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KPI_Definitions" sheetId="2" state="visible" r:id="rId4"/>
    <sheet name="Data_Customers" sheetId="3" state="visible" r:id="rId5"/>
    <sheet name="Data_Products" sheetId="4" state="visible" r:id="rId6"/>
    <sheet name="Data_Orders" sheetId="5" state="visible" r:id="rId7"/>
    <sheet name="Data_OrderLines" sheetId="6" state="visible" r:id="rId8"/>
    <sheet name="Data_Campaigns" sheetId="7" state="visible" r:id="rId9"/>
    <sheet name="Data_CampaignSends" sheetId="8" state="visible" r:id="rId10"/>
    <sheet name="Lookup_Tool" sheetId="9" state="visible" r:id="rId11"/>
    <sheet name="Summary_BySegment" sheetId="10" state="visible" r:id="rId12"/>
    <sheet name="Summary_ByBranch" sheetId="11" state="visible" r:id="rId13"/>
    <sheet name="Summary_CampaignROI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<sst xmlns="http://schemas.openxmlformats.org/spreadsheetml/2006/main" count="60710" uniqueCount="20490">
  <si>
    <t xml:space="preserve">Marketing &amp; Insight Analyst — Portfolio Workbook</t>
  </si>
  <si>
    <t xml:space="preserve">Sample project built on synthetic data for a multi-branch building materials distributor</t>
  </si>
  <si>
    <t xml:space="preserve">Tab</t>
  </si>
  <si>
    <t xml:space="preserve">What it shows</t>
  </si>
  <si>
    <t xml:space="preserve">KPI Definitions</t>
  </si>
  <si>
    <t xml:space="preserve">Standardised definitions for every metric used across this workbook.</t>
  </si>
  <si>
    <t xml:space="preserve">Data_Customers</t>
  </si>
  <si>
    <t xml:space="preserve">Cleaned customer data (600 customers).</t>
  </si>
  <si>
    <t xml:space="preserve">Data_Products</t>
  </si>
  <si>
    <t xml:space="preserve">Product catalogue with cost/price (31 products).</t>
  </si>
  <si>
    <t xml:space="preserve">Data_Orders</t>
  </si>
  <si>
    <t xml:space="preserve">Order headers, with customer type/branch pulled in via INDEX/MATCH.</t>
  </si>
  <si>
    <t xml:space="preserve">Data_OrderLines</t>
  </si>
  <si>
    <t xml:space="preserve">Order line detail, with product cost/category via INDEX/MATCH and a calculated margin column.</t>
  </si>
  <si>
    <t xml:space="preserve">Data_Campaigns</t>
  </si>
  <si>
    <t xml:space="preserve">Campaign metadata (8 campaigns).</t>
  </si>
  <si>
    <t xml:space="preserve">Data_CampaignSends</t>
  </si>
  <si>
    <t xml:space="preserve">Campaign send-level detail (516 sends) with opt-in cross-check.</t>
  </si>
  <si>
    <t xml:space="preserve">Lookup_Tool</t>
  </si>
  <si>
    <t xml:space="preserve">Type any Customer ID and instantly pull their profile + order history via INDEX/MATCH.</t>
  </si>
  <si>
    <t xml:space="preserve">Summary_BySegment</t>
  </si>
  <si>
    <t xml:space="preserve">Pivot-style summary: revenue, margin, margin % by customer type (SUMIFS).</t>
  </si>
  <si>
    <t xml:space="preserve">Summary_ByBranch</t>
  </si>
  <si>
    <t xml:space="preserve">Pivot-style summary: revenue by branch x product category (SUMIFS).</t>
  </si>
  <si>
    <t xml:space="preserve">Summary_CampaignROI</t>
  </si>
  <si>
    <t xml:space="preserve">Campaign performance: open/click/conversion rate, ROI (SUMIFS).</t>
  </si>
  <si>
    <t xml:space="preserve">Note on formulas</t>
  </si>
  <si>
    <t xml:space="preserve">This workbook uses INDEX/MATCH instead of XLOOKUP for all lookups. Functionally identical — both look up a value in one table and return a related value from another — but INDEX/MATCH is backward-compatible with older Excel versions, so it's the safer default for a workbook you don't control the recipient's Excel version for.</t>
  </si>
  <si>
    <t xml:space="preserve">Standardised metric definitions — the single source of truth for how each figure in this workbook is calculated.</t>
  </si>
  <si>
    <t xml:space="preserve">KPI / Term</t>
  </si>
  <si>
    <t xml:space="preserve">Definition</t>
  </si>
  <si>
    <t xml:space="preserve">Calculation Logic</t>
  </si>
  <si>
    <t xml:space="preserve">Active Customer</t>
  </si>
  <si>
    <t xml:space="preserve">A customer who has placed at least 1 order in the trailing 12 months.</t>
  </si>
  <si>
    <t xml:space="preserve">COUNTIFS(Orders, last 12 months) &gt;= 1</t>
  </si>
  <si>
    <t xml:space="preserve">Repeat Purchase Rate</t>
  </si>
  <si>
    <t xml:space="preserve">% of customers with 2 or more lifetime orders, out of all customers with at least 1 order.</t>
  </si>
  <si>
    <t xml:space="preserve">COUNT(customers with order_count &gt;= 2) / COUNT(customers with order_count &gt;= 1)</t>
  </si>
  <si>
    <t xml:space="preserve">Gross Margin %</t>
  </si>
  <si>
    <t xml:space="preserve">Revenue minus cost of goods sold, divided by revenue.</t>
  </si>
  <si>
    <t xml:space="preserve">(Revenue - COGS) / Revenue</t>
  </si>
  <si>
    <t xml:space="preserve">Campaign ROI</t>
  </si>
  <si>
    <t xml:space="preserve">Net return on a campaign relative to its cost.</t>
  </si>
  <si>
    <t xml:space="preserve">(Revenue Generated - Campaign Cost) / Campaign Cost</t>
  </si>
  <si>
    <t xml:space="preserve">Open Rate</t>
  </si>
  <si>
    <t xml:space="preserve">% of sent messages that were opened. Not tracked for Direct Mail.</t>
  </si>
  <si>
    <t xml:space="preserve">Opens / Sends</t>
  </si>
  <si>
    <t xml:space="preserve">Conversion Rate</t>
  </si>
  <si>
    <t xml:space="preserve">% of sends that resulted in a purchase.</t>
  </si>
  <si>
    <t xml:space="preserve">Conversions / Sends</t>
  </si>
  <si>
    <t xml:space="preserve">NPS (Net Promoter Score)</t>
  </si>
  <si>
    <t xml:space="preserve">% Promoters minus % Detractors, from 0-10 survey scores (9-10=Promoter, 7-8=Passive, 0-6=Detractor).</t>
  </si>
  <si>
    <t xml:space="preserve">%Promoters - %Detractors</t>
  </si>
  <si>
    <t xml:space="preserve">Customer Segment: Champion</t>
  </si>
  <si>
    <t xml:space="preserve">Ordered within the last 90 days AND has 10+ lifetime orders.</t>
  </si>
  <si>
    <t xml:space="preserve">Recency &lt;= 90 days AND Frequency &gt;= 10</t>
  </si>
  <si>
    <t xml:space="preserve">Customer Segment: Loyal</t>
  </si>
  <si>
    <t xml:space="preserve">Ordered within the last 180 days AND has 5+ lifetime orders.</t>
  </si>
  <si>
    <t xml:space="preserve">Recency &lt;= 180 days AND Frequency &gt;= 5</t>
  </si>
  <si>
    <t xml:space="preserve">Customer Segment: At Risk / Dormant</t>
  </si>
  <si>
    <t xml:space="preserve">No order placed in over 365 days.</t>
  </si>
  <si>
    <t xml:space="preserve">Recency &gt; 365 days</t>
  </si>
  <si>
    <t xml:space="preserve">Reference Date ('Today')</t>
  </si>
  <si>
    <t xml:space="preserve">The fixed 'as of' date used for all recency calculations in this workbook.</t>
  </si>
  <si>
    <t xml:space="preserve">2026-07-07</t>
  </si>
  <si>
    <t xml:space="preserve">Customer Id</t>
  </si>
  <si>
    <t xml:space="preserve">Customer Name</t>
  </si>
  <si>
    <t xml:space="preserve">Customer Type</t>
  </si>
  <si>
    <t xml:space="preserve">Branch</t>
  </si>
  <si>
    <t xml:space="preserve">Signup Date</t>
  </si>
  <si>
    <t xml:space="preserve">Email Opt In</t>
  </si>
  <si>
    <t xml:space="preserve">Sms Opt In</t>
  </si>
  <si>
    <t xml:space="preserve">C00001</t>
  </si>
  <si>
    <t xml:space="preserve">Liam Evans</t>
  </si>
  <si>
    <t xml:space="preserve">Retail</t>
  </si>
  <si>
    <t xml:space="preserve">Binley (Coventry)</t>
  </si>
  <si>
    <t xml:space="preserve">C00002</t>
  </si>
  <si>
    <t xml:space="preserve">Jones &amp; Sons</t>
  </si>
  <si>
    <t xml:space="preserve">Contractor</t>
  </si>
  <si>
    <t xml:space="preserve">Birmingham South</t>
  </si>
  <si>
    <t xml:space="preserve">C00003</t>
  </si>
  <si>
    <t xml:space="preserve">Smith Property Services</t>
  </si>
  <si>
    <t xml:space="preserve">Trade Account</t>
  </si>
  <si>
    <t xml:space="preserve">C00004</t>
  </si>
  <si>
    <t xml:space="preserve">Sam Walker</t>
  </si>
  <si>
    <t xml:space="preserve">Northampton</t>
  </si>
  <si>
    <t xml:space="preserve">C00005</t>
  </si>
  <si>
    <t xml:space="preserve">Green Building Services</t>
  </si>
  <si>
    <t xml:space="preserve">C00006</t>
  </si>
  <si>
    <t xml:space="preserve">Brown Home Improvements</t>
  </si>
  <si>
    <t xml:space="preserve">C00007</t>
  </si>
  <si>
    <t xml:space="preserve">Turner Construction</t>
  </si>
  <si>
    <t xml:space="preserve">C00008</t>
  </si>
  <si>
    <t xml:space="preserve">Sam Wilson</t>
  </si>
  <si>
    <t xml:space="preserve">Leicester</t>
  </si>
  <si>
    <t xml:space="preserve">C00009</t>
  </si>
  <si>
    <t xml:space="preserve">Evans Construction</t>
  </si>
  <si>
    <t xml:space="preserve">C00010</t>
  </si>
  <si>
    <t xml:space="preserve">Grace Wilson</t>
  </si>
  <si>
    <t xml:space="preserve">C00011</t>
  </si>
  <si>
    <t xml:space="preserve">Priya Turner</t>
  </si>
  <si>
    <t xml:space="preserve">C00012</t>
  </si>
  <si>
    <t xml:space="preserve">Turner Developments</t>
  </si>
  <si>
    <t xml:space="preserve">Rugby</t>
  </si>
  <si>
    <t xml:space="preserve">C00013</t>
  </si>
  <si>
    <t xml:space="preserve">Green Roofing Ltd</t>
  </si>
  <si>
    <t xml:space="preserve">C00014</t>
  </si>
  <si>
    <t xml:space="preserve">Oliver Wilson</t>
  </si>
  <si>
    <t xml:space="preserve">C00015</t>
  </si>
  <si>
    <t xml:space="preserve">Liam Taylor</t>
  </si>
  <si>
    <t xml:space="preserve">Nuneaton</t>
  </si>
  <si>
    <t xml:space="preserve">C00016</t>
  </si>
  <si>
    <t xml:space="preserve">Cooper Roofing Ltd</t>
  </si>
  <si>
    <t xml:space="preserve">C00017</t>
  </si>
  <si>
    <t xml:space="preserve">Sarah Brown</t>
  </si>
  <si>
    <t xml:space="preserve">C00018</t>
  </si>
  <si>
    <t xml:space="preserve">Ryan Wright</t>
  </si>
  <si>
    <t xml:space="preserve">C00019</t>
  </si>
  <si>
    <t xml:space="preserve">Brown Property Services</t>
  </si>
  <si>
    <t xml:space="preserve">Housebuilder</t>
  </si>
  <si>
    <t xml:space="preserve">C00020</t>
  </si>
  <si>
    <t xml:space="preserve">Khan Groundworks</t>
  </si>
  <si>
    <t xml:space="preserve">C00021</t>
  </si>
  <si>
    <t xml:space="preserve">Khan Property Services</t>
  </si>
  <si>
    <t xml:space="preserve">C00022</t>
  </si>
  <si>
    <t xml:space="preserve">Tom Taylor</t>
  </si>
  <si>
    <t xml:space="preserve">C00023</t>
  </si>
  <si>
    <t xml:space="preserve">Smith &amp; Sons</t>
  </si>
  <si>
    <t xml:space="preserve">C00024</t>
  </si>
  <si>
    <t xml:space="preserve">Chloe Patel</t>
  </si>
  <si>
    <t xml:space="preserve">C00025</t>
  </si>
  <si>
    <t xml:space="preserve">Jones Property Services</t>
  </si>
  <si>
    <t xml:space="preserve">C00026</t>
  </si>
  <si>
    <t xml:space="preserve">Walker Property Services</t>
  </si>
  <si>
    <t xml:space="preserve">C00027</t>
  </si>
  <si>
    <t xml:space="preserve">Wilson Building Services</t>
  </si>
  <si>
    <t xml:space="preserve">C00028</t>
  </si>
  <si>
    <t xml:space="preserve">Daniel Brown</t>
  </si>
  <si>
    <t xml:space="preserve">C00029</t>
  </si>
  <si>
    <t xml:space="preserve">Sam Evans</t>
  </si>
  <si>
    <t xml:space="preserve">C00030</t>
  </si>
  <si>
    <t xml:space="preserve">Green Construction</t>
  </si>
  <si>
    <t xml:space="preserve">C00031</t>
  </si>
  <si>
    <t xml:space="preserve">Cooper &amp; Sons</t>
  </si>
  <si>
    <t xml:space="preserve">C00032</t>
  </si>
  <si>
    <t xml:space="preserve">Emily Clarke</t>
  </si>
  <si>
    <t xml:space="preserve">C00033</t>
  </si>
  <si>
    <t xml:space="preserve">Brown Builders Ltd</t>
  </si>
  <si>
    <t xml:space="preserve">C00034</t>
  </si>
  <si>
    <t xml:space="preserve">Wilson Property Services</t>
  </si>
  <si>
    <t xml:space="preserve">C00035</t>
  </si>
  <si>
    <t xml:space="preserve">Daniel Turner</t>
  </si>
  <si>
    <t xml:space="preserve">C00036</t>
  </si>
  <si>
    <t xml:space="preserve">Evans Contractors</t>
  </si>
  <si>
    <t xml:space="preserve">C00037</t>
  </si>
  <si>
    <t xml:space="preserve">Priya Wright</t>
  </si>
  <si>
    <t xml:space="preserve">C00038</t>
  </si>
  <si>
    <t xml:space="preserve">Hughes Roofing Ltd</t>
  </si>
  <si>
    <t xml:space="preserve">C00039</t>
  </si>
  <si>
    <t xml:space="preserve">Megan Taylor</t>
  </si>
  <si>
    <t xml:space="preserve">C00040</t>
  </si>
  <si>
    <t xml:space="preserve">Sarah Green</t>
  </si>
  <si>
    <t xml:space="preserve">C00041</t>
  </si>
  <si>
    <t xml:space="preserve">Khan Builders Ltd</t>
  </si>
  <si>
    <t xml:space="preserve">C00042</t>
  </si>
  <si>
    <t xml:space="preserve">Chloe Wright</t>
  </si>
  <si>
    <t xml:space="preserve">C00043</t>
  </si>
  <si>
    <t xml:space="preserve">Ellie Jones</t>
  </si>
  <si>
    <t xml:space="preserve">C00044</t>
  </si>
  <si>
    <t xml:space="preserve">Wilson Home Improvements</t>
  </si>
  <si>
    <t xml:space="preserve">C00045</t>
  </si>
  <si>
    <t xml:space="preserve">Oliver Jones</t>
  </si>
  <si>
    <t xml:space="preserve">C00046</t>
  </si>
  <si>
    <t xml:space="preserve">C00047</t>
  </si>
  <si>
    <t xml:space="preserve">Hall Building Services</t>
  </si>
  <si>
    <t xml:space="preserve">C00048</t>
  </si>
  <si>
    <t xml:space="preserve">Ward Builders Ltd</t>
  </si>
  <si>
    <t xml:space="preserve">C00049</t>
  </si>
  <si>
    <t xml:space="preserve">Walker Construction</t>
  </si>
  <si>
    <t xml:space="preserve">C00050</t>
  </si>
  <si>
    <t xml:space="preserve">Green Developments</t>
  </si>
  <si>
    <t xml:space="preserve">C00051</t>
  </si>
  <si>
    <t xml:space="preserve">Mohammed Clarke</t>
  </si>
  <si>
    <t xml:space="preserve">C00052</t>
  </si>
  <si>
    <t xml:space="preserve">Walker Contractors</t>
  </si>
  <si>
    <t xml:space="preserve">C00053</t>
  </si>
  <si>
    <t xml:space="preserve">Mohammed Taylor</t>
  </si>
  <si>
    <t xml:space="preserve">C00054</t>
  </si>
  <si>
    <t xml:space="preserve">David Patel</t>
  </si>
  <si>
    <t xml:space="preserve">C00055</t>
  </si>
  <si>
    <t xml:space="preserve">Hall Developments</t>
  </si>
  <si>
    <t xml:space="preserve">C00056</t>
  </si>
  <si>
    <t xml:space="preserve">Reid Contractors</t>
  </si>
  <si>
    <t xml:space="preserve">C00057</t>
  </si>
  <si>
    <t xml:space="preserve">Smith Contractors</t>
  </si>
  <si>
    <t xml:space="preserve">C00058</t>
  </si>
  <si>
    <t xml:space="preserve">Chloe Walker</t>
  </si>
  <si>
    <t xml:space="preserve">C00059</t>
  </si>
  <si>
    <t xml:space="preserve">Evans Developments</t>
  </si>
  <si>
    <t xml:space="preserve">C00060</t>
  </si>
  <si>
    <t xml:space="preserve">Evans Builders Ltd</t>
  </si>
  <si>
    <t xml:space="preserve">C00061</t>
  </si>
  <si>
    <t xml:space="preserve">Hall Property Services</t>
  </si>
  <si>
    <t xml:space="preserve">C00062</t>
  </si>
  <si>
    <t xml:space="preserve">Brown Building Services</t>
  </si>
  <si>
    <t xml:space="preserve">C00063</t>
  </si>
  <si>
    <t xml:space="preserve">Clarke Home Improvements</t>
  </si>
  <si>
    <t xml:space="preserve">C00064</t>
  </si>
  <si>
    <t xml:space="preserve">Wright &amp; Sons</t>
  </si>
  <si>
    <t xml:space="preserve">C00065</t>
  </si>
  <si>
    <t xml:space="preserve">C00066</t>
  </si>
  <si>
    <t xml:space="preserve">C00067</t>
  </si>
  <si>
    <t xml:space="preserve">Laura Taylor</t>
  </si>
  <si>
    <t xml:space="preserve">C00068</t>
  </si>
  <si>
    <t xml:space="preserve">Reid &amp; Sons</t>
  </si>
  <si>
    <t xml:space="preserve">C00069</t>
  </si>
  <si>
    <t xml:space="preserve">Clarke &amp; Sons</t>
  </si>
  <si>
    <t xml:space="preserve">C00070</t>
  </si>
  <si>
    <t xml:space="preserve">Kieran Baker</t>
  </si>
  <si>
    <t xml:space="preserve">C00071</t>
  </si>
  <si>
    <t xml:space="preserve">Hughes Property Services</t>
  </si>
  <si>
    <t xml:space="preserve">C00072</t>
  </si>
  <si>
    <t xml:space="preserve">Hughes Developments</t>
  </si>
  <si>
    <t xml:space="preserve">C00073</t>
  </si>
  <si>
    <t xml:space="preserve">Reid Construction</t>
  </si>
  <si>
    <t xml:space="preserve">C00074</t>
  </si>
  <si>
    <t xml:space="preserve">Wright Groundworks</t>
  </si>
  <si>
    <t xml:space="preserve">C00075</t>
  </si>
  <si>
    <t xml:space="preserve">Clarke Developments</t>
  </si>
  <si>
    <t xml:space="preserve">C00076</t>
  </si>
  <si>
    <t xml:space="preserve">Chloe Brown</t>
  </si>
  <si>
    <t xml:space="preserve">C00077</t>
  </si>
  <si>
    <t xml:space="preserve">Ellie Green</t>
  </si>
  <si>
    <t xml:space="preserve">C00078</t>
  </si>
  <si>
    <t xml:space="preserve">Clarke Property Services</t>
  </si>
  <si>
    <t xml:space="preserve">C00079</t>
  </si>
  <si>
    <t xml:space="preserve">C00080</t>
  </si>
  <si>
    <t xml:space="preserve">Jones Building Services</t>
  </si>
  <si>
    <t xml:space="preserve">C00081</t>
  </si>
  <si>
    <t xml:space="preserve">David Evans</t>
  </si>
  <si>
    <t xml:space="preserve">C00082</t>
  </si>
  <si>
    <t xml:space="preserve">Green Property Services</t>
  </si>
  <si>
    <t xml:space="preserve">C00083</t>
  </si>
  <si>
    <t xml:space="preserve">James Cooper</t>
  </si>
  <si>
    <t xml:space="preserve">C00084</t>
  </si>
  <si>
    <t xml:space="preserve">C00085</t>
  </si>
  <si>
    <t xml:space="preserve">Evans Building Services</t>
  </si>
  <si>
    <t xml:space="preserve">C00086</t>
  </si>
  <si>
    <t xml:space="preserve">C00087</t>
  </si>
  <si>
    <t xml:space="preserve">Cooper Builders Ltd</t>
  </si>
  <si>
    <t xml:space="preserve">C00088</t>
  </si>
  <si>
    <t xml:space="preserve">Liam Wright</t>
  </si>
  <si>
    <t xml:space="preserve">C00089</t>
  </si>
  <si>
    <t xml:space="preserve">Walker Roofing Ltd</t>
  </si>
  <si>
    <t xml:space="preserve">C00090</t>
  </si>
  <si>
    <t xml:space="preserve">C00091</t>
  </si>
  <si>
    <t xml:space="preserve">C00092</t>
  </si>
  <si>
    <t xml:space="preserve">Brown &amp; Sons</t>
  </si>
  <si>
    <t xml:space="preserve">C00093</t>
  </si>
  <si>
    <t xml:space="preserve">Ellie Brown</t>
  </si>
  <si>
    <t xml:space="preserve">C00094</t>
  </si>
  <si>
    <t xml:space="preserve">Hughes &amp; Sons</t>
  </si>
  <si>
    <t xml:space="preserve">C00095</t>
  </si>
  <si>
    <t xml:space="preserve">C00096</t>
  </si>
  <si>
    <t xml:space="preserve">C00097</t>
  </si>
  <si>
    <t xml:space="preserve">Hall Construction</t>
  </si>
  <si>
    <t xml:space="preserve">C00098</t>
  </si>
  <si>
    <t xml:space="preserve">C00099</t>
  </si>
  <si>
    <t xml:space="preserve">C00100</t>
  </si>
  <si>
    <t xml:space="preserve">Daniel Clarke</t>
  </si>
  <si>
    <t xml:space="preserve">C00101</t>
  </si>
  <si>
    <t xml:space="preserve">Walker Groundworks</t>
  </si>
  <si>
    <t xml:space="preserve">C00102</t>
  </si>
  <si>
    <t xml:space="preserve">Smith Groundworks</t>
  </si>
  <si>
    <t xml:space="preserve">C00103</t>
  </si>
  <si>
    <t xml:space="preserve">Oliver Walker</t>
  </si>
  <si>
    <t xml:space="preserve">C00104</t>
  </si>
  <si>
    <t xml:space="preserve">Jones Developments</t>
  </si>
  <si>
    <t xml:space="preserve">C00105</t>
  </si>
  <si>
    <t xml:space="preserve">Baker Groundworks</t>
  </si>
  <si>
    <t xml:space="preserve">C00106</t>
  </si>
  <si>
    <t xml:space="preserve">Aisha Cooper</t>
  </si>
  <si>
    <t xml:space="preserve">C00107</t>
  </si>
  <si>
    <t xml:space="preserve">Laura Green</t>
  </si>
  <si>
    <t xml:space="preserve">C00108</t>
  </si>
  <si>
    <t xml:space="preserve">C00109</t>
  </si>
  <si>
    <t xml:space="preserve">Wilson Groundworks</t>
  </si>
  <si>
    <t xml:space="preserve">C00110</t>
  </si>
  <si>
    <t xml:space="preserve">Emily Wilson</t>
  </si>
  <si>
    <t xml:space="preserve">C00111</t>
  </si>
  <si>
    <t xml:space="preserve">Taylor Building Services</t>
  </si>
  <si>
    <t xml:space="preserve">C00112</t>
  </si>
  <si>
    <t xml:space="preserve">Baker Construction</t>
  </si>
  <si>
    <t xml:space="preserve">C00113</t>
  </si>
  <si>
    <t xml:space="preserve">Priya Patel</t>
  </si>
  <si>
    <t xml:space="preserve">C00114</t>
  </si>
  <si>
    <t xml:space="preserve">C00115</t>
  </si>
  <si>
    <t xml:space="preserve">Hughes Construction</t>
  </si>
  <si>
    <t xml:space="preserve">C00116</t>
  </si>
  <si>
    <t xml:space="preserve">Chloe Ward</t>
  </si>
  <si>
    <t xml:space="preserve">C00117</t>
  </si>
  <si>
    <t xml:space="preserve">C00118</t>
  </si>
  <si>
    <t xml:space="preserve">C00119</t>
  </si>
  <si>
    <t xml:space="preserve">James Clarke</t>
  </si>
  <si>
    <t xml:space="preserve">C00120</t>
  </si>
  <si>
    <t xml:space="preserve">Hughes Groundworks</t>
  </si>
  <si>
    <t xml:space="preserve">C00121</t>
  </si>
  <si>
    <t xml:space="preserve">Cooper Developments</t>
  </si>
  <si>
    <t xml:space="preserve">C00122</t>
  </si>
  <si>
    <t xml:space="preserve">Taylor Construction</t>
  </si>
  <si>
    <t xml:space="preserve">C00123</t>
  </si>
  <si>
    <t xml:space="preserve">C00124</t>
  </si>
  <si>
    <t xml:space="preserve">Kieran Turner</t>
  </si>
  <si>
    <t xml:space="preserve">C00125</t>
  </si>
  <si>
    <t xml:space="preserve">Green &amp; Sons</t>
  </si>
  <si>
    <t xml:space="preserve">C00126</t>
  </si>
  <si>
    <t xml:space="preserve">C00127</t>
  </si>
  <si>
    <t xml:space="preserve">Baker Property Services</t>
  </si>
  <si>
    <t xml:space="preserve">C00128</t>
  </si>
  <si>
    <t xml:space="preserve">C00129</t>
  </si>
  <si>
    <t xml:space="preserve">C00130</t>
  </si>
  <si>
    <t xml:space="preserve">Sarah King</t>
  </si>
  <si>
    <t xml:space="preserve">C00131</t>
  </si>
  <si>
    <t xml:space="preserve">C00132</t>
  </si>
  <si>
    <t xml:space="preserve">Hall &amp; Sons</t>
  </si>
  <si>
    <t xml:space="preserve">C00133</t>
  </si>
  <si>
    <t xml:space="preserve">Turner Contractors</t>
  </si>
  <si>
    <t xml:space="preserve">C00134</t>
  </si>
  <si>
    <t xml:space="preserve">Reid Developments</t>
  </si>
  <si>
    <t xml:space="preserve">C00135</t>
  </si>
  <si>
    <t xml:space="preserve">C00136</t>
  </si>
  <si>
    <t xml:space="preserve">C00137</t>
  </si>
  <si>
    <t xml:space="preserve">King Property Services</t>
  </si>
  <si>
    <t xml:space="preserve">C00138</t>
  </si>
  <si>
    <t xml:space="preserve">Mohammed Walker</t>
  </si>
  <si>
    <t xml:space="preserve">C00139</t>
  </si>
  <si>
    <t xml:space="preserve">Walker Builders Ltd</t>
  </si>
  <si>
    <t xml:space="preserve">C00140</t>
  </si>
  <si>
    <t xml:space="preserve">C00141</t>
  </si>
  <si>
    <t xml:space="preserve">Ryan King</t>
  </si>
  <si>
    <t xml:space="preserve">C00142</t>
  </si>
  <si>
    <t xml:space="preserve">Evans Roofing Ltd</t>
  </si>
  <si>
    <t xml:space="preserve">C00143</t>
  </si>
  <si>
    <t xml:space="preserve">Wright Contractors</t>
  </si>
  <si>
    <t xml:space="preserve">C00144</t>
  </si>
  <si>
    <t xml:space="preserve">Brown Groundworks</t>
  </si>
  <si>
    <t xml:space="preserve">C00145</t>
  </si>
  <si>
    <t xml:space="preserve">C00146</t>
  </si>
  <si>
    <t xml:space="preserve">Mohammed Green</t>
  </si>
  <si>
    <t xml:space="preserve">C00147</t>
  </si>
  <si>
    <t xml:space="preserve">C00148</t>
  </si>
  <si>
    <t xml:space="preserve">C00149</t>
  </si>
  <si>
    <t xml:space="preserve">King Contractors</t>
  </si>
  <si>
    <t xml:space="preserve">C00150</t>
  </si>
  <si>
    <t xml:space="preserve">Hughes Home Improvements</t>
  </si>
  <si>
    <t xml:space="preserve">C00151</t>
  </si>
  <si>
    <t xml:space="preserve">Priya Khan</t>
  </si>
  <si>
    <t xml:space="preserve">C00152</t>
  </si>
  <si>
    <t xml:space="preserve">Megan Cooper</t>
  </si>
  <si>
    <t xml:space="preserve">C00153</t>
  </si>
  <si>
    <t xml:space="preserve">James King</t>
  </si>
  <si>
    <t xml:space="preserve">C00154</t>
  </si>
  <si>
    <t xml:space="preserve">Sam Hughes</t>
  </si>
  <si>
    <t xml:space="preserve">C00155</t>
  </si>
  <si>
    <t xml:space="preserve">Tom Wright</t>
  </si>
  <si>
    <t xml:space="preserve">C00156</t>
  </si>
  <si>
    <t xml:space="preserve">Aisha Hughes</t>
  </si>
  <si>
    <t xml:space="preserve">C00157</t>
  </si>
  <si>
    <t xml:space="preserve">Patel &amp; Sons</t>
  </si>
  <si>
    <t xml:space="preserve">C00158</t>
  </si>
  <si>
    <t xml:space="preserve">Reid Home Improvements</t>
  </si>
  <si>
    <t xml:space="preserve">C00159</t>
  </si>
  <si>
    <t xml:space="preserve">C00160</t>
  </si>
  <si>
    <t xml:space="preserve">Grace Taylor</t>
  </si>
  <si>
    <t xml:space="preserve">C00161</t>
  </si>
  <si>
    <t xml:space="preserve">David Turner</t>
  </si>
  <si>
    <t xml:space="preserve">C00162</t>
  </si>
  <si>
    <t xml:space="preserve">C00163</t>
  </si>
  <si>
    <t xml:space="preserve">Jones Contractors</t>
  </si>
  <si>
    <t xml:space="preserve">C00164</t>
  </si>
  <si>
    <t xml:space="preserve">Turner Home Improvements</t>
  </si>
  <si>
    <t xml:space="preserve">C00165</t>
  </si>
  <si>
    <t xml:space="preserve">Grace Walker</t>
  </si>
  <si>
    <t xml:space="preserve">C00166</t>
  </si>
  <si>
    <t xml:space="preserve">Chloe Baker</t>
  </si>
  <si>
    <t xml:space="preserve">C00167</t>
  </si>
  <si>
    <t xml:space="preserve">C00168</t>
  </si>
  <si>
    <t xml:space="preserve">Brown Contractors</t>
  </si>
  <si>
    <t xml:space="preserve">C00169</t>
  </si>
  <si>
    <t xml:space="preserve">Chloe Turner</t>
  </si>
  <si>
    <t xml:space="preserve">C00170</t>
  </si>
  <si>
    <t xml:space="preserve">Turner Roofing Ltd</t>
  </si>
  <si>
    <t xml:space="preserve">C00171</t>
  </si>
  <si>
    <t xml:space="preserve">Megan Reid</t>
  </si>
  <si>
    <t xml:space="preserve">C00172</t>
  </si>
  <si>
    <t xml:space="preserve">King Groundworks</t>
  </si>
  <si>
    <t xml:space="preserve">C00173</t>
  </si>
  <si>
    <t xml:space="preserve">Hall Builders Ltd</t>
  </si>
  <si>
    <t xml:space="preserve">C00174</t>
  </si>
  <si>
    <t xml:space="preserve">C00175</t>
  </si>
  <si>
    <t xml:space="preserve">C00176</t>
  </si>
  <si>
    <t xml:space="preserve">C00177</t>
  </si>
  <si>
    <t xml:space="preserve">Smith Building Services</t>
  </si>
  <si>
    <t xml:space="preserve">C00178</t>
  </si>
  <si>
    <t xml:space="preserve">Emily Smith</t>
  </si>
  <si>
    <t xml:space="preserve">C00179</t>
  </si>
  <si>
    <t xml:space="preserve">C00180</t>
  </si>
  <si>
    <t xml:space="preserve">Mohammed Baker</t>
  </si>
  <si>
    <t xml:space="preserve">C00181</t>
  </si>
  <si>
    <t xml:space="preserve">Evans &amp; Sons</t>
  </si>
  <si>
    <t xml:space="preserve">C00182</t>
  </si>
  <si>
    <t xml:space="preserve">King Builders Ltd</t>
  </si>
  <si>
    <t xml:space="preserve">C00183</t>
  </si>
  <si>
    <t xml:space="preserve">Megan King</t>
  </si>
  <si>
    <t xml:space="preserve">C00184</t>
  </si>
  <si>
    <t xml:space="preserve">Walker &amp; Sons</t>
  </si>
  <si>
    <t xml:space="preserve">C00185</t>
  </si>
  <si>
    <t xml:space="preserve">Kieran Hughes</t>
  </si>
  <si>
    <t xml:space="preserve">C00186</t>
  </si>
  <si>
    <t xml:space="preserve">C00187</t>
  </si>
  <si>
    <t xml:space="preserve">Wright Roofing Ltd</t>
  </si>
  <si>
    <t xml:space="preserve">C00188</t>
  </si>
  <si>
    <t xml:space="preserve">Taylor Groundworks</t>
  </si>
  <si>
    <t xml:space="preserve">C00189</t>
  </si>
  <si>
    <t xml:space="preserve">C00190</t>
  </si>
  <si>
    <t xml:space="preserve">C00191</t>
  </si>
  <si>
    <t xml:space="preserve">Sarah Hughes</t>
  </si>
  <si>
    <t xml:space="preserve">C00192</t>
  </si>
  <si>
    <t xml:space="preserve">Megan Evans</t>
  </si>
  <si>
    <t xml:space="preserve">C00193</t>
  </si>
  <si>
    <t xml:space="preserve">C00194</t>
  </si>
  <si>
    <t xml:space="preserve">Reid Property Services</t>
  </si>
  <si>
    <t xml:space="preserve">C00195</t>
  </si>
  <si>
    <t xml:space="preserve">Khan Building Services</t>
  </si>
  <si>
    <t xml:space="preserve">C00196</t>
  </si>
  <si>
    <t xml:space="preserve">David Cooper</t>
  </si>
  <si>
    <t xml:space="preserve">C00197</t>
  </si>
  <si>
    <t xml:space="preserve">Mohammed Ward</t>
  </si>
  <si>
    <t xml:space="preserve">C00198</t>
  </si>
  <si>
    <t xml:space="preserve">C00199</t>
  </si>
  <si>
    <t xml:space="preserve">Patel Construction</t>
  </si>
  <si>
    <t xml:space="preserve">C00200</t>
  </si>
  <si>
    <t xml:space="preserve">Liam Wilson</t>
  </si>
  <si>
    <t xml:space="preserve">C00201</t>
  </si>
  <si>
    <t xml:space="preserve">Cooper Groundworks</t>
  </si>
  <si>
    <t xml:space="preserve">C00202</t>
  </si>
  <si>
    <t xml:space="preserve">Sarah Smith</t>
  </si>
  <si>
    <t xml:space="preserve">C00203</t>
  </si>
  <si>
    <t xml:space="preserve">C00204</t>
  </si>
  <si>
    <t xml:space="preserve">C00205</t>
  </si>
  <si>
    <t xml:space="preserve">Sarah Clarke</t>
  </si>
  <si>
    <t xml:space="preserve">C00206</t>
  </si>
  <si>
    <t xml:space="preserve">C00207</t>
  </si>
  <si>
    <t xml:space="preserve">Priya Reid</t>
  </si>
  <si>
    <t xml:space="preserve">C00208</t>
  </si>
  <si>
    <t xml:space="preserve">C00209</t>
  </si>
  <si>
    <t xml:space="preserve">C00210</t>
  </si>
  <si>
    <t xml:space="preserve">Kieran Wilson</t>
  </si>
  <si>
    <t xml:space="preserve">C00211</t>
  </si>
  <si>
    <t xml:space="preserve">C00212</t>
  </si>
  <si>
    <t xml:space="preserve">C00213</t>
  </si>
  <si>
    <t xml:space="preserve">Daniel Cooper</t>
  </si>
  <si>
    <t xml:space="preserve">C00214</t>
  </si>
  <si>
    <t xml:space="preserve">Green Contractors</t>
  </si>
  <si>
    <t xml:space="preserve">C00215</t>
  </si>
  <si>
    <t xml:space="preserve">C00216</t>
  </si>
  <si>
    <t xml:space="preserve">Grace Hughes</t>
  </si>
  <si>
    <t xml:space="preserve">C00217</t>
  </si>
  <si>
    <t xml:space="preserve">Ward Roofing Ltd</t>
  </si>
  <si>
    <t xml:space="preserve">C00218</t>
  </si>
  <si>
    <t xml:space="preserve">King &amp; Sons</t>
  </si>
  <si>
    <t xml:space="preserve">C00219</t>
  </si>
  <si>
    <t xml:space="preserve">C00220</t>
  </si>
  <si>
    <t xml:space="preserve">C00221</t>
  </si>
  <si>
    <t xml:space="preserve">Priya Hall</t>
  </si>
  <si>
    <t xml:space="preserve">C00222</t>
  </si>
  <si>
    <t xml:space="preserve">Reid Builders Ltd</t>
  </si>
  <si>
    <t xml:space="preserve">C00223</t>
  </si>
  <si>
    <t xml:space="preserve">Wright Building Services</t>
  </si>
  <si>
    <t xml:space="preserve">C00224</t>
  </si>
  <si>
    <t xml:space="preserve">C00225</t>
  </si>
  <si>
    <t xml:space="preserve">C00226</t>
  </si>
  <si>
    <t xml:space="preserve">Oliver Taylor</t>
  </si>
  <si>
    <t xml:space="preserve">C00227</t>
  </si>
  <si>
    <t xml:space="preserve">Jones Roofing Ltd</t>
  </si>
  <si>
    <t xml:space="preserve">C00228</t>
  </si>
  <si>
    <t xml:space="preserve">Green Groundworks</t>
  </si>
  <si>
    <t xml:space="preserve">C00229</t>
  </si>
  <si>
    <t xml:space="preserve">Ward Property Services</t>
  </si>
  <si>
    <t xml:space="preserve">C00230</t>
  </si>
  <si>
    <t xml:space="preserve">Taylor &amp; Sons</t>
  </si>
  <si>
    <t xml:space="preserve">C00231</t>
  </si>
  <si>
    <t xml:space="preserve">C00232</t>
  </si>
  <si>
    <t xml:space="preserve">Reid Building Services</t>
  </si>
  <si>
    <t xml:space="preserve">C00233</t>
  </si>
  <si>
    <t xml:space="preserve">Megan Wilson</t>
  </si>
  <si>
    <t xml:space="preserve">C00234</t>
  </si>
  <si>
    <t xml:space="preserve">Ryan Ward</t>
  </si>
  <si>
    <t xml:space="preserve">C00235</t>
  </si>
  <si>
    <t xml:space="preserve">C00236</t>
  </si>
  <si>
    <t xml:space="preserve">Kieran Brown</t>
  </si>
  <si>
    <t xml:space="preserve">C00237</t>
  </si>
  <si>
    <t xml:space="preserve">David Clarke</t>
  </si>
  <si>
    <t xml:space="preserve">C00238</t>
  </si>
  <si>
    <t xml:space="preserve">C00239</t>
  </si>
  <si>
    <t xml:space="preserve">Grace Evans</t>
  </si>
  <si>
    <t xml:space="preserve">C00240</t>
  </si>
  <si>
    <t xml:space="preserve">Taylor Contractors</t>
  </si>
  <si>
    <t xml:space="preserve">C00241</t>
  </si>
  <si>
    <t xml:space="preserve">C00242</t>
  </si>
  <si>
    <t xml:space="preserve">Turner &amp; Sons</t>
  </si>
  <si>
    <t xml:space="preserve">C00243</t>
  </si>
  <si>
    <t xml:space="preserve">Patel Developments</t>
  </si>
  <si>
    <t xml:space="preserve">C00244</t>
  </si>
  <si>
    <t xml:space="preserve">C00245</t>
  </si>
  <si>
    <t xml:space="preserve">Clarke Builders Ltd</t>
  </si>
  <si>
    <t xml:space="preserve">C00246</t>
  </si>
  <si>
    <t xml:space="preserve">C00247</t>
  </si>
  <si>
    <t xml:space="preserve">Laura Smith</t>
  </si>
  <si>
    <t xml:space="preserve">C00248</t>
  </si>
  <si>
    <t xml:space="preserve">Liam Smith</t>
  </si>
  <si>
    <t xml:space="preserve">C00249</t>
  </si>
  <si>
    <t xml:space="preserve">C00250</t>
  </si>
  <si>
    <t xml:space="preserve">Priya King</t>
  </si>
  <si>
    <t xml:space="preserve">C00251</t>
  </si>
  <si>
    <t xml:space="preserve">C00252</t>
  </si>
  <si>
    <t xml:space="preserve">C00253</t>
  </si>
  <si>
    <t xml:space="preserve">C00254</t>
  </si>
  <si>
    <t xml:space="preserve">C00255</t>
  </si>
  <si>
    <t xml:space="preserve">C00256</t>
  </si>
  <si>
    <t xml:space="preserve">C00257</t>
  </si>
  <si>
    <t xml:space="preserve">C00258</t>
  </si>
  <si>
    <t xml:space="preserve">Sophie Khan</t>
  </si>
  <si>
    <t xml:space="preserve">C00259</t>
  </si>
  <si>
    <t xml:space="preserve">Reid Roofing Ltd</t>
  </si>
  <si>
    <t xml:space="preserve">C00260</t>
  </si>
  <si>
    <t xml:space="preserve">Wright Home Improvements</t>
  </si>
  <si>
    <t xml:space="preserve">C00261</t>
  </si>
  <si>
    <t xml:space="preserve">Reid Groundworks</t>
  </si>
  <si>
    <t xml:space="preserve">C00262</t>
  </si>
  <si>
    <t xml:space="preserve">Ryan Cooper</t>
  </si>
  <si>
    <t xml:space="preserve">C00263</t>
  </si>
  <si>
    <t xml:space="preserve">King Construction</t>
  </si>
  <si>
    <t xml:space="preserve">C00264</t>
  </si>
  <si>
    <t xml:space="preserve">C00265</t>
  </si>
  <si>
    <t xml:space="preserve">Emily Walker</t>
  </si>
  <si>
    <t xml:space="preserve">C00266</t>
  </si>
  <si>
    <t xml:space="preserve">Baker Developments</t>
  </si>
  <si>
    <t xml:space="preserve">C00267</t>
  </si>
  <si>
    <t xml:space="preserve">C00268</t>
  </si>
  <si>
    <t xml:space="preserve">C00269</t>
  </si>
  <si>
    <t xml:space="preserve">Khan Home Improvements</t>
  </si>
  <si>
    <t xml:space="preserve">C00270</t>
  </si>
  <si>
    <t xml:space="preserve">Baker Builders Ltd</t>
  </si>
  <si>
    <t xml:space="preserve">C00271</t>
  </si>
  <si>
    <t xml:space="preserve">C00272</t>
  </si>
  <si>
    <t xml:space="preserve">C00273</t>
  </si>
  <si>
    <t xml:space="preserve">Jones Groundworks</t>
  </si>
  <si>
    <t xml:space="preserve">C00274</t>
  </si>
  <si>
    <t xml:space="preserve">Cooper Contractors</t>
  </si>
  <si>
    <t xml:space="preserve">C00275</t>
  </si>
  <si>
    <t xml:space="preserve">C00276</t>
  </si>
  <si>
    <t xml:space="preserve">C00277</t>
  </si>
  <si>
    <t xml:space="preserve">C00278</t>
  </si>
  <si>
    <t xml:space="preserve">Sam Cooper</t>
  </si>
  <si>
    <t xml:space="preserve">C00279</t>
  </si>
  <si>
    <t xml:space="preserve">C00280</t>
  </si>
  <si>
    <t xml:space="preserve">Walker Developments</t>
  </si>
  <si>
    <t xml:space="preserve">C00281</t>
  </si>
  <si>
    <t xml:space="preserve">Turner Building Services</t>
  </si>
  <si>
    <t xml:space="preserve">C00282</t>
  </si>
  <si>
    <t xml:space="preserve">C00283</t>
  </si>
  <si>
    <t xml:space="preserve">Daniel Wilson</t>
  </si>
  <si>
    <t xml:space="preserve">C00284</t>
  </si>
  <si>
    <t xml:space="preserve">Hall Roofing Ltd</t>
  </si>
  <si>
    <t xml:space="preserve">C00285</t>
  </si>
  <si>
    <t xml:space="preserve">C00286</t>
  </si>
  <si>
    <t xml:space="preserve">C00287</t>
  </si>
  <si>
    <t xml:space="preserve">C00288</t>
  </si>
  <si>
    <t xml:space="preserve">Megan Smith</t>
  </si>
  <si>
    <t xml:space="preserve">C00289</t>
  </si>
  <si>
    <t xml:space="preserve">Cooper Home Improvements</t>
  </si>
  <si>
    <t xml:space="preserve">C00290</t>
  </si>
  <si>
    <t xml:space="preserve">Baker Building Services</t>
  </si>
  <si>
    <t xml:space="preserve">C00291</t>
  </si>
  <si>
    <t xml:space="preserve">C00292</t>
  </si>
  <si>
    <t xml:space="preserve">Laura Hughes</t>
  </si>
  <si>
    <t xml:space="preserve">C00293</t>
  </si>
  <si>
    <t xml:space="preserve">C00294</t>
  </si>
  <si>
    <t xml:space="preserve">C00295</t>
  </si>
  <si>
    <t xml:space="preserve">Sarah Patel</t>
  </si>
  <si>
    <t xml:space="preserve">C00296</t>
  </si>
  <si>
    <t xml:space="preserve">Ellie Ward</t>
  </si>
  <si>
    <t xml:space="preserve">C00297</t>
  </si>
  <si>
    <t xml:space="preserve">C00298</t>
  </si>
  <si>
    <t xml:space="preserve">Aisha Baker</t>
  </si>
  <si>
    <t xml:space="preserve">C00299</t>
  </si>
  <si>
    <t xml:space="preserve">Cooper Building Services</t>
  </si>
  <si>
    <t xml:space="preserve">C00300</t>
  </si>
  <si>
    <t xml:space="preserve">Megan Walker</t>
  </si>
  <si>
    <t xml:space="preserve">C00301</t>
  </si>
  <si>
    <t xml:space="preserve">Sarah Cooper</t>
  </si>
  <si>
    <t xml:space="preserve">C00302</t>
  </si>
  <si>
    <t xml:space="preserve">C00303</t>
  </si>
  <si>
    <t xml:space="preserve">C00304</t>
  </si>
  <si>
    <t xml:space="preserve">Megan Patel</t>
  </si>
  <si>
    <t xml:space="preserve">C00305</t>
  </si>
  <si>
    <t xml:space="preserve">C00306</t>
  </si>
  <si>
    <t xml:space="preserve">C00307</t>
  </si>
  <si>
    <t xml:space="preserve">Liam Reid</t>
  </si>
  <si>
    <t xml:space="preserve">C00308</t>
  </si>
  <si>
    <t xml:space="preserve">C00309</t>
  </si>
  <si>
    <t xml:space="preserve">C00310</t>
  </si>
  <si>
    <t xml:space="preserve">C00311</t>
  </si>
  <si>
    <t xml:space="preserve">C00312</t>
  </si>
  <si>
    <t xml:space="preserve">C00313</t>
  </si>
  <si>
    <t xml:space="preserve">Ward Developments</t>
  </si>
  <si>
    <t xml:space="preserve">C00314</t>
  </si>
  <si>
    <t xml:space="preserve">C00315</t>
  </si>
  <si>
    <t xml:space="preserve">C00316</t>
  </si>
  <si>
    <t xml:space="preserve">C00317</t>
  </si>
  <si>
    <t xml:space="preserve">Khan Roofing Ltd</t>
  </si>
  <si>
    <t xml:space="preserve">C00318</t>
  </si>
  <si>
    <t xml:space="preserve">Baker Contractors</t>
  </si>
  <si>
    <t xml:space="preserve">C00319</t>
  </si>
  <si>
    <t xml:space="preserve">C00320</t>
  </si>
  <si>
    <t xml:space="preserve">Turner Property Services</t>
  </si>
  <si>
    <t xml:space="preserve">C00321</t>
  </si>
  <si>
    <t xml:space="preserve">Tom Brown</t>
  </si>
  <si>
    <t xml:space="preserve">C00322</t>
  </si>
  <si>
    <t xml:space="preserve">Smith Home Improvements</t>
  </si>
  <si>
    <t xml:space="preserve">C00323</t>
  </si>
  <si>
    <t xml:space="preserve">C00324</t>
  </si>
  <si>
    <t xml:space="preserve">Baker Home Improvements</t>
  </si>
  <si>
    <t xml:space="preserve">C00325</t>
  </si>
  <si>
    <t xml:space="preserve">Oliver Hughes</t>
  </si>
  <si>
    <t xml:space="preserve">C00326</t>
  </si>
  <si>
    <t xml:space="preserve">C00327</t>
  </si>
  <si>
    <t xml:space="preserve">Aisha Brown</t>
  </si>
  <si>
    <t xml:space="preserve">C00328</t>
  </si>
  <si>
    <t xml:space="preserve">David Baker</t>
  </si>
  <si>
    <t xml:space="preserve">C00329</t>
  </si>
  <si>
    <t xml:space="preserve">Laura Baker</t>
  </si>
  <si>
    <t xml:space="preserve">C00330</t>
  </si>
  <si>
    <t xml:space="preserve">C00331</t>
  </si>
  <si>
    <t xml:space="preserve">C00332</t>
  </si>
  <si>
    <t xml:space="preserve">Priya Green</t>
  </si>
  <si>
    <t xml:space="preserve">C00333</t>
  </si>
  <si>
    <t xml:space="preserve">C00334</t>
  </si>
  <si>
    <t xml:space="preserve">C00335</t>
  </si>
  <si>
    <t xml:space="preserve">C00336</t>
  </si>
  <si>
    <t xml:space="preserve">C00337</t>
  </si>
  <si>
    <t xml:space="preserve">Patel Building Services</t>
  </si>
  <si>
    <t xml:space="preserve">C00338</t>
  </si>
  <si>
    <t xml:space="preserve">Sophie Hall</t>
  </si>
  <si>
    <t xml:space="preserve">C00339</t>
  </si>
  <si>
    <t xml:space="preserve">C00340</t>
  </si>
  <si>
    <t xml:space="preserve">Ward Contractors</t>
  </si>
  <si>
    <t xml:space="preserve">C00341</t>
  </si>
  <si>
    <t xml:space="preserve">C00342</t>
  </si>
  <si>
    <t xml:space="preserve">C00343</t>
  </si>
  <si>
    <t xml:space="preserve">C00344</t>
  </si>
  <si>
    <t xml:space="preserve">C00345</t>
  </si>
  <si>
    <t xml:space="preserve">Patel Roofing Ltd</t>
  </si>
  <si>
    <t xml:space="preserve">C00346</t>
  </si>
  <si>
    <t xml:space="preserve">Taylor Property Services</t>
  </si>
  <si>
    <t xml:space="preserve">C00347</t>
  </si>
  <si>
    <t xml:space="preserve">C00348</t>
  </si>
  <si>
    <t xml:space="preserve">Clarke Building Services</t>
  </si>
  <si>
    <t xml:space="preserve">C00349</t>
  </si>
  <si>
    <t xml:space="preserve">C00350</t>
  </si>
  <si>
    <t xml:space="preserve">Kieran Green</t>
  </si>
  <si>
    <t xml:space="preserve">C00351</t>
  </si>
  <si>
    <t xml:space="preserve">C00352</t>
  </si>
  <si>
    <t xml:space="preserve">Patel Property Services</t>
  </si>
  <si>
    <t xml:space="preserve">C00353</t>
  </si>
  <si>
    <t xml:space="preserve">C00354</t>
  </si>
  <si>
    <t xml:space="preserve">C00355</t>
  </si>
  <si>
    <t xml:space="preserve">Tom Cooper</t>
  </si>
  <si>
    <t xml:space="preserve">C00356</t>
  </si>
  <si>
    <t xml:space="preserve">Hughes Builders Ltd</t>
  </si>
  <si>
    <t xml:space="preserve">C00357</t>
  </si>
  <si>
    <t xml:space="preserve">C00358</t>
  </si>
  <si>
    <t xml:space="preserve">C00359</t>
  </si>
  <si>
    <t xml:space="preserve">C00360</t>
  </si>
  <si>
    <t xml:space="preserve">Hall Home Improvements</t>
  </si>
  <si>
    <t xml:space="preserve">C00361</t>
  </si>
  <si>
    <t xml:space="preserve">C00362</t>
  </si>
  <si>
    <t xml:space="preserve">C00363</t>
  </si>
  <si>
    <t xml:space="preserve">C00364</t>
  </si>
  <si>
    <t xml:space="preserve">Daniel Khan</t>
  </si>
  <si>
    <t xml:space="preserve">C00365</t>
  </si>
  <si>
    <t xml:space="preserve">C00366</t>
  </si>
  <si>
    <t xml:space="preserve">Patel Builders Ltd</t>
  </si>
  <si>
    <t xml:space="preserve">C00367</t>
  </si>
  <si>
    <t xml:space="preserve">Smith Developments</t>
  </si>
  <si>
    <t xml:space="preserve">C00368</t>
  </si>
  <si>
    <t xml:space="preserve">Megan Baker</t>
  </si>
  <si>
    <t xml:space="preserve">C00369</t>
  </si>
  <si>
    <t xml:space="preserve">C00370</t>
  </si>
  <si>
    <t xml:space="preserve">Brown Construction</t>
  </si>
  <si>
    <t xml:space="preserve">C00371</t>
  </si>
  <si>
    <t xml:space="preserve">C00372</t>
  </si>
  <si>
    <t xml:space="preserve">Chloe Hughes</t>
  </si>
  <si>
    <t xml:space="preserve">C00373</t>
  </si>
  <si>
    <t xml:space="preserve">C00374</t>
  </si>
  <si>
    <t xml:space="preserve">Khan Construction</t>
  </si>
  <si>
    <t xml:space="preserve">C00375</t>
  </si>
  <si>
    <t xml:space="preserve">C00376</t>
  </si>
  <si>
    <t xml:space="preserve">C00377</t>
  </si>
  <si>
    <t xml:space="preserve">Sarah Khan</t>
  </si>
  <si>
    <t xml:space="preserve">C00378</t>
  </si>
  <si>
    <t xml:space="preserve">Ryan Jones</t>
  </si>
  <si>
    <t xml:space="preserve">C00379</t>
  </si>
  <si>
    <t xml:space="preserve">C00380</t>
  </si>
  <si>
    <t xml:space="preserve">C00381</t>
  </si>
  <si>
    <t xml:space="preserve">Oliver Reid</t>
  </si>
  <si>
    <t xml:space="preserve">C00382</t>
  </si>
  <si>
    <t xml:space="preserve">C00383</t>
  </si>
  <si>
    <t xml:space="preserve">C00384</t>
  </si>
  <si>
    <t xml:space="preserve">C00385</t>
  </si>
  <si>
    <t xml:space="preserve">C00386</t>
  </si>
  <si>
    <t xml:space="preserve">C00387</t>
  </si>
  <si>
    <t xml:space="preserve">Sophie Brown</t>
  </si>
  <si>
    <t xml:space="preserve">C00388</t>
  </si>
  <si>
    <t xml:space="preserve">Ryan Smith</t>
  </si>
  <si>
    <t xml:space="preserve">C00389</t>
  </si>
  <si>
    <t xml:space="preserve">C00390</t>
  </si>
  <si>
    <t xml:space="preserve">C00391</t>
  </si>
  <si>
    <t xml:space="preserve">Mohammed Hall</t>
  </si>
  <si>
    <t xml:space="preserve">C00392</t>
  </si>
  <si>
    <t xml:space="preserve">Tom King</t>
  </si>
  <si>
    <t xml:space="preserve">C00393</t>
  </si>
  <si>
    <t xml:space="preserve">Ryan Green</t>
  </si>
  <si>
    <t xml:space="preserve">C00394</t>
  </si>
  <si>
    <t xml:space="preserve">C00395</t>
  </si>
  <si>
    <t xml:space="preserve">C00396</t>
  </si>
  <si>
    <t xml:space="preserve">C00397</t>
  </si>
  <si>
    <t xml:space="preserve">Wilson &amp; Sons</t>
  </si>
  <si>
    <t xml:space="preserve">C00398</t>
  </si>
  <si>
    <t xml:space="preserve">King Developments</t>
  </si>
  <si>
    <t xml:space="preserve">C00399</t>
  </si>
  <si>
    <t xml:space="preserve">C00400</t>
  </si>
  <si>
    <t xml:space="preserve">Wright Construction</t>
  </si>
  <si>
    <t xml:space="preserve">C00401</t>
  </si>
  <si>
    <t xml:space="preserve">Sophie Turner</t>
  </si>
  <si>
    <t xml:space="preserve">C00402</t>
  </si>
  <si>
    <t xml:space="preserve">C00403</t>
  </si>
  <si>
    <t xml:space="preserve">Ellie Patel</t>
  </si>
  <si>
    <t xml:space="preserve">C00404</t>
  </si>
  <si>
    <t xml:space="preserve">C00405</t>
  </si>
  <si>
    <t xml:space="preserve">C00406</t>
  </si>
  <si>
    <t xml:space="preserve">C00407</t>
  </si>
  <si>
    <t xml:space="preserve">C00408</t>
  </si>
  <si>
    <t xml:space="preserve">Hall Groundworks</t>
  </si>
  <si>
    <t xml:space="preserve">C00409</t>
  </si>
  <si>
    <t xml:space="preserve">C00410</t>
  </si>
  <si>
    <t xml:space="preserve">Evans Property Services</t>
  </si>
  <si>
    <t xml:space="preserve">C00411</t>
  </si>
  <si>
    <t xml:space="preserve">C00412</t>
  </si>
  <si>
    <t xml:space="preserve">Ellie Wilson</t>
  </si>
  <si>
    <t xml:space="preserve">C00413</t>
  </si>
  <si>
    <t xml:space="preserve">C00414</t>
  </si>
  <si>
    <t xml:space="preserve">C00415</t>
  </si>
  <si>
    <t xml:space="preserve">C00416</t>
  </si>
  <si>
    <t xml:space="preserve">C00417</t>
  </si>
  <si>
    <t xml:space="preserve">C00418</t>
  </si>
  <si>
    <t xml:space="preserve">C00419</t>
  </si>
  <si>
    <t xml:space="preserve">Megan Turner</t>
  </si>
  <si>
    <t xml:space="preserve">C00420</t>
  </si>
  <si>
    <t xml:space="preserve">C00421</t>
  </si>
  <si>
    <t xml:space="preserve">James Baker</t>
  </si>
  <si>
    <t xml:space="preserve">C00422</t>
  </si>
  <si>
    <t xml:space="preserve">Megan Clarke</t>
  </si>
  <si>
    <t xml:space="preserve">C00423</t>
  </si>
  <si>
    <t xml:space="preserve">Mohammed Cooper</t>
  </si>
  <si>
    <t xml:space="preserve">C00424</t>
  </si>
  <si>
    <t xml:space="preserve">C00425</t>
  </si>
  <si>
    <t xml:space="preserve">C00426</t>
  </si>
  <si>
    <t xml:space="preserve">Laura Patel</t>
  </si>
  <si>
    <t xml:space="preserve">C00427</t>
  </si>
  <si>
    <t xml:space="preserve">C00428</t>
  </si>
  <si>
    <t xml:space="preserve">C00429</t>
  </si>
  <si>
    <t xml:space="preserve">C00430</t>
  </si>
  <si>
    <t xml:space="preserve">C00431</t>
  </si>
  <si>
    <t xml:space="preserve">Hughes Building Services</t>
  </si>
  <si>
    <t xml:space="preserve">C00432</t>
  </si>
  <si>
    <t xml:space="preserve">C00433</t>
  </si>
  <si>
    <t xml:space="preserve">C00434</t>
  </si>
  <si>
    <t xml:space="preserve">C00435</t>
  </si>
  <si>
    <t xml:space="preserve">Mohammed Jones</t>
  </si>
  <si>
    <t xml:space="preserve">C00436</t>
  </si>
  <si>
    <t xml:space="preserve">C00437</t>
  </si>
  <si>
    <t xml:space="preserve">King Home Improvements</t>
  </si>
  <si>
    <t xml:space="preserve">C00438</t>
  </si>
  <si>
    <t xml:space="preserve">C00439</t>
  </si>
  <si>
    <t xml:space="preserve">Sam Baker</t>
  </si>
  <si>
    <t xml:space="preserve">C00440</t>
  </si>
  <si>
    <t xml:space="preserve">C00441</t>
  </si>
  <si>
    <t xml:space="preserve">C00442</t>
  </si>
  <si>
    <t xml:space="preserve">C00443</t>
  </si>
  <si>
    <t xml:space="preserve">C00444</t>
  </si>
  <si>
    <t xml:space="preserve">C00445</t>
  </si>
  <si>
    <t xml:space="preserve">C00446</t>
  </si>
  <si>
    <t xml:space="preserve">Jones Construction</t>
  </si>
  <si>
    <t xml:space="preserve">C00447</t>
  </si>
  <si>
    <t xml:space="preserve">C00448</t>
  </si>
  <si>
    <t xml:space="preserve">Wilson Contractors</t>
  </si>
  <si>
    <t xml:space="preserve">C00449</t>
  </si>
  <si>
    <t xml:space="preserve">C00450</t>
  </si>
  <si>
    <t xml:space="preserve">C00451</t>
  </si>
  <si>
    <t xml:space="preserve">Aisha Smith</t>
  </si>
  <si>
    <t xml:space="preserve">C00452</t>
  </si>
  <si>
    <t xml:space="preserve">C00453</t>
  </si>
  <si>
    <t xml:space="preserve">Baker Roofing Ltd</t>
  </si>
  <si>
    <t xml:space="preserve">C00454</t>
  </si>
  <si>
    <t xml:space="preserve">C00455</t>
  </si>
  <si>
    <t xml:space="preserve">Priya Baker</t>
  </si>
  <si>
    <t xml:space="preserve">C00456</t>
  </si>
  <si>
    <t xml:space="preserve">C00457</t>
  </si>
  <si>
    <t xml:space="preserve">Clarke Roofing Ltd</t>
  </si>
  <si>
    <t xml:space="preserve">C00458</t>
  </si>
  <si>
    <t xml:space="preserve">C00459</t>
  </si>
  <si>
    <t xml:space="preserve">C00460</t>
  </si>
  <si>
    <t xml:space="preserve">Sophie Evans</t>
  </si>
  <si>
    <t xml:space="preserve">C00461</t>
  </si>
  <si>
    <t xml:space="preserve">C00462</t>
  </si>
  <si>
    <t xml:space="preserve">Taylor Builders Ltd</t>
  </si>
  <si>
    <t xml:space="preserve">C00463</t>
  </si>
  <si>
    <t xml:space="preserve">Liam Khan</t>
  </si>
  <si>
    <t xml:space="preserve">C00464</t>
  </si>
  <si>
    <t xml:space="preserve">C00465</t>
  </si>
  <si>
    <t xml:space="preserve">C00466</t>
  </si>
  <si>
    <t xml:space="preserve">Hall Contractors</t>
  </si>
  <si>
    <t xml:space="preserve">C00467</t>
  </si>
  <si>
    <t xml:space="preserve">C00468</t>
  </si>
  <si>
    <t xml:space="preserve">C00469</t>
  </si>
  <si>
    <t xml:space="preserve">C00470</t>
  </si>
  <si>
    <t xml:space="preserve">C00471</t>
  </si>
  <si>
    <t xml:space="preserve">C00472</t>
  </si>
  <si>
    <t xml:space="preserve">C00473</t>
  </si>
  <si>
    <t xml:space="preserve">C00474</t>
  </si>
  <si>
    <t xml:space="preserve">C00475</t>
  </si>
  <si>
    <t xml:space="preserve">C00476</t>
  </si>
  <si>
    <t xml:space="preserve">Brown Developments</t>
  </si>
  <si>
    <t xml:space="preserve">C00477</t>
  </si>
  <si>
    <t xml:space="preserve">C00478</t>
  </si>
  <si>
    <t xml:space="preserve">Grace King</t>
  </si>
  <si>
    <t xml:space="preserve">C00479</t>
  </si>
  <si>
    <t xml:space="preserve">C00480</t>
  </si>
  <si>
    <t xml:space="preserve">Walker Home Improvements</t>
  </si>
  <si>
    <t xml:space="preserve">C00481</t>
  </si>
  <si>
    <t xml:space="preserve">C00482</t>
  </si>
  <si>
    <t xml:space="preserve">C00483</t>
  </si>
  <si>
    <t xml:space="preserve">C00484</t>
  </si>
  <si>
    <t xml:space="preserve">C00485</t>
  </si>
  <si>
    <t xml:space="preserve">Evans Home Improvements</t>
  </si>
  <si>
    <t xml:space="preserve">C00486</t>
  </si>
  <si>
    <t xml:space="preserve">Smith Roofing Ltd</t>
  </si>
  <si>
    <t xml:space="preserve">C00487</t>
  </si>
  <si>
    <t xml:space="preserve">C00488</t>
  </si>
  <si>
    <t xml:space="preserve">Wilson Roofing Ltd</t>
  </si>
  <si>
    <t xml:space="preserve">C00489</t>
  </si>
  <si>
    <t xml:space="preserve">C00490</t>
  </si>
  <si>
    <t xml:space="preserve">C00491</t>
  </si>
  <si>
    <t xml:space="preserve">C00492</t>
  </si>
  <si>
    <t xml:space="preserve">C00493</t>
  </si>
  <si>
    <t xml:space="preserve">C00494</t>
  </si>
  <si>
    <t xml:space="preserve">C00495</t>
  </si>
  <si>
    <t xml:space="preserve">C00496</t>
  </si>
  <si>
    <t xml:space="preserve">Grace Cooper</t>
  </si>
  <si>
    <t xml:space="preserve">C00497</t>
  </si>
  <si>
    <t xml:space="preserve">C00498</t>
  </si>
  <si>
    <t xml:space="preserve">C00499</t>
  </si>
  <si>
    <t xml:space="preserve">Turner Builders Ltd</t>
  </si>
  <si>
    <t xml:space="preserve">C00500</t>
  </si>
  <si>
    <t xml:space="preserve">C00501</t>
  </si>
  <si>
    <t xml:space="preserve">C00502</t>
  </si>
  <si>
    <t xml:space="preserve">Tom Baker</t>
  </si>
  <si>
    <t xml:space="preserve">C00503</t>
  </si>
  <si>
    <t xml:space="preserve">C00504</t>
  </si>
  <si>
    <t xml:space="preserve">Taylor Home Improvements</t>
  </si>
  <si>
    <t xml:space="preserve">C00505</t>
  </si>
  <si>
    <t xml:space="preserve">C00506</t>
  </si>
  <si>
    <t xml:space="preserve">C00507</t>
  </si>
  <si>
    <t xml:space="preserve">Aisha Green</t>
  </si>
  <si>
    <t xml:space="preserve">C00508</t>
  </si>
  <si>
    <t xml:space="preserve">Megan Green</t>
  </si>
  <si>
    <t xml:space="preserve">C00509</t>
  </si>
  <si>
    <t xml:space="preserve">C00510</t>
  </si>
  <si>
    <t xml:space="preserve">Hughes Contractors</t>
  </si>
  <si>
    <t xml:space="preserve">C00511</t>
  </si>
  <si>
    <t xml:space="preserve">C00512</t>
  </si>
  <si>
    <t xml:space="preserve">Cooper Construction</t>
  </si>
  <si>
    <t xml:space="preserve">C00513</t>
  </si>
  <si>
    <t xml:space="preserve">C00514</t>
  </si>
  <si>
    <t xml:space="preserve">C00515</t>
  </si>
  <si>
    <t xml:space="preserve">Smith Builders Ltd</t>
  </si>
  <si>
    <t xml:space="preserve">C00516</t>
  </si>
  <si>
    <t xml:space="preserve">C00517</t>
  </si>
  <si>
    <t xml:space="preserve">Chloe Khan</t>
  </si>
  <si>
    <t xml:space="preserve">C00518</t>
  </si>
  <si>
    <t xml:space="preserve">C00519</t>
  </si>
  <si>
    <t xml:space="preserve">C00520</t>
  </si>
  <si>
    <t xml:space="preserve">C00521</t>
  </si>
  <si>
    <t xml:space="preserve">C00522</t>
  </si>
  <si>
    <t xml:space="preserve">C00523</t>
  </si>
  <si>
    <t xml:space="preserve">C00524</t>
  </si>
  <si>
    <t xml:space="preserve">C00525</t>
  </si>
  <si>
    <t xml:space="preserve">Megan Brown</t>
  </si>
  <si>
    <t xml:space="preserve">C00526</t>
  </si>
  <si>
    <t xml:space="preserve">C00527</t>
  </si>
  <si>
    <t xml:space="preserve">Sarah Walker</t>
  </si>
  <si>
    <t xml:space="preserve">C00528</t>
  </si>
  <si>
    <t xml:space="preserve">C00529</t>
  </si>
  <si>
    <t xml:space="preserve">C00530</t>
  </si>
  <si>
    <t xml:space="preserve">C00531</t>
  </si>
  <si>
    <t xml:space="preserve">C00532</t>
  </si>
  <si>
    <t xml:space="preserve">C00533</t>
  </si>
  <si>
    <t xml:space="preserve">C00534</t>
  </si>
  <si>
    <t xml:space="preserve">David Reid</t>
  </si>
  <si>
    <t xml:space="preserve">C00535</t>
  </si>
  <si>
    <t xml:space="preserve">Wright Property Services</t>
  </si>
  <si>
    <t xml:space="preserve">C00536</t>
  </si>
  <si>
    <t xml:space="preserve">Ellie Cooper</t>
  </si>
  <si>
    <t xml:space="preserve">C00537</t>
  </si>
  <si>
    <t xml:space="preserve">C00538</t>
  </si>
  <si>
    <t xml:space="preserve">C00539</t>
  </si>
  <si>
    <t xml:space="preserve">C00540</t>
  </si>
  <si>
    <t xml:space="preserve">Ryan Patel</t>
  </si>
  <si>
    <t xml:space="preserve">C00541</t>
  </si>
  <si>
    <t xml:space="preserve">C00542</t>
  </si>
  <si>
    <t xml:space="preserve">C00543</t>
  </si>
  <si>
    <t xml:space="preserve">C00544</t>
  </si>
  <si>
    <t xml:space="preserve">C00545</t>
  </si>
  <si>
    <t xml:space="preserve">C00546</t>
  </si>
  <si>
    <t xml:space="preserve">Khan Developments</t>
  </si>
  <si>
    <t xml:space="preserve">C00547</t>
  </si>
  <si>
    <t xml:space="preserve">Patel Home Improvements</t>
  </si>
  <si>
    <t xml:space="preserve">C00548</t>
  </si>
  <si>
    <t xml:space="preserve">C00549</t>
  </si>
  <si>
    <t xml:space="preserve">Cooper Property Services</t>
  </si>
  <si>
    <t xml:space="preserve">C00550</t>
  </si>
  <si>
    <t xml:space="preserve">C00551</t>
  </si>
  <si>
    <t xml:space="preserve">Chloe Evans</t>
  </si>
  <si>
    <t xml:space="preserve">C00552</t>
  </si>
  <si>
    <t xml:space="preserve">C00553</t>
  </si>
  <si>
    <t xml:space="preserve">C00554</t>
  </si>
  <si>
    <t xml:space="preserve">C00555</t>
  </si>
  <si>
    <t xml:space="preserve">C00556</t>
  </si>
  <si>
    <t xml:space="preserve">C00557</t>
  </si>
  <si>
    <t xml:space="preserve">Liam Green</t>
  </si>
  <si>
    <t xml:space="preserve">C00558</t>
  </si>
  <si>
    <t xml:space="preserve">C00559</t>
  </si>
  <si>
    <t xml:space="preserve">C00560</t>
  </si>
  <si>
    <t xml:space="preserve">Liam Clarke</t>
  </si>
  <si>
    <t xml:space="preserve">C00561</t>
  </si>
  <si>
    <t xml:space="preserve">C00562</t>
  </si>
  <si>
    <t xml:space="preserve">Grace Ward</t>
  </si>
  <si>
    <t xml:space="preserve">C00563</t>
  </si>
  <si>
    <t xml:space="preserve">C00564</t>
  </si>
  <si>
    <t xml:space="preserve">C00565</t>
  </si>
  <si>
    <t xml:space="preserve">C00566</t>
  </si>
  <si>
    <t xml:space="preserve">C00567</t>
  </si>
  <si>
    <t xml:space="preserve">C00568</t>
  </si>
  <si>
    <t xml:space="preserve">C00569</t>
  </si>
  <si>
    <t xml:space="preserve">C00570</t>
  </si>
  <si>
    <t xml:space="preserve">C00571</t>
  </si>
  <si>
    <t xml:space="preserve">Megan Jones</t>
  </si>
  <si>
    <t xml:space="preserve">C00572</t>
  </si>
  <si>
    <t xml:space="preserve">C00573</t>
  </si>
  <si>
    <t xml:space="preserve">C00574</t>
  </si>
  <si>
    <t xml:space="preserve">C00575</t>
  </si>
  <si>
    <t xml:space="preserve">C00576</t>
  </si>
  <si>
    <t xml:space="preserve">David Green</t>
  </si>
  <si>
    <t xml:space="preserve">C00577</t>
  </si>
  <si>
    <t xml:space="preserve">C00578</t>
  </si>
  <si>
    <t xml:space="preserve">C00579</t>
  </si>
  <si>
    <t xml:space="preserve">C00580</t>
  </si>
  <si>
    <t xml:space="preserve">C00581</t>
  </si>
  <si>
    <t xml:space="preserve">C00582</t>
  </si>
  <si>
    <t xml:space="preserve">C00583</t>
  </si>
  <si>
    <t xml:space="preserve">Kieran Reid</t>
  </si>
  <si>
    <t xml:space="preserve">C00584</t>
  </si>
  <si>
    <t xml:space="preserve">Tom Walker</t>
  </si>
  <si>
    <t xml:space="preserve">C00585</t>
  </si>
  <si>
    <t xml:space="preserve">C00586</t>
  </si>
  <si>
    <t xml:space="preserve">C00587</t>
  </si>
  <si>
    <t xml:space="preserve">C00588</t>
  </si>
  <si>
    <t xml:space="preserve">Evans Groundworks</t>
  </si>
  <si>
    <t xml:space="preserve">C00589</t>
  </si>
  <si>
    <t xml:space="preserve">C00590</t>
  </si>
  <si>
    <t xml:space="preserve">C00591</t>
  </si>
  <si>
    <t xml:space="preserve">C00592</t>
  </si>
  <si>
    <t xml:space="preserve">C00593</t>
  </si>
  <si>
    <t xml:space="preserve">Emily Taylor</t>
  </si>
  <si>
    <t xml:space="preserve">C00594</t>
  </si>
  <si>
    <t xml:space="preserve">C00595</t>
  </si>
  <si>
    <t xml:space="preserve">C00596</t>
  </si>
  <si>
    <t xml:space="preserve">C00597</t>
  </si>
  <si>
    <t xml:space="preserve">Green Builders Ltd</t>
  </si>
  <si>
    <t xml:space="preserve">C00598</t>
  </si>
  <si>
    <t xml:space="preserve">C00599</t>
  </si>
  <si>
    <t xml:space="preserve">Brown Roofing Ltd</t>
  </si>
  <si>
    <t xml:space="preserve">C00600</t>
  </si>
  <si>
    <t xml:space="preserve">Product Id</t>
  </si>
  <si>
    <t xml:space="preserve">Product Name</t>
  </si>
  <si>
    <t xml:space="preserve">Category</t>
  </si>
  <si>
    <t xml:space="preserve">Unit Cost</t>
  </si>
  <si>
    <t xml:space="preserve">Unit Price</t>
  </si>
  <si>
    <t xml:space="preserve">P0001</t>
  </si>
  <si>
    <t xml:space="preserve">Treated Timber 47x100mm</t>
  </si>
  <si>
    <t xml:space="preserve">Timber</t>
  </si>
  <si>
    <t xml:space="preserve">P0002</t>
  </si>
  <si>
    <t xml:space="preserve">Sawn Timber 25x150mm</t>
  </si>
  <si>
    <t xml:space="preserve">P0003</t>
  </si>
  <si>
    <t xml:space="preserve">OSB Board 18mm</t>
  </si>
  <si>
    <t xml:space="preserve">P0004</t>
  </si>
  <si>
    <t xml:space="preserve">Plywood Sheet 12mm</t>
  </si>
  <si>
    <t xml:space="preserve">P0005</t>
  </si>
  <si>
    <t xml:space="preserve">Roof Truss Timber</t>
  </si>
  <si>
    <t xml:space="preserve">P0006</t>
  </si>
  <si>
    <t xml:space="preserve">General Purpose Cement 25kg</t>
  </si>
  <si>
    <t xml:space="preserve">Cement &amp; Aggregates</t>
  </si>
  <si>
    <t xml:space="preserve">P0007</t>
  </si>
  <si>
    <t xml:space="preserve">Building Sand (Bulk Bag)</t>
  </si>
  <si>
    <t xml:space="preserve">P0008</t>
  </si>
  <si>
    <t xml:space="preserve">Ballast (Bulk Bag)</t>
  </si>
  <si>
    <t xml:space="preserve">P0009</t>
  </si>
  <si>
    <t xml:space="preserve">Postcrete 20kg</t>
  </si>
  <si>
    <t xml:space="preserve">P0010</t>
  </si>
  <si>
    <t xml:space="preserve">Ready Mix Concrete (per m3)</t>
  </si>
  <si>
    <t xml:space="preserve">P0011</t>
  </si>
  <si>
    <t xml:space="preserve">Loft Insulation Roll 100mm</t>
  </si>
  <si>
    <t xml:space="preserve">Insulation</t>
  </si>
  <si>
    <t xml:space="preserve">P0012</t>
  </si>
  <si>
    <t xml:space="preserve">Cavity Wall Batts</t>
  </si>
  <si>
    <t xml:space="preserve">P0013</t>
  </si>
  <si>
    <t xml:space="preserve">PIR Insulation Board 50mm</t>
  </si>
  <si>
    <t xml:space="preserve">P0014</t>
  </si>
  <si>
    <t xml:space="preserve">Acoustic Insulation Roll</t>
  </si>
  <si>
    <t xml:space="preserve">P0015</t>
  </si>
  <si>
    <t xml:space="preserve">Cordless Drill 18V</t>
  </si>
  <si>
    <t xml:space="preserve">Tools &amp; Fixings</t>
  </si>
  <si>
    <t xml:space="preserve">P0016</t>
  </si>
  <si>
    <t xml:space="preserve">Screws Box (200pc)</t>
  </si>
  <si>
    <t xml:space="preserve">P0017</t>
  </si>
  <si>
    <t xml:space="preserve">Hammer Drill Bits Set</t>
  </si>
  <si>
    <t xml:space="preserve">P0018</t>
  </si>
  <si>
    <t xml:space="preserve">Wood Screws 4x40mm</t>
  </si>
  <si>
    <t xml:space="preserve">P0019</t>
  </si>
  <si>
    <t xml:space="preserve">Nail Gun Nails Box</t>
  </si>
  <si>
    <t xml:space="preserve">P0020</t>
  </si>
  <si>
    <t xml:space="preserve">Concrete Roof Tile</t>
  </si>
  <si>
    <t xml:space="preserve">Roofing</t>
  </si>
  <si>
    <t xml:space="preserve">P0021</t>
  </si>
  <si>
    <t xml:space="preserve">Roofing Felt Roll</t>
  </si>
  <si>
    <t xml:space="preserve">P0022</t>
  </si>
  <si>
    <t xml:space="preserve">Ridge Tile</t>
  </si>
  <si>
    <t xml:space="preserve">P0023</t>
  </si>
  <si>
    <t xml:space="preserve">Guttering 4m Length</t>
  </si>
  <si>
    <t xml:space="preserve">P0024</t>
  </si>
  <si>
    <t xml:space="preserve">PVC Drainage Pipe 110mm</t>
  </si>
  <si>
    <t xml:space="preserve">Plumbing &amp; Drainage</t>
  </si>
  <si>
    <t xml:space="preserve">P0025</t>
  </si>
  <si>
    <t xml:space="preserve">Soil Pipe Fitting</t>
  </si>
  <si>
    <t xml:space="preserve">P0026</t>
  </si>
  <si>
    <t xml:space="preserve">Underground Drainage Kit</t>
  </si>
  <si>
    <t xml:space="preserve">P0027</t>
  </si>
  <si>
    <t xml:space="preserve">Copper Pipe 15mm (3m)</t>
  </si>
  <si>
    <t xml:space="preserve">P0028</t>
  </si>
  <si>
    <t xml:space="preserve">Paving Slab 600x600mm</t>
  </si>
  <si>
    <t xml:space="preserve">Landscaping</t>
  </si>
  <si>
    <t xml:space="preserve">P0029</t>
  </si>
  <si>
    <t xml:space="preserve">Decorative Gravel (Bulk Bag)</t>
  </si>
  <si>
    <t xml:space="preserve">P0030</t>
  </si>
  <si>
    <t xml:space="preserve">Sleeper Timber</t>
  </si>
  <si>
    <t xml:space="preserve">P0031</t>
  </si>
  <si>
    <t xml:space="preserve">Fence Post 2.4m</t>
  </si>
  <si>
    <t xml:space="preserve">Order Id</t>
  </si>
  <si>
    <t xml:space="preserve">Order Date</t>
  </si>
  <si>
    <t xml:space="preserve">Order Total</t>
  </si>
  <si>
    <t xml:space="preserve">Customer Type (lookup)</t>
  </si>
  <si>
    <t xml:space="preserve">Customer Name (lookup)</t>
  </si>
  <si>
    <t xml:space="preserve">O000001</t>
  </si>
  <si>
    <t xml:space="preserve">O000002</t>
  </si>
  <si>
    <t xml:space="preserve">O000003</t>
  </si>
  <si>
    <t xml:space="preserve">O000004</t>
  </si>
  <si>
    <t xml:space="preserve">O000005</t>
  </si>
  <si>
    <t xml:space="preserve">O000006</t>
  </si>
  <si>
    <t xml:space="preserve">O000007</t>
  </si>
  <si>
    <t xml:space="preserve">O000008</t>
  </si>
  <si>
    <t xml:space="preserve">O000009</t>
  </si>
  <si>
    <t xml:space="preserve">O000010</t>
  </si>
  <si>
    <t xml:space="preserve">O000011</t>
  </si>
  <si>
    <t xml:space="preserve">O000012</t>
  </si>
  <si>
    <t xml:space="preserve">O000013</t>
  </si>
  <si>
    <t xml:space="preserve">O000014</t>
  </si>
  <si>
    <t xml:space="preserve">O000015</t>
  </si>
  <si>
    <t xml:space="preserve">O000016</t>
  </si>
  <si>
    <t xml:space="preserve">O000017</t>
  </si>
  <si>
    <t xml:space="preserve">O000018</t>
  </si>
  <si>
    <t xml:space="preserve">O000019</t>
  </si>
  <si>
    <t xml:space="preserve">O000020</t>
  </si>
  <si>
    <t xml:space="preserve">O000021</t>
  </si>
  <si>
    <t xml:space="preserve">O000022</t>
  </si>
  <si>
    <t xml:space="preserve">O000023</t>
  </si>
  <si>
    <t xml:space="preserve">O000024</t>
  </si>
  <si>
    <t xml:space="preserve">O000025</t>
  </si>
  <si>
    <t xml:space="preserve">O000026</t>
  </si>
  <si>
    <t xml:space="preserve">O000027</t>
  </si>
  <si>
    <t xml:space="preserve">O000028</t>
  </si>
  <si>
    <t xml:space="preserve">O000029</t>
  </si>
  <si>
    <t xml:space="preserve">O000030</t>
  </si>
  <si>
    <t xml:space="preserve">O000031</t>
  </si>
  <si>
    <t xml:space="preserve">O000032</t>
  </si>
  <si>
    <t xml:space="preserve">O000033</t>
  </si>
  <si>
    <t xml:space="preserve">O000034</t>
  </si>
  <si>
    <t xml:space="preserve">O000035</t>
  </si>
  <si>
    <t xml:space="preserve">O000036</t>
  </si>
  <si>
    <t xml:space="preserve">O000037</t>
  </si>
  <si>
    <t xml:space="preserve">O000038</t>
  </si>
  <si>
    <t xml:space="preserve">O000039</t>
  </si>
  <si>
    <t xml:space="preserve">O000040</t>
  </si>
  <si>
    <t xml:space="preserve">O000041</t>
  </si>
  <si>
    <t xml:space="preserve">O000042</t>
  </si>
  <si>
    <t xml:space="preserve">O000043</t>
  </si>
  <si>
    <t xml:space="preserve">O000044</t>
  </si>
  <si>
    <t xml:space="preserve">O000045</t>
  </si>
  <si>
    <t xml:space="preserve">O000046</t>
  </si>
  <si>
    <t xml:space="preserve">O000047</t>
  </si>
  <si>
    <t xml:space="preserve">O000048</t>
  </si>
  <si>
    <t xml:space="preserve">O000049</t>
  </si>
  <si>
    <t xml:space="preserve">O000050</t>
  </si>
  <si>
    <t xml:space="preserve">O000051</t>
  </si>
  <si>
    <t xml:space="preserve">O000052</t>
  </si>
  <si>
    <t xml:space="preserve">O000053</t>
  </si>
  <si>
    <t xml:space="preserve">O000054</t>
  </si>
  <si>
    <t xml:space="preserve">O000055</t>
  </si>
  <si>
    <t xml:space="preserve">O000056</t>
  </si>
  <si>
    <t xml:space="preserve">O000057</t>
  </si>
  <si>
    <t xml:space="preserve">O000058</t>
  </si>
  <si>
    <t xml:space="preserve">O000059</t>
  </si>
  <si>
    <t xml:space="preserve">O000060</t>
  </si>
  <si>
    <t xml:space="preserve">O000061</t>
  </si>
  <si>
    <t xml:space="preserve">O000062</t>
  </si>
  <si>
    <t xml:space="preserve">O000063</t>
  </si>
  <si>
    <t xml:space="preserve">O000064</t>
  </si>
  <si>
    <t xml:space="preserve">O000065</t>
  </si>
  <si>
    <t xml:space="preserve">O000066</t>
  </si>
  <si>
    <t xml:space="preserve">O000067</t>
  </si>
  <si>
    <t xml:space="preserve">O000068</t>
  </si>
  <si>
    <t xml:space="preserve">O000069</t>
  </si>
  <si>
    <t xml:space="preserve">O000070</t>
  </si>
  <si>
    <t xml:space="preserve">O000071</t>
  </si>
  <si>
    <t xml:space="preserve">O000072</t>
  </si>
  <si>
    <t xml:space="preserve">O000073</t>
  </si>
  <si>
    <t xml:space="preserve">O000074</t>
  </si>
  <si>
    <t xml:space="preserve">O000075</t>
  </si>
  <si>
    <t xml:space="preserve">O000076</t>
  </si>
  <si>
    <t xml:space="preserve">O000077</t>
  </si>
  <si>
    <t xml:space="preserve">O000078</t>
  </si>
  <si>
    <t xml:space="preserve">O000079</t>
  </si>
  <si>
    <t xml:space="preserve">O000080</t>
  </si>
  <si>
    <t xml:space="preserve">O000081</t>
  </si>
  <si>
    <t xml:space="preserve">O000082</t>
  </si>
  <si>
    <t xml:space="preserve">O000083</t>
  </si>
  <si>
    <t xml:space="preserve">O000084</t>
  </si>
  <si>
    <t xml:space="preserve">O000085</t>
  </si>
  <si>
    <t xml:space="preserve">O000086</t>
  </si>
  <si>
    <t xml:space="preserve">O000087</t>
  </si>
  <si>
    <t xml:space="preserve">O000088</t>
  </si>
  <si>
    <t xml:space="preserve">O000089</t>
  </si>
  <si>
    <t xml:space="preserve">O000090</t>
  </si>
  <si>
    <t xml:space="preserve">O000091</t>
  </si>
  <si>
    <t xml:space="preserve">O000092</t>
  </si>
  <si>
    <t xml:space="preserve">O000093</t>
  </si>
  <si>
    <t xml:space="preserve">O000094</t>
  </si>
  <si>
    <t xml:space="preserve">O000095</t>
  </si>
  <si>
    <t xml:space="preserve">O000096</t>
  </si>
  <si>
    <t xml:space="preserve">O000097</t>
  </si>
  <si>
    <t xml:space="preserve">O000098</t>
  </si>
  <si>
    <t xml:space="preserve">O000099</t>
  </si>
  <si>
    <t xml:space="preserve">O000100</t>
  </si>
  <si>
    <t xml:space="preserve">O000101</t>
  </si>
  <si>
    <t xml:space="preserve">O000102</t>
  </si>
  <si>
    <t xml:space="preserve">O000103</t>
  </si>
  <si>
    <t xml:space="preserve">O000104</t>
  </si>
  <si>
    <t xml:space="preserve">O000105</t>
  </si>
  <si>
    <t xml:space="preserve">O000106</t>
  </si>
  <si>
    <t xml:space="preserve">O000107</t>
  </si>
  <si>
    <t xml:space="preserve">O000108</t>
  </si>
  <si>
    <t xml:space="preserve">O000109</t>
  </si>
  <si>
    <t xml:space="preserve">O000110</t>
  </si>
  <si>
    <t xml:space="preserve">O000111</t>
  </si>
  <si>
    <t xml:space="preserve">O000112</t>
  </si>
  <si>
    <t xml:space="preserve">O000113</t>
  </si>
  <si>
    <t xml:space="preserve">O000114</t>
  </si>
  <si>
    <t xml:space="preserve">O000115</t>
  </si>
  <si>
    <t xml:space="preserve">O000116</t>
  </si>
  <si>
    <t xml:space="preserve">O000117</t>
  </si>
  <si>
    <t xml:space="preserve">O000118</t>
  </si>
  <si>
    <t xml:space="preserve">O000119</t>
  </si>
  <si>
    <t xml:space="preserve">O000120</t>
  </si>
  <si>
    <t xml:space="preserve">O000121</t>
  </si>
  <si>
    <t xml:space="preserve">O000122</t>
  </si>
  <si>
    <t xml:space="preserve">O000123</t>
  </si>
  <si>
    <t xml:space="preserve">O000124</t>
  </si>
  <si>
    <t xml:space="preserve">O000125</t>
  </si>
  <si>
    <t xml:space="preserve">O000126</t>
  </si>
  <si>
    <t xml:space="preserve">O000127</t>
  </si>
  <si>
    <t xml:space="preserve">O000128</t>
  </si>
  <si>
    <t xml:space="preserve">O000129</t>
  </si>
  <si>
    <t xml:space="preserve">O000130</t>
  </si>
  <si>
    <t xml:space="preserve">O000131</t>
  </si>
  <si>
    <t xml:space="preserve">O000132</t>
  </si>
  <si>
    <t xml:space="preserve">O000133</t>
  </si>
  <si>
    <t xml:space="preserve">O000134</t>
  </si>
  <si>
    <t xml:space="preserve">O000135</t>
  </si>
  <si>
    <t xml:space="preserve">O000136</t>
  </si>
  <si>
    <t xml:space="preserve">O000137</t>
  </si>
  <si>
    <t xml:space="preserve">O000138</t>
  </si>
  <si>
    <t xml:space="preserve">O000139</t>
  </si>
  <si>
    <t xml:space="preserve">O000140</t>
  </si>
  <si>
    <t xml:space="preserve">O000141</t>
  </si>
  <si>
    <t xml:space="preserve">O000142</t>
  </si>
  <si>
    <t xml:space="preserve">O000143</t>
  </si>
  <si>
    <t xml:space="preserve">O000144</t>
  </si>
  <si>
    <t xml:space="preserve">O000145</t>
  </si>
  <si>
    <t xml:space="preserve">O000146</t>
  </si>
  <si>
    <t xml:space="preserve">O000147</t>
  </si>
  <si>
    <t xml:space="preserve">O000148</t>
  </si>
  <si>
    <t xml:space="preserve">O000149</t>
  </si>
  <si>
    <t xml:space="preserve">O000150</t>
  </si>
  <si>
    <t xml:space="preserve">O000151</t>
  </si>
  <si>
    <t xml:space="preserve">O000152</t>
  </si>
  <si>
    <t xml:space="preserve">O000153</t>
  </si>
  <si>
    <t xml:space="preserve">O000154</t>
  </si>
  <si>
    <t xml:space="preserve">O000155</t>
  </si>
  <si>
    <t xml:space="preserve">O000156</t>
  </si>
  <si>
    <t xml:space="preserve">O000157</t>
  </si>
  <si>
    <t xml:space="preserve">O000158</t>
  </si>
  <si>
    <t xml:space="preserve">O000159</t>
  </si>
  <si>
    <t xml:space="preserve">O000160</t>
  </si>
  <si>
    <t xml:space="preserve">O000161</t>
  </si>
  <si>
    <t xml:space="preserve">O000162</t>
  </si>
  <si>
    <t xml:space="preserve">O000163</t>
  </si>
  <si>
    <t xml:space="preserve">O000164</t>
  </si>
  <si>
    <t xml:space="preserve">O000165</t>
  </si>
  <si>
    <t xml:space="preserve">O000166</t>
  </si>
  <si>
    <t xml:space="preserve">O000167</t>
  </si>
  <si>
    <t xml:space="preserve">O000168</t>
  </si>
  <si>
    <t xml:space="preserve">O000169</t>
  </si>
  <si>
    <t xml:space="preserve">O000170</t>
  </si>
  <si>
    <t xml:space="preserve">O000171</t>
  </si>
  <si>
    <t xml:space="preserve">O000172</t>
  </si>
  <si>
    <t xml:space="preserve">O000173</t>
  </si>
  <si>
    <t xml:space="preserve">O000174</t>
  </si>
  <si>
    <t xml:space="preserve">O000175</t>
  </si>
  <si>
    <t xml:space="preserve">O000176</t>
  </si>
  <si>
    <t xml:space="preserve">O000177</t>
  </si>
  <si>
    <t xml:space="preserve">O000178</t>
  </si>
  <si>
    <t xml:space="preserve">O000179</t>
  </si>
  <si>
    <t xml:space="preserve">O000180</t>
  </si>
  <si>
    <t xml:space="preserve">O000181</t>
  </si>
  <si>
    <t xml:space="preserve">O000182</t>
  </si>
  <si>
    <t xml:space="preserve">O000183</t>
  </si>
  <si>
    <t xml:space="preserve">O000184</t>
  </si>
  <si>
    <t xml:space="preserve">O000185</t>
  </si>
  <si>
    <t xml:space="preserve">O000186</t>
  </si>
  <si>
    <t xml:space="preserve">O000187</t>
  </si>
  <si>
    <t xml:space="preserve">O000188</t>
  </si>
  <si>
    <t xml:space="preserve">O000189</t>
  </si>
  <si>
    <t xml:space="preserve">O000190</t>
  </si>
  <si>
    <t xml:space="preserve">O000191</t>
  </si>
  <si>
    <t xml:space="preserve">O000192</t>
  </si>
  <si>
    <t xml:space="preserve">O000193</t>
  </si>
  <si>
    <t xml:space="preserve">O000194</t>
  </si>
  <si>
    <t xml:space="preserve">O000195</t>
  </si>
  <si>
    <t xml:space="preserve">O000196</t>
  </si>
  <si>
    <t xml:space="preserve">O000197</t>
  </si>
  <si>
    <t xml:space="preserve">O000198</t>
  </si>
  <si>
    <t xml:space="preserve">O000199</t>
  </si>
  <si>
    <t xml:space="preserve">O000200</t>
  </si>
  <si>
    <t xml:space="preserve">O000201</t>
  </si>
  <si>
    <t xml:space="preserve">O000202</t>
  </si>
  <si>
    <t xml:space="preserve">O000203</t>
  </si>
  <si>
    <t xml:space="preserve">O000204</t>
  </si>
  <si>
    <t xml:space="preserve">O000205</t>
  </si>
  <si>
    <t xml:space="preserve">O000206</t>
  </si>
  <si>
    <t xml:space="preserve">O000207</t>
  </si>
  <si>
    <t xml:space="preserve">O000208</t>
  </si>
  <si>
    <t xml:space="preserve">O000209</t>
  </si>
  <si>
    <t xml:space="preserve">O000210</t>
  </si>
  <si>
    <t xml:space="preserve">O000211</t>
  </si>
  <si>
    <t xml:space="preserve">O000212</t>
  </si>
  <si>
    <t xml:space="preserve">O000213</t>
  </si>
  <si>
    <t xml:space="preserve">O000214</t>
  </si>
  <si>
    <t xml:space="preserve">O000215</t>
  </si>
  <si>
    <t xml:space="preserve">O000216</t>
  </si>
  <si>
    <t xml:space="preserve">O000217</t>
  </si>
  <si>
    <t xml:space="preserve">O000218</t>
  </si>
  <si>
    <t xml:space="preserve">O000219</t>
  </si>
  <si>
    <t xml:space="preserve">O000220</t>
  </si>
  <si>
    <t xml:space="preserve">O000221</t>
  </si>
  <si>
    <t xml:space="preserve">O000222</t>
  </si>
  <si>
    <t xml:space="preserve">O000223</t>
  </si>
  <si>
    <t xml:space="preserve">O000224</t>
  </si>
  <si>
    <t xml:space="preserve">O000225</t>
  </si>
  <si>
    <t xml:space="preserve">O000226</t>
  </si>
  <si>
    <t xml:space="preserve">O000227</t>
  </si>
  <si>
    <t xml:space="preserve">O000228</t>
  </si>
  <si>
    <t xml:space="preserve">O000229</t>
  </si>
  <si>
    <t xml:space="preserve">O000230</t>
  </si>
  <si>
    <t xml:space="preserve">O000231</t>
  </si>
  <si>
    <t xml:space="preserve">O000232</t>
  </si>
  <si>
    <t xml:space="preserve">O000233</t>
  </si>
  <si>
    <t xml:space="preserve">O000234</t>
  </si>
  <si>
    <t xml:space="preserve">O000235</t>
  </si>
  <si>
    <t xml:space="preserve">O000236</t>
  </si>
  <si>
    <t xml:space="preserve">O000237</t>
  </si>
  <si>
    <t xml:space="preserve">O000238</t>
  </si>
  <si>
    <t xml:space="preserve">O000239</t>
  </si>
  <si>
    <t xml:space="preserve">O000240</t>
  </si>
  <si>
    <t xml:space="preserve">O000241</t>
  </si>
  <si>
    <t xml:space="preserve">O000242</t>
  </si>
  <si>
    <t xml:space="preserve">O000243</t>
  </si>
  <si>
    <t xml:space="preserve">O000244</t>
  </si>
  <si>
    <t xml:space="preserve">O000245</t>
  </si>
  <si>
    <t xml:space="preserve">O000246</t>
  </si>
  <si>
    <t xml:space="preserve">O000247</t>
  </si>
  <si>
    <t xml:space="preserve">O000248</t>
  </si>
  <si>
    <t xml:space="preserve">O000249</t>
  </si>
  <si>
    <t xml:space="preserve">O000250</t>
  </si>
  <si>
    <t xml:space="preserve">O000251</t>
  </si>
  <si>
    <t xml:space="preserve">O000252</t>
  </si>
  <si>
    <t xml:space="preserve">O000253</t>
  </si>
  <si>
    <t xml:space="preserve">O000254</t>
  </si>
  <si>
    <t xml:space="preserve">O000255</t>
  </si>
  <si>
    <t xml:space="preserve">O000256</t>
  </si>
  <si>
    <t xml:space="preserve">O000257</t>
  </si>
  <si>
    <t xml:space="preserve">O000258</t>
  </si>
  <si>
    <t xml:space="preserve">O000259</t>
  </si>
  <si>
    <t xml:space="preserve">O000260</t>
  </si>
  <si>
    <t xml:space="preserve">O000261</t>
  </si>
  <si>
    <t xml:space="preserve">O000262</t>
  </si>
  <si>
    <t xml:space="preserve">O000263</t>
  </si>
  <si>
    <t xml:space="preserve">O000264</t>
  </si>
  <si>
    <t xml:space="preserve">O000265</t>
  </si>
  <si>
    <t xml:space="preserve">O000266</t>
  </si>
  <si>
    <t xml:space="preserve">O000267</t>
  </si>
  <si>
    <t xml:space="preserve">O000268</t>
  </si>
  <si>
    <t xml:space="preserve">O000269</t>
  </si>
  <si>
    <t xml:space="preserve">O000270</t>
  </si>
  <si>
    <t xml:space="preserve">O000271</t>
  </si>
  <si>
    <t xml:space="preserve">O000272</t>
  </si>
  <si>
    <t xml:space="preserve">O000273</t>
  </si>
  <si>
    <t xml:space="preserve">O000274</t>
  </si>
  <si>
    <t xml:space="preserve">O000275</t>
  </si>
  <si>
    <t xml:space="preserve">O000276</t>
  </si>
  <si>
    <t xml:space="preserve">O000277</t>
  </si>
  <si>
    <t xml:space="preserve">O000278</t>
  </si>
  <si>
    <t xml:space="preserve">O000279</t>
  </si>
  <si>
    <t xml:space="preserve">O000280</t>
  </si>
  <si>
    <t xml:space="preserve">O000281</t>
  </si>
  <si>
    <t xml:space="preserve">O000282</t>
  </si>
  <si>
    <t xml:space="preserve">O000283</t>
  </si>
  <si>
    <t xml:space="preserve">O000284</t>
  </si>
  <si>
    <t xml:space="preserve">O000285</t>
  </si>
  <si>
    <t xml:space="preserve">O000286</t>
  </si>
  <si>
    <t xml:space="preserve">O000287</t>
  </si>
  <si>
    <t xml:space="preserve">O000288</t>
  </si>
  <si>
    <t xml:space="preserve">O000289</t>
  </si>
  <si>
    <t xml:space="preserve">O000290</t>
  </si>
  <si>
    <t xml:space="preserve">O000291</t>
  </si>
  <si>
    <t xml:space="preserve">O000292</t>
  </si>
  <si>
    <t xml:space="preserve">O000293</t>
  </si>
  <si>
    <t xml:space="preserve">O000294</t>
  </si>
  <si>
    <t xml:space="preserve">O000295</t>
  </si>
  <si>
    <t xml:space="preserve">O000296</t>
  </si>
  <si>
    <t xml:space="preserve">O000297</t>
  </si>
  <si>
    <t xml:space="preserve">O000298</t>
  </si>
  <si>
    <t xml:space="preserve">O000299</t>
  </si>
  <si>
    <t xml:space="preserve">O000300</t>
  </si>
  <si>
    <t xml:space="preserve">O000301</t>
  </si>
  <si>
    <t xml:space="preserve">O000302</t>
  </si>
  <si>
    <t xml:space="preserve">O000303</t>
  </si>
  <si>
    <t xml:space="preserve">O000304</t>
  </si>
  <si>
    <t xml:space="preserve">O000305</t>
  </si>
  <si>
    <t xml:space="preserve">O000306</t>
  </si>
  <si>
    <t xml:space="preserve">O000307</t>
  </si>
  <si>
    <t xml:space="preserve">O000308</t>
  </si>
  <si>
    <t xml:space="preserve">O000309</t>
  </si>
  <si>
    <t xml:space="preserve">O000310</t>
  </si>
  <si>
    <t xml:space="preserve">O000311</t>
  </si>
  <si>
    <t xml:space="preserve">O000312</t>
  </si>
  <si>
    <t xml:space="preserve">O000313</t>
  </si>
  <si>
    <t xml:space="preserve">O000314</t>
  </si>
  <si>
    <t xml:space="preserve">O000315</t>
  </si>
  <si>
    <t xml:space="preserve">O000316</t>
  </si>
  <si>
    <t xml:space="preserve">O000317</t>
  </si>
  <si>
    <t xml:space="preserve">O000318</t>
  </si>
  <si>
    <t xml:space="preserve">O000319</t>
  </si>
  <si>
    <t xml:space="preserve">O000320</t>
  </si>
  <si>
    <t xml:space="preserve">O000321</t>
  </si>
  <si>
    <t xml:space="preserve">O000322</t>
  </si>
  <si>
    <t xml:space="preserve">O000323</t>
  </si>
  <si>
    <t xml:space="preserve">O000324</t>
  </si>
  <si>
    <t xml:space="preserve">O000325</t>
  </si>
  <si>
    <t xml:space="preserve">O000326</t>
  </si>
  <si>
    <t xml:space="preserve">O000327</t>
  </si>
  <si>
    <t xml:space="preserve">O000328</t>
  </si>
  <si>
    <t xml:space="preserve">O000329</t>
  </si>
  <si>
    <t xml:space="preserve">O000330</t>
  </si>
  <si>
    <t xml:space="preserve">O000331</t>
  </si>
  <si>
    <t xml:space="preserve">O000332</t>
  </si>
  <si>
    <t xml:space="preserve">O000333</t>
  </si>
  <si>
    <t xml:space="preserve">O000334</t>
  </si>
  <si>
    <t xml:space="preserve">O000335</t>
  </si>
  <si>
    <t xml:space="preserve">O000336</t>
  </si>
  <si>
    <t xml:space="preserve">O000337</t>
  </si>
  <si>
    <t xml:space="preserve">O000338</t>
  </si>
  <si>
    <t xml:space="preserve">O000339</t>
  </si>
  <si>
    <t xml:space="preserve">O000340</t>
  </si>
  <si>
    <t xml:space="preserve">O000341</t>
  </si>
  <si>
    <t xml:space="preserve">O000342</t>
  </si>
  <si>
    <t xml:space="preserve">O000343</t>
  </si>
  <si>
    <t xml:space="preserve">O000344</t>
  </si>
  <si>
    <t xml:space="preserve">O000345</t>
  </si>
  <si>
    <t xml:space="preserve">O000346</t>
  </si>
  <si>
    <t xml:space="preserve">O000347</t>
  </si>
  <si>
    <t xml:space="preserve">O000348</t>
  </si>
  <si>
    <t xml:space="preserve">O000349</t>
  </si>
  <si>
    <t xml:space="preserve">O000350</t>
  </si>
  <si>
    <t xml:space="preserve">O000351</t>
  </si>
  <si>
    <t xml:space="preserve">O000352</t>
  </si>
  <si>
    <t xml:space="preserve">O000353</t>
  </si>
  <si>
    <t xml:space="preserve">O000354</t>
  </si>
  <si>
    <t xml:space="preserve">O000355</t>
  </si>
  <si>
    <t xml:space="preserve">O000356</t>
  </si>
  <si>
    <t xml:space="preserve">O000357</t>
  </si>
  <si>
    <t xml:space="preserve">O000358</t>
  </si>
  <si>
    <t xml:space="preserve">O000359</t>
  </si>
  <si>
    <t xml:space="preserve">O000360</t>
  </si>
  <si>
    <t xml:space="preserve">O000361</t>
  </si>
  <si>
    <t xml:space="preserve">O000362</t>
  </si>
  <si>
    <t xml:space="preserve">O000363</t>
  </si>
  <si>
    <t xml:space="preserve">O000364</t>
  </si>
  <si>
    <t xml:space="preserve">O000365</t>
  </si>
  <si>
    <t xml:space="preserve">O000366</t>
  </si>
  <si>
    <t xml:space="preserve">O000367</t>
  </si>
  <si>
    <t xml:space="preserve">O000368</t>
  </si>
  <si>
    <t xml:space="preserve">O000369</t>
  </si>
  <si>
    <t xml:space="preserve">O000370</t>
  </si>
  <si>
    <t xml:space="preserve">O000371</t>
  </si>
  <si>
    <t xml:space="preserve">O000372</t>
  </si>
  <si>
    <t xml:space="preserve">O000373</t>
  </si>
  <si>
    <t xml:space="preserve">O000374</t>
  </si>
  <si>
    <t xml:space="preserve">O000375</t>
  </si>
  <si>
    <t xml:space="preserve">O000376</t>
  </si>
  <si>
    <t xml:space="preserve">O000377</t>
  </si>
  <si>
    <t xml:space="preserve">O000378</t>
  </si>
  <si>
    <t xml:space="preserve">O000379</t>
  </si>
  <si>
    <t xml:space="preserve">O000380</t>
  </si>
  <si>
    <t xml:space="preserve">O000381</t>
  </si>
  <si>
    <t xml:space="preserve">O000382</t>
  </si>
  <si>
    <t xml:space="preserve">O000383</t>
  </si>
  <si>
    <t xml:space="preserve">O000384</t>
  </si>
  <si>
    <t xml:space="preserve">O000385</t>
  </si>
  <si>
    <t xml:space="preserve">O000386</t>
  </si>
  <si>
    <t xml:space="preserve">O000387</t>
  </si>
  <si>
    <t xml:space="preserve">O000388</t>
  </si>
  <si>
    <t xml:space="preserve">O000389</t>
  </si>
  <si>
    <t xml:space="preserve">O000390</t>
  </si>
  <si>
    <t xml:space="preserve">O000391</t>
  </si>
  <si>
    <t xml:space="preserve">O000392</t>
  </si>
  <si>
    <t xml:space="preserve">O000393</t>
  </si>
  <si>
    <t xml:space="preserve">O000394</t>
  </si>
  <si>
    <t xml:space="preserve">O000395</t>
  </si>
  <si>
    <t xml:space="preserve">O000396</t>
  </si>
  <si>
    <t xml:space="preserve">O000397</t>
  </si>
  <si>
    <t xml:space="preserve">O000398</t>
  </si>
  <si>
    <t xml:space="preserve">O000399</t>
  </si>
  <si>
    <t xml:space="preserve">O000400</t>
  </si>
  <si>
    <t xml:space="preserve">O000401</t>
  </si>
  <si>
    <t xml:space="preserve">O000402</t>
  </si>
  <si>
    <t xml:space="preserve">O000403</t>
  </si>
  <si>
    <t xml:space="preserve">O000404</t>
  </si>
  <si>
    <t xml:space="preserve">O000405</t>
  </si>
  <si>
    <t xml:space="preserve">O000406</t>
  </si>
  <si>
    <t xml:space="preserve">O000407</t>
  </si>
  <si>
    <t xml:space="preserve">O000408</t>
  </si>
  <si>
    <t xml:space="preserve">O000409</t>
  </si>
  <si>
    <t xml:space="preserve">O000410</t>
  </si>
  <si>
    <t xml:space="preserve">O000411</t>
  </si>
  <si>
    <t xml:space="preserve">O000412</t>
  </si>
  <si>
    <t xml:space="preserve">O000413</t>
  </si>
  <si>
    <t xml:space="preserve">O000414</t>
  </si>
  <si>
    <t xml:space="preserve">O000415</t>
  </si>
  <si>
    <t xml:space="preserve">O000416</t>
  </si>
  <si>
    <t xml:space="preserve">O000417</t>
  </si>
  <si>
    <t xml:space="preserve">O000418</t>
  </si>
  <si>
    <t xml:space="preserve">O000419</t>
  </si>
  <si>
    <t xml:space="preserve">O000420</t>
  </si>
  <si>
    <t xml:space="preserve">O000421</t>
  </si>
  <si>
    <t xml:space="preserve">O000422</t>
  </si>
  <si>
    <t xml:space="preserve">O000423</t>
  </si>
  <si>
    <t xml:space="preserve">O000424</t>
  </si>
  <si>
    <t xml:space="preserve">O000425</t>
  </si>
  <si>
    <t xml:space="preserve">O000426</t>
  </si>
  <si>
    <t xml:space="preserve">O000427</t>
  </si>
  <si>
    <t xml:space="preserve">O000428</t>
  </si>
  <si>
    <t xml:space="preserve">O000429</t>
  </si>
  <si>
    <t xml:space="preserve">O000430</t>
  </si>
  <si>
    <t xml:space="preserve">O000431</t>
  </si>
  <si>
    <t xml:space="preserve">O000432</t>
  </si>
  <si>
    <t xml:space="preserve">O000433</t>
  </si>
  <si>
    <t xml:space="preserve">O000434</t>
  </si>
  <si>
    <t xml:space="preserve">O000435</t>
  </si>
  <si>
    <t xml:space="preserve">O000436</t>
  </si>
  <si>
    <t xml:space="preserve">O000437</t>
  </si>
  <si>
    <t xml:space="preserve">O000438</t>
  </si>
  <si>
    <t xml:space="preserve">O000439</t>
  </si>
  <si>
    <t xml:space="preserve">O000440</t>
  </si>
  <si>
    <t xml:space="preserve">O000441</t>
  </si>
  <si>
    <t xml:space="preserve">O000442</t>
  </si>
  <si>
    <t xml:space="preserve">O000443</t>
  </si>
  <si>
    <t xml:space="preserve">O000444</t>
  </si>
  <si>
    <t xml:space="preserve">O000445</t>
  </si>
  <si>
    <t xml:space="preserve">O000446</t>
  </si>
  <si>
    <t xml:space="preserve">O000447</t>
  </si>
  <si>
    <t xml:space="preserve">O000448</t>
  </si>
  <si>
    <t xml:space="preserve">O000449</t>
  </si>
  <si>
    <t xml:space="preserve">O000450</t>
  </si>
  <si>
    <t xml:space="preserve">O000451</t>
  </si>
  <si>
    <t xml:space="preserve">O000452</t>
  </si>
  <si>
    <t xml:space="preserve">O000453</t>
  </si>
  <si>
    <t xml:space="preserve">O000454</t>
  </si>
  <si>
    <t xml:space="preserve">O000455</t>
  </si>
  <si>
    <t xml:space="preserve">O000456</t>
  </si>
  <si>
    <t xml:space="preserve">O000457</t>
  </si>
  <si>
    <t xml:space="preserve">O000458</t>
  </si>
  <si>
    <t xml:space="preserve">O000459</t>
  </si>
  <si>
    <t xml:space="preserve">O000460</t>
  </si>
  <si>
    <t xml:space="preserve">O000461</t>
  </si>
  <si>
    <t xml:space="preserve">O000462</t>
  </si>
  <si>
    <t xml:space="preserve">O000463</t>
  </si>
  <si>
    <t xml:space="preserve">O000464</t>
  </si>
  <si>
    <t xml:space="preserve">O000465</t>
  </si>
  <si>
    <t xml:space="preserve">O000466</t>
  </si>
  <si>
    <t xml:space="preserve">O000467</t>
  </si>
  <si>
    <t xml:space="preserve">O000468</t>
  </si>
  <si>
    <t xml:space="preserve">O000469</t>
  </si>
  <si>
    <t xml:space="preserve">O000470</t>
  </si>
  <si>
    <t xml:space="preserve">O000471</t>
  </si>
  <si>
    <t xml:space="preserve">O000472</t>
  </si>
  <si>
    <t xml:space="preserve">O000473</t>
  </si>
  <si>
    <t xml:space="preserve">O000474</t>
  </si>
  <si>
    <t xml:space="preserve">O000475</t>
  </si>
  <si>
    <t xml:space="preserve">O000476</t>
  </si>
  <si>
    <t xml:space="preserve">O000477</t>
  </si>
  <si>
    <t xml:space="preserve">O000478</t>
  </si>
  <si>
    <t xml:space="preserve">O000479</t>
  </si>
  <si>
    <t xml:space="preserve">O000480</t>
  </si>
  <si>
    <t xml:space="preserve">O000481</t>
  </si>
  <si>
    <t xml:space="preserve">O000482</t>
  </si>
  <si>
    <t xml:space="preserve">O000483</t>
  </si>
  <si>
    <t xml:space="preserve">O000484</t>
  </si>
  <si>
    <t xml:space="preserve">O000485</t>
  </si>
  <si>
    <t xml:space="preserve">O000486</t>
  </si>
  <si>
    <t xml:space="preserve">O000487</t>
  </si>
  <si>
    <t xml:space="preserve">O000488</t>
  </si>
  <si>
    <t xml:space="preserve">O000489</t>
  </si>
  <si>
    <t xml:space="preserve">O000490</t>
  </si>
  <si>
    <t xml:space="preserve">O000491</t>
  </si>
  <si>
    <t xml:space="preserve">O000492</t>
  </si>
  <si>
    <t xml:space="preserve">O000493</t>
  </si>
  <si>
    <t xml:space="preserve">O000494</t>
  </si>
  <si>
    <t xml:space="preserve">O000495</t>
  </si>
  <si>
    <t xml:space="preserve">O000496</t>
  </si>
  <si>
    <t xml:space="preserve">O000497</t>
  </si>
  <si>
    <t xml:space="preserve">O000498</t>
  </si>
  <si>
    <t xml:space="preserve">O000499</t>
  </si>
  <si>
    <t xml:space="preserve">O000500</t>
  </si>
  <si>
    <t xml:space="preserve">O000501</t>
  </si>
  <si>
    <t xml:space="preserve">O000502</t>
  </si>
  <si>
    <t xml:space="preserve">O000503</t>
  </si>
  <si>
    <t xml:space="preserve">O000504</t>
  </si>
  <si>
    <t xml:space="preserve">O000505</t>
  </si>
  <si>
    <t xml:space="preserve">O000506</t>
  </si>
  <si>
    <t xml:space="preserve">O000507</t>
  </si>
  <si>
    <t xml:space="preserve">O000508</t>
  </si>
  <si>
    <t xml:space="preserve">O000509</t>
  </si>
  <si>
    <t xml:space="preserve">O000510</t>
  </si>
  <si>
    <t xml:space="preserve">O000511</t>
  </si>
  <si>
    <t xml:space="preserve">O000512</t>
  </si>
  <si>
    <t xml:space="preserve">O000513</t>
  </si>
  <si>
    <t xml:space="preserve">O000514</t>
  </si>
  <si>
    <t xml:space="preserve">O000515</t>
  </si>
  <si>
    <t xml:space="preserve">O000516</t>
  </si>
  <si>
    <t xml:space="preserve">O000517</t>
  </si>
  <si>
    <t xml:space="preserve">O000518</t>
  </si>
  <si>
    <t xml:space="preserve">O000519</t>
  </si>
  <si>
    <t xml:space="preserve">O000520</t>
  </si>
  <si>
    <t xml:space="preserve">O000521</t>
  </si>
  <si>
    <t xml:space="preserve">O000522</t>
  </si>
  <si>
    <t xml:space="preserve">O000523</t>
  </si>
  <si>
    <t xml:space="preserve">O000524</t>
  </si>
  <si>
    <t xml:space="preserve">O000525</t>
  </si>
  <si>
    <t xml:space="preserve">O000526</t>
  </si>
  <si>
    <t xml:space="preserve">O000527</t>
  </si>
  <si>
    <t xml:space="preserve">O000528</t>
  </si>
  <si>
    <t xml:space="preserve">O000529</t>
  </si>
  <si>
    <t xml:space="preserve">O000530</t>
  </si>
  <si>
    <t xml:space="preserve">O000531</t>
  </si>
  <si>
    <t xml:space="preserve">O000532</t>
  </si>
  <si>
    <t xml:space="preserve">O000533</t>
  </si>
  <si>
    <t xml:space="preserve">O000534</t>
  </si>
  <si>
    <t xml:space="preserve">O000535</t>
  </si>
  <si>
    <t xml:space="preserve">O000536</t>
  </si>
  <si>
    <t xml:space="preserve">O000537</t>
  </si>
  <si>
    <t xml:space="preserve">O000538</t>
  </si>
  <si>
    <t xml:space="preserve">O000539</t>
  </si>
  <si>
    <t xml:space="preserve">O000540</t>
  </si>
  <si>
    <t xml:space="preserve">O000541</t>
  </si>
  <si>
    <t xml:space="preserve">O000542</t>
  </si>
  <si>
    <t xml:space="preserve">O000543</t>
  </si>
  <si>
    <t xml:space="preserve">O000544</t>
  </si>
  <si>
    <t xml:space="preserve">O000545</t>
  </si>
  <si>
    <t xml:space="preserve">O000546</t>
  </si>
  <si>
    <t xml:space="preserve">O000547</t>
  </si>
  <si>
    <t xml:space="preserve">O000548</t>
  </si>
  <si>
    <t xml:space="preserve">O000549</t>
  </si>
  <si>
    <t xml:space="preserve">O000550</t>
  </si>
  <si>
    <t xml:space="preserve">O000551</t>
  </si>
  <si>
    <t xml:space="preserve">O000552</t>
  </si>
  <si>
    <t xml:space="preserve">O000553</t>
  </si>
  <si>
    <t xml:space="preserve">O000554</t>
  </si>
  <si>
    <t xml:space="preserve">O000555</t>
  </si>
  <si>
    <t xml:space="preserve">O000556</t>
  </si>
  <si>
    <t xml:space="preserve">O000557</t>
  </si>
  <si>
    <t xml:space="preserve">O000558</t>
  </si>
  <si>
    <t xml:space="preserve">O000559</t>
  </si>
  <si>
    <t xml:space="preserve">O000560</t>
  </si>
  <si>
    <t xml:space="preserve">O000561</t>
  </si>
  <si>
    <t xml:space="preserve">O000562</t>
  </si>
  <si>
    <t xml:space="preserve">O000563</t>
  </si>
  <si>
    <t xml:space="preserve">O000564</t>
  </si>
  <si>
    <t xml:space="preserve">O000565</t>
  </si>
  <si>
    <t xml:space="preserve">O000566</t>
  </si>
  <si>
    <t xml:space="preserve">O000567</t>
  </si>
  <si>
    <t xml:space="preserve">O000568</t>
  </si>
  <si>
    <t xml:space="preserve">O000569</t>
  </si>
  <si>
    <t xml:space="preserve">O000570</t>
  </si>
  <si>
    <t xml:space="preserve">O000571</t>
  </si>
  <si>
    <t xml:space="preserve">O000572</t>
  </si>
  <si>
    <t xml:space="preserve">O000573</t>
  </si>
  <si>
    <t xml:space="preserve">O000574</t>
  </si>
  <si>
    <t xml:space="preserve">O000575</t>
  </si>
  <si>
    <t xml:space="preserve">O000576</t>
  </si>
  <si>
    <t xml:space="preserve">O000577</t>
  </si>
  <si>
    <t xml:space="preserve">O000578</t>
  </si>
  <si>
    <t xml:space="preserve">O000579</t>
  </si>
  <si>
    <t xml:space="preserve">O000580</t>
  </si>
  <si>
    <t xml:space="preserve">O000581</t>
  </si>
  <si>
    <t xml:space="preserve">O000582</t>
  </si>
  <si>
    <t xml:space="preserve">O000583</t>
  </si>
  <si>
    <t xml:space="preserve">O000584</t>
  </si>
  <si>
    <t xml:space="preserve">O000585</t>
  </si>
  <si>
    <t xml:space="preserve">O000586</t>
  </si>
  <si>
    <t xml:space="preserve">O000587</t>
  </si>
  <si>
    <t xml:space="preserve">O000588</t>
  </si>
  <si>
    <t xml:space="preserve">O000589</t>
  </si>
  <si>
    <t xml:space="preserve">O000590</t>
  </si>
  <si>
    <t xml:space="preserve">O000591</t>
  </si>
  <si>
    <t xml:space="preserve">O000592</t>
  </si>
  <si>
    <t xml:space="preserve">O000593</t>
  </si>
  <si>
    <t xml:space="preserve">O000594</t>
  </si>
  <si>
    <t xml:space="preserve">O000595</t>
  </si>
  <si>
    <t xml:space="preserve">O000596</t>
  </si>
  <si>
    <t xml:space="preserve">O000597</t>
  </si>
  <si>
    <t xml:space="preserve">O000598</t>
  </si>
  <si>
    <t xml:space="preserve">O000599</t>
  </si>
  <si>
    <t xml:space="preserve">O000600</t>
  </si>
  <si>
    <t xml:space="preserve">O000601</t>
  </si>
  <si>
    <t xml:space="preserve">O000602</t>
  </si>
  <si>
    <t xml:space="preserve">O000603</t>
  </si>
  <si>
    <t xml:space="preserve">O000604</t>
  </si>
  <si>
    <t xml:space="preserve">O000605</t>
  </si>
  <si>
    <t xml:space="preserve">O000606</t>
  </si>
  <si>
    <t xml:space="preserve">O000607</t>
  </si>
  <si>
    <t xml:space="preserve">O000608</t>
  </si>
  <si>
    <t xml:space="preserve">O000609</t>
  </si>
  <si>
    <t xml:space="preserve">O000610</t>
  </si>
  <si>
    <t xml:space="preserve">O000611</t>
  </si>
  <si>
    <t xml:space="preserve">O000612</t>
  </si>
  <si>
    <t xml:space="preserve">O000613</t>
  </si>
  <si>
    <t xml:space="preserve">O000614</t>
  </si>
  <si>
    <t xml:space="preserve">O000615</t>
  </si>
  <si>
    <t xml:space="preserve">O000616</t>
  </si>
  <si>
    <t xml:space="preserve">O000617</t>
  </si>
  <si>
    <t xml:space="preserve">O000618</t>
  </si>
  <si>
    <t xml:space="preserve">O000619</t>
  </si>
  <si>
    <t xml:space="preserve">O000620</t>
  </si>
  <si>
    <t xml:space="preserve">O000621</t>
  </si>
  <si>
    <t xml:space="preserve">O000622</t>
  </si>
  <si>
    <t xml:space="preserve">O000623</t>
  </si>
  <si>
    <t xml:space="preserve">O000624</t>
  </si>
  <si>
    <t xml:space="preserve">O000625</t>
  </si>
  <si>
    <t xml:space="preserve">O000626</t>
  </si>
  <si>
    <t xml:space="preserve">O000627</t>
  </si>
  <si>
    <t xml:space="preserve">O000628</t>
  </si>
  <si>
    <t xml:space="preserve">O000629</t>
  </si>
  <si>
    <t xml:space="preserve">O000630</t>
  </si>
  <si>
    <t xml:space="preserve">O000631</t>
  </si>
  <si>
    <t xml:space="preserve">O000632</t>
  </si>
  <si>
    <t xml:space="preserve">O000633</t>
  </si>
  <si>
    <t xml:space="preserve">O000634</t>
  </si>
  <si>
    <t xml:space="preserve">O000635</t>
  </si>
  <si>
    <t xml:space="preserve">O000636</t>
  </si>
  <si>
    <t xml:space="preserve">O000637</t>
  </si>
  <si>
    <t xml:space="preserve">O000638</t>
  </si>
  <si>
    <t xml:space="preserve">O000639</t>
  </si>
  <si>
    <t xml:space="preserve">O000640</t>
  </si>
  <si>
    <t xml:space="preserve">O000641</t>
  </si>
  <si>
    <t xml:space="preserve">O000642</t>
  </si>
  <si>
    <t xml:space="preserve">O000643</t>
  </si>
  <si>
    <t xml:space="preserve">O000644</t>
  </si>
  <si>
    <t xml:space="preserve">O000645</t>
  </si>
  <si>
    <t xml:space="preserve">O000646</t>
  </si>
  <si>
    <t xml:space="preserve">O000647</t>
  </si>
  <si>
    <t xml:space="preserve">O000648</t>
  </si>
  <si>
    <t xml:space="preserve">O000649</t>
  </si>
  <si>
    <t xml:space="preserve">O000650</t>
  </si>
  <si>
    <t xml:space="preserve">O000651</t>
  </si>
  <si>
    <t xml:space="preserve">O000652</t>
  </si>
  <si>
    <t xml:space="preserve">O000653</t>
  </si>
  <si>
    <t xml:space="preserve">O000654</t>
  </si>
  <si>
    <t xml:space="preserve">O000655</t>
  </si>
  <si>
    <t xml:space="preserve">O000656</t>
  </si>
  <si>
    <t xml:space="preserve">O000657</t>
  </si>
  <si>
    <t xml:space="preserve">O000658</t>
  </si>
  <si>
    <t xml:space="preserve">O000659</t>
  </si>
  <si>
    <t xml:space="preserve">O000660</t>
  </si>
  <si>
    <t xml:space="preserve">O000661</t>
  </si>
  <si>
    <t xml:space="preserve">O000662</t>
  </si>
  <si>
    <t xml:space="preserve">O000663</t>
  </si>
  <si>
    <t xml:space="preserve">O000664</t>
  </si>
  <si>
    <t xml:space="preserve">O000665</t>
  </si>
  <si>
    <t xml:space="preserve">O000666</t>
  </si>
  <si>
    <t xml:space="preserve">O000667</t>
  </si>
  <si>
    <t xml:space="preserve">O000668</t>
  </si>
  <si>
    <t xml:space="preserve">O000669</t>
  </si>
  <si>
    <t xml:space="preserve">O000670</t>
  </si>
  <si>
    <t xml:space="preserve">O000671</t>
  </si>
  <si>
    <t xml:space="preserve">O000672</t>
  </si>
  <si>
    <t xml:space="preserve">O000673</t>
  </si>
  <si>
    <t xml:space="preserve">O000674</t>
  </si>
  <si>
    <t xml:space="preserve">O000675</t>
  </si>
  <si>
    <t xml:space="preserve">O000676</t>
  </si>
  <si>
    <t xml:space="preserve">O000677</t>
  </si>
  <si>
    <t xml:space="preserve">O000678</t>
  </si>
  <si>
    <t xml:space="preserve">O000679</t>
  </si>
  <si>
    <t xml:space="preserve">O000680</t>
  </si>
  <si>
    <t xml:space="preserve">O000681</t>
  </si>
  <si>
    <t xml:space="preserve">O000682</t>
  </si>
  <si>
    <t xml:space="preserve">O000683</t>
  </si>
  <si>
    <t xml:space="preserve">O000684</t>
  </si>
  <si>
    <t xml:space="preserve">O000685</t>
  </si>
  <si>
    <t xml:space="preserve">O000686</t>
  </si>
  <si>
    <t xml:space="preserve">O000687</t>
  </si>
  <si>
    <t xml:space="preserve">O000688</t>
  </si>
  <si>
    <t xml:space="preserve">O000689</t>
  </si>
  <si>
    <t xml:space="preserve">O000690</t>
  </si>
  <si>
    <t xml:space="preserve">O000691</t>
  </si>
  <si>
    <t xml:space="preserve">O000692</t>
  </si>
  <si>
    <t xml:space="preserve">O000693</t>
  </si>
  <si>
    <t xml:space="preserve">O000694</t>
  </si>
  <si>
    <t xml:space="preserve">O000695</t>
  </si>
  <si>
    <t xml:space="preserve">O000696</t>
  </si>
  <si>
    <t xml:space="preserve">O000697</t>
  </si>
  <si>
    <t xml:space="preserve">O000698</t>
  </si>
  <si>
    <t xml:space="preserve">O000699</t>
  </si>
  <si>
    <t xml:space="preserve">O000700</t>
  </si>
  <si>
    <t xml:space="preserve">O000701</t>
  </si>
  <si>
    <t xml:space="preserve">O000702</t>
  </si>
  <si>
    <t xml:space="preserve">O000703</t>
  </si>
  <si>
    <t xml:space="preserve">O000704</t>
  </si>
  <si>
    <t xml:space="preserve">O000705</t>
  </si>
  <si>
    <t xml:space="preserve">O000706</t>
  </si>
  <si>
    <t xml:space="preserve">O000707</t>
  </si>
  <si>
    <t xml:space="preserve">O000708</t>
  </si>
  <si>
    <t xml:space="preserve">O000709</t>
  </si>
  <si>
    <t xml:space="preserve">O000710</t>
  </si>
  <si>
    <t xml:space="preserve">O000711</t>
  </si>
  <si>
    <t xml:space="preserve">O000712</t>
  </si>
  <si>
    <t xml:space="preserve">O000713</t>
  </si>
  <si>
    <t xml:space="preserve">O000714</t>
  </si>
  <si>
    <t xml:space="preserve">O000715</t>
  </si>
  <si>
    <t xml:space="preserve">O000716</t>
  </si>
  <si>
    <t xml:space="preserve">O000717</t>
  </si>
  <si>
    <t xml:space="preserve">O000718</t>
  </si>
  <si>
    <t xml:space="preserve">O000719</t>
  </si>
  <si>
    <t xml:space="preserve">O000720</t>
  </si>
  <si>
    <t xml:space="preserve">O000721</t>
  </si>
  <si>
    <t xml:space="preserve">O000722</t>
  </si>
  <si>
    <t xml:space="preserve">O000723</t>
  </si>
  <si>
    <t xml:space="preserve">O000724</t>
  </si>
  <si>
    <t xml:space="preserve">O000725</t>
  </si>
  <si>
    <t xml:space="preserve">O000726</t>
  </si>
  <si>
    <t xml:space="preserve">O000727</t>
  </si>
  <si>
    <t xml:space="preserve">O000728</t>
  </si>
  <si>
    <t xml:space="preserve">O000729</t>
  </si>
  <si>
    <t xml:space="preserve">O000730</t>
  </si>
  <si>
    <t xml:space="preserve">O000731</t>
  </si>
  <si>
    <t xml:space="preserve">O000732</t>
  </si>
  <si>
    <t xml:space="preserve">O000733</t>
  </si>
  <si>
    <t xml:space="preserve">O000734</t>
  </si>
  <si>
    <t xml:space="preserve">O000735</t>
  </si>
  <si>
    <t xml:space="preserve">O000736</t>
  </si>
  <si>
    <t xml:space="preserve">O000737</t>
  </si>
  <si>
    <t xml:space="preserve">O000738</t>
  </si>
  <si>
    <t xml:space="preserve">O000739</t>
  </si>
  <si>
    <t xml:space="preserve">O000740</t>
  </si>
  <si>
    <t xml:space="preserve">O000741</t>
  </si>
  <si>
    <t xml:space="preserve">O000742</t>
  </si>
  <si>
    <t xml:space="preserve">O000743</t>
  </si>
  <si>
    <t xml:space="preserve">O000744</t>
  </si>
  <si>
    <t xml:space="preserve">O000745</t>
  </si>
  <si>
    <t xml:space="preserve">O000746</t>
  </si>
  <si>
    <t xml:space="preserve">O000747</t>
  </si>
  <si>
    <t xml:space="preserve">O000748</t>
  </si>
  <si>
    <t xml:space="preserve">O000749</t>
  </si>
  <si>
    <t xml:space="preserve">O000750</t>
  </si>
  <si>
    <t xml:space="preserve">O000751</t>
  </si>
  <si>
    <t xml:space="preserve">O000752</t>
  </si>
  <si>
    <t xml:space="preserve">O000753</t>
  </si>
  <si>
    <t xml:space="preserve">O000754</t>
  </si>
  <si>
    <t xml:space="preserve">O000755</t>
  </si>
  <si>
    <t xml:space="preserve">O000756</t>
  </si>
  <si>
    <t xml:space="preserve">O000757</t>
  </si>
  <si>
    <t xml:space="preserve">O000758</t>
  </si>
  <si>
    <t xml:space="preserve">O000759</t>
  </si>
  <si>
    <t xml:space="preserve">O000760</t>
  </si>
  <si>
    <t xml:space="preserve">O000761</t>
  </si>
  <si>
    <t xml:space="preserve">O000762</t>
  </si>
  <si>
    <t xml:space="preserve">O000763</t>
  </si>
  <si>
    <t xml:space="preserve">O000764</t>
  </si>
  <si>
    <t xml:space="preserve">O000765</t>
  </si>
  <si>
    <t xml:space="preserve">O000766</t>
  </si>
  <si>
    <t xml:space="preserve">O000767</t>
  </si>
  <si>
    <t xml:space="preserve">O000768</t>
  </si>
  <si>
    <t xml:space="preserve">O000769</t>
  </si>
  <si>
    <t xml:space="preserve">O000770</t>
  </si>
  <si>
    <t xml:space="preserve">O000771</t>
  </si>
  <si>
    <t xml:space="preserve">O000772</t>
  </si>
  <si>
    <t xml:space="preserve">O000773</t>
  </si>
  <si>
    <t xml:space="preserve">O000774</t>
  </si>
  <si>
    <t xml:space="preserve">O000775</t>
  </si>
  <si>
    <t xml:space="preserve">O000776</t>
  </si>
  <si>
    <t xml:space="preserve">O000777</t>
  </si>
  <si>
    <t xml:space="preserve">O000778</t>
  </si>
  <si>
    <t xml:space="preserve">O000779</t>
  </si>
  <si>
    <t xml:space="preserve">O000780</t>
  </si>
  <si>
    <t xml:space="preserve">O000781</t>
  </si>
  <si>
    <t xml:space="preserve">O000782</t>
  </si>
  <si>
    <t xml:space="preserve">O000783</t>
  </si>
  <si>
    <t xml:space="preserve">O000784</t>
  </si>
  <si>
    <t xml:space="preserve">O000785</t>
  </si>
  <si>
    <t xml:space="preserve">O000786</t>
  </si>
  <si>
    <t xml:space="preserve">O000787</t>
  </si>
  <si>
    <t xml:space="preserve">O000788</t>
  </si>
  <si>
    <t xml:space="preserve">O000789</t>
  </si>
  <si>
    <t xml:space="preserve">O000790</t>
  </si>
  <si>
    <t xml:space="preserve">O000791</t>
  </si>
  <si>
    <t xml:space="preserve">O000792</t>
  </si>
  <si>
    <t xml:space="preserve">O000793</t>
  </si>
  <si>
    <t xml:space="preserve">O000794</t>
  </si>
  <si>
    <t xml:space="preserve">O000795</t>
  </si>
  <si>
    <t xml:space="preserve">O000796</t>
  </si>
  <si>
    <t xml:space="preserve">O000797</t>
  </si>
  <si>
    <t xml:space="preserve">O000798</t>
  </si>
  <si>
    <t xml:space="preserve">O000799</t>
  </si>
  <si>
    <t xml:space="preserve">O000800</t>
  </si>
  <si>
    <t xml:space="preserve">O000801</t>
  </si>
  <si>
    <t xml:space="preserve">O000802</t>
  </si>
  <si>
    <t xml:space="preserve">O000803</t>
  </si>
  <si>
    <t xml:space="preserve">O000804</t>
  </si>
  <si>
    <t xml:space="preserve">O000805</t>
  </si>
  <si>
    <t xml:space="preserve">O000806</t>
  </si>
  <si>
    <t xml:space="preserve">O000807</t>
  </si>
  <si>
    <t xml:space="preserve">O000808</t>
  </si>
  <si>
    <t xml:space="preserve">O000809</t>
  </si>
  <si>
    <t xml:space="preserve">O000810</t>
  </si>
  <si>
    <t xml:space="preserve">O000811</t>
  </si>
  <si>
    <t xml:space="preserve">O000812</t>
  </si>
  <si>
    <t xml:space="preserve">O000813</t>
  </si>
  <si>
    <t xml:space="preserve">O000814</t>
  </si>
  <si>
    <t xml:space="preserve">O000815</t>
  </si>
  <si>
    <t xml:space="preserve">O000816</t>
  </si>
  <si>
    <t xml:space="preserve">O000817</t>
  </si>
  <si>
    <t xml:space="preserve">O000818</t>
  </si>
  <si>
    <t xml:space="preserve">O000819</t>
  </si>
  <si>
    <t xml:space="preserve">O000820</t>
  </si>
  <si>
    <t xml:space="preserve">O000821</t>
  </si>
  <si>
    <t xml:space="preserve">O000822</t>
  </si>
  <si>
    <t xml:space="preserve">O000823</t>
  </si>
  <si>
    <t xml:space="preserve">O000824</t>
  </si>
  <si>
    <t xml:space="preserve">O000825</t>
  </si>
  <si>
    <t xml:space="preserve">O000826</t>
  </si>
  <si>
    <t xml:space="preserve">O000827</t>
  </si>
  <si>
    <t xml:space="preserve">O000828</t>
  </si>
  <si>
    <t xml:space="preserve">O000829</t>
  </si>
  <si>
    <t xml:space="preserve">O000830</t>
  </si>
  <si>
    <t xml:space="preserve">O000831</t>
  </si>
  <si>
    <t xml:space="preserve">O000832</t>
  </si>
  <si>
    <t xml:space="preserve">O000833</t>
  </si>
  <si>
    <t xml:space="preserve">O000834</t>
  </si>
  <si>
    <t xml:space="preserve">O000835</t>
  </si>
  <si>
    <t xml:space="preserve">O000836</t>
  </si>
  <si>
    <t xml:space="preserve">O000837</t>
  </si>
  <si>
    <t xml:space="preserve">O000838</t>
  </si>
  <si>
    <t xml:space="preserve">O000839</t>
  </si>
  <si>
    <t xml:space="preserve">O000840</t>
  </si>
  <si>
    <t xml:space="preserve">O000841</t>
  </si>
  <si>
    <t xml:space="preserve">O000842</t>
  </si>
  <si>
    <t xml:space="preserve">O000843</t>
  </si>
  <si>
    <t xml:space="preserve">O000844</t>
  </si>
  <si>
    <t xml:space="preserve">O000845</t>
  </si>
  <si>
    <t xml:space="preserve">O000846</t>
  </si>
  <si>
    <t xml:space="preserve">O000847</t>
  </si>
  <si>
    <t xml:space="preserve">O000848</t>
  </si>
  <si>
    <t xml:space="preserve">O000849</t>
  </si>
  <si>
    <t xml:space="preserve">O000850</t>
  </si>
  <si>
    <t xml:space="preserve">O000851</t>
  </si>
  <si>
    <t xml:space="preserve">O000852</t>
  </si>
  <si>
    <t xml:space="preserve">O000853</t>
  </si>
  <si>
    <t xml:space="preserve">O000854</t>
  </si>
  <si>
    <t xml:space="preserve">O000855</t>
  </si>
  <si>
    <t xml:space="preserve">O000856</t>
  </si>
  <si>
    <t xml:space="preserve">O000857</t>
  </si>
  <si>
    <t xml:space="preserve">O000858</t>
  </si>
  <si>
    <t xml:space="preserve">O000859</t>
  </si>
  <si>
    <t xml:space="preserve">O000860</t>
  </si>
  <si>
    <t xml:space="preserve">O000861</t>
  </si>
  <si>
    <t xml:space="preserve">O000862</t>
  </si>
  <si>
    <t xml:space="preserve">O000863</t>
  </si>
  <si>
    <t xml:space="preserve">O000864</t>
  </si>
  <si>
    <t xml:space="preserve">O000865</t>
  </si>
  <si>
    <t xml:space="preserve">O000866</t>
  </si>
  <si>
    <t xml:space="preserve">O000867</t>
  </si>
  <si>
    <t xml:space="preserve">O000868</t>
  </si>
  <si>
    <t xml:space="preserve">O000869</t>
  </si>
  <si>
    <t xml:space="preserve">O000870</t>
  </si>
  <si>
    <t xml:space="preserve">O000871</t>
  </si>
  <si>
    <t xml:space="preserve">O000872</t>
  </si>
  <si>
    <t xml:space="preserve">O000873</t>
  </si>
  <si>
    <t xml:space="preserve">O000874</t>
  </si>
  <si>
    <t xml:space="preserve">O000875</t>
  </si>
  <si>
    <t xml:space="preserve">O000876</t>
  </si>
  <si>
    <t xml:space="preserve">O000877</t>
  </si>
  <si>
    <t xml:space="preserve">O000878</t>
  </si>
  <si>
    <t xml:space="preserve">O000879</t>
  </si>
  <si>
    <t xml:space="preserve">O000880</t>
  </si>
  <si>
    <t xml:space="preserve">O000881</t>
  </si>
  <si>
    <t xml:space="preserve">O000882</t>
  </si>
  <si>
    <t xml:space="preserve">O000883</t>
  </si>
  <si>
    <t xml:space="preserve">O000884</t>
  </si>
  <si>
    <t xml:space="preserve">O000885</t>
  </si>
  <si>
    <t xml:space="preserve">O000886</t>
  </si>
  <si>
    <t xml:space="preserve">O000887</t>
  </si>
  <si>
    <t xml:space="preserve">O000888</t>
  </si>
  <si>
    <t xml:space="preserve">O000889</t>
  </si>
  <si>
    <t xml:space="preserve">O000890</t>
  </si>
  <si>
    <t xml:space="preserve">O000891</t>
  </si>
  <si>
    <t xml:space="preserve">O000892</t>
  </si>
  <si>
    <t xml:space="preserve">O000893</t>
  </si>
  <si>
    <t xml:space="preserve">O000894</t>
  </si>
  <si>
    <t xml:space="preserve">O000895</t>
  </si>
  <si>
    <t xml:space="preserve">O000896</t>
  </si>
  <si>
    <t xml:space="preserve">O000897</t>
  </si>
  <si>
    <t xml:space="preserve">O000898</t>
  </si>
  <si>
    <t xml:space="preserve">O000899</t>
  </si>
  <si>
    <t xml:space="preserve">O000900</t>
  </si>
  <si>
    <t xml:space="preserve">O000901</t>
  </si>
  <si>
    <t xml:space="preserve">O000902</t>
  </si>
  <si>
    <t xml:space="preserve">O000903</t>
  </si>
  <si>
    <t xml:space="preserve">O000904</t>
  </si>
  <si>
    <t xml:space="preserve">O000905</t>
  </si>
  <si>
    <t xml:space="preserve">O000906</t>
  </si>
  <si>
    <t xml:space="preserve">O000907</t>
  </si>
  <si>
    <t xml:space="preserve">O000908</t>
  </si>
  <si>
    <t xml:space="preserve">O000909</t>
  </si>
  <si>
    <t xml:space="preserve">O000910</t>
  </si>
  <si>
    <t xml:space="preserve">O000911</t>
  </si>
  <si>
    <t xml:space="preserve">O000912</t>
  </si>
  <si>
    <t xml:space="preserve">O000913</t>
  </si>
  <si>
    <t xml:space="preserve">O000914</t>
  </si>
  <si>
    <t xml:space="preserve">O000915</t>
  </si>
  <si>
    <t xml:space="preserve">O000916</t>
  </si>
  <si>
    <t xml:space="preserve">O000917</t>
  </si>
  <si>
    <t xml:space="preserve">O000918</t>
  </si>
  <si>
    <t xml:space="preserve">O000919</t>
  </si>
  <si>
    <t xml:space="preserve">O000920</t>
  </si>
  <si>
    <t xml:space="preserve">O000921</t>
  </si>
  <si>
    <t xml:space="preserve">O000922</t>
  </si>
  <si>
    <t xml:space="preserve">O000923</t>
  </si>
  <si>
    <t xml:space="preserve">O000924</t>
  </si>
  <si>
    <t xml:space="preserve">O000925</t>
  </si>
  <si>
    <t xml:space="preserve">O000926</t>
  </si>
  <si>
    <t xml:space="preserve">O000927</t>
  </si>
  <si>
    <t xml:space="preserve">O000928</t>
  </si>
  <si>
    <t xml:space="preserve">O000929</t>
  </si>
  <si>
    <t xml:space="preserve">O000930</t>
  </si>
  <si>
    <t xml:space="preserve">O000931</t>
  </si>
  <si>
    <t xml:space="preserve">O000932</t>
  </si>
  <si>
    <t xml:space="preserve">O000933</t>
  </si>
  <si>
    <t xml:space="preserve">O000934</t>
  </si>
  <si>
    <t xml:space="preserve">O000935</t>
  </si>
  <si>
    <t xml:space="preserve">O000936</t>
  </si>
  <si>
    <t xml:space="preserve">O000937</t>
  </si>
  <si>
    <t xml:space="preserve">O000938</t>
  </si>
  <si>
    <t xml:space="preserve">O000939</t>
  </si>
  <si>
    <t xml:space="preserve">O000940</t>
  </si>
  <si>
    <t xml:space="preserve">O000941</t>
  </si>
  <si>
    <t xml:space="preserve">O000942</t>
  </si>
  <si>
    <t xml:space="preserve">O000943</t>
  </si>
  <si>
    <t xml:space="preserve">O000944</t>
  </si>
  <si>
    <t xml:space="preserve">O000945</t>
  </si>
  <si>
    <t xml:space="preserve">O000946</t>
  </si>
  <si>
    <t xml:space="preserve">O000947</t>
  </si>
  <si>
    <t xml:space="preserve">O000948</t>
  </si>
  <si>
    <t xml:space="preserve">O000949</t>
  </si>
  <si>
    <t xml:space="preserve">O000950</t>
  </si>
  <si>
    <t xml:space="preserve">O000951</t>
  </si>
  <si>
    <t xml:space="preserve">O000952</t>
  </si>
  <si>
    <t xml:space="preserve">O000953</t>
  </si>
  <si>
    <t xml:space="preserve">O000954</t>
  </si>
  <si>
    <t xml:space="preserve">O000955</t>
  </si>
  <si>
    <t xml:space="preserve">O000956</t>
  </si>
  <si>
    <t xml:space="preserve">O000957</t>
  </si>
  <si>
    <t xml:space="preserve">O000958</t>
  </si>
  <si>
    <t xml:space="preserve">O000959</t>
  </si>
  <si>
    <t xml:space="preserve">O000960</t>
  </si>
  <si>
    <t xml:space="preserve">O000961</t>
  </si>
  <si>
    <t xml:space="preserve">O000962</t>
  </si>
  <si>
    <t xml:space="preserve">O000963</t>
  </si>
  <si>
    <t xml:space="preserve">O000964</t>
  </si>
  <si>
    <t xml:space="preserve">O000965</t>
  </si>
  <si>
    <t xml:space="preserve">O000966</t>
  </si>
  <si>
    <t xml:space="preserve">O000967</t>
  </si>
  <si>
    <t xml:space="preserve">O000968</t>
  </si>
  <si>
    <t xml:space="preserve">O000969</t>
  </si>
  <si>
    <t xml:space="preserve">O000970</t>
  </si>
  <si>
    <t xml:space="preserve">O000971</t>
  </si>
  <si>
    <t xml:space="preserve">O000972</t>
  </si>
  <si>
    <t xml:space="preserve">O000973</t>
  </si>
  <si>
    <t xml:space="preserve">O000974</t>
  </si>
  <si>
    <t xml:space="preserve">O000975</t>
  </si>
  <si>
    <t xml:space="preserve">O000976</t>
  </si>
  <si>
    <t xml:space="preserve">O000977</t>
  </si>
  <si>
    <t xml:space="preserve">O000978</t>
  </si>
  <si>
    <t xml:space="preserve">O000979</t>
  </si>
  <si>
    <t xml:space="preserve">O000980</t>
  </si>
  <si>
    <t xml:space="preserve">O000981</t>
  </si>
  <si>
    <t xml:space="preserve">O000982</t>
  </si>
  <si>
    <t xml:space="preserve">O000983</t>
  </si>
  <si>
    <t xml:space="preserve">O000984</t>
  </si>
  <si>
    <t xml:space="preserve">O000985</t>
  </si>
  <si>
    <t xml:space="preserve">O000986</t>
  </si>
  <si>
    <t xml:space="preserve">O000987</t>
  </si>
  <si>
    <t xml:space="preserve">O000988</t>
  </si>
  <si>
    <t xml:space="preserve">O000989</t>
  </si>
  <si>
    <t xml:space="preserve">O000990</t>
  </si>
  <si>
    <t xml:space="preserve">O000991</t>
  </si>
  <si>
    <t xml:space="preserve">O000992</t>
  </si>
  <si>
    <t xml:space="preserve">O000993</t>
  </si>
  <si>
    <t xml:space="preserve">O000994</t>
  </si>
  <si>
    <t xml:space="preserve">O000995</t>
  </si>
  <si>
    <t xml:space="preserve">O000996</t>
  </si>
  <si>
    <t xml:space="preserve">O000997</t>
  </si>
  <si>
    <t xml:space="preserve">O000998</t>
  </si>
  <si>
    <t xml:space="preserve">O000999</t>
  </si>
  <si>
    <t xml:space="preserve">O001000</t>
  </si>
  <si>
    <t xml:space="preserve">O001001</t>
  </si>
  <si>
    <t xml:space="preserve">O001002</t>
  </si>
  <si>
    <t xml:space="preserve">O001003</t>
  </si>
  <si>
    <t xml:space="preserve">O001004</t>
  </si>
  <si>
    <t xml:space="preserve">O001005</t>
  </si>
  <si>
    <t xml:space="preserve">O001006</t>
  </si>
  <si>
    <t xml:space="preserve">O001007</t>
  </si>
  <si>
    <t xml:space="preserve">O001008</t>
  </si>
  <si>
    <t xml:space="preserve">O001009</t>
  </si>
  <si>
    <t xml:space="preserve">O001010</t>
  </si>
  <si>
    <t xml:space="preserve">O001011</t>
  </si>
  <si>
    <t xml:space="preserve">O001012</t>
  </si>
  <si>
    <t xml:space="preserve">O001013</t>
  </si>
  <si>
    <t xml:space="preserve">O001014</t>
  </si>
  <si>
    <t xml:space="preserve">O001015</t>
  </si>
  <si>
    <t xml:space="preserve">O001016</t>
  </si>
  <si>
    <t xml:space="preserve">O001017</t>
  </si>
  <si>
    <t xml:space="preserve">O001018</t>
  </si>
  <si>
    <t xml:space="preserve">O001019</t>
  </si>
  <si>
    <t xml:space="preserve">O001020</t>
  </si>
  <si>
    <t xml:space="preserve">O001021</t>
  </si>
  <si>
    <t xml:space="preserve">O001022</t>
  </si>
  <si>
    <t xml:space="preserve">O001023</t>
  </si>
  <si>
    <t xml:space="preserve">O001024</t>
  </si>
  <si>
    <t xml:space="preserve">O001025</t>
  </si>
  <si>
    <t xml:space="preserve">O001026</t>
  </si>
  <si>
    <t xml:space="preserve">O001027</t>
  </si>
  <si>
    <t xml:space="preserve">O001028</t>
  </si>
  <si>
    <t xml:space="preserve">O001029</t>
  </si>
  <si>
    <t xml:space="preserve">O001030</t>
  </si>
  <si>
    <t xml:space="preserve">O001031</t>
  </si>
  <si>
    <t xml:space="preserve">O001032</t>
  </si>
  <si>
    <t xml:space="preserve">O001033</t>
  </si>
  <si>
    <t xml:space="preserve">O001034</t>
  </si>
  <si>
    <t xml:space="preserve">O001035</t>
  </si>
  <si>
    <t xml:space="preserve">O001036</t>
  </si>
  <si>
    <t xml:space="preserve">O001037</t>
  </si>
  <si>
    <t xml:space="preserve">O001038</t>
  </si>
  <si>
    <t xml:space="preserve">O001039</t>
  </si>
  <si>
    <t xml:space="preserve">O001040</t>
  </si>
  <si>
    <t xml:space="preserve">O001041</t>
  </si>
  <si>
    <t xml:space="preserve">O001042</t>
  </si>
  <si>
    <t xml:space="preserve">O001043</t>
  </si>
  <si>
    <t xml:space="preserve">O001044</t>
  </si>
  <si>
    <t xml:space="preserve">O001045</t>
  </si>
  <si>
    <t xml:space="preserve">O001046</t>
  </si>
  <si>
    <t xml:space="preserve">O001047</t>
  </si>
  <si>
    <t xml:space="preserve">O001048</t>
  </si>
  <si>
    <t xml:space="preserve">O001049</t>
  </si>
  <si>
    <t xml:space="preserve">O001050</t>
  </si>
  <si>
    <t xml:space="preserve">O001051</t>
  </si>
  <si>
    <t xml:space="preserve">O001052</t>
  </si>
  <si>
    <t xml:space="preserve">O001053</t>
  </si>
  <si>
    <t xml:space="preserve">O001054</t>
  </si>
  <si>
    <t xml:space="preserve">O001055</t>
  </si>
  <si>
    <t xml:space="preserve">O001056</t>
  </si>
  <si>
    <t xml:space="preserve">O001057</t>
  </si>
  <si>
    <t xml:space="preserve">O001058</t>
  </si>
  <si>
    <t xml:space="preserve">O001059</t>
  </si>
  <si>
    <t xml:space="preserve">O001060</t>
  </si>
  <si>
    <t xml:space="preserve">O001061</t>
  </si>
  <si>
    <t xml:space="preserve">O001062</t>
  </si>
  <si>
    <t xml:space="preserve">O001063</t>
  </si>
  <si>
    <t xml:space="preserve">O001064</t>
  </si>
  <si>
    <t xml:space="preserve">O001065</t>
  </si>
  <si>
    <t xml:space="preserve">O001066</t>
  </si>
  <si>
    <t xml:space="preserve">O001067</t>
  </si>
  <si>
    <t xml:space="preserve">O001068</t>
  </si>
  <si>
    <t xml:space="preserve">O001069</t>
  </si>
  <si>
    <t xml:space="preserve">O001070</t>
  </si>
  <si>
    <t xml:space="preserve">O001071</t>
  </si>
  <si>
    <t xml:space="preserve">O001072</t>
  </si>
  <si>
    <t xml:space="preserve">O001073</t>
  </si>
  <si>
    <t xml:space="preserve">O001074</t>
  </si>
  <si>
    <t xml:space="preserve">O001075</t>
  </si>
  <si>
    <t xml:space="preserve">O001076</t>
  </si>
  <si>
    <t xml:space="preserve">O001077</t>
  </si>
  <si>
    <t xml:space="preserve">O001078</t>
  </si>
  <si>
    <t xml:space="preserve">O001079</t>
  </si>
  <si>
    <t xml:space="preserve">O001080</t>
  </si>
  <si>
    <t xml:space="preserve">O001081</t>
  </si>
  <si>
    <t xml:space="preserve">O001082</t>
  </si>
  <si>
    <t xml:space="preserve">O001083</t>
  </si>
  <si>
    <t xml:space="preserve">O001084</t>
  </si>
  <si>
    <t xml:space="preserve">O001085</t>
  </si>
  <si>
    <t xml:space="preserve">O001086</t>
  </si>
  <si>
    <t xml:space="preserve">O001087</t>
  </si>
  <si>
    <t xml:space="preserve">O001088</t>
  </si>
  <si>
    <t xml:space="preserve">O001089</t>
  </si>
  <si>
    <t xml:space="preserve">O001090</t>
  </si>
  <si>
    <t xml:space="preserve">O001091</t>
  </si>
  <si>
    <t xml:space="preserve">O001092</t>
  </si>
  <si>
    <t xml:space="preserve">O001093</t>
  </si>
  <si>
    <t xml:space="preserve">O001094</t>
  </si>
  <si>
    <t xml:space="preserve">O001095</t>
  </si>
  <si>
    <t xml:space="preserve">O001096</t>
  </si>
  <si>
    <t xml:space="preserve">O001097</t>
  </si>
  <si>
    <t xml:space="preserve">O001098</t>
  </si>
  <si>
    <t xml:space="preserve">O001099</t>
  </si>
  <si>
    <t xml:space="preserve">O001100</t>
  </si>
  <si>
    <t xml:space="preserve">O001101</t>
  </si>
  <si>
    <t xml:space="preserve">O001102</t>
  </si>
  <si>
    <t xml:space="preserve">O001103</t>
  </si>
  <si>
    <t xml:space="preserve">O001104</t>
  </si>
  <si>
    <t xml:space="preserve">O001105</t>
  </si>
  <si>
    <t xml:space="preserve">O001106</t>
  </si>
  <si>
    <t xml:space="preserve">O001107</t>
  </si>
  <si>
    <t xml:space="preserve">O001108</t>
  </si>
  <si>
    <t xml:space="preserve">O001109</t>
  </si>
  <si>
    <t xml:space="preserve">O001110</t>
  </si>
  <si>
    <t xml:space="preserve">O001111</t>
  </si>
  <si>
    <t xml:space="preserve">O001112</t>
  </si>
  <si>
    <t xml:space="preserve">O001113</t>
  </si>
  <si>
    <t xml:space="preserve">O001114</t>
  </si>
  <si>
    <t xml:space="preserve">O001115</t>
  </si>
  <si>
    <t xml:space="preserve">O001116</t>
  </si>
  <si>
    <t xml:space="preserve">O001117</t>
  </si>
  <si>
    <t xml:space="preserve">O001118</t>
  </si>
  <si>
    <t xml:space="preserve">O001119</t>
  </si>
  <si>
    <t xml:space="preserve">O001120</t>
  </si>
  <si>
    <t xml:space="preserve">O001121</t>
  </si>
  <si>
    <t xml:space="preserve">O001122</t>
  </si>
  <si>
    <t xml:space="preserve">O001123</t>
  </si>
  <si>
    <t xml:space="preserve">O001124</t>
  </si>
  <si>
    <t xml:space="preserve">O001125</t>
  </si>
  <si>
    <t xml:space="preserve">O001126</t>
  </si>
  <si>
    <t xml:space="preserve">O001127</t>
  </si>
  <si>
    <t xml:space="preserve">O001128</t>
  </si>
  <si>
    <t xml:space="preserve">O001129</t>
  </si>
  <si>
    <t xml:space="preserve">O001130</t>
  </si>
  <si>
    <t xml:space="preserve">O001131</t>
  </si>
  <si>
    <t xml:space="preserve">O001132</t>
  </si>
  <si>
    <t xml:space="preserve">O001133</t>
  </si>
  <si>
    <t xml:space="preserve">O001134</t>
  </si>
  <si>
    <t xml:space="preserve">O001135</t>
  </si>
  <si>
    <t xml:space="preserve">O001136</t>
  </si>
  <si>
    <t xml:space="preserve">O001137</t>
  </si>
  <si>
    <t xml:space="preserve">O001138</t>
  </si>
  <si>
    <t xml:space="preserve">O001139</t>
  </si>
  <si>
    <t xml:space="preserve">O001140</t>
  </si>
  <si>
    <t xml:space="preserve">O001141</t>
  </si>
  <si>
    <t xml:space="preserve">O001142</t>
  </si>
  <si>
    <t xml:space="preserve">O001143</t>
  </si>
  <si>
    <t xml:space="preserve">O001144</t>
  </si>
  <si>
    <t xml:space="preserve">O001145</t>
  </si>
  <si>
    <t xml:space="preserve">O001146</t>
  </si>
  <si>
    <t xml:space="preserve">O001147</t>
  </si>
  <si>
    <t xml:space="preserve">O001148</t>
  </si>
  <si>
    <t xml:space="preserve">O001149</t>
  </si>
  <si>
    <t xml:space="preserve">O001150</t>
  </si>
  <si>
    <t xml:space="preserve">O001151</t>
  </si>
  <si>
    <t xml:space="preserve">O001152</t>
  </si>
  <si>
    <t xml:space="preserve">O001153</t>
  </si>
  <si>
    <t xml:space="preserve">O001154</t>
  </si>
  <si>
    <t xml:space="preserve">O001155</t>
  </si>
  <si>
    <t xml:space="preserve">O001156</t>
  </si>
  <si>
    <t xml:space="preserve">O001157</t>
  </si>
  <si>
    <t xml:space="preserve">O001158</t>
  </si>
  <si>
    <t xml:space="preserve">O001159</t>
  </si>
  <si>
    <t xml:space="preserve">O001160</t>
  </si>
  <si>
    <t xml:space="preserve">O001161</t>
  </si>
  <si>
    <t xml:space="preserve">O001162</t>
  </si>
  <si>
    <t xml:space="preserve">O001163</t>
  </si>
  <si>
    <t xml:space="preserve">O001164</t>
  </si>
  <si>
    <t xml:space="preserve">O001165</t>
  </si>
  <si>
    <t xml:space="preserve">O001166</t>
  </si>
  <si>
    <t xml:space="preserve">O001167</t>
  </si>
  <si>
    <t xml:space="preserve">O001168</t>
  </si>
  <si>
    <t xml:space="preserve">O001169</t>
  </si>
  <si>
    <t xml:space="preserve">O001170</t>
  </si>
  <si>
    <t xml:space="preserve">O001171</t>
  </si>
  <si>
    <t xml:space="preserve">O001172</t>
  </si>
  <si>
    <t xml:space="preserve">O001173</t>
  </si>
  <si>
    <t xml:space="preserve">O001174</t>
  </si>
  <si>
    <t xml:space="preserve">O001175</t>
  </si>
  <si>
    <t xml:space="preserve">O001176</t>
  </si>
  <si>
    <t xml:space="preserve">O001177</t>
  </si>
  <si>
    <t xml:space="preserve">O001178</t>
  </si>
  <si>
    <t xml:space="preserve">O001179</t>
  </si>
  <si>
    <t xml:space="preserve">O001180</t>
  </si>
  <si>
    <t xml:space="preserve">O001181</t>
  </si>
  <si>
    <t xml:space="preserve">O001182</t>
  </si>
  <si>
    <t xml:space="preserve">O001183</t>
  </si>
  <si>
    <t xml:space="preserve">O001184</t>
  </si>
  <si>
    <t xml:space="preserve">O001185</t>
  </si>
  <si>
    <t xml:space="preserve">O001186</t>
  </si>
  <si>
    <t xml:space="preserve">O001187</t>
  </si>
  <si>
    <t xml:space="preserve">O001188</t>
  </si>
  <si>
    <t xml:space="preserve">O001189</t>
  </si>
  <si>
    <t xml:space="preserve">O001190</t>
  </si>
  <si>
    <t xml:space="preserve">O001191</t>
  </si>
  <si>
    <t xml:space="preserve">O001192</t>
  </si>
  <si>
    <t xml:space="preserve">O001193</t>
  </si>
  <si>
    <t xml:space="preserve">O001194</t>
  </si>
  <si>
    <t xml:space="preserve">O001195</t>
  </si>
  <si>
    <t xml:space="preserve">O001196</t>
  </si>
  <si>
    <t xml:space="preserve">O001197</t>
  </si>
  <si>
    <t xml:space="preserve">O001198</t>
  </si>
  <si>
    <t xml:space="preserve">O001199</t>
  </si>
  <si>
    <t xml:space="preserve">O001200</t>
  </si>
  <si>
    <t xml:space="preserve">O001201</t>
  </si>
  <si>
    <t xml:space="preserve">O001202</t>
  </si>
  <si>
    <t xml:space="preserve">O001203</t>
  </si>
  <si>
    <t xml:space="preserve">O001204</t>
  </si>
  <si>
    <t xml:space="preserve">O001205</t>
  </si>
  <si>
    <t xml:space="preserve">O001206</t>
  </si>
  <si>
    <t xml:space="preserve">O001207</t>
  </si>
  <si>
    <t xml:space="preserve">O001208</t>
  </si>
  <si>
    <t xml:space="preserve">O001209</t>
  </si>
  <si>
    <t xml:space="preserve">O001210</t>
  </si>
  <si>
    <t xml:space="preserve">O001211</t>
  </si>
  <si>
    <t xml:space="preserve">O001212</t>
  </si>
  <si>
    <t xml:space="preserve">O001213</t>
  </si>
  <si>
    <t xml:space="preserve">O001214</t>
  </si>
  <si>
    <t xml:space="preserve">O001215</t>
  </si>
  <si>
    <t xml:space="preserve">O001216</t>
  </si>
  <si>
    <t xml:space="preserve">O001217</t>
  </si>
  <si>
    <t xml:space="preserve">O001218</t>
  </si>
  <si>
    <t xml:space="preserve">O001219</t>
  </si>
  <si>
    <t xml:space="preserve">O001220</t>
  </si>
  <si>
    <t xml:space="preserve">O001221</t>
  </si>
  <si>
    <t xml:space="preserve">O001222</t>
  </si>
  <si>
    <t xml:space="preserve">O001223</t>
  </si>
  <si>
    <t xml:space="preserve">O001224</t>
  </si>
  <si>
    <t xml:space="preserve">O001225</t>
  </si>
  <si>
    <t xml:space="preserve">O001226</t>
  </si>
  <si>
    <t xml:space="preserve">O001227</t>
  </si>
  <si>
    <t xml:space="preserve">O001228</t>
  </si>
  <si>
    <t xml:space="preserve">O001229</t>
  </si>
  <si>
    <t xml:space="preserve">O001230</t>
  </si>
  <si>
    <t xml:space="preserve">O001231</t>
  </si>
  <si>
    <t xml:space="preserve">O001232</t>
  </si>
  <si>
    <t xml:space="preserve">O001233</t>
  </si>
  <si>
    <t xml:space="preserve">O001234</t>
  </si>
  <si>
    <t xml:space="preserve">O001235</t>
  </si>
  <si>
    <t xml:space="preserve">O001236</t>
  </si>
  <si>
    <t xml:space="preserve">O001237</t>
  </si>
  <si>
    <t xml:space="preserve">O001238</t>
  </si>
  <si>
    <t xml:space="preserve">O001239</t>
  </si>
  <si>
    <t xml:space="preserve">O001240</t>
  </si>
  <si>
    <t xml:space="preserve">O001241</t>
  </si>
  <si>
    <t xml:space="preserve">O001242</t>
  </si>
  <si>
    <t xml:space="preserve">O001243</t>
  </si>
  <si>
    <t xml:space="preserve">O001244</t>
  </si>
  <si>
    <t xml:space="preserve">O001245</t>
  </si>
  <si>
    <t xml:space="preserve">O001246</t>
  </si>
  <si>
    <t xml:space="preserve">O001247</t>
  </si>
  <si>
    <t xml:space="preserve">O001248</t>
  </si>
  <si>
    <t xml:space="preserve">O001249</t>
  </si>
  <si>
    <t xml:space="preserve">O001250</t>
  </si>
  <si>
    <t xml:space="preserve">O001251</t>
  </si>
  <si>
    <t xml:space="preserve">O001252</t>
  </si>
  <si>
    <t xml:space="preserve">O001253</t>
  </si>
  <si>
    <t xml:space="preserve">O001254</t>
  </si>
  <si>
    <t xml:space="preserve">O001255</t>
  </si>
  <si>
    <t xml:space="preserve">O001256</t>
  </si>
  <si>
    <t xml:space="preserve">O001257</t>
  </si>
  <si>
    <t xml:space="preserve">O001258</t>
  </si>
  <si>
    <t xml:space="preserve">O001259</t>
  </si>
  <si>
    <t xml:space="preserve">O001260</t>
  </si>
  <si>
    <t xml:space="preserve">O001261</t>
  </si>
  <si>
    <t xml:space="preserve">O001262</t>
  </si>
  <si>
    <t xml:space="preserve">O001263</t>
  </si>
  <si>
    <t xml:space="preserve">O001264</t>
  </si>
  <si>
    <t xml:space="preserve">O001265</t>
  </si>
  <si>
    <t xml:space="preserve">O001266</t>
  </si>
  <si>
    <t xml:space="preserve">O001267</t>
  </si>
  <si>
    <t xml:space="preserve">O001268</t>
  </si>
  <si>
    <t xml:space="preserve">O001269</t>
  </si>
  <si>
    <t xml:space="preserve">O001270</t>
  </si>
  <si>
    <t xml:space="preserve">O001271</t>
  </si>
  <si>
    <t xml:space="preserve">O001272</t>
  </si>
  <si>
    <t xml:space="preserve">O001273</t>
  </si>
  <si>
    <t xml:space="preserve">O001274</t>
  </si>
  <si>
    <t xml:space="preserve">O001275</t>
  </si>
  <si>
    <t xml:space="preserve">O001276</t>
  </si>
  <si>
    <t xml:space="preserve">O001277</t>
  </si>
  <si>
    <t xml:space="preserve">O001278</t>
  </si>
  <si>
    <t xml:space="preserve">O001279</t>
  </si>
  <si>
    <t xml:space="preserve">O001280</t>
  </si>
  <si>
    <t xml:space="preserve">O001281</t>
  </si>
  <si>
    <t xml:space="preserve">O001282</t>
  </si>
  <si>
    <t xml:space="preserve">O001283</t>
  </si>
  <si>
    <t xml:space="preserve">O001284</t>
  </si>
  <si>
    <t xml:space="preserve">O001285</t>
  </si>
  <si>
    <t xml:space="preserve">O001286</t>
  </si>
  <si>
    <t xml:space="preserve">O001287</t>
  </si>
  <si>
    <t xml:space="preserve">O001288</t>
  </si>
  <si>
    <t xml:space="preserve">O001289</t>
  </si>
  <si>
    <t xml:space="preserve">O001290</t>
  </si>
  <si>
    <t xml:space="preserve">O001291</t>
  </si>
  <si>
    <t xml:space="preserve">O001292</t>
  </si>
  <si>
    <t xml:space="preserve">O001293</t>
  </si>
  <si>
    <t xml:space="preserve">O001294</t>
  </si>
  <si>
    <t xml:space="preserve">O001295</t>
  </si>
  <si>
    <t xml:space="preserve">O001296</t>
  </si>
  <si>
    <t xml:space="preserve">O001297</t>
  </si>
  <si>
    <t xml:space="preserve">O001298</t>
  </si>
  <si>
    <t xml:space="preserve">O001299</t>
  </si>
  <si>
    <t xml:space="preserve">O001300</t>
  </si>
  <si>
    <t xml:space="preserve">O001301</t>
  </si>
  <si>
    <t xml:space="preserve">O001302</t>
  </si>
  <si>
    <t xml:space="preserve">O001303</t>
  </si>
  <si>
    <t xml:space="preserve">O001304</t>
  </si>
  <si>
    <t xml:space="preserve">O001305</t>
  </si>
  <si>
    <t xml:space="preserve">O001306</t>
  </si>
  <si>
    <t xml:space="preserve">O001307</t>
  </si>
  <si>
    <t xml:space="preserve">O001308</t>
  </si>
  <si>
    <t xml:space="preserve">O001309</t>
  </si>
  <si>
    <t xml:space="preserve">O001310</t>
  </si>
  <si>
    <t xml:space="preserve">O001311</t>
  </si>
  <si>
    <t xml:space="preserve">O001312</t>
  </si>
  <si>
    <t xml:space="preserve">O001313</t>
  </si>
  <si>
    <t xml:space="preserve">O001314</t>
  </si>
  <si>
    <t xml:space="preserve">O001315</t>
  </si>
  <si>
    <t xml:space="preserve">O001316</t>
  </si>
  <si>
    <t xml:space="preserve">O001317</t>
  </si>
  <si>
    <t xml:space="preserve">O001318</t>
  </si>
  <si>
    <t xml:space="preserve">O001319</t>
  </si>
  <si>
    <t xml:space="preserve">O001320</t>
  </si>
  <si>
    <t xml:space="preserve">O001321</t>
  </si>
  <si>
    <t xml:space="preserve">O001322</t>
  </si>
  <si>
    <t xml:space="preserve">O001323</t>
  </si>
  <si>
    <t xml:space="preserve">O001324</t>
  </si>
  <si>
    <t xml:space="preserve">O001325</t>
  </si>
  <si>
    <t xml:space="preserve">O001326</t>
  </si>
  <si>
    <t xml:space="preserve">O001327</t>
  </si>
  <si>
    <t xml:space="preserve">O001328</t>
  </si>
  <si>
    <t xml:space="preserve">O001329</t>
  </si>
  <si>
    <t xml:space="preserve">O001330</t>
  </si>
  <si>
    <t xml:space="preserve">O001331</t>
  </si>
  <si>
    <t xml:space="preserve">O001332</t>
  </si>
  <si>
    <t xml:space="preserve">O001333</t>
  </si>
  <si>
    <t xml:space="preserve">O001334</t>
  </si>
  <si>
    <t xml:space="preserve">O001335</t>
  </si>
  <si>
    <t xml:space="preserve">O001336</t>
  </si>
  <si>
    <t xml:space="preserve">O001337</t>
  </si>
  <si>
    <t xml:space="preserve">O001338</t>
  </si>
  <si>
    <t xml:space="preserve">O001339</t>
  </si>
  <si>
    <t xml:space="preserve">O001340</t>
  </si>
  <si>
    <t xml:space="preserve">O001341</t>
  </si>
  <si>
    <t xml:space="preserve">O001342</t>
  </si>
  <si>
    <t xml:space="preserve">O001343</t>
  </si>
  <si>
    <t xml:space="preserve">O001344</t>
  </si>
  <si>
    <t xml:space="preserve">O001345</t>
  </si>
  <si>
    <t xml:space="preserve">O001346</t>
  </si>
  <si>
    <t xml:space="preserve">O001347</t>
  </si>
  <si>
    <t xml:space="preserve">O001348</t>
  </si>
  <si>
    <t xml:space="preserve">O001349</t>
  </si>
  <si>
    <t xml:space="preserve">O001350</t>
  </si>
  <si>
    <t xml:space="preserve">O001351</t>
  </si>
  <si>
    <t xml:space="preserve">O001352</t>
  </si>
  <si>
    <t xml:space="preserve">O001353</t>
  </si>
  <si>
    <t xml:space="preserve">O001354</t>
  </si>
  <si>
    <t xml:space="preserve">O001355</t>
  </si>
  <si>
    <t xml:space="preserve">O001356</t>
  </si>
  <si>
    <t xml:space="preserve">O001357</t>
  </si>
  <si>
    <t xml:space="preserve">O001358</t>
  </si>
  <si>
    <t xml:space="preserve">O001359</t>
  </si>
  <si>
    <t xml:space="preserve">O001360</t>
  </si>
  <si>
    <t xml:space="preserve">O001361</t>
  </si>
  <si>
    <t xml:space="preserve">O001362</t>
  </si>
  <si>
    <t xml:space="preserve">O001363</t>
  </si>
  <si>
    <t xml:space="preserve">O001364</t>
  </si>
  <si>
    <t xml:space="preserve">O001365</t>
  </si>
  <si>
    <t xml:space="preserve">O001366</t>
  </si>
  <si>
    <t xml:space="preserve">O001367</t>
  </si>
  <si>
    <t xml:space="preserve">O001368</t>
  </si>
  <si>
    <t xml:space="preserve">O001369</t>
  </si>
  <si>
    <t xml:space="preserve">O001370</t>
  </si>
  <si>
    <t xml:space="preserve">O001371</t>
  </si>
  <si>
    <t xml:space="preserve">O001372</t>
  </si>
  <si>
    <t xml:space="preserve">O001373</t>
  </si>
  <si>
    <t xml:space="preserve">O001374</t>
  </si>
  <si>
    <t xml:space="preserve">O001375</t>
  </si>
  <si>
    <t xml:space="preserve">O001376</t>
  </si>
  <si>
    <t xml:space="preserve">O001377</t>
  </si>
  <si>
    <t xml:space="preserve">O001378</t>
  </si>
  <si>
    <t xml:space="preserve">O001379</t>
  </si>
  <si>
    <t xml:space="preserve">O001380</t>
  </si>
  <si>
    <t xml:space="preserve">O001381</t>
  </si>
  <si>
    <t xml:space="preserve">O001382</t>
  </si>
  <si>
    <t xml:space="preserve">O001383</t>
  </si>
  <si>
    <t xml:space="preserve">O001384</t>
  </si>
  <si>
    <t xml:space="preserve">O001385</t>
  </si>
  <si>
    <t xml:space="preserve">O001386</t>
  </si>
  <si>
    <t xml:space="preserve">O001387</t>
  </si>
  <si>
    <t xml:space="preserve">O001388</t>
  </si>
  <si>
    <t xml:space="preserve">O001389</t>
  </si>
  <si>
    <t xml:space="preserve">O001390</t>
  </si>
  <si>
    <t xml:space="preserve">O001391</t>
  </si>
  <si>
    <t xml:space="preserve">O001392</t>
  </si>
  <si>
    <t xml:space="preserve">O001393</t>
  </si>
  <si>
    <t xml:space="preserve">O001394</t>
  </si>
  <si>
    <t xml:space="preserve">O001395</t>
  </si>
  <si>
    <t xml:space="preserve">O001396</t>
  </si>
  <si>
    <t xml:space="preserve">O001397</t>
  </si>
  <si>
    <t xml:space="preserve">O001398</t>
  </si>
  <si>
    <t xml:space="preserve">O001399</t>
  </si>
  <si>
    <t xml:space="preserve">O001400</t>
  </si>
  <si>
    <t xml:space="preserve">O001401</t>
  </si>
  <si>
    <t xml:space="preserve">O001402</t>
  </si>
  <si>
    <t xml:space="preserve">O001403</t>
  </si>
  <si>
    <t xml:space="preserve">O001404</t>
  </si>
  <si>
    <t xml:space="preserve">O001405</t>
  </si>
  <si>
    <t xml:space="preserve">O001406</t>
  </si>
  <si>
    <t xml:space="preserve">O001407</t>
  </si>
  <si>
    <t xml:space="preserve">O001408</t>
  </si>
  <si>
    <t xml:space="preserve">O001409</t>
  </si>
  <si>
    <t xml:space="preserve">O001410</t>
  </si>
  <si>
    <t xml:space="preserve">O001411</t>
  </si>
  <si>
    <t xml:space="preserve">O001412</t>
  </si>
  <si>
    <t xml:space="preserve">O001413</t>
  </si>
  <si>
    <t xml:space="preserve">O001414</t>
  </si>
  <si>
    <t xml:space="preserve">O001415</t>
  </si>
  <si>
    <t xml:space="preserve">O001416</t>
  </si>
  <si>
    <t xml:space="preserve">O001417</t>
  </si>
  <si>
    <t xml:space="preserve">O001418</t>
  </si>
  <si>
    <t xml:space="preserve">O001419</t>
  </si>
  <si>
    <t xml:space="preserve">O001420</t>
  </si>
  <si>
    <t xml:space="preserve">O001421</t>
  </si>
  <si>
    <t xml:space="preserve">O001422</t>
  </si>
  <si>
    <t xml:space="preserve">O001423</t>
  </si>
  <si>
    <t xml:space="preserve">O001424</t>
  </si>
  <si>
    <t xml:space="preserve">O001425</t>
  </si>
  <si>
    <t xml:space="preserve">O001426</t>
  </si>
  <si>
    <t xml:space="preserve">O001427</t>
  </si>
  <si>
    <t xml:space="preserve">O001428</t>
  </si>
  <si>
    <t xml:space="preserve">O001429</t>
  </si>
  <si>
    <t xml:space="preserve">O001430</t>
  </si>
  <si>
    <t xml:space="preserve">O001431</t>
  </si>
  <si>
    <t xml:space="preserve">O001432</t>
  </si>
  <si>
    <t xml:space="preserve">O001433</t>
  </si>
  <si>
    <t xml:space="preserve">O001434</t>
  </si>
  <si>
    <t xml:space="preserve">O001435</t>
  </si>
  <si>
    <t xml:space="preserve">O001436</t>
  </si>
  <si>
    <t xml:space="preserve">O001437</t>
  </si>
  <si>
    <t xml:space="preserve">O001438</t>
  </si>
  <si>
    <t xml:space="preserve">O001439</t>
  </si>
  <si>
    <t xml:space="preserve">O001440</t>
  </si>
  <si>
    <t xml:space="preserve">O001441</t>
  </si>
  <si>
    <t xml:space="preserve">O001442</t>
  </si>
  <si>
    <t xml:space="preserve">O001443</t>
  </si>
  <si>
    <t xml:space="preserve">O001444</t>
  </si>
  <si>
    <t xml:space="preserve">O001445</t>
  </si>
  <si>
    <t xml:space="preserve">O001446</t>
  </si>
  <si>
    <t xml:space="preserve">O001447</t>
  </si>
  <si>
    <t xml:space="preserve">O001448</t>
  </si>
  <si>
    <t xml:space="preserve">O001449</t>
  </si>
  <si>
    <t xml:space="preserve">O001450</t>
  </si>
  <si>
    <t xml:space="preserve">O001451</t>
  </si>
  <si>
    <t xml:space="preserve">O001452</t>
  </si>
  <si>
    <t xml:space="preserve">O001453</t>
  </si>
  <si>
    <t xml:space="preserve">O001454</t>
  </si>
  <si>
    <t xml:space="preserve">O001455</t>
  </si>
  <si>
    <t xml:space="preserve">O001456</t>
  </si>
  <si>
    <t xml:space="preserve">O001457</t>
  </si>
  <si>
    <t xml:space="preserve">O001458</t>
  </si>
  <si>
    <t xml:space="preserve">O001459</t>
  </si>
  <si>
    <t xml:space="preserve">O001460</t>
  </si>
  <si>
    <t xml:space="preserve">O001461</t>
  </si>
  <si>
    <t xml:space="preserve">O001462</t>
  </si>
  <si>
    <t xml:space="preserve">O001463</t>
  </si>
  <si>
    <t xml:space="preserve">O001464</t>
  </si>
  <si>
    <t xml:space="preserve">O001465</t>
  </si>
  <si>
    <t xml:space="preserve">O001466</t>
  </si>
  <si>
    <t xml:space="preserve">O001467</t>
  </si>
  <si>
    <t xml:space="preserve">O001468</t>
  </si>
  <si>
    <t xml:space="preserve">O001469</t>
  </si>
  <si>
    <t xml:space="preserve">O001470</t>
  </si>
  <si>
    <t xml:space="preserve">O001471</t>
  </si>
  <si>
    <t xml:space="preserve">O001472</t>
  </si>
  <si>
    <t xml:space="preserve">O001473</t>
  </si>
  <si>
    <t xml:space="preserve">O001474</t>
  </si>
  <si>
    <t xml:space="preserve">O001475</t>
  </si>
  <si>
    <t xml:space="preserve">O001476</t>
  </si>
  <si>
    <t xml:space="preserve">O001477</t>
  </si>
  <si>
    <t xml:space="preserve">O001478</t>
  </si>
  <si>
    <t xml:space="preserve">O001479</t>
  </si>
  <si>
    <t xml:space="preserve">O001480</t>
  </si>
  <si>
    <t xml:space="preserve">O001481</t>
  </si>
  <si>
    <t xml:space="preserve">O001482</t>
  </si>
  <si>
    <t xml:space="preserve">O001483</t>
  </si>
  <si>
    <t xml:space="preserve">O001484</t>
  </si>
  <si>
    <t xml:space="preserve">O001485</t>
  </si>
  <si>
    <t xml:space="preserve">O001486</t>
  </si>
  <si>
    <t xml:space="preserve">O001487</t>
  </si>
  <si>
    <t xml:space="preserve">O001488</t>
  </si>
  <si>
    <t xml:space="preserve">O001489</t>
  </si>
  <si>
    <t xml:space="preserve">O001490</t>
  </si>
  <si>
    <t xml:space="preserve">O001491</t>
  </si>
  <si>
    <t xml:space="preserve">O001492</t>
  </si>
  <si>
    <t xml:space="preserve">O001493</t>
  </si>
  <si>
    <t xml:space="preserve">O001494</t>
  </si>
  <si>
    <t xml:space="preserve">O001495</t>
  </si>
  <si>
    <t xml:space="preserve">O001496</t>
  </si>
  <si>
    <t xml:space="preserve">O001497</t>
  </si>
  <si>
    <t xml:space="preserve">O001498</t>
  </si>
  <si>
    <t xml:space="preserve">O001499</t>
  </si>
  <si>
    <t xml:space="preserve">O001500</t>
  </si>
  <si>
    <t xml:space="preserve">O001501</t>
  </si>
  <si>
    <t xml:space="preserve">O001502</t>
  </si>
  <si>
    <t xml:space="preserve">O001503</t>
  </si>
  <si>
    <t xml:space="preserve">O001504</t>
  </si>
  <si>
    <t xml:space="preserve">O001505</t>
  </si>
  <si>
    <t xml:space="preserve">O001506</t>
  </si>
  <si>
    <t xml:space="preserve">O001507</t>
  </si>
  <si>
    <t xml:space="preserve">O001508</t>
  </si>
  <si>
    <t xml:space="preserve">O001509</t>
  </si>
  <si>
    <t xml:space="preserve">O001510</t>
  </si>
  <si>
    <t xml:space="preserve">O001511</t>
  </si>
  <si>
    <t xml:space="preserve">O001512</t>
  </si>
  <si>
    <t xml:space="preserve">O001513</t>
  </si>
  <si>
    <t xml:space="preserve">O001514</t>
  </si>
  <si>
    <t xml:space="preserve">O001515</t>
  </si>
  <si>
    <t xml:space="preserve">O001516</t>
  </si>
  <si>
    <t xml:space="preserve">O001517</t>
  </si>
  <si>
    <t xml:space="preserve">O001518</t>
  </si>
  <si>
    <t xml:space="preserve">O001519</t>
  </si>
  <si>
    <t xml:space="preserve">O001520</t>
  </si>
  <si>
    <t xml:space="preserve">O001521</t>
  </si>
  <si>
    <t xml:space="preserve">O001522</t>
  </si>
  <si>
    <t xml:space="preserve">O001523</t>
  </si>
  <si>
    <t xml:space="preserve">O001524</t>
  </si>
  <si>
    <t xml:space="preserve">O001525</t>
  </si>
  <si>
    <t xml:space="preserve">O001526</t>
  </si>
  <si>
    <t xml:space="preserve">O001527</t>
  </si>
  <si>
    <t xml:space="preserve">O001528</t>
  </si>
  <si>
    <t xml:space="preserve">O001529</t>
  </si>
  <si>
    <t xml:space="preserve">O001530</t>
  </si>
  <si>
    <t xml:space="preserve">O001531</t>
  </si>
  <si>
    <t xml:space="preserve">O001532</t>
  </si>
  <si>
    <t xml:space="preserve">O001533</t>
  </si>
  <si>
    <t xml:space="preserve">O001534</t>
  </si>
  <si>
    <t xml:space="preserve">O001535</t>
  </si>
  <si>
    <t xml:space="preserve">O001536</t>
  </si>
  <si>
    <t xml:space="preserve">O001537</t>
  </si>
  <si>
    <t xml:space="preserve">O001538</t>
  </si>
  <si>
    <t xml:space="preserve">O001539</t>
  </si>
  <si>
    <t xml:space="preserve">O001540</t>
  </si>
  <si>
    <t xml:space="preserve">O001541</t>
  </si>
  <si>
    <t xml:space="preserve">O001542</t>
  </si>
  <si>
    <t xml:space="preserve">O001543</t>
  </si>
  <si>
    <t xml:space="preserve">O001544</t>
  </si>
  <si>
    <t xml:space="preserve">O001545</t>
  </si>
  <si>
    <t xml:space="preserve">O001546</t>
  </si>
  <si>
    <t xml:space="preserve">O001547</t>
  </si>
  <si>
    <t xml:space="preserve">O001548</t>
  </si>
  <si>
    <t xml:space="preserve">O001549</t>
  </si>
  <si>
    <t xml:space="preserve">O001550</t>
  </si>
  <si>
    <t xml:space="preserve">O001551</t>
  </si>
  <si>
    <t xml:space="preserve">O001552</t>
  </si>
  <si>
    <t xml:space="preserve">O001553</t>
  </si>
  <si>
    <t xml:space="preserve">O001554</t>
  </si>
  <si>
    <t xml:space="preserve">O001555</t>
  </si>
  <si>
    <t xml:space="preserve">O001556</t>
  </si>
  <si>
    <t xml:space="preserve">O001557</t>
  </si>
  <si>
    <t xml:space="preserve">O001558</t>
  </si>
  <si>
    <t xml:space="preserve">O001559</t>
  </si>
  <si>
    <t xml:space="preserve">O001560</t>
  </si>
  <si>
    <t xml:space="preserve">O001561</t>
  </si>
  <si>
    <t xml:space="preserve">O001562</t>
  </si>
  <si>
    <t xml:space="preserve">O001563</t>
  </si>
  <si>
    <t xml:space="preserve">O001564</t>
  </si>
  <si>
    <t xml:space="preserve">O001565</t>
  </si>
  <si>
    <t xml:space="preserve">O001566</t>
  </si>
  <si>
    <t xml:space="preserve">O001567</t>
  </si>
  <si>
    <t xml:space="preserve">O001568</t>
  </si>
  <si>
    <t xml:space="preserve">O001569</t>
  </si>
  <si>
    <t xml:space="preserve">O001570</t>
  </si>
  <si>
    <t xml:space="preserve">O001571</t>
  </si>
  <si>
    <t xml:space="preserve">O001572</t>
  </si>
  <si>
    <t xml:space="preserve">O001573</t>
  </si>
  <si>
    <t xml:space="preserve">O001574</t>
  </si>
  <si>
    <t xml:space="preserve">O001575</t>
  </si>
  <si>
    <t xml:space="preserve">O001576</t>
  </si>
  <si>
    <t xml:space="preserve">O001577</t>
  </si>
  <si>
    <t xml:space="preserve">O001578</t>
  </si>
  <si>
    <t xml:space="preserve">O001579</t>
  </si>
  <si>
    <t xml:space="preserve">O001580</t>
  </si>
  <si>
    <t xml:space="preserve">O001581</t>
  </si>
  <si>
    <t xml:space="preserve">O001582</t>
  </si>
  <si>
    <t xml:space="preserve">O001583</t>
  </si>
  <si>
    <t xml:space="preserve">O001584</t>
  </si>
  <si>
    <t xml:space="preserve">O001585</t>
  </si>
  <si>
    <t xml:space="preserve">O001586</t>
  </si>
  <si>
    <t xml:space="preserve">O001587</t>
  </si>
  <si>
    <t xml:space="preserve">O001588</t>
  </si>
  <si>
    <t xml:space="preserve">O001589</t>
  </si>
  <si>
    <t xml:space="preserve">O001590</t>
  </si>
  <si>
    <t xml:space="preserve">O001591</t>
  </si>
  <si>
    <t xml:space="preserve">O001592</t>
  </si>
  <si>
    <t xml:space="preserve">O001593</t>
  </si>
  <si>
    <t xml:space="preserve">O001594</t>
  </si>
  <si>
    <t xml:space="preserve">O001595</t>
  </si>
  <si>
    <t xml:space="preserve">O001596</t>
  </si>
  <si>
    <t xml:space="preserve">O001597</t>
  </si>
  <si>
    <t xml:space="preserve">O001598</t>
  </si>
  <si>
    <t xml:space="preserve">O001599</t>
  </si>
  <si>
    <t xml:space="preserve">O001600</t>
  </si>
  <si>
    <t xml:space="preserve">O001601</t>
  </si>
  <si>
    <t xml:space="preserve">O001602</t>
  </si>
  <si>
    <t xml:space="preserve">O001603</t>
  </si>
  <si>
    <t xml:space="preserve">O001604</t>
  </si>
  <si>
    <t xml:space="preserve">O001605</t>
  </si>
  <si>
    <t xml:space="preserve">O001606</t>
  </si>
  <si>
    <t xml:space="preserve">O001607</t>
  </si>
  <si>
    <t xml:space="preserve">O001608</t>
  </si>
  <si>
    <t xml:space="preserve">O001609</t>
  </si>
  <si>
    <t xml:space="preserve">O001610</t>
  </si>
  <si>
    <t xml:space="preserve">O001611</t>
  </si>
  <si>
    <t xml:space="preserve">O001612</t>
  </si>
  <si>
    <t xml:space="preserve">O001613</t>
  </si>
  <si>
    <t xml:space="preserve">O001614</t>
  </si>
  <si>
    <t xml:space="preserve">O001615</t>
  </si>
  <si>
    <t xml:space="preserve">O001616</t>
  </si>
  <si>
    <t xml:space="preserve">O001617</t>
  </si>
  <si>
    <t xml:space="preserve">O001618</t>
  </si>
  <si>
    <t xml:space="preserve">O001619</t>
  </si>
  <si>
    <t xml:space="preserve">O001620</t>
  </si>
  <si>
    <t xml:space="preserve">O001621</t>
  </si>
  <si>
    <t xml:space="preserve">O001622</t>
  </si>
  <si>
    <t xml:space="preserve">O001623</t>
  </si>
  <si>
    <t xml:space="preserve">O001624</t>
  </si>
  <si>
    <t xml:space="preserve">O001625</t>
  </si>
  <si>
    <t xml:space="preserve">O001626</t>
  </si>
  <si>
    <t xml:space="preserve">O001627</t>
  </si>
  <si>
    <t xml:space="preserve">O001628</t>
  </si>
  <si>
    <t xml:space="preserve">O001629</t>
  </si>
  <si>
    <t xml:space="preserve">O001630</t>
  </si>
  <si>
    <t xml:space="preserve">O001631</t>
  </si>
  <si>
    <t xml:space="preserve">O001632</t>
  </si>
  <si>
    <t xml:space="preserve">O001633</t>
  </si>
  <si>
    <t xml:space="preserve">O001634</t>
  </si>
  <si>
    <t xml:space="preserve">O001635</t>
  </si>
  <si>
    <t xml:space="preserve">O001636</t>
  </si>
  <si>
    <t xml:space="preserve">O001637</t>
  </si>
  <si>
    <t xml:space="preserve">O001638</t>
  </si>
  <si>
    <t xml:space="preserve">O001639</t>
  </si>
  <si>
    <t xml:space="preserve">O001640</t>
  </si>
  <si>
    <t xml:space="preserve">O001641</t>
  </si>
  <si>
    <t xml:space="preserve">O001642</t>
  </si>
  <si>
    <t xml:space="preserve">O001643</t>
  </si>
  <si>
    <t xml:space="preserve">O001644</t>
  </si>
  <si>
    <t xml:space="preserve">O001645</t>
  </si>
  <si>
    <t xml:space="preserve">O001646</t>
  </si>
  <si>
    <t xml:space="preserve">O001647</t>
  </si>
  <si>
    <t xml:space="preserve">O001648</t>
  </si>
  <si>
    <t xml:space="preserve">O001649</t>
  </si>
  <si>
    <t xml:space="preserve">O001650</t>
  </si>
  <si>
    <t xml:space="preserve">O001651</t>
  </si>
  <si>
    <t xml:space="preserve">O001652</t>
  </si>
  <si>
    <t xml:space="preserve">O001653</t>
  </si>
  <si>
    <t xml:space="preserve">O001654</t>
  </si>
  <si>
    <t xml:space="preserve">O001655</t>
  </si>
  <si>
    <t xml:space="preserve">O001656</t>
  </si>
  <si>
    <t xml:space="preserve">O001657</t>
  </si>
  <si>
    <t xml:space="preserve">O001658</t>
  </si>
  <si>
    <t xml:space="preserve">O001659</t>
  </si>
  <si>
    <t xml:space="preserve">O001660</t>
  </si>
  <si>
    <t xml:space="preserve">O001661</t>
  </si>
  <si>
    <t xml:space="preserve">O001662</t>
  </si>
  <si>
    <t xml:space="preserve">O001663</t>
  </si>
  <si>
    <t xml:space="preserve">O001664</t>
  </si>
  <si>
    <t xml:space="preserve">O001665</t>
  </si>
  <si>
    <t xml:space="preserve">O001666</t>
  </si>
  <si>
    <t xml:space="preserve">O001667</t>
  </si>
  <si>
    <t xml:space="preserve">O001668</t>
  </si>
  <si>
    <t xml:space="preserve">O001669</t>
  </si>
  <si>
    <t xml:space="preserve">O001670</t>
  </si>
  <si>
    <t xml:space="preserve">O001671</t>
  </si>
  <si>
    <t xml:space="preserve">O001672</t>
  </si>
  <si>
    <t xml:space="preserve">O001673</t>
  </si>
  <si>
    <t xml:space="preserve">O001674</t>
  </si>
  <si>
    <t xml:space="preserve">O001675</t>
  </si>
  <si>
    <t xml:space="preserve">O001676</t>
  </si>
  <si>
    <t xml:space="preserve">O001677</t>
  </si>
  <si>
    <t xml:space="preserve">O001678</t>
  </si>
  <si>
    <t xml:space="preserve">O001679</t>
  </si>
  <si>
    <t xml:space="preserve">O001680</t>
  </si>
  <si>
    <t xml:space="preserve">O001681</t>
  </si>
  <si>
    <t xml:space="preserve">O001682</t>
  </si>
  <si>
    <t xml:space="preserve">O001683</t>
  </si>
  <si>
    <t xml:space="preserve">O001684</t>
  </si>
  <si>
    <t xml:space="preserve">O001685</t>
  </si>
  <si>
    <t xml:space="preserve">O001686</t>
  </si>
  <si>
    <t xml:space="preserve">O001687</t>
  </si>
  <si>
    <t xml:space="preserve">O001688</t>
  </si>
  <si>
    <t xml:space="preserve">O001689</t>
  </si>
  <si>
    <t xml:space="preserve">O001690</t>
  </si>
  <si>
    <t xml:space="preserve">O001691</t>
  </si>
  <si>
    <t xml:space="preserve">O001692</t>
  </si>
  <si>
    <t xml:space="preserve">O001693</t>
  </si>
  <si>
    <t xml:space="preserve">O001694</t>
  </si>
  <si>
    <t xml:space="preserve">O001695</t>
  </si>
  <si>
    <t xml:space="preserve">O001696</t>
  </si>
  <si>
    <t xml:space="preserve">O001697</t>
  </si>
  <si>
    <t xml:space="preserve">O001698</t>
  </si>
  <si>
    <t xml:space="preserve">O001699</t>
  </si>
  <si>
    <t xml:space="preserve">O001700</t>
  </si>
  <si>
    <t xml:space="preserve">O001701</t>
  </si>
  <si>
    <t xml:space="preserve">O001702</t>
  </si>
  <si>
    <t xml:space="preserve">O001703</t>
  </si>
  <si>
    <t xml:space="preserve">O001704</t>
  </si>
  <si>
    <t xml:space="preserve">O001705</t>
  </si>
  <si>
    <t xml:space="preserve">O001706</t>
  </si>
  <si>
    <t xml:space="preserve">O001707</t>
  </si>
  <si>
    <t xml:space="preserve">O001708</t>
  </si>
  <si>
    <t xml:space="preserve">O001709</t>
  </si>
  <si>
    <t xml:space="preserve">O001710</t>
  </si>
  <si>
    <t xml:space="preserve">O001711</t>
  </si>
  <si>
    <t xml:space="preserve">O001712</t>
  </si>
  <si>
    <t xml:space="preserve">O001713</t>
  </si>
  <si>
    <t xml:space="preserve">O001714</t>
  </si>
  <si>
    <t xml:space="preserve">O001715</t>
  </si>
  <si>
    <t xml:space="preserve">O001716</t>
  </si>
  <si>
    <t xml:space="preserve">O001717</t>
  </si>
  <si>
    <t xml:space="preserve">O001718</t>
  </si>
  <si>
    <t xml:space="preserve">O001719</t>
  </si>
  <si>
    <t xml:space="preserve">O001720</t>
  </si>
  <si>
    <t xml:space="preserve">O001721</t>
  </si>
  <si>
    <t xml:space="preserve">O001722</t>
  </si>
  <si>
    <t xml:space="preserve">O001723</t>
  </si>
  <si>
    <t xml:space="preserve">O001724</t>
  </si>
  <si>
    <t xml:space="preserve">O001725</t>
  </si>
  <si>
    <t xml:space="preserve">O001726</t>
  </si>
  <si>
    <t xml:space="preserve">O001727</t>
  </si>
  <si>
    <t xml:space="preserve">O001728</t>
  </si>
  <si>
    <t xml:space="preserve">O001729</t>
  </si>
  <si>
    <t xml:space="preserve">O001730</t>
  </si>
  <si>
    <t xml:space="preserve">O001731</t>
  </si>
  <si>
    <t xml:space="preserve">O001732</t>
  </si>
  <si>
    <t xml:space="preserve">O001733</t>
  </si>
  <si>
    <t xml:space="preserve">O001734</t>
  </si>
  <si>
    <t xml:space="preserve">O001735</t>
  </si>
  <si>
    <t xml:space="preserve">O001736</t>
  </si>
  <si>
    <t xml:space="preserve">O001737</t>
  </si>
  <si>
    <t xml:space="preserve">O001738</t>
  </si>
  <si>
    <t xml:space="preserve">O001739</t>
  </si>
  <si>
    <t xml:space="preserve">O001740</t>
  </si>
  <si>
    <t xml:space="preserve">O001741</t>
  </si>
  <si>
    <t xml:space="preserve">O001742</t>
  </si>
  <si>
    <t xml:space="preserve">O001743</t>
  </si>
  <si>
    <t xml:space="preserve">O001744</t>
  </si>
  <si>
    <t xml:space="preserve">O001745</t>
  </si>
  <si>
    <t xml:space="preserve">O001746</t>
  </si>
  <si>
    <t xml:space="preserve">O001747</t>
  </si>
  <si>
    <t xml:space="preserve">O001748</t>
  </si>
  <si>
    <t xml:space="preserve">O001749</t>
  </si>
  <si>
    <t xml:space="preserve">O001750</t>
  </si>
  <si>
    <t xml:space="preserve">O001751</t>
  </si>
  <si>
    <t xml:space="preserve">O001752</t>
  </si>
  <si>
    <t xml:space="preserve">O001753</t>
  </si>
  <si>
    <t xml:space="preserve">O001754</t>
  </si>
  <si>
    <t xml:space="preserve">O001755</t>
  </si>
  <si>
    <t xml:space="preserve">O001756</t>
  </si>
  <si>
    <t xml:space="preserve">O001757</t>
  </si>
  <si>
    <t xml:space="preserve">O001758</t>
  </si>
  <si>
    <t xml:space="preserve">O001759</t>
  </si>
  <si>
    <t xml:space="preserve">O001760</t>
  </si>
  <si>
    <t xml:space="preserve">O001761</t>
  </si>
  <si>
    <t xml:space="preserve">O001762</t>
  </si>
  <si>
    <t xml:space="preserve">O001763</t>
  </si>
  <si>
    <t xml:space="preserve">O001764</t>
  </si>
  <si>
    <t xml:space="preserve">O001765</t>
  </si>
  <si>
    <t xml:space="preserve">O001766</t>
  </si>
  <si>
    <t xml:space="preserve">O001767</t>
  </si>
  <si>
    <t xml:space="preserve">O001768</t>
  </si>
  <si>
    <t xml:space="preserve">O001769</t>
  </si>
  <si>
    <t xml:space="preserve">O001770</t>
  </si>
  <si>
    <t xml:space="preserve">O001771</t>
  </si>
  <si>
    <t xml:space="preserve">O001772</t>
  </si>
  <si>
    <t xml:space="preserve">O001773</t>
  </si>
  <si>
    <t xml:space="preserve">O001774</t>
  </si>
  <si>
    <t xml:space="preserve">O001775</t>
  </si>
  <si>
    <t xml:space="preserve">O001776</t>
  </si>
  <si>
    <t xml:space="preserve">O001777</t>
  </si>
  <si>
    <t xml:space="preserve">O001778</t>
  </si>
  <si>
    <t xml:space="preserve">O001779</t>
  </si>
  <si>
    <t xml:space="preserve">O001780</t>
  </si>
  <si>
    <t xml:space="preserve">O001781</t>
  </si>
  <si>
    <t xml:space="preserve">O001782</t>
  </si>
  <si>
    <t xml:space="preserve">O001783</t>
  </si>
  <si>
    <t xml:space="preserve">O001784</t>
  </si>
  <si>
    <t xml:space="preserve">O001785</t>
  </si>
  <si>
    <t xml:space="preserve">O001786</t>
  </si>
  <si>
    <t xml:space="preserve">O001787</t>
  </si>
  <si>
    <t xml:space="preserve">O001788</t>
  </si>
  <si>
    <t xml:space="preserve">O001789</t>
  </si>
  <si>
    <t xml:space="preserve">O001790</t>
  </si>
  <si>
    <t xml:space="preserve">O001791</t>
  </si>
  <si>
    <t xml:space="preserve">O001792</t>
  </si>
  <si>
    <t xml:space="preserve">O001793</t>
  </si>
  <si>
    <t xml:space="preserve">O001794</t>
  </si>
  <si>
    <t xml:space="preserve">O001795</t>
  </si>
  <si>
    <t xml:space="preserve">O001796</t>
  </si>
  <si>
    <t xml:space="preserve">O001797</t>
  </si>
  <si>
    <t xml:space="preserve">O001798</t>
  </si>
  <si>
    <t xml:space="preserve">O001799</t>
  </si>
  <si>
    <t xml:space="preserve">O001800</t>
  </si>
  <si>
    <t xml:space="preserve">O001801</t>
  </si>
  <si>
    <t xml:space="preserve">O001802</t>
  </si>
  <si>
    <t xml:space="preserve">O001803</t>
  </si>
  <si>
    <t xml:space="preserve">O001804</t>
  </si>
  <si>
    <t xml:space="preserve">O001805</t>
  </si>
  <si>
    <t xml:space="preserve">O001806</t>
  </si>
  <si>
    <t xml:space="preserve">O001807</t>
  </si>
  <si>
    <t xml:space="preserve">O001808</t>
  </si>
  <si>
    <t xml:space="preserve">O001809</t>
  </si>
  <si>
    <t xml:space="preserve">O001810</t>
  </si>
  <si>
    <t xml:space="preserve">O001811</t>
  </si>
  <si>
    <t xml:space="preserve">O001812</t>
  </si>
  <si>
    <t xml:space="preserve">O001813</t>
  </si>
  <si>
    <t xml:space="preserve">O001814</t>
  </si>
  <si>
    <t xml:space="preserve">O001815</t>
  </si>
  <si>
    <t xml:space="preserve">O001816</t>
  </si>
  <si>
    <t xml:space="preserve">O001817</t>
  </si>
  <si>
    <t xml:space="preserve">O001818</t>
  </si>
  <si>
    <t xml:space="preserve">O001819</t>
  </si>
  <si>
    <t xml:space="preserve">O001820</t>
  </si>
  <si>
    <t xml:space="preserve">O001821</t>
  </si>
  <si>
    <t xml:space="preserve">O001822</t>
  </si>
  <si>
    <t xml:space="preserve">O001823</t>
  </si>
  <si>
    <t xml:space="preserve">O001824</t>
  </si>
  <si>
    <t xml:space="preserve">O001825</t>
  </si>
  <si>
    <t xml:space="preserve">O001826</t>
  </si>
  <si>
    <t xml:space="preserve">O001827</t>
  </si>
  <si>
    <t xml:space="preserve">O001828</t>
  </si>
  <si>
    <t xml:space="preserve">O001829</t>
  </si>
  <si>
    <t xml:space="preserve">O001830</t>
  </si>
  <si>
    <t xml:space="preserve">O001831</t>
  </si>
  <si>
    <t xml:space="preserve">O001832</t>
  </si>
  <si>
    <t xml:space="preserve">O001833</t>
  </si>
  <si>
    <t xml:space="preserve">O001834</t>
  </si>
  <si>
    <t xml:space="preserve">O001835</t>
  </si>
  <si>
    <t xml:space="preserve">O001836</t>
  </si>
  <si>
    <t xml:space="preserve">O001837</t>
  </si>
  <si>
    <t xml:space="preserve">O001838</t>
  </si>
  <si>
    <t xml:space="preserve">O001839</t>
  </si>
  <si>
    <t xml:space="preserve">O001840</t>
  </si>
  <si>
    <t xml:space="preserve">O001841</t>
  </si>
  <si>
    <t xml:space="preserve">O001842</t>
  </si>
  <si>
    <t xml:space="preserve">O001843</t>
  </si>
  <si>
    <t xml:space="preserve">O001844</t>
  </si>
  <si>
    <t xml:space="preserve">O001845</t>
  </si>
  <si>
    <t xml:space="preserve">O001846</t>
  </si>
  <si>
    <t xml:space="preserve">O001847</t>
  </si>
  <si>
    <t xml:space="preserve">O001848</t>
  </si>
  <si>
    <t xml:space="preserve">O001849</t>
  </si>
  <si>
    <t xml:space="preserve">O001850</t>
  </si>
  <si>
    <t xml:space="preserve">O001851</t>
  </si>
  <si>
    <t xml:space="preserve">O001852</t>
  </si>
  <si>
    <t xml:space="preserve">O001853</t>
  </si>
  <si>
    <t xml:space="preserve">O001854</t>
  </si>
  <si>
    <t xml:space="preserve">O001855</t>
  </si>
  <si>
    <t xml:space="preserve">O001856</t>
  </si>
  <si>
    <t xml:space="preserve">O001857</t>
  </si>
  <si>
    <t xml:space="preserve">O001858</t>
  </si>
  <si>
    <t xml:space="preserve">O001859</t>
  </si>
  <si>
    <t xml:space="preserve">O001860</t>
  </si>
  <si>
    <t xml:space="preserve">O001861</t>
  </si>
  <si>
    <t xml:space="preserve">O001862</t>
  </si>
  <si>
    <t xml:space="preserve">O001863</t>
  </si>
  <si>
    <t xml:space="preserve">O001864</t>
  </si>
  <si>
    <t xml:space="preserve">O001865</t>
  </si>
  <si>
    <t xml:space="preserve">O001866</t>
  </si>
  <si>
    <t xml:space="preserve">O001867</t>
  </si>
  <si>
    <t xml:space="preserve">O001868</t>
  </si>
  <si>
    <t xml:space="preserve">O001869</t>
  </si>
  <si>
    <t xml:space="preserve">O001870</t>
  </si>
  <si>
    <t xml:space="preserve">O001871</t>
  </si>
  <si>
    <t xml:space="preserve">O001872</t>
  </si>
  <si>
    <t xml:space="preserve">O001873</t>
  </si>
  <si>
    <t xml:space="preserve">O001874</t>
  </si>
  <si>
    <t xml:space="preserve">O001875</t>
  </si>
  <si>
    <t xml:space="preserve">O001876</t>
  </si>
  <si>
    <t xml:space="preserve">O001877</t>
  </si>
  <si>
    <t xml:space="preserve">O001878</t>
  </si>
  <si>
    <t xml:space="preserve">O001879</t>
  </si>
  <si>
    <t xml:space="preserve">O001880</t>
  </si>
  <si>
    <t xml:space="preserve">O001881</t>
  </si>
  <si>
    <t xml:space="preserve">O001882</t>
  </si>
  <si>
    <t xml:space="preserve">O001883</t>
  </si>
  <si>
    <t xml:space="preserve">O001884</t>
  </si>
  <si>
    <t xml:space="preserve">O001885</t>
  </si>
  <si>
    <t xml:space="preserve">O001886</t>
  </si>
  <si>
    <t xml:space="preserve">O001887</t>
  </si>
  <si>
    <t xml:space="preserve">O001888</t>
  </si>
  <si>
    <t xml:space="preserve">O001889</t>
  </si>
  <si>
    <t xml:space="preserve">O001890</t>
  </si>
  <si>
    <t xml:space="preserve">O001891</t>
  </si>
  <si>
    <t xml:space="preserve">O001892</t>
  </si>
  <si>
    <t xml:space="preserve">O001893</t>
  </si>
  <si>
    <t xml:space="preserve">O001894</t>
  </si>
  <si>
    <t xml:space="preserve">O001895</t>
  </si>
  <si>
    <t xml:space="preserve">O001896</t>
  </si>
  <si>
    <t xml:space="preserve">O001897</t>
  </si>
  <si>
    <t xml:space="preserve">O001898</t>
  </si>
  <si>
    <t xml:space="preserve">O001899</t>
  </si>
  <si>
    <t xml:space="preserve">O001900</t>
  </si>
  <si>
    <t xml:space="preserve">O001901</t>
  </si>
  <si>
    <t xml:space="preserve">O001902</t>
  </si>
  <si>
    <t xml:space="preserve">O001903</t>
  </si>
  <si>
    <t xml:space="preserve">O001904</t>
  </si>
  <si>
    <t xml:space="preserve">O001905</t>
  </si>
  <si>
    <t xml:space="preserve">O001906</t>
  </si>
  <si>
    <t xml:space="preserve">O001907</t>
  </si>
  <si>
    <t xml:space="preserve">O001908</t>
  </si>
  <si>
    <t xml:space="preserve">O001909</t>
  </si>
  <si>
    <t xml:space="preserve">O001910</t>
  </si>
  <si>
    <t xml:space="preserve">O001911</t>
  </si>
  <si>
    <t xml:space="preserve">O001912</t>
  </si>
  <si>
    <t xml:space="preserve">O001913</t>
  </si>
  <si>
    <t xml:space="preserve">O001914</t>
  </si>
  <si>
    <t xml:space="preserve">O001915</t>
  </si>
  <si>
    <t xml:space="preserve">O001916</t>
  </si>
  <si>
    <t xml:space="preserve">O001917</t>
  </si>
  <si>
    <t xml:space="preserve">O001918</t>
  </si>
  <si>
    <t xml:space="preserve">O001919</t>
  </si>
  <si>
    <t xml:space="preserve">O001920</t>
  </si>
  <si>
    <t xml:space="preserve">O001921</t>
  </si>
  <si>
    <t xml:space="preserve">O001922</t>
  </si>
  <si>
    <t xml:space="preserve">O001923</t>
  </si>
  <si>
    <t xml:space="preserve">O001924</t>
  </si>
  <si>
    <t xml:space="preserve">O001925</t>
  </si>
  <si>
    <t xml:space="preserve">O001926</t>
  </si>
  <si>
    <t xml:space="preserve">O001927</t>
  </si>
  <si>
    <t xml:space="preserve">O001928</t>
  </si>
  <si>
    <t xml:space="preserve">O001929</t>
  </si>
  <si>
    <t xml:space="preserve">O001930</t>
  </si>
  <si>
    <t xml:space="preserve">O001931</t>
  </si>
  <si>
    <t xml:space="preserve">O001932</t>
  </si>
  <si>
    <t xml:space="preserve">O001933</t>
  </si>
  <si>
    <t xml:space="preserve">O001934</t>
  </si>
  <si>
    <t xml:space="preserve">O001935</t>
  </si>
  <si>
    <t xml:space="preserve">O001936</t>
  </si>
  <si>
    <t xml:space="preserve">O001937</t>
  </si>
  <si>
    <t xml:space="preserve">O001938</t>
  </si>
  <si>
    <t xml:space="preserve">O001939</t>
  </si>
  <si>
    <t xml:space="preserve">O001940</t>
  </si>
  <si>
    <t xml:space="preserve">O001941</t>
  </si>
  <si>
    <t xml:space="preserve">O001942</t>
  </si>
  <si>
    <t xml:space="preserve">O001943</t>
  </si>
  <si>
    <t xml:space="preserve">O001944</t>
  </si>
  <si>
    <t xml:space="preserve">O001945</t>
  </si>
  <si>
    <t xml:space="preserve">O001946</t>
  </si>
  <si>
    <t xml:space="preserve">O001947</t>
  </si>
  <si>
    <t xml:space="preserve">O001948</t>
  </si>
  <si>
    <t xml:space="preserve">O001949</t>
  </si>
  <si>
    <t xml:space="preserve">O001950</t>
  </si>
  <si>
    <t xml:space="preserve">O001951</t>
  </si>
  <si>
    <t xml:space="preserve">O001952</t>
  </si>
  <si>
    <t xml:space="preserve">O001953</t>
  </si>
  <si>
    <t xml:space="preserve">O001954</t>
  </si>
  <si>
    <t xml:space="preserve">O001955</t>
  </si>
  <si>
    <t xml:space="preserve">O001956</t>
  </si>
  <si>
    <t xml:space="preserve">O001957</t>
  </si>
  <si>
    <t xml:space="preserve">O001958</t>
  </si>
  <si>
    <t xml:space="preserve">O001959</t>
  </si>
  <si>
    <t xml:space="preserve">O001960</t>
  </si>
  <si>
    <t xml:space="preserve">O001961</t>
  </si>
  <si>
    <t xml:space="preserve">O001962</t>
  </si>
  <si>
    <t xml:space="preserve">O001963</t>
  </si>
  <si>
    <t xml:space="preserve">O001964</t>
  </si>
  <si>
    <t xml:space="preserve">O001965</t>
  </si>
  <si>
    <t xml:space="preserve">O001966</t>
  </si>
  <si>
    <t xml:space="preserve">O001967</t>
  </si>
  <si>
    <t xml:space="preserve">O001968</t>
  </si>
  <si>
    <t xml:space="preserve">O001969</t>
  </si>
  <si>
    <t xml:space="preserve">O001970</t>
  </si>
  <si>
    <t xml:space="preserve">O001971</t>
  </si>
  <si>
    <t xml:space="preserve">O001972</t>
  </si>
  <si>
    <t xml:space="preserve">O001973</t>
  </si>
  <si>
    <t xml:space="preserve">O001974</t>
  </si>
  <si>
    <t xml:space="preserve">O001975</t>
  </si>
  <si>
    <t xml:space="preserve">O001976</t>
  </si>
  <si>
    <t xml:space="preserve">O001977</t>
  </si>
  <si>
    <t xml:space="preserve">O001978</t>
  </si>
  <si>
    <t xml:space="preserve">O001979</t>
  </si>
  <si>
    <t xml:space="preserve">O001980</t>
  </si>
  <si>
    <t xml:space="preserve">O001981</t>
  </si>
  <si>
    <t xml:space="preserve">O001982</t>
  </si>
  <si>
    <t xml:space="preserve">O001983</t>
  </si>
  <si>
    <t xml:space="preserve">O001984</t>
  </si>
  <si>
    <t xml:space="preserve">O001985</t>
  </si>
  <si>
    <t xml:space="preserve">O001986</t>
  </si>
  <si>
    <t xml:space="preserve">O001987</t>
  </si>
  <si>
    <t xml:space="preserve">O001988</t>
  </si>
  <si>
    <t xml:space="preserve">O001989</t>
  </si>
  <si>
    <t xml:space="preserve">O001990</t>
  </si>
  <si>
    <t xml:space="preserve">O001991</t>
  </si>
  <si>
    <t xml:space="preserve">O001992</t>
  </si>
  <si>
    <t xml:space="preserve">O001993</t>
  </si>
  <si>
    <t xml:space="preserve">O001994</t>
  </si>
  <si>
    <t xml:space="preserve">O001995</t>
  </si>
  <si>
    <t xml:space="preserve">O001996</t>
  </si>
  <si>
    <t xml:space="preserve">O001997</t>
  </si>
  <si>
    <t xml:space="preserve">O001998</t>
  </si>
  <si>
    <t xml:space="preserve">O001999</t>
  </si>
  <si>
    <t xml:space="preserve">O002000</t>
  </si>
  <si>
    <t xml:space="preserve">O002001</t>
  </si>
  <si>
    <t xml:space="preserve">O002002</t>
  </si>
  <si>
    <t xml:space="preserve">O002003</t>
  </si>
  <si>
    <t xml:space="preserve">O002004</t>
  </si>
  <si>
    <t xml:space="preserve">O002005</t>
  </si>
  <si>
    <t xml:space="preserve">O002006</t>
  </si>
  <si>
    <t xml:space="preserve">O002007</t>
  </si>
  <si>
    <t xml:space="preserve">O002008</t>
  </si>
  <si>
    <t xml:space="preserve">O002009</t>
  </si>
  <si>
    <t xml:space="preserve">O002010</t>
  </si>
  <si>
    <t xml:space="preserve">O002011</t>
  </si>
  <si>
    <t xml:space="preserve">O002012</t>
  </si>
  <si>
    <t xml:space="preserve">O002013</t>
  </si>
  <si>
    <t xml:space="preserve">O002014</t>
  </si>
  <si>
    <t xml:space="preserve">O002015</t>
  </si>
  <si>
    <t xml:space="preserve">O002016</t>
  </si>
  <si>
    <t xml:space="preserve">O002017</t>
  </si>
  <si>
    <t xml:space="preserve">O002018</t>
  </si>
  <si>
    <t xml:space="preserve">O002019</t>
  </si>
  <si>
    <t xml:space="preserve">O002020</t>
  </si>
  <si>
    <t xml:space="preserve">O002021</t>
  </si>
  <si>
    <t xml:space="preserve">O002022</t>
  </si>
  <si>
    <t xml:space="preserve">O002023</t>
  </si>
  <si>
    <t xml:space="preserve">O002024</t>
  </si>
  <si>
    <t xml:space="preserve">O002025</t>
  </si>
  <si>
    <t xml:space="preserve">O002026</t>
  </si>
  <si>
    <t xml:space="preserve">O002027</t>
  </si>
  <si>
    <t xml:space="preserve">O002028</t>
  </si>
  <si>
    <t xml:space="preserve">O002029</t>
  </si>
  <si>
    <t xml:space="preserve">O002030</t>
  </si>
  <si>
    <t xml:space="preserve">O002031</t>
  </si>
  <si>
    <t xml:space="preserve">O002032</t>
  </si>
  <si>
    <t xml:space="preserve">O002033</t>
  </si>
  <si>
    <t xml:space="preserve">O002034</t>
  </si>
  <si>
    <t xml:space="preserve">O002035</t>
  </si>
  <si>
    <t xml:space="preserve">O002036</t>
  </si>
  <si>
    <t xml:space="preserve">O002037</t>
  </si>
  <si>
    <t xml:space="preserve">O002038</t>
  </si>
  <si>
    <t xml:space="preserve">O002039</t>
  </si>
  <si>
    <t xml:space="preserve">O002040</t>
  </si>
  <si>
    <t xml:space="preserve">O002041</t>
  </si>
  <si>
    <t xml:space="preserve">O002042</t>
  </si>
  <si>
    <t xml:space="preserve">O002043</t>
  </si>
  <si>
    <t xml:space="preserve">O002044</t>
  </si>
  <si>
    <t xml:space="preserve">O002045</t>
  </si>
  <si>
    <t xml:space="preserve">O002046</t>
  </si>
  <si>
    <t xml:space="preserve">O002047</t>
  </si>
  <si>
    <t xml:space="preserve">O002048</t>
  </si>
  <si>
    <t xml:space="preserve">O002049</t>
  </si>
  <si>
    <t xml:space="preserve">O002050</t>
  </si>
  <si>
    <t xml:space="preserve">O002051</t>
  </si>
  <si>
    <t xml:space="preserve">O002052</t>
  </si>
  <si>
    <t xml:space="preserve">O002053</t>
  </si>
  <si>
    <t xml:space="preserve">O002054</t>
  </si>
  <si>
    <t xml:space="preserve">O002055</t>
  </si>
  <si>
    <t xml:space="preserve">O002056</t>
  </si>
  <si>
    <t xml:space="preserve">O002057</t>
  </si>
  <si>
    <t xml:space="preserve">O002058</t>
  </si>
  <si>
    <t xml:space="preserve">O002059</t>
  </si>
  <si>
    <t xml:space="preserve">O002060</t>
  </si>
  <si>
    <t xml:space="preserve">O002061</t>
  </si>
  <si>
    <t xml:space="preserve">O002062</t>
  </si>
  <si>
    <t xml:space="preserve">O002063</t>
  </si>
  <si>
    <t xml:space="preserve">O002064</t>
  </si>
  <si>
    <t xml:space="preserve">O002065</t>
  </si>
  <si>
    <t xml:space="preserve">O002066</t>
  </si>
  <si>
    <t xml:space="preserve">O002067</t>
  </si>
  <si>
    <t xml:space="preserve">O002068</t>
  </si>
  <si>
    <t xml:space="preserve">O002069</t>
  </si>
  <si>
    <t xml:space="preserve">O002070</t>
  </si>
  <si>
    <t xml:space="preserve">O002071</t>
  </si>
  <si>
    <t xml:space="preserve">O002072</t>
  </si>
  <si>
    <t xml:space="preserve">O002073</t>
  </si>
  <si>
    <t xml:space="preserve">O002074</t>
  </si>
  <si>
    <t xml:space="preserve">O002075</t>
  </si>
  <si>
    <t xml:space="preserve">O002076</t>
  </si>
  <si>
    <t xml:space="preserve">O002077</t>
  </si>
  <si>
    <t xml:space="preserve">O002078</t>
  </si>
  <si>
    <t xml:space="preserve">O002079</t>
  </si>
  <si>
    <t xml:space="preserve">O002080</t>
  </si>
  <si>
    <t xml:space="preserve">O002081</t>
  </si>
  <si>
    <t xml:space="preserve">O002082</t>
  </si>
  <si>
    <t xml:space="preserve">O002083</t>
  </si>
  <si>
    <t xml:space="preserve">O002084</t>
  </si>
  <si>
    <t xml:space="preserve">O002085</t>
  </si>
  <si>
    <t xml:space="preserve">O002086</t>
  </si>
  <si>
    <t xml:space="preserve">O002087</t>
  </si>
  <si>
    <t xml:space="preserve">O002088</t>
  </si>
  <si>
    <t xml:space="preserve">O002089</t>
  </si>
  <si>
    <t xml:space="preserve">O002090</t>
  </si>
  <si>
    <t xml:space="preserve">O002091</t>
  </si>
  <si>
    <t xml:space="preserve">O002092</t>
  </si>
  <si>
    <t xml:space="preserve">O002093</t>
  </si>
  <si>
    <t xml:space="preserve">O002094</t>
  </si>
  <si>
    <t xml:space="preserve">O002095</t>
  </si>
  <si>
    <t xml:space="preserve">O002096</t>
  </si>
  <si>
    <t xml:space="preserve">O002097</t>
  </si>
  <si>
    <t xml:space="preserve">O002098</t>
  </si>
  <si>
    <t xml:space="preserve">O002099</t>
  </si>
  <si>
    <t xml:space="preserve">O002100</t>
  </si>
  <si>
    <t xml:space="preserve">O002101</t>
  </si>
  <si>
    <t xml:space="preserve">O002102</t>
  </si>
  <si>
    <t xml:space="preserve">O002103</t>
  </si>
  <si>
    <t xml:space="preserve">O002104</t>
  </si>
  <si>
    <t xml:space="preserve">O002105</t>
  </si>
  <si>
    <t xml:space="preserve">O002106</t>
  </si>
  <si>
    <t xml:space="preserve">O002107</t>
  </si>
  <si>
    <t xml:space="preserve">O002108</t>
  </si>
  <si>
    <t xml:space="preserve">O002109</t>
  </si>
  <si>
    <t xml:space="preserve">O002110</t>
  </si>
  <si>
    <t xml:space="preserve">O002111</t>
  </si>
  <si>
    <t xml:space="preserve">O002112</t>
  </si>
  <si>
    <t xml:space="preserve">O002113</t>
  </si>
  <si>
    <t xml:space="preserve">O002114</t>
  </si>
  <si>
    <t xml:space="preserve">O002115</t>
  </si>
  <si>
    <t xml:space="preserve">O002116</t>
  </si>
  <si>
    <t xml:space="preserve">O002117</t>
  </si>
  <si>
    <t xml:space="preserve">O002118</t>
  </si>
  <si>
    <t xml:space="preserve">O002119</t>
  </si>
  <si>
    <t xml:space="preserve">O002120</t>
  </si>
  <si>
    <t xml:space="preserve">O002121</t>
  </si>
  <si>
    <t xml:space="preserve">O002122</t>
  </si>
  <si>
    <t xml:space="preserve">O002123</t>
  </si>
  <si>
    <t xml:space="preserve">O002124</t>
  </si>
  <si>
    <t xml:space="preserve">O002125</t>
  </si>
  <si>
    <t xml:space="preserve">O002126</t>
  </si>
  <si>
    <t xml:space="preserve">O002127</t>
  </si>
  <si>
    <t xml:space="preserve">O002128</t>
  </si>
  <si>
    <t xml:space="preserve">O002129</t>
  </si>
  <si>
    <t xml:space="preserve">O002130</t>
  </si>
  <si>
    <t xml:space="preserve">O002131</t>
  </si>
  <si>
    <t xml:space="preserve">O002132</t>
  </si>
  <si>
    <t xml:space="preserve">O002133</t>
  </si>
  <si>
    <t xml:space="preserve">O002134</t>
  </si>
  <si>
    <t xml:space="preserve">O002135</t>
  </si>
  <si>
    <t xml:space="preserve">O002136</t>
  </si>
  <si>
    <t xml:space="preserve">O002137</t>
  </si>
  <si>
    <t xml:space="preserve">O002138</t>
  </si>
  <si>
    <t xml:space="preserve">O002139</t>
  </si>
  <si>
    <t xml:space="preserve">O002140</t>
  </si>
  <si>
    <t xml:space="preserve">O002141</t>
  </si>
  <si>
    <t xml:space="preserve">O002142</t>
  </si>
  <si>
    <t xml:space="preserve">O002143</t>
  </si>
  <si>
    <t xml:space="preserve">O002144</t>
  </si>
  <si>
    <t xml:space="preserve">O002145</t>
  </si>
  <si>
    <t xml:space="preserve">O002146</t>
  </si>
  <si>
    <t xml:space="preserve">O002147</t>
  </si>
  <si>
    <t xml:space="preserve">O002148</t>
  </si>
  <si>
    <t xml:space="preserve">O002149</t>
  </si>
  <si>
    <t xml:space="preserve">O002150</t>
  </si>
  <si>
    <t xml:space="preserve">O002151</t>
  </si>
  <si>
    <t xml:space="preserve">O002152</t>
  </si>
  <si>
    <t xml:space="preserve">O002153</t>
  </si>
  <si>
    <t xml:space="preserve">O002154</t>
  </si>
  <si>
    <t xml:space="preserve">O002155</t>
  </si>
  <si>
    <t xml:space="preserve">O002156</t>
  </si>
  <si>
    <t xml:space="preserve">O002157</t>
  </si>
  <si>
    <t xml:space="preserve">O002158</t>
  </si>
  <si>
    <t xml:space="preserve">O002159</t>
  </si>
  <si>
    <t xml:space="preserve">O002160</t>
  </si>
  <si>
    <t xml:space="preserve">O002161</t>
  </si>
  <si>
    <t xml:space="preserve">O002162</t>
  </si>
  <si>
    <t xml:space="preserve">O002163</t>
  </si>
  <si>
    <t xml:space="preserve">O002164</t>
  </si>
  <si>
    <t xml:space="preserve">O002165</t>
  </si>
  <si>
    <t xml:space="preserve">O002166</t>
  </si>
  <si>
    <t xml:space="preserve">O002167</t>
  </si>
  <si>
    <t xml:space="preserve">O002168</t>
  </si>
  <si>
    <t xml:space="preserve">O002169</t>
  </si>
  <si>
    <t xml:space="preserve">O002170</t>
  </si>
  <si>
    <t xml:space="preserve">O002171</t>
  </si>
  <si>
    <t xml:space="preserve">O002172</t>
  </si>
  <si>
    <t xml:space="preserve">O002173</t>
  </si>
  <si>
    <t xml:space="preserve">O002174</t>
  </si>
  <si>
    <t xml:space="preserve">O002175</t>
  </si>
  <si>
    <t xml:space="preserve">O002176</t>
  </si>
  <si>
    <t xml:space="preserve">O002177</t>
  </si>
  <si>
    <t xml:space="preserve">O002178</t>
  </si>
  <si>
    <t xml:space="preserve">O002179</t>
  </si>
  <si>
    <t xml:space="preserve">O002180</t>
  </si>
  <si>
    <t xml:space="preserve">O002181</t>
  </si>
  <si>
    <t xml:space="preserve">O002182</t>
  </si>
  <si>
    <t xml:space="preserve">O002183</t>
  </si>
  <si>
    <t xml:space="preserve">O002184</t>
  </si>
  <si>
    <t xml:space="preserve">O002185</t>
  </si>
  <si>
    <t xml:space="preserve">O002186</t>
  </si>
  <si>
    <t xml:space="preserve">O002187</t>
  </si>
  <si>
    <t xml:space="preserve">O002188</t>
  </si>
  <si>
    <t xml:space="preserve">O002189</t>
  </si>
  <si>
    <t xml:space="preserve">O002190</t>
  </si>
  <si>
    <t xml:space="preserve">O002191</t>
  </si>
  <si>
    <t xml:space="preserve">O002192</t>
  </si>
  <si>
    <t xml:space="preserve">O002193</t>
  </si>
  <si>
    <t xml:space="preserve">O002194</t>
  </si>
  <si>
    <t xml:space="preserve">O002195</t>
  </si>
  <si>
    <t xml:space="preserve">O002196</t>
  </si>
  <si>
    <t xml:space="preserve">O002197</t>
  </si>
  <si>
    <t xml:space="preserve">O002198</t>
  </si>
  <si>
    <t xml:space="preserve">O002199</t>
  </si>
  <si>
    <t xml:space="preserve">O002200</t>
  </si>
  <si>
    <t xml:space="preserve">O002201</t>
  </si>
  <si>
    <t xml:space="preserve">O002202</t>
  </si>
  <si>
    <t xml:space="preserve">O002203</t>
  </si>
  <si>
    <t xml:space="preserve">O002204</t>
  </si>
  <si>
    <t xml:space="preserve">O002205</t>
  </si>
  <si>
    <t xml:space="preserve">O002206</t>
  </si>
  <si>
    <t xml:space="preserve">O002207</t>
  </si>
  <si>
    <t xml:space="preserve">O002208</t>
  </si>
  <si>
    <t xml:space="preserve">O002209</t>
  </si>
  <si>
    <t xml:space="preserve">O002210</t>
  </si>
  <si>
    <t xml:space="preserve">O002211</t>
  </si>
  <si>
    <t xml:space="preserve">O002212</t>
  </si>
  <si>
    <t xml:space="preserve">O002213</t>
  </si>
  <si>
    <t xml:space="preserve">O002214</t>
  </si>
  <si>
    <t xml:space="preserve">O002215</t>
  </si>
  <si>
    <t xml:space="preserve">O002216</t>
  </si>
  <si>
    <t xml:space="preserve">O002217</t>
  </si>
  <si>
    <t xml:space="preserve">O002218</t>
  </si>
  <si>
    <t xml:space="preserve">O002219</t>
  </si>
  <si>
    <t xml:space="preserve">O002220</t>
  </si>
  <si>
    <t xml:space="preserve">O002221</t>
  </si>
  <si>
    <t xml:space="preserve">O002222</t>
  </si>
  <si>
    <t xml:space="preserve">O002223</t>
  </si>
  <si>
    <t xml:space="preserve">O002224</t>
  </si>
  <si>
    <t xml:space="preserve">O002225</t>
  </si>
  <si>
    <t xml:space="preserve">O002226</t>
  </si>
  <si>
    <t xml:space="preserve">O002227</t>
  </si>
  <si>
    <t xml:space="preserve">O002228</t>
  </si>
  <si>
    <t xml:space="preserve">O002229</t>
  </si>
  <si>
    <t xml:space="preserve">O002230</t>
  </si>
  <si>
    <t xml:space="preserve">O002231</t>
  </si>
  <si>
    <t xml:space="preserve">O002232</t>
  </si>
  <si>
    <t xml:space="preserve">O002233</t>
  </si>
  <si>
    <t xml:space="preserve">O002234</t>
  </si>
  <si>
    <t xml:space="preserve">O002235</t>
  </si>
  <si>
    <t xml:space="preserve">O002236</t>
  </si>
  <si>
    <t xml:space="preserve">O002237</t>
  </si>
  <si>
    <t xml:space="preserve">O002238</t>
  </si>
  <si>
    <t xml:space="preserve">O002239</t>
  </si>
  <si>
    <t xml:space="preserve">O002240</t>
  </si>
  <si>
    <t xml:space="preserve">O002241</t>
  </si>
  <si>
    <t xml:space="preserve">O002242</t>
  </si>
  <si>
    <t xml:space="preserve">O002243</t>
  </si>
  <si>
    <t xml:space="preserve">O002244</t>
  </si>
  <si>
    <t xml:space="preserve">O002245</t>
  </si>
  <si>
    <t xml:space="preserve">O002246</t>
  </si>
  <si>
    <t xml:space="preserve">O002247</t>
  </si>
  <si>
    <t xml:space="preserve">O002248</t>
  </si>
  <si>
    <t xml:space="preserve">O002249</t>
  </si>
  <si>
    <t xml:space="preserve">O002250</t>
  </si>
  <si>
    <t xml:space="preserve">O002251</t>
  </si>
  <si>
    <t xml:space="preserve">O002252</t>
  </si>
  <si>
    <t xml:space="preserve">O002253</t>
  </si>
  <si>
    <t xml:space="preserve">O002254</t>
  </si>
  <si>
    <t xml:space="preserve">O002255</t>
  </si>
  <si>
    <t xml:space="preserve">O002256</t>
  </si>
  <si>
    <t xml:space="preserve">O002257</t>
  </si>
  <si>
    <t xml:space="preserve">O002258</t>
  </si>
  <si>
    <t xml:space="preserve">O002259</t>
  </si>
  <si>
    <t xml:space="preserve">O002260</t>
  </si>
  <si>
    <t xml:space="preserve">O002261</t>
  </si>
  <si>
    <t xml:space="preserve">O002262</t>
  </si>
  <si>
    <t xml:space="preserve">O002263</t>
  </si>
  <si>
    <t xml:space="preserve">O002264</t>
  </si>
  <si>
    <t xml:space="preserve">O002265</t>
  </si>
  <si>
    <t xml:space="preserve">O002266</t>
  </si>
  <si>
    <t xml:space="preserve">O002267</t>
  </si>
  <si>
    <t xml:space="preserve">O002268</t>
  </si>
  <si>
    <t xml:space="preserve">O002269</t>
  </si>
  <si>
    <t xml:space="preserve">O002270</t>
  </si>
  <si>
    <t xml:space="preserve">O002271</t>
  </si>
  <si>
    <t xml:space="preserve">O002272</t>
  </si>
  <si>
    <t xml:space="preserve">O002273</t>
  </si>
  <si>
    <t xml:space="preserve">O002274</t>
  </si>
  <si>
    <t xml:space="preserve">O002275</t>
  </si>
  <si>
    <t xml:space="preserve">O002276</t>
  </si>
  <si>
    <t xml:space="preserve">O002277</t>
  </si>
  <si>
    <t xml:space="preserve">O002278</t>
  </si>
  <si>
    <t xml:space="preserve">O002279</t>
  </si>
  <si>
    <t xml:space="preserve">O002280</t>
  </si>
  <si>
    <t xml:space="preserve">O002281</t>
  </si>
  <si>
    <t xml:space="preserve">O002282</t>
  </si>
  <si>
    <t xml:space="preserve">O002283</t>
  </si>
  <si>
    <t xml:space="preserve">O002284</t>
  </si>
  <si>
    <t xml:space="preserve">O002285</t>
  </si>
  <si>
    <t xml:space="preserve">O002286</t>
  </si>
  <si>
    <t xml:space="preserve">O002287</t>
  </si>
  <si>
    <t xml:space="preserve">O002288</t>
  </si>
  <si>
    <t xml:space="preserve">O002289</t>
  </si>
  <si>
    <t xml:space="preserve">O002290</t>
  </si>
  <si>
    <t xml:space="preserve">O002291</t>
  </si>
  <si>
    <t xml:space="preserve">O002292</t>
  </si>
  <si>
    <t xml:space="preserve">O002293</t>
  </si>
  <si>
    <t xml:space="preserve">O002294</t>
  </si>
  <si>
    <t xml:space="preserve">O002295</t>
  </si>
  <si>
    <t xml:space="preserve">O002296</t>
  </si>
  <si>
    <t xml:space="preserve">O002297</t>
  </si>
  <si>
    <t xml:space="preserve">O002298</t>
  </si>
  <si>
    <t xml:space="preserve">O002299</t>
  </si>
  <si>
    <t xml:space="preserve">O002300</t>
  </si>
  <si>
    <t xml:space="preserve">O002301</t>
  </si>
  <si>
    <t xml:space="preserve">O002302</t>
  </si>
  <si>
    <t xml:space="preserve">O002303</t>
  </si>
  <si>
    <t xml:space="preserve">O002304</t>
  </si>
  <si>
    <t xml:space="preserve">O002305</t>
  </si>
  <si>
    <t xml:space="preserve">O002306</t>
  </si>
  <si>
    <t xml:space="preserve">O002307</t>
  </si>
  <si>
    <t xml:space="preserve">O002308</t>
  </si>
  <si>
    <t xml:space="preserve">O002309</t>
  </si>
  <si>
    <t xml:space="preserve">O002310</t>
  </si>
  <si>
    <t xml:space="preserve">O002311</t>
  </si>
  <si>
    <t xml:space="preserve">O002312</t>
  </si>
  <si>
    <t xml:space="preserve">O002313</t>
  </si>
  <si>
    <t xml:space="preserve">O002314</t>
  </si>
  <si>
    <t xml:space="preserve">O002315</t>
  </si>
  <si>
    <t xml:space="preserve">O002316</t>
  </si>
  <si>
    <t xml:space="preserve">O002317</t>
  </si>
  <si>
    <t xml:space="preserve">O002318</t>
  </si>
  <si>
    <t xml:space="preserve">O002319</t>
  </si>
  <si>
    <t xml:space="preserve">O002320</t>
  </si>
  <si>
    <t xml:space="preserve">O002321</t>
  </si>
  <si>
    <t xml:space="preserve">O002322</t>
  </si>
  <si>
    <t xml:space="preserve">O002323</t>
  </si>
  <si>
    <t xml:space="preserve">O002324</t>
  </si>
  <si>
    <t xml:space="preserve">O002325</t>
  </si>
  <si>
    <t xml:space="preserve">O002326</t>
  </si>
  <si>
    <t xml:space="preserve">O002327</t>
  </si>
  <si>
    <t xml:space="preserve">O002328</t>
  </si>
  <si>
    <t xml:space="preserve">O002329</t>
  </si>
  <si>
    <t xml:space="preserve">O002330</t>
  </si>
  <si>
    <t xml:space="preserve">O002331</t>
  </si>
  <si>
    <t xml:space="preserve">O002332</t>
  </si>
  <si>
    <t xml:space="preserve">O002333</t>
  </si>
  <si>
    <t xml:space="preserve">O002334</t>
  </si>
  <si>
    <t xml:space="preserve">O002335</t>
  </si>
  <si>
    <t xml:space="preserve">O002336</t>
  </si>
  <si>
    <t xml:space="preserve">O002337</t>
  </si>
  <si>
    <t xml:space="preserve">O002338</t>
  </si>
  <si>
    <t xml:space="preserve">O002339</t>
  </si>
  <si>
    <t xml:space="preserve">O002340</t>
  </si>
  <si>
    <t xml:space="preserve">O002341</t>
  </si>
  <si>
    <t xml:space="preserve">O002342</t>
  </si>
  <si>
    <t xml:space="preserve">O002343</t>
  </si>
  <si>
    <t xml:space="preserve">O002344</t>
  </si>
  <si>
    <t xml:space="preserve">O002345</t>
  </si>
  <si>
    <t xml:space="preserve">O002346</t>
  </si>
  <si>
    <t xml:space="preserve">O002347</t>
  </si>
  <si>
    <t xml:space="preserve">O002348</t>
  </si>
  <si>
    <t xml:space="preserve">O002349</t>
  </si>
  <si>
    <t xml:space="preserve">O002350</t>
  </si>
  <si>
    <t xml:space="preserve">O002351</t>
  </si>
  <si>
    <t xml:space="preserve">O002352</t>
  </si>
  <si>
    <t xml:space="preserve">O002353</t>
  </si>
  <si>
    <t xml:space="preserve">O002354</t>
  </si>
  <si>
    <t xml:space="preserve">O002355</t>
  </si>
  <si>
    <t xml:space="preserve">O002356</t>
  </si>
  <si>
    <t xml:space="preserve">O002357</t>
  </si>
  <si>
    <t xml:space="preserve">O002358</t>
  </si>
  <si>
    <t xml:space="preserve">O002359</t>
  </si>
  <si>
    <t xml:space="preserve">O002360</t>
  </si>
  <si>
    <t xml:space="preserve">O002361</t>
  </si>
  <si>
    <t xml:space="preserve">O002362</t>
  </si>
  <si>
    <t xml:space="preserve">O002363</t>
  </si>
  <si>
    <t xml:space="preserve">O002364</t>
  </si>
  <si>
    <t xml:space="preserve">O002365</t>
  </si>
  <si>
    <t xml:space="preserve">O002366</t>
  </si>
  <si>
    <t xml:space="preserve">O002367</t>
  </si>
  <si>
    <t xml:space="preserve">O002368</t>
  </si>
  <si>
    <t xml:space="preserve">O002369</t>
  </si>
  <si>
    <t xml:space="preserve">O002370</t>
  </si>
  <si>
    <t xml:space="preserve">O002371</t>
  </si>
  <si>
    <t xml:space="preserve">O002372</t>
  </si>
  <si>
    <t xml:space="preserve">O002373</t>
  </si>
  <si>
    <t xml:space="preserve">O002374</t>
  </si>
  <si>
    <t xml:space="preserve">O002375</t>
  </si>
  <si>
    <t xml:space="preserve">O002376</t>
  </si>
  <si>
    <t xml:space="preserve">O002377</t>
  </si>
  <si>
    <t xml:space="preserve">O002378</t>
  </si>
  <si>
    <t xml:space="preserve">O002379</t>
  </si>
  <si>
    <t xml:space="preserve">O002380</t>
  </si>
  <si>
    <t xml:space="preserve">O002381</t>
  </si>
  <si>
    <t xml:space="preserve">O002382</t>
  </si>
  <si>
    <t xml:space="preserve">O002383</t>
  </si>
  <si>
    <t xml:space="preserve">O002384</t>
  </si>
  <si>
    <t xml:space="preserve">O002385</t>
  </si>
  <si>
    <t xml:space="preserve">O002386</t>
  </si>
  <si>
    <t xml:space="preserve">O002387</t>
  </si>
  <si>
    <t xml:space="preserve">O002388</t>
  </si>
  <si>
    <t xml:space="preserve">O002389</t>
  </si>
  <si>
    <t xml:space="preserve">O002390</t>
  </si>
  <si>
    <t xml:space="preserve">O002391</t>
  </si>
  <si>
    <t xml:space="preserve">O002392</t>
  </si>
  <si>
    <t xml:space="preserve">O002393</t>
  </si>
  <si>
    <t xml:space="preserve">O002394</t>
  </si>
  <si>
    <t xml:space="preserve">O002395</t>
  </si>
  <si>
    <t xml:space="preserve">O002396</t>
  </si>
  <si>
    <t xml:space="preserve">O002397</t>
  </si>
  <si>
    <t xml:space="preserve">O002398</t>
  </si>
  <si>
    <t xml:space="preserve">O002399</t>
  </si>
  <si>
    <t xml:space="preserve">O002400</t>
  </si>
  <si>
    <t xml:space="preserve">O002401</t>
  </si>
  <si>
    <t xml:space="preserve">O002402</t>
  </si>
  <si>
    <t xml:space="preserve">O002403</t>
  </si>
  <si>
    <t xml:space="preserve">O002404</t>
  </si>
  <si>
    <t xml:space="preserve">O002405</t>
  </si>
  <si>
    <t xml:space="preserve">O002406</t>
  </si>
  <si>
    <t xml:space="preserve">O002407</t>
  </si>
  <si>
    <t xml:space="preserve">O002408</t>
  </si>
  <si>
    <t xml:space="preserve">O002409</t>
  </si>
  <si>
    <t xml:space="preserve">O002410</t>
  </si>
  <si>
    <t xml:space="preserve">O002411</t>
  </si>
  <si>
    <t xml:space="preserve">O002412</t>
  </si>
  <si>
    <t xml:space="preserve">O002413</t>
  </si>
  <si>
    <t xml:space="preserve">O002414</t>
  </si>
  <si>
    <t xml:space="preserve">O002415</t>
  </si>
  <si>
    <t xml:space="preserve">O002416</t>
  </si>
  <si>
    <t xml:space="preserve">O002417</t>
  </si>
  <si>
    <t xml:space="preserve">O002418</t>
  </si>
  <si>
    <t xml:space="preserve">O002419</t>
  </si>
  <si>
    <t xml:space="preserve">O002420</t>
  </si>
  <si>
    <t xml:space="preserve">O002421</t>
  </si>
  <si>
    <t xml:space="preserve">O002422</t>
  </si>
  <si>
    <t xml:space="preserve">O002423</t>
  </si>
  <si>
    <t xml:space="preserve">O002424</t>
  </si>
  <si>
    <t xml:space="preserve">O002425</t>
  </si>
  <si>
    <t xml:space="preserve">O002426</t>
  </si>
  <si>
    <t xml:space="preserve">O002427</t>
  </si>
  <si>
    <t xml:space="preserve">O002428</t>
  </si>
  <si>
    <t xml:space="preserve">O002429</t>
  </si>
  <si>
    <t xml:space="preserve">O002430</t>
  </si>
  <si>
    <t xml:space="preserve">O002431</t>
  </si>
  <si>
    <t xml:space="preserve">O002432</t>
  </si>
  <si>
    <t xml:space="preserve">O002433</t>
  </si>
  <si>
    <t xml:space="preserve">O002434</t>
  </si>
  <si>
    <t xml:space="preserve">O002435</t>
  </si>
  <si>
    <t xml:space="preserve">O002436</t>
  </si>
  <si>
    <t xml:space="preserve">O002437</t>
  </si>
  <si>
    <t xml:space="preserve">O002438</t>
  </si>
  <si>
    <t xml:space="preserve">O002439</t>
  </si>
  <si>
    <t xml:space="preserve">O002440</t>
  </si>
  <si>
    <t xml:space="preserve">O002441</t>
  </si>
  <si>
    <t xml:space="preserve">O002442</t>
  </si>
  <si>
    <t xml:space="preserve">O002443</t>
  </si>
  <si>
    <t xml:space="preserve">O002444</t>
  </si>
  <si>
    <t xml:space="preserve">O002445</t>
  </si>
  <si>
    <t xml:space="preserve">O002446</t>
  </si>
  <si>
    <t xml:space="preserve">O002447</t>
  </si>
  <si>
    <t xml:space="preserve">O002448</t>
  </si>
  <si>
    <t xml:space="preserve">O002449</t>
  </si>
  <si>
    <t xml:space="preserve">O002450</t>
  </si>
  <si>
    <t xml:space="preserve">O002451</t>
  </si>
  <si>
    <t xml:space="preserve">O002452</t>
  </si>
  <si>
    <t xml:space="preserve">O002453</t>
  </si>
  <si>
    <t xml:space="preserve">O002454</t>
  </si>
  <si>
    <t xml:space="preserve">O002455</t>
  </si>
  <si>
    <t xml:space="preserve">O002456</t>
  </si>
  <si>
    <t xml:space="preserve">O002457</t>
  </si>
  <si>
    <t xml:space="preserve">O002458</t>
  </si>
  <si>
    <t xml:space="preserve">O002459</t>
  </si>
  <si>
    <t xml:space="preserve">O002460</t>
  </si>
  <si>
    <t xml:space="preserve">O002461</t>
  </si>
  <si>
    <t xml:space="preserve">O002462</t>
  </si>
  <si>
    <t xml:space="preserve">O002463</t>
  </si>
  <si>
    <t xml:space="preserve">O002464</t>
  </si>
  <si>
    <t xml:space="preserve">O002465</t>
  </si>
  <si>
    <t xml:space="preserve">O002466</t>
  </si>
  <si>
    <t xml:space="preserve">O002467</t>
  </si>
  <si>
    <t xml:space="preserve">O002468</t>
  </si>
  <si>
    <t xml:space="preserve">O002469</t>
  </si>
  <si>
    <t xml:space="preserve">O002470</t>
  </si>
  <si>
    <t xml:space="preserve">O002471</t>
  </si>
  <si>
    <t xml:space="preserve">O002472</t>
  </si>
  <si>
    <t xml:space="preserve">O002473</t>
  </si>
  <si>
    <t xml:space="preserve">O002474</t>
  </si>
  <si>
    <t xml:space="preserve">O002475</t>
  </si>
  <si>
    <t xml:space="preserve">O002476</t>
  </si>
  <si>
    <t xml:space="preserve">O002477</t>
  </si>
  <si>
    <t xml:space="preserve">O002478</t>
  </si>
  <si>
    <t xml:space="preserve">O002479</t>
  </si>
  <si>
    <t xml:space="preserve">O002480</t>
  </si>
  <si>
    <t xml:space="preserve">O002481</t>
  </si>
  <si>
    <t xml:space="preserve">O002482</t>
  </si>
  <si>
    <t xml:space="preserve">O002483</t>
  </si>
  <si>
    <t xml:space="preserve">O002484</t>
  </si>
  <si>
    <t xml:space="preserve">O002485</t>
  </si>
  <si>
    <t xml:space="preserve">O002486</t>
  </si>
  <si>
    <t xml:space="preserve">O002487</t>
  </si>
  <si>
    <t xml:space="preserve">O002488</t>
  </si>
  <si>
    <t xml:space="preserve">O002489</t>
  </si>
  <si>
    <t xml:space="preserve">O002490</t>
  </si>
  <si>
    <t xml:space="preserve">O002491</t>
  </si>
  <si>
    <t xml:space="preserve">O002492</t>
  </si>
  <si>
    <t xml:space="preserve">O002493</t>
  </si>
  <si>
    <t xml:space="preserve">O002494</t>
  </si>
  <si>
    <t xml:space="preserve">O002495</t>
  </si>
  <si>
    <t xml:space="preserve">O002496</t>
  </si>
  <si>
    <t xml:space="preserve">O002497</t>
  </si>
  <si>
    <t xml:space="preserve">O002498</t>
  </si>
  <si>
    <t xml:space="preserve">O002499</t>
  </si>
  <si>
    <t xml:space="preserve">O002500</t>
  </si>
  <si>
    <t xml:space="preserve">O002501</t>
  </si>
  <si>
    <t xml:space="preserve">O002502</t>
  </si>
  <si>
    <t xml:space="preserve">O002503</t>
  </si>
  <si>
    <t xml:space="preserve">O002504</t>
  </si>
  <si>
    <t xml:space="preserve">O002505</t>
  </si>
  <si>
    <t xml:space="preserve">O002506</t>
  </si>
  <si>
    <t xml:space="preserve">O002507</t>
  </si>
  <si>
    <t xml:space="preserve">O002508</t>
  </si>
  <si>
    <t xml:space="preserve">O002509</t>
  </si>
  <si>
    <t xml:space="preserve">O002510</t>
  </si>
  <si>
    <t xml:space="preserve">O002511</t>
  </si>
  <si>
    <t xml:space="preserve">O002512</t>
  </si>
  <si>
    <t xml:space="preserve">O002513</t>
  </si>
  <si>
    <t xml:space="preserve">O002514</t>
  </si>
  <si>
    <t xml:space="preserve">O002515</t>
  </si>
  <si>
    <t xml:space="preserve">O002516</t>
  </si>
  <si>
    <t xml:space="preserve">O002517</t>
  </si>
  <si>
    <t xml:space="preserve">O002518</t>
  </si>
  <si>
    <t xml:space="preserve">O002519</t>
  </si>
  <si>
    <t xml:space="preserve">O002520</t>
  </si>
  <si>
    <t xml:space="preserve">O002521</t>
  </si>
  <si>
    <t xml:space="preserve">O002522</t>
  </si>
  <si>
    <t xml:space="preserve">O002523</t>
  </si>
  <si>
    <t xml:space="preserve">O002524</t>
  </si>
  <si>
    <t xml:space="preserve">O002525</t>
  </si>
  <si>
    <t xml:space="preserve">O002526</t>
  </si>
  <si>
    <t xml:space="preserve">O002527</t>
  </si>
  <si>
    <t xml:space="preserve">O002528</t>
  </si>
  <si>
    <t xml:space="preserve">O002529</t>
  </si>
  <si>
    <t xml:space="preserve">O002530</t>
  </si>
  <si>
    <t xml:space="preserve">O002531</t>
  </si>
  <si>
    <t xml:space="preserve">O002532</t>
  </si>
  <si>
    <t xml:space="preserve">O002533</t>
  </si>
  <si>
    <t xml:space="preserve">O002534</t>
  </si>
  <si>
    <t xml:space="preserve">O002535</t>
  </si>
  <si>
    <t xml:space="preserve">O002536</t>
  </si>
  <si>
    <t xml:space="preserve">O002537</t>
  </si>
  <si>
    <t xml:space="preserve">O002538</t>
  </si>
  <si>
    <t xml:space="preserve">O002539</t>
  </si>
  <si>
    <t xml:space="preserve">O002540</t>
  </si>
  <si>
    <t xml:space="preserve">O002541</t>
  </si>
  <si>
    <t xml:space="preserve">O002542</t>
  </si>
  <si>
    <t xml:space="preserve">O002543</t>
  </si>
  <si>
    <t xml:space="preserve">O002544</t>
  </si>
  <si>
    <t xml:space="preserve">O002545</t>
  </si>
  <si>
    <t xml:space="preserve">O002546</t>
  </si>
  <si>
    <t xml:space="preserve">O002547</t>
  </si>
  <si>
    <t xml:space="preserve">O002548</t>
  </si>
  <si>
    <t xml:space="preserve">O002549</t>
  </si>
  <si>
    <t xml:space="preserve">O002550</t>
  </si>
  <si>
    <t xml:space="preserve">O002551</t>
  </si>
  <si>
    <t xml:space="preserve">O002552</t>
  </si>
  <si>
    <t xml:space="preserve">O002553</t>
  </si>
  <si>
    <t xml:space="preserve">O002554</t>
  </si>
  <si>
    <t xml:space="preserve">O002555</t>
  </si>
  <si>
    <t xml:space="preserve">O002556</t>
  </si>
  <si>
    <t xml:space="preserve">O002557</t>
  </si>
  <si>
    <t xml:space="preserve">O002558</t>
  </si>
  <si>
    <t xml:space="preserve">O002559</t>
  </si>
  <si>
    <t xml:space="preserve">O002560</t>
  </si>
  <si>
    <t xml:space="preserve">O002561</t>
  </si>
  <si>
    <t xml:space="preserve">O002562</t>
  </si>
  <si>
    <t xml:space="preserve">O002563</t>
  </si>
  <si>
    <t xml:space="preserve">O002564</t>
  </si>
  <si>
    <t xml:space="preserve">O002565</t>
  </si>
  <si>
    <t xml:space="preserve">O002566</t>
  </si>
  <si>
    <t xml:space="preserve">O002567</t>
  </si>
  <si>
    <t xml:space="preserve">O002568</t>
  </si>
  <si>
    <t xml:space="preserve">O002569</t>
  </si>
  <si>
    <t xml:space="preserve">O002570</t>
  </si>
  <si>
    <t xml:space="preserve">O002571</t>
  </si>
  <si>
    <t xml:space="preserve">O002572</t>
  </si>
  <si>
    <t xml:space="preserve">O002573</t>
  </si>
  <si>
    <t xml:space="preserve">O002574</t>
  </si>
  <si>
    <t xml:space="preserve">O002575</t>
  </si>
  <si>
    <t xml:space="preserve">O002576</t>
  </si>
  <si>
    <t xml:space="preserve">O002577</t>
  </si>
  <si>
    <t xml:space="preserve">O002578</t>
  </si>
  <si>
    <t xml:space="preserve">O002579</t>
  </si>
  <si>
    <t xml:space="preserve">O002580</t>
  </si>
  <si>
    <t xml:space="preserve">O002581</t>
  </si>
  <si>
    <t xml:space="preserve">O002582</t>
  </si>
  <si>
    <t xml:space="preserve">O002583</t>
  </si>
  <si>
    <t xml:space="preserve">O002584</t>
  </si>
  <si>
    <t xml:space="preserve">O002585</t>
  </si>
  <si>
    <t xml:space="preserve">O002586</t>
  </si>
  <si>
    <t xml:space="preserve">O002587</t>
  </si>
  <si>
    <t xml:space="preserve">O002588</t>
  </si>
  <si>
    <t xml:space="preserve">O002589</t>
  </si>
  <si>
    <t xml:space="preserve">O002590</t>
  </si>
  <si>
    <t xml:space="preserve">O002591</t>
  </si>
  <si>
    <t xml:space="preserve">O002592</t>
  </si>
  <si>
    <t xml:space="preserve">O002593</t>
  </si>
  <si>
    <t xml:space="preserve">O002594</t>
  </si>
  <si>
    <t xml:space="preserve">O002595</t>
  </si>
  <si>
    <t xml:space="preserve">O002596</t>
  </si>
  <si>
    <t xml:space="preserve">O002597</t>
  </si>
  <si>
    <t xml:space="preserve">O002598</t>
  </si>
  <si>
    <t xml:space="preserve">O002599</t>
  </si>
  <si>
    <t xml:space="preserve">O002600</t>
  </si>
  <si>
    <t xml:space="preserve">O002601</t>
  </si>
  <si>
    <t xml:space="preserve">O002602</t>
  </si>
  <si>
    <t xml:space="preserve">O002603</t>
  </si>
  <si>
    <t xml:space="preserve">O002604</t>
  </si>
  <si>
    <t xml:space="preserve">O002605</t>
  </si>
  <si>
    <t xml:space="preserve">O002606</t>
  </si>
  <si>
    <t xml:space="preserve">O002607</t>
  </si>
  <si>
    <t xml:space="preserve">O002608</t>
  </si>
  <si>
    <t xml:space="preserve">O002609</t>
  </si>
  <si>
    <t xml:space="preserve">O002610</t>
  </si>
  <si>
    <t xml:space="preserve">O002611</t>
  </si>
  <si>
    <t xml:space="preserve">O002612</t>
  </si>
  <si>
    <t xml:space="preserve">O002613</t>
  </si>
  <si>
    <t xml:space="preserve">O002614</t>
  </si>
  <si>
    <t xml:space="preserve">O002615</t>
  </si>
  <si>
    <t xml:space="preserve">O002616</t>
  </si>
  <si>
    <t xml:space="preserve">O002617</t>
  </si>
  <si>
    <t xml:space="preserve">O002618</t>
  </si>
  <si>
    <t xml:space="preserve">O002619</t>
  </si>
  <si>
    <t xml:space="preserve">O002620</t>
  </si>
  <si>
    <t xml:space="preserve">O002621</t>
  </si>
  <si>
    <t xml:space="preserve">O002622</t>
  </si>
  <si>
    <t xml:space="preserve">O002623</t>
  </si>
  <si>
    <t xml:space="preserve">O002624</t>
  </si>
  <si>
    <t xml:space="preserve">O002625</t>
  </si>
  <si>
    <t xml:space="preserve">O002626</t>
  </si>
  <si>
    <t xml:space="preserve">O002627</t>
  </si>
  <si>
    <t xml:space="preserve">O002628</t>
  </si>
  <si>
    <t xml:space="preserve">O002629</t>
  </si>
  <si>
    <t xml:space="preserve">O002630</t>
  </si>
  <si>
    <t xml:space="preserve">O002631</t>
  </si>
  <si>
    <t xml:space="preserve">O002632</t>
  </si>
  <si>
    <t xml:space="preserve">O002633</t>
  </si>
  <si>
    <t xml:space="preserve">O002634</t>
  </si>
  <si>
    <t xml:space="preserve">O002635</t>
  </si>
  <si>
    <t xml:space="preserve">O002636</t>
  </si>
  <si>
    <t xml:space="preserve">O002637</t>
  </si>
  <si>
    <t xml:space="preserve">O002638</t>
  </si>
  <si>
    <t xml:space="preserve">O002639</t>
  </si>
  <si>
    <t xml:space="preserve">O002640</t>
  </si>
  <si>
    <t xml:space="preserve">O002641</t>
  </si>
  <si>
    <t xml:space="preserve">O002642</t>
  </si>
  <si>
    <t xml:space="preserve">O002643</t>
  </si>
  <si>
    <t xml:space="preserve">O002644</t>
  </si>
  <si>
    <t xml:space="preserve">O002645</t>
  </si>
  <si>
    <t xml:space="preserve">O002646</t>
  </si>
  <si>
    <t xml:space="preserve">O002647</t>
  </si>
  <si>
    <t xml:space="preserve">O002648</t>
  </si>
  <si>
    <t xml:space="preserve">O002649</t>
  </si>
  <si>
    <t xml:space="preserve">O002650</t>
  </si>
  <si>
    <t xml:space="preserve">O002651</t>
  </si>
  <si>
    <t xml:space="preserve">O002652</t>
  </si>
  <si>
    <t xml:space="preserve">O002653</t>
  </si>
  <si>
    <t xml:space="preserve">O002654</t>
  </si>
  <si>
    <t xml:space="preserve">O002655</t>
  </si>
  <si>
    <t xml:space="preserve">O002656</t>
  </si>
  <si>
    <t xml:space="preserve">O002657</t>
  </si>
  <si>
    <t xml:space="preserve">O002658</t>
  </si>
  <si>
    <t xml:space="preserve">O002659</t>
  </si>
  <si>
    <t xml:space="preserve">O002660</t>
  </si>
  <si>
    <t xml:space="preserve">O002661</t>
  </si>
  <si>
    <t xml:space="preserve">O002662</t>
  </si>
  <si>
    <t xml:space="preserve">O002663</t>
  </si>
  <si>
    <t xml:space="preserve">O002664</t>
  </si>
  <si>
    <t xml:space="preserve">O002665</t>
  </si>
  <si>
    <t xml:space="preserve">O002666</t>
  </si>
  <si>
    <t xml:space="preserve">O002667</t>
  </si>
  <si>
    <t xml:space="preserve">O002668</t>
  </si>
  <si>
    <t xml:space="preserve">O002669</t>
  </si>
  <si>
    <t xml:space="preserve">O002670</t>
  </si>
  <si>
    <t xml:space="preserve">O002671</t>
  </si>
  <si>
    <t xml:space="preserve">O002672</t>
  </si>
  <si>
    <t xml:space="preserve">O002673</t>
  </si>
  <si>
    <t xml:space="preserve">O002674</t>
  </si>
  <si>
    <t xml:space="preserve">O002675</t>
  </si>
  <si>
    <t xml:space="preserve">O002676</t>
  </si>
  <si>
    <t xml:space="preserve">O002677</t>
  </si>
  <si>
    <t xml:space="preserve">O002678</t>
  </si>
  <si>
    <t xml:space="preserve">O002679</t>
  </si>
  <si>
    <t xml:space="preserve">O002680</t>
  </si>
  <si>
    <t xml:space="preserve">O002681</t>
  </si>
  <si>
    <t xml:space="preserve">O002682</t>
  </si>
  <si>
    <t xml:space="preserve">O002683</t>
  </si>
  <si>
    <t xml:space="preserve">O002684</t>
  </si>
  <si>
    <t xml:space="preserve">O002685</t>
  </si>
  <si>
    <t xml:space="preserve">O002686</t>
  </si>
  <si>
    <t xml:space="preserve">O002687</t>
  </si>
  <si>
    <t xml:space="preserve">O002688</t>
  </si>
  <si>
    <t xml:space="preserve">O002689</t>
  </si>
  <si>
    <t xml:space="preserve">O002690</t>
  </si>
  <si>
    <t xml:space="preserve">O002691</t>
  </si>
  <si>
    <t xml:space="preserve">O002692</t>
  </si>
  <si>
    <t xml:space="preserve">O002693</t>
  </si>
  <si>
    <t xml:space="preserve">O002694</t>
  </si>
  <si>
    <t xml:space="preserve">O002695</t>
  </si>
  <si>
    <t xml:space="preserve">O002696</t>
  </si>
  <si>
    <t xml:space="preserve">O002697</t>
  </si>
  <si>
    <t xml:space="preserve">O002698</t>
  </si>
  <si>
    <t xml:space="preserve">O002699</t>
  </si>
  <si>
    <t xml:space="preserve">O002700</t>
  </si>
  <si>
    <t xml:space="preserve">O002701</t>
  </si>
  <si>
    <t xml:space="preserve">O002702</t>
  </si>
  <si>
    <t xml:space="preserve">O002703</t>
  </si>
  <si>
    <t xml:space="preserve">O002704</t>
  </si>
  <si>
    <t xml:space="preserve">O002705</t>
  </si>
  <si>
    <t xml:space="preserve">O002706</t>
  </si>
  <si>
    <t xml:space="preserve">O002707</t>
  </si>
  <si>
    <t xml:space="preserve">O002708</t>
  </si>
  <si>
    <t xml:space="preserve">O002709</t>
  </si>
  <si>
    <t xml:space="preserve">O002710</t>
  </si>
  <si>
    <t xml:space="preserve">O002711</t>
  </si>
  <si>
    <t xml:space="preserve">O002712</t>
  </si>
  <si>
    <t xml:space="preserve">O002713</t>
  </si>
  <si>
    <t xml:space="preserve">O002714</t>
  </si>
  <si>
    <t xml:space="preserve">O002715</t>
  </si>
  <si>
    <t xml:space="preserve">O002716</t>
  </si>
  <si>
    <t xml:space="preserve">O002717</t>
  </si>
  <si>
    <t xml:space="preserve">O002718</t>
  </si>
  <si>
    <t xml:space="preserve">O002719</t>
  </si>
  <si>
    <t xml:space="preserve">O002720</t>
  </si>
  <si>
    <t xml:space="preserve">O002721</t>
  </si>
  <si>
    <t xml:space="preserve">O002722</t>
  </si>
  <si>
    <t xml:space="preserve">O002723</t>
  </si>
  <si>
    <t xml:space="preserve">O002724</t>
  </si>
  <si>
    <t xml:space="preserve">O002725</t>
  </si>
  <si>
    <t xml:space="preserve">O002726</t>
  </si>
  <si>
    <t xml:space="preserve">O002727</t>
  </si>
  <si>
    <t xml:space="preserve">O002728</t>
  </si>
  <si>
    <t xml:space="preserve">O002729</t>
  </si>
  <si>
    <t xml:space="preserve">O002730</t>
  </si>
  <si>
    <t xml:space="preserve">O002731</t>
  </si>
  <si>
    <t xml:space="preserve">O002732</t>
  </si>
  <si>
    <t xml:space="preserve">O002733</t>
  </si>
  <si>
    <t xml:space="preserve">O002734</t>
  </si>
  <si>
    <t xml:space="preserve">O002735</t>
  </si>
  <si>
    <t xml:space="preserve">O002736</t>
  </si>
  <si>
    <t xml:space="preserve">O002737</t>
  </si>
  <si>
    <t xml:space="preserve">O002738</t>
  </si>
  <si>
    <t xml:space="preserve">O002739</t>
  </si>
  <si>
    <t xml:space="preserve">O002740</t>
  </si>
  <si>
    <t xml:space="preserve">O002741</t>
  </si>
  <si>
    <t xml:space="preserve">O002742</t>
  </si>
  <si>
    <t xml:space="preserve">O002743</t>
  </si>
  <si>
    <t xml:space="preserve">O002744</t>
  </si>
  <si>
    <t xml:space="preserve">O002745</t>
  </si>
  <si>
    <t xml:space="preserve">O002746</t>
  </si>
  <si>
    <t xml:space="preserve">O002747</t>
  </si>
  <si>
    <t xml:space="preserve">O002748</t>
  </si>
  <si>
    <t xml:space="preserve">O002749</t>
  </si>
  <si>
    <t xml:space="preserve">O002750</t>
  </si>
  <si>
    <t xml:space="preserve">O002751</t>
  </si>
  <si>
    <t xml:space="preserve">O002752</t>
  </si>
  <si>
    <t xml:space="preserve">O002753</t>
  </si>
  <si>
    <t xml:space="preserve">O002754</t>
  </si>
  <si>
    <t xml:space="preserve">O002755</t>
  </si>
  <si>
    <t xml:space="preserve">O002756</t>
  </si>
  <si>
    <t xml:space="preserve">O002757</t>
  </si>
  <si>
    <t xml:space="preserve">O002758</t>
  </si>
  <si>
    <t xml:space="preserve">O002759</t>
  </si>
  <si>
    <t xml:space="preserve">O002760</t>
  </si>
  <si>
    <t xml:space="preserve">O002761</t>
  </si>
  <si>
    <t xml:space="preserve">O002762</t>
  </si>
  <si>
    <t xml:space="preserve">O002763</t>
  </si>
  <si>
    <t xml:space="preserve">O002764</t>
  </si>
  <si>
    <t xml:space="preserve">O002765</t>
  </si>
  <si>
    <t xml:space="preserve">O002766</t>
  </si>
  <si>
    <t xml:space="preserve">O002767</t>
  </si>
  <si>
    <t xml:space="preserve">O002768</t>
  </si>
  <si>
    <t xml:space="preserve">O002769</t>
  </si>
  <si>
    <t xml:space="preserve">O002770</t>
  </si>
  <si>
    <t xml:space="preserve">O002771</t>
  </si>
  <si>
    <t xml:space="preserve">O002772</t>
  </si>
  <si>
    <t xml:space="preserve">O002773</t>
  </si>
  <si>
    <t xml:space="preserve">O002774</t>
  </si>
  <si>
    <t xml:space="preserve">O002775</t>
  </si>
  <si>
    <t xml:space="preserve">O002776</t>
  </si>
  <si>
    <t xml:space="preserve">O002777</t>
  </si>
  <si>
    <t xml:space="preserve">O002778</t>
  </si>
  <si>
    <t xml:space="preserve">O002779</t>
  </si>
  <si>
    <t xml:space="preserve">O002780</t>
  </si>
  <si>
    <t xml:space="preserve">O002781</t>
  </si>
  <si>
    <t xml:space="preserve">O002782</t>
  </si>
  <si>
    <t xml:space="preserve">O002783</t>
  </si>
  <si>
    <t xml:space="preserve">O002784</t>
  </si>
  <si>
    <t xml:space="preserve">O002785</t>
  </si>
  <si>
    <t xml:space="preserve">O002786</t>
  </si>
  <si>
    <t xml:space="preserve">O002787</t>
  </si>
  <si>
    <t xml:space="preserve">O002788</t>
  </si>
  <si>
    <t xml:space="preserve">O002789</t>
  </si>
  <si>
    <t xml:space="preserve">O002790</t>
  </si>
  <si>
    <t xml:space="preserve">O002791</t>
  </si>
  <si>
    <t xml:space="preserve">O002792</t>
  </si>
  <si>
    <t xml:space="preserve">O002793</t>
  </si>
  <si>
    <t xml:space="preserve">O002794</t>
  </si>
  <si>
    <t xml:space="preserve">O002795</t>
  </si>
  <si>
    <t xml:space="preserve">O002796</t>
  </si>
  <si>
    <t xml:space="preserve">O002797</t>
  </si>
  <si>
    <t xml:space="preserve">O002798</t>
  </si>
  <si>
    <t xml:space="preserve">O002799</t>
  </si>
  <si>
    <t xml:space="preserve">O002800</t>
  </si>
  <si>
    <t xml:space="preserve">O002801</t>
  </si>
  <si>
    <t xml:space="preserve">O002802</t>
  </si>
  <si>
    <t xml:space="preserve">O002803</t>
  </si>
  <si>
    <t xml:space="preserve">O002804</t>
  </si>
  <si>
    <t xml:space="preserve">O002805</t>
  </si>
  <si>
    <t xml:space="preserve">O002806</t>
  </si>
  <si>
    <t xml:space="preserve">O002807</t>
  </si>
  <si>
    <t xml:space="preserve">O002808</t>
  </si>
  <si>
    <t xml:space="preserve">O002809</t>
  </si>
  <si>
    <t xml:space="preserve">O002810</t>
  </si>
  <si>
    <t xml:space="preserve">O002811</t>
  </si>
  <si>
    <t xml:space="preserve">O002812</t>
  </si>
  <si>
    <t xml:space="preserve">O002813</t>
  </si>
  <si>
    <t xml:space="preserve">O002814</t>
  </si>
  <si>
    <t xml:space="preserve">O002815</t>
  </si>
  <si>
    <t xml:space="preserve">O002816</t>
  </si>
  <si>
    <t xml:space="preserve">O002817</t>
  </si>
  <si>
    <t xml:space="preserve">O002818</t>
  </si>
  <si>
    <t xml:space="preserve">O002819</t>
  </si>
  <si>
    <t xml:space="preserve">O002820</t>
  </si>
  <si>
    <t xml:space="preserve">O002821</t>
  </si>
  <si>
    <t xml:space="preserve">O002822</t>
  </si>
  <si>
    <t xml:space="preserve">O002823</t>
  </si>
  <si>
    <t xml:space="preserve">O002824</t>
  </si>
  <si>
    <t xml:space="preserve">O002825</t>
  </si>
  <si>
    <t xml:space="preserve">O002826</t>
  </si>
  <si>
    <t xml:space="preserve">O002827</t>
  </si>
  <si>
    <t xml:space="preserve">O002828</t>
  </si>
  <si>
    <t xml:space="preserve">O002829</t>
  </si>
  <si>
    <t xml:space="preserve">O002830</t>
  </si>
  <si>
    <t xml:space="preserve">O002831</t>
  </si>
  <si>
    <t xml:space="preserve">O002832</t>
  </si>
  <si>
    <t xml:space="preserve">O002833</t>
  </si>
  <si>
    <t xml:space="preserve">O002834</t>
  </si>
  <si>
    <t xml:space="preserve">O002835</t>
  </si>
  <si>
    <t xml:space="preserve">O002836</t>
  </si>
  <si>
    <t xml:space="preserve">O002837</t>
  </si>
  <si>
    <t xml:space="preserve">O002838</t>
  </si>
  <si>
    <t xml:space="preserve">O002839</t>
  </si>
  <si>
    <t xml:space="preserve">O002840</t>
  </si>
  <si>
    <t xml:space="preserve">O002841</t>
  </si>
  <si>
    <t xml:space="preserve">O002842</t>
  </si>
  <si>
    <t xml:space="preserve">O002843</t>
  </si>
  <si>
    <t xml:space="preserve">O002844</t>
  </si>
  <si>
    <t xml:space="preserve">O002845</t>
  </si>
  <si>
    <t xml:space="preserve">O002846</t>
  </si>
  <si>
    <t xml:space="preserve">O002847</t>
  </si>
  <si>
    <t xml:space="preserve">O002848</t>
  </si>
  <si>
    <t xml:space="preserve">O002849</t>
  </si>
  <si>
    <t xml:space="preserve">O002850</t>
  </si>
  <si>
    <t xml:space="preserve">O002851</t>
  </si>
  <si>
    <t xml:space="preserve">O002852</t>
  </si>
  <si>
    <t xml:space="preserve">O002853</t>
  </si>
  <si>
    <t xml:space="preserve">O002854</t>
  </si>
  <si>
    <t xml:space="preserve">O002855</t>
  </si>
  <si>
    <t xml:space="preserve">O002856</t>
  </si>
  <si>
    <t xml:space="preserve">O002857</t>
  </si>
  <si>
    <t xml:space="preserve">O002858</t>
  </si>
  <si>
    <t xml:space="preserve">O002859</t>
  </si>
  <si>
    <t xml:space="preserve">O002860</t>
  </si>
  <si>
    <t xml:space="preserve">O002861</t>
  </si>
  <si>
    <t xml:space="preserve">O002862</t>
  </si>
  <si>
    <t xml:space="preserve">O002863</t>
  </si>
  <si>
    <t xml:space="preserve">O002864</t>
  </si>
  <si>
    <t xml:space="preserve">O002865</t>
  </si>
  <si>
    <t xml:space="preserve">O002866</t>
  </si>
  <si>
    <t xml:space="preserve">O002867</t>
  </si>
  <si>
    <t xml:space="preserve">O002868</t>
  </si>
  <si>
    <t xml:space="preserve">O002869</t>
  </si>
  <si>
    <t xml:space="preserve">O002870</t>
  </si>
  <si>
    <t xml:space="preserve">O002871</t>
  </si>
  <si>
    <t xml:space="preserve">O002872</t>
  </si>
  <si>
    <t xml:space="preserve">O002873</t>
  </si>
  <si>
    <t xml:space="preserve">O002874</t>
  </si>
  <si>
    <t xml:space="preserve">O002875</t>
  </si>
  <si>
    <t xml:space="preserve">O002876</t>
  </si>
  <si>
    <t xml:space="preserve">O002877</t>
  </si>
  <si>
    <t xml:space="preserve">O002878</t>
  </si>
  <si>
    <t xml:space="preserve">O002879</t>
  </si>
  <si>
    <t xml:space="preserve">O002880</t>
  </si>
  <si>
    <t xml:space="preserve">O002881</t>
  </si>
  <si>
    <t xml:space="preserve">O002882</t>
  </si>
  <si>
    <t xml:space="preserve">O002883</t>
  </si>
  <si>
    <t xml:space="preserve">O002884</t>
  </si>
  <si>
    <t xml:space="preserve">O002885</t>
  </si>
  <si>
    <t xml:space="preserve">O002886</t>
  </si>
  <si>
    <t xml:space="preserve">O002887</t>
  </si>
  <si>
    <t xml:space="preserve">O002888</t>
  </si>
  <si>
    <t xml:space="preserve">O002889</t>
  </si>
  <si>
    <t xml:space="preserve">O002890</t>
  </si>
  <si>
    <t xml:space="preserve">O002891</t>
  </si>
  <si>
    <t xml:space="preserve">O002892</t>
  </si>
  <si>
    <t xml:space="preserve">O002893</t>
  </si>
  <si>
    <t xml:space="preserve">O002894</t>
  </si>
  <si>
    <t xml:space="preserve">O002895</t>
  </si>
  <si>
    <t xml:space="preserve">O002896</t>
  </si>
  <si>
    <t xml:space="preserve">O002897</t>
  </si>
  <si>
    <t xml:space="preserve">O002898</t>
  </si>
  <si>
    <t xml:space="preserve">O002899</t>
  </si>
  <si>
    <t xml:space="preserve">O002900</t>
  </si>
  <si>
    <t xml:space="preserve">O002901</t>
  </si>
  <si>
    <t xml:space="preserve">O002902</t>
  </si>
  <si>
    <t xml:space="preserve">O002903</t>
  </si>
  <si>
    <t xml:space="preserve">O002904</t>
  </si>
  <si>
    <t xml:space="preserve">O002905</t>
  </si>
  <si>
    <t xml:space="preserve">O002906</t>
  </si>
  <si>
    <t xml:space="preserve">O002907</t>
  </si>
  <si>
    <t xml:space="preserve">O002908</t>
  </si>
  <si>
    <t xml:space="preserve">O002909</t>
  </si>
  <si>
    <t xml:space="preserve">O002910</t>
  </si>
  <si>
    <t xml:space="preserve">O002911</t>
  </si>
  <si>
    <t xml:space="preserve">O002912</t>
  </si>
  <si>
    <t xml:space="preserve">O002913</t>
  </si>
  <si>
    <t xml:space="preserve">O002914</t>
  </si>
  <si>
    <t xml:space="preserve">O002915</t>
  </si>
  <si>
    <t xml:space="preserve">O002916</t>
  </si>
  <si>
    <t xml:space="preserve">O002917</t>
  </si>
  <si>
    <t xml:space="preserve">O002918</t>
  </si>
  <si>
    <t xml:space="preserve">O002919</t>
  </si>
  <si>
    <t xml:space="preserve">O002920</t>
  </si>
  <si>
    <t xml:space="preserve">O002921</t>
  </si>
  <si>
    <t xml:space="preserve">O002922</t>
  </si>
  <si>
    <t xml:space="preserve">O002923</t>
  </si>
  <si>
    <t xml:space="preserve">O002924</t>
  </si>
  <si>
    <t xml:space="preserve">O002925</t>
  </si>
  <si>
    <t xml:space="preserve">O002926</t>
  </si>
  <si>
    <t xml:space="preserve">O002927</t>
  </si>
  <si>
    <t xml:space="preserve">O002928</t>
  </si>
  <si>
    <t xml:space="preserve">O002929</t>
  </si>
  <si>
    <t xml:space="preserve">O002930</t>
  </si>
  <si>
    <t xml:space="preserve">O002931</t>
  </si>
  <si>
    <t xml:space="preserve">O002932</t>
  </si>
  <si>
    <t xml:space="preserve">O002933</t>
  </si>
  <si>
    <t xml:space="preserve">O002934</t>
  </si>
  <si>
    <t xml:space="preserve">O002935</t>
  </si>
  <si>
    <t xml:space="preserve">O002936</t>
  </si>
  <si>
    <t xml:space="preserve">O002937</t>
  </si>
  <si>
    <t xml:space="preserve">O002938</t>
  </si>
  <si>
    <t xml:space="preserve">O002939</t>
  </si>
  <si>
    <t xml:space="preserve">O002940</t>
  </si>
  <si>
    <t xml:space="preserve">O002941</t>
  </si>
  <si>
    <t xml:space="preserve">O002942</t>
  </si>
  <si>
    <t xml:space="preserve">O002943</t>
  </si>
  <si>
    <t xml:space="preserve">O002944</t>
  </si>
  <si>
    <t xml:space="preserve">O002945</t>
  </si>
  <si>
    <t xml:space="preserve">O002946</t>
  </si>
  <si>
    <t xml:space="preserve">O002947</t>
  </si>
  <si>
    <t xml:space="preserve">O002948</t>
  </si>
  <si>
    <t xml:space="preserve">O002949</t>
  </si>
  <si>
    <t xml:space="preserve">O002950</t>
  </si>
  <si>
    <t xml:space="preserve">O002951</t>
  </si>
  <si>
    <t xml:space="preserve">O002952</t>
  </si>
  <si>
    <t xml:space="preserve">O002953</t>
  </si>
  <si>
    <t xml:space="preserve">O002954</t>
  </si>
  <si>
    <t xml:space="preserve">O002955</t>
  </si>
  <si>
    <t xml:space="preserve">O002956</t>
  </si>
  <si>
    <t xml:space="preserve">O002957</t>
  </si>
  <si>
    <t xml:space="preserve">O002958</t>
  </si>
  <si>
    <t xml:space="preserve">O002959</t>
  </si>
  <si>
    <t xml:space="preserve">O002960</t>
  </si>
  <si>
    <t xml:space="preserve">O002961</t>
  </si>
  <si>
    <t xml:space="preserve">O002962</t>
  </si>
  <si>
    <t xml:space="preserve">O002963</t>
  </si>
  <si>
    <t xml:space="preserve">O002964</t>
  </si>
  <si>
    <t xml:space="preserve">O002965</t>
  </si>
  <si>
    <t xml:space="preserve">O002966</t>
  </si>
  <si>
    <t xml:space="preserve">O002967</t>
  </si>
  <si>
    <t xml:space="preserve">O002968</t>
  </si>
  <si>
    <t xml:space="preserve">O002969</t>
  </si>
  <si>
    <t xml:space="preserve">O002970</t>
  </si>
  <si>
    <t xml:space="preserve">O002971</t>
  </si>
  <si>
    <t xml:space="preserve">O002972</t>
  </si>
  <si>
    <t xml:space="preserve">O002973</t>
  </si>
  <si>
    <t xml:space="preserve">O002974</t>
  </si>
  <si>
    <t xml:space="preserve">O002975</t>
  </si>
  <si>
    <t xml:space="preserve">O002976</t>
  </si>
  <si>
    <t xml:space="preserve">O002977</t>
  </si>
  <si>
    <t xml:space="preserve">O002978</t>
  </si>
  <si>
    <t xml:space="preserve">O002979</t>
  </si>
  <si>
    <t xml:space="preserve">O002980</t>
  </si>
  <si>
    <t xml:space="preserve">O002981</t>
  </si>
  <si>
    <t xml:space="preserve">O002982</t>
  </si>
  <si>
    <t xml:space="preserve">O002983</t>
  </si>
  <si>
    <t xml:space="preserve">O002984</t>
  </si>
  <si>
    <t xml:space="preserve">O002985</t>
  </si>
  <si>
    <t xml:space="preserve">O002986</t>
  </si>
  <si>
    <t xml:space="preserve">O002987</t>
  </si>
  <si>
    <t xml:space="preserve">O002988</t>
  </si>
  <si>
    <t xml:space="preserve">O002989</t>
  </si>
  <si>
    <t xml:space="preserve">O002990</t>
  </si>
  <si>
    <t xml:space="preserve">O002991</t>
  </si>
  <si>
    <t xml:space="preserve">O002992</t>
  </si>
  <si>
    <t xml:space="preserve">O002993</t>
  </si>
  <si>
    <t xml:space="preserve">O002994</t>
  </si>
  <si>
    <t xml:space="preserve">O002995</t>
  </si>
  <si>
    <t xml:space="preserve">O002996</t>
  </si>
  <si>
    <t xml:space="preserve">O002997</t>
  </si>
  <si>
    <t xml:space="preserve">O002998</t>
  </si>
  <si>
    <t xml:space="preserve">O002999</t>
  </si>
  <si>
    <t xml:space="preserve">O003000</t>
  </si>
  <si>
    <t xml:space="preserve">O003001</t>
  </si>
  <si>
    <t xml:space="preserve">O003002</t>
  </si>
  <si>
    <t xml:space="preserve">O003003</t>
  </si>
  <si>
    <t xml:space="preserve">O003004</t>
  </si>
  <si>
    <t xml:space="preserve">O003005</t>
  </si>
  <si>
    <t xml:space="preserve">O003006</t>
  </si>
  <si>
    <t xml:space="preserve">O003007</t>
  </si>
  <si>
    <t xml:space="preserve">O003008</t>
  </si>
  <si>
    <t xml:space="preserve">O003009</t>
  </si>
  <si>
    <t xml:space="preserve">O003010</t>
  </si>
  <si>
    <t xml:space="preserve">O003011</t>
  </si>
  <si>
    <t xml:space="preserve">O003012</t>
  </si>
  <si>
    <t xml:space="preserve">O003013</t>
  </si>
  <si>
    <t xml:space="preserve">O003014</t>
  </si>
  <si>
    <t xml:space="preserve">O003015</t>
  </si>
  <si>
    <t xml:space="preserve">O003016</t>
  </si>
  <si>
    <t xml:space="preserve">O003017</t>
  </si>
  <si>
    <t xml:space="preserve">O003018</t>
  </si>
  <si>
    <t xml:space="preserve">O003019</t>
  </si>
  <si>
    <t xml:space="preserve">O003020</t>
  </si>
  <si>
    <t xml:space="preserve">O003021</t>
  </si>
  <si>
    <t xml:space="preserve">O003022</t>
  </si>
  <si>
    <t xml:space="preserve">O003023</t>
  </si>
  <si>
    <t xml:space="preserve">O003024</t>
  </si>
  <si>
    <t xml:space="preserve">O003025</t>
  </si>
  <si>
    <t xml:space="preserve">O003026</t>
  </si>
  <si>
    <t xml:space="preserve">O003027</t>
  </si>
  <si>
    <t xml:space="preserve">O003028</t>
  </si>
  <si>
    <t xml:space="preserve">O003029</t>
  </si>
  <si>
    <t xml:space="preserve">O003030</t>
  </si>
  <si>
    <t xml:space="preserve">O003031</t>
  </si>
  <si>
    <t xml:space="preserve">O003032</t>
  </si>
  <si>
    <t xml:space="preserve">O003033</t>
  </si>
  <si>
    <t xml:space="preserve">O003034</t>
  </si>
  <si>
    <t xml:space="preserve">O003035</t>
  </si>
  <si>
    <t xml:space="preserve">O003036</t>
  </si>
  <si>
    <t xml:space="preserve">O003037</t>
  </si>
  <si>
    <t xml:space="preserve">O003038</t>
  </si>
  <si>
    <t xml:space="preserve">O003039</t>
  </si>
  <si>
    <t xml:space="preserve">O003040</t>
  </si>
  <si>
    <t xml:space="preserve">O003041</t>
  </si>
  <si>
    <t xml:space="preserve">O003042</t>
  </si>
  <si>
    <t xml:space="preserve">O003043</t>
  </si>
  <si>
    <t xml:space="preserve">O003044</t>
  </si>
  <si>
    <t xml:space="preserve">O003045</t>
  </si>
  <si>
    <t xml:space="preserve">O003046</t>
  </si>
  <si>
    <t xml:space="preserve">O003047</t>
  </si>
  <si>
    <t xml:space="preserve">O003048</t>
  </si>
  <si>
    <t xml:space="preserve">O003049</t>
  </si>
  <si>
    <t xml:space="preserve">O003050</t>
  </si>
  <si>
    <t xml:space="preserve">O003051</t>
  </si>
  <si>
    <t xml:space="preserve">O003052</t>
  </si>
  <si>
    <t xml:space="preserve">O003053</t>
  </si>
  <si>
    <t xml:space="preserve">O003054</t>
  </si>
  <si>
    <t xml:space="preserve">O003055</t>
  </si>
  <si>
    <t xml:space="preserve">O003056</t>
  </si>
  <si>
    <t xml:space="preserve">O003057</t>
  </si>
  <si>
    <t xml:space="preserve">O003058</t>
  </si>
  <si>
    <t xml:space="preserve">O003059</t>
  </si>
  <si>
    <t xml:space="preserve">O003060</t>
  </si>
  <si>
    <t xml:space="preserve">O003061</t>
  </si>
  <si>
    <t xml:space="preserve">O003062</t>
  </si>
  <si>
    <t xml:space="preserve">O003063</t>
  </si>
  <si>
    <t xml:space="preserve">O003064</t>
  </si>
  <si>
    <t xml:space="preserve">O003065</t>
  </si>
  <si>
    <t xml:space="preserve">O003066</t>
  </si>
  <si>
    <t xml:space="preserve">O003067</t>
  </si>
  <si>
    <t xml:space="preserve">O003068</t>
  </si>
  <si>
    <t xml:space="preserve">O003069</t>
  </si>
  <si>
    <t xml:space="preserve">O003070</t>
  </si>
  <si>
    <t xml:space="preserve">O003071</t>
  </si>
  <si>
    <t xml:space="preserve">O003072</t>
  </si>
  <si>
    <t xml:space="preserve">O003073</t>
  </si>
  <si>
    <t xml:space="preserve">O003074</t>
  </si>
  <si>
    <t xml:space="preserve">O003075</t>
  </si>
  <si>
    <t xml:space="preserve">O003076</t>
  </si>
  <si>
    <t xml:space="preserve">O003077</t>
  </si>
  <si>
    <t xml:space="preserve">O003078</t>
  </si>
  <si>
    <t xml:space="preserve">O003079</t>
  </si>
  <si>
    <t xml:space="preserve">O003080</t>
  </si>
  <si>
    <t xml:space="preserve">O003081</t>
  </si>
  <si>
    <t xml:space="preserve">O003082</t>
  </si>
  <si>
    <t xml:space="preserve">O003083</t>
  </si>
  <si>
    <t xml:space="preserve">O003084</t>
  </si>
  <si>
    <t xml:space="preserve">O003085</t>
  </si>
  <si>
    <t xml:space="preserve">O003086</t>
  </si>
  <si>
    <t xml:space="preserve">O003087</t>
  </si>
  <si>
    <t xml:space="preserve">O003088</t>
  </si>
  <si>
    <t xml:space="preserve">O003089</t>
  </si>
  <si>
    <t xml:space="preserve">O003090</t>
  </si>
  <si>
    <t xml:space="preserve">O003091</t>
  </si>
  <si>
    <t xml:space="preserve">O003092</t>
  </si>
  <si>
    <t xml:space="preserve">O003093</t>
  </si>
  <si>
    <t xml:space="preserve">O003094</t>
  </si>
  <si>
    <t xml:space="preserve">O003095</t>
  </si>
  <si>
    <t xml:space="preserve">O003096</t>
  </si>
  <si>
    <t xml:space="preserve">O003097</t>
  </si>
  <si>
    <t xml:space="preserve">O003098</t>
  </si>
  <si>
    <t xml:space="preserve">O003099</t>
  </si>
  <si>
    <t xml:space="preserve">O003100</t>
  </si>
  <si>
    <t xml:space="preserve">O003101</t>
  </si>
  <si>
    <t xml:space="preserve">O003102</t>
  </si>
  <si>
    <t xml:space="preserve">O003103</t>
  </si>
  <si>
    <t xml:space="preserve">O003104</t>
  </si>
  <si>
    <t xml:space="preserve">O003105</t>
  </si>
  <si>
    <t xml:space="preserve">O003106</t>
  </si>
  <si>
    <t xml:space="preserve">O003107</t>
  </si>
  <si>
    <t xml:space="preserve">O003108</t>
  </si>
  <si>
    <t xml:space="preserve">O003109</t>
  </si>
  <si>
    <t xml:space="preserve">O003110</t>
  </si>
  <si>
    <t xml:space="preserve">O003111</t>
  </si>
  <si>
    <t xml:space="preserve">O003112</t>
  </si>
  <si>
    <t xml:space="preserve">O003113</t>
  </si>
  <si>
    <t xml:space="preserve">O003114</t>
  </si>
  <si>
    <t xml:space="preserve">O003115</t>
  </si>
  <si>
    <t xml:space="preserve">O003116</t>
  </si>
  <si>
    <t xml:space="preserve">O003117</t>
  </si>
  <si>
    <t xml:space="preserve">O003118</t>
  </si>
  <si>
    <t xml:space="preserve">O003119</t>
  </si>
  <si>
    <t xml:space="preserve">O003120</t>
  </si>
  <si>
    <t xml:space="preserve">O003121</t>
  </si>
  <si>
    <t xml:space="preserve">O003122</t>
  </si>
  <si>
    <t xml:space="preserve">O003123</t>
  </si>
  <si>
    <t xml:space="preserve">O003124</t>
  </si>
  <si>
    <t xml:space="preserve">O003125</t>
  </si>
  <si>
    <t xml:space="preserve">O003126</t>
  </si>
  <si>
    <t xml:space="preserve">O003127</t>
  </si>
  <si>
    <t xml:space="preserve">O003128</t>
  </si>
  <si>
    <t xml:space="preserve">O003129</t>
  </si>
  <si>
    <t xml:space="preserve">O003130</t>
  </si>
  <si>
    <t xml:space="preserve">O003131</t>
  </si>
  <si>
    <t xml:space="preserve">O003132</t>
  </si>
  <si>
    <t xml:space="preserve">O003133</t>
  </si>
  <si>
    <t xml:space="preserve">O003134</t>
  </si>
  <si>
    <t xml:space="preserve">O003135</t>
  </si>
  <si>
    <t xml:space="preserve">O003136</t>
  </si>
  <si>
    <t xml:space="preserve">O003137</t>
  </si>
  <si>
    <t xml:space="preserve">O003138</t>
  </si>
  <si>
    <t xml:space="preserve">O003139</t>
  </si>
  <si>
    <t xml:space="preserve">O003140</t>
  </si>
  <si>
    <t xml:space="preserve">O003141</t>
  </si>
  <si>
    <t xml:space="preserve">O003142</t>
  </si>
  <si>
    <t xml:space="preserve">O003143</t>
  </si>
  <si>
    <t xml:space="preserve">O003144</t>
  </si>
  <si>
    <t xml:space="preserve">O003145</t>
  </si>
  <si>
    <t xml:space="preserve">O003146</t>
  </si>
  <si>
    <t xml:space="preserve">O003147</t>
  </si>
  <si>
    <t xml:space="preserve">O003148</t>
  </si>
  <si>
    <t xml:space="preserve">O003149</t>
  </si>
  <si>
    <t xml:space="preserve">O003150</t>
  </si>
  <si>
    <t xml:space="preserve">O003151</t>
  </si>
  <si>
    <t xml:space="preserve">O003152</t>
  </si>
  <si>
    <t xml:space="preserve">O003153</t>
  </si>
  <si>
    <t xml:space="preserve">O003154</t>
  </si>
  <si>
    <t xml:space="preserve">O003155</t>
  </si>
  <si>
    <t xml:space="preserve">O003156</t>
  </si>
  <si>
    <t xml:space="preserve">O003157</t>
  </si>
  <si>
    <t xml:space="preserve">O003158</t>
  </si>
  <si>
    <t xml:space="preserve">O003159</t>
  </si>
  <si>
    <t xml:space="preserve">O003160</t>
  </si>
  <si>
    <t xml:space="preserve">O003161</t>
  </si>
  <si>
    <t xml:space="preserve">O003162</t>
  </si>
  <si>
    <t xml:space="preserve">O003163</t>
  </si>
  <si>
    <t xml:space="preserve">O003164</t>
  </si>
  <si>
    <t xml:space="preserve">O003165</t>
  </si>
  <si>
    <t xml:space="preserve">O003166</t>
  </si>
  <si>
    <t xml:space="preserve">O003167</t>
  </si>
  <si>
    <t xml:space="preserve">O003168</t>
  </si>
  <si>
    <t xml:space="preserve">O003169</t>
  </si>
  <si>
    <t xml:space="preserve">O003170</t>
  </si>
  <si>
    <t xml:space="preserve">O003171</t>
  </si>
  <si>
    <t xml:space="preserve">O003172</t>
  </si>
  <si>
    <t xml:space="preserve">O003173</t>
  </si>
  <si>
    <t xml:space="preserve">O003174</t>
  </si>
  <si>
    <t xml:space="preserve">O003175</t>
  </si>
  <si>
    <t xml:space="preserve">O003176</t>
  </si>
  <si>
    <t xml:space="preserve">O003177</t>
  </si>
  <si>
    <t xml:space="preserve">O003178</t>
  </si>
  <si>
    <t xml:space="preserve">O003179</t>
  </si>
  <si>
    <t xml:space="preserve">O003180</t>
  </si>
  <si>
    <t xml:space="preserve">O003181</t>
  </si>
  <si>
    <t xml:space="preserve">O003182</t>
  </si>
  <si>
    <t xml:space="preserve">O003183</t>
  </si>
  <si>
    <t xml:space="preserve">O003184</t>
  </si>
  <si>
    <t xml:space="preserve">O003185</t>
  </si>
  <si>
    <t xml:space="preserve">O003186</t>
  </si>
  <si>
    <t xml:space="preserve">O003187</t>
  </si>
  <si>
    <t xml:space="preserve">O003188</t>
  </si>
  <si>
    <t xml:space="preserve">O003189</t>
  </si>
  <si>
    <t xml:space="preserve">O003190</t>
  </si>
  <si>
    <t xml:space="preserve">O003191</t>
  </si>
  <si>
    <t xml:space="preserve">O003192</t>
  </si>
  <si>
    <t xml:space="preserve">O003193</t>
  </si>
  <si>
    <t xml:space="preserve">O003194</t>
  </si>
  <si>
    <t xml:space="preserve">O003195</t>
  </si>
  <si>
    <t xml:space="preserve">O003196</t>
  </si>
  <si>
    <t xml:space="preserve">O003197</t>
  </si>
  <si>
    <t xml:space="preserve">O003198</t>
  </si>
  <si>
    <t xml:space="preserve">O003199</t>
  </si>
  <si>
    <t xml:space="preserve">O003200</t>
  </si>
  <si>
    <t xml:space="preserve">O003201</t>
  </si>
  <si>
    <t xml:space="preserve">O003202</t>
  </si>
  <si>
    <t xml:space="preserve">O003203</t>
  </si>
  <si>
    <t xml:space="preserve">O003204</t>
  </si>
  <si>
    <t xml:space="preserve">O003205</t>
  </si>
  <si>
    <t xml:space="preserve">O003206</t>
  </si>
  <si>
    <t xml:space="preserve">O003207</t>
  </si>
  <si>
    <t xml:space="preserve">O003208</t>
  </si>
  <si>
    <t xml:space="preserve">O003209</t>
  </si>
  <si>
    <t xml:space="preserve">O003210</t>
  </si>
  <si>
    <t xml:space="preserve">O003211</t>
  </si>
  <si>
    <t xml:space="preserve">O003212</t>
  </si>
  <si>
    <t xml:space="preserve">O003213</t>
  </si>
  <si>
    <t xml:space="preserve">O003214</t>
  </si>
  <si>
    <t xml:space="preserve">O003215</t>
  </si>
  <si>
    <t xml:space="preserve">O003216</t>
  </si>
  <si>
    <t xml:space="preserve">O003217</t>
  </si>
  <si>
    <t xml:space="preserve">O003218</t>
  </si>
  <si>
    <t xml:space="preserve">O003219</t>
  </si>
  <si>
    <t xml:space="preserve">O003220</t>
  </si>
  <si>
    <t xml:space="preserve">O003221</t>
  </si>
  <si>
    <t xml:space="preserve">O003222</t>
  </si>
  <si>
    <t xml:space="preserve">O003223</t>
  </si>
  <si>
    <t xml:space="preserve">O003224</t>
  </si>
  <si>
    <t xml:space="preserve">O003225</t>
  </si>
  <si>
    <t xml:space="preserve">O003226</t>
  </si>
  <si>
    <t xml:space="preserve">O003227</t>
  </si>
  <si>
    <t xml:space="preserve">O003228</t>
  </si>
  <si>
    <t xml:space="preserve">O003229</t>
  </si>
  <si>
    <t xml:space="preserve">O003230</t>
  </si>
  <si>
    <t xml:space="preserve">O003231</t>
  </si>
  <si>
    <t xml:space="preserve">O003232</t>
  </si>
  <si>
    <t xml:space="preserve">O003233</t>
  </si>
  <si>
    <t xml:space="preserve">O003234</t>
  </si>
  <si>
    <t xml:space="preserve">O003235</t>
  </si>
  <si>
    <t xml:space="preserve">O003236</t>
  </si>
  <si>
    <t xml:space="preserve">O003237</t>
  </si>
  <si>
    <t xml:space="preserve">O003238</t>
  </si>
  <si>
    <t xml:space="preserve">O003239</t>
  </si>
  <si>
    <t xml:space="preserve">O003240</t>
  </si>
  <si>
    <t xml:space="preserve">O003241</t>
  </si>
  <si>
    <t xml:space="preserve">O003242</t>
  </si>
  <si>
    <t xml:space="preserve">O003243</t>
  </si>
  <si>
    <t xml:space="preserve">O003244</t>
  </si>
  <si>
    <t xml:space="preserve">O003245</t>
  </si>
  <si>
    <t xml:space="preserve">O003246</t>
  </si>
  <si>
    <t xml:space="preserve">O003247</t>
  </si>
  <si>
    <t xml:space="preserve">O003248</t>
  </si>
  <si>
    <t xml:space="preserve">O003249</t>
  </si>
  <si>
    <t xml:space="preserve">O003250</t>
  </si>
  <si>
    <t xml:space="preserve">O003251</t>
  </si>
  <si>
    <t xml:space="preserve">O003252</t>
  </si>
  <si>
    <t xml:space="preserve">O003253</t>
  </si>
  <si>
    <t xml:space="preserve">O003254</t>
  </si>
  <si>
    <t xml:space="preserve">O003255</t>
  </si>
  <si>
    <t xml:space="preserve">O003256</t>
  </si>
  <si>
    <t xml:space="preserve">O003257</t>
  </si>
  <si>
    <t xml:space="preserve">O003258</t>
  </si>
  <si>
    <t xml:space="preserve">O003259</t>
  </si>
  <si>
    <t xml:space="preserve">O003260</t>
  </si>
  <si>
    <t xml:space="preserve">O003261</t>
  </si>
  <si>
    <t xml:space="preserve">O003262</t>
  </si>
  <si>
    <t xml:space="preserve">O003263</t>
  </si>
  <si>
    <t xml:space="preserve">O003264</t>
  </si>
  <si>
    <t xml:space="preserve">O003265</t>
  </si>
  <si>
    <t xml:space="preserve">O003266</t>
  </si>
  <si>
    <t xml:space="preserve">O003267</t>
  </si>
  <si>
    <t xml:space="preserve">O003268</t>
  </si>
  <si>
    <t xml:space="preserve">O003269</t>
  </si>
  <si>
    <t xml:space="preserve">O003270</t>
  </si>
  <si>
    <t xml:space="preserve">O003271</t>
  </si>
  <si>
    <t xml:space="preserve">O003272</t>
  </si>
  <si>
    <t xml:space="preserve">O003273</t>
  </si>
  <si>
    <t xml:space="preserve">O003274</t>
  </si>
  <si>
    <t xml:space="preserve">O003275</t>
  </si>
  <si>
    <t xml:space="preserve">O003276</t>
  </si>
  <si>
    <t xml:space="preserve">O003277</t>
  </si>
  <si>
    <t xml:space="preserve">O003278</t>
  </si>
  <si>
    <t xml:space="preserve">O003279</t>
  </si>
  <si>
    <t xml:space="preserve">O003280</t>
  </si>
  <si>
    <t xml:space="preserve">O003281</t>
  </si>
  <si>
    <t xml:space="preserve">O003282</t>
  </si>
  <si>
    <t xml:space="preserve">O003283</t>
  </si>
  <si>
    <t xml:space="preserve">O003284</t>
  </si>
  <si>
    <t xml:space="preserve">O003285</t>
  </si>
  <si>
    <t xml:space="preserve">O003286</t>
  </si>
  <si>
    <t xml:space="preserve">O003287</t>
  </si>
  <si>
    <t xml:space="preserve">O003288</t>
  </si>
  <si>
    <t xml:space="preserve">O003289</t>
  </si>
  <si>
    <t xml:space="preserve">O003290</t>
  </si>
  <si>
    <t xml:space="preserve">O003291</t>
  </si>
  <si>
    <t xml:space="preserve">O003292</t>
  </si>
  <si>
    <t xml:space="preserve">O003293</t>
  </si>
  <si>
    <t xml:space="preserve">O003294</t>
  </si>
  <si>
    <t xml:space="preserve">O003295</t>
  </si>
  <si>
    <t xml:space="preserve">O003296</t>
  </si>
  <si>
    <t xml:space="preserve">O003297</t>
  </si>
  <si>
    <t xml:space="preserve">O003298</t>
  </si>
  <si>
    <t xml:space="preserve">O003299</t>
  </si>
  <si>
    <t xml:space="preserve">O003300</t>
  </si>
  <si>
    <t xml:space="preserve">O003301</t>
  </si>
  <si>
    <t xml:space="preserve">O003302</t>
  </si>
  <si>
    <t xml:space="preserve">O003303</t>
  </si>
  <si>
    <t xml:space="preserve">O003304</t>
  </si>
  <si>
    <t xml:space="preserve">O003305</t>
  </si>
  <si>
    <t xml:space="preserve">O003306</t>
  </si>
  <si>
    <t xml:space="preserve">O003307</t>
  </si>
  <si>
    <t xml:space="preserve">O003308</t>
  </si>
  <si>
    <t xml:space="preserve">O003309</t>
  </si>
  <si>
    <t xml:space="preserve">O003310</t>
  </si>
  <si>
    <t xml:space="preserve">O003311</t>
  </si>
  <si>
    <t xml:space="preserve">O003312</t>
  </si>
  <si>
    <t xml:space="preserve">O003313</t>
  </si>
  <si>
    <t xml:space="preserve">O003314</t>
  </si>
  <si>
    <t xml:space="preserve">O003315</t>
  </si>
  <si>
    <t xml:space="preserve">O003316</t>
  </si>
  <si>
    <t xml:space="preserve">O003317</t>
  </si>
  <si>
    <t xml:space="preserve">O003318</t>
  </si>
  <si>
    <t xml:space="preserve">O003319</t>
  </si>
  <si>
    <t xml:space="preserve">O003320</t>
  </si>
  <si>
    <t xml:space="preserve">O003321</t>
  </si>
  <si>
    <t xml:space="preserve">O003322</t>
  </si>
  <si>
    <t xml:space="preserve">O003323</t>
  </si>
  <si>
    <t xml:space="preserve">O003324</t>
  </si>
  <si>
    <t xml:space="preserve">O003325</t>
  </si>
  <si>
    <t xml:space="preserve">O003326</t>
  </si>
  <si>
    <t xml:space="preserve">O003327</t>
  </si>
  <si>
    <t xml:space="preserve">O003328</t>
  </si>
  <si>
    <t xml:space="preserve">O003329</t>
  </si>
  <si>
    <t xml:space="preserve">O003330</t>
  </si>
  <si>
    <t xml:space="preserve">O003331</t>
  </si>
  <si>
    <t xml:space="preserve">O003332</t>
  </si>
  <si>
    <t xml:space="preserve">O003333</t>
  </si>
  <si>
    <t xml:space="preserve">O003334</t>
  </si>
  <si>
    <t xml:space="preserve">O003335</t>
  </si>
  <si>
    <t xml:space="preserve">O003336</t>
  </si>
  <si>
    <t xml:space="preserve">O003337</t>
  </si>
  <si>
    <t xml:space="preserve">O003338</t>
  </si>
  <si>
    <t xml:space="preserve">O003339</t>
  </si>
  <si>
    <t xml:space="preserve">O003340</t>
  </si>
  <si>
    <t xml:space="preserve">O003341</t>
  </si>
  <si>
    <t xml:space="preserve">O003342</t>
  </si>
  <si>
    <t xml:space="preserve">O003343</t>
  </si>
  <si>
    <t xml:space="preserve">O003344</t>
  </si>
  <si>
    <t xml:space="preserve">O003345</t>
  </si>
  <si>
    <t xml:space="preserve">O003346</t>
  </si>
  <si>
    <t xml:space="preserve">O003347</t>
  </si>
  <si>
    <t xml:space="preserve">O003348</t>
  </si>
  <si>
    <t xml:space="preserve">O003349</t>
  </si>
  <si>
    <t xml:space="preserve">O003350</t>
  </si>
  <si>
    <t xml:space="preserve">O003351</t>
  </si>
  <si>
    <t xml:space="preserve">O003352</t>
  </si>
  <si>
    <t xml:space="preserve">O003353</t>
  </si>
  <si>
    <t xml:space="preserve">O003354</t>
  </si>
  <si>
    <t xml:space="preserve">O003355</t>
  </si>
  <si>
    <t xml:space="preserve">O003356</t>
  </si>
  <si>
    <t xml:space="preserve">O003357</t>
  </si>
  <si>
    <t xml:space="preserve">O003358</t>
  </si>
  <si>
    <t xml:space="preserve">O003359</t>
  </si>
  <si>
    <t xml:space="preserve">O003360</t>
  </si>
  <si>
    <t xml:space="preserve">O003361</t>
  </si>
  <si>
    <t xml:space="preserve">O003362</t>
  </si>
  <si>
    <t xml:space="preserve">O003363</t>
  </si>
  <si>
    <t xml:space="preserve">O003364</t>
  </si>
  <si>
    <t xml:space="preserve">O003365</t>
  </si>
  <si>
    <t xml:space="preserve">O003366</t>
  </si>
  <si>
    <t xml:space="preserve">O003367</t>
  </si>
  <si>
    <t xml:space="preserve">O003368</t>
  </si>
  <si>
    <t xml:space="preserve">O003369</t>
  </si>
  <si>
    <t xml:space="preserve">O003370</t>
  </si>
  <si>
    <t xml:space="preserve">O003371</t>
  </si>
  <si>
    <t xml:space="preserve">O003372</t>
  </si>
  <si>
    <t xml:space="preserve">O003373</t>
  </si>
  <si>
    <t xml:space="preserve">O003374</t>
  </si>
  <si>
    <t xml:space="preserve">O003375</t>
  </si>
  <si>
    <t xml:space="preserve">O003376</t>
  </si>
  <si>
    <t xml:space="preserve">O003377</t>
  </si>
  <si>
    <t xml:space="preserve">O003378</t>
  </si>
  <si>
    <t xml:space="preserve">O003379</t>
  </si>
  <si>
    <t xml:space="preserve">O003380</t>
  </si>
  <si>
    <t xml:space="preserve">O003381</t>
  </si>
  <si>
    <t xml:space="preserve">O003382</t>
  </si>
  <si>
    <t xml:space="preserve">O003383</t>
  </si>
  <si>
    <t xml:space="preserve">O003384</t>
  </si>
  <si>
    <t xml:space="preserve">O003385</t>
  </si>
  <si>
    <t xml:space="preserve">O003386</t>
  </si>
  <si>
    <t xml:space="preserve">O003387</t>
  </si>
  <si>
    <t xml:space="preserve">O003388</t>
  </si>
  <si>
    <t xml:space="preserve">O003389</t>
  </si>
  <si>
    <t xml:space="preserve">O003390</t>
  </si>
  <si>
    <t xml:space="preserve">O003391</t>
  </si>
  <si>
    <t xml:space="preserve">O003392</t>
  </si>
  <si>
    <t xml:space="preserve">O003393</t>
  </si>
  <si>
    <t xml:space="preserve">O003394</t>
  </si>
  <si>
    <t xml:space="preserve">O003395</t>
  </si>
  <si>
    <t xml:space="preserve">O003396</t>
  </si>
  <si>
    <t xml:space="preserve">O003397</t>
  </si>
  <si>
    <t xml:space="preserve">O003398</t>
  </si>
  <si>
    <t xml:space="preserve">O003399</t>
  </si>
  <si>
    <t xml:space="preserve">O003400</t>
  </si>
  <si>
    <t xml:space="preserve">O003401</t>
  </si>
  <si>
    <t xml:space="preserve">O003402</t>
  </si>
  <si>
    <t xml:space="preserve">O003403</t>
  </si>
  <si>
    <t xml:space="preserve">O003404</t>
  </si>
  <si>
    <t xml:space="preserve">O003405</t>
  </si>
  <si>
    <t xml:space="preserve">O003406</t>
  </si>
  <si>
    <t xml:space="preserve">O003407</t>
  </si>
  <si>
    <t xml:space="preserve">O003408</t>
  </si>
  <si>
    <t xml:space="preserve">O003409</t>
  </si>
  <si>
    <t xml:space="preserve">O003410</t>
  </si>
  <si>
    <t xml:space="preserve">O003411</t>
  </si>
  <si>
    <t xml:space="preserve">O003412</t>
  </si>
  <si>
    <t xml:space="preserve">O003413</t>
  </si>
  <si>
    <t xml:space="preserve">O003414</t>
  </si>
  <si>
    <t xml:space="preserve">O003415</t>
  </si>
  <si>
    <t xml:space="preserve">O003416</t>
  </si>
  <si>
    <t xml:space="preserve">O003417</t>
  </si>
  <si>
    <t xml:space="preserve">O003418</t>
  </si>
  <si>
    <t xml:space="preserve">O003419</t>
  </si>
  <si>
    <t xml:space="preserve">O003420</t>
  </si>
  <si>
    <t xml:space="preserve">O003421</t>
  </si>
  <si>
    <t xml:space="preserve">O003422</t>
  </si>
  <si>
    <t xml:space="preserve">O003423</t>
  </si>
  <si>
    <t xml:space="preserve">O003424</t>
  </si>
  <si>
    <t xml:space="preserve">O003425</t>
  </si>
  <si>
    <t xml:space="preserve">O003426</t>
  </si>
  <si>
    <t xml:space="preserve">O003427</t>
  </si>
  <si>
    <t xml:space="preserve">O003428</t>
  </si>
  <si>
    <t xml:space="preserve">O003429</t>
  </si>
  <si>
    <t xml:space="preserve">O003430</t>
  </si>
  <si>
    <t xml:space="preserve">O003431</t>
  </si>
  <si>
    <t xml:space="preserve">O003432</t>
  </si>
  <si>
    <t xml:space="preserve">O003433</t>
  </si>
  <si>
    <t xml:space="preserve">O003434</t>
  </si>
  <si>
    <t xml:space="preserve">O003435</t>
  </si>
  <si>
    <t xml:space="preserve">O003436</t>
  </si>
  <si>
    <t xml:space="preserve">O003437</t>
  </si>
  <si>
    <t xml:space="preserve">O003438</t>
  </si>
  <si>
    <t xml:space="preserve">O003439</t>
  </si>
  <si>
    <t xml:space="preserve">O003440</t>
  </si>
  <si>
    <t xml:space="preserve">O003441</t>
  </si>
  <si>
    <t xml:space="preserve">O003442</t>
  </si>
  <si>
    <t xml:space="preserve">O003443</t>
  </si>
  <si>
    <t xml:space="preserve">O003444</t>
  </si>
  <si>
    <t xml:space="preserve">O003445</t>
  </si>
  <si>
    <t xml:space="preserve">O003446</t>
  </si>
  <si>
    <t xml:space="preserve">O003447</t>
  </si>
  <si>
    <t xml:space="preserve">O003448</t>
  </si>
  <si>
    <t xml:space="preserve">O003449</t>
  </si>
  <si>
    <t xml:space="preserve">O003450</t>
  </si>
  <si>
    <t xml:space="preserve">O003451</t>
  </si>
  <si>
    <t xml:space="preserve">O003452</t>
  </si>
  <si>
    <t xml:space="preserve">O003453</t>
  </si>
  <si>
    <t xml:space="preserve">O003454</t>
  </si>
  <si>
    <t xml:space="preserve">O003455</t>
  </si>
  <si>
    <t xml:space="preserve">O003456</t>
  </si>
  <si>
    <t xml:space="preserve">O003457</t>
  </si>
  <si>
    <t xml:space="preserve">O003458</t>
  </si>
  <si>
    <t xml:space="preserve">O003459</t>
  </si>
  <si>
    <t xml:space="preserve">O003460</t>
  </si>
  <si>
    <t xml:space="preserve">O003461</t>
  </si>
  <si>
    <t xml:space="preserve">O003462</t>
  </si>
  <si>
    <t xml:space="preserve">O003463</t>
  </si>
  <si>
    <t xml:space="preserve">O003464</t>
  </si>
  <si>
    <t xml:space="preserve">O003465</t>
  </si>
  <si>
    <t xml:space="preserve">O003466</t>
  </si>
  <si>
    <t xml:space="preserve">O003467</t>
  </si>
  <si>
    <t xml:space="preserve">O003468</t>
  </si>
  <si>
    <t xml:space="preserve">O003469</t>
  </si>
  <si>
    <t xml:space="preserve">O003470</t>
  </si>
  <si>
    <t xml:space="preserve">O003471</t>
  </si>
  <si>
    <t xml:space="preserve">O003472</t>
  </si>
  <si>
    <t xml:space="preserve">O003473</t>
  </si>
  <si>
    <t xml:space="preserve">O003474</t>
  </si>
  <si>
    <t xml:space="preserve">O003475</t>
  </si>
  <si>
    <t xml:space="preserve">O003476</t>
  </si>
  <si>
    <t xml:space="preserve">O003477</t>
  </si>
  <si>
    <t xml:space="preserve">O003478</t>
  </si>
  <si>
    <t xml:space="preserve">O003479</t>
  </si>
  <si>
    <t xml:space="preserve">O003480</t>
  </si>
  <si>
    <t xml:space="preserve">O003481</t>
  </si>
  <si>
    <t xml:space="preserve">O003482</t>
  </si>
  <si>
    <t xml:space="preserve">O003483</t>
  </si>
  <si>
    <t xml:space="preserve">O003484</t>
  </si>
  <si>
    <t xml:space="preserve">O003485</t>
  </si>
  <si>
    <t xml:space="preserve">O003486</t>
  </si>
  <si>
    <t xml:space="preserve">O003487</t>
  </si>
  <si>
    <t xml:space="preserve">O003488</t>
  </si>
  <si>
    <t xml:space="preserve">O003489</t>
  </si>
  <si>
    <t xml:space="preserve">O003490</t>
  </si>
  <si>
    <t xml:space="preserve">O003491</t>
  </si>
  <si>
    <t xml:space="preserve">O003492</t>
  </si>
  <si>
    <t xml:space="preserve">O003493</t>
  </si>
  <si>
    <t xml:space="preserve">O003494</t>
  </si>
  <si>
    <t xml:space="preserve">O003495</t>
  </si>
  <si>
    <t xml:space="preserve">O003496</t>
  </si>
  <si>
    <t xml:space="preserve">O003497</t>
  </si>
  <si>
    <t xml:space="preserve">O003498</t>
  </si>
  <si>
    <t xml:space="preserve">O003499</t>
  </si>
  <si>
    <t xml:space="preserve">O003500</t>
  </si>
  <si>
    <t xml:space="preserve">O003501</t>
  </si>
  <si>
    <t xml:space="preserve">O003502</t>
  </si>
  <si>
    <t xml:space="preserve">O003503</t>
  </si>
  <si>
    <t xml:space="preserve">O003504</t>
  </si>
  <si>
    <t xml:space="preserve">O003505</t>
  </si>
  <si>
    <t xml:space="preserve">O003506</t>
  </si>
  <si>
    <t xml:space="preserve">O003507</t>
  </si>
  <si>
    <t xml:space="preserve">O003508</t>
  </si>
  <si>
    <t xml:space="preserve">O003509</t>
  </si>
  <si>
    <t xml:space="preserve">O003510</t>
  </si>
  <si>
    <t xml:space="preserve">O003511</t>
  </si>
  <si>
    <t xml:space="preserve">O003512</t>
  </si>
  <si>
    <t xml:space="preserve">O003513</t>
  </si>
  <si>
    <t xml:space="preserve">O003514</t>
  </si>
  <si>
    <t xml:space="preserve">O003515</t>
  </si>
  <si>
    <t xml:space="preserve">O003516</t>
  </si>
  <si>
    <t xml:space="preserve">O003517</t>
  </si>
  <si>
    <t xml:space="preserve">O003518</t>
  </si>
  <si>
    <t xml:space="preserve">O003519</t>
  </si>
  <si>
    <t xml:space="preserve">O003520</t>
  </si>
  <si>
    <t xml:space="preserve">O003521</t>
  </si>
  <si>
    <t xml:space="preserve">O003522</t>
  </si>
  <si>
    <t xml:space="preserve">O003523</t>
  </si>
  <si>
    <t xml:space="preserve">O003524</t>
  </si>
  <si>
    <t xml:space="preserve">O003525</t>
  </si>
  <si>
    <t xml:space="preserve">O003526</t>
  </si>
  <si>
    <t xml:space="preserve">O003527</t>
  </si>
  <si>
    <t xml:space="preserve">O003528</t>
  </si>
  <si>
    <t xml:space="preserve">O003529</t>
  </si>
  <si>
    <t xml:space="preserve">O003530</t>
  </si>
  <si>
    <t xml:space="preserve">O003531</t>
  </si>
  <si>
    <t xml:space="preserve">O003532</t>
  </si>
  <si>
    <t xml:space="preserve">O003533</t>
  </si>
  <si>
    <t xml:space="preserve">O003534</t>
  </si>
  <si>
    <t xml:space="preserve">O003535</t>
  </si>
  <si>
    <t xml:space="preserve">O003536</t>
  </si>
  <si>
    <t xml:space="preserve">O003537</t>
  </si>
  <si>
    <t xml:space="preserve">O003538</t>
  </si>
  <si>
    <t xml:space="preserve">O003539</t>
  </si>
  <si>
    <t xml:space="preserve">O003540</t>
  </si>
  <si>
    <t xml:space="preserve">O003541</t>
  </si>
  <si>
    <t xml:space="preserve">O003542</t>
  </si>
  <si>
    <t xml:space="preserve">O003543</t>
  </si>
  <si>
    <t xml:space="preserve">O003544</t>
  </si>
  <si>
    <t xml:space="preserve">O003545</t>
  </si>
  <si>
    <t xml:space="preserve">O003546</t>
  </si>
  <si>
    <t xml:space="preserve">O003547</t>
  </si>
  <si>
    <t xml:space="preserve">O003548</t>
  </si>
  <si>
    <t xml:space="preserve">O003549</t>
  </si>
  <si>
    <t xml:space="preserve">O003550</t>
  </si>
  <si>
    <t xml:space="preserve">O003551</t>
  </si>
  <si>
    <t xml:space="preserve">O003552</t>
  </si>
  <si>
    <t xml:space="preserve">O003553</t>
  </si>
  <si>
    <t xml:space="preserve">O003554</t>
  </si>
  <si>
    <t xml:space="preserve">O003555</t>
  </si>
  <si>
    <t xml:space="preserve">O003556</t>
  </si>
  <si>
    <t xml:space="preserve">O003557</t>
  </si>
  <si>
    <t xml:space="preserve">O003558</t>
  </si>
  <si>
    <t xml:space="preserve">O003559</t>
  </si>
  <si>
    <t xml:space="preserve">O003560</t>
  </si>
  <si>
    <t xml:space="preserve">O003561</t>
  </si>
  <si>
    <t xml:space="preserve">O003562</t>
  </si>
  <si>
    <t xml:space="preserve">O003563</t>
  </si>
  <si>
    <t xml:space="preserve">O003564</t>
  </si>
  <si>
    <t xml:space="preserve">O003565</t>
  </si>
  <si>
    <t xml:space="preserve">O003566</t>
  </si>
  <si>
    <t xml:space="preserve">O003567</t>
  </si>
  <si>
    <t xml:space="preserve">O003568</t>
  </si>
  <si>
    <t xml:space="preserve">O003569</t>
  </si>
  <si>
    <t xml:space="preserve">O003570</t>
  </si>
  <si>
    <t xml:space="preserve">O003571</t>
  </si>
  <si>
    <t xml:space="preserve">O003572</t>
  </si>
  <si>
    <t xml:space="preserve">O003573</t>
  </si>
  <si>
    <t xml:space="preserve">O003574</t>
  </si>
  <si>
    <t xml:space="preserve">O003575</t>
  </si>
  <si>
    <t xml:space="preserve">O003576</t>
  </si>
  <si>
    <t xml:space="preserve">O003577</t>
  </si>
  <si>
    <t xml:space="preserve">O003578</t>
  </si>
  <si>
    <t xml:space="preserve">O003579</t>
  </si>
  <si>
    <t xml:space="preserve">O003580</t>
  </si>
  <si>
    <t xml:space="preserve">O003581</t>
  </si>
  <si>
    <t xml:space="preserve">O003582</t>
  </si>
  <si>
    <t xml:space="preserve">O003583</t>
  </si>
  <si>
    <t xml:space="preserve">O003584</t>
  </si>
  <si>
    <t xml:space="preserve">O003585</t>
  </si>
  <si>
    <t xml:space="preserve">O003586</t>
  </si>
  <si>
    <t xml:space="preserve">O003587</t>
  </si>
  <si>
    <t xml:space="preserve">O003588</t>
  </si>
  <si>
    <t xml:space="preserve">O003589</t>
  </si>
  <si>
    <t xml:space="preserve">O003590</t>
  </si>
  <si>
    <t xml:space="preserve">O003591</t>
  </si>
  <si>
    <t xml:space="preserve">O003592</t>
  </si>
  <si>
    <t xml:space="preserve">O003593</t>
  </si>
  <si>
    <t xml:space="preserve">O003594</t>
  </si>
  <si>
    <t xml:space="preserve">O003595</t>
  </si>
  <si>
    <t xml:space="preserve">O003596</t>
  </si>
  <si>
    <t xml:space="preserve">O003597</t>
  </si>
  <si>
    <t xml:space="preserve">O003598</t>
  </si>
  <si>
    <t xml:space="preserve">O003599</t>
  </si>
  <si>
    <t xml:space="preserve">O003600</t>
  </si>
  <si>
    <t xml:space="preserve">O003601</t>
  </si>
  <si>
    <t xml:space="preserve">O003602</t>
  </si>
  <si>
    <t xml:space="preserve">O003603</t>
  </si>
  <si>
    <t xml:space="preserve">O003604</t>
  </si>
  <si>
    <t xml:space="preserve">O003605</t>
  </si>
  <si>
    <t xml:space="preserve">O003606</t>
  </si>
  <si>
    <t xml:space="preserve">O003607</t>
  </si>
  <si>
    <t xml:space="preserve">O003608</t>
  </si>
  <si>
    <t xml:space="preserve">O003609</t>
  </si>
  <si>
    <t xml:space="preserve">O003610</t>
  </si>
  <si>
    <t xml:space="preserve">O003611</t>
  </si>
  <si>
    <t xml:space="preserve">O003612</t>
  </si>
  <si>
    <t xml:space="preserve">O003613</t>
  </si>
  <si>
    <t xml:space="preserve">O003614</t>
  </si>
  <si>
    <t xml:space="preserve">O003615</t>
  </si>
  <si>
    <t xml:space="preserve">O003616</t>
  </si>
  <si>
    <t xml:space="preserve">O003617</t>
  </si>
  <si>
    <t xml:space="preserve">O003618</t>
  </si>
  <si>
    <t xml:space="preserve">O003619</t>
  </si>
  <si>
    <t xml:space="preserve">O003620</t>
  </si>
  <si>
    <t xml:space="preserve">O003621</t>
  </si>
  <si>
    <t xml:space="preserve">O003622</t>
  </si>
  <si>
    <t xml:space="preserve">O003623</t>
  </si>
  <si>
    <t xml:space="preserve">O003624</t>
  </si>
  <si>
    <t xml:space="preserve">O003625</t>
  </si>
  <si>
    <t xml:space="preserve">O003626</t>
  </si>
  <si>
    <t xml:space="preserve">O003627</t>
  </si>
  <si>
    <t xml:space="preserve">O003628</t>
  </si>
  <si>
    <t xml:space="preserve">O003629</t>
  </si>
  <si>
    <t xml:space="preserve">O003630</t>
  </si>
  <si>
    <t xml:space="preserve">O003631</t>
  </si>
  <si>
    <t xml:space="preserve">O003632</t>
  </si>
  <si>
    <t xml:space="preserve">O003633</t>
  </si>
  <si>
    <t xml:space="preserve">O003634</t>
  </si>
  <si>
    <t xml:space="preserve">O003635</t>
  </si>
  <si>
    <t xml:space="preserve">O003636</t>
  </si>
  <si>
    <t xml:space="preserve">O003637</t>
  </si>
  <si>
    <t xml:space="preserve">O003638</t>
  </si>
  <si>
    <t xml:space="preserve">O003639</t>
  </si>
  <si>
    <t xml:space="preserve">O003640</t>
  </si>
  <si>
    <t xml:space="preserve">O003641</t>
  </si>
  <si>
    <t xml:space="preserve">O003642</t>
  </si>
  <si>
    <t xml:space="preserve">O003643</t>
  </si>
  <si>
    <t xml:space="preserve">O003644</t>
  </si>
  <si>
    <t xml:space="preserve">O003645</t>
  </si>
  <si>
    <t xml:space="preserve">O003646</t>
  </si>
  <si>
    <t xml:space="preserve">O003647</t>
  </si>
  <si>
    <t xml:space="preserve">O003648</t>
  </si>
  <si>
    <t xml:space="preserve">O003649</t>
  </si>
  <si>
    <t xml:space="preserve">O003650</t>
  </si>
  <si>
    <t xml:space="preserve">O003651</t>
  </si>
  <si>
    <t xml:space="preserve">O003652</t>
  </si>
  <si>
    <t xml:space="preserve">O003653</t>
  </si>
  <si>
    <t xml:space="preserve">O003654</t>
  </si>
  <si>
    <t xml:space="preserve">O003655</t>
  </si>
  <si>
    <t xml:space="preserve">O003656</t>
  </si>
  <si>
    <t xml:space="preserve">O003657</t>
  </si>
  <si>
    <t xml:space="preserve">O003658</t>
  </si>
  <si>
    <t xml:space="preserve">O003659</t>
  </si>
  <si>
    <t xml:space="preserve">O003660</t>
  </si>
  <si>
    <t xml:space="preserve">O003661</t>
  </si>
  <si>
    <t xml:space="preserve">O003662</t>
  </si>
  <si>
    <t xml:space="preserve">O003663</t>
  </si>
  <si>
    <t xml:space="preserve">O003664</t>
  </si>
  <si>
    <t xml:space="preserve">O003665</t>
  </si>
  <si>
    <t xml:space="preserve">O003666</t>
  </si>
  <si>
    <t xml:space="preserve">O003667</t>
  </si>
  <si>
    <t xml:space="preserve">O003668</t>
  </si>
  <si>
    <t xml:space="preserve">O003669</t>
  </si>
  <si>
    <t xml:space="preserve">O003670</t>
  </si>
  <si>
    <t xml:space="preserve">O003671</t>
  </si>
  <si>
    <t xml:space="preserve">O003672</t>
  </si>
  <si>
    <t xml:space="preserve">O003673</t>
  </si>
  <si>
    <t xml:space="preserve">O003674</t>
  </si>
  <si>
    <t xml:space="preserve">O003675</t>
  </si>
  <si>
    <t xml:space="preserve">O003676</t>
  </si>
  <si>
    <t xml:space="preserve">O003677</t>
  </si>
  <si>
    <t xml:space="preserve">O003678</t>
  </si>
  <si>
    <t xml:space="preserve">O003679</t>
  </si>
  <si>
    <t xml:space="preserve">O003680</t>
  </si>
  <si>
    <t xml:space="preserve">O003681</t>
  </si>
  <si>
    <t xml:space="preserve">O003682</t>
  </si>
  <si>
    <t xml:space="preserve">O003683</t>
  </si>
  <si>
    <t xml:space="preserve">O003684</t>
  </si>
  <si>
    <t xml:space="preserve">O003685</t>
  </si>
  <si>
    <t xml:space="preserve">O003686</t>
  </si>
  <si>
    <t xml:space="preserve">O003687</t>
  </si>
  <si>
    <t xml:space="preserve">O003688</t>
  </si>
  <si>
    <t xml:space="preserve">O003689</t>
  </si>
  <si>
    <t xml:space="preserve">O003690</t>
  </si>
  <si>
    <t xml:space="preserve">O003691</t>
  </si>
  <si>
    <t xml:space="preserve">O003692</t>
  </si>
  <si>
    <t xml:space="preserve">O003693</t>
  </si>
  <si>
    <t xml:space="preserve">O003694</t>
  </si>
  <si>
    <t xml:space="preserve">O003695</t>
  </si>
  <si>
    <t xml:space="preserve">O003696</t>
  </si>
  <si>
    <t xml:space="preserve">O003697</t>
  </si>
  <si>
    <t xml:space="preserve">O003698</t>
  </si>
  <si>
    <t xml:space="preserve">O003699</t>
  </si>
  <si>
    <t xml:space="preserve">O003700</t>
  </si>
  <si>
    <t xml:space="preserve">O003701</t>
  </si>
  <si>
    <t xml:space="preserve">O003702</t>
  </si>
  <si>
    <t xml:space="preserve">O003703</t>
  </si>
  <si>
    <t xml:space="preserve">O003704</t>
  </si>
  <si>
    <t xml:space="preserve">O003705</t>
  </si>
  <si>
    <t xml:space="preserve">O003706</t>
  </si>
  <si>
    <t xml:space="preserve">O003707</t>
  </si>
  <si>
    <t xml:space="preserve">O003708</t>
  </si>
  <si>
    <t xml:space="preserve">O003709</t>
  </si>
  <si>
    <t xml:space="preserve">O003710</t>
  </si>
  <si>
    <t xml:space="preserve">O003711</t>
  </si>
  <si>
    <t xml:space="preserve">O003712</t>
  </si>
  <si>
    <t xml:space="preserve">O003713</t>
  </si>
  <si>
    <t xml:space="preserve">O003714</t>
  </si>
  <si>
    <t xml:space="preserve">O003715</t>
  </si>
  <si>
    <t xml:space="preserve">O003716</t>
  </si>
  <si>
    <t xml:space="preserve">O003717</t>
  </si>
  <si>
    <t xml:space="preserve">O003718</t>
  </si>
  <si>
    <t xml:space="preserve">O003719</t>
  </si>
  <si>
    <t xml:space="preserve">O003720</t>
  </si>
  <si>
    <t xml:space="preserve">O003721</t>
  </si>
  <si>
    <t xml:space="preserve">O003722</t>
  </si>
  <si>
    <t xml:space="preserve">O003723</t>
  </si>
  <si>
    <t xml:space="preserve">O003724</t>
  </si>
  <si>
    <t xml:space="preserve">O003725</t>
  </si>
  <si>
    <t xml:space="preserve">O003726</t>
  </si>
  <si>
    <t xml:space="preserve">O003727</t>
  </si>
  <si>
    <t xml:space="preserve">O003728</t>
  </si>
  <si>
    <t xml:space="preserve">O003729</t>
  </si>
  <si>
    <t xml:space="preserve">O003730</t>
  </si>
  <si>
    <t xml:space="preserve">O003731</t>
  </si>
  <si>
    <t xml:space="preserve">O003732</t>
  </si>
  <si>
    <t xml:space="preserve">O003733</t>
  </si>
  <si>
    <t xml:space="preserve">O003734</t>
  </si>
  <si>
    <t xml:space="preserve">O003735</t>
  </si>
  <si>
    <t xml:space="preserve">O003736</t>
  </si>
  <si>
    <t xml:space="preserve">O003737</t>
  </si>
  <si>
    <t xml:space="preserve">O003738</t>
  </si>
  <si>
    <t xml:space="preserve">O003739</t>
  </si>
  <si>
    <t xml:space="preserve">O003740</t>
  </si>
  <si>
    <t xml:space="preserve">O003741</t>
  </si>
  <si>
    <t xml:space="preserve">O003742</t>
  </si>
  <si>
    <t xml:space="preserve">O003743</t>
  </si>
  <si>
    <t xml:space="preserve">O003744</t>
  </si>
  <si>
    <t xml:space="preserve">O003745</t>
  </si>
  <si>
    <t xml:space="preserve">O003746</t>
  </si>
  <si>
    <t xml:space="preserve">O003747</t>
  </si>
  <si>
    <t xml:space="preserve">O003748</t>
  </si>
  <si>
    <t xml:space="preserve">O003749</t>
  </si>
  <si>
    <t xml:space="preserve">O003750</t>
  </si>
  <si>
    <t xml:space="preserve">O003751</t>
  </si>
  <si>
    <t xml:space="preserve">O003752</t>
  </si>
  <si>
    <t xml:space="preserve">O003753</t>
  </si>
  <si>
    <t xml:space="preserve">O003754</t>
  </si>
  <si>
    <t xml:space="preserve">O003755</t>
  </si>
  <si>
    <t xml:space="preserve">O003756</t>
  </si>
  <si>
    <t xml:space="preserve">O003757</t>
  </si>
  <si>
    <t xml:space="preserve">O003758</t>
  </si>
  <si>
    <t xml:space="preserve">O003759</t>
  </si>
  <si>
    <t xml:space="preserve">O003760</t>
  </si>
  <si>
    <t xml:space="preserve">O003761</t>
  </si>
  <si>
    <t xml:space="preserve">O003762</t>
  </si>
  <si>
    <t xml:space="preserve">O003763</t>
  </si>
  <si>
    <t xml:space="preserve">O003764</t>
  </si>
  <si>
    <t xml:space="preserve">O003765</t>
  </si>
  <si>
    <t xml:space="preserve">O003766</t>
  </si>
  <si>
    <t xml:space="preserve">O003767</t>
  </si>
  <si>
    <t xml:space="preserve">O003768</t>
  </si>
  <si>
    <t xml:space="preserve">O003769</t>
  </si>
  <si>
    <t xml:space="preserve">O003770</t>
  </si>
  <si>
    <t xml:space="preserve">O003771</t>
  </si>
  <si>
    <t xml:space="preserve">O003772</t>
  </si>
  <si>
    <t xml:space="preserve">O003773</t>
  </si>
  <si>
    <t xml:space="preserve">O003774</t>
  </si>
  <si>
    <t xml:space="preserve">O003775</t>
  </si>
  <si>
    <t xml:space="preserve">O003776</t>
  </si>
  <si>
    <t xml:space="preserve">O003777</t>
  </si>
  <si>
    <t xml:space="preserve">O003778</t>
  </si>
  <si>
    <t xml:space="preserve">O003779</t>
  </si>
  <si>
    <t xml:space="preserve">O003780</t>
  </si>
  <si>
    <t xml:space="preserve">O003781</t>
  </si>
  <si>
    <t xml:space="preserve">O003782</t>
  </si>
  <si>
    <t xml:space="preserve">O003783</t>
  </si>
  <si>
    <t xml:space="preserve">O003784</t>
  </si>
  <si>
    <t xml:space="preserve">O003785</t>
  </si>
  <si>
    <t xml:space="preserve">O003786</t>
  </si>
  <si>
    <t xml:space="preserve">O003787</t>
  </si>
  <si>
    <t xml:space="preserve">O003788</t>
  </si>
  <si>
    <t xml:space="preserve">O003789</t>
  </si>
  <si>
    <t xml:space="preserve">O003790</t>
  </si>
  <si>
    <t xml:space="preserve">O003791</t>
  </si>
  <si>
    <t xml:space="preserve">O003792</t>
  </si>
  <si>
    <t xml:space="preserve">O003793</t>
  </si>
  <si>
    <t xml:space="preserve">O003794</t>
  </si>
  <si>
    <t xml:space="preserve">O003795</t>
  </si>
  <si>
    <t xml:space="preserve">O003796</t>
  </si>
  <si>
    <t xml:space="preserve">O003797</t>
  </si>
  <si>
    <t xml:space="preserve">O003798</t>
  </si>
  <si>
    <t xml:space="preserve">O003799</t>
  </si>
  <si>
    <t xml:space="preserve">O003800</t>
  </si>
  <si>
    <t xml:space="preserve">O003801</t>
  </si>
  <si>
    <t xml:space="preserve">O003802</t>
  </si>
  <si>
    <t xml:space="preserve">O003803</t>
  </si>
  <si>
    <t xml:space="preserve">O003804</t>
  </si>
  <si>
    <t xml:space="preserve">O003805</t>
  </si>
  <si>
    <t xml:space="preserve">O003806</t>
  </si>
  <si>
    <t xml:space="preserve">O003807</t>
  </si>
  <si>
    <t xml:space="preserve">O003808</t>
  </si>
  <si>
    <t xml:space="preserve">O003809</t>
  </si>
  <si>
    <t xml:space="preserve">O003810</t>
  </si>
  <si>
    <t xml:space="preserve">O003811</t>
  </si>
  <si>
    <t xml:space="preserve">O003812</t>
  </si>
  <si>
    <t xml:space="preserve">O003813</t>
  </si>
  <si>
    <t xml:space="preserve">O003814</t>
  </si>
  <si>
    <t xml:space="preserve">O003815</t>
  </si>
  <si>
    <t xml:space="preserve">O003816</t>
  </si>
  <si>
    <t xml:space="preserve">O003817</t>
  </si>
  <si>
    <t xml:space="preserve">O003818</t>
  </si>
  <si>
    <t xml:space="preserve">O003819</t>
  </si>
  <si>
    <t xml:space="preserve">O003820</t>
  </si>
  <si>
    <t xml:space="preserve">O003821</t>
  </si>
  <si>
    <t xml:space="preserve">O003822</t>
  </si>
  <si>
    <t xml:space="preserve">O003823</t>
  </si>
  <si>
    <t xml:space="preserve">O003824</t>
  </si>
  <si>
    <t xml:space="preserve">O003825</t>
  </si>
  <si>
    <t xml:space="preserve">O003826</t>
  </si>
  <si>
    <t xml:space="preserve">O003827</t>
  </si>
  <si>
    <t xml:space="preserve">O003828</t>
  </si>
  <si>
    <t xml:space="preserve">O003829</t>
  </si>
  <si>
    <t xml:space="preserve">O003830</t>
  </si>
  <si>
    <t xml:space="preserve">O003831</t>
  </si>
  <si>
    <t xml:space="preserve">O003832</t>
  </si>
  <si>
    <t xml:space="preserve">O003833</t>
  </si>
  <si>
    <t xml:space="preserve">O003834</t>
  </si>
  <si>
    <t xml:space="preserve">O003835</t>
  </si>
  <si>
    <t xml:space="preserve">O003836</t>
  </si>
  <si>
    <t xml:space="preserve">O003837</t>
  </si>
  <si>
    <t xml:space="preserve">O003838</t>
  </si>
  <si>
    <t xml:space="preserve">O003839</t>
  </si>
  <si>
    <t xml:space="preserve">O003840</t>
  </si>
  <si>
    <t xml:space="preserve">O003841</t>
  </si>
  <si>
    <t xml:space="preserve">O003842</t>
  </si>
  <si>
    <t xml:space="preserve">O003843</t>
  </si>
  <si>
    <t xml:space="preserve">O003844</t>
  </si>
  <si>
    <t xml:space="preserve">O003845</t>
  </si>
  <si>
    <t xml:space="preserve">O003846</t>
  </si>
  <si>
    <t xml:space="preserve">O003847</t>
  </si>
  <si>
    <t xml:space="preserve">O003848</t>
  </si>
  <si>
    <t xml:space="preserve">O003849</t>
  </si>
  <si>
    <t xml:space="preserve">O003850</t>
  </si>
  <si>
    <t xml:space="preserve">O003851</t>
  </si>
  <si>
    <t xml:space="preserve">O003852</t>
  </si>
  <si>
    <t xml:space="preserve">O003853</t>
  </si>
  <si>
    <t xml:space="preserve">O003854</t>
  </si>
  <si>
    <t xml:space="preserve">O003855</t>
  </si>
  <si>
    <t xml:space="preserve">O003856</t>
  </si>
  <si>
    <t xml:space="preserve">O003857</t>
  </si>
  <si>
    <t xml:space="preserve">O003858</t>
  </si>
  <si>
    <t xml:space="preserve">O003859</t>
  </si>
  <si>
    <t xml:space="preserve">O003860</t>
  </si>
  <si>
    <t xml:space="preserve">O003861</t>
  </si>
  <si>
    <t xml:space="preserve">O003862</t>
  </si>
  <si>
    <t xml:space="preserve">O003863</t>
  </si>
  <si>
    <t xml:space="preserve">O003864</t>
  </si>
  <si>
    <t xml:space="preserve">O003865</t>
  </si>
  <si>
    <t xml:space="preserve">O003866</t>
  </si>
  <si>
    <t xml:space="preserve">O003867</t>
  </si>
  <si>
    <t xml:space="preserve">O003868</t>
  </si>
  <si>
    <t xml:space="preserve">O003869</t>
  </si>
  <si>
    <t xml:space="preserve">O003870</t>
  </si>
  <si>
    <t xml:space="preserve">O003871</t>
  </si>
  <si>
    <t xml:space="preserve">O003872</t>
  </si>
  <si>
    <t xml:space="preserve">O003873</t>
  </si>
  <si>
    <t xml:space="preserve">O003874</t>
  </si>
  <si>
    <t xml:space="preserve">O003875</t>
  </si>
  <si>
    <t xml:space="preserve">O003876</t>
  </si>
  <si>
    <t xml:space="preserve">O003877</t>
  </si>
  <si>
    <t xml:space="preserve">O003878</t>
  </si>
  <si>
    <t xml:space="preserve">O003879</t>
  </si>
  <si>
    <t xml:space="preserve">O003880</t>
  </si>
  <si>
    <t xml:space="preserve">O003881</t>
  </si>
  <si>
    <t xml:space="preserve">O003882</t>
  </si>
  <si>
    <t xml:space="preserve">O003883</t>
  </si>
  <si>
    <t xml:space="preserve">O003884</t>
  </si>
  <si>
    <t xml:space="preserve">O003885</t>
  </si>
  <si>
    <t xml:space="preserve">O003886</t>
  </si>
  <si>
    <t xml:space="preserve">O003887</t>
  </si>
  <si>
    <t xml:space="preserve">O003888</t>
  </si>
  <si>
    <t xml:space="preserve">O003889</t>
  </si>
  <si>
    <t xml:space="preserve">O003890</t>
  </si>
  <si>
    <t xml:space="preserve">O003891</t>
  </si>
  <si>
    <t xml:space="preserve">O003892</t>
  </si>
  <si>
    <t xml:space="preserve">O003893</t>
  </si>
  <si>
    <t xml:space="preserve">O003894</t>
  </si>
  <si>
    <t xml:space="preserve">O003895</t>
  </si>
  <si>
    <t xml:space="preserve">O003896</t>
  </si>
  <si>
    <t xml:space="preserve">O003897</t>
  </si>
  <si>
    <t xml:space="preserve">O003898</t>
  </si>
  <si>
    <t xml:space="preserve">O003899</t>
  </si>
  <si>
    <t xml:space="preserve">O003900</t>
  </si>
  <si>
    <t xml:space="preserve">O003901</t>
  </si>
  <si>
    <t xml:space="preserve">O003902</t>
  </si>
  <si>
    <t xml:space="preserve">O003903</t>
  </si>
  <si>
    <t xml:space="preserve">O003904</t>
  </si>
  <si>
    <t xml:space="preserve">O003905</t>
  </si>
  <si>
    <t xml:space="preserve">O003906</t>
  </si>
  <si>
    <t xml:space="preserve">O003907</t>
  </si>
  <si>
    <t xml:space="preserve">O003908</t>
  </si>
  <si>
    <t xml:space="preserve">O003909</t>
  </si>
  <si>
    <t xml:space="preserve">O003910</t>
  </si>
  <si>
    <t xml:space="preserve">O003911</t>
  </si>
  <si>
    <t xml:space="preserve">O003912</t>
  </si>
  <si>
    <t xml:space="preserve">O003913</t>
  </si>
  <si>
    <t xml:space="preserve">O003914</t>
  </si>
  <si>
    <t xml:space="preserve">O003915</t>
  </si>
  <si>
    <t xml:space="preserve">O003916</t>
  </si>
  <si>
    <t xml:space="preserve">O003917</t>
  </si>
  <si>
    <t xml:space="preserve">O003918</t>
  </si>
  <si>
    <t xml:space="preserve">O003919</t>
  </si>
  <si>
    <t xml:space="preserve">O003920</t>
  </si>
  <si>
    <t xml:space="preserve">O003921</t>
  </si>
  <si>
    <t xml:space="preserve">O003922</t>
  </si>
  <si>
    <t xml:space="preserve">O003923</t>
  </si>
  <si>
    <t xml:space="preserve">O003924</t>
  </si>
  <si>
    <t xml:space="preserve">O003925</t>
  </si>
  <si>
    <t xml:space="preserve">O003926</t>
  </si>
  <si>
    <t xml:space="preserve">O003927</t>
  </si>
  <si>
    <t xml:space="preserve">O003928</t>
  </si>
  <si>
    <t xml:space="preserve">O003929</t>
  </si>
  <si>
    <t xml:space="preserve">O003930</t>
  </si>
  <si>
    <t xml:space="preserve">O003931</t>
  </si>
  <si>
    <t xml:space="preserve">O003932</t>
  </si>
  <si>
    <t xml:space="preserve">O003933</t>
  </si>
  <si>
    <t xml:space="preserve">O003934</t>
  </si>
  <si>
    <t xml:space="preserve">O003935</t>
  </si>
  <si>
    <t xml:space="preserve">O003936</t>
  </si>
  <si>
    <t xml:space="preserve">O003937</t>
  </si>
  <si>
    <t xml:space="preserve">O003938</t>
  </si>
  <si>
    <t xml:space="preserve">O003939</t>
  </si>
  <si>
    <t xml:space="preserve">O003940</t>
  </si>
  <si>
    <t xml:space="preserve">O003941</t>
  </si>
  <si>
    <t xml:space="preserve">O003942</t>
  </si>
  <si>
    <t xml:space="preserve">O003943</t>
  </si>
  <si>
    <t xml:space="preserve">O003944</t>
  </si>
  <si>
    <t xml:space="preserve">O003945</t>
  </si>
  <si>
    <t xml:space="preserve">O003946</t>
  </si>
  <si>
    <t xml:space="preserve">O003947</t>
  </si>
  <si>
    <t xml:space="preserve">O003948</t>
  </si>
  <si>
    <t xml:space="preserve">O003949</t>
  </si>
  <si>
    <t xml:space="preserve">O003950</t>
  </si>
  <si>
    <t xml:space="preserve">O003951</t>
  </si>
  <si>
    <t xml:space="preserve">O003952</t>
  </si>
  <si>
    <t xml:space="preserve">O003953</t>
  </si>
  <si>
    <t xml:space="preserve">O003954</t>
  </si>
  <si>
    <t xml:space="preserve">O003955</t>
  </si>
  <si>
    <t xml:space="preserve">O003956</t>
  </si>
  <si>
    <t xml:space="preserve">O003957</t>
  </si>
  <si>
    <t xml:space="preserve">O003958</t>
  </si>
  <si>
    <t xml:space="preserve">O003959</t>
  </si>
  <si>
    <t xml:space="preserve">O003960</t>
  </si>
  <si>
    <t xml:space="preserve">O003961</t>
  </si>
  <si>
    <t xml:space="preserve">O003962</t>
  </si>
  <si>
    <t xml:space="preserve">O003963</t>
  </si>
  <si>
    <t xml:space="preserve">O003964</t>
  </si>
  <si>
    <t xml:space="preserve">O003965</t>
  </si>
  <si>
    <t xml:space="preserve">O003966</t>
  </si>
  <si>
    <t xml:space="preserve">O003967</t>
  </si>
  <si>
    <t xml:space="preserve">O003968</t>
  </si>
  <si>
    <t xml:space="preserve">O003969</t>
  </si>
  <si>
    <t xml:space="preserve">O003970</t>
  </si>
  <si>
    <t xml:space="preserve">O003971</t>
  </si>
  <si>
    <t xml:space="preserve">O003972</t>
  </si>
  <si>
    <t xml:space="preserve">O003973</t>
  </si>
  <si>
    <t xml:space="preserve">O003974</t>
  </si>
  <si>
    <t xml:space="preserve">O003975</t>
  </si>
  <si>
    <t xml:space="preserve">O003976</t>
  </si>
  <si>
    <t xml:space="preserve">O003977</t>
  </si>
  <si>
    <t xml:space="preserve">O003978</t>
  </si>
  <si>
    <t xml:space="preserve">O003979</t>
  </si>
  <si>
    <t xml:space="preserve">O003980</t>
  </si>
  <si>
    <t xml:space="preserve">O003981</t>
  </si>
  <si>
    <t xml:space="preserve">O003982</t>
  </si>
  <si>
    <t xml:space="preserve">O003983</t>
  </si>
  <si>
    <t xml:space="preserve">O003984</t>
  </si>
  <si>
    <t xml:space="preserve">O003985</t>
  </si>
  <si>
    <t xml:space="preserve">O003986</t>
  </si>
  <si>
    <t xml:space="preserve">O003987</t>
  </si>
  <si>
    <t xml:space="preserve">O003988</t>
  </si>
  <si>
    <t xml:space="preserve">O003989</t>
  </si>
  <si>
    <t xml:space="preserve">O003990</t>
  </si>
  <si>
    <t xml:space="preserve">O003991</t>
  </si>
  <si>
    <t xml:space="preserve">O003992</t>
  </si>
  <si>
    <t xml:space="preserve">O003993</t>
  </si>
  <si>
    <t xml:space="preserve">O003994</t>
  </si>
  <si>
    <t xml:space="preserve">O003995</t>
  </si>
  <si>
    <t xml:space="preserve">O003996</t>
  </si>
  <si>
    <t xml:space="preserve">O003997</t>
  </si>
  <si>
    <t xml:space="preserve">O003998</t>
  </si>
  <si>
    <t xml:space="preserve">O003999</t>
  </si>
  <si>
    <t xml:space="preserve">O004000</t>
  </si>
  <si>
    <t xml:space="preserve">O004001</t>
  </si>
  <si>
    <t xml:space="preserve">O004002</t>
  </si>
  <si>
    <t xml:space="preserve">O004003</t>
  </si>
  <si>
    <t xml:space="preserve">O004004</t>
  </si>
  <si>
    <t xml:space="preserve">O004005</t>
  </si>
  <si>
    <t xml:space="preserve">O004006</t>
  </si>
  <si>
    <t xml:space="preserve">O004007</t>
  </si>
  <si>
    <t xml:space="preserve">O004008</t>
  </si>
  <si>
    <t xml:space="preserve">O004009</t>
  </si>
  <si>
    <t xml:space="preserve">O004010</t>
  </si>
  <si>
    <t xml:space="preserve">O004011</t>
  </si>
  <si>
    <t xml:space="preserve">O004012</t>
  </si>
  <si>
    <t xml:space="preserve">O004013</t>
  </si>
  <si>
    <t xml:space="preserve">O004014</t>
  </si>
  <si>
    <t xml:space="preserve">O004015</t>
  </si>
  <si>
    <t xml:space="preserve">O004016</t>
  </si>
  <si>
    <t xml:space="preserve">O004017</t>
  </si>
  <si>
    <t xml:space="preserve">O004018</t>
  </si>
  <si>
    <t xml:space="preserve">O004019</t>
  </si>
  <si>
    <t xml:space="preserve">O004020</t>
  </si>
  <si>
    <t xml:space="preserve">O004021</t>
  </si>
  <si>
    <t xml:space="preserve">O004022</t>
  </si>
  <si>
    <t xml:space="preserve">O004023</t>
  </si>
  <si>
    <t xml:space="preserve">O004024</t>
  </si>
  <si>
    <t xml:space="preserve">O004025</t>
  </si>
  <si>
    <t xml:space="preserve">O004026</t>
  </si>
  <si>
    <t xml:space="preserve">O004027</t>
  </si>
  <si>
    <t xml:space="preserve">O004028</t>
  </si>
  <si>
    <t xml:space="preserve">O004029</t>
  </si>
  <si>
    <t xml:space="preserve">O004030</t>
  </si>
  <si>
    <t xml:space="preserve">O004031</t>
  </si>
  <si>
    <t xml:space="preserve">O004032</t>
  </si>
  <si>
    <t xml:space="preserve">O004033</t>
  </si>
  <si>
    <t xml:space="preserve">O004034</t>
  </si>
  <si>
    <t xml:space="preserve">O004035</t>
  </si>
  <si>
    <t xml:space="preserve">O004036</t>
  </si>
  <si>
    <t xml:space="preserve">O004037</t>
  </si>
  <si>
    <t xml:space="preserve">O004038</t>
  </si>
  <si>
    <t xml:space="preserve">O004039</t>
  </si>
  <si>
    <t xml:space="preserve">O004040</t>
  </si>
  <si>
    <t xml:space="preserve">O004041</t>
  </si>
  <si>
    <t xml:space="preserve">O004042</t>
  </si>
  <si>
    <t xml:space="preserve">O004043</t>
  </si>
  <si>
    <t xml:space="preserve">O004044</t>
  </si>
  <si>
    <t xml:space="preserve">O004045</t>
  </si>
  <si>
    <t xml:space="preserve">O004046</t>
  </si>
  <si>
    <t xml:space="preserve">O004047</t>
  </si>
  <si>
    <t xml:space="preserve">O004048</t>
  </si>
  <si>
    <t xml:space="preserve">O004049</t>
  </si>
  <si>
    <t xml:space="preserve">O004050</t>
  </si>
  <si>
    <t xml:space="preserve">O004051</t>
  </si>
  <si>
    <t xml:space="preserve">O004052</t>
  </si>
  <si>
    <t xml:space="preserve">O004053</t>
  </si>
  <si>
    <t xml:space="preserve">O004054</t>
  </si>
  <si>
    <t xml:space="preserve">O004055</t>
  </si>
  <si>
    <t xml:space="preserve">O004056</t>
  </si>
  <si>
    <t xml:space="preserve">O004057</t>
  </si>
  <si>
    <t xml:space="preserve">O004058</t>
  </si>
  <si>
    <t xml:space="preserve">O004059</t>
  </si>
  <si>
    <t xml:space="preserve">O004060</t>
  </si>
  <si>
    <t xml:space="preserve">O004061</t>
  </si>
  <si>
    <t xml:space="preserve">O004062</t>
  </si>
  <si>
    <t xml:space="preserve">O004063</t>
  </si>
  <si>
    <t xml:space="preserve">O004064</t>
  </si>
  <si>
    <t xml:space="preserve">O004065</t>
  </si>
  <si>
    <t xml:space="preserve">O004066</t>
  </si>
  <si>
    <t xml:space="preserve">O004067</t>
  </si>
  <si>
    <t xml:space="preserve">O004068</t>
  </si>
  <si>
    <t xml:space="preserve">O004069</t>
  </si>
  <si>
    <t xml:space="preserve">O004070</t>
  </si>
  <si>
    <t xml:space="preserve">O004071</t>
  </si>
  <si>
    <t xml:space="preserve">O004072</t>
  </si>
  <si>
    <t xml:space="preserve">O004073</t>
  </si>
  <si>
    <t xml:space="preserve">O004074</t>
  </si>
  <si>
    <t xml:space="preserve">O004075</t>
  </si>
  <si>
    <t xml:space="preserve">O004076</t>
  </si>
  <si>
    <t xml:space="preserve">O004077</t>
  </si>
  <si>
    <t xml:space="preserve">O004078</t>
  </si>
  <si>
    <t xml:space="preserve">O004079</t>
  </si>
  <si>
    <t xml:space="preserve">O004080</t>
  </si>
  <si>
    <t xml:space="preserve">O004081</t>
  </si>
  <si>
    <t xml:space="preserve">O004082</t>
  </si>
  <si>
    <t xml:space="preserve">O004083</t>
  </si>
  <si>
    <t xml:space="preserve">O004084</t>
  </si>
  <si>
    <t xml:space="preserve">O004085</t>
  </si>
  <si>
    <t xml:space="preserve">O004086</t>
  </si>
  <si>
    <t xml:space="preserve">O004087</t>
  </si>
  <si>
    <t xml:space="preserve">O004088</t>
  </si>
  <si>
    <t xml:space="preserve">O004089</t>
  </si>
  <si>
    <t xml:space="preserve">O004090</t>
  </si>
  <si>
    <t xml:space="preserve">O004091</t>
  </si>
  <si>
    <t xml:space="preserve">O004092</t>
  </si>
  <si>
    <t xml:space="preserve">O004093</t>
  </si>
  <si>
    <t xml:space="preserve">O004094</t>
  </si>
  <si>
    <t xml:space="preserve">O004095</t>
  </si>
  <si>
    <t xml:space="preserve">O004096</t>
  </si>
  <si>
    <t xml:space="preserve">O004097</t>
  </si>
  <si>
    <t xml:space="preserve">O004098</t>
  </si>
  <si>
    <t xml:space="preserve">O004099</t>
  </si>
  <si>
    <t xml:space="preserve">O004100</t>
  </si>
  <si>
    <t xml:space="preserve">O004101</t>
  </si>
  <si>
    <t xml:space="preserve">O004102</t>
  </si>
  <si>
    <t xml:space="preserve">O004103</t>
  </si>
  <si>
    <t xml:space="preserve">O004104</t>
  </si>
  <si>
    <t xml:space="preserve">O004105</t>
  </si>
  <si>
    <t xml:space="preserve">O004106</t>
  </si>
  <si>
    <t xml:space="preserve">O004107</t>
  </si>
  <si>
    <t xml:space="preserve">O004108</t>
  </si>
  <si>
    <t xml:space="preserve">O004109</t>
  </si>
  <si>
    <t xml:space="preserve">O004110</t>
  </si>
  <si>
    <t xml:space="preserve">O004111</t>
  </si>
  <si>
    <t xml:space="preserve">O004112</t>
  </si>
  <si>
    <t xml:space="preserve">O004113</t>
  </si>
  <si>
    <t xml:space="preserve">O004114</t>
  </si>
  <si>
    <t xml:space="preserve">O004115</t>
  </si>
  <si>
    <t xml:space="preserve">O004116</t>
  </si>
  <si>
    <t xml:space="preserve">O004117</t>
  </si>
  <si>
    <t xml:space="preserve">O004118</t>
  </si>
  <si>
    <t xml:space="preserve">O004119</t>
  </si>
  <si>
    <t xml:space="preserve">O004120</t>
  </si>
  <si>
    <t xml:space="preserve">O004121</t>
  </si>
  <si>
    <t xml:space="preserve">O004122</t>
  </si>
  <si>
    <t xml:space="preserve">O004123</t>
  </si>
  <si>
    <t xml:space="preserve">O004124</t>
  </si>
  <si>
    <t xml:space="preserve">O004125</t>
  </si>
  <si>
    <t xml:space="preserve">O004126</t>
  </si>
  <si>
    <t xml:space="preserve">O004127</t>
  </si>
  <si>
    <t xml:space="preserve">O004128</t>
  </si>
  <si>
    <t xml:space="preserve">O004129</t>
  </si>
  <si>
    <t xml:space="preserve">O004130</t>
  </si>
  <si>
    <t xml:space="preserve">O004131</t>
  </si>
  <si>
    <t xml:space="preserve">O004132</t>
  </si>
  <si>
    <t xml:space="preserve">O004133</t>
  </si>
  <si>
    <t xml:space="preserve">O004134</t>
  </si>
  <si>
    <t xml:space="preserve">O004135</t>
  </si>
  <si>
    <t xml:space="preserve">O004136</t>
  </si>
  <si>
    <t xml:space="preserve">O004137</t>
  </si>
  <si>
    <t xml:space="preserve">O004138</t>
  </si>
  <si>
    <t xml:space="preserve">O004139</t>
  </si>
  <si>
    <t xml:space="preserve">O004140</t>
  </si>
  <si>
    <t xml:space="preserve">O004141</t>
  </si>
  <si>
    <t xml:space="preserve">O004142</t>
  </si>
  <si>
    <t xml:space="preserve">O004143</t>
  </si>
  <si>
    <t xml:space="preserve">O004144</t>
  </si>
  <si>
    <t xml:space="preserve">O004145</t>
  </si>
  <si>
    <t xml:space="preserve">O004146</t>
  </si>
  <si>
    <t xml:space="preserve">O004147</t>
  </si>
  <si>
    <t xml:space="preserve">O004148</t>
  </si>
  <si>
    <t xml:space="preserve">O004149</t>
  </si>
  <si>
    <t xml:space="preserve">O004150</t>
  </si>
  <si>
    <t xml:space="preserve">O004151</t>
  </si>
  <si>
    <t xml:space="preserve">O004152</t>
  </si>
  <si>
    <t xml:space="preserve">O004153</t>
  </si>
  <si>
    <t xml:space="preserve">O004154</t>
  </si>
  <si>
    <t xml:space="preserve">O004155</t>
  </si>
  <si>
    <t xml:space="preserve">O004156</t>
  </si>
  <si>
    <t xml:space="preserve">O004157</t>
  </si>
  <si>
    <t xml:space="preserve">O004158</t>
  </si>
  <si>
    <t xml:space="preserve">O004159</t>
  </si>
  <si>
    <t xml:space="preserve">O004160</t>
  </si>
  <si>
    <t xml:space="preserve">O004161</t>
  </si>
  <si>
    <t xml:space="preserve">O004162</t>
  </si>
  <si>
    <t xml:space="preserve">O004163</t>
  </si>
  <si>
    <t xml:space="preserve">O004164</t>
  </si>
  <si>
    <t xml:space="preserve">O004165</t>
  </si>
  <si>
    <t xml:space="preserve">O004166</t>
  </si>
  <si>
    <t xml:space="preserve">O004167</t>
  </si>
  <si>
    <t xml:space="preserve">O004168</t>
  </si>
  <si>
    <t xml:space="preserve">O004169</t>
  </si>
  <si>
    <t xml:space="preserve">O004170</t>
  </si>
  <si>
    <t xml:space="preserve">O004171</t>
  </si>
  <si>
    <t xml:space="preserve">O004172</t>
  </si>
  <si>
    <t xml:space="preserve">O004173</t>
  </si>
  <si>
    <t xml:space="preserve">O004174</t>
  </si>
  <si>
    <t xml:space="preserve">O004175</t>
  </si>
  <si>
    <t xml:space="preserve">O004176</t>
  </si>
  <si>
    <t xml:space="preserve">O004177</t>
  </si>
  <si>
    <t xml:space="preserve">O004178</t>
  </si>
  <si>
    <t xml:space="preserve">O004179</t>
  </si>
  <si>
    <t xml:space="preserve">O004180</t>
  </si>
  <si>
    <t xml:space="preserve">O004181</t>
  </si>
  <si>
    <t xml:space="preserve">O004182</t>
  </si>
  <si>
    <t xml:space="preserve">O004183</t>
  </si>
  <si>
    <t xml:space="preserve">O004184</t>
  </si>
  <si>
    <t xml:space="preserve">O004185</t>
  </si>
  <si>
    <t xml:space="preserve">O004186</t>
  </si>
  <si>
    <t xml:space="preserve">O004187</t>
  </si>
  <si>
    <t xml:space="preserve">O004188</t>
  </si>
  <si>
    <t xml:space="preserve">O004189</t>
  </si>
  <si>
    <t xml:space="preserve">O004190</t>
  </si>
  <si>
    <t xml:space="preserve">O004191</t>
  </si>
  <si>
    <t xml:space="preserve">O004192</t>
  </si>
  <si>
    <t xml:space="preserve">O004193</t>
  </si>
  <si>
    <t xml:space="preserve">O004194</t>
  </si>
  <si>
    <t xml:space="preserve">O004195</t>
  </si>
  <si>
    <t xml:space="preserve">O004196</t>
  </si>
  <si>
    <t xml:space="preserve">O004197</t>
  </si>
  <si>
    <t xml:space="preserve">O004198</t>
  </si>
  <si>
    <t xml:space="preserve">O004199</t>
  </si>
  <si>
    <t xml:space="preserve">O004200</t>
  </si>
  <si>
    <t xml:space="preserve">O004201</t>
  </si>
  <si>
    <t xml:space="preserve">O004202</t>
  </si>
  <si>
    <t xml:space="preserve">O004203</t>
  </si>
  <si>
    <t xml:space="preserve">O004204</t>
  </si>
  <si>
    <t xml:space="preserve">O004205</t>
  </si>
  <si>
    <t xml:space="preserve">O004206</t>
  </si>
  <si>
    <t xml:space="preserve">O004207</t>
  </si>
  <si>
    <t xml:space="preserve">O004208</t>
  </si>
  <si>
    <t xml:space="preserve">O004209</t>
  </si>
  <si>
    <t xml:space="preserve">O004210</t>
  </si>
  <si>
    <t xml:space="preserve">O004211</t>
  </si>
  <si>
    <t xml:space="preserve">O004212</t>
  </si>
  <si>
    <t xml:space="preserve">O004213</t>
  </si>
  <si>
    <t xml:space="preserve">O004214</t>
  </si>
  <si>
    <t xml:space="preserve">O004215</t>
  </si>
  <si>
    <t xml:space="preserve">O004216</t>
  </si>
  <si>
    <t xml:space="preserve">O004217</t>
  </si>
  <si>
    <t xml:space="preserve">O004218</t>
  </si>
  <si>
    <t xml:space="preserve">O004219</t>
  </si>
  <si>
    <t xml:space="preserve">O004220</t>
  </si>
  <si>
    <t xml:space="preserve">O004221</t>
  </si>
  <si>
    <t xml:space="preserve">O004222</t>
  </si>
  <si>
    <t xml:space="preserve">O004223</t>
  </si>
  <si>
    <t xml:space="preserve">O004224</t>
  </si>
  <si>
    <t xml:space="preserve">O004225</t>
  </si>
  <si>
    <t xml:space="preserve">O004226</t>
  </si>
  <si>
    <t xml:space="preserve">O004227</t>
  </si>
  <si>
    <t xml:space="preserve">O004228</t>
  </si>
  <si>
    <t xml:space="preserve">O004229</t>
  </si>
  <si>
    <t xml:space="preserve">O004230</t>
  </si>
  <si>
    <t xml:space="preserve">O004231</t>
  </si>
  <si>
    <t xml:space="preserve">O004232</t>
  </si>
  <si>
    <t xml:space="preserve">O004233</t>
  </si>
  <si>
    <t xml:space="preserve">O004234</t>
  </si>
  <si>
    <t xml:space="preserve">O004235</t>
  </si>
  <si>
    <t xml:space="preserve">O004236</t>
  </si>
  <si>
    <t xml:space="preserve">O004237</t>
  </si>
  <si>
    <t xml:space="preserve">O004238</t>
  </si>
  <si>
    <t xml:space="preserve">O004239</t>
  </si>
  <si>
    <t xml:space="preserve">O004240</t>
  </si>
  <si>
    <t xml:space="preserve">O004241</t>
  </si>
  <si>
    <t xml:space="preserve">O004242</t>
  </si>
  <si>
    <t xml:space="preserve">O004243</t>
  </si>
  <si>
    <t xml:space="preserve">O004244</t>
  </si>
  <si>
    <t xml:space="preserve">O004245</t>
  </si>
  <si>
    <t xml:space="preserve">O004246</t>
  </si>
  <si>
    <t xml:space="preserve">O004247</t>
  </si>
  <si>
    <t xml:space="preserve">O004248</t>
  </si>
  <si>
    <t xml:space="preserve">O004249</t>
  </si>
  <si>
    <t xml:space="preserve">O004250</t>
  </si>
  <si>
    <t xml:space="preserve">O004251</t>
  </si>
  <si>
    <t xml:space="preserve">O004252</t>
  </si>
  <si>
    <t xml:space="preserve">O004253</t>
  </si>
  <si>
    <t xml:space="preserve">O004254</t>
  </si>
  <si>
    <t xml:space="preserve">O004255</t>
  </si>
  <si>
    <t xml:space="preserve">O004256</t>
  </si>
  <si>
    <t xml:space="preserve">O004257</t>
  </si>
  <si>
    <t xml:space="preserve">O004258</t>
  </si>
  <si>
    <t xml:space="preserve">O004259</t>
  </si>
  <si>
    <t xml:space="preserve">O004260</t>
  </si>
  <si>
    <t xml:space="preserve">O004261</t>
  </si>
  <si>
    <t xml:space="preserve">O004262</t>
  </si>
  <si>
    <t xml:space="preserve">O004263</t>
  </si>
  <si>
    <t xml:space="preserve">O004264</t>
  </si>
  <si>
    <t xml:space="preserve">O004265</t>
  </si>
  <si>
    <t xml:space="preserve">O004266</t>
  </si>
  <si>
    <t xml:space="preserve">O004267</t>
  </si>
  <si>
    <t xml:space="preserve">O004268</t>
  </si>
  <si>
    <t xml:space="preserve">O004269</t>
  </si>
  <si>
    <t xml:space="preserve">O004270</t>
  </si>
  <si>
    <t xml:space="preserve">O004271</t>
  </si>
  <si>
    <t xml:space="preserve">O004272</t>
  </si>
  <si>
    <t xml:space="preserve">O004273</t>
  </si>
  <si>
    <t xml:space="preserve">O004274</t>
  </si>
  <si>
    <t xml:space="preserve">O004275</t>
  </si>
  <si>
    <t xml:space="preserve">O004276</t>
  </si>
  <si>
    <t xml:space="preserve">O004277</t>
  </si>
  <si>
    <t xml:space="preserve">O004278</t>
  </si>
  <si>
    <t xml:space="preserve">O004279</t>
  </si>
  <si>
    <t xml:space="preserve">O004280</t>
  </si>
  <si>
    <t xml:space="preserve">O004281</t>
  </si>
  <si>
    <t xml:space="preserve">O004282</t>
  </si>
  <si>
    <t xml:space="preserve">O004283</t>
  </si>
  <si>
    <t xml:space="preserve">O004284</t>
  </si>
  <si>
    <t xml:space="preserve">O004285</t>
  </si>
  <si>
    <t xml:space="preserve">O004286</t>
  </si>
  <si>
    <t xml:space="preserve">O004287</t>
  </si>
  <si>
    <t xml:space="preserve">O004288</t>
  </si>
  <si>
    <t xml:space="preserve">O004289</t>
  </si>
  <si>
    <t xml:space="preserve">O004290</t>
  </si>
  <si>
    <t xml:space="preserve">O004291</t>
  </si>
  <si>
    <t xml:space="preserve">O004292</t>
  </si>
  <si>
    <t xml:space="preserve">O004293</t>
  </si>
  <si>
    <t xml:space="preserve">O004294</t>
  </si>
  <si>
    <t xml:space="preserve">O004295</t>
  </si>
  <si>
    <t xml:space="preserve">O004296</t>
  </si>
  <si>
    <t xml:space="preserve">O004297</t>
  </si>
  <si>
    <t xml:space="preserve">O004298</t>
  </si>
  <si>
    <t xml:space="preserve">O004299</t>
  </si>
  <si>
    <t xml:space="preserve">O004300</t>
  </si>
  <si>
    <t xml:space="preserve">O004301</t>
  </si>
  <si>
    <t xml:space="preserve">O004302</t>
  </si>
  <si>
    <t xml:space="preserve">O004303</t>
  </si>
  <si>
    <t xml:space="preserve">O004304</t>
  </si>
  <si>
    <t xml:space="preserve">O004305</t>
  </si>
  <si>
    <t xml:space="preserve">O004306</t>
  </si>
  <si>
    <t xml:space="preserve">O004307</t>
  </si>
  <si>
    <t xml:space="preserve">O004308</t>
  </si>
  <si>
    <t xml:space="preserve">O004309</t>
  </si>
  <si>
    <t xml:space="preserve">O004310</t>
  </si>
  <si>
    <t xml:space="preserve">O004311</t>
  </si>
  <si>
    <t xml:space="preserve">O004312</t>
  </si>
  <si>
    <t xml:space="preserve">O004313</t>
  </si>
  <si>
    <t xml:space="preserve">O004314</t>
  </si>
  <si>
    <t xml:space="preserve">O004315</t>
  </si>
  <si>
    <t xml:space="preserve">O004316</t>
  </si>
  <si>
    <t xml:space="preserve">O004317</t>
  </si>
  <si>
    <t xml:space="preserve">O004318</t>
  </si>
  <si>
    <t xml:space="preserve">O004319</t>
  </si>
  <si>
    <t xml:space="preserve">O004320</t>
  </si>
  <si>
    <t xml:space="preserve">O004321</t>
  </si>
  <si>
    <t xml:space="preserve">O004322</t>
  </si>
  <si>
    <t xml:space="preserve">O004323</t>
  </si>
  <si>
    <t xml:space="preserve">O004324</t>
  </si>
  <si>
    <t xml:space="preserve">O004325</t>
  </si>
  <si>
    <t xml:space="preserve">O004326</t>
  </si>
  <si>
    <t xml:space="preserve">O004327</t>
  </si>
  <si>
    <t xml:space="preserve">O004328</t>
  </si>
  <si>
    <t xml:space="preserve">O004329</t>
  </si>
  <si>
    <t xml:space="preserve">O004330</t>
  </si>
  <si>
    <t xml:space="preserve">O004331</t>
  </si>
  <si>
    <t xml:space="preserve">O004332</t>
  </si>
  <si>
    <t xml:space="preserve">O004333</t>
  </si>
  <si>
    <t xml:space="preserve">O004334</t>
  </si>
  <si>
    <t xml:space="preserve">O004335</t>
  </si>
  <si>
    <t xml:space="preserve">O004336</t>
  </si>
  <si>
    <t xml:space="preserve">O004337</t>
  </si>
  <si>
    <t xml:space="preserve">O004338</t>
  </si>
  <si>
    <t xml:space="preserve">O004339</t>
  </si>
  <si>
    <t xml:space="preserve">O004340</t>
  </si>
  <si>
    <t xml:space="preserve">O004341</t>
  </si>
  <si>
    <t xml:space="preserve">O004342</t>
  </si>
  <si>
    <t xml:space="preserve">O004343</t>
  </si>
  <si>
    <t xml:space="preserve">O004344</t>
  </si>
  <si>
    <t xml:space="preserve">O004345</t>
  </si>
  <si>
    <t xml:space="preserve">O004346</t>
  </si>
  <si>
    <t xml:space="preserve">O004347</t>
  </si>
  <si>
    <t xml:space="preserve">O004348</t>
  </si>
  <si>
    <t xml:space="preserve">O004349</t>
  </si>
  <si>
    <t xml:space="preserve">O004350</t>
  </si>
  <si>
    <t xml:space="preserve">O004351</t>
  </si>
  <si>
    <t xml:space="preserve">O004352</t>
  </si>
  <si>
    <t xml:space="preserve">O004353</t>
  </si>
  <si>
    <t xml:space="preserve">O004354</t>
  </si>
  <si>
    <t xml:space="preserve">O004355</t>
  </si>
  <si>
    <t xml:space="preserve">O004356</t>
  </si>
  <si>
    <t xml:space="preserve">O004357</t>
  </si>
  <si>
    <t xml:space="preserve">O004358</t>
  </si>
  <si>
    <t xml:space="preserve">O004359</t>
  </si>
  <si>
    <t xml:space="preserve">O004360</t>
  </si>
  <si>
    <t xml:space="preserve">O004361</t>
  </si>
  <si>
    <t xml:space="preserve">O004362</t>
  </si>
  <si>
    <t xml:space="preserve">O004363</t>
  </si>
  <si>
    <t xml:space="preserve">O004364</t>
  </si>
  <si>
    <t xml:space="preserve">O004365</t>
  </si>
  <si>
    <t xml:space="preserve">O004366</t>
  </si>
  <si>
    <t xml:space="preserve">O004367</t>
  </si>
  <si>
    <t xml:space="preserve">O004368</t>
  </si>
  <si>
    <t xml:space="preserve">O004369</t>
  </si>
  <si>
    <t xml:space="preserve">O004370</t>
  </si>
  <si>
    <t xml:space="preserve">O004371</t>
  </si>
  <si>
    <t xml:space="preserve">O004372</t>
  </si>
  <si>
    <t xml:space="preserve">O004373</t>
  </si>
  <si>
    <t xml:space="preserve">O004374</t>
  </si>
  <si>
    <t xml:space="preserve">O004375</t>
  </si>
  <si>
    <t xml:space="preserve">O004376</t>
  </si>
  <si>
    <t xml:space="preserve">O004377</t>
  </si>
  <si>
    <t xml:space="preserve">O004378</t>
  </si>
  <si>
    <t xml:space="preserve">O004379</t>
  </si>
  <si>
    <t xml:space="preserve">O004380</t>
  </si>
  <si>
    <t xml:space="preserve">O004381</t>
  </si>
  <si>
    <t xml:space="preserve">O004382</t>
  </si>
  <si>
    <t xml:space="preserve">O004383</t>
  </si>
  <si>
    <t xml:space="preserve">O004384</t>
  </si>
  <si>
    <t xml:space="preserve">O004385</t>
  </si>
  <si>
    <t xml:space="preserve">O004386</t>
  </si>
  <si>
    <t xml:space="preserve">O004387</t>
  </si>
  <si>
    <t xml:space="preserve">O004388</t>
  </si>
  <si>
    <t xml:space="preserve">O004389</t>
  </si>
  <si>
    <t xml:space="preserve">O004390</t>
  </si>
  <si>
    <t xml:space="preserve">O004391</t>
  </si>
  <si>
    <t xml:space="preserve">O004392</t>
  </si>
  <si>
    <t xml:space="preserve">O004393</t>
  </si>
  <si>
    <t xml:space="preserve">O004394</t>
  </si>
  <si>
    <t xml:space="preserve">O004395</t>
  </si>
  <si>
    <t xml:space="preserve">O004396</t>
  </si>
  <si>
    <t xml:space="preserve">O004397</t>
  </si>
  <si>
    <t xml:space="preserve">O004398</t>
  </si>
  <si>
    <t xml:space="preserve">O004399</t>
  </si>
  <si>
    <t xml:space="preserve">O004400</t>
  </si>
  <si>
    <t xml:space="preserve">O004401</t>
  </si>
  <si>
    <t xml:space="preserve">O004402</t>
  </si>
  <si>
    <t xml:space="preserve">O004403</t>
  </si>
  <si>
    <t xml:space="preserve">O004404</t>
  </si>
  <si>
    <t xml:space="preserve">O004405</t>
  </si>
  <si>
    <t xml:space="preserve">O004406</t>
  </si>
  <si>
    <t xml:space="preserve">O004407</t>
  </si>
  <si>
    <t xml:space="preserve">O004408</t>
  </si>
  <si>
    <t xml:space="preserve">O004409</t>
  </si>
  <si>
    <t xml:space="preserve">O004410</t>
  </si>
  <si>
    <t xml:space="preserve">O004411</t>
  </si>
  <si>
    <t xml:space="preserve">O004412</t>
  </si>
  <si>
    <t xml:space="preserve">O004413</t>
  </si>
  <si>
    <t xml:space="preserve">O004414</t>
  </si>
  <si>
    <t xml:space="preserve">O004415</t>
  </si>
  <si>
    <t xml:space="preserve">O004416</t>
  </si>
  <si>
    <t xml:space="preserve">O004417</t>
  </si>
  <si>
    <t xml:space="preserve">O004418</t>
  </si>
  <si>
    <t xml:space="preserve">O004419</t>
  </si>
  <si>
    <t xml:space="preserve">O004420</t>
  </si>
  <si>
    <t xml:space="preserve">O004421</t>
  </si>
  <si>
    <t xml:space="preserve">O004422</t>
  </si>
  <si>
    <t xml:space="preserve">O004423</t>
  </si>
  <si>
    <t xml:space="preserve">O004424</t>
  </si>
  <si>
    <t xml:space="preserve">O004425</t>
  </si>
  <si>
    <t xml:space="preserve">O004426</t>
  </si>
  <si>
    <t xml:space="preserve">O004427</t>
  </si>
  <si>
    <t xml:space="preserve">O004428</t>
  </si>
  <si>
    <t xml:space="preserve">O004429</t>
  </si>
  <si>
    <t xml:space="preserve">O004430</t>
  </si>
  <si>
    <t xml:space="preserve">O004431</t>
  </si>
  <si>
    <t xml:space="preserve">O004432</t>
  </si>
  <si>
    <t xml:space="preserve">O004433</t>
  </si>
  <si>
    <t xml:space="preserve">O004434</t>
  </si>
  <si>
    <t xml:space="preserve">O004435</t>
  </si>
  <si>
    <t xml:space="preserve">O004436</t>
  </si>
  <si>
    <t xml:space="preserve">O004437</t>
  </si>
  <si>
    <t xml:space="preserve">O004438</t>
  </si>
  <si>
    <t xml:space="preserve">O004439</t>
  </si>
  <si>
    <t xml:space="preserve">O004440</t>
  </si>
  <si>
    <t xml:space="preserve">O004441</t>
  </si>
  <si>
    <t xml:space="preserve">O004442</t>
  </si>
  <si>
    <t xml:space="preserve">O004443</t>
  </si>
  <si>
    <t xml:space="preserve">O004444</t>
  </si>
  <si>
    <t xml:space="preserve">O004445</t>
  </si>
  <si>
    <t xml:space="preserve">O004446</t>
  </si>
  <si>
    <t xml:space="preserve">O004447</t>
  </si>
  <si>
    <t xml:space="preserve">O004448</t>
  </si>
  <si>
    <t xml:space="preserve">O004449</t>
  </si>
  <si>
    <t xml:space="preserve">O004450</t>
  </si>
  <si>
    <t xml:space="preserve">O004451</t>
  </si>
  <si>
    <t xml:space="preserve">O004452</t>
  </si>
  <si>
    <t xml:space="preserve">O004453</t>
  </si>
  <si>
    <t xml:space="preserve">O004454</t>
  </si>
  <si>
    <t xml:space="preserve">O004455</t>
  </si>
  <si>
    <t xml:space="preserve">O004456</t>
  </si>
  <si>
    <t xml:space="preserve">O004457</t>
  </si>
  <si>
    <t xml:space="preserve">O004458</t>
  </si>
  <si>
    <t xml:space="preserve">O004459</t>
  </si>
  <si>
    <t xml:space="preserve">O004460</t>
  </si>
  <si>
    <t xml:space="preserve">O004461</t>
  </si>
  <si>
    <t xml:space="preserve">O004462</t>
  </si>
  <si>
    <t xml:space="preserve">O004463</t>
  </si>
  <si>
    <t xml:space="preserve">O004464</t>
  </si>
  <si>
    <t xml:space="preserve">O004465</t>
  </si>
  <si>
    <t xml:space="preserve">O004466</t>
  </si>
  <si>
    <t xml:space="preserve">O004467</t>
  </si>
  <si>
    <t xml:space="preserve">O004468</t>
  </si>
  <si>
    <t xml:space="preserve">O004469</t>
  </si>
  <si>
    <t xml:space="preserve">O004470</t>
  </si>
  <si>
    <t xml:space="preserve">O004471</t>
  </si>
  <si>
    <t xml:space="preserve">O004472</t>
  </si>
  <si>
    <t xml:space="preserve">O004473</t>
  </si>
  <si>
    <t xml:space="preserve">O004474</t>
  </si>
  <si>
    <t xml:space="preserve">O004475</t>
  </si>
  <si>
    <t xml:space="preserve">O004476</t>
  </si>
  <si>
    <t xml:space="preserve">O004477</t>
  </si>
  <si>
    <t xml:space="preserve">O004478</t>
  </si>
  <si>
    <t xml:space="preserve">O004479</t>
  </si>
  <si>
    <t xml:space="preserve">O004480</t>
  </si>
  <si>
    <t xml:space="preserve">O004481</t>
  </si>
  <si>
    <t xml:space="preserve">O004482</t>
  </si>
  <si>
    <t xml:space="preserve">O004483</t>
  </si>
  <si>
    <t xml:space="preserve">O004484</t>
  </si>
  <si>
    <t xml:space="preserve">O004485</t>
  </si>
  <si>
    <t xml:space="preserve">O004486</t>
  </si>
  <si>
    <t xml:space="preserve">O004487</t>
  </si>
  <si>
    <t xml:space="preserve">O004488</t>
  </si>
  <si>
    <t xml:space="preserve">O004489</t>
  </si>
  <si>
    <t xml:space="preserve">O004490</t>
  </si>
  <si>
    <t xml:space="preserve">O004491</t>
  </si>
  <si>
    <t xml:space="preserve">O004492</t>
  </si>
  <si>
    <t xml:space="preserve">O004493</t>
  </si>
  <si>
    <t xml:space="preserve">O004494</t>
  </si>
  <si>
    <t xml:space="preserve">O004495</t>
  </si>
  <si>
    <t xml:space="preserve">O004496</t>
  </si>
  <si>
    <t xml:space="preserve">O004497</t>
  </si>
  <si>
    <t xml:space="preserve">O004498</t>
  </si>
  <si>
    <t xml:space="preserve">O004499</t>
  </si>
  <si>
    <t xml:space="preserve">O004500</t>
  </si>
  <si>
    <t xml:space="preserve">O004501</t>
  </si>
  <si>
    <t xml:space="preserve">O004502</t>
  </si>
  <si>
    <t xml:space="preserve">O004503</t>
  </si>
  <si>
    <t xml:space="preserve">O004504</t>
  </si>
  <si>
    <t xml:space="preserve">O004505</t>
  </si>
  <si>
    <t xml:space="preserve">O004506</t>
  </si>
  <si>
    <t xml:space="preserve">O004507</t>
  </si>
  <si>
    <t xml:space="preserve">O004508</t>
  </si>
  <si>
    <t xml:space="preserve">O004509</t>
  </si>
  <si>
    <t xml:space="preserve">O004510</t>
  </si>
  <si>
    <t xml:space="preserve">O004511</t>
  </si>
  <si>
    <t xml:space="preserve">O004512</t>
  </si>
  <si>
    <t xml:space="preserve">O004513</t>
  </si>
  <si>
    <t xml:space="preserve">O004514</t>
  </si>
  <si>
    <t xml:space="preserve">O004515</t>
  </si>
  <si>
    <t xml:space="preserve">O004516</t>
  </si>
  <si>
    <t xml:space="preserve">O004517</t>
  </si>
  <si>
    <t xml:space="preserve">O004518</t>
  </si>
  <si>
    <t xml:space="preserve">O004519</t>
  </si>
  <si>
    <t xml:space="preserve">O004520</t>
  </si>
  <si>
    <t xml:space="preserve">O004521</t>
  </si>
  <si>
    <t xml:space="preserve">O004522</t>
  </si>
  <si>
    <t xml:space="preserve">O004523</t>
  </si>
  <si>
    <t xml:space="preserve">O004524</t>
  </si>
  <si>
    <t xml:space="preserve">O004525</t>
  </si>
  <si>
    <t xml:space="preserve">O004526</t>
  </si>
  <si>
    <t xml:space="preserve">O004527</t>
  </si>
  <si>
    <t xml:space="preserve">O004528</t>
  </si>
  <si>
    <t xml:space="preserve">O004529</t>
  </si>
  <si>
    <t xml:space="preserve">O004530</t>
  </si>
  <si>
    <t xml:space="preserve">O004531</t>
  </si>
  <si>
    <t xml:space="preserve">O004532</t>
  </si>
  <si>
    <t xml:space="preserve">O004533</t>
  </si>
  <si>
    <t xml:space="preserve">O004534</t>
  </si>
  <si>
    <t xml:space="preserve">O004535</t>
  </si>
  <si>
    <t xml:space="preserve">O004536</t>
  </si>
  <si>
    <t xml:space="preserve">O004537</t>
  </si>
  <si>
    <t xml:space="preserve">O004538</t>
  </si>
  <si>
    <t xml:space="preserve">O004539</t>
  </si>
  <si>
    <t xml:space="preserve">O004540</t>
  </si>
  <si>
    <t xml:space="preserve">O004541</t>
  </si>
  <si>
    <t xml:space="preserve">O004542</t>
  </si>
  <si>
    <t xml:space="preserve">O004543</t>
  </si>
  <si>
    <t xml:space="preserve">O004544</t>
  </si>
  <si>
    <t xml:space="preserve">O004545</t>
  </si>
  <si>
    <t xml:space="preserve">O004546</t>
  </si>
  <si>
    <t xml:space="preserve">O004547</t>
  </si>
  <si>
    <t xml:space="preserve">O004548</t>
  </si>
  <si>
    <t xml:space="preserve">O004549</t>
  </si>
  <si>
    <t xml:space="preserve">O004550</t>
  </si>
  <si>
    <t xml:space="preserve">O004551</t>
  </si>
  <si>
    <t xml:space="preserve">O004552</t>
  </si>
  <si>
    <t xml:space="preserve">O004553</t>
  </si>
  <si>
    <t xml:space="preserve">O004554</t>
  </si>
  <si>
    <t xml:space="preserve">O004555</t>
  </si>
  <si>
    <t xml:space="preserve">O004556</t>
  </si>
  <si>
    <t xml:space="preserve">O004557</t>
  </si>
  <si>
    <t xml:space="preserve">O004558</t>
  </si>
  <si>
    <t xml:space="preserve">O004559</t>
  </si>
  <si>
    <t xml:space="preserve">O004560</t>
  </si>
  <si>
    <t xml:space="preserve">O004561</t>
  </si>
  <si>
    <t xml:space="preserve">O004562</t>
  </si>
  <si>
    <t xml:space="preserve">O004563</t>
  </si>
  <si>
    <t xml:space="preserve">O004564</t>
  </si>
  <si>
    <t xml:space="preserve">O004565</t>
  </si>
  <si>
    <t xml:space="preserve">O004566</t>
  </si>
  <si>
    <t xml:space="preserve">O004567</t>
  </si>
  <si>
    <t xml:space="preserve">O004568</t>
  </si>
  <si>
    <t xml:space="preserve">O004569</t>
  </si>
  <si>
    <t xml:space="preserve">O004570</t>
  </si>
  <si>
    <t xml:space="preserve">O004571</t>
  </si>
  <si>
    <t xml:space="preserve">O004572</t>
  </si>
  <si>
    <t xml:space="preserve">O004573</t>
  </si>
  <si>
    <t xml:space="preserve">O004574</t>
  </si>
  <si>
    <t xml:space="preserve">O004575</t>
  </si>
  <si>
    <t xml:space="preserve">O004576</t>
  </si>
  <si>
    <t xml:space="preserve">O004577</t>
  </si>
  <si>
    <t xml:space="preserve">O004578</t>
  </si>
  <si>
    <t xml:space="preserve">O004579</t>
  </si>
  <si>
    <t xml:space="preserve">O004580</t>
  </si>
  <si>
    <t xml:space="preserve">O004581</t>
  </si>
  <si>
    <t xml:space="preserve">O004582</t>
  </si>
  <si>
    <t xml:space="preserve">O004583</t>
  </si>
  <si>
    <t xml:space="preserve">O004584</t>
  </si>
  <si>
    <t xml:space="preserve">O004585</t>
  </si>
  <si>
    <t xml:space="preserve">O004586</t>
  </si>
  <si>
    <t xml:space="preserve">O004587</t>
  </si>
  <si>
    <t xml:space="preserve">O004588</t>
  </si>
  <si>
    <t xml:space="preserve">O004589</t>
  </si>
  <si>
    <t xml:space="preserve">O004590</t>
  </si>
  <si>
    <t xml:space="preserve">O004591</t>
  </si>
  <si>
    <t xml:space="preserve">O004592</t>
  </si>
  <si>
    <t xml:space="preserve">O004593</t>
  </si>
  <si>
    <t xml:space="preserve">O004594</t>
  </si>
  <si>
    <t xml:space="preserve">O004595</t>
  </si>
  <si>
    <t xml:space="preserve">O004596</t>
  </si>
  <si>
    <t xml:space="preserve">O004597</t>
  </si>
  <si>
    <t xml:space="preserve">O004598</t>
  </si>
  <si>
    <t xml:space="preserve">O004599</t>
  </si>
  <si>
    <t xml:space="preserve">O004600</t>
  </si>
  <si>
    <t xml:space="preserve">O004601</t>
  </si>
  <si>
    <t xml:space="preserve">O004602</t>
  </si>
  <si>
    <t xml:space="preserve">O004603</t>
  </si>
  <si>
    <t xml:space="preserve">O004604</t>
  </si>
  <si>
    <t xml:space="preserve">O004605</t>
  </si>
  <si>
    <t xml:space="preserve">O004606</t>
  </si>
  <si>
    <t xml:space="preserve">O004607</t>
  </si>
  <si>
    <t xml:space="preserve">O004608</t>
  </si>
  <si>
    <t xml:space="preserve">O004609</t>
  </si>
  <si>
    <t xml:space="preserve">O004610</t>
  </si>
  <si>
    <t xml:space="preserve">O004611</t>
  </si>
  <si>
    <t xml:space="preserve">O004612</t>
  </si>
  <si>
    <t xml:space="preserve">O004613</t>
  </si>
  <si>
    <t xml:space="preserve">O004614</t>
  </si>
  <si>
    <t xml:space="preserve">O004615</t>
  </si>
  <si>
    <t xml:space="preserve">O004616</t>
  </si>
  <si>
    <t xml:space="preserve">O004617</t>
  </si>
  <si>
    <t xml:space="preserve">O004618</t>
  </si>
  <si>
    <t xml:space="preserve">O004619</t>
  </si>
  <si>
    <t xml:space="preserve">O004620</t>
  </si>
  <si>
    <t xml:space="preserve">O004621</t>
  </si>
  <si>
    <t xml:space="preserve">O004622</t>
  </si>
  <si>
    <t xml:space="preserve">O004623</t>
  </si>
  <si>
    <t xml:space="preserve">O004624</t>
  </si>
  <si>
    <t xml:space="preserve">O004625</t>
  </si>
  <si>
    <t xml:space="preserve">O004626</t>
  </si>
  <si>
    <t xml:space="preserve">O004627</t>
  </si>
  <si>
    <t xml:space="preserve">O004628</t>
  </si>
  <si>
    <t xml:space="preserve">O004629</t>
  </si>
  <si>
    <t xml:space="preserve">O004630</t>
  </si>
  <si>
    <t xml:space="preserve">O004631</t>
  </si>
  <si>
    <t xml:space="preserve">O004632</t>
  </si>
  <si>
    <t xml:space="preserve">O004633</t>
  </si>
  <si>
    <t xml:space="preserve">O004634</t>
  </si>
  <si>
    <t xml:space="preserve">O004635</t>
  </si>
  <si>
    <t xml:space="preserve">O004636</t>
  </si>
  <si>
    <t xml:space="preserve">O004637</t>
  </si>
  <si>
    <t xml:space="preserve">O004638</t>
  </si>
  <si>
    <t xml:space="preserve">O004639</t>
  </si>
  <si>
    <t xml:space="preserve">O004640</t>
  </si>
  <si>
    <t xml:space="preserve">O004641</t>
  </si>
  <si>
    <t xml:space="preserve">O004642</t>
  </si>
  <si>
    <t xml:space="preserve">O004643</t>
  </si>
  <si>
    <t xml:space="preserve">O004644</t>
  </si>
  <si>
    <t xml:space="preserve">O004645</t>
  </si>
  <si>
    <t xml:space="preserve">O004646</t>
  </si>
  <si>
    <t xml:space="preserve">O004647</t>
  </si>
  <si>
    <t xml:space="preserve">O004648</t>
  </si>
  <si>
    <t xml:space="preserve">O004649</t>
  </si>
  <si>
    <t xml:space="preserve">O004650</t>
  </si>
  <si>
    <t xml:space="preserve">O004651</t>
  </si>
  <si>
    <t xml:space="preserve">O004652</t>
  </si>
  <si>
    <t xml:space="preserve">O004653</t>
  </si>
  <si>
    <t xml:space="preserve">O004654</t>
  </si>
  <si>
    <t xml:space="preserve">O004655</t>
  </si>
  <si>
    <t xml:space="preserve">O004656</t>
  </si>
  <si>
    <t xml:space="preserve">O004657</t>
  </si>
  <si>
    <t xml:space="preserve">O004658</t>
  </si>
  <si>
    <t xml:space="preserve">O004659</t>
  </si>
  <si>
    <t xml:space="preserve">O004660</t>
  </si>
  <si>
    <t xml:space="preserve">O004661</t>
  </si>
  <si>
    <t xml:space="preserve">O004662</t>
  </si>
  <si>
    <t xml:space="preserve">O004663</t>
  </si>
  <si>
    <t xml:space="preserve">O004664</t>
  </si>
  <si>
    <t xml:space="preserve">O004665</t>
  </si>
  <si>
    <t xml:space="preserve">O004666</t>
  </si>
  <si>
    <t xml:space="preserve">O004667</t>
  </si>
  <si>
    <t xml:space="preserve">O004668</t>
  </si>
  <si>
    <t xml:space="preserve">O004669</t>
  </si>
  <si>
    <t xml:space="preserve">O004670</t>
  </si>
  <si>
    <t xml:space="preserve">O004671</t>
  </si>
  <si>
    <t xml:space="preserve">O004672</t>
  </si>
  <si>
    <t xml:space="preserve">O004673</t>
  </si>
  <si>
    <t xml:space="preserve">O004674</t>
  </si>
  <si>
    <t xml:space="preserve">O004675</t>
  </si>
  <si>
    <t xml:space="preserve">O004676</t>
  </si>
  <si>
    <t xml:space="preserve">O004677</t>
  </si>
  <si>
    <t xml:space="preserve">O004678</t>
  </si>
  <si>
    <t xml:space="preserve">O004679</t>
  </si>
  <si>
    <t xml:space="preserve">O004680</t>
  </si>
  <si>
    <t xml:space="preserve">O004681</t>
  </si>
  <si>
    <t xml:space="preserve">O004682</t>
  </si>
  <si>
    <t xml:space="preserve">O004683</t>
  </si>
  <si>
    <t xml:space="preserve">O004684</t>
  </si>
  <si>
    <t xml:space="preserve">O004685</t>
  </si>
  <si>
    <t xml:space="preserve">O004686</t>
  </si>
  <si>
    <t xml:space="preserve">O004687</t>
  </si>
  <si>
    <t xml:space="preserve">O004688</t>
  </si>
  <si>
    <t xml:space="preserve">O004689</t>
  </si>
  <si>
    <t xml:space="preserve">O004690</t>
  </si>
  <si>
    <t xml:space="preserve">O004691</t>
  </si>
  <si>
    <t xml:space="preserve">O004692</t>
  </si>
  <si>
    <t xml:space="preserve">O004693</t>
  </si>
  <si>
    <t xml:space="preserve">O004694</t>
  </si>
  <si>
    <t xml:space="preserve">O004695</t>
  </si>
  <si>
    <t xml:space="preserve">O004696</t>
  </si>
  <si>
    <t xml:space="preserve">O004697</t>
  </si>
  <si>
    <t xml:space="preserve">O004698</t>
  </si>
  <si>
    <t xml:space="preserve">O004699</t>
  </si>
  <si>
    <t xml:space="preserve">O004700</t>
  </si>
  <si>
    <t xml:space="preserve">O004701</t>
  </si>
  <si>
    <t xml:space="preserve">O004702</t>
  </si>
  <si>
    <t xml:space="preserve">O004703</t>
  </si>
  <si>
    <t xml:space="preserve">O004704</t>
  </si>
  <si>
    <t xml:space="preserve">O004705</t>
  </si>
  <si>
    <t xml:space="preserve">O004706</t>
  </si>
  <si>
    <t xml:space="preserve">O004707</t>
  </si>
  <si>
    <t xml:space="preserve">O004708</t>
  </si>
  <si>
    <t xml:space="preserve">O004709</t>
  </si>
  <si>
    <t xml:space="preserve">O004710</t>
  </si>
  <si>
    <t xml:space="preserve">O004711</t>
  </si>
  <si>
    <t xml:space="preserve">O004712</t>
  </si>
  <si>
    <t xml:space="preserve">O004713</t>
  </si>
  <si>
    <t xml:space="preserve">O004714</t>
  </si>
  <si>
    <t xml:space="preserve">O004715</t>
  </si>
  <si>
    <t xml:space="preserve">O004716</t>
  </si>
  <si>
    <t xml:space="preserve">O004717</t>
  </si>
  <si>
    <t xml:space="preserve">O004718</t>
  </si>
  <si>
    <t xml:space="preserve">O004719</t>
  </si>
  <si>
    <t xml:space="preserve">O004720</t>
  </si>
  <si>
    <t xml:space="preserve">O004721</t>
  </si>
  <si>
    <t xml:space="preserve">O004722</t>
  </si>
  <si>
    <t xml:space="preserve">O004723</t>
  </si>
  <si>
    <t xml:space="preserve">O004724</t>
  </si>
  <si>
    <t xml:space="preserve">O004725</t>
  </si>
  <si>
    <t xml:space="preserve">Order Line Id</t>
  </si>
  <si>
    <t xml:space="preserve">Quantity</t>
  </si>
  <si>
    <t xml:space="preserve">Line Total</t>
  </si>
  <si>
    <t xml:space="preserve">Unit Cost (lookup)</t>
  </si>
  <si>
    <t xml:space="preserve">Category (lookup)</t>
  </si>
  <si>
    <t xml:space="preserve">Margin ($)</t>
  </si>
  <si>
    <t xml:space="preserve">Margin (%)</t>
  </si>
  <si>
    <t xml:space="preserve">Customer Type (via Order)</t>
  </si>
  <si>
    <t xml:space="preserve">Branch (via Order)</t>
  </si>
  <si>
    <t xml:space="preserve">OL000001</t>
  </si>
  <si>
    <t xml:space="preserve">OL000002</t>
  </si>
  <si>
    <t xml:space="preserve">OL000003</t>
  </si>
  <si>
    <t xml:space="preserve">OL000004</t>
  </si>
  <si>
    <t xml:space="preserve">OL000005</t>
  </si>
  <si>
    <t xml:space="preserve">OL000006</t>
  </si>
  <si>
    <t xml:space="preserve">OL000007</t>
  </si>
  <si>
    <t xml:space="preserve">OL000008</t>
  </si>
  <si>
    <t xml:space="preserve">OL000009</t>
  </si>
  <si>
    <t xml:space="preserve">OL000010</t>
  </si>
  <si>
    <t xml:space="preserve">OL000011</t>
  </si>
  <si>
    <t xml:space="preserve">OL000012</t>
  </si>
  <si>
    <t xml:space="preserve">OL000013</t>
  </si>
  <si>
    <t xml:space="preserve">OL000014</t>
  </si>
  <si>
    <t xml:space="preserve">OL000015</t>
  </si>
  <si>
    <t xml:space="preserve">OL000016</t>
  </si>
  <si>
    <t xml:space="preserve">OL000017</t>
  </si>
  <si>
    <t xml:space="preserve">OL000018</t>
  </si>
  <si>
    <t xml:space="preserve">OL000019</t>
  </si>
  <si>
    <t xml:space="preserve">OL000020</t>
  </si>
  <si>
    <t xml:space="preserve">OL000021</t>
  </si>
  <si>
    <t xml:space="preserve">OL000022</t>
  </si>
  <si>
    <t xml:space="preserve">OL000023</t>
  </si>
  <si>
    <t xml:space="preserve">OL000024</t>
  </si>
  <si>
    <t xml:space="preserve">OL000025</t>
  </si>
  <si>
    <t xml:space="preserve">OL000026</t>
  </si>
  <si>
    <t xml:space="preserve">OL000027</t>
  </si>
  <si>
    <t xml:space="preserve">OL000028</t>
  </si>
  <si>
    <t xml:space="preserve">OL000029</t>
  </si>
  <si>
    <t xml:space="preserve">OL000030</t>
  </si>
  <si>
    <t xml:space="preserve">OL000031</t>
  </si>
  <si>
    <t xml:space="preserve">OL000032</t>
  </si>
  <si>
    <t xml:space="preserve">OL000033</t>
  </si>
  <si>
    <t xml:space="preserve">OL000034</t>
  </si>
  <si>
    <t xml:space="preserve">OL000035</t>
  </si>
  <si>
    <t xml:space="preserve">OL000036</t>
  </si>
  <si>
    <t xml:space="preserve">OL000037</t>
  </si>
  <si>
    <t xml:space="preserve">OL000038</t>
  </si>
  <si>
    <t xml:space="preserve">OL000039</t>
  </si>
  <si>
    <t xml:space="preserve">OL000040</t>
  </si>
  <si>
    <t xml:space="preserve">OL000041</t>
  </si>
  <si>
    <t xml:space="preserve">OL000042</t>
  </si>
  <si>
    <t xml:space="preserve">OL000043</t>
  </si>
  <si>
    <t xml:space="preserve">OL000044</t>
  </si>
  <si>
    <t xml:space="preserve">OL000045</t>
  </si>
  <si>
    <t xml:space="preserve">OL000046</t>
  </si>
  <si>
    <t xml:space="preserve">OL000047</t>
  </si>
  <si>
    <t xml:space="preserve">OL000048</t>
  </si>
  <si>
    <t xml:space="preserve">OL000049</t>
  </si>
  <si>
    <t xml:space="preserve">OL000050</t>
  </si>
  <si>
    <t xml:space="preserve">OL000051</t>
  </si>
  <si>
    <t xml:space="preserve">OL000052</t>
  </si>
  <si>
    <t xml:space="preserve">OL000053</t>
  </si>
  <si>
    <t xml:space="preserve">OL000054</t>
  </si>
  <si>
    <t xml:space="preserve">OL000055</t>
  </si>
  <si>
    <t xml:space="preserve">OL000056</t>
  </si>
  <si>
    <t xml:space="preserve">OL000057</t>
  </si>
  <si>
    <t xml:space="preserve">OL000058</t>
  </si>
  <si>
    <t xml:space="preserve">OL000059</t>
  </si>
  <si>
    <t xml:space="preserve">OL000060</t>
  </si>
  <si>
    <t xml:space="preserve">OL000061</t>
  </si>
  <si>
    <t xml:space="preserve">OL000062</t>
  </si>
  <si>
    <t xml:space="preserve">OL000063</t>
  </si>
  <si>
    <t xml:space="preserve">OL000064</t>
  </si>
  <si>
    <t xml:space="preserve">OL000065</t>
  </si>
  <si>
    <t xml:space="preserve">OL000066</t>
  </si>
  <si>
    <t xml:space="preserve">OL000067</t>
  </si>
  <si>
    <t xml:space="preserve">OL000068</t>
  </si>
  <si>
    <t xml:space="preserve">OL000069</t>
  </si>
  <si>
    <t xml:space="preserve">OL000070</t>
  </si>
  <si>
    <t xml:space="preserve">OL000071</t>
  </si>
  <si>
    <t xml:space="preserve">OL000072</t>
  </si>
  <si>
    <t xml:space="preserve">OL000073</t>
  </si>
  <si>
    <t xml:space="preserve">OL000074</t>
  </si>
  <si>
    <t xml:space="preserve">OL000075</t>
  </si>
  <si>
    <t xml:space="preserve">OL000076</t>
  </si>
  <si>
    <t xml:space="preserve">OL000077</t>
  </si>
  <si>
    <t xml:space="preserve">OL000078</t>
  </si>
  <si>
    <t xml:space="preserve">OL000079</t>
  </si>
  <si>
    <t xml:space="preserve">OL000080</t>
  </si>
  <si>
    <t xml:space="preserve">OL000081</t>
  </si>
  <si>
    <t xml:space="preserve">OL000082</t>
  </si>
  <si>
    <t xml:space="preserve">OL000083</t>
  </si>
  <si>
    <t xml:space="preserve">OL000084</t>
  </si>
  <si>
    <t xml:space="preserve">OL000085</t>
  </si>
  <si>
    <t xml:space="preserve">OL000086</t>
  </si>
  <si>
    <t xml:space="preserve">OL000087</t>
  </si>
  <si>
    <t xml:space="preserve">OL000088</t>
  </si>
  <si>
    <t xml:space="preserve">OL000089</t>
  </si>
  <si>
    <t xml:space="preserve">OL000090</t>
  </si>
  <si>
    <t xml:space="preserve">OL000091</t>
  </si>
  <si>
    <t xml:space="preserve">OL000092</t>
  </si>
  <si>
    <t xml:space="preserve">OL000093</t>
  </si>
  <si>
    <t xml:space="preserve">OL000094</t>
  </si>
  <si>
    <t xml:space="preserve">OL000095</t>
  </si>
  <si>
    <t xml:space="preserve">OL000096</t>
  </si>
  <si>
    <t xml:space="preserve">OL000097</t>
  </si>
  <si>
    <t xml:space="preserve">OL000098</t>
  </si>
  <si>
    <t xml:space="preserve">OL000099</t>
  </si>
  <si>
    <t xml:space="preserve">OL000100</t>
  </si>
  <si>
    <t xml:space="preserve">OL000101</t>
  </si>
  <si>
    <t xml:space="preserve">OL000102</t>
  </si>
  <si>
    <t xml:space="preserve">OL000103</t>
  </si>
  <si>
    <t xml:space="preserve">OL000104</t>
  </si>
  <si>
    <t xml:space="preserve">OL000105</t>
  </si>
  <si>
    <t xml:space="preserve">OL000106</t>
  </si>
  <si>
    <t xml:space="preserve">OL000107</t>
  </si>
  <si>
    <t xml:space="preserve">OL000108</t>
  </si>
  <si>
    <t xml:space="preserve">OL000109</t>
  </si>
  <si>
    <t xml:space="preserve">OL000110</t>
  </si>
  <si>
    <t xml:space="preserve">OL000111</t>
  </si>
  <si>
    <t xml:space="preserve">OL000112</t>
  </si>
  <si>
    <t xml:space="preserve">OL000113</t>
  </si>
  <si>
    <t xml:space="preserve">OL000114</t>
  </si>
  <si>
    <t xml:space="preserve">OL000115</t>
  </si>
  <si>
    <t xml:space="preserve">OL000116</t>
  </si>
  <si>
    <t xml:space="preserve">OL000117</t>
  </si>
  <si>
    <t xml:space="preserve">OL000118</t>
  </si>
  <si>
    <t xml:space="preserve">OL000119</t>
  </si>
  <si>
    <t xml:space="preserve">OL000120</t>
  </si>
  <si>
    <t xml:space="preserve">OL000121</t>
  </si>
  <si>
    <t xml:space="preserve">OL000122</t>
  </si>
  <si>
    <t xml:space="preserve">OL000123</t>
  </si>
  <si>
    <t xml:space="preserve">OL000124</t>
  </si>
  <si>
    <t xml:space="preserve">OL000125</t>
  </si>
  <si>
    <t xml:space="preserve">OL000126</t>
  </si>
  <si>
    <t xml:space="preserve">OL000127</t>
  </si>
  <si>
    <t xml:space="preserve">OL000128</t>
  </si>
  <si>
    <t xml:space="preserve">OL000129</t>
  </si>
  <si>
    <t xml:space="preserve">OL000130</t>
  </si>
  <si>
    <t xml:space="preserve">OL000131</t>
  </si>
  <si>
    <t xml:space="preserve">OL000132</t>
  </si>
  <si>
    <t xml:space="preserve">OL000133</t>
  </si>
  <si>
    <t xml:space="preserve">OL000134</t>
  </si>
  <si>
    <t xml:space="preserve">OL000135</t>
  </si>
  <si>
    <t xml:space="preserve">OL000136</t>
  </si>
  <si>
    <t xml:space="preserve">OL000137</t>
  </si>
  <si>
    <t xml:space="preserve">OL000138</t>
  </si>
  <si>
    <t xml:space="preserve">OL000139</t>
  </si>
  <si>
    <t xml:space="preserve">OL000140</t>
  </si>
  <si>
    <t xml:space="preserve">OL000141</t>
  </si>
  <si>
    <t xml:space="preserve">OL000142</t>
  </si>
  <si>
    <t xml:space="preserve">OL000143</t>
  </si>
  <si>
    <t xml:space="preserve">OL000144</t>
  </si>
  <si>
    <t xml:space="preserve">OL000145</t>
  </si>
  <si>
    <t xml:space="preserve">OL000146</t>
  </si>
  <si>
    <t xml:space="preserve">OL000147</t>
  </si>
  <si>
    <t xml:space="preserve">OL000148</t>
  </si>
  <si>
    <t xml:space="preserve">OL000149</t>
  </si>
  <si>
    <t xml:space="preserve">OL000150</t>
  </si>
  <si>
    <t xml:space="preserve">OL000151</t>
  </si>
  <si>
    <t xml:space="preserve">OL000152</t>
  </si>
  <si>
    <t xml:space="preserve">OL000153</t>
  </si>
  <si>
    <t xml:space="preserve">OL000154</t>
  </si>
  <si>
    <t xml:space="preserve">OL000155</t>
  </si>
  <si>
    <t xml:space="preserve">OL000156</t>
  </si>
  <si>
    <t xml:space="preserve">OL000157</t>
  </si>
  <si>
    <t xml:space="preserve">OL000158</t>
  </si>
  <si>
    <t xml:space="preserve">OL000159</t>
  </si>
  <si>
    <t xml:space="preserve">OL000160</t>
  </si>
  <si>
    <t xml:space="preserve">OL000161</t>
  </si>
  <si>
    <t xml:space="preserve">OL000162</t>
  </si>
  <si>
    <t xml:space="preserve">OL000163</t>
  </si>
  <si>
    <t xml:space="preserve">OL000164</t>
  </si>
  <si>
    <t xml:space="preserve">OL000165</t>
  </si>
  <si>
    <t xml:space="preserve">OL000166</t>
  </si>
  <si>
    <t xml:space="preserve">OL000167</t>
  </si>
  <si>
    <t xml:space="preserve">OL000168</t>
  </si>
  <si>
    <t xml:space="preserve">OL000169</t>
  </si>
  <si>
    <t xml:space="preserve">OL000170</t>
  </si>
  <si>
    <t xml:space="preserve">OL000171</t>
  </si>
  <si>
    <t xml:space="preserve">OL000172</t>
  </si>
  <si>
    <t xml:space="preserve">OL000173</t>
  </si>
  <si>
    <t xml:space="preserve">OL000174</t>
  </si>
  <si>
    <t xml:space="preserve">OL000175</t>
  </si>
  <si>
    <t xml:space="preserve">OL000176</t>
  </si>
  <si>
    <t xml:space="preserve">OL000177</t>
  </si>
  <si>
    <t xml:space="preserve">OL000178</t>
  </si>
  <si>
    <t xml:space="preserve">OL000179</t>
  </si>
  <si>
    <t xml:space="preserve">OL000180</t>
  </si>
  <si>
    <t xml:space="preserve">OL000181</t>
  </si>
  <si>
    <t xml:space="preserve">OL000182</t>
  </si>
  <si>
    <t xml:space="preserve">OL000183</t>
  </si>
  <si>
    <t xml:space="preserve">OL000184</t>
  </si>
  <si>
    <t xml:space="preserve">OL000185</t>
  </si>
  <si>
    <t xml:space="preserve">OL000186</t>
  </si>
  <si>
    <t xml:space="preserve">OL000187</t>
  </si>
  <si>
    <t xml:space="preserve">OL000188</t>
  </si>
  <si>
    <t xml:space="preserve">OL000189</t>
  </si>
  <si>
    <t xml:space="preserve">OL000190</t>
  </si>
  <si>
    <t xml:space="preserve">OL000191</t>
  </si>
  <si>
    <t xml:space="preserve">OL000192</t>
  </si>
  <si>
    <t xml:space="preserve">OL000193</t>
  </si>
  <si>
    <t xml:space="preserve">OL000194</t>
  </si>
  <si>
    <t xml:space="preserve">OL000195</t>
  </si>
  <si>
    <t xml:space="preserve">OL000196</t>
  </si>
  <si>
    <t xml:space="preserve">OL000197</t>
  </si>
  <si>
    <t xml:space="preserve">OL000198</t>
  </si>
  <si>
    <t xml:space="preserve">OL000199</t>
  </si>
  <si>
    <t xml:space="preserve">OL000200</t>
  </si>
  <si>
    <t xml:space="preserve">OL000201</t>
  </si>
  <si>
    <t xml:space="preserve">OL000202</t>
  </si>
  <si>
    <t xml:space="preserve">OL000203</t>
  </si>
  <si>
    <t xml:space="preserve">OL000204</t>
  </si>
  <si>
    <t xml:space="preserve">OL000205</t>
  </si>
  <si>
    <t xml:space="preserve">OL000206</t>
  </si>
  <si>
    <t xml:space="preserve">OL000207</t>
  </si>
  <si>
    <t xml:space="preserve">OL000208</t>
  </si>
  <si>
    <t xml:space="preserve">OL000209</t>
  </si>
  <si>
    <t xml:space="preserve">OL000210</t>
  </si>
  <si>
    <t xml:space="preserve">OL000211</t>
  </si>
  <si>
    <t xml:space="preserve">OL000212</t>
  </si>
  <si>
    <t xml:space="preserve">OL000213</t>
  </si>
  <si>
    <t xml:space="preserve">OL000214</t>
  </si>
  <si>
    <t xml:space="preserve">OL000215</t>
  </si>
  <si>
    <t xml:space="preserve">OL000216</t>
  </si>
  <si>
    <t xml:space="preserve">OL000217</t>
  </si>
  <si>
    <t xml:space="preserve">OL000218</t>
  </si>
  <si>
    <t xml:space="preserve">OL000219</t>
  </si>
  <si>
    <t xml:space="preserve">OL000220</t>
  </si>
  <si>
    <t xml:space="preserve">OL000221</t>
  </si>
  <si>
    <t xml:space="preserve">OL000222</t>
  </si>
  <si>
    <t xml:space="preserve">OL000223</t>
  </si>
  <si>
    <t xml:space="preserve">OL000224</t>
  </si>
  <si>
    <t xml:space="preserve">OL000225</t>
  </si>
  <si>
    <t xml:space="preserve">OL000226</t>
  </si>
  <si>
    <t xml:space="preserve">OL000227</t>
  </si>
  <si>
    <t xml:space="preserve">OL000228</t>
  </si>
  <si>
    <t xml:space="preserve">OL000229</t>
  </si>
  <si>
    <t xml:space="preserve">OL000230</t>
  </si>
  <si>
    <t xml:space="preserve">OL000231</t>
  </si>
  <si>
    <t xml:space="preserve">OL000232</t>
  </si>
  <si>
    <t xml:space="preserve">OL000233</t>
  </si>
  <si>
    <t xml:space="preserve">OL000234</t>
  </si>
  <si>
    <t xml:space="preserve">OL000235</t>
  </si>
  <si>
    <t xml:space="preserve">OL000236</t>
  </si>
  <si>
    <t xml:space="preserve">OL000237</t>
  </si>
  <si>
    <t xml:space="preserve">OL000238</t>
  </si>
  <si>
    <t xml:space="preserve">OL000239</t>
  </si>
  <si>
    <t xml:space="preserve">OL000240</t>
  </si>
  <si>
    <t xml:space="preserve">OL000241</t>
  </si>
  <si>
    <t xml:space="preserve">OL000242</t>
  </si>
  <si>
    <t xml:space="preserve">OL000243</t>
  </si>
  <si>
    <t xml:space="preserve">OL000244</t>
  </si>
  <si>
    <t xml:space="preserve">OL000245</t>
  </si>
  <si>
    <t xml:space="preserve">OL000246</t>
  </si>
  <si>
    <t xml:space="preserve">OL000247</t>
  </si>
  <si>
    <t xml:space="preserve">OL000248</t>
  </si>
  <si>
    <t xml:space="preserve">OL000249</t>
  </si>
  <si>
    <t xml:space="preserve">OL000250</t>
  </si>
  <si>
    <t xml:space="preserve">OL000251</t>
  </si>
  <si>
    <t xml:space="preserve">OL000252</t>
  </si>
  <si>
    <t xml:space="preserve">OL000253</t>
  </si>
  <si>
    <t xml:space="preserve">OL000254</t>
  </si>
  <si>
    <t xml:space="preserve">OL000255</t>
  </si>
  <si>
    <t xml:space="preserve">OL000256</t>
  </si>
  <si>
    <t xml:space="preserve">OL000257</t>
  </si>
  <si>
    <t xml:space="preserve">OL000258</t>
  </si>
  <si>
    <t xml:space="preserve">OL000259</t>
  </si>
  <si>
    <t xml:space="preserve">OL000260</t>
  </si>
  <si>
    <t xml:space="preserve">OL000261</t>
  </si>
  <si>
    <t xml:space="preserve">OL000262</t>
  </si>
  <si>
    <t xml:space="preserve">OL000263</t>
  </si>
  <si>
    <t xml:space="preserve">OL000264</t>
  </si>
  <si>
    <t xml:space="preserve">OL000265</t>
  </si>
  <si>
    <t xml:space="preserve">OL000266</t>
  </si>
  <si>
    <t xml:space="preserve">OL000267</t>
  </si>
  <si>
    <t xml:space="preserve">OL000268</t>
  </si>
  <si>
    <t xml:space="preserve">OL000269</t>
  </si>
  <si>
    <t xml:space="preserve">OL000270</t>
  </si>
  <si>
    <t xml:space="preserve">OL000271</t>
  </si>
  <si>
    <t xml:space="preserve">OL000272</t>
  </si>
  <si>
    <t xml:space="preserve">OL000273</t>
  </si>
  <si>
    <t xml:space="preserve">OL000274</t>
  </si>
  <si>
    <t xml:space="preserve">OL000275</t>
  </si>
  <si>
    <t xml:space="preserve">OL000276</t>
  </si>
  <si>
    <t xml:space="preserve">OL000277</t>
  </si>
  <si>
    <t xml:space="preserve">OL000278</t>
  </si>
  <si>
    <t xml:space="preserve">OL000279</t>
  </si>
  <si>
    <t xml:space="preserve">OL000280</t>
  </si>
  <si>
    <t xml:space="preserve">OL000281</t>
  </si>
  <si>
    <t xml:space="preserve">OL000282</t>
  </si>
  <si>
    <t xml:space="preserve">OL000283</t>
  </si>
  <si>
    <t xml:space="preserve">OL000284</t>
  </si>
  <si>
    <t xml:space="preserve">OL000285</t>
  </si>
  <si>
    <t xml:space="preserve">OL000286</t>
  </si>
  <si>
    <t xml:space="preserve">OL000287</t>
  </si>
  <si>
    <t xml:space="preserve">OL000288</t>
  </si>
  <si>
    <t xml:space="preserve">OL000289</t>
  </si>
  <si>
    <t xml:space="preserve">OL000290</t>
  </si>
  <si>
    <t xml:space="preserve">OL000291</t>
  </si>
  <si>
    <t xml:space="preserve">OL000292</t>
  </si>
  <si>
    <t xml:space="preserve">OL000293</t>
  </si>
  <si>
    <t xml:space="preserve">OL000294</t>
  </si>
  <si>
    <t xml:space="preserve">OL000295</t>
  </si>
  <si>
    <t xml:space="preserve">OL000296</t>
  </si>
  <si>
    <t xml:space="preserve">OL000297</t>
  </si>
  <si>
    <t xml:space="preserve">OL000298</t>
  </si>
  <si>
    <t xml:space="preserve">OL000299</t>
  </si>
  <si>
    <t xml:space="preserve">OL000300</t>
  </si>
  <si>
    <t xml:space="preserve">OL000301</t>
  </si>
  <si>
    <t xml:space="preserve">OL000302</t>
  </si>
  <si>
    <t xml:space="preserve">OL000303</t>
  </si>
  <si>
    <t xml:space="preserve">OL000304</t>
  </si>
  <si>
    <t xml:space="preserve">OL000305</t>
  </si>
  <si>
    <t xml:space="preserve">OL000306</t>
  </si>
  <si>
    <t xml:space="preserve">OL000307</t>
  </si>
  <si>
    <t xml:space="preserve">OL000308</t>
  </si>
  <si>
    <t xml:space="preserve">OL000309</t>
  </si>
  <si>
    <t xml:space="preserve">OL000310</t>
  </si>
  <si>
    <t xml:space="preserve">OL000311</t>
  </si>
  <si>
    <t xml:space="preserve">OL000312</t>
  </si>
  <si>
    <t xml:space="preserve">OL000313</t>
  </si>
  <si>
    <t xml:space="preserve">OL000314</t>
  </si>
  <si>
    <t xml:space="preserve">OL000315</t>
  </si>
  <si>
    <t xml:space="preserve">OL000316</t>
  </si>
  <si>
    <t xml:space="preserve">OL000317</t>
  </si>
  <si>
    <t xml:space="preserve">OL000318</t>
  </si>
  <si>
    <t xml:space="preserve">OL000319</t>
  </si>
  <si>
    <t xml:space="preserve">OL000320</t>
  </si>
  <si>
    <t xml:space="preserve">OL000321</t>
  </si>
  <si>
    <t xml:space="preserve">OL000322</t>
  </si>
  <si>
    <t xml:space="preserve">OL000323</t>
  </si>
  <si>
    <t xml:space="preserve">OL000324</t>
  </si>
  <si>
    <t xml:space="preserve">OL000325</t>
  </si>
  <si>
    <t xml:space="preserve">OL000326</t>
  </si>
  <si>
    <t xml:space="preserve">OL000327</t>
  </si>
  <si>
    <t xml:space="preserve">OL000328</t>
  </si>
  <si>
    <t xml:space="preserve">OL000329</t>
  </si>
  <si>
    <t xml:space="preserve">OL000330</t>
  </si>
  <si>
    <t xml:space="preserve">OL000331</t>
  </si>
  <si>
    <t xml:space="preserve">OL000332</t>
  </si>
  <si>
    <t xml:space="preserve">OL000333</t>
  </si>
  <si>
    <t xml:space="preserve">OL000334</t>
  </si>
  <si>
    <t xml:space="preserve">OL000335</t>
  </si>
  <si>
    <t xml:space="preserve">OL000336</t>
  </si>
  <si>
    <t xml:space="preserve">OL000337</t>
  </si>
  <si>
    <t xml:space="preserve">OL000338</t>
  </si>
  <si>
    <t xml:space="preserve">OL000339</t>
  </si>
  <si>
    <t xml:space="preserve">OL000340</t>
  </si>
  <si>
    <t xml:space="preserve">OL000341</t>
  </si>
  <si>
    <t xml:space="preserve">OL000342</t>
  </si>
  <si>
    <t xml:space="preserve">OL000343</t>
  </si>
  <si>
    <t xml:space="preserve">OL000344</t>
  </si>
  <si>
    <t xml:space="preserve">OL000345</t>
  </si>
  <si>
    <t xml:space="preserve">OL000346</t>
  </si>
  <si>
    <t xml:space="preserve">OL000347</t>
  </si>
  <si>
    <t xml:space="preserve">OL000348</t>
  </si>
  <si>
    <t xml:space="preserve">OL000349</t>
  </si>
  <si>
    <t xml:space="preserve">OL000350</t>
  </si>
  <si>
    <t xml:space="preserve">OL000351</t>
  </si>
  <si>
    <t xml:space="preserve">OL000352</t>
  </si>
  <si>
    <t xml:space="preserve">OL000353</t>
  </si>
  <si>
    <t xml:space="preserve">OL000354</t>
  </si>
  <si>
    <t xml:space="preserve">OL000355</t>
  </si>
  <si>
    <t xml:space="preserve">OL000356</t>
  </si>
  <si>
    <t xml:space="preserve">OL000357</t>
  </si>
  <si>
    <t xml:space="preserve">OL000358</t>
  </si>
  <si>
    <t xml:space="preserve">OL000359</t>
  </si>
  <si>
    <t xml:space="preserve">OL000360</t>
  </si>
  <si>
    <t xml:space="preserve">OL000361</t>
  </si>
  <si>
    <t xml:space="preserve">OL000362</t>
  </si>
  <si>
    <t xml:space="preserve">OL000363</t>
  </si>
  <si>
    <t xml:space="preserve">OL000364</t>
  </si>
  <si>
    <t xml:space="preserve">OL000365</t>
  </si>
  <si>
    <t xml:space="preserve">OL000366</t>
  </si>
  <si>
    <t xml:space="preserve">OL000367</t>
  </si>
  <si>
    <t xml:space="preserve">OL000368</t>
  </si>
  <si>
    <t xml:space="preserve">OL000369</t>
  </si>
  <si>
    <t xml:space="preserve">OL000370</t>
  </si>
  <si>
    <t xml:space="preserve">OL000371</t>
  </si>
  <si>
    <t xml:space="preserve">OL000372</t>
  </si>
  <si>
    <t xml:space="preserve">OL000373</t>
  </si>
  <si>
    <t xml:space="preserve">OL000374</t>
  </si>
  <si>
    <t xml:space="preserve">OL000375</t>
  </si>
  <si>
    <t xml:space="preserve">OL000376</t>
  </si>
  <si>
    <t xml:space="preserve">OL000377</t>
  </si>
  <si>
    <t xml:space="preserve">OL000378</t>
  </si>
  <si>
    <t xml:space="preserve">OL000379</t>
  </si>
  <si>
    <t xml:space="preserve">OL000380</t>
  </si>
  <si>
    <t xml:space="preserve">OL000381</t>
  </si>
  <si>
    <t xml:space="preserve">OL000382</t>
  </si>
  <si>
    <t xml:space="preserve">OL000383</t>
  </si>
  <si>
    <t xml:space="preserve">OL000384</t>
  </si>
  <si>
    <t xml:space="preserve">OL000385</t>
  </si>
  <si>
    <t xml:space="preserve">OL000386</t>
  </si>
  <si>
    <t xml:space="preserve">OL000387</t>
  </si>
  <si>
    <t xml:space="preserve">OL000388</t>
  </si>
  <si>
    <t xml:space="preserve">OL000389</t>
  </si>
  <si>
    <t xml:space="preserve">OL000390</t>
  </si>
  <si>
    <t xml:space="preserve">OL000391</t>
  </si>
  <si>
    <t xml:space="preserve">OL000392</t>
  </si>
  <si>
    <t xml:space="preserve">OL000393</t>
  </si>
  <si>
    <t xml:space="preserve">OL000394</t>
  </si>
  <si>
    <t xml:space="preserve">OL000395</t>
  </si>
  <si>
    <t xml:space="preserve">OL000396</t>
  </si>
  <si>
    <t xml:space="preserve">OL000397</t>
  </si>
  <si>
    <t xml:space="preserve">OL000398</t>
  </si>
  <si>
    <t xml:space="preserve">OL000399</t>
  </si>
  <si>
    <t xml:space="preserve">OL000400</t>
  </si>
  <si>
    <t xml:space="preserve">OL000401</t>
  </si>
  <si>
    <t xml:space="preserve">OL000402</t>
  </si>
  <si>
    <t xml:space="preserve">OL000403</t>
  </si>
  <si>
    <t xml:space="preserve">OL000404</t>
  </si>
  <si>
    <t xml:space="preserve">OL000405</t>
  </si>
  <si>
    <t xml:space="preserve">OL000406</t>
  </si>
  <si>
    <t xml:space="preserve">OL000407</t>
  </si>
  <si>
    <t xml:space="preserve">OL000408</t>
  </si>
  <si>
    <t xml:space="preserve">OL000409</t>
  </si>
  <si>
    <t xml:space="preserve">OL000410</t>
  </si>
  <si>
    <t xml:space="preserve">OL000411</t>
  </si>
  <si>
    <t xml:space="preserve">OL000412</t>
  </si>
  <si>
    <t xml:space="preserve">OL000413</t>
  </si>
  <si>
    <t xml:space="preserve">OL000414</t>
  </si>
  <si>
    <t xml:space="preserve">OL000415</t>
  </si>
  <si>
    <t xml:space="preserve">OL000416</t>
  </si>
  <si>
    <t xml:space="preserve">OL000417</t>
  </si>
  <si>
    <t xml:space="preserve">OL000418</t>
  </si>
  <si>
    <t xml:space="preserve">OL000419</t>
  </si>
  <si>
    <t xml:space="preserve">OL000420</t>
  </si>
  <si>
    <t xml:space="preserve">OL000421</t>
  </si>
  <si>
    <t xml:space="preserve">OL000422</t>
  </si>
  <si>
    <t xml:space="preserve">OL000423</t>
  </si>
  <si>
    <t xml:space="preserve">OL000424</t>
  </si>
  <si>
    <t xml:space="preserve">OL000425</t>
  </si>
  <si>
    <t xml:space="preserve">OL000426</t>
  </si>
  <si>
    <t xml:space="preserve">OL000427</t>
  </si>
  <si>
    <t xml:space="preserve">OL000428</t>
  </si>
  <si>
    <t xml:space="preserve">OL000429</t>
  </si>
  <si>
    <t xml:space="preserve">OL000430</t>
  </si>
  <si>
    <t xml:space="preserve">OL000431</t>
  </si>
  <si>
    <t xml:space="preserve">OL000432</t>
  </si>
  <si>
    <t xml:space="preserve">OL000433</t>
  </si>
  <si>
    <t xml:space="preserve">OL000434</t>
  </si>
  <si>
    <t xml:space="preserve">OL000435</t>
  </si>
  <si>
    <t xml:space="preserve">OL000436</t>
  </si>
  <si>
    <t xml:space="preserve">OL000437</t>
  </si>
  <si>
    <t xml:space="preserve">OL000438</t>
  </si>
  <si>
    <t xml:space="preserve">OL000439</t>
  </si>
  <si>
    <t xml:space="preserve">OL000440</t>
  </si>
  <si>
    <t xml:space="preserve">OL000441</t>
  </si>
  <si>
    <t xml:space="preserve">OL000442</t>
  </si>
  <si>
    <t xml:space="preserve">OL000443</t>
  </si>
  <si>
    <t xml:space="preserve">OL000444</t>
  </si>
  <si>
    <t xml:space="preserve">OL000445</t>
  </si>
  <si>
    <t xml:space="preserve">OL000446</t>
  </si>
  <si>
    <t xml:space="preserve">OL000447</t>
  </si>
  <si>
    <t xml:space="preserve">OL000448</t>
  </si>
  <si>
    <t xml:space="preserve">OL000449</t>
  </si>
  <si>
    <t xml:space="preserve">OL000450</t>
  </si>
  <si>
    <t xml:space="preserve">OL000451</t>
  </si>
  <si>
    <t xml:space="preserve">OL000452</t>
  </si>
  <si>
    <t xml:space="preserve">OL000453</t>
  </si>
  <si>
    <t xml:space="preserve">OL000454</t>
  </si>
  <si>
    <t xml:space="preserve">OL000455</t>
  </si>
  <si>
    <t xml:space="preserve">OL000456</t>
  </si>
  <si>
    <t xml:space="preserve">OL000457</t>
  </si>
  <si>
    <t xml:space="preserve">OL000458</t>
  </si>
  <si>
    <t xml:space="preserve">OL000459</t>
  </si>
  <si>
    <t xml:space="preserve">OL000460</t>
  </si>
  <si>
    <t xml:space="preserve">OL000461</t>
  </si>
  <si>
    <t xml:space="preserve">OL000462</t>
  </si>
  <si>
    <t xml:space="preserve">OL000463</t>
  </si>
  <si>
    <t xml:space="preserve">OL000464</t>
  </si>
  <si>
    <t xml:space="preserve">OL000465</t>
  </si>
  <si>
    <t xml:space="preserve">OL000466</t>
  </si>
  <si>
    <t xml:space="preserve">OL000467</t>
  </si>
  <si>
    <t xml:space="preserve">OL000468</t>
  </si>
  <si>
    <t xml:space="preserve">OL000469</t>
  </si>
  <si>
    <t xml:space="preserve">OL000470</t>
  </si>
  <si>
    <t xml:space="preserve">OL000471</t>
  </si>
  <si>
    <t xml:space="preserve">OL000472</t>
  </si>
  <si>
    <t xml:space="preserve">OL000473</t>
  </si>
  <si>
    <t xml:space="preserve">OL000474</t>
  </si>
  <si>
    <t xml:space="preserve">OL000475</t>
  </si>
  <si>
    <t xml:space="preserve">OL000476</t>
  </si>
  <si>
    <t xml:space="preserve">OL000477</t>
  </si>
  <si>
    <t xml:space="preserve">OL000478</t>
  </si>
  <si>
    <t xml:space="preserve">OL000479</t>
  </si>
  <si>
    <t xml:space="preserve">OL000480</t>
  </si>
  <si>
    <t xml:space="preserve">OL000481</t>
  </si>
  <si>
    <t xml:space="preserve">OL000482</t>
  </si>
  <si>
    <t xml:space="preserve">OL000483</t>
  </si>
  <si>
    <t xml:space="preserve">OL000484</t>
  </si>
  <si>
    <t xml:space="preserve">OL000485</t>
  </si>
  <si>
    <t xml:space="preserve">OL000486</t>
  </si>
  <si>
    <t xml:space="preserve">OL000487</t>
  </si>
  <si>
    <t xml:space="preserve">OL000488</t>
  </si>
  <si>
    <t xml:space="preserve">OL000489</t>
  </si>
  <si>
    <t xml:space="preserve">OL000490</t>
  </si>
  <si>
    <t xml:space="preserve">OL000491</t>
  </si>
  <si>
    <t xml:space="preserve">OL000492</t>
  </si>
  <si>
    <t xml:space="preserve">OL000493</t>
  </si>
  <si>
    <t xml:space="preserve">OL000494</t>
  </si>
  <si>
    <t xml:space="preserve">OL000495</t>
  </si>
  <si>
    <t xml:space="preserve">OL000496</t>
  </si>
  <si>
    <t xml:space="preserve">OL000497</t>
  </si>
  <si>
    <t xml:space="preserve">OL000498</t>
  </si>
  <si>
    <t xml:space="preserve">OL000499</t>
  </si>
  <si>
    <t xml:space="preserve">OL000500</t>
  </si>
  <si>
    <t xml:space="preserve">OL000501</t>
  </si>
  <si>
    <t xml:space="preserve">OL000502</t>
  </si>
  <si>
    <t xml:space="preserve">OL000503</t>
  </si>
  <si>
    <t xml:space="preserve">OL000504</t>
  </si>
  <si>
    <t xml:space="preserve">OL000505</t>
  </si>
  <si>
    <t xml:space="preserve">OL000506</t>
  </si>
  <si>
    <t xml:space="preserve">OL000507</t>
  </si>
  <si>
    <t xml:space="preserve">OL000508</t>
  </si>
  <si>
    <t xml:space="preserve">OL000509</t>
  </si>
  <si>
    <t xml:space="preserve">OL000510</t>
  </si>
  <si>
    <t xml:space="preserve">OL000511</t>
  </si>
  <si>
    <t xml:space="preserve">OL000512</t>
  </si>
  <si>
    <t xml:space="preserve">OL000513</t>
  </si>
  <si>
    <t xml:space="preserve">OL000514</t>
  </si>
  <si>
    <t xml:space="preserve">OL000515</t>
  </si>
  <si>
    <t xml:space="preserve">OL000516</t>
  </si>
  <si>
    <t xml:space="preserve">OL000517</t>
  </si>
  <si>
    <t xml:space="preserve">OL000518</t>
  </si>
  <si>
    <t xml:space="preserve">OL000519</t>
  </si>
  <si>
    <t xml:space="preserve">OL000520</t>
  </si>
  <si>
    <t xml:space="preserve">OL000521</t>
  </si>
  <si>
    <t xml:space="preserve">OL000522</t>
  </si>
  <si>
    <t xml:space="preserve">OL000523</t>
  </si>
  <si>
    <t xml:space="preserve">OL000524</t>
  </si>
  <si>
    <t xml:space="preserve">OL000525</t>
  </si>
  <si>
    <t xml:space="preserve">OL000526</t>
  </si>
  <si>
    <t xml:space="preserve">OL000527</t>
  </si>
  <si>
    <t xml:space="preserve">OL000528</t>
  </si>
  <si>
    <t xml:space="preserve">OL000529</t>
  </si>
  <si>
    <t xml:space="preserve">OL000530</t>
  </si>
  <si>
    <t xml:space="preserve">OL000531</t>
  </si>
  <si>
    <t xml:space="preserve">OL000532</t>
  </si>
  <si>
    <t xml:space="preserve">OL000533</t>
  </si>
  <si>
    <t xml:space="preserve">OL000534</t>
  </si>
  <si>
    <t xml:space="preserve">OL000535</t>
  </si>
  <si>
    <t xml:space="preserve">OL000536</t>
  </si>
  <si>
    <t xml:space="preserve">OL000537</t>
  </si>
  <si>
    <t xml:space="preserve">OL000538</t>
  </si>
  <si>
    <t xml:space="preserve">OL000539</t>
  </si>
  <si>
    <t xml:space="preserve">OL000540</t>
  </si>
  <si>
    <t xml:space="preserve">OL000541</t>
  </si>
  <si>
    <t xml:space="preserve">OL000542</t>
  </si>
  <si>
    <t xml:space="preserve">OL000543</t>
  </si>
  <si>
    <t xml:space="preserve">OL000544</t>
  </si>
  <si>
    <t xml:space="preserve">OL000545</t>
  </si>
  <si>
    <t xml:space="preserve">OL000546</t>
  </si>
  <si>
    <t xml:space="preserve">OL000547</t>
  </si>
  <si>
    <t xml:space="preserve">OL000548</t>
  </si>
  <si>
    <t xml:space="preserve">OL000549</t>
  </si>
  <si>
    <t xml:space="preserve">OL000550</t>
  </si>
  <si>
    <t xml:space="preserve">OL000551</t>
  </si>
  <si>
    <t xml:space="preserve">OL000552</t>
  </si>
  <si>
    <t xml:space="preserve">OL000553</t>
  </si>
  <si>
    <t xml:space="preserve">OL000554</t>
  </si>
  <si>
    <t xml:space="preserve">OL000555</t>
  </si>
  <si>
    <t xml:space="preserve">OL000556</t>
  </si>
  <si>
    <t xml:space="preserve">OL000557</t>
  </si>
  <si>
    <t xml:space="preserve">OL000558</t>
  </si>
  <si>
    <t xml:space="preserve">OL000559</t>
  </si>
  <si>
    <t xml:space="preserve">OL000560</t>
  </si>
  <si>
    <t xml:space="preserve">OL000561</t>
  </si>
  <si>
    <t xml:space="preserve">OL000562</t>
  </si>
  <si>
    <t xml:space="preserve">OL000563</t>
  </si>
  <si>
    <t xml:space="preserve">OL000564</t>
  </si>
  <si>
    <t xml:space="preserve">OL000565</t>
  </si>
  <si>
    <t xml:space="preserve">OL000566</t>
  </si>
  <si>
    <t xml:space="preserve">OL000567</t>
  </si>
  <si>
    <t xml:space="preserve">OL000568</t>
  </si>
  <si>
    <t xml:space="preserve">OL000569</t>
  </si>
  <si>
    <t xml:space="preserve">OL000570</t>
  </si>
  <si>
    <t xml:space="preserve">OL000571</t>
  </si>
  <si>
    <t xml:space="preserve">OL000572</t>
  </si>
  <si>
    <t xml:space="preserve">OL000573</t>
  </si>
  <si>
    <t xml:space="preserve">OL000574</t>
  </si>
  <si>
    <t xml:space="preserve">OL000575</t>
  </si>
  <si>
    <t xml:space="preserve">OL000576</t>
  </si>
  <si>
    <t xml:space="preserve">OL000577</t>
  </si>
  <si>
    <t xml:space="preserve">OL000578</t>
  </si>
  <si>
    <t xml:space="preserve">OL000579</t>
  </si>
  <si>
    <t xml:space="preserve">OL000580</t>
  </si>
  <si>
    <t xml:space="preserve">OL000581</t>
  </si>
  <si>
    <t xml:space="preserve">OL000582</t>
  </si>
  <si>
    <t xml:space="preserve">OL000583</t>
  </si>
  <si>
    <t xml:space="preserve">OL000584</t>
  </si>
  <si>
    <t xml:space="preserve">OL000585</t>
  </si>
  <si>
    <t xml:space="preserve">OL000586</t>
  </si>
  <si>
    <t xml:space="preserve">OL000587</t>
  </si>
  <si>
    <t xml:space="preserve">OL000588</t>
  </si>
  <si>
    <t xml:space="preserve">OL000589</t>
  </si>
  <si>
    <t xml:space="preserve">OL000590</t>
  </si>
  <si>
    <t xml:space="preserve">OL000591</t>
  </si>
  <si>
    <t xml:space="preserve">OL000592</t>
  </si>
  <si>
    <t xml:space="preserve">OL000593</t>
  </si>
  <si>
    <t xml:space="preserve">OL000594</t>
  </si>
  <si>
    <t xml:space="preserve">OL000595</t>
  </si>
  <si>
    <t xml:space="preserve">OL000596</t>
  </si>
  <si>
    <t xml:space="preserve">OL000597</t>
  </si>
  <si>
    <t xml:space="preserve">OL000598</t>
  </si>
  <si>
    <t xml:space="preserve">OL000599</t>
  </si>
  <si>
    <t xml:space="preserve">OL000600</t>
  </si>
  <si>
    <t xml:space="preserve">OL000601</t>
  </si>
  <si>
    <t xml:space="preserve">OL000602</t>
  </si>
  <si>
    <t xml:space="preserve">OL000603</t>
  </si>
  <si>
    <t xml:space="preserve">OL000604</t>
  </si>
  <si>
    <t xml:space="preserve">OL000605</t>
  </si>
  <si>
    <t xml:space="preserve">OL000606</t>
  </si>
  <si>
    <t xml:space="preserve">OL000607</t>
  </si>
  <si>
    <t xml:space="preserve">OL000608</t>
  </si>
  <si>
    <t xml:space="preserve">OL000609</t>
  </si>
  <si>
    <t xml:space="preserve">OL000610</t>
  </si>
  <si>
    <t xml:space="preserve">OL000611</t>
  </si>
  <si>
    <t xml:space="preserve">OL000612</t>
  </si>
  <si>
    <t xml:space="preserve">OL000613</t>
  </si>
  <si>
    <t xml:space="preserve">OL000614</t>
  </si>
  <si>
    <t xml:space="preserve">OL000615</t>
  </si>
  <si>
    <t xml:space="preserve">OL000616</t>
  </si>
  <si>
    <t xml:space="preserve">OL000617</t>
  </si>
  <si>
    <t xml:space="preserve">OL000618</t>
  </si>
  <si>
    <t xml:space="preserve">OL000619</t>
  </si>
  <si>
    <t xml:space="preserve">OL000620</t>
  </si>
  <si>
    <t xml:space="preserve">OL000621</t>
  </si>
  <si>
    <t xml:space="preserve">OL000622</t>
  </si>
  <si>
    <t xml:space="preserve">OL000623</t>
  </si>
  <si>
    <t xml:space="preserve">OL000624</t>
  </si>
  <si>
    <t xml:space="preserve">OL000625</t>
  </si>
  <si>
    <t xml:space="preserve">OL000626</t>
  </si>
  <si>
    <t xml:space="preserve">OL000627</t>
  </si>
  <si>
    <t xml:space="preserve">OL000628</t>
  </si>
  <si>
    <t xml:space="preserve">OL000629</t>
  </si>
  <si>
    <t xml:space="preserve">OL000630</t>
  </si>
  <si>
    <t xml:space="preserve">OL000631</t>
  </si>
  <si>
    <t xml:space="preserve">OL000632</t>
  </si>
  <si>
    <t xml:space="preserve">OL000633</t>
  </si>
  <si>
    <t xml:space="preserve">OL000634</t>
  </si>
  <si>
    <t xml:space="preserve">OL000635</t>
  </si>
  <si>
    <t xml:space="preserve">OL000636</t>
  </si>
  <si>
    <t xml:space="preserve">OL000637</t>
  </si>
  <si>
    <t xml:space="preserve">OL000638</t>
  </si>
  <si>
    <t xml:space="preserve">OL000639</t>
  </si>
  <si>
    <t xml:space="preserve">OL000640</t>
  </si>
  <si>
    <t xml:space="preserve">OL000641</t>
  </si>
  <si>
    <t xml:space="preserve">OL000642</t>
  </si>
  <si>
    <t xml:space="preserve">OL000643</t>
  </si>
  <si>
    <t xml:space="preserve">OL000644</t>
  </si>
  <si>
    <t xml:space="preserve">OL000645</t>
  </si>
  <si>
    <t xml:space="preserve">OL000646</t>
  </si>
  <si>
    <t xml:space="preserve">OL000647</t>
  </si>
  <si>
    <t xml:space="preserve">OL000648</t>
  </si>
  <si>
    <t xml:space="preserve">OL000649</t>
  </si>
  <si>
    <t xml:space="preserve">OL000650</t>
  </si>
  <si>
    <t xml:space="preserve">OL000651</t>
  </si>
  <si>
    <t xml:space="preserve">OL000652</t>
  </si>
  <si>
    <t xml:space="preserve">OL000653</t>
  </si>
  <si>
    <t xml:space="preserve">OL000654</t>
  </si>
  <si>
    <t xml:space="preserve">OL000655</t>
  </si>
  <si>
    <t xml:space="preserve">OL000656</t>
  </si>
  <si>
    <t xml:space="preserve">OL000657</t>
  </si>
  <si>
    <t xml:space="preserve">OL000658</t>
  </si>
  <si>
    <t xml:space="preserve">OL000659</t>
  </si>
  <si>
    <t xml:space="preserve">OL000660</t>
  </si>
  <si>
    <t xml:space="preserve">OL000661</t>
  </si>
  <si>
    <t xml:space="preserve">OL000662</t>
  </si>
  <si>
    <t xml:space="preserve">OL000663</t>
  </si>
  <si>
    <t xml:space="preserve">OL000664</t>
  </si>
  <si>
    <t xml:space="preserve">OL000665</t>
  </si>
  <si>
    <t xml:space="preserve">OL000666</t>
  </si>
  <si>
    <t xml:space="preserve">OL000667</t>
  </si>
  <si>
    <t xml:space="preserve">OL000668</t>
  </si>
  <si>
    <t xml:space="preserve">OL000669</t>
  </si>
  <si>
    <t xml:space="preserve">OL000670</t>
  </si>
  <si>
    <t xml:space="preserve">OL000671</t>
  </si>
  <si>
    <t xml:space="preserve">OL000672</t>
  </si>
  <si>
    <t xml:space="preserve">OL000673</t>
  </si>
  <si>
    <t xml:space="preserve">OL000674</t>
  </si>
  <si>
    <t xml:space="preserve">OL000675</t>
  </si>
  <si>
    <t xml:space="preserve">OL000676</t>
  </si>
  <si>
    <t xml:space="preserve">OL000677</t>
  </si>
  <si>
    <t xml:space="preserve">OL000678</t>
  </si>
  <si>
    <t xml:space="preserve">OL000679</t>
  </si>
  <si>
    <t xml:space="preserve">OL000680</t>
  </si>
  <si>
    <t xml:space="preserve">OL000681</t>
  </si>
  <si>
    <t xml:space="preserve">OL000682</t>
  </si>
  <si>
    <t xml:space="preserve">OL000683</t>
  </si>
  <si>
    <t xml:space="preserve">OL000684</t>
  </si>
  <si>
    <t xml:space="preserve">OL000685</t>
  </si>
  <si>
    <t xml:space="preserve">OL000686</t>
  </si>
  <si>
    <t xml:space="preserve">OL000687</t>
  </si>
  <si>
    <t xml:space="preserve">OL000688</t>
  </si>
  <si>
    <t xml:space="preserve">OL000689</t>
  </si>
  <si>
    <t xml:space="preserve">OL000690</t>
  </si>
  <si>
    <t xml:space="preserve">OL000691</t>
  </si>
  <si>
    <t xml:space="preserve">OL000692</t>
  </si>
  <si>
    <t xml:space="preserve">OL000693</t>
  </si>
  <si>
    <t xml:space="preserve">OL000694</t>
  </si>
  <si>
    <t xml:space="preserve">OL000695</t>
  </si>
  <si>
    <t xml:space="preserve">OL000696</t>
  </si>
  <si>
    <t xml:space="preserve">OL000697</t>
  </si>
  <si>
    <t xml:space="preserve">OL000698</t>
  </si>
  <si>
    <t xml:space="preserve">OL000699</t>
  </si>
  <si>
    <t xml:space="preserve">OL000700</t>
  </si>
  <si>
    <t xml:space="preserve">OL000701</t>
  </si>
  <si>
    <t xml:space="preserve">OL000702</t>
  </si>
  <si>
    <t xml:space="preserve">OL000703</t>
  </si>
  <si>
    <t xml:space="preserve">OL000704</t>
  </si>
  <si>
    <t xml:space="preserve">OL000705</t>
  </si>
  <si>
    <t xml:space="preserve">OL000706</t>
  </si>
  <si>
    <t xml:space="preserve">OL000707</t>
  </si>
  <si>
    <t xml:space="preserve">OL000708</t>
  </si>
  <si>
    <t xml:space="preserve">OL000709</t>
  </si>
  <si>
    <t xml:space="preserve">OL000710</t>
  </si>
  <si>
    <t xml:space="preserve">OL000711</t>
  </si>
  <si>
    <t xml:space="preserve">OL000712</t>
  </si>
  <si>
    <t xml:space="preserve">OL000713</t>
  </si>
  <si>
    <t xml:space="preserve">OL000714</t>
  </si>
  <si>
    <t xml:space="preserve">OL000715</t>
  </si>
  <si>
    <t xml:space="preserve">OL000716</t>
  </si>
  <si>
    <t xml:space="preserve">OL000717</t>
  </si>
  <si>
    <t xml:space="preserve">OL000718</t>
  </si>
  <si>
    <t xml:space="preserve">OL000719</t>
  </si>
  <si>
    <t xml:space="preserve">OL000720</t>
  </si>
  <si>
    <t xml:space="preserve">OL000721</t>
  </si>
  <si>
    <t xml:space="preserve">OL000722</t>
  </si>
  <si>
    <t xml:space="preserve">OL000723</t>
  </si>
  <si>
    <t xml:space="preserve">OL000724</t>
  </si>
  <si>
    <t xml:space="preserve">OL000725</t>
  </si>
  <si>
    <t xml:space="preserve">OL000726</t>
  </si>
  <si>
    <t xml:space="preserve">OL000727</t>
  </si>
  <si>
    <t xml:space="preserve">OL000728</t>
  </si>
  <si>
    <t xml:space="preserve">OL000729</t>
  </si>
  <si>
    <t xml:space="preserve">OL000730</t>
  </si>
  <si>
    <t xml:space="preserve">OL000731</t>
  </si>
  <si>
    <t xml:space="preserve">OL000732</t>
  </si>
  <si>
    <t xml:space="preserve">OL000733</t>
  </si>
  <si>
    <t xml:space="preserve">OL000734</t>
  </si>
  <si>
    <t xml:space="preserve">OL000735</t>
  </si>
  <si>
    <t xml:space="preserve">OL000736</t>
  </si>
  <si>
    <t xml:space="preserve">OL000737</t>
  </si>
  <si>
    <t xml:space="preserve">OL000738</t>
  </si>
  <si>
    <t xml:space="preserve">OL000739</t>
  </si>
  <si>
    <t xml:space="preserve">OL000740</t>
  </si>
  <si>
    <t xml:space="preserve">OL000741</t>
  </si>
  <si>
    <t xml:space="preserve">OL000742</t>
  </si>
  <si>
    <t xml:space="preserve">OL000743</t>
  </si>
  <si>
    <t xml:space="preserve">OL000744</t>
  </si>
  <si>
    <t xml:space="preserve">OL000745</t>
  </si>
  <si>
    <t xml:space="preserve">OL000746</t>
  </si>
  <si>
    <t xml:space="preserve">OL000747</t>
  </si>
  <si>
    <t xml:space="preserve">OL000748</t>
  </si>
  <si>
    <t xml:space="preserve">OL000749</t>
  </si>
  <si>
    <t xml:space="preserve">OL000750</t>
  </si>
  <si>
    <t xml:space="preserve">OL000751</t>
  </si>
  <si>
    <t xml:space="preserve">OL000752</t>
  </si>
  <si>
    <t xml:space="preserve">OL000753</t>
  </si>
  <si>
    <t xml:space="preserve">OL000754</t>
  </si>
  <si>
    <t xml:space="preserve">OL000755</t>
  </si>
  <si>
    <t xml:space="preserve">OL000756</t>
  </si>
  <si>
    <t xml:space="preserve">OL000757</t>
  </si>
  <si>
    <t xml:space="preserve">OL000758</t>
  </si>
  <si>
    <t xml:space="preserve">OL000759</t>
  </si>
  <si>
    <t xml:space="preserve">OL000760</t>
  </si>
  <si>
    <t xml:space="preserve">OL000761</t>
  </si>
  <si>
    <t xml:space="preserve">OL000762</t>
  </si>
  <si>
    <t xml:space="preserve">OL000763</t>
  </si>
  <si>
    <t xml:space="preserve">OL000764</t>
  </si>
  <si>
    <t xml:space="preserve">OL000765</t>
  </si>
  <si>
    <t xml:space="preserve">OL000766</t>
  </si>
  <si>
    <t xml:space="preserve">OL000767</t>
  </si>
  <si>
    <t xml:space="preserve">OL000768</t>
  </si>
  <si>
    <t xml:space="preserve">OL000769</t>
  </si>
  <si>
    <t xml:space="preserve">OL000770</t>
  </si>
  <si>
    <t xml:space="preserve">OL000771</t>
  </si>
  <si>
    <t xml:space="preserve">OL000772</t>
  </si>
  <si>
    <t xml:space="preserve">OL000773</t>
  </si>
  <si>
    <t xml:space="preserve">OL000774</t>
  </si>
  <si>
    <t xml:space="preserve">OL000775</t>
  </si>
  <si>
    <t xml:space="preserve">OL000776</t>
  </si>
  <si>
    <t xml:space="preserve">OL000777</t>
  </si>
  <si>
    <t xml:space="preserve">OL000778</t>
  </si>
  <si>
    <t xml:space="preserve">OL000779</t>
  </si>
  <si>
    <t xml:space="preserve">OL000780</t>
  </si>
  <si>
    <t xml:space="preserve">OL000781</t>
  </si>
  <si>
    <t xml:space="preserve">OL000782</t>
  </si>
  <si>
    <t xml:space="preserve">OL000783</t>
  </si>
  <si>
    <t xml:space="preserve">OL000784</t>
  </si>
  <si>
    <t xml:space="preserve">OL000785</t>
  </si>
  <si>
    <t xml:space="preserve">OL000786</t>
  </si>
  <si>
    <t xml:space="preserve">OL000787</t>
  </si>
  <si>
    <t xml:space="preserve">OL000788</t>
  </si>
  <si>
    <t xml:space="preserve">OL000789</t>
  </si>
  <si>
    <t xml:space="preserve">OL000790</t>
  </si>
  <si>
    <t xml:space="preserve">OL000791</t>
  </si>
  <si>
    <t xml:space="preserve">OL000792</t>
  </si>
  <si>
    <t xml:space="preserve">OL000793</t>
  </si>
  <si>
    <t xml:space="preserve">OL000794</t>
  </si>
  <si>
    <t xml:space="preserve">OL000795</t>
  </si>
  <si>
    <t xml:space="preserve">OL000796</t>
  </si>
  <si>
    <t xml:space="preserve">OL000797</t>
  </si>
  <si>
    <t xml:space="preserve">OL000798</t>
  </si>
  <si>
    <t xml:space="preserve">OL000799</t>
  </si>
  <si>
    <t xml:space="preserve">OL000800</t>
  </si>
  <si>
    <t xml:space="preserve">OL000801</t>
  </si>
  <si>
    <t xml:space="preserve">OL000802</t>
  </si>
  <si>
    <t xml:space="preserve">OL000803</t>
  </si>
  <si>
    <t xml:space="preserve">OL000804</t>
  </si>
  <si>
    <t xml:space="preserve">OL000805</t>
  </si>
  <si>
    <t xml:space="preserve">OL000806</t>
  </si>
  <si>
    <t xml:space="preserve">OL000807</t>
  </si>
  <si>
    <t xml:space="preserve">OL000808</t>
  </si>
  <si>
    <t xml:space="preserve">OL000809</t>
  </si>
  <si>
    <t xml:space="preserve">OL000810</t>
  </si>
  <si>
    <t xml:space="preserve">OL000811</t>
  </si>
  <si>
    <t xml:space="preserve">OL000812</t>
  </si>
  <si>
    <t xml:space="preserve">OL000813</t>
  </si>
  <si>
    <t xml:space="preserve">OL000814</t>
  </si>
  <si>
    <t xml:space="preserve">OL000815</t>
  </si>
  <si>
    <t xml:space="preserve">OL000816</t>
  </si>
  <si>
    <t xml:space="preserve">OL000817</t>
  </si>
  <si>
    <t xml:space="preserve">OL000818</t>
  </si>
  <si>
    <t xml:space="preserve">OL000819</t>
  </si>
  <si>
    <t xml:space="preserve">OL000820</t>
  </si>
  <si>
    <t xml:space="preserve">OL000821</t>
  </si>
  <si>
    <t xml:space="preserve">OL000822</t>
  </si>
  <si>
    <t xml:space="preserve">OL000823</t>
  </si>
  <si>
    <t xml:space="preserve">OL000824</t>
  </si>
  <si>
    <t xml:space="preserve">OL000825</t>
  </si>
  <si>
    <t xml:space="preserve">OL000826</t>
  </si>
  <si>
    <t xml:space="preserve">OL000827</t>
  </si>
  <si>
    <t xml:space="preserve">OL000828</t>
  </si>
  <si>
    <t xml:space="preserve">OL000829</t>
  </si>
  <si>
    <t xml:space="preserve">OL000830</t>
  </si>
  <si>
    <t xml:space="preserve">OL000831</t>
  </si>
  <si>
    <t xml:space="preserve">OL000832</t>
  </si>
  <si>
    <t xml:space="preserve">OL000833</t>
  </si>
  <si>
    <t xml:space="preserve">OL000834</t>
  </si>
  <si>
    <t xml:space="preserve">OL000835</t>
  </si>
  <si>
    <t xml:space="preserve">OL000836</t>
  </si>
  <si>
    <t xml:space="preserve">OL000837</t>
  </si>
  <si>
    <t xml:space="preserve">OL000838</t>
  </si>
  <si>
    <t xml:space="preserve">OL000839</t>
  </si>
  <si>
    <t xml:space="preserve">OL000840</t>
  </si>
  <si>
    <t xml:space="preserve">OL000841</t>
  </si>
  <si>
    <t xml:space="preserve">OL000842</t>
  </si>
  <si>
    <t xml:space="preserve">OL000843</t>
  </si>
  <si>
    <t xml:space="preserve">OL000844</t>
  </si>
  <si>
    <t xml:space="preserve">OL000845</t>
  </si>
  <si>
    <t xml:space="preserve">OL000846</t>
  </si>
  <si>
    <t xml:space="preserve">OL000847</t>
  </si>
  <si>
    <t xml:space="preserve">OL000848</t>
  </si>
  <si>
    <t xml:space="preserve">OL000849</t>
  </si>
  <si>
    <t xml:space="preserve">OL000850</t>
  </si>
  <si>
    <t xml:space="preserve">OL000851</t>
  </si>
  <si>
    <t xml:space="preserve">OL000852</t>
  </si>
  <si>
    <t xml:space="preserve">OL000853</t>
  </si>
  <si>
    <t xml:space="preserve">OL000854</t>
  </si>
  <si>
    <t xml:space="preserve">OL000855</t>
  </si>
  <si>
    <t xml:space="preserve">OL000856</t>
  </si>
  <si>
    <t xml:space="preserve">OL000857</t>
  </si>
  <si>
    <t xml:space="preserve">OL000858</t>
  </si>
  <si>
    <t xml:space="preserve">OL000859</t>
  </si>
  <si>
    <t xml:space="preserve">OL000860</t>
  </si>
  <si>
    <t xml:space="preserve">OL000861</t>
  </si>
  <si>
    <t xml:space="preserve">OL000862</t>
  </si>
  <si>
    <t xml:space="preserve">OL000863</t>
  </si>
  <si>
    <t xml:space="preserve">OL000864</t>
  </si>
  <si>
    <t xml:space="preserve">OL000865</t>
  </si>
  <si>
    <t xml:space="preserve">OL000866</t>
  </si>
  <si>
    <t xml:space="preserve">OL000867</t>
  </si>
  <si>
    <t xml:space="preserve">OL000868</t>
  </si>
  <si>
    <t xml:space="preserve">OL000869</t>
  </si>
  <si>
    <t xml:space="preserve">OL000870</t>
  </si>
  <si>
    <t xml:space="preserve">OL000871</t>
  </si>
  <si>
    <t xml:space="preserve">OL000872</t>
  </si>
  <si>
    <t xml:space="preserve">OL000873</t>
  </si>
  <si>
    <t xml:space="preserve">OL000874</t>
  </si>
  <si>
    <t xml:space="preserve">OL000875</t>
  </si>
  <si>
    <t xml:space="preserve">OL000876</t>
  </si>
  <si>
    <t xml:space="preserve">OL000877</t>
  </si>
  <si>
    <t xml:space="preserve">OL000878</t>
  </si>
  <si>
    <t xml:space="preserve">OL000879</t>
  </si>
  <si>
    <t xml:space="preserve">OL000880</t>
  </si>
  <si>
    <t xml:space="preserve">OL000881</t>
  </si>
  <si>
    <t xml:space="preserve">OL000882</t>
  </si>
  <si>
    <t xml:space="preserve">OL000883</t>
  </si>
  <si>
    <t xml:space="preserve">OL000884</t>
  </si>
  <si>
    <t xml:space="preserve">OL000885</t>
  </si>
  <si>
    <t xml:space="preserve">OL000886</t>
  </si>
  <si>
    <t xml:space="preserve">OL000887</t>
  </si>
  <si>
    <t xml:space="preserve">OL000888</t>
  </si>
  <si>
    <t xml:space="preserve">OL000889</t>
  </si>
  <si>
    <t xml:space="preserve">OL000890</t>
  </si>
  <si>
    <t xml:space="preserve">OL000891</t>
  </si>
  <si>
    <t xml:space="preserve">OL000892</t>
  </si>
  <si>
    <t xml:space="preserve">OL000893</t>
  </si>
  <si>
    <t xml:space="preserve">OL000894</t>
  </si>
  <si>
    <t xml:space="preserve">OL000895</t>
  </si>
  <si>
    <t xml:space="preserve">OL000896</t>
  </si>
  <si>
    <t xml:space="preserve">OL000897</t>
  </si>
  <si>
    <t xml:space="preserve">OL000898</t>
  </si>
  <si>
    <t xml:space="preserve">OL000899</t>
  </si>
  <si>
    <t xml:space="preserve">OL000900</t>
  </si>
  <si>
    <t xml:space="preserve">OL000901</t>
  </si>
  <si>
    <t xml:space="preserve">OL000902</t>
  </si>
  <si>
    <t xml:space="preserve">OL000903</t>
  </si>
  <si>
    <t xml:space="preserve">OL000904</t>
  </si>
  <si>
    <t xml:space="preserve">OL000905</t>
  </si>
  <si>
    <t xml:space="preserve">OL000906</t>
  </si>
  <si>
    <t xml:space="preserve">OL000907</t>
  </si>
  <si>
    <t xml:space="preserve">OL000908</t>
  </si>
  <si>
    <t xml:space="preserve">OL000909</t>
  </si>
  <si>
    <t xml:space="preserve">OL000910</t>
  </si>
  <si>
    <t xml:space="preserve">OL000911</t>
  </si>
  <si>
    <t xml:space="preserve">OL000912</t>
  </si>
  <si>
    <t xml:space="preserve">OL000913</t>
  </si>
  <si>
    <t xml:space="preserve">OL000914</t>
  </si>
  <si>
    <t xml:space="preserve">OL000915</t>
  </si>
  <si>
    <t xml:space="preserve">OL000916</t>
  </si>
  <si>
    <t xml:space="preserve">OL000917</t>
  </si>
  <si>
    <t xml:space="preserve">OL000918</t>
  </si>
  <si>
    <t xml:space="preserve">OL000919</t>
  </si>
  <si>
    <t xml:space="preserve">OL000920</t>
  </si>
  <si>
    <t xml:space="preserve">OL000921</t>
  </si>
  <si>
    <t xml:space="preserve">OL000922</t>
  </si>
  <si>
    <t xml:space="preserve">OL000923</t>
  </si>
  <si>
    <t xml:space="preserve">OL000924</t>
  </si>
  <si>
    <t xml:space="preserve">OL000925</t>
  </si>
  <si>
    <t xml:space="preserve">OL000926</t>
  </si>
  <si>
    <t xml:space="preserve">OL000927</t>
  </si>
  <si>
    <t xml:space="preserve">OL000928</t>
  </si>
  <si>
    <t xml:space="preserve">OL000929</t>
  </si>
  <si>
    <t xml:space="preserve">OL000930</t>
  </si>
  <si>
    <t xml:space="preserve">OL000931</t>
  </si>
  <si>
    <t xml:space="preserve">OL000932</t>
  </si>
  <si>
    <t xml:space="preserve">OL000933</t>
  </si>
  <si>
    <t xml:space="preserve">OL000934</t>
  </si>
  <si>
    <t xml:space="preserve">OL000935</t>
  </si>
  <si>
    <t xml:space="preserve">OL000936</t>
  </si>
  <si>
    <t xml:space="preserve">OL000937</t>
  </si>
  <si>
    <t xml:space="preserve">OL000938</t>
  </si>
  <si>
    <t xml:space="preserve">OL000939</t>
  </si>
  <si>
    <t xml:space="preserve">OL000940</t>
  </si>
  <si>
    <t xml:space="preserve">OL000941</t>
  </si>
  <si>
    <t xml:space="preserve">OL000942</t>
  </si>
  <si>
    <t xml:space="preserve">OL000943</t>
  </si>
  <si>
    <t xml:space="preserve">OL000944</t>
  </si>
  <si>
    <t xml:space="preserve">OL000945</t>
  </si>
  <si>
    <t xml:space="preserve">OL000946</t>
  </si>
  <si>
    <t xml:space="preserve">OL000947</t>
  </si>
  <si>
    <t xml:space="preserve">OL000948</t>
  </si>
  <si>
    <t xml:space="preserve">OL000949</t>
  </si>
  <si>
    <t xml:space="preserve">OL000950</t>
  </si>
  <si>
    <t xml:space="preserve">OL000951</t>
  </si>
  <si>
    <t xml:space="preserve">OL000952</t>
  </si>
  <si>
    <t xml:space="preserve">OL000953</t>
  </si>
  <si>
    <t xml:space="preserve">OL000954</t>
  </si>
  <si>
    <t xml:space="preserve">OL000955</t>
  </si>
  <si>
    <t xml:space="preserve">OL000956</t>
  </si>
  <si>
    <t xml:space="preserve">OL000957</t>
  </si>
  <si>
    <t xml:space="preserve">OL000958</t>
  </si>
  <si>
    <t xml:space="preserve">OL000959</t>
  </si>
  <si>
    <t xml:space="preserve">OL000960</t>
  </si>
  <si>
    <t xml:space="preserve">OL000961</t>
  </si>
  <si>
    <t xml:space="preserve">OL000962</t>
  </si>
  <si>
    <t xml:space="preserve">OL000963</t>
  </si>
  <si>
    <t xml:space="preserve">OL000964</t>
  </si>
  <si>
    <t xml:space="preserve">OL000965</t>
  </si>
  <si>
    <t xml:space="preserve">OL000966</t>
  </si>
  <si>
    <t xml:space="preserve">OL000967</t>
  </si>
  <si>
    <t xml:space="preserve">OL000968</t>
  </si>
  <si>
    <t xml:space="preserve">OL000969</t>
  </si>
  <si>
    <t xml:space="preserve">OL000970</t>
  </si>
  <si>
    <t xml:space="preserve">OL000971</t>
  </si>
  <si>
    <t xml:space="preserve">OL000972</t>
  </si>
  <si>
    <t xml:space="preserve">OL000973</t>
  </si>
  <si>
    <t xml:space="preserve">OL000974</t>
  </si>
  <si>
    <t xml:space="preserve">OL000975</t>
  </si>
  <si>
    <t xml:space="preserve">OL000976</t>
  </si>
  <si>
    <t xml:space="preserve">OL000977</t>
  </si>
  <si>
    <t xml:space="preserve">OL000978</t>
  </si>
  <si>
    <t xml:space="preserve">OL000979</t>
  </si>
  <si>
    <t xml:space="preserve">OL000980</t>
  </si>
  <si>
    <t xml:space="preserve">OL000981</t>
  </si>
  <si>
    <t xml:space="preserve">OL000982</t>
  </si>
  <si>
    <t xml:space="preserve">OL000983</t>
  </si>
  <si>
    <t xml:space="preserve">OL000984</t>
  </si>
  <si>
    <t xml:space="preserve">OL000985</t>
  </si>
  <si>
    <t xml:space="preserve">OL000986</t>
  </si>
  <si>
    <t xml:space="preserve">OL000987</t>
  </si>
  <si>
    <t xml:space="preserve">OL000988</t>
  </si>
  <si>
    <t xml:space="preserve">OL000989</t>
  </si>
  <si>
    <t xml:space="preserve">OL000990</t>
  </si>
  <si>
    <t xml:space="preserve">OL000991</t>
  </si>
  <si>
    <t xml:space="preserve">OL000992</t>
  </si>
  <si>
    <t xml:space="preserve">OL000993</t>
  </si>
  <si>
    <t xml:space="preserve">OL000994</t>
  </si>
  <si>
    <t xml:space="preserve">OL000995</t>
  </si>
  <si>
    <t xml:space="preserve">OL000996</t>
  </si>
  <si>
    <t xml:space="preserve">OL000997</t>
  </si>
  <si>
    <t xml:space="preserve">OL000998</t>
  </si>
  <si>
    <t xml:space="preserve">OL000999</t>
  </si>
  <si>
    <t xml:space="preserve">OL001000</t>
  </si>
  <si>
    <t xml:space="preserve">OL001001</t>
  </si>
  <si>
    <t xml:space="preserve">OL001002</t>
  </si>
  <si>
    <t xml:space="preserve">OL001003</t>
  </si>
  <si>
    <t xml:space="preserve">OL001004</t>
  </si>
  <si>
    <t xml:space="preserve">OL001005</t>
  </si>
  <si>
    <t xml:space="preserve">OL001006</t>
  </si>
  <si>
    <t xml:space="preserve">OL001007</t>
  </si>
  <si>
    <t xml:space="preserve">OL001008</t>
  </si>
  <si>
    <t xml:space="preserve">OL001009</t>
  </si>
  <si>
    <t xml:space="preserve">OL001010</t>
  </si>
  <si>
    <t xml:space="preserve">OL001011</t>
  </si>
  <si>
    <t xml:space="preserve">OL001012</t>
  </si>
  <si>
    <t xml:space="preserve">OL001013</t>
  </si>
  <si>
    <t xml:space="preserve">OL001014</t>
  </si>
  <si>
    <t xml:space="preserve">OL001015</t>
  </si>
  <si>
    <t xml:space="preserve">OL001016</t>
  </si>
  <si>
    <t xml:space="preserve">OL001017</t>
  </si>
  <si>
    <t xml:space="preserve">OL001018</t>
  </si>
  <si>
    <t xml:space="preserve">OL001019</t>
  </si>
  <si>
    <t xml:space="preserve">OL001020</t>
  </si>
  <si>
    <t xml:space="preserve">OL001021</t>
  </si>
  <si>
    <t xml:space="preserve">OL001022</t>
  </si>
  <si>
    <t xml:space="preserve">OL001023</t>
  </si>
  <si>
    <t xml:space="preserve">OL001024</t>
  </si>
  <si>
    <t xml:space="preserve">OL001025</t>
  </si>
  <si>
    <t xml:space="preserve">OL001026</t>
  </si>
  <si>
    <t xml:space="preserve">OL001027</t>
  </si>
  <si>
    <t xml:space="preserve">OL001028</t>
  </si>
  <si>
    <t xml:space="preserve">OL001029</t>
  </si>
  <si>
    <t xml:space="preserve">OL001030</t>
  </si>
  <si>
    <t xml:space="preserve">OL001031</t>
  </si>
  <si>
    <t xml:space="preserve">OL001032</t>
  </si>
  <si>
    <t xml:space="preserve">OL001033</t>
  </si>
  <si>
    <t xml:space="preserve">OL001034</t>
  </si>
  <si>
    <t xml:space="preserve">OL001035</t>
  </si>
  <si>
    <t xml:space="preserve">OL001036</t>
  </si>
  <si>
    <t xml:space="preserve">OL001037</t>
  </si>
  <si>
    <t xml:space="preserve">OL001038</t>
  </si>
  <si>
    <t xml:space="preserve">OL001039</t>
  </si>
  <si>
    <t xml:space="preserve">OL001040</t>
  </si>
  <si>
    <t xml:space="preserve">OL001041</t>
  </si>
  <si>
    <t xml:space="preserve">OL001042</t>
  </si>
  <si>
    <t xml:space="preserve">OL001043</t>
  </si>
  <si>
    <t xml:space="preserve">OL001044</t>
  </si>
  <si>
    <t xml:space="preserve">OL001045</t>
  </si>
  <si>
    <t xml:space="preserve">OL001046</t>
  </si>
  <si>
    <t xml:space="preserve">OL001047</t>
  </si>
  <si>
    <t xml:space="preserve">OL001048</t>
  </si>
  <si>
    <t xml:space="preserve">OL001049</t>
  </si>
  <si>
    <t xml:space="preserve">OL001050</t>
  </si>
  <si>
    <t xml:space="preserve">OL001051</t>
  </si>
  <si>
    <t xml:space="preserve">OL001052</t>
  </si>
  <si>
    <t xml:space="preserve">OL001053</t>
  </si>
  <si>
    <t xml:space="preserve">OL001054</t>
  </si>
  <si>
    <t xml:space="preserve">OL001055</t>
  </si>
  <si>
    <t xml:space="preserve">OL001056</t>
  </si>
  <si>
    <t xml:space="preserve">OL001057</t>
  </si>
  <si>
    <t xml:space="preserve">OL001058</t>
  </si>
  <si>
    <t xml:space="preserve">OL001059</t>
  </si>
  <si>
    <t xml:space="preserve">OL001060</t>
  </si>
  <si>
    <t xml:space="preserve">OL001061</t>
  </si>
  <si>
    <t xml:space="preserve">OL001062</t>
  </si>
  <si>
    <t xml:space="preserve">OL001063</t>
  </si>
  <si>
    <t xml:space="preserve">OL001064</t>
  </si>
  <si>
    <t xml:space="preserve">OL001065</t>
  </si>
  <si>
    <t xml:space="preserve">OL001066</t>
  </si>
  <si>
    <t xml:space="preserve">OL001067</t>
  </si>
  <si>
    <t xml:space="preserve">OL001068</t>
  </si>
  <si>
    <t xml:space="preserve">OL001069</t>
  </si>
  <si>
    <t xml:space="preserve">OL001070</t>
  </si>
  <si>
    <t xml:space="preserve">OL001071</t>
  </si>
  <si>
    <t xml:space="preserve">OL001072</t>
  </si>
  <si>
    <t xml:space="preserve">OL001073</t>
  </si>
  <si>
    <t xml:space="preserve">OL001074</t>
  </si>
  <si>
    <t xml:space="preserve">OL001075</t>
  </si>
  <si>
    <t xml:space="preserve">OL001076</t>
  </si>
  <si>
    <t xml:space="preserve">OL001077</t>
  </si>
  <si>
    <t xml:space="preserve">OL001078</t>
  </si>
  <si>
    <t xml:space="preserve">OL001079</t>
  </si>
  <si>
    <t xml:space="preserve">OL001080</t>
  </si>
  <si>
    <t xml:space="preserve">OL001081</t>
  </si>
  <si>
    <t xml:space="preserve">OL001082</t>
  </si>
  <si>
    <t xml:space="preserve">OL001083</t>
  </si>
  <si>
    <t xml:space="preserve">OL001084</t>
  </si>
  <si>
    <t xml:space="preserve">OL001085</t>
  </si>
  <si>
    <t xml:space="preserve">OL001086</t>
  </si>
  <si>
    <t xml:space="preserve">OL001087</t>
  </si>
  <si>
    <t xml:space="preserve">OL001088</t>
  </si>
  <si>
    <t xml:space="preserve">OL001089</t>
  </si>
  <si>
    <t xml:space="preserve">OL001090</t>
  </si>
  <si>
    <t xml:space="preserve">OL001091</t>
  </si>
  <si>
    <t xml:space="preserve">OL001092</t>
  </si>
  <si>
    <t xml:space="preserve">OL001093</t>
  </si>
  <si>
    <t xml:space="preserve">OL001094</t>
  </si>
  <si>
    <t xml:space="preserve">OL001095</t>
  </si>
  <si>
    <t xml:space="preserve">OL001096</t>
  </si>
  <si>
    <t xml:space="preserve">OL001097</t>
  </si>
  <si>
    <t xml:space="preserve">OL001098</t>
  </si>
  <si>
    <t xml:space="preserve">OL001099</t>
  </si>
  <si>
    <t xml:space="preserve">OL001100</t>
  </si>
  <si>
    <t xml:space="preserve">OL001101</t>
  </si>
  <si>
    <t xml:space="preserve">OL001102</t>
  </si>
  <si>
    <t xml:space="preserve">OL001103</t>
  </si>
  <si>
    <t xml:space="preserve">OL001104</t>
  </si>
  <si>
    <t xml:space="preserve">OL001105</t>
  </si>
  <si>
    <t xml:space="preserve">OL001106</t>
  </si>
  <si>
    <t xml:space="preserve">OL001107</t>
  </si>
  <si>
    <t xml:space="preserve">OL001108</t>
  </si>
  <si>
    <t xml:space="preserve">OL001109</t>
  </si>
  <si>
    <t xml:space="preserve">OL001110</t>
  </si>
  <si>
    <t xml:space="preserve">OL001111</t>
  </si>
  <si>
    <t xml:space="preserve">OL001112</t>
  </si>
  <si>
    <t xml:space="preserve">OL001113</t>
  </si>
  <si>
    <t xml:space="preserve">OL001114</t>
  </si>
  <si>
    <t xml:space="preserve">OL001115</t>
  </si>
  <si>
    <t xml:space="preserve">OL001116</t>
  </si>
  <si>
    <t xml:space="preserve">OL001117</t>
  </si>
  <si>
    <t xml:space="preserve">OL001118</t>
  </si>
  <si>
    <t xml:space="preserve">OL001119</t>
  </si>
  <si>
    <t xml:space="preserve">OL001120</t>
  </si>
  <si>
    <t xml:space="preserve">OL001121</t>
  </si>
  <si>
    <t xml:space="preserve">OL001122</t>
  </si>
  <si>
    <t xml:space="preserve">OL001123</t>
  </si>
  <si>
    <t xml:space="preserve">OL001124</t>
  </si>
  <si>
    <t xml:space="preserve">OL001125</t>
  </si>
  <si>
    <t xml:space="preserve">OL001126</t>
  </si>
  <si>
    <t xml:space="preserve">OL001127</t>
  </si>
  <si>
    <t xml:space="preserve">OL001128</t>
  </si>
  <si>
    <t xml:space="preserve">OL001129</t>
  </si>
  <si>
    <t xml:space="preserve">OL001130</t>
  </si>
  <si>
    <t xml:space="preserve">OL001131</t>
  </si>
  <si>
    <t xml:space="preserve">OL001132</t>
  </si>
  <si>
    <t xml:space="preserve">OL001133</t>
  </si>
  <si>
    <t xml:space="preserve">OL001134</t>
  </si>
  <si>
    <t xml:space="preserve">OL001135</t>
  </si>
  <si>
    <t xml:space="preserve">OL001136</t>
  </si>
  <si>
    <t xml:space="preserve">OL001137</t>
  </si>
  <si>
    <t xml:space="preserve">OL001138</t>
  </si>
  <si>
    <t xml:space="preserve">OL001139</t>
  </si>
  <si>
    <t xml:space="preserve">OL001140</t>
  </si>
  <si>
    <t xml:space="preserve">OL001141</t>
  </si>
  <si>
    <t xml:space="preserve">OL001142</t>
  </si>
  <si>
    <t xml:space="preserve">OL001143</t>
  </si>
  <si>
    <t xml:space="preserve">OL001144</t>
  </si>
  <si>
    <t xml:space="preserve">OL001145</t>
  </si>
  <si>
    <t xml:space="preserve">OL001146</t>
  </si>
  <si>
    <t xml:space="preserve">OL001147</t>
  </si>
  <si>
    <t xml:space="preserve">OL001148</t>
  </si>
  <si>
    <t xml:space="preserve">OL001149</t>
  </si>
  <si>
    <t xml:space="preserve">OL001150</t>
  </si>
  <si>
    <t xml:space="preserve">OL001151</t>
  </si>
  <si>
    <t xml:space="preserve">OL001152</t>
  </si>
  <si>
    <t xml:space="preserve">OL001153</t>
  </si>
  <si>
    <t xml:space="preserve">OL001154</t>
  </si>
  <si>
    <t xml:space="preserve">OL001155</t>
  </si>
  <si>
    <t xml:space="preserve">OL001156</t>
  </si>
  <si>
    <t xml:space="preserve">OL001157</t>
  </si>
  <si>
    <t xml:space="preserve">OL001158</t>
  </si>
  <si>
    <t xml:space="preserve">OL001159</t>
  </si>
  <si>
    <t xml:space="preserve">OL001160</t>
  </si>
  <si>
    <t xml:space="preserve">OL001161</t>
  </si>
  <si>
    <t xml:space="preserve">OL001162</t>
  </si>
  <si>
    <t xml:space="preserve">OL001163</t>
  </si>
  <si>
    <t xml:space="preserve">OL001164</t>
  </si>
  <si>
    <t xml:space="preserve">OL001165</t>
  </si>
  <si>
    <t xml:space="preserve">OL001166</t>
  </si>
  <si>
    <t xml:space="preserve">OL001167</t>
  </si>
  <si>
    <t xml:space="preserve">OL001168</t>
  </si>
  <si>
    <t xml:space="preserve">OL001169</t>
  </si>
  <si>
    <t xml:space="preserve">OL001170</t>
  </si>
  <si>
    <t xml:space="preserve">OL001171</t>
  </si>
  <si>
    <t xml:space="preserve">OL001172</t>
  </si>
  <si>
    <t xml:space="preserve">OL001173</t>
  </si>
  <si>
    <t xml:space="preserve">OL001174</t>
  </si>
  <si>
    <t xml:space="preserve">OL001175</t>
  </si>
  <si>
    <t xml:space="preserve">OL001176</t>
  </si>
  <si>
    <t xml:space="preserve">OL001177</t>
  </si>
  <si>
    <t xml:space="preserve">OL001178</t>
  </si>
  <si>
    <t xml:space="preserve">OL001179</t>
  </si>
  <si>
    <t xml:space="preserve">OL001180</t>
  </si>
  <si>
    <t xml:space="preserve">OL001181</t>
  </si>
  <si>
    <t xml:space="preserve">OL001182</t>
  </si>
  <si>
    <t xml:space="preserve">OL001183</t>
  </si>
  <si>
    <t xml:space="preserve">OL001184</t>
  </si>
  <si>
    <t xml:space="preserve">OL001185</t>
  </si>
  <si>
    <t xml:space="preserve">OL001186</t>
  </si>
  <si>
    <t xml:space="preserve">OL001187</t>
  </si>
  <si>
    <t xml:space="preserve">OL001188</t>
  </si>
  <si>
    <t xml:space="preserve">OL001189</t>
  </si>
  <si>
    <t xml:space="preserve">OL001190</t>
  </si>
  <si>
    <t xml:space="preserve">OL001191</t>
  </si>
  <si>
    <t xml:space="preserve">OL001192</t>
  </si>
  <si>
    <t xml:space="preserve">OL001193</t>
  </si>
  <si>
    <t xml:space="preserve">OL001194</t>
  </si>
  <si>
    <t xml:space="preserve">OL001195</t>
  </si>
  <si>
    <t xml:space="preserve">OL001196</t>
  </si>
  <si>
    <t xml:space="preserve">OL001197</t>
  </si>
  <si>
    <t xml:space="preserve">OL001198</t>
  </si>
  <si>
    <t xml:space="preserve">OL001199</t>
  </si>
  <si>
    <t xml:space="preserve">OL001200</t>
  </si>
  <si>
    <t xml:space="preserve">OL001201</t>
  </si>
  <si>
    <t xml:space="preserve">OL001202</t>
  </si>
  <si>
    <t xml:space="preserve">OL001203</t>
  </si>
  <si>
    <t xml:space="preserve">OL001204</t>
  </si>
  <si>
    <t xml:space="preserve">OL001205</t>
  </si>
  <si>
    <t xml:space="preserve">OL001206</t>
  </si>
  <si>
    <t xml:space="preserve">OL001207</t>
  </si>
  <si>
    <t xml:space="preserve">OL001208</t>
  </si>
  <si>
    <t xml:space="preserve">OL001209</t>
  </si>
  <si>
    <t xml:space="preserve">OL001210</t>
  </si>
  <si>
    <t xml:space="preserve">OL001211</t>
  </si>
  <si>
    <t xml:space="preserve">OL001212</t>
  </si>
  <si>
    <t xml:space="preserve">OL001213</t>
  </si>
  <si>
    <t xml:space="preserve">OL001214</t>
  </si>
  <si>
    <t xml:space="preserve">OL001215</t>
  </si>
  <si>
    <t xml:space="preserve">OL001216</t>
  </si>
  <si>
    <t xml:space="preserve">OL001217</t>
  </si>
  <si>
    <t xml:space="preserve">OL001218</t>
  </si>
  <si>
    <t xml:space="preserve">OL001219</t>
  </si>
  <si>
    <t xml:space="preserve">OL001220</t>
  </si>
  <si>
    <t xml:space="preserve">OL001221</t>
  </si>
  <si>
    <t xml:space="preserve">OL001222</t>
  </si>
  <si>
    <t xml:space="preserve">OL001223</t>
  </si>
  <si>
    <t xml:space="preserve">OL001224</t>
  </si>
  <si>
    <t xml:space="preserve">OL001225</t>
  </si>
  <si>
    <t xml:space="preserve">OL001226</t>
  </si>
  <si>
    <t xml:space="preserve">OL001227</t>
  </si>
  <si>
    <t xml:space="preserve">OL001228</t>
  </si>
  <si>
    <t xml:space="preserve">OL001229</t>
  </si>
  <si>
    <t xml:space="preserve">OL001230</t>
  </si>
  <si>
    <t xml:space="preserve">OL001231</t>
  </si>
  <si>
    <t xml:space="preserve">OL001232</t>
  </si>
  <si>
    <t xml:space="preserve">OL001233</t>
  </si>
  <si>
    <t xml:space="preserve">OL001234</t>
  </si>
  <si>
    <t xml:space="preserve">OL001235</t>
  </si>
  <si>
    <t xml:space="preserve">OL001236</t>
  </si>
  <si>
    <t xml:space="preserve">OL001237</t>
  </si>
  <si>
    <t xml:space="preserve">OL001238</t>
  </si>
  <si>
    <t xml:space="preserve">OL001239</t>
  </si>
  <si>
    <t xml:space="preserve">OL001240</t>
  </si>
  <si>
    <t xml:space="preserve">OL001241</t>
  </si>
  <si>
    <t xml:space="preserve">OL001242</t>
  </si>
  <si>
    <t xml:space="preserve">OL001243</t>
  </si>
  <si>
    <t xml:space="preserve">OL001244</t>
  </si>
  <si>
    <t xml:space="preserve">OL001245</t>
  </si>
  <si>
    <t xml:space="preserve">OL001246</t>
  </si>
  <si>
    <t xml:space="preserve">OL001247</t>
  </si>
  <si>
    <t xml:space="preserve">OL001248</t>
  </si>
  <si>
    <t xml:space="preserve">OL001249</t>
  </si>
  <si>
    <t xml:space="preserve">OL001250</t>
  </si>
  <si>
    <t xml:space="preserve">OL001251</t>
  </si>
  <si>
    <t xml:space="preserve">OL001252</t>
  </si>
  <si>
    <t xml:space="preserve">OL001253</t>
  </si>
  <si>
    <t xml:space="preserve">OL001254</t>
  </si>
  <si>
    <t xml:space="preserve">OL001255</t>
  </si>
  <si>
    <t xml:space="preserve">OL001256</t>
  </si>
  <si>
    <t xml:space="preserve">OL001257</t>
  </si>
  <si>
    <t xml:space="preserve">OL001258</t>
  </si>
  <si>
    <t xml:space="preserve">OL001259</t>
  </si>
  <si>
    <t xml:space="preserve">OL001260</t>
  </si>
  <si>
    <t xml:space="preserve">OL001261</t>
  </si>
  <si>
    <t xml:space="preserve">OL001262</t>
  </si>
  <si>
    <t xml:space="preserve">OL001263</t>
  </si>
  <si>
    <t xml:space="preserve">OL001264</t>
  </si>
  <si>
    <t xml:space="preserve">OL001265</t>
  </si>
  <si>
    <t xml:space="preserve">OL001266</t>
  </si>
  <si>
    <t xml:space="preserve">OL001267</t>
  </si>
  <si>
    <t xml:space="preserve">OL001268</t>
  </si>
  <si>
    <t xml:space="preserve">OL001269</t>
  </si>
  <si>
    <t xml:space="preserve">OL001270</t>
  </si>
  <si>
    <t xml:space="preserve">OL001271</t>
  </si>
  <si>
    <t xml:space="preserve">OL001272</t>
  </si>
  <si>
    <t xml:space="preserve">OL001273</t>
  </si>
  <si>
    <t xml:space="preserve">OL001274</t>
  </si>
  <si>
    <t xml:space="preserve">OL001275</t>
  </si>
  <si>
    <t xml:space="preserve">OL001276</t>
  </si>
  <si>
    <t xml:space="preserve">OL001277</t>
  </si>
  <si>
    <t xml:space="preserve">OL001278</t>
  </si>
  <si>
    <t xml:space="preserve">OL001279</t>
  </si>
  <si>
    <t xml:space="preserve">OL001280</t>
  </si>
  <si>
    <t xml:space="preserve">OL001281</t>
  </si>
  <si>
    <t xml:space="preserve">OL001282</t>
  </si>
  <si>
    <t xml:space="preserve">OL001283</t>
  </si>
  <si>
    <t xml:space="preserve">OL001284</t>
  </si>
  <si>
    <t xml:space="preserve">OL001285</t>
  </si>
  <si>
    <t xml:space="preserve">OL001286</t>
  </si>
  <si>
    <t xml:space="preserve">OL001287</t>
  </si>
  <si>
    <t xml:space="preserve">OL001288</t>
  </si>
  <si>
    <t xml:space="preserve">OL001289</t>
  </si>
  <si>
    <t xml:space="preserve">OL001290</t>
  </si>
  <si>
    <t xml:space="preserve">OL001291</t>
  </si>
  <si>
    <t xml:space="preserve">OL001292</t>
  </si>
  <si>
    <t xml:space="preserve">OL001293</t>
  </si>
  <si>
    <t xml:space="preserve">OL001294</t>
  </si>
  <si>
    <t xml:space="preserve">OL001295</t>
  </si>
  <si>
    <t xml:space="preserve">OL001296</t>
  </si>
  <si>
    <t xml:space="preserve">OL001297</t>
  </si>
  <si>
    <t xml:space="preserve">OL001298</t>
  </si>
  <si>
    <t xml:space="preserve">OL001299</t>
  </si>
  <si>
    <t xml:space="preserve">OL001300</t>
  </si>
  <si>
    <t xml:space="preserve">OL001301</t>
  </si>
  <si>
    <t xml:space="preserve">OL001302</t>
  </si>
  <si>
    <t xml:space="preserve">OL001303</t>
  </si>
  <si>
    <t xml:space="preserve">OL001304</t>
  </si>
  <si>
    <t xml:space="preserve">OL001305</t>
  </si>
  <si>
    <t xml:space="preserve">OL001306</t>
  </si>
  <si>
    <t xml:space="preserve">OL001307</t>
  </si>
  <si>
    <t xml:space="preserve">OL001308</t>
  </si>
  <si>
    <t xml:space="preserve">OL001309</t>
  </si>
  <si>
    <t xml:space="preserve">OL001310</t>
  </si>
  <si>
    <t xml:space="preserve">OL001311</t>
  </si>
  <si>
    <t xml:space="preserve">OL001312</t>
  </si>
  <si>
    <t xml:space="preserve">OL001313</t>
  </si>
  <si>
    <t xml:space="preserve">OL001314</t>
  </si>
  <si>
    <t xml:space="preserve">OL001315</t>
  </si>
  <si>
    <t xml:space="preserve">OL001316</t>
  </si>
  <si>
    <t xml:space="preserve">OL001317</t>
  </si>
  <si>
    <t xml:space="preserve">OL001318</t>
  </si>
  <si>
    <t xml:space="preserve">OL001319</t>
  </si>
  <si>
    <t xml:space="preserve">OL001320</t>
  </si>
  <si>
    <t xml:space="preserve">OL001321</t>
  </si>
  <si>
    <t xml:space="preserve">OL001322</t>
  </si>
  <si>
    <t xml:space="preserve">OL001323</t>
  </si>
  <si>
    <t xml:space="preserve">OL001324</t>
  </si>
  <si>
    <t xml:space="preserve">OL001325</t>
  </si>
  <si>
    <t xml:space="preserve">OL001326</t>
  </si>
  <si>
    <t xml:space="preserve">OL001327</t>
  </si>
  <si>
    <t xml:space="preserve">OL001328</t>
  </si>
  <si>
    <t xml:space="preserve">OL001329</t>
  </si>
  <si>
    <t xml:space="preserve">OL001330</t>
  </si>
  <si>
    <t xml:space="preserve">OL001331</t>
  </si>
  <si>
    <t xml:space="preserve">OL001332</t>
  </si>
  <si>
    <t xml:space="preserve">OL001333</t>
  </si>
  <si>
    <t xml:space="preserve">OL001334</t>
  </si>
  <si>
    <t xml:space="preserve">OL001335</t>
  </si>
  <si>
    <t xml:space="preserve">OL001336</t>
  </si>
  <si>
    <t xml:space="preserve">OL001337</t>
  </si>
  <si>
    <t xml:space="preserve">OL001338</t>
  </si>
  <si>
    <t xml:space="preserve">OL001339</t>
  </si>
  <si>
    <t xml:space="preserve">OL001340</t>
  </si>
  <si>
    <t xml:space="preserve">OL001341</t>
  </si>
  <si>
    <t xml:space="preserve">OL001342</t>
  </si>
  <si>
    <t xml:space="preserve">OL001343</t>
  </si>
  <si>
    <t xml:space="preserve">OL001344</t>
  </si>
  <si>
    <t xml:space="preserve">OL001345</t>
  </si>
  <si>
    <t xml:space="preserve">OL001346</t>
  </si>
  <si>
    <t xml:space="preserve">OL001347</t>
  </si>
  <si>
    <t xml:space="preserve">OL001348</t>
  </si>
  <si>
    <t xml:space="preserve">OL001349</t>
  </si>
  <si>
    <t xml:space="preserve">OL001350</t>
  </si>
  <si>
    <t xml:space="preserve">OL001351</t>
  </si>
  <si>
    <t xml:space="preserve">OL001352</t>
  </si>
  <si>
    <t xml:space="preserve">OL001353</t>
  </si>
  <si>
    <t xml:space="preserve">OL001354</t>
  </si>
  <si>
    <t xml:space="preserve">OL001355</t>
  </si>
  <si>
    <t xml:space="preserve">OL001356</t>
  </si>
  <si>
    <t xml:space="preserve">OL001357</t>
  </si>
  <si>
    <t xml:space="preserve">OL001358</t>
  </si>
  <si>
    <t xml:space="preserve">OL001359</t>
  </si>
  <si>
    <t xml:space="preserve">OL001360</t>
  </si>
  <si>
    <t xml:space="preserve">OL001361</t>
  </si>
  <si>
    <t xml:space="preserve">OL001362</t>
  </si>
  <si>
    <t xml:space="preserve">OL001363</t>
  </si>
  <si>
    <t xml:space="preserve">OL001364</t>
  </si>
  <si>
    <t xml:space="preserve">OL001365</t>
  </si>
  <si>
    <t xml:space="preserve">OL001366</t>
  </si>
  <si>
    <t xml:space="preserve">OL001367</t>
  </si>
  <si>
    <t xml:space="preserve">OL001368</t>
  </si>
  <si>
    <t xml:space="preserve">OL001369</t>
  </si>
  <si>
    <t xml:space="preserve">OL001370</t>
  </si>
  <si>
    <t xml:space="preserve">OL001371</t>
  </si>
  <si>
    <t xml:space="preserve">OL001372</t>
  </si>
  <si>
    <t xml:space="preserve">OL001373</t>
  </si>
  <si>
    <t xml:space="preserve">OL001374</t>
  </si>
  <si>
    <t xml:space="preserve">OL001375</t>
  </si>
  <si>
    <t xml:space="preserve">OL001376</t>
  </si>
  <si>
    <t xml:space="preserve">OL001377</t>
  </si>
  <si>
    <t xml:space="preserve">OL001378</t>
  </si>
  <si>
    <t xml:space="preserve">OL001379</t>
  </si>
  <si>
    <t xml:space="preserve">OL001380</t>
  </si>
  <si>
    <t xml:space="preserve">OL001381</t>
  </si>
  <si>
    <t xml:space="preserve">OL001382</t>
  </si>
  <si>
    <t xml:space="preserve">OL001383</t>
  </si>
  <si>
    <t xml:space="preserve">OL001384</t>
  </si>
  <si>
    <t xml:space="preserve">OL001385</t>
  </si>
  <si>
    <t xml:space="preserve">OL001386</t>
  </si>
  <si>
    <t xml:space="preserve">OL001387</t>
  </si>
  <si>
    <t xml:space="preserve">OL001388</t>
  </si>
  <si>
    <t xml:space="preserve">OL001389</t>
  </si>
  <si>
    <t xml:space="preserve">OL001390</t>
  </si>
  <si>
    <t xml:space="preserve">OL001391</t>
  </si>
  <si>
    <t xml:space="preserve">OL001392</t>
  </si>
  <si>
    <t xml:space="preserve">OL001393</t>
  </si>
  <si>
    <t xml:space="preserve">OL001394</t>
  </si>
  <si>
    <t xml:space="preserve">OL001395</t>
  </si>
  <si>
    <t xml:space="preserve">OL001396</t>
  </si>
  <si>
    <t xml:space="preserve">OL001397</t>
  </si>
  <si>
    <t xml:space="preserve">OL001398</t>
  </si>
  <si>
    <t xml:space="preserve">OL001399</t>
  </si>
  <si>
    <t xml:space="preserve">OL001400</t>
  </si>
  <si>
    <t xml:space="preserve">OL001401</t>
  </si>
  <si>
    <t xml:space="preserve">OL001402</t>
  </si>
  <si>
    <t xml:space="preserve">OL001403</t>
  </si>
  <si>
    <t xml:space="preserve">OL001404</t>
  </si>
  <si>
    <t xml:space="preserve">OL001405</t>
  </si>
  <si>
    <t xml:space="preserve">OL001406</t>
  </si>
  <si>
    <t xml:space="preserve">OL001407</t>
  </si>
  <si>
    <t xml:space="preserve">OL001408</t>
  </si>
  <si>
    <t xml:space="preserve">OL001409</t>
  </si>
  <si>
    <t xml:space="preserve">OL001410</t>
  </si>
  <si>
    <t xml:space="preserve">OL001411</t>
  </si>
  <si>
    <t xml:space="preserve">OL001412</t>
  </si>
  <si>
    <t xml:space="preserve">OL001413</t>
  </si>
  <si>
    <t xml:space="preserve">OL001414</t>
  </si>
  <si>
    <t xml:space="preserve">OL001415</t>
  </si>
  <si>
    <t xml:space="preserve">OL001416</t>
  </si>
  <si>
    <t xml:space="preserve">OL001417</t>
  </si>
  <si>
    <t xml:space="preserve">OL001418</t>
  </si>
  <si>
    <t xml:space="preserve">OL001419</t>
  </si>
  <si>
    <t xml:space="preserve">OL001420</t>
  </si>
  <si>
    <t xml:space="preserve">OL001421</t>
  </si>
  <si>
    <t xml:space="preserve">OL001422</t>
  </si>
  <si>
    <t xml:space="preserve">OL001423</t>
  </si>
  <si>
    <t xml:space="preserve">OL001424</t>
  </si>
  <si>
    <t xml:space="preserve">OL001425</t>
  </si>
  <si>
    <t xml:space="preserve">OL001426</t>
  </si>
  <si>
    <t xml:space="preserve">OL001427</t>
  </si>
  <si>
    <t xml:space="preserve">OL001428</t>
  </si>
  <si>
    <t xml:space="preserve">OL001429</t>
  </si>
  <si>
    <t xml:space="preserve">OL001430</t>
  </si>
  <si>
    <t xml:space="preserve">OL001431</t>
  </si>
  <si>
    <t xml:space="preserve">OL001432</t>
  </si>
  <si>
    <t xml:space="preserve">OL001433</t>
  </si>
  <si>
    <t xml:space="preserve">OL001434</t>
  </si>
  <si>
    <t xml:space="preserve">OL001435</t>
  </si>
  <si>
    <t xml:space="preserve">OL001436</t>
  </si>
  <si>
    <t xml:space="preserve">OL001437</t>
  </si>
  <si>
    <t xml:space="preserve">OL001438</t>
  </si>
  <si>
    <t xml:space="preserve">OL001439</t>
  </si>
  <si>
    <t xml:space="preserve">OL001440</t>
  </si>
  <si>
    <t xml:space="preserve">OL001441</t>
  </si>
  <si>
    <t xml:space="preserve">OL001442</t>
  </si>
  <si>
    <t xml:space="preserve">OL001443</t>
  </si>
  <si>
    <t xml:space="preserve">OL001444</t>
  </si>
  <si>
    <t xml:space="preserve">OL001445</t>
  </si>
  <si>
    <t xml:space="preserve">OL001446</t>
  </si>
  <si>
    <t xml:space="preserve">OL001447</t>
  </si>
  <si>
    <t xml:space="preserve">OL001448</t>
  </si>
  <si>
    <t xml:space="preserve">OL001449</t>
  </si>
  <si>
    <t xml:space="preserve">OL001450</t>
  </si>
  <si>
    <t xml:space="preserve">OL001451</t>
  </si>
  <si>
    <t xml:space="preserve">OL001452</t>
  </si>
  <si>
    <t xml:space="preserve">OL001453</t>
  </si>
  <si>
    <t xml:space="preserve">OL001454</t>
  </si>
  <si>
    <t xml:space="preserve">OL001455</t>
  </si>
  <si>
    <t xml:space="preserve">OL001456</t>
  </si>
  <si>
    <t xml:space="preserve">OL001457</t>
  </si>
  <si>
    <t xml:space="preserve">OL001458</t>
  </si>
  <si>
    <t xml:space="preserve">OL001459</t>
  </si>
  <si>
    <t xml:space="preserve">OL001460</t>
  </si>
  <si>
    <t xml:space="preserve">OL001461</t>
  </si>
  <si>
    <t xml:space="preserve">OL001462</t>
  </si>
  <si>
    <t xml:space="preserve">OL001463</t>
  </si>
  <si>
    <t xml:space="preserve">OL001464</t>
  </si>
  <si>
    <t xml:space="preserve">OL001465</t>
  </si>
  <si>
    <t xml:space="preserve">OL001466</t>
  </si>
  <si>
    <t xml:space="preserve">OL001467</t>
  </si>
  <si>
    <t xml:space="preserve">OL001468</t>
  </si>
  <si>
    <t xml:space="preserve">OL001469</t>
  </si>
  <si>
    <t xml:space="preserve">OL001470</t>
  </si>
  <si>
    <t xml:space="preserve">OL001471</t>
  </si>
  <si>
    <t xml:space="preserve">OL001472</t>
  </si>
  <si>
    <t xml:space="preserve">OL001473</t>
  </si>
  <si>
    <t xml:space="preserve">OL001474</t>
  </si>
  <si>
    <t xml:space="preserve">OL001475</t>
  </si>
  <si>
    <t xml:space="preserve">OL001476</t>
  </si>
  <si>
    <t xml:space="preserve">OL001477</t>
  </si>
  <si>
    <t xml:space="preserve">OL001478</t>
  </si>
  <si>
    <t xml:space="preserve">OL001479</t>
  </si>
  <si>
    <t xml:space="preserve">OL001480</t>
  </si>
  <si>
    <t xml:space="preserve">OL001481</t>
  </si>
  <si>
    <t xml:space="preserve">OL001482</t>
  </si>
  <si>
    <t xml:space="preserve">OL001483</t>
  </si>
  <si>
    <t xml:space="preserve">OL001484</t>
  </si>
  <si>
    <t xml:space="preserve">OL001485</t>
  </si>
  <si>
    <t xml:space="preserve">OL001486</t>
  </si>
  <si>
    <t xml:space="preserve">OL001487</t>
  </si>
  <si>
    <t xml:space="preserve">OL001488</t>
  </si>
  <si>
    <t xml:space="preserve">OL001489</t>
  </si>
  <si>
    <t xml:space="preserve">OL001490</t>
  </si>
  <si>
    <t xml:space="preserve">OL001491</t>
  </si>
  <si>
    <t xml:space="preserve">OL001492</t>
  </si>
  <si>
    <t xml:space="preserve">OL001493</t>
  </si>
  <si>
    <t xml:space="preserve">OL001494</t>
  </si>
  <si>
    <t xml:space="preserve">OL001495</t>
  </si>
  <si>
    <t xml:space="preserve">OL001496</t>
  </si>
  <si>
    <t xml:space="preserve">OL001497</t>
  </si>
  <si>
    <t xml:space="preserve">OL001498</t>
  </si>
  <si>
    <t xml:space="preserve">OL001499</t>
  </si>
  <si>
    <t xml:space="preserve">OL001500</t>
  </si>
  <si>
    <t xml:space="preserve">OL001501</t>
  </si>
  <si>
    <t xml:space="preserve">OL001502</t>
  </si>
  <si>
    <t xml:space="preserve">OL001503</t>
  </si>
  <si>
    <t xml:space="preserve">OL001504</t>
  </si>
  <si>
    <t xml:space="preserve">OL001505</t>
  </si>
  <si>
    <t xml:space="preserve">OL001506</t>
  </si>
  <si>
    <t xml:space="preserve">OL001507</t>
  </si>
  <si>
    <t xml:space="preserve">OL001508</t>
  </si>
  <si>
    <t xml:space="preserve">OL001509</t>
  </si>
  <si>
    <t xml:space="preserve">OL001510</t>
  </si>
  <si>
    <t xml:space="preserve">OL001511</t>
  </si>
  <si>
    <t xml:space="preserve">OL001512</t>
  </si>
  <si>
    <t xml:space="preserve">OL001513</t>
  </si>
  <si>
    <t xml:space="preserve">OL001514</t>
  </si>
  <si>
    <t xml:space="preserve">OL001515</t>
  </si>
  <si>
    <t xml:space="preserve">OL001516</t>
  </si>
  <si>
    <t xml:space="preserve">OL001517</t>
  </si>
  <si>
    <t xml:space="preserve">OL001518</t>
  </si>
  <si>
    <t xml:space="preserve">OL001519</t>
  </si>
  <si>
    <t xml:space="preserve">OL001520</t>
  </si>
  <si>
    <t xml:space="preserve">OL001521</t>
  </si>
  <si>
    <t xml:space="preserve">OL001522</t>
  </si>
  <si>
    <t xml:space="preserve">OL001523</t>
  </si>
  <si>
    <t xml:space="preserve">OL001524</t>
  </si>
  <si>
    <t xml:space="preserve">OL001525</t>
  </si>
  <si>
    <t xml:space="preserve">OL001526</t>
  </si>
  <si>
    <t xml:space="preserve">OL001527</t>
  </si>
  <si>
    <t xml:space="preserve">OL001528</t>
  </si>
  <si>
    <t xml:space="preserve">OL001529</t>
  </si>
  <si>
    <t xml:space="preserve">OL001530</t>
  </si>
  <si>
    <t xml:space="preserve">OL001531</t>
  </si>
  <si>
    <t xml:space="preserve">OL001532</t>
  </si>
  <si>
    <t xml:space="preserve">OL001533</t>
  </si>
  <si>
    <t xml:space="preserve">OL001534</t>
  </si>
  <si>
    <t xml:space="preserve">OL001535</t>
  </si>
  <si>
    <t xml:space="preserve">OL001536</t>
  </si>
  <si>
    <t xml:space="preserve">OL001537</t>
  </si>
  <si>
    <t xml:space="preserve">OL001538</t>
  </si>
  <si>
    <t xml:space="preserve">OL001539</t>
  </si>
  <si>
    <t xml:space="preserve">OL001540</t>
  </si>
  <si>
    <t xml:space="preserve">OL001541</t>
  </si>
  <si>
    <t xml:space="preserve">OL001542</t>
  </si>
  <si>
    <t xml:space="preserve">OL001543</t>
  </si>
  <si>
    <t xml:space="preserve">OL001544</t>
  </si>
  <si>
    <t xml:space="preserve">OL001545</t>
  </si>
  <si>
    <t xml:space="preserve">OL001546</t>
  </si>
  <si>
    <t xml:space="preserve">OL001547</t>
  </si>
  <si>
    <t xml:space="preserve">OL001548</t>
  </si>
  <si>
    <t xml:space="preserve">OL001549</t>
  </si>
  <si>
    <t xml:space="preserve">OL001550</t>
  </si>
  <si>
    <t xml:space="preserve">OL001551</t>
  </si>
  <si>
    <t xml:space="preserve">OL001552</t>
  </si>
  <si>
    <t xml:space="preserve">OL001553</t>
  </si>
  <si>
    <t xml:space="preserve">OL001554</t>
  </si>
  <si>
    <t xml:space="preserve">OL001555</t>
  </si>
  <si>
    <t xml:space="preserve">OL001556</t>
  </si>
  <si>
    <t xml:space="preserve">OL001557</t>
  </si>
  <si>
    <t xml:space="preserve">OL001558</t>
  </si>
  <si>
    <t xml:space="preserve">OL001559</t>
  </si>
  <si>
    <t xml:space="preserve">OL001560</t>
  </si>
  <si>
    <t xml:space="preserve">OL001561</t>
  </si>
  <si>
    <t xml:space="preserve">OL001562</t>
  </si>
  <si>
    <t xml:space="preserve">OL001563</t>
  </si>
  <si>
    <t xml:space="preserve">OL001564</t>
  </si>
  <si>
    <t xml:space="preserve">OL001565</t>
  </si>
  <si>
    <t xml:space="preserve">OL001566</t>
  </si>
  <si>
    <t xml:space="preserve">OL001567</t>
  </si>
  <si>
    <t xml:space="preserve">OL001568</t>
  </si>
  <si>
    <t xml:space="preserve">OL001569</t>
  </si>
  <si>
    <t xml:space="preserve">OL001570</t>
  </si>
  <si>
    <t xml:space="preserve">OL001571</t>
  </si>
  <si>
    <t xml:space="preserve">OL001572</t>
  </si>
  <si>
    <t xml:space="preserve">OL001573</t>
  </si>
  <si>
    <t xml:space="preserve">OL001574</t>
  </si>
  <si>
    <t xml:space="preserve">OL001575</t>
  </si>
  <si>
    <t xml:space="preserve">OL001576</t>
  </si>
  <si>
    <t xml:space="preserve">OL001577</t>
  </si>
  <si>
    <t xml:space="preserve">OL001578</t>
  </si>
  <si>
    <t xml:space="preserve">OL001579</t>
  </si>
  <si>
    <t xml:space="preserve">OL001580</t>
  </si>
  <si>
    <t xml:space="preserve">OL001581</t>
  </si>
  <si>
    <t xml:space="preserve">OL001582</t>
  </si>
  <si>
    <t xml:space="preserve">OL001583</t>
  </si>
  <si>
    <t xml:space="preserve">OL001584</t>
  </si>
  <si>
    <t xml:space="preserve">OL001585</t>
  </si>
  <si>
    <t xml:space="preserve">OL001586</t>
  </si>
  <si>
    <t xml:space="preserve">OL001587</t>
  </si>
  <si>
    <t xml:space="preserve">OL001588</t>
  </si>
  <si>
    <t xml:space="preserve">OL001589</t>
  </si>
  <si>
    <t xml:space="preserve">OL001590</t>
  </si>
  <si>
    <t xml:space="preserve">OL001591</t>
  </si>
  <si>
    <t xml:space="preserve">OL001592</t>
  </si>
  <si>
    <t xml:space="preserve">OL001593</t>
  </si>
  <si>
    <t xml:space="preserve">OL001594</t>
  </si>
  <si>
    <t xml:space="preserve">OL001595</t>
  </si>
  <si>
    <t xml:space="preserve">OL001596</t>
  </si>
  <si>
    <t xml:space="preserve">OL001597</t>
  </si>
  <si>
    <t xml:space="preserve">OL001598</t>
  </si>
  <si>
    <t xml:space="preserve">OL001599</t>
  </si>
  <si>
    <t xml:space="preserve">OL001600</t>
  </si>
  <si>
    <t xml:space="preserve">OL001601</t>
  </si>
  <si>
    <t xml:space="preserve">OL001602</t>
  </si>
  <si>
    <t xml:space="preserve">OL001603</t>
  </si>
  <si>
    <t xml:space="preserve">OL001604</t>
  </si>
  <si>
    <t xml:space="preserve">OL001605</t>
  </si>
  <si>
    <t xml:space="preserve">OL001606</t>
  </si>
  <si>
    <t xml:space="preserve">OL001607</t>
  </si>
  <si>
    <t xml:space="preserve">OL001608</t>
  </si>
  <si>
    <t xml:space="preserve">OL001609</t>
  </si>
  <si>
    <t xml:space="preserve">OL001610</t>
  </si>
  <si>
    <t xml:space="preserve">OL001611</t>
  </si>
  <si>
    <t xml:space="preserve">OL001612</t>
  </si>
  <si>
    <t xml:space="preserve">OL001613</t>
  </si>
  <si>
    <t xml:space="preserve">OL001614</t>
  </si>
  <si>
    <t xml:space="preserve">OL001615</t>
  </si>
  <si>
    <t xml:space="preserve">OL001616</t>
  </si>
  <si>
    <t xml:space="preserve">OL001617</t>
  </si>
  <si>
    <t xml:space="preserve">OL001618</t>
  </si>
  <si>
    <t xml:space="preserve">OL001619</t>
  </si>
  <si>
    <t xml:space="preserve">OL001620</t>
  </si>
  <si>
    <t xml:space="preserve">OL001621</t>
  </si>
  <si>
    <t xml:space="preserve">OL001622</t>
  </si>
  <si>
    <t xml:space="preserve">OL001623</t>
  </si>
  <si>
    <t xml:space="preserve">OL001624</t>
  </si>
  <si>
    <t xml:space="preserve">OL001625</t>
  </si>
  <si>
    <t xml:space="preserve">OL001626</t>
  </si>
  <si>
    <t xml:space="preserve">OL001627</t>
  </si>
  <si>
    <t xml:space="preserve">OL001628</t>
  </si>
  <si>
    <t xml:space="preserve">OL001629</t>
  </si>
  <si>
    <t xml:space="preserve">OL001630</t>
  </si>
  <si>
    <t xml:space="preserve">OL001631</t>
  </si>
  <si>
    <t xml:space="preserve">OL001632</t>
  </si>
  <si>
    <t xml:space="preserve">OL001633</t>
  </si>
  <si>
    <t xml:space="preserve">OL001634</t>
  </si>
  <si>
    <t xml:space="preserve">OL001635</t>
  </si>
  <si>
    <t xml:space="preserve">OL001636</t>
  </si>
  <si>
    <t xml:space="preserve">OL001637</t>
  </si>
  <si>
    <t xml:space="preserve">OL001638</t>
  </si>
  <si>
    <t xml:space="preserve">OL001639</t>
  </si>
  <si>
    <t xml:space="preserve">OL001640</t>
  </si>
  <si>
    <t xml:space="preserve">OL001641</t>
  </si>
  <si>
    <t xml:space="preserve">OL001642</t>
  </si>
  <si>
    <t xml:space="preserve">OL001643</t>
  </si>
  <si>
    <t xml:space="preserve">OL001644</t>
  </si>
  <si>
    <t xml:space="preserve">OL001645</t>
  </si>
  <si>
    <t xml:space="preserve">OL001646</t>
  </si>
  <si>
    <t xml:space="preserve">OL001647</t>
  </si>
  <si>
    <t xml:space="preserve">OL001648</t>
  </si>
  <si>
    <t xml:space="preserve">OL001649</t>
  </si>
  <si>
    <t xml:space="preserve">OL001650</t>
  </si>
  <si>
    <t xml:space="preserve">OL001651</t>
  </si>
  <si>
    <t xml:space="preserve">OL001652</t>
  </si>
  <si>
    <t xml:space="preserve">OL001653</t>
  </si>
  <si>
    <t xml:space="preserve">OL001654</t>
  </si>
  <si>
    <t xml:space="preserve">OL001655</t>
  </si>
  <si>
    <t xml:space="preserve">OL001656</t>
  </si>
  <si>
    <t xml:space="preserve">OL001657</t>
  </si>
  <si>
    <t xml:space="preserve">OL001658</t>
  </si>
  <si>
    <t xml:space="preserve">OL001659</t>
  </si>
  <si>
    <t xml:space="preserve">OL001660</t>
  </si>
  <si>
    <t xml:space="preserve">OL001661</t>
  </si>
  <si>
    <t xml:space="preserve">OL001662</t>
  </si>
  <si>
    <t xml:space="preserve">OL001663</t>
  </si>
  <si>
    <t xml:space="preserve">OL001664</t>
  </si>
  <si>
    <t xml:space="preserve">OL001665</t>
  </si>
  <si>
    <t xml:space="preserve">OL001666</t>
  </si>
  <si>
    <t xml:space="preserve">OL001667</t>
  </si>
  <si>
    <t xml:space="preserve">OL001668</t>
  </si>
  <si>
    <t xml:space="preserve">OL001669</t>
  </si>
  <si>
    <t xml:space="preserve">OL001670</t>
  </si>
  <si>
    <t xml:space="preserve">OL001671</t>
  </si>
  <si>
    <t xml:space="preserve">OL001672</t>
  </si>
  <si>
    <t xml:space="preserve">OL001673</t>
  </si>
  <si>
    <t xml:space="preserve">OL001674</t>
  </si>
  <si>
    <t xml:space="preserve">OL001675</t>
  </si>
  <si>
    <t xml:space="preserve">OL001676</t>
  </si>
  <si>
    <t xml:space="preserve">OL001677</t>
  </si>
  <si>
    <t xml:space="preserve">OL001678</t>
  </si>
  <si>
    <t xml:space="preserve">OL001679</t>
  </si>
  <si>
    <t xml:space="preserve">OL001680</t>
  </si>
  <si>
    <t xml:space="preserve">OL001681</t>
  </si>
  <si>
    <t xml:space="preserve">OL001682</t>
  </si>
  <si>
    <t xml:space="preserve">OL001683</t>
  </si>
  <si>
    <t xml:space="preserve">OL001684</t>
  </si>
  <si>
    <t xml:space="preserve">OL001685</t>
  </si>
  <si>
    <t xml:space="preserve">OL001686</t>
  </si>
  <si>
    <t xml:space="preserve">OL001687</t>
  </si>
  <si>
    <t xml:space="preserve">OL001688</t>
  </si>
  <si>
    <t xml:space="preserve">OL001689</t>
  </si>
  <si>
    <t xml:space="preserve">OL001690</t>
  </si>
  <si>
    <t xml:space="preserve">OL001691</t>
  </si>
  <si>
    <t xml:space="preserve">OL001692</t>
  </si>
  <si>
    <t xml:space="preserve">OL001693</t>
  </si>
  <si>
    <t xml:space="preserve">OL001694</t>
  </si>
  <si>
    <t xml:space="preserve">OL001695</t>
  </si>
  <si>
    <t xml:space="preserve">OL001696</t>
  </si>
  <si>
    <t xml:space="preserve">OL001697</t>
  </si>
  <si>
    <t xml:space="preserve">OL001698</t>
  </si>
  <si>
    <t xml:space="preserve">OL001699</t>
  </si>
  <si>
    <t xml:space="preserve">OL001700</t>
  </si>
  <si>
    <t xml:space="preserve">OL001701</t>
  </si>
  <si>
    <t xml:space="preserve">OL001702</t>
  </si>
  <si>
    <t xml:space="preserve">OL001703</t>
  </si>
  <si>
    <t xml:space="preserve">OL001704</t>
  </si>
  <si>
    <t xml:space="preserve">OL001705</t>
  </si>
  <si>
    <t xml:space="preserve">OL001706</t>
  </si>
  <si>
    <t xml:space="preserve">OL001707</t>
  </si>
  <si>
    <t xml:space="preserve">OL001708</t>
  </si>
  <si>
    <t xml:space="preserve">OL001709</t>
  </si>
  <si>
    <t xml:space="preserve">OL001710</t>
  </si>
  <si>
    <t xml:space="preserve">OL001711</t>
  </si>
  <si>
    <t xml:space="preserve">OL001712</t>
  </si>
  <si>
    <t xml:space="preserve">OL001713</t>
  </si>
  <si>
    <t xml:space="preserve">OL001714</t>
  </si>
  <si>
    <t xml:space="preserve">OL001715</t>
  </si>
  <si>
    <t xml:space="preserve">OL001716</t>
  </si>
  <si>
    <t xml:space="preserve">OL001717</t>
  </si>
  <si>
    <t xml:space="preserve">OL001718</t>
  </si>
  <si>
    <t xml:space="preserve">OL001719</t>
  </si>
  <si>
    <t xml:space="preserve">OL001720</t>
  </si>
  <si>
    <t xml:space="preserve">OL001721</t>
  </si>
  <si>
    <t xml:space="preserve">OL001722</t>
  </si>
  <si>
    <t xml:space="preserve">OL001723</t>
  </si>
  <si>
    <t xml:space="preserve">OL001724</t>
  </si>
  <si>
    <t xml:space="preserve">OL001725</t>
  </si>
  <si>
    <t xml:space="preserve">OL001726</t>
  </si>
  <si>
    <t xml:space="preserve">OL001727</t>
  </si>
  <si>
    <t xml:space="preserve">OL001728</t>
  </si>
  <si>
    <t xml:space="preserve">OL001729</t>
  </si>
  <si>
    <t xml:space="preserve">OL001730</t>
  </si>
  <si>
    <t xml:space="preserve">OL001731</t>
  </si>
  <si>
    <t xml:space="preserve">OL001732</t>
  </si>
  <si>
    <t xml:space="preserve">OL001733</t>
  </si>
  <si>
    <t xml:space="preserve">OL001734</t>
  </si>
  <si>
    <t xml:space="preserve">OL001735</t>
  </si>
  <si>
    <t xml:space="preserve">OL001736</t>
  </si>
  <si>
    <t xml:space="preserve">OL001737</t>
  </si>
  <si>
    <t xml:space="preserve">OL001738</t>
  </si>
  <si>
    <t xml:space="preserve">OL001739</t>
  </si>
  <si>
    <t xml:space="preserve">OL001740</t>
  </si>
  <si>
    <t xml:space="preserve">OL001741</t>
  </si>
  <si>
    <t xml:space="preserve">OL001742</t>
  </si>
  <si>
    <t xml:space="preserve">OL001743</t>
  </si>
  <si>
    <t xml:space="preserve">OL001744</t>
  </si>
  <si>
    <t xml:space="preserve">OL001745</t>
  </si>
  <si>
    <t xml:space="preserve">OL001746</t>
  </si>
  <si>
    <t xml:space="preserve">OL001747</t>
  </si>
  <si>
    <t xml:space="preserve">OL001748</t>
  </si>
  <si>
    <t xml:space="preserve">OL001749</t>
  </si>
  <si>
    <t xml:space="preserve">OL001750</t>
  </si>
  <si>
    <t xml:space="preserve">OL001751</t>
  </si>
  <si>
    <t xml:space="preserve">OL001752</t>
  </si>
  <si>
    <t xml:space="preserve">OL001753</t>
  </si>
  <si>
    <t xml:space="preserve">OL001754</t>
  </si>
  <si>
    <t xml:space="preserve">OL001755</t>
  </si>
  <si>
    <t xml:space="preserve">OL001756</t>
  </si>
  <si>
    <t xml:space="preserve">OL001757</t>
  </si>
  <si>
    <t xml:space="preserve">OL001758</t>
  </si>
  <si>
    <t xml:space="preserve">OL001759</t>
  </si>
  <si>
    <t xml:space="preserve">OL001760</t>
  </si>
  <si>
    <t xml:space="preserve">OL001761</t>
  </si>
  <si>
    <t xml:space="preserve">OL001762</t>
  </si>
  <si>
    <t xml:space="preserve">OL001763</t>
  </si>
  <si>
    <t xml:space="preserve">OL001764</t>
  </si>
  <si>
    <t xml:space="preserve">OL001765</t>
  </si>
  <si>
    <t xml:space="preserve">OL001766</t>
  </si>
  <si>
    <t xml:space="preserve">OL001767</t>
  </si>
  <si>
    <t xml:space="preserve">OL001768</t>
  </si>
  <si>
    <t xml:space="preserve">OL001769</t>
  </si>
  <si>
    <t xml:space="preserve">OL001770</t>
  </si>
  <si>
    <t xml:space="preserve">OL001771</t>
  </si>
  <si>
    <t xml:space="preserve">OL001772</t>
  </si>
  <si>
    <t xml:space="preserve">OL001773</t>
  </si>
  <si>
    <t xml:space="preserve">OL001774</t>
  </si>
  <si>
    <t xml:space="preserve">OL001775</t>
  </si>
  <si>
    <t xml:space="preserve">OL001776</t>
  </si>
  <si>
    <t xml:space="preserve">OL001777</t>
  </si>
  <si>
    <t xml:space="preserve">OL001778</t>
  </si>
  <si>
    <t xml:space="preserve">OL001779</t>
  </si>
  <si>
    <t xml:space="preserve">OL001780</t>
  </si>
  <si>
    <t xml:space="preserve">OL001781</t>
  </si>
  <si>
    <t xml:space="preserve">OL001782</t>
  </si>
  <si>
    <t xml:space="preserve">OL001783</t>
  </si>
  <si>
    <t xml:space="preserve">OL001784</t>
  </si>
  <si>
    <t xml:space="preserve">OL001785</t>
  </si>
  <si>
    <t xml:space="preserve">OL001786</t>
  </si>
  <si>
    <t xml:space="preserve">OL001787</t>
  </si>
  <si>
    <t xml:space="preserve">OL001788</t>
  </si>
  <si>
    <t xml:space="preserve">OL001789</t>
  </si>
  <si>
    <t xml:space="preserve">OL001790</t>
  </si>
  <si>
    <t xml:space="preserve">OL001791</t>
  </si>
  <si>
    <t xml:space="preserve">OL001792</t>
  </si>
  <si>
    <t xml:space="preserve">OL001793</t>
  </si>
  <si>
    <t xml:space="preserve">OL001794</t>
  </si>
  <si>
    <t xml:space="preserve">OL001795</t>
  </si>
  <si>
    <t xml:space="preserve">OL001796</t>
  </si>
  <si>
    <t xml:space="preserve">OL001797</t>
  </si>
  <si>
    <t xml:space="preserve">OL001798</t>
  </si>
  <si>
    <t xml:space="preserve">OL001799</t>
  </si>
  <si>
    <t xml:space="preserve">OL001800</t>
  </si>
  <si>
    <t xml:space="preserve">OL001801</t>
  </si>
  <si>
    <t xml:space="preserve">OL001802</t>
  </si>
  <si>
    <t xml:space="preserve">OL001803</t>
  </si>
  <si>
    <t xml:space="preserve">OL001804</t>
  </si>
  <si>
    <t xml:space="preserve">OL001805</t>
  </si>
  <si>
    <t xml:space="preserve">OL001806</t>
  </si>
  <si>
    <t xml:space="preserve">OL001807</t>
  </si>
  <si>
    <t xml:space="preserve">OL001808</t>
  </si>
  <si>
    <t xml:space="preserve">OL001809</t>
  </si>
  <si>
    <t xml:space="preserve">OL001810</t>
  </si>
  <si>
    <t xml:space="preserve">OL001811</t>
  </si>
  <si>
    <t xml:space="preserve">OL001812</t>
  </si>
  <si>
    <t xml:space="preserve">OL001813</t>
  </si>
  <si>
    <t xml:space="preserve">OL001814</t>
  </si>
  <si>
    <t xml:space="preserve">OL001815</t>
  </si>
  <si>
    <t xml:space="preserve">OL001816</t>
  </si>
  <si>
    <t xml:space="preserve">OL001817</t>
  </si>
  <si>
    <t xml:space="preserve">OL001818</t>
  </si>
  <si>
    <t xml:space="preserve">OL001819</t>
  </si>
  <si>
    <t xml:space="preserve">OL001820</t>
  </si>
  <si>
    <t xml:space="preserve">OL001821</t>
  </si>
  <si>
    <t xml:space="preserve">OL001822</t>
  </si>
  <si>
    <t xml:space="preserve">OL001823</t>
  </si>
  <si>
    <t xml:space="preserve">OL001824</t>
  </si>
  <si>
    <t xml:space="preserve">OL001825</t>
  </si>
  <si>
    <t xml:space="preserve">OL001826</t>
  </si>
  <si>
    <t xml:space="preserve">OL001827</t>
  </si>
  <si>
    <t xml:space="preserve">OL001828</t>
  </si>
  <si>
    <t xml:space="preserve">OL001829</t>
  </si>
  <si>
    <t xml:space="preserve">OL001830</t>
  </si>
  <si>
    <t xml:space="preserve">OL001831</t>
  </si>
  <si>
    <t xml:space="preserve">OL001832</t>
  </si>
  <si>
    <t xml:space="preserve">OL001833</t>
  </si>
  <si>
    <t xml:space="preserve">OL001834</t>
  </si>
  <si>
    <t xml:space="preserve">OL001835</t>
  </si>
  <si>
    <t xml:space="preserve">OL001836</t>
  </si>
  <si>
    <t xml:space="preserve">OL001837</t>
  </si>
  <si>
    <t xml:space="preserve">OL001838</t>
  </si>
  <si>
    <t xml:space="preserve">OL001839</t>
  </si>
  <si>
    <t xml:space="preserve">OL001840</t>
  </si>
  <si>
    <t xml:space="preserve">OL001841</t>
  </si>
  <si>
    <t xml:space="preserve">OL001842</t>
  </si>
  <si>
    <t xml:space="preserve">OL001843</t>
  </si>
  <si>
    <t xml:space="preserve">OL001844</t>
  </si>
  <si>
    <t xml:space="preserve">OL001845</t>
  </si>
  <si>
    <t xml:space="preserve">OL001846</t>
  </si>
  <si>
    <t xml:space="preserve">OL001847</t>
  </si>
  <si>
    <t xml:space="preserve">OL001848</t>
  </si>
  <si>
    <t xml:space="preserve">OL001849</t>
  </si>
  <si>
    <t xml:space="preserve">OL001850</t>
  </si>
  <si>
    <t xml:space="preserve">OL001851</t>
  </si>
  <si>
    <t xml:space="preserve">OL001852</t>
  </si>
  <si>
    <t xml:space="preserve">OL001853</t>
  </si>
  <si>
    <t xml:space="preserve">OL001854</t>
  </si>
  <si>
    <t xml:space="preserve">OL001855</t>
  </si>
  <si>
    <t xml:space="preserve">OL001856</t>
  </si>
  <si>
    <t xml:space="preserve">OL001857</t>
  </si>
  <si>
    <t xml:space="preserve">OL001858</t>
  </si>
  <si>
    <t xml:space="preserve">OL001859</t>
  </si>
  <si>
    <t xml:space="preserve">OL001860</t>
  </si>
  <si>
    <t xml:space="preserve">OL001861</t>
  </si>
  <si>
    <t xml:space="preserve">OL001862</t>
  </si>
  <si>
    <t xml:space="preserve">OL001863</t>
  </si>
  <si>
    <t xml:space="preserve">OL001864</t>
  </si>
  <si>
    <t xml:space="preserve">OL001865</t>
  </si>
  <si>
    <t xml:space="preserve">OL001866</t>
  </si>
  <si>
    <t xml:space="preserve">OL001867</t>
  </si>
  <si>
    <t xml:space="preserve">OL001868</t>
  </si>
  <si>
    <t xml:space="preserve">OL001869</t>
  </si>
  <si>
    <t xml:space="preserve">OL001870</t>
  </si>
  <si>
    <t xml:space="preserve">OL001871</t>
  </si>
  <si>
    <t xml:space="preserve">OL001872</t>
  </si>
  <si>
    <t xml:space="preserve">OL001873</t>
  </si>
  <si>
    <t xml:space="preserve">OL001874</t>
  </si>
  <si>
    <t xml:space="preserve">OL001875</t>
  </si>
  <si>
    <t xml:space="preserve">OL001876</t>
  </si>
  <si>
    <t xml:space="preserve">OL001877</t>
  </si>
  <si>
    <t xml:space="preserve">OL001878</t>
  </si>
  <si>
    <t xml:space="preserve">OL001879</t>
  </si>
  <si>
    <t xml:space="preserve">OL001880</t>
  </si>
  <si>
    <t xml:space="preserve">OL001881</t>
  </si>
  <si>
    <t xml:space="preserve">OL001882</t>
  </si>
  <si>
    <t xml:space="preserve">OL001883</t>
  </si>
  <si>
    <t xml:space="preserve">OL001884</t>
  </si>
  <si>
    <t xml:space="preserve">OL001885</t>
  </si>
  <si>
    <t xml:space="preserve">OL001886</t>
  </si>
  <si>
    <t xml:space="preserve">OL001887</t>
  </si>
  <si>
    <t xml:space="preserve">OL001888</t>
  </si>
  <si>
    <t xml:space="preserve">OL001889</t>
  </si>
  <si>
    <t xml:space="preserve">OL001890</t>
  </si>
  <si>
    <t xml:space="preserve">OL001891</t>
  </si>
  <si>
    <t xml:space="preserve">OL001892</t>
  </si>
  <si>
    <t xml:space="preserve">OL001893</t>
  </si>
  <si>
    <t xml:space="preserve">OL001894</t>
  </si>
  <si>
    <t xml:space="preserve">OL001895</t>
  </si>
  <si>
    <t xml:space="preserve">OL001896</t>
  </si>
  <si>
    <t xml:space="preserve">OL001897</t>
  </si>
  <si>
    <t xml:space="preserve">OL001898</t>
  </si>
  <si>
    <t xml:space="preserve">OL001899</t>
  </si>
  <si>
    <t xml:space="preserve">OL001900</t>
  </si>
  <si>
    <t xml:space="preserve">OL001901</t>
  </si>
  <si>
    <t xml:space="preserve">OL001902</t>
  </si>
  <si>
    <t xml:space="preserve">OL001903</t>
  </si>
  <si>
    <t xml:space="preserve">OL001904</t>
  </si>
  <si>
    <t xml:space="preserve">OL001905</t>
  </si>
  <si>
    <t xml:space="preserve">OL001906</t>
  </si>
  <si>
    <t xml:space="preserve">OL001907</t>
  </si>
  <si>
    <t xml:space="preserve">OL001908</t>
  </si>
  <si>
    <t xml:space="preserve">OL001909</t>
  </si>
  <si>
    <t xml:space="preserve">OL001910</t>
  </si>
  <si>
    <t xml:space="preserve">OL001911</t>
  </si>
  <si>
    <t xml:space="preserve">OL001912</t>
  </si>
  <si>
    <t xml:space="preserve">OL001913</t>
  </si>
  <si>
    <t xml:space="preserve">OL001914</t>
  </si>
  <si>
    <t xml:space="preserve">OL001915</t>
  </si>
  <si>
    <t xml:space="preserve">OL001916</t>
  </si>
  <si>
    <t xml:space="preserve">OL001917</t>
  </si>
  <si>
    <t xml:space="preserve">OL001918</t>
  </si>
  <si>
    <t xml:space="preserve">OL001919</t>
  </si>
  <si>
    <t xml:space="preserve">OL001920</t>
  </si>
  <si>
    <t xml:space="preserve">OL001921</t>
  </si>
  <si>
    <t xml:space="preserve">OL001922</t>
  </si>
  <si>
    <t xml:space="preserve">OL001923</t>
  </si>
  <si>
    <t xml:space="preserve">OL001924</t>
  </si>
  <si>
    <t xml:space="preserve">OL001925</t>
  </si>
  <si>
    <t xml:space="preserve">OL001926</t>
  </si>
  <si>
    <t xml:space="preserve">OL001927</t>
  </si>
  <si>
    <t xml:space="preserve">OL001928</t>
  </si>
  <si>
    <t xml:space="preserve">OL001929</t>
  </si>
  <si>
    <t xml:space="preserve">OL001930</t>
  </si>
  <si>
    <t xml:space="preserve">OL001931</t>
  </si>
  <si>
    <t xml:space="preserve">OL001932</t>
  </si>
  <si>
    <t xml:space="preserve">OL001933</t>
  </si>
  <si>
    <t xml:space="preserve">OL001934</t>
  </si>
  <si>
    <t xml:space="preserve">OL001935</t>
  </si>
  <si>
    <t xml:space="preserve">OL001936</t>
  </si>
  <si>
    <t xml:space="preserve">OL001937</t>
  </si>
  <si>
    <t xml:space="preserve">OL001938</t>
  </si>
  <si>
    <t xml:space="preserve">OL001939</t>
  </si>
  <si>
    <t xml:space="preserve">OL001940</t>
  </si>
  <si>
    <t xml:space="preserve">OL001941</t>
  </si>
  <si>
    <t xml:space="preserve">OL001942</t>
  </si>
  <si>
    <t xml:space="preserve">OL001943</t>
  </si>
  <si>
    <t xml:space="preserve">OL001944</t>
  </si>
  <si>
    <t xml:space="preserve">OL001945</t>
  </si>
  <si>
    <t xml:space="preserve">OL001946</t>
  </si>
  <si>
    <t xml:space="preserve">OL001947</t>
  </si>
  <si>
    <t xml:space="preserve">OL001948</t>
  </si>
  <si>
    <t xml:space="preserve">OL001949</t>
  </si>
  <si>
    <t xml:space="preserve">OL001950</t>
  </si>
  <si>
    <t xml:space="preserve">OL001951</t>
  </si>
  <si>
    <t xml:space="preserve">OL001952</t>
  </si>
  <si>
    <t xml:space="preserve">OL001953</t>
  </si>
  <si>
    <t xml:space="preserve">OL001954</t>
  </si>
  <si>
    <t xml:space="preserve">OL001955</t>
  </si>
  <si>
    <t xml:space="preserve">OL001956</t>
  </si>
  <si>
    <t xml:space="preserve">OL001957</t>
  </si>
  <si>
    <t xml:space="preserve">OL001958</t>
  </si>
  <si>
    <t xml:space="preserve">OL001959</t>
  </si>
  <si>
    <t xml:space="preserve">OL001960</t>
  </si>
  <si>
    <t xml:space="preserve">OL001961</t>
  </si>
  <si>
    <t xml:space="preserve">OL001962</t>
  </si>
  <si>
    <t xml:space="preserve">OL001963</t>
  </si>
  <si>
    <t xml:space="preserve">OL001964</t>
  </si>
  <si>
    <t xml:space="preserve">OL001965</t>
  </si>
  <si>
    <t xml:space="preserve">OL001966</t>
  </si>
  <si>
    <t xml:space="preserve">OL001967</t>
  </si>
  <si>
    <t xml:space="preserve">OL001968</t>
  </si>
  <si>
    <t xml:space="preserve">OL001969</t>
  </si>
  <si>
    <t xml:space="preserve">OL001970</t>
  </si>
  <si>
    <t xml:space="preserve">OL001971</t>
  </si>
  <si>
    <t xml:space="preserve">OL001972</t>
  </si>
  <si>
    <t xml:space="preserve">OL001973</t>
  </si>
  <si>
    <t xml:space="preserve">OL001974</t>
  </si>
  <si>
    <t xml:space="preserve">OL001975</t>
  </si>
  <si>
    <t xml:space="preserve">OL001976</t>
  </si>
  <si>
    <t xml:space="preserve">OL001977</t>
  </si>
  <si>
    <t xml:space="preserve">OL001978</t>
  </si>
  <si>
    <t xml:space="preserve">OL001979</t>
  </si>
  <si>
    <t xml:space="preserve">OL001980</t>
  </si>
  <si>
    <t xml:space="preserve">OL001981</t>
  </si>
  <si>
    <t xml:space="preserve">OL001982</t>
  </si>
  <si>
    <t xml:space="preserve">OL001983</t>
  </si>
  <si>
    <t xml:space="preserve">OL001984</t>
  </si>
  <si>
    <t xml:space="preserve">OL001985</t>
  </si>
  <si>
    <t xml:space="preserve">OL001986</t>
  </si>
  <si>
    <t xml:space="preserve">OL001987</t>
  </si>
  <si>
    <t xml:space="preserve">OL001988</t>
  </si>
  <si>
    <t xml:space="preserve">OL001989</t>
  </si>
  <si>
    <t xml:space="preserve">OL001990</t>
  </si>
  <si>
    <t xml:space="preserve">OL001991</t>
  </si>
  <si>
    <t xml:space="preserve">OL001992</t>
  </si>
  <si>
    <t xml:space="preserve">OL001993</t>
  </si>
  <si>
    <t xml:space="preserve">OL001994</t>
  </si>
  <si>
    <t xml:space="preserve">OL001995</t>
  </si>
  <si>
    <t xml:space="preserve">OL001996</t>
  </si>
  <si>
    <t xml:space="preserve">OL001997</t>
  </si>
  <si>
    <t xml:space="preserve">OL001998</t>
  </si>
  <si>
    <t xml:space="preserve">OL001999</t>
  </si>
  <si>
    <t xml:space="preserve">OL002000</t>
  </si>
  <si>
    <t xml:space="preserve">OL002001</t>
  </si>
  <si>
    <t xml:space="preserve">OL002002</t>
  </si>
  <si>
    <t xml:space="preserve">OL002003</t>
  </si>
  <si>
    <t xml:space="preserve">OL002004</t>
  </si>
  <si>
    <t xml:space="preserve">OL002005</t>
  </si>
  <si>
    <t xml:space="preserve">OL002006</t>
  </si>
  <si>
    <t xml:space="preserve">OL002007</t>
  </si>
  <si>
    <t xml:space="preserve">OL002008</t>
  </si>
  <si>
    <t xml:space="preserve">OL002009</t>
  </si>
  <si>
    <t xml:space="preserve">OL002010</t>
  </si>
  <si>
    <t xml:space="preserve">OL002011</t>
  </si>
  <si>
    <t xml:space="preserve">OL002012</t>
  </si>
  <si>
    <t xml:space="preserve">OL002013</t>
  </si>
  <si>
    <t xml:space="preserve">OL002014</t>
  </si>
  <si>
    <t xml:space="preserve">OL002015</t>
  </si>
  <si>
    <t xml:space="preserve">OL002016</t>
  </si>
  <si>
    <t xml:space="preserve">OL002017</t>
  </si>
  <si>
    <t xml:space="preserve">OL002018</t>
  </si>
  <si>
    <t xml:space="preserve">OL002019</t>
  </si>
  <si>
    <t xml:space="preserve">OL002020</t>
  </si>
  <si>
    <t xml:space="preserve">OL002021</t>
  </si>
  <si>
    <t xml:space="preserve">OL002022</t>
  </si>
  <si>
    <t xml:space="preserve">OL002023</t>
  </si>
  <si>
    <t xml:space="preserve">OL002024</t>
  </si>
  <si>
    <t xml:space="preserve">OL002025</t>
  </si>
  <si>
    <t xml:space="preserve">OL002026</t>
  </si>
  <si>
    <t xml:space="preserve">OL002027</t>
  </si>
  <si>
    <t xml:space="preserve">OL002028</t>
  </si>
  <si>
    <t xml:space="preserve">OL002029</t>
  </si>
  <si>
    <t xml:space="preserve">OL002030</t>
  </si>
  <si>
    <t xml:space="preserve">OL002031</t>
  </si>
  <si>
    <t xml:space="preserve">OL002032</t>
  </si>
  <si>
    <t xml:space="preserve">OL002033</t>
  </si>
  <si>
    <t xml:space="preserve">OL002034</t>
  </si>
  <si>
    <t xml:space="preserve">OL002035</t>
  </si>
  <si>
    <t xml:space="preserve">OL002036</t>
  </si>
  <si>
    <t xml:space="preserve">OL002037</t>
  </si>
  <si>
    <t xml:space="preserve">OL002038</t>
  </si>
  <si>
    <t xml:space="preserve">OL002039</t>
  </si>
  <si>
    <t xml:space="preserve">OL002040</t>
  </si>
  <si>
    <t xml:space="preserve">OL002041</t>
  </si>
  <si>
    <t xml:space="preserve">OL002042</t>
  </si>
  <si>
    <t xml:space="preserve">OL002043</t>
  </si>
  <si>
    <t xml:space="preserve">OL002044</t>
  </si>
  <si>
    <t xml:space="preserve">OL002045</t>
  </si>
  <si>
    <t xml:space="preserve">OL002046</t>
  </si>
  <si>
    <t xml:space="preserve">OL002047</t>
  </si>
  <si>
    <t xml:space="preserve">OL002048</t>
  </si>
  <si>
    <t xml:space="preserve">OL002049</t>
  </si>
  <si>
    <t xml:space="preserve">OL002050</t>
  </si>
  <si>
    <t xml:space="preserve">OL002051</t>
  </si>
  <si>
    <t xml:space="preserve">OL002052</t>
  </si>
  <si>
    <t xml:space="preserve">OL002053</t>
  </si>
  <si>
    <t xml:space="preserve">OL002054</t>
  </si>
  <si>
    <t xml:space="preserve">OL002055</t>
  </si>
  <si>
    <t xml:space="preserve">OL002056</t>
  </si>
  <si>
    <t xml:space="preserve">OL002057</t>
  </si>
  <si>
    <t xml:space="preserve">OL002058</t>
  </si>
  <si>
    <t xml:space="preserve">OL002059</t>
  </si>
  <si>
    <t xml:space="preserve">OL002060</t>
  </si>
  <si>
    <t xml:space="preserve">OL002061</t>
  </si>
  <si>
    <t xml:space="preserve">OL002062</t>
  </si>
  <si>
    <t xml:space="preserve">OL002063</t>
  </si>
  <si>
    <t xml:space="preserve">OL002064</t>
  </si>
  <si>
    <t xml:space="preserve">OL002065</t>
  </si>
  <si>
    <t xml:space="preserve">OL002066</t>
  </si>
  <si>
    <t xml:space="preserve">OL002067</t>
  </si>
  <si>
    <t xml:space="preserve">OL002068</t>
  </si>
  <si>
    <t xml:space="preserve">OL002069</t>
  </si>
  <si>
    <t xml:space="preserve">OL002070</t>
  </si>
  <si>
    <t xml:space="preserve">OL002071</t>
  </si>
  <si>
    <t xml:space="preserve">OL002072</t>
  </si>
  <si>
    <t xml:space="preserve">OL002073</t>
  </si>
  <si>
    <t xml:space="preserve">OL002074</t>
  </si>
  <si>
    <t xml:space="preserve">OL002075</t>
  </si>
  <si>
    <t xml:space="preserve">OL002076</t>
  </si>
  <si>
    <t xml:space="preserve">OL002077</t>
  </si>
  <si>
    <t xml:space="preserve">OL002078</t>
  </si>
  <si>
    <t xml:space="preserve">OL002079</t>
  </si>
  <si>
    <t xml:space="preserve">OL002080</t>
  </si>
  <si>
    <t xml:space="preserve">OL002081</t>
  </si>
  <si>
    <t xml:space="preserve">OL002082</t>
  </si>
  <si>
    <t xml:space="preserve">OL002083</t>
  </si>
  <si>
    <t xml:space="preserve">OL002084</t>
  </si>
  <si>
    <t xml:space="preserve">OL002085</t>
  </si>
  <si>
    <t xml:space="preserve">OL002086</t>
  </si>
  <si>
    <t xml:space="preserve">OL002087</t>
  </si>
  <si>
    <t xml:space="preserve">OL002088</t>
  </si>
  <si>
    <t xml:space="preserve">OL002089</t>
  </si>
  <si>
    <t xml:space="preserve">OL002090</t>
  </si>
  <si>
    <t xml:space="preserve">OL002091</t>
  </si>
  <si>
    <t xml:space="preserve">OL002092</t>
  </si>
  <si>
    <t xml:space="preserve">OL002093</t>
  </si>
  <si>
    <t xml:space="preserve">OL002094</t>
  </si>
  <si>
    <t xml:space="preserve">OL002095</t>
  </si>
  <si>
    <t xml:space="preserve">OL002096</t>
  </si>
  <si>
    <t xml:space="preserve">OL002097</t>
  </si>
  <si>
    <t xml:space="preserve">OL002098</t>
  </si>
  <si>
    <t xml:space="preserve">OL002099</t>
  </si>
  <si>
    <t xml:space="preserve">OL002100</t>
  </si>
  <si>
    <t xml:space="preserve">OL002101</t>
  </si>
  <si>
    <t xml:space="preserve">OL002102</t>
  </si>
  <si>
    <t xml:space="preserve">OL002103</t>
  </si>
  <si>
    <t xml:space="preserve">OL002104</t>
  </si>
  <si>
    <t xml:space="preserve">OL002105</t>
  </si>
  <si>
    <t xml:space="preserve">OL002106</t>
  </si>
  <si>
    <t xml:space="preserve">OL002107</t>
  </si>
  <si>
    <t xml:space="preserve">OL002108</t>
  </si>
  <si>
    <t xml:space="preserve">OL002109</t>
  </si>
  <si>
    <t xml:space="preserve">OL002110</t>
  </si>
  <si>
    <t xml:space="preserve">OL002111</t>
  </si>
  <si>
    <t xml:space="preserve">OL002112</t>
  </si>
  <si>
    <t xml:space="preserve">OL002113</t>
  </si>
  <si>
    <t xml:space="preserve">OL002114</t>
  </si>
  <si>
    <t xml:space="preserve">OL002115</t>
  </si>
  <si>
    <t xml:space="preserve">OL002116</t>
  </si>
  <si>
    <t xml:space="preserve">OL002117</t>
  </si>
  <si>
    <t xml:space="preserve">OL002118</t>
  </si>
  <si>
    <t xml:space="preserve">OL002119</t>
  </si>
  <si>
    <t xml:space="preserve">OL002120</t>
  </si>
  <si>
    <t xml:space="preserve">OL002121</t>
  </si>
  <si>
    <t xml:space="preserve">OL002122</t>
  </si>
  <si>
    <t xml:space="preserve">OL002123</t>
  </si>
  <si>
    <t xml:space="preserve">OL002124</t>
  </si>
  <si>
    <t xml:space="preserve">OL002125</t>
  </si>
  <si>
    <t xml:space="preserve">OL002126</t>
  </si>
  <si>
    <t xml:space="preserve">OL002127</t>
  </si>
  <si>
    <t xml:space="preserve">OL002128</t>
  </si>
  <si>
    <t xml:space="preserve">OL002129</t>
  </si>
  <si>
    <t xml:space="preserve">OL002130</t>
  </si>
  <si>
    <t xml:space="preserve">OL002131</t>
  </si>
  <si>
    <t xml:space="preserve">OL002132</t>
  </si>
  <si>
    <t xml:space="preserve">OL002133</t>
  </si>
  <si>
    <t xml:space="preserve">OL002134</t>
  </si>
  <si>
    <t xml:space="preserve">OL002135</t>
  </si>
  <si>
    <t xml:space="preserve">OL002136</t>
  </si>
  <si>
    <t xml:space="preserve">OL002137</t>
  </si>
  <si>
    <t xml:space="preserve">OL002138</t>
  </si>
  <si>
    <t xml:space="preserve">OL002139</t>
  </si>
  <si>
    <t xml:space="preserve">OL002140</t>
  </si>
  <si>
    <t xml:space="preserve">OL002141</t>
  </si>
  <si>
    <t xml:space="preserve">OL002142</t>
  </si>
  <si>
    <t xml:space="preserve">OL002143</t>
  </si>
  <si>
    <t xml:space="preserve">OL002144</t>
  </si>
  <si>
    <t xml:space="preserve">OL002145</t>
  </si>
  <si>
    <t xml:space="preserve">OL002146</t>
  </si>
  <si>
    <t xml:space="preserve">OL002147</t>
  </si>
  <si>
    <t xml:space="preserve">OL002148</t>
  </si>
  <si>
    <t xml:space="preserve">OL002149</t>
  </si>
  <si>
    <t xml:space="preserve">OL002150</t>
  </si>
  <si>
    <t xml:space="preserve">OL002151</t>
  </si>
  <si>
    <t xml:space="preserve">OL002152</t>
  </si>
  <si>
    <t xml:space="preserve">OL002153</t>
  </si>
  <si>
    <t xml:space="preserve">OL002154</t>
  </si>
  <si>
    <t xml:space="preserve">OL002155</t>
  </si>
  <si>
    <t xml:space="preserve">OL002156</t>
  </si>
  <si>
    <t xml:space="preserve">OL002157</t>
  </si>
  <si>
    <t xml:space="preserve">OL002158</t>
  </si>
  <si>
    <t xml:space="preserve">OL002159</t>
  </si>
  <si>
    <t xml:space="preserve">OL002160</t>
  </si>
  <si>
    <t xml:space="preserve">OL002161</t>
  </si>
  <si>
    <t xml:space="preserve">OL002162</t>
  </si>
  <si>
    <t xml:space="preserve">OL002163</t>
  </si>
  <si>
    <t xml:space="preserve">OL002164</t>
  </si>
  <si>
    <t xml:space="preserve">OL002165</t>
  </si>
  <si>
    <t xml:space="preserve">OL002166</t>
  </si>
  <si>
    <t xml:space="preserve">OL002167</t>
  </si>
  <si>
    <t xml:space="preserve">OL002168</t>
  </si>
  <si>
    <t xml:space="preserve">OL002169</t>
  </si>
  <si>
    <t xml:space="preserve">OL002170</t>
  </si>
  <si>
    <t xml:space="preserve">OL002171</t>
  </si>
  <si>
    <t xml:space="preserve">OL002172</t>
  </si>
  <si>
    <t xml:space="preserve">OL002173</t>
  </si>
  <si>
    <t xml:space="preserve">OL002174</t>
  </si>
  <si>
    <t xml:space="preserve">OL002175</t>
  </si>
  <si>
    <t xml:space="preserve">OL002176</t>
  </si>
  <si>
    <t xml:space="preserve">OL002177</t>
  </si>
  <si>
    <t xml:space="preserve">OL002178</t>
  </si>
  <si>
    <t xml:space="preserve">OL002179</t>
  </si>
  <si>
    <t xml:space="preserve">OL002180</t>
  </si>
  <si>
    <t xml:space="preserve">OL002181</t>
  </si>
  <si>
    <t xml:space="preserve">OL002182</t>
  </si>
  <si>
    <t xml:space="preserve">OL002183</t>
  </si>
  <si>
    <t xml:space="preserve">OL002184</t>
  </si>
  <si>
    <t xml:space="preserve">OL002185</t>
  </si>
  <si>
    <t xml:space="preserve">OL002186</t>
  </si>
  <si>
    <t xml:space="preserve">OL002187</t>
  </si>
  <si>
    <t xml:space="preserve">OL002188</t>
  </si>
  <si>
    <t xml:space="preserve">OL002189</t>
  </si>
  <si>
    <t xml:space="preserve">OL002190</t>
  </si>
  <si>
    <t xml:space="preserve">OL002191</t>
  </si>
  <si>
    <t xml:space="preserve">OL002192</t>
  </si>
  <si>
    <t xml:space="preserve">OL002193</t>
  </si>
  <si>
    <t xml:space="preserve">OL002194</t>
  </si>
  <si>
    <t xml:space="preserve">OL002195</t>
  </si>
  <si>
    <t xml:space="preserve">OL002196</t>
  </si>
  <si>
    <t xml:space="preserve">OL002197</t>
  </si>
  <si>
    <t xml:space="preserve">OL002198</t>
  </si>
  <si>
    <t xml:space="preserve">OL002199</t>
  </si>
  <si>
    <t xml:space="preserve">OL002200</t>
  </si>
  <si>
    <t xml:space="preserve">OL002201</t>
  </si>
  <si>
    <t xml:space="preserve">OL002202</t>
  </si>
  <si>
    <t xml:space="preserve">OL002203</t>
  </si>
  <si>
    <t xml:space="preserve">OL002204</t>
  </si>
  <si>
    <t xml:space="preserve">OL002205</t>
  </si>
  <si>
    <t xml:space="preserve">OL002206</t>
  </si>
  <si>
    <t xml:space="preserve">OL002207</t>
  </si>
  <si>
    <t xml:space="preserve">OL002208</t>
  </si>
  <si>
    <t xml:space="preserve">OL002209</t>
  </si>
  <si>
    <t xml:space="preserve">OL002210</t>
  </si>
  <si>
    <t xml:space="preserve">OL002211</t>
  </si>
  <si>
    <t xml:space="preserve">OL002212</t>
  </si>
  <si>
    <t xml:space="preserve">OL002213</t>
  </si>
  <si>
    <t xml:space="preserve">OL002214</t>
  </si>
  <si>
    <t xml:space="preserve">OL002215</t>
  </si>
  <si>
    <t xml:space="preserve">OL002216</t>
  </si>
  <si>
    <t xml:space="preserve">OL002217</t>
  </si>
  <si>
    <t xml:space="preserve">OL002218</t>
  </si>
  <si>
    <t xml:space="preserve">OL002219</t>
  </si>
  <si>
    <t xml:space="preserve">OL002220</t>
  </si>
  <si>
    <t xml:space="preserve">OL002221</t>
  </si>
  <si>
    <t xml:space="preserve">OL002222</t>
  </si>
  <si>
    <t xml:space="preserve">OL002223</t>
  </si>
  <si>
    <t xml:space="preserve">OL002224</t>
  </si>
  <si>
    <t xml:space="preserve">OL002225</t>
  </si>
  <si>
    <t xml:space="preserve">OL002226</t>
  </si>
  <si>
    <t xml:space="preserve">OL002227</t>
  </si>
  <si>
    <t xml:space="preserve">OL002228</t>
  </si>
  <si>
    <t xml:space="preserve">OL002229</t>
  </si>
  <si>
    <t xml:space="preserve">OL002230</t>
  </si>
  <si>
    <t xml:space="preserve">OL002231</t>
  </si>
  <si>
    <t xml:space="preserve">OL002232</t>
  </si>
  <si>
    <t xml:space="preserve">OL002233</t>
  </si>
  <si>
    <t xml:space="preserve">OL002234</t>
  </si>
  <si>
    <t xml:space="preserve">OL002235</t>
  </si>
  <si>
    <t xml:space="preserve">OL002236</t>
  </si>
  <si>
    <t xml:space="preserve">OL002237</t>
  </si>
  <si>
    <t xml:space="preserve">OL002238</t>
  </si>
  <si>
    <t xml:space="preserve">OL002239</t>
  </si>
  <si>
    <t xml:space="preserve">OL002240</t>
  </si>
  <si>
    <t xml:space="preserve">OL002241</t>
  </si>
  <si>
    <t xml:space="preserve">OL002242</t>
  </si>
  <si>
    <t xml:space="preserve">OL002243</t>
  </si>
  <si>
    <t xml:space="preserve">OL002244</t>
  </si>
  <si>
    <t xml:space="preserve">OL002245</t>
  </si>
  <si>
    <t xml:space="preserve">OL002246</t>
  </si>
  <si>
    <t xml:space="preserve">OL002247</t>
  </si>
  <si>
    <t xml:space="preserve">OL002248</t>
  </si>
  <si>
    <t xml:space="preserve">OL002249</t>
  </si>
  <si>
    <t xml:space="preserve">OL002250</t>
  </si>
  <si>
    <t xml:space="preserve">OL002251</t>
  </si>
  <si>
    <t xml:space="preserve">OL002252</t>
  </si>
  <si>
    <t xml:space="preserve">OL002253</t>
  </si>
  <si>
    <t xml:space="preserve">OL002254</t>
  </si>
  <si>
    <t xml:space="preserve">OL002255</t>
  </si>
  <si>
    <t xml:space="preserve">OL002256</t>
  </si>
  <si>
    <t xml:space="preserve">OL002257</t>
  </si>
  <si>
    <t xml:space="preserve">OL002258</t>
  </si>
  <si>
    <t xml:space="preserve">OL002259</t>
  </si>
  <si>
    <t xml:space="preserve">OL002260</t>
  </si>
  <si>
    <t xml:space="preserve">OL002261</t>
  </si>
  <si>
    <t xml:space="preserve">OL002262</t>
  </si>
  <si>
    <t xml:space="preserve">OL002263</t>
  </si>
  <si>
    <t xml:space="preserve">OL002264</t>
  </si>
  <si>
    <t xml:space="preserve">OL002265</t>
  </si>
  <si>
    <t xml:space="preserve">OL002266</t>
  </si>
  <si>
    <t xml:space="preserve">OL002267</t>
  </si>
  <si>
    <t xml:space="preserve">OL002268</t>
  </si>
  <si>
    <t xml:space="preserve">OL002269</t>
  </si>
  <si>
    <t xml:space="preserve">OL002270</t>
  </si>
  <si>
    <t xml:space="preserve">OL002271</t>
  </si>
  <si>
    <t xml:space="preserve">OL002272</t>
  </si>
  <si>
    <t xml:space="preserve">OL002273</t>
  </si>
  <si>
    <t xml:space="preserve">OL002274</t>
  </si>
  <si>
    <t xml:space="preserve">OL002275</t>
  </si>
  <si>
    <t xml:space="preserve">OL002276</t>
  </si>
  <si>
    <t xml:space="preserve">OL002277</t>
  </si>
  <si>
    <t xml:space="preserve">OL002278</t>
  </si>
  <si>
    <t xml:space="preserve">OL002279</t>
  </si>
  <si>
    <t xml:space="preserve">OL002280</t>
  </si>
  <si>
    <t xml:space="preserve">OL002281</t>
  </si>
  <si>
    <t xml:space="preserve">OL002282</t>
  </si>
  <si>
    <t xml:space="preserve">OL002283</t>
  </si>
  <si>
    <t xml:space="preserve">OL002284</t>
  </si>
  <si>
    <t xml:space="preserve">OL002285</t>
  </si>
  <si>
    <t xml:space="preserve">OL002286</t>
  </si>
  <si>
    <t xml:space="preserve">OL002287</t>
  </si>
  <si>
    <t xml:space="preserve">OL002288</t>
  </si>
  <si>
    <t xml:space="preserve">OL002289</t>
  </si>
  <si>
    <t xml:space="preserve">OL002290</t>
  </si>
  <si>
    <t xml:space="preserve">OL002291</t>
  </si>
  <si>
    <t xml:space="preserve">OL002292</t>
  </si>
  <si>
    <t xml:space="preserve">OL002293</t>
  </si>
  <si>
    <t xml:space="preserve">OL002294</t>
  </si>
  <si>
    <t xml:space="preserve">OL002295</t>
  </si>
  <si>
    <t xml:space="preserve">OL002296</t>
  </si>
  <si>
    <t xml:space="preserve">OL002297</t>
  </si>
  <si>
    <t xml:space="preserve">OL002298</t>
  </si>
  <si>
    <t xml:space="preserve">OL002299</t>
  </si>
  <si>
    <t xml:space="preserve">OL002300</t>
  </si>
  <si>
    <t xml:space="preserve">OL002301</t>
  </si>
  <si>
    <t xml:space="preserve">OL002302</t>
  </si>
  <si>
    <t xml:space="preserve">OL002303</t>
  </si>
  <si>
    <t xml:space="preserve">OL002304</t>
  </si>
  <si>
    <t xml:space="preserve">OL002305</t>
  </si>
  <si>
    <t xml:space="preserve">OL002306</t>
  </si>
  <si>
    <t xml:space="preserve">OL002307</t>
  </si>
  <si>
    <t xml:space="preserve">OL002308</t>
  </si>
  <si>
    <t xml:space="preserve">OL002309</t>
  </si>
  <si>
    <t xml:space="preserve">OL002310</t>
  </si>
  <si>
    <t xml:space="preserve">OL002311</t>
  </si>
  <si>
    <t xml:space="preserve">OL002312</t>
  </si>
  <si>
    <t xml:space="preserve">OL002313</t>
  </si>
  <si>
    <t xml:space="preserve">OL002314</t>
  </si>
  <si>
    <t xml:space="preserve">OL002315</t>
  </si>
  <si>
    <t xml:space="preserve">OL002316</t>
  </si>
  <si>
    <t xml:space="preserve">OL002317</t>
  </si>
  <si>
    <t xml:space="preserve">OL002318</t>
  </si>
  <si>
    <t xml:space="preserve">OL002319</t>
  </si>
  <si>
    <t xml:space="preserve">OL002320</t>
  </si>
  <si>
    <t xml:space="preserve">OL002321</t>
  </si>
  <si>
    <t xml:space="preserve">OL002322</t>
  </si>
  <si>
    <t xml:space="preserve">OL002323</t>
  </si>
  <si>
    <t xml:space="preserve">OL002324</t>
  </si>
  <si>
    <t xml:space="preserve">OL002325</t>
  </si>
  <si>
    <t xml:space="preserve">OL002326</t>
  </si>
  <si>
    <t xml:space="preserve">OL002327</t>
  </si>
  <si>
    <t xml:space="preserve">OL002328</t>
  </si>
  <si>
    <t xml:space="preserve">OL002329</t>
  </si>
  <si>
    <t xml:space="preserve">OL002330</t>
  </si>
  <si>
    <t xml:space="preserve">OL002331</t>
  </si>
  <si>
    <t xml:space="preserve">OL002332</t>
  </si>
  <si>
    <t xml:space="preserve">OL002333</t>
  </si>
  <si>
    <t xml:space="preserve">OL002334</t>
  </si>
  <si>
    <t xml:space="preserve">OL002335</t>
  </si>
  <si>
    <t xml:space="preserve">OL002336</t>
  </si>
  <si>
    <t xml:space="preserve">OL002337</t>
  </si>
  <si>
    <t xml:space="preserve">OL002338</t>
  </si>
  <si>
    <t xml:space="preserve">OL002339</t>
  </si>
  <si>
    <t xml:space="preserve">OL002340</t>
  </si>
  <si>
    <t xml:space="preserve">OL002341</t>
  </si>
  <si>
    <t xml:space="preserve">OL002342</t>
  </si>
  <si>
    <t xml:space="preserve">OL002343</t>
  </si>
  <si>
    <t xml:space="preserve">OL002344</t>
  </si>
  <si>
    <t xml:space="preserve">OL002345</t>
  </si>
  <si>
    <t xml:space="preserve">OL002346</t>
  </si>
  <si>
    <t xml:space="preserve">OL002347</t>
  </si>
  <si>
    <t xml:space="preserve">OL002348</t>
  </si>
  <si>
    <t xml:space="preserve">OL002349</t>
  </si>
  <si>
    <t xml:space="preserve">OL002350</t>
  </si>
  <si>
    <t xml:space="preserve">OL002351</t>
  </si>
  <si>
    <t xml:space="preserve">OL002352</t>
  </si>
  <si>
    <t xml:space="preserve">OL002353</t>
  </si>
  <si>
    <t xml:space="preserve">OL002354</t>
  </si>
  <si>
    <t xml:space="preserve">OL002355</t>
  </si>
  <si>
    <t xml:space="preserve">OL002356</t>
  </si>
  <si>
    <t xml:space="preserve">OL002357</t>
  </si>
  <si>
    <t xml:space="preserve">OL002358</t>
  </si>
  <si>
    <t xml:space="preserve">OL002359</t>
  </si>
  <si>
    <t xml:space="preserve">OL002360</t>
  </si>
  <si>
    <t xml:space="preserve">OL002361</t>
  </si>
  <si>
    <t xml:space="preserve">OL002362</t>
  </si>
  <si>
    <t xml:space="preserve">OL002363</t>
  </si>
  <si>
    <t xml:space="preserve">OL002364</t>
  </si>
  <si>
    <t xml:space="preserve">OL002365</t>
  </si>
  <si>
    <t xml:space="preserve">OL002366</t>
  </si>
  <si>
    <t xml:space="preserve">OL002367</t>
  </si>
  <si>
    <t xml:space="preserve">OL002368</t>
  </si>
  <si>
    <t xml:space="preserve">OL002369</t>
  </si>
  <si>
    <t xml:space="preserve">OL002370</t>
  </si>
  <si>
    <t xml:space="preserve">OL002371</t>
  </si>
  <si>
    <t xml:space="preserve">OL002372</t>
  </si>
  <si>
    <t xml:space="preserve">OL002373</t>
  </si>
  <si>
    <t xml:space="preserve">OL002374</t>
  </si>
  <si>
    <t xml:space="preserve">OL002375</t>
  </si>
  <si>
    <t xml:space="preserve">OL002376</t>
  </si>
  <si>
    <t xml:space="preserve">OL002377</t>
  </si>
  <si>
    <t xml:space="preserve">OL002378</t>
  </si>
  <si>
    <t xml:space="preserve">OL002379</t>
  </si>
  <si>
    <t xml:space="preserve">OL002380</t>
  </si>
  <si>
    <t xml:space="preserve">OL002381</t>
  </si>
  <si>
    <t xml:space="preserve">OL002382</t>
  </si>
  <si>
    <t xml:space="preserve">OL002383</t>
  </si>
  <si>
    <t xml:space="preserve">OL002384</t>
  </si>
  <si>
    <t xml:space="preserve">OL002385</t>
  </si>
  <si>
    <t xml:space="preserve">OL002386</t>
  </si>
  <si>
    <t xml:space="preserve">OL002387</t>
  </si>
  <si>
    <t xml:space="preserve">OL002388</t>
  </si>
  <si>
    <t xml:space="preserve">OL002389</t>
  </si>
  <si>
    <t xml:space="preserve">OL002390</t>
  </si>
  <si>
    <t xml:space="preserve">OL002391</t>
  </si>
  <si>
    <t xml:space="preserve">OL002392</t>
  </si>
  <si>
    <t xml:space="preserve">OL002393</t>
  </si>
  <si>
    <t xml:space="preserve">OL002394</t>
  </si>
  <si>
    <t xml:space="preserve">OL002395</t>
  </si>
  <si>
    <t xml:space="preserve">OL002396</t>
  </si>
  <si>
    <t xml:space="preserve">OL002397</t>
  </si>
  <si>
    <t xml:space="preserve">OL002398</t>
  </si>
  <si>
    <t xml:space="preserve">OL002399</t>
  </si>
  <si>
    <t xml:space="preserve">OL002400</t>
  </si>
  <si>
    <t xml:space="preserve">OL002401</t>
  </si>
  <si>
    <t xml:space="preserve">OL002402</t>
  </si>
  <si>
    <t xml:space="preserve">OL002403</t>
  </si>
  <si>
    <t xml:space="preserve">OL002404</t>
  </si>
  <si>
    <t xml:space="preserve">OL002405</t>
  </si>
  <si>
    <t xml:space="preserve">OL002406</t>
  </si>
  <si>
    <t xml:space="preserve">OL002407</t>
  </si>
  <si>
    <t xml:space="preserve">OL002408</t>
  </si>
  <si>
    <t xml:space="preserve">OL002409</t>
  </si>
  <si>
    <t xml:space="preserve">OL002410</t>
  </si>
  <si>
    <t xml:space="preserve">OL002411</t>
  </si>
  <si>
    <t xml:space="preserve">OL002412</t>
  </si>
  <si>
    <t xml:space="preserve">OL002413</t>
  </si>
  <si>
    <t xml:space="preserve">OL002414</t>
  </si>
  <si>
    <t xml:space="preserve">OL002415</t>
  </si>
  <si>
    <t xml:space="preserve">OL002416</t>
  </si>
  <si>
    <t xml:space="preserve">OL002417</t>
  </si>
  <si>
    <t xml:space="preserve">OL002418</t>
  </si>
  <si>
    <t xml:space="preserve">OL002419</t>
  </si>
  <si>
    <t xml:space="preserve">OL002420</t>
  </si>
  <si>
    <t xml:space="preserve">OL002421</t>
  </si>
  <si>
    <t xml:space="preserve">OL002422</t>
  </si>
  <si>
    <t xml:space="preserve">OL002423</t>
  </si>
  <si>
    <t xml:space="preserve">OL002424</t>
  </si>
  <si>
    <t xml:space="preserve">OL002425</t>
  </si>
  <si>
    <t xml:space="preserve">OL002426</t>
  </si>
  <si>
    <t xml:space="preserve">OL002427</t>
  </si>
  <si>
    <t xml:space="preserve">OL002428</t>
  </si>
  <si>
    <t xml:space="preserve">OL002429</t>
  </si>
  <si>
    <t xml:space="preserve">OL002430</t>
  </si>
  <si>
    <t xml:space="preserve">OL002431</t>
  </si>
  <si>
    <t xml:space="preserve">OL002432</t>
  </si>
  <si>
    <t xml:space="preserve">OL002433</t>
  </si>
  <si>
    <t xml:space="preserve">OL002434</t>
  </si>
  <si>
    <t xml:space="preserve">OL002435</t>
  </si>
  <si>
    <t xml:space="preserve">OL002436</t>
  </si>
  <si>
    <t xml:space="preserve">OL002437</t>
  </si>
  <si>
    <t xml:space="preserve">OL002438</t>
  </si>
  <si>
    <t xml:space="preserve">OL002439</t>
  </si>
  <si>
    <t xml:space="preserve">OL002440</t>
  </si>
  <si>
    <t xml:space="preserve">OL002441</t>
  </si>
  <si>
    <t xml:space="preserve">OL002442</t>
  </si>
  <si>
    <t xml:space="preserve">OL002443</t>
  </si>
  <si>
    <t xml:space="preserve">OL002444</t>
  </si>
  <si>
    <t xml:space="preserve">OL002445</t>
  </si>
  <si>
    <t xml:space="preserve">OL002446</t>
  </si>
  <si>
    <t xml:space="preserve">OL002447</t>
  </si>
  <si>
    <t xml:space="preserve">OL002448</t>
  </si>
  <si>
    <t xml:space="preserve">OL002449</t>
  </si>
  <si>
    <t xml:space="preserve">OL002450</t>
  </si>
  <si>
    <t xml:space="preserve">OL002451</t>
  </si>
  <si>
    <t xml:space="preserve">OL002452</t>
  </si>
  <si>
    <t xml:space="preserve">OL002453</t>
  </si>
  <si>
    <t xml:space="preserve">OL002454</t>
  </si>
  <si>
    <t xml:space="preserve">OL002455</t>
  </si>
  <si>
    <t xml:space="preserve">OL002456</t>
  </si>
  <si>
    <t xml:space="preserve">OL002457</t>
  </si>
  <si>
    <t xml:space="preserve">OL002458</t>
  </si>
  <si>
    <t xml:space="preserve">OL002459</t>
  </si>
  <si>
    <t xml:space="preserve">OL002460</t>
  </si>
  <si>
    <t xml:space="preserve">OL002461</t>
  </si>
  <si>
    <t xml:space="preserve">OL002462</t>
  </si>
  <si>
    <t xml:space="preserve">OL002463</t>
  </si>
  <si>
    <t xml:space="preserve">OL002464</t>
  </si>
  <si>
    <t xml:space="preserve">OL002465</t>
  </si>
  <si>
    <t xml:space="preserve">OL002466</t>
  </si>
  <si>
    <t xml:space="preserve">OL002467</t>
  </si>
  <si>
    <t xml:space="preserve">OL002468</t>
  </si>
  <si>
    <t xml:space="preserve">OL002469</t>
  </si>
  <si>
    <t xml:space="preserve">OL002470</t>
  </si>
  <si>
    <t xml:space="preserve">OL002471</t>
  </si>
  <si>
    <t xml:space="preserve">OL002472</t>
  </si>
  <si>
    <t xml:space="preserve">OL002473</t>
  </si>
  <si>
    <t xml:space="preserve">OL002474</t>
  </si>
  <si>
    <t xml:space="preserve">OL002475</t>
  </si>
  <si>
    <t xml:space="preserve">OL002476</t>
  </si>
  <si>
    <t xml:space="preserve">OL002477</t>
  </si>
  <si>
    <t xml:space="preserve">OL002478</t>
  </si>
  <si>
    <t xml:space="preserve">OL002479</t>
  </si>
  <si>
    <t xml:space="preserve">OL002480</t>
  </si>
  <si>
    <t xml:space="preserve">OL002481</t>
  </si>
  <si>
    <t xml:space="preserve">OL002482</t>
  </si>
  <si>
    <t xml:space="preserve">OL002483</t>
  </si>
  <si>
    <t xml:space="preserve">OL002484</t>
  </si>
  <si>
    <t xml:space="preserve">OL002485</t>
  </si>
  <si>
    <t xml:space="preserve">OL002486</t>
  </si>
  <si>
    <t xml:space="preserve">OL002487</t>
  </si>
  <si>
    <t xml:space="preserve">OL002488</t>
  </si>
  <si>
    <t xml:space="preserve">OL002489</t>
  </si>
  <si>
    <t xml:space="preserve">OL002490</t>
  </si>
  <si>
    <t xml:space="preserve">OL002491</t>
  </si>
  <si>
    <t xml:space="preserve">OL002492</t>
  </si>
  <si>
    <t xml:space="preserve">OL002493</t>
  </si>
  <si>
    <t xml:space="preserve">OL002494</t>
  </si>
  <si>
    <t xml:space="preserve">OL002495</t>
  </si>
  <si>
    <t xml:space="preserve">OL002496</t>
  </si>
  <si>
    <t xml:space="preserve">OL002497</t>
  </si>
  <si>
    <t xml:space="preserve">OL002498</t>
  </si>
  <si>
    <t xml:space="preserve">OL002499</t>
  </si>
  <si>
    <t xml:space="preserve">OL002500</t>
  </si>
  <si>
    <t xml:space="preserve">OL002501</t>
  </si>
  <si>
    <t xml:space="preserve">OL002502</t>
  </si>
  <si>
    <t xml:space="preserve">OL002503</t>
  </si>
  <si>
    <t xml:space="preserve">OL002504</t>
  </si>
  <si>
    <t xml:space="preserve">OL002505</t>
  </si>
  <si>
    <t xml:space="preserve">OL002506</t>
  </si>
  <si>
    <t xml:space="preserve">OL002507</t>
  </si>
  <si>
    <t xml:space="preserve">OL002508</t>
  </si>
  <si>
    <t xml:space="preserve">OL002509</t>
  </si>
  <si>
    <t xml:space="preserve">OL002510</t>
  </si>
  <si>
    <t xml:space="preserve">OL002511</t>
  </si>
  <si>
    <t xml:space="preserve">OL002512</t>
  </si>
  <si>
    <t xml:space="preserve">OL002513</t>
  </si>
  <si>
    <t xml:space="preserve">OL002514</t>
  </si>
  <si>
    <t xml:space="preserve">OL002515</t>
  </si>
  <si>
    <t xml:space="preserve">OL002516</t>
  </si>
  <si>
    <t xml:space="preserve">OL002517</t>
  </si>
  <si>
    <t xml:space="preserve">OL002518</t>
  </si>
  <si>
    <t xml:space="preserve">OL002519</t>
  </si>
  <si>
    <t xml:space="preserve">OL002520</t>
  </si>
  <si>
    <t xml:space="preserve">OL002521</t>
  </si>
  <si>
    <t xml:space="preserve">OL002522</t>
  </si>
  <si>
    <t xml:space="preserve">OL002523</t>
  </si>
  <si>
    <t xml:space="preserve">OL002524</t>
  </si>
  <si>
    <t xml:space="preserve">OL002525</t>
  </si>
  <si>
    <t xml:space="preserve">OL002526</t>
  </si>
  <si>
    <t xml:space="preserve">OL002527</t>
  </si>
  <si>
    <t xml:space="preserve">OL002528</t>
  </si>
  <si>
    <t xml:space="preserve">OL002529</t>
  </si>
  <si>
    <t xml:space="preserve">OL002530</t>
  </si>
  <si>
    <t xml:space="preserve">OL002531</t>
  </si>
  <si>
    <t xml:space="preserve">OL002532</t>
  </si>
  <si>
    <t xml:space="preserve">OL002533</t>
  </si>
  <si>
    <t xml:space="preserve">OL002534</t>
  </si>
  <si>
    <t xml:space="preserve">OL002535</t>
  </si>
  <si>
    <t xml:space="preserve">OL002536</t>
  </si>
  <si>
    <t xml:space="preserve">OL002537</t>
  </si>
  <si>
    <t xml:space="preserve">OL002538</t>
  </si>
  <si>
    <t xml:space="preserve">OL002539</t>
  </si>
  <si>
    <t xml:space="preserve">OL002540</t>
  </si>
  <si>
    <t xml:space="preserve">OL002541</t>
  </si>
  <si>
    <t xml:space="preserve">OL002542</t>
  </si>
  <si>
    <t xml:space="preserve">OL002543</t>
  </si>
  <si>
    <t xml:space="preserve">OL002544</t>
  </si>
  <si>
    <t xml:space="preserve">OL002545</t>
  </si>
  <si>
    <t xml:space="preserve">OL002546</t>
  </si>
  <si>
    <t xml:space="preserve">OL002547</t>
  </si>
  <si>
    <t xml:space="preserve">OL002548</t>
  </si>
  <si>
    <t xml:space="preserve">OL002549</t>
  </si>
  <si>
    <t xml:space="preserve">OL002550</t>
  </si>
  <si>
    <t xml:space="preserve">OL002551</t>
  </si>
  <si>
    <t xml:space="preserve">OL002552</t>
  </si>
  <si>
    <t xml:space="preserve">OL002553</t>
  </si>
  <si>
    <t xml:space="preserve">OL002554</t>
  </si>
  <si>
    <t xml:space="preserve">OL002555</t>
  </si>
  <si>
    <t xml:space="preserve">OL002556</t>
  </si>
  <si>
    <t xml:space="preserve">OL002557</t>
  </si>
  <si>
    <t xml:space="preserve">OL002558</t>
  </si>
  <si>
    <t xml:space="preserve">OL002559</t>
  </si>
  <si>
    <t xml:space="preserve">OL002560</t>
  </si>
  <si>
    <t xml:space="preserve">OL002561</t>
  </si>
  <si>
    <t xml:space="preserve">OL002562</t>
  </si>
  <si>
    <t xml:space="preserve">OL002563</t>
  </si>
  <si>
    <t xml:space="preserve">OL002564</t>
  </si>
  <si>
    <t xml:space="preserve">OL002565</t>
  </si>
  <si>
    <t xml:space="preserve">OL002566</t>
  </si>
  <si>
    <t xml:space="preserve">OL002567</t>
  </si>
  <si>
    <t xml:space="preserve">OL002568</t>
  </si>
  <si>
    <t xml:space="preserve">OL002569</t>
  </si>
  <si>
    <t xml:space="preserve">OL002570</t>
  </si>
  <si>
    <t xml:space="preserve">OL002571</t>
  </si>
  <si>
    <t xml:space="preserve">OL002572</t>
  </si>
  <si>
    <t xml:space="preserve">OL002573</t>
  </si>
  <si>
    <t xml:space="preserve">OL002574</t>
  </si>
  <si>
    <t xml:space="preserve">OL002575</t>
  </si>
  <si>
    <t xml:space="preserve">OL002576</t>
  </si>
  <si>
    <t xml:space="preserve">OL002577</t>
  </si>
  <si>
    <t xml:space="preserve">OL002578</t>
  </si>
  <si>
    <t xml:space="preserve">OL002579</t>
  </si>
  <si>
    <t xml:space="preserve">OL002580</t>
  </si>
  <si>
    <t xml:space="preserve">OL002581</t>
  </si>
  <si>
    <t xml:space="preserve">OL002582</t>
  </si>
  <si>
    <t xml:space="preserve">OL002583</t>
  </si>
  <si>
    <t xml:space="preserve">OL002584</t>
  </si>
  <si>
    <t xml:space="preserve">OL002585</t>
  </si>
  <si>
    <t xml:space="preserve">OL002586</t>
  </si>
  <si>
    <t xml:space="preserve">OL002587</t>
  </si>
  <si>
    <t xml:space="preserve">OL002588</t>
  </si>
  <si>
    <t xml:space="preserve">OL002589</t>
  </si>
  <si>
    <t xml:space="preserve">OL002590</t>
  </si>
  <si>
    <t xml:space="preserve">OL002591</t>
  </si>
  <si>
    <t xml:space="preserve">OL002592</t>
  </si>
  <si>
    <t xml:space="preserve">OL002593</t>
  </si>
  <si>
    <t xml:space="preserve">OL002594</t>
  </si>
  <si>
    <t xml:space="preserve">OL002595</t>
  </si>
  <si>
    <t xml:space="preserve">OL002596</t>
  </si>
  <si>
    <t xml:space="preserve">OL002597</t>
  </si>
  <si>
    <t xml:space="preserve">OL002598</t>
  </si>
  <si>
    <t xml:space="preserve">OL002599</t>
  </si>
  <si>
    <t xml:space="preserve">OL002600</t>
  </si>
  <si>
    <t xml:space="preserve">OL002601</t>
  </si>
  <si>
    <t xml:space="preserve">OL002602</t>
  </si>
  <si>
    <t xml:space="preserve">OL002603</t>
  </si>
  <si>
    <t xml:space="preserve">OL002604</t>
  </si>
  <si>
    <t xml:space="preserve">OL002605</t>
  </si>
  <si>
    <t xml:space="preserve">OL002606</t>
  </si>
  <si>
    <t xml:space="preserve">OL002607</t>
  </si>
  <si>
    <t xml:space="preserve">OL002608</t>
  </si>
  <si>
    <t xml:space="preserve">OL002609</t>
  </si>
  <si>
    <t xml:space="preserve">OL002610</t>
  </si>
  <si>
    <t xml:space="preserve">OL002611</t>
  </si>
  <si>
    <t xml:space="preserve">OL002612</t>
  </si>
  <si>
    <t xml:space="preserve">OL002613</t>
  </si>
  <si>
    <t xml:space="preserve">OL002614</t>
  </si>
  <si>
    <t xml:space="preserve">OL002615</t>
  </si>
  <si>
    <t xml:space="preserve">OL002616</t>
  </si>
  <si>
    <t xml:space="preserve">OL002617</t>
  </si>
  <si>
    <t xml:space="preserve">OL002618</t>
  </si>
  <si>
    <t xml:space="preserve">OL002619</t>
  </si>
  <si>
    <t xml:space="preserve">OL002620</t>
  </si>
  <si>
    <t xml:space="preserve">OL002621</t>
  </si>
  <si>
    <t xml:space="preserve">OL002622</t>
  </si>
  <si>
    <t xml:space="preserve">OL002623</t>
  </si>
  <si>
    <t xml:space="preserve">OL002624</t>
  </si>
  <si>
    <t xml:space="preserve">OL002625</t>
  </si>
  <si>
    <t xml:space="preserve">OL002626</t>
  </si>
  <si>
    <t xml:space="preserve">OL002627</t>
  </si>
  <si>
    <t xml:space="preserve">OL002628</t>
  </si>
  <si>
    <t xml:space="preserve">OL002629</t>
  </si>
  <si>
    <t xml:space="preserve">OL002630</t>
  </si>
  <si>
    <t xml:space="preserve">OL002631</t>
  </si>
  <si>
    <t xml:space="preserve">OL002632</t>
  </si>
  <si>
    <t xml:space="preserve">OL002633</t>
  </si>
  <si>
    <t xml:space="preserve">OL002634</t>
  </si>
  <si>
    <t xml:space="preserve">OL002635</t>
  </si>
  <si>
    <t xml:space="preserve">OL002636</t>
  </si>
  <si>
    <t xml:space="preserve">OL002637</t>
  </si>
  <si>
    <t xml:space="preserve">OL002638</t>
  </si>
  <si>
    <t xml:space="preserve">OL002639</t>
  </si>
  <si>
    <t xml:space="preserve">OL002640</t>
  </si>
  <si>
    <t xml:space="preserve">OL002641</t>
  </si>
  <si>
    <t xml:space="preserve">OL002642</t>
  </si>
  <si>
    <t xml:space="preserve">OL002643</t>
  </si>
  <si>
    <t xml:space="preserve">OL002644</t>
  </si>
  <si>
    <t xml:space="preserve">OL002645</t>
  </si>
  <si>
    <t xml:space="preserve">OL002646</t>
  </si>
  <si>
    <t xml:space="preserve">OL002647</t>
  </si>
  <si>
    <t xml:space="preserve">OL002648</t>
  </si>
  <si>
    <t xml:space="preserve">OL002649</t>
  </si>
  <si>
    <t xml:space="preserve">OL002650</t>
  </si>
  <si>
    <t xml:space="preserve">OL002651</t>
  </si>
  <si>
    <t xml:space="preserve">OL002652</t>
  </si>
  <si>
    <t xml:space="preserve">OL002653</t>
  </si>
  <si>
    <t xml:space="preserve">OL002654</t>
  </si>
  <si>
    <t xml:space="preserve">OL002655</t>
  </si>
  <si>
    <t xml:space="preserve">OL002656</t>
  </si>
  <si>
    <t xml:space="preserve">OL002657</t>
  </si>
  <si>
    <t xml:space="preserve">OL002658</t>
  </si>
  <si>
    <t xml:space="preserve">OL002659</t>
  </si>
  <si>
    <t xml:space="preserve">OL002660</t>
  </si>
  <si>
    <t xml:space="preserve">OL002661</t>
  </si>
  <si>
    <t xml:space="preserve">OL002662</t>
  </si>
  <si>
    <t xml:space="preserve">OL002663</t>
  </si>
  <si>
    <t xml:space="preserve">OL002664</t>
  </si>
  <si>
    <t xml:space="preserve">OL002665</t>
  </si>
  <si>
    <t xml:space="preserve">OL002666</t>
  </si>
  <si>
    <t xml:space="preserve">OL002667</t>
  </si>
  <si>
    <t xml:space="preserve">OL002668</t>
  </si>
  <si>
    <t xml:space="preserve">OL002669</t>
  </si>
  <si>
    <t xml:space="preserve">OL002670</t>
  </si>
  <si>
    <t xml:space="preserve">OL002671</t>
  </si>
  <si>
    <t xml:space="preserve">OL002672</t>
  </si>
  <si>
    <t xml:space="preserve">OL002673</t>
  </si>
  <si>
    <t xml:space="preserve">OL002674</t>
  </si>
  <si>
    <t xml:space="preserve">OL002675</t>
  </si>
  <si>
    <t xml:space="preserve">OL002676</t>
  </si>
  <si>
    <t xml:space="preserve">OL002677</t>
  </si>
  <si>
    <t xml:space="preserve">OL002678</t>
  </si>
  <si>
    <t xml:space="preserve">OL002679</t>
  </si>
  <si>
    <t xml:space="preserve">OL002680</t>
  </si>
  <si>
    <t xml:space="preserve">OL002681</t>
  </si>
  <si>
    <t xml:space="preserve">OL002682</t>
  </si>
  <si>
    <t xml:space="preserve">OL002683</t>
  </si>
  <si>
    <t xml:space="preserve">OL002684</t>
  </si>
  <si>
    <t xml:space="preserve">OL002685</t>
  </si>
  <si>
    <t xml:space="preserve">OL002686</t>
  </si>
  <si>
    <t xml:space="preserve">OL002687</t>
  </si>
  <si>
    <t xml:space="preserve">OL002688</t>
  </si>
  <si>
    <t xml:space="preserve">OL002689</t>
  </si>
  <si>
    <t xml:space="preserve">OL002690</t>
  </si>
  <si>
    <t xml:space="preserve">OL002691</t>
  </si>
  <si>
    <t xml:space="preserve">OL002692</t>
  </si>
  <si>
    <t xml:space="preserve">OL002693</t>
  </si>
  <si>
    <t xml:space="preserve">OL002694</t>
  </si>
  <si>
    <t xml:space="preserve">OL002695</t>
  </si>
  <si>
    <t xml:space="preserve">OL002696</t>
  </si>
  <si>
    <t xml:space="preserve">OL002697</t>
  </si>
  <si>
    <t xml:space="preserve">OL002698</t>
  </si>
  <si>
    <t xml:space="preserve">OL002699</t>
  </si>
  <si>
    <t xml:space="preserve">OL002700</t>
  </si>
  <si>
    <t xml:space="preserve">OL002701</t>
  </si>
  <si>
    <t xml:space="preserve">OL002702</t>
  </si>
  <si>
    <t xml:space="preserve">OL002703</t>
  </si>
  <si>
    <t xml:space="preserve">OL002704</t>
  </si>
  <si>
    <t xml:space="preserve">OL002705</t>
  </si>
  <si>
    <t xml:space="preserve">OL002706</t>
  </si>
  <si>
    <t xml:space="preserve">OL002707</t>
  </si>
  <si>
    <t xml:space="preserve">OL002708</t>
  </si>
  <si>
    <t xml:space="preserve">OL002709</t>
  </si>
  <si>
    <t xml:space="preserve">OL002710</t>
  </si>
  <si>
    <t xml:space="preserve">OL002711</t>
  </si>
  <si>
    <t xml:space="preserve">OL002712</t>
  </si>
  <si>
    <t xml:space="preserve">OL002713</t>
  </si>
  <si>
    <t xml:space="preserve">OL002714</t>
  </si>
  <si>
    <t xml:space="preserve">OL002715</t>
  </si>
  <si>
    <t xml:space="preserve">OL002716</t>
  </si>
  <si>
    <t xml:space="preserve">OL002717</t>
  </si>
  <si>
    <t xml:space="preserve">OL002718</t>
  </si>
  <si>
    <t xml:space="preserve">OL002719</t>
  </si>
  <si>
    <t xml:space="preserve">OL002720</t>
  </si>
  <si>
    <t xml:space="preserve">OL002721</t>
  </si>
  <si>
    <t xml:space="preserve">OL002722</t>
  </si>
  <si>
    <t xml:space="preserve">OL002723</t>
  </si>
  <si>
    <t xml:space="preserve">OL002724</t>
  </si>
  <si>
    <t xml:space="preserve">OL002725</t>
  </si>
  <si>
    <t xml:space="preserve">OL002726</t>
  </si>
  <si>
    <t xml:space="preserve">OL002727</t>
  </si>
  <si>
    <t xml:space="preserve">OL002728</t>
  </si>
  <si>
    <t xml:space="preserve">OL002729</t>
  </si>
  <si>
    <t xml:space="preserve">OL002730</t>
  </si>
  <si>
    <t xml:space="preserve">OL002731</t>
  </si>
  <si>
    <t xml:space="preserve">OL002732</t>
  </si>
  <si>
    <t xml:space="preserve">OL002733</t>
  </si>
  <si>
    <t xml:space="preserve">OL002734</t>
  </si>
  <si>
    <t xml:space="preserve">OL002735</t>
  </si>
  <si>
    <t xml:space="preserve">OL002736</t>
  </si>
  <si>
    <t xml:space="preserve">OL002737</t>
  </si>
  <si>
    <t xml:space="preserve">OL002738</t>
  </si>
  <si>
    <t xml:space="preserve">OL002739</t>
  </si>
  <si>
    <t xml:space="preserve">OL002740</t>
  </si>
  <si>
    <t xml:space="preserve">OL002741</t>
  </si>
  <si>
    <t xml:space="preserve">OL002742</t>
  </si>
  <si>
    <t xml:space="preserve">OL002743</t>
  </si>
  <si>
    <t xml:space="preserve">OL002744</t>
  </si>
  <si>
    <t xml:space="preserve">OL002745</t>
  </si>
  <si>
    <t xml:space="preserve">OL002746</t>
  </si>
  <si>
    <t xml:space="preserve">OL002747</t>
  </si>
  <si>
    <t xml:space="preserve">OL002748</t>
  </si>
  <si>
    <t xml:space="preserve">OL002749</t>
  </si>
  <si>
    <t xml:space="preserve">OL002750</t>
  </si>
  <si>
    <t xml:space="preserve">OL002751</t>
  </si>
  <si>
    <t xml:space="preserve">OL002752</t>
  </si>
  <si>
    <t xml:space="preserve">OL002753</t>
  </si>
  <si>
    <t xml:space="preserve">OL002754</t>
  </si>
  <si>
    <t xml:space="preserve">OL002755</t>
  </si>
  <si>
    <t xml:space="preserve">OL002756</t>
  </si>
  <si>
    <t xml:space="preserve">OL002757</t>
  </si>
  <si>
    <t xml:space="preserve">OL002758</t>
  </si>
  <si>
    <t xml:space="preserve">OL002759</t>
  </si>
  <si>
    <t xml:space="preserve">OL002760</t>
  </si>
  <si>
    <t xml:space="preserve">OL002761</t>
  </si>
  <si>
    <t xml:space="preserve">OL002762</t>
  </si>
  <si>
    <t xml:space="preserve">OL002763</t>
  </si>
  <si>
    <t xml:space="preserve">OL002764</t>
  </si>
  <si>
    <t xml:space="preserve">OL002765</t>
  </si>
  <si>
    <t xml:space="preserve">OL002766</t>
  </si>
  <si>
    <t xml:space="preserve">OL002767</t>
  </si>
  <si>
    <t xml:space="preserve">OL002768</t>
  </si>
  <si>
    <t xml:space="preserve">OL002769</t>
  </si>
  <si>
    <t xml:space="preserve">OL002770</t>
  </si>
  <si>
    <t xml:space="preserve">OL002771</t>
  </si>
  <si>
    <t xml:space="preserve">OL002772</t>
  </si>
  <si>
    <t xml:space="preserve">OL002773</t>
  </si>
  <si>
    <t xml:space="preserve">OL002774</t>
  </si>
  <si>
    <t xml:space="preserve">OL002775</t>
  </si>
  <si>
    <t xml:space="preserve">OL002776</t>
  </si>
  <si>
    <t xml:space="preserve">OL002777</t>
  </si>
  <si>
    <t xml:space="preserve">OL002778</t>
  </si>
  <si>
    <t xml:space="preserve">OL002779</t>
  </si>
  <si>
    <t xml:space="preserve">OL002780</t>
  </si>
  <si>
    <t xml:space="preserve">OL002781</t>
  </si>
  <si>
    <t xml:space="preserve">OL002782</t>
  </si>
  <si>
    <t xml:space="preserve">OL002783</t>
  </si>
  <si>
    <t xml:space="preserve">OL002784</t>
  </si>
  <si>
    <t xml:space="preserve">OL002785</t>
  </si>
  <si>
    <t xml:space="preserve">OL002786</t>
  </si>
  <si>
    <t xml:space="preserve">OL002787</t>
  </si>
  <si>
    <t xml:space="preserve">OL002788</t>
  </si>
  <si>
    <t xml:space="preserve">OL002789</t>
  </si>
  <si>
    <t xml:space="preserve">OL002790</t>
  </si>
  <si>
    <t xml:space="preserve">OL002791</t>
  </si>
  <si>
    <t xml:space="preserve">OL002792</t>
  </si>
  <si>
    <t xml:space="preserve">OL002793</t>
  </si>
  <si>
    <t xml:space="preserve">OL002794</t>
  </si>
  <si>
    <t xml:space="preserve">OL002795</t>
  </si>
  <si>
    <t xml:space="preserve">OL002796</t>
  </si>
  <si>
    <t xml:space="preserve">OL002797</t>
  </si>
  <si>
    <t xml:space="preserve">OL002798</t>
  </si>
  <si>
    <t xml:space="preserve">OL002799</t>
  </si>
  <si>
    <t xml:space="preserve">OL002800</t>
  </si>
  <si>
    <t xml:space="preserve">OL002801</t>
  </si>
  <si>
    <t xml:space="preserve">OL002802</t>
  </si>
  <si>
    <t xml:space="preserve">OL002803</t>
  </si>
  <si>
    <t xml:space="preserve">OL002804</t>
  </si>
  <si>
    <t xml:space="preserve">OL002805</t>
  </si>
  <si>
    <t xml:space="preserve">OL002806</t>
  </si>
  <si>
    <t xml:space="preserve">OL002807</t>
  </si>
  <si>
    <t xml:space="preserve">OL002808</t>
  </si>
  <si>
    <t xml:space="preserve">OL002809</t>
  </si>
  <si>
    <t xml:space="preserve">OL002810</t>
  </si>
  <si>
    <t xml:space="preserve">OL002811</t>
  </si>
  <si>
    <t xml:space="preserve">OL002812</t>
  </si>
  <si>
    <t xml:space="preserve">OL002813</t>
  </si>
  <si>
    <t xml:space="preserve">OL002814</t>
  </si>
  <si>
    <t xml:space="preserve">OL002815</t>
  </si>
  <si>
    <t xml:space="preserve">OL002816</t>
  </si>
  <si>
    <t xml:space="preserve">OL002817</t>
  </si>
  <si>
    <t xml:space="preserve">OL002818</t>
  </si>
  <si>
    <t xml:space="preserve">OL002819</t>
  </si>
  <si>
    <t xml:space="preserve">OL002820</t>
  </si>
  <si>
    <t xml:space="preserve">OL002821</t>
  </si>
  <si>
    <t xml:space="preserve">OL002822</t>
  </si>
  <si>
    <t xml:space="preserve">OL002823</t>
  </si>
  <si>
    <t xml:space="preserve">OL002824</t>
  </si>
  <si>
    <t xml:space="preserve">OL002825</t>
  </si>
  <si>
    <t xml:space="preserve">OL002826</t>
  </si>
  <si>
    <t xml:space="preserve">OL002827</t>
  </si>
  <si>
    <t xml:space="preserve">OL002828</t>
  </si>
  <si>
    <t xml:space="preserve">OL002829</t>
  </si>
  <si>
    <t xml:space="preserve">OL002830</t>
  </si>
  <si>
    <t xml:space="preserve">OL002831</t>
  </si>
  <si>
    <t xml:space="preserve">OL002832</t>
  </si>
  <si>
    <t xml:space="preserve">OL002833</t>
  </si>
  <si>
    <t xml:space="preserve">OL002834</t>
  </si>
  <si>
    <t xml:space="preserve">OL002835</t>
  </si>
  <si>
    <t xml:space="preserve">OL002836</t>
  </si>
  <si>
    <t xml:space="preserve">OL002837</t>
  </si>
  <si>
    <t xml:space="preserve">OL002838</t>
  </si>
  <si>
    <t xml:space="preserve">OL002839</t>
  </si>
  <si>
    <t xml:space="preserve">OL002840</t>
  </si>
  <si>
    <t xml:space="preserve">OL002841</t>
  </si>
  <si>
    <t xml:space="preserve">OL002842</t>
  </si>
  <si>
    <t xml:space="preserve">OL002843</t>
  </si>
  <si>
    <t xml:space="preserve">OL002844</t>
  </si>
  <si>
    <t xml:space="preserve">OL002845</t>
  </si>
  <si>
    <t xml:space="preserve">OL002846</t>
  </si>
  <si>
    <t xml:space="preserve">OL002847</t>
  </si>
  <si>
    <t xml:space="preserve">OL002848</t>
  </si>
  <si>
    <t xml:space="preserve">OL002849</t>
  </si>
  <si>
    <t xml:space="preserve">OL002850</t>
  </si>
  <si>
    <t xml:space="preserve">OL002851</t>
  </si>
  <si>
    <t xml:space="preserve">OL002852</t>
  </si>
  <si>
    <t xml:space="preserve">OL002853</t>
  </si>
  <si>
    <t xml:space="preserve">OL002854</t>
  </si>
  <si>
    <t xml:space="preserve">OL002855</t>
  </si>
  <si>
    <t xml:space="preserve">OL002856</t>
  </si>
  <si>
    <t xml:space="preserve">OL002857</t>
  </si>
  <si>
    <t xml:space="preserve">OL002858</t>
  </si>
  <si>
    <t xml:space="preserve">OL002859</t>
  </si>
  <si>
    <t xml:space="preserve">OL002860</t>
  </si>
  <si>
    <t xml:space="preserve">OL002861</t>
  </si>
  <si>
    <t xml:space="preserve">OL002862</t>
  </si>
  <si>
    <t xml:space="preserve">OL002863</t>
  </si>
  <si>
    <t xml:space="preserve">OL002864</t>
  </si>
  <si>
    <t xml:space="preserve">OL002865</t>
  </si>
  <si>
    <t xml:space="preserve">OL002866</t>
  </si>
  <si>
    <t xml:space="preserve">OL002867</t>
  </si>
  <si>
    <t xml:space="preserve">OL002868</t>
  </si>
  <si>
    <t xml:space="preserve">OL002869</t>
  </si>
  <si>
    <t xml:space="preserve">OL002870</t>
  </si>
  <si>
    <t xml:space="preserve">OL002871</t>
  </si>
  <si>
    <t xml:space="preserve">OL002872</t>
  </si>
  <si>
    <t xml:space="preserve">OL002873</t>
  </si>
  <si>
    <t xml:space="preserve">OL002874</t>
  </si>
  <si>
    <t xml:space="preserve">OL002875</t>
  </si>
  <si>
    <t xml:space="preserve">OL002876</t>
  </si>
  <si>
    <t xml:space="preserve">OL002877</t>
  </si>
  <si>
    <t xml:space="preserve">OL002878</t>
  </si>
  <si>
    <t xml:space="preserve">OL002879</t>
  </si>
  <si>
    <t xml:space="preserve">OL002880</t>
  </si>
  <si>
    <t xml:space="preserve">OL002881</t>
  </si>
  <si>
    <t xml:space="preserve">OL002882</t>
  </si>
  <si>
    <t xml:space="preserve">OL002883</t>
  </si>
  <si>
    <t xml:space="preserve">OL002884</t>
  </si>
  <si>
    <t xml:space="preserve">OL002885</t>
  </si>
  <si>
    <t xml:space="preserve">OL002886</t>
  </si>
  <si>
    <t xml:space="preserve">OL002887</t>
  </si>
  <si>
    <t xml:space="preserve">OL002888</t>
  </si>
  <si>
    <t xml:space="preserve">OL002889</t>
  </si>
  <si>
    <t xml:space="preserve">OL002890</t>
  </si>
  <si>
    <t xml:space="preserve">OL002891</t>
  </si>
  <si>
    <t xml:space="preserve">OL002892</t>
  </si>
  <si>
    <t xml:space="preserve">OL002893</t>
  </si>
  <si>
    <t xml:space="preserve">OL002894</t>
  </si>
  <si>
    <t xml:space="preserve">OL002895</t>
  </si>
  <si>
    <t xml:space="preserve">OL002896</t>
  </si>
  <si>
    <t xml:space="preserve">OL002897</t>
  </si>
  <si>
    <t xml:space="preserve">OL002898</t>
  </si>
  <si>
    <t xml:space="preserve">OL002899</t>
  </si>
  <si>
    <t xml:space="preserve">OL002900</t>
  </si>
  <si>
    <t xml:space="preserve">OL002901</t>
  </si>
  <si>
    <t xml:space="preserve">OL002902</t>
  </si>
  <si>
    <t xml:space="preserve">OL002903</t>
  </si>
  <si>
    <t xml:space="preserve">OL002904</t>
  </si>
  <si>
    <t xml:space="preserve">OL002905</t>
  </si>
  <si>
    <t xml:space="preserve">OL002906</t>
  </si>
  <si>
    <t xml:space="preserve">OL002907</t>
  </si>
  <si>
    <t xml:space="preserve">OL002908</t>
  </si>
  <si>
    <t xml:space="preserve">OL002909</t>
  </si>
  <si>
    <t xml:space="preserve">OL002910</t>
  </si>
  <si>
    <t xml:space="preserve">OL002911</t>
  </si>
  <si>
    <t xml:space="preserve">OL002912</t>
  </si>
  <si>
    <t xml:space="preserve">OL002913</t>
  </si>
  <si>
    <t xml:space="preserve">OL002914</t>
  </si>
  <si>
    <t xml:space="preserve">OL002915</t>
  </si>
  <si>
    <t xml:space="preserve">OL002916</t>
  </si>
  <si>
    <t xml:space="preserve">OL002917</t>
  </si>
  <si>
    <t xml:space="preserve">OL002918</t>
  </si>
  <si>
    <t xml:space="preserve">OL002919</t>
  </si>
  <si>
    <t xml:space="preserve">OL002920</t>
  </si>
  <si>
    <t xml:space="preserve">OL002921</t>
  </si>
  <si>
    <t xml:space="preserve">OL002922</t>
  </si>
  <si>
    <t xml:space="preserve">OL002923</t>
  </si>
  <si>
    <t xml:space="preserve">OL002924</t>
  </si>
  <si>
    <t xml:space="preserve">OL002925</t>
  </si>
  <si>
    <t xml:space="preserve">OL002926</t>
  </si>
  <si>
    <t xml:space="preserve">OL002927</t>
  </si>
  <si>
    <t xml:space="preserve">OL002928</t>
  </si>
  <si>
    <t xml:space="preserve">OL002929</t>
  </si>
  <si>
    <t xml:space="preserve">OL002930</t>
  </si>
  <si>
    <t xml:space="preserve">OL002931</t>
  </si>
  <si>
    <t xml:space="preserve">OL002932</t>
  </si>
  <si>
    <t xml:space="preserve">OL002933</t>
  </si>
  <si>
    <t xml:space="preserve">OL002934</t>
  </si>
  <si>
    <t xml:space="preserve">OL002935</t>
  </si>
  <si>
    <t xml:space="preserve">OL002936</t>
  </si>
  <si>
    <t xml:space="preserve">OL002937</t>
  </si>
  <si>
    <t xml:space="preserve">OL002938</t>
  </si>
  <si>
    <t xml:space="preserve">OL002939</t>
  </si>
  <si>
    <t xml:space="preserve">OL002940</t>
  </si>
  <si>
    <t xml:space="preserve">OL002941</t>
  </si>
  <si>
    <t xml:space="preserve">OL002942</t>
  </si>
  <si>
    <t xml:space="preserve">OL002943</t>
  </si>
  <si>
    <t xml:space="preserve">OL002944</t>
  </si>
  <si>
    <t xml:space="preserve">OL002945</t>
  </si>
  <si>
    <t xml:space="preserve">OL002946</t>
  </si>
  <si>
    <t xml:space="preserve">OL002947</t>
  </si>
  <si>
    <t xml:space="preserve">OL002948</t>
  </si>
  <si>
    <t xml:space="preserve">OL002949</t>
  </si>
  <si>
    <t xml:space="preserve">OL002950</t>
  </si>
  <si>
    <t xml:space="preserve">OL002951</t>
  </si>
  <si>
    <t xml:space="preserve">OL002952</t>
  </si>
  <si>
    <t xml:space="preserve">OL002953</t>
  </si>
  <si>
    <t xml:space="preserve">OL002954</t>
  </si>
  <si>
    <t xml:space="preserve">OL002955</t>
  </si>
  <si>
    <t xml:space="preserve">OL002956</t>
  </si>
  <si>
    <t xml:space="preserve">OL002957</t>
  </si>
  <si>
    <t xml:space="preserve">OL002958</t>
  </si>
  <si>
    <t xml:space="preserve">OL002959</t>
  </si>
  <si>
    <t xml:space="preserve">OL002960</t>
  </si>
  <si>
    <t xml:space="preserve">OL002961</t>
  </si>
  <si>
    <t xml:space="preserve">OL002962</t>
  </si>
  <si>
    <t xml:space="preserve">OL002963</t>
  </si>
  <si>
    <t xml:space="preserve">OL002964</t>
  </si>
  <si>
    <t xml:space="preserve">OL002965</t>
  </si>
  <si>
    <t xml:space="preserve">OL002966</t>
  </si>
  <si>
    <t xml:space="preserve">OL002967</t>
  </si>
  <si>
    <t xml:space="preserve">OL002968</t>
  </si>
  <si>
    <t xml:space="preserve">OL002969</t>
  </si>
  <si>
    <t xml:space="preserve">OL002970</t>
  </si>
  <si>
    <t xml:space="preserve">OL002971</t>
  </si>
  <si>
    <t xml:space="preserve">OL002972</t>
  </si>
  <si>
    <t xml:space="preserve">OL002973</t>
  </si>
  <si>
    <t xml:space="preserve">OL002974</t>
  </si>
  <si>
    <t xml:space="preserve">OL002975</t>
  </si>
  <si>
    <t xml:space="preserve">OL002976</t>
  </si>
  <si>
    <t xml:space="preserve">OL002977</t>
  </si>
  <si>
    <t xml:space="preserve">OL002978</t>
  </si>
  <si>
    <t xml:space="preserve">OL002979</t>
  </si>
  <si>
    <t xml:space="preserve">OL002980</t>
  </si>
  <si>
    <t xml:space="preserve">OL002981</t>
  </si>
  <si>
    <t xml:space="preserve">OL002982</t>
  </si>
  <si>
    <t xml:space="preserve">OL002983</t>
  </si>
  <si>
    <t xml:space="preserve">OL002984</t>
  </si>
  <si>
    <t xml:space="preserve">OL002985</t>
  </si>
  <si>
    <t xml:space="preserve">OL002986</t>
  </si>
  <si>
    <t xml:space="preserve">OL002987</t>
  </si>
  <si>
    <t xml:space="preserve">OL002988</t>
  </si>
  <si>
    <t xml:space="preserve">OL002989</t>
  </si>
  <si>
    <t xml:space="preserve">OL002990</t>
  </si>
  <si>
    <t xml:space="preserve">OL002991</t>
  </si>
  <si>
    <t xml:space="preserve">OL002992</t>
  </si>
  <si>
    <t xml:space="preserve">OL002993</t>
  </si>
  <si>
    <t xml:space="preserve">OL002994</t>
  </si>
  <si>
    <t xml:space="preserve">OL002995</t>
  </si>
  <si>
    <t xml:space="preserve">OL002996</t>
  </si>
  <si>
    <t xml:space="preserve">OL002997</t>
  </si>
  <si>
    <t xml:space="preserve">OL002998</t>
  </si>
  <si>
    <t xml:space="preserve">OL002999</t>
  </si>
  <si>
    <t xml:space="preserve">OL003000</t>
  </si>
  <si>
    <t xml:space="preserve">OL003001</t>
  </si>
  <si>
    <t xml:space="preserve">OL003002</t>
  </si>
  <si>
    <t xml:space="preserve">OL003003</t>
  </si>
  <si>
    <t xml:space="preserve">OL003004</t>
  </si>
  <si>
    <t xml:space="preserve">OL003005</t>
  </si>
  <si>
    <t xml:space="preserve">OL003006</t>
  </si>
  <si>
    <t xml:space="preserve">OL003007</t>
  </si>
  <si>
    <t xml:space="preserve">OL003008</t>
  </si>
  <si>
    <t xml:space="preserve">OL003009</t>
  </si>
  <si>
    <t xml:space="preserve">OL003010</t>
  </si>
  <si>
    <t xml:space="preserve">OL003011</t>
  </si>
  <si>
    <t xml:space="preserve">OL003012</t>
  </si>
  <si>
    <t xml:space="preserve">OL003013</t>
  </si>
  <si>
    <t xml:space="preserve">OL003014</t>
  </si>
  <si>
    <t xml:space="preserve">OL003015</t>
  </si>
  <si>
    <t xml:space="preserve">OL003016</t>
  </si>
  <si>
    <t xml:space="preserve">OL003017</t>
  </si>
  <si>
    <t xml:space="preserve">OL003018</t>
  </si>
  <si>
    <t xml:space="preserve">OL003019</t>
  </si>
  <si>
    <t xml:space="preserve">OL003020</t>
  </si>
  <si>
    <t xml:space="preserve">OL003021</t>
  </si>
  <si>
    <t xml:space="preserve">OL003022</t>
  </si>
  <si>
    <t xml:space="preserve">OL003023</t>
  </si>
  <si>
    <t xml:space="preserve">OL003024</t>
  </si>
  <si>
    <t xml:space="preserve">OL003025</t>
  </si>
  <si>
    <t xml:space="preserve">OL003026</t>
  </si>
  <si>
    <t xml:space="preserve">OL003027</t>
  </si>
  <si>
    <t xml:space="preserve">OL003028</t>
  </si>
  <si>
    <t xml:space="preserve">OL003029</t>
  </si>
  <si>
    <t xml:space="preserve">OL003030</t>
  </si>
  <si>
    <t xml:space="preserve">OL003031</t>
  </si>
  <si>
    <t xml:space="preserve">OL003032</t>
  </si>
  <si>
    <t xml:space="preserve">OL003033</t>
  </si>
  <si>
    <t xml:space="preserve">OL003034</t>
  </si>
  <si>
    <t xml:space="preserve">OL003035</t>
  </si>
  <si>
    <t xml:space="preserve">OL003036</t>
  </si>
  <si>
    <t xml:space="preserve">OL003037</t>
  </si>
  <si>
    <t xml:space="preserve">OL003038</t>
  </si>
  <si>
    <t xml:space="preserve">OL003039</t>
  </si>
  <si>
    <t xml:space="preserve">OL003040</t>
  </si>
  <si>
    <t xml:space="preserve">OL003041</t>
  </si>
  <si>
    <t xml:space="preserve">OL003042</t>
  </si>
  <si>
    <t xml:space="preserve">OL003043</t>
  </si>
  <si>
    <t xml:space="preserve">OL003044</t>
  </si>
  <si>
    <t xml:space="preserve">OL003045</t>
  </si>
  <si>
    <t xml:space="preserve">OL003046</t>
  </si>
  <si>
    <t xml:space="preserve">OL003047</t>
  </si>
  <si>
    <t xml:space="preserve">OL003048</t>
  </si>
  <si>
    <t xml:space="preserve">OL003049</t>
  </si>
  <si>
    <t xml:space="preserve">OL003050</t>
  </si>
  <si>
    <t xml:space="preserve">OL003051</t>
  </si>
  <si>
    <t xml:space="preserve">OL003052</t>
  </si>
  <si>
    <t xml:space="preserve">OL003053</t>
  </si>
  <si>
    <t xml:space="preserve">OL003054</t>
  </si>
  <si>
    <t xml:space="preserve">OL003055</t>
  </si>
  <si>
    <t xml:space="preserve">OL003056</t>
  </si>
  <si>
    <t xml:space="preserve">OL003057</t>
  </si>
  <si>
    <t xml:space="preserve">OL003058</t>
  </si>
  <si>
    <t xml:space="preserve">OL003059</t>
  </si>
  <si>
    <t xml:space="preserve">OL003060</t>
  </si>
  <si>
    <t xml:space="preserve">OL003061</t>
  </si>
  <si>
    <t xml:space="preserve">OL003062</t>
  </si>
  <si>
    <t xml:space="preserve">OL003063</t>
  </si>
  <si>
    <t xml:space="preserve">OL003064</t>
  </si>
  <si>
    <t xml:space="preserve">OL003065</t>
  </si>
  <si>
    <t xml:space="preserve">OL003066</t>
  </si>
  <si>
    <t xml:space="preserve">OL003067</t>
  </si>
  <si>
    <t xml:space="preserve">OL003068</t>
  </si>
  <si>
    <t xml:space="preserve">OL003069</t>
  </si>
  <si>
    <t xml:space="preserve">OL003070</t>
  </si>
  <si>
    <t xml:space="preserve">OL003071</t>
  </si>
  <si>
    <t xml:space="preserve">OL003072</t>
  </si>
  <si>
    <t xml:space="preserve">OL003073</t>
  </si>
  <si>
    <t xml:space="preserve">OL003074</t>
  </si>
  <si>
    <t xml:space="preserve">OL003075</t>
  </si>
  <si>
    <t xml:space="preserve">OL003076</t>
  </si>
  <si>
    <t xml:space="preserve">OL003077</t>
  </si>
  <si>
    <t xml:space="preserve">OL003078</t>
  </si>
  <si>
    <t xml:space="preserve">OL003079</t>
  </si>
  <si>
    <t xml:space="preserve">OL003080</t>
  </si>
  <si>
    <t xml:space="preserve">OL003081</t>
  </si>
  <si>
    <t xml:space="preserve">OL003082</t>
  </si>
  <si>
    <t xml:space="preserve">OL003083</t>
  </si>
  <si>
    <t xml:space="preserve">OL003084</t>
  </si>
  <si>
    <t xml:space="preserve">OL003085</t>
  </si>
  <si>
    <t xml:space="preserve">OL003086</t>
  </si>
  <si>
    <t xml:space="preserve">OL003087</t>
  </si>
  <si>
    <t xml:space="preserve">OL003088</t>
  </si>
  <si>
    <t xml:space="preserve">OL003089</t>
  </si>
  <si>
    <t xml:space="preserve">OL003090</t>
  </si>
  <si>
    <t xml:space="preserve">OL003091</t>
  </si>
  <si>
    <t xml:space="preserve">OL003092</t>
  </si>
  <si>
    <t xml:space="preserve">OL003093</t>
  </si>
  <si>
    <t xml:space="preserve">OL003094</t>
  </si>
  <si>
    <t xml:space="preserve">OL003095</t>
  </si>
  <si>
    <t xml:space="preserve">OL003096</t>
  </si>
  <si>
    <t xml:space="preserve">OL003097</t>
  </si>
  <si>
    <t xml:space="preserve">OL003098</t>
  </si>
  <si>
    <t xml:space="preserve">OL003099</t>
  </si>
  <si>
    <t xml:space="preserve">OL003100</t>
  </si>
  <si>
    <t xml:space="preserve">OL003101</t>
  </si>
  <si>
    <t xml:space="preserve">OL003102</t>
  </si>
  <si>
    <t xml:space="preserve">OL003103</t>
  </si>
  <si>
    <t xml:space="preserve">OL003104</t>
  </si>
  <si>
    <t xml:space="preserve">OL003105</t>
  </si>
  <si>
    <t xml:space="preserve">OL003106</t>
  </si>
  <si>
    <t xml:space="preserve">OL003107</t>
  </si>
  <si>
    <t xml:space="preserve">OL003108</t>
  </si>
  <si>
    <t xml:space="preserve">OL003109</t>
  </si>
  <si>
    <t xml:space="preserve">OL003110</t>
  </si>
  <si>
    <t xml:space="preserve">OL003111</t>
  </si>
  <si>
    <t xml:space="preserve">OL003112</t>
  </si>
  <si>
    <t xml:space="preserve">OL003113</t>
  </si>
  <si>
    <t xml:space="preserve">OL003114</t>
  </si>
  <si>
    <t xml:space="preserve">OL003115</t>
  </si>
  <si>
    <t xml:space="preserve">OL003116</t>
  </si>
  <si>
    <t xml:space="preserve">OL003117</t>
  </si>
  <si>
    <t xml:space="preserve">OL003118</t>
  </si>
  <si>
    <t xml:space="preserve">OL003119</t>
  </si>
  <si>
    <t xml:space="preserve">OL003120</t>
  </si>
  <si>
    <t xml:space="preserve">OL003121</t>
  </si>
  <si>
    <t xml:space="preserve">OL003122</t>
  </si>
  <si>
    <t xml:space="preserve">OL003123</t>
  </si>
  <si>
    <t xml:space="preserve">OL003124</t>
  </si>
  <si>
    <t xml:space="preserve">OL003125</t>
  </si>
  <si>
    <t xml:space="preserve">OL003126</t>
  </si>
  <si>
    <t xml:space="preserve">OL003127</t>
  </si>
  <si>
    <t xml:space="preserve">OL003128</t>
  </si>
  <si>
    <t xml:space="preserve">OL003129</t>
  </si>
  <si>
    <t xml:space="preserve">OL003130</t>
  </si>
  <si>
    <t xml:space="preserve">OL003131</t>
  </si>
  <si>
    <t xml:space="preserve">OL003132</t>
  </si>
  <si>
    <t xml:space="preserve">OL003133</t>
  </si>
  <si>
    <t xml:space="preserve">OL003134</t>
  </si>
  <si>
    <t xml:space="preserve">OL003135</t>
  </si>
  <si>
    <t xml:space="preserve">OL003136</t>
  </si>
  <si>
    <t xml:space="preserve">OL003137</t>
  </si>
  <si>
    <t xml:space="preserve">OL003138</t>
  </si>
  <si>
    <t xml:space="preserve">OL003139</t>
  </si>
  <si>
    <t xml:space="preserve">OL003140</t>
  </si>
  <si>
    <t xml:space="preserve">OL003141</t>
  </si>
  <si>
    <t xml:space="preserve">OL003142</t>
  </si>
  <si>
    <t xml:space="preserve">OL003143</t>
  </si>
  <si>
    <t xml:space="preserve">OL003144</t>
  </si>
  <si>
    <t xml:space="preserve">OL003145</t>
  </si>
  <si>
    <t xml:space="preserve">OL003146</t>
  </si>
  <si>
    <t xml:space="preserve">OL003147</t>
  </si>
  <si>
    <t xml:space="preserve">OL003148</t>
  </si>
  <si>
    <t xml:space="preserve">OL003149</t>
  </si>
  <si>
    <t xml:space="preserve">OL003150</t>
  </si>
  <si>
    <t xml:space="preserve">OL003151</t>
  </si>
  <si>
    <t xml:space="preserve">OL003152</t>
  </si>
  <si>
    <t xml:space="preserve">OL003153</t>
  </si>
  <si>
    <t xml:space="preserve">OL003154</t>
  </si>
  <si>
    <t xml:space="preserve">OL003155</t>
  </si>
  <si>
    <t xml:space="preserve">OL003156</t>
  </si>
  <si>
    <t xml:space="preserve">OL003157</t>
  </si>
  <si>
    <t xml:space="preserve">OL003158</t>
  </si>
  <si>
    <t xml:space="preserve">OL003159</t>
  </si>
  <si>
    <t xml:space="preserve">OL003160</t>
  </si>
  <si>
    <t xml:space="preserve">OL003161</t>
  </si>
  <si>
    <t xml:space="preserve">OL003162</t>
  </si>
  <si>
    <t xml:space="preserve">OL003163</t>
  </si>
  <si>
    <t xml:space="preserve">OL003164</t>
  </si>
  <si>
    <t xml:space="preserve">OL003165</t>
  </si>
  <si>
    <t xml:space="preserve">OL003166</t>
  </si>
  <si>
    <t xml:space="preserve">OL003167</t>
  </si>
  <si>
    <t xml:space="preserve">OL003168</t>
  </si>
  <si>
    <t xml:space="preserve">OL003169</t>
  </si>
  <si>
    <t xml:space="preserve">OL003170</t>
  </si>
  <si>
    <t xml:space="preserve">OL003171</t>
  </si>
  <si>
    <t xml:space="preserve">OL003172</t>
  </si>
  <si>
    <t xml:space="preserve">OL003173</t>
  </si>
  <si>
    <t xml:space="preserve">OL003174</t>
  </si>
  <si>
    <t xml:space="preserve">OL003175</t>
  </si>
  <si>
    <t xml:space="preserve">OL003176</t>
  </si>
  <si>
    <t xml:space="preserve">OL003177</t>
  </si>
  <si>
    <t xml:space="preserve">OL003178</t>
  </si>
  <si>
    <t xml:space="preserve">OL003179</t>
  </si>
  <si>
    <t xml:space="preserve">OL003180</t>
  </si>
  <si>
    <t xml:space="preserve">OL003181</t>
  </si>
  <si>
    <t xml:space="preserve">OL003182</t>
  </si>
  <si>
    <t xml:space="preserve">OL003183</t>
  </si>
  <si>
    <t xml:space="preserve">OL003184</t>
  </si>
  <si>
    <t xml:space="preserve">OL003185</t>
  </si>
  <si>
    <t xml:space="preserve">OL003186</t>
  </si>
  <si>
    <t xml:space="preserve">OL003187</t>
  </si>
  <si>
    <t xml:space="preserve">OL003188</t>
  </si>
  <si>
    <t xml:space="preserve">OL003189</t>
  </si>
  <si>
    <t xml:space="preserve">OL003190</t>
  </si>
  <si>
    <t xml:space="preserve">OL003191</t>
  </si>
  <si>
    <t xml:space="preserve">OL003192</t>
  </si>
  <si>
    <t xml:space="preserve">OL003193</t>
  </si>
  <si>
    <t xml:space="preserve">OL003194</t>
  </si>
  <si>
    <t xml:space="preserve">OL003195</t>
  </si>
  <si>
    <t xml:space="preserve">OL003196</t>
  </si>
  <si>
    <t xml:space="preserve">OL003197</t>
  </si>
  <si>
    <t xml:space="preserve">OL003198</t>
  </si>
  <si>
    <t xml:space="preserve">OL003199</t>
  </si>
  <si>
    <t xml:space="preserve">OL003200</t>
  </si>
  <si>
    <t xml:space="preserve">OL003201</t>
  </si>
  <si>
    <t xml:space="preserve">OL003202</t>
  </si>
  <si>
    <t xml:space="preserve">OL003203</t>
  </si>
  <si>
    <t xml:space="preserve">OL003204</t>
  </si>
  <si>
    <t xml:space="preserve">OL003205</t>
  </si>
  <si>
    <t xml:space="preserve">OL003206</t>
  </si>
  <si>
    <t xml:space="preserve">OL003207</t>
  </si>
  <si>
    <t xml:space="preserve">OL003208</t>
  </si>
  <si>
    <t xml:space="preserve">OL003209</t>
  </si>
  <si>
    <t xml:space="preserve">OL003210</t>
  </si>
  <si>
    <t xml:space="preserve">OL003211</t>
  </si>
  <si>
    <t xml:space="preserve">OL003212</t>
  </si>
  <si>
    <t xml:space="preserve">OL003213</t>
  </si>
  <si>
    <t xml:space="preserve">OL003214</t>
  </si>
  <si>
    <t xml:space="preserve">OL003215</t>
  </si>
  <si>
    <t xml:space="preserve">OL003216</t>
  </si>
  <si>
    <t xml:space="preserve">OL003217</t>
  </si>
  <si>
    <t xml:space="preserve">OL003218</t>
  </si>
  <si>
    <t xml:space="preserve">OL003219</t>
  </si>
  <si>
    <t xml:space="preserve">OL003220</t>
  </si>
  <si>
    <t xml:space="preserve">OL003221</t>
  </si>
  <si>
    <t xml:space="preserve">OL003222</t>
  </si>
  <si>
    <t xml:space="preserve">OL003223</t>
  </si>
  <si>
    <t xml:space="preserve">OL003224</t>
  </si>
  <si>
    <t xml:space="preserve">OL003225</t>
  </si>
  <si>
    <t xml:space="preserve">OL003226</t>
  </si>
  <si>
    <t xml:space="preserve">OL003227</t>
  </si>
  <si>
    <t xml:space="preserve">OL003228</t>
  </si>
  <si>
    <t xml:space="preserve">OL003229</t>
  </si>
  <si>
    <t xml:space="preserve">OL003230</t>
  </si>
  <si>
    <t xml:space="preserve">OL003231</t>
  </si>
  <si>
    <t xml:space="preserve">OL003232</t>
  </si>
  <si>
    <t xml:space="preserve">OL003233</t>
  </si>
  <si>
    <t xml:space="preserve">OL003234</t>
  </si>
  <si>
    <t xml:space="preserve">OL003235</t>
  </si>
  <si>
    <t xml:space="preserve">OL003236</t>
  </si>
  <si>
    <t xml:space="preserve">OL003237</t>
  </si>
  <si>
    <t xml:space="preserve">OL003238</t>
  </si>
  <si>
    <t xml:space="preserve">OL003239</t>
  </si>
  <si>
    <t xml:space="preserve">OL003240</t>
  </si>
  <si>
    <t xml:space="preserve">OL003241</t>
  </si>
  <si>
    <t xml:space="preserve">OL003242</t>
  </si>
  <si>
    <t xml:space="preserve">OL003243</t>
  </si>
  <si>
    <t xml:space="preserve">OL003244</t>
  </si>
  <si>
    <t xml:space="preserve">OL003245</t>
  </si>
  <si>
    <t xml:space="preserve">OL003246</t>
  </si>
  <si>
    <t xml:space="preserve">OL003247</t>
  </si>
  <si>
    <t xml:space="preserve">OL003248</t>
  </si>
  <si>
    <t xml:space="preserve">OL003249</t>
  </si>
  <si>
    <t xml:space="preserve">OL003250</t>
  </si>
  <si>
    <t xml:space="preserve">OL003251</t>
  </si>
  <si>
    <t xml:space="preserve">OL003252</t>
  </si>
  <si>
    <t xml:space="preserve">OL003253</t>
  </si>
  <si>
    <t xml:space="preserve">OL003254</t>
  </si>
  <si>
    <t xml:space="preserve">OL003255</t>
  </si>
  <si>
    <t xml:space="preserve">OL003256</t>
  </si>
  <si>
    <t xml:space="preserve">OL003257</t>
  </si>
  <si>
    <t xml:space="preserve">OL003258</t>
  </si>
  <si>
    <t xml:space="preserve">OL003259</t>
  </si>
  <si>
    <t xml:space="preserve">OL003260</t>
  </si>
  <si>
    <t xml:space="preserve">OL003261</t>
  </si>
  <si>
    <t xml:space="preserve">OL003262</t>
  </si>
  <si>
    <t xml:space="preserve">OL003263</t>
  </si>
  <si>
    <t xml:space="preserve">OL003264</t>
  </si>
  <si>
    <t xml:space="preserve">OL003265</t>
  </si>
  <si>
    <t xml:space="preserve">OL003266</t>
  </si>
  <si>
    <t xml:space="preserve">OL003267</t>
  </si>
  <si>
    <t xml:space="preserve">OL003268</t>
  </si>
  <si>
    <t xml:space="preserve">OL003269</t>
  </si>
  <si>
    <t xml:space="preserve">OL003270</t>
  </si>
  <si>
    <t xml:space="preserve">OL003271</t>
  </si>
  <si>
    <t xml:space="preserve">OL003272</t>
  </si>
  <si>
    <t xml:space="preserve">OL003273</t>
  </si>
  <si>
    <t xml:space="preserve">OL003274</t>
  </si>
  <si>
    <t xml:space="preserve">OL003275</t>
  </si>
  <si>
    <t xml:space="preserve">OL003276</t>
  </si>
  <si>
    <t xml:space="preserve">OL003277</t>
  </si>
  <si>
    <t xml:space="preserve">OL003278</t>
  </si>
  <si>
    <t xml:space="preserve">OL003279</t>
  </si>
  <si>
    <t xml:space="preserve">OL003280</t>
  </si>
  <si>
    <t xml:space="preserve">OL003281</t>
  </si>
  <si>
    <t xml:space="preserve">OL003282</t>
  </si>
  <si>
    <t xml:space="preserve">OL003283</t>
  </si>
  <si>
    <t xml:space="preserve">OL003284</t>
  </si>
  <si>
    <t xml:space="preserve">OL003285</t>
  </si>
  <si>
    <t xml:space="preserve">OL003286</t>
  </si>
  <si>
    <t xml:space="preserve">OL003287</t>
  </si>
  <si>
    <t xml:space="preserve">OL003288</t>
  </si>
  <si>
    <t xml:space="preserve">OL003289</t>
  </si>
  <si>
    <t xml:space="preserve">OL003290</t>
  </si>
  <si>
    <t xml:space="preserve">OL003291</t>
  </si>
  <si>
    <t xml:space="preserve">OL003292</t>
  </si>
  <si>
    <t xml:space="preserve">OL003293</t>
  </si>
  <si>
    <t xml:space="preserve">OL003294</t>
  </si>
  <si>
    <t xml:space="preserve">OL003295</t>
  </si>
  <si>
    <t xml:space="preserve">OL003296</t>
  </si>
  <si>
    <t xml:space="preserve">OL003297</t>
  </si>
  <si>
    <t xml:space="preserve">OL003298</t>
  </si>
  <si>
    <t xml:space="preserve">OL003299</t>
  </si>
  <si>
    <t xml:space="preserve">OL003300</t>
  </si>
  <si>
    <t xml:space="preserve">OL003301</t>
  </si>
  <si>
    <t xml:space="preserve">OL003302</t>
  </si>
  <si>
    <t xml:space="preserve">OL003303</t>
  </si>
  <si>
    <t xml:space="preserve">OL003304</t>
  </si>
  <si>
    <t xml:space="preserve">OL003305</t>
  </si>
  <si>
    <t xml:space="preserve">OL003306</t>
  </si>
  <si>
    <t xml:space="preserve">OL003307</t>
  </si>
  <si>
    <t xml:space="preserve">OL003308</t>
  </si>
  <si>
    <t xml:space="preserve">OL003309</t>
  </si>
  <si>
    <t xml:space="preserve">OL003310</t>
  </si>
  <si>
    <t xml:space="preserve">OL003311</t>
  </si>
  <si>
    <t xml:space="preserve">OL003312</t>
  </si>
  <si>
    <t xml:space="preserve">OL003313</t>
  </si>
  <si>
    <t xml:space="preserve">OL003314</t>
  </si>
  <si>
    <t xml:space="preserve">OL003315</t>
  </si>
  <si>
    <t xml:space="preserve">OL003316</t>
  </si>
  <si>
    <t xml:space="preserve">OL003317</t>
  </si>
  <si>
    <t xml:space="preserve">OL003318</t>
  </si>
  <si>
    <t xml:space="preserve">OL003319</t>
  </si>
  <si>
    <t xml:space="preserve">OL003320</t>
  </si>
  <si>
    <t xml:space="preserve">OL003321</t>
  </si>
  <si>
    <t xml:space="preserve">OL003322</t>
  </si>
  <si>
    <t xml:space="preserve">OL003323</t>
  </si>
  <si>
    <t xml:space="preserve">OL003324</t>
  </si>
  <si>
    <t xml:space="preserve">OL003325</t>
  </si>
  <si>
    <t xml:space="preserve">OL003326</t>
  </si>
  <si>
    <t xml:space="preserve">OL003327</t>
  </si>
  <si>
    <t xml:space="preserve">OL003328</t>
  </si>
  <si>
    <t xml:space="preserve">OL003329</t>
  </si>
  <si>
    <t xml:space="preserve">OL003330</t>
  </si>
  <si>
    <t xml:space="preserve">OL003331</t>
  </si>
  <si>
    <t xml:space="preserve">OL003332</t>
  </si>
  <si>
    <t xml:space="preserve">OL003333</t>
  </si>
  <si>
    <t xml:space="preserve">OL003334</t>
  </si>
  <si>
    <t xml:space="preserve">OL003335</t>
  </si>
  <si>
    <t xml:space="preserve">OL003336</t>
  </si>
  <si>
    <t xml:space="preserve">OL003337</t>
  </si>
  <si>
    <t xml:space="preserve">OL003338</t>
  </si>
  <si>
    <t xml:space="preserve">OL003339</t>
  </si>
  <si>
    <t xml:space="preserve">OL003340</t>
  </si>
  <si>
    <t xml:space="preserve">OL003341</t>
  </si>
  <si>
    <t xml:space="preserve">OL003342</t>
  </si>
  <si>
    <t xml:space="preserve">OL003343</t>
  </si>
  <si>
    <t xml:space="preserve">OL003344</t>
  </si>
  <si>
    <t xml:space="preserve">OL003345</t>
  </si>
  <si>
    <t xml:space="preserve">OL003346</t>
  </si>
  <si>
    <t xml:space="preserve">OL003347</t>
  </si>
  <si>
    <t xml:space="preserve">OL003348</t>
  </si>
  <si>
    <t xml:space="preserve">OL003349</t>
  </si>
  <si>
    <t xml:space="preserve">OL003350</t>
  </si>
  <si>
    <t xml:space="preserve">OL003351</t>
  </si>
  <si>
    <t xml:space="preserve">OL003352</t>
  </si>
  <si>
    <t xml:space="preserve">OL003353</t>
  </si>
  <si>
    <t xml:space="preserve">OL003354</t>
  </si>
  <si>
    <t xml:space="preserve">OL003355</t>
  </si>
  <si>
    <t xml:space="preserve">OL003356</t>
  </si>
  <si>
    <t xml:space="preserve">OL003357</t>
  </si>
  <si>
    <t xml:space="preserve">OL003358</t>
  </si>
  <si>
    <t xml:space="preserve">OL003359</t>
  </si>
  <si>
    <t xml:space="preserve">OL003360</t>
  </si>
  <si>
    <t xml:space="preserve">OL003361</t>
  </si>
  <si>
    <t xml:space="preserve">OL003362</t>
  </si>
  <si>
    <t xml:space="preserve">OL003363</t>
  </si>
  <si>
    <t xml:space="preserve">OL003364</t>
  </si>
  <si>
    <t xml:space="preserve">OL003365</t>
  </si>
  <si>
    <t xml:space="preserve">OL003366</t>
  </si>
  <si>
    <t xml:space="preserve">OL003367</t>
  </si>
  <si>
    <t xml:space="preserve">OL003368</t>
  </si>
  <si>
    <t xml:space="preserve">OL003369</t>
  </si>
  <si>
    <t xml:space="preserve">OL003370</t>
  </si>
  <si>
    <t xml:space="preserve">OL003371</t>
  </si>
  <si>
    <t xml:space="preserve">OL003372</t>
  </si>
  <si>
    <t xml:space="preserve">OL003373</t>
  </si>
  <si>
    <t xml:space="preserve">OL003374</t>
  </si>
  <si>
    <t xml:space="preserve">OL003375</t>
  </si>
  <si>
    <t xml:space="preserve">OL003376</t>
  </si>
  <si>
    <t xml:space="preserve">OL003377</t>
  </si>
  <si>
    <t xml:space="preserve">OL003378</t>
  </si>
  <si>
    <t xml:space="preserve">OL003379</t>
  </si>
  <si>
    <t xml:space="preserve">OL003380</t>
  </si>
  <si>
    <t xml:space="preserve">OL003381</t>
  </si>
  <si>
    <t xml:space="preserve">OL003382</t>
  </si>
  <si>
    <t xml:space="preserve">OL003383</t>
  </si>
  <si>
    <t xml:space="preserve">OL003384</t>
  </si>
  <si>
    <t xml:space="preserve">OL003385</t>
  </si>
  <si>
    <t xml:space="preserve">OL003386</t>
  </si>
  <si>
    <t xml:space="preserve">OL003387</t>
  </si>
  <si>
    <t xml:space="preserve">OL003388</t>
  </si>
  <si>
    <t xml:space="preserve">OL003389</t>
  </si>
  <si>
    <t xml:space="preserve">OL003390</t>
  </si>
  <si>
    <t xml:space="preserve">OL003391</t>
  </si>
  <si>
    <t xml:space="preserve">OL003392</t>
  </si>
  <si>
    <t xml:space="preserve">OL003393</t>
  </si>
  <si>
    <t xml:space="preserve">OL003394</t>
  </si>
  <si>
    <t xml:space="preserve">OL003395</t>
  </si>
  <si>
    <t xml:space="preserve">OL003396</t>
  </si>
  <si>
    <t xml:space="preserve">OL003397</t>
  </si>
  <si>
    <t xml:space="preserve">OL003398</t>
  </si>
  <si>
    <t xml:space="preserve">OL003399</t>
  </si>
  <si>
    <t xml:space="preserve">OL003400</t>
  </si>
  <si>
    <t xml:space="preserve">OL003401</t>
  </si>
  <si>
    <t xml:space="preserve">OL003402</t>
  </si>
  <si>
    <t xml:space="preserve">OL003403</t>
  </si>
  <si>
    <t xml:space="preserve">OL003404</t>
  </si>
  <si>
    <t xml:space="preserve">OL003405</t>
  </si>
  <si>
    <t xml:space="preserve">OL003406</t>
  </si>
  <si>
    <t xml:space="preserve">OL003407</t>
  </si>
  <si>
    <t xml:space="preserve">OL003408</t>
  </si>
  <si>
    <t xml:space="preserve">OL003409</t>
  </si>
  <si>
    <t xml:space="preserve">OL003410</t>
  </si>
  <si>
    <t xml:space="preserve">OL003411</t>
  </si>
  <si>
    <t xml:space="preserve">OL003412</t>
  </si>
  <si>
    <t xml:space="preserve">OL003413</t>
  </si>
  <si>
    <t xml:space="preserve">OL003414</t>
  </si>
  <si>
    <t xml:space="preserve">OL003415</t>
  </si>
  <si>
    <t xml:space="preserve">OL003416</t>
  </si>
  <si>
    <t xml:space="preserve">OL003417</t>
  </si>
  <si>
    <t xml:space="preserve">OL003418</t>
  </si>
  <si>
    <t xml:space="preserve">OL003419</t>
  </si>
  <si>
    <t xml:space="preserve">OL003420</t>
  </si>
  <si>
    <t xml:space="preserve">OL003421</t>
  </si>
  <si>
    <t xml:space="preserve">OL003422</t>
  </si>
  <si>
    <t xml:space="preserve">OL003423</t>
  </si>
  <si>
    <t xml:space="preserve">OL003424</t>
  </si>
  <si>
    <t xml:space="preserve">OL003425</t>
  </si>
  <si>
    <t xml:space="preserve">OL003426</t>
  </si>
  <si>
    <t xml:space="preserve">OL003427</t>
  </si>
  <si>
    <t xml:space="preserve">OL003428</t>
  </si>
  <si>
    <t xml:space="preserve">OL003429</t>
  </si>
  <si>
    <t xml:space="preserve">OL003430</t>
  </si>
  <si>
    <t xml:space="preserve">OL003431</t>
  </si>
  <si>
    <t xml:space="preserve">OL003432</t>
  </si>
  <si>
    <t xml:space="preserve">OL003433</t>
  </si>
  <si>
    <t xml:space="preserve">OL003434</t>
  </si>
  <si>
    <t xml:space="preserve">OL003435</t>
  </si>
  <si>
    <t xml:space="preserve">OL003436</t>
  </si>
  <si>
    <t xml:space="preserve">OL003437</t>
  </si>
  <si>
    <t xml:space="preserve">OL003438</t>
  </si>
  <si>
    <t xml:space="preserve">OL003439</t>
  </si>
  <si>
    <t xml:space="preserve">OL003440</t>
  </si>
  <si>
    <t xml:space="preserve">OL003441</t>
  </si>
  <si>
    <t xml:space="preserve">OL003442</t>
  </si>
  <si>
    <t xml:space="preserve">OL003443</t>
  </si>
  <si>
    <t xml:space="preserve">OL003444</t>
  </si>
  <si>
    <t xml:space="preserve">OL003445</t>
  </si>
  <si>
    <t xml:space="preserve">OL003446</t>
  </si>
  <si>
    <t xml:space="preserve">OL003447</t>
  </si>
  <si>
    <t xml:space="preserve">OL003448</t>
  </si>
  <si>
    <t xml:space="preserve">OL003449</t>
  </si>
  <si>
    <t xml:space="preserve">OL003450</t>
  </si>
  <si>
    <t xml:space="preserve">OL003451</t>
  </si>
  <si>
    <t xml:space="preserve">OL003452</t>
  </si>
  <si>
    <t xml:space="preserve">OL003453</t>
  </si>
  <si>
    <t xml:space="preserve">OL003454</t>
  </si>
  <si>
    <t xml:space="preserve">OL003455</t>
  </si>
  <si>
    <t xml:space="preserve">OL003456</t>
  </si>
  <si>
    <t xml:space="preserve">OL003457</t>
  </si>
  <si>
    <t xml:space="preserve">OL003458</t>
  </si>
  <si>
    <t xml:space="preserve">OL003459</t>
  </si>
  <si>
    <t xml:space="preserve">OL003460</t>
  </si>
  <si>
    <t xml:space="preserve">OL003461</t>
  </si>
  <si>
    <t xml:space="preserve">OL003462</t>
  </si>
  <si>
    <t xml:space="preserve">OL003463</t>
  </si>
  <si>
    <t xml:space="preserve">OL003464</t>
  </si>
  <si>
    <t xml:space="preserve">OL003465</t>
  </si>
  <si>
    <t xml:space="preserve">OL003466</t>
  </si>
  <si>
    <t xml:space="preserve">OL003467</t>
  </si>
  <si>
    <t xml:space="preserve">OL003468</t>
  </si>
  <si>
    <t xml:space="preserve">OL003469</t>
  </si>
  <si>
    <t xml:space="preserve">OL003470</t>
  </si>
  <si>
    <t xml:space="preserve">OL003471</t>
  </si>
  <si>
    <t xml:space="preserve">OL003472</t>
  </si>
  <si>
    <t xml:space="preserve">OL003473</t>
  </si>
  <si>
    <t xml:space="preserve">OL003474</t>
  </si>
  <si>
    <t xml:space="preserve">OL003475</t>
  </si>
  <si>
    <t xml:space="preserve">OL003476</t>
  </si>
  <si>
    <t xml:space="preserve">OL003477</t>
  </si>
  <si>
    <t xml:space="preserve">OL003478</t>
  </si>
  <si>
    <t xml:space="preserve">OL003479</t>
  </si>
  <si>
    <t xml:space="preserve">OL003480</t>
  </si>
  <si>
    <t xml:space="preserve">OL003481</t>
  </si>
  <si>
    <t xml:space="preserve">OL003482</t>
  </si>
  <si>
    <t xml:space="preserve">OL003483</t>
  </si>
  <si>
    <t xml:space="preserve">OL003484</t>
  </si>
  <si>
    <t xml:space="preserve">OL003485</t>
  </si>
  <si>
    <t xml:space="preserve">OL003486</t>
  </si>
  <si>
    <t xml:space="preserve">OL003487</t>
  </si>
  <si>
    <t xml:space="preserve">OL003488</t>
  </si>
  <si>
    <t xml:space="preserve">OL003489</t>
  </si>
  <si>
    <t xml:space="preserve">OL003490</t>
  </si>
  <si>
    <t xml:space="preserve">OL003491</t>
  </si>
  <si>
    <t xml:space="preserve">OL003492</t>
  </si>
  <si>
    <t xml:space="preserve">OL003493</t>
  </si>
  <si>
    <t xml:space="preserve">OL003494</t>
  </si>
  <si>
    <t xml:space="preserve">OL003495</t>
  </si>
  <si>
    <t xml:space="preserve">OL003496</t>
  </si>
  <si>
    <t xml:space="preserve">OL003497</t>
  </si>
  <si>
    <t xml:space="preserve">OL003498</t>
  </si>
  <si>
    <t xml:space="preserve">OL003499</t>
  </si>
  <si>
    <t xml:space="preserve">OL003500</t>
  </si>
  <si>
    <t xml:space="preserve">OL003501</t>
  </si>
  <si>
    <t xml:space="preserve">OL003502</t>
  </si>
  <si>
    <t xml:space="preserve">OL003503</t>
  </si>
  <si>
    <t xml:space="preserve">OL003504</t>
  </si>
  <si>
    <t xml:space="preserve">OL003505</t>
  </si>
  <si>
    <t xml:space="preserve">OL003506</t>
  </si>
  <si>
    <t xml:space="preserve">OL003507</t>
  </si>
  <si>
    <t xml:space="preserve">OL003508</t>
  </si>
  <si>
    <t xml:space="preserve">OL003509</t>
  </si>
  <si>
    <t xml:space="preserve">OL003510</t>
  </si>
  <si>
    <t xml:space="preserve">OL003511</t>
  </si>
  <si>
    <t xml:space="preserve">OL003512</t>
  </si>
  <si>
    <t xml:space="preserve">OL003513</t>
  </si>
  <si>
    <t xml:space="preserve">OL003514</t>
  </si>
  <si>
    <t xml:space="preserve">OL003515</t>
  </si>
  <si>
    <t xml:space="preserve">OL003516</t>
  </si>
  <si>
    <t xml:space="preserve">OL003517</t>
  </si>
  <si>
    <t xml:space="preserve">OL003518</t>
  </si>
  <si>
    <t xml:space="preserve">OL003519</t>
  </si>
  <si>
    <t xml:space="preserve">OL003520</t>
  </si>
  <si>
    <t xml:space="preserve">OL003521</t>
  </si>
  <si>
    <t xml:space="preserve">OL003522</t>
  </si>
  <si>
    <t xml:space="preserve">OL003523</t>
  </si>
  <si>
    <t xml:space="preserve">OL003524</t>
  </si>
  <si>
    <t xml:space="preserve">OL003525</t>
  </si>
  <si>
    <t xml:space="preserve">OL003526</t>
  </si>
  <si>
    <t xml:space="preserve">OL003527</t>
  </si>
  <si>
    <t xml:space="preserve">OL003528</t>
  </si>
  <si>
    <t xml:space="preserve">OL003529</t>
  </si>
  <si>
    <t xml:space="preserve">OL003530</t>
  </si>
  <si>
    <t xml:space="preserve">OL003531</t>
  </si>
  <si>
    <t xml:space="preserve">OL003532</t>
  </si>
  <si>
    <t xml:space="preserve">OL003533</t>
  </si>
  <si>
    <t xml:space="preserve">OL003534</t>
  </si>
  <si>
    <t xml:space="preserve">OL003535</t>
  </si>
  <si>
    <t xml:space="preserve">OL003536</t>
  </si>
  <si>
    <t xml:space="preserve">OL003537</t>
  </si>
  <si>
    <t xml:space="preserve">OL003538</t>
  </si>
  <si>
    <t xml:space="preserve">OL003539</t>
  </si>
  <si>
    <t xml:space="preserve">OL003540</t>
  </si>
  <si>
    <t xml:space="preserve">OL003541</t>
  </si>
  <si>
    <t xml:space="preserve">OL003542</t>
  </si>
  <si>
    <t xml:space="preserve">OL003543</t>
  </si>
  <si>
    <t xml:space="preserve">OL003544</t>
  </si>
  <si>
    <t xml:space="preserve">OL003545</t>
  </si>
  <si>
    <t xml:space="preserve">OL003546</t>
  </si>
  <si>
    <t xml:space="preserve">OL003547</t>
  </si>
  <si>
    <t xml:space="preserve">OL003548</t>
  </si>
  <si>
    <t xml:space="preserve">OL003549</t>
  </si>
  <si>
    <t xml:space="preserve">OL003550</t>
  </si>
  <si>
    <t xml:space="preserve">OL003551</t>
  </si>
  <si>
    <t xml:space="preserve">OL003552</t>
  </si>
  <si>
    <t xml:space="preserve">OL003553</t>
  </si>
  <si>
    <t xml:space="preserve">OL003554</t>
  </si>
  <si>
    <t xml:space="preserve">OL003555</t>
  </si>
  <si>
    <t xml:space="preserve">OL003556</t>
  </si>
  <si>
    <t xml:space="preserve">OL003557</t>
  </si>
  <si>
    <t xml:space="preserve">OL003558</t>
  </si>
  <si>
    <t xml:space="preserve">OL003559</t>
  </si>
  <si>
    <t xml:space="preserve">OL003560</t>
  </si>
  <si>
    <t xml:space="preserve">OL003561</t>
  </si>
  <si>
    <t xml:space="preserve">OL003562</t>
  </si>
  <si>
    <t xml:space="preserve">OL003563</t>
  </si>
  <si>
    <t xml:space="preserve">OL003564</t>
  </si>
  <si>
    <t xml:space="preserve">OL003565</t>
  </si>
  <si>
    <t xml:space="preserve">OL003566</t>
  </si>
  <si>
    <t xml:space="preserve">OL003567</t>
  </si>
  <si>
    <t xml:space="preserve">OL003568</t>
  </si>
  <si>
    <t xml:space="preserve">OL003569</t>
  </si>
  <si>
    <t xml:space="preserve">OL003570</t>
  </si>
  <si>
    <t xml:space="preserve">OL003571</t>
  </si>
  <si>
    <t xml:space="preserve">OL003572</t>
  </si>
  <si>
    <t xml:space="preserve">OL003573</t>
  </si>
  <si>
    <t xml:space="preserve">OL003574</t>
  </si>
  <si>
    <t xml:space="preserve">OL003575</t>
  </si>
  <si>
    <t xml:space="preserve">OL003576</t>
  </si>
  <si>
    <t xml:space="preserve">OL003577</t>
  </si>
  <si>
    <t xml:space="preserve">OL003578</t>
  </si>
  <si>
    <t xml:space="preserve">OL003579</t>
  </si>
  <si>
    <t xml:space="preserve">OL003580</t>
  </si>
  <si>
    <t xml:space="preserve">OL003581</t>
  </si>
  <si>
    <t xml:space="preserve">OL003582</t>
  </si>
  <si>
    <t xml:space="preserve">OL003583</t>
  </si>
  <si>
    <t xml:space="preserve">OL003584</t>
  </si>
  <si>
    <t xml:space="preserve">OL003585</t>
  </si>
  <si>
    <t xml:space="preserve">OL003586</t>
  </si>
  <si>
    <t xml:space="preserve">OL003587</t>
  </si>
  <si>
    <t xml:space="preserve">OL003588</t>
  </si>
  <si>
    <t xml:space="preserve">OL003589</t>
  </si>
  <si>
    <t xml:space="preserve">OL003590</t>
  </si>
  <si>
    <t xml:space="preserve">OL003591</t>
  </si>
  <si>
    <t xml:space="preserve">OL003592</t>
  </si>
  <si>
    <t xml:space="preserve">OL003593</t>
  </si>
  <si>
    <t xml:space="preserve">OL003594</t>
  </si>
  <si>
    <t xml:space="preserve">OL003595</t>
  </si>
  <si>
    <t xml:space="preserve">OL003596</t>
  </si>
  <si>
    <t xml:space="preserve">OL003597</t>
  </si>
  <si>
    <t xml:space="preserve">OL003598</t>
  </si>
  <si>
    <t xml:space="preserve">OL003599</t>
  </si>
  <si>
    <t xml:space="preserve">OL003600</t>
  </si>
  <si>
    <t xml:space="preserve">OL003601</t>
  </si>
  <si>
    <t xml:space="preserve">OL003602</t>
  </si>
  <si>
    <t xml:space="preserve">OL003603</t>
  </si>
  <si>
    <t xml:space="preserve">OL003604</t>
  </si>
  <si>
    <t xml:space="preserve">OL003605</t>
  </si>
  <si>
    <t xml:space="preserve">OL003606</t>
  </si>
  <si>
    <t xml:space="preserve">OL003607</t>
  </si>
  <si>
    <t xml:space="preserve">OL003608</t>
  </si>
  <si>
    <t xml:space="preserve">OL003609</t>
  </si>
  <si>
    <t xml:space="preserve">OL003610</t>
  </si>
  <si>
    <t xml:space="preserve">OL003611</t>
  </si>
  <si>
    <t xml:space="preserve">OL003612</t>
  </si>
  <si>
    <t xml:space="preserve">OL003613</t>
  </si>
  <si>
    <t xml:space="preserve">OL003614</t>
  </si>
  <si>
    <t xml:space="preserve">OL003615</t>
  </si>
  <si>
    <t xml:space="preserve">OL003616</t>
  </si>
  <si>
    <t xml:space="preserve">OL003617</t>
  </si>
  <si>
    <t xml:space="preserve">OL003618</t>
  </si>
  <si>
    <t xml:space="preserve">OL003619</t>
  </si>
  <si>
    <t xml:space="preserve">OL003620</t>
  </si>
  <si>
    <t xml:space="preserve">OL003621</t>
  </si>
  <si>
    <t xml:space="preserve">OL003622</t>
  </si>
  <si>
    <t xml:space="preserve">OL003623</t>
  </si>
  <si>
    <t xml:space="preserve">OL003624</t>
  </si>
  <si>
    <t xml:space="preserve">OL003625</t>
  </si>
  <si>
    <t xml:space="preserve">OL003626</t>
  </si>
  <si>
    <t xml:space="preserve">OL003627</t>
  </si>
  <si>
    <t xml:space="preserve">OL003628</t>
  </si>
  <si>
    <t xml:space="preserve">OL003629</t>
  </si>
  <si>
    <t xml:space="preserve">OL003630</t>
  </si>
  <si>
    <t xml:space="preserve">OL003631</t>
  </si>
  <si>
    <t xml:space="preserve">OL003632</t>
  </si>
  <si>
    <t xml:space="preserve">OL003633</t>
  </si>
  <si>
    <t xml:space="preserve">OL003634</t>
  </si>
  <si>
    <t xml:space="preserve">OL003635</t>
  </si>
  <si>
    <t xml:space="preserve">OL003636</t>
  </si>
  <si>
    <t xml:space="preserve">OL003637</t>
  </si>
  <si>
    <t xml:space="preserve">OL003638</t>
  </si>
  <si>
    <t xml:space="preserve">OL003639</t>
  </si>
  <si>
    <t xml:space="preserve">OL003640</t>
  </si>
  <si>
    <t xml:space="preserve">OL003641</t>
  </si>
  <si>
    <t xml:space="preserve">OL003642</t>
  </si>
  <si>
    <t xml:space="preserve">OL003643</t>
  </si>
  <si>
    <t xml:space="preserve">OL003644</t>
  </si>
  <si>
    <t xml:space="preserve">OL003645</t>
  </si>
  <si>
    <t xml:space="preserve">OL003646</t>
  </si>
  <si>
    <t xml:space="preserve">OL003647</t>
  </si>
  <si>
    <t xml:space="preserve">OL003648</t>
  </si>
  <si>
    <t xml:space="preserve">OL003649</t>
  </si>
  <si>
    <t xml:space="preserve">OL003650</t>
  </si>
  <si>
    <t xml:space="preserve">OL003651</t>
  </si>
  <si>
    <t xml:space="preserve">OL003652</t>
  </si>
  <si>
    <t xml:space="preserve">OL003653</t>
  </si>
  <si>
    <t xml:space="preserve">OL003654</t>
  </si>
  <si>
    <t xml:space="preserve">OL003655</t>
  </si>
  <si>
    <t xml:space="preserve">OL003656</t>
  </si>
  <si>
    <t xml:space="preserve">OL003657</t>
  </si>
  <si>
    <t xml:space="preserve">OL003658</t>
  </si>
  <si>
    <t xml:space="preserve">OL003659</t>
  </si>
  <si>
    <t xml:space="preserve">OL003660</t>
  </si>
  <si>
    <t xml:space="preserve">OL003661</t>
  </si>
  <si>
    <t xml:space="preserve">OL003662</t>
  </si>
  <si>
    <t xml:space="preserve">OL003663</t>
  </si>
  <si>
    <t xml:space="preserve">OL003664</t>
  </si>
  <si>
    <t xml:space="preserve">OL003665</t>
  </si>
  <si>
    <t xml:space="preserve">OL003666</t>
  </si>
  <si>
    <t xml:space="preserve">OL003667</t>
  </si>
  <si>
    <t xml:space="preserve">OL003668</t>
  </si>
  <si>
    <t xml:space="preserve">OL003669</t>
  </si>
  <si>
    <t xml:space="preserve">OL003670</t>
  </si>
  <si>
    <t xml:space="preserve">OL003671</t>
  </si>
  <si>
    <t xml:space="preserve">OL003672</t>
  </si>
  <si>
    <t xml:space="preserve">OL003673</t>
  </si>
  <si>
    <t xml:space="preserve">OL003674</t>
  </si>
  <si>
    <t xml:space="preserve">OL003675</t>
  </si>
  <si>
    <t xml:space="preserve">OL003676</t>
  </si>
  <si>
    <t xml:space="preserve">OL003677</t>
  </si>
  <si>
    <t xml:space="preserve">OL003678</t>
  </si>
  <si>
    <t xml:space="preserve">OL003679</t>
  </si>
  <si>
    <t xml:space="preserve">OL003680</t>
  </si>
  <si>
    <t xml:space="preserve">OL003681</t>
  </si>
  <si>
    <t xml:space="preserve">OL003682</t>
  </si>
  <si>
    <t xml:space="preserve">OL003683</t>
  </si>
  <si>
    <t xml:space="preserve">OL003684</t>
  </si>
  <si>
    <t xml:space="preserve">OL003685</t>
  </si>
  <si>
    <t xml:space="preserve">OL003686</t>
  </si>
  <si>
    <t xml:space="preserve">OL003687</t>
  </si>
  <si>
    <t xml:space="preserve">OL003688</t>
  </si>
  <si>
    <t xml:space="preserve">OL003689</t>
  </si>
  <si>
    <t xml:space="preserve">OL003690</t>
  </si>
  <si>
    <t xml:space="preserve">OL003691</t>
  </si>
  <si>
    <t xml:space="preserve">OL003692</t>
  </si>
  <si>
    <t xml:space="preserve">OL003693</t>
  </si>
  <si>
    <t xml:space="preserve">OL003694</t>
  </si>
  <si>
    <t xml:space="preserve">OL003695</t>
  </si>
  <si>
    <t xml:space="preserve">OL003696</t>
  </si>
  <si>
    <t xml:space="preserve">OL003697</t>
  </si>
  <si>
    <t xml:space="preserve">OL003698</t>
  </si>
  <si>
    <t xml:space="preserve">OL003699</t>
  </si>
  <si>
    <t xml:space="preserve">OL003700</t>
  </si>
  <si>
    <t xml:space="preserve">OL003701</t>
  </si>
  <si>
    <t xml:space="preserve">OL003702</t>
  </si>
  <si>
    <t xml:space="preserve">OL003703</t>
  </si>
  <si>
    <t xml:space="preserve">OL003704</t>
  </si>
  <si>
    <t xml:space="preserve">OL003705</t>
  </si>
  <si>
    <t xml:space="preserve">OL003706</t>
  </si>
  <si>
    <t xml:space="preserve">OL003707</t>
  </si>
  <si>
    <t xml:space="preserve">OL003708</t>
  </si>
  <si>
    <t xml:space="preserve">OL003709</t>
  </si>
  <si>
    <t xml:space="preserve">OL003710</t>
  </si>
  <si>
    <t xml:space="preserve">OL003711</t>
  </si>
  <si>
    <t xml:space="preserve">OL003712</t>
  </si>
  <si>
    <t xml:space="preserve">OL003713</t>
  </si>
  <si>
    <t xml:space="preserve">OL003714</t>
  </si>
  <si>
    <t xml:space="preserve">OL003715</t>
  </si>
  <si>
    <t xml:space="preserve">OL003716</t>
  </si>
  <si>
    <t xml:space="preserve">OL003717</t>
  </si>
  <si>
    <t xml:space="preserve">OL003718</t>
  </si>
  <si>
    <t xml:space="preserve">OL003719</t>
  </si>
  <si>
    <t xml:space="preserve">OL003720</t>
  </si>
  <si>
    <t xml:space="preserve">OL003721</t>
  </si>
  <si>
    <t xml:space="preserve">OL003722</t>
  </si>
  <si>
    <t xml:space="preserve">OL003723</t>
  </si>
  <si>
    <t xml:space="preserve">OL003724</t>
  </si>
  <si>
    <t xml:space="preserve">OL003725</t>
  </si>
  <si>
    <t xml:space="preserve">OL003726</t>
  </si>
  <si>
    <t xml:space="preserve">OL003727</t>
  </si>
  <si>
    <t xml:space="preserve">OL003728</t>
  </si>
  <si>
    <t xml:space="preserve">OL003729</t>
  </si>
  <si>
    <t xml:space="preserve">OL003730</t>
  </si>
  <si>
    <t xml:space="preserve">OL003731</t>
  </si>
  <si>
    <t xml:space="preserve">OL003732</t>
  </si>
  <si>
    <t xml:space="preserve">OL003733</t>
  </si>
  <si>
    <t xml:space="preserve">OL003734</t>
  </si>
  <si>
    <t xml:space="preserve">OL003735</t>
  </si>
  <si>
    <t xml:space="preserve">OL003736</t>
  </si>
  <si>
    <t xml:space="preserve">OL003737</t>
  </si>
  <si>
    <t xml:space="preserve">OL003738</t>
  </si>
  <si>
    <t xml:space="preserve">OL003739</t>
  </si>
  <si>
    <t xml:space="preserve">OL003740</t>
  </si>
  <si>
    <t xml:space="preserve">OL003741</t>
  </si>
  <si>
    <t xml:space="preserve">OL003742</t>
  </si>
  <si>
    <t xml:space="preserve">OL003743</t>
  </si>
  <si>
    <t xml:space="preserve">OL003744</t>
  </si>
  <si>
    <t xml:space="preserve">OL003745</t>
  </si>
  <si>
    <t xml:space="preserve">OL003746</t>
  </si>
  <si>
    <t xml:space="preserve">OL003747</t>
  </si>
  <si>
    <t xml:space="preserve">OL003748</t>
  </si>
  <si>
    <t xml:space="preserve">OL003749</t>
  </si>
  <si>
    <t xml:space="preserve">OL003750</t>
  </si>
  <si>
    <t xml:space="preserve">OL003751</t>
  </si>
  <si>
    <t xml:space="preserve">OL003752</t>
  </si>
  <si>
    <t xml:space="preserve">OL003753</t>
  </si>
  <si>
    <t xml:space="preserve">OL003754</t>
  </si>
  <si>
    <t xml:space="preserve">OL003755</t>
  </si>
  <si>
    <t xml:space="preserve">OL003756</t>
  </si>
  <si>
    <t xml:space="preserve">OL003757</t>
  </si>
  <si>
    <t xml:space="preserve">OL003758</t>
  </si>
  <si>
    <t xml:space="preserve">OL003759</t>
  </si>
  <si>
    <t xml:space="preserve">OL003760</t>
  </si>
  <si>
    <t xml:space="preserve">OL003761</t>
  </si>
  <si>
    <t xml:space="preserve">OL003762</t>
  </si>
  <si>
    <t xml:space="preserve">OL003763</t>
  </si>
  <si>
    <t xml:space="preserve">OL003764</t>
  </si>
  <si>
    <t xml:space="preserve">OL003765</t>
  </si>
  <si>
    <t xml:space="preserve">OL003766</t>
  </si>
  <si>
    <t xml:space="preserve">OL003767</t>
  </si>
  <si>
    <t xml:space="preserve">OL003768</t>
  </si>
  <si>
    <t xml:space="preserve">OL003769</t>
  </si>
  <si>
    <t xml:space="preserve">OL003770</t>
  </si>
  <si>
    <t xml:space="preserve">OL003771</t>
  </si>
  <si>
    <t xml:space="preserve">OL003772</t>
  </si>
  <si>
    <t xml:space="preserve">OL003773</t>
  </si>
  <si>
    <t xml:space="preserve">OL003774</t>
  </si>
  <si>
    <t xml:space="preserve">OL003775</t>
  </si>
  <si>
    <t xml:space="preserve">OL003776</t>
  </si>
  <si>
    <t xml:space="preserve">OL003777</t>
  </si>
  <si>
    <t xml:space="preserve">OL003778</t>
  </si>
  <si>
    <t xml:space="preserve">OL003779</t>
  </si>
  <si>
    <t xml:space="preserve">OL003780</t>
  </si>
  <si>
    <t xml:space="preserve">OL003781</t>
  </si>
  <si>
    <t xml:space="preserve">OL003782</t>
  </si>
  <si>
    <t xml:space="preserve">OL003783</t>
  </si>
  <si>
    <t xml:space="preserve">OL003784</t>
  </si>
  <si>
    <t xml:space="preserve">OL003785</t>
  </si>
  <si>
    <t xml:space="preserve">OL003786</t>
  </si>
  <si>
    <t xml:space="preserve">OL003787</t>
  </si>
  <si>
    <t xml:space="preserve">OL003788</t>
  </si>
  <si>
    <t xml:space="preserve">OL003789</t>
  </si>
  <si>
    <t xml:space="preserve">OL003790</t>
  </si>
  <si>
    <t xml:space="preserve">OL003791</t>
  </si>
  <si>
    <t xml:space="preserve">OL003792</t>
  </si>
  <si>
    <t xml:space="preserve">OL003793</t>
  </si>
  <si>
    <t xml:space="preserve">OL003794</t>
  </si>
  <si>
    <t xml:space="preserve">OL003795</t>
  </si>
  <si>
    <t xml:space="preserve">OL003796</t>
  </si>
  <si>
    <t xml:space="preserve">OL003797</t>
  </si>
  <si>
    <t xml:space="preserve">OL003798</t>
  </si>
  <si>
    <t xml:space="preserve">OL003799</t>
  </si>
  <si>
    <t xml:space="preserve">OL003800</t>
  </si>
  <si>
    <t xml:space="preserve">OL003801</t>
  </si>
  <si>
    <t xml:space="preserve">OL003802</t>
  </si>
  <si>
    <t xml:space="preserve">OL003803</t>
  </si>
  <si>
    <t xml:space="preserve">OL003804</t>
  </si>
  <si>
    <t xml:space="preserve">OL003805</t>
  </si>
  <si>
    <t xml:space="preserve">OL003806</t>
  </si>
  <si>
    <t xml:space="preserve">OL003807</t>
  </si>
  <si>
    <t xml:space="preserve">OL003808</t>
  </si>
  <si>
    <t xml:space="preserve">OL003809</t>
  </si>
  <si>
    <t xml:space="preserve">OL003810</t>
  </si>
  <si>
    <t xml:space="preserve">OL003811</t>
  </si>
  <si>
    <t xml:space="preserve">OL003812</t>
  </si>
  <si>
    <t xml:space="preserve">OL003813</t>
  </si>
  <si>
    <t xml:space="preserve">OL003814</t>
  </si>
  <si>
    <t xml:space="preserve">OL003815</t>
  </si>
  <si>
    <t xml:space="preserve">OL003816</t>
  </si>
  <si>
    <t xml:space="preserve">OL003817</t>
  </si>
  <si>
    <t xml:space="preserve">OL003818</t>
  </si>
  <si>
    <t xml:space="preserve">OL003819</t>
  </si>
  <si>
    <t xml:space="preserve">OL003820</t>
  </si>
  <si>
    <t xml:space="preserve">OL003821</t>
  </si>
  <si>
    <t xml:space="preserve">OL003822</t>
  </si>
  <si>
    <t xml:space="preserve">OL003823</t>
  </si>
  <si>
    <t xml:space="preserve">OL003824</t>
  </si>
  <si>
    <t xml:space="preserve">OL003825</t>
  </si>
  <si>
    <t xml:space="preserve">OL003826</t>
  </si>
  <si>
    <t xml:space="preserve">OL003827</t>
  </si>
  <si>
    <t xml:space="preserve">OL003828</t>
  </si>
  <si>
    <t xml:space="preserve">OL003829</t>
  </si>
  <si>
    <t xml:space="preserve">OL003830</t>
  </si>
  <si>
    <t xml:space="preserve">OL003831</t>
  </si>
  <si>
    <t xml:space="preserve">OL003832</t>
  </si>
  <si>
    <t xml:space="preserve">OL003833</t>
  </si>
  <si>
    <t xml:space="preserve">OL003834</t>
  </si>
  <si>
    <t xml:space="preserve">OL003835</t>
  </si>
  <si>
    <t xml:space="preserve">OL003836</t>
  </si>
  <si>
    <t xml:space="preserve">OL003837</t>
  </si>
  <si>
    <t xml:space="preserve">OL003838</t>
  </si>
  <si>
    <t xml:space="preserve">OL003839</t>
  </si>
  <si>
    <t xml:space="preserve">OL003840</t>
  </si>
  <si>
    <t xml:space="preserve">OL003841</t>
  </si>
  <si>
    <t xml:space="preserve">OL003842</t>
  </si>
  <si>
    <t xml:space="preserve">OL003843</t>
  </si>
  <si>
    <t xml:space="preserve">OL003844</t>
  </si>
  <si>
    <t xml:space="preserve">OL003845</t>
  </si>
  <si>
    <t xml:space="preserve">OL003846</t>
  </si>
  <si>
    <t xml:space="preserve">OL003847</t>
  </si>
  <si>
    <t xml:space="preserve">OL003848</t>
  </si>
  <si>
    <t xml:space="preserve">OL003849</t>
  </si>
  <si>
    <t xml:space="preserve">OL003850</t>
  </si>
  <si>
    <t xml:space="preserve">OL003851</t>
  </si>
  <si>
    <t xml:space="preserve">OL003852</t>
  </si>
  <si>
    <t xml:space="preserve">OL003853</t>
  </si>
  <si>
    <t xml:space="preserve">OL003854</t>
  </si>
  <si>
    <t xml:space="preserve">OL003855</t>
  </si>
  <si>
    <t xml:space="preserve">OL003856</t>
  </si>
  <si>
    <t xml:space="preserve">OL003857</t>
  </si>
  <si>
    <t xml:space="preserve">OL003858</t>
  </si>
  <si>
    <t xml:space="preserve">OL003859</t>
  </si>
  <si>
    <t xml:space="preserve">OL003860</t>
  </si>
  <si>
    <t xml:space="preserve">OL003861</t>
  </si>
  <si>
    <t xml:space="preserve">OL003862</t>
  </si>
  <si>
    <t xml:space="preserve">OL003863</t>
  </si>
  <si>
    <t xml:space="preserve">OL003864</t>
  </si>
  <si>
    <t xml:space="preserve">OL003865</t>
  </si>
  <si>
    <t xml:space="preserve">OL003866</t>
  </si>
  <si>
    <t xml:space="preserve">OL003867</t>
  </si>
  <si>
    <t xml:space="preserve">OL003868</t>
  </si>
  <si>
    <t xml:space="preserve">OL003869</t>
  </si>
  <si>
    <t xml:space="preserve">OL003870</t>
  </si>
  <si>
    <t xml:space="preserve">OL003871</t>
  </si>
  <si>
    <t xml:space="preserve">OL003872</t>
  </si>
  <si>
    <t xml:space="preserve">OL003873</t>
  </si>
  <si>
    <t xml:space="preserve">OL003874</t>
  </si>
  <si>
    <t xml:space="preserve">OL003875</t>
  </si>
  <si>
    <t xml:space="preserve">OL003876</t>
  </si>
  <si>
    <t xml:space="preserve">OL003877</t>
  </si>
  <si>
    <t xml:space="preserve">OL003878</t>
  </si>
  <si>
    <t xml:space="preserve">OL003879</t>
  </si>
  <si>
    <t xml:space="preserve">OL003880</t>
  </si>
  <si>
    <t xml:space="preserve">OL003881</t>
  </si>
  <si>
    <t xml:space="preserve">OL003882</t>
  </si>
  <si>
    <t xml:space="preserve">OL003883</t>
  </si>
  <si>
    <t xml:space="preserve">OL003884</t>
  </si>
  <si>
    <t xml:space="preserve">OL003885</t>
  </si>
  <si>
    <t xml:space="preserve">OL003886</t>
  </si>
  <si>
    <t xml:space="preserve">OL003887</t>
  </si>
  <si>
    <t xml:space="preserve">OL003888</t>
  </si>
  <si>
    <t xml:space="preserve">OL003889</t>
  </si>
  <si>
    <t xml:space="preserve">OL003890</t>
  </si>
  <si>
    <t xml:space="preserve">OL003891</t>
  </si>
  <si>
    <t xml:space="preserve">OL003892</t>
  </si>
  <si>
    <t xml:space="preserve">OL003893</t>
  </si>
  <si>
    <t xml:space="preserve">OL003894</t>
  </si>
  <si>
    <t xml:space="preserve">OL003895</t>
  </si>
  <si>
    <t xml:space="preserve">OL003896</t>
  </si>
  <si>
    <t xml:space="preserve">OL003897</t>
  </si>
  <si>
    <t xml:space="preserve">OL003898</t>
  </si>
  <si>
    <t xml:space="preserve">OL003899</t>
  </si>
  <si>
    <t xml:space="preserve">OL003900</t>
  </si>
  <si>
    <t xml:space="preserve">OL003901</t>
  </si>
  <si>
    <t xml:space="preserve">OL003902</t>
  </si>
  <si>
    <t xml:space="preserve">OL003903</t>
  </si>
  <si>
    <t xml:space="preserve">OL003904</t>
  </si>
  <si>
    <t xml:space="preserve">OL003905</t>
  </si>
  <si>
    <t xml:space="preserve">OL003906</t>
  </si>
  <si>
    <t xml:space="preserve">OL003907</t>
  </si>
  <si>
    <t xml:space="preserve">OL003908</t>
  </si>
  <si>
    <t xml:space="preserve">OL003909</t>
  </si>
  <si>
    <t xml:space="preserve">OL003910</t>
  </si>
  <si>
    <t xml:space="preserve">OL003911</t>
  </si>
  <si>
    <t xml:space="preserve">OL003912</t>
  </si>
  <si>
    <t xml:space="preserve">OL003913</t>
  </si>
  <si>
    <t xml:space="preserve">OL003914</t>
  </si>
  <si>
    <t xml:space="preserve">OL003915</t>
  </si>
  <si>
    <t xml:space="preserve">OL003916</t>
  </si>
  <si>
    <t xml:space="preserve">OL003917</t>
  </si>
  <si>
    <t xml:space="preserve">OL003918</t>
  </si>
  <si>
    <t xml:space="preserve">OL003919</t>
  </si>
  <si>
    <t xml:space="preserve">OL003920</t>
  </si>
  <si>
    <t xml:space="preserve">OL003921</t>
  </si>
  <si>
    <t xml:space="preserve">OL003922</t>
  </si>
  <si>
    <t xml:space="preserve">OL003923</t>
  </si>
  <si>
    <t xml:space="preserve">OL003924</t>
  </si>
  <si>
    <t xml:space="preserve">OL003925</t>
  </si>
  <si>
    <t xml:space="preserve">OL003926</t>
  </si>
  <si>
    <t xml:space="preserve">OL003927</t>
  </si>
  <si>
    <t xml:space="preserve">OL003928</t>
  </si>
  <si>
    <t xml:space="preserve">OL003929</t>
  </si>
  <si>
    <t xml:space="preserve">OL003930</t>
  </si>
  <si>
    <t xml:space="preserve">OL003931</t>
  </si>
  <si>
    <t xml:space="preserve">OL003932</t>
  </si>
  <si>
    <t xml:space="preserve">OL003933</t>
  </si>
  <si>
    <t xml:space="preserve">OL003934</t>
  </si>
  <si>
    <t xml:space="preserve">OL003935</t>
  </si>
  <si>
    <t xml:space="preserve">OL003936</t>
  </si>
  <si>
    <t xml:space="preserve">OL003937</t>
  </si>
  <si>
    <t xml:space="preserve">OL003938</t>
  </si>
  <si>
    <t xml:space="preserve">OL003939</t>
  </si>
  <si>
    <t xml:space="preserve">OL003940</t>
  </si>
  <si>
    <t xml:space="preserve">OL003941</t>
  </si>
  <si>
    <t xml:space="preserve">OL003942</t>
  </si>
  <si>
    <t xml:space="preserve">OL003943</t>
  </si>
  <si>
    <t xml:space="preserve">OL003944</t>
  </si>
  <si>
    <t xml:space="preserve">OL003945</t>
  </si>
  <si>
    <t xml:space="preserve">OL003946</t>
  </si>
  <si>
    <t xml:space="preserve">OL003947</t>
  </si>
  <si>
    <t xml:space="preserve">OL003948</t>
  </si>
  <si>
    <t xml:space="preserve">OL003949</t>
  </si>
  <si>
    <t xml:space="preserve">OL003950</t>
  </si>
  <si>
    <t xml:space="preserve">OL003951</t>
  </si>
  <si>
    <t xml:space="preserve">OL003952</t>
  </si>
  <si>
    <t xml:space="preserve">OL003953</t>
  </si>
  <si>
    <t xml:space="preserve">OL003954</t>
  </si>
  <si>
    <t xml:space="preserve">OL003955</t>
  </si>
  <si>
    <t xml:space="preserve">OL003956</t>
  </si>
  <si>
    <t xml:space="preserve">OL003957</t>
  </si>
  <si>
    <t xml:space="preserve">OL003958</t>
  </si>
  <si>
    <t xml:space="preserve">OL003959</t>
  </si>
  <si>
    <t xml:space="preserve">OL003960</t>
  </si>
  <si>
    <t xml:space="preserve">OL003961</t>
  </si>
  <si>
    <t xml:space="preserve">OL003962</t>
  </si>
  <si>
    <t xml:space="preserve">OL003963</t>
  </si>
  <si>
    <t xml:space="preserve">OL003964</t>
  </si>
  <si>
    <t xml:space="preserve">OL003965</t>
  </si>
  <si>
    <t xml:space="preserve">OL003966</t>
  </si>
  <si>
    <t xml:space="preserve">OL003967</t>
  </si>
  <si>
    <t xml:space="preserve">OL003968</t>
  </si>
  <si>
    <t xml:space="preserve">OL003969</t>
  </si>
  <si>
    <t xml:space="preserve">OL003970</t>
  </si>
  <si>
    <t xml:space="preserve">OL003971</t>
  </si>
  <si>
    <t xml:space="preserve">OL003972</t>
  </si>
  <si>
    <t xml:space="preserve">OL003973</t>
  </si>
  <si>
    <t xml:space="preserve">OL003974</t>
  </si>
  <si>
    <t xml:space="preserve">OL003975</t>
  </si>
  <si>
    <t xml:space="preserve">OL003976</t>
  </si>
  <si>
    <t xml:space="preserve">OL003977</t>
  </si>
  <si>
    <t xml:space="preserve">OL003978</t>
  </si>
  <si>
    <t xml:space="preserve">OL003979</t>
  </si>
  <si>
    <t xml:space="preserve">OL003980</t>
  </si>
  <si>
    <t xml:space="preserve">OL003981</t>
  </si>
  <si>
    <t xml:space="preserve">OL003982</t>
  </si>
  <si>
    <t xml:space="preserve">OL003983</t>
  </si>
  <si>
    <t xml:space="preserve">OL003984</t>
  </si>
  <si>
    <t xml:space="preserve">OL003985</t>
  </si>
  <si>
    <t xml:space="preserve">OL003986</t>
  </si>
  <si>
    <t xml:space="preserve">OL003987</t>
  </si>
  <si>
    <t xml:space="preserve">OL003988</t>
  </si>
  <si>
    <t xml:space="preserve">OL003989</t>
  </si>
  <si>
    <t xml:space="preserve">OL003990</t>
  </si>
  <si>
    <t xml:space="preserve">OL003991</t>
  </si>
  <si>
    <t xml:space="preserve">OL003992</t>
  </si>
  <si>
    <t xml:space="preserve">OL003993</t>
  </si>
  <si>
    <t xml:space="preserve">OL003994</t>
  </si>
  <si>
    <t xml:space="preserve">OL003995</t>
  </si>
  <si>
    <t xml:space="preserve">OL003996</t>
  </si>
  <si>
    <t xml:space="preserve">OL003997</t>
  </si>
  <si>
    <t xml:space="preserve">OL003998</t>
  </si>
  <si>
    <t xml:space="preserve">OL003999</t>
  </si>
  <si>
    <t xml:space="preserve">OL004000</t>
  </si>
  <si>
    <t xml:space="preserve">OL004001</t>
  </si>
  <si>
    <t xml:space="preserve">OL004002</t>
  </si>
  <si>
    <t xml:space="preserve">OL004003</t>
  </si>
  <si>
    <t xml:space="preserve">OL004004</t>
  </si>
  <si>
    <t xml:space="preserve">OL004005</t>
  </si>
  <si>
    <t xml:space="preserve">OL004006</t>
  </si>
  <si>
    <t xml:space="preserve">OL004007</t>
  </si>
  <si>
    <t xml:space="preserve">OL004008</t>
  </si>
  <si>
    <t xml:space="preserve">OL004009</t>
  </si>
  <si>
    <t xml:space="preserve">OL004010</t>
  </si>
  <si>
    <t xml:space="preserve">OL004011</t>
  </si>
  <si>
    <t xml:space="preserve">OL004012</t>
  </si>
  <si>
    <t xml:space="preserve">OL004013</t>
  </si>
  <si>
    <t xml:space="preserve">OL004014</t>
  </si>
  <si>
    <t xml:space="preserve">OL004015</t>
  </si>
  <si>
    <t xml:space="preserve">OL004016</t>
  </si>
  <si>
    <t xml:space="preserve">OL004017</t>
  </si>
  <si>
    <t xml:space="preserve">OL004018</t>
  </si>
  <si>
    <t xml:space="preserve">OL004019</t>
  </si>
  <si>
    <t xml:space="preserve">OL004020</t>
  </si>
  <si>
    <t xml:space="preserve">OL004021</t>
  </si>
  <si>
    <t xml:space="preserve">OL004022</t>
  </si>
  <si>
    <t xml:space="preserve">OL004023</t>
  </si>
  <si>
    <t xml:space="preserve">OL004024</t>
  </si>
  <si>
    <t xml:space="preserve">OL004025</t>
  </si>
  <si>
    <t xml:space="preserve">OL004026</t>
  </si>
  <si>
    <t xml:space="preserve">OL004027</t>
  </si>
  <si>
    <t xml:space="preserve">OL004028</t>
  </si>
  <si>
    <t xml:space="preserve">OL004029</t>
  </si>
  <si>
    <t xml:space="preserve">OL004030</t>
  </si>
  <si>
    <t xml:space="preserve">OL004031</t>
  </si>
  <si>
    <t xml:space="preserve">OL004032</t>
  </si>
  <si>
    <t xml:space="preserve">OL004033</t>
  </si>
  <si>
    <t xml:space="preserve">OL004034</t>
  </si>
  <si>
    <t xml:space="preserve">OL004035</t>
  </si>
  <si>
    <t xml:space="preserve">OL004036</t>
  </si>
  <si>
    <t xml:space="preserve">OL004037</t>
  </si>
  <si>
    <t xml:space="preserve">OL004038</t>
  </si>
  <si>
    <t xml:space="preserve">OL004039</t>
  </si>
  <si>
    <t xml:space="preserve">OL004040</t>
  </si>
  <si>
    <t xml:space="preserve">OL004041</t>
  </si>
  <si>
    <t xml:space="preserve">OL004042</t>
  </si>
  <si>
    <t xml:space="preserve">OL004043</t>
  </si>
  <si>
    <t xml:space="preserve">OL004044</t>
  </si>
  <si>
    <t xml:space="preserve">OL004045</t>
  </si>
  <si>
    <t xml:space="preserve">OL004046</t>
  </si>
  <si>
    <t xml:space="preserve">OL004047</t>
  </si>
  <si>
    <t xml:space="preserve">OL004048</t>
  </si>
  <si>
    <t xml:space="preserve">OL004049</t>
  </si>
  <si>
    <t xml:space="preserve">OL004050</t>
  </si>
  <si>
    <t xml:space="preserve">OL004051</t>
  </si>
  <si>
    <t xml:space="preserve">OL004052</t>
  </si>
  <si>
    <t xml:space="preserve">OL004053</t>
  </si>
  <si>
    <t xml:space="preserve">OL004054</t>
  </si>
  <si>
    <t xml:space="preserve">OL004055</t>
  </si>
  <si>
    <t xml:space="preserve">OL004056</t>
  </si>
  <si>
    <t xml:space="preserve">OL004057</t>
  </si>
  <si>
    <t xml:space="preserve">OL004058</t>
  </si>
  <si>
    <t xml:space="preserve">OL004059</t>
  </si>
  <si>
    <t xml:space="preserve">OL004060</t>
  </si>
  <si>
    <t xml:space="preserve">OL004061</t>
  </si>
  <si>
    <t xml:space="preserve">OL004062</t>
  </si>
  <si>
    <t xml:space="preserve">OL004063</t>
  </si>
  <si>
    <t xml:space="preserve">OL004064</t>
  </si>
  <si>
    <t xml:space="preserve">OL004065</t>
  </si>
  <si>
    <t xml:space="preserve">OL004066</t>
  </si>
  <si>
    <t xml:space="preserve">OL004067</t>
  </si>
  <si>
    <t xml:space="preserve">OL004068</t>
  </si>
  <si>
    <t xml:space="preserve">OL004069</t>
  </si>
  <si>
    <t xml:space="preserve">OL004070</t>
  </si>
  <si>
    <t xml:space="preserve">OL004071</t>
  </si>
  <si>
    <t xml:space="preserve">OL004072</t>
  </si>
  <si>
    <t xml:space="preserve">OL004073</t>
  </si>
  <si>
    <t xml:space="preserve">OL004074</t>
  </si>
  <si>
    <t xml:space="preserve">OL004075</t>
  </si>
  <si>
    <t xml:space="preserve">OL004076</t>
  </si>
  <si>
    <t xml:space="preserve">OL004077</t>
  </si>
  <si>
    <t xml:space="preserve">OL004078</t>
  </si>
  <si>
    <t xml:space="preserve">OL004079</t>
  </si>
  <si>
    <t xml:space="preserve">OL004080</t>
  </si>
  <si>
    <t xml:space="preserve">OL004081</t>
  </si>
  <si>
    <t xml:space="preserve">OL004082</t>
  </si>
  <si>
    <t xml:space="preserve">OL004083</t>
  </si>
  <si>
    <t xml:space="preserve">OL004084</t>
  </si>
  <si>
    <t xml:space="preserve">OL004085</t>
  </si>
  <si>
    <t xml:space="preserve">OL004086</t>
  </si>
  <si>
    <t xml:space="preserve">OL004087</t>
  </si>
  <si>
    <t xml:space="preserve">OL004088</t>
  </si>
  <si>
    <t xml:space="preserve">OL004089</t>
  </si>
  <si>
    <t xml:space="preserve">OL004090</t>
  </si>
  <si>
    <t xml:space="preserve">OL004091</t>
  </si>
  <si>
    <t xml:space="preserve">OL004092</t>
  </si>
  <si>
    <t xml:space="preserve">OL004093</t>
  </si>
  <si>
    <t xml:space="preserve">OL004094</t>
  </si>
  <si>
    <t xml:space="preserve">OL004095</t>
  </si>
  <si>
    <t xml:space="preserve">OL004096</t>
  </si>
  <si>
    <t xml:space="preserve">OL004097</t>
  </si>
  <si>
    <t xml:space="preserve">OL004098</t>
  </si>
  <si>
    <t xml:space="preserve">OL004099</t>
  </si>
  <si>
    <t xml:space="preserve">OL004100</t>
  </si>
  <si>
    <t xml:space="preserve">OL004101</t>
  </si>
  <si>
    <t xml:space="preserve">OL004102</t>
  </si>
  <si>
    <t xml:space="preserve">OL004103</t>
  </si>
  <si>
    <t xml:space="preserve">OL004104</t>
  </si>
  <si>
    <t xml:space="preserve">OL004105</t>
  </si>
  <si>
    <t xml:space="preserve">OL004106</t>
  </si>
  <si>
    <t xml:space="preserve">OL004107</t>
  </si>
  <si>
    <t xml:space="preserve">OL004108</t>
  </si>
  <si>
    <t xml:space="preserve">OL004109</t>
  </si>
  <si>
    <t xml:space="preserve">OL004110</t>
  </si>
  <si>
    <t xml:space="preserve">OL004111</t>
  </si>
  <si>
    <t xml:space="preserve">OL004112</t>
  </si>
  <si>
    <t xml:space="preserve">OL004113</t>
  </si>
  <si>
    <t xml:space="preserve">OL004114</t>
  </si>
  <si>
    <t xml:space="preserve">OL004115</t>
  </si>
  <si>
    <t xml:space="preserve">OL004116</t>
  </si>
  <si>
    <t xml:space="preserve">OL004117</t>
  </si>
  <si>
    <t xml:space="preserve">OL004118</t>
  </si>
  <si>
    <t xml:space="preserve">OL004119</t>
  </si>
  <si>
    <t xml:space="preserve">OL004120</t>
  </si>
  <si>
    <t xml:space="preserve">OL004121</t>
  </si>
  <si>
    <t xml:space="preserve">OL004122</t>
  </si>
  <si>
    <t xml:space="preserve">OL004123</t>
  </si>
  <si>
    <t xml:space="preserve">OL004124</t>
  </si>
  <si>
    <t xml:space="preserve">OL004125</t>
  </si>
  <si>
    <t xml:space="preserve">OL004126</t>
  </si>
  <si>
    <t xml:space="preserve">OL004127</t>
  </si>
  <si>
    <t xml:space="preserve">OL004128</t>
  </si>
  <si>
    <t xml:space="preserve">OL004129</t>
  </si>
  <si>
    <t xml:space="preserve">OL004130</t>
  </si>
  <si>
    <t xml:space="preserve">OL004131</t>
  </si>
  <si>
    <t xml:space="preserve">OL004132</t>
  </si>
  <si>
    <t xml:space="preserve">OL004133</t>
  </si>
  <si>
    <t xml:space="preserve">OL004134</t>
  </si>
  <si>
    <t xml:space="preserve">OL004135</t>
  </si>
  <si>
    <t xml:space="preserve">OL004136</t>
  </si>
  <si>
    <t xml:space="preserve">OL004137</t>
  </si>
  <si>
    <t xml:space="preserve">OL004138</t>
  </si>
  <si>
    <t xml:space="preserve">OL004139</t>
  </si>
  <si>
    <t xml:space="preserve">OL004140</t>
  </si>
  <si>
    <t xml:space="preserve">OL004141</t>
  </si>
  <si>
    <t xml:space="preserve">OL004142</t>
  </si>
  <si>
    <t xml:space="preserve">OL004143</t>
  </si>
  <si>
    <t xml:space="preserve">OL004144</t>
  </si>
  <si>
    <t xml:space="preserve">OL004145</t>
  </si>
  <si>
    <t xml:space="preserve">OL004146</t>
  </si>
  <si>
    <t xml:space="preserve">OL004147</t>
  </si>
  <si>
    <t xml:space="preserve">OL004148</t>
  </si>
  <si>
    <t xml:space="preserve">OL004149</t>
  </si>
  <si>
    <t xml:space="preserve">OL004150</t>
  </si>
  <si>
    <t xml:space="preserve">OL004151</t>
  </si>
  <si>
    <t xml:space="preserve">OL004152</t>
  </si>
  <si>
    <t xml:space="preserve">OL004153</t>
  </si>
  <si>
    <t xml:space="preserve">OL004154</t>
  </si>
  <si>
    <t xml:space="preserve">OL004155</t>
  </si>
  <si>
    <t xml:space="preserve">OL004156</t>
  </si>
  <si>
    <t xml:space="preserve">OL004157</t>
  </si>
  <si>
    <t xml:space="preserve">OL004158</t>
  </si>
  <si>
    <t xml:space="preserve">OL004159</t>
  </si>
  <si>
    <t xml:space="preserve">OL004160</t>
  </si>
  <si>
    <t xml:space="preserve">OL004161</t>
  </si>
  <si>
    <t xml:space="preserve">OL004162</t>
  </si>
  <si>
    <t xml:space="preserve">OL004163</t>
  </si>
  <si>
    <t xml:space="preserve">OL004164</t>
  </si>
  <si>
    <t xml:space="preserve">OL004165</t>
  </si>
  <si>
    <t xml:space="preserve">OL004166</t>
  </si>
  <si>
    <t xml:space="preserve">OL004167</t>
  </si>
  <si>
    <t xml:space="preserve">OL004168</t>
  </si>
  <si>
    <t xml:space="preserve">OL004169</t>
  </si>
  <si>
    <t xml:space="preserve">OL004170</t>
  </si>
  <si>
    <t xml:space="preserve">OL004171</t>
  </si>
  <si>
    <t xml:space="preserve">OL004172</t>
  </si>
  <si>
    <t xml:space="preserve">OL004173</t>
  </si>
  <si>
    <t xml:space="preserve">OL004174</t>
  </si>
  <si>
    <t xml:space="preserve">OL004175</t>
  </si>
  <si>
    <t xml:space="preserve">OL004176</t>
  </si>
  <si>
    <t xml:space="preserve">OL004177</t>
  </si>
  <si>
    <t xml:space="preserve">OL004178</t>
  </si>
  <si>
    <t xml:space="preserve">OL004179</t>
  </si>
  <si>
    <t xml:space="preserve">OL004180</t>
  </si>
  <si>
    <t xml:space="preserve">OL004181</t>
  </si>
  <si>
    <t xml:space="preserve">OL004182</t>
  </si>
  <si>
    <t xml:space="preserve">OL004183</t>
  </si>
  <si>
    <t xml:space="preserve">OL004184</t>
  </si>
  <si>
    <t xml:space="preserve">OL004185</t>
  </si>
  <si>
    <t xml:space="preserve">OL004186</t>
  </si>
  <si>
    <t xml:space="preserve">OL004187</t>
  </si>
  <si>
    <t xml:space="preserve">OL004188</t>
  </si>
  <si>
    <t xml:space="preserve">OL004189</t>
  </si>
  <si>
    <t xml:space="preserve">OL004190</t>
  </si>
  <si>
    <t xml:space="preserve">OL004191</t>
  </si>
  <si>
    <t xml:space="preserve">OL004192</t>
  </si>
  <si>
    <t xml:space="preserve">OL004193</t>
  </si>
  <si>
    <t xml:space="preserve">OL004194</t>
  </si>
  <si>
    <t xml:space="preserve">OL004195</t>
  </si>
  <si>
    <t xml:space="preserve">OL004196</t>
  </si>
  <si>
    <t xml:space="preserve">OL004197</t>
  </si>
  <si>
    <t xml:space="preserve">OL004198</t>
  </si>
  <si>
    <t xml:space="preserve">OL004199</t>
  </si>
  <si>
    <t xml:space="preserve">OL004200</t>
  </si>
  <si>
    <t xml:space="preserve">OL004201</t>
  </si>
  <si>
    <t xml:space="preserve">OL004202</t>
  </si>
  <si>
    <t xml:space="preserve">OL004203</t>
  </si>
  <si>
    <t xml:space="preserve">OL004204</t>
  </si>
  <si>
    <t xml:space="preserve">OL004205</t>
  </si>
  <si>
    <t xml:space="preserve">OL004206</t>
  </si>
  <si>
    <t xml:space="preserve">OL004207</t>
  </si>
  <si>
    <t xml:space="preserve">OL004208</t>
  </si>
  <si>
    <t xml:space="preserve">OL004209</t>
  </si>
  <si>
    <t xml:space="preserve">OL004210</t>
  </si>
  <si>
    <t xml:space="preserve">OL004211</t>
  </si>
  <si>
    <t xml:space="preserve">OL004212</t>
  </si>
  <si>
    <t xml:space="preserve">OL004213</t>
  </si>
  <si>
    <t xml:space="preserve">OL004214</t>
  </si>
  <si>
    <t xml:space="preserve">OL004215</t>
  </si>
  <si>
    <t xml:space="preserve">OL004216</t>
  </si>
  <si>
    <t xml:space="preserve">OL004217</t>
  </si>
  <si>
    <t xml:space="preserve">OL004218</t>
  </si>
  <si>
    <t xml:space="preserve">OL004219</t>
  </si>
  <si>
    <t xml:space="preserve">OL004220</t>
  </si>
  <si>
    <t xml:space="preserve">OL004221</t>
  </si>
  <si>
    <t xml:space="preserve">OL004222</t>
  </si>
  <si>
    <t xml:space="preserve">OL004223</t>
  </si>
  <si>
    <t xml:space="preserve">OL004224</t>
  </si>
  <si>
    <t xml:space="preserve">OL004225</t>
  </si>
  <si>
    <t xml:space="preserve">OL004226</t>
  </si>
  <si>
    <t xml:space="preserve">OL004227</t>
  </si>
  <si>
    <t xml:space="preserve">OL004228</t>
  </si>
  <si>
    <t xml:space="preserve">OL004229</t>
  </si>
  <si>
    <t xml:space="preserve">OL004230</t>
  </si>
  <si>
    <t xml:space="preserve">OL004231</t>
  </si>
  <si>
    <t xml:space="preserve">OL004232</t>
  </si>
  <si>
    <t xml:space="preserve">OL004233</t>
  </si>
  <si>
    <t xml:space="preserve">OL004234</t>
  </si>
  <si>
    <t xml:space="preserve">OL004235</t>
  </si>
  <si>
    <t xml:space="preserve">OL004236</t>
  </si>
  <si>
    <t xml:space="preserve">OL004237</t>
  </si>
  <si>
    <t xml:space="preserve">OL004238</t>
  </si>
  <si>
    <t xml:space="preserve">OL004239</t>
  </si>
  <si>
    <t xml:space="preserve">OL004240</t>
  </si>
  <si>
    <t xml:space="preserve">OL004241</t>
  </si>
  <si>
    <t xml:space="preserve">OL004242</t>
  </si>
  <si>
    <t xml:space="preserve">OL004243</t>
  </si>
  <si>
    <t xml:space="preserve">OL004244</t>
  </si>
  <si>
    <t xml:space="preserve">OL004245</t>
  </si>
  <si>
    <t xml:space="preserve">OL004246</t>
  </si>
  <si>
    <t xml:space="preserve">OL004247</t>
  </si>
  <si>
    <t xml:space="preserve">OL004248</t>
  </si>
  <si>
    <t xml:space="preserve">OL004249</t>
  </si>
  <si>
    <t xml:space="preserve">OL004250</t>
  </si>
  <si>
    <t xml:space="preserve">OL004251</t>
  </si>
  <si>
    <t xml:space="preserve">OL004252</t>
  </si>
  <si>
    <t xml:space="preserve">OL004253</t>
  </si>
  <si>
    <t xml:space="preserve">OL004254</t>
  </si>
  <si>
    <t xml:space="preserve">OL004255</t>
  </si>
  <si>
    <t xml:space="preserve">OL004256</t>
  </si>
  <si>
    <t xml:space="preserve">OL004257</t>
  </si>
  <si>
    <t xml:space="preserve">OL004258</t>
  </si>
  <si>
    <t xml:space="preserve">OL004259</t>
  </si>
  <si>
    <t xml:space="preserve">OL004260</t>
  </si>
  <si>
    <t xml:space="preserve">OL004261</t>
  </si>
  <si>
    <t xml:space="preserve">OL004262</t>
  </si>
  <si>
    <t xml:space="preserve">OL004263</t>
  </si>
  <si>
    <t xml:space="preserve">OL004264</t>
  </si>
  <si>
    <t xml:space="preserve">OL004265</t>
  </si>
  <si>
    <t xml:space="preserve">OL004266</t>
  </si>
  <si>
    <t xml:space="preserve">OL004267</t>
  </si>
  <si>
    <t xml:space="preserve">OL004268</t>
  </si>
  <si>
    <t xml:space="preserve">OL004269</t>
  </si>
  <si>
    <t xml:space="preserve">OL004270</t>
  </si>
  <si>
    <t xml:space="preserve">OL004271</t>
  </si>
  <si>
    <t xml:space="preserve">OL004272</t>
  </si>
  <si>
    <t xml:space="preserve">OL004273</t>
  </si>
  <si>
    <t xml:space="preserve">OL004274</t>
  </si>
  <si>
    <t xml:space="preserve">OL004275</t>
  </si>
  <si>
    <t xml:space="preserve">OL004276</t>
  </si>
  <si>
    <t xml:space="preserve">OL004277</t>
  </si>
  <si>
    <t xml:space="preserve">OL004278</t>
  </si>
  <si>
    <t xml:space="preserve">OL004279</t>
  </si>
  <si>
    <t xml:space="preserve">OL004280</t>
  </si>
  <si>
    <t xml:space="preserve">OL004281</t>
  </si>
  <si>
    <t xml:space="preserve">OL004282</t>
  </si>
  <si>
    <t xml:space="preserve">OL004283</t>
  </si>
  <si>
    <t xml:space="preserve">OL004284</t>
  </si>
  <si>
    <t xml:space="preserve">OL004285</t>
  </si>
  <si>
    <t xml:space="preserve">OL004286</t>
  </si>
  <si>
    <t xml:space="preserve">OL004287</t>
  </si>
  <si>
    <t xml:space="preserve">OL004288</t>
  </si>
  <si>
    <t xml:space="preserve">OL004289</t>
  </si>
  <si>
    <t xml:space="preserve">OL004290</t>
  </si>
  <si>
    <t xml:space="preserve">OL004291</t>
  </si>
  <si>
    <t xml:space="preserve">OL004292</t>
  </si>
  <si>
    <t xml:space="preserve">OL004293</t>
  </si>
  <si>
    <t xml:space="preserve">OL004294</t>
  </si>
  <si>
    <t xml:space="preserve">OL004295</t>
  </si>
  <si>
    <t xml:space="preserve">OL004296</t>
  </si>
  <si>
    <t xml:space="preserve">OL004297</t>
  </si>
  <si>
    <t xml:space="preserve">OL004298</t>
  </si>
  <si>
    <t xml:space="preserve">OL004299</t>
  </si>
  <si>
    <t xml:space="preserve">OL004300</t>
  </si>
  <si>
    <t xml:space="preserve">OL004301</t>
  </si>
  <si>
    <t xml:space="preserve">OL004302</t>
  </si>
  <si>
    <t xml:space="preserve">OL004303</t>
  </si>
  <si>
    <t xml:space="preserve">OL004304</t>
  </si>
  <si>
    <t xml:space="preserve">OL004305</t>
  </si>
  <si>
    <t xml:space="preserve">OL004306</t>
  </si>
  <si>
    <t xml:space="preserve">OL004307</t>
  </si>
  <si>
    <t xml:space="preserve">OL004308</t>
  </si>
  <si>
    <t xml:space="preserve">OL004309</t>
  </si>
  <si>
    <t xml:space="preserve">OL004310</t>
  </si>
  <si>
    <t xml:space="preserve">OL004311</t>
  </si>
  <si>
    <t xml:space="preserve">OL004312</t>
  </si>
  <si>
    <t xml:space="preserve">OL004313</t>
  </si>
  <si>
    <t xml:space="preserve">OL004314</t>
  </si>
  <si>
    <t xml:space="preserve">OL004315</t>
  </si>
  <si>
    <t xml:space="preserve">OL004316</t>
  </si>
  <si>
    <t xml:space="preserve">OL004317</t>
  </si>
  <si>
    <t xml:space="preserve">OL004318</t>
  </si>
  <si>
    <t xml:space="preserve">OL004319</t>
  </si>
  <si>
    <t xml:space="preserve">OL004320</t>
  </si>
  <si>
    <t xml:space="preserve">OL004321</t>
  </si>
  <si>
    <t xml:space="preserve">OL004322</t>
  </si>
  <si>
    <t xml:space="preserve">OL004323</t>
  </si>
  <si>
    <t xml:space="preserve">OL004324</t>
  </si>
  <si>
    <t xml:space="preserve">OL004325</t>
  </si>
  <si>
    <t xml:space="preserve">OL004326</t>
  </si>
  <si>
    <t xml:space="preserve">OL004327</t>
  </si>
  <si>
    <t xml:space="preserve">OL004328</t>
  </si>
  <si>
    <t xml:space="preserve">OL004329</t>
  </si>
  <si>
    <t xml:space="preserve">OL004330</t>
  </si>
  <si>
    <t xml:space="preserve">OL004331</t>
  </si>
  <si>
    <t xml:space="preserve">OL004332</t>
  </si>
  <si>
    <t xml:space="preserve">OL004333</t>
  </si>
  <si>
    <t xml:space="preserve">OL004334</t>
  </si>
  <si>
    <t xml:space="preserve">OL004335</t>
  </si>
  <si>
    <t xml:space="preserve">OL004336</t>
  </si>
  <si>
    <t xml:space="preserve">OL004337</t>
  </si>
  <si>
    <t xml:space="preserve">OL004338</t>
  </si>
  <si>
    <t xml:space="preserve">OL004339</t>
  </si>
  <si>
    <t xml:space="preserve">OL004340</t>
  </si>
  <si>
    <t xml:space="preserve">OL004341</t>
  </si>
  <si>
    <t xml:space="preserve">OL004342</t>
  </si>
  <si>
    <t xml:space="preserve">OL004343</t>
  </si>
  <si>
    <t xml:space="preserve">OL004344</t>
  </si>
  <si>
    <t xml:space="preserve">OL004345</t>
  </si>
  <si>
    <t xml:space="preserve">OL004346</t>
  </si>
  <si>
    <t xml:space="preserve">OL004347</t>
  </si>
  <si>
    <t xml:space="preserve">OL004348</t>
  </si>
  <si>
    <t xml:space="preserve">OL004349</t>
  </si>
  <si>
    <t xml:space="preserve">OL004350</t>
  </si>
  <si>
    <t xml:space="preserve">OL004351</t>
  </si>
  <si>
    <t xml:space="preserve">OL004352</t>
  </si>
  <si>
    <t xml:space="preserve">OL004353</t>
  </si>
  <si>
    <t xml:space="preserve">OL004354</t>
  </si>
  <si>
    <t xml:space="preserve">OL004355</t>
  </si>
  <si>
    <t xml:space="preserve">OL004356</t>
  </si>
  <si>
    <t xml:space="preserve">OL004357</t>
  </si>
  <si>
    <t xml:space="preserve">OL004358</t>
  </si>
  <si>
    <t xml:space="preserve">OL004359</t>
  </si>
  <si>
    <t xml:space="preserve">OL004360</t>
  </si>
  <si>
    <t xml:space="preserve">OL004361</t>
  </si>
  <si>
    <t xml:space="preserve">OL004362</t>
  </si>
  <si>
    <t xml:space="preserve">OL004363</t>
  </si>
  <si>
    <t xml:space="preserve">OL004364</t>
  </si>
  <si>
    <t xml:space="preserve">OL004365</t>
  </si>
  <si>
    <t xml:space="preserve">OL004366</t>
  </si>
  <si>
    <t xml:space="preserve">OL004367</t>
  </si>
  <si>
    <t xml:space="preserve">OL004368</t>
  </si>
  <si>
    <t xml:space="preserve">OL004369</t>
  </si>
  <si>
    <t xml:space="preserve">OL004370</t>
  </si>
  <si>
    <t xml:space="preserve">OL004371</t>
  </si>
  <si>
    <t xml:space="preserve">OL004372</t>
  </si>
  <si>
    <t xml:space="preserve">OL004373</t>
  </si>
  <si>
    <t xml:space="preserve">OL004374</t>
  </si>
  <si>
    <t xml:space="preserve">OL004375</t>
  </si>
  <si>
    <t xml:space="preserve">OL004376</t>
  </si>
  <si>
    <t xml:space="preserve">OL004377</t>
  </si>
  <si>
    <t xml:space="preserve">OL004378</t>
  </si>
  <si>
    <t xml:space="preserve">OL004379</t>
  </si>
  <si>
    <t xml:space="preserve">OL004380</t>
  </si>
  <si>
    <t xml:space="preserve">OL004381</t>
  </si>
  <si>
    <t xml:space="preserve">OL004382</t>
  </si>
  <si>
    <t xml:space="preserve">OL004383</t>
  </si>
  <si>
    <t xml:space="preserve">OL004384</t>
  </si>
  <si>
    <t xml:space="preserve">OL004385</t>
  </si>
  <si>
    <t xml:space="preserve">OL004386</t>
  </si>
  <si>
    <t xml:space="preserve">OL004387</t>
  </si>
  <si>
    <t xml:space="preserve">OL004388</t>
  </si>
  <si>
    <t xml:space="preserve">OL004389</t>
  </si>
  <si>
    <t xml:space="preserve">OL004390</t>
  </si>
  <si>
    <t xml:space="preserve">OL004391</t>
  </si>
  <si>
    <t xml:space="preserve">OL004392</t>
  </si>
  <si>
    <t xml:space="preserve">OL004393</t>
  </si>
  <si>
    <t xml:space="preserve">OL004394</t>
  </si>
  <si>
    <t xml:space="preserve">OL004395</t>
  </si>
  <si>
    <t xml:space="preserve">OL004396</t>
  </si>
  <si>
    <t xml:space="preserve">OL004397</t>
  </si>
  <si>
    <t xml:space="preserve">OL004398</t>
  </si>
  <si>
    <t xml:space="preserve">OL004399</t>
  </si>
  <si>
    <t xml:space="preserve">OL004400</t>
  </si>
  <si>
    <t xml:space="preserve">OL004401</t>
  </si>
  <si>
    <t xml:space="preserve">OL004402</t>
  </si>
  <si>
    <t xml:space="preserve">OL004403</t>
  </si>
  <si>
    <t xml:space="preserve">OL004404</t>
  </si>
  <si>
    <t xml:space="preserve">OL004405</t>
  </si>
  <si>
    <t xml:space="preserve">OL004406</t>
  </si>
  <si>
    <t xml:space="preserve">OL004407</t>
  </si>
  <si>
    <t xml:space="preserve">OL004408</t>
  </si>
  <si>
    <t xml:space="preserve">OL004409</t>
  </si>
  <si>
    <t xml:space="preserve">OL004410</t>
  </si>
  <si>
    <t xml:space="preserve">OL004411</t>
  </si>
  <si>
    <t xml:space="preserve">OL004412</t>
  </si>
  <si>
    <t xml:space="preserve">OL004413</t>
  </si>
  <si>
    <t xml:space="preserve">OL004414</t>
  </si>
  <si>
    <t xml:space="preserve">OL004415</t>
  </si>
  <si>
    <t xml:space="preserve">OL004416</t>
  </si>
  <si>
    <t xml:space="preserve">OL004417</t>
  </si>
  <si>
    <t xml:space="preserve">OL004418</t>
  </si>
  <si>
    <t xml:space="preserve">OL004419</t>
  </si>
  <si>
    <t xml:space="preserve">OL004420</t>
  </si>
  <si>
    <t xml:space="preserve">OL004421</t>
  </si>
  <si>
    <t xml:space="preserve">OL004422</t>
  </si>
  <si>
    <t xml:space="preserve">OL004423</t>
  </si>
  <si>
    <t xml:space="preserve">OL004424</t>
  </si>
  <si>
    <t xml:space="preserve">OL004425</t>
  </si>
  <si>
    <t xml:space="preserve">OL004426</t>
  </si>
  <si>
    <t xml:space="preserve">OL004427</t>
  </si>
  <si>
    <t xml:space="preserve">OL004428</t>
  </si>
  <si>
    <t xml:space="preserve">OL004429</t>
  </si>
  <si>
    <t xml:space="preserve">OL004430</t>
  </si>
  <si>
    <t xml:space="preserve">OL004431</t>
  </si>
  <si>
    <t xml:space="preserve">OL004432</t>
  </si>
  <si>
    <t xml:space="preserve">OL004433</t>
  </si>
  <si>
    <t xml:space="preserve">OL004434</t>
  </si>
  <si>
    <t xml:space="preserve">OL004435</t>
  </si>
  <si>
    <t xml:space="preserve">OL004436</t>
  </si>
  <si>
    <t xml:space="preserve">OL004437</t>
  </si>
  <si>
    <t xml:space="preserve">OL004438</t>
  </si>
  <si>
    <t xml:space="preserve">OL004439</t>
  </si>
  <si>
    <t xml:space="preserve">OL004440</t>
  </si>
  <si>
    <t xml:space="preserve">OL004441</t>
  </si>
  <si>
    <t xml:space="preserve">OL004442</t>
  </si>
  <si>
    <t xml:space="preserve">OL004443</t>
  </si>
  <si>
    <t xml:space="preserve">OL004444</t>
  </si>
  <si>
    <t xml:space="preserve">OL004445</t>
  </si>
  <si>
    <t xml:space="preserve">OL004446</t>
  </si>
  <si>
    <t xml:space="preserve">OL004447</t>
  </si>
  <si>
    <t xml:space="preserve">OL004448</t>
  </si>
  <si>
    <t xml:space="preserve">OL004449</t>
  </si>
  <si>
    <t xml:space="preserve">OL004450</t>
  </si>
  <si>
    <t xml:space="preserve">OL004451</t>
  </si>
  <si>
    <t xml:space="preserve">OL004452</t>
  </si>
  <si>
    <t xml:space="preserve">OL004453</t>
  </si>
  <si>
    <t xml:space="preserve">OL004454</t>
  </si>
  <si>
    <t xml:space="preserve">OL004455</t>
  </si>
  <si>
    <t xml:space="preserve">OL004456</t>
  </si>
  <si>
    <t xml:space="preserve">OL004457</t>
  </si>
  <si>
    <t xml:space="preserve">OL004458</t>
  </si>
  <si>
    <t xml:space="preserve">OL004459</t>
  </si>
  <si>
    <t xml:space="preserve">OL004460</t>
  </si>
  <si>
    <t xml:space="preserve">OL004461</t>
  </si>
  <si>
    <t xml:space="preserve">OL004462</t>
  </si>
  <si>
    <t xml:space="preserve">OL004463</t>
  </si>
  <si>
    <t xml:space="preserve">OL004464</t>
  </si>
  <si>
    <t xml:space="preserve">OL004465</t>
  </si>
  <si>
    <t xml:space="preserve">OL004466</t>
  </si>
  <si>
    <t xml:space="preserve">OL004467</t>
  </si>
  <si>
    <t xml:space="preserve">OL004468</t>
  </si>
  <si>
    <t xml:space="preserve">OL004469</t>
  </si>
  <si>
    <t xml:space="preserve">OL004470</t>
  </si>
  <si>
    <t xml:space="preserve">OL004471</t>
  </si>
  <si>
    <t xml:space="preserve">OL004472</t>
  </si>
  <si>
    <t xml:space="preserve">OL004473</t>
  </si>
  <si>
    <t xml:space="preserve">OL004474</t>
  </si>
  <si>
    <t xml:space="preserve">OL004475</t>
  </si>
  <si>
    <t xml:space="preserve">OL004476</t>
  </si>
  <si>
    <t xml:space="preserve">OL004477</t>
  </si>
  <si>
    <t xml:space="preserve">OL004478</t>
  </si>
  <si>
    <t xml:space="preserve">OL004479</t>
  </si>
  <si>
    <t xml:space="preserve">OL004480</t>
  </si>
  <si>
    <t xml:space="preserve">OL004481</t>
  </si>
  <si>
    <t xml:space="preserve">OL004482</t>
  </si>
  <si>
    <t xml:space="preserve">OL004483</t>
  </si>
  <si>
    <t xml:space="preserve">OL004484</t>
  </si>
  <si>
    <t xml:space="preserve">OL004485</t>
  </si>
  <si>
    <t xml:space="preserve">OL004486</t>
  </si>
  <si>
    <t xml:space="preserve">OL004487</t>
  </si>
  <si>
    <t xml:space="preserve">OL004488</t>
  </si>
  <si>
    <t xml:space="preserve">OL004489</t>
  </si>
  <si>
    <t xml:space="preserve">OL004490</t>
  </si>
  <si>
    <t xml:space="preserve">OL004491</t>
  </si>
  <si>
    <t xml:space="preserve">OL004492</t>
  </si>
  <si>
    <t xml:space="preserve">OL004493</t>
  </si>
  <si>
    <t xml:space="preserve">OL004494</t>
  </si>
  <si>
    <t xml:space="preserve">OL004495</t>
  </si>
  <si>
    <t xml:space="preserve">OL004496</t>
  </si>
  <si>
    <t xml:space="preserve">OL004497</t>
  </si>
  <si>
    <t xml:space="preserve">OL004498</t>
  </si>
  <si>
    <t xml:space="preserve">OL004499</t>
  </si>
  <si>
    <t xml:space="preserve">OL004500</t>
  </si>
  <si>
    <t xml:space="preserve">OL004501</t>
  </si>
  <si>
    <t xml:space="preserve">OL004502</t>
  </si>
  <si>
    <t xml:space="preserve">OL004503</t>
  </si>
  <si>
    <t xml:space="preserve">OL004504</t>
  </si>
  <si>
    <t xml:space="preserve">OL004505</t>
  </si>
  <si>
    <t xml:space="preserve">OL004506</t>
  </si>
  <si>
    <t xml:space="preserve">OL004507</t>
  </si>
  <si>
    <t xml:space="preserve">OL004508</t>
  </si>
  <si>
    <t xml:space="preserve">OL004509</t>
  </si>
  <si>
    <t xml:space="preserve">OL004510</t>
  </si>
  <si>
    <t xml:space="preserve">OL004511</t>
  </si>
  <si>
    <t xml:space="preserve">OL004512</t>
  </si>
  <si>
    <t xml:space="preserve">OL004513</t>
  </si>
  <si>
    <t xml:space="preserve">OL004514</t>
  </si>
  <si>
    <t xml:space="preserve">OL004515</t>
  </si>
  <si>
    <t xml:space="preserve">OL004516</t>
  </si>
  <si>
    <t xml:space="preserve">OL004517</t>
  </si>
  <si>
    <t xml:space="preserve">OL004518</t>
  </si>
  <si>
    <t xml:space="preserve">OL004519</t>
  </si>
  <si>
    <t xml:space="preserve">OL004520</t>
  </si>
  <si>
    <t xml:space="preserve">OL004521</t>
  </si>
  <si>
    <t xml:space="preserve">OL004522</t>
  </si>
  <si>
    <t xml:space="preserve">OL004523</t>
  </si>
  <si>
    <t xml:space="preserve">OL004524</t>
  </si>
  <si>
    <t xml:space="preserve">OL004525</t>
  </si>
  <si>
    <t xml:space="preserve">OL004526</t>
  </si>
  <si>
    <t xml:space="preserve">OL004527</t>
  </si>
  <si>
    <t xml:space="preserve">OL004528</t>
  </si>
  <si>
    <t xml:space="preserve">OL004529</t>
  </si>
  <si>
    <t xml:space="preserve">OL004530</t>
  </si>
  <si>
    <t xml:space="preserve">OL004531</t>
  </si>
  <si>
    <t xml:space="preserve">OL004532</t>
  </si>
  <si>
    <t xml:space="preserve">OL004533</t>
  </si>
  <si>
    <t xml:space="preserve">OL004534</t>
  </si>
  <si>
    <t xml:space="preserve">OL004535</t>
  </si>
  <si>
    <t xml:space="preserve">OL004536</t>
  </si>
  <si>
    <t xml:space="preserve">OL004537</t>
  </si>
  <si>
    <t xml:space="preserve">OL004538</t>
  </si>
  <si>
    <t xml:space="preserve">OL004539</t>
  </si>
  <si>
    <t xml:space="preserve">OL004540</t>
  </si>
  <si>
    <t xml:space="preserve">OL004541</t>
  </si>
  <si>
    <t xml:space="preserve">OL004542</t>
  </si>
  <si>
    <t xml:space="preserve">OL004543</t>
  </si>
  <si>
    <t xml:space="preserve">OL004544</t>
  </si>
  <si>
    <t xml:space="preserve">OL004545</t>
  </si>
  <si>
    <t xml:space="preserve">OL004546</t>
  </si>
  <si>
    <t xml:space="preserve">OL004547</t>
  </si>
  <si>
    <t xml:space="preserve">OL004548</t>
  </si>
  <si>
    <t xml:space="preserve">OL004549</t>
  </si>
  <si>
    <t xml:space="preserve">OL004550</t>
  </si>
  <si>
    <t xml:space="preserve">OL004551</t>
  </si>
  <si>
    <t xml:space="preserve">OL004552</t>
  </si>
  <si>
    <t xml:space="preserve">OL004553</t>
  </si>
  <si>
    <t xml:space="preserve">OL004554</t>
  </si>
  <si>
    <t xml:space="preserve">OL004555</t>
  </si>
  <si>
    <t xml:space="preserve">OL004556</t>
  </si>
  <si>
    <t xml:space="preserve">OL004557</t>
  </si>
  <si>
    <t xml:space="preserve">OL004558</t>
  </si>
  <si>
    <t xml:space="preserve">OL004559</t>
  </si>
  <si>
    <t xml:space="preserve">OL004560</t>
  </si>
  <si>
    <t xml:space="preserve">OL004561</t>
  </si>
  <si>
    <t xml:space="preserve">OL004562</t>
  </si>
  <si>
    <t xml:space="preserve">OL004563</t>
  </si>
  <si>
    <t xml:space="preserve">OL004564</t>
  </si>
  <si>
    <t xml:space="preserve">OL004565</t>
  </si>
  <si>
    <t xml:space="preserve">OL004566</t>
  </si>
  <si>
    <t xml:space="preserve">OL004567</t>
  </si>
  <si>
    <t xml:space="preserve">OL004568</t>
  </si>
  <si>
    <t xml:space="preserve">OL004569</t>
  </si>
  <si>
    <t xml:space="preserve">OL004570</t>
  </si>
  <si>
    <t xml:space="preserve">OL004571</t>
  </si>
  <si>
    <t xml:space="preserve">OL004572</t>
  </si>
  <si>
    <t xml:space="preserve">OL004573</t>
  </si>
  <si>
    <t xml:space="preserve">OL004574</t>
  </si>
  <si>
    <t xml:space="preserve">OL004575</t>
  </si>
  <si>
    <t xml:space="preserve">OL004576</t>
  </si>
  <si>
    <t xml:space="preserve">OL004577</t>
  </si>
  <si>
    <t xml:space="preserve">OL004578</t>
  </si>
  <si>
    <t xml:space="preserve">OL004579</t>
  </si>
  <si>
    <t xml:space="preserve">OL004580</t>
  </si>
  <si>
    <t xml:space="preserve">OL004581</t>
  </si>
  <si>
    <t xml:space="preserve">OL004582</t>
  </si>
  <si>
    <t xml:space="preserve">OL004583</t>
  </si>
  <si>
    <t xml:space="preserve">OL004584</t>
  </si>
  <si>
    <t xml:space="preserve">OL004585</t>
  </si>
  <si>
    <t xml:space="preserve">OL004586</t>
  </si>
  <si>
    <t xml:space="preserve">OL004587</t>
  </si>
  <si>
    <t xml:space="preserve">OL004588</t>
  </si>
  <si>
    <t xml:space="preserve">OL004589</t>
  </si>
  <si>
    <t xml:space="preserve">OL004590</t>
  </si>
  <si>
    <t xml:space="preserve">OL004591</t>
  </si>
  <si>
    <t xml:space="preserve">OL004592</t>
  </si>
  <si>
    <t xml:space="preserve">OL004593</t>
  </si>
  <si>
    <t xml:space="preserve">OL004594</t>
  </si>
  <si>
    <t xml:space="preserve">OL004595</t>
  </si>
  <si>
    <t xml:space="preserve">OL004596</t>
  </si>
  <si>
    <t xml:space="preserve">OL004597</t>
  </si>
  <si>
    <t xml:space="preserve">OL004598</t>
  </si>
  <si>
    <t xml:space="preserve">OL004599</t>
  </si>
  <si>
    <t xml:space="preserve">OL004600</t>
  </si>
  <si>
    <t xml:space="preserve">OL004601</t>
  </si>
  <si>
    <t xml:space="preserve">OL004602</t>
  </si>
  <si>
    <t xml:space="preserve">OL004603</t>
  </si>
  <si>
    <t xml:space="preserve">OL004604</t>
  </si>
  <si>
    <t xml:space="preserve">OL004605</t>
  </si>
  <si>
    <t xml:space="preserve">OL004606</t>
  </si>
  <si>
    <t xml:space="preserve">OL004607</t>
  </si>
  <si>
    <t xml:space="preserve">OL004608</t>
  </si>
  <si>
    <t xml:space="preserve">OL004609</t>
  </si>
  <si>
    <t xml:space="preserve">OL004610</t>
  </si>
  <si>
    <t xml:space="preserve">OL004611</t>
  </si>
  <si>
    <t xml:space="preserve">OL004612</t>
  </si>
  <si>
    <t xml:space="preserve">OL004613</t>
  </si>
  <si>
    <t xml:space="preserve">OL004614</t>
  </si>
  <si>
    <t xml:space="preserve">OL004615</t>
  </si>
  <si>
    <t xml:space="preserve">OL004616</t>
  </si>
  <si>
    <t xml:space="preserve">OL004617</t>
  </si>
  <si>
    <t xml:space="preserve">OL004618</t>
  </si>
  <si>
    <t xml:space="preserve">OL004619</t>
  </si>
  <si>
    <t xml:space="preserve">OL004620</t>
  </si>
  <si>
    <t xml:space="preserve">OL004621</t>
  </si>
  <si>
    <t xml:space="preserve">OL004622</t>
  </si>
  <si>
    <t xml:space="preserve">OL004623</t>
  </si>
  <si>
    <t xml:space="preserve">OL004624</t>
  </si>
  <si>
    <t xml:space="preserve">OL004625</t>
  </si>
  <si>
    <t xml:space="preserve">OL004626</t>
  </si>
  <si>
    <t xml:space="preserve">OL004627</t>
  </si>
  <si>
    <t xml:space="preserve">OL004628</t>
  </si>
  <si>
    <t xml:space="preserve">OL004629</t>
  </si>
  <si>
    <t xml:space="preserve">OL004630</t>
  </si>
  <si>
    <t xml:space="preserve">OL004631</t>
  </si>
  <si>
    <t xml:space="preserve">OL004632</t>
  </si>
  <si>
    <t xml:space="preserve">OL004633</t>
  </si>
  <si>
    <t xml:space="preserve">OL004634</t>
  </si>
  <si>
    <t xml:space="preserve">OL004635</t>
  </si>
  <si>
    <t xml:space="preserve">OL004636</t>
  </si>
  <si>
    <t xml:space="preserve">OL004637</t>
  </si>
  <si>
    <t xml:space="preserve">OL004638</t>
  </si>
  <si>
    <t xml:space="preserve">OL004639</t>
  </si>
  <si>
    <t xml:space="preserve">OL004640</t>
  </si>
  <si>
    <t xml:space="preserve">OL004641</t>
  </si>
  <si>
    <t xml:space="preserve">OL004642</t>
  </si>
  <si>
    <t xml:space="preserve">OL004643</t>
  </si>
  <si>
    <t xml:space="preserve">OL004644</t>
  </si>
  <si>
    <t xml:space="preserve">OL004645</t>
  </si>
  <si>
    <t xml:space="preserve">OL004646</t>
  </si>
  <si>
    <t xml:space="preserve">OL004647</t>
  </si>
  <si>
    <t xml:space="preserve">OL004648</t>
  </si>
  <si>
    <t xml:space="preserve">OL004649</t>
  </si>
  <si>
    <t xml:space="preserve">OL004650</t>
  </si>
  <si>
    <t xml:space="preserve">OL004651</t>
  </si>
  <si>
    <t xml:space="preserve">OL004652</t>
  </si>
  <si>
    <t xml:space="preserve">OL004653</t>
  </si>
  <si>
    <t xml:space="preserve">OL004654</t>
  </si>
  <si>
    <t xml:space="preserve">OL004655</t>
  </si>
  <si>
    <t xml:space="preserve">OL004656</t>
  </si>
  <si>
    <t xml:space="preserve">OL004657</t>
  </si>
  <si>
    <t xml:space="preserve">OL004658</t>
  </si>
  <si>
    <t xml:space="preserve">OL004659</t>
  </si>
  <si>
    <t xml:space="preserve">OL004660</t>
  </si>
  <si>
    <t xml:space="preserve">OL004661</t>
  </si>
  <si>
    <t xml:space="preserve">OL004662</t>
  </si>
  <si>
    <t xml:space="preserve">OL004663</t>
  </si>
  <si>
    <t xml:space="preserve">OL004664</t>
  </si>
  <si>
    <t xml:space="preserve">OL004665</t>
  </si>
  <si>
    <t xml:space="preserve">OL004666</t>
  </si>
  <si>
    <t xml:space="preserve">OL004667</t>
  </si>
  <si>
    <t xml:space="preserve">OL004668</t>
  </si>
  <si>
    <t xml:space="preserve">OL004669</t>
  </si>
  <si>
    <t xml:space="preserve">OL004670</t>
  </si>
  <si>
    <t xml:space="preserve">OL004671</t>
  </si>
  <si>
    <t xml:space="preserve">OL004672</t>
  </si>
  <si>
    <t xml:space="preserve">OL004673</t>
  </si>
  <si>
    <t xml:space="preserve">OL004674</t>
  </si>
  <si>
    <t xml:space="preserve">OL004675</t>
  </si>
  <si>
    <t xml:space="preserve">OL004676</t>
  </si>
  <si>
    <t xml:space="preserve">OL004677</t>
  </si>
  <si>
    <t xml:space="preserve">OL004678</t>
  </si>
  <si>
    <t xml:space="preserve">OL004679</t>
  </si>
  <si>
    <t xml:space="preserve">OL004680</t>
  </si>
  <si>
    <t xml:space="preserve">OL004681</t>
  </si>
  <si>
    <t xml:space="preserve">OL004682</t>
  </si>
  <si>
    <t xml:space="preserve">OL004683</t>
  </si>
  <si>
    <t xml:space="preserve">OL004684</t>
  </si>
  <si>
    <t xml:space="preserve">OL004685</t>
  </si>
  <si>
    <t xml:space="preserve">OL004686</t>
  </si>
  <si>
    <t xml:space="preserve">OL004687</t>
  </si>
  <si>
    <t xml:space="preserve">OL004688</t>
  </si>
  <si>
    <t xml:space="preserve">OL004689</t>
  </si>
  <si>
    <t xml:space="preserve">OL004690</t>
  </si>
  <si>
    <t xml:space="preserve">OL004691</t>
  </si>
  <si>
    <t xml:space="preserve">OL004692</t>
  </si>
  <si>
    <t xml:space="preserve">OL004693</t>
  </si>
  <si>
    <t xml:space="preserve">OL004694</t>
  </si>
  <si>
    <t xml:space="preserve">OL004695</t>
  </si>
  <si>
    <t xml:space="preserve">OL004696</t>
  </si>
  <si>
    <t xml:space="preserve">OL004697</t>
  </si>
  <si>
    <t xml:space="preserve">OL004698</t>
  </si>
  <si>
    <t xml:space="preserve">OL004699</t>
  </si>
  <si>
    <t xml:space="preserve">OL004700</t>
  </si>
  <si>
    <t xml:space="preserve">OL004701</t>
  </si>
  <si>
    <t xml:space="preserve">OL004702</t>
  </si>
  <si>
    <t xml:space="preserve">OL004703</t>
  </si>
  <si>
    <t xml:space="preserve">OL004704</t>
  </si>
  <si>
    <t xml:space="preserve">OL004705</t>
  </si>
  <si>
    <t xml:space="preserve">OL004706</t>
  </si>
  <si>
    <t xml:space="preserve">OL004707</t>
  </si>
  <si>
    <t xml:space="preserve">OL004708</t>
  </si>
  <si>
    <t xml:space="preserve">OL004709</t>
  </si>
  <si>
    <t xml:space="preserve">OL004710</t>
  </si>
  <si>
    <t xml:space="preserve">OL004711</t>
  </si>
  <si>
    <t xml:space="preserve">OL004712</t>
  </si>
  <si>
    <t xml:space="preserve">OL004713</t>
  </si>
  <si>
    <t xml:space="preserve">OL004714</t>
  </si>
  <si>
    <t xml:space="preserve">OL004715</t>
  </si>
  <si>
    <t xml:space="preserve">OL004716</t>
  </si>
  <si>
    <t xml:space="preserve">OL004717</t>
  </si>
  <si>
    <t xml:space="preserve">OL004718</t>
  </si>
  <si>
    <t xml:space="preserve">OL004719</t>
  </si>
  <si>
    <t xml:space="preserve">OL004720</t>
  </si>
  <si>
    <t xml:space="preserve">OL004721</t>
  </si>
  <si>
    <t xml:space="preserve">OL004722</t>
  </si>
  <si>
    <t xml:space="preserve">OL004723</t>
  </si>
  <si>
    <t xml:space="preserve">OL004724</t>
  </si>
  <si>
    <t xml:space="preserve">OL004725</t>
  </si>
  <si>
    <t xml:space="preserve">OL004726</t>
  </si>
  <si>
    <t xml:space="preserve">OL004727</t>
  </si>
  <si>
    <t xml:space="preserve">OL004728</t>
  </si>
  <si>
    <t xml:space="preserve">OL004729</t>
  </si>
  <si>
    <t xml:space="preserve">OL004730</t>
  </si>
  <si>
    <t xml:space="preserve">OL004731</t>
  </si>
  <si>
    <t xml:space="preserve">OL004732</t>
  </si>
  <si>
    <t xml:space="preserve">OL004733</t>
  </si>
  <si>
    <t xml:space="preserve">OL004734</t>
  </si>
  <si>
    <t xml:space="preserve">OL004735</t>
  </si>
  <si>
    <t xml:space="preserve">OL004736</t>
  </si>
  <si>
    <t xml:space="preserve">OL004737</t>
  </si>
  <si>
    <t xml:space="preserve">OL004738</t>
  </si>
  <si>
    <t xml:space="preserve">OL004739</t>
  </si>
  <si>
    <t xml:space="preserve">OL004740</t>
  </si>
  <si>
    <t xml:space="preserve">OL004741</t>
  </si>
  <si>
    <t xml:space="preserve">OL004742</t>
  </si>
  <si>
    <t xml:space="preserve">OL004743</t>
  </si>
  <si>
    <t xml:space="preserve">OL004744</t>
  </si>
  <si>
    <t xml:space="preserve">OL004745</t>
  </si>
  <si>
    <t xml:space="preserve">OL004746</t>
  </si>
  <si>
    <t xml:space="preserve">OL004747</t>
  </si>
  <si>
    <t xml:space="preserve">OL004748</t>
  </si>
  <si>
    <t xml:space="preserve">OL004749</t>
  </si>
  <si>
    <t xml:space="preserve">OL004750</t>
  </si>
  <si>
    <t xml:space="preserve">OL004751</t>
  </si>
  <si>
    <t xml:space="preserve">OL004752</t>
  </si>
  <si>
    <t xml:space="preserve">OL004753</t>
  </si>
  <si>
    <t xml:space="preserve">OL004754</t>
  </si>
  <si>
    <t xml:space="preserve">OL004755</t>
  </si>
  <si>
    <t xml:space="preserve">OL004756</t>
  </si>
  <si>
    <t xml:space="preserve">OL004757</t>
  </si>
  <si>
    <t xml:space="preserve">OL004758</t>
  </si>
  <si>
    <t xml:space="preserve">OL004759</t>
  </si>
  <si>
    <t xml:space="preserve">OL004760</t>
  </si>
  <si>
    <t xml:space="preserve">OL004761</t>
  </si>
  <si>
    <t xml:space="preserve">OL004762</t>
  </si>
  <si>
    <t xml:space="preserve">OL004763</t>
  </si>
  <si>
    <t xml:space="preserve">OL004764</t>
  </si>
  <si>
    <t xml:space="preserve">OL004765</t>
  </si>
  <si>
    <t xml:space="preserve">OL004766</t>
  </si>
  <si>
    <t xml:space="preserve">OL004767</t>
  </si>
  <si>
    <t xml:space="preserve">OL004768</t>
  </si>
  <si>
    <t xml:space="preserve">OL004769</t>
  </si>
  <si>
    <t xml:space="preserve">OL004770</t>
  </si>
  <si>
    <t xml:space="preserve">OL004771</t>
  </si>
  <si>
    <t xml:space="preserve">OL004772</t>
  </si>
  <si>
    <t xml:space="preserve">OL004773</t>
  </si>
  <si>
    <t xml:space="preserve">OL004774</t>
  </si>
  <si>
    <t xml:space="preserve">OL004775</t>
  </si>
  <si>
    <t xml:space="preserve">OL004776</t>
  </si>
  <si>
    <t xml:space="preserve">OL004777</t>
  </si>
  <si>
    <t xml:space="preserve">OL004778</t>
  </si>
  <si>
    <t xml:space="preserve">OL004779</t>
  </si>
  <si>
    <t xml:space="preserve">OL004780</t>
  </si>
  <si>
    <t xml:space="preserve">OL004781</t>
  </si>
  <si>
    <t xml:space="preserve">OL004782</t>
  </si>
  <si>
    <t xml:space="preserve">OL004783</t>
  </si>
  <si>
    <t xml:space="preserve">OL004784</t>
  </si>
  <si>
    <t xml:space="preserve">OL004785</t>
  </si>
  <si>
    <t xml:space="preserve">OL004786</t>
  </si>
  <si>
    <t xml:space="preserve">OL004787</t>
  </si>
  <si>
    <t xml:space="preserve">OL004788</t>
  </si>
  <si>
    <t xml:space="preserve">OL004789</t>
  </si>
  <si>
    <t xml:space="preserve">OL004790</t>
  </si>
  <si>
    <t xml:space="preserve">OL004791</t>
  </si>
  <si>
    <t xml:space="preserve">OL004792</t>
  </si>
  <si>
    <t xml:space="preserve">OL004793</t>
  </si>
  <si>
    <t xml:space="preserve">OL004794</t>
  </si>
  <si>
    <t xml:space="preserve">OL004795</t>
  </si>
  <si>
    <t xml:space="preserve">OL004796</t>
  </si>
  <si>
    <t xml:space="preserve">OL004797</t>
  </si>
  <si>
    <t xml:space="preserve">OL004798</t>
  </si>
  <si>
    <t xml:space="preserve">OL004799</t>
  </si>
  <si>
    <t xml:space="preserve">OL004800</t>
  </si>
  <si>
    <t xml:space="preserve">OL004801</t>
  </si>
  <si>
    <t xml:space="preserve">OL004802</t>
  </si>
  <si>
    <t xml:space="preserve">OL004803</t>
  </si>
  <si>
    <t xml:space="preserve">OL004804</t>
  </si>
  <si>
    <t xml:space="preserve">OL004805</t>
  </si>
  <si>
    <t xml:space="preserve">OL004806</t>
  </si>
  <si>
    <t xml:space="preserve">OL004807</t>
  </si>
  <si>
    <t xml:space="preserve">OL004808</t>
  </si>
  <si>
    <t xml:space="preserve">OL004809</t>
  </si>
  <si>
    <t xml:space="preserve">OL004810</t>
  </si>
  <si>
    <t xml:space="preserve">OL004811</t>
  </si>
  <si>
    <t xml:space="preserve">OL004812</t>
  </si>
  <si>
    <t xml:space="preserve">OL004813</t>
  </si>
  <si>
    <t xml:space="preserve">OL004814</t>
  </si>
  <si>
    <t xml:space="preserve">OL004815</t>
  </si>
  <si>
    <t xml:space="preserve">OL004816</t>
  </si>
  <si>
    <t xml:space="preserve">OL004817</t>
  </si>
  <si>
    <t xml:space="preserve">OL004818</t>
  </si>
  <si>
    <t xml:space="preserve">OL004819</t>
  </si>
  <si>
    <t xml:space="preserve">OL004820</t>
  </si>
  <si>
    <t xml:space="preserve">OL004821</t>
  </si>
  <si>
    <t xml:space="preserve">OL004822</t>
  </si>
  <si>
    <t xml:space="preserve">OL004823</t>
  </si>
  <si>
    <t xml:space="preserve">OL004824</t>
  </si>
  <si>
    <t xml:space="preserve">OL004825</t>
  </si>
  <si>
    <t xml:space="preserve">OL004826</t>
  </si>
  <si>
    <t xml:space="preserve">OL004827</t>
  </si>
  <si>
    <t xml:space="preserve">OL004828</t>
  </si>
  <si>
    <t xml:space="preserve">OL004829</t>
  </si>
  <si>
    <t xml:space="preserve">OL004830</t>
  </si>
  <si>
    <t xml:space="preserve">OL004831</t>
  </si>
  <si>
    <t xml:space="preserve">OL004832</t>
  </si>
  <si>
    <t xml:space="preserve">OL004833</t>
  </si>
  <si>
    <t xml:space="preserve">OL004834</t>
  </si>
  <si>
    <t xml:space="preserve">OL004835</t>
  </si>
  <si>
    <t xml:space="preserve">OL004836</t>
  </si>
  <si>
    <t xml:space="preserve">OL004837</t>
  </si>
  <si>
    <t xml:space="preserve">OL004838</t>
  </si>
  <si>
    <t xml:space="preserve">OL004839</t>
  </si>
  <si>
    <t xml:space="preserve">OL004840</t>
  </si>
  <si>
    <t xml:space="preserve">OL004841</t>
  </si>
  <si>
    <t xml:space="preserve">OL004842</t>
  </si>
  <si>
    <t xml:space="preserve">OL004843</t>
  </si>
  <si>
    <t xml:space="preserve">OL004844</t>
  </si>
  <si>
    <t xml:space="preserve">OL004845</t>
  </si>
  <si>
    <t xml:space="preserve">OL004846</t>
  </si>
  <si>
    <t xml:space="preserve">OL004847</t>
  </si>
  <si>
    <t xml:space="preserve">OL004848</t>
  </si>
  <si>
    <t xml:space="preserve">OL004849</t>
  </si>
  <si>
    <t xml:space="preserve">OL004850</t>
  </si>
  <si>
    <t xml:space="preserve">OL004851</t>
  </si>
  <si>
    <t xml:space="preserve">OL004852</t>
  </si>
  <si>
    <t xml:space="preserve">OL004853</t>
  </si>
  <si>
    <t xml:space="preserve">OL004854</t>
  </si>
  <si>
    <t xml:space="preserve">OL004855</t>
  </si>
  <si>
    <t xml:space="preserve">OL004856</t>
  </si>
  <si>
    <t xml:space="preserve">OL004857</t>
  </si>
  <si>
    <t xml:space="preserve">OL004858</t>
  </si>
  <si>
    <t xml:space="preserve">OL004859</t>
  </si>
  <si>
    <t xml:space="preserve">OL004860</t>
  </si>
  <si>
    <t xml:space="preserve">OL004861</t>
  </si>
  <si>
    <t xml:space="preserve">OL004862</t>
  </si>
  <si>
    <t xml:space="preserve">OL004863</t>
  </si>
  <si>
    <t xml:space="preserve">OL004864</t>
  </si>
  <si>
    <t xml:space="preserve">OL004865</t>
  </si>
  <si>
    <t xml:space="preserve">OL004866</t>
  </si>
  <si>
    <t xml:space="preserve">OL004867</t>
  </si>
  <si>
    <t xml:space="preserve">OL004868</t>
  </si>
  <si>
    <t xml:space="preserve">OL004869</t>
  </si>
  <si>
    <t xml:space="preserve">OL004870</t>
  </si>
  <si>
    <t xml:space="preserve">OL004871</t>
  </si>
  <si>
    <t xml:space="preserve">OL004872</t>
  </si>
  <si>
    <t xml:space="preserve">OL004873</t>
  </si>
  <si>
    <t xml:space="preserve">OL004874</t>
  </si>
  <si>
    <t xml:space="preserve">OL004875</t>
  </si>
  <si>
    <t xml:space="preserve">OL004876</t>
  </si>
  <si>
    <t xml:space="preserve">OL004877</t>
  </si>
  <si>
    <t xml:space="preserve">OL004878</t>
  </si>
  <si>
    <t xml:space="preserve">OL004879</t>
  </si>
  <si>
    <t xml:space="preserve">OL004880</t>
  </si>
  <si>
    <t xml:space="preserve">OL004881</t>
  </si>
  <si>
    <t xml:space="preserve">OL004882</t>
  </si>
  <si>
    <t xml:space="preserve">OL004883</t>
  </si>
  <si>
    <t xml:space="preserve">OL004884</t>
  </si>
  <si>
    <t xml:space="preserve">OL004885</t>
  </si>
  <si>
    <t xml:space="preserve">OL004886</t>
  </si>
  <si>
    <t xml:space="preserve">OL004887</t>
  </si>
  <si>
    <t xml:space="preserve">OL004888</t>
  </si>
  <si>
    <t xml:space="preserve">OL004889</t>
  </si>
  <si>
    <t xml:space="preserve">OL004890</t>
  </si>
  <si>
    <t xml:space="preserve">OL004891</t>
  </si>
  <si>
    <t xml:space="preserve">OL004892</t>
  </si>
  <si>
    <t xml:space="preserve">OL004893</t>
  </si>
  <si>
    <t xml:space="preserve">OL004894</t>
  </si>
  <si>
    <t xml:space="preserve">OL004895</t>
  </si>
  <si>
    <t xml:space="preserve">OL004896</t>
  </si>
  <si>
    <t xml:space="preserve">OL004897</t>
  </si>
  <si>
    <t xml:space="preserve">OL004898</t>
  </si>
  <si>
    <t xml:space="preserve">OL004899</t>
  </si>
  <si>
    <t xml:space="preserve">OL004900</t>
  </si>
  <si>
    <t xml:space="preserve">OL004901</t>
  </si>
  <si>
    <t xml:space="preserve">OL004902</t>
  </si>
  <si>
    <t xml:space="preserve">OL004903</t>
  </si>
  <si>
    <t xml:space="preserve">OL004904</t>
  </si>
  <si>
    <t xml:space="preserve">OL004905</t>
  </si>
  <si>
    <t xml:space="preserve">OL004906</t>
  </si>
  <si>
    <t xml:space="preserve">OL004907</t>
  </si>
  <si>
    <t xml:space="preserve">OL004908</t>
  </si>
  <si>
    <t xml:space="preserve">OL004909</t>
  </si>
  <si>
    <t xml:space="preserve">OL004910</t>
  </si>
  <si>
    <t xml:space="preserve">OL004911</t>
  </si>
  <si>
    <t xml:space="preserve">OL004912</t>
  </si>
  <si>
    <t xml:space="preserve">OL004913</t>
  </si>
  <si>
    <t xml:space="preserve">OL004914</t>
  </si>
  <si>
    <t xml:space="preserve">OL004915</t>
  </si>
  <si>
    <t xml:space="preserve">OL004916</t>
  </si>
  <si>
    <t xml:space="preserve">OL004917</t>
  </si>
  <si>
    <t xml:space="preserve">OL004918</t>
  </si>
  <si>
    <t xml:space="preserve">OL004919</t>
  </si>
  <si>
    <t xml:space="preserve">OL004920</t>
  </si>
  <si>
    <t xml:space="preserve">OL004921</t>
  </si>
  <si>
    <t xml:space="preserve">OL004922</t>
  </si>
  <si>
    <t xml:space="preserve">OL004923</t>
  </si>
  <si>
    <t xml:space="preserve">OL004924</t>
  </si>
  <si>
    <t xml:space="preserve">OL004925</t>
  </si>
  <si>
    <t xml:space="preserve">OL004926</t>
  </si>
  <si>
    <t xml:space="preserve">OL004927</t>
  </si>
  <si>
    <t xml:space="preserve">OL004928</t>
  </si>
  <si>
    <t xml:space="preserve">OL004929</t>
  </si>
  <si>
    <t xml:space="preserve">OL004930</t>
  </si>
  <si>
    <t xml:space="preserve">OL004931</t>
  </si>
  <si>
    <t xml:space="preserve">OL004932</t>
  </si>
  <si>
    <t xml:space="preserve">OL004933</t>
  </si>
  <si>
    <t xml:space="preserve">OL004934</t>
  </si>
  <si>
    <t xml:space="preserve">OL004935</t>
  </si>
  <si>
    <t xml:space="preserve">OL004936</t>
  </si>
  <si>
    <t xml:space="preserve">OL004937</t>
  </si>
  <si>
    <t xml:space="preserve">OL004938</t>
  </si>
  <si>
    <t xml:space="preserve">OL004939</t>
  </si>
  <si>
    <t xml:space="preserve">OL004940</t>
  </si>
  <si>
    <t xml:space="preserve">OL004941</t>
  </si>
  <si>
    <t xml:space="preserve">OL004942</t>
  </si>
  <si>
    <t xml:space="preserve">OL004943</t>
  </si>
  <si>
    <t xml:space="preserve">OL004944</t>
  </si>
  <si>
    <t xml:space="preserve">OL004945</t>
  </si>
  <si>
    <t xml:space="preserve">OL004946</t>
  </si>
  <si>
    <t xml:space="preserve">OL004947</t>
  </si>
  <si>
    <t xml:space="preserve">OL004948</t>
  </si>
  <si>
    <t xml:space="preserve">OL004949</t>
  </si>
  <si>
    <t xml:space="preserve">OL004950</t>
  </si>
  <si>
    <t xml:space="preserve">OL004951</t>
  </si>
  <si>
    <t xml:space="preserve">OL004952</t>
  </si>
  <si>
    <t xml:space="preserve">OL004953</t>
  </si>
  <si>
    <t xml:space="preserve">OL004954</t>
  </si>
  <si>
    <t xml:space="preserve">OL004955</t>
  </si>
  <si>
    <t xml:space="preserve">OL004956</t>
  </si>
  <si>
    <t xml:space="preserve">OL004957</t>
  </si>
  <si>
    <t xml:space="preserve">OL004958</t>
  </si>
  <si>
    <t xml:space="preserve">OL004959</t>
  </si>
  <si>
    <t xml:space="preserve">OL004960</t>
  </si>
  <si>
    <t xml:space="preserve">OL004961</t>
  </si>
  <si>
    <t xml:space="preserve">OL004962</t>
  </si>
  <si>
    <t xml:space="preserve">OL004963</t>
  </si>
  <si>
    <t xml:space="preserve">OL004964</t>
  </si>
  <si>
    <t xml:space="preserve">OL004965</t>
  </si>
  <si>
    <t xml:space="preserve">OL004966</t>
  </si>
  <si>
    <t xml:space="preserve">OL004967</t>
  </si>
  <si>
    <t xml:space="preserve">OL004968</t>
  </si>
  <si>
    <t xml:space="preserve">OL004969</t>
  </si>
  <si>
    <t xml:space="preserve">OL004970</t>
  </si>
  <si>
    <t xml:space="preserve">OL004971</t>
  </si>
  <si>
    <t xml:space="preserve">OL004972</t>
  </si>
  <si>
    <t xml:space="preserve">OL004973</t>
  </si>
  <si>
    <t xml:space="preserve">OL004974</t>
  </si>
  <si>
    <t xml:space="preserve">OL004975</t>
  </si>
  <si>
    <t xml:space="preserve">OL004976</t>
  </si>
  <si>
    <t xml:space="preserve">OL004977</t>
  </si>
  <si>
    <t xml:space="preserve">OL004978</t>
  </si>
  <si>
    <t xml:space="preserve">OL004979</t>
  </si>
  <si>
    <t xml:space="preserve">OL004980</t>
  </si>
  <si>
    <t xml:space="preserve">OL004981</t>
  </si>
  <si>
    <t xml:space="preserve">OL004982</t>
  </si>
  <si>
    <t xml:space="preserve">OL004983</t>
  </si>
  <si>
    <t xml:space="preserve">OL004984</t>
  </si>
  <si>
    <t xml:space="preserve">OL004985</t>
  </si>
  <si>
    <t xml:space="preserve">OL004986</t>
  </si>
  <si>
    <t xml:space="preserve">OL004987</t>
  </si>
  <si>
    <t xml:space="preserve">OL004988</t>
  </si>
  <si>
    <t xml:space="preserve">OL004989</t>
  </si>
  <si>
    <t xml:space="preserve">OL004990</t>
  </si>
  <si>
    <t xml:space="preserve">OL004991</t>
  </si>
  <si>
    <t xml:space="preserve">OL004992</t>
  </si>
  <si>
    <t xml:space="preserve">OL004993</t>
  </si>
  <si>
    <t xml:space="preserve">OL004994</t>
  </si>
  <si>
    <t xml:space="preserve">OL004995</t>
  </si>
  <si>
    <t xml:space="preserve">OL004996</t>
  </si>
  <si>
    <t xml:space="preserve">OL004997</t>
  </si>
  <si>
    <t xml:space="preserve">OL004998</t>
  </si>
  <si>
    <t xml:space="preserve">OL004999</t>
  </si>
  <si>
    <t xml:space="preserve">OL005000</t>
  </si>
  <si>
    <t xml:space="preserve">OL005001</t>
  </si>
  <si>
    <t xml:space="preserve">OL005002</t>
  </si>
  <si>
    <t xml:space="preserve">OL005003</t>
  </si>
  <si>
    <t xml:space="preserve">OL005004</t>
  </si>
  <si>
    <t xml:space="preserve">OL005005</t>
  </si>
  <si>
    <t xml:space="preserve">OL005006</t>
  </si>
  <si>
    <t xml:space="preserve">OL005007</t>
  </si>
  <si>
    <t xml:space="preserve">OL005008</t>
  </si>
  <si>
    <t xml:space="preserve">OL005009</t>
  </si>
  <si>
    <t xml:space="preserve">OL005010</t>
  </si>
  <si>
    <t xml:space="preserve">OL005011</t>
  </si>
  <si>
    <t xml:space="preserve">OL005012</t>
  </si>
  <si>
    <t xml:space="preserve">OL005013</t>
  </si>
  <si>
    <t xml:space="preserve">OL005014</t>
  </si>
  <si>
    <t xml:space="preserve">OL005015</t>
  </si>
  <si>
    <t xml:space="preserve">OL005016</t>
  </si>
  <si>
    <t xml:space="preserve">OL005017</t>
  </si>
  <si>
    <t xml:space="preserve">OL005018</t>
  </si>
  <si>
    <t xml:space="preserve">OL005019</t>
  </si>
  <si>
    <t xml:space="preserve">OL005020</t>
  </si>
  <si>
    <t xml:space="preserve">OL005021</t>
  </si>
  <si>
    <t xml:space="preserve">OL005022</t>
  </si>
  <si>
    <t xml:space="preserve">OL005023</t>
  </si>
  <si>
    <t xml:space="preserve">OL005024</t>
  </si>
  <si>
    <t xml:space="preserve">OL005025</t>
  </si>
  <si>
    <t xml:space="preserve">OL005026</t>
  </si>
  <si>
    <t xml:space="preserve">OL005027</t>
  </si>
  <si>
    <t xml:space="preserve">OL005028</t>
  </si>
  <si>
    <t xml:space="preserve">OL005029</t>
  </si>
  <si>
    <t xml:space="preserve">OL005030</t>
  </si>
  <si>
    <t xml:space="preserve">OL005031</t>
  </si>
  <si>
    <t xml:space="preserve">OL005032</t>
  </si>
  <si>
    <t xml:space="preserve">OL005033</t>
  </si>
  <si>
    <t xml:space="preserve">OL005034</t>
  </si>
  <si>
    <t xml:space="preserve">OL005035</t>
  </si>
  <si>
    <t xml:space="preserve">OL005036</t>
  </si>
  <si>
    <t xml:space="preserve">OL005037</t>
  </si>
  <si>
    <t xml:space="preserve">OL005038</t>
  </si>
  <si>
    <t xml:space="preserve">OL005039</t>
  </si>
  <si>
    <t xml:space="preserve">OL005040</t>
  </si>
  <si>
    <t xml:space="preserve">OL005041</t>
  </si>
  <si>
    <t xml:space="preserve">OL005042</t>
  </si>
  <si>
    <t xml:space="preserve">OL005043</t>
  </si>
  <si>
    <t xml:space="preserve">OL005044</t>
  </si>
  <si>
    <t xml:space="preserve">OL005045</t>
  </si>
  <si>
    <t xml:space="preserve">OL005046</t>
  </si>
  <si>
    <t xml:space="preserve">OL005047</t>
  </si>
  <si>
    <t xml:space="preserve">OL005048</t>
  </si>
  <si>
    <t xml:space="preserve">OL005049</t>
  </si>
  <si>
    <t xml:space="preserve">OL005050</t>
  </si>
  <si>
    <t xml:space="preserve">OL005051</t>
  </si>
  <si>
    <t xml:space="preserve">OL005052</t>
  </si>
  <si>
    <t xml:space="preserve">OL005053</t>
  </si>
  <si>
    <t xml:space="preserve">OL005054</t>
  </si>
  <si>
    <t xml:space="preserve">OL005055</t>
  </si>
  <si>
    <t xml:space="preserve">OL005056</t>
  </si>
  <si>
    <t xml:space="preserve">OL005057</t>
  </si>
  <si>
    <t xml:space="preserve">OL005058</t>
  </si>
  <si>
    <t xml:space="preserve">OL005059</t>
  </si>
  <si>
    <t xml:space="preserve">OL005060</t>
  </si>
  <si>
    <t xml:space="preserve">OL005061</t>
  </si>
  <si>
    <t xml:space="preserve">OL005062</t>
  </si>
  <si>
    <t xml:space="preserve">OL005063</t>
  </si>
  <si>
    <t xml:space="preserve">OL005064</t>
  </si>
  <si>
    <t xml:space="preserve">OL005065</t>
  </si>
  <si>
    <t xml:space="preserve">OL005066</t>
  </si>
  <si>
    <t xml:space="preserve">OL005067</t>
  </si>
  <si>
    <t xml:space="preserve">OL005068</t>
  </si>
  <si>
    <t xml:space="preserve">OL005069</t>
  </si>
  <si>
    <t xml:space="preserve">OL005070</t>
  </si>
  <si>
    <t xml:space="preserve">OL005071</t>
  </si>
  <si>
    <t xml:space="preserve">OL005072</t>
  </si>
  <si>
    <t xml:space="preserve">OL005073</t>
  </si>
  <si>
    <t xml:space="preserve">OL005074</t>
  </si>
  <si>
    <t xml:space="preserve">OL005075</t>
  </si>
  <si>
    <t xml:space="preserve">OL005076</t>
  </si>
  <si>
    <t xml:space="preserve">OL005077</t>
  </si>
  <si>
    <t xml:space="preserve">OL005078</t>
  </si>
  <si>
    <t xml:space="preserve">OL005079</t>
  </si>
  <si>
    <t xml:space="preserve">OL005080</t>
  </si>
  <si>
    <t xml:space="preserve">OL005081</t>
  </si>
  <si>
    <t xml:space="preserve">OL005082</t>
  </si>
  <si>
    <t xml:space="preserve">OL005083</t>
  </si>
  <si>
    <t xml:space="preserve">OL005084</t>
  </si>
  <si>
    <t xml:space="preserve">OL005085</t>
  </si>
  <si>
    <t xml:space="preserve">OL005086</t>
  </si>
  <si>
    <t xml:space="preserve">OL005087</t>
  </si>
  <si>
    <t xml:space="preserve">OL005088</t>
  </si>
  <si>
    <t xml:space="preserve">OL005089</t>
  </si>
  <si>
    <t xml:space="preserve">OL005090</t>
  </si>
  <si>
    <t xml:space="preserve">OL005091</t>
  </si>
  <si>
    <t xml:space="preserve">OL005092</t>
  </si>
  <si>
    <t xml:space="preserve">OL005093</t>
  </si>
  <si>
    <t xml:space="preserve">OL005094</t>
  </si>
  <si>
    <t xml:space="preserve">OL005095</t>
  </si>
  <si>
    <t xml:space="preserve">OL005096</t>
  </si>
  <si>
    <t xml:space="preserve">OL005097</t>
  </si>
  <si>
    <t xml:space="preserve">OL005098</t>
  </si>
  <si>
    <t xml:space="preserve">OL005099</t>
  </si>
  <si>
    <t xml:space="preserve">OL005100</t>
  </si>
  <si>
    <t xml:space="preserve">OL005101</t>
  </si>
  <si>
    <t xml:space="preserve">OL005102</t>
  </si>
  <si>
    <t xml:space="preserve">OL005103</t>
  </si>
  <si>
    <t xml:space="preserve">OL005104</t>
  </si>
  <si>
    <t xml:space="preserve">OL005105</t>
  </si>
  <si>
    <t xml:space="preserve">OL005106</t>
  </si>
  <si>
    <t xml:space="preserve">OL005107</t>
  </si>
  <si>
    <t xml:space="preserve">OL005108</t>
  </si>
  <si>
    <t xml:space="preserve">OL005109</t>
  </si>
  <si>
    <t xml:space="preserve">OL005110</t>
  </si>
  <si>
    <t xml:space="preserve">OL005111</t>
  </si>
  <si>
    <t xml:space="preserve">OL005112</t>
  </si>
  <si>
    <t xml:space="preserve">OL005113</t>
  </si>
  <si>
    <t xml:space="preserve">OL005114</t>
  </si>
  <si>
    <t xml:space="preserve">OL005115</t>
  </si>
  <si>
    <t xml:space="preserve">OL005116</t>
  </si>
  <si>
    <t xml:space="preserve">OL005117</t>
  </si>
  <si>
    <t xml:space="preserve">OL005118</t>
  </si>
  <si>
    <t xml:space="preserve">OL005119</t>
  </si>
  <si>
    <t xml:space="preserve">OL005120</t>
  </si>
  <si>
    <t xml:space="preserve">OL005121</t>
  </si>
  <si>
    <t xml:space="preserve">OL005122</t>
  </si>
  <si>
    <t xml:space="preserve">OL005123</t>
  </si>
  <si>
    <t xml:space="preserve">OL005124</t>
  </si>
  <si>
    <t xml:space="preserve">OL005125</t>
  </si>
  <si>
    <t xml:space="preserve">OL005126</t>
  </si>
  <si>
    <t xml:space="preserve">OL005127</t>
  </si>
  <si>
    <t xml:space="preserve">OL005128</t>
  </si>
  <si>
    <t xml:space="preserve">OL005129</t>
  </si>
  <si>
    <t xml:space="preserve">OL005130</t>
  </si>
  <si>
    <t xml:space="preserve">OL005131</t>
  </si>
  <si>
    <t xml:space="preserve">OL005132</t>
  </si>
  <si>
    <t xml:space="preserve">OL005133</t>
  </si>
  <si>
    <t xml:space="preserve">OL005134</t>
  </si>
  <si>
    <t xml:space="preserve">OL005135</t>
  </si>
  <si>
    <t xml:space="preserve">OL005136</t>
  </si>
  <si>
    <t xml:space="preserve">OL005137</t>
  </si>
  <si>
    <t xml:space="preserve">OL005138</t>
  </si>
  <si>
    <t xml:space="preserve">OL005139</t>
  </si>
  <si>
    <t xml:space="preserve">OL005140</t>
  </si>
  <si>
    <t xml:space="preserve">OL005141</t>
  </si>
  <si>
    <t xml:space="preserve">OL005142</t>
  </si>
  <si>
    <t xml:space="preserve">OL005143</t>
  </si>
  <si>
    <t xml:space="preserve">OL005144</t>
  </si>
  <si>
    <t xml:space="preserve">OL005145</t>
  </si>
  <si>
    <t xml:space="preserve">OL005146</t>
  </si>
  <si>
    <t xml:space="preserve">OL005147</t>
  </si>
  <si>
    <t xml:space="preserve">OL005148</t>
  </si>
  <si>
    <t xml:space="preserve">OL005149</t>
  </si>
  <si>
    <t xml:space="preserve">OL005150</t>
  </si>
  <si>
    <t xml:space="preserve">OL005151</t>
  </si>
  <si>
    <t xml:space="preserve">OL005152</t>
  </si>
  <si>
    <t xml:space="preserve">OL005153</t>
  </si>
  <si>
    <t xml:space="preserve">OL005154</t>
  </si>
  <si>
    <t xml:space="preserve">OL005155</t>
  </si>
  <si>
    <t xml:space="preserve">OL005156</t>
  </si>
  <si>
    <t xml:space="preserve">OL005157</t>
  </si>
  <si>
    <t xml:space="preserve">OL005158</t>
  </si>
  <si>
    <t xml:space="preserve">OL005159</t>
  </si>
  <si>
    <t xml:space="preserve">OL005160</t>
  </si>
  <si>
    <t xml:space="preserve">OL005161</t>
  </si>
  <si>
    <t xml:space="preserve">OL005162</t>
  </si>
  <si>
    <t xml:space="preserve">OL005163</t>
  </si>
  <si>
    <t xml:space="preserve">OL005164</t>
  </si>
  <si>
    <t xml:space="preserve">OL005165</t>
  </si>
  <si>
    <t xml:space="preserve">OL005166</t>
  </si>
  <si>
    <t xml:space="preserve">OL005167</t>
  </si>
  <si>
    <t xml:space="preserve">OL005168</t>
  </si>
  <si>
    <t xml:space="preserve">OL005169</t>
  </si>
  <si>
    <t xml:space="preserve">OL005170</t>
  </si>
  <si>
    <t xml:space="preserve">OL005171</t>
  </si>
  <si>
    <t xml:space="preserve">OL005172</t>
  </si>
  <si>
    <t xml:space="preserve">OL005173</t>
  </si>
  <si>
    <t xml:space="preserve">OL005174</t>
  </si>
  <si>
    <t xml:space="preserve">OL005175</t>
  </si>
  <si>
    <t xml:space="preserve">OL005176</t>
  </si>
  <si>
    <t xml:space="preserve">OL005177</t>
  </si>
  <si>
    <t xml:space="preserve">OL005178</t>
  </si>
  <si>
    <t xml:space="preserve">OL005179</t>
  </si>
  <si>
    <t xml:space="preserve">OL005180</t>
  </si>
  <si>
    <t xml:space="preserve">OL005181</t>
  </si>
  <si>
    <t xml:space="preserve">OL005182</t>
  </si>
  <si>
    <t xml:space="preserve">OL005183</t>
  </si>
  <si>
    <t xml:space="preserve">OL005184</t>
  </si>
  <si>
    <t xml:space="preserve">OL005185</t>
  </si>
  <si>
    <t xml:space="preserve">OL005186</t>
  </si>
  <si>
    <t xml:space="preserve">OL005187</t>
  </si>
  <si>
    <t xml:space="preserve">OL005188</t>
  </si>
  <si>
    <t xml:space="preserve">OL005189</t>
  </si>
  <si>
    <t xml:space="preserve">OL005190</t>
  </si>
  <si>
    <t xml:space="preserve">OL005191</t>
  </si>
  <si>
    <t xml:space="preserve">OL005192</t>
  </si>
  <si>
    <t xml:space="preserve">OL005193</t>
  </si>
  <si>
    <t xml:space="preserve">OL005194</t>
  </si>
  <si>
    <t xml:space="preserve">OL005195</t>
  </si>
  <si>
    <t xml:space="preserve">OL005196</t>
  </si>
  <si>
    <t xml:space="preserve">OL005197</t>
  </si>
  <si>
    <t xml:space="preserve">OL005198</t>
  </si>
  <si>
    <t xml:space="preserve">OL005199</t>
  </si>
  <si>
    <t xml:space="preserve">OL005200</t>
  </si>
  <si>
    <t xml:space="preserve">OL005201</t>
  </si>
  <si>
    <t xml:space="preserve">OL005202</t>
  </si>
  <si>
    <t xml:space="preserve">OL005203</t>
  </si>
  <si>
    <t xml:space="preserve">OL005204</t>
  </si>
  <si>
    <t xml:space="preserve">OL005205</t>
  </si>
  <si>
    <t xml:space="preserve">OL005206</t>
  </si>
  <si>
    <t xml:space="preserve">OL005207</t>
  </si>
  <si>
    <t xml:space="preserve">OL005208</t>
  </si>
  <si>
    <t xml:space="preserve">OL005209</t>
  </si>
  <si>
    <t xml:space="preserve">OL005210</t>
  </si>
  <si>
    <t xml:space="preserve">OL005211</t>
  </si>
  <si>
    <t xml:space="preserve">OL005212</t>
  </si>
  <si>
    <t xml:space="preserve">OL005213</t>
  </si>
  <si>
    <t xml:space="preserve">OL005214</t>
  </si>
  <si>
    <t xml:space="preserve">OL005215</t>
  </si>
  <si>
    <t xml:space="preserve">OL005216</t>
  </si>
  <si>
    <t xml:space="preserve">OL005217</t>
  </si>
  <si>
    <t xml:space="preserve">OL005218</t>
  </si>
  <si>
    <t xml:space="preserve">OL005219</t>
  </si>
  <si>
    <t xml:space="preserve">OL005220</t>
  </si>
  <si>
    <t xml:space="preserve">OL005221</t>
  </si>
  <si>
    <t xml:space="preserve">OL005222</t>
  </si>
  <si>
    <t xml:space="preserve">OL005223</t>
  </si>
  <si>
    <t xml:space="preserve">OL005224</t>
  </si>
  <si>
    <t xml:space="preserve">OL005225</t>
  </si>
  <si>
    <t xml:space="preserve">OL005226</t>
  </si>
  <si>
    <t xml:space="preserve">OL005227</t>
  </si>
  <si>
    <t xml:space="preserve">OL005228</t>
  </si>
  <si>
    <t xml:space="preserve">OL005229</t>
  </si>
  <si>
    <t xml:space="preserve">OL005230</t>
  </si>
  <si>
    <t xml:space="preserve">OL005231</t>
  </si>
  <si>
    <t xml:space="preserve">OL005232</t>
  </si>
  <si>
    <t xml:space="preserve">OL005233</t>
  </si>
  <si>
    <t xml:space="preserve">OL005234</t>
  </si>
  <si>
    <t xml:space="preserve">OL005235</t>
  </si>
  <si>
    <t xml:space="preserve">OL005236</t>
  </si>
  <si>
    <t xml:space="preserve">OL005237</t>
  </si>
  <si>
    <t xml:space="preserve">OL005238</t>
  </si>
  <si>
    <t xml:space="preserve">OL005239</t>
  </si>
  <si>
    <t xml:space="preserve">OL005240</t>
  </si>
  <si>
    <t xml:space="preserve">OL005241</t>
  </si>
  <si>
    <t xml:space="preserve">OL005242</t>
  </si>
  <si>
    <t xml:space="preserve">OL005243</t>
  </si>
  <si>
    <t xml:space="preserve">OL005244</t>
  </si>
  <si>
    <t xml:space="preserve">OL005245</t>
  </si>
  <si>
    <t xml:space="preserve">OL005246</t>
  </si>
  <si>
    <t xml:space="preserve">OL005247</t>
  </si>
  <si>
    <t xml:space="preserve">OL005248</t>
  </si>
  <si>
    <t xml:space="preserve">OL005249</t>
  </si>
  <si>
    <t xml:space="preserve">OL005250</t>
  </si>
  <si>
    <t xml:space="preserve">OL005251</t>
  </si>
  <si>
    <t xml:space="preserve">OL005252</t>
  </si>
  <si>
    <t xml:space="preserve">OL005253</t>
  </si>
  <si>
    <t xml:space="preserve">OL005254</t>
  </si>
  <si>
    <t xml:space="preserve">OL005255</t>
  </si>
  <si>
    <t xml:space="preserve">OL005256</t>
  </si>
  <si>
    <t xml:space="preserve">OL005257</t>
  </si>
  <si>
    <t xml:space="preserve">OL005258</t>
  </si>
  <si>
    <t xml:space="preserve">OL005259</t>
  </si>
  <si>
    <t xml:space="preserve">OL005260</t>
  </si>
  <si>
    <t xml:space="preserve">OL005261</t>
  </si>
  <si>
    <t xml:space="preserve">OL005262</t>
  </si>
  <si>
    <t xml:space="preserve">OL005263</t>
  </si>
  <si>
    <t xml:space="preserve">OL005264</t>
  </si>
  <si>
    <t xml:space="preserve">OL005265</t>
  </si>
  <si>
    <t xml:space="preserve">OL005266</t>
  </si>
  <si>
    <t xml:space="preserve">OL005267</t>
  </si>
  <si>
    <t xml:space="preserve">OL005268</t>
  </si>
  <si>
    <t xml:space="preserve">OL005269</t>
  </si>
  <si>
    <t xml:space="preserve">OL005270</t>
  </si>
  <si>
    <t xml:space="preserve">OL005271</t>
  </si>
  <si>
    <t xml:space="preserve">OL005272</t>
  </si>
  <si>
    <t xml:space="preserve">OL005273</t>
  </si>
  <si>
    <t xml:space="preserve">OL005274</t>
  </si>
  <si>
    <t xml:space="preserve">OL005275</t>
  </si>
  <si>
    <t xml:space="preserve">OL005276</t>
  </si>
  <si>
    <t xml:space="preserve">OL005277</t>
  </si>
  <si>
    <t xml:space="preserve">OL005278</t>
  </si>
  <si>
    <t xml:space="preserve">OL005279</t>
  </si>
  <si>
    <t xml:space="preserve">OL005280</t>
  </si>
  <si>
    <t xml:space="preserve">OL005281</t>
  </si>
  <si>
    <t xml:space="preserve">OL005282</t>
  </si>
  <si>
    <t xml:space="preserve">OL005283</t>
  </si>
  <si>
    <t xml:space="preserve">OL005284</t>
  </si>
  <si>
    <t xml:space="preserve">OL005285</t>
  </si>
  <si>
    <t xml:space="preserve">OL005286</t>
  </si>
  <si>
    <t xml:space="preserve">OL005287</t>
  </si>
  <si>
    <t xml:space="preserve">OL005288</t>
  </si>
  <si>
    <t xml:space="preserve">OL005289</t>
  </si>
  <si>
    <t xml:space="preserve">OL005290</t>
  </si>
  <si>
    <t xml:space="preserve">OL005291</t>
  </si>
  <si>
    <t xml:space="preserve">OL005292</t>
  </si>
  <si>
    <t xml:space="preserve">OL005293</t>
  </si>
  <si>
    <t xml:space="preserve">OL005294</t>
  </si>
  <si>
    <t xml:space="preserve">OL005295</t>
  </si>
  <si>
    <t xml:space="preserve">OL005296</t>
  </si>
  <si>
    <t xml:space="preserve">OL005297</t>
  </si>
  <si>
    <t xml:space="preserve">OL005298</t>
  </si>
  <si>
    <t xml:space="preserve">OL005299</t>
  </si>
  <si>
    <t xml:space="preserve">OL005300</t>
  </si>
  <si>
    <t xml:space="preserve">OL005301</t>
  </si>
  <si>
    <t xml:space="preserve">OL005302</t>
  </si>
  <si>
    <t xml:space="preserve">OL005303</t>
  </si>
  <si>
    <t xml:space="preserve">OL005304</t>
  </si>
  <si>
    <t xml:space="preserve">OL005305</t>
  </si>
  <si>
    <t xml:space="preserve">OL005306</t>
  </si>
  <si>
    <t xml:space="preserve">OL005307</t>
  </si>
  <si>
    <t xml:space="preserve">OL005308</t>
  </si>
  <si>
    <t xml:space="preserve">OL005309</t>
  </si>
  <si>
    <t xml:space="preserve">OL005310</t>
  </si>
  <si>
    <t xml:space="preserve">OL005311</t>
  </si>
  <si>
    <t xml:space="preserve">OL005312</t>
  </si>
  <si>
    <t xml:space="preserve">OL005313</t>
  </si>
  <si>
    <t xml:space="preserve">OL005314</t>
  </si>
  <si>
    <t xml:space="preserve">OL005315</t>
  </si>
  <si>
    <t xml:space="preserve">OL005316</t>
  </si>
  <si>
    <t xml:space="preserve">OL005317</t>
  </si>
  <si>
    <t xml:space="preserve">OL005318</t>
  </si>
  <si>
    <t xml:space="preserve">OL005319</t>
  </si>
  <si>
    <t xml:space="preserve">OL005320</t>
  </si>
  <si>
    <t xml:space="preserve">OL005321</t>
  </si>
  <si>
    <t xml:space="preserve">OL005322</t>
  </si>
  <si>
    <t xml:space="preserve">OL005323</t>
  </si>
  <si>
    <t xml:space="preserve">OL005324</t>
  </si>
  <si>
    <t xml:space="preserve">OL005325</t>
  </si>
  <si>
    <t xml:space="preserve">OL005326</t>
  </si>
  <si>
    <t xml:space="preserve">OL005327</t>
  </si>
  <si>
    <t xml:space="preserve">OL005328</t>
  </si>
  <si>
    <t xml:space="preserve">OL005329</t>
  </si>
  <si>
    <t xml:space="preserve">OL005330</t>
  </si>
  <si>
    <t xml:space="preserve">OL005331</t>
  </si>
  <si>
    <t xml:space="preserve">OL005332</t>
  </si>
  <si>
    <t xml:space="preserve">OL005333</t>
  </si>
  <si>
    <t xml:space="preserve">OL005334</t>
  </si>
  <si>
    <t xml:space="preserve">OL005335</t>
  </si>
  <si>
    <t xml:space="preserve">OL005336</t>
  </si>
  <si>
    <t xml:space="preserve">OL005337</t>
  </si>
  <si>
    <t xml:space="preserve">OL005338</t>
  </si>
  <si>
    <t xml:space="preserve">OL005339</t>
  </si>
  <si>
    <t xml:space="preserve">OL005340</t>
  </si>
  <si>
    <t xml:space="preserve">OL005341</t>
  </si>
  <si>
    <t xml:space="preserve">OL005342</t>
  </si>
  <si>
    <t xml:space="preserve">OL005343</t>
  </si>
  <si>
    <t xml:space="preserve">OL005344</t>
  </si>
  <si>
    <t xml:space="preserve">OL005345</t>
  </si>
  <si>
    <t xml:space="preserve">OL005346</t>
  </si>
  <si>
    <t xml:space="preserve">OL005347</t>
  </si>
  <si>
    <t xml:space="preserve">OL005348</t>
  </si>
  <si>
    <t xml:space="preserve">OL005349</t>
  </si>
  <si>
    <t xml:space="preserve">OL005350</t>
  </si>
  <si>
    <t xml:space="preserve">OL005351</t>
  </si>
  <si>
    <t xml:space="preserve">OL005352</t>
  </si>
  <si>
    <t xml:space="preserve">OL005353</t>
  </si>
  <si>
    <t xml:space="preserve">OL005354</t>
  </si>
  <si>
    <t xml:space="preserve">OL005355</t>
  </si>
  <si>
    <t xml:space="preserve">OL005356</t>
  </si>
  <si>
    <t xml:space="preserve">OL005357</t>
  </si>
  <si>
    <t xml:space="preserve">OL005358</t>
  </si>
  <si>
    <t xml:space="preserve">OL005359</t>
  </si>
  <si>
    <t xml:space="preserve">OL005360</t>
  </si>
  <si>
    <t xml:space="preserve">OL005361</t>
  </si>
  <si>
    <t xml:space="preserve">OL005362</t>
  </si>
  <si>
    <t xml:space="preserve">OL005363</t>
  </si>
  <si>
    <t xml:space="preserve">OL005364</t>
  </si>
  <si>
    <t xml:space="preserve">OL005365</t>
  </si>
  <si>
    <t xml:space="preserve">OL005366</t>
  </si>
  <si>
    <t xml:space="preserve">OL005367</t>
  </si>
  <si>
    <t xml:space="preserve">OL005368</t>
  </si>
  <si>
    <t xml:space="preserve">OL005369</t>
  </si>
  <si>
    <t xml:space="preserve">OL005370</t>
  </si>
  <si>
    <t xml:space="preserve">OL005371</t>
  </si>
  <si>
    <t xml:space="preserve">OL005372</t>
  </si>
  <si>
    <t xml:space="preserve">OL005373</t>
  </si>
  <si>
    <t xml:space="preserve">OL005374</t>
  </si>
  <si>
    <t xml:space="preserve">OL005375</t>
  </si>
  <si>
    <t xml:space="preserve">OL005376</t>
  </si>
  <si>
    <t xml:space="preserve">OL005377</t>
  </si>
  <si>
    <t xml:space="preserve">OL005378</t>
  </si>
  <si>
    <t xml:space="preserve">OL005379</t>
  </si>
  <si>
    <t xml:space="preserve">OL005380</t>
  </si>
  <si>
    <t xml:space="preserve">OL005381</t>
  </si>
  <si>
    <t xml:space="preserve">OL005382</t>
  </si>
  <si>
    <t xml:space="preserve">OL005383</t>
  </si>
  <si>
    <t xml:space="preserve">OL005384</t>
  </si>
  <si>
    <t xml:space="preserve">OL005385</t>
  </si>
  <si>
    <t xml:space="preserve">OL005386</t>
  </si>
  <si>
    <t xml:space="preserve">OL005387</t>
  </si>
  <si>
    <t xml:space="preserve">OL005388</t>
  </si>
  <si>
    <t xml:space="preserve">OL005389</t>
  </si>
  <si>
    <t xml:space="preserve">OL005390</t>
  </si>
  <si>
    <t xml:space="preserve">OL005391</t>
  </si>
  <si>
    <t xml:space="preserve">OL005392</t>
  </si>
  <si>
    <t xml:space="preserve">OL005393</t>
  </si>
  <si>
    <t xml:space="preserve">OL005394</t>
  </si>
  <si>
    <t xml:space="preserve">OL005395</t>
  </si>
  <si>
    <t xml:space="preserve">OL005396</t>
  </si>
  <si>
    <t xml:space="preserve">OL005397</t>
  </si>
  <si>
    <t xml:space="preserve">OL005398</t>
  </si>
  <si>
    <t xml:space="preserve">OL005399</t>
  </si>
  <si>
    <t xml:space="preserve">OL005400</t>
  </si>
  <si>
    <t xml:space="preserve">OL005401</t>
  </si>
  <si>
    <t xml:space="preserve">OL005402</t>
  </si>
  <si>
    <t xml:space="preserve">OL005403</t>
  </si>
  <si>
    <t xml:space="preserve">OL005404</t>
  </si>
  <si>
    <t xml:space="preserve">OL005405</t>
  </si>
  <si>
    <t xml:space="preserve">OL005406</t>
  </si>
  <si>
    <t xml:space="preserve">OL005407</t>
  </si>
  <si>
    <t xml:space="preserve">OL005408</t>
  </si>
  <si>
    <t xml:space="preserve">OL005409</t>
  </si>
  <si>
    <t xml:space="preserve">OL005410</t>
  </si>
  <si>
    <t xml:space="preserve">OL005411</t>
  </si>
  <si>
    <t xml:space="preserve">OL005412</t>
  </si>
  <si>
    <t xml:space="preserve">OL005413</t>
  </si>
  <si>
    <t xml:space="preserve">OL005414</t>
  </si>
  <si>
    <t xml:space="preserve">OL005415</t>
  </si>
  <si>
    <t xml:space="preserve">OL005416</t>
  </si>
  <si>
    <t xml:space="preserve">OL005417</t>
  </si>
  <si>
    <t xml:space="preserve">OL005418</t>
  </si>
  <si>
    <t xml:space="preserve">OL005419</t>
  </si>
  <si>
    <t xml:space="preserve">OL005420</t>
  </si>
  <si>
    <t xml:space="preserve">OL005421</t>
  </si>
  <si>
    <t xml:space="preserve">OL005422</t>
  </si>
  <si>
    <t xml:space="preserve">OL005423</t>
  </si>
  <si>
    <t xml:space="preserve">OL005424</t>
  </si>
  <si>
    <t xml:space="preserve">OL005425</t>
  </si>
  <si>
    <t xml:space="preserve">OL005426</t>
  </si>
  <si>
    <t xml:space="preserve">OL005427</t>
  </si>
  <si>
    <t xml:space="preserve">OL005428</t>
  </si>
  <si>
    <t xml:space="preserve">OL005429</t>
  </si>
  <si>
    <t xml:space="preserve">OL005430</t>
  </si>
  <si>
    <t xml:space="preserve">OL005431</t>
  </si>
  <si>
    <t xml:space="preserve">OL005432</t>
  </si>
  <si>
    <t xml:space="preserve">OL005433</t>
  </si>
  <si>
    <t xml:space="preserve">OL005434</t>
  </si>
  <si>
    <t xml:space="preserve">OL005435</t>
  </si>
  <si>
    <t xml:space="preserve">OL005436</t>
  </si>
  <si>
    <t xml:space="preserve">OL005437</t>
  </si>
  <si>
    <t xml:space="preserve">OL005438</t>
  </si>
  <si>
    <t xml:space="preserve">OL005439</t>
  </si>
  <si>
    <t xml:space="preserve">OL005440</t>
  </si>
  <si>
    <t xml:space="preserve">OL005441</t>
  </si>
  <si>
    <t xml:space="preserve">OL005442</t>
  </si>
  <si>
    <t xml:space="preserve">OL005443</t>
  </si>
  <si>
    <t xml:space="preserve">OL005444</t>
  </si>
  <si>
    <t xml:space="preserve">OL005445</t>
  </si>
  <si>
    <t xml:space="preserve">OL005446</t>
  </si>
  <si>
    <t xml:space="preserve">OL005447</t>
  </si>
  <si>
    <t xml:space="preserve">OL005448</t>
  </si>
  <si>
    <t xml:space="preserve">OL005449</t>
  </si>
  <si>
    <t xml:space="preserve">OL005450</t>
  </si>
  <si>
    <t xml:space="preserve">OL005451</t>
  </si>
  <si>
    <t xml:space="preserve">OL005452</t>
  </si>
  <si>
    <t xml:space="preserve">OL005453</t>
  </si>
  <si>
    <t xml:space="preserve">OL005454</t>
  </si>
  <si>
    <t xml:space="preserve">OL005455</t>
  </si>
  <si>
    <t xml:space="preserve">OL005456</t>
  </si>
  <si>
    <t xml:space="preserve">OL005457</t>
  </si>
  <si>
    <t xml:space="preserve">OL005458</t>
  </si>
  <si>
    <t xml:space="preserve">OL005459</t>
  </si>
  <si>
    <t xml:space="preserve">OL005460</t>
  </si>
  <si>
    <t xml:space="preserve">OL005461</t>
  </si>
  <si>
    <t xml:space="preserve">OL005462</t>
  </si>
  <si>
    <t xml:space="preserve">OL005463</t>
  </si>
  <si>
    <t xml:space="preserve">OL005464</t>
  </si>
  <si>
    <t xml:space="preserve">OL005465</t>
  </si>
  <si>
    <t xml:space="preserve">OL005466</t>
  </si>
  <si>
    <t xml:space="preserve">OL005467</t>
  </si>
  <si>
    <t xml:space="preserve">OL005468</t>
  </si>
  <si>
    <t xml:space="preserve">OL005469</t>
  </si>
  <si>
    <t xml:space="preserve">OL005470</t>
  </si>
  <si>
    <t xml:space="preserve">OL005471</t>
  </si>
  <si>
    <t xml:space="preserve">OL005472</t>
  </si>
  <si>
    <t xml:space="preserve">OL005473</t>
  </si>
  <si>
    <t xml:space="preserve">OL005474</t>
  </si>
  <si>
    <t xml:space="preserve">OL005475</t>
  </si>
  <si>
    <t xml:space="preserve">OL005476</t>
  </si>
  <si>
    <t xml:space="preserve">OL005477</t>
  </si>
  <si>
    <t xml:space="preserve">OL005478</t>
  </si>
  <si>
    <t xml:space="preserve">OL005479</t>
  </si>
  <si>
    <t xml:space="preserve">OL005480</t>
  </si>
  <si>
    <t xml:space="preserve">OL005481</t>
  </si>
  <si>
    <t xml:space="preserve">OL005482</t>
  </si>
  <si>
    <t xml:space="preserve">OL005483</t>
  </si>
  <si>
    <t xml:space="preserve">OL005484</t>
  </si>
  <si>
    <t xml:space="preserve">OL005485</t>
  </si>
  <si>
    <t xml:space="preserve">OL005486</t>
  </si>
  <si>
    <t xml:space="preserve">OL005487</t>
  </si>
  <si>
    <t xml:space="preserve">OL005488</t>
  </si>
  <si>
    <t xml:space="preserve">OL005489</t>
  </si>
  <si>
    <t xml:space="preserve">OL005490</t>
  </si>
  <si>
    <t xml:space="preserve">OL005491</t>
  </si>
  <si>
    <t xml:space="preserve">OL005492</t>
  </si>
  <si>
    <t xml:space="preserve">OL005493</t>
  </si>
  <si>
    <t xml:space="preserve">OL005494</t>
  </si>
  <si>
    <t xml:space="preserve">OL005495</t>
  </si>
  <si>
    <t xml:space="preserve">OL005496</t>
  </si>
  <si>
    <t xml:space="preserve">OL005497</t>
  </si>
  <si>
    <t xml:space="preserve">OL005498</t>
  </si>
  <si>
    <t xml:space="preserve">OL005499</t>
  </si>
  <si>
    <t xml:space="preserve">OL005500</t>
  </si>
  <si>
    <t xml:space="preserve">OL005501</t>
  </si>
  <si>
    <t xml:space="preserve">OL005502</t>
  </si>
  <si>
    <t xml:space="preserve">OL005503</t>
  </si>
  <si>
    <t xml:space="preserve">OL005504</t>
  </si>
  <si>
    <t xml:space="preserve">OL005505</t>
  </si>
  <si>
    <t xml:space="preserve">OL005506</t>
  </si>
  <si>
    <t xml:space="preserve">OL005507</t>
  </si>
  <si>
    <t xml:space="preserve">OL005508</t>
  </si>
  <si>
    <t xml:space="preserve">OL005509</t>
  </si>
  <si>
    <t xml:space="preserve">OL005510</t>
  </si>
  <si>
    <t xml:space="preserve">OL005511</t>
  </si>
  <si>
    <t xml:space="preserve">OL005512</t>
  </si>
  <si>
    <t xml:space="preserve">OL005513</t>
  </si>
  <si>
    <t xml:space="preserve">OL005514</t>
  </si>
  <si>
    <t xml:space="preserve">OL005515</t>
  </si>
  <si>
    <t xml:space="preserve">OL005516</t>
  </si>
  <si>
    <t xml:space="preserve">OL005517</t>
  </si>
  <si>
    <t xml:space="preserve">OL005518</t>
  </si>
  <si>
    <t xml:space="preserve">OL005519</t>
  </si>
  <si>
    <t xml:space="preserve">OL005520</t>
  </si>
  <si>
    <t xml:space="preserve">OL005521</t>
  </si>
  <si>
    <t xml:space="preserve">OL005522</t>
  </si>
  <si>
    <t xml:space="preserve">OL005523</t>
  </si>
  <si>
    <t xml:space="preserve">OL005524</t>
  </si>
  <si>
    <t xml:space="preserve">OL005525</t>
  </si>
  <si>
    <t xml:space="preserve">OL005526</t>
  </si>
  <si>
    <t xml:space="preserve">OL005527</t>
  </si>
  <si>
    <t xml:space="preserve">OL005528</t>
  </si>
  <si>
    <t xml:space="preserve">OL005529</t>
  </si>
  <si>
    <t xml:space="preserve">OL005530</t>
  </si>
  <si>
    <t xml:space="preserve">OL005531</t>
  </si>
  <si>
    <t xml:space="preserve">OL005532</t>
  </si>
  <si>
    <t xml:space="preserve">OL005533</t>
  </si>
  <si>
    <t xml:space="preserve">OL005534</t>
  </si>
  <si>
    <t xml:space="preserve">OL005535</t>
  </si>
  <si>
    <t xml:space="preserve">OL005536</t>
  </si>
  <si>
    <t xml:space="preserve">OL005537</t>
  </si>
  <si>
    <t xml:space="preserve">OL005538</t>
  </si>
  <si>
    <t xml:space="preserve">OL005539</t>
  </si>
  <si>
    <t xml:space="preserve">OL005540</t>
  </si>
  <si>
    <t xml:space="preserve">OL005541</t>
  </si>
  <si>
    <t xml:space="preserve">OL005542</t>
  </si>
  <si>
    <t xml:space="preserve">OL005543</t>
  </si>
  <si>
    <t xml:space="preserve">OL005544</t>
  </si>
  <si>
    <t xml:space="preserve">OL005545</t>
  </si>
  <si>
    <t xml:space="preserve">OL005546</t>
  </si>
  <si>
    <t xml:space="preserve">OL005547</t>
  </si>
  <si>
    <t xml:space="preserve">OL005548</t>
  </si>
  <si>
    <t xml:space="preserve">OL005549</t>
  </si>
  <si>
    <t xml:space="preserve">OL005550</t>
  </si>
  <si>
    <t xml:space="preserve">OL005551</t>
  </si>
  <si>
    <t xml:space="preserve">OL005552</t>
  </si>
  <si>
    <t xml:space="preserve">OL005553</t>
  </si>
  <si>
    <t xml:space="preserve">OL005554</t>
  </si>
  <si>
    <t xml:space="preserve">OL005555</t>
  </si>
  <si>
    <t xml:space="preserve">OL005556</t>
  </si>
  <si>
    <t xml:space="preserve">OL005557</t>
  </si>
  <si>
    <t xml:space="preserve">OL005558</t>
  </si>
  <si>
    <t xml:space="preserve">OL005559</t>
  </si>
  <si>
    <t xml:space="preserve">OL005560</t>
  </si>
  <si>
    <t xml:space="preserve">OL005561</t>
  </si>
  <si>
    <t xml:space="preserve">OL005562</t>
  </si>
  <si>
    <t xml:space="preserve">OL005563</t>
  </si>
  <si>
    <t xml:space="preserve">OL005564</t>
  </si>
  <si>
    <t xml:space="preserve">OL005565</t>
  </si>
  <si>
    <t xml:space="preserve">OL005566</t>
  </si>
  <si>
    <t xml:space="preserve">OL005567</t>
  </si>
  <si>
    <t xml:space="preserve">OL005568</t>
  </si>
  <si>
    <t xml:space="preserve">OL005569</t>
  </si>
  <si>
    <t xml:space="preserve">OL005570</t>
  </si>
  <si>
    <t xml:space="preserve">OL005571</t>
  </si>
  <si>
    <t xml:space="preserve">OL005572</t>
  </si>
  <si>
    <t xml:space="preserve">OL005573</t>
  </si>
  <si>
    <t xml:space="preserve">OL005574</t>
  </si>
  <si>
    <t xml:space="preserve">OL005575</t>
  </si>
  <si>
    <t xml:space="preserve">OL005576</t>
  </si>
  <si>
    <t xml:space="preserve">OL005577</t>
  </si>
  <si>
    <t xml:space="preserve">OL005578</t>
  </si>
  <si>
    <t xml:space="preserve">OL005579</t>
  </si>
  <si>
    <t xml:space="preserve">OL005580</t>
  </si>
  <si>
    <t xml:space="preserve">OL005581</t>
  </si>
  <si>
    <t xml:space="preserve">OL005582</t>
  </si>
  <si>
    <t xml:space="preserve">OL005583</t>
  </si>
  <si>
    <t xml:space="preserve">OL005584</t>
  </si>
  <si>
    <t xml:space="preserve">OL005585</t>
  </si>
  <si>
    <t xml:space="preserve">OL005586</t>
  </si>
  <si>
    <t xml:space="preserve">OL005587</t>
  </si>
  <si>
    <t xml:space="preserve">OL005588</t>
  </si>
  <si>
    <t xml:space="preserve">OL005589</t>
  </si>
  <si>
    <t xml:space="preserve">OL005590</t>
  </si>
  <si>
    <t xml:space="preserve">OL005591</t>
  </si>
  <si>
    <t xml:space="preserve">OL005592</t>
  </si>
  <si>
    <t xml:space="preserve">OL005593</t>
  </si>
  <si>
    <t xml:space="preserve">OL005594</t>
  </si>
  <si>
    <t xml:space="preserve">OL005595</t>
  </si>
  <si>
    <t xml:space="preserve">OL005596</t>
  </si>
  <si>
    <t xml:space="preserve">OL005597</t>
  </si>
  <si>
    <t xml:space="preserve">OL005598</t>
  </si>
  <si>
    <t xml:space="preserve">OL005599</t>
  </si>
  <si>
    <t xml:space="preserve">OL005600</t>
  </si>
  <si>
    <t xml:space="preserve">OL005601</t>
  </si>
  <si>
    <t xml:space="preserve">OL005602</t>
  </si>
  <si>
    <t xml:space="preserve">OL005603</t>
  </si>
  <si>
    <t xml:space="preserve">OL005604</t>
  </si>
  <si>
    <t xml:space="preserve">OL005605</t>
  </si>
  <si>
    <t xml:space="preserve">OL005606</t>
  </si>
  <si>
    <t xml:space="preserve">OL005607</t>
  </si>
  <si>
    <t xml:space="preserve">OL005608</t>
  </si>
  <si>
    <t xml:space="preserve">OL005609</t>
  </si>
  <si>
    <t xml:space="preserve">OL005610</t>
  </si>
  <si>
    <t xml:space="preserve">OL005611</t>
  </si>
  <si>
    <t xml:space="preserve">OL005612</t>
  </si>
  <si>
    <t xml:space="preserve">OL005613</t>
  </si>
  <si>
    <t xml:space="preserve">OL005614</t>
  </si>
  <si>
    <t xml:space="preserve">OL005615</t>
  </si>
  <si>
    <t xml:space="preserve">OL005616</t>
  </si>
  <si>
    <t xml:space="preserve">OL005617</t>
  </si>
  <si>
    <t xml:space="preserve">OL005618</t>
  </si>
  <si>
    <t xml:space="preserve">OL005619</t>
  </si>
  <si>
    <t xml:space="preserve">OL005620</t>
  </si>
  <si>
    <t xml:space="preserve">OL005621</t>
  </si>
  <si>
    <t xml:space="preserve">OL005622</t>
  </si>
  <si>
    <t xml:space="preserve">OL005623</t>
  </si>
  <si>
    <t xml:space="preserve">OL005624</t>
  </si>
  <si>
    <t xml:space="preserve">OL005625</t>
  </si>
  <si>
    <t xml:space="preserve">OL005626</t>
  </si>
  <si>
    <t xml:space="preserve">OL005627</t>
  </si>
  <si>
    <t xml:space="preserve">OL005628</t>
  </si>
  <si>
    <t xml:space="preserve">OL005629</t>
  </si>
  <si>
    <t xml:space="preserve">OL005630</t>
  </si>
  <si>
    <t xml:space="preserve">OL005631</t>
  </si>
  <si>
    <t xml:space="preserve">OL005632</t>
  </si>
  <si>
    <t xml:space="preserve">OL005633</t>
  </si>
  <si>
    <t xml:space="preserve">OL005634</t>
  </si>
  <si>
    <t xml:space="preserve">OL005635</t>
  </si>
  <si>
    <t xml:space="preserve">OL005636</t>
  </si>
  <si>
    <t xml:space="preserve">OL005637</t>
  </si>
  <si>
    <t xml:space="preserve">OL005638</t>
  </si>
  <si>
    <t xml:space="preserve">OL005639</t>
  </si>
  <si>
    <t xml:space="preserve">OL005640</t>
  </si>
  <si>
    <t xml:space="preserve">OL005641</t>
  </si>
  <si>
    <t xml:space="preserve">OL005642</t>
  </si>
  <si>
    <t xml:space="preserve">OL005643</t>
  </si>
  <si>
    <t xml:space="preserve">OL005644</t>
  </si>
  <si>
    <t xml:space="preserve">OL005645</t>
  </si>
  <si>
    <t xml:space="preserve">OL005646</t>
  </si>
  <si>
    <t xml:space="preserve">OL005647</t>
  </si>
  <si>
    <t xml:space="preserve">OL005648</t>
  </si>
  <si>
    <t xml:space="preserve">OL005649</t>
  </si>
  <si>
    <t xml:space="preserve">OL005650</t>
  </si>
  <si>
    <t xml:space="preserve">OL005651</t>
  </si>
  <si>
    <t xml:space="preserve">OL005652</t>
  </si>
  <si>
    <t xml:space="preserve">OL005653</t>
  </si>
  <si>
    <t xml:space="preserve">OL005654</t>
  </si>
  <si>
    <t xml:space="preserve">OL005655</t>
  </si>
  <si>
    <t xml:space="preserve">OL005656</t>
  </si>
  <si>
    <t xml:space="preserve">OL005657</t>
  </si>
  <si>
    <t xml:space="preserve">OL005658</t>
  </si>
  <si>
    <t xml:space="preserve">OL005659</t>
  </si>
  <si>
    <t xml:space="preserve">OL005660</t>
  </si>
  <si>
    <t xml:space="preserve">OL005661</t>
  </si>
  <si>
    <t xml:space="preserve">OL005662</t>
  </si>
  <si>
    <t xml:space="preserve">OL005663</t>
  </si>
  <si>
    <t xml:space="preserve">OL005664</t>
  </si>
  <si>
    <t xml:space="preserve">OL005665</t>
  </si>
  <si>
    <t xml:space="preserve">OL005666</t>
  </si>
  <si>
    <t xml:space="preserve">OL005667</t>
  </si>
  <si>
    <t xml:space="preserve">OL005668</t>
  </si>
  <si>
    <t xml:space="preserve">OL005669</t>
  </si>
  <si>
    <t xml:space="preserve">OL005670</t>
  </si>
  <si>
    <t xml:space="preserve">OL005671</t>
  </si>
  <si>
    <t xml:space="preserve">OL005672</t>
  </si>
  <si>
    <t xml:space="preserve">OL005673</t>
  </si>
  <si>
    <t xml:space="preserve">OL005674</t>
  </si>
  <si>
    <t xml:space="preserve">OL005675</t>
  </si>
  <si>
    <t xml:space="preserve">OL005676</t>
  </si>
  <si>
    <t xml:space="preserve">OL005677</t>
  </si>
  <si>
    <t xml:space="preserve">OL005678</t>
  </si>
  <si>
    <t xml:space="preserve">OL005679</t>
  </si>
  <si>
    <t xml:space="preserve">OL005680</t>
  </si>
  <si>
    <t xml:space="preserve">OL005681</t>
  </si>
  <si>
    <t xml:space="preserve">OL005682</t>
  </si>
  <si>
    <t xml:space="preserve">OL005683</t>
  </si>
  <si>
    <t xml:space="preserve">OL005684</t>
  </si>
  <si>
    <t xml:space="preserve">OL005685</t>
  </si>
  <si>
    <t xml:space="preserve">OL005686</t>
  </si>
  <si>
    <t xml:space="preserve">OL005687</t>
  </si>
  <si>
    <t xml:space="preserve">OL005688</t>
  </si>
  <si>
    <t xml:space="preserve">OL005689</t>
  </si>
  <si>
    <t xml:space="preserve">OL005690</t>
  </si>
  <si>
    <t xml:space="preserve">OL005691</t>
  </si>
  <si>
    <t xml:space="preserve">OL005692</t>
  </si>
  <si>
    <t xml:space="preserve">OL005693</t>
  </si>
  <si>
    <t xml:space="preserve">OL005694</t>
  </si>
  <si>
    <t xml:space="preserve">OL005695</t>
  </si>
  <si>
    <t xml:space="preserve">OL005696</t>
  </si>
  <si>
    <t xml:space="preserve">OL005697</t>
  </si>
  <si>
    <t xml:space="preserve">OL005698</t>
  </si>
  <si>
    <t xml:space="preserve">OL005699</t>
  </si>
  <si>
    <t xml:space="preserve">OL005700</t>
  </si>
  <si>
    <t xml:space="preserve">OL005701</t>
  </si>
  <si>
    <t xml:space="preserve">OL005702</t>
  </si>
  <si>
    <t xml:space="preserve">OL005703</t>
  </si>
  <si>
    <t xml:space="preserve">OL005704</t>
  </si>
  <si>
    <t xml:space="preserve">OL005705</t>
  </si>
  <si>
    <t xml:space="preserve">OL005706</t>
  </si>
  <si>
    <t xml:space="preserve">OL005707</t>
  </si>
  <si>
    <t xml:space="preserve">OL005708</t>
  </si>
  <si>
    <t xml:space="preserve">OL005709</t>
  </si>
  <si>
    <t xml:space="preserve">OL005710</t>
  </si>
  <si>
    <t xml:space="preserve">OL005711</t>
  </si>
  <si>
    <t xml:space="preserve">OL005712</t>
  </si>
  <si>
    <t xml:space="preserve">OL005713</t>
  </si>
  <si>
    <t xml:space="preserve">OL005714</t>
  </si>
  <si>
    <t xml:space="preserve">OL005715</t>
  </si>
  <si>
    <t xml:space="preserve">OL005716</t>
  </si>
  <si>
    <t xml:space="preserve">OL005717</t>
  </si>
  <si>
    <t xml:space="preserve">OL005718</t>
  </si>
  <si>
    <t xml:space="preserve">OL005719</t>
  </si>
  <si>
    <t xml:space="preserve">OL005720</t>
  </si>
  <si>
    <t xml:space="preserve">OL005721</t>
  </si>
  <si>
    <t xml:space="preserve">OL005722</t>
  </si>
  <si>
    <t xml:space="preserve">OL005723</t>
  </si>
  <si>
    <t xml:space="preserve">OL005724</t>
  </si>
  <si>
    <t xml:space="preserve">OL005725</t>
  </si>
  <si>
    <t xml:space="preserve">OL005726</t>
  </si>
  <si>
    <t xml:space="preserve">OL005727</t>
  </si>
  <si>
    <t xml:space="preserve">OL005728</t>
  </si>
  <si>
    <t xml:space="preserve">OL005729</t>
  </si>
  <si>
    <t xml:space="preserve">OL005730</t>
  </si>
  <si>
    <t xml:space="preserve">OL005731</t>
  </si>
  <si>
    <t xml:space="preserve">OL005732</t>
  </si>
  <si>
    <t xml:space="preserve">OL005733</t>
  </si>
  <si>
    <t xml:space="preserve">OL005734</t>
  </si>
  <si>
    <t xml:space="preserve">OL005735</t>
  </si>
  <si>
    <t xml:space="preserve">OL005736</t>
  </si>
  <si>
    <t xml:space="preserve">OL005737</t>
  </si>
  <si>
    <t xml:space="preserve">OL005738</t>
  </si>
  <si>
    <t xml:space="preserve">OL005739</t>
  </si>
  <si>
    <t xml:space="preserve">OL005740</t>
  </si>
  <si>
    <t xml:space="preserve">OL005741</t>
  </si>
  <si>
    <t xml:space="preserve">OL005742</t>
  </si>
  <si>
    <t xml:space="preserve">OL005743</t>
  </si>
  <si>
    <t xml:space="preserve">OL005744</t>
  </si>
  <si>
    <t xml:space="preserve">OL005745</t>
  </si>
  <si>
    <t xml:space="preserve">OL005746</t>
  </si>
  <si>
    <t xml:space="preserve">OL005747</t>
  </si>
  <si>
    <t xml:space="preserve">OL005748</t>
  </si>
  <si>
    <t xml:space="preserve">OL005749</t>
  </si>
  <si>
    <t xml:space="preserve">OL005750</t>
  </si>
  <si>
    <t xml:space="preserve">OL005751</t>
  </si>
  <si>
    <t xml:space="preserve">OL005752</t>
  </si>
  <si>
    <t xml:space="preserve">OL005753</t>
  </si>
  <si>
    <t xml:space="preserve">OL005754</t>
  </si>
  <si>
    <t xml:space="preserve">OL005755</t>
  </si>
  <si>
    <t xml:space="preserve">OL005756</t>
  </si>
  <si>
    <t xml:space="preserve">OL005757</t>
  </si>
  <si>
    <t xml:space="preserve">OL005758</t>
  </si>
  <si>
    <t xml:space="preserve">OL005759</t>
  </si>
  <si>
    <t xml:space="preserve">OL005760</t>
  </si>
  <si>
    <t xml:space="preserve">OL005761</t>
  </si>
  <si>
    <t xml:space="preserve">OL005762</t>
  </si>
  <si>
    <t xml:space="preserve">OL005763</t>
  </si>
  <si>
    <t xml:space="preserve">OL005764</t>
  </si>
  <si>
    <t xml:space="preserve">OL005765</t>
  </si>
  <si>
    <t xml:space="preserve">OL005766</t>
  </si>
  <si>
    <t xml:space="preserve">OL005767</t>
  </si>
  <si>
    <t xml:space="preserve">OL005768</t>
  </si>
  <si>
    <t xml:space="preserve">OL005769</t>
  </si>
  <si>
    <t xml:space="preserve">OL005770</t>
  </si>
  <si>
    <t xml:space="preserve">OL005771</t>
  </si>
  <si>
    <t xml:space="preserve">OL005772</t>
  </si>
  <si>
    <t xml:space="preserve">OL005773</t>
  </si>
  <si>
    <t xml:space="preserve">OL005774</t>
  </si>
  <si>
    <t xml:space="preserve">OL005775</t>
  </si>
  <si>
    <t xml:space="preserve">OL005776</t>
  </si>
  <si>
    <t xml:space="preserve">OL005777</t>
  </si>
  <si>
    <t xml:space="preserve">OL005778</t>
  </si>
  <si>
    <t xml:space="preserve">OL005779</t>
  </si>
  <si>
    <t xml:space="preserve">OL005780</t>
  </si>
  <si>
    <t xml:space="preserve">OL005781</t>
  </si>
  <si>
    <t xml:space="preserve">OL005782</t>
  </si>
  <si>
    <t xml:space="preserve">OL005783</t>
  </si>
  <si>
    <t xml:space="preserve">OL005784</t>
  </si>
  <si>
    <t xml:space="preserve">OL005785</t>
  </si>
  <si>
    <t xml:space="preserve">OL005786</t>
  </si>
  <si>
    <t xml:space="preserve">OL005787</t>
  </si>
  <si>
    <t xml:space="preserve">OL005788</t>
  </si>
  <si>
    <t xml:space="preserve">OL005789</t>
  </si>
  <si>
    <t xml:space="preserve">OL005790</t>
  </si>
  <si>
    <t xml:space="preserve">OL005791</t>
  </si>
  <si>
    <t xml:space="preserve">OL005792</t>
  </si>
  <si>
    <t xml:space="preserve">OL005793</t>
  </si>
  <si>
    <t xml:space="preserve">OL005794</t>
  </si>
  <si>
    <t xml:space="preserve">OL005795</t>
  </si>
  <si>
    <t xml:space="preserve">OL005796</t>
  </si>
  <si>
    <t xml:space="preserve">OL005797</t>
  </si>
  <si>
    <t xml:space="preserve">OL005798</t>
  </si>
  <si>
    <t xml:space="preserve">OL005799</t>
  </si>
  <si>
    <t xml:space="preserve">OL005800</t>
  </si>
  <si>
    <t xml:space="preserve">OL005801</t>
  </si>
  <si>
    <t xml:space="preserve">OL005802</t>
  </si>
  <si>
    <t xml:space="preserve">OL005803</t>
  </si>
  <si>
    <t xml:space="preserve">OL005804</t>
  </si>
  <si>
    <t xml:space="preserve">OL005805</t>
  </si>
  <si>
    <t xml:space="preserve">OL005806</t>
  </si>
  <si>
    <t xml:space="preserve">OL005807</t>
  </si>
  <si>
    <t xml:space="preserve">OL005808</t>
  </si>
  <si>
    <t xml:space="preserve">OL005809</t>
  </si>
  <si>
    <t xml:space="preserve">OL005810</t>
  </si>
  <si>
    <t xml:space="preserve">OL005811</t>
  </si>
  <si>
    <t xml:space="preserve">OL005812</t>
  </si>
  <si>
    <t xml:space="preserve">OL005813</t>
  </si>
  <si>
    <t xml:space="preserve">OL005814</t>
  </si>
  <si>
    <t xml:space="preserve">OL005815</t>
  </si>
  <si>
    <t xml:space="preserve">OL005816</t>
  </si>
  <si>
    <t xml:space="preserve">OL005817</t>
  </si>
  <si>
    <t xml:space="preserve">OL005818</t>
  </si>
  <si>
    <t xml:space="preserve">OL005819</t>
  </si>
  <si>
    <t xml:space="preserve">OL005820</t>
  </si>
  <si>
    <t xml:space="preserve">OL005821</t>
  </si>
  <si>
    <t xml:space="preserve">OL005822</t>
  </si>
  <si>
    <t xml:space="preserve">OL005823</t>
  </si>
  <si>
    <t xml:space="preserve">OL005824</t>
  </si>
  <si>
    <t xml:space="preserve">OL005825</t>
  </si>
  <si>
    <t xml:space="preserve">OL005826</t>
  </si>
  <si>
    <t xml:space="preserve">OL005827</t>
  </si>
  <si>
    <t xml:space="preserve">OL005828</t>
  </si>
  <si>
    <t xml:space="preserve">OL005829</t>
  </si>
  <si>
    <t xml:space="preserve">OL005830</t>
  </si>
  <si>
    <t xml:space="preserve">OL005831</t>
  </si>
  <si>
    <t xml:space="preserve">OL005832</t>
  </si>
  <si>
    <t xml:space="preserve">OL005833</t>
  </si>
  <si>
    <t xml:space="preserve">OL005834</t>
  </si>
  <si>
    <t xml:space="preserve">OL005835</t>
  </si>
  <si>
    <t xml:space="preserve">OL005836</t>
  </si>
  <si>
    <t xml:space="preserve">OL005837</t>
  </si>
  <si>
    <t xml:space="preserve">OL005838</t>
  </si>
  <si>
    <t xml:space="preserve">OL005839</t>
  </si>
  <si>
    <t xml:space="preserve">OL005840</t>
  </si>
  <si>
    <t xml:space="preserve">OL005841</t>
  </si>
  <si>
    <t xml:space="preserve">OL005842</t>
  </si>
  <si>
    <t xml:space="preserve">OL005843</t>
  </si>
  <si>
    <t xml:space="preserve">OL005844</t>
  </si>
  <si>
    <t xml:space="preserve">OL005845</t>
  </si>
  <si>
    <t xml:space="preserve">OL005846</t>
  </si>
  <si>
    <t xml:space="preserve">OL005847</t>
  </si>
  <si>
    <t xml:space="preserve">OL005848</t>
  </si>
  <si>
    <t xml:space="preserve">OL005849</t>
  </si>
  <si>
    <t xml:space="preserve">OL005850</t>
  </si>
  <si>
    <t xml:space="preserve">OL005851</t>
  </si>
  <si>
    <t xml:space="preserve">OL005852</t>
  </si>
  <si>
    <t xml:space="preserve">OL005853</t>
  </si>
  <si>
    <t xml:space="preserve">OL005854</t>
  </si>
  <si>
    <t xml:space="preserve">OL005855</t>
  </si>
  <si>
    <t xml:space="preserve">OL005856</t>
  </si>
  <si>
    <t xml:space="preserve">OL005857</t>
  </si>
  <si>
    <t xml:space="preserve">OL005858</t>
  </si>
  <si>
    <t xml:space="preserve">OL005859</t>
  </si>
  <si>
    <t xml:space="preserve">OL005860</t>
  </si>
  <si>
    <t xml:space="preserve">OL005861</t>
  </si>
  <si>
    <t xml:space="preserve">OL005862</t>
  </si>
  <si>
    <t xml:space="preserve">OL005863</t>
  </si>
  <si>
    <t xml:space="preserve">OL005864</t>
  </si>
  <si>
    <t xml:space="preserve">OL005865</t>
  </si>
  <si>
    <t xml:space="preserve">OL005866</t>
  </si>
  <si>
    <t xml:space="preserve">OL005867</t>
  </si>
  <si>
    <t xml:space="preserve">OL005868</t>
  </si>
  <si>
    <t xml:space="preserve">OL005869</t>
  </si>
  <si>
    <t xml:space="preserve">OL005870</t>
  </si>
  <si>
    <t xml:space="preserve">OL005871</t>
  </si>
  <si>
    <t xml:space="preserve">OL005872</t>
  </si>
  <si>
    <t xml:space="preserve">OL005873</t>
  </si>
  <si>
    <t xml:space="preserve">OL005874</t>
  </si>
  <si>
    <t xml:space="preserve">OL005875</t>
  </si>
  <si>
    <t xml:space="preserve">OL005876</t>
  </si>
  <si>
    <t xml:space="preserve">OL005877</t>
  </si>
  <si>
    <t xml:space="preserve">OL005878</t>
  </si>
  <si>
    <t xml:space="preserve">OL005879</t>
  </si>
  <si>
    <t xml:space="preserve">OL005880</t>
  </si>
  <si>
    <t xml:space="preserve">OL005881</t>
  </si>
  <si>
    <t xml:space="preserve">OL005882</t>
  </si>
  <si>
    <t xml:space="preserve">OL005883</t>
  </si>
  <si>
    <t xml:space="preserve">OL005884</t>
  </si>
  <si>
    <t xml:space="preserve">OL005885</t>
  </si>
  <si>
    <t xml:space="preserve">OL005886</t>
  </si>
  <si>
    <t xml:space="preserve">OL005887</t>
  </si>
  <si>
    <t xml:space="preserve">OL005888</t>
  </si>
  <si>
    <t xml:space="preserve">OL005889</t>
  </si>
  <si>
    <t xml:space="preserve">OL005890</t>
  </si>
  <si>
    <t xml:space="preserve">OL005891</t>
  </si>
  <si>
    <t xml:space="preserve">OL005892</t>
  </si>
  <si>
    <t xml:space="preserve">OL005893</t>
  </si>
  <si>
    <t xml:space="preserve">OL005894</t>
  </si>
  <si>
    <t xml:space="preserve">OL005895</t>
  </si>
  <si>
    <t xml:space="preserve">OL005896</t>
  </si>
  <si>
    <t xml:space="preserve">OL005897</t>
  </si>
  <si>
    <t xml:space="preserve">OL005898</t>
  </si>
  <si>
    <t xml:space="preserve">OL005899</t>
  </si>
  <si>
    <t xml:space="preserve">OL005900</t>
  </si>
  <si>
    <t xml:space="preserve">OL005901</t>
  </si>
  <si>
    <t xml:space="preserve">OL005902</t>
  </si>
  <si>
    <t xml:space="preserve">OL005903</t>
  </si>
  <si>
    <t xml:space="preserve">OL005904</t>
  </si>
  <si>
    <t xml:space="preserve">OL005905</t>
  </si>
  <si>
    <t xml:space="preserve">OL005906</t>
  </si>
  <si>
    <t xml:space="preserve">OL005907</t>
  </si>
  <si>
    <t xml:space="preserve">OL005908</t>
  </si>
  <si>
    <t xml:space="preserve">OL005909</t>
  </si>
  <si>
    <t xml:space="preserve">OL005910</t>
  </si>
  <si>
    <t xml:space="preserve">OL005911</t>
  </si>
  <si>
    <t xml:space="preserve">OL005912</t>
  </si>
  <si>
    <t xml:space="preserve">OL005913</t>
  </si>
  <si>
    <t xml:space="preserve">OL005914</t>
  </si>
  <si>
    <t xml:space="preserve">OL005915</t>
  </si>
  <si>
    <t xml:space="preserve">OL005916</t>
  </si>
  <si>
    <t xml:space="preserve">OL005917</t>
  </si>
  <si>
    <t xml:space="preserve">OL005918</t>
  </si>
  <si>
    <t xml:space="preserve">OL005919</t>
  </si>
  <si>
    <t xml:space="preserve">OL005920</t>
  </si>
  <si>
    <t xml:space="preserve">OL005921</t>
  </si>
  <si>
    <t xml:space="preserve">OL005922</t>
  </si>
  <si>
    <t xml:space="preserve">OL005923</t>
  </si>
  <si>
    <t xml:space="preserve">OL005924</t>
  </si>
  <si>
    <t xml:space="preserve">OL005925</t>
  </si>
  <si>
    <t xml:space="preserve">OL005926</t>
  </si>
  <si>
    <t xml:space="preserve">OL005927</t>
  </si>
  <si>
    <t xml:space="preserve">OL005928</t>
  </si>
  <si>
    <t xml:space="preserve">OL005929</t>
  </si>
  <si>
    <t xml:space="preserve">OL005930</t>
  </si>
  <si>
    <t xml:space="preserve">OL005931</t>
  </si>
  <si>
    <t xml:space="preserve">OL005932</t>
  </si>
  <si>
    <t xml:space="preserve">OL005933</t>
  </si>
  <si>
    <t xml:space="preserve">OL005934</t>
  </si>
  <si>
    <t xml:space="preserve">OL005935</t>
  </si>
  <si>
    <t xml:space="preserve">OL005936</t>
  </si>
  <si>
    <t xml:space="preserve">OL005937</t>
  </si>
  <si>
    <t xml:space="preserve">OL005938</t>
  </si>
  <si>
    <t xml:space="preserve">OL005939</t>
  </si>
  <si>
    <t xml:space="preserve">OL005940</t>
  </si>
  <si>
    <t xml:space="preserve">OL005941</t>
  </si>
  <si>
    <t xml:space="preserve">OL005942</t>
  </si>
  <si>
    <t xml:space="preserve">OL005943</t>
  </si>
  <si>
    <t xml:space="preserve">OL005944</t>
  </si>
  <si>
    <t xml:space="preserve">OL005945</t>
  </si>
  <si>
    <t xml:space="preserve">OL005946</t>
  </si>
  <si>
    <t xml:space="preserve">OL005947</t>
  </si>
  <si>
    <t xml:space="preserve">OL005948</t>
  </si>
  <si>
    <t xml:space="preserve">OL005949</t>
  </si>
  <si>
    <t xml:space="preserve">OL005950</t>
  </si>
  <si>
    <t xml:space="preserve">OL005951</t>
  </si>
  <si>
    <t xml:space="preserve">OL005952</t>
  </si>
  <si>
    <t xml:space="preserve">OL005953</t>
  </si>
  <si>
    <t xml:space="preserve">OL005954</t>
  </si>
  <si>
    <t xml:space="preserve">OL005955</t>
  </si>
  <si>
    <t xml:space="preserve">OL005956</t>
  </si>
  <si>
    <t xml:space="preserve">OL005957</t>
  </si>
  <si>
    <t xml:space="preserve">OL005958</t>
  </si>
  <si>
    <t xml:space="preserve">OL005959</t>
  </si>
  <si>
    <t xml:space="preserve">OL005960</t>
  </si>
  <si>
    <t xml:space="preserve">OL005961</t>
  </si>
  <si>
    <t xml:space="preserve">OL005962</t>
  </si>
  <si>
    <t xml:space="preserve">OL005963</t>
  </si>
  <si>
    <t xml:space="preserve">OL005964</t>
  </si>
  <si>
    <t xml:space="preserve">OL005965</t>
  </si>
  <si>
    <t xml:space="preserve">OL005966</t>
  </si>
  <si>
    <t xml:space="preserve">OL005967</t>
  </si>
  <si>
    <t xml:space="preserve">OL005968</t>
  </si>
  <si>
    <t xml:space="preserve">OL005969</t>
  </si>
  <si>
    <t xml:space="preserve">OL005970</t>
  </si>
  <si>
    <t xml:space="preserve">OL005971</t>
  </si>
  <si>
    <t xml:space="preserve">OL005972</t>
  </si>
  <si>
    <t xml:space="preserve">OL005973</t>
  </si>
  <si>
    <t xml:space="preserve">OL005974</t>
  </si>
  <si>
    <t xml:space="preserve">OL005975</t>
  </si>
  <si>
    <t xml:space="preserve">OL005976</t>
  </si>
  <si>
    <t xml:space="preserve">OL005977</t>
  </si>
  <si>
    <t xml:space="preserve">OL005978</t>
  </si>
  <si>
    <t xml:space="preserve">OL005979</t>
  </si>
  <si>
    <t xml:space="preserve">OL005980</t>
  </si>
  <si>
    <t xml:space="preserve">OL005981</t>
  </si>
  <si>
    <t xml:space="preserve">OL005982</t>
  </si>
  <si>
    <t xml:space="preserve">OL005983</t>
  </si>
  <si>
    <t xml:space="preserve">OL005984</t>
  </si>
  <si>
    <t xml:space="preserve">OL005985</t>
  </si>
  <si>
    <t xml:space="preserve">OL005986</t>
  </si>
  <si>
    <t xml:space="preserve">OL005987</t>
  </si>
  <si>
    <t xml:space="preserve">OL005988</t>
  </si>
  <si>
    <t xml:space="preserve">OL005989</t>
  </si>
  <si>
    <t xml:space="preserve">OL005990</t>
  </si>
  <si>
    <t xml:space="preserve">OL005991</t>
  </si>
  <si>
    <t xml:space="preserve">OL005992</t>
  </si>
  <si>
    <t xml:space="preserve">OL005993</t>
  </si>
  <si>
    <t xml:space="preserve">OL005994</t>
  </si>
  <si>
    <t xml:space="preserve">OL005995</t>
  </si>
  <si>
    <t xml:space="preserve">OL005996</t>
  </si>
  <si>
    <t xml:space="preserve">OL005997</t>
  </si>
  <si>
    <t xml:space="preserve">OL005998</t>
  </si>
  <si>
    <t xml:space="preserve">OL005999</t>
  </si>
  <si>
    <t xml:space="preserve">OL006000</t>
  </si>
  <si>
    <t xml:space="preserve">OL006001</t>
  </si>
  <si>
    <t xml:space="preserve">OL006002</t>
  </si>
  <si>
    <t xml:space="preserve">OL006003</t>
  </si>
  <si>
    <t xml:space="preserve">OL006004</t>
  </si>
  <si>
    <t xml:space="preserve">OL006005</t>
  </si>
  <si>
    <t xml:space="preserve">OL006006</t>
  </si>
  <si>
    <t xml:space="preserve">OL006007</t>
  </si>
  <si>
    <t xml:space="preserve">OL006008</t>
  </si>
  <si>
    <t xml:space="preserve">OL006009</t>
  </si>
  <si>
    <t xml:space="preserve">OL006010</t>
  </si>
  <si>
    <t xml:space="preserve">OL006011</t>
  </si>
  <si>
    <t xml:space="preserve">OL006012</t>
  </si>
  <si>
    <t xml:space="preserve">OL006013</t>
  </si>
  <si>
    <t xml:space="preserve">OL006014</t>
  </si>
  <si>
    <t xml:space="preserve">OL006015</t>
  </si>
  <si>
    <t xml:space="preserve">OL006016</t>
  </si>
  <si>
    <t xml:space="preserve">OL006017</t>
  </si>
  <si>
    <t xml:space="preserve">OL006018</t>
  </si>
  <si>
    <t xml:space="preserve">OL006019</t>
  </si>
  <si>
    <t xml:space="preserve">OL006020</t>
  </si>
  <si>
    <t xml:space="preserve">OL006021</t>
  </si>
  <si>
    <t xml:space="preserve">OL006022</t>
  </si>
  <si>
    <t xml:space="preserve">OL006023</t>
  </si>
  <si>
    <t xml:space="preserve">OL006024</t>
  </si>
  <si>
    <t xml:space="preserve">OL006025</t>
  </si>
  <si>
    <t xml:space="preserve">OL006026</t>
  </si>
  <si>
    <t xml:space="preserve">OL006027</t>
  </si>
  <si>
    <t xml:space="preserve">OL006028</t>
  </si>
  <si>
    <t xml:space="preserve">OL006029</t>
  </si>
  <si>
    <t xml:space="preserve">OL006030</t>
  </si>
  <si>
    <t xml:space="preserve">OL006031</t>
  </si>
  <si>
    <t xml:space="preserve">OL006032</t>
  </si>
  <si>
    <t xml:space="preserve">OL006033</t>
  </si>
  <si>
    <t xml:space="preserve">OL006034</t>
  </si>
  <si>
    <t xml:space="preserve">OL006035</t>
  </si>
  <si>
    <t xml:space="preserve">OL006036</t>
  </si>
  <si>
    <t xml:space="preserve">OL006037</t>
  </si>
  <si>
    <t xml:space="preserve">OL006038</t>
  </si>
  <si>
    <t xml:space="preserve">OL006039</t>
  </si>
  <si>
    <t xml:space="preserve">OL006040</t>
  </si>
  <si>
    <t xml:space="preserve">OL006041</t>
  </si>
  <si>
    <t xml:space="preserve">OL006042</t>
  </si>
  <si>
    <t xml:space="preserve">OL006043</t>
  </si>
  <si>
    <t xml:space="preserve">OL006044</t>
  </si>
  <si>
    <t xml:space="preserve">OL006045</t>
  </si>
  <si>
    <t xml:space="preserve">OL006046</t>
  </si>
  <si>
    <t xml:space="preserve">OL006047</t>
  </si>
  <si>
    <t xml:space="preserve">OL006048</t>
  </si>
  <si>
    <t xml:space="preserve">OL006049</t>
  </si>
  <si>
    <t xml:space="preserve">OL006050</t>
  </si>
  <si>
    <t xml:space="preserve">OL006051</t>
  </si>
  <si>
    <t xml:space="preserve">OL006052</t>
  </si>
  <si>
    <t xml:space="preserve">OL006053</t>
  </si>
  <si>
    <t xml:space="preserve">OL006054</t>
  </si>
  <si>
    <t xml:space="preserve">OL006055</t>
  </si>
  <si>
    <t xml:space="preserve">OL006056</t>
  </si>
  <si>
    <t xml:space="preserve">OL006057</t>
  </si>
  <si>
    <t xml:space="preserve">OL006058</t>
  </si>
  <si>
    <t xml:space="preserve">OL006059</t>
  </si>
  <si>
    <t xml:space="preserve">OL006060</t>
  </si>
  <si>
    <t xml:space="preserve">OL006061</t>
  </si>
  <si>
    <t xml:space="preserve">OL006062</t>
  </si>
  <si>
    <t xml:space="preserve">OL006063</t>
  </si>
  <si>
    <t xml:space="preserve">OL006064</t>
  </si>
  <si>
    <t xml:space="preserve">OL006065</t>
  </si>
  <si>
    <t xml:space="preserve">OL006066</t>
  </si>
  <si>
    <t xml:space="preserve">OL006067</t>
  </si>
  <si>
    <t xml:space="preserve">OL006068</t>
  </si>
  <si>
    <t xml:space="preserve">OL006069</t>
  </si>
  <si>
    <t xml:space="preserve">OL006070</t>
  </si>
  <si>
    <t xml:space="preserve">OL006071</t>
  </si>
  <si>
    <t xml:space="preserve">OL006072</t>
  </si>
  <si>
    <t xml:space="preserve">OL006073</t>
  </si>
  <si>
    <t xml:space="preserve">OL006074</t>
  </si>
  <si>
    <t xml:space="preserve">OL006075</t>
  </si>
  <si>
    <t xml:space="preserve">OL006076</t>
  </si>
  <si>
    <t xml:space="preserve">OL006077</t>
  </si>
  <si>
    <t xml:space="preserve">OL006078</t>
  </si>
  <si>
    <t xml:space="preserve">OL006079</t>
  </si>
  <si>
    <t xml:space="preserve">OL006080</t>
  </si>
  <si>
    <t xml:space="preserve">OL006081</t>
  </si>
  <si>
    <t xml:space="preserve">OL006082</t>
  </si>
  <si>
    <t xml:space="preserve">OL006083</t>
  </si>
  <si>
    <t xml:space="preserve">OL006084</t>
  </si>
  <si>
    <t xml:space="preserve">OL006085</t>
  </si>
  <si>
    <t xml:space="preserve">OL006086</t>
  </si>
  <si>
    <t xml:space="preserve">OL006087</t>
  </si>
  <si>
    <t xml:space="preserve">OL006088</t>
  </si>
  <si>
    <t xml:space="preserve">OL006089</t>
  </si>
  <si>
    <t xml:space="preserve">OL006090</t>
  </si>
  <si>
    <t xml:space="preserve">OL006091</t>
  </si>
  <si>
    <t xml:space="preserve">OL006092</t>
  </si>
  <si>
    <t xml:space="preserve">OL006093</t>
  </si>
  <si>
    <t xml:space="preserve">OL006094</t>
  </si>
  <si>
    <t xml:space="preserve">OL006095</t>
  </si>
  <si>
    <t xml:space="preserve">OL006096</t>
  </si>
  <si>
    <t xml:space="preserve">OL006097</t>
  </si>
  <si>
    <t xml:space="preserve">OL006098</t>
  </si>
  <si>
    <t xml:space="preserve">OL006099</t>
  </si>
  <si>
    <t xml:space="preserve">OL006100</t>
  </si>
  <si>
    <t xml:space="preserve">OL006101</t>
  </si>
  <si>
    <t xml:space="preserve">OL006102</t>
  </si>
  <si>
    <t xml:space="preserve">OL006103</t>
  </si>
  <si>
    <t xml:space="preserve">OL006104</t>
  </si>
  <si>
    <t xml:space="preserve">OL006105</t>
  </si>
  <si>
    <t xml:space="preserve">OL006106</t>
  </si>
  <si>
    <t xml:space="preserve">OL006107</t>
  </si>
  <si>
    <t xml:space="preserve">OL006108</t>
  </si>
  <si>
    <t xml:space="preserve">OL006109</t>
  </si>
  <si>
    <t xml:space="preserve">OL006110</t>
  </si>
  <si>
    <t xml:space="preserve">OL006111</t>
  </si>
  <si>
    <t xml:space="preserve">OL006112</t>
  </si>
  <si>
    <t xml:space="preserve">OL006113</t>
  </si>
  <si>
    <t xml:space="preserve">OL006114</t>
  </si>
  <si>
    <t xml:space="preserve">OL006115</t>
  </si>
  <si>
    <t xml:space="preserve">OL006116</t>
  </si>
  <si>
    <t xml:space="preserve">OL006117</t>
  </si>
  <si>
    <t xml:space="preserve">OL006118</t>
  </si>
  <si>
    <t xml:space="preserve">OL006119</t>
  </si>
  <si>
    <t xml:space="preserve">OL006120</t>
  </si>
  <si>
    <t xml:space="preserve">OL006121</t>
  </si>
  <si>
    <t xml:space="preserve">OL006122</t>
  </si>
  <si>
    <t xml:space="preserve">OL006123</t>
  </si>
  <si>
    <t xml:space="preserve">OL006124</t>
  </si>
  <si>
    <t xml:space="preserve">OL006125</t>
  </si>
  <si>
    <t xml:space="preserve">OL006126</t>
  </si>
  <si>
    <t xml:space="preserve">OL006127</t>
  </si>
  <si>
    <t xml:space="preserve">OL006128</t>
  </si>
  <si>
    <t xml:space="preserve">OL006129</t>
  </si>
  <si>
    <t xml:space="preserve">OL006130</t>
  </si>
  <si>
    <t xml:space="preserve">OL006131</t>
  </si>
  <si>
    <t xml:space="preserve">OL006132</t>
  </si>
  <si>
    <t xml:space="preserve">OL006133</t>
  </si>
  <si>
    <t xml:space="preserve">OL006134</t>
  </si>
  <si>
    <t xml:space="preserve">OL006135</t>
  </si>
  <si>
    <t xml:space="preserve">OL006136</t>
  </si>
  <si>
    <t xml:space="preserve">OL006137</t>
  </si>
  <si>
    <t xml:space="preserve">OL006138</t>
  </si>
  <si>
    <t xml:space="preserve">OL006139</t>
  </si>
  <si>
    <t xml:space="preserve">OL006140</t>
  </si>
  <si>
    <t xml:space="preserve">OL006141</t>
  </si>
  <si>
    <t xml:space="preserve">OL006142</t>
  </si>
  <si>
    <t xml:space="preserve">OL006143</t>
  </si>
  <si>
    <t xml:space="preserve">OL006144</t>
  </si>
  <si>
    <t xml:space="preserve">OL006145</t>
  </si>
  <si>
    <t xml:space="preserve">OL006146</t>
  </si>
  <si>
    <t xml:space="preserve">OL006147</t>
  </si>
  <si>
    <t xml:space="preserve">OL006148</t>
  </si>
  <si>
    <t xml:space="preserve">OL006149</t>
  </si>
  <si>
    <t xml:space="preserve">OL006150</t>
  </si>
  <si>
    <t xml:space="preserve">OL006151</t>
  </si>
  <si>
    <t xml:space="preserve">OL006152</t>
  </si>
  <si>
    <t xml:space="preserve">OL006153</t>
  </si>
  <si>
    <t xml:space="preserve">OL006154</t>
  </si>
  <si>
    <t xml:space="preserve">OL006155</t>
  </si>
  <si>
    <t xml:space="preserve">OL006156</t>
  </si>
  <si>
    <t xml:space="preserve">OL006157</t>
  </si>
  <si>
    <t xml:space="preserve">OL006158</t>
  </si>
  <si>
    <t xml:space="preserve">OL006159</t>
  </si>
  <si>
    <t xml:space="preserve">OL006160</t>
  </si>
  <si>
    <t xml:space="preserve">OL006161</t>
  </si>
  <si>
    <t xml:space="preserve">OL006162</t>
  </si>
  <si>
    <t xml:space="preserve">OL006163</t>
  </si>
  <si>
    <t xml:space="preserve">OL006164</t>
  </si>
  <si>
    <t xml:space="preserve">OL006165</t>
  </si>
  <si>
    <t xml:space="preserve">OL006166</t>
  </si>
  <si>
    <t xml:space="preserve">OL006167</t>
  </si>
  <si>
    <t xml:space="preserve">OL006168</t>
  </si>
  <si>
    <t xml:space="preserve">OL006169</t>
  </si>
  <si>
    <t xml:space="preserve">OL006170</t>
  </si>
  <si>
    <t xml:space="preserve">OL006171</t>
  </si>
  <si>
    <t xml:space="preserve">OL006172</t>
  </si>
  <si>
    <t xml:space="preserve">OL006173</t>
  </si>
  <si>
    <t xml:space="preserve">OL006174</t>
  </si>
  <si>
    <t xml:space="preserve">OL006175</t>
  </si>
  <si>
    <t xml:space="preserve">OL006176</t>
  </si>
  <si>
    <t xml:space="preserve">OL006177</t>
  </si>
  <si>
    <t xml:space="preserve">OL006178</t>
  </si>
  <si>
    <t xml:space="preserve">OL006179</t>
  </si>
  <si>
    <t xml:space="preserve">OL006180</t>
  </si>
  <si>
    <t xml:space="preserve">OL006181</t>
  </si>
  <si>
    <t xml:space="preserve">OL006182</t>
  </si>
  <si>
    <t xml:space="preserve">OL006183</t>
  </si>
  <si>
    <t xml:space="preserve">OL006184</t>
  </si>
  <si>
    <t xml:space="preserve">OL006185</t>
  </si>
  <si>
    <t xml:space="preserve">OL006186</t>
  </si>
  <si>
    <t xml:space="preserve">OL006187</t>
  </si>
  <si>
    <t xml:space="preserve">OL006188</t>
  </si>
  <si>
    <t xml:space="preserve">OL006189</t>
  </si>
  <si>
    <t xml:space="preserve">OL006190</t>
  </si>
  <si>
    <t xml:space="preserve">OL006191</t>
  </si>
  <si>
    <t xml:space="preserve">OL006192</t>
  </si>
  <si>
    <t xml:space="preserve">OL006193</t>
  </si>
  <si>
    <t xml:space="preserve">OL006194</t>
  </si>
  <si>
    <t xml:space="preserve">OL006195</t>
  </si>
  <si>
    <t xml:space="preserve">OL006196</t>
  </si>
  <si>
    <t xml:space="preserve">OL006197</t>
  </si>
  <si>
    <t xml:space="preserve">OL006198</t>
  </si>
  <si>
    <t xml:space="preserve">OL006199</t>
  </si>
  <si>
    <t xml:space="preserve">OL006200</t>
  </si>
  <si>
    <t xml:space="preserve">OL006201</t>
  </si>
  <si>
    <t xml:space="preserve">OL006202</t>
  </si>
  <si>
    <t xml:space="preserve">OL006203</t>
  </si>
  <si>
    <t xml:space="preserve">OL006204</t>
  </si>
  <si>
    <t xml:space="preserve">OL006205</t>
  </si>
  <si>
    <t xml:space="preserve">OL006206</t>
  </si>
  <si>
    <t xml:space="preserve">OL006207</t>
  </si>
  <si>
    <t xml:space="preserve">OL006208</t>
  </si>
  <si>
    <t xml:space="preserve">OL006209</t>
  </si>
  <si>
    <t xml:space="preserve">OL006210</t>
  </si>
  <si>
    <t xml:space="preserve">OL006211</t>
  </si>
  <si>
    <t xml:space="preserve">OL006212</t>
  </si>
  <si>
    <t xml:space="preserve">OL006213</t>
  </si>
  <si>
    <t xml:space="preserve">OL006214</t>
  </si>
  <si>
    <t xml:space="preserve">OL006215</t>
  </si>
  <si>
    <t xml:space="preserve">OL006216</t>
  </si>
  <si>
    <t xml:space="preserve">OL006217</t>
  </si>
  <si>
    <t xml:space="preserve">OL006218</t>
  </si>
  <si>
    <t xml:space="preserve">OL006219</t>
  </si>
  <si>
    <t xml:space="preserve">OL006220</t>
  </si>
  <si>
    <t xml:space="preserve">OL006221</t>
  </si>
  <si>
    <t xml:space="preserve">OL006222</t>
  </si>
  <si>
    <t xml:space="preserve">OL006223</t>
  </si>
  <si>
    <t xml:space="preserve">OL006224</t>
  </si>
  <si>
    <t xml:space="preserve">OL006225</t>
  </si>
  <si>
    <t xml:space="preserve">OL006226</t>
  </si>
  <si>
    <t xml:space="preserve">OL006227</t>
  </si>
  <si>
    <t xml:space="preserve">OL006228</t>
  </si>
  <si>
    <t xml:space="preserve">OL006229</t>
  </si>
  <si>
    <t xml:space="preserve">OL006230</t>
  </si>
  <si>
    <t xml:space="preserve">OL006231</t>
  </si>
  <si>
    <t xml:space="preserve">OL006232</t>
  </si>
  <si>
    <t xml:space="preserve">OL006233</t>
  </si>
  <si>
    <t xml:space="preserve">OL006234</t>
  </si>
  <si>
    <t xml:space="preserve">OL006235</t>
  </si>
  <si>
    <t xml:space="preserve">OL006236</t>
  </si>
  <si>
    <t xml:space="preserve">OL006237</t>
  </si>
  <si>
    <t xml:space="preserve">OL006238</t>
  </si>
  <si>
    <t xml:space="preserve">OL006239</t>
  </si>
  <si>
    <t xml:space="preserve">OL006240</t>
  </si>
  <si>
    <t xml:space="preserve">OL006241</t>
  </si>
  <si>
    <t xml:space="preserve">OL006242</t>
  </si>
  <si>
    <t xml:space="preserve">OL006243</t>
  </si>
  <si>
    <t xml:space="preserve">OL006244</t>
  </si>
  <si>
    <t xml:space="preserve">OL006245</t>
  </si>
  <si>
    <t xml:space="preserve">OL006246</t>
  </si>
  <si>
    <t xml:space="preserve">OL006247</t>
  </si>
  <si>
    <t xml:space="preserve">OL006248</t>
  </si>
  <si>
    <t xml:space="preserve">OL006249</t>
  </si>
  <si>
    <t xml:space="preserve">OL006250</t>
  </si>
  <si>
    <t xml:space="preserve">OL006251</t>
  </si>
  <si>
    <t xml:space="preserve">OL006252</t>
  </si>
  <si>
    <t xml:space="preserve">OL006253</t>
  </si>
  <si>
    <t xml:space="preserve">OL006254</t>
  </si>
  <si>
    <t xml:space="preserve">OL006255</t>
  </si>
  <si>
    <t xml:space="preserve">OL006256</t>
  </si>
  <si>
    <t xml:space="preserve">OL006257</t>
  </si>
  <si>
    <t xml:space="preserve">OL006258</t>
  </si>
  <si>
    <t xml:space="preserve">OL006259</t>
  </si>
  <si>
    <t xml:space="preserve">OL006260</t>
  </si>
  <si>
    <t xml:space="preserve">OL006261</t>
  </si>
  <si>
    <t xml:space="preserve">OL006262</t>
  </si>
  <si>
    <t xml:space="preserve">OL006263</t>
  </si>
  <si>
    <t xml:space="preserve">OL006264</t>
  </si>
  <si>
    <t xml:space="preserve">OL006265</t>
  </si>
  <si>
    <t xml:space="preserve">OL006266</t>
  </si>
  <si>
    <t xml:space="preserve">OL006267</t>
  </si>
  <si>
    <t xml:space="preserve">OL006268</t>
  </si>
  <si>
    <t xml:space="preserve">OL006269</t>
  </si>
  <si>
    <t xml:space="preserve">OL006270</t>
  </si>
  <si>
    <t xml:space="preserve">OL006271</t>
  </si>
  <si>
    <t xml:space="preserve">OL006272</t>
  </si>
  <si>
    <t xml:space="preserve">OL006273</t>
  </si>
  <si>
    <t xml:space="preserve">OL006274</t>
  </si>
  <si>
    <t xml:space="preserve">OL006275</t>
  </si>
  <si>
    <t xml:space="preserve">OL006276</t>
  </si>
  <si>
    <t xml:space="preserve">OL006277</t>
  </si>
  <si>
    <t xml:space="preserve">OL006278</t>
  </si>
  <si>
    <t xml:space="preserve">OL006279</t>
  </si>
  <si>
    <t xml:space="preserve">OL006280</t>
  </si>
  <si>
    <t xml:space="preserve">OL006281</t>
  </si>
  <si>
    <t xml:space="preserve">OL006282</t>
  </si>
  <si>
    <t xml:space="preserve">OL006283</t>
  </si>
  <si>
    <t xml:space="preserve">OL006284</t>
  </si>
  <si>
    <t xml:space="preserve">OL006285</t>
  </si>
  <si>
    <t xml:space="preserve">OL006286</t>
  </si>
  <si>
    <t xml:space="preserve">OL006287</t>
  </si>
  <si>
    <t xml:space="preserve">OL006288</t>
  </si>
  <si>
    <t xml:space="preserve">OL006289</t>
  </si>
  <si>
    <t xml:space="preserve">OL006290</t>
  </si>
  <si>
    <t xml:space="preserve">OL006291</t>
  </si>
  <si>
    <t xml:space="preserve">OL006292</t>
  </si>
  <si>
    <t xml:space="preserve">OL006293</t>
  </si>
  <si>
    <t xml:space="preserve">OL006294</t>
  </si>
  <si>
    <t xml:space="preserve">OL006295</t>
  </si>
  <si>
    <t xml:space="preserve">OL006296</t>
  </si>
  <si>
    <t xml:space="preserve">OL006297</t>
  </si>
  <si>
    <t xml:space="preserve">OL006298</t>
  </si>
  <si>
    <t xml:space="preserve">OL006299</t>
  </si>
  <si>
    <t xml:space="preserve">OL006300</t>
  </si>
  <si>
    <t xml:space="preserve">OL006301</t>
  </si>
  <si>
    <t xml:space="preserve">OL006302</t>
  </si>
  <si>
    <t xml:space="preserve">OL006303</t>
  </si>
  <si>
    <t xml:space="preserve">OL006304</t>
  </si>
  <si>
    <t xml:space="preserve">OL006305</t>
  </si>
  <si>
    <t xml:space="preserve">OL006306</t>
  </si>
  <si>
    <t xml:space="preserve">OL006307</t>
  </si>
  <si>
    <t xml:space="preserve">OL006308</t>
  </si>
  <si>
    <t xml:space="preserve">OL006309</t>
  </si>
  <si>
    <t xml:space="preserve">OL006310</t>
  </si>
  <si>
    <t xml:space="preserve">OL006311</t>
  </si>
  <si>
    <t xml:space="preserve">OL006312</t>
  </si>
  <si>
    <t xml:space="preserve">OL006313</t>
  </si>
  <si>
    <t xml:space="preserve">OL006314</t>
  </si>
  <si>
    <t xml:space="preserve">OL006315</t>
  </si>
  <si>
    <t xml:space="preserve">OL006316</t>
  </si>
  <si>
    <t xml:space="preserve">OL006317</t>
  </si>
  <si>
    <t xml:space="preserve">OL006318</t>
  </si>
  <si>
    <t xml:space="preserve">OL006319</t>
  </si>
  <si>
    <t xml:space="preserve">OL006320</t>
  </si>
  <si>
    <t xml:space="preserve">OL006321</t>
  </si>
  <si>
    <t xml:space="preserve">OL006322</t>
  </si>
  <si>
    <t xml:space="preserve">OL006323</t>
  </si>
  <si>
    <t xml:space="preserve">OL006324</t>
  </si>
  <si>
    <t xml:space="preserve">OL006325</t>
  </si>
  <si>
    <t xml:space="preserve">OL006326</t>
  </si>
  <si>
    <t xml:space="preserve">OL006327</t>
  </si>
  <si>
    <t xml:space="preserve">OL006328</t>
  </si>
  <si>
    <t xml:space="preserve">OL006329</t>
  </si>
  <si>
    <t xml:space="preserve">OL006330</t>
  </si>
  <si>
    <t xml:space="preserve">OL006331</t>
  </si>
  <si>
    <t xml:space="preserve">OL006332</t>
  </si>
  <si>
    <t xml:space="preserve">OL006333</t>
  </si>
  <si>
    <t xml:space="preserve">OL006334</t>
  </si>
  <si>
    <t xml:space="preserve">OL006335</t>
  </si>
  <si>
    <t xml:space="preserve">OL006336</t>
  </si>
  <si>
    <t xml:space="preserve">OL006337</t>
  </si>
  <si>
    <t xml:space="preserve">OL006338</t>
  </si>
  <si>
    <t xml:space="preserve">OL006339</t>
  </si>
  <si>
    <t xml:space="preserve">OL006340</t>
  </si>
  <si>
    <t xml:space="preserve">OL006341</t>
  </si>
  <si>
    <t xml:space="preserve">OL006342</t>
  </si>
  <si>
    <t xml:space="preserve">OL006343</t>
  </si>
  <si>
    <t xml:space="preserve">OL006344</t>
  </si>
  <si>
    <t xml:space="preserve">OL006345</t>
  </si>
  <si>
    <t xml:space="preserve">OL006346</t>
  </si>
  <si>
    <t xml:space="preserve">OL006347</t>
  </si>
  <si>
    <t xml:space="preserve">OL006348</t>
  </si>
  <si>
    <t xml:space="preserve">OL006349</t>
  </si>
  <si>
    <t xml:space="preserve">OL006350</t>
  </si>
  <si>
    <t xml:space="preserve">OL006351</t>
  </si>
  <si>
    <t xml:space="preserve">OL006352</t>
  </si>
  <si>
    <t xml:space="preserve">OL006353</t>
  </si>
  <si>
    <t xml:space="preserve">OL006354</t>
  </si>
  <si>
    <t xml:space="preserve">OL006355</t>
  </si>
  <si>
    <t xml:space="preserve">OL006356</t>
  </si>
  <si>
    <t xml:space="preserve">OL006357</t>
  </si>
  <si>
    <t xml:space="preserve">OL006358</t>
  </si>
  <si>
    <t xml:space="preserve">OL006359</t>
  </si>
  <si>
    <t xml:space="preserve">OL006360</t>
  </si>
  <si>
    <t xml:space="preserve">OL006361</t>
  </si>
  <si>
    <t xml:space="preserve">OL006362</t>
  </si>
  <si>
    <t xml:space="preserve">OL006363</t>
  </si>
  <si>
    <t xml:space="preserve">OL006364</t>
  </si>
  <si>
    <t xml:space="preserve">OL006365</t>
  </si>
  <si>
    <t xml:space="preserve">OL006366</t>
  </si>
  <si>
    <t xml:space="preserve">OL006367</t>
  </si>
  <si>
    <t xml:space="preserve">OL006368</t>
  </si>
  <si>
    <t xml:space="preserve">OL006369</t>
  </si>
  <si>
    <t xml:space="preserve">OL006370</t>
  </si>
  <si>
    <t xml:space="preserve">OL006371</t>
  </si>
  <si>
    <t xml:space="preserve">OL006372</t>
  </si>
  <si>
    <t xml:space="preserve">OL006373</t>
  </si>
  <si>
    <t xml:space="preserve">OL006374</t>
  </si>
  <si>
    <t xml:space="preserve">OL006375</t>
  </si>
  <si>
    <t xml:space="preserve">OL006376</t>
  </si>
  <si>
    <t xml:space="preserve">OL006377</t>
  </si>
  <si>
    <t xml:space="preserve">OL006378</t>
  </si>
  <si>
    <t xml:space="preserve">OL006379</t>
  </si>
  <si>
    <t xml:space="preserve">OL006380</t>
  </si>
  <si>
    <t xml:space="preserve">OL006381</t>
  </si>
  <si>
    <t xml:space="preserve">OL006382</t>
  </si>
  <si>
    <t xml:space="preserve">OL006383</t>
  </si>
  <si>
    <t xml:space="preserve">OL006384</t>
  </si>
  <si>
    <t xml:space="preserve">OL006385</t>
  </si>
  <si>
    <t xml:space="preserve">OL006386</t>
  </si>
  <si>
    <t xml:space="preserve">OL006387</t>
  </si>
  <si>
    <t xml:space="preserve">OL006388</t>
  </si>
  <si>
    <t xml:space="preserve">OL006389</t>
  </si>
  <si>
    <t xml:space="preserve">OL006390</t>
  </si>
  <si>
    <t xml:space="preserve">OL006391</t>
  </si>
  <si>
    <t xml:space="preserve">OL006392</t>
  </si>
  <si>
    <t xml:space="preserve">OL006393</t>
  </si>
  <si>
    <t xml:space="preserve">OL006394</t>
  </si>
  <si>
    <t xml:space="preserve">OL006395</t>
  </si>
  <si>
    <t xml:space="preserve">OL006396</t>
  </si>
  <si>
    <t xml:space="preserve">OL006397</t>
  </si>
  <si>
    <t xml:space="preserve">OL006398</t>
  </si>
  <si>
    <t xml:space="preserve">OL006399</t>
  </si>
  <si>
    <t xml:space="preserve">OL006400</t>
  </si>
  <si>
    <t xml:space="preserve">OL006401</t>
  </si>
  <si>
    <t xml:space="preserve">OL006402</t>
  </si>
  <si>
    <t xml:space="preserve">OL006403</t>
  </si>
  <si>
    <t xml:space="preserve">OL006404</t>
  </si>
  <si>
    <t xml:space="preserve">OL006405</t>
  </si>
  <si>
    <t xml:space="preserve">OL006406</t>
  </si>
  <si>
    <t xml:space="preserve">OL006407</t>
  </si>
  <si>
    <t xml:space="preserve">OL006408</t>
  </si>
  <si>
    <t xml:space="preserve">OL006409</t>
  </si>
  <si>
    <t xml:space="preserve">OL006410</t>
  </si>
  <si>
    <t xml:space="preserve">OL006411</t>
  </si>
  <si>
    <t xml:space="preserve">OL006412</t>
  </si>
  <si>
    <t xml:space="preserve">OL006413</t>
  </si>
  <si>
    <t xml:space="preserve">OL006414</t>
  </si>
  <si>
    <t xml:space="preserve">OL006415</t>
  </si>
  <si>
    <t xml:space="preserve">OL006416</t>
  </si>
  <si>
    <t xml:space="preserve">OL006417</t>
  </si>
  <si>
    <t xml:space="preserve">OL006418</t>
  </si>
  <si>
    <t xml:space="preserve">OL006419</t>
  </si>
  <si>
    <t xml:space="preserve">OL006420</t>
  </si>
  <si>
    <t xml:space="preserve">OL006421</t>
  </si>
  <si>
    <t xml:space="preserve">OL006422</t>
  </si>
  <si>
    <t xml:space="preserve">OL006423</t>
  </si>
  <si>
    <t xml:space="preserve">OL006424</t>
  </si>
  <si>
    <t xml:space="preserve">OL006425</t>
  </si>
  <si>
    <t xml:space="preserve">OL006426</t>
  </si>
  <si>
    <t xml:space="preserve">OL006427</t>
  </si>
  <si>
    <t xml:space="preserve">OL006428</t>
  </si>
  <si>
    <t xml:space="preserve">OL006429</t>
  </si>
  <si>
    <t xml:space="preserve">OL006430</t>
  </si>
  <si>
    <t xml:space="preserve">OL006431</t>
  </si>
  <si>
    <t xml:space="preserve">OL006432</t>
  </si>
  <si>
    <t xml:space="preserve">OL006433</t>
  </si>
  <si>
    <t xml:space="preserve">OL006434</t>
  </si>
  <si>
    <t xml:space="preserve">OL006435</t>
  </si>
  <si>
    <t xml:space="preserve">OL006436</t>
  </si>
  <si>
    <t xml:space="preserve">OL006437</t>
  </si>
  <si>
    <t xml:space="preserve">OL006438</t>
  </si>
  <si>
    <t xml:space="preserve">OL006439</t>
  </si>
  <si>
    <t xml:space="preserve">OL006440</t>
  </si>
  <si>
    <t xml:space="preserve">OL006441</t>
  </si>
  <si>
    <t xml:space="preserve">OL006442</t>
  </si>
  <si>
    <t xml:space="preserve">OL006443</t>
  </si>
  <si>
    <t xml:space="preserve">OL006444</t>
  </si>
  <si>
    <t xml:space="preserve">OL006445</t>
  </si>
  <si>
    <t xml:space="preserve">OL006446</t>
  </si>
  <si>
    <t xml:space="preserve">OL006447</t>
  </si>
  <si>
    <t xml:space="preserve">OL006448</t>
  </si>
  <si>
    <t xml:space="preserve">OL006449</t>
  </si>
  <si>
    <t xml:space="preserve">OL006450</t>
  </si>
  <si>
    <t xml:space="preserve">OL006451</t>
  </si>
  <si>
    <t xml:space="preserve">OL006452</t>
  </si>
  <si>
    <t xml:space="preserve">OL006453</t>
  </si>
  <si>
    <t xml:space="preserve">OL006454</t>
  </si>
  <si>
    <t xml:space="preserve">OL006455</t>
  </si>
  <si>
    <t xml:space="preserve">OL006456</t>
  </si>
  <si>
    <t xml:space="preserve">OL006457</t>
  </si>
  <si>
    <t xml:space="preserve">OL006458</t>
  </si>
  <si>
    <t xml:space="preserve">OL006459</t>
  </si>
  <si>
    <t xml:space="preserve">OL006460</t>
  </si>
  <si>
    <t xml:space="preserve">OL006461</t>
  </si>
  <si>
    <t xml:space="preserve">OL006462</t>
  </si>
  <si>
    <t xml:space="preserve">OL006463</t>
  </si>
  <si>
    <t xml:space="preserve">OL006464</t>
  </si>
  <si>
    <t xml:space="preserve">OL006465</t>
  </si>
  <si>
    <t xml:space="preserve">OL006466</t>
  </si>
  <si>
    <t xml:space="preserve">OL006467</t>
  </si>
  <si>
    <t xml:space="preserve">OL006468</t>
  </si>
  <si>
    <t xml:space="preserve">OL006469</t>
  </si>
  <si>
    <t xml:space="preserve">OL006470</t>
  </si>
  <si>
    <t xml:space="preserve">OL006471</t>
  </si>
  <si>
    <t xml:space="preserve">OL006472</t>
  </si>
  <si>
    <t xml:space="preserve">OL006473</t>
  </si>
  <si>
    <t xml:space="preserve">OL006474</t>
  </si>
  <si>
    <t xml:space="preserve">OL006475</t>
  </si>
  <si>
    <t xml:space="preserve">OL006476</t>
  </si>
  <si>
    <t xml:space="preserve">OL006477</t>
  </si>
  <si>
    <t xml:space="preserve">OL006478</t>
  </si>
  <si>
    <t xml:space="preserve">OL006479</t>
  </si>
  <si>
    <t xml:space="preserve">OL006480</t>
  </si>
  <si>
    <t xml:space="preserve">OL006481</t>
  </si>
  <si>
    <t xml:space="preserve">OL006482</t>
  </si>
  <si>
    <t xml:space="preserve">OL006483</t>
  </si>
  <si>
    <t xml:space="preserve">OL006484</t>
  </si>
  <si>
    <t xml:space="preserve">OL006485</t>
  </si>
  <si>
    <t xml:space="preserve">OL006486</t>
  </si>
  <si>
    <t xml:space="preserve">OL006487</t>
  </si>
  <si>
    <t xml:space="preserve">OL006488</t>
  </si>
  <si>
    <t xml:space="preserve">OL006489</t>
  </si>
  <si>
    <t xml:space="preserve">OL006490</t>
  </si>
  <si>
    <t xml:space="preserve">OL006491</t>
  </si>
  <si>
    <t xml:space="preserve">OL006492</t>
  </si>
  <si>
    <t xml:space="preserve">OL006493</t>
  </si>
  <si>
    <t xml:space="preserve">OL006494</t>
  </si>
  <si>
    <t xml:space="preserve">OL006495</t>
  </si>
  <si>
    <t xml:space="preserve">OL006496</t>
  </si>
  <si>
    <t xml:space="preserve">OL006497</t>
  </si>
  <si>
    <t xml:space="preserve">OL006498</t>
  </si>
  <si>
    <t xml:space="preserve">OL006499</t>
  </si>
  <si>
    <t xml:space="preserve">OL006500</t>
  </si>
  <si>
    <t xml:space="preserve">OL006501</t>
  </si>
  <si>
    <t xml:space="preserve">OL006502</t>
  </si>
  <si>
    <t xml:space="preserve">OL006503</t>
  </si>
  <si>
    <t xml:space="preserve">OL006504</t>
  </si>
  <si>
    <t xml:space="preserve">OL006505</t>
  </si>
  <si>
    <t xml:space="preserve">OL006506</t>
  </si>
  <si>
    <t xml:space="preserve">OL006507</t>
  </si>
  <si>
    <t xml:space="preserve">OL006508</t>
  </si>
  <si>
    <t xml:space="preserve">OL006509</t>
  </si>
  <si>
    <t xml:space="preserve">OL006510</t>
  </si>
  <si>
    <t xml:space="preserve">OL006511</t>
  </si>
  <si>
    <t xml:space="preserve">OL006512</t>
  </si>
  <si>
    <t xml:space="preserve">OL006513</t>
  </si>
  <si>
    <t xml:space="preserve">OL006514</t>
  </si>
  <si>
    <t xml:space="preserve">OL006515</t>
  </si>
  <si>
    <t xml:space="preserve">OL006516</t>
  </si>
  <si>
    <t xml:space="preserve">OL006517</t>
  </si>
  <si>
    <t xml:space="preserve">OL006518</t>
  </si>
  <si>
    <t xml:space="preserve">OL006519</t>
  </si>
  <si>
    <t xml:space="preserve">OL006520</t>
  </si>
  <si>
    <t xml:space="preserve">OL006521</t>
  </si>
  <si>
    <t xml:space="preserve">OL006522</t>
  </si>
  <si>
    <t xml:space="preserve">OL006523</t>
  </si>
  <si>
    <t xml:space="preserve">OL006524</t>
  </si>
  <si>
    <t xml:space="preserve">OL006525</t>
  </si>
  <si>
    <t xml:space="preserve">OL006526</t>
  </si>
  <si>
    <t xml:space="preserve">OL006527</t>
  </si>
  <si>
    <t xml:space="preserve">OL006528</t>
  </si>
  <si>
    <t xml:space="preserve">OL006529</t>
  </si>
  <si>
    <t xml:space="preserve">OL006530</t>
  </si>
  <si>
    <t xml:space="preserve">OL006531</t>
  </si>
  <si>
    <t xml:space="preserve">OL006532</t>
  </si>
  <si>
    <t xml:space="preserve">OL006533</t>
  </si>
  <si>
    <t xml:space="preserve">OL006534</t>
  </si>
  <si>
    <t xml:space="preserve">OL006535</t>
  </si>
  <si>
    <t xml:space="preserve">OL006536</t>
  </si>
  <si>
    <t xml:space="preserve">OL006537</t>
  </si>
  <si>
    <t xml:space="preserve">OL006538</t>
  </si>
  <si>
    <t xml:space="preserve">OL006539</t>
  </si>
  <si>
    <t xml:space="preserve">OL006540</t>
  </si>
  <si>
    <t xml:space="preserve">OL006541</t>
  </si>
  <si>
    <t xml:space="preserve">OL006542</t>
  </si>
  <si>
    <t xml:space="preserve">OL006543</t>
  </si>
  <si>
    <t xml:space="preserve">OL006544</t>
  </si>
  <si>
    <t xml:space="preserve">OL006545</t>
  </si>
  <si>
    <t xml:space="preserve">OL006546</t>
  </si>
  <si>
    <t xml:space="preserve">OL006547</t>
  </si>
  <si>
    <t xml:space="preserve">OL006548</t>
  </si>
  <si>
    <t xml:space="preserve">OL006549</t>
  </si>
  <si>
    <t xml:space="preserve">OL006550</t>
  </si>
  <si>
    <t xml:space="preserve">OL006551</t>
  </si>
  <si>
    <t xml:space="preserve">OL006552</t>
  </si>
  <si>
    <t xml:space="preserve">OL006553</t>
  </si>
  <si>
    <t xml:space="preserve">OL006554</t>
  </si>
  <si>
    <t xml:space="preserve">OL006555</t>
  </si>
  <si>
    <t xml:space="preserve">OL006556</t>
  </si>
  <si>
    <t xml:space="preserve">OL006557</t>
  </si>
  <si>
    <t xml:space="preserve">OL006558</t>
  </si>
  <si>
    <t xml:space="preserve">OL006559</t>
  </si>
  <si>
    <t xml:space="preserve">OL006560</t>
  </si>
  <si>
    <t xml:space="preserve">OL006561</t>
  </si>
  <si>
    <t xml:space="preserve">OL006562</t>
  </si>
  <si>
    <t xml:space="preserve">OL006563</t>
  </si>
  <si>
    <t xml:space="preserve">OL006564</t>
  </si>
  <si>
    <t xml:space="preserve">OL006565</t>
  </si>
  <si>
    <t xml:space="preserve">OL006566</t>
  </si>
  <si>
    <t xml:space="preserve">OL006567</t>
  </si>
  <si>
    <t xml:space="preserve">OL006568</t>
  </si>
  <si>
    <t xml:space="preserve">OL006569</t>
  </si>
  <si>
    <t xml:space="preserve">OL006570</t>
  </si>
  <si>
    <t xml:space="preserve">OL006571</t>
  </si>
  <si>
    <t xml:space="preserve">OL006572</t>
  </si>
  <si>
    <t xml:space="preserve">OL006573</t>
  </si>
  <si>
    <t xml:space="preserve">OL006574</t>
  </si>
  <si>
    <t xml:space="preserve">OL006575</t>
  </si>
  <si>
    <t xml:space="preserve">OL006576</t>
  </si>
  <si>
    <t xml:space="preserve">OL006577</t>
  </si>
  <si>
    <t xml:space="preserve">OL006578</t>
  </si>
  <si>
    <t xml:space="preserve">OL006579</t>
  </si>
  <si>
    <t xml:space="preserve">OL006580</t>
  </si>
  <si>
    <t xml:space="preserve">OL006581</t>
  </si>
  <si>
    <t xml:space="preserve">OL006582</t>
  </si>
  <si>
    <t xml:space="preserve">OL006583</t>
  </si>
  <si>
    <t xml:space="preserve">OL006584</t>
  </si>
  <si>
    <t xml:space="preserve">OL006585</t>
  </si>
  <si>
    <t xml:space="preserve">OL006586</t>
  </si>
  <si>
    <t xml:space="preserve">OL006587</t>
  </si>
  <si>
    <t xml:space="preserve">OL006588</t>
  </si>
  <si>
    <t xml:space="preserve">OL006589</t>
  </si>
  <si>
    <t xml:space="preserve">OL006590</t>
  </si>
  <si>
    <t xml:space="preserve">OL006591</t>
  </si>
  <si>
    <t xml:space="preserve">OL006592</t>
  </si>
  <si>
    <t xml:space="preserve">OL006593</t>
  </si>
  <si>
    <t xml:space="preserve">OL006594</t>
  </si>
  <si>
    <t xml:space="preserve">OL006595</t>
  </si>
  <si>
    <t xml:space="preserve">OL006596</t>
  </si>
  <si>
    <t xml:space="preserve">OL006597</t>
  </si>
  <si>
    <t xml:space="preserve">OL006598</t>
  </si>
  <si>
    <t xml:space="preserve">OL006599</t>
  </si>
  <si>
    <t xml:space="preserve">OL006600</t>
  </si>
  <si>
    <t xml:space="preserve">OL006601</t>
  </si>
  <si>
    <t xml:space="preserve">OL006602</t>
  </si>
  <si>
    <t xml:space="preserve">OL006603</t>
  </si>
  <si>
    <t xml:space="preserve">OL006604</t>
  </si>
  <si>
    <t xml:space="preserve">OL006605</t>
  </si>
  <si>
    <t xml:space="preserve">OL006606</t>
  </si>
  <si>
    <t xml:space="preserve">OL006607</t>
  </si>
  <si>
    <t xml:space="preserve">OL006608</t>
  </si>
  <si>
    <t xml:space="preserve">OL006609</t>
  </si>
  <si>
    <t xml:space="preserve">OL006610</t>
  </si>
  <si>
    <t xml:space="preserve">OL006611</t>
  </si>
  <si>
    <t xml:space="preserve">OL006612</t>
  </si>
  <si>
    <t xml:space="preserve">OL006613</t>
  </si>
  <si>
    <t xml:space="preserve">OL006614</t>
  </si>
  <si>
    <t xml:space="preserve">OL006615</t>
  </si>
  <si>
    <t xml:space="preserve">OL006616</t>
  </si>
  <si>
    <t xml:space="preserve">OL006617</t>
  </si>
  <si>
    <t xml:space="preserve">OL006618</t>
  </si>
  <si>
    <t xml:space="preserve">OL006619</t>
  </si>
  <si>
    <t xml:space="preserve">OL006620</t>
  </si>
  <si>
    <t xml:space="preserve">OL006621</t>
  </si>
  <si>
    <t xml:space="preserve">OL006622</t>
  </si>
  <si>
    <t xml:space="preserve">OL006623</t>
  </si>
  <si>
    <t xml:space="preserve">OL006624</t>
  </si>
  <si>
    <t xml:space="preserve">OL006625</t>
  </si>
  <si>
    <t xml:space="preserve">OL006626</t>
  </si>
  <si>
    <t xml:space="preserve">OL006627</t>
  </si>
  <si>
    <t xml:space="preserve">OL006628</t>
  </si>
  <si>
    <t xml:space="preserve">OL006629</t>
  </si>
  <si>
    <t xml:space="preserve">OL006630</t>
  </si>
  <si>
    <t xml:space="preserve">OL006631</t>
  </si>
  <si>
    <t xml:space="preserve">OL006632</t>
  </si>
  <si>
    <t xml:space="preserve">OL006633</t>
  </si>
  <si>
    <t xml:space="preserve">OL006634</t>
  </si>
  <si>
    <t xml:space="preserve">OL006635</t>
  </si>
  <si>
    <t xml:space="preserve">OL006636</t>
  </si>
  <si>
    <t xml:space="preserve">OL006637</t>
  </si>
  <si>
    <t xml:space="preserve">OL006638</t>
  </si>
  <si>
    <t xml:space="preserve">OL006639</t>
  </si>
  <si>
    <t xml:space="preserve">OL006640</t>
  </si>
  <si>
    <t xml:space="preserve">OL006641</t>
  </si>
  <si>
    <t xml:space="preserve">OL006642</t>
  </si>
  <si>
    <t xml:space="preserve">OL006643</t>
  </si>
  <si>
    <t xml:space="preserve">OL006644</t>
  </si>
  <si>
    <t xml:space="preserve">OL006645</t>
  </si>
  <si>
    <t xml:space="preserve">OL006646</t>
  </si>
  <si>
    <t xml:space="preserve">OL006647</t>
  </si>
  <si>
    <t xml:space="preserve">OL006648</t>
  </si>
  <si>
    <t xml:space="preserve">OL006649</t>
  </si>
  <si>
    <t xml:space="preserve">OL006650</t>
  </si>
  <si>
    <t xml:space="preserve">OL006651</t>
  </si>
  <si>
    <t xml:space="preserve">OL006652</t>
  </si>
  <si>
    <t xml:space="preserve">OL006653</t>
  </si>
  <si>
    <t xml:space="preserve">OL006654</t>
  </si>
  <si>
    <t xml:space="preserve">OL006655</t>
  </si>
  <si>
    <t xml:space="preserve">OL006656</t>
  </si>
  <si>
    <t xml:space="preserve">OL006657</t>
  </si>
  <si>
    <t xml:space="preserve">OL006658</t>
  </si>
  <si>
    <t xml:space="preserve">OL006659</t>
  </si>
  <si>
    <t xml:space="preserve">OL006660</t>
  </si>
  <si>
    <t xml:space="preserve">OL006661</t>
  </si>
  <si>
    <t xml:space="preserve">OL006662</t>
  </si>
  <si>
    <t xml:space="preserve">OL006663</t>
  </si>
  <si>
    <t xml:space="preserve">OL006664</t>
  </si>
  <si>
    <t xml:space="preserve">OL006665</t>
  </si>
  <si>
    <t xml:space="preserve">OL006666</t>
  </si>
  <si>
    <t xml:space="preserve">OL006667</t>
  </si>
  <si>
    <t xml:space="preserve">OL006668</t>
  </si>
  <si>
    <t xml:space="preserve">OL006669</t>
  </si>
  <si>
    <t xml:space="preserve">OL006670</t>
  </si>
  <si>
    <t xml:space="preserve">OL006671</t>
  </si>
  <si>
    <t xml:space="preserve">OL006672</t>
  </si>
  <si>
    <t xml:space="preserve">OL006673</t>
  </si>
  <si>
    <t xml:space="preserve">OL006674</t>
  </si>
  <si>
    <t xml:space="preserve">OL006675</t>
  </si>
  <si>
    <t xml:space="preserve">OL006676</t>
  </si>
  <si>
    <t xml:space="preserve">OL006677</t>
  </si>
  <si>
    <t xml:space="preserve">OL006678</t>
  </si>
  <si>
    <t xml:space="preserve">OL006679</t>
  </si>
  <si>
    <t xml:space="preserve">OL006680</t>
  </si>
  <si>
    <t xml:space="preserve">OL006681</t>
  </si>
  <si>
    <t xml:space="preserve">OL006682</t>
  </si>
  <si>
    <t xml:space="preserve">OL006683</t>
  </si>
  <si>
    <t xml:space="preserve">OL006684</t>
  </si>
  <si>
    <t xml:space="preserve">OL006685</t>
  </si>
  <si>
    <t xml:space="preserve">OL006686</t>
  </si>
  <si>
    <t xml:space="preserve">OL006687</t>
  </si>
  <si>
    <t xml:space="preserve">OL006688</t>
  </si>
  <si>
    <t xml:space="preserve">OL006689</t>
  </si>
  <si>
    <t xml:space="preserve">OL006690</t>
  </si>
  <si>
    <t xml:space="preserve">OL006691</t>
  </si>
  <si>
    <t xml:space="preserve">OL006692</t>
  </si>
  <si>
    <t xml:space="preserve">OL006693</t>
  </si>
  <si>
    <t xml:space="preserve">OL006694</t>
  </si>
  <si>
    <t xml:space="preserve">OL006695</t>
  </si>
  <si>
    <t xml:space="preserve">OL006696</t>
  </si>
  <si>
    <t xml:space="preserve">OL006697</t>
  </si>
  <si>
    <t xml:space="preserve">OL006698</t>
  </si>
  <si>
    <t xml:space="preserve">OL006699</t>
  </si>
  <si>
    <t xml:space="preserve">OL006700</t>
  </si>
  <si>
    <t xml:space="preserve">OL006701</t>
  </si>
  <si>
    <t xml:space="preserve">OL006702</t>
  </si>
  <si>
    <t xml:space="preserve">OL006703</t>
  </si>
  <si>
    <t xml:space="preserve">OL006704</t>
  </si>
  <si>
    <t xml:space="preserve">OL006705</t>
  </si>
  <si>
    <t xml:space="preserve">OL006706</t>
  </si>
  <si>
    <t xml:space="preserve">OL006707</t>
  </si>
  <si>
    <t xml:space="preserve">OL006708</t>
  </si>
  <si>
    <t xml:space="preserve">OL006709</t>
  </si>
  <si>
    <t xml:space="preserve">OL006710</t>
  </si>
  <si>
    <t xml:space="preserve">OL006711</t>
  </si>
  <si>
    <t xml:space="preserve">OL006712</t>
  </si>
  <si>
    <t xml:space="preserve">OL006713</t>
  </si>
  <si>
    <t xml:space="preserve">OL006714</t>
  </si>
  <si>
    <t xml:space="preserve">OL006715</t>
  </si>
  <si>
    <t xml:space="preserve">OL006716</t>
  </si>
  <si>
    <t xml:space="preserve">OL006717</t>
  </si>
  <si>
    <t xml:space="preserve">OL006718</t>
  </si>
  <si>
    <t xml:space="preserve">OL006719</t>
  </si>
  <si>
    <t xml:space="preserve">OL006720</t>
  </si>
  <si>
    <t xml:space="preserve">OL006721</t>
  </si>
  <si>
    <t xml:space="preserve">OL006722</t>
  </si>
  <si>
    <t xml:space="preserve">OL006723</t>
  </si>
  <si>
    <t xml:space="preserve">OL006724</t>
  </si>
  <si>
    <t xml:space="preserve">OL006725</t>
  </si>
  <si>
    <t xml:space="preserve">OL006726</t>
  </si>
  <si>
    <t xml:space="preserve">OL006727</t>
  </si>
  <si>
    <t xml:space="preserve">OL006728</t>
  </si>
  <si>
    <t xml:space="preserve">OL006729</t>
  </si>
  <si>
    <t xml:space="preserve">OL006730</t>
  </si>
  <si>
    <t xml:space="preserve">OL006731</t>
  </si>
  <si>
    <t xml:space="preserve">OL006732</t>
  </si>
  <si>
    <t xml:space="preserve">OL006733</t>
  </si>
  <si>
    <t xml:space="preserve">OL006734</t>
  </si>
  <si>
    <t xml:space="preserve">OL006735</t>
  </si>
  <si>
    <t xml:space="preserve">OL006736</t>
  </si>
  <si>
    <t xml:space="preserve">OL006737</t>
  </si>
  <si>
    <t xml:space="preserve">OL006738</t>
  </si>
  <si>
    <t xml:space="preserve">OL006739</t>
  </si>
  <si>
    <t xml:space="preserve">OL006740</t>
  </si>
  <si>
    <t xml:space="preserve">OL006741</t>
  </si>
  <si>
    <t xml:space="preserve">OL006742</t>
  </si>
  <si>
    <t xml:space="preserve">OL006743</t>
  </si>
  <si>
    <t xml:space="preserve">OL006744</t>
  </si>
  <si>
    <t xml:space="preserve">OL006745</t>
  </si>
  <si>
    <t xml:space="preserve">OL006746</t>
  </si>
  <si>
    <t xml:space="preserve">OL006747</t>
  </si>
  <si>
    <t xml:space="preserve">OL006748</t>
  </si>
  <si>
    <t xml:space="preserve">OL006749</t>
  </si>
  <si>
    <t xml:space="preserve">OL006750</t>
  </si>
  <si>
    <t xml:space="preserve">OL006751</t>
  </si>
  <si>
    <t xml:space="preserve">OL006752</t>
  </si>
  <si>
    <t xml:space="preserve">OL006753</t>
  </si>
  <si>
    <t xml:space="preserve">OL006754</t>
  </si>
  <si>
    <t xml:space="preserve">OL006755</t>
  </si>
  <si>
    <t xml:space="preserve">OL006756</t>
  </si>
  <si>
    <t xml:space="preserve">OL006757</t>
  </si>
  <si>
    <t xml:space="preserve">OL006758</t>
  </si>
  <si>
    <t xml:space="preserve">OL006759</t>
  </si>
  <si>
    <t xml:space="preserve">OL006760</t>
  </si>
  <si>
    <t xml:space="preserve">OL006761</t>
  </si>
  <si>
    <t xml:space="preserve">OL006762</t>
  </si>
  <si>
    <t xml:space="preserve">OL006763</t>
  </si>
  <si>
    <t xml:space="preserve">OL006764</t>
  </si>
  <si>
    <t xml:space="preserve">OL006765</t>
  </si>
  <si>
    <t xml:space="preserve">OL006766</t>
  </si>
  <si>
    <t xml:space="preserve">OL006767</t>
  </si>
  <si>
    <t xml:space="preserve">OL006768</t>
  </si>
  <si>
    <t xml:space="preserve">OL006769</t>
  </si>
  <si>
    <t xml:space="preserve">OL006770</t>
  </si>
  <si>
    <t xml:space="preserve">OL006771</t>
  </si>
  <si>
    <t xml:space="preserve">OL006772</t>
  </si>
  <si>
    <t xml:space="preserve">OL006773</t>
  </si>
  <si>
    <t xml:space="preserve">OL006774</t>
  </si>
  <si>
    <t xml:space="preserve">OL006775</t>
  </si>
  <si>
    <t xml:space="preserve">OL006776</t>
  </si>
  <si>
    <t xml:space="preserve">OL006777</t>
  </si>
  <si>
    <t xml:space="preserve">OL006778</t>
  </si>
  <si>
    <t xml:space="preserve">OL006779</t>
  </si>
  <si>
    <t xml:space="preserve">OL006780</t>
  </si>
  <si>
    <t xml:space="preserve">OL006781</t>
  </si>
  <si>
    <t xml:space="preserve">OL006782</t>
  </si>
  <si>
    <t xml:space="preserve">OL006783</t>
  </si>
  <si>
    <t xml:space="preserve">OL006784</t>
  </si>
  <si>
    <t xml:space="preserve">OL006785</t>
  </si>
  <si>
    <t xml:space="preserve">OL006786</t>
  </si>
  <si>
    <t xml:space="preserve">OL006787</t>
  </si>
  <si>
    <t xml:space="preserve">OL006788</t>
  </si>
  <si>
    <t xml:space="preserve">OL006789</t>
  </si>
  <si>
    <t xml:space="preserve">OL006790</t>
  </si>
  <si>
    <t xml:space="preserve">OL006791</t>
  </si>
  <si>
    <t xml:space="preserve">OL006792</t>
  </si>
  <si>
    <t xml:space="preserve">OL006793</t>
  </si>
  <si>
    <t xml:space="preserve">OL006794</t>
  </si>
  <si>
    <t xml:space="preserve">OL006795</t>
  </si>
  <si>
    <t xml:space="preserve">OL006796</t>
  </si>
  <si>
    <t xml:space="preserve">OL006797</t>
  </si>
  <si>
    <t xml:space="preserve">OL006798</t>
  </si>
  <si>
    <t xml:space="preserve">OL006799</t>
  </si>
  <si>
    <t xml:space="preserve">OL006800</t>
  </si>
  <si>
    <t xml:space="preserve">OL006801</t>
  </si>
  <si>
    <t xml:space="preserve">OL006802</t>
  </si>
  <si>
    <t xml:space="preserve">OL006803</t>
  </si>
  <si>
    <t xml:space="preserve">OL006804</t>
  </si>
  <si>
    <t xml:space="preserve">OL006805</t>
  </si>
  <si>
    <t xml:space="preserve">OL006806</t>
  </si>
  <si>
    <t xml:space="preserve">OL006807</t>
  </si>
  <si>
    <t xml:space="preserve">OL006808</t>
  </si>
  <si>
    <t xml:space="preserve">OL006809</t>
  </si>
  <si>
    <t xml:space="preserve">OL006810</t>
  </si>
  <si>
    <t xml:space="preserve">OL006811</t>
  </si>
  <si>
    <t xml:space="preserve">OL006812</t>
  </si>
  <si>
    <t xml:space="preserve">OL006813</t>
  </si>
  <si>
    <t xml:space="preserve">OL006814</t>
  </si>
  <si>
    <t xml:space="preserve">OL006815</t>
  </si>
  <si>
    <t xml:space="preserve">OL006816</t>
  </si>
  <si>
    <t xml:space="preserve">OL006817</t>
  </si>
  <si>
    <t xml:space="preserve">OL006818</t>
  </si>
  <si>
    <t xml:space="preserve">OL006819</t>
  </si>
  <si>
    <t xml:space="preserve">OL006820</t>
  </si>
  <si>
    <t xml:space="preserve">OL006821</t>
  </si>
  <si>
    <t xml:space="preserve">OL006822</t>
  </si>
  <si>
    <t xml:space="preserve">OL006823</t>
  </si>
  <si>
    <t xml:space="preserve">OL006824</t>
  </si>
  <si>
    <t xml:space="preserve">OL006825</t>
  </si>
  <si>
    <t xml:space="preserve">OL006826</t>
  </si>
  <si>
    <t xml:space="preserve">OL006827</t>
  </si>
  <si>
    <t xml:space="preserve">OL006828</t>
  </si>
  <si>
    <t xml:space="preserve">OL006829</t>
  </si>
  <si>
    <t xml:space="preserve">OL006830</t>
  </si>
  <si>
    <t xml:space="preserve">OL006831</t>
  </si>
  <si>
    <t xml:space="preserve">OL006832</t>
  </si>
  <si>
    <t xml:space="preserve">OL006833</t>
  </si>
  <si>
    <t xml:space="preserve">OL006834</t>
  </si>
  <si>
    <t xml:space="preserve">OL006835</t>
  </si>
  <si>
    <t xml:space="preserve">OL006836</t>
  </si>
  <si>
    <t xml:space="preserve">OL006837</t>
  </si>
  <si>
    <t xml:space="preserve">OL006838</t>
  </si>
  <si>
    <t xml:space="preserve">OL006839</t>
  </si>
  <si>
    <t xml:space="preserve">OL006840</t>
  </si>
  <si>
    <t xml:space="preserve">OL006841</t>
  </si>
  <si>
    <t xml:space="preserve">OL006842</t>
  </si>
  <si>
    <t xml:space="preserve">OL006843</t>
  </si>
  <si>
    <t xml:space="preserve">OL006844</t>
  </si>
  <si>
    <t xml:space="preserve">OL006845</t>
  </si>
  <si>
    <t xml:space="preserve">OL006846</t>
  </si>
  <si>
    <t xml:space="preserve">OL006847</t>
  </si>
  <si>
    <t xml:space="preserve">OL006848</t>
  </si>
  <si>
    <t xml:space="preserve">OL006849</t>
  </si>
  <si>
    <t xml:space="preserve">OL006850</t>
  </si>
  <si>
    <t xml:space="preserve">OL006851</t>
  </si>
  <si>
    <t xml:space="preserve">OL006852</t>
  </si>
  <si>
    <t xml:space="preserve">OL006853</t>
  </si>
  <si>
    <t xml:space="preserve">OL006854</t>
  </si>
  <si>
    <t xml:space="preserve">OL006855</t>
  </si>
  <si>
    <t xml:space="preserve">OL006856</t>
  </si>
  <si>
    <t xml:space="preserve">OL006857</t>
  </si>
  <si>
    <t xml:space="preserve">OL006858</t>
  </si>
  <si>
    <t xml:space="preserve">OL006859</t>
  </si>
  <si>
    <t xml:space="preserve">OL006860</t>
  </si>
  <si>
    <t xml:space="preserve">OL006861</t>
  </si>
  <si>
    <t xml:space="preserve">OL006862</t>
  </si>
  <si>
    <t xml:space="preserve">OL006863</t>
  </si>
  <si>
    <t xml:space="preserve">OL006864</t>
  </si>
  <si>
    <t xml:space="preserve">OL006865</t>
  </si>
  <si>
    <t xml:space="preserve">OL006866</t>
  </si>
  <si>
    <t xml:space="preserve">OL006867</t>
  </si>
  <si>
    <t xml:space="preserve">OL006868</t>
  </si>
  <si>
    <t xml:space="preserve">OL006869</t>
  </si>
  <si>
    <t xml:space="preserve">OL006870</t>
  </si>
  <si>
    <t xml:space="preserve">OL006871</t>
  </si>
  <si>
    <t xml:space="preserve">OL006872</t>
  </si>
  <si>
    <t xml:space="preserve">OL006873</t>
  </si>
  <si>
    <t xml:space="preserve">OL006874</t>
  </si>
  <si>
    <t xml:space="preserve">OL006875</t>
  </si>
  <si>
    <t xml:space="preserve">OL006876</t>
  </si>
  <si>
    <t xml:space="preserve">OL006877</t>
  </si>
  <si>
    <t xml:space="preserve">OL006878</t>
  </si>
  <si>
    <t xml:space="preserve">OL006879</t>
  </si>
  <si>
    <t xml:space="preserve">OL006880</t>
  </si>
  <si>
    <t xml:space="preserve">OL006881</t>
  </si>
  <si>
    <t xml:space="preserve">OL006882</t>
  </si>
  <si>
    <t xml:space="preserve">OL006883</t>
  </si>
  <si>
    <t xml:space="preserve">OL006884</t>
  </si>
  <si>
    <t xml:space="preserve">OL006885</t>
  </si>
  <si>
    <t xml:space="preserve">OL006886</t>
  </si>
  <si>
    <t xml:space="preserve">OL006887</t>
  </si>
  <si>
    <t xml:space="preserve">OL006888</t>
  </si>
  <si>
    <t xml:space="preserve">OL006889</t>
  </si>
  <si>
    <t xml:space="preserve">OL006890</t>
  </si>
  <si>
    <t xml:space="preserve">OL006891</t>
  </si>
  <si>
    <t xml:space="preserve">OL006892</t>
  </si>
  <si>
    <t xml:space="preserve">OL006893</t>
  </si>
  <si>
    <t xml:space="preserve">OL006894</t>
  </si>
  <si>
    <t xml:space="preserve">OL006895</t>
  </si>
  <si>
    <t xml:space="preserve">OL006896</t>
  </si>
  <si>
    <t xml:space="preserve">OL006897</t>
  </si>
  <si>
    <t xml:space="preserve">OL006898</t>
  </si>
  <si>
    <t xml:space="preserve">OL006899</t>
  </si>
  <si>
    <t xml:space="preserve">OL006900</t>
  </si>
  <si>
    <t xml:space="preserve">OL006901</t>
  </si>
  <si>
    <t xml:space="preserve">OL006902</t>
  </si>
  <si>
    <t xml:space="preserve">OL006903</t>
  </si>
  <si>
    <t xml:space="preserve">OL006904</t>
  </si>
  <si>
    <t xml:space="preserve">OL006905</t>
  </si>
  <si>
    <t xml:space="preserve">OL006906</t>
  </si>
  <si>
    <t xml:space="preserve">OL006907</t>
  </si>
  <si>
    <t xml:space="preserve">OL006908</t>
  </si>
  <si>
    <t xml:space="preserve">OL006909</t>
  </si>
  <si>
    <t xml:space="preserve">OL006910</t>
  </si>
  <si>
    <t xml:space="preserve">OL006911</t>
  </si>
  <si>
    <t xml:space="preserve">OL006912</t>
  </si>
  <si>
    <t xml:space="preserve">OL006913</t>
  </si>
  <si>
    <t xml:space="preserve">OL006914</t>
  </si>
  <si>
    <t xml:space="preserve">OL006915</t>
  </si>
  <si>
    <t xml:space="preserve">OL006916</t>
  </si>
  <si>
    <t xml:space="preserve">OL006917</t>
  </si>
  <si>
    <t xml:space="preserve">OL006918</t>
  </si>
  <si>
    <t xml:space="preserve">OL006919</t>
  </si>
  <si>
    <t xml:space="preserve">OL006920</t>
  </si>
  <si>
    <t xml:space="preserve">OL006921</t>
  </si>
  <si>
    <t xml:space="preserve">OL006922</t>
  </si>
  <si>
    <t xml:space="preserve">OL006923</t>
  </si>
  <si>
    <t xml:space="preserve">OL006924</t>
  </si>
  <si>
    <t xml:space="preserve">OL006925</t>
  </si>
  <si>
    <t xml:space="preserve">OL006926</t>
  </si>
  <si>
    <t xml:space="preserve">OL006927</t>
  </si>
  <si>
    <t xml:space="preserve">OL006928</t>
  </si>
  <si>
    <t xml:space="preserve">OL006929</t>
  </si>
  <si>
    <t xml:space="preserve">OL006930</t>
  </si>
  <si>
    <t xml:space="preserve">OL006931</t>
  </si>
  <si>
    <t xml:space="preserve">OL006932</t>
  </si>
  <si>
    <t xml:space="preserve">OL006933</t>
  </si>
  <si>
    <t xml:space="preserve">OL006934</t>
  </si>
  <si>
    <t xml:space="preserve">OL006935</t>
  </si>
  <si>
    <t xml:space="preserve">OL006936</t>
  </si>
  <si>
    <t xml:space="preserve">OL006937</t>
  </si>
  <si>
    <t xml:space="preserve">OL006938</t>
  </si>
  <si>
    <t xml:space="preserve">OL006939</t>
  </si>
  <si>
    <t xml:space="preserve">OL006940</t>
  </si>
  <si>
    <t xml:space="preserve">OL006941</t>
  </si>
  <si>
    <t xml:space="preserve">OL006942</t>
  </si>
  <si>
    <t xml:space="preserve">OL006943</t>
  </si>
  <si>
    <t xml:space="preserve">OL006944</t>
  </si>
  <si>
    <t xml:space="preserve">OL006945</t>
  </si>
  <si>
    <t xml:space="preserve">OL006946</t>
  </si>
  <si>
    <t xml:space="preserve">OL006947</t>
  </si>
  <si>
    <t xml:space="preserve">OL006948</t>
  </si>
  <si>
    <t xml:space="preserve">OL006949</t>
  </si>
  <si>
    <t xml:space="preserve">OL006950</t>
  </si>
  <si>
    <t xml:space="preserve">OL006951</t>
  </si>
  <si>
    <t xml:space="preserve">OL006952</t>
  </si>
  <si>
    <t xml:space="preserve">OL006953</t>
  </si>
  <si>
    <t xml:space="preserve">OL006954</t>
  </si>
  <si>
    <t xml:space="preserve">OL006955</t>
  </si>
  <si>
    <t xml:space="preserve">OL006956</t>
  </si>
  <si>
    <t xml:space="preserve">OL006957</t>
  </si>
  <si>
    <t xml:space="preserve">OL006958</t>
  </si>
  <si>
    <t xml:space="preserve">OL006959</t>
  </si>
  <si>
    <t xml:space="preserve">OL006960</t>
  </si>
  <si>
    <t xml:space="preserve">OL006961</t>
  </si>
  <si>
    <t xml:space="preserve">OL006962</t>
  </si>
  <si>
    <t xml:space="preserve">OL006963</t>
  </si>
  <si>
    <t xml:space="preserve">OL006964</t>
  </si>
  <si>
    <t xml:space="preserve">OL006965</t>
  </si>
  <si>
    <t xml:space="preserve">OL006966</t>
  </si>
  <si>
    <t xml:space="preserve">OL006967</t>
  </si>
  <si>
    <t xml:space="preserve">OL006968</t>
  </si>
  <si>
    <t xml:space="preserve">OL006969</t>
  </si>
  <si>
    <t xml:space="preserve">OL006970</t>
  </si>
  <si>
    <t xml:space="preserve">OL006971</t>
  </si>
  <si>
    <t xml:space="preserve">OL006972</t>
  </si>
  <si>
    <t xml:space="preserve">OL006973</t>
  </si>
  <si>
    <t xml:space="preserve">OL006974</t>
  </si>
  <si>
    <t xml:space="preserve">OL006975</t>
  </si>
  <si>
    <t xml:space="preserve">OL006976</t>
  </si>
  <si>
    <t xml:space="preserve">OL006977</t>
  </si>
  <si>
    <t xml:space="preserve">OL006978</t>
  </si>
  <si>
    <t xml:space="preserve">OL006979</t>
  </si>
  <si>
    <t xml:space="preserve">OL006980</t>
  </si>
  <si>
    <t xml:space="preserve">OL006981</t>
  </si>
  <si>
    <t xml:space="preserve">OL006982</t>
  </si>
  <si>
    <t xml:space="preserve">OL006983</t>
  </si>
  <si>
    <t xml:space="preserve">OL006984</t>
  </si>
  <si>
    <t xml:space="preserve">OL006985</t>
  </si>
  <si>
    <t xml:space="preserve">OL006986</t>
  </si>
  <si>
    <t xml:space="preserve">OL006987</t>
  </si>
  <si>
    <t xml:space="preserve">OL006988</t>
  </si>
  <si>
    <t xml:space="preserve">OL006989</t>
  </si>
  <si>
    <t xml:space="preserve">OL006990</t>
  </si>
  <si>
    <t xml:space="preserve">OL006991</t>
  </si>
  <si>
    <t xml:space="preserve">OL006992</t>
  </si>
  <si>
    <t xml:space="preserve">OL006993</t>
  </si>
  <si>
    <t xml:space="preserve">OL006994</t>
  </si>
  <si>
    <t xml:space="preserve">OL006995</t>
  </si>
  <si>
    <t xml:space="preserve">OL006996</t>
  </si>
  <si>
    <t xml:space="preserve">OL006997</t>
  </si>
  <si>
    <t xml:space="preserve">OL006998</t>
  </si>
  <si>
    <t xml:space="preserve">OL006999</t>
  </si>
  <si>
    <t xml:space="preserve">OL007000</t>
  </si>
  <si>
    <t xml:space="preserve">OL007001</t>
  </si>
  <si>
    <t xml:space="preserve">OL007002</t>
  </si>
  <si>
    <t xml:space="preserve">OL007003</t>
  </si>
  <si>
    <t xml:space="preserve">OL007004</t>
  </si>
  <si>
    <t xml:space="preserve">OL007005</t>
  </si>
  <si>
    <t xml:space="preserve">OL007006</t>
  </si>
  <si>
    <t xml:space="preserve">OL007007</t>
  </si>
  <si>
    <t xml:space="preserve">OL007008</t>
  </si>
  <si>
    <t xml:space="preserve">OL007009</t>
  </si>
  <si>
    <t xml:space="preserve">OL007010</t>
  </si>
  <si>
    <t xml:space="preserve">OL007011</t>
  </si>
  <si>
    <t xml:space="preserve">OL007012</t>
  </si>
  <si>
    <t xml:space="preserve">OL007013</t>
  </si>
  <si>
    <t xml:space="preserve">OL007014</t>
  </si>
  <si>
    <t xml:space="preserve">OL007015</t>
  </si>
  <si>
    <t xml:space="preserve">OL007016</t>
  </si>
  <si>
    <t xml:space="preserve">OL007017</t>
  </si>
  <si>
    <t xml:space="preserve">OL007018</t>
  </si>
  <si>
    <t xml:space="preserve">OL007019</t>
  </si>
  <si>
    <t xml:space="preserve">OL007020</t>
  </si>
  <si>
    <t xml:space="preserve">OL007021</t>
  </si>
  <si>
    <t xml:space="preserve">OL007022</t>
  </si>
  <si>
    <t xml:space="preserve">OL007023</t>
  </si>
  <si>
    <t xml:space="preserve">OL007024</t>
  </si>
  <si>
    <t xml:space="preserve">OL007025</t>
  </si>
  <si>
    <t xml:space="preserve">OL007026</t>
  </si>
  <si>
    <t xml:space="preserve">OL007027</t>
  </si>
  <si>
    <t xml:space="preserve">OL007028</t>
  </si>
  <si>
    <t xml:space="preserve">OL007029</t>
  </si>
  <si>
    <t xml:space="preserve">OL007030</t>
  </si>
  <si>
    <t xml:space="preserve">OL007031</t>
  </si>
  <si>
    <t xml:space="preserve">OL007032</t>
  </si>
  <si>
    <t xml:space="preserve">OL007033</t>
  </si>
  <si>
    <t xml:space="preserve">OL007034</t>
  </si>
  <si>
    <t xml:space="preserve">OL007035</t>
  </si>
  <si>
    <t xml:space="preserve">OL007036</t>
  </si>
  <si>
    <t xml:space="preserve">OL007037</t>
  </si>
  <si>
    <t xml:space="preserve">OL007038</t>
  </si>
  <si>
    <t xml:space="preserve">OL007039</t>
  </si>
  <si>
    <t xml:space="preserve">OL007040</t>
  </si>
  <si>
    <t xml:space="preserve">OL007041</t>
  </si>
  <si>
    <t xml:space="preserve">OL007042</t>
  </si>
  <si>
    <t xml:space="preserve">OL007043</t>
  </si>
  <si>
    <t xml:space="preserve">OL007044</t>
  </si>
  <si>
    <t xml:space="preserve">OL007045</t>
  </si>
  <si>
    <t xml:space="preserve">OL007046</t>
  </si>
  <si>
    <t xml:space="preserve">OL007047</t>
  </si>
  <si>
    <t xml:space="preserve">OL007048</t>
  </si>
  <si>
    <t xml:space="preserve">OL007049</t>
  </si>
  <si>
    <t xml:space="preserve">OL007050</t>
  </si>
  <si>
    <t xml:space="preserve">OL007051</t>
  </si>
  <si>
    <t xml:space="preserve">OL007052</t>
  </si>
  <si>
    <t xml:space="preserve">OL007053</t>
  </si>
  <si>
    <t xml:space="preserve">OL007054</t>
  </si>
  <si>
    <t xml:space="preserve">OL007055</t>
  </si>
  <si>
    <t xml:space="preserve">OL007056</t>
  </si>
  <si>
    <t xml:space="preserve">OL007057</t>
  </si>
  <si>
    <t xml:space="preserve">OL007058</t>
  </si>
  <si>
    <t xml:space="preserve">OL007059</t>
  </si>
  <si>
    <t xml:space="preserve">OL007060</t>
  </si>
  <si>
    <t xml:space="preserve">OL007061</t>
  </si>
  <si>
    <t xml:space="preserve">OL007062</t>
  </si>
  <si>
    <t xml:space="preserve">OL007063</t>
  </si>
  <si>
    <t xml:space="preserve">OL007064</t>
  </si>
  <si>
    <t xml:space="preserve">OL007065</t>
  </si>
  <si>
    <t xml:space="preserve">OL007066</t>
  </si>
  <si>
    <t xml:space="preserve">OL007067</t>
  </si>
  <si>
    <t xml:space="preserve">OL007068</t>
  </si>
  <si>
    <t xml:space="preserve">OL007069</t>
  </si>
  <si>
    <t xml:space="preserve">OL007070</t>
  </si>
  <si>
    <t xml:space="preserve">OL007071</t>
  </si>
  <si>
    <t xml:space="preserve">OL007072</t>
  </si>
  <si>
    <t xml:space="preserve">OL007073</t>
  </si>
  <si>
    <t xml:space="preserve">OL007074</t>
  </si>
  <si>
    <t xml:space="preserve">OL007075</t>
  </si>
  <si>
    <t xml:space="preserve">OL007076</t>
  </si>
  <si>
    <t xml:space="preserve">OL007077</t>
  </si>
  <si>
    <t xml:space="preserve">OL007078</t>
  </si>
  <si>
    <t xml:space="preserve">OL007079</t>
  </si>
  <si>
    <t xml:space="preserve">OL007080</t>
  </si>
  <si>
    <t xml:space="preserve">OL007081</t>
  </si>
  <si>
    <t xml:space="preserve">OL007082</t>
  </si>
  <si>
    <t xml:space="preserve">OL007083</t>
  </si>
  <si>
    <t xml:space="preserve">OL007084</t>
  </si>
  <si>
    <t xml:space="preserve">OL007085</t>
  </si>
  <si>
    <t xml:space="preserve">OL007086</t>
  </si>
  <si>
    <t xml:space="preserve">OL007087</t>
  </si>
  <si>
    <t xml:space="preserve">OL007088</t>
  </si>
  <si>
    <t xml:space="preserve">OL007089</t>
  </si>
  <si>
    <t xml:space="preserve">OL007090</t>
  </si>
  <si>
    <t xml:space="preserve">OL007091</t>
  </si>
  <si>
    <t xml:space="preserve">OL007092</t>
  </si>
  <si>
    <t xml:space="preserve">OL007093</t>
  </si>
  <si>
    <t xml:space="preserve">OL007094</t>
  </si>
  <si>
    <t xml:space="preserve">OL007095</t>
  </si>
  <si>
    <t xml:space="preserve">OL007096</t>
  </si>
  <si>
    <t xml:space="preserve">OL007097</t>
  </si>
  <si>
    <t xml:space="preserve">OL007098</t>
  </si>
  <si>
    <t xml:space="preserve">OL007099</t>
  </si>
  <si>
    <t xml:space="preserve">OL007100</t>
  </si>
  <si>
    <t xml:space="preserve">OL007101</t>
  </si>
  <si>
    <t xml:space="preserve">OL007102</t>
  </si>
  <si>
    <t xml:space="preserve">OL007103</t>
  </si>
  <si>
    <t xml:space="preserve">OL007104</t>
  </si>
  <si>
    <t xml:space="preserve">OL007105</t>
  </si>
  <si>
    <t xml:space="preserve">OL007106</t>
  </si>
  <si>
    <t xml:space="preserve">OL007107</t>
  </si>
  <si>
    <t xml:space="preserve">OL007108</t>
  </si>
  <si>
    <t xml:space="preserve">OL007109</t>
  </si>
  <si>
    <t xml:space="preserve">OL007110</t>
  </si>
  <si>
    <t xml:space="preserve">OL007111</t>
  </si>
  <si>
    <t xml:space="preserve">OL007112</t>
  </si>
  <si>
    <t xml:space="preserve">OL007113</t>
  </si>
  <si>
    <t xml:space="preserve">OL007114</t>
  </si>
  <si>
    <t xml:space="preserve">OL007115</t>
  </si>
  <si>
    <t xml:space="preserve">OL007116</t>
  </si>
  <si>
    <t xml:space="preserve">OL007117</t>
  </si>
  <si>
    <t xml:space="preserve">OL007118</t>
  </si>
  <si>
    <t xml:space="preserve">OL007119</t>
  </si>
  <si>
    <t xml:space="preserve">OL007120</t>
  </si>
  <si>
    <t xml:space="preserve">OL007121</t>
  </si>
  <si>
    <t xml:space="preserve">OL007122</t>
  </si>
  <si>
    <t xml:space="preserve">OL007123</t>
  </si>
  <si>
    <t xml:space="preserve">OL007124</t>
  </si>
  <si>
    <t xml:space="preserve">OL007125</t>
  </si>
  <si>
    <t xml:space="preserve">OL007126</t>
  </si>
  <si>
    <t xml:space="preserve">OL007127</t>
  </si>
  <si>
    <t xml:space="preserve">OL007128</t>
  </si>
  <si>
    <t xml:space="preserve">OL007129</t>
  </si>
  <si>
    <t xml:space="preserve">OL007130</t>
  </si>
  <si>
    <t xml:space="preserve">OL007131</t>
  </si>
  <si>
    <t xml:space="preserve">OL007132</t>
  </si>
  <si>
    <t xml:space="preserve">OL007133</t>
  </si>
  <si>
    <t xml:space="preserve">OL007134</t>
  </si>
  <si>
    <t xml:space="preserve">OL007135</t>
  </si>
  <si>
    <t xml:space="preserve">OL007136</t>
  </si>
  <si>
    <t xml:space="preserve">OL007137</t>
  </si>
  <si>
    <t xml:space="preserve">OL007138</t>
  </si>
  <si>
    <t xml:space="preserve">OL007139</t>
  </si>
  <si>
    <t xml:space="preserve">OL007140</t>
  </si>
  <si>
    <t xml:space="preserve">OL007141</t>
  </si>
  <si>
    <t xml:space="preserve">OL007142</t>
  </si>
  <si>
    <t xml:space="preserve">OL007143</t>
  </si>
  <si>
    <t xml:space="preserve">OL007144</t>
  </si>
  <si>
    <t xml:space="preserve">OL007145</t>
  </si>
  <si>
    <t xml:space="preserve">OL007146</t>
  </si>
  <si>
    <t xml:space="preserve">OL007147</t>
  </si>
  <si>
    <t xml:space="preserve">OL007148</t>
  </si>
  <si>
    <t xml:space="preserve">OL007149</t>
  </si>
  <si>
    <t xml:space="preserve">OL007150</t>
  </si>
  <si>
    <t xml:space="preserve">OL007151</t>
  </si>
  <si>
    <t xml:space="preserve">OL007152</t>
  </si>
  <si>
    <t xml:space="preserve">OL007153</t>
  </si>
  <si>
    <t xml:space="preserve">OL007154</t>
  </si>
  <si>
    <t xml:space="preserve">OL007155</t>
  </si>
  <si>
    <t xml:space="preserve">OL007156</t>
  </si>
  <si>
    <t xml:space="preserve">OL007157</t>
  </si>
  <si>
    <t xml:space="preserve">OL007158</t>
  </si>
  <si>
    <t xml:space="preserve">OL007159</t>
  </si>
  <si>
    <t xml:space="preserve">OL007160</t>
  </si>
  <si>
    <t xml:space="preserve">OL007161</t>
  </si>
  <si>
    <t xml:space="preserve">OL007162</t>
  </si>
  <si>
    <t xml:space="preserve">OL007163</t>
  </si>
  <si>
    <t xml:space="preserve">OL007164</t>
  </si>
  <si>
    <t xml:space="preserve">OL007165</t>
  </si>
  <si>
    <t xml:space="preserve">OL007166</t>
  </si>
  <si>
    <t xml:space="preserve">OL007167</t>
  </si>
  <si>
    <t xml:space="preserve">OL007168</t>
  </si>
  <si>
    <t xml:space="preserve">OL007169</t>
  </si>
  <si>
    <t xml:space="preserve">OL007170</t>
  </si>
  <si>
    <t xml:space="preserve">OL007171</t>
  </si>
  <si>
    <t xml:space="preserve">OL007172</t>
  </si>
  <si>
    <t xml:space="preserve">OL007173</t>
  </si>
  <si>
    <t xml:space="preserve">OL007174</t>
  </si>
  <si>
    <t xml:space="preserve">OL007175</t>
  </si>
  <si>
    <t xml:space="preserve">OL007176</t>
  </si>
  <si>
    <t xml:space="preserve">OL007177</t>
  </si>
  <si>
    <t xml:space="preserve">OL007178</t>
  </si>
  <si>
    <t xml:space="preserve">OL007179</t>
  </si>
  <si>
    <t xml:space="preserve">OL007180</t>
  </si>
  <si>
    <t xml:space="preserve">OL007181</t>
  </si>
  <si>
    <t xml:space="preserve">OL007182</t>
  </si>
  <si>
    <t xml:space="preserve">OL007183</t>
  </si>
  <si>
    <t xml:space="preserve">OL007184</t>
  </si>
  <si>
    <t xml:space="preserve">OL007185</t>
  </si>
  <si>
    <t xml:space="preserve">OL007186</t>
  </si>
  <si>
    <t xml:space="preserve">OL007187</t>
  </si>
  <si>
    <t xml:space="preserve">OL007188</t>
  </si>
  <si>
    <t xml:space="preserve">OL007189</t>
  </si>
  <si>
    <t xml:space="preserve">OL007190</t>
  </si>
  <si>
    <t xml:space="preserve">OL007191</t>
  </si>
  <si>
    <t xml:space="preserve">OL007192</t>
  </si>
  <si>
    <t xml:space="preserve">OL007193</t>
  </si>
  <si>
    <t xml:space="preserve">OL007194</t>
  </si>
  <si>
    <t xml:space="preserve">OL007195</t>
  </si>
  <si>
    <t xml:space="preserve">OL007196</t>
  </si>
  <si>
    <t xml:space="preserve">OL007197</t>
  </si>
  <si>
    <t xml:space="preserve">OL007198</t>
  </si>
  <si>
    <t xml:space="preserve">OL007199</t>
  </si>
  <si>
    <t xml:space="preserve">OL007200</t>
  </si>
  <si>
    <t xml:space="preserve">OL007201</t>
  </si>
  <si>
    <t xml:space="preserve">OL007202</t>
  </si>
  <si>
    <t xml:space="preserve">OL007203</t>
  </si>
  <si>
    <t xml:space="preserve">OL007204</t>
  </si>
  <si>
    <t xml:space="preserve">OL007205</t>
  </si>
  <si>
    <t xml:space="preserve">OL007206</t>
  </si>
  <si>
    <t xml:space="preserve">OL007207</t>
  </si>
  <si>
    <t xml:space="preserve">OL007208</t>
  </si>
  <si>
    <t xml:space="preserve">OL007209</t>
  </si>
  <si>
    <t xml:space="preserve">OL007210</t>
  </si>
  <si>
    <t xml:space="preserve">OL007211</t>
  </si>
  <si>
    <t xml:space="preserve">OL007212</t>
  </si>
  <si>
    <t xml:space="preserve">OL007213</t>
  </si>
  <si>
    <t xml:space="preserve">OL007214</t>
  </si>
  <si>
    <t xml:space="preserve">OL007215</t>
  </si>
  <si>
    <t xml:space="preserve">OL007216</t>
  </si>
  <si>
    <t xml:space="preserve">OL007217</t>
  </si>
  <si>
    <t xml:space="preserve">OL007218</t>
  </si>
  <si>
    <t xml:space="preserve">OL007219</t>
  </si>
  <si>
    <t xml:space="preserve">OL007220</t>
  </si>
  <si>
    <t xml:space="preserve">OL007221</t>
  </si>
  <si>
    <t xml:space="preserve">OL007222</t>
  </si>
  <si>
    <t xml:space="preserve">OL007223</t>
  </si>
  <si>
    <t xml:space="preserve">OL007224</t>
  </si>
  <si>
    <t xml:space="preserve">OL007225</t>
  </si>
  <si>
    <t xml:space="preserve">OL007226</t>
  </si>
  <si>
    <t xml:space="preserve">OL007227</t>
  </si>
  <si>
    <t xml:space="preserve">OL007228</t>
  </si>
  <si>
    <t xml:space="preserve">OL007229</t>
  </si>
  <si>
    <t xml:space="preserve">OL007230</t>
  </si>
  <si>
    <t xml:space="preserve">OL007231</t>
  </si>
  <si>
    <t xml:space="preserve">OL007232</t>
  </si>
  <si>
    <t xml:space="preserve">OL007233</t>
  </si>
  <si>
    <t xml:space="preserve">OL007234</t>
  </si>
  <si>
    <t xml:space="preserve">OL007235</t>
  </si>
  <si>
    <t xml:space="preserve">OL007236</t>
  </si>
  <si>
    <t xml:space="preserve">OL007237</t>
  </si>
  <si>
    <t xml:space="preserve">OL007238</t>
  </si>
  <si>
    <t xml:space="preserve">OL007239</t>
  </si>
  <si>
    <t xml:space="preserve">OL007240</t>
  </si>
  <si>
    <t xml:space="preserve">OL007241</t>
  </si>
  <si>
    <t xml:space="preserve">OL007242</t>
  </si>
  <si>
    <t xml:space="preserve">OL007243</t>
  </si>
  <si>
    <t xml:space="preserve">OL007244</t>
  </si>
  <si>
    <t xml:space="preserve">OL007245</t>
  </si>
  <si>
    <t xml:space="preserve">OL007246</t>
  </si>
  <si>
    <t xml:space="preserve">OL007247</t>
  </si>
  <si>
    <t xml:space="preserve">OL007248</t>
  </si>
  <si>
    <t xml:space="preserve">OL007249</t>
  </si>
  <si>
    <t xml:space="preserve">OL007250</t>
  </si>
  <si>
    <t xml:space="preserve">OL007251</t>
  </si>
  <si>
    <t xml:space="preserve">OL007252</t>
  </si>
  <si>
    <t xml:space="preserve">OL007253</t>
  </si>
  <si>
    <t xml:space="preserve">OL007254</t>
  </si>
  <si>
    <t xml:space="preserve">OL007255</t>
  </si>
  <si>
    <t xml:space="preserve">OL007256</t>
  </si>
  <si>
    <t xml:space="preserve">OL007257</t>
  </si>
  <si>
    <t xml:space="preserve">OL007258</t>
  </si>
  <si>
    <t xml:space="preserve">OL007259</t>
  </si>
  <si>
    <t xml:space="preserve">OL007260</t>
  </si>
  <si>
    <t xml:space="preserve">OL007261</t>
  </si>
  <si>
    <t xml:space="preserve">OL007262</t>
  </si>
  <si>
    <t xml:space="preserve">OL007263</t>
  </si>
  <si>
    <t xml:space="preserve">OL007264</t>
  </si>
  <si>
    <t xml:space="preserve">OL007265</t>
  </si>
  <si>
    <t xml:space="preserve">OL007266</t>
  </si>
  <si>
    <t xml:space="preserve">OL007267</t>
  </si>
  <si>
    <t xml:space="preserve">OL007268</t>
  </si>
  <si>
    <t xml:space="preserve">OL007269</t>
  </si>
  <si>
    <t xml:space="preserve">OL007270</t>
  </si>
  <si>
    <t xml:space="preserve">OL007271</t>
  </si>
  <si>
    <t xml:space="preserve">OL007272</t>
  </si>
  <si>
    <t xml:space="preserve">OL007273</t>
  </si>
  <si>
    <t xml:space="preserve">OL007274</t>
  </si>
  <si>
    <t xml:space="preserve">OL007275</t>
  </si>
  <si>
    <t xml:space="preserve">OL007276</t>
  </si>
  <si>
    <t xml:space="preserve">OL007277</t>
  </si>
  <si>
    <t xml:space="preserve">OL007278</t>
  </si>
  <si>
    <t xml:space="preserve">OL007279</t>
  </si>
  <si>
    <t xml:space="preserve">OL007280</t>
  </si>
  <si>
    <t xml:space="preserve">OL007281</t>
  </si>
  <si>
    <t xml:space="preserve">OL007282</t>
  </si>
  <si>
    <t xml:space="preserve">OL007283</t>
  </si>
  <si>
    <t xml:space="preserve">OL007284</t>
  </si>
  <si>
    <t xml:space="preserve">OL007285</t>
  </si>
  <si>
    <t xml:space="preserve">OL007286</t>
  </si>
  <si>
    <t xml:space="preserve">OL007287</t>
  </si>
  <si>
    <t xml:space="preserve">OL007288</t>
  </si>
  <si>
    <t xml:space="preserve">OL007289</t>
  </si>
  <si>
    <t xml:space="preserve">OL007290</t>
  </si>
  <si>
    <t xml:space="preserve">OL007291</t>
  </si>
  <si>
    <t xml:space="preserve">OL007292</t>
  </si>
  <si>
    <t xml:space="preserve">OL007293</t>
  </si>
  <si>
    <t xml:space="preserve">OL007294</t>
  </si>
  <si>
    <t xml:space="preserve">OL007295</t>
  </si>
  <si>
    <t xml:space="preserve">OL007296</t>
  </si>
  <si>
    <t xml:space="preserve">OL007297</t>
  </si>
  <si>
    <t xml:space="preserve">OL007298</t>
  </si>
  <si>
    <t xml:space="preserve">OL007299</t>
  </si>
  <si>
    <t xml:space="preserve">OL007300</t>
  </si>
  <si>
    <t xml:space="preserve">OL007301</t>
  </si>
  <si>
    <t xml:space="preserve">OL007302</t>
  </si>
  <si>
    <t xml:space="preserve">OL007303</t>
  </si>
  <si>
    <t xml:space="preserve">OL007304</t>
  </si>
  <si>
    <t xml:space="preserve">OL007305</t>
  </si>
  <si>
    <t xml:space="preserve">OL007306</t>
  </si>
  <si>
    <t xml:space="preserve">OL007307</t>
  </si>
  <si>
    <t xml:space="preserve">OL007308</t>
  </si>
  <si>
    <t xml:space="preserve">OL007309</t>
  </si>
  <si>
    <t xml:space="preserve">OL007310</t>
  </si>
  <si>
    <t xml:space="preserve">OL007311</t>
  </si>
  <si>
    <t xml:space="preserve">OL007312</t>
  </si>
  <si>
    <t xml:space="preserve">OL007313</t>
  </si>
  <si>
    <t xml:space="preserve">OL007314</t>
  </si>
  <si>
    <t xml:space="preserve">OL007315</t>
  </si>
  <si>
    <t xml:space="preserve">OL007316</t>
  </si>
  <si>
    <t xml:space="preserve">OL007317</t>
  </si>
  <si>
    <t xml:space="preserve">OL007318</t>
  </si>
  <si>
    <t xml:space="preserve">OL007319</t>
  </si>
  <si>
    <t xml:space="preserve">OL007320</t>
  </si>
  <si>
    <t xml:space="preserve">OL007321</t>
  </si>
  <si>
    <t xml:space="preserve">OL007322</t>
  </si>
  <si>
    <t xml:space="preserve">OL007323</t>
  </si>
  <si>
    <t xml:space="preserve">OL007324</t>
  </si>
  <si>
    <t xml:space="preserve">OL007325</t>
  </si>
  <si>
    <t xml:space="preserve">OL007326</t>
  </si>
  <si>
    <t xml:space="preserve">OL007327</t>
  </si>
  <si>
    <t xml:space="preserve">OL007328</t>
  </si>
  <si>
    <t xml:space="preserve">OL007329</t>
  </si>
  <si>
    <t xml:space="preserve">OL007330</t>
  </si>
  <si>
    <t xml:space="preserve">OL007331</t>
  </si>
  <si>
    <t xml:space="preserve">OL007332</t>
  </si>
  <si>
    <t xml:space="preserve">OL007333</t>
  </si>
  <si>
    <t xml:space="preserve">OL007334</t>
  </si>
  <si>
    <t xml:space="preserve">OL007335</t>
  </si>
  <si>
    <t xml:space="preserve">OL007336</t>
  </si>
  <si>
    <t xml:space="preserve">OL007337</t>
  </si>
  <si>
    <t xml:space="preserve">OL007338</t>
  </si>
  <si>
    <t xml:space="preserve">OL007339</t>
  </si>
  <si>
    <t xml:space="preserve">OL007340</t>
  </si>
  <si>
    <t xml:space="preserve">OL007341</t>
  </si>
  <si>
    <t xml:space="preserve">OL007342</t>
  </si>
  <si>
    <t xml:space="preserve">OL007343</t>
  </si>
  <si>
    <t xml:space="preserve">OL007344</t>
  </si>
  <si>
    <t xml:space="preserve">OL007345</t>
  </si>
  <si>
    <t xml:space="preserve">OL007346</t>
  </si>
  <si>
    <t xml:space="preserve">OL007347</t>
  </si>
  <si>
    <t xml:space="preserve">OL007348</t>
  </si>
  <si>
    <t xml:space="preserve">OL007349</t>
  </si>
  <si>
    <t xml:space="preserve">OL007350</t>
  </si>
  <si>
    <t xml:space="preserve">OL007351</t>
  </si>
  <si>
    <t xml:space="preserve">OL007352</t>
  </si>
  <si>
    <t xml:space="preserve">OL007353</t>
  </si>
  <si>
    <t xml:space="preserve">OL007354</t>
  </si>
  <si>
    <t xml:space="preserve">OL007355</t>
  </si>
  <si>
    <t xml:space="preserve">OL007356</t>
  </si>
  <si>
    <t xml:space="preserve">OL007357</t>
  </si>
  <si>
    <t xml:space="preserve">OL007358</t>
  </si>
  <si>
    <t xml:space="preserve">OL007359</t>
  </si>
  <si>
    <t xml:space="preserve">OL007360</t>
  </si>
  <si>
    <t xml:space="preserve">OL007361</t>
  </si>
  <si>
    <t xml:space="preserve">OL007362</t>
  </si>
  <si>
    <t xml:space="preserve">OL007363</t>
  </si>
  <si>
    <t xml:space="preserve">OL007364</t>
  </si>
  <si>
    <t xml:space="preserve">OL007365</t>
  </si>
  <si>
    <t xml:space="preserve">OL007366</t>
  </si>
  <si>
    <t xml:space="preserve">OL007367</t>
  </si>
  <si>
    <t xml:space="preserve">OL007368</t>
  </si>
  <si>
    <t xml:space="preserve">OL007369</t>
  </si>
  <si>
    <t xml:space="preserve">OL007370</t>
  </si>
  <si>
    <t xml:space="preserve">OL007371</t>
  </si>
  <si>
    <t xml:space="preserve">OL007372</t>
  </si>
  <si>
    <t xml:space="preserve">OL007373</t>
  </si>
  <si>
    <t xml:space="preserve">OL007374</t>
  </si>
  <si>
    <t xml:space="preserve">OL007375</t>
  </si>
  <si>
    <t xml:space="preserve">OL007376</t>
  </si>
  <si>
    <t xml:space="preserve">OL007377</t>
  </si>
  <si>
    <t xml:space="preserve">OL007378</t>
  </si>
  <si>
    <t xml:space="preserve">OL007379</t>
  </si>
  <si>
    <t xml:space="preserve">OL007380</t>
  </si>
  <si>
    <t xml:space="preserve">OL007381</t>
  </si>
  <si>
    <t xml:space="preserve">OL007382</t>
  </si>
  <si>
    <t xml:space="preserve">OL007383</t>
  </si>
  <si>
    <t xml:space="preserve">OL007384</t>
  </si>
  <si>
    <t xml:space="preserve">OL007385</t>
  </si>
  <si>
    <t xml:space="preserve">OL007386</t>
  </si>
  <si>
    <t xml:space="preserve">OL007387</t>
  </si>
  <si>
    <t xml:space="preserve">OL007388</t>
  </si>
  <si>
    <t xml:space="preserve">OL007389</t>
  </si>
  <si>
    <t xml:space="preserve">OL007390</t>
  </si>
  <si>
    <t xml:space="preserve">OL007391</t>
  </si>
  <si>
    <t xml:space="preserve">OL007392</t>
  </si>
  <si>
    <t xml:space="preserve">OL007393</t>
  </si>
  <si>
    <t xml:space="preserve">OL007394</t>
  </si>
  <si>
    <t xml:space="preserve">OL007395</t>
  </si>
  <si>
    <t xml:space="preserve">OL007396</t>
  </si>
  <si>
    <t xml:space="preserve">OL007397</t>
  </si>
  <si>
    <t xml:space="preserve">OL007398</t>
  </si>
  <si>
    <t xml:space="preserve">OL007399</t>
  </si>
  <si>
    <t xml:space="preserve">OL007400</t>
  </si>
  <si>
    <t xml:space="preserve">OL007401</t>
  </si>
  <si>
    <t xml:space="preserve">OL007402</t>
  </si>
  <si>
    <t xml:space="preserve">OL007403</t>
  </si>
  <si>
    <t xml:space="preserve">OL007404</t>
  </si>
  <si>
    <t xml:space="preserve">OL007405</t>
  </si>
  <si>
    <t xml:space="preserve">OL007406</t>
  </si>
  <si>
    <t xml:space="preserve">OL007407</t>
  </si>
  <si>
    <t xml:space="preserve">OL007408</t>
  </si>
  <si>
    <t xml:space="preserve">OL007409</t>
  </si>
  <si>
    <t xml:space="preserve">OL007410</t>
  </si>
  <si>
    <t xml:space="preserve">OL007411</t>
  </si>
  <si>
    <t xml:space="preserve">OL007412</t>
  </si>
  <si>
    <t xml:space="preserve">OL007413</t>
  </si>
  <si>
    <t xml:space="preserve">OL007414</t>
  </si>
  <si>
    <t xml:space="preserve">OL007415</t>
  </si>
  <si>
    <t xml:space="preserve">OL007416</t>
  </si>
  <si>
    <t xml:space="preserve">OL007417</t>
  </si>
  <si>
    <t xml:space="preserve">OL007418</t>
  </si>
  <si>
    <t xml:space="preserve">OL007419</t>
  </si>
  <si>
    <t xml:space="preserve">OL007420</t>
  </si>
  <si>
    <t xml:space="preserve">OL007421</t>
  </si>
  <si>
    <t xml:space="preserve">OL007422</t>
  </si>
  <si>
    <t xml:space="preserve">OL007423</t>
  </si>
  <si>
    <t xml:space="preserve">OL007424</t>
  </si>
  <si>
    <t xml:space="preserve">OL007425</t>
  </si>
  <si>
    <t xml:space="preserve">OL007426</t>
  </si>
  <si>
    <t xml:space="preserve">OL007427</t>
  </si>
  <si>
    <t xml:space="preserve">OL007428</t>
  </si>
  <si>
    <t xml:space="preserve">OL007429</t>
  </si>
  <si>
    <t xml:space="preserve">OL007430</t>
  </si>
  <si>
    <t xml:space="preserve">OL007431</t>
  </si>
  <si>
    <t xml:space="preserve">OL007432</t>
  </si>
  <si>
    <t xml:space="preserve">OL007433</t>
  </si>
  <si>
    <t xml:space="preserve">OL007434</t>
  </si>
  <si>
    <t xml:space="preserve">OL007435</t>
  </si>
  <si>
    <t xml:space="preserve">OL007436</t>
  </si>
  <si>
    <t xml:space="preserve">OL007437</t>
  </si>
  <si>
    <t xml:space="preserve">OL007438</t>
  </si>
  <si>
    <t xml:space="preserve">OL007439</t>
  </si>
  <si>
    <t xml:space="preserve">OL007440</t>
  </si>
  <si>
    <t xml:space="preserve">OL007441</t>
  </si>
  <si>
    <t xml:space="preserve">OL007442</t>
  </si>
  <si>
    <t xml:space="preserve">OL007443</t>
  </si>
  <si>
    <t xml:space="preserve">OL007444</t>
  </si>
  <si>
    <t xml:space="preserve">OL007445</t>
  </si>
  <si>
    <t xml:space="preserve">OL007446</t>
  </si>
  <si>
    <t xml:space="preserve">OL007447</t>
  </si>
  <si>
    <t xml:space="preserve">OL007448</t>
  </si>
  <si>
    <t xml:space="preserve">OL007449</t>
  </si>
  <si>
    <t xml:space="preserve">OL007450</t>
  </si>
  <si>
    <t xml:space="preserve">OL007451</t>
  </si>
  <si>
    <t xml:space="preserve">OL007452</t>
  </si>
  <si>
    <t xml:space="preserve">OL007453</t>
  </si>
  <si>
    <t xml:space="preserve">OL007454</t>
  </si>
  <si>
    <t xml:space="preserve">OL007455</t>
  </si>
  <si>
    <t xml:space="preserve">OL007456</t>
  </si>
  <si>
    <t xml:space="preserve">OL007457</t>
  </si>
  <si>
    <t xml:space="preserve">OL007458</t>
  </si>
  <si>
    <t xml:space="preserve">OL007459</t>
  </si>
  <si>
    <t xml:space="preserve">OL007460</t>
  </si>
  <si>
    <t xml:space="preserve">OL007461</t>
  </si>
  <si>
    <t xml:space="preserve">OL007462</t>
  </si>
  <si>
    <t xml:space="preserve">OL007463</t>
  </si>
  <si>
    <t xml:space="preserve">OL007464</t>
  </si>
  <si>
    <t xml:space="preserve">OL007465</t>
  </si>
  <si>
    <t xml:space="preserve">OL007466</t>
  </si>
  <si>
    <t xml:space="preserve">OL007467</t>
  </si>
  <si>
    <t xml:space="preserve">OL007468</t>
  </si>
  <si>
    <t xml:space="preserve">OL007469</t>
  </si>
  <si>
    <t xml:space="preserve">OL007470</t>
  </si>
  <si>
    <t xml:space="preserve">OL007471</t>
  </si>
  <si>
    <t xml:space="preserve">OL007472</t>
  </si>
  <si>
    <t xml:space="preserve">OL007473</t>
  </si>
  <si>
    <t xml:space="preserve">OL007474</t>
  </si>
  <si>
    <t xml:space="preserve">OL007475</t>
  </si>
  <si>
    <t xml:space="preserve">OL007476</t>
  </si>
  <si>
    <t xml:space="preserve">OL007477</t>
  </si>
  <si>
    <t xml:space="preserve">OL007478</t>
  </si>
  <si>
    <t xml:space="preserve">OL007479</t>
  </si>
  <si>
    <t xml:space="preserve">OL007480</t>
  </si>
  <si>
    <t xml:space="preserve">OL007481</t>
  </si>
  <si>
    <t xml:space="preserve">OL007482</t>
  </si>
  <si>
    <t xml:space="preserve">OL007483</t>
  </si>
  <si>
    <t xml:space="preserve">OL007484</t>
  </si>
  <si>
    <t xml:space="preserve">OL007485</t>
  </si>
  <si>
    <t xml:space="preserve">OL007486</t>
  </si>
  <si>
    <t xml:space="preserve">OL007487</t>
  </si>
  <si>
    <t xml:space="preserve">OL007488</t>
  </si>
  <si>
    <t xml:space="preserve">OL007489</t>
  </si>
  <si>
    <t xml:space="preserve">OL007490</t>
  </si>
  <si>
    <t xml:space="preserve">OL007491</t>
  </si>
  <si>
    <t xml:space="preserve">OL007492</t>
  </si>
  <si>
    <t xml:space="preserve">OL007493</t>
  </si>
  <si>
    <t xml:space="preserve">OL007494</t>
  </si>
  <si>
    <t xml:space="preserve">OL007495</t>
  </si>
  <si>
    <t xml:space="preserve">OL007496</t>
  </si>
  <si>
    <t xml:space="preserve">OL007497</t>
  </si>
  <si>
    <t xml:space="preserve">OL007498</t>
  </si>
  <si>
    <t xml:space="preserve">OL007499</t>
  </si>
  <si>
    <t xml:space="preserve">OL007500</t>
  </si>
  <si>
    <t xml:space="preserve">OL007501</t>
  </si>
  <si>
    <t xml:space="preserve">OL007502</t>
  </si>
  <si>
    <t xml:space="preserve">OL007503</t>
  </si>
  <si>
    <t xml:space="preserve">OL007504</t>
  </si>
  <si>
    <t xml:space="preserve">OL007505</t>
  </si>
  <si>
    <t xml:space="preserve">OL007506</t>
  </si>
  <si>
    <t xml:space="preserve">OL007507</t>
  </si>
  <si>
    <t xml:space="preserve">OL007508</t>
  </si>
  <si>
    <t xml:space="preserve">OL007509</t>
  </si>
  <si>
    <t xml:space="preserve">OL007510</t>
  </si>
  <si>
    <t xml:space="preserve">OL007511</t>
  </si>
  <si>
    <t xml:space="preserve">OL007512</t>
  </si>
  <si>
    <t xml:space="preserve">OL007513</t>
  </si>
  <si>
    <t xml:space="preserve">OL007514</t>
  </si>
  <si>
    <t xml:space="preserve">OL007515</t>
  </si>
  <si>
    <t xml:space="preserve">OL007516</t>
  </si>
  <si>
    <t xml:space="preserve">OL007517</t>
  </si>
  <si>
    <t xml:space="preserve">OL007518</t>
  </si>
  <si>
    <t xml:space="preserve">OL007519</t>
  </si>
  <si>
    <t xml:space="preserve">OL007520</t>
  </si>
  <si>
    <t xml:space="preserve">OL007521</t>
  </si>
  <si>
    <t xml:space="preserve">OL007522</t>
  </si>
  <si>
    <t xml:space="preserve">OL007523</t>
  </si>
  <si>
    <t xml:space="preserve">OL007524</t>
  </si>
  <si>
    <t xml:space="preserve">OL007525</t>
  </si>
  <si>
    <t xml:space="preserve">OL007526</t>
  </si>
  <si>
    <t xml:space="preserve">OL007527</t>
  </si>
  <si>
    <t xml:space="preserve">OL007528</t>
  </si>
  <si>
    <t xml:space="preserve">OL007529</t>
  </si>
  <si>
    <t xml:space="preserve">OL007530</t>
  </si>
  <si>
    <t xml:space="preserve">OL007531</t>
  </si>
  <si>
    <t xml:space="preserve">OL007532</t>
  </si>
  <si>
    <t xml:space="preserve">OL007533</t>
  </si>
  <si>
    <t xml:space="preserve">OL007534</t>
  </si>
  <si>
    <t xml:space="preserve">OL007535</t>
  </si>
  <si>
    <t xml:space="preserve">OL007536</t>
  </si>
  <si>
    <t xml:space="preserve">OL007537</t>
  </si>
  <si>
    <t xml:space="preserve">OL007538</t>
  </si>
  <si>
    <t xml:space="preserve">OL007539</t>
  </si>
  <si>
    <t xml:space="preserve">OL007540</t>
  </si>
  <si>
    <t xml:space="preserve">OL007541</t>
  </si>
  <si>
    <t xml:space="preserve">OL007542</t>
  </si>
  <si>
    <t xml:space="preserve">OL007543</t>
  </si>
  <si>
    <t xml:space="preserve">OL007544</t>
  </si>
  <si>
    <t xml:space="preserve">OL007545</t>
  </si>
  <si>
    <t xml:space="preserve">OL007546</t>
  </si>
  <si>
    <t xml:space="preserve">OL007547</t>
  </si>
  <si>
    <t xml:space="preserve">OL007548</t>
  </si>
  <si>
    <t xml:space="preserve">OL007549</t>
  </si>
  <si>
    <t xml:space="preserve">OL007550</t>
  </si>
  <si>
    <t xml:space="preserve">OL007551</t>
  </si>
  <si>
    <t xml:space="preserve">OL007552</t>
  </si>
  <si>
    <t xml:space="preserve">OL007553</t>
  </si>
  <si>
    <t xml:space="preserve">OL007554</t>
  </si>
  <si>
    <t xml:space="preserve">OL007555</t>
  </si>
  <si>
    <t xml:space="preserve">OL007556</t>
  </si>
  <si>
    <t xml:space="preserve">OL007557</t>
  </si>
  <si>
    <t xml:space="preserve">OL007558</t>
  </si>
  <si>
    <t xml:space="preserve">OL007559</t>
  </si>
  <si>
    <t xml:space="preserve">OL007560</t>
  </si>
  <si>
    <t xml:space="preserve">OL007561</t>
  </si>
  <si>
    <t xml:space="preserve">OL007562</t>
  </si>
  <si>
    <t xml:space="preserve">OL007563</t>
  </si>
  <si>
    <t xml:space="preserve">OL007564</t>
  </si>
  <si>
    <t xml:space="preserve">OL007565</t>
  </si>
  <si>
    <t xml:space="preserve">OL007566</t>
  </si>
  <si>
    <t xml:space="preserve">OL007567</t>
  </si>
  <si>
    <t xml:space="preserve">OL007568</t>
  </si>
  <si>
    <t xml:space="preserve">OL007569</t>
  </si>
  <si>
    <t xml:space="preserve">OL007570</t>
  </si>
  <si>
    <t xml:space="preserve">OL007571</t>
  </si>
  <si>
    <t xml:space="preserve">OL007572</t>
  </si>
  <si>
    <t xml:space="preserve">OL007573</t>
  </si>
  <si>
    <t xml:space="preserve">OL007574</t>
  </si>
  <si>
    <t xml:space="preserve">OL007575</t>
  </si>
  <si>
    <t xml:space="preserve">OL007576</t>
  </si>
  <si>
    <t xml:space="preserve">OL007577</t>
  </si>
  <si>
    <t xml:space="preserve">OL007578</t>
  </si>
  <si>
    <t xml:space="preserve">OL007579</t>
  </si>
  <si>
    <t xml:space="preserve">OL007580</t>
  </si>
  <si>
    <t xml:space="preserve">OL007581</t>
  </si>
  <si>
    <t xml:space="preserve">OL007582</t>
  </si>
  <si>
    <t xml:space="preserve">OL007583</t>
  </si>
  <si>
    <t xml:space="preserve">OL007584</t>
  </si>
  <si>
    <t xml:space="preserve">OL007585</t>
  </si>
  <si>
    <t xml:space="preserve">OL007586</t>
  </si>
  <si>
    <t xml:space="preserve">OL007587</t>
  </si>
  <si>
    <t xml:space="preserve">OL007588</t>
  </si>
  <si>
    <t xml:space="preserve">OL007589</t>
  </si>
  <si>
    <t xml:space="preserve">OL007590</t>
  </si>
  <si>
    <t xml:space="preserve">OL007591</t>
  </si>
  <si>
    <t xml:space="preserve">OL007592</t>
  </si>
  <si>
    <t xml:space="preserve">OL007593</t>
  </si>
  <si>
    <t xml:space="preserve">OL007594</t>
  </si>
  <si>
    <t xml:space="preserve">OL007595</t>
  </si>
  <si>
    <t xml:space="preserve">OL007596</t>
  </si>
  <si>
    <t xml:space="preserve">OL007597</t>
  </si>
  <si>
    <t xml:space="preserve">OL007598</t>
  </si>
  <si>
    <t xml:space="preserve">OL007599</t>
  </si>
  <si>
    <t xml:space="preserve">OL007600</t>
  </si>
  <si>
    <t xml:space="preserve">OL007601</t>
  </si>
  <si>
    <t xml:space="preserve">OL007602</t>
  </si>
  <si>
    <t xml:space="preserve">OL007603</t>
  </si>
  <si>
    <t xml:space="preserve">OL007604</t>
  </si>
  <si>
    <t xml:space="preserve">OL007605</t>
  </si>
  <si>
    <t xml:space="preserve">OL007606</t>
  </si>
  <si>
    <t xml:space="preserve">OL007607</t>
  </si>
  <si>
    <t xml:space="preserve">OL007608</t>
  </si>
  <si>
    <t xml:space="preserve">OL007609</t>
  </si>
  <si>
    <t xml:space="preserve">OL007610</t>
  </si>
  <si>
    <t xml:space="preserve">OL007611</t>
  </si>
  <si>
    <t xml:space="preserve">OL007612</t>
  </si>
  <si>
    <t xml:space="preserve">OL007613</t>
  </si>
  <si>
    <t xml:space="preserve">OL007614</t>
  </si>
  <si>
    <t xml:space="preserve">OL007615</t>
  </si>
  <si>
    <t xml:space="preserve">OL007616</t>
  </si>
  <si>
    <t xml:space="preserve">OL007617</t>
  </si>
  <si>
    <t xml:space="preserve">OL007618</t>
  </si>
  <si>
    <t xml:space="preserve">OL007619</t>
  </si>
  <si>
    <t xml:space="preserve">OL007620</t>
  </si>
  <si>
    <t xml:space="preserve">OL007621</t>
  </si>
  <si>
    <t xml:space="preserve">OL007622</t>
  </si>
  <si>
    <t xml:space="preserve">OL007623</t>
  </si>
  <si>
    <t xml:space="preserve">OL007624</t>
  </si>
  <si>
    <t xml:space="preserve">OL007625</t>
  </si>
  <si>
    <t xml:space="preserve">OL007626</t>
  </si>
  <si>
    <t xml:space="preserve">OL007627</t>
  </si>
  <si>
    <t xml:space="preserve">OL007628</t>
  </si>
  <si>
    <t xml:space="preserve">OL007629</t>
  </si>
  <si>
    <t xml:space="preserve">OL007630</t>
  </si>
  <si>
    <t xml:space="preserve">OL007631</t>
  </si>
  <si>
    <t xml:space="preserve">OL007632</t>
  </si>
  <si>
    <t xml:space="preserve">OL007633</t>
  </si>
  <si>
    <t xml:space="preserve">OL007634</t>
  </si>
  <si>
    <t xml:space="preserve">OL007635</t>
  </si>
  <si>
    <t xml:space="preserve">OL007636</t>
  </si>
  <si>
    <t xml:space="preserve">OL007637</t>
  </si>
  <si>
    <t xml:space="preserve">OL007638</t>
  </si>
  <si>
    <t xml:space="preserve">OL007639</t>
  </si>
  <si>
    <t xml:space="preserve">OL007640</t>
  </si>
  <si>
    <t xml:space="preserve">OL007641</t>
  </si>
  <si>
    <t xml:space="preserve">OL007642</t>
  </si>
  <si>
    <t xml:space="preserve">OL007643</t>
  </si>
  <si>
    <t xml:space="preserve">OL007644</t>
  </si>
  <si>
    <t xml:space="preserve">OL007645</t>
  </si>
  <si>
    <t xml:space="preserve">OL007646</t>
  </si>
  <si>
    <t xml:space="preserve">OL007647</t>
  </si>
  <si>
    <t xml:space="preserve">OL007648</t>
  </si>
  <si>
    <t xml:space="preserve">OL007649</t>
  </si>
  <si>
    <t xml:space="preserve">OL007650</t>
  </si>
  <si>
    <t xml:space="preserve">OL007651</t>
  </si>
  <si>
    <t xml:space="preserve">OL007652</t>
  </si>
  <si>
    <t xml:space="preserve">OL007653</t>
  </si>
  <si>
    <t xml:space="preserve">OL007654</t>
  </si>
  <si>
    <t xml:space="preserve">OL007655</t>
  </si>
  <si>
    <t xml:space="preserve">OL007656</t>
  </si>
  <si>
    <t xml:space="preserve">OL007657</t>
  </si>
  <si>
    <t xml:space="preserve">OL007658</t>
  </si>
  <si>
    <t xml:space="preserve">OL007659</t>
  </si>
  <si>
    <t xml:space="preserve">OL007660</t>
  </si>
  <si>
    <t xml:space="preserve">OL007661</t>
  </si>
  <si>
    <t xml:space="preserve">OL007662</t>
  </si>
  <si>
    <t xml:space="preserve">OL007663</t>
  </si>
  <si>
    <t xml:space="preserve">OL007664</t>
  </si>
  <si>
    <t xml:space="preserve">OL007665</t>
  </si>
  <si>
    <t xml:space="preserve">OL007666</t>
  </si>
  <si>
    <t xml:space="preserve">OL007667</t>
  </si>
  <si>
    <t xml:space="preserve">OL007668</t>
  </si>
  <si>
    <t xml:space="preserve">OL007669</t>
  </si>
  <si>
    <t xml:space="preserve">OL007670</t>
  </si>
  <si>
    <t xml:space="preserve">OL007671</t>
  </si>
  <si>
    <t xml:space="preserve">OL007672</t>
  </si>
  <si>
    <t xml:space="preserve">OL007673</t>
  </si>
  <si>
    <t xml:space="preserve">OL007674</t>
  </si>
  <si>
    <t xml:space="preserve">OL007675</t>
  </si>
  <si>
    <t xml:space="preserve">OL007676</t>
  </si>
  <si>
    <t xml:space="preserve">OL007677</t>
  </si>
  <si>
    <t xml:space="preserve">OL007678</t>
  </si>
  <si>
    <t xml:space="preserve">OL007679</t>
  </si>
  <si>
    <t xml:space="preserve">OL007680</t>
  </si>
  <si>
    <t xml:space="preserve">OL007681</t>
  </si>
  <si>
    <t xml:space="preserve">OL007682</t>
  </si>
  <si>
    <t xml:space="preserve">OL007683</t>
  </si>
  <si>
    <t xml:space="preserve">OL007684</t>
  </si>
  <si>
    <t xml:space="preserve">OL007685</t>
  </si>
  <si>
    <t xml:space="preserve">OL007686</t>
  </si>
  <si>
    <t xml:space="preserve">OL007687</t>
  </si>
  <si>
    <t xml:space="preserve">OL007688</t>
  </si>
  <si>
    <t xml:space="preserve">OL007689</t>
  </si>
  <si>
    <t xml:space="preserve">OL007690</t>
  </si>
  <si>
    <t xml:space="preserve">OL007691</t>
  </si>
  <si>
    <t xml:space="preserve">OL007692</t>
  </si>
  <si>
    <t xml:space="preserve">OL007693</t>
  </si>
  <si>
    <t xml:space="preserve">OL007694</t>
  </si>
  <si>
    <t xml:space="preserve">OL007695</t>
  </si>
  <si>
    <t xml:space="preserve">OL007696</t>
  </si>
  <si>
    <t xml:space="preserve">OL007697</t>
  </si>
  <si>
    <t xml:space="preserve">OL007698</t>
  </si>
  <si>
    <t xml:space="preserve">OL007699</t>
  </si>
  <si>
    <t xml:space="preserve">OL007700</t>
  </si>
  <si>
    <t xml:space="preserve">OL007701</t>
  </si>
  <si>
    <t xml:space="preserve">OL007702</t>
  </si>
  <si>
    <t xml:space="preserve">OL007703</t>
  </si>
  <si>
    <t xml:space="preserve">OL007704</t>
  </si>
  <si>
    <t xml:space="preserve">OL007705</t>
  </si>
  <si>
    <t xml:space="preserve">OL007706</t>
  </si>
  <si>
    <t xml:space="preserve">OL007707</t>
  </si>
  <si>
    <t xml:space="preserve">OL007708</t>
  </si>
  <si>
    <t xml:space="preserve">OL007709</t>
  </si>
  <si>
    <t xml:space="preserve">OL007710</t>
  </si>
  <si>
    <t xml:space="preserve">OL007711</t>
  </si>
  <si>
    <t xml:space="preserve">OL007712</t>
  </si>
  <si>
    <t xml:space="preserve">OL007713</t>
  </si>
  <si>
    <t xml:space="preserve">OL007714</t>
  </si>
  <si>
    <t xml:space="preserve">OL007715</t>
  </si>
  <si>
    <t xml:space="preserve">OL007716</t>
  </si>
  <si>
    <t xml:space="preserve">OL007717</t>
  </si>
  <si>
    <t xml:space="preserve">OL007718</t>
  </si>
  <si>
    <t xml:space="preserve">OL007719</t>
  </si>
  <si>
    <t xml:space="preserve">OL007720</t>
  </si>
  <si>
    <t xml:space="preserve">OL007721</t>
  </si>
  <si>
    <t xml:space="preserve">OL007722</t>
  </si>
  <si>
    <t xml:space="preserve">OL007723</t>
  </si>
  <si>
    <t xml:space="preserve">OL007724</t>
  </si>
  <si>
    <t xml:space="preserve">OL007725</t>
  </si>
  <si>
    <t xml:space="preserve">OL007726</t>
  </si>
  <si>
    <t xml:space="preserve">OL007727</t>
  </si>
  <si>
    <t xml:space="preserve">OL007728</t>
  </si>
  <si>
    <t xml:space="preserve">OL007729</t>
  </si>
  <si>
    <t xml:space="preserve">OL007730</t>
  </si>
  <si>
    <t xml:space="preserve">OL007731</t>
  </si>
  <si>
    <t xml:space="preserve">OL007732</t>
  </si>
  <si>
    <t xml:space="preserve">OL007733</t>
  </si>
  <si>
    <t xml:space="preserve">OL007734</t>
  </si>
  <si>
    <t xml:space="preserve">OL007735</t>
  </si>
  <si>
    <t xml:space="preserve">OL007736</t>
  </si>
  <si>
    <t xml:space="preserve">OL007737</t>
  </si>
  <si>
    <t xml:space="preserve">OL007738</t>
  </si>
  <si>
    <t xml:space="preserve">OL007739</t>
  </si>
  <si>
    <t xml:space="preserve">OL007740</t>
  </si>
  <si>
    <t xml:space="preserve">OL007741</t>
  </si>
  <si>
    <t xml:space="preserve">OL007742</t>
  </si>
  <si>
    <t xml:space="preserve">OL007743</t>
  </si>
  <si>
    <t xml:space="preserve">OL007744</t>
  </si>
  <si>
    <t xml:space="preserve">OL007745</t>
  </si>
  <si>
    <t xml:space="preserve">OL007746</t>
  </si>
  <si>
    <t xml:space="preserve">OL007747</t>
  </si>
  <si>
    <t xml:space="preserve">OL007748</t>
  </si>
  <si>
    <t xml:space="preserve">OL007749</t>
  </si>
  <si>
    <t xml:space="preserve">OL007750</t>
  </si>
  <si>
    <t xml:space="preserve">OL007751</t>
  </si>
  <si>
    <t xml:space="preserve">OL007752</t>
  </si>
  <si>
    <t xml:space="preserve">OL007753</t>
  </si>
  <si>
    <t xml:space="preserve">OL007754</t>
  </si>
  <si>
    <t xml:space="preserve">OL007755</t>
  </si>
  <si>
    <t xml:space="preserve">OL007756</t>
  </si>
  <si>
    <t xml:space="preserve">OL007757</t>
  </si>
  <si>
    <t xml:space="preserve">OL007758</t>
  </si>
  <si>
    <t xml:space="preserve">OL007759</t>
  </si>
  <si>
    <t xml:space="preserve">OL007760</t>
  </si>
  <si>
    <t xml:space="preserve">OL007761</t>
  </si>
  <si>
    <t xml:space="preserve">OL007762</t>
  </si>
  <si>
    <t xml:space="preserve">OL007763</t>
  </si>
  <si>
    <t xml:space="preserve">OL007764</t>
  </si>
  <si>
    <t xml:space="preserve">OL007765</t>
  </si>
  <si>
    <t xml:space="preserve">OL007766</t>
  </si>
  <si>
    <t xml:space="preserve">OL007767</t>
  </si>
  <si>
    <t xml:space="preserve">OL007768</t>
  </si>
  <si>
    <t xml:space="preserve">OL007769</t>
  </si>
  <si>
    <t xml:space="preserve">OL007770</t>
  </si>
  <si>
    <t xml:space="preserve">OL007771</t>
  </si>
  <si>
    <t xml:space="preserve">OL007772</t>
  </si>
  <si>
    <t xml:space="preserve">OL007773</t>
  </si>
  <si>
    <t xml:space="preserve">OL007774</t>
  </si>
  <si>
    <t xml:space="preserve">OL007775</t>
  </si>
  <si>
    <t xml:space="preserve">OL007776</t>
  </si>
  <si>
    <t xml:space="preserve">OL007777</t>
  </si>
  <si>
    <t xml:space="preserve">OL007778</t>
  </si>
  <si>
    <t xml:space="preserve">OL007779</t>
  </si>
  <si>
    <t xml:space="preserve">OL007780</t>
  </si>
  <si>
    <t xml:space="preserve">OL007781</t>
  </si>
  <si>
    <t xml:space="preserve">OL007782</t>
  </si>
  <si>
    <t xml:space="preserve">OL007783</t>
  </si>
  <si>
    <t xml:space="preserve">OL007784</t>
  </si>
  <si>
    <t xml:space="preserve">OL007785</t>
  </si>
  <si>
    <t xml:space="preserve">OL007786</t>
  </si>
  <si>
    <t xml:space="preserve">OL007787</t>
  </si>
  <si>
    <t xml:space="preserve">OL007788</t>
  </si>
  <si>
    <t xml:space="preserve">OL007789</t>
  </si>
  <si>
    <t xml:space="preserve">OL007790</t>
  </si>
  <si>
    <t xml:space="preserve">OL007791</t>
  </si>
  <si>
    <t xml:space="preserve">OL007792</t>
  </si>
  <si>
    <t xml:space="preserve">OL007793</t>
  </si>
  <si>
    <t xml:space="preserve">OL007794</t>
  </si>
  <si>
    <t xml:space="preserve">OL007795</t>
  </si>
  <si>
    <t xml:space="preserve">OL007796</t>
  </si>
  <si>
    <t xml:space="preserve">OL007797</t>
  </si>
  <si>
    <t xml:space="preserve">OL007798</t>
  </si>
  <si>
    <t xml:space="preserve">OL007799</t>
  </si>
  <si>
    <t xml:space="preserve">OL007800</t>
  </si>
  <si>
    <t xml:space="preserve">OL007801</t>
  </si>
  <si>
    <t xml:space="preserve">OL007802</t>
  </si>
  <si>
    <t xml:space="preserve">OL007803</t>
  </si>
  <si>
    <t xml:space="preserve">OL007804</t>
  </si>
  <si>
    <t xml:space="preserve">OL007805</t>
  </si>
  <si>
    <t xml:space="preserve">OL007806</t>
  </si>
  <si>
    <t xml:space="preserve">OL007807</t>
  </si>
  <si>
    <t xml:space="preserve">OL007808</t>
  </si>
  <si>
    <t xml:space="preserve">OL007809</t>
  </si>
  <si>
    <t xml:space="preserve">OL007810</t>
  </si>
  <si>
    <t xml:space="preserve">OL007811</t>
  </si>
  <si>
    <t xml:space="preserve">OL007812</t>
  </si>
  <si>
    <t xml:space="preserve">OL007813</t>
  </si>
  <si>
    <t xml:space="preserve">OL007814</t>
  </si>
  <si>
    <t xml:space="preserve">OL007815</t>
  </si>
  <si>
    <t xml:space="preserve">OL007816</t>
  </si>
  <si>
    <t xml:space="preserve">OL007817</t>
  </si>
  <si>
    <t xml:space="preserve">OL007818</t>
  </si>
  <si>
    <t xml:space="preserve">OL007819</t>
  </si>
  <si>
    <t xml:space="preserve">OL007820</t>
  </si>
  <si>
    <t xml:space="preserve">OL007821</t>
  </si>
  <si>
    <t xml:space="preserve">OL007822</t>
  </si>
  <si>
    <t xml:space="preserve">OL007823</t>
  </si>
  <si>
    <t xml:space="preserve">OL007824</t>
  </si>
  <si>
    <t xml:space="preserve">OL007825</t>
  </si>
  <si>
    <t xml:space="preserve">OL007826</t>
  </si>
  <si>
    <t xml:space="preserve">OL007827</t>
  </si>
  <si>
    <t xml:space="preserve">OL007828</t>
  </si>
  <si>
    <t xml:space="preserve">OL007829</t>
  </si>
  <si>
    <t xml:space="preserve">OL007830</t>
  </si>
  <si>
    <t xml:space="preserve">OL007831</t>
  </si>
  <si>
    <t xml:space="preserve">OL007832</t>
  </si>
  <si>
    <t xml:space="preserve">OL007833</t>
  </si>
  <si>
    <t xml:space="preserve">OL007834</t>
  </si>
  <si>
    <t xml:space="preserve">OL007835</t>
  </si>
  <si>
    <t xml:space="preserve">OL007836</t>
  </si>
  <si>
    <t xml:space="preserve">OL007837</t>
  </si>
  <si>
    <t xml:space="preserve">OL007838</t>
  </si>
  <si>
    <t xml:space="preserve">OL007839</t>
  </si>
  <si>
    <t xml:space="preserve">OL007840</t>
  </si>
  <si>
    <t xml:space="preserve">OL007841</t>
  </si>
  <si>
    <t xml:space="preserve">OL007842</t>
  </si>
  <si>
    <t xml:space="preserve">OL007843</t>
  </si>
  <si>
    <t xml:space="preserve">OL007844</t>
  </si>
  <si>
    <t xml:space="preserve">OL007845</t>
  </si>
  <si>
    <t xml:space="preserve">OL007846</t>
  </si>
  <si>
    <t xml:space="preserve">OL007847</t>
  </si>
  <si>
    <t xml:space="preserve">OL007848</t>
  </si>
  <si>
    <t xml:space="preserve">OL007849</t>
  </si>
  <si>
    <t xml:space="preserve">OL007850</t>
  </si>
  <si>
    <t xml:space="preserve">OL007851</t>
  </si>
  <si>
    <t xml:space="preserve">OL007852</t>
  </si>
  <si>
    <t xml:space="preserve">OL007853</t>
  </si>
  <si>
    <t xml:space="preserve">OL007854</t>
  </si>
  <si>
    <t xml:space="preserve">OL007855</t>
  </si>
  <si>
    <t xml:space="preserve">OL007856</t>
  </si>
  <si>
    <t xml:space="preserve">OL007857</t>
  </si>
  <si>
    <t xml:space="preserve">OL007858</t>
  </si>
  <si>
    <t xml:space="preserve">OL007859</t>
  </si>
  <si>
    <t xml:space="preserve">OL007860</t>
  </si>
  <si>
    <t xml:space="preserve">OL007861</t>
  </si>
  <si>
    <t xml:space="preserve">OL007862</t>
  </si>
  <si>
    <t xml:space="preserve">OL007863</t>
  </si>
  <si>
    <t xml:space="preserve">OL007864</t>
  </si>
  <si>
    <t xml:space="preserve">OL007865</t>
  </si>
  <si>
    <t xml:space="preserve">OL007866</t>
  </si>
  <si>
    <t xml:space="preserve">OL007867</t>
  </si>
  <si>
    <t xml:space="preserve">OL007868</t>
  </si>
  <si>
    <t xml:space="preserve">OL007869</t>
  </si>
  <si>
    <t xml:space="preserve">OL007870</t>
  </si>
  <si>
    <t xml:space="preserve">OL007871</t>
  </si>
  <si>
    <t xml:space="preserve">OL007872</t>
  </si>
  <si>
    <t xml:space="preserve">OL007873</t>
  </si>
  <si>
    <t xml:space="preserve">OL007874</t>
  </si>
  <si>
    <t xml:space="preserve">OL007875</t>
  </si>
  <si>
    <t xml:space="preserve">OL007876</t>
  </si>
  <si>
    <t xml:space="preserve">OL007877</t>
  </si>
  <si>
    <t xml:space="preserve">OL007878</t>
  </si>
  <si>
    <t xml:space="preserve">OL007879</t>
  </si>
  <si>
    <t xml:space="preserve">OL007880</t>
  </si>
  <si>
    <t xml:space="preserve">OL007881</t>
  </si>
  <si>
    <t xml:space="preserve">OL007882</t>
  </si>
  <si>
    <t xml:space="preserve">OL007883</t>
  </si>
  <si>
    <t xml:space="preserve">OL007884</t>
  </si>
  <si>
    <t xml:space="preserve">OL007885</t>
  </si>
  <si>
    <t xml:space="preserve">OL007886</t>
  </si>
  <si>
    <t xml:space="preserve">OL007887</t>
  </si>
  <si>
    <t xml:space="preserve">OL007888</t>
  </si>
  <si>
    <t xml:space="preserve">OL007889</t>
  </si>
  <si>
    <t xml:space="preserve">OL007890</t>
  </si>
  <si>
    <t xml:space="preserve">OL007891</t>
  </si>
  <si>
    <t xml:space="preserve">OL007892</t>
  </si>
  <si>
    <t xml:space="preserve">OL007893</t>
  </si>
  <si>
    <t xml:space="preserve">OL007894</t>
  </si>
  <si>
    <t xml:space="preserve">OL007895</t>
  </si>
  <si>
    <t xml:space="preserve">OL007896</t>
  </si>
  <si>
    <t xml:space="preserve">OL007897</t>
  </si>
  <si>
    <t xml:space="preserve">OL007898</t>
  </si>
  <si>
    <t xml:space="preserve">OL007899</t>
  </si>
  <si>
    <t xml:space="preserve">OL007900</t>
  </si>
  <si>
    <t xml:space="preserve">OL007901</t>
  </si>
  <si>
    <t xml:space="preserve">OL007902</t>
  </si>
  <si>
    <t xml:space="preserve">OL007903</t>
  </si>
  <si>
    <t xml:space="preserve">OL007904</t>
  </si>
  <si>
    <t xml:space="preserve">OL007905</t>
  </si>
  <si>
    <t xml:space="preserve">OL007906</t>
  </si>
  <si>
    <t xml:space="preserve">OL007907</t>
  </si>
  <si>
    <t xml:space="preserve">OL007908</t>
  </si>
  <si>
    <t xml:space="preserve">OL007909</t>
  </si>
  <si>
    <t xml:space="preserve">OL007910</t>
  </si>
  <si>
    <t xml:space="preserve">OL007911</t>
  </si>
  <si>
    <t xml:space="preserve">OL007912</t>
  </si>
  <si>
    <t xml:space="preserve">OL007913</t>
  </si>
  <si>
    <t xml:space="preserve">OL007914</t>
  </si>
  <si>
    <t xml:space="preserve">OL007915</t>
  </si>
  <si>
    <t xml:space="preserve">OL007916</t>
  </si>
  <si>
    <t xml:space="preserve">OL007917</t>
  </si>
  <si>
    <t xml:space="preserve">OL007918</t>
  </si>
  <si>
    <t xml:space="preserve">OL007919</t>
  </si>
  <si>
    <t xml:space="preserve">OL007920</t>
  </si>
  <si>
    <t xml:space="preserve">OL007921</t>
  </si>
  <si>
    <t xml:space="preserve">OL007922</t>
  </si>
  <si>
    <t xml:space="preserve">OL007923</t>
  </si>
  <si>
    <t xml:space="preserve">OL007924</t>
  </si>
  <si>
    <t xml:space="preserve">OL007925</t>
  </si>
  <si>
    <t xml:space="preserve">OL007926</t>
  </si>
  <si>
    <t xml:space="preserve">OL007927</t>
  </si>
  <si>
    <t xml:space="preserve">OL007928</t>
  </si>
  <si>
    <t xml:space="preserve">OL007929</t>
  </si>
  <si>
    <t xml:space="preserve">OL007930</t>
  </si>
  <si>
    <t xml:space="preserve">OL007931</t>
  </si>
  <si>
    <t xml:space="preserve">OL007932</t>
  </si>
  <si>
    <t xml:space="preserve">OL007933</t>
  </si>
  <si>
    <t xml:space="preserve">OL007934</t>
  </si>
  <si>
    <t xml:space="preserve">OL007935</t>
  </si>
  <si>
    <t xml:space="preserve">OL007936</t>
  </si>
  <si>
    <t xml:space="preserve">OL007937</t>
  </si>
  <si>
    <t xml:space="preserve">OL007938</t>
  </si>
  <si>
    <t xml:space="preserve">OL007939</t>
  </si>
  <si>
    <t xml:space="preserve">OL007940</t>
  </si>
  <si>
    <t xml:space="preserve">OL007941</t>
  </si>
  <si>
    <t xml:space="preserve">OL007942</t>
  </si>
  <si>
    <t xml:space="preserve">OL007943</t>
  </si>
  <si>
    <t xml:space="preserve">OL007944</t>
  </si>
  <si>
    <t xml:space="preserve">OL007945</t>
  </si>
  <si>
    <t xml:space="preserve">OL007946</t>
  </si>
  <si>
    <t xml:space="preserve">OL007947</t>
  </si>
  <si>
    <t xml:space="preserve">OL007948</t>
  </si>
  <si>
    <t xml:space="preserve">OL007949</t>
  </si>
  <si>
    <t xml:space="preserve">OL007950</t>
  </si>
  <si>
    <t xml:space="preserve">OL007951</t>
  </si>
  <si>
    <t xml:space="preserve">OL007952</t>
  </si>
  <si>
    <t xml:space="preserve">OL007953</t>
  </si>
  <si>
    <t xml:space="preserve">OL007954</t>
  </si>
  <si>
    <t xml:space="preserve">OL007955</t>
  </si>
  <si>
    <t xml:space="preserve">OL007956</t>
  </si>
  <si>
    <t xml:space="preserve">OL007957</t>
  </si>
  <si>
    <t xml:space="preserve">OL007958</t>
  </si>
  <si>
    <t xml:space="preserve">OL007959</t>
  </si>
  <si>
    <t xml:space="preserve">OL007960</t>
  </si>
  <si>
    <t xml:space="preserve">OL007961</t>
  </si>
  <si>
    <t xml:space="preserve">OL007962</t>
  </si>
  <si>
    <t xml:space="preserve">OL007963</t>
  </si>
  <si>
    <t xml:space="preserve">OL007964</t>
  </si>
  <si>
    <t xml:space="preserve">OL007965</t>
  </si>
  <si>
    <t xml:space="preserve">OL007966</t>
  </si>
  <si>
    <t xml:space="preserve">OL007967</t>
  </si>
  <si>
    <t xml:space="preserve">OL007968</t>
  </si>
  <si>
    <t xml:space="preserve">OL007969</t>
  </si>
  <si>
    <t xml:space="preserve">OL007970</t>
  </si>
  <si>
    <t xml:space="preserve">OL007971</t>
  </si>
  <si>
    <t xml:space="preserve">OL007972</t>
  </si>
  <si>
    <t xml:space="preserve">OL007973</t>
  </si>
  <si>
    <t xml:space="preserve">OL007974</t>
  </si>
  <si>
    <t xml:space="preserve">OL007975</t>
  </si>
  <si>
    <t xml:space="preserve">OL007976</t>
  </si>
  <si>
    <t xml:space="preserve">OL007977</t>
  </si>
  <si>
    <t xml:space="preserve">OL007978</t>
  </si>
  <si>
    <t xml:space="preserve">OL007979</t>
  </si>
  <si>
    <t xml:space="preserve">OL007980</t>
  </si>
  <si>
    <t xml:space="preserve">OL007981</t>
  </si>
  <si>
    <t xml:space="preserve">OL007982</t>
  </si>
  <si>
    <t xml:space="preserve">OL007983</t>
  </si>
  <si>
    <t xml:space="preserve">OL007984</t>
  </si>
  <si>
    <t xml:space="preserve">OL007985</t>
  </si>
  <si>
    <t xml:space="preserve">OL007986</t>
  </si>
  <si>
    <t xml:space="preserve">OL007987</t>
  </si>
  <si>
    <t xml:space="preserve">OL007988</t>
  </si>
  <si>
    <t xml:space="preserve">OL007989</t>
  </si>
  <si>
    <t xml:space="preserve">OL007990</t>
  </si>
  <si>
    <t xml:space="preserve">OL007991</t>
  </si>
  <si>
    <t xml:space="preserve">OL007992</t>
  </si>
  <si>
    <t xml:space="preserve">OL007993</t>
  </si>
  <si>
    <t xml:space="preserve">OL007994</t>
  </si>
  <si>
    <t xml:space="preserve">OL007995</t>
  </si>
  <si>
    <t xml:space="preserve">OL007996</t>
  </si>
  <si>
    <t xml:space="preserve">OL007997</t>
  </si>
  <si>
    <t xml:space="preserve">OL007998</t>
  </si>
  <si>
    <t xml:space="preserve">OL007999</t>
  </si>
  <si>
    <t xml:space="preserve">OL008000</t>
  </si>
  <si>
    <t xml:space="preserve">OL008001</t>
  </si>
  <si>
    <t xml:space="preserve">OL008002</t>
  </si>
  <si>
    <t xml:space="preserve">OL008003</t>
  </si>
  <si>
    <t xml:space="preserve">OL008004</t>
  </si>
  <si>
    <t xml:space="preserve">OL008005</t>
  </si>
  <si>
    <t xml:space="preserve">OL008006</t>
  </si>
  <si>
    <t xml:space="preserve">OL008007</t>
  </si>
  <si>
    <t xml:space="preserve">OL008008</t>
  </si>
  <si>
    <t xml:space="preserve">OL008009</t>
  </si>
  <si>
    <t xml:space="preserve">OL008010</t>
  </si>
  <si>
    <t xml:space="preserve">OL008011</t>
  </si>
  <si>
    <t xml:space="preserve">OL008012</t>
  </si>
  <si>
    <t xml:space="preserve">OL008013</t>
  </si>
  <si>
    <t xml:space="preserve">OL008014</t>
  </si>
  <si>
    <t xml:space="preserve">OL008015</t>
  </si>
  <si>
    <t xml:space="preserve">OL008016</t>
  </si>
  <si>
    <t xml:space="preserve">OL008017</t>
  </si>
  <si>
    <t xml:space="preserve">OL008018</t>
  </si>
  <si>
    <t xml:space="preserve">OL008019</t>
  </si>
  <si>
    <t xml:space="preserve">OL008020</t>
  </si>
  <si>
    <t xml:space="preserve">OL008021</t>
  </si>
  <si>
    <t xml:space="preserve">OL008022</t>
  </si>
  <si>
    <t xml:space="preserve">OL008023</t>
  </si>
  <si>
    <t xml:space="preserve">OL008024</t>
  </si>
  <si>
    <t xml:space="preserve">OL008025</t>
  </si>
  <si>
    <t xml:space="preserve">OL008026</t>
  </si>
  <si>
    <t xml:space="preserve">OL008027</t>
  </si>
  <si>
    <t xml:space="preserve">OL008028</t>
  </si>
  <si>
    <t xml:space="preserve">OL008029</t>
  </si>
  <si>
    <t xml:space="preserve">OL008030</t>
  </si>
  <si>
    <t xml:space="preserve">OL008031</t>
  </si>
  <si>
    <t xml:space="preserve">OL008032</t>
  </si>
  <si>
    <t xml:space="preserve">OL008033</t>
  </si>
  <si>
    <t xml:space="preserve">OL008034</t>
  </si>
  <si>
    <t xml:space="preserve">OL008035</t>
  </si>
  <si>
    <t xml:space="preserve">OL008036</t>
  </si>
  <si>
    <t xml:space="preserve">OL008037</t>
  </si>
  <si>
    <t xml:space="preserve">OL008038</t>
  </si>
  <si>
    <t xml:space="preserve">OL008039</t>
  </si>
  <si>
    <t xml:space="preserve">OL008040</t>
  </si>
  <si>
    <t xml:space="preserve">OL008041</t>
  </si>
  <si>
    <t xml:space="preserve">OL008042</t>
  </si>
  <si>
    <t xml:space="preserve">OL008043</t>
  </si>
  <si>
    <t xml:space="preserve">OL008044</t>
  </si>
  <si>
    <t xml:space="preserve">OL008045</t>
  </si>
  <si>
    <t xml:space="preserve">OL008046</t>
  </si>
  <si>
    <t xml:space="preserve">OL008047</t>
  </si>
  <si>
    <t xml:space="preserve">OL008048</t>
  </si>
  <si>
    <t xml:space="preserve">OL008049</t>
  </si>
  <si>
    <t xml:space="preserve">OL008050</t>
  </si>
  <si>
    <t xml:space="preserve">OL008051</t>
  </si>
  <si>
    <t xml:space="preserve">OL008052</t>
  </si>
  <si>
    <t xml:space="preserve">OL008053</t>
  </si>
  <si>
    <t xml:space="preserve">OL008054</t>
  </si>
  <si>
    <t xml:space="preserve">OL008055</t>
  </si>
  <si>
    <t xml:space="preserve">OL008056</t>
  </si>
  <si>
    <t xml:space="preserve">OL008057</t>
  </si>
  <si>
    <t xml:space="preserve">OL008058</t>
  </si>
  <si>
    <t xml:space="preserve">OL008059</t>
  </si>
  <si>
    <t xml:space="preserve">OL008060</t>
  </si>
  <si>
    <t xml:space="preserve">OL008061</t>
  </si>
  <si>
    <t xml:space="preserve">OL008062</t>
  </si>
  <si>
    <t xml:space="preserve">OL008063</t>
  </si>
  <si>
    <t xml:space="preserve">OL008064</t>
  </si>
  <si>
    <t xml:space="preserve">OL008065</t>
  </si>
  <si>
    <t xml:space="preserve">OL008066</t>
  </si>
  <si>
    <t xml:space="preserve">OL008067</t>
  </si>
  <si>
    <t xml:space="preserve">OL008068</t>
  </si>
  <si>
    <t xml:space="preserve">OL008069</t>
  </si>
  <si>
    <t xml:space="preserve">OL008070</t>
  </si>
  <si>
    <t xml:space="preserve">OL008071</t>
  </si>
  <si>
    <t xml:space="preserve">OL008072</t>
  </si>
  <si>
    <t xml:space="preserve">OL008073</t>
  </si>
  <si>
    <t xml:space="preserve">OL008074</t>
  </si>
  <si>
    <t xml:space="preserve">OL008075</t>
  </si>
  <si>
    <t xml:space="preserve">OL008076</t>
  </si>
  <si>
    <t xml:space="preserve">OL008077</t>
  </si>
  <si>
    <t xml:space="preserve">OL008078</t>
  </si>
  <si>
    <t xml:space="preserve">OL008079</t>
  </si>
  <si>
    <t xml:space="preserve">OL008080</t>
  </si>
  <si>
    <t xml:space="preserve">OL008081</t>
  </si>
  <si>
    <t xml:space="preserve">OL008082</t>
  </si>
  <si>
    <t xml:space="preserve">OL008083</t>
  </si>
  <si>
    <t xml:space="preserve">OL008084</t>
  </si>
  <si>
    <t xml:space="preserve">OL008085</t>
  </si>
  <si>
    <t xml:space="preserve">OL008086</t>
  </si>
  <si>
    <t xml:space="preserve">OL008087</t>
  </si>
  <si>
    <t xml:space="preserve">OL008088</t>
  </si>
  <si>
    <t xml:space="preserve">OL008089</t>
  </si>
  <si>
    <t xml:space="preserve">OL008090</t>
  </si>
  <si>
    <t xml:space="preserve">OL008091</t>
  </si>
  <si>
    <t xml:space="preserve">OL008092</t>
  </si>
  <si>
    <t xml:space="preserve">OL008093</t>
  </si>
  <si>
    <t xml:space="preserve">OL008094</t>
  </si>
  <si>
    <t xml:space="preserve">OL008095</t>
  </si>
  <si>
    <t xml:space="preserve">OL008096</t>
  </si>
  <si>
    <t xml:space="preserve">OL008097</t>
  </si>
  <si>
    <t xml:space="preserve">OL008098</t>
  </si>
  <si>
    <t xml:space="preserve">OL008099</t>
  </si>
  <si>
    <t xml:space="preserve">OL008100</t>
  </si>
  <si>
    <t xml:space="preserve">OL008101</t>
  </si>
  <si>
    <t xml:space="preserve">OL008102</t>
  </si>
  <si>
    <t xml:space="preserve">OL008103</t>
  </si>
  <si>
    <t xml:space="preserve">OL008104</t>
  </si>
  <si>
    <t xml:space="preserve">OL008105</t>
  </si>
  <si>
    <t xml:space="preserve">OL008106</t>
  </si>
  <si>
    <t xml:space="preserve">OL008107</t>
  </si>
  <si>
    <t xml:space="preserve">OL008108</t>
  </si>
  <si>
    <t xml:space="preserve">OL008109</t>
  </si>
  <si>
    <t xml:space="preserve">OL008110</t>
  </si>
  <si>
    <t xml:space="preserve">OL008111</t>
  </si>
  <si>
    <t xml:space="preserve">OL008112</t>
  </si>
  <si>
    <t xml:space="preserve">OL008113</t>
  </si>
  <si>
    <t xml:space="preserve">OL008114</t>
  </si>
  <si>
    <t xml:space="preserve">OL008115</t>
  </si>
  <si>
    <t xml:space="preserve">OL008116</t>
  </si>
  <si>
    <t xml:space="preserve">OL008117</t>
  </si>
  <si>
    <t xml:space="preserve">OL008118</t>
  </si>
  <si>
    <t xml:space="preserve">OL008119</t>
  </si>
  <si>
    <t xml:space="preserve">OL008120</t>
  </si>
  <si>
    <t xml:space="preserve">OL008121</t>
  </si>
  <si>
    <t xml:space="preserve">OL008122</t>
  </si>
  <si>
    <t xml:space="preserve">OL008123</t>
  </si>
  <si>
    <t xml:space="preserve">OL008124</t>
  </si>
  <si>
    <t xml:space="preserve">OL008125</t>
  </si>
  <si>
    <t xml:space="preserve">OL008126</t>
  </si>
  <si>
    <t xml:space="preserve">OL008127</t>
  </si>
  <si>
    <t xml:space="preserve">OL008128</t>
  </si>
  <si>
    <t xml:space="preserve">OL008129</t>
  </si>
  <si>
    <t xml:space="preserve">OL008130</t>
  </si>
  <si>
    <t xml:space="preserve">OL008131</t>
  </si>
  <si>
    <t xml:space="preserve">OL008132</t>
  </si>
  <si>
    <t xml:space="preserve">OL008133</t>
  </si>
  <si>
    <t xml:space="preserve">OL008134</t>
  </si>
  <si>
    <t xml:space="preserve">OL008135</t>
  </si>
  <si>
    <t xml:space="preserve">OL008136</t>
  </si>
  <si>
    <t xml:space="preserve">OL008137</t>
  </si>
  <si>
    <t xml:space="preserve">OL008138</t>
  </si>
  <si>
    <t xml:space="preserve">OL008139</t>
  </si>
  <si>
    <t xml:space="preserve">OL008140</t>
  </si>
  <si>
    <t xml:space="preserve">OL008141</t>
  </si>
  <si>
    <t xml:space="preserve">OL008142</t>
  </si>
  <si>
    <t xml:space="preserve">OL008143</t>
  </si>
  <si>
    <t xml:space="preserve">OL008144</t>
  </si>
  <si>
    <t xml:space="preserve">OL008145</t>
  </si>
  <si>
    <t xml:space="preserve">OL008146</t>
  </si>
  <si>
    <t xml:space="preserve">OL008147</t>
  </si>
  <si>
    <t xml:space="preserve">OL008148</t>
  </si>
  <si>
    <t xml:space="preserve">OL008149</t>
  </si>
  <si>
    <t xml:space="preserve">OL008150</t>
  </si>
  <si>
    <t xml:space="preserve">OL008151</t>
  </si>
  <si>
    <t xml:space="preserve">OL008152</t>
  </si>
  <si>
    <t xml:space="preserve">OL008153</t>
  </si>
  <si>
    <t xml:space="preserve">OL008154</t>
  </si>
  <si>
    <t xml:space="preserve">OL008155</t>
  </si>
  <si>
    <t xml:space="preserve">OL008156</t>
  </si>
  <si>
    <t xml:space="preserve">OL008157</t>
  </si>
  <si>
    <t xml:space="preserve">OL008158</t>
  </si>
  <si>
    <t xml:space="preserve">OL008159</t>
  </si>
  <si>
    <t xml:space="preserve">OL008160</t>
  </si>
  <si>
    <t xml:space="preserve">OL008161</t>
  </si>
  <si>
    <t xml:space="preserve">OL008162</t>
  </si>
  <si>
    <t xml:space="preserve">OL008163</t>
  </si>
  <si>
    <t xml:space="preserve">OL008164</t>
  </si>
  <si>
    <t xml:space="preserve">OL008165</t>
  </si>
  <si>
    <t xml:space="preserve">OL008166</t>
  </si>
  <si>
    <t xml:space="preserve">OL008167</t>
  </si>
  <si>
    <t xml:space="preserve">OL008168</t>
  </si>
  <si>
    <t xml:space="preserve">OL008169</t>
  </si>
  <si>
    <t xml:space="preserve">OL008170</t>
  </si>
  <si>
    <t xml:space="preserve">OL008171</t>
  </si>
  <si>
    <t xml:space="preserve">OL008172</t>
  </si>
  <si>
    <t xml:space="preserve">OL008173</t>
  </si>
  <si>
    <t xml:space="preserve">OL008174</t>
  </si>
  <si>
    <t xml:space="preserve">OL008175</t>
  </si>
  <si>
    <t xml:space="preserve">OL008176</t>
  </si>
  <si>
    <t xml:space="preserve">OL008177</t>
  </si>
  <si>
    <t xml:space="preserve">OL008178</t>
  </si>
  <si>
    <t xml:space="preserve">OL008179</t>
  </si>
  <si>
    <t xml:space="preserve">OL008180</t>
  </si>
  <si>
    <t xml:space="preserve">OL008181</t>
  </si>
  <si>
    <t xml:space="preserve">OL008182</t>
  </si>
  <si>
    <t xml:space="preserve">OL008183</t>
  </si>
  <si>
    <t xml:space="preserve">OL008184</t>
  </si>
  <si>
    <t xml:space="preserve">OL008185</t>
  </si>
  <si>
    <t xml:space="preserve">OL008186</t>
  </si>
  <si>
    <t xml:space="preserve">OL008187</t>
  </si>
  <si>
    <t xml:space="preserve">OL008188</t>
  </si>
  <si>
    <t xml:space="preserve">OL008189</t>
  </si>
  <si>
    <t xml:space="preserve">OL008190</t>
  </si>
  <si>
    <t xml:space="preserve">OL008191</t>
  </si>
  <si>
    <t xml:space="preserve">OL008192</t>
  </si>
  <si>
    <t xml:space="preserve">OL008193</t>
  </si>
  <si>
    <t xml:space="preserve">OL008194</t>
  </si>
  <si>
    <t xml:space="preserve">OL008195</t>
  </si>
  <si>
    <t xml:space="preserve">OL008196</t>
  </si>
  <si>
    <t xml:space="preserve">OL008197</t>
  </si>
  <si>
    <t xml:space="preserve">OL008198</t>
  </si>
  <si>
    <t xml:space="preserve">OL008199</t>
  </si>
  <si>
    <t xml:space="preserve">OL008200</t>
  </si>
  <si>
    <t xml:space="preserve">OL008201</t>
  </si>
  <si>
    <t xml:space="preserve">OL008202</t>
  </si>
  <si>
    <t xml:space="preserve">OL008203</t>
  </si>
  <si>
    <t xml:space="preserve">OL008204</t>
  </si>
  <si>
    <t xml:space="preserve">OL008205</t>
  </si>
  <si>
    <t xml:space="preserve">OL008206</t>
  </si>
  <si>
    <t xml:space="preserve">OL008207</t>
  </si>
  <si>
    <t xml:space="preserve">OL008208</t>
  </si>
  <si>
    <t xml:space="preserve">OL008209</t>
  </si>
  <si>
    <t xml:space="preserve">OL008210</t>
  </si>
  <si>
    <t xml:space="preserve">OL008211</t>
  </si>
  <si>
    <t xml:space="preserve">OL008212</t>
  </si>
  <si>
    <t xml:space="preserve">OL008213</t>
  </si>
  <si>
    <t xml:space="preserve">OL008214</t>
  </si>
  <si>
    <t xml:space="preserve">OL008215</t>
  </si>
  <si>
    <t xml:space="preserve">OL008216</t>
  </si>
  <si>
    <t xml:space="preserve">OL008217</t>
  </si>
  <si>
    <t xml:space="preserve">OL008218</t>
  </si>
  <si>
    <t xml:space="preserve">OL008219</t>
  </si>
  <si>
    <t xml:space="preserve">OL008220</t>
  </si>
  <si>
    <t xml:space="preserve">OL008221</t>
  </si>
  <si>
    <t xml:space="preserve">OL008222</t>
  </si>
  <si>
    <t xml:space="preserve">OL008223</t>
  </si>
  <si>
    <t xml:space="preserve">OL008224</t>
  </si>
  <si>
    <t xml:space="preserve">OL008225</t>
  </si>
  <si>
    <t xml:space="preserve">OL008226</t>
  </si>
  <si>
    <t xml:space="preserve">OL008227</t>
  </si>
  <si>
    <t xml:space="preserve">OL008228</t>
  </si>
  <si>
    <t xml:space="preserve">OL008229</t>
  </si>
  <si>
    <t xml:space="preserve">OL008230</t>
  </si>
  <si>
    <t xml:space="preserve">OL008231</t>
  </si>
  <si>
    <t xml:space="preserve">OL008232</t>
  </si>
  <si>
    <t xml:space="preserve">OL008233</t>
  </si>
  <si>
    <t xml:space="preserve">OL008234</t>
  </si>
  <si>
    <t xml:space="preserve">OL008235</t>
  </si>
  <si>
    <t xml:space="preserve">OL008236</t>
  </si>
  <si>
    <t xml:space="preserve">OL008237</t>
  </si>
  <si>
    <t xml:space="preserve">OL008238</t>
  </si>
  <si>
    <t xml:space="preserve">OL008239</t>
  </si>
  <si>
    <t xml:space="preserve">OL008240</t>
  </si>
  <si>
    <t xml:space="preserve">OL008241</t>
  </si>
  <si>
    <t xml:space="preserve">OL008242</t>
  </si>
  <si>
    <t xml:space="preserve">OL008243</t>
  </si>
  <si>
    <t xml:space="preserve">OL008244</t>
  </si>
  <si>
    <t xml:space="preserve">OL008245</t>
  </si>
  <si>
    <t xml:space="preserve">OL008246</t>
  </si>
  <si>
    <t xml:space="preserve">OL008247</t>
  </si>
  <si>
    <t xml:space="preserve">OL008248</t>
  </si>
  <si>
    <t xml:space="preserve">OL008249</t>
  </si>
  <si>
    <t xml:space="preserve">OL008250</t>
  </si>
  <si>
    <t xml:space="preserve">OL008251</t>
  </si>
  <si>
    <t xml:space="preserve">OL008252</t>
  </si>
  <si>
    <t xml:space="preserve">OL008253</t>
  </si>
  <si>
    <t xml:space="preserve">OL008254</t>
  </si>
  <si>
    <t xml:space="preserve">OL008255</t>
  </si>
  <si>
    <t xml:space="preserve">OL008256</t>
  </si>
  <si>
    <t xml:space="preserve">OL008257</t>
  </si>
  <si>
    <t xml:space="preserve">OL008258</t>
  </si>
  <si>
    <t xml:space="preserve">OL008259</t>
  </si>
  <si>
    <t xml:space="preserve">OL008260</t>
  </si>
  <si>
    <t xml:space="preserve">OL008261</t>
  </si>
  <si>
    <t xml:space="preserve">OL008262</t>
  </si>
  <si>
    <t xml:space="preserve">OL008263</t>
  </si>
  <si>
    <t xml:space="preserve">OL008264</t>
  </si>
  <si>
    <t xml:space="preserve">OL008265</t>
  </si>
  <si>
    <t xml:space="preserve">OL008266</t>
  </si>
  <si>
    <t xml:space="preserve">OL008267</t>
  </si>
  <si>
    <t xml:space="preserve">OL008268</t>
  </si>
  <si>
    <t xml:space="preserve">OL008269</t>
  </si>
  <si>
    <t xml:space="preserve">OL008270</t>
  </si>
  <si>
    <t xml:space="preserve">OL008271</t>
  </si>
  <si>
    <t xml:space="preserve">OL008272</t>
  </si>
  <si>
    <t xml:space="preserve">OL008273</t>
  </si>
  <si>
    <t xml:space="preserve">OL008274</t>
  </si>
  <si>
    <t xml:space="preserve">OL008275</t>
  </si>
  <si>
    <t xml:space="preserve">OL008276</t>
  </si>
  <si>
    <t xml:space="preserve">OL008277</t>
  </si>
  <si>
    <t xml:space="preserve">OL008278</t>
  </si>
  <si>
    <t xml:space="preserve">OL008279</t>
  </si>
  <si>
    <t xml:space="preserve">OL008280</t>
  </si>
  <si>
    <t xml:space="preserve">OL008281</t>
  </si>
  <si>
    <t xml:space="preserve">OL008282</t>
  </si>
  <si>
    <t xml:space="preserve">OL008283</t>
  </si>
  <si>
    <t xml:space="preserve">OL008284</t>
  </si>
  <si>
    <t xml:space="preserve">OL008285</t>
  </si>
  <si>
    <t xml:space="preserve">OL008286</t>
  </si>
  <si>
    <t xml:space="preserve">OL008287</t>
  </si>
  <si>
    <t xml:space="preserve">OL008288</t>
  </si>
  <si>
    <t xml:space="preserve">OL008289</t>
  </si>
  <si>
    <t xml:space="preserve">OL008290</t>
  </si>
  <si>
    <t xml:space="preserve">OL008291</t>
  </si>
  <si>
    <t xml:space="preserve">OL008292</t>
  </si>
  <si>
    <t xml:space="preserve">OL008293</t>
  </si>
  <si>
    <t xml:space="preserve">OL008294</t>
  </si>
  <si>
    <t xml:space="preserve">OL008295</t>
  </si>
  <si>
    <t xml:space="preserve">OL008296</t>
  </si>
  <si>
    <t xml:space="preserve">OL008297</t>
  </si>
  <si>
    <t xml:space="preserve">OL008298</t>
  </si>
  <si>
    <t xml:space="preserve">OL008299</t>
  </si>
  <si>
    <t xml:space="preserve">OL008300</t>
  </si>
  <si>
    <t xml:space="preserve">OL008301</t>
  </si>
  <si>
    <t xml:space="preserve">OL008302</t>
  </si>
  <si>
    <t xml:space="preserve">OL008303</t>
  </si>
  <si>
    <t xml:space="preserve">OL008304</t>
  </si>
  <si>
    <t xml:space="preserve">OL008305</t>
  </si>
  <si>
    <t xml:space="preserve">OL008306</t>
  </si>
  <si>
    <t xml:space="preserve">OL008307</t>
  </si>
  <si>
    <t xml:space="preserve">OL008308</t>
  </si>
  <si>
    <t xml:space="preserve">OL008309</t>
  </si>
  <si>
    <t xml:space="preserve">OL008310</t>
  </si>
  <si>
    <t xml:space="preserve">OL008311</t>
  </si>
  <si>
    <t xml:space="preserve">OL008312</t>
  </si>
  <si>
    <t xml:space="preserve">OL008313</t>
  </si>
  <si>
    <t xml:space="preserve">OL008314</t>
  </si>
  <si>
    <t xml:space="preserve">OL008315</t>
  </si>
  <si>
    <t xml:space="preserve">OL008316</t>
  </si>
  <si>
    <t xml:space="preserve">OL008317</t>
  </si>
  <si>
    <t xml:space="preserve">OL008318</t>
  </si>
  <si>
    <t xml:space="preserve">OL008319</t>
  </si>
  <si>
    <t xml:space="preserve">OL008320</t>
  </si>
  <si>
    <t xml:space="preserve">OL008321</t>
  </si>
  <si>
    <t xml:space="preserve">OL008322</t>
  </si>
  <si>
    <t xml:space="preserve">OL008323</t>
  </si>
  <si>
    <t xml:space="preserve">OL008324</t>
  </si>
  <si>
    <t xml:space="preserve">OL008325</t>
  </si>
  <si>
    <t xml:space="preserve">OL008326</t>
  </si>
  <si>
    <t xml:space="preserve">OL008327</t>
  </si>
  <si>
    <t xml:space="preserve">OL008328</t>
  </si>
  <si>
    <t xml:space="preserve">OL008329</t>
  </si>
  <si>
    <t xml:space="preserve">OL008330</t>
  </si>
  <si>
    <t xml:space="preserve">OL008331</t>
  </si>
  <si>
    <t xml:space="preserve">OL008332</t>
  </si>
  <si>
    <t xml:space="preserve">OL008333</t>
  </si>
  <si>
    <t xml:space="preserve">OL008334</t>
  </si>
  <si>
    <t xml:space="preserve">OL008335</t>
  </si>
  <si>
    <t xml:space="preserve">OL008336</t>
  </si>
  <si>
    <t xml:space="preserve">OL008337</t>
  </si>
  <si>
    <t xml:space="preserve">OL008338</t>
  </si>
  <si>
    <t xml:space="preserve">OL008339</t>
  </si>
  <si>
    <t xml:space="preserve">OL008340</t>
  </si>
  <si>
    <t xml:space="preserve">OL008341</t>
  </si>
  <si>
    <t xml:space="preserve">OL008342</t>
  </si>
  <si>
    <t xml:space="preserve">OL008343</t>
  </si>
  <si>
    <t xml:space="preserve">OL008344</t>
  </si>
  <si>
    <t xml:space="preserve">OL008345</t>
  </si>
  <si>
    <t xml:space="preserve">OL008346</t>
  </si>
  <si>
    <t xml:space="preserve">OL008347</t>
  </si>
  <si>
    <t xml:space="preserve">OL008348</t>
  </si>
  <si>
    <t xml:space="preserve">OL008349</t>
  </si>
  <si>
    <t xml:space="preserve">OL008350</t>
  </si>
  <si>
    <t xml:space="preserve">OL008351</t>
  </si>
  <si>
    <t xml:space="preserve">OL008352</t>
  </si>
  <si>
    <t xml:space="preserve">OL008353</t>
  </si>
  <si>
    <t xml:space="preserve">OL008354</t>
  </si>
  <si>
    <t xml:space="preserve">OL008355</t>
  </si>
  <si>
    <t xml:space="preserve">OL008356</t>
  </si>
  <si>
    <t xml:space="preserve">OL008357</t>
  </si>
  <si>
    <t xml:space="preserve">OL008358</t>
  </si>
  <si>
    <t xml:space="preserve">OL008359</t>
  </si>
  <si>
    <t xml:space="preserve">OL008360</t>
  </si>
  <si>
    <t xml:space="preserve">OL008361</t>
  </si>
  <si>
    <t xml:space="preserve">OL008362</t>
  </si>
  <si>
    <t xml:space="preserve">OL008363</t>
  </si>
  <si>
    <t xml:space="preserve">OL008364</t>
  </si>
  <si>
    <t xml:space="preserve">OL008365</t>
  </si>
  <si>
    <t xml:space="preserve">OL008366</t>
  </si>
  <si>
    <t xml:space="preserve">OL008367</t>
  </si>
  <si>
    <t xml:space="preserve">OL008368</t>
  </si>
  <si>
    <t xml:space="preserve">OL008369</t>
  </si>
  <si>
    <t xml:space="preserve">OL008370</t>
  </si>
  <si>
    <t xml:space="preserve">OL008371</t>
  </si>
  <si>
    <t xml:space="preserve">OL008372</t>
  </si>
  <si>
    <t xml:space="preserve">OL008373</t>
  </si>
  <si>
    <t xml:space="preserve">OL008374</t>
  </si>
  <si>
    <t xml:space="preserve">OL008375</t>
  </si>
  <si>
    <t xml:space="preserve">OL008376</t>
  </si>
  <si>
    <t xml:space="preserve">OL008377</t>
  </si>
  <si>
    <t xml:space="preserve">OL008378</t>
  </si>
  <si>
    <t xml:space="preserve">OL008379</t>
  </si>
  <si>
    <t xml:space="preserve">OL008380</t>
  </si>
  <si>
    <t xml:space="preserve">OL008381</t>
  </si>
  <si>
    <t xml:space="preserve">OL008382</t>
  </si>
  <si>
    <t xml:space="preserve">OL008383</t>
  </si>
  <si>
    <t xml:space="preserve">OL008384</t>
  </si>
  <si>
    <t xml:space="preserve">OL008385</t>
  </si>
  <si>
    <t xml:space="preserve">OL008386</t>
  </si>
  <si>
    <t xml:space="preserve">OL008387</t>
  </si>
  <si>
    <t xml:space="preserve">OL008388</t>
  </si>
  <si>
    <t xml:space="preserve">OL008389</t>
  </si>
  <si>
    <t xml:space="preserve">OL008390</t>
  </si>
  <si>
    <t xml:space="preserve">OL008391</t>
  </si>
  <si>
    <t xml:space="preserve">OL008392</t>
  </si>
  <si>
    <t xml:space="preserve">OL008393</t>
  </si>
  <si>
    <t xml:space="preserve">OL008394</t>
  </si>
  <si>
    <t xml:space="preserve">OL008395</t>
  </si>
  <si>
    <t xml:space="preserve">OL008396</t>
  </si>
  <si>
    <t xml:space="preserve">OL008397</t>
  </si>
  <si>
    <t xml:space="preserve">OL008398</t>
  </si>
  <si>
    <t xml:space="preserve">OL008399</t>
  </si>
  <si>
    <t xml:space="preserve">OL008400</t>
  </si>
  <si>
    <t xml:space="preserve">OL008401</t>
  </si>
  <si>
    <t xml:space="preserve">OL008402</t>
  </si>
  <si>
    <t xml:space="preserve">OL008403</t>
  </si>
  <si>
    <t xml:space="preserve">OL008404</t>
  </si>
  <si>
    <t xml:space="preserve">OL008405</t>
  </si>
  <si>
    <t xml:space="preserve">OL008406</t>
  </si>
  <si>
    <t xml:space="preserve">OL008407</t>
  </si>
  <si>
    <t xml:space="preserve">OL008408</t>
  </si>
  <si>
    <t xml:space="preserve">OL008409</t>
  </si>
  <si>
    <t xml:space="preserve">OL008410</t>
  </si>
  <si>
    <t xml:space="preserve">OL008411</t>
  </si>
  <si>
    <t xml:space="preserve">OL008412</t>
  </si>
  <si>
    <t xml:space="preserve">OL008413</t>
  </si>
  <si>
    <t xml:space="preserve">OL008414</t>
  </si>
  <si>
    <t xml:space="preserve">OL008415</t>
  </si>
  <si>
    <t xml:space="preserve">OL008416</t>
  </si>
  <si>
    <t xml:space="preserve">OL008417</t>
  </si>
  <si>
    <t xml:space="preserve">OL008418</t>
  </si>
  <si>
    <t xml:space="preserve">OL008419</t>
  </si>
  <si>
    <t xml:space="preserve">OL008420</t>
  </si>
  <si>
    <t xml:space="preserve">OL008421</t>
  </si>
  <si>
    <t xml:space="preserve">OL008422</t>
  </si>
  <si>
    <t xml:space="preserve">OL008423</t>
  </si>
  <si>
    <t xml:space="preserve">OL008424</t>
  </si>
  <si>
    <t xml:space="preserve">OL008425</t>
  </si>
  <si>
    <t xml:space="preserve">OL008426</t>
  </si>
  <si>
    <t xml:space="preserve">OL008427</t>
  </si>
  <si>
    <t xml:space="preserve">OL008428</t>
  </si>
  <si>
    <t xml:space="preserve">OL008429</t>
  </si>
  <si>
    <t xml:space="preserve">OL008430</t>
  </si>
  <si>
    <t xml:space="preserve">OL008431</t>
  </si>
  <si>
    <t xml:space="preserve">OL008432</t>
  </si>
  <si>
    <t xml:space="preserve">OL008433</t>
  </si>
  <si>
    <t xml:space="preserve">OL008434</t>
  </si>
  <si>
    <t xml:space="preserve">OL008435</t>
  </si>
  <si>
    <t xml:space="preserve">OL008436</t>
  </si>
  <si>
    <t xml:space="preserve">OL008437</t>
  </si>
  <si>
    <t xml:space="preserve">OL008438</t>
  </si>
  <si>
    <t xml:space="preserve">OL008439</t>
  </si>
  <si>
    <t xml:space="preserve">OL008440</t>
  </si>
  <si>
    <t xml:space="preserve">OL008441</t>
  </si>
  <si>
    <t xml:space="preserve">OL008442</t>
  </si>
  <si>
    <t xml:space="preserve">OL008443</t>
  </si>
  <si>
    <t xml:space="preserve">OL008444</t>
  </si>
  <si>
    <t xml:space="preserve">OL008445</t>
  </si>
  <si>
    <t xml:space="preserve">OL008446</t>
  </si>
  <si>
    <t xml:space="preserve">OL008447</t>
  </si>
  <si>
    <t xml:space="preserve">OL008448</t>
  </si>
  <si>
    <t xml:space="preserve">OL008449</t>
  </si>
  <si>
    <t xml:space="preserve">OL008450</t>
  </si>
  <si>
    <t xml:space="preserve">OL008451</t>
  </si>
  <si>
    <t xml:space="preserve">OL008452</t>
  </si>
  <si>
    <t xml:space="preserve">OL008453</t>
  </si>
  <si>
    <t xml:space="preserve">OL008454</t>
  </si>
  <si>
    <t xml:space="preserve">OL008455</t>
  </si>
  <si>
    <t xml:space="preserve">OL008456</t>
  </si>
  <si>
    <t xml:space="preserve">OL008457</t>
  </si>
  <si>
    <t xml:space="preserve">OL008458</t>
  </si>
  <si>
    <t xml:space="preserve">OL008459</t>
  </si>
  <si>
    <t xml:space="preserve">OL008460</t>
  </si>
  <si>
    <t xml:space="preserve">OL008461</t>
  </si>
  <si>
    <t xml:space="preserve">OL008462</t>
  </si>
  <si>
    <t xml:space="preserve">OL008463</t>
  </si>
  <si>
    <t xml:space="preserve">OL008464</t>
  </si>
  <si>
    <t xml:space="preserve">OL008465</t>
  </si>
  <si>
    <t xml:space="preserve">OL008466</t>
  </si>
  <si>
    <t xml:space="preserve">OL008467</t>
  </si>
  <si>
    <t xml:space="preserve">OL008468</t>
  </si>
  <si>
    <t xml:space="preserve">OL008469</t>
  </si>
  <si>
    <t xml:space="preserve">OL008470</t>
  </si>
  <si>
    <t xml:space="preserve">OL008471</t>
  </si>
  <si>
    <t xml:space="preserve">OL008472</t>
  </si>
  <si>
    <t xml:space="preserve">OL008473</t>
  </si>
  <si>
    <t xml:space="preserve">OL008474</t>
  </si>
  <si>
    <t xml:space="preserve">OL008475</t>
  </si>
  <si>
    <t xml:space="preserve">OL008476</t>
  </si>
  <si>
    <t xml:space="preserve">OL008477</t>
  </si>
  <si>
    <t xml:space="preserve">OL008478</t>
  </si>
  <si>
    <t xml:space="preserve">OL008479</t>
  </si>
  <si>
    <t xml:space="preserve">OL008480</t>
  </si>
  <si>
    <t xml:space="preserve">OL008481</t>
  </si>
  <si>
    <t xml:space="preserve">OL008482</t>
  </si>
  <si>
    <t xml:space="preserve">OL008483</t>
  </si>
  <si>
    <t xml:space="preserve">OL008484</t>
  </si>
  <si>
    <t xml:space="preserve">OL008485</t>
  </si>
  <si>
    <t xml:space="preserve">OL008486</t>
  </si>
  <si>
    <t xml:space="preserve">OL008487</t>
  </si>
  <si>
    <t xml:space="preserve">OL008488</t>
  </si>
  <si>
    <t xml:space="preserve">OL008489</t>
  </si>
  <si>
    <t xml:space="preserve">OL008490</t>
  </si>
  <si>
    <t xml:space="preserve">OL008491</t>
  </si>
  <si>
    <t xml:space="preserve">OL008492</t>
  </si>
  <si>
    <t xml:space="preserve">OL008493</t>
  </si>
  <si>
    <t xml:space="preserve">OL008494</t>
  </si>
  <si>
    <t xml:space="preserve">OL008495</t>
  </si>
  <si>
    <t xml:space="preserve">OL008496</t>
  </si>
  <si>
    <t xml:space="preserve">OL008497</t>
  </si>
  <si>
    <t xml:space="preserve">OL008498</t>
  </si>
  <si>
    <t xml:space="preserve">OL008499</t>
  </si>
  <si>
    <t xml:space="preserve">OL008500</t>
  </si>
  <si>
    <t xml:space="preserve">OL008501</t>
  </si>
  <si>
    <t xml:space="preserve">OL008502</t>
  </si>
  <si>
    <t xml:space="preserve">OL008503</t>
  </si>
  <si>
    <t xml:space="preserve">OL008504</t>
  </si>
  <si>
    <t xml:space="preserve">OL008505</t>
  </si>
  <si>
    <t xml:space="preserve">OL008506</t>
  </si>
  <si>
    <t xml:space="preserve">OL008507</t>
  </si>
  <si>
    <t xml:space="preserve">OL008508</t>
  </si>
  <si>
    <t xml:space="preserve">OL008509</t>
  </si>
  <si>
    <t xml:space="preserve">OL008510</t>
  </si>
  <si>
    <t xml:space="preserve">OL008511</t>
  </si>
  <si>
    <t xml:space="preserve">OL008512</t>
  </si>
  <si>
    <t xml:space="preserve">OL008513</t>
  </si>
  <si>
    <t xml:space="preserve">OL008514</t>
  </si>
  <si>
    <t xml:space="preserve">OL008515</t>
  </si>
  <si>
    <t xml:space="preserve">OL008516</t>
  </si>
  <si>
    <t xml:space="preserve">OL008517</t>
  </si>
  <si>
    <t xml:space="preserve">OL008518</t>
  </si>
  <si>
    <t xml:space="preserve">OL008519</t>
  </si>
  <si>
    <t xml:space="preserve">OL008520</t>
  </si>
  <si>
    <t xml:space="preserve">OL008521</t>
  </si>
  <si>
    <t xml:space="preserve">OL008522</t>
  </si>
  <si>
    <t xml:space="preserve">OL008523</t>
  </si>
  <si>
    <t xml:space="preserve">OL008524</t>
  </si>
  <si>
    <t xml:space="preserve">OL008525</t>
  </si>
  <si>
    <t xml:space="preserve">OL008526</t>
  </si>
  <si>
    <t xml:space="preserve">OL008527</t>
  </si>
  <si>
    <t xml:space="preserve">OL008528</t>
  </si>
  <si>
    <t xml:space="preserve">OL008529</t>
  </si>
  <si>
    <t xml:space="preserve">OL008530</t>
  </si>
  <si>
    <t xml:space="preserve">OL008531</t>
  </si>
  <si>
    <t xml:space="preserve">OL008532</t>
  </si>
  <si>
    <t xml:space="preserve">OL008533</t>
  </si>
  <si>
    <t xml:space="preserve">OL008534</t>
  </si>
  <si>
    <t xml:space="preserve">OL008535</t>
  </si>
  <si>
    <t xml:space="preserve">OL008536</t>
  </si>
  <si>
    <t xml:space="preserve">OL008537</t>
  </si>
  <si>
    <t xml:space="preserve">OL008538</t>
  </si>
  <si>
    <t xml:space="preserve">OL008539</t>
  </si>
  <si>
    <t xml:space="preserve">OL008540</t>
  </si>
  <si>
    <t xml:space="preserve">OL008541</t>
  </si>
  <si>
    <t xml:space="preserve">OL008542</t>
  </si>
  <si>
    <t xml:space="preserve">OL008543</t>
  </si>
  <si>
    <t xml:space="preserve">OL008544</t>
  </si>
  <si>
    <t xml:space="preserve">OL008545</t>
  </si>
  <si>
    <t xml:space="preserve">OL008546</t>
  </si>
  <si>
    <t xml:space="preserve">OL008547</t>
  </si>
  <si>
    <t xml:space="preserve">OL008548</t>
  </si>
  <si>
    <t xml:space="preserve">OL008549</t>
  </si>
  <si>
    <t xml:space="preserve">OL008550</t>
  </si>
  <si>
    <t xml:space="preserve">OL008551</t>
  </si>
  <si>
    <t xml:space="preserve">OL008552</t>
  </si>
  <si>
    <t xml:space="preserve">OL008553</t>
  </si>
  <si>
    <t xml:space="preserve">OL008554</t>
  </si>
  <si>
    <t xml:space="preserve">OL008555</t>
  </si>
  <si>
    <t xml:space="preserve">OL008556</t>
  </si>
  <si>
    <t xml:space="preserve">OL008557</t>
  </si>
  <si>
    <t xml:space="preserve">OL008558</t>
  </si>
  <si>
    <t xml:space="preserve">OL008559</t>
  </si>
  <si>
    <t xml:space="preserve">OL008560</t>
  </si>
  <si>
    <t xml:space="preserve">OL008561</t>
  </si>
  <si>
    <t xml:space="preserve">OL008562</t>
  </si>
  <si>
    <t xml:space="preserve">OL008563</t>
  </si>
  <si>
    <t xml:space="preserve">OL008564</t>
  </si>
  <si>
    <t xml:space="preserve">OL008565</t>
  </si>
  <si>
    <t xml:space="preserve">OL008566</t>
  </si>
  <si>
    <t xml:space="preserve">OL008567</t>
  </si>
  <si>
    <t xml:space="preserve">OL008568</t>
  </si>
  <si>
    <t xml:space="preserve">OL008569</t>
  </si>
  <si>
    <t xml:space="preserve">OL008570</t>
  </si>
  <si>
    <t xml:space="preserve">OL008571</t>
  </si>
  <si>
    <t xml:space="preserve">OL008572</t>
  </si>
  <si>
    <t xml:space="preserve">OL008573</t>
  </si>
  <si>
    <t xml:space="preserve">OL008574</t>
  </si>
  <si>
    <t xml:space="preserve">OL008575</t>
  </si>
  <si>
    <t xml:space="preserve">OL008576</t>
  </si>
  <si>
    <t xml:space="preserve">OL008577</t>
  </si>
  <si>
    <t xml:space="preserve">OL008578</t>
  </si>
  <si>
    <t xml:space="preserve">OL008579</t>
  </si>
  <si>
    <t xml:space="preserve">OL008580</t>
  </si>
  <si>
    <t xml:space="preserve">OL008581</t>
  </si>
  <si>
    <t xml:space="preserve">OL008582</t>
  </si>
  <si>
    <t xml:space="preserve">OL008583</t>
  </si>
  <si>
    <t xml:space="preserve">OL008584</t>
  </si>
  <si>
    <t xml:space="preserve">OL008585</t>
  </si>
  <si>
    <t xml:space="preserve">OL008586</t>
  </si>
  <si>
    <t xml:space="preserve">OL008587</t>
  </si>
  <si>
    <t xml:space="preserve">OL008588</t>
  </si>
  <si>
    <t xml:space="preserve">OL008589</t>
  </si>
  <si>
    <t xml:space="preserve">OL008590</t>
  </si>
  <si>
    <t xml:space="preserve">OL008591</t>
  </si>
  <si>
    <t xml:space="preserve">OL008592</t>
  </si>
  <si>
    <t xml:space="preserve">OL008593</t>
  </si>
  <si>
    <t xml:space="preserve">OL008594</t>
  </si>
  <si>
    <t xml:space="preserve">OL008595</t>
  </si>
  <si>
    <t xml:space="preserve">OL008596</t>
  </si>
  <si>
    <t xml:space="preserve">OL008597</t>
  </si>
  <si>
    <t xml:space="preserve">OL008598</t>
  </si>
  <si>
    <t xml:space="preserve">OL008599</t>
  </si>
  <si>
    <t xml:space="preserve">OL008600</t>
  </si>
  <si>
    <t xml:space="preserve">OL008601</t>
  </si>
  <si>
    <t xml:space="preserve">OL008602</t>
  </si>
  <si>
    <t xml:space="preserve">OL008603</t>
  </si>
  <si>
    <t xml:space="preserve">OL008604</t>
  </si>
  <si>
    <t xml:space="preserve">OL008605</t>
  </si>
  <si>
    <t xml:space="preserve">OL008606</t>
  </si>
  <si>
    <t xml:space="preserve">OL008607</t>
  </si>
  <si>
    <t xml:space="preserve">OL008608</t>
  </si>
  <si>
    <t xml:space="preserve">OL008609</t>
  </si>
  <si>
    <t xml:space="preserve">OL008610</t>
  </si>
  <si>
    <t xml:space="preserve">OL008611</t>
  </si>
  <si>
    <t xml:space="preserve">OL008612</t>
  </si>
  <si>
    <t xml:space="preserve">OL008613</t>
  </si>
  <si>
    <t xml:space="preserve">OL008614</t>
  </si>
  <si>
    <t xml:space="preserve">OL008615</t>
  </si>
  <si>
    <t xml:space="preserve">OL008616</t>
  </si>
  <si>
    <t xml:space="preserve">OL008617</t>
  </si>
  <si>
    <t xml:space="preserve">OL008618</t>
  </si>
  <si>
    <t xml:space="preserve">OL008619</t>
  </si>
  <si>
    <t xml:space="preserve">OL008620</t>
  </si>
  <si>
    <t xml:space="preserve">OL008621</t>
  </si>
  <si>
    <t xml:space="preserve">OL008622</t>
  </si>
  <si>
    <t xml:space="preserve">OL008623</t>
  </si>
  <si>
    <t xml:space="preserve">OL008624</t>
  </si>
  <si>
    <t xml:space="preserve">OL008625</t>
  </si>
  <si>
    <t xml:space="preserve">OL008626</t>
  </si>
  <si>
    <t xml:space="preserve">OL008627</t>
  </si>
  <si>
    <t xml:space="preserve">OL008628</t>
  </si>
  <si>
    <t xml:space="preserve">OL008629</t>
  </si>
  <si>
    <t xml:space="preserve">OL008630</t>
  </si>
  <si>
    <t xml:space="preserve">OL008631</t>
  </si>
  <si>
    <t xml:space="preserve">OL008632</t>
  </si>
  <si>
    <t xml:space="preserve">OL008633</t>
  </si>
  <si>
    <t xml:space="preserve">OL008634</t>
  </si>
  <si>
    <t xml:space="preserve">OL008635</t>
  </si>
  <si>
    <t xml:space="preserve">OL008636</t>
  </si>
  <si>
    <t xml:space="preserve">OL008637</t>
  </si>
  <si>
    <t xml:space="preserve">OL008638</t>
  </si>
  <si>
    <t xml:space="preserve">OL008639</t>
  </si>
  <si>
    <t xml:space="preserve">OL008640</t>
  </si>
  <si>
    <t xml:space="preserve">OL008641</t>
  </si>
  <si>
    <t xml:space="preserve">OL008642</t>
  </si>
  <si>
    <t xml:space="preserve">OL008643</t>
  </si>
  <si>
    <t xml:space="preserve">OL008644</t>
  </si>
  <si>
    <t xml:space="preserve">OL008645</t>
  </si>
  <si>
    <t xml:space="preserve">OL008646</t>
  </si>
  <si>
    <t xml:space="preserve">OL008647</t>
  </si>
  <si>
    <t xml:space="preserve">OL008648</t>
  </si>
  <si>
    <t xml:space="preserve">OL008649</t>
  </si>
  <si>
    <t xml:space="preserve">OL008650</t>
  </si>
  <si>
    <t xml:space="preserve">OL008651</t>
  </si>
  <si>
    <t xml:space="preserve">OL008652</t>
  </si>
  <si>
    <t xml:space="preserve">OL008653</t>
  </si>
  <si>
    <t xml:space="preserve">OL008654</t>
  </si>
  <si>
    <t xml:space="preserve">OL008655</t>
  </si>
  <si>
    <t xml:space="preserve">OL008656</t>
  </si>
  <si>
    <t xml:space="preserve">OL008657</t>
  </si>
  <si>
    <t xml:space="preserve">OL008658</t>
  </si>
  <si>
    <t xml:space="preserve">OL008659</t>
  </si>
  <si>
    <t xml:space="preserve">OL008660</t>
  </si>
  <si>
    <t xml:space="preserve">OL008661</t>
  </si>
  <si>
    <t xml:space="preserve">OL008662</t>
  </si>
  <si>
    <t xml:space="preserve">OL008663</t>
  </si>
  <si>
    <t xml:space="preserve">OL008664</t>
  </si>
  <si>
    <t xml:space="preserve">OL008665</t>
  </si>
  <si>
    <t xml:space="preserve">OL008666</t>
  </si>
  <si>
    <t xml:space="preserve">OL008667</t>
  </si>
  <si>
    <t xml:space="preserve">OL008668</t>
  </si>
  <si>
    <t xml:space="preserve">OL008669</t>
  </si>
  <si>
    <t xml:space="preserve">OL008670</t>
  </si>
  <si>
    <t xml:space="preserve">OL008671</t>
  </si>
  <si>
    <t xml:space="preserve">OL008672</t>
  </si>
  <si>
    <t xml:space="preserve">OL008673</t>
  </si>
  <si>
    <t xml:space="preserve">OL008674</t>
  </si>
  <si>
    <t xml:space="preserve">OL008675</t>
  </si>
  <si>
    <t xml:space="preserve">OL008676</t>
  </si>
  <si>
    <t xml:space="preserve">OL008677</t>
  </si>
  <si>
    <t xml:space="preserve">OL008678</t>
  </si>
  <si>
    <t xml:space="preserve">OL008679</t>
  </si>
  <si>
    <t xml:space="preserve">OL008680</t>
  </si>
  <si>
    <t xml:space="preserve">OL008681</t>
  </si>
  <si>
    <t xml:space="preserve">OL008682</t>
  </si>
  <si>
    <t xml:space="preserve">OL008683</t>
  </si>
  <si>
    <t xml:space="preserve">OL008684</t>
  </si>
  <si>
    <t xml:space="preserve">OL008685</t>
  </si>
  <si>
    <t xml:space="preserve">OL008686</t>
  </si>
  <si>
    <t xml:space="preserve">OL008687</t>
  </si>
  <si>
    <t xml:space="preserve">OL008688</t>
  </si>
  <si>
    <t xml:space="preserve">OL008689</t>
  </si>
  <si>
    <t xml:space="preserve">OL008690</t>
  </si>
  <si>
    <t xml:space="preserve">OL008691</t>
  </si>
  <si>
    <t xml:space="preserve">OL008692</t>
  </si>
  <si>
    <t xml:space="preserve">OL008693</t>
  </si>
  <si>
    <t xml:space="preserve">OL008694</t>
  </si>
  <si>
    <t xml:space="preserve">OL008695</t>
  </si>
  <si>
    <t xml:space="preserve">OL008696</t>
  </si>
  <si>
    <t xml:space="preserve">OL008697</t>
  </si>
  <si>
    <t xml:space="preserve">OL008698</t>
  </si>
  <si>
    <t xml:space="preserve">OL008699</t>
  </si>
  <si>
    <t xml:space="preserve">OL008700</t>
  </si>
  <si>
    <t xml:space="preserve">OL008701</t>
  </si>
  <si>
    <t xml:space="preserve">OL008702</t>
  </si>
  <si>
    <t xml:space="preserve">OL008703</t>
  </si>
  <si>
    <t xml:space="preserve">OL008704</t>
  </si>
  <si>
    <t xml:space="preserve">OL008705</t>
  </si>
  <si>
    <t xml:space="preserve">OL008706</t>
  </si>
  <si>
    <t xml:space="preserve">OL008707</t>
  </si>
  <si>
    <t xml:space="preserve">OL008708</t>
  </si>
  <si>
    <t xml:space="preserve">OL008709</t>
  </si>
  <si>
    <t xml:space="preserve">OL008710</t>
  </si>
  <si>
    <t xml:space="preserve">OL008711</t>
  </si>
  <si>
    <t xml:space="preserve">OL008712</t>
  </si>
  <si>
    <t xml:space="preserve">OL008713</t>
  </si>
  <si>
    <t xml:space="preserve">OL008714</t>
  </si>
  <si>
    <t xml:space="preserve">OL008715</t>
  </si>
  <si>
    <t xml:space="preserve">OL008716</t>
  </si>
  <si>
    <t xml:space="preserve">OL008717</t>
  </si>
  <si>
    <t xml:space="preserve">OL008718</t>
  </si>
  <si>
    <t xml:space="preserve">OL008719</t>
  </si>
  <si>
    <t xml:space="preserve">OL008720</t>
  </si>
  <si>
    <t xml:space="preserve">OL008721</t>
  </si>
  <si>
    <t xml:space="preserve">OL008722</t>
  </si>
  <si>
    <t xml:space="preserve">OL008723</t>
  </si>
  <si>
    <t xml:space="preserve">OL008724</t>
  </si>
  <si>
    <t xml:space="preserve">OL008725</t>
  </si>
  <si>
    <t xml:space="preserve">OL008726</t>
  </si>
  <si>
    <t xml:space="preserve">OL008727</t>
  </si>
  <si>
    <t xml:space="preserve">OL008728</t>
  </si>
  <si>
    <t xml:space="preserve">OL008729</t>
  </si>
  <si>
    <t xml:space="preserve">OL008730</t>
  </si>
  <si>
    <t xml:space="preserve">OL008731</t>
  </si>
  <si>
    <t xml:space="preserve">OL008732</t>
  </si>
  <si>
    <t xml:space="preserve">OL008733</t>
  </si>
  <si>
    <t xml:space="preserve">OL008734</t>
  </si>
  <si>
    <t xml:space="preserve">OL008735</t>
  </si>
  <si>
    <t xml:space="preserve">OL008736</t>
  </si>
  <si>
    <t xml:space="preserve">OL008737</t>
  </si>
  <si>
    <t xml:space="preserve">OL008738</t>
  </si>
  <si>
    <t xml:space="preserve">OL008739</t>
  </si>
  <si>
    <t xml:space="preserve">OL008740</t>
  </si>
  <si>
    <t xml:space="preserve">OL008741</t>
  </si>
  <si>
    <t xml:space="preserve">OL008742</t>
  </si>
  <si>
    <t xml:space="preserve">OL008743</t>
  </si>
  <si>
    <t xml:space="preserve">OL008744</t>
  </si>
  <si>
    <t xml:space="preserve">OL008745</t>
  </si>
  <si>
    <t xml:space="preserve">OL008746</t>
  </si>
  <si>
    <t xml:space="preserve">OL008747</t>
  </si>
  <si>
    <t xml:space="preserve">OL008748</t>
  </si>
  <si>
    <t xml:space="preserve">OL008749</t>
  </si>
  <si>
    <t xml:space="preserve">OL008750</t>
  </si>
  <si>
    <t xml:space="preserve">OL008751</t>
  </si>
  <si>
    <t xml:space="preserve">OL008752</t>
  </si>
  <si>
    <t xml:space="preserve">OL008753</t>
  </si>
  <si>
    <t xml:space="preserve">OL008754</t>
  </si>
  <si>
    <t xml:space="preserve">OL008755</t>
  </si>
  <si>
    <t xml:space="preserve">OL008756</t>
  </si>
  <si>
    <t xml:space="preserve">OL008757</t>
  </si>
  <si>
    <t xml:space="preserve">OL008758</t>
  </si>
  <si>
    <t xml:space="preserve">OL008759</t>
  </si>
  <si>
    <t xml:space="preserve">OL008760</t>
  </si>
  <si>
    <t xml:space="preserve">OL008761</t>
  </si>
  <si>
    <t xml:space="preserve">OL008762</t>
  </si>
  <si>
    <t xml:space="preserve">OL008763</t>
  </si>
  <si>
    <t xml:space="preserve">OL008764</t>
  </si>
  <si>
    <t xml:space="preserve">OL008765</t>
  </si>
  <si>
    <t xml:space="preserve">OL008766</t>
  </si>
  <si>
    <t xml:space="preserve">OL008767</t>
  </si>
  <si>
    <t xml:space="preserve">OL008768</t>
  </si>
  <si>
    <t xml:space="preserve">OL008769</t>
  </si>
  <si>
    <t xml:space="preserve">OL008770</t>
  </si>
  <si>
    <t xml:space="preserve">OL008771</t>
  </si>
  <si>
    <t xml:space="preserve">OL008772</t>
  </si>
  <si>
    <t xml:space="preserve">OL008773</t>
  </si>
  <si>
    <t xml:space="preserve">OL008774</t>
  </si>
  <si>
    <t xml:space="preserve">OL008775</t>
  </si>
  <si>
    <t xml:space="preserve">OL008776</t>
  </si>
  <si>
    <t xml:space="preserve">OL008777</t>
  </si>
  <si>
    <t xml:space="preserve">OL008778</t>
  </si>
  <si>
    <t xml:space="preserve">OL008779</t>
  </si>
  <si>
    <t xml:space="preserve">OL008780</t>
  </si>
  <si>
    <t xml:space="preserve">OL008781</t>
  </si>
  <si>
    <t xml:space="preserve">OL008782</t>
  </si>
  <si>
    <t xml:space="preserve">OL008783</t>
  </si>
  <si>
    <t xml:space="preserve">OL008784</t>
  </si>
  <si>
    <t xml:space="preserve">OL008785</t>
  </si>
  <si>
    <t xml:space="preserve">OL008786</t>
  </si>
  <si>
    <t xml:space="preserve">OL008787</t>
  </si>
  <si>
    <t xml:space="preserve">OL008788</t>
  </si>
  <si>
    <t xml:space="preserve">OL008789</t>
  </si>
  <si>
    <t xml:space="preserve">OL008790</t>
  </si>
  <si>
    <t xml:space="preserve">OL008791</t>
  </si>
  <si>
    <t xml:space="preserve">OL008792</t>
  </si>
  <si>
    <t xml:space="preserve">OL008793</t>
  </si>
  <si>
    <t xml:space="preserve">OL008794</t>
  </si>
  <si>
    <t xml:space="preserve">OL008795</t>
  </si>
  <si>
    <t xml:space="preserve">OL008796</t>
  </si>
  <si>
    <t xml:space="preserve">OL008797</t>
  </si>
  <si>
    <t xml:space="preserve">OL008798</t>
  </si>
  <si>
    <t xml:space="preserve">OL008799</t>
  </si>
  <si>
    <t xml:space="preserve">OL008800</t>
  </si>
  <si>
    <t xml:space="preserve">OL008801</t>
  </si>
  <si>
    <t xml:space="preserve">OL008802</t>
  </si>
  <si>
    <t xml:space="preserve">OL008803</t>
  </si>
  <si>
    <t xml:space="preserve">OL008804</t>
  </si>
  <si>
    <t xml:space="preserve">OL008805</t>
  </si>
  <si>
    <t xml:space="preserve">OL008806</t>
  </si>
  <si>
    <t xml:space="preserve">OL008807</t>
  </si>
  <si>
    <t xml:space="preserve">OL008808</t>
  </si>
  <si>
    <t xml:space="preserve">OL008809</t>
  </si>
  <si>
    <t xml:space="preserve">OL008810</t>
  </si>
  <si>
    <t xml:space="preserve">OL008811</t>
  </si>
  <si>
    <t xml:space="preserve">OL008812</t>
  </si>
  <si>
    <t xml:space="preserve">OL008813</t>
  </si>
  <si>
    <t xml:space="preserve">OL008814</t>
  </si>
  <si>
    <t xml:space="preserve">OL008815</t>
  </si>
  <si>
    <t xml:space="preserve">OL008816</t>
  </si>
  <si>
    <t xml:space="preserve">OL008817</t>
  </si>
  <si>
    <t xml:space="preserve">OL008818</t>
  </si>
  <si>
    <t xml:space="preserve">OL008819</t>
  </si>
  <si>
    <t xml:space="preserve">OL008820</t>
  </si>
  <si>
    <t xml:space="preserve">OL008821</t>
  </si>
  <si>
    <t xml:space="preserve">OL008822</t>
  </si>
  <si>
    <t xml:space="preserve">OL008823</t>
  </si>
  <si>
    <t xml:space="preserve">OL008824</t>
  </si>
  <si>
    <t xml:space="preserve">OL008825</t>
  </si>
  <si>
    <t xml:space="preserve">OL008826</t>
  </si>
  <si>
    <t xml:space="preserve">OL008827</t>
  </si>
  <si>
    <t xml:space="preserve">OL008828</t>
  </si>
  <si>
    <t xml:space="preserve">OL008829</t>
  </si>
  <si>
    <t xml:space="preserve">OL008830</t>
  </si>
  <si>
    <t xml:space="preserve">OL008831</t>
  </si>
  <si>
    <t xml:space="preserve">OL008832</t>
  </si>
  <si>
    <t xml:space="preserve">OL008833</t>
  </si>
  <si>
    <t xml:space="preserve">OL008834</t>
  </si>
  <si>
    <t xml:space="preserve">OL008835</t>
  </si>
  <si>
    <t xml:space="preserve">OL008836</t>
  </si>
  <si>
    <t xml:space="preserve">OL008837</t>
  </si>
  <si>
    <t xml:space="preserve">OL008838</t>
  </si>
  <si>
    <t xml:space="preserve">OL008839</t>
  </si>
  <si>
    <t xml:space="preserve">OL008840</t>
  </si>
  <si>
    <t xml:space="preserve">OL008841</t>
  </si>
  <si>
    <t xml:space="preserve">OL008842</t>
  </si>
  <si>
    <t xml:space="preserve">OL008843</t>
  </si>
  <si>
    <t xml:space="preserve">OL008844</t>
  </si>
  <si>
    <t xml:space="preserve">OL008845</t>
  </si>
  <si>
    <t xml:space="preserve">OL008846</t>
  </si>
  <si>
    <t xml:space="preserve">OL008847</t>
  </si>
  <si>
    <t xml:space="preserve">OL008848</t>
  </si>
  <si>
    <t xml:space="preserve">OL008849</t>
  </si>
  <si>
    <t xml:space="preserve">OL008850</t>
  </si>
  <si>
    <t xml:space="preserve">OL008851</t>
  </si>
  <si>
    <t xml:space="preserve">OL008852</t>
  </si>
  <si>
    <t xml:space="preserve">OL008853</t>
  </si>
  <si>
    <t xml:space="preserve">OL008854</t>
  </si>
  <si>
    <t xml:space="preserve">OL008855</t>
  </si>
  <si>
    <t xml:space="preserve">OL008856</t>
  </si>
  <si>
    <t xml:space="preserve">OL008857</t>
  </si>
  <si>
    <t xml:space="preserve">OL008858</t>
  </si>
  <si>
    <t xml:space="preserve">OL008859</t>
  </si>
  <si>
    <t xml:space="preserve">OL008860</t>
  </si>
  <si>
    <t xml:space="preserve">OL008861</t>
  </si>
  <si>
    <t xml:space="preserve">OL008862</t>
  </si>
  <si>
    <t xml:space="preserve">OL008863</t>
  </si>
  <si>
    <t xml:space="preserve">OL008864</t>
  </si>
  <si>
    <t xml:space="preserve">OL008865</t>
  </si>
  <si>
    <t xml:space="preserve">OL008866</t>
  </si>
  <si>
    <t xml:space="preserve">OL008867</t>
  </si>
  <si>
    <t xml:space="preserve">OL008868</t>
  </si>
  <si>
    <t xml:space="preserve">OL008869</t>
  </si>
  <si>
    <t xml:space="preserve">OL008870</t>
  </si>
  <si>
    <t xml:space="preserve">OL008871</t>
  </si>
  <si>
    <t xml:space="preserve">OL008872</t>
  </si>
  <si>
    <t xml:space="preserve">OL008873</t>
  </si>
  <si>
    <t xml:space="preserve">OL008874</t>
  </si>
  <si>
    <t xml:space="preserve">OL008875</t>
  </si>
  <si>
    <t xml:space="preserve">OL008876</t>
  </si>
  <si>
    <t xml:space="preserve">OL008877</t>
  </si>
  <si>
    <t xml:space="preserve">OL008878</t>
  </si>
  <si>
    <t xml:space="preserve">OL008879</t>
  </si>
  <si>
    <t xml:space="preserve">OL008880</t>
  </si>
  <si>
    <t xml:space="preserve">OL008881</t>
  </si>
  <si>
    <t xml:space="preserve">OL008882</t>
  </si>
  <si>
    <t xml:space="preserve">OL008883</t>
  </si>
  <si>
    <t xml:space="preserve">OL008884</t>
  </si>
  <si>
    <t xml:space="preserve">OL008885</t>
  </si>
  <si>
    <t xml:space="preserve">OL008886</t>
  </si>
  <si>
    <t xml:space="preserve">OL008887</t>
  </si>
  <si>
    <t xml:space="preserve">OL008888</t>
  </si>
  <si>
    <t xml:space="preserve">OL008889</t>
  </si>
  <si>
    <t xml:space="preserve">OL008890</t>
  </si>
  <si>
    <t xml:space="preserve">OL008891</t>
  </si>
  <si>
    <t xml:space="preserve">OL008892</t>
  </si>
  <si>
    <t xml:space="preserve">OL008893</t>
  </si>
  <si>
    <t xml:space="preserve">OL008894</t>
  </si>
  <si>
    <t xml:space="preserve">OL008895</t>
  </si>
  <si>
    <t xml:space="preserve">OL008896</t>
  </si>
  <si>
    <t xml:space="preserve">OL008897</t>
  </si>
  <si>
    <t xml:space="preserve">OL008898</t>
  </si>
  <si>
    <t xml:space="preserve">OL008899</t>
  </si>
  <si>
    <t xml:space="preserve">OL008900</t>
  </si>
  <si>
    <t xml:space="preserve">OL008901</t>
  </si>
  <si>
    <t xml:space="preserve">OL008902</t>
  </si>
  <si>
    <t xml:space="preserve">OL008903</t>
  </si>
  <si>
    <t xml:space="preserve">OL008904</t>
  </si>
  <si>
    <t xml:space="preserve">OL008905</t>
  </si>
  <si>
    <t xml:space="preserve">OL008906</t>
  </si>
  <si>
    <t xml:space="preserve">OL008907</t>
  </si>
  <si>
    <t xml:space="preserve">OL008908</t>
  </si>
  <si>
    <t xml:space="preserve">OL008909</t>
  </si>
  <si>
    <t xml:space="preserve">OL008910</t>
  </si>
  <si>
    <t xml:space="preserve">OL008911</t>
  </si>
  <si>
    <t xml:space="preserve">OL008912</t>
  </si>
  <si>
    <t xml:space="preserve">OL008913</t>
  </si>
  <si>
    <t xml:space="preserve">OL008914</t>
  </si>
  <si>
    <t xml:space="preserve">OL008915</t>
  </si>
  <si>
    <t xml:space="preserve">OL008916</t>
  </si>
  <si>
    <t xml:space="preserve">OL008917</t>
  </si>
  <si>
    <t xml:space="preserve">OL008918</t>
  </si>
  <si>
    <t xml:space="preserve">OL008919</t>
  </si>
  <si>
    <t xml:space="preserve">OL008920</t>
  </si>
  <si>
    <t xml:space="preserve">OL008921</t>
  </si>
  <si>
    <t xml:space="preserve">OL008922</t>
  </si>
  <si>
    <t xml:space="preserve">OL008923</t>
  </si>
  <si>
    <t xml:space="preserve">OL008924</t>
  </si>
  <si>
    <t xml:space="preserve">OL008925</t>
  </si>
  <si>
    <t xml:space="preserve">OL008926</t>
  </si>
  <si>
    <t xml:space="preserve">OL008927</t>
  </si>
  <si>
    <t xml:space="preserve">OL008928</t>
  </si>
  <si>
    <t xml:space="preserve">OL008929</t>
  </si>
  <si>
    <t xml:space="preserve">OL008930</t>
  </si>
  <si>
    <t xml:space="preserve">OL008931</t>
  </si>
  <si>
    <t xml:space="preserve">OL008932</t>
  </si>
  <si>
    <t xml:space="preserve">OL008933</t>
  </si>
  <si>
    <t xml:space="preserve">OL008934</t>
  </si>
  <si>
    <t xml:space="preserve">OL008935</t>
  </si>
  <si>
    <t xml:space="preserve">OL008936</t>
  </si>
  <si>
    <t xml:space="preserve">OL008937</t>
  </si>
  <si>
    <t xml:space="preserve">OL008938</t>
  </si>
  <si>
    <t xml:space="preserve">OL008939</t>
  </si>
  <si>
    <t xml:space="preserve">OL008940</t>
  </si>
  <si>
    <t xml:space="preserve">OL008941</t>
  </si>
  <si>
    <t xml:space="preserve">OL008942</t>
  </si>
  <si>
    <t xml:space="preserve">OL008943</t>
  </si>
  <si>
    <t xml:space="preserve">OL008944</t>
  </si>
  <si>
    <t xml:space="preserve">OL008945</t>
  </si>
  <si>
    <t xml:space="preserve">OL008946</t>
  </si>
  <si>
    <t xml:space="preserve">OL008947</t>
  </si>
  <si>
    <t xml:space="preserve">OL008948</t>
  </si>
  <si>
    <t xml:space="preserve">OL008949</t>
  </si>
  <si>
    <t xml:space="preserve">OL008950</t>
  </si>
  <si>
    <t xml:space="preserve">OL008951</t>
  </si>
  <si>
    <t xml:space="preserve">OL008952</t>
  </si>
  <si>
    <t xml:space="preserve">OL008953</t>
  </si>
  <si>
    <t xml:space="preserve">OL008954</t>
  </si>
  <si>
    <t xml:space="preserve">OL008955</t>
  </si>
  <si>
    <t xml:space="preserve">OL008956</t>
  </si>
  <si>
    <t xml:space="preserve">OL008957</t>
  </si>
  <si>
    <t xml:space="preserve">OL008958</t>
  </si>
  <si>
    <t xml:space="preserve">OL008959</t>
  </si>
  <si>
    <t xml:space="preserve">OL008960</t>
  </si>
  <si>
    <t xml:space="preserve">OL008961</t>
  </si>
  <si>
    <t xml:space="preserve">OL008962</t>
  </si>
  <si>
    <t xml:space="preserve">OL008963</t>
  </si>
  <si>
    <t xml:space="preserve">OL008964</t>
  </si>
  <si>
    <t xml:space="preserve">OL008965</t>
  </si>
  <si>
    <t xml:space="preserve">OL008966</t>
  </si>
  <si>
    <t xml:space="preserve">OL008967</t>
  </si>
  <si>
    <t xml:space="preserve">OL008968</t>
  </si>
  <si>
    <t xml:space="preserve">OL008969</t>
  </si>
  <si>
    <t xml:space="preserve">OL008970</t>
  </si>
  <si>
    <t xml:space="preserve">OL008971</t>
  </si>
  <si>
    <t xml:space="preserve">OL008972</t>
  </si>
  <si>
    <t xml:space="preserve">OL008973</t>
  </si>
  <si>
    <t xml:space="preserve">OL008974</t>
  </si>
  <si>
    <t xml:space="preserve">OL008975</t>
  </si>
  <si>
    <t xml:space="preserve">OL008976</t>
  </si>
  <si>
    <t xml:space="preserve">OL008977</t>
  </si>
  <si>
    <t xml:space="preserve">OL008978</t>
  </si>
  <si>
    <t xml:space="preserve">OL008979</t>
  </si>
  <si>
    <t xml:space="preserve">OL008980</t>
  </si>
  <si>
    <t xml:space="preserve">OL008981</t>
  </si>
  <si>
    <t xml:space="preserve">OL008982</t>
  </si>
  <si>
    <t xml:space="preserve">OL008983</t>
  </si>
  <si>
    <t xml:space="preserve">OL008984</t>
  </si>
  <si>
    <t xml:space="preserve">OL008985</t>
  </si>
  <si>
    <t xml:space="preserve">OL008986</t>
  </si>
  <si>
    <t xml:space="preserve">OL008987</t>
  </si>
  <si>
    <t xml:space="preserve">OL008988</t>
  </si>
  <si>
    <t xml:space="preserve">OL008989</t>
  </si>
  <si>
    <t xml:space="preserve">OL008990</t>
  </si>
  <si>
    <t xml:space="preserve">OL008991</t>
  </si>
  <si>
    <t xml:space="preserve">OL008992</t>
  </si>
  <si>
    <t xml:space="preserve">OL008993</t>
  </si>
  <si>
    <t xml:space="preserve">OL008994</t>
  </si>
  <si>
    <t xml:space="preserve">OL008995</t>
  </si>
  <si>
    <t xml:space="preserve">OL008996</t>
  </si>
  <si>
    <t xml:space="preserve">OL008997</t>
  </si>
  <si>
    <t xml:space="preserve">OL008998</t>
  </si>
  <si>
    <t xml:space="preserve">OL008999</t>
  </si>
  <si>
    <t xml:space="preserve">OL009000</t>
  </si>
  <si>
    <t xml:space="preserve">OL009001</t>
  </si>
  <si>
    <t xml:space="preserve">OL009002</t>
  </si>
  <si>
    <t xml:space="preserve">OL009003</t>
  </si>
  <si>
    <t xml:space="preserve">OL009004</t>
  </si>
  <si>
    <t xml:space="preserve">OL009005</t>
  </si>
  <si>
    <t xml:space="preserve">OL009006</t>
  </si>
  <si>
    <t xml:space="preserve">OL009007</t>
  </si>
  <si>
    <t xml:space="preserve">OL009008</t>
  </si>
  <si>
    <t xml:space="preserve">OL009009</t>
  </si>
  <si>
    <t xml:space="preserve">OL009010</t>
  </si>
  <si>
    <t xml:space="preserve">OL009011</t>
  </si>
  <si>
    <t xml:space="preserve">OL009012</t>
  </si>
  <si>
    <t xml:space="preserve">OL009013</t>
  </si>
  <si>
    <t xml:space="preserve">OL009014</t>
  </si>
  <si>
    <t xml:space="preserve">OL009015</t>
  </si>
  <si>
    <t xml:space="preserve">OL009016</t>
  </si>
  <si>
    <t xml:space="preserve">OL009017</t>
  </si>
  <si>
    <t xml:space="preserve">OL009018</t>
  </si>
  <si>
    <t xml:space="preserve">OL009019</t>
  </si>
  <si>
    <t xml:space="preserve">OL009020</t>
  </si>
  <si>
    <t xml:space="preserve">OL009021</t>
  </si>
  <si>
    <t xml:space="preserve">OL009022</t>
  </si>
  <si>
    <t xml:space="preserve">OL009023</t>
  </si>
  <si>
    <t xml:space="preserve">OL009024</t>
  </si>
  <si>
    <t xml:space="preserve">OL009025</t>
  </si>
  <si>
    <t xml:space="preserve">OL009026</t>
  </si>
  <si>
    <t xml:space="preserve">OL009027</t>
  </si>
  <si>
    <t xml:space="preserve">OL009028</t>
  </si>
  <si>
    <t xml:space="preserve">OL009029</t>
  </si>
  <si>
    <t xml:space="preserve">OL009030</t>
  </si>
  <si>
    <t xml:space="preserve">OL009031</t>
  </si>
  <si>
    <t xml:space="preserve">OL009032</t>
  </si>
  <si>
    <t xml:space="preserve">OL009033</t>
  </si>
  <si>
    <t xml:space="preserve">OL009034</t>
  </si>
  <si>
    <t xml:space="preserve">OL009035</t>
  </si>
  <si>
    <t xml:space="preserve">OL009036</t>
  </si>
  <si>
    <t xml:space="preserve">OL009037</t>
  </si>
  <si>
    <t xml:space="preserve">OL009038</t>
  </si>
  <si>
    <t xml:space="preserve">OL009039</t>
  </si>
  <si>
    <t xml:space="preserve">OL009040</t>
  </si>
  <si>
    <t xml:space="preserve">OL009041</t>
  </si>
  <si>
    <t xml:space="preserve">OL009042</t>
  </si>
  <si>
    <t xml:space="preserve">OL009043</t>
  </si>
  <si>
    <t xml:space="preserve">OL009044</t>
  </si>
  <si>
    <t xml:space="preserve">OL009045</t>
  </si>
  <si>
    <t xml:space="preserve">OL009046</t>
  </si>
  <si>
    <t xml:space="preserve">OL009047</t>
  </si>
  <si>
    <t xml:space="preserve">OL009048</t>
  </si>
  <si>
    <t xml:space="preserve">OL009049</t>
  </si>
  <si>
    <t xml:space="preserve">OL009050</t>
  </si>
  <si>
    <t xml:space="preserve">OL009051</t>
  </si>
  <si>
    <t xml:space="preserve">OL009052</t>
  </si>
  <si>
    <t xml:space="preserve">OL009053</t>
  </si>
  <si>
    <t xml:space="preserve">OL009054</t>
  </si>
  <si>
    <t xml:space="preserve">OL009055</t>
  </si>
  <si>
    <t xml:space="preserve">OL009056</t>
  </si>
  <si>
    <t xml:space="preserve">OL009057</t>
  </si>
  <si>
    <t xml:space="preserve">OL009058</t>
  </si>
  <si>
    <t xml:space="preserve">OL009059</t>
  </si>
  <si>
    <t xml:space="preserve">OL009060</t>
  </si>
  <si>
    <t xml:space="preserve">OL009061</t>
  </si>
  <si>
    <t xml:space="preserve">OL009062</t>
  </si>
  <si>
    <t xml:space="preserve">OL009063</t>
  </si>
  <si>
    <t xml:space="preserve">OL009064</t>
  </si>
  <si>
    <t xml:space="preserve">OL009065</t>
  </si>
  <si>
    <t xml:space="preserve">OL009066</t>
  </si>
  <si>
    <t xml:space="preserve">OL009067</t>
  </si>
  <si>
    <t xml:space="preserve">OL009068</t>
  </si>
  <si>
    <t xml:space="preserve">OL009069</t>
  </si>
  <si>
    <t xml:space="preserve">OL009070</t>
  </si>
  <si>
    <t xml:space="preserve">OL009071</t>
  </si>
  <si>
    <t xml:space="preserve">OL009072</t>
  </si>
  <si>
    <t xml:space="preserve">OL009073</t>
  </si>
  <si>
    <t xml:space="preserve">OL009074</t>
  </si>
  <si>
    <t xml:space="preserve">OL009075</t>
  </si>
  <si>
    <t xml:space="preserve">OL009076</t>
  </si>
  <si>
    <t xml:space="preserve">OL009077</t>
  </si>
  <si>
    <t xml:space="preserve">OL009078</t>
  </si>
  <si>
    <t xml:space="preserve">OL009079</t>
  </si>
  <si>
    <t xml:space="preserve">OL009080</t>
  </si>
  <si>
    <t xml:space="preserve">OL009081</t>
  </si>
  <si>
    <t xml:space="preserve">OL009082</t>
  </si>
  <si>
    <t xml:space="preserve">OL009083</t>
  </si>
  <si>
    <t xml:space="preserve">OL009084</t>
  </si>
  <si>
    <t xml:space="preserve">OL009085</t>
  </si>
  <si>
    <t xml:space="preserve">OL009086</t>
  </si>
  <si>
    <t xml:space="preserve">OL009087</t>
  </si>
  <si>
    <t xml:space="preserve">OL009088</t>
  </si>
  <si>
    <t xml:space="preserve">OL009089</t>
  </si>
  <si>
    <t xml:space="preserve">OL009090</t>
  </si>
  <si>
    <t xml:space="preserve">OL009091</t>
  </si>
  <si>
    <t xml:space="preserve">OL009092</t>
  </si>
  <si>
    <t xml:space="preserve">OL009093</t>
  </si>
  <si>
    <t xml:space="preserve">OL009094</t>
  </si>
  <si>
    <t xml:space="preserve">OL009095</t>
  </si>
  <si>
    <t xml:space="preserve">OL009096</t>
  </si>
  <si>
    <t xml:space="preserve">OL009097</t>
  </si>
  <si>
    <t xml:space="preserve">OL009098</t>
  </si>
  <si>
    <t xml:space="preserve">OL009099</t>
  </si>
  <si>
    <t xml:space="preserve">OL009100</t>
  </si>
  <si>
    <t xml:space="preserve">OL009101</t>
  </si>
  <si>
    <t xml:space="preserve">OL009102</t>
  </si>
  <si>
    <t xml:space="preserve">OL009103</t>
  </si>
  <si>
    <t xml:space="preserve">OL009104</t>
  </si>
  <si>
    <t xml:space="preserve">OL009105</t>
  </si>
  <si>
    <t xml:space="preserve">OL009106</t>
  </si>
  <si>
    <t xml:space="preserve">OL009107</t>
  </si>
  <si>
    <t xml:space="preserve">OL009108</t>
  </si>
  <si>
    <t xml:space="preserve">OL009109</t>
  </si>
  <si>
    <t xml:space="preserve">OL009110</t>
  </si>
  <si>
    <t xml:space="preserve">OL009111</t>
  </si>
  <si>
    <t xml:space="preserve">OL009112</t>
  </si>
  <si>
    <t xml:space="preserve">OL009113</t>
  </si>
  <si>
    <t xml:space="preserve">OL009114</t>
  </si>
  <si>
    <t xml:space="preserve">OL009115</t>
  </si>
  <si>
    <t xml:space="preserve">OL009116</t>
  </si>
  <si>
    <t xml:space="preserve">OL009117</t>
  </si>
  <si>
    <t xml:space="preserve">OL009118</t>
  </si>
  <si>
    <t xml:space="preserve">OL009119</t>
  </si>
  <si>
    <t xml:space="preserve">OL009120</t>
  </si>
  <si>
    <t xml:space="preserve">OL009121</t>
  </si>
  <si>
    <t xml:space="preserve">OL009122</t>
  </si>
  <si>
    <t xml:space="preserve">OL009123</t>
  </si>
  <si>
    <t xml:space="preserve">OL009124</t>
  </si>
  <si>
    <t xml:space="preserve">OL009125</t>
  </si>
  <si>
    <t xml:space="preserve">OL009126</t>
  </si>
  <si>
    <t xml:space="preserve">OL009127</t>
  </si>
  <si>
    <t xml:space="preserve">OL009128</t>
  </si>
  <si>
    <t xml:space="preserve">OL009129</t>
  </si>
  <si>
    <t xml:space="preserve">OL009130</t>
  </si>
  <si>
    <t xml:space="preserve">OL009131</t>
  </si>
  <si>
    <t xml:space="preserve">OL009132</t>
  </si>
  <si>
    <t xml:space="preserve">OL009133</t>
  </si>
  <si>
    <t xml:space="preserve">OL009134</t>
  </si>
  <si>
    <t xml:space="preserve">OL009135</t>
  </si>
  <si>
    <t xml:space="preserve">OL009136</t>
  </si>
  <si>
    <t xml:space="preserve">OL009137</t>
  </si>
  <si>
    <t xml:space="preserve">OL009138</t>
  </si>
  <si>
    <t xml:space="preserve">OL009139</t>
  </si>
  <si>
    <t xml:space="preserve">OL009140</t>
  </si>
  <si>
    <t xml:space="preserve">OL009141</t>
  </si>
  <si>
    <t xml:space="preserve">OL009142</t>
  </si>
  <si>
    <t xml:space="preserve">OL009143</t>
  </si>
  <si>
    <t xml:space="preserve">OL009144</t>
  </si>
  <si>
    <t xml:space="preserve">OL009145</t>
  </si>
  <si>
    <t xml:space="preserve">OL009146</t>
  </si>
  <si>
    <t xml:space="preserve">OL009147</t>
  </si>
  <si>
    <t xml:space="preserve">OL009148</t>
  </si>
  <si>
    <t xml:space="preserve">OL009149</t>
  </si>
  <si>
    <t xml:space="preserve">OL009150</t>
  </si>
  <si>
    <t xml:space="preserve">OL009151</t>
  </si>
  <si>
    <t xml:space="preserve">OL009152</t>
  </si>
  <si>
    <t xml:space="preserve">OL009153</t>
  </si>
  <si>
    <t xml:space="preserve">OL009154</t>
  </si>
  <si>
    <t xml:space="preserve">OL009155</t>
  </si>
  <si>
    <t xml:space="preserve">OL009156</t>
  </si>
  <si>
    <t xml:space="preserve">OL009157</t>
  </si>
  <si>
    <t xml:space="preserve">OL009158</t>
  </si>
  <si>
    <t xml:space="preserve">OL009159</t>
  </si>
  <si>
    <t xml:space="preserve">OL009160</t>
  </si>
  <si>
    <t xml:space="preserve">OL009161</t>
  </si>
  <si>
    <t xml:space="preserve">OL009162</t>
  </si>
  <si>
    <t xml:space="preserve">OL009163</t>
  </si>
  <si>
    <t xml:space="preserve">OL009164</t>
  </si>
  <si>
    <t xml:space="preserve">OL009165</t>
  </si>
  <si>
    <t xml:space="preserve">OL009166</t>
  </si>
  <si>
    <t xml:space="preserve">OL009167</t>
  </si>
  <si>
    <t xml:space="preserve">OL009168</t>
  </si>
  <si>
    <t xml:space="preserve">OL009169</t>
  </si>
  <si>
    <t xml:space="preserve">OL009170</t>
  </si>
  <si>
    <t xml:space="preserve">OL009171</t>
  </si>
  <si>
    <t xml:space="preserve">OL009172</t>
  </si>
  <si>
    <t xml:space="preserve">OL009173</t>
  </si>
  <si>
    <t xml:space="preserve">OL009174</t>
  </si>
  <si>
    <t xml:space="preserve">OL009175</t>
  </si>
  <si>
    <t xml:space="preserve">OL009176</t>
  </si>
  <si>
    <t xml:space="preserve">OL009177</t>
  </si>
  <si>
    <t xml:space="preserve">OL009178</t>
  </si>
  <si>
    <t xml:space="preserve">OL009179</t>
  </si>
  <si>
    <t xml:space="preserve">OL009180</t>
  </si>
  <si>
    <t xml:space="preserve">OL009181</t>
  </si>
  <si>
    <t xml:space="preserve">OL009182</t>
  </si>
  <si>
    <t xml:space="preserve">OL009183</t>
  </si>
  <si>
    <t xml:space="preserve">OL009184</t>
  </si>
  <si>
    <t xml:space="preserve">OL009185</t>
  </si>
  <si>
    <t xml:space="preserve">OL009186</t>
  </si>
  <si>
    <t xml:space="preserve">OL009187</t>
  </si>
  <si>
    <t xml:space="preserve">OL009188</t>
  </si>
  <si>
    <t xml:space="preserve">OL009189</t>
  </si>
  <si>
    <t xml:space="preserve">OL009190</t>
  </si>
  <si>
    <t xml:space="preserve">OL009191</t>
  </si>
  <si>
    <t xml:space="preserve">OL009192</t>
  </si>
  <si>
    <t xml:space="preserve">OL009193</t>
  </si>
  <si>
    <t xml:space="preserve">OL009194</t>
  </si>
  <si>
    <t xml:space="preserve">OL009195</t>
  </si>
  <si>
    <t xml:space="preserve">OL009196</t>
  </si>
  <si>
    <t xml:space="preserve">OL009197</t>
  </si>
  <si>
    <t xml:space="preserve">OL009198</t>
  </si>
  <si>
    <t xml:space="preserve">OL009199</t>
  </si>
  <si>
    <t xml:space="preserve">OL009200</t>
  </si>
  <si>
    <t xml:space="preserve">OL009201</t>
  </si>
  <si>
    <t xml:space="preserve">OL009202</t>
  </si>
  <si>
    <t xml:space="preserve">OL009203</t>
  </si>
  <si>
    <t xml:space="preserve">OL009204</t>
  </si>
  <si>
    <t xml:space="preserve">OL009205</t>
  </si>
  <si>
    <t xml:space="preserve">OL009206</t>
  </si>
  <si>
    <t xml:space="preserve">OL009207</t>
  </si>
  <si>
    <t xml:space="preserve">OL009208</t>
  </si>
  <si>
    <t xml:space="preserve">OL009209</t>
  </si>
  <si>
    <t xml:space="preserve">OL009210</t>
  </si>
  <si>
    <t xml:space="preserve">OL009211</t>
  </si>
  <si>
    <t xml:space="preserve">OL009212</t>
  </si>
  <si>
    <t xml:space="preserve">OL009213</t>
  </si>
  <si>
    <t xml:space="preserve">OL009214</t>
  </si>
  <si>
    <t xml:space="preserve">OL009215</t>
  </si>
  <si>
    <t xml:space="preserve">OL009216</t>
  </si>
  <si>
    <t xml:space="preserve">OL009217</t>
  </si>
  <si>
    <t xml:space="preserve">OL009218</t>
  </si>
  <si>
    <t xml:space="preserve">OL009219</t>
  </si>
  <si>
    <t xml:space="preserve">OL009220</t>
  </si>
  <si>
    <t xml:space="preserve">OL009221</t>
  </si>
  <si>
    <t xml:space="preserve">OL009222</t>
  </si>
  <si>
    <t xml:space="preserve">OL009223</t>
  </si>
  <si>
    <t xml:space="preserve">OL009224</t>
  </si>
  <si>
    <t xml:space="preserve">OL009225</t>
  </si>
  <si>
    <t xml:space="preserve">OL009226</t>
  </si>
  <si>
    <t xml:space="preserve">OL009227</t>
  </si>
  <si>
    <t xml:space="preserve">OL009228</t>
  </si>
  <si>
    <t xml:space="preserve">OL009229</t>
  </si>
  <si>
    <t xml:space="preserve">OL009230</t>
  </si>
  <si>
    <t xml:space="preserve">OL009231</t>
  </si>
  <si>
    <t xml:space="preserve">OL009232</t>
  </si>
  <si>
    <t xml:space="preserve">OL009233</t>
  </si>
  <si>
    <t xml:space="preserve">OL009234</t>
  </si>
  <si>
    <t xml:space="preserve">OL009235</t>
  </si>
  <si>
    <t xml:space="preserve">OL009236</t>
  </si>
  <si>
    <t xml:space="preserve">OL009237</t>
  </si>
  <si>
    <t xml:space="preserve">OL009238</t>
  </si>
  <si>
    <t xml:space="preserve">OL009239</t>
  </si>
  <si>
    <t xml:space="preserve">OL009240</t>
  </si>
  <si>
    <t xml:space="preserve">OL009241</t>
  </si>
  <si>
    <t xml:space="preserve">OL009242</t>
  </si>
  <si>
    <t xml:space="preserve">OL009243</t>
  </si>
  <si>
    <t xml:space="preserve">OL009244</t>
  </si>
  <si>
    <t xml:space="preserve">OL009245</t>
  </si>
  <si>
    <t xml:space="preserve">OL009246</t>
  </si>
  <si>
    <t xml:space="preserve">OL009247</t>
  </si>
  <si>
    <t xml:space="preserve">OL009248</t>
  </si>
  <si>
    <t xml:space="preserve">OL009249</t>
  </si>
  <si>
    <t xml:space="preserve">OL009250</t>
  </si>
  <si>
    <t xml:space="preserve">OL009251</t>
  </si>
  <si>
    <t xml:space="preserve">OL009252</t>
  </si>
  <si>
    <t xml:space="preserve">OL009253</t>
  </si>
  <si>
    <t xml:space="preserve">OL009254</t>
  </si>
  <si>
    <t xml:space="preserve">OL009255</t>
  </si>
  <si>
    <t xml:space="preserve">OL009256</t>
  </si>
  <si>
    <t xml:space="preserve">OL009257</t>
  </si>
  <si>
    <t xml:space="preserve">OL009258</t>
  </si>
  <si>
    <t xml:space="preserve">OL009259</t>
  </si>
  <si>
    <t xml:space="preserve">OL009260</t>
  </si>
  <si>
    <t xml:space="preserve">OL009261</t>
  </si>
  <si>
    <t xml:space="preserve">OL009262</t>
  </si>
  <si>
    <t xml:space="preserve">OL009263</t>
  </si>
  <si>
    <t xml:space="preserve">OL009264</t>
  </si>
  <si>
    <t xml:space="preserve">OL009265</t>
  </si>
  <si>
    <t xml:space="preserve">OL009266</t>
  </si>
  <si>
    <t xml:space="preserve">OL009267</t>
  </si>
  <si>
    <t xml:space="preserve">OL009268</t>
  </si>
  <si>
    <t xml:space="preserve">OL009269</t>
  </si>
  <si>
    <t xml:space="preserve">OL009270</t>
  </si>
  <si>
    <t xml:space="preserve">OL009271</t>
  </si>
  <si>
    <t xml:space="preserve">OL009272</t>
  </si>
  <si>
    <t xml:space="preserve">OL009273</t>
  </si>
  <si>
    <t xml:space="preserve">OL009274</t>
  </si>
  <si>
    <t xml:space="preserve">OL009275</t>
  </si>
  <si>
    <t xml:space="preserve">OL009276</t>
  </si>
  <si>
    <t xml:space="preserve">OL009277</t>
  </si>
  <si>
    <t xml:space="preserve">OL009278</t>
  </si>
  <si>
    <t xml:space="preserve">OL009279</t>
  </si>
  <si>
    <t xml:space="preserve">OL009280</t>
  </si>
  <si>
    <t xml:space="preserve">OL009281</t>
  </si>
  <si>
    <t xml:space="preserve">OL009282</t>
  </si>
  <si>
    <t xml:space="preserve">OL009283</t>
  </si>
  <si>
    <t xml:space="preserve">OL009284</t>
  </si>
  <si>
    <t xml:space="preserve">OL009285</t>
  </si>
  <si>
    <t xml:space="preserve">OL009286</t>
  </si>
  <si>
    <t xml:space="preserve">OL009287</t>
  </si>
  <si>
    <t xml:space="preserve">OL009288</t>
  </si>
  <si>
    <t xml:space="preserve">OL009289</t>
  </si>
  <si>
    <t xml:space="preserve">OL009290</t>
  </si>
  <si>
    <t xml:space="preserve">OL009291</t>
  </si>
  <si>
    <t xml:space="preserve">OL009292</t>
  </si>
  <si>
    <t xml:space="preserve">OL009293</t>
  </si>
  <si>
    <t xml:space="preserve">OL009294</t>
  </si>
  <si>
    <t xml:space="preserve">OL009295</t>
  </si>
  <si>
    <t xml:space="preserve">OL009296</t>
  </si>
  <si>
    <t xml:space="preserve">OL009297</t>
  </si>
  <si>
    <t xml:space="preserve">OL009298</t>
  </si>
  <si>
    <t xml:space="preserve">OL009299</t>
  </si>
  <si>
    <t xml:space="preserve">OL009300</t>
  </si>
  <si>
    <t xml:space="preserve">OL009301</t>
  </si>
  <si>
    <t xml:space="preserve">OL009302</t>
  </si>
  <si>
    <t xml:space="preserve">OL009303</t>
  </si>
  <si>
    <t xml:space="preserve">OL009304</t>
  </si>
  <si>
    <t xml:space="preserve">OL009305</t>
  </si>
  <si>
    <t xml:space="preserve">OL009306</t>
  </si>
  <si>
    <t xml:space="preserve">OL009307</t>
  </si>
  <si>
    <t xml:space="preserve">OL009308</t>
  </si>
  <si>
    <t xml:space="preserve">OL009309</t>
  </si>
  <si>
    <t xml:space="preserve">OL009310</t>
  </si>
  <si>
    <t xml:space="preserve">OL009311</t>
  </si>
  <si>
    <t xml:space="preserve">OL009312</t>
  </si>
  <si>
    <t xml:space="preserve">OL009313</t>
  </si>
  <si>
    <t xml:space="preserve">OL009314</t>
  </si>
  <si>
    <t xml:space="preserve">OL009315</t>
  </si>
  <si>
    <t xml:space="preserve">OL009316</t>
  </si>
  <si>
    <t xml:space="preserve">OL009317</t>
  </si>
  <si>
    <t xml:space="preserve">OL009318</t>
  </si>
  <si>
    <t xml:space="preserve">OL009319</t>
  </si>
  <si>
    <t xml:space="preserve">OL009320</t>
  </si>
  <si>
    <t xml:space="preserve">OL009321</t>
  </si>
  <si>
    <t xml:space="preserve">OL009322</t>
  </si>
  <si>
    <t xml:space="preserve">OL009323</t>
  </si>
  <si>
    <t xml:space="preserve">OL009324</t>
  </si>
  <si>
    <t xml:space="preserve">OL009325</t>
  </si>
  <si>
    <t xml:space="preserve">OL009326</t>
  </si>
  <si>
    <t xml:space="preserve">OL009327</t>
  </si>
  <si>
    <t xml:space="preserve">OL009328</t>
  </si>
  <si>
    <t xml:space="preserve">OL009329</t>
  </si>
  <si>
    <t xml:space="preserve">OL009330</t>
  </si>
  <si>
    <t xml:space="preserve">OL009331</t>
  </si>
  <si>
    <t xml:space="preserve">OL009332</t>
  </si>
  <si>
    <t xml:space="preserve">OL009333</t>
  </si>
  <si>
    <t xml:space="preserve">OL009334</t>
  </si>
  <si>
    <t xml:space="preserve">OL009335</t>
  </si>
  <si>
    <t xml:space="preserve">OL009336</t>
  </si>
  <si>
    <t xml:space="preserve">OL009337</t>
  </si>
  <si>
    <t xml:space="preserve">OL009338</t>
  </si>
  <si>
    <t xml:space="preserve">OL009339</t>
  </si>
  <si>
    <t xml:space="preserve">OL009340</t>
  </si>
  <si>
    <t xml:space="preserve">OL009341</t>
  </si>
  <si>
    <t xml:space="preserve">OL009342</t>
  </si>
  <si>
    <t xml:space="preserve">OL009343</t>
  </si>
  <si>
    <t xml:space="preserve">OL009344</t>
  </si>
  <si>
    <t xml:space="preserve">OL009345</t>
  </si>
  <si>
    <t xml:space="preserve">OL009346</t>
  </si>
  <si>
    <t xml:space="preserve">OL009347</t>
  </si>
  <si>
    <t xml:space="preserve">OL009348</t>
  </si>
  <si>
    <t xml:space="preserve">OL009349</t>
  </si>
  <si>
    <t xml:space="preserve">OL009350</t>
  </si>
  <si>
    <t xml:space="preserve">OL009351</t>
  </si>
  <si>
    <t xml:space="preserve">OL009352</t>
  </si>
  <si>
    <t xml:space="preserve">OL009353</t>
  </si>
  <si>
    <t xml:space="preserve">OL009354</t>
  </si>
  <si>
    <t xml:space="preserve">OL009355</t>
  </si>
  <si>
    <t xml:space="preserve">OL009356</t>
  </si>
  <si>
    <t xml:space="preserve">OL009357</t>
  </si>
  <si>
    <t xml:space="preserve">OL009358</t>
  </si>
  <si>
    <t xml:space="preserve">OL009359</t>
  </si>
  <si>
    <t xml:space="preserve">OL009360</t>
  </si>
  <si>
    <t xml:space="preserve">OL009361</t>
  </si>
  <si>
    <t xml:space="preserve">OL009362</t>
  </si>
  <si>
    <t xml:space="preserve">OL009363</t>
  </si>
  <si>
    <t xml:space="preserve">OL009364</t>
  </si>
  <si>
    <t xml:space="preserve">OL009365</t>
  </si>
  <si>
    <t xml:space="preserve">OL009366</t>
  </si>
  <si>
    <t xml:space="preserve">OL009367</t>
  </si>
  <si>
    <t xml:space="preserve">OL009368</t>
  </si>
  <si>
    <t xml:space="preserve">OL009369</t>
  </si>
  <si>
    <t xml:space="preserve">OL009370</t>
  </si>
  <si>
    <t xml:space="preserve">OL009371</t>
  </si>
  <si>
    <t xml:space="preserve">OL009372</t>
  </si>
  <si>
    <t xml:space="preserve">OL009373</t>
  </si>
  <si>
    <t xml:space="preserve">OL009374</t>
  </si>
  <si>
    <t xml:space="preserve">OL009375</t>
  </si>
  <si>
    <t xml:space="preserve">OL009376</t>
  </si>
  <si>
    <t xml:space="preserve">OL009377</t>
  </si>
  <si>
    <t xml:space="preserve">OL009378</t>
  </si>
  <si>
    <t xml:space="preserve">OL009379</t>
  </si>
  <si>
    <t xml:space="preserve">OL009380</t>
  </si>
  <si>
    <t xml:space="preserve">OL009381</t>
  </si>
  <si>
    <t xml:space="preserve">OL009382</t>
  </si>
  <si>
    <t xml:space="preserve">OL009383</t>
  </si>
  <si>
    <t xml:space="preserve">OL009384</t>
  </si>
  <si>
    <t xml:space="preserve">OL009385</t>
  </si>
  <si>
    <t xml:space="preserve">OL009386</t>
  </si>
  <si>
    <t xml:space="preserve">OL009387</t>
  </si>
  <si>
    <t xml:space="preserve">OL009388</t>
  </si>
  <si>
    <t xml:space="preserve">OL009389</t>
  </si>
  <si>
    <t xml:space="preserve">OL009390</t>
  </si>
  <si>
    <t xml:space="preserve">OL009391</t>
  </si>
  <si>
    <t xml:space="preserve">OL009392</t>
  </si>
  <si>
    <t xml:space="preserve">OL009393</t>
  </si>
  <si>
    <t xml:space="preserve">OL009394</t>
  </si>
  <si>
    <t xml:space="preserve">OL009395</t>
  </si>
  <si>
    <t xml:space="preserve">OL009396</t>
  </si>
  <si>
    <t xml:space="preserve">OL009397</t>
  </si>
  <si>
    <t xml:space="preserve">OL009398</t>
  </si>
  <si>
    <t xml:space="preserve">OL009399</t>
  </si>
  <si>
    <t xml:space="preserve">OL009400</t>
  </si>
  <si>
    <t xml:space="preserve">OL009401</t>
  </si>
  <si>
    <t xml:space="preserve">OL009402</t>
  </si>
  <si>
    <t xml:space="preserve">OL009403</t>
  </si>
  <si>
    <t xml:space="preserve">OL009404</t>
  </si>
  <si>
    <t xml:space="preserve">OL009405</t>
  </si>
  <si>
    <t xml:space="preserve">OL009406</t>
  </si>
  <si>
    <t xml:space="preserve">OL009407</t>
  </si>
  <si>
    <t xml:space="preserve">OL009408</t>
  </si>
  <si>
    <t xml:space="preserve">OL009409</t>
  </si>
  <si>
    <t xml:space="preserve">OL009410</t>
  </si>
  <si>
    <t xml:space="preserve">OL009411</t>
  </si>
  <si>
    <t xml:space="preserve">OL009412</t>
  </si>
  <si>
    <t xml:space="preserve">OL009413</t>
  </si>
  <si>
    <t xml:space="preserve">OL009414</t>
  </si>
  <si>
    <t xml:space="preserve">OL009415</t>
  </si>
  <si>
    <t xml:space="preserve">OL009416</t>
  </si>
  <si>
    <t xml:space="preserve">OL009417</t>
  </si>
  <si>
    <t xml:space="preserve">OL009418</t>
  </si>
  <si>
    <t xml:space="preserve">OL009419</t>
  </si>
  <si>
    <t xml:space="preserve">OL009420</t>
  </si>
  <si>
    <t xml:space="preserve">OL009421</t>
  </si>
  <si>
    <t xml:space="preserve">OL009422</t>
  </si>
  <si>
    <t xml:space="preserve">OL009423</t>
  </si>
  <si>
    <t xml:space="preserve">OL009424</t>
  </si>
  <si>
    <t xml:space="preserve">OL009425</t>
  </si>
  <si>
    <t xml:space="preserve">OL009426</t>
  </si>
  <si>
    <t xml:space="preserve">OL009427</t>
  </si>
  <si>
    <t xml:space="preserve">OL009428</t>
  </si>
  <si>
    <t xml:space="preserve">OL009429</t>
  </si>
  <si>
    <t xml:space="preserve">OL009430</t>
  </si>
  <si>
    <t xml:space="preserve">OL009431</t>
  </si>
  <si>
    <t xml:space="preserve">OL009432</t>
  </si>
  <si>
    <t xml:space="preserve">OL009433</t>
  </si>
  <si>
    <t xml:space="preserve">OL009434</t>
  </si>
  <si>
    <t xml:space="preserve">OL009435</t>
  </si>
  <si>
    <t xml:space="preserve">OL009436</t>
  </si>
  <si>
    <t xml:space="preserve">OL009437</t>
  </si>
  <si>
    <t xml:space="preserve">OL009438</t>
  </si>
  <si>
    <t xml:space="preserve">OL009439</t>
  </si>
  <si>
    <t xml:space="preserve">OL009440</t>
  </si>
  <si>
    <t xml:space="preserve">OL009441</t>
  </si>
  <si>
    <t xml:space="preserve">OL009442</t>
  </si>
  <si>
    <t xml:space="preserve">OL009443</t>
  </si>
  <si>
    <t xml:space="preserve">OL009444</t>
  </si>
  <si>
    <t xml:space="preserve">OL009445</t>
  </si>
  <si>
    <t xml:space="preserve">OL009446</t>
  </si>
  <si>
    <t xml:space="preserve">OL009447</t>
  </si>
  <si>
    <t xml:space="preserve">OL009448</t>
  </si>
  <si>
    <t xml:space="preserve">OL009449</t>
  </si>
  <si>
    <t xml:space="preserve">OL009450</t>
  </si>
  <si>
    <t xml:space="preserve">OL009451</t>
  </si>
  <si>
    <t xml:space="preserve">OL009452</t>
  </si>
  <si>
    <t xml:space="preserve">OL009453</t>
  </si>
  <si>
    <t xml:space="preserve">OL009454</t>
  </si>
  <si>
    <t xml:space="preserve">OL009455</t>
  </si>
  <si>
    <t xml:space="preserve">OL009456</t>
  </si>
  <si>
    <t xml:space="preserve">OL009457</t>
  </si>
  <si>
    <t xml:space="preserve">OL009458</t>
  </si>
  <si>
    <t xml:space="preserve">OL009459</t>
  </si>
  <si>
    <t xml:space="preserve">OL009460</t>
  </si>
  <si>
    <t xml:space="preserve">OL009461</t>
  </si>
  <si>
    <t xml:space="preserve">OL009462</t>
  </si>
  <si>
    <t xml:space="preserve">OL009463</t>
  </si>
  <si>
    <t xml:space="preserve">OL009464</t>
  </si>
  <si>
    <t xml:space="preserve">OL009465</t>
  </si>
  <si>
    <t xml:space="preserve">OL009466</t>
  </si>
  <si>
    <t xml:space="preserve">OL009467</t>
  </si>
  <si>
    <t xml:space="preserve">OL009468</t>
  </si>
  <si>
    <t xml:space="preserve">OL009469</t>
  </si>
  <si>
    <t xml:space="preserve">OL009470</t>
  </si>
  <si>
    <t xml:space="preserve">OL009471</t>
  </si>
  <si>
    <t xml:space="preserve">OL009472</t>
  </si>
  <si>
    <t xml:space="preserve">OL009473</t>
  </si>
  <si>
    <t xml:space="preserve">OL009474</t>
  </si>
  <si>
    <t xml:space="preserve">OL009475</t>
  </si>
  <si>
    <t xml:space="preserve">OL009476</t>
  </si>
  <si>
    <t xml:space="preserve">OL009477</t>
  </si>
  <si>
    <t xml:space="preserve">OL009478</t>
  </si>
  <si>
    <t xml:space="preserve">OL009479</t>
  </si>
  <si>
    <t xml:space="preserve">OL009480</t>
  </si>
  <si>
    <t xml:space="preserve">OL009481</t>
  </si>
  <si>
    <t xml:space="preserve">OL009482</t>
  </si>
  <si>
    <t xml:space="preserve">OL009483</t>
  </si>
  <si>
    <t xml:space="preserve">OL009484</t>
  </si>
  <si>
    <t xml:space="preserve">OL009485</t>
  </si>
  <si>
    <t xml:space="preserve">OL009486</t>
  </si>
  <si>
    <t xml:space="preserve">OL009487</t>
  </si>
  <si>
    <t xml:space="preserve">OL009488</t>
  </si>
  <si>
    <t xml:space="preserve">OL009489</t>
  </si>
  <si>
    <t xml:space="preserve">OL009490</t>
  </si>
  <si>
    <t xml:space="preserve">OL009491</t>
  </si>
  <si>
    <t xml:space="preserve">OL009492</t>
  </si>
  <si>
    <t xml:space="preserve">OL009493</t>
  </si>
  <si>
    <t xml:space="preserve">OL009494</t>
  </si>
  <si>
    <t xml:space="preserve">OL009495</t>
  </si>
  <si>
    <t xml:space="preserve">OL009496</t>
  </si>
  <si>
    <t xml:space="preserve">OL009497</t>
  </si>
  <si>
    <t xml:space="preserve">OL009498</t>
  </si>
  <si>
    <t xml:space="preserve">OL009499</t>
  </si>
  <si>
    <t xml:space="preserve">OL009500</t>
  </si>
  <si>
    <t xml:space="preserve">OL009501</t>
  </si>
  <si>
    <t xml:space="preserve">OL009502</t>
  </si>
  <si>
    <t xml:space="preserve">OL009503</t>
  </si>
  <si>
    <t xml:space="preserve">OL009504</t>
  </si>
  <si>
    <t xml:space="preserve">OL009505</t>
  </si>
  <si>
    <t xml:space="preserve">OL009506</t>
  </si>
  <si>
    <t xml:space="preserve">OL009507</t>
  </si>
  <si>
    <t xml:space="preserve">OL009508</t>
  </si>
  <si>
    <t xml:space="preserve">OL009509</t>
  </si>
  <si>
    <t xml:space="preserve">OL009510</t>
  </si>
  <si>
    <t xml:space="preserve">OL009511</t>
  </si>
  <si>
    <t xml:space="preserve">OL009512</t>
  </si>
  <si>
    <t xml:space="preserve">OL009513</t>
  </si>
  <si>
    <t xml:space="preserve">OL009514</t>
  </si>
  <si>
    <t xml:space="preserve">OL009515</t>
  </si>
  <si>
    <t xml:space="preserve">OL009516</t>
  </si>
  <si>
    <t xml:space="preserve">OL009517</t>
  </si>
  <si>
    <t xml:space="preserve">OL009518</t>
  </si>
  <si>
    <t xml:space="preserve">OL009519</t>
  </si>
  <si>
    <t xml:space="preserve">OL009520</t>
  </si>
  <si>
    <t xml:space="preserve">OL009521</t>
  </si>
  <si>
    <t xml:space="preserve">OL009522</t>
  </si>
  <si>
    <t xml:space="preserve">OL009523</t>
  </si>
  <si>
    <t xml:space="preserve">OL009524</t>
  </si>
  <si>
    <t xml:space="preserve">OL009525</t>
  </si>
  <si>
    <t xml:space="preserve">OL009526</t>
  </si>
  <si>
    <t xml:space="preserve">OL009527</t>
  </si>
  <si>
    <t xml:space="preserve">OL009528</t>
  </si>
  <si>
    <t xml:space="preserve">OL009529</t>
  </si>
  <si>
    <t xml:space="preserve">OL009530</t>
  </si>
  <si>
    <t xml:space="preserve">OL009531</t>
  </si>
  <si>
    <t xml:space="preserve">OL009532</t>
  </si>
  <si>
    <t xml:space="preserve">OL009533</t>
  </si>
  <si>
    <t xml:space="preserve">OL009534</t>
  </si>
  <si>
    <t xml:space="preserve">OL009535</t>
  </si>
  <si>
    <t xml:space="preserve">OL009536</t>
  </si>
  <si>
    <t xml:space="preserve">OL009537</t>
  </si>
  <si>
    <t xml:space="preserve">OL009538</t>
  </si>
  <si>
    <t xml:space="preserve">OL009539</t>
  </si>
  <si>
    <t xml:space="preserve">OL009540</t>
  </si>
  <si>
    <t xml:space="preserve">OL009541</t>
  </si>
  <si>
    <t xml:space="preserve">OL009542</t>
  </si>
  <si>
    <t xml:space="preserve">OL009543</t>
  </si>
  <si>
    <t xml:space="preserve">OL009544</t>
  </si>
  <si>
    <t xml:space="preserve">OL009545</t>
  </si>
  <si>
    <t xml:space="preserve">OL009546</t>
  </si>
  <si>
    <t xml:space="preserve">OL009547</t>
  </si>
  <si>
    <t xml:space="preserve">OL009548</t>
  </si>
  <si>
    <t xml:space="preserve">OL009549</t>
  </si>
  <si>
    <t xml:space="preserve">OL009550</t>
  </si>
  <si>
    <t xml:space="preserve">OL009551</t>
  </si>
  <si>
    <t xml:space="preserve">OL009552</t>
  </si>
  <si>
    <t xml:space="preserve">OL009553</t>
  </si>
  <si>
    <t xml:space="preserve">OL009554</t>
  </si>
  <si>
    <t xml:space="preserve">OL009555</t>
  </si>
  <si>
    <t xml:space="preserve">OL009556</t>
  </si>
  <si>
    <t xml:space="preserve">OL009557</t>
  </si>
  <si>
    <t xml:space="preserve">OL009558</t>
  </si>
  <si>
    <t xml:space="preserve">OL009559</t>
  </si>
  <si>
    <t xml:space="preserve">OL009560</t>
  </si>
  <si>
    <t xml:space="preserve">OL009561</t>
  </si>
  <si>
    <t xml:space="preserve">OL009562</t>
  </si>
  <si>
    <t xml:space="preserve">OL009563</t>
  </si>
  <si>
    <t xml:space="preserve">OL009564</t>
  </si>
  <si>
    <t xml:space="preserve">OL009565</t>
  </si>
  <si>
    <t xml:space="preserve">OL009566</t>
  </si>
  <si>
    <t xml:space="preserve">OL009567</t>
  </si>
  <si>
    <t xml:space="preserve">OL009568</t>
  </si>
  <si>
    <t xml:space="preserve">OL009569</t>
  </si>
  <si>
    <t xml:space="preserve">OL009570</t>
  </si>
  <si>
    <t xml:space="preserve">OL009571</t>
  </si>
  <si>
    <t xml:space="preserve">OL009572</t>
  </si>
  <si>
    <t xml:space="preserve">OL009573</t>
  </si>
  <si>
    <t xml:space="preserve">OL009574</t>
  </si>
  <si>
    <t xml:space="preserve">OL009575</t>
  </si>
  <si>
    <t xml:space="preserve">OL009576</t>
  </si>
  <si>
    <t xml:space="preserve">OL009577</t>
  </si>
  <si>
    <t xml:space="preserve">OL009578</t>
  </si>
  <si>
    <t xml:space="preserve">OL009579</t>
  </si>
  <si>
    <t xml:space="preserve">OL009580</t>
  </si>
  <si>
    <t xml:space="preserve">OL009581</t>
  </si>
  <si>
    <t xml:space="preserve">OL009582</t>
  </si>
  <si>
    <t xml:space="preserve">OL009583</t>
  </si>
  <si>
    <t xml:space="preserve">OL009584</t>
  </si>
  <si>
    <t xml:space="preserve">OL009585</t>
  </si>
  <si>
    <t xml:space="preserve">OL009586</t>
  </si>
  <si>
    <t xml:space="preserve">OL009587</t>
  </si>
  <si>
    <t xml:space="preserve">OL009588</t>
  </si>
  <si>
    <t xml:space="preserve">OL009589</t>
  </si>
  <si>
    <t xml:space="preserve">OL009590</t>
  </si>
  <si>
    <t xml:space="preserve">OL009591</t>
  </si>
  <si>
    <t xml:space="preserve">OL009592</t>
  </si>
  <si>
    <t xml:space="preserve">OL009593</t>
  </si>
  <si>
    <t xml:space="preserve">OL009594</t>
  </si>
  <si>
    <t xml:space="preserve">OL009595</t>
  </si>
  <si>
    <t xml:space="preserve">OL009596</t>
  </si>
  <si>
    <t xml:space="preserve">OL009597</t>
  </si>
  <si>
    <t xml:space="preserve">OL009598</t>
  </si>
  <si>
    <t xml:space="preserve">OL009599</t>
  </si>
  <si>
    <t xml:space="preserve">OL009600</t>
  </si>
  <si>
    <t xml:space="preserve">OL009601</t>
  </si>
  <si>
    <t xml:space="preserve">OL009602</t>
  </si>
  <si>
    <t xml:space="preserve">OL009603</t>
  </si>
  <si>
    <t xml:space="preserve">OL009604</t>
  </si>
  <si>
    <t xml:space="preserve">OL009605</t>
  </si>
  <si>
    <t xml:space="preserve">OL009606</t>
  </si>
  <si>
    <t xml:space="preserve">OL009607</t>
  </si>
  <si>
    <t xml:space="preserve">OL009608</t>
  </si>
  <si>
    <t xml:space="preserve">OL009609</t>
  </si>
  <si>
    <t xml:space="preserve">OL009610</t>
  </si>
  <si>
    <t xml:space="preserve">OL009611</t>
  </si>
  <si>
    <t xml:space="preserve">OL009612</t>
  </si>
  <si>
    <t xml:space="preserve">OL009613</t>
  </si>
  <si>
    <t xml:space="preserve">OL009614</t>
  </si>
  <si>
    <t xml:space="preserve">OL009615</t>
  </si>
  <si>
    <t xml:space="preserve">OL009616</t>
  </si>
  <si>
    <t xml:space="preserve">OL009617</t>
  </si>
  <si>
    <t xml:space="preserve">OL009618</t>
  </si>
  <si>
    <t xml:space="preserve">OL009619</t>
  </si>
  <si>
    <t xml:space="preserve">OL009620</t>
  </si>
  <si>
    <t xml:space="preserve">OL009621</t>
  </si>
  <si>
    <t xml:space="preserve">OL009622</t>
  </si>
  <si>
    <t xml:space="preserve">OL009623</t>
  </si>
  <si>
    <t xml:space="preserve">OL009624</t>
  </si>
  <si>
    <t xml:space="preserve">OL009625</t>
  </si>
  <si>
    <t xml:space="preserve">OL009626</t>
  </si>
  <si>
    <t xml:space="preserve">OL009627</t>
  </si>
  <si>
    <t xml:space="preserve">OL009628</t>
  </si>
  <si>
    <t xml:space="preserve">OL009629</t>
  </si>
  <si>
    <t xml:space="preserve">OL009630</t>
  </si>
  <si>
    <t xml:space="preserve">OL009631</t>
  </si>
  <si>
    <t xml:space="preserve">OL009632</t>
  </si>
  <si>
    <t xml:space="preserve">OL009633</t>
  </si>
  <si>
    <t xml:space="preserve">OL009634</t>
  </si>
  <si>
    <t xml:space="preserve">OL009635</t>
  </si>
  <si>
    <t xml:space="preserve">OL009636</t>
  </si>
  <si>
    <t xml:space="preserve">OL009637</t>
  </si>
  <si>
    <t xml:space="preserve">OL009638</t>
  </si>
  <si>
    <t xml:space="preserve">OL009639</t>
  </si>
  <si>
    <t xml:space="preserve">OL009640</t>
  </si>
  <si>
    <t xml:space="preserve">OL009641</t>
  </si>
  <si>
    <t xml:space="preserve">OL009642</t>
  </si>
  <si>
    <t xml:space="preserve">OL009643</t>
  </si>
  <si>
    <t xml:space="preserve">OL009644</t>
  </si>
  <si>
    <t xml:space="preserve">OL009645</t>
  </si>
  <si>
    <t xml:space="preserve">OL009646</t>
  </si>
  <si>
    <t xml:space="preserve">OL009647</t>
  </si>
  <si>
    <t xml:space="preserve">OL009648</t>
  </si>
  <si>
    <t xml:space="preserve">OL009649</t>
  </si>
  <si>
    <t xml:space="preserve">OL009650</t>
  </si>
  <si>
    <t xml:space="preserve">OL009651</t>
  </si>
  <si>
    <t xml:space="preserve">OL009652</t>
  </si>
  <si>
    <t xml:space="preserve">OL009653</t>
  </si>
  <si>
    <t xml:space="preserve">OL009654</t>
  </si>
  <si>
    <t xml:space="preserve">OL009655</t>
  </si>
  <si>
    <t xml:space="preserve">OL009656</t>
  </si>
  <si>
    <t xml:space="preserve">OL009657</t>
  </si>
  <si>
    <t xml:space="preserve">OL009658</t>
  </si>
  <si>
    <t xml:space="preserve">OL009659</t>
  </si>
  <si>
    <t xml:space="preserve">OL009660</t>
  </si>
  <si>
    <t xml:space="preserve">OL009661</t>
  </si>
  <si>
    <t xml:space="preserve">OL009662</t>
  </si>
  <si>
    <t xml:space="preserve">OL009663</t>
  </si>
  <si>
    <t xml:space="preserve">OL009664</t>
  </si>
  <si>
    <t xml:space="preserve">OL009665</t>
  </si>
  <si>
    <t xml:space="preserve">OL009666</t>
  </si>
  <si>
    <t xml:space="preserve">OL009667</t>
  </si>
  <si>
    <t xml:space="preserve">OL009668</t>
  </si>
  <si>
    <t xml:space="preserve">OL009669</t>
  </si>
  <si>
    <t xml:space="preserve">OL009670</t>
  </si>
  <si>
    <t xml:space="preserve">OL009671</t>
  </si>
  <si>
    <t xml:space="preserve">OL009672</t>
  </si>
  <si>
    <t xml:space="preserve">OL009673</t>
  </si>
  <si>
    <t xml:space="preserve">OL009674</t>
  </si>
  <si>
    <t xml:space="preserve">OL009675</t>
  </si>
  <si>
    <t xml:space="preserve">OL009676</t>
  </si>
  <si>
    <t xml:space="preserve">OL009677</t>
  </si>
  <si>
    <t xml:space="preserve">OL009678</t>
  </si>
  <si>
    <t xml:space="preserve">OL009679</t>
  </si>
  <si>
    <t xml:space="preserve">OL009680</t>
  </si>
  <si>
    <t xml:space="preserve">OL009681</t>
  </si>
  <si>
    <t xml:space="preserve">OL009682</t>
  </si>
  <si>
    <t xml:space="preserve">OL009683</t>
  </si>
  <si>
    <t xml:space="preserve">OL009684</t>
  </si>
  <si>
    <t xml:space="preserve">OL009685</t>
  </si>
  <si>
    <t xml:space="preserve">OL009686</t>
  </si>
  <si>
    <t xml:space="preserve">OL009687</t>
  </si>
  <si>
    <t xml:space="preserve">OL009688</t>
  </si>
  <si>
    <t xml:space="preserve">OL009689</t>
  </si>
  <si>
    <t xml:space="preserve">OL009690</t>
  </si>
  <si>
    <t xml:space="preserve">OL009691</t>
  </si>
  <si>
    <t xml:space="preserve">OL009692</t>
  </si>
  <si>
    <t xml:space="preserve">OL009693</t>
  </si>
  <si>
    <t xml:space="preserve">OL009694</t>
  </si>
  <si>
    <t xml:space="preserve">OL009695</t>
  </si>
  <si>
    <t xml:space="preserve">OL009696</t>
  </si>
  <si>
    <t xml:space="preserve">OL009697</t>
  </si>
  <si>
    <t xml:space="preserve">OL009698</t>
  </si>
  <si>
    <t xml:space="preserve">OL009699</t>
  </si>
  <si>
    <t xml:space="preserve">OL009700</t>
  </si>
  <si>
    <t xml:space="preserve">OL009701</t>
  </si>
  <si>
    <t xml:space="preserve">OL009702</t>
  </si>
  <si>
    <t xml:space="preserve">OL009703</t>
  </si>
  <si>
    <t xml:space="preserve">OL009704</t>
  </si>
  <si>
    <t xml:space="preserve">OL009705</t>
  </si>
  <si>
    <t xml:space="preserve">OL009706</t>
  </si>
  <si>
    <t xml:space="preserve">OL009707</t>
  </si>
  <si>
    <t xml:space="preserve">OL009708</t>
  </si>
  <si>
    <t xml:space="preserve">OL009709</t>
  </si>
  <si>
    <t xml:space="preserve">OL009710</t>
  </si>
  <si>
    <t xml:space="preserve">OL009711</t>
  </si>
  <si>
    <t xml:space="preserve">OL009712</t>
  </si>
  <si>
    <t xml:space="preserve">OL009713</t>
  </si>
  <si>
    <t xml:space="preserve">OL009714</t>
  </si>
  <si>
    <t xml:space="preserve">OL009715</t>
  </si>
  <si>
    <t xml:space="preserve">OL009716</t>
  </si>
  <si>
    <t xml:space="preserve">OL009717</t>
  </si>
  <si>
    <t xml:space="preserve">OL009718</t>
  </si>
  <si>
    <t xml:space="preserve">OL009719</t>
  </si>
  <si>
    <t xml:space="preserve">OL009720</t>
  </si>
  <si>
    <t xml:space="preserve">OL009721</t>
  </si>
  <si>
    <t xml:space="preserve">OL009722</t>
  </si>
  <si>
    <t xml:space="preserve">OL009723</t>
  </si>
  <si>
    <t xml:space="preserve">OL009724</t>
  </si>
  <si>
    <t xml:space="preserve">OL009725</t>
  </si>
  <si>
    <t xml:space="preserve">OL009726</t>
  </si>
  <si>
    <t xml:space="preserve">OL009727</t>
  </si>
  <si>
    <t xml:space="preserve">OL009728</t>
  </si>
  <si>
    <t xml:space="preserve">OL009729</t>
  </si>
  <si>
    <t xml:space="preserve">OL009730</t>
  </si>
  <si>
    <t xml:space="preserve">OL009731</t>
  </si>
  <si>
    <t xml:space="preserve">OL009732</t>
  </si>
  <si>
    <t xml:space="preserve">OL009733</t>
  </si>
  <si>
    <t xml:space="preserve">OL009734</t>
  </si>
  <si>
    <t xml:space="preserve">OL009735</t>
  </si>
  <si>
    <t xml:space="preserve">OL009736</t>
  </si>
  <si>
    <t xml:space="preserve">OL009737</t>
  </si>
  <si>
    <t xml:space="preserve">OL009738</t>
  </si>
  <si>
    <t xml:space="preserve">OL009739</t>
  </si>
  <si>
    <t xml:space="preserve">OL009740</t>
  </si>
  <si>
    <t xml:space="preserve">OL009741</t>
  </si>
  <si>
    <t xml:space="preserve">OL009742</t>
  </si>
  <si>
    <t xml:space="preserve">OL009743</t>
  </si>
  <si>
    <t xml:space="preserve">OL009744</t>
  </si>
  <si>
    <t xml:space="preserve">OL009745</t>
  </si>
  <si>
    <t xml:space="preserve">OL009746</t>
  </si>
  <si>
    <t xml:space="preserve">OL009747</t>
  </si>
  <si>
    <t xml:space="preserve">OL009748</t>
  </si>
  <si>
    <t xml:space="preserve">OL009749</t>
  </si>
  <si>
    <t xml:space="preserve">OL009750</t>
  </si>
  <si>
    <t xml:space="preserve">OL009751</t>
  </si>
  <si>
    <t xml:space="preserve">OL009752</t>
  </si>
  <si>
    <t xml:space="preserve">OL009753</t>
  </si>
  <si>
    <t xml:space="preserve">OL009754</t>
  </si>
  <si>
    <t xml:space="preserve">OL009755</t>
  </si>
  <si>
    <t xml:space="preserve">OL009756</t>
  </si>
  <si>
    <t xml:space="preserve">OL009757</t>
  </si>
  <si>
    <t xml:space="preserve">OL009758</t>
  </si>
  <si>
    <t xml:space="preserve">OL009759</t>
  </si>
  <si>
    <t xml:space="preserve">OL009760</t>
  </si>
  <si>
    <t xml:space="preserve">OL009761</t>
  </si>
  <si>
    <t xml:space="preserve">OL009762</t>
  </si>
  <si>
    <t xml:space="preserve">OL009763</t>
  </si>
  <si>
    <t xml:space="preserve">OL009764</t>
  </si>
  <si>
    <t xml:space="preserve">OL009765</t>
  </si>
  <si>
    <t xml:space="preserve">OL009766</t>
  </si>
  <si>
    <t xml:space="preserve">OL009767</t>
  </si>
  <si>
    <t xml:space="preserve">OL009768</t>
  </si>
  <si>
    <t xml:space="preserve">OL009769</t>
  </si>
  <si>
    <t xml:space="preserve">OL009770</t>
  </si>
  <si>
    <t xml:space="preserve">OL009771</t>
  </si>
  <si>
    <t xml:space="preserve">OL009772</t>
  </si>
  <si>
    <t xml:space="preserve">OL009773</t>
  </si>
  <si>
    <t xml:space="preserve">OL009774</t>
  </si>
  <si>
    <t xml:space="preserve">OL009775</t>
  </si>
  <si>
    <t xml:space="preserve">OL009776</t>
  </si>
  <si>
    <t xml:space="preserve">OL009777</t>
  </si>
  <si>
    <t xml:space="preserve">OL009778</t>
  </si>
  <si>
    <t xml:space="preserve">OL009779</t>
  </si>
  <si>
    <t xml:space="preserve">OL009780</t>
  </si>
  <si>
    <t xml:space="preserve">OL009781</t>
  </si>
  <si>
    <t xml:space="preserve">OL009782</t>
  </si>
  <si>
    <t xml:space="preserve">OL009783</t>
  </si>
  <si>
    <t xml:space="preserve">OL009784</t>
  </si>
  <si>
    <t xml:space="preserve">OL009785</t>
  </si>
  <si>
    <t xml:space="preserve">OL009786</t>
  </si>
  <si>
    <t xml:space="preserve">OL009787</t>
  </si>
  <si>
    <t xml:space="preserve">OL009788</t>
  </si>
  <si>
    <t xml:space="preserve">OL009789</t>
  </si>
  <si>
    <t xml:space="preserve">OL009790</t>
  </si>
  <si>
    <t xml:space="preserve">OL009791</t>
  </si>
  <si>
    <t xml:space="preserve">OL009792</t>
  </si>
  <si>
    <t xml:space="preserve">OL009793</t>
  </si>
  <si>
    <t xml:space="preserve">OL009794</t>
  </si>
  <si>
    <t xml:space="preserve">OL009795</t>
  </si>
  <si>
    <t xml:space="preserve">OL009796</t>
  </si>
  <si>
    <t xml:space="preserve">OL009797</t>
  </si>
  <si>
    <t xml:space="preserve">OL009798</t>
  </si>
  <si>
    <t xml:space="preserve">OL009799</t>
  </si>
  <si>
    <t xml:space="preserve">OL009800</t>
  </si>
  <si>
    <t xml:space="preserve">OL009801</t>
  </si>
  <si>
    <t xml:space="preserve">OL009802</t>
  </si>
  <si>
    <t xml:space="preserve">OL009803</t>
  </si>
  <si>
    <t xml:space="preserve">OL009804</t>
  </si>
  <si>
    <t xml:space="preserve">OL009805</t>
  </si>
  <si>
    <t xml:space="preserve">OL009806</t>
  </si>
  <si>
    <t xml:space="preserve">OL009807</t>
  </si>
  <si>
    <t xml:space="preserve">OL009808</t>
  </si>
  <si>
    <t xml:space="preserve">OL009809</t>
  </si>
  <si>
    <t xml:space="preserve">OL009810</t>
  </si>
  <si>
    <t xml:space="preserve">OL009811</t>
  </si>
  <si>
    <t xml:space="preserve">OL009812</t>
  </si>
  <si>
    <t xml:space="preserve">OL009813</t>
  </si>
  <si>
    <t xml:space="preserve">OL009814</t>
  </si>
  <si>
    <t xml:space="preserve">OL009815</t>
  </si>
  <si>
    <t xml:space="preserve">OL009816</t>
  </si>
  <si>
    <t xml:space="preserve">OL009817</t>
  </si>
  <si>
    <t xml:space="preserve">OL009818</t>
  </si>
  <si>
    <t xml:space="preserve">OL009819</t>
  </si>
  <si>
    <t xml:space="preserve">OL009820</t>
  </si>
  <si>
    <t xml:space="preserve">OL009821</t>
  </si>
  <si>
    <t xml:space="preserve">OL009822</t>
  </si>
  <si>
    <t xml:space="preserve">OL009823</t>
  </si>
  <si>
    <t xml:space="preserve">OL009824</t>
  </si>
  <si>
    <t xml:space="preserve">OL009825</t>
  </si>
  <si>
    <t xml:space="preserve">OL009826</t>
  </si>
  <si>
    <t xml:space="preserve">OL009827</t>
  </si>
  <si>
    <t xml:space="preserve">OL009828</t>
  </si>
  <si>
    <t xml:space="preserve">OL009829</t>
  </si>
  <si>
    <t xml:space="preserve">OL009830</t>
  </si>
  <si>
    <t xml:space="preserve">OL009831</t>
  </si>
  <si>
    <t xml:space="preserve">OL009832</t>
  </si>
  <si>
    <t xml:space="preserve">OL009833</t>
  </si>
  <si>
    <t xml:space="preserve">OL009834</t>
  </si>
  <si>
    <t xml:space="preserve">OL009835</t>
  </si>
  <si>
    <t xml:space="preserve">OL009836</t>
  </si>
  <si>
    <t xml:space="preserve">OL009837</t>
  </si>
  <si>
    <t xml:space="preserve">OL009838</t>
  </si>
  <si>
    <t xml:space="preserve">OL009839</t>
  </si>
  <si>
    <t xml:space="preserve">OL009840</t>
  </si>
  <si>
    <t xml:space="preserve">OL009841</t>
  </si>
  <si>
    <t xml:space="preserve">OL009842</t>
  </si>
  <si>
    <t xml:space="preserve">OL009843</t>
  </si>
  <si>
    <t xml:space="preserve">OL009844</t>
  </si>
  <si>
    <t xml:space="preserve">OL009845</t>
  </si>
  <si>
    <t xml:space="preserve">OL009846</t>
  </si>
  <si>
    <t xml:space="preserve">OL009847</t>
  </si>
  <si>
    <t xml:space="preserve">OL009848</t>
  </si>
  <si>
    <t xml:space="preserve">OL009849</t>
  </si>
  <si>
    <t xml:space="preserve">OL009850</t>
  </si>
  <si>
    <t xml:space="preserve">OL009851</t>
  </si>
  <si>
    <t xml:space="preserve">OL009852</t>
  </si>
  <si>
    <t xml:space="preserve">OL009853</t>
  </si>
  <si>
    <t xml:space="preserve">OL009854</t>
  </si>
  <si>
    <t xml:space="preserve">OL009855</t>
  </si>
  <si>
    <t xml:space="preserve">OL009856</t>
  </si>
  <si>
    <t xml:space="preserve">OL009857</t>
  </si>
  <si>
    <t xml:space="preserve">OL009858</t>
  </si>
  <si>
    <t xml:space="preserve">OL009859</t>
  </si>
  <si>
    <t xml:space="preserve">OL009860</t>
  </si>
  <si>
    <t xml:space="preserve">OL009861</t>
  </si>
  <si>
    <t xml:space="preserve">OL009862</t>
  </si>
  <si>
    <t xml:space="preserve">OL009863</t>
  </si>
  <si>
    <t xml:space="preserve">OL009864</t>
  </si>
  <si>
    <t xml:space="preserve">OL009865</t>
  </si>
  <si>
    <t xml:space="preserve">OL009866</t>
  </si>
  <si>
    <t xml:space="preserve">OL009867</t>
  </si>
  <si>
    <t xml:space="preserve">OL009868</t>
  </si>
  <si>
    <t xml:space="preserve">OL009869</t>
  </si>
  <si>
    <t xml:space="preserve">OL009870</t>
  </si>
  <si>
    <t xml:space="preserve">OL009871</t>
  </si>
  <si>
    <t xml:space="preserve">OL009872</t>
  </si>
  <si>
    <t xml:space="preserve">OL009873</t>
  </si>
  <si>
    <t xml:space="preserve">OL009874</t>
  </si>
  <si>
    <t xml:space="preserve">OL009875</t>
  </si>
  <si>
    <t xml:space="preserve">OL009876</t>
  </si>
  <si>
    <t xml:space="preserve">OL009877</t>
  </si>
  <si>
    <t xml:space="preserve">OL009878</t>
  </si>
  <si>
    <t xml:space="preserve">OL009879</t>
  </si>
  <si>
    <t xml:space="preserve">OL009880</t>
  </si>
  <si>
    <t xml:space="preserve">OL009881</t>
  </si>
  <si>
    <t xml:space="preserve">OL009882</t>
  </si>
  <si>
    <t xml:space="preserve">OL009883</t>
  </si>
  <si>
    <t xml:space="preserve">OL009884</t>
  </si>
  <si>
    <t xml:space="preserve">OL009885</t>
  </si>
  <si>
    <t xml:space="preserve">OL009886</t>
  </si>
  <si>
    <t xml:space="preserve">OL009887</t>
  </si>
  <si>
    <t xml:space="preserve">OL009888</t>
  </si>
  <si>
    <t xml:space="preserve">OL009889</t>
  </si>
  <si>
    <t xml:space="preserve">OL009890</t>
  </si>
  <si>
    <t xml:space="preserve">OL009891</t>
  </si>
  <si>
    <t xml:space="preserve">OL009892</t>
  </si>
  <si>
    <t xml:space="preserve">OL009893</t>
  </si>
  <si>
    <t xml:space="preserve">OL009894</t>
  </si>
  <si>
    <t xml:space="preserve">OL009895</t>
  </si>
  <si>
    <t xml:space="preserve">OL009896</t>
  </si>
  <si>
    <t xml:space="preserve">OL009897</t>
  </si>
  <si>
    <t xml:space="preserve">OL009898</t>
  </si>
  <si>
    <t xml:space="preserve">OL009899</t>
  </si>
  <si>
    <t xml:space="preserve">OL009900</t>
  </si>
  <si>
    <t xml:space="preserve">OL009901</t>
  </si>
  <si>
    <t xml:space="preserve">OL009902</t>
  </si>
  <si>
    <t xml:space="preserve">OL009903</t>
  </si>
  <si>
    <t xml:space="preserve">OL009904</t>
  </si>
  <si>
    <t xml:space="preserve">OL009905</t>
  </si>
  <si>
    <t xml:space="preserve">OL009906</t>
  </si>
  <si>
    <t xml:space="preserve">OL009907</t>
  </si>
  <si>
    <t xml:space="preserve">OL009908</t>
  </si>
  <si>
    <t xml:space="preserve">OL009909</t>
  </si>
  <si>
    <t xml:space="preserve">OL009910</t>
  </si>
  <si>
    <t xml:space="preserve">OL009911</t>
  </si>
  <si>
    <t xml:space="preserve">OL009912</t>
  </si>
  <si>
    <t xml:space="preserve">OL009913</t>
  </si>
  <si>
    <t xml:space="preserve">OL009914</t>
  </si>
  <si>
    <t xml:space="preserve">OL009915</t>
  </si>
  <si>
    <t xml:space="preserve">OL009916</t>
  </si>
  <si>
    <t xml:space="preserve">OL009917</t>
  </si>
  <si>
    <t xml:space="preserve">OL009918</t>
  </si>
  <si>
    <t xml:space="preserve">OL009919</t>
  </si>
  <si>
    <t xml:space="preserve">OL009920</t>
  </si>
  <si>
    <t xml:space="preserve">OL009921</t>
  </si>
  <si>
    <t xml:space="preserve">OL009922</t>
  </si>
  <si>
    <t xml:space="preserve">OL009923</t>
  </si>
  <si>
    <t xml:space="preserve">OL009924</t>
  </si>
  <si>
    <t xml:space="preserve">OL009925</t>
  </si>
  <si>
    <t xml:space="preserve">OL009926</t>
  </si>
  <si>
    <t xml:space="preserve">OL009927</t>
  </si>
  <si>
    <t xml:space="preserve">OL009928</t>
  </si>
  <si>
    <t xml:space="preserve">OL009929</t>
  </si>
  <si>
    <t xml:space="preserve">OL009930</t>
  </si>
  <si>
    <t xml:space="preserve">OL009931</t>
  </si>
  <si>
    <t xml:space="preserve">OL009932</t>
  </si>
  <si>
    <t xml:space="preserve">OL009933</t>
  </si>
  <si>
    <t xml:space="preserve">OL009934</t>
  </si>
  <si>
    <t xml:space="preserve">OL009935</t>
  </si>
  <si>
    <t xml:space="preserve">OL009936</t>
  </si>
  <si>
    <t xml:space="preserve">OL009937</t>
  </si>
  <si>
    <t xml:space="preserve">OL009938</t>
  </si>
  <si>
    <t xml:space="preserve">OL009939</t>
  </si>
  <si>
    <t xml:space="preserve">OL009940</t>
  </si>
  <si>
    <t xml:space="preserve">OL009941</t>
  </si>
  <si>
    <t xml:space="preserve">OL009942</t>
  </si>
  <si>
    <t xml:space="preserve">OL009943</t>
  </si>
  <si>
    <t xml:space="preserve">OL009944</t>
  </si>
  <si>
    <t xml:space="preserve">OL009945</t>
  </si>
  <si>
    <t xml:space="preserve">OL009946</t>
  </si>
  <si>
    <t xml:space="preserve">OL009947</t>
  </si>
  <si>
    <t xml:space="preserve">OL009948</t>
  </si>
  <si>
    <t xml:space="preserve">OL009949</t>
  </si>
  <si>
    <t xml:space="preserve">OL009950</t>
  </si>
  <si>
    <t xml:space="preserve">OL009951</t>
  </si>
  <si>
    <t xml:space="preserve">OL009952</t>
  </si>
  <si>
    <t xml:space="preserve">OL009953</t>
  </si>
  <si>
    <t xml:space="preserve">OL009954</t>
  </si>
  <si>
    <t xml:space="preserve">OL009955</t>
  </si>
  <si>
    <t xml:space="preserve">OL009956</t>
  </si>
  <si>
    <t xml:space="preserve">OL009957</t>
  </si>
  <si>
    <t xml:space="preserve">OL009958</t>
  </si>
  <si>
    <t xml:space="preserve">OL009959</t>
  </si>
  <si>
    <t xml:space="preserve">OL009960</t>
  </si>
  <si>
    <t xml:space="preserve">OL009961</t>
  </si>
  <si>
    <t xml:space="preserve">OL009962</t>
  </si>
  <si>
    <t xml:space="preserve">OL009963</t>
  </si>
  <si>
    <t xml:space="preserve">OL009964</t>
  </si>
  <si>
    <t xml:space="preserve">OL009965</t>
  </si>
  <si>
    <t xml:space="preserve">OL009966</t>
  </si>
  <si>
    <t xml:space="preserve">OL009967</t>
  </si>
  <si>
    <t xml:space="preserve">OL009968</t>
  </si>
  <si>
    <t xml:space="preserve">OL009969</t>
  </si>
  <si>
    <t xml:space="preserve">OL009970</t>
  </si>
  <si>
    <t xml:space="preserve">OL009971</t>
  </si>
  <si>
    <t xml:space="preserve">OL009972</t>
  </si>
  <si>
    <t xml:space="preserve">OL009973</t>
  </si>
  <si>
    <t xml:space="preserve">OL009974</t>
  </si>
  <si>
    <t xml:space="preserve">OL009975</t>
  </si>
  <si>
    <t xml:space="preserve">OL009976</t>
  </si>
  <si>
    <t xml:space="preserve">OL009977</t>
  </si>
  <si>
    <t xml:space="preserve">OL009978</t>
  </si>
  <si>
    <t xml:space="preserve">OL009979</t>
  </si>
  <si>
    <t xml:space="preserve">OL009980</t>
  </si>
  <si>
    <t xml:space="preserve">OL009981</t>
  </si>
  <si>
    <t xml:space="preserve">OL009982</t>
  </si>
  <si>
    <t xml:space="preserve">OL009983</t>
  </si>
  <si>
    <t xml:space="preserve">OL009984</t>
  </si>
  <si>
    <t xml:space="preserve">OL009985</t>
  </si>
  <si>
    <t xml:space="preserve">OL009986</t>
  </si>
  <si>
    <t xml:space="preserve">OL009987</t>
  </si>
  <si>
    <t xml:space="preserve">OL009988</t>
  </si>
  <si>
    <t xml:space="preserve">OL009989</t>
  </si>
  <si>
    <t xml:space="preserve">OL009990</t>
  </si>
  <si>
    <t xml:space="preserve">OL009991</t>
  </si>
  <si>
    <t xml:space="preserve">OL009992</t>
  </si>
  <si>
    <t xml:space="preserve">OL009993</t>
  </si>
  <si>
    <t xml:space="preserve">OL009994</t>
  </si>
  <si>
    <t xml:space="preserve">OL009995</t>
  </si>
  <si>
    <t xml:space="preserve">OL009996</t>
  </si>
  <si>
    <t xml:space="preserve">OL009997</t>
  </si>
  <si>
    <t xml:space="preserve">OL009998</t>
  </si>
  <si>
    <t xml:space="preserve">OL009999</t>
  </si>
  <si>
    <t xml:space="preserve">OL010000</t>
  </si>
  <si>
    <t xml:space="preserve">OL010001</t>
  </si>
  <si>
    <t xml:space="preserve">OL010002</t>
  </si>
  <si>
    <t xml:space="preserve">OL010003</t>
  </si>
  <si>
    <t xml:space="preserve">OL010004</t>
  </si>
  <si>
    <t xml:space="preserve">OL010005</t>
  </si>
  <si>
    <t xml:space="preserve">OL010006</t>
  </si>
  <si>
    <t xml:space="preserve">OL010007</t>
  </si>
  <si>
    <t xml:space="preserve">OL010008</t>
  </si>
  <si>
    <t xml:space="preserve">OL010009</t>
  </si>
  <si>
    <t xml:space="preserve">OL010010</t>
  </si>
  <si>
    <t xml:space="preserve">OL010011</t>
  </si>
  <si>
    <t xml:space="preserve">OL010012</t>
  </si>
  <si>
    <t xml:space="preserve">OL010013</t>
  </si>
  <si>
    <t xml:space="preserve">OL010014</t>
  </si>
  <si>
    <t xml:space="preserve">OL010015</t>
  </si>
  <si>
    <t xml:space="preserve">OL010016</t>
  </si>
  <si>
    <t xml:space="preserve">OL010017</t>
  </si>
  <si>
    <t xml:space="preserve">OL010018</t>
  </si>
  <si>
    <t xml:space="preserve">OL010019</t>
  </si>
  <si>
    <t xml:space="preserve">OL010020</t>
  </si>
  <si>
    <t xml:space="preserve">OL010021</t>
  </si>
  <si>
    <t xml:space="preserve">OL010022</t>
  </si>
  <si>
    <t xml:space="preserve">OL010023</t>
  </si>
  <si>
    <t xml:space="preserve">OL010024</t>
  </si>
  <si>
    <t xml:space="preserve">OL010025</t>
  </si>
  <si>
    <t xml:space="preserve">OL010026</t>
  </si>
  <si>
    <t xml:space="preserve">OL010027</t>
  </si>
  <si>
    <t xml:space="preserve">OL010028</t>
  </si>
  <si>
    <t xml:space="preserve">OL010029</t>
  </si>
  <si>
    <t xml:space="preserve">OL010030</t>
  </si>
  <si>
    <t xml:space="preserve">OL010031</t>
  </si>
  <si>
    <t xml:space="preserve">OL010032</t>
  </si>
  <si>
    <t xml:space="preserve">OL010033</t>
  </si>
  <si>
    <t xml:space="preserve">OL010034</t>
  </si>
  <si>
    <t xml:space="preserve">OL010035</t>
  </si>
  <si>
    <t xml:space="preserve">OL010036</t>
  </si>
  <si>
    <t xml:space="preserve">OL010037</t>
  </si>
  <si>
    <t xml:space="preserve">OL010038</t>
  </si>
  <si>
    <t xml:space="preserve">OL010039</t>
  </si>
  <si>
    <t xml:space="preserve">OL010040</t>
  </si>
  <si>
    <t xml:space="preserve">OL010041</t>
  </si>
  <si>
    <t xml:space="preserve">OL010042</t>
  </si>
  <si>
    <t xml:space="preserve">OL010043</t>
  </si>
  <si>
    <t xml:space="preserve">OL010044</t>
  </si>
  <si>
    <t xml:space="preserve">OL010045</t>
  </si>
  <si>
    <t xml:space="preserve">OL010046</t>
  </si>
  <si>
    <t xml:space="preserve">OL010047</t>
  </si>
  <si>
    <t xml:space="preserve">OL010048</t>
  </si>
  <si>
    <t xml:space="preserve">OL010049</t>
  </si>
  <si>
    <t xml:space="preserve">OL010050</t>
  </si>
  <si>
    <t xml:space="preserve">OL010051</t>
  </si>
  <si>
    <t xml:space="preserve">OL010052</t>
  </si>
  <si>
    <t xml:space="preserve">OL010053</t>
  </si>
  <si>
    <t xml:space="preserve">OL010054</t>
  </si>
  <si>
    <t xml:space="preserve">OL010055</t>
  </si>
  <si>
    <t xml:space="preserve">OL010056</t>
  </si>
  <si>
    <t xml:space="preserve">OL010057</t>
  </si>
  <si>
    <t xml:space="preserve">OL010058</t>
  </si>
  <si>
    <t xml:space="preserve">OL010059</t>
  </si>
  <si>
    <t xml:space="preserve">OL010060</t>
  </si>
  <si>
    <t xml:space="preserve">OL010061</t>
  </si>
  <si>
    <t xml:space="preserve">OL010062</t>
  </si>
  <si>
    <t xml:space="preserve">OL010063</t>
  </si>
  <si>
    <t xml:space="preserve">OL010064</t>
  </si>
  <si>
    <t xml:space="preserve">OL010065</t>
  </si>
  <si>
    <t xml:space="preserve">OL010066</t>
  </si>
  <si>
    <t xml:space="preserve">OL010067</t>
  </si>
  <si>
    <t xml:space="preserve">OL010068</t>
  </si>
  <si>
    <t xml:space="preserve">OL010069</t>
  </si>
  <si>
    <t xml:space="preserve">OL010070</t>
  </si>
  <si>
    <t xml:space="preserve">OL010071</t>
  </si>
  <si>
    <t xml:space="preserve">OL010072</t>
  </si>
  <si>
    <t xml:space="preserve">OL010073</t>
  </si>
  <si>
    <t xml:space="preserve">OL010074</t>
  </si>
  <si>
    <t xml:space="preserve">OL010075</t>
  </si>
  <si>
    <t xml:space="preserve">OL010076</t>
  </si>
  <si>
    <t xml:space="preserve">OL010077</t>
  </si>
  <si>
    <t xml:space="preserve">OL010078</t>
  </si>
  <si>
    <t xml:space="preserve">OL010079</t>
  </si>
  <si>
    <t xml:space="preserve">OL010080</t>
  </si>
  <si>
    <t xml:space="preserve">OL010081</t>
  </si>
  <si>
    <t xml:space="preserve">OL010082</t>
  </si>
  <si>
    <t xml:space="preserve">OL010083</t>
  </si>
  <si>
    <t xml:space="preserve">OL010084</t>
  </si>
  <si>
    <t xml:space="preserve">OL010085</t>
  </si>
  <si>
    <t xml:space="preserve">OL010086</t>
  </si>
  <si>
    <t xml:space="preserve">OL010087</t>
  </si>
  <si>
    <t xml:space="preserve">OL010088</t>
  </si>
  <si>
    <t xml:space="preserve">OL010089</t>
  </si>
  <si>
    <t xml:space="preserve">OL010090</t>
  </si>
  <si>
    <t xml:space="preserve">OL010091</t>
  </si>
  <si>
    <t xml:space="preserve">OL010092</t>
  </si>
  <si>
    <t xml:space="preserve">OL010093</t>
  </si>
  <si>
    <t xml:space="preserve">OL010094</t>
  </si>
  <si>
    <t xml:space="preserve">OL010095</t>
  </si>
  <si>
    <t xml:space="preserve">OL010096</t>
  </si>
  <si>
    <t xml:space="preserve">OL010097</t>
  </si>
  <si>
    <t xml:space="preserve">OL010098</t>
  </si>
  <si>
    <t xml:space="preserve">OL010099</t>
  </si>
  <si>
    <t xml:space="preserve">OL010100</t>
  </si>
  <si>
    <t xml:space="preserve">OL010101</t>
  </si>
  <si>
    <t xml:space="preserve">OL010102</t>
  </si>
  <si>
    <t xml:space="preserve">OL010103</t>
  </si>
  <si>
    <t xml:space="preserve">OL010104</t>
  </si>
  <si>
    <t xml:space="preserve">OL010105</t>
  </si>
  <si>
    <t xml:space="preserve">OL010106</t>
  </si>
  <si>
    <t xml:space="preserve">OL010107</t>
  </si>
  <si>
    <t xml:space="preserve">OL010108</t>
  </si>
  <si>
    <t xml:space="preserve">OL010109</t>
  </si>
  <si>
    <t xml:space="preserve">OL010110</t>
  </si>
  <si>
    <t xml:space="preserve">OL010111</t>
  </si>
  <si>
    <t xml:space="preserve">OL010112</t>
  </si>
  <si>
    <t xml:space="preserve">OL010113</t>
  </si>
  <si>
    <t xml:space="preserve">OL010114</t>
  </si>
  <si>
    <t xml:space="preserve">OL010115</t>
  </si>
  <si>
    <t xml:space="preserve">OL010116</t>
  </si>
  <si>
    <t xml:space="preserve">OL010117</t>
  </si>
  <si>
    <t xml:space="preserve">OL010118</t>
  </si>
  <si>
    <t xml:space="preserve">OL010119</t>
  </si>
  <si>
    <t xml:space="preserve">OL010120</t>
  </si>
  <si>
    <t xml:space="preserve">OL010121</t>
  </si>
  <si>
    <t xml:space="preserve">OL010122</t>
  </si>
  <si>
    <t xml:space="preserve">OL010123</t>
  </si>
  <si>
    <t xml:space="preserve">OL010124</t>
  </si>
  <si>
    <t xml:space="preserve">OL010125</t>
  </si>
  <si>
    <t xml:space="preserve">OL010126</t>
  </si>
  <si>
    <t xml:space="preserve">OL010127</t>
  </si>
  <si>
    <t xml:space="preserve">OL010128</t>
  </si>
  <si>
    <t xml:space="preserve">OL010129</t>
  </si>
  <si>
    <t xml:space="preserve">OL010130</t>
  </si>
  <si>
    <t xml:space="preserve">OL010131</t>
  </si>
  <si>
    <t xml:space="preserve">OL010132</t>
  </si>
  <si>
    <t xml:space="preserve">OL010133</t>
  </si>
  <si>
    <t xml:space="preserve">OL010134</t>
  </si>
  <si>
    <t xml:space="preserve">OL010135</t>
  </si>
  <si>
    <t xml:space="preserve">OL010136</t>
  </si>
  <si>
    <t xml:space="preserve">OL010137</t>
  </si>
  <si>
    <t xml:space="preserve">OL010138</t>
  </si>
  <si>
    <t xml:space="preserve">OL010139</t>
  </si>
  <si>
    <t xml:space="preserve">OL010140</t>
  </si>
  <si>
    <t xml:space="preserve">OL010141</t>
  </si>
  <si>
    <t xml:space="preserve">OL010142</t>
  </si>
  <si>
    <t xml:space="preserve">OL010143</t>
  </si>
  <si>
    <t xml:space="preserve">OL010144</t>
  </si>
  <si>
    <t xml:space="preserve">OL010145</t>
  </si>
  <si>
    <t xml:space="preserve">OL010146</t>
  </si>
  <si>
    <t xml:space="preserve">OL010147</t>
  </si>
  <si>
    <t xml:space="preserve">OL010148</t>
  </si>
  <si>
    <t xml:space="preserve">OL010149</t>
  </si>
  <si>
    <t xml:space="preserve">OL010150</t>
  </si>
  <si>
    <t xml:space="preserve">OL010151</t>
  </si>
  <si>
    <t xml:space="preserve">OL010152</t>
  </si>
  <si>
    <t xml:space="preserve">OL010153</t>
  </si>
  <si>
    <t xml:space="preserve">OL010154</t>
  </si>
  <si>
    <t xml:space="preserve">OL010155</t>
  </si>
  <si>
    <t xml:space="preserve">OL010156</t>
  </si>
  <si>
    <t xml:space="preserve">OL010157</t>
  </si>
  <si>
    <t xml:space="preserve">OL010158</t>
  </si>
  <si>
    <t xml:space="preserve">OL010159</t>
  </si>
  <si>
    <t xml:space="preserve">OL010160</t>
  </si>
  <si>
    <t xml:space="preserve">OL010161</t>
  </si>
  <si>
    <t xml:space="preserve">OL010162</t>
  </si>
  <si>
    <t xml:space="preserve">OL010163</t>
  </si>
  <si>
    <t xml:space="preserve">OL010164</t>
  </si>
  <si>
    <t xml:space="preserve">OL010165</t>
  </si>
  <si>
    <t xml:space="preserve">OL010166</t>
  </si>
  <si>
    <t xml:space="preserve">OL010167</t>
  </si>
  <si>
    <t xml:space="preserve">OL010168</t>
  </si>
  <si>
    <t xml:space="preserve">OL010169</t>
  </si>
  <si>
    <t xml:space="preserve">OL010170</t>
  </si>
  <si>
    <t xml:space="preserve">OL010171</t>
  </si>
  <si>
    <t xml:space="preserve">OL010172</t>
  </si>
  <si>
    <t xml:space="preserve">OL010173</t>
  </si>
  <si>
    <t xml:space="preserve">OL010174</t>
  </si>
  <si>
    <t xml:space="preserve">OL010175</t>
  </si>
  <si>
    <t xml:space="preserve">OL010176</t>
  </si>
  <si>
    <t xml:space="preserve">OL010177</t>
  </si>
  <si>
    <t xml:space="preserve">OL010178</t>
  </si>
  <si>
    <t xml:space="preserve">OL010179</t>
  </si>
  <si>
    <t xml:space="preserve">OL010180</t>
  </si>
  <si>
    <t xml:space="preserve">OL010181</t>
  </si>
  <si>
    <t xml:space="preserve">OL010182</t>
  </si>
  <si>
    <t xml:space="preserve">OL010183</t>
  </si>
  <si>
    <t xml:space="preserve">OL010184</t>
  </si>
  <si>
    <t xml:space="preserve">OL010185</t>
  </si>
  <si>
    <t xml:space="preserve">OL010186</t>
  </si>
  <si>
    <t xml:space="preserve">OL010187</t>
  </si>
  <si>
    <t xml:space="preserve">OL010188</t>
  </si>
  <si>
    <t xml:space="preserve">OL010189</t>
  </si>
  <si>
    <t xml:space="preserve">OL010190</t>
  </si>
  <si>
    <t xml:space="preserve">OL010191</t>
  </si>
  <si>
    <t xml:space="preserve">OL010192</t>
  </si>
  <si>
    <t xml:space="preserve">OL010193</t>
  </si>
  <si>
    <t xml:space="preserve">OL010194</t>
  </si>
  <si>
    <t xml:space="preserve">OL010195</t>
  </si>
  <si>
    <t xml:space="preserve">OL010196</t>
  </si>
  <si>
    <t xml:space="preserve">OL010197</t>
  </si>
  <si>
    <t xml:space="preserve">OL010198</t>
  </si>
  <si>
    <t xml:space="preserve">OL010199</t>
  </si>
  <si>
    <t xml:space="preserve">OL010200</t>
  </si>
  <si>
    <t xml:space="preserve">OL010201</t>
  </si>
  <si>
    <t xml:space="preserve">OL010202</t>
  </si>
  <si>
    <t xml:space="preserve">OL010203</t>
  </si>
  <si>
    <t xml:space="preserve">OL010204</t>
  </si>
  <si>
    <t xml:space="preserve">OL010205</t>
  </si>
  <si>
    <t xml:space="preserve">OL010206</t>
  </si>
  <si>
    <t xml:space="preserve">OL010207</t>
  </si>
  <si>
    <t xml:space="preserve">OL010208</t>
  </si>
  <si>
    <t xml:space="preserve">OL010209</t>
  </si>
  <si>
    <t xml:space="preserve">OL010210</t>
  </si>
  <si>
    <t xml:space="preserve">OL010211</t>
  </si>
  <si>
    <t xml:space="preserve">OL010212</t>
  </si>
  <si>
    <t xml:space="preserve">OL010213</t>
  </si>
  <si>
    <t xml:space="preserve">OL010214</t>
  </si>
  <si>
    <t xml:space="preserve">OL010215</t>
  </si>
  <si>
    <t xml:space="preserve">OL010216</t>
  </si>
  <si>
    <t xml:space="preserve">OL010217</t>
  </si>
  <si>
    <t xml:space="preserve">OL010218</t>
  </si>
  <si>
    <t xml:space="preserve">OL010219</t>
  </si>
  <si>
    <t xml:space="preserve">OL010220</t>
  </si>
  <si>
    <t xml:space="preserve">OL010221</t>
  </si>
  <si>
    <t xml:space="preserve">OL010222</t>
  </si>
  <si>
    <t xml:space="preserve">OL010223</t>
  </si>
  <si>
    <t xml:space="preserve">OL010224</t>
  </si>
  <si>
    <t xml:space="preserve">OL010225</t>
  </si>
  <si>
    <t xml:space="preserve">OL010226</t>
  </si>
  <si>
    <t xml:space="preserve">OL010227</t>
  </si>
  <si>
    <t xml:space="preserve">OL010228</t>
  </si>
  <si>
    <t xml:space="preserve">OL010229</t>
  </si>
  <si>
    <t xml:space="preserve">OL010230</t>
  </si>
  <si>
    <t xml:space="preserve">OL010231</t>
  </si>
  <si>
    <t xml:space="preserve">OL010232</t>
  </si>
  <si>
    <t xml:space="preserve">OL010233</t>
  </si>
  <si>
    <t xml:space="preserve">OL010234</t>
  </si>
  <si>
    <t xml:space="preserve">OL010235</t>
  </si>
  <si>
    <t xml:space="preserve">OL010236</t>
  </si>
  <si>
    <t xml:space="preserve">OL010237</t>
  </si>
  <si>
    <t xml:space="preserve">OL010238</t>
  </si>
  <si>
    <t xml:space="preserve">OL010239</t>
  </si>
  <si>
    <t xml:space="preserve">OL010240</t>
  </si>
  <si>
    <t xml:space="preserve">OL010241</t>
  </si>
  <si>
    <t xml:space="preserve">OL010242</t>
  </si>
  <si>
    <t xml:space="preserve">OL010243</t>
  </si>
  <si>
    <t xml:space="preserve">OL010244</t>
  </si>
  <si>
    <t xml:space="preserve">OL010245</t>
  </si>
  <si>
    <t xml:space="preserve">OL010246</t>
  </si>
  <si>
    <t xml:space="preserve">OL010247</t>
  </si>
  <si>
    <t xml:space="preserve">OL010248</t>
  </si>
  <si>
    <t xml:space="preserve">OL010249</t>
  </si>
  <si>
    <t xml:space="preserve">OL010250</t>
  </si>
  <si>
    <t xml:space="preserve">OL010251</t>
  </si>
  <si>
    <t xml:space="preserve">OL010252</t>
  </si>
  <si>
    <t xml:space="preserve">OL010253</t>
  </si>
  <si>
    <t xml:space="preserve">OL010254</t>
  </si>
  <si>
    <t xml:space="preserve">OL010255</t>
  </si>
  <si>
    <t xml:space="preserve">OL010256</t>
  </si>
  <si>
    <t xml:space="preserve">OL010257</t>
  </si>
  <si>
    <t xml:space="preserve">OL010258</t>
  </si>
  <si>
    <t xml:space="preserve">OL010259</t>
  </si>
  <si>
    <t xml:space="preserve">OL010260</t>
  </si>
  <si>
    <t xml:space="preserve">OL010261</t>
  </si>
  <si>
    <t xml:space="preserve">OL010262</t>
  </si>
  <si>
    <t xml:space="preserve">OL010263</t>
  </si>
  <si>
    <t xml:space="preserve">OL010264</t>
  </si>
  <si>
    <t xml:space="preserve">OL010265</t>
  </si>
  <si>
    <t xml:space="preserve">OL010266</t>
  </si>
  <si>
    <t xml:space="preserve">OL010267</t>
  </si>
  <si>
    <t xml:space="preserve">OL010268</t>
  </si>
  <si>
    <t xml:space="preserve">OL010269</t>
  </si>
  <si>
    <t xml:space="preserve">OL010270</t>
  </si>
  <si>
    <t xml:space="preserve">OL010271</t>
  </si>
  <si>
    <t xml:space="preserve">OL010272</t>
  </si>
  <si>
    <t xml:space="preserve">OL010273</t>
  </si>
  <si>
    <t xml:space="preserve">OL010274</t>
  </si>
  <si>
    <t xml:space="preserve">OL010275</t>
  </si>
  <si>
    <t xml:space="preserve">OL010276</t>
  </si>
  <si>
    <t xml:space="preserve">OL010277</t>
  </si>
  <si>
    <t xml:space="preserve">OL010278</t>
  </si>
  <si>
    <t xml:space="preserve">OL010279</t>
  </si>
  <si>
    <t xml:space="preserve">OL010280</t>
  </si>
  <si>
    <t xml:space="preserve">OL010281</t>
  </si>
  <si>
    <t xml:space="preserve">OL010282</t>
  </si>
  <si>
    <t xml:space="preserve">OL010283</t>
  </si>
  <si>
    <t xml:space="preserve">OL010284</t>
  </si>
  <si>
    <t xml:space="preserve">OL010285</t>
  </si>
  <si>
    <t xml:space="preserve">OL010286</t>
  </si>
  <si>
    <t xml:space="preserve">OL010287</t>
  </si>
  <si>
    <t xml:space="preserve">OL010288</t>
  </si>
  <si>
    <t xml:space="preserve">OL010289</t>
  </si>
  <si>
    <t xml:space="preserve">OL010290</t>
  </si>
  <si>
    <t xml:space="preserve">OL010291</t>
  </si>
  <si>
    <t xml:space="preserve">OL010292</t>
  </si>
  <si>
    <t xml:space="preserve">OL010293</t>
  </si>
  <si>
    <t xml:space="preserve">OL010294</t>
  </si>
  <si>
    <t xml:space="preserve">OL010295</t>
  </si>
  <si>
    <t xml:space="preserve">OL010296</t>
  </si>
  <si>
    <t xml:space="preserve">OL010297</t>
  </si>
  <si>
    <t xml:space="preserve">OL010298</t>
  </si>
  <si>
    <t xml:space="preserve">OL010299</t>
  </si>
  <si>
    <t xml:space="preserve">OL010300</t>
  </si>
  <si>
    <t xml:space="preserve">OL010301</t>
  </si>
  <si>
    <t xml:space="preserve">OL010302</t>
  </si>
  <si>
    <t xml:space="preserve">OL010303</t>
  </si>
  <si>
    <t xml:space="preserve">OL010304</t>
  </si>
  <si>
    <t xml:space="preserve">OL010305</t>
  </si>
  <si>
    <t xml:space="preserve">OL010306</t>
  </si>
  <si>
    <t xml:space="preserve">OL010307</t>
  </si>
  <si>
    <t xml:space="preserve">OL010308</t>
  </si>
  <si>
    <t xml:space="preserve">OL010309</t>
  </si>
  <si>
    <t xml:space="preserve">OL010310</t>
  </si>
  <si>
    <t xml:space="preserve">OL010311</t>
  </si>
  <si>
    <t xml:space="preserve">OL010312</t>
  </si>
  <si>
    <t xml:space="preserve">OL010313</t>
  </si>
  <si>
    <t xml:space="preserve">OL010314</t>
  </si>
  <si>
    <t xml:space="preserve">OL010315</t>
  </si>
  <si>
    <t xml:space="preserve">OL010316</t>
  </si>
  <si>
    <t xml:space="preserve">OL010317</t>
  </si>
  <si>
    <t xml:space="preserve">OL010318</t>
  </si>
  <si>
    <t xml:space="preserve">OL010319</t>
  </si>
  <si>
    <t xml:space="preserve">OL010320</t>
  </si>
  <si>
    <t xml:space="preserve">OL010321</t>
  </si>
  <si>
    <t xml:space="preserve">OL010322</t>
  </si>
  <si>
    <t xml:space="preserve">OL010323</t>
  </si>
  <si>
    <t xml:space="preserve">OL010324</t>
  </si>
  <si>
    <t xml:space="preserve">OL010325</t>
  </si>
  <si>
    <t xml:space="preserve">OL010326</t>
  </si>
  <si>
    <t xml:space="preserve">OL010327</t>
  </si>
  <si>
    <t xml:space="preserve">OL010328</t>
  </si>
  <si>
    <t xml:space="preserve">OL010329</t>
  </si>
  <si>
    <t xml:space="preserve">OL010330</t>
  </si>
  <si>
    <t xml:space="preserve">OL010331</t>
  </si>
  <si>
    <t xml:space="preserve">OL010332</t>
  </si>
  <si>
    <t xml:space="preserve">OL010333</t>
  </si>
  <si>
    <t xml:space="preserve">OL010334</t>
  </si>
  <si>
    <t xml:space="preserve">OL010335</t>
  </si>
  <si>
    <t xml:space="preserve">OL010336</t>
  </si>
  <si>
    <t xml:space="preserve">OL010337</t>
  </si>
  <si>
    <t xml:space="preserve">OL010338</t>
  </si>
  <si>
    <t xml:space="preserve">OL010339</t>
  </si>
  <si>
    <t xml:space="preserve">OL010340</t>
  </si>
  <si>
    <t xml:space="preserve">OL010341</t>
  </si>
  <si>
    <t xml:space="preserve">OL010342</t>
  </si>
  <si>
    <t xml:space="preserve">OL010343</t>
  </si>
  <si>
    <t xml:space="preserve">OL010344</t>
  </si>
  <si>
    <t xml:space="preserve">OL010345</t>
  </si>
  <si>
    <t xml:space="preserve">OL010346</t>
  </si>
  <si>
    <t xml:space="preserve">OL010347</t>
  </si>
  <si>
    <t xml:space="preserve">OL010348</t>
  </si>
  <si>
    <t xml:space="preserve">OL010349</t>
  </si>
  <si>
    <t xml:space="preserve">OL010350</t>
  </si>
  <si>
    <t xml:space="preserve">OL010351</t>
  </si>
  <si>
    <t xml:space="preserve">OL010352</t>
  </si>
  <si>
    <t xml:space="preserve">OL010353</t>
  </si>
  <si>
    <t xml:space="preserve">OL010354</t>
  </si>
  <si>
    <t xml:space="preserve">OL010355</t>
  </si>
  <si>
    <t xml:space="preserve">OL010356</t>
  </si>
  <si>
    <t xml:space="preserve">OL010357</t>
  </si>
  <si>
    <t xml:space="preserve">OL010358</t>
  </si>
  <si>
    <t xml:space="preserve">OL010359</t>
  </si>
  <si>
    <t xml:space="preserve">OL010360</t>
  </si>
  <si>
    <t xml:space="preserve">OL010361</t>
  </si>
  <si>
    <t xml:space="preserve">OL010362</t>
  </si>
  <si>
    <t xml:space="preserve">OL010363</t>
  </si>
  <si>
    <t xml:space="preserve">OL010364</t>
  </si>
  <si>
    <t xml:space="preserve">OL010365</t>
  </si>
  <si>
    <t xml:space="preserve">OL010366</t>
  </si>
  <si>
    <t xml:space="preserve">OL010367</t>
  </si>
  <si>
    <t xml:space="preserve">OL010368</t>
  </si>
  <si>
    <t xml:space="preserve">OL010369</t>
  </si>
  <si>
    <t xml:space="preserve">OL010370</t>
  </si>
  <si>
    <t xml:space="preserve">OL010371</t>
  </si>
  <si>
    <t xml:space="preserve">OL010372</t>
  </si>
  <si>
    <t xml:space="preserve">OL010373</t>
  </si>
  <si>
    <t xml:space="preserve">OL010374</t>
  </si>
  <si>
    <t xml:space="preserve">OL010375</t>
  </si>
  <si>
    <t xml:space="preserve">OL010376</t>
  </si>
  <si>
    <t xml:space="preserve">OL010377</t>
  </si>
  <si>
    <t xml:space="preserve">OL010378</t>
  </si>
  <si>
    <t xml:space="preserve">OL010379</t>
  </si>
  <si>
    <t xml:space="preserve">OL010380</t>
  </si>
  <si>
    <t xml:space="preserve">OL010381</t>
  </si>
  <si>
    <t xml:space="preserve">OL010382</t>
  </si>
  <si>
    <t xml:space="preserve">OL010383</t>
  </si>
  <si>
    <t xml:space="preserve">OL010384</t>
  </si>
  <si>
    <t xml:space="preserve">OL010385</t>
  </si>
  <si>
    <t xml:space="preserve">OL010386</t>
  </si>
  <si>
    <t xml:space="preserve">OL010387</t>
  </si>
  <si>
    <t xml:space="preserve">OL010388</t>
  </si>
  <si>
    <t xml:space="preserve">OL010389</t>
  </si>
  <si>
    <t xml:space="preserve">OL010390</t>
  </si>
  <si>
    <t xml:space="preserve">OL010391</t>
  </si>
  <si>
    <t xml:space="preserve">OL010392</t>
  </si>
  <si>
    <t xml:space="preserve">OL010393</t>
  </si>
  <si>
    <t xml:space="preserve">OL010394</t>
  </si>
  <si>
    <t xml:space="preserve">OL010395</t>
  </si>
  <si>
    <t xml:space="preserve">OL010396</t>
  </si>
  <si>
    <t xml:space="preserve">OL010397</t>
  </si>
  <si>
    <t xml:space="preserve">OL010398</t>
  </si>
  <si>
    <t xml:space="preserve">OL010399</t>
  </si>
  <si>
    <t xml:space="preserve">OL010400</t>
  </si>
  <si>
    <t xml:space="preserve">OL010401</t>
  </si>
  <si>
    <t xml:space="preserve">OL010402</t>
  </si>
  <si>
    <t xml:space="preserve">OL010403</t>
  </si>
  <si>
    <t xml:space="preserve">OL010404</t>
  </si>
  <si>
    <t xml:space="preserve">OL010405</t>
  </si>
  <si>
    <t xml:space="preserve">OL010406</t>
  </si>
  <si>
    <t xml:space="preserve">OL010407</t>
  </si>
  <si>
    <t xml:space="preserve">OL010408</t>
  </si>
  <si>
    <t xml:space="preserve">OL010409</t>
  </si>
  <si>
    <t xml:space="preserve">OL010410</t>
  </si>
  <si>
    <t xml:space="preserve">OL010411</t>
  </si>
  <si>
    <t xml:space="preserve">OL010412</t>
  </si>
  <si>
    <t xml:space="preserve">OL010413</t>
  </si>
  <si>
    <t xml:space="preserve">OL010414</t>
  </si>
  <si>
    <t xml:space="preserve">OL010415</t>
  </si>
  <si>
    <t xml:space="preserve">OL010416</t>
  </si>
  <si>
    <t xml:space="preserve">OL010417</t>
  </si>
  <si>
    <t xml:space="preserve">OL010418</t>
  </si>
  <si>
    <t xml:space="preserve">OL010419</t>
  </si>
  <si>
    <t xml:space="preserve">OL010420</t>
  </si>
  <si>
    <t xml:space="preserve">OL010421</t>
  </si>
  <si>
    <t xml:space="preserve">OL010422</t>
  </si>
  <si>
    <t xml:space="preserve">OL010423</t>
  </si>
  <si>
    <t xml:space="preserve">OL010424</t>
  </si>
  <si>
    <t xml:space="preserve">OL010425</t>
  </si>
  <si>
    <t xml:space="preserve">OL010426</t>
  </si>
  <si>
    <t xml:space="preserve">OL010427</t>
  </si>
  <si>
    <t xml:space="preserve">OL010428</t>
  </si>
  <si>
    <t xml:space="preserve">OL010429</t>
  </si>
  <si>
    <t xml:space="preserve">OL010430</t>
  </si>
  <si>
    <t xml:space="preserve">OL010431</t>
  </si>
  <si>
    <t xml:space="preserve">OL010432</t>
  </si>
  <si>
    <t xml:space="preserve">OL010433</t>
  </si>
  <si>
    <t xml:space="preserve">OL010434</t>
  </si>
  <si>
    <t xml:space="preserve">OL010435</t>
  </si>
  <si>
    <t xml:space="preserve">OL010436</t>
  </si>
  <si>
    <t xml:space="preserve">OL010437</t>
  </si>
  <si>
    <t xml:space="preserve">OL010438</t>
  </si>
  <si>
    <t xml:space="preserve">OL010439</t>
  </si>
  <si>
    <t xml:space="preserve">OL010440</t>
  </si>
  <si>
    <t xml:space="preserve">OL010441</t>
  </si>
  <si>
    <t xml:space="preserve">OL010442</t>
  </si>
  <si>
    <t xml:space="preserve">OL010443</t>
  </si>
  <si>
    <t xml:space="preserve">OL010444</t>
  </si>
  <si>
    <t xml:space="preserve">OL010445</t>
  </si>
  <si>
    <t xml:space="preserve">OL010446</t>
  </si>
  <si>
    <t xml:space="preserve">OL010447</t>
  </si>
  <si>
    <t xml:space="preserve">OL010448</t>
  </si>
  <si>
    <t xml:space="preserve">OL010449</t>
  </si>
  <si>
    <t xml:space="preserve">OL010450</t>
  </si>
  <si>
    <t xml:space="preserve">OL010451</t>
  </si>
  <si>
    <t xml:space="preserve">OL010452</t>
  </si>
  <si>
    <t xml:space="preserve">OL010453</t>
  </si>
  <si>
    <t xml:space="preserve">OL010454</t>
  </si>
  <si>
    <t xml:space="preserve">OL010455</t>
  </si>
  <si>
    <t xml:space="preserve">OL010456</t>
  </si>
  <si>
    <t xml:space="preserve">OL010457</t>
  </si>
  <si>
    <t xml:space="preserve">OL010458</t>
  </si>
  <si>
    <t xml:space="preserve">OL010459</t>
  </si>
  <si>
    <t xml:space="preserve">OL010460</t>
  </si>
  <si>
    <t xml:space="preserve">OL010461</t>
  </si>
  <si>
    <t xml:space="preserve">OL010462</t>
  </si>
  <si>
    <t xml:space="preserve">OL010463</t>
  </si>
  <si>
    <t xml:space="preserve">OL010464</t>
  </si>
  <si>
    <t xml:space="preserve">OL010465</t>
  </si>
  <si>
    <t xml:space="preserve">OL010466</t>
  </si>
  <si>
    <t xml:space="preserve">OL010467</t>
  </si>
  <si>
    <t xml:space="preserve">OL010468</t>
  </si>
  <si>
    <t xml:space="preserve">OL010469</t>
  </si>
  <si>
    <t xml:space="preserve">OL010470</t>
  </si>
  <si>
    <t xml:space="preserve">OL010471</t>
  </si>
  <si>
    <t xml:space="preserve">OL010472</t>
  </si>
  <si>
    <t xml:space="preserve">OL010473</t>
  </si>
  <si>
    <t xml:space="preserve">OL010474</t>
  </si>
  <si>
    <t xml:space="preserve">OL010475</t>
  </si>
  <si>
    <t xml:space="preserve">OL010476</t>
  </si>
  <si>
    <t xml:space="preserve">OL010477</t>
  </si>
  <si>
    <t xml:space="preserve">OL010478</t>
  </si>
  <si>
    <t xml:space="preserve">OL010479</t>
  </si>
  <si>
    <t xml:space="preserve">OL010480</t>
  </si>
  <si>
    <t xml:space="preserve">OL010481</t>
  </si>
  <si>
    <t xml:space="preserve">OL010482</t>
  </si>
  <si>
    <t xml:space="preserve">OL010483</t>
  </si>
  <si>
    <t xml:space="preserve">OL010484</t>
  </si>
  <si>
    <t xml:space="preserve">OL010485</t>
  </si>
  <si>
    <t xml:space="preserve">OL010486</t>
  </si>
  <si>
    <t xml:space="preserve">OL010487</t>
  </si>
  <si>
    <t xml:space="preserve">OL010488</t>
  </si>
  <si>
    <t xml:space="preserve">OL010489</t>
  </si>
  <si>
    <t xml:space="preserve">OL010490</t>
  </si>
  <si>
    <t xml:space="preserve">OL010491</t>
  </si>
  <si>
    <t xml:space="preserve">OL010492</t>
  </si>
  <si>
    <t xml:space="preserve">OL010493</t>
  </si>
  <si>
    <t xml:space="preserve">OL010494</t>
  </si>
  <si>
    <t xml:space="preserve">OL010495</t>
  </si>
  <si>
    <t xml:space="preserve">OL010496</t>
  </si>
  <si>
    <t xml:space="preserve">OL010497</t>
  </si>
  <si>
    <t xml:space="preserve">OL010498</t>
  </si>
  <si>
    <t xml:space="preserve">OL010499</t>
  </si>
  <si>
    <t xml:space="preserve">OL010500</t>
  </si>
  <si>
    <t xml:space="preserve">OL010501</t>
  </si>
  <si>
    <t xml:space="preserve">OL010502</t>
  </si>
  <si>
    <t xml:space="preserve">OL010503</t>
  </si>
  <si>
    <t xml:space="preserve">OL010504</t>
  </si>
  <si>
    <t xml:space="preserve">OL010505</t>
  </si>
  <si>
    <t xml:space="preserve">OL010506</t>
  </si>
  <si>
    <t xml:space="preserve">OL010507</t>
  </si>
  <si>
    <t xml:space="preserve">OL010508</t>
  </si>
  <si>
    <t xml:space="preserve">OL010509</t>
  </si>
  <si>
    <t xml:space="preserve">OL010510</t>
  </si>
  <si>
    <t xml:space="preserve">OL010511</t>
  </si>
  <si>
    <t xml:space="preserve">OL010512</t>
  </si>
  <si>
    <t xml:space="preserve">OL010513</t>
  </si>
  <si>
    <t xml:space="preserve">OL010514</t>
  </si>
  <si>
    <t xml:space="preserve">OL010515</t>
  </si>
  <si>
    <t xml:space="preserve">OL010516</t>
  </si>
  <si>
    <t xml:space="preserve">OL010517</t>
  </si>
  <si>
    <t xml:space="preserve">OL010518</t>
  </si>
  <si>
    <t xml:space="preserve">OL010519</t>
  </si>
  <si>
    <t xml:space="preserve">OL010520</t>
  </si>
  <si>
    <t xml:space="preserve">OL010521</t>
  </si>
  <si>
    <t xml:space="preserve">OL010522</t>
  </si>
  <si>
    <t xml:space="preserve">OL010523</t>
  </si>
  <si>
    <t xml:space="preserve">OL010524</t>
  </si>
  <si>
    <t xml:space="preserve">OL010525</t>
  </si>
  <si>
    <t xml:space="preserve">OL010526</t>
  </si>
  <si>
    <t xml:space="preserve">OL010527</t>
  </si>
  <si>
    <t xml:space="preserve">OL010528</t>
  </si>
  <si>
    <t xml:space="preserve">OL010529</t>
  </si>
  <si>
    <t xml:space="preserve">OL010530</t>
  </si>
  <si>
    <t xml:space="preserve">OL010531</t>
  </si>
  <si>
    <t xml:space="preserve">OL010532</t>
  </si>
  <si>
    <t xml:space="preserve">OL010533</t>
  </si>
  <si>
    <t xml:space="preserve">OL010534</t>
  </si>
  <si>
    <t xml:space="preserve">OL010535</t>
  </si>
  <si>
    <t xml:space="preserve">OL010536</t>
  </si>
  <si>
    <t xml:space="preserve">OL010537</t>
  </si>
  <si>
    <t xml:space="preserve">OL010538</t>
  </si>
  <si>
    <t xml:space="preserve">OL010539</t>
  </si>
  <si>
    <t xml:space="preserve">OL010540</t>
  </si>
  <si>
    <t xml:space="preserve">OL010541</t>
  </si>
  <si>
    <t xml:space="preserve">OL010542</t>
  </si>
  <si>
    <t xml:space="preserve">OL010543</t>
  </si>
  <si>
    <t xml:space="preserve">OL010544</t>
  </si>
  <si>
    <t xml:space="preserve">OL010545</t>
  </si>
  <si>
    <t xml:space="preserve">OL010546</t>
  </si>
  <si>
    <t xml:space="preserve">OL010547</t>
  </si>
  <si>
    <t xml:space="preserve">OL010548</t>
  </si>
  <si>
    <t xml:space="preserve">OL010549</t>
  </si>
  <si>
    <t xml:space="preserve">OL010550</t>
  </si>
  <si>
    <t xml:space="preserve">OL010551</t>
  </si>
  <si>
    <t xml:space="preserve">OL010552</t>
  </si>
  <si>
    <t xml:space="preserve">OL010553</t>
  </si>
  <si>
    <t xml:space="preserve">OL010554</t>
  </si>
  <si>
    <t xml:space="preserve">OL010555</t>
  </si>
  <si>
    <t xml:space="preserve">OL010556</t>
  </si>
  <si>
    <t xml:space="preserve">OL010557</t>
  </si>
  <si>
    <t xml:space="preserve">OL010558</t>
  </si>
  <si>
    <t xml:space="preserve">OL010559</t>
  </si>
  <si>
    <t xml:space="preserve">OL010560</t>
  </si>
  <si>
    <t xml:space="preserve">OL010561</t>
  </si>
  <si>
    <t xml:space="preserve">OL010562</t>
  </si>
  <si>
    <t xml:space="preserve">OL010563</t>
  </si>
  <si>
    <t xml:space="preserve">OL010564</t>
  </si>
  <si>
    <t xml:space="preserve">OL010565</t>
  </si>
  <si>
    <t xml:space="preserve">OL010566</t>
  </si>
  <si>
    <t xml:space="preserve">OL010567</t>
  </si>
  <si>
    <t xml:space="preserve">OL010568</t>
  </si>
  <si>
    <t xml:space="preserve">OL010569</t>
  </si>
  <si>
    <t xml:space="preserve">OL010570</t>
  </si>
  <si>
    <t xml:space="preserve">OL010571</t>
  </si>
  <si>
    <t xml:space="preserve">OL010572</t>
  </si>
  <si>
    <t xml:space="preserve">OL010573</t>
  </si>
  <si>
    <t xml:space="preserve">OL010574</t>
  </si>
  <si>
    <t xml:space="preserve">OL010575</t>
  </si>
  <si>
    <t xml:space="preserve">OL010576</t>
  </si>
  <si>
    <t xml:space="preserve">OL010577</t>
  </si>
  <si>
    <t xml:space="preserve">OL010578</t>
  </si>
  <si>
    <t xml:space="preserve">OL010579</t>
  </si>
  <si>
    <t xml:space="preserve">OL010580</t>
  </si>
  <si>
    <t xml:space="preserve">OL010581</t>
  </si>
  <si>
    <t xml:space="preserve">OL010582</t>
  </si>
  <si>
    <t xml:space="preserve">OL010583</t>
  </si>
  <si>
    <t xml:space="preserve">OL010584</t>
  </si>
  <si>
    <t xml:space="preserve">OL010585</t>
  </si>
  <si>
    <t xml:space="preserve">OL010586</t>
  </si>
  <si>
    <t xml:space="preserve">OL010587</t>
  </si>
  <si>
    <t xml:space="preserve">OL010588</t>
  </si>
  <si>
    <t xml:space="preserve">OL010589</t>
  </si>
  <si>
    <t xml:space="preserve">OL010590</t>
  </si>
  <si>
    <t xml:space="preserve">OL010591</t>
  </si>
  <si>
    <t xml:space="preserve">OL010592</t>
  </si>
  <si>
    <t xml:space="preserve">OL010593</t>
  </si>
  <si>
    <t xml:space="preserve">OL010594</t>
  </si>
  <si>
    <t xml:space="preserve">OL010595</t>
  </si>
  <si>
    <t xml:space="preserve">OL010596</t>
  </si>
  <si>
    <t xml:space="preserve">OL010597</t>
  </si>
  <si>
    <t xml:space="preserve">OL010598</t>
  </si>
  <si>
    <t xml:space="preserve">OL010599</t>
  </si>
  <si>
    <t xml:space="preserve">OL010600</t>
  </si>
  <si>
    <t xml:space="preserve">OL010601</t>
  </si>
  <si>
    <t xml:space="preserve">OL010602</t>
  </si>
  <si>
    <t xml:space="preserve">OL010603</t>
  </si>
  <si>
    <t xml:space="preserve">OL010604</t>
  </si>
  <si>
    <t xml:space="preserve">OL010605</t>
  </si>
  <si>
    <t xml:space="preserve">OL010606</t>
  </si>
  <si>
    <t xml:space="preserve">OL010607</t>
  </si>
  <si>
    <t xml:space="preserve">OL010608</t>
  </si>
  <si>
    <t xml:space="preserve">OL010609</t>
  </si>
  <si>
    <t xml:space="preserve">OL010610</t>
  </si>
  <si>
    <t xml:space="preserve">OL010611</t>
  </si>
  <si>
    <t xml:space="preserve">OL010612</t>
  </si>
  <si>
    <t xml:space="preserve">OL010613</t>
  </si>
  <si>
    <t xml:space="preserve">OL010614</t>
  </si>
  <si>
    <t xml:space="preserve">OL010615</t>
  </si>
  <si>
    <t xml:space="preserve">OL010616</t>
  </si>
  <si>
    <t xml:space="preserve">OL010617</t>
  </si>
  <si>
    <t xml:space="preserve">OL010618</t>
  </si>
  <si>
    <t xml:space="preserve">OL010619</t>
  </si>
  <si>
    <t xml:space="preserve">OL010620</t>
  </si>
  <si>
    <t xml:space="preserve">OL010621</t>
  </si>
  <si>
    <t xml:space="preserve">OL010622</t>
  </si>
  <si>
    <t xml:space="preserve">OL010623</t>
  </si>
  <si>
    <t xml:space="preserve">OL010624</t>
  </si>
  <si>
    <t xml:space="preserve">OL010625</t>
  </si>
  <si>
    <t xml:space="preserve">OL010626</t>
  </si>
  <si>
    <t xml:space="preserve">OL010627</t>
  </si>
  <si>
    <t xml:space="preserve">OL010628</t>
  </si>
  <si>
    <t xml:space="preserve">OL010629</t>
  </si>
  <si>
    <t xml:space="preserve">OL010630</t>
  </si>
  <si>
    <t xml:space="preserve">OL010631</t>
  </si>
  <si>
    <t xml:space="preserve">OL010632</t>
  </si>
  <si>
    <t xml:space="preserve">OL010633</t>
  </si>
  <si>
    <t xml:space="preserve">OL010634</t>
  </si>
  <si>
    <t xml:space="preserve">OL010635</t>
  </si>
  <si>
    <t xml:space="preserve">OL010636</t>
  </si>
  <si>
    <t xml:space="preserve">OL010637</t>
  </si>
  <si>
    <t xml:space="preserve">OL010638</t>
  </si>
  <si>
    <t xml:space="preserve">OL010639</t>
  </si>
  <si>
    <t xml:space="preserve">OL010640</t>
  </si>
  <si>
    <t xml:space="preserve">OL010641</t>
  </si>
  <si>
    <t xml:space="preserve">OL010642</t>
  </si>
  <si>
    <t xml:space="preserve">OL010643</t>
  </si>
  <si>
    <t xml:space="preserve">OL010644</t>
  </si>
  <si>
    <t xml:space="preserve">OL010645</t>
  </si>
  <si>
    <t xml:space="preserve">OL010646</t>
  </si>
  <si>
    <t xml:space="preserve">OL010647</t>
  </si>
  <si>
    <t xml:space="preserve">OL010648</t>
  </si>
  <si>
    <t xml:space="preserve">OL010649</t>
  </si>
  <si>
    <t xml:space="preserve">OL010650</t>
  </si>
  <si>
    <t xml:space="preserve">OL010651</t>
  </si>
  <si>
    <t xml:space="preserve">OL010652</t>
  </si>
  <si>
    <t xml:space="preserve">OL010653</t>
  </si>
  <si>
    <t xml:space="preserve">OL010654</t>
  </si>
  <si>
    <t xml:space="preserve">OL010655</t>
  </si>
  <si>
    <t xml:space="preserve">OL010656</t>
  </si>
  <si>
    <t xml:space="preserve">OL010657</t>
  </si>
  <si>
    <t xml:space="preserve">OL010658</t>
  </si>
  <si>
    <t xml:space="preserve">OL010659</t>
  </si>
  <si>
    <t xml:space="preserve">OL010660</t>
  </si>
  <si>
    <t xml:space="preserve">OL010661</t>
  </si>
  <si>
    <t xml:space="preserve">OL010662</t>
  </si>
  <si>
    <t xml:space="preserve">OL010663</t>
  </si>
  <si>
    <t xml:space="preserve">OL010664</t>
  </si>
  <si>
    <t xml:space="preserve">OL010665</t>
  </si>
  <si>
    <t xml:space="preserve">OL010666</t>
  </si>
  <si>
    <t xml:space="preserve">OL010667</t>
  </si>
  <si>
    <t xml:space="preserve">OL010668</t>
  </si>
  <si>
    <t xml:space="preserve">OL010669</t>
  </si>
  <si>
    <t xml:space="preserve">OL010670</t>
  </si>
  <si>
    <t xml:space="preserve">OL010671</t>
  </si>
  <si>
    <t xml:space="preserve">OL010672</t>
  </si>
  <si>
    <t xml:space="preserve">OL010673</t>
  </si>
  <si>
    <t xml:space="preserve">OL010674</t>
  </si>
  <si>
    <t xml:space="preserve">OL010675</t>
  </si>
  <si>
    <t xml:space="preserve">OL010676</t>
  </si>
  <si>
    <t xml:space="preserve">OL010677</t>
  </si>
  <si>
    <t xml:space="preserve">OL010678</t>
  </si>
  <si>
    <t xml:space="preserve">OL010679</t>
  </si>
  <si>
    <t xml:space="preserve">OL010680</t>
  </si>
  <si>
    <t xml:space="preserve">OL010681</t>
  </si>
  <si>
    <t xml:space="preserve">OL010682</t>
  </si>
  <si>
    <t xml:space="preserve">OL010683</t>
  </si>
  <si>
    <t xml:space="preserve">OL010684</t>
  </si>
  <si>
    <t xml:space="preserve">OL010685</t>
  </si>
  <si>
    <t xml:space="preserve">OL010686</t>
  </si>
  <si>
    <t xml:space="preserve">OL010687</t>
  </si>
  <si>
    <t xml:space="preserve">OL010688</t>
  </si>
  <si>
    <t xml:space="preserve">OL010689</t>
  </si>
  <si>
    <t xml:space="preserve">OL010690</t>
  </si>
  <si>
    <t xml:space="preserve">OL010691</t>
  </si>
  <si>
    <t xml:space="preserve">OL010692</t>
  </si>
  <si>
    <t xml:space="preserve">OL010693</t>
  </si>
  <si>
    <t xml:space="preserve">OL010694</t>
  </si>
  <si>
    <t xml:space="preserve">OL010695</t>
  </si>
  <si>
    <t xml:space="preserve">OL010696</t>
  </si>
  <si>
    <t xml:space="preserve">OL010697</t>
  </si>
  <si>
    <t xml:space="preserve">OL010698</t>
  </si>
  <si>
    <t xml:space="preserve">OL010699</t>
  </si>
  <si>
    <t xml:space="preserve">OL010700</t>
  </si>
  <si>
    <t xml:space="preserve">OL010701</t>
  </si>
  <si>
    <t xml:space="preserve">OL010702</t>
  </si>
  <si>
    <t xml:space="preserve">OL010703</t>
  </si>
  <si>
    <t xml:space="preserve">OL010704</t>
  </si>
  <si>
    <t xml:space="preserve">OL010705</t>
  </si>
  <si>
    <t xml:space="preserve">OL010706</t>
  </si>
  <si>
    <t xml:space="preserve">OL010707</t>
  </si>
  <si>
    <t xml:space="preserve">OL010708</t>
  </si>
  <si>
    <t xml:space="preserve">OL010709</t>
  </si>
  <si>
    <t xml:space="preserve">OL010710</t>
  </si>
  <si>
    <t xml:space="preserve">OL010711</t>
  </si>
  <si>
    <t xml:space="preserve">OL010712</t>
  </si>
  <si>
    <t xml:space="preserve">OL010713</t>
  </si>
  <si>
    <t xml:space="preserve">OL010714</t>
  </si>
  <si>
    <t xml:space="preserve">OL010715</t>
  </si>
  <si>
    <t xml:space="preserve">OL010716</t>
  </si>
  <si>
    <t xml:space="preserve">OL010717</t>
  </si>
  <si>
    <t xml:space="preserve">OL010718</t>
  </si>
  <si>
    <t xml:space="preserve">OL010719</t>
  </si>
  <si>
    <t xml:space="preserve">OL010720</t>
  </si>
  <si>
    <t xml:space="preserve">OL010721</t>
  </si>
  <si>
    <t xml:space="preserve">OL010722</t>
  </si>
  <si>
    <t xml:space="preserve">OL010723</t>
  </si>
  <si>
    <t xml:space="preserve">OL010724</t>
  </si>
  <si>
    <t xml:space="preserve">OL010725</t>
  </si>
  <si>
    <t xml:space="preserve">OL010726</t>
  </si>
  <si>
    <t xml:space="preserve">OL010727</t>
  </si>
  <si>
    <t xml:space="preserve">OL010728</t>
  </si>
  <si>
    <t xml:space="preserve">OL010729</t>
  </si>
  <si>
    <t xml:space="preserve">OL010730</t>
  </si>
  <si>
    <t xml:space="preserve">OL010731</t>
  </si>
  <si>
    <t xml:space="preserve">OL010732</t>
  </si>
  <si>
    <t xml:space="preserve">OL010733</t>
  </si>
  <si>
    <t xml:space="preserve">OL010734</t>
  </si>
  <si>
    <t xml:space="preserve">OL010735</t>
  </si>
  <si>
    <t xml:space="preserve">OL010736</t>
  </si>
  <si>
    <t xml:space="preserve">OL010737</t>
  </si>
  <si>
    <t xml:space="preserve">OL010738</t>
  </si>
  <si>
    <t xml:space="preserve">OL010739</t>
  </si>
  <si>
    <t xml:space="preserve">OL010740</t>
  </si>
  <si>
    <t xml:space="preserve">OL010741</t>
  </si>
  <si>
    <t xml:space="preserve">OL010742</t>
  </si>
  <si>
    <t xml:space="preserve">OL010743</t>
  </si>
  <si>
    <t xml:space="preserve">OL010744</t>
  </si>
  <si>
    <t xml:space="preserve">OL010745</t>
  </si>
  <si>
    <t xml:space="preserve">OL010746</t>
  </si>
  <si>
    <t xml:space="preserve">OL010747</t>
  </si>
  <si>
    <t xml:space="preserve">OL010748</t>
  </si>
  <si>
    <t xml:space="preserve">OL010749</t>
  </si>
  <si>
    <t xml:space="preserve">OL010750</t>
  </si>
  <si>
    <t xml:space="preserve">OL010751</t>
  </si>
  <si>
    <t xml:space="preserve">OL010752</t>
  </si>
  <si>
    <t xml:space="preserve">OL010753</t>
  </si>
  <si>
    <t xml:space="preserve">OL010754</t>
  </si>
  <si>
    <t xml:space="preserve">OL010755</t>
  </si>
  <si>
    <t xml:space="preserve">OL010756</t>
  </si>
  <si>
    <t xml:space="preserve">OL010757</t>
  </si>
  <si>
    <t xml:space="preserve">OL010758</t>
  </si>
  <si>
    <t xml:space="preserve">OL010759</t>
  </si>
  <si>
    <t xml:space="preserve">OL010760</t>
  </si>
  <si>
    <t xml:space="preserve">OL010761</t>
  </si>
  <si>
    <t xml:space="preserve">OL010762</t>
  </si>
  <si>
    <t xml:space="preserve">OL010763</t>
  </si>
  <si>
    <t xml:space="preserve">OL010764</t>
  </si>
  <si>
    <t xml:space="preserve">OL010765</t>
  </si>
  <si>
    <t xml:space="preserve">OL010766</t>
  </si>
  <si>
    <t xml:space="preserve">OL010767</t>
  </si>
  <si>
    <t xml:space="preserve">OL010768</t>
  </si>
  <si>
    <t xml:space="preserve">OL010769</t>
  </si>
  <si>
    <t xml:space="preserve">OL010770</t>
  </si>
  <si>
    <t xml:space="preserve">OL010771</t>
  </si>
  <si>
    <t xml:space="preserve">OL010772</t>
  </si>
  <si>
    <t xml:space="preserve">OL010773</t>
  </si>
  <si>
    <t xml:space="preserve">OL010774</t>
  </si>
  <si>
    <t xml:space="preserve">OL010775</t>
  </si>
  <si>
    <t xml:space="preserve">OL010776</t>
  </si>
  <si>
    <t xml:space="preserve">OL010777</t>
  </si>
  <si>
    <t xml:space="preserve">OL010778</t>
  </si>
  <si>
    <t xml:space="preserve">OL010779</t>
  </si>
  <si>
    <t xml:space="preserve">OL010780</t>
  </si>
  <si>
    <t xml:space="preserve">OL010781</t>
  </si>
  <si>
    <t xml:space="preserve">OL010782</t>
  </si>
  <si>
    <t xml:space="preserve">OL010783</t>
  </si>
  <si>
    <t xml:space="preserve">OL010784</t>
  </si>
  <si>
    <t xml:space="preserve">OL010785</t>
  </si>
  <si>
    <t xml:space="preserve">OL010786</t>
  </si>
  <si>
    <t xml:space="preserve">OL010787</t>
  </si>
  <si>
    <t xml:space="preserve">OL010788</t>
  </si>
  <si>
    <t xml:space="preserve">OL010789</t>
  </si>
  <si>
    <t xml:space="preserve">OL010790</t>
  </si>
  <si>
    <t xml:space="preserve">OL010791</t>
  </si>
  <si>
    <t xml:space="preserve">OL010792</t>
  </si>
  <si>
    <t xml:space="preserve">OL010793</t>
  </si>
  <si>
    <t xml:space="preserve">OL010794</t>
  </si>
  <si>
    <t xml:space="preserve">OL010795</t>
  </si>
  <si>
    <t xml:space="preserve">OL010796</t>
  </si>
  <si>
    <t xml:space="preserve">OL010797</t>
  </si>
  <si>
    <t xml:space="preserve">OL010798</t>
  </si>
  <si>
    <t xml:space="preserve">OL010799</t>
  </si>
  <si>
    <t xml:space="preserve">OL010800</t>
  </si>
  <si>
    <t xml:space="preserve">OL010801</t>
  </si>
  <si>
    <t xml:space="preserve">OL010802</t>
  </si>
  <si>
    <t xml:space="preserve">OL010803</t>
  </si>
  <si>
    <t xml:space="preserve">OL010804</t>
  </si>
  <si>
    <t xml:space="preserve">OL010805</t>
  </si>
  <si>
    <t xml:space="preserve">OL010806</t>
  </si>
  <si>
    <t xml:space="preserve">OL010807</t>
  </si>
  <si>
    <t xml:space="preserve">OL010808</t>
  </si>
  <si>
    <t xml:space="preserve">OL010809</t>
  </si>
  <si>
    <t xml:space="preserve">OL010810</t>
  </si>
  <si>
    <t xml:space="preserve">OL010811</t>
  </si>
  <si>
    <t xml:space="preserve">OL010812</t>
  </si>
  <si>
    <t xml:space="preserve">OL010813</t>
  </si>
  <si>
    <t xml:space="preserve">OL010814</t>
  </si>
  <si>
    <t xml:space="preserve">OL010815</t>
  </si>
  <si>
    <t xml:space="preserve">OL010816</t>
  </si>
  <si>
    <t xml:space="preserve">OL010817</t>
  </si>
  <si>
    <t xml:space="preserve">OL010818</t>
  </si>
  <si>
    <t xml:space="preserve">OL010819</t>
  </si>
  <si>
    <t xml:space="preserve">OL010820</t>
  </si>
  <si>
    <t xml:space="preserve">OL010821</t>
  </si>
  <si>
    <t xml:space="preserve">OL010822</t>
  </si>
  <si>
    <t xml:space="preserve">OL010823</t>
  </si>
  <si>
    <t xml:space="preserve">OL010824</t>
  </si>
  <si>
    <t xml:space="preserve">OL010825</t>
  </si>
  <si>
    <t xml:space="preserve">OL010826</t>
  </si>
  <si>
    <t xml:space="preserve">OL010827</t>
  </si>
  <si>
    <t xml:space="preserve">OL010828</t>
  </si>
  <si>
    <t xml:space="preserve">OL010829</t>
  </si>
  <si>
    <t xml:space="preserve">OL010830</t>
  </si>
  <si>
    <t xml:space="preserve">OL010831</t>
  </si>
  <si>
    <t xml:space="preserve">OL010832</t>
  </si>
  <si>
    <t xml:space="preserve">OL010833</t>
  </si>
  <si>
    <t xml:space="preserve">OL010834</t>
  </si>
  <si>
    <t xml:space="preserve">OL010835</t>
  </si>
  <si>
    <t xml:space="preserve">OL010836</t>
  </si>
  <si>
    <t xml:space="preserve">OL010837</t>
  </si>
  <si>
    <t xml:space="preserve">OL010838</t>
  </si>
  <si>
    <t xml:space="preserve">OL010839</t>
  </si>
  <si>
    <t xml:space="preserve">OL010840</t>
  </si>
  <si>
    <t xml:space="preserve">OL010841</t>
  </si>
  <si>
    <t xml:space="preserve">OL010842</t>
  </si>
  <si>
    <t xml:space="preserve">OL010843</t>
  </si>
  <si>
    <t xml:space="preserve">OL010844</t>
  </si>
  <si>
    <t xml:space="preserve">OL010845</t>
  </si>
  <si>
    <t xml:space="preserve">OL010846</t>
  </si>
  <si>
    <t xml:space="preserve">OL010847</t>
  </si>
  <si>
    <t xml:space="preserve">OL010848</t>
  </si>
  <si>
    <t xml:space="preserve">OL010849</t>
  </si>
  <si>
    <t xml:space="preserve">OL010850</t>
  </si>
  <si>
    <t xml:space="preserve">OL010851</t>
  </si>
  <si>
    <t xml:space="preserve">OL010852</t>
  </si>
  <si>
    <t xml:space="preserve">OL010853</t>
  </si>
  <si>
    <t xml:space="preserve">OL010854</t>
  </si>
  <si>
    <t xml:space="preserve">OL010855</t>
  </si>
  <si>
    <t xml:space="preserve">OL010856</t>
  </si>
  <si>
    <t xml:space="preserve">OL010857</t>
  </si>
  <si>
    <t xml:space="preserve">OL010858</t>
  </si>
  <si>
    <t xml:space="preserve">OL010859</t>
  </si>
  <si>
    <t xml:space="preserve">OL010860</t>
  </si>
  <si>
    <t xml:space="preserve">OL010861</t>
  </si>
  <si>
    <t xml:space="preserve">OL010862</t>
  </si>
  <si>
    <t xml:space="preserve">OL010863</t>
  </si>
  <si>
    <t xml:space="preserve">OL010864</t>
  </si>
  <si>
    <t xml:space="preserve">OL010865</t>
  </si>
  <si>
    <t xml:space="preserve">OL010866</t>
  </si>
  <si>
    <t xml:space="preserve">OL010867</t>
  </si>
  <si>
    <t xml:space="preserve">OL010868</t>
  </si>
  <si>
    <t xml:space="preserve">OL010869</t>
  </si>
  <si>
    <t xml:space="preserve">OL010870</t>
  </si>
  <si>
    <t xml:space="preserve">OL010871</t>
  </si>
  <si>
    <t xml:space="preserve">OL010872</t>
  </si>
  <si>
    <t xml:space="preserve">OL010873</t>
  </si>
  <si>
    <t xml:space="preserve">OL010874</t>
  </si>
  <si>
    <t xml:space="preserve">OL010875</t>
  </si>
  <si>
    <t xml:space="preserve">OL010876</t>
  </si>
  <si>
    <t xml:space="preserve">OL010877</t>
  </si>
  <si>
    <t xml:space="preserve">OL010878</t>
  </si>
  <si>
    <t xml:space="preserve">OL010879</t>
  </si>
  <si>
    <t xml:space="preserve">OL010880</t>
  </si>
  <si>
    <t xml:space="preserve">OL010881</t>
  </si>
  <si>
    <t xml:space="preserve">OL010882</t>
  </si>
  <si>
    <t xml:space="preserve">OL010883</t>
  </si>
  <si>
    <t xml:space="preserve">OL010884</t>
  </si>
  <si>
    <t xml:space="preserve">OL010885</t>
  </si>
  <si>
    <t xml:space="preserve">OL010886</t>
  </si>
  <si>
    <t xml:space="preserve">OL010887</t>
  </si>
  <si>
    <t xml:space="preserve">OL010888</t>
  </si>
  <si>
    <t xml:space="preserve">OL010889</t>
  </si>
  <si>
    <t xml:space="preserve">OL010890</t>
  </si>
  <si>
    <t xml:space="preserve">OL010891</t>
  </si>
  <si>
    <t xml:space="preserve">OL010892</t>
  </si>
  <si>
    <t xml:space="preserve">OL010893</t>
  </si>
  <si>
    <t xml:space="preserve">OL010894</t>
  </si>
  <si>
    <t xml:space="preserve">OL010895</t>
  </si>
  <si>
    <t xml:space="preserve">OL010896</t>
  </si>
  <si>
    <t xml:space="preserve">OL010897</t>
  </si>
  <si>
    <t xml:space="preserve">OL010898</t>
  </si>
  <si>
    <t xml:space="preserve">OL010899</t>
  </si>
  <si>
    <t xml:space="preserve">OL010900</t>
  </si>
  <si>
    <t xml:space="preserve">OL010901</t>
  </si>
  <si>
    <t xml:space="preserve">OL010902</t>
  </si>
  <si>
    <t xml:space="preserve">OL010903</t>
  </si>
  <si>
    <t xml:space="preserve">OL010904</t>
  </si>
  <si>
    <t xml:space="preserve">OL010905</t>
  </si>
  <si>
    <t xml:space="preserve">OL010906</t>
  </si>
  <si>
    <t xml:space="preserve">OL010907</t>
  </si>
  <si>
    <t xml:space="preserve">OL010908</t>
  </si>
  <si>
    <t xml:space="preserve">OL010909</t>
  </si>
  <si>
    <t xml:space="preserve">OL010910</t>
  </si>
  <si>
    <t xml:space="preserve">OL010911</t>
  </si>
  <si>
    <t xml:space="preserve">OL010912</t>
  </si>
  <si>
    <t xml:space="preserve">OL010913</t>
  </si>
  <si>
    <t xml:space="preserve">OL010914</t>
  </si>
  <si>
    <t xml:space="preserve">OL010915</t>
  </si>
  <si>
    <t xml:space="preserve">OL010916</t>
  </si>
  <si>
    <t xml:space="preserve">OL010917</t>
  </si>
  <si>
    <t xml:space="preserve">OL010918</t>
  </si>
  <si>
    <t xml:space="preserve">OL010919</t>
  </si>
  <si>
    <t xml:space="preserve">OL010920</t>
  </si>
  <si>
    <t xml:space="preserve">OL010921</t>
  </si>
  <si>
    <t xml:space="preserve">OL010922</t>
  </si>
  <si>
    <t xml:space="preserve">OL010923</t>
  </si>
  <si>
    <t xml:space="preserve">OL010924</t>
  </si>
  <si>
    <t xml:space="preserve">OL010925</t>
  </si>
  <si>
    <t xml:space="preserve">OL010926</t>
  </si>
  <si>
    <t xml:space="preserve">OL010927</t>
  </si>
  <si>
    <t xml:space="preserve">OL010928</t>
  </si>
  <si>
    <t xml:space="preserve">OL010929</t>
  </si>
  <si>
    <t xml:space="preserve">OL010930</t>
  </si>
  <si>
    <t xml:space="preserve">OL010931</t>
  </si>
  <si>
    <t xml:space="preserve">OL010932</t>
  </si>
  <si>
    <t xml:space="preserve">OL010933</t>
  </si>
  <si>
    <t xml:space="preserve">OL010934</t>
  </si>
  <si>
    <t xml:space="preserve">OL010935</t>
  </si>
  <si>
    <t xml:space="preserve">OL010936</t>
  </si>
  <si>
    <t xml:space="preserve">OL010937</t>
  </si>
  <si>
    <t xml:space="preserve">OL010938</t>
  </si>
  <si>
    <t xml:space="preserve">OL010939</t>
  </si>
  <si>
    <t xml:space="preserve">OL010940</t>
  </si>
  <si>
    <t xml:space="preserve">OL010941</t>
  </si>
  <si>
    <t xml:space="preserve">OL010942</t>
  </si>
  <si>
    <t xml:space="preserve">OL010943</t>
  </si>
  <si>
    <t xml:space="preserve">OL010944</t>
  </si>
  <si>
    <t xml:space="preserve">OL010945</t>
  </si>
  <si>
    <t xml:space="preserve">OL010946</t>
  </si>
  <si>
    <t xml:space="preserve">OL010947</t>
  </si>
  <si>
    <t xml:space="preserve">OL010948</t>
  </si>
  <si>
    <t xml:space="preserve">OL010949</t>
  </si>
  <si>
    <t xml:space="preserve">OL010950</t>
  </si>
  <si>
    <t xml:space="preserve">OL010951</t>
  </si>
  <si>
    <t xml:space="preserve">OL010952</t>
  </si>
  <si>
    <t xml:space="preserve">OL010953</t>
  </si>
  <si>
    <t xml:space="preserve">OL010954</t>
  </si>
  <si>
    <t xml:space="preserve">OL010955</t>
  </si>
  <si>
    <t xml:space="preserve">OL010956</t>
  </si>
  <si>
    <t xml:space="preserve">OL010957</t>
  </si>
  <si>
    <t xml:space="preserve">OL010958</t>
  </si>
  <si>
    <t xml:space="preserve">OL010959</t>
  </si>
  <si>
    <t xml:space="preserve">OL010960</t>
  </si>
  <si>
    <t xml:space="preserve">OL010961</t>
  </si>
  <si>
    <t xml:space="preserve">OL010962</t>
  </si>
  <si>
    <t xml:space="preserve">OL010963</t>
  </si>
  <si>
    <t xml:space="preserve">OL010964</t>
  </si>
  <si>
    <t xml:space="preserve">OL010965</t>
  </si>
  <si>
    <t xml:space="preserve">OL010966</t>
  </si>
  <si>
    <t xml:space="preserve">OL010967</t>
  </si>
  <si>
    <t xml:space="preserve">OL010968</t>
  </si>
  <si>
    <t xml:space="preserve">OL010969</t>
  </si>
  <si>
    <t xml:space="preserve">OL010970</t>
  </si>
  <si>
    <t xml:space="preserve">OL010971</t>
  </si>
  <si>
    <t xml:space="preserve">OL010972</t>
  </si>
  <si>
    <t xml:space="preserve">OL010973</t>
  </si>
  <si>
    <t xml:space="preserve">OL010974</t>
  </si>
  <si>
    <t xml:space="preserve">OL010975</t>
  </si>
  <si>
    <t xml:space="preserve">OL010976</t>
  </si>
  <si>
    <t xml:space="preserve">OL010977</t>
  </si>
  <si>
    <t xml:space="preserve">OL010978</t>
  </si>
  <si>
    <t xml:space="preserve">OL010979</t>
  </si>
  <si>
    <t xml:space="preserve">OL010980</t>
  </si>
  <si>
    <t xml:space="preserve">OL010981</t>
  </si>
  <si>
    <t xml:space="preserve">OL010982</t>
  </si>
  <si>
    <t xml:space="preserve">OL010983</t>
  </si>
  <si>
    <t xml:space="preserve">OL010984</t>
  </si>
  <si>
    <t xml:space="preserve">OL010985</t>
  </si>
  <si>
    <t xml:space="preserve">OL010986</t>
  </si>
  <si>
    <t xml:space="preserve">OL010987</t>
  </si>
  <si>
    <t xml:space="preserve">OL010988</t>
  </si>
  <si>
    <t xml:space="preserve">OL010989</t>
  </si>
  <si>
    <t xml:space="preserve">OL010990</t>
  </si>
  <si>
    <t xml:space="preserve">OL010991</t>
  </si>
  <si>
    <t xml:space="preserve">OL010992</t>
  </si>
  <si>
    <t xml:space="preserve">OL010993</t>
  </si>
  <si>
    <t xml:space="preserve">OL010994</t>
  </si>
  <si>
    <t xml:space="preserve">OL010995</t>
  </si>
  <si>
    <t xml:space="preserve">OL010996</t>
  </si>
  <si>
    <t xml:space="preserve">OL010997</t>
  </si>
  <si>
    <t xml:space="preserve">OL010998</t>
  </si>
  <si>
    <t xml:space="preserve">OL010999</t>
  </si>
  <si>
    <t xml:space="preserve">OL011000</t>
  </si>
  <si>
    <t xml:space="preserve">OL011001</t>
  </si>
  <si>
    <t xml:space="preserve">OL011002</t>
  </si>
  <si>
    <t xml:space="preserve">OL011003</t>
  </si>
  <si>
    <t xml:space="preserve">OL011004</t>
  </si>
  <si>
    <t xml:space="preserve">OL011005</t>
  </si>
  <si>
    <t xml:space="preserve">OL011006</t>
  </si>
  <si>
    <t xml:space="preserve">OL011007</t>
  </si>
  <si>
    <t xml:space="preserve">OL011008</t>
  </si>
  <si>
    <t xml:space="preserve">OL011009</t>
  </si>
  <si>
    <t xml:space="preserve">OL011010</t>
  </si>
  <si>
    <t xml:space="preserve">OL011011</t>
  </si>
  <si>
    <t xml:space="preserve">OL011012</t>
  </si>
  <si>
    <t xml:space="preserve">OL011013</t>
  </si>
  <si>
    <t xml:space="preserve">OL011014</t>
  </si>
  <si>
    <t xml:space="preserve">OL011015</t>
  </si>
  <si>
    <t xml:space="preserve">OL011016</t>
  </si>
  <si>
    <t xml:space="preserve">OL011017</t>
  </si>
  <si>
    <t xml:space="preserve">OL011018</t>
  </si>
  <si>
    <t xml:space="preserve">OL011019</t>
  </si>
  <si>
    <t xml:space="preserve">OL011020</t>
  </si>
  <si>
    <t xml:space="preserve">OL011021</t>
  </si>
  <si>
    <t xml:space="preserve">OL011022</t>
  </si>
  <si>
    <t xml:space="preserve">OL011023</t>
  </si>
  <si>
    <t xml:space="preserve">OL011024</t>
  </si>
  <si>
    <t xml:space="preserve">OL011025</t>
  </si>
  <si>
    <t xml:space="preserve">OL011026</t>
  </si>
  <si>
    <t xml:space="preserve">OL011027</t>
  </si>
  <si>
    <t xml:space="preserve">OL011028</t>
  </si>
  <si>
    <t xml:space="preserve">OL011029</t>
  </si>
  <si>
    <t xml:space="preserve">OL011030</t>
  </si>
  <si>
    <t xml:space="preserve">OL011031</t>
  </si>
  <si>
    <t xml:space="preserve">OL011032</t>
  </si>
  <si>
    <t xml:space="preserve">OL011033</t>
  </si>
  <si>
    <t xml:space="preserve">OL011034</t>
  </si>
  <si>
    <t xml:space="preserve">OL011035</t>
  </si>
  <si>
    <t xml:space="preserve">OL011036</t>
  </si>
  <si>
    <t xml:space="preserve">OL011037</t>
  </si>
  <si>
    <t xml:space="preserve">OL011038</t>
  </si>
  <si>
    <t xml:space="preserve">OL011039</t>
  </si>
  <si>
    <t xml:space="preserve">OL011040</t>
  </si>
  <si>
    <t xml:space="preserve">OL011041</t>
  </si>
  <si>
    <t xml:space="preserve">OL011042</t>
  </si>
  <si>
    <t xml:space="preserve">OL011043</t>
  </si>
  <si>
    <t xml:space="preserve">OL011044</t>
  </si>
  <si>
    <t xml:space="preserve">OL011045</t>
  </si>
  <si>
    <t xml:space="preserve">OL011046</t>
  </si>
  <si>
    <t xml:space="preserve">OL011047</t>
  </si>
  <si>
    <t xml:space="preserve">OL011048</t>
  </si>
  <si>
    <t xml:space="preserve">OL011049</t>
  </si>
  <si>
    <t xml:space="preserve">OL011050</t>
  </si>
  <si>
    <t xml:space="preserve">OL011051</t>
  </si>
  <si>
    <t xml:space="preserve">OL011052</t>
  </si>
  <si>
    <t xml:space="preserve">OL011053</t>
  </si>
  <si>
    <t xml:space="preserve">OL011054</t>
  </si>
  <si>
    <t xml:space="preserve">OL011055</t>
  </si>
  <si>
    <t xml:space="preserve">OL011056</t>
  </si>
  <si>
    <t xml:space="preserve">OL011057</t>
  </si>
  <si>
    <t xml:space="preserve">OL011058</t>
  </si>
  <si>
    <t xml:space="preserve">OL011059</t>
  </si>
  <si>
    <t xml:space="preserve">OL011060</t>
  </si>
  <si>
    <t xml:space="preserve">OL011061</t>
  </si>
  <si>
    <t xml:space="preserve">OL011062</t>
  </si>
  <si>
    <t xml:space="preserve">OL011063</t>
  </si>
  <si>
    <t xml:space="preserve">OL011064</t>
  </si>
  <si>
    <t xml:space="preserve">OL011065</t>
  </si>
  <si>
    <t xml:space="preserve">OL011066</t>
  </si>
  <si>
    <t xml:space="preserve">OL011067</t>
  </si>
  <si>
    <t xml:space="preserve">OL011068</t>
  </si>
  <si>
    <t xml:space="preserve">OL011069</t>
  </si>
  <si>
    <t xml:space="preserve">OL011070</t>
  </si>
  <si>
    <t xml:space="preserve">OL011071</t>
  </si>
  <si>
    <t xml:space="preserve">OL011072</t>
  </si>
  <si>
    <t xml:space="preserve">OL011073</t>
  </si>
  <si>
    <t xml:space="preserve">OL011074</t>
  </si>
  <si>
    <t xml:space="preserve">OL011075</t>
  </si>
  <si>
    <t xml:space="preserve">OL011076</t>
  </si>
  <si>
    <t xml:space="preserve">OL011077</t>
  </si>
  <si>
    <t xml:space="preserve">OL011078</t>
  </si>
  <si>
    <t xml:space="preserve">OL011079</t>
  </si>
  <si>
    <t xml:space="preserve">OL011080</t>
  </si>
  <si>
    <t xml:space="preserve">OL011081</t>
  </si>
  <si>
    <t xml:space="preserve">OL011082</t>
  </si>
  <si>
    <t xml:space="preserve">OL011083</t>
  </si>
  <si>
    <t xml:space="preserve">OL011084</t>
  </si>
  <si>
    <t xml:space="preserve">OL011085</t>
  </si>
  <si>
    <t xml:space="preserve">OL011086</t>
  </si>
  <si>
    <t xml:space="preserve">OL011087</t>
  </si>
  <si>
    <t xml:space="preserve">OL011088</t>
  </si>
  <si>
    <t xml:space="preserve">OL011089</t>
  </si>
  <si>
    <t xml:space="preserve">OL011090</t>
  </si>
  <si>
    <t xml:space="preserve">OL011091</t>
  </si>
  <si>
    <t xml:space="preserve">OL011092</t>
  </si>
  <si>
    <t xml:space="preserve">OL011093</t>
  </si>
  <si>
    <t xml:space="preserve">OL011094</t>
  </si>
  <si>
    <t xml:space="preserve">OL011095</t>
  </si>
  <si>
    <t xml:space="preserve">OL011096</t>
  </si>
  <si>
    <t xml:space="preserve">OL011097</t>
  </si>
  <si>
    <t xml:space="preserve">OL011098</t>
  </si>
  <si>
    <t xml:space="preserve">OL011099</t>
  </si>
  <si>
    <t xml:space="preserve">OL011100</t>
  </si>
  <si>
    <t xml:space="preserve">OL011101</t>
  </si>
  <si>
    <t xml:space="preserve">OL011102</t>
  </si>
  <si>
    <t xml:space="preserve">OL011103</t>
  </si>
  <si>
    <t xml:space="preserve">OL011104</t>
  </si>
  <si>
    <t xml:space="preserve">OL011105</t>
  </si>
  <si>
    <t xml:space="preserve">OL011106</t>
  </si>
  <si>
    <t xml:space="preserve">OL011107</t>
  </si>
  <si>
    <t xml:space="preserve">OL011108</t>
  </si>
  <si>
    <t xml:space="preserve">OL011109</t>
  </si>
  <si>
    <t xml:space="preserve">OL011110</t>
  </si>
  <si>
    <t xml:space="preserve">OL011111</t>
  </si>
  <si>
    <t xml:space="preserve">OL011112</t>
  </si>
  <si>
    <t xml:space="preserve">OL011113</t>
  </si>
  <si>
    <t xml:space="preserve">OL011114</t>
  </si>
  <si>
    <t xml:space="preserve">OL011115</t>
  </si>
  <si>
    <t xml:space="preserve">OL011116</t>
  </si>
  <si>
    <t xml:space="preserve">OL011117</t>
  </si>
  <si>
    <t xml:space="preserve">OL011118</t>
  </si>
  <si>
    <t xml:space="preserve">OL011119</t>
  </si>
  <si>
    <t xml:space="preserve">OL011120</t>
  </si>
  <si>
    <t xml:space="preserve">OL011121</t>
  </si>
  <si>
    <t xml:space="preserve">OL011122</t>
  </si>
  <si>
    <t xml:space="preserve">OL011123</t>
  </si>
  <si>
    <t xml:space="preserve">OL011124</t>
  </si>
  <si>
    <t xml:space="preserve">OL011125</t>
  </si>
  <si>
    <t xml:space="preserve">OL011126</t>
  </si>
  <si>
    <t xml:space="preserve">OL011127</t>
  </si>
  <si>
    <t xml:space="preserve">OL011128</t>
  </si>
  <si>
    <t xml:space="preserve">OL011129</t>
  </si>
  <si>
    <t xml:space="preserve">OL011130</t>
  </si>
  <si>
    <t xml:space="preserve">OL011131</t>
  </si>
  <si>
    <t xml:space="preserve">OL011132</t>
  </si>
  <si>
    <t xml:space="preserve">OL011133</t>
  </si>
  <si>
    <t xml:space="preserve">OL011134</t>
  </si>
  <si>
    <t xml:space="preserve">OL011135</t>
  </si>
  <si>
    <t xml:space="preserve">OL011136</t>
  </si>
  <si>
    <t xml:space="preserve">OL011137</t>
  </si>
  <si>
    <t xml:space="preserve">OL011138</t>
  </si>
  <si>
    <t xml:space="preserve">OL011139</t>
  </si>
  <si>
    <t xml:space="preserve">OL011140</t>
  </si>
  <si>
    <t xml:space="preserve">OL011141</t>
  </si>
  <si>
    <t xml:space="preserve">OL011142</t>
  </si>
  <si>
    <t xml:space="preserve">OL011143</t>
  </si>
  <si>
    <t xml:space="preserve">OL011144</t>
  </si>
  <si>
    <t xml:space="preserve">OL011145</t>
  </si>
  <si>
    <t xml:space="preserve">OL011146</t>
  </si>
  <si>
    <t xml:space="preserve">OL011147</t>
  </si>
  <si>
    <t xml:space="preserve">OL011148</t>
  </si>
  <si>
    <t xml:space="preserve">OL011149</t>
  </si>
  <si>
    <t xml:space="preserve">OL011150</t>
  </si>
  <si>
    <t xml:space="preserve">OL011151</t>
  </si>
  <si>
    <t xml:space="preserve">OL011152</t>
  </si>
  <si>
    <t xml:space="preserve">OL011153</t>
  </si>
  <si>
    <t xml:space="preserve">OL011154</t>
  </si>
  <si>
    <t xml:space="preserve">OL011155</t>
  </si>
  <si>
    <t xml:space="preserve">OL011156</t>
  </si>
  <si>
    <t xml:space="preserve">OL011157</t>
  </si>
  <si>
    <t xml:space="preserve">OL011158</t>
  </si>
  <si>
    <t xml:space="preserve">OL011159</t>
  </si>
  <si>
    <t xml:space="preserve">OL011160</t>
  </si>
  <si>
    <t xml:space="preserve">OL011161</t>
  </si>
  <si>
    <t xml:space="preserve">OL011162</t>
  </si>
  <si>
    <t xml:space="preserve">OL011163</t>
  </si>
  <si>
    <t xml:space="preserve">OL011164</t>
  </si>
  <si>
    <t xml:space="preserve">OL011165</t>
  </si>
  <si>
    <t xml:space="preserve">OL011166</t>
  </si>
  <si>
    <t xml:space="preserve">OL011167</t>
  </si>
  <si>
    <t xml:space="preserve">OL011168</t>
  </si>
  <si>
    <t xml:space="preserve">OL011169</t>
  </si>
  <si>
    <t xml:space="preserve">OL011170</t>
  </si>
  <si>
    <t xml:space="preserve">OL011171</t>
  </si>
  <si>
    <t xml:space="preserve">OL011172</t>
  </si>
  <si>
    <t xml:space="preserve">OL011173</t>
  </si>
  <si>
    <t xml:space="preserve">OL011174</t>
  </si>
  <si>
    <t xml:space="preserve">OL011175</t>
  </si>
  <si>
    <t xml:space="preserve">OL011176</t>
  </si>
  <si>
    <t xml:space="preserve">OL011177</t>
  </si>
  <si>
    <t xml:space="preserve">OL011178</t>
  </si>
  <si>
    <t xml:space="preserve">OL011179</t>
  </si>
  <si>
    <t xml:space="preserve">OL011180</t>
  </si>
  <si>
    <t xml:space="preserve">OL011181</t>
  </si>
  <si>
    <t xml:space="preserve">OL011182</t>
  </si>
  <si>
    <t xml:space="preserve">OL011183</t>
  </si>
  <si>
    <t xml:space="preserve">OL011184</t>
  </si>
  <si>
    <t xml:space="preserve">OL011185</t>
  </si>
  <si>
    <t xml:space="preserve">OL011186</t>
  </si>
  <si>
    <t xml:space="preserve">OL011187</t>
  </si>
  <si>
    <t xml:space="preserve">OL011188</t>
  </si>
  <si>
    <t xml:space="preserve">OL011189</t>
  </si>
  <si>
    <t xml:space="preserve">OL011190</t>
  </si>
  <si>
    <t xml:space="preserve">OL011191</t>
  </si>
  <si>
    <t xml:space="preserve">OL011192</t>
  </si>
  <si>
    <t xml:space="preserve">OL011193</t>
  </si>
  <si>
    <t xml:space="preserve">OL011194</t>
  </si>
  <si>
    <t xml:space="preserve">OL011195</t>
  </si>
  <si>
    <t xml:space="preserve">OL011196</t>
  </si>
  <si>
    <t xml:space="preserve">OL011197</t>
  </si>
  <si>
    <t xml:space="preserve">OL011198</t>
  </si>
  <si>
    <t xml:space="preserve">OL011199</t>
  </si>
  <si>
    <t xml:space="preserve">OL011200</t>
  </si>
  <si>
    <t xml:space="preserve">OL011201</t>
  </si>
  <si>
    <t xml:space="preserve">OL011202</t>
  </si>
  <si>
    <t xml:space="preserve">OL011203</t>
  </si>
  <si>
    <t xml:space="preserve">OL011204</t>
  </si>
  <si>
    <t xml:space="preserve">OL011205</t>
  </si>
  <si>
    <t xml:space="preserve">OL011206</t>
  </si>
  <si>
    <t xml:space="preserve">OL011207</t>
  </si>
  <si>
    <t xml:space="preserve">OL011208</t>
  </si>
  <si>
    <t xml:space="preserve">OL011209</t>
  </si>
  <si>
    <t xml:space="preserve">OL011210</t>
  </si>
  <si>
    <t xml:space="preserve">OL011211</t>
  </si>
  <si>
    <t xml:space="preserve">OL011212</t>
  </si>
  <si>
    <t xml:space="preserve">OL011213</t>
  </si>
  <si>
    <t xml:space="preserve">OL011214</t>
  </si>
  <si>
    <t xml:space="preserve">OL011215</t>
  </si>
  <si>
    <t xml:space="preserve">OL011216</t>
  </si>
  <si>
    <t xml:space="preserve">OL011217</t>
  </si>
  <si>
    <t xml:space="preserve">OL011218</t>
  </si>
  <si>
    <t xml:space="preserve">OL011219</t>
  </si>
  <si>
    <t xml:space="preserve">OL011220</t>
  </si>
  <si>
    <t xml:space="preserve">OL011221</t>
  </si>
  <si>
    <t xml:space="preserve">OL011222</t>
  </si>
  <si>
    <t xml:space="preserve">OL011223</t>
  </si>
  <si>
    <t xml:space="preserve">OL011224</t>
  </si>
  <si>
    <t xml:space="preserve">OL011225</t>
  </si>
  <si>
    <t xml:space="preserve">OL011226</t>
  </si>
  <si>
    <t xml:space="preserve">OL011227</t>
  </si>
  <si>
    <t xml:space="preserve">OL011228</t>
  </si>
  <si>
    <t xml:space="preserve">OL011229</t>
  </si>
  <si>
    <t xml:space="preserve">OL011230</t>
  </si>
  <si>
    <t xml:space="preserve">OL011231</t>
  </si>
  <si>
    <t xml:space="preserve">OL011232</t>
  </si>
  <si>
    <t xml:space="preserve">OL011233</t>
  </si>
  <si>
    <t xml:space="preserve">OL011234</t>
  </si>
  <si>
    <t xml:space="preserve">OL011235</t>
  </si>
  <si>
    <t xml:space="preserve">OL011236</t>
  </si>
  <si>
    <t xml:space="preserve">OL011237</t>
  </si>
  <si>
    <t xml:space="preserve">OL011238</t>
  </si>
  <si>
    <t xml:space="preserve">OL011239</t>
  </si>
  <si>
    <t xml:space="preserve">OL011240</t>
  </si>
  <si>
    <t xml:space="preserve">OL011241</t>
  </si>
  <si>
    <t xml:space="preserve">OL011242</t>
  </si>
  <si>
    <t xml:space="preserve">OL011243</t>
  </si>
  <si>
    <t xml:space="preserve">OL011244</t>
  </si>
  <si>
    <t xml:space="preserve">OL011245</t>
  </si>
  <si>
    <t xml:space="preserve">OL011246</t>
  </si>
  <si>
    <t xml:space="preserve">OL011247</t>
  </si>
  <si>
    <t xml:space="preserve">OL011248</t>
  </si>
  <si>
    <t xml:space="preserve">OL011249</t>
  </si>
  <si>
    <t xml:space="preserve">OL011250</t>
  </si>
  <si>
    <t xml:space="preserve">OL011251</t>
  </si>
  <si>
    <t xml:space="preserve">OL011252</t>
  </si>
  <si>
    <t xml:space="preserve">OL011253</t>
  </si>
  <si>
    <t xml:space="preserve">OL011254</t>
  </si>
  <si>
    <t xml:space="preserve">OL011255</t>
  </si>
  <si>
    <t xml:space="preserve">OL011256</t>
  </si>
  <si>
    <t xml:space="preserve">OL011257</t>
  </si>
  <si>
    <t xml:space="preserve">OL011258</t>
  </si>
  <si>
    <t xml:space="preserve">OL011259</t>
  </si>
  <si>
    <t xml:space="preserve">OL011260</t>
  </si>
  <si>
    <t xml:space="preserve">OL011261</t>
  </si>
  <si>
    <t xml:space="preserve">OL011262</t>
  </si>
  <si>
    <t xml:space="preserve">OL011263</t>
  </si>
  <si>
    <t xml:space="preserve">OL011264</t>
  </si>
  <si>
    <t xml:space="preserve">OL011265</t>
  </si>
  <si>
    <t xml:space="preserve">OL011266</t>
  </si>
  <si>
    <t xml:space="preserve">OL011267</t>
  </si>
  <si>
    <t xml:space="preserve">OL011268</t>
  </si>
  <si>
    <t xml:space="preserve">OL011269</t>
  </si>
  <si>
    <t xml:space="preserve">OL011270</t>
  </si>
  <si>
    <t xml:space="preserve">OL011271</t>
  </si>
  <si>
    <t xml:space="preserve">OL011272</t>
  </si>
  <si>
    <t xml:space="preserve">OL011273</t>
  </si>
  <si>
    <t xml:space="preserve">OL011274</t>
  </si>
  <si>
    <t xml:space="preserve">OL011275</t>
  </si>
  <si>
    <t xml:space="preserve">OL011276</t>
  </si>
  <si>
    <t xml:space="preserve">OL011277</t>
  </si>
  <si>
    <t xml:space="preserve">OL011278</t>
  </si>
  <si>
    <t xml:space="preserve">OL011279</t>
  </si>
  <si>
    <t xml:space="preserve">OL011280</t>
  </si>
  <si>
    <t xml:space="preserve">OL011281</t>
  </si>
  <si>
    <t xml:space="preserve">OL011282</t>
  </si>
  <si>
    <t xml:space="preserve">OL011283</t>
  </si>
  <si>
    <t xml:space="preserve">OL011284</t>
  </si>
  <si>
    <t xml:space="preserve">OL011285</t>
  </si>
  <si>
    <t xml:space="preserve">OL011286</t>
  </si>
  <si>
    <t xml:space="preserve">OL011287</t>
  </si>
  <si>
    <t xml:space="preserve">OL011288</t>
  </si>
  <si>
    <t xml:space="preserve">OL011289</t>
  </si>
  <si>
    <t xml:space="preserve">OL011290</t>
  </si>
  <si>
    <t xml:space="preserve">OL011291</t>
  </si>
  <si>
    <t xml:space="preserve">OL011292</t>
  </si>
  <si>
    <t xml:space="preserve">OL011293</t>
  </si>
  <si>
    <t xml:space="preserve">OL011294</t>
  </si>
  <si>
    <t xml:space="preserve">OL011295</t>
  </si>
  <si>
    <t xml:space="preserve">OL011296</t>
  </si>
  <si>
    <t xml:space="preserve">OL011297</t>
  </si>
  <si>
    <t xml:space="preserve">OL011298</t>
  </si>
  <si>
    <t xml:space="preserve">OL011299</t>
  </si>
  <si>
    <t xml:space="preserve">OL011300</t>
  </si>
  <si>
    <t xml:space="preserve">OL011301</t>
  </si>
  <si>
    <t xml:space="preserve">OL011302</t>
  </si>
  <si>
    <t xml:space="preserve">OL011303</t>
  </si>
  <si>
    <t xml:space="preserve">OL011304</t>
  </si>
  <si>
    <t xml:space="preserve">OL011305</t>
  </si>
  <si>
    <t xml:space="preserve">OL011306</t>
  </si>
  <si>
    <t xml:space="preserve">OL011307</t>
  </si>
  <si>
    <t xml:space="preserve">OL011308</t>
  </si>
  <si>
    <t xml:space="preserve">OL011309</t>
  </si>
  <si>
    <t xml:space="preserve">OL011310</t>
  </si>
  <si>
    <t xml:space="preserve">OL011311</t>
  </si>
  <si>
    <t xml:space="preserve">OL011312</t>
  </si>
  <si>
    <t xml:space="preserve">OL011313</t>
  </si>
  <si>
    <t xml:space="preserve">OL011314</t>
  </si>
  <si>
    <t xml:space="preserve">OL011315</t>
  </si>
  <si>
    <t xml:space="preserve">OL011316</t>
  </si>
  <si>
    <t xml:space="preserve">OL011317</t>
  </si>
  <si>
    <t xml:space="preserve">OL011318</t>
  </si>
  <si>
    <t xml:space="preserve">OL011319</t>
  </si>
  <si>
    <t xml:space="preserve">OL011320</t>
  </si>
  <si>
    <t xml:space="preserve">OL011321</t>
  </si>
  <si>
    <t xml:space="preserve">OL011322</t>
  </si>
  <si>
    <t xml:space="preserve">OL011323</t>
  </si>
  <si>
    <t xml:space="preserve">OL011324</t>
  </si>
  <si>
    <t xml:space="preserve">OL011325</t>
  </si>
  <si>
    <t xml:space="preserve">OL011326</t>
  </si>
  <si>
    <t xml:space="preserve">OL011327</t>
  </si>
  <si>
    <t xml:space="preserve">OL011328</t>
  </si>
  <si>
    <t xml:space="preserve">OL011329</t>
  </si>
  <si>
    <t xml:space="preserve">OL011330</t>
  </si>
  <si>
    <t xml:space="preserve">OL011331</t>
  </si>
  <si>
    <t xml:space="preserve">OL011332</t>
  </si>
  <si>
    <t xml:space="preserve">OL011333</t>
  </si>
  <si>
    <t xml:space="preserve">OL011334</t>
  </si>
  <si>
    <t xml:space="preserve">OL011335</t>
  </si>
  <si>
    <t xml:space="preserve">OL011336</t>
  </si>
  <si>
    <t xml:space="preserve">OL011337</t>
  </si>
  <si>
    <t xml:space="preserve">OL011338</t>
  </si>
  <si>
    <t xml:space="preserve">OL011339</t>
  </si>
  <si>
    <t xml:space="preserve">OL011340</t>
  </si>
  <si>
    <t xml:space="preserve">OL011341</t>
  </si>
  <si>
    <t xml:space="preserve">OL011342</t>
  </si>
  <si>
    <t xml:space="preserve">OL011343</t>
  </si>
  <si>
    <t xml:space="preserve">OL011344</t>
  </si>
  <si>
    <t xml:space="preserve">OL011345</t>
  </si>
  <si>
    <t xml:space="preserve">OL011346</t>
  </si>
  <si>
    <t xml:space="preserve">OL011347</t>
  </si>
  <si>
    <t xml:space="preserve">OL011348</t>
  </si>
  <si>
    <t xml:space="preserve">OL011349</t>
  </si>
  <si>
    <t xml:space="preserve">OL011350</t>
  </si>
  <si>
    <t xml:space="preserve">OL011351</t>
  </si>
  <si>
    <t xml:space="preserve">OL011352</t>
  </si>
  <si>
    <t xml:space="preserve">OL011353</t>
  </si>
  <si>
    <t xml:space="preserve">OL011354</t>
  </si>
  <si>
    <t xml:space="preserve">OL011355</t>
  </si>
  <si>
    <t xml:space="preserve">OL011356</t>
  </si>
  <si>
    <t xml:space="preserve">OL011357</t>
  </si>
  <si>
    <t xml:space="preserve">OL011358</t>
  </si>
  <si>
    <t xml:space="preserve">OL011359</t>
  </si>
  <si>
    <t xml:space="preserve">OL011360</t>
  </si>
  <si>
    <t xml:space="preserve">OL011361</t>
  </si>
  <si>
    <t xml:space="preserve">OL011362</t>
  </si>
  <si>
    <t xml:space="preserve">OL011363</t>
  </si>
  <si>
    <t xml:space="preserve">OL011364</t>
  </si>
  <si>
    <t xml:space="preserve">OL011365</t>
  </si>
  <si>
    <t xml:space="preserve">OL011366</t>
  </si>
  <si>
    <t xml:space="preserve">OL011367</t>
  </si>
  <si>
    <t xml:space="preserve">OL011368</t>
  </si>
  <si>
    <t xml:space="preserve">OL011369</t>
  </si>
  <si>
    <t xml:space="preserve">OL011370</t>
  </si>
  <si>
    <t xml:space="preserve">OL011371</t>
  </si>
  <si>
    <t xml:space="preserve">OL011372</t>
  </si>
  <si>
    <t xml:space="preserve">OL011373</t>
  </si>
  <si>
    <t xml:space="preserve">OL011374</t>
  </si>
  <si>
    <t xml:space="preserve">OL011375</t>
  </si>
  <si>
    <t xml:space="preserve">OL011376</t>
  </si>
  <si>
    <t xml:space="preserve">OL011377</t>
  </si>
  <si>
    <t xml:space="preserve">OL011378</t>
  </si>
  <si>
    <t xml:space="preserve">OL011379</t>
  </si>
  <si>
    <t xml:space="preserve">OL011380</t>
  </si>
  <si>
    <t xml:space="preserve">OL011381</t>
  </si>
  <si>
    <t xml:space="preserve">OL011382</t>
  </si>
  <si>
    <t xml:space="preserve">OL011383</t>
  </si>
  <si>
    <t xml:space="preserve">OL011384</t>
  </si>
  <si>
    <t xml:space="preserve">OL011385</t>
  </si>
  <si>
    <t xml:space="preserve">OL011386</t>
  </si>
  <si>
    <t xml:space="preserve">OL011387</t>
  </si>
  <si>
    <t xml:space="preserve">OL011388</t>
  </si>
  <si>
    <t xml:space="preserve">OL011389</t>
  </si>
  <si>
    <t xml:space="preserve">OL011390</t>
  </si>
  <si>
    <t xml:space="preserve">OL011391</t>
  </si>
  <si>
    <t xml:space="preserve">OL011392</t>
  </si>
  <si>
    <t xml:space="preserve">OL011393</t>
  </si>
  <si>
    <t xml:space="preserve">OL011394</t>
  </si>
  <si>
    <t xml:space="preserve">OL011395</t>
  </si>
  <si>
    <t xml:space="preserve">OL011396</t>
  </si>
  <si>
    <t xml:space="preserve">OL011397</t>
  </si>
  <si>
    <t xml:space="preserve">OL011398</t>
  </si>
  <si>
    <t xml:space="preserve">OL011399</t>
  </si>
  <si>
    <t xml:space="preserve">OL011400</t>
  </si>
  <si>
    <t xml:space="preserve">OL011401</t>
  </si>
  <si>
    <t xml:space="preserve">OL011402</t>
  </si>
  <si>
    <t xml:space="preserve">OL011403</t>
  </si>
  <si>
    <t xml:space="preserve">OL011404</t>
  </si>
  <si>
    <t xml:space="preserve">OL011405</t>
  </si>
  <si>
    <t xml:space="preserve">OL011406</t>
  </si>
  <si>
    <t xml:space="preserve">OL011407</t>
  </si>
  <si>
    <t xml:space="preserve">OL011408</t>
  </si>
  <si>
    <t xml:space="preserve">OL011409</t>
  </si>
  <si>
    <t xml:space="preserve">OL011410</t>
  </si>
  <si>
    <t xml:space="preserve">OL011411</t>
  </si>
  <si>
    <t xml:space="preserve">OL011412</t>
  </si>
  <si>
    <t xml:space="preserve">OL011413</t>
  </si>
  <si>
    <t xml:space="preserve">OL011414</t>
  </si>
  <si>
    <t xml:space="preserve">OL011415</t>
  </si>
  <si>
    <t xml:space="preserve">OL011416</t>
  </si>
  <si>
    <t xml:space="preserve">OL011417</t>
  </si>
  <si>
    <t xml:space="preserve">OL011418</t>
  </si>
  <si>
    <t xml:space="preserve">OL011419</t>
  </si>
  <si>
    <t xml:space="preserve">OL011420</t>
  </si>
  <si>
    <t xml:space="preserve">OL011421</t>
  </si>
  <si>
    <t xml:space="preserve">OL011422</t>
  </si>
  <si>
    <t xml:space="preserve">OL011423</t>
  </si>
  <si>
    <t xml:space="preserve">OL011424</t>
  </si>
  <si>
    <t xml:space="preserve">OL011425</t>
  </si>
  <si>
    <t xml:space="preserve">OL011426</t>
  </si>
  <si>
    <t xml:space="preserve">OL011427</t>
  </si>
  <si>
    <t xml:space="preserve">OL011428</t>
  </si>
  <si>
    <t xml:space="preserve">OL011429</t>
  </si>
  <si>
    <t xml:space="preserve">OL011430</t>
  </si>
  <si>
    <t xml:space="preserve">OL011431</t>
  </si>
  <si>
    <t xml:space="preserve">OL011432</t>
  </si>
  <si>
    <t xml:space="preserve">OL011433</t>
  </si>
  <si>
    <t xml:space="preserve">OL011434</t>
  </si>
  <si>
    <t xml:space="preserve">OL011435</t>
  </si>
  <si>
    <t xml:space="preserve">OL011436</t>
  </si>
  <si>
    <t xml:space="preserve">OL011437</t>
  </si>
  <si>
    <t xml:space="preserve">OL011438</t>
  </si>
  <si>
    <t xml:space="preserve">OL011439</t>
  </si>
  <si>
    <t xml:space="preserve">OL011440</t>
  </si>
  <si>
    <t xml:space="preserve">OL011441</t>
  </si>
  <si>
    <t xml:space="preserve">OL011442</t>
  </si>
  <si>
    <t xml:space="preserve">OL011443</t>
  </si>
  <si>
    <t xml:space="preserve">OL011444</t>
  </si>
  <si>
    <t xml:space="preserve">OL011445</t>
  </si>
  <si>
    <t xml:space="preserve">OL011446</t>
  </si>
  <si>
    <t xml:space="preserve">OL011447</t>
  </si>
  <si>
    <t xml:space="preserve">OL011448</t>
  </si>
  <si>
    <t xml:space="preserve">OL011449</t>
  </si>
  <si>
    <t xml:space="preserve">OL011450</t>
  </si>
  <si>
    <t xml:space="preserve">OL011451</t>
  </si>
  <si>
    <t xml:space="preserve">OL011452</t>
  </si>
  <si>
    <t xml:space="preserve">OL011453</t>
  </si>
  <si>
    <t xml:space="preserve">OL011454</t>
  </si>
  <si>
    <t xml:space="preserve">OL011455</t>
  </si>
  <si>
    <t xml:space="preserve">OL011456</t>
  </si>
  <si>
    <t xml:space="preserve">OL011457</t>
  </si>
  <si>
    <t xml:space="preserve">OL011458</t>
  </si>
  <si>
    <t xml:space="preserve">OL011459</t>
  </si>
  <si>
    <t xml:space="preserve">OL011460</t>
  </si>
  <si>
    <t xml:space="preserve">OL011461</t>
  </si>
  <si>
    <t xml:space="preserve">OL011462</t>
  </si>
  <si>
    <t xml:space="preserve">OL011463</t>
  </si>
  <si>
    <t xml:space="preserve">OL011464</t>
  </si>
  <si>
    <t xml:space="preserve">OL011465</t>
  </si>
  <si>
    <t xml:space="preserve">OL011466</t>
  </si>
  <si>
    <t xml:space="preserve">OL011467</t>
  </si>
  <si>
    <t xml:space="preserve">OL011468</t>
  </si>
  <si>
    <t xml:space="preserve">OL011469</t>
  </si>
  <si>
    <t xml:space="preserve">OL011470</t>
  </si>
  <si>
    <t xml:space="preserve">OL011471</t>
  </si>
  <si>
    <t xml:space="preserve">OL011472</t>
  </si>
  <si>
    <t xml:space="preserve">OL011473</t>
  </si>
  <si>
    <t xml:space="preserve">OL011474</t>
  </si>
  <si>
    <t xml:space="preserve">OL011475</t>
  </si>
  <si>
    <t xml:space="preserve">OL011476</t>
  </si>
  <si>
    <t xml:space="preserve">OL011477</t>
  </si>
  <si>
    <t xml:space="preserve">OL011478</t>
  </si>
  <si>
    <t xml:space="preserve">OL011479</t>
  </si>
  <si>
    <t xml:space="preserve">OL011480</t>
  </si>
  <si>
    <t xml:space="preserve">OL011481</t>
  </si>
  <si>
    <t xml:space="preserve">OL011482</t>
  </si>
  <si>
    <t xml:space="preserve">OL011483</t>
  </si>
  <si>
    <t xml:space="preserve">OL011484</t>
  </si>
  <si>
    <t xml:space="preserve">OL011485</t>
  </si>
  <si>
    <t xml:space="preserve">OL011486</t>
  </si>
  <si>
    <t xml:space="preserve">OL011487</t>
  </si>
  <si>
    <t xml:space="preserve">OL011488</t>
  </si>
  <si>
    <t xml:space="preserve">OL011489</t>
  </si>
  <si>
    <t xml:space="preserve">OL011490</t>
  </si>
  <si>
    <t xml:space="preserve">OL011491</t>
  </si>
  <si>
    <t xml:space="preserve">OL011492</t>
  </si>
  <si>
    <t xml:space="preserve">OL011493</t>
  </si>
  <si>
    <t xml:space="preserve">OL011494</t>
  </si>
  <si>
    <t xml:space="preserve">OL011495</t>
  </si>
  <si>
    <t xml:space="preserve">OL011496</t>
  </si>
  <si>
    <t xml:space="preserve">OL011497</t>
  </si>
  <si>
    <t xml:space="preserve">OL011498</t>
  </si>
  <si>
    <t xml:space="preserve">OL011499</t>
  </si>
  <si>
    <t xml:space="preserve">OL011500</t>
  </si>
  <si>
    <t xml:space="preserve">OL011501</t>
  </si>
  <si>
    <t xml:space="preserve">OL011502</t>
  </si>
  <si>
    <t xml:space="preserve">OL011503</t>
  </si>
  <si>
    <t xml:space="preserve">OL011504</t>
  </si>
  <si>
    <t xml:space="preserve">OL011505</t>
  </si>
  <si>
    <t xml:space="preserve">OL011506</t>
  </si>
  <si>
    <t xml:space="preserve">OL011507</t>
  </si>
  <si>
    <t xml:space="preserve">OL011508</t>
  </si>
  <si>
    <t xml:space="preserve">OL011509</t>
  </si>
  <si>
    <t xml:space="preserve">OL011510</t>
  </si>
  <si>
    <t xml:space="preserve">OL011511</t>
  </si>
  <si>
    <t xml:space="preserve">OL011512</t>
  </si>
  <si>
    <t xml:space="preserve">OL011513</t>
  </si>
  <si>
    <t xml:space="preserve">OL011514</t>
  </si>
  <si>
    <t xml:space="preserve">OL011515</t>
  </si>
  <si>
    <t xml:space="preserve">OL011516</t>
  </si>
  <si>
    <t xml:space="preserve">OL011517</t>
  </si>
  <si>
    <t xml:space="preserve">OL011518</t>
  </si>
  <si>
    <t xml:space="preserve">OL011519</t>
  </si>
  <si>
    <t xml:space="preserve">OL011520</t>
  </si>
  <si>
    <t xml:space="preserve">OL011521</t>
  </si>
  <si>
    <t xml:space="preserve">OL011522</t>
  </si>
  <si>
    <t xml:space="preserve">OL011523</t>
  </si>
  <si>
    <t xml:space="preserve">OL011524</t>
  </si>
  <si>
    <t xml:space="preserve">OL011525</t>
  </si>
  <si>
    <t xml:space="preserve">OL011526</t>
  </si>
  <si>
    <t xml:space="preserve">OL011527</t>
  </si>
  <si>
    <t xml:space="preserve">OL011528</t>
  </si>
  <si>
    <t xml:space="preserve">OL011529</t>
  </si>
  <si>
    <t xml:space="preserve">OL011530</t>
  </si>
  <si>
    <t xml:space="preserve">OL011531</t>
  </si>
  <si>
    <t xml:space="preserve">OL011532</t>
  </si>
  <si>
    <t xml:space="preserve">OL011533</t>
  </si>
  <si>
    <t xml:space="preserve">OL011534</t>
  </si>
  <si>
    <t xml:space="preserve">OL011535</t>
  </si>
  <si>
    <t xml:space="preserve">OL011536</t>
  </si>
  <si>
    <t xml:space="preserve">OL011537</t>
  </si>
  <si>
    <t xml:space="preserve">OL011538</t>
  </si>
  <si>
    <t xml:space="preserve">OL011539</t>
  </si>
  <si>
    <t xml:space="preserve">OL011540</t>
  </si>
  <si>
    <t xml:space="preserve">OL011541</t>
  </si>
  <si>
    <t xml:space="preserve">OL011542</t>
  </si>
  <si>
    <t xml:space="preserve">OL011543</t>
  </si>
  <si>
    <t xml:space="preserve">OL011544</t>
  </si>
  <si>
    <t xml:space="preserve">OL011545</t>
  </si>
  <si>
    <t xml:space="preserve">OL011546</t>
  </si>
  <si>
    <t xml:space="preserve">OL011547</t>
  </si>
  <si>
    <t xml:space="preserve">OL011548</t>
  </si>
  <si>
    <t xml:space="preserve">OL011549</t>
  </si>
  <si>
    <t xml:space="preserve">OL011550</t>
  </si>
  <si>
    <t xml:space="preserve">OL011551</t>
  </si>
  <si>
    <t xml:space="preserve">OL011552</t>
  </si>
  <si>
    <t xml:space="preserve">OL011553</t>
  </si>
  <si>
    <t xml:space="preserve">OL011554</t>
  </si>
  <si>
    <t xml:space="preserve">OL011555</t>
  </si>
  <si>
    <t xml:space="preserve">OL011556</t>
  </si>
  <si>
    <t xml:space="preserve">OL011557</t>
  </si>
  <si>
    <t xml:space="preserve">OL011558</t>
  </si>
  <si>
    <t xml:space="preserve">OL011559</t>
  </si>
  <si>
    <t xml:space="preserve">OL011560</t>
  </si>
  <si>
    <t xml:space="preserve">OL011561</t>
  </si>
  <si>
    <t xml:space="preserve">OL011562</t>
  </si>
  <si>
    <t xml:space="preserve">OL011563</t>
  </si>
  <si>
    <t xml:space="preserve">OL011564</t>
  </si>
  <si>
    <t xml:space="preserve">OL011565</t>
  </si>
  <si>
    <t xml:space="preserve">OL011566</t>
  </si>
  <si>
    <t xml:space="preserve">OL011567</t>
  </si>
  <si>
    <t xml:space="preserve">OL011568</t>
  </si>
  <si>
    <t xml:space="preserve">OL011569</t>
  </si>
  <si>
    <t xml:space="preserve">OL011570</t>
  </si>
  <si>
    <t xml:space="preserve">OL011571</t>
  </si>
  <si>
    <t xml:space="preserve">OL011572</t>
  </si>
  <si>
    <t xml:space="preserve">OL011573</t>
  </si>
  <si>
    <t xml:space="preserve">OL011574</t>
  </si>
  <si>
    <t xml:space="preserve">OL011575</t>
  </si>
  <si>
    <t xml:space="preserve">OL011576</t>
  </si>
  <si>
    <t xml:space="preserve">OL011577</t>
  </si>
  <si>
    <t xml:space="preserve">OL011578</t>
  </si>
  <si>
    <t xml:space="preserve">OL011579</t>
  </si>
  <si>
    <t xml:space="preserve">OL011580</t>
  </si>
  <si>
    <t xml:space="preserve">OL011581</t>
  </si>
  <si>
    <t xml:space="preserve">OL011582</t>
  </si>
  <si>
    <t xml:space="preserve">OL011583</t>
  </si>
  <si>
    <t xml:space="preserve">OL011584</t>
  </si>
  <si>
    <t xml:space="preserve">OL011585</t>
  </si>
  <si>
    <t xml:space="preserve">OL011586</t>
  </si>
  <si>
    <t xml:space="preserve">OL011587</t>
  </si>
  <si>
    <t xml:space="preserve">OL011588</t>
  </si>
  <si>
    <t xml:space="preserve">OL011589</t>
  </si>
  <si>
    <t xml:space="preserve">OL011590</t>
  </si>
  <si>
    <t xml:space="preserve">OL011591</t>
  </si>
  <si>
    <t xml:space="preserve">OL011592</t>
  </si>
  <si>
    <t xml:space="preserve">OL011593</t>
  </si>
  <si>
    <t xml:space="preserve">OL011594</t>
  </si>
  <si>
    <t xml:space="preserve">OL011595</t>
  </si>
  <si>
    <t xml:space="preserve">OL011596</t>
  </si>
  <si>
    <t xml:space="preserve">OL011597</t>
  </si>
  <si>
    <t xml:space="preserve">OL011598</t>
  </si>
  <si>
    <t xml:space="preserve">OL011599</t>
  </si>
  <si>
    <t xml:space="preserve">OL011600</t>
  </si>
  <si>
    <t xml:space="preserve">OL011601</t>
  </si>
  <si>
    <t xml:space="preserve">OL011602</t>
  </si>
  <si>
    <t xml:space="preserve">OL011603</t>
  </si>
  <si>
    <t xml:space="preserve">OL011604</t>
  </si>
  <si>
    <t xml:space="preserve">OL011605</t>
  </si>
  <si>
    <t xml:space="preserve">OL011606</t>
  </si>
  <si>
    <t xml:space="preserve">OL011607</t>
  </si>
  <si>
    <t xml:space="preserve">OL011608</t>
  </si>
  <si>
    <t xml:space="preserve">OL011609</t>
  </si>
  <si>
    <t xml:space="preserve">OL011610</t>
  </si>
  <si>
    <t xml:space="preserve">OL011611</t>
  </si>
  <si>
    <t xml:space="preserve">OL011612</t>
  </si>
  <si>
    <t xml:space="preserve">OL011613</t>
  </si>
  <si>
    <t xml:space="preserve">OL011614</t>
  </si>
  <si>
    <t xml:space="preserve">OL011615</t>
  </si>
  <si>
    <t xml:space="preserve">OL011616</t>
  </si>
  <si>
    <t xml:space="preserve">OL011617</t>
  </si>
  <si>
    <t xml:space="preserve">OL011618</t>
  </si>
  <si>
    <t xml:space="preserve">OL011619</t>
  </si>
  <si>
    <t xml:space="preserve">OL011620</t>
  </si>
  <si>
    <t xml:space="preserve">OL011621</t>
  </si>
  <si>
    <t xml:space="preserve">OL011622</t>
  </si>
  <si>
    <t xml:space="preserve">OL011623</t>
  </si>
  <si>
    <t xml:space="preserve">OL011624</t>
  </si>
  <si>
    <t xml:space="preserve">OL011625</t>
  </si>
  <si>
    <t xml:space="preserve">OL011626</t>
  </si>
  <si>
    <t xml:space="preserve">OL011627</t>
  </si>
  <si>
    <t xml:space="preserve">OL011628</t>
  </si>
  <si>
    <t xml:space="preserve">OL011629</t>
  </si>
  <si>
    <t xml:space="preserve">OL011630</t>
  </si>
  <si>
    <t xml:space="preserve">OL011631</t>
  </si>
  <si>
    <t xml:space="preserve">OL011632</t>
  </si>
  <si>
    <t xml:space="preserve">OL011633</t>
  </si>
  <si>
    <t xml:space="preserve">OL011634</t>
  </si>
  <si>
    <t xml:space="preserve">OL011635</t>
  </si>
  <si>
    <t xml:space="preserve">OL011636</t>
  </si>
  <si>
    <t xml:space="preserve">OL011637</t>
  </si>
  <si>
    <t xml:space="preserve">OL011638</t>
  </si>
  <si>
    <t xml:space="preserve">OL011639</t>
  </si>
  <si>
    <t xml:space="preserve">OL011640</t>
  </si>
  <si>
    <t xml:space="preserve">OL011641</t>
  </si>
  <si>
    <t xml:space="preserve">OL011642</t>
  </si>
  <si>
    <t xml:space="preserve">OL011643</t>
  </si>
  <si>
    <t xml:space="preserve">OL011644</t>
  </si>
  <si>
    <t xml:space="preserve">OL011645</t>
  </si>
  <si>
    <t xml:space="preserve">OL011646</t>
  </si>
  <si>
    <t xml:space="preserve">OL011647</t>
  </si>
  <si>
    <t xml:space="preserve">OL011648</t>
  </si>
  <si>
    <t xml:space="preserve">OL011649</t>
  </si>
  <si>
    <t xml:space="preserve">OL011650</t>
  </si>
  <si>
    <t xml:space="preserve">OL011651</t>
  </si>
  <si>
    <t xml:space="preserve">OL011652</t>
  </si>
  <si>
    <t xml:space="preserve">OL011653</t>
  </si>
  <si>
    <t xml:space="preserve">OL011654</t>
  </si>
  <si>
    <t xml:space="preserve">OL011655</t>
  </si>
  <si>
    <t xml:space="preserve">OL011656</t>
  </si>
  <si>
    <t xml:space="preserve">OL011657</t>
  </si>
  <si>
    <t xml:space="preserve">OL011658</t>
  </si>
  <si>
    <t xml:space="preserve">OL011659</t>
  </si>
  <si>
    <t xml:space="preserve">OL011660</t>
  </si>
  <si>
    <t xml:space="preserve">OL011661</t>
  </si>
  <si>
    <t xml:space="preserve">OL011662</t>
  </si>
  <si>
    <t xml:space="preserve">OL011663</t>
  </si>
  <si>
    <t xml:space="preserve">OL011664</t>
  </si>
  <si>
    <t xml:space="preserve">OL011665</t>
  </si>
  <si>
    <t xml:space="preserve">OL011666</t>
  </si>
  <si>
    <t xml:space="preserve">OL011667</t>
  </si>
  <si>
    <t xml:space="preserve">OL011668</t>
  </si>
  <si>
    <t xml:space="preserve">OL011669</t>
  </si>
  <si>
    <t xml:space="preserve">OL011670</t>
  </si>
  <si>
    <t xml:space="preserve">OL011671</t>
  </si>
  <si>
    <t xml:space="preserve">OL011672</t>
  </si>
  <si>
    <t xml:space="preserve">OL011673</t>
  </si>
  <si>
    <t xml:space="preserve">OL011674</t>
  </si>
  <si>
    <t xml:space="preserve">OL011675</t>
  </si>
  <si>
    <t xml:space="preserve">OL011676</t>
  </si>
  <si>
    <t xml:space="preserve">OL011677</t>
  </si>
  <si>
    <t xml:space="preserve">OL011678</t>
  </si>
  <si>
    <t xml:space="preserve">OL011679</t>
  </si>
  <si>
    <t xml:space="preserve">OL011680</t>
  </si>
  <si>
    <t xml:space="preserve">OL011681</t>
  </si>
  <si>
    <t xml:space="preserve">OL011682</t>
  </si>
  <si>
    <t xml:space="preserve">OL011683</t>
  </si>
  <si>
    <t xml:space="preserve">OL011684</t>
  </si>
  <si>
    <t xml:space="preserve">OL011685</t>
  </si>
  <si>
    <t xml:space="preserve">OL011686</t>
  </si>
  <si>
    <t xml:space="preserve">OL011687</t>
  </si>
  <si>
    <t xml:space="preserve">OL011688</t>
  </si>
  <si>
    <t xml:space="preserve">OL011689</t>
  </si>
  <si>
    <t xml:space="preserve">OL011690</t>
  </si>
  <si>
    <t xml:space="preserve">OL011691</t>
  </si>
  <si>
    <t xml:space="preserve">OL011692</t>
  </si>
  <si>
    <t xml:space="preserve">OL011693</t>
  </si>
  <si>
    <t xml:space="preserve">OL011694</t>
  </si>
  <si>
    <t xml:space="preserve">OL011695</t>
  </si>
  <si>
    <t xml:space="preserve">OL011696</t>
  </si>
  <si>
    <t xml:space="preserve">OL011697</t>
  </si>
  <si>
    <t xml:space="preserve">OL011698</t>
  </si>
  <si>
    <t xml:space="preserve">OL011699</t>
  </si>
  <si>
    <t xml:space="preserve">OL011700</t>
  </si>
  <si>
    <t xml:space="preserve">OL011701</t>
  </si>
  <si>
    <t xml:space="preserve">OL011702</t>
  </si>
  <si>
    <t xml:space="preserve">OL011703</t>
  </si>
  <si>
    <t xml:space="preserve">OL011704</t>
  </si>
  <si>
    <t xml:space="preserve">OL011705</t>
  </si>
  <si>
    <t xml:space="preserve">OL011706</t>
  </si>
  <si>
    <t xml:space="preserve">OL011707</t>
  </si>
  <si>
    <t xml:space="preserve">OL011708</t>
  </si>
  <si>
    <t xml:space="preserve">OL011709</t>
  </si>
  <si>
    <t xml:space="preserve">OL011710</t>
  </si>
  <si>
    <t xml:space="preserve">OL011711</t>
  </si>
  <si>
    <t xml:space="preserve">OL011712</t>
  </si>
  <si>
    <t xml:space="preserve">OL011713</t>
  </si>
  <si>
    <t xml:space="preserve">OL011714</t>
  </si>
  <si>
    <t xml:space="preserve">OL011715</t>
  </si>
  <si>
    <t xml:space="preserve">OL011716</t>
  </si>
  <si>
    <t xml:space="preserve">OL011717</t>
  </si>
  <si>
    <t xml:space="preserve">OL011718</t>
  </si>
  <si>
    <t xml:space="preserve">OL011719</t>
  </si>
  <si>
    <t xml:space="preserve">OL011720</t>
  </si>
  <si>
    <t xml:space="preserve">OL011721</t>
  </si>
  <si>
    <t xml:space="preserve">OL011722</t>
  </si>
  <si>
    <t xml:space="preserve">OL011723</t>
  </si>
  <si>
    <t xml:space="preserve">OL011724</t>
  </si>
  <si>
    <t xml:space="preserve">OL011725</t>
  </si>
  <si>
    <t xml:space="preserve">OL011726</t>
  </si>
  <si>
    <t xml:space="preserve">OL011727</t>
  </si>
  <si>
    <t xml:space="preserve">OL011728</t>
  </si>
  <si>
    <t xml:space="preserve">OL011729</t>
  </si>
  <si>
    <t xml:space="preserve">OL011730</t>
  </si>
  <si>
    <t xml:space="preserve">OL011731</t>
  </si>
  <si>
    <t xml:space="preserve">OL011732</t>
  </si>
  <si>
    <t xml:space="preserve">OL011733</t>
  </si>
  <si>
    <t xml:space="preserve">OL011734</t>
  </si>
  <si>
    <t xml:space="preserve">OL011735</t>
  </si>
  <si>
    <t xml:space="preserve">OL011736</t>
  </si>
  <si>
    <t xml:space="preserve">OL011737</t>
  </si>
  <si>
    <t xml:space="preserve">OL011738</t>
  </si>
  <si>
    <t xml:space="preserve">OL011739</t>
  </si>
  <si>
    <t xml:space="preserve">OL011740</t>
  </si>
  <si>
    <t xml:space="preserve">OL011741</t>
  </si>
  <si>
    <t xml:space="preserve">OL011742</t>
  </si>
  <si>
    <t xml:space="preserve">OL011743</t>
  </si>
  <si>
    <t xml:space="preserve">OL011744</t>
  </si>
  <si>
    <t xml:space="preserve">OL011745</t>
  </si>
  <si>
    <t xml:space="preserve">OL011746</t>
  </si>
  <si>
    <t xml:space="preserve">OL011747</t>
  </si>
  <si>
    <t xml:space="preserve">OL011748</t>
  </si>
  <si>
    <t xml:space="preserve">OL011749</t>
  </si>
  <si>
    <t xml:space="preserve">OL011750</t>
  </si>
  <si>
    <t xml:space="preserve">OL011751</t>
  </si>
  <si>
    <t xml:space="preserve">OL011752</t>
  </si>
  <si>
    <t xml:space="preserve">OL011753</t>
  </si>
  <si>
    <t xml:space="preserve">OL011754</t>
  </si>
  <si>
    <t xml:space="preserve">OL011755</t>
  </si>
  <si>
    <t xml:space="preserve">OL011756</t>
  </si>
  <si>
    <t xml:space="preserve">OL011757</t>
  </si>
  <si>
    <t xml:space="preserve">OL011758</t>
  </si>
  <si>
    <t xml:space="preserve">OL011759</t>
  </si>
  <si>
    <t xml:space="preserve">OL011760</t>
  </si>
  <si>
    <t xml:space="preserve">OL011761</t>
  </si>
  <si>
    <t xml:space="preserve">OL011762</t>
  </si>
  <si>
    <t xml:space="preserve">OL011763</t>
  </si>
  <si>
    <t xml:space="preserve">OL011764</t>
  </si>
  <si>
    <t xml:space="preserve">OL011765</t>
  </si>
  <si>
    <t xml:space="preserve">OL011766</t>
  </si>
  <si>
    <t xml:space="preserve">OL011767</t>
  </si>
  <si>
    <t xml:space="preserve">OL011768</t>
  </si>
  <si>
    <t xml:space="preserve">OL011769</t>
  </si>
  <si>
    <t xml:space="preserve">OL011770</t>
  </si>
  <si>
    <t xml:space="preserve">OL011771</t>
  </si>
  <si>
    <t xml:space="preserve">OL011772</t>
  </si>
  <si>
    <t xml:space="preserve">OL011773</t>
  </si>
  <si>
    <t xml:space="preserve">OL011774</t>
  </si>
  <si>
    <t xml:space="preserve">OL011775</t>
  </si>
  <si>
    <t xml:space="preserve">OL011776</t>
  </si>
  <si>
    <t xml:space="preserve">OL011777</t>
  </si>
  <si>
    <t xml:space="preserve">OL011778</t>
  </si>
  <si>
    <t xml:space="preserve">OL011779</t>
  </si>
  <si>
    <t xml:space="preserve">OL011780</t>
  </si>
  <si>
    <t xml:space="preserve">OL011781</t>
  </si>
  <si>
    <t xml:space="preserve">OL011782</t>
  </si>
  <si>
    <t xml:space="preserve">OL011783</t>
  </si>
  <si>
    <t xml:space="preserve">OL011784</t>
  </si>
  <si>
    <t xml:space="preserve">OL011785</t>
  </si>
  <si>
    <t xml:space="preserve">OL011786</t>
  </si>
  <si>
    <t xml:space="preserve">OL011787</t>
  </si>
  <si>
    <t xml:space="preserve">OL011788</t>
  </si>
  <si>
    <t xml:space="preserve">OL011789</t>
  </si>
  <si>
    <t xml:space="preserve">OL011790</t>
  </si>
  <si>
    <t xml:space="preserve">OL011791</t>
  </si>
  <si>
    <t xml:space="preserve">OL011792</t>
  </si>
  <si>
    <t xml:space="preserve">OL011793</t>
  </si>
  <si>
    <t xml:space="preserve">OL011794</t>
  </si>
  <si>
    <t xml:space="preserve">OL011795</t>
  </si>
  <si>
    <t xml:space="preserve">OL011796</t>
  </si>
  <si>
    <t xml:space="preserve">OL011797</t>
  </si>
  <si>
    <t xml:space="preserve">OL011798</t>
  </si>
  <si>
    <t xml:space="preserve">OL011799</t>
  </si>
  <si>
    <t xml:space="preserve">OL011800</t>
  </si>
  <si>
    <t xml:space="preserve">OL011801</t>
  </si>
  <si>
    <t xml:space="preserve">OL011802</t>
  </si>
  <si>
    <t xml:space="preserve">OL011803</t>
  </si>
  <si>
    <t xml:space="preserve">OL011804</t>
  </si>
  <si>
    <t xml:space="preserve">OL011805</t>
  </si>
  <si>
    <t xml:space="preserve">OL011806</t>
  </si>
  <si>
    <t xml:space="preserve">OL011807</t>
  </si>
  <si>
    <t xml:space="preserve">OL011808</t>
  </si>
  <si>
    <t xml:space="preserve">OL011809</t>
  </si>
  <si>
    <t xml:space="preserve">OL011810</t>
  </si>
  <si>
    <t xml:space="preserve">OL011811</t>
  </si>
  <si>
    <t xml:space="preserve">OL011812</t>
  </si>
  <si>
    <t xml:space="preserve">OL011813</t>
  </si>
  <si>
    <t xml:space="preserve">OL011814</t>
  </si>
  <si>
    <t xml:space="preserve">OL011815</t>
  </si>
  <si>
    <t xml:space="preserve">OL011816</t>
  </si>
  <si>
    <t xml:space="preserve">OL011817</t>
  </si>
  <si>
    <t xml:space="preserve">OL011818</t>
  </si>
  <si>
    <t xml:space="preserve">OL011819</t>
  </si>
  <si>
    <t xml:space="preserve">OL011820</t>
  </si>
  <si>
    <t xml:space="preserve">OL011821</t>
  </si>
  <si>
    <t xml:space="preserve">OL011822</t>
  </si>
  <si>
    <t xml:space="preserve">OL011823</t>
  </si>
  <si>
    <t xml:space="preserve">OL011824</t>
  </si>
  <si>
    <t xml:space="preserve">OL011825</t>
  </si>
  <si>
    <t xml:space="preserve">OL011826</t>
  </si>
  <si>
    <t xml:space="preserve">OL011827</t>
  </si>
  <si>
    <t xml:space="preserve">OL011828</t>
  </si>
  <si>
    <t xml:space="preserve">OL011829</t>
  </si>
  <si>
    <t xml:space="preserve">OL011830</t>
  </si>
  <si>
    <t xml:space="preserve">OL011831</t>
  </si>
  <si>
    <t xml:space="preserve">OL011832</t>
  </si>
  <si>
    <t xml:space="preserve">OL011833</t>
  </si>
  <si>
    <t xml:space="preserve">OL011834</t>
  </si>
  <si>
    <t xml:space="preserve">OL011835</t>
  </si>
  <si>
    <t xml:space="preserve">OL011836</t>
  </si>
  <si>
    <t xml:space="preserve">OL011837</t>
  </si>
  <si>
    <t xml:space="preserve">OL011838</t>
  </si>
  <si>
    <t xml:space="preserve">OL011839</t>
  </si>
  <si>
    <t xml:space="preserve">OL011840</t>
  </si>
  <si>
    <t xml:space="preserve">OL011841</t>
  </si>
  <si>
    <t xml:space="preserve">OL011842</t>
  </si>
  <si>
    <t xml:space="preserve">OL011843</t>
  </si>
  <si>
    <t xml:space="preserve">OL011844</t>
  </si>
  <si>
    <t xml:space="preserve">OL011845</t>
  </si>
  <si>
    <t xml:space="preserve">OL011846</t>
  </si>
  <si>
    <t xml:space="preserve">OL011847</t>
  </si>
  <si>
    <t xml:space="preserve">OL011848</t>
  </si>
  <si>
    <t xml:space="preserve">OL011849</t>
  </si>
  <si>
    <t xml:space="preserve">OL011850</t>
  </si>
  <si>
    <t xml:space="preserve">OL011851</t>
  </si>
  <si>
    <t xml:space="preserve">OL011852</t>
  </si>
  <si>
    <t xml:space="preserve">OL011853</t>
  </si>
  <si>
    <t xml:space="preserve">OL011854</t>
  </si>
  <si>
    <t xml:space="preserve">OL011855</t>
  </si>
  <si>
    <t xml:space="preserve">OL011856</t>
  </si>
  <si>
    <t xml:space="preserve">OL011857</t>
  </si>
  <si>
    <t xml:space="preserve">OL011858</t>
  </si>
  <si>
    <t xml:space="preserve">OL011859</t>
  </si>
  <si>
    <t xml:space="preserve">OL011860</t>
  </si>
  <si>
    <t xml:space="preserve">OL011861</t>
  </si>
  <si>
    <t xml:space="preserve">OL011862</t>
  </si>
  <si>
    <t xml:space="preserve">OL011863</t>
  </si>
  <si>
    <t xml:space="preserve">OL011864</t>
  </si>
  <si>
    <t xml:space="preserve">OL011865</t>
  </si>
  <si>
    <t xml:space="preserve">OL011866</t>
  </si>
  <si>
    <t xml:space="preserve">OL011867</t>
  </si>
  <si>
    <t xml:space="preserve">OL011868</t>
  </si>
  <si>
    <t xml:space="preserve">OL011869</t>
  </si>
  <si>
    <t xml:space="preserve">OL011870</t>
  </si>
  <si>
    <t xml:space="preserve">OL011871</t>
  </si>
  <si>
    <t xml:space="preserve">OL011872</t>
  </si>
  <si>
    <t xml:space="preserve">OL011873</t>
  </si>
  <si>
    <t xml:space="preserve">OL011874</t>
  </si>
  <si>
    <t xml:space="preserve">OL011875</t>
  </si>
  <si>
    <t xml:space="preserve">OL011876</t>
  </si>
  <si>
    <t xml:space="preserve">OL011877</t>
  </si>
  <si>
    <t xml:space="preserve">OL011878</t>
  </si>
  <si>
    <t xml:space="preserve">OL011879</t>
  </si>
  <si>
    <t xml:space="preserve">OL011880</t>
  </si>
  <si>
    <t xml:space="preserve">OL011881</t>
  </si>
  <si>
    <t xml:space="preserve">OL011882</t>
  </si>
  <si>
    <t xml:space="preserve">OL011883</t>
  </si>
  <si>
    <t xml:space="preserve">OL011884</t>
  </si>
  <si>
    <t xml:space="preserve">OL011885</t>
  </si>
  <si>
    <t xml:space="preserve">OL011886</t>
  </si>
  <si>
    <t xml:space="preserve">OL011887</t>
  </si>
  <si>
    <t xml:space="preserve">OL011888</t>
  </si>
  <si>
    <t xml:space="preserve">OL011889</t>
  </si>
  <si>
    <t xml:space="preserve">OL011890</t>
  </si>
  <si>
    <t xml:space="preserve">OL011891</t>
  </si>
  <si>
    <t xml:space="preserve">OL011892</t>
  </si>
  <si>
    <t xml:space="preserve">OL011893</t>
  </si>
  <si>
    <t xml:space="preserve">OL011894</t>
  </si>
  <si>
    <t xml:space="preserve">OL011895</t>
  </si>
  <si>
    <t xml:space="preserve">OL011896</t>
  </si>
  <si>
    <t xml:space="preserve">OL011897</t>
  </si>
  <si>
    <t xml:space="preserve">OL011898</t>
  </si>
  <si>
    <t xml:space="preserve">OL011899</t>
  </si>
  <si>
    <t xml:space="preserve">OL011900</t>
  </si>
  <si>
    <t xml:space="preserve">OL011901</t>
  </si>
  <si>
    <t xml:space="preserve">OL011902</t>
  </si>
  <si>
    <t xml:space="preserve">OL011903</t>
  </si>
  <si>
    <t xml:space="preserve">OL011904</t>
  </si>
  <si>
    <t xml:space="preserve">OL011905</t>
  </si>
  <si>
    <t xml:space="preserve">OL011906</t>
  </si>
  <si>
    <t xml:space="preserve">OL011907</t>
  </si>
  <si>
    <t xml:space="preserve">OL011908</t>
  </si>
  <si>
    <t xml:space="preserve">OL011909</t>
  </si>
  <si>
    <t xml:space="preserve">OL011910</t>
  </si>
  <si>
    <t xml:space="preserve">OL011911</t>
  </si>
  <si>
    <t xml:space="preserve">OL011912</t>
  </si>
  <si>
    <t xml:space="preserve">OL011913</t>
  </si>
  <si>
    <t xml:space="preserve">OL011914</t>
  </si>
  <si>
    <t xml:space="preserve">OL011915</t>
  </si>
  <si>
    <t xml:space="preserve">OL011916</t>
  </si>
  <si>
    <t xml:space="preserve">OL011917</t>
  </si>
  <si>
    <t xml:space="preserve">OL011918</t>
  </si>
  <si>
    <t xml:space="preserve">OL011919</t>
  </si>
  <si>
    <t xml:space="preserve">OL011920</t>
  </si>
  <si>
    <t xml:space="preserve">OL011921</t>
  </si>
  <si>
    <t xml:space="preserve">OL011922</t>
  </si>
  <si>
    <t xml:space="preserve">OL011923</t>
  </si>
  <si>
    <t xml:space="preserve">OL011924</t>
  </si>
  <si>
    <t xml:space="preserve">OL011925</t>
  </si>
  <si>
    <t xml:space="preserve">OL011926</t>
  </si>
  <si>
    <t xml:space="preserve">OL011927</t>
  </si>
  <si>
    <t xml:space="preserve">OL011928</t>
  </si>
  <si>
    <t xml:space="preserve">OL011929</t>
  </si>
  <si>
    <t xml:space="preserve">OL011930</t>
  </si>
  <si>
    <t xml:space="preserve">OL011931</t>
  </si>
  <si>
    <t xml:space="preserve">OL011932</t>
  </si>
  <si>
    <t xml:space="preserve">OL011933</t>
  </si>
  <si>
    <t xml:space="preserve">OL011934</t>
  </si>
  <si>
    <t xml:space="preserve">OL011935</t>
  </si>
  <si>
    <t xml:space="preserve">OL011936</t>
  </si>
  <si>
    <t xml:space="preserve">OL011937</t>
  </si>
  <si>
    <t xml:space="preserve">OL011938</t>
  </si>
  <si>
    <t xml:space="preserve">OL011939</t>
  </si>
  <si>
    <t xml:space="preserve">OL011940</t>
  </si>
  <si>
    <t xml:space="preserve">OL011941</t>
  </si>
  <si>
    <t xml:space="preserve">OL011942</t>
  </si>
  <si>
    <t xml:space="preserve">OL011943</t>
  </si>
  <si>
    <t xml:space="preserve">OL011944</t>
  </si>
  <si>
    <t xml:space="preserve">OL011945</t>
  </si>
  <si>
    <t xml:space="preserve">OL011946</t>
  </si>
  <si>
    <t xml:space="preserve">OL011947</t>
  </si>
  <si>
    <t xml:space="preserve">OL011948</t>
  </si>
  <si>
    <t xml:space="preserve">OL011949</t>
  </si>
  <si>
    <t xml:space="preserve">OL011950</t>
  </si>
  <si>
    <t xml:space="preserve">OL011951</t>
  </si>
  <si>
    <t xml:space="preserve">OL011952</t>
  </si>
  <si>
    <t xml:space="preserve">OL011953</t>
  </si>
  <si>
    <t xml:space="preserve">OL011954</t>
  </si>
  <si>
    <t xml:space="preserve">OL011955</t>
  </si>
  <si>
    <t xml:space="preserve">OL011956</t>
  </si>
  <si>
    <t xml:space="preserve">OL011957</t>
  </si>
  <si>
    <t xml:space="preserve">OL011958</t>
  </si>
  <si>
    <t xml:space="preserve">OL011959</t>
  </si>
  <si>
    <t xml:space="preserve">OL011960</t>
  </si>
  <si>
    <t xml:space="preserve">OL011961</t>
  </si>
  <si>
    <t xml:space="preserve">OL011962</t>
  </si>
  <si>
    <t xml:space="preserve">OL011963</t>
  </si>
  <si>
    <t xml:space="preserve">OL011964</t>
  </si>
  <si>
    <t xml:space="preserve">OL011965</t>
  </si>
  <si>
    <t xml:space="preserve">OL011966</t>
  </si>
  <si>
    <t xml:space="preserve">OL011967</t>
  </si>
  <si>
    <t xml:space="preserve">OL011968</t>
  </si>
  <si>
    <t xml:space="preserve">OL011969</t>
  </si>
  <si>
    <t xml:space="preserve">OL011970</t>
  </si>
  <si>
    <t xml:space="preserve">OL011971</t>
  </si>
  <si>
    <t xml:space="preserve">OL011972</t>
  </si>
  <si>
    <t xml:space="preserve">OL011973</t>
  </si>
  <si>
    <t xml:space="preserve">OL011974</t>
  </si>
  <si>
    <t xml:space="preserve">OL011975</t>
  </si>
  <si>
    <t xml:space="preserve">OL011976</t>
  </si>
  <si>
    <t xml:space="preserve">OL011977</t>
  </si>
  <si>
    <t xml:space="preserve">OL011978</t>
  </si>
  <si>
    <t xml:space="preserve">OL011979</t>
  </si>
  <si>
    <t xml:space="preserve">OL011980</t>
  </si>
  <si>
    <t xml:space="preserve">OL011981</t>
  </si>
  <si>
    <t xml:space="preserve">OL011982</t>
  </si>
  <si>
    <t xml:space="preserve">OL011983</t>
  </si>
  <si>
    <t xml:space="preserve">OL011984</t>
  </si>
  <si>
    <t xml:space="preserve">OL011985</t>
  </si>
  <si>
    <t xml:space="preserve">OL011986</t>
  </si>
  <si>
    <t xml:space="preserve">OL011987</t>
  </si>
  <si>
    <t xml:space="preserve">OL011988</t>
  </si>
  <si>
    <t xml:space="preserve">OL011989</t>
  </si>
  <si>
    <t xml:space="preserve">OL011990</t>
  </si>
  <si>
    <t xml:space="preserve">OL011991</t>
  </si>
  <si>
    <t xml:space="preserve">OL011992</t>
  </si>
  <si>
    <t xml:space="preserve">OL011993</t>
  </si>
  <si>
    <t xml:space="preserve">OL011994</t>
  </si>
  <si>
    <t xml:space="preserve">OL011995</t>
  </si>
  <si>
    <t xml:space="preserve">OL011996</t>
  </si>
  <si>
    <t xml:space="preserve">OL011997</t>
  </si>
  <si>
    <t xml:space="preserve">OL011998</t>
  </si>
  <si>
    <t xml:space="preserve">OL011999</t>
  </si>
  <si>
    <t xml:space="preserve">OL012000</t>
  </si>
  <si>
    <t xml:space="preserve">OL012001</t>
  </si>
  <si>
    <t xml:space="preserve">OL012002</t>
  </si>
  <si>
    <t xml:space="preserve">OL012003</t>
  </si>
  <si>
    <t xml:space="preserve">OL012004</t>
  </si>
  <si>
    <t xml:space="preserve">OL012005</t>
  </si>
  <si>
    <t xml:space="preserve">OL012006</t>
  </si>
  <si>
    <t xml:space="preserve">OL012007</t>
  </si>
  <si>
    <t xml:space="preserve">OL012008</t>
  </si>
  <si>
    <t xml:space="preserve">OL012009</t>
  </si>
  <si>
    <t xml:space="preserve">OL012010</t>
  </si>
  <si>
    <t xml:space="preserve">OL012011</t>
  </si>
  <si>
    <t xml:space="preserve">OL012012</t>
  </si>
  <si>
    <t xml:space="preserve">OL012013</t>
  </si>
  <si>
    <t xml:space="preserve">OL012014</t>
  </si>
  <si>
    <t xml:space="preserve">OL012015</t>
  </si>
  <si>
    <t xml:space="preserve">OL012016</t>
  </si>
  <si>
    <t xml:space="preserve">OL012017</t>
  </si>
  <si>
    <t xml:space="preserve">OL012018</t>
  </si>
  <si>
    <t xml:space="preserve">OL012019</t>
  </si>
  <si>
    <t xml:space="preserve">OL012020</t>
  </si>
  <si>
    <t xml:space="preserve">OL012021</t>
  </si>
  <si>
    <t xml:space="preserve">OL012022</t>
  </si>
  <si>
    <t xml:space="preserve">OL012023</t>
  </si>
  <si>
    <t xml:space="preserve">OL012024</t>
  </si>
  <si>
    <t xml:space="preserve">OL012025</t>
  </si>
  <si>
    <t xml:space="preserve">OL012026</t>
  </si>
  <si>
    <t xml:space="preserve">OL012027</t>
  </si>
  <si>
    <t xml:space="preserve">OL012028</t>
  </si>
  <si>
    <t xml:space="preserve">OL012029</t>
  </si>
  <si>
    <t xml:space="preserve">OL012030</t>
  </si>
  <si>
    <t xml:space="preserve">OL012031</t>
  </si>
  <si>
    <t xml:space="preserve">OL012032</t>
  </si>
  <si>
    <t xml:space="preserve">OL012033</t>
  </si>
  <si>
    <t xml:space="preserve">OL012034</t>
  </si>
  <si>
    <t xml:space="preserve">OL012035</t>
  </si>
  <si>
    <t xml:space="preserve">OL012036</t>
  </si>
  <si>
    <t xml:space="preserve">OL012037</t>
  </si>
  <si>
    <t xml:space="preserve">OL012038</t>
  </si>
  <si>
    <t xml:space="preserve">OL012039</t>
  </si>
  <si>
    <t xml:space="preserve">OL012040</t>
  </si>
  <si>
    <t xml:space="preserve">OL012041</t>
  </si>
  <si>
    <t xml:space="preserve">OL012042</t>
  </si>
  <si>
    <t xml:space="preserve">OL012043</t>
  </si>
  <si>
    <t xml:space="preserve">OL012044</t>
  </si>
  <si>
    <t xml:space="preserve">OL012045</t>
  </si>
  <si>
    <t xml:space="preserve">OL012046</t>
  </si>
  <si>
    <t xml:space="preserve">OL012047</t>
  </si>
  <si>
    <t xml:space="preserve">OL012048</t>
  </si>
  <si>
    <t xml:space="preserve">OL012049</t>
  </si>
  <si>
    <t xml:space="preserve">OL012050</t>
  </si>
  <si>
    <t xml:space="preserve">OL012051</t>
  </si>
  <si>
    <t xml:space="preserve">OL012052</t>
  </si>
  <si>
    <t xml:space="preserve">OL012053</t>
  </si>
  <si>
    <t xml:space="preserve">OL012054</t>
  </si>
  <si>
    <t xml:space="preserve">OL012055</t>
  </si>
  <si>
    <t xml:space="preserve">OL012056</t>
  </si>
  <si>
    <t xml:space="preserve">OL012057</t>
  </si>
  <si>
    <t xml:space="preserve">OL012058</t>
  </si>
  <si>
    <t xml:space="preserve">OL012059</t>
  </si>
  <si>
    <t xml:space="preserve">OL012060</t>
  </si>
  <si>
    <t xml:space="preserve">OL012061</t>
  </si>
  <si>
    <t xml:space="preserve">OL012062</t>
  </si>
  <si>
    <t xml:space="preserve">OL012063</t>
  </si>
  <si>
    <t xml:space="preserve">OL012064</t>
  </si>
  <si>
    <t xml:space="preserve">OL012065</t>
  </si>
  <si>
    <t xml:space="preserve">OL012066</t>
  </si>
  <si>
    <t xml:space="preserve">OL012067</t>
  </si>
  <si>
    <t xml:space="preserve">OL012068</t>
  </si>
  <si>
    <t xml:space="preserve">OL012069</t>
  </si>
  <si>
    <t xml:space="preserve">OL012070</t>
  </si>
  <si>
    <t xml:space="preserve">OL012071</t>
  </si>
  <si>
    <t xml:space="preserve">OL012072</t>
  </si>
  <si>
    <t xml:space="preserve">OL012073</t>
  </si>
  <si>
    <t xml:space="preserve">OL012074</t>
  </si>
  <si>
    <t xml:space="preserve">OL012075</t>
  </si>
  <si>
    <t xml:space="preserve">OL012076</t>
  </si>
  <si>
    <t xml:space="preserve">OL012077</t>
  </si>
  <si>
    <t xml:space="preserve">OL012078</t>
  </si>
  <si>
    <t xml:space="preserve">OL012079</t>
  </si>
  <si>
    <t xml:space="preserve">OL012080</t>
  </si>
  <si>
    <t xml:space="preserve">OL012081</t>
  </si>
  <si>
    <t xml:space="preserve">OL012082</t>
  </si>
  <si>
    <t xml:space="preserve">OL012083</t>
  </si>
  <si>
    <t xml:space="preserve">OL012084</t>
  </si>
  <si>
    <t xml:space="preserve">OL012085</t>
  </si>
  <si>
    <t xml:space="preserve">OL012086</t>
  </si>
  <si>
    <t xml:space="preserve">OL012087</t>
  </si>
  <si>
    <t xml:space="preserve">OL012088</t>
  </si>
  <si>
    <t xml:space="preserve">OL012089</t>
  </si>
  <si>
    <t xml:space="preserve">OL012090</t>
  </si>
  <si>
    <t xml:space="preserve">OL012091</t>
  </si>
  <si>
    <t xml:space="preserve">OL012092</t>
  </si>
  <si>
    <t xml:space="preserve">OL012093</t>
  </si>
  <si>
    <t xml:space="preserve">OL012094</t>
  </si>
  <si>
    <t xml:space="preserve">OL012095</t>
  </si>
  <si>
    <t xml:space="preserve">OL012096</t>
  </si>
  <si>
    <t xml:space="preserve">OL012097</t>
  </si>
  <si>
    <t xml:space="preserve">OL012098</t>
  </si>
  <si>
    <t xml:space="preserve">OL012099</t>
  </si>
  <si>
    <t xml:space="preserve">OL012100</t>
  </si>
  <si>
    <t xml:space="preserve">OL012101</t>
  </si>
  <si>
    <t xml:space="preserve">OL012102</t>
  </si>
  <si>
    <t xml:space="preserve">OL012103</t>
  </si>
  <si>
    <t xml:space="preserve">OL012104</t>
  </si>
  <si>
    <t xml:space="preserve">OL012105</t>
  </si>
  <si>
    <t xml:space="preserve">OL012106</t>
  </si>
  <si>
    <t xml:space="preserve">OL012107</t>
  </si>
  <si>
    <t xml:space="preserve">OL012108</t>
  </si>
  <si>
    <t xml:space="preserve">OL012109</t>
  </si>
  <si>
    <t xml:space="preserve">OL012110</t>
  </si>
  <si>
    <t xml:space="preserve">OL012111</t>
  </si>
  <si>
    <t xml:space="preserve">OL012112</t>
  </si>
  <si>
    <t xml:space="preserve">OL012113</t>
  </si>
  <si>
    <t xml:space="preserve">OL012114</t>
  </si>
  <si>
    <t xml:space="preserve">OL012115</t>
  </si>
  <si>
    <t xml:space="preserve">OL012116</t>
  </si>
  <si>
    <t xml:space="preserve">OL012117</t>
  </si>
  <si>
    <t xml:space="preserve">OL012118</t>
  </si>
  <si>
    <t xml:space="preserve">OL012119</t>
  </si>
  <si>
    <t xml:space="preserve">OL012120</t>
  </si>
  <si>
    <t xml:space="preserve">OL012121</t>
  </si>
  <si>
    <t xml:space="preserve">OL012122</t>
  </si>
  <si>
    <t xml:space="preserve">OL012123</t>
  </si>
  <si>
    <t xml:space="preserve">OL012124</t>
  </si>
  <si>
    <t xml:space="preserve">OL012125</t>
  </si>
  <si>
    <t xml:space="preserve">OL012126</t>
  </si>
  <si>
    <t xml:space="preserve">OL012127</t>
  </si>
  <si>
    <t xml:space="preserve">OL012128</t>
  </si>
  <si>
    <t xml:space="preserve">OL012129</t>
  </si>
  <si>
    <t xml:space="preserve">OL012130</t>
  </si>
  <si>
    <t xml:space="preserve">OL012131</t>
  </si>
  <si>
    <t xml:space="preserve">OL012132</t>
  </si>
  <si>
    <t xml:space="preserve">OL012133</t>
  </si>
  <si>
    <t xml:space="preserve">OL012134</t>
  </si>
  <si>
    <t xml:space="preserve">OL012135</t>
  </si>
  <si>
    <t xml:space="preserve">OL012136</t>
  </si>
  <si>
    <t xml:space="preserve">OL012137</t>
  </si>
  <si>
    <t xml:space="preserve">OL012138</t>
  </si>
  <si>
    <t xml:space="preserve">OL012139</t>
  </si>
  <si>
    <t xml:space="preserve">OL012140</t>
  </si>
  <si>
    <t xml:space="preserve">OL012141</t>
  </si>
  <si>
    <t xml:space="preserve">OL012142</t>
  </si>
  <si>
    <t xml:space="preserve">OL012143</t>
  </si>
  <si>
    <t xml:space="preserve">OL012144</t>
  </si>
  <si>
    <t xml:space="preserve">OL012145</t>
  </si>
  <si>
    <t xml:space="preserve">OL012146</t>
  </si>
  <si>
    <t xml:space="preserve">OL012147</t>
  </si>
  <si>
    <t xml:space="preserve">OL012148</t>
  </si>
  <si>
    <t xml:space="preserve">OL012149</t>
  </si>
  <si>
    <t xml:space="preserve">OL012150</t>
  </si>
  <si>
    <t xml:space="preserve">OL012151</t>
  </si>
  <si>
    <t xml:space="preserve">OL012152</t>
  </si>
  <si>
    <t xml:space="preserve">OL012153</t>
  </si>
  <si>
    <t xml:space="preserve">OL012154</t>
  </si>
  <si>
    <t xml:space="preserve">OL012155</t>
  </si>
  <si>
    <t xml:space="preserve">OL012156</t>
  </si>
  <si>
    <t xml:space="preserve">OL012157</t>
  </si>
  <si>
    <t xml:space="preserve">OL012158</t>
  </si>
  <si>
    <t xml:space="preserve">OL012159</t>
  </si>
  <si>
    <t xml:space="preserve">OL012160</t>
  </si>
  <si>
    <t xml:space="preserve">OL012161</t>
  </si>
  <si>
    <t xml:space="preserve">OL012162</t>
  </si>
  <si>
    <t xml:space="preserve">OL012163</t>
  </si>
  <si>
    <t xml:space="preserve">OL012164</t>
  </si>
  <si>
    <t xml:space="preserve">OL012165</t>
  </si>
  <si>
    <t xml:space="preserve">OL012166</t>
  </si>
  <si>
    <t xml:space="preserve">OL012167</t>
  </si>
  <si>
    <t xml:space="preserve">OL012168</t>
  </si>
  <si>
    <t xml:space="preserve">OL012169</t>
  </si>
  <si>
    <t xml:space="preserve">OL012170</t>
  </si>
  <si>
    <t xml:space="preserve">OL012171</t>
  </si>
  <si>
    <t xml:space="preserve">OL012172</t>
  </si>
  <si>
    <t xml:space="preserve">OL012173</t>
  </si>
  <si>
    <t xml:space="preserve">OL012174</t>
  </si>
  <si>
    <t xml:space="preserve">OL012175</t>
  </si>
  <si>
    <t xml:space="preserve">OL012176</t>
  </si>
  <si>
    <t xml:space="preserve">OL012177</t>
  </si>
  <si>
    <t xml:space="preserve">OL012178</t>
  </si>
  <si>
    <t xml:space="preserve">OL012179</t>
  </si>
  <si>
    <t xml:space="preserve">OL012180</t>
  </si>
  <si>
    <t xml:space="preserve">OL012181</t>
  </si>
  <si>
    <t xml:space="preserve">OL012182</t>
  </si>
  <si>
    <t xml:space="preserve">OL012183</t>
  </si>
  <si>
    <t xml:space="preserve">OL012184</t>
  </si>
  <si>
    <t xml:space="preserve">OL012185</t>
  </si>
  <si>
    <t xml:space="preserve">OL012186</t>
  </si>
  <si>
    <t xml:space="preserve">OL012187</t>
  </si>
  <si>
    <t xml:space="preserve">OL012188</t>
  </si>
  <si>
    <t xml:space="preserve">OL012189</t>
  </si>
  <si>
    <t xml:space="preserve">OL012190</t>
  </si>
  <si>
    <t xml:space="preserve">OL012191</t>
  </si>
  <si>
    <t xml:space="preserve">OL012192</t>
  </si>
  <si>
    <t xml:space="preserve">OL012193</t>
  </si>
  <si>
    <t xml:space="preserve">OL012194</t>
  </si>
  <si>
    <t xml:space="preserve">OL012195</t>
  </si>
  <si>
    <t xml:space="preserve">OL012196</t>
  </si>
  <si>
    <t xml:space="preserve">OL012197</t>
  </si>
  <si>
    <t xml:space="preserve">OL012198</t>
  </si>
  <si>
    <t xml:space="preserve">OL012199</t>
  </si>
  <si>
    <t xml:space="preserve">OL012200</t>
  </si>
  <si>
    <t xml:space="preserve">OL012201</t>
  </si>
  <si>
    <t xml:space="preserve">OL012202</t>
  </si>
  <si>
    <t xml:space="preserve">OL012203</t>
  </si>
  <si>
    <t xml:space="preserve">OL012204</t>
  </si>
  <si>
    <t xml:space="preserve">OL012205</t>
  </si>
  <si>
    <t xml:space="preserve">OL012206</t>
  </si>
  <si>
    <t xml:space="preserve">OL012207</t>
  </si>
  <si>
    <t xml:space="preserve">OL012208</t>
  </si>
  <si>
    <t xml:space="preserve">OL012209</t>
  </si>
  <si>
    <t xml:space="preserve">OL012210</t>
  </si>
  <si>
    <t xml:space="preserve">OL012211</t>
  </si>
  <si>
    <t xml:space="preserve">OL012212</t>
  </si>
  <si>
    <t xml:space="preserve">OL012213</t>
  </si>
  <si>
    <t xml:space="preserve">OL012214</t>
  </si>
  <si>
    <t xml:space="preserve">OL012215</t>
  </si>
  <si>
    <t xml:space="preserve">OL012216</t>
  </si>
  <si>
    <t xml:space="preserve">OL012217</t>
  </si>
  <si>
    <t xml:space="preserve">OL012218</t>
  </si>
  <si>
    <t xml:space="preserve">OL012219</t>
  </si>
  <si>
    <t xml:space="preserve">OL012220</t>
  </si>
  <si>
    <t xml:space="preserve">OL012221</t>
  </si>
  <si>
    <t xml:space="preserve">OL012222</t>
  </si>
  <si>
    <t xml:space="preserve">OL012223</t>
  </si>
  <si>
    <t xml:space="preserve">OL012224</t>
  </si>
  <si>
    <t xml:space="preserve">OL012225</t>
  </si>
  <si>
    <t xml:space="preserve">OL012226</t>
  </si>
  <si>
    <t xml:space="preserve">OL012227</t>
  </si>
  <si>
    <t xml:space="preserve">OL012228</t>
  </si>
  <si>
    <t xml:space="preserve">OL012229</t>
  </si>
  <si>
    <t xml:space="preserve">OL012230</t>
  </si>
  <si>
    <t xml:space="preserve">OL012231</t>
  </si>
  <si>
    <t xml:space="preserve">OL012232</t>
  </si>
  <si>
    <t xml:space="preserve">OL012233</t>
  </si>
  <si>
    <t xml:space="preserve">OL012234</t>
  </si>
  <si>
    <t xml:space="preserve">OL012235</t>
  </si>
  <si>
    <t xml:space="preserve">OL012236</t>
  </si>
  <si>
    <t xml:space="preserve">OL012237</t>
  </si>
  <si>
    <t xml:space="preserve">OL012238</t>
  </si>
  <si>
    <t xml:space="preserve">OL012239</t>
  </si>
  <si>
    <t xml:space="preserve">OL012240</t>
  </si>
  <si>
    <t xml:space="preserve">OL012241</t>
  </si>
  <si>
    <t xml:space="preserve">OL012242</t>
  </si>
  <si>
    <t xml:space="preserve">OL012243</t>
  </si>
  <si>
    <t xml:space="preserve">OL012244</t>
  </si>
  <si>
    <t xml:space="preserve">OL012245</t>
  </si>
  <si>
    <t xml:space="preserve">OL012246</t>
  </si>
  <si>
    <t xml:space="preserve">OL012247</t>
  </si>
  <si>
    <t xml:space="preserve">OL012248</t>
  </si>
  <si>
    <t xml:space="preserve">OL012249</t>
  </si>
  <si>
    <t xml:space="preserve">OL012250</t>
  </si>
  <si>
    <t xml:space="preserve">OL012251</t>
  </si>
  <si>
    <t xml:space="preserve">OL012252</t>
  </si>
  <si>
    <t xml:space="preserve">OL012253</t>
  </si>
  <si>
    <t xml:space="preserve">OL012254</t>
  </si>
  <si>
    <t xml:space="preserve">OL012255</t>
  </si>
  <si>
    <t xml:space="preserve">OL012256</t>
  </si>
  <si>
    <t xml:space="preserve">OL012257</t>
  </si>
  <si>
    <t xml:space="preserve">OL012258</t>
  </si>
  <si>
    <t xml:space="preserve">OL012259</t>
  </si>
  <si>
    <t xml:space="preserve">OL012260</t>
  </si>
  <si>
    <t xml:space="preserve">OL012261</t>
  </si>
  <si>
    <t xml:space="preserve">OL012262</t>
  </si>
  <si>
    <t xml:space="preserve">OL012263</t>
  </si>
  <si>
    <t xml:space="preserve">OL012264</t>
  </si>
  <si>
    <t xml:space="preserve">OL012265</t>
  </si>
  <si>
    <t xml:space="preserve">OL012266</t>
  </si>
  <si>
    <t xml:space="preserve">OL012267</t>
  </si>
  <si>
    <t xml:space="preserve">OL012268</t>
  </si>
  <si>
    <t xml:space="preserve">OL012269</t>
  </si>
  <si>
    <t xml:space="preserve">OL012270</t>
  </si>
  <si>
    <t xml:space="preserve">OL012271</t>
  </si>
  <si>
    <t xml:space="preserve">OL012272</t>
  </si>
  <si>
    <t xml:space="preserve">OL012273</t>
  </si>
  <si>
    <t xml:space="preserve">OL012274</t>
  </si>
  <si>
    <t xml:space="preserve">OL012275</t>
  </si>
  <si>
    <t xml:space="preserve">OL012276</t>
  </si>
  <si>
    <t xml:space="preserve">OL012277</t>
  </si>
  <si>
    <t xml:space="preserve">OL012278</t>
  </si>
  <si>
    <t xml:space="preserve">OL012279</t>
  </si>
  <si>
    <t xml:space="preserve">OL012280</t>
  </si>
  <si>
    <t xml:space="preserve">OL012281</t>
  </si>
  <si>
    <t xml:space="preserve">OL012282</t>
  </si>
  <si>
    <t xml:space="preserve">OL012283</t>
  </si>
  <si>
    <t xml:space="preserve">OL012284</t>
  </si>
  <si>
    <t xml:space="preserve">OL012285</t>
  </si>
  <si>
    <t xml:space="preserve">OL012286</t>
  </si>
  <si>
    <t xml:space="preserve">OL012287</t>
  </si>
  <si>
    <t xml:space="preserve">OL012288</t>
  </si>
  <si>
    <t xml:space="preserve">OL012289</t>
  </si>
  <si>
    <t xml:space="preserve">OL012290</t>
  </si>
  <si>
    <t xml:space="preserve">OL012291</t>
  </si>
  <si>
    <t xml:space="preserve">OL012292</t>
  </si>
  <si>
    <t xml:space="preserve">OL012293</t>
  </si>
  <si>
    <t xml:space="preserve">OL012294</t>
  </si>
  <si>
    <t xml:space="preserve">OL012295</t>
  </si>
  <si>
    <t xml:space="preserve">OL012296</t>
  </si>
  <si>
    <t xml:space="preserve">OL012297</t>
  </si>
  <si>
    <t xml:space="preserve">OL012298</t>
  </si>
  <si>
    <t xml:space="preserve">OL012299</t>
  </si>
  <si>
    <t xml:space="preserve">OL012300</t>
  </si>
  <si>
    <t xml:space="preserve">OL012301</t>
  </si>
  <si>
    <t xml:space="preserve">OL012302</t>
  </si>
  <si>
    <t xml:space="preserve">OL012303</t>
  </si>
  <si>
    <t xml:space="preserve">OL012304</t>
  </si>
  <si>
    <t xml:space="preserve">OL012305</t>
  </si>
  <si>
    <t xml:space="preserve">OL012306</t>
  </si>
  <si>
    <t xml:space="preserve">OL012307</t>
  </si>
  <si>
    <t xml:space="preserve">OL012308</t>
  </si>
  <si>
    <t xml:space="preserve">OL012309</t>
  </si>
  <si>
    <t xml:space="preserve">OL012310</t>
  </si>
  <si>
    <t xml:space="preserve">OL012311</t>
  </si>
  <si>
    <t xml:space="preserve">OL012312</t>
  </si>
  <si>
    <t xml:space="preserve">OL012313</t>
  </si>
  <si>
    <t xml:space="preserve">OL012314</t>
  </si>
  <si>
    <t xml:space="preserve">OL012315</t>
  </si>
  <si>
    <t xml:space="preserve">OL012316</t>
  </si>
  <si>
    <t xml:space="preserve">OL012317</t>
  </si>
  <si>
    <t xml:space="preserve">OL012318</t>
  </si>
  <si>
    <t xml:space="preserve">OL012319</t>
  </si>
  <si>
    <t xml:space="preserve">OL012320</t>
  </si>
  <si>
    <t xml:space="preserve">OL012321</t>
  </si>
  <si>
    <t xml:space="preserve">OL012322</t>
  </si>
  <si>
    <t xml:space="preserve">OL012323</t>
  </si>
  <si>
    <t xml:space="preserve">OL012324</t>
  </si>
  <si>
    <t xml:space="preserve">OL012325</t>
  </si>
  <si>
    <t xml:space="preserve">OL012326</t>
  </si>
  <si>
    <t xml:space="preserve">OL012327</t>
  </si>
  <si>
    <t xml:space="preserve">OL012328</t>
  </si>
  <si>
    <t xml:space="preserve">OL012329</t>
  </si>
  <si>
    <t xml:space="preserve">OL012330</t>
  </si>
  <si>
    <t xml:space="preserve">OL012331</t>
  </si>
  <si>
    <t xml:space="preserve">OL012332</t>
  </si>
  <si>
    <t xml:space="preserve">OL012333</t>
  </si>
  <si>
    <t xml:space="preserve">OL012334</t>
  </si>
  <si>
    <t xml:space="preserve">OL012335</t>
  </si>
  <si>
    <t xml:space="preserve">OL012336</t>
  </si>
  <si>
    <t xml:space="preserve">OL012337</t>
  </si>
  <si>
    <t xml:space="preserve">OL012338</t>
  </si>
  <si>
    <t xml:space="preserve">OL012339</t>
  </si>
  <si>
    <t xml:space="preserve">OL012340</t>
  </si>
  <si>
    <t xml:space="preserve">OL012341</t>
  </si>
  <si>
    <t xml:space="preserve">OL012342</t>
  </si>
  <si>
    <t xml:space="preserve">OL012343</t>
  </si>
  <si>
    <t xml:space="preserve">OL012344</t>
  </si>
  <si>
    <t xml:space="preserve">OL012345</t>
  </si>
  <si>
    <t xml:space="preserve">OL012346</t>
  </si>
  <si>
    <t xml:space="preserve">OL012347</t>
  </si>
  <si>
    <t xml:space="preserve">OL012348</t>
  </si>
  <si>
    <t xml:space="preserve">OL012349</t>
  </si>
  <si>
    <t xml:space="preserve">OL012350</t>
  </si>
  <si>
    <t xml:space="preserve">OL012351</t>
  </si>
  <si>
    <t xml:space="preserve">OL012352</t>
  </si>
  <si>
    <t xml:space="preserve">OL012353</t>
  </si>
  <si>
    <t xml:space="preserve">OL012354</t>
  </si>
  <si>
    <t xml:space="preserve">OL012355</t>
  </si>
  <si>
    <t xml:space="preserve">OL012356</t>
  </si>
  <si>
    <t xml:space="preserve">OL012357</t>
  </si>
  <si>
    <t xml:space="preserve">OL012358</t>
  </si>
  <si>
    <t xml:space="preserve">OL012359</t>
  </si>
  <si>
    <t xml:space="preserve">OL012360</t>
  </si>
  <si>
    <t xml:space="preserve">OL012361</t>
  </si>
  <si>
    <t xml:space="preserve">OL012362</t>
  </si>
  <si>
    <t xml:space="preserve">OL012363</t>
  </si>
  <si>
    <t xml:space="preserve">OL012364</t>
  </si>
  <si>
    <t xml:space="preserve">OL012365</t>
  </si>
  <si>
    <t xml:space="preserve">OL012366</t>
  </si>
  <si>
    <t xml:space="preserve">OL012367</t>
  </si>
  <si>
    <t xml:space="preserve">OL012368</t>
  </si>
  <si>
    <t xml:space="preserve">OL012369</t>
  </si>
  <si>
    <t xml:space="preserve">OL012370</t>
  </si>
  <si>
    <t xml:space="preserve">OL012371</t>
  </si>
  <si>
    <t xml:space="preserve">OL012372</t>
  </si>
  <si>
    <t xml:space="preserve">OL012373</t>
  </si>
  <si>
    <t xml:space="preserve">OL012374</t>
  </si>
  <si>
    <t xml:space="preserve">OL012375</t>
  </si>
  <si>
    <t xml:space="preserve">OL012376</t>
  </si>
  <si>
    <t xml:space="preserve">OL012377</t>
  </si>
  <si>
    <t xml:space="preserve">OL012378</t>
  </si>
  <si>
    <t xml:space="preserve">OL012379</t>
  </si>
  <si>
    <t xml:space="preserve">OL012380</t>
  </si>
  <si>
    <t xml:space="preserve">OL012381</t>
  </si>
  <si>
    <t xml:space="preserve">OL012382</t>
  </si>
  <si>
    <t xml:space="preserve">OL012383</t>
  </si>
  <si>
    <t xml:space="preserve">OL012384</t>
  </si>
  <si>
    <t xml:space="preserve">OL012385</t>
  </si>
  <si>
    <t xml:space="preserve">OL012386</t>
  </si>
  <si>
    <t xml:space="preserve">OL012387</t>
  </si>
  <si>
    <t xml:space="preserve">OL012388</t>
  </si>
  <si>
    <t xml:space="preserve">OL012389</t>
  </si>
  <si>
    <t xml:space="preserve">OL012390</t>
  </si>
  <si>
    <t xml:space="preserve">OL012391</t>
  </si>
  <si>
    <t xml:space="preserve">OL012392</t>
  </si>
  <si>
    <t xml:space="preserve">OL012393</t>
  </si>
  <si>
    <t xml:space="preserve">OL012394</t>
  </si>
  <si>
    <t xml:space="preserve">OL012395</t>
  </si>
  <si>
    <t xml:space="preserve">OL012396</t>
  </si>
  <si>
    <t xml:space="preserve">OL012397</t>
  </si>
  <si>
    <t xml:space="preserve">OL012398</t>
  </si>
  <si>
    <t xml:space="preserve">OL012399</t>
  </si>
  <si>
    <t xml:space="preserve">OL012400</t>
  </si>
  <si>
    <t xml:space="preserve">OL012401</t>
  </si>
  <si>
    <t xml:space="preserve">OL012402</t>
  </si>
  <si>
    <t xml:space="preserve">OL012403</t>
  </si>
  <si>
    <t xml:space="preserve">OL012404</t>
  </si>
  <si>
    <t xml:space="preserve">OL012405</t>
  </si>
  <si>
    <t xml:space="preserve">OL012406</t>
  </si>
  <si>
    <t xml:space="preserve">OL012407</t>
  </si>
  <si>
    <t xml:space="preserve">OL012408</t>
  </si>
  <si>
    <t xml:space="preserve">OL012409</t>
  </si>
  <si>
    <t xml:space="preserve">OL012410</t>
  </si>
  <si>
    <t xml:space="preserve">OL012411</t>
  </si>
  <si>
    <t xml:space="preserve">OL012412</t>
  </si>
  <si>
    <t xml:space="preserve">OL012413</t>
  </si>
  <si>
    <t xml:space="preserve">OL012414</t>
  </si>
  <si>
    <t xml:space="preserve">OL012415</t>
  </si>
  <si>
    <t xml:space="preserve">OL012416</t>
  </si>
  <si>
    <t xml:space="preserve">OL012417</t>
  </si>
  <si>
    <t xml:space="preserve">OL012418</t>
  </si>
  <si>
    <t xml:space="preserve">OL012419</t>
  </si>
  <si>
    <t xml:space="preserve">OL012420</t>
  </si>
  <si>
    <t xml:space="preserve">OL012421</t>
  </si>
  <si>
    <t xml:space="preserve">OL012422</t>
  </si>
  <si>
    <t xml:space="preserve">OL012423</t>
  </si>
  <si>
    <t xml:space="preserve">OL012424</t>
  </si>
  <si>
    <t xml:space="preserve">OL012425</t>
  </si>
  <si>
    <t xml:space="preserve">OL012426</t>
  </si>
  <si>
    <t xml:space="preserve">OL012427</t>
  </si>
  <si>
    <t xml:space="preserve">OL012428</t>
  </si>
  <si>
    <t xml:space="preserve">OL012429</t>
  </si>
  <si>
    <t xml:space="preserve">OL012430</t>
  </si>
  <si>
    <t xml:space="preserve">OL012431</t>
  </si>
  <si>
    <t xml:space="preserve">OL012432</t>
  </si>
  <si>
    <t xml:space="preserve">OL012433</t>
  </si>
  <si>
    <t xml:space="preserve">OL012434</t>
  </si>
  <si>
    <t xml:space="preserve">OL012435</t>
  </si>
  <si>
    <t xml:space="preserve">OL012436</t>
  </si>
  <si>
    <t xml:space="preserve">OL012437</t>
  </si>
  <si>
    <t xml:space="preserve">OL012438</t>
  </si>
  <si>
    <t xml:space="preserve">OL012439</t>
  </si>
  <si>
    <t xml:space="preserve">OL012440</t>
  </si>
  <si>
    <t xml:space="preserve">OL012441</t>
  </si>
  <si>
    <t xml:space="preserve">OL012442</t>
  </si>
  <si>
    <t xml:space="preserve">OL012443</t>
  </si>
  <si>
    <t xml:space="preserve">OL012444</t>
  </si>
  <si>
    <t xml:space="preserve">OL012445</t>
  </si>
  <si>
    <t xml:space="preserve">OL012446</t>
  </si>
  <si>
    <t xml:space="preserve">OL012447</t>
  </si>
  <si>
    <t xml:space="preserve">OL012448</t>
  </si>
  <si>
    <t xml:space="preserve">OL012449</t>
  </si>
  <si>
    <t xml:space="preserve">OL012450</t>
  </si>
  <si>
    <t xml:space="preserve">OL012451</t>
  </si>
  <si>
    <t xml:space="preserve">OL012452</t>
  </si>
  <si>
    <t xml:space="preserve">OL012453</t>
  </si>
  <si>
    <t xml:space="preserve">OL012454</t>
  </si>
  <si>
    <t xml:space="preserve">OL012455</t>
  </si>
  <si>
    <t xml:space="preserve">OL012456</t>
  </si>
  <si>
    <t xml:space="preserve">OL012457</t>
  </si>
  <si>
    <t xml:space="preserve">OL012458</t>
  </si>
  <si>
    <t xml:space="preserve">OL012459</t>
  </si>
  <si>
    <t xml:space="preserve">OL012460</t>
  </si>
  <si>
    <t xml:space="preserve">OL012461</t>
  </si>
  <si>
    <t xml:space="preserve">OL012462</t>
  </si>
  <si>
    <t xml:space="preserve">OL012463</t>
  </si>
  <si>
    <t xml:space="preserve">OL012464</t>
  </si>
  <si>
    <t xml:space="preserve">OL012465</t>
  </si>
  <si>
    <t xml:space="preserve">OL012466</t>
  </si>
  <si>
    <t xml:space="preserve">OL012467</t>
  </si>
  <si>
    <t xml:space="preserve">OL012468</t>
  </si>
  <si>
    <t xml:space="preserve">OL012469</t>
  </si>
  <si>
    <t xml:space="preserve">OL012470</t>
  </si>
  <si>
    <t xml:space="preserve">OL012471</t>
  </si>
  <si>
    <t xml:space="preserve">OL012472</t>
  </si>
  <si>
    <t xml:space="preserve">OL012473</t>
  </si>
  <si>
    <t xml:space="preserve">OL012474</t>
  </si>
  <si>
    <t xml:space="preserve">OL012475</t>
  </si>
  <si>
    <t xml:space="preserve">OL012476</t>
  </si>
  <si>
    <t xml:space="preserve">OL012477</t>
  </si>
  <si>
    <t xml:space="preserve">OL012478</t>
  </si>
  <si>
    <t xml:space="preserve">OL012479</t>
  </si>
  <si>
    <t xml:space="preserve">OL012480</t>
  </si>
  <si>
    <t xml:space="preserve">OL012481</t>
  </si>
  <si>
    <t xml:space="preserve">OL012482</t>
  </si>
  <si>
    <t xml:space="preserve">OL012483</t>
  </si>
  <si>
    <t xml:space="preserve">OL012484</t>
  </si>
  <si>
    <t xml:space="preserve">OL012485</t>
  </si>
  <si>
    <t xml:space="preserve">OL012486</t>
  </si>
  <si>
    <t xml:space="preserve">OL012487</t>
  </si>
  <si>
    <t xml:space="preserve">OL012488</t>
  </si>
  <si>
    <t xml:space="preserve">OL012489</t>
  </si>
  <si>
    <t xml:space="preserve">OL012490</t>
  </si>
  <si>
    <t xml:space="preserve">OL012491</t>
  </si>
  <si>
    <t xml:space="preserve">OL012492</t>
  </si>
  <si>
    <t xml:space="preserve">OL012493</t>
  </si>
  <si>
    <t xml:space="preserve">OL012494</t>
  </si>
  <si>
    <t xml:space="preserve">OL012495</t>
  </si>
  <si>
    <t xml:space="preserve">OL012496</t>
  </si>
  <si>
    <t xml:space="preserve">OL012497</t>
  </si>
  <si>
    <t xml:space="preserve">OL012498</t>
  </si>
  <si>
    <t xml:space="preserve">OL012499</t>
  </si>
  <si>
    <t xml:space="preserve">OL012500</t>
  </si>
  <si>
    <t xml:space="preserve">OL012501</t>
  </si>
  <si>
    <t xml:space="preserve">OL012502</t>
  </si>
  <si>
    <t xml:space="preserve">OL012503</t>
  </si>
  <si>
    <t xml:space="preserve">OL012504</t>
  </si>
  <si>
    <t xml:space="preserve">OL012505</t>
  </si>
  <si>
    <t xml:space="preserve">OL012506</t>
  </si>
  <si>
    <t xml:space="preserve">OL012507</t>
  </si>
  <si>
    <t xml:space="preserve">OL012508</t>
  </si>
  <si>
    <t xml:space="preserve">OL012509</t>
  </si>
  <si>
    <t xml:space="preserve">OL012510</t>
  </si>
  <si>
    <t xml:space="preserve">OL012511</t>
  </si>
  <si>
    <t xml:space="preserve">OL012512</t>
  </si>
  <si>
    <t xml:space="preserve">OL012513</t>
  </si>
  <si>
    <t xml:space="preserve">OL012514</t>
  </si>
  <si>
    <t xml:space="preserve">OL012515</t>
  </si>
  <si>
    <t xml:space="preserve">OL012516</t>
  </si>
  <si>
    <t xml:space="preserve">OL012517</t>
  </si>
  <si>
    <t xml:space="preserve">OL012518</t>
  </si>
  <si>
    <t xml:space="preserve">OL012519</t>
  </si>
  <si>
    <t xml:space="preserve">OL012520</t>
  </si>
  <si>
    <t xml:space="preserve">OL012521</t>
  </si>
  <si>
    <t xml:space="preserve">OL012522</t>
  </si>
  <si>
    <t xml:space="preserve">OL012523</t>
  </si>
  <si>
    <t xml:space="preserve">OL012524</t>
  </si>
  <si>
    <t xml:space="preserve">OL012525</t>
  </si>
  <si>
    <t xml:space="preserve">OL012526</t>
  </si>
  <si>
    <t xml:space="preserve">OL012527</t>
  </si>
  <si>
    <t xml:space="preserve">OL012528</t>
  </si>
  <si>
    <t xml:space="preserve">OL012529</t>
  </si>
  <si>
    <t xml:space="preserve">OL012530</t>
  </si>
  <si>
    <t xml:space="preserve">OL012531</t>
  </si>
  <si>
    <t xml:space="preserve">OL012532</t>
  </si>
  <si>
    <t xml:space="preserve">OL012533</t>
  </si>
  <si>
    <t xml:space="preserve">OL012534</t>
  </si>
  <si>
    <t xml:space="preserve">OL012535</t>
  </si>
  <si>
    <t xml:space="preserve">OL012536</t>
  </si>
  <si>
    <t xml:space="preserve">OL012537</t>
  </si>
  <si>
    <t xml:space="preserve">OL012538</t>
  </si>
  <si>
    <t xml:space="preserve">OL012539</t>
  </si>
  <si>
    <t xml:space="preserve">OL012540</t>
  </si>
  <si>
    <t xml:space="preserve">OL012541</t>
  </si>
  <si>
    <t xml:space="preserve">OL012542</t>
  </si>
  <si>
    <t xml:space="preserve">OL012543</t>
  </si>
  <si>
    <t xml:space="preserve">OL012544</t>
  </si>
  <si>
    <t xml:space="preserve">OL012545</t>
  </si>
  <si>
    <t xml:space="preserve">OL012546</t>
  </si>
  <si>
    <t xml:space="preserve">OL012547</t>
  </si>
  <si>
    <t xml:space="preserve">OL012548</t>
  </si>
  <si>
    <t xml:space="preserve">OL012549</t>
  </si>
  <si>
    <t xml:space="preserve">OL012550</t>
  </si>
  <si>
    <t xml:space="preserve">OL012551</t>
  </si>
  <si>
    <t xml:space="preserve">OL012552</t>
  </si>
  <si>
    <t xml:space="preserve">OL012553</t>
  </si>
  <si>
    <t xml:space="preserve">OL012554</t>
  </si>
  <si>
    <t xml:space="preserve">OL012555</t>
  </si>
  <si>
    <t xml:space="preserve">OL012556</t>
  </si>
  <si>
    <t xml:space="preserve">OL012557</t>
  </si>
  <si>
    <t xml:space="preserve">OL012558</t>
  </si>
  <si>
    <t xml:space="preserve">OL012559</t>
  </si>
  <si>
    <t xml:space="preserve">OL012560</t>
  </si>
  <si>
    <t xml:space="preserve">OL012561</t>
  </si>
  <si>
    <t xml:space="preserve">OL012562</t>
  </si>
  <si>
    <t xml:space="preserve">OL012563</t>
  </si>
  <si>
    <t xml:space="preserve">OL012564</t>
  </si>
  <si>
    <t xml:space="preserve">OL012565</t>
  </si>
  <si>
    <t xml:space="preserve">OL012566</t>
  </si>
  <si>
    <t xml:space="preserve">OL012567</t>
  </si>
  <si>
    <t xml:space="preserve">OL012568</t>
  </si>
  <si>
    <t xml:space="preserve">OL012569</t>
  </si>
  <si>
    <t xml:space="preserve">OL012570</t>
  </si>
  <si>
    <t xml:space="preserve">OL012571</t>
  </si>
  <si>
    <t xml:space="preserve">OL012572</t>
  </si>
  <si>
    <t xml:space="preserve">OL012573</t>
  </si>
  <si>
    <t xml:space="preserve">OL012574</t>
  </si>
  <si>
    <t xml:space="preserve">OL012575</t>
  </si>
  <si>
    <t xml:space="preserve">OL012576</t>
  </si>
  <si>
    <t xml:space="preserve">OL012577</t>
  </si>
  <si>
    <t xml:space="preserve">OL012578</t>
  </si>
  <si>
    <t xml:space="preserve">OL012579</t>
  </si>
  <si>
    <t xml:space="preserve">OL012580</t>
  </si>
  <si>
    <t xml:space="preserve">OL012581</t>
  </si>
  <si>
    <t xml:space="preserve">OL012582</t>
  </si>
  <si>
    <t xml:space="preserve">OL012583</t>
  </si>
  <si>
    <t xml:space="preserve">OL012584</t>
  </si>
  <si>
    <t xml:space="preserve">OL012585</t>
  </si>
  <si>
    <t xml:space="preserve">OL012586</t>
  </si>
  <si>
    <t xml:space="preserve">OL012587</t>
  </si>
  <si>
    <t xml:space="preserve">OL012588</t>
  </si>
  <si>
    <t xml:space="preserve">OL012589</t>
  </si>
  <si>
    <t xml:space="preserve">OL012590</t>
  </si>
  <si>
    <t xml:space="preserve">OL012591</t>
  </si>
  <si>
    <t xml:space="preserve">OL012592</t>
  </si>
  <si>
    <t xml:space="preserve">OL012593</t>
  </si>
  <si>
    <t xml:space="preserve">OL012594</t>
  </si>
  <si>
    <t xml:space="preserve">OL012595</t>
  </si>
  <si>
    <t xml:space="preserve">OL012596</t>
  </si>
  <si>
    <t xml:space="preserve">OL012597</t>
  </si>
  <si>
    <t xml:space="preserve">OL012598</t>
  </si>
  <si>
    <t xml:space="preserve">OL012599</t>
  </si>
  <si>
    <t xml:space="preserve">OL012600</t>
  </si>
  <si>
    <t xml:space="preserve">OL012601</t>
  </si>
  <si>
    <t xml:space="preserve">OL012602</t>
  </si>
  <si>
    <t xml:space="preserve">OL012603</t>
  </si>
  <si>
    <t xml:space="preserve">OL012604</t>
  </si>
  <si>
    <t xml:space="preserve">OL012605</t>
  </si>
  <si>
    <t xml:space="preserve">OL012606</t>
  </si>
  <si>
    <t xml:space="preserve">OL012607</t>
  </si>
  <si>
    <t xml:space="preserve">OL012608</t>
  </si>
  <si>
    <t xml:space="preserve">OL012609</t>
  </si>
  <si>
    <t xml:space="preserve">OL012610</t>
  </si>
  <si>
    <t xml:space="preserve">OL012611</t>
  </si>
  <si>
    <t xml:space="preserve">OL012612</t>
  </si>
  <si>
    <t xml:space="preserve">OL012613</t>
  </si>
  <si>
    <t xml:space="preserve">OL012614</t>
  </si>
  <si>
    <t xml:space="preserve">OL012615</t>
  </si>
  <si>
    <t xml:space="preserve">OL012616</t>
  </si>
  <si>
    <t xml:space="preserve">OL012617</t>
  </si>
  <si>
    <t xml:space="preserve">OL012618</t>
  </si>
  <si>
    <t xml:space="preserve">OL012619</t>
  </si>
  <si>
    <t xml:space="preserve">OL012620</t>
  </si>
  <si>
    <t xml:space="preserve">OL012621</t>
  </si>
  <si>
    <t xml:space="preserve">OL012622</t>
  </si>
  <si>
    <t xml:space="preserve">OL012623</t>
  </si>
  <si>
    <t xml:space="preserve">OL012624</t>
  </si>
  <si>
    <t xml:space="preserve">OL012625</t>
  </si>
  <si>
    <t xml:space="preserve">OL012626</t>
  </si>
  <si>
    <t xml:space="preserve">OL012627</t>
  </si>
  <si>
    <t xml:space="preserve">OL012628</t>
  </si>
  <si>
    <t xml:space="preserve">OL012629</t>
  </si>
  <si>
    <t xml:space="preserve">OL012630</t>
  </si>
  <si>
    <t xml:space="preserve">OL012631</t>
  </si>
  <si>
    <t xml:space="preserve">OL012632</t>
  </si>
  <si>
    <t xml:space="preserve">OL012633</t>
  </si>
  <si>
    <t xml:space="preserve">OL012634</t>
  </si>
  <si>
    <t xml:space="preserve">OL012635</t>
  </si>
  <si>
    <t xml:space="preserve">OL012636</t>
  </si>
  <si>
    <t xml:space="preserve">OL012637</t>
  </si>
  <si>
    <t xml:space="preserve">OL012638</t>
  </si>
  <si>
    <t xml:space="preserve">OL012639</t>
  </si>
  <si>
    <t xml:space="preserve">OL012640</t>
  </si>
  <si>
    <t xml:space="preserve">OL012641</t>
  </si>
  <si>
    <t xml:space="preserve">OL012642</t>
  </si>
  <si>
    <t xml:space="preserve">OL012643</t>
  </si>
  <si>
    <t xml:space="preserve">OL012644</t>
  </si>
  <si>
    <t xml:space="preserve">OL012645</t>
  </si>
  <si>
    <t xml:space="preserve">OL012646</t>
  </si>
  <si>
    <t xml:space="preserve">OL012647</t>
  </si>
  <si>
    <t xml:space="preserve">OL012648</t>
  </si>
  <si>
    <t xml:space="preserve">OL012649</t>
  </si>
  <si>
    <t xml:space="preserve">OL012650</t>
  </si>
  <si>
    <t xml:space="preserve">OL012651</t>
  </si>
  <si>
    <t xml:space="preserve">OL012652</t>
  </si>
  <si>
    <t xml:space="preserve">OL012653</t>
  </si>
  <si>
    <t xml:space="preserve">OL012654</t>
  </si>
  <si>
    <t xml:space="preserve">OL012655</t>
  </si>
  <si>
    <t xml:space="preserve">OL012656</t>
  </si>
  <si>
    <t xml:space="preserve">OL012657</t>
  </si>
  <si>
    <t xml:space="preserve">OL012658</t>
  </si>
  <si>
    <t xml:space="preserve">OL012659</t>
  </si>
  <si>
    <t xml:space="preserve">OL012660</t>
  </si>
  <si>
    <t xml:space="preserve">OL012661</t>
  </si>
  <si>
    <t xml:space="preserve">OL012662</t>
  </si>
  <si>
    <t xml:space="preserve">OL012663</t>
  </si>
  <si>
    <t xml:space="preserve">OL012664</t>
  </si>
  <si>
    <t xml:space="preserve">OL012665</t>
  </si>
  <si>
    <t xml:space="preserve">OL012666</t>
  </si>
  <si>
    <t xml:space="preserve">OL012667</t>
  </si>
  <si>
    <t xml:space="preserve">OL012668</t>
  </si>
  <si>
    <t xml:space="preserve">OL012669</t>
  </si>
  <si>
    <t xml:space="preserve">OL012670</t>
  </si>
  <si>
    <t xml:space="preserve">OL012671</t>
  </si>
  <si>
    <t xml:space="preserve">OL012672</t>
  </si>
  <si>
    <t xml:space="preserve">OL012673</t>
  </si>
  <si>
    <t xml:space="preserve">OL012674</t>
  </si>
  <si>
    <t xml:space="preserve">OL012675</t>
  </si>
  <si>
    <t xml:space="preserve">OL012676</t>
  </si>
  <si>
    <t xml:space="preserve">OL012677</t>
  </si>
  <si>
    <t xml:space="preserve">OL012678</t>
  </si>
  <si>
    <t xml:space="preserve">OL012679</t>
  </si>
  <si>
    <t xml:space="preserve">OL012680</t>
  </si>
  <si>
    <t xml:space="preserve">OL012681</t>
  </si>
  <si>
    <t xml:space="preserve">OL012682</t>
  </si>
  <si>
    <t xml:space="preserve">OL012683</t>
  </si>
  <si>
    <t xml:space="preserve">OL012684</t>
  </si>
  <si>
    <t xml:space="preserve">OL012685</t>
  </si>
  <si>
    <t xml:space="preserve">OL012686</t>
  </si>
  <si>
    <t xml:space="preserve">OL012687</t>
  </si>
  <si>
    <t xml:space="preserve">OL012688</t>
  </si>
  <si>
    <t xml:space="preserve">OL012689</t>
  </si>
  <si>
    <t xml:space="preserve">OL012690</t>
  </si>
  <si>
    <t xml:space="preserve">OL012691</t>
  </si>
  <si>
    <t xml:space="preserve">OL012692</t>
  </si>
  <si>
    <t xml:space="preserve">OL012693</t>
  </si>
  <si>
    <t xml:space="preserve">OL012694</t>
  </si>
  <si>
    <t xml:space="preserve">OL012695</t>
  </si>
  <si>
    <t xml:space="preserve">OL012696</t>
  </si>
  <si>
    <t xml:space="preserve">OL012697</t>
  </si>
  <si>
    <t xml:space="preserve">OL012698</t>
  </si>
  <si>
    <t xml:space="preserve">OL012699</t>
  </si>
  <si>
    <t xml:space="preserve">OL012700</t>
  </si>
  <si>
    <t xml:space="preserve">OL012701</t>
  </si>
  <si>
    <t xml:space="preserve">OL012702</t>
  </si>
  <si>
    <t xml:space="preserve">OL012703</t>
  </si>
  <si>
    <t xml:space="preserve">OL012704</t>
  </si>
  <si>
    <t xml:space="preserve">OL012705</t>
  </si>
  <si>
    <t xml:space="preserve">OL012706</t>
  </si>
  <si>
    <t xml:space="preserve">OL012707</t>
  </si>
  <si>
    <t xml:space="preserve">OL012708</t>
  </si>
  <si>
    <t xml:space="preserve">OL012709</t>
  </si>
  <si>
    <t xml:space="preserve">OL012710</t>
  </si>
  <si>
    <t xml:space="preserve">OL012711</t>
  </si>
  <si>
    <t xml:space="preserve">OL012712</t>
  </si>
  <si>
    <t xml:space="preserve">OL012713</t>
  </si>
  <si>
    <t xml:space="preserve">OL012714</t>
  </si>
  <si>
    <t xml:space="preserve">OL012715</t>
  </si>
  <si>
    <t xml:space="preserve">OL012716</t>
  </si>
  <si>
    <t xml:space="preserve">OL012717</t>
  </si>
  <si>
    <t xml:space="preserve">OL012718</t>
  </si>
  <si>
    <t xml:space="preserve">OL012719</t>
  </si>
  <si>
    <t xml:space="preserve">OL012720</t>
  </si>
  <si>
    <t xml:space="preserve">OL012721</t>
  </si>
  <si>
    <t xml:space="preserve">OL012722</t>
  </si>
  <si>
    <t xml:space="preserve">OL012723</t>
  </si>
  <si>
    <t xml:space="preserve">OL012724</t>
  </si>
  <si>
    <t xml:space="preserve">OL012725</t>
  </si>
  <si>
    <t xml:space="preserve">OL012726</t>
  </si>
  <si>
    <t xml:space="preserve">OL012727</t>
  </si>
  <si>
    <t xml:space="preserve">OL012728</t>
  </si>
  <si>
    <t xml:space="preserve">OL012729</t>
  </si>
  <si>
    <t xml:space="preserve">OL012730</t>
  </si>
  <si>
    <t xml:space="preserve">OL012731</t>
  </si>
  <si>
    <t xml:space="preserve">OL012732</t>
  </si>
  <si>
    <t xml:space="preserve">OL012733</t>
  </si>
  <si>
    <t xml:space="preserve">OL012734</t>
  </si>
  <si>
    <t xml:space="preserve">OL012735</t>
  </si>
  <si>
    <t xml:space="preserve">OL012736</t>
  </si>
  <si>
    <t xml:space="preserve">OL012737</t>
  </si>
  <si>
    <t xml:space="preserve">OL012738</t>
  </si>
  <si>
    <t xml:space="preserve">OL012739</t>
  </si>
  <si>
    <t xml:space="preserve">OL012740</t>
  </si>
  <si>
    <t xml:space="preserve">OL012741</t>
  </si>
  <si>
    <t xml:space="preserve">OL012742</t>
  </si>
  <si>
    <t xml:space="preserve">OL012743</t>
  </si>
  <si>
    <t xml:space="preserve">OL012744</t>
  </si>
  <si>
    <t xml:space="preserve">OL012745</t>
  </si>
  <si>
    <t xml:space="preserve">OL012746</t>
  </si>
  <si>
    <t xml:space="preserve">OL012747</t>
  </si>
  <si>
    <t xml:space="preserve">OL012748</t>
  </si>
  <si>
    <t xml:space="preserve">OL012749</t>
  </si>
  <si>
    <t xml:space="preserve">OL012750</t>
  </si>
  <si>
    <t xml:space="preserve">OL012751</t>
  </si>
  <si>
    <t xml:space="preserve">OL012752</t>
  </si>
  <si>
    <t xml:space="preserve">OL012753</t>
  </si>
  <si>
    <t xml:space="preserve">OL012754</t>
  </si>
  <si>
    <t xml:space="preserve">OL012755</t>
  </si>
  <si>
    <t xml:space="preserve">OL012756</t>
  </si>
  <si>
    <t xml:space="preserve">OL012757</t>
  </si>
  <si>
    <t xml:space="preserve">OL012758</t>
  </si>
  <si>
    <t xml:space="preserve">OL012759</t>
  </si>
  <si>
    <t xml:space="preserve">OL012760</t>
  </si>
  <si>
    <t xml:space="preserve">OL012761</t>
  </si>
  <si>
    <t xml:space="preserve">OL012762</t>
  </si>
  <si>
    <t xml:space="preserve">OL012763</t>
  </si>
  <si>
    <t xml:space="preserve">OL012764</t>
  </si>
  <si>
    <t xml:space="preserve">OL012765</t>
  </si>
  <si>
    <t xml:space="preserve">OL012766</t>
  </si>
  <si>
    <t xml:space="preserve">OL012767</t>
  </si>
  <si>
    <t xml:space="preserve">OL012768</t>
  </si>
  <si>
    <t xml:space="preserve">OL012769</t>
  </si>
  <si>
    <t xml:space="preserve">OL012770</t>
  </si>
  <si>
    <t xml:space="preserve">OL012771</t>
  </si>
  <si>
    <t xml:space="preserve">OL012772</t>
  </si>
  <si>
    <t xml:space="preserve">OL012773</t>
  </si>
  <si>
    <t xml:space="preserve">OL012774</t>
  </si>
  <si>
    <t xml:space="preserve">OL012775</t>
  </si>
  <si>
    <t xml:space="preserve">OL012776</t>
  </si>
  <si>
    <t xml:space="preserve">OL012777</t>
  </si>
  <si>
    <t xml:space="preserve">OL012778</t>
  </si>
  <si>
    <t xml:space="preserve">OL012779</t>
  </si>
  <si>
    <t xml:space="preserve">OL012780</t>
  </si>
  <si>
    <t xml:space="preserve">OL012781</t>
  </si>
  <si>
    <t xml:space="preserve">OL012782</t>
  </si>
  <si>
    <t xml:space="preserve">OL012783</t>
  </si>
  <si>
    <t xml:space="preserve">OL012784</t>
  </si>
  <si>
    <t xml:space="preserve">OL012785</t>
  </si>
  <si>
    <t xml:space="preserve">OL012786</t>
  </si>
  <si>
    <t xml:space="preserve">OL012787</t>
  </si>
  <si>
    <t xml:space="preserve">OL012788</t>
  </si>
  <si>
    <t xml:space="preserve">OL012789</t>
  </si>
  <si>
    <t xml:space="preserve">OL012790</t>
  </si>
  <si>
    <t xml:space="preserve">OL012791</t>
  </si>
  <si>
    <t xml:space="preserve">OL012792</t>
  </si>
  <si>
    <t xml:space="preserve">OL012793</t>
  </si>
  <si>
    <t xml:space="preserve">OL012794</t>
  </si>
  <si>
    <t xml:space="preserve">OL012795</t>
  </si>
  <si>
    <t xml:space="preserve">OL012796</t>
  </si>
  <si>
    <t xml:space="preserve">OL012797</t>
  </si>
  <si>
    <t xml:space="preserve">OL012798</t>
  </si>
  <si>
    <t xml:space="preserve">OL012799</t>
  </si>
  <si>
    <t xml:space="preserve">OL012800</t>
  </si>
  <si>
    <t xml:space="preserve">OL012801</t>
  </si>
  <si>
    <t xml:space="preserve">OL012802</t>
  </si>
  <si>
    <t xml:space="preserve">OL012803</t>
  </si>
  <si>
    <t xml:space="preserve">OL012804</t>
  </si>
  <si>
    <t xml:space="preserve">OL012805</t>
  </si>
  <si>
    <t xml:space="preserve">OL012806</t>
  </si>
  <si>
    <t xml:space="preserve">OL012807</t>
  </si>
  <si>
    <t xml:space="preserve">OL012808</t>
  </si>
  <si>
    <t xml:space="preserve">OL012809</t>
  </si>
  <si>
    <t xml:space="preserve">OL012810</t>
  </si>
  <si>
    <t xml:space="preserve">OL012811</t>
  </si>
  <si>
    <t xml:space="preserve">OL012812</t>
  </si>
  <si>
    <t xml:space="preserve">OL012813</t>
  </si>
  <si>
    <t xml:space="preserve">OL012814</t>
  </si>
  <si>
    <t xml:space="preserve">OL012815</t>
  </si>
  <si>
    <t xml:space="preserve">OL012816</t>
  </si>
  <si>
    <t xml:space="preserve">OL012817</t>
  </si>
  <si>
    <t xml:space="preserve">OL012818</t>
  </si>
  <si>
    <t xml:space="preserve">OL012819</t>
  </si>
  <si>
    <t xml:space="preserve">OL012820</t>
  </si>
  <si>
    <t xml:space="preserve">OL012821</t>
  </si>
  <si>
    <t xml:space="preserve">OL012822</t>
  </si>
  <si>
    <t xml:space="preserve">OL012823</t>
  </si>
  <si>
    <t xml:space="preserve">OL012824</t>
  </si>
  <si>
    <t xml:space="preserve">OL012825</t>
  </si>
  <si>
    <t xml:space="preserve">OL012826</t>
  </si>
  <si>
    <t xml:space="preserve">OL012827</t>
  </si>
  <si>
    <t xml:space="preserve">OL012828</t>
  </si>
  <si>
    <t xml:space="preserve">OL012829</t>
  </si>
  <si>
    <t xml:space="preserve">OL012830</t>
  </si>
  <si>
    <t xml:space="preserve">OL012831</t>
  </si>
  <si>
    <t xml:space="preserve">OL012832</t>
  </si>
  <si>
    <t xml:space="preserve">OL012833</t>
  </si>
  <si>
    <t xml:space="preserve">OL012834</t>
  </si>
  <si>
    <t xml:space="preserve">OL012835</t>
  </si>
  <si>
    <t xml:space="preserve">OL012836</t>
  </si>
  <si>
    <t xml:space="preserve">OL012837</t>
  </si>
  <si>
    <t xml:space="preserve">OL012838</t>
  </si>
  <si>
    <t xml:space="preserve">OL012839</t>
  </si>
  <si>
    <t xml:space="preserve">OL012840</t>
  </si>
  <si>
    <t xml:space="preserve">OL012841</t>
  </si>
  <si>
    <t xml:space="preserve">OL012842</t>
  </si>
  <si>
    <t xml:space="preserve">OL012843</t>
  </si>
  <si>
    <t xml:space="preserve">OL012844</t>
  </si>
  <si>
    <t xml:space="preserve">OL012845</t>
  </si>
  <si>
    <t xml:space="preserve">OL012846</t>
  </si>
  <si>
    <t xml:space="preserve">OL012847</t>
  </si>
  <si>
    <t xml:space="preserve">OL012848</t>
  </si>
  <si>
    <t xml:space="preserve">OL012849</t>
  </si>
  <si>
    <t xml:space="preserve">OL012850</t>
  </si>
  <si>
    <t xml:space="preserve">OL012851</t>
  </si>
  <si>
    <t xml:space="preserve">OL012852</t>
  </si>
  <si>
    <t xml:space="preserve">OL012853</t>
  </si>
  <si>
    <t xml:space="preserve">OL012854</t>
  </si>
  <si>
    <t xml:space="preserve">OL012855</t>
  </si>
  <si>
    <t xml:space="preserve">OL012856</t>
  </si>
  <si>
    <t xml:space="preserve">OL012857</t>
  </si>
  <si>
    <t xml:space="preserve">OL012858</t>
  </si>
  <si>
    <t xml:space="preserve">OL012859</t>
  </si>
  <si>
    <t xml:space="preserve">OL012860</t>
  </si>
  <si>
    <t xml:space="preserve">OL012861</t>
  </si>
  <si>
    <t xml:space="preserve">OL012862</t>
  </si>
  <si>
    <t xml:space="preserve">OL012863</t>
  </si>
  <si>
    <t xml:space="preserve">OL012864</t>
  </si>
  <si>
    <t xml:space="preserve">OL012865</t>
  </si>
  <si>
    <t xml:space="preserve">OL012866</t>
  </si>
  <si>
    <t xml:space="preserve">OL012867</t>
  </si>
  <si>
    <t xml:space="preserve">OL012868</t>
  </si>
  <si>
    <t xml:space="preserve">OL012869</t>
  </si>
  <si>
    <t xml:space="preserve">OL012870</t>
  </si>
  <si>
    <t xml:space="preserve">OL012871</t>
  </si>
  <si>
    <t xml:space="preserve">OL012872</t>
  </si>
  <si>
    <t xml:space="preserve">OL012873</t>
  </si>
  <si>
    <t xml:space="preserve">OL012874</t>
  </si>
  <si>
    <t xml:space="preserve">OL012875</t>
  </si>
  <si>
    <t xml:space="preserve">OL012876</t>
  </si>
  <si>
    <t xml:space="preserve">OL012877</t>
  </si>
  <si>
    <t xml:space="preserve">OL012878</t>
  </si>
  <si>
    <t xml:space="preserve">OL012879</t>
  </si>
  <si>
    <t xml:space="preserve">OL012880</t>
  </si>
  <si>
    <t xml:space="preserve">OL012881</t>
  </si>
  <si>
    <t xml:space="preserve">OL012882</t>
  </si>
  <si>
    <t xml:space="preserve">OL012883</t>
  </si>
  <si>
    <t xml:space="preserve">OL012884</t>
  </si>
  <si>
    <t xml:space="preserve">OL012885</t>
  </si>
  <si>
    <t xml:space="preserve">OL012886</t>
  </si>
  <si>
    <t xml:space="preserve">OL012887</t>
  </si>
  <si>
    <t xml:space="preserve">OL012888</t>
  </si>
  <si>
    <t xml:space="preserve">OL012889</t>
  </si>
  <si>
    <t xml:space="preserve">OL012890</t>
  </si>
  <si>
    <t xml:space="preserve">OL012891</t>
  </si>
  <si>
    <t xml:space="preserve">OL012892</t>
  </si>
  <si>
    <t xml:space="preserve">OL012893</t>
  </si>
  <si>
    <t xml:space="preserve">OL012894</t>
  </si>
  <si>
    <t xml:space="preserve">OL012895</t>
  </si>
  <si>
    <t xml:space="preserve">OL012896</t>
  </si>
  <si>
    <t xml:space="preserve">OL012897</t>
  </si>
  <si>
    <t xml:space="preserve">OL012898</t>
  </si>
  <si>
    <t xml:space="preserve">OL012899</t>
  </si>
  <si>
    <t xml:space="preserve">OL012900</t>
  </si>
  <si>
    <t xml:space="preserve">OL012901</t>
  </si>
  <si>
    <t xml:space="preserve">OL012902</t>
  </si>
  <si>
    <t xml:space="preserve">OL012903</t>
  </si>
  <si>
    <t xml:space="preserve">OL012904</t>
  </si>
  <si>
    <t xml:space="preserve">OL012905</t>
  </si>
  <si>
    <t xml:space="preserve">OL012906</t>
  </si>
  <si>
    <t xml:space="preserve">OL012907</t>
  </si>
  <si>
    <t xml:space="preserve">OL012908</t>
  </si>
  <si>
    <t xml:space="preserve">OL012909</t>
  </si>
  <si>
    <t xml:space="preserve">OL012910</t>
  </si>
  <si>
    <t xml:space="preserve">OL012911</t>
  </si>
  <si>
    <t xml:space="preserve">OL012912</t>
  </si>
  <si>
    <t xml:space="preserve">OL012913</t>
  </si>
  <si>
    <t xml:space="preserve">OL012914</t>
  </si>
  <si>
    <t xml:space="preserve">OL012915</t>
  </si>
  <si>
    <t xml:space="preserve">OL012916</t>
  </si>
  <si>
    <t xml:space="preserve">OL012917</t>
  </si>
  <si>
    <t xml:space="preserve">OL012918</t>
  </si>
  <si>
    <t xml:space="preserve">OL012919</t>
  </si>
  <si>
    <t xml:space="preserve">OL012920</t>
  </si>
  <si>
    <t xml:space="preserve">OL012921</t>
  </si>
  <si>
    <t xml:space="preserve">OL012922</t>
  </si>
  <si>
    <t xml:space="preserve">OL012923</t>
  </si>
  <si>
    <t xml:space="preserve">OL012924</t>
  </si>
  <si>
    <t xml:space="preserve">OL012925</t>
  </si>
  <si>
    <t xml:space="preserve">OL012926</t>
  </si>
  <si>
    <t xml:space="preserve">OL012927</t>
  </si>
  <si>
    <t xml:space="preserve">OL012928</t>
  </si>
  <si>
    <t xml:space="preserve">OL012929</t>
  </si>
  <si>
    <t xml:space="preserve">OL012930</t>
  </si>
  <si>
    <t xml:space="preserve">OL012931</t>
  </si>
  <si>
    <t xml:space="preserve">OL012932</t>
  </si>
  <si>
    <t xml:space="preserve">OL012933</t>
  </si>
  <si>
    <t xml:space="preserve">OL012934</t>
  </si>
  <si>
    <t xml:space="preserve">OL012935</t>
  </si>
  <si>
    <t xml:space="preserve">OL012936</t>
  </si>
  <si>
    <t xml:space="preserve">OL012937</t>
  </si>
  <si>
    <t xml:space="preserve">OL012938</t>
  </si>
  <si>
    <t xml:space="preserve">OL012939</t>
  </si>
  <si>
    <t xml:space="preserve">OL012940</t>
  </si>
  <si>
    <t xml:space="preserve">OL012941</t>
  </si>
  <si>
    <t xml:space="preserve">OL012942</t>
  </si>
  <si>
    <t xml:space="preserve">OL012943</t>
  </si>
  <si>
    <t xml:space="preserve">OL012944</t>
  </si>
  <si>
    <t xml:space="preserve">OL012945</t>
  </si>
  <si>
    <t xml:space="preserve">OL012946</t>
  </si>
  <si>
    <t xml:space="preserve">OL012947</t>
  </si>
  <si>
    <t xml:space="preserve">OL012948</t>
  </si>
  <si>
    <t xml:space="preserve">OL012949</t>
  </si>
  <si>
    <t xml:space="preserve">OL012950</t>
  </si>
  <si>
    <t xml:space="preserve">OL012951</t>
  </si>
  <si>
    <t xml:space="preserve">OL012952</t>
  </si>
  <si>
    <t xml:space="preserve">OL012953</t>
  </si>
  <si>
    <t xml:space="preserve">OL012954</t>
  </si>
  <si>
    <t xml:space="preserve">OL012955</t>
  </si>
  <si>
    <t xml:space="preserve">OL012956</t>
  </si>
  <si>
    <t xml:space="preserve">OL012957</t>
  </si>
  <si>
    <t xml:space="preserve">OL012958</t>
  </si>
  <si>
    <t xml:space="preserve">OL012959</t>
  </si>
  <si>
    <t xml:space="preserve">OL012960</t>
  </si>
  <si>
    <t xml:space="preserve">OL012961</t>
  </si>
  <si>
    <t xml:space="preserve">OL012962</t>
  </si>
  <si>
    <t xml:space="preserve">OL012963</t>
  </si>
  <si>
    <t xml:space="preserve">OL012964</t>
  </si>
  <si>
    <t xml:space="preserve">OL012965</t>
  </si>
  <si>
    <t xml:space="preserve">OL012966</t>
  </si>
  <si>
    <t xml:space="preserve">OL012967</t>
  </si>
  <si>
    <t xml:space="preserve">OL012968</t>
  </si>
  <si>
    <t xml:space="preserve">OL012969</t>
  </si>
  <si>
    <t xml:space="preserve">OL012970</t>
  </si>
  <si>
    <t xml:space="preserve">OL012971</t>
  </si>
  <si>
    <t xml:space="preserve">OL012972</t>
  </si>
  <si>
    <t xml:space="preserve">OL012973</t>
  </si>
  <si>
    <t xml:space="preserve">OL012974</t>
  </si>
  <si>
    <t xml:space="preserve">OL012975</t>
  </si>
  <si>
    <t xml:space="preserve">OL012976</t>
  </si>
  <si>
    <t xml:space="preserve">OL012977</t>
  </si>
  <si>
    <t xml:space="preserve">OL012978</t>
  </si>
  <si>
    <t xml:space="preserve">OL012979</t>
  </si>
  <si>
    <t xml:space="preserve">OL012980</t>
  </si>
  <si>
    <t xml:space="preserve">OL012981</t>
  </si>
  <si>
    <t xml:space="preserve">OL012982</t>
  </si>
  <si>
    <t xml:space="preserve">OL012983</t>
  </si>
  <si>
    <t xml:space="preserve">OL012984</t>
  </si>
  <si>
    <t xml:space="preserve">OL012985</t>
  </si>
  <si>
    <t xml:space="preserve">OL012986</t>
  </si>
  <si>
    <t xml:space="preserve">OL012987</t>
  </si>
  <si>
    <t xml:space="preserve">OL012988</t>
  </si>
  <si>
    <t xml:space="preserve">OL012989</t>
  </si>
  <si>
    <t xml:space="preserve">OL012990</t>
  </si>
  <si>
    <t xml:space="preserve">OL012991</t>
  </si>
  <si>
    <t xml:space="preserve">OL012992</t>
  </si>
  <si>
    <t xml:space="preserve">OL012993</t>
  </si>
  <si>
    <t xml:space="preserve">OL012994</t>
  </si>
  <si>
    <t xml:space="preserve">OL012995</t>
  </si>
  <si>
    <t xml:space="preserve">OL012996</t>
  </si>
  <si>
    <t xml:space="preserve">OL012997</t>
  </si>
  <si>
    <t xml:space="preserve">OL012998</t>
  </si>
  <si>
    <t xml:space="preserve">OL012999</t>
  </si>
  <si>
    <t xml:space="preserve">OL013000</t>
  </si>
  <si>
    <t xml:space="preserve">OL013001</t>
  </si>
  <si>
    <t xml:space="preserve">OL013002</t>
  </si>
  <si>
    <t xml:space="preserve">OL013003</t>
  </si>
  <si>
    <t xml:space="preserve">OL013004</t>
  </si>
  <si>
    <t xml:space="preserve">OL013005</t>
  </si>
  <si>
    <t xml:space="preserve">OL013006</t>
  </si>
  <si>
    <t xml:space="preserve">OL013007</t>
  </si>
  <si>
    <t xml:space="preserve">OL013008</t>
  </si>
  <si>
    <t xml:space="preserve">OL013009</t>
  </si>
  <si>
    <t xml:space="preserve">OL013010</t>
  </si>
  <si>
    <t xml:space="preserve">OL013011</t>
  </si>
  <si>
    <t xml:space="preserve">OL013012</t>
  </si>
  <si>
    <t xml:space="preserve">OL013013</t>
  </si>
  <si>
    <t xml:space="preserve">OL013014</t>
  </si>
  <si>
    <t xml:space="preserve">OL013015</t>
  </si>
  <si>
    <t xml:space="preserve">OL013016</t>
  </si>
  <si>
    <t xml:space="preserve">OL013017</t>
  </si>
  <si>
    <t xml:space="preserve">OL013018</t>
  </si>
  <si>
    <t xml:space="preserve">OL013019</t>
  </si>
  <si>
    <t xml:space="preserve">OL013020</t>
  </si>
  <si>
    <t xml:space="preserve">OL013021</t>
  </si>
  <si>
    <t xml:space="preserve">OL013022</t>
  </si>
  <si>
    <t xml:space="preserve">OL013023</t>
  </si>
  <si>
    <t xml:space="preserve">OL013024</t>
  </si>
  <si>
    <t xml:space="preserve">OL013025</t>
  </si>
  <si>
    <t xml:space="preserve">OL013026</t>
  </si>
  <si>
    <t xml:space="preserve">OL013027</t>
  </si>
  <si>
    <t xml:space="preserve">OL013028</t>
  </si>
  <si>
    <t xml:space="preserve">OL013029</t>
  </si>
  <si>
    <t xml:space="preserve">OL013030</t>
  </si>
  <si>
    <t xml:space="preserve">OL013031</t>
  </si>
  <si>
    <t xml:space="preserve">OL013032</t>
  </si>
  <si>
    <t xml:space="preserve">OL013033</t>
  </si>
  <si>
    <t xml:space="preserve">OL013034</t>
  </si>
  <si>
    <t xml:space="preserve">OL013035</t>
  </si>
  <si>
    <t xml:space="preserve">OL013036</t>
  </si>
  <si>
    <t xml:space="preserve">OL013037</t>
  </si>
  <si>
    <t xml:space="preserve">OL013038</t>
  </si>
  <si>
    <t xml:space="preserve">OL013039</t>
  </si>
  <si>
    <t xml:space="preserve">OL013040</t>
  </si>
  <si>
    <t xml:space="preserve">OL013041</t>
  </si>
  <si>
    <t xml:space="preserve">OL013042</t>
  </si>
  <si>
    <t xml:space="preserve">OL013043</t>
  </si>
  <si>
    <t xml:space="preserve">OL013044</t>
  </si>
  <si>
    <t xml:space="preserve">OL013045</t>
  </si>
  <si>
    <t xml:space="preserve">OL013046</t>
  </si>
  <si>
    <t xml:space="preserve">OL013047</t>
  </si>
  <si>
    <t xml:space="preserve">OL013048</t>
  </si>
  <si>
    <t xml:space="preserve">OL013049</t>
  </si>
  <si>
    <t xml:space="preserve">OL013050</t>
  </si>
  <si>
    <t xml:space="preserve">OL013051</t>
  </si>
  <si>
    <t xml:space="preserve">OL013052</t>
  </si>
  <si>
    <t xml:space="preserve">OL013053</t>
  </si>
  <si>
    <t xml:space="preserve">OL013054</t>
  </si>
  <si>
    <t xml:space="preserve">OL013055</t>
  </si>
  <si>
    <t xml:space="preserve">OL013056</t>
  </si>
  <si>
    <t xml:space="preserve">OL013057</t>
  </si>
  <si>
    <t xml:space="preserve">OL013058</t>
  </si>
  <si>
    <t xml:space="preserve">OL013059</t>
  </si>
  <si>
    <t xml:space="preserve">OL013060</t>
  </si>
  <si>
    <t xml:space="preserve">OL013061</t>
  </si>
  <si>
    <t xml:space="preserve">OL013062</t>
  </si>
  <si>
    <t xml:space="preserve">OL013063</t>
  </si>
  <si>
    <t xml:space="preserve">OL013064</t>
  </si>
  <si>
    <t xml:space="preserve">OL013065</t>
  </si>
  <si>
    <t xml:space="preserve">OL013066</t>
  </si>
  <si>
    <t xml:space="preserve">OL013067</t>
  </si>
  <si>
    <t xml:space="preserve">OL013068</t>
  </si>
  <si>
    <t xml:space="preserve">OL013069</t>
  </si>
  <si>
    <t xml:space="preserve">OL013070</t>
  </si>
  <si>
    <t xml:space="preserve">OL013071</t>
  </si>
  <si>
    <t xml:space="preserve">OL013072</t>
  </si>
  <si>
    <t xml:space="preserve">OL013073</t>
  </si>
  <si>
    <t xml:space="preserve">OL013074</t>
  </si>
  <si>
    <t xml:space="preserve">OL013075</t>
  </si>
  <si>
    <t xml:space="preserve">OL013076</t>
  </si>
  <si>
    <t xml:space="preserve">OL013077</t>
  </si>
  <si>
    <t xml:space="preserve">OL013078</t>
  </si>
  <si>
    <t xml:space="preserve">OL013079</t>
  </si>
  <si>
    <t xml:space="preserve">OL013080</t>
  </si>
  <si>
    <t xml:space="preserve">OL013081</t>
  </si>
  <si>
    <t xml:space="preserve">OL013082</t>
  </si>
  <si>
    <t xml:space="preserve">OL013083</t>
  </si>
  <si>
    <t xml:space="preserve">OL013084</t>
  </si>
  <si>
    <t xml:space="preserve">OL013085</t>
  </si>
  <si>
    <t xml:space="preserve">OL013086</t>
  </si>
  <si>
    <t xml:space="preserve">OL013087</t>
  </si>
  <si>
    <t xml:space="preserve">OL013088</t>
  </si>
  <si>
    <t xml:space="preserve">OL013089</t>
  </si>
  <si>
    <t xml:space="preserve">OL013090</t>
  </si>
  <si>
    <t xml:space="preserve">OL013091</t>
  </si>
  <si>
    <t xml:space="preserve">OL013092</t>
  </si>
  <si>
    <t xml:space="preserve">OL013093</t>
  </si>
  <si>
    <t xml:space="preserve">OL013094</t>
  </si>
  <si>
    <t xml:space="preserve">OL013095</t>
  </si>
  <si>
    <t xml:space="preserve">OL013096</t>
  </si>
  <si>
    <t xml:space="preserve">OL013097</t>
  </si>
  <si>
    <t xml:space="preserve">OL013098</t>
  </si>
  <si>
    <t xml:space="preserve">OL013099</t>
  </si>
  <si>
    <t xml:space="preserve">OL013100</t>
  </si>
  <si>
    <t xml:space="preserve">OL013101</t>
  </si>
  <si>
    <t xml:space="preserve">OL013102</t>
  </si>
  <si>
    <t xml:space="preserve">OL013103</t>
  </si>
  <si>
    <t xml:space="preserve">OL013104</t>
  </si>
  <si>
    <t xml:space="preserve">OL013105</t>
  </si>
  <si>
    <t xml:space="preserve">OL013106</t>
  </si>
  <si>
    <t xml:space="preserve">OL013107</t>
  </si>
  <si>
    <t xml:space="preserve">OL013108</t>
  </si>
  <si>
    <t xml:space="preserve">OL013109</t>
  </si>
  <si>
    <t xml:space="preserve">OL013110</t>
  </si>
  <si>
    <t xml:space="preserve">OL013111</t>
  </si>
  <si>
    <t xml:space="preserve">OL013112</t>
  </si>
  <si>
    <t xml:space="preserve">OL013113</t>
  </si>
  <si>
    <t xml:space="preserve">OL013114</t>
  </si>
  <si>
    <t xml:space="preserve">OL013115</t>
  </si>
  <si>
    <t xml:space="preserve">OL013116</t>
  </si>
  <si>
    <t xml:space="preserve">OL013117</t>
  </si>
  <si>
    <t xml:space="preserve">OL013118</t>
  </si>
  <si>
    <t xml:space="preserve">OL013119</t>
  </si>
  <si>
    <t xml:space="preserve">OL013120</t>
  </si>
  <si>
    <t xml:space="preserve">OL013121</t>
  </si>
  <si>
    <t xml:space="preserve">OL013122</t>
  </si>
  <si>
    <t xml:space="preserve">OL013123</t>
  </si>
  <si>
    <t xml:space="preserve">OL013124</t>
  </si>
  <si>
    <t xml:space="preserve">OL013125</t>
  </si>
  <si>
    <t xml:space="preserve">OL013126</t>
  </si>
  <si>
    <t xml:space="preserve">OL013127</t>
  </si>
  <si>
    <t xml:space="preserve">OL013128</t>
  </si>
  <si>
    <t xml:space="preserve">OL013129</t>
  </si>
  <si>
    <t xml:space="preserve">OL013130</t>
  </si>
  <si>
    <t xml:space="preserve">OL013131</t>
  </si>
  <si>
    <t xml:space="preserve">OL013132</t>
  </si>
  <si>
    <t xml:space="preserve">OL013133</t>
  </si>
  <si>
    <t xml:space="preserve">OL013134</t>
  </si>
  <si>
    <t xml:space="preserve">OL013135</t>
  </si>
  <si>
    <t xml:space="preserve">OL013136</t>
  </si>
  <si>
    <t xml:space="preserve">OL013137</t>
  </si>
  <si>
    <t xml:space="preserve">OL013138</t>
  </si>
  <si>
    <t xml:space="preserve">OL013139</t>
  </si>
  <si>
    <t xml:space="preserve">OL013140</t>
  </si>
  <si>
    <t xml:space="preserve">OL013141</t>
  </si>
  <si>
    <t xml:space="preserve">OL013142</t>
  </si>
  <si>
    <t xml:space="preserve">OL013143</t>
  </si>
  <si>
    <t xml:space="preserve">OL013144</t>
  </si>
  <si>
    <t xml:space="preserve">OL013145</t>
  </si>
  <si>
    <t xml:space="preserve">OL013146</t>
  </si>
  <si>
    <t xml:space="preserve">OL013147</t>
  </si>
  <si>
    <t xml:space="preserve">OL013148</t>
  </si>
  <si>
    <t xml:space="preserve">OL013149</t>
  </si>
  <si>
    <t xml:space="preserve">OL013150</t>
  </si>
  <si>
    <t xml:space="preserve">OL013151</t>
  </si>
  <si>
    <t xml:space="preserve">OL013152</t>
  </si>
  <si>
    <t xml:space="preserve">OL013153</t>
  </si>
  <si>
    <t xml:space="preserve">OL013154</t>
  </si>
  <si>
    <t xml:space="preserve">OL013155</t>
  </si>
  <si>
    <t xml:space="preserve">OL013156</t>
  </si>
  <si>
    <t xml:space="preserve">OL013157</t>
  </si>
  <si>
    <t xml:space="preserve">OL013158</t>
  </si>
  <si>
    <t xml:space="preserve">OL013159</t>
  </si>
  <si>
    <t xml:space="preserve">OL013160</t>
  </si>
  <si>
    <t xml:space="preserve">OL013161</t>
  </si>
  <si>
    <t xml:space="preserve">OL013162</t>
  </si>
  <si>
    <t xml:space="preserve">OL013163</t>
  </si>
  <si>
    <t xml:space="preserve">OL013164</t>
  </si>
  <si>
    <t xml:space="preserve">OL013165</t>
  </si>
  <si>
    <t xml:space="preserve">OL013166</t>
  </si>
  <si>
    <t xml:space="preserve">OL013167</t>
  </si>
  <si>
    <t xml:space="preserve">OL013168</t>
  </si>
  <si>
    <t xml:space="preserve">OL013169</t>
  </si>
  <si>
    <t xml:space="preserve">OL013170</t>
  </si>
  <si>
    <t xml:space="preserve">OL013171</t>
  </si>
  <si>
    <t xml:space="preserve">OL013172</t>
  </si>
  <si>
    <t xml:space="preserve">OL013173</t>
  </si>
  <si>
    <t xml:space="preserve">OL013174</t>
  </si>
  <si>
    <t xml:space="preserve">OL013175</t>
  </si>
  <si>
    <t xml:space="preserve">OL013176</t>
  </si>
  <si>
    <t xml:space="preserve">OL013177</t>
  </si>
  <si>
    <t xml:space="preserve">OL013178</t>
  </si>
  <si>
    <t xml:space="preserve">OL013179</t>
  </si>
  <si>
    <t xml:space="preserve">OL013180</t>
  </si>
  <si>
    <t xml:space="preserve">OL013181</t>
  </si>
  <si>
    <t xml:space="preserve">OL013182</t>
  </si>
  <si>
    <t xml:space="preserve">OL013183</t>
  </si>
  <si>
    <t xml:space="preserve">OL013184</t>
  </si>
  <si>
    <t xml:space="preserve">OL013185</t>
  </si>
  <si>
    <t xml:space="preserve">OL013186</t>
  </si>
  <si>
    <t xml:space="preserve">OL013187</t>
  </si>
  <si>
    <t xml:space="preserve">OL013188</t>
  </si>
  <si>
    <t xml:space="preserve">OL013189</t>
  </si>
  <si>
    <t xml:space="preserve">OL013190</t>
  </si>
  <si>
    <t xml:space="preserve">OL013191</t>
  </si>
  <si>
    <t xml:space="preserve">OL013192</t>
  </si>
  <si>
    <t xml:space="preserve">OL013193</t>
  </si>
  <si>
    <t xml:space="preserve">OL013194</t>
  </si>
  <si>
    <t xml:space="preserve">OL013195</t>
  </si>
  <si>
    <t xml:space="preserve">OL013196</t>
  </si>
  <si>
    <t xml:space="preserve">OL013197</t>
  </si>
  <si>
    <t xml:space="preserve">OL013198</t>
  </si>
  <si>
    <t xml:space="preserve">OL013199</t>
  </si>
  <si>
    <t xml:space="preserve">OL013200</t>
  </si>
  <si>
    <t xml:space="preserve">OL013201</t>
  </si>
  <si>
    <t xml:space="preserve">OL013202</t>
  </si>
  <si>
    <t xml:space="preserve">OL013203</t>
  </si>
  <si>
    <t xml:space="preserve">OL013204</t>
  </si>
  <si>
    <t xml:space="preserve">OL013205</t>
  </si>
  <si>
    <t xml:space="preserve">OL013206</t>
  </si>
  <si>
    <t xml:space="preserve">OL013207</t>
  </si>
  <si>
    <t xml:space="preserve">OL013208</t>
  </si>
  <si>
    <t xml:space="preserve">OL013209</t>
  </si>
  <si>
    <t xml:space="preserve">OL013210</t>
  </si>
  <si>
    <t xml:space="preserve">OL013211</t>
  </si>
  <si>
    <t xml:space="preserve">OL013212</t>
  </si>
  <si>
    <t xml:space="preserve">OL013213</t>
  </si>
  <si>
    <t xml:space="preserve">OL013214</t>
  </si>
  <si>
    <t xml:space="preserve">OL013215</t>
  </si>
  <si>
    <t xml:space="preserve">OL013216</t>
  </si>
  <si>
    <t xml:space="preserve">OL013217</t>
  </si>
  <si>
    <t xml:space="preserve">OL013218</t>
  </si>
  <si>
    <t xml:space="preserve">OL013219</t>
  </si>
  <si>
    <t xml:space="preserve">OL013220</t>
  </si>
  <si>
    <t xml:space="preserve">OL013221</t>
  </si>
  <si>
    <t xml:space="preserve">OL013222</t>
  </si>
  <si>
    <t xml:space="preserve">OL013223</t>
  </si>
  <si>
    <t xml:space="preserve">OL013224</t>
  </si>
  <si>
    <t xml:space="preserve">OL013225</t>
  </si>
  <si>
    <t xml:space="preserve">OL013226</t>
  </si>
  <si>
    <t xml:space="preserve">OL013227</t>
  </si>
  <si>
    <t xml:space="preserve">OL013228</t>
  </si>
  <si>
    <t xml:space="preserve">OL013229</t>
  </si>
  <si>
    <t xml:space="preserve">OL013230</t>
  </si>
  <si>
    <t xml:space="preserve">OL013231</t>
  </si>
  <si>
    <t xml:space="preserve">OL013232</t>
  </si>
  <si>
    <t xml:space="preserve">OL013233</t>
  </si>
  <si>
    <t xml:space="preserve">OL013234</t>
  </si>
  <si>
    <t xml:space="preserve">OL013235</t>
  </si>
  <si>
    <t xml:space="preserve">OL013236</t>
  </si>
  <si>
    <t xml:space="preserve">OL013237</t>
  </si>
  <si>
    <t xml:space="preserve">OL013238</t>
  </si>
  <si>
    <t xml:space="preserve">OL013239</t>
  </si>
  <si>
    <t xml:space="preserve">OL013240</t>
  </si>
  <si>
    <t xml:space="preserve">OL013241</t>
  </si>
  <si>
    <t xml:space="preserve">OL013242</t>
  </si>
  <si>
    <t xml:space="preserve">OL013243</t>
  </si>
  <si>
    <t xml:space="preserve">OL013244</t>
  </si>
  <si>
    <t xml:space="preserve">OL013245</t>
  </si>
  <si>
    <t xml:space="preserve">OL013246</t>
  </si>
  <si>
    <t xml:space="preserve">OL013247</t>
  </si>
  <si>
    <t xml:space="preserve">OL013248</t>
  </si>
  <si>
    <t xml:space="preserve">OL013249</t>
  </si>
  <si>
    <t xml:space="preserve">OL013250</t>
  </si>
  <si>
    <t xml:space="preserve">OL013251</t>
  </si>
  <si>
    <t xml:space="preserve">OL013252</t>
  </si>
  <si>
    <t xml:space="preserve">OL013253</t>
  </si>
  <si>
    <t xml:space="preserve">OL013254</t>
  </si>
  <si>
    <t xml:space="preserve">OL013255</t>
  </si>
  <si>
    <t xml:space="preserve">OL013256</t>
  </si>
  <si>
    <t xml:space="preserve">OL013257</t>
  </si>
  <si>
    <t xml:space="preserve">OL013258</t>
  </si>
  <si>
    <t xml:space="preserve">OL013259</t>
  </si>
  <si>
    <t xml:space="preserve">OL013260</t>
  </si>
  <si>
    <t xml:space="preserve">OL013261</t>
  </si>
  <si>
    <t xml:space="preserve">OL013262</t>
  </si>
  <si>
    <t xml:space="preserve">OL013263</t>
  </si>
  <si>
    <t xml:space="preserve">OL013264</t>
  </si>
  <si>
    <t xml:space="preserve">OL013265</t>
  </si>
  <si>
    <t xml:space="preserve">OL013266</t>
  </si>
  <si>
    <t xml:space="preserve">OL013267</t>
  </si>
  <si>
    <t xml:space="preserve">OL013268</t>
  </si>
  <si>
    <t xml:space="preserve">OL013269</t>
  </si>
  <si>
    <t xml:space="preserve">OL013270</t>
  </si>
  <si>
    <t xml:space="preserve">OL013271</t>
  </si>
  <si>
    <t xml:space="preserve">OL013272</t>
  </si>
  <si>
    <t xml:space="preserve">OL013273</t>
  </si>
  <si>
    <t xml:space="preserve">OL013274</t>
  </si>
  <si>
    <t xml:space="preserve">OL013275</t>
  </si>
  <si>
    <t xml:space="preserve">OL013276</t>
  </si>
  <si>
    <t xml:space="preserve">OL013277</t>
  </si>
  <si>
    <t xml:space="preserve">OL013278</t>
  </si>
  <si>
    <t xml:space="preserve">OL013279</t>
  </si>
  <si>
    <t xml:space="preserve">OL013280</t>
  </si>
  <si>
    <t xml:space="preserve">OL013281</t>
  </si>
  <si>
    <t xml:space="preserve">OL013282</t>
  </si>
  <si>
    <t xml:space="preserve">OL013283</t>
  </si>
  <si>
    <t xml:space="preserve">OL013284</t>
  </si>
  <si>
    <t xml:space="preserve">OL013285</t>
  </si>
  <si>
    <t xml:space="preserve">OL013286</t>
  </si>
  <si>
    <t xml:space="preserve">OL013287</t>
  </si>
  <si>
    <t xml:space="preserve">OL013288</t>
  </si>
  <si>
    <t xml:space="preserve">OL013289</t>
  </si>
  <si>
    <t xml:space="preserve">OL013290</t>
  </si>
  <si>
    <t xml:space="preserve">OL013291</t>
  </si>
  <si>
    <t xml:space="preserve">OL013292</t>
  </si>
  <si>
    <t xml:space="preserve">OL013293</t>
  </si>
  <si>
    <t xml:space="preserve">OL013294</t>
  </si>
  <si>
    <t xml:space="preserve">OL013295</t>
  </si>
  <si>
    <t xml:space="preserve">OL013296</t>
  </si>
  <si>
    <t xml:space="preserve">OL013297</t>
  </si>
  <si>
    <t xml:space="preserve">OL013298</t>
  </si>
  <si>
    <t xml:space="preserve">OL013299</t>
  </si>
  <si>
    <t xml:space="preserve">OL013300</t>
  </si>
  <si>
    <t xml:space="preserve">OL013301</t>
  </si>
  <si>
    <t xml:space="preserve">OL013302</t>
  </si>
  <si>
    <t xml:space="preserve">OL013303</t>
  </si>
  <si>
    <t xml:space="preserve">OL013304</t>
  </si>
  <si>
    <t xml:space="preserve">OL013305</t>
  </si>
  <si>
    <t xml:space="preserve">OL013306</t>
  </si>
  <si>
    <t xml:space="preserve">OL013307</t>
  </si>
  <si>
    <t xml:space="preserve">OL013308</t>
  </si>
  <si>
    <t xml:space="preserve">OL013309</t>
  </si>
  <si>
    <t xml:space="preserve">OL013310</t>
  </si>
  <si>
    <t xml:space="preserve">OL013311</t>
  </si>
  <si>
    <t xml:space="preserve">OL013312</t>
  </si>
  <si>
    <t xml:space="preserve">OL013313</t>
  </si>
  <si>
    <t xml:space="preserve">OL013314</t>
  </si>
  <si>
    <t xml:space="preserve">OL013315</t>
  </si>
  <si>
    <t xml:space="preserve">OL013316</t>
  </si>
  <si>
    <t xml:space="preserve">OL013317</t>
  </si>
  <si>
    <t xml:space="preserve">OL013318</t>
  </si>
  <si>
    <t xml:space="preserve">OL013319</t>
  </si>
  <si>
    <t xml:space="preserve">OL013320</t>
  </si>
  <si>
    <t xml:space="preserve">OL013321</t>
  </si>
  <si>
    <t xml:space="preserve">OL013322</t>
  </si>
  <si>
    <t xml:space="preserve">OL013323</t>
  </si>
  <si>
    <t xml:space="preserve">OL013324</t>
  </si>
  <si>
    <t xml:space="preserve">OL013325</t>
  </si>
  <si>
    <t xml:space="preserve">OL013326</t>
  </si>
  <si>
    <t xml:space="preserve">OL013327</t>
  </si>
  <si>
    <t xml:space="preserve">OL013328</t>
  </si>
  <si>
    <t xml:space="preserve">OL013329</t>
  </si>
  <si>
    <t xml:space="preserve">OL013330</t>
  </si>
  <si>
    <t xml:space="preserve">OL013331</t>
  </si>
  <si>
    <t xml:space="preserve">OL013332</t>
  </si>
  <si>
    <t xml:space="preserve">OL013333</t>
  </si>
  <si>
    <t xml:space="preserve">OL013334</t>
  </si>
  <si>
    <t xml:space="preserve">OL013335</t>
  </si>
  <si>
    <t xml:space="preserve">OL013336</t>
  </si>
  <si>
    <t xml:space="preserve">OL013337</t>
  </si>
  <si>
    <t xml:space="preserve">OL013338</t>
  </si>
  <si>
    <t xml:space="preserve">OL013339</t>
  </si>
  <si>
    <t xml:space="preserve">OL013340</t>
  </si>
  <si>
    <t xml:space="preserve">OL013341</t>
  </si>
  <si>
    <t xml:space="preserve">OL013342</t>
  </si>
  <si>
    <t xml:space="preserve">OL013343</t>
  </si>
  <si>
    <t xml:space="preserve">OL013344</t>
  </si>
  <si>
    <t xml:space="preserve">OL013345</t>
  </si>
  <si>
    <t xml:space="preserve">OL013346</t>
  </si>
  <si>
    <t xml:space="preserve">OL013347</t>
  </si>
  <si>
    <t xml:space="preserve">OL013348</t>
  </si>
  <si>
    <t xml:space="preserve">OL013349</t>
  </si>
  <si>
    <t xml:space="preserve">OL013350</t>
  </si>
  <si>
    <t xml:space="preserve">OL013351</t>
  </si>
  <si>
    <t xml:space="preserve">OL013352</t>
  </si>
  <si>
    <t xml:space="preserve">OL013353</t>
  </si>
  <si>
    <t xml:space="preserve">OL013354</t>
  </si>
  <si>
    <t xml:space="preserve">OL013355</t>
  </si>
  <si>
    <t xml:space="preserve">OL013356</t>
  </si>
  <si>
    <t xml:space="preserve">OL013357</t>
  </si>
  <si>
    <t xml:space="preserve">OL013358</t>
  </si>
  <si>
    <t xml:space="preserve">OL013359</t>
  </si>
  <si>
    <t xml:space="preserve">OL013360</t>
  </si>
  <si>
    <t xml:space="preserve">OL013361</t>
  </si>
  <si>
    <t xml:space="preserve">OL013362</t>
  </si>
  <si>
    <t xml:space="preserve">OL013363</t>
  </si>
  <si>
    <t xml:space="preserve">OL013364</t>
  </si>
  <si>
    <t xml:space="preserve">OL013365</t>
  </si>
  <si>
    <t xml:space="preserve">OL013366</t>
  </si>
  <si>
    <t xml:space="preserve">OL013367</t>
  </si>
  <si>
    <t xml:space="preserve">OL013368</t>
  </si>
  <si>
    <t xml:space="preserve">OL013369</t>
  </si>
  <si>
    <t xml:space="preserve">OL013370</t>
  </si>
  <si>
    <t xml:space="preserve">OL013371</t>
  </si>
  <si>
    <t xml:space="preserve">OL013372</t>
  </si>
  <si>
    <t xml:space="preserve">OL013373</t>
  </si>
  <si>
    <t xml:space="preserve">OL013374</t>
  </si>
  <si>
    <t xml:space="preserve">OL013375</t>
  </si>
  <si>
    <t xml:space="preserve">OL013376</t>
  </si>
  <si>
    <t xml:space="preserve">OL013377</t>
  </si>
  <si>
    <t xml:space="preserve">OL013378</t>
  </si>
  <si>
    <t xml:space="preserve">OL013379</t>
  </si>
  <si>
    <t xml:space="preserve">OL013380</t>
  </si>
  <si>
    <t xml:space="preserve">OL013381</t>
  </si>
  <si>
    <t xml:space="preserve">OL013382</t>
  </si>
  <si>
    <t xml:space="preserve">OL013383</t>
  </si>
  <si>
    <t xml:space="preserve">OL013384</t>
  </si>
  <si>
    <t xml:space="preserve">OL013385</t>
  </si>
  <si>
    <t xml:space="preserve">OL013386</t>
  </si>
  <si>
    <t xml:space="preserve">OL013387</t>
  </si>
  <si>
    <t xml:space="preserve">OL013388</t>
  </si>
  <si>
    <t xml:space="preserve">OL013389</t>
  </si>
  <si>
    <t xml:space="preserve">OL013390</t>
  </si>
  <si>
    <t xml:space="preserve">OL013391</t>
  </si>
  <si>
    <t xml:space="preserve">OL013392</t>
  </si>
  <si>
    <t xml:space="preserve">OL013393</t>
  </si>
  <si>
    <t xml:space="preserve">OL013394</t>
  </si>
  <si>
    <t xml:space="preserve">OL013395</t>
  </si>
  <si>
    <t xml:space="preserve">OL013396</t>
  </si>
  <si>
    <t xml:space="preserve">OL013397</t>
  </si>
  <si>
    <t xml:space="preserve">OL013398</t>
  </si>
  <si>
    <t xml:space="preserve">OL013399</t>
  </si>
  <si>
    <t xml:space="preserve">OL013400</t>
  </si>
  <si>
    <t xml:space="preserve">OL013401</t>
  </si>
  <si>
    <t xml:space="preserve">OL013402</t>
  </si>
  <si>
    <t xml:space="preserve">OL013403</t>
  </si>
  <si>
    <t xml:space="preserve">OL013404</t>
  </si>
  <si>
    <t xml:space="preserve">OL013405</t>
  </si>
  <si>
    <t xml:space="preserve">OL013406</t>
  </si>
  <si>
    <t xml:space="preserve">OL013407</t>
  </si>
  <si>
    <t xml:space="preserve">OL013408</t>
  </si>
  <si>
    <t xml:space="preserve">OL013409</t>
  </si>
  <si>
    <t xml:space="preserve">OL013410</t>
  </si>
  <si>
    <t xml:space="preserve">OL013411</t>
  </si>
  <si>
    <t xml:space="preserve">OL013412</t>
  </si>
  <si>
    <t xml:space="preserve">OL013413</t>
  </si>
  <si>
    <t xml:space="preserve">OL013414</t>
  </si>
  <si>
    <t xml:space="preserve">OL013415</t>
  </si>
  <si>
    <t xml:space="preserve">OL013416</t>
  </si>
  <si>
    <t xml:space="preserve">OL013417</t>
  </si>
  <si>
    <t xml:space="preserve">OL013418</t>
  </si>
  <si>
    <t xml:space="preserve">OL013419</t>
  </si>
  <si>
    <t xml:space="preserve">OL013420</t>
  </si>
  <si>
    <t xml:space="preserve">OL013421</t>
  </si>
  <si>
    <t xml:space="preserve">OL013422</t>
  </si>
  <si>
    <t xml:space="preserve">OL013423</t>
  </si>
  <si>
    <t xml:space="preserve">OL013424</t>
  </si>
  <si>
    <t xml:space="preserve">OL013425</t>
  </si>
  <si>
    <t xml:space="preserve">OL013426</t>
  </si>
  <si>
    <t xml:space="preserve">OL013427</t>
  </si>
  <si>
    <t xml:space="preserve">OL013428</t>
  </si>
  <si>
    <t xml:space="preserve">OL013429</t>
  </si>
  <si>
    <t xml:space="preserve">OL013430</t>
  </si>
  <si>
    <t xml:space="preserve">OL013431</t>
  </si>
  <si>
    <t xml:space="preserve">OL013432</t>
  </si>
  <si>
    <t xml:space="preserve">OL013433</t>
  </si>
  <si>
    <t xml:space="preserve">OL013434</t>
  </si>
  <si>
    <t xml:space="preserve">OL013435</t>
  </si>
  <si>
    <t xml:space="preserve">OL013436</t>
  </si>
  <si>
    <t xml:space="preserve">OL013437</t>
  </si>
  <si>
    <t xml:space="preserve">OL013438</t>
  </si>
  <si>
    <t xml:space="preserve">OL013439</t>
  </si>
  <si>
    <t xml:space="preserve">OL013440</t>
  </si>
  <si>
    <t xml:space="preserve">OL013441</t>
  </si>
  <si>
    <t xml:space="preserve">OL013442</t>
  </si>
  <si>
    <t xml:space="preserve">OL013443</t>
  </si>
  <si>
    <t xml:space="preserve">OL013444</t>
  </si>
  <si>
    <t xml:space="preserve">OL013445</t>
  </si>
  <si>
    <t xml:space="preserve">OL013446</t>
  </si>
  <si>
    <t xml:space="preserve">OL013447</t>
  </si>
  <si>
    <t xml:space="preserve">OL013448</t>
  </si>
  <si>
    <t xml:space="preserve">OL013449</t>
  </si>
  <si>
    <t xml:space="preserve">OL013450</t>
  </si>
  <si>
    <t xml:space="preserve">OL013451</t>
  </si>
  <si>
    <t xml:space="preserve">OL013452</t>
  </si>
  <si>
    <t xml:space="preserve">OL013453</t>
  </si>
  <si>
    <t xml:space="preserve">OL013454</t>
  </si>
  <si>
    <t xml:space="preserve">OL013455</t>
  </si>
  <si>
    <t xml:space="preserve">OL013456</t>
  </si>
  <si>
    <t xml:space="preserve">OL013457</t>
  </si>
  <si>
    <t xml:space="preserve">OL013458</t>
  </si>
  <si>
    <t xml:space="preserve">OL013459</t>
  </si>
  <si>
    <t xml:space="preserve">OL013460</t>
  </si>
  <si>
    <t xml:space="preserve">OL013461</t>
  </si>
  <si>
    <t xml:space="preserve">OL013462</t>
  </si>
  <si>
    <t xml:space="preserve">OL013463</t>
  </si>
  <si>
    <t xml:space="preserve">OL013464</t>
  </si>
  <si>
    <t xml:space="preserve">OL013465</t>
  </si>
  <si>
    <t xml:space="preserve">OL013466</t>
  </si>
  <si>
    <t xml:space="preserve">OL013467</t>
  </si>
  <si>
    <t xml:space="preserve">OL013468</t>
  </si>
  <si>
    <t xml:space="preserve">OL013469</t>
  </si>
  <si>
    <t xml:space="preserve">OL013470</t>
  </si>
  <si>
    <t xml:space="preserve">OL013471</t>
  </si>
  <si>
    <t xml:space="preserve">OL013472</t>
  </si>
  <si>
    <t xml:space="preserve">OL013473</t>
  </si>
  <si>
    <t xml:space="preserve">OL013474</t>
  </si>
  <si>
    <t xml:space="preserve">OL013475</t>
  </si>
  <si>
    <t xml:space="preserve">OL013476</t>
  </si>
  <si>
    <t xml:space="preserve">OL013477</t>
  </si>
  <si>
    <t xml:space="preserve">OL013478</t>
  </si>
  <si>
    <t xml:space="preserve">OL013479</t>
  </si>
  <si>
    <t xml:space="preserve">OL013480</t>
  </si>
  <si>
    <t xml:space="preserve">OL013481</t>
  </si>
  <si>
    <t xml:space="preserve">OL013482</t>
  </si>
  <si>
    <t xml:space="preserve">OL013483</t>
  </si>
  <si>
    <t xml:space="preserve">OL013484</t>
  </si>
  <si>
    <t xml:space="preserve">OL013485</t>
  </si>
  <si>
    <t xml:space="preserve">OL013486</t>
  </si>
  <si>
    <t xml:space="preserve">OL013487</t>
  </si>
  <si>
    <t xml:space="preserve">OL013488</t>
  </si>
  <si>
    <t xml:space="preserve">OL013489</t>
  </si>
  <si>
    <t xml:space="preserve">OL013490</t>
  </si>
  <si>
    <t xml:space="preserve">OL013491</t>
  </si>
  <si>
    <t xml:space="preserve">OL013492</t>
  </si>
  <si>
    <t xml:space="preserve">OL013493</t>
  </si>
  <si>
    <t xml:space="preserve">OL013494</t>
  </si>
  <si>
    <t xml:space="preserve">OL013495</t>
  </si>
  <si>
    <t xml:space="preserve">OL013496</t>
  </si>
  <si>
    <t xml:space="preserve">OL013497</t>
  </si>
  <si>
    <t xml:space="preserve">OL013498</t>
  </si>
  <si>
    <t xml:space="preserve">OL013499</t>
  </si>
  <si>
    <t xml:space="preserve">OL013500</t>
  </si>
  <si>
    <t xml:space="preserve">OL013501</t>
  </si>
  <si>
    <t xml:space="preserve">OL013502</t>
  </si>
  <si>
    <t xml:space="preserve">OL013503</t>
  </si>
  <si>
    <t xml:space="preserve">OL013504</t>
  </si>
  <si>
    <t xml:space="preserve">OL013505</t>
  </si>
  <si>
    <t xml:space="preserve">OL013506</t>
  </si>
  <si>
    <t xml:space="preserve">OL013507</t>
  </si>
  <si>
    <t xml:space="preserve">OL013508</t>
  </si>
  <si>
    <t xml:space="preserve">OL013509</t>
  </si>
  <si>
    <t xml:space="preserve">OL013510</t>
  </si>
  <si>
    <t xml:space="preserve">OL013511</t>
  </si>
  <si>
    <t xml:space="preserve">OL013512</t>
  </si>
  <si>
    <t xml:space="preserve">OL013513</t>
  </si>
  <si>
    <t xml:space="preserve">OL013514</t>
  </si>
  <si>
    <t xml:space="preserve">OL013515</t>
  </si>
  <si>
    <t xml:space="preserve">OL013516</t>
  </si>
  <si>
    <t xml:space="preserve">OL013517</t>
  </si>
  <si>
    <t xml:space="preserve">OL013518</t>
  </si>
  <si>
    <t xml:space="preserve">OL013519</t>
  </si>
  <si>
    <t xml:space="preserve">OL013520</t>
  </si>
  <si>
    <t xml:space="preserve">OL013521</t>
  </si>
  <si>
    <t xml:space="preserve">OL013522</t>
  </si>
  <si>
    <t xml:space="preserve">OL013523</t>
  </si>
  <si>
    <t xml:space="preserve">OL013524</t>
  </si>
  <si>
    <t xml:space="preserve">OL013525</t>
  </si>
  <si>
    <t xml:space="preserve">OL013526</t>
  </si>
  <si>
    <t xml:space="preserve">OL013527</t>
  </si>
  <si>
    <t xml:space="preserve">OL013528</t>
  </si>
  <si>
    <t xml:space="preserve">OL013529</t>
  </si>
  <si>
    <t xml:space="preserve">OL013530</t>
  </si>
  <si>
    <t xml:space="preserve">OL013531</t>
  </si>
  <si>
    <t xml:space="preserve">OL013532</t>
  </si>
  <si>
    <t xml:space="preserve">OL013533</t>
  </si>
  <si>
    <t xml:space="preserve">OL013534</t>
  </si>
  <si>
    <t xml:space="preserve">OL013535</t>
  </si>
  <si>
    <t xml:space="preserve">OL013536</t>
  </si>
  <si>
    <t xml:space="preserve">OL013537</t>
  </si>
  <si>
    <t xml:space="preserve">OL013538</t>
  </si>
  <si>
    <t xml:space="preserve">OL013539</t>
  </si>
  <si>
    <t xml:space="preserve">OL013540</t>
  </si>
  <si>
    <t xml:space="preserve">OL013541</t>
  </si>
  <si>
    <t xml:space="preserve">OL013542</t>
  </si>
  <si>
    <t xml:space="preserve">OL013543</t>
  </si>
  <si>
    <t xml:space="preserve">OL013544</t>
  </si>
  <si>
    <t xml:space="preserve">OL013545</t>
  </si>
  <si>
    <t xml:space="preserve">OL013546</t>
  </si>
  <si>
    <t xml:space="preserve">OL013547</t>
  </si>
  <si>
    <t xml:space="preserve">OL013548</t>
  </si>
  <si>
    <t xml:space="preserve">OL013549</t>
  </si>
  <si>
    <t xml:space="preserve">OL013550</t>
  </si>
  <si>
    <t xml:space="preserve">OL013551</t>
  </si>
  <si>
    <t xml:space="preserve">OL013552</t>
  </si>
  <si>
    <t xml:space="preserve">OL013553</t>
  </si>
  <si>
    <t xml:space="preserve">OL013554</t>
  </si>
  <si>
    <t xml:space="preserve">OL013555</t>
  </si>
  <si>
    <t xml:space="preserve">OL013556</t>
  </si>
  <si>
    <t xml:space="preserve">OL013557</t>
  </si>
  <si>
    <t xml:space="preserve">OL013558</t>
  </si>
  <si>
    <t xml:space="preserve">OL013559</t>
  </si>
  <si>
    <t xml:space="preserve">OL013560</t>
  </si>
  <si>
    <t xml:space="preserve">OL013561</t>
  </si>
  <si>
    <t xml:space="preserve">OL013562</t>
  </si>
  <si>
    <t xml:space="preserve">OL013563</t>
  </si>
  <si>
    <t xml:space="preserve">OL013564</t>
  </si>
  <si>
    <t xml:space="preserve">OL013565</t>
  </si>
  <si>
    <t xml:space="preserve">OL013566</t>
  </si>
  <si>
    <t xml:space="preserve">OL013567</t>
  </si>
  <si>
    <t xml:space="preserve">OL013568</t>
  </si>
  <si>
    <t xml:space="preserve">OL013569</t>
  </si>
  <si>
    <t xml:space="preserve">OL013570</t>
  </si>
  <si>
    <t xml:space="preserve">OL013571</t>
  </si>
  <si>
    <t xml:space="preserve">OL013572</t>
  </si>
  <si>
    <t xml:space="preserve">OL013573</t>
  </si>
  <si>
    <t xml:space="preserve">OL013574</t>
  </si>
  <si>
    <t xml:space="preserve">OL013575</t>
  </si>
  <si>
    <t xml:space="preserve">OL013576</t>
  </si>
  <si>
    <t xml:space="preserve">OL013577</t>
  </si>
  <si>
    <t xml:space="preserve">OL013578</t>
  </si>
  <si>
    <t xml:space="preserve">OL013579</t>
  </si>
  <si>
    <t xml:space="preserve">OL013580</t>
  </si>
  <si>
    <t xml:space="preserve">OL013581</t>
  </si>
  <si>
    <t xml:space="preserve">OL013582</t>
  </si>
  <si>
    <t xml:space="preserve">OL013583</t>
  </si>
  <si>
    <t xml:space="preserve">OL013584</t>
  </si>
  <si>
    <t xml:space="preserve">OL013585</t>
  </si>
  <si>
    <t xml:space="preserve">OL013586</t>
  </si>
  <si>
    <t xml:space="preserve">OL013587</t>
  </si>
  <si>
    <t xml:space="preserve">OL013588</t>
  </si>
  <si>
    <t xml:space="preserve">OL013589</t>
  </si>
  <si>
    <t xml:space="preserve">OL013590</t>
  </si>
  <si>
    <t xml:space="preserve">OL013591</t>
  </si>
  <si>
    <t xml:space="preserve">OL013592</t>
  </si>
  <si>
    <t xml:space="preserve">OL013593</t>
  </si>
  <si>
    <t xml:space="preserve">OL013594</t>
  </si>
  <si>
    <t xml:space="preserve">OL013595</t>
  </si>
  <si>
    <t xml:space="preserve">OL013596</t>
  </si>
  <si>
    <t xml:space="preserve">OL013597</t>
  </si>
  <si>
    <t xml:space="preserve">OL013598</t>
  </si>
  <si>
    <t xml:space="preserve">OL013599</t>
  </si>
  <si>
    <t xml:space="preserve">OL013600</t>
  </si>
  <si>
    <t xml:space="preserve">OL013601</t>
  </si>
  <si>
    <t xml:space="preserve">OL013602</t>
  </si>
  <si>
    <t xml:space="preserve">OL013603</t>
  </si>
  <si>
    <t xml:space="preserve">OL013604</t>
  </si>
  <si>
    <t xml:space="preserve">OL013605</t>
  </si>
  <si>
    <t xml:space="preserve">OL013606</t>
  </si>
  <si>
    <t xml:space="preserve">OL013607</t>
  </si>
  <si>
    <t xml:space="preserve">OL013608</t>
  </si>
  <si>
    <t xml:space="preserve">OL013609</t>
  </si>
  <si>
    <t xml:space="preserve">OL013610</t>
  </si>
  <si>
    <t xml:space="preserve">OL013611</t>
  </si>
  <si>
    <t xml:space="preserve">OL013612</t>
  </si>
  <si>
    <t xml:space="preserve">OL013613</t>
  </si>
  <si>
    <t xml:space="preserve">OL013614</t>
  </si>
  <si>
    <t xml:space="preserve">OL013615</t>
  </si>
  <si>
    <t xml:space="preserve">OL013616</t>
  </si>
  <si>
    <t xml:space="preserve">OL013617</t>
  </si>
  <si>
    <t xml:space="preserve">OL013618</t>
  </si>
  <si>
    <t xml:space="preserve">OL013619</t>
  </si>
  <si>
    <t xml:space="preserve">OL013620</t>
  </si>
  <si>
    <t xml:space="preserve">OL013621</t>
  </si>
  <si>
    <t xml:space="preserve">OL013622</t>
  </si>
  <si>
    <t xml:space="preserve">OL013623</t>
  </si>
  <si>
    <t xml:space="preserve">OL013624</t>
  </si>
  <si>
    <t xml:space="preserve">OL013625</t>
  </si>
  <si>
    <t xml:space="preserve">OL013626</t>
  </si>
  <si>
    <t xml:space="preserve">OL013627</t>
  </si>
  <si>
    <t xml:space="preserve">OL013628</t>
  </si>
  <si>
    <t xml:space="preserve">OL013629</t>
  </si>
  <si>
    <t xml:space="preserve">OL013630</t>
  </si>
  <si>
    <t xml:space="preserve">OL013631</t>
  </si>
  <si>
    <t xml:space="preserve">OL013632</t>
  </si>
  <si>
    <t xml:space="preserve">OL013633</t>
  </si>
  <si>
    <t xml:space="preserve">OL013634</t>
  </si>
  <si>
    <t xml:space="preserve">OL013635</t>
  </si>
  <si>
    <t xml:space="preserve">OL013636</t>
  </si>
  <si>
    <t xml:space="preserve">OL013637</t>
  </si>
  <si>
    <t xml:space="preserve">OL013638</t>
  </si>
  <si>
    <t xml:space="preserve">OL013639</t>
  </si>
  <si>
    <t xml:space="preserve">OL013640</t>
  </si>
  <si>
    <t xml:space="preserve">OL013641</t>
  </si>
  <si>
    <t xml:space="preserve">OL013642</t>
  </si>
  <si>
    <t xml:space="preserve">OL013643</t>
  </si>
  <si>
    <t xml:space="preserve">OL013644</t>
  </si>
  <si>
    <t xml:space="preserve">OL013645</t>
  </si>
  <si>
    <t xml:space="preserve">OL013646</t>
  </si>
  <si>
    <t xml:space="preserve">OL013647</t>
  </si>
  <si>
    <t xml:space="preserve">OL013648</t>
  </si>
  <si>
    <t xml:space="preserve">OL013649</t>
  </si>
  <si>
    <t xml:space="preserve">OL013650</t>
  </si>
  <si>
    <t xml:space="preserve">OL013651</t>
  </si>
  <si>
    <t xml:space="preserve">OL013652</t>
  </si>
  <si>
    <t xml:space="preserve">OL013653</t>
  </si>
  <si>
    <t xml:space="preserve">OL013654</t>
  </si>
  <si>
    <t xml:space="preserve">OL013655</t>
  </si>
  <si>
    <t xml:space="preserve">OL013656</t>
  </si>
  <si>
    <t xml:space="preserve">OL013657</t>
  </si>
  <si>
    <t xml:space="preserve">OL013658</t>
  </si>
  <si>
    <t xml:space="preserve">OL013659</t>
  </si>
  <si>
    <t xml:space="preserve">OL013660</t>
  </si>
  <si>
    <t xml:space="preserve">OL013661</t>
  </si>
  <si>
    <t xml:space="preserve">OL013662</t>
  </si>
  <si>
    <t xml:space="preserve">OL013663</t>
  </si>
  <si>
    <t xml:space="preserve">OL013664</t>
  </si>
  <si>
    <t xml:space="preserve">OL013665</t>
  </si>
  <si>
    <t xml:space="preserve">OL013666</t>
  </si>
  <si>
    <t xml:space="preserve">OL013667</t>
  </si>
  <si>
    <t xml:space="preserve">OL013668</t>
  </si>
  <si>
    <t xml:space="preserve">OL013669</t>
  </si>
  <si>
    <t xml:space="preserve">OL013670</t>
  </si>
  <si>
    <t xml:space="preserve">OL013671</t>
  </si>
  <si>
    <t xml:space="preserve">OL013672</t>
  </si>
  <si>
    <t xml:space="preserve">OL013673</t>
  </si>
  <si>
    <t xml:space="preserve">OL013674</t>
  </si>
  <si>
    <t xml:space="preserve">OL013675</t>
  </si>
  <si>
    <t xml:space="preserve">OL013676</t>
  </si>
  <si>
    <t xml:space="preserve">OL013677</t>
  </si>
  <si>
    <t xml:space="preserve">OL013678</t>
  </si>
  <si>
    <t xml:space="preserve">OL013679</t>
  </si>
  <si>
    <t xml:space="preserve">OL013680</t>
  </si>
  <si>
    <t xml:space="preserve">OL013681</t>
  </si>
  <si>
    <t xml:space="preserve">OL013682</t>
  </si>
  <si>
    <t xml:space="preserve">OL013683</t>
  </si>
  <si>
    <t xml:space="preserve">OL013684</t>
  </si>
  <si>
    <t xml:space="preserve">OL013685</t>
  </si>
  <si>
    <t xml:space="preserve">OL013686</t>
  </si>
  <si>
    <t xml:space="preserve">OL013687</t>
  </si>
  <si>
    <t xml:space="preserve">OL013688</t>
  </si>
  <si>
    <t xml:space="preserve">OL013689</t>
  </si>
  <si>
    <t xml:space="preserve">OL013690</t>
  </si>
  <si>
    <t xml:space="preserve">OL013691</t>
  </si>
  <si>
    <t xml:space="preserve">OL013692</t>
  </si>
  <si>
    <t xml:space="preserve">OL013693</t>
  </si>
  <si>
    <t xml:space="preserve">OL013694</t>
  </si>
  <si>
    <t xml:space="preserve">OL013695</t>
  </si>
  <si>
    <t xml:space="preserve">OL013696</t>
  </si>
  <si>
    <t xml:space="preserve">OL013697</t>
  </si>
  <si>
    <t xml:space="preserve">OL013698</t>
  </si>
  <si>
    <t xml:space="preserve">OL013699</t>
  </si>
  <si>
    <t xml:space="preserve">OL013700</t>
  </si>
  <si>
    <t xml:space="preserve">OL013701</t>
  </si>
  <si>
    <t xml:space="preserve">OL013702</t>
  </si>
  <si>
    <t xml:space="preserve">OL013703</t>
  </si>
  <si>
    <t xml:space="preserve">OL013704</t>
  </si>
  <si>
    <t xml:space="preserve">OL013705</t>
  </si>
  <si>
    <t xml:space="preserve">OL013706</t>
  </si>
  <si>
    <t xml:space="preserve">OL013707</t>
  </si>
  <si>
    <t xml:space="preserve">OL013708</t>
  </si>
  <si>
    <t xml:space="preserve">OL013709</t>
  </si>
  <si>
    <t xml:space="preserve">OL013710</t>
  </si>
  <si>
    <t xml:space="preserve">OL013711</t>
  </si>
  <si>
    <t xml:space="preserve">OL013712</t>
  </si>
  <si>
    <t xml:space="preserve">OL013713</t>
  </si>
  <si>
    <t xml:space="preserve">OL013714</t>
  </si>
  <si>
    <t xml:space="preserve">OL013715</t>
  </si>
  <si>
    <t xml:space="preserve">OL013716</t>
  </si>
  <si>
    <t xml:space="preserve">OL013717</t>
  </si>
  <si>
    <t xml:space="preserve">OL013718</t>
  </si>
  <si>
    <t xml:space="preserve">OL013719</t>
  </si>
  <si>
    <t xml:space="preserve">OL013720</t>
  </si>
  <si>
    <t xml:space="preserve">OL013721</t>
  </si>
  <si>
    <t xml:space="preserve">OL013722</t>
  </si>
  <si>
    <t xml:space="preserve">OL013723</t>
  </si>
  <si>
    <t xml:space="preserve">OL013724</t>
  </si>
  <si>
    <t xml:space="preserve">OL013725</t>
  </si>
  <si>
    <t xml:space="preserve">OL013726</t>
  </si>
  <si>
    <t xml:space="preserve">OL013727</t>
  </si>
  <si>
    <t xml:space="preserve">OL013728</t>
  </si>
  <si>
    <t xml:space="preserve">OL013729</t>
  </si>
  <si>
    <t xml:space="preserve">OL013730</t>
  </si>
  <si>
    <t xml:space="preserve">OL013731</t>
  </si>
  <si>
    <t xml:space="preserve">OL013732</t>
  </si>
  <si>
    <t xml:space="preserve">OL013733</t>
  </si>
  <si>
    <t xml:space="preserve">OL013734</t>
  </si>
  <si>
    <t xml:space="preserve">OL013735</t>
  </si>
  <si>
    <t xml:space="preserve">OL013736</t>
  </si>
  <si>
    <t xml:space="preserve">OL013737</t>
  </si>
  <si>
    <t xml:space="preserve">OL013738</t>
  </si>
  <si>
    <t xml:space="preserve">OL013739</t>
  </si>
  <si>
    <t xml:space="preserve">OL013740</t>
  </si>
  <si>
    <t xml:space="preserve">OL013741</t>
  </si>
  <si>
    <t xml:space="preserve">OL013742</t>
  </si>
  <si>
    <t xml:space="preserve">OL013743</t>
  </si>
  <si>
    <t xml:space="preserve">OL013744</t>
  </si>
  <si>
    <t xml:space="preserve">OL013745</t>
  </si>
  <si>
    <t xml:space="preserve">OL013746</t>
  </si>
  <si>
    <t xml:space="preserve">OL013747</t>
  </si>
  <si>
    <t xml:space="preserve">OL013748</t>
  </si>
  <si>
    <t xml:space="preserve">OL013749</t>
  </si>
  <si>
    <t xml:space="preserve">OL013750</t>
  </si>
  <si>
    <t xml:space="preserve">OL013751</t>
  </si>
  <si>
    <t xml:space="preserve">OL013752</t>
  </si>
  <si>
    <t xml:space="preserve">OL013753</t>
  </si>
  <si>
    <t xml:space="preserve">OL013754</t>
  </si>
  <si>
    <t xml:space="preserve">OL013755</t>
  </si>
  <si>
    <t xml:space="preserve">OL013756</t>
  </si>
  <si>
    <t xml:space="preserve">OL013757</t>
  </si>
  <si>
    <t xml:space="preserve">OL013758</t>
  </si>
  <si>
    <t xml:space="preserve">OL013759</t>
  </si>
  <si>
    <t xml:space="preserve">OL013760</t>
  </si>
  <si>
    <t xml:space="preserve">OL013761</t>
  </si>
  <si>
    <t xml:space="preserve">OL013762</t>
  </si>
  <si>
    <t xml:space="preserve">OL013763</t>
  </si>
  <si>
    <t xml:space="preserve">OL013764</t>
  </si>
  <si>
    <t xml:space="preserve">OL013765</t>
  </si>
  <si>
    <t xml:space="preserve">OL013766</t>
  </si>
  <si>
    <t xml:space="preserve">OL013767</t>
  </si>
  <si>
    <t xml:space="preserve">OL013768</t>
  </si>
  <si>
    <t xml:space="preserve">OL013769</t>
  </si>
  <si>
    <t xml:space="preserve">OL013770</t>
  </si>
  <si>
    <t xml:space="preserve">OL013771</t>
  </si>
  <si>
    <t xml:space="preserve">OL013772</t>
  </si>
  <si>
    <t xml:space="preserve">OL013773</t>
  </si>
  <si>
    <t xml:space="preserve">OL013774</t>
  </si>
  <si>
    <t xml:space="preserve">OL013775</t>
  </si>
  <si>
    <t xml:space="preserve">OL013776</t>
  </si>
  <si>
    <t xml:space="preserve">OL013777</t>
  </si>
  <si>
    <t xml:space="preserve">OL013778</t>
  </si>
  <si>
    <t xml:space="preserve">OL013779</t>
  </si>
  <si>
    <t xml:space="preserve">OL013780</t>
  </si>
  <si>
    <t xml:space="preserve">OL013781</t>
  </si>
  <si>
    <t xml:space="preserve">OL013782</t>
  </si>
  <si>
    <t xml:space="preserve">OL013783</t>
  </si>
  <si>
    <t xml:space="preserve">OL013784</t>
  </si>
  <si>
    <t xml:space="preserve">OL013785</t>
  </si>
  <si>
    <t xml:space="preserve">OL013786</t>
  </si>
  <si>
    <t xml:space="preserve">OL013787</t>
  </si>
  <si>
    <t xml:space="preserve">OL013788</t>
  </si>
  <si>
    <t xml:space="preserve">OL013789</t>
  </si>
  <si>
    <t xml:space="preserve">OL013790</t>
  </si>
  <si>
    <t xml:space="preserve">OL013791</t>
  </si>
  <si>
    <t xml:space="preserve">OL013792</t>
  </si>
  <si>
    <t xml:space="preserve">OL013793</t>
  </si>
  <si>
    <t xml:space="preserve">OL013794</t>
  </si>
  <si>
    <t xml:space="preserve">OL013795</t>
  </si>
  <si>
    <t xml:space="preserve">OL013796</t>
  </si>
  <si>
    <t xml:space="preserve">OL013797</t>
  </si>
  <si>
    <t xml:space="preserve">OL013798</t>
  </si>
  <si>
    <t xml:space="preserve">OL013799</t>
  </si>
  <si>
    <t xml:space="preserve">OL013800</t>
  </si>
  <si>
    <t xml:space="preserve">OL013801</t>
  </si>
  <si>
    <t xml:space="preserve">OL013802</t>
  </si>
  <si>
    <t xml:space="preserve">OL013803</t>
  </si>
  <si>
    <t xml:space="preserve">OL013804</t>
  </si>
  <si>
    <t xml:space="preserve">OL013805</t>
  </si>
  <si>
    <t xml:space="preserve">OL013806</t>
  </si>
  <si>
    <t xml:space="preserve">OL013807</t>
  </si>
  <si>
    <t xml:space="preserve">OL013808</t>
  </si>
  <si>
    <t xml:space="preserve">OL013809</t>
  </si>
  <si>
    <t xml:space="preserve">OL013810</t>
  </si>
  <si>
    <t xml:space="preserve">OL013811</t>
  </si>
  <si>
    <t xml:space="preserve">OL013812</t>
  </si>
  <si>
    <t xml:space="preserve">OL013813</t>
  </si>
  <si>
    <t xml:space="preserve">OL013814</t>
  </si>
  <si>
    <t xml:space="preserve">OL013815</t>
  </si>
  <si>
    <t xml:space="preserve">OL013816</t>
  </si>
  <si>
    <t xml:space="preserve">OL013817</t>
  </si>
  <si>
    <t xml:space="preserve">OL013818</t>
  </si>
  <si>
    <t xml:space="preserve">OL013819</t>
  </si>
  <si>
    <t xml:space="preserve">OL013820</t>
  </si>
  <si>
    <t xml:space="preserve">OL013821</t>
  </si>
  <si>
    <t xml:space="preserve">OL013822</t>
  </si>
  <si>
    <t xml:space="preserve">OL013823</t>
  </si>
  <si>
    <t xml:space="preserve">OL013824</t>
  </si>
  <si>
    <t xml:space="preserve">OL013825</t>
  </si>
  <si>
    <t xml:space="preserve">OL013826</t>
  </si>
  <si>
    <t xml:space="preserve">OL013827</t>
  </si>
  <si>
    <t xml:space="preserve">OL013828</t>
  </si>
  <si>
    <t xml:space="preserve">OL013829</t>
  </si>
  <si>
    <t xml:space="preserve">OL013830</t>
  </si>
  <si>
    <t xml:space="preserve">OL013831</t>
  </si>
  <si>
    <t xml:space="preserve">OL013832</t>
  </si>
  <si>
    <t xml:space="preserve">OL013833</t>
  </si>
  <si>
    <t xml:space="preserve">OL013834</t>
  </si>
  <si>
    <t xml:space="preserve">OL013835</t>
  </si>
  <si>
    <t xml:space="preserve">OL013836</t>
  </si>
  <si>
    <t xml:space="preserve">OL013837</t>
  </si>
  <si>
    <t xml:space="preserve">OL013838</t>
  </si>
  <si>
    <t xml:space="preserve">OL013839</t>
  </si>
  <si>
    <t xml:space="preserve">OL013840</t>
  </si>
  <si>
    <t xml:space="preserve">OL013841</t>
  </si>
  <si>
    <t xml:space="preserve">OL013842</t>
  </si>
  <si>
    <t xml:space="preserve">OL013843</t>
  </si>
  <si>
    <t xml:space="preserve">OL013844</t>
  </si>
  <si>
    <t xml:space="preserve">OL013845</t>
  </si>
  <si>
    <t xml:space="preserve">OL013846</t>
  </si>
  <si>
    <t xml:space="preserve">OL013847</t>
  </si>
  <si>
    <t xml:space="preserve">OL013848</t>
  </si>
  <si>
    <t xml:space="preserve">OL013849</t>
  </si>
  <si>
    <t xml:space="preserve">OL013850</t>
  </si>
  <si>
    <t xml:space="preserve">OL013851</t>
  </si>
  <si>
    <t xml:space="preserve">OL013852</t>
  </si>
  <si>
    <t xml:space="preserve">OL013853</t>
  </si>
  <si>
    <t xml:space="preserve">OL013854</t>
  </si>
  <si>
    <t xml:space="preserve">OL013855</t>
  </si>
  <si>
    <t xml:space="preserve">OL013856</t>
  </si>
  <si>
    <t xml:space="preserve">OL013857</t>
  </si>
  <si>
    <t xml:space="preserve">OL013858</t>
  </si>
  <si>
    <t xml:space="preserve">OL013859</t>
  </si>
  <si>
    <t xml:space="preserve">OL013860</t>
  </si>
  <si>
    <t xml:space="preserve">OL013861</t>
  </si>
  <si>
    <t xml:space="preserve">OL013862</t>
  </si>
  <si>
    <t xml:space="preserve">OL013863</t>
  </si>
  <si>
    <t xml:space="preserve">OL013864</t>
  </si>
  <si>
    <t xml:space="preserve">OL013865</t>
  </si>
  <si>
    <t xml:space="preserve">OL013866</t>
  </si>
  <si>
    <t xml:space="preserve">OL013867</t>
  </si>
  <si>
    <t xml:space="preserve">OL013868</t>
  </si>
  <si>
    <t xml:space="preserve">OL013869</t>
  </si>
  <si>
    <t xml:space="preserve">OL013870</t>
  </si>
  <si>
    <t xml:space="preserve">OL013871</t>
  </si>
  <si>
    <t xml:space="preserve">OL013872</t>
  </si>
  <si>
    <t xml:space="preserve">OL013873</t>
  </si>
  <si>
    <t xml:space="preserve">OL013874</t>
  </si>
  <si>
    <t xml:space="preserve">OL013875</t>
  </si>
  <si>
    <t xml:space="preserve">OL013876</t>
  </si>
  <si>
    <t xml:space="preserve">OL013877</t>
  </si>
  <si>
    <t xml:space="preserve">OL013878</t>
  </si>
  <si>
    <t xml:space="preserve">OL013879</t>
  </si>
  <si>
    <t xml:space="preserve">OL013880</t>
  </si>
  <si>
    <t xml:space="preserve">OL013881</t>
  </si>
  <si>
    <t xml:space="preserve">OL013882</t>
  </si>
  <si>
    <t xml:space="preserve">OL013883</t>
  </si>
  <si>
    <t xml:space="preserve">OL013884</t>
  </si>
  <si>
    <t xml:space="preserve">OL013885</t>
  </si>
  <si>
    <t xml:space="preserve">OL013886</t>
  </si>
  <si>
    <t xml:space="preserve">OL013887</t>
  </si>
  <si>
    <t xml:space="preserve">OL013888</t>
  </si>
  <si>
    <t xml:space="preserve">OL013889</t>
  </si>
  <si>
    <t xml:space="preserve">OL013890</t>
  </si>
  <si>
    <t xml:space="preserve">OL013891</t>
  </si>
  <si>
    <t xml:space="preserve">OL013892</t>
  </si>
  <si>
    <t xml:space="preserve">OL013893</t>
  </si>
  <si>
    <t xml:space="preserve">OL013894</t>
  </si>
  <si>
    <t xml:space="preserve">OL013895</t>
  </si>
  <si>
    <t xml:space="preserve">OL013896</t>
  </si>
  <si>
    <t xml:space="preserve">OL013897</t>
  </si>
  <si>
    <t xml:space="preserve">OL013898</t>
  </si>
  <si>
    <t xml:space="preserve">OL013899</t>
  </si>
  <si>
    <t xml:space="preserve">OL013900</t>
  </si>
  <si>
    <t xml:space="preserve">OL013901</t>
  </si>
  <si>
    <t xml:space="preserve">OL013902</t>
  </si>
  <si>
    <t xml:space="preserve">OL013903</t>
  </si>
  <si>
    <t xml:space="preserve">OL013904</t>
  </si>
  <si>
    <t xml:space="preserve">OL013905</t>
  </si>
  <si>
    <t xml:space="preserve">OL013906</t>
  </si>
  <si>
    <t xml:space="preserve">OL013907</t>
  </si>
  <si>
    <t xml:space="preserve">OL013908</t>
  </si>
  <si>
    <t xml:space="preserve">OL013909</t>
  </si>
  <si>
    <t xml:space="preserve">OL013910</t>
  </si>
  <si>
    <t xml:space="preserve">OL013911</t>
  </si>
  <si>
    <t xml:space="preserve">OL013912</t>
  </si>
  <si>
    <t xml:space="preserve">OL013913</t>
  </si>
  <si>
    <t xml:space="preserve">OL013914</t>
  </si>
  <si>
    <t xml:space="preserve">OL013915</t>
  </si>
  <si>
    <t xml:space="preserve">OL013916</t>
  </si>
  <si>
    <t xml:space="preserve">OL013917</t>
  </si>
  <si>
    <t xml:space="preserve">OL013918</t>
  </si>
  <si>
    <t xml:space="preserve">OL013919</t>
  </si>
  <si>
    <t xml:space="preserve">OL013920</t>
  </si>
  <si>
    <t xml:space="preserve">OL013921</t>
  </si>
  <si>
    <t xml:space="preserve">OL013922</t>
  </si>
  <si>
    <t xml:space="preserve">OL013923</t>
  </si>
  <si>
    <t xml:space="preserve">OL013924</t>
  </si>
  <si>
    <t xml:space="preserve">OL013925</t>
  </si>
  <si>
    <t xml:space="preserve">OL013926</t>
  </si>
  <si>
    <t xml:space="preserve">OL013927</t>
  </si>
  <si>
    <t xml:space="preserve">OL013928</t>
  </si>
  <si>
    <t xml:space="preserve">OL013929</t>
  </si>
  <si>
    <t xml:space="preserve">OL013930</t>
  </si>
  <si>
    <t xml:space="preserve">OL013931</t>
  </si>
  <si>
    <t xml:space="preserve">OL013932</t>
  </si>
  <si>
    <t xml:space="preserve">OL013933</t>
  </si>
  <si>
    <t xml:space="preserve">OL013934</t>
  </si>
  <si>
    <t xml:space="preserve">OL013935</t>
  </si>
  <si>
    <t xml:space="preserve">OL013936</t>
  </si>
  <si>
    <t xml:space="preserve">OL013937</t>
  </si>
  <si>
    <t xml:space="preserve">OL013938</t>
  </si>
  <si>
    <t xml:space="preserve">OL013939</t>
  </si>
  <si>
    <t xml:space="preserve">OL013940</t>
  </si>
  <si>
    <t xml:space="preserve">OL013941</t>
  </si>
  <si>
    <t xml:space="preserve">OL013942</t>
  </si>
  <si>
    <t xml:space="preserve">OL013943</t>
  </si>
  <si>
    <t xml:space="preserve">OL013944</t>
  </si>
  <si>
    <t xml:space="preserve">OL013945</t>
  </si>
  <si>
    <t xml:space="preserve">OL013946</t>
  </si>
  <si>
    <t xml:space="preserve">OL013947</t>
  </si>
  <si>
    <t xml:space="preserve">OL013948</t>
  </si>
  <si>
    <t xml:space="preserve">OL013949</t>
  </si>
  <si>
    <t xml:space="preserve">OL013950</t>
  </si>
  <si>
    <t xml:space="preserve">OL013951</t>
  </si>
  <si>
    <t xml:space="preserve">OL013952</t>
  </si>
  <si>
    <t xml:space="preserve">OL013953</t>
  </si>
  <si>
    <t xml:space="preserve">OL013954</t>
  </si>
  <si>
    <t xml:space="preserve">OL013955</t>
  </si>
  <si>
    <t xml:space="preserve">OL013956</t>
  </si>
  <si>
    <t xml:space="preserve">OL013957</t>
  </si>
  <si>
    <t xml:space="preserve">OL013958</t>
  </si>
  <si>
    <t xml:space="preserve">OL013959</t>
  </si>
  <si>
    <t xml:space="preserve">OL013960</t>
  </si>
  <si>
    <t xml:space="preserve">OL013961</t>
  </si>
  <si>
    <t xml:space="preserve">OL013962</t>
  </si>
  <si>
    <t xml:space="preserve">OL013963</t>
  </si>
  <si>
    <t xml:space="preserve">OL013964</t>
  </si>
  <si>
    <t xml:space="preserve">OL013965</t>
  </si>
  <si>
    <t xml:space="preserve">OL013966</t>
  </si>
  <si>
    <t xml:space="preserve">OL013967</t>
  </si>
  <si>
    <t xml:space="preserve">OL013968</t>
  </si>
  <si>
    <t xml:space="preserve">OL013969</t>
  </si>
  <si>
    <t xml:space="preserve">OL013970</t>
  </si>
  <si>
    <t xml:space="preserve">OL013971</t>
  </si>
  <si>
    <t xml:space="preserve">OL013972</t>
  </si>
  <si>
    <t xml:space="preserve">OL013973</t>
  </si>
  <si>
    <t xml:space="preserve">OL013974</t>
  </si>
  <si>
    <t xml:space="preserve">OL013975</t>
  </si>
  <si>
    <t xml:space="preserve">OL013976</t>
  </si>
  <si>
    <t xml:space="preserve">OL013977</t>
  </si>
  <si>
    <t xml:space="preserve">OL013978</t>
  </si>
  <si>
    <t xml:space="preserve">OL013979</t>
  </si>
  <si>
    <t xml:space="preserve">OL013980</t>
  </si>
  <si>
    <t xml:space="preserve">OL013981</t>
  </si>
  <si>
    <t xml:space="preserve">OL013982</t>
  </si>
  <si>
    <t xml:space="preserve">OL013983</t>
  </si>
  <si>
    <t xml:space="preserve">OL013984</t>
  </si>
  <si>
    <t xml:space="preserve">OL013985</t>
  </si>
  <si>
    <t xml:space="preserve">OL013986</t>
  </si>
  <si>
    <t xml:space="preserve">OL013987</t>
  </si>
  <si>
    <t xml:space="preserve">OL013988</t>
  </si>
  <si>
    <t xml:space="preserve">OL013989</t>
  </si>
  <si>
    <t xml:space="preserve">OL013990</t>
  </si>
  <si>
    <t xml:space="preserve">OL013991</t>
  </si>
  <si>
    <t xml:space="preserve">OL013992</t>
  </si>
  <si>
    <t xml:space="preserve">OL013993</t>
  </si>
  <si>
    <t xml:space="preserve">OL013994</t>
  </si>
  <si>
    <t xml:space="preserve">OL013995</t>
  </si>
  <si>
    <t xml:space="preserve">OL013996</t>
  </si>
  <si>
    <t xml:space="preserve">OL013997</t>
  </si>
  <si>
    <t xml:space="preserve">OL013998</t>
  </si>
  <si>
    <t xml:space="preserve">OL013999</t>
  </si>
  <si>
    <t xml:space="preserve">OL014000</t>
  </si>
  <si>
    <t xml:space="preserve">OL014001</t>
  </si>
  <si>
    <t xml:space="preserve">OL014002</t>
  </si>
  <si>
    <t xml:space="preserve">OL014003</t>
  </si>
  <si>
    <t xml:space="preserve">OL014004</t>
  </si>
  <si>
    <t xml:space="preserve">OL014005</t>
  </si>
  <si>
    <t xml:space="preserve">OL014006</t>
  </si>
  <si>
    <t xml:space="preserve">OL014007</t>
  </si>
  <si>
    <t xml:space="preserve">OL014008</t>
  </si>
  <si>
    <t xml:space="preserve">OL014009</t>
  </si>
  <si>
    <t xml:space="preserve">OL014010</t>
  </si>
  <si>
    <t xml:space="preserve">OL014011</t>
  </si>
  <si>
    <t xml:space="preserve">OL014012</t>
  </si>
  <si>
    <t xml:space="preserve">OL014013</t>
  </si>
  <si>
    <t xml:space="preserve">OL014014</t>
  </si>
  <si>
    <t xml:space="preserve">OL014015</t>
  </si>
  <si>
    <t xml:space="preserve">OL014016</t>
  </si>
  <si>
    <t xml:space="preserve">OL014017</t>
  </si>
  <si>
    <t xml:space="preserve">OL014018</t>
  </si>
  <si>
    <t xml:space="preserve">OL014019</t>
  </si>
  <si>
    <t xml:space="preserve">OL014020</t>
  </si>
  <si>
    <t xml:space="preserve">OL014021</t>
  </si>
  <si>
    <t xml:space="preserve">OL014022</t>
  </si>
  <si>
    <t xml:space="preserve">OL014023</t>
  </si>
  <si>
    <t xml:space="preserve">OL014024</t>
  </si>
  <si>
    <t xml:space="preserve">OL014025</t>
  </si>
  <si>
    <t xml:space="preserve">OL014026</t>
  </si>
  <si>
    <t xml:space="preserve">OL014027</t>
  </si>
  <si>
    <t xml:space="preserve">OL014028</t>
  </si>
  <si>
    <t xml:space="preserve">OL014029</t>
  </si>
  <si>
    <t xml:space="preserve">OL014030</t>
  </si>
  <si>
    <t xml:space="preserve">OL014031</t>
  </si>
  <si>
    <t xml:space="preserve">OL014032</t>
  </si>
  <si>
    <t xml:space="preserve">OL014033</t>
  </si>
  <si>
    <t xml:space="preserve">OL014034</t>
  </si>
  <si>
    <t xml:space="preserve">OL014035</t>
  </si>
  <si>
    <t xml:space="preserve">OL014036</t>
  </si>
  <si>
    <t xml:space="preserve">OL014037</t>
  </si>
  <si>
    <t xml:space="preserve">OL014038</t>
  </si>
  <si>
    <t xml:space="preserve">OL014039</t>
  </si>
  <si>
    <t xml:space="preserve">OL014040</t>
  </si>
  <si>
    <t xml:space="preserve">OL014041</t>
  </si>
  <si>
    <t xml:space="preserve">OL014042</t>
  </si>
  <si>
    <t xml:space="preserve">OL014043</t>
  </si>
  <si>
    <t xml:space="preserve">OL014044</t>
  </si>
  <si>
    <t xml:space="preserve">OL014045</t>
  </si>
  <si>
    <t xml:space="preserve">OL014046</t>
  </si>
  <si>
    <t xml:space="preserve">OL014047</t>
  </si>
  <si>
    <t xml:space="preserve">OL014048</t>
  </si>
  <si>
    <t xml:space="preserve">OL014049</t>
  </si>
  <si>
    <t xml:space="preserve">OL014050</t>
  </si>
  <si>
    <t xml:space="preserve">OL014051</t>
  </si>
  <si>
    <t xml:space="preserve">OL014052</t>
  </si>
  <si>
    <t xml:space="preserve">OL014053</t>
  </si>
  <si>
    <t xml:space="preserve">OL014054</t>
  </si>
  <si>
    <t xml:space="preserve">OL014055</t>
  </si>
  <si>
    <t xml:space="preserve">OL014056</t>
  </si>
  <si>
    <t xml:space="preserve">OL014057</t>
  </si>
  <si>
    <t xml:space="preserve">OL014058</t>
  </si>
  <si>
    <t xml:space="preserve">OL014059</t>
  </si>
  <si>
    <t xml:space="preserve">OL014060</t>
  </si>
  <si>
    <t xml:space="preserve">OL014061</t>
  </si>
  <si>
    <t xml:space="preserve">OL014062</t>
  </si>
  <si>
    <t xml:space="preserve">OL014063</t>
  </si>
  <si>
    <t xml:space="preserve">OL014064</t>
  </si>
  <si>
    <t xml:space="preserve">OL014065</t>
  </si>
  <si>
    <t xml:space="preserve">OL014066</t>
  </si>
  <si>
    <t xml:space="preserve">OL014067</t>
  </si>
  <si>
    <t xml:space="preserve">OL014068</t>
  </si>
  <si>
    <t xml:space="preserve">OL014069</t>
  </si>
  <si>
    <t xml:space="preserve">OL014070</t>
  </si>
  <si>
    <t xml:space="preserve">OL014071</t>
  </si>
  <si>
    <t xml:space="preserve">OL014072</t>
  </si>
  <si>
    <t xml:space="preserve">OL014073</t>
  </si>
  <si>
    <t xml:space="preserve">OL014074</t>
  </si>
  <si>
    <t xml:space="preserve">OL014075</t>
  </si>
  <si>
    <t xml:space="preserve">OL014076</t>
  </si>
  <si>
    <t xml:space="preserve">OL014077</t>
  </si>
  <si>
    <t xml:space="preserve">OL014078</t>
  </si>
  <si>
    <t xml:space="preserve">OL014079</t>
  </si>
  <si>
    <t xml:space="preserve">OL014080</t>
  </si>
  <si>
    <t xml:space="preserve">OL014081</t>
  </si>
  <si>
    <t xml:space="preserve">OL014082</t>
  </si>
  <si>
    <t xml:space="preserve">OL014083</t>
  </si>
  <si>
    <t xml:space="preserve">OL014084</t>
  </si>
  <si>
    <t xml:space="preserve">OL014085</t>
  </si>
  <si>
    <t xml:space="preserve">OL014086</t>
  </si>
  <si>
    <t xml:space="preserve">OL014087</t>
  </si>
  <si>
    <t xml:space="preserve">OL014088</t>
  </si>
  <si>
    <t xml:space="preserve">OL014089</t>
  </si>
  <si>
    <t xml:space="preserve">OL014090</t>
  </si>
  <si>
    <t xml:space="preserve">OL014091</t>
  </si>
  <si>
    <t xml:space="preserve">OL014092</t>
  </si>
  <si>
    <t xml:space="preserve">OL014093</t>
  </si>
  <si>
    <t xml:space="preserve">OL014094</t>
  </si>
  <si>
    <t xml:space="preserve">OL014095</t>
  </si>
  <si>
    <t xml:space="preserve">OL014096</t>
  </si>
  <si>
    <t xml:space="preserve">OL014097</t>
  </si>
  <si>
    <t xml:space="preserve">OL014098</t>
  </si>
  <si>
    <t xml:space="preserve">Campaign Id</t>
  </si>
  <si>
    <t xml:space="preserve">Campaign Name</t>
  </si>
  <si>
    <t xml:space="preserve">Channel</t>
  </si>
  <si>
    <t xml:space="preserve">Target Segment</t>
  </si>
  <si>
    <t xml:space="preserve">Send Date</t>
  </si>
  <si>
    <t xml:space="preserve">Campaign Cost</t>
  </si>
  <si>
    <t xml:space="preserve">CAMP001</t>
  </si>
  <si>
    <t xml:space="preserve">Spring Trade Promo</t>
  </si>
  <si>
    <t xml:space="preserve">Email</t>
  </si>
  <si>
    <t xml:space="preserve">CAMP002</t>
  </si>
  <si>
    <t xml:space="preserve">Loft Insulation Push</t>
  </si>
  <si>
    <t xml:space="preserve">CAMP003</t>
  </si>
  <si>
    <t xml:space="preserve">Contractor Loyalty Rewards</t>
  </si>
  <si>
    <t xml:space="preserve">SMS</t>
  </si>
  <si>
    <t xml:space="preserve">CAMP004</t>
  </si>
  <si>
    <t xml:space="preserve">New Account Welcome Series</t>
  </si>
  <si>
    <t xml:space="preserve">CAMP005</t>
  </si>
  <si>
    <t xml:space="preserve">Summer Landscaping Sale</t>
  </si>
  <si>
    <t xml:space="preserve">Direct Mail</t>
  </si>
  <si>
    <t xml:space="preserve">CAMP006</t>
  </si>
  <si>
    <t xml:space="preserve">Housebuilder Bulk Discount</t>
  </si>
  <si>
    <t xml:space="preserve">CAMP007</t>
  </si>
  <si>
    <t xml:space="preserve">Winter Roofing Materials Offer</t>
  </si>
  <si>
    <t xml:space="preserve">CAMP008</t>
  </si>
  <si>
    <t xml:space="preserve">Cement &amp; Aggregates Flash Sale</t>
  </si>
  <si>
    <t xml:space="preserve">Send Id</t>
  </si>
  <si>
    <t xml:space="preserve">Opened</t>
  </si>
  <si>
    <t xml:space="preserve">Clicked</t>
  </si>
  <si>
    <t xml:space="preserve">Converted</t>
  </si>
  <si>
    <t xml:space="preserve">Revenue Generated</t>
  </si>
  <si>
    <t xml:space="preserve">Channel (lookup)</t>
  </si>
  <si>
    <t xml:space="preserve">S000001</t>
  </si>
  <si>
    <t xml:space="preserve">S000002</t>
  </si>
  <si>
    <t xml:space="preserve">S000003</t>
  </si>
  <si>
    <t xml:space="preserve">S000004</t>
  </si>
  <si>
    <t xml:space="preserve">S000005</t>
  </si>
  <si>
    <t xml:space="preserve">S000006</t>
  </si>
  <si>
    <t xml:space="preserve">S000007</t>
  </si>
  <si>
    <t xml:space="preserve">S000008</t>
  </si>
  <si>
    <t xml:space="preserve">S000009</t>
  </si>
  <si>
    <t xml:space="preserve">S000010</t>
  </si>
  <si>
    <t xml:space="preserve">S000011</t>
  </si>
  <si>
    <t xml:space="preserve">S000012</t>
  </si>
  <si>
    <t xml:space="preserve">S000013</t>
  </si>
  <si>
    <t xml:space="preserve">S000014</t>
  </si>
  <si>
    <t xml:space="preserve">S000015</t>
  </si>
  <si>
    <t xml:space="preserve">S000016</t>
  </si>
  <si>
    <t xml:space="preserve">S000017</t>
  </si>
  <si>
    <t xml:space="preserve">S000018</t>
  </si>
  <si>
    <t xml:space="preserve">S000019</t>
  </si>
  <si>
    <t xml:space="preserve">S000020</t>
  </si>
  <si>
    <t xml:space="preserve">S000021</t>
  </si>
  <si>
    <t xml:space="preserve">S000022</t>
  </si>
  <si>
    <t xml:space="preserve">S000023</t>
  </si>
  <si>
    <t xml:space="preserve">S000024</t>
  </si>
  <si>
    <t xml:space="preserve">S000025</t>
  </si>
  <si>
    <t xml:space="preserve">S000026</t>
  </si>
  <si>
    <t xml:space="preserve">S000027</t>
  </si>
  <si>
    <t xml:space="preserve">S000028</t>
  </si>
  <si>
    <t xml:space="preserve">S000029</t>
  </si>
  <si>
    <t xml:space="preserve">S000030</t>
  </si>
  <si>
    <t xml:space="preserve">S000031</t>
  </si>
  <si>
    <t xml:space="preserve">S000032</t>
  </si>
  <si>
    <t xml:space="preserve">S000033</t>
  </si>
  <si>
    <t xml:space="preserve">S000034</t>
  </si>
  <si>
    <t xml:space="preserve">S000035</t>
  </si>
  <si>
    <t xml:space="preserve">S000036</t>
  </si>
  <si>
    <t xml:space="preserve">S000037</t>
  </si>
  <si>
    <t xml:space="preserve">S000038</t>
  </si>
  <si>
    <t xml:space="preserve">S000039</t>
  </si>
  <si>
    <t xml:space="preserve">S000040</t>
  </si>
  <si>
    <t xml:space="preserve">S000041</t>
  </si>
  <si>
    <t xml:space="preserve">S000042</t>
  </si>
  <si>
    <t xml:space="preserve">S000043</t>
  </si>
  <si>
    <t xml:space="preserve">S000044</t>
  </si>
  <si>
    <t xml:space="preserve">S000045</t>
  </si>
  <si>
    <t xml:space="preserve">S000046</t>
  </si>
  <si>
    <t xml:space="preserve">S000047</t>
  </si>
  <si>
    <t xml:space="preserve">S000048</t>
  </si>
  <si>
    <t xml:space="preserve">S000049</t>
  </si>
  <si>
    <t xml:space="preserve">S000050</t>
  </si>
  <si>
    <t xml:space="preserve">S000051</t>
  </si>
  <si>
    <t xml:space="preserve">S000052</t>
  </si>
  <si>
    <t xml:space="preserve">S000053</t>
  </si>
  <si>
    <t xml:space="preserve">S000054</t>
  </si>
  <si>
    <t xml:space="preserve">S000055</t>
  </si>
  <si>
    <t xml:space="preserve">S000056</t>
  </si>
  <si>
    <t xml:space="preserve">S000057</t>
  </si>
  <si>
    <t xml:space="preserve">S000058</t>
  </si>
  <si>
    <t xml:space="preserve">S000059</t>
  </si>
  <si>
    <t xml:space="preserve">S000060</t>
  </si>
  <si>
    <t xml:space="preserve">S000061</t>
  </si>
  <si>
    <t xml:space="preserve">S000062</t>
  </si>
  <si>
    <t xml:space="preserve">S000063</t>
  </si>
  <si>
    <t xml:space="preserve">S000064</t>
  </si>
  <si>
    <t xml:space="preserve">S000065</t>
  </si>
  <si>
    <t xml:space="preserve">S000066</t>
  </si>
  <si>
    <t xml:space="preserve">S000067</t>
  </si>
  <si>
    <t xml:space="preserve">S000068</t>
  </si>
  <si>
    <t xml:space="preserve">S000069</t>
  </si>
  <si>
    <t xml:space="preserve">S000070</t>
  </si>
  <si>
    <t xml:space="preserve">S000071</t>
  </si>
  <si>
    <t xml:space="preserve">S000072</t>
  </si>
  <si>
    <t xml:space="preserve">S000073</t>
  </si>
  <si>
    <t xml:space="preserve">S000074</t>
  </si>
  <si>
    <t xml:space="preserve">S000075</t>
  </si>
  <si>
    <t xml:space="preserve">S000076</t>
  </si>
  <si>
    <t xml:space="preserve">S000077</t>
  </si>
  <si>
    <t xml:space="preserve">S000078</t>
  </si>
  <si>
    <t xml:space="preserve">S000079</t>
  </si>
  <si>
    <t xml:space="preserve">S000080</t>
  </si>
  <si>
    <t xml:space="preserve">S000081</t>
  </si>
  <si>
    <t xml:space="preserve">S000082</t>
  </si>
  <si>
    <t xml:space="preserve">S000083</t>
  </si>
  <si>
    <t xml:space="preserve">S000084</t>
  </si>
  <si>
    <t xml:space="preserve">S000085</t>
  </si>
  <si>
    <t xml:space="preserve">S000086</t>
  </si>
  <si>
    <t xml:space="preserve">S000087</t>
  </si>
  <si>
    <t xml:space="preserve">S000088</t>
  </si>
  <si>
    <t xml:space="preserve">S000089</t>
  </si>
  <si>
    <t xml:space="preserve">S000090</t>
  </si>
  <si>
    <t xml:space="preserve">S000091</t>
  </si>
  <si>
    <t xml:space="preserve">S000092</t>
  </si>
  <si>
    <t xml:space="preserve">S000093</t>
  </si>
  <si>
    <t xml:space="preserve">S000094</t>
  </si>
  <si>
    <t xml:space="preserve">S000095</t>
  </si>
  <si>
    <t xml:space="preserve">S000096</t>
  </si>
  <si>
    <t xml:space="preserve">S000097</t>
  </si>
  <si>
    <t xml:space="preserve">S000098</t>
  </si>
  <si>
    <t xml:space="preserve">S000099</t>
  </si>
  <si>
    <t xml:space="preserve">S000100</t>
  </si>
  <si>
    <t xml:space="preserve">S000101</t>
  </si>
  <si>
    <t xml:space="preserve">S000102</t>
  </si>
  <si>
    <t xml:space="preserve">S000103</t>
  </si>
  <si>
    <t xml:space="preserve">S000104</t>
  </si>
  <si>
    <t xml:space="preserve">S000105</t>
  </si>
  <si>
    <t xml:space="preserve">S000106</t>
  </si>
  <si>
    <t xml:space="preserve">S000107</t>
  </si>
  <si>
    <t xml:space="preserve">S000108</t>
  </si>
  <si>
    <t xml:space="preserve">S000109</t>
  </si>
  <si>
    <t xml:space="preserve">S000110</t>
  </si>
  <si>
    <t xml:space="preserve">S000111</t>
  </si>
  <si>
    <t xml:space="preserve">S000112</t>
  </si>
  <si>
    <t xml:space="preserve">S000113</t>
  </si>
  <si>
    <t xml:space="preserve">S000114</t>
  </si>
  <si>
    <t xml:space="preserve">S000115</t>
  </si>
  <si>
    <t xml:space="preserve">S000116</t>
  </si>
  <si>
    <t xml:space="preserve">S000117</t>
  </si>
  <si>
    <t xml:space="preserve">S000118</t>
  </si>
  <si>
    <t xml:space="preserve">S000119</t>
  </si>
  <si>
    <t xml:space="preserve">S000120</t>
  </si>
  <si>
    <t xml:space="preserve">S000121</t>
  </si>
  <si>
    <t xml:space="preserve">S000122</t>
  </si>
  <si>
    <t xml:space="preserve">S000123</t>
  </si>
  <si>
    <t xml:space="preserve">S000124</t>
  </si>
  <si>
    <t xml:space="preserve">S000125</t>
  </si>
  <si>
    <t xml:space="preserve">S000126</t>
  </si>
  <si>
    <t xml:space="preserve">S000127</t>
  </si>
  <si>
    <t xml:space="preserve">S000128</t>
  </si>
  <si>
    <t xml:space="preserve">S000129</t>
  </si>
  <si>
    <t xml:space="preserve">S000130</t>
  </si>
  <si>
    <t xml:space="preserve">S000131</t>
  </si>
  <si>
    <t xml:space="preserve">S000132</t>
  </si>
  <si>
    <t xml:space="preserve">S000133</t>
  </si>
  <si>
    <t xml:space="preserve">S000134</t>
  </si>
  <si>
    <t xml:space="preserve">S000135</t>
  </si>
  <si>
    <t xml:space="preserve">S000136</t>
  </si>
  <si>
    <t xml:space="preserve">S000137</t>
  </si>
  <si>
    <t xml:space="preserve">S000138</t>
  </si>
  <si>
    <t xml:space="preserve">S000139</t>
  </si>
  <si>
    <t xml:space="preserve">S000140</t>
  </si>
  <si>
    <t xml:space="preserve">S000141</t>
  </si>
  <si>
    <t xml:space="preserve">S000142</t>
  </si>
  <si>
    <t xml:space="preserve">S000143</t>
  </si>
  <si>
    <t xml:space="preserve">S000144</t>
  </si>
  <si>
    <t xml:space="preserve">S000145</t>
  </si>
  <si>
    <t xml:space="preserve">S000146</t>
  </si>
  <si>
    <t xml:space="preserve">S000147</t>
  </si>
  <si>
    <t xml:space="preserve">S000148</t>
  </si>
  <si>
    <t xml:space="preserve">S000149</t>
  </si>
  <si>
    <t xml:space="preserve">S000150</t>
  </si>
  <si>
    <t xml:space="preserve">S000151</t>
  </si>
  <si>
    <t xml:space="preserve">S000152</t>
  </si>
  <si>
    <t xml:space="preserve">S000153</t>
  </si>
  <si>
    <t xml:space="preserve">S000154</t>
  </si>
  <si>
    <t xml:space="preserve">S000155</t>
  </si>
  <si>
    <t xml:space="preserve">S000156</t>
  </si>
  <si>
    <t xml:space="preserve">S000157</t>
  </si>
  <si>
    <t xml:space="preserve">S000158</t>
  </si>
  <si>
    <t xml:space="preserve">S000159</t>
  </si>
  <si>
    <t xml:space="preserve">S000160</t>
  </si>
  <si>
    <t xml:space="preserve">S000161</t>
  </si>
  <si>
    <t xml:space="preserve">S000162</t>
  </si>
  <si>
    <t xml:space="preserve">S000163</t>
  </si>
  <si>
    <t xml:space="preserve">S000164</t>
  </si>
  <si>
    <t xml:space="preserve">S000165</t>
  </si>
  <si>
    <t xml:space="preserve">S000166</t>
  </si>
  <si>
    <t xml:space="preserve">S000167</t>
  </si>
  <si>
    <t xml:space="preserve">S000168</t>
  </si>
  <si>
    <t xml:space="preserve">S000169</t>
  </si>
  <si>
    <t xml:space="preserve">S000170</t>
  </si>
  <si>
    <t xml:space="preserve">S000171</t>
  </si>
  <si>
    <t xml:space="preserve">S000172</t>
  </si>
  <si>
    <t xml:space="preserve">S000173</t>
  </si>
  <si>
    <t xml:space="preserve">S000174</t>
  </si>
  <si>
    <t xml:space="preserve">S000175</t>
  </si>
  <si>
    <t xml:space="preserve">S000176</t>
  </si>
  <si>
    <t xml:space="preserve">S000177</t>
  </si>
  <si>
    <t xml:space="preserve">S000178</t>
  </si>
  <si>
    <t xml:space="preserve">S000179</t>
  </si>
  <si>
    <t xml:space="preserve">S000180</t>
  </si>
  <si>
    <t xml:space="preserve">S000181</t>
  </si>
  <si>
    <t xml:space="preserve">S000182</t>
  </si>
  <si>
    <t xml:space="preserve">S000183</t>
  </si>
  <si>
    <t xml:space="preserve">S000184</t>
  </si>
  <si>
    <t xml:space="preserve">S000185</t>
  </si>
  <si>
    <t xml:space="preserve">S000186</t>
  </si>
  <si>
    <t xml:space="preserve">S000187</t>
  </si>
  <si>
    <t xml:space="preserve">S000188</t>
  </si>
  <si>
    <t xml:space="preserve">S000189</t>
  </si>
  <si>
    <t xml:space="preserve">S000190</t>
  </si>
  <si>
    <t xml:space="preserve">S000191</t>
  </si>
  <si>
    <t xml:space="preserve">S000192</t>
  </si>
  <si>
    <t xml:space="preserve">S000193</t>
  </si>
  <si>
    <t xml:space="preserve">S000194</t>
  </si>
  <si>
    <t xml:space="preserve">S000195</t>
  </si>
  <si>
    <t xml:space="preserve">S000196</t>
  </si>
  <si>
    <t xml:space="preserve">S000197</t>
  </si>
  <si>
    <t xml:space="preserve">S000198</t>
  </si>
  <si>
    <t xml:space="preserve">S000199</t>
  </si>
  <si>
    <t xml:space="preserve">S000200</t>
  </si>
  <si>
    <t xml:space="preserve">S000201</t>
  </si>
  <si>
    <t xml:space="preserve">S000202</t>
  </si>
  <si>
    <t xml:space="preserve">S000203</t>
  </si>
  <si>
    <t xml:space="preserve">S000204</t>
  </si>
  <si>
    <t xml:space="preserve">S000205</t>
  </si>
  <si>
    <t xml:space="preserve">S000206</t>
  </si>
  <si>
    <t xml:space="preserve">S000207</t>
  </si>
  <si>
    <t xml:space="preserve">S000208</t>
  </si>
  <si>
    <t xml:space="preserve">S000209</t>
  </si>
  <si>
    <t xml:space="preserve">S000210</t>
  </si>
  <si>
    <t xml:space="preserve">S000211</t>
  </si>
  <si>
    <t xml:space="preserve">S000212</t>
  </si>
  <si>
    <t xml:space="preserve">S000213</t>
  </si>
  <si>
    <t xml:space="preserve">S000214</t>
  </si>
  <si>
    <t xml:space="preserve">S000215</t>
  </si>
  <si>
    <t xml:space="preserve">S000216</t>
  </si>
  <si>
    <t xml:space="preserve">S000217</t>
  </si>
  <si>
    <t xml:space="preserve">S000218</t>
  </si>
  <si>
    <t xml:space="preserve">S000219</t>
  </si>
  <si>
    <t xml:space="preserve">S000220</t>
  </si>
  <si>
    <t xml:space="preserve">S000221</t>
  </si>
  <si>
    <t xml:space="preserve">S000222</t>
  </si>
  <si>
    <t xml:space="preserve">S000223</t>
  </si>
  <si>
    <t xml:space="preserve">S000224</t>
  </si>
  <si>
    <t xml:space="preserve">S000225</t>
  </si>
  <si>
    <t xml:space="preserve">S000226</t>
  </si>
  <si>
    <t xml:space="preserve">S000227</t>
  </si>
  <si>
    <t xml:space="preserve">S000228</t>
  </si>
  <si>
    <t xml:space="preserve">S000229</t>
  </si>
  <si>
    <t xml:space="preserve">S000230</t>
  </si>
  <si>
    <t xml:space="preserve">S000231</t>
  </si>
  <si>
    <t xml:space="preserve">S000232</t>
  </si>
  <si>
    <t xml:space="preserve">S000233</t>
  </si>
  <si>
    <t xml:space="preserve">S000234</t>
  </si>
  <si>
    <t xml:space="preserve">S000235</t>
  </si>
  <si>
    <t xml:space="preserve">S000236</t>
  </si>
  <si>
    <t xml:space="preserve">S000237</t>
  </si>
  <si>
    <t xml:space="preserve">S000238</t>
  </si>
  <si>
    <t xml:space="preserve">S000239</t>
  </si>
  <si>
    <t xml:space="preserve">S000240</t>
  </si>
  <si>
    <t xml:space="preserve">S000241</t>
  </si>
  <si>
    <t xml:space="preserve">S000242</t>
  </si>
  <si>
    <t xml:space="preserve">S000243</t>
  </si>
  <si>
    <t xml:space="preserve">S000244</t>
  </si>
  <si>
    <t xml:space="preserve">S000245</t>
  </si>
  <si>
    <t xml:space="preserve">S000246</t>
  </si>
  <si>
    <t xml:space="preserve">S000247</t>
  </si>
  <si>
    <t xml:space="preserve">S000248</t>
  </si>
  <si>
    <t xml:space="preserve">S000249</t>
  </si>
  <si>
    <t xml:space="preserve">S000250</t>
  </si>
  <si>
    <t xml:space="preserve">S000251</t>
  </si>
  <si>
    <t xml:space="preserve">S000252</t>
  </si>
  <si>
    <t xml:space="preserve">S000253</t>
  </si>
  <si>
    <t xml:space="preserve">S000254</t>
  </si>
  <si>
    <t xml:space="preserve">S000255</t>
  </si>
  <si>
    <t xml:space="preserve">S000256</t>
  </si>
  <si>
    <t xml:space="preserve">S000257</t>
  </si>
  <si>
    <t xml:space="preserve">S000258</t>
  </si>
  <si>
    <t xml:space="preserve">S000259</t>
  </si>
  <si>
    <t xml:space="preserve">S000260</t>
  </si>
  <si>
    <t xml:space="preserve">S000261</t>
  </si>
  <si>
    <t xml:space="preserve">S000262</t>
  </si>
  <si>
    <t xml:space="preserve">S000263</t>
  </si>
  <si>
    <t xml:space="preserve">S000264</t>
  </si>
  <si>
    <t xml:space="preserve">S000265</t>
  </si>
  <si>
    <t xml:space="preserve">S000266</t>
  </si>
  <si>
    <t xml:space="preserve">S000267</t>
  </si>
  <si>
    <t xml:space="preserve">S000268</t>
  </si>
  <si>
    <t xml:space="preserve">S000269</t>
  </si>
  <si>
    <t xml:space="preserve">S000270</t>
  </si>
  <si>
    <t xml:space="preserve">S000271</t>
  </si>
  <si>
    <t xml:space="preserve">S000272</t>
  </si>
  <si>
    <t xml:space="preserve">S000273</t>
  </si>
  <si>
    <t xml:space="preserve">S000274</t>
  </si>
  <si>
    <t xml:space="preserve">S000275</t>
  </si>
  <si>
    <t xml:space="preserve">S000276</t>
  </si>
  <si>
    <t xml:space="preserve">S000277</t>
  </si>
  <si>
    <t xml:space="preserve">S000278</t>
  </si>
  <si>
    <t xml:space="preserve">S000279</t>
  </si>
  <si>
    <t xml:space="preserve">S000280</t>
  </si>
  <si>
    <t xml:space="preserve">S000281</t>
  </si>
  <si>
    <t xml:space="preserve">S000282</t>
  </si>
  <si>
    <t xml:space="preserve">S000283</t>
  </si>
  <si>
    <t xml:space="preserve">S000284</t>
  </si>
  <si>
    <t xml:space="preserve">S000285</t>
  </si>
  <si>
    <t xml:space="preserve">S000286</t>
  </si>
  <si>
    <t xml:space="preserve">S000287</t>
  </si>
  <si>
    <t xml:space="preserve">S000288</t>
  </si>
  <si>
    <t xml:space="preserve">S000289</t>
  </si>
  <si>
    <t xml:space="preserve">S000290</t>
  </si>
  <si>
    <t xml:space="preserve">S000291</t>
  </si>
  <si>
    <t xml:space="preserve">S000292</t>
  </si>
  <si>
    <t xml:space="preserve">S000293</t>
  </si>
  <si>
    <t xml:space="preserve">S000294</t>
  </si>
  <si>
    <t xml:space="preserve">S000295</t>
  </si>
  <si>
    <t xml:space="preserve">S000296</t>
  </si>
  <si>
    <t xml:space="preserve">S000297</t>
  </si>
  <si>
    <t xml:space="preserve">S000298</t>
  </si>
  <si>
    <t xml:space="preserve">S000299</t>
  </si>
  <si>
    <t xml:space="preserve">S000300</t>
  </si>
  <si>
    <t xml:space="preserve">S000301</t>
  </si>
  <si>
    <t xml:space="preserve">S000302</t>
  </si>
  <si>
    <t xml:space="preserve">S000303</t>
  </si>
  <si>
    <t xml:space="preserve">S000304</t>
  </si>
  <si>
    <t xml:space="preserve">S000305</t>
  </si>
  <si>
    <t xml:space="preserve">S000306</t>
  </si>
  <si>
    <t xml:space="preserve">S000307</t>
  </si>
  <si>
    <t xml:space="preserve">S000308</t>
  </si>
  <si>
    <t xml:space="preserve">S000309</t>
  </si>
  <si>
    <t xml:space="preserve">S000310</t>
  </si>
  <si>
    <t xml:space="preserve">S000311</t>
  </si>
  <si>
    <t xml:space="preserve">S000312</t>
  </si>
  <si>
    <t xml:space="preserve">S000313</t>
  </si>
  <si>
    <t xml:space="preserve">S000314</t>
  </si>
  <si>
    <t xml:space="preserve">S000315</t>
  </si>
  <si>
    <t xml:space="preserve">S000316</t>
  </si>
  <si>
    <t xml:space="preserve">S000317</t>
  </si>
  <si>
    <t xml:space="preserve">S000318</t>
  </si>
  <si>
    <t xml:space="preserve">S000319</t>
  </si>
  <si>
    <t xml:space="preserve">S000320</t>
  </si>
  <si>
    <t xml:space="preserve">S000321</t>
  </si>
  <si>
    <t xml:space="preserve">S000322</t>
  </si>
  <si>
    <t xml:space="preserve">S000323</t>
  </si>
  <si>
    <t xml:space="preserve">S000324</t>
  </si>
  <si>
    <t xml:space="preserve">S000325</t>
  </si>
  <si>
    <t xml:space="preserve">S000326</t>
  </si>
  <si>
    <t xml:space="preserve">S000327</t>
  </si>
  <si>
    <t xml:space="preserve">S000328</t>
  </si>
  <si>
    <t xml:space="preserve">S000329</t>
  </si>
  <si>
    <t xml:space="preserve">S000330</t>
  </si>
  <si>
    <t xml:space="preserve">S000331</t>
  </si>
  <si>
    <t xml:space="preserve">S000332</t>
  </si>
  <si>
    <t xml:space="preserve">S000333</t>
  </si>
  <si>
    <t xml:space="preserve">S000334</t>
  </si>
  <si>
    <t xml:space="preserve">S000335</t>
  </si>
  <si>
    <t xml:space="preserve">S000336</t>
  </si>
  <si>
    <t xml:space="preserve">S000337</t>
  </si>
  <si>
    <t xml:space="preserve">S000338</t>
  </si>
  <si>
    <t xml:space="preserve">S000339</t>
  </si>
  <si>
    <t xml:space="preserve">S000340</t>
  </si>
  <si>
    <t xml:space="preserve">S000341</t>
  </si>
  <si>
    <t xml:space="preserve">S000342</t>
  </si>
  <si>
    <t xml:space="preserve">S000343</t>
  </si>
  <si>
    <t xml:space="preserve">S000344</t>
  </si>
  <si>
    <t xml:space="preserve">S000345</t>
  </si>
  <si>
    <t xml:space="preserve">S000346</t>
  </si>
  <si>
    <t xml:space="preserve">S000347</t>
  </si>
  <si>
    <t xml:space="preserve">S000348</t>
  </si>
  <si>
    <t xml:space="preserve">S000349</t>
  </si>
  <si>
    <t xml:space="preserve">S000350</t>
  </si>
  <si>
    <t xml:space="preserve">S000351</t>
  </si>
  <si>
    <t xml:space="preserve">S000352</t>
  </si>
  <si>
    <t xml:space="preserve">S000353</t>
  </si>
  <si>
    <t xml:space="preserve">S000354</t>
  </si>
  <si>
    <t xml:space="preserve">S000355</t>
  </si>
  <si>
    <t xml:space="preserve">S000356</t>
  </si>
  <si>
    <t xml:space="preserve">S000357</t>
  </si>
  <si>
    <t xml:space="preserve">S000358</t>
  </si>
  <si>
    <t xml:space="preserve">S000359</t>
  </si>
  <si>
    <t xml:space="preserve">S000360</t>
  </si>
  <si>
    <t xml:space="preserve">S000361</t>
  </si>
  <si>
    <t xml:space="preserve">S000362</t>
  </si>
  <si>
    <t xml:space="preserve">S000363</t>
  </si>
  <si>
    <t xml:space="preserve">S000364</t>
  </si>
  <si>
    <t xml:space="preserve">S000365</t>
  </si>
  <si>
    <t xml:space="preserve">S000366</t>
  </si>
  <si>
    <t xml:space="preserve">S000367</t>
  </si>
  <si>
    <t xml:space="preserve">S000368</t>
  </si>
  <si>
    <t xml:space="preserve">S000369</t>
  </si>
  <si>
    <t xml:space="preserve">S000370</t>
  </si>
  <si>
    <t xml:space="preserve">S000371</t>
  </si>
  <si>
    <t xml:space="preserve">S000372</t>
  </si>
  <si>
    <t xml:space="preserve">S000373</t>
  </si>
  <si>
    <t xml:space="preserve">S000374</t>
  </si>
  <si>
    <t xml:space="preserve">S000375</t>
  </si>
  <si>
    <t xml:space="preserve">S000376</t>
  </si>
  <si>
    <t xml:space="preserve">S000377</t>
  </si>
  <si>
    <t xml:space="preserve">S000378</t>
  </si>
  <si>
    <t xml:space="preserve">S000379</t>
  </si>
  <si>
    <t xml:space="preserve">S000380</t>
  </si>
  <si>
    <t xml:space="preserve">S000381</t>
  </si>
  <si>
    <t xml:space="preserve">S000382</t>
  </si>
  <si>
    <t xml:space="preserve">S000383</t>
  </si>
  <si>
    <t xml:space="preserve">S000384</t>
  </si>
  <si>
    <t xml:space="preserve">S000385</t>
  </si>
  <si>
    <t xml:space="preserve">S000386</t>
  </si>
  <si>
    <t xml:space="preserve">S000387</t>
  </si>
  <si>
    <t xml:space="preserve">S000388</t>
  </si>
  <si>
    <t xml:space="preserve">S000389</t>
  </si>
  <si>
    <t xml:space="preserve">S000390</t>
  </si>
  <si>
    <t xml:space="preserve">S000391</t>
  </si>
  <si>
    <t xml:space="preserve">S000392</t>
  </si>
  <si>
    <t xml:space="preserve">S000393</t>
  </si>
  <si>
    <t xml:space="preserve">S000394</t>
  </si>
  <si>
    <t xml:space="preserve">S000395</t>
  </si>
  <si>
    <t xml:space="preserve">S000396</t>
  </si>
  <si>
    <t xml:space="preserve">S000397</t>
  </si>
  <si>
    <t xml:space="preserve">S000398</t>
  </si>
  <si>
    <t xml:space="preserve">S000399</t>
  </si>
  <si>
    <t xml:space="preserve">S000400</t>
  </si>
  <si>
    <t xml:space="preserve">S000401</t>
  </si>
  <si>
    <t xml:space="preserve">S000402</t>
  </si>
  <si>
    <t xml:space="preserve">S000403</t>
  </si>
  <si>
    <t xml:space="preserve">S000404</t>
  </si>
  <si>
    <t xml:space="preserve">S000405</t>
  </si>
  <si>
    <t xml:space="preserve">S000406</t>
  </si>
  <si>
    <t xml:space="preserve">S000407</t>
  </si>
  <si>
    <t xml:space="preserve">S000408</t>
  </si>
  <si>
    <t xml:space="preserve">S000409</t>
  </si>
  <si>
    <t xml:space="preserve">S000410</t>
  </si>
  <si>
    <t xml:space="preserve">S000411</t>
  </si>
  <si>
    <t xml:space="preserve">S000412</t>
  </si>
  <si>
    <t xml:space="preserve">S000413</t>
  </si>
  <si>
    <t xml:space="preserve">S000414</t>
  </si>
  <si>
    <t xml:space="preserve">S000415</t>
  </si>
  <si>
    <t xml:space="preserve">S000416</t>
  </si>
  <si>
    <t xml:space="preserve">S000417</t>
  </si>
  <si>
    <t xml:space="preserve">S000418</t>
  </si>
  <si>
    <t xml:space="preserve">S000419</t>
  </si>
  <si>
    <t xml:space="preserve">S000420</t>
  </si>
  <si>
    <t xml:space="preserve">S000421</t>
  </si>
  <si>
    <t xml:space="preserve">S000422</t>
  </si>
  <si>
    <t xml:space="preserve">S000423</t>
  </si>
  <si>
    <t xml:space="preserve">S000424</t>
  </si>
  <si>
    <t xml:space="preserve">S000425</t>
  </si>
  <si>
    <t xml:space="preserve">S000426</t>
  </si>
  <si>
    <t xml:space="preserve">S000427</t>
  </si>
  <si>
    <t xml:space="preserve">S000428</t>
  </si>
  <si>
    <t xml:space="preserve">S000429</t>
  </si>
  <si>
    <t xml:space="preserve">S000430</t>
  </si>
  <si>
    <t xml:space="preserve">S000431</t>
  </si>
  <si>
    <t xml:space="preserve">S000432</t>
  </si>
  <si>
    <t xml:space="preserve">S000433</t>
  </si>
  <si>
    <t xml:space="preserve">S000434</t>
  </si>
  <si>
    <t xml:space="preserve">S000435</t>
  </si>
  <si>
    <t xml:space="preserve">S000436</t>
  </si>
  <si>
    <t xml:space="preserve">S000437</t>
  </si>
  <si>
    <t xml:space="preserve">S000438</t>
  </si>
  <si>
    <t xml:space="preserve">S000439</t>
  </si>
  <si>
    <t xml:space="preserve">S000440</t>
  </si>
  <si>
    <t xml:space="preserve">S000441</t>
  </si>
  <si>
    <t xml:space="preserve">S000442</t>
  </si>
  <si>
    <t xml:space="preserve">S000443</t>
  </si>
  <si>
    <t xml:space="preserve">S000444</t>
  </si>
  <si>
    <t xml:space="preserve">S000445</t>
  </si>
  <si>
    <t xml:space="preserve">S000446</t>
  </si>
  <si>
    <t xml:space="preserve">S000447</t>
  </si>
  <si>
    <t xml:space="preserve">S000448</t>
  </si>
  <si>
    <t xml:space="preserve">S000449</t>
  </si>
  <si>
    <t xml:space="preserve">S000450</t>
  </si>
  <si>
    <t xml:space="preserve">S000451</t>
  </si>
  <si>
    <t xml:space="preserve">S000452</t>
  </si>
  <si>
    <t xml:space="preserve">S000453</t>
  </si>
  <si>
    <t xml:space="preserve">S000454</t>
  </si>
  <si>
    <t xml:space="preserve">S000455</t>
  </si>
  <si>
    <t xml:space="preserve">S000456</t>
  </si>
  <si>
    <t xml:space="preserve">S000457</t>
  </si>
  <si>
    <t xml:space="preserve">S000458</t>
  </si>
  <si>
    <t xml:space="preserve">S000459</t>
  </si>
  <si>
    <t xml:space="preserve">S000460</t>
  </si>
  <si>
    <t xml:space="preserve">S000461</t>
  </si>
  <si>
    <t xml:space="preserve">S000462</t>
  </si>
  <si>
    <t xml:space="preserve">S000463</t>
  </si>
  <si>
    <t xml:space="preserve">S000464</t>
  </si>
  <si>
    <t xml:space="preserve">S000465</t>
  </si>
  <si>
    <t xml:space="preserve">S000466</t>
  </si>
  <si>
    <t xml:space="preserve">S000467</t>
  </si>
  <si>
    <t xml:space="preserve">S000468</t>
  </si>
  <si>
    <t xml:space="preserve">S000469</t>
  </si>
  <si>
    <t xml:space="preserve">S000470</t>
  </si>
  <si>
    <t xml:space="preserve">S000471</t>
  </si>
  <si>
    <t xml:space="preserve">S000472</t>
  </si>
  <si>
    <t xml:space="preserve">S000473</t>
  </si>
  <si>
    <t xml:space="preserve">S000474</t>
  </si>
  <si>
    <t xml:space="preserve">S000475</t>
  </si>
  <si>
    <t xml:space="preserve">S000476</t>
  </si>
  <si>
    <t xml:space="preserve">S000477</t>
  </si>
  <si>
    <t xml:space="preserve">S000478</t>
  </si>
  <si>
    <t xml:space="preserve">S000479</t>
  </si>
  <si>
    <t xml:space="preserve">S000480</t>
  </si>
  <si>
    <t xml:space="preserve">S000481</t>
  </si>
  <si>
    <t xml:space="preserve">S000482</t>
  </si>
  <si>
    <t xml:space="preserve">S000483</t>
  </si>
  <si>
    <t xml:space="preserve">S000484</t>
  </si>
  <si>
    <t xml:space="preserve">S000485</t>
  </si>
  <si>
    <t xml:space="preserve">S000486</t>
  </si>
  <si>
    <t xml:space="preserve">S000487</t>
  </si>
  <si>
    <t xml:space="preserve">S000488</t>
  </si>
  <si>
    <t xml:space="preserve">S000489</t>
  </si>
  <si>
    <t xml:space="preserve">S000490</t>
  </si>
  <si>
    <t xml:space="preserve">S000491</t>
  </si>
  <si>
    <t xml:space="preserve">S000492</t>
  </si>
  <si>
    <t xml:space="preserve">S000493</t>
  </si>
  <si>
    <t xml:space="preserve">S000494</t>
  </si>
  <si>
    <t xml:space="preserve">S000495</t>
  </si>
  <si>
    <t xml:space="preserve">S000496</t>
  </si>
  <si>
    <t xml:space="preserve">S000497</t>
  </si>
  <si>
    <t xml:space="preserve">S000498</t>
  </si>
  <si>
    <t xml:space="preserve">S000499</t>
  </si>
  <si>
    <t xml:space="preserve">S000500</t>
  </si>
  <si>
    <t xml:space="preserve">S000501</t>
  </si>
  <si>
    <t xml:space="preserve">S000502</t>
  </si>
  <si>
    <t xml:space="preserve">S000503</t>
  </si>
  <si>
    <t xml:space="preserve">S000504</t>
  </si>
  <si>
    <t xml:space="preserve">S000505</t>
  </si>
  <si>
    <t xml:space="preserve">S000506</t>
  </si>
  <si>
    <t xml:space="preserve">S000507</t>
  </si>
  <si>
    <t xml:space="preserve">S000508</t>
  </si>
  <si>
    <t xml:space="preserve">S000509</t>
  </si>
  <si>
    <t xml:space="preserve">S000510</t>
  </si>
  <si>
    <t xml:space="preserve">S000511</t>
  </si>
  <si>
    <t xml:space="preserve">S000512</t>
  </si>
  <si>
    <t xml:space="preserve">S000513</t>
  </si>
  <si>
    <t xml:space="preserve">S000514</t>
  </si>
  <si>
    <t xml:space="preserve">S000515</t>
  </si>
  <si>
    <t xml:space="preserve">S000516</t>
  </si>
  <si>
    <t xml:space="preserve">Customer Lookup Tool</t>
  </si>
  <si>
    <t xml:space="preserve">Type a Customer ID into the yellow cell below — everything else updates automatically via INDEX/MATCH.</t>
  </si>
  <si>
    <t xml:space="preserve">Enter Customer ID:</t>
  </si>
  <si>
    <t xml:space="preserve">Email Opt-in</t>
  </si>
  <si>
    <t xml:space="preserve">Total Lifetime Orders</t>
  </si>
  <si>
    <t xml:space="preserve">Total Lifetime Spend</t>
  </si>
  <si>
    <t xml:space="preserve">Average Order Value</t>
  </si>
  <si>
    <t xml:space="preserve">Most Recent Order Date</t>
  </si>
  <si>
    <t xml:space="preserve">Revenue &amp; Margin by Customer Segment</t>
  </si>
  <si>
    <t xml:space="preserve">Pivot-style summary built with SUMIFS (a native Excel PivotTable can also be inserted from Data_OrderLines — see README).</t>
  </si>
  <si>
    <t xml:space="preserve">Order Count</t>
  </si>
  <si>
    <t xml:space="preserve">Revenue</t>
  </si>
  <si>
    <t xml:space="preserve">Gross Margin ($)</t>
  </si>
  <si>
    <t xml:space="preserve">Margin %</t>
  </si>
  <si>
    <t xml:space="preserve">Total</t>
  </si>
  <si>
    <t xml:space="preserve">Revenue by Branch x Product Category</t>
  </si>
  <si>
    <t xml:space="preserve">Pivot-style summary built with SUMIFS.</t>
  </si>
  <si>
    <t xml:space="preserve">Branch \ Category</t>
  </si>
  <si>
    <t xml:space="preserve">Campaign Performance &amp; ROI</t>
  </si>
  <si>
    <t xml:space="preserve">Pivot-style summary built with SUMIFS/COUNTIFS.</t>
  </si>
  <si>
    <t xml:space="preserve">Campaign</t>
  </si>
  <si>
    <t xml:space="preserve">Cost</t>
  </si>
  <si>
    <t xml:space="preserve">Sends</t>
  </si>
  <si>
    <t xml:space="preserve">Opens</t>
  </si>
  <si>
    <t xml:space="preserve">Clicks</t>
  </si>
  <si>
    <t xml:space="preserve">Conversions</t>
  </si>
  <si>
    <t xml:space="preserve">ROI %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</si>
</sst>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\$#,##0.00"/>
    <numFmt numFmtId="167" formatCode="0.0%"/>
    <numFmt numFmtId="168" formatCode="\$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5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888888"/>
      <name val="Arial"/>
      <family val="0"/>
      <charset val="1"/>
    </font>
    <font>
      <i val="true"/>
      <sz val="10"/>
      <color rgb="FF444444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5F"/>
        <bgColor rgb="FF444444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2"/>
    <col collapsed="false" customWidth="true" hidden="false" outlineLevel="0" max="3" min="3" style="0" width="85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3" t="s">
        <v>3</v>
      </c>
    </row>
    <row r="6" customFormat="false" ht="15" hidden="false" customHeight="false" outlineLevel="0" collapsed="false">
      <c r="B6" s="4" t="s">
        <v>4</v>
      </c>
      <c r="C6" s="4" t="s">
        <v>5</v>
      </c>
    </row>
    <row r="7" customFormat="false" ht="15" hidden="false" customHeight="false" outlineLevel="0" collapsed="false">
      <c r="B7" s="4" t="s">
        <v>6</v>
      </c>
      <c r="C7" s="4" t="s">
        <v>7</v>
      </c>
    </row>
    <row r="8" customFormat="false" ht="15" hidden="false" customHeight="false" outlineLevel="0" collapsed="false">
      <c r="B8" s="4" t="s">
        <v>8</v>
      </c>
      <c r="C8" s="4" t="s">
        <v>9</v>
      </c>
    </row>
    <row r="9" customFormat="false" ht="15" hidden="false" customHeight="false" outlineLevel="0" collapsed="false">
      <c r="B9" s="4" t="s">
        <v>10</v>
      </c>
      <c r="C9" s="4" t="s">
        <v>11</v>
      </c>
    </row>
    <row r="10" customFormat="false" ht="15" hidden="false" customHeight="false" outlineLevel="0" collapsed="false">
      <c r="B10" s="4" t="s">
        <v>12</v>
      </c>
      <c r="C10" s="4" t="s">
        <v>13</v>
      </c>
    </row>
    <row r="11" customFormat="false" ht="15" hidden="false" customHeight="false" outlineLevel="0" collapsed="false">
      <c r="B11" s="4" t="s">
        <v>14</v>
      </c>
      <c r="C11" s="4" t="s">
        <v>15</v>
      </c>
    </row>
    <row r="12" customFormat="false" ht="15" hidden="false" customHeight="false" outlineLevel="0" collapsed="false">
      <c r="B12" s="4" t="s">
        <v>16</v>
      </c>
      <c r="C12" s="4" t="s">
        <v>17</v>
      </c>
    </row>
    <row r="13" customFormat="false" ht="15" hidden="false" customHeight="false" outlineLevel="0" collapsed="false">
      <c r="B13" s="4" t="s">
        <v>18</v>
      </c>
      <c r="C13" s="4" t="s">
        <v>19</v>
      </c>
    </row>
    <row r="14" customFormat="false" ht="15" hidden="false" customHeight="false" outlineLevel="0" collapsed="false">
      <c r="B14" s="4" t="s">
        <v>20</v>
      </c>
      <c r="C14" s="4" t="s">
        <v>21</v>
      </c>
    </row>
    <row r="15" customFormat="false" ht="15" hidden="false" customHeight="false" outlineLevel="0" collapsed="false">
      <c r="B15" s="4" t="s">
        <v>22</v>
      </c>
      <c r="C15" s="4" t="s">
        <v>23</v>
      </c>
    </row>
    <row r="16" customFormat="false" ht="15" hidden="false" customHeight="false" outlineLevel="0" collapsed="false">
      <c r="B16" s="4" t="s">
        <v>24</v>
      </c>
      <c r="C16" s="4" t="s">
        <v>25</v>
      </c>
    </row>
    <row r="18" customFormat="false" ht="15" hidden="false" customHeight="false" outlineLevel="0" collapsed="false">
      <c r="B18" s="5" t="s">
        <v>26</v>
      </c>
    </row>
    <row r="19" customFormat="false" ht="30" hidden="false" customHeight="true" outlineLevel="0" collapsed="false">
      <c r="B19" s="6" t="s">
        <v>27</v>
      </c>
      <c r="C19" s="6"/>
      <c r="D19" s="6"/>
      <c r="E19" s="6"/>
      <c r="F19" s="6"/>
      <c r="G19" s="6"/>
      <c r="H19" s="6"/>
    </row>
  </sheetData>
  <mergeCells count="1">
    <mergeCell ref="B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8"/>
    <col collapsed="false" customWidth="true" hidden="false" outlineLevel="0" max="3" min="3" style="0" width="55"/>
    <col collapsed="false" customWidth="true" hidden="false" outlineLevel="0" max="4" min="4" style="0" width="45"/>
  </cols>
  <sheetData>
    <row r="2" customFormat="false" ht="19.7" hidden="false" customHeight="false" outlineLevel="0" collapsed="false">
      <c r="B2" s="1" t="s">
        <v>4</v>
      </c>
    </row>
    <row r="3" customFormat="false" ht="15" hidden="false" customHeight="false" outlineLevel="0" collapsed="false">
      <c r="B3" s="2" t="s">
        <v>28</v>
      </c>
    </row>
    <row r="5" customFormat="false" ht="15" hidden="false" customHeight="false" outlineLevel="0" collapsed="false">
      <c r="B5" s="3" t="s">
        <v>29</v>
      </c>
      <c r="C5" s="3" t="s">
        <v>30</v>
      </c>
      <c r="D5" s="3" t="s">
        <v>31</v>
      </c>
    </row>
    <row r="6" customFormat="false" ht="30" hidden="false" customHeight="true" outlineLevel="0" collapsed="false">
      <c r="B6" s="5" t="s">
        <v>32</v>
      </c>
      <c r="C6" s="7" t="s">
        <v>33</v>
      </c>
      <c r="D6" s="8" t="s">
        <v>34</v>
      </c>
    </row>
    <row r="7" customFormat="false" ht="30" hidden="false" customHeight="true" outlineLevel="0" collapsed="false">
      <c r="B7" s="5" t="s">
        <v>35</v>
      </c>
      <c r="C7" s="7" t="s">
        <v>36</v>
      </c>
      <c r="D7" s="8" t="s">
        <v>37</v>
      </c>
    </row>
    <row r="8" customFormat="false" ht="30" hidden="false" customHeight="true" outlineLevel="0" collapsed="false">
      <c r="B8" s="5" t="s">
        <v>38</v>
      </c>
      <c r="C8" s="7" t="s">
        <v>39</v>
      </c>
      <c r="D8" s="8" t="s">
        <v>40</v>
      </c>
    </row>
    <row r="9" customFormat="false" ht="30" hidden="false" customHeight="true" outlineLevel="0" collapsed="false">
      <c r="B9" s="5" t="s">
        <v>41</v>
      </c>
      <c r="C9" s="7" t="s">
        <v>42</v>
      </c>
      <c r="D9" s="8" t="s">
        <v>43</v>
      </c>
    </row>
    <row r="10" customFormat="false" ht="30" hidden="false" customHeight="true" outlineLevel="0" collapsed="false">
      <c r="B10" s="5" t="s">
        <v>44</v>
      </c>
      <c r="C10" s="7" t="s">
        <v>45</v>
      </c>
      <c r="D10" s="8" t="s">
        <v>46</v>
      </c>
    </row>
    <row r="11" customFormat="false" ht="30" hidden="false" customHeight="true" outlineLevel="0" collapsed="false">
      <c r="B11" s="5" t="s">
        <v>47</v>
      </c>
      <c r="C11" s="7" t="s">
        <v>48</v>
      </c>
      <c r="D11" s="8" t="s">
        <v>49</v>
      </c>
    </row>
    <row r="12" customFormat="false" ht="30" hidden="false" customHeight="true" outlineLevel="0" collapsed="false">
      <c r="B12" s="5" t="s">
        <v>50</v>
      </c>
      <c r="C12" s="7" t="s">
        <v>51</v>
      </c>
      <c r="D12" s="8" t="s">
        <v>52</v>
      </c>
    </row>
    <row r="13" customFormat="false" ht="30" hidden="false" customHeight="true" outlineLevel="0" collapsed="false">
      <c r="B13" s="5" t="s">
        <v>53</v>
      </c>
      <c r="C13" s="7" t="s">
        <v>54</v>
      </c>
      <c r="D13" s="8" t="s">
        <v>55</v>
      </c>
    </row>
    <row r="14" customFormat="false" ht="30" hidden="false" customHeight="true" outlineLevel="0" collapsed="false">
      <c r="B14" s="5" t="s">
        <v>56</v>
      </c>
      <c r="C14" s="7" t="s">
        <v>57</v>
      </c>
      <c r="D14" s="8" t="s">
        <v>58</v>
      </c>
    </row>
    <row r="15" customFormat="false" ht="30" hidden="false" customHeight="true" outlineLevel="0" collapsed="false">
      <c r="B15" s="5" t="s">
        <v>59</v>
      </c>
      <c r="C15" s="7" t="s">
        <v>60</v>
      </c>
      <c r="D15" s="8" t="s">
        <v>61</v>
      </c>
    </row>
    <row r="16" customFormat="false" ht="30" hidden="false" customHeight="true" outlineLevel="0" collapsed="false">
      <c r="B16" s="5" t="s">
        <v>62</v>
      </c>
      <c r="C16" s="7" t="s">
        <v>63</v>
      </c>
      <c r="D16" s="8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3" min="2" style="0" width="17"/>
    <col collapsed="false" customWidth="true" hidden="false" outlineLevel="0" max="4" min="4" style="0" width="10"/>
    <col collapsed="false" customWidth="true" hidden="false" outlineLevel="0" max="5" min="5" style="0" width="15"/>
    <col collapsed="false" customWidth="true" hidden="false" outlineLevel="0" max="6" min="6" style="0" width="16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3" t="s">
        <v>65</v>
      </c>
      <c r="B1" s="3" t="s">
        <v>66</v>
      </c>
      <c r="C1" s="3" t="s">
        <v>67</v>
      </c>
      <c r="D1" s="3" t="s">
        <v>68</v>
      </c>
      <c r="E1" s="3" t="s">
        <v>69</v>
      </c>
      <c r="F1" s="3" t="s">
        <v>70</v>
      </c>
      <c r="G1" s="3" t="s">
        <v>71</v>
      </c>
    </row>
    <row r="2" customFormat="false" ht="15" hidden="false" customHeight="false" outlineLevel="0" collapsed="false">
      <c r="A2" s="4" t="s">
        <v>72</v>
      </c>
      <c r="B2" s="4" t="s">
        <v>73</v>
      </c>
      <c r="C2" s="4" t="s">
        <v>74</v>
      </c>
      <c r="D2" s="4" t="s">
        <v>75</v>
      </c>
      <c r="E2" s="9" t="n">
        <v>45155</v>
      </c>
      <c r="F2" s="4" t="n">
        <v>1</v>
      </c>
      <c r="G2" s="4" t="n">
        <v>1</v>
      </c>
    </row>
    <row r="3" customFormat="false" ht="15" hidden="false" customHeight="false" outlineLevel="0" collapsed="false">
      <c r="A3" s="4" t="s">
        <v>76</v>
      </c>
      <c r="B3" s="4" t="s">
        <v>77</v>
      </c>
      <c r="C3" s="4" t="s">
        <v>78</v>
      </c>
      <c r="D3" s="4" t="s">
        <v>79</v>
      </c>
      <c r="E3" s="9" t="n">
        <v>45359</v>
      </c>
      <c r="F3" s="4" t="n">
        <v>1</v>
      </c>
      <c r="G3" s="4" t="n">
        <v>1</v>
      </c>
    </row>
    <row r="4" customFormat="false" ht="15" hidden="false" customHeight="false" outlineLevel="0" collapsed="false">
      <c r="A4" s="4" t="s">
        <v>80</v>
      </c>
      <c r="B4" s="4" t="s">
        <v>81</v>
      </c>
      <c r="C4" s="4" t="s">
        <v>82</v>
      </c>
      <c r="D4" s="4" t="s">
        <v>79</v>
      </c>
      <c r="E4" s="9" t="n">
        <v>45130</v>
      </c>
      <c r="F4" s="4" t="n">
        <v>1</v>
      </c>
      <c r="G4" s="4" t="n">
        <v>0</v>
      </c>
    </row>
    <row r="5" customFormat="false" ht="15" hidden="false" customHeight="false" outlineLevel="0" collapsed="false">
      <c r="A5" s="4" t="s">
        <v>83</v>
      </c>
      <c r="B5" s="4" t="s">
        <v>84</v>
      </c>
      <c r="C5" s="4" t="s">
        <v>74</v>
      </c>
      <c r="D5" s="4" t="s">
        <v>85</v>
      </c>
      <c r="E5" s="9" t="n">
        <v>45755</v>
      </c>
      <c r="F5" s="4" t="n">
        <v>0</v>
      </c>
      <c r="G5" s="4" t="n">
        <v>0</v>
      </c>
    </row>
    <row r="6" customFormat="false" ht="15" hidden="false" customHeight="false" outlineLevel="0" collapsed="false">
      <c r="A6" s="4" t="s">
        <v>86</v>
      </c>
      <c r="B6" s="4" t="s">
        <v>87</v>
      </c>
      <c r="C6" s="4" t="s">
        <v>82</v>
      </c>
      <c r="D6" s="4" t="s">
        <v>85</v>
      </c>
      <c r="E6" s="9" t="n">
        <v>45086</v>
      </c>
      <c r="F6" s="4" t="n">
        <v>1</v>
      </c>
      <c r="G6" s="4" t="n">
        <v>0</v>
      </c>
    </row>
    <row r="7" customFormat="false" ht="15" hidden="false" customHeight="false" outlineLevel="0" collapsed="false">
      <c r="A7" s="4" t="s">
        <v>88</v>
      </c>
      <c r="B7" s="4" t="s">
        <v>89</v>
      </c>
      <c r="C7" s="4" t="s">
        <v>82</v>
      </c>
      <c r="D7" s="4" t="s">
        <v>85</v>
      </c>
      <c r="E7" s="9" t="n">
        <v>45794</v>
      </c>
      <c r="F7" s="4" t="n">
        <v>1</v>
      </c>
      <c r="G7" s="4" t="n">
        <v>1</v>
      </c>
    </row>
    <row r="8" customFormat="false" ht="15" hidden="false" customHeight="false" outlineLevel="0" collapsed="false">
      <c r="A8" s="4" t="s">
        <v>90</v>
      </c>
      <c r="B8" s="4" t="s">
        <v>91</v>
      </c>
      <c r="C8" s="4" t="s">
        <v>82</v>
      </c>
      <c r="D8" s="4" t="s">
        <v>85</v>
      </c>
      <c r="E8" s="9" t="n">
        <v>45314</v>
      </c>
      <c r="F8" s="4" t="n">
        <v>1</v>
      </c>
      <c r="G8" s="4" t="n">
        <v>1</v>
      </c>
    </row>
    <row r="9" customFormat="false" ht="15" hidden="false" customHeight="false" outlineLevel="0" collapsed="false">
      <c r="A9" s="4" t="s">
        <v>92</v>
      </c>
      <c r="B9" s="4" t="s">
        <v>93</v>
      </c>
      <c r="C9" s="4" t="s">
        <v>74</v>
      </c>
      <c r="D9" s="4" t="s">
        <v>94</v>
      </c>
      <c r="E9" s="9" t="n">
        <v>45648</v>
      </c>
      <c r="F9" s="4" t="n">
        <v>1</v>
      </c>
      <c r="G9" s="4" t="n">
        <v>0</v>
      </c>
    </row>
    <row r="10" customFormat="false" ht="15" hidden="false" customHeight="false" outlineLevel="0" collapsed="false">
      <c r="A10" s="4" t="s">
        <v>95</v>
      </c>
      <c r="B10" s="4" t="s">
        <v>96</v>
      </c>
      <c r="C10" s="4" t="s">
        <v>78</v>
      </c>
      <c r="D10" s="4" t="s">
        <v>75</v>
      </c>
      <c r="E10" s="9" t="n">
        <v>45316</v>
      </c>
      <c r="F10" s="4" t="n">
        <v>1</v>
      </c>
      <c r="G10" s="4" t="n">
        <v>0</v>
      </c>
    </row>
    <row r="11" customFormat="false" ht="15" hidden="false" customHeight="false" outlineLevel="0" collapsed="false">
      <c r="A11" s="4" t="s">
        <v>97</v>
      </c>
      <c r="B11" s="4" t="s">
        <v>98</v>
      </c>
      <c r="C11" s="4" t="s">
        <v>74</v>
      </c>
      <c r="D11" s="4" t="s">
        <v>94</v>
      </c>
      <c r="E11" s="9" t="n">
        <v>45613</v>
      </c>
      <c r="F11" s="4" t="n">
        <v>1</v>
      </c>
      <c r="G11" s="4" t="n">
        <v>0</v>
      </c>
    </row>
    <row r="12" customFormat="false" ht="15" hidden="false" customHeight="false" outlineLevel="0" collapsed="false">
      <c r="A12" s="4" t="s">
        <v>99</v>
      </c>
      <c r="B12" s="4" t="s">
        <v>100</v>
      </c>
      <c r="C12" s="4" t="s">
        <v>74</v>
      </c>
      <c r="D12" s="4" t="s">
        <v>79</v>
      </c>
      <c r="E12" s="9" t="n">
        <v>45673</v>
      </c>
      <c r="F12" s="4" t="n">
        <v>1</v>
      </c>
      <c r="G12" s="4" t="n">
        <v>1</v>
      </c>
    </row>
    <row r="13" customFormat="false" ht="15" hidden="false" customHeight="false" outlineLevel="0" collapsed="false">
      <c r="A13" s="4" t="s">
        <v>101</v>
      </c>
      <c r="B13" s="4" t="s">
        <v>102</v>
      </c>
      <c r="C13" s="4" t="s">
        <v>82</v>
      </c>
      <c r="D13" s="4" t="s">
        <v>103</v>
      </c>
      <c r="E13" s="9" t="n">
        <v>45628</v>
      </c>
      <c r="F13" s="4" t="n">
        <v>1</v>
      </c>
      <c r="G13" s="4" t="n">
        <v>0</v>
      </c>
    </row>
    <row r="14" customFormat="false" ht="15" hidden="false" customHeight="false" outlineLevel="0" collapsed="false">
      <c r="A14" s="4" t="s">
        <v>104</v>
      </c>
      <c r="B14" s="4" t="s">
        <v>105</v>
      </c>
      <c r="C14" s="4" t="s">
        <v>82</v>
      </c>
      <c r="D14" s="4" t="s">
        <v>75</v>
      </c>
      <c r="E14" s="9" t="n">
        <v>45201</v>
      </c>
      <c r="F14" s="4" t="n">
        <v>1</v>
      </c>
      <c r="G14" s="4" t="n">
        <v>0</v>
      </c>
    </row>
    <row r="15" customFormat="false" ht="15" hidden="false" customHeight="false" outlineLevel="0" collapsed="false">
      <c r="A15" s="4" t="s">
        <v>106</v>
      </c>
      <c r="B15" s="4" t="s">
        <v>107</v>
      </c>
      <c r="C15" s="4" t="s">
        <v>74</v>
      </c>
      <c r="D15" s="4" t="s">
        <v>103</v>
      </c>
      <c r="E15" s="9" t="n">
        <v>45598</v>
      </c>
      <c r="F15" s="4" t="n">
        <v>1</v>
      </c>
      <c r="G15" s="4" t="n">
        <v>0</v>
      </c>
    </row>
    <row r="16" customFormat="false" ht="15" hidden="false" customHeight="false" outlineLevel="0" collapsed="false">
      <c r="A16" s="4" t="s">
        <v>108</v>
      </c>
      <c r="B16" s="4" t="s">
        <v>109</v>
      </c>
      <c r="C16" s="4" t="s">
        <v>74</v>
      </c>
      <c r="D16" s="4" t="s">
        <v>110</v>
      </c>
      <c r="E16" s="9" t="n">
        <v>45179</v>
      </c>
      <c r="F16" s="4" t="n">
        <v>1</v>
      </c>
      <c r="G16" s="4" t="n">
        <v>1</v>
      </c>
    </row>
    <row r="17" customFormat="false" ht="15" hidden="false" customHeight="false" outlineLevel="0" collapsed="false">
      <c r="A17" s="4" t="s">
        <v>111</v>
      </c>
      <c r="B17" s="4" t="s">
        <v>112</v>
      </c>
      <c r="C17" s="4" t="s">
        <v>78</v>
      </c>
      <c r="D17" s="4" t="s">
        <v>85</v>
      </c>
      <c r="E17" s="9" t="n">
        <v>45297</v>
      </c>
      <c r="F17" s="4" t="n">
        <v>1</v>
      </c>
      <c r="G17" s="4" t="n">
        <v>0</v>
      </c>
    </row>
    <row r="18" customFormat="false" ht="15" hidden="false" customHeight="false" outlineLevel="0" collapsed="false">
      <c r="A18" s="4" t="s">
        <v>113</v>
      </c>
      <c r="B18" s="4" t="s">
        <v>114</v>
      </c>
      <c r="C18" s="4" t="s">
        <v>74</v>
      </c>
      <c r="D18" s="4" t="s">
        <v>75</v>
      </c>
      <c r="E18" s="9" t="n">
        <v>45083</v>
      </c>
      <c r="F18" s="4" t="n">
        <v>1</v>
      </c>
      <c r="G18" s="4" t="n">
        <v>0</v>
      </c>
    </row>
    <row r="19" customFormat="false" ht="15" hidden="false" customHeight="false" outlineLevel="0" collapsed="false">
      <c r="A19" s="4" t="s">
        <v>115</v>
      </c>
      <c r="B19" s="4" t="s">
        <v>116</v>
      </c>
      <c r="C19" s="4" t="s">
        <v>74</v>
      </c>
      <c r="D19" s="4" t="s">
        <v>75</v>
      </c>
      <c r="E19" s="9" t="n">
        <v>45537</v>
      </c>
      <c r="F19" s="4" t="n">
        <v>0</v>
      </c>
      <c r="G19" s="4" t="n">
        <v>1</v>
      </c>
    </row>
    <row r="20" customFormat="false" ht="15" hidden="false" customHeight="false" outlineLevel="0" collapsed="false">
      <c r="A20" s="4" t="s">
        <v>117</v>
      </c>
      <c r="B20" s="4" t="s">
        <v>118</v>
      </c>
      <c r="C20" s="4" t="s">
        <v>119</v>
      </c>
      <c r="D20" s="4" t="s">
        <v>75</v>
      </c>
      <c r="E20" s="9" t="n">
        <v>45695</v>
      </c>
      <c r="F20" s="4" t="n">
        <v>1</v>
      </c>
      <c r="G20" s="4" t="n">
        <v>0</v>
      </c>
    </row>
    <row r="21" customFormat="false" ht="15" hidden="false" customHeight="false" outlineLevel="0" collapsed="false">
      <c r="A21" s="4" t="s">
        <v>120</v>
      </c>
      <c r="B21" s="4" t="s">
        <v>121</v>
      </c>
      <c r="C21" s="4" t="s">
        <v>82</v>
      </c>
      <c r="D21" s="4" t="s">
        <v>85</v>
      </c>
      <c r="E21" s="9" t="n">
        <v>44930</v>
      </c>
      <c r="F21" s="4" t="n">
        <v>0</v>
      </c>
      <c r="G21" s="4" t="n">
        <v>0</v>
      </c>
    </row>
    <row r="22" customFormat="false" ht="15" hidden="false" customHeight="false" outlineLevel="0" collapsed="false">
      <c r="A22" s="4" t="s">
        <v>122</v>
      </c>
      <c r="B22" s="4" t="s">
        <v>123</v>
      </c>
      <c r="C22" s="4" t="s">
        <v>82</v>
      </c>
      <c r="D22" s="4" t="s">
        <v>79</v>
      </c>
      <c r="E22" s="9" t="n">
        <v>45035</v>
      </c>
      <c r="F22" s="4" t="n">
        <v>0</v>
      </c>
      <c r="G22" s="4" t="n">
        <v>1</v>
      </c>
    </row>
    <row r="23" customFormat="false" ht="15" hidden="false" customHeight="false" outlineLevel="0" collapsed="false">
      <c r="A23" s="4" t="s">
        <v>124</v>
      </c>
      <c r="B23" s="4" t="s">
        <v>125</v>
      </c>
      <c r="C23" s="4" t="s">
        <v>74</v>
      </c>
      <c r="D23" s="4" t="s">
        <v>79</v>
      </c>
      <c r="E23" s="9" t="n">
        <v>45309</v>
      </c>
      <c r="F23" s="4" t="n">
        <v>1</v>
      </c>
      <c r="G23" s="4" t="n">
        <v>1</v>
      </c>
    </row>
    <row r="24" customFormat="false" ht="15" hidden="false" customHeight="false" outlineLevel="0" collapsed="false">
      <c r="A24" s="4" t="s">
        <v>126</v>
      </c>
      <c r="B24" s="4" t="s">
        <v>127</v>
      </c>
      <c r="C24" s="4" t="s">
        <v>78</v>
      </c>
      <c r="D24" s="4" t="s">
        <v>79</v>
      </c>
      <c r="E24" s="9" t="n">
        <v>45258</v>
      </c>
      <c r="F24" s="4" t="n">
        <v>1</v>
      </c>
      <c r="G24" s="4" t="n">
        <v>1</v>
      </c>
    </row>
    <row r="25" customFormat="false" ht="15" hidden="false" customHeight="false" outlineLevel="0" collapsed="false">
      <c r="A25" s="4" t="s">
        <v>128</v>
      </c>
      <c r="B25" s="4" t="s">
        <v>129</v>
      </c>
      <c r="C25" s="4" t="s">
        <v>74</v>
      </c>
      <c r="D25" s="4" t="s">
        <v>94</v>
      </c>
      <c r="E25" s="9" t="n">
        <v>45173</v>
      </c>
      <c r="F25" s="4" t="n">
        <v>0</v>
      </c>
      <c r="G25" s="4" t="n">
        <v>0</v>
      </c>
    </row>
    <row r="26" customFormat="false" ht="15" hidden="false" customHeight="false" outlineLevel="0" collapsed="false">
      <c r="A26" s="4" t="s">
        <v>130</v>
      </c>
      <c r="B26" s="4" t="s">
        <v>131</v>
      </c>
      <c r="C26" s="4" t="s">
        <v>82</v>
      </c>
      <c r="D26" s="4" t="s">
        <v>85</v>
      </c>
      <c r="E26" s="9" t="n">
        <v>45711</v>
      </c>
      <c r="F26" s="4" t="n">
        <v>1</v>
      </c>
      <c r="G26" s="4" t="n">
        <v>0</v>
      </c>
    </row>
    <row r="27" customFormat="false" ht="15" hidden="false" customHeight="false" outlineLevel="0" collapsed="false">
      <c r="A27" s="4" t="s">
        <v>132</v>
      </c>
      <c r="B27" s="4" t="s">
        <v>133</v>
      </c>
      <c r="C27" s="4" t="s">
        <v>119</v>
      </c>
      <c r="D27" s="4" t="s">
        <v>110</v>
      </c>
      <c r="E27" s="9" t="n">
        <v>45820</v>
      </c>
      <c r="F27" s="4" t="n">
        <v>1</v>
      </c>
      <c r="G27" s="4" t="n">
        <v>0</v>
      </c>
    </row>
    <row r="28" customFormat="false" ht="15" hidden="false" customHeight="false" outlineLevel="0" collapsed="false">
      <c r="A28" s="4" t="s">
        <v>134</v>
      </c>
      <c r="B28" s="4" t="s">
        <v>135</v>
      </c>
      <c r="C28" s="4" t="s">
        <v>119</v>
      </c>
      <c r="D28" s="4" t="s">
        <v>103</v>
      </c>
      <c r="E28" s="9" t="n">
        <v>45335</v>
      </c>
      <c r="F28" s="4" t="n">
        <v>0</v>
      </c>
      <c r="G28" s="4" t="n">
        <v>0</v>
      </c>
    </row>
    <row r="29" customFormat="false" ht="15" hidden="false" customHeight="false" outlineLevel="0" collapsed="false">
      <c r="A29" s="4" t="s">
        <v>136</v>
      </c>
      <c r="B29" s="4" t="s">
        <v>137</v>
      </c>
      <c r="C29" s="4" t="s">
        <v>74</v>
      </c>
      <c r="D29" s="4" t="s">
        <v>79</v>
      </c>
      <c r="E29" s="9" t="n">
        <v>45180</v>
      </c>
      <c r="F29" s="4" t="n">
        <v>1</v>
      </c>
      <c r="G29" s="4" t="n">
        <v>1</v>
      </c>
    </row>
    <row r="30" customFormat="false" ht="15" hidden="false" customHeight="false" outlineLevel="0" collapsed="false">
      <c r="A30" s="4" t="s">
        <v>138</v>
      </c>
      <c r="B30" s="4" t="s">
        <v>139</v>
      </c>
      <c r="C30" s="4" t="s">
        <v>74</v>
      </c>
      <c r="D30" s="4" t="s">
        <v>110</v>
      </c>
      <c r="E30" s="9" t="n">
        <v>44934</v>
      </c>
      <c r="F30" s="4" t="n">
        <v>1</v>
      </c>
      <c r="G30" s="4" t="n">
        <v>0</v>
      </c>
    </row>
    <row r="31" customFormat="false" ht="15" hidden="false" customHeight="false" outlineLevel="0" collapsed="false">
      <c r="A31" s="4" t="s">
        <v>140</v>
      </c>
      <c r="B31" s="4" t="s">
        <v>141</v>
      </c>
      <c r="C31" s="4" t="s">
        <v>82</v>
      </c>
      <c r="D31" s="4" t="s">
        <v>75</v>
      </c>
      <c r="E31" s="9" t="n">
        <v>45453</v>
      </c>
      <c r="F31" s="4" t="n">
        <v>1</v>
      </c>
      <c r="G31" s="4" t="n">
        <v>0</v>
      </c>
    </row>
    <row r="32" customFormat="false" ht="15" hidden="false" customHeight="false" outlineLevel="0" collapsed="false">
      <c r="A32" s="4" t="s">
        <v>142</v>
      </c>
      <c r="B32" s="4" t="s">
        <v>143</v>
      </c>
      <c r="C32" s="4" t="s">
        <v>82</v>
      </c>
      <c r="D32" s="4" t="s">
        <v>110</v>
      </c>
      <c r="E32" s="9" t="n">
        <v>45411</v>
      </c>
      <c r="F32" s="4" t="n">
        <v>1</v>
      </c>
      <c r="G32" s="4" t="n">
        <v>1</v>
      </c>
    </row>
    <row r="33" customFormat="false" ht="15" hidden="false" customHeight="false" outlineLevel="0" collapsed="false">
      <c r="A33" s="4" t="s">
        <v>144</v>
      </c>
      <c r="B33" s="4" t="s">
        <v>145</v>
      </c>
      <c r="C33" s="4" t="s">
        <v>74</v>
      </c>
      <c r="D33" s="4" t="s">
        <v>75</v>
      </c>
      <c r="E33" s="9" t="n">
        <v>45289</v>
      </c>
      <c r="F33" s="4" t="n">
        <v>1</v>
      </c>
      <c r="G33" s="4" t="n">
        <v>1</v>
      </c>
    </row>
    <row r="34" customFormat="false" ht="15" hidden="false" customHeight="false" outlineLevel="0" collapsed="false">
      <c r="A34" s="4" t="s">
        <v>146</v>
      </c>
      <c r="B34" s="4" t="s">
        <v>147</v>
      </c>
      <c r="C34" s="4" t="s">
        <v>78</v>
      </c>
      <c r="D34" s="4" t="s">
        <v>103</v>
      </c>
      <c r="E34" s="9" t="n">
        <v>45339</v>
      </c>
      <c r="F34" s="4" t="n">
        <v>1</v>
      </c>
      <c r="G34" s="4" t="n">
        <v>0</v>
      </c>
    </row>
    <row r="35" customFormat="false" ht="15" hidden="false" customHeight="false" outlineLevel="0" collapsed="false">
      <c r="A35" s="4" t="s">
        <v>148</v>
      </c>
      <c r="B35" s="4" t="s">
        <v>149</v>
      </c>
      <c r="C35" s="4" t="s">
        <v>82</v>
      </c>
      <c r="D35" s="4" t="s">
        <v>110</v>
      </c>
      <c r="E35" s="9" t="n">
        <v>45386</v>
      </c>
      <c r="F35" s="4" t="n">
        <v>1</v>
      </c>
      <c r="G35" s="4" t="n">
        <v>1</v>
      </c>
    </row>
    <row r="36" customFormat="false" ht="15" hidden="false" customHeight="false" outlineLevel="0" collapsed="false">
      <c r="A36" s="4" t="s">
        <v>150</v>
      </c>
      <c r="B36" s="4" t="s">
        <v>151</v>
      </c>
      <c r="C36" s="4" t="s">
        <v>74</v>
      </c>
      <c r="D36" s="4" t="s">
        <v>75</v>
      </c>
      <c r="E36" s="9" t="n">
        <v>45027</v>
      </c>
      <c r="F36" s="4" t="n">
        <v>1</v>
      </c>
      <c r="G36" s="4" t="n">
        <v>0</v>
      </c>
    </row>
    <row r="37" customFormat="false" ht="15" hidden="false" customHeight="false" outlineLevel="0" collapsed="false">
      <c r="A37" s="4" t="s">
        <v>152</v>
      </c>
      <c r="B37" s="4" t="s">
        <v>153</v>
      </c>
      <c r="C37" s="4" t="s">
        <v>78</v>
      </c>
      <c r="D37" s="4" t="s">
        <v>75</v>
      </c>
      <c r="E37" s="9" t="n">
        <v>45343</v>
      </c>
      <c r="F37" s="4" t="n">
        <v>1</v>
      </c>
      <c r="G37" s="4" t="n">
        <v>1</v>
      </c>
    </row>
    <row r="38" customFormat="false" ht="15" hidden="false" customHeight="false" outlineLevel="0" collapsed="false">
      <c r="A38" s="4" t="s">
        <v>154</v>
      </c>
      <c r="B38" s="4" t="s">
        <v>155</v>
      </c>
      <c r="C38" s="4" t="s">
        <v>74</v>
      </c>
      <c r="D38" s="4" t="s">
        <v>75</v>
      </c>
      <c r="E38" s="9" t="n">
        <v>44929</v>
      </c>
      <c r="F38" s="4" t="n">
        <v>0</v>
      </c>
      <c r="G38" s="4" t="n">
        <v>1</v>
      </c>
    </row>
    <row r="39" customFormat="false" ht="15" hidden="false" customHeight="false" outlineLevel="0" collapsed="false">
      <c r="A39" s="4" t="s">
        <v>156</v>
      </c>
      <c r="B39" s="4" t="s">
        <v>157</v>
      </c>
      <c r="C39" s="4" t="s">
        <v>78</v>
      </c>
      <c r="D39" s="4" t="s">
        <v>85</v>
      </c>
      <c r="E39" s="9" t="n">
        <v>45640</v>
      </c>
      <c r="F39" s="4" t="n">
        <v>0</v>
      </c>
      <c r="G39" s="4" t="n">
        <v>0</v>
      </c>
    </row>
    <row r="40" customFormat="false" ht="15" hidden="false" customHeight="false" outlineLevel="0" collapsed="false">
      <c r="A40" s="4" t="s">
        <v>158</v>
      </c>
      <c r="B40" s="4" t="s">
        <v>159</v>
      </c>
      <c r="C40" s="4" t="s">
        <v>74</v>
      </c>
      <c r="D40" s="4" t="s">
        <v>103</v>
      </c>
      <c r="E40" s="9" t="n">
        <v>45121</v>
      </c>
      <c r="F40" s="4" t="n">
        <v>1</v>
      </c>
      <c r="G40" s="4" t="n">
        <v>0</v>
      </c>
    </row>
    <row r="41" customFormat="false" ht="15" hidden="false" customHeight="false" outlineLevel="0" collapsed="false">
      <c r="A41" s="4" t="s">
        <v>160</v>
      </c>
      <c r="B41" s="4" t="s">
        <v>161</v>
      </c>
      <c r="C41" s="4" t="s">
        <v>74</v>
      </c>
      <c r="D41" s="4" t="s">
        <v>79</v>
      </c>
      <c r="E41" s="9" t="n">
        <v>44985</v>
      </c>
      <c r="F41" s="4" t="n">
        <v>1</v>
      </c>
      <c r="G41" s="4" t="n">
        <v>1</v>
      </c>
    </row>
    <row r="42" customFormat="false" ht="15" hidden="false" customHeight="false" outlineLevel="0" collapsed="false">
      <c r="A42" s="4" t="s">
        <v>162</v>
      </c>
      <c r="B42" s="4" t="s">
        <v>163</v>
      </c>
      <c r="C42" s="4" t="s">
        <v>119</v>
      </c>
      <c r="D42" s="4" t="s">
        <v>79</v>
      </c>
      <c r="E42" s="9" t="n">
        <v>45447</v>
      </c>
      <c r="F42" s="4" t="n">
        <v>1</v>
      </c>
      <c r="G42" s="4" t="n">
        <v>1</v>
      </c>
    </row>
    <row r="43" customFormat="false" ht="15" hidden="false" customHeight="false" outlineLevel="0" collapsed="false">
      <c r="A43" s="4" t="s">
        <v>164</v>
      </c>
      <c r="B43" s="4" t="s">
        <v>165</v>
      </c>
      <c r="C43" s="4" t="s">
        <v>74</v>
      </c>
      <c r="D43" s="4" t="s">
        <v>103</v>
      </c>
      <c r="E43" s="9" t="n">
        <v>45049</v>
      </c>
      <c r="F43" s="4" t="n">
        <v>0</v>
      </c>
      <c r="G43" s="4" t="n">
        <v>0</v>
      </c>
    </row>
    <row r="44" customFormat="false" ht="15" hidden="false" customHeight="false" outlineLevel="0" collapsed="false">
      <c r="A44" s="4" t="s">
        <v>166</v>
      </c>
      <c r="B44" s="4" t="s">
        <v>167</v>
      </c>
      <c r="C44" s="4" t="s">
        <v>74</v>
      </c>
      <c r="D44" s="4" t="s">
        <v>75</v>
      </c>
      <c r="E44" s="9" t="n">
        <v>45356</v>
      </c>
      <c r="F44" s="4" t="n">
        <v>1</v>
      </c>
      <c r="G44" s="4" t="n">
        <v>0</v>
      </c>
    </row>
    <row r="45" customFormat="false" ht="15" hidden="false" customHeight="false" outlineLevel="0" collapsed="false">
      <c r="A45" s="4" t="s">
        <v>168</v>
      </c>
      <c r="B45" s="4" t="s">
        <v>169</v>
      </c>
      <c r="C45" s="4" t="s">
        <v>82</v>
      </c>
      <c r="D45" s="4" t="s">
        <v>94</v>
      </c>
      <c r="E45" s="9" t="n">
        <v>45171</v>
      </c>
      <c r="F45" s="4" t="n">
        <v>1</v>
      </c>
      <c r="G45" s="4" t="n">
        <v>1</v>
      </c>
    </row>
    <row r="46" customFormat="false" ht="15" hidden="false" customHeight="false" outlineLevel="0" collapsed="false">
      <c r="A46" s="4" t="s">
        <v>170</v>
      </c>
      <c r="B46" s="4" t="s">
        <v>171</v>
      </c>
      <c r="C46" s="4" t="s">
        <v>74</v>
      </c>
      <c r="D46" s="4" t="s">
        <v>85</v>
      </c>
      <c r="E46" s="9" t="n">
        <v>44936</v>
      </c>
      <c r="F46" s="4" t="n">
        <v>1</v>
      </c>
      <c r="G46" s="4" t="n">
        <v>0</v>
      </c>
    </row>
    <row r="47" customFormat="false" ht="15" hidden="false" customHeight="false" outlineLevel="0" collapsed="false">
      <c r="A47" s="4" t="s">
        <v>172</v>
      </c>
      <c r="B47" s="4" t="s">
        <v>102</v>
      </c>
      <c r="C47" s="4" t="s">
        <v>119</v>
      </c>
      <c r="D47" s="4" t="s">
        <v>75</v>
      </c>
      <c r="E47" s="9" t="n">
        <v>45445</v>
      </c>
      <c r="F47" s="4" t="n">
        <v>1</v>
      </c>
      <c r="G47" s="4" t="n">
        <v>0</v>
      </c>
    </row>
    <row r="48" customFormat="false" ht="15" hidden="false" customHeight="false" outlineLevel="0" collapsed="false">
      <c r="A48" s="4" t="s">
        <v>173</v>
      </c>
      <c r="B48" s="4" t="s">
        <v>174</v>
      </c>
      <c r="C48" s="4" t="s">
        <v>78</v>
      </c>
      <c r="D48" s="4" t="s">
        <v>110</v>
      </c>
      <c r="E48" s="9" t="n">
        <v>45088</v>
      </c>
      <c r="F48" s="4" t="n">
        <v>1</v>
      </c>
      <c r="G48" s="4" t="n">
        <v>1</v>
      </c>
    </row>
    <row r="49" customFormat="false" ht="15" hidden="false" customHeight="false" outlineLevel="0" collapsed="false">
      <c r="A49" s="4" t="s">
        <v>175</v>
      </c>
      <c r="B49" s="4" t="s">
        <v>176</v>
      </c>
      <c r="C49" s="4" t="s">
        <v>82</v>
      </c>
      <c r="D49" s="4" t="s">
        <v>103</v>
      </c>
      <c r="E49" s="9" t="n">
        <v>45610</v>
      </c>
      <c r="F49" s="4" t="n">
        <v>0</v>
      </c>
      <c r="G49" s="4" t="n">
        <v>1</v>
      </c>
    </row>
    <row r="50" customFormat="false" ht="15" hidden="false" customHeight="false" outlineLevel="0" collapsed="false">
      <c r="A50" s="4" t="s">
        <v>177</v>
      </c>
      <c r="B50" s="4" t="s">
        <v>178</v>
      </c>
      <c r="C50" s="4" t="s">
        <v>78</v>
      </c>
      <c r="D50" s="4" t="s">
        <v>110</v>
      </c>
      <c r="E50" s="9" t="n">
        <v>45036</v>
      </c>
      <c r="F50" s="4" t="n">
        <v>1</v>
      </c>
      <c r="G50" s="4" t="n">
        <v>1</v>
      </c>
    </row>
    <row r="51" customFormat="false" ht="15" hidden="false" customHeight="false" outlineLevel="0" collapsed="false">
      <c r="A51" s="4" t="s">
        <v>179</v>
      </c>
      <c r="B51" s="4" t="s">
        <v>180</v>
      </c>
      <c r="C51" s="4" t="s">
        <v>82</v>
      </c>
      <c r="D51" s="4" t="s">
        <v>110</v>
      </c>
      <c r="E51" s="9" t="n">
        <v>45630</v>
      </c>
      <c r="F51" s="4" t="n">
        <v>1</v>
      </c>
      <c r="G51" s="4" t="n">
        <v>1</v>
      </c>
    </row>
    <row r="52" customFormat="false" ht="15" hidden="false" customHeight="false" outlineLevel="0" collapsed="false">
      <c r="A52" s="4" t="s">
        <v>181</v>
      </c>
      <c r="B52" s="4" t="s">
        <v>182</v>
      </c>
      <c r="C52" s="4" t="s">
        <v>74</v>
      </c>
      <c r="D52" s="4" t="s">
        <v>75</v>
      </c>
      <c r="E52" s="9" t="n">
        <v>45776</v>
      </c>
      <c r="F52" s="4" t="n">
        <v>1</v>
      </c>
      <c r="G52" s="4" t="n">
        <v>1</v>
      </c>
    </row>
    <row r="53" customFormat="false" ht="15" hidden="false" customHeight="false" outlineLevel="0" collapsed="false">
      <c r="A53" s="4" t="s">
        <v>183</v>
      </c>
      <c r="B53" s="4" t="s">
        <v>184</v>
      </c>
      <c r="C53" s="4" t="s">
        <v>78</v>
      </c>
      <c r="D53" s="4" t="s">
        <v>103</v>
      </c>
      <c r="E53" s="9" t="n">
        <v>45686</v>
      </c>
      <c r="F53" s="4" t="n">
        <v>1</v>
      </c>
      <c r="G53" s="4" t="n">
        <v>0</v>
      </c>
    </row>
    <row r="54" customFormat="false" ht="15" hidden="false" customHeight="false" outlineLevel="0" collapsed="false">
      <c r="A54" s="4" t="s">
        <v>185</v>
      </c>
      <c r="B54" s="4" t="s">
        <v>186</v>
      </c>
      <c r="C54" s="4" t="s">
        <v>74</v>
      </c>
      <c r="D54" s="4" t="s">
        <v>75</v>
      </c>
      <c r="E54" s="9" t="n">
        <v>45485</v>
      </c>
      <c r="F54" s="4" t="n">
        <v>1</v>
      </c>
      <c r="G54" s="4" t="n">
        <v>1</v>
      </c>
    </row>
    <row r="55" customFormat="false" ht="15" hidden="false" customHeight="false" outlineLevel="0" collapsed="false">
      <c r="A55" s="4" t="s">
        <v>187</v>
      </c>
      <c r="B55" s="4" t="s">
        <v>188</v>
      </c>
      <c r="C55" s="4" t="s">
        <v>74</v>
      </c>
      <c r="D55" s="4" t="s">
        <v>85</v>
      </c>
      <c r="E55" s="9" t="n">
        <v>45242</v>
      </c>
      <c r="F55" s="4" t="n">
        <v>1</v>
      </c>
      <c r="G55" s="4" t="n">
        <v>0</v>
      </c>
    </row>
    <row r="56" customFormat="false" ht="15" hidden="false" customHeight="false" outlineLevel="0" collapsed="false">
      <c r="A56" s="4" t="s">
        <v>189</v>
      </c>
      <c r="B56" s="4" t="s">
        <v>190</v>
      </c>
      <c r="C56" s="4" t="s">
        <v>119</v>
      </c>
      <c r="D56" s="4" t="s">
        <v>75</v>
      </c>
      <c r="E56" s="9" t="n">
        <v>45625</v>
      </c>
      <c r="F56" s="4" t="n">
        <v>1</v>
      </c>
      <c r="G56" s="4" t="n">
        <v>1</v>
      </c>
    </row>
    <row r="57" customFormat="false" ht="15" hidden="false" customHeight="false" outlineLevel="0" collapsed="false">
      <c r="A57" s="4" t="s">
        <v>191</v>
      </c>
      <c r="B57" s="4" t="s">
        <v>192</v>
      </c>
      <c r="C57" s="4" t="s">
        <v>78</v>
      </c>
      <c r="D57" s="4" t="s">
        <v>85</v>
      </c>
      <c r="E57" s="9" t="n">
        <v>45169</v>
      </c>
      <c r="F57" s="4" t="n">
        <v>0</v>
      </c>
      <c r="G57" s="4" t="n">
        <v>0</v>
      </c>
    </row>
    <row r="58" customFormat="false" ht="15" hidden="false" customHeight="false" outlineLevel="0" collapsed="false">
      <c r="A58" s="4" t="s">
        <v>193</v>
      </c>
      <c r="B58" s="4" t="s">
        <v>194</v>
      </c>
      <c r="C58" s="4" t="s">
        <v>78</v>
      </c>
      <c r="D58" s="4" t="s">
        <v>85</v>
      </c>
      <c r="E58" s="9" t="n">
        <v>45681</v>
      </c>
      <c r="F58" s="4" t="n">
        <v>0</v>
      </c>
      <c r="G58" s="4" t="n">
        <v>0</v>
      </c>
    </row>
    <row r="59" customFormat="false" ht="15" hidden="false" customHeight="false" outlineLevel="0" collapsed="false">
      <c r="A59" s="4" t="s">
        <v>195</v>
      </c>
      <c r="B59" s="4" t="s">
        <v>196</v>
      </c>
      <c r="C59" s="4" t="s">
        <v>74</v>
      </c>
      <c r="D59" s="4" t="s">
        <v>103</v>
      </c>
      <c r="E59" s="9" t="n">
        <v>45090</v>
      </c>
      <c r="F59" s="4" t="n">
        <v>1</v>
      </c>
      <c r="G59" s="4" t="n">
        <v>1</v>
      </c>
    </row>
    <row r="60" customFormat="false" ht="15" hidden="false" customHeight="false" outlineLevel="0" collapsed="false">
      <c r="A60" s="4" t="s">
        <v>197</v>
      </c>
      <c r="B60" s="4" t="s">
        <v>198</v>
      </c>
      <c r="C60" s="4" t="s">
        <v>78</v>
      </c>
      <c r="D60" s="4" t="s">
        <v>85</v>
      </c>
      <c r="E60" s="9" t="n">
        <v>45763</v>
      </c>
      <c r="F60" s="4" t="n">
        <v>0</v>
      </c>
      <c r="G60" s="4" t="n">
        <v>1</v>
      </c>
    </row>
    <row r="61" customFormat="false" ht="15" hidden="false" customHeight="false" outlineLevel="0" collapsed="false">
      <c r="A61" s="4" t="s">
        <v>199</v>
      </c>
      <c r="B61" s="4" t="s">
        <v>200</v>
      </c>
      <c r="C61" s="4" t="s">
        <v>78</v>
      </c>
      <c r="D61" s="4" t="s">
        <v>110</v>
      </c>
      <c r="E61" s="9" t="n">
        <v>45602</v>
      </c>
      <c r="F61" s="4" t="n">
        <v>1</v>
      </c>
      <c r="G61" s="4" t="n">
        <v>1</v>
      </c>
    </row>
    <row r="62" customFormat="false" ht="15" hidden="false" customHeight="false" outlineLevel="0" collapsed="false">
      <c r="A62" s="4" t="s">
        <v>201</v>
      </c>
      <c r="B62" s="4" t="s">
        <v>202</v>
      </c>
      <c r="C62" s="4" t="s">
        <v>78</v>
      </c>
      <c r="D62" s="4" t="s">
        <v>94</v>
      </c>
      <c r="E62" s="9" t="n">
        <v>45336</v>
      </c>
      <c r="F62" s="4" t="n">
        <v>1</v>
      </c>
      <c r="G62" s="4" t="n">
        <v>0</v>
      </c>
    </row>
    <row r="63" customFormat="false" ht="15" hidden="false" customHeight="false" outlineLevel="0" collapsed="false">
      <c r="A63" s="4" t="s">
        <v>203</v>
      </c>
      <c r="B63" s="4" t="s">
        <v>204</v>
      </c>
      <c r="C63" s="4" t="s">
        <v>82</v>
      </c>
      <c r="D63" s="4" t="s">
        <v>75</v>
      </c>
      <c r="E63" s="9" t="n">
        <v>45109</v>
      </c>
      <c r="F63" s="4" t="n">
        <v>1</v>
      </c>
      <c r="G63" s="4" t="n">
        <v>0</v>
      </c>
    </row>
    <row r="64" customFormat="false" ht="15" hidden="false" customHeight="false" outlineLevel="0" collapsed="false">
      <c r="A64" s="4" t="s">
        <v>205</v>
      </c>
      <c r="B64" s="4" t="s">
        <v>206</v>
      </c>
      <c r="C64" s="4" t="s">
        <v>82</v>
      </c>
      <c r="D64" s="4" t="s">
        <v>79</v>
      </c>
      <c r="E64" s="9" t="n">
        <v>45673</v>
      </c>
      <c r="F64" s="4" t="n">
        <v>1</v>
      </c>
      <c r="G64" s="4" t="n">
        <v>1</v>
      </c>
    </row>
    <row r="65" customFormat="false" ht="15" hidden="false" customHeight="false" outlineLevel="0" collapsed="false">
      <c r="A65" s="4" t="s">
        <v>207</v>
      </c>
      <c r="B65" s="4" t="s">
        <v>208</v>
      </c>
      <c r="C65" s="4" t="s">
        <v>119</v>
      </c>
      <c r="D65" s="4" t="s">
        <v>75</v>
      </c>
      <c r="E65" s="9" t="n">
        <v>45121</v>
      </c>
      <c r="F65" s="4" t="n">
        <v>1</v>
      </c>
      <c r="G65" s="4" t="n">
        <v>0</v>
      </c>
    </row>
    <row r="66" customFormat="false" ht="15" hidden="false" customHeight="false" outlineLevel="0" collapsed="false">
      <c r="A66" s="4" t="s">
        <v>209</v>
      </c>
      <c r="B66" s="4" t="s">
        <v>169</v>
      </c>
      <c r="C66" s="4" t="s">
        <v>82</v>
      </c>
      <c r="D66" s="4" t="s">
        <v>79</v>
      </c>
      <c r="E66" s="9" t="n">
        <v>45368</v>
      </c>
      <c r="F66" s="4" t="n">
        <v>1</v>
      </c>
      <c r="G66" s="4" t="n">
        <v>0</v>
      </c>
    </row>
    <row r="67" customFormat="false" ht="15" hidden="false" customHeight="false" outlineLevel="0" collapsed="false">
      <c r="A67" s="4" t="s">
        <v>210</v>
      </c>
      <c r="B67" s="4" t="s">
        <v>204</v>
      </c>
      <c r="C67" s="4" t="s">
        <v>82</v>
      </c>
      <c r="D67" s="4" t="s">
        <v>94</v>
      </c>
      <c r="E67" s="9" t="n">
        <v>45446</v>
      </c>
      <c r="F67" s="4" t="n">
        <v>1</v>
      </c>
      <c r="G67" s="4" t="n">
        <v>1</v>
      </c>
    </row>
    <row r="68" customFormat="false" ht="15" hidden="false" customHeight="false" outlineLevel="0" collapsed="false">
      <c r="A68" s="4" t="s">
        <v>211</v>
      </c>
      <c r="B68" s="4" t="s">
        <v>212</v>
      </c>
      <c r="C68" s="4" t="s">
        <v>74</v>
      </c>
      <c r="D68" s="4" t="s">
        <v>94</v>
      </c>
      <c r="E68" s="9" t="n">
        <v>45123</v>
      </c>
      <c r="F68" s="4" t="n">
        <v>1</v>
      </c>
      <c r="G68" s="4" t="n">
        <v>0</v>
      </c>
    </row>
    <row r="69" customFormat="false" ht="15" hidden="false" customHeight="false" outlineLevel="0" collapsed="false">
      <c r="A69" s="4" t="s">
        <v>213</v>
      </c>
      <c r="B69" s="4" t="s">
        <v>214</v>
      </c>
      <c r="C69" s="4" t="s">
        <v>78</v>
      </c>
      <c r="D69" s="4" t="s">
        <v>110</v>
      </c>
      <c r="E69" s="9" t="n">
        <v>45235</v>
      </c>
      <c r="F69" s="4" t="n">
        <v>1</v>
      </c>
      <c r="G69" s="4" t="n">
        <v>0</v>
      </c>
    </row>
    <row r="70" customFormat="false" ht="15" hidden="false" customHeight="false" outlineLevel="0" collapsed="false">
      <c r="A70" s="4" t="s">
        <v>215</v>
      </c>
      <c r="B70" s="4" t="s">
        <v>216</v>
      </c>
      <c r="C70" s="4" t="s">
        <v>82</v>
      </c>
      <c r="D70" s="4" t="s">
        <v>110</v>
      </c>
      <c r="E70" s="9" t="n">
        <v>45548</v>
      </c>
      <c r="F70" s="4" t="n">
        <v>1</v>
      </c>
      <c r="G70" s="4" t="n">
        <v>1</v>
      </c>
    </row>
    <row r="71" customFormat="false" ht="15" hidden="false" customHeight="false" outlineLevel="0" collapsed="false">
      <c r="A71" s="4" t="s">
        <v>217</v>
      </c>
      <c r="B71" s="4" t="s">
        <v>218</v>
      </c>
      <c r="C71" s="4" t="s">
        <v>74</v>
      </c>
      <c r="D71" s="4" t="s">
        <v>110</v>
      </c>
      <c r="E71" s="9" t="n">
        <v>45739</v>
      </c>
      <c r="F71" s="4" t="n">
        <v>0</v>
      </c>
      <c r="G71" s="4" t="n">
        <v>0</v>
      </c>
    </row>
    <row r="72" customFormat="false" ht="15" hidden="false" customHeight="false" outlineLevel="0" collapsed="false">
      <c r="A72" s="4" t="s">
        <v>219</v>
      </c>
      <c r="B72" s="4" t="s">
        <v>220</v>
      </c>
      <c r="C72" s="4" t="s">
        <v>82</v>
      </c>
      <c r="D72" s="4" t="s">
        <v>75</v>
      </c>
      <c r="E72" s="9" t="n">
        <v>45606</v>
      </c>
      <c r="F72" s="4" t="n">
        <v>1</v>
      </c>
      <c r="G72" s="4" t="n">
        <v>1</v>
      </c>
    </row>
    <row r="73" customFormat="false" ht="15" hidden="false" customHeight="false" outlineLevel="0" collapsed="false">
      <c r="A73" s="4" t="s">
        <v>221</v>
      </c>
      <c r="B73" s="4" t="s">
        <v>222</v>
      </c>
      <c r="C73" s="4" t="s">
        <v>78</v>
      </c>
      <c r="D73" s="4" t="s">
        <v>110</v>
      </c>
      <c r="E73" s="9" t="n">
        <v>45752</v>
      </c>
      <c r="F73" s="4" t="n">
        <v>1</v>
      </c>
      <c r="G73" s="4" t="n">
        <v>1</v>
      </c>
    </row>
    <row r="74" customFormat="false" ht="15" hidden="false" customHeight="false" outlineLevel="0" collapsed="false">
      <c r="A74" s="4" t="s">
        <v>223</v>
      </c>
      <c r="B74" s="4" t="s">
        <v>224</v>
      </c>
      <c r="C74" s="4" t="s">
        <v>82</v>
      </c>
      <c r="D74" s="4" t="s">
        <v>85</v>
      </c>
      <c r="E74" s="9" t="n">
        <v>45393</v>
      </c>
      <c r="F74" s="4" t="n">
        <v>1</v>
      </c>
      <c r="G74" s="4" t="n">
        <v>0</v>
      </c>
    </row>
    <row r="75" customFormat="false" ht="15" hidden="false" customHeight="false" outlineLevel="0" collapsed="false">
      <c r="A75" s="4" t="s">
        <v>225</v>
      </c>
      <c r="B75" s="4" t="s">
        <v>226</v>
      </c>
      <c r="C75" s="4" t="s">
        <v>82</v>
      </c>
      <c r="D75" s="4" t="s">
        <v>103</v>
      </c>
      <c r="E75" s="9" t="n">
        <v>45336</v>
      </c>
      <c r="F75" s="4" t="n">
        <v>1</v>
      </c>
      <c r="G75" s="4" t="n">
        <v>0</v>
      </c>
    </row>
    <row r="76" customFormat="false" ht="15" hidden="false" customHeight="false" outlineLevel="0" collapsed="false">
      <c r="A76" s="4" t="s">
        <v>227</v>
      </c>
      <c r="B76" s="4" t="s">
        <v>228</v>
      </c>
      <c r="C76" s="4" t="s">
        <v>82</v>
      </c>
      <c r="D76" s="4" t="s">
        <v>75</v>
      </c>
      <c r="E76" s="9" t="n">
        <v>45107</v>
      </c>
      <c r="F76" s="4" t="n">
        <v>0</v>
      </c>
      <c r="G76" s="4" t="n">
        <v>0</v>
      </c>
    </row>
    <row r="77" customFormat="false" ht="15" hidden="false" customHeight="false" outlineLevel="0" collapsed="false">
      <c r="A77" s="4" t="s">
        <v>229</v>
      </c>
      <c r="B77" s="4" t="s">
        <v>230</v>
      </c>
      <c r="C77" s="4" t="s">
        <v>74</v>
      </c>
      <c r="D77" s="4" t="s">
        <v>79</v>
      </c>
      <c r="E77" s="9" t="n">
        <v>45394</v>
      </c>
      <c r="F77" s="4" t="n">
        <v>1</v>
      </c>
      <c r="G77" s="4" t="n">
        <v>1</v>
      </c>
    </row>
    <row r="78" customFormat="false" ht="15" hidden="false" customHeight="false" outlineLevel="0" collapsed="false">
      <c r="A78" s="4" t="s">
        <v>231</v>
      </c>
      <c r="B78" s="4" t="s">
        <v>232</v>
      </c>
      <c r="C78" s="4" t="s">
        <v>74</v>
      </c>
      <c r="D78" s="4" t="s">
        <v>79</v>
      </c>
      <c r="E78" s="9" t="n">
        <v>45700</v>
      </c>
      <c r="F78" s="4" t="n">
        <v>0</v>
      </c>
      <c r="G78" s="4" t="n">
        <v>0</v>
      </c>
    </row>
    <row r="79" customFormat="false" ht="15" hidden="false" customHeight="false" outlineLevel="0" collapsed="false">
      <c r="A79" s="4" t="s">
        <v>233</v>
      </c>
      <c r="B79" s="4" t="s">
        <v>234</v>
      </c>
      <c r="C79" s="4" t="s">
        <v>78</v>
      </c>
      <c r="D79" s="4" t="s">
        <v>79</v>
      </c>
      <c r="E79" s="9" t="n">
        <v>45383</v>
      </c>
      <c r="F79" s="4" t="n">
        <v>0</v>
      </c>
      <c r="G79" s="4" t="n">
        <v>0</v>
      </c>
    </row>
    <row r="80" customFormat="false" ht="15" hidden="false" customHeight="false" outlineLevel="0" collapsed="false">
      <c r="A80" s="4" t="s">
        <v>235</v>
      </c>
      <c r="B80" s="4" t="s">
        <v>196</v>
      </c>
      <c r="C80" s="4" t="s">
        <v>74</v>
      </c>
      <c r="D80" s="4" t="s">
        <v>94</v>
      </c>
      <c r="E80" s="9" t="n">
        <v>45711</v>
      </c>
      <c r="F80" s="4" t="n">
        <v>1</v>
      </c>
      <c r="G80" s="4" t="n">
        <v>1</v>
      </c>
    </row>
    <row r="81" customFormat="false" ht="15" hidden="false" customHeight="false" outlineLevel="0" collapsed="false">
      <c r="A81" s="4" t="s">
        <v>236</v>
      </c>
      <c r="B81" s="4" t="s">
        <v>237</v>
      </c>
      <c r="C81" s="4" t="s">
        <v>82</v>
      </c>
      <c r="D81" s="4" t="s">
        <v>85</v>
      </c>
      <c r="E81" s="9" t="n">
        <v>45167</v>
      </c>
      <c r="F81" s="4" t="n">
        <v>1</v>
      </c>
      <c r="G81" s="4" t="n">
        <v>1</v>
      </c>
    </row>
    <row r="82" customFormat="false" ht="15" hidden="false" customHeight="false" outlineLevel="0" collapsed="false">
      <c r="A82" s="4" t="s">
        <v>238</v>
      </c>
      <c r="B82" s="4" t="s">
        <v>239</v>
      </c>
      <c r="C82" s="4" t="s">
        <v>74</v>
      </c>
      <c r="D82" s="4" t="s">
        <v>110</v>
      </c>
      <c r="E82" s="9" t="n">
        <v>45319</v>
      </c>
      <c r="F82" s="4" t="n">
        <v>1</v>
      </c>
      <c r="G82" s="4" t="n">
        <v>0</v>
      </c>
    </row>
    <row r="83" customFormat="false" ht="15" hidden="false" customHeight="false" outlineLevel="0" collapsed="false">
      <c r="A83" s="4" t="s">
        <v>240</v>
      </c>
      <c r="B83" s="4" t="s">
        <v>241</v>
      </c>
      <c r="C83" s="4" t="s">
        <v>82</v>
      </c>
      <c r="D83" s="4" t="s">
        <v>85</v>
      </c>
      <c r="E83" s="9" t="n">
        <v>45404</v>
      </c>
      <c r="F83" s="4" t="n">
        <v>1</v>
      </c>
      <c r="G83" s="4" t="n">
        <v>1</v>
      </c>
    </row>
    <row r="84" customFormat="false" ht="15" hidden="false" customHeight="false" outlineLevel="0" collapsed="false">
      <c r="A84" s="4" t="s">
        <v>242</v>
      </c>
      <c r="B84" s="4" t="s">
        <v>243</v>
      </c>
      <c r="C84" s="4" t="s">
        <v>74</v>
      </c>
      <c r="D84" s="4" t="s">
        <v>79</v>
      </c>
      <c r="E84" s="9" t="n">
        <v>45316</v>
      </c>
      <c r="F84" s="4" t="n">
        <v>1</v>
      </c>
      <c r="G84" s="4" t="n">
        <v>0</v>
      </c>
    </row>
    <row r="85" customFormat="false" ht="15" hidden="false" customHeight="false" outlineLevel="0" collapsed="false">
      <c r="A85" s="4" t="s">
        <v>244</v>
      </c>
      <c r="B85" s="4" t="s">
        <v>234</v>
      </c>
      <c r="C85" s="4" t="s">
        <v>82</v>
      </c>
      <c r="D85" s="4" t="s">
        <v>85</v>
      </c>
      <c r="E85" s="9" t="n">
        <v>45692</v>
      </c>
      <c r="F85" s="4" t="n">
        <v>1</v>
      </c>
      <c r="G85" s="4" t="n">
        <v>0</v>
      </c>
    </row>
    <row r="86" customFormat="false" ht="15" hidden="false" customHeight="false" outlineLevel="0" collapsed="false">
      <c r="A86" s="4" t="s">
        <v>245</v>
      </c>
      <c r="B86" s="4" t="s">
        <v>246</v>
      </c>
      <c r="C86" s="4" t="s">
        <v>78</v>
      </c>
      <c r="D86" s="4" t="s">
        <v>85</v>
      </c>
      <c r="E86" s="9" t="n">
        <v>45373</v>
      </c>
      <c r="F86" s="4" t="n">
        <v>1</v>
      </c>
      <c r="G86" s="4" t="n">
        <v>1</v>
      </c>
    </row>
    <row r="87" customFormat="false" ht="15" hidden="false" customHeight="false" outlineLevel="0" collapsed="false">
      <c r="A87" s="4" t="s">
        <v>247</v>
      </c>
      <c r="B87" s="4" t="s">
        <v>121</v>
      </c>
      <c r="C87" s="4" t="s">
        <v>78</v>
      </c>
      <c r="D87" s="4" t="s">
        <v>85</v>
      </c>
      <c r="E87" s="9" t="n">
        <v>45057</v>
      </c>
      <c r="F87" s="4" t="n">
        <v>0</v>
      </c>
      <c r="G87" s="4" t="n">
        <v>1</v>
      </c>
    </row>
    <row r="88" customFormat="false" ht="15" hidden="false" customHeight="false" outlineLevel="0" collapsed="false">
      <c r="A88" s="4" t="s">
        <v>248</v>
      </c>
      <c r="B88" s="4" t="s">
        <v>249</v>
      </c>
      <c r="C88" s="4" t="s">
        <v>119</v>
      </c>
      <c r="D88" s="4" t="s">
        <v>79</v>
      </c>
      <c r="E88" s="9" t="n">
        <v>45012</v>
      </c>
      <c r="F88" s="4" t="n">
        <v>1</v>
      </c>
      <c r="G88" s="4" t="n">
        <v>1</v>
      </c>
    </row>
    <row r="89" customFormat="false" ht="15" hidden="false" customHeight="false" outlineLevel="0" collapsed="false">
      <c r="A89" s="4" t="s">
        <v>250</v>
      </c>
      <c r="B89" s="4" t="s">
        <v>251</v>
      </c>
      <c r="C89" s="4" t="s">
        <v>74</v>
      </c>
      <c r="D89" s="4" t="s">
        <v>75</v>
      </c>
      <c r="E89" s="9" t="n">
        <v>45262</v>
      </c>
      <c r="F89" s="4" t="n">
        <v>1</v>
      </c>
      <c r="G89" s="4" t="n">
        <v>1</v>
      </c>
    </row>
    <row r="90" customFormat="false" ht="15" hidden="false" customHeight="false" outlineLevel="0" collapsed="false">
      <c r="A90" s="4" t="s">
        <v>252</v>
      </c>
      <c r="B90" s="4" t="s">
        <v>253</v>
      </c>
      <c r="C90" s="4" t="s">
        <v>78</v>
      </c>
      <c r="D90" s="4" t="s">
        <v>85</v>
      </c>
      <c r="E90" s="9" t="n">
        <v>45185</v>
      </c>
      <c r="F90" s="4" t="n">
        <v>0</v>
      </c>
      <c r="G90" s="4" t="n">
        <v>1</v>
      </c>
    </row>
    <row r="91" customFormat="false" ht="15" hidden="false" customHeight="false" outlineLevel="0" collapsed="false">
      <c r="A91" s="4" t="s">
        <v>254</v>
      </c>
      <c r="B91" s="4" t="s">
        <v>190</v>
      </c>
      <c r="C91" s="4" t="s">
        <v>78</v>
      </c>
      <c r="D91" s="4" t="s">
        <v>75</v>
      </c>
      <c r="E91" s="9" t="n">
        <v>45592</v>
      </c>
      <c r="F91" s="4" t="n">
        <v>1</v>
      </c>
      <c r="G91" s="4" t="n">
        <v>0</v>
      </c>
    </row>
    <row r="92" customFormat="false" ht="15" hidden="false" customHeight="false" outlineLevel="0" collapsed="false">
      <c r="A92" s="4" t="s">
        <v>255</v>
      </c>
      <c r="B92" s="4" t="s">
        <v>198</v>
      </c>
      <c r="C92" s="4" t="s">
        <v>82</v>
      </c>
      <c r="D92" s="4" t="s">
        <v>75</v>
      </c>
      <c r="E92" s="9" t="n">
        <v>45786</v>
      </c>
      <c r="F92" s="4" t="n">
        <v>1</v>
      </c>
      <c r="G92" s="4" t="n">
        <v>1</v>
      </c>
    </row>
    <row r="93" customFormat="false" ht="15" hidden="false" customHeight="false" outlineLevel="0" collapsed="false">
      <c r="A93" s="4" t="s">
        <v>256</v>
      </c>
      <c r="B93" s="4" t="s">
        <v>257</v>
      </c>
      <c r="C93" s="4" t="s">
        <v>82</v>
      </c>
      <c r="D93" s="4" t="s">
        <v>103</v>
      </c>
      <c r="E93" s="9" t="n">
        <v>45150</v>
      </c>
      <c r="F93" s="4" t="n">
        <v>1</v>
      </c>
      <c r="G93" s="4" t="n">
        <v>1</v>
      </c>
    </row>
    <row r="94" customFormat="false" ht="15" hidden="false" customHeight="false" outlineLevel="0" collapsed="false">
      <c r="A94" s="4" t="s">
        <v>258</v>
      </c>
      <c r="B94" s="4" t="s">
        <v>259</v>
      </c>
      <c r="C94" s="4" t="s">
        <v>74</v>
      </c>
      <c r="D94" s="4" t="s">
        <v>79</v>
      </c>
      <c r="E94" s="9" t="n">
        <v>45723</v>
      </c>
      <c r="F94" s="4" t="n">
        <v>0</v>
      </c>
      <c r="G94" s="4" t="n">
        <v>0</v>
      </c>
    </row>
    <row r="95" customFormat="false" ht="15" hidden="false" customHeight="false" outlineLevel="0" collapsed="false">
      <c r="A95" s="4" t="s">
        <v>260</v>
      </c>
      <c r="B95" s="4" t="s">
        <v>261</v>
      </c>
      <c r="C95" s="4" t="s">
        <v>82</v>
      </c>
      <c r="D95" s="4" t="s">
        <v>75</v>
      </c>
      <c r="E95" s="9" t="n">
        <v>45620</v>
      </c>
      <c r="F95" s="4" t="n">
        <v>0</v>
      </c>
      <c r="G95" s="4" t="n">
        <v>1</v>
      </c>
    </row>
    <row r="96" customFormat="false" ht="15" hidden="false" customHeight="false" outlineLevel="0" collapsed="false">
      <c r="A96" s="4" t="s">
        <v>262</v>
      </c>
      <c r="B96" s="4" t="s">
        <v>77</v>
      </c>
      <c r="C96" s="4" t="s">
        <v>119</v>
      </c>
      <c r="D96" s="4" t="s">
        <v>110</v>
      </c>
      <c r="E96" s="9" t="n">
        <v>45634</v>
      </c>
      <c r="F96" s="4" t="n">
        <v>0</v>
      </c>
      <c r="G96" s="4" t="n">
        <v>1</v>
      </c>
    </row>
    <row r="97" customFormat="false" ht="15" hidden="false" customHeight="false" outlineLevel="0" collapsed="false">
      <c r="A97" s="4" t="s">
        <v>263</v>
      </c>
      <c r="B97" s="4" t="s">
        <v>224</v>
      </c>
      <c r="C97" s="4" t="s">
        <v>78</v>
      </c>
      <c r="D97" s="4" t="s">
        <v>94</v>
      </c>
      <c r="E97" s="9" t="n">
        <v>45742</v>
      </c>
      <c r="F97" s="4" t="n">
        <v>0</v>
      </c>
      <c r="G97" s="4" t="n">
        <v>0</v>
      </c>
    </row>
    <row r="98" customFormat="false" ht="15" hidden="false" customHeight="false" outlineLevel="0" collapsed="false">
      <c r="A98" s="4" t="s">
        <v>264</v>
      </c>
      <c r="B98" s="4" t="s">
        <v>265</v>
      </c>
      <c r="C98" s="4" t="s">
        <v>82</v>
      </c>
      <c r="D98" s="4" t="s">
        <v>85</v>
      </c>
      <c r="E98" s="9" t="n">
        <v>45445</v>
      </c>
      <c r="F98" s="4" t="n">
        <v>1</v>
      </c>
      <c r="G98" s="4" t="n">
        <v>1</v>
      </c>
    </row>
    <row r="99" customFormat="false" ht="15" hidden="false" customHeight="false" outlineLevel="0" collapsed="false">
      <c r="A99" s="4" t="s">
        <v>266</v>
      </c>
      <c r="B99" s="4" t="s">
        <v>145</v>
      </c>
      <c r="C99" s="4" t="s">
        <v>74</v>
      </c>
      <c r="D99" s="4" t="s">
        <v>85</v>
      </c>
      <c r="E99" s="9" t="n">
        <v>45297</v>
      </c>
      <c r="F99" s="4" t="n">
        <v>1</v>
      </c>
      <c r="G99" s="4" t="n">
        <v>0</v>
      </c>
    </row>
    <row r="100" customFormat="false" ht="15" hidden="false" customHeight="false" outlineLevel="0" collapsed="false">
      <c r="A100" s="4" t="s">
        <v>267</v>
      </c>
      <c r="B100" s="4" t="s">
        <v>123</v>
      </c>
      <c r="C100" s="4" t="s">
        <v>78</v>
      </c>
      <c r="D100" s="4" t="s">
        <v>85</v>
      </c>
      <c r="E100" s="9" t="n">
        <v>45593</v>
      </c>
      <c r="F100" s="4" t="n">
        <v>1</v>
      </c>
      <c r="G100" s="4" t="n">
        <v>0</v>
      </c>
    </row>
    <row r="101" customFormat="false" ht="15" hidden="false" customHeight="false" outlineLevel="0" collapsed="false">
      <c r="A101" s="4" t="s">
        <v>268</v>
      </c>
      <c r="B101" s="4" t="s">
        <v>269</v>
      </c>
      <c r="C101" s="4" t="s">
        <v>74</v>
      </c>
      <c r="D101" s="4" t="s">
        <v>85</v>
      </c>
      <c r="E101" s="9" t="n">
        <v>45772</v>
      </c>
      <c r="F101" s="4" t="n">
        <v>1</v>
      </c>
      <c r="G101" s="4" t="n">
        <v>1</v>
      </c>
    </row>
    <row r="102" customFormat="false" ht="15" hidden="false" customHeight="false" outlineLevel="0" collapsed="false">
      <c r="A102" s="4" t="s">
        <v>270</v>
      </c>
      <c r="B102" s="4" t="s">
        <v>271</v>
      </c>
      <c r="C102" s="4" t="s">
        <v>78</v>
      </c>
      <c r="D102" s="4" t="s">
        <v>75</v>
      </c>
      <c r="E102" s="9" t="n">
        <v>45176</v>
      </c>
      <c r="F102" s="4" t="n">
        <v>1</v>
      </c>
      <c r="G102" s="4" t="n">
        <v>0</v>
      </c>
    </row>
    <row r="103" customFormat="false" ht="15" hidden="false" customHeight="false" outlineLevel="0" collapsed="false">
      <c r="A103" s="4" t="s">
        <v>272</v>
      </c>
      <c r="B103" s="4" t="s">
        <v>273</v>
      </c>
      <c r="C103" s="4" t="s">
        <v>78</v>
      </c>
      <c r="D103" s="4" t="s">
        <v>94</v>
      </c>
      <c r="E103" s="9" t="n">
        <v>45798</v>
      </c>
      <c r="F103" s="4" t="n">
        <v>1</v>
      </c>
      <c r="G103" s="4" t="n">
        <v>1</v>
      </c>
    </row>
    <row r="104" customFormat="false" ht="15" hidden="false" customHeight="false" outlineLevel="0" collapsed="false">
      <c r="A104" s="4" t="s">
        <v>274</v>
      </c>
      <c r="B104" s="4" t="s">
        <v>275</v>
      </c>
      <c r="C104" s="4" t="s">
        <v>74</v>
      </c>
      <c r="D104" s="4" t="s">
        <v>94</v>
      </c>
      <c r="E104" s="9" t="n">
        <v>45537</v>
      </c>
      <c r="F104" s="4" t="n">
        <v>1</v>
      </c>
      <c r="G104" s="4" t="n">
        <v>1</v>
      </c>
    </row>
    <row r="105" customFormat="false" ht="15" hidden="false" customHeight="false" outlineLevel="0" collapsed="false">
      <c r="A105" s="4" t="s">
        <v>276</v>
      </c>
      <c r="B105" s="4" t="s">
        <v>277</v>
      </c>
      <c r="C105" s="4" t="s">
        <v>82</v>
      </c>
      <c r="D105" s="4" t="s">
        <v>110</v>
      </c>
      <c r="E105" s="9" t="n">
        <v>45664</v>
      </c>
      <c r="F105" s="4" t="n">
        <v>1</v>
      </c>
      <c r="G105" s="4" t="n">
        <v>0</v>
      </c>
    </row>
    <row r="106" customFormat="false" ht="15" hidden="false" customHeight="false" outlineLevel="0" collapsed="false">
      <c r="A106" s="4" t="s">
        <v>278</v>
      </c>
      <c r="B106" s="4" t="s">
        <v>279</v>
      </c>
      <c r="C106" s="4" t="s">
        <v>82</v>
      </c>
      <c r="D106" s="4" t="s">
        <v>85</v>
      </c>
      <c r="E106" s="9" t="n">
        <v>45738</v>
      </c>
      <c r="F106" s="4" t="n">
        <v>1</v>
      </c>
      <c r="G106" s="4" t="n">
        <v>1</v>
      </c>
    </row>
    <row r="107" customFormat="false" ht="15" hidden="false" customHeight="false" outlineLevel="0" collapsed="false">
      <c r="A107" s="4" t="s">
        <v>280</v>
      </c>
      <c r="B107" s="4" t="s">
        <v>281</v>
      </c>
      <c r="C107" s="4" t="s">
        <v>74</v>
      </c>
      <c r="D107" s="4" t="s">
        <v>110</v>
      </c>
      <c r="E107" s="9" t="n">
        <v>45304</v>
      </c>
      <c r="F107" s="4" t="n">
        <v>1</v>
      </c>
      <c r="G107" s="4" t="n">
        <v>1</v>
      </c>
    </row>
    <row r="108" customFormat="false" ht="15" hidden="false" customHeight="false" outlineLevel="0" collapsed="false">
      <c r="A108" s="4" t="s">
        <v>282</v>
      </c>
      <c r="B108" s="4" t="s">
        <v>283</v>
      </c>
      <c r="C108" s="4" t="s">
        <v>74</v>
      </c>
      <c r="D108" s="4" t="s">
        <v>103</v>
      </c>
      <c r="E108" s="9" t="n">
        <v>45287</v>
      </c>
      <c r="F108" s="4" t="n">
        <v>1</v>
      </c>
      <c r="G108" s="4" t="n">
        <v>1</v>
      </c>
    </row>
    <row r="109" customFormat="false" ht="15" hidden="false" customHeight="false" outlineLevel="0" collapsed="false">
      <c r="A109" s="4" t="s">
        <v>284</v>
      </c>
      <c r="B109" s="4" t="s">
        <v>169</v>
      </c>
      <c r="C109" s="4" t="s">
        <v>82</v>
      </c>
      <c r="D109" s="4" t="s">
        <v>75</v>
      </c>
      <c r="E109" s="9" t="n">
        <v>45049</v>
      </c>
      <c r="F109" s="4" t="n">
        <v>1</v>
      </c>
      <c r="G109" s="4" t="n">
        <v>0</v>
      </c>
    </row>
    <row r="110" customFormat="false" ht="15" hidden="false" customHeight="false" outlineLevel="0" collapsed="false">
      <c r="A110" s="4" t="s">
        <v>285</v>
      </c>
      <c r="B110" s="4" t="s">
        <v>286</v>
      </c>
      <c r="C110" s="4" t="s">
        <v>78</v>
      </c>
      <c r="D110" s="4" t="s">
        <v>110</v>
      </c>
      <c r="E110" s="9" t="n">
        <v>45210</v>
      </c>
      <c r="F110" s="4" t="n">
        <v>1</v>
      </c>
      <c r="G110" s="4" t="n">
        <v>0</v>
      </c>
    </row>
    <row r="111" customFormat="false" ht="15" hidden="false" customHeight="false" outlineLevel="0" collapsed="false">
      <c r="A111" s="4" t="s">
        <v>287</v>
      </c>
      <c r="B111" s="4" t="s">
        <v>288</v>
      </c>
      <c r="C111" s="4" t="s">
        <v>74</v>
      </c>
      <c r="D111" s="4" t="s">
        <v>94</v>
      </c>
      <c r="E111" s="9" t="n">
        <v>45230</v>
      </c>
      <c r="F111" s="4" t="n">
        <v>1</v>
      </c>
      <c r="G111" s="4" t="n">
        <v>1</v>
      </c>
    </row>
    <row r="112" customFormat="false" ht="15" hidden="false" customHeight="false" outlineLevel="0" collapsed="false">
      <c r="A112" s="4" t="s">
        <v>289</v>
      </c>
      <c r="B112" s="4" t="s">
        <v>290</v>
      </c>
      <c r="C112" s="4" t="s">
        <v>82</v>
      </c>
      <c r="D112" s="4" t="s">
        <v>79</v>
      </c>
      <c r="E112" s="9" t="n">
        <v>44973</v>
      </c>
      <c r="F112" s="4" t="n">
        <v>0</v>
      </c>
      <c r="G112" s="4" t="n">
        <v>0</v>
      </c>
    </row>
    <row r="113" customFormat="false" ht="15" hidden="false" customHeight="false" outlineLevel="0" collapsed="false">
      <c r="A113" s="4" t="s">
        <v>291</v>
      </c>
      <c r="B113" s="4" t="s">
        <v>292</v>
      </c>
      <c r="C113" s="4" t="s">
        <v>78</v>
      </c>
      <c r="D113" s="4" t="s">
        <v>110</v>
      </c>
      <c r="E113" s="9" t="n">
        <v>45820</v>
      </c>
      <c r="F113" s="4" t="n">
        <v>1</v>
      </c>
      <c r="G113" s="4" t="n">
        <v>1</v>
      </c>
    </row>
    <row r="114" customFormat="false" ht="15" hidden="false" customHeight="false" outlineLevel="0" collapsed="false">
      <c r="A114" s="4" t="s">
        <v>293</v>
      </c>
      <c r="B114" s="4" t="s">
        <v>294</v>
      </c>
      <c r="C114" s="4" t="s">
        <v>74</v>
      </c>
      <c r="D114" s="4" t="s">
        <v>94</v>
      </c>
      <c r="E114" s="9" t="n">
        <v>45185</v>
      </c>
      <c r="F114" s="4" t="n">
        <v>0</v>
      </c>
      <c r="G114" s="4" t="n">
        <v>1</v>
      </c>
    </row>
    <row r="115" customFormat="false" ht="15" hidden="false" customHeight="false" outlineLevel="0" collapsed="false">
      <c r="A115" s="4" t="s">
        <v>295</v>
      </c>
      <c r="B115" s="4" t="s">
        <v>292</v>
      </c>
      <c r="C115" s="4" t="s">
        <v>78</v>
      </c>
      <c r="D115" s="4" t="s">
        <v>85</v>
      </c>
      <c r="E115" s="9" t="n">
        <v>45517</v>
      </c>
      <c r="F115" s="4" t="n">
        <v>1</v>
      </c>
      <c r="G115" s="4" t="n">
        <v>1</v>
      </c>
    </row>
    <row r="116" customFormat="false" ht="15" hidden="false" customHeight="false" outlineLevel="0" collapsed="false">
      <c r="A116" s="4" t="s">
        <v>296</v>
      </c>
      <c r="B116" s="4" t="s">
        <v>297</v>
      </c>
      <c r="C116" s="4" t="s">
        <v>82</v>
      </c>
      <c r="D116" s="4" t="s">
        <v>79</v>
      </c>
      <c r="E116" s="9" t="n">
        <v>45181</v>
      </c>
      <c r="F116" s="4" t="n">
        <v>1</v>
      </c>
      <c r="G116" s="4" t="n">
        <v>0</v>
      </c>
    </row>
    <row r="117" customFormat="false" ht="15" hidden="false" customHeight="false" outlineLevel="0" collapsed="false">
      <c r="A117" s="4" t="s">
        <v>298</v>
      </c>
      <c r="B117" s="4" t="s">
        <v>299</v>
      </c>
      <c r="C117" s="4" t="s">
        <v>74</v>
      </c>
      <c r="D117" s="4" t="s">
        <v>79</v>
      </c>
      <c r="E117" s="9" t="n">
        <v>45316</v>
      </c>
      <c r="F117" s="4" t="n">
        <v>1</v>
      </c>
      <c r="G117" s="4" t="n">
        <v>1</v>
      </c>
    </row>
    <row r="118" customFormat="false" ht="15" hidden="false" customHeight="false" outlineLevel="0" collapsed="false">
      <c r="A118" s="4" t="s">
        <v>300</v>
      </c>
      <c r="B118" s="4" t="s">
        <v>261</v>
      </c>
      <c r="C118" s="4" t="s">
        <v>78</v>
      </c>
      <c r="D118" s="4" t="s">
        <v>85</v>
      </c>
      <c r="E118" s="9" t="n">
        <v>45562</v>
      </c>
      <c r="F118" s="4" t="n">
        <v>1</v>
      </c>
      <c r="G118" s="4" t="n">
        <v>0</v>
      </c>
    </row>
    <row r="119" customFormat="false" ht="15" hidden="false" customHeight="false" outlineLevel="0" collapsed="false">
      <c r="A119" s="4" t="s">
        <v>301</v>
      </c>
      <c r="B119" s="4" t="s">
        <v>135</v>
      </c>
      <c r="C119" s="4" t="s">
        <v>82</v>
      </c>
      <c r="D119" s="4" t="s">
        <v>110</v>
      </c>
      <c r="E119" s="9" t="n">
        <v>45603</v>
      </c>
      <c r="F119" s="4" t="n">
        <v>1</v>
      </c>
      <c r="G119" s="4" t="n">
        <v>1</v>
      </c>
    </row>
    <row r="120" customFormat="false" ht="15" hidden="false" customHeight="false" outlineLevel="0" collapsed="false">
      <c r="A120" s="4" t="s">
        <v>302</v>
      </c>
      <c r="B120" s="4" t="s">
        <v>303</v>
      </c>
      <c r="C120" s="4" t="s">
        <v>74</v>
      </c>
      <c r="D120" s="4" t="s">
        <v>110</v>
      </c>
      <c r="E120" s="9" t="n">
        <v>45388</v>
      </c>
      <c r="F120" s="4" t="n">
        <v>1</v>
      </c>
      <c r="G120" s="4" t="n">
        <v>1</v>
      </c>
    </row>
    <row r="121" customFormat="false" ht="15" hidden="false" customHeight="false" outlineLevel="0" collapsed="false">
      <c r="A121" s="4" t="s">
        <v>304</v>
      </c>
      <c r="B121" s="4" t="s">
        <v>305</v>
      </c>
      <c r="C121" s="4" t="s">
        <v>82</v>
      </c>
      <c r="D121" s="4" t="s">
        <v>94</v>
      </c>
      <c r="E121" s="9" t="n">
        <v>44999</v>
      </c>
      <c r="F121" s="4" t="n">
        <v>1</v>
      </c>
      <c r="G121" s="4" t="n">
        <v>0</v>
      </c>
    </row>
    <row r="122" customFormat="false" ht="15" hidden="false" customHeight="false" outlineLevel="0" collapsed="false">
      <c r="A122" s="4" t="s">
        <v>306</v>
      </c>
      <c r="B122" s="4" t="s">
        <v>307</v>
      </c>
      <c r="C122" s="4" t="s">
        <v>78</v>
      </c>
      <c r="D122" s="4" t="s">
        <v>103</v>
      </c>
      <c r="E122" s="9" t="n">
        <v>45362</v>
      </c>
      <c r="F122" s="4" t="n">
        <v>1</v>
      </c>
      <c r="G122" s="4" t="n">
        <v>1</v>
      </c>
    </row>
    <row r="123" customFormat="false" ht="15" hidden="false" customHeight="false" outlineLevel="0" collapsed="false">
      <c r="A123" s="4" t="s">
        <v>308</v>
      </c>
      <c r="B123" s="4" t="s">
        <v>309</v>
      </c>
      <c r="C123" s="4" t="s">
        <v>82</v>
      </c>
      <c r="D123" s="4" t="s">
        <v>94</v>
      </c>
      <c r="E123" s="9" t="n">
        <v>44988</v>
      </c>
      <c r="F123" s="4" t="n">
        <v>1</v>
      </c>
      <c r="G123" s="4" t="n">
        <v>1</v>
      </c>
    </row>
    <row r="124" customFormat="false" ht="15" hidden="false" customHeight="false" outlineLevel="0" collapsed="false">
      <c r="A124" s="4" t="s">
        <v>310</v>
      </c>
      <c r="B124" s="4" t="s">
        <v>305</v>
      </c>
      <c r="C124" s="4" t="s">
        <v>78</v>
      </c>
      <c r="D124" s="4" t="s">
        <v>79</v>
      </c>
      <c r="E124" s="9" t="n">
        <v>45054</v>
      </c>
      <c r="F124" s="4" t="n">
        <v>1</v>
      </c>
      <c r="G124" s="4" t="n">
        <v>1</v>
      </c>
    </row>
    <row r="125" customFormat="false" ht="15" hidden="false" customHeight="false" outlineLevel="0" collapsed="false">
      <c r="A125" s="4" t="s">
        <v>311</v>
      </c>
      <c r="B125" s="4" t="s">
        <v>312</v>
      </c>
      <c r="C125" s="4" t="s">
        <v>74</v>
      </c>
      <c r="D125" s="4" t="s">
        <v>94</v>
      </c>
      <c r="E125" s="9" t="n">
        <v>45432</v>
      </c>
      <c r="F125" s="4" t="n">
        <v>1</v>
      </c>
      <c r="G125" s="4" t="n">
        <v>0</v>
      </c>
    </row>
    <row r="126" customFormat="false" ht="15" hidden="false" customHeight="false" outlineLevel="0" collapsed="false">
      <c r="A126" s="4" t="s">
        <v>313</v>
      </c>
      <c r="B126" s="4" t="s">
        <v>314</v>
      </c>
      <c r="C126" s="4" t="s">
        <v>78</v>
      </c>
      <c r="D126" s="4" t="s">
        <v>103</v>
      </c>
      <c r="E126" s="9" t="n">
        <v>45183</v>
      </c>
      <c r="F126" s="4" t="n">
        <v>1</v>
      </c>
      <c r="G126" s="4" t="n">
        <v>1</v>
      </c>
    </row>
    <row r="127" customFormat="false" ht="15" hidden="false" customHeight="false" outlineLevel="0" collapsed="false">
      <c r="A127" s="4" t="s">
        <v>315</v>
      </c>
      <c r="B127" s="4" t="s">
        <v>249</v>
      </c>
      <c r="C127" s="4" t="s">
        <v>78</v>
      </c>
      <c r="D127" s="4" t="s">
        <v>79</v>
      </c>
      <c r="E127" s="9" t="n">
        <v>45710</v>
      </c>
      <c r="F127" s="4" t="n">
        <v>1</v>
      </c>
      <c r="G127" s="4" t="n">
        <v>1</v>
      </c>
    </row>
    <row r="128" customFormat="false" ht="15" hidden="false" customHeight="false" outlineLevel="0" collapsed="false">
      <c r="A128" s="4" t="s">
        <v>316</v>
      </c>
      <c r="B128" s="4" t="s">
        <v>317</v>
      </c>
      <c r="C128" s="4" t="s">
        <v>82</v>
      </c>
      <c r="D128" s="4" t="s">
        <v>110</v>
      </c>
      <c r="E128" s="9" t="n">
        <v>45594</v>
      </c>
      <c r="F128" s="4" t="n">
        <v>1</v>
      </c>
      <c r="G128" s="4" t="n">
        <v>1</v>
      </c>
    </row>
    <row r="129" customFormat="false" ht="15" hidden="false" customHeight="false" outlineLevel="0" collapsed="false">
      <c r="A129" s="4" t="s">
        <v>318</v>
      </c>
      <c r="B129" s="4" t="s">
        <v>292</v>
      </c>
      <c r="C129" s="4" t="s">
        <v>119</v>
      </c>
      <c r="D129" s="4" t="s">
        <v>85</v>
      </c>
      <c r="E129" s="9" t="n">
        <v>45408</v>
      </c>
      <c r="F129" s="4" t="n">
        <v>1</v>
      </c>
      <c r="G129" s="4" t="n">
        <v>1</v>
      </c>
    </row>
    <row r="130" customFormat="false" ht="15" hidden="false" customHeight="false" outlineLevel="0" collapsed="false">
      <c r="A130" s="4" t="s">
        <v>319</v>
      </c>
      <c r="B130" s="4" t="s">
        <v>105</v>
      </c>
      <c r="C130" s="4" t="s">
        <v>78</v>
      </c>
      <c r="D130" s="4" t="s">
        <v>110</v>
      </c>
      <c r="E130" s="9" t="n">
        <v>45637</v>
      </c>
      <c r="F130" s="4" t="n">
        <v>1</v>
      </c>
      <c r="G130" s="4" t="n">
        <v>0</v>
      </c>
    </row>
    <row r="131" customFormat="false" ht="15" hidden="false" customHeight="false" outlineLevel="0" collapsed="false">
      <c r="A131" s="4" t="s">
        <v>320</v>
      </c>
      <c r="B131" s="4" t="s">
        <v>321</v>
      </c>
      <c r="C131" s="4" t="s">
        <v>74</v>
      </c>
      <c r="D131" s="4" t="s">
        <v>79</v>
      </c>
      <c r="E131" s="9" t="n">
        <v>45017</v>
      </c>
      <c r="F131" s="4" t="n">
        <v>1</v>
      </c>
      <c r="G131" s="4" t="n">
        <v>1</v>
      </c>
    </row>
    <row r="132" customFormat="false" ht="15" hidden="false" customHeight="false" outlineLevel="0" collapsed="false">
      <c r="A132" s="4" t="s">
        <v>322</v>
      </c>
      <c r="B132" s="4" t="s">
        <v>176</v>
      </c>
      <c r="C132" s="4" t="s">
        <v>119</v>
      </c>
      <c r="D132" s="4" t="s">
        <v>85</v>
      </c>
      <c r="E132" s="9" t="n">
        <v>45600</v>
      </c>
      <c r="F132" s="4" t="n">
        <v>0</v>
      </c>
      <c r="G132" s="4" t="n">
        <v>1</v>
      </c>
    </row>
    <row r="133" customFormat="false" ht="15" hidden="false" customHeight="false" outlineLevel="0" collapsed="false">
      <c r="A133" s="4" t="s">
        <v>323</v>
      </c>
      <c r="B133" s="4" t="s">
        <v>324</v>
      </c>
      <c r="C133" s="4" t="s">
        <v>82</v>
      </c>
      <c r="D133" s="4" t="s">
        <v>79</v>
      </c>
      <c r="E133" s="9" t="n">
        <v>45701</v>
      </c>
      <c r="F133" s="4" t="n">
        <v>1</v>
      </c>
      <c r="G133" s="4" t="n">
        <v>1</v>
      </c>
    </row>
    <row r="134" customFormat="false" ht="15" hidden="false" customHeight="false" outlineLevel="0" collapsed="false">
      <c r="A134" s="4" t="s">
        <v>325</v>
      </c>
      <c r="B134" s="4" t="s">
        <v>326</v>
      </c>
      <c r="C134" s="4" t="s">
        <v>82</v>
      </c>
      <c r="D134" s="4" t="s">
        <v>94</v>
      </c>
      <c r="E134" s="9" t="n">
        <v>45221</v>
      </c>
      <c r="F134" s="4" t="n">
        <v>1</v>
      </c>
      <c r="G134" s="4" t="n">
        <v>0</v>
      </c>
    </row>
    <row r="135" customFormat="false" ht="15" hidden="false" customHeight="false" outlineLevel="0" collapsed="false">
      <c r="A135" s="4" t="s">
        <v>327</v>
      </c>
      <c r="B135" s="4" t="s">
        <v>328</v>
      </c>
      <c r="C135" s="4" t="s">
        <v>82</v>
      </c>
      <c r="D135" s="4" t="s">
        <v>103</v>
      </c>
      <c r="E135" s="9" t="n">
        <v>45653</v>
      </c>
      <c r="F135" s="4" t="n">
        <v>1</v>
      </c>
      <c r="G135" s="4" t="n">
        <v>0</v>
      </c>
    </row>
    <row r="136" customFormat="false" ht="15" hidden="false" customHeight="false" outlineLevel="0" collapsed="false">
      <c r="A136" s="4" t="s">
        <v>329</v>
      </c>
      <c r="B136" s="4" t="s">
        <v>230</v>
      </c>
      <c r="C136" s="4" t="s">
        <v>74</v>
      </c>
      <c r="D136" s="4" t="s">
        <v>75</v>
      </c>
      <c r="E136" s="9" t="n">
        <v>45399</v>
      </c>
      <c r="F136" s="4" t="n">
        <v>0</v>
      </c>
      <c r="G136" s="4" t="n">
        <v>0</v>
      </c>
    </row>
    <row r="137" customFormat="false" ht="15" hidden="false" customHeight="false" outlineLevel="0" collapsed="false">
      <c r="A137" s="4" t="s">
        <v>330</v>
      </c>
      <c r="B137" s="4" t="s">
        <v>220</v>
      </c>
      <c r="C137" s="4" t="s">
        <v>82</v>
      </c>
      <c r="D137" s="4" t="s">
        <v>103</v>
      </c>
      <c r="E137" s="9" t="n">
        <v>45649</v>
      </c>
      <c r="F137" s="4" t="n">
        <v>1</v>
      </c>
      <c r="G137" s="4" t="n">
        <v>0</v>
      </c>
    </row>
    <row r="138" customFormat="false" ht="15" hidden="false" customHeight="false" outlineLevel="0" collapsed="false">
      <c r="A138" s="4" t="s">
        <v>331</v>
      </c>
      <c r="B138" s="4" t="s">
        <v>332</v>
      </c>
      <c r="C138" s="4" t="s">
        <v>119</v>
      </c>
      <c r="D138" s="4" t="s">
        <v>110</v>
      </c>
      <c r="E138" s="9" t="n">
        <v>45075</v>
      </c>
      <c r="F138" s="4" t="n">
        <v>1</v>
      </c>
      <c r="G138" s="4" t="n">
        <v>0</v>
      </c>
    </row>
    <row r="139" customFormat="false" ht="15" hidden="false" customHeight="false" outlineLevel="0" collapsed="false">
      <c r="A139" s="4" t="s">
        <v>333</v>
      </c>
      <c r="B139" s="4" t="s">
        <v>334</v>
      </c>
      <c r="C139" s="4" t="s">
        <v>74</v>
      </c>
      <c r="D139" s="4" t="s">
        <v>110</v>
      </c>
      <c r="E139" s="9" t="n">
        <v>45718</v>
      </c>
      <c r="F139" s="4" t="n">
        <v>1</v>
      </c>
      <c r="G139" s="4" t="n">
        <v>1</v>
      </c>
    </row>
    <row r="140" customFormat="false" ht="15" hidden="false" customHeight="false" outlineLevel="0" collapsed="false">
      <c r="A140" s="4" t="s">
        <v>335</v>
      </c>
      <c r="B140" s="4" t="s">
        <v>336</v>
      </c>
      <c r="C140" s="4" t="s">
        <v>119</v>
      </c>
      <c r="D140" s="4" t="s">
        <v>79</v>
      </c>
      <c r="E140" s="9" t="n">
        <v>45216</v>
      </c>
      <c r="F140" s="4" t="n">
        <v>1</v>
      </c>
      <c r="G140" s="4" t="n">
        <v>0</v>
      </c>
    </row>
    <row r="141" customFormat="false" ht="15" hidden="false" customHeight="false" outlineLevel="0" collapsed="false">
      <c r="A141" s="4" t="s">
        <v>337</v>
      </c>
      <c r="B141" s="4" t="s">
        <v>159</v>
      </c>
      <c r="C141" s="4" t="s">
        <v>74</v>
      </c>
      <c r="D141" s="4" t="s">
        <v>103</v>
      </c>
      <c r="E141" s="9" t="n">
        <v>45384</v>
      </c>
      <c r="F141" s="4" t="n">
        <v>1</v>
      </c>
      <c r="G141" s="4" t="n">
        <v>1</v>
      </c>
    </row>
    <row r="142" customFormat="false" ht="15" hidden="false" customHeight="false" outlineLevel="0" collapsed="false">
      <c r="A142" s="4" t="s">
        <v>338</v>
      </c>
      <c r="B142" s="4" t="s">
        <v>339</v>
      </c>
      <c r="C142" s="4" t="s">
        <v>74</v>
      </c>
      <c r="D142" s="4" t="s">
        <v>79</v>
      </c>
      <c r="E142" s="9" t="n">
        <v>45256</v>
      </c>
      <c r="F142" s="4" t="n">
        <v>0</v>
      </c>
      <c r="G142" s="4" t="n">
        <v>0</v>
      </c>
    </row>
    <row r="143" customFormat="false" ht="15" hidden="false" customHeight="false" outlineLevel="0" collapsed="false">
      <c r="A143" s="4" t="s">
        <v>340</v>
      </c>
      <c r="B143" s="4" t="s">
        <v>341</v>
      </c>
      <c r="C143" s="4" t="s">
        <v>82</v>
      </c>
      <c r="D143" s="4" t="s">
        <v>85</v>
      </c>
      <c r="E143" s="9" t="n">
        <v>44971</v>
      </c>
      <c r="F143" s="4" t="n">
        <v>1</v>
      </c>
      <c r="G143" s="4" t="n">
        <v>1</v>
      </c>
    </row>
    <row r="144" customFormat="false" ht="15" hidden="false" customHeight="false" outlineLevel="0" collapsed="false">
      <c r="A144" s="4" t="s">
        <v>342</v>
      </c>
      <c r="B144" s="4" t="s">
        <v>343</v>
      </c>
      <c r="C144" s="4" t="s">
        <v>119</v>
      </c>
      <c r="D144" s="4" t="s">
        <v>85</v>
      </c>
      <c r="E144" s="9" t="n">
        <v>45434</v>
      </c>
      <c r="F144" s="4" t="n">
        <v>0</v>
      </c>
      <c r="G144" s="4" t="n">
        <v>1</v>
      </c>
    </row>
    <row r="145" customFormat="false" ht="15" hidden="false" customHeight="false" outlineLevel="0" collapsed="false">
      <c r="A145" s="4" t="s">
        <v>344</v>
      </c>
      <c r="B145" s="4" t="s">
        <v>345</v>
      </c>
      <c r="C145" s="4" t="s">
        <v>119</v>
      </c>
      <c r="D145" s="4" t="s">
        <v>94</v>
      </c>
      <c r="E145" s="9" t="n">
        <v>45029</v>
      </c>
      <c r="F145" s="4" t="n">
        <v>1</v>
      </c>
      <c r="G145" s="4" t="n">
        <v>1</v>
      </c>
    </row>
    <row r="146" customFormat="false" ht="15" hidden="false" customHeight="false" outlineLevel="0" collapsed="false">
      <c r="A146" s="4" t="s">
        <v>346</v>
      </c>
      <c r="B146" s="4" t="s">
        <v>309</v>
      </c>
      <c r="C146" s="4" t="s">
        <v>78</v>
      </c>
      <c r="D146" s="4" t="s">
        <v>85</v>
      </c>
      <c r="E146" s="9" t="n">
        <v>45407</v>
      </c>
      <c r="F146" s="4" t="n">
        <v>1</v>
      </c>
      <c r="G146" s="4" t="n">
        <v>1</v>
      </c>
    </row>
    <row r="147" customFormat="false" ht="15" hidden="false" customHeight="false" outlineLevel="0" collapsed="false">
      <c r="A147" s="4" t="s">
        <v>347</v>
      </c>
      <c r="B147" s="4" t="s">
        <v>348</v>
      </c>
      <c r="C147" s="4" t="s">
        <v>74</v>
      </c>
      <c r="D147" s="4" t="s">
        <v>85</v>
      </c>
      <c r="E147" s="9" t="n">
        <v>45799</v>
      </c>
      <c r="F147" s="4" t="n">
        <v>1</v>
      </c>
      <c r="G147" s="4" t="n">
        <v>1</v>
      </c>
    </row>
    <row r="148" customFormat="false" ht="15" hidden="false" customHeight="false" outlineLevel="0" collapsed="false">
      <c r="A148" s="4" t="s">
        <v>349</v>
      </c>
      <c r="B148" s="4" t="s">
        <v>317</v>
      </c>
      <c r="C148" s="4" t="s">
        <v>119</v>
      </c>
      <c r="D148" s="4" t="s">
        <v>103</v>
      </c>
      <c r="E148" s="9" t="n">
        <v>44963</v>
      </c>
      <c r="F148" s="4" t="n">
        <v>1</v>
      </c>
      <c r="G148" s="4" t="n">
        <v>1</v>
      </c>
    </row>
    <row r="149" customFormat="false" ht="15" hidden="false" customHeight="false" outlineLevel="0" collapsed="false">
      <c r="A149" s="4" t="s">
        <v>350</v>
      </c>
      <c r="B149" s="4" t="s">
        <v>96</v>
      </c>
      <c r="C149" s="4" t="s">
        <v>78</v>
      </c>
      <c r="D149" s="4" t="s">
        <v>94</v>
      </c>
      <c r="E149" s="9" t="n">
        <v>45371</v>
      </c>
      <c r="F149" s="4" t="n">
        <v>0</v>
      </c>
      <c r="G149" s="4" t="n">
        <v>0</v>
      </c>
    </row>
    <row r="150" customFormat="false" ht="15" hidden="false" customHeight="false" outlineLevel="0" collapsed="false">
      <c r="A150" s="4" t="s">
        <v>351</v>
      </c>
      <c r="B150" s="4" t="s">
        <v>352</v>
      </c>
      <c r="C150" s="4" t="s">
        <v>78</v>
      </c>
      <c r="D150" s="4" t="s">
        <v>75</v>
      </c>
      <c r="E150" s="9" t="n">
        <v>45637</v>
      </c>
      <c r="F150" s="4" t="n">
        <v>1</v>
      </c>
      <c r="G150" s="4" t="n">
        <v>1</v>
      </c>
    </row>
    <row r="151" customFormat="false" ht="15" hidden="false" customHeight="false" outlineLevel="0" collapsed="false">
      <c r="A151" s="4" t="s">
        <v>353</v>
      </c>
      <c r="B151" s="4" t="s">
        <v>354</v>
      </c>
      <c r="C151" s="4" t="s">
        <v>82</v>
      </c>
      <c r="D151" s="4" t="s">
        <v>75</v>
      </c>
      <c r="E151" s="9" t="n">
        <v>45310</v>
      </c>
      <c r="F151" s="4" t="n">
        <v>1</v>
      </c>
      <c r="G151" s="4" t="n">
        <v>1</v>
      </c>
    </row>
    <row r="152" customFormat="false" ht="15" hidden="false" customHeight="false" outlineLevel="0" collapsed="false">
      <c r="A152" s="4" t="s">
        <v>355</v>
      </c>
      <c r="B152" s="4" t="s">
        <v>356</v>
      </c>
      <c r="C152" s="4" t="s">
        <v>74</v>
      </c>
      <c r="D152" s="4" t="s">
        <v>103</v>
      </c>
      <c r="E152" s="9" t="n">
        <v>45106</v>
      </c>
      <c r="F152" s="4" t="n">
        <v>1</v>
      </c>
      <c r="G152" s="4" t="n">
        <v>0</v>
      </c>
    </row>
    <row r="153" customFormat="false" ht="15" hidden="false" customHeight="false" outlineLevel="0" collapsed="false">
      <c r="A153" s="4" t="s">
        <v>357</v>
      </c>
      <c r="B153" s="4" t="s">
        <v>358</v>
      </c>
      <c r="C153" s="4" t="s">
        <v>74</v>
      </c>
      <c r="D153" s="4" t="s">
        <v>110</v>
      </c>
      <c r="E153" s="9" t="n">
        <v>45073</v>
      </c>
      <c r="F153" s="4" t="n">
        <v>1</v>
      </c>
      <c r="G153" s="4" t="n">
        <v>0</v>
      </c>
    </row>
    <row r="154" customFormat="false" ht="15" hidden="false" customHeight="false" outlineLevel="0" collapsed="false">
      <c r="A154" s="4" t="s">
        <v>359</v>
      </c>
      <c r="B154" s="4" t="s">
        <v>360</v>
      </c>
      <c r="C154" s="4" t="s">
        <v>74</v>
      </c>
      <c r="D154" s="4" t="s">
        <v>103</v>
      </c>
      <c r="E154" s="9" t="n">
        <v>45221</v>
      </c>
      <c r="F154" s="4" t="n">
        <v>1</v>
      </c>
      <c r="G154" s="4" t="n">
        <v>1</v>
      </c>
    </row>
    <row r="155" customFormat="false" ht="15" hidden="false" customHeight="false" outlineLevel="0" collapsed="false">
      <c r="A155" s="4" t="s">
        <v>361</v>
      </c>
      <c r="B155" s="4" t="s">
        <v>362</v>
      </c>
      <c r="C155" s="4" t="s">
        <v>74</v>
      </c>
      <c r="D155" s="4" t="s">
        <v>94</v>
      </c>
      <c r="E155" s="9" t="n">
        <v>45581</v>
      </c>
      <c r="F155" s="4" t="n">
        <v>0</v>
      </c>
      <c r="G155" s="4" t="n">
        <v>0</v>
      </c>
    </row>
    <row r="156" customFormat="false" ht="15" hidden="false" customHeight="false" outlineLevel="0" collapsed="false">
      <c r="A156" s="4" t="s">
        <v>363</v>
      </c>
      <c r="B156" s="4" t="s">
        <v>364</v>
      </c>
      <c r="C156" s="4" t="s">
        <v>74</v>
      </c>
      <c r="D156" s="4" t="s">
        <v>94</v>
      </c>
      <c r="E156" s="9" t="n">
        <v>45800</v>
      </c>
      <c r="F156" s="4" t="n">
        <v>1</v>
      </c>
      <c r="G156" s="4" t="n">
        <v>1</v>
      </c>
    </row>
    <row r="157" customFormat="false" ht="15" hidden="false" customHeight="false" outlineLevel="0" collapsed="false">
      <c r="A157" s="4" t="s">
        <v>365</v>
      </c>
      <c r="B157" s="4" t="s">
        <v>366</v>
      </c>
      <c r="C157" s="4" t="s">
        <v>74</v>
      </c>
      <c r="D157" s="4" t="s">
        <v>79</v>
      </c>
      <c r="E157" s="9" t="n">
        <v>44949</v>
      </c>
      <c r="F157" s="4" t="n">
        <v>0</v>
      </c>
      <c r="G157" s="4" t="n">
        <v>0</v>
      </c>
    </row>
    <row r="158" customFormat="false" ht="15" hidden="false" customHeight="false" outlineLevel="0" collapsed="false">
      <c r="A158" s="4" t="s">
        <v>367</v>
      </c>
      <c r="B158" s="4" t="s">
        <v>368</v>
      </c>
      <c r="C158" s="4" t="s">
        <v>82</v>
      </c>
      <c r="D158" s="4" t="s">
        <v>79</v>
      </c>
      <c r="E158" s="9" t="n">
        <v>45690</v>
      </c>
      <c r="F158" s="4" t="n">
        <v>1</v>
      </c>
      <c r="G158" s="4" t="n">
        <v>0</v>
      </c>
    </row>
    <row r="159" customFormat="false" ht="15" hidden="false" customHeight="false" outlineLevel="0" collapsed="false">
      <c r="A159" s="4" t="s">
        <v>369</v>
      </c>
      <c r="B159" s="4" t="s">
        <v>370</v>
      </c>
      <c r="C159" s="4" t="s">
        <v>82</v>
      </c>
      <c r="D159" s="4" t="s">
        <v>110</v>
      </c>
      <c r="E159" s="9" t="n">
        <v>45151</v>
      </c>
      <c r="F159" s="4" t="n">
        <v>1</v>
      </c>
      <c r="G159" s="4" t="n">
        <v>0</v>
      </c>
    </row>
    <row r="160" customFormat="false" ht="15" hidden="false" customHeight="false" outlineLevel="0" collapsed="false">
      <c r="A160" s="4" t="s">
        <v>371</v>
      </c>
      <c r="B160" s="4" t="s">
        <v>309</v>
      </c>
      <c r="C160" s="4" t="s">
        <v>78</v>
      </c>
      <c r="D160" s="4" t="s">
        <v>103</v>
      </c>
      <c r="E160" s="9" t="n">
        <v>45569</v>
      </c>
      <c r="F160" s="4" t="n">
        <v>1</v>
      </c>
      <c r="G160" s="4" t="n">
        <v>1</v>
      </c>
    </row>
    <row r="161" customFormat="false" ht="15" hidden="false" customHeight="false" outlineLevel="0" collapsed="false">
      <c r="A161" s="4" t="s">
        <v>372</v>
      </c>
      <c r="B161" s="4" t="s">
        <v>373</v>
      </c>
      <c r="C161" s="4" t="s">
        <v>74</v>
      </c>
      <c r="D161" s="4" t="s">
        <v>79</v>
      </c>
      <c r="E161" s="9" t="n">
        <v>45019</v>
      </c>
      <c r="F161" s="4" t="n">
        <v>0</v>
      </c>
      <c r="G161" s="4" t="n">
        <v>1</v>
      </c>
    </row>
    <row r="162" customFormat="false" ht="15" hidden="false" customHeight="false" outlineLevel="0" collapsed="false">
      <c r="A162" s="4" t="s">
        <v>374</v>
      </c>
      <c r="B162" s="4" t="s">
        <v>375</v>
      </c>
      <c r="C162" s="4" t="s">
        <v>74</v>
      </c>
      <c r="D162" s="4" t="s">
        <v>110</v>
      </c>
      <c r="E162" s="9" t="n">
        <v>45824</v>
      </c>
      <c r="F162" s="4" t="n">
        <v>0</v>
      </c>
      <c r="G162" s="4" t="n">
        <v>1</v>
      </c>
    </row>
    <row r="163" customFormat="false" ht="15" hidden="false" customHeight="false" outlineLevel="0" collapsed="false">
      <c r="A163" s="4" t="s">
        <v>376</v>
      </c>
      <c r="B163" s="4" t="s">
        <v>271</v>
      </c>
      <c r="C163" s="4" t="s">
        <v>119</v>
      </c>
      <c r="D163" s="4" t="s">
        <v>110</v>
      </c>
      <c r="E163" s="9" t="n">
        <v>45752</v>
      </c>
      <c r="F163" s="4" t="n">
        <v>1</v>
      </c>
      <c r="G163" s="4" t="n">
        <v>0</v>
      </c>
    </row>
    <row r="164" customFormat="false" ht="15" hidden="false" customHeight="false" outlineLevel="0" collapsed="false">
      <c r="A164" s="4" t="s">
        <v>377</v>
      </c>
      <c r="B164" s="4" t="s">
        <v>378</v>
      </c>
      <c r="C164" s="4" t="s">
        <v>78</v>
      </c>
      <c r="D164" s="4" t="s">
        <v>85</v>
      </c>
      <c r="E164" s="9" t="n">
        <v>45699</v>
      </c>
      <c r="F164" s="4" t="n">
        <v>0</v>
      </c>
      <c r="G164" s="4" t="n">
        <v>0</v>
      </c>
    </row>
    <row r="165" customFormat="false" ht="15" hidden="false" customHeight="false" outlineLevel="0" collapsed="false">
      <c r="A165" s="4" t="s">
        <v>379</v>
      </c>
      <c r="B165" s="4" t="s">
        <v>380</v>
      </c>
      <c r="C165" s="4" t="s">
        <v>78</v>
      </c>
      <c r="D165" s="4" t="s">
        <v>85</v>
      </c>
      <c r="E165" s="9" t="n">
        <v>45019</v>
      </c>
      <c r="F165" s="4" t="n">
        <v>1</v>
      </c>
      <c r="G165" s="4" t="n">
        <v>1</v>
      </c>
    </row>
    <row r="166" customFormat="false" ht="15" hidden="false" customHeight="false" outlineLevel="0" collapsed="false">
      <c r="A166" s="4" t="s">
        <v>381</v>
      </c>
      <c r="B166" s="4" t="s">
        <v>382</v>
      </c>
      <c r="C166" s="4" t="s">
        <v>74</v>
      </c>
      <c r="D166" s="4" t="s">
        <v>85</v>
      </c>
      <c r="E166" s="9" t="n">
        <v>45525</v>
      </c>
      <c r="F166" s="4" t="n">
        <v>1</v>
      </c>
      <c r="G166" s="4" t="n">
        <v>0</v>
      </c>
    </row>
    <row r="167" customFormat="false" ht="15" hidden="false" customHeight="false" outlineLevel="0" collapsed="false">
      <c r="A167" s="4" t="s">
        <v>383</v>
      </c>
      <c r="B167" s="4" t="s">
        <v>384</v>
      </c>
      <c r="C167" s="4" t="s">
        <v>74</v>
      </c>
      <c r="D167" s="4" t="s">
        <v>103</v>
      </c>
      <c r="E167" s="9" t="n">
        <v>44952</v>
      </c>
      <c r="F167" s="4" t="n">
        <v>1</v>
      </c>
      <c r="G167" s="4" t="n">
        <v>0</v>
      </c>
    </row>
    <row r="168" customFormat="false" ht="15" hidden="false" customHeight="false" outlineLevel="0" collapsed="false">
      <c r="A168" s="4" t="s">
        <v>385</v>
      </c>
      <c r="B168" s="4" t="s">
        <v>96</v>
      </c>
      <c r="C168" s="4" t="s">
        <v>82</v>
      </c>
      <c r="D168" s="4" t="s">
        <v>79</v>
      </c>
      <c r="E168" s="9" t="n">
        <v>45577</v>
      </c>
      <c r="F168" s="4" t="n">
        <v>0</v>
      </c>
      <c r="G168" s="4" t="n">
        <v>0</v>
      </c>
    </row>
    <row r="169" customFormat="false" ht="15" hidden="false" customHeight="false" outlineLevel="0" collapsed="false">
      <c r="A169" s="4" t="s">
        <v>386</v>
      </c>
      <c r="B169" s="4" t="s">
        <v>387</v>
      </c>
      <c r="C169" s="4" t="s">
        <v>82</v>
      </c>
      <c r="D169" s="4" t="s">
        <v>85</v>
      </c>
      <c r="E169" s="9" t="n">
        <v>44973</v>
      </c>
      <c r="F169" s="4" t="n">
        <v>0</v>
      </c>
      <c r="G169" s="4" t="n">
        <v>1</v>
      </c>
    </row>
    <row r="170" customFormat="false" ht="15" hidden="false" customHeight="false" outlineLevel="0" collapsed="false">
      <c r="A170" s="4" t="s">
        <v>388</v>
      </c>
      <c r="B170" s="4" t="s">
        <v>389</v>
      </c>
      <c r="C170" s="4" t="s">
        <v>74</v>
      </c>
      <c r="D170" s="4" t="s">
        <v>75</v>
      </c>
      <c r="E170" s="9" t="n">
        <v>45065</v>
      </c>
      <c r="F170" s="4" t="n">
        <v>1</v>
      </c>
      <c r="G170" s="4" t="n">
        <v>1</v>
      </c>
    </row>
    <row r="171" customFormat="false" ht="15" hidden="false" customHeight="false" outlineLevel="0" collapsed="false">
      <c r="A171" s="4" t="s">
        <v>390</v>
      </c>
      <c r="B171" s="4" t="s">
        <v>391</v>
      </c>
      <c r="C171" s="4" t="s">
        <v>119</v>
      </c>
      <c r="D171" s="4" t="s">
        <v>103</v>
      </c>
      <c r="E171" s="9" t="n">
        <v>45528</v>
      </c>
      <c r="F171" s="4" t="n">
        <v>1</v>
      </c>
      <c r="G171" s="4" t="n">
        <v>1</v>
      </c>
    </row>
    <row r="172" customFormat="false" ht="15" hidden="false" customHeight="false" outlineLevel="0" collapsed="false">
      <c r="A172" s="4" t="s">
        <v>392</v>
      </c>
      <c r="B172" s="4" t="s">
        <v>393</v>
      </c>
      <c r="C172" s="4" t="s">
        <v>74</v>
      </c>
      <c r="D172" s="4" t="s">
        <v>75</v>
      </c>
      <c r="E172" s="9" t="n">
        <v>45344</v>
      </c>
      <c r="F172" s="4" t="n">
        <v>0</v>
      </c>
      <c r="G172" s="4" t="n">
        <v>1</v>
      </c>
    </row>
    <row r="173" customFormat="false" ht="15" hidden="false" customHeight="false" outlineLevel="0" collapsed="false">
      <c r="A173" s="4" t="s">
        <v>394</v>
      </c>
      <c r="B173" s="4" t="s">
        <v>395</v>
      </c>
      <c r="C173" s="4" t="s">
        <v>78</v>
      </c>
      <c r="D173" s="4" t="s">
        <v>110</v>
      </c>
      <c r="E173" s="9" t="n">
        <v>45168</v>
      </c>
      <c r="F173" s="4" t="n">
        <v>0</v>
      </c>
      <c r="G173" s="4" t="n">
        <v>1</v>
      </c>
    </row>
    <row r="174" customFormat="false" ht="15" hidden="false" customHeight="false" outlineLevel="0" collapsed="false">
      <c r="A174" s="4" t="s">
        <v>396</v>
      </c>
      <c r="B174" s="4" t="s">
        <v>397</v>
      </c>
      <c r="C174" s="4" t="s">
        <v>78</v>
      </c>
      <c r="D174" s="4" t="s">
        <v>79</v>
      </c>
      <c r="E174" s="9" t="n">
        <v>45334</v>
      </c>
      <c r="F174" s="4" t="n">
        <v>1</v>
      </c>
      <c r="G174" s="4" t="n">
        <v>0</v>
      </c>
    </row>
    <row r="175" customFormat="false" ht="15" hidden="false" customHeight="false" outlineLevel="0" collapsed="false">
      <c r="A175" s="4" t="s">
        <v>398</v>
      </c>
      <c r="B175" s="4" t="s">
        <v>277</v>
      </c>
      <c r="C175" s="4" t="s">
        <v>119</v>
      </c>
      <c r="D175" s="4" t="s">
        <v>85</v>
      </c>
      <c r="E175" s="9" t="n">
        <v>45584</v>
      </c>
      <c r="F175" s="4" t="n">
        <v>1</v>
      </c>
      <c r="G175" s="4" t="n">
        <v>0</v>
      </c>
    </row>
    <row r="176" customFormat="false" ht="15" hidden="false" customHeight="false" outlineLevel="0" collapsed="false">
      <c r="A176" s="4" t="s">
        <v>399</v>
      </c>
      <c r="B176" s="4" t="s">
        <v>153</v>
      </c>
      <c r="C176" s="4" t="s">
        <v>82</v>
      </c>
      <c r="D176" s="4" t="s">
        <v>94</v>
      </c>
      <c r="E176" s="9" t="n">
        <v>45732</v>
      </c>
      <c r="F176" s="4" t="n">
        <v>1</v>
      </c>
      <c r="G176" s="4" t="n">
        <v>1</v>
      </c>
    </row>
    <row r="177" customFormat="false" ht="15" hidden="false" customHeight="false" outlineLevel="0" collapsed="false">
      <c r="A177" s="4" t="s">
        <v>400</v>
      </c>
      <c r="B177" s="4" t="s">
        <v>307</v>
      </c>
      <c r="C177" s="4" t="s">
        <v>78</v>
      </c>
      <c r="D177" s="4" t="s">
        <v>110</v>
      </c>
      <c r="E177" s="9" t="n">
        <v>45759</v>
      </c>
      <c r="F177" s="4" t="n">
        <v>0</v>
      </c>
      <c r="G177" s="4" t="n">
        <v>1</v>
      </c>
    </row>
    <row r="178" customFormat="false" ht="15" hidden="false" customHeight="false" outlineLevel="0" collapsed="false">
      <c r="A178" s="4" t="s">
        <v>401</v>
      </c>
      <c r="B178" s="4" t="s">
        <v>402</v>
      </c>
      <c r="C178" s="4" t="s">
        <v>82</v>
      </c>
      <c r="D178" s="4" t="s">
        <v>79</v>
      </c>
      <c r="E178" s="9" t="n">
        <v>45806</v>
      </c>
      <c r="F178" s="4" t="n">
        <v>0</v>
      </c>
      <c r="G178" s="4" t="n">
        <v>0</v>
      </c>
    </row>
    <row r="179" customFormat="false" ht="15" hidden="false" customHeight="false" outlineLevel="0" collapsed="false">
      <c r="A179" s="4" t="s">
        <v>403</v>
      </c>
      <c r="B179" s="4" t="s">
        <v>404</v>
      </c>
      <c r="C179" s="4" t="s">
        <v>74</v>
      </c>
      <c r="D179" s="4" t="s">
        <v>110</v>
      </c>
      <c r="E179" s="9" t="n">
        <v>45061</v>
      </c>
      <c r="F179" s="4" t="n">
        <v>1</v>
      </c>
      <c r="G179" s="4" t="n">
        <v>0</v>
      </c>
    </row>
    <row r="180" customFormat="false" ht="15" hidden="false" customHeight="false" outlineLevel="0" collapsed="false">
      <c r="A180" s="4" t="s">
        <v>405</v>
      </c>
      <c r="B180" s="4" t="s">
        <v>194</v>
      </c>
      <c r="C180" s="4" t="s">
        <v>82</v>
      </c>
      <c r="D180" s="4" t="s">
        <v>94</v>
      </c>
      <c r="E180" s="9" t="n">
        <v>45198</v>
      </c>
      <c r="F180" s="4" t="n">
        <v>1</v>
      </c>
      <c r="G180" s="4" t="n">
        <v>0</v>
      </c>
    </row>
    <row r="181" customFormat="false" ht="15" hidden="false" customHeight="false" outlineLevel="0" collapsed="false">
      <c r="A181" s="4" t="s">
        <v>406</v>
      </c>
      <c r="B181" s="4" t="s">
        <v>407</v>
      </c>
      <c r="C181" s="4" t="s">
        <v>74</v>
      </c>
      <c r="D181" s="4" t="s">
        <v>103</v>
      </c>
      <c r="E181" s="9" t="n">
        <v>45386</v>
      </c>
      <c r="F181" s="4" t="n">
        <v>1</v>
      </c>
      <c r="G181" s="4" t="n">
        <v>1</v>
      </c>
    </row>
    <row r="182" customFormat="false" ht="15" hidden="false" customHeight="false" outlineLevel="0" collapsed="false">
      <c r="A182" s="4" t="s">
        <v>408</v>
      </c>
      <c r="B182" s="4" t="s">
        <v>409</v>
      </c>
      <c r="C182" s="4" t="s">
        <v>82</v>
      </c>
      <c r="D182" s="4" t="s">
        <v>79</v>
      </c>
      <c r="E182" s="9" t="n">
        <v>44971</v>
      </c>
      <c r="F182" s="4" t="n">
        <v>1</v>
      </c>
      <c r="G182" s="4" t="n">
        <v>0</v>
      </c>
    </row>
    <row r="183" customFormat="false" ht="15" hidden="false" customHeight="false" outlineLevel="0" collapsed="false">
      <c r="A183" s="4" t="s">
        <v>410</v>
      </c>
      <c r="B183" s="4" t="s">
        <v>411</v>
      </c>
      <c r="C183" s="4" t="s">
        <v>78</v>
      </c>
      <c r="D183" s="4" t="s">
        <v>94</v>
      </c>
      <c r="E183" s="9" t="n">
        <v>44989</v>
      </c>
      <c r="F183" s="4" t="n">
        <v>0</v>
      </c>
      <c r="G183" s="4" t="n">
        <v>0</v>
      </c>
    </row>
    <row r="184" customFormat="false" ht="15" hidden="false" customHeight="false" outlineLevel="0" collapsed="false">
      <c r="A184" s="4" t="s">
        <v>412</v>
      </c>
      <c r="B184" s="4" t="s">
        <v>413</v>
      </c>
      <c r="C184" s="4" t="s">
        <v>74</v>
      </c>
      <c r="D184" s="4" t="s">
        <v>75</v>
      </c>
      <c r="E184" s="9" t="n">
        <v>45002</v>
      </c>
      <c r="F184" s="4" t="n">
        <v>0</v>
      </c>
      <c r="G184" s="4" t="n">
        <v>1</v>
      </c>
    </row>
    <row r="185" customFormat="false" ht="15" hidden="false" customHeight="false" outlineLevel="0" collapsed="false">
      <c r="A185" s="4" t="s">
        <v>414</v>
      </c>
      <c r="B185" s="4" t="s">
        <v>415</v>
      </c>
      <c r="C185" s="4" t="s">
        <v>82</v>
      </c>
      <c r="D185" s="4" t="s">
        <v>110</v>
      </c>
      <c r="E185" s="9" t="n">
        <v>45575</v>
      </c>
      <c r="F185" s="4" t="n">
        <v>1</v>
      </c>
      <c r="G185" s="4" t="n">
        <v>0</v>
      </c>
    </row>
    <row r="186" customFormat="false" ht="15" hidden="false" customHeight="false" outlineLevel="0" collapsed="false">
      <c r="A186" s="4" t="s">
        <v>416</v>
      </c>
      <c r="B186" s="4" t="s">
        <v>417</v>
      </c>
      <c r="C186" s="4" t="s">
        <v>74</v>
      </c>
      <c r="D186" s="4" t="s">
        <v>79</v>
      </c>
      <c r="E186" s="9" t="n">
        <v>45391</v>
      </c>
      <c r="F186" s="4" t="n">
        <v>1</v>
      </c>
      <c r="G186" s="4" t="n">
        <v>1</v>
      </c>
    </row>
    <row r="187" customFormat="false" ht="15" hidden="false" customHeight="false" outlineLevel="0" collapsed="false">
      <c r="A187" s="4" t="s">
        <v>418</v>
      </c>
      <c r="B187" s="4" t="s">
        <v>102</v>
      </c>
      <c r="C187" s="4" t="s">
        <v>78</v>
      </c>
      <c r="D187" s="4" t="s">
        <v>75</v>
      </c>
      <c r="E187" s="9" t="n">
        <v>45367</v>
      </c>
      <c r="F187" s="4" t="n">
        <v>1</v>
      </c>
      <c r="G187" s="4" t="n">
        <v>1</v>
      </c>
    </row>
    <row r="188" customFormat="false" ht="15" hidden="false" customHeight="false" outlineLevel="0" collapsed="false">
      <c r="A188" s="4" t="s">
        <v>419</v>
      </c>
      <c r="B188" s="4" t="s">
        <v>420</v>
      </c>
      <c r="C188" s="4" t="s">
        <v>82</v>
      </c>
      <c r="D188" s="4" t="s">
        <v>85</v>
      </c>
      <c r="E188" s="9" t="n">
        <v>45674</v>
      </c>
      <c r="F188" s="4" t="n">
        <v>1</v>
      </c>
      <c r="G188" s="4" t="n">
        <v>1</v>
      </c>
    </row>
    <row r="189" customFormat="false" ht="15" hidden="false" customHeight="false" outlineLevel="0" collapsed="false">
      <c r="A189" s="4" t="s">
        <v>421</v>
      </c>
      <c r="B189" s="4" t="s">
        <v>422</v>
      </c>
      <c r="C189" s="4" t="s">
        <v>78</v>
      </c>
      <c r="D189" s="4" t="s">
        <v>94</v>
      </c>
      <c r="E189" s="9" t="n">
        <v>44995</v>
      </c>
      <c r="F189" s="4" t="n">
        <v>1</v>
      </c>
      <c r="G189" s="4" t="n">
        <v>1</v>
      </c>
    </row>
    <row r="190" customFormat="false" ht="15" hidden="false" customHeight="false" outlineLevel="0" collapsed="false">
      <c r="A190" s="4" t="s">
        <v>423</v>
      </c>
      <c r="B190" s="4" t="s">
        <v>373</v>
      </c>
      <c r="C190" s="4" t="s">
        <v>74</v>
      </c>
      <c r="D190" s="4" t="s">
        <v>103</v>
      </c>
      <c r="E190" s="9" t="n">
        <v>45496</v>
      </c>
      <c r="F190" s="4" t="n">
        <v>1</v>
      </c>
      <c r="G190" s="4" t="n">
        <v>0</v>
      </c>
    </row>
    <row r="191" customFormat="false" ht="15" hidden="false" customHeight="false" outlineLevel="0" collapsed="false">
      <c r="A191" s="4" t="s">
        <v>424</v>
      </c>
      <c r="B191" s="4" t="s">
        <v>145</v>
      </c>
      <c r="C191" s="4" t="s">
        <v>74</v>
      </c>
      <c r="D191" s="4" t="s">
        <v>103</v>
      </c>
      <c r="E191" s="9" t="n">
        <v>45289</v>
      </c>
      <c r="F191" s="4" t="n">
        <v>0</v>
      </c>
      <c r="G191" s="4" t="n">
        <v>0</v>
      </c>
    </row>
    <row r="192" customFormat="false" ht="15" hidden="false" customHeight="false" outlineLevel="0" collapsed="false">
      <c r="A192" s="4" t="s">
        <v>425</v>
      </c>
      <c r="B192" s="4" t="s">
        <v>426</v>
      </c>
      <c r="C192" s="4" t="s">
        <v>74</v>
      </c>
      <c r="D192" s="4" t="s">
        <v>103</v>
      </c>
      <c r="E192" s="9" t="n">
        <v>45541</v>
      </c>
      <c r="F192" s="4" t="n">
        <v>1</v>
      </c>
      <c r="G192" s="4" t="n">
        <v>1</v>
      </c>
    </row>
    <row r="193" customFormat="false" ht="15" hidden="false" customHeight="false" outlineLevel="0" collapsed="false">
      <c r="A193" s="4" t="s">
        <v>427</v>
      </c>
      <c r="B193" s="4" t="s">
        <v>428</v>
      </c>
      <c r="C193" s="4" t="s">
        <v>74</v>
      </c>
      <c r="D193" s="4" t="s">
        <v>110</v>
      </c>
      <c r="E193" s="9" t="n">
        <v>45794</v>
      </c>
      <c r="F193" s="4" t="n">
        <v>1</v>
      </c>
      <c r="G193" s="4" t="n">
        <v>0</v>
      </c>
    </row>
    <row r="194" customFormat="false" ht="15" hidden="false" customHeight="false" outlineLevel="0" collapsed="false">
      <c r="A194" s="4" t="s">
        <v>429</v>
      </c>
      <c r="B194" s="4" t="s">
        <v>139</v>
      </c>
      <c r="C194" s="4" t="s">
        <v>74</v>
      </c>
      <c r="D194" s="4" t="s">
        <v>94</v>
      </c>
      <c r="E194" s="9" t="n">
        <v>45753</v>
      </c>
      <c r="F194" s="4" t="n">
        <v>1</v>
      </c>
      <c r="G194" s="4" t="n">
        <v>0</v>
      </c>
    </row>
    <row r="195" customFormat="false" ht="15" hidden="false" customHeight="false" outlineLevel="0" collapsed="false">
      <c r="A195" s="4" t="s">
        <v>430</v>
      </c>
      <c r="B195" s="4" t="s">
        <v>431</v>
      </c>
      <c r="C195" s="4" t="s">
        <v>78</v>
      </c>
      <c r="D195" s="4" t="s">
        <v>79</v>
      </c>
      <c r="E195" s="9" t="n">
        <v>44953</v>
      </c>
      <c r="F195" s="4" t="n">
        <v>1</v>
      </c>
      <c r="G195" s="4" t="n">
        <v>0</v>
      </c>
    </row>
    <row r="196" customFormat="false" ht="15" hidden="false" customHeight="false" outlineLevel="0" collapsed="false">
      <c r="A196" s="4" t="s">
        <v>432</v>
      </c>
      <c r="B196" s="4" t="s">
        <v>433</v>
      </c>
      <c r="C196" s="4" t="s">
        <v>78</v>
      </c>
      <c r="D196" s="4" t="s">
        <v>75</v>
      </c>
      <c r="E196" s="9" t="n">
        <v>45646</v>
      </c>
      <c r="F196" s="4" t="n">
        <v>1</v>
      </c>
      <c r="G196" s="4" t="n">
        <v>0</v>
      </c>
    </row>
    <row r="197" customFormat="false" ht="15" hidden="false" customHeight="false" outlineLevel="0" collapsed="false">
      <c r="A197" s="4" t="s">
        <v>434</v>
      </c>
      <c r="B197" s="4" t="s">
        <v>435</v>
      </c>
      <c r="C197" s="4" t="s">
        <v>74</v>
      </c>
      <c r="D197" s="4" t="s">
        <v>110</v>
      </c>
      <c r="E197" s="9" t="n">
        <v>45600</v>
      </c>
      <c r="F197" s="4" t="n">
        <v>1</v>
      </c>
      <c r="G197" s="4" t="n">
        <v>1</v>
      </c>
    </row>
    <row r="198" customFormat="false" ht="15" hidden="false" customHeight="false" outlineLevel="0" collapsed="false">
      <c r="A198" s="4" t="s">
        <v>436</v>
      </c>
      <c r="B198" s="4" t="s">
        <v>437</v>
      </c>
      <c r="C198" s="4" t="s">
        <v>74</v>
      </c>
      <c r="D198" s="4" t="s">
        <v>75</v>
      </c>
      <c r="E198" s="9" t="n">
        <v>45147</v>
      </c>
      <c r="F198" s="4" t="n">
        <v>1</v>
      </c>
      <c r="G198" s="4" t="n">
        <v>1</v>
      </c>
    </row>
    <row r="199" customFormat="false" ht="15" hidden="false" customHeight="false" outlineLevel="0" collapsed="false">
      <c r="A199" s="4" t="s">
        <v>438</v>
      </c>
      <c r="B199" s="4" t="s">
        <v>314</v>
      </c>
      <c r="C199" s="4" t="s">
        <v>82</v>
      </c>
      <c r="D199" s="4" t="s">
        <v>94</v>
      </c>
      <c r="E199" s="9" t="n">
        <v>45537</v>
      </c>
      <c r="F199" s="4" t="n">
        <v>1</v>
      </c>
      <c r="G199" s="4" t="n">
        <v>1</v>
      </c>
    </row>
    <row r="200" customFormat="false" ht="15" hidden="false" customHeight="false" outlineLevel="0" collapsed="false">
      <c r="A200" s="4" t="s">
        <v>439</v>
      </c>
      <c r="B200" s="4" t="s">
        <v>440</v>
      </c>
      <c r="C200" s="4" t="s">
        <v>82</v>
      </c>
      <c r="D200" s="4" t="s">
        <v>79</v>
      </c>
      <c r="E200" s="9" t="n">
        <v>45205</v>
      </c>
      <c r="F200" s="4" t="n">
        <v>1</v>
      </c>
      <c r="G200" s="4" t="n">
        <v>1</v>
      </c>
    </row>
    <row r="201" customFormat="false" ht="15" hidden="false" customHeight="false" outlineLevel="0" collapsed="false">
      <c r="A201" s="4" t="s">
        <v>441</v>
      </c>
      <c r="B201" s="4" t="s">
        <v>442</v>
      </c>
      <c r="C201" s="4" t="s">
        <v>74</v>
      </c>
      <c r="D201" s="4" t="s">
        <v>85</v>
      </c>
      <c r="E201" s="9" t="n">
        <v>45700</v>
      </c>
      <c r="F201" s="4" t="n">
        <v>1</v>
      </c>
      <c r="G201" s="4" t="n">
        <v>1</v>
      </c>
    </row>
    <row r="202" customFormat="false" ht="15" hidden="false" customHeight="false" outlineLevel="0" collapsed="false">
      <c r="A202" s="4" t="s">
        <v>443</v>
      </c>
      <c r="B202" s="4" t="s">
        <v>444</v>
      </c>
      <c r="C202" s="4" t="s">
        <v>82</v>
      </c>
      <c r="D202" s="4" t="s">
        <v>103</v>
      </c>
      <c r="E202" s="9" t="n">
        <v>45466</v>
      </c>
      <c r="F202" s="4" t="n">
        <v>1</v>
      </c>
      <c r="G202" s="4" t="n">
        <v>1</v>
      </c>
    </row>
    <row r="203" customFormat="false" ht="15" hidden="false" customHeight="false" outlineLevel="0" collapsed="false">
      <c r="A203" s="4" t="s">
        <v>445</v>
      </c>
      <c r="B203" s="4" t="s">
        <v>446</v>
      </c>
      <c r="C203" s="4" t="s">
        <v>74</v>
      </c>
      <c r="D203" s="4" t="s">
        <v>79</v>
      </c>
      <c r="E203" s="9" t="n">
        <v>45136</v>
      </c>
      <c r="F203" s="4" t="n">
        <v>1</v>
      </c>
      <c r="G203" s="4" t="n">
        <v>1</v>
      </c>
    </row>
    <row r="204" customFormat="false" ht="15" hidden="false" customHeight="false" outlineLevel="0" collapsed="false">
      <c r="A204" s="4" t="s">
        <v>447</v>
      </c>
      <c r="B204" s="4" t="s">
        <v>354</v>
      </c>
      <c r="C204" s="4" t="s">
        <v>82</v>
      </c>
      <c r="D204" s="4" t="s">
        <v>94</v>
      </c>
      <c r="E204" s="9" t="n">
        <v>45049</v>
      </c>
      <c r="F204" s="4" t="n">
        <v>1</v>
      </c>
      <c r="G204" s="4" t="n">
        <v>0</v>
      </c>
    </row>
    <row r="205" customFormat="false" ht="15" hidden="false" customHeight="false" outlineLevel="0" collapsed="false">
      <c r="A205" s="4" t="s">
        <v>448</v>
      </c>
      <c r="B205" s="4" t="s">
        <v>102</v>
      </c>
      <c r="C205" s="4" t="s">
        <v>82</v>
      </c>
      <c r="D205" s="4" t="s">
        <v>85</v>
      </c>
      <c r="E205" s="9" t="n">
        <v>45439</v>
      </c>
      <c r="F205" s="4" t="n">
        <v>1</v>
      </c>
      <c r="G205" s="4" t="n">
        <v>0</v>
      </c>
    </row>
    <row r="206" customFormat="false" ht="15" hidden="false" customHeight="false" outlineLevel="0" collapsed="false">
      <c r="A206" s="4" t="s">
        <v>449</v>
      </c>
      <c r="B206" s="4" t="s">
        <v>450</v>
      </c>
      <c r="C206" s="4" t="s">
        <v>74</v>
      </c>
      <c r="D206" s="4" t="s">
        <v>85</v>
      </c>
      <c r="E206" s="9" t="n">
        <v>44946</v>
      </c>
      <c r="F206" s="4" t="n">
        <v>1</v>
      </c>
      <c r="G206" s="4" t="n">
        <v>1</v>
      </c>
    </row>
    <row r="207" customFormat="false" ht="15" hidden="false" customHeight="false" outlineLevel="0" collapsed="false">
      <c r="A207" s="4" t="s">
        <v>451</v>
      </c>
      <c r="B207" s="4" t="s">
        <v>112</v>
      </c>
      <c r="C207" s="4" t="s">
        <v>82</v>
      </c>
      <c r="D207" s="4" t="s">
        <v>85</v>
      </c>
      <c r="E207" s="9" t="n">
        <v>45653</v>
      </c>
      <c r="F207" s="4" t="n">
        <v>1</v>
      </c>
      <c r="G207" s="4" t="n">
        <v>1</v>
      </c>
    </row>
    <row r="208" customFormat="false" ht="15" hidden="false" customHeight="false" outlineLevel="0" collapsed="false">
      <c r="A208" s="4" t="s">
        <v>452</v>
      </c>
      <c r="B208" s="4" t="s">
        <v>453</v>
      </c>
      <c r="C208" s="4" t="s">
        <v>74</v>
      </c>
      <c r="D208" s="4" t="s">
        <v>94</v>
      </c>
      <c r="E208" s="9" t="n">
        <v>45398</v>
      </c>
      <c r="F208" s="4" t="n">
        <v>0</v>
      </c>
      <c r="G208" s="4" t="n">
        <v>0</v>
      </c>
    </row>
    <row r="209" customFormat="false" ht="15" hidden="false" customHeight="false" outlineLevel="0" collapsed="false">
      <c r="A209" s="4" t="s">
        <v>454</v>
      </c>
      <c r="B209" s="4" t="s">
        <v>341</v>
      </c>
      <c r="C209" s="4" t="s">
        <v>82</v>
      </c>
      <c r="D209" s="4" t="s">
        <v>75</v>
      </c>
      <c r="E209" s="9" t="n">
        <v>45530</v>
      </c>
      <c r="F209" s="4" t="n">
        <v>1</v>
      </c>
      <c r="G209" s="4" t="n">
        <v>1</v>
      </c>
    </row>
    <row r="210" customFormat="false" ht="15" hidden="false" customHeight="false" outlineLevel="0" collapsed="false">
      <c r="A210" s="4" t="s">
        <v>455</v>
      </c>
      <c r="B210" s="4" t="s">
        <v>180</v>
      </c>
      <c r="C210" s="4" t="s">
        <v>78</v>
      </c>
      <c r="D210" s="4" t="s">
        <v>103</v>
      </c>
      <c r="E210" s="9" t="n">
        <v>45268</v>
      </c>
      <c r="F210" s="4" t="n">
        <v>1</v>
      </c>
      <c r="G210" s="4" t="n">
        <v>1</v>
      </c>
    </row>
    <row r="211" customFormat="false" ht="15" hidden="false" customHeight="false" outlineLevel="0" collapsed="false">
      <c r="A211" s="4" t="s">
        <v>456</v>
      </c>
      <c r="B211" s="4" t="s">
        <v>457</v>
      </c>
      <c r="C211" s="4" t="s">
        <v>74</v>
      </c>
      <c r="D211" s="4" t="s">
        <v>79</v>
      </c>
      <c r="E211" s="9" t="n">
        <v>45721</v>
      </c>
      <c r="F211" s="4" t="n">
        <v>1</v>
      </c>
      <c r="G211" s="4" t="n">
        <v>0</v>
      </c>
    </row>
    <row r="212" customFormat="false" ht="15" hidden="false" customHeight="false" outlineLevel="0" collapsed="false">
      <c r="A212" s="4" t="s">
        <v>458</v>
      </c>
      <c r="B212" s="4" t="s">
        <v>96</v>
      </c>
      <c r="C212" s="4" t="s">
        <v>78</v>
      </c>
      <c r="D212" s="4" t="s">
        <v>110</v>
      </c>
      <c r="E212" s="9" t="n">
        <v>45076</v>
      </c>
      <c r="F212" s="4" t="n">
        <v>1</v>
      </c>
      <c r="G212" s="4" t="n">
        <v>1</v>
      </c>
    </row>
    <row r="213" customFormat="false" ht="15" hidden="false" customHeight="false" outlineLevel="0" collapsed="false">
      <c r="A213" s="4" t="s">
        <v>459</v>
      </c>
      <c r="B213" s="4" t="s">
        <v>378</v>
      </c>
      <c r="C213" s="4" t="s">
        <v>82</v>
      </c>
      <c r="D213" s="4" t="s">
        <v>103</v>
      </c>
      <c r="E213" s="9" t="n">
        <v>45718</v>
      </c>
      <c r="F213" s="4" t="n">
        <v>1</v>
      </c>
      <c r="G213" s="4" t="n">
        <v>1</v>
      </c>
    </row>
    <row r="214" customFormat="false" ht="15" hidden="false" customHeight="false" outlineLevel="0" collapsed="false">
      <c r="A214" s="4" t="s">
        <v>460</v>
      </c>
      <c r="B214" s="4" t="s">
        <v>461</v>
      </c>
      <c r="C214" s="4" t="s">
        <v>74</v>
      </c>
      <c r="D214" s="4" t="s">
        <v>79</v>
      </c>
      <c r="E214" s="9" t="n">
        <v>45585</v>
      </c>
      <c r="F214" s="4" t="n">
        <v>1</v>
      </c>
      <c r="G214" s="4" t="n">
        <v>0</v>
      </c>
    </row>
    <row r="215" customFormat="false" ht="15" hidden="false" customHeight="false" outlineLevel="0" collapsed="false">
      <c r="A215" s="4" t="s">
        <v>462</v>
      </c>
      <c r="B215" s="4" t="s">
        <v>463</v>
      </c>
      <c r="C215" s="4" t="s">
        <v>78</v>
      </c>
      <c r="D215" s="4" t="s">
        <v>103</v>
      </c>
      <c r="E215" s="9" t="n">
        <v>45377</v>
      </c>
      <c r="F215" s="4" t="n">
        <v>1</v>
      </c>
      <c r="G215" s="4" t="n">
        <v>1</v>
      </c>
    </row>
    <row r="216" customFormat="false" ht="15" hidden="false" customHeight="false" outlineLevel="0" collapsed="false">
      <c r="A216" s="4" t="s">
        <v>464</v>
      </c>
      <c r="B216" s="4" t="s">
        <v>249</v>
      </c>
      <c r="C216" s="4" t="s">
        <v>82</v>
      </c>
      <c r="D216" s="4" t="s">
        <v>94</v>
      </c>
      <c r="E216" s="9" t="n">
        <v>45287</v>
      </c>
      <c r="F216" s="4" t="n">
        <v>1</v>
      </c>
      <c r="G216" s="4" t="n">
        <v>1</v>
      </c>
    </row>
    <row r="217" customFormat="false" ht="15" hidden="false" customHeight="false" outlineLevel="0" collapsed="false">
      <c r="A217" s="4" t="s">
        <v>465</v>
      </c>
      <c r="B217" s="4" t="s">
        <v>466</v>
      </c>
      <c r="C217" s="4" t="s">
        <v>74</v>
      </c>
      <c r="D217" s="4" t="s">
        <v>75</v>
      </c>
      <c r="E217" s="9" t="n">
        <v>45005</v>
      </c>
      <c r="F217" s="4" t="n">
        <v>1</v>
      </c>
      <c r="G217" s="4" t="n">
        <v>0</v>
      </c>
    </row>
    <row r="218" customFormat="false" ht="15" hidden="false" customHeight="false" outlineLevel="0" collapsed="false">
      <c r="A218" s="4" t="s">
        <v>467</v>
      </c>
      <c r="B218" s="4" t="s">
        <v>468</v>
      </c>
      <c r="C218" s="4" t="s">
        <v>82</v>
      </c>
      <c r="D218" s="4" t="s">
        <v>79</v>
      </c>
      <c r="E218" s="9" t="n">
        <v>45400</v>
      </c>
      <c r="F218" s="4" t="n">
        <v>1</v>
      </c>
      <c r="G218" s="4" t="n">
        <v>0</v>
      </c>
    </row>
    <row r="219" customFormat="false" ht="15" hidden="false" customHeight="false" outlineLevel="0" collapsed="false">
      <c r="A219" s="4" t="s">
        <v>469</v>
      </c>
      <c r="B219" s="4" t="s">
        <v>470</v>
      </c>
      <c r="C219" s="4" t="s">
        <v>78</v>
      </c>
      <c r="D219" s="4" t="s">
        <v>75</v>
      </c>
      <c r="E219" s="9" t="n">
        <v>45594</v>
      </c>
      <c r="F219" s="4" t="n">
        <v>1</v>
      </c>
      <c r="G219" s="4" t="n">
        <v>0</v>
      </c>
    </row>
    <row r="220" customFormat="false" ht="15" hidden="false" customHeight="false" outlineLevel="0" collapsed="false">
      <c r="A220" s="4" t="s">
        <v>471</v>
      </c>
      <c r="B220" s="4" t="s">
        <v>137</v>
      </c>
      <c r="C220" s="4" t="s">
        <v>74</v>
      </c>
      <c r="D220" s="4" t="s">
        <v>75</v>
      </c>
      <c r="E220" s="9" t="n">
        <v>45757</v>
      </c>
      <c r="F220" s="4" t="n">
        <v>0</v>
      </c>
      <c r="G220" s="4" t="n">
        <v>1</v>
      </c>
    </row>
    <row r="221" customFormat="false" ht="15" hidden="false" customHeight="false" outlineLevel="0" collapsed="false">
      <c r="A221" s="4" t="s">
        <v>472</v>
      </c>
      <c r="B221" s="4" t="s">
        <v>163</v>
      </c>
      <c r="C221" s="4" t="s">
        <v>78</v>
      </c>
      <c r="D221" s="4" t="s">
        <v>79</v>
      </c>
      <c r="E221" s="9" t="n">
        <v>45180</v>
      </c>
      <c r="F221" s="4" t="n">
        <v>1</v>
      </c>
      <c r="G221" s="4" t="n">
        <v>0</v>
      </c>
    </row>
    <row r="222" customFormat="false" ht="15" hidden="false" customHeight="false" outlineLevel="0" collapsed="false">
      <c r="A222" s="4" t="s">
        <v>473</v>
      </c>
      <c r="B222" s="4" t="s">
        <v>474</v>
      </c>
      <c r="C222" s="4" t="s">
        <v>74</v>
      </c>
      <c r="D222" s="4" t="s">
        <v>79</v>
      </c>
      <c r="E222" s="9" t="n">
        <v>45308</v>
      </c>
      <c r="F222" s="4" t="n">
        <v>0</v>
      </c>
      <c r="G222" s="4" t="n">
        <v>1</v>
      </c>
    </row>
    <row r="223" customFormat="false" ht="15" hidden="false" customHeight="false" outlineLevel="0" collapsed="false">
      <c r="A223" s="4" t="s">
        <v>475</v>
      </c>
      <c r="B223" s="4" t="s">
        <v>476</v>
      </c>
      <c r="C223" s="4" t="s">
        <v>78</v>
      </c>
      <c r="D223" s="4" t="s">
        <v>103</v>
      </c>
      <c r="E223" s="9" t="n">
        <v>45735</v>
      </c>
      <c r="F223" s="4" t="n">
        <v>1</v>
      </c>
      <c r="G223" s="4" t="n">
        <v>1</v>
      </c>
    </row>
    <row r="224" customFormat="false" ht="15" hidden="false" customHeight="false" outlineLevel="0" collapsed="false">
      <c r="A224" s="4" t="s">
        <v>477</v>
      </c>
      <c r="B224" s="4" t="s">
        <v>478</v>
      </c>
      <c r="C224" s="4" t="s">
        <v>82</v>
      </c>
      <c r="D224" s="4" t="s">
        <v>79</v>
      </c>
      <c r="E224" s="9" t="n">
        <v>45185</v>
      </c>
      <c r="F224" s="4" t="n">
        <v>1</v>
      </c>
      <c r="G224" s="4" t="n">
        <v>0</v>
      </c>
    </row>
    <row r="225" customFormat="false" ht="15" hidden="false" customHeight="false" outlineLevel="0" collapsed="false">
      <c r="A225" s="4" t="s">
        <v>479</v>
      </c>
      <c r="B225" s="4" t="s">
        <v>141</v>
      </c>
      <c r="C225" s="4" t="s">
        <v>119</v>
      </c>
      <c r="D225" s="4" t="s">
        <v>110</v>
      </c>
      <c r="E225" s="9" t="n">
        <v>45523</v>
      </c>
      <c r="F225" s="4" t="n">
        <v>1</v>
      </c>
      <c r="G225" s="4" t="n">
        <v>0</v>
      </c>
    </row>
    <row r="226" customFormat="false" ht="15" hidden="false" customHeight="false" outlineLevel="0" collapsed="false">
      <c r="A226" s="4" t="s">
        <v>480</v>
      </c>
      <c r="B226" s="4" t="s">
        <v>343</v>
      </c>
      <c r="C226" s="4" t="s">
        <v>82</v>
      </c>
      <c r="D226" s="4" t="s">
        <v>103</v>
      </c>
      <c r="E226" s="9" t="n">
        <v>45536</v>
      </c>
      <c r="F226" s="4" t="n">
        <v>1</v>
      </c>
      <c r="G226" s="4" t="n">
        <v>1</v>
      </c>
    </row>
    <row r="227" customFormat="false" ht="15" hidden="false" customHeight="false" outlineLevel="0" collapsed="false">
      <c r="A227" s="4" t="s">
        <v>481</v>
      </c>
      <c r="B227" s="4" t="s">
        <v>482</v>
      </c>
      <c r="C227" s="4" t="s">
        <v>74</v>
      </c>
      <c r="D227" s="4" t="s">
        <v>103</v>
      </c>
      <c r="E227" s="9" t="n">
        <v>45613</v>
      </c>
      <c r="F227" s="4" t="n">
        <v>1</v>
      </c>
      <c r="G227" s="4" t="n">
        <v>0</v>
      </c>
    </row>
    <row r="228" customFormat="false" ht="15" hidden="false" customHeight="false" outlineLevel="0" collapsed="false">
      <c r="A228" s="4" t="s">
        <v>483</v>
      </c>
      <c r="B228" s="4" t="s">
        <v>484</v>
      </c>
      <c r="C228" s="4" t="s">
        <v>119</v>
      </c>
      <c r="D228" s="4" t="s">
        <v>79</v>
      </c>
      <c r="E228" s="9" t="n">
        <v>45447</v>
      </c>
      <c r="F228" s="4" t="n">
        <v>1</v>
      </c>
      <c r="G228" s="4" t="n">
        <v>1</v>
      </c>
    </row>
    <row r="229" customFormat="false" ht="15" hidden="false" customHeight="false" outlineLevel="0" collapsed="false">
      <c r="A229" s="4" t="s">
        <v>485</v>
      </c>
      <c r="B229" s="4" t="s">
        <v>486</v>
      </c>
      <c r="C229" s="4" t="s">
        <v>82</v>
      </c>
      <c r="D229" s="4" t="s">
        <v>110</v>
      </c>
      <c r="E229" s="9" t="n">
        <v>45123</v>
      </c>
      <c r="F229" s="4" t="n">
        <v>1</v>
      </c>
      <c r="G229" s="4" t="n">
        <v>1</v>
      </c>
    </row>
    <row r="230" customFormat="false" ht="15" hidden="false" customHeight="false" outlineLevel="0" collapsed="false">
      <c r="A230" s="4" t="s">
        <v>487</v>
      </c>
      <c r="B230" s="4" t="s">
        <v>488</v>
      </c>
      <c r="C230" s="4" t="s">
        <v>82</v>
      </c>
      <c r="D230" s="4" t="s">
        <v>75</v>
      </c>
      <c r="E230" s="9" t="n">
        <v>45782</v>
      </c>
      <c r="F230" s="4" t="n">
        <v>1</v>
      </c>
      <c r="G230" s="4" t="n">
        <v>1</v>
      </c>
    </row>
    <row r="231" customFormat="false" ht="15" hidden="false" customHeight="false" outlineLevel="0" collapsed="false">
      <c r="A231" s="4" t="s">
        <v>489</v>
      </c>
      <c r="B231" s="4" t="s">
        <v>490</v>
      </c>
      <c r="C231" s="4" t="s">
        <v>78</v>
      </c>
      <c r="D231" s="4" t="s">
        <v>79</v>
      </c>
      <c r="E231" s="9" t="n">
        <v>45312</v>
      </c>
      <c r="F231" s="4" t="n">
        <v>1</v>
      </c>
      <c r="G231" s="4" t="n">
        <v>1</v>
      </c>
    </row>
    <row r="232" customFormat="false" ht="15" hidden="false" customHeight="false" outlineLevel="0" collapsed="false">
      <c r="A232" s="4" t="s">
        <v>491</v>
      </c>
      <c r="B232" s="4" t="s">
        <v>121</v>
      </c>
      <c r="C232" s="4" t="s">
        <v>78</v>
      </c>
      <c r="D232" s="4" t="s">
        <v>79</v>
      </c>
      <c r="E232" s="9" t="n">
        <v>44971</v>
      </c>
      <c r="F232" s="4" t="n">
        <v>1</v>
      </c>
      <c r="G232" s="4" t="n">
        <v>0</v>
      </c>
    </row>
    <row r="233" customFormat="false" ht="15" hidden="false" customHeight="false" outlineLevel="0" collapsed="false">
      <c r="A233" s="4" t="s">
        <v>492</v>
      </c>
      <c r="B233" s="4" t="s">
        <v>493</v>
      </c>
      <c r="C233" s="4" t="s">
        <v>82</v>
      </c>
      <c r="D233" s="4" t="s">
        <v>85</v>
      </c>
      <c r="E233" s="9" t="n">
        <v>45697</v>
      </c>
      <c r="F233" s="4" t="n">
        <v>1</v>
      </c>
      <c r="G233" s="4" t="n">
        <v>1</v>
      </c>
    </row>
    <row r="234" customFormat="false" ht="15" hidden="false" customHeight="false" outlineLevel="0" collapsed="false">
      <c r="A234" s="4" t="s">
        <v>494</v>
      </c>
      <c r="B234" s="4" t="s">
        <v>495</v>
      </c>
      <c r="C234" s="4" t="s">
        <v>74</v>
      </c>
      <c r="D234" s="4" t="s">
        <v>94</v>
      </c>
      <c r="E234" s="9" t="n">
        <v>45303</v>
      </c>
      <c r="F234" s="4" t="n">
        <v>1</v>
      </c>
      <c r="G234" s="4" t="n">
        <v>0</v>
      </c>
    </row>
    <row r="235" customFormat="false" ht="15" hidden="false" customHeight="false" outlineLevel="0" collapsed="false">
      <c r="A235" s="4" t="s">
        <v>496</v>
      </c>
      <c r="B235" s="4" t="s">
        <v>497</v>
      </c>
      <c r="C235" s="4" t="s">
        <v>74</v>
      </c>
      <c r="D235" s="4" t="s">
        <v>94</v>
      </c>
      <c r="E235" s="9" t="n">
        <v>45467</v>
      </c>
      <c r="F235" s="4" t="n">
        <v>1</v>
      </c>
      <c r="G235" s="4" t="n">
        <v>1</v>
      </c>
    </row>
    <row r="236" customFormat="false" ht="15" hidden="false" customHeight="false" outlineLevel="0" collapsed="false">
      <c r="A236" s="4" t="s">
        <v>498</v>
      </c>
      <c r="B236" s="4" t="s">
        <v>290</v>
      </c>
      <c r="C236" s="4" t="s">
        <v>82</v>
      </c>
      <c r="D236" s="4" t="s">
        <v>79</v>
      </c>
      <c r="E236" s="9" t="n">
        <v>44980</v>
      </c>
      <c r="F236" s="4" t="n">
        <v>1</v>
      </c>
      <c r="G236" s="4" t="n">
        <v>0</v>
      </c>
    </row>
    <row r="237" customFormat="false" ht="15" hidden="false" customHeight="false" outlineLevel="0" collapsed="false">
      <c r="A237" s="4" t="s">
        <v>499</v>
      </c>
      <c r="B237" s="4" t="s">
        <v>500</v>
      </c>
      <c r="C237" s="4" t="s">
        <v>74</v>
      </c>
      <c r="D237" s="4" t="s">
        <v>75</v>
      </c>
      <c r="E237" s="9" t="n">
        <v>45218</v>
      </c>
      <c r="F237" s="4" t="n">
        <v>1</v>
      </c>
      <c r="G237" s="4" t="n">
        <v>1</v>
      </c>
    </row>
    <row r="238" customFormat="false" ht="15" hidden="false" customHeight="false" outlineLevel="0" collapsed="false">
      <c r="A238" s="4" t="s">
        <v>501</v>
      </c>
      <c r="B238" s="4" t="s">
        <v>502</v>
      </c>
      <c r="C238" s="4" t="s">
        <v>74</v>
      </c>
      <c r="D238" s="4" t="s">
        <v>79</v>
      </c>
      <c r="E238" s="9" t="n">
        <v>45020</v>
      </c>
      <c r="F238" s="4" t="n">
        <v>0</v>
      </c>
      <c r="G238" s="4" t="n">
        <v>1</v>
      </c>
    </row>
    <row r="239" customFormat="false" ht="15" hidden="false" customHeight="false" outlineLevel="0" collapsed="false">
      <c r="A239" s="4" t="s">
        <v>503</v>
      </c>
      <c r="B239" s="4" t="s">
        <v>303</v>
      </c>
      <c r="C239" s="4" t="s">
        <v>74</v>
      </c>
      <c r="D239" s="4" t="s">
        <v>94</v>
      </c>
      <c r="E239" s="9" t="n">
        <v>44981</v>
      </c>
      <c r="F239" s="4" t="n">
        <v>1</v>
      </c>
      <c r="G239" s="4" t="n">
        <v>1</v>
      </c>
    </row>
    <row r="240" customFormat="false" ht="15" hidden="false" customHeight="false" outlineLevel="0" collapsed="false">
      <c r="A240" s="4" t="s">
        <v>504</v>
      </c>
      <c r="B240" s="4" t="s">
        <v>505</v>
      </c>
      <c r="C240" s="4" t="s">
        <v>74</v>
      </c>
      <c r="D240" s="4" t="s">
        <v>75</v>
      </c>
      <c r="E240" s="9" t="n">
        <v>44955</v>
      </c>
      <c r="F240" s="4" t="n">
        <v>1</v>
      </c>
      <c r="G240" s="4" t="n">
        <v>1</v>
      </c>
    </row>
    <row r="241" customFormat="false" ht="15" hidden="false" customHeight="false" outlineLevel="0" collapsed="false">
      <c r="A241" s="4" t="s">
        <v>506</v>
      </c>
      <c r="B241" s="4" t="s">
        <v>507</v>
      </c>
      <c r="C241" s="4" t="s">
        <v>78</v>
      </c>
      <c r="D241" s="4" t="s">
        <v>94</v>
      </c>
      <c r="E241" s="9" t="n">
        <v>44966</v>
      </c>
      <c r="F241" s="4" t="n">
        <v>1</v>
      </c>
      <c r="G241" s="4" t="n">
        <v>0</v>
      </c>
    </row>
    <row r="242" customFormat="false" ht="15" hidden="false" customHeight="false" outlineLevel="0" collapsed="false">
      <c r="A242" s="4" t="s">
        <v>508</v>
      </c>
      <c r="B242" s="4" t="s">
        <v>279</v>
      </c>
      <c r="C242" s="4" t="s">
        <v>78</v>
      </c>
      <c r="D242" s="4" t="s">
        <v>110</v>
      </c>
      <c r="E242" s="9" t="n">
        <v>45557</v>
      </c>
      <c r="F242" s="4" t="n">
        <v>1</v>
      </c>
      <c r="G242" s="4" t="n">
        <v>1</v>
      </c>
    </row>
    <row r="243" customFormat="false" ht="15" hidden="false" customHeight="false" outlineLevel="0" collapsed="false">
      <c r="A243" s="4" t="s">
        <v>509</v>
      </c>
      <c r="B243" s="4" t="s">
        <v>510</v>
      </c>
      <c r="C243" s="4" t="s">
        <v>82</v>
      </c>
      <c r="D243" s="4" t="s">
        <v>110</v>
      </c>
      <c r="E243" s="9" t="n">
        <v>45467</v>
      </c>
      <c r="F243" s="4" t="n">
        <v>1</v>
      </c>
      <c r="G243" s="4" t="n">
        <v>0</v>
      </c>
    </row>
    <row r="244" customFormat="false" ht="15" hidden="false" customHeight="false" outlineLevel="0" collapsed="false">
      <c r="A244" s="4" t="s">
        <v>511</v>
      </c>
      <c r="B244" s="4" t="s">
        <v>512</v>
      </c>
      <c r="C244" s="4" t="s">
        <v>82</v>
      </c>
      <c r="D244" s="4" t="s">
        <v>75</v>
      </c>
      <c r="E244" s="9" t="n">
        <v>45356</v>
      </c>
      <c r="F244" s="4" t="n">
        <v>1</v>
      </c>
      <c r="G244" s="4" t="n">
        <v>0</v>
      </c>
    </row>
    <row r="245" customFormat="false" ht="15" hidden="false" customHeight="false" outlineLevel="0" collapsed="false">
      <c r="A245" s="4" t="s">
        <v>513</v>
      </c>
      <c r="B245" s="4" t="s">
        <v>431</v>
      </c>
      <c r="C245" s="4" t="s">
        <v>82</v>
      </c>
      <c r="D245" s="4" t="s">
        <v>85</v>
      </c>
      <c r="E245" s="9" t="n">
        <v>44943</v>
      </c>
      <c r="F245" s="4" t="n">
        <v>1</v>
      </c>
      <c r="G245" s="4" t="n">
        <v>0</v>
      </c>
    </row>
    <row r="246" customFormat="false" ht="15" hidden="false" customHeight="false" outlineLevel="0" collapsed="false">
      <c r="A246" s="4" t="s">
        <v>514</v>
      </c>
      <c r="B246" s="4" t="s">
        <v>515</v>
      </c>
      <c r="C246" s="4" t="s">
        <v>78</v>
      </c>
      <c r="D246" s="4" t="s">
        <v>94</v>
      </c>
      <c r="E246" s="9" t="n">
        <v>45556</v>
      </c>
      <c r="F246" s="4" t="n">
        <v>1</v>
      </c>
      <c r="G246" s="4" t="n">
        <v>0</v>
      </c>
    </row>
    <row r="247" customFormat="false" ht="15" hidden="false" customHeight="false" outlineLevel="0" collapsed="false">
      <c r="A247" s="4" t="s">
        <v>516</v>
      </c>
      <c r="B247" s="4" t="s">
        <v>131</v>
      </c>
      <c r="C247" s="4" t="s">
        <v>82</v>
      </c>
      <c r="D247" s="4" t="s">
        <v>103</v>
      </c>
      <c r="E247" s="9" t="n">
        <v>45296</v>
      </c>
      <c r="F247" s="4" t="n">
        <v>1</v>
      </c>
      <c r="G247" s="4" t="n">
        <v>1</v>
      </c>
    </row>
    <row r="248" customFormat="false" ht="15" hidden="false" customHeight="false" outlineLevel="0" collapsed="false">
      <c r="A248" s="4" t="s">
        <v>517</v>
      </c>
      <c r="B248" s="4" t="s">
        <v>518</v>
      </c>
      <c r="C248" s="4" t="s">
        <v>74</v>
      </c>
      <c r="D248" s="4" t="s">
        <v>79</v>
      </c>
      <c r="E248" s="9" t="n">
        <v>45326</v>
      </c>
      <c r="F248" s="4" t="n">
        <v>0</v>
      </c>
      <c r="G248" s="4" t="n">
        <v>1</v>
      </c>
    </row>
    <row r="249" customFormat="false" ht="15" hidden="false" customHeight="false" outlineLevel="0" collapsed="false">
      <c r="A249" s="4" t="s">
        <v>519</v>
      </c>
      <c r="B249" s="4" t="s">
        <v>520</v>
      </c>
      <c r="C249" s="4" t="s">
        <v>74</v>
      </c>
      <c r="D249" s="4" t="s">
        <v>94</v>
      </c>
      <c r="E249" s="9" t="n">
        <v>45292</v>
      </c>
      <c r="F249" s="4" t="n">
        <v>1</v>
      </c>
      <c r="G249" s="4" t="n">
        <v>1</v>
      </c>
    </row>
    <row r="250" customFormat="false" ht="15" hidden="false" customHeight="false" outlineLevel="0" collapsed="false">
      <c r="A250" s="4" t="s">
        <v>521</v>
      </c>
      <c r="B250" s="4" t="s">
        <v>257</v>
      </c>
      <c r="C250" s="4" t="s">
        <v>78</v>
      </c>
      <c r="D250" s="4" t="s">
        <v>103</v>
      </c>
      <c r="E250" s="9" t="n">
        <v>45679</v>
      </c>
      <c r="F250" s="4" t="n">
        <v>1</v>
      </c>
      <c r="G250" s="4" t="n">
        <v>1</v>
      </c>
    </row>
    <row r="251" customFormat="false" ht="15" hidden="false" customHeight="false" outlineLevel="0" collapsed="false">
      <c r="A251" s="4" t="s">
        <v>522</v>
      </c>
      <c r="B251" s="4" t="s">
        <v>523</v>
      </c>
      <c r="C251" s="4" t="s">
        <v>74</v>
      </c>
      <c r="D251" s="4" t="s">
        <v>94</v>
      </c>
      <c r="E251" s="9" t="n">
        <v>45639</v>
      </c>
      <c r="F251" s="4" t="n">
        <v>1</v>
      </c>
      <c r="G251" s="4" t="n">
        <v>1</v>
      </c>
    </row>
    <row r="252" customFormat="false" ht="15" hidden="false" customHeight="false" outlineLevel="0" collapsed="false">
      <c r="A252" s="4" t="s">
        <v>524</v>
      </c>
      <c r="B252" s="4" t="s">
        <v>411</v>
      </c>
      <c r="C252" s="4" t="s">
        <v>82</v>
      </c>
      <c r="D252" s="4" t="s">
        <v>103</v>
      </c>
      <c r="E252" s="9" t="n">
        <v>45227</v>
      </c>
      <c r="F252" s="4" t="n">
        <v>1</v>
      </c>
      <c r="G252" s="4" t="n">
        <v>0</v>
      </c>
    </row>
    <row r="253" customFormat="false" ht="15" hidden="false" customHeight="false" outlineLevel="0" collapsed="false">
      <c r="A253" s="4" t="s">
        <v>525</v>
      </c>
      <c r="B253" s="4" t="s">
        <v>220</v>
      </c>
      <c r="C253" s="4" t="s">
        <v>78</v>
      </c>
      <c r="D253" s="4" t="s">
        <v>94</v>
      </c>
      <c r="E253" s="9" t="n">
        <v>45334</v>
      </c>
      <c r="F253" s="4" t="n">
        <v>0</v>
      </c>
      <c r="G253" s="4" t="n">
        <v>1</v>
      </c>
    </row>
    <row r="254" customFormat="false" ht="15" hidden="false" customHeight="false" outlineLevel="0" collapsed="false">
      <c r="A254" s="4" t="s">
        <v>526</v>
      </c>
      <c r="B254" s="4" t="s">
        <v>135</v>
      </c>
      <c r="C254" s="4" t="s">
        <v>82</v>
      </c>
      <c r="D254" s="4" t="s">
        <v>103</v>
      </c>
      <c r="E254" s="9" t="n">
        <v>45292</v>
      </c>
      <c r="F254" s="4" t="n">
        <v>0</v>
      </c>
      <c r="G254" s="4" t="n">
        <v>1</v>
      </c>
    </row>
    <row r="255" customFormat="false" ht="15" hidden="false" customHeight="false" outlineLevel="0" collapsed="false">
      <c r="A255" s="4" t="s">
        <v>527</v>
      </c>
      <c r="B255" s="4" t="s">
        <v>89</v>
      </c>
      <c r="C255" s="4" t="s">
        <v>78</v>
      </c>
      <c r="D255" s="4" t="s">
        <v>94</v>
      </c>
      <c r="E255" s="9" t="n">
        <v>45374</v>
      </c>
      <c r="F255" s="4" t="n">
        <v>0</v>
      </c>
      <c r="G255" s="4" t="n">
        <v>0</v>
      </c>
    </row>
    <row r="256" customFormat="false" ht="15" hidden="false" customHeight="false" outlineLevel="0" collapsed="false">
      <c r="A256" s="4" t="s">
        <v>528</v>
      </c>
      <c r="B256" s="4" t="s">
        <v>463</v>
      </c>
      <c r="C256" s="4" t="s">
        <v>78</v>
      </c>
      <c r="D256" s="4" t="s">
        <v>85</v>
      </c>
      <c r="E256" s="9" t="n">
        <v>45435</v>
      </c>
      <c r="F256" s="4" t="n">
        <v>1</v>
      </c>
      <c r="G256" s="4" t="n">
        <v>1</v>
      </c>
    </row>
    <row r="257" customFormat="false" ht="15" hidden="false" customHeight="false" outlineLevel="0" collapsed="false">
      <c r="A257" s="4" t="s">
        <v>529</v>
      </c>
      <c r="B257" s="4" t="s">
        <v>484</v>
      </c>
      <c r="C257" s="4" t="s">
        <v>78</v>
      </c>
      <c r="D257" s="4" t="s">
        <v>94</v>
      </c>
      <c r="E257" s="9" t="n">
        <v>45007</v>
      </c>
      <c r="F257" s="4" t="n">
        <v>1</v>
      </c>
      <c r="G257" s="4" t="n">
        <v>0</v>
      </c>
    </row>
    <row r="258" customFormat="false" ht="15" hidden="false" customHeight="false" outlineLevel="0" collapsed="false">
      <c r="A258" s="4" t="s">
        <v>530</v>
      </c>
      <c r="B258" s="4" t="s">
        <v>141</v>
      </c>
      <c r="C258" s="4" t="s">
        <v>82</v>
      </c>
      <c r="D258" s="4" t="s">
        <v>94</v>
      </c>
      <c r="E258" s="9" t="n">
        <v>45008</v>
      </c>
      <c r="F258" s="4" t="n">
        <v>1</v>
      </c>
      <c r="G258" s="4" t="n">
        <v>1</v>
      </c>
    </row>
    <row r="259" customFormat="false" ht="15" hidden="false" customHeight="false" outlineLevel="0" collapsed="false">
      <c r="A259" s="4" t="s">
        <v>531</v>
      </c>
      <c r="B259" s="4" t="s">
        <v>532</v>
      </c>
      <c r="C259" s="4" t="s">
        <v>74</v>
      </c>
      <c r="D259" s="4" t="s">
        <v>103</v>
      </c>
      <c r="E259" s="9" t="n">
        <v>45633</v>
      </c>
      <c r="F259" s="4" t="n">
        <v>1</v>
      </c>
      <c r="G259" s="4" t="n">
        <v>1</v>
      </c>
    </row>
    <row r="260" customFormat="false" ht="15" hidden="false" customHeight="false" outlineLevel="0" collapsed="false">
      <c r="A260" s="4" t="s">
        <v>533</v>
      </c>
      <c r="B260" s="4" t="s">
        <v>534</v>
      </c>
      <c r="C260" s="4" t="s">
        <v>78</v>
      </c>
      <c r="D260" s="4" t="s">
        <v>94</v>
      </c>
      <c r="E260" s="9" t="n">
        <v>45208</v>
      </c>
      <c r="F260" s="4" t="n">
        <v>1</v>
      </c>
      <c r="G260" s="4" t="n">
        <v>0</v>
      </c>
    </row>
    <row r="261" customFormat="false" ht="15" hidden="false" customHeight="false" outlineLevel="0" collapsed="false">
      <c r="A261" s="4" t="s">
        <v>535</v>
      </c>
      <c r="B261" s="4" t="s">
        <v>536</v>
      </c>
      <c r="C261" s="4" t="s">
        <v>82</v>
      </c>
      <c r="D261" s="4" t="s">
        <v>103</v>
      </c>
      <c r="E261" s="9" t="n">
        <v>45452</v>
      </c>
      <c r="F261" s="4" t="n">
        <v>0</v>
      </c>
      <c r="G261" s="4" t="n">
        <v>0</v>
      </c>
    </row>
    <row r="262" customFormat="false" ht="15" hidden="false" customHeight="false" outlineLevel="0" collapsed="false">
      <c r="A262" s="4" t="s">
        <v>537</v>
      </c>
      <c r="B262" s="4" t="s">
        <v>538</v>
      </c>
      <c r="C262" s="4" t="s">
        <v>119</v>
      </c>
      <c r="D262" s="4" t="s">
        <v>110</v>
      </c>
      <c r="E262" s="9" t="n">
        <v>44962</v>
      </c>
      <c r="F262" s="4" t="n">
        <v>1</v>
      </c>
      <c r="G262" s="4" t="n">
        <v>1</v>
      </c>
    </row>
    <row r="263" customFormat="false" ht="15" hidden="false" customHeight="false" outlineLevel="0" collapsed="false">
      <c r="A263" s="4" t="s">
        <v>539</v>
      </c>
      <c r="B263" s="4" t="s">
        <v>540</v>
      </c>
      <c r="C263" s="4" t="s">
        <v>74</v>
      </c>
      <c r="D263" s="4" t="s">
        <v>94</v>
      </c>
      <c r="E263" s="9" t="n">
        <v>44960</v>
      </c>
      <c r="F263" s="4" t="n">
        <v>1</v>
      </c>
      <c r="G263" s="4" t="n">
        <v>0</v>
      </c>
    </row>
    <row r="264" customFormat="false" ht="15" hidden="false" customHeight="false" outlineLevel="0" collapsed="false">
      <c r="A264" s="4" t="s">
        <v>541</v>
      </c>
      <c r="B264" s="4" t="s">
        <v>542</v>
      </c>
      <c r="C264" s="4" t="s">
        <v>119</v>
      </c>
      <c r="D264" s="4" t="s">
        <v>94</v>
      </c>
      <c r="E264" s="9" t="n">
        <v>45514</v>
      </c>
      <c r="F264" s="4" t="n">
        <v>1</v>
      </c>
      <c r="G264" s="4" t="n">
        <v>1</v>
      </c>
    </row>
    <row r="265" customFormat="false" ht="15" hidden="false" customHeight="false" outlineLevel="0" collapsed="false">
      <c r="A265" s="4" t="s">
        <v>543</v>
      </c>
      <c r="B265" s="4" t="s">
        <v>96</v>
      </c>
      <c r="C265" s="4" t="s">
        <v>82</v>
      </c>
      <c r="D265" s="4" t="s">
        <v>94</v>
      </c>
      <c r="E265" s="9" t="n">
        <v>44953</v>
      </c>
      <c r="F265" s="4" t="n">
        <v>1</v>
      </c>
      <c r="G265" s="4" t="n">
        <v>1</v>
      </c>
    </row>
    <row r="266" customFormat="false" ht="15" hidden="false" customHeight="false" outlineLevel="0" collapsed="false">
      <c r="A266" s="4" t="s">
        <v>544</v>
      </c>
      <c r="B266" s="4" t="s">
        <v>545</v>
      </c>
      <c r="C266" s="4" t="s">
        <v>74</v>
      </c>
      <c r="D266" s="4" t="s">
        <v>79</v>
      </c>
      <c r="E266" s="9" t="n">
        <v>45720</v>
      </c>
      <c r="F266" s="4" t="n">
        <v>1</v>
      </c>
      <c r="G266" s="4" t="n">
        <v>1</v>
      </c>
    </row>
    <row r="267" customFormat="false" ht="15" hidden="false" customHeight="false" outlineLevel="0" collapsed="false">
      <c r="A267" s="4" t="s">
        <v>546</v>
      </c>
      <c r="B267" s="4" t="s">
        <v>547</v>
      </c>
      <c r="C267" s="4" t="s">
        <v>119</v>
      </c>
      <c r="D267" s="4" t="s">
        <v>94</v>
      </c>
      <c r="E267" s="9" t="n">
        <v>45052</v>
      </c>
      <c r="F267" s="4" t="n">
        <v>1</v>
      </c>
      <c r="G267" s="4" t="n">
        <v>1</v>
      </c>
    </row>
    <row r="268" customFormat="false" ht="15" hidden="false" customHeight="false" outlineLevel="0" collapsed="false">
      <c r="A268" s="4" t="s">
        <v>548</v>
      </c>
      <c r="B268" s="4" t="s">
        <v>542</v>
      </c>
      <c r="C268" s="4" t="s">
        <v>82</v>
      </c>
      <c r="D268" s="4" t="s">
        <v>103</v>
      </c>
      <c r="E268" s="9" t="n">
        <v>45756</v>
      </c>
      <c r="F268" s="4" t="n">
        <v>1</v>
      </c>
      <c r="G268" s="4" t="n">
        <v>0</v>
      </c>
    </row>
    <row r="269" customFormat="false" ht="15" hidden="false" customHeight="false" outlineLevel="0" collapsed="false">
      <c r="A269" s="4" t="s">
        <v>549</v>
      </c>
      <c r="B269" s="4" t="s">
        <v>131</v>
      </c>
      <c r="C269" s="4" t="s">
        <v>82</v>
      </c>
      <c r="D269" s="4" t="s">
        <v>94</v>
      </c>
      <c r="E269" s="9" t="n">
        <v>45482</v>
      </c>
      <c r="F269" s="4" t="n">
        <v>1</v>
      </c>
      <c r="G269" s="4" t="n">
        <v>1</v>
      </c>
    </row>
    <row r="270" customFormat="false" ht="15" hidden="false" customHeight="false" outlineLevel="0" collapsed="false">
      <c r="A270" s="4" t="s">
        <v>550</v>
      </c>
      <c r="B270" s="4" t="s">
        <v>551</v>
      </c>
      <c r="C270" s="4" t="s">
        <v>82</v>
      </c>
      <c r="D270" s="4" t="s">
        <v>103</v>
      </c>
      <c r="E270" s="9" t="n">
        <v>45447</v>
      </c>
      <c r="F270" s="4" t="n">
        <v>1</v>
      </c>
      <c r="G270" s="4" t="n">
        <v>0</v>
      </c>
    </row>
    <row r="271" customFormat="false" ht="15" hidden="false" customHeight="false" outlineLevel="0" collapsed="false">
      <c r="A271" s="4" t="s">
        <v>552</v>
      </c>
      <c r="B271" s="4" t="s">
        <v>553</v>
      </c>
      <c r="C271" s="4" t="s">
        <v>78</v>
      </c>
      <c r="D271" s="4" t="s">
        <v>110</v>
      </c>
      <c r="E271" s="9" t="n">
        <v>45296</v>
      </c>
      <c r="F271" s="4" t="n">
        <v>1</v>
      </c>
      <c r="G271" s="4" t="n">
        <v>1</v>
      </c>
    </row>
    <row r="272" customFormat="false" ht="15" hidden="false" customHeight="false" outlineLevel="0" collapsed="false">
      <c r="A272" s="4" t="s">
        <v>554</v>
      </c>
      <c r="B272" s="4" t="s">
        <v>490</v>
      </c>
      <c r="C272" s="4" t="s">
        <v>78</v>
      </c>
      <c r="D272" s="4" t="s">
        <v>79</v>
      </c>
      <c r="E272" s="9" t="n">
        <v>45015</v>
      </c>
      <c r="F272" s="4" t="n">
        <v>1</v>
      </c>
      <c r="G272" s="4" t="n">
        <v>1</v>
      </c>
    </row>
    <row r="273" customFormat="false" ht="15" hidden="false" customHeight="false" outlineLevel="0" collapsed="false">
      <c r="A273" s="4" t="s">
        <v>555</v>
      </c>
      <c r="B273" s="4" t="s">
        <v>468</v>
      </c>
      <c r="C273" s="4" t="s">
        <v>78</v>
      </c>
      <c r="D273" s="4" t="s">
        <v>85</v>
      </c>
      <c r="E273" s="9" t="n">
        <v>45714</v>
      </c>
      <c r="F273" s="4" t="n">
        <v>1</v>
      </c>
      <c r="G273" s="4" t="n">
        <v>0</v>
      </c>
    </row>
    <row r="274" customFormat="false" ht="15" hidden="false" customHeight="false" outlineLevel="0" collapsed="false">
      <c r="A274" s="4" t="s">
        <v>556</v>
      </c>
      <c r="B274" s="4" t="s">
        <v>557</v>
      </c>
      <c r="C274" s="4" t="s">
        <v>82</v>
      </c>
      <c r="D274" s="4" t="s">
        <v>94</v>
      </c>
      <c r="E274" s="9" t="n">
        <v>45404</v>
      </c>
      <c r="F274" s="4" t="n">
        <v>1</v>
      </c>
      <c r="G274" s="4" t="n">
        <v>1</v>
      </c>
    </row>
    <row r="275" customFormat="false" ht="15" hidden="false" customHeight="false" outlineLevel="0" collapsed="false">
      <c r="A275" s="4" t="s">
        <v>558</v>
      </c>
      <c r="B275" s="4" t="s">
        <v>559</v>
      </c>
      <c r="C275" s="4" t="s">
        <v>78</v>
      </c>
      <c r="D275" s="4" t="s">
        <v>79</v>
      </c>
      <c r="E275" s="9" t="n">
        <v>45713</v>
      </c>
      <c r="F275" s="4" t="n">
        <v>0</v>
      </c>
      <c r="G275" s="4" t="n">
        <v>1</v>
      </c>
    </row>
    <row r="276" customFormat="false" ht="15" hidden="false" customHeight="false" outlineLevel="0" collapsed="false">
      <c r="A276" s="4" t="s">
        <v>560</v>
      </c>
      <c r="B276" s="4" t="s">
        <v>118</v>
      </c>
      <c r="C276" s="4" t="s">
        <v>119</v>
      </c>
      <c r="D276" s="4" t="s">
        <v>75</v>
      </c>
      <c r="E276" s="9" t="n">
        <v>45083</v>
      </c>
      <c r="F276" s="4" t="n">
        <v>1</v>
      </c>
      <c r="G276" s="4" t="n">
        <v>1</v>
      </c>
    </row>
    <row r="277" customFormat="false" ht="15" hidden="false" customHeight="false" outlineLevel="0" collapsed="false">
      <c r="A277" s="4" t="s">
        <v>561</v>
      </c>
      <c r="B277" s="4" t="s">
        <v>202</v>
      </c>
      <c r="C277" s="4" t="s">
        <v>119</v>
      </c>
      <c r="D277" s="4" t="s">
        <v>110</v>
      </c>
      <c r="E277" s="9" t="n">
        <v>45217</v>
      </c>
      <c r="F277" s="4" t="n">
        <v>0</v>
      </c>
      <c r="G277" s="4" t="n">
        <v>1</v>
      </c>
    </row>
    <row r="278" customFormat="false" ht="15" hidden="false" customHeight="false" outlineLevel="0" collapsed="false">
      <c r="A278" s="4" t="s">
        <v>562</v>
      </c>
      <c r="B278" s="4" t="s">
        <v>109</v>
      </c>
      <c r="C278" s="4" t="s">
        <v>74</v>
      </c>
      <c r="D278" s="4" t="s">
        <v>79</v>
      </c>
      <c r="E278" s="9" t="n">
        <v>45567</v>
      </c>
      <c r="F278" s="4" t="n">
        <v>1</v>
      </c>
      <c r="G278" s="4" t="n">
        <v>1</v>
      </c>
    </row>
    <row r="279" customFormat="false" ht="15" hidden="false" customHeight="false" outlineLevel="0" collapsed="false">
      <c r="A279" s="4" t="s">
        <v>563</v>
      </c>
      <c r="B279" s="4" t="s">
        <v>564</v>
      </c>
      <c r="C279" s="4" t="s">
        <v>74</v>
      </c>
      <c r="D279" s="4" t="s">
        <v>110</v>
      </c>
      <c r="E279" s="9" t="n">
        <v>45084</v>
      </c>
      <c r="F279" s="4" t="n">
        <v>1</v>
      </c>
      <c r="G279" s="4" t="n">
        <v>0</v>
      </c>
    </row>
    <row r="280" customFormat="false" ht="15" hidden="false" customHeight="false" outlineLevel="0" collapsed="false">
      <c r="A280" s="4" t="s">
        <v>565</v>
      </c>
      <c r="B280" s="4" t="s">
        <v>249</v>
      </c>
      <c r="C280" s="4" t="s">
        <v>119</v>
      </c>
      <c r="D280" s="4" t="s">
        <v>94</v>
      </c>
      <c r="E280" s="9" t="n">
        <v>45772</v>
      </c>
      <c r="F280" s="4" t="n">
        <v>0</v>
      </c>
      <c r="G280" s="4" t="n">
        <v>1</v>
      </c>
    </row>
    <row r="281" customFormat="false" ht="15" hidden="false" customHeight="false" outlineLevel="0" collapsed="false">
      <c r="A281" s="4" t="s">
        <v>566</v>
      </c>
      <c r="B281" s="4" t="s">
        <v>567</v>
      </c>
      <c r="C281" s="4" t="s">
        <v>119</v>
      </c>
      <c r="D281" s="4" t="s">
        <v>79</v>
      </c>
      <c r="E281" s="9" t="n">
        <v>45712</v>
      </c>
      <c r="F281" s="4" t="n">
        <v>1</v>
      </c>
      <c r="G281" s="4" t="n">
        <v>0</v>
      </c>
    </row>
    <row r="282" customFormat="false" ht="15" hidden="false" customHeight="false" outlineLevel="0" collapsed="false">
      <c r="A282" s="4" t="s">
        <v>568</v>
      </c>
      <c r="B282" s="4" t="s">
        <v>569</v>
      </c>
      <c r="C282" s="4" t="s">
        <v>82</v>
      </c>
      <c r="D282" s="4" t="s">
        <v>103</v>
      </c>
      <c r="E282" s="9" t="n">
        <v>45584</v>
      </c>
      <c r="F282" s="4" t="n">
        <v>0</v>
      </c>
      <c r="G282" s="4" t="n">
        <v>1</v>
      </c>
    </row>
    <row r="283" customFormat="false" ht="15" hidden="false" customHeight="false" outlineLevel="0" collapsed="false">
      <c r="A283" s="4" t="s">
        <v>570</v>
      </c>
      <c r="B283" s="4" t="s">
        <v>478</v>
      </c>
      <c r="C283" s="4" t="s">
        <v>78</v>
      </c>
      <c r="D283" s="4" t="s">
        <v>103</v>
      </c>
      <c r="E283" s="9" t="n">
        <v>45391</v>
      </c>
      <c r="F283" s="4" t="n">
        <v>1</v>
      </c>
      <c r="G283" s="4" t="n">
        <v>1</v>
      </c>
    </row>
    <row r="284" customFormat="false" ht="15" hidden="false" customHeight="false" outlineLevel="0" collapsed="false">
      <c r="A284" s="4" t="s">
        <v>571</v>
      </c>
      <c r="B284" s="4" t="s">
        <v>572</v>
      </c>
      <c r="C284" s="4" t="s">
        <v>74</v>
      </c>
      <c r="D284" s="4" t="s">
        <v>85</v>
      </c>
      <c r="E284" s="9" t="n">
        <v>45275</v>
      </c>
      <c r="F284" s="4" t="n">
        <v>1</v>
      </c>
      <c r="G284" s="4" t="n">
        <v>1</v>
      </c>
    </row>
    <row r="285" customFormat="false" ht="15" hidden="false" customHeight="false" outlineLevel="0" collapsed="false">
      <c r="A285" s="4" t="s">
        <v>573</v>
      </c>
      <c r="B285" s="4" t="s">
        <v>574</v>
      </c>
      <c r="C285" s="4" t="s">
        <v>78</v>
      </c>
      <c r="D285" s="4" t="s">
        <v>103</v>
      </c>
      <c r="E285" s="9" t="n">
        <v>45060</v>
      </c>
      <c r="F285" s="4" t="n">
        <v>1</v>
      </c>
      <c r="G285" s="4" t="n">
        <v>1</v>
      </c>
    </row>
    <row r="286" customFormat="false" ht="15" hidden="false" customHeight="false" outlineLevel="0" collapsed="false">
      <c r="A286" s="4" t="s">
        <v>575</v>
      </c>
      <c r="B286" s="4" t="s">
        <v>542</v>
      </c>
      <c r="C286" s="4" t="s">
        <v>82</v>
      </c>
      <c r="D286" s="4" t="s">
        <v>110</v>
      </c>
      <c r="E286" s="9" t="n">
        <v>45200</v>
      </c>
      <c r="F286" s="4" t="n">
        <v>1</v>
      </c>
      <c r="G286" s="4" t="n">
        <v>1</v>
      </c>
    </row>
    <row r="287" customFormat="false" ht="15" hidden="false" customHeight="false" outlineLevel="0" collapsed="false">
      <c r="A287" s="4" t="s">
        <v>576</v>
      </c>
      <c r="B287" s="4" t="s">
        <v>534</v>
      </c>
      <c r="C287" s="4" t="s">
        <v>82</v>
      </c>
      <c r="D287" s="4" t="s">
        <v>85</v>
      </c>
      <c r="E287" s="9" t="n">
        <v>45181</v>
      </c>
      <c r="F287" s="4" t="n">
        <v>0</v>
      </c>
      <c r="G287" s="4" t="n">
        <v>0</v>
      </c>
    </row>
    <row r="288" customFormat="false" ht="15" hidden="false" customHeight="false" outlineLevel="0" collapsed="false">
      <c r="A288" s="4" t="s">
        <v>577</v>
      </c>
      <c r="B288" s="4" t="s">
        <v>180</v>
      </c>
      <c r="C288" s="4" t="s">
        <v>78</v>
      </c>
      <c r="D288" s="4" t="s">
        <v>79</v>
      </c>
      <c r="E288" s="9" t="n">
        <v>45708</v>
      </c>
      <c r="F288" s="4" t="n">
        <v>1</v>
      </c>
      <c r="G288" s="4" t="n">
        <v>0</v>
      </c>
    </row>
    <row r="289" customFormat="false" ht="15" hidden="false" customHeight="false" outlineLevel="0" collapsed="false">
      <c r="A289" s="4" t="s">
        <v>578</v>
      </c>
      <c r="B289" s="4" t="s">
        <v>579</v>
      </c>
      <c r="C289" s="4" t="s">
        <v>74</v>
      </c>
      <c r="D289" s="4" t="s">
        <v>94</v>
      </c>
      <c r="E289" s="9" t="n">
        <v>45019</v>
      </c>
      <c r="F289" s="4" t="n">
        <v>0</v>
      </c>
      <c r="G289" s="4" t="n">
        <v>1</v>
      </c>
    </row>
    <row r="290" customFormat="false" ht="15" hidden="false" customHeight="false" outlineLevel="0" collapsed="false">
      <c r="A290" s="4" t="s">
        <v>580</v>
      </c>
      <c r="B290" s="4" t="s">
        <v>581</v>
      </c>
      <c r="C290" s="4" t="s">
        <v>119</v>
      </c>
      <c r="D290" s="4" t="s">
        <v>110</v>
      </c>
      <c r="E290" s="9" t="n">
        <v>44976</v>
      </c>
      <c r="F290" s="4" t="n">
        <v>1</v>
      </c>
      <c r="G290" s="4" t="n">
        <v>1</v>
      </c>
    </row>
    <row r="291" customFormat="false" ht="15" hidden="false" customHeight="false" outlineLevel="0" collapsed="false">
      <c r="A291" s="4" t="s">
        <v>582</v>
      </c>
      <c r="B291" s="4" t="s">
        <v>583</v>
      </c>
      <c r="C291" s="4" t="s">
        <v>78</v>
      </c>
      <c r="D291" s="4" t="s">
        <v>103</v>
      </c>
      <c r="E291" s="9" t="n">
        <v>45476</v>
      </c>
      <c r="F291" s="4" t="n">
        <v>1</v>
      </c>
      <c r="G291" s="4" t="n">
        <v>1</v>
      </c>
    </row>
    <row r="292" customFormat="false" ht="15" hidden="false" customHeight="false" outlineLevel="0" collapsed="false">
      <c r="A292" s="4" t="s">
        <v>584</v>
      </c>
      <c r="B292" s="4" t="s">
        <v>574</v>
      </c>
      <c r="C292" s="4" t="s">
        <v>82</v>
      </c>
      <c r="D292" s="4" t="s">
        <v>94</v>
      </c>
      <c r="E292" s="9" t="n">
        <v>45301</v>
      </c>
      <c r="F292" s="4" t="n">
        <v>1</v>
      </c>
      <c r="G292" s="4" t="n">
        <v>1</v>
      </c>
    </row>
    <row r="293" customFormat="false" ht="15" hidden="false" customHeight="false" outlineLevel="0" collapsed="false">
      <c r="A293" s="4" t="s">
        <v>585</v>
      </c>
      <c r="B293" s="4" t="s">
        <v>586</v>
      </c>
      <c r="C293" s="4" t="s">
        <v>74</v>
      </c>
      <c r="D293" s="4" t="s">
        <v>94</v>
      </c>
      <c r="E293" s="9" t="n">
        <v>45002</v>
      </c>
      <c r="F293" s="4" t="n">
        <v>1</v>
      </c>
      <c r="G293" s="4" t="n">
        <v>1</v>
      </c>
    </row>
    <row r="294" customFormat="false" ht="15" hidden="false" customHeight="false" outlineLevel="0" collapsed="false">
      <c r="A294" s="4" t="s">
        <v>587</v>
      </c>
      <c r="B294" s="4" t="s">
        <v>259</v>
      </c>
      <c r="C294" s="4" t="s">
        <v>74</v>
      </c>
      <c r="D294" s="4" t="s">
        <v>79</v>
      </c>
      <c r="E294" s="9" t="n">
        <v>45058</v>
      </c>
      <c r="F294" s="4" t="n">
        <v>0</v>
      </c>
      <c r="G294" s="4" t="n">
        <v>1</v>
      </c>
    </row>
    <row r="295" customFormat="false" ht="15" hidden="false" customHeight="false" outlineLevel="0" collapsed="false">
      <c r="A295" s="4" t="s">
        <v>588</v>
      </c>
      <c r="B295" s="4" t="s">
        <v>380</v>
      </c>
      <c r="C295" s="4" t="s">
        <v>78</v>
      </c>
      <c r="D295" s="4" t="s">
        <v>94</v>
      </c>
      <c r="E295" s="9" t="n">
        <v>45700</v>
      </c>
      <c r="F295" s="4" t="n">
        <v>1</v>
      </c>
      <c r="G295" s="4" t="n">
        <v>0</v>
      </c>
    </row>
    <row r="296" customFormat="false" ht="15" hidden="false" customHeight="false" outlineLevel="0" collapsed="false">
      <c r="A296" s="4" t="s">
        <v>589</v>
      </c>
      <c r="B296" s="4" t="s">
        <v>590</v>
      </c>
      <c r="C296" s="4" t="s">
        <v>74</v>
      </c>
      <c r="D296" s="4" t="s">
        <v>75</v>
      </c>
      <c r="E296" s="9" t="n">
        <v>45067</v>
      </c>
      <c r="F296" s="4" t="n">
        <v>1</v>
      </c>
      <c r="G296" s="4" t="n">
        <v>0</v>
      </c>
    </row>
    <row r="297" customFormat="false" ht="15" hidden="false" customHeight="false" outlineLevel="0" collapsed="false">
      <c r="A297" s="4" t="s">
        <v>591</v>
      </c>
      <c r="B297" s="4" t="s">
        <v>592</v>
      </c>
      <c r="C297" s="4" t="s">
        <v>74</v>
      </c>
      <c r="D297" s="4" t="s">
        <v>110</v>
      </c>
      <c r="E297" s="9" t="n">
        <v>45070</v>
      </c>
      <c r="F297" s="4" t="n">
        <v>1</v>
      </c>
      <c r="G297" s="4" t="n">
        <v>0</v>
      </c>
    </row>
    <row r="298" customFormat="false" ht="15" hidden="false" customHeight="false" outlineLevel="0" collapsed="false">
      <c r="A298" s="4" t="s">
        <v>593</v>
      </c>
      <c r="B298" s="4" t="s">
        <v>261</v>
      </c>
      <c r="C298" s="4" t="s">
        <v>82</v>
      </c>
      <c r="D298" s="4" t="s">
        <v>79</v>
      </c>
      <c r="E298" s="9" t="n">
        <v>45271</v>
      </c>
      <c r="F298" s="4" t="n">
        <v>1</v>
      </c>
      <c r="G298" s="4" t="n">
        <v>1</v>
      </c>
    </row>
    <row r="299" customFormat="false" ht="15" hidden="false" customHeight="false" outlineLevel="0" collapsed="false">
      <c r="A299" s="4" t="s">
        <v>594</v>
      </c>
      <c r="B299" s="4" t="s">
        <v>595</v>
      </c>
      <c r="C299" s="4" t="s">
        <v>74</v>
      </c>
      <c r="D299" s="4" t="s">
        <v>79</v>
      </c>
      <c r="E299" s="9" t="n">
        <v>45762</v>
      </c>
      <c r="F299" s="4" t="n">
        <v>1</v>
      </c>
      <c r="G299" s="4" t="n">
        <v>1</v>
      </c>
    </row>
    <row r="300" customFormat="false" ht="15" hidden="false" customHeight="false" outlineLevel="0" collapsed="false">
      <c r="A300" s="4" t="s">
        <v>596</v>
      </c>
      <c r="B300" s="4" t="s">
        <v>597</v>
      </c>
      <c r="C300" s="4" t="s">
        <v>82</v>
      </c>
      <c r="D300" s="4" t="s">
        <v>85</v>
      </c>
      <c r="E300" s="9" t="n">
        <v>45742</v>
      </c>
      <c r="F300" s="4" t="n">
        <v>0</v>
      </c>
      <c r="G300" s="4" t="n">
        <v>0</v>
      </c>
    </row>
    <row r="301" customFormat="false" ht="15" hidden="false" customHeight="false" outlineLevel="0" collapsed="false">
      <c r="A301" s="4" t="s">
        <v>598</v>
      </c>
      <c r="B301" s="4" t="s">
        <v>599</v>
      </c>
      <c r="C301" s="4" t="s">
        <v>74</v>
      </c>
      <c r="D301" s="4" t="s">
        <v>79</v>
      </c>
      <c r="E301" s="9" t="n">
        <v>45598</v>
      </c>
      <c r="F301" s="4" t="n">
        <v>1</v>
      </c>
      <c r="G301" s="4" t="n">
        <v>0</v>
      </c>
    </row>
    <row r="302" customFormat="false" ht="15" hidden="false" customHeight="false" outlineLevel="0" collapsed="false">
      <c r="A302" s="4" t="s">
        <v>600</v>
      </c>
      <c r="B302" s="4" t="s">
        <v>601</v>
      </c>
      <c r="C302" s="4" t="s">
        <v>74</v>
      </c>
      <c r="D302" s="4" t="s">
        <v>103</v>
      </c>
      <c r="E302" s="9" t="n">
        <v>45418</v>
      </c>
      <c r="F302" s="4" t="n">
        <v>1</v>
      </c>
      <c r="G302" s="4" t="n">
        <v>0</v>
      </c>
    </row>
    <row r="303" customFormat="false" ht="15" hidden="false" customHeight="false" outlineLevel="0" collapsed="false">
      <c r="A303" s="4" t="s">
        <v>602</v>
      </c>
      <c r="B303" s="4" t="s">
        <v>239</v>
      </c>
      <c r="C303" s="4" t="s">
        <v>74</v>
      </c>
      <c r="D303" s="4" t="s">
        <v>85</v>
      </c>
      <c r="E303" s="9" t="n">
        <v>44959</v>
      </c>
      <c r="F303" s="4" t="n">
        <v>1</v>
      </c>
      <c r="G303" s="4" t="n">
        <v>0</v>
      </c>
    </row>
    <row r="304" customFormat="false" ht="15" hidden="false" customHeight="false" outlineLevel="0" collapsed="false">
      <c r="A304" s="4" t="s">
        <v>603</v>
      </c>
      <c r="B304" s="4" t="s">
        <v>105</v>
      </c>
      <c r="C304" s="4" t="s">
        <v>82</v>
      </c>
      <c r="D304" s="4" t="s">
        <v>85</v>
      </c>
      <c r="E304" s="9" t="n">
        <v>45082</v>
      </c>
      <c r="F304" s="4" t="n">
        <v>1</v>
      </c>
      <c r="G304" s="4" t="n">
        <v>1</v>
      </c>
    </row>
    <row r="305" customFormat="false" ht="15" hidden="false" customHeight="false" outlineLevel="0" collapsed="false">
      <c r="A305" s="4" t="s">
        <v>604</v>
      </c>
      <c r="B305" s="4" t="s">
        <v>605</v>
      </c>
      <c r="C305" s="4" t="s">
        <v>74</v>
      </c>
      <c r="D305" s="4" t="s">
        <v>79</v>
      </c>
      <c r="E305" s="9" t="n">
        <v>45649</v>
      </c>
      <c r="F305" s="4" t="n">
        <v>1</v>
      </c>
      <c r="G305" s="4" t="n">
        <v>1</v>
      </c>
    </row>
    <row r="306" customFormat="false" ht="15" hidden="false" customHeight="false" outlineLevel="0" collapsed="false">
      <c r="A306" s="4" t="s">
        <v>606</v>
      </c>
      <c r="B306" s="4" t="s">
        <v>317</v>
      </c>
      <c r="C306" s="4" t="s">
        <v>82</v>
      </c>
      <c r="D306" s="4" t="s">
        <v>103</v>
      </c>
      <c r="E306" s="9" t="n">
        <v>45312</v>
      </c>
      <c r="F306" s="4" t="n">
        <v>1</v>
      </c>
      <c r="G306" s="4" t="n">
        <v>1</v>
      </c>
    </row>
    <row r="307" customFormat="false" ht="15" hidden="false" customHeight="false" outlineLevel="0" collapsed="false">
      <c r="A307" s="4" t="s">
        <v>607</v>
      </c>
      <c r="B307" s="4" t="s">
        <v>380</v>
      </c>
      <c r="C307" s="4" t="s">
        <v>119</v>
      </c>
      <c r="D307" s="4" t="s">
        <v>94</v>
      </c>
      <c r="E307" s="9" t="n">
        <v>45619</v>
      </c>
      <c r="F307" s="4" t="n">
        <v>1</v>
      </c>
      <c r="G307" s="4" t="n">
        <v>0</v>
      </c>
    </row>
    <row r="308" customFormat="false" ht="15" hidden="false" customHeight="false" outlineLevel="0" collapsed="false">
      <c r="A308" s="4" t="s">
        <v>608</v>
      </c>
      <c r="B308" s="4" t="s">
        <v>609</v>
      </c>
      <c r="C308" s="4" t="s">
        <v>74</v>
      </c>
      <c r="D308" s="4" t="s">
        <v>103</v>
      </c>
      <c r="E308" s="9" t="n">
        <v>45422</v>
      </c>
      <c r="F308" s="4" t="n">
        <v>1</v>
      </c>
      <c r="G308" s="4" t="n">
        <v>1</v>
      </c>
    </row>
    <row r="309" customFormat="false" ht="15" hidden="false" customHeight="false" outlineLevel="0" collapsed="false">
      <c r="A309" s="4" t="s">
        <v>610</v>
      </c>
      <c r="B309" s="4" t="s">
        <v>366</v>
      </c>
      <c r="C309" s="4" t="s">
        <v>74</v>
      </c>
      <c r="D309" s="4" t="s">
        <v>110</v>
      </c>
      <c r="E309" s="9" t="n">
        <v>45648</v>
      </c>
      <c r="F309" s="4" t="n">
        <v>1</v>
      </c>
      <c r="G309" s="4" t="n">
        <v>0</v>
      </c>
    </row>
    <row r="310" customFormat="false" ht="15" hidden="false" customHeight="false" outlineLevel="0" collapsed="false">
      <c r="A310" s="4" t="s">
        <v>611</v>
      </c>
      <c r="B310" s="4" t="s">
        <v>569</v>
      </c>
      <c r="C310" s="4" t="s">
        <v>82</v>
      </c>
      <c r="D310" s="4" t="s">
        <v>94</v>
      </c>
      <c r="E310" s="9" t="n">
        <v>45221</v>
      </c>
      <c r="F310" s="4" t="n">
        <v>1</v>
      </c>
      <c r="G310" s="4" t="n">
        <v>0</v>
      </c>
    </row>
    <row r="311" customFormat="false" ht="15" hidden="false" customHeight="false" outlineLevel="0" collapsed="false">
      <c r="A311" s="4" t="s">
        <v>612</v>
      </c>
      <c r="B311" s="4" t="s">
        <v>373</v>
      </c>
      <c r="C311" s="4" t="s">
        <v>74</v>
      </c>
      <c r="D311" s="4" t="s">
        <v>85</v>
      </c>
      <c r="E311" s="9" t="n">
        <v>45224</v>
      </c>
      <c r="F311" s="4" t="n">
        <v>1</v>
      </c>
      <c r="G311" s="4" t="n">
        <v>0</v>
      </c>
    </row>
    <row r="312" customFormat="false" ht="15" hidden="false" customHeight="false" outlineLevel="0" collapsed="false">
      <c r="A312" s="4" t="s">
        <v>613</v>
      </c>
      <c r="B312" s="4" t="s">
        <v>271</v>
      </c>
      <c r="C312" s="4" t="s">
        <v>82</v>
      </c>
      <c r="D312" s="4" t="s">
        <v>85</v>
      </c>
      <c r="E312" s="9" t="n">
        <v>45146</v>
      </c>
      <c r="F312" s="4" t="n">
        <v>1</v>
      </c>
      <c r="G312" s="4" t="n">
        <v>1</v>
      </c>
    </row>
    <row r="313" customFormat="false" ht="15" hidden="false" customHeight="false" outlineLevel="0" collapsed="false">
      <c r="A313" s="4" t="s">
        <v>614</v>
      </c>
      <c r="B313" s="4" t="s">
        <v>184</v>
      </c>
      <c r="C313" s="4" t="s">
        <v>119</v>
      </c>
      <c r="D313" s="4" t="s">
        <v>103</v>
      </c>
      <c r="E313" s="9" t="n">
        <v>45038</v>
      </c>
      <c r="F313" s="4" t="n">
        <v>1</v>
      </c>
      <c r="G313" s="4" t="n">
        <v>0</v>
      </c>
    </row>
    <row r="314" customFormat="false" ht="15" hidden="false" customHeight="false" outlineLevel="0" collapsed="false">
      <c r="A314" s="4" t="s">
        <v>615</v>
      </c>
      <c r="B314" s="4" t="s">
        <v>616</v>
      </c>
      <c r="C314" s="4" t="s">
        <v>82</v>
      </c>
      <c r="D314" s="4" t="s">
        <v>103</v>
      </c>
      <c r="E314" s="9" t="n">
        <v>45580</v>
      </c>
      <c r="F314" s="4" t="n">
        <v>1</v>
      </c>
      <c r="G314" s="4" t="n">
        <v>1</v>
      </c>
    </row>
    <row r="315" customFormat="false" ht="15" hidden="false" customHeight="false" outlineLevel="0" collapsed="false">
      <c r="A315" s="4" t="s">
        <v>617</v>
      </c>
      <c r="B315" s="4" t="s">
        <v>387</v>
      </c>
      <c r="C315" s="4" t="s">
        <v>82</v>
      </c>
      <c r="D315" s="4" t="s">
        <v>85</v>
      </c>
      <c r="E315" s="9" t="n">
        <v>44932</v>
      </c>
      <c r="F315" s="4" t="n">
        <v>0</v>
      </c>
      <c r="G315" s="4" t="n">
        <v>0</v>
      </c>
    </row>
    <row r="316" customFormat="false" ht="15" hidden="false" customHeight="false" outlineLevel="0" collapsed="false">
      <c r="A316" s="4" t="s">
        <v>618</v>
      </c>
      <c r="B316" s="4" t="s">
        <v>279</v>
      </c>
      <c r="C316" s="4" t="s">
        <v>82</v>
      </c>
      <c r="D316" s="4" t="s">
        <v>103</v>
      </c>
      <c r="E316" s="9" t="n">
        <v>45593</v>
      </c>
      <c r="F316" s="4" t="n">
        <v>1</v>
      </c>
      <c r="G316" s="4" t="n">
        <v>0</v>
      </c>
    </row>
    <row r="317" customFormat="false" ht="15" hidden="false" customHeight="false" outlineLevel="0" collapsed="false">
      <c r="A317" s="4" t="s">
        <v>619</v>
      </c>
      <c r="B317" s="4" t="s">
        <v>440</v>
      </c>
      <c r="C317" s="4" t="s">
        <v>82</v>
      </c>
      <c r="D317" s="4" t="s">
        <v>103</v>
      </c>
      <c r="E317" s="9" t="n">
        <v>45594</v>
      </c>
      <c r="F317" s="4" t="n">
        <v>1</v>
      </c>
      <c r="G317" s="4" t="n">
        <v>1</v>
      </c>
    </row>
    <row r="318" customFormat="false" ht="15" hidden="false" customHeight="false" outlineLevel="0" collapsed="false">
      <c r="A318" s="4" t="s">
        <v>620</v>
      </c>
      <c r="B318" s="4" t="s">
        <v>621</v>
      </c>
      <c r="C318" s="4" t="s">
        <v>78</v>
      </c>
      <c r="D318" s="4" t="s">
        <v>75</v>
      </c>
      <c r="E318" s="9" t="n">
        <v>45784</v>
      </c>
      <c r="F318" s="4" t="n">
        <v>1</v>
      </c>
      <c r="G318" s="4" t="n">
        <v>0</v>
      </c>
    </row>
    <row r="319" customFormat="false" ht="15" hidden="false" customHeight="false" outlineLevel="0" collapsed="false">
      <c r="A319" s="4" t="s">
        <v>622</v>
      </c>
      <c r="B319" s="4" t="s">
        <v>623</v>
      </c>
      <c r="C319" s="4" t="s">
        <v>119</v>
      </c>
      <c r="D319" s="4" t="s">
        <v>85</v>
      </c>
      <c r="E319" s="9" t="n">
        <v>45693</v>
      </c>
      <c r="F319" s="4" t="n">
        <v>0</v>
      </c>
      <c r="G319" s="4" t="n">
        <v>0</v>
      </c>
    </row>
    <row r="320" customFormat="false" ht="15" hidden="false" customHeight="false" outlineLevel="0" collapsed="false">
      <c r="A320" s="4" t="s">
        <v>624</v>
      </c>
      <c r="B320" s="4" t="s">
        <v>261</v>
      </c>
      <c r="C320" s="4" t="s">
        <v>78</v>
      </c>
      <c r="D320" s="4" t="s">
        <v>75</v>
      </c>
      <c r="E320" s="9" t="n">
        <v>45544</v>
      </c>
      <c r="F320" s="4" t="n">
        <v>1</v>
      </c>
      <c r="G320" s="4" t="n">
        <v>0</v>
      </c>
    </row>
    <row r="321" customFormat="false" ht="15" hidden="false" customHeight="false" outlineLevel="0" collapsed="false">
      <c r="A321" s="4" t="s">
        <v>625</v>
      </c>
      <c r="B321" s="4" t="s">
        <v>626</v>
      </c>
      <c r="C321" s="4" t="s">
        <v>82</v>
      </c>
      <c r="D321" s="4" t="s">
        <v>103</v>
      </c>
      <c r="E321" s="9" t="n">
        <v>45432</v>
      </c>
      <c r="F321" s="4" t="n">
        <v>0</v>
      </c>
      <c r="G321" s="4" t="n">
        <v>1</v>
      </c>
    </row>
    <row r="322" customFormat="false" ht="15" hidden="false" customHeight="false" outlineLevel="0" collapsed="false">
      <c r="A322" s="4" t="s">
        <v>627</v>
      </c>
      <c r="B322" s="4" t="s">
        <v>628</v>
      </c>
      <c r="C322" s="4" t="s">
        <v>74</v>
      </c>
      <c r="D322" s="4" t="s">
        <v>94</v>
      </c>
      <c r="E322" s="9" t="n">
        <v>45265</v>
      </c>
      <c r="F322" s="4" t="n">
        <v>1</v>
      </c>
      <c r="G322" s="4" t="n">
        <v>1</v>
      </c>
    </row>
    <row r="323" customFormat="false" ht="15" hidden="false" customHeight="false" outlineLevel="0" collapsed="false">
      <c r="A323" s="4" t="s">
        <v>629</v>
      </c>
      <c r="B323" s="4" t="s">
        <v>630</v>
      </c>
      <c r="C323" s="4" t="s">
        <v>82</v>
      </c>
      <c r="D323" s="4" t="s">
        <v>110</v>
      </c>
      <c r="E323" s="9" t="n">
        <v>45736</v>
      </c>
      <c r="F323" s="4" t="n">
        <v>1</v>
      </c>
      <c r="G323" s="4" t="n">
        <v>0</v>
      </c>
    </row>
    <row r="324" customFormat="false" ht="15" hidden="false" customHeight="false" outlineLevel="0" collapsed="false">
      <c r="A324" s="4" t="s">
        <v>631</v>
      </c>
      <c r="B324" s="4" t="s">
        <v>420</v>
      </c>
      <c r="C324" s="4" t="s">
        <v>82</v>
      </c>
      <c r="D324" s="4" t="s">
        <v>79</v>
      </c>
      <c r="E324" s="9" t="n">
        <v>45454</v>
      </c>
      <c r="F324" s="4" t="n">
        <v>1</v>
      </c>
      <c r="G324" s="4" t="n">
        <v>1</v>
      </c>
    </row>
    <row r="325" customFormat="false" ht="15" hidden="false" customHeight="false" outlineLevel="0" collapsed="false">
      <c r="A325" s="4" t="s">
        <v>632</v>
      </c>
      <c r="B325" s="4" t="s">
        <v>633</v>
      </c>
      <c r="C325" s="4" t="s">
        <v>82</v>
      </c>
      <c r="D325" s="4" t="s">
        <v>110</v>
      </c>
      <c r="E325" s="9" t="n">
        <v>45181</v>
      </c>
      <c r="F325" s="4" t="n">
        <v>1</v>
      </c>
      <c r="G325" s="4" t="n">
        <v>1</v>
      </c>
    </row>
    <row r="326" customFormat="false" ht="15" hidden="false" customHeight="false" outlineLevel="0" collapsed="false">
      <c r="A326" s="4" t="s">
        <v>634</v>
      </c>
      <c r="B326" s="4" t="s">
        <v>635</v>
      </c>
      <c r="C326" s="4" t="s">
        <v>74</v>
      </c>
      <c r="D326" s="4" t="s">
        <v>94</v>
      </c>
      <c r="E326" s="9" t="n">
        <v>45523</v>
      </c>
      <c r="F326" s="4" t="n">
        <v>1</v>
      </c>
      <c r="G326" s="4" t="n">
        <v>1</v>
      </c>
    </row>
    <row r="327" customFormat="false" ht="15" hidden="false" customHeight="false" outlineLevel="0" collapsed="false">
      <c r="A327" s="4" t="s">
        <v>636</v>
      </c>
      <c r="B327" s="4" t="s">
        <v>200</v>
      </c>
      <c r="C327" s="4" t="s">
        <v>78</v>
      </c>
      <c r="D327" s="4" t="s">
        <v>103</v>
      </c>
      <c r="E327" s="9" t="n">
        <v>45610</v>
      </c>
      <c r="F327" s="4" t="n">
        <v>1</v>
      </c>
      <c r="G327" s="4" t="n">
        <v>1</v>
      </c>
    </row>
    <row r="328" customFormat="false" ht="15" hidden="false" customHeight="false" outlineLevel="0" collapsed="false">
      <c r="A328" s="4" t="s">
        <v>637</v>
      </c>
      <c r="B328" s="4" t="s">
        <v>638</v>
      </c>
      <c r="C328" s="4" t="s">
        <v>74</v>
      </c>
      <c r="D328" s="4" t="s">
        <v>79</v>
      </c>
      <c r="E328" s="9" t="n">
        <v>45581</v>
      </c>
      <c r="F328" s="4" t="n">
        <v>0</v>
      </c>
      <c r="G328" s="4" t="n">
        <v>1</v>
      </c>
    </row>
    <row r="329" customFormat="false" ht="15" hidden="false" customHeight="false" outlineLevel="0" collapsed="false">
      <c r="A329" s="4" t="s">
        <v>639</v>
      </c>
      <c r="B329" s="4" t="s">
        <v>640</v>
      </c>
      <c r="C329" s="4" t="s">
        <v>74</v>
      </c>
      <c r="D329" s="4" t="s">
        <v>110</v>
      </c>
      <c r="E329" s="9" t="n">
        <v>45083</v>
      </c>
      <c r="F329" s="4" t="n">
        <v>1</v>
      </c>
      <c r="G329" s="4" t="n">
        <v>0</v>
      </c>
    </row>
    <row r="330" customFormat="false" ht="15" hidden="false" customHeight="false" outlineLevel="0" collapsed="false">
      <c r="A330" s="4" t="s">
        <v>641</v>
      </c>
      <c r="B330" s="4" t="s">
        <v>642</v>
      </c>
      <c r="C330" s="4" t="s">
        <v>74</v>
      </c>
      <c r="D330" s="4" t="s">
        <v>103</v>
      </c>
      <c r="E330" s="9" t="n">
        <v>45702</v>
      </c>
      <c r="F330" s="4" t="n">
        <v>1</v>
      </c>
      <c r="G330" s="4" t="n">
        <v>0</v>
      </c>
    </row>
    <row r="331" customFormat="false" ht="15" hidden="false" customHeight="false" outlineLevel="0" collapsed="false">
      <c r="A331" s="4" t="s">
        <v>643</v>
      </c>
      <c r="B331" s="4" t="s">
        <v>224</v>
      </c>
      <c r="C331" s="4" t="s">
        <v>82</v>
      </c>
      <c r="D331" s="4" t="s">
        <v>110</v>
      </c>
      <c r="E331" s="9" t="n">
        <v>45465</v>
      </c>
      <c r="F331" s="4" t="n">
        <v>1</v>
      </c>
      <c r="G331" s="4" t="n">
        <v>0</v>
      </c>
    </row>
    <row r="332" customFormat="false" ht="15" hidden="false" customHeight="false" outlineLevel="0" collapsed="false">
      <c r="A332" s="4" t="s">
        <v>644</v>
      </c>
      <c r="B332" s="4" t="s">
        <v>147</v>
      </c>
      <c r="C332" s="4" t="s">
        <v>82</v>
      </c>
      <c r="D332" s="4" t="s">
        <v>79</v>
      </c>
      <c r="E332" s="9" t="n">
        <v>45775</v>
      </c>
      <c r="F332" s="4" t="n">
        <v>1</v>
      </c>
      <c r="G332" s="4" t="n">
        <v>1</v>
      </c>
    </row>
    <row r="333" customFormat="false" ht="15" hidden="false" customHeight="false" outlineLevel="0" collapsed="false">
      <c r="A333" s="4" t="s">
        <v>645</v>
      </c>
      <c r="B333" s="4" t="s">
        <v>646</v>
      </c>
      <c r="C333" s="4" t="s">
        <v>74</v>
      </c>
      <c r="D333" s="4" t="s">
        <v>110</v>
      </c>
      <c r="E333" s="9" t="n">
        <v>45801</v>
      </c>
      <c r="F333" s="4" t="n">
        <v>1</v>
      </c>
      <c r="G333" s="4" t="n">
        <v>1</v>
      </c>
    </row>
    <row r="334" customFormat="false" ht="15" hidden="false" customHeight="false" outlineLevel="0" collapsed="false">
      <c r="A334" s="4" t="s">
        <v>647</v>
      </c>
      <c r="B334" s="4" t="s">
        <v>292</v>
      </c>
      <c r="C334" s="4" t="s">
        <v>82</v>
      </c>
      <c r="D334" s="4" t="s">
        <v>79</v>
      </c>
      <c r="E334" s="9" t="n">
        <v>45449</v>
      </c>
      <c r="F334" s="4" t="n">
        <v>1</v>
      </c>
      <c r="G334" s="4" t="n">
        <v>1</v>
      </c>
    </row>
    <row r="335" customFormat="false" ht="15" hidden="false" customHeight="false" outlineLevel="0" collapsed="false">
      <c r="A335" s="4" t="s">
        <v>648</v>
      </c>
      <c r="B335" s="4" t="s">
        <v>470</v>
      </c>
      <c r="C335" s="4" t="s">
        <v>82</v>
      </c>
      <c r="D335" s="4" t="s">
        <v>85</v>
      </c>
      <c r="E335" s="9" t="n">
        <v>44986</v>
      </c>
      <c r="F335" s="4" t="n">
        <v>1</v>
      </c>
      <c r="G335" s="4" t="n">
        <v>0</v>
      </c>
    </row>
    <row r="336" customFormat="false" ht="15" hidden="false" customHeight="false" outlineLevel="0" collapsed="false">
      <c r="A336" s="4" t="s">
        <v>649</v>
      </c>
      <c r="B336" s="4" t="s">
        <v>478</v>
      </c>
      <c r="C336" s="4" t="s">
        <v>82</v>
      </c>
      <c r="D336" s="4" t="s">
        <v>75</v>
      </c>
      <c r="E336" s="9" t="n">
        <v>45763</v>
      </c>
      <c r="F336" s="4" t="n">
        <v>1</v>
      </c>
      <c r="G336" s="4" t="n">
        <v>1</v>
      </c>
    </row>
    <row r="337" customFormat="false" ht="15" hidden="false" customHeight="false" outlineLevel="0" collapsed="false">
      <c r="A337" s="4" t="s">
        <v>650</v>
      </c>
      <c r="B337" s="4" t="s">
        <v>265</v>
      </c>
      <c r="C337" s="4" t="s">
        <v>82</v>
      </c>
      <c r="D337" s="4" t="s">
        <v>85</v>
      </c>
      <c r="E337" s="9" t="n">
        <v>45481</v>
      </c>
      <c r="F337" s="4" t="n">
        <v>0</v>
      </c>
      <c r="G337" s="4" t="n">
        <v>0</v>
      </c>
    </row>
    <row r="338" customFormat="false" ht="15" hidden="false" customHeight="false" outlineLevel="0" collapsed="false">
      <c r="A338" s="4" t="s">
        <v>651</v>
      </c>
      <c r="B338" s="4" t="s">
        <v>652</v>
      </c>
      <c r="C338" s="4" t="s">
        <v>82</v>
      </c>
      <c r="D338" s="4" t="s">
        <v>85</v>
      </c>
      <c r="E338" s="9" t="n">
        <v>45345</v>
      </c>
      <c r="F338" s="4" t="n">
        <v>1</v>
      </c>
      <c r="G338" s="4" t="n">
        <v>1</v>
      </c>
    </row>
    <row r="339" customFormat="false" ht="15" hidden="false" customHeight="false" outlineLevel="0" collapsed="false">
      <c r="A339" s="4" t="s">
        <v>653</v>
      </c>
      <c r="B339" s="4" t="s">
        <v>654</v>
      </c>
      <c r="C339" s="4" t="s">
        <v>74</v>
      </c>
      <c r="D339" s="4" t="s">
        <v>103</v>
      </c>
      <c r="E339" s="9" t="n">
        <v>45318</v>
      </c>
      <c r="F339" s="4" t="n">
        <v>1</v>
      </c>
      <c r="G339" s="4" t="n">
        <v>0</v>
      </c>
    </row>
    <row r="340" customFormat="false" ht="15" hidden="false" customHeight="false" outlineLevel="0" collapsed="false">
      <c r="A340" s="4" t="s">
        <v>655</v>
      </c>
      <c r="B340" s="4" t="s">
        <v>212</v>
      </c>
      <c r="C340" s="4" t="s">
        <v>74</v>
      </c>
      <c r="D340" s="4" t="s">
        <v>75</v>
      </c>
      <c r="E340" s="9" t="n">
        <v>45596</v>
      </c>
      <c r="F340" s="4" t="n">
        <v>0</v>
      </c>
      <c r="G340" s="4" t="n">
        <v>1</v>
      </c>
    </row>
    <row r="341" customFormat="false" ht="15" hidden="false" customHeight="false" outlineLevel="0" collapsed="false">
      <c r="A341" s="4" t="s">
        <v>656</v>
      </c>
      <c r="B341" s="4" t="s">
        <v>657</v>
      </c>
      <c r="C341" s="4" t="s">
        <v>119</v>
      </c>
      <c r="D341" s="4" t="s">
        <v>85</v>
      </c>
      <c r="E341" s="9" t="n">
        <v>45672</v>
      </c>
      <c r="F341" s="4" t="n">
        <v>0</v>
      </c>
      <c r="G341" s="4" t="n">
        <v>0</v>
      </c>
    </row>
    <row r="342" customFormat="false" ht="15" hidden="false" customHeight="false" outlineLevel="0" collapsed="false">
      <c r="A342" s="4" t="s">
        <v>658</v>
      </c>
      <c r="B342" s="4" t="s">
        <v>332</v>
      </c>
      <c r="C342" s="4" t="s">
        <v>78</v>
      </c>
      <c r="D342" s="4" t="s">
        <v>94</v>
      </c>
      <c r="E342" s="9" t="n">
        <v>45361</v>
      </c>
      <c r="F342" s="4" t="n">
        <v>1</v>
      </c>
      <c r="G342" s="4" t="n">
        <v>0</v>
      </c>
    </row>
    <row r="343" customFormat="false" ht="15" hidden="false" customHeight="false" outlineLevel="0" collapsed="false">
      <c r="A343" s="4" t="s">
        <v>659</v>
      </c>
      <c r="B343" s="4" t="s">
        <v>290</v>
      </c>
      <c r="C343" s="4" t="s">
        <v>82</v>
      </c>
      <c r="D343" s="4" t="s">
        <v>94</v>
      </c>
      <c r="E343" s="9" t="n">
        <v>45120</v>
      </c>
      <c r="F343" s="4" t="n">
        <v>0</v>
      </c>
      <c r="G343" s="4" t="n">
        <v>0</v>
      </c>
    </row>
    <row r="344" customFormat="false" ht="15" hidden="false" customHeight="false" outlineLevel="0" collapsed="false">
      <c r="A344" s="4" t="s">
        <v>660</v>
      </c>
      <c r="B344" s="4" t="s">
        <v>216</v>
      </c>
      <c r="C344" s="4" t="s">
        <v>82</v>
      </c>
      <c r="D344" s="4" t="s">
        <v>103</v>
      </c>
      <c r="E344" s="9" t="n">
        <v>45711</v>
      </c>
      <c r="F344" s="4" t="n">
        <v>0</v>
      </c>
      <c r="G344" s="4" t="n">
        <v>0</v>
      </c>
    </row>
    <row r="345" customFormat="false" ht="15" hidden="false" customHeight="false" outlineLevel="0" collapsed="false">
      <c r="A345" s="4" t="s">
        <v>661</v>
      </c>
      <c r="B345" s="4" t="s">
        <v>257</v>
      </c>
      <c r="C345" s="4" t="s">
        <v>82</v>
      </c>
      <c r="D345" s="4" t="s">
        <v>75</v>
      </c>
      <c r="E345" s="9" t="n">
        <v>44961</v>
      </c>
      <c r="F345" s="4" t="n">
        <v>1</v>
      </c>
      <c r="G345" s="4" t="n">
        <v>0</v>
      </c>
    </row>
    <row r="346" customFormat="false" ht="15" hidden="false" customHeight="false" outlineLevel="0" collapsed="false">
      <c r="A346" s="4" t="s">
        <v>662</v>
      </c>
      <c r="B346" s="4" t="s">
        <v>663</v>
      </c>
      <c r="C346" s="4" t="s">
        <v>78</v>
      </c>
      <c r="D346" s="4" t="s">
        <v>110</v>
      </c>
      <c r="E346" s="9" t="n">
        <v>45376</v>
      </c>
      <c r="F346" s="4" t="n">
        <v>1</v>
      </c>
      <c r="G346" s="4" t="n">
        <v>1</v>
      </c>
    </row>
    <row r="347" customFormat="false" ht="15" hidden="false" customHeight="false" outlineLevel="0" collapsed="false">
      <c r="A347" s="4" t="s">
        <v>664</v>
      </c>
      <c r="B347" s="4" t="s">
        <v>665</v>
      </c>
      <c r="C347" s="4" t="s">
        <v>78</v>
      </c>
      <c r="D347" s="4" t="s">
        <v>75</v>
      </c>
      <c r="E347" s="9" t="n">
        <v>45223</v>
      </c>
      <c r="F347" s="4" t="n">
        <v>1</v>
      </c>
      <c r="G347" s="4" t="n">
        <v>0</v>
      </c>
    </row>
    <row r="348" customFormat="false" ht="15" hidden="false" customHeight="false" outlineLevel="0" collapsed="false">
      <c r="A348" s="4" t="s">
        <v>666</v>
      </c>
      <c r="B348" s="4" t="s">
        <v>232</v>
      </c>
      <c r="C348" s="4" t="s">
        <v>74</v>
      </c>
      <c r="D348" s="4" t="s">
        <v>79</v>
      </c>
      <c r="E348" s="9" t="n">
        <v>45169</v>
      </c>
      <c r="F348" s="4" t="n">
        <v>1</v>
      </c>
      <c r="G348" s="4" t="n">
        <v>1</v>
      </c>
    </row>
    <row r="349" customFormat="false" ht="15" hidden="false" customHeight="false" outlineLevel="0" collapsed="false">
      <c r="A349" s="4" t="s">
        <v>667</v>
      </c>
      <c r="B349" s="4" t="s">
        <v>668</v>
      </c>
      <c r="C349" s="4" t="s">
        <v>78</v>
      </c>
      <c r="D349" s="4" t="s">
        <v>110</v>
      </c>
      <c r="E349" s="9" t="n">
        <v>45208</v>
      </c>
      <c r="F349" s="4" t="n">
        <v>1</v>
      </c>
      <c r="G349" s="4" t="n">
        <v>0</v>
      </c>
    </row>
    <row r="350" customFormat="false" ht="15" hidden="false" customHeight="false" outlineLevel="0" collapsed="false">
      <c r="A350" s="4" t="s">
        <v>669</v>
      </c>
      <c r="B350" s="4" t="s">
        <v>234</v>
      </c>
      <c r="C350" s="4" t="s">
        <v>78</v>
      </c>
      <c r="D350" s="4" t="s">
        <v>110</v>
      </c>
      <c r="E350" s="9" t="n">
        <v>45434</v>
      </c>
      <c r="F350" s="4" t="n">
        <v>1</v>
      </c>
      <c r="G350" s="4" t="n">
        <v>1</v>
      </c>
    </row>
    <row r="351" customFormat="false" ht="15" hidden="false" customHeight="false" outlineLevel="0" collapsed="false">
      <c r="A351" s="4" t="s">
        <v>670</v>
      </c>
      <c r="B351" s="4" t="s">
        <v>671</v>
      </c>
      <c r="C351" s="4" t="s">
        <v>74</v>
      </c>
      <c r="D351" s="4" t="s">
        <v>85</v>
      </c>
      <c r="E351" s="9" t="n">
        <v>45640</v>
      </c>
      <c r="F351" s="4" t="n">
        <v>1</v>
      </c>
      <c r="G351" s="4" t="n">
        <v>1</v>
      </c>
    </row>
    <row r="352" customFormat="false" ht="15" hidden="false" customHeight="false" outlineLevel="0" collapsed="false">
      <c r="A352" s="4" t="s">
        <v>672</v>
      </c>
      <c r="B352" s="4" t="s">
        <v>428</v>
      </c>
      <c r="C352" s="4" t="s">
        <v>74</v>
      </c>
      <c r="D352" s="4" t="s">
        <v>79</v>
      </c>
      <c r="E352" s="9" t="n">
        <v>45796</v>
      </c>
      <c r="F352" s="4" t="n">
        <v>1</v>
      </c>
      <c r="G352" s="4" t="n">
        <v>0</v>
      </c>
    </row>
    <row r="353" customFormat="false" ht="15" hidden="false" customHeight="false" outlineLevel="0" collapsed="false">
      <c r="A353" s="4" t="s">
        <v>673</v>
      </c>
      <c r="B353" s="4" t="s">
        <v>674</v>
      </c>
      <c r="C353" s="4" t="s">
        <v>82</v>
      </c>
      <c r="D353" s="4" t="s">
        <v>85</v>
      </c>
      <c r="E353" s="9" t="n">
        <v>45349</v>
      </c>
      <c r="F353" s="4" t="n">
        <v>0</v>
      </c>
      <c r="G353" s="4" t="n">
        <v>0</v>
      </c>
    </row>
    <row r="354" customFormat="false" ht="15" hidden="false" customHeight="false" outlineLevel="0" collapsed="false">
      <c r="A354" s="4" t="s">
        <v>675</v>
      </c>
      <c r="B354" s="4" t="s">
        <v>567</v>
      </c>
      <c r="C354" s="4" t="s">
        <v>82</v>
      </c>
      <c r="D354" s="4" t="s">
        <v>110</v>
      </c>
      <c r="E354" s="9" t="n">
        <v>45265</v>
      </c>
      <c r="F354" s="4" t="n">
        <v>1</v>
      </c>
      <c r="G354" s="4" t="n">
        <v>0</v>
      </c>
    </row>
    <row r="355" customFormat="false" ht="15" hidden="false" customHeight="false" outlineLevel="0" collapsed="false">
      <c r="A355" s="4" t="s">
        <v>676</v>
      </c>
      <c r="B355" s="4" t="s">
        <v>102</v>
      </c>
      <c r="C355" s="4" t="s">
        <v>78</v>
      </c>
      <c r="D355" s="4" t="s">
        <v>75</v>
      </c>
      <c r="E355" s="9" t="n">
        <v>44979</v>
      </c>
      <c r="F355" s="4" t="n">
        <v>1</v>
      </c>
      <c r="G355" s="4" t="n">
        <v>0</v>
      </c>
    </row>
    <row r="356" customFormat="false" ht="15" hidden="false" customHeight="false" outlineLevel="0" collapsed="false">
      <c r="A356" s="4" t="s">
        <v>677</v>
      </c>
      <c r="B356" s="4" t="s">
        <v>678</v>
      </c>
      <c r="C356" s="4" t="s">
        <v>74</v>
      </c>
      <c r="D356" s="4" t="s">
        <v>75</v>
      </c>
      <c r="E356" s="9" t="n">
        <v>45668</v>
      </c>
      <c r="F356" s="4" t="n">
        <v>1</v>
      </c>
      <c r="G356" s="4" t="n">
        <v>1</v>
      </c>
    </row>
    <row r="357" customFormat="false" ht="15" hidden="false" customHeight="false" outlineLevel="0" collapsed="false">
      <c r="A357" s="4" t="s">
        <v>679</v>
      </c>
      <c r="B357" s="4" t="s">
        <v>680</v>
      </c>
      <c r="C357" s="4" t="s">
        <v>82</v>
      </c>
      <c r="D357" s="4" t="s">
        <v>94</v>
      </c>
      <c r="E357" s="9" t="n">
        <v>45143</v>
      </c>
      <c r="F357" s="4" t="n">
        <v>0</v>
      </c>
      <c r="G357" s="4" t="n">
        <v>0</v>
      </c>
    </row>
    <row r="358" customFormat="false" ht="15" hidden="false" customHeight="false" outlineLevel="0" collapsed="false">
      <c r="A358" s="4" t="s">
        <v>681</v>
      </c>
      <c r="B358" s="4" t="s">
        <v>409</v>
      </c>
      <c r="C358" s="4" t="s">
        <v>82</v>
      </c>
      <c r="D358" s="4" t="s">
        <v>85</v>
      </c>
      <c r="E358" s="9" t="n">
        <v>45647</v>
      </c>
      <c r="F358" s="4" t="n">
        <v>1</v>
      </c>
      <c r="G358" s="4" t="n">
        <v>0</v>
      </c>
    </row>
    <row r="359" customFormat="false" ht="15" hidden="false" customHeight="false" outlineLevel="0" collapsed="false">
      <c r="A359" s="4" t="s">
        <v>682</v>
      </c>
      <c r="B359" s="4" t="s">
        <v>339</v>
      </c>
      <c r="C359" s="4" t="s">
        <v>74</v>
      </c>
      <c r="D359" s="4" t="s">
        <v>94</v>
      </c>
      <c r="E359" s="9" t="n">
        <v>45473</v>
      </c>
      <c r="F359" s="4" t="n">
        <v>1</v>
      </c>
      <c r="G359" s="4" t="n">
        <v>1</v>
      </c>
    </row>
    <row r="360" customFormat="false" ht="15" hidden="false" customHeight="false" outlineLevel="0" collapsed="false">
      <c r="A360" s="4" t="s">
        <v>683</v>
      </c>
      <c r="B360" s="4" t="s">
        <v>137</v>
      </c>
      <c r="C360" s="4" t="s">
        <v>74</v>
      </c>
      <c r="D360" s="4" t="s">
        <v>85</v>
      </c>
      <c r="E360" s="9" t="n">
        <v>45749</v>
      </c>
      <c r="F360" s="4" t="n">
        <v>0</v>
      </c>
      <c r="G360" s="4" t="n">
        <v>1</v>
      </c>
    </row>
    <row r="361" customFormat="false" ht="15" hidden="false" customHeight="false" outlineLevel="0" collapsed="false">
      <c r="A361" s="4" t="s">
        <v>684</v>
      </c>
      <c r="B361" s="4" t="s">
        <v>685</v>
      </c>
      <c r="C361" s="4" t="s">
        <v>78</v>
      </c>
      <c r="D361" s="4" t="s">
        <v>110</v>
      </c>
      <c r="E361" s="9" t="n">
        <v>45350</v>
      </c>
      <c r="F361" s="4" t="n">
        <v>1</v>
      </c>
      <c r="G361" s="4" t="n">
        <v>0</v>
      </c>
    </row>
    <row r="362" customFormat="false" ht="15" hidden="false" customHeight="false" outlineLevel="0" collapsed="false">
      <c r="A362" s="4" t="s">
        <v>686</v>
      </c>
      <c r="B362" s="4" t="s">
        <v>133</v>
      </c>
      <c r="C362" s="4" t="s">
        <v>78</v>
      </c>
      <c r="D362" s="4" t="s">
        <v>75</v>
      </c>
      <c r="E362" s="9" t="n">
        <v>45525</v>
      </c>
      <c r="F362" s="4" t="n">
        <v>1</v>
      </c>
      <c r="G362" s="4" t="n">
        <v>1</v>
      </c>
    </row>
    <row r="363" customFormat="false" ht="15" hidden="false" customHeight="false" outlineLevel="0" collapsed="false">
      <c r="A363" s="4" t="s">
        <v>687</v>
      </c>
      <c r="B363" s="4" t="s">
        <v>341</v>
      </c>
      <c r="C363" s="4" t="s">
        <v>82</v>
      </c>
      <c r="D363" s="4" t="s">
        <v>94</v>
      </c>
      <c r="E363" s="9" t="n">
        <v>45510</v>
      </c>
      <c r="F363" s="4" t="n">
        <v>0</v>
      </c>
      <c r="G363" s="4" t="n">
        <v>1</v>
      </c>
    </row>
    <row r="364" customFormat="false" ht="15" hidden="false" customHeight="false" outlineLevel="0" collapsed="false">
      <c r="A364" s="4" t="s">
        <v>688</v>
      </c>
      <c r="B364" s="4" t="s">
        <v>87</v>
      </c>
      <c r="C364" s="4" t="s">
        <v>78</v>
      </c>
      <c r="D364" s="4" t="s">
        <v>103</v>
      </c>
      <c r="E364" s="9" t="n">
        <v>45708</v>
      </c>
      <c r="F364" s="4" t="n">
        <v>0</v>
      </c>
      <c r="G364" s="4" t="n">
        <v>0</v>
      </c>
    </row>
    <row r="365" customFormat="false" ht="15" hidden="false" customHeight="false" outlineLevel="0" collapsed="false">
      <c r="A365" s="4" t="s">
        <v>689</v>
      </c>
      <c r="B365" s="4" t="s">
        <v>690</v>
      </c>
      <c r="C365" s="4" t="s">
        <v>74</v>
      </c>
      <c r="D365" s="4" t="s">
        <v>85</v>
      </c>
      <c r="E365" s="9" t="n">
        <v>45677</v>
      </c>
      <c r="F365" s="4" t="n">
        <v>1</v>
      </c>
      <c r="G365" s="4" t="n">
        <v>1</v>
      </c>
    </row>
    <row r="366" customFormat="false" ht="15" hidden="false" customHeight="false" outlineLevel="0" collapsed="false">
      <c r="A366" s="4" t="s">
        <v>691</v>
      </c>
      <c r="B366" s="4" t="s">
        <v>123</v>
      </c>
      <c r="C366" s="4" t="s">
        <v>78</v>
      </c>
      <c r="D366" s="4" t="s">
        <v>85</v>
      </c>
      <c r="E366" s="9" t="n">
        <v>45584</v>
      </c>
      <c r="F366" s="4" t="n">
        <v>0</v>
      </c>
      <c r="G366" s="4" t="n">
        <v>1</v>
      </c>
    </row>
    <row r="367" customFormat="false" ht="15" hidden="false" customHeight="false" outlineLevel="0" collapsed="false">
      <c r="A367" s="4" t="s">
        <v>692</v>
      </c>
      <c r="B367" s="4" t="s">
        <v>693</v>
      </c>
      <c r="C367" s="4" t="s">
        <v>78</v>
      </c>
      <c r="D367" s="4" t="s">
        <v>75</v>
      </c>
      <c r="E367" s="9" t="n">
        <v>45349</v>
      </c>
      <c r="F367" s="4" t="n">
        <v>1</v>
      </c>
      <c r="G367" s="4" t="n">
        <v>0</v>
      </c>
    </row>
    <row r="368" customFormat="false" ht="15" hidden="false" customHeight="false" outlineLevel="0" collapsed="false">
      <c r="A368" s="4" t="s">
        <v>694</v>
      </c>
      <c r="B368" s="4" t="s">
        <v>695</v>
      </c>
      <c r="C368" s="4" t="s">
        <v>82</v>
      </c>
      <c r="D368" s="4" t="s">
        <v>110</v>
      </c>
      <c r="E368" s="9" t="n">
        <v>45444</v>
      </c>
      <c r="F368" s="4" t="n">
        <v>1</v>
      </c>
      <c r="G368" s="4" t="n">
        <v>1</v>
      </c>
    </row>
    <row r="369" customFormat="false" ht="15" hidden="false" customHeight="false" outlineLevel="0" collapsed="false">
      <c r="A369" s="4" t="s">
        <v>696</v>
      </c>
      <c r="B369" s="4" t="s">
        <v>697</v>
      </c>
      <c r="C369" s="4" t="s">
        <v>74</v>
      </c>
      <c r="D369" s="4" t="s">
        <v>79</v>
      </c>
      <c r="E369" s="9" t="n">
        <v>44943</v>
      </c>
      <c r="F369" s="4" t="n">
        <v>1</v>
      </c>
      <c r="G369" s="4" t="n">
        <v>0</v>
      </c>
    </row>
    <row r="370" customFormat="false" ht="15" hidden="false" customHeight="false" outlineLevel="0" collapsed="false">
      <c r="A370" s="4" t="s">
        <v>698</v>
      </c>
      <c r="B370" s="4" t="s">
        <v>133</v>
      </c>
      <c r="C370" s="4" t="s">
        <v>82</v>
      </c>
      <c r="D370" s="4" t="s">
        <v>79</v>
      </c>
      <c r="E370" s="9" t="n">
        <v>45220</v>
      </c>
      <c r="F370" s="4" t="n">
        <v>1</v>
      </c>
      <c r="G370" s="4" t="n">
        <v>0</v>
      </c>
    </row>
    <row r="371" customFormat="false" ht="15" hidden="false" customHeight="false" outlineLevel="0" collapsed="false">
      <c r="A371" s="4" t="s">
        <v>699</v>
      </c>
      <c r="B371" s="4" t="s">
        <v>700</v>
      </c>
      <c r="C371" s="4" t="s">
        <v>78</v>
      </c>
      <c r="D371" s="4" t="s">
        <v>110</v>
      </c>
      <c r="E371" s="9" t="n">
        <v>45463</v>
      </c>
      <c r="F371" s="4" t="n">
        <v>1</v>
      </c>
      <c r="G371" s="4" t="n">
        <v>1</v>
      </c>
    </row>
    <row r="372" customFormat="false" ht="15" hidden="false" customHeight="false" outlineLevel="0" collapsed="false">
      <c r="A372" s="4" t="s">
        <v>701</v>
      </c>
      <c r="B372" s="4" t="s">
        <v>251</v>
      </c>
      <c r="C372" s="4" t="s">
        <v>74</v>
      </c>
      <c r="D372" s="4" t="s">
        <v>94</v>
      </c>
      <c r="E372" s="9" t="n">
        <v>45007</v>
      </c>
      <c r="F372" s="4" t="n">
        <v>1</v>
      </c>
      <c r="G372" s="4" t="n">
        <v>1</v>
      </c>
    </row>
    <row r="373" customFormat="false" ht="15" hidden="false" customHeight="false" outlineLevel="0" collapsed="false">
      <c r="A373" s="4" t="s">
        <v>702</v>
      </c>
      <c r="B373" s="4" t="s">
        <v>703</v>
      </c>
      <c r="C373" s="4" t="s">
        <v>74</v>
      </c>
      <c r="D373" s="4" t="s">
        <v>103</v>
      </c>
      <c r="E373" s="9" t="n">
        <v>45627</v>
      </c>
      <c r="F373" s="4" t="n">
        <v>0</v>
      </c>
      <c r="G373" s="4" t="n">
        <v>1</v>
      </c>
    </row>
    <row r="374" customFormat="false" ht="15" hidden="false" customHeight="false" outlineLevel="0" collapsed="false">
      <c r="A374" s="4" t="s">
        <v>704</v>
      </c>
      <c r="B374" s="4" t="s">
        <v>440</v>
      </c>
      <c r="C374" s="4" t="s">
        <v>119</v>
      </c>
      <c r="D374" s="4" t="s">
        <v>103</v>
      </c>
      <c r="E374" s="9" t="n">
        <v>45342</v>
      </c>
      <c r="F374" s="4" t="n">
        <v>1</v>
      </c>
      <c r="G374" s="4" t="n">
        <v>0</v>
      </c>
    </row>
    <row r="375" customFormat="false" ht="15" hidden="false" customHeight="false" outlineLevel="0" collapsed="false">
      <c r="A375" s="4" t="s">
        <v>705</v>
      </c>
      <c r="B375" s="4" t="s">
        <v>706</v>
      </c>
      <c r="C375" s="4" t="s">
        <v>82</v>
      </c>
      <c r="D375" s="4" t="s">
        <v>75</v>
      </c>
      <c r="E375" s="9" t="n">
        <v>45438</v>
      </c>
      <c r="F375" s="4" t="n">
        <v>0</v>
      </c>
      <c r="G375" s="4" t="n">
        <v>0</v>
      </c>
    </row>
    <row r="376" customFormat="false" ht="15" hidden="false" customHeight="false" outlineLevel="0" collapsed="false">
      <c r="A376" s="4" t="s">
        <v>707</v>
      </c>
      <c r="B376" s="4" t="s">
        <v>176</v>
      </c>
      <c r="C376" s="4" t="s">
        <v>82</v>
      </c>
      <c r="D376" s="4" t="s">
        <v>75</v>
      </c>
      <c r="E376" s="9" t="n">
        <v>45162</v>
      </c>
      <c r="F376" s="4" t="n">
        <v>1</v>
      </c>
      <c r="G376" s="4" t="n">
        <v>0</v>
      </c>
    </row>
    <row r="377" customFormat="false" ht="15" hidden="false" customHeight="false" outlineLevel="0" collapsed="false">
      <c r="A377" s="4" t="s">
        <v>708</v>
      </c>
      <c r="B377" s="4" t="s">
        <v>336</v>
      </c>
      <c r="C377" s="4" t="s">
        <v>78</v>
      </c>
      <c r="D377" s="4" t="s">
        <v>85</v>
      </c>
      <c r="E377" s="9" t="n">
        <v>45003</v>
      </c>
      <c r="F377" s="4" t="n">
        <v>1</v>
      </c>
      <c r="G377" s="4" t="n">
        <v>1</v>
      </c>
    </row>
    <row r="378" customFormat="false" ht="15" hidden="false" customHeight="false" outlineLevel="0" collapsed="false">
      <c r="A378" s="4" t="s">
        <v>709</v>
      </c>
      <c r="B378" s="4" t="s">
        <v>710</v>
      </c>
      <c r="C378" s="4" t="s">
        <v>74</v>
      </c>
      <c r="D378" s="4" t="s">
        <v>103</v>
      </c>
      <c r="E378" s="9" t="n">
        <v>45797</v>
      </c>
      <c r="F378" s="4" t="n">
        <v>1</v>
      </c>
      <c r="G378" s="4" t="n">
        <v>0</v>
      </c>
    </row>
    <row r="379" customFormat="false" ht="15" hidden="false" customHeight="false" outlineLevel="0" collapsed="false">
      <c r="A379" s="4" t="s">
        <v>711</v>
      </c>
      <c r="B379" s="4" t="s">
        <v>712</v>
      </c>
      <c r="C379" s="4" t="s">
        <v>74</v>
      </c>
      <c r="D379" s="4" t="s">
        <v>103</v>
      </c>
      <c r="E379" s="9" t="n">
        <v>45233</v>
      </c>
      <c r="F379" s="4" t="n">
        <v>1</v>
      </c>
      <c r="G379" s="4" t="n">
        <v>1</v>
      </c>
    </row>
    <row r="380" customFormat="false" ht="15" hidden="false" customHeight="false" outlineLevel="0" collapsed="false">
      <c r="A380" s="4" t="s">
        <v>713</v>
      </c>
      <c r="B380" s="4" t="s">
        <v>380</v>
      </c>
      <c r="C380" s="4" t="s">
        <v>78</v>
      </c>
      <c r="D380" s="4" t="s">
        <v>85</v>
      </c>
      <c r="E380" s="9" t="n">
        <v>45320</v>
      </c>
      <c r="F380" s="4" t="n">
        <v>1</v>
      </c>
      <c r="G380" s="4" t="n">
        <v>1</v>
      </c>
    </row>
    <row r="381" customFormat="false" ht="15" hidden="false" customHeight="false" outlineLevel="0" collapsed="false">
      <c r="A381" s="4" t="s">
        <v>714</v>
      </c>
      <c r="B381" s="4" t="s">
        <v>131</v>
      </c>
      <c r="C381" s="4" t="s">
        <v>119</v>
      </c>
      <c r="D381" s="4" t="s">
        <v>103</v>
      </c>
      <c r="E381" s="9" t="n">
        <v>45690</v>
      </c>
      <c r="F381" s="4" t="n">
        <v>0</v>
      </c>
      <c r="G381" s="4" t="n">
        <v>1</v>
      </c>
    </row>
    <row r="382" customFormat="false" ht="15" hidden="false" customHeight="false" outlineLevel="0" collapsed="false">
      <c r="A382" s="4" t="s">
        <v>715</v>
      </c>
      <c r="B382" s="4" t="s">
        <v>716</v>
      </c>
      <c r="C382" s="4" t="s">
        <v>74</v>
      </c>
      <c r="D382" s="4" t="s">
        <v>75</v>
      </c>
      <c r="E382" s="9" t="n">
        <v>45714</v>
      </c>
      <c r="F382" s="4" t="n">
        <v>1</v>
      </c>
      <c r="G382" s="4" t="n">
        <v>0</v>
      </c>
    </row>
    <row r="383" customFormat="false" ht="15" hidden="false" customHeight="false" outlineLevel="0" collapsed="false">
      <c r="A383" s="4" t="s">
        <v>717</v>
      </c>
      <c r="B383" s="4" t="s">
        <v>402</v>
      </c>
      <c r="C383" s="4" t="s">
        <v>119</v>
      </c>
      <c r="D383" s="4" t="s">
        <v>94</v>
      </c>
      <c r="E383" s="9" t="n">
        <v>45729</v>
      </c>
      <c r="F383" s="4" t="n">
        <v>0</v>
      </c>
      <c r="G383" s="4" t="n">
        <v>1</v>
      </c>
    </row>
    <row r="384" customFormat="false" ht="15" hidden="false" customHeight="false" outlineLevel="0" collapsed="false">
      <c r="A384" s="4" t="s">
        <v>718</v>
      </c>
      <c r="B384" s="4" t="s">
        <v>532</v>
      </c>
      <c r="C384" s="4" t="s">
        <v>74</v>
      </c>
      <c r="D384" s="4" t="s">
        <v>85</v>
      </c>
      <c r="E384" s="9" t="n">
        <v>45623</v>
      </c>
      <c r="F384" s="4" t="n">
        <v>1</v>
      </c>
      <c r="G384" s="4" t="n">
        <v>1</v>
      </c>
    </row>
    <row r="385" customFormat="false" ht="15" hidden="false" customHeight="false" outlineLevel="0" collapsed="false">
      <c r="A385" s="4" t="s">
        <v>719</v>
      </c>
      <c r="B385" s="4" t="s">
        <v>96</v>
      </c>
      <c r="C385" s="4" t="s">
        <v>78</v>
      </c>
      <c r="D385" s="4" t="s">
        <v>94</v>
      </c>
      <c r="E385" s="9" t="n">
        <v>45011</v>
      </c>
      <c r="F385" s="4" t="n">
        <v>1</v>
      </c>
      <c r="G385" s="4" t="n">
        <v>1</v>
      </c>
    </row>
    <row r="386" customFormat="false" ht="15" hidden="false" customHeight="false" outlineLevel="0" collapsed="false">
      <c r="A386" s="4" t="s">
        <v>720</v>
      </c>
      <c r="B386" s="4" t="s">
        <v>536</v>
      </c>
      <c r="C386" s="4" t="s">
        <v>78</v>
      </c>
      <c r="D386" s="4" t="s">
        <v>110</v>
      </c>
      <c r="E386" s="9" t="n">
        <v>45296</v>
      </c>
      <c r="F386" s="4" t="n">
        <v>1</v>
      </c>
      <c r="G386" s="4" t="n">
        <v>1</v>
      </c>
    </row>
    <row r="387" customFormat="false" ht="15" hidden="false" customHeight="false" outlineLevel="0" collapsed="false">
      <c r="A387" s="4" t="s">
        <v>721</v>
      </c>
      <c r="B387" s="4" t="s">
        <v>178</v>
      </c>
      <c r="C387" s="4" t="s">
        <v>82</v>
      </c>
      <c r="D387" s="4" t="s">
        <v>94</v>
      </c>
      <c r="E387" s="9" t="n">
        <v>45062</v>
      </c>
      <c r="F387" s="4" t="n">
        <v>1</v>
      </c>
      <c r="G387" s="4" t="n">
        <v>1</v>
      </c>
    </row>
    <row r="388" customFormat="false" ht="15" hidden="false" customHeight="false" outlineLevel="0" collapsed="false">
      <c r="A388" s="4" t="s">
        <v>722</v>
      </c>
      <c r="B388" s="4" t="s">
        <v>723</v>
      </c>
      <c r="C388" s="4" t="s">
        <v>74</v>
      </c>
      <c r="D388" s="4" t="s">
        <v>79</v>
      </c>
      <c r="E388" s="9" t="n">
        <v>44953</v>
      </c>
      <c r="F388" s="4" t="n">
        <v>1</v>
      </c>
      <c r="G388" s="4" t="n">
        <v>0</v>
      </c>
    </row>
    <row r="389" customFormat="false" ht="15" hidden="false" customHeight="false" outlineLevel="0" collapsed="false">
      <c r="A389" s="4" t="s">
        <v>724</v>
      </c>
      <c r="B389" s="4" t="s">
        <v>725</v>
      </c>
      <c r="C389" s="4" t="s">
        <v>74</v>
      </c>
      <c r="D389" s="4" t="s">
        <v>94</v>
      </c>
      <c r="E389" s="9" t="n">
        <v>45225</v>
      </c>
      <c r="F389" s="4" t="n">
        <v>1</v>
      </c>
      <c r="G389" s="4" t="n">
        <v>0</v>
      </c>
    </row>
    <row r="390" customFormat="false" ht="15" hidden="false" customHeight="false" outlineLevel="0" collapsed="false">
      <c r="A390" s="4" t="s">
        <v>726</v>
      </c>
      <c r="B390" s="4" t="s">
        <v>409</v>
      </c>
      <c r="C390" s="4" t="s">
        <v>78</v>
      </c>
      <c r="D390" s="4" t="s">
        <v>79</v>
      </c>
      <c r="E390" s="9" t="n">
        <v>45460</v>
      </c>
      <c r="F390" s="4" t="n">
        <v>1</v>
      </c>
      <c r="G390" s="4" t="n">
        <v>1</v>
      </c>
    </row>
    <row r="391" customFormat="false" ht="15" hidden="false" customHeight="false" outlineLevel="0" collapsed="false">
      <c r="A391" s="4" t="s">
        <v>727</v>
      </c>
      <c r="B391" s="4" t="s">
        <v>271</v>
      </c>
      <c r="C391" s="4" t="s">
        <v>82</v>
      </c>
      <c r="D391" s="4" t="s">
        <v>94</v>
      </c>
      <c r="E391" s="9" t="n">
        <v>45076</v>
      </c>
      <c r="F391" s="4" t="n">
        <v>1</v>
      </c>
      <c r="G391" s="4" t="n">
        <v>1</v>
      </c>
    </row>
    <row r="392" customFormat="false" ht="15" hidden="false" customHeight="false" outlineLevel="0" collapsed="false">
      <c r="A392" s="4" t="s">
        <v>728</v>
      </c>
      <c r="B392" s="4" t="s">
        <v>729</v>
      </c>
      <c r="C392" s="4" t="s">
        <v>74</v>
      </c>
      <c r="D392" s="4" t="s">
        <v>85</v>
      </c>
      <c r="E392" s="9" t="n">
        <v>45184</v>
      </c>
      <c r="F392" s="4" t="n">
        <v>0</v>
      </c>
      <c r="G392" s="4" t="n">
        <v>0</v>
      </c>
    </row>
    <row r="393" customFormat="false" ht="15" hidden="false" customHeight="false" outlineLevel="0" collapsed="false">
      <c r="A393" s="4" t="s">
        <v>730</v>
      </c>
      <c r="B393" s="4" t="s">
        <v>731</v>
      </c>
      <c r="C393" s="4" t="s">
        <v>74</v>
      </c>
      <c r="D393" s="4" t="s">
        <v>79</v>
      </c>
      <c r="E393" s="9" t="n">
        <v>45036</v>
      </c>
      <c r="F393" s="4" t="n">
        <v>1</v>
      </c>
      <c r="G393" s="4" t="n">
        <v>1</v>
      </c>
    </row>
    <row r="394" customFormat="false" ht="15" hidden="false" customHeight="false" outlineLevel="0" collapsed="false">
      <c r="A394" s="4" t="s">
        <v>732</v>
      </c>
      <c r="B394" s="4" t="s">
        <v>733</v>
      </c>
      <c r="C394" s="4" t="s">
        <v>74</v>
      </c>
      <c r="D394" s="4" t="s">
        <v>79</v>
      </c>
      <c r="E394" s="9" t="n">
        <v>45377</v>
      </c>
      <c r="F394" s="4" t="n">
        <v>1</v>
      </c>
      <c r="G394" s="4" t="n">
        <v>0</v>
      </c>
    </row>
    <row r="395" customFormat="false" ht="15" hidden="false" customHeight="false" outlineLevel="0" collapsed="false">
      <c r="A395" s="4" t="s">
        <v>734</v>
      </c>
      <c r="B395" s="4" t="s">
        <v>290</v>
      </c>
      <c r="C395" s="4" t="s">
        <v>78</v>
      </c>
      <c r="D395" s="4" t="s">
        <v>79</v>
      </c>
      <c r="E395" s="9" t="n">
        <v>45255</v>
      </c>
      <c r="F395" s="4" t="n">
        <v>1</v>
      </c>
      <c r="G395" s="4" t="n">
        <v>0</v>
      </c>
    </row>
    <row r="396" customFormat="false" ht="15" hidden="false" customHeight="false" outlineLevel="0" collapsed="false">
      <c r="A396" s="4" t="s">
        <v>735</v>
      </c>
      <c r="B396" s="4" t="s">
        <v>733</v>
      </c>
      <c r="C396" s="4" t="s">
        <v>74</v>
      </c>
      <c r="D396" s="4" t="s">
        <v>110</v>
      </c>
      <c r="E396" s="9" t="n">
        <v>45225</v>
      </c>
      <c r="F396" s="4" t="n">
        <v>1</v>
      </c>
      <c r="G396" s="4" t="n">
        <v>0</v>
      </c>
    </row>
    <row r="397" customFormat="false" ht="15" hidden="false" customHeight="false" outlineLevel="0" collapsed="false">
      <c r="A397" s="4" t="s">
        <v>736</v>
      </c>
      <c r="B397" s="4" t="s">
        <v>105</v>
      </c>
      <c r="C397" s="4" t="s">
        <v>119</v>
      </c>
      <c r="D397" s="4" t="s">
        <v>110</v>
      </c>
      <c r="E397" s="9" t="n">
        <v>45214</v>
      </c>
      <c r="F397" s="4" t="n">
        <v>0</v>
      </c>
      <c r="G397" s="4" t="n">
        <v>1</v>
      </c>
    </row>
    <row r="398" customFormat="false" ht="15" hidden="false" customHeight="false" outlineLevel="0" collapsed="false">
      <c r="A398" s="4" t="s">
        <v>737</v>
      </c>
      <c r="B398" s="4" t="s">
        <v>738</v>
      </c>
      <c r="C398" s="4" t="s">
        <v>82</v>
      </c>
      <c r="D398" s="4" t="s">
        <v>79</v>
      </c>
      <c r="E398" s="9" t="n">
        <v>45485</v>
      </c>
      <c r="F398" s="4" t="n">
        <v>1</v>
      </c>
      <c r="G398" s="4" t="n">
        <v>0</v>
      </c>
    </row>
    <row r="399" customFormat="false" ht="15" hidden="false" customHeight="false" outlineLevel="0" collapsed="false">
      <c r="A399" s="4" t="s">
        <v>739</v>
      </c>
      <c r="B399" s="4" t="s">
        <v>740</v>
      </c>
      <c r="C399" s="4" t="s">
        <v>82</v>
      </c>
      <c r="D399" s="4" t="s">
        <v>103</v>
      </c>
      <c r="E399" s="9" t="n">
        <v>45375</v>
      </c>
      <c r="F399" s="4" t="n">
        <v>1</v>
      </c>
      <c r="G399" s="4" t="n">
        <v>0</v>
      </c>
    </row>
    <row r="400" customFormat="false" ht="15" hidden="false" customHeight="false" outlineLevel="0" collapsed="false">
      <c r="A400" s="4" t="s">
        <v>741</v>
      </c>
      <c r="B400" s="4" t="s">
        <v>623</v>
      </c>
      <c r="C400" s="4" t="s">
        <v>82</v>
      </c>
      <c r="D400" s="4" t="s">
        <v>85</v>
      </c>
      <c r="E400" s="9" t="n">
        <v>45575</v>
      </c>
      <c r="F400" s="4" t="n">
        <v>1</v>
      </c>
      <c r="G400" s="4" t="n">
        <v>1</v>
      </c>
    </row>
    <row r="401" customFormat="false" ht="15" hidden="false" customHeight="false" outlineLevel="0" collapsed="false">
      <c r="A401" s="4" t="s">
        <v>742</v>
      </c>
      <c r="B401" s="4" t="s">
        <v>743</v>
      </c>
      <c r="C401" s="4" t="s">
        <v>82</v>
      </c>
      <c r="D401" s="4" t="s">
        <v>85</v>
      </c>
      <c r="E401" s="9" t="n">
        <v>45386</v>
      </c>
      <c r="F401" s="4" t="n">
        <v>0</v>
      </c>
      <c r="G401" s="4" t="n">
        <v>1</v>
      </c>
    </row>
    <row r="402" customFormat="false" ht="15" hidden="false" customHeight="false" outlineLevel="0" collapsed="false">
      <c r="A402" s="4" t="s">
        <v>744</v>
      </c>
      <c r="B402" s="4" t="s">
        <v>745</v>
      </c>
      <c r="C402" s="4" t="s">
        <v>74</v>
      </c>
      <c r="D402" s="4" t="s">
        <v>79</v>
      </c>
      <c r="E402" s="9" t="n">
        <v>44964</v>
      </c>
      <c r="F402" s="4" t="n">
        <v>1</v>
      </c>
      <c r="G402" s="4" t="n">
        <v>1</v>
      </c>
    </row>
    <row r="403" customFormat="false" ht="15" hidden="false" customHeight="false" outlineLevel="0" collapsed="false">
      <c r="A403" s="4" t="s">
        <v>746</v>
      </c>
      <c r="B403" s="4" t="s">
        <v>224</v>
      </c>
      <c r="C403" s="4" t="s">
        <v>78</v>
      </c>
      <c r="D403" s="4" t="s">
        <v>79</v>
      </c>
      <c r="E403" s="9" t="n">
        <v>45038</v>
      </c>
      <c r="F403" s="4" t="n">
        <v>1</v>
      </c>
      <c r="G403" s="4" t="n">
        <v>0</v>
      </c>
    </row>
    <row r="404" customFormat="false" ht="15" hidden="false" customHeight="false" outlineLevel="0" collapsed="false">
      <c r="A404" s="4" t="s">
        <v>747</v>
      </c>
      <c r="B404" s="4" t="s">
        <v>748</v>
      </c>
      <c r="C404" s="4" t="s">
        <v>74</v>
      </c>
      <c r="D404" s="4" t="s">
        <v>103</v>
      </c>
      <c r="E404" s="9" t="n">
        <v>45503</v>
      </c>
      <c r="F404" s="4" t="n">
        <v>0</v>
      </c>
      <c r="G404" s="4" t="n">
        <v>0</v>
      </c>
    </row>
    <row r="405" customFormat="false" ht="15" hidden="false" customHeight="false" outlineLevel="0" collapsed="false">
      <c r="A405" s="4" t="s">
        <v>749</v>
      </c>
      <c r="B405" s="4" t="s">
        <v>723</v>
      </c>
      <c r="C405" s="4" t="s">
        <v>74</v>
      </c>
      <c r="D405" s="4" t="s">
        <v>94</v>
      </c>
      <c r="E405" s="9" t="n">
        <v>44937</v>
      </c>
      <c r="F405" s="4" t="n">
        <v>1</v>
      </c>
      <c r="G405" s="4" t="n">
        <v>1</v>
      </c>
    </row>
    <row r="406" customFormat="false" ht="15" hidden="false" customHeight="false" outlineLevel="0" collapsed="false">
      <c r="A406" s="4" t="s">
        <v>750</v>
      </c>
      <c r="B406" s="4" t="s">
        <v>143</v>
      </c>
      <c r="C406" s="4" t="s">
        <v>78</v>
      </c>
      <c r="D406" s="4" t="s">
        <v>79</v>
      </c>
      <c r="E406" s="9" t="n">
        <v>45153</v>
      </c>
      <c r="F406" s="4" t="n">
        <v>1</v>
      </c>
      <c r="G406" s="4" t="n">
        <v>1</v>
      </c>
    </row>
    <row r="407" customFormat="false" ht="15" hidden="false" customHeight="false" outlineLevel="0" collapsed="false">
      <c r="A407" s="4" t="s">
        <v>751</v>
      </c>
      <c r="B407" s="4" t="s">
        <v>657</v>
      </c>
      <c r="C407" s="4" t="s">
        <v>78</v>
      </c>
      <c r="D407" s="4" t="s">
        <v>79</v>
      </c>
      <c r="E407" s="9" t="n">
        <v>45280</v>
      </c>
      <c r="F407" s="4" t="n">
        <v>0</v>
      </c>
      <c r="G407" s="4" t="n">
        <v>1</v>
      </c>
    </row>
    <row r="408" customFormat="false" ht="15" hidden="false" customHeight="false" outlineLevel="0" collapsed="false">
      <c r="A408" s="4" t="s">
        <v>752</v>
      </c>
      <c r="B408" s="4" t="s">
        <v>387</v>
      </c>
      <c r="C408" s="4" t="s">
        <v>82</v>
      </c>
      <c r="D408" s="4" t="s">
        <v>75</v>
      </c>
      <c r="E408" s="9" t="n">
        <v>45283</v>
      </c>
      <c r="F408" s="4" t="n">
        <v>1</v>
      </c>
      <c r="G408" s="4" t="n">
        <v>1</v>
      </c>
    </row>
    <row r="409" customFormat="false" ht="15" hidden="false" customHeight="false" outlineLevel="0" collapsed="false">
      <c r="A409" s="4" t="s">
        <v>753</v>
      </c>
      <c r="B409" s="4" t="s">
        <v>754</v>
      </c>
      <c r="C409" s="4" t="s">
        <v>82</v>
      </c>
      <c r="D409" s="4" t="s">
        <v>85</v>
      </c>
      <c r="E409" s="9" t="n">
        <v>45026</v>
      </c>
      <c r="F409" s="4" t="n">
        <v>1</v>
      </c>
      <c r="G409" s="4" t="n">
        <v>0</v>
      </c>
    </row>
    <row r="410" customFormat="false" ht="15" hidden="false" customHeight="false" outlineLevel="0" collapsed="false">
      <c r="A410" s="4" t="s">
        <v>755</v>
      </c>
      <c r="B410" s="4" t="s">
        <v>440</v>
      </c>
      <c r="C410" s="4" t="s">
        <v>82</v>
      </c>
      <c r="D410" s="4" t="s">
        <v>94</v>
      </c>
      <c r="E410" s="9" t="n">
        <v>44950</v>
      </c>
      <c r="F410" s="4" t="n">
        <v>0</v>
      </c>
      <c r="G410" s="4" t="n">
        <v>0</v>
      </c>
    </row>
    <row r="411" customFormat="false" ht="15" hidden="false" customHeight="false" outlineLevel="0" collapsed="false">
      <c r="A411" s="4" t="s">
        <v>756</v>
      </c>
      <c r="B411" s="4" t="s">
        <v>757</v>
      </c>
      <c r="C411" s="4" t="s">
        <v>78</v>
      </c>
      <c r="D411" s="4" t="s">
        <v>110</v>
      </c>
      <c r="E411" s="9" t="n">
        <v>45105</v>
      </c>
      <c r="F411" s="4" t="n">
        <v>1</v>
      </c>
      <c r="G411" s="4" t="n">
        <v>1</v>
      </c>
    </row>
    <row r="412" customFormat="false" ht="15" hidden="false" customHeight="false" outlineLevel="0" collapsed="false">
      <c r="A412" s="4" t="s">
        <v>758</v>
      </c>
      <c r="B412" s="4" t="s">
        <v>165</v>
      </c>
      <c r="C412" s="4" t="s">
        <v>74</v>
      </c>
      <c r="D412" s="4" t="s">
        <v>85</v>
      </c>
      <c r="E412" s="9" t="n">
        <v>45571</v>
      </c>
      <c r="F412" s="4" t="n">
        <v>1</v>
      </c>
      <c r="G412" s="4" t="n">
        <v>0</v>
      </c>
    </row>
    <row r="413" customFormat="false" ht="15" hidden="false" customHeight="false" outlineLevel="0" collapsed="false">
      <c r="A413" s="4" t="s">
        <v>759</v>
      </c>
      <c r="B413" s="4" t="s">
        <v>760</v>
      </c>
      <c r="C413" s="4" t="s">
        <v>74</v>
      </c>
      <c r="D413" s="4" t="s">
        <v>75</v>
      </c>
      <c r="E413" s="9" t="n">
        <v>45387</v>
      </c>
      <c r="F413" s="4" t="n">
        <v>1</v>
      </c>
      <c r="G413" s="4" t="n">
        <v>1</v>
      </c>
    </row>
    <row r="414" customFormat="false" ht="15" hidden="false" customHeight="false" outlineLevel="0" collapsed="false">
      <c r="A414" s="4" t="s">
        <v>761</v>
      </c>
      <c r="B414" s="4" t="s">
        <v>178</v>
      </c>
      <c r="C414" s="4" t="s">
        <v>78</v>
      </c>
      <c r="D414" s="4" t="s">
        <v>110</v>
      </c>
      <c r="E414" s="9" t="n">
        <v>45518</v>
      </c>
      <c r="F414" s="4" t="n">
        <v>1</v>
      </c>
      <c r="G414" s="4" t="n">
        <v>0</v>
      </c>
    </row>
    <row r="415" customFormat="false" ht="15" hidden="false" customHeight="false" outlineLevel="0" collapsed="false">
      <c r="A415" s="4" t="s">
        <v>762</v>
      </c>
      <c r="B415" s="4" t="s">
        <v>286</v>
      </c>
      <c r="C415" s="4" t="s">
        <v>82</v>
      </c>
      <c r="D415" s="4" t="s">
        <v>94</v>
      </c>
      <c r="E415" s="9" t="n">
        <v>45043</v>
      </c>
      <c r="F415" s="4" t="n">
        <v>1</v>
      </c>
      <c r="G415" s="4" t="n">
        <v>0</v>
      </c>
    </row>
    <row r="416" customFormat="false" ht="15" hidden="false" customHeight="false" outlineLevel="0" collapsed="false">
      <c r="A416" s="4" t="s">
        <v>763</v>
      </c>
      <c r="B416" s="4" t="s">
        <v>716</v>
      </c>
      <c r="C416" s="4" t="s">
        <v>74</v>
      </c>
      <c r="D416" s="4" t="s">
        <v>103</v>
      </c>
      <c r="E416" s="9" t="n">
        <v>45324</v>
      </c>
      <c r="F416" s="4" t="n">
        <v>1</v>
      </c>
      <c r="G416" s="4" t="n">
        <v>0</v>
      </c>
    </row>
    <row r="417" customFormat="false" ht="15" hidden="false" customHeight="false" outlineLevel="0" collapsed="false">
      <c r="A417" s="4" t="s">
        <v>764</v>
      </c>
      <c r="B417" s="4" t="s">
        <v>192</v>
      </c>
      <c r="C417" s="4" t="s">
        <v>82</v>
      </c>
      <c r="D417" s="4" t="s">
        <v>85</v>
      </c>
      <c r="E417" s="9" t="n">
        <v>45760</v>
      </c>
      <c r="F417" s="4" t="n">
        <v>1</v>
      </c>
      <c r="G417" s="4" t="n">
        <v>0</v>
      </c>
    </row>
    <row r="418" customFormat="false" ht="15" hidden="false" customHeight="false" outlineLevel="0" collapsed="false">
      <c r="A418" s="4" t="s">
        <v>765</v>
      </c>
      <c r="B418" s="4" t="s">
        <v>378</v>
      </c>
      <c r="C418" s="4" t="s">
        <v>119</v>
      </c>
      <c r="D418" s="4" t="s">
        <v>79</v>
      </c>
      <c r="E418" s="9" t="n">
        <v>45247</v>
      </c>
      <c r="F418" s="4" t="n">
        <v>1</v>
      </c>
      <c r="G418" s="4" t="n">
        <v>1</v>
      </c>
    </row>
    <row r="419" customFormat="false" ht="15" hidden="false" customHeight="false" outlineLevel="0" collapsed="false">
      <c r="A419" s="4" t="s">
        <v>766</v>
      </c>
      <c r="B419" s="4" t="s">
        <v>665</v>
      </c>
      <c r="C419" s="4" t="s">
        <v>82</v>
      </c>
      <c r="D419" s="4" t="s">
        <v>103</v>
      </c>
      <c r="E419" s="9" t="n">
        <v>45324</v>
      </c>
      <c r="F419" s="4" t="n">
        <v>1</v>
      </c>
      <c r="G419" s="4" t="n">
        <v>1</v>
      </c>
    </row>
    <row r="420" customFormat="false" ht="15" hidden="false" customHeight="false" outlineLevel="0" collapsed="false">
      <c r="A420" s="4" t="s">
        <v>767</v>
      </c>
      <c r="B420" s="4" t="s">
        <v>768</v>
      </c>
      <c r="C420" s="4" t="s">
        <v>74</v>
      </c>
      <c r="D420" s="4" t="s">
        <v>110</v>
      </c>
      <c r="E420" s="9" t="n">
        <v>45637</v>
      </c>
      <c r="F420" s="4" t="n">
        <v>0</v>
      </c>
      <c r="G420" s="4" t="n">
        <v>0</v>
      </c>
    </row>
    <row r="421" customFormat="false" ht="15" hidden="false" customHeight="false" outlineLevel="0" collapsed="false">
      <c r="A421" s="4" t="s">
        <v>769</v>
      </c>
      <c r="B421" s="4" t="s">
        <v>583</v>
      </c>
      <c r="C421" s="4" t="s">
        <v>82</v>
      </c>
      <c r="D421" s="4" t="s">
        <v>110</v>
      </c>
      <c r="E421" s="9" t="n">
        <v>45070</v>
      </c>
      <c r="F421" s="4" t="n">
        <v>1</v>
      </c>
      <c r="G421" s="4" t="n">
        <v>0</v>
      </c>
    </row>
    <row r="422" customFormat="false" ht="15" hidden="false" customHeight="false" outlineLevel="0" collapsed="false">
      <c r="A422" s="4" t="s">
        <v>770</v>
      </c>
      <c r="B422" s="4" t="s">
        <v>771</v>
      </c>
      <c r="C422" s="4" t="s">
        <v>74</v>
      </c>
      <c r="D422" s="4" t="s">
        <v>94</v>
      </c>
      <c r="E422" s="9" t="n">
        <v>45066</v>
      </c>
      <c r="F422" s="4" t="n">
        <v>1</v>
      </c>
      <c r="G422" s="4" t="n">
        <v>1</v>
      </c>
    </row>
    <row r="423" customFormat="false" ht="15" hidden="false" customHeight="false" outlineLevel="0" collapsed="false">
      <c r="A423" s="4" t="s">
        <v>772</v>
      </c>
      <c r="B423" s="4" t="s">
        <v>773</v>
      </c>
      <c r="C423" s="4" t="s">
        <v>74</v>
      </c>
      <c r="D423" s="4" t="s">
        <v>103</v>
      </c>
      <c r="E423" s="9" t="n">
        <v>45628</v>
      </c>
      <c r="F423" s="4" t="n">
        <v>1</v>
      </c>
      <c r="G423" s="4" t="n">
        <v>0</v>
      </c>
    </row>
    <row r="424" customFormat="false" ht="15" hidden="false" customHeight="false" outlineLevel="0" collapsed="false">
      <c r="A424" s="4" t="s">
        <v>774</v>
      </c>
      <c r="B424" s="4" t="s">
        <v>775</v>
      </c>
      <c r="C424" s="4" t="s">
        <v>74</v>
      </c>
      <c r="D424" s="4" t="s">
        <v>110</v>
      </c>
      <c r="E424" s="9" t="n">
        <v>44958</v>
      </c>
      <c r="F424" s="4" t="n">
        <v>1</v>
      </c>
      <c r="G424" s="4" t="n">
        <v>1</v>
      </c>
    </row>
    <row r="425" customFormat="false" ht="15" hidden="false" customHeight="false" outlineLevel="0" collapsed="false">
      <c r="A425" s="4" t="s">
        <v>776</v>
      </c>
      <c r="B425" s="4" t="s">
        <v>569</v>
      </c>
      <c r="C425" s="4" t="s">
        <v>82</v>
      </c>
      <c r="D425" s="4" t="s">
        <v>110</v>
      </c>
      <c r="E425" s="9" t="n">
        <v>45099</v>
      </c>
      <c r="F425" s="4" t="n">
        <v>1</v>
      </c>
      <c r="G425" s="4" t="n">
        <v>0</v>
      </c>
    </row>
    <row r="426" customFormat="false" ht="15" hidden="false" customHeight="false" outlineLevel="0" collapsed="false">
      <c r="A426" s="4" t="s">
        <v>777</v>
      </c>
      <c r="B426" s="4" t="s">
        <v>626</v>
      </c>
      <c r="C426" s="4" t="s">
        <v>78</v>
      </c>
      <c r="D426" s="4" t="s">
        <v>85</v>
      </c>
      <c r="E426" s="9" t="n">
        <v>45042</v>
      </c>
      <c r="F426" s="4" t="n">
        <v>1</v>
      </c>
      <c r="G426" s="4" t="n">
        <v>1</v>
      </c>
    </row>
    <row r="427" customFormat="false" ht="15" hidden="false" customHeight="false" outlineLevel="0" collapsed="false">
      <c r="A427" s="4" t="s">
        <v>778</v>
      </c>
      <c r="B427" s="4" t="s">
        <v>779</v>
      </c>
      <c r="C427" s="4" t="s">
        <v>74</v>
      </c>
      <c r="D427" s="4" t="s">
        <v>94</v>
      </c>
      <c r="E427" s="9" t="n">
        <v>45705</v>
      </c>
      <c r="F427" s="4" t="n">
        <v>1</v>
      </c>
      <c r="G427" s="4" t="n">
        <v>1</v>
      </c>
    </row>
    <row r="428" customFormat="false" ht="15" hidden="false" customHeight="false" outlineLevel="0" collapsed="false">
      <c r="A428" s="4" t="s">
        <v>780</v>
      </c>
      <c r="B428" s="4" t="s">
        <v>246</v>
      </c>
      <c r="C428" s="4" t="s">
        <v>119</v>
      </c>
      <c r="D428" s="4" t="s">
        <v>75</v>
      </c>
      <c r="E428" s="9" t="n">
        <v>45822</v>
      </c>
      <c r="F428" s="4" t="n">
        <v>0</v>
      </c>
      <c r="G428" s="4" t="n">
        <v>1</v>
      </c>
    </row>
    <row r="429" customFormat="false" ht="15" hidden="false" customHeight="false" outlineLevel="0" collapsed="false">
      <c r="A429" s="4" t="s">
        <v>781</v>
      </c>
      <c r="B429" s="4" t="s">
        <v>542</v>
      </c>
      <c r="C429" s="4" t="s">
        <v>82</v>
      </c>
      <c r="D429" s="4" t="s">
        <v>75</v>
      </c>
      <c r="E429" s="9" t="n">
        <v>45721</v>
      </c>
      <c r="F429" s="4" t="n">
        <v>0</v>
      </c>
      <c r="G429" s="4" t="n">
        <v>1</v>
      </c>
    </row>
    <row r="430" customFormat="false" ht="15" hidden="false" customHeight="false" outlineLevel="0" collapsed="false">
      <c r="A430" s="4" t="s">
        <v>782</v>
      </c>
      <c r="B430" s="4" t="s">
        <v>324</v>
      </c>
      <c r="C430" s="4" t="s">
        <v>78</v>
      </c>
      <c r="D430" s="4" t="s">
        <v>103</v>
      </c>
      <c r="E430" s="9" t="n">
        <v>45574</v>
      </c>
      <c r="F430" s="4" t="n">
        <v>1</v>
      </c>
      <c r="G430" s="4" t="n">
        <v>0</v>
      </c>
    </row>
    <row r="431" customFormat="false" ht="15" hidden="false" customHeight="false" outlineLevel="0" collapsed="false">
      <c r="A431" s="4" t="s">
        <v>783</v>
      </c>
      <c r="B431" s="4" t="s">
        <v>368</v>
      </c>
      <c r="C431" s="4" t="s">
        <v>78</v>
      </c>
      <c r="D431" s="4" t="s">
        <v>110</v>
      </c>
      <c r="E431" s="9" t="n">
        <v>45286</v>
      </c>
      <c r="F431" s="4" t="n">
        <v>1</v>
      </c>
      <c r="G431" s="4" t="n">
        <v>0</v>
      </c>
    </row>
    <row r="432" customFormat="false" ht="15" hidden="false" customHeight="false" outlineLevel="0" collapsed="false">
      <c r="A432" s="4" t="s">
        <v>784</v>
      </c>
      <c r="B432" s="4" t="s">
        <v>785</v>
      </c>
      <c r="C432" s="4" t="s">
        <v>82</v>
      </c>
      <c r="D432" s="4" t="s">
        <v>103</v>
      </c>
      <c r="E432" s="9" t="n">
        <v>45513</v>
      </c>
      <c r="F432" s="4" t="n">
        <v>1</v>
      </c>
      <c r="G432" s="4" t="n">
        <v>0</v>
      </c>
    </row>
    <row r="433" customFormat="false" ht="15" hidden="false" customHeight="false" outlineLevel="0" collapsed="false">
      <c r="A433" s="4" t="s">
        <v>786</v>
      </c>
      <c r="B433" s="4" t="s">
        <v>387</v>
      </c>
      <c r="C433" s="4" t="s">
        <v>119</v>
      </c>
      <c r="D433" s="4" t="s">
        <v>103</v>
      </c>
      <c r="E433" s="9" t="n">
        <v>45695</v>
      </c>
      <c r="F433" s="4" t="n">
        <v>1</v>
      </c>
      <c r="G433" s="4" t="n">
        <v>0</v>
      </c>
    </row>
    <row r="434" customFormat="false" ht="15" hidden="false" customHeight="false" outlineLevel="0" collapsed="false">
      <c r="A434" s="4" t="s">
        <v>787</v>
      </c>
      <c r="B434" s="4" t="s">
        <v>507</v>
      </c>
      <c r="C434" s="4" t="s">
        <v>119</v>
      </c>
      <c r="D434" s="4" t="s">
        <v>103</v>
      </c>
      <c r="E434" s="9" t="n">
        <v>45182</v>
      </c>
      <c r="F434" s="4" t="n">
        <v>1</v>
      </c>
      <c r="G434" s="4" t="n">
        <v>1</v>
      </c>
    </row>
    <row r="435" customFormat="false" ht="15" hidden="false" customHeight="false" outlineLevel="0" collapsed="false">
      <c r="A435" s="4" t="s">
        <v>788</v>
      </c>
      <c r="B435" s="4" t="s">
        <v>226</v>
      </c>
      <c r="C435" s="4" t="s">
        <v>82</v>
      </c>
      <c r="D435" s="4" t="s">
        <v>103</v>
      </c>
      <c r="E435" s="9" t="n">
        <v>45072</v>
      </c>
      <c r="F435" s="4" t="n">
        <v>1</v>
      </c>
      <c r="G435" s="4" t="n">
        <v>1</v>
      </c>
    </row>
    <row r="436" customFormat="false" ht="15" hidden="false" customHeight="false" outlineLevel="0" collapsed="false">
      <c r="A436" s="4" t="s">
        <v>789</v>
      </c>
      <c r="B436" s="4" t="s">
        <v>790</v>
      </c>
      <c r="C436" s="4" t="s">
        <v>74</v>
      </c>
      <c r="D436" s="4" t="s">
        <v>85</v>
      </c>
      <c r="E436" s="9" t="n">
        <v>45339</v>
      </c>
      <c r="F436" s="4" t="n">
        <v>1</v>
      </c>
      <c r="G436" s="4" t="n">
        <v>1</v>
      </c>
    </row>
    <row r="437" customFormat="false" ht="15" hidden="false" customHeight="false" outlineLevel="0" collapsed="false">
      <c r="A437" s="4" t="s">
        <v>791</v>
      </c>
      <c r="B437" s="4" t="s">
        <v>395</v>
      </c>
      <c r="C437" s="4" t="s">
        <v>119</v>
      </c>
      <c r="D437" s="4" t="s">
        <v>94</v>
      </c>
      <c r="E437" s="9" t="n">
        <v>45262</v>
      </c>
      <c r="F437" s="4" t="n">
        <v>1</v>
      </c>
      <c r="G437" s="4" t="n">
        <v>0</v>
      </c>
    </row>
    <row r="438" customFormat="false" ht="15" hidden="false" customHeight="false" outlineLevel="0" collapsed="false">
      <c r="A438" s="4" t="s">
        <v>792</v>
      </c>
      <c r="B438" s="4" t="s">
        <v>793</v>
      </c>
      <c r="C438" s="4" t="s">
        <v>78</v>
      </c>
      <c r="D438" s="4" t="s">
        <v>75</v>
      </c>
      <c r="E438" s="9" t="n">
        <v>45797</v>
      </c>
      <c r="F438" s="4" t="n">
        <v>1</v>
      </c>
      <c r="G438" s="4" t="n">
        <v>1</v>
      </c>
    </row>
    <row r="439" customFormat="false" ht="15" hidden="false" customHeight="false" outlineLevel="0" collapsed="false">
      <c r="A439" s="4" t="s">
        <v>794</v>
      </c>
      <c r="B439" s="4" t="s">
        <v>286</v>
      </c>
      <c r="C439" s="4" t="s">
        <v>82</v>
      </c>
      <c r="D439" s="4" t="s">
        <v>85</v>
      </c>
      <c r="E439" s="9" t="n">
        <v>45201</v>
      </c>
      <c r="F439" s="4" t="n">
        <v>1</v>
      </c>
      <c r="G439" s="4" t="n">
        <v>1</v>
      </c>
    </row>
    <row r="440" customFormat="false" ht="15" hidden="false" customHeight="false" outlineLevel="0" collapsed="false">
      <c r="A440" s="4" t="s">
        <v>795</v>
      </c>
      <c r="B440" s="4" t="s">
        <v>796</v>
      </c>
      <c r="C440" s="4" t="s">
        <v>74</v>
      </c>
      <c r="D440" s="4" t="s">
        <v>110</v>
      </c>
      <c r="E440" s="9" t="n">
        <v>45734</v>
      </c>
      <c r="F440" s="4" t="n">
        <v>1</v>
      </c>
      <c r="G440" s="4" t="n">
        <v>0</v>
      </c>
    </row>
    <row r="441" customFormat="false" ht="15" hidden="false" customHeight="false" outlineLevel="0" collapsed="false">
      <c r="A441" s="4" t="s">
        <v>797</v>
      </c>
      <c r="B441" s="4" t="s">
        <v>411</v>
      </c>
      <c r="C441" s="4" t="s">
        <v>82</v>
      </c>
      <c r="D441" s="4" t="s">
        <v>75</v>
      </c>
      <c r="E441" s="9" t="n">
        <v>45054</v>
      </c>
      <c r="F441" s="4" t="n">
        <v>0</v>
      </c>
      <c r="G441" s="4" t="n">
        <v>1</v>
      </c>
    </row>
    <row r="442" customFormat="false" ht="15" hidden="false" customHeight="false" outlineLevel="0" collapsed="false">
      <c r="A442" s="4" t="s">
        <v>798</v>
      </c>
      <c r="B442" s="4" t="s">
        <v>125</v>
      </c>
      <c r="C442" s="4" t="s">
        <v>74</v>
      </c>
      <c r="D442" s="4" t="s">
        <v>85</v>
      </c>
      <c r="E442" s="9" t="n">
        <v>45592</v>
      </c>
      <c r="F442" s="4" t="n">
        <v>1</v>
      </c>
      <c r="G442" s="4" t="n">
        <v>0</v>
      </c>
    </row>
    <row r="443" customFormat="false" ht="15" hidden="false" customHeight="false" outlineLevel="0" collapsed="false">
      <c r="A443" s="4" t="s">
        <v>799</v>
      </c>
      <c r="B443" s="4" t="s">
        <v>174</v>
      </c>
      <c r="C443" s="4" t="s">
        <v>78</v>
      </c>
      <c r="D443" s="4" t="s">
        <v>75</v>
      </c>
      <c r="E443" s="9" t="n">
        <v>45011</v>
      </c>
      <c r="F443" s="4" t="n">
        <v>1</v>
      </c>
      <c r="G443" s="4" t="n">
        <v>0</v>
      </c>
    </row>
    <row r="444" customFormat="false" ht="15" hidden="false" customHeight="false" outlineLevel="0" collapsed="false">
      <c r="A444" s="4" t="s">
        <v>800</v>
      </c>
      <c r="B444" s="4" t="s">
        <v>222</v>
      </c>
      <c r="C444" s="4" t="s">
        <v>82</v>
      </c>
      <c r="D444" s="4" t="s">
        <v>85</v>
      </c>
      <c r="E444" s="9" t="n">
        <v>45366</v>
      </c>
      <c r="F444" s="4" t="n">
        <v>1</v>
      </c>
      <c r="G444" s="4" t="n">
        <v>0</v>
      </c>
    </row>
    <row r="445" customFormat="false" ht="15" hidden="false" customHeight="false" outlineLevel="0" collapsed="false">
      <c r="A445" s="4" t="s">
        <v>801</v>
      </c>
      <c r="B445" s="4" t="s">
        <v>378</v>
      </c>
      <c r="C445" s="4" t="s">
        <v>82</v>
      </c>
      <c r="D445" s="4" t="s">
        <v>85</v>
      </c>
      <c r="E445" s="9" t="n">
        <v>45534</v>
      </c>
      <c r="F445" s="4" t="n">
        <v>1</v>
      </c>
      <c r="G445" s="4" t="n">
        <v>0</v>
      </c>
    </row>
    <row r="446" customFormat="false" ht="15" hidden="false" customHeight="false" outlineLevel="0" collapsed="false">
      <c r="A446" s="4" t="s">
        <v>802</v>
      </c>
      <c r="B446" s="4" t="s">
        <v>141</v>
      </c>
      <c r="C446" s="4" t="s">
        <v>82</v>
      </c>
      <c r="D446" s="4" t="s">
        <v>103</v>
      </c>
      <c r="E446" s="9" t="n">
        <v>45807</v>
      </c>
      <c r="F446" s="4" t="n">
        <v>1</v>
      </c>
      <c r="G446" s="4" t="n">
        <v>1</v>
      </c>
    </row>
    <row r="447" customFormat="false" ht="15" hidden="false" customHeight="false" outlineLevel="0" collapsed="false">
      <c r="A447" s="4" t="s">
        <v>803</v>
      </c>
      <c r="B447" s="4" t="s">
        <v>804</v>
      </c>
      <c r="C447" s="4" t="s">
        <v>82</v>
      </c>
      <c r="D447" s="4" t="s">
        <v>85</v>
      </c>
      <c r="E447" s="9" t="n">
        <v>45032</v>
      </c>
      <c r="F447" s="4" t="n">
        <v>1</v>
      </c>
      <c r="G447" s="4" t="n">
        <v>0</v>
      </c>
    </row>
    <row r="448" customFormat="false" ht="15" hidden="false" customHeight="false" outlineLevel="0" collapsed="false">
      <c r="A448" s="4" t="s">
        <v>805</v>
      </c>
      <c r="B448" s="4" t="s">
        <v>309</v>
      </c>
      <c r="C448" s="4" t="s">
        <v>82</v>
      </c>
      <c r="D448" s="4" t="s">
        <v>110</v>
      </c>
      <c r="E448" s="9" t="n">
        <v>45470</v>
      </c>
      <c r="F448" s="4" t="n">
        <v>1</v>
      </c>
      <c r="G448" s="4" t="n">
        <v>0</v>
      </c>
    </row>
    <row r="449" customFormat="false" ht="15" hidden="false" customHeight="false" outlineLevel="0" collapsed="false">
      <c r="A449" s="4" t="s">
        <v>806</v>
      </c>
      <c r="B449" s="4" t="s">
        <v>807</v>
      </c>
      <c r="C449" s="4" t="s">
        <v>82</v>
      </c>
      <c r="D449" s="4" t="s">
        <v>94</v>
      </c>
      <c r="E449" s="9" t="n">
        <v>45348</v>
      </c>
      <c r="F449" s="4" t="n">
        <v>1</v>
      </c>
      <c r="G449" s="4" t="n">
        <v>1</v>
      </c>
    </row>
    <row r="450" customFormat="false" ht="15" hidden="false" customHeight="false" outlineLevel="0" collapsed="false">
      <c r="A450" s="4" t="s">
        <v>808</v>
      </c>
      <c r="B450" s="4" t="s">
        <v>309</v>
      </c>
      <c r="C450" s="4" t="s">
        <v>82</v>
      </c>
      <c r="D450" s="4" t="s">
        <v>75</v>
      </c>
      <c r="E450" s="9" t="n">
        <v>45530</v>
      </c>
      <c r="F450" s="4" t="n">
        <v>1</v>
      </c>
      <c r="G450" s="4" t="n">
        <v>1</v>
      </c>
    </row>
    <row r="451" customFormat="false" ht="15" hidden="false" customHeight="false" outlineLevel="0" collapsed="false">
      <c r="A451" s="4" t="s">
        <v>809</v>
      </c>
      <c r="B451" s="4" t="s">
        <v>196</v>
      </c>
      <c r="C451" s="4" t="s">
        <v>74</v>
      </c>
      <c r="D451" s="4" t="s">
        <v>110</v>
      </c>
      <c r="E451" s="9" t="n">
        <v>45587</v>
      </c>
      <c r="F451" s="4" t="n">
        <v>1</v>
      </c>
      <c r="G451" s="4" t="n">
        <v>0</v>
      </c>
    </row>
    <row r="452" customFormat="false" ht="15" hidden="false" customHeight="false" outlineLevel="0" collapsed="false">
      <c r="A452" s="4" t="s">
        <v>810</v>
      </c>
      <c r="B452" s="4" t="s">
        <v>811</v>
      </c>
      <c r="C452" s="4" t="s">
        <v>74</v>
      </c>
      <c r="D452" s="4" t="s">
        <v>79</v>
      </c>
      <c r="E452" s="9" t="n">
        <v>45795</v>
      </c>
      <c r="F452" s="4" t="n">
        <v>0</v>
      </c>
      <c r="G452" s="4" t="n">
        <v>0</v>
      </c>
    </row>
    <row r="453" customFormat="false" ht="15" hidden="false" customHeight="false" outlineLevel="0" collapsed="false">
      <c r="A453" s="4" t="s">
        <v>812</v>
      </c>
      <c r="B453" s="4" t="s">
        <v>616</v>
      </c>
      <c r="C453" s="4" t="s">
        <v>82</v>
      </c>
      <c r="D453" s="4" t="s">
        <v>79</v>
      </c>
      <c r="E453" s="9" t="n">
        <v>45692</v>
      </c>
      <c r="F453" s="4" t="n">
        <v>1</v>
      </c>
      <c r="G453" s="4" t="n">
        <v>0</v>
      </c>
    </row>
    <row r="454" customFormat="false" ht="15" hidden="false" customHeight="false" outlineLevel="0" collapsed="false">
      <c r="A454" s="4" t="s">
        <v>813</v>
      </c>
      <c r="B454" s="4" t="s">
        <v>814</v>
      </c>
      <c r="C454" s="4" t="s">
        <v>78</v>
      </c>
      <c r="D454" s="4" t="s">
        <v>110</v>
      </c>
      <c r="E454" s="9" t="n">
        <v>45042</v>
      </c>
      <c r="F454" s="4" t="n">
        <v>1</v>
      </c>
      <c r="G454" s="4" t="n">
        <v>0</v>
      </c>
    </row>
    <row r="455" customFormat="false" ht="15" hidden="false" customHeight="false" outlineLevel="0" collapsed="false">
      <c r="A455" s="4" t="s">
        <v>815</v>
      </c>
      <c r="B455" s="4" t="s">
        <v>685</v>
      </c>
      <c r="C455" s="4" t="s">
        <v>82</v>
      </c>
      <c r="D455" s="4" t="s">
        <v>75</v>
      </c>
      <c r="E455" s="9" t="n">
        <v>45062</v>
      </c>
      <c r="F455" s="4" t="n">
        <v>1</v>
      </c>
      <c r="G455" s="4" t="n">
        <v>0</v>
      </c>
    </row>
    <row r="456" customFormat="false" ht="15" hidden="false" customHeight="false" outlineLevel="0" collapsed="false">
      <c r="A456" s="4" t="s">
        <v>816</v>
      </c>
      <c r="B456" s="4" t="s">
        <v>817</v>
      </c>
      <c r="C456" s="4" t="s">
        <v>74</v>
      </c>
      <c r="D456" s="4" t="s">
        <v>79</v>
      </c>
      <c r="E456" s="9" t="n">
        <v>45715</v>
      </c>
      <c r="F456" s="4" t="n">
        <v>1</v>
      </c>
      <c r="G456" s="4" t="n">
        <v>0</v>
      </c>
    </row>
    <row r="457" customFormat="false" ht="15" hidden="false" customHeight="false" outlineLevel="0" collapsed="false">
      <c r="A457" s="4" t="s">
        <v>818</v>
      </c>
      <c r="B457" s="4" t="s">
        <v>693</v>
      </c>
      <c r="C457" s="4" t="s">
        <v>82</v>
      </c>
      <c r="D457" s="4" t="s">
        <v>110</v>
      </c>
      <c r="E457" s="9" t="n">
        <v>45735</v>
      </c>
      <c r="F457" s="4" t="n">
        <v>1</v>
      </c>
      <c r="G457" s="4" t="n">
        <v>1</v>
      </c>
    </row>
    <row r="458" customFormat="false" ht="15" hidden="false" customHeight="false" outlineLevel="0" collapsed="false">
      <c r="A458" s="4" t="s">
        <v>819</v>
      </c>
      <c r="B458" s="4" t="s">
        <v>820</v>
      </c>
      <c r="C458" s="4" t="s">
        <v>78</v>
      </c>
      <c r="D458" s="4" t="s">
        <v>85</v>
      </c>
      <c r="E458" s="9" t="n">
        <v>45011</v>
      </c>
      <c r="F458" s="4" t="n">
        <v>1</v>
      </c>
      <c r="G458" s="4" t="n">
        <v>1</v>
      </c>
    </row>
    <row r="459" customFormat="false" ht="15" hidden="false" customHeight="false" outlineLevel="0" collapsed="false">
      <c r="A459" s="4" t="s">
        <v>821</v>
      </c>
      <c r="B459" s="4" t="s">
        <v>297</v>
      </c>
      <c r="C459" s="4" t="s">
        <v>82</v>
      </c>
      <c r="D459" s="4" t="s">
        <v>75</v>
      </c>
      <c r="E459" s="9" t="n">
        <v>45450</v>
      </c>
      <c r="F459" s="4" t="n">
        <v>0</v>
      </c>
      <c r="G459" s="4" t="n">
        <v>0</v>
      </c>
    </row>
    <row r="460" customFormat="false" ht="15" hidden="false" customHeight="false" outlineLevel="0" collapsed="false">
      <c r="A460" s="4" t="s">
        <v>822</v>
      </c>
      <c r="B460" s="4" t="s">
        <v>208</v>
      </c>
      <c r="C460" s="4" t="s">
        <v>82</v>
      </c>
      <c r="D460" s="4" t="s">
        <v>94</v>
      </c>
      <c r="E460" s="9" t="n">
        <v>45576</v>
      </c>
      <c r="F460" s="4" t="n">
        <v>1</v>
      </c>
      <c r="G460" s="4" t="n">
        <v>0</v>
      </c>
    </row>
    <row r="461" customFormat="false" ht="15" hidden="false" customHeight="false" outlineLevel="0" collapsed="false">
      <c r="A461" s="4" t="s">
        <v>823</v>
      </c>
      <c r="B461" s="4" t="s">
        <v>824</v>
      </c>
      <c r="C461" s="4" t="s">
        <v>74</v>
      </c>
      <c r="D461" s="4" t="s">
        <v>94</v>
      </c>
      <c r="E461" s="9" t="n">
        <v>44986</v>
      </c>
      <c r="F461" s="4" t="n">
        <v>1</v>
      </c>
      <c r="G461" s="4" t="n">
        <v>0</v>
      </c>
    </row>
    <row r="462" customFormat="false" ht="15" hidden="false" customHeight="false" outlineLevel="0" collapsed="false">
      <c r="A462" s="4" t="s">
        <v>825</v>
      </c>
      <c r="B462" s="4" t="s">
        <v>476</v>
      </c>
      <c r="C462" s="4" t="s">
        <v>82</v>
      </c>
      <c r="D462" s="4" t="s">
        <v>79</v>
      </c>
      <c r="E462" s="9" t="n">
        <v>45243</v>
      </c>
      <c r="F462" s="4" t="n">
        <v>1</v>
      </c>
      <c r="G462" s="4" t="n">
        <v>0</v>
      </c>
    </row>
    <row r="463" customFormat="false" ht="15" hidden="false" customHeight="false" outlineLevel="0" collapsed="false">
      <c r="A463" s="4" t="s">
        <v>826</v>
      </c>
      <c r="B463" s="4" t="s">
        <v>827</v>
      </c>
      <c r="C463" s="4" t="s">
        <v>82</v>
      </c>
      <c r="D463" s="4" t="s">
        <v>75</v>
      </c>
      <c r="E463" s="9" t="n">
        <v>45094</v>
      </c>
      <c r="F463" s="4" t="n">
        <v>1</v>
      </c>
      <c r="G463" s="4" t="n">
        <v>1</v>
      </c>
    </row>
    <row r="464" customFormat="false" ht="15" hidden="false" customHeight="false" outlineLevel="0" collapsed="false">
      <c r="A464" s="4" t="s">
        <v>828</v>
      </c>
      <c r="B464" s="4" t="s">
        <v>829</v>
      </c>
      <c r="C464" s="4" t="s">
        <v>74</v>
      </c>
      <c r="D464" s="4" t="s">
        <v>103</v>
      </c>
      <c r="E464" s="9" t="n">
        <v>45307</v>
      </c>
      <c r="F464" s="4" t="n">
        <v>1</v>
      </c>
      <c r="G464" s="4" t="n">
        <v>0</v>
      </c>
    </row>
    <row r="465" customFormat="false" ht="15" hidden="false" customHeight="false" outlineLevel="0" collapsed="false">
      <c r="A465" s="4" t="s">
        <v>830</v>
      </c>
      <c r="B465" s="4" t="s">
        <v>630</v>
      </c>
      <c r="C465" s="4" t="s">
        <v>82</v>
      </c>
      <c r="D465" s="4" t="s">
        <v>75</v>
      </c>
      <c r="E465" s="9" t="n">
        <v>45753</v>
      </c>
      <c r="F465" s="4" t="n">
        <v>1</v>
      </c>
      <c r="G465" s="4" t="n">
        <v>1</v>
      </c>
    </row>
    <row r="466" customFormat="false" ht="15" hidden="false" customHeight="false" outlineLevel="0" collapsed="false">
      <c r="A466" s="4" t="s">
        <v>831</v>
      </c>
      <c r="B466" s="4" t="s">
        <v>557</v>
      </c>
      <c r="C466" s="4" t="s">
        <v>82</v>
      </c>
      <c r="D466" s="4" t="s">
        <v>79</v>
      </c>
      <c r="E466" s="9" t="n">
        <v>45393</v>
      </c>
      <c r="F466" s="4" t="n">
        <v>1</v>
      </c>
      <c r="G466" s="4" t="n">
        <v>1</v>
      </c>
    </row>
    <row r="467" customFormat="false" ht="15" hidden="false" customHeight="false" outlineLevel="0" collapsed="false">
      <c r="A467" s="4" t="s">
        <v>832</v>
      </c>
      <c r="B467" s="4" t="s">
        <v>833</v>
      </c>
      <c r="C467" s="4" t="s">
        <v>78</v>
      </c>
      <c r="D467" s="4" t="s">
        <v>110</v>
      </c>
      <c r="E467" s="9" t="n">
        <v>45188</v>
      </c>
      <c r="F467" s="4" t="n">
        <v>1</v>
      </c>
      <c r="G467" s="4" t="n">
        <v>0</v>
      </c>
    </row>
    <row r="468" customFormat="false" ht="15" hidden="false" customHeight="false" outlineLevel="0" collapsed="false">
      <c r="A468" s="4" t="s">
        <v>834</v>
      </c>
      <c r="B468" s="4" t="s">
        <v>757</v>
      </c>
      <c r="C468" s="4" t="s">
        <v>78</v>
      </c>
      <c r="D468" s="4" t="s">
        <v>75</v>
      </c>
      <c r="E468" s="9" t="n">
        <v>44929</v>
      </c>
      <c r="F468" s="4" t="n">
        <v>1</v>
      </c>
      <c r="G468" s="4" t="n">
        <v>0</v>
      </c>
    </row>
    <row r="469" customFormat="false" ht="15" hidden="false" customHeight="false" outlineLevel="0" collapsed="false">
      <c r="A469" s="4" t="s">
        <v>835</v>
      </c>
      <c r="B469" s="4" t="s">
        <v>574</v>
      </c>
      <c r="C469" s="4" t="s">
        <v>82</v>
      </c>
      <c r="D469" s="4" t="s">
        <v>85</v>
      </c>
      <c r="E469" s="9" t="n">
        <v>45080</v>
      </c>
      <c r="F469" s="4" t="n">
        <v>1</v>
      </c>
      <c r="G469" s="4" t="n">
        <v>0</v>
      </c>
    </row>
    <row r="470" customFormat="false" ht="15" hidden="false" customHeight="false" outlineLevel="0" collapsed="false">
      <c r="A470" s="4" t="s">
        <v>836</v>
      </c>
      <c r="B470" s="4" t="s">
        <v>228</v>
      </c>
      <c r="C470" s="4" t="s">
        <v>82</v>
      </c>
      <c r="D470" s="4" t="s">
        <v>103</v>
      </c>
      <c r="E470" s="9" t="n">
        <v>45256</v>
      </c>
      <c r="F470" s="4" t="n">
        <v>1</v>
      </c>
      <c r="G470" s="4" t="n">
        <v>0</v>
      </c>
    </row>
    <row r="471" customFormat="false" ht="15" hidden="false" customHeight="false" outlineLevel="0" collapsed="false">
      <c r="A471" s="4" t="s">
        <v>837</v>
      </c>
      <c r="B471" s="4" t="s">
        <v>581</v>
      </c>
      <c r="C471" s="4" t="s">
        <v>82</v>
      </c>
      <c r="D471" s="4" t="s">
        <v>75</v>
      </c>
      <c r="E471" s="9" t="n">
        <v>45049</v>
      </c>
      <c r="F471" s="4" t="n">
        <v>1</v>
      </c>
      <c r="G471" s="4" t="n">
        <v>0</v>
      </c>
    </row>
    <row r="472" customFormat="false" ht="15" hidden="false" customHeight="false" outlineLevel="0" collapsed="false">
      <c r="A472" s="4" t="s">
        <v>838</v>
      </c>
      <c r="B472" s="4" t="s">
        <v>663</v>
      </c>
      <c r="C472" s="4" t="s">
        <v>82</v>
      </c>
      <c r="D472" s="4" t="s">
        <v>79</v>
      </c>
      <c r="E472" s="9" t="n">
        <v>44997</v>
      </c>
      <c r="F472" s="4" t="n">
        <v>0</v>
      </c>
      <c r="G472" s="4" t="n">
        <v>0</v>
      </c>
    </row>
    <row r="473" customFormat="false" ht="15" hidden="false" customHeight="false" outlineLevel="0" collapsed="false">
      <c r="A473" s="4" t="s">
        <v>839</v>
      </c>
      <c r="B473" s="4" t="s">
        <v>141</v>
      </c>
      <c r="C473" s="4" t="s">
        <v>78</v>
      </c>
      <c r="D473" s="4" t="s">
        <v>94</v>
      </c>
      <c r="E473" s="9" t="n">
        <v>45493</v>
      </c>
      <c r="F473" s="4" t="n">
        <v>1</v>
      </c>
      <c r="G473" s="4" t="n">
        <v>1</v>
      </c>
    </row>
    <row r="474" customFormat="false" ht="15" hidden="false" customHeight="false" outlineLevel="0" collapsed="false">
      <c r="A474" s="4" t="s">
        <v>840</v>
      </c>
      <c r="B474" s="4" t="s">
        <v>328</v>
      </c>
      <c r="C474" s="4" t="s">
        <v>82</v>
      </c>
      <c r="D474" s="4" t="s">
        <v>94</v>
      </c>
      <c r="E474" s="9" t="n">
        <v>45402</v>
      </c>
      <c r="F474" s="4" t="n">
        <v>1</v>
      </c>
      <c r="G474" s="4" t="n">
        <v>0</v>
      </c>
    </row>
    <row r="475" customFormat="false" ht="15" hidden="false" customHeight="false" outlineLevel="0" collapsed="false">
      <c r="A475" s="4" t="s">
        <v>841</v>
      </c>
      <c r="B475" s="4" t="s">
        <v>102</v>
      </c>
      <c r="C475" s="4" t="s">
        <v>119</v>
      </c>
      <c r="D475" s="4" t="s">
        <v>110</v>
      </c>
      <c r="E475" s="9" t="n">
        <v>45081</v>
      </c>
      <c r="F475" s="4" t="n">
        <v>1</v>
      </c>
      <c r="G475" s="4" t="n">
        <v>1</v>
      </c>
    </row>
    <row r="476" customFormat="false" ht="15" hidden="false" customHeight="false" outlineLevel="0" collapsed="false">
      <c r="A476" s="4" t="s">
        <v>842</v>
      </c>
      <c r="B476" s="4" t="s">
        <v>630</v>
      </c>
      <c r="C476" s="4" t="s">
        <v>82</v>
      </c>
      <c r="D476" s="4" t="s">
        <v>94</v>
      </c>
      <c r="E476" s="9" t="n">
        <v>44928</v>
      </c>
      <c r="F476" s="4" t="n">
        <v>1</v>
      </c>
      <c r="G476" s="4" t="n">
        <v>1</v>
      </c>
    </row>
    <row r="477" customFormat="false" ht="15" hidden="false" customHeight="false" outlineLevel="0" collapsed="false">
      <c r="A477" s="4" t="s">
        <v>843</v>
      </c>
      <c r="B477" s="4" t="s">
        <v>844</v>
      </c>
      <c r="C477" s="4" t="s">
        <v>78</v>
      </c>
      <c r="D477" s="4" t="s">
        <v>94</v>
      </c>
      <c r="E477" s="9" t="n">
        <v>45469</v>
      </c>
      <c r="F477" s="4" t="n">
        <v>0</v>
      </c>
      <c r="G477" s="4" t="n">
        <v>1</v>
      </c>
    </row>
    <row r="478" customFormat="false" ht="15" hidden="false" customHeight="false" outlineLevel="0" collapsed="false">
      <c r="A478" s="4" t="s">
        <v>845</v>
      </c>
      <c r="B478" s="4" t="s">
        <v>178</v>
      </c>
      <c r="C478" s="4" t="s">
        <v>119</v>
      </c>
      <c r="D478" s="4" t="s">
        <v>110</v>
      </c>
      <c r="E478" s="9" t="n">
        <v>44971</v>
      </c>
      <c r="F478" s="4" t="n">
        <v>0</v>
      </c>
      <c r="G478" s="4" t="n">
        <v>0</v>
      </c>
    </row>
    <row r="479" customFormat="false" ht="15" hidden="false" customHeight="false" outlineLevel="0" collapsed="false">
      <c r="A479" s="4" t="s">
        <v>846</v>
      </c>
      <c r="B479" s="4" t="s">
        <v>847</v>
      </c>
      <c r="C479" s="4" t="s">
        <v>74</v>
      </c>
      <c r="D479" s="4" t="s">
        <v>103</v>
      </c>
      <c r="E479" s="9" t="n">
        <v>45692</v>
      </c>
      <c r="F479" s="4" t="n">
        <v>1</v>
      </c>
      <c r="G479" s="4" t="n">
        <v>1</v>
      </c>
    </row>
    <row r="480" customFormat="false" ht="15" hidden="false" customHeight="false" outlineLevel="0" collapsed="false">
      <c r="A480" s="4" t="s">
        <v>848</v>
      </c>
      <c r="B480" s="4" t="s">
        <v>77</v>
      </c>
      <c r="C480" s="4" t="s">
        <v>82</v>
      </c>
      <c r="D480" s="4" t="s">
        <v>85</v>
      </c>
      <c r="E480" s="9" t="n">
        <v>45508</v>
      </c>
      <c r="F480" s="4" t="n">
        <v>1</v>
      </c>
      <c r="G480" s="4" t="n">
        <v>0</v>
      </c>
    </row>
    <row r="481" customFormat="false" ht="15" hidden="false" customHeight="false" outlineLevel="0" collapsed="false">
      <c r="A481" s="4" t="s">
        <v>849</v>
      </c>
      <c r="B481" s="4" t="s">
        <v>850</v>
      </c>
      <c r="C481" s="4" t="s">
        <v>82</v>
      </c>
      <c r="D481" s="4" t="s">
        <v>94</v>
      </c>
      <c r="E481" s="9" t="n">
        <v>45747</v>
      </c>
      <c r="F481" s="4" t="n">
        <v>1</v>
      </c>
      <c r="G481" s="4" t="n">
        <v>0</v>
      </c>
    </row>
    <row r="482" customFormat="false" ht="15" hidden="false" customHeight="false" outlineLevel="0" collapsed="false">
      <c r="A482" s="4" t="s">
        <v>851</v>
      </c>
      <c r="B482" s="4" t="s">
        <v>567</v>
      </c>
      <c r="C482" s="4" t="s">
        <v>82</v>
      </c>
      <c r="D482" s="4" t="s">
        <v>85</v>
      </c>
      <c r="E482" s="9" t="n">
        <v>45003</v>
      </c>
      <c r="F482" s="4" t="n">
        <v>0</v>
      </c>
      <c r="G482" s="4" t="n">
        <v>1</v>
      </c>
    </row>
    <row r="483" customFormat="false" ht="15" hidden="false" customHeight="false" outlineLevel="0" collapsed="false">
      <c r="A483" s="4" t="s">
        <v>852</v>
      </c>
      <c r="B483" s="4" t="s">
        <v>309</v>
      </c>
      <c r="C483" s="4" t="s">
        <v>78</v>
      </c>
      <c r="D483" s="4" t="s">
        <v>75</v>
      </c>
      <c r="E483" s="9" t="n">
        <v>45095</v>
      </c>
      <c r="F483" s="4" t="n">
        <v>1</v>
      </c>
      <c r="G483" s="4" t="n">
        <v>1</v>
      </c>
    </row>
    <row r="484" customFormat="false" ht="15" hidden="false" customHeight="false" outlineLevel="0" collapsed="false">
      <c r="A484" s="4" t="s">
        <v>853</v>
      </c>
      <c r="B484" s="4" t="s">
        <v>286</v>
      </c>
      <c r="C484" s="4" t="s">
        <v>82</v>
      </c>
      <c r="D484" s="4" t="s">
        <v>94</v>
      </c>
      <c r="E484" s="9" t="n">
        <v>45242</v>
      </c>
      <c r="F484" s="4" t="n">
        <v>1</v>
      </c>
      <c r="G484" s="4" t="n">
        <v>0</v>
      </c>
    </row>
    <row r="485" customFormat="false" ht="15" hidden="false" customHeight="false" outlineLevel="0" collapsed="false">
      <c r="A485" s="4" t="s">
        <v>854</v>
      </c>
      <c r="B485" s="4" t="s">
        <v>261</v>
      </c>
      <c r="C485" s="4" t="s">
        <v>82</v>
      </c>
      <c r="D485" s="4" t="s">
        <v>103</v>
      </c>
      <c r="E485" s="9" t="n">
        <v>44968</v>
      </c>
      <c r="F485" s="4" t="n">
        <v>1</v>
      </c>
      <c r="G485" s="4" t="n">
        <v>0</v>
      </c>
    </row>
    <row r="486" customFormat="false" ht="15" hidden="false" customHeight="false" outlineLevel="0" collapsed="false">
      <c r="A486" s="4" t="s">
        <v>855</v>
      </c>
      <c r="B486" s="4" t="s">
        <v>856</v>
      </c>
      <c r="C486" s="4" t="s">
        <v>82</v>
      </c>
      <c r="D486" s="4" t="s">
        <v>103</v>
      </c>
      <c r="E486" s="9" t="n">
        <v>45332</v>
      </c>
      <c r="F486" s="4" t="n">
        <v>1</v>
      </c>
      <c r="G486" s="4" t="n">
        <v>0</v>
      </c>
    </row>
    <row r="487" customFormat="false" ht="15" hidden="false" customHeight="false" outlineLevel="0" collapsed="false">
      <c r="A487" s="4" t="s">
        <v>857</v>
      </c>
      <c r="B487" s="4" t="s">
        <v>858</v>
      </c>
      <c r="C487" s="4" t="s">
        <v>82</v>
      </c>
      <c r="D487" s="4" t="s">
        <v>110</v>
      </c>
      <c r="E487" s="9" t="n">
        <v>45802</v>
      </c>
      <c r="F487" s="4" t="n">
        <v>1</v>
      </c>
      <c r="G487" s="4" t="n">
        <v>0</v>
      </c>
    </row>
    <row r="488" customFormat="false" ht="15" hidden="false" customHeight="false" outlineLevel="0" collapsed="false">
      <c r="A488" s="4" t="s">
        <v>859</v>
      </c>
      <c r="B488" s="4" t="s">
        <v>387</v>
      </c>
      <c r="C488" s="4" t="s">
        <v>82</v>
      </c>
      <c r="D488" s="4" t="s">
        <v>85</v>
      </c>
      <c r="E488" s="9" t="n">
        <v>45051</v>
      </c>
      <c r="F488" s="4" t="n">
        <v>1</v>
      </c>
      <c r="G488" s="4" t="n">
        <v>0</v>
      </c>
    </row>
    <row r="489" customFormat="false" ht="15" hidden="false" customHeight="false" outlineLevel="0" collapsed="false">
      <c r="A489" s="4" t="s">
        <v>860</v>
      </c>
      <c r="B489" s="4" t="s">
        <v>861</v>
      </c>
      <c r="C489" s="4" t="s">
        <v>119</v>
      </c>
      <c r="D489" s="4" t="s">
        <v>110</v>
      </c>
      <c r="E489" s="9" t="n">
        <v>45308</v>
      </c>
      <c r="F489" s="4" t="n">
        <v>1</v>
      </c>
      <c r="G489" s="4" t="n">
        <v>0</v>
      </c>
    </row>
    <row r="490" customFormat="false" ht="15" hidden="false" customHeight="false" outlineLevel="0" collapsed="false">
      <c r="A490" s="4" t="s">
        <v>862</v>
      </c>
      <c r="B490" s="4" t="s">
        <v>178</v>
      </c>
      <c r="C490" s="4" t="s">
        <v>82</v>
      </c>
      <c r="D490" s="4" t="s">
        <v>79</v>
      </c>
      <c r="E490" s="9" t="n">
        <v>44949</v>
      </c>
      <c r="F490" s="4" t="n">
        <v>0</v>
      </c>
      <c r="G490" s="4" t="n">
        <v>1</v>
      </c>
    </row>
    <row r="491" customFormat="false" ht="15" hidden="false" customHeight="false" outlineLevel="0" collapsed="false">
      <c r="A491" s="4" t="s">
        <v>863</v>
      </c>
      <c r="B491" s="4" t="s">
        <v>348</v>
      </c>
      <c r="C491" s="4" t="s">
        <v>74</v>
      </c>
      <c r="D491" s="4" t="s">
        <v>110</v>
      </c>
      <c r="E491" s="9" t="n">
        <v>45052</v>
      </c>
      <c r="F491" s="4" t="n">
        <v>1</v>
      </c>
      <c r="G491" s="4" t="n">
        <v>1</v>
      </c>
    </row>
    <row r="492" customFormat="false" ht="15" hidden="false" customHeight="false" outlineLevel="0" collapsed="false">
      <c r="A492" s="4" t="s">
        <v>864</v>
      </c>
      <c r="B492" s="4" t="s">
        <v>820</v>
      </c>
      <c r="C492" s="4" t="s">
        <v>82</v>
      </c>
      <c r="D492" s="4" t="s">
        <v>79</v>
      </c>
      <c r="E492" s="9" t="n">
        <v>45435</v>
      </c>
      <c r="F492" s="4" t="n">
        <v>1</v>
      </c>
      <c r="G492" s="4" t="n">
        <v>0</v>
      </c>
    </row>
    <row r="493" customFormat="false" ht="15" hidden="false" customHeight="false" outlineLevel="0" collapsed="false">
      <c r="A493" s="4" t="s">
        <v>865</v>
      </c>
      <c r="B493" s="4" t="s">
        <v>433</v>
      </c>
      <c r="C493" s="4" t="s">
        <v>82</v>
      </c>
      <c r="D493" s="4" t="s">
        <v>110</v>
      </c>
      <c r="E493" s="9" t="n">
        <v>45213</v>
      </c>
      <c r="F493" s="4" t="n">
        <v>1</v>
      </c>
      <c r="G493" s="4" t="n">
        <v>1</v>
      </c>
    </row>
    <row r="494" customFormat="false" ht="15" hidden="false" customHeight="false" outlineLevel="0" collapsed="false">
      <c r="A494" s="4" t="s">
        <v>866</v>
      </c>
      <c r="B494" s="4" t="s">
        <v>703</v>
      </c>
      <c r="C494" s="4" t="s">
        <v>74</v>
      </c>
      <c r="D494" s="4" t="s">
        <v>79</v>
      </c>
      <c r="E494" s="9" t="n">
        <v>45437</v>
      </c>
      <c r="F494" s="4" t="n">
        <v>1</v>
      </c>
      <c r="G494" s="4" t="n">
        <v>0</v>
      </c>
    </row>
    <row r="495" customFormat="false" ht="15" hidden="false" customHeight="false" outlineLevel="0" collapsed="false">
      <c r="A495" s="4" t="s">
        <v>867</v>
      </c>
      <c r="B495" s="4" t="s">
        <v>343</v>
      </c>
      <c r="C495" s="4" t="s">
        <v>82</v>
      </c>
      <c r="D495" s="4" t="s">
        <v>94</v>
      </c>
      <c r="E495" s="9" t="n">
        <v>45356</v>
      </c>
      <c r="F495" s="4" t="n">
        <v>1</v>
      </c>
      <c r="G495" s="4" t="n">
        <v>0</v>
      </c>
    </row>
    <row r="496" customFormat="false" ht="15" hidden="false" customHeight="false" outlineLevel="0" collapsed="false">
      <c r="A496" s="4" t="s">
        <v>868</v>
      </c>
      <c r="B496" s="4" t="s">
        <v>518</v>
      </c>
      <c r="C496" s="4" t="s">
        <v>74</v>
      </c>
      <c r="D496" s="4" t="s">
        <v>103</v>
      </c>
      <c r="E496" s="9" t="n">
        <v>45318</v>
      </c>
      <c r="F496" s="4" t="n">
        <v>1</v>
      </c>
      <c r="G496" s="4" t="n">
        <v>1</v>
      </c>
    </row>
    <row r="497" customFormat="false" ht="15" hidden="false" customHeight="false" outlineLevel="0" collapsed="false">
      <c r="A497" s="4" t="s">
        <v>869</v>
      </c>
      <c r="B497" s="4" t="s">
        <v>870</v>
      </c>
      <c r="C497" s="4" t="s">
        <v>74</v>
      </c>
      <c r="D497" s="4" t="s">
        <v>85</v>
      </c>
      <c r="E497" s="9" t="n">
        <v>45441</v>
      </c>
      <c r="F497" s="4" t="n">
        <v>1</v>
      </c>
      <c r="G497" s="4" t="n">
        <v>1</v>
      </c>
    </row>
    <row r="498" customFormat="false" ht="15" hidden="false" customHeight="false" outlineLevel="0" collapsed="false">
      <c r="A498" s="4" t="s">
        <v>871</v>
      </c>
      <c r="B498" s="4" t="s">
        <v>200</v>
      </c>
      <c r="C498" s="4" t="s">
        <v>82</v>
      </c>
      <c r="D498" s="4" t="s">
        <v>79</v>
      </c>
      <c r="E498" s="9" t="n">
        <v>45757</v>
      </c>
      <c r="F498" s="4" t="n">
        <v>1</v>
      </c>
      <c r="G498" s="4" t="n">
        <v>1</v>
      </c>
    </row>
    <row r="499" customFormat="false" ht="15" hidden="false" customHeight="false" outlineLevel="0" collapsed="false">
      <c r="A499" s="4" t="s">
        <v>872</v>
      </c>
      <c r="B499" s="4" t="s">
        <v>324</v>
      </c>
      <c r="C499" s="4" t="s">
        <v>119</v>
      </c>
      <c r="D499" s="4" t="s">
        <v>79</v>
      </c>
      <c r="E499" s="9" t="n">
        <v>45165</v>
      </c>
      <c r="F499" s="4" t="n">
        <v>0</v>
      </c>
      <c r="G499" s="4" t="n">
        <v>1</v>
      </c>
    </row>
    <row r="500" customFormat="false" ht="15" hidden="false" customHeight="false" outlineLevel="0" collapsed="false">
      <c r="A500" s="4" t="s">
        <v>873</v>
      </c>
      <c r="B500" s="4" t="s">
        <v>874</v>
      </c>
      <c r="C500" s="4" t="s">
        <v>78</v>
      </c>
      <c r="D500" s="4" t="s">
        <v>94</v>
      </c>
      <c r="E500" s="9" t="n">
        <v>45709</v>
      </c>
      <c r="F500" s="4" t="n">
        <v>0</v>
      </c>
      <c r="G500" s="4" t="n">
        <v>1</v>
      </c>
    </row>
    <row r="501" customFormat="false" ht="15" hidden="false" customHeight="false" outlineLevel="0" collapsed="false">
      <c r="A501" s="4" t="s">
        <v>875</v>
      </c>
      <c r="B501" s="4" t="s">
        <v>833</v>
      </c>
      <c r="C501" s="4" t="s">
        <v>78</v>
      </c>
      <c r="D501" s="4" t="s">
        <v>85</v>
      </c>
      <c r="E501" s="9" t="n">
        <v>45107</v>
      </c>
      <c r="F501" s="4" t="n">
        <v>1</v>
      </c>
      <c r="G501" s="4" t="n">
        <v>1</v>
      </c>
    </row>
    <row r="502" customFormat="false" ht="15" hidden="false" customHeight="false" outlineLevel="0" collapsed="false">
      <c r="A502" s="4" t="s">
        <v>876</v>
      </c>
      <c r="B502" s="4" t="s">
        <v>249</v>
      </c>
      <c r="C502" s="4" t="s">
        <v>78</v>
      </c>
      <c r="D502" s="4" t="s">
        <v>94</v>
      </c>
      <c r="E502" s="9" t="n">
        <v>45647</v>
      </c>
      <c r="F502" s="4" t="n">
        <v>1</v>
      </c>
      <c r="G502" s="4" t="n">
        <v>0</v>
      </c>
    </row>
    <row r="503" customFormat="false" ht="15" hidden="false" customHeight="false" outlineLevel="0" collapsed="false">
      <c r="A503" s="4" t="s">
        <v>877</v>
      </c>
      <c r="B503" s="4" t="s">
        <v>878</v>
      </c>
      <c r="C503" s="4" t="s">
        <v>74</v>
      </c>
      <c r="D503" s="4" t="s">
        <v>79</v>
      </c>
      <c r="E503" s="9" t="n">
        <v>45482</v>
      </c>
      <c r="F503" s="4" t="n">
        <v>1</v>
      </c>
      <c r="G503" s="4" t="n">
        <v>1</v>
      </c>
    </row>
    <row r="504" customFormat="false" ht="15" hidden="false" customHeight="false" outlineLevel="0" collapsed="false">
      <c r="A504" s="4" t="s">
        <v>879</v>
      </c>
      <c r="B504" s="4" t="s">
        <v>328</v>
      </c>
      <c r="C504" s="4" t="s">
        <v>82</v>
      </c>
      <c r="D504" s="4" t="s">
        <v>110</v>
      </c>
      <c r="E504" s="9" t="n">
        <v>44947</v>
      </c>
      <c r="F504" s="4" t="n">
        <v>1</v>
      </c>
      <c r="G504" s="4" t="n">
        <v>1</v>
      </c>
    </row>
    <row r="505" customFormat="false" ht="15" hidden="false" customHeight="false" outlineLevel="0" collapsed="false">
      <c r="A505" s="4" t="s">
        <v>880</v>
      </c>
      <c r="B505" s="4" t="s">
        <v>881</v>
      </c>
      <c r="C505" s="4" t="s">
        <v>119</v>
      </c>
      <c r="D505" s="4" t="s">
        <v>110</v>
      </c>
      <c r="E505" s="9" t="n">
        <v>45661</v>
      </c>
      <c r="F505" s="4" t="n">
        <v>1</v>
      </c>
      <c r="G505" s="4" t="n">
        <v>0</v>
      </c>
    </row>
    <row r="506" customFormat="false" ht="15" hidden="false" customHeight="false" outlineLevel="0" collapsed="false">
      <c r="A506" s="4" t="s">
        <v>882</v>
      </c>
      <c r="B506" s="4" t="s">
        <v>194</v>
      </c>
      <c r="C506" s="4" t="s">
        <v>78</v>
      </c>
      <c r="D506" s="4" t="s">
        <v>75</v>
      </c>
      <c r="E506" s="9" t="n">
        <v>45527</v>
      </c>
      <c r="F506" s="4" t="n">
        <v>1</v>
      </c>
      <c r="G506" s="4" t="n">
        <v>1</v>
      </c>
    </row>
    <row r="507" customFormat="false" ht="15" hidden="false" customHeight="false" outlineLevel="0" collapsed="false">
      <c r="A507" s="4" t="s">
        <v>883</v>
      </c>
      <c r="B507" s="4" t="s">
        <v>265</v>
      </c>
      <c r="C507" s="4" t="s">
        <v>82</v>
      </c>
      <c r="D507" s="4" t="s">
        <v>79</v>
      </c>
      <c r="E507" s="9" t="n">
        <v>45309</v>
      </c>
      <c r="F507" s="4" t="n">
        <v>1</v>
      </c>
      <c r="G507" s="4" t="n">
        <v>0</v>
      </c>
    </row>
    <row r="508" customFormat="false" ht="15" hidden="false" customHeight="false" outlineLevel="0" collapsed="false">
      <c r="A508" s="4" t="s">
        <v>884</v>
      </c>
      <c r="B508" s="4" t="s">
        <v>885</v>
      </c>
      <c r="C508" s="4" t="s">
        <v>74</v>
      </c>
      <c r="D508" s="4" t="s">
        <v>94</v>
      </c>
      <c r="E508" s="9" t="n">
        <v>45066</v>
      </c>
      <c r="F508" s="4" t="n">
        <v>0</v>
      </c>
      <c r="G508" s="4" t="n">
        <v>0</v>
      </c>
    </row>
    <row r="509" customFormat="false" ht="15" hidden="false" customHeight="false" outlineLevel="0" collapsed="false">
      <c r="A509" s="4" t="s">
        <v>886</v>
      </c>
      <c r="B509" s="4" t="s">
        <v>887</v>
      </c>
      <c r="C509" s="4" t="s">
        <v>74</v>
      </c>
      <c r="D509" s="4" t="s">
        <v>103</v>
      </c>
      <c r="E509" s="9" t="n">
        <v>45105</v>
      </c>
      <c r="F509" s="4" t="n">
        <v>1</v>
      </c>
      <c r="G509" s="4" t="n">
        <v>0</v>
      </c>
    </row>
    <row r="510" customFormat="false" ht="15" hidden="false" customHeight="false" outlineLevel="0" collapsed="false">
      <c r="A510" s="4" t="s">
        <v>888</v>
      </c>
      <c r="B510" s="4" t="s">
        <v>190</v>
      </c>
      <c r="C510" s="4" t="s">
        <v>78</v>
      </c>
      <c r="D510" s="4" t="s">
        <v>79</v>
      </c>
      <c r="E510" s="9" t="n">
        <v>45608</v>
      </c>
      <c r="F510" s="4" t="n">
        <v>1</v>
      </c>
      <c r="G510" s="4" t="n">
        <v>1</v>
      </c>
    </row>
    <row r="511" customFormat="false" ht="15" hidden="false" customHeight="false" outlineLevel="0" collapsed="false">
      <c r="A511" s="4" t="s">
        <v>889</v>
      </c>
      <c r="B511" s="4" t="s">
        <v>890</v>
      </c>
      <c r="C511" s="4" t="s">
        <v>82</v>
      </c>
      <c r="D511" s="4" t="s">
        <v>103</v>
      </c>
      <c r="E511" s="9" t="n">
        <v>45108</v>
      </c>
      <c r="F511" s="4" t="n">
        <v>1</v>
      </c>
      <c r="G511" s="4" t="n">
        <v>0</v>
      </c>
    </row>
    <row r="512" customFormat="false" ht="15" hidden="false" customHeight="false" outlineLevel="0" collapsed="false">
      <c r="A512" s="4" t="s">
        <v>891</v>
      </c>
      <c r="B512" s="4" t="s">
        <v>249</v>
      </c>
      <c r="C512" s="4" t="s">
        <v>119</v>
      </c>
      <c r="D512" s="4" t="s">
        <v>85</v>
      </c>
      <c r="E512" s="9" t="n">
        <v>45113</v>
      </c>
      <c r="F512" s="4" t="n">
        <v>1</v>
      </c>
      <c r="G512" s="4" t="n">
        <v>0</v>
      </c>
    </row>
    <row r="513" customFormat="false" ht="15" hidden="false" customHeight="false" outlineLevel="0" collapsed="false">
      <c r="A513" s="4" t="s">
        <v>892</v>
      </c>
      <c r="B513" s="4" t="s">
        <v>893</v>
      </c>
      <c r="C513" s="4" t="s">
        <v>119</v>
      </c>
      <c r="D513" s="4" t="s">
        <v>110</v>
      </c>
      <c r="E513" s="9" t="n">
        <v>45435</v>
      </c>
      <c r="F513" s="4" t="n">
        <v>1</v>
      </c>
      <c r="G513" s="4" t="n">
        <v>0</v>
      </c>
    </row>
    <row r="514" customFormat="false" ht="15" hidden="false" customHeight="false" outlineLevel="0" collapsed="false">
      <c r="A514" s="4" t="s">
        <v>894</v>
      </c>
      <c r="B514" s="4" t="s">
        <v>706</v>
      </c>
      <c r="C514" s="4" t="s">
        <v>82</v>
      </c>
      <c r="D514" s="4" t="s">
        <v>94</v>
      </c>
      <c r="E514" s="9" t="n">
        <v>45768</v>
      </c>
      <c r="F514" s="4" t="n">
        <v>1</v>
      </c>
      <c r="G514" s="4" t="n">
        <v>0</v>
      </c>
    </row>
    <row r="515" customFormat="false" ht="15" hidden="false" customHeight="false" outlineLevel="0" collapsed="false">
      <c r="A515" s="4" t="s">
        <v>895</v>
      </c>
      <c r="B515" s="4" t="s">
        <v>402</v>
      </c>
      <c r="C515" s="4" t="s">
        <v>78</v>
      </c>
      <c r="D515" s="4" t="s">
        <v>85</v>
      </c>
      <c r="E515" s="9" t="n">
        <v>45141</v>
      </c>
      <c r="F515" s="4" t="n">
        <v>1</v>
      </c>
      <c r="G515" s="4" t="n">
        <v>1</v>
      </c>
    </row>
    <row r="516" customFormat="false" ht="15" hidden="false" customHeight="false" outlineLevel="0" collapsed="false">
      <c r="A516" s="4" t="s">
        <v>896</v>
      </c>
      <c r="B516" s="4" t="s">
        <v>897</v>
      </c>
      <c r="C516" s="4" t="s">
        <v>82</v>
      </c>
      <c r="D516" s="4" t="s">
        <v>75</v>
      </c>
      <c r="E516" s="9" t="n">
        <v>45322</v>
      </c>
      <c r="F516" s="4" t="n">
        <v>1</v>
      </c>
      <c r="G516" s="4" t="n">
        <v>1</v>
      </c>
    </row>
    <row r="517" customFormat="false" ht="15" hidden="false" customHeight="false" outlineLevel="0" collapsed="false">
      <c r="A517" s="4" t="s">
        <v>898</v>
      </c>
      <c r="B517" s="4" t="s">
        <v>814</v>
      </c>
      <c r="C517" s="4" t="s">
        <v>82</v>
      </c>
      <c r="D517" s="4" t="s">
        <v>85</v>
      </c>
      <c r="E517" s="9" t="n">
        <v>45286</v>
      </c>
      <c r="F517" s="4" t="n">
        <v>1</v>
      </c>
      <c r="G517" s="4" t="n">
        <v>1</v>
      </c>
    </row>
    <row r="518" customFormat="false" ht="15" hidden="false" customHeight="false" outlineLevel="0" collapsed="false">
      <c r="A518" s="4" t="s">
        <v>899</v>
      </c>
      <c r="B518" s="4" t="s">
        <v>900</v>
      </c>
      <c r="C518" s="4" t="s">
        <v>74</v>
      </c>
      <c r="D518" s="4" t="s">
        <v>79</v>
      </c>
      <c r="E518" s="9" t="n">
        <v>45389</v>
      </c>
      <c r="F518" s="4" t="n">
        <v>1</v>
      </c>
      <c r="G518" s="4" t="n">
        <v>0</v>
      </c>
    </row>
    <row r="519" customFormat="false" ht="15" hidden="false" customHeight="false" outlineLevel="0" collapsed="false">
      <c r="A519" s="4" t="s">
        <v>901</v>
      </c>
      <c r="B519" s="4" t="s">
        <v>178</v>
      </c>
      <c r="C519" s="4" t="s">
        <v>82</v>
      </c>
      <c r="D519" s="4" t="s">
        <v>94</v>
      </c>
      <c r="E519" s="9" t="n">
        <v>45002</v>
      </c>
      <c r="F519" s="4" t="n">
        <v>1</v>
      </c>
      <c r="G519" s="4" t="n">
        <v>0</v>
      </c>
    </row>
    <row r="520" customFormat="false" ht="15" hidden="false" customHeight="false" outlineLevel="0" collapsed="false">
      <c r="A520" s="4" t="s">
        <v>902</v>
      </c>
      <c r="B520" s="4" t="s">
        <v>91</v>
      </c>
      <c r="C520" s="4" t="s">
        <v>82</v>
      </c>
      <c r="D520" s="4" t="s">
        <v>75</v>
      </c>
      <c r="E520" s="9" t="n">
        <v>45273</v>
      </c>
      <c r="F520" s="4" t="n">
        <v>1</v>
      </c>
      <c r="G520" s="4" t="n">
        <v>0</v>
      </c>
    </row>
    <row r="521" customFormat="false" ht="15" hidden="false" customHeight="false" outlineLevel="0" collapsed="false">
      <c r="A521" s="4" t="s">
        <v>903</v>
      </c>
      <c r="B521" s="4" t="s">
        <v>532</v>
      </c>
      <c r="C521" s="4" t="s">
        <v>74</v>
      </c>
      <c r="D521" s="4" t="s">
        <v>75</v>
      </c>
      <c r="E521" s="9" t="n">
        <v>45548</v>
      </c>
      <c r="F521" s="4" t="n">
        <v>0</v>
      </c>
      <c r="G521" s="4" t="n">
        <v>1</v>
      </c>
    </row>
    <row r="522" customFormat="false" ht="15" hidden="false" customHeight="false" outlineLevel="0" collapsed="false">
      <c r="A522" s="4" t="s">
        <v>904</v>
      </c>
      <c r="B522" s="4" t="s">
        <v>861</v>
      </c>
      <c r="C522" s="4" t="s">
        <v>82</v>
      </c>
      <c r="D522" s="4" t="s">
        <v>110</v>
      </c>
      <c r="E522" s="9" t="n">
        <v>45640</v>
      </c>
      <c r="F522" s="4" t="n">
        <v>1</v>
      </c>
      <c r="G522" s="4" t="n">
        <v>0</v>
      </c>
    </row>
    <row r="523" customFormat="false" ht="15" hidden="false" customHeight="false" outlineLevel="0" collapsed="false">
      <c r="A523" s="4" t="s">
        <v>905</v>
      </c>
      <c r="B523" s="4" t="s">
        <v>366</v>
      </c>
      <c r="C523" s="4" t="s">
        <v>74</v>
      </c>
      <c r="D523" s="4" t="s">
        <v>103</v>
      </c>
      <c r="E523" s="9" t="n">
        <v>45170</v>
      </c>
      <c r="F523" s="4" t="n">
        <v>1</v>
      </c>
      <c r="G523" s="4" t="n">
        <v>1</v>
      </c>
    </row>
    <row r="524" customFormat="false" ht="15" hidden="false" customHeight="false" outlineLevel="0" collapsed="false">
      <c r="A524" s="4" t="s">
        <v>906</v>
      </c>
      <c r="B524" s="4" t="s">
        <v>188</v>
      </c>
      <c r="C524" s="4" t="s">
        <v>74</v>
      </c>
      <c r="D524" s="4" t="s">
        <v>85</v>
      </c>
      <c r="E524" s="9" t="n">
        <v>45296</v>
      </c>
      <c r="F524" s="4" t="n">
        <v>1</v>
      </c>
      <c r="G524" s="4" t="n">
        <v>1</v>
      </c>
    </row>
    <row r="525" customFormat="false" ht="15" hidden="false" customHeight="false" outlineLevel="0" collapsed="false">
      <c r="A525" s="4" t="s">
        <v>907</v>
      </c>
      <c r="B525" s="4" t="s">
        <v>538</v>
      </c>
      <c r="C525" s="4" t="s">
        <v>78</v>
      </c>
      <c r="D525" s="4" t="s">
        <v>103</v>
      </c>
      <c r="E525" s="9" t="n">
        <v>45131</v>
      </c>
      <c r="F525" s="4" t="n">
        <v>1</v>
      </c>
      <c r="G525" s="4" t="n">
        <v>1</v>
      </c>
    </row>
    <row r="526" customFormat="false" ht="15" hidden="false" customHeight="false" outlineLevel="0" collapsed="false">
      <c r="A526" s="4" t="s">
        <v>908</v>
      </c>
      <c r="B526" s="4" t="s">
        <v>909</v>
      </c>
      <c r="C526" s="4" t="s">
        <v>74</v>
      </c>
      <c r="D526" s="4" t="s">
        <v>75</v>
      </c>
      <c r="E526" s="9" t="n">
        <v>45242</v>
      </c>
      <c r="F526" s="4" t="n">
        <v>1</v>
      </c>
      <c r="G526" s="4" t="n">
        <v>1</v>
      </c>
    </row>
    <row r="527" customFormat="false" ht="15" hidden="false" customHeight="false" outlineLevel="0" collapsed="false">
      <c r="A527" s="4" t="s">
        <v>910</v>
      </c>
      <c r="B527" s="4" t="s">
        <v>131</v>
      </c>
      <c r="C527" s="4" t="s">
        <v>78</v>
      </c>
      <c r="D527" s="4" t="s">
        <v>94</v>
      </c>
      <c r="E527" s="9" t="n">
        <v>45323</v>
      </c>
      <c r="F527" s="4" t="n">
        <v>1</v>
      </c>
      <c r="G527" s="4" t="n">
        <v>0</v>
      </c>
    </row>
    <row r="528" customFormat="false" ht="15" hidden="false" customHeight="false" outlineLevel="0" collapsed="false">
      <c r="A528" s="4" t="s">
        <v>911</v>
      </c>
      <c r="B528" s="4" t="s">
        <v>912</v>
      </c>
      <c r="C528" s="4" t="s">
        <v>74</v>
      </c>
      <c r="D528" s="4" t="s">
        <v>85</v>
      </c>
      <c r="E528" s="9" t="n">
        <v>45377</v>
      </c>
      <c r="F528" s="4" t="n">
        <v>1</v>
      </c>
      <c r="G528" s="4" t="n">
        <v>1</v>
      </c>
    </row>
    <row r="529" customFormat="false" ht="15" hidden="false" customHeight="false" outlineLevel="0" collapsed="false">
      <c r="A529" s="4" t="s">
        <v>913</v>
      </c>
      <c r="B529" s="4" t="s">
        <v>309</v>
      </c>
      <c r="C529" s="4" t="s">
        <v>82</v>
      </c>
      <c r="D529" s="4" t="s">
        <v>75</v>
      </c>
      <c r="E529" s="9" t="n">
        <v>45014</v>
      </c>
      <c r="F529" s="4" t="n">
        <v>1</v>
      </c>
      <c r="G529" s="4" t="n">
        <v>0</v>
      </c>
    </row>
    <row r="530" customFormat="false" ht="15" hidden="false" customHeight="false" outlineLevel="0" collapsed="false">
      <c r="A530" s="4" t="s">
        <v>914</v>
      </c>
      <c r="B530" s="4" t="s">
        <v>389</v>
      </c>
      <c r="C530" s="4" t="s">
        <v>74</v>
      </c>
      <c r="D530" s="4" t="s">
        <v>79</v>
      </c>
      <c r="E530" s="9" t="n">
        <v>44989</v>
      </c>
      <c r="F530" s="4" t="n">
        <v>0</v>
      </c>
      <c r="G530" s="4" t="n">
        <v>0</v>
      </c>
    </row>
    <row r="531" customFormat="false" ht="15" hidden="false" customHeight="false" outlineLevel="0" collapsed="false">
      <c r="A531" s="4" t="s">
        <v>915</v>
      </c>
      <c r="B531" s="4" t="s">
        <v>358</v>
      </c>
      <c r="C531" s="4" t="s">
        <v>74</v>
      </c>
      <c r="D531" s="4" t="s">
        <v>79</v>
      </c>
      <c r="E531" s="9" t="n">
        <v>45168</v>
      </c>
      <c r="F531" s="4" t="n">
        <v>1</v>
      </c>
      <c r="G531" s="4" t="n">
        <v>1</v>
      </c>
    </row>
    <row r="532" customFormat="false" ht="15" hidden="false" customHeight="false" outlineLevel="0" collapsed="false">
      <c r="A532" s="4" t="s">
        <v>916</v>
      </c>
      <c r="B532" s="4" t="s">
        <v>674</v>
      </c>
      <c r="C532" s="4" t="s">
        <v>119</v>
      </c>
      <c r="D532" s="4" t="s">
        <v>103</v>
      </c>
      <c r="E532" s="9" t="n">
        <v>45511</v>
      </c>
      <c r="F532" s="4" t="n">
        <v>0</v>
      </c>
      <c r="G532" s="4" t="n">
        <v>0</v>
      </c>
    </row>
    <row r="533" customFormat="false" ht="15" hidden="false" customHeight="false" outlineLevel="0" collapsed="false">
      <c r="A533" s="4" t="s">
        <v>917</v>
      </c>
      <c r="B533" s="4" t="s">
        <v>309</v>
      </c>
      <c r="C533" s="4" t="s">
        <v>78</v>
      </c>
      <c r="D533" s="4" t="s">
        <v>79</v>
      </c>
      <c r="E533" s="9" t="n">
        <v>45702</v>
      </c>
      <c r="F533" s="4" t="n">
        <v>1</v>
      </c>
      <c r="G533" s="4" t="n">
        <v>0</v>
      </c>
    </row>
    <row r="534" customFormat="false" ht="15" hidden="false" customHeight="false" outlineLevel="0" collapsed="false">
      <c r="A534" s="4" t="s">
        <v>918</v>
      </c>
      <c r="B534" s="4" t="s">
        <v>807</v>
      </c>
      <c r="C534" s="4" t="s">
        <v>82</v>
      </c>
      <c r="D534" s="4" t="s">
        <v>110</v>
      </c>
      <c r="E534" s="9" t="n">
        <v>44970</v>
      </c>
      <c r="F534" s="4" t="n">
        <v>1</v>
      </c>
      <c r="G534" s="4" t="n">
        <v>0</v>
      </c>
    </row>
    <row r="535" customFormat="false" ht="15" hidden="false" customHeight="false" outlineLevel="0" collapsed="false">
      <c r="A535" s="4" t="s">
        <v>919</v>
      </c>
      <c r="B535" s="4" t="s">
        <v>920</v>
      </c>
      <c r="C535" s="4" t="s">
        <v>74</v>
      </c>
      <c r="D535" s="4" t="s">
        <v>103</v>
      </c>
      <c r="E535" s="9" t="n">
        <v>45191</v>
      </c>
      <c r="F535" s="4" t="n">
        <v>1</v>
      </c>
      <c r="G535" s="4" t="n">
        <v>0</v>
      </c>
    </row>
    <row r="536" customFormat="false" ht="15" hidden="false" customHeight="false" outlineLevel="0" collapsed="false">
      <c r="A536" s="4" t="s">
        <v>921</v>
      </c>
      <c r="B536" s="4" t="s">
        <v>922</v>
      </c>
      <c r="C536" s="4" t="s">
        <v>78</v>
      </c>
      <c r="D536" s="4" t="s">
        <v>75</v>
      </c>
      <c r="E536" s="9" t="n">
        <v>45333</v>
      </c>
      <c r="F536" s="4" t="n">
        <v>1</v>
      </c>
      <c r="G536" s="4" t="n">
        <v>0</v>
      </c>
    </row>
    <row r="537" customFormat="false" ht="15" hidden="false" customHeight="false" outlineLevel="0" collapsed="false">
      <c r="A537" s="4" t="s">
        <v>923</v>
      </c>
      <c r="B537" s="4" t="s">
        <v>924</v>
      </c>
      <c r="C537" s="4" t="s">
        <v>74</v>
      </c>
      <c r="D537" s="4" t="s">
        <v>75</v>
      </c>
      <c r="E537" s="9" t="n">
        <v>45462</v>
      </c>
      <c r="F537" s="4" t="n">
        <v>1</v>
      </c>
      <c r="G537" s="4" t="n">
        <v>1</v>
      </c>
    </row>
    <row r="538" customFormat="false" ht="15" hidden="false" customHeight="false" outlineLevel="0" collapsed="false">
      <c r="A538" s="4" t="s">
        <v>925</v>
      </c>
      <c r="B538" s="4" t="s">
        <v>143</v>
      </c>
      <c r="C538" s="4" t="s">
        <v>82</v>
      </c>
      <c r="D538" s="4" t="s">
        <v>79</v>
      </c>
      <c r="E538" s="9" t="n">
        <v>45703</v>
      </c>
      <c r="F538" s="4" t="n">
        <v>0</v>
      </c>
      <c r="G538" s="4" t="n">
        <v>1</v>
      </c>
    </row>
    <row r="539" customFormat="false" ht="15" hidden="false" customHeight="false" outlineLevel="0" collapsed="false">
      <c r="A539" s="4" t="s">
        <v>926</v>
      </c>
      <c r="B539" s="4" t="s">
        <v>220</v>
      </c>
      <c r="C539" s="4" t="s">
        <v>82</v>
      </c>
      <c r="D539" s="4" t="s">
        <v>75</v>
      </c>
      <c r="E539" s="9" t="n">
        <v>45279</v>
      </c>
      <c r="F539" s="4" t="n">
        <v>0</v>
      </c>
      <c r="G539" s="4" t="n">
        <v>1</v>
      </c>
    </row>
    <row r="540" customFormat="false" ht="15" hidden="false" customHeight="false" outlineLevel="0" collapsed="false">
      <c r="A540" s="4" t="s">
        <v>927</v>
      </c>
      <c r="B540" s="4" t="s">
        <v>538</v>
      </c>
      <c r="C540" s="4" t="s">
        <v>78</v>
      </c>
      <c r="D540" s="4" t="s">
        <v>79</v>
      </c>
      <c r="E540" s="9" t="n">
        <v>44965</v>
      </c>
      <c r="F540" s="4" t="n">
        <v>1</v>
      </c>
      <c r="G540" s="4" t="n">
        <v>1</v>
      </c>
    </row>
    <row r="541" customFormat="false" ht="15" hidden="false" customHeight="false" outlineLevel="0" collapsed="false">
      <c r="A541" s="4" t="s">
        <v>928</v>
      </c>
      <c r="B541" s="4" t="s">
        <v>929</v>
      </c>
      <c r="C541" s="4" t="s">
        <v>74</v>
      </c>
      <c r="D541" s="4" t="s">
        <v>103</v>
      </c>
      <c r="E541" s="9" t="n">
        <v>45332</v>
      </c>
      <c r="F541" s="4" t="n">
        <v>0</v>
      </c>
      <c r="G541" s="4" t="n">
        <v>1</v>
      </c>
    </row>
    <row r="542" customFormat="false" ht="15" hidden="false" customHeight="false" outlineLevel="0" collapsed="false">
      <c r="A542" s="4" t="s">
        <v>930</v>
      </c>
      <c r="B542" s="4" t="s">
        <v>583</v>
      </c>
      <c r="C542" s="4" t="s">
        <v>82</v>
      </c>
      <c r="D542" s="4" t="s">
        <v>103</v>
      </c>
      <c r="E542" s="9" t="n">
        <v>45308</v>
      </c>
      <c r="F542" s="4" t="n">
        <v>1</v>
      </c>
      <c r="G542" s="4" t="n">
        <v>0</v>
      </c>
    </row>
    <row r="543" customFormat="false" ht="15" hidden="false" customHeight="false" outlineLevel="0" collapsed="false">
      <c r="A543" s="4" t="s">
        <v>931</v>
      </c>
      <c r="B543" s="4" t="s">
        <v>292</v>
      </c>
      <c r="C543" s="4" t="s">
        <v>82</v>
      </c>
      <c r="D543" s="4" t="s">
        <v>94</v>
      </c>
      <c r="E543" s="9" t="n">
        <v>45816</v>
      </c>
      <c r="F543" s="4" t="n">
        <v>1</v>
      </c>
      <c r="G543" s="4" t="n">
        <v>1</v>
      </c>
    </row>
    <row r="544" customFormat="false" ht="15" hidden="false" customHeight="false" outlineLevel="0" collapsed="false">
      <c r="A544" s="4" t="s">
        <v>932</v>
      </c>
      <c r="B544" s="4" t="s">
        <v>253</v>
      </c>
      <c r="C544" s="4" t="s">
        <v>78</v>
      </c>
      <c r="D544" s="4" t="s">
        <v>94</v>
      </c>
      <c r="E544" s="9" t="n">
        <v>45546</v>
      </c>
      <c r="F544" s="4" t="n">
        <v>1</v>
      </c>
      <c r="G544" s="4" t="n">
        <v>1</v>
      </c>
    </row>
    <row r="545" customFormat="false" ht="15" hidden="false" customHeight="false" outlineLevel="0" collapsed="false">
      <c r="A545" s="4" t="s">
        <v>933</v>
      </c>
      <c r="B545" s="4" t="s">
        <v>317</v>
      </c>
      <c r="C545" s="4" t="s">
        <v>82</v>
      </c>
      <c r="D545" s="4" t="s">
        <v>85</v>
      </c>
      <c r="E545" s="9" t="n">
        <v>45815</v>
      </c>
      <c r="F545" s="4" t="n">
        <v>1</v>
      </c>
      <c r="G545" s="4" t="n">
        <v>1</v>
      </c>
    </row>
    <row r="546" customFormat="false" ht="15" hidden="false" customHeight="false" outlineLevel="0" collapsed="false">
      <c r="A546" s="4" t="s">
        <v>934</v>
      </c>
      <c r="B546" s="4" t="s">
        <v>220</v>
      </c>
      <c r="C546" s="4" t="s">
        <v>78</v>
      </c>
      <c r="D546" s="4" t="s">
        <v>75</v>
      </c>
      <c r="E546" s="9" t="n">
        <v>45340</v>
      </c>
      <c r="F546" s="4" t="n">
        <v>1</v>
      </c>
      <c r="G546" s="4" t="n">
        <v>0</v>
      </c>
    </row>
    <row r="547" customFormat="false" ht="15" hidden="false" customHeight="false" outlineLevel="0" collapsed="false">
      <c r="A547" s="4" t="s">
        <v>935</v>
      </c>
      <c r="B547" s="4" t="s">
        <v>936</v>
      </c>
      <c r="C547" s="4" t="s">
        <v>78</v>
      </c>
      <c r="D547" s="4" t="s">
        <v>75</v>
      </c>
      <c r="E547" s="9" t="n">
        <v>45823</v>
      </c>
      <c r="F547" s="4" t="n">
        <v>0</v>
      </c>
      <c r="G547" s="4" t="n">
        <v>0</v>
      </c>
    </row>
    <row r="548" customFormat="false" ht="15" hidden="false" customHeight="false" outlineLevel="0" collapsed="false">
      <c r="A548" s="4" t="s">
        <v>937</v>
      </c>
      <c r="B548" s="4" t="s">
        <v>938</v>
      </c>
      <c r="C548" s="4" t="s">
        <v>82</v>
      </c>
      <c r="D548" s="4" t="s">
        <v>85</v>
      </c>
      <c r="E548" s="9" t="n">
        <v>45648</v>
      </c>
      <c r="F548" s="4" t="n">
        <v>1</v>
      </c>
      <c r="G548" s="4" t="n">
        <v>1</v>
      </c>
    </row>
    <row r="549" customFormat="false" ht="15" hidden="false" customHeight="false" outlineLevel="0" collapsed="false">
      <c r="A549" s="4" t="s">
        <v>939</v>
      </c>
      <c r="B549" s="4" t="s">
        <v>404</v>
      </c>
      <c r="C549" s="4" t="s">
        <v>74</v>
      </c>
      <c r="D549" s="4" t="s">
        <v>85</v>
      </c>
      <c r="E549" s="9" t="n">
        <v>45174</v>
      </c>
      <c r="F549" s="4" t="n">
        <v>1</v>
      </c>
      <c r="G549" s="4" t="n">
        <v>0</v>
      </c>
    </row>
    <row r="550" customFormat="false" ht="15" hidden="false" customHeight="false" outlineLevel="0" collapsed="false">
      <c r="A550" s="4" t="s">
        <v>940</v>
      </c>
      <c r="B550" s="4" t="s">
        <v>941</v>
      </c>
      <c r="C550" s="4" t="s">
        <v>82</v>
      </c>
      <c r="D550" s="4" t="s">
        <v>85</v>
      </c>
      <c r="E550" s="9" t="n">
        <v>45285</v>
      </c>
      <c r="F550" s="4" t="n">
        <v>1</v>
      </c>
      <c r="G550" s="4" t="n">
        <v>0</v>
      </c>
    </row>
    <row r="551" customFormat="false" ht="15" hidden="false" customHeight="false" outlineLevel="0" collapsed="false">
      <c r="A551" s="4" t="s">
        <v>942</v>
      </c>
      <c r="B551" s="4" t="s">
        <v>237</v>
      </c>
      <c r="C551" s="4" t="s">
        <v>82</v>
      </c>
      <c r="D551" s="4" t="s">
        <v>103</v>
      </c>
      <c r="E551" s="9" t="n">
        <v>44955</v>
      </c>
      <c r="F551" s="4" t="n">
        <v>1</v>
      </c>
      <c r="G551" s="4" t="n">
        <v>1</v>
      </c>
    </row>
    <row r="552" customFormat="false" ht="15" hidden="false" customHeight="false" outlineLevel="0" collapsed="false">
      <c r="A552" s="4" t="s">
        <v>943</v>
      </c>
      <c r="B552" s="4" t="s">
        <v>944</v>
      </c>
      <c r="C552" s="4" t="s">
        <v>74</v>
      </c>
      <c r="D552" s="4" t="s">
        <v>110</v>
      </c>
      <c r="E552" s="9" t="n">
        <v>45620</v>
      </c>
      <c r="F552" s="4" t="n">
        <v>1</v>
      </c>
      <c r="G552" s="4" t="n">
        <v>0</v>
      </c>
    </row>
    <row r="553" customFormat="false" ht="15" hidden="false" customHeight="false" outlineLevel="0" collapsed="false">
      <c r="A553" s="4" t="s">
        <v>945</v>
      </c>
      <c r="B553" s="4" t="s">
        <v>771</v>
      </c>
      <c r="C553" s="4" t="s">
        <v>74</v>
      </c>
      <c r="D553" s="4" t="s">
        <v>103</v>
      </c>
      <c r="E553" s="9" t="n">
        <v>45062</v>
      </c>
      <c r="F553" s="4" t="n">
        <v>1</v>
      </c>
      <c r="G553" s="4" t="n">
        <v>0</v>
      </c>
    </row>
    <row r="554" customFormat="false" ht="15" hidden="false" customHeight="false" outlineLevel="0" collapsed="false">
      <c r="A554" s="4" t="s">
        <v>946</v>
      </c>
      <c r="B554" s="4" t="s">
        <v>493</v>
      </c>
      <c r="C554" s="4" t="s">
        <v>82</v>
      </c>
      <c r="D554" s="4" t="s">
        <v>94</v>
      </c>
      <c r="E554" s="9" t="n">
        <v>45656</v>
      </c>
      <c r="F554" s="4" t="n">
        <v>0</v>
      </c>
      <c r="G554" s="4" t="n">
        <v>0</v>
      </c>
    </row>
    <row r="555" customFormat="false" ht="15" hidden="false" customHeight="false" outlineLevel="0" collapsed="false">
      <c r="A555" s="4" t="s">
        <v>947</v>
      </c>
      <c r="B555" s="4" t="s">
        <v>847</v>
      </c>
      <c r="C555" s="4" t="s">
        <v>74</v>
      </c>
      <c r="D555" s="4" t="s">
        <v>85</v>
      </c>
      <c r="E555" s="9" t="n">
        <v>45185</v>
      </c>
      <c r="F555" s="4" t="n">
        <v>1</v>
      </c>
      <c r="G555" s="4" t="n">
        <v>1</v>
      </c>
    </row>
    <row r="556" customFormat="false" ht="15" hidden="false" customHeight="false" outlineLevel="0" collapsed="false">
      <c r="A556" s="4" t="s">
        <v>948</v>
      </c>
      <c r="B556" s="4" t="s">
        <v>540</v>
      </c>
      <c r="C556" s="4" t="s">
        <v>74</v>
      </c>
      <c r="D556" s="4" t="s">
        <v>79</v>
      </c>
      <c r="E556" s="9" t="n">
        <v>45031</v>
      </c>
      <c r="F556" s="4" t="n">
        <v>1</v>
      </c>
      <c r="G556" s="4" t="n">
        <v>0</v>
      </c>
    </row>
    <row r="557" customFormat="false" ht="15" hidden="false" customHeight="false" outlineLevel="0" collapsed="false">
      <c r="A557" s="4" t="s">
        <v>949</v>
      </c>
      <c r="B557" s="4" t="s">
        <v>510</v>
      </c>
      <c r="C557" s="4" t="s">
        <v>119</v>
      </c>
      <c r="D557" s="4" t="s">
        <v>94</v>
      </c>
      <c r="E557" s="9" t="n">
        <v>45550</v>
      </c>
      <c r="F557" s="4" t="n">
        <v>1</v>
      </c>
      <c r="G557" s="4" t="n">
        <v>0</v>
      </c>
    </row>
    <row r="558" customFormat="false" ht="15" hidden="false" customHeight="false" outlineLevel="0" collapsed="false">
      <c r="A558" s="4" t="s">
        <v>950</v>
      </c>
      <c r="B558" s="4" t="s">
        <v>951</v>
      </c>
      <c r="C558" s="4" t="s">
        <v>74</v>
      </c>
      <c r="D558" s="4" t="s">
        <v>94</v>
      </c>
      <c r="E558" s="9" t="n">
        <v>45809</v>
      </c>
      <c r="F558" s="4" t="n">
        <v>1</v>
      </c>
      <c r="G558" s="4" t="n">
        <v>0</v>
      </c>
    </row>
    <row r="559" customFormat="false" ht="15" hidden="false" customHeight="false" outlineLevel="0" collapsed="false">
      <c r="A559" s="4" t="s">
        <v>952</v>
      </c>
      <c r="B559" s="4" t="s">
        <v>222</v>
      </c>
      <c r="C559" s="4" t="s">
        <v>119</v>
      </c>
      <c r="D559" s="4" t="s">
        <v>103</v>
      </c>
      <c r="E559" s="9" t="n">
        <v>45080</v>
      </c>
      <c r="F559" s="4" t="n">
        <v>1</v>
      </c>
      <c r="G559" s="4" t="n">
        <v>1</v>
      </c>
    </row>
    <row r="560" customFormat="false" ht="15" hidden="false" customHeight="false" outlineLevel="0" collapsed="false">
      <c r="A560" s="4" t="s">
        <v>953</v>
      </c>
      <c r="B560" s="4" t="s">
        <v>536</v>
      </c>
      <c r="C560" s="4" t="s">
        <v>82</v>
      </c>
      <c r="D560" s="4" t="s">
        <v>79</v>
      </c>
      <c r="E560" s="9" t="n">
        <v>45624</v>
      </c>
      <c r="F560" s="4" t="n">
        <v>1</v>
      </c>
      <c r="G560" s="4" t="n">
        <v>1</v>
      </c>
    </row>
    <row r="561" customFormat="false" ht="15" hidden="false" customHeight="false" outlineLevel="0" collapsed="false">
      <c r="A561" s="4" t="s">
        <v>954</v>
      </c>
      <c r="B561" s="4" t="s">
        <v>955</v>
      </c>
      <c r="C561" s="4" t="s">
        <v>74</v>
      </c>
      <c r="D561" s="4" t="s">
        <v>94</v>
      </c>
      <c r="E561" s="9" t="n">
        <v>45341</v>
      </c>
      <c r="F561" s="4" t="n">
        <v>1</v>
      </c>
      <c r="G561" s="4" t="n">
        <v>1</v>
      </c>
    </row>
    <row r="562" customFormat="false" ht="15" hidden="false" customHeight="false" outlineLevel="0" collapsed="false">
      <c r="A562" s="4" t="s">
        <v>956</v>
      </c>
      <c r="B562" s="4" t="s">
        <v>169</v>
      </c>
      <c r="C562" s="4" t="s">
        <v>78</v>
      </c>
      <c r="D562" s="4" t="s">
        <v>79</v>
      </c>
      <c r="E562" s="9" t="n">
        <v>45670</v>
      </c>
      <c r="F562" s="4" t="n">
        <v>1</v>
      </c>
      <c r="G562" s="4" t="n">
        <v>0</v>
      </c>
    </row>
    <row r="563" customFormat="false" ht="15" hidden="false" customHeight="false" outlineLevel="0" collapsed="false">
      <c r="A563" s="4" t="s">
        <v>957</v>
      </c>
      <c r="B563" s="4" t="s">
        <v>958</v>
      </c>
      <c r="C563" s="4" t="s">
        <v>74</v>
      </c>
      <c r="D563" s="4" t="s">
        <v>85</v>
      </c>
      <c r="E563" s="9" t="n">
        <v>45234</v>
      </c>
      <c r="F563" s="4" t="n">
        <v>0</v>
      </c>
      <c r="G563" s="4" t="n">
        <v>0</v>
      </c>
    </row>
    <row r="564" customFormat="false" ht="15" hidden="false" customHeight="false" outlineLevel="0" collapsed="false">
      <c r="A564" s="4" t="s">
        <v>959</v>
      </c>
      <c r="B564" s="4" t="s">
        <v>297</v>
      </c>
      <c r="C564" s="4" t="s">
        <v>78</v>
      </c>
      <c r="D564" s="4" t="s">
        <v>110</v>
      </c>
      <c r="E564" s="9" t="n">
        <v>45409</v>
      </c>
      <c r="F564" s="4" t="n">
        <v>1</v>
      </c>
      <c r="G564" s="4" t="n">
        <v>1</v>
      </c>
    </row>
    <row r="565" customFormat="false" ht="15" hidden="false" customHeight="false" outlineLevel="0" collapsed="false">
      <c r="A565" s="4" t="s">
        <v>960</v>
      </c>
      <c r="B565" s="4" t="s">
        <v>141</v>
      </c>
      <c r="C565" s="4" t="s">
        <v>78</v>
      </c>
      <c r="D565" s="4" t="s">
        <v>110</v>
      </c>
      <c r="E565" s="9" t="n">
        <v>45154</v>
      </c>
      <c r="F565" s="4" t="n">
        <v>1</v>
      </c>
      <c r="G565" s="4" t="n">
        <v>0</v>
      </c>
    </row>
    <row r="566" customFormat="false" ht="15" hidden="false" customHeight="false" outlineLevel="0" collapsed="false">
      <c r="A566" s="4" t="s">
        <v>961</v>
      </c>
      <c r="B566" s="4" t="s">
        <v>174</v>
      </c>
      <c r="C566" s="4" t="s">
        <v>82</v>
      </c>
      <c r="D566" s="4" t="s">
        <v>94</v>
      </c>
      <c r="E566" s="9" t="n">
        <v>45526</v>
      </c>
      <c r="F566" s="4" t="n">
        <v>1</v>
      </c>
      <c r="G566" s="4" t="n">
        <v>0</v>
      </c>
    </row>
    <row r="567" customFormat="false" ht="15" hidden="false" customHeight="false" outlineLevel="0" collapsed="false">
      <c r="A567" s="4" t="s">
        <v>962</v>
      </c>
      <c r="B567" s="4" t="s">
        <v>564</v>
      </c>
      <c r="C567" s="4" t="s">
        <v>74</v>
      </c>
      <c r="D567" s="4" t="s">
        <v>103</v>
      </c>
      <c r="E567" s="9" t="n">
        <v>45562</v>
      </c>
      <c r="F567" s="4" t="n">
        <v>1</v>
      </c>
      <c r="G567" s="4" t="n">
        <v>0</v>
      </c>
    </row>
    <row r="568" customFormat="false" ht="15" hidden="false" customHeight="false" outlineLevel="0" collapsed="false">
      <c r="A568" s="4" t="s">
        <v>963</v>
      </c>
      <c r="B568" s="4" t="s">
        <v>497</v>
      </c>
      <c r="C568" s="4" t="s">
        <v>74</v>
      </c>
      <c r="D568" s="4" t="s">
        <v>103</v>
      </c>
      <c r="E568" s="9" t="n">
        <v>45232</v>
      </c>
      <c r="F568" s="4" t="n">
        <v>1</v>
      </c>
      <c r="G568" s="4" t="n">
        <v>0</v>
      </c>
    </row>
    <row r="569" customFormat="false" ht="15" hidden="false" customHeight="false" outlineLevel="0" collapsed="false">
      <c r="A569" s="4" t="s">
        <v>964</v>
      </c>
      <c r="B569" s="4" t="s">
        <v>105</v>
      </c>
      <c r="C569" s="4" t="s">
        <v>82</v>
      </c>
      <c r="D569" s="4" t="s">
        <v>110</v>
      </c>
      <c r="E569" s="9" t="n">
        <v>45510</v>
      </c>
      <c r="F569" s="4" t="n">
        <v>0</v>
      </c>
      <c r="G569" s="4" t="n">
        <v>0</v>
      </c>
    </row>
    <row r="570" customFormat="false" ht="15" hidden="false" customHeight="false" outlineLevel="0" collapsed="false">
      <c r="A570" s="4" t="s">
        <v>965</v>
      </c>
      <c r="B570" s="4" t="s">
        <v>706</v>
      </c>
      <c r="C570" s="4" t="s">
        <v>82</v>
      </c>
      <c r="D570" s="4" t="s">
        <v>103</v>
      </c>
      <c r="E570" s="9" t="n">
        <v>45426</v>
      </c>
      <c r="F570" s="4" t="n">
        <v>1</v>
      </c>
      <c r="G570" s="4" t="n">
        <v>0</v>
      </c>
    </row>
    <row r="571" customFormat="false" ht="15" hidden="false" customHeight="false" outlineLevel="0" collapsed="false">
      <c r="A571" s="4" t="s">
        <v>966</v>
      </c>
      <c r="B571" s="4" t="s">
        <v>273</v>
      </c>
      <c r="C571" s="4" t="s">
        <v>82</v>
      </c>
      <c r="D571" s="4" t="s">
        <v>75</v>
      </c>
      <c r="E571" s="9" t="n">
        <v>45207</v>
      </c>
      <c r="F571" s="4" t="n">
        <v>1</v>
      </c>
      <c r="G571" s="4" t="n">
        <v>0</v>
      </c>
    </row>
    <row r="572" customFormat="false" ht="15" hidden="false" customHeight="false" outlineLevel="0" collapsed="false">
      <c r="A572" s="4" t="s">
        <v>967</v>
      </c>
      <c r="B572" s="4" t="s">
        <v>968</v>
      </c>
      <c r="C572" s="4" t="s">
        <v>74</v>
      </c>
      <c r="D572" s="4" t="s">
        <v>110</v>
      </c>
      <c r="E572" s="9" t="n">
        <v>45059</v>
      </c>
      <c r="F572" s="4" t="n">
        <v>1</v>
      </c>
      <c r="G572" s="4" t="n">
        <v>0</v>
      </c>
    </row>
    <row r="573" customFormat="false" ht="15" hidden="false" customHeight="false" outlineLevel="0" collapsed="false">
      <c r="A573" s="4" t="s">
        <v>969</v>
      </c>
      <c r="B573" s="4" t="s">
        <v>725</v>
      </c>
      <c r="C573" s="4" t="s">
        <v>74</v>
      </c>
      <c r="D573" s="4" t="s">
        <v>85</v>
      </c>
      <c r="E573" s="9" t="n">
        <v>44965</v>
      </c>
      <c r="F573" s="4" t="n">
        <v>1</v>
      </c>
      <c r="G573" s="4" t="n">
        <v>0</v>
      </c>
    </row>
    <row r="574" customFormat="false" ht="15" hidden="false" customHeight="false" outlineLevel="0" collapsed="false">
      <c r="A574" s="4" t="s">
        <v>970</v>
      </c>
      <c r="B574" s="4" t="s">
        <v>616</v>
      </c>
      <c r="C574" s="4" t="s">
        <v>119</v>
      </c>
      <c r="D574" s="4" t="s">
        <v>94</v>
      </c>
      <c r="E574" s="9" t="n">
        <v>44945</v>
      </c>
      <c r="F574" s="4" t="n">
        <v>1</v>
      </c>
      <c r="G574" s="4" t="n">
        <v>0</v>
      </c>
    </row>
    <row r="575" customFormat="false" ht="15" hidden="false" customHeight="false" outlineLevel="0" collapsed="false">
      <c r="A575" s="4" t="s">
        <v>971</v>
      </c>
      <c r="B575" s="4" t="s">
        <v>174</v>
      </c>
      <c r="C575" s="4" t="s">
        <v>82</v>
      </c>
      <c r="D575" s="4" t="s">
        <v>103</v>
      </c>
      <c r="E575" s="9" t="n">
        <v>45059</v>
      </c>
      <c r="F575" s="4" t="n">
        <v>1</v>
      </c>
      <c r="G575" s="4" t="n">
        <v>1</v>
      </c>
    </row>
    <row r="576" customFormat="false" ht="15" hidden="false" customHeight="false" outlineLevel="0" collapsed="false">
      <c r="A576" s="4" t="s">
        <v>972</v>
      </c>
      <c r="B576" s="4" t="s">
        <v>652</v>
      </c>
      <c r="C576" s="4" t="s">
        <v>82</v>
      </c>
      <c r="D576" s="4" t="s">
        <v>75</v>
      </c>
      <c r="E576" s="9" t="n">
        <v>45224</v>
      </c>
      <c r="F576" s="4" t="n">
        <v>1</v>
      </c>
      <c r="G576" s="4" t="n">
        <v>1</v>
      </c>
    </row>
    <row r="577" customFormat="false" ht="15" hidden="false" customHeight="false" outlineLevel="0" collapsed="false">
      <c r="A577" s="4" t="s">
        <v>973</v>
      </c>
      <c r="B577" s="4" t="s">
        <v>974</v>
      </c>
      <c r="C577" s="4" t="s">
        <v>74</v>
      </c>
      <c r="D577" s="4" t="s">
        <v>85</v>
      </c>
      <c r="E577" s="9" t="n">
        <v>45428</v>
      </c>
      <c r="F577" s="4" t="n">
        <v>1</v>
      </c>
      <c r="G577" s="4" t="n">
        <v>1</v>
      </c>
    </row>
    <row r="578" customFormat="false" ht="15" hidden="false" customHeight="false" outlineLevel="0" collapsed="false">
      <c r="A578" s="4" t="s">
        <v>975</v>
      </c>
      <c r="B578" s="4" t="s">
        <v>695</v>
      </c>
      <c r="C578" s="4" t="s">
        <v>119</v>
      </c>
      <c r="D578" s="4" t="s">
        <v>85</v>
      </c>
      <c r="E578" s="9" t="n">
        <v>45156</v>
      </c>
      <c r="F578" s="4" t="n">
        <v>1</v>
      </c>
      <c r="G578" s="4" t="n">
        <v>1</v>
      </c>
    </row>
    <row r="579" customFormat="false" ht="15" hidden="false" customHeight="false" outlineLevel="0" collapsed="false">
      <c r="A579" s="4" t="s">
        <v>976</v>
      </c>
      <c r="B579" s="4" t="s">
        <v>657</v>
      </c>
      <c r="C579" s="4" t="s">
        <v>78</v>
      </c>
      <c r="D579" s="4" t="s">
        <v>79</v>
      </c>
      <c r="E579" s="9" t="n">
        <v>45053</v>
      </c>
      <c r="F579" s="4" t="n">
        <v>1</v>
      </c>
      <c r="G579" s="4" t="n">
        <v>0</v>
      </c>
    </row>
    <row r="580" customFormat="false" ht="15" hidden="false" customHeight="false" outlineLevel="0" collapsed="false">
      <c r="A580" s="4" t="s">
        <v>977</v>
      </c>
      <c r="B580" s="4" t="s">
        <v>133</v>
      </c>
      <c r="C580" s="4" t="s">
        <v>82</v>
      </c>
      <c r="D580" s="4" t="s">
        <v>103</v>
      </c>
      <c r="E580" s="9" t="n">
        <v>45565</v>
      </c>
      <c r="F580" s="4" t="n">
        <v>1</v>
      </c>
      <c r="G580" s="4" t="n">
        <v>0</v>
      </c>
    </row>
    <row r="581" customFormat="false" ht="15" hidden="false" customHeight="false" outlineLevel="0" collapsed="false">
      <c r="A581" s="4" t="s">
        <v>978</v>
      </c>
      <c r="B581" s="4" t="s">
        <v>897</v>
      </c>
      <c r="C581" s="4" t="s">
        <v>78</v>
      </c>
      <c r="D581" s="4" t="s">
        <v>103</v>
      </c>
      <c r="E581" s="9" t="n">
        <v>45633</v>
      </c>
      <c r="F581" s="4" t="n">
        <v>1</v>
      </c>
      <c r="G581" s="4" t="n">
        <v>1</v>
      </c>
    </row>
    <row r="582" customFormat="false" ht="15" hidden="false" customHeight="false" outlineLevel="0" collapsed="false">
      <c r="A582" s="4" t="s">
        <v>979</v>
      </c>
      <c r="B582" s="4" t="s">
        <v>623</v>
      </c>
      <c r="C582" s="4" t="s">
        <v>82</v>
      </c>
      <c r="D582" s="4" t="s">
        <v>94</v>
      </c>
      <c r="E582" s="9" t="n">
        <v>45137</v>
      </c>
      <c r="F582" s="4" t="n">
        <v>1</v>
      </c>
      <c r="G582" s="4" t="n">
        <v>0</v>
      </c>
    </row>
    <row r="583" customFormat="false" ht="15" hidden="false" customHeight="false" outlineLevel="0" collapsed="false">
      <c r="A583" s="4" t="s">
        <v>980</v>
      </c>
      <c r="B583" s="4" t="s">
        <v>118</v>
      </c>
      <c r="C583" s="4" t="s">
        <v>82</v>
      </c>
      <c r="D583" s="4" t="s">
        <v>103</v>
      </c>
      <c r="E583" s="9" t="n">
        <v>45203</v>
      </c>
      <c r="F583" s="4" t="n">
        <v>1</v>
      </c>
      <c r="G583" s="4" t="n">
        <v>0</v>
      </c>
    </row>
    <row r="584" customFormat="false" ht="15" hidden="false" customHeight="false" outlineLevel="0" collapsed="false">
      <c r="A584" s="4" t="s">
        <v>981</v>
      </c>
      <c r="B584" s="4" t="s">
        <v>982</v>
      </c>
      <c r="C584" s="4" t="s">
        <v>74</v>
      </c>
      <c r="D584" s="4" t="s">
        <v>75</v>
      </c>
      <c r="E584" s="9" t="n">
        <v>45047</v>
      </c>
      <c r="F584" s="4" t="n">
        <v>1</v>
      </c>
      <c r="G584" s="4" t="n">
        <v>0</v>
      </c>
    </row>
    <row r="585" customFormat="false" ht="15" hidden="false" customHeight="false" outlineLevel="0" collapsed="false">
      <c r="A585" s="4" t="s">
        <v>983</v>
      </c>
      <c r="B585" s="4" t="s">
        <v>984</v>
      </c>
      <c r="C585" s="4" t="s">
        <v>74</v>
      </c>
      <c r="D585" s="4" t="s">
        <v>79</v>
      </c>
      <c r="E585" s="9" t="n">
        <v>45778</v>
      </c>
      <c r="F585" s="4" t="n">
        <v>1</v>
      </c>
      <c r="G585" s="4" t="n">
        <v>1</v>
      </c>
    </row>
    <row r="586" customFormat="false" ht="15" hidden="false" customHeight="false" outlineLevel="0" collapsed="false">
      <c r="A586" s="4" t="s">
        <v>985</v>
      </c>
      <c r="B586" s="4" t="s">
        <v>163</v>
      </c>
      <c r="C586" s="4" t="s">
        <v>78</v>
      </c>
      <c r="D586" s="4" t="s">
        <v>94</v>
      </c>
      <c r="E586" s="9" t="n">
        <v>45488</v>
      </c>
      <c r="F586" s="4" t="n">
        <v>1</v>
      </c>
      <c r="G586" s="4" t="n">
        <v>1</v>
      </c>
    </row>
    <row r="587" customFormat="false" ht="15" hidden="false" customHeight="false" outlineLevel="0" collapsed="false">
      <c r="A587" s="4" t="s">
        <v>986</v>
      </c>
      <c r="B587" s="4" t="s">
        <v>200</v>
      </c>
      <c r="C587" s="4" t="s">
        <v>119</v>
      </c>
      <c r="D587" s="4" t="s">
        <v>94</v>
      </c>
      <c r="E587" s="9" t="n">
        <v>44940</v>
      </c>
      <c r="F587" s="4" t="n">
        <v>1</v>
      </c>
      <c r="G587" s="4" t="n">
        <v>0</v>
      </c>
    </row>
    <row r="588" customFormat="false" ht="15" hidden="false" customHeight="false" outlineLevel="0" collapsed="false">
      <c r="A588" s="4" t="s">
        <v>987</v>
      </c>
      <c r="B588" s="4" t="s">
        <v>623</v>
      </c>
      <c r="C588" s="4" t="s">
        <v>78</v>
      </c>
      <c r="D588" s="4" t="s">
        <v>103</v>
      </c>
      <c r="E588" s="9" t="n">
        <v>45019</v>
      </c>
      <c r="F588" s="4" t="n">
        <v>1</v>
      </c>
      <c r="G588" s="4" t="n">
        <v>1</v>
      </c>
    </row>
    <row r="589" customFormat="false" ht="15" hidden="false" customHeight="false" outlineLevel="0" collapsed="false">
      <c r="A589" s="4" t="s">
        <v>988</v>
      </c>
      <c r="B589" s="4" t="s">
        <v>989</v>
      </c>
      <c r="C589" s="4" t="s">
        <v>78</v>
      </c>
      <c r="D589" s="4" t="s">
        <v>94</v>
      </c>
      <c r="E589" s="9" t="n">
        <v>45230</v>
      </c>
      <c r="F589" s="4" t="n">
        <v>1</v>
      </c>
      <c r="G589" s="4" t="n">
        <v>1</v>
      </c>
    </row>
    <row r="590" customFormat="false" ht="15" hidden="false" customHeight="false" outlineLevel="0" collapsed="false">
      <c r="A590" s="4" t="s">
        <v>990</v>
      </c>
      <c r="B590" s="4" t="s">
        <v>354</v>
      </c>
      <c r="C590" s="4" t="s">
        <v>78</v>
      </c>
      <c r="D590" s="4" t="s">
        <v>75</v>
      </c>
      <c r="E590" s="9" t="n">
        <v>45747</v>
      </c>
      <c r="F590" s="4" t="n">
        <v>1</v>
      </c>
      <c r="G590" s="4" t="n">
        <v>1</v>
      </c>
    </row>
    <row r="591" customFormat="false" ht="15" hidden="false" customHeight="false" outlineLevel="0" collapsed="false">
      <c r="A591" s="4" t="s">
        <v>991</v>
      </c>
      <c r="B591" s="4" t="s">
        <v>194</v>
      </c>
      <c r="C591" s="4" t="s">
        <v>82</v>
      </c>
      <c r="D591" s="4" t="s">
        <v>75</v>
      </c>
      <c r="E591" s="9" t="n">
        <v>45606</v>
      </c>
      <c r="F591" s="4" t="n">
        <v>1</v>
      </c>
      <c r="G591" s="4" t="n">
        <v>1</v>
      </c>
    </row>
    <row r="592" customFormat="false" ht="15" hidden="false" customHeight="false" outlineLevel="0" collapsed="false">
      <c r="A592" s="4" t="s">
        <v>992</v>
      </c>
      <c r="B592" s="4" t="s">
        <v>178</v>
      </c>
      <c r="C592" s="4" t="s">
        <v>78</v>
      </c>
      <c r="D592" s="4" t="s">
        <v>79</v>
      </c>
      <c r="E592" s="9" t="n">
        <v>45308</v>
      </c>
      <c r="F592" s="4" t="n">
        <v>0</v>
      </c>
      <c r="G592" s="4" t="n">
        <v>1</v>
      </c>
    </row>
    <row r="593" customFormat="false" ht="15" hidden="false" customHeight="false" outlineLevel="0" collapsed="false">
      <c r="A593" s="4" t="s">
        <v>993</v>
      </c>
      <c r="B593" s="4" t="s">
        <v>251</v>
      </c>
      <c r="C593" s="4" t="s">
        <v>74</v>
      </c>
      <c r="D593" s="4" t="s">
        <v>85</v>
      </c>
      <c r="E593" s="9" t="n">
        <v>45633</v>
      </c>
      <c r="F593" s="4" t="n">
        <v>0</v>
      </c>
      <c r="G593" s="4" t="n">
        <v>0</v>
      </c>
    </row>
    <row r="594" customFormat="false" ht="15" hidden="false" customHeight="false" outlineLevel="0" collapsed="false">
      <c r="A594" s="4" t="s">
        <v>994</v>
      </c>
      <c r="B594" s="4" t="s">
        <v>995</v>
      </c>
      <c r="C594" s="4" t="s">
        <v>74</v>
      </c>
      <c r="D594" s="4" t="s">
        <v>110</v>
      </c>
      <c r="E594" s="9" t="n">
        <v>45639</v>
      </c>
      <c r="F594" s="4" t="n">
        <v>1</v>
      </c>
      <c r="G594" s="4" t="n">
        <v>0</v>
      </c>
    </row>
    <row r="595" customFormat="false" ht="15" hidden="false" customHeight="false" outlineLevel="0" collapsed="false">
      <c r="A595" s="4" t="s">
        <v>996</v>
      </c>
      <c r="B595" s="4" t="s">
        <v>216</v>
      </c>
      <c r="C595" s="4" t="s">
        <v>78</v>
      </c>
      <c r="D595" s="4" t="s">
        <v>75</v>
      </c>
      <c r="E595" s="9" t="n">
        <v>45421</v>
      </c>
      <c r="F595" s="4" t="n">
        <v>0</v>
      </c>
      <c r="G595" s="4" t="n">
        <v>0</v>
      </c>
    </row>
    <row r="596" customFormat="false" ht="15" hidden="false" customHeight="false" outlineLevel="0" collapsed="false">
      <c r="A596" s="4" t="s">
        <v>997</v>
      </c>
      <c r="B596" s="4" t="s">
        <v>324</v>
      </c>
      <c r="C596" s="4" t="s">
        <v>82</v>
      </c>
      <c r="D596" s="4" t="s">
        <v>85</v>
      </c>
      <c r="E596" s="9" t="n">
        <v>44956</v>
      </c>
      <c r="F596" s="4" t="n">
        <v>0</v>
      </c>
      <c r="G596" s="4" t="n">
        <v>0</v>
      </c>
    </row>
    <row r="597" customFormat="false" ht="15" hidden="false" customHeight="false" outlineLevel="0" collapsed="false">
      <c r="A597" s="4" t="s">
        <v>998</v>
      </c>
      <c r="B597" s="4" t="s">
        <v>279</v>
      </c>
      <c r="C597" s="4" t="s">
        <v>78</v>
      </c>
      <c r="D597" s="4" t="s">
        <v>110</v>
      </c>
      <c r="E597" s="9" t="n">
        <v>45042</v>
      </c>
      <c r="F597" s="4" t="n">
        <v>0</v>
      </c>
      <c r="G597" s="4" t="n">
        <v>1</v>
      </c>
    </row>
    <row r="598" customFormat="false" ht="15" hidden="false" customHeight="false" outlineLevel="0" collapsed="false">
      <c r="A598" s="4" t="s">
        <v>999</v>
      </c>
      <c r="B598" s="4" t="s">
        <v>1000</v>
      </c>
      <c r="C598" s="4" t="s">
        <v>82</v>
      </c>
      <c r="D598" s="4" t="s">
        <v>103</v>
      </c>
      <c r="E598" s="9" t="n">
        <v>45648</v>
      </c>
      <c r="F598" s="4" t="n">
        <v>0</v>
      </c>
      <c r="G598" s="4" t="n">
        <v>1</v>
      </c>
    </row>
    <row r="599" customFormat="false" ht="15" hidden="false" customHeight="false" outlineLevel="0" collapsed="false">
      <c r="A599" s="4" t="s">
        <v>1001</v>
      </c>
      <c r="B599" s="4" t="s">
        <v>307</v>
      </c>
      <c r="C599" s="4" t="s">
        <v>78</v>
      </c>
      <c r="D599" s="4" t="s">
        <v>103</v>
      </c>
      <c r="E599" s="9" t="n">
        <v>45612</v>
      </c>
      <c r="F599" s="4" t="n">
        <v>0</v>
      </c>
      <c r="G599" s="4" t="n">
        <v>1</v>
      </c>
    </row>
    <row r="600" customFormat="false" ht="15" hidden="false" customHeight="false" outlineLevel="0" collapsed="false">
      <c r="A600" s="4" t="s">
        <v>1002</v>
      </c>
      <c r="B600" s="4" t="s">
        <v>1003</v>
      </c>
      <c r="C600" s="4" t="s">
        <v>78</v>
      </c>
      <c r="D600" s="4" t="s">
        <v>79</v>
      </c>
      <c r="E600" s="9" t="n">
        <v>45604</v>
      </c>
      <c r="F600" s="4" t="n">
        <v>1</v>
      </c>
      <c r="G600" s="4" t="n">
        <v>1</v>
      </c>
    </row>
    <row r="601" customFormat="false" ht="15" hidden="false" customHeight="false" outlineLevel="0" collapsed="false">
      <c r="A601" s="4" t="s">
        <v>1004</v>
      </c>
      <c r="B601" s="4" t="s">
        <v>343</v>
      </c>
      <c r="C601" s="4" t="s">
        <v>78</v>
      </c>
      <c r="D601" s="4" t="s">
        <v>103</v>
      </c>
      <c r="E601" s="9" t="n">
        <v>45786</v>
      </c>
      <c r="F601" s="4" t="n">
        <v>0</v>
      </c>
      <c r="G601" s="4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3" t="s">
        <v>1005</v>
      </c>
      <c r="B1" s="3" t="s">
        <v>1006</v>
      </c>
      <c r="C1" s="3" t="s">
        <v>1007</v>
      </c>
      <c r="D1" s="3" t="s">
        <v>1008</v>
      </c>
      <c r="E1" s="3" t="s">
        <v>1009</v>
      </c>
    </row>
    <row r="2" customFormat="false" ht="15" hidden="false" customHeight="false" outlineLevel="0" collapsed="false">
      <c r="A2" s="4" t="s">
        <v>1010</v>
      </c>
      <c r="B2" s="4" t="s">
        <v>1011</v>
      </c>
      <c r="C2" s="4" t="s">
        <v>1012</v>
      </c>
      <c r="D2" s="4" t="n">
        <v>111.1</v>
      </c>
      <c r="E2" s="4" t="n">
        <v>135.95</v>
      </c>
    </row>
    <row r="3" customFormat="false" ht="15" hidden="false" customHeight="false" outlineLevel="0" collapsed="false">
      <c r="A3" s="4" t="s">
        <v>1013</v>
      </c>
      <c r="B3" s="4" t="s">
        <v>1014</v>
      </c>
      <c r="C3" s="4" t="s">
        <v>1012</v>
      </c>
      <c r="D3" s="4" t="n">
        <v>168.32</v>
      </c>
      <c r="E3" s="4" t="n">
        <v>240.92</v>
      </c>
    </row>
    <row r="4" customFormat="false" ht="15" hidden="false" customHeight="false" outlineLevel="0" collapsed="false">
      <c r="A4" s="4" t="s">
        <v>1015</v>
      </c>
      <c r="B4" s="4" t="s">
        <v>1016</v>
      </c>
      <c r="C4" s="4" t="s">
        <v>1012</v>
      </c>
      <c r="D4" s="4" t="n">
        <v>85.53</v>
      </c>
      <c r="E4" s="4" t="n">
        <v>122.01</v>
      </c>
    </row>
    <row r="5" customFormat="false" ht="15" hidden="false" customHeight="false" outlineLevel="0" collapsed="false">
      <c r="A5" s="4" t="s">
        <v>1017</v>
      </c>
      <c r="B5" s="4" t="s">
        <v>1018</v>
      </c>
      <c r="C5" s="4" t="s">
        <v>1012</v>
      </c>
      <c r="D5" s="4" t="n">
        <v>31.44</v>
      </c>
      <c r="E5" s="4" t="n">
        <v>49.15</v>
      </c>
    </row>
    <row r="6" customFormat="false" ht="15" hidden="false" customHeight="false" outlineLevel="0" collapsed="false">
      <c r="A6" s="4" t="s">
        <v>1019</v>
      </c>
      <c r="B6" s="4" t="s">
        <v>1020</v>
      </c>
      <c r="C6" s="4" t="s">
        <v>1012</v>
      </c>
      <c r="D6" s="4" t="n">
        <v>59.07</v>
      </c>
      <c r="E6" s="4" t="n">
        <v>79.76</v>
      </c>
    </row>
    <row r="7" customFormat="false" ht="15" hidden="false" customHeight="false" outlineLevel="0" collapsed="false">
      <c r="A7" s="4" t="s">
        <v>1021</v>
      </c>
      <c r="B7" s="4" t="s">
        <v>1022</v>
      </c>
      <c r="C7" s="4" t="s">
        <v>1023</v>
      </c>
      <c r="D7" s="4" t="n">
        <v>51.51</v>
      </c>
      <c r="E7" s="4" t="n">
        <v>73.76</v>
      </c>
    </row>
    <row r="8" customFormat="false" ht="15" hidden="false" customHeight="false" outlineLevel="0" collapsed="false">
      <c r="A8" s="4" t="s">
        <v>1024</v>
      </c>
      <c r="B8" s="4" t="s">
        <v>1025</v>
      </c>
      <c r="C8" s="4" t="s">
        <v>1023</v>
      </c>
      <c r="D8" s="4" t="n">
        <v>99.99</v>
      </c>
      <c r="E8" s="4" t="n">
        <v>137.14</v>
      </c>
    </row>
    <row r="9" customFormat="false" ht="15" hidden="false" customHeight="false" outlineLevel="0" collapsed="false">
      <c r="A9" s="4" t="s">
        <v>1026</v>
      </c>
      <c r="B9" s="4" t="s">
        <v>1027</v>
      </c>
      <c r="C9" s="4" t="s">
        <v>1023</v>
      </c>
      <c r="D9" s="4" t="n">
        <v>147.44</v>
      </c>
      <c r="E9" s="4" t="n">
        <v>184.05</v>
      </c>
    </row>
    <row r="10" customFormat="false" ht="15" hidden="false" customHeight="false" outlineLevel="0" collapsed="false">
      <c r="A10" s="4" t="s">
        <v>1028</v>
      </c>
      <c r="B10" s="4" t="s">
        <v>1029</v>
      </c>
      <c r="C10" s="4" t="s">
        <v>1023</v>
      </c>
      <c r="D10" s="4" t="n">
        <v>81.07</v>
      </c>
      <c r="E10" s="4" t="n">
        <v>118.79</v>
      </c>
    </row>
    <row r="11" customFormat="false" ht="15" hidden="false" customHeight="false" outlineLevel="0" collapsed="false">
      <c r="A11" s="4" t="s">
        <v>1030</v>
      </c>
      <c r="B11" s="4" t="s">
        <v>1031</v>
      </c>
      <c r="C11" s="4" t="s">
        <v>1023</v>
      </c>
      <c r="D11" s="4" t="n">
        <v>17.67</v>
      </c>
      <c r="E11" s="4" t="n">
        <v>25.23</v>
      </c>
    </row>
    <row r="12" customFormat="false" ht="15" hidden="false" customHeight="false" outlineLevel="0" collapsed="false">
      <c r="A12" s="4" t="s">
        <v>1032</v>
      </c>
      <c r="B12" s="4" t="s">
        <v>1033</v>
      </c>
      <c r="C12" s="4" t="s">
        <v>1034</v>
      </c>
      <c r="D12" s="4" t="n">
        <v>58.26</v>
      </c>
      <c r="E12" s="4" t="n">
        <v>99.65</v>
      </c>
    </row>
    <row r="13" customFormat="false" ht="15" hidden="false" customHeight="false" outlineLevel="0" collapsed="false">
      <c r="A13" s="4" t="s">
        <v>1035</v>
      </c>
      <c r="B13" s="4" t="s">
        <v>1036</v>
      </c>
      <c r="C13" s="4" t="s">
        <v>1034</v>
      </c>
      <c r="D13" s="4" t="n">
        <v>134.65</v>
      </c>
      <c r="E13" s="4" t="n">
        <v>165.07</v>
      </c>
    </row>
    <row r="14" customFormat="false" ht="15" hidden="false" customHeight="false" outlineLevel="0" collapsed="false">
      <c r="A14" s="4" t="s">
        <v>1037</v>
      </c>
      <c r="B14" s="4" t="s">
        <v>1038</v>
      </c>
      <c r="C14" s="4" t="s">
        <v>1034</v>
      </c>
      <c r="D14" s="4" t="n">
        <v>73.81</v>
      </c>
      <c r="E14" s="4" t="n">
        <v>90.97</v>
      </c>
    </row>
    <row r="15" customFormat="false" ht="15" hidden="false" customHeight="false" outlineLevel="0" collapsed="false">
      <c r="A15" s="4" t="s">
        <v>1039</v>
      </c>
      <c r="B15" s="4" t="s">
        <v>1040</v>
      </c>
      <c r="C15" s="4" t="s">
        <v>1034</v>
      </c>
      <c r="D15" s="4" t="n">
        <v>99.74</v>
      </c>
      <c r="E15" s="4" t="n">
        <v>160.41</v>
      </c>
    </row>
    <row r="16" customFormat="false" ht="15" hidden="false" customHeight="false" outlineLevel="0" collapsed="false">
      <c r="A16" s="4" t="s">
        <v>1041</v>
      </c>
      <c r="B16" s="4" t="s">
        <v>1042</v>
      </c>
      <c r="C16" s="4" t="s">
        <v>1043</v>
      </c>
      <c r="D16" s="4" t="n">
        <v>142.94</v>
      </c>
      <c r="E16" s="4" t="n">
        <v>242.75</v>
      </c>
    </row>
    <row r="17" customFormat="false" ht="15" hidden="false" customHeight="false" outlineLevel="0" collapsed="false">
      <c r="A17" s="4" t="s">
        <v>1044</v>
      </c>
      <c r="B17" s="4" t="s">
        <v>1045</v>
      </c>
      <c r="C17" s="4" t="s">
        <v>1043</v>
      </c>
      <c r="D17" s="4" t="n">
        <v>115.48</v>
      </c>
      <c r="E17" s="4" t="n">
        <v>190.44</v>
      </c>
    </row>
    <row r="18" customFormat="false" ht="15" hidden="false" customHeight="false" outlineLevel="0" collapsed="false">
      <c r="A18" s="4" t="s">
        <v>1046</v>
      </c>
      <c r="B18" s="4" t="s">
        <v>1047</v>
      </c>
      <c r="C18" s="4" t="s">
        <v>1043</v>
      </c>
      <c r="D18" s="4" t="n">
        <v>102.1</v>
      </c>
      <c r="E18" s="4" t="n">
        <v>154.02</v>
      </c>
    </row>
    <row r="19" customFormat="false" ht="15" hidden="false" customHeight="false" outlineLevel="0" collapsed="false">
      <c r="A19" s="4" t="s">
        <v>1048</v>
      </c>
      <c r="B19" s="4" t="s">
        <v>1049</v>
      </c>
      <c r="C19" s="4" t="s">
        <v>1043</v>
      </c>
      <c r="D19" s="4" t="n">
        <v>83.21</v>
      </c>
      <c r="E19" s="4" t="n">
        <v>112.72</v>
      </c>
    </row>
    <row r="20" customFormat="false" ht="15" hidden="false" customHeight="false" outlineLevel="0" collapsed="false">
      <c r="A20" s="4" t="s">
        <v>1050</v>
      </c>
      <c r="B20" s="4" t="s">
        <v>1051</v>
      </c>
      <c r="C20" s="4" t="s">
        <v>1043</v>
      </c>
      <c r="D20" s="4" t="n">
        <v>148.91</v>
      </c>
      <c r="E20" s="4" t="n">
        <v>238.63</v>
      </c>
    </row>
    <row r="21" customFormat="false" ht="15" hidden="false" customHeight="false" outlineLevel="0" collapsed="false">
      <c r="A21" s="4" t="s">
        <v>1052</v>
      </c>
      <c r="B21" s="4" t="s">
        <v>1053</v>
      </c>
      <c r="C21" s="4" t="s">
        <v>1054</v>
      </c>
      <c r="D21" s="4" t="n">
        <v>152.29</v>
      </c>
      <c r="E21" s="4" t="n">
        <v>205.71</v>
      </c>
    </row>
    <row r="22" customFormat="false" ht="15" hidden="false" customHeight="false" outlineLevel="0" collapsed="false">
      <c r="A22" s="4" t="s">
        <v>1055</v>
      </c>
      <c r="B22" s="4" t="s">
        <v>1056</v>
      </c>
      <c r="C22" s="4" t="s">
        <v>1054</v>
      </c>
      <c r="D22" s="4" t="n">
        <v>138.6</v>
      </c>
      <c r="E22" s="4" t="n">
        <v>205.03</v>
      </c>
    </row>
    <row r="23" customFormat="false" ht="15" hidden="false" customHeight="false" outlineLevel="0" collapsed="false">
      <c r="A23" s="4" t="s">
        <v>1057</v>
      </c>
      <c r="B23" s="4" t="s">
        <v>1058</v>
      </c>
      <c r="C23" s="4" t="s">
        <v>1054</v>
      </c>
      <c r="D23" s="4" t="n">
        <v>129.57</v>
      </c>
      <c r="E23" s="4" t="n">
        <v>176.81</v>
      </c>
    </row>
    <row r="24" customFormat="false" ht="15" hidden="false" customHeight="false" outlineLevel="0" collapsed="false">
      <c r="A24" s="4" t="s">
        <v>1059</v>
      </c>
      <c r="B24" s="4" t="s">
        <v>1060</v>
      </c>
      <c r="C24" s="4" t="s">
        <v>1054</v>
      </c>
      <c r="D24" s="4" t="n">
        <v>82.55</v>
      </c>
      <c r="E24" s="4" t="n">
        <v>103.63</v>
      </c>
    </row>
    <row r="25" customFormat="false" ht="15" hidden="false" customHeight="false" outlineLevel="0" collapsed="false">
      <c r="A25" s="4" t="s">
        <v>1061</v>
      </c>
      <c r="B25" s="4" t="s">
        <v>1062</v>
      </c>
      <c r="C25" s="4" t="s">
        <v>1063</v>
      </c>
      <c r="D25" s="4" t="n">
        <v>119.29</v>
      </c>
      <c r="E25" s="4" t="n">
        <v>145.57</v>
      </c>
    </row>
    <row r="26" customFormat="false" ht="15" hidden="false" customHeight="false" outlineLevel="0" collapsed="false">
      <c r="A26" s="4" t="s">
        <v>1064</v>
      </c>
      <c r="B26" s="4" t="s">
        <v>1065</v>
      </c>
      <c r="C26" s="4" t="s">
        <v>1063</v>
      </c>
      <c r="D26" s="4" t="n">
        <v>65.21</v>
      </c>
      <c r="E26" s="4" t="n">
        <v>97.63</v>
      </c>
    </row>
    <row r="27" customFormat="false" ht="15" hidden="false" customHeight="false" outlineLevel="0" collapsed="false">
      <c r="A27" s="4" t="s">
        <v>1066</v>
      </c>
      <c r="B27" s="4" t="s">
        <v>1067</v>
      </c>
      <c r="C27" s="4" t="s">
        <v>1063</v>
      </c>
      <c r="D27" s="4" t="n">
        <v>144.38</v>
      </c>
      <c r="E27" s="4" t="n">
        <v>209.69</v>
      </c>
    </row>
    <row r="28" customFormat="false" ht="15" hidden="false" customHeight="false" outlineLevel="0" collapsed="false">
      <c r="A28" s="4" t="s">
        <v>1068</v>
      </c>
      <c r="B28" s="4" t="s">
        <v>1069</v>
      </c>
      <c r="C28" s="4" t="s">
        <v>1063</v>
      </c>
      <c r="D28" s="4" t="n">
        <v>68.55</v>
      </c>
      <c r="E28" s="4" t="n">
        <v>86.28</v>
      </c>
    </row>
    <row r="29" customFormat="false" ht="15" hidden="false" customHeight="false" outlineLevel="0" collapsed="false">
      <c r="A29" s="4" t="s">
        <v>1070</v>
      </c>
      <c r="B29" s="4" t="s">
        <v>1071</v>
      </c>
      <c r="C29" s="4" t="s">
        <v>1072</v>
      </c>
      <c r="D29" s="4" t="n">
        <v>161.64</v>
      </c>
      <c r="E29" s="4" t="n">
        <v>230.32</v>
      </c>
    </row>
    <row r="30" customFormat="false" ht="15" hidden="false" customHeight="false" outlineLevel="0" collapsed="false">
      <c r="A30" s="4" t="s">
        <v>1073</v>
      </c>
      <c r="B30" s="4" t="s">
        <v>1074</v>
      </c>
      <c r="C30" s="4" t="s">
        <v>1072</v>
      </c>
      <c r="D30" s="4" t="n">
        <v>148.29</v>
      </c>
      <c r="E30" s="4" t="n">
        <v>231.05</v>
      </c>
    </row>
    <row r="31" customFormat="false" ht="15" hidden="false" customHeight="false" outlineLevel="0" collapsed="false">
      <c r="A31" s="4" t="s">
        <v>1075</v>
      </c>
      <c r="B31" s="4" t="s">
        <v>1076</v>
      </c>
      <c r="C31" s="4" t="s">
        <v>1072</v>
      </c>
      <c r="D31" s="4" t="n">
        <v>74.84</v>
      </c>
      <c r="E31" s="4" t="n">
        <v>98.61</v>
      </c>
    </row>
    <row r="32" customFormat="false" ht="15" hidden="false" customHeight="false" outlineLevel="0" collapsed="false">
      <c r="A32" s="4" t="s">
        <v>1077</v>
      </c>
      <c r="B32" s="4" t="s">
        <v>1078</v>
      </c>
      <c r="C32" s="4" t="s">
        <v>1072</v>
      </c>
      <c r="D32" s="4" t="n">
        <v>36.87</v>
      </c>
      <c r="E32" s="4" t="n">
        <v>46.61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7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5"/>
    <col collapsed="false" customWidth="true" hidden="false" outlineLevel="0" max="6" min="6" style="0" width="20"/>
    <col collapsed="false" customWidth="true" hidden="false" outlineLevel="0" max="7" min="7" style="0" width="24"/>
  </cols>
  <sheetData>
    <row r="1" customFormat="false" ht="15" hidden="false" customHeight="false" outlineLevel="0" collapsed="false">
      <c r="A1" s="3" t="s">
        <v>1079</v>
      </c>
      <c r="B1" s="3" t="s">
        <v>65</v>
      </c>
      <c r="C1" s="3" t="s">
        <v>1080</v>
      </c>
      <c r="D1" s="3" t="s">
        <v>68</v>
      </c>
      <c r="E1" s="3" t="s">
        <v>1081</v>
      </c>
      <c r="F1" s="3" t="s">
        <v>1082</v>
      </c>
      <c r="G1" s="3" t="s">
        <v>1083</v>
      </c>
    </row>
    <row r="2" customFormat="false" ht="15" hidden="false" customHeight="false" outlineLevel="0" collapsed="false">
      <c r="A2" s="4" t="s">
        <v>1084</v>
      </c>
      <c r="B2" s="4" t="s">
        <v>72</v>
      </c>
      <c r="C2" s="9" t="n">
        <v>45504</v>
      </c>
      <c r="D2" s="4" t="s">
        <v>75</v>
      </c>
      <c r="E2" s="4" t="n">
        <v>1873.59</v>
      </c>
      <c r="F2" s="4" t="str">
        <f aca="false">INDEX(Data_Customers!$C$2:$C$602,MATCH(B2,Data_Customers!$A$2:$A$602,0))</f>
        <v>Retail</v>
      </c>
      <c r="G2" s="4" t="str">
        <f aca="false">INDEX(Data_Customers!$B$2:$B$602,MATCH(B2,Data_Customers!$A$2:$A$602,0))</f>
        <v>Liam Evans</v>
      </c>
    </row>
    <row r="3" customFormat="false" ht="15" hidden="false" customHeight="false" outlineLevel="0" collapsed="false">
      <c r="A3" s="4" t="s">
        <v>1085</v>
      </c>
      <c r="B3" s="4" t="s">
        <v>76</v>
      </c>
      <c r="C3" s="9" t="n">
        <v>45802</v>
      </c>
      <c r="D3" s="4" t="s">
        <v>79</v>
      </c>
      <c r="E3" s="4" t="n">
        <v>308.04</v>
      </c>
      <c r="F3" s="4" t="str">
        <f aca="false">INDEX(Data_Customers!$C$2:$C$602,MATCH(B3,Data_Customers!$A$2:$A$602,0))</f>
        <v>Contractor</v>
      </c>
      <c r="G3" s="4" t="str">
        <f aca="false">INDEX(Data_Customers!$B$2:$B$602,MATCH(B3,Data_Customers!$A$2:$A$602,0))</f>
        <v>Jones &amp; Sons</v>
      </c>
    </row>
    <row r="4" customFormat="false" ht="15" hidden="false" customHeight="false" outlineLevel="0" collapsed="false">
      <c r="A4" s="4" t="s">
        <v>1086</v>
      </c>
      <c r="B4" s="4" t="s">
        <v>76</v>
      </c>
      <c r="C4" s="9" t="n">
        <v>45858</v>
      </c>
      <c r="D4" s="4" t="s">
        <v>79</v>
      </c>
      <c r="E4" s="4" t="n">
        <v>7108.56</v>
      </c>
      <c r="F4" s="4" t="str">
        <f aca="false">INDEX(Data_Customers!$C$2:$C$602,MATCH(B4,Data_Customers!$A$2:$A$602,0))</f>
        <v>Contractor</v>
      </c>
      <c r="G4" s="4" t="str">
        <f aca="false">INDEX(Data_Customers!$B$2:$B$602,MATCH(B4,Data_Customers!$A$2:$A$602,0))</f>
        <v>Jones &amp; Sons</v>
      </c>
    </row>
    <row r="5" customFormat="false" ht="15" hidden="false" customHeight="false" outlineLevel="0" collapsed="false">
      <c r="A5" s="4" t="s">
        <v>1087</v>
      </c>
      <c r="B5" s="4" t="s">
        <v>76</v>
      </c>
      <c r="C5" s="9" t="n">
        <v>46040</v>
      </c>
      <c r="D5" s="4" t="s">
        <v>79</v>
      </c>
      <c r="E5" s="4" t="n">
        <v>2802.4</v>
      </c>
      <c r="F5" s="4" t="str">
        <f aca="false">INDEX(Data_Customers!$C$2:$C$602,MATCH(B5,Data_Customers!$A$2:$A$602,0))</f>
        <v>Contractor</v>
      </c>
      <c r="G5" s="4" t="str">
        <f aca="false">INDEX(Data_Customers!$B$2:$B$602,MATCH(B5,Data_Customers!$A$2:$A$602,0))</f>
        <v>Jones &amp; Sons</v>
      </c>
    </row>
    <row r="6" customFormat="false" ht="15" hidden="false" customHeight="false" outlineLevel="0" collapsed="false">
      <c r="A6" s="4" t="s">
        <v>1088</v>
      </c>
      <c r="B6" s="4" t="s">
        <v>76</v>
      </c>
      <c r="C6" s="9" t="n">
        <v>46195</v>
      </c>
      <c r="D6" s="4" t="s">
        <v>79</v>
      </c>
      <c r="E6" s="4" t="n">
        <v>7505.04</v>
      </c>
      <c r="F6" s="4" t="str">
        <f aca="false">INDEX(Data_Customers!$C$2:$C$602,MATCH(B6,Data_Customers!$A$2:$A$602,0))</f>
        <v>Contractor</v>
      </c>
      <c r="G6" s="4" t="str">
        <f aca="false">INDEX(Data_Customers!$B$2:$B$602,MATCH(B6,Data_Customers!$A$2:$A$602,0))</f>
        <v>Jones &amp; Sons</v>
      </c>
    </row>
    <row r="7" customFormat="false" ht="15" hidden="false" customHeight="false" outlineLevel="0" collapsed="false">
      <c r="A7" s="4" t="s">
        <v>1089</v>
      </c>
      <c r="B7" s="4" t="s">
        <v>76</v>
      </c>
      <c r="C7" s="9" t="n">
        <v>45572</v>
      </c>
      <c r="D7" s="4" t="s">
        <v>79</v>
      </c>
      <c r="E7" s="4" t="n">
        <v>5939.52</v>
      </c>
      <c r="F7" s="4" t="str">
        <f aca="false">INDEX(Data_Customers!$C$2:$C$602,MATCH(B7,Data_Customers!$A$2:$A$602,0))</f>
        <v>Contractor</v>
      </c>
      <c r="G7" s="4" t="str">
        <f aca="false">INDEX(Data_Customers!$B$2:$B$602,MATCH(B7,Data_Customers!$A$2:$A$602,0))</f>
        <v>Jones &amp; Sons</v>
      </c>
    </row>
    <row r="8" customFormat="false" ht="15" hidden="false" customHeight="false" outlineLevel="0" collapsed="false">
      <c r="A8" s="4" t="s">
        <v>1090</v>
      </c>
      <c r="B8" s="4" t="s">
        <v>76</v>
      </c>
      <c r="C8" s="9" t="n">
        <v>46008</v>
      </c>
      <c r="D8" s="4" t="s">
        <v>79</v>
      </c>
      <c r="E8" s="4" t="n">
        <v>4957.26</v>
      </c>
      <c r="F8" s="4" t="str">
        <f aca="false">INDEX(Data_Customers!$C$2:$C$602,MATCH(B8,Data_Customers!$A$2:$A$602,0))</f>
        <v>Contractor</v>
      </c>
      <c r="G8" s="4" t="str">
        <f aca="false">INDEX(Data_Customers!$B$2:$B$602,MATCH(B8,Data_Customers!$A$2:$A$602,0))</f>
        <v>Jones &amp; Sons</v>
      </c>
    </row>
    <row r="9" customFormat="false" ht="15" hidden="false" customHeight="false" outlineLevel="0" collapsed="false">
      <c r="A9" s="4" t="s">
        <v>1091</v>
      </c>
      <c r="B9" s="4" t="s">
        <v>76</v>
      </c>
      <c r="C9" s="9" t="n">
        <v>45931</v>
      </c>
      <c r="D9" s="4" t="s">
        <v>79</v>
      </c>
      <c r="E9" s="4" t="n">
        <v>3550.84</v>
      </c>
      <c r="F9" s="4" t="str">
        <f aca="false">INDEX(Data_Customers!$C$2:$C$602,MATCH(B9,Data_Customers!$A$2:$A$602,0))</f>
        <v>Contractor</v>
      </c>
      <c r="G9" s="4" t="str">
        <f aca="false">INDEX(Data_Customers!$B$2:$B$602,MATCH(B9,Data_Customers!$A$2:$A$602,0))</f>
        <v>Jones &amp; Sons</v>
      </c>
    </row>
    <row r="10" customFormat="false" ht="15" hidden="false" customHeight="false" outlineLevel="0" collapsed="false">
      <c r="A10" s="4" t="s">
        <v>1092</v>
      </c>
      <c r="B10" s="4" t="s">
        <v>76</v>
      </c>
      <c r="C10" s="9" t="n">
        <v>45847</v>
      </c>
      <c r="D10" s="4" t="s">
        <v>79</v>
      </c>
      <c r="E10" s="4" t="n">
        <v>3690.34</v>
      </c>
      <c r="F10" s="4" t="str">
        <f aca="false">INDEX(Data_Customers!$C$2:$C$602,MATCH(B10,Data_Customers!$A$2:$A$602,0))</f>
        <v>Contractor</v>
      </c>
      <c r="G10" s="4" t="str">
        <f aca="false">INDEX(Data_Customers!$B$2:$B$602,MATCH(B10,Data_Customers!$A$2:$A$602,0))</f>
        <v>Jones &amp; Sons</v>
      </c>
    </row>
    <row r="11" customFormat="false" ht="15" hidden="false" customHeight="false" outlineLevel="0" collapsed="false">
      <c r="A11" s="4" t="s">
        <v>1093</v>
      </c>
      <c r="B11" s="4" t="s">
        <v>76</v>
      </c>
      <c r="C11" s="9" t="n">
        <v>45888</v>
      </c>
      <c r="D11" s="4" t="s">
        <v>79</v>
      </c>
      <c r="E11" s="4" t="n">
        <v>6693</v>
      </c>
      <c r="F11" s="4" t="str">
        <f aca="false">INDEX(Data_Customers!$C$2:$C$602,MATCH(B11,Data_Customers!$A$2:$A$602,0))</f>
        <v>Contractor</v>
      </c>
      <c r="G11" s="4" t="str">
        <f aca="false">INDEX(Data_Customers!$B$2:$B$602,MATCH(B11,Data_Customers!$A$2:$A$602,0))</f>
        <v>Jones &amp; Sons</v>
      </c>
    </row>
    <row r="12" customFormat="false" ht="15" hidden="false" customHeight="false" outlineLevel="0" collapsed="false">
      <c r="A12" s="4" t="s">
        <v>1094</v>
      </c>
      <c r="B12" s="4" t="s">
        <v>76</v>
      </c>
      <c r="C12" s="9" t="n">
        <v>45401</v>
      </c>
      <c r="D12" s="4" t="s">
        <v>79</v>
      </c>
      <c r="E12" s="4" t="n">
        <v>454.85</v>
      </c>
      <c r="F12" s="4" t="str">
        <f aca="false">INDEX(Data_Customers!$C$2:$C$602,MATCH(B12,Data_Customers!$A$2:$A$602,0))</f>
        <v>Contractor</v>
      </c>
      <c r="G12" s="4" t="str">
        <f aca="false">INDEX(Data_Customers!$B$2:$B$602,MATCH(B12,Data_Customers!$A$2:$A$602,0))</f>
        <v>Jones &amp; Sons</v>
      </c>
    </row>
    <row r="13" customFormat="false" ht="15" hidden="false" customHeight="false" outlineLevel="0" collapsed="false">
      <c r="A13" s="4" t="s">
        <v>1095</v>
      </c>
      <c r="B13" s="4" t="s">
        <v>76</v>
      </c>
      <c r="C13" s="9" t="n">
        <v>45346</v>
      </c>
      <c r="D13" s="4" t="s">
        <v>79</v>
      </c>
      <c r="E13" s="4" t="n">
        <v>1234.26</v>
      </c>
      <c r="F13" s="4" t="str">
        <f aca="false">INDEX(Data_Customers!$C$2:$C$602,MATCH(B13,Data_Customers!$A$2:$A$602,0))</f>
        <v>Contractor</v>
      </c>
      <c r="G13" s="4" t="str">
        <f aca="false">INDEX(Data_Customers!$B$2:$B$602,MATCH(B13,Data_Customers!$A$2:$A$602,0))</f>
        <v>Jones &amp; Sons</v>
      </c>
    </row>
    <row r="14" customFormat="false" ht="15" hidden="false" customHeight="false" outlineLevel="0" collapsed="false">
      <c r="A14" s="4" t="s">
        <v>1096</v>
      </c>
      <c r="B14" s="4" t="s">
        <v>76</v>
      </c>
      <c r="C14" s="9" t="n">
        <v>46060</v>
      </c>
      <c r="D14" s="4" t="s">
        <v>79</v>
      </c>
      <c r="E14" s="4" t="n">
        <v>1111.12</v>
      </c>
      <c r="F14" s="4" t="str">
        <f aca="false">INDEX(Data_Customers!$C$2:$C$602,MATCH(B14,Data_Customers!$A$2:$A$602,0))</f>
        <v>Contractor</v>
      </c>
      <c r="G14" s="4" t="str">
        <f aca="false">INDEX(Data_Customers!$B$2:$B$602,MATCH(B14,Data_Customers!$A$2:$A$602,0))</f>
        <v>Jones &amp; Sons</v>
      </c>
    </row>
    <row r="15" customFormat="false" ht="15" hidden="false" customHeight="false" outlineLevel="0" collapsed="false">
      <c r="A15" s="4" t="s">
        <v>1097</v>
      </c>
      <c r="B15" s="4" t="s">
        <v>76</v>
      </c>
      <c r="C15" s="9" t="n">
        <v>46151</v>
      </c>
      <c r="D15" s="4" t="s">
        <v>79</v>
      </c>
      <c r="E15" s="4" t="n">
        <v>1036.3</v>
      </c>
      <c r="F15" s="4" t="str">
        <f aca="false">INDEX(Data_Customers!$C$2:$C$602,MATCH(B15,Data_Customers!$A$2:$A$602,0))</f>
        <v>Contractor</v>
      </c>
      <c r="G15" s="4" t="str">
        <f aca="false">INDEX(Data_Customers!$B$2:$B$602,MATCH(B15,Data_Customers!$A$2:$A$602,0))</f>
        <v>Jones &amp; Sons</v>
      </c>
    </row>
    <row r="16" customFormat="false" ht="15" hidden="false" customHeight="false" outlineLevel="0" collapsed="false">
      <c r="A16" s="4" t="s">
        <v>1098</v>
      </c>
      <c r="B16" s="4" t="s">
        <v>76</v>
      </c>
      <c r="C16" s="9" t="n">
        <v>45500</v>
      </c>
      <c r="D16" s="4" t="s">
        <v>79</v>
      </c>
      <c r="E16" s="4" t="n">
        <v>13488.35</v>
      </c>
      <c r="F16" s="4" t="str">
        <f aca="false">INDEX(Data_Customers!$C$2:$C$602,MATCH(B16,Data_Customers!$A$2:$A$602,0))</f>
        <v>Contractor</v>
      </c>
      <c r="G16" s="4" t="str">
        <f aca="false">INDEX(Data_Customers!$B$2:$B$602,MATCH(B16,Data_Customers!$A$2:$A$602,0))</f>
        <v>Jones &amp; Sons</v>
      </c>
    </row>
    <row r="17" customFormat="false" ht="15" hidden="false" customHeight="false" outlineLevel="0" collapsed="false">
      <c r="A17" s="4" t="s">
        <v>1099</v>
      </c>
      <c r="B17" s="4" t="s">
        <v>76</v>
      </c>
      <c r="C17" s="9" t="n">
        <v>45535</v>
      </c>
      <c r="D17" s="4" t="s">
        <v>79</v>
      </c>
      <c r="E17" s="4" t="n">
        <v>10707.85</v>
      </c>
      <c r="F17" s="4" t="str">
        <f aca="false">INDEX(Data_Customers!$C$2:$C$602,MATCH(B17,Data_Customers!$A$2:$A$602,0))</f>
        <v>Contractor</v>
      </c>
      <c r="G17" s="4" t="str">
        <f aca="false">INDEX(Data_Customers!$B$2:$B$602,MATCH(B17,Data_Customers!$A$2:$A$602,0))</f>
        <v>Jones &amp; Sons</v>
      </c>
    </row>
    <row r="18" customFormat="false" ht="15" hidden="false" customHeight="false" outlineLevel="0" collapsed="false">
      <c r="A18" s="4" t="s">
        <v>1100</v>
      </c>
      <c r="B18" s="4" t="s">
        <v>76</v>
      </c>
      <c r="C18" s="9" t="n">
        <v>45347</v>
      </c>
      <c r="D18" s="4" t="s">
        <v>79</v>
      </c>
      <c r="E18" s="4" t="n">
        <v>1310.13</v>
      </c>
      <c r="F18" s="4" t="str">
        <f aca="false">INDEX(Data_Customers!$C$2:$C$602,MATCH(B18,Data_Customers!$A$2:$A$602,0))</f>
        <v>Contractor</v>
      </c>
      <c r="G18" s="4" t="str">
        <f aca="false">INDEX(Data_Customers!$B$2:$B$602,MATCH(B18,Data_Customers!$A$2:$A$602,0))</f>
        <v>Jones &amp; Sons</v>
      </c>
    </row>
    <row r="19" customFormat="false" ht="15" hidden="false" customHeight="false" outlineLevel="0" collapsed="false">
      <c r="A19" s="4" t="s">
        <v>1101</v>
      </c>
      <c r="B19" s="4" t="s">
        <v>76</v>
      </c>
      <c r="C19" s="9" t="n">
        <v>45499</v>
      </c>
      <c r="D19" s="4" t="s">
        <v>79</v>
      </c>
      <c r="E19" s="4" t="n">
        <v>12002.26</v>
      </c>
      <c r="F19" s="4" t="str">
        <f aca="false">INDEX(Data_Customers!$C$2:$C$602,MATCH(B19,Data_Customers!$A$2:$A$602,0))</f>
        <v>Contractor</v>
      </c>
      <c r="G19" s="4" t="str">
        <f aca="false">INDEX(Data_Customers!$B$2:$B$602,MATCH(B19,Data_Customers!$A$2:$A$602,0))</f>
        <v>Jones &amp; Sons</v>
      </c>
    </row>
    <row r="20" customFormat="false" ht="15" hidden="false" customHeight="false" outlineLevel="0" collapsed="false">
      <c r="A20" s="4" t="s">
        <v>1102</v>
      </c>
      <c r="B20" s="4" t="s">
        <v>76</v>
      </c>
      <c r="C20" s="9" t="n">
        <v>46086</v>
      </c>
      <c r="D20" s="4" t="s">
        <v>79</v>
      </c>
      <c r="E20" s="4" t="n">
        <v>879.63</v>
      </c>
      <c r="F20" s="4" t="str">
        <f aca="false">INDEX(Data_Customers!$C$2:$C$602,MATCH(B20,Data_Customers!$A$2:$A$602,0))</f>
        <v>Contractor</v>
      </c>
      <c r="G20" s="4" t="str">
        <f aca="false">INDEX(Data_Customers!$B$2:$B$602,MATCH(B20,Data_Customers!$A$2:$A$602,0))</f>
        <v>Jones &amp; Sons</v>
      </c>
    </row>
    <row r="21" customFormat="false" ht="15" hidden="false" customHeight="false" outlineLevel="0" collapsed="false">
      <c r="A21" s="4" t="s">
        <v>1103</v>
      </c>
      <c r="B21" s="4" t="s">
        <v>76</v>
      </c>
      <c r="C21" s="9" t="n">
        <v>45483</v>
      </c>
      <c r="D21" s="4" t="s">
        <v>79</v>
      </c>
      <c r="E21" s="4" t="n">
        <v>2584.54</v>
      </c>
      <c r="F21" s="4" t="str">
        <f aca="false">INDEX(Data_Customers!$C$2:$C$602,MATCH(B21,Data_Customers!$A$2:$A$602,0))</f>
        <v>Contractor</v>
      </c>
      <c r="G21" s="4" t="str">
        <f aca="false">INDEX(Data_Customers!$B$2:$B$602,MATCH(B21,Data_Customers!$A$2:$A$602,0))</f>
        <v>Jones &amp; Sons</v>
      </c>
    </row>
    <row r="22" customFormat="false" ht="15" hidden="false" customHeight="false" outlineLevel="0" collapsed="false">
      <c r="A22" s="4" t="s">
        <v>1104</v>
      </c>
      <c r="B22" s="4" t="s">
        <v>76</v>
      </c>
      <c r="C22" s="9" t="n">
        <v>45333</v>
      </c>
      <c r="D22" s="4" t="s">
        <v>79</v>
      </c>
      <c r="E22" s="4" t="n">
        <v>4162.61</v>
      </c>
      <c r="F22" s="4" t="str">
        <f aca="false">INDEX(Data_Customers!$C$2:$C$602,MATCH(B22,Data_Customers!$A$2:$A$602,0))</f>
        <v>Contractor</v>
      </c>
      <c r="G22" s="4" t="str">
        <f aca="false">INDEX(Data_Customers!$B$2:$B$602,MATCH(B22,Data_Customers!$A$2:$A$602,0))</f>
        <v>Jones &amp; Sons</v>
      </c>
    </row>
    <row r="23" customFormat="false" ht="15" hidden="false" customHeight="false" outlineLevel="0" collapsed="false">
      <c r="A23" s="4" t="s">
        <v>1105</v>
      </c>
      <c r="B23" s="4" t="s">
        <v>76</v>
      </c>
      <c r="C23" s="9" t="n">
        <v>45769</v>
      </c>
      <c r="D23" s="4" t="s">
        <v>79</v>
      </c>
      <c r="E23" s="4" t="n">
        <v>4245.32</v>
      </c>
      <c r="F23" s="4" t="str">
        <f aca="false">INDEX(Data_Customers!$C$2:$C$602,MATCH(B23,Data_Customers!$A$2:$A$602,0))</f>
        <v>Contractor</v>
      </c>
      <c r="G23" s="4" t="str">
        <f aca="false">INDEX(Data_Customers!$B$2:$B$602,MATCH(B23,Data_Customers!$A$2:$A$602,0))</f>
        <v>Jones &amp; Sons</v>
      </c>
    </row>
    <row r="24" customFormat="false" ht="15" hidden="false" customHeight="false" outlineLevel="0" collapsed="false">
      <c r="A24" s="4" t="s">
        <v>1106</v>
      </c>
      <c r="B24" s="4" t="s">
        <v>76</v>
      </c>
      <c r="C24" s="9" t="n">
        <v>45344</v>
      </c>
      <c r="D24" s="4" t="s">
        <v>79</v>
      </c>
      <c r="E24" s="4" t="n">
        <v>8002.57</v>
      </c>
      <c r="F24" s="4" t="str">
        <f aca="false">INDEX(Data_Customers!$C$2:$C$602,MATCH(B24,Data_Customers!$A$2:$A$602,0))</f>
        <v>Contractor</v>
      </c>
      <c r="G24" s="4" t="str">
        <f aca="false">INDEX(Data_Customers!$B$2:$B$602,MATCH(B24,Data_Customers!$A$2:$A$602,0))</f>
        <v>Jones &amp; Sons</v>
      </c>
    </row>
    <row r="25" customFormat="false" ht="15" hidden="false" customHeight="false" outlineLevel="0" collapsed="false">
      <c r="A25" s="4" t="s">
        <v>1107</v>
      </c>
      <c r="B25" s="4" t="s">
        <v>76</v>
      </c>
      <c r="C25" s="9" t="n">
        <v>45830</v>
      </c>
      <c r="D25" s="4" t="s">
        <v>79</v>
      </c>
      <c r="E25" s="4" t="n">
        <v>1013.65</v>
      </c>
      <c r="F25" s="4" t="str">
        <f aca="false">INDEX(Data_Customers!$C$2:$C$602,MATCH(B25,Data_Customers!$A$2:$A$602,0))</f>
        <v>Contractor</v>
      </c>
      <c r="G25" s="4" t="str">
        <f aca="false">INDEX(Data_Customers!$B$2:$B$602,MATCH(B25,Data_Customers!$A$2:$A$602,0))</f>
        <v>Jones &amp; Sons</v>
      </c>
    </row>
    <row r="26" customFormat="false" ht="15" hidden="false" customHeight="false" outlineLevel="0" collapsed="false">
      <c r="A26" s="4" t="s">
        <v>1108</v>
      </c>
      <c r="B26" s="4" t="s">
        <v>76</v>
      </c>
      <c r="C26" s="9" t="n">
        <v>46097</v>
      </c>
      <c r="D26" s="4" t="s">
        <v>79</v>
      </c>
      <c r="E26" s="4" t="n">
        <v>5300.22</v>
      </c>
      <c r="F26" s="4" t="str">
        <f aca="false">INDEX(Data_Customers!$C$2:$C$602,MATCH(B26,Data_Customers!$A$2:$A$602,0))</f>
        <v>Contractor</v>
      </c>
      <c r="G26" s="4" t="str">
        <f aca="false">INDEX(Data_Customers!$B$2:$B$602,MATCH(B26,Data_Customers!$A$2:$A$602,0))</f>
        <v>Jones &amp; Sons</v>
      </c>
    </row>
    <row r="27" customFormat="false" ht="15" hidden="false" customHeight="false" outlineLevel="0" collapsed="false">
      <c r="A27" s="4" t="s">
        <v>1109</v>
      </c>
      <c r="B27" s="4" t="s">
        <v>76</v>
      </c>
      <c r="C27" s="9" t="n">
        <v>45661</v>
      </c>
      <c r="D27" s="4" t="s">
        <v>79</v>
      </c>
      <c r="E27" s="4" t="n">
        <v>5097.25</v>
      </c>
      <c r="F27" s="4" t="str">
        <f aca="false">INDEX(Data_Customers!$C$2:$C$602,MATCH(B27,Data_Customers!$A$2:$A$602,0))</f>
        <v>Contractor</v>
      </c>
      <c r="G27" s="4" t="str">
        <f aca="false">INDEX(Data_Customers!$B$2:$B$602,MATCH(B27,Data_Customers!$A$2:$A$602,0))</f>
        <v>Jones &amp; Sons</v>
      </c>
    </row>
    <row r="28" customFormat="false" ht="15" hidden="false" customHeight="false" outlineLevel="0" collapsed="false">
      <c r="A28" s="4" t="s">
        <v>1110</v>
      </c>
      <c r="B28" s="4" t="s">
        <v>76</v>
      </c>
      <c r="C28" s="9" t="n">
        <v>45866</v>
      </c>
      <c r="D28" s="4" t="s">
        <v>79</v>
      </c>
      <c r="E28" s="4" t="n">
        <v>589.8</v>
      </c>
      <c r="F28" s="4" t="str">
        <f aca="false">INDEX(Data_Customers!$C$2:$C$602,MATCH(B28,Data_Customers!$A$2:$A$602,0))</f>
        <v>Contractor</v>
      </c>
      <c r="G28" s="4" t="str">
        <f aca="false">INDEX(Data_Customers!$B$2:$B$602,MATCH(B28,Data_Customers!$A$2:$A$602,0))</f>
        <v>Jones &amp; Sons</v>
      </c>
    </row>
    <row r="29" customFormat="false" ht="15" hidden="false" customHeight="false" outlineLevel="0" collapsed="false">
      <c r="A29" s="4" t="s">
        <v>1111</v>
      </c>
      <c r="B29" s="4" t="s">
        <v>76</v>
      </c>
      <c r="C29" s="9" t="n">
        <v>45748</v>
      </c>
      <c r="D29" s="4" t="s">
        <v>79</v>
      </c>
      <c r="E29" s="4" t="n">
        <v>8721.6</v>
      </c>
      <c r="F29" s="4" t="str">
        <f aca="false">INDEX(Data_Customers!$C$2:$C$602,MATCH(B29,Data_Customers!$A$2:$A$602,0))</f>
        <v>Contractor</v>
      </c>
      <c r="G29" s="4" t="str">
        <f aca="false">INDEX(Data_Customers!$B$2:$B$602,MATCH(B29,Data_Customers!$A$2:$A$602,0))</f>
        <v>Jones &amp; Sons</v>
      </c>
    </row>
    <row r="30" customFormat="false" ht="15" hidden="false" customHeight="false" outlineLevel="0" collapsed="false">
      <c r="A30" s="4" t="s">
        <v>1112</v>
      </c>
      <c r="B30" s="4" t="s">
        <v>76</v>
      </c>
      <c r="C30" s="9" t="n">
        <v>45541</v>
      </c>
      <c r="D30" s="4" t="s">
        <v>79</v>
      </c>
      <c r="E30" s="4" t="n">
        <v>1944.91</v>
      </c>
      <c r="F30" s="4" t="str">
        <f aca="false">INDEX(Data_Customers!$C$2:$C$602,MATCH(B30,Data_Customers!$A$2:$A$602,0))</f>
        <v>Contractor</v>
      </c>
      <c r="G30" s="4" t="str">
        <f aca="false">INDEX(Data_Customers!$B$2:$B$602,MATCH(B30,Data_Customers!$A$2:$A$602,0))</f>
        <v>Jones &amp; Sons</v>
      </c>
    </row>
    <row r="31" customFormat="false" ht="15" hidden="false" customHeight="false" outlineLevel="0" collapsed="false">
      <c r="A31" s="4" t="s">
        <v>1113</v>
      </c>
      <c r="B31" s="4" t="s">
        <v>76</v>
      </c>
      <c r="C31" s="9" t="n">
        <v>45682</v>
      </c>
      <c r="D31" s="4" t="s">
        <v>79</v>
      </c>
      <c r="E31" s="4" t="n">
        <v>818.73</v>
      </c>
      <c r="F31" s="4" t="str">
        <f aca="false">INDEX(Data_Customers!$C$2:$C$602,MATCH(B31,Data_Customers!$A$2:$A$602,0))</f>
        <v>Contractor</v>
      </c>
      <c r="G31" s="4" t="str">
        <f aca="false">INDEX(Data_Customers!$B$2:$B$602,MATCH(B31,Data_Customers!$A$2:$A$602,0))</f>
        <v>Jones &amp; Sons</v>
      </c>
    </row>
    <row r="32" customFormat="false" ht="15" hidden="false" customHeight="false" outlineLevel="0" collapsed="false">
      <c r="A32" s="4" t="s">
        <v>1114</v>
      </c>
      <c r="B32" s="4" t="s">
        <v>80</v>
      </c>
      <c r="C32" s="9" t="n">
        <v>45818</v>
      </c>
      <c r="D32" s="4" t="s">
        <v>79</v>
      </c>
      <c r="E32" s="4" t="n">
        <v>8889.62</v>
      </c>
      <c r="F32" s="4" t="str">
        <f aca="false">INDEX(Data_Customers!$C$2:$C$602,MATCH(B32,Data_Customers!$A$2:$A$602,0))</f>
        <v>Trade Account</v>
      </c>
      <c r="G32" s="4" t="str">
        <f aca="false">INDEX(Data_Customers!$B$2:$B$602,MATCH(B32,Data_Customers!$A$2:$A$602,0))</f>
        <v>Smith Property Services</v>
      </c>
    </row>
    <row r="33" customFormat="false" ht="15" hidden="false" customHeight="false" outlineLevel="0" collapsed="false">
      <c r="A33" s="4" t="s">
        <v>1115</v>
      </c>
      <c r="B33" s="4" t="s">
        <v>80</v>
      </c>
      <c r="C33" s="9" t="n">
        <v>45463</v>
      </c>
      <c r="D33" s="4" t="s">
        <v>79</v>
      </c>
      <c r="E33" s="4" t="n">
        <v>6835.05</v>
      </c>
      <c r="F33" s="4" t="str">
        <f aca="false">INDEX(Data_Customers!$C$2:$C$602,MATCH(B33,Data_Customers!$A$2:$A$602,0))</f>
        <v>Trade Account</v>
      </c>
      <c r="G33" s="4" t="str">
        <f aca="false">INDEX(Data_Customers!$B$2:$B$602,MATCH(B33,Data_Customers!$A$2:$A$602,0))</f>
        <v>Smith Property Services</v>
      </c>
    </row>
    <row r="34" customFormat="false" ht="15" hidden="false" customHeight="false" outlineLevel="0" collapsed="false">
      <c r="A34" s="4" t="s">
        <v>1116</v>
      </c>
      <c r="B34" s="4" t="s">
        <v>80</v>
      </c>
      <c r="C34" s="9" t="n">
        <v>46140</v>
      </c>
      <c r="D34" s="4" t="s">
        <v>79</v>
      </c>
      <c r="E34" s="4" t="n">
        <v>3152.69</v>
      </c>
      <c r="F34" s="4" t="str">
        <f aca="false">INDEX(Data_Customers!$C$2:$C$602,MATCH(B34,Data_Customers!$A$2:$A$602,0))</f>
        <v>Trade Account</v>
      </c>
      <c r="G34" s="4" t="str">
        <f aca="false">INDEX(Data_Customers!$B$2:$B$602,MATCH(B34,Data_Customers!$A$2:$A$602,0))</f>
        <v>Smith Property Services</v>
      </c>
    </row>
    <row r="35" customFormat="false" ht="15" hidden="false" customHeight="false" outlineLevel="0" collapsed="false">
      <c r="A35" s="4" t="s">
        <v>1117</v>
      </c>
      <c r="B35" s="4" t="s">
        <v>80</v>
      </c>
      <c r="C35" s="9" t="n">
        <v>45330</v>
      </c>
      <c r="D35" s="4" t="s">
        <v>79</v>
      </c>
      <c r="E35" s="4" t="n">
        <v>244.02</v>
      </c>
      <c r="F35" s="4" t="str">
        <f aca="false">INDEX(Data_Customers!$C$2:$C$602,MATCH(B35,Data_Customers!$A$2:$A$602,0))</f>
        <v>Trade Account</v>
      </c>
      <c r="G35" s="4" t="str">
        <f aca="false">INDEX(Data_Customers!$B$2:$B$602,MATCH(B35,Data_Customers!$A$2:$A$602,0))</f>
        <v>Smith Property Services</v>
      </c>
    </row>
    <row r="36" customFormat="false" ht="15" hidden="false" customHeight="false" outlineLevel="0" collapsed="false">
      <c r="A36" s="4" t="s">
        <v>1118</v>
      </c>
      <c r="B36" s="4" t="s">
        <v>80</v>
      </c>
      <c r="C36" s="9" t="n">
        <v>45474</v>
      </c>
      <c r="D36" s="4" t="s">
        <v>79</v>
      </c>
      <c r="E36" s="4" t="n">
        <v>5340.67</v>
      </c>
      <c r="F36" s="4" t="str">
        <f aca="false">INDEX(Data_Customers!$C$2:$C$602,MATCH(B36,Data_Customers!$A$2:$A$602,0))</f>
        <v>Trade Account</v>
      </c>
      <c r="G36" s="4" t="str">
        <f aca="false">INDEX(Data_Customers!$B$2:$B$602,MATCH(B36,Data_Customers!$A$2:$A$602,0))</f>
        <v>Smith Property Services</v>
      </c>
    </row>
    <row r="37" customFormat="false" ht="15" hidden="false" customHeight="false" outlineLevel="0" collapsed="false">
      <c r="A37" s="4" t="s">
        <v>1119</v>
      </c>
      <c r="B37" s="4" t="s">
        <v>83</v>
      </c>
      <c r="C37" s="9" t="n">
        <v>45690</v>
      </c>
      <c r="D37" s="4" t="s">
        <v>85</v>
      </c>
      <c r="E37" s="4" t="n">
        <v>112.72</v>
      </c>
      <c r="F37" s="4" t="str">
        <f aca="false">INDEX(Data_Customers!$C$2:$C$602,MATCH(B37,Data_Customers!$A$2:$A$602,0))</f>
        <v>Retail</v>
      </c>
      <c r="G37" s="4" t="str">
        <f aca="false">INDEX(Data_Customers!$B$2:$B$602,MATCH(B37,Data_Customers!$A$2:$A$602,0))</f>
        <v>Sam Walker</v>
      </c>
    </row>
    <row r="38" customFormat="false" ht="15" hidden="false" customHeight="false" outlineLevel="0" collapsed="false">
      <c r="A38" s="4" t="s">
        <v>1120</v>
      </c>
      <c r="B38" s="4" t="s">
        <v>83</v>
      </c>
      <c r="C38" s="9" t="n">
        <v>45948</v>
      </c>
      <c r="D38" s="4" t="s">
        <v>85</v>
      </c>
      <c r="E38" s="4" t="n">
        <v>7376</v>
      </c>
      <c r="F38" s="4" t="str">
        <f aca="false">INDEX(Data_Customers!$C$2:$C$602,MATCH(B38,Data_Customers!$A$2:$A$602,0))</f>
        <v>Retail</v>
      </c>
      <c r="G38" s="4" t="str">
        <f aca="false">INDEX(Data_Customers!$B$2:$B$602,MATCH(B38,Data_Customers!$A$2:$A$602,0))</f>
        <v>Sam Walker</v>
      </c>
    </row>
    <row r="39" customFormat="false" ht="15" hidden="false" customHeight="false" outlineLevel="0" collapsed="false">
      <c r="A39" s="4" t="s">
        <v>1121</v>
      </c>
      <c r="B39" s="4" t="s">
        <v>83</v>
      </c>
      <c r="C39" s="9" t="n">
        <v>46097</v>
      </c>
      <c r="D39" s="4" t="s">
        <v>85</v>
      </c>
      <c r="E39" s="4" t="n">
        <v>4999.77</v>
      </c>
      <c r="F39" s="4" t="str">
        <f aca="false">INDEX(Data_Customers!$C$2:$C$602,MATCH(B39,Data_Customers!$A$2:$A$602,0))</f>
        <v>Retail</v>
      </c>
      <c r="G39" s="4" t="str">
        <f aca="false">INDEX(Data_Customers!$B$2:$B$602,MATCH(B39,Data_Customers!$A$2:$A$602,0))</f>
        <v>Sam Walker</v>
      </c>
    </row>
    <row r="40" customFormat="false" ht="15" hidden="false" customHeight="false" outlineLevel="0" collapsed="false">
      <c r="A40" s="4" t="s">
        <v>1122</v>
      </c>
      <c r="B40" s="4" t="s">
        <v>83</v>
      </c>
      <c r="C40" s="9" t="n">
        <v>46133</v>
      </c>
      <c r="D40" s="4" t="s">
        <v>85</v>
      </c>
      <c r="E40" s="4" t="n">
        <v>1142.64</v>
      </c>
      <c r="F40" s="4" t="str">
        <f aca="false">INDEX(Data_Customers!$C$2:$C$602,MATCH(B40,Data_Customers!$A$2:$A$602,0))</f>
        <v>Retail</v>
      </c>
      <c r="G40" s="4" t="str">
        <f aca="false">INDEX(Data_Customers!$B$2:$B$602,MATCH(B40,Data_Customers!$A$2:$A$602,0))</f>
        <v>Sam Walker</v>
      </c>
    </row>
    <row r="41" customFormat="false" ht="15" hidden="false" customHeight="false" outlineLevel="0" collapsed="false">
      <c r="A41" s="4" t="s">
        <v>1123</v>
      </c>
      <c r="B41" s="4" t="s">
        <v>83</v>
      </c>
      <c r="C41" s="9" t="n">
        <v>45838</v>
      </c>
      <c r="D41" s="4" t="s">
        <v>85</v>
      </c>
      <c r="E41" s="4" t="n">
        <v>3657.14</v>
      </c>
      <c r="F41" s="4" t="str">
        <f aca="false">INDEX(Data_Customers!$C$2:$C$602,MATCH(B41,Data_Customers!$A$2:$A$602,0))</f>
        <v>Retail</v>
      </c>
      <c r="G41" s="4" t="str">
        <f aca="false">INDEX(Data_Customers!$B$2:$B$602,MATCH(B41,Data_Customers!$A$2:$A$602,0))</f>
        <v>Sam Walker</v>
      </c>
    </row>
    <row r="42" customFormat="false" ht="15" hidden="false" customHeight="false" outlineLevel="0" collapsed="false">
      <c r="A42" s="4" t="s">
        <v>1124</v>
      </c>
      <c r="B42" s="4" t="s">
        <v>83</v>
      </c>
      <c r="C42" s="9" t="n">
        <v>45594</v>
      </c>
      <c r="D42" s="4" t="s">
        <v>85</v>
      </c>
      <c r="E42" s="4" t="n">
        <v>479.57</v>
      </c>
      <c r="F42" s="4" t="str">
        <f aca="false">INDEX(Data_Customers!$C$2:$C$602,MATCH(B42,Data_Customers!$A$2:$A$602,0))</f>
        <v>Retail</v>
      </c>
      <c r="G42" s="4" t="str">
        <f aca="false">INDEX(Data_Customers!$B$2:$B$602,MATCH(B42,Data_Customers!$A$2:$A$602,0))</f>
        <v>Sam Walker</v>
      </c>
    </row>
    <row r="43" customFormat="false" ht="15" hidden="false" customHeight="false" outlineLevel="0" collapsed="false">
      <c r="A43" s="4" t="s">
        <v>1125</v>
      </c>
      <c r="B43" s="4" t="s">
        <v>83</v>
      </c>
      <c r="C43" s="9" t="n">
        <v>45858</v>
      </c>
      <c r="D43" s="4" t="s">
        <v>85</v>
      </c>
      <c r="E43" s="4" t="n">
        <v>9733.7</v>
      </c>
      <c r="F43" s="4" t="str">
        <f aca="false">INDEX(Data_Customers!$C$2:$C$602,MATCH(B43,Data_Customers!$A$2:$A$602,0))</f>
        <v>Retail</v>
      </c>
      <c r="G43" s="4" t="str">
        <f aca="false">INDEX(Data_Customers!$B$2:$B$602,MATCH(B43,Data_Customers!$A$2:$A$602,0))</f>
        <v>Sam Walker</v>
      </c>
    </row>
    <row r="44" customFormat="false" ht="15" hidden="false" customHeight="false" outlineLevel="0" collapsed="false">
      <c r="A44" s="4" t="s">
        <v>1126</v>
      </c>
      <c r="B44" s="4" t="s">
        <v>83</v>
      </c>
      <c r="C44" s="9" t="n">
        <v>45604</v>
      </c>
      <c r="D44" s="4" t="s">
        <v>85</v>
      </c>
      <c r="E44" s="4" t="n">
        <v>3364.19</v>
      </c>
      <c r="F44" s="4" t="str">
        <f aca="false">INDEX(Data_Customers!$C$2:$C$602,MATCH(B44,Data_Customers!$A$2:$A$602,0))</f>
        <v>Retail</v>
      </c>
      <c r="G44" s="4" t="str">
        <f aca="false">INDEX(Data_Customers!$B$2:$B$602,MATCH(B44,Data_Customers!$A$2:$A$602,0))</f>
        <v>Sam Walker</v>
      </c>
    </row>
    <row r="45" customFormat="false" ht="15" hidden="false" customHeight="false" outlineLevel="0" collapsed="false">
      <c r="A45" s="4" t="s">
        <v>1127</v>
      </c>
      <c r="B45" s="4" t="s">
        <v>83</v>
      </c>
      <c r="C45" s="9" t="n">
        <v>45714</v>
      </c>
      <c r="D45" s="4" t="s">
        <v>85</v>
      </c>
      <c r="E45" s="4" t="n">
        <v>4843.94</v>
      </c>
      <c r="F45" s="4" t="str">
        <f aca="false">INDEX(Data_Customers!$C$2:$C$602,MATCH(B45,Data_Customers!$A$2:$A$602,0))</f>
        <v>Retail</v>
      </c>
      <c r="G45" s="4" t="str">
        <f aca="false">INDEX(Data_Customers!$B$2:$B$602,MATCH(B45,Data_Customers!$A$2:$A$602,0))</f>
        <v>Sam Walker</v>
      </c>
    </row>
    <row r="46" customFormat="false" ht="15" hidden="false" customHeight="false" outlineLevel="0" collapsed="false">
      <c r="A46" s="4" t="s">
        <v>1128</v>
      </c>
      <c r="B46" s="4" t="s">
        <v>83</v>
      </c>
      <c r="C46" s="9" t="n">
        <v>46164</v>
      </c>
      <c r="D46" s="4" t="s">
        <v>85</v>
      </c>
      <c r="E46" s="4" t="n">
        <v>4145.76</v>
      </c>
      <c r="F46" s="4" t="str">
        <f aca="false">INDEX(Data_Customers!$C$2:$C$602,MATCH(B46,Data_Customers!$A$2:$A$602,0))</f>
        <v>Retail</v>
      </c>
      <c r="G46" s="4" t="str">
        <f aca="false">INDEX(Data_Customers!$B$2:$B$602,MATCH(B46,Data_Customers!$A$2:$A$602,0))</f>
        <v>Sam Walker</v>
      </c>
    </row>
    <row r="47" customFormat="false" ht="15" hidden="false" customHeight="false" outlineLevel="0" collapsed="false">
      <c r="A47" s="4" t="s">
        <v>1129</v>
      </c>
      <c r="B47" s="4" t="s">
        <v>83</v>
      </c>
      <c r="C47" s="9" t="n">
        <v>45764</v>
      </c>
      <c r="D47" s="4" t="s">
        <v>85</v>
      </c>
      <c r="E47" s="4" t="n">
        <v>6058.89</v>
      </c>
      <c r="F47" s="4" t="str">
        <f aca="false">INDEX(Data_Customers!$C$2:$C$602,MATCH(B47,Data_Customers!$A$2:$A$602,0))</f>
        <v>Retail</v>
      </c>
      <c r="G47" s="4" t="str">
        <f aca="false">INDEX(Data_Customers!$B$2:$B$602,MATCH(B47,Data_Customers!$A$2:$A$602,0))</f>
        <v>Sam Walker</v>
      </c>
    </row>
    <row r="48" customFormat="false" ht="15" hidden="false" customHeight="false" outlineLevel="0" collapsed="false">
      <c r="A48" s="4" t="s">
        <v>1130</v>
      </c>
      <c r="B48" s="4" t="s">
        <v>83</v>
      </c>
      <c r="C48" s="9" t="n">
        <v>45423</v>
      </c>
      <c r="D48" s="4" t="s">
        <v>85</v>
      </c>
      <c r="E48" s="4" t="n">
        <v>1058.69</v>
      </c>
      <c r="F48" s="4" t="str">
        <f aca="false">INDEX(Data_Customers!$C$2:$C$602,MATCH(B48,Data_Customers!$A$2:$A$602,0))</f>
        <v>Retail</v>
      </c>
      <c r="G48" s="4" t="str">
        <f aca="false">INDEX(Data_Customers!$B$2:$B$602,MATCH(B48,Data_Customers!$A$2:$A$602,0))</f>
        <v>Sam Walker</v>
      </c>
    </row>
    <row r="49" customFormat="false" ht="15" hidden="false" customHeight="false" outlineLevel="0" collapsed="false">
      <c r="A49" s="4" t="s">
        <v>1131</v>
      </c>
      <c r="B49" s="4" t="s">
        <v>86</v>
      </c>
      <c r="C49" s="9" t="n">
        <v>45448</v>
      </c>
      <c r="D49" s="4" t="s">
        <v>85</v>
      </c>
      <c r="E49" s="4" t="n">
        <v>5817.28</v>
      </c>
      <c r="F49" s="4" t="str">
        <f aca="false">INDEX(Data_Customers!$C$2:$C$602,MATCH(B49,Data_Customers!$A$2:$A$602,0))</f>
        <v>Trade Account</v>
      </c>
      <c r="G49" s="4" t="str">
        <f aca="false">INDEX(Data_Customers!$B$2:$B$602,MATCH(B49,Data_Customers!$A$2:$A$602,0))</f>
        <v>Green Building Services</v>
      </c>
    </row>
    <row r="50" customFormat="false" ht="15" hidden="false" customHeight="false" outlineLevel="0" collapsed="false">
      <c r="A50" s="4" t="s">
        <v>1132</v>
      </c>
      <c r="B50" s="4" t="s">
        <v>88</v>
      </c>
      <c r="C50" s="9" t="n">
        <v>45987</v>
      </c>
      <c r="D50" s="4" t="s">
        <v>85</v>
      </c>
      <c r="E50" s="4" t="n">
        <v>8178.53</v>
      </c>
      <c r="F50" s="4" t="str">
        <f aca="false">INDEX(Data_Customers!$C$2:$C$602,MATCH(B50,Data_Customers!$A$2:$A$602,0))</f>
        <v>Trade Account</v>
      </c>
      <c r="G50" s="4" t="str">
        <f aca="false">INDEX(Data_Customers!$B$2:$B$602,MATCH(B50,Data_Customers!$A$2:$A$602,0))</f>
        <v>Brown Home Improvements</v>
      </c>
    </row>
    <row r="51" customFormat="false" ht="15" hidden="false" customHeight="false" outlineLevel="0" collapsed="false">
      <c r="A51" s="4" t="s">
        <v>1133</v>
      </c>
      <c r="B51" s="4" t="s">
        <v>88</v>
      </c>
      <c r="C51" s="9" t="n">
        <v>45790</v>
      </c>
      <c r="D51" s="4" t="s">
        <v>85</v>
      </c>
      <c r="E51" s="4" t="n">
        <v>7039.75</v>
      </c>
      <c r="F51" s="4" t="str">
        <f aca="false">INDEX(Data_Customers!$C$2:$C$602,MATCH(B51,Data_Customers!$A$2:$A$602,0))</f>
        <v>Trade Account</v>
      </c>
      <c r="G51" s="4" t="str">
        <f aca="false">INDEX(Data_Customers!$B$2:$B$602,MATCH(B51,Data_Customers!$A$2:$A$602,0))</f>
        <v>Brown Home Improvements</v>
      </c>
    </row>
    <row r="52" customFormat="false" ht="15" hidden="false" customHeight="false" outlineLevel="0" collapsed="false">
      <c r="A52" s="4" t="s">
        <v>1134</v>
      </c>
      <c r="B52" s="4" t="s">
        <v>88</v>
      </c>
      <c r="C52" s="9" t="n">
        <v>46043</v>
      </c>
      <c r="D52" s="4" t="s">
        <v>85</v>
      </c>
      <c r="E52" s="4" t="n">
        <v>436.71</v>
      </c>
      <c r="F52" s="4" t="str">
        <f aca="false">INDEX(Data_Customers!$C$2:$C$602,MATCH(B52,Data_Customers!$A$2:$A$602,0))</f>
        <v>Trade Account</v>
      </c>
      <c r="G52" s="4" t="str">
        <f aca="false">INDEX(Data_Customers!$B$2:$B$602,MATCH(B52,Data_Customers!$A$2:$A$602,0))</f>
        <v>Brown Home Improvements</v>
      </c>
    </row>
    <row r="53" customFormat="false" ht="15" hidden="false" customHeight="false" outlineLevel="0" collapsed="false">
      <c r="A53" s="4" t="s">
        <v>1135</v>
      </c>
      <c r="B53" s="4" t="s">
        <v>92</v>
      </c>
      <c r="C53" s="9" t="n">
        <v>45368</v>
      </c>
      <c r="D53" s="4" t="s">
        <v>94</v>
      </c>
      <c r="E53" s="4" t="n">
        <v>4724.18</v>
      </c>
      <c r="F53" s="4" t="str">
        <f aca="false">INDEX(Data_Customers!$C$2:$C$602,MATCH(B53,Data_Customers!$A$2:$A$602,0))</f>
        <v>Retail</v>
      </c>
      <c r="G53" s="4" t="str">
        <f aca="false">INDEX(Data_Customers!$B$2:$B$602,MATCH(B53,Data_Customers!$A$2:$A$602,0))</f>
        <v>Sam Wilson</v>
      </c>
    </row>
    <row r="54" customFormat="false" ht="15" hidden="false" customHeight="false" outlineLevel="0" collapsed="false">
      <c r="A54" s="4" t="s">
        <v>1136</v>
      </c>
      <c r="B54" s="4" t="s">
        <v>95</v>
      </c>
      <c r="C54" s="9" t="n">
        <v>45970</v>
      </c>
      <c r="D54" s="4" t="s">
        <v>75</v>
      </c>
      <c r="E54" s="4" t="n">
        <v>4886.06</v>
      </c>
      <c r="F54" s="4" t="str">
        <f aca="false">INDEX(Data_Customers!$C$2:$C$602,MATCH(B54,Data_Customers!$A$2:$A$602,0))</f>
        <v>Contractor</v>
      </c>
      <c r="G54" s="4" t="str">
        <f aca="false">INDEX(Data_Customers!$B$2:$B$602,MATCH(B54,Data_Customers!$A$2:$A$602,0))</f>
        <v>Evans Construction</v>
      </c>
    </row>
    <row r="55" customFormat="false" ht="15" hidden="false" customHeight="false" outlineLevel="0" collapsed="false">
      <c r="A55" s="4" t="s">
        <v>1137</v>
      </c>
      <c r="B55" s="4" t="s">
        <v>95</v>
      </c>
      <c r="C55" s="9" t="n">
        <v>46067</v>
      </c>
      <c r="D55" s="4" t="s">
        <v>75</v>
      </c>
      <c r="E55" s="4" t="n">
        <v>6866.13</v>
      </c>
      <c r="F55" s="4" t="str">
        <f aca="false">INDEX(Data_Customers!$C$2:$C$602,MATCH(B55,Data_Customers!$A$2:$A$602,0))</f>
        <v>Contractor</v>
      </c>
      <c r="G55" s="4" t="str">
        <f aca="false">INDEX(Data_Customers!$B$2:$B$602,MATCH(B55,Data_Customers!$A$2:$A$602,0))</f>
        <v>Evans Construction</v>
      </c>
    </row>
    <row r="56" customFormat="false" ht="15" hidden="false" customHeight="false" outlineLevel="0" collapsed="false">
      <c r="A56" s="4" t="s">
        <v>1138</v>
      </c>
      <c r="B56" s="4" t="s">
        <v>95</v>
      </c>
      <c r="C56" s="9" t="n">
        <v>45516</v>
      </c>
      <c r="D56" s="4" t="s">
        <v>75</v>
      </c>
      <c r="E56" s="4" t="n">
        <v>5354.14</v>
      </c>
      <c r="F56" s="4" t="str">
        <f aca="false">INDEX(Data_Customers!$C$2:$C$602,MATCH(B56,Data_Customers!$A$2:$A$602,0))</f>
        <v>Contractor</v>
      </c>
      <c r="G56" s="4" t="str">
        <f aca="false">INDEX(Data_Customers!$B$2:$B$602,MATCH(B56,Data_Customers!$A$2:$A$602,0))</f>
        <v>Evans Construction</v>
      </c>
    </row>
    <row r="57" customFormat="false" ht="15" hidden="false" customHeight="false" outlineLevel="0" collapsed="false">
      <c r="A57" s="4" t="s">
        <v>1139</v>
      </c>
      <c r="B57" s="4" t="s">
        <v>95</v>
      </c>
      <c r="C57" s="9" t="n">
        <v>46102</v>
      </c>
      <c r="D57" s="4" t="s">
        <v>75</v>
      </c>
      <c r="E57" s="4" t="n">
        <v>1942.65</v>
      </c>
      <c r="F57" s="4" t="str">
        <f aca="false">INDEX(Data_Customers!$C$2:$C$602,MATCH(B57,Data_Customers!$A$2:$A$602,0))</f>
        <v>Contractor</v>
      </c>
      <c r="G57" s="4" t="str">
        <f aca="false">INDEX(Data_Customers!$B$2:$B$602,MATCH(B57,Data_Customers!$A$2:$A$602,0))</f>
        <v>Evans Construction</v>
      </c>
    </row>
    <row r="58" customFormat="false" ht="15" hidden="false" customHeight="false" outlineLevel="0" collapsed="false">
      <c r="A58" s="4" t="s">
        <v>1140</v>
      </c>
      <c r="B58" s="4" t="s">
        <v>95</v>
      </c>
      <c r="C58" s="9" t="n">
        <v>45956</v>
      </c>
      <c r="D58" s="4" t="s">
        <v>75</v>
      </c>
      <c r="E58" s="4" t="n">
        <v>2187.71</v>
      </c>
      <c r="F58" s="4" t="str">
        <f aca="false">INDEX(Data_Customers!$C$2:$C$602,MATCH(B58,Data_Customers!$A$2:$A$602,0))</f>
        <v>Contractor</v>
      </c>
      <c r="G58" s="4" t="str">
        <f aca="false">INDEX(Data_Customers!$B$2:$B$602,MATCH(B58,Data_Customers!$A$2:$A$602,0))</f>
        <v>Evans Construction</v>
      </c>
    </row>
    <row r="59" customFormat="false" ht="15" hidden="false" customHeight="false" outlineLevel="0" collapsed="false">
      <c r="A59" s="4" t="s">
        <v>1141</v>
      </c>
      <c r="B59" s="4" t="s">
        <v>95</v>
      </c>
      <c r="C59" s="9" t="n">
        <v>45884</v>
      </c>
      <c r="D59" s="4" t="s">
        <v>75</v>
      </c>
      <c r="E59" s="4" t="n">
        <v>10292.92</v>
      </c>
      <c r="F59" s="4" t="str">
        <f aca="false">INDEX(Data_Customers!$C$2:$C$602,MATCH(B59,Data_Customers!$A$2:$A$602,0))</f>
        <v>Contractor</v>
      </c>
      <c r="G59" s="4" t="str">
        <f aca="false">INDEX(Data_Customers!$B$2:$B$602,MATCH(B59,Data_Customers!$A$2:$A$602,0))</f>
        <v>Evans Construction</v>
      </c>
    </row>
    <row r="60" customFormat="false" ht="15" hidden="false" customHeight="false" outlineLevel="0" collapsed="false">
      <c r="A60" s="4" t="s">
        <v>1142</v>
      </c>
      <c r="B60" s="4" t="s">
        <v>95</v>
      </c>
      <c r="C60" s="9" t="n">
        <v>45520</v>
      </c>
      <c r="D60" s="4" t="s">
        <v>75</v>
      </c>
      <c r="E60" s="4" t="n">
        <v>9710.84</v>
      </c>
      <c r="F60" s="4" t="str">
        <f aca="false">INDEX(Data_Customers!$C$2:$C$602,MATCH(B60,Data_Customers!$A$2:$A$602,0))</f>
        <v>Contractor</v>
      </c>
      <c r="G60" s="4" t="str">
        <f aca="false">INDEX(Data_Customers!$B$2:$B$602,MATCH(B60,Data_Customers!$A$2:$A$602,0))</f>
        <v>Evans Construction</v>
      </c>
    </row>
    <row r="61" customFormat="false" ht="15" hidden="false" customHeight="false" outlineLevel="0" collapsed="false">
      <c r="A61" s="4" t="s">
        <v>1143</v>
      </c>
      <c r="B61" s="4" t="s">
        <v>95</v>
      </c>
      <c r="C61" s="9" t="n">
        <v>45742</v>
      </c>
      <c r="D61" s="4" t="s">
        <v>75</v>
      </c>
      <c r="E61" s="4" t="n">
        <v>4226.94</v>
      </c>
      <c r="F61" s="4" t="str">
        <f aca="false">INDEX(Data_Customers!$C$2:$C$602,MATCH(B61,Data_Customers!$A$2:$A$602,0))</f>
        <v>Contractor</v>
      </c>
      <c r="G61" s="4" t="str">
        <f aca="false">INDEX(Data_Customers!$B$2:$B$602,MATCH(B61,Data_Customers!$A$2:$A$602,0))</f>
        <v>Evans Construction</v>
      </c>
    </row>
    <row r="62" customFormat="false" ht="15" hidden="false" customHeight="false" outlineLevel="0" collapsed="false">
      <c r="A62" s="4" t="s">
        <v>1144</v>
      </c>
      <c r="B62" s="4" t="s">
        <v>95</v>
      </c>
      <c r="C62" s="9" t="n">
        <v>45508</v>
      </c>
      <c r="D62" s="4" t="s">
        <v>75</v>
      </c>
      <c r="E62" s="4" t="n">
        <v>2135.48</v>
      </c>
      <c r="F62" s="4" t="str">
        <f aca="false">INDEX(Data_Customers!$C$2:$C$602,MATCH(B62,Data_Customers!$A$2:$A$602,0))</f>
        <v>Contractor</v>
      </c>
      <c r="G62" s="4" t="str">
        <f aca="false">INDEX(Data_Customers!$B$2:$B$602,MATCH(B62,Data_Customers!$A$2:$A$602,0))</f>
        <v>Evans Construction</v>
      </c>
    </row>
    <row r="63" customFormat="false" ht="15" hidden="false" customHeight="false" outlineLevel="0" collapsed="false">
      <c r="A63" s="4" t="s">
        <v>1145</v>
      </c>
      <c r="B63" s="4" t="s">
        <v>95</v>
      </c>
      <c r="C63" s="9" t="n">
        <v>45968</v>
      </c>
      <c r="D63" s="4" t="s">
        <v>75</v>
      </c>
      <c r="E63" s="4" t="n">
        <v>2603.27</v>
      </c>
      <c r="F63" s="4" t="str">
        <f aca="false">INDEX(Data_Customers!$C$2:$C$602,MATCH(B63,Data_Customers!$A$2:$A$602,0))</f>
        <v>Contractor</v>
      </c>
      <c r="G63" s="4" t="str">
        <f aca="false">INDEX(Data_Customers!$B$2:$B$602,MATCH(B63,Data_Customers!$A$2:$A$602,0))</f>
        <v>Evans Construction</v>
      </c>
    </row>
    <row r="64" customFormat="false" ht="15" hidden="false" customHeight="false" outlineLevel="0" collapsed="false">
      <c r="A64" s="4" t="s">
        <v>1146</v>
      </c>
      <c r="B64" s="4" t="s">
        <v>95</v>
      </c>
      <c r="C64" s="9" t="n">
        <v>45785</v>
      </c>
      <c r="D64" s="4" t="s">
        <v>75</v>
      </c>
      <c r="E64" s="4" t="n">
        <v>4859.86</v>
      </c>
      <c r="F64" s="4" t="str">
        <f aca="false">INDEX(Data_Customers!$C$2:$C$602,MATCH(B64,Data_Customers!$A$2:$A$602,0))</f>
        <v>Contractor</v>
      </c>
      <c r="G64" s="4" t="str">
        <f aca="false">INDEX(Data_Customers!$B$2:$B$602,MATCH(B64,Data_Customers!$A$2:$A$602,0))</f>
        <v>Evans Construction</v>
      </c>
    </row>
    <row r="65" customFormat="false" ht="15" hidden="false" customHeight="false" outlineLevel="0" collapsed="false">
      <c r="A65" s="4" t="s">
        <v>1147</v>
      </c>
      <c r="B65" s="4" t="s">
        <v>95</v>
      </c>
      <c r="C65" s="9" t="n">
        <v>45422</v>
      </c>
      <c r="D65" s="4" t="s">
        <v>75</v>
      </c>
      <c r="E65" s="4" t="n">
        <v>3611.68</v>
      </c>
      <c r="F65" s="4" t="str">
        <f aca="false">INDEX(Data_Customers!$C$2:$C$602,MATCH(B65,Data_Customers!$A$2:$A$602,0))</f>
        <v>Contractor</v>
      </c>
      <c r="G65" s="4" t="str">
        <f aca="false">INDEX(Data_Customers!$B$2:$B$602,MATCH(B65,Data_Customers!$A$2:$A$602,0))</f>
        <v>Evans Construction</v>
      </c>
    </row>
    <row r="66" customFormat="false" ht="15" hidden="false" customHeight="false" outlineLevel="0" collapsed="false">
      <c r="A66" s="4" t="s">
        <v>1148</v>
      </c>
      <c r="B66" s="4" t="s">
        <v>97</v>
      </c>
      <c r="C66" s="9" t="n">
        <v>46191</v>
      </c>
      <c r="D66" s="4" t="s">
        <v>94</v>
      </c>
      <c r="E66" s="4" t="n">
        <v>5333.59</v>
      </c>
      <c r="F66" s="4" t="str">
        <f aca="false">INDEX(Data_Customers!$C$2:$C$602,MATCH(B66,Data_Customers!$A$2:$A$602,0))</f>
        <v>Retail</v>
      </c>
      <c r="G66" s="4" t="str">
        <f aca="false">INDEX(Data_Customers!$B$2:$B$602,MATCH(B66,Data_Customers!$A$2:$A$602,0))</f>
        <v>Grace Wilson</v>
      </c>
    </row>
    <row r="67" customFormat="false" ht="15" hidden="false" customHeight="false" outlineLevel="0" collapsed="false">
      <c r="A67" s="4" t="s">
        <v>1149</v>
      </c>
      <c r="B67" s="4" t="s">
        <v>97</v>
      </c>
      <c r="C67" s="9" t="n">
        <v>46180</v>
      </c>
      <c r="D67" s="4" t="s">
        <v>94</v>
      </c>
      <c r="E67" s="4" t="n">
        <v>4997.23</v>
      </c>
      <c r="F67" s="4" t="str">
        <f aca="false">INDEX(Data_Customers!$C$2:$C$602,MATCH(B67,Data_Customers!$A$2:$A$602,0))</f>
        <v>Retail</v>
      </c>
      <c r="G67" s="4" t="str">
        <f aca="false">INDEX(Data_Customers!$B$2:$B$602,MATCH(B67,Data_Customers!$A$2:$A$602,0))</f>
        <v>Grace Wilson</v>
      </c>
    </row>
    <row r="68" customFormat="false" ht="15" hidden="false" customHeight="false" outlineLevel="0" collapsed="false">
      <c r="A68" s="4" t="s">
        <v>1150</v>
      </c>
      <c r="B68" s="4" t="s">
        <v>97</v>
      </c>
      <c r="C68" s="9" t="n">
        <v>45930</v>
      </c>
      <c r="D68" s="4" t="s">
        <v>94</v>
      </c>
      <c r="E68" s="4" t="n">
        <v>7350.51</v>
      </c>
      <c r="F68" s="4" t="str">
        <f aca="false">INDEX(Data_Customers!$C$2:$C$602,MATCH(B68,Data_Customers!$A$2:$A$602,0))</f>
        <v>Retail</v>
      </c>
      <c r="G68" s="4" t="str">
        <f aca="false">INDEX(Data_Customers!$B$2:$B$602,MATCH(B68,Data_Customers!$A$2:$A$602,0))</f>
        <v>Grace Wilson</v>
      </c>
    </row>
    <row r="69" customFormat="false" ht="15" hidden="false" customHeight="false" outlineLevel="0" collapsed="false">
      <c r="A69" s="4" t="s">
        <v>1151</v>
      </c>
      <c r="B69" s="4" t="s">
        <v>97</v>
      </c>
      <c r="C69" s="9" t="n">
        <v>45679</v>
      </c>
      <c r="D69" s="4" t="s">
        <v>94</v>
      </c>
      <c r="E69" s="4" t="n">
        <v>4780.47</v>
      </c>
      <c r="F69" s="4" t="str">
        <f aca="false">INDEX(Data_Customers!$C$2:$C$602,MATCH(B69,Data_Customers!$A$2:$A$602,0))</f>
        <v>Retail</v>
      </c>
      <c r="G69" s="4" t="str">
        <f aca="false">INDEX(Data_Customers!$B$2:$B$602,MATCH(B69,Data_Customers!$A$2:$A$602,0))</f>
        <v>Grace Wilson</v>
      </c>
    </row>
    <row r="70" customFormat="false" ht="15" hidden="false" customHeight="false" outlineLevel="0" collapsed="false">
      <c r="A70" s="4" t="s">
        <v>1152</v>
      </c>
      <c r="B70" s="4" t="s">
        <v>97</v>
      </c>
      <c r="C70" s="9" t="n">
        <v>45912</v>
      </c>
      <c r="D70" s="4" t="s">
        <v>94</v>
      </c>
      <c r="E70" s="4" t="n">
        <v>1180.16</v>
      </c>
      <c r="F70" s="4" t="str">
        <f aca="false">INDEX(Data_Customers!$C$2:$C$602,MATCH(B70,Data_Customers!$A$2:$A$602,0))</f>
        <v>Retail</v>
      </c>
      <c r="G70" s="4" t="str">
        <f aca="false">INDEX(Data_Customers!$B$2:$B$602,MATCH(B70,Data_Customers!$A$2:$A$602,0))</f>
        <v>Grace Wilson</v>
      </c>
    </row>
    <row r="71" customFormat="false" ht="15" hidden="false" customHeight="false" outlineLevel="0" collapsed="false">
      <c r="A71" s="4" t="s">
        <v>1153</v>
      </c>
      <c r="B71" s="4" t="s">
        <v>97</v>
      </c>
      <c r="C71" s="9" t="n">
        <v>45921</v>
      </c>
      <c r="D71" s="4" t="s">
        <v>94</v>
      </c>
      <c r="E71" s="4" t="n">
        <v>8655.87</v>
      </c>
      <c r="F71" s="4" t="str">
        <f aca="false">INDEX(Data_Customers!$C$2:$C$602,MATCH(B71,Data_Customers!$A$2:$A$602,0))</f>
        <v>Retail</v>
      </c>
      <c r="G71" s="4" t="str">
        <f aca="false">INDEX(Data_Customers!$B$2:$B$602,MATCH(B71,Data_Customers!$A$2:$A$602,0))</f>
        <v>Grace Wilson</v>
      </c>
    </row>
    <row r="72" customFormat="false" ht="15" hidden="false" customHeight="false" outlineLevel="0" collapsed="false">
      <c r="A72" s="4" t="s">
        <v>1154</v>
      </c>
      <c r="B72" s="4" t="s">
        <v>97</v>
      </c>
      <c r="C72" s="9" t="n">
        <v>45844</v>
      </c>
      <c r="D72" s="4" t="s">
        <v>94</v>
      </c>
      <c r="E72" s="4" t="n">
        <v>3234.7</v>
      </c>
      <c r="F72" s="4" t="str">
        <f aca="false">INDEX(Data_Customers!$C$2:$C$602,MATCH(B72,Data_Customers!$A$2:$A$602,0))</f>
        <v>Retail</v>
      </c>
      <c r="G72" s="4" t="str">
        <f aca="false">INDEX(Data_Customers!$B$2:$B$602,MATCH(B72,Data_Customers!$A$2:$A$602,0))</f>
        <v>Grace Wilson</v>
      </c>
    </row>
    <row r="73" customFormat="false" ht="15" hidden="false" customHeight="false" outlineLevel="0" collapsed="false">
      <c r="A73" s="4" t="s">
        <v>1155</v>
      </c>
      <c r="B73" s="4" t="s">
        <v>97</v>
      </c>
      <c r="C73" s="9" t="n">
        <v>45826</v>
      </c>
      <c r="D73" s="4" t="s">
        <v>94</v>
      </c>
      <c r="E73" s="4" t="n">
        <v>9616.11</v>
      </c>
      <c r="F73" s="4" t="str">
        <f aca="false">INDEX(Data_Customers!$C$2:$C$602,MATCH(B73,Data_Customers!$A$2:$A$602,0))</f>
        <v>Retail</v>
      </c>
      <c r="G73" s="4" t="str">
        <f aca="false">INDEX(Data_Customers!$B$2:$B$602,MATCH(B73,Data_Customers!$A$2:$A$602,0))</f>
        <v>Grace Wilson</v>
      </c>
    </row>
    <row r="74" customFormat="false" ht="15" hidden="false" customHeight="false" outlineLevel="0" collapsed="false">
      <c r="A74" s="4" t="s">
        <v>1156</v>
      </c>
      <c r="B74" s="4" t="s">
        <v>97</v>
      </c>
      <c r="C74" s="9" t="n">
        <v>46100</v>
      </c>
      <c r="D74" s="4" t="s">
        <v>94</v>
      </c>
      <c r="E74" s="4" t="n">
        <v>7754.36</v>
      </c>
      <c r="F74" s="4" t="str">
        <f aca="false">INDEX(Data_Customers!$C$2:$C$602,MATCH(B74,Data_Customers!$A$2:$A$602,0))</f>
        <v>Retail</v>
      </c>
      <c r="G74" s="4" t="str">
        <f aca="false">INDEX(Data_Customers!$B$2:$B$602,MATCH(B74,Data_Customers!$A$2:$A$602,0))</f>
        <v>Grace Wilson</v>
      </c>
    </row>
    <row r="75" customFormat="false" ht="15" hidden="false" customHeight="false" outlineLevel="0" collapsed="false">
      <c r="A75" s="4" t="s">
        <v>1157</v>
      </c>
      <c r="B75" s="4" t="s">
        <v>97</v>
      </c>
      <c r="C75" s="9" t="n">
        <v>45552</v>
      </c>
      <c r="D75" s="4" t="s">
        <v>94</v>
      </c>
      <c r="E75" s="4" t="n">
        <v>8251.35</v>
      </c>
      <c r="F75" s="4" t="str">
        <f aca="false">INDEX(Data_Customers!$C$2:$C$602,MATCH(B75,Data_Customers!$A$2:$A$602,0))</f>
        <v>Retail</v>
      </c>
      <c r="G75" s="4" t="str">
        <f aca="false">INDEX(Data_Customers!$B$2:$B$602,MATCH(B75,Data_Customers!$A$2:$A$602,0))</f>
        <v>Grace Wilson</v>
      </c>
    </row>
    <row r="76" customFormat="false" ht="15" hidden="false" customHeight="false" outlineLevel="0" collapsed="false">
      <c r="A76" s="4" t="s">
        <v>1158</v>
      </c>
      <c r="B76" s="4" t="s">
        <v>97</v>
      </c>
      <c r="C76" s="9" t="n">
        <v>45710</v>
      </c>
      <c r="D76" s="4" t="s">
        <v>94</v>
      </c>
      <c r="E76" s="4" t="n">
        <v>4481.9</v>
      </c>
      <c r="F76" s="4" t="str">
        <f aca="false">INDEX(Data_Customers!$C$2:$C$602,MATCH(B76,Data_Customers!$A$2:$A$602,0))</f>
        <v>Retail</v>
      </c>
      <c r="G76" s="4" t="str">
        <f aca="false">INDEX(Data_Customers!$B$2:$B$602,MATCH(B76,Data_Customers!$A$2:$A$602,0))</f>
        <v>Grace Wilson</v>
      </c>
    </row>
    <row r="77" customFormat="false" ht="15" hidden="false" customHeight="false" outlineLevel="0" collapsed="false">
      <c r="A77" s="4" t="s">
        <v>1159</v>
      </c>
      <c r="B77" s="4" t="s">
        <v>97</v>
      </c>
      <c r="C77" s="9" t="n">
        <v>45412</v>
      </c>
      <c r="D77" s="4" t="s">
        <v>94</v>
      </c>
      <c r="E77" s="4" t="n">
        <v>6296.1</v>
      </c>
      <c r="F77" s="4" t="str">
        <f aca="false">INDEX(Data_Customers!$C$2:$C$602,MATCH(B77,Data_Customers!$A$2:$A$602,0))</f>
        <v>Retail</v>
      </c>
      <c r="G77" s="4" t="str">
        <f aca="false">INDEX(Data_Customers!$B$2:$B$602,MATCH(B77,Data_Customers!$A$2:$A$602,0))</f>
        <v>Grace Wilson</v>
      </c>
    </row>
    <row r="78" customFormat="false" ht="15" hidden="false" customHeight="false" outlineLevel="0" collapsed="false">
      <c r="A78" s="4" t="s">
        <v>1160</v>
      </c>
      <c r="B78" s="4" t="s">
        <v>97</v>
      </c>
      <c r="C78" s="9" t="n">
        <v>45728</v>
      </c>
      <c r="D78" s="4" t="s">
        <v>94</v>
      </c>
      <c r="E78" s="4" t="n">
        <v>10802.1</v>
      </c>
      <c r="F78" s="4" t="str">
        <f aca="false">INDEX(Data_Customers!$C$2:$C$602,MATCH(B78,Data_Customers!$A$2:$A$602,0))</f>
        <v>Retail</v>
      </c>
      <c r="G78" s="4" t="str">
        <f aca="false">INDEX(Data_Customers!$B$2:$B$602,MATCH(B78,Data_Customers!$A$2:$A$602,0))</f>
        <v>Grace Wilson</v>
      </c>
    </row>
    <row r="79" customFormat="false" ht="15" hidden="false" customHeight="false" outlineLevel="0" collapsed="false">
      <c r="A79" s="4" t="s">
        <v>1161</v>
      </c>
      <c r="B79" s="4" t="s">
        <v>97</v>
      </c>
      <c r="C79" s="9" t="n">
        <v>45715</v>
      </c>
      <c r="D79" s="4" t="s">
        <v>94</v>
      </c>
      <c r="E79" s="4" t="n">
        <v>11164.96</v>
      </c>
      <c r="F79" s="4" t="str">
        <f aca="false">INDEX(Data_Customers!$C$2:$C$602,MATCH(B79,Data_Customers!$A$2:$A$602,0))</f>
        <v>Retail</v>
      </c>
      <c r="G79" s="4" t="str">
        <f aca="false">INDEX(Data_Customers!$B$2:$B$602,MATCH(B79,Data_Customers!$A$2:$A$602,0))</f>
        <v>Grace Wilson</v>
      </c>
    </row>
    <row r="80" customFormat="false" ht="15" hidden="false" customHeight="false" outlineLevel="0" collapsed="false">
      <c r="A80" s="4" t="s">
        <v>1162</v>
      </c>
      <c r="B80" s="4" t="s">
        <v>99</v>
      </c>
      <c r="C80" s="9" t="n">
        <v>45749</v>
      </c>
      <c r="D80" s="4" t="s">
        <v>79</v>
      </c>
      <c r="E80" s="4" t="n">
        <v>2618.37</v>
      </c>
      <c r="F80" s="4" t="str">
        <f aca="false">INDEX(Data_Customers!$C$2:$C$602,MATCH(B80,Data_Customers!$A$2:$A$602,0))</f>
        <v>Retail</v>
      </c>
      <c r="G80" s="4" t="str">
        <f aca="false">INDEX(Data_Customers!$B$2:$B$602,MATCH(B80,Data_Customers!$A$2:$A$602,0))</f>
        <v>Priya Turner</v>
      </c>
    </row>
    <row r="81" customFormat="false" ht="15" hidden="false" customHeight="false" outlineLevel="0" collapsed="false">
      <c r="A81" s="4" t="s">
        <v>1163</v>
      </c>
      <c r="B81" s="4" t="s">
        <v>101</v>
      </c>
      <c r="C81" s="9" t="n">
        <v>46115</v>
      </c>
      <c r="D81" s="4" t="s">
        <v>103</v>
      </c>
      <c r="E81" s="4" t="n">
        <v>431.4</v>
      </c>
      <c r="F81" s="4" t="str">
        <f aca="false">INDEX(Data_Customers!$C$2:$C$602,MATCH(B81,Data_Customers!$A$2:$A$602,0))</f>
        <v>Trade Account</v>
      </c>
      <c r="G81" s="4" t="str">
        <f aca="false">INDEX(Data_Customers!$B$2:$B$602,MATCH(B81,Data_Customers!$A$2:$A$602,0))</f>
        <v>Turner Developments</v>
      </c>
    </row>
    <row r="82" customFormat="false" ht="15" hidden="false" customHeight="false" outlineLevel="0" collapsed="false">
      <c r="A82" s="4" t="s">
        <v>1164</v>
      </c>
      <c r="B82" s="4" t="s">
        <v>101</v>
      </c>
      <c r="C82" s="9" t="n">
        <v>45774</v>
      </c>
      <c r="D82" s="4" t="s">
        <v>103</v>
      </c>
      <c r="E82" s="4" t="n">
        <v>7697.57</v>
      </c>
      <c r="F82" s="4" t="str">
        <f aca="false">INDEX(Data_Customers!$C$2:$C$602,MATCH(B82,Data_Customers!$A$2:$A$602,0))</f>
        <v>Trade Account</v>
      </c>
      <c r="G82" s="4" t="str">
        <f aca="false">INDEX(Data_Customers!$B$2:$B$602,MATCH(B82,Data_Customers!$A$2:$A$602,0))</f>
        <v>Turner Developments</v>
      </c>
    </row>
    <row r="83" customFormat="false" ht="15" hidden="false" customHeight="false" outlineLevel="0" collapsed="false">
      <c r="A83" s="4" t="s">
        <v>1165</v>
      </c>
      <c r="B83" s="4" t="s">
        <v>101</v>
      </c>
      <c r="C83" s="9" t="n">
        <v>45920</v>
      </c>
      <c r="D83" s="4" t="s">
        <v>103</v>
      </c>
      <c r="E83" s="4" t="n">
        <v>4400.76</v>
      </c>
      <c r="F83" s="4" t="str">
        <f aca="false">INDEX(Data_Customers!$C$2:$C$602,MATCH(B83,Data_Customers!$A$2:$A$602,0))</f>
        <v>Trade Account</v>
      </c>
      <c r="G83" s="4" t="str">
        <f aca="false">INDEX(Data_Customers!$B$2:$B$602,MATCH(B83,Data_Customers!$A$2:$A$602,0))</f>
        <v>Turner Developments</v>
      </c>
    </row>
    <row r="84" customFormat="false" ht="15" hidden="false" customHeight="false" outlineLevel="0" collapsed="false">
      <c r="A84" s="4" t="s">
        <v>1166</v>
      </c>
      <c r="B84" s="4" t="s">
        <v>101</v>
      </c>
      <c r="C84" s="9" t="n">
        <v>46162</v>
      </c>
      <c r="D84" s="4" t="s">
        <v>103</v>
      </c>
      <c r="E84" s="4" t="n">
        <v>10115.71</v>
      </c>
      <c r="F84" s="4" t="str">
        <f aca="false">INDEX(Data_Customers!$C$2:$C$602,MATCH(B84,Data_Customers!$A$2:$A$602,0))</f>
        <v>Trade Account</v>
      </c>
      <c r="G84" s="4" t="str">
        <f aca="false">INDEX(Data_Customers!$B$2:$B$602,MATCH(B84,Data_Customers!$A$2:$A$602,0))</f>
        <v>Turner Developments</v>
      </c>
    </row>
    <row r="85" customFormat="false" ht="15" hidden="false" customHeight="false" outlineLevel="0" collapsed="false">
      <c r="A85" s="4" t="s">
        <v>1167</v>
      </c>
      <c r="B85" s="4" t="s">
        <v>104</v>
      </c>
      <c r="C85" s="9" t="n">
        <v>45380</v>
      </c>
      <c r="D85" s="4" t="s">
        <v>75</v>
      </c>
      <c r="E85" s="4" t="n">
        <v>5588.13</v>
      </c>
      <c r="F85" s="4" t="str">
        <f aca="false">INDEX(Data_Customers!$C$2:$C$602,MATCH(B85,Data_Customers!$A$2:$A$602,0))</f>
        <v>Trade Account</v>
      </c>
      <c r="G85" s="4" t="str">
        <f aca="false">INDEX(Data_Customers!$B$2:$B$602,MATCH(B85,Data_Customers!$A$2:$A$602,0))</f>
        <v>Green Roofing Ltd</v>
      </c>
    </row>
    <row r="86" customFormat="false" ht="15" hidden="false" customHeight="false" outlineLevel="0" collapsed="false">
      <c r="A86" s="4" t="s">
        <v>1168</v>
      </c>
      <c r="B86" s="4" t="s">
        <v>106</v>
      </c>
      <c r="C86" s="9" t="n">
        <v>46035</v>
      </c>
      <c r="D86" s="4" t="s">
        <v>103</v>
      </c>
      <c r="E86" s="4" t="n">
        <v>7718.4</v>
      </c>
      <c r="F86" s="4" t="str">
        <f aca="false">INDEX(Data_Customers!$C$2:$C$602,MATCH(B86,Data_Customers!$A$2:$A$602,0))</f>
        <v>Retail</v>
      </c>
      <c r="G86" s="4" t="str">
        <f aca="false">INDEX(Data_Customers!$B$2:$B$602,MATCH(B86,Data_Customers!$A$2:$A$602,0))</f>
        <v>Oliver Wilson</v>
      </c>
    </row>
    <row r="87" customFormat="false" ht="15" hidden="false" customHeight="false" outlineLevel="0" collapsed="false">
      <c r="A87" s="4" t="s">
        <v>1169</v>
      </c>
      <c r="B87" s="4" t="s">
        <v>106</v>
      </c>
      <c r="C87" s="9" t="n">
        <v>45705</v>
      </c>
      <c r="D87" s="4" t="s">
        <v>103</v>
      </c>
      <c r="E87" s="4" t="n">
        <v>7170.47</v>
      </c>
      <c r="F87" s="4" t="str">
        <f aca="false">INDEX(Data_Customers!$C$2:$C$602,MATCH(B87,Data_Customers!$A$2:$A$602,0))</f>
        <v>Retail</v>
      </c>
      <c r="G87" s="4" t="str">
        <f aca="false">INDEX(Data_Customers!$B$2:$B$602,MATCH(B87,Data_Customers!$A$2:$A$602,0))</f>
        <v>Oliver Wilson</v>
      </c>
    </row>
    <row r="88" customFormat="false" ht="15" hidden="false" customHeight="false" outlineLevel="0" collapsed="false">
      <c r="A88" s="4" t="s">
        <v>1170</v>
      </c>
      <c r="B88" s="4" t="s">
        <v>106</v>
      </c>
      <c r="C88" s="9" t="n">
        <v>45640</v>
      </c>
      <c r="D88" s="4" t="s">
        <v>103</v>
      </c>
      <c r="E88" s="4" t="n">
        <v>3564.73</v>
      </c>
      <c r="F88" s="4" t="str">
        <f aca="false">INDEX(Data_Customers!$C$2:$C$602,MATCH(B88,Data_Customers!$A$2:$A$602,0))</f>
        <v>Retail</v>
      </c>
      <c r="G88" s="4" t="str">
        <f aca="false">INDEX(Data_Customers!$B$2:$B$602,MATCH(B88,Data_Customers!$A$2:$A$602,0))</f>
        <v>Oliver Wilson</v>
      </c>
    </row>
    <row r="89" customFormat="false" ht="15" hidden="false" customHeight="false" outlineLevel="0" collapsed="false">
      <c r="A89" s="4" t="s">
        <v>1171</v>
      </c>
      <c r="B89" s="4" t="s">
        <v>106</v>
      </c>
      <c r="C89" s="9" t="n">
        <v>45555</v>
      </c>
      <c r="D89" s="4" t="s">
        <v>103</v>
      </c>
      <c r="E89" s="4" t="n">
        <v>11283.82</v>
      </c>
      <c r="F89" s="4" t="str">
        <f aca="false">INDEX(Data_Customers!$C$2:$C$602,MATCH(B89,Data_Customers!$A$2:$A$602,0))</f>
        <v>Retail</v>
      </c>
      <c r="G89" s="4" t="str">
        <f aca="false">INDEX(Data_Customers!$B$2:$B$602,MATCH(B89,Data_Customers!$A$2:$A$602,0))</f>
        <v>Oliver Wilson</v>
      </c>
    </row>
    <row r="90" customFormat="false" ht="15" hidden="false" customHeight="false" outlineLevel="0" collapsed="false">
      <c r="A90" s="4" t="s">
        <v>1172</v>
      </c>
      <c r="B90" s="4" t="s">
        <v>106</v>
      </c>
      <c r="C90" s="9" t="n">
        <v>46067</v>
      </c>
      <c r="D90" s="4" t="s">
        <v>103</v>
      </c>
      <c r="E90" s="4" t="n">
        <v>2796.87</v>
      </c>
      <c r="F90" s="4" t="str">
        <f aca="false">INDEX(Data_Customers!$C$2:$C$602,MATCH(B90,Data_Customers!$A$2:$A$602,0))</f>
        <v>Retail</v>
      </c>
      <c r="G90" s="4" t="str">
        <f aca="false">INDEX(Data_Customers!$B$2:$B$602,MATCH(B90,Data_Customers!$A$2:$A$602,0))</f>
        <v>Oliver Wilson</v>
      </c>
    </row>
    <row r="91" customFormat="false" ht="15" hidden="false" customHeight="false" outlineLevel="0" collapsed="false">
      <c r="A91" s="4" t="s">
        <v>1173</v>
      </c>
      <c r="B91" s="4" t="s">
        <v>106</v>
      </c>
      <c r="C91" s="9" t="n">
        <v>45785</v>
      </c>
      <c r="D91" s="4" t="s">
        <v>103</v>
      </c>
      <c r="E91" s="4" t="n">
        <v>356.37</v>
      </c>
      <c r="F91" s="4" t="str">
        <f aca="false">INDEX(Data_Customers!$C$2:$C$602,MATCH(B91,Data_Customers!$A$2:$A$602,0))</f>
        <v>Retail</v>
      </c>
      <c r="G91" s="4" t="str">
        <f aca="false">INDEX(Data_Customers!$B$2:$B$602,MATCH(B91,Data_Customers!$A$2:$A$602,0))</f>
        <v>Oliver Wilson</v>
      </c>
    </row>
    <row r="92" customFormat="false" ht="15" hidden="false" customHeight="false" outlineLevel="0" collapsed="false">
      <c r="A92" s="4" t="s">
        <v>1174</v>
      </c>
      <c r="B92" s="4" t="s">
        <v>106</v>
      </c>
      <c r="C92" s="9" t="n">
        <v>45683</v>
      </c>
      <c r="D92" s="4" t="s">
        <v>103</v>
      </c>
      <c r="E92" s="4" t="n">
        <v>2554.41</v>
      </c>
      <c r="F92" s="4" t="str">
        <f aca="false">INDEX(Data_Customers!$C$2:$C$602,MATCH(B92,Data_Customers!$A$2:$A$602,0))</f>
        <v>Retail</v>
      </c>
      <c r="G92" s="4" t="str">
        <f aca="false">INDEX(Data_Customers!$B$2:$B$602,MATCH(B92,Data_Customers!$A$2:$A$602,0))</f>
        <v>Oliver Wilson</v>
      </c>
    </row>
    <row r="93" customFormat="false" ht="15" hidden="false" customHeight="false" outlineLevel="0" collapsed="false">
      <c r="A93" s="4" t="s">
        <v>1175</v>
      </c>
      <c r="B93" s="4" t="s">
        <v>108</v>
      </c>
      <c r="C93" s="9" t="n">
        <v>46009</v>
      </c>
      <c r="D93" s="4" t="s">
        <v>110</v>
      </c>
      <c r="E93" s="4" t="n">
        <v>3036.21</v>
      </c>
      <c r="F93" s="4" t="str">
        <f aca="false">INDEX(Data_Customers!$C$2:$C$602,MATCH(B93,Data_Customers!$A$2:$A$602,0))</f>
        <v>Retail</v>
      </c>
      <c r="G93" s="4" t="str">
        <f aca="false">INDEX(Data_Customers!$B$2:$B$602,MATCH(B93,Data_Customers!$A$2:$A$602,0))</f>
        <v>Liam Taylor</v>
      </c>
    </row>
    <row r="94" customFormat="false" ht="15" hidden="false" customHeight="false" outlineLevel="0" collapsed="false">
      <c r="A94" s="4" t="s">
        <v>1176</v>
      </c>
      <c r="B94" s="4" t="s">
        <v>108</v>
      </c>
      <c r="C94" s="9" t="n">
        <v>45859</v>
      </c>
      <c r="D94" s="4" t="s">
        <v>110</v>
      </c>
      <c r="E94" s="4" t="n">
        <v>2982.83</v>
      </c>
      <c r="F94" s="4" t="str">
        <f aca="false">INDEX(Data_Customers!$C$2:$C$602,MATCH(B94,Data_Customers!$A$2:$A$602,0))</f>
        <v>Retail</v>
      </c>
      <c r="G94" s="4" t="str">
        <f aca="false">INDEX(Data_Customers!$B$2:$B$602,MATCH(B94,Data_Customers!$A$2:$A$602,0))</f>
        <v>Liam Taylor</v>
      </c>
    </row>
    <row r="95" customFormat="false" ht="15" hidden="false" customHeight="false" outlineLevel="0" collapsed="false">
      <c r="A95" s="4" t="s">
        <v>1177</v>
      </c>
      <c r="B95" s="4" t="s">
        <v>108</v>
      </c>
      <c r="C95" s="9" t="n">
        <v>45879</v>
      </c>
      <c r="D95" s="4" t="s">
        <v>110</v>
      </c>
      <c r="E95" s="4" t="n">
        <v>2281.07</v>
      </c>
      <c r="F95" s="4" t="str">
        <f aca="false">INDEX(Data_Customers!$C$2:$C$602,MATCH(B95,Data_Customers!$A$2:$A$602,0))</f>
        <v>Retail</v>
      </c>
      <c r="G95" s="4" t="str">
        <f aca="false">INDEX(Data_Customers!$B$2:$B$602,MATCH(B95,Data_Customers!$A$2:$A$602,0))</f>
        <v>Liam Taylor</v>
      </c>
    </row>
    <row r="96" customFormat="false" ht="15" hidden="false" customHeight="false" outlineLevel="0" collapsed="false">
      <c r="A96" s="4" t="s">
        <v>1178</v>
      </c>
      <c r="B96" s="4" t="s">
        <v>108</v>
      </c>
      <c r="C96" s="9" t="n">
        <v>45532</v>
      </c>
      <c r="D96" s="4" t="s">
        <v>110</v>
      </c>
      <c r="E96" s="4" t="n">
        <v>2562.56</v>
      </c>
      <c r="F96" s="4" t="str">
        <f aca="false">INDEX(Data_Customers!$C$2:$C$602,MATCH(B96,Data_Customers!$A$2:$A$602,0))</f>
        <v>Retail</v>
      </c>
      <c r="G96" s="4" t="str">
        <f aca="false">INDEX(Data_Customers!$B$2:$B$602,MATCH(B96,Data_Customers!$A$2:$A$602,0))</f>
        <v>Liam Taylor</v>
      </c>
    </row>
    <row r="97" customFormat="false" ht="15" hidden="false" customHeight="false" outlineLevel="0" collapsed="false">
      <c r="A97" s="4" t="s">
        <v>1179</v>
      </c>
      <c r="B97" s="4" t="s">
        <v>108</v>
      </c>
      <c r="C97" s="9" t="n">
        <v>45499</v>
      </c>
      <c r="D97" s="4" t="s">
        <v>110</v>
      </c>
      <c r="E97" s="4" t="n">
        <v>2063.91</v>
      </c>
      <c r="F97" s="4" t="str">
        <f aca="false">INDEX(Data_Customers!$C$2:$C$602,MATCH(B97,Data_Customers!$A$2:$A$602,0))</f>
        <v>Retail</v>
      </c>
      <c r="G97" s="4" t="str">
        <f aca="false">INDEX(Data_Customers!$B$2:$B$602,MATCH(B97,Data_Customers!$A$2:$A$602,0))</f>
        <v>Liam Taylor</v>
      </c>
    </row>
    <row r="98" customFormat="false" ht="15" hidden="false" customHeight="false" outlineLevel="0" collapsed="false">
      <c r="A98" s="4" t="s">
        <v>1180</v>
      </c>
      <c r="B98" s="4" t="s">
        <v>108</v>
      </c>
      <c r="C98" s="9" t="n">
        <v>46089</v>
      </c>
      <c r="D98" s="4" t="s">
        <v>110</v>
      </c>
      <c r="E98" s="4" t="n">
        <v>147.45</v>
      </c>
      <c r="F98" s="4" t="str">
        <f aca="false">INDEX(Data_Customers!$C$2:$C$602,MATCH(B98,Data_Customers!$A$2:$A$602,0))</f>
        <v>Retail</v>
      </c>
      <c r="G98" s="4" t="str">
        <f aca="false">INDEX(Data_Customers!$B$2:$B$602,MATCH(B98,Data_Customers!$A$2:$A$602,0))</f>
        <v>Liam Taylor</v>
      </c>
    </row>
    <row r="99" customFormat="false" ht="15" hidden="false" customHeight="false" outlineLevel="0" collapsed="false">
      <c r="A99" s="4" t="s">
        <v>1181</v>
      </c>
      <c r="B99" s="4" t="s">
        <v>108</v>
      </c>
      <c r="C99" s="9" t="n">
        <v>45984</v>
      </c>
      <c r="D99" s="4" t="s">
        <v>110</v>
      </c>
      <c r="E99" s="4" t="n">
        <v>8300.6</v>
      </c>
      <c r="F99" s="4" t="str">
        <f aca="false">INDEX(Data_Customers!$C$2:$C$602,MATCH(B99,Data_Customers!$A$2:$A$602,0))</f>
        <v>Retail</v>
      </c>
      <c r="G99" s="4" t="str">
        <f aca="false">INDEX(Data_Customers!$B$2:$B$602,MATCH(B99,Data_Customers!$A$2:$A$602,0))</f>
        <v>Liam Taylor</v>
      </c>
    </row>
    <row r="100" customFormat="false" ht="15" hidden="false" customHeight="false" outlineLevel="0" collapsed="false">
      <c r="A100" s="4" t="s">
        <v>1182</v>
      </c>
      <c r="B100" s="4" t="s">
        <v>108</v>
      </c>
      <c r="C100" s="9" t="n">
        <v>45927</v>
      </c>
      <c r="D100" s="4" t="s">
        <v>110</v>
      </c>
      <c r="E100" s="4" t="n">
        <v>6842.54</v>
      </c>
      <c r="F100" s="4" t="str">
        <f aca="false">INDEX(Data_Customers!$C$2:$C$602,MATCH(B100,Data_Customers!$A$2:$A$602,0))</f>
        <v>Retail</v>
      </c>
      <c r="G100" s="4" t="str">
        <f aca="false">INDEX(Data_Customers!$B$2:$B$602,MATCH(B100,Data_Customers!$A$2:$A$602,0))</f>
        <v>Liam Taylor</v>
      </c>
    </row>
    <row r="101" customFormat="false" ht="15" hidden="false" customHeight="false" outlineLevel="0" collapsed="false">
      <c r="A101" s="4" t="s">
        <v>1183</v>
      </c>
      <c r="B101" s="4" t="s">
        <v>108</v>
      </c>
      <c r="C101" s="9" t="n">
        <v>46074</v>
      </c>
      <c r="D101" s="4" t="s">
        <v>110</v>
      </c>
      <c r="E101" s="4" t="n">
        <v>9089.64</v>
      </c>
      <c r="F101" s="4" t="str">
        <f aca="false">INDEX(Data_Customers!$C$2:$C$602,MATCH(B101,Data_Customers!$A$2:$A$602,0))</f>
        <v>Retail</v>
      </c>
      <c r="G101" s="4" t="str">
        <f aca="false">INDEX(Data_Customers!$B$2:$B$602,MATCH(B101,Data_Customers!$A$2:$A$602,0))</f>
        <v>Liam Taylor</v>
      </c>
    </row>
    <row r="102" customFormat="false" ht="15" hidden="false" customHeight="false" outlineLevel="0" collapsed="false">
      <c r="A102" s="4" t="s">
        <v>1184</v>
      </c>
      <c r="B102" s="4" t="s">
        <v>108</v>
      </c>
      <c r="C102" s="9" t="n">
        <v>45845</v>
      </c>
      <c r="D102" s="4" t="s">
        <v>110</v>
      </c>
      <c r="E102" s="4" t="n">
        <v>1848.24</v>
      </c>
      <c r="F102" s="4" t="str">
        <f aca="false">INDEX(Data_Customers!$C$2:$C$602,MATCH(B102,Data_Customers!$A$2:$A$602,0))</f>
        <v>Retail</v>
      </c>
      <c r="G102" s="4" t="str">
        <f aca="false">INDEX(Data_Customers!$B$2:$B$602,MATCH(B102,Data_Customers!$A$2:$A$602,0))</f>
        <v>Liam Taylor</v>
      </c>
    </row>
    <row r="103" customFormat="false" ht="15" hidden="false" customHeight="false" outlineLevel="0" collapsed="false">
      <c r="A103" s="4" t="s">
        <v>1185</v>
      </c>
      <c r="B103" s="4" t="s">
        <v>108</v>
      </c>
      <c r="C103" s="9" t="n">
        <v>45695</v>
      </c>
      <c r="D103" s="4" t="s">
        <v>110</v>
      </c>
      <c r="E103" s="4" t="n">
        <v>4864</v>
      </c>
      <c r="F103" s="4" t="str">
        <f aca="false">INDEX(Data_Customers!$C$2:$C$602,MATCH(B103,Data_Customers!$A$2:$A$602,0))</f>
        <v>Retail</v>
      </c>
      <c r="G103" s="4" t="str">
        <f aca="false">INDEX(Data_Customers!$B$2:$B$602,MATCH(B103,Data_Customers!$A$2:$A$602,0))</f>
        <v>Liam Taylor</v>
      </c>
    </row>
    <row r="104" customFormat="false" ht="15" hidden="false" customHeight="false" outlineLevel="0" collapsed="false">
      <c r="A104" s="4" t="s">
        <v>1186</v>
      </c>
      <c r="B104" s="4" t="s">
        <v>108</v>
      </c>
      <c r="C104" s="9" t="n">
        <v>45615</v>
      </c>
      <c r="D104" s="4" t="s">
        <v>110</v>
      </c>
      <c r="E104" s="4" t="n">
        <v>951.65</v>
      </c>
      <c r="F104" s="4" t="str">
        <f aca="false">INDEX(Data_Customers!$C$2:$C$602,MATCH(B104,Data_Customers!$A$2:$A$602,0))</f>
        <v>Retail</v>
      </c>
      <c r="G104" s="4" t="str">
        <f aca="false">INDEX(Data_Customers!$B$2:$B$602,MATCH(B104,Data_Customers!$A$2:$A$602,0))</f>
        <v>Liam Taylor</v>
      </c>
    </row>
    <row r="105" customFormat="false" ht="15" hidden="false" customHeight="false" outlineLevel="0" collapsed="false">
      <c r="A105" s="4" t="s">
        <v>1187</v>
      </c>
      <c r="B105" s="4" t="s">
        <v>108</v>
      </c>
      <c r="C105" s="9" t="n">
        <v>45680</v>
      </c>
      <c r="D105" s="4" t="s">
        <v>110</v>
      </c>
      <c r="E105" s="4" t="n">
        <v>7705.46</v>
      </c>
      <c r="F105" s="4" t="str">
        <f aca="false">INDEX(Data_Customers!$C$2:$C$602,MATCH(B105,Data_Customers!$A$2:$A$602,0))</f>
        <v>Retail</v>
      </c>
      <c r="G105" s="4" t="str">
        <f aca="false">INDEX(Data_Customers!$B$2:$B$602,MATCH(B105,Data_Customers!$A$2:$A$602,0))</f>
        <v>Liam Taylor</v>
      </c>
    </row>
    <row r="106" customFormat="false" ht="15" hidden="false" customHeight="false" outlineLevel="0" collapsed="false">
      <c r="A106" s="4" t="s">
        <v>1188</v>
      </c>
      <c r="B106" s="4" t="s">
        <v>108</v>
      </c>
      <c r="C106" s="9" t="n">
        <v>45567</v>
      </c>
      <c r="D106" s="4" t="s">
        <v>110</v>
      </c>
      <c r="E106" s="4" t="n">
        <v>6121.61</v>
      </c>
      <c r="F106" s="4" t="str">
        <f aca="false">INDEX(Data_Customers!$C$2:$C$602,MATCH(B106,Data_Customers!$A$2:$A$602,0))</f>
        <v>Retail</v>
      </c>
      <c r="G106" s="4" t="str">
        <f aca="false">INDEX(Data_Customers!$B$2:$B$602,MATCH(B106,Data_Customers!$A$2:$A$602,0))</f>
        <v>Liam Taylor</v>
      </c>
    </row>
    <row r="107" customFormat="false" ht="15" hidden="false" customHeight="false" outlineLevel="0" collapsed="false">
      <c r="A107" s="4" t="s">
        <v>1189</v>
      </c>
      <c r="B107" s="4" t="s">
        <v>111</v>
      </c>
      <c r="C107" s="9" t="n">
        <v>45753</v>
      </c>
      <c r="D107" s="4" t="s">
        <v>85</v>
      </c>
      <c r="E107" s="4" t="n">
        <v>5172.05</v>
      </c>
      <c r="F107" s="4" t="str">
        <f aca="false">INDEX(Data_Customers!$C$2:$C$602,MATCH(B107,Data_Customers!$A$2:$A$602,0))</f>
        <v>Contractor</v>
      </c>
      <c r="G107" s="4" t="str">
        <f aca="false">INDEX(Data_Customers!$B$2:$B$602,MATCH(B107,Data_Customers!$A$2:$A$602,0))</f>
        <v>Cooper Roofing Ltd</v>
      </c>
    </row>
    <row r="108" customFormat="false" ht="15" hidden="false" customHeight="false" outlineLevel="0" collapsed="false">
      <c r="A108" s="4" t="s">
        <v>1190</v>
      </c>
      <c r="B108" s="4" t="s">
        <v>111</v>
      </c>
      <c r="C108" s="9" t="n">
        <v>46125</v>
      </c>
      <c r="D108" s="4" t="s">
        <v>85</v>
      </c>
      <c r="E108" s="4" t="n">
        <v>1310.13</v>
      </c>
      <c r="F108" s="4" t="str">
        <f aca="false">INDEX(Data_Customers!$C$2:$C$602,MATCH(B108,Data_Customers!$A$2:$A$602,0))</f>
        <v>Contractor</v>
      </c>
      <c r="G108" s="4" t="str">
        <f aca="false">INDEX(Data_Customers!$B$2:$B$602,MATCH(B108,Data_Customers!$A$2:$A$602,0))</f>
        <v>Cooper Roofing Ltd</v>
      </c>
    </row>
    <row r="109" customFormat="false" ht="15" hidden="false" customHeight="false" outlineLevel="0" collapsed="false">
      <c r="A109" s="4" t="s">
        <v>1191</v>
      </c>
      <c r="B109" s="4" t="s">
        <v>111</v>
      </c>
      <c r="C109" s="9" t="n">
        <v>46115</v>
      </c>
      <c r="D109" s="4" t="s">
        <v>85</v>
      </c>
      <c r="E109" s="4" t="n">
        <v>2588.23</v>
      </c>
      <c r="F109" s="4" t="str">
        <f aca="false">INDEX(Data_Customers!$C$2:$C$602,MATCH(B109,Data_Customers!$A$2:$A$602,0))</f>
        <v>Contractor</v>
      </c>
      <c r="G109" s="4" t="str">
        <f aca="false">INDEX(Data_Customers!$B$2:$B$602,MATCH(B109,Data_Customers!$A$2:$A$602,0))</f>
        <v>Cooper Roofing Ltd</v>
      </c>
    </row>
    <row r="110" customFormat="false" ht="15" hidden="false" customHeight="false" outlineLevel="0" collapsed="false">
      <c r="A110" s="4" t="s">
        <v>1192</v>
      </c>
      <c r="B110" s="4" t="s">
        <v>111</v>
      </c>
      <c r="C110" s="9" t="n">
        <v>45441</v>
      </c>
      <c r="D110" s="4" t="s">
        <v>85</v>
      </c>
      <c r="E110" s="4" t="n">
        <v>1448.58</v>
      </c>
      <c r="F110" s="4" t="str">
        <f aca="false">INDEX(Data_Customers!$C$2:$C$602,MATCH(B110,Data_Customers!$A$2:$A$602,0))</f>
        <v>Contractor</v>
      </c>
      <c r="G110" s="4" t="str">
        <f aca="false">INDEX(Data_Customers!$B$2:$B$602,MATCH(B110,Data_Customers!$A$2:$A$602,0))</f>
        <v>Cooper Roofing Ltd</v>
      </c>
    </row>
    <row r="111" customFormat="false" ht="15" hidden="false" customHeight="false" outlineLevel="0" collapsed="false">
      <c r="A111" s="4" t="s">
        <v>1193</v>
      </c>
      <c r="B111" s="4" t="s">
        <v>111</v>
      </c>
      <c r="C111" s="9" t="n">
        <v>45723</v>
      </c>
      <c r="D111" s="4" t="s">
        <v>85</v>
      </c>
      <c r="E111" s="4" t="n">
        <v>11328.82</v>
      </c>
      <c r="F111" s="4" t="str">
        <f aca="false">INDEX(Data_Customers!$C$2:$C$602,MATCH(B111,Data_Customers!$A$2:$A$602,0))</f>
        <v>Contractor</v>
      </c>
      <c r="G111" s="4" t="str">
        <f aca="false">INDEX(Data_Customers!$B$2:$B$602,MATCH(B111,Data_Customers!$A$2:$A$602,0))</f>
        <v>Cooper Roofing Ltd</v>
      </c>
    </row>
    <row r="112" customFormat="false" ht="15" hidden="false" customHeight="false" outlineLevel="0" collapsed="false">
      <c r="A112" s="4" t="s">
        <v>1194</v>
      </c>
      <c r="B112" s="4" t="s">
        <v>111</v>
      </c>
      <c r="C112" s="9" t="n">
        <v>45599</v>
      </c>
      <c r="D112" s="4" t="s">
        <v>85</v>
      </c>
      <c r="E112" s="4" t="n">
        <v>4174.12</v>
      </c>
      <c r="F112" s="4" t="str">
        <f aca="false">INDEX(Data_Customers!$C$2:$C$602,MATCH(B112,Data_Customers!$A$2:$A$602,0))</f>
        <v>Contractor</v>
      </c>
      <c r="G112" s="4" t="str">
        <f aca="false">INDEX(Data_Customers!$B$2:$B$602,MATCH(B112,Data_Customers!$A$2:$A$602,0))</f>
        <v>Cooper Roofing Ltd</v>
      </c>
    </row>
    <row r="113" customFormat="false" ht="15" hidden="false" customHeight="false" outlineLevel="0" collapsed="false">
      <c r="A113" s="4" t="s">
        <v>1195</v>
      </c>
      <c r="B113" s="4" t="s">
        <v>111</v>
      </c>
      <c r="C113" s="9" t="n">
        <v>45999</v>
      </c>
      <c r="D113" s="4" t="s">
        <v>85</v>
      </c>
      <c r="E113" s="4" t="n">
        <v>4362.52</v>
      </c>
      <c r="F113" s="4" t="str">
        <f aca="false">INDEX(Data_Customers!$C$2:$C$602,MATCH(B113,Data_Customers!$A$2:$A$602,0))</f>
        <v>Contractor</v>
      </c>
      <c r="G113" s="4" t="str">
        <f aca="false">INDEX(Data_Customers!$B$2:$B$602,MATCH(B113,Data_Customers!$A$2:$A$602,0))</f>
        <v>Cooper Roofing Ltd</v>
      </c>
    </row>
    <row r="114" customFormat="false" ht="15" hidden="false" customHeight="false" outlineLevel="0" collapsed="false">
      <c r="A114" s="4" t="s">
        <v>1196</v>
      </c>
      <c r="B114" s="4" t="s">
        <v>111</v>
      </c>
      <c r="C114" s="9" t="n">
        <v>46151</v>
      </c>
      <c r="D114" s="4" t="s">
        <v>85</v>
      </c>
      <c r="E114" s="4" t="n">
        <v>2670.25</v>
      </c>
      <c r="F114" s="4" t="str">
        <f aca="false">INDEX(Data_Customers!$C$2:$C$602,MATCH(B114,Data_Customers!$A$2:$A$602,0))</f>
        <v>Contractor</v>
      </c>
      <c r="G114" s="4" t="str">
        <f aca="false">INDEX(Data_Customers!$B$2:$B$602,MATCH(B114,Data_Customers!$A$2:$A$602,0))</f>
        <v>Cooper Roofing Ltd</v>
      </c>
    </row>
    <row r="115" customFormat="false" ht="15" hidden="false" customHeight="false" outlineLevel="0" collapsed="false">
      <c r="A115" s="4" t="s">
        <v>1197</v>
      </c>
      <c r="B115" s="4" t="s">
        <v>111</v>
      </c>
      <c r="C115" s="9" t="n">
        <v>45558</v>
      </c>
      <c r="D115" s="4" t="s">
        <v>85</v>
      </c>
      <c r="E115" s="4" t="n">
        <v>2936.88</v>
      </c>
      <c r="F115" s="4" t="str">
        <f aca="false">INDEX(Data_Customers!$C$2:$C$602,MATCH(B115,Data_Customers!$A$2:$A$602,0))</f>
        <v>Contractor</v>
      </c>
      <c r="G115" s="4" t="str">
        <f aca="false">INDEX(Data_Customers!$B$2:$B$602,MATCH(B115,Data_Customers!$A$2:$A$602,0))</f>
        <v>Cooper Roofing Ltd</v>
      </c>
    </row>
    <row r="116" customFormat="false" ht="15" hidden="false" customHeight="false" outlineLevel="0" collapsed="false">
      <c r="A116" s="4" t="s">
        <v>1198</v>
      </c>
      <c r="B116" s="4" t="s">
        <v>111</v>
      </c>
      <c r="C116" s="9" t="n">
        <v>45713</v>
      </c>
      <c r="D116" s="4" t="s">
        <v>85</v>
      </c>
      <c r="E116" s="4" t="n">
        <v>3301.4</v>
      </c>
      <c r="F116" s="4" t="str">
        <f aca="false">INDEX(Data_Customers!$C$2:$C$602,MATCH(B116,Data_Customers!$A$2:$A$602,0))</f>
        <v>Contractor</v>
      </c>
      <c r="G116" s="4" t="str">
        <f aca="false">INDEX(Data_Customers!$B$2:$B$602,MATCH(B116,Data_Customers!$A$2:$A$602,0))</f>
        <v>Cooper Roofing Ltd</v>
      </c>
    </row>
    <row r="117" customFormat="false" ht="15" hidden="false" customHeight="false" outlineLevel="0" collapsed="false">
      <c r="A117" s="4" t="s">
        <v>1199</v>
      </c>
      <c r="B117" s="4" t="s">
        <v>111</v>
      </c>
      <c r="C117" s="9" t="n">
        <v>45495</v>
      </c>
      <c r="D117" s="4" t="s">
        <v>85</v>
      </c>
      <c r="E117" s="4" t="n">
        <v>8902.58</v>
      </c>
      <c r="F117" s="4" t="str">
        <f aca="false">INDEX(Data_Customers!$C$2:$C$602,MATCH(B117,Data_Customers!$A$2:$A$602,0))</f>
        <v>Contractor</v>
      </c>
      <c r="G117" s="4" t="str">
        <f aca="false">INDEX(Data_Customers!$B$2:$B$602,MATCH(B117,Data_Customers!$A$2:$A$602,0))</f>
        <v>Cooper Roofing Ltd</v>
      </c>
    </row>
    <row r="118" customFormat="false" ht="15" hidden="false" customHeight="false" outlineLevel="0" collapsed="false">
      <c r="A118" s="4" t="s">
        <v>1200</v>
      </c>
      <c r="B118" s="4" t="s">
        <v>113</v>
      </c>
      <c r="C118" s="9" t="n">
        <v>45766</v>
      </c>
      <c r="D118" s="4" t="s">
        <v>75</v>
      </c>
      <c r="E118" s="4" t="n">
        <v>3566.16</v>
      </c>
      <c r="F118" s="4" t="str">
        <f aca="false">INDEX(Data_Customers!$C$2:$C$602,MATCH(B118,Data_Customers!$A$2:$A$602,0))</f>
        <v>Retail</v>
      </c>
      <c r="G118" s="4" t="str">
        <f aca="false">INDEX(Data_Customers!$B$2:$B$602,MATCH(B118,Data_Customers!$A$2:$A$602,0))</f>
        <v>Sarah Brown</v>
      </c>
    </row>
    <row r="119" customFormat="false" ht="15" hidden="false" customHeight="false" outlineLevel="0" collapsed="false">
      <c r="A119" s="4" t="s">
        <v>1201</v>
      </c>
      <c r="B119" s="4" t="s">
        <v>113</v>
      </c>
      <c r="C119" s="9" t="n">
        <v>45938</v>
      </c>
      <c r="D119" s="4" t="s">
        <v>75</v>
      </c>
      <c r="E119" s="4" t="n">
        <v>5926.22</v>
      </c>
      <c r="F119" s="4" t="str">
        <f aca="false">INDEX(Data_Customers!$C$2:$C$602,MATCH(B119,Data_Customers!$A$2:$A$602,0))</f>
        <v>Retail</v>
      </c>
      <c r="G119" s="4" t="str">
        <f aca="false">INDEX(Data_Customers!$B$2:$B$602,MATCH(B119,Data_Customers!$A$2:$A$602,0))</f>
        <v>Sarah Brown</v>
      </c>
    </row>
    <row r="120" customFormat="false" ht="15" hidden="false" customHeight="false" outlineLevel="0" collapsed="false">
      <c r="A120" s="4" t="s">
        <v>1202</v>
      </c>
      <c r="B120" s="4" t="s">
        <v>113</v>
      </c>
      <c r="C120" s="9" t="n">
        <v>45616</v>
      </c>
      <c r="D120" s="4" t="s">
        <v>75</v>
      </c>
      <c r="E120" s="4" t="n">
        <v>5501.95</v>
      </c>
      <c r="F120" s="4" t="str">
        <f aca="false">INDEX(Data_Customers!$C$2:$C$602,MATCH(B120,Data_Customers!$A$2:$A$602,0))</f>
        <v>Retail</v>
      </c>
      <c r="G120" s="4" t="str">
        <f aca="false">INDEX(Data_Customers!$B$2:$B$602,MATCH(B120,Data_Customers!$A$2:$A$602,0))</f>
        <v>Sarah Brown</v>
      </c>
    </row>
    <row r="121" customFormat="false" ht="15" hidden="false" customHeight="false" outlineLevel="0" collapsed="false">
      <c r="A121" s="4" t="s">
        <v>1203</v>
      </c>
      <c r="B121" s="4" t="s">
        <v>113</v>
      </c>
      <c r="C121" s="9" t="n">
        <v>46091</v>
      </c>
      <c r="D121" s="4" t="s">
        <v>75</v>
      </c>
      <c r="E121" s="4" t="n">
        <v>6448.49</v>
      </c>
      <c r="F121" s="4" t="str">
        <f aca="false">INDEX(Data_Customers!$C$2:$C$602,MATCH(B121,Data_Customers!$A$2:$A$602,0))</f>
        <v>Retail</v>
      </c>
      <c r="G121" s="4" t="str">
        <f aca="false">INDEX(Data_Customers!$B$2:$B$602,MATCH(B121,Data_Customers!$A$2:$A$602,0))</f>
        <v>Sarah Brown</v>
      </c>
    </row>
    <row r="122" customFormat="false" ht="15" hidden="false" customHeight="false" outlineLevel="0" collapsed="false">
      <c r="A122" s="4" t="s">
        <v>1204</v>
      </c>
      <c r="B122" s="4" t="s">
        <v>115</v>
      </c>
      <c r="C122" s="9" t="n">
        <v>46053</v>
      </c>
      <c r="D122" s="4" t="s">
        <v>75</v>
      </c>
      <c r="E122" s="4" t="n">
        <v>822.84</v>
      </c>
      <c r="F122" s="4" t="str">
        <f aca="false">INDEX(Data_Customers!$C$2:$C$602,MATCH(B122,Data_Customers!$A$2:$A$602,0))</f>
        <v>Retail</v>
      </c>
      <c r="G122" s="4" t="str">
        <f aca="false">INDEX(Data_Customers!$B$2:$B$602,MATCH(B122,Data_Customers!$A$2:$A$602,0))</f>
        <v>Ryan Wright</v>
      </c>
    </row>
    <row r="123" customFormat="false" ht="15" hidden="false" customHeight="false" outlineLevel="0" collapsed="false">
      <c r="A123" s="4" t="s">
        <v>1205</v>
      </c>
      <c r="B123" s="4" t="s">
        <v>115</v>
      </c>
      <c r="C123" s="9" t="n">
        <v>45698</v>
      </c>
      <c r="D123" s="4" t="s">
        <v>75</v>
      </c>
      <c r="E123" s="4" t="n">
        <v>147.45</v>
      </c>
      <c r="F123" s="4" t="str">
        <f aca="false">INDEX(Data_Customers!$C$2:$C$602,MATCH(B123,Data_Customers!$A$2:$A$602,0))</f>
        <v>Retail</v>
      </c>
      <c r="G123" s="4" t="str">
        <f aca="false">INDEX(Data_Customers!$B$2:$B$602,MATCH(B123,Data_Customers!$A$2:$A$602,0))</f>
        <v>Ryan Wright</v>
      </c>
    </row>
    <row r="124" customFormat="false" ht="15" hidden="false" customHeight="false" outlineLevel="0" collapsed="false">
      <c r="A124" s="4" t="s">
        <v>1206</v>
      </c>
      <c r="B124" s="4" t="s">
        <v>115</v>
      </c>
      <c r="C124" s="9" t="n">
        <v>46191</v>
      </c>
      <c r="D124" s="4" t="s">
        <v>75</v>
      </c>
      <c r="E124" s="4" t="n">
        <v>6359.37</v>
      </c>
      <c r="F124" s="4" t="str">
        <f aca="false">INDEX(Data_Customers!$C$2:$C$602,MATCH(B124,Data_Customers!$A$2:$A$602,0))</f>
        <v>Retail</v>
      </c>
      <c r="G124" s="4" t="str">
        <f aca="false">INDEX(Data_Customers!$B$2:$B$602,MATCH(B124,Data_Customers!$A$2:$A$602,0))</f>
        <v>Ryan Wright</v>
      </c>
    </row>
    <row r="125" customFormat="false" ht="15" hidden="false" customHeight="false" outlineLevel="0" collapsed="false">
      <c r="A125" s="4" t="s">
        <v>1207</v>
      </c>
      <c r="B125" s="4" t="s">
        <v>115</v>
      </c>
      <c r="C125" s="9" t="n">
        <v>45560</v>
      </c>
      <c r="D125" s="4" t="s">
        <v>75</v>
      </c>
      <c r="E125" s="4" t="n">
        <v>6996.6</v>
      </c>
      <c r="F125" s="4" t="str">
        <f aca="false">INDEX(Data_Customers!$C$2:$C$602,MATCH(B125,Data_Customers!$A$2:$A$602,0))</f>
        <v>Retail</v>
      </c>
      <c r="G125" s="4" t="str">
        <f aca="false">INDEX(Data_Customers!$B$2:$B$602,MATCH(B125,Data_Customers!$A$2:$A$602,0))</f>
        <v>Ryan Wright</v>
      </c>
    </row>
    <row r="126" customFormat="false" ht="15" hidden="false" customHeight="false" outlineLevel="0" collapsed="false">
      <c r="A126" s="4" t="s">
        <v>1208</v>
      </c>
      <c r="B126" s="4" t="s">
        <v>115</v>
      </c>
      <c r="C126" s="9" t="n">
        <v>45745</v>
      </c>
      <c r="D126" s="4" t="s">
        <v>75</v>
      </c>
      <c r="E126" s="4" t="n">
        <v>632.58</v>
      </c>
      <c r="F126" s="4" t="str">
        <f aca="false">INDEX(Data_Customers!$C$2:$C$602,MATCH(B126,Data_Customers!$A$2:$A$602,0))</f>
        <v>Retail</v>
      </c>
      <c r="G126" s="4" t="str">
        <f aca="false">INDEX(Data_Customers!$B$2:$B$602,MATCH(B126,Data_Customers!$A$2:$A$602,0))</f>
        <v>Ryan Wright</v>
      </c>
    </row>
    <row r="127" customFormat="false" ht="15" hidden="false" customHeight="false" outlineLevel="0" collapsed="false">
      <c r="A127" s="4" t="s">
        <v>1209</v>
      </c>
      <c r="B127" s="4" t="s">
        <v>115</v>
      </c>
      <c r="C127" s="9" t="n">
        <v>45327</v>
      </c>
      <c r="D127" s="4" t="s">
        <v>75</v>
      </c>
      <c r="E127" s="4" t="n">
        <v>6957.97</v>
      </c>
      <c r="F127" s="4" t="str">
        <f aca="false">INDEX(Data_Customers!$C$2:$C$602,MATCH(B127,Data_Customers!$A$2:$A$602,0))</f>
        <v>Retail</v>
      </c>
      <c r="G127" s="4" t="str">
        <f aca="false">INDEX(Data_Customers!$B$2:$B$602,MATCH(B127,Data_Customers!$A$2:$A$602,0))</f>
        <v>Ryan Wright</v>
      </c>
    </row>
    <row r="128" customFormat="false" ht="15" hidden="false" customHeight="false" outlineLevel="0" collapsed="false">
      <c r="A128" s="4" t="s">
        <v>1210</v>
      </c>
      <c r="B128" s="4" t="s">
        <v>115</v>
      </c>
      <c r="C128" s="9" t="n">
        <v>45570</v>
      </c>
      <c r="D128" s="4" t="s">
        <v>75</v>
      </c>
      <c r="E128" s="4" t="n">
        <v>7600.27</v>
      </c>
      <c r="F128" s="4" t="str">
        <f aca="false">INDEX(Data_Customers!$C$2:$C$602,MATCH(B128,Data_Customers!$A$2:$A$602,0))</f>
        <v>Retail</v>
      </c>
      <c r="G128" s="4" t="str">
        <f aca="false">INDEX(Data_Customers!$B$2:$B$602,MATCH(B128,Data_Customers!$A$2:$A$602,0))</f>
        <v>Ryan Wright</v>
      </c>
    </row>
    <row r="129" customFormat="false" ht="15" hidden="false" customHeight="false" outlineLevel="0" collapsed="false">
      <c r="A129" s="4" t="s">
        <v>1211</v>
      </c>
      <c r="B129" s="4" t="s">
        <v>115</v>
      </c>
      <c r="C129" s="9" t="n">
        <v>45737</v>
      </c>
      <c r="D129" s="4" t="s">
        <v>75</v>
      </c>
      <c r="E129" s="4" t="n">
        <v>8283.16</v>
      </c>
      <c r="F129" s="4" t="str">
        <f aca="false">INDEX(Data_Customers!$C$2:$C$602,MATCH(B129,Data_Customers!$A$2:$A$602,0))</f>
        <v>Retail</v>
      </c>
      <c r="G129" s="4" t="str">
        <f aca="false">INDEX(Data_Customers!$B$2:$B$602,MATCH(B129,Data_Customers!$A$2:$A$602,0))</f>
        <v>Ryan Wright</v>
      </c>
    </row>
    <row r="130" customFormat="false" ht="15" hidden="false" customHeight="false" outlineLevel="0" collapsed="false">
      <c r="A130" s="4" t="s">
        <v>1212</v>
      </c>
      <c r="B130" s="4" t="s">
        <v>117</v>
      </c>
      <c r="C130" s="9" t="n">
        <v>45302</v>
      </c>
      <c r="D130" s="4" t="s">
        <v>75</v>
      </c>
      <c r="E130" s="4" t="n">
        <v>770.1</v>
      </c>
      <c r="F130" s="4" t="str">
        <f aca="false">INDEX(Data_Customers!$C$2:$C$602,MATCH(B130,Data_Customers!$A$2:$A$602,0))</f>
        <v>Housebuilder</v>
      </c>
      <c r="G130" s="4" t="str">
        <f aca="false">INDEX(Data_Customers!$B$2:$B$602,MATCH(B130,Data_Customers!$A$2:$A$602,0))</f>
        <v>Brown Property Services</v>
      </c>
    </row>
    <row r="131" customFormat="false" ht="15" hidden="false" customHeight="false" outlineLevel="0" collapsed="false">
      <c r="A131" s="4" t="s">
        <v>1213</v>
      </c>
      <c r="B131" s="4" t="s">
        <v>117</v>
      </c>
      <c r="C131" s="9" t="n">
        <v>45644</v>
      </c>
      <c r="D131" s="4" t="s">
        <v>75</v>
      </c>
      <c r="E131" s="4" t="n">
        <v>6210.06</v>
      </c>
      <c r="F131" s="4" t="str">
        <f aca="false">INDEX(Data_Customers!$C$2:$C$602,MATCH(B131,Data_Customers!$A$2:$A$602,0))</f>
        <v>Housebuilder</v>
      </c>
      <c r="G131" s="4" t="str">
        <f aca="false">INDEX(Data_Customers!$B$2:$B$602,MATCH(B131,Data_Customers!$A$2:$A$602,0))</f>
        <v>Brown Property Services</v>
      </c>
    </row>
    <row r="132" customFormat="false" ht="15" hidden="false" customHeight="false" outlineLevel="0" collapsed="false">
      <c r="A132" s="4" t="s">
        <v>1214</v>
      </c>
      <c r="B132" s="4" t="s">
        <v>117</v>
      </c>
      <c r="C132" s="9" t="n">
        <v>45301</v>
      </c>
      <c r="D132" s="4" t="s">
        <v>75</v>
      </c>
      <c r="E132" s="4" t="n">
        <v>4420.7</v>
      </c>
      <c r="F132" s="4" t="str">
        <f aca="false">INDEX(Data_Customers!$C$2:$C$602,MATCH(B132,Data_Customers!$A$2:$A$602,0))</f>
        <v>Housebuilder</v>
      </c>
      <c r="G132" s="4" t="str">
        <f aca="false">INDEX(Data_Customers!$B$2:$B$602,MATCH(B132,Data_Customers!$A$2:$A$602,0))</f>
        <v>Brown Property Services</v>
      </c>
    </row>
    <row r="133" customFormat="false" ht="15" hidden="false" customHeight="false" outlineLevel="0" collapsed="false">
      <c r="A133" s="4" t="s">
        <v>1215</v>
      </c>
      <c r="B133" s="4" t="s">
        <v>117</v>
      </c>
      <c r="C133" s="9" t="n">
        <v>45713</v>
      </c>
      <c r="D133" s="4" t="s">
        <v>75</v>
      </c>
      <c r="E133" s="4" t="n">
        <v>5715.07</v>
      </c>
      <c r="F133" s="4" t="str">
        <f aca="false">INDEX(Data_Customers!$C$2:$C$602,MATCH(B133,Data_Customers!$A$2:$A$602,0))</f>
        <v>Housebuilder</v>
      </c>
      <c r="G133" s="4" t="str">
        <f aca="false">INDEX(Data_Customers!$B$2:$B$602,MATCH(B133,Data_Customers!$A$2:$A$602,0))</f>
        <v>Brown Property Services</v>
      </c>
    </row>
    <row r="134" customFormat="false" ht="15" hidden="false" customHeight="false" outlineLevel="0" collapsed="false">
      <c r="A134" s="4" t="s">
        <v>1216</v>
      </c>
      <c r="B134" s="4" t="s">
        <v>117</v>
      </c>
      <c r="C134" s="9" t="n">
        <v>45724</v>
      </c>
      <c r="D134" s="4" t="s">
        <v>75</v>
      </c>
      <c r="E134" s="4" t="n">
        <v>3959.07</v>
      </c>
      <c r="F134" s="4" t="str">
        <f aca="false">INDEX(Data_Customers!$C$2:$C$602,MATCH(B134,Data_Customers!$A$2:$A$602,0))</f>
        <v>Housebuilder</v>
      </c>
      <c r="G134" s="4" t="str">
        <f aca="false">INDEX(Data_Customers!$B$2:$B$602,MATCH(B134,Data_Customers!$A$2:$A$602,0))</f>
        <v>Brown Property Services</v>
      </c>
    </row>
    <row r="135" customFormat="false" ht="15" hidden="false" customHeight="false" outlineLevel="0" collapsed="false">
      <c r="A135" s="4" t="s">
        <v>1217</v>
      </c>
      <c r="B135" s="4" t="s">
        <v>117</v>
      </c>
      <c r="C135" s="9" t="n">
        <v>45583</v>
      </c>
      <c r="D135" s="4" t="s">
        <v>75</v>
      </c>
      <c r="E135" s="4" t="n">
        <v>4436.54</v>
      </c>
      <c r="F135" s="4" t="str">
        <f aca="false">INDEX(Data_Customers!$C$2:$C$602,MATCH(B135,Data_Customers!$A$2:$A$602,0))</f>
        <v>Housebuilder</v>
      </c>
      <c r="G135" s="4" t="str">
        <f aca="false">INDEX(Data_Customers!$B$2:$B$602,MATCH(B135,Data_Customers!$A$2:$A$602,0))</f>
        <v>Brown Property Services</v>
      </c>
    </row>
    <row r="136" customFormat="false" ht="15" hidden="false" customHeight="false" outlineLevel="0" collapsed="false">
      <c r="A136" s="4" t="s">
        <v>1218</v>
      </c>
      <c r="B136" s="4" t="s">
        <v>117</v>
      </c>
      <c r="C136" s="9" t="n">
        <v>45944</v>
      </c>
      <c r="D136" s="4" t="s">
        <v>75</v>
      </c>
      <c r="E136" s="4" t="n">
        <v>9969.66</v>
      </c>
      <c r="F136" s="4" t="str">
        <f aca="false">INDEX(Data_Customers!$C$2:$C$602,MATCH(B136,Data_Customers!$A$2:$A$602,0))</f>
        <v>Housebuilder</v>
      </c>
      <c r="G136" s="4" t="str">
        <f aca="false">INDEX(Data_Customers!$B$2:$B$602,MATCH(B136,Data_Customers!$A$2:$A$602,0))</f>
        <v>Brown Property Services</v>
      </c>
    </row>
    <row r="137" customFormat="false" ht="15" hidden="false" customHeight="false" outlineLevel="0" collapsed="false">
      <c r="A137" s="4" t="s">
        <v>1219</v>
      </c>
      <c r="B137" s="4" t="s">
        <v>117</v>
      </c>
      <c r="C137" s="9" t="n">
        <v>45311</v>
      </c>
      <c r="D137" s="4" t="s">
        <v>75</v>
      </c>
      <c r="E137" s="4" t="n">
        <v>917.24</v>
      </c>
      <c r="F137" s="4" t="str">
        <f aca="false">INDEX(Data_Customers!$C$2:$C$602,MATCH(B137,Data_Customers!$A$2:$A$602,0))</f>
        <v>Housebuilder</v>
      </c>
      <c r="G137" s="4" t="str">
        <f aca="false">INDEX(Data_Customers!$B$2:$B$602,MATCH(B137,Data_Customers!$A$2:$A$602,0))</f>
        <v>Brown Property Services</v>
      </c>
    </row>
    <row r="138" customFormat="false" ht="15" hidden="false" customHeight="false" outlineLevel="0" collapsed="false">
      <c r="A138" s="4" t="s">
        <v>1220</v>
      </c>
      <c r="B138" s="4" t="s">
        <v>117</v>
      </c>
      <c r="C138" s="9" t="n">
        <v>45396</v>
      </c>
      <c r="D138" s="4" t="s">
        <v>75</v>
      </c>
      <c r="E138" s="4" t="n">
        <v>2690.65</v>
      </c>
      <c r="F138" s="4" t="str">
        <f aca="false">INDEX(Data_Customers!$C$2:$C$602,MATCH(B138,Data_Customers!$A$2:$A$602,0))</f>
        <v>Housebuilder</v>
      </c>
      <c r="G138" s="4" t="str">
        <f aca="false">INDEX(Data_Customers!$B$2:$B$602,MATCH(B138,Data_Customers!$A$2:$A$602,0))</f>
        <v>Brown Property Services</v>
      </c>
    </row>
    <row r="139" customFormat="false" ht="15" hidden="false" customHeight="false" outlineLevel="0" collapsed="false">
      <c r="A139" s="4" t="s">
        <v>1221</v>
      </c>
      <c r="B139" s="4" t="s">
        <v>117</v>
      </c>
      <c r="C139" s="9" t="n">
        <v>45384</v>
      </c>
      <c r="D139" s="4" t="s">
        <v>75</v>
      </c>
      <c r="E139" s="4" t="n">
        <v>3046.49</v>
      </c>
      <c r="F139" s="4" t="str">
        <f aca="false">INDEX(Data_Customers!$C$2:$C$602,MATCH(B139,Data_Customers!$A$2:$A$602,0))</f>
        <v>Housebuilder</v>
      </c>
      <c r="G139" s="4" t="str">
        <f aca="false">INDEX(Data_Customers!$B$2:$B$602,MATCH(B139,Data_Customers!$A$2:$A$602,0))</f>
        <v>Brown Property Services</v>
      </c>
    </row>
    <row r="140" customFormat="false" ht="15" hidden="false" customHeight="false" outlineLevel="0" collapsed="false">
      <c r="A140" s="4" t="s">
        <v>1222</v>
      </c>
      <c r="B140" s="4" t="s">
        <v>120</v>
      </c>
      <c r="C140" s="9" t="n">
        <v>45630</v>
      </c>
      <c r="D140" s="4" t="s">
        <v>85</v>
      </c>
      <c r="E140" s="4" t="n">
        <v>431.4</v>
      </c>
      <c r="F140" s="4" t="str">
        <f aca="false">INDEX(Data_Customers!$C$2:$C$602,MATCH(B140,Data_Customers!$A$2:$A$602,0))</f>
        <v>Trade Account</v>
      </c>
      <c r="G140" s="4" t="str">
        <f aca="false">INDEX(Data_Customers!$B$2:$B$602,MATCH(B140,Data_Customers!$A$2:$A$602,0))</f>
        <v>Khan Groundworks</v>
      </c>
    </row>
    <row r="141" customFormat="false" ht="15" hidden="false" customHeight="false" outlineLevel="0" collapsed="false">
      <c r="A141" s="4" t="s">
        <v>1223</v>
      </c>
      <c r="B141" s="4" t="s">
        <v>120</v>
      </c>
      <c r="C141" s="9" t="n">
        <v>45349</v>
      </c>
      <c r="D141" s="4" t="s">
        <v>85</v>
      </c>
      <c r="E141" s="4" t="n">
        <v>3944.92</v>
      </c>
      <c r="F141" s="4" t="str">
        <f aca="false">INDEX(Data_Customers!$C$2:$C$602,MATCH(B141,Data_Customers!$A$2:$A$602,0))</f>
        <v>Trade Account</v>
      </c>
      <c r="G141" s="4" t="str">
        <f aca="false">INDEX(Data_Customers!$B$2:$B$602,MATCH(B141,Data_Customers!$A$2:$A$602,0))</f>
        <v>Khan Groundworks</v>
      </c>
    </row>
    <row r="142" customFormat="false" ht="15" hidden="false" customHeight="false" outlineLevel="0" collapsed="false">
      <c r="A142" s="4" t="s">
        <v>1224</v>
      </c>
      <c r="B142" s="4" t="s">
        <v>120</v>
      </c>
      <c r="C142" s="9" t="n">
        <v>45488</v>
      </c>
      <c r="D142" s="4" t="s">
        <v>85</v>
      </c>
      <c r="E142" s="4" t="n">
        <v>2840.23</v>
      </c>
      <c r="F142" s="4" t="str">
        <f aca="false">INDEX(Data_Customers!$C$2:$C$602,MATCH(B142,Data_Customers!$A$2:$A$602,0))</f>
        <v>Trade Account</v>
      </c>
      <c r="G142" s="4" t="str">
        <f aca="false">INDEX(Data_Customers!$B$2:$B$602,MATCH(B142,Data_Customers!$A$2:$A$602,0))</f>
        <v>Khan Groundworks</v>
      </c>
    </row>
    <row r="143" customFormat="false" ht="15" hidden="false" customHeight="false" outlineLevel="0" collapsed="false">
      <c r="A143" s="4" t="s">
        <v>1225</v>
      </c>
      <c r="B143" s="4" t="s">
        <v>120</v>
      </c>
      <c r="C143" s="9" t="n">
        <v>46081</v>
      </c>
      <c r="D143" s="4" t="s">
        <v>85</v>
      </c>
      <c r="E143" s="4" t="n">
        <v>8398.65</v>
      </c>
      <c r="F143" s="4" t="str">
        <f aca="false">INDEX(Data_Customers!$C$2:$C$602,MATCH(B143,Data_Customers!$A$2:$A$602,0))</f>
        <v>Trade Account</v>
      </c>
      <c r="G143" s="4" t="str">
        <f aca="false">INDEX(Data_Customers!$B$2:$B$602,MATCH(B143,Data_Customers!$A$2:$A$602,0))</f>
        <v>Khan Groundworks</v>
      </c>
    </row>
    <row r="144" customFormat="false" ht="15" hidden="false" customHeight="false" outlineLevel="0" collapsed="false">
      <c r="A144" s="4" t="s">
        <v>1226</v>
      </c>
      <c r="B144" s="4" t="s">
        <v>120</v>
      </c>
      <c r="C144" s="9" t="n">
        <v>45776</v>
      </c>
      <c r="D144" s="4" t="s">
        <v>85</v>
      </c>
      <c r="E144" s="4" t="n">
        <v>4050.01</v>
      </c>
      <c r="F144" s="4" t="str">
        <f aca="false">INDEX(Data_Customers!$C$2:$C$602,MATCH(B144,Data_Customers!$A$2:$A$602,0))</f>
        <v>Trade Account</v>
      </c>
      <c r="G144" s="4" t="str">
        <f aca="false">INDEX(Data_Customers!$B$2:$B$602,MATCH(B144,Data_Customers!$A$2:$A$602,0))</f>
        <v>Khan Groundworks</v>
      </c>
    </row>
    <row r="145" customFormat="false" ht="15" hidden="false" customHeight="false" outlineLevel="0" collapsed="false">
      <c r="A145" s="4" t="s">
        <v>1227</v>
      </c>
      <c r="B145" s="4" t="s">
        <v>120</v>
      </c>
      <c r="C145" s="9" t="n">
        <v>45825</v>
      </c>
      <c r="D145" s="4" t="s">
        <v>85</v>
      </c>
      <c r="E145" s="4" t="n">
        <v>1900.64</v>
      </c>
      <c r="F145" s="4" t="str">
        <f aca="false">INDEX(Data_Customers!$C$2:$C$602,MATCH(B145,Data_Customers!$A$2:$A$602,0))</f>
        <v>Trade Account</v>
      </c>
      <c r="G145" s="4" t="str">
        <f aca="false">INDEX(Data_Customers!$B$2:$B$602,MATCH(B145,Data_Customers!$A$2:$A$602,0))</f>
        <v>Khan Groundworks</v>
      </c>
    </row>
    <row r="146" customFormat="false" ht="15" hidden="false" customHeight="false" outlineLevel="0" collapsed="false">
      <c r="A146" s="4" t="s">
        <v>1228</v>
      </c>
      <c r="B146" s="4" t="s">
        <v>120</v>
      </c>
      <c r="C146" s="9" t="n">
        <v>45945</v>
      </c>
      <c r="D146" s="4" t="s">
        <v>85</v>
      </c>
      <c r="E146" s="4" t="n">
        <v>2353.97</v>
      </c>
      <c r="F146" s="4" t="str">
        <f aca="false">INDEX(Data_Customers!$C$2:$C$602,MATCH(B146,Data_Customers!$A$2:$A$602,0))</f>
        <v>Trade Account</v>
      </c>
      <c r="G146" s="4" t="str">
        <f aca="false">INDEX(Data_Customers!$B$2:$B$602,MATCH(B146,Data_Customers!$A$2:$A$602,0))</f>
        <v>Khan Groundworks</v>
      </c>
    </row>
    <row r="147" customFormat="false" ht="15" hidden="false" customHeight="false" outlineLevel="0" collapsed="false">
      <c r="A147" s="4" t="s">
        <v>1229</v>
      </c>
      <c r="B147" s="4" t="s">
        <v>120</v>
      </c>
      <c r="C147" s="9" t="n">
        <v>45533</v>
      </c>
      <c r="D147" s="4" t="s">
        <v>85</v>
      </c>
      <c r="E147" s="4" t="n">
        <v>6500.91</v>
      </c>
      <c r="F147" s="4" t="str">
        <f aca="false">INDEX(Data_Customers!$C$2:$C$602,MATCH(B147,Data_Customers!$A$2:$A$602,0))</f>
        <v>Trade Account</v>
      </c>
      <c r="G147" s="4" t="str">
        <f aca="false">INDEX(Data_Customers!$B$2:$B$602,MATCH(B147,Data_Customers!$A$2:$A$602,0))</f>
        <v>Khan Groundworks</v>
      </c>
    </row>
    <row r="148" customFormat="false" ht="15" hidden="false" customHeight="false" outlineLevel="0" collapsed="false">
      <c r="A148" s="4" t="s">
        <v>1230</v>
      </c>
      <c r="B148" s="4" t="s">
        <v>120</v>
      </c>
      <c r="C148" s="9" t="n">
        <v>46100</v>
      </c>
      <c r="D148" s="4" t="s">
        <v>85</v>
      </c>
      <c r="E148" s="4" t="n">
        <v>6437.77</v>
      </c>
      <c r="F148" s="4" t="str">
        <f aca="false">INDEX(Data_Customers!$C$2:$C$602,MATCH(B148,Data_Customers!$A$2:$A$602,0))</f>
        <v>Trade Account</v>
      </c>
      <c r="G148" s="4" t="str">
        <f aca="false">INDEX(Data_Customers!$B$2:$B$602,MATCH(B148,Data_Customers!$A$2:$A$602,0))</f>
        <v>Khan Groundworks</v>
      </c>
    </row>
    <row r="149" customFormat="false" ht="15" hidden="false" customHeight="false" outlineLevel="0" collapsed="false">
      <c r="A149" s="4" t="s">
        <v>1231</v>
      </c>
      <c r="B149" s="4" t="s">
        <v>120</v>
      </c>
      <c r="C149" s="9" t="n">
        <v>45996</v>
      </c>
      <c r="D149" s="4" t="s">
        <v>85</v>
      </c>
      <c r="E149" s="4" t="n">
        <v>7877.32</v>
      </c>
      <c r="F149" s="4" t="str">
        <f aca="false">INDEX(Data_Customers!$C$2:$C$602,MATCH(B149,Data_Customers!$A$2:$A$602,0))</f>
        <v>Trade Account</v>
      </c>
      <c r="G149" s="4" t="str">
        <f aca="false">INDEX(Data_Customers!$B$2:$B$602,MATCH(B149,Data_Customers!$A$2:$A$602,0))</f>
        <v>Khan Groundworks</v>
      </c>
    </row>
    <row r="150" customFormat="false" ht="15" hidden="false" customHeight="false" outlineLevel="0" collapsed="false">
      <c r="A150" s="4" t="s">
        <v>1232</v>
      </c>
      <c r="B150" s="4" t="s">
        <v>120</v>
      </c>
      <c r="C150" s="9" t="n">
        <v>46069</v>
      </c>
      <c r="D150" s="4" t="s">
        <v>85</v>
      </c>
      <c r="E150" s="4" t="n">
        <v>2891.04</v>
      </c>
      <c r="F150" s="4" t="str">
        <f aca="false">INDEX(Data_Customers!$C$2:$C$602,MATCH(B150,Data_Customers!$A$2:$A$602,0))</f>
        <v>Trade Account</v>
      </c>
      <c r="G150" s="4" t="str">
        <f aca="false">INDEX(Data_Customers!$B$2:$B$602,MATCH(B150,Data_Customers!$A$2:$A$602,0))</f>
        <v>Khan Groundworks</v>
      </c>
    </row>
    <row r="151" customFormat="false" ht="15" hidden="false" customHeight="false" outlineLevel="0" collapsed="false">
      <c r="A151" s="4" t="s">
        <v>1233</v>
      </c>
      <c r="B151" s="4" t="s">
        <v>122</v>
      </c>
      <c r="C151" s="9" t="n">
        <v>45616</v>
      </c>
      <c r="D151" s="4" t="s">
        <v>79</v>
      </c>
      <c r="E151" s="4" t="n">
        <v>9596.7</v>
      </c>
      <c r="F151" s="4" t="str">
        <f aca="false">INDEX(Data_Customers!$C$2:$C$602,MATCH(B151,Data_Customers!$A$2:$A$602,0))</f>
        <v>Trade Account</v>
      </c>
      <c r="G151" s="4" t="str">
        <f aca="false">INDEX(Data_Customers!$B$2:$B$602,MATCH(B151,Data_Customers!$A$2:$A$602,0))</f>
        <v>Khan Property Services</v>
      </c>
    </row>
    <row r="152" customFormat="false" ht="15" hidden="false" customHeight="false" outlineLevel="0" collapsed="false">
      <c r="A152" s="4" t="s">
        <v>1234</v>
      </c>
      <c r="B152" s="4" t="s">
        <v>122</v>
      </c>
      <c r="C152" s="9" t="n">
        <v>46033</v>
      </c>
      <c r="D152" s="4" t="s">
        <v>79</v>
      </c>
      <c r="E152" s="4" t="n">
        <v>3934.38</v>
      </c>
      <c r="F152" s="4" t="str">
        <f aca="false">INDEX(Data_Customers!$C$2:$C$602,MATCH(B152,Data_Customers!$A$2:$A$602,0))</f>
        <v>Trade Account</v>
      </c>
      <c r="G152" s="4" t="str">
        <f aca="false">INDEX(Data_Customers!$B$2:$B$602,MATCH(B152,Data_Customers!$A$2:$A$602,0))</f>
        <v>Khan Property Services</v>
      </c>
    </row>
    <row r="153" customFormat="false" ht="15" hidden="false" customHeight="false" outlineLevel="0" collapsed="false">
      <c r="A153" s="4" t="s">
        <v>1235</v>
      </c>
      <c r="B153" s="4" t="s">
        <v>122</v>
      </c>
      <c r="C153" s="9" t="n">
        <v>46015</v>
      </c>
      <c r="D153" s="4" t="s">
        <v>79</v>
      </c>
      <c r="E153" s="4" t="n">
        <v>5318.11</v>
      </c>
      <c r="F153" s="4" t="str">
        <f aca="false">INDEX(Data_Customers!$C$2:$C$602,MATCH(B153,Data_Customers!$A$2:$A$602,0))</f>
        <v>Trade Account</v>
      </c>
      <c r="G153" s="4" t="str">
        <f aca="false">INDEX(Data_Customers!$B$2:$B$602,MATCH(B153,Data_Customers!$A$2:$A$602,0))</f>
        <v>Khan Property Services</v>
      </c>
    </row>
    <row r="154" customFormat="false" ht="15" hidden="false" customHeight="false" outlineLevel="0" collapsed="false">
      <c r="A154" s="4" t="s">
        <v>1236</v>
      </c>
      <c r="B154" s="4" t="s">
        <v>122</v>
      </c>
      <c r="C154" s="9" t="n">
        <v>45648</v>
      </c>
      <c r="D154" s="4" t="s">
        <v>79</v>
      </c>
      <c r="E154" s="4" t="n">
        <v>7993.64</v>
      </c>
      <c r="F154" s="4" t="str">
        <f aca="false">INDEX(Data_Customers!$C$2:$C$602,MATCH(B154,Data_Customers!$A$2:$A$602,0))</f>
        <v>Trade Account</v>
      </c>
      <c r="G154" s="4" t="str">
        <f aca="false">INDEX(Data_Customers!$B$2:$B$602,MATCH(B154,Data_Customers!$A$2:$A$602,0))</f>
        <v>Khan Property Services</v>
      </c>
    </row>
    <row r="155" customFormat="false" ht="15" hidden="false" customHeight="false" outlineLevel="0" collapsed="false">
      <c r="A155" s="4" t="s">
        <v>1237</v>
      </c>
      <c r="B155" s="4" t="s">
        <v>124</v>
      </c>
      <c r="C155" s="9" t="n">
        <v>45846</v>
      </c>
      <c r="D155" s="4" t="s">
        <v>79</v>
      </c>
      <c r="E155" s="4" t="n">
        <v>6479.88</v>
      </c>
      <c r="F155" s="4" t="str">
        <f aca="false">INDEX(Data_Customers!$C$2:$C$602,MATCH(B155,Data_Customers!$A$2:$A$602,0))</f>
        <v>Retail</v>
      </c>
      <c r="G155" s="4" t="str">
        <f aca="false">INDEX(Data_Customers!$B$2:$B$602,MATCH(B155,Data_Customers!$A$2:$A$602,0))</f>
        <v>Tom Taylor</v>
      </c>
    </row>
    <row r="156" customFormat="false" ht="15" hidden="false" customHeight="false" outlineLevel="0" collapsed="false">
      <c r="A156" s="4" t="s">
        <v>1238</v>
      </c>
      <c r="B156" s="4" t="s">
        <v>124</v>
      </c>
      <c r="C156" s="9" t="n">
        <v>46196</v>
      </c>
      <c r="D156" s="4" t="s">
        <v>79</v>
      </c>
      <c r="E156" s="4" t="n">
        <v>2468.52</v>
      </c>
      <c r="F156" s="4" t="str">
        <f aca="false">INDEX(Data_Customers!$C$2:$C$602,MATCH(B156,Data_Customers!$A$2:$A$602,0))</f>
        <v>Retail</v>
      </c>
      <c r="G156" s="4" t="str">
        <f aca="false">INDEX(Data_Customers!$B$2:$B$602,MATCH(B156,Data_Customers!$A$2:$A$602,0))</f>
        <v>Tom Taylor</v>
      </c>
    </row>
    <row r="157" customFormat="false" ht="15" hidden="false" customHeight="false" outlineLevel="0" collapsed="false">
      <c r="A157" s="4" t="s">
        <v>1239</v>
      </c>
      <c r="B157" s="4" t="s">
        <v>124</v>
      </c>
      <c r="C157" s="9" t="n">
        <v>46086</v>
      </c>
      <c r="D157" s="4" t="s">
        <v>79</v>
      </c>
      <c r="E157" s="4" t="n">
        <v>10530.47</v>
      </c>
      <c r="F157" s="4" t="str">
        <f aca="false">INDEX(Data_Customers!$C$2:$C$602,MATCH(B157,Data_Customers!$A$2:$A$602,0))</f>
        <v>Retail</v>
      </c>
      <c r="G157" s="4" t="str">
        <f aca="false">INDEX(Data_Customers!$B$2:$B$602,MATCH(B157,Data_Customers!$A$2:$A$602,0))</f>
        <v>Tom Taylor</v>
      </c>
    </row>
    <row r="158" customFormat="false" ht="15" hidden="false" customHeight="false" outlineLevel="0" collapsed="false">
      <c r="A158" s="4" t="s">
        <v>1240</v>
      </c>
      <c r="B158" s="4" t="s">
        <v>124</v>
      </c>
      <c r="C158" s="9" t="n">
        <v>46076</v>
      </c>
      <c r="D158" s="4" t="s">
        <v>79</v>
      </c>
      <c r="E158" s="4" t="n">
        <v>3976.4</v>
      </c>
      <c r="F158" s="4" t="str">
        <f aca="false">INDEX(Data_Customers!$C$2:$C$602,MATCH(B158,Data_Customers!$A$2:$A$602,0))</f>
        <v>Retail</v>
      </c>
      <c r="G158" s="4" t="str">
        <f aca="false">INDEX(Data_Customers!$B$2:$B$602,MATCH(B158,Data_Customers!$A$2:$A$602,0))</f>
        <v>Tom Taylor</v>
      </c>
    </row>
    <row r="159" customFormat="false" ht="15" hidden="false" customHeight="false" outlineLevel="0" collapsed="false">
      <c r="A159" s="4" t="s">
        <v>1241</v>
      </c>
      <c r="B159" s="4" t="s">
        <v>124</v>
      </c>
      <c r="C159" s="9" t="n">
        <v>45336</v>
      </c>
      <c r="D159" s="4" t="s">
        <v>79</v>
      </c>
      <c r="E159" s="4" t="n">
        <v>1759.76</v>
      </c>
      <c r="F159" s="4" t="str">
        <f aca="false">INDEX(Data_Customers!$C$2:$C$602,MATCH(B159,Data_Customers!$A$2:$A$602,0))</f>
        <v>Retail</v>
      </c>
      <c r="G159" s="4" t="str">
        <f aca="false">INDEX(Data_Customers!$B$2:$B$602,MATCH(B159,Data_Customers!$A$2:$A$602,0))</f>
        <v>Tom Taylor</v>
      </c>
    </row>
    <row r="160" customFormat="false" ht="15" hidden="false" customHeight="false" outlineLevel="0" collapsed="false">
      <c r="A160" s="4" t="s">
        <v>1242</v>
      </c>
      <c r="B160" s="4" t="s">
        <v>124</v>
      </c>
      <c r="C160" s="9" t="n">
        <v>45401</v>
      </c>
      <c r="D160" s="4" t="s">
        <v>79</v>
      </c>
      <c r="E160" s="4" t="n">
        <v>11437.46</v>
      </c>
      <c r="F160" s="4" t="str">
        <f aca="false">INDEX(Data_Customers!$C$2:$C$602,MATCH(B160,Data_Customers!$A$2:$A$602,0))</f>
        <v>Retail</v>
      </c>
      <c r="G160" s="4" t="str">
        <f aca="false">INDEX(Data_Customers!$B$2:$B$602,MATCH(B160,Data_Customers!$A$2:$A$602,0))</f>
        <v>Tom Taylor</v>
      </c>
    </row>
    <row r="161" customFormat="false" ht="15" hidden="false" customHeight="false" outlineLevel="0" collapsed="false">
      <c r="A161" s="4" t="s">
        <v>1243</v>
      </c>
      <c r="B161" s="4" t="s">
        <v>124</v>
      </c>
      <c r="C161" s="9" t="n">
        <v>46010</v>
      </c>
      <c r="D161" s="4" t="s">
        <v>79</v>
      </c>
      <c r="E161" s="4" t="n">
        <v>5314.71</v>
      </c>
      <c r="F161" s="4" t="str">
        <f aca="false">INDEX(Data_Customers!$C$2:$C$602,MATCH(B161,Data_Customers!$A$2:$A$602,0))</f>
        <v>Retail</v>
      </c>
      <c r="G161" s="4" t="str">
        <f aca="false">INDEX(Data_Customers!$B$2:$B$602,MATCH(B161,Data_Customers!$A$2:$A$602,0))</f>
        <v>Tom Taylor</v>
      </c>
    </row>
    <row r="162" customFormat="false" ht="15" hidden="false" customHeight="false" outlineLevel="0" collapsed="false">
      <c r="A162" s="4" t="s">
        <v>1244</v>
      </c>
      <c r="B162" s="4" t="s">
        <v>124</v>
      </c>
      <c r="C162" s="9" t="n">
        <v>45771</v>
      </c>
      <c r="D162" s="4" t="s">
        <v>79</v>
      </c>
      <c r="E162" s="4" t="n">
        <v>2971.26</v>
      </c>
      <c r="F162" s="4" t="str">
        <f aca="false">INDEX(Data_Customers!$C$2:$C$602,MATCH(B162,Data_Customers!$A$2:$A$602,0))</f>
        <v>Retail</v>
      </c>
      <c r="G162" s="4" t="str">
        <f aca="false">INDEX(Data_Customers!$B$2:$B$602,MATCH(B162,Data_Customers!$A$2:$A$602,0))</f>
        <v>Tom Taylor</v>
      </c>
    </row>
    <row r="163" customFormat="false" ht="15" hidden="false" customHeight="false" outlineLevel="0" collapsed="false">
      <c r="A163" s="4" t="s">
        <v>1245</v>
      </c>
      <c r="B163" s="4" t="s">
        <v>124</v>
      </c>
      <c r="C163" s="9" t="n">
        <v>46053</v>
      </c>
      <c r="D163" s="4" t="s">
        <v>79</v>
      </c>
      <c r="E163" s="4" t="n">
        <v>7122.88</v>
      </c>
      <c r="F163" s="4" t="str">
        <f aca="false">INDEX(Data_Customers!$C$2:$C$602,MATCH(B163,Data_Customers!$A$2:$A$602,0))</f>
        <v>Retail</v>
      </c>
      <c r="G163" s="4" t="str">
        <f aca="false">INDEX(Data_Customers!$B$2:$B$602,MATCH(B163,Data_Customers!$A$2:$A$602,0))</f>
        <v>Tom Taylor</v>
      </c>
    </row>
    <row r="164" customFormat="false" ht="15" hidden="false" customHeight="false" outlineLevel="0" collapsed="false">
      <c r="A164" s="4" t="s">
        <v>1246</v>
      </c>
      <c r="B164" s="4" t="s">
        <v>124</v>
      </c>
      <c r="C164" s="9" t="n">
        <v>45333</v>
      </c>
      <c r="D164" s="4" t="s">
        <v>79</v>
      </c>
      <c r="E164" s="4" t="n">
        <v>862.8</v>
      </c>
      <c r="F164" s="4" t="str">
        <f aca="false">INDEX(Data_Customers!$C$2:$C$602,MATCH(B164,Data_Customers!$A$2:$A$602,0))</f>
        <v>Retail</v>
      </c>
      <c r="G164" s="4" t="str">
        <f aca="false">INDEX(Data_Customers!$B$2:$B$602,MATCH(B164,Data_Customers!$A$2:$A$602,0))</f>
        <v>Tom Taylor</v>
      </c>
    </row>
    <row r="165" customFormat="false" ht="15" hidden="false" customHeight="false" outlineLevel="0" collapsed="false">
      <c r="A165" s="4" t="s">
        <v>1247</v>
      </c>
      <c r="B165" s="4" t="s">
        <v>124</v>
      </c>
      <c r="C165" s="9" t="n">
        <v>45371</v>
      </c>
      <c r="D165" s="4" t="s">
        <v>79</v>
      </c>
      <c r="E165" s="4" t="n">
        <v>802.52</v>
      </c>
      <c r="F165" s="4" t="str">
        <f aca="false">INDEX(Data_Customers!$C$2:$C$602,MATCH(B165,Data_Customers!$A$2:$A$602,0))</f>
        <v>Retail</v>
      </c>
      <c r="G165" s="4" t="str">
        <f aca="false">INDEX(Data_Customers!$B$2:$B$602,MATCH(B165,Data_Customers!$A$2:$A$602,0))</f>
        <v>Tom Taylor</v>
      </c>
    </row>
    <row r="166" customFormat="false" ht="15" hidden="false" customHeight="false" outlineLevel="0" collapsed="false">
      <c r="A166" s="4" t="s">
        <v>1248</v>
      </c>
      <c r="B166" s="4" t="s">
        <v>124</v>
      </c>
      <c r="C166" s="9" t="n">
        <v>46034</v>
      </c>
      <c r="D166" s="4" t="s">
        <v>79</v>
      </c>
      <c r="E166" s="4" t="n">
        <v>1425.83</v>
      </c>
      <c r="F166" s="4" t="str">
        <f aca="false">INDEX(Data_Customers!$C$2:$C$602,MATCH(B166,Data_Customers!$A$2:$A$602,0))</f>
        <v>Retail</v>
      </c>
      <c r="G166" s="4" t="str">
        <f aca="false">INDEX(Data_Customers!$B$2:$B$602,MATCH(B166,Data_Customers!$A$2:$A$602,0))</f>
        <v>Tom Taylor</v>
      </c>
    </row>
    <row r="167" customFormat="false" ht="15" hidden="false" customHeight="false" outlineLevel="0" collapsed="false">
      <c r="A167" s="4" t="s">
        <v>1249</v>
      </c>
      <c r="B167" s="4" t="s">
        <v>124</v>
      </c>
      <c r="C167" s="9" t="n">
        <v>45830</v>
      </c>
      <c r="D167" s="4" t="s">
        <v>79</v>
      </c>
      <c r="E167" s="4" t="n">
        <v>5122.32</v>
      </c>
      <c r="F167" s="4" t="str">
        <f aca="false">INDEX(Data_Customers!$C$2:$C$602,MATCH(B167,Data_Customers!$A$2:$A$602,0))</f>
        <v>Retail</v>
      </c>
      <c r="G167" s="4" t="str">
        <f aca="false">INDEX(Data_Customers!$B$2:$B$602,MATCH(B167,Data_Customers!$A$2:$A$602,0))</f>
        <v>Tom Taylor</v>
      </c>
    </row>
    <row r="168" customFormat="false" ht="15" hidden="false" customHeight="false" outlineLevel="0" collapsed="false">
      <c r="A168" s="4" t="s">
        <v>1250</v>
      </c>
      <c r="B168" s="4" t="s">
        <v>124</v>
      </c>
      <c r="C168" s="9" t="n">
        <v>46059</v>
      </c>
      <c r="D168" s="4" t="s">
        <v>79</v>
      </c>
      <c r="E168" s="4" t="n">
        <v>7718.82</v>
      </c>
      <c r="F168" s="4" t="str">
        <f aca="false">INDEX(Data_Customers!$C$2:$C$602,MATCH(B168,Data_Customers!$A$2:$A$602,0))</f>
        <v>Retail</v>
      </c>
      <c r="G168" s="4" t="str">
        <f aca="false">INDEX(Data_Customers!$B$2:$B$602,MATCH(B168,Data_Customers!$A$2:$A$602,0))</f>
        <v>Tom Taylor</v>
      </c>
    </row>
    <row r="169" customFormat="false" ht="15" hidden="false" customHeight="false" outlineLevel="0" collapsed="false">
      <c r="A169" s="4" t="s">
        <v>1251</v>
      </c>
      <c r="B169" s="4" t="s">
        <v>124</v>
      </c>
      <c r="C169" s="9" t="n">
        <v>45462</v>
      </c>
      <c r="D169" s="4" t="s">
        <v>79</v>
      </c>
      <c r="E169" s="4" t="n">
        <v>2916.91</v>
      </c>
      <c r="F169" s="4" t="str">
        <f aca="false">INDEX(Data_Customers!$C$2:$C$602,MATCH(B169,Data_Customers!$A$2:$A$602,0))</f>
        <v>Retail</v>
      </c>
      <c r="G169" s="4" t="str">
        <f aca="false">INDEX(Data_Customers!$B$2:$B$602,MATCH(B169,Data_Customers!$A$2:$A$602,0))</f>
        <v>Tom Taylor</v>
      </c>
    </row>
    <row r="170" customFormat="false" ht="15" hidden="false" customHeight="false" outlineLevel="0" collapsed="false">
      <c r="A170" s="4" t="s">
        <v>1252</v>
      </c>
      <c r="B170" s="4" t="s">
        <v>124</v>
      </c>
      <c r="C170" s="9" t="n">
        <v>45965</v>
      </c>
      <c r="D170" s="4" t="s">
        <v>79</v>
      </c>
      <c r="E170" s="4" t="n">
        <v>4159.32</v>
      </c>
      <c r="F170" s="4" t="str">
        <f aca="false">INDEX(Data_Customers!$C$2:$C$602,MATCH(B170,Data_Customers!$A$2:$A$602,0))</f>
        <v>Retail</v>
      </c>
      <c r="G170" s="4" t="str">
        <f aca="false">INDEX(Data_Customers!$B$2:$B$602,MATCH(B170,Data_Customers!$A$2:$A$602,0))</f>
        <v>Tom Taylor</v>
      </c>
    </row>
    <row r="171" customFormat="false" ht="15" hidden="false" customHeight="false" outlineLevel="0" collapsed="false">
      <c r="A171" s="4" t="s">
        <v>1253</v>
      </c>
      <c r="B171" s="4" t="s">
        <v>124</v>
      </c>
      <c r="C171" s="9" t="n">
        <v>45614</v>
      </c>
      <c r="D171" s="4" t="s">
        <v>79</v>
      </c>
      <c r="E171" s="4" t="n">
        <v>10368.27</v>
      </c>
      <c r="F171" s="4" t="str">
        <f aca="false">INDEX(Data_Customers!$C$2:$C$602,MATCH(B171,Data_Customers!$A$2:$A$602,0))</f>
        <v>Retail</v>
      </c>
      <c r="G171" s="4" t="str">
        <f aca="false">INDEX(Data_Customers!$B$2:$B$602,MATCH(B171,Data_Customers!$A$2:$A$602,0))</f>
        <v>Tom Taylor</v>
      </c>
    </row>
    <row r="172" customFormat="false" ht="15" hidden="false" customHeight="false" outlineLevel="0" collapsed="false">
      <c r="A172" s="4" t="s">
        <v>1254</v>
      </c>
      <c r="B172" s="4" t="s">
        <v>124</v>
      </c>
      <c r="C172" s="9" t="n">
        <v>45850</v>
      </c>
      <c r="D172" s="4" t="s">
        <v>79</v>
      </c>
      <c r="E172" s="4" t="n">
        <v>2516.13</v>
      </c>
      <c r="F172" s="4" t="str">
        <f aca="false">INDEX(Data_Customers!$C$2:$C$602,MATCH(B172,Data_Customers!$A$2:$A$602,0))</f>
        <v>Retail</v>
      </c>
      <c r="G172" s="4" t="str">
        <f aca="false">INDEX(Data_Customers!$B$2:$B$602,MATCH(B172,Data_Customers!$A$2:$A$602,0))</f>
        <v>Tom Taylor</v>
      </c>
    </row>
    <row r="173" customFormat="false" ht="15" hidden="false" customHeight="false" outlineLevel="0" collapsed="false">
      <c r="A173" s="4" t="s">
        <v>1255</v>
      </c>
      <c r="B173" s="4" t="s">
        <v>124</v>
      </c>
      <c r="C173" s="9" t="n">
        <v>45660</v>
      </c>
      <c r="D173" s="4" t="s">
        <v>79</v>
      </c>
      <c r="E173" s="4" t="n">
        <v>2906.95</v>
      </c>
      <c r="F173" s="4" t="str">
        <f aca="false">INDEX(Data_Customers!$C$2:$C$602,MATCH(B173,Data_Customers!$A$2:$A$602,0))</f>
        <v>Retail</v>
      </c>
      <c r="G173" s="4" t="str">
        <f aca="false">INDEX(Data_Customers!$B$2:$B$602,MATCH(B173,Data_Customers!$A$2:$A$602,0))</f>
        <v>Tom Taylor</v>
      </c>
    </row>
    <row r="174" customFormat="false" ht="15" hidden="false" customHeight="false" outlineLevel="0" collapsed="false">
      <c r="A174" s="4" t="s">
        <v>1256</v>
      </c>
      <c r="B174" s="4" t="s">
        <v>126</v>
      </c>
      <c r="C174" s="9" t="n">
        <v>45511</v>
      </c>
      <c r="D174" s="4" t="s">
        <v>79</v>
      </c>
      <c r="E174" s="4" t="n">
        <v>4447.65</v>
      </c>
      <c r="F174" s="4" t="str">
        <f aca="false">INDEX(Data_Customers!$C$2:$C$602,MATCH(B174,Data_Customers!$A$2:$A$602,0))</f>
        <v>Contractor</v>
      </c>
      <c r="G174" s="4" t="str">
        <f aca="false">INDEX(Data_Customers!$B$2:$B$602,MATCH(B174,Data_Customers!$A$2:$A$602,0))</f>
        <v>Smith &amp; Sons</v>
      </c>
    </row>
    <row r="175" customFormat="false" ht="15" hidden="false" customHeight="false" outlineLevel="0" collapsed="false">
      <c r="A175" s="4" t="s">
        <v>1257</v>
      </c>
      <c r="B175" s="4" t="s">
        <v>126</v>
      </c>
      <c r="C175" s="9" t="n">
        <v>45861</v>
      </c>
      <c r="D175" s="4" t="s">
        <v>79</v>
      </c>
      <c r="E175" s="4" t="n">
        <v>7155.54</v>
      </c>
      <c r="F175" s="4" t="str">
        <f aca="false">INDEX(Data_Customers!$C$2:$C$602,MATCH(B175,Data_Customers!$A$2:$A$602,0))</f>
        <v>Contractor</v>
      </c>
      <c r="G175" s="4" t="str">
        <f aca="false">INDEX(Data_Customers!$B$2:$B$602,MATCH(B175,Data_Customers!$A$2:$A$602,0))</f>
        <v>Smith &amp; Sons</v>
      </c>
    </row>
    <row r="176" customFormat="false" ht="15" hidden="false" customHeight="false" outlineLevel="0" collapsed="false">
      <c r="A176" s="4" t="s">
        <v>1258</v>
      </c>
      <c r="B176" s="4" t="s">
        <v>126</v>
      </c>
      <c r="C176" s="9" t="n">
        <v>45667</v>
      </c>
      <c r="D176" s="4" t="s">
        <v>79</v>
      </c>
      <c r="E176" s="4" t="n">
        <v>9567.97</v>
      </c>
      <c r="F176" s="4" t="str">
        <f aca="false">INDEX(Data_Customers!$C$2:$C$602,MATCH(B176,Data_Customers!$A$2:$A$602,0))</f>
        <v>Contractor</v>
      </c>
      <c r="G176" s="4" t="str">
        <f aca="false">INDEX(Data_Customers!$B$2:$B$602,MATCH(B176,Data_Customers!$A$2:$A$602,0))</f>
        <v>Smith &amp; Sons</v>
      </c>
    </row>
    <row r="177" customFormat="false" ht="15" hidden="false" customHeight="false" outlineLevel="0" collapsed="false">
      <c r="A177" s="4" t="s">
        <v>1259</v>
      </c>
      <c r="B177" s="4" t="s">
        <v>128</v>
      </c>
      <c r="C177" s="9" t="n">
        <v>45901</v>
      </c>
      <c r="D177" s="4" t="s">
        <v>94</v>
      </c>
      <c r="E177" s="4" t="n">
        <v>7098.96</v>
      </c>
      <c r="F177" s="4" t="str">
        <f aca="false">INDEX(Data_Customers!$C$2:$C$602,MATCH(B177,Data_Customers!$A$2:$A$602,0))</f>
        <v>Retail</v>
      </c>
      <c r="G177" s="4" t="str">
        <f aca="false">INDEX(Data_Customers!$B$2:$B$602,MATCH(B177,Data_Customers!$A$2:$A$602,0))</f>
        <v>Chloe Patel</v>
      </c>
    </row>
    <row r="178" customFormat="false" ht="15" hidden="false" customHeight="false" outlineLevel="0" collapsed="false">
      <c r="A178" s="4" t="s">
        <v>1260</v>
      </c>
      <c r="B178" s="4" t="s">
        <v>128</v>
      </c>
      <c r="C178" s="9" t="n">
        <v>46090</v>
      </c>
      <c r="D178" s="4" t="s">
        <v>94</v>
      </c>
      <c r="E178" s="4" t="n">
        <v>1084.71</v>
      </c>
      <c r="F178" s="4" t="str">
        <f aca="false">INDEX(Data_Customers!$C$2:$C$602,MATCH(B178,Data_Customers!$A$2:$A$602,0))</f>
        <v>Retail</v>
      </c>
      <c r="G178" s="4" t="str">
        <f aca="false">INDEX(Data_Customers!$B$2:$B$602,MATCH(B178,Data_Customers!$A$2:$A$602,0))</f>
        <v>Chloe Patel</v>
      </c>
    </row>
    <row r="179" customFormat="false" ht="15" hidden="false" customHeight="false" outlineLevel="0" collapsed="false">
      <c r="A179" s="4" t="s">
        <v>1261</v>
      </c>
      <c r="B179" s="4" t="s">
        <v>128</v>
      </c>
      <c r="C179" s="9" t="n">
        <v>45648</v>
      </c>
      <c r="D179" s="4" t="s">
        <v>94</v>
      </c>
      <c r="E179" s="4" t="n">
        <v>4124.75</v>
      </c>
      <c r="F179" s="4" t="str">
        <f aca="false">INDEX(Data_Customers!$C$2:$C$602,MATCH(B179,Data_Customers!$A$2:$A$602,0))</f>
        <v>Retail</v>
      </c>
      <c r="G179" s="4" t="str">
        <f aca="false">INDEX(Data_Customers!$B$2:$B$602,MATCH(B179,Data_Customers!$A$2:$A$602,0))</f>
        <v>Chloe Patel</v>
      </c>
    </row>
    <row r="180" customFormat="false" ht="15" hidden="false" customHeight="false" outlineLevel="0" collapsed="false">
      <c r="A180" s="4" t="s">
        <v>1262</v>
      </c>
      <c r="B180" s="4" t="s">
        <v>128</v>
      </c>
      <c r="C180" s="9" t="n">
        <v>45347</v>
      </c>
      <c r="D180" s="4" t="s">
        <v>94</v>
      </c>
      <c r="E180" s="4" t="n">
        <v>7848.09</v>
      </c>
      <c r="F180" s="4" t="str">
        <f aca="false">INDEX(Data_Customers!$C$2:$C$602,MATCH(B180,Data_Customers!$A$2:$A$602,0))</f>
        <v>Retail</v>
      </c>
      <c r="G180" s="4" t="str">
        <f aca="false">INDEX(Data_Customers!$B$2:$B$602,MATCH(B180,Data_Customers!$A$2:$A$602,0))</f>
        <v>Chloe Patel</v>
      </c>
    </row>
    <row r="181" customFormat="false" ht="15" hidden="false" customHeight="false" outlineLevel="0" collapsed="false">
      <c r="A181" s="4" t="s">
        <v>1263</v>
      </c>
      <c r="B181" s="4" t="s">
        <v>130</v>
      </c>
      <c r="C181" s="9" t="n">
        <v>45748</v>
      </c>
      <c r="D181" s="4" t="s">
        <v>85</v>
      </c>
      <c r="E181" s="4" t="n">
        <v>7683.37</v>
      </c>
      <c r="F181" s="4" t="str">
        <f aca="false">INDEX(Data_Customers!$C$2:$C$602,MATCH(B181,Data_Customers!$A$2:$A$602,0))</f>
        <v>Trade Account</v>
      </c>
      <c r="G181" s="4" t="str">
        <f aca="false">INDEX(Data_Customers!$B$2:$B$602,MATCH(B181,Data_Customers!$A$2:$A$602,0))</f>
        <v>Jones Property Services</v>
      </c>
    </row>
    <row r="182" customFormat="false" ht="15" hidden="false" customHeight="false" outlineLevel="0" collapsed="false">
      <c r="A182" s="4" t="s">
        <v>1264</v>
      </c>
      <c r="B182" s="4" t="s">
        <v>130</v>
      </c>
      <c r="C182" s="9" t="n">
        <v>45376</v>
      </c>
      <c r="D182" s="4" t="s">
        <v>85</v>
      </c>
      <c r="E182" s="4" t="n">
        <v>6600.44</v>
      </c>
      <c r="F182" s="4" t="str">
        <f aca="false">INDEX(Data_Customers!$C$2:$C$602,MATCH(B182,Data_Customers!$A$2:$A$602,0))</f>
        <v>Trade Account</v>
      </c>
      <c r="G182" s="4" t="str">
        <f aca="false">INDEX(Data_Customers!$B$2:$B$602,MATCH(B182,Data_Customers!$A$2:$A$602,0))</f>
        <v>Jones Property Services</v>
      </c>
    </row>
    <row r="183" customFormat="false" ht="15" hidden="false" customHeight="false" outlineLevel="0" collapsed="false">
      <c r="A183" s="4" t="s">
        <v>1265</v>
      </c>
      <c r="B183" s="4" t="s">
        <v>130</v>
      </c>
      <c r="C183" s="9" t="n">
        <v>45805</v>
      </c>
      <c r="D183" s="4" t="s">
        <v>85</v>
      </c>
      <c r="E183" s="4" t="n">
        <v>6234.63</v>
      </c>
      <c r="F183" s="4" t="str">
        <f aca="false">INDEX(Data_Customers!$C$2:$C$602,MATCH(B183,Data_Customers!$A$2:$A$602,0))</f>
        <v>Trade Account</v>
      </c>
      <c r="G183" s="4" t="str">
        <f aca="false">INDEX(Data_Customers!$B$2:$B$602,MATCH(B183,Data_Customers!$A$2:$A$602,0))</f>
        <v>Jones Property Services</v>
      </c>
    </row>
    <row r="184" customFormat="false" ht="15" hidden="false" customHeight="false" outlineLevel="0" collapsed="false">
      <c r="A184" s="4" t="s">
        <v>1266</v>
      </c>
      <c r="B184" s="4" t="s">
        <v>130</v>
      </c>
      <c r="C184" s="9" t="n">
        <v>45959</v>
      </c>
      <c r="D184" s="4" t="s">
        <v>85</v>
      </c>
      <c r="E184" s="4" t="n">
        <v>6082.42</v>
      </c>
      <c r="F184" s="4" t="str">
        <f aca="false">INDEX(Data_Customers!$C$2:$C$602,MATCH(B184,Data_Customers!$A$2:$A$602,0))</f>
        <v>Trade Account</v>
      </c>
      <c r="G184" s="4" t="str">
        <f aca="false">INDEX(Data_Customers!$B$2:$B$602,MATCH(B184,Data_Customers!$A$2:$A$602,0))</f>
        <v>Jones Property Services</v>
      </c>
    </row>
    <row r="185" customFormat="false" ht="15" hidden="false" customHeight="false" outlineLevel="0" collapsed="false">
      <c r="A185" s="4" t="s">
        <v>1267</v>
      </c>
      <c r="B185" s="4" t="s">
        <v>130</v>
      </c>
      <c r="C185" s="9" t="n">
        <v>45623</v>
      </c>
      <c r="D185" s="4" t="s">
        <v>85</v>
      </c>
      <c r="E185" s="4" t="n">
        <v>8979.4</v>
      </c>
      <c r="F185" s="4" t="str">
        <f aca="false">INDEX(Data_Customers!$C$2:$C$602,MATCH(B185,Data_Customers!$A$2:$A$602,0))</f>
        <v>Trade Account</v>
      </c>
      <c r="G185" s="4" t="str">
        <f aca="false">INDEX(Data_Customers!$B$2:$B$602,MATCH(B185,Data_Customers!$A$2:$A$602,0))</f>
        <v>Jones Property Services</v>
      </c>
    </row>
    <row r="186" customFormat="false" ht="15" hidden="false" customHeight="false" outlineLevel="0" collapsed="false">
      <c r="A186" s="4" t="s">
        <v>1268</v>
      </c>
      <c r="B186" s="4" t="s">
        <v>130</v>
      </c>
      <c r="C186" s="9" t="n">
        <v>45963</v>
      </c>
      <c r="D186" s="4" t="s">
        <v>85</v>
      </c>
      <c r="E186" s="4" t="n">
        <v>976.3</v>
      </c>
      <c r="F186" s="4" t="str">
        <f aca="false">INDEX(Data_Customers!$C$2:$C$602,MATCH(B186,Data_Customers!$A$2:$A$602,0))</f>
        <v>Trade Account</v>
      </c>
      <c r="G186" s="4" t="str">
        <f aca="false">INDEX(Data_Customers!$B$2:$B$602,MATCH(B186,Data_Customers!$A$2:$A$602,0))</f>
        <v>Jones Property Services</v>
      </c>
    </row>
    <row r="187" customFormat="false" ht="15" hidden="false" customHeight="false" outlineLevel="0" collapsed="false">
      <c r="A187" s="4" t="s">
        <v>1269</v>
      </c>
      <c r="B187" s="4" t="s">
        <v>130</v>
      </c>
      <c r="C187" s="9" t="n">
        <v>45465</v>
      </c>
      <c r="D187" s="4" t="s">
        <v>85</v>
      </c>
      <c r="E187" s="4" t="n">
        <v>5859.7</v>
      </c>
      <c r="F187" s="4" t="str">
        <f aca="false">INDEX(Data_Customers!$C$2:$C$602,MATCH(B187,Data_Customers!$A$2:$A$602,0))</f>
        <v>Trade Account</v>
      </c>
      <c r="G187" s="4" t="str">
        <f aca="false">INDEX(Data_Customers!$B$2:$B$602,MATCH(B187,Data_Customers!$A$2:$A$602,0))</f>
        <v>Jones Property Services</v>
      </c>
    </row>
    <row r="188" customFormat="false" ht="15" hidden="false" customHeight="false" outlineLevel="0" collapsed="false">
      <c r="A188" s="4" t="s">
        <v>1270</v>
      </c>
      <c r="B188" s="4" t="s">
        <v>130</v>
      </c>
      <c r="C188" s="9" t="n">
        <v>45743</v>
      </c>
      <c r="D188" s="4" t="s">
        <v>85</v>
      </c>
      <c r="E188" s="4" t="n">
        <v>788.88</v>
      </c>
      <c r="F188" s="4" t="str">
        <f aca="false">INDEX(Data_Customers!$C$2:$C$602,MATCH(B188,Data_Customers!$A$2:$A$602,0))</f>
        <v>Trade Account</v>
      </c>
      <c r="G188" s="4" t="str">
        <f aca="false">INDEX(Data_Customers!$B$2:$B$602,MATCH(B188,Data_Customers!$A$2:$A$602,0))</f>
        <v>Jones Property Services</v>
      </c>
    </row>
    <row r="189" customFormat="false" ht="15" hidden="false" customHeight="false" outlineLevel="0" collapsed="false">
      <c r="A189" s="4" t="s">
        <v>1271</v>
      </c>
      <c r="B189" s="4" t="s">
        <v>132</v>
      </c>
      <c r="C189" s="9" t="n">
        <v>46049</v>
      </c>
      <c r="D189" s="4" t="s">
        <v>110</v>
      </c>
      <c r="E189" s="4" t="n">
        <v>3681</v>
      </c>
      <c r="F189" s="4" t="str">
        <f aca="false">INDEX(Data_Customers!$C$2:$C$602,MATCH(B189,Data_Customers!$A$2:$A$602,0))</f>
        <v>Housebuilder</v>
      </c>
      <c r="G189" s="4" t="str">
        <f aca="false">INDEX(Data_Customers!$B$2:$B$602,MATCH(B189,Data_Customers!$A$2:$A$602,0))</f>
        <v>Walker Property Services</v>
      </c>
    </row>
    <row r="190" customFormat="false" ht="15" hidden="false" customHeight="false" outlineLevel="0" collapsed="false">
      <c r="A190" s="4" t="s">
        <v>1272</v>
      </c>
      <c r="B190" s="4" t="s">
        <v>132</v>
      </c>
      <c r="C190" s="9" t="n">
        <v>45443</v>
      </c>
      <c r="D190" s="4" t="s">
        <v>110</v>
      </c>
      <c r="E190" s="4" t="n">
        <v>3094.75</v>
      </c>
      <c r="F190" s="4" t="str">
        <f aca="false">INDEX(Data_Customers!$C$2:$C$602,MATCH(B190,Data_Customers!$A$2:$A$602,0))</f>
        <v>Housebuilder</v>
      </c>
      <c r="G190" s="4" t="str">
        <f aca="false">INDEX(Data_Customers!$B$2:$B$602,MATCH(B190,Data_Customers!$A$2:$A$602,0))</f>
        <v>Walker Property Services</v>
      </c>
    </row>
    <row r="191" customFormat="false" ht="15" hidden="false" customHeight="false" outlineLevel="0" collapsed="false">
      <c r="A191" s="4" t="s">
        <v>1273</v>
      </c>
      <c r="B191" s="4" t="s">
        <v>132</v>
      </c>
      <c r="C191" s="9" t="n">
        <v>45774</v>
      </c>
      <c r="D191" s="4" t="s">
        <v>110</v>
      </c>
      <c r="E191" s="4" t="n">
        <v>697.55</v>
      </c>
      <c r="F191" s="4" t="str">
        <f aca="false">INDEX(Data_Customers!$C$2:$C$602,MATCH(B191,Data_Customers!$A$2:$A$602,0))</f>
        <v>Housebuilder</v>
      </c>
      <c r="G191" s="4" t="str">
        <f aca="false">INDEX(Data_Customers!$B$2:$B$602,MATCH(B191,Data_Customers!$A$2:$A$602,0))</f>
        <v>Walker Property Services</v>
      </c>
    </row>
    <row r="192" customFormat="false" ht="15" hidden="false" customHeight="false" outlineLevel="0" collapsed="false">
      <c r="A192" s="4" t="s">
        <v>1274</v>
      </c>
      <c r="B192" s="4" t="s">
        <v>132</v>
      </c>
      <c r="C192" s="9" t="n">
        <v>46049</v>
      </c>
      <c r="D192" s="4" t="s">
        <v>110</v>
      </c>
      <c r="E192" s="4" t="n">
        <v>7959.38</v>
      </c>
      <c r="F192" s="4" t="str">
        <f aca="false">INDEX(Data_Customers!$C$2:$C$602,MATCH(B192,Data_Customers!$A$2:$A$602,0))</f>
        <v>Housebuilder</v>
      </c>
      <c r="G192" s="4" t="str">
        <f aca="false">INDEX(Data_Customers!$B$2:$B$602,MATCH(B192,Data_Customers!$A$2:$A$602,0))</f>
        <v>Walker Property Services</v>
      </c>
    </row>
    <row r="193" customFormat="false" ht="15" hidden="false" customHeight="false" outlineLevel="0" collapsed="false">
      <c r="A193" s="4" t="s">
        <v>1275</v>
      </c>
      <c r="B193" s="4" t="s">
        <v>132</v>
      </c>
      <c r="C193" s="9" t="n">
        <v>45677</v>
      </c>
      <c r="D193" s="4" t="s">
        <v>110</v>
      </c>
      <c r="E193" s="4" t="n">
        <v>7342.36</v>
      </c>
      <c r="F193" s="4" t="str">
        <f aca="false">INDEX(Data_Customers!$C$2:$C$602,MATCH(B193,Data_Customers!$A$2:$A$602,0))</f>
        <v>Housebuilder</v>
      </c>
      <c r="G193" s="4" t="str">
        <f aca="false">INDEX(Data_Customers!$B$2:$B$602,MATCH(B193,Data_Customers!$A$2:$A$602,0))</f>
        <v>Walker Property Services</v>
      </c>
    </row>
    <row r="194" customFormat="false" ht="15" hidden="false" customHeight="false" outlineLevel="0" collapsed="false">
      <c r="A194" s="4" t="s">
        <v>1276</v>
      </c>
      <c r="B194" s="4" t="s">
        <v>132</v>
      </c>
      <c r="C194" s="9" t="n">
        <v>45569</v>
      </c>
      <c r="D194" s="4" t="s">
        <v>110</v>
      </c>
      <c r="E194" s="4" t="n">
        <v>242.75</v>
      </c>
      <c r="F194" s="4" t="str">
        <f aca="false">INDEX(Data_Customers!$C$2:$C$602,MATCH(B194,Data_Customers!$A$2:$A$602,0))</f>
        <v>Housebuilder</v>
      </c>
      <c r="G194" s="4" t="str">
        <f aca="false">INDEX(Data_Customers!$B$2:$B$602,MATCH(B194,Data_Customers!$A$2:$A$602,0))</f>
        <v>Walker Property Services</v>
      </c>
    </row>
    <row r="195" customFormat="false" ht="15" hidden="false" customHeight="false" outlineLevel="0" collapsed="false">
      <c r="A195" s="4" t="s">
        <v>1277</v>
      </c>
      <c r="B195" s="4" t="s">
        <v>132</v>
      </c>
      <c r="C195" s="9" t="n">
        <v>45360</v>
      </c>
      <c r="D195" s="4" t="s">
        <v>110</v>
      </c>
      <c r="E195" s="4" t="n">
        <v>3813.3</v>
      </c>
      <c r="F195" s="4" t="str">
        <f aca="false">INDEX(Data_Customers!$C$2:$C$602,MATCH(B195,Data_Customers!$A$2:$A$602,0))</f>
        <v>Housebuilder</v>
      </c>
      <c r="G195" s="4" t="str">
        <f aca="false">INDEX(Data_Customers!$B$2:$B$602,MATCH(B195,Data_Customers!$A$2:$A$602,0))</f>
        <v>Walker Property Services</v>
      </c>
    </row>
    <row r="196" customFormat="false" ht="15" hidden="false" customHeight="false" outlineLevel="0" collapsed="false">
      <c r="A196" s="4" t="s">
        <v>1278</v>
      </c>
      <c r="B196" s="4" t="s">
        <v>132</v>
      </c>
      <c r="C196" s="9" t="n">
        <v>46180</v>
      </c>
      <c r="D196" s="4" t="s">
        <v>110</v>
      </c>
      <c r="E196" s="4" t="n">
        <v>6273.79</v>
      </c>
      <c r="F196" s="4" t="str">
        <f aca="false">INDEX(Data_Customers!$C$2:$C$602,MATCH(B196,Data_Customers!$A$2:$A$602,0))</f>
        <v>Housebuilder</v>
      </c>
      <c r="G196" s="4" t="str">
        <f aca="false">INDEX(Data_Customers!$B$2:$B$602,MATCH(B196,Data_Customers!$A$2:$A$602,0))</f>
        <v>Walker Property Services</v>
      </c>
    </row>
    <row r="197" customFormat="false" ht="15" hidden="false" customHeight="false" outlineLevel="0" collapsed="false">
      <c r="A197" s="4" t="s">
        <v>1279</v>
      </c>
      <c r="B197" s="4" t="s">
        <v>134</v>
      </c>
      <c r="C197" s="9" t="n">
        <v>45866</v>
      </c>
      <c r="D197" s="4" t="s">
        <v>103</v>
      </c>
      <c r="E197" s="4" t="n">
        <v>1927.36</v>
      </c>
      <c r="F197" s="4" t="str">
        <f aca="false">INDEX(Data_Customers!$C$2:$C$602,MATCH(B197,Data_Customers!$A$2:$A$602,0))</f>
        <v>Housebuilder</v>
      </c>
      <c r="G197" s="4" t="str">
        <f aca="false">INDEX(Data_Customers!$B$2:$B$602,MATCH(B197,Data_Customers!$A$2:$A$602,0))</f>
        <v>Wilson Building Services</v>
      </c>
    </row>
    <row r="198" customFormat="false" ht="15" hidden="false" customHeight="false" outlineLevel="0" collapsed="false">
      <c r="A198" s="4" t="s">
        <v>1280</v>
      </c>
      <c r="B198" s="4" t="s">
        <v>134</v>
      </c>
      <c r="C198" s="9" t="n">
        <v>45834</v>
      </c>
      <c r="D198" s="4" t="s">
        <v>103</v>
      </c>
      <c r="E198" s="4" t="n">
        <v>1879.98</v>
      </c>
      <c r="F198" s="4" t="str">
        <f aca="false">INDEX(Data_Customers!$C$2:$C$602,MATCH(B198,Data_Customers!$A$2:$A$602,0))</f>
        <v>Housebuilder</v>
      </c>
      <c r="G198" s="4" t="str">
        <f aca="false">INDEX(Data_Customers!$B$2:$B$602,MATCH(B198,Data_Customers!$A$2:$A$602,0))</f>
        <v>Wilson Building Services</v>
      </c>
    </row>
    <row r="199" customFormat="false" ht="15" hidden="false" customHeight="false" outlineLevel="0" collapsed="false">
      <c r="A199" s="4" t="s">
        <v>1281</v>
      </c>
      <c r="B199" s="4" t="s">
        <v>134</v>
      </c>
      <c r="C199" s="9" t="n">
        <v>45992</v>
      </c>
      <c r="D199" s="4" t="s">
        <v>103</v>
      </c>
      <c r="E199" s="4" t="n">
        <v>5033.14</v>
      </c>
      <c r="F199" s="4" t="str">
        <f aca="false">INDEX(Data_Customers!$C$2:$C$602,MATCH(B199,Data_Customers!$A$2:$A$602,0))</f>
        <v>Housebuilder</v>
      </c>
      <c r="G199" s="4" t="str">
        <f aca="false">INDEX(Data_Customers!$B$2:$B$602,MATCH(B199,Data_Customers!$A$2:$A$602,0))</f>
        <v>Wilson Building Services</v>
      </c>
    </row>
    <row r="200" customFormat="false" ht="15" hidden="false" customHeight="false" outlineLevel="0" collapsed="false">
      <c r="A200" s="4" t="s">
        <v>1282</v>
      </c>
      <c r="B200" s="4" t="s">
        <v>134</v>
      </c>
      <c r="C200" s="9" t="n">
        <v>46123</v>
      </c>
      <c r="D200" s="4" t="s">
        <v>103</v>
      </c>
      <c r="E200" s="4" t="n">
        <v>1845.27</v>
      </c>
      <c r="F200" s="4" t="str">
        <f aca="false">INDEX(Data_Customers!$C$2:$C$602,MATCH(B200,Data_Customers!$A$2:$A$602,0))</f>
        <v>Housebuilder</v>
      </c>
      <c r="G200" s="4" t="str">
        <f aca="false">INDEX(Data_Customers!$B$2:$B$602,MATCH(B200,Data_Customers!$A$2:$A$602,0))</f>
        <v>Wilson Building Services</v>
      </c>
    </row>
    <row r="201" customFormat="false" ht="15" hidden="false" customHeight="false" outlineLevel="0" collapsed="false">
      <c r="A201" s="4" t="s">
        <v>1283</v>
      </c>
      <c r="B201" s="4" t="s">
        <v>134</v>
      </c>
      <c r="C201" s="9" t="n">
        <v>46191</v>
      </c>
      <c r="D201" s="4" t="s">
        <v>103</v>
      </c>
      <c r="E201" s="4" t="n">
        <v>6256.07</v>
      </c>
      <c r="F201" s="4" t="str">
        <f aca="false">INDEX(Data_Customers!$C$2:$C$602,MATCH(B201,Data_Customers!$A$2:$A$602,0))</f>
        <v>Housebuilder</v>
      </c>
      <c r="G201" s="4" t="str">
        <f aca="false">INDEX(Data_Customers!$B$2:$B$602,MATCH(B201,Data_Customers!$A$2:$A$602,0))</f>
        <v>Wilson Building Services</v>
      </c>
    </row>
    <row r="202" customFormat="false" ht="15" hidden="false" customHeight="false" outlineLevel="0" collapsed="false">
      <c r="A202" s="4" t="s">
        <v>1284</v>
      </c>
      <c r="B202" s="4" t="s">
        <v>136</v>
      </c>
      <c r="C202" s="9" t="n">
        <v>45825</v>
      </c>
      <c r="D202" s="4" t="s">
        <v>79</v>
      </c>
      <c r="E202" s="4" t="n">
        <v>10802.98</v>
      </c>
      <c r="F202" s="4" t="str">
        <f aca="false">INDEX(Data_Customers!$C$2:$C$602,MATCH(B202,Data_Customers!$A$2:$A$602,0))</f>
        <v>Retail</v>
      </c>
      <c r="G202" s="4" t="str">
        <f aca="false">INDEX(Data_Customers!$B$2:$B$602,MATCH(B202,Data_Customers!$A$2:$A$602,0))</f>
        <v>Daniel Brown</v>
      </c>
    </row>
    <row r="203" customFormat="false" ht="15" hidden="false" customHeight="false" outlineLevel="0" collapsed="false">
      <c r="A203" s="4" t="s">
        <v>1285</v>
      </c>
      <c r="B203" s="4" t="s">
        <v>136</v>
      </c>
      <c r="C203" s="9" t="n">
        <v>45911</v>
      </c>
      <c r="D203" s="4" t="s">
        <v>79</v>
      </c>
      <c r="E203" s="4" t="n">
        <v>3778.29</v>
      </c>
      <c r="F203" s="4" t="str">
        <f aca="false">INDEX(Data_Customers!$C$2:$C$602,MATCH(B203,Data_Customers!$A$2:$A$602,0))</f>
        <v>Retail</v>
      </c>
      <c r="G203" s="4" t="str">
        <f aca="false">INDEX(Data_Customers!$B$2:$B$602,MATCH(B203,Data_Customers!$A$2:$A$602,0))</f>
        <v>Daniel Brown</v>
      </c>
    </row>
    <row r="204" customFormat="false" ht="15" hidden="false" customHeight="false" outlineLevel="0" collapsed="false">
      <c r="A204" s="4" t="s">
        <v>1286</v>
      </c>
      <c r="B204" s="4" t="s">
        <v>136</v>
      </c>
      <c r="C204" s="9" t="n">
        <v>45846</v>
      </c>
      <c r="D204" s="4" t="s">
        <v>79</v>
      </c>
      <c r="E204" s="4" t="n">
        <v>3659.12</v>
      </c>
      <c r="F204" s="4" t="str">
        <f aca="false">INDEX(Data_Customers!$C$2:$C$602,MATCH(B204,Data_Customers!$A$2:$A$602,0))</f>
        <v>Retail</v>
      </c>
      <c r="G204" s="4" t="str">
        <f aca="false">INDEX(Data_Customers!$B$2:$B$602,MATCH(B204,Data_Customers!$A$2:$A$602,0))</f>
        <v>Daniel Brown</v>
      </c>
    </row>
    <row r="205" customFormat="false" ht="15" hidden="false" customHeight="false" outlineLevel="0" collapsed="false">
      <c r="A205" s="4" t="s">
        <v>1287</v>
      </c>
      <c r="B205" s="4" t="s">
        <v>136</v>
      </c>
      <c r="C205" s="9" t="n">
        <v>45430</v>
      </c>
      <c r="D205" s="4" t="s">
        <v>79</v>
      </c>
      <c r="E205" s="4" t="n">
        <v>3951.82</v>
      </c>
      <c r="F205" s="4" t="str">
        <f aca="false">INDEX(Data_Customers!$C$2:$C$602,MATCH(B205,Data_Customers!$A$2:$A$602,0))</f>
        <v>Retail</v>
      </c>
      <c r="G205" s="4" t="str">
        <f aca="false">INDEX(Data_Customers!$B$2:$B$602,MATCH(B205,Data_Customers!$A$2:$A$602,0))</f>
        <v>Daniel Brown</v>
      </c>
    </row>
    <row r="206" customFormat="false" ht="15" hidden="false" customHeight="false" outlineLevel="0" collapsed="false">
      <c r="A206" s="4" t="s">
        <v>1288</v>
      </c>
      <c r="B206" s="4" t="s">
        <v>136</v>
      </c>
      <c r="C206" s="9" t="n">
        <v>45862</v>
      </c>
      <c r="D206" s="4" t="s">
        <v>79</v>
      </c>
      <c r="E206" s="4" t="n">
        <v>3347.01</v>
      </c>
      <c r="F206" s="4" t="str">
        <f aca="false">INDEX(Data_Customers!$C$2:$C$602,MATCH(B206,Data_Customers!$A$2:$A$602,0))</f>
        <v>Retail</v>
      </c>
      <c r="G206" s="4" t="str">
        <f aca="false">INDEX(Data_Customers!$B$2:$B$602,MATCH(B206,Data_Customers!$A$2:$A$602,0))</f>
        <v>Daniel Brown</v>
      </c>
    </row>
    <row r="207" customFormat="false" ht="15" hidden="false" customHeight="false" outlineLevel="0" collapsed="false">
      <c r="A207" s="4" t="s">
        <v>1289</v>
      </c>
      <c r="B207" s="4" t="s">
        <v>136</v>
      </c>
      <c r="C207" s="9" t="n">
        <v>45602</v>
      </c>
      <c r="D207" s="4" t="s">
        <v>79</v>
      </c>
      <c r="E207" s="4" t="n">
        <v>3331.34</v>
      </c>
      <c r="F207" s="4" t="str">
        <f aca="false">INDEX(Data_Customers!$C$2:$C$602,MATCH(B207,Data_Customers!$A$2:$A$602,0))</f>
        <v>Retail</v>
      </c>
      <c r="G207" s="4" t="str">
        <f aca="false">INDEX(Data_Customers!$B$2:$B$602,MATCH(B207,Data_Customers!$A$2:$A$602,0))</f>
        <v>Daniel Brown</v>
      </c>
    </row>
    <row r="208" customFormat="false" ht="15" hidden="false" customHeight="false" outlineLevel="0" collapsed="false">
      <c r="A208" s="4" t="s">
        <v>1290</v>
      </c>
      <c r="B208" s="4" t="s">
        <v>136</v>
      </c>
      <c r="C208" s="9" t="n">
        <v>45426</v>
      </c>
      <c r="D208" s="4" t="s">
        <v>79</v>
      </c>
      <c r="E208" s="4" t="n">
        <v>4671.6</v>
      </c>
      <c r="F208" s="4" t="str">
        <f aca="false">INDEX(Data_Customers!$C$2:$C$602,MATCH(B208,Data_Customers!$A$2:$A$602,0))</f>
        <v>Retail</v>
      </c>
      <c r="G208" s="4" t="str">
        <f aca="false">INDEX(Data_Customers!$B$2:$B$602,MATCH(B208,Data_Customers!$A$2:$A$602,0))</f>
        <v>Daniel Brown</v>
      </c>
    </row>
    <row r="209" customFormat="false" ht="15" hidden="false" customHeight="false" outlineLevel="0" collapsed="false">
      <c r="A209" s="4" t="s">
        <v>1291</v>
      </c>
      <c r="B209" s="4" t="s">
        <v>136</v>
      </c>
      <c r="C209" s="9" t="n">
        <v>45565</v>
      </c>
      <c r="D209" s="4" t="s">
        <v>79</v>
      </c>
      <c r="E209" s="4" t="n">
        <v>9620.69</v>
      </c>
      <c r="F209" s="4" t="str">
        <f aca="false">INDEX(Data_Customers!$C$2:$C$602,MATCH(B209,Data_Customers!$A$2:$A$602,0))</f>
        <v>Retail</v>
      </c>
      <c r="G209" s="4" t="str">
        <f aca="false">INDEX(Data_Customers!$B$2:$B$602,MATCH(B209,Data_Customers!$A$2:$A$602,0))</f>
        <v>Daniel Brown</v>
      </c>
    </row>
    <row r="210" customFormat="false" ht="15" hidden="false" customHeight="false" outlineLevel="0" collapsed="false">
      <c r="A210" s="4" t="s">
        <v>1292</v>
      </c>
      <c r="B210" s="4" t="s">
        <v>138</v>
      </c>
      <c r="C210" s="9" t="n">
        <v>45795</v>
      </c>
      <c r="D210" s="4" t="s">
        <v>110</v>
      </c>
      <c r="E210" s="4" t="n">
        <v>2985.75</v>
      </c>
      <c r="F210" s="4" t="str">
        <f aca="false">INDEX(Data_Customers!$C$2:$C$602,MATCH(B210,Data_Customers!$A$2:$A$602,0))</f>
        <v>Retail</v>
      </c>
      <c r="G210" s="4" t="str">
        <f aca="false">INDEX(Data_Customers!$B$2:$B$602,MATCH(B210,Data_Customers!$A$2:$A$602,0))</f>
        <v>Sam Evans</v>
      </c>
    </row>
    <row r="211" customFormat="false" ht="15" hidden="false" customHeight="false" outlineLevel="0" collapsed="false">
      <c r="A211" s="4" t="s">
        <v>1293</v>
      </c>
      <c r="B211" s="4" t="s">
        <v>138</v>
      </c>
      <c r="C211" s="9" t="n">
        <v>45714</v>
      </c>
      <c r="D211" s="4" t="s">
        <v>110</v>
      </c>
      <c r="E211" s="4" t="n">
        <v>2256.66</v>
      </c>
      <c r="F211" s="4" t="str">
        <f aca="false">INDEX(Data_Customers!$C$2:$C$602,MATCH(B211,Data_Customers!$A$2:$A$602,0))</f>
        <v>Retail</v>
      </c>
      <c r="G211" s="4" t="str">
        <f aca="false">INDEX(Data_Customers!$B$2:$B$602,MATCH(B211,Data_Customers!$A$2:$A$602,0))</f>
        <v>Sam Evans</v>
      </c>
    </row>
    <row r="212" customFormat="false" ht="15" hidden="false" customHeight="false" outlineLevel="0" collapsed="false">
      <c r="A212" s="4" t="s">
        <v>1294</v>
      </c>
      <c r="B212" s="4" t="s">
        <v>140</v>
      </c>
      <c r="C212" s="9" t="n">
        <v>46200</v>
      </c>
      <c r="D212" s="4" t="s">
        <v>75</v>
      </c>
      <c r="E212" s="4" t="n">
        <v>2140.22</v>
      </c>
      <c r="F212" s="4" t="str">
        <f aca="false">INDEX(Data_Customers!$C$2:$C$602,MATCH(B212,Data_Customers!$A$2:$A$602,0))</f>
        <v>Trade Account</v>
      </c>
      <c r="G212" s="4" t="str">
        <f aca="false">INDEX(Data_Customers!$B$2:$B$602,MATCH(B212,Data_Customers!$A$2:$A$602,0))</f>
        <v>Green Construction</v>
      </c>
    </row>
    <row r="213" customFormat="false" ht="15" hidden="false" customHeight="false" outlineLevel="0" collapsed="false">
      <c r="A213" s="4" t="s">
        <v>1295</v>
      </c>
      <c r="B213" s="4" t="s">
        <v>140</v>
      </c>
      <c r="C213" s="9" t="n">
        <v>46044</v>
      </c>
      <c r="D213" s="4" t="s">
        <v>75</v>
      </c>
      <c r="E213" s="4" t="n">
        <v>9893.36</v>
      </c>
      <c r="F213" s="4" t="str">
        <f aca="false">INDEX(Data_Customers!$C$2:$C$602,MATCH(B213,Data_Customers!$A$2:$A$602,0))</f>
        <v>Trade Account</v>
      </c>
      <c r="G213" s="4" t="str">
        <f aca="false">INDEX(Data_Customers!$B$2:$B$602,MATCH(B213,Data_Customers!$A$2:$A$602,0))</f>
        <v>Green Construction</v>
      </c>
    </row>
    <row r="214" customFormat="false" ht="15" hidden="false" customHeight="false" outlineLevel="0" collapsed="false">
      <c r="A214" s="4" t="s">
        <v>1296</v>
      </c>
      <c r="B214" s="4" t="s">
        <v>140</v>
      </c>
      <c r="C214" s="9" t="n">
        <v>45948</v>
      </c>
      <c r="D214" s="4" t="s">
        <v>75</v>
      </c>
      <c r="E214" s="4" t="n">
        <v>616.08</v>
      </c>
      <c r="F214" s="4" t="str">
        <f aca="false">INDEX(Data_Customers!$C$2:$C$602,MATCH(B214,Data_Customers!$A$2:$A$602,0))</f>
        <v>Trade Account</v>
      </c>
      <c r="G214" s="4" t="str">
        <f aca="false">INDEX(Data_Customers!$B$2:$B$602,MATCH(B214,Data_Customers!$A$2:$A$602,0))</f>
        <v>Green Construction</v>
      </c>
    </row>
    <row r="215" customFormat="false" ht="15" hidden="false" customHeight="false" outlineLevel="0" collapsed="false">
      <c r="A215" s="4" t="s">
        <v>1297</v>
      </c>
      <c r="B215" s="4" t="s">
        <v>140</v>
      </c>
      <c r="C215" s="9" t="n">
        <v>45754</v>
      </c>
      <c r="D215" s="4" t="s">
        <v>75</v>
      </c>
      <c r="E215" s="4" t="n">
        <v>9125.72</v>
      </c>
      <c r="F215" s="4" t="str">
        <f aca="false">INDEX(Data_Customers!$C$2:$C$602,MATCH(B215,Data_Customers!$A$2:$A$602,0))</f>
        <v>Trade Account</v>
      </c>
      <c r="G215" s="4" t="str">
        <f aca="false">INDEX(Data_Customers!$B$2:$B$602,MATCH(B215,Data_Customers!$A$2:$A$602,0))</f>
        <v>Green Construction</v>
      </c>
    </row>
    <row r="216" customFormat="false" ht="15" hidden="false" customHeight="false" outlineLevel="0" collapsed="false">
      <c r="A216" s="4" t="s">
        <v>1298</v>
      </c>
      <c r="B216" s="4" t="s">
        <v>140</v>
      </c>
      <c r="C216" s="9" t="n">
        <v>45863</v>
      </c>
      <c r="D216" s="4" t="s">
        <v>75</v>
      </c>
      <c r="E216" s="4" t="n">
        <v>3740.9</v>
      </c>
      <c r="F216" s="4" t="str">
        <f aca="false">INDEX(Data_Customers!$C$2:$C$602,MATCH(B216,Data_Customers!$A$2:$A$602,0))</f>
        <v>Trade Account</v>
      </c>
      <c r="G216" s="4" t="str">
        <f aca="false">INDEX(Data_Customers!$B$2:$B$602,MATCH(B216,Data_Customers!$A$2:$A$602,0))</f>
        <v>Green Construction</v>
      </c>
    </row>
    <row r="217" customFormat="false" ht="15" hidden="false" customHeight="false" outlineLevel="0" collapsed="false">
      <c r="A217" s="4" t="s">
        <v>1299</v>
      </c>
      <c r="B217" s="4" t="s">
        <v>140</v>
      </c>
      <c r="C217" s="9" t="n">
        <v>45699</v>
      </c>
      <c r="D217" s="4" t="s">
        <v>75</v>
      </c>
      <c r="E217" s="4" t="n">
        <v>2335.35</v>
      </c>
      <c r="F217" s="4" t="str">
        <f aca="false">INDEX(Data_Customers!$C$2:$C$602,MATCH(B217,Data_Customers!$A$2:$A$602,0))</f>
        <v>Trade Account</v>
      </c>
      <c r="G217" s="4" t="str">
        <f aca="false">INDEX(Data_Customers!$B$2:$B$602,MATCH(B217,Data_Customers!$A$2:$A$602,0))</f>
        <v>Green Construction</v>
      </c>
    </row>
    <row r="218" customFormat="false" ht="15" hidden="false" customHeight="false" outlineLevel="0" collapsed="false">
      <c r="A218" s="4" t="s">
        <v>1300</v>
      </c>
      <c r="B218" s="4" t="s">
        <v>140</v>
      </c>
      <c r="C218" s="9" t="n">
        <v>45593</v>
      </c>
      <c r="D218" s="4" t="s">
        <v>75</v>
      </c>
      <c r="E218" s="4" t="n">
        <v>10051.21</v>
      </c>
      <c r="F218" s="4" t="str">
        <f aca="false">INDEX(Data_Customers!$C$2:$C$602,MATCH(B218,Data_Customers!$A$2:$A$602,0))</f>
        <v>Trade Account</v>
      </c>
      <c r="G218" s="4" t="str">
        <f aca="false">INDEX(Data_Customers!$B$2:$B$602,MATCH(B218,Data_Customers!$A$2:$A$602,0))</f>
        <v>Green Construction</v>
      </c>
    </row>
    <row r="219" customFormat="false" ht="15" hidden="false" customHeight="false" outlineLevel="0" collapsed="false">
      <c r="A219" s="4" t="s">
        <v>1301</v>
      </c>
      <c r="B219" s="4" t="s">
        <v>140</v>
      </c>
      <c r="C219" s="9" t="n">
        <v>45407</v>
      </c>
      <c r="D219" s="4" t="s">
        <v>75</v>
      </c>
      <c r="E219" s="4" t="n">
        <v>2950.49</v>
      </c>
      <c r="F219" s="4" t="str">
        <f aca="false">INDEX(Data_Customers!$C$2:$C$602,MATCH(B219,Data_Customers!$A$2:$A$602,0))</f>
        <v>Trade Account</v>
      </c>
      <c r="G219" s="4" t="str">
        <f aca="false">INDEX(Data_Customers!$B$2:$B$602,MATCH(B219,Data_Customers!$A$2:$A$602,0))</f>
        <v>Green Construction</v>
      </c>
    </row>
    <row r="220" customFormat="false" ht="15" hidden="false" customHeight="false" outlineLevel="0" collapsed="false">
      <c r="A220" s="4" t="s">
        <v>1302</v>
      </c>
      <c r="B220" s="4" t="s">
        <v>140</v>
      </c>
      <c r="C220" s="9" t="n">
        <v>45694</v>
      </c>
      <c r="D220" s="4" t="s">
        <v>75</v>
      </c>
      <c r="E220" s="4" t="n">
        <v>8165.05</v>
      </c>
      <c r="F220" s="4" t="str">
        <f aca="false">INDEX(Data_Customers!$C$2:$C$602,MATCH(B220,Data_Customers!$A$2:$A$602,0))</f>
        <v>Trade Account</v>
      </c>
      <c r="G220" s="4" t="str">
        <f aca="false">INDEX(Data_Customers!$B$2:$B$602,MATCH(B220,Data_Customers!$A$2:$A$602,0))</f>
        <v>Green Construction</v>
      </c>
    </row>
    <row r="221" customFormat="false" ht="15" hidden="false" customHeight="false" outlineLevel="0" collapsed="false">
      <c r="A221" s="4" t="s">
        <v>1303</v>
      </c>
      <c r="B221" s="4" t="s">
        <v>140</v>
      </c>
      <c r="C221" s="9" t="n">
        <v>45384</v>
      </c>
      <c r="D221" s="4" t="s">
        <v>75</v>
      </c>
      <c r="E221" s="4" t="n">
        <v>1627.51</v>
      </c>
      <c r="F221" s="4" t="str">
        <f aca="false">INDEX(Data_Customers!$C$2:$C$602,MATCH(B221,Data_Customers!$A$2:$A$602,0))</f>
        <v>Trade Account</v>
      </c>
      <c r="G221" s="4" t="str">
        <f aca="false">INDEX(Data_Customers!$B$2:$B$602,MATCH(B221,Data_Customers!$A$2:$A$602,0))</f>
        <v>Green Construction</v>
      </c>
    </row>
    <row r="222" customFormat="false" ht="15" hidden="false" customHeight="false" outlineLevel="0" collapsed="false">
      <c r="A222" s="4" t="s">
        <v>1304</v>
      </c>
      <c r="B222" s="4" t="s">
        <v>140</v>
      </c>
      <c r="C222" s="9" t="n">
        <v>45408</v>
      </c>
      <c r="D222" s="4" t="s">
        <v>75</v>
      </c>
      <c r="E222" s="4" t="n">
        <v>8835.9</v>
      </c>
      <c r="F222" s="4" t="str">
        <f aca="false">INDEX(Data_Customers!$C$2:$C$602,MATCH(B222,Data_Customers!$A$2:$A$602,0))</f>
        <v>Trade Account</v>
      </c>
      <c r="G222" s="4" t="str">
        <f aca="false">INDEX(Data_Customers!$B$2:$B$602,MATCH(B222,Data_Customers!$A$2:$A$602,0))</f>
        <v>Green Construction</v>
      </c>
    </row>
    <row r="223" customFormat="false" ht="15" hidden="false" customHeight="false" outlineLevel="0" collapsed="false">
      <c r="A223" s="4" t="s">
        <v>1305</v>
      </c>
      <c r="B223" s="4" t="s">
        <v>140</v>
      </c>
      <c r="C223" s="9" t="n">
        <v>45679</v>
      </c>
      <c r="D223" s="4" t="s">
        <v>75</v>
      </c>
      <c r="E223" s="4" t="n">
        <v>7001.91</v>
      </c>
      <c r="F223" s="4" t="str">
        <f aca="false">INDEX(Data_Customers!$C$2:$C$602,MATCH(B223,Data_Customers!$A$2:$A$602,0))</f>
        <v>Trade Account</v>
      </c>
      <c r="G223" s="4" t="str">
        <f aca="false">INDEX(Data_Customers!$B$2:$B$602,MATCH(B223,Data_Customers!$A$2:$A$602,0))</f>
        <v>Green Construction</v>
      </c>
    </row>
    <row r="224" customFormat="false" ht="15" hidden="false" customHeight="false" outlineLevel="0" collapsed="false">
      <c r="A224" s="4" t="s">
        <v>1306</v>
      </c>
      <c r="B224" s="4" t="s">
        <v>140</v>
      </c>
      <c r="C224" s="9" t="n">
        <v>45475</v>
      </c>
      <c r="D224" s="4" t="s">
        <v>75</v>
      </c>
      <c r="E224" s="4" t="n">
        <v>1604.1</v>
      </c>
      <c r="F224" s="4" t="str">
        <f aca="false">INDEX(Data_Customers!$C$2:$C$602,MATCH(B224,Data_Customers!$A$2:$A$602,0))</f>
        <v>Trade Account</v>
      </c>
      <c r="G224" s="4" t="str">
        <f aca="false">INDEX(Data_Customers!$B$2:$B$602,MATCH(B224,Data_Customers!$A$2:$A$602,0))</f>
        <v>Green Construction</v>
      </c>
    </row>
    <row r="225" customFormat="false" ht="15" hidden="false" customHeight="false" outlineLevel="0" collapsed="false">
      <c r="A225" s="4" t="s">
        <v>1307</v>
      </c>
      <c r="B225" s="4" t="s">
        <v>140</v>
      </c>
      <c r="C225" s="9" t="n">
        <v>45608</v>
      </c>
      <c r="D225" s="4" t="s">
        <v>75</v>
      </c>
      <c r="E225" s="4" t="n">
        <v>2618.12</v>
      </c>
      <c r="F225" s="4" t="str">
        <f aca="false">INDEX(Data_Customers!$C$2:$C$602,MATCH(B225,Data_Customers!$A$2:$A$602,0))</f>
        <v>Trade Account</v>
      </c>
      <c r="G225" s="4" t="str">
        <f aca="false">INDEX(Data_Customers!$B$2:$B$602,MATCH(B225,Data_Customers!$A$2:$A$602,0))</f>
        <v>Green Construction</v>
      </c>
    </row>
    <row r="226" customFormat="false" ht="15" hidden="false" customHeight="false" outlineLevel="0" collapsed="false">
      <c r="A226" s="4" t="s">
        <v>1308</v>
      </c>
      <c r="B226" s="4" t="s">
        <v>140</v>
      </c>
      <c r="C226" s="9" t="n">
        <v>46075</v>
      </c>
      <c r="D226" s="4" t="s">
        <v>75</v>
      </c>
      <c r="E226" s="4" t="n">
        <v>6735.14</v>
      </c>
      <c r="F226" s="4" t="str">
        <f aca="false">INDEX(Data_Customers!$C$2:$C$602,MATCH(B226,Data_Customers!$A$2:$A$602,0))</f>
        <v>Trade Account</v>
      </c>
      <c r="G226" s="4" t="str">
        <f aca="false">INDEX(Data_Customers!$B$2:$B$602,MATCH(B226,Data_Customers!$A$2:$A$602,0))</f>
        <v>Green Construction</v>
      </c>
    </row>
    <row r="227" customFormat="false" ht="15" hidden="false" customHeight="false" outlineLevel="0" collapsed="false">
      <c r="A227" s="4" t="s">
        <v>1309</v>
      </c>
      <c r="B227" s="4" t="s">
        <v>140</v>
      </c>
      <c r="C227" s="9" t="n">
        <v>45914</v>
      </c>
      <c r="D227" s="4" t="s">
        <v>75</v>
      </c>
      <c r="E227" s="4" t="n">
        <v>10994.87</v>
      </c>
      <c r="F227" s="4" t="str">
        <f aca="false">INDEX(Data_Customers!$C$2:$C$602,MATCH(B227,Data_Customers!$A$2:$A$602,0))</f>
        <v>Trade Account</v>
      </c>
      <c r="G227" s="4" t="str">
        <f aca="false">INDEX(Data_Customers!$B$2:$B$602,MATCH(B227,Data_Customers!$A$2:$A$602,0))</f>
        <v>Green Construction</v>
      </c>
    </row>
    <row r="228" customFormat="false" ht="15" hidden="false" customHeight="false" outlineLevel="0" collapsed="false">
      <c r="A228" s="4" t="s">
        <v>1310</v>
      </c>
      <c r="B228" s="4" t="s">
        <v>140</v>
      </c>
      <c r="C228" s="9" t="n">
        <v>45373</v>
      </c>
      <c r="D228" s="4" t="s">
        <v>75</v>
      </c>
      <c r="E228" s="4" t="n">
        <v>9726.08</v>
      </c>
      <c r="F228" s="4" t="str">
        <f aca="false">INDEX(Data_Customers!$C$2:$C$602,MATCH(B228,Data_Customers!$A$2:$A$602,0))</f>
        <v>Trade Account</v>
      </c>
      <c r="G228" s="4" t="str">
        <f aca="false">INDEX(Data_Customers!$B$2:$B$602,MATCH(B228,Data_Customers!$A$2:$A$602,0))</f>
        <v>Green Construction</v>
      </c>
    </row>
    <row r="229" customFormat="false" ht="15" hidden="false" customHeight="false" outlineLevel="0" collapsed="false">
      <c r="A229" s="4" t="s">
        <v>1311</v>
      </c>
      <c r="B229" s="4" t="s">
        <v>140</v>
      </c>
      <c r="C229" s="9" t="n">
        <v>45481</v>
      </c>
      <c r="D229" s="4" t="s">
        <v>75</v>
      </c>
      <c r="E229" s="4" t="n">
        <v>3301.1</v>
      </c>
      <c r="F229" s="4" t="str">
        <f aca="false">INDEX(Data_Customers!$C$2:$C$602,MATCH(B229,Data_Customers!$A$2:$A$602,0))</f>
        <v>Trade Account</v>
      </c>
      <c r="G229" s="4" t="str">
        <f aca="false">INDEX(Data_Customers!$B$2:$B$602,MATCH(B229,Data_Customers!$A$2:$A$602,0))</f>
        <v>Green Construction</v>
      </c>
    </row>
    <row r="230" customFormat="false" ht="15" hidden="false" customHeight="false" outlineLevel="0" collapsed="false">
      <c r="A230" s="4" t="s">
        <v>1312</v>
      </c>
      <c r="B230" s="4" t="s">
        <v>140</v>
      </c>
      <c r="C230" s="9" t="n">
        <v>45440</v>
      </c>
      <c r="D230" s="4" t="s">
        <v>75</v>
      </c>
      <c r="E230" s="4" t="n">
        <v>3359.39</v>
      </c>
      <c r="F230" s="4" t="str">
        <f aca="false">INDEX(Data_Customers!$C$2:$C$602,MATCH(B230,Data_Customers!$A$2:$A$602,0))</f>
        <v>Trade Account</v>
      </c>
      <c r="G230" s="4" t="str">
        <f aca="false">INDEX(Data_Customers!$B$2:$B$602,MATCH(B230,Data_Customers!$A$2:$A$602,0))</f>
        <v>Green Construction</v>
      </c>
    </row>
    <row r="231" customFormat="false" ht="15" hidden="false" customHeight="false" outlineLevel="0" collapsed="false">
      <c r="A231" s="4" t="s">
        <v>1313</v>
      </c>
      <c r="B231" s="4" t="s">
        <v>140</v>
      </c>
      <c r="C231" s="9" t="n">
        <v>46150</v>
      </c>
      <c r="D231" s="4" t="s">
        <v>75</v>
      </c>
      <c r="E231" s="4" t="n">
        <v>5228.94</v>
      </c>
      <c r="F231" s="4" t="str">
        <f aca="false">INDEX(Data_Customers!$C$2:$C$602,MATCH(B231,Data_Customers!$A$2:$A$602,0))</f>
        <v>Trade Account</v>
      </c>
      <c r="G231" s="4" t="str">
        <f aca="false">INDEX(Data_Customers!$B$2:$B$602,MATCH(B231,Data_Customers!$A$2:$A$602,0))</f>
        <v>Green Construction</v>
      </c>
    </row>
    <row r="232" customFormat="false" ht="15" hidden="false" customHeight="false" outlineLevel="0" collapsed="false">
      <c r="A232" s="4" t="s">
        <v>1314</v>
      </c>
      <c r="B232" s="4" t="s">
        <v>140</v>
      </c>
      <c r="C232" s="9" t="n">
        <v>45917</v>
      </c>
      <c r="D232" s="4" t="s">
        <v>75</v>
      </c>
      <c r="E232" s="4" t="n">
        <v>9203.55</v>
      </c>
      <c r="F232" s="4" t="str">
        <f aca="false">INDEX(Data_Customers!$C$2:$C$602,MATCH(B232,Data_Customers!$A$2:$A$602,0))</f>
        <v>Trade Account</v>
      </c>
      <c r="G232" s="4" t="str">
        <f aca="false">INDEX(Data_Customers!$B$2:$B$602,MATCH(B232,Data_Customers!$A$2:$A$602,0))</f>
        <v>Green Construction</v>
      </c>
    </row>
    <row r="233" customFormat="false" ht="15" hidden="false" customHeight="false" outlineLevel="0" collapsed="false">
      <c r="A233" s="4" t="s">
        <v>1315</v>
      </c>
      <c r="B233" s="4" t="s">
        <v>140</v>
      </c>
      <c r="C233" s="9" t="n">
        <v>46078</v>
      </c>
      <c r="D233" s="4" t="s">
        <v>75</v>
      </c>
      <c r="E233" s="4" t="n">
        <v>5025.36</v>
      </c>
      <c r="F233" s="4" t="str">
        <f aca="false">INDEX(Data_Customers!$C$2:$C$602,MATCH(B233,Data_Customers!$A$2:$A$602,0))</f>
        <v>Trade Account</v>
      </c>
      <c r="G233" s="4" t="str">
        <f aca="false">INDEX(Data_Customers!$B$2:$B$602,MATCH(B233,Data_Customers!$A$2:$A$602,0))</f>
        <v>Green Construction</v>
      </c>
    </row>
    <row r="234" customFormat="false" ht="15" hidden="false" customHeight="false" outlineLevel="0" collapsed="false">
      <c r="A234" s="4" t="s">
        <v>1316</v>
      </c>
      <c r="B234" s="4" t="s">
        <v>140</v>
      </c>
      <c r="C234" s="9" t="n">
        <v>46155</v>
      </c>
      <c r="D234" s="4" t="s">
        <v>75</v>
      </c>
      <c r="E234" s="4" t="n">
        <v>6565.29</v>
      </c>
      <c r="F234" s="4" t="str">
        <f aca="false">INDEX(Data_Customers!$C$2:$C$602,MATCH(B234,Data_Customers!$A$2:$A$602,0))</f>
        <v>Trade Account</v>
      </c>
      <c r="G234" s="4" t="str">
        <f aca="false">INDEX(Data_Customers!$B$2:$B$602,MATCH(B234,Data_Customers!$A$2:$A$602,0))</f>
        <v>Green Construction</v>
      </c>
    </row>
    <row r="235" customFormat="false" ht="15" hidden="false" customHeight="false" outlineLevel="0" collapsed="false">
      <c r="A235" s="4" t="s">
        <v>1317</v>
      </c>
      <c r="B235" s="4" t="s">
        <v>140</v>
      </c>
      <c r="C235" s="9" t="n">
        <v>45506</v>
      </c>
      <c r="D235" s="4" t="s">
        <v>75</v>
      </c>
      <c r="E235" s="4" t="n">
        <v>5400.32</v>
      </c>
      <c r="F235" s="4" t="str">
        <f aca="false">INDEX(Data_Customers!$C$2:$C$602,MATCH(B235,Data_Customers!$A$2:$A$602,0))</f>
        <v>Trade Account</v>
      </c>
      <c r="G235" s="4" t="str">
        <f aca="false">INDEX(Data_Customers!$B$2:$B$602,MATCH(B235,Data_Customers!$A$2:$A$602,0))</f>
        <v>Green Construction</v>
      </c>
    </row>
    <row r="236" customFormat="false" ht="15" hidden="false" customHeight="false" outlineLevel="0" collapsed="false">
      <c r="A236" s="4" t="s">
        <v>1318</v>
      </c>
      <c r="B236" s="4" t="s">
        <v>140</v>
      </c>
      <c r="C236" s="9" t="n">
        <v>46039</v>
      </c>
      <c r="D236" s="4" t="s">
        <v>75</v>
      </c>
      <c r="E236" s="4" t="n">
        <v>9788.98</v>
      </c>
      <c r="F236" s="4" t="str">
        <f aca="false">INDEX(Data_Customers!$C$2:$C$602,MATCH(B236,Data_Customers!$A$2:$A$602,0))</f>
        <v>Trade Account</v>
      </c>
      <c r="G236" s="4" t="str">
        <f aca="false">INDEX(Data_Customers!$B$2:$B$602,MATCH(B236,Data_Customers!$A$2:$A$602,0))</f>
        <v>Green Construction</v>
      </c>
    </row>
    <row r="237" customFormat="false" ht="15" hidden="false" customHeight="false" outlineLevel="0" collapsed="false">
      <c r="A237" s="4" t="s">
        <v>1319</v>
      </c>
      <c r="B237" s="4" t="s">
        <v>140</v>
      </c>
      <c r="C237" s="9" t="n">
        <v>45830</v>
      </c>
      <c r="D237" s="4" t="s">
        <v>75</v>
      </c>
      <c r="E237" s="4" t="n">
        <v>10383.25</v>
      </c>
      <c r="F237" s="4" t="str">
        <f aca="false">INDEX(Data_Customers!$C$2:$C$602,MATCH(B237,Data_Customers!$A$2:$A$602,0))</f>
        <v>Trade Account</v>
      </c>
      <c r="G237" s="4" t="str">
        <f aca="false">INDEX(Data_Customers!$B$2:$B$602,MATCH(B237,Data_Customers!$A$2:$A$602,0))</f>
        <v>Green Construction</v>
      </c>
    </row>
    <row r="238" customFormat="false" ht="15" hidden="false" customHeight="false" outlineLevel="0" collapsed="false">
      <c r="A238" s="4" t="s">
        <v>1320</v>
      </c>
      <c r="B238" s="4" t="s">
        <v>140</v>
      </c>
      <c r="C238" s="9" t="n">
        <v>46196</v>
      </c>
      <c r="D238" s="4" t="s">
        <v>75</v>
      </c>
      <c r="E238" s="4" t="n">
        <v>2718.49</v>
      </c>
      <c r="F238" s="4" t="str">
        <f aca="false">INDEX(Data_Customers!$C$2:$C$602,MATCH(B238,Data_Customers!$A$2:$A$602,0))</f>
        <v>Trade Account</v>
      </c>
      <c r="G238" s="4" t="str">
        <f aca="false">INDEX(Data_Customers!$B$2:$B$602,MATCH(B238,Data_Customers!$A$2:$A$602,0))</f>
        <v>Green Construction</v>
      </c>
    </row>
    <row r="239" customFormat="false" ht="15" hidden="false" customHeight="false" outlineLevel="0" collapsed="false">
      <c r="A239" s="4" t="s">
        <v>1321</v>
      </c>
      <c r="B239" s="4" t="s">
        <v>140</v>
      </c>
      <c r="C239" s="9" t="n">
        <v>46110</v>
      </c>
      <c r="D239" s="4" t="s">
        <v>75</v>
      </c>
      <c r="E239" s="4" t="n">
        <v>4726.52</v>
      </c>
      <c r="F239" s="4" t="str">
        <f aca="false">INDEX(Data_Customers!$C$2:$C$602,MATCH(B239,Data_Customers!$A$2:$A$602,0))</f>
        <v>Trade Account</v>
      </c>
      <c r="G239" s="4" t="str">
        <f aca="false">INDEX(Data_Customers!$B$2:$B$602,MATCH(B239,Data_Customers!$A$2:$A$602,0))</f>
        <v>Green Construction</v>
      </c>
    </row>
    <row r="240" customFormat="false" ht="15" hidden="false" customHeight="false" outlineLevel="0" collapsed="false">
      <c r="A240" s="4" t="s">
        <v>1322</v>
      </c>
      <c r="B240" s="4" t="s">
        <v>140</v>
      </c>
      <c r="C240" s="9" t="n">
        <v>46101</v>
      </c>
      <c r="D240" s="4" t="s">
        <v>75</v>
      </c>
      <c r="E240" s="4" t="n">
        <v>252.3</v>
      </c>
      <c r="F240" s="4" t="str">
        <f aca="false">INDEX(Data_Customers!$C$2:$C$602,MATCH(B240,Data_Customers!$A$2:$A$602,0))</f>
        <v>Trade Account</v>
      </c>
      <c r="G240" s="4" t="str">
        <f aca="false">INDEX(Data_Customers!$B$2:$B$602,MATCH(B240,Data_Customers!$A$2:$A$602,0))</f>
        <v>Green Construction</v>
      </c>
    </row>
    <row r="241" customFormat="false" ht="15" hidden="false" customHeight="false" outlineLevel="0" collapsed="false">
      <c r="A241" s="4" t="s">
        <v>1323</v>
      </c>
      <c r="B241" s="4" t="s">
        <v>142</v>
      </c>
      <c r="C241" s="9" t="n">
        <v>45641</v>
      </c>
      <c r="D241" s="4" t="s">
        <v>110</v>
      </c>
      <c r="E241" s="4" t="n">
        <v>3530.03</v>
      </c>
      <c r="F241" s="4" t="str">
        <f aca="false">INDEX(Data_Customers!$C$2:$C$602,MATCH(B241,Data_Customers!$A$2:$A$602,0))</f>
        <v>Trade Account</v>
      </c>
      <c r="G241" s="4" t="str">
        <f aca="false">INDEX(Data_Customers!$B$2:$B$602,MATCH(B241,Data_Customers!$A$2:$A$602,0))</f>
        <v>Cooper &amp; Sons</v>
      </c>
    </row>
    <row r="242" customFormat="false" ht="15" hidden="false" customHeight="false" outlineLevel="0" collapsed="false">
      <c r="A242" s="4" t="s">
        <v>1324</v>
      </c>
      <c r="B242" s="4" t="s">
        <v>144</v>
      </c>
      <c r="C242" s="9" t="n">
        <v>45785</v>
      </c>
      <c r="D242" s="4" t="s">
        <v>75</v>
      </c>
      <c r="E242" s="4" t="n">
        <v>6360.79</v>
      </c>
      <c r="F242" s="4" t="str">
        <f aca="false">INDEX(Data_Customers!$C$2:$C$602,MATCH(B242,Data_Customers!$A$2:$A$602,0))</f>
        <v>Retail</v>
      </c>
      <c r="G242" s="4" t="str">
        <f aca="false">INDEX(Data_Customers!$B$2:$B$602,MATCH(B242,Data_Customers!$A$2:$A$602,0))</f>
        <v>Emily Clarke</v>
      </c>
    </row>
    <row r="243" customFormat="false" ht="15" hidden="false" customHeight="false" outlineLevel="0" collapsed="false">
      <c r="A243" s="4" t="s">
        <v>1325</v>
      </c>
      <c r="B243" s="4" t="s">
        <v>146</v>
      </c>
      <c r="C243" s="9" t="n">
        <v>45870</v>
      </c>
      <c r="D243" s="4" t="s">
        <v>103</v>
      </c>
      <c r="E243" s="4" t="n">
        <v>5282.81</v>
      </c>
      <c r="F243" s="4" t="str">
        <f aca="false">INDEX(Data_Customers!$C$2:$C$602,MATCH(B243,Data_Customers!$A$2:$A$602,0))</f>
        <v>Contractor</v>
      </c>
      <c r="G243" s="4" t="str">
        <f aca="false">INDEX(Data_Customers!$B$2:$B$602,MATCH(B243,Data_Customers!$A$2:$A$602,0))</f>
        <v>Brown Builders Ltd</v>
      </c>
    </row>
    <row r="244" customFormat="false" ht="15" hidden="false" customHeight="false" outlineLevel="0" collapsed="false">
      <c r="A244" s="4" t="s">
        <v>1326</v>
      </c>
      <c r="B244" s="4" t="s">
        <v>146</v>
      </c>
      <c r="C244" s="9" t="n">
        <v>45359</v>
      </c>
      <c r="D244" s="4" t="s">
        <v>103</v>
      </c>
      <c r="E244" s="4" t="n">
        <v>1067.87</v>
      </c>
      <c r="F244" s="4" t="str">
        <f aca="false">INDEX(Data_Customers!$C$2:$C$602,MATCH(B244,Data_Customers!$A$2:$A$602,0))</f>
        <v>Contractor</v>
      </c>
      <c r="G244" s="4" t="str">
        <f aca="false">INDEX(Data_Customers!$B$2:$B$602,MATCH(B244,Data_Customers!$A$2:$A$602,0))</f>
        <v>Brown Builders Ltd</v>
      </c>
    </row>
    <row r="245" customFormat="false" ht="15" hidden="false" customHeight="false" outlineLevel="0" collapsed="false">
      <c r="A245" s="4" t="s">
        <v>1327</v>
      </c>
      <c r="B245" s="4" t="s">
        <v>146</v>
      </c>
      <c r="C245" s="9" t="n">
        <v>45676</v>
      </c>
      <c r="D245" s="4" t="s">
        <v>103</v>
      </c>
      <c r="E245" s="4" t="n">
        <v>6005.17</v>
      </c>
      <c r="F245" s="4" t="str">
        <f aca="false">INDEX(Data_Customers!$C$2:$C$602,MATCH(B245,Data_Customers!$A$2:$A$602,0))</f>
        <v>Contractor</v>
      </c>
      <c r="G245" s="4" t="str">
        <f aca="false">INDEX(Data_Customers!$B$2:$B$602,MATCH(B245,Data_Customers!$A$2:$A$602,0))</f>
        <v>Brown Builders Ltd</v>
      </c>
    </row>
    <row r="246" customFormat="false" ht="15" hidden="false" customHeight="false" outlineLevel="0" collapsed="false">
      <c r="A246" s="4" t="s">
        <v>1328</v>
      </c>
      <c r="B246" s="4" t="s">
        <v>146</v>
      </c>
      <c r="C246" s="9" t="n">
        <v>46018</v>
      </c>
      <c r="D246" s="4" t="s">
        <v>103</v>
      </c>
      <c r="E246" s="4" t="n">
        <v>1663.06</v>
      </c>
      <c r="F246" s="4" t="str">
        <f aca="false">INDEX(Data_Customers!$C$2:$C$602,MATCH(B246,Data_Customers!$A$2:$A$602,0))</f>
        <v>Contractor</v>
      </c>
      <c r="G246" s="4" t="str">
        <f aca="false">INDEX(Data_Customers!$B$2:$B$602,MATCH(B246,Data_Customers!$A$2:$A$602,0))</f>
        <v>Brown Builders Ltd</v>
      </c>
    </row>
    <row r="247" customFormat="false" ht="15" hidden="false" customHeight="false" outlineLevel="0" collapsed="false">
      <c r="A247" s="4" t="s">
        <v>1329</v>
      </c>
      <c r="B247" s="4" t="s">
        <v>146</v>
      </c>
      <c r="C247" s="9" t="n">
        <v>45380</v>
      </c>
      <c r="D247" s="4" t="s">
        <v>103</v>
      </c>
      <c r="E247" s="4" t="n">
        <v>8832.54</v>
      </c>
      <c r="F247" s="4" t="str">
        <f aca="false">INDEX(Data_Customers!$C$2:$C$602,MATCH(B247,Data_Customers!$A$2:$A$602,0))</f>
        <v>Contractor</v>
      </c>
      <c r="G247" s="4" t="str">
        <f aca="false">INDEX(Data_Customers!$B$2:$B$602,MATCH(B247,Data_Customers!$A$2:$A$602,0))</f>
        <v>Brown Builders Ltd</v>
      </c>
    </row>
    <row r="248" customFormat="false" ht="15" hidden="false" customHeight="false" outlineLevel="0" collapsed="false">
      <c r="A248" s="4" t="s">
        <v>1330</v>
      </c>
      <c r="B248" s="4" t="s">
        <v>146</v>
      </c>
      <c r="C248" s="9" t="n">
        <v>45471</v>
      </c>
      <c r="D248" s="4" t="s">
        <v>103</v>
      </c>
      <c r="E248" s="4" t="n">
        <v>330.14</v>
      </c>
      <c r="F248" s="4" t="str">
        <f aca="false">INDEX(Data_Customers!$C$2:$C$602,MATCH(B248,Data_Customers!$A$2:$A$602,0))</f>
        <v>Contractor</v>
      </c>
      <c r="G248" s="4" t="str">
        <f aca="false">INDEX(Data_Customers!$B$2:$B$602,MATCH(B248,Data_Customers!$A$2:$A$602,0))</f>
        <v>Brown Builders Ltd</v>
      </c>
    </row>
    <row r="249" customFormat="false" ht="15" hidden="false" customHeight="false" outlineLevel="0" collapsed="false">
      <c r="A249" s="4" t="s">
        <v>1331</v>
      </c>
      <c r="B249" s="4" t="s">
        <v>148</v>
      </c>
      <c r="C249" s="9" t="n">
        <v>46110</v>
      </c>
      <c r="D249" s="4" t="s">
        <v>110</v>
      </c>
      <c r="E249" s="4" t="n">
        <v>7733.19</v>
      </c>
      <c r="F249" s="4" t="str">
        <f aca="false">INDEX(Data_Customers!$C$2:$C$602,MATCH(B249,Data_Customers!$A$2:$A$602,0))</f>
        <v>Trade Account</v>
      </c>
      <c r="G249" s="4" t="str">
        <f aca="false">INDEX(Data_Customers!$B$2:$B$602,MATCH(B249,Data_Customers!$A$2:$A$602,0))</f>
        <v>Wilson Property Services</v>
      </c>
    </row>
    <row r="250" customFormat="false" ht="15" hidden="false" customHeight="false" outlineLevel="0" collapsed="false">
      <c r="A250" s="4" t="s">
        <v>1332</v>
      </c>
      <c r="B250" s="4" t="s">
        <v>148</v>
      </c>
      <c r="C250" s="9" t="n">
        <v>46086</v>
      </c>
      <c r="D250" s="4" t="s">
        <v>110</v>
      </c>
      <c r="E250" s="4" t="n">
        <v>3130.35</v>
      </c>
      <c r="F250" s="4" t="str">
        <f aca="false">INDEX(Data_Customers!$C$2:$C$602,MATCH(B250,Data_Customers!$A$2:$A$602,0))</f>
        <v>Trade Account</v>
      </c>
      <c r="G250" s="4" t="str">
        <f aca="false">INDEX(Data_Customers!$B$2:$B$602,MATCH(B250,Data_Customers!$A$2:$A$602,0))</f>
        <v>Wilson Property Services</v>
      </c>
    </row>
    <row r="251" customFormat="false" ht="15" hidden="false" customHeight="false" outlineLevel="0" collapsed="false">
      <c r="A251" s="4" t="s">
        <v>1333</v>
      </c>
      <c r="B251" s="4" t="s">
        <v>148</v>
      </c>
      <c r="C251" s="9" t="n">
        <v>45502</v>
      </c>
      <c r="D251" s="4" t="s">
        <v>110</v>
      </c>
      <c r="E251" s="4" t="n">
        <v>3155.75</v>
      </c>
      <c r="F251" s="4" t="str">
        <f aca="false">INDEX(Data_Customers!$C$2:$C$602,MATCH(B251,Data_Customers!$A$2:$A$602,0))</f>
        <v>Trade Account</v>
      </c>
      <c r="G251" s="4" t="str">
        <f aca="false">INDEX(Data_Customers!$B$2:$B$602,MATCH(B251,Data_Customers!$A$2:$A$602,0))</f>
        <v>Wilson Property Services</v>
      </c>
    </row>
    <row r="252" customFormat="false" ht="15" hidden="false" customHeight="false" outlineLevel="0" collapsed="false">
      <c r="A252" s="4" t="s">
        <v>1334</v>
      </c>
      <c r="B252" s="4" t="s">
        <v>148</v>
      </c>
      <c r="C252" s="9" t="n">
        <v>46022</v>
      </c>
      <c r="D252" s="4" t="s">
        <v>110</v>
      </c>
      <c r="E252" s="4" t="n">
        <v>3629.37</v>
      </c>
      <c r="F252" s="4" t="str">
        <f aca="false">INDEX(Data_Customers!$C$2:$C$602,MATCH(B252,Data_Customers!$A$2:$A$602,0))</f>
        <v>Trade Account</v>
      </c>
      <c r="G252" s="4" t="str">
        <f aca="false">INDEX(Data_Customers!$B$2:$B$602,MATCH(B252,Data_Customers!$A$2:$A$602,0))</f>
        <v>Wilson Property Services</v>
      </c>
    </row>
    <row r="253" customFormat="false" ht="15" hidden="false" customHeight="false" outlineLevel="0" collapsed="false">
      <c r="A253" s="4" t="s">
        <v>1335</v>
      </c>
      <c r="B253" s="4" t="s">
        <v>148</v>
      </c>
      <c r="C253" s="9" t="n">
        <v>45397</v>
      </c>
      <c r="D253" s="4" t="s">
        <v>110</v>
      </c>
      <c r="E253" s="4" t="n">
        <v>5871.24</v>
      </c>
      <c r="F253" s="4" t="str">
        <f aca="false">INDEX(Data_Customers!$C$2:$C$602,MATCH(B253,Data_Customers!$A$2:$A$602,0))</f>
        <v>Trade Account</v>
      </c>
      <c r="G253" s="4" t="str">
        <f aca="false">INDEX(Data_Customers!$B$2:$B$602,MATCH(B253,Data_Customers!$A$2:$A$602,0))</f>
        <v>Wilson Property Services</v>
      </c>
    </row>
    <row r="254" customFormat="false" ht="15" hidden="false" customHeight="false" outlineLevel="0" collapsed="false">
      <c r="A254" s="4" t="s">
        <v>1336</v>
      </c>
      <c r="B254" s="4" t="s">
        <v>150</v>
      </c>
      <c r="C254" s="9" t="n">
        <v>45979</v>
      </c>
      <c r="D254" s="4" t="s">
        <v>75</v>
      </c>
      <c r="E254" s="4" t="n">
        <v>593.95</v>
      </c>
      <c r="F254" s="4" t="str">
        <f aca="false">INDEX(Data_Customers!$C$2:$C$602,MATCH(B254,Data_Customers!$A$2:$A$602,0))</f>
        <v>Retail</v>
      </c>
      <c r="G254" s="4" t="str">
        <f aca="false">INDEX(Data_Customers!$B$2:$B$602,MATCH(B254,Data_Customers!$A$2:$A$602,0))</f>
        <v>Daniel Turner</v>
      </c>
    </row>
    <row r="255" customFormat="false" ht="15" hidden="false" customHeight="false" outlineLevel="0" collapsed="false">
      <c r="A255" s="4" t="s">
        <v>1337</v>
      </c>
      <c r="B255" s="4" t="s">
        <v>150</v>
      </c>
      <c r="C255" s="9" t="n">
        <v>45453</v>
      </c>
      <c r="D255" s="4" t="s">
        <v>75</v>
      </c>
      <c r="E255" s="4" t="n">
        <v>4222.47</v>
      </c>
      <c r="F255" s="4" t="str">
        <f aca="false">INDEX(Data_Customers!$C$2:$C$602,MATCH(B255,Data_Customers!$A$2:$A$602,0))</f>
        <v>Retail</v>
      </c>
      <c r="G255" s="4" t="str">
        <f aca="false">INDEX(Data_Customers!$B$2:$B$602,MATCH(B255,Data_Customers!$A$2:$A$602,0))</f>
        <v>Daniel Turner</v>
      </c>
    </row>
    <row r="256" customFormat="false" ht="15" hidden="false" customHeight="false" outlineLevel="0" collapsed="false">
      <c r="A256" s="4" t="s">
        <v>1338</v>
      </c>
      <c r="B256" s="4" t="s">
        <v>150</v>
      </c>
      <c r="C256" s="9" t="n">
        <v>45396</v>
      </c>
      <c r="D256" s="4" t="s">
        <v>75</v>
      </c>
      <c r="E256" s="4" t="n">
        <v>3844.73</v>
      </c>
      <c r="F256" s="4" t="str">
        <f aca="false">INDEX(Data_Customers!$C$2:$C$602,MATCH(B256,Data_Customers!$A$2:$A$602,0))</f>
        <v>Retail</v>
      </c>
      <c r="G256" s="4" t="str">
        <f aca="false">INDEX(Data_Customers!$B$2:$B$602,MATCH(B256,Data_Customers!$A$2:$A$602,0))</f>
        <v>Daniel Turner</v>
      </c>
    </row>
    <row r="257" customFormat="false" ht="15" hidden="false" customHeight="false" outlineLevel="0" collapsed="false">
      <c r="A257" s="4" t="s">
        <v>1339</v>
      </c>
      <c r="B257" s="4" t="s">
        <v>150</v>
      </c>
      <c r="C257" s="9" t="n">
        <v>45569</v>
      </c>
      <c r="D257" s="4" t="s">
        <v>75</v>
      </c>
      <c r="E257" s="4" t="n">
        <v>2435.07</v>
      </c>
      <c r="F257" s="4" t="str">
        <f aca="false">INDEX(Data_Customers!$C$2:$C$602,MATCH(B257,Data_Customers!$A$2:$A$602,0))</f>
        <v>Retail</v>
      </c>
      <c r="G257" s="4" t="str">
        <f aca="false">INDEX(Data_Customers!$B$2:$B$602,MATCH(B257,Data_Customers!$A$2:$A$602,0))</f>
        <v>Daniel Turner</v>
      </c>
    </row>
    <row r="258" customFormat="false" ht="15" hidden="false" customHeight="false" outlineLevel="0" collapsed="false">
      <c r="A258" s="4" t="s">
        <v>1340</v>
      </c>
      <c r="B258" s="4" t="s">
        <v>150</v>
      </c>
      <c r="C258" s="9" t="n">
        <v>45542</v>
      </c>
      <c r="D258" s="4" t="s">
        <v>75</v>
      </c>
      <c r="E258" s="4" t="n">
        <v>2717.73</v>
      </c>
      <c r="F258" s="4" t="str">
        <f aca="false">INDEX(Data_Customers!$C$2:$C$602,MATCH(B258,Data_Customers!$A$2:$A$602,0))</f>
        <v>Retail</v>
      </c>
      <c r="G258" s="4" t="str">
        <f aca="false">INDEX(Data_Customers!$B$2:$B$602,MATCH(B258,Data_Customers!$A$2:$A$602,0))</f>
        <v>Daniel Turner</v>
      </c>
    </row>
    <row r="259" customFormat="false" ht="15" hidden="false" customHeight="false" outlineLevel="0" collapsed="false">
      <c r="A259" s="4" t="s">
        <v>1341</v>
      </c>
      <c r="B259" s="4" t="s">
        <v>150</v>
      </c>
      <c r="C259" s="9" t="n">
        <v>45845</v>
      </c>
      <c r="D259" s="4" t="s">
        <v>75</v>
      </c>
      <c r="E259" s="4" t="n">
        <v>2949.11</v>
      </c>
      <c r="F259" s="4" t="str">
        <f aca="false">INDEX(Data_Customers!$C$2:$C$602,MATCH(B259,Data_Customers!$A$2:$A$602,0))</f>
        <v>Retail</v>
      </c>
      <c r="G259" s="4" t="str">
        <f aca="false">INDEX(Data_Customers!$B$2:$B$602,MATCH(B259,Data_Customers!$A$2:$A$602,0))</f>
        <v>Daniel Turner</v>
      </c>
    </row>
    <row r="260" customFormat="false" ht="15" hidden="false" customHeight="false" outlineLevel="0" collapsed="false">
      <c r="A260" s="4" t="s">
        <v>1342</v>
      </c>
      <c r="B260" s="4" t="s">
        <v>150</v>
      </c>
      <c r="C260" s="9" t="n">
        <v>45380</v>
      </c>
      <c r="D260" s="4" t="s">
        <v>75</v>
      </c>
      <c r="E260" s="4" t="n">
        <v>7375.95</v>
      </c>
      <c r="F260" s="4" t="str">
        <f aca="false">INDEX(Data_Customers!$C$2:$C$602,MATCH(B260,Data_Customers!$A$2:$A$602,0))</f>
        <v>Retail</v>
      </c>
      <c r="G260" s="4" t="str">
        <f aca="false">INDEX(Data_Customers!$B$2:$B$602,MATCH(B260,Data_Customers!$A$2:$A$602,0))</f>
        <v>Daniel Turner</v>
      </c>
    </row>
    <row r="261" customFormat="false" ht="15" hidden="false" customHeight="false" outlineLevel="0" collapsed="false">
      <c r="A261" s="4" t="s">
        <v>1343</v>
      </c>
      <c r="B261" s="4" t="s">
        <v>150</v>
      </c>
      <c r="C261" s="9" t="n">
        <v>45611</v>
      </c>
      <c r="D261" s="4" t="s">
        <v>75</v>
      </c>
      <c r="E261" s="4" t="n">
        <v>3518.91</v>
      </c>
      <c r="F261" s="4" t="str">
        <f aca="false">INDEX(Data_Customers!$C$2:$C$602,MATCH(B261,Data_Customers!$A$2:$A$602,0))</f>
        <v>Retail</v>
      </c>
      <c r="G261" s="4" t="str">
        <f aca="false">INDEX(Data_Customers!$B$2:$B$602,MATCH(B261,Data_Customers!$A$2:$A$602,0))</f>
        <v>Daniel Turner</v>
      </c>
    </row>
    <row r="262" customFormat="false" ht="15" hidden="false" customHeight="false" outlineLevel="0" collapsed="false">
      <c r="A262" s="4" t="s">
        <v>1344</v>
      </c>
      <c r="B262" s="4" t="s">
        <v>150</v>
      </c>
      <c r="C262" s="9" t="n">
        <v>45873</v>
      </c>
      <c r="D262" s="4" t="s">
        <v>75</v>
      </c>
      <c r="E262" s="4" t="n">
        <v>2175.27</v>
      </c>
      <c r="F262" s="4" t="str">
        <f aca="false">INDEX(Data_Customers!$C$2:$C$602,MATCH(B262,Data_Customers!$A$2:$A$602,0))</f>
        <v>Retail</v>
      </c>
      <c r="G262" s="4" t="str">
        <f aca="false">INDEX(Data_Customers!$B$2:$B$602,MATCH(B262,Data_Customers!$A$2:$A$602,0))</f>
        <v>Daniel Turner</v>
      </c>
    </row>
    <row r="263" customFormat="false" ht="15" hidden="false" customHeight="false" outlineLevel="0" collapsed="false">
      <c r="A263" s="4" t="s">
        <v>1345</v>
      </c>
      <c r="B263" s="4" t="s">
        <v>150</v>
      </c>
      <c r="C263" s="9" t="n">
        <v>45758</v>
      </c>
      <c r="D263" s="4" t="s">
        <v>75</v>
      </c>
      <c r="E263" s="4" t="n">
        <v>6761.67</v>
      </c>
      <c r="F263" s="4" t="str">
        <f aca="false">INDEX(Data_Customers!$C$2:$C$602,MATCH(B263,Data_Customers!$A$2:$A$602,0))</f>
        <v>Retail</v>
      </c>
      <c r="G263" s="4" t="str">
        <f aca="false">INDEX(Data_Customers!$B$2:$B$602,MATCH(B263,Data_Customers!$A$2:$A$602,0))</f>
        <v>Daniel Turner</v>
      </c>
    </row>
    <row r="264" customFormat="false" ht="15" hidden="false" customHeight="false" outlineLevel="0" collapsed="false">
      <c r="A264" s="4" t="s">
        <v>1346</v>
      </c>
      <c r="B264" s="4" t="s">
        <v>150</v>
      </c>
      <c r="C264" s="9" t="n">
        <v>45521</v>
      </c>
      <c r="D264" s="4" t="s">
        <v>75</v>
      </c>
      <c r="E264" s="4" t="n">
        <v>6685.85</v>
      </c>
      <c r="F264" s="4" t="str">
        <f aca="false">INDEX(Data_Customers!$C$2:$C$602,MATCH(B264,Data_Customers!$A$2:$A$602,0))</f>
        <v>Retail</v>
      </c>
      <c r="G264" s="4" t="str">
        <f aca="false">INDEX(Data_Customers!$B$2:$B$602,MATCH(B264,Data_Customers!$A$2:$A$602,0))</f>
        <v>Daniel Turner</v>
      </c>
    </row>
    <row r="265" customFormat="false" ht="15" hidden="false" customHeight="false" outlineLevel="0" collapsed="false">
      <c r="A265" s="4" t="s">
        <v>1347</v>
      </c>
      <c r="B265" s="4" t="s">
        <v>150</v>
      </c>
      <c r="C265" s="9" t="n">
        <v>45664</v>
      </c>
      <c r="D265" s="4" t="s">
        <v>75</v>
      </c>
      <c r="E265" s="4" t="n">
        <v>6259.4</v>
      </c>
      <c r="F265" s="4" t="str">
        <f aca="false">INDEX(Data_Customers!$C$2:$C$602,MATCH(B265,Data_Customers!$A$2:$A$602,0))</f>
        <v>Retail</v>
      </c>
      <c r="G265" s="4" t="str">
        <f aca="false">INDEX(Data_Customers!$B$2:$B$602,MATCH(B265,Data_Customers!$A$2:$A$602,0))</f>
        <v>Daniel Turner</v>
      </c>
    </row>
    <row r="266" customFormat="false" ht="15" hidden="false" customHeight="false" outlineLevel="0" collapsed="false">
      <c r="A266" s="4" t="s">
        <v>1348</v>
      </c>
      <c r="B266" s="4" t="s">
        <v>150</v>
      </c>
      <c r="C266" s="9" t="n">
        <v>45322</v>
      </c>
      <c r="D266" s="4" t="s">
        <v>75</v>
      </c>
      <c r="E266" s="4" t="n">
        <v>761.76</v>
      </c>
      <c r="F266" s="4" t="str">
        <f aca="false">INDEX(Data_Customers!$C$2:$C$602,MATCH(B266,Data_Customers!$A$2:$A$602,0))</f>
        <v>Retail</v>
      </c>
      <c r="G266" s="4" t="str">
        <f aca="false">INDEX(Data_Customers!$B$2:$B$602,MATCH(B266,Data_Customers!$A$2:$A$602,0))</f>
        <v>Daniel Turner</v>
      </c>
    </row>
    <row r="267" customFormat="false" ht="15" hidden="false" customHeight="false" outlineLevel="0" collapsed="false">
      <c r="A267" s="4" t="s">
        <v>1349</v>
      </c>
      <c r="B267" s="4" t="s">
        <v>150</v>
      </c>
      <c r="C267" s="9" t="n">
        <v>45651</v>
      </c>
      <c r="D267" s="4" t="s">
        <v>75</v>
      </c>
      <c r="E267" s="4" t="n">
        <v>9046.99</v>
      </c>
      <c r="F267" s="4" t="str">
        <f aca="false">INDEX(Data_Customers!$C$2:$C$602,MATCH(B267,Data_Customers!$A$2:$A$602,0))</f>
        <v>Retail</v>
      </c>
      <c r="G267" s="4" t="str">
        <f aca="false">INDEX(Data_Customers!$B$2:$B$602,MATCH(B267,Data_Customers!$A$2:$A$602,0))</f>
        <v>Daniel Turner</v>
      </c>
    </row>
    <row r="268" customFormat="false" ht="15" hidden="false" customHeight="false" outlineLevel="0" collapsed="false">
      <c r="A268" s="4" t="s">
        <v>1350</v>
      </c>
      <c r="B268" s="4" t="s">
        <v>152</v>
      </c>
      <c r="C268" s="9" t="n">
        <v>46103</v>
      </c>
      <c r="D268" s="4" t="s">
        <v>75</v>
      </c>
      <c r="E268" s="4" t="n">
        <v>6267.94</v>
      </c>
      <c r="F268" s="4" t="str">
        <f aca="false">INDEX(Data_Customers!$C$2:$C$602,MATCH(B268,Data_Customers!$A$2:$A$602,0))</f>
        <v>Contractor</v>
      </c>
      <c r="G268" s="4" t="str">
        <f aca="false">INDEX(Data_Customers!$B$2:$B$602,MATCH(B268,Data_Customers!$A$2:$A$602,0))</f>
        <v>Evans Contractors</v>
      </c>
    </row>
    <row r="269" customFormat="false" ht="15" hidden="false" customHeight="false" outlineLevel="0" collapsed="false">
      <c r="A269" s="4" t="s">
        <v>1351</v>
      </c>
      <c r="B269" s="4" t="s">
        <v>152</v>
      </c>
      <c r="C269" s="9" t="n">
        <v>45927</v>
      </c>
      <c r="D269" s="4" t="s">
        <v>75</v>
      </c>
      <c r="E269" s="4" t="n">
        <v>2762.4</v>
      </c>
      <c r="F269" s="4" t="str">
        <f aca="false">INDEX(Data_Customers!$C$2:$C$602,MATCH(B269,Data_Customers!$A$2:$A$602,0))</f>
        <v>Contractor</v>
      </c>
      <c r="G269" s="4" t="str">
        <f aca="false">INDEX(Data_Customers!$B$2:$B$602,MATCH(B269,Data_Customers!$A$2:$A$602,0))</f>
        <v>Evans Contractors</v>
      </c>
    </row>
    <row r="270" customFormat="false" ht="15" hidden="false" customHeight="false" outlineLevel="0" collapsed="false">
      <c r="A270" s="4" t="s">
        <v>1352</v>
      </c>
      <c r="B270" s="4" t="s">
        <v>152</v>
      </c>
      <c r="C270" s="9" t="n">
        <v>45359</v>
      </c>
      <c r="D270" s="4" t="s">
        <v>75</v>
      </c>
      <c r="E270" s="4" t="n">
        <v>5264.4</v>
      </c>
      <c r="F270" s="4" t="str">
        <f aca="false">INDEX(Data_Customers!$C$2:$C$602,MATCH(B270,Data_Customers!$A$2:$A$602,0))</f>
        <v>Contractor</v>
      </c>
      <c r="G270" s="4" t="str">
        <f aca="false">INDEX(Data_Customers!$B$2:$B$602,MATCH(B270,Data_Customers!$A$2:$A$602,0))</f>
        <v>Evans Contractors</v>
      </c>
    </row>
    <row r="271" customFormat="false" ht="15" hidden="false" customHeight="false" outlineLevel="0" collapsed="false">
      <c r="A271" s="4" t="s">
        <v>1353</v>
      </c>
      <c r="B271" s="4" t="s">
        <v>154</v>
      </c>
      <c r="C271" s="9" t="n">
        <v>45970</v>
      </c>
      <c r="D271" s="4" t="s">
        <v>75</v>
      </c>
      <c r="E271" s="4" t="n">
        <v>2765.83</v>
      </c>
      <c r="F271" s="4" t="str">
        <f aca="false">INDEX(Data_Customers!$C$2:$C$602,MATCH(B271,Data_Customers!$A$2:$A$602,0))</f>
        <v>Retail</v>
      </c>
      <c r="G271" s="4" t="str">
        <f aca="false">INDEX(Data_Customers!$B$2:$B$602,MATCH(B271,Data_Customers!$A$2:$A$602,0))</f>
        <v>Priya Wright</v>
      </c>
    </row>
    <row r="272" customFormat="false" ht="15" hidden="false" customHeight="false" outlineLevel="0" collapsed="false">
      <c r="A272" s="4" t="s">
        <v>1354</v>
      </c>
      <c r="B272" s="4" t="s">
        <v>154</v>
      </c>
      <c r="C272" s="9" t="n">
        <v>46148</v>
      </c>
      <c r="D272" s="4" t="s">
        <v>75</v>
      </c>
      <c r="E272" s="4" t="n">
        <v>9300.08</v>
      </c>
      <c r="F272" s="4" t="str">
        <f aca="false">INDEX(Data_Customers!$C$2:$C$602,MATCH(B272,Data_Customers!$A$2:$A$602,0))</f>
        <v>Retail</v>
      </c>
      <c r="G272" s="4" t="str">
        <f aca="false">INDEX(Data_Customers!$B$2:$B$602,MATCH(B272,Data_Customers!$A$2:$A$602,0))</f>
        <v>Priya Wright</v>
      </c>
    </row>
    <row r="273" customFormat="false" ht="15" hidden="false" customHeight="false" outlineLevel="0" collapsed="false">
      <c r="A273" s="4" t="s">
        <v>1355</v>
      </c>
      <c r="B273" s="4" t="s">
        <v>156</v>
      </c>
      <c r="C273" s="9" t="n">
        <v>45993</v>
      </c>
      <c r="D273" s="4" t="s">
        <v>85</v>
      </c>
      <c r="E273" s="4" t="n">
        <v>5207.5</v>
      </c>
      <c r="F273" s="4" t="str">
        <f aca="false">INDEX(Data_Customers!$C$2:$C$602,MATCH(B273,Data_Customers!$A$2:$A$602,0))</f>
        <v>Contractor</v>
      </c>
      <c r="G273" s="4" t="str">
        <f aca="false">INDEX(Data_Customers!$B$2:$B$602,MATCH(B273,Data_Customers!$A$2:$A$602,0))</f>
        <v>Hughes Roofing Ltd</v>
      </c>
    </row>
    <row r="274" customFormat="false" ht="15" hidden="false" customHeight="false" outlineLevel="0" collapsed="false">
      <c r="A274" s="4" t="s">
        <v>1356</v>
      </c>
      <c r="B274" s="4" t="s">
        <v>156</v>
      </c>
      <c r="C274" s="9" t="n">
        <v>46065</v>
      </c>
      <c r="D274" s="4" t="s">
        <v>85</v>
      </c>
      <c r="E274" s="4" t="n">
        <v>488.15</v>
      </c>
      <c r="F274" s="4" t="str">
        <f aca="false">INDEX(Data_Customers!$C$2:$C$602,MATCH(B274,Data_Customers!$A$2:$A$602,0))</f>
        <v>Contractor</v>
      </c>
      <c r="G274" s="4" t="str">
        <f aca="false">INDEX(Data_Customers!$B$2:$B$602,MATCH(B274,Data_Customers!$A$2:$A$602,0))</f>
        <v>Hughes Roofing Ltd</v>
      </c>
    </row>
    <row r="275" customFormat="false" ht="15" hidden="false" customHeight="false" outlineLevel="0" collapsed="false">
      <c r="A275" s="4" t="s">
        <v>1357</v>
      </c>
      <c r="B275" s="4" t="s">
        <v>156</v>
      </c>
      <c r="C275" s="9" t="n">
        <v>45968</v>
      </c>
      <c r="D275" s="4" t="s">
        <v>85</v>
      </c>
      <c r="E275" s="4" t="n">
        <v>3892.86</v>
      </c>
      <c r="F275" s="4" t="str">
        <f aca="false">INDEX(Data_Customers!$C$2:$C$602,MATCH(B275,Data_Customers!$A$2:$A$602,0))</f>
        <v>Contractor</v>
      </c>
      <c r="G275" s="4" t="str">
        <f aca="false">INDEX(Data_Customers!$B$2:$B$602,MATCH(B275,Data_Customers!$A$2:$A$602,0))</f>
        <v>Hughes Roofing Ltd</v>
      </c>
    </row>
    <row r="276" customFormat="false" ht="15" hidden="false" customHeight="false" outlineLevel="0" collapsed="false">
      <c r="A276" s="4" t="s">
        <v>1358</v>
      </c>
      <c r="B276" s="4" t="s">
        <v>156</v>
      </c>
      <c r="C276" s="9" t="n">
        <v>45922</v>
      </c>
      <c r="D276" s="4" t="s">
        <v>85</v>
      </c>
      <c r="E276" s="4" t="n">
        <v>11231.76</v>
      </c>
      <c r="F276" s="4" t="str">
        <f aca="false">INDEX(Data_Customers!$C$2:$C$602,MATCH(B276,Data_Customers!$A$2:$A$602,0))</f>
        <v>Contractor</v>
      </c>
      <c r="G276" s="4" t="str">
        <f aca="false">INDEX(Data_Customers!$B$2:$B$602,MATCH(B276,Data_Customers!$A$2:$A$602,0))</f>
        <v>Hughes Roofing Ltd</v>
      </c>
    </row>
    <row r="277" customFormat="false" ht="15" hidden="false" customHeight="false" outlineLevel="0" collapsed="false">
      <c r="A277" s="4" t="s">
        <v>1359</v>
      </c>
      <c r="B277" s="4" t="s">
        <v>156</v>
      </c>
      <c r="C277" s="9" t="n">
        <v>45383</v>
      </c>
      <c r="D277" s="4" t="s">
        <v>85</v>
      </c>
      <c r="E277" s="4" t="n">
        <v>8282.29</v>
      </c>
      <c r="F277" s="4" t="str">
        <f aca="false">INDEX(Data_Customers!$C$2:$C$602,MATCH(B277,Data_Customers!$A$2:$A$602,0))</f>
        <v>Contractor</v>
      </c>
      <c r="G277" s="4" t="str">
        <f aca="false">INDEX(Data_Customers!$B$2:$B$602,MATCH(B277,Data_Customers!$A$2:$A$602,0))</f>
        <v>Hughes Roofing Ltd</v>
      </c>
    </row>
    <row r="278" customFormat="false" ht="15" hidden="false" customHeight="false" outlineLevel="0" collapsed="false">
      <c r="A278" s="4" t="s">
        <v>1360</v>
      </c>
      <c r="B278" s="4" t="s">
        <v>156</v>
      </c>
      <c r="C278" s="9" t="n">
        <v>45346</v>
      </c>
      <c r="D278" s="4" t="s">
        <v>85</v>
      </c>
      <c r="E278" s="4" t="n">
        <v>1865.34</v>
      </c>
      <c r="F278" s="4" t="str">
        <f aca="false">INDEX(Data_Customers!$C$2:$C$602,MATCH(B278,Data_Customers!$A$2:$A$602,0))</f>
        <v>Contractor</v>
      </c>
      <c r="G278" s="4" t="str">
        <f aca="false">INDEX(Data_Customers!$B$2:$B$602,MATCH(B278,Data_Customers!$A$2:$A$602,0))</f>
        <v>Hughes Roofing Ltd</v>
      </c>
    </row>
    <row r="279" customFormat="false" ht="15" hidden="false" customHeight="false" outlineLevel="0" collapsed="false">
      <c r="A279" s="4" t="s">
        <v>1361</v>
      </c>
      <c r="B279" s="4" t="s">
        <v>156</v>
      </c>
      <c r="C279" s="9" t="n">
        <v>46132</v>
      </c>
      <c r="D279" s="4" t="s">
        <v>85</v>
      </c>
      <c r="E279" s="4" t="n">
        <v>2244.93</v>
      </c>
      <c r="F279" s="4" t="str">
        <f aca="false">INDEX(Data_Customers!$C$2:$C$602,MATCH(B279,Data_Customers!$A$2:$A$602,0))</f>
        <v>Contractor</v>
      </c>
      <c r="G279" s="4" t="str">
        <f aca="false">INDEX(Data_Customers!$B$2:$B$602,MATCH(B279,Data_Customers!$A$2:$A$602,0))</f>
        <v>Hughes Roofing Ltd</v>
      </c>
    </row>
    <row r="280" customFormat="false" ht="15" hidden="false" customHeight="false" outlineLevel="0" collapsed="false">
      <c r="A280" s="4" t="s">
        <v>1362</v>
      </c>
      <c r="B280" s="4" t="s">
        <v>158</v>
      </c>
      <c r="C280" s="9" t="n">
        <v>45682</v>
      </c>
      <c r="D280" s="4" t="s">
        <v>103</v>
      </c>
      <c r="E280" s="4" t="n">
        <v>5054.57</v>
      </c>
      <c r="F280" s="4" t="str">
        <f aca="false">INDEX(Data_Customers!$C$2:$C$602,MATCH(B280,Data_Customers!$A$2:$A$602,0))</f>
        <v>Retail</v>
      </c>
      <c r="G280" s="4" t="str">
        <f aca="false">INDEX(Data_Customers!$B$2:$B$602,MATCH(B280,Data_Customers!$A$2:$A$602,0))</f>
        <v>Megan Taylor</v>
      </c>
    </row>
    <row r="281" customFormat="false" ht="15" hidden="false" customHeight="false" outlineLevel="0" collapsed="false">
      <c r="A281" s="4" t="s">
        <v>1363</v>
      </c>
      <c r="B281" s="4" t="s">
        <v>158</v>
      </c>
      <c r="C281" s="9" t="n">
        <v>45685</v>
      </c>
      <c r="D281" s="4" t="s">
        <v>103</v>
      </c>
      <c r="E281" s="4" t="n">
        <v>2063.65</v>
      </c>
      <c r="F281" s="4" t="str">
        <f aca="false">INDEX(Data_Customers!$C$2:$C$602,MATCH(B281,Data_Customers!$A$2:$A$602,0))</f>
        <v>Retail</v>
      </c>
      <c r="G281" s="4" t="str">
        <f aca="false">INDEX(Data_Customers!$B$2:$B$602,MATCH(B281,Data_Customers!$A$2:$A$602,0))</f>
        <v>Megan Taylor</v>
      </c>
    </row>
    <row r="282" customFormat="false" ht="15" hidden="false" customHeight="false" outlineLevel="0" collapsed="false">
      <c r="A282" s="4" t="s">
        <v>1364</v>
      </c>
      <c r="B282" s="4" t="s">
        <v>158</v>
      </c>
      <c r="C282" s="9" t="n">
        <v>45303</v>
      </c>
      <c r="D282" s="4" t="s">
        <v>103</v>
      </c>
      <c r="E282" s="4" t="n">
        <v>205.03</v>
      </c>
      <c r="F282" s="4" t="str">
        <f aca="false">INDEX(Data_Customers!$C$2:$C$602,MATCH(B282,Data_Customers!$A$2:$A$602,0))</f>
        <v>Retail</v>
      </c>
      <c r="G282" s="4" t="str">
        <f aca="false">INDEX(Data_Customers!$B$2:$B$602,MATCH(B282,Data_Customers!$A$2:$A$602,0))</f>
        <v>Megan Taylor</v>
      </c>
    </row>
    <row r="283" customFormat="false" ht="15" hidden="false" customHeight="false" outlineLevel="0" collapsed="false">
      <c r="A283" s="4" t="s">
        <v>1365</v>
      </c>
      <c r="B283" s="4" t="s">
        <v>158</v>
      </c>
      <c r="C283" s="9" t="n">
        <v>45439</v>
      </c>
      <c r="D283" s="4" t="s">
        <v>103</v>
      </c>
      <c r="E283" s="4" t="n">
        <v>6766.39</v>
      </c>
      <c r="F283" s="4" t="str">
        <f aca="false">INDEX(Data_Customers!$C$2:$C$602,MATCH(B283,Data_Customers!$A$2:$A$602,0))</f>
        <v>Retail</v>
      </c>
      <c r="G283" s="4" t="str">
        <f aca="false">INDEX(Data_Customers!$B$2:$B$602,MATCH(B283,Data_Customers!$A$2:$A$602,0))</f>
        <v>Megan Taylor</v>
      </c>
    </row>
    <row r="284" customFormat="false" ht="15" hidden="false" customHeight="false" outlineLevel="0" collapsed="false">
      <c r="A284" s="4" t="s">
        <v>1366</v>
      </c>
      <c r="B284" s="4" t="s">
        <v>160</v>
      </c>
      <c r="C284" s="9" t="n">
        <v>45522</v>
      </c>
      <c r="D284" s="4" t="s">
        <v>79</v>
      </c>
      <c r="E284" s="4" t="n">
        <v>7453.45</v>
      </c>
      <c r="F284" s="4" t="str">
        <f aca="false">INDEX(Data_Customers!$C$2:$C$602,MATCH(B284,Data_Customers!$A$2:$A$602,0))</f>
        <v>Retail</v>
      </c>
      <c r="G284" s="4" t="str">
        <f aca="false">INDEX(Data_Customers!$B$2:$B$602,MATCH(B284,Data_Customers!$A$2:$A$602,0))</f>
        <v>Sarah Green</v>
      </c>
    </row>
    <row r="285" customFormat="false" ht="15" hidden="false" customHeight="false" outlineLevel="0" collapsed="false">
      <c r="A285" s="4" t="s">
        <v>1367</v>
      </c>
      <c r="B285" s="4" t="s">
        <v>162</v>
      </c>
      <c r="C285" s="9" t="n">
        <v>45851</v>
      </c>
      <c r="D285" s="4" t="s">
        <v>79</v>
      </c>
      <c r="E285" s="4" t="n">
        <v>10836.42</v>
      </c>
      <c r="F285" s="4" t="str">
        <f aca="false">INDEX(Data_Customers!$C$2:$C$602,MATCH(B285,Data_Customers!$A$2:$A$602,0))</f>
        <v>Housebuilder</v>
      </c>
      <c r="G285" s="4" t="str">
        <f aca="false">INDEX(Data_Customers!$B$2:$B$602,MATCH(B285,Data_Customers!$A$2:$A$602,0))</f>
        <v>Khan Builders Ltd</v>
      </c>
    </row>
    <row r="286" customFormat="false" ht="15" hidden="false" customHeight="false" outlineLevel="0" collapsed="false">
      <c r="A286" s="4" t="s">
        <v>1368</v>
      </c>
      <c r="B286" s="4" t="s">
        <v>162</v>
      </c>
      <c r="C286" s="9" t="n">
        <v>45437</v>
      </c>
      <c r="D286" s="4" t="s">
        <v>79</v>
      </c>
      <c r="E286" s="4" t="n">
        <v>6686.88</v>
      </c>
      <c r="F286" s="4" t="str">
        <f aca="false">INDEX(Data_Customers!$C$2:$C$602,MATCH(B286,Data_Customers!$A$2:$A$602,0))</f>
        <v>Housebuilder</v>
      </c>
      <c r="G286" s="4" t="str">
        <f aca="false">INDEX(Data_Customers!$B$2:$B$602,MATCH(B286,Data_Customers!$A$2:$A$602,0))</f>
        <v>Khan Builders Ltd</v>
      </c>
    </row>
    <row r="287" customFormat="false" ht="15" hidden="false" customHeight="false" outlineLevel="0" collapsed="false">
      <c r="A287" s="4" t="s">
        <v>1369</v>
      </c>
      <c r="B287" s="4" t="s">
        <v>162</v>
      </c>
      <c r="C287" s="9" t="n">
        <v>45775</v>
      </c>
      <c r="D287" s="4" t="s">
        <v>79</v>
      </c>
      <c r="E287" s="4" t="n">
        <v>3182.58</v>
      </c>
      <c r="F287" s="4" t="str">
        <f aca="false">INDEX(Data_Customers!$C$2:$C$602,MATCH(B287,Data_Customers!$A$2:$A$602,0))</f>
        <v>Housebuilder</v>
      </c>
      <c r="G287" s="4" t="str">
        <f aca="false">INDEX(Data_Customers!$B$2:$B$602,MATCH(B287,Data_Customers!$A$2:$A$602,0))</f>
        <v>Khan Builders Ltd</v>
      </c>
    </row>
    <row r="288" customFormat="false" ht="15" hidden="false" customHeight="false" outlineLevel="0" collapsed="false">
      <c r="A288" s="4" t="s">
        <v>1370</v>
      </c>
      <c r="B288" s="4" t="s">
        <v>164</v>
      </c>
      <c r="C288" s="9" t="n">
        <v>45772</v>
      </c>
      <c r="D288" s="4" t="s">
        <v>103</v>
      </c>
      <c r="E288" s="4" t="n">
        <v>9600.5</v>
      </c>
      <c r="F288" s="4" t="str">
        <f aca="false">INDEX(Data_Customers!$C$2:$C$602,MATCH(B288,Data_Customers!$A$2:$A$602,0))</f>
        <v>Retail</v>
      </c>
      <c r="G288" s="4" t="str">
        <f aca="false">INDEX(Data_Customers!$B$2:$B$602,MATCH(B288,Data_Customers!$A$2:$A$602,0))</f>
        <v>Chloe Wright</v>
      </c>
    </row>
    <row r="289" customFormat="false" ht="15" hidden="false" customHeight="false" outlineLevel="0" collapsed="false">
      <c r="A289" s="4" t="s">
        <v>1371</v>
      </c>
      <c r="B289" s="4" t="s">
        <v>164</v>
      </c>
      <c r="C289" s="9" t="n">
        <v>45588</v>
      </c>
      <c r="D289" s="4" t="s">
        <v>103</v>
      </c>
      <c r="E289" s="4" t="n">
        <v>5854.7</v>
      </c>
      <c r="F289" s="4" t="str">
        <f aca="false">INDEX(Data_Customers!$C$2:$C$602,MATCH(B289,Data_Customers!$A$2:$A$602,0))</f>
        <v>Retail</v>
      </c>
      <c r="G289" s="4" t="str">
        <f aca="false">INDEX(Data_Customers!$B$2:$B$602,MATCH(B289,Data_Customers!$A$2:$A$602,0))</f>
        <v>Chloe Wright</v>
      </c>
    </row>
    <row r="290" customFormat="false" ht="15" hidden="false" customHeight="false" outlineLevel="0" collapsed="false">
      <c r="A290" s="4" t="s">
        <v>1372</v>
      </c>
      <c r="B290" s="4" t="s">
        <v>164</v>
      </c>
      <c r="C290" s="9" t="n">
        <v>46036</v>
      </c>
      <c r="D290" s="4" t="s">
        <v>103</v>
      </c>
      <c r="E290" s="4" t="n">
        <v>12377.28</v>
      </c>
      <c r="F290" s="4" t="str">
        <f aca="false">INDEX(Data_Customers!$C$2:$C$602,MATCH(B290,Data_Customers!$A$2:$A$602,0))</f>
        <v>Retail</v>
      </c>
      <c r="G290" s="4" t="str">
        <f aca="false">INDEX(Data_Customers!$B$2:$B$602,MATCH(B290,Data_Customers!$A$2:$A$602,0))</f>
        <v>Chloe Wright</v>
      </c>
    </row>
    <row r="291" customFormat="false" ht="15" hidden="false" customHeight="false" outlineLevel="0" collapsed="false">
      <c r="A291" s="4" t="s">
        <v>1373</v>
      </c>
      <c r="B291" s="4" t="s">
        <v>166</v>
      </c>
      <c r="C291" s="9" t="n">
        <v>46163</v>
      </c>
      <c r="D291" s="4" t="s">
        <v>75</v>
      </c>
      <c r="E291" s="4" t="n">
        <v>3638.34</v>
      </c>
      <c r="F291" s="4" t="str">
        <f aca="false">INDEX(Data_Customers!$C$2:$C$602,MATCH(B291,Data_Customers!$A$2:$A$602,0))</f>
        <v>Retail</v>
      </c>
      <c r="G291" s="4" t="str">
        <f aca="false">INDEX(Data_Customers!$B$2:$B$602,MATCH(B291,Data_Customers!$A$2:$A$602,0))</f>
        <v>Ellie Jones</v>
      </c>
    </row>
    <row r="292" customFormat="false" ht="15" hidden="false" customHeight="false" outlineLevel="0" collapsed="false">
      <c r="A292" s="4" t="s">
        <v>1374</v>
      </c>
      <c r="B292" s="4" t="s">
        <v>166</v>
      </c>
      <c r="C292" s="9" t="n">
        <v>45306</v>
      </c>
      <c r="D292" s="4" t="s">
        <v>75</v>
      </c>
      <c r="E292" s="4" t="n">
        <v>1234.26</v>
      </c>
      <c r="F292" s="4" t="str">
        <f aca="false">INDEX(Data_Customers!$C$2:$C$602,MATCH(B292,Data_Customers!$A$2:$A$602,0))</f>
        <v>Retail</v>
      </c>
      <c r="G292" s="4" t="str">
        <f aca="false">INDEX(Data_Customers!$B$2:$B$602,MATCH(B292,Data_Customers!$A$2:$A$602,0))</f>
        <v>Ellie Jones</v>
      </c>
    </row>
    <row r="293" customFormat="false" ht="15" hidden="false" customHeight="false" outlineLevel="0" collapsed="false">
      <c r="A293" s="4" t="s">
        <v>1375</v>
      </c>
      <c r="B293" s="4" t="s">
        <v>166</v>
      </c>
      <c r="C293" s="9" t="n">
        <v>45897</v>
      </c>
      <c r="D293" s="4" t="s">
        <v>75</v>
      </c>
      <c r="E293" s="4" t="n">
        <v>3578.22</v>
      </c>
      <c r="F293" s="4" t="str">
        <f aca="false">INDEX(Data_Customers!$C$2:$C$602,MATCH(B293,Data_Customers!$A$2:$A$602,0))</f>
        <v>Retail</v>
      </c>
      <c r="G293" s="4" t="str">
        <f aca="false">INDEX(Data_Customers!$B$2:$B$602,MATCH(B293,Data_Customers!$A$2:$A$602,0))</f>
        <v>Ellie Jones</v>
      </c>
    </row>
    <row r="294" customFormat="false" ht="15" hidden="false" customHeight="false" outlineLevel="0" collapsed="false">
      <c r="A294" s="4" t="s">
        <v>1376</v>
      </c>
      <c r="B294" s="4" t="s">
        <v>166</v>
      </c>
      <c r="C294" s="9" t="n">
        <v>45559</v>
      </c>
      <c r="D294" s="4" t="s">
        <v>75</v>
      </c>
      <c r="E294" s="4" t="n">
        <v>3385</v>
      </c>
      <c r="F294" s="4" t="str">
        <f aca="false">INDEX(Data_Customers!$C$2:$C$602,MATCH(B294,Data_Customers!$A$2:$A$602,0))</f>
        <v>Retail</v>
      </c>
      <c r="G294" s="4" t="str">
        <f aca="false">INDEX(Data_Customers!$B$2:$B$602,MATCH(B294,Data_Customers!$A$2:$A$602,0))</f>
        <v>Ellie Jones</v>
      </c>
    </row>
    <row r="295" customFormat="false" ht="15" hidden="false" customHeight="false" outlineLevel="0" collapsed="false">
      <c r="A295" s="4" t="s">
        <v>1377</v>
      </c>
      <c r="B295" s="4" t="s">
        <v>166</v>
      </c>
      <c r="C295" s="9" t="n">
        <v>45643</v>
      </c>
      <c r="D295" s="4" t="s">
        <v>75</v>
      </c>
      <c r="E295" s="4" t="n">
        <v>233.05</v>
      </c>
      <c r="F295" s="4" t="str">
        <f aca="false">INDEX(Data_Customers!$C$2:$C$602,MATCH(B295,Data_Customers!$A$2:$A$602,0))</f>
        <v>Retail</v>
      </c>
      <c r="G295" s="4" t="str">
        <f aca="false">INDEX(Data_Customers!$B$2:$B$602,MATCH(B295,Data_Customers!$A$2:$A$602,0))</f>
        <v>Ellie Jones</v>
      </c>
    </row>
    <row r="296" customFormat="false" ht="15" hidden="false" customHeight="false" outlineLevel="0" collapsed="false">
      <c r="A296" s="4" t="s">
        <v>1378</v>
      </c>
      <c r="B296" s="4" t="s">
        <v>166</v>
      </c>
      <c r="C296" s="9" t="n">
        <v>45901</v>
      </c>
      <c r="D296" s="4" t="s">
        <v>75</v>
      </c>
      <c r="E296" s="4" t="n">
        <v>3683.64</v>
      </c>
      <c r="F296" s="4" t="str">
        <f aca="false">INDEX(Data_Customers!$C$2:$C$602,MATCH(B296,Data_Customers!$A$2:$A$602,0))</f>
        <v>Retail</v>
      </c>
      <c r="G296" s="4" t="str">
        <f aca="false">INDEX(Data_Customers!$B$2:$B$602,MATCH(B296,Data_Customers!$A$2:$A$602,0))</f>
        <v>Ellie Jones</v>
      </c>
    </row>
    <row r="297" customFormat="false" ht="15" hidden="false" customHeight="false" outlineLevel="0" collapsed="false">
      <c r="A297" s="4" t="s">
        <v>1379</v>
      </c>
      <c r="B297" s="4" t="s">
        <v>166</v>
      </c>
      <c r="C297" s="9" t="n">
        <v>45535</v>
      </c>
      <c r="D297" s="4" t="s">
        <v>75</v>
      </c>
      <c r="E297" s="4" t="n">
        <v>6607.97</v>
      </c>
      <c r="F297" s="4" t="str">
        <f aca="false">INDEX(Data_Customers!$C$2:$C$602,MATCH(B297,Data_Customers!$A$2:$A$602,0))</f>
        <v>Retail</v>
      </c>
      <c r="G297" s="4" t="str">
        <f aca="false">INDEX(Data_Customers!$B$2:$B$602,MATCH(B297,Data_Customers!$A$2:$A$602,0))</f>
        <v>Ellie Jones</v>
      </c>
    </row>
    <row r="298" customFormat="false" ht="15" hidden="false" customHeight="false" outlineLevel="0" collapsed="false">
      <c r="A298" s="4" t="s">
        <v>1380</v>
      </c>
      <c r="B298" s="4" t="s">
        <v>166</v>
      </c>
      <c r="C298" s="9" t="n">
        <v>46065</v>
      </c>
      <c r="D298" s="4" t="s">
        <v>75</v>
      </c>
      <c r="E298" s="4" t="n">
        <v>1445.52</v>
      </c>
      <c r="F298" s="4" t="str">
        <f aca="false">INDEX(Data_Customers!$C$2:$C$602,MATCH(B298,Data_Customers!$A$2:$A$602,0))</f>
        <v>Retail</v>
      </c>
      <c r="G298" s="4" t="str">
        <f aca="false">INDEX(Data_Customers!$B$2:$B$602,MATCH(B298,Data_Customers!$A$2:$A$602,0))</f>
        <v>Ellie Jones</v>
      </c>
    </row>
    <row r="299" customFormat="false" ht="15" hidden="false" customHeight="false" outlineLevel="0" collapsed="false">
      <c r="A299" s="4" t="s">
        <v>1381</v>
      </c>
      <c r="B299" s="4" t="s">
        <v>166</v>
      </c>
      <c r="C299" s="9" t="n">
        <v>45767</v>
      </c>
      <c r="D299" s="4" t="s">
        <v>75</v>
      </c>
      <c r="E299" s="4" t="n">
        <v>6128.1</v>
      </c>
      <c r="F299" s="4" t="str">
        <f aca="false">INDEX(Data_Customers!$C$2:$C$602,MATCH(B299,Data_Customers!$A$2:$A$602,0))</f>
        <v>Retail</v>
      </c>
      <c r="G299" s="4" t="str">
        <f aca="false">INDEX(Data_Customers!$B$2:$B$602,MATCH(B299,Data_Customers!$A$2:$A$602,0))</f>
        <v>Ellie Jones</v>
      </c>
    </row>
    <row r="300" customFormat="false" ht="15" hidden="false" customHeight="false" outlineLevel="0" collapsed="false">
      <c r="A300" s="4" t="s">
        <v>1382</v>
      </c>
      <c r="B300" s="4" t="s">
        <v>166</v>
      </c>
      <c r="C300" s="9" t="n">
        <v>45777</v>
      </c>
      <c r="D300" s="4" t="s">
        <v>75</v>
      </c>
      <c r="E300" s="4" t="n">
        <v>3573.86</v>
      </c>
      <c r="F300" s="4" t="str">
        <f aca="false">INDEX(Data_Customers!$C$2:$C$602,MATCH(B300,Data_Customers!$A$2:$A$602,0))</f>
        <v>Retail</v>
      </c>
      <c r="G300" s="4" t="str">
        <f aca="false">INDEX(Data_Customers!$B$2:$B$602,MATCH(B300,Data_Customers!$A$2:$A$602,0))</f>
        <v>Ellie Jones</v>
      </c>
    </row>
    <row r="301" customFormat="false" ht="15" hidden="false" customHeight="false" outlineLevel="0" collapsed="false">
      <c r="A301" s="4" t="s">
        <v>1383</v>
      </c>
      <c r="B301" s="4" t="s">
        <v>166</v>
      </c>
      <c r="C301" s="9" t="n">
        <v>46108</v>
      </c>
      <c r="D301" s="4" t="s">
        <v>75</v>
      </c>
      <c r="E301" s="4" t="n">
        <v>3137.69</v>
      </c>
      <c r="F301" s="4" t="str">
        <f aca="false">INDEX(Data_Customers!$C$2:$C$602,MATCH(B301,Data_Customers!$A$2:$A$602,0))</f>
        <v>Retail</v>
      </c>
      <c r="G301" s="4" t="str">
        <f aca="false">INDEX(Data_Customers!$B$2:$B$602,MATCH(B301,Data_Customers!$A$2:$A$602,0))</f>
        <v>Ellie Jones</v>
      </c>
    </row>
    <row r="302" customFormat="false" ht="15" hidden="false" customHeight="false" outlineLevel="0" collapsed="false">
      <c r="A302" s="4" t="s">
        <v>1384</v>
      </c>
      <c r="B302" s="4" t="s">
        <v>166</v>
      </c>
      <c r="C302" s="9" t="n">
        <v>45944</v>
      </c>
      <c r="D302" s="4" t="s">
        <v>75</v>
      </c>
      <c r="E302" s="4" t="n">
        <v>4769.59</v>
      </c>
      <c r="F302" s="4" t="str">
        <f aca="false">INDEX(Data_Customers!$C$2:$C$602,MATCH(B302,Data_Customers!$A$2:$A$602,0))</f>
        <v>Retail</v>
      </c>
      <c r="G302" s="4" t="str">
        <f aca="false">INDEX(Data_Customers!$B$2:$B$602,MATCH(B302,Data_Customers!$A$2:$A$602,0))</f>
        <v>Ellie Jones</v>
      </c>
    </row>
    <row r="303" customFormat="false" ht="15" hidden="false" customHeight="false" outlineLevel="0" collapsed="false">
      <c r="A303" s="4" t="s">
        <v>1385</v>
      </c>
      <c r="B303" s="4" t="s">
        <v>166</v>
      </c>
      <c r="C303" s="9" t="n">
        <v>45568</v>
      </c>
      <c r="D303" s="4" t="s">
        <v>75</v>
      </c>
      <c r="E303" s="4" t="n">
        <v>6404.91</v>
      </c>
      <c r="F303" s="4" t="str">
        <f aca="false">INDEX(Data_Customers!$C$2:$C$602,MATCH(B303,Data_Customers!$A$2:$A$602,0))</f>
        <v>Retail</v>
      </c>
      <c r="G303" s="4" t="str">
        <f aca="false">INDEX(Data_Customers!$B$2:$B$602,MATCH(B303,Data_Customers!$A$2:$A$602,0))</f>
        <v>Ellie Jones</v>
      </c>
    </row>
    <row r="304" customFormat="false" ht="15" hidden="false" customHeight="false" outlineLevel="0" collapsed="false">
      <c r="A304" s="4" t="s">
        <v>1386</v>
      </c>
      <c r="B304" s="4" t="s">
        <v>166</v>
      </c>
      <c r="C304" s="9" t="n">
        <v>46083</v>
      </c>
      <c r="D304" s="4" t="s">
        <v>75</v>
      </c>
      <c r="E304" s="4" t="n">
        <v>4003.5</v>
      </c>
      <c r="F304" s="4" t="str">
        <f aca="false">INDEX(Data_Customers!$C$2:$C$602,MATCH(B304,Data_Customers!$A$2:$A$602,0))</f>
        <v>Retail</v>
      </c>
      <c r="G304" s="4" t="str">
        <f aca="false">INDEX(Data_Customers!$B$2:$B$602,MATCH(B304,Data_Customers!$A$2:$A$602,0))</f>
        <v>Ellie Jones</v>
      </c>
    </row>
    <row r="305" customFormat="false" ht="15" hidden="false" customHeight="false" outlineLevel="0" collapsed="false">
      <c r="A305" s="4" t="s">
        <v>1387</v>
      </c>
      <c r="B305" s="4" t="s">
        <v>166</v>
      </c>
      <c r="C305" s="9" t="n">
        <v>45824</v>
      </c>
      <c r="D305" s="4" t="s">
        <v>75</v>
      </c>
      <c r="E305" s="4" t="n">
        <v>3884.01</v>
      </c>
      <c r="F305" s="4" t="str">
        <f aca="false">INDEX(Data_Customers!$C$2:$C$602,MATCH(B305,Data_Customers!$A$2:$A$602,0))</f>
        <v>Retail</v>
      </c>
      <c r="G305" s="4" t="str">
        <f aca="false">INDEX(Data_Customers!$B$2:$B$602,MATCH(B305,Data_Customers!$A$2:$A$602,0))</f>
        <v>Ellie Jones</v>
      </c>
    </row>
    <row r="306" customFormat="false" ht="15" hidden="false" customHeight="false" outlineLevel="0" collapsed="false">
      <c r="A306" s="4" t="s">
        <v>1388</v>
      </c>
      <c r="B306" s="4" t="s">
        <v>166</v>
      </c>
      <c r="C306" s="9" t="n">
        <v>45980</v>
      </c>
      <c r="D306" s="4" t="s">
        <v>75</v>
      </c>
      <c r="E306" s="4" t="n">
        <v>258.84</v>
      </c>
      <c r="F306" s="4" t="str">
        <f aca="false">INDEX(Data_Customers!$C$2:$C$602,MATCH(B306,Data_Customers!$A$2:$A$602,0))</f>
        <v>Retail</v>
      </c>
      <c r="G306" s="4" t="str">
        <f aca="false">INDEX(Data_Customers!$B$2:$B$602,MATCH(B306,Data_Customers!$A$2:$A$602,0))</f>
        <v>Ellie Jones</v>
      </c>
    </row>
    <row r="307" customFormat="false" ht="15" hidden="false" customHeight="false" outlineLevel="0" collapsed="false">
      <c r="A307" s="4" t="s">
        <v>1389</v>
      </c>
      <c r="B307" s="4" t="s">
        <v>166</v>
      </c>
      <c r="C307" s="9" t="n">
        <v>45304</v>
      </c>
      <c r="D307" s="4" t="s">
        <v>75</v>
      </c>
      <c r="E307" s="4" t="n">
        <v>5774.81</v>
      </c>
      <c r="F307" s="4" t="str">
        <f aca="false">INDEX(Data_Customers!$C$2:$C$602,MATCH(B307,Data_Customers!$A$2:$A$602,0))</f>
        <v>Retail</v>
      </c>
      <c r="G307" s="4" t="str">
        <f aca="false">INDEX(Data_Customers!$B$2:$B$602,MATCH(B307,Data_Customers!$A$2:$A$602,0))</f>
        <v>Ellie Jones</v>
      </c>
    </row>
    <row r="308" customFormat="false" ht="15" hidden="false" customHeight="false" outlineLevel="0" collapsed="false">
      <c r="A308" s="4" t="s">
        <v>1390</v>
      </c>
      <c r="B308" s="4" t="s">
        <v>166</v>
      </c>
      <c r="C308" s="9" t="n">
        <v>45489</v>
      </c>
      <c r="D308" s="4" t="s">
        <v>75</v>
      </c>
      <c r="E308" s="4" t="n">
        <v>2719</v>
      </c>
      <c r="F308" s="4" t="str">
        <f aca="false">INDEX(Data_Customers!$C$2:$C$602,MATCH(B308,Data_Customers!$A$2:$A$602,0))</f>
        <v>Retail</v>
      </c>
      <c r="G308" s="4" t="str">
        <f aca="false">INDEX(Data_Customers!$B$2:$B$602,MATCH(B308,Data_Customers!$A$2:$A$602,0))</f>
        <v>Ellie Jones</v>
      </c>
    </row>
    <row r="309" customFormat="false" ht="15" hidden="false" customHeight="false" outlineLevel="0" collapsed="false">
      <c r="A309" s="4" t="s">
        <v>1391</v>
      </c>
      <c r="B309" s="4" t="s">
        <v>166</v>
      </c>
      <c r="C309" s="9" t="n">
        <v>45386</v>
      </c>
      <c r="D309" s="4" t="s">
        <v>75</v>
      </c>
      <c r="E309" s="4" t="n">
        <v>932.2</v>
      </c>
      <c r="F309" s="4" t="str">
        <f aca="false">INDEX(Data_Customers!$C$2:$C$602,MATCH(B309,Data_Customers!$A$2:$A$602,0))</f>
        <v>Retail</v>
      </c>
      <c r="G309" s="4" t="str">
        <f aca="false">INDEX(Data_Customers!$B$2:$B$602,MATCH(B309,Data_Customers!$A$2:$A$602,0))</f>
        <v>Ellie Jones</v>
      </c>
    </row>
    <row r="310" customFormat="false" ht="15" hidden="false" customHeight="false" outlineLevel="0" collapsed="false">
      <c r="A310" s="4" t="s">
        <v>1392</v>
      </c>
      <c r="B310" s="4" t="s">
        <v>166</v>
      </c>
      <c r="C310" s="9" t="n">
        <v>45964</v>
      </c>
      <c r="D310" s="4" t="s">
        <v>75</v>
      </c>
      <c r="E310" s="4" t="n">
        <v>1009.28</v>
      </c>
      <c r="F310" s="4" t="str">
        <f aca="false">INDEX(Data_Customers!$C$2:$C$602,MATCH(B310,Data_Customers!$A$2:$A$602,0))</f>
        <v>Retail</v>
      </c>
      <c r="G310" s="4" t="str">
        <f aca="false">INDEX(Data_Customers!$B$2:$B$602,MATCH(B310,Data_Customers!$A$2:$A$602,0))</f>
        <v>Ellie Jones</v>
      </c>
    </row>
    <row r="311" customFormat="false" ht="15" hidden="false" customHeight="false" outlineLevel="0" collapsed="false">
      <c r="A311" s="4" t="s">
        <v>1393</v>
      </c>
      <c r="B311" s="4" t="s">
        <v>166</v>
      </c>
      <c r="C311" s="9" t="n">
        <v>45380</v>
      </c>
      <c r="D311" s="4" t="s">
        <v>75</v>
      </c>
      <c r="E311" s="4" t="n">
        <v>5433.73</v>
      </c>
      <c r="F311" s="4" t="str">
        <f aca="false">INDEX(Data_Customers!$C$2:$C$602,MATCH(B311,Data_Customers!$A$2:$A$602,0))</f>
        <v>Retail</v>
      </c>
      <c r="G311" s="4" t="str">
        <f aca="false">INDEX(Data_Customers!$B$2:$B$602,MATCH(B311,Data_Customers!$A$2:$A$602,0))</f>
        <v>Ellie Jones</v>
      </c>
    </row>
    <row r="312" customFormat="false" ht="15" hidden="false" customHeight="false" outlineLevel="0" collapsed="false">
      <c r="A312" s="4" t="s">
        <v>1394</v>
      </c>
      <c r="B312" s="4" t="s">
        <v>166</v>
      </c>
      <c r="C312" s="9" t="n">
        <v>45593</v>
      </c>
      <c r="D312" s="4" t="s">
        <v>75</v>
      </c>
      <c r="E312" s="4" t="n">
        <v>7503.11</v>
      </c>
      <c r="F312" s="4" t="str">
        <f aca="false">INDEX(Data_Customers!$C$2:$C$602,MATCH(B312,Data_Customers!$A$2:$A$602,0))</f>
        <v>Retail</v>
      </c>
      <c r="G312" s="4" t="str">
        <f aca="false">INDEX(Data_Customers!$B$2:$B$602,MATCH(B312,Data_Customers!$A$2:$A$602,0))</f>
        <v>Ellie Jones</v>
      </c>
    </row>
    <row r="313" customFormat="false" ht="15" hidden="false" customHeight="false" outlineLevel="0" collapsed="false">
      <c r="A313" s="4" t="s">
        <v>1395</v>
      </c>
      <c r="B313" s="4" t="s">
        <v>166</v>
      </c>
      <c r="C313" s="9" t="n">
        <v>45555</v>
      </c>
      <c r="D313" s="4" t="s">
        <v>75</v>
      </c>
      <c r="E313" s="4" t="n">
        <v>1122.69</v>
      </c>
      <c r="F313" s="4" t="str">
        <f aca="false">INDEX(Data_Customers!$C$2:$C$602,MATCH(B313,Data_Customers!$A$2:$A$602,0))</f>
        <v>Retail</v>
      </c>
      <c r="G313" s="4" t="str">
        <f aca="false">INDEX(Data_Customers!$B$2:$B$602,MATCH(B313,Data_Customers!$A$2:$A$602,0))</f>
        <v>Ellie Jones</v>
      </c>
    </row>
    <row r="314" customFormat="false" ht="15" hidden="false" customHeight="false" outlineLevel="0" collapsed="false">
      <c r="A314" s="4" t="s">
        <v>1396</v>
      </c>
      <c r="B314" s="4" t="s">
        <v>166</v>
      </c>
      <c r="C314" s="9" t="n">
        <v>45683</v>
      </c>
      <c r="D314" s="4" t="s">
        <v>75</v>
      </c>
      <c r="E314" s="4" t="n">
        <v>4264.05</v>
      </c>
      <c r="F314" s="4" t="str">
        <f aca="false">INDEX(Data_Customers!$C$2:$C$602,MATCH(B314,Data_Customers!$A$2:$A$602,0))</f>
        <v>Retail</v>
      </c>
      <c r="G314" s="4" t="str">
        <f aca="false">INDEX(Data_Customers!$B$2:$B$602,MATCH(B314,Data_Customers!$A$2:$A$602,0))</f>
        <v>Ellie Jones</v>
      </c>
    </row>
    <row r="315" customFormat="false" ht="15" hidden="false" customHeight="false" outlineLevel="0" collapsed="false">
      <c r="A315" s="4" t="s">
        <v>1397</v>
      </c>
      <c r="B315" s="4" t="s">
        <v>166</v>
      </c>
      <c r="C315" s="9" t="n">
        <v>45795</v>
      </c>
      <c r="D315" s="4" t="s">
        <v>75</v>
      </c>
      <c r="E315" s="4" t="n">
        <v>2689.78</v>
      </c>
      <c r="F315" s="4" t="str">
        <f aca="false">INDEX(Data_Customers!$C$2:$C$602,MATCH(B315,Data_Customers!$A$2:$A$602,0))</f>
        <v>Retail</v>
      </c>
      <c r="G315" s="4" t="str">
        <f aca="false">INDEX(Data_Customers!$B$2:$B$602,MATCH(B315,Data_Customers!$A$2:$A$602,0))</f>
        <v>Ellie Jones</v>
      </c>
    </row>
    <row r="316" customFormat="false" ht="15" hidden="false" customHeight="false" outlineLevel="0" collapsed="false">
      <c r="A316" s="4" t="s">
        <v>1398</v>
      </c>
      <c r="B316" s="4" t="s">
        <v>166</v>
      </c>
      <c r="C316" s="9" t="n">
        <v>45403</v>
      </c>
      <c r="D316" s="4" t="s">
        <v>75</v>
      </c>
      <c r="E316" s="4" t="n">
        <v>2261.49</v>
      </c>
      <c r="F316" s="4" t="str">
        <f aca="false">INDEX(Data_Customers!$C$2:$C$602,MATCH(B316,Data_Customers!$A$2:$A$602,0))</f>
        <v>Retail</v>
      </c>
      <c r="G316" s="4" t="str">
        <f aca="false">INDEX(Data_Customers!$B$2:$B$602,MATCH(B316,Data_Customers!$A$2:$A$602,0))</f>
        <v>Ellie Jones</v>
      </c>
    </row>
    <row r="317" customFormat="false" ht="15" hidden="false" customHeight="false" outlineLevel="0" collapsed="false">
      <c r="A317" s="4" t="s">
        <v>1399</v>
      </c>
      <c r="B317" s="4" t="s">
        <v>166</v>
      </c>
      <c r="C317" s="9" t="n">
        <v>45920</v>
      </c>
      <c r="D317" s="4" t="s">
        <v>75</v>
      </c>
      <c r="E317" s="4" t="n">
        <v>1479.15</v>
      </c>
      <c r="F317" s="4" t="str">
        <f aca="false">INDEX(Data_Customers!$C$2:$C$602,MATCH(B317,Data_Customers!$A$2:$A$602,0))</f>
        <v>Retail</v>
      </c>
      <c r="G317" s="4" t="str">
        <f aca="false">INDEX(Data_Customers!$B$2:$B$602,MATCH(B317,Data_Customers!$A$2:$A$602,0))</f>
        <v>Ellie Jones</v>
      </c>
    </row>
    <row r="318" customFormat="false" ht="15" hidden="false" customHeight="false" outlineLevel="0" collapsed="false">
      <c r="A318" s="4" t="s">
        <v>1400</v>
      </c>
      <c r="B318" s="4" t="s">
        <v>166</v>
      </c>
      <c r="C318" s="9" t="n">
        <v>46024</v>
      </c>
      <c r="D318" s="4" t="s">
        <v>75</v>
      </c>
      <c r="E318" s="4" t="n">
        <v>5823.02</v>
      </c>
      <c r="F318" s="4" t="str">
        <f aca="false">INDEX(Data_Customers!$C$2:$C$602,MATCH(B318,Data_Customers!$A$2:$A$602,0))</f>
        <v>Retail</v>
      </c>
      <c r="G318" s="4" t="str">
        <f aca="false">INDEX(Data_Customers!$B$2:$B$602,MATCH(B318,Data_Customers!$A$2:$A$602,0))</f>
        <v>Ellie Jones</v>
      </c>
    </row>
    <row r="319" customFormat="false" ht="15" hidden="false" customHeight="false" outlineLevel="0" collapsed="false">
      <c r="A319" s="4" t="s">
        <v>1401</v>
      </c>
      <c r="B319" s="4" t="s">
        <v>166</v>
      </c>
      <c r="C319" s="9" t="n">
        <v>46087</v>
      </c>
      <c r="D319" s="4" t="s">
        <v>75</v>
      </c>
      <c r="E319" s="4" t="n">
        <v>3791.61</v>
      </c>
      <c r="F319" s="4" t="str">
        <f aca="false">INDEX(Data_Customers!$C$2:$C$602,MATCH(B319,Data_Customers!$A$2:$A$602,0))</f>
        <v>Retail</v>
      </c>
      <c r="G319" s="4" t="str">
        <f aca="false">INDEX(Data_Customers!$B$2:$B$602,MATCH(B319,Data_Customers!$A$2:$A$602,0))</f>
        <v>Ellie Jones</v>
      </c>
    </row>
    <row r="320" customFormat="false" ht="15" hidden="false" customHeight="false" outlineLevel="0" collapsed="false">
      <c r="A320" s="4" t="s">
        <v>1402</v>
      </c>
      <c r="B320" s="4" t="s">
        <v>166</v>
      </c>
      <c r="C320" s="9" t="n">
        <v>45447</v>
      </c>
      <c r="D320" s="4" t="s">
        <v>75</v>
      </c>
      <c r="E320" s="4" t="n">
        <v>5595.62</v>
      </c>
      <c r="F320" s="4" t="str">
        <f aca="false">INDEX(Data_Customers!$C$2:$C$602,MATCH(B320,Data_Customers!$A$2:$A$602,0))</f>
        <v>Retail</v>
      </c>
      <c r="G320" s="4" t="str">
        <f aca="false">INDEX(Data_Customers!$B$2:$B$602,MATCH(B320,Data_Customers!$A$2:$A$602,0))</f>
        <v>Ellie Jones</v>
      </c>
    </row>
    <row r="321" customFormat="false" ht="15" hidden="false" customHeight="false" outlineLevel="0" collapsed="false">
      <c r="A321" s="4" t="s">
        <v>1403</v>
      </c>
      <c r="B321" s="4" t="s">
        <v>168</v>
      </c>
      <c r="C321" s="9" t="n">
        <v>45295</v>
      </c>
      <c r="D321" s="4" t="s">
        <v>94</v>
      </c>
      <c r="E321" s="4" t="n">
        <v>4556.94</v>
      </c>
      <c r="F321" s="4" t="str">
        <f aca="false">INDEX(Data_Customers!$C$2:$C$602,MATCH(B321,Data_Customers!$A$2:$A$602,0))</f>
        <v>Trade Account</v>
      </c>
      <c r="G321" s="4" t="str">
        <f aca="false">INDEX(Data_Customers!$B$2:$B$602,MATCH(B321,Data_Customers!$A$2:$A$602,0))</f>
        <v>Wilson Home Improvements</v>
      </c>
    </row>
    <row r="322" customFormat="false" ht="15" hidden="false" customHeight="false" outlineLevel="0" collapsed="false">
      <c r="A322" s="4" t="s">
        <v>1404</v>
      </c>
      <c r="B322" s="4" t="s">
        <v>168</v>
      </c>
      <c r="C322" s="9" t="n">
        <v>45659</v>
      </c>
      <c r="D322" s="4" t="s">
        <v>94</v>
      </c>
      <c r="E322" s="4" t="n">
        <v>1520.95</v>
      </c>
      <c r="F322" s="4" t="str">
        <f aca="false">INDEX(Data_Customers!$C$2:$C$602,MATCH(B322,Data_Customers!$A$2:$A$602,0))</f>
        <v>Trade Account</v>
      </c>
      <c r="G322" s="4" t="str">
        <f aca="false">INDEX(Data_Customers!$B$2:$B$602,MATCH(B322,Data_Customers!$A$2:$A$602,0))</f>
        <v>Wilson Home Improvements</v>
      </c>
    </row>
    <row r="323" customFormat="false" ht="15" hidden="false" customHeight="false" outlineLevel="0" collapsed="false">
      <c r="A323" s="4" t="s">
        <v>1405</v>
      </c>
      <c r="B323" s="4" t="s">
        <v>168</v>
      </c>
      <c r="C323" s="9" t="n">
        <v>45839</v>
      </c>
      <c r="D323" s="4" t="s">
        <v>94</v>
      </c>
      <c r="E323" s="4" t="n">
        <v>3280.56</v>
      </c>
      <c r="F323" s="4" t="str">
        <f aca="false">INDEX(Data_Customers!$C$2:$C$602,MATCH(B323,Data_Customers!$A$2:$A$602,0))</f>
        <v>Trade Account</v>
      </c>
      <c r="G323" s="4" t="str">
        <f aca="false">INDEX(Data_Customers!$B$2:$B$602,MATCH(B323,Data_Customers!$A$2:$A$602,0))</f>
        <v>Wilson Home Improvements</v>
      </c>
    </row>
    <row r="324" customFormat="false" ht="15" hidden="false" customHeight="false" outlineLevel="0" collapsed="false">
      <c r="A324" s="4" t="s">
        <v>1406</v>
      </c>
      <c r="B324" s="4" t="s">
        <v>168</v>
      </c>
      <c r="C324" s="9" t="n">
        <v>45859</v>
      </c>
      <c r="D324" s="4" t="s">
        <v>94</v>
      </c>
      <c r="E324" s="4" t="n">
        <v>605.93</v>
      </c>
      <c r="F324" s="4" t="str">
        <f aca="false">INDEX(Data_Customers!$C$2:$C$602,MATCH(B324,Data_Customers!$A$2:$A$602,0))</f>
        <v>Trade Account</v>
      </c>
      <c r="G324" s="4" t="str">
        <f aca="false">INDEX(Data_Customers!$B$2:$B$602,MATCH(B324,Data_Customers!$A$2:$A$602,0))</f>
        <v>Wilson Home Improvements</v>
      </c>
    </row>
    <row r="325" customFormat="false" ht="15" hidden="false" customHeight="false" outlineLevel="0" collapsed="false">
      <c r="A325" s="4" t="s">
        <v>1407</v>
      </c>
      <c r="B325" s="4" t="s">
        <v>168</v>
      </c>
      <c r="C325" s="9" t="n">
        <v>45968</v>
      </c>
      <c r="D325" s="4" t="s">
        <v>94</v>
      </c>
      <c r="E325" s="4" t="n">
        <v>742.51</v>
      </c>
      <c r="F325" s="4" t="str">
        <f aca="false">INDEX(Data_Customers!$C$2:$C$602,MATCH(B325,Data_Customers!$A$2:$A$602,0))</f>
        <v>Trade Account</v>
      </c>
      <c r="G325" s="4" t="str">
        <f aca="false">INDEX(Data_Customers!$B$2:$B$602,MATCH(B325,Data_Customers!$A$2:$A$602,0))</f>
        <v>Wilson Home Improvements</v>
      </c>
    </row>
    <row r="326" customFormat="false" ht="15" hidden="false" customHeight="false" outlineLevel="0" collapsed="false">
      <c r="A326" s="4" t="s">
        <v>1408</v>
      </c>
      <c r="B326" s="4" t="s">
        <v>168</v>
      </c>
      <c r="C326" s="9" t="n">
        <v>45937</v>
      </c>
      <c r="D326" s="4" t="s">
        <v>94</v>
      </c>
      <c r="E326" s="4" t="n">
        <v>4865.92</v>
      </c>
      <c r="F326" s="4" t="str">
        <f aca="false">INDEX(Data_Customers!$C$2:$C$602,MATCH(B326,Data_Customers!$A$2:$A$602,0))</f>
        <v>Trade Account</v>
      </c>
      <c r="G326" s="4" t="str">
        <f aca="false">INDEX(Data_Customers!$B$2:$B$602,MATCH(B326,Data_Customers!$A$2:$A$602,0))</f>
        <v>Wilson Home Improvements</v>
      </c>
    </row>
    <row r="327" customFormat="false" ht="15" hidden="false" customHeight="false" outlineLevel="0" collapsed="false">
      <c r="A327" s="4" t="s">
        <v>1409</v>
      </c>
      <c r="B327" s="4" t="s">
        <v>168</v>
      </c>
      <c r="C327" s="9" t="n">
        <v>45328</v>
      </c>
      <c r="D327" s="4" t="s">
        <v>94</v>
      </c>
      <c r="E327" s="4" t="n">
        <v>3747.61</v>
      </c>
      <c r="F327" s="4" t="str">
        <f aca="false">INDEX(Data_Customers!$C$2:$C$602,MATCH(B327,Data_Customers!$A$2:$A$602,0))</f>
        <v>Trade Account</v>
      </c>
      <c r="G327" s="4" t="str">
        <f aca="false">INDEX(Data_Customers!$B$2:$B$602,MATCH(B327,Data_Customers!$A$2:$A$602,0))</f>
        <v>Wilson Home Improvements</v>
      </c>
    </row>
    <row r="328" customFormat="false" ht="15" hidden="false" customHeight="false" outlineLevel="0" collapsed="false">
      <c r="A328" s="4" t="s">
        <v>1410</v>
      </c>
      <c r="B328" s="4" t="s">
        <v>170</v>
      </c>
      <c r="C328" s="9" t="n">
        <v>45838</v>
      </c>
      <c r="D328" s="4" t="s">
        <v>85</v>
      </c>
      <c r="E328" s="4" t="n">
        <v>3365.96</v>
      </c>
      <c r="F328" s="4" t="str">
        <f aca="false">INDEX(Data_Customers!$C$2:$C$602,MATCH(B328,Data_Customers!$A$2:$A$602,0))</f>
        <v>Retail</v>
      </c>
      <c r="G328" s="4" t="str">
        <f aca="false">INDEX(Data_Customers!$B$2:$B$602,MATCH(B328,Data_Customers!$A$2:$A$602,0))</f>
        <v>Oliver Jones</v>
      </c>
    </row>
    <row r="329" customFormat="false" ht="15" hidden="false" customHeight="false" outlineLevel="0" collapsed="false">
      <c r="A329" s="4" t="s">
        <v>1411</v>
      </c>
      <c r="B329" s="4" t="s">
        <v>170</v>
      </c>
      <c r="C329" s="9" t="n">
        <v>45413</v>
      </c>
      <c r="D329" s="4" t="s">
        <v>85</v>
      </c>
      <c r="E329" s="4" t="n">
        <v>6640.18</v>
      </c>
      <c r="F329" s="4" t="str">
        <f aca="false">INDEX(Data_Customers!$C$2:$C$602,MATCH(B329,Data_Customers!$A$2:$A$602,0))</f>
        <v>Retail</v>
      </c>
      <c r="G329" s="4" t="str">
        <f aca="false">INDEX(Data_Customers!$B$2:$B$602,MATCH(B329,Data_Customers!$A$2:$A$602,0))</f>
        <v>Oliver Jones</v>
      </c>
    </row>
    <row r="330" customFormat="false" ht="15" hidden="false" customHeight="false" outlineLevel="0" collapsed="false">
      <c r="A330" s="4" t="s">
        <v>1412</v>
      </c>
      <c r="B330" s="4" t="s">
        <v>170</v>
      </c>
      <c r="C330" s="9" t="n">
        <v>45986</v>
      </c>
      <c r="D330" s="4" t="s">
        <v>85</v>
      </c>
      <c r="E330" s="4" t="n">
        <v>4766.98</v>
      </c>
      <c r="F330" s="4" t="str">
        <f aca="false">INDEX(Data_Customers!$C$2:$C$602,MATCH(B330,Data_Customers!$A$2:$A$602,0))</f>
        <v>Retail</v>
      </c>
      <c r="G330" s="4" t="str">
        <f aca="false">INDEX(Data_Customers!$B$2:$B$602,MATCH(B330,Data_Customers!$A$2:$A$602,0))</f>
        <v>Oliver Jones</v>
      </c>
    </row>
    <row r="331" customFormat="false" ht="15" hidden="false" customHeight="false" outlineLevel="0" collapsed="false">
      <c r="A331" s="4" t="s">
        <v>1413</v>
      </c>
      <c r="B331" s="4" t="s">
        <v>170</v>
      </c>
      <c r="C331" s="9" t="n">
        <v>45774</v>
      </c>
      <c r="D331" s="4" t="s">
        <v>85</v>
      </c>
      <c r="E331" s="4" t="n">
        <v>3921.82</v>
      </c>
      <c r="F331" s="4" t="str">
        <f aca="false">INDEX(Data_Customers!$C$2:$C$602,MATCH(B331,Data_Customers!$A$2:$A$602,0))</f>
        <v>Retail</v>
      </c>
      <c r="G331" s="4" t="str">
        <f aca="false">INDEX(Data_Customers!$B$2:$B$602,MATCH(B331,Data_Customers!$A$2:$A$602,0))</f>
        <v>Oliver Jones</v>
      </c>
    </row>
    <row r="332" customFormat="false" ht="15" hidden="false" customHeight="false" outlineLevel="0" collapsed="false">
      <c r="A332" s="4" t="s">
        <v>1414</v>
      </c>
      <c r="B332" s="4" t="s">
        <v>170</v>
      </c>
      <c r="C332" s="9" t="n">
        <v>45759</v>
      </c>
      <c r="D332" s="4" t="s">
        <v>85</v>
      </c>
      <c r="E332" s="4" t="n">
        <v>9281.52</v>
      </c>
      <c r="F332" s="4" t="str">
        <f aca="false">INDEX(Data_Customers!$C$2:$C$602,MATCH(B332,Data_Customers!$A$2:$A$602,0))</f>
        <v>Retail</v>
      </c>
      <c r="G332" s="4" t="str">
        <f aca="false">INDEX(Data_Customers!$B$2:$B$602,MATCH(B332,Data_Customers!$A$2:$A$602,0))</f>
        <v>Oliver Jones</v>
      </c>
    </row>
    <row r="333" customFormat="false" ht="15" hidden="false" customHeight="false" outlineLevel="0" collapsed="false">
      <c r="A333" s="4" t="s">
        <v>1415</v>
      </c>
      <c r="B333" s="4" t="s">
        <v>170</v>
      </c>
      <c r="C333" s="9" t="n">
        <v>45356</v>
      </c>
      <c r="D333" s="4" t="s">
        <v>85</v>
      </c>
      <c r="E333" s="4" t="n">
        <v>3181.48</v>
      </c>
      <c r="F333" s="4" t="str">
        <f aca="false">INDEX(Data_Customers!$C$2:$C$602,MATCH(B333,Data_Customers!$A$2:$A$602,0))</f>
        <v>Retail</v>
      </c>
      <c r="G333" s="4" t="str">
        <f aca="false">INDEX(Data_Customers!$B$2:$B$602,MATCH(B333,Data_Customers!$A$2:$A$602,0))</f>
        <v>Oliver Jones</v>
      </c>
    </row>
    <row r="334" customFormat="false" ht="15" hidden="false" customHeight="false" outlineLevel="0" collapsed="false">
      <c r="A334" s="4" t="s">
        <v>1416</v>
      </c>
      <c r="B334" s="4" t="s">
        <v>170</v>
      </c>
      <c r="C334" s="9" t="n">
        <v>45415</v>
      </c>
      <c r="D334" s="4" t="s">
        <v>85</v>
      </c>
      <c r="E334" s="4" t="n">
        <v>3872.3</v>
      </c>
      <c r="F334" s="4" t="str">
        <f aca="false">INDEX(Data_Customers!$C$2:$C$602,MATCH(B334,Data_Customers!$A$2:$A$602,0))</f>
        <v>Retail</v>
      </c>
      <c r="G334" s="4" t="str">
        <f aca="false">INDEX(Data_Customers!$B$2:$B$602,MATCH(B334,Data_Customers!$A$2:$A$602,0))</f>
        <v>Oliver Jones</v>
      </c>
    </row>
    <row r="335" customFormat="false" ht="15" hidden="false" customHeight="false" outlineLevel="0" collapsed="false">
      <c r="A335" s="4" t="s">
        <v>1417</v>
      </c>
      <c r="B335" s="4" t="s">
        <v>170</v>
      </c>
      <c r="C335" s="9" t="n">
        <v>45356</v>
      </c>
      <c r="D335" s="4" t="s">
        <v>85</v>
      </c>
      <c r="E335" s="4" t="n">
        <v>593.95</v>
      </c>
      <c r="F335" s="4" t="str">
        <f aca="false">INDEX(Data_Customers!$C$2:$C$602,MATCH(B335,Data_Customers!$A$2:$A$602,0))</f>
        <v>Retail</v>
      </c>
      <c r="G335" s="4" t="str">
        <f aca="false">INDEX(Data_Customers!$B$2:$B$602,MATCH(B335,Data_Customers!$A$2:$A$602,0))</f>
        <v>Oliver Jones</v>
      </c>
    </row>
    <row r="336" customFormat="false" ht="15" hidden="false" customHeight="false" outlineLevel="0" collapsed="false">
      <c r="A336" s="4" t="s">
        <v>1418</v>
      </c>
      <c r="B336" s="4" t="s">
        <v>170</v>
      </c>
      <c r="C336" s="9" t="n">
        <v>46067</v>
      </c>
      <c r="D336" s="4" t="s">
        <v>85</v>
      </c>
      <c r="E336" s="4" t="n">
        <v>5459.25</v>
      </c>
      <c r="F336" s="4" t="str">
        <f aca="false">INDEX(Data_Customers!$C$2:$C$602,MATCH(B336,Data_Customers!$A$2:$A$602,0))</f>
        <v>Retail</v>
      </c>
      <c r="G336" s="4" t="str">
        <f aca="false">INDEX(Data_Customers!$B$2:$B$602,MATCH(B336,Data_Customers!$A$2:$A$602,0))</f>
        <v>Oliver Jones</v>
      </c>
    </row>
    <row r="337" customFormat="false" ht="15" hidden="false" customHeight="false" outlineLevel="0" collapsed="false">
      <c r="A337" s="4" t="s">
        <v>1419</v>
      </c>
      <c r="B337" s="4" t="s">
        <v>170</v>
      </c>
      <c r="C337" s="9" t="n">
        <v>45333</v>
      </c>
      <c r="D337" s="4" t="s">
        <v>85</v>
      </c>
      <c r="E337" s="4" t="n">
        <v>3708.97</v>
      </c>
      <c r="F337" s="4" t="str">
        <f aca="false">INDEX(Data_Customers!$C$2:$C$602,MATCH(B337,Data_Customers!$A$2:$A$602,0))</f>
        <v>Retail</v>
      </c>
      <c r="G337" s="4" t="str">
        <f aca="false">INDEX(Data_Customers!$B$2:$B$602,MATCH(B337,Data_Customers!$A$2:$A$602,0))</f>
        <v>Oliver Jones</v>
      </c>
    </row>
    <row r="338" customFormat="false" ht="15" hidden="false" customHeight="false" outlineLevel="0" collapsed="false">
      <c r="A338" s="4" t="s">
        <v>1420</v>
      </c>
      <c r="B338" s="4" t="s">
        <v>170</v>
      </c>
      <c r="C338" s="9" t="n">
        <v>46088</v>
      </c>
      <c r="D338" s="4" t="s">
        <v>85</v>
      </c>
      <c r="E338" s="4" t="n">
        <v>2868.35</v>
      </c>
      <c r="F338" s="4" t="str">
        <f aca="false">INDEX(Data_Customers!$C$2:$C$602,MATCH(B338,Data_Customers!$A$2:$A$602,0))</f>
        <v>Retail</v>
      </c>
      <c r="G338" s="4" t="str">
        <f aca="false">INDEX(Data_Customers!$B$2:$B$602,MATCH(B338,Data_Customers!$A$2:$A$602,0))</f>
        <v>Oliver Jones</v>
      </c>
    </row>
    <row r="339" customFormat="false" ht="15" hidden="false" customHeight="false" outlineLevel="0" collapsed="false">
      <c r="A339" s="4" t="s">
        <v>1421</v>
      </c>
      <c r="B339" s="4" t="s">
        <v>170</v>
      </c>
      <c r="C339" s="9" t="n">
        <v>45298</v>
      </c>
      <c r="D339" s="4" t="s">
        <v>85</v>
      </c>
      <c r="E339" s="4" t="n">
        <v>221.28</v>
      </c>
      <c r="F339" s="4" t="str">
        <f aca="false">INDEX(Data_Customers!$C$2:$C$602,MATCH(B339,Data_Customers!$A$2:$A$602,0))</f>
        <v>Retail</v>
      </c>
      <c r="G339" s="4" t="str">
        <f aca="false">INDEX(Data_Customers!$B$2:$B$602,MATCH(B339,Data_Customers!$A$2:$A$602,0))</f>
        <v>Oliver Jones</v>
      </c>
    </row>
    <row r="340" customFormat="false" ht="15" hidden="false" customHeight="false" outlineLevel="0" collapsed="false">
      <c r="A340" s="4" t="s">
        <v>1422</v>
      </c>
      <c r="B340" s="4" t="s">
        <v>170</v>
      </c>
      <c r="C340" s="9" t="n">
        <v>46015</v>
      </c>
      <c r="D340" s="4" t="s">
        <v>85</v>
      </c>
      <c r="E340" s="4" t="n">
        <v>7351.18</v>
      </c>
      <c r="F340" s="4" t="str">
        <f aca="false">INDEX(Data_Customers!$C$2:$C$602,MATCH(B340,Data_Customers!$A$2:$A$602,0))</f>
        <v>Retail</v>
      </c>
      <c r="G340" s="4" t="str">
        <f aca="false">INDEX(Data_Customers!$B$2:$B$602,MATCH(B340,Data_Customers!$A$2:$A$602,0))</f>
        <v>Oliver Jones</v>
      </c>
    </row>
    <row r="341" customFormat="false" ht="15" hidden="false" customHeight="false" outlineLevel="0" collapsed="false">
      <c r="A341" s="4" t="s">
        <v>1423</v>
      </c>
      <c r="B341" s="4" t="s">
        <v>170</v>
      </c>
      <c r="C341" s="9" t="n">
        <v>45827</v>
      </c>
      <c r="D341" s="4" t="s">
        <v>85</v>
      </c>
      <c r="E341" s="4" t="n">
        <v>4951.06</v>
      </c>
      <c r="F341" s="4" t="str">
        <f aca="false">INDEX(Data_Customers!$C$2:$C$602,MATCH(B341,Data_Customers!$A$2:$A$602,0))</f>
        <v>Retail</v>
      </c>
      <c r="G341" s="4" t="str">
        <f aca="false">INDEX(Data_Customers!$B$2:$B$602,MATCH(B341,Data_Customers!$A$2:$A$602,0))</f>
        <v>Oliver Jones</v>
      </c>
    </row>
    <row r="342" customFormat="false" ht="15" hidden="false" customHeight="false" outlineLevel="0" collapsed="false">
      <c r="A342" s="4" t="s">
        <v>1424</v>
      </c>
      <c r="B342" s="4" t="s">
        <v>172</v>
      </c>
      <c r="C342" s="9" t="n">
        <v>45296</v>
      </c>
      <c r="D342" s="4" t="s">
        <v>75</v>
      </c>
      <c r="E342" s="4" t="n">
        <v>9830.48</v>
      </c>
      <c r="F342" s="4" t="str">
        <f aca="false">INDEX(Data_Customers!$C$2:$C$602,MATCH(B342,Data_Customers!$A$2:$A$602,0))</f>
        <v>Housebuilder</v>
      </c>
      <c r="G342" s="4" t="str">
        <f aca="false">INDEX(Data_Customers!$B$2:$B$602,MATCH(B342,Data_Customers!$A$2:$A$602,0))</f>
        <v>Turner Developments</v>
      </c>
    </row>
    <row r="343" customFormat="false" ht="15" hidden="false" customHeight="false" outlineLevel="0" collapsed="false">
      <c r="A343" s="4" t="s">
        <v>1425</v>
      </c>
      <c r="B343" s="4" t="s">
        <v>172</v>
      </c>
      <c r="C343" s="9" t="n">
        <v>46080</v>
      </c>
      <c r="D343" s="4" t="s">
        <v>75</v>
      </c>
      <c r="E343" s="4" t="n">
        <v>1795.21</v>
      </c>
      <c r="F343" s="4" t="str">
        <f aca="false">INDEX(Data_Customers!$C$2:$C$602,MATCH(B343,Data_Customers!$A$2:$A$602,0))</f>
        <v>Housebuilder</v>
      </c>
      <c r="G343" s="4" t="str">
        <f aca="false">INDEX(Data_Customers!$B$2:$B$602,MATCH(B343,Data_Customers!$A$2:$A$602,0))</f>
        <v>Turner Developments</v>
      </c>
    </row>
    <row r="344" customFormat="false" ht="15" hidden="false" customHeight="false" outlineLevel="0" collapsed="false">
      <c r="A344" s="4" t="s">
        <v>1426</v>
      </c>
      <c r="B344" s="4" t="s">
        <v>172</v>
      </c>
      <c r="C344" s="9" t="n">
        <v>46107</v>
      </c>
      <c r="D344" s="4" t="s">
        <v>75</v>
      </c>
      <c r="E344" s="4" t="n">
        <v>6514.08</v>
      </c>
      <c r="F344" s="4" t="str">
        <f aca="false">INDEX(Data_Customers!$C$2:$C$602,MATCH(B344,Data_Customers!$A$2:$A$602,0))</f>
        <v>Housebuilder</v>
      </c>
      <c r="G344" s="4" t="str">
        <f aca="false">INDEX(Data_Customers!$B$2:$B$602,MATCH(B344,Data_Customers!$A$2:$A$602,0))</f>
        <v>Turner Developments</v>
      </c>
    </row>
    <row r="345" customFormat="false" ht="15" hidden="false" customHeight="false" outlineLevel="0" collapsed="false">
      <c r="A345" s="4" t="s">
        <v>1427</v>
      </c>
      <c r="B345" s="4" t="s">
        <v>173</v>
      </c>
      <c r="C345" s="9" t="n">
        <v>45506</v>
      </c>
      <c r="D345" s="4" t="s">
        <v>110</v>
      </c>
      <c r="E345" s="4" t="n">
        <v>3223.37</v>
      </c>
      <c r="F345" s="4" t="str">
        <f aca="false">INDEX(Data_Customers!$C$2:$C$602,MATCH(B345,Data_Customers!$A$2:$A$602,0))</f>
        <v>Contractor</v>
      </c>
      <c r="G345" s="4" t="str">
        <f aca="false">INDEX(Data_Customers!$B$2:$B$602,MATCH(B345,Data_Customers!$A$2:$A$602,0))</f>
        <v>Hall Building Services</v>
      </c>
    </row>
    <row r="346" customFormat="false" ht="15" hidden="false" customHeight="false" outlineLevel="0" collapsed="false">
      <c r="A346" s="4" t="s">
        <v>1428</v>
      </c>
      <c r="B346" s="4" t="s">
        <v>173</v>
      </c>
      <c r="C346" s="9" t="n">
        <v>45842</v>
      </c>
      <c r="D346" s="4" t="s">
        <v>110</v>
      </c>
      <c r="E346" s="4" t="n">
        <v>3428.8</v>
      </c>
      <c r="F346" s="4" t="str">
        <f aca="false">INDEX(Data_Customers!$C$2:$C$602,MATCH(B346,Data_Customers!$A$2:$A$602,0))</f>
        <v>Contractor</v>
      </c>
      <c r="G346" s="4" t="str">
        <f aca="false">INDEX(Data_Customers!$B$2:$B$602,MATCH(B346,Data_Customers!$A$2:$A$602,0))</f>
        <v>Hall Building Services</v>
      </c>
    </row>
    <row r="347" customFormat="false" ht="15" hidden="false" customHeight="false" outlineLevel="0" collapsed="false">
      <c r="A347" s="4" t="s">
        <v>1429</v>
      </c>
      <c r="B347" s="4" t="s">
        <v>173</v>
      </c>
      <c r="C347" s="9" t="n">
        <v>45819</v>
      </c>
      <c r="D347" s="4" t="s">
        <v>110</v>
      </c>
      <c r="E347" s="4" t="n">
        <v>976.08</v>
      </c>
      <c r="F347" s="4" t="str">
        <f aca="false">INDEX(Data_Customers!$C$2:$C$602,MATCH(B347,Data_Customers!$A$2:$A$602,0))</f>
        <v>Contractor</v>
      </c>
      <c r="G347" s="4" t="str">
        <f aca="false">INDEX(Data_Customers!$B$2:$B$602,MATCH(B347,Data_Customers!$A$2:$A$602,0))</f>
        <v>Hall Building Services</v>
      </c>
    </row>
    <row r="348" customFormat="false" ht="15" hidden="false" customHeight="false" outlineLevel="0" collapsed="false">
      <c r="A348" s="4" t="s">
        <v>1430</v>
      </c>
      <c r="B348" s="4" t="s">
        <v>173</v>
      </c>
      <c r="C348" s="9" t="n">
        <v>46030</v>
      </c>
      <c r="D348" s="4" t="s">
        <v>110</v>
      </c>
      <c r="E348" s="4" t="n">
        <v>5572.31</v>
      </c>
      <c r="F348" s="4" t="str">
        <f aca="false">INDEX(Data_Customers!$C$2:$C$602,MATCH(B348,Data_Customers!$A$2:$A$602,0))</f>
        <v>Contractor</v>
      </c>
      <c r="G348" s="4" t="str">
        <f aca="false">INDEX(Data_Customers!$B$2:$B$602,MATCH(B348,Data_Customers!$A$2:$A$602,0))</f>
        <v>Hall Building Services</v>
      </c>
    </row>
    <row r="349" customFormat="false" ht="15" hidden="false" customHeight="false" outlineLevel="0" collapsed="false">
      <c r="A349" s="4" t="s">
        <v>1431</v>
      </c>
      <c r="B349" s="4" t="s">
        <v>173</v>
      </c>
      <c r="C349" s="9" t="n">
        <v>45525</v>
      </c>
      <c r="D349" s="4" t="s">
        <v>110</v>
      </c>
      <c r="E349" s="4" t="n">
        <v>2576.7</v>
      </c>
      <c r="F349" s="4" t="str">
        <f aca="false">INDEX(Data_Customers!$C$2:$C$602,MATCH(B349,Data_Customers!$A$2:$A$602,0))</f>
        <v>Contractor</v>
      </c>
      <c r="G349" s="4" t="str">
        <f aca="false">INDEX(Data_Customers!$B$2:$B$602,MATCH(B349,Data_Customers!$A$2:$A$602,0))</f>
        <v>Hall Building Services</v>
      </c>
    </row>
    <row r="350" customFormat="false" ht="15" hidden="false" customHeight="false" outlineLevel="0" collapsed="false">
      <c r="A350" s="4" t="s">
        <v>1432</v>
      </c>
      <c r="B350" s="4" t="s">
        <v>173</v>
      </c>
      <c r="C350" s="9" t="n">
        <v>46182</v>
      </c>
      <c r="D350" s="4" t="s">
        <v>110</v>
      </c>
      <c r="E350" s="4" t="n">
        <v>1420.91</v>
      </c>
      <c r="F350" s="4" t="str">
        <f aca="false">INDEX(Data_Customers!$C$2:$C$602,MATCH(B350,Data_Customers!$A$2:$A$602,0))</f>
        <v>Contractor</v>
      </c>
      <c r="G350" s="4" t="str">
        <f aca="false">INDEX(Data_Customers!$B$2:$B$602,MATCH(B350,Data_Customers!$A$2:$A$602,0))</f>
        <v>Hall Building Services</v>
      </c>
    </row>
    <row r="351" customFormat="false" ht="15" hidden="false" customHeight="false" outlineLevel="0" collapsed="false">
      <c r="A351" s="4" t="s">
        <v>1433</v>
      </c>
      <c r="B351" s="4" t="s">
        <v>175</v>
      </c>
      <c r="C351" s="9" t="n">
        <v>45513</v>
      </c>
      <c r="D351" s="4" t="s">
        <v>103</v>
      </c>
      <c r="E351" s="4" t="n">
        <v>7293.16</v>
      </c>
      <c r="F351" s="4" t="str">
        <f aca="false">INDEX(Data_Customers!$C$2:$C$602,MATCH(B351,Data_Customers!$A$2:$A$602,0))</f>
        <v>Trade Account</v>
      </c>
      <c r="G351" s="4" t="str">
        <f aca="false">INDEX(Data_Customers!$B$2:$B$602,MATCH(B351,Data_Customers!$A$2:$A$602,0))</f>
        <v>Ward Builders Ltd</v>
      </c>
    </row>
    <row r="352" customFormat="false" ht="15" hidden="false" customHeight="false" outlineLevel="0" collapsed="false">
      <c r="A352" s="4" t="s">
        <v>1434</v>
      </c>
      <c r="B352" s="4" t="s">
        <v>175</v>
      </c>
      <c r="C352" s="9" t="n">
        <v>45635</v>
      </c>
      <c r="D352" s="4" t="s">
        <v>103</v>
      </c>
      <c r="E352" s="4" t="n">
        <v>4784.74</v>
      </c>
      <c r="F352" s="4" t="str">
        <f aca="false">INDEX(Data_Customers!$C$2:$C$602,MATCH(B352,Data_Customers!$A$2:$A$602,0))</f>
        <v>Trade Account</v>
      </c>
      <c r="G352" s="4" t="str">
        <f aca="false">INDEX(Data_Customers!$B$2:$B$602,MATCH(B352,Data_Customers!$A$2:$A$602,0))</f>
        <v>Ward Builders Ltd</v>
      </c>
    </row>
    <row r="353" customFormat="false" ht="15" hidden="false" customHeight="false" outlineLevel="0" collapsed="false">
      <c r="A353" s="4" t="s">
        <v>1435</v>
      </c>
      <c r="B353" s="4" t="s">
        <v>175</v>
      </c>
      <c r="C353" s="9" t="n">
        <v>45579</v>
      </c>
      <c r="D353" s="4" t="s">
        <v>103</v>
      </c>
      <c r="E353" s="4" t="n">
        <v>4192.05</v>
      </c>
      <c r="F353" s="4" t="str">
        <f aca="false">INDEX(Data_Customers!$C$2:$C$602,MATCH(B353,Data_Customers!$A$2:$A$602,0))</f>
        <v>Trade Account</v>
      </c>
      <c r="G353" s="4" t="str">
        <f aca="false">INDEX(Data_Customers!$B$2:$B$602,MATCH(B353,Data_Customers!$A$2:$A$602,0))</f>
        <v>Ward Builders Ltd</v>
      </c>
    </row>
    <row r="354" customFormat="false" ht="15" hidden="false" customHeight="false" outlineLevel="0" collapsed="false">
      <c r="A354" s="4" t="s">
        <v>1436</v>
      </c>
      <c r="B354" s="4" t="s">
        <v>175</v>
      </c>
      <c r="C354" s="9" t="n">
        <v>45720</v>
      </c>
      <c r="D354" s="4" t="s">
        <v>103</v>
      </c>
      <c r="E354" s="4" t="n">
        <v>1777.54</v>
      </c>
      <c r="F354" s="4" t="str">
        <f aca="false">INDEX(Data_Customers!$C$2:$C$602,MATCH(B354,Data_Customers!$A$2:$A$602,0))</f>
        <v>Trade Account</v>
      </c>
      <c r="G354" s="4" t="str">
        <f aca="false">INDEX(Data_Customers!$B$2:$B$602,MATCH(B354,Data_Customers!$A$2:$A$602,0))</f>
        <v>Ward Builders Ltd</v>
      </c>
    </row>
    <row r="355" customFormat="false" ht="15" hidden="false" customHeight="false" outlineLevel="0" collapsed="false">
      <c r="A355" s="4" t="s">
        <v>1437</v>
      </c>
      <c r="B355" s="4" t="s">
        <v>175</v>
      </c>
      <c r="C355" s="9" t="n">
        <v>45910</v>
      </c>
      <c r="D355" s="4" t="s">
        <v>103</v>
      </c>
      <c r="E355" s="4" t="n">
        <v>5423.98</v>
      </c>
      <c r="F355" s="4" t="str">
        <f aca="false">INDEX(Data_Customers!$C$2:$C$602,MATCH(B355,Data_Customers!$A$2:$A$602,0))</f>
        <v>Trade Account</v>
      </c>
      <c r="G355" s="4" t="str">
        <f aca="false">INDEX(Data_Customers!$B$2:$B$602,MATCH(B355,Data_Customers!$A$2:$A$602,0))</f>
        <v>Ward Builders Ltd</v>
      </c>
    </row>
    <row r="356" customFormat="false" ht="15" hidden="false" customHeight="false" outlineLevel="0" collapsed="false">
      <c r="A356" s="4" t="s">
        <v>1438</v>
      </c>
      <c r="B356" s="4" t="s">
        <v>175</v>
      </c>
      <c r="C356" s="9" t="n">
        <v>45883</v>
      </c>
      <c r="D356" s="4" t="s">
        <v>103</v>
      </c>
      <c r="E356" s="4" t="n">
        <v>12168.52</v>
      </c>
      <c r="F356" s="4" t="str">
        <f aca="false">INDEX(Data_Customers!$C$2:$C$602,MATCH(B356,Data_Customers!$A$2:$A$602,0))</f>
        <v>Trade Account</v>
      </c>
      <c r="G356" s="4" t="str">
        <f aca="false">INDEX(Data_Customers!$B$2:$B$602,MATCH(B356,Data_Customers!$A$2:$A$602,0))</f>
        <v>Ward Builders Ltd</v>
      </c>
    </row>
    <row r="357" customFormat="false" ht="15" hidden="false" customHeight="false" outlineLevel="0" collapsed="false">
      <c r="A357" s="4" t="s">
        <v>1439</v>
      </c>
      <c r="B357" s="4" t="s">
        <v>177</v>
      </c>
      <c r="C357" s="9" t="n">
        <v>45736</v>
      </c>
      <c r="D357" s="4" t="s">
        <v>110</v>
      </c>
      <c r="E357" s="4" t="n">
        <v>8842.85</v>
      </c>
      <c r="F357" s="4" t="str">
        <f aca="false">INDEX(Data_Customers!$C$2:$C$602,MATCH(B357,Data_Customers!$A$2:$A$602,0))</f>
        <v>Contractor</v>
      </c>
      <c r="G357" s="4" t="str">
        <f aca="false">INDEX(Data_Customers!$B$2:$B$602,MATCH(B357,Data_Customers!$A$2:$A$602,0))</f>
        <v>Walker Construction</v>
      </c>
    </row>
    <row r="358" customFormat="false" ht="15" hidden="false" customHeight="false" outlineLevel="0" collapsed="false">
      <c r="A358" s="4" t="s">
        <v>1440</v>
      </c>
      <c r="B358" s="4" t="s">
        <v>177</v>
      </c>
      <c r="C358" s="9" t="n">
        <v>45333</v>
      </c>
      <c r="D358" s="4" t="s">
        <v>110</v>
      </c>
      <c r="E358" s="4" t="n">
        <v>9554.67</v>
      </c>
      <c r="F358" s="4" t="str">
        <f aca="false">INDEX(Data_Customers!$C$2:$C$602,MATCH(B358,Data_Customers!$A$2:$A$602,0))</f>
        <v>Contractor</v>
      </c>
      <c r="G358" s="4" t="str">
        <f aca="false">INDEX(Data_Customers!$B$2:$B$602,MATCH(B358,Data_Customers!$A$2:$A$602,0))</f>
        <v>Walker Construction</v>
      </c>
    </row>
    <row r="359" customFormat="false" ht="15" hidden="false" customHeight="false" outlineLevel="0" collapsed="false">
      <c r="A359" s="4" t="s">
        <v>1441</v>
      </c>
      <c r="B359" s="4" t="s">
        <v>177</v>
      </c>
      <c r="C359" s="9" t="n">
        <v>46121</v>
      </c>
      <c r="D359" s="4" t="s">
        <v>110</v>
      </c>
      <c r="E359" s="4" t="n">
        <v>3884</v>
      </c>
      <c r="F359" s="4" t="str">
        <f aca="false">INDEX(Data_Customers!$C$2:$C$602,MATCH(B359,Data_Customers!$A$2:$A$602,0))</f>
        <v>Contractor</v>
      </c>
      <c r="G359" s="4" t="str">
        <f aca="false">INDEX(Data_Customers!$B$2:$B$602,MATCH(B359,Data_Customers!$A$2:$A$602,0))</f>
        <v>Walker Construction</v>
      </c>
    </row>
    <row r="360" customFormat="false" ht="15" hidden="false" customHeight="false" outlineLevel="0" collapsed="false">
      <c r="A360" s="4" t="s">
        <v>1442</v>
      </c>
      <c r="B360" s="4" t="s">
        <v>177</v>
      </c>
      <c r="C360" s="9" t="n">
        <v>45538</v>
      </c>
      <c r="D360" s="4" t="s">
        <v>110</v>
      </c>
      <c r="E360" s="4" t="n">
        <v>112.72</v>
      </c>
      <c r="F360" s="4" t="str">
        <f aca="false">INDEX(Data_Customers!$C$2:$C$602,MATCH(B360,Data_Customers!$A$2:$A$602,0))</f>
        <v>Contractor</v>
      </c>
      <c r="G360" s="4" t="str">
        <f aca="false">INDEX(Data_Customers!$B$2:$B$602,MATCH(B360,Data_Customers!$A$2:$A$602,0))</f>
        <v>Walker Construction</v>
      </c>
    </row>
    <row r="361" customFormat="false" ht="15" hidden="false" customHeight="false" outlineLevel="0" collapsed="false">
      <c r="A361" s="4" t="s">
        <v>1443</v>
      </c>
      <c r="B361" s="4" t="s">
        <v>177</v>
      </c>
      <c r="C361" s="9" t="n">
        <v>46001</v>
      </c>
      <c r="D361" s="4" t="s">
        <v>110</v>
      </c>
      <c r="E361" s="4" t="n">
        <v>1967.57</v>
      </c>
      <c r="F361" s="4" t="str">
        <f aca="false">INDEX(Data_Customers!$C$2:$C$602,MATCH(B361,Data_Customers!$A$2:$A$602,0))</f>
        <v>Contractor</v>
      </c>
      <c r="G361" s="4" t="str">
        <f aca="false">INDEX(Data_Customers!$B$2:$B$602,MATCH(B361,Data_Customers!$A$2:$A$602,0))</f>
        <v>Walker Construction</v>
      </c>
    </row>
    <row r="362" customFormat="false" ht="15" hidden="false" customHeight="false" outlineLevel="0" collapsed="false">
      <c r="A362" s="4" t="s">
        <v>1444</v>
      </c>
      <c r="B362" s="4" t="s">
        <v>177</v>
      </c>
      <c r="C362" s="9" t="n">
        <v>45783</v>
      </c>
      <c r="D362" s="4" t="s">
        <v>110</v>
      </c>
      <c r="E362" s="4" t="n">
        <v>3613.16</v>
      </c>
      <c r="F362" s="4" t="str">
        <f aca="false">INDEX(Data_Customers!$C$2:$C$602,MATCH(B362,Data_Customers!$A$2:$A$602,0))</f>
        <v>Contractor</v>
      </c>
      <c r="G362" s="4" t="str">
        <f aca="false">INDEX(Data_Customers!$B$2:$B$602,MATCH(B362,Data_Customers!$A$2:$A$602,0))</f>
        <v>Walker Construction</v>
      </c>
    </row>
    <row r="363" customFormat="false" ht="15" hidden="false" customHeight="false" outlineLevel="0" collapsed="false">
      <c r="A363" s="4" t="s">
        <v>1445</v>
      </c>
      <c r="B363" s="4" t="s">
        <v>177</v>
      </c>
      <c r="C363" s="9" t="n">
        <v>45757</v>
      </c>
      <c r="D363" s="4" t="s">
        <v>110</v>
      </c>
      <c r="E363" s="4" t="n">
        <v>6066.04</v>
      </c>
      <c r="F363" s="4" t="str">
        <f aca="false">INDEX(Data_Customers!$C$2:$C$602,MATCH(B363,Data_Customers!$A$2:$A$602,0))</f>
        <v>Contractor</v>
      </c>
      <c r="G363" s="4" t="str">
        <f aca="false">INDEX(Data_Customers!$B$2:$B$602,MATCH(B363,Data_Customers!$A$2:$A$602,0))</f>
        <v>Walker Construction</v>
      </c>
    </row>
    <row r="364" customFormat="false" ht="15" hidden="false" customHeight="false" outlineLevel="0" collapsed="false">
      <c r="A364" s="4" t="s">
        <v>1446</v>
      </c>
      <c r="B364" s="4" t="s">
        <v>177</v>
      </c>
      <c r="C364" s="9" t="n">
        <v>46012</v>
      </c>
      <c r="D364" s="4" t="s">
        <v>110</v>
      </c>
      <c r="E364" s="4" t="n">
        <v>690.96</v>
      </c>
      <c r="F364" s="4" t="str">
        <f aca="false">INDEX(Data_Customers!$C$2:$C$602,MATCH(B364,Data_Customers!$A$2:$A$602,0))</f>
        <v>Contractor</v>
      </c>
      <c r="G364" s="4" t="str">
        <f aca="false">INDEX(Data_Customers!$B$2:$B$602,MATCH(B364,Data_Customers!$A$2:$A$602,0))</f>
        <v>Walker Construction</v>
      </c>
    </row>
    <row r="365" customFormat="false" ht="15" hidden="false" customHeight="false" outlineLevel="0" collapsed="false">
      <c r="A365" s="4" t="s">
        <v>1447</v>
      </c>
      <c r="B365" s="4" t="s">
        <v>177</v>
      </c>
      <c r="C365" s="9" t="n">
        <v>45686</v>
      </c>
      <c r="D365" s="4" t="s">
        <v>110</v>
      </c>
      <c r="E365" s="4" t="n">
        <v>4829.16</v>
      </c>
      <c r="F365" s="4" t="str">
        <f aca="false">INDEX(Data_Customers!$C$2:$C$602,MATCH(B365,Data_Customers!$A$2:$A$602,0))</f>
        <v>Contractor</v>
      </c>
      <c r="G365" s="4" t="str">
        <f aca="false">INDEX(Data_Customers!$B$2:$B$602,MATCH(B365,Data_Customers!$A$2:$A$602,0))</f>
        <v>Walker Construction</v>
      </c>
    </row>
    <row r="366" customFormat="false" ht="15" hidden="false" customHeight="false" outlineLevel="0" collapsed="false">
      <c r="A366" s="4" t="s">
        <v>1448</v>
      </c>
      <c r="B366" s="4" t="s">
        <v>179</v>
      </c>
      <c r="C366" s="9" t="n">
        <v>46045</v>
      </c>
      <c r="D366" s="4" t="s">
        <v>110</v>
      </c>
      <c r="E366" s="4" t="n">
        <v>1848.24</v>
      </c>
      <c r="F366" s="4" t="str">
        <f aca="false">INDEX(Data_Customers!$C$2:$C$602,MATCH(B366,Data_Customers!$A$2:$A$602,0))</f>
        <v>Trade Account</v>
      </c>
      <c r="G366" s="4" t="str">
        <f aca="false">INDEX(Data_Customers!$B$2:$B$602,MATCH(B366,Data_Customers!$A$2:$A$602,0))</f>
        <v>Green Developments</v>
      </c>
    </row>
    <row r="367" customFormat="false" ht="15" hidden="false" customHeight="false" outlineLevel="0" collapsed="false">
      <c r="A367" s="4" t="s">
        <v>1449</v>
      </c>
      <c r="B367" s="4" t="s">
        <v>179</v>
      </c>
      <c r="C367" s="9" t="n">
        <v>46201</v>
      </c>
      <c r="D367" s="4" t="s">
        <v>110</v>
      </c>
      <c r="E367" s="4" t="n">
        <v>638.95</v>
      </c>
      <c r="F367" s="4" t="str">
        <f aca="false">INDEX(Data_Customers!$C$2:$C$602,MATCH(B367,Data_Customers!$A$2:$A$602,0))</f>
        <v>Trade Account</v>
      </c>
      <c r="G367" s="4" t="str">
        <f aca="false">INDEX(Data_Customers!$B$2:$B$602,MATCH(B367,Data_Customers!$A$2:$A$602,0))</f>
        <v>Green Developments</v>
      </c>
    </row>
    <row r="368" customFormat="false" ht="15" hidden="false" customHeight="false" outlineLevel="0" collapsed="false">
      <c r="A368" s="4" t="s">
        <v>1450</v>
      </c>
      <c r="B368" s="4" t="s">
        <v>179</v>
      </c>
      <c r="C368" s="9" t="n">
        <v>45666</v>
      </c>
      <c r="D368" s="4" t="s">
        <v>110</v>
      </c>
      <c r="E368" s="4" t="n">
        <v>7913.12</v>
      </c>
      <c r="F368" s="4" t="str">
        <f aca="false">INDEX(Data_Customers!$C$2:$C$602,MATCH(B368,Data_Customers!$A$2:$A$602,0))</f>
        <v>Trade Account</v>
      </c>
      <c r="G368" s="4" t="str">
        <f aca="false">INDEX(Data_Customers!$B$2:$B$602,MATCH(B368,Data_Customers!$A$2:$A$602,0))</f>
        <v>Green Developments</v>
      </c>
    </row>
    <row r="369" customFormat="false" ht="15" hidden="false" customHeight="false" outlineLevel="0" collapsed="false">
      <c r="A369" s="4" t="s">
        <v>1451</v>
      </c>
      <c r="B369" s="4" t="s">
        <v>179</v>
      </c>
      <c r="C369" s="9" t="n">
        <v>45433</v>
      </c>
      <c r="D369" s="4" t="s">
        <v>110</v>
      </c>
      <c r="E369" s="4" t="n">
        <v>5430.53</v>
      </c>
      <c r="F369" s="4" t="str">
        <f aca="false">INDEX(Data_Customers!$C$2:$C$602,MATCH(B369,Data_Customers!$A$2:$A$602,0))</f>
        <v>Trade Account</v>
      </c>
      <c r="G369" s="4" t="str">
        <f aca="false">INDEX(Data_Customers!$B$2:$B$602,MATCH(B369,Data_Customers!$A$2:$A$602,0))</f>
        <v>Green Developments</v>
      </c>
    </row>
    <row r="370" customFormat="false" ht="15" hidden="false" customHeight="false" outlineLevel="0" collapsed="false">
      <c r="A370" s="4" t="s">
        <v>1452</v>
      </c>
      <c r="B370" s="4" t="s">
        <v>179</v>
      </c>
      <c r="C370" s="9" t="n">
        <v>46063</v>
      </c>
      <c r="D370" s="4" t="s">
        <v>110</v>
      </c>
      <c r="E370" s="4" t="n">
        <v>3703.04</v>
      </c>
      <c r="F370" s="4" t="str">
        <f aca="false">INDEX(Data_Customers!$C$2:$C$602,MATCH(B370,Data_Customers!$A$2:$A$602,0))</f>
        <v>Trade Account</v>
      </c>
      <c r="G370" s="4" t="str">
        <f aca="false">INDEX(Data_Customers!$B$2:$B$602,MATCH(B370,Data_Customers!$A$2:$A$602,0))</f>
        <v>Green Developments</v>
      </c>
    </row>
    <row r="371" customFormat="false" ht="15" hidden="false" customHeight="false" outlineLevel="0" collapsed="false">
      <c r="A371" s="4" t="s">
        <v>1453</v>
      </c>
      <c r="B371" s="4" t="s">
        <v>181</v>
      </c>
      <c r="C371" s="9" t="n">
        <v>45645</v>
      </c>
      <c r="D371" s="4" t="s">
        <v>75</v>
      </c>
      <c r="E371" s="4" t="n">
        <v>7863.94</v>
      </c>
      <c r="F371" s="4" t="str">
        <f aca="false">INDEX(Data_Customers!$C$2:$C$602,MATCH(B371,Data_Customers!$A$2:$A$602,0))</f>
        <v>Retail</v>
      </c>
      <c r="G371" s="4" t="str">
        <f aca="false">INDEX(Data_Customers!$B$2:$B$602,MATCH(B371,Data_Customers!$A$2:$A$602,0))</f>
        <v>Mohammed Clarke</v>
      </c>
    </row>
    <row r="372" customFormat="false" ht="15" hidden="false" customHeight="false" outlineLevel="0" collapsed="false">
      <c r="A372" s="4" t="s">
        <v>1454</v>
      </c>
      <c r="B372" s="4" t="s">
        <v>183</v>
      </c>
      <c r="C372" s="9" t="n">
        <v>45381</v>
      </c>
      <c r="D372" s="4" t="s">
        <v>103</v>
      </c>
      <c r="E372" s="4" t="n">
        <v>545.82</v>
      </c>
      <c r="F372" s="4" t="str">
        <f aca="false">INDEX(Data_Customers!$C$2:$C$602,MATCH(B372,Data_Customers!$A$2:$A$602,0))</f>
        <v>Contractor</v>
      </c>
      <c r="G372" s="4" t="str">
        <f aca="false">INDEX(Data_Customers!$B$2:$B$602,MATCH(B372,Data_Customers!$A$2:$A$602,0))</f>
        <v>Walker Contractors</v>
      </c>
    </row>
    <row r="373" customFormat="false" ht="15" hidden="false" customHeight="false" outlineLevel="0" collapsed="false">
      <c r="A373" s="4" t="s">
        <v>1455</v>
      </c>
      <c r="B373" s="4" t="s">
        <v>183</v>
      </c>
      <c r="C373" s="9" t="n">
        <v>45587</v>
      </c>
      <c r="D373" s="4" t="s">
        <v>103</v>
      </c>
      <c r="E373" s="4" t="n">
        <v>294.9</v>
      </c>
      <c r="F373" s="4" t="str">
        <f aca="false">INDEX(Data_Customers!$C$2:$C$602,MATCH(B373,Data_Customers!$A$2:$A$602,0))</f>
        <v>Contractor</v>
      </c>
      <c r="G373" s="4" t="str">
        <f aca="false">INDEX(Data_Customers!$B$2:$B$602,MATCH(B373,Data_Customers!$A$2:$A$602,0))</f>
        <v>Walker Contractors</v>
      </c>
    </row>
    <row r="374" customFormat="false" ht="15" hidden="false" customHeight="false" outlineLevel="0" collapsed="false">
      <c r="A374" s="4" t="s">
        <v>1456</v>
      </c>
      <c r="B374" s="4" t="s">
        <v>183</v>
      </c>
      <c r="C374" s="9" t="n">
        <v>45574</v>
      </c>
      <c r="D374" s="4" t="s">
        <v>103</v>
      </c>
      <c r="E374" s="4" t="n">
        <v>518.15</v>
      </c>
      <c r="F374" s="4" t="str">
        <f aca="false">INDEX(Data_Customers!$C$2:$C$602,MATCH(B374,Data_Customers!$A$2:$A$602,0))</f>
        <v>Contractor</v>
      </c>
      <c r="G374" s="4" t="str">
        <f aca="false">INDEX(Data_Customers!$B$2:$B$602,MATCH(B374,Data_Customers!$A$2:$A$602,0))</f>
        <v>Walker Contractors</v>
      </c>
    </row>
    <row r="375" customFormat="false" ht="15" hidden="false" customHeight="false" outlineLevel="0" collapsed="false">
      <c r="A375" s="4" t="s">
        <v>1457</v>
      </c>
      <c r="B375" s="4" t="s">
        <v>183</v>
      </c>
      <c r="C375" s="9" t="n">
        <v>45800</v>
      </c>
      <c r="D375" s="4" t="s">
        <v>103</v>
      </c>
      <c r="E375" s="4" t="n">
        <v>4052.58</v>
      </c>
      <c r="F375" s="4" t="str">
        <f aca="false">INDEX(Data_Customers!$C$2:$C$602,MATCH(B375,Data_Customers!$A$2:$A$602,0))</f>
        <v>Contractor</v>
      </c>
      <c r="G375" s="4" t="str">
        <f aca="false">INDEX(Data_Customers!$B$2:$B$602,MATCH(B375,Data_Customers!$A$2:$A$602,0))</f>
        <v>Walker Contractors</v>
      </c>
    </row>
    <row r="376" customFormat="false" ht="15" hidden="false" customHeight="false" outlineLevel="0" collapsed="false">
      <c r="A376" s="4" t="s">
        <v>1458</v>
      </c>
      <c r="B376" s="4" t="s">
        <v>183</v>
      </c>
      <c r="C376" s="9" t="n">
        <v>45592</v>
      </c>
      <c r="D376" s="4" t="s">
        <v>103</v>
      </c>
      <c r="E376" s="4" t="n">
        <v>6758.54</v>
      </c>
      <c r="F376" s="4" t="str">
        <f aca="false">INDEX(Data_Customers!$C$2:$C$602,MATCH(B376,Data_Customers!$A$2:$A$602,0))</f>
        <v>Contractor</v>
      </c>
      <c r="G376" s="4" t="str">
        <f aca="false">INDEX(Data_Customers!$B$2:$B$602,MATCH(B376,Data_Customers!$A$2:$A$602,0))</f>
        <v>Walker Contractors</v>
      </c>
    </row>
    <row r="377" customFormat="false" ht="15" hidden="false" customHeight="false" outlineLevel="0" collapsed="false">
      <c r="A377" s="4" t="s">
        <v>1459</v>
      </c>
      <c r="B377" s="4" t="s">
        <v>183</v>
      </c>
      <c r="C377" s="9" t="n">
        <v>46047</v>
      </c>
      <c r="D377" s="4" t="s">
        <v>103</v>
      </c>
      <c r="E377" s="4" t="n">
        <v>176.61</v>
      </c>
      <c r="F377" s="4" t="str">
        <f aca="false">INDEX(Data_Customers!$C$2:$C$602,MATCH(B377,Data_Customers!$A$2:$A$602,0))</f>
        <v>Contractor</v>
      </c>
      <c r="G377" s="4" t="str">
        <f aca="false">INDEX(Data_Customers!$B$2:$B$602,MATCH(B377,Data_Customers!$A$2:$A$602,0))</f>
        <v>Walker Contractors</v>
      </c>
    </row>
    <row r="378" customFormat="false" ht="15" hidden="false" customHeight="false" outlineLevel="0" collapsed="false">
      <c r="A378" s="4" t="s">
        <v>1460</v>
      </c>
      <c r="B378" s="4" t="s">
        <v>183</v>
      </c>
      <c r="C378" s="9" t="n">
        <v>45356</v>
      </c>
      <c r="D378" s="4" t="s">
        <v>103</v>
      </c>
      <c r="E378" s="4" t="n">
        <v>1842.56</v>
      </c>
      <c r="F378" s="4" t="str">
        <f aca="false">INDEX(Data_Customers!$C$2:$C$602,MATCH(B378,Data_Customers!$A$2:$A$602,0))</f>
        <v>Contractor</v>
      </c>
      <c r="G378" s="4" t="str">
        <f aca="false">INDEX(Data_Customers!$B$2:$B$602,MATCH(B378,Data_Customers!$A$2:$A$602,0))</f>
        <v>Walker Contractors</v>
      </c>
    </row>
    <row r="379" customFormat="false" ht="15" hidden="false" customHeight="false" outlineLevel="0" collapsed="false">
      <c r="A379" s="4" t="s">
        <v>1461</v>
      </c>
      <c r="B379" s="4" t="s">
        <v>185</v>
      </c>
      <c r="C379" s="9" t="n">
        <v>45963</v>
      </c>
      <c r="D379" s="4" t="s">
        <v>75</v>
      </c>
      <c r="E379" s="4" t="n">
        <v>10184.97</v>
      </c>
      <c r="F379" s="4" t="str">
        <f aca="false">INDEX(Data_Customers!$C$2:$C$602,MATCH(B379,Data_Customers!$A$2:$A$602,0))</f>
        <v>Retail</v>
      </c>
      <c r="G379" s="4" t="str">
        <f aca="false">INDEX(Data_Customers!$B$2:$B$602,MATCH(B379,Data_Customers!$A$2:$A$602,0))</f>
        <v>Mohammed Taylor</v>
      </c>
    </row>
    <row r="380" customFormat="false" ht="15" hidden="false" customHeight="false" outlineLevel="0" collapsed="false">
      <c r="A380" s="4" t="s">
        <v>1462</v>
      </c>
      <c r="B380" s="4" t="s">
        <v>185</v>
      </c>
      <c r="C380" s="9" t="n">
        <v>45760</v>
      </c>
      <c r="D380" s="4" t="s">
        <v>75</v>
      </c>
      <c r="E380" s="4" t="n">
        <v>4944.31</v>
      </c>
      <c r="F380" s="4" t="str">
        <f aca="false">INDEX(Data_Customers!$C$2:$C$602,MATCH(B380,Data_Customers!$A$2:$A$602,0))</f>
        <v>Retail</v>
      </c>
      <c r="G380" s="4" t="str">
        <f aca="false">INDEX(Data_Customers!$B$2:$B$602,MATCH(B380,Data_Customers!$A$2:$A$602,0))</f>
        <v>Mohammed Taylor</v>
      </c>
    </row>
    <row r="381" customFormat="false" ht="15" hidden="false" customHeight="false" outlineLevel="0" collapsed="false">
      <c r="A381" s="4" t="s">
        <v>1463</v>
      </c>
      <c r="B381" s="4" t="s">
        <v>185</v>
      </c>
      <c r="C381" s="9" t="n">
        <v>45524</v>
      </c>
      <c r="D381" s="4" t="s">
        <v>75</v>
      </c>
      <c r="E381" s="4" t="n">
        <v>3931.05</v>
      </c>
      <c r="F381" s="4" t="str">
        <f aca="false">INDEX(Data_Customers!$C$2:$C$602,MATCH(B381,Data_Customers!$A$2:$A$602,0))</f>
        <v>Retail</v>
      </c>
      <c r="G381" s="4" t="str">
        <f aca="false">INDEX(Data_Customers!$B$2:$B$602,MATCH(B381,Data_Customers!$A$2:$A$602,0))</f>
        <v>Mohammed Taylor</v>
      </c>
    </row>
    <row r="382" customFormat="false" ht="15" hidden="false" customHeight="false" outlineLevel="0" collapsed="false">
      <c r="A382" s="4" t="s">
        <v>1464</v>
      </c>
      <c r="B382" s="4" t="s">
        <v>185</v>
      </c>
      <c r="C382" s="9" t="n">
        <v>45758</v>
      </c>
      <c r="D382" s="4" t="s">
        <v>75</v>
      </c>
      <c r="E382" s="4" t="n">
        <v>3009.24</v>
      </c>
      <c r="F382" s="4" t="str">
        <f aca="false">INDEX(Data_Customers!$C$2:$C$602,MATCH(B382,Data_Customers!$A$2:$A$602,0))</f>
        <v>Retail</v>
      </c>
      <c r="G382" s="4" t="str">
        <f aca="false">INDEX(Data_Customers!$B$2:$B$602,MATCH(B382,Data_Customers!$A$2:$A$602,0))</f>
        <v>Mohammed Taylor</v>
      </c>
    </row>
    <row r="383" customFormat="false" ht="15" hidden="false" customHeight="false" outlineLevel="0" collapsed="false">
      <c r="A383" s="4" t="s">
        <v>1465</v>
      </c>
      <c r="B383" s="4" t="s">
        <v>185</v>
      </c>
      <c r="C383" s="9" t="n">
        <v>45584</v>
      </c>
      <c r="D383" s="4" t="s">
        <v>75</v>
      </c>
      <c r="E383" s="4" t="n">
        <v>886.48</v>
      </c>
      <c r="F383" s="4" t="str">
        <f aca="false">INDEX(Data_Customers!$C$2:$C$602,MATCH(B383,Data_Customers!$A$2:$A$602,0))</f>
        <v>Retail</v>
      </c>
      <c r="G383" s="4" t="str">
        <f aca="false">INDEX(Data_Customers!$B$2:$B$602,MATCH(B383,Data_Customers!$A$2:$A$602,0))</f>
        <v>Mohammed Taylor</v>
      </c>
    </row>
    <row r="384" customFormat="false" ht="15" hidden="false" customHeight="false" outlineLevel="0" collapsed="false">
      <c r="A384" s="4" t="s">
        <v>1466</v>
      </c>
      <c r="B384" s="4" t="s">
        <v>187</v>
      </c>
      <c r="C384" s="9" t="n">
        <v>45743</v>
      </c>
      <c r="D384" s="4" t="s">
        <v>85</v>
      </c>
      <c r="E384" s="4" t="n">
        <v>4627.32</v>
      </c>
      <c r="F384" s="4" t="str">
        <f aca="false">INDEX(Data_Customers!$C$2:$C$602,MATCH(B384,Data_Customers!$A$2:$A$602,0))</f>
        <v>Retail</v>
      </c>
      <c r="G384" s="4" t="str">
        <f aca="false">INDEX(Data_Customers!$B$2:$B$602,MATCH(B384,Data_Customers!$A$2:$A$602,0))</f>
        <v>David Patel</v>
      </c>
    </row>
    <row r="385" customFormat="false" ht="15" hidden="false" customHeight="false" outlineLevel="0" collapsed="false">
      <c r="A385" s="4" t="s">
        <v>1467</v>
      </c>
      <c r="B385" s="4" t="s">
        <v>187</v>
      </c>
      <c r="C385" s="9" t="n">
        <v>45644</v>
      </c>
      <c r="D385" s="4" t="s">
        <v>85</v>
      </c>
      <c r="E385" s="4" t="n">
        <v>4427.76</v>
      </c>
      <c r="F385" s="4" t="str">
        <f aca="false">INDEX(Data_Customers!$C$2:$C$602,MATCH(B385,Data_Customers!$A$2:$A$602,0))</f>
        <v>Retail</v>
      </c>
      <c r="G385" s="4" t="str">
        <f aca="false">INDEX(Data_Customers!$B$2:$B$602,MATCH(B385,Data_Customers!$A$2:$A$602,0))</f>
        <v>David Patel</v>
      </c>
    </row>
    <row r="386" customFormat="false" ht="15" hidden="false" customHeight="false" outlineLevel="0" collapsed="false">
      <c r="A386" s="4" t="s">
        <v>1468</v>
      </c>
      <c r="B386" s="4" t="s">
        <v>187</v>
      </c>
      <c r="C386" s="9" t="n">
        <v>45838</v>
      </c>
      <c r="D386" s="4" t="s">
        <v>85</v>
      </c>
      <c r="E386" s="4" t="n">
        <v>2896.46</v>
      </c>
      <c r="F386" s="4" t="str">
        <f aca="false">INDEX(Data_Customers!$C$2:$C$602,MATCH(B386,Data_Customers!$A$2:$A$602,0))</f>
        <v>Retail</v>
      </c>
      <c r="G386" s="4" t="str">
        <f aca="false">INDEX(Data_Customers!$B$2:$B$602,MATCH(B386,Data_Customers!$A$2:$A$602,0))</f>
        <v>David Patel</v>
      </c>
    </row>
    <row r="387" customFormat="false" ht="15" hidden="false" customHeight="false" outlineLevel="0" collapsed="false">
      <c r="A387" s="4" t="s">
        <v>1469</v>
      </c>
      <c r="B387" s="4" t="s">
        <v>187</v>
      </c>
      <c r="C387" s="9" t="n">
        <v>45761</v>
      </c>
      <c r="D387" s="4" t="s">
        <v>85</v>
      </c>
      <c r="E387" s="4" t="n">
        <v>5348.1</v>
      </c>
      <c r="F387" s="4" t="str">
        <f aca="false">INDEX(Data_Customers!$C$2:$C$602,MATCH(B387,Data_Customers!$A$2:$A$602,0))</f>
        <v>Retail</v>
      </c>
      <c r="G387" s="4" t="str">
        <f aca="false">INDEX(Data_Customers!$B$2:$B$602,MATCH(B387,Data_Customers!$A$2:$A$602,0))</f>
        <v>David Patel</v>
      </c>
    </row>
    <row r="388" customFormat="false" ht="15" hidden="false" customHeight="false" outlineLevel="0" collapsed="false">
      <c r="A388" s="4" t="s">
        <v>1470</v>
      </c>
      <c r="B388" s="4" t="s">
        <v>187</v>
      </c>
      <c r="C388" s="9" t="n">
        <v>45954</v>
      </c>
      <c r="D388" s="4" t="s">
        <v>85</v>
      </c>
      <c r="E388" s="4" t="n">
        <v>5252.98</v>
      </c>
      <c r="F388" s="4" t="str">
        <f aca="false">INDEX(Data_Customers!$C$2:$C$602,MATCH(B388,Data_Customers!$A$2:$A$602,0))</f>
        <v>Retail</v>
      </c>
      <c r="G388" s="4" t="str">
        <f aca="false">INDEX(Data_Customers!$B$2:$B$602,MATCH(B388,Data_Customers!$A$2:$A$602,0))</f>
        <v>David Patel</v>
      </c>
    </row>
    <row r="389" customFormat="false" ht="15" hidden="false" customHeight="false" outlineLevel="0" collapsed="false">
      <c r="A389" s="4" t="s">
        <v>1471</v>
      </c>
      <c r="B389" s="4" t="s">
        <v>187</v>
      </c>
      <c r="C389" s="9" t="n">
        <v>46038</v>
      </c>
      <c r="D389" s="4" t="s">
        <v>85</v>
      </c>
      <c r="E389" s="4" t="n">
        <v>4667.67</v>
      </c>
      <c r="F389" s="4" t="str">
        <f aca="false">INDEX(Data_Customers!$C$2:$C$602,MATCH(B389,Data_Customers!$A$2:$A$602,0))</f>
        <v>Retail</v>
      </c>
      <c r="G389" s="4" t="str">
        <f aca="false">INDEX(Data_Customers!$B$2:$B$602,MATCH(B389,Data_Customers!$A$2:$A$602,0))</f>
        <v>David Patel</v>
      </c>
    </row>
    <row r="390" customFormat="false" ht="15" hidden="false" customHeight="false" outlineLevel="0" collapsed="false">
      <c r="A390" s="4" t="s">
        <v>1472</v>
      </c>
      <c r="B390" s="4" t="s">
        <v>187</v>
      </c>
      <c r="C390" s="9" t="n">
        <v>45411</v>
      </c>
      <c r="D390" s="4" t="s">
        <v>85</v>
      </c>
      <c r="E390" s="4" t="n">
        <v>4920.67</v>
      </c>
      <c r="F390" s="4" t="str">
        <f aca="false">INDEX(Data_Customers!$C$2:$C$602,MATCH(B390,Data_Customers!$A$2:$A$602,0))</f>
        <v>Retail</v>
      </c>
      <c r="G390" s="4" t="str">
        <f aca="false">INDEX(Data_Customers!$B$2:$B$602,MATCH(B390,Data_Customers!$A$2:$A$602,0))</f>
        <v>David Patel</v>
      </c>
    </row>
    <row r="391" customFormat="false" ht="15" hidden="false" customHeight="false" outlineLevel="0" collapsed="false">
      <c r="A391" s="4" t="s">
        <v>1473</v>
      </c>
      <c r="B391" s="4" t="s">
        <v>187</v>
      </c>
      <c r="C391" s="9" t="n">
        <v>45386</v>
      </c>
      <c r="D391" s="4" t="s">
        <v>85</v>
      </c>
      <c r="E391" s="4" t="n">
        <v>9080.44</v>
      </c>
      <c r="F391" s="4" t="str">
        <f aca="false">INDEX(Data_Customers!$C$2:$C$602,MATCH(B391,Data_Customers!$A$2:$A$602,0))</f>
        <v>Retail</v>
      </c>
      <c r="G391" s="4" t="str">
        <f aca="false">INDEX(Data_Customers!$B$2:$B$602,MATCH(B391,Data_Customers!$A$2:$A$602,0))</f>
        <v>David Patel</v>
      </c>
    </row>
    <row r="392" customFormat="false" ht="15" hidden="false" customHeight="false" outlineLevel="0" collapsed="false">
      <c r="A392" s="4" t="s">
        <v>1474</v>
      </c>
      <c r="B392" s="4" t="s">
        <v>187</v>
      </c>
      <c r="C392" s="9" t="n">
        <v>45519</v>
      </c>
      <c r="D392" s="4" t="s">
        <v>85</v>
      </c>
      <c r="E392" s="4" t="n">
        <v>4873.8</v>
      </c>
      <c r="F392" s="4" t="str">
        <f aca="false">INDEX(Data_Customers!$C$2:$C$602,MATCH(B392,Data_Customers!$A$2:$A$602,0))</f>
        <v>Retail</v>
      </c>
      <c r="G392" s="4" t="str">
        <f aca="false">INDEX(Data_Customers!$B$2:$B$602,MATCH(B392,Data_Customers!$A$2:$A$602,0))</f>
        <v>David Patel</v>
      </c>
    </row>
    <row r="393" customFormat="false" ht="15" hidden="false" customHeight="false" outlineLevel="0" collapsed="false">
      <c r="A393" s="4" t="s">
        <v>1475</v>
      </c>
      <c r="B393" s="4" t="s">
        <v>187</v>
      </c>
      <c r="C393" s="9" t="n">
        <v>45816</v>
      </c>
      <c r="D393" s="4" t="s">
        <v>85</v>
      </c>
      <c r="E393" s="4" t="n">
        <v>8648.1</v>
      </c>
      <c r="F393" s="4" t="str">
        <f aca="false">INDEX(Data_Customers!$C$2:$C$602,MATCH(B393,Data_Customers!$A$2:$A$602,0))</f>
        <v>Retail</v>
      </c>
      <c r="G393" s="4" t="str">
        <f aca="false">INDEX(Data_Customers!$B$2:$B$602,MATCH(B393,Data_Customers!$A$2:$A$602,0))</f>
        <v>David Patel</v>
      </c>
    </row>
    <row r="394" customFormat="false" ht="15" hidden="false" customHeight="false" outlineLevel="0" collapsed="false">
      <c r="A394" s="4" t="s">
        <v>1476</v>
      </c>
      <c r="B394" s="4" t="s">
        <v>187</v>
      </c>
      <c r="C394" s="9" t="n">
        <v>45699</v>
      </c>
      <c r="D394" s="4" t="s">
        <v>85</v>
      </c>
      <c r="E394" s="4" t="n">
        <v>4214.66</v>
      </c>
      <c r="F394" s="4" t="str">
        <f aca="false">INDEX(Data_Customers!$C$2:$C$602,MATCH(B394,Data_Customers!$A$2:$A$602,0))</f>
        <v>Retail</v>
      </c>
      <c r="G394" s="4" t="str">
        <f aca="false">INDEX(Data_Customers!$B$2:$B$602,MATCH(B394,Data_Customers!$A$2:$A$602,0))</f>
        <v>David Patel</v>
      </c>
    </row>
    <row r="395" customFormat="false" ht="15" hidden="false" customHeight="false" outlineLevel="0" collapsed="false">
      <c r="A395" s="4" t="s">
        <v>1477</v>
      </c>
      <c r="B395" s="4" t="s">
        <v>189</v>
      </c>
      <c r="C395" s="9" t="n">
        <v>45607</v>
      </c>
      <c r="D395" s="4" t="s">
        <v>75</v>
      </c>
      <c r="E395" s="4" t="n">
        <v>8234.43</v>
      </c>
      <c r="F395" s="4" t="str">
        <f aca="false">INDEX(Data_Customers!$C$2:$C$602,MATCH(B395,Data_Customers!$A$2:$A$602,0))</f>
        <v>Housebuilder</v>
      </c>
      <c r="G395" s="4" t="str">
        <f aca="false">INDEX(Data_Customers!$B$2:$B$602,MATCH(B395,Data_Customers!$A$2:$A$602,0))</f>
        <v>Hall Developments</v>
      </c>
    </row>
    <row r="396" customFormat="false" ht="15" hidden="false" customHeight="false" outlineLevel="0" collapsed="false">
      <c r="A396" s="4" t="s">
        <v>1478</v>
      </c>
      <c r="B396" s="4" t="s">
        <v>189</v>
      </c>
      <c r="C396" s="9" t="n">
        <v>45459</v>
      </c>
      <c r="D396" s="4" t="s">
        <v>75</v>
      </c>
      <c r="E396" s="4" t="n">
        <v>8266.86</v>
      </c>
      <c r="F396" s="4" t="str">
        <f aca="false">INDEX(Data_Customers!$C$2:$C$602,MATCH(B396,Data_Customers!$A$2:$A$602,0))</f>
        <v>Housebuilder</v>
      </c>
      <c r="G396" s="4" t="str">
        <f aca="false">INDEX(Data_Customers!$B$2:$B$602,MATCH(B396,Data_Customers!$A$2:$A$602,0))</f>
        <v>Hall Developments</v>
      </c>
    </row>
    <row r="397" customFormat="false" ht="15" hidden="false" customHeight="false" outlineLevel="0" collapsed="false">
      <c r="A397" s="4" t="s">
        <v>1479</v>
      </c>
      <c r="B397" s="4" t="s">
        <v>189</v>
      </c>
      <c r="C397" s="9" t="n">
        <v>45504</v>
      </c>
      <c r="D397" s="4" t="s">
        <v>75</v>
      </c>
      <c r="E397" s="4" t="n">
        <v>5712.18</v>
      </c>
      <c r="F397" s="4" t="str">
        <f aca="false">INDEX(Data_Customers!$C$2:$C$602,MATCH(B397,Data_Customers!$A$2:$A$602,0))</f>
        <v>Housebuilder</v>
      </c>
      <c r="G397" s="4" t="str">
        <f aca="false">INDEX(Data_Customers!$B$2:$B$602,MATCH(B397,Data_Customers!$A$2:$A$602,0))</f>
        <v>Hall Developments</v>
      </c>
    </row>
    <row r="398" customFormat="false" ht="15" hidden="false" customHeight="false" outlineLevel="0" collapsed="false">
      <c r="A398" s="4" t="s">
        <v>1480</v>
      </c>
      <c r="B398" s="4" t="s">
        <v>189</v>
      </c>
      <c r="C398" s="9" t="n">
        <v>46066</v>
      </c>
      <c r="D398" s="4" t="s">
        <v>75</v>
      </c>
      <c r="E398" s="4" t="n">
        <v>7654.39</v>
      </c>
      <c r="F398" s="4" t="str">
        <f aca="false">INDEX(Data_Customers!$C$2:$C$602,MATCH(B398,Data_Customers!$A$2:$A$602,0))</f>
        <v>Housebuilder</v>
      </c>
      <c r="G398" s="4" t="str">
        <f aca="false">INDEX(Data_Customers!$B$2:$B$602,MATCH(B398,Data_Customers!$A$2:$A$602,0))</f>
        <v>Hall Developments</v>
      </c>
    </row>
    <row r="399" customFormat="false" ht="15" hidden="false" customHeight="false" outlineLevel="0" collapsed="false">
      <c r="A399" s="4" t="s">
        <v>1481</v>
      </c>
      <c r="B399" s="4" t="s">
        <v>189</v>
      </c>
      <c r="C399" s="9" t="n">
        <v>45765</v>
      </c>
      <c r="D399" s="4" t="s">
        <v>75</v>
      </c>
      <c r="E399" s="4" t="n">
        <v>6032.73</v>
      </c>
      <c r="F399" s="4" t="str">
        <f aca="false">INDEX(Data_Customers!$C$2:$C$602,MATCH(B399,Data_Customers!$A$2:$A$602,0))</f>
        <v>Housebuilder</v>
      </c>
      <c r="G399" s="4" t="str">
        <f aca="false">INDEX(Data_Customers!$B$2:$B$602,MATCH(B399,Data_Customers!$A$2:$A$602,0))</f>
        <v>Hall Developments</v>
      </c>
    </row>
    <row r="400" customFormat="false" ht="15" hidden="false" customHeight="false" outlineLevel="0" collapsed="false">
      <c r="A400" s="4" t="s">
        <v>1482</v>
      </c>
      <c r="B400" s="4" t="s">
        <v>189</v>
      </c>
      <c r="C400" s="9" t="n">
        <v>46134</v>
      </c>
      <c r="D400" s="4" t="s">
        <v>75</v>
      </c>
      <c r="E400" s="4" t="n">
        <v>6054.27</v>
      </c>
      <c r="F400" s="4" t="str">
        <f aca="false">INDEX(Data_Customers!$C$2:$C$602,MATCH(B400,Data_Customers!$A$2:$A$602,0))</f>
        <v>Housebuilder</v>
      </c>
      <c r="G400" s="4" t="str">
        <f aca="false">INDEX(Data_Customers!$B$2:$B$602,MATCH(B400,Data_Customers!$A$2:$A$602,0))</f>
        <v>Hall Developments</v>
      </c>
    </row>
    <row r="401" customFormat="false" ht="15" hidden="false" customHeight="false" outlineLevel="0" collapsed="false">
      <c r="A401" s="4" t="s">
        <v>1483</v>
      </c>
      <c r="B401" s="4" t="s">
        <v>189</v>
      </c>
      <c r="C401" s="9" t="n">
        <v>45521</v>
      </c>
      <c r="D401" s="4" t="s">
        <v>75</v>
      </c>
      <c r="E401" s="4" t="n">
        <v>209.69</v>
      </c>
      <c r="F401" s="4" t="str">
        <f aca="false">INDEX(Data_Customers!$C$2:$C$602,MATCH(B401,Data_Customers!$A$2:$A$602,0))</f>
        <v>Housebuilder</v>
      </c>
      <c r="G401" s="4" t="str">
        <f aca="false">INDEX(Data_Customers!$B$2:$B$602,MATCH(B401,Data_Customers!$A$2:$A$602,0))</f>
        <v>Hall Developments</v>
      </c>
    </row>
    <row r="402" customFormat="false" ht="15" hidden="false" customHeight="false" outlineLevel="0" collapsed="false">
      <c r="A402" s="4" t="s">
        <v>1484</v>
      </c>
      <c r="B402" s="4" t="s">
        <v>189</v>
      </c>
      <c r="C402" s="9" t="n">
        <v>45449</v>
      </c>
      <c r="D402" s="4" t="s">
        <v>75</v>
      </c>
      <c r="E402" s="4" t="n">
        <v>2640.42</v>
      </c>
      <c r="F402" s="4" t="str">
        <f aca="false">INDEX(Data_Customers!$C$2:$C$602,MATCH(B402,Data_Customers!$A$2:$A$602,0))</f>
        <v>Housebuilder</v>
      </c>
      <c r="G402" s="4" t="str">
        <f aca="false">INDEX(Data_Customers!$B$2:$B$602,MATCH(B402,Data_Customers!$A$2:$A$602,0))</f>
        <v>Hall Developments</v>
      </c>
    </row>
    <row r="403" customFormat="false" ht="15" hidden="false" customHeight="false" outlineLevel="0" collapsed="false">
      <c r="A403" s="4" t="s">
        <v>1485</v>
      </c>
      <c r="B403" s="4" t="s">
        <v>189</v>
      </c>
      <c r="C403" s="9" t="n">
        <v>45719</v>
      </c>
      <c r="D403" s="4" t="s">
        <v>75</v>
      </c>
      <c r="E403" s="4" t="n">
        <v>1622.13</v>
      </c>
      <c r="F403" s="4" t="str">
        <f aca="false">INDEX(Data_Customers!$C$2:$C$602,MATCH(B403,Data_Customers!$A$2:$A$602,0))</f>
        <v>Housebuilder</v>
      </c>
      <c r="G403" s="4" t="str">
        <f aca="false">INDEX(Data_Customers!$B$2:$B$602,MATCH(B403,Data_Customers!$A$2:$A$602,0))</f>
        <v>Hall Developments</v>
      </c>
    </row>
    <row r="404" customFormat="false" ht="15" hidden="false" customHeight="false" outlineLevel="0" collapsed="false">
      <c r="A404" s="4" t="s">
        <v>1486</v>
      </c>
      <c r="B404" s="4" t="s">
        <v>189</v>
      </c>
      <c r="C404" s="9" t="n">
        <v>45414</v>
      </c>
      <c r="D404" s="4" t="s">
        <v>75</v>
      </c>
      <c r="E404" s="4" t="n">
        <v>7894.83</v>
      </c>
      <c r="F404" s="4" t="str">
        <f aca="false">INDEX(Data_Customers!$C$2:$C$602,MATCH(B404,Data_Customers!$A$2:$A$602,0))</f>
        <v>Housebuilder</v>
      </c>
      <c r="G404" s="4" t="str">
        <f aca="false">INDEX(Data_Customers!$B$2:$B$602,MATCH(B404,Data_Customers!$A$2:$A$602,0))</f>
        <v>Hall Developments</v>
      </c>
    </row>
    <row r="405" customFormat="false" ht="15" hidden="false" customHeight="false" outlineLevel="0" collapsed="false">
      <c r="A405" s="4" t="s">
        <v>1487</v>
      </c>
      <c r="B405" s="4" t="s">
        <v>191</v>
      </c>
      <c r="C405" s="9" t="n">
        <v>45816</v>
      </c>
      <c r="D405" s="4" t="s">
        <v>85</v>
      </c>
      <c r="E405" s="4" t="n">
        <v>5029.74</v>
      </c>
      <c r="F405" s="4" t="str">
        <f aca="false">INDEX(Data_Customers!$C$2:$C$602,MATCH(B405,Data_Customers!$A$2:$A$602,0))</f>
        <v>Contractor</v>
      </c>
      <c r="G405" s="4" t="str">
        <f aca="false">INDEX(Data_Customers!$B$2:$B$602,MATCH(B405,Data_Customers!$A$2:$A$602,0))</f>
        <v>Reid Contractors</v>
      </c>
    </row>
    <row r="406" customFormat="false" ht="15" hidden="false" customHeight="false" outlineLevel="0" collapsed="false">
      <c r="A406" s="4" t="s">
        <v>1488</v>
      </c>
      <c r="B406" s="4" t="s">
        <v>193</v>
      </c>
      <c r="C406" s="9" t="n">
        <v>45943</v>
      </c>
      <c r="D406" s="4" t="s">
        <v>85</v>
      </c>
      <c r="E406" s="4" t="n">
        <v>2229.81</v>
      </c>
      <c r="F406" s="4" t="str">
        <f aca="false">INDEX(Data_Customers!$C$2:$C$602,MATCH(B406,Data_Customers!$A$2:$A$602,0))</f>
        <v>Contractor</v>
      </c>
      <c r="G406" s="4" t="str">
        <f aca="false">INDEX(Data_Customers!$B$2:$B$602,MATCH(B406,Data_Customers!$A$2:$A$602,0))</f>
        <v>Smith Contractors</v>
      </c>
    </row>
    <row r="407" customFormat="false" ht="15" hidden="false" customHeight="false" outlineLevel="0" collapsed="false">
      <c r="A407" s="4" t="s">
        <v>1489</v>
      </c>
      <c r="B407" s="4" t="s">
        <v>193</v>
      </c>
      <c r="C407" s="9" t="n">
        <v>46076</v>
      </c>
      <c r="D407" s="4" t="s">
        <v>85</v>
      </c>
      <c r="E407" s="4" t="n">
        <v>2247.5</v>
      </c>
      <c r="F407" s="4" t="str">
        <f aca="false">INDEX(Data_Customers!$C$2:$C$602,MATCH(B407,Data_Customers!$A$2:$A$602,0))</f>
        <v>Contractor</v>
      </c>
      <c r="G407" s="4" t="str">
        <f aca="false">INDEX(Data_Customers!$B$2:$B$602,MATCH(B407,Data_Customers!$A$2:$A$602,0))</f>
        <v>Smith Contractors</v>
      </c>
    </row>
    <row r="408" customFormat="false" ht="15" hidden="false" customHeight="false" outlineLevel="0" collapsed="false">
      <c r="A408" s="4" t="s">
        <v>1490</v>
      </c>
      <c r="B408" s="4" t="s">
        <v>193</v>
      </c>
      <c r="C408" s="9" t="n">
        <v>45848</v>
      </c>
      <c r="D408" s="4" t="s">
        <v>85</v>
      </c>
      <c r="E408" s="4" t="n">
        <v>4235.41</v>
      </c>
      <c r="F408" s="4" t="str">
        <f aca="false">INDEX(Data_Customers!$C$2:$C$602,MATCH(B408,Data_Customers!$A$2:$A$602,0))</f>
        <v>Contractor</v>
      </c>
      <c r="G408" s="4" t="str">
        <f aca="false">INDEX(Data_Customers!$B$2:$B$602,MATCH(B408,Data_Customers!$A$2:$A$602,0))</f>
        <v>Smith Contractors</v>
      </c>
    </row>
    <row r="409" customFormat="false" ht="15" hidden="false" customHeight="false" outlineLevel="0" collapsed="false">
      <c r="A409" s="4" t="s">
        <v>1491</v>
      </c>
      <c r="B409" s="4" t="s">
        <v>193</v>
      </c>
      <c r="C409" s="9" t="n">
        <v>45390</v>
      </c>
      <c r="D409" s="4" t="s">
        <v>85</v>
      </c>
      <c r="E409" s="4" t="n">
        <v>7994.46</v>
      </c>
      <c r="F409" s="4" t="str">
        <f aca="false">INDEX(Data_Customers!$C$2:$C$602,MATCH(B409,Data_Customers!$A$2:$A$602,0))</f>
        <v>Contractor</v>
      </c>
      <c r="G409" s="4" t="str">
        <f aca="false">INDEX(Data_Customers!$B$2:$B$602,MATCH(B409,Data_Customers!$A$2:$A$602,0))</f>
        <v>Smith Contractors</v>
      </c>
    </row>
    <row r="410" customFormat="false" ht="15" hidden="false" customHeight="false" outlineLevel="0" collapsed="false">
      <c r="A410" s="4" t="s">
        <v>1492</v>
      </c>
      <c r="B410" s="4" t="s">
        <v>193</v>
      </c>
      <c r="C410" s="9" t="n">
        <v>45713</v>
      </c>
      <c r="D410" s="4" t="s">
        <v>85</v>
      </c>
      <c r="E410" s="4" t="n">
        <v>1894.62</v>
      </c>
      <c r="F410" s="4" t="str">
        <f aca="false">INDEX(Data_Customers!$C$2:$C$602,MATCH(B410,Data_Customers!$A$2:$A$602,0))</f>
        <v>Contractor</v>
      </c>
      <c r="G410" s="4" t="str">
        <f aca="false">INDEX(Data_Customers!$B$2:$B$602,MATCH(B410,Data_Customers!$A$2:$A$602,0))</f>
        <v>Smith Contractors</v>
      </c>
    </row>
    <row r="411" customFormat="false" ht="15" hidden="false" customHeight="false" outlineLevel="0" collapsed="false">
      <c r="A411" s="4" t="s">
        <v>1493</v>
      </c>
      <c r="B411" s="4" t="s">
        <v>193</v>
      </c>
      <c r="C411" s="9" t="n">
        <v>45518</v>
      </c>
      <c r="D411" s="4" t="s">
        <v>85</v>
      </c>
      <c r="E411" s="4" t="n">
        <v>8395.42</v>
      </c>
      <c r="F411" s="4" t="str">
        <f aca="false">INDEX(Data_Customers!$C$2:$C$602,MATCH(B411,Data_Customers!$A$2:$A$602,0))</f>
        <v>Contractor</v>
      </c>
      <c r="G411" s="4" t="str">
        <f aca="false">INDEX(Data_Customers!$B$2:$B$602,MATCH(B411,Data_Customers!$A$2:$A$602,0))</f>
        <v>Smith Contractors</v>
      </c>
    </row>
    <row r="412" customFormat="false" ht="15" hidden="false" customHeight="false" outlineLevel="0" collapsed="false">
      <c r="A412" s="4" t="s">
        <v>1494</v>
      </c>
      <c r="B412" s="4" t="s">
        <v>193</v>
      </c>
      <c r="C412" s="9" t="n">
        <v>45998</v>
      </c>
      <c r="D412" s="4" t="s">
        <v>85</v>
      </c>
      <c r="E412" s="4" t="n">
        <v>5185.46</v>
      </c>
      <c r="F412" s="4" t="str">
        <f aca="false">INDEX(Data_Customers!$C$2:$C$602,MATCH(B412,Data_Customers!$A$2:$A$602,0))</f>
        <v>Contractor</v>
      </c>
      <c r="G412" s="4" t="str">
        <f aca="false">INDEX(Data_Customers!$B$2:$B$602,MATCH(B412,Data_Customers!$A$2:$A$602,0))</f>
        <v>Smith Contractors</v>
      </c>
    </row>
    <row r="413" customFormat="false" ht="15" hidden="false" customHeight="false" outlineLevel="0" collapsed="false">
      <c r="A413" s="4" t="s">
        <v>1495</v>
      </c>
      <c r="B413" s="4" t="s">
        <v>193</v>
      </c>
      <c r="C413" s="9" t="n">
        <v>46130</v>
      </c>
      <c r="D413" s="4" t="s">
        <v>85</v>
      </c>
      <c r="E413" s="4" t="n">
        <v>3209.16</v>
      </c>
      <c r="F413" s="4" t="str">
        <f aca="false">INDEX(Data_Customers!$C$2:$C$602,MATCH(B413,Data_Customers!$A$2:$A$602,0))</f>
        <v>Contractor</v>
      </c>
      <c r="G413" s="4" t="str">
        <f aca="false">INDEX(Data_Customers!$B$2:$B$602,MATCH(B413,Data_Customers!$A$2:$A$602,0))</f>
        <v>Smith Contractors</v>
      </c>
    </row>
    <row r="414" customFormat="false" ht="15" hidden="false" customHeight="false" outlineLevel="0" collapsed="false">
      <c r="A414" s="4" t="s">
        <v>1496</v>
      </c>
      <c r="B414" s="4" t="s">
        <v>193</v>
      </c>
      <c r="C414" s="9" t="n">
        <v>45611</v>
      </c>
      <c r="D414" s="4" t="s">
        <v>85</v>
      </c>
      <c r="E414" s="4" t="n">
        <v>5732.21</v>
      </c>
      <c r="F414" s="4" t="str">
        <f aca="false">INDEX(Data_Customers!$C$2:$C$602,MATCH(B414,Data_Customers!$A$2:$A$602,0))</f>
        <v>Contractor</v>
      </c>
      <c r="G414" s="4" t="str">
        <f aca="false">INDEX(Data_Customers!$B$2:$B$602,MATCH(B414,Data_Customers!$A$2:$A$602,0))</f>
        <v>Smith Contractors</v>
      </c>
    </row>
    <row r="415" customFormat="false" ht="15" hidden="false" customHeight="false" outlineLevel="0" collapsed="false">
      <c r="A415" s="4" t="s">
        <v>1497</v>
      </c>
      <c r="B415" s="4" t="s">
        <v>193</v>
      </c>
      <c r="C415" s="9" t="n">
        <v>45468</v>
      </c>
      <c r="D415" s="4" t="s">
        <v>85</v>
      </c>
      <c r="E415" s="4" t="n">
        <v>2139.76</v>
      </c>
      <c r="F415" s="4" t="str">
        <f aca="false">INDEX(Data_Customers!$C$2:$C$602,MATCH(B415,Data_Customers!$A$2:$A$602,0))</f>
        <v>Contractor</v>
      </c>
      <c r="G415" s="4" t="str">
        <f aca="false">INDEX(Data_Customers!$B$2:$B$602,MATCH(B415,Data_Customers!$A$2:$A$602,0))</f>
        <v>Smith Contractors</v>
      </c>
    </row>
    <row r="416" customFormat="false" ht="15" hidden="false" customHeight="false" outlineLevel="0" collapsed="false">
      <c r="A416" s="4" t="s">
        <v>1498</v>
      </c>
      <c r="B416" s="4" t="s">
        <v>197</v>
      </c>
      <c r="C416" s="9" t="n">
        <v>45311</v>
      </c>
      <c r="D416" s="4" t="s">
        <v>85</v>
      </c>
      <c r="E416" s="4" t="n">
        <v>7412.64</v>
      </c>
      <c r="F416" s="4" t="str">
        <f aca="false">INDEX(Data_Customers!$C$2:$C$602,MATCH(B416,Data_Customers!$A$2:$A$602,0))</f>
        <v>Contractor</v>
      </c>
      <c r="G416" s="4" t="str">
        <f aca="false">INDEX(Data_Customers!$B$2:$B$602,MATCH(B416,Data_Customers!$A$2:$A$602,0))</f>
        <v>Evans Developments</v>
      </c>
    </row>
    <row r="417" customFormat="false" ht="15" hidden="false" customHeight="false" outlineLevel="0" collapsed="false">
      <c r="A417" s="4" t="s">
        <v>1499</v>
      </c>
      <c r="B417" s="4" t="s">
        <v>197</v>
      </c>
      <c r="C417" s="9" t="n">
        <v>45352</v>
      </c>
      <c r="D417" s="4" t="s">
        <v>85</v>
      </c>
      <c r="E417" s="4" t="n">
        <v>2216.02</v>
      </c>
      <c r="F417" s="4" t="str">
        <f aca="false">INDEX(Data_Customers!$C$2:$C$602,MATCH(B417,Data_Customers!$A$2:$A$602,0))</f>
        <v>Contractor</v>
      </c>
      <c r="G417" s="4" t="str">
        <f aca="false">INDEX(Data_Customers!$B$2:$B$602,MATCH(B417,Data_Customers!$A$2:$A$602,0))</f>
        <v>Evans Developments</v>
      </c>
    </row>
    <row r="418" customFormat="false" ht="15" hidden="false" customHeight="false" outlineLevel="0" collapsed="false">
      <c r="A418" s="4" t="s">
        <v>1500</v>
      </c>
      <c r="B418" s="4" t="s">
        <v>197</v>
      </c>
      <c r="C418" s="9" t="n">
        <v>46093</v>
      </c>
      <c r="D418" s="4" t="s">
        <v>85</v>
      </c>
      <c r="E418" s="4" t="n">
        <v>1972.2</v>
      </c>
      <c r="F418" s="4" t="str">
        <f aca="false">INDEX(Data_Customers!$C$2:$C$602,MATCH(B418,Data_Customers!$A$2:$A$602,0))</f>
        <v>Contractor</v>
      </c>
      <c r="G418" s="4" t="str">
        <f aca="false">INDEX(Data_Customers!$B$2:$B$602,MATCH(B418,Data_Customers!$A$2:$A$602,0))</f>
        <v>Evans Developments</v>
      </c>
    </row>
    <row r="419" customFormat="false" ht="15" hidden="false" customHeight="false" outlineLevel="0" collapsed="false">
      <c r="A419" s="4" t="s">
        <v>1501</v>
      </c>
      <c r="B419" s="4" t="s">
        <v>197</v>
      </c>
      <c r="C419" s="9" t="n">
        <v>45502</v>
      </c>
      <c r="D419" s="4" t="s">
        <v>85</v>
      </c>
      <c r="E419" s="4" t="n">
        <v>5738.89</v>
      </c>
      <c r="F419" s="4" t="str">
        <f aca="false">INDEX(Data_Customers!$C$2:$C$602,MATCH(B419,Data_Customers!$A$2:$A$602,0))</f>
        <v>Contractor</v>
      </c>
      <c r="G419" s="4" t="str">
        <f aca="false">INDEX(Data_Customers!$B$2:$B$602,MATCH(B419,Data_Customers!$A$2:$A$602,0))</f>
        <v>Evans Developments</v>
      </c>
    </row>
    <row r="420" customFormat="false" ht="15" hidden="false" customHeight="false" outlineLevel="0" collapsed="false">
      <c r="A420" s="4" t="s">
        <v>1502</v>
      </c>
      <c r="B420" s="4" t="s">
        <v>197</v>
      </c>
      <c r="C420" s="9" t="n">
        <v>45648</v>
      </c>
      <c r="D420" s="4" t="s">
        <v>85</v>
      </c>
      <c r="E420" s="4" t="n">
        <v>5936.1</v>
      </c>
      <c r="F420" s="4" t="str">
        <f aca="false">INDEX(Data_Customers!$C$2:$C$602,MATCH(B420,Data_Customers!$A$2:$A$602,0))</f>
        <v>Contractor</v>
      </c>
      <c r="G420" s="4" t="str">
        <f aca="false">INDEX(Data_Customers!$B$2:$B$602,MATCH(B420,Data_Customers!$A$2:$A$602,0))</f>
        <v>Evans Developments</v>
      </c>
    </row>
    <row r="421" customFormat="false" ht="15" hidden="false" customHeight="false" outlineLevel="0" collapsed="false">
      <c r="A421" s="4" t="s">
        <v>1503</v>
      </c>
      <c r="B421" s="4" t="s">
        <v>197</v>
      </c>
      <c r="C421" s="9" t="n">
        <v>45875</v>
      </c>
      <c r="D421" s="4" t="s">
        <v>85</v>
      </c>
      <c r="E421" s="4" t="n">
        <v>933.85</v>
      </c>
      <c r="F421" s="4" t="str">
        <f aca="false">INDEX(Data_Customers!$C$2:$C$602,MATCH(B421,Data_Customers!$A$2:$A$602,0))</f>
        <v>Contractor</v>
      </c>
      <c r="G421" s="4" t="str">
        <f aca="false">INDEX(Data_Customers!$B$2:$B$602,MATCH(B421,Data_Customers!$A$2:$A$602,0))</f>
        <v>Evans Developments</v>
      </c>
    </row>
    <row r="422" customFormat="false" ht="15" hidden="false" customHeight="false" outlineLevel="0" collapsed="false">
      <c r="A422" s="4" t="s">
        <v>1504</v>
      </c>
      <c r="B422" s="4" t="s">
        <v>197</v>
      </c>
      <c r="C422" s="9" t="n">
        <v>46073</v>
      </c>
      <c r="D422" s="4" t="s">
        <v>85</v>
      </c>
      <c r="E422" s="4" t="n">
        <v>1078.14</v>
      </c>
      <c r="F422" s="4" t="str">
        <f aca="false">INDEX(Data_Customers!$C$2:$C$602,MATCH(B422,Data_Customers!$A$2:$A$602,0))</f>
        <v>Contractor</v>
      </c>
      <c r="G422" s="4" t="str">
        <f aca="false">INDEX(Data_Customers!$B$2:$B$602,MATCH(B422,Data_Customers!$A$2:$A$602,0))</f>
        <v>Evans Developments</v>
      </c>
    </row>
    <row r="423" customFormat="false" ht="15" hidden="false" customHeight="false" outlineLevel="0" collapsed="false">
      <c r="A423" s="4" t="s">
        <v>1505</v>
      </c>
      <c r="B423" s="4" t="s">
        <v>197</v>
      </c>
      <c r="C423" s="9" t="n">
        <v>46024</v>
      </c>
      <c r="D423" s="4" t="s">
        <v>85</v>
      </c>
      <c r="E423" s="4" t="n">
        <v>733.8</v>
      </c>
      <c r="F423" s="4" t="str">
        <f aca="false">INDEX(Data_Customers!$C$2:$C$602,MATCH(B423,Data_Customers!$A$2:$A$602,0))</f>
        <v>Contractor</v>
      </c>
      <c r="G423" s="4" t="str">
        <f aca="false">INDEX(Data_Customers!$B$2:$B$602,MATCH(B423,Data_Customers!$A$2:$A$602,0))</f>
        <v>Evans Developments</v>
      </c>
    </row>
    <row r="424" customFormat="false" ht="15" hidden="false" customHeight="false" outlineLevel="0" collapsed="false">
      <c r="A424" s="4" t="s">
        <v>1506</v>
      </c>
      <c r="B424" s="4" t="s">
        <v>197</v>
      </c>
      <c r="C424" s="9" t="n">
        <v>45296</v>
      </c>
      <c r="D424" s="4" t="s">
        <v>85</v>
      </c>
      <c r="E424" s="4" t="n">
        <v>690.27</v>
      </c>
      <c r="F424" s="4" t="str">
        <f aca="false">INDEX(Data_Customers!$C$2:$C$602,MATCH(B424,Data_Customers!$A$2:$A$602,0))</f>
        <v>Contractor</v>
      </c>
      <c r="G424" s="4" t="str">
        <f aca="false">INDEX(Data_Customers!$B$2:$B$602,MATCH(B424,Data_Customers!$A$2:$A$602,0))</f>
        <v>Evans Developments</v>
      </c>
    </row>
    <row r="425" customFormat="false" ht="15" hidden="false" customHeight="false" outlineLevel="0" collapsed="false">
      <c r="A425" s="4" t="s">
        <v>1507</v>
      </c>
      <c r="B425" s="4" t="s">
        <v>197</v>
      </c>
      <c r="C425" s="9" t="n">
        <v>45808</v>
      </c>
      <c r="D425" s="4" t="s">
        <v>85</v>
      </c>
      <c r="E425" s="4" t="n">
        <v>5207.47</v>
      </c>
      <c r="F425" s="4" t="str">
        <f aca="false">INDEX(Data_Customers!$C$2:$C$602,MATCH(B425,Data_Customers!$A$2:$A$602,0))</f>
        <v>Contractor</v>
      </c>
      <c r="G425" s="4" t="str">
        <f aca="false">INDEX(Data_Customers!$B$2:$B$602,MATCH(B425,Data_Customers!$A$2:$A$602,0))</f>
        <v>Evans Developments</v>
      </c>
    </row>
    <row r="426" customFormat="false" ht="15" hidden="false" customHeight="false" outlineLevel="0" collapsed="false">
      <c r="A426" s="4" t="s">
        <v>1508</v>
      </c>
      <c r="B426" s="4" t="s">
        <v>197</v>
      </c>
      <c r="C426" s="9" t="n">
        <v>45680</v>
      </c>
      <c r="D426" s="4" t="s">
        <v>85</v>
      </c>
      <c r="E426" s="4" t="n">
        <v>5385.13</v>
      </c>
      <c r="F426" s="4" t="str">
        <f aca="false">INDEX(Data_Customers!$C$2:$C$602,MATCH(B426,Data_Customers!$A$2:$A$602,0))</f>
        <v>Contractor</v>
      </c>
      <c r="G426" s="4" t="str">
        <f aca="false">INDEX(Data_Customers!$B$2:$B$602,MATCH(B426,Data_Customers!$A$2:$A$602,0))</f>
        <v>Evans Developments</v>
      </c>
    </row>
    <row r="427" customFormat="false" ht="15" hidden="false" customHeight="false" outlineLevel="0" collapsed="false">
      <c r="A427" s="4" t="s">
        <v>1509</v>
      </c>
      <c r="B427" s="4" t="s">
        <v>197</v>
      </c>
      <c r="C427" s="9" t="n">
        <v>45404</v>
      </c>
      <c r="D427" s="4" t="s">
        <v>85</v>
      </c>
      <c r="E427" s="4" t="n">
        <v>6055.92</v>
      </c>
      <c r="F427" s="4" t="str">
        <f aca="false">INDEX(Data_Customers!$C$2:$C$602,MATCH(B427,Data_Customers!$A$2:$A$602,0))</f>
        <v>Contractor</v>
      </c>
      <c r="G427" s="4" t="str">
        <f aca="false">INDEX(Data_Customers!$B$2:$B$602,MATCH(B427,Data_Customers!$A$2:$A$602,0))</f>
        <v>Evans Developments</v>
      </c>
    </row>
    <row r="428" customFormat="false" ht="15" hidden="false" customHeight="false" outlineLevel="0" collapsed="false">
      <c r="A428" s="4" t="s">
        <v>1510</v>
      </c>
      <c r="B428" s="4" t="s">
        <v>199</v>
      </c>
      <c r="C428" s="9" t="n">
        <v>45995</v>
      </c>
      <c r="D428" s="4" t="s">
        <v>110</v>
      </c>
      <c r="E428" s="4" t="n">
        <v>4250.65</v>
      </c>
      <c r="F428" s="4" t="str">
        <f aca="false">INDEX(Data_Customers!$C$2:$C$602,MATCH(B428,Data_Customers!$A$2:$A$602,0))</f>
        <v>Contractor</v>
      </c>
      <c r="G428" s="4" t="str">
        <f aca="false">INDEX(Data_Customers!$B$2:$B$602,MATCH(B428,Data_Customers!$A$2:$A$602,0))</f>
        <v>Evans Builders Ltd</v>
      </c>
    </row>
    <row r="429" customFormat="false" ht="15" hidden="false" customHeight="false" outlineLevel="0" collapsed="false">
      <c r="A429" s="4" t="s">
        <v>1511</v>
      </c>
      <c r="B429" s="4" t="s">
        <v>199</v>
      </c>
      <c r="C429" s="9" t="n">
        <v>45987</v>
      </c>
      <c r="D429" s="4" t="s">
        <v>110</v>
      </c>
      <c r="E429" s="4" t="n">
        <v>4022.49</v>
      </c>
      <c r="F429" s="4" t="str">
        <f aca="false">INDEX(Data_Customers!$C$2:$C$602,MATCH(B429,Data_Customers!$A$2:$A$602,0))</f>
        <v>Contractor</v>
      </c>
      <c r="G429" s="4" t="str">
        <f aca="false">INDEX(Data_Customers!$B$2:$B$602,MATCH(B429,Data_Customers!$A$2:$A$602,0))</f>
        <v>Evans Builders Ltd</v>
      </c>
    </row>
    <row r="430" customFormat="false" ht="15" hidden="false" customHeight="false" outlineLevel="0" collapsed="false">
      <c r="A430" s="4" t="s">
        <v>1512</v>
      </c>
      <c r="B430" s="4" t="s">
        <v>199</v>
      </c>
      <c r="C430" s="9" t="n">
        <v>45740</v>
      </c>
      <c r="D430" s="4" t="s">
        <v>110</v>
      </c>
      <c r="E430" s="4" t="n">
        <v>5564.79</v>
      </c>
      <c r="F430" s="4" t="str">
        <f aca="false">INDEX(Data_Customers!$C$2:$C$602,MATCH(B430,Data_Customers!$A$2:$A$602,0))</f>
        <v>Contractor</v>
      </c>
      <c r="G430" s="4" t="str">
        <f aca="false">INDEX(Data_Customers!$B$2:$B$602,MATCH(B430,Data_Customers!$A$2:$A$602,0))</f>
        <v>Evans Builders Ltd</v>
      </c>
    </row>
    <row r="431" customFormat="false" ht="15" hidden="false" customHeight="false" outlineLevel="0" collapsed="false">
      <c r="A431" s="4" t="s">
        <v>1513</v>
      </c>
      <c r="B431" s="4" t="s">
        <v>199</v>
      </c>
      <c r="C431" s="9" t="n">
        <v>45664</v>
      </c>
      <c r="D431" s="4" t="s">
        <v>110</v>
      </c>
      <c r="E431" s="4" t="n">
        <v>3775.82</v>
      </c>
      <c r="F431" s="4" t="str">
        <f aca="false">INDEX(Data_Customers!$C$2:$C$602,MATCH(B431,Data_Customers!$A$2:$A$602,0))</f>
        <v>Contractor</v>
      </c>
      <c r="G431" s="4" t="str">
        <f aca="false">INDEX(Data_Customers!$B$2:$B$602,MATCH(B431,Data_Customers!$A$2:$A$602,0))</f>
        <v>Evans Builders Ltd</v>
      </c>
    </row>
    <row r="432" customFormat="false" ht="15" hidden="false" customHeight="false" outlineLevel="0" collapsed="false">
      <c r="A432" s="4" t="s">
        <v>1514</v>
      </c>
      <c r="B432" s="4" t="s">
        <v>199</v>
      </c>
      <c r="C432" s="9" t="n">
        <v>45417</v>
      </c>
      <c r="D432" s="4" t="s">
        <v>110</v>
      </c>
      <c r="E432" s="4" t="n">
        <v>2824.17</v>
      </c>
      <c r="F432" s="4" t="str">
        <f aca="false">INDEX(Data_Customers!$C$2:$C$602,MATCH(B432,Data_Customers!$A$2:$A$602,0))</f>
        <v>Contractor</v>
      </c>
      <c r="G432" s="4" t="str">
        <f aca="false">INDEX(Data_Customers!$B$2:$B$602,MATCH(B432,Data_Customers!$A$2:$A$602,0))</f>
        <v>Evans Builders Ltd</v>
      </c>
    </row>
    <row r="433" customFormat="false" ht="15" hidden="false" customHeight="false" outlineLevel="0" collapsed="false">
      <c r="A433" s="4" t="s">
        <v>1515</v>
      </c>
      <c r="B433" s="4" t="s">
        <v>199</v>
      </c>
      <c r="C433" s="9" t="n">
        <v>46075</v>
      </c>
      <c r="D433" s="4" t="s">
        <v>110</v>
      </c>
      <c r="E433" s="4" t="n">
        <v>12948.94</v>
      </c>
      <c r="F433" s="4" t="str">
        <f aca="false">INDEX(Data_Customers!$C$2:$C$602,MATCH(B433,Data_Customers!$A$2:$A$602,0))</f>
        <v>Contractor</v>
      </c>
      <c r="G433" s="4" t="str">
        <f aca="false">INDEX(Data_Customers!$B$2:$B$602,MATCH(B433,Data_Customers!$A$2:$A$602,0))</f>
        <v>Evans Builders Ltd</v>
      </c>
    </row>
    <row r="434" customFormat="false" ht="15" hidden="false" customHeight="false" outlineLevel="0" collapsed="false">
      <c r="A434" s="4" t="s">
        <v>1516</v>
      </c>
      <c r="B434" s="4" t="s">
        <v>199</v>
      </c>
      <c r="C434" s="9" t="n">
        <v>45788</v>
      </c>
      <c r="D434" s="4" t="s">
        <v>110</v>
      </c>
      <c r="E434" s="4" t="n">
        <v>7032.28</v>
      </c>
      <c r="F434" s="4" t="str">
        <f aca="false">INDEX(Data_Customers!$C$2:$C$602,MATCH(B434,Data_Customers!$A$2:$A$602,0))</f>
        <v>Contractor</v>
      </c>
      <c r="G434" s="4" t="str">
        <f aca="false">INDEX(Data_Customers!$B$2:$B$602,MATCH(B434,Data_Customers!$A$2:$A$602,0))</f>
        <v>Evans Builders Ltd</v>
      </c>
    </row>
    <row r="435" customFormat="false" ht="15" hidden="false" customHeight="false" outlineLevel="0" collapsed="false">
      <c r="A435" s="4" t="s">
        <v>1517</v>
      </c>
      <c r="B435" s="4" t="s">
        <v>199</v>
      </c>
      <c r="C435" s="9" t="n">
        <v>45935</v>
      </c>
      <c r="D435" s="4" t="s">
        <v>110</v>
      </c>
      <c r="E435" s="4" t="n">
        <v>419.35</v>
      </c>
      <c r="F435" s="4" t="str">
        <f aca="false">INDEX(Data_Customers!$C$2:$C$602,MATCH(B435,Data_Customers!$A$2:$A$602,0))</f>
        <v>Contractor</v>
      </c>
      <c r="G435" s="4" t="str">
        <f aca="false">INDEX(Data_Customers!$B$2:$B$602,MATCH(B435,Data_Customers!$A$2:$A$602,0))</f>
        <v>Evans Builders Ltd</v>
      </c>
    </row>
    <row r="436" customFormat="false" ht="15" hidden="false" customHeight="false" outlineLevel="0" collapsed="false">
      <c r="A436" s="4" t="s">
        <v>1518</v>
      </c>
      <c r="B436" s="4" t="s">
        <v>199</v>
      </c>
      <c r="C436" s="9" t="n">
        <v>45802</v>
      </c>
      <c r="D436" s="4" t="s">
        <v>110</v>
      </c>
      <c r="E436" s="4" t="n">
        <v>958.88</v>
      </c>
      <c r="F436" s="4" t="str">
        <f aca="false">INDEX(Data_Customers!$C$2:$C$602,MATCH(B436,Data_Customers!$A$2:$A$602,0))</f>
        <v>Contractor</v>
      </c>
      <c r="G436" s="4" t="str">
        <f aca="false">INDEX(Data_Customers!$B$2:$B$602,MATCH(B436,Data_Customers!$A$2:$A$602,0))</f>
        <v>Evans Builders Ltd</v>
      </c>
    </row>
    <row r="437" customFormat="false" ht="15" hidden="false" customHeight="false" outlineLevel="0" collapsed="false">
      <c r="A437" s="4" t="s">
        <v>1519</v>
      </c>
      <c r="B437" s="4" t="s">
        <v>199</v>
      </c>
      <c r="C437" s="9" t="n">
        <v>45911</v>
      </c>
      <c r="D437" s="4" t="s">
        <v>110</v>
      </c>
      <c r="E437" s="4" t="n">
        <v>2313.25</v>
      </c>
      <c r="F437" s="4" t="str">
        <f aca="false">INDEX(Data_Customers!$C$2:$C$602,MATCH(B437,Data_Customers!$A$2:$A$602,0))</f>
        <v>Contractor</v>
      </c>
      <c r="G437" s="4" t="str">
        <f aca="false">INDEX(Data_Customers!$B$2:$B$602,MATCH(B437,Data_Customers!$A$2:$A$602,0))</f>
        <v>Evans Builders Ltd</v>
      </c>
    </row>
    <row r="438" customFormat="false" ht="15" hidden="false" customHeight="false" outlineLevel="0" collapsed="false">
      <c r="A438" s="4" t="s">
        <v>1520</v>
      </c>
      <c r="B438" s="4" t="s">
        <v>201</v>
      </c>
      <c r="C438" s="9" t="n">
        <v>45969</v>
      </c>
      <c r="D438" s="4" t="s">
        <v>94</v>
      </c>
      <c r="E438" s="4" t="n">
        <v>7118.14</v>
      </c>
      <c r="F438" s="4" t="str">
        <f aca="false">INDEX(Data_Customers!$C$2:$C$602,MATCH(B438,Data_Customers!$A$2:$A$602,0))</f>
        <v>Contractor</v>
      </c>
      <c r="G438" s="4" t="str">
        <f aca="false">INDEX(Data_Customers!$B$2:$B$602,MATCH(B438,Data_Customers!$A$2:$A$602,0))</f>
        <v>Hall Property Services</v>
      </c>
    </row>
    <row r="439" customFormat="false" ht="15" hidden="false" customHeight="false" outlineLevel="0" collapsed="false">
      <c r="A439" s="4" t="s">
        <v>1521</v>
      </c>
      <c r="B439" s="4" t="s">
        <v>201</v>
      </c>
      <c r="C439" s="9" t="n">
        <v>46074</v>
      </c>
      <c r="D439" s="4" t="s">
        <v>94</v>
      </c>
      <c r="E439" s="4" t="n">
        <v>641.64</v>
      </c>
      <c r="F439" s="4" t="str">
        <f aca="false">INDEX(Data_Customers!$C$2:$C$602,MATCH(B439,Data_Customers!$A$2:$A$602,0))</f>
        <v>Contractor</v>
      </c>
      <c r="G439" s="4" t="str">
        <f aca="false">INDEX(Data_Customers!$B$2:$B$602,MATCH(B439,Data_Customers!$A$2:$A$602,0))</f>
        <v>Hall Property Services</v>
      </c>
    </row>
    <row r="440" customFormat="false" ht="15" hidden="false" customHeight="false" outlineLevel="0" collapsed="false">
      <c r="A440" s="4" t="s">
        <v>1522</v>
      </c>
      <c r="B440" s="4" t="s">
        <v>203</v>
      </c>
      <c r="C440" s="9" t="n">
        <v>45328</v>
      </c>
      <c r="D440" s="4" t="s">
        <v>75</v>
      </c>
      <c r="E440" s="4" t="n">
        <v>1327.68</v>
      </c>
      <c r="F440" s="4" t="str">
        <f aca="false">INDEX(Data_Customers!$C$2:$C$602,MATCH(B440,Data_Customers!$A$2:$A$602,0))</f>
        <v>Trade Account</v>
      </c>
      <c r="G440" s="4" t="str">
        <f aca="false">INDEX(Data_Customers!$B$2:$B$602,MATCH(B440,Data_Customers!$A$2:$A$602,0))</f>
        <v>Brown Building Services</v>
      </c>
    </row>
    <row r="441" customFormat="false" ht="15" hidden="false" customHeight="false" outlineLevel="0" collapsed="false">
      <c r="A441" s="4" t="s">
        <v>1523</v>
      </c>
      <c r="B441" s="4" t="s">
        <v>203</v>
      </c>
      <c r="C441" s="9" t="n">
        <v>45967</v>
      </c>
      <c r="D441" s="4" t="s">
        <v>75</v>
      </c>
      <c r="E441" s="4" t="n">
        <v>5516.42</v>
      </c>
      <c r="F441" s="4" t="str">
        <f aca="false">INDEX(Data_Customers!$C$2:$C$602,MATCH(B441,Data_Customers!$A$2:$A$602,0))</f>
        <v>Trade Account</v>
      </c>
      <c r="G441" s="4" t="str">
        <f aca="false">INDEX(Data_Customers!$B$2:$B$602,MATCH(B441,Data_Customers!$A$2:$A$602,0))</f>
        <v>Brown Building Services</v>
      </c>
    </row>
    <row r="442" customFormat="false" ht="15" hidden="false" customHeight="false" outlineLevel="0" collapsed="false">
      <c r="A442" s="4" t="s">
        <v>1524</v>
      </c>
      <c r="B442" s="4" t="s">
        <v>203</v>
      </c>
      <c r="C442" s="9" t="n">
        <v>45611</v>
      </c>
      <c r="D442" s="4" t="s">
        <v>75</v>
      </c>
      <c r="E442" s="4" t="n">
        <v>10223.05</v>
      </c>
      <c r="F442" s="4" t="str">
        <f aca="false">INDEX(Data_Customers!$C$2:$C$602,MATCH(B442,Data_Customers!$A$2:$A$602,0))</f>
        <v>Trade Account</v>
      </c>
      <c r="G442" s="4" t="str">
        <f aca="false">INDEX(Data_Customers!$B$2:$B$602,MATCH(B442,Data_Customers!$A$2:$A$602,0))</f>
        <v>Brown Building Services</v>
      </c>
    </row>
    <row r="443" customFormat="false" ht="15" hidden="false" customHeight="false" outlineLevel="0" collapsed="false">
      <c r="A443" s="4" t="s">
        <v>1525</v>
      </c>
      <c r="B443" s="4" t="s">
        <v>203</v>
      </c>
      <c r="C443" s="9" t="n">
        <v>45773</v>
      </c>
      <c r="D443" s="4" t="s">
        <v>75</v>
      </c>
      <c r="E443" s="4" t="n">
        <v>6347.76</v>
      </c>
      <c r="F443" s="4" t="str">
        <f aca="false">INDEX(Data_Customers!$C$2:$C$602,MATCH(B443,Data_Customers!$A$2:$A$602,0))</f>
        <v>Trade Account</v>
      </c>
      <c r="G443" s="4" t="str">
        <f aca="false">INDEX(Data_Customers!$B$2:$B$602,MATCH(B443,Data_Customers!$A$2:$A$602,0))</f>
        <v>Brown Building Services</v>
      </c>
    </row>
    <row r="444" customFormat="false" ht="15" hidden="false" customHeight="false" outlineLevel="0" collapsed="false">
      <c r="A444" s="4" t="s">
        <v>1526</v>
      </c>
      <c r="B444" s="4" t="s">
        <v>203</v>
      </c>
      <c r="C444" s="9" t="n">
        <v>45897</v>
      </c>
      <c r="D444" s="4" t="s">
        <v>75</v>
      </c>
      <c r="E444" s="4" t="n">
        <v>4429.78</v>
      </c>
      <c r="F444" s="4" t="str">
        <f aca="false">INDEX(Data_Customers!$C$2:$C$602,MATCH(B444,Data_Customers!$A$2:$A$602,0))</f>
        <v>Trade Account</v>
      </c>
      <c r="G444" s="4" t="str">
        <f aca="false">INDEX(Data_Customers!$B$2:$B$602,MATCH(B444,Data_Customers!$A$2:$A$602,0))</f>
        <v>Brown Building Services</v>
      </c>
    </row>
    <row r="445" customFormat="false" ht="15" hidden="false" customHeight="false" outlineLevel="0" collapsed="false">
      <c r="A445" s="4" t="s">
        <v>1527</v>
      </c>
      <c r="B445" s="4" t="s">
        <v>203</v>
      </c>
      <c r="C445" s="9" t="n">
        <v>45896</v>
      </c>
      <c r="D445" s="4" t="s">
        <v>75</v>
      </c>
      <c r="E445" s="4" t="n">
        <v>957.12</v>
      </c>
      <c r="F445" s="4" t="str">
        <f aca="false">INDEX(Data_Customers!$C$2:$C$602,MATCH(B445,Data_Customers!$A$2:$A$602,0))</f>
        <v>Trade Account</v>
      </c>
      <c r="G445" s="4" t="str">
        <f aca="false">INDEX(Data_Customers!$B$2:$B$602,MATCH(B445,Data_Customers!$A$2:$A$602,0))</f>
        <v>Brown Building Services</v>
      </c>
    </row>
    <row r="446" customFormat="false" ht="15" hidden="false" customHeight="false" outlineLevel="0" collapsed="false">
      <c r="A446" s="4" t="s">
        <v>1528</v>
      </c>
      <c r="B446" s="4" t="s">
        <v>203</v>
      </c>
      <c r="C446" s="9" t="n">
        <v>45649</v>
      </c>
      <c r="D446" s="4" t="s">
        <v>75</v>
      </c>
      <c r="E446" s="4" t="n">
        <v>9048.73</v>
      </c>
      <c r="F446" s="4" t="str">
        <f aca="false">INDEX(Data_Customers!$C$2:$C$602,MATCH(B446,Data_Customers!$A$2:$A$602,0))</f>
        <v>Trade Account</v>
      </c>
      <c r="G446" s="4" t="str">
        <f aca="false">INDEX(Data_Customers!$B$2:$B$602,MATCH(B446,Data_Customers!$A$2:$A$602,0))</f>
        <v>Brown Building Services</v>
      </c>
    </row>
    <row r="447" customFormat="false" ht="15" hidden="false" customHeight="false" outlineLevel="0" collapsed="false">
      <c r="A447" s="4" t="s">
        <v>1529</v>
      </c>
      <c r="B447" s="4" t="s">
        <v>203</v>
      </c>
      <c r="C447" s="9" t="n">
        <v>45713</v>
      </c>
      <c r="D447" s="4" t="s">
        <v>75</v>
      </c>
      <c r="E447" s="4" t="n">
        <v>5182.34</v>
      </c>
      <c r="F447" s="4" t="str">
        <f aca="false">INDEX(Data_Customers!$C$2:$C$602,MATCH(B447,Data_Customers!$A$2:$A$602,0))</f>
        <v>Trade Account</v>
      </c>
      <c r="G447" s="4" t="str">
        <f aca="false">INDEX(Data_Customers!$B$2:$B$602,MATCH(B447,Data_Customers!$A$2:$A$602,0))</f>
        <v>Brown Building Services</v>
      </c>
    </row>
    <row r="448" customFormat="false" ht="15" hidden="false" customHeight="false" outlineLevel="0" collapsed="false">
      <c r="A448" s="4" t="s">
        <v>1530</v>
      </c>
      <c r="B448" s="4" t="s">
        <v>203</v>
      </c>
      <c r="C448" s="9" t="n">
        <v>45898</v>
      </c>
      <c r="D448" s="4" t="s">
        <v>75</v>
      </c>
      <c r="E448" s="4" t="n">
        <v>295.83</v>
      </c>
      <c r="F448" s="4" t="str">
        <f aca="false">INDEX(Data_Customers!$C$2:$C$602,MATCH(B448,Data_Customers!$A$2:$A$602,0))</f>
        <v>Trade Account</v>
      </c>
      <c r="G448" s="4" t="str">
        <f aca="false">INDEX(Data_Customers!$B$2:$B$602,MATCH(B448,Data_Customers!$A$2:$A$602,0))</f>
        <v>Brown Building Services</v>
      </c>
    </row>
    <row r="449" customFormat="false" ht="15" hidden="false" customHeight="false" outlineLevel="0" collapsed="false">
      <c r="A449" s="4" t="s">
        <v>1531</v>
      </c>
      <c r="B449" s="4" t="s">
        <v>203</v>
      </c>
      <c r="C449" s="9" t="n">
        <v>46181</v>
      </c>
      <c r="D449" s="4" t="s">
        <v>75</v>
      </c>
      <c r="E449" s="4" t="n">
        <v>2654.21</v>
      </c>
      <c r="F449" s="4" t="str">
        <f aca="false">INDEX(Data_Customers!$C$2:$C$602,MATCH(B449,Data_Customers!$A$2:$A$602,0))</f>
        <v>Trade Account</v>
      </c>
      <c r="G449" s="4" t="str">
        <f aca="false">INDEX(Data_Customers!$B$2:$B$602,MATCH(B449,Data_Customers!$A$2:$A$602,0))</f>
        <v>Brown Building Services</v>
      </c>
    </row>
    <row r="450" customFormat="false" ht="15" hidden="false" customHeight="false" outlineLevel="0" collapsed="false">
      <c r="A450" s="4" t="s">
        <v>1532</v>
      </c>
      <c r="B450" s="4" t="s">
        <v>203</v>
      </c>
      <c r="C450" s="9" t="n">
        <v>45330</v>
      </c>
      <c r="D450" s="4" t="s">
        <v>75</v>
      </c>
      <c r="E450" s="4" t="n">
        <v>7912.57</v>
      </c>
      <c r="F450" s="4" t="str">
        <f aca="false">INDEX(Data_Customers!$C$2:$C$602,MATCH(B450,Data_Customers!$A$2:$A$602,0))</f>
        <v>Trade Account</v>
      </c>
      <c r="G450" s="4" t="str">
        <f aca="false">INDEX(Data_Customers!$B$2:$B$602,MATCH(B450,Data_Customers!$A$2:$A$602,0))</f>
        <v>Brown Building Services</v>
      </c>
    </row>
    <row r="451" customFormat="false" ht="15" hidden="false" customHeight="false" outlineLevel="0" collapsed="false">
      <c r="A451" s="4" t="s">
        <v>1533</v>
      </c>
      <c r="B451" s="4" t="s">
        <v>203</v>
      </c>
      <c r="C451" s="9" t="n">
        <v>46004</v>
      </c>
      <c r="D451" s="4" t="s">
        <v>75</v>
      </c>
      <c r="E451" s="4" t="n">
        <v>9125.9</v>
      </c>
      <c r="F451" s="4" t="str">
        <f aca="false">INDEX(Data_Customers!$C$2:$C$602,MATCH(B451,Data_Customers!$A$2:$A$602,0))</f>
        <v>Trade Account</v>
      </c>
      <c r="G451" s="4" t="str">
        <f aca="false">INDEX(Data_Customers!$B$2:$B$602,MATCH(B451,Data_Customers!$A$2:$A$602,0))</f>
        <v>Brown Building Services</v>
      </c>
    </row>
    <row r="452" customFormat="false" ht="15" hidden="false" customHeight="false" outlineLevel="0" collapsed="false">
      <c r="A452" s="4" t="s">
        <v>1534</v>
      </c>
      <c r="B452" s="4" t="s">
        <v>205</v>
      </c>
      <c r="C452" s="9" t="n">
        <v>45800</v>
      </c>
      <c r="D452" s="4" t="s">
        <v>79</v>
      </c>
      <c r="E452" s="4" t="n">
        <v>9203.24</v>
      </c>
      <c r="F452" s="4" t="str">
        <f aca="false">INDEX(Data_Customers!$C$2:$C$602,MATCH(B452,Data_Customers!$A$2:$A$602,0))</f>
        <v>Trade Account</v>
      </c>
      <c r="G452" s="4" t="str">
        <f aca="false">INDEX(Data_Customers!$B$2:$B$602,MATCH(B452,Data_Customers!$A$2:$A$602,0))</f>
        <v>Clarke Home Improvements</v>
      </c>
    </row>
    <row r="453" customFormat="false" ht="15" hidden="false" customHeight="false" outlineLevel="0" collapsed="false">
      <c r="A453" s="4" t="s">
        <v>1535</v>
      </c>
      <c r="B453" s="4" t="s">
        <v>205</v>
      </c>
      <c r="C453" s="9" t="n">
        <v>45800</v>
      </c>
      <c r="D453" s="4" t="s">
        <v>79</v>
      </c>
      <c r="E453" s="4" t="n">
        <v>1553.04</v>
      </c>
      <c r="F453" s="4" t="str">
        <f aca="false">INDEX(Data_Customers!$C$2:$C$602,MATCH(B453,Data_Customers!$A$2:$A$602,0))</f>
        <v>Trade Account</v>
      </c>
      <c r="G453" s="4" t="str">
        <f aca="false">INDEX(Data_Customers!$B$2:$B$602,MATCH(B453,Data_Customers!$A$2:$A$602,0))</f>
        <v>Clarke Home Improvements</v>
      </c>
    </row>
    <row r="454" customFormat="false" ht="15" hidden="false" customHeight="false" outlineLevel="0" collapsed="false">
      <c r="A454" s="4" t="s">
        <v>1536</v>
      </c>
      <c r="B454" s="4" t="s">
        <v>205</v>
      </c>
      <c r="C454" s="9" t="n">
        <v>45511</v>
      </c>
      <c r="D454" s="4" t="s">
        <v>79</v>
      </c>
      <c r="E454" s="4" t="n">
        <v>5590.81</v>
      </c>
      <c r="F454" s="4" t="str">
        <f aca="false">INDEX(Data_Customers!$C$2:$C$602,MATCH(B454,Data_Customers!$A$2:$A$602,0))</f>
        <v>Trade Account</v>
      </c>
      <c r="G454" s="4" t="str">
        <f aca="false">INDEX(Data_Customers!$B$2:$B$602,MATCH(B454,Data_Customers!$A$2:$A$602,0))</f>
        <v>Clarke Home Improvements</v>
      </c>
    </row>
    <row r="455" customFormat="false" ht="15" hidden="false" customHeight="false" outlineLevel="0" collapsed="false">
      <c r="A455" s="4" t="s">
        <v>1537</v>
      </c>
      <c r="B455" s="4" t="s">
        <v>205</v>
      </c>
      <c r="C455" s="9" t="n">
        <v>45931</v>
      </c>
      <c r="D455" s="4" t="s">
        <v>79</v>
      </c>
      <c r="E455" s="4" t="n">
        <v>1968.97</v>
      </c>
      <c r="F455" s="4" t="str">
        <f aca="false">INDEX(Data_Customers!$C$2:$C$602,MATCH(B455,Data_Customers!$A$2:$A$602,0))</f>
        <v>Trade Account</v>
      </c>
      <c r="G455" s="4" t="str">
        <f aca="false">INDEX(Data_Customers!$B$2:$B$602,MATCH(B455,Data_Customers!$A$2:$A$602,0))</f>
        <v>Clarke Home Improvements</v>
      </c>
    </row>
    <row r="456" customFormat="false" ht="15" hidden="false" customHeight="false" outlineLevel="0" collapsed="false">
      <c r="A456" s="4" t="s">
        <v>1538</v>
      </c>
      <c r="B456" s="4" t="s">
        <v>205</v>
      </c>
      <c r="C456" s="9" t="n">
        <v>45389</v>
      </c>
      <c r="D456" s="4" t="s">
        <v>79</v>
      </c>
      <c r="E456" s="4" t="n">
        <v>9489.52</v>
      </c>
      <c r="F456" s="4" t="str">
        <f aca="false">INDEX(Data_Customers!$C$2:$C$602,MATCH(B456,Data_Customers!$A$2:$A$602,0))</f>
        <v>Trade Account</v>
      </c>
      <c r="G456" s="4" t="str">
        <f aca="false">INDEX(Data_Customers!$B$2:$B$602,MATCH(B456,Data_Customers!$A$2:$A$602,0))</f>
        <v>Clarke Home Improvements</v>
      </c>
    </row>
    <row r="457" customFormat="false" ht="15" hidden="false" customHeight="false" outlineLevel="0" collapsed="false">
      <c r="A457" s="4" t="s">
        <v>1539</v>
      </c>
      <c r="B457" s="4" t="s">
        <v>205</v>
      </c>
      <c r="C457" s="9" t="n">
        <v>46106</v>
      </c>
      <c r="D457" s="4" t="s">
        <v>79</v>
      </c>
      <c r="E457" s="4" t="n">
        <v>2050.3</v>
      </c>
      <c r="F457" s="4" t="str">
        <f aca="false">INDEX(Data_Customers!$C$2:$C$602,MATCH(B457,Data_Customers!$A$2:$A$602,0))</f>
        <v>Trade Account</v>
      </c>
      <c r="G457" s="4" t="str">
        <f aca="false">INDEX(Data_Customers!$B$2:$B$602,MATCH(B457,Data_Customers!$A$2:$A$602,0))</f>
        <v>Clarke Home Improvements</v>
      </c>
    </row>
    <row r="458" customFormat="false" ht="15" hidden="false" customHeight="false" outlineLevel="0" collapsed="false">
      <c r="A458" s="4" t="s">
        <v>1540</v>
      </c>
      <c r="B458" s="4" t="s">
        <v>205</v>
      </c>
      <c r="C458" s="9" t="n">
        <v>45808</v>
      </c>
      <c r="D458" s="4" t="s">
        <v>79</v>
      </c>
      <c r="E458" s="4" t="n">
        <v>4580.26</v>
      </c>
      <c r="F458" s="4" t="str">
        <f aca="false">INDEX(Data_Customers!$C$2:$C$602,MATCH(B458,Data_Customers!$A$2:$A$602,0))</f>
        <v>Trade Account</v>
      </c>
      <c r="G458" s="4" t="str">
        <f aca="false">INDEX(Data_Customers!$B$2:$B$602,MATCH(B458,Data_Customers!$A$2:$A$602,0))</f>
        <v>Clarke Home Improvements</v>
      </c>
    </row>
    <row r="459" customFormat="false" ht="15" hidden="false" customHeight="false" outlineLevel="0" collapsed="false">
      <c r="A459" s="4" t="s">
        <v>1541</v>
      </c>
      <c r="B459" s="4" t="s">
        <v>205</v>
      </c>
      <c r="C459" s="9" t="n">
        <v>45703</v>
      </c>
      <c r="D459" s="4" t="s">
        <v>79</v>
      </c>
      <c r="E459" s="4" t="n">
        <v>4869.65</v>
      </c>
      <c r="F459" s="4" t="str">
        <f aca="false">INDEX(Data_Customers!$C$2:$C$602,MATCH(B459,Data_Customers!$A$2:$A$602,0))</f>
        <v>Trade Account</v>
      </c>
      <c r="G459" s="4" t="str">
        <f aca="false">INDEX(Data_Customers!$B$2:$B$602,MATCH(B459,Data_Customers!$A$2:$A$602,0))</f>
        <v>Clarke Home Improvements</v>
      </c>
    </row>
    <row r="460" customFormat="false" ht="15" hidden="false" customHeight="false" outlineLevel="0" collapsed="false">
      <c r="A460" s="4" t="s">
        <v>1542</v>
      </c>
      <c r="B460" s="4" t="s">
        <v>205</v>
      </c>
      <c r="C460" s="9" t="n">
        <v>45934</v>
      </c>
      <c r="D460" s="4" t="s">
        <v>79</v>
      </c>
      <c r="E460" s="4" t="n">
        <v>14142.74</v>
      </c>
      <c r="F460" s="4" t="str">
        <f aca="false">INDEX(Data_Customers!$C$2:$C$602,MATCH(B460,Data_Customers!$A$2:$A$602,0))</f>
        <v>Trade Account</v>
      </c>
      <c r="G460" s="4" t="str">
        <f aca="false">INDEX(Data_Customers!$B$2:$B$602,MATCH(B460,Data_Customers!$A$2:$A$602,0))</f>
        <v>Clarke Home Improvements</v>
      </c>
    </row>
    <row r="461" customFormat="false" ht="15" hidden="false" customHeight="false" outlineLevel="0" collapsed="false">
      <c r="A461" s="4" t="s">
        <v>1543</v>
      </c>
      <c r="B461" s="4" t="s">
        <v>205</v>
      </c>
      <c r="C461" s="9" t="n">
        <v>45871</v>
      </c>
      <c r="D461" s="4" t="s">
        <v>79</v>
      </c>
      <c r="E461" s="4" t="n">
        <v>1078.14</v>
      </c>
      <c r="F461" s="4" t="str">
        <f aca="false">INDEX(Data_Customers!$C$2:$C$602,MATCH(B461,Data_Customers!$A$2:$A$602,0))</f>
        <v>Trade Account</v>
      </c>
      <c r="G461" s="4" t="str">
        <f aca="false">INDEX(Data_Customers!$B$2:$B$602,MATCH(B461,Data_Customers!$A$2:$A$602,0))</f>
        <v>Clarke Home Improvements</v>
      </c>
    </row>
    <row r="462" customFormat="false" ht="15" hidden="false" customHeight="false" outlineLevel="0" collapsed="false">
      <c r="A462" s="4" t="s">
        <v>1544</v>
      </c>
      <c r="B462" s="4" t="s">
        <v>205</v>
      </c>
      <c r="C462" s="9" t="n">
        <v>45665</v>
      </c>
      <c r="D462" s="4" t="s">
        <v>79</v>
      </c>
      <c r="E462" s="4" t="n">
        <v>7357.19</v>
      </c>
      <c r="F462" s="4" t="str">
        <f aca="false">INDEX(Data_Customers!$C$2:$C$602,MATCH(B462,Data_Customers!$A$2:$A$602,0))</f>
        <v>Trade Account</v>
      </c>
      <c r="G462" s="4" t="str">
        <f aca="false">INDEX(Data_Customers!$B$2:$B$602,MATCH(B462,Data_Customers!$A$2:$A$602,0))</f>
        <v>Clarke Home Improvements</v>
      </c>
    </row>
    <row r="463" customFormat="false" ht="15" hidden="false" customHeight="false" outlineLevel="0" collapsed="false">
      <c r="A463" s="4" t="s">
        <v>1545</v>
      </c>
      <c r="B463" s="4" t="s">
        <v>205</v>
      </c>
      <c r="C463" s="9" t="n">
        <v>46172</v>
      </c>
      <c r="D463" s="4" t="s">
        <v>79</v>
      </c>
      <c r="E463" s="4" t="n">
        <v>1435.21</v>
      </c>
      <c r="F463" s="4" t="str">
        <f aca="false">INDEX(Data_Customers!$C$2:$C$602,MATCH(B463,Data_Customers!$A$2:$A$602,0))</f>
        <v>Trade Account</v>
      </c>
      <c r="G463" s="4" t="str">
        <f aca="false">INDEX(Data_Customers!$B$2:$B$602,MATCH(B463,Data_Customers!$A$2:$A$602,0))</f>
        <v>Clarke Home Improvements</v>
      </c>
    </row>
    <row r="464" customFormat="false" ht="15" hidden="false" customHeight="false" outlineLevel="0" collapsed="false">
      <c r="A464" s="4" t="s">
        <v>1546</v>
      </c>
      <c r="B464" s="4" t="s">
        <v>205</v>
      </c>
      <c r="C464" s="9" t="n">
        <v>46158</v>
      </c>
      <c r="D464" s="4" t="s">
        <v>79</v>
      </c>
      <c r="E464" s="4" t="n">
        <v>3634.1</v>
      </c>
      <c r="F464" s="4" t="str">
        <f aca="false">INDEX(Data_Customers!$C$2:$C$602,MATCH(B464,Data_Customers!$A$2:$A$602,0))</f>
        <v>Trade Account</v>
      </c>
      <c r="G464" s="4" t="str">
        <f aca="false">INDEX(Data_Customers!$B$2:$B$602,MATCH(B464,Data_Customers!$A$2:$A$602,0))</f>
        <v>Clarke Home Improvements</v>
      </c>
    </row>
    <row r="465" customFormat="false" ht="15" hidden="false" customHeight="false" outlineLevel="0" collapsed="false">
      <c r="A465" s="4" t="s">
        <v>1547</v>
      </c>
      <c r="B465" s="4" t="s">
        <v>205</v>
      </c>
      <c r="C465" s="9" t="n">
        <v>45707</v>
      </c>
      <c r="D465" s="4" t="s">
        <v>79</v>
      </c>
      <c r="E465" s="4" t="n">
        <v>423.81</v>
      </c>
      <c r="F465" s="4" t="str">
        <f aca="false">INDEX(Data_Customers!$C$2:$C$602,MATCH(B465,Data_Customers!$A$2:$A$602,0))</f>
        <v>Trade Account</v>
      </c>
      <c r="G465" s="4" t="str">
        <f aca="false">INDEX(Data_Customers!$B$2:$B$602,MATCH(B465,Data_Customers!$A$2:$A$602,0))</f>
        <v>Clarke Home Improvements</v>
      </c>
    </row>
    <row r="466" customFormat="false" ht="15" hidden="false" customHeight="false" outlineLevel="0" collapsed="false">
      <c r="A466" s="4" t="s">
        <v>1548</v>
      </c>
      <c r="B466" s="4" t="s">
        <v>205</v>
      </c>
      <c r="C466" s="9" t="n">
        <v>45543</v>
      </c>
      <c r="D466" s="4" t="s">
        <v>79</v>
      </c>
      <c r="E466" s="4" t="n">
        <v>6290.1</v>
      </c>
      <c r="F466" s="4" t="str">
        <f aca="false">INDEX(Data_Customers!$C$2:$C$602,MATCH(B466,Data_Customers!$A$2:$A$602,0))</f>
        <v>Trade Account</v>
      </c>
      <c r="G466" s="4" t="str">
        <f aca="false">INDEX(Data_Customers!$B$2:$B$602,MATCH(B466,Data_Customers!$A$2:$A$602,0))</f>
        <v>Clarke Home Improvements</v>
      </c>
    </row>
    <row r="467" customFormat="false" ht="15" hidden="false" customHeight="false" outlineLevel="0" collapsed="false">
      <c r="A467" s="4" t="s">
        <v>1549</v>
      </c>
      <c r="B467" s="4" t="s">
        <v>205</v>
      </c>
      <c r="C467" s="9" t="n">
        <v>45498</v>
      </c>
      <c r="D467" s="4" t="s">
        <v>79</v>
      </c>
      <c r="E467" s="4" t="n">
        <v>836.63</v>
      </c>
      <c r="F467" s="4" t="str">
        <f aca="false">INDEX(Data_Customers!$C$2:$C$602,MATCH(B467,Data_Customers!$A$2:$A$602,0))</f>
        <v>Trade Account</v>
      </c>
      <c r="G467" s="4" t="str">
        <f aca="false">INDEX(Data_Customers!$B$2:$B$602,MATCH(B467,Data_Customers!$A$2:$A$602,0))</f>
        <v>Clarke Home Improvements</v>
      </c>
    </row>
    <row r="468" customFormat="false" ht="15" hidden="false" customHeight="false" outlineLevel="0" collapsed="false">
      <c r="A468" s="4" t="s">
        <v>1550</v>
      </c>
      <c r="B468" s="4" t="s">
        <v>205</v>
      </c>
      <c r="C468" s="9" t="n">
        <v>46100</v>
      </c>
      <c r="D468" s="4" t="s">
        <v>79</v>
      </c>
      <c r="E468" s="4" t="n">
        <v>2230.9</v>
      </c>
      <c r="F468" s="4" t="str">
        <f aca="false">INDEX(Data_Customers!$C$2:$C$602,MATCH(B468,Data_Customers!$A$2:$A$602,0))</f>
        <v>Trade Account</v>
      </c>
      <c r="G468" s="4" t="str">
        <f aca="false">INDEX(Data_Customers!$B$2:$B$602,MATCH(B468,Data_Customers!$A$2:$A$602,0))</f>
        <v>Clarke Home Improvements</v>
      </c>
    </row>
    <row r="469" customFormat="false" ht="15" hidden="false" customHeight="false" outlineLevel="0" collapsed="false">
      <c r="A469" s="4" t="s">
        <v>1551</v>
      </c>
      <c r="B469" s="4" t="s">
        <v>205</v>
      </c>
      <c r="C469" s="9" t="n">
        <v>45348</v>
      </c>
      <c r="D469" s="4" t="s">
        <v>79</v>
      </c>
      <c r="E469" s="4" t="n">
        <v>1993</v>
      </c>
      <c r="F469" s="4" t="str">
        <f aca="false">INDEX(Data_Customers!$C$2:$C$602,MATCH(B469,Data_Customers!$A$2:$A$602,0))</f>
        <v>Trade Account</v>
      </c>
      <c r="G469" s="4" t="str">
        <f aca="false">INDEX(Data_Customers!$B$2:$B$602,MATCH(B469,Data_Customers!$A$2:$A$602,0))</f>
        <v>Clarke Home Improvements</v>
      </c>
    </row>
    <row r="470" customFormat="false" ht="15" hidden="false" customHeight="false" outlineLevel="0" collapsed="false">
      <c r="A470" s="4" t="s">
        <v>1552</v>
      </c>
      <c r="B470" s="4" t="s">
        <v>205</v>
      </c>
      <c r="C470" s="9" t="n">
        <v>45597</v>
      </c>
      <c r="D470" s="4" t="s">
        <v>79</v>
      </c>
      <c r="E470" s="4" t="n">
        <v>3234.7</v>
      </c>
      <c r="F470" s="4" t="str">
        <f aca="false">INDEX(Data_Customers!$C$2:$C$602,MATCH(B470,Data_Customers!$A$2:$A$602,0))</f>
        <v>Trade Account</v>
      </c>
      <c r="G470" s="4" t="str">
        <f aca="false">INDEX(Data_Customers!$B$2:$B$602,MATCH(B470,Data_Customers!$A$2:$A$602,0))</f>
        <v>Clarke Home Improvements</v>
      </c>
    </row>
    <row r="471" customFormat="false" ht="15" hidden="false" customHeight="false" outlineLevel="0" collapsed="false">
      <c r="A471" s="4" t="s">
        <v>1553</v>
      </c>
      <c r="B471" s="4" t="s">
        <v>205</v>
      </c>
      <c r="C471" s="9" t="n">
        <v>45664</v>
      </c>
      <c r="D471" s="4" t="s">
        <v>79</v>
      </c>
      <c r="E471" s="4" t="n">
        <v>454.85</v>
      </c>
      <c r="F471" s="4" t="str">
        <f aca="false">INDEX(Data_Customers!$C$2:$C$602,MATCH(B471,Data_Customers!$A$2:$A$602,0))</f>
        <v>Trade Account</v>
      </c>
      <c r="G471" s="4" t="str">
        <f aca="false">INDEX(Data_Customers!$B$2:$B$602,MATCH(B471,Data_Customers!$A$2:$A$602,0))</f>
        <v>Clarke Home Improvements</v>
      </c>
    </row>
    <row r="472" customFormat="false" ht="15" hidden="false" customHeight="false" outlineLevel="0" collapsed="false">
      <c r="A472" s="4" t="s">
        <v>1554</v>
      </c>
      <c r="B472" s="4" t="s">
        <v>205</v>
      </c>
      <c r="C472" s="9" t="n">
        <v>45533</v>
      </c>
      <c r="D472" s="4" t="s">
        <v>79</v>
      </c>
      <c r="E472" s="4" t="n">
        <v>4056.71</v>
      </c>
      <c r="F472" s="4" t="str">
        <f aca="false">INDEX(Data_Customers!$C$2:$C$602,MATCH(B472,Data_Customers!$A$2:$A$602,0))</f>
        <v>Trade Account</v>
      </c>
      <c r="G472" s="4" t="str">
        <f aca="false">INDEX(Data_Customers!$B$2:$B$602,MATCH(B472,Data_Customers!$A$2:$A$602,0))</f>
        <v>Clarke Home Improvements</v>
      </c>
    </row>
    <row r="473" customFormat="false" ht="15" hidden="false" customHeight="false" outlineLevel="0" collapsed="false">
      <c r="A473" s="4" t="s">
        <v>1555</v>
      </c>
      <c r="B473" s="4" t="s">
        <v>205</v>
      </c>
      <c r="C473" s="9" t="n">
        <v>45415</v>
      </c>
      <c r="D473" s="4" t="s">
        <v>79</v>
      </c>
      <c r="E473" s="4" t="n">
        <v>8521.24</v>
      </c>
      <c r="F473" s="4" t="str">
        <f aca="false">INDEX(Data_Customers!$C$2:$C$602,MATCH(B473,Data_Customers!$A$2:$A$602,0))</f>
        <v>Trade Account</v>
      </c>
      <c r="G473" s="4" t="str">
        <f aca="false">INDEX(Data_Customers!$B$2:$B$602,MATCH(B473,Data_Customers!$A$2:$A$602,0))</f>
        <v>Clarke Home Improvements</v>
      </c>
    </row>
    <row r="474" customFormat="false" ht="15" hidden="false" customHeight="false" outlineLevel="0" collapsed="false">
      <c r="A474" s="4" t="s">
        <v>1556</v>
      </c>
      <c r="B474" s="4" t="s">
        <v>205</v>
      </c>
      <c r="C474" s="9" t="n">
        <v>45906</v>
      </c>
      <c r="D474" s="4" t="s">
        <v>79</v>
      </c>
      <c r="E474" s="4" t="n">
        <v>1073.93</v>
      </c>
      <c r="F474" s="4" t="str">
        <f aca="false">INDEX(Data_Customers!$C$2:$C$602,MATCH(B474,Data_Customers!$A$2:$A$602,0))</f>
        <v>Trade Account</v>
      </c>
      <c r="G474" s="4" t="str">
        <f aca="false">INDEX(Data_Customers!$B$2:$B$602,MATCH(B474,Data_Customers!$A$2:$A$602,0))</f>
        <v>Clarke Home Improvements</v>
      </c>
    </row>
    <row r="475" customFormat="false" ht="15" hidden="false" customHeight="false" outlineLevel="0" collapsed="false">
      <c r="A475" s="4" t="s">
        <v>1557</v>
      </c>
      <c r="B475" s="4" t="s">
        <v>205</v>
      </c>
      <c r="C475" s="9" t="n">
        <v>45629</v>
      </c>
      <c r="D475" s="4" t="s">
        <v>79</v>
      </c>
      <c r="E475" s="4" t="n">
        <v>5051.08</v>
      </c>
      <c r="F475" s="4" t="str">
        <f aca="false">INDEX(Data_Customers!$C$2:$C$602,MATCH(B475,Data_Customers!$A$2:$A$602,0))</f>
        <v>Trade Account</v>
      </c>
      <c r="G475" s="4" t="str">
        <f aca="false">INDEX(Data_Customers!$B$2:$B$602,MATCH(B475,Data_Customers!$A$2:$A$602,0))</f>
        <v>Clarke Home Improvements</v>
      </c>
    </row>
    <row r="476" customFormat="false" ht="15" hidden="false" customHeight="false" outlineLevel="0" collapsed="false">
      <c r="A476" s="4" t="s">
        <v>1558</v>
      </c>
      <c r="B476" s="4" t="s">
        <v>205</v>
      </c>
      <c r="C476" s="9" t="n">
        <v>45511</v>
      </c>
      <c r="D476" s="4" t="s">
        <v>79</v>
      </c>
      <c r="E476" s="4" t="n">
        <v>6833.71</v>
      </c>
      <c r="F476" s="4" t="str">
        <f aca="false">INDEX(Data_Customers!$C$2:$C$602,MATCH(B476,Data_Customers!$A$2:$A$602,0))</f>
        <v>Trade Account</v>
      </c>
      <c r="G476" s="4" t="str">
        <f aca="false">INDEX(Data_Customers!$B$2:$B$602,MATCH(B476,Data_Customers!$A$2:$A$602,0))</f>
        <v>Clarke Home Improvements</v>
      </c>
    </row>
    <row r="477" customFormat="false" ht="15" hidden="false" customHeight="false" outlineLevel="0" collapsed="false">
      <c r="A477" s="4" t="s">
        <v>1559</v>
      </c>
      <c r="B477" s="4" t="s">
        <v>205</v>
      </c>
      <c r="C477" s="9" t="n">
        <v>45838</v>
      </c>
      <c r="D477" s="4" t="s">
        <v>79</v>
      </c>
      <c r="E477" s="4" t="n">
        <v>2667.01</v>
      </c>
      <c r="F477" s="4" t="str">
        <f aca="false">INDEX(Data_Customers!$C$2:$C$602,MATCH(B477,Data_Customers!$A$2:$A$602,0))</f>
        <v>Trade Account</v>
      </c>
      <c r="G477" s="4" t="str">
        <f aca="false">INDEX(Data_Customers!$B$2:$B$602,MATCH(B477,Data_Customers!$A$2:$A$602,0))</f>
        <v>Clarke Home Improvements</v>
      </c>
    </row>
    <row r="478" customFormat="false" ht="15" hidden="false" customHeight="false" outlineLevel="0" collapsed="false">
      <c r="A478" s="4" t="s">
        <v>1560</v>
      </c>
      <c r="B478" s="4" t="s">
        <v>205</v>
      </c>
      <c r="C478" s="9" t="n">
        <v>45778</v>
      </c>
      <c r="D478" s="4" t="s">
        <v>79</v>
      </c>
      <c r="E478" s="4" t="n">
        <v>1658.53</v>
      </c>
      <c r="F478" s="4" t="str">
        <f aca="false">INDEX(Data_Customers!$C$2:$C$602,MATCH(B478,Data_Customers!$A$2:$A$602,0))</f>
        <v>Trade Account</v>
      </c>
      <c r="G478" s="4" t="str">
        <f aca="false">INDEX(Data_Customers!$B$2:$B$602,MATCH(B478,Data_Customers!$A$2:$A$602,0))</f>
        <v>Clarke Home Improvements</v>
      </c>
    </row>
    <row r="479" customFormat="false" ht="15" hidden="false" customHeight="false" outlineLevel="0" collapsed="false">
      <c r="A479" s="4" t="s">
        <v>1561</v>
      </c>
      <c r="B479" s="4" t="s">
        <v>205</v>
      </c>
      <c r="C479" s="9" t="n">
        <v>45778</v>
      </c>
      <c r="D479" s="4" t="s">
        <v>79</v>
      </c>
      <c r="E479" s="4" t="n">
        <v>2047.96</v>
      </c>
      <c r="F479" s="4" t="str">
        <f aca="false">INDEX(Data_Customers!$C$2:$C$602,MATCH(B479,Data_Customers!$A$2:$A$602,0))</f>
        <v>Trade Account</v>
      </c>
      <c r="G479" s="4" t="str">
        <f aca="false">INDEX(Data_Customers!$B$2:$B$602,MATCH(B479,Data_Customers!$A$2:$A$602,0))</f>
        <v>Clarke Home Improvements</v>
      </c>
    </row>
    <row r="480" customFormat="false" ht="15" hidden="false" customHeight="false" outlineLevel="0" collapsed="false">
      <c r="A480" s="4" t="s">
        <v>1562</v>
      </c>
      <c r="B480" s="4" t="s">
        <v>205</v>
      </c>
      <c r="C480" s="9" t="n">
        <v>45999</v>
      </c>
      <c r="D480" s="4" t="s">
        <v>79</v>
      </c>
      <c r="E480" s="4" t="n">
        <v>2671.47</v>
      </c>
      <c r="F480" s="4" t="str">
        <f aca="false">INDEX(Data_Customers!$C$2:$C$602,MATCH(B480,Data_Customers!$A$2:$A$602,0))</f>
        <v>Trade Account</v>
      </c>
      <c r="G480" s="4" t="str">
        <f aca="false">INDEX(Data_Customers!$B$2:$B$602,MATCH(B480,Data_Customers!$A$2:$A$602,0))</f>
        <v>Clarke Home Improvements</v>
      </c>
    </row>
    <row r="481" customFormat="false" ht="15" hidden="false" customHeight="false" outlineLevel="0" collapsed="false">
      <c r="A481" s="4" t="s">
        <v>1563</v>
      </c>
      <c r="B481" s="4" t="s">
        <v>205</v>
      </c>
      <c r="C481" s="9" t="n">
        <v>45946</v>
      </c>
      <c r="D481" s="4" t="s">
        <v>79</v>
      </c>
      <c r="E481" s="4" t="n">
        <v>6113.1</v>
      </c>
      <c r="F481" s="4" t="str">
        <f aca="false">INDEX(Data_Customers!$C$2:$C$602,MATCH(B481,Data_Customers!$A$2:$A$602,0))</f>
        <v>Trade Account</v>
      </c>
      <c r="G481" s="4" t="str">
        <f aca="false">INDEX(Data_Customers!$B$2:$B$602,MATCH(B481,Data_Customers!$A$2:$A$602,0))</f>
        <v>Clarke Home Improvements</v>
      </c>
    </row>
    <row r="482" customFormat="false" ht="15" hidden="false" customHeight="false" outlineLevel="0" collapsed="false">
      <c r="A482" s="4" t="s">
        <v>1564</v>
      </c>
      <c r="B482" s="4" t="s">
        <v>207</v>
      </c>
      <c r="C482" s="9" t="n">
        <v>45338</v>
      </c>
      <c r="D482" s="4" t="s">
        <v>75</v>
      </c>
      <c r="E482" s="4" t="n">
        <v>2208.48</v>
      </c>
      <c r="F482" s="4" t="str">
        <f aca="false">INDEX(Data_Customers!$C$2:$C$602,MATCH(B482,Data_Customers!$A$2:$A$602,0))</f>
        <v>Housebuilder</v>
      </c>
      <c r="G482" s="4" t="str">
        <f aca="false">INDEX(Data_Customers!$B$2:$B$602,MATCH(B482,Data_Customers!$A$2:$A$602,0))</f>
        <v>Wright &amp; Sons</v>
      </c>
    </row>
    <row r="483" customFormat="false" ht="15" hidden="false" customHeight="false" outlineLevel="0" collapsed="false">
      <c r="A483" s="4" t="s">
        <v>1565</v>
      </c>
      <c r="B483" s="4" t="s">
        <v>209</v>
      </c>
      <c r="C483" s="9" t="n">
        <v>46134</v>
      </c>
      <c r="D483" s="4" t="s">
        <v>79</v>
      </c>
      <c r="E483" s="4" t="n">
        <v>5366.12</v>
      </c>
      <c r="F483" s="4" t="str">
        <f aca="false">INDEX(Data_Customers!$C$2:$C$602,MATCH(B483,Data_Customers!$A$2:$A$602,0))</f>
        <v>Trade Account</v>
      </c>
      <c r="G483" s="4" t="str">
        <f aca="false">INDEX(Data_Customers!$B$2:$B$602,MATCH(B483,Data_Customers!$A$2:$A$602,0))</f>
        <v>Wilson Home Improvements</v>
      </c>
    </row>
    <row r="484" customFormat="false" ht="15" hidden="false" customHeight="false" outlineLevel="0" collapsed="false">
      <c r="A484" s="4" t="s">
        <v>1566</v>
      </c>
      <c r="B484" s="4" t="s">
        <v>209</v>
      </c>
      <c r="C484" s="9" t="n">
        <v>46007</v>
      </c>
      <c r="D484" s="4" t="s">
        <v>79</v>
      </c>
      <c r="E484" s="4" t="n">
        <v>7567.74</v>
      </c>
      <c r="F484" s="4" t="str">
        <f aca="false">INDEX(Data_Customers!$C$2:$C$602,MATCH(B484,Data_Customers!$A$2:$A$602,0))</f>
        <v>Trade Account</v>
      </c>
      <c r="G484" s="4" t="str">
        <f aca="false">INDEX(Data_Customers!$B$2:$B$602,MATCH(B484,Data_Customers!$A$2:$A$602,0))</f>
        <v>Wilson Home Improvements</v>
      </c>
    </row>
    <row r="485" customFormat="false" ht="15" hidden="false" customHeight="false" outlineLevel="0" collapsed="false">
      <c r="A485" s="4" t="s">
        <v>1567</v>
      </c>
      <c r="B485" s="4" t="s">
        <v>209</v>
      </c>
      <c r="C485" s="9" t="n">
        <v>46047</v>
      </c>
      <c r="D485" s="4" t="s">
        <v>79</v>
      </c>
      <c r="E485" s="4" t="n">
        <v>3146.53</v>
      </c>
      <c r="F485" s="4" t="str">
        <f aca="false">INDEX(Data_Customers!$C$2:$C$602,MATCH(B485,Data_Customers!$A$2:$A$602,0))</f>
        <v>Trade Account</v>
      </c>
      <c r="G485" s="4" t="str">
        <f aca="false">INDEX(Data_Customers!$B$2:$B$602,MATCH(B485,Data_Customers!$A$2:$A$602,0))</f>
        <v>Wilson Home Improvements</v>
      </c>
    </row>
    <row r="486" customFormat="false" ht="15" hidden="false" customHeight="false" outlineLevel="0" collapsed="false">
      <c r="A486" s="4" t="s">
        <v>1568</v>
      </c>
      <c r="B486" s="4" t="s">
        <v>210</v>
      </c>
      <c r="C486" s="9" t="n">
        <v>45935</v>
      </c>
      <c r="D486" s="4" t="s">
        <v>94</v>
      </c>
      <c r="E486" s="4" t="n">
        <v>2806.46</v>
      </c>
      <c r="F486" s="4" t="str">
        <f aca="false">INDEX(Data_Customers!$C$2:$C$602,MATCH(B486,Data_Customers!$A$2:$A$602,0))</f>
        <v>Trade Account</v>
      </c>
      <c r="G486" s="4" t="str">
        <f aca="false">INDEX(Data_Customers!$B$2:$B$602,MATCH(B486,Data_Customers!$A$2:$A$602,0))</f>
        <v>Brown Building Services</v>
      </c>
    </row>
    <row r="487" customFormat="false" ht="15" hidden="false" customHeight="false" outlineLevel="0" collapsed="false">
      <c r="A487" s="4" t="s">
        <v>1569</v>
      </c>
      <c r="B487" s="4" t="s">
        <v>210</v>
      </c>
      <c r="C487" s="9" t="n">
        <v>45820</v>
      </c>
      <c r="D487" s="4" t="s">
        <v>94</v>
      </c>
      <c r="E487" s="4" t="n">
        <v>5487.29</v>
      </c>
      <c r="F487" s="4" t="str">
        <f aca="false">INDEX(Data_Customers!$C$2:$C$602,MATCH(B487,Data_Customers!$A$2:$A$602,0))</f>
        <v>Trade Account</v>
      </c>
      <c r="G487" s="4" t="str">
        <f aca="false">INDEX(Data_Customers!$B$2:$B$602,MATCH(B487,Data_Customers!$A$2:$A$602,0))</f>
        <v>Brown Building Services</v>
      </c>
    </row>
    <row r="488" customFormat="false" ht="15" hidden="false" customHeight="false" outlineLevel="0" collapsed="false">
      <c r="A488" s="4" t="s">
        <v>1570</v>
      </c>
      <c r="B488" s="4" t="s">
        <v>210</v>
      </c>
      <c r="C488" s="9" t="n">
        <v>45754</v>
      </c>
      <c r="D488" s="4" t="s">
        <v>94</v>
      </c>
      <c r="E488" s="4" t="n">
        <v>6213.01</v>
      </c>
      <c r="F488" s="4" t="str">
        <f aca="false">INDEX(Data_Customers!$C$2:$C$602,MATCH(B488,Data_Customers!$A$2:$A$602,0))</f>
        <v>Trade Account</v>
      </c>
      <c r="G488" s="4" t="str">
        <f aca="false">INDEX(Data_Customers!$B$2:$B$602,MATCH(B488,Data_Customers!$A$2:$A$602,0))</f>
        <v>Brown Building Services</v>
      </c>
    </row>
    <row r="489" customFormat="false" ht="15" hidden="false" customHeight="false" outlineLevel="0" collapsed="false">
      <c r="A489" s="4" t="s">
        <v>1571</v>
      </c>
      <c r="B489" s="4" t="s">
        <v>210</v>
      </c>
      <c r="C489" s="9" t="n">
        <v>45495</v>
      </c>
      <c r="D489" s="4" t="s">
        <v>94</v>
      </c>
      <c r="E489" s="4" t="n">
        <v>1924.92</v>
      </c>
      <c r="F489" s="4" t="str">
        <f aca="false">INDEX(Data_Customers!$C$2:$C$602,MATCH(B489,Data_Customers!$A$2:$A$602,0))</f>
        <v>Trade Account</v>
      </c>
      <c r="G489" s="4" t="str">
        <f aca="false">INDEX(Data_Customers!$B$2:$B$602,MATCH(B489,Data_Customers!$A$2:$A$602,0))</f>
        <v>Brown Building Services</v>
      </c>
    </row>
    <row r="490" customFormat="false" ht="15" hidden="false" customHeight="false" outlineLevel="0" collapsed="false">
      <c r="A490" s="4" t="s">
        <v>1572</v>
      </c>
      <c r="B490" s="4" t="s">
        <v>211</v>
      </c>
      <c r="C490" s="9" t="n">
        <v>45863</v>
      </c>
      <c r="D490" s="4" t="s">
        <v>94</v>
      </c>
      <c r="E490" s="4" t="n">
        <v>7083.09</v>
      </c>
      <c r="F490" s="4" t="str">
        <f aca="false">INDEX(Data_Customers!$C$2:$C$602,MATCH(B490,Data_Customers!$A$2:$A$602,0))</f>
        <v>Retail</v>
      </c>
      <c r="G490" s="4" t="str">
        <f aca="false">INDEX(Data_Customers!$B$2:$B$602,MATCH(B490,Data_Customers!$A$2:$A$602,0))</f>
        <v>Laura Taylor</v>
      </c>
    </row>
    <row r="491" customFormat="false" ht="15" hidden="false" customHeight="false" outlineLevel="0" collapsed="false">
      <c r="A491" s="4" t="s">
        <v>1573</v>
      </c>
      <c r="B491" s="4" t="s">
        <v>211</v>
      </c>
      <c r="C491" s="9" t="n">
        <v>45924</v>
      </c>
      <c r="D491" s="4" t="s">
        <v>94</v>
      </c>
      <c r="E491" s="4" t="n">
        <v>5184.74</v>
      </c>
      <c r="F491" s="4" t="str">
        <f aca="false">INDEX(Data_Customers!$C$2:$C$602,MATCH(B491,Data_Customers!$A$2:$A$602,0))</f>
        <v>Retail</v>
      </c>
      <c r="G491" s="4" t="str">
        <f aca="false">INDEX(Data_Customers!$B$2:$B$602,MATCH(B491,Data_Customers!$A$2:$A$602,0))</f>
        <v>Laura Taylor</v>
      </c>
    </row>
    <row r="492" customFormat="false" ht="15" hidden="false" customHeight="false" outlineLevel="0" collapsed="false">
      <c r="A492" s="4" t="s">
        <v>1574</v>
      </c>
      <c r="B492" s="4" t="s">
        <v>211</v>
      </c>
      <c r="C492" s="9" t="n">
        <v>45306</v>
      </c>
      <c r="D492" s="4" t="s">
        <v>94</v>
      </c>
      <c r="E492" s="4" t="n">
        <v>6049.17</v>
      </c>
      <c r="F492" s="4" t="str">
        <f aca="false">INDEX(Data_Customers!$C$2:$C$602,MATCH(B492,Data_Customers!$A$2:$A$602,0))</f>
        <v>Retail</v>
      </c>
      <c r="G492" s="4" t="str">
        <f aca="false">INDEX(Data_Customers!$B$2:$B$602,MATCH(B492,Data_Customers!$A$2:$A$602,0))</f>
        <v>Laura Taylor</v>
      </c>
    </row>
    <row r="493" customFormat="false" ht="15" hidden="false" customHeight="false" outlineLevel="0" collapsed="false">
      <c r="A493" s="4" t="s">
        <v>1575</v>
      </c>
      <c r="B493" s="4" t="s">
        <v>211</v>
      </c>
      <c r="C493" s="9" t="n">
        <v>46174</v>
      </c>
      <c r="D493" s="4" t="s">
        <v>94</v>
      </c>
      <c r="E493" s="4" t="n">
        <v>3722</v>
      </c>
      <c r="F493" s="4" t="str">
        <f aca="false">INDEX(Data_Customers!$C$2:$C$602,MATCH(B493,Data_Customers!$A$2:$A$602,0))</f>
        <v>Retail</v>
      </c>
      <c r="G493" s="4" t="str">
        <f aca="false">INDEX(Data_Customers!$B$2:$B$602,MATCH(B493,Data_Customers!$A$2:$A$602,0))</f>
        <v>Laura Taylor</v>
      </c>
    </row>
    <row r="494" customFormat="false" ht="15" hidden="false" customHeight="false" outlineLevel="0" collapsed="false">
      <c r="A494" s="4" t="s">
        <v>1576</v>
      </c>
      <c r="B494" s="4" t="s">
        <v>211</v>
      </c>
      <c r="C494" s="9" t="n">
        <v>46168</v>
      </c>
      <c r="D494" s="4" t="s">
        <v>94</v>
      </c>
      <c r="E494" s="4" t="n">
        <v>3017.08</v>
      </c>
      <c r="F494" s="4" t="str">
        <f aca="false">INDEX(Data_Customers!$C$2:$C$602,MATCH(B494,Data_Customers!$A$2:$A$602,0))</f>
        <v>Retail</v>
      </c>
      <c r="G494" s="4" t="str">
        <f aca="false">INDEX(Data_Customers!$B$2:$B$602,MATCH(B494,Data_Customers!$A$2:$A$602,0))</f>
        <v>Laura Taylor</v>
      </c>
    </row>
    <row r="495" customFormat="false" ht="15" hidden="false" customHeight="false" outlineLevel="0" collapsed="false">
      <c r="A495" s="4" t="s">
        <v>1577</v>
      </c>
      <c r="B495" s="4" t="s">
        <v>211</v>
      </c>
      <c r="C495" s="9" t="n">
        <v>45720</v>
      </c>
      <c r="D495" s="4" t="s">
        <v>94</v>
      </c>
      <c r="E495" s="4" t="n">
        <v>1011.74</v>
      </c>
      <c r="F495" s="4" t="str">
        <f aca="false">INDEX(Data_Customers!$C$2:$C$602,MATCH(B495,Data_Customers!$A$2:$A$602,0))</f>
        <v>Retail</v>
      </c>
      <c r="G495" s="4" t="str">
        <f aca="false">INDEX(Data_Customers!$B$2:$B$602,MATCH(B495,Data_Customers!$A$2:$A$602,0))</f>
        <v>Laura Taylor</v>
      </c>
    </row>
    <row r="496" customFormat="false" ht="15" hidden="false" customHeight="false" outlineLevel="0" collapsed="false">
      <c r="A496" s="4" t="s">
        <v>1578</v>
      </c>
      <c r="B496" s="4" t="s">
        <v>211</v>
      </c>
      <c r="C496" s="9" t="n">
        <v>45589</v>
      </c>
      <c r="D496" s="4" t="s">
        <v>94</v>
      </c>
      <c r="E496" s="4" t="n">
        <v>8553.17</v>
      </c>
      <c r="F496" s="4" t="str">
        <f aca="false">INDEX(Data_Customers!$C$2:$C$602,MATCH(B496,Data_Customers!$A$2:$A$602,0))</f>
        <v>Retail</v>
      </c>
      <c r="G496" s="4" t="str">
        <f aca="false">INDEX(Data_Customers!$B$2:$B$602,MATCH(B496,Data_Customers!$A$2:$A$602,0))</f>
        <v>Laura Taylor</v>
      </c>
    </row>
    <row r="497" customFormat="false" ht="15" hidden="false" customHeight="false" outlineLevel="0" collapsed="false">
      <c r="A497" s="4" t="s">
        <v>1579</v>
      </c>
      <c r="B497" s="4" t="s">
        <v>211</v>
      </c>
      <c r="C497" s="9" t="n">
        <v>45992</v>
      </c>
      <c r="D497" s="4" t="s">
        <v>94</v>
      </c>
      <c r="E497" s="4" t="n">
        <v>5479.42</v>
      </c>
      <c r="F497" s="4" t="str">
        <f aca="false">INDEX(Data_Customers!$C$2:$C$602,MATCH(B497,Data_Customers!$A$2:$A$602,0))</f>
        <v>Retail</v>
      </c>
      <c r="G497" s="4" t="str">
        <f aca="false">INDEX(Data_Customers!$B$2:$B$602,MATCH(B497,Data_Customers!$A$2:$A$602,0))</f>
        <v>Laura Taylor</v>
      </c>
    </row>
    <row r="498" customFormat="false" ht="15" hidden="false" customHeight="false" outlineLevel="0" collapsed="false">
      <c r="A498" s="4" t="s">
        <v>1580</v>
      </c>
      <c r="B498" s="4" t="s">
        <v>211</v>
      </c>
      <c r="C498" s="9" t="n">
        <v>46017</v>
      </c>
      <c r="D498" s="4" t="s">
        <v>94</v>
      </c>
      <c r="E498" s="4" t="n">
        <v>4766.66</v>
      </c>
      <c r="F498" s="4" t="str">
        <f aca="false">INDEX(Data_Customers!$C$2:$C$602,MATCH(B498,Data_Customers!$A$2:$A$602,0))</f>
        <v>Retail</v>
      </c>
      <c r="G498" s="4" t="str">
        <f aca="false">INDEX(Data_Customers!$B$2:$B$602,MATCH(B498,Data_Customers!$A$2:$A$602,0))</f>
        <v>Laura Taylor</v>
      </c>
    </row>
    <row r="499" customFormat="false" ht="15" hidden="false" customHeight="false" outlineLevel="0" collapsed="false">
      <c r="A499" s="4" t="s">
        <v>1581</v>
      </c>
      <c r="B499" s="4" t="s">
        <v>213</v>
      </c>
      <c r="C499" s="9" t="n">
        <v>45297</v>
      </c>
      <c r="D499" s="4" t="s">
        <v>110</v>
      </c>
      <c r="E499" s="4" t="n">
        <v>5306.07</v>
      </c>
      <c r="F499" s="4" t="str">
        <f aca="false">INDEX(Data_Customers!$C$2:$C$602,MATCH(B499,Data_Customers!$A$2:$A$602,0))</f>
        <v>Contractor</v>
      </c>
      <c r="G499" s="4" t="str">
        <f aca="false">INDEX(Data_Customers!$B$2:$B$602,MATCH(B499,Data_Customers!$A$2:$A$602,0))</f>
        <v>Reid &amp; Sons</v>
      </c>
    </row>
    <row r="500" customFormat="false" ht="15" hidden="false" customHeight="false" outlineLevel="0" collapsed="false">
      <c r="A500" s="4" t="s">
        <v>1582</v>
      </c>
      <c r="B500" s="4" t="s">
        <v>213</v>
      </c>
      <c r="C500" s="9" t="n">
        <v>45427</v>
      </c>
      <c r="D500" s="4" t="s">
        <v>110</v>
      </c>
      <c r="E500" s="4" t="n">
        <v>8642.06</v>
      </c>
      <c r="F500" s="4" t="str">
        <f aca="false">INDEX(Data_Customers!$C$2:$C$602,MATCH(B500,Data_Customers!$A$2:$A$602,0))</f>
        <v>Contractor</v>
      </c>
      <c r="G500" s="4" t="str">
        <f aca="false">INDEX(Data_Customers!$B$2:$B$602,MATCH(B500,Data_Customers!$A$2:$A$602,0))</f>
        <v>Reid &amp; Sons</v>
      </c>
    </row>
    <row r="501" customFormat="false" ht="15" hidden="false" customHeight="false" outlineLevel="0" collapsed="false">
      <c r="A501" s="4" t="s">
        <v>1583</v>
      </c>
      <c r="B501" s="4" t="s">
        <v>213</v>
      </c>
      <c r="C501" s="9" t="n">
        <v>45616</v>
      </c>
      <c r="D501" s="4" t="s">
        <v>110</v>
      </c>
      <c r="E501" s="4" t="n">
        <v>4258.41</v>
      </c>
      <c r="F501" s="4" t="str">
        <f aca="false">INDEX(Data_Customers!$C$2:$C$602,MATCH(B501,Data_Customers!$A$2:$A$602,0))</f>
        <v>Contractor</v>
      </c>
      <c r="G501" s="4" t="str">
        <f aca="false">INDEX(Data_Customers!$B$2:$B$602,MATCH(B501,Data_Customers!$A$2:$A$602,0))</f>
        <v>Reid &amp; Sons</v>
      </c>
    </row>
    <row r="502" customFormat="false" ht="15" hidden="false" customHeight="false" outlineLevel="0" collapsed="false">
      <c r="A502" s="4" t="s">
        <v>1584</v>
      </c>
      <c r="B502" s="4" t="s">
        <v>213</v>
      </c>
      <c r="C502" s="9" t="n">
        <v>45732</v>
      </c>
      <c r="D502" s="4" t="s">
        <v>110</v>
      </c>
      <c r="E502" s="4" t="n">
        <v>6361.69</v>
      </c>
      <c r="F502" s="4" t="str">
        <f aca="false">INDEX(Data_Customers!$C$2:$C$602,MATCH(B502,Data_Customers!$A$2:$A$602,0))</f>
        <v>Contractor</v>
      </c>
      <c r="G502" s="4" t="str">
        <f aca="false">INDEX(Data_Customers!$B$2:$B$602,MATCH(B502,Data_Customers!$A$2:$A$602,0))</f>
        <v>Reid &amp; Sons</v>
      </c>
    </row>
    <row r="503" customFormat="false" ht="15" hidden="false" customHeight="false" outlineLevel="0" collapsed="false">
      <c r="A503" s="4" t="s">
        <v>1585</v>
      </c>
      <c r="B503" s="4" t="s">
        <v>213</v>
      </c>
      <c r="C503" s="9" t="n">
        <v>45738</v>
      </c>
      <c r="D503" s="4" t="s">
        <v>110</v>
      </c>
      <c r="E503" s="4" t="n">
        <v>2322.25</v>
      </c>
      <c r="F503" s="4" t="str">
        <f aca="false">INDEX(Data_Customers!$C$2:$C$602,MATCH(B503,Data_Customers!$A$2:$A$602,0))</f>
        <v>Contractor</v>
      </c>
      <c r="G503" s="4" t="str">
        <f aca="false">INDEX(Data_Customers!$B$2:$B$602,MATCH(B503,Data_Customers!$A$2:$A$602,0))</f>
        <v>Reid &amp; Sons</v>
      </c>
    </row>
    <row r="504" customFormat="false" ht="15" hidden="false" customHeight="false" outlineLevel="0" collapsed="false">
      <c r="A504" s="4" t="s">
        <v>1586</v>
      </c>
      <c r="B504" s="4" t="s">
        <v>213</v>
      </c>
      <c r="C504" s="9" t="n">
        <v>45861</v>
      </c>
      <c r="D504" s="4" t="s">
        <v>110</v>
      </c>
      <c r="E504" s="4" t="n">
        <v>4652.41</v>
      </c>
      <c r="F504" s="4" t="str">
        <f aca="false">INDEX(Data_Customers!$C$2:$C$602,MATCH(B504,Data_Customers!$A$2:$A$602,0))</f>
        <v>Contractor</v>
      </c>
      <c r="G504" s="4" t="str">
        <f aca="false">INDEX(Data_Customers!$B$2:$B$602,MATCH(B504,Data_Customers!$A$2:$A$602,0))</f>
        <v>Reid &amp; Sons</v>
      </c>
    </row>
    <row r="505" customFormat="false" ht="15" hidden="false" customHeight="false" outlineLevel="0" collapsed="false">
      <c r="A505" s="4" t="s">
        <v>1587</v>
      </c>
      <c r="B505" s="4" t="s">
        <v>213</v>
      </c>
      <c r="C505" s="9" t="n">
        <v>45459</v>
      </c>
      <c r="D505" s="4" t="s">
        <v>110</v>
      </c>
      <c r="E505" s="4" t="n">
        <v>7313.93</v>
      </c>
      <c r="F505" s="4" t="str">
        <f aca="false">INDEX(Data_Customers!$C$2:$C$602,MATCH(B505,Data_Customers!$A$2:$A$602,0))</f>
        <v>Contractor</v>
      </c>
      <c r="G505" s="4" t="str">
        <f aca="false">INDEX(Data_Customers!$B$2:$B$602,MATCH(B505,Data_Customers!$A$2:$A$602,0))</f>
        <v>Reid &amp; Sons</v>
      </c>
    </row>
    <row r="506" customFormat="false" ht="15" hidden="false" customHeight="false" outlineLevel="0" collapsed="false">
      <c r="A506" s="4" t="s">
        <v>1588</v>
      </c>
      <c r="B506" s="4" t="s">
        <v>213</v>
      </c>
      <c r="C506" s="9" t="n">
        <v>46018</v>
      </c>
      <c r="D506" s="4" t="s">
        <v>110</v>
      </c>
      <c r="E506" s="4" t="n">
        <v>4222.95</v>
      </c>
      <c r="F506" s="4" t="str">
        <f aca="false">INDEX(Data_Customers!$C$2:$C$602,MATCH(B506,Data_Customers!$A$2:$A$602,0))</f>
        <v>Contractor</v>
      </c>
      <c r="G506" s="4" t="str">
        <f aca="false">INDEX(Data_Customers!$B$2:$B$602,MATCH(B506,Data_Customers!$A$2:$A$602,0))</f>
        <v>Reid &amp; Sons</v>
      </c>
    </row>
    <row r="507" customFormat="false" ht="15" hidden="false" customHeight="false" outlineLevel="0" collapsed="false">
      <c r="A507" s="4" t="s">
        <v>1589</v>
      </c>
      <c r="B507" s="4" t="s">
        <v>213</v>
      </c>
      <c r="C507" s="9" t="n">
        <v>46181</v>
      </c>
      <c r="D507" s="4" t="s">
        <v>110</v>
      </c>
      <c r="E507" s="4" t="n">
        <v>4796.27</v>
      </c>
      <c r="F507" s="4" t="str">
        <f aca="false">INDEX(Data_Customers!$C$2:$C$602,MATCH(B507,Data_Customers!$A$2:$A$602,0))</f>
        <v>Contractor</v>
      </c>
      <c r="G507" s="4" t="str">
        <f aca="false">INDEX(Data_Customers!$B$2:$B$602,MATCH(B507,Data_Customers!$A$2:$A$602,0))</f>
        <v>Reid &amp; Sons</v>
      </c>
    </row>
    <row r="508" customFormat="false" ht="15" hidden="false" customHeight="false" outlineLevel="0" collapsed="false">
      <c r="A508" s="4" t="s">
        <v>1590</v>
      </c>
      <c r="B508" s="4" t="s">
        <v>213</v>
      </c>
      <c r="C508" s="9" t="n">
        <v>45971</v>
      </c>
      <c r="D508" s="4" t="s">
        <v>110</v>
      </c>
      <c r="E508" s="4" t="n">
        <v>7183.84</v>
      </c>
      <c r="F508" s="4" t="str">
        <f aca="false">INDEX(Data_Customers!$C$2:$C$602,MATCH(B508,Data_Customers!$A$2:$A$602,0))</f>
        <v>Contractor</v>
      </c>
      <c r="G508" s="4" t="str">
        <f aca="false">INDEX(Data_Customers!$B$2:$B$602,MATCH(B508,Data_Customers!$A$2:$A$602,0))</f>
        <v>Reid &amp; Sons</v>
      </c>
    </row>
    <row r="509" customFormat="false" ht="15" hidden="false" customHeight="false" outlineLevel="0" collapsed="false">
      <c r="A509" s="4" t="s">
        <v>1591</v>
      </c>
      <c r="B509" s="4" t="s">
        <v>213</v>
      </c>
      <c r="C509" s="9" t="n">
        <v>46078</v>
      </c>
      <c r="D509" s="4" t="s">
        <v>110</v>
      </c>
      <c r="E509" s="4" t="n">
        <v>2887.96</v>
      </c>
      <c r="F509" s="4" t="str">
        <f aca="false">INDEX(Data_Customers!$C$2:$C$602,MATCH(B509,Data_Customers!$A$2:$A$602,0))</f>
        <v>Contractor</v>
      </c>
      <c r="G509" s="4" t="str">
        <f aca="false">INDEX(Data_Customers!$B$2:$B$602,MATCH(B509,Data_Customers!$A$2:$A$602,0))</f>
        <v>Reid &amp; Sons</v>
      </c>
    </row>
    <row r="510" customFormat="false" ht="15" hidden="false" customHeight="false" outlineLevel="0" collapsed="false">
      <c r="A510" s="4" t="s">
        <v>1592</v>
      </c>
      <c r="B510" s="4" t="s">
        <v>213</v>
      </c>
      <c r="C510" s="9" t="n">
        <v>45674</v>
      </c>
      <c r="D510" s="4" t="s">
        <v>110</v>
      </c>
      <c r="E510" s="4" t="n">
        <v>3575.71</v>
      </c>
      <c r="F510" s="4" t="str">
        <f aca="false">INDEX(Data_Customers!$C$2:$C$602,MATCH(B510,Data_Customers!$A$2:$A$602,0))</f>
        <v>Contractor</v>
      </c>
      <c r="G510" s="4" t="str">
        <f aca="false">INDEX(Data_Customers!$B$2:$B$602,MATCH(B510,Data_Customers!$A$2:$A$602,0))</f>
        <v>Reid &amp; Sons</v>
      </c>
    </row>
    <row r="511" customFormat="false" ht="15" hidden="false" customHeight="false" outlineLevel="0" collapsed="false">
      <c r="A511" s="4" t="s">
        <v>1593</v>
      </c>
      <c r="B511" s="4" t="s">
        <v>213</v>
      </c>
      <c r="C511" s="9" t="n">
        <v>45756</v>
      </c>
      <c r="D511" s="4" t="s">
        <v>110</v>
      </c>
      <c r="E511" s="4" t="n">
        <v>5335.43</v>
      </c>
      <c r="F511" s="4" t="str">
        <f aca="false">INDEX(Data_Customers!$C$2:$C$602,MATCH(B511,Data_Customers!$A$2:$A$602,0))</f>
        <v>Contractor</v>
      </c>
      <c r="G511" s="4" t="str">
        <f aca="false">INDEX(Data_Customers!$B$2:$B$602,MATCH(B511,Data_Customers!$A$2:$A$602,0))</f>
        <v>Reid &amp; Sons</v>
      </c>
    </row>
    <row r="512" customFormat="false" ht="15" hidden="false" customHeight="false" outlineLevel="0" collapsed="false">
      <c r="A512" s="4" t="s">
        <v>1594</v>
      </c>
      <c r="B512" s="4" t="s">
        <v>217</v>
      </c>
      <c r="C512" s="9" t="n">
        <v>45852</v>
      </c>
      <c r="D512" s="4" t="s">
        <v>110</v>
      </c>
      <c r="E512" s="4" t="n">
        <v>3288.05</v>
      </c>
      <c r="F512" s="4" t="str">
        <f aca="false">INDEX(Data_Customers!$C$2:$C$602,MATCH(B512,Data_Customers!$A$2:$A$602,0))</f>
        <v>Retail</v>
      </c>
      <c r="G512" s="4" t="str">
        <f aca="false">INDEX(Data_Customers!$B$2:$B$602,MATCH(B512,Data_Customers!$A$2:$A$602,0))</f>
        <v>Kieran Baker</v>
      </c>
    </row>
    <row r="513" customFormat="false" ht="15" hidden="false" customHeight="false" outlineLevel="0" collapsed="false">
      <c r="A513" s="4" t="s">
        <v>1595</v>
      </c>
      <c r="B513" s="4" t="s">
        <v>219</v>
      </c>
      <c r="C513" s="9" t="n">
        <v>45597</v>
      </c>
      <c r="D513" s="4" t="s">
        <v>75</v>
      </c>
      <c r="E513" s="4" t="n">
        <v>7216.27</v>
      </c>
      <c r="F513" s="4" t="str">
        <f aca="false">INDEX(Data_Customers!$C$2:$C$602,MATCH(B513,Data_Customers!$A$2:$A$602,0))</f>
        <v>Trade Account</v>
      </c>
      <c r="G513" s="4" t="str">
        <f aca="false">INDEX(Data_Customers!$B$2:$B$602,MATCH(B513,Data_Customers!$A$2:$A$602,0))</f>
        <v>Hughes Property Services</v>
      </c>
    </row>
    <row r="514" customFormat="false" ht="15" hidden="false" customHeight="false" outlineLevel="0" collapsed="false">
      <c r="A514" s="4" t="s">
        <v>1596</v>
      </c>
      <c r="B514" s="4" t="s">
        <v>219</v>
      </c>
      <c r="C514" s="9" t="n">
        <v>45973</v>
      </c>
      <c r="D514" s="4" t="s">
        <v>75</v>
      </c>
      <c r="E514" s="4" t="n">
        <v>1035.36</v>
      </c>
      <c r="F514" s="4" t="str">
        <f aca="false">INDEX(Data_Customers!$C$2:$C$602,MATCH(B514,Data_Customers!$A$2:$A$602,0))</f>
        <v>Trade Account</v>
      </c>
      <c r="G514" s="4" t="str">
        <f aca="false">INDEX(Data_Customers!$B$2:$B$602,MATCH(B514,Data_Customers!$A$2:$A$602,0))</f>
        <v>Hughes Property Services</v>
      </c>
    </row>
    <row r="515" customFormat="false" ht="15" hidden="false" customHeight="false" outlineLevel="0" collapsed="false">
      <c r="A515" s="4" t="s">
        <v>1597</v>
      </c>
      <c r="B515" s="4" t="s">
        <v>219</v>
      </c>
      <c r="C515" s="9" t="n">
        <v>45816</v>
      </c>
      <c r="D515" s="4" t="s">
        <v>75</v>
      </c>
      <c r="E515" s="4" t="n">
        <v>6359.72</v>
      </c>
      <c r="F515" s="4" t="str">
        <f aca="false">INDEX(Data_Customers!$C$2:$C$602,MATCH(B515,Data_Customers!$A$2:$A$602,0))</f>
        <v>Trade Account</v>
      </c>
      <c r="G515" s="4" t="str">
        <f aca="false">INDEX(Data_Customers!$B$2:$B$602,MATCH(B515,Data_Customers!$A$2:$A$602,0))</f>
        <v>Hughes Property Services</v>
      </c>
    </row>
    <row r="516" customFormat="false" ht="15" hidden="false" customHeight="false" outlineLevel="0" collapsed="false">
      <c r="A516" s="4" t="s">
        <v>1598</v>
      </c>
      <c r="B516" s="4" t="s">
        <v>219</v>
      </c>
      <c r="C516" s="9" t="n">
        <v>45566</v>
      </c>
      <c r="D516" s="4" t="s">
        <v>75</v>
      </c>
      <c r="E516" s="4" t="n">
        <v>10711.26</v>
      </c>
      <c r="F516" s="4" t="str">
        <f aca="false">INDEX(Data_Customers!$C$2:$C$602,MATCH(B516,Data_Customers!$A$2:$A$602,0))</f>
        <v>Trade Account</v>
      </c>
      <c r="G516" s="4" t="str">
        <f aca="false">INDEX(Data_Customers!$B$2:$B$602,MATCH(B516,Data_Customers!$A$2:$A$602,0))</f>
        <v>Hughes Property Services</v>
      </c>
    </row>
    <row r="517" customFormat="false" ht="15" hidden="false" customHeight="false" outlineLevel="0" collapsed="false">
      <c r="A517" s="4" t="s">
        <v>1599</v>
      </c>
      <c r="B517" s="4" t="s">
        <v>219</v>
      </c>
      <c r="C517" s="9" t="n">
        <v>45387</v>
      </c>
      <c r="D517" s="4" t="s">
        <v>75</v>
      </c>
      <c r="E517" s="4" t="n">
        <v>1694.22</v>
      </c>
      <c r="F517" s="4" t="str">
        <f aca="false">INDEX(Data_Customers!$C$2:$C$602,MATCH(B517,Data_Customers!$A$2:$A$602,0))</f>
        <v>Trade Account</v>
      </c>
      <c r="G517" s="4" t="str">
        <f aca="false">INDEX(Data_Customers!$B$2:$B$602,MATCH(B517,Data_Customers!$A$2:$A$602,0))</f>
        <v>Hughes Property Services</v>
      </c>
    </row>
    <row r="518" customFormat="false" ht="15" hidden="false" customHeight="false" outlineLevel="0" collapsed="false">
      <c r="A518" s="4" t="s">
        <v>1600</v>
      </c>
      <c r="B518" s="4" t="s">
        <v>219</v>
      </c>
      <c r="C518" s="9" t="n">
        <v>45766</v>
      </c>
      <c r="D518" s="4" t="s">
        <v>75</v>
      </c>
      <c r="E518" s="4" t="n">
        <v>3854.11</v>
      </c>
      <c r="F518" s="4" t="str">
        <f aca="false">INDEX(Data_Customers!$C$2:$C$602,MATCH(B518,Data_Customers!$A$2:$A$602,0))</f>
        <v>Trade Account</v>
      </c>
      <c r="G518" s="4" t="str">
        <f aca="false">INDEX(Data_Customers!$B$2:$B$602,MATCH(B518,Data_Customers!$A$2:$A$602,0))</f>
        <v>Hughes Property Services</v>
      </c>
    </row>
    <row r="519" customFormat="false" ht="15" hidden="false" customHeight="false" outlineLevel="0" collapsed="false">
      <c r="A519" s="4" t="s">
        <v>1601</v>
      </c>
      <c r="B519" s="4" t="s">
        <v>219</v>
      </c>
      <c r="C519" s="9" t="n">
        <v>45831</v>
      </c>
      <c r="D519" s="4" t="s">
        <v>75</v>
      </c>
      <c r="E519" s="4" t="n">
        <v>5206.36</v>
      </c>
      <c r="F519" s="4" t="str">
        <f aca="false">INDEX(Data_Customers!$C$2:$C$602,MATCH(B519,Data_Customers!$A$2:$A$602,0))</f>
        <v>Trade Account</v>
      </c>
      <c r="G519" s="4" t="str">
        <f aca="false">INDEX(Data_Customers!$B$2:$B$602,MATCH(B519,Data_Customers!$A$2:$A$602,0))</f>
        <v>Hughes Property Services</v>
      </c>
    </row>
    <row r="520" customFormat="false" ht="15" hidden="false" customHeight="false" outlineLevel="0" collapsed="false">
      <c r="A520" s="4" t="s">
        <v>1602</v>
      </c>
      <c r="B520" s="4" t="s">
        <v>219</v>
      </c>
      <c r="C520" s="9" t="n">
        <v>46153</v>
      </c>
      <c r="D520" s="4" t="s">
        <v>75</v>
      </c>
      <c r="E520" s="4" t="n">
        <v>4587.99</v>
      </c>
      <c r="F520" s="4" t="str">
        <f aca="false">INDEX(Data_Customers!$C$2:$C$602,MATCH(B520,Data_Customers!$A$2:$A$602,0))</f>
        <v>Trade Account</v>
      </c>
      <c r="G520" s="4" t="str">
        <f aca="false">INDEX(Data_Customers!$B$2:$B$602,MATCH(B520,Data_Customers!$A$2:$A$602,0))</f>
        <v>Hughes Property Services</v>
      </c>
    </row>
    <row r="521" customFormat="false" ht="15" hidden="false" customHeight="false" outlineLevel="0" collapsed="false">
      <c r="A521" s="4" t="s">
        <v>1603</v>
      </c>
      <c r="B521" s="4" t="s">
        <v>219</v>
      </c>
      <c r="C521" s="9" t="n">
        <v>45340</v>
      </c>
      <c r="D521" s="4" t="s">
        <v>75</v>
      </c>
      <c r="E521" s="4" t="n">
        <v>8180.92</v>
      </c>
      <c r="F521" s="4" t="str">
        <f aca="false">INDEX(Data_Customers!$C$2:$C$602,MATCH(B521,Data_Customers!$A$2:$A$602,0))</f>
        <v>Trade Account</v>
      </c>
      <c r="G521" s="4" t="str">
        <f aca="false">INDEX(Data_Customers!$B$2:$B$602,MATCH(B521,Data_Customers!$A$2:$A$602,0))</f>
        <v>Hughes Property Services</v>
      </c>
    </row>
    <row r="522" customFormat="false" ht="15" hidden="false" customHeight="false" outlineLevel="0" collapsed="false">
      <c r="A522" s="4" t="s">
        <v>1604</v>
      </c>
      <c r="B522" s="4" t="s">
        <v>219</v>
      </c>
      <c r="C522" s="9" t="n">
        <v>45968</v>
      </c>
      <c r="D522" s="4" t="s">
        <v>75</v>
      </c>
      <c r="E522" s="4" t="n">
        <v>6557.34</v>
      </c>
      <c r="F522" s="4" t="str">
        <f aca="false">INDEX(Data_Customers!$C$2:$C$602,MATCH(B522,Data_Customers!$A$2:$A$602,0))</f>
        <v>Trade Account</v>
      </c>
      <c r="G522" s="4" t="str">
        <f aca="false">INDEX(Data_Customers!$B$2:$B$602,MATCH(B522,Data_Customers!$A$2:$A$602,0))</f>
        <v>Hughes Property Services</v>
      </c>
    </row>
    <row r="523" customFormat="false" ht="15" hidden="false" customHeight="false" outlineLevel="0" collapsed="false">
      <c r="A523" s="4" t="s">
        <v>1605</v>
      </c>
      <c r="B523" s="4" t="s">
        <v>221</v>
      </c>
      <c r="C523" s="9" t="n">
        <v>46189</v>
      </c>
      <c r="D523" s="4" t="s">
        <v>110</v>
      </c>
      <c r="E523" s="4" t="n">
        <v>7985.6</v>
      </c>
      <c r="F523" s="4" t="str">
        <f aca="false">INDEX(Data_Customers!$C$2:$C$602,MATCH(B523,Data_Customers!$A$2:$A$602,0))</f>
        <v>Contractor</v>
      </c>
      <c r="G523" s="4" t="str">
        <f aca="false">INDEX(Data_Customers!$B$2:$B$602,MATCH(B523,Data_Customers!$A$2:$A$602,0))</f>
        <v>Hughes Developments</v>
      </c>
    </row>
    <row r="524" customFormat="false" ht="15" hidden="false" customHeight="false" outlineLevel="0" collapsed="false">
      <c r="A524" s="4" t="s">
        <v>1606</v>
      </c>
      <c r="B524" s="4" t="s">
        <v>223</v>
      </c>
      <c r="C524" s="9" t="n">
        <v>45372</v>
      </c>
      <c r="D524" s="4" t="s">
        <v>85</v>
      </c>
      <c r="E524" s="4" t="n">
        <v>3825.94</v>
      </c>
      <c r="F524" s="4" t="str">
        <f aca="false">INDEX(Data_Customers!$C$2:$C$602,MATCH(B524,Data_Customers!$A$2:$A$602,0))</f>
        <v>Trade Account</v>
      </c>
      <c r="G524" s="4" t="str">
        <f aca="false">INDEX(Data_Customers!$B$2:$B$602,MATCH(B524,Data_Customers!$A$2:$A$602,0))</f>
        <v>Reid Construction</v>
      </c>
    </row>
    <row r="525" customFormat="false" ht="15" hidden="false" customHeight="false" outlineLevel="0" collapsed="false">
      <c r="A525" s="4" t="s">
        <v>1607</v>
      </c>
      <c r="B525" s="4" t="s">
        <v>223</v>
      </c>
      <c r="C525" s="9" t="n">
        <v>45305</v>
      </c>
      <c r="D525" s="4" t="s">
        <v>85</v>
      </c>
      <c r="E525" s="4" t="n">
        <v>5551.17</v>
      </c>
      <c r="F525" s="4" t="str">
        <f aca="false">INDEX(Data_Customers!$C$2:$C$602,MATCH(B525,Data_Customers!$A$2:$A$602,0))</f>
        <v>Trade Account</v>
      </c>
      <c r="G525" s="4" t="str">
        <f aca="false">INDEX(Data_Customers!$B$2:$B$602,MATCH(B525,Data_Customers!$A$2:$A$602,0))</f>
        <v>Reid Construction</v>
      </c>
    </row>
    <row r="526" customFormat="false" ht="15" hidden="false" customHeight="false" outlineLevel="0" collapsed="false">
      <c r="A526" s="4" t="s">
        <v>1608</v>
      </c>
      <c r="B526" s="4" t="s">
        <v>225</v>
      </c>
      <c r="C526" s="9" t="n">
        <v>45494</v>
      </c>
      <c r="D526" s="4" t="s">
        <v>103</v>
      </c>
      <c r="E526" s="4" t="n">
        <v>1309.06</v>
      </c>
      <c r="F526" s="4" t="str">
        <f aca="false">INDEX(Data_Customers!$C$2:$C$602,MATCH(B526,Data_Customers!$A$2:$A$602,0))</f>
        <v>Trade Account</v>
      </c>
      <c r="G526" s="4" t="str">
        <f aca="false">INDEX(Data_Customers!$B$2:$B$602,MATCH(B526,Data_Customers!$A$2:$A$602,0))</f>
        <v>Wright Groundworks</v>
      </c>
    </row>
    <row r="527" customFormat="false" ht="15" hidden="false" customHeight="false" outlineLevel="0" collapsed="false">
      <c r="A527" s="4" t="s">
        <v>1609</v>
      </c>
      <c r="B527" s="4" t="s">
        <v>227</v>
      </c>
      <c r="C527" s="9" t="n">
        <v>45956</v>
      </c>
      <c r="D527" s="4" t="s">
        <v>75</v>
      </c>
      <c r="E527" s="4" t="n">
        <v>6183.32</v>
      </c>
      <c r="F527" s="4" t="str">
        <f aca="false">INDEX(Data_Customers!$C$2:$C$602,MATCH(B527,Data_Customers!$A$2:$A$602,0))</f>
        <v>Trade Account</v>
      </c>
      <c r="G527" s="4" t="str">
        <f aca="false">INDEX(Data_Customers!$B$2:$B$602,MATCH(B527,Data_Customers!$A$2:$A$602,0))</f>
        <v>Clarke Developments</v>
      </c>
    </row>
    <row r="528" customFormat="false" ht="15" hidden="false" customHeight="false" outlineLevel="0" collapsed="false">
      <c r="A528" s="4" t="s">
        <v>1610</v>
      </c>
      <c r="B528" s="4" t="s">
        <v>227</v>
      </c>
      <c r="C528" s="9" t="n">
        <v>45487</v>
      </c>
      <c r="D528" s="4" t="s">
        <v>75</v>
      </c>
      <c r="E528" s="4" t="n">
        <v>378.45</v>
      </c>
      <c r="F528" s="4" t="str">
        <f aca="false">INDEX(Data_Customers!$C$2:$C$602,MATCH(B528,Data_Customers!$A$2:$A$602,0))</f>
        <v>Trade Account</v>
      </c>
      <c r="G528" s="4" t="str">
        <f aca="false">INDEX(Data_Customers!$B$2:$B$602,MATCH(B528,Data_Customers!$A$2:$A$602,0))</f>
        <v>Clarke Developments</v>
      </c>
    </row>
    <row r="529" customFormat="false" ht="15" hidden="false" customHeight="false" outlineLevel="0" collapsed="false">
      <c r="A529" s="4" t="s">
        <v>1611</v>
      </c>
      <c r="B529" s="4" t="s">
        <v>229</v>
      </c>
      <c r="C529" s="9" t="n">
        <v>45448</v>
      </c>
      <c r="D529" s="4" t="s">
        <v>79</v>
      </c>
      <c r="E529" s="4" t="n">
        <v>7017.35</v>
      </c>
      <c r="F529" s="4" t="str">
        <f aca="false">INDEX(Data_Customers!$C$2:$C$602,MATCH(B529,Data_Customers!$A$2:$A$602,0))</f>
        <v>Retail</v>
      </c>
      <c r="G529" s="4" t="str">
        <f aca="false">INDEX(Data_Customers!$B$2:$B$602,MATCH(B529,Data_Customers!$A$2:$A$602,0))</f>
        <v>Chloe Brown</v>
      </c>
    </row>
    <row r="530" customFormat="false" ht="15" hidden="false" customHeight="false" outlineLevel="0" collapsed="false">
      <c r="A530" s="4" t="s">
        <v>1612</v>
      </c>
      <c r="B530" s="4" t="s">
        <v>229</v>
      </c>
      <c r="C530" s="9" t="n">
        <v>45593</v>
      </c>
      <c r="D530" s="4" t="s">
        <v>79</v>
      </c>
      <c r="E530" s="4" t="n">
        <v>9169.03</v>
      </c>
      <c r="F530" s="4" t="str">
        <f aca="false">INDEX(Data_Customers!$C$2:$C$602,MATCH(B530,Data_Customers!$A$2:$A$602,0))</f>
        <v>Retail</v>
      </c>
      <c r="G530" s="4" t="str">
        <f aca="false">INDEX(Data_Customers!$B$2:$B$602,MATCH(B530,Data_Customers!$A$2:$A$602,0))</f>
        <v>Chloe Brown</v>
      </c>
    </row>
    <row r="531" customFormat="false" ht="15" hidden="false" customHeight="false" outlineLevel="0" collapsed="false">
      <c r="A531" s="4" t="s">
        <v>1613</v>
      </c>
      <c r="B531" s="4" t="s">
        <v>229</v>
      </c>
      <c r="C531" s="9" t="n">
        <v>45902</v>
      </c>
      <c r="D531" s="4" t="s">
        <v>79</v>
      </c>
      <c r="E531" s="4" t="n">
        <v>9380.61</v>
      </c>
      <c r="F531" s="4" t="str">
        <f aca="false">INDEX(Data_Customers!$C$2:$C$602,MATCH(B531,Data_Customers!$A$2:$A$602,0))</f>
        <v>Retail</v>
      </c>
      <c r="G531" s="4" t="str">
        <f aca="false">INDEX(Data_Customers!$B$2:$B$602,MATCH(B531,Data_Customers!$A$2:$A$602,0))</f>
        <v>Chloe Brown</v>
      </c>
    </row>
    <row r="532" customFormat="false" ht="15" hidden="false" customHeight="false" outlineLevel="0" collapsed="false">
      <c r="A532" s="4" t="s">
        <v>1614</v>
      </c>
      <c r="B532" s="4" t="s">
        <v>229</v>
      </c>
      <c r="C532" s="9" t="n">
        <v>45832</v>
      </c>
      <c r="D532" s="4" t="s">
        <v>79</v>
      </c>
      <c r="E532" s="4" t="n">
        <v>3047.79</v>
      </c>
      <c r="F532" s="4" t="str">
        <f aca="false">INDEX(Data_Customers!$C$2:$C$602,MATCH(B532,Data_Customers!$A$2:$A$602,0))</f>
        <v>Retail</v>
      </c>
      <c r="G532" s="4" t="str">
        <f aca="false">INDEX(Data_Customers!$B$2:$B$602,MATCH(B532,Data_Customers!$A$2:$A$602,0))</f>
        <v>Chloe Brown</v>
      </c>
    </row>
    <row r="533" customFormat="false" ht="15" hidden="false" customHeight="false" outlineLevel="0" collapsed="false">
      <c r="A533" s="4" t="s">
        <v>1615</v>
      </c>
      <c r="B533" s="4" t="s">
        <v>229</v>
      </c>
      <c r="C533" s="9" t="n">
        <v>45615</v>
      </c>
      <c r="D533" s="4" t="s">
        <v>79</v>
      </c>
      <c r="E533" s="4" t="n">
        <v>12149.64</v>
      </c>
      <c r="F533" s="4" t="str">
        <f aca="false">INDEX(Data_Customers!$C$2:$C$602,MATCH(B533,Data_Customers!$A$2:$A$602,0))</f>
        <v>Retail</v>
      </c>
      <c r="G533" s="4" t="str">
        <f aca="false">INDEX(Data_Customers!$B$2:$B$602,MATCH(B533,Data_Customers!$A$2:$A$602,0))</f>
        <v>Chloe Brown</v>
      </c>
    </row>
    <row r="534" customFormat="false" ht="15" hidden="false" customHeight="false" outlineLevel="0" collapsed="false">
      <c r="A534" s="4" t="s">
        <v>1616</v>
      </c>
      <c r="B534" s="4" t="s">
        <v>229</v>
      </c>
      <c r="C534" s="9" t="n">
        <v>45751</v>
      </c>
      <c r="D534" s="4" t="s">
        <v>79</v>
      </c>
      <c r="E534" s="4" t="n">
        <v>4618.12</v>
      </c>
      <c r="F534" s="4" t="str">
        <f aca="false">INDEX(Data_Customers!$C$2:$C$602,MATCH(B534,Data_Customers!$A$2:$A$602,0))</f>
        <v>Retail</v>
      </c>
      <c r="G534" s="4" t="str">
        <f aca="false">INDEX(Data_Customers!$B$2:$B$602,MATCH(B534,Data_Customers!$A$2:$A$602,0))</f>
        <v>Chloe Brown</v>
      </c>
    </row>
    <row r="535" customFormat="false" ht="15" hidden="false" customHeight="false" outlineLevel="0" collapsed="false">
      <c r="A535" s="4" t="s">
        <v>1617</v>
      </c>
      <c r="B535" s="4" t="s">
        <v>229</v>
      </c>
      <c r="C535" s="9" t="n">
        <v>45529</v>
      </c>
      <c r="D535" s="4" t="s">
        <v>79</v>
      </c>
      <c r="E535" s="4" t="n">
        <v>10817.05</v>
      </c>
      <c r="F535" s="4" t="str">
        <f aca="false">INDEX(Data_Customers!$C$2:$C$602,MATCH(B535,Data_Customers!$A$2:$A$602,0))</f>
        <v>Retail</v>
      </c>
      <c r="G535" s="4" t="str">
        <f aca="false">INDEX(Data_Customers!$B$2:$B$602,MATCH(B535,Data_Customers!$A$2:$A$602,0))</f>
        <v>Chloe Brown</v>
      </c>
    </row>
    <row r="536" customFormat="false" ht="15" hidden="false" customHeight="false" outlineLevel="0" collapsed="false">
      <c r="A536" s="4" t="s">
        <v>1618</v>
      </c>
      <c r="B536" s="4" t="s">
        <v>229</v>
      </c>
      <c r="C536" s="9" t="n">
        <v>45718</v>
      </c>
      <c r="D536" s="4" t="s">
        <v>79</v>
      </c>
      <c r="E536" s="4" t="n">
        <v>6679.18</v>
      </c>
      <c r="F536" s="4" t="str">
        <f aca="false">INDEX(Data_Customers!$C$2:$C$602,MATCH(B536,Data_Customers!$A$2:$A$602,0))</f>
        <v>Retail</v>
      </c>
      <c r="G536" s="4" t="str">
        <f aca="false">INDEX(Data_Customers!$B$2:$B$602,MATCH(B536,Data_Customers!$A$2:$A$602,0))</f>
        <v>Chloe Brown</v>
      </c>
    </row>
    <row r="537" customFormat="false" ht="15" hidden="false" customHeight="false" outlineLevel="0" collapsed="false">
      <c r="A537" s="4" t="s">
        <v>1619</v>
      </c>
      <c r="B537" s="4" t="s">
        <v>229</v>
      </c>
      <c r="C537" s="9" t="n">
        <v>45581</v>
      </c>
      <c r="D537" s="4" t="s">
        <v>79</v>
      </c>
      <c r="E537" s="4" t="n">
        <v>2828.96</v>
      </c>
      <c r="F537" s="4" t="str">
        <f aca="false">INDEX(Data_Customers!$C$2:$C$602,MATCH(B537,Data_Customers!$A$2:$A$602,0))</f>
        <v>Retail</v>
      </c>
      <c r="G537" s="4" t="str">
        <f aca="false">INDEX(Data_Customers!$B$2:$B$602,MATCH(B537,Data_Customers!$A$2:$A$602,0))</f>
        <v>Chloe Brown</v>
      </c>
    </row>
    <row r="538" customFormat="false" ht="15" hidden="false" customHeight="false" outlineLevel="0" collapsed="false">
      <c r="A538" s="4" t="s">
        <v>1620</v>
      </c>
      <c r="B538" s="4" t="s">
        <v>229</v>
      </c>
      <c r="C538" s="9" t="n">
        <v>45424</v>
      </c>
      <c r="D538" s="4" t="s">
        <v>79</v>
      </c>
      <c r="E538" s="4" t="n">
        <v>3922.96</v>
      </c>
      <c r="F538" s="4" t="str">
        <f aca="false">INDEX(Data_Customers!$C$2:$C$602,MATCH(B538,Data_Customers!$A$2:$A$602,0))</f>
        <v>Retail</v>
      </c>
      <c r="G538" s="4" t="str">
        <f aca="false">INDEX(Data_Customers!$B$2:$B$602,MATCH(B538,Data_Customers!$A$2:$A$602,0))</f>
        <v>Chloe Brown</v>
      </c>
    </row>
    <row r="539" customFormat="false" ht="15" hidden="false" customHeight="false" outlineLevel="0" collapsed="false">
      <c r="A539" s="4" t="s">
        <v>1621</v>
      </c>
      <c r="B539" s="4" t="s">
        <v>229</v>
      </c>
      <c r="C539" s="9" t="n">
        <v>45395</v>
      </c>
      <c r="D539" s="4" t="s">
        <v>79</v>
      </c>
      <c r="E539" s="4" t="n">
        <v>3988.7</v>
      </c>
      <c r="F539" s="4" t="str">
        <f aca="false">INDEX(Data_Customers!$C$2:$C$602,MATCH(B539,Data_Customers!$A$2:$A$602,0))</f>
        <v>Retail</v>
      </c>
      <c r="G539" s="4" t="str">
        <f aca="false">INDEX(Data_Customers!$B$2:$B$602,MATCH(B539,Data_Customers!$A$2:$A$602,0))</f>
        <v>Chloe Brown</v>
      </c>
    </row>
    <row r="540" customFormat="false" ht="15" hidden="false" customHeight="false" outlineLevel="0" collapsed="false">
      <c r="A540" s="4" t="s">
        <v>1622</v>
      </c>
      <c r="B540" s="4" t="s">
        <v>229</v>
      </c>
      <c r="C540" s="9" t="n">
        <v>45659</v>
      </c>
      <c r="D540" s="4" t="s">
        <v>79</v>
      </c>
      <c r="E540" s="4" t="n">
        <v>4143.71</v>
      </c>
      <c r="F540" s="4" t="str">
        <f aca="false">INDEX(Data_Customers!$C$2:$C$602,MATCH(B540,Data_Customers!$A$2:$A$602,0))</f>
        <v>Retail</v>
      </c>
      <c r="G540" s="4" t="str">
        <f aca="false">INDEX(Data_Customers!$B$2:$B$602,MATCH(B540,Data_Customers!$A$2:$A$602,0))</f>
        <v>Chloe Brown</v>
      </c>
    </row>
    <row r="541" customFormat="false" ht="15" hidden="false" customHeight="false" outlineLevel="0" collapsed="false">
      <c r="A541" s="4" t="s">
        <v>1623</v>
      </c>
      <c r="B541" s="4" t="s">
        <v>229</v>
      </c>
      <c r="C541" s="9" t="n">
        <v>46118</v>
      </c>
      <c r="D541" s="4" t="s">
        <v>79</v>
      </c>
      <c r="E541" s="4" t="n">
        <v>1395.1</v>
      </c>
      <c r="F541" s="4" t="str">
        <f aca="false">INDEX(Data_Customers!$C$2:$C$602,MATCH(B541,Data_Customers!$A$2:$A$602,0))</f>
        <v>Retail</v>
      </c>
      <c r="G541" s="4" t="str">
        <f aca="false">INDEX(Data_Customers!$B$2:$B$602,MATCH(B541,Data_Customers!$A$2:$A$602,0))</f>
        <v>Chloe Brown</v>
      </c>
    </row>
    <row r="542" customFormat="false" ht="15" hidden="false" customHeight="false" outlineLevel="0" collapsed="false">
      <c r="A542" s="4" t="s">
        <v>1624</v>
      </c>
      <c r="B542" s="4" t="s">
        <v>229</v>
      </c>
      <c r="C542" s="9" t="n">
        <v>45408</v>
      </c>
      <c r="D542" s="4" t="s">
        <v>79</v>
      </c>
      <c r="E542" s="4" t="n">
        <v>7336.82</v>
      </c>
      <c r="F542" s="4" t="str">
        <f aca="false">INDEX(Data_Customers!$C$2:$C$602,MATCH(B542,Data_Customers!$A$2:$A$602,0))</f>
        <v>Retail</v>
      </c>
      <c r="G542" s="4" t="str">
        <f aca="false">INDEX(Data_Customers!$B$2:$B$602,MATCH(B542,Data_Customers!$A$2:$A$602,0))</f>
        <v>Chloe Brown</v>
      </c>
    </row>
    <row r="543" customFormat="false" ht="15" hidden="false" customHeight="false" outlineLevel="0" collapsed="false">
      <c r="A543" s="4" t="s">
        <v>1625</v>
      </c>
      <c r="B543" s="4" t="s">
        <v>229</v>
      </c>
      <c r="C543" s="9" t="n">
        <v>45446</v>
      </c>
      <c r="D543" s="4" t="s">
        <v>79</v>
      </c>
      <c r="E543" s="4" t="n">
        <v>11167.32</v>
      </c>
      <c r="F543" s="4" t="str">
        <f aca="false">INDEX(Data_Customers!$C$2:$C$602,MATCH(B543,Data_Customers!$A$2:$A$602,0))</f>
        <v>Retail</v>
      </c>
      <c r="G543" s="4" t="str">
        <f aca="false">INDEX(Data_Customers!$B$2:$B$602,MATCH(B543,Data_Customers!$A$2:$A$602,0))</f>
        <v>Chloe Brown</v>
      </c>
    </row>
    <row r="544" customFormat="false" ht="15" hidden="false" customHeight="false" outlineLevel="0" collapsed="false">
      <c r="A544" s="4" t="s">
        <v>1626</v>
      </c>
      <c r="B544" s="4" t="s">
        <v>229</v>
      </c>
      <c r="C544" s="9" t="n">
        <v>45916</v>
      </c>
      <c r="D544" s="4" t="s">
        <v>79</v>
      </c>
      <c r="E544" s="4" t="n">
        <v>1553.04</v>
      </c>
      <c r="F544" s="4" t="str">
        <f aca="false">INDEX(Data_Customers!$C$2:$C$602,MATCH(B544,Data_Customers!$A$2:$A$602,0))</f>
        <v>Retail</v>
      </c>
      <c r="G544" s="4" t="str">
        <f aca="false">INDEX(Data_Customers!$B$2:$B$602,MATCH(B544,Data_Customers!$A$2:$A$602,0))</f>
        <v>Chloe Brown</v>
      </c>
    </row>
    <row r="545" customFormat="false" ht="15" hidden="false" customHeight="false" outlineLevel="0" collapsed="false">
      <c r="A545" s="4" t="s">
        <v>1627</v>
      </c>
      <c r="B545" s="4" t="s">
        <v>229</v>
      </c>
      <c r="C545" s="9" t="n">
        <v>45334</v>
      </c>
      <c r="D545" s="4" t="s">
        <v>79</v>
      </c>
      <c r="E545" s="4" t="n">
        <v>8868.84</v>
      </c>
      <c r="F545" s="4" t="str">
        <f aca="false">INDEX(Data_Customers!$C$2:$C$602,MATCH(B545,Data_Customers!$A$2:$A$602,0))</f>
        <v>Retail</v>
      </c>
      <c r="G545" s="4" t="str">
        <f aca="false">INDEX(Data_Customers!$B$2:$B$602,MATCH(B545,Data_Customers!$A$2:$A$602,0))</f>
        <v>Chloe Brown</v>
      </c>
    </row>
    <row r="546" customFormat="false" ht="15" hidden="false" customHeight="false" outlineLevel="0" collapsed="false">
      <c r="A546" s="4" t="s">
        <v>1628</v>
      </c>
      <c r="B546" s="4" t="s">
        <v>229</v>
      </c>
      <c r="C546" s="9" t="n">
        <v>45802</v>
      </c>
      <c r="D546" s="4" t="s">
        <v>79</v>
      </c>
      <c r="E546" s="4" t="n">
        <v>957.12</v>
      </c>
      <c r="F546" s="4" t="str">
        <f aca="false">INDEX(Data_Customers!$C$2:$C$602,MATCH(B546,Data_Customers!$A$2:$A$602,0))</f>
        <v>Retail</v>
      </c>
      <c r="G546" s="4" t="str">
        <f aca="false">INDEX(Data_Customers!$B$2:$B$602,MATCH(B546,Data_Customers!$A$2:$A$602,0))</f>
        <v>Chloe Brown</v>
      </c>
    </row>
    <row r="547" customFormat="false" ht="15" hidden="false" customHeight="false" outlineLevel="0" collapsed="false">
      <c r="A547" s="4" t="s">
        <v>1629</v>
      </c>
      <c r="B547" s="4" t="s">
        <v>229</v>
      </c>
      <c r="C547" s="9" t="n">
        <v>45634</v>
      </c>
      <c r="D547" s="4" t="s">
        <v>79</v>
      </c>
      <c r="E547" s="4" t="n">
        <v>3798.85</v>
      </c>
      <c r="F547" s="4" t="str">
        <f aca="false">INDEX(Data_Customers!$C$2:$C$602,MATCH(B547,Data_Customers!$A$2:$A$602,0))</f>
        <v>Retail</v>
      </c>
      <c r="G547" s="4" t="str">
        <f aca="false">INDEX(Data_Customers!$B$2:$B$602,MATCH(B547,Data_Customers!$A$2:$A$602,0))</f>
        <v>Chloe Brown</v>
      </c>
    </row>
    <row r="548" customFormat="false" ht="15" hidden="false" customHeight="false" outlineLevel="0" collapsed="false">
      <c r="A548" s="4" t="s">
        <v>1630</v>
      </c>
      <c r="B548" s="4" t="s">
        <v>229</v>
      </c>
      <c r="C548" s="9" t="n">
        <v>45717</v>
      </c>
      <c r="D548" s="4" t="s">
        <v>79</v>
      </c>
      <c r="E548" s="4" t="n">
        <v>2944.8</v>
      </c>
      <c r="F548" s="4" t="str">
        <f aca="false">INDEX(Data_Customers!$C$2:$C$602,MATCH(B548,Data_Customers!$A$2:$A$602,0))</f>
        <v>Retail</v>
      </c>
      <c r="G548" s="4" t="str">
        <f aca="false">INDEX(Data_Customers!$B$2:$B$602,MATCH(B548,Data_Customers!$A$2:$A$602,0))</f>
        <v>Chloe Brown</v>
      </c>
    </row>
    <row r="549" customFormat="false" ht="15" hidden="false" customHeight="false" outlineLevel="0" collapsed="false">
      <c r="A549" s="4" t="s">
        <v>1631</v>
      </c>
      <c r="B549" s="4" t="s">
        <v>229</v>
      </c>
      <c r="C549" s="9" t="n">
        <v>45641</v>
      </c>
      <c r="D549" s="4" t="s">
        <v>79</v>
      </c>
      <c r="E549" s="4" t="n">
        <v>3979.44</v>
      </c>
      <c r="F549" s="4" t="str">
        <f aca="false">INDEX(Data_Customers!$C$2:$C$602,MATCH(B549,Data_Customers!$A$2:$A$602,0))</f>
        <v>Retail</v>
      </c>
      <c r="G549" s="4" t="str">
        <f aca="false">INDEX(Data_Customers!$B$2:$B$602,MATCH(B549,Data_Customers!$A$2:$A$602,0))</f>
        <v>Chloe Brown</v>
      </c>
    </row>
    <row r="550" customFormat="false" ht="15" hidden="false" customHeight="false" outlineLevel="0" collapsed="false">
      <c r="A550" s="4" t="s">
        <v>1632</v>
      </c>
      <c r="B550" s="4" t="s">
        <v>229</v>
      </c>
      <c r="C550" s="9" t="n">
        <v>45661</v>
      </c>
      <c r="D550" s="4" t="s">
        <v>79</v>
      </c>
      <c r="E550" s="4" t="n">
        <v>2722.74</v>
      </c>
      <c r="F550" s="4" t="str">
        <f aca="false">INDEX(Data_Customers!$C$2:$C$602,MATCH(B550,Data_Customers!$A$2:$A$602,0))</f>
        <v>Retail</v>
      </c>
      <c r="G550" s="4" t="str">
        <f aca="false">INDEX(Data_Customers!$B$2:$B$602,MATCH(B550,Data_Customers!$A$2:$A$602,0))</f>
        <v>Chloe Brown</v>
      </c>
    </row>
    <row r="551" customFormat="false" ht="15" hidden="false" customHeight="false" outlineLevel="0" collapsed="false">
      <c r="A551" s="4" t="s">
        <v>1633</v>
      </c>
      <c r="B551" s="4" t="s">
        <v>229</v>
      </c>
      <c r="C551" s="9" t="n">
        <v>46098</v>
      </c>
      <c r="D551" s="4" t="s">
        <v>79</v>
      </c>
      <c r="E551" s="4" t="n">
        <v>4052.3</v>
      </c>
      <c r="F551" s="4" t="str">
        <f aca="false">INDEX(Data_Customers!$C$2:$C$602,MATCH(B551,Data_Customers!$A$2:$A$602,0))</f>
        <v>Retail</v>
      </c>
      <c r="G551" s="4" t="str">
        <f aca="false">INDEX(Data_Customers!$B$2:$B$602,MATCH(B551,Data_Customers!$A$2:$A$602,0))</f>
        <v>Chloe Brown</v>
      </c>
    </row>
    <row r="552" customFormat="false" ht="15" hidden="false" customHeight="false" outlineLevel="0" collapsed="false">
      <c r="A552" s="4" t="s">
        <v>1634</v>
      </c>
      <c r="B552" s="4" t="s">
        <v>229</v>
      </c>
      <c r="C552" s="9" t="n">
        <v>45711</v>
      </c>
      <c r="D552" s="4" t="s">
        <v>79</v>
      </c>
      <c r="E552" s="4" t="n">
        <v>4148.39</v>
      </c>
      <c r="F552" s="4" t="str">
        <f aca="false">INDEX(Data_Customers!$C$2:$C$602,MATCH(B552,Data_Customers!$A$2:$A$602,0))</f>
        <v>Retail</v>
      </c>
      <c r="G552" s="4" t="str">
        <f aca="false">INDEX(Data_Customers!$B$2:$B$602,MATCH(B552,Data_Customers!$A$2:$A$602,0))</f>
        <v>Chloe Brown</v>
      </c>
    </row>
    <row r="553" customFormat="false" ht="15" hidden="false" customHeight="false" outlineLevel="0" collapsed="false">
      <c r="A553" s="4" t="s">
        <v>1635</v>
      </c>
      <c r="B553" s="4" t="s">
        <v>229</v>
      </c>
      <c r="C553" s="9" t="n">
        <v>46080</v>
      </c>
      <c r="D553" s="4" t="s">
        <v>79</v>
      </c>
      <c r="E553" s="4" t="n">
        <v>1761.71</v>
      </c>
      <c r="F553" s="4" t="str">
        <f aca="false">INDEX(Data_Customers!$C$2:$C$602,MATCH(B553,Data_Customers!$A$2:$A$602,0))</f>
        <v>Retail</v>
      </c>
      <c r="G553" s="4" t="str">
        <f aca="false">INDEX(Data_Customers!$B$2:$B$602,MATCH(B553,Data_Customers!$A$2:$A$602,0))</f>
        <v>Chloe Brown</v>
      </c>
    </row>
    <row r="554" customFormat="false" ht="15" hidden="false" customHeight="false" outlineLevel="0" collapsed="false">
      <c r="A554" s="4" t="s">
        <v>1636</v>
      </c>
      <c r="B554" s="4" t="s">
        <v>229</v>
      </c>
      <c r="C554" s="9" t="n">
        <v>45363</v>
      </c>
      <c r="D554" s="4" t="s">
        <v>79</v>
      </c>
      <c r="E554" s="4" t="n">
        <v>1096.15</v>
      </c>
      <c r="F554" s="4" t="str">
        <f aca="false">INDEX(Data_Customers!$C$2:$C$602,MATCH(B554,Data_Customers!$A$2:$A$602,0))</f>
        <v>Retail</v>
      </c>
      <c r="G554" s="4" t="str">
        <f aca="false">INDEX(Data_Customers!$B$2:$B$602,MATCH(B554,Data_Customers!$A$2:$A$602,0))</f>
        <v>Chloe Brown</v>
      </c>
    </row>
    <row r="555" customFormat="false" ht="15" hidden="false" customHeight="false" outlineLevel="0" collapsed="false">
      <c r="A555" s="4" t="s">
        <v>1637</v>
      </c>
      <c r="B555" s="4" t="s">
        <v>229</v>
      </c>
      <c r="C555" s="9" t="n">
        <v>45703</v>
      </c>
      <c r="D555" s="4" t="s">
        <v>79</v>
      </c>
      <c r="E555" s="4" t="n">
        <v>2567.17</v>
      </c>
      <c r="F555" s="4" t="str">
        <f aca="false">INDEX(Data_Customers!$C$2:$C$602,MATCH(B555,Data_Customers!$A$2:$A$602,0))</f>
        <v>Retail</v>
      </c>
      <c r="G555" s="4" t="str">
        <f aca="false">INDEX(Data_Customers!$B$2:$B$602,MATCH(B555,Data_Customers!$A$2:$A$602,0))</f>
        <v>Chloe Brown</v>
      </c>
    </row>
    <row r="556" customFormat="false" ht="15" hidden="false" customHeight="false" outlineLevel="0" collapsed="false">
      <c r="A556" s="4" t="s">
        <v>1638</v>
      </c>
      <c r="B556" s="4" t="s">
        <v>229</v>
      </c>
      <c r="C556" s="9" t="n">
        <v>45968</v>
      </c>
      <c r="D556" s="4" t="s">
        <v>79</v>
      </c>
      <c r="E556" s="4" t="n">
        <v>4518.81</v>
      </c>
      <c r="F556" s="4" t="str">
        <f aca="false">INDEX(Data_Customers!$C$2:$C$602,MATCH(B556,Data_Customers!$A$2:$A$602,0))</f>
        <v>Retail</v>
      </c>
      <c r="G556" s="4" t="str">
        <f aca="false">INDEX(Data_Customers!$B$2:$B$602,MATCH(B556,Data_Customers!$A$2:$A$602,0))</f>
        <v>Chloe Brown</v>
      </c>
    </row>
    <row r="557" customFormat="false" ht="15" hidden="false" customHeight="false" outlineLevel="0" collapsed="false">
      <c r="A557" s="4" t="s">
        <v>1639</v>
      </c>
      <c r="B557" s="4" t="s">
        <v>231</v>
      </c>
      <c r="C557" s="9" t="n">
        <v>45452</v>
      </c>
      <c r="D557" s="4" t="s">
        <v>79</v>
      </c>
      <c r="E557" s="4" t="n">
        <v>4630.7</v>
      </c>
      <c r="F557" s="4" t="str">
        <f aca="false">INDEX(Data_Customers!$C$2:$C$602,MATCH(B557,Data_Customers!$A$2:$A$602,0))</f>
        <v>Retail</v>
      </c>
      <c r="G557" s="4" t="str">
        <f aca="false">INDEX(Data_Customers!$B$2:$B$602,MATCH(B557,Data_Customers!$A$2:$A$602,0))</f>
        <v>Ellie Green</v>
      </c>
    </row>
    <row r="558" customFormat="false" ht="15" hidden="false" customHeight="false" outlineLevel="0" collapsed="false">
      <c r="A558" s="4" t="s">
        <v>1640</v>
      </c>
      <c r="B558" s="4" t="s">
        <v>233</v>
      </c>
      <c r="C558" s="9" t="n">
        <v>46006</v>
      </c>
      <c r="D558" s="4" t="s">
        <v>79</v>
      </c>
      <c r="E558" s="4" t="n">
        <v>6521.78</v>
      </c>
      <c r="F558" s="4" t="str">
        <f aca="false">INDEX(Data_Customers!$C$2:$C$602,MATCH(B558,Data_Customers!$A$2:$A$602,0))</f>
        <v>Contractor</v>
      </c>
      <c r="G558" s="4" t="str">
        <f aca="false">INDEX(Data_Customers!$B$2:$B$602,MATCH(B558,Data_Customers!$A$2:$A$602,0))</f>
        <v>Clarke Property Services</v>
      </c>
    </row>
    <row r="559" customFormat="false" ht="15" hidden="false" customHeight="false" outlineLevel="0" collapsed="false">
      <c r="A559" s="4" t="s">
        <v>1641</v>
      </c>
      <c r="B559" s="4" t="s">
        <v>233</v>
      </c>
      <c r="C559" s="9" t="n">
        <v>45378</v>
      </c>
      <c r="D559" s="4" t="s">
        <v>79</v>
      </c>
      <c r="E559" s="4" t="n">
        <v>1239.92</v>
      </c>
      <c r="F559" s="4" t="str">
        <f aca="false">INDEX(Data_Customers!$C$2:$C$602,MATCH(B559,Data_Customers!$A$2:$A$602,0))</f>
        <v>Contractor</v>
      </c>
      <c r="G559" s="4" t="str">
        <f aca="false">INDEX(Data_Customers!$B$2:$B$602,MATCH(B559,Data_Customers!$A$2:$A$602,0))</f>
        <v>Clarke Property Services</v>
      </c>
    </row>
    <row r="560" customFormat="false" ht="15" hidden="false" customHeight="false" outlineLevel="0" collapsed="false">
      <c r="A560" s="4" t="s">
        <v>1642</v>
      </c>
      <c r="B560" s="4" t="s">
        <v>233</v>
      </c>
      <c r="C560" s="9" t="n">
        <v>45691</v>
      </c>
      <c r="D560" s="4" t="s">
        <v>79</v>
      </c>
      <c r="E560" s="4" t="n">
        <v>2329.24</v>
      </c>
      <c r="F560" s="4" t="str">
        <f aca="false">INDEX(Data_Customers!$C$2:$C$602,MATCH(B560,Data_Customers!$A$2:$A$602,0))</f>
        <v>Contractor</v>
      </c>
      <c r="G560" s="4" t="str">
        <f aca="false">INDEX(Data_Customers!$B$2:$B$602,MATCH(B560,Data_Customers!$A$2:$A$602,0))</f>
        <v>Clarke Property Services</v>
      </c>
    </row>
    <row r="561" customFormat="false" ht="15" hidden="false" customHeight="false" outlineLevel="0" collapsed="false">
      <c r="A561" s="4" t="s">
        <v>1643</v>
      </c>
      <c r="B561" s="4" t="s">
        <v>233</v>
      </c>
      <c r="C561" s="9" t="n">
        <v>45387</v>
      </c>
      <c r="D561" s="4" t="s">
        <v>79</v>
      </c>
      <c r="E561" s="4" t="n">
        <v>4504.24</v>
      </c>
      <c r="F561" s="4" t="str">
        <f aca="false">INDEX(Data_Customers!$C$2:$C$602,MATCH(B561,Data_Customers!$A$2:$A$602,0))</f>
        <v>Contractor</v>
      </c>
      <c r="G561" s="4" t="str">
        <f aca="false">INDEX(Data_Customers!$B$2:$B$602,MATCH(B561,Data_Customers!$A$2:$A$602,0))</f>
        <v>Clarke Property Services</v>
      </c>
    </row>
    <row r="562" customFormat="false" ht="15" hidden="false" customHeight="false" outlineLevel="0" collapsed="false">
      <c r="A562" s="4" t="s">
        <v>1644</v>
      </c>
      <c r="B562" s="4" t="s">
        <v>233</v>
      </c>
      <c r="C562" s="9" t="n">
        <v>45556</v>
      </c>
      <c r="D562" s="4" t="s">
        <v>79</v>
      </c>
      <c r="E562" s="4" t="n">
        <v>2229.62</v>
      </c>
      <c r="F562" s="4" t="str">
        <f aca="false">INDEX(Data_Customers!$C$2:$C$602,MATCH(B562,Data_Customers!$A$2:$A$602,0))</f>
        <v>Contractor</v>
      </c>
      <c r="G562" s="4" t="str">
        <f aca="false">INDEX(Data_Customers!$B$2:$B$602,MATCH(B562,Data_Customers!$A$2:$A$602,0))</f>
        <v>Clarke Property Services</v>
      </c>
    </row>
    <row r="563" customFormat="false" ht="15" hidden="false" customHeight="false" outlineLevel="0" collapsed="false">
      <c r="A563" s="4" t="s">
        <v>1645</v>
      </c>
      <c r="B563" s="4" t="s">
        <v>235</v>
      </c>
      <c r="C563" s="9" t="n">
        <v>45551</v>
      </c>
      <c r="D563" s="4" t="s">
        <v>94</v>
      </c>
      <c r="E563" s="4" t="n">
        <v>4786.7</v>
      </c>
      <c r="F563" s="4" t="str">
        <f aca="false">INDEX(Data_Customers!$C$2:$C$602,MATCH(B563,Data_Customers!$A$2:$A$602,0))</f>
        <v>Retail</v>
      </c>
      <c r="G563" s="4" t="str">
        <f aca="false">INDEX(Data_Customers!$B$2:$B$602,MATCH(B563,Data_Customers!$A$2:$A$602,0))</f>
        <v>Chloe Walker</v>
      </c>
    </row>
    <row r="564" customFormat="false" ht="15" hidden="false" customHeight="false" outlineLevel="0" collapsed="false">
      <c r="A564" s="4" t="s">
        <v>1646</v>
      </c>
      <c r="B564" s="4" t="s">
        <v>236</v>
      </c>
      <c r="C564" s="9" t="n">
        <v>46116</v>
      </c>
      <c r="D564" s="4" t="s">
        <v>85</v>
      </c>
      <c r="E564" s="4" t="n">
        <v>10825.96</v>
      </c>
      <c r="F564" s="4" t="str">
        <f aca="false">INDEX(Data_Customers!$C$2:$C$602,MATCH(B564,Data_Customers!$A$2:$A$602,0))</f>
        <v>Trade Account</v>
      </c>
      <c r="G564" s="4" t="str">
        <f aca="false">INDEX(Data_Customers!$B$2:$B$602,MATCH(B564,Data_Customers!$A$2:$A$602,0))</f>
        <v>Jones Building Services</v>
      </c>
    </row>
    <row r="565" customFormat="false" ht="15" hidden="false" customHeight="false" outlineLevel="0" collapsed="false">
      <c r="A565" s="4" t="s">
        <v>1647</v>
      </c>
      <c r="B565" s="4" t="s">
        <v>236</v>
      </c>
      <c r="C565" s="9" t="n">
        <v>45583</v>
      </c>
      <c r="D565" s="4" t="s">
        <v>85</v>
      </c>
      <c r="E565" s="4" t="n">
        <v>7346.32</v>
      </c>
      <c r="F565" s="4" t="str">
        <f aca="false">INDEX(Data_Customers!$C$2:$C$602,MATCH(B565,Data_Customers!$A$2:$A$602,0))</f>
        <v>Trade Account</v>
      </c>
      <c r="G565" s="4" t="str">
        <f aca="false">INDEX(Data_Customers!$B$2:$B$602,MATCH(B565,Data_Customers!$A$2:$A$602,0))</f>
        <v>Jones Building Services</v>
      </c>
    </row>
    <row r="566" customFormat="false" ht="15" hidden="false" customHeight="false" outlineLevel="0" collapsed="false">
      <c r="A566" s="4" t="s">
        <v>1648</v>
      </c>
      <c r="B566" s="4" t="s">
        <v>236</v>
      </c>
      <c r="C566" s="9" t="n">
        <v>45489</v>
      </c>
      <c r="D566" s="4" t="s">
        <v>85</v>
      </c>
      <c r="E566" s="4" t="n">
        <v>4325.88</v>
      </c>
      <c r="F566" s="4" t="str">
        <f aca="false">INDEX(Data_Customers!$C$2:$C$602,MATCH(B566,Data_Customers!$A$2:$A$602,0))</f>
        <v>Trade Account</v>
      </c>
      <c r="G566" s="4" t="str">
        <f aca="false">INDEX(Data_Customers!$B$2:$B$602,MATCH(B566,Data_Customers!$A$2:$A$602,0))</f>
        <v>Jones Building Services</v>
      </c>
    </row>
    <row r="567" customFormat="false" ht="15" hidden="false" customHeight="false" outlineLevel="0" collapsed="false">
      <c r="A567" s="4" t="s">
        <v>1649</v>
      </c>
      <c r="B567" s="4" t="s">
        <v>238</v>
      </c>
      <c r="C567" s="9" t="n">
        <v>45748</v>
      </c>
      <c r="D567" s="4" t="s">
        <v>110</v>
      </c>
      <c r="E567" s="4" t="n">
        <v>2806.19</v>
      </c>
      <c r="F567" s="4" t="str">
        <f aca="false">INDEX(Data_Customers!$C$2:$C$602,MATCH(B567,Data_Customers!$A$2:$A$602,0))</f>
        <v>Retail</v>
      </c>
      <c r="G567" s="4" t="str">
        <f aca="false">INDEX(Data_Customers!$B$2:$B$602,MATCH(B567,Data_Customers!$A$2:$A$602,0))</f>
        <v>David Evans</v>
      </c>
    </row>
    <row r="568" customFormat="false" ht="15" hidden="false" customHeight="false" outlineLevel="0" collapsed="false">
      <c r="A568" s="4" t="s">
        <v>1650</v>
      </c>
      <c r="B568" s="4" t="s">
        <v>238</v>
      </c>
      <c r="C568" s="9" t="n">
        <v>45704</v>
      </c>
      <c r="D568" s="4" t="s">
        <v>110</v>
      </c>
      <c r="E568" s="4" t="n">
        <v>10231.32</v>
      </c>
      <c r="F568" s="4" t="str">
        <f aca="false">INDEX(Data_Customers!$C$2:$C$602,MATCH(B568,Data_Customers!$A$2:$A$602,0))</f>
        <v>Retail</v>
      </c>
      <c r="G568" s="4" t="str">
        <f aca="false">INDEX(Data_Customers!$B$2:$B$602,MATCH(B568,Data_Customers!$A$2:$A$602,0))</f>
        <v>David Evans</v>
      </c>
    </row>
    <row r="569" customFormat="false" ht="15" hidden="false" customHeight="false" outlineLevel="0" collapsed="false">
      <c r="A569" s="4" t="s">
        <v>1651</v>
      </c>
      <c r="B569" s="4" t="s">
        <v>238</v>
      </c>
      <c r="C569" s="9" t="n">
        <v>45997</v>
      </c>
      <c r="D569" s="4" t="s">
        <v>110</v>
      </c>
      <c r="E569" s="4" t="n">
        <v>5066.38</v>
      </c>
      <c r="F569" s="4" t="str">
        <f aca="false">INDEX(Data_Customers!$C$2:$C$602,MATCH(B569,Data_Customers!$A$2:$A$602,0))</f>
        <v>Retail</v>
      </c>
      <c r="G569" s="4" t="str">
        <f aca="false">INDEX(Data_Customers!$B$2:$B$602,MATCH(B569,Data_Customers!$A$2:$A$602,0))</f>
        <v>David Evans</v>
      </c>
    </row>
    <row r="570" customFormat="false" ht="15" hidden="false" customHeight="false" outlineLevel="0" collapsed="false">
      <c r="A570" s="4" t="s">
        <v>1652</v>
      </c>
      <c r="B570" s="4" t="s">
        <v>238</v>
      </c>
      <c r="C570" s="9" t="n">
        <v>46020</v>
      </c>
      <c r="D570" s="4" t="s">
        <v>110</v>
      </c>
      <c r="E570" s="4" t="n">
        <v>4578.07</v>
      </c>
      <c r="F570" s="4" t="str">
        <f aca="false">INDEX(Data_Customers!$C$2:$C$602,MATCH(B570,Data_Customers!$A$2:$A$602,0))</f>
        <v>Retail</v>
      </c>
      <c r="G570" s="4" t="str">
        <f aca="false">INDEX(Data_Customers!$B$2:$B$602,MATCH(B570,Data_Customers!$A$2:$A$602,0))</f>
        <v>David Evans</v>
      </c>
    </row>
    <row r="571" customFormat="false" ht="15" hidden="false" customHeight="false" outlineLevel="0" collapsed="false">
      <c r="A571" s="4" t="s">
        <v>1653</v>
      </c>
      <c r="B571" s="4" t="s">
        <v>238</v>
      </c>
      <c r="C571" s="9" t="n">
        <v>45776</v>
      </c>
      <c r="D571" s="4" t="s">
        <v>110</v>
      </c>
      <c r="E571" s="4" t="n">
        <v>873.42</v>
      </c>
      <c r="F571" s="4" t="str">
        <f aca="false">INDEX(Data_Customers!$C$2:$C$602,MATCH(B571,Data_Customers!$A$2:$A$602,0))</f>
        <v>Retail</v>
      </c>
      <c r="G571" s="4" t="str">
        <f aca="false">INDEX(Data_Customers!$B$2:$B$602,MATCH(B571,Data_Customers!$A$2:$A$602,0))</f>
        <v>David Evans</v>
      </c>
    </row>
    <row r="572" customFormat="false" ht="15" hidden="false" customHeight="false" outlineLevel="0" collapsed="false">
      <c r="A572" s="4" t="s">
        <v>1654</v>
      </c>
      <c r="B572" s="4" t="s">
        <v>238</v>
      </c>
      <c r="C572" s="9" t="n">
        <v>45864</v>
      </c>
      <c r="D572" s="4" t="s">
        <v>110</v>
      </c>
      <c r="E572" s="4" t="n">
        <v>2821.34</v>
      </c>
      <c r="F572" s="4" t="str">
        <f aca="false">INDEX(Data_Customers!$C$2:$C$602,MATCH(B572,Data_Customers!$A$2:$A$602,0))</f>
        <v>Retail</v>
      </c>
      <c r="G572" s="4" t="str">
        <f aca="false">INDEX(Data_Customers!$B$2:$B$602,MATCH(B572,Data_Customers!$A$2:$A$602,0))</f>
        <v>David Evans</v>
      </c>
    </row>
    <row r="573" customFormat="false" ht="15" hidden="false" customHeight="false" outlineLevel="0" collapsed="false">
      <c r="A573" s="4" t="s">
        <v>1655</v>
      </c>
      <c r="B573" s="4" t="s">
        <v>238</v>
      </c>
      <c r="C573" s="9" t="n">
        <v>45415</v>
      </c>
      <c r="D573" s="4" t="s">
        <v>110</v>
      </c>
      <c r="E573" s="4" t="n">
        <v>5146.54</v>
      </c>
      <c r="F573" s="4" t="str">
        <f aca="false">INDEX(Data_Customers!$C$2:$C$602,MATCH(B573,Data_Customers!$A$2:$A$602,0))</f>
        <v>Retail</v>
      </c>
      <c r="G573" s="4" t="str">
        <f aca="false">INDEX(Data_Customers!$B$2:$B$602,MATCH(B573,Data_Customers!$A$2:$A$602,0))</f>
        <v>David Evans</v>
      </c>
    </row>
    <row r="574" customFormat="false" ht="15" hidden="false" customHeight="false" outlineLevel="0" collapsed="false">
      <c r="A574" s="4" t="s">
        <v>1656</v>
      </c>
      <c r="B574" s="4" t="s">
        <v>238</v>
      </c>
      <c r="C574" s="9" t="n">
        <v>45672</v>
      </c>
      <c r="D574" s="4" t="s">
        <v>110</v>
      </c>
      <c r="E574" s="4" t="n">
        <v>1243.42</v>
      </c>
      <c r="F574" s="4" t="str">
        <f aca="false">INDEX(Data_Customers!$C$2:$C$602,MATCH(B574,Data_Customers!$A$2:$A$602,0))</f>
        <v>Retail</v>
      </c>
      <c r="G574" s="4" t="str">
        <f aca="false">INDEX(Data_Customers!$B$2:$B$602,MATCH(B574,Data_Customers!$A$2:$A$602,0))</f>
        <v>David Evans</v>
      </c>
    </row>
    <row r="575" customFormat="false" ht="15" hidden="false" customHeight="false" outlineLevel="0" collapsed="false">
      <c r="A575" s="4" t="s">
        <v>1657</v>
      </c>
      <c r="B575" s="4" t="s">
        <v>238</v>
      </c>
      <c r="C575" s="9" t="n">
        <v>46094</v>
      </c>
      <c r="D575" s="4" t="s">
        <v>110</v>
      </c>
      <c r="E575" s="4" t="n">
        <v>7604.23</v>
      </c>
      <c r="F575" s="4" t="str">
        <f aca="false">INDEX(Data_Customers!$C$2:$C$602,MATCH(B575,Data_Customers!$A$2:$A$602,0))</f>
        <v>Retail</v>
      </c>
      <c r="G575" s="4" t="str">
        <f aca="false">INDEX(Data_Customers!$B$2:$B$602,MATCH(B575,Data_Customers!$A$2:$A$602,0))</f>
        <v>David Evans</v>
      </c>
    </row>
    <row r="576" customFormat="false" ht="15" hidden="false" customHeight="false" outlineLevel="0" collapsed="false">
      <c r="A576" s="4" t="s">
        <v>1658</v>
      </c>
      <c r="B576" s="4" t="s">
        <v>238</v>
      </c>
      <c r="C576" s="9" t="n">
        <v>45417</v>
      </c>
      <c r="D576" s="4" t="s">
        <v>110</v>
      </c>
      <c r="E576" s="4" t="n">
        <v>14246.14</v>
      </c>
      <c r="F576" s="4" t="str">
        <f aca="false">INDEX(Data_Customers!$C$2:$C$602,MATCH(B576,Data_Customers!$A$2:$A$602,0))</f>
        <v>Retail</v>
      </c>
      <c r="G576" s="4" t="str">
        <f aca="false">INDEX(Data_Customers!$B$2:$B$602,MATCH(B576,Data_Customers!$A$2:$A$602,0))</f>
        <v>David Evans</v>
      </c>
    </row>
    <row r="577" customFormat="false" ht="15" hidden="false" customHeight="false" outlineLevel="0" collapsed="false">
      <c r="A577" s="4" t="s">
        <v>1659</v>
      </c>
      <c r="B577" s="4" t="s">
        <v>238</v>
      </c>
      <c r="C577" s="9" t="n">
        <v>45637</v>
      </c>
      <c r="D577" s="4" t="s">
        <v>110</v>
      </c>
      <c r="E577" s="4" t="n">
        <v>6943.94</v>
      </c>
      <c r="F577" s="4" t="str">
        <f aca="false">INDEX(Data_Customers!$C$2:$C$602,MATCH(B577,Data_Customers!$A$2:$A$602,0))</f>
        <v>Retail</v>
      </c>
      <c r="G577" s="4" t="str">
        <f aca="false">INDEX(Data_Customers!$B$2:$B$602,MATCH(B577,Data_Customers!$A$2:$A$602,0))</f>
        <v>David Evans</v>
      </c>
    </row>
    <row r="578" customFormat="false" ht="15" hidden="false" customHeight="false" outlineLevel="0" collapsed="false">
      <c r="A578" s="4" t="s">
        <v>1660</v>
      </c>
      <c r="B578" s="4" t="s">
        <v>238</v>
      </c>
      <c r="C578" s="9" t="n">
        <v>46071</v>
      </c>
      <c r="D578" s="4" t="s">
        <v>110</v>
      </c>
      <c r="E578" s="4" t="n">
        <v>8874.76</v>
      </c>
      <c r="F578" s="4" t="str">
        <f aca="false">INDEX(Data_Customers!$C$2:$C$602,MATCH(B578,Data_Customers!$A$2:$A$602,0))</f>
        <v>Retail</v>
      </c>
      <c r="G578" s="4" t="str">
        <f aca="false">INDEX(Data_Customers!$B$2:$B$602,MATCH(B578,Data_Customers!$A$2:$A$602,0))</f>
        <v>David Evans</v>
      </c>
    </row>
    <row r="579" customFormat="false" ht="15" hidden="false" customHeight="false" outlineLevel="0" collapsed="false">
      <c r="A579" s="4" t="s">
        <v>1661</v>
      </c>
      <c r="B579" s="4" t="s">
        <v>238</v>
      </c>
      <c r="C579" s="9" t="n">
        <v>45711</v>
      </c>
      <c r="D579" s="4" t="s">
        <v>110</v>
      </c>
      <c r="E579" s="4" t="n">
        <v>6036.4</v>
      </c>
      <c r="F579" s="4" t="str">
        <f aca="false">INDEX(Data_Customers!$C$2:$C$602,MATCH(B579,Data_Customers!$A$2:$A$602,0))</f>
        <v>Retail</v>
      </c>
      <c r="G579" s="4" t="str">
        <f aca="false">INDEX(Data_Customers!$B$2:$B$602,MATCH(B579,Data_Customers!$A$2:$A$602,0))</f>
        <v>David Evans</v>
      </c>
    </row>
    <row r="580" customFormat="false" ht="15" hidden="false" customHeight="false" outlineLevel="0" collapsed="false">
      <c r="A580" s="4" t="s">
        <v>1662</v>
      </c>
      <c r="B580" s="4" t="s">
        <v>238</v>
      </c>
      <c r="C580" s="9" t="n">
        <v>45953</v>
      </c>
      <c r="D580" s="4" t="s">
        <v>110</v>
      </c>
      <c r="E580" s="4" t="n">
        <v>1381.92</v>
      </c>
      <c r="F580" s="4" t="str">
        <f aca="false">INDEX(Data_Customers!$C$2:$C$602,MATCH(B580,Data_Customers!$A$2:$A$602,0))</f>
        <v>Retail</v>
      </c>
      <c r="G580" s="4" t="str">
        <f aca="false">INDEX(Data_Customers!$B$2:$B$602,MATCH(B580,Data_Customers!$A$2:$A$602,0))</f>
        <v>David Evans</v>
      </c>
    </row>
    <row r="581" customFormat="false" ht="15" hidden="false" customHeight="false" outlineLevel="0" collapsed="false">
      <c r="A581" s="4" t="s">
        <v>1663</v>
      </c>
      <c r="B581" s="4" t="s">
        <v>238</v>
      </c>
      <c r="C581" s="9" t="n">
        <v>46016</v>
      </c>
      <c r="D581" s="4" t="s">
        <v>110</v>
      </c>
      <c r="E581" s="4" t="n">
        <v>2386.3</v>
      </c>
      <c r="F581" s="4" t="str">
        <f aca="false">INDEX(Data_Customers!$C$2:$C$602,MATCH(B581,Data_Customers!$A$2:$A$602,0))</f>
        <v>Retail</v>
      </c>
      <c r="G581" s="4" t="str">
        <f aca="false">INDEX(Data_Customers!$B$2:$B$602,MATCH(B581,Data_Customers!$A$2:$A$602,0))</f>
        <v>David Evans</v>
      </c>
    </row>
    <row r="582" customFormat="false" ht="15" hidden="false" customHeight="false" outlineLevel="0" collapsed="false">
      <c r="A582" s="4" t="s">
        <v>1664</v>
      </c>
      <c r="B582" s="4" t="s">
        <v>238</v>
      </c>
      <c r="C582" s="9" t="n">
        <v>45866</v>
      </c>
      <c r="D582" s="4" t="s">
        <v>110</v>
      </c>
      <c r="E582" s="4" t="n">
        <v>3690.54</v>
      </c>
      <c r="F582" s="4" t="str">
        <f aca="false">INDEX(Data_Customers!$C$2:$C$602,MATCH(B582,Data_Customers!$A$2:$A$602,0))</f>
        <v>Retail</v>
      </c>
      <c r="G582" s="4" t="str">
        <f aca="false">INDEX(Data_Customers!$B$2:$B$602,MATCH(B582,Data_Customers!$A$2:$A$602,0))</f>
        <v>David Evans</v>
      </c>
    </row>
    <row r="583" customFormat="false" ht="15" hidden="false" customHeight="false" outlineLevel="0" collapsed="false">
      <c r="A583" s="4" t="s">
        <v>1665</v>
      </c>
      <c r="B583" s="4" t="s">
        <v>238</v>
      </c>
      <c r="C583" s="9" t="n">
        <v>45379</v>
      </c>
      <c r="D583" s="4" t="s">
        <v>110</v>
      </c>
      <c r="E583" s="4" t="n">
        <v>4747.47</v>
      </c>
      <c r="F583" s="4" t="str">
        <f aca="false">INDEX(Data_Customers!$C$2:$C$602,MATCH(B583,Data_Customers!$A$2:$A$602,0))</f>
        <v>Retail</v>
      </c>
      <c r="G583" s="4" t="str">
        <f aca="false">INDEX(Data_Customers!$B$2:$B$602,MATCH(B583,Data_Customers!$A$2:$A$602,0))</f>
        <v>David Evans</v>
      </c>
    </row>
    <row r="584" customFormat="false" ht="15" hidden="false" customHeight="false" outlineLevel="0" collapsed="false">
      <c r="A584" s="4" t="s">
        <v>1666</v>
      </c>
      <c r="B584" s="4" t="s">
        <v>238</v>
      </c>
      <c r="C584" s="9" t="n">
        <v>46067</v>
      </c>
      <c r="D584" s="4" t="s">
        <v>110</v>
      </c>
      <c r="E584" s="4" t="n">
        <v>885.59</v>
      </c>
      <c r="F584" s="4" t="str">
        <f aca="false">INDEX(Data_Customers!$C$2:$C$602,MATCH(B584,Data_Customers!$A$2:$A$602,0))</f>
        <v>Retail</v>
      </c>
      <c r="G584" s="4" t="str">
        <f aca="false">INDEX(Data_Customers!$B$2:$B$602,MATCH(B584,Data_Customers!$A$2:$A$602,0))</f>
        <v>David Evans</v>
      </c>
    </row>
    <row r="585" customFormat="false" ht="15" hidden="false" customHeight="false" outlineLevel="0" collapsed="false">
      <c r="A585" s="4" t="s">
        <v>1667</v>
      </c>
      <c r="B585" s="4" t="s">
        <v>238</v>
      </c>
      <c r="C585" s="9" t="n">
        <v>45826</v>
      </c>
      <c r="D585" s="4" t="s">
        <v>110</v>
      </c>
      <c r="E585" s="4" t="n">
        <v>1850.15</v>
      </c>
      <c r="F585" s="4" t="str">
        <f aca="false">INDEX(Data_Customers!$C$2:$C$602,MATCH(B585,Data_Customers!$A$2:$A$602,0))</f>
        <v>Retail</v>
      </c>
      <c r="G585" s="4" t="str">
        <f aca="false">INDEX(Data_Customers!$B$2:$B$602,MATCH(B585,Data_Customers!$A$2:$A$602,0))</f>
        <v>David Evans</v>
      </c>
    </row>
    <row r="586" customFormat="false" ht="15" hidden="false" customHeight="false" outlineLevel="0" collapsed="false">
      <c r="A586" s="4" t="s">
        <v>1668</v>
      </c>
      <c r="B586" s="4" t="s">
        <v>238</v>
      </c>
      <c r="C586" s="9" t="n">
        <v>45415</v>
      </c>
      <c r="D586" s="4" t="s">
        <v>110</v>
      </c>
      <c r="E586" s="4" t="n">
        <v>5883.17</v>
      </c>
      <c r="F586" s="4" t="str">
        <f aca="false">INDEX(Data_Customers!$C$2:$C$602,MATCH(B586,Data_Customers!$A$2:$A$602,0))</f>
        <v>Retail</v>
      </c>
      <c r="G586" s="4" t="str">
        <f aca="false">INDEX(Data_Customers!$B$2:$B$602,MATCH(B586,Data_Customers!$A$2:$A$602,0))</f>
        <v>David Evans</v>
      </c>
    </row>
    <row r="587" customFormat="false" ht="15" hidden="false" customHeight="false" outlineLevel="0" collapsed="false">
      <c r="A587" s="4" t="s">
        <v>1669</v>
      </c>
      <c r="B587" s="4" t="s">
        <v>238</v>
      </c>
      <c r="C587" s="9" t="n">
        <v>46118</v>
      </c>
      <c r="D587" s="4" t="s">
        <v>110</v>
      </c>
      <c r="E587" s="4" t="n">
        <v>9178.02</v>
      </c>
      <c r="F587" s="4" t="str">
        <f aca="false">INDEX(Data_Customers!$C$2:$C$602,MATCH(B587,Data_Customers!$A$2:$A$602,0))</f>
        <v>Retail</v>
      </c>
      <c r="G587" s="4" t="str">
        <f aca="false">INDEX(Data_Customers!$B$2:$B$602,MATCH(B587,Data_Customers!$A$2:$A$602,0))</f>
        <v>David Evans</v>
      </c>
    </row>
    <row r="588" customFormat="false" ht="15" hidden="false" customHeight="false" outlineLevel="0" collapsed="false">
      <c r="A588" s="4" t="s">
        <v>1670</v>
      </c>
      <c r="B588" s="4" t="s">
        <v>238</v>
      </c>
      <c r="C588" s="9" t="n">
        <v>45716</v>
      </c>
      <c r="D588" s="4" t="s">
        <v>110</v>
      </c>
      <c r="E588" s="4" t="n">
        <v>3915.44</v>
      </c>
      <c r="F588" s="4" t="str">
        <f aca="false">INDEX(Data_Customers!$C$2:$C$602,MATCH(B588,Data_Customers!$A$2:$A$602,0))</f>
        <v>Retail</v>
      </c>
      <c r="G588" s="4" t="str">
        <f aca="false">INDEX(Data_Customers!$B$2:$B$602,MATCH(B588,Data_Customers!$A$2:$A$602,0))</f>
        <v>David Evans</v>
      </c>
    </row>
    <row r="589" customFormat="false" ht="15" hidden="false" customHeight="false" outlineLevel="0" collapsed="false">
      <c r="A589" s="4" t="s">
        <v>1671</v>
      </c>
      <c r="B589" s="4" t="s">
        <v>238</v>
      </c>
      <c r="C589" s="9" t="n">
        <v>45616</v>
      </c>
      <c r="D589" s="4" t="s">
        <v>110</v>
      </c>
      <c r="E589" s="4" t="n">
        <v>2854.91</v>
      </c>
      <c r="F589" s="4" t="str">
        <f aca="false">INDEX(Data_Customers!$C$2:$C$602,MATCH(B589,Data_Customers!$A$2:$A$602,0))</f>
        <v>Retail</v>
      </c>
      <c r="G589" s="4" t="str">
        <f aca="false">INDEX(Data_Customers!$B$2:$B$602,MATCH(B589,Data_Customers!$A$2:$A$602,0))</f>
        <v>David Evans</v>
      </c>
    </row>
    <row r="590" customFormat="false" ht="15" hidden="false" customHeight="false" outlineLevel="0" collapsed="false">
      <c r="A590" s="4" t="s">
        <v>1672</v>
      </c>
      <c r="B590" s="4" t="s">
        <v>238</v>
      </c>
      <c r="C590" s="9" t="n">
        <v>45553</v>
      </c>
      <c r="D590" s="4" t="s">
        <v>110</v>
      </c>
      <c r="E590" s="4" t="n">
        <v>797.6</v>
      </c>
      <c r="F590" s="4" t="str">
        <f aca="false">INDEX(Data_Customers!$C$2:$C$602,MATCH(B590,Data_Customers!$A$2:$A$602,0))</f>
        <v>Retail</v>
      </c>
      <c r="G590" s="4" t="str">
        <f aca="false">INDEX(Data_Customers!$B$2:$B$602,MATCH(B590,Data_Customers!$A$2:$A$602,0))</f>
        <v>David Evans</v>
      </c>
    </row>
    <row r="591" customFormat="false" ht="15" hidden="false" customHeight="false" outlineLevel="0" collapsed="false">
      <c r="A591" s="4" t="s">
        <v>1673</v>
      </c>
      <c r="B591" s="4" t="s">
        <v>238</v>
      </c>
      <c r="C591" s="9" t="n">
        <v>45709</v>
      </c>
      <c r="D591" s="4" t="s">
        <v>110</v>
      </c>
      <c r="E591" s="4" t="n">
        <v>3884.38</v>
      </c>
      <c r="F591" s="4" t="str">
        <f aca="false">INDEX(Data_Customers!$C$2:$C$602,MATCH(B591,Data_Customers!$A$2:$A$602,0))</f>
        <v>Retail</v>
      </c>
      <c r="G591" s="4" t="str">
        <f aca="false">INDEX(Data_Customers!$B$2:$B$602,MATCH(B591,Data_Customers!$A$2:$A$602,0))</f>
        <v>David Evans</v>
      </c>
    </row>
    <row r="592" customFormat="false" ht="15" hidden="false" customHeight="false" outlineLevel="0" collapsed="false">
      <c r="A592" s="4" t="s">
        <v>1674</v>
      </c>
      <c r="B592" s="4" t="s">
        <v>238</v>
      </c>
      <c r="C592" s="9" t="n">
        <v>45319</v>
      </c>
      <c r="D592" s="4" t="s">
        <v>110</v>
      </c>
      <c r="E592" s="4" t="n">
        <v>327.99</v>
      </c>
      <c r="F592" s="4" t="str">
        <f aca="false">INDEX(Data_Customers!$C$2:$C$602,MATCH(B592,Data_Customers!$A$2:$A$602,0))</f>
        <v>Retail</v>
      </c>
      <c r="G592" s="4" t="str">
        <f aca="false">INDEX(Data_Customers!$B$2:$B$602,MATCH(B592,Data_Customers!$A$2:$A$602,0))</f>
        <v>David Evans</v>
      </c>
    </row>
    <row r="593" customFormat="false" ht="15" hidden="false" customHeight="false" outlineLevel="0" collapsed="false">
      <c r="A593" s="4" t="s">
        <v>1675</v>
      </c>
      <c r="B593" s="4" t="s">
        <v>238</v>
      </c>
      <c r="C593" s="9" t="n">
        <v>45393</v>
      </c>
      <c r="D593" s="4" t="s">
        <v>110</v>
      </c>
      <c r="E593" s="4" t="n">
        <v>5324.7</v>
      </c>
      <c r="F593" s="4" t="str">
        <f aca="false">INDEX(Data_Customers!$C$2:$C$602,MATCH(B593,Data_Customers!$A$2:$A$602,0))</f>
        <v>Retail</v>
      </c>
      <c r="G593" s="4" t="str">
        <f aca="false">INDEX(Data_Customers!$B$2:$B$602,MATCH(B593,Data_Customers!$A$2:$A$602,0))</f>
        <v>David Evans</v>
      </c>
    </row>
    <row r="594" customFormat="false" ht="15" hidden="false" customHeight="false" outlineLevel="0" collapsed="false">
      <c r="A594" s="4" t="s">
        <v>1676</v>
      </c>
      <c r="B594" s="4" t="s">
        <v>238</v>
      </c>
      <c r="C594" s="9" t="n">
        <v>46139</v>
      </c>
      <c r="D594" s="4" t="s">
        <v>110</v>
      </c>
      <c r="E594" s="4" t="n">
        <v>1686.44</v>
      </c>
      <c r="F594" s="4" t="str">
        <f aca="false">INDEX(Data_Customers!$C$2:$C$602,MATCH(B594,Data_Customers!$A$2:$A$602,0))</f>
        <v>Retail</v>
      </c>
      <c r="G594" s="4" t="str">
        <f aca="false">INDEX(Data_Customers!$B$2:$B$602,MATCH(B594,Data_Customers!$A$2:$A$602,0))</f>
        <v>David Evans</v>
      </c>
    </row>
    <row r="595" customFormat="false" ht="15" hidden="false" customHeight="false" outlineLevel="0" collapsed="false">
      <c r="A595" s="4" t="s">
        <v>1677</v>
      </c>
      <c r="B595" s="4" t="s">
        <v>240</v>
      </c>
      <c r="C595" s="9" t="n">
        <v>45409</v>
      </c>
      <c r="D595" s="4" t="s">
        <v>85</v>
      </c>
      <c r="E595" s="4" t="n">
        <v>6459.91</v>
      </c>
      <c r="F595" s="4" t="str">
        <f aca="false">INDEX(Data_Customers!$C$2:$C$602,MATCH(B595,Data_Customers!$A$2:$A$602,0))</f>
        <v>Trade Account</v>
      </c>
      <c r="G595" s="4" t="str">
        <f aca="false">INDEX(Data_Customers!$B$2:$B$602,MATCH(B595,Data_Customers!$A$2:$A$602,0))</f>
        <v>Green Property Services</v>
      </c>
    </row>
    <row r="596" customFormat="false" ht="15" hidden="false" customHeight="false" outlineLevel="0" collapsed="false">
      <c r="A596" s="4" t="s">
        <v>1678</v>
      </c>
      <c r="B596" s="4" t="s">
        <v>240</v>
      </c>
      <c r="C596" s="9" t="n">
        <v>45787</v>
      </c>
      <c r="D596" s="4" t="s">
        <v>85</v>
      </c>
      <c r="E596" s="4" t="n">
        <v>1283.28</v>
      </c>
      <c r="F596" s="4" t="str">
        <f aca="false">INDEX(Data_Customers!$C$2:$C$602,MATCH(B596,Data_Customers!$A$2:$A$602,0))</f>
        <v>Trade Account</v>
      </c>
      <c r="G596" s="4" t="str">
        <f aca="false">INDEX(Data_Customers!$B$2:$B$602,MATCH(B596,Data_Customers!$A$2:$A$602,0))</f>
        <v>Green Property Services</v>
      </c>
    </row>
    <row r="597" customFormat="false" ht="15" hidden="false" customHeight="false" outlineLevel="0" collapsed="false">
      <c r="A597" s="4" t="s">
        <v>1679</v>
      </c>
      <c r="B597" s="4" t="s">
        <v>240</v>
      </c>
      <c r="C597" s="9" t="n">
        <v>46199</v>
      </c>
      <c r="D597" s="4" t="s">
        <v>85</v>
      </c>
      <c r="E597" s="4" t="n">
        <v>2138.22</v>
      </c>
      <c r="F597" s="4" t="str">
        <f aca="false">INDEX(Data_Customers!$C$2:$C$602,MATCH(B597,Data_Customers!$A$2:$A$602,0))</f>
        <v>Trade Account</v>
      </c>
      <c r="G597" s="4" t="str">
        <f aca="false">INDEX(Data_Customers!$B$2:$B$602,MATCH(B597,Data_Customers!$A$2:$A$602,0))</f>
        <v>Green Property Services</v>
      </c>
    </row>
    <row r="598" customFormat="false" ht="15" hidden="false" customHeight="false" outlineLevel="0" collapsed="false">
      <c r="A598" s="4" t="s">
        <v>1680</v>
      </c>
      <c r="B598" s="4" t="s">
        <v>240</v>
      </c>
      <c r="C598" s="9" t="n">
        <v>45892</v>
      </c>
      <c r="D598" s="4" t="s">
        <v>85</v>
      </c>
      <c r="E598" s="4" t="n">
        <v>3312.9</v>
      </c>
      <c r="F598" s="4" t="str">
        <f aca="false">INDEX(Data_Customers!$C$2:$C$602,MATCH(B598,Data_Customers!$A$2:$A$602,0))</f>
        <v>Trade Account</v>
      </c>
      <c r="G598" s="4" t="str">
        <f aca="false">INDEX(Data_Customers!$B$2:$B$602,MATCH(B598,Data_Customers!$A$2:$A$602,0))</f>
        <v>Green Property Services</v>
      </c>
    </row>
    <row r="599" customFormat="false" ht="15" hidden="false" customHeight="false" outlineLevel="0" collapsed="false">
      <c r="A599" s="4" t="s">
        <v>1681</v>
      </c>
      <c r="B599" s="4" t="s">
        <v>240</v>
      </c>
      <c r="C599" s="9" t="n">
        <v>45959</v>
      </c>
      <c r="D599" s="4" t="s">
        <v>85</v>
      </c>
      <c r="E599" s="4" t="n">
        <v>3932.67</v>
      </c>
      <c r="F599" s="4" t="str">
        <f aca="false">INDEX(Data_Customers!$C$2:$C$602,MATCH(B599,Data_Customers!$A$2:$A$602,0))</f>
        <v>Trade Account</v>
      </c>
      <c r="G599" s="4" t="str">
        <f aca="false">INDEX(Data_Customers!$B$2:$B$602,MATCH(B599,Data_Customers!$A$2:$A$602,0))</f>
        <v>Green Property Services</v>
      </c>
    </row>
    <row r="600" customFormat="false" ht="15" hidden="false" customHeight="false" outlineLevel="0" collapsed="false">
      <c r="A600" s="4" t="s">
        <v>1682</v>
      </c>
      <c r="B600" s="4" t="s">
        <v>240</v>
      </c>
      <c r="C600" s="9" t="n">
        <v>45377</v>
      </c>
      <c r="D600" s="4" t="s">
        <v>85</v>
      </c>
      <c r="E600" s="4" t="n">
        <v>7846.2</v>
      </c>
      <c r="F600" s="4" t="str">
        <f aca="false">INDEX(Data_Customers!$C$2:$C$602,MATCH(B600,Data_Customers!$A$2:$A$602,0))</f>
        <v>Trade Account</v>
      </c>
      <c r="G600" s="4" t="str">
        <f aca="false">INDEX(Data_Customers!$B$2:$B$602,MATCH(B600,Data_Customers!$A$2:$A$602,0))</f>
        <v>Green Property Services</v>
      </c>
    </row>
    <row r="601" customFormat="false" ht="15" hidden="false" customHeight="false" outlineLevel="0" collapsed="false">
      <c r="A601" s="4" t="s">
        <v>1683</v>
      </c>
      <c r="B601" s="4" t="s">
        <v>240</v>
      </c>
      <c r="C601" s="9" t="n">
        <v>45860</v>
      </c>
      <c r="D601" s="4" t="s">
        <v>85</v>
      </c>
      <c r="E601" s="4" t="n">
        <v>6938.33</v>
      </c>
      <c r="F601" s="4" t="str">
        <f aca="false">INDEX(Data_Customers!$C$2:$C$602,MATCH(B601,Data_Customers!$A$2:$A$602,0))</f>
        <v>Trade Account</v>
      </c>
      <c r="G601" s="4" t="str">
        <f aca="false">INDEX(Data_Customers!$B$2:$B$602,MATCH(B601,Data_Customers!$A$2:$A$602,0))</f>
        <v>Green Property Services</v>
      </c>
    </row>
    <row r="602" customFormat="false" ht="15" hidden="false" customHeight="false" outlineLevel="0" collapsed="false">
      <c r="A602" s="4" t="s">
        <v>1684</v>
      </c>
      <c r="B602" s="4" t="s">
        <v>240</v>
      </c>
      <c r="C602" s="9" t="n">
        <v>45353</v>
      </c>
      <c r="D602" s="4" t="s">
        <v>85</v>
      </c>
      <c r="E602" s="4" t="n">
        <v>7976.14</v>
      </c>
      <c r="F602" s="4" t="str">
        <f aca="false">INDEX(Data_Customers!$C$2:$C$602,MATCH(B602,Data_Customers!$A$2:$A$602,0))</f>
        <v>Trade Account</v>
      </c>
      <c r="G602" s="4" t="str">
        <f aca="false">INDEX(Data_Customers!$B$2:$B$602,MATCH(B602,Data_Customers!$A$2:$A$602,0))</f>
        <v>Green Property Services</v>
      </c>
    </row>
    <row r="603" customFormat="false" ht="15" hidden="false" customHeight="false" outlineLevel="0" collapsed="false">
      <c r="A603" s="4" t="s">
        <v>1685</v>
      </c>
      <c r="B603" s="4" t="s">
        <v>240</v>
      </c>
      <c r="C603" s="9" t="n">
        <v>46152</v>
      </c>
      <c r="D603" s="4" t="s">
        <v>85</v>
      </c>
      <c r="E603" s="4" t="n">
        <v>3841.8</v>
      </c>
      <c r="F603" s="4" t="str">
        <f aca="false">INDEX(Data_Customers!$C$2:$C$602,MATCH(B603,Data_Customers!$A$2:$A$602,0))</f>
        <v>Trade Account</v>
      </c>
      <c r="G603" s="4" t="str">
        <f aca="false">INDEX(Data_Customers!$B$2:$B$602,MATCH(B603,Data_Customers!$A$2:$A$602,0))</f>
        <v>Green Property Services</v>
      </c>
    </row>
    <row r="604" customFormat="false" ht="15" hidden="false" customHeight="false" outlineLevel="0" collapsed="false">
      <c r="A604" s="4" t="s">
        <v>1686</v>
      </c>
      <c r="B604" s="4" t="s">
        <v>240</v>
      </c>
      <c r="C604" s="9" t="n">
        <v>46007</v>
      </c>
      <c r="D604" s="4" t="s">
        <v>85</v>
      </c>
      <c r="E604" s="4" t="n">
        <v>431.4</v>
      </c>
      <c r="F604" s="4" t="str">
        <f aca="false">INDEX(Data_Customers!$C$2:$C$602,MATCH(B604,Data_Customers!$A$2:$A$602,0))</f>
        <v>Trade Account</v>
      </c>
      <c r="G604" s="4" t="str">
        <f aca="false">INDEX(Data_Customers!$B$2:$B$602,MATCH(B604,Data_Customers!$A$2:$A$602,0))</f>
        <v>Green Property Services</v>
      </c>
    </row>
    <row r="605" customFormat="false" ht="15" hidden="false" customHeight="false" outlineLevel="0" collapsed="false">
      <c r="A605" s="4" t="s">
        <v>1687</v>
      </c>
      <c r="B605" s="4" t="s">
        <v>240</v>
      </c>
      <c r="C605" s="9" t="n">
        <v>46034</v>
      </c>
      <c r="D605" s="4" t="s">
        <v>85</v>
      </c>
      <c r="E605" s="4" t="n">
        <v>10645.4</v>
      </c>
      <c r="F605" s="4" t="str">
        <f aca="false">INDEX(Data_Customers!$C$2:$C$602,MATCH(B605,Data_Customers!$A$2:$A$602,0))</f>
        <v>Trade Account</v>
      </c>
      <c r="G605" s="4" t="str">
        <f aca="false">INDEX(Data_Customers!$B$2:$B$602,MATCH(B605,Data_Customers!$A$2:$A$602,0))</f>
        <v>Green Property Services</v>
      </c>
    </row>
    <row r="606" customFormat="false" ht="15" hidden="false" customHeight="false" outlineLevel="0" collapsed="false">
      <c r="A606" s="4" t="s">
        <v>1688</v>
      </c>
      <c r="B606" s="4" t="s">
        <v>240</v>
      </c>
      <c r="C606" s="9" t="n">
        <v>45571</v>
      </c>
      <c r="D606" s="4" t="s">
        <v>85</v>
      </c>
      <c r="E606" s="4" t="n">
        <v>2642.46</v>
      </c>
      <c r="F606" s="4" t="str">
        <f aca="false">INDEX(Data_Customers!$C$2:$C$602,MATCH(B606,Data_Customers!$A$2:$A$602,0))</f>
        <v>Trade Account</v>
      </c>
      <c r="G606" s="4" t="str">
        <f aca="false">INDEX(Data_Customers!$B$2:$B$602,MATCH(B606,Data_Customers!$A$2:$A$602,0))</f>
        <v>Green Property Services</v>
      </c>
    </row>
    <row r="607" customFormat="false" ht="15" hidden="false" customHeight="false" outlineLevel="0" collapsed="false">
      <c r="A607" s="4" t="s">
        <v>1689</v>
      </c>
      <c r="B607" s="4" t="s">
        <v>240</v>
      </c>
      <c r="C607" s="9" t="n">
        <v>45762</v>
      </c>
      <c r="D607" s="4" t="s">
        <v>85</v>
      </c>
      <c r="E607" s="4" t="n">
        <v>4579.8</v>
      </c>
      <c r="F607" s="4" t="str">
        <f aca="false">INDEX(Data_Customers!$C$2:$C$602,MATCH(B607,Data_Customers!$A$2:$A$602,0))</f>
        <v>Trade Account</v>
      </c>
      <c r="G607" s="4" t="str">
        <f aca="false">INDEX(Data_Customers!$B$2:$B$602,MATCH(B607,Data_Customers!$A$2:$A$602,0))</f>
        <v>Green Property Services</v>
      </c>
    </row>
    <row r="608" customFormat="false" ht="15" hidden="false" customHeight="false" outlineLevel="0" collapsed="false">
      <c r="A608" s="4" t="s">
        <v>1690</v>
      </c>
      <c r="B608" s="4" t="s">
        <v>242</v>
      </c>
      <c r="C608" s="9" t="n">
        <v>45843</v>
      </c>
      <c r="D608" s="4" t="s">
        <v>79</v>
      </c>
      <c r="E608" s="4" t="n">
        <v>629.07</v>
      </c>
      <c r="F608" s="4" t="str">
        <f aca="false">INDEX(Data_Customers!$C$2:$C$602,MATCH(B608,Data_Customers!$A$2:$A$602,0))</f>
        <v>Retail</v>
      </c>
      <c r="G608" s="4" t="str">
        <f aca="false">INDEX(Data_Customers!$B$2:$B$602,MATCH(B608,Data_Customers!$A$2:$A$602,0))</f>
        <v>James Cooper</v>
      </c>
    </row>
    <row r="609" customFormat="false" ht="15" hidden="false" customHeight="false" outlineLevel="0" collapsed="false">
      <c r="A609" s="4" t="s">
        <v>1691</v>
      </c>
      <c r="B609" s="4" t="s">
        <v>242</v>
      </c>
      <c r="C609" s="9" t="n">
        <v>45843</v>
      </c>
      <c r="D609" s="4" t="s">
        <v>79</v>
      </c>
      <c r="E609" s="4" t="n">
        <v>3465.75</v>
      </c>
      <c r="F609" s="4" t="str">
        <f aca="false">INDEX(Data_Customers!$C$2:$C$602,MATCH(B609,Data_Customers!$A$2:$A$602,0))</f>
        <v>Retail</v>
      </c>
      <c r="G609" s="4" t="str">
        <f aca="false">INDEX(Data_Customers!$B$2:$B$602,MATCH(B609,Data_Customers!$A$2:$A$602,0))</f>
        <v>James Cooper</v>
      </c>
    </row>
    <row r="610" customFormat="false" ht="15" hidden="false" customHeight="false" outlineLevel="0" collapsed="false">
      <c r="A610" s="4" t="s">
        <v>1692</v>
      </c>
      <c r="B610" s="4" t="s">
        <v>242</v>
      </c>
      <c r="C610" s="9" t="n">
        <v>45980</v>
      </c>
      <c r="D610" s="4" t="s">
        <v>79</v>
      </c>
      <c r="E610" s="4" t="n">
        <v>2145.91</v>
      </c>
      <c r="F610" s="4" t="str">
        <f aca="false">INDEX(Data_Customers!$C$2:$C$602,MATCH(B610,Data_Customers!$A$2:$A$602,0))</f>
        <v>Retail</v>
      </c>
      <c r="G610" s="4" t="str">
        <f aca="false">INDEX(Data_Customers!$B$2:$B$602,MATCH(B610,Data_Customers!$A$2:$A$602,0))</f>
        <v>James Cooper</v>
      </c>
    </row>
    <row r="611" customFormat="false" ht="15" hidden="false" customHeight="false" outlineLevel="0" collapsed="false">
      <c r="A611" s="4" t="s">
        <v>1693</v>
      </c>
      <c r="B611" s="4" t="s">
        <v>242</v>
      </c>
      <c r="C611" s="9" t="n">
        <v>46139</v>
      </c>
      <c r="D611" s="4" t="s">
        <v>79</v>
      </c>
      <c r="E611" s="4" t="n">
        <v>3354.12</v>
      </c>
      <c r="F611" s="4" t="str">
        <f aca="false">INDEX(Data_Customers!$C$2:$C$602,MATCH(B611,Data_Customers!$A$2:$A$602,0))</f>
        <v>Retail</v>
      </c>
      <c r="G611" s="4" t="str">
        <f aca="false">INDEX(Data_Customers!$B$2:$B$602,MATCH(B611,Data_Customers!$A$2:$A$602,0))</f>
        <v>James Cooper</v>
      </c>
    </row>
    <row r="612" customFormat="false" ht="15" hidden="false" customHeight="false" outlineLevel="0" collapsed="false">
      <c r="A612" s="4" t="s">
        <v>1694</v>
      </c>
      <c r="B612" s="4" t="s">
        <v>244</v>
      </c>
      <c r="C612" s="9" t="n">
        <v>45488</v>
      </c>
      <c r="D612" s="4" t="s">
        <v>85</v>
      </c>
      <c r="E612" s="4" t="n">
        <v>1725.6</v>
      </c>
      <c r="F612" s="4" t="str">
        <f aca="false">INDEX(Data_Customers!$C$2:$C$602,MATCH(B612,Data_Customers!$A$2:$A$602,0))</f>
        <v>Trade Account</v>
      </c>
      <c r="G612" s="4" t="str">
        <f aca="false">INDEX(Data_Customers!$B$2:$B$602,MATCH(B612,Data_Customers!$A$2:$A$602,0))</f>
        <v>Clarke Property Services</v>
      </c>
    </row>
    <row r="613" customFormat="false" ht="15" hidden="false" customHeight="false" outlineLevel="0" collapsed="false">
      <c r="A613" s="4" t="s">
        <v>1695</v>
      </c>
      <c r="B613" s="4" t="s">
        <v>244</v>
      </c>
      <c r="C613" s="9" t="n">
        <v>45932</v>
      </c>
      <c r="D613" s="4" t="s">
        <v>85</v>
      </c>
      <c r="E613" s="4" t="n">
        <v>5544.2</v>
      </c>
      <c r="F613" s="4" t="str">
        <f aca="false">INDEX(Data_Customers!$C$2:$C$602,MATCH(B613,Data_Customers!$A$2:$A$602,0))</f>
        <v>Trade Account</v>
      </c>
      <c r="G613" s="4" t="str">
        <f aca="false">INDEX(Data_Customers!$B$2:$B$602,MATCH(B613,Data_Customers!$A$2:$A$602,0))</f>
        <v>Clarke Property Services</v>
      </c>
    </row>
    <row r="614" customFormat="false" ht="15" hidden="false" customHeight="false" outlineLevel="0" collapsed="false">
      <c r="A614" s="4" t="s">
        <v>1696</v>
      </c>
      <c r="B614" s="4" t="s">
        <v>244</v>
      </c>
      <c r="C614" s="9" t="n">
        <v>45329</v>
      </c>
      <c r="D614" s="4" t="s">
        <v>85</v>
      </c>
      <c r="E614" s="4" t="n">
        <v>5529.78</v>
      </c>
      <c r="F614" s="4" t="str">
        <f aca="false">INDEX(Data_Customers!$C$2:$C$602,MATCH(B614,Data_Customers!$A$2:$A$602,0))</f>
        <v>Trade Account</v>
      </c>
      <c r="G614" s="4" t="str">
        <f aca="false">INDEX(Data_Customers!$B$2:$B$602,MATCH(B614,Data_Customers!$A$2:$A$602,0))</f>
        <v>Clarke Property Services</v>
      </c>
    </row>
    <row r="615" customFormat="false" ht="15" hidden="false" customHeight="false" outlineLevel="0" collapsed="false">
      <c r="A615" s="4" t="s">
        <v>1697</v>
      </c>
      <c r="B615" s="4" t="s">
        <v>244</v>
      </c>
      <c r="C615" s="9" t="n">
        <v>45492</v>
      </c>
      <c r="D615" s="4" t="s">
        <v>85</v>
      </c>
      <c r="E615" s="4" t="n">
        <v>9528.75</v>
      </c>
      <c r="F615" s="4" t="str">
        <f aca="false">INDEX(Data_Customers!$C$2:$C$602,MATCH(B615,Data_Customers!$A$2:$A$602,0))</f>
        <v>Trade Account</v>
      </c>
      <c r="G615" s="4" t="str">
        <f aca="false">INDEX(Data_Customers!$B$2:$B$602,MATCH(B615,Data_Customers!$A$2:$A$602,0))</f>
        <v>Clarke Property Services</v>
      </c>
    </row>
    <row r="616" customFormat="false" ht="15" hidden="false" customHeight="false" outlineLevel="0" collapsed="false">
      <c r="A616" s="4" t="s">
        <v>1698</v>
      </c>
      <c r="B616" s="4" t="s">
        <v>244</v>
      </c>
      <c r="C616" s="9" t="n">
        <v>45490</v>
      </c>
      <c r="D616" s="4" t="s">
        <v>85</v>
      </c>
      <c r="E616" s="4" t="n">
        <v>6570.72</v>
      </c>
      <c r="F616" s="4" t="str">
        <f aca="false">INDEX(Data_Customers!$C$2:$C$602,MATCH(B616,Data_Customers!$A$2:$A$602,0))</f>
        <v>Trade Account</v>
      </c>
      <c r="G616" s="4" t="str">
        <f aca="false">INDEX(Data_Customers!$B$2:$B$602,MATCH(B616,Data_Customers!$A$2:$A$602,0))</f>
        <v>Clarke Property Services</v>
      </c>
    </row>
    <row r="617" customFormat="false" ht="15" hidden="false" customHeight="false" outlineLevel="0" collapsed="false">
      <c r="A617" s="4" t="s">
        <v>1699</v>
      </c>
      <c r="B617" s="4" t="s">
        <v>244</v>
      </c>
      <c r="C617" s="9" t="n">
        <v>45875</v>
      </c>
      <c r="D617" s="4" t="s">
        <v>85</v>
      </c>
      <c r="E617" s="4" t="n">
        <v>3157.59</v>
      </c>
      <c r="F617" s="4" t="str">
        <f aca="false">INDEX(Data_Customers!$C$2:$C$602,MATCH(B617,Data_Customers!$A$2:$A$602,0))</f>
        <v>Trade Account</v>
      </c>
      <c r="G617" s="4" t="str">
        <f aca="false">INDEX(Data_Customers!$B$2:$B$602,MATCH(B617,Data_Customers!$A$2:$A$602,0))</f>
        <v>Clarke Property Services</v>
      </c>
    </row>
    <row r="618" customFormat="false" ht="15" hidden="false" customHeight="false" outlineLevel="0" collapsed="false">
      <c r="A618" s="4" t="s">
        <v>1700</v>
      </c>
      <c r="B618" s="4" t="s">
        <v>245</v>
      </c>
      <c r="C618" s="9" t="n">
        <v>45989</v>
      </c>
      <c r="D618" s="4" t="s">
        <v>85</v>
      </c>
      <c r="E618" s="4" t="n">
        <v>7131.88</v>
      </c>
      <c r="F618" s="4" t="str">
        <f aca="false">INDEX(Data_Customers!$C$2:$C$602,MATCH(B618,Data_Customers!$A$2:$A$602,0))</f>
        <v>Contractor</v>
      </c>
      <c r="G618" s="4" t="str">
        <f aca="false">INDEX(Data_Customers!$B$2:$B$602,MATCH(B618,Data_Customers!$A$2:$A$602,0))</f>
        <v>Evans Building Services</v>
      </c>
    </row>
    <row r="619" customFormat="false" ht="15" hidden="false" customHeight="false" outlineLevel="0" collapsed="false">
      <c r="A619" s="4" t="s">
        <v>1701</v>
      </c>
      <c r="B619" s="4" t="s">
        <v>245</v>
      </c>
      <c r="C619" s="9" t="n">
        <v>45416</v>
      </c>
      <c r="D619" s="4" t="s">
        <v>85</v>
      </c>
      <c r="E619" s="4" t="n">
        <v>5092.16</v>
      </c>
      <c r="F619" s="4" t="str">
        <f aca="false">INDEX(Data_Customers!$C$2:$C$602,MATCH(B619,Data_Customers!$A$2:$A$602,0))</f>
        <v>Contractor</v>
      </c>
      <c r="G619" s="4" t="str">
        <f aca="false">INDEX(Data_Customers!$B$2:$B$602,MATCH(B619,Data_Customers!$A$2:$A$602,0))</f>
        <v>Evans Building Services</v>
      </c>
    </row>
    <row r="620" customFormat="false" ht="15" hidden="false" customHeight="false" outlineLevel="0" collapsed="false">
      <c r="A620" s="4" t="s">
        <v>1702</v>
      </c>
      <c r="B620" s="4" t="s">
        <v>245</v>
      </c>
      <c r="C620" s="9" t="n">
        <v>45837</v>
      </c>
      <c r="D620" s="4" t="s">
        <v>85</v>
      </c>
      <c r="E620" s="4" t="n">
        <v>3369.57</v>
      </c>
      <c r="F620" s="4" t="str">
        <f aca="false">INDEX(Data_Customers!$C$2:$C$602,MATCH(B620,Data_Customers!$A$2:$A$602,0))</f>
        <v>Contractor</v>
      </c>
      <c r="G620" s="4" t="str">
        <f aca="false">INDEX(Data_Customers!$B$2:$B$602,MATCH(B620,Data_Customers!$A$2:$A$602,0))</f>
        <v>Evans Building Services</v>
      </c>
    </row>
    <row r="621" customFormat="false" ht="15" hidden="false" customHeight="false" outlineLevel="0" collapsed="false">
      <c r="A621" s="4" t="s">
        <v>1703</v>
      </c>
      <c r="B621" s="4" t="s">
        <v>245</v>
      </c>
      <c r="C621" s="9" t="n">
        <v>46047</v>
      </c>
      <c r="D621" s="4" t="s">
        <v>85</v>
      </c>
      <c r="E621" s="4" t="n">
        <v>1594.17</v>
      </c>
      <c r="F621" s="4" t="str">
        <f aca="false">INDEX(Data_Customers!$C$2:$C$602,MATCH(B621,Data_Customers!$A$2:$A$602,0))</f>
        <v>Contractor</v>
      </c>
      <c r="G621" s="4" t="str">
        <f aca="false">INDEX(Data_Customers!$B$2:$B$602,MATCH(B621,Data_Customers!$A$2:$A$602,0))</f>
        <v>Evans Building Services</v>
      </c>
    </row>
    <row r="622" customFormat="false" ht="15" hidden="false" customHeight="false" outlineLevel="0" collapsed="false">
      <c r="A622" s="4" t="s">
        <v>1704</v>
      </c>
      <c r="B622" s="4" t="s">
        <v>245</v>
      </c>
      <c r="C622" s="9" t="n">
        <v>45493</v>
      </c>
      <c r="D622" s="4" t="s">
        <v>85</v>
      </c>
      <c r="E622" s="4" t="n">
        <v>399.87</v>
      </c>
      <c r="F622" s="4" t="str">
        <f aca="false">INDEX(Data_Customers!$C$2:$C$602,MATCH(B622,Data_Customers!$A$2:$A$602,0))</f>
        <v>Contractor</v>
      </c>
      <c r="G622" s="4" t="str">
        <f aca="false">INDEX(Data_Customers!$B$2:$B$602,MATCH(B622,Data_Customers!$A$2:$A$602,0))</f>
        <v>Evans Building Services</v>
      </c>
    </row>
    <row r="623" customFormat="false" ht="15" hidden="false" customHeight="false" outlineLevel="0" collapsed="false">
      <c r="A623" s="4" t="s">
        <v>1705</v>
      </c>
      <c r="B623" s="4" t="s">
        <v>247</v>
      </c>
      <c r="C623" s="9" t="n">
        <v>46152</v>
      </c>
      <c r="D623" s="4" t="s">
        <v>85</v>
      </c>
      <c r="E623" s="4" t="n">
        <v>2393.93</v>
      </c>
      <c r="F623" s="4" t="str">
        <f aca="false">INDEX(Data_Customers!$C$2:$C$602,MATCH(B623,Data_Customers!$A$2:$A$602,0))</f>
        <v>Contractor</v>
      </c>
      <c r="G623" s="4" t="str">
        <f aca="false">INDEX(Data_Customers!$B$2:$B$602,MATCH(B623,Data_Customers!$A$2:$A$602,0))</f>
        <v>Khan Groundworks</v>
      </c>
    </row>
    <row r="624" customFormat="false" ht="15" hidden="false" customHeight="false" outlineLevel="0" collapsed="false">
      <c r="A624" s="4" t="s">
        <v>1706</v>
      </c>
      <c r="B624" s="4" t="s">
        <v>247</v>
      </c>
      <c r="C624" s="9" t="n">
        <v>46133</v>
      </c>
      <c r="D624" s="4" t="s">
        <v>85</v>
      </c>
      <c r="E624" s="4" t="n">
        <v>8336.86</v>
      </c>
      <c r="F624" s="4" t="str">
        <f aca="false">INDEX(Data_Customers!$C$2:$C$602,MATCH(B624,Data_Customers!$A$2:$A$602,0))</f>
        <v>Contractor</v>
      </c>
      <c r="G624" s="4" t="str">
        <f aca="false">INDEX(Data_Customers!$B$2:$B$602,MATCH(B624,Data_Customers!$A$2:$A$602,0))</f>
        <v>Khan Groundworks</v>
      </c>
    </row>
    <row r="625" customFormat="false" ht="15" hidden="false" customHeight="false" outlineLevel="0" collapsed="false">
      <c r="A625" s="4" t="s">
        <v>1707</v>
      </c>
      <c r="B625" s="4" t="s">
        <v>247</v>
      </c>
      <c r="C625" s="9" t="n">
        <v>45741</v>
      </c>
      <c r="D625" s="4" t="s">
        <v>85</v>
      </c>
      <c r="E625" s="4" t="n">
        <v>3075.45</v>
      </c>
      <c r="F625" s="4" t="str">
        <f aca="false">INDEX(Data_Customers!$C$2:$C$602,MATCH(B625,Data_Customers!$A$2:$A$602,0))</f>
        <v>Contractor</v>
      </c>
      <c r="G625" s="4" t="str">
        <f aca="false">INDEX(Data_Customers!$B$2:$B$602,MATCH(B625,Data_Customers!$A$2:$A$602,0))</f>
        <v>Khan Groundworks</v>
      </c>
    </row>
    <row r="626" customFormat="false" ht="15" hidden="false" customHeight="false" outlineLevel="0" collapsed="false">
      <c r="A626" s="4" t="s">
        <v>1708</v>
      </c>
      <c r="B626" s="4" t="s">
        <v>247</v>
      </c>
      <c r="C626" s="9" t="n">
        <v>45884</v>
      </c>
      <c r="D626" s="4" t="s">
        <v>85</v>
      </c>
      <c r="E626" s="4" t="n">
        <v>244.02</v>
      </c>
      <c r="F626" s="4" t="str">
        <f aca="false">INDEX(Data_Customers!$C$2:$C$602,MATCH(B626,Data_Customers!$A$2:$A$602,0))</f>
        <v>Contractor</v>
      </c>
      <c r="G626" s="4" t="str">
        <f aca="false">INDEX(Data_Customers!$B$2:$B$602,MATCH(B626,Data_Customers!$A$2:$A$602,0))</f>
        <v>Khan Groundworks</v>
      </c>
    </row>
    <row r="627" customFormat="false" ht="15" hidden="false" customHeight="false" outlineLevel="0" collapsed="false">
      <c r="A627" s="4" t="s">
        <v>1709</v>
      </c>
      <c r="B627" s="4" t="s">
        <v>247</v>
      </c>
      <c r="C627" s="9" t="n">
        <v>45326</v>
      </c>
      <c r="D627" s="4" t="s">
        <v>85</v>
      </c>
      <c r="E627" s="4" t="n">
        <v>3469.29</v>
      </c>
      <c r="F627" s="4" t="str">
        <f aca="false">INDEX(Data_Customers!$C$2:$C$602,MATCH(B627,Data_Customers!$A$2:$A$602,0))</f>
        <v>Contractor</v>
      </c>
      <c r="G627" s="4" t="str">
        <f aca="false">INDEX(Data_Customers!$B$2:$B$602,MATCH(B627,Data_Customers!$A$2:$A$602,0))</f>
        <v>Khan Groundworks</v>
      </c>
    </row>
    <row r="628" customFormat="false" ht="15" hidden="false" customHeight="false" outlineLevel="0" collapsed="false">
      <c r="A628" s="4" t="s">
        <v>1710</v>
      </c>
      <c r="B628" s="4" t="s">
        <v>247</v>
      </c>
      <c r="C628" s="9" t="n">
        <v>45348</v>
      </c>
      <c r="D628" s="4" t="s">
        <v>85</v>
      </c>
      <c r="E628" s="4" t="n">
        <v>1758.07</v>
      </c>
      <c r="F628" s="4" t="str">
        <f aca="false">INDEX(Data_Customers!$C$2:$C$602,MATCH(B628,Data_Customers!$A$2:$A$602,0))</f>
        <v>Contractor</v>
      </c>
      <c r="G628" s="4" t="str">
        <f aca="false">INDEX(Data_Customers!$B$2:$B$602,MATCH(B628,Data_Customers!$A$2:$A$602,0))</f>
        <v>Khan Groundworks</v>
      </c>
    </row>
    <row r="629" customFormat="false" ht="15" hidden="false" customHeight="false" outlineLevel="0" collapsed="false">
      <c r="A629" s="4" t="s">
        <v>1711</v>
      </c>
      <c r="B629" s="4" t="s">
        <v>247</v>
      </c>
      <c r="C629" s="9" t="n">
        <v>45864</v>
      </c>
      <c r="D629" s="4" t="s">
        <v>85</v>
      </c>
      <c r="E629" s="4" t="n">
        <v>327.99</v>
      </c>
      <c r="F629" s="4" t="str">
        <f aca="false">INDEX(Data_Customers!$C$2:$C$602,MATCH(B629,Data_Customers!$A$2:$A$602,0))</f>
        <v>Contractor</v>
      </c>
      <c r="G629" s="4" t="str">
        <f aca="false">INDEX(Data_Customers!$B$2:$B$602,MATCH(B629,Data_Customers!$A$2:$A$602,0))</f>
        <v>Khan Groundworks</v>
      </c>
    </row>
    <row r="630" customFormat="false" ht="15" hidden="false" customHeight="false" outlineLevel="0" collapsed="false">
      <c r="A630" s="4" t="s">
        <v>1712</v>
      </c>
      <c r="B630" s="4" t="s">
        <v>247</v>
      </c>
      <c r="C630" s="9" t="n">
        <v>45703</v>
      </c>
      <c r="D630" s="4" t="s">
        <v>85</v>
      </c>
      <c r="E630" s="4" t="n">
        <v>2879.94</v>
      </c>
      <c r="F630" s="4" t="str">
        <f aca="false">INDEX(Data_Customers!$C$2:$C$602,MATCH(B630,Data_Customers!$A$2:$A$602,0))</f>
        <v>Contractor</v>
      </c>
      <c r="G630" s="4" t="str">
        <f aca="false">INDEX(Data_Customers!$B$2:$B$602,MATCH(B630,Data_Customers!$A$2:$A$602,0))</f>
        <v>Khan Groundworks</v>
      </c>
    </row>
    <row r="631" customFormat="false" ht="15" hidden="false" customHeight="false" outlineLevel="0" collapsed="false">
      <c r="A631" s="4" t="s">
        <v>1713</v>
      </c>
      <c r="B631" s="4" t="s">
        <v>247</v>
      </c>
      <c r="C631" s="9" t="n">
        <v>45530</v>
      </c>
      <c r="D631" s="4" t="s">
        <v>85</v>
      </c>
      <c r="E631" s="4" t="n">
        <v>15832.06</v>
      </c>
      <c r="F631" s="4" t="str">
        <f aca="false">INDEX(Data_Customers!$C$2:$C$602,MATCH(B631,Data_Customers!$A$2:$A$602,0))</f>
        <v>Contractor</v>
      </c>
      <c r="G631" s="4" t="str">
        <f aca="false">INDEX(Data_Customers!$B$2:$B$602,MATCH(B631,Data_Customers!$A$2:$A$602,0))</f>
        <v>Khan Groundworks</v>
      </c>
    </row>
    <row r="632" customFormat="false" ht="15" hidden="false" customHeight="false" outlineLevel="0" collapsed="false">
      <c r="A632" s="4" t="s">
        <v>1714</v>
      </c>
      <c r="B632" s="4" t="s">
        <v>247</v>
      </c>
      <c r="C632" s="9" t="n">
        <v>45395</v>
      </c>
      <c r="D632" s="4" t="s">
        <v>85</v>
      </c>
      <c r="E632" s="4" t="n">
        <v>3909.95</v>
      </c>
      <c r="F632" s="4" t="str">
        <f aca="false">INDEX(Data_Customers!$C$2:$C$602,MATCH(B632,Data_Customers!$A$2:$A$602,0))</f>
        <v>Contractor</v>
      </c>
      <c r="G632" s="4" t="str">
        <f aca="false">INDEX(Data_Customers!$B$2:$B$602,MATCH(B632,Data_Customers!$A$2:$A$602,0))</f>
        <v>Khan Groundworks</v>
      </c>
    </row>
    <row r="633" customFormat="false" ht="15" hidden="false" customHeight="false" outlineLevel="0" collapsed="false">
      <c r="A633" s="4" t="s">
        <v>1715</v>
      </c>
      <c r="B633" s="4" t="s">
        <v>247</v>
      </c>
      <c r="C633" s="9" t="n">
        <v>45628</v>
      </c>
      <c r="D633" s="4" t="s">
        <v>85</v>
      </c>
      <c r="E633" s="4" t="n">
        <v>6723.56</v>
      </c>
      <c r="F633" s="4" t="str">
        <f aca="false">INDEX(Data_Customers!$C$2:$C$602,MATCH(B633,Data_Customers!$A$2:$A$602,0))</f>
        <v>Contractor</v>
      </c>
      <c r="G633" s="4" t="str">
        <f aca="false">INDEX(Data_Customers!$B$2:$B$602,MATCH(B633,Data_Customers!$A$2:$A$602,0))</f>
        <v>Khan Groundworks</v>
      </c>
    </row>
    <row r="634" customFormat="false" ht="15" hidden="false" customHeight="false" outlineLevel="0" collapsed="false">
      <c r="A634" s="4" t="s">
        <v>1716</v>
      </c>
      <c r="B634" s="4" t="s">
        <v>247</v>
      </c>
      <c r="C634" s="9" t="n">
        <v>45944</v>
      </c>
      <c r="D634" s="4" t="s">
        <v>85</v>
      </c>
      <c r="E634" s="4" t="n">
        <v>8065.68</v>
      </c>
      <c r="F634" s="4" t="str">
        <f aca="false">INDEX(Data_Customers!$C$2:$C$602,MATCH(B634,Data_Customers!$A$2:$A$602,0))</f>
        <v>Contractor</v>
      </c>
      <c r="G634" s="4" t="str">
        <f aca="false">INDEX(Data_Customers!$B$2:$B$602,MATCH(B634,Data_Customers!$A$2:$A$602,0))</f>
        <v>Khan Groundworks</v>
      </c>
    </row>
    <row r="635" customFormat="false" ht="15" hidden="false" customHeight="false" outlineLevel="0" collapsed="false">
      <c r="A635" s="4" t="s">
        <v>1717</v>
      </c>
      <c r="B635" s="4" t="s">
        <v>247</v>
      </c>
      <c r="C635" s="9" t="n">
        <v>46108</v>
      </c>
      <c r="D635" s="4" t="s">
        <v>85</v>
      </c>
      <c r="E635" s="4" t="n">
        <v>1204.6</v>
      </c>
      <c r="F635" s="4" t="str">
        <f aca="false">INDEX(Data_Customers!$C$2:$C$602,MATCH(B635,Data_Customers!$A$2:$A$602,0))</f>
        <v>Contractor</v>
      </c>
      <c r="G635" s="4" t="str">
        <f aca="false">INDEX(Data_Customers!$B$2:$B$602,MATCH(B635,Data_Customers!$A$2:$A$602,0))</f>
        <v>Khan Groundworks</v>
      </c>
    </row>
    <row r="636" customFormat="false" ht="15" hidden="false" customHeight="false" outlineLevel="0" collapsed="false">
      <c r="A636" s="4" t="s">
        <v>1718</v>
      </c>
      <c r="B636" s="4" t="s">
        <v>247</v>
      </c>
      <c r="C636" s="9" t="n">
        <v>45611</v>
      </c>
      <c r="D636" s="4" t="s">
        <v>85</v>
      </c>
      <c r="E636" s="4" t="n">
        <v>8529.4</v>
      </c>
      <c r="F636" s="4" t="str">
        <f aca="false">INDEX(Data_Customers!$C$2:$C$602,MATCH(B636,Data_Customers!$A$2:$A$602,0))</f>
        <v>Contractor</v>
      </c>
      <c r="G636" s="4" t="str">
        <f aca="false">INDEX(Data_Customers!$B$2:$B$602,MATCH(B636,Data_Customers!$A$2:$A$602,0))</f>
        <v>Khan Groundworks</v>
      </c>
    </row>
    <row r="637" customFormat="false" ht="15" hidden="false" customHeight="false" outlineLevel="0" collapsed="false">
      <c r="A637" s="4" t="s">
        <v>1719</v>
      </c>
      <c r="B637" s="4" t="s">
        <v>247</v>
      </c>
      <c r="C637" s="9" t="n">
        <v>45442</v>
      </c>
      <c r="D637" s="4" t="s">
        <v>85</v>
      </c>
      <c r="E637" s="4" t="n">
        <v>6241</v>
      </c>
      <c r="F637" s="4" t="str">
        <f aca="false">INDEX(Data_Customers!$C$2:$C$602,MATCH(B637,Data_Customers!$A$2:$A$602,0))</f>
        <v>Contractor</v>
      </c>
      <c r="G637" s="4" t="str">
        <f aca="false">INDEX(Data_Customers!$B$2:$B$602,MATCH(B637,Data_Customers!$A$2:$A$602,0))</f>
        <v>Khan Groundworks</v>
      </c>
    </row>
    <row r="638" customFormat="false" ht="15" hidden="false" customHeight="false" outlineLevel="0" collapsed="false">
      <c r="A638" s="4" t="s">
        <v>1720</v>
      </c>
      <c r="B638" s="4" t="s">
        <v>247</v>
      </c>
      <c r="C638" s="9" t="n">
        <v>45350</v>
      </c>
      <c r="D638" s="4" t="s">
        <v>85</v>
      </c>
      <c r="E638" s="4" t="n">
        <v>2944.92</v>
      </c>
      <c r="F638" s="4" t="str">
        <f aca="false">INDEX(Data_Customers!$C$2:$C$602,MATCH(B638,Data_Customers!$A$2:$A$602,0))</f>
        <v>Contractor</v>
      </c>
      <c r="G638" s="4" t="str">
        <f aca="false">INDEX(Data_Customers!$B$2:$B$602,MATCH(B638,Data_Customers!$A$2:$A$602,0))</f>
        <v>Khan Groundworks</v>
      </c>
    </row>
    <row r="639" customFormat="false" ht="15" hidden="false" customHeight="false" outlineLevel="0" collapsed="false">
      <c r="A639" s="4" t="s">
        <v>1721</v>
      </c>
      <c r="B639" s="4" t="s">
        <v>247</v>
      </c>
      <c r="C639" s="9" t="n">
        <v>45724</v>
      </c>
      <c r="D639" s="4" t="s">
        <v>85</v>
      </c>
      <c r="E639" s="4" t="n">
        <v>2659.78</v>
      </c>
      <c r="F639" s="4" t="str">
        <f aca="false">INDEX(Data_Customers!$C$2:$C$602,MATCH(B639,Data_Customers!$A$2:$A$602,0))</f>
        <v>Contractor</v>
      </c>
      <c r="G639" s="4" t="str">
        <f aca="false">INDEX(Data_Customers!$B$2:$B$602,MATCH(B639,Data_Customers!$A$2:$A$602,0))</f>
        <v>Khan Groundworks</v>
      </c>
    </row>
    <row r="640" customFormat="false" ht="15" hidden="false" customHeight="false" outlineLevel="0" collapsed="false">
      <c r="A640" s="4" t="s">
        <v>1722</v>
      </c>
      <c r="B640" s="4" t="s">
        <v>247</v>
      </c>
      <c r="C640" s="9" t="n">
        <v>45485</v>
      </c>
      <c r="D640" s="4" t="s">
        <v>85</v>
      </c>
      <c r="E640" s="4" t="n">
        <v>10837.03</v>
      </c>
      <c r="F640" s="4" t="str">
        <f aca="false">INDEX(Data_Customers!$C$2:$C$602,MATCH(B640,Data_Customers!$A$2:$A$602,0))</f>
        <v>Contractor</v>
      </c>
      <c r="G640" s="4" t="str">
        <f aca="false">INDEX(Data_Customers!$B$2:$B$602,MATCH(B640,Data_Customers!$A$2:$A$602,0))</f>
        <v>Khan Groundworks</v>
      </c>
    </row>
    <row r="641" customFormat="false" ht="15" hidden="false" customHeight="false" outlineLevel="0" collapsed="false">
      <c r="A641" s="4" t="s">
        <v>1723</v>
      </c>
      <c r="B641" s="4" t="s">
        <v>247</v>
      </c>
      <c r="C641" s="9" t="n">
        <v>45598</v>
      </c>
      <c r="D641" s="4" t="s">
        <v>85</v>
      </c>
      <c r="E641" s="4" t="n">
        <v>2015.41</v>
      </c>
      <c r="F641" s="4" t="str">
        <f aca="false">INDEX(Data_Customers!$C$2:$C$602,MATCH(B641,Data_Customers!$A$2:$A$602,0))</f>
        <v>Contractor</v>
      </c>
      <c r="G641" s="4" t="str">
        <f aca="false">INDEX(Data_Customers!$B$2:$B$602,MATCH(B641,Data_Customers!$A$2:$A$602,0))</f>
        <v>Khan Groundworks</v>
      </c>
    </row>
    <row r="642" customFormat="false" ht="15" hidden="false" customHeight="false" outlineLevel="0" collapsed="false">
      <c r="A642" s="4" t="s">
        <v>1724</v>
      </c>
      <c r="B642" s="4" t="s">
        <v>247</v>
      </c>
      <c r="C642" s="9" t="n">
        <v>45946</v>
      </c>
      <c r="D642" s="4" t="s">
        <v>85</v>
      </c>
      <c r="E642" s="4" t="n">
        <v>5235.45</v>
      </c>
      <c r="F642" s="4" t="str">
        <f aca="false">INDEX(Data_Customers!$C$2:$C$602,MATCH(B642,Data_Customers!$A$2:$A$602,0))</f>
        <v>Contractor</v>
      </c>
      <c r="G642" s="4" t="str">
        <f aca="false">INDEX(Data_Customers!$B$2:$B$602,MATCH(B642,Data_Customers!$A$2:$A$602,0))</f>
        <v>Khan Groundworks</v>
      </c>
    </row>
    <row r="643" customFormat="false" ht="15" hidden="false" customHeight="false" outlineLevel="0" collapsed="false">
      <c r="A643" s="4" t="s">
        <v>1725</v>
      </c>
      <c r="B643" s="4" t="s">
        <v>247</v>
      </c>
      <c r="C643" s="9" t="n">
        <v>45510</v>
      </c>
      <c r="D643" s="4" t="s">
        <v>85</v>
      </c>
      <c r="E643" s="4" t="n">
        <v>3987.25</v>
      </c>
      <c r="F643" s="4" t="str">
        <f aca="false">INDEX(Data_Customers!$C$2:$C$602,MATCH(B643,Data_Customers!$A$2:$A$602,0))</f>
        <v>Contractor</v>
      </c>
      <c r="G643" s="4" t="str">
        <f aca="false">INDEX(Data_Customers!$B$2:$B$602,MATCH(B643,Data_Customers!$A$2:$A$602,0))</f>
        <v>Khan Groundworks</v>
      </c>
    </row>
    <row r="644" customFormat="false" ht="15" hidden="false" customHeight="false" outlineLevel="0" collapsed="false">
      <c r="A644" s="4" t="s">
        <v>1726</v>
      </c>
      <c r="B644" s="4" t="s">
        <v>247</v>
      </c>
      <c r="C644" s="9" t="n">
        <v>45502</v>
      </c>
      <c r="D644" s="4" t="s">
        <v>85</v>
      </c>
      <c r="E644" s="4" t="n">
        <v>2129.07</v>
      </c>
      <c r="F644" s="4" t="str">
        <f aca="false">INDEX(Data_Customers!$C$2:$C$602,MATCH(B644,Data_Customers!$A$2:$A$602,0))</f>
        <v>Contractor</v>
      </c>
      <c r="G644" s="4" t="str">
        <f aca="false">INDEX(Data_Customers!$B$2:$B$602,MATCH(B644,Data_Customers!$A$2:$A$602,0))</f>
        <v>Khan Groundworks</v>
      </c>
    </row>
    <row r="645" customFormat="false" ht="15" hidden="false" customHeight="false" outlineLevel="0" collapsed="false">
      <c r="A645" s="4" t="s">
        <v>1727</v>
      </c>
      <c r="B645" s="4" t="s">
        <v>247</v>
      </c>
      <c r="C645" s="9" t="n">
        <v>45860</v>
      </c>
      <c r="D645" s="4" t="s">
        <v>85</v>
      </c>
      <c r="E645" s="4" t="n">
        <v>797.6</v>
      </c>
      <c r="F645" s="4" t="str">
        <f aca="false">INDEX(Data_Customers!$C$2:$C$602,MATCH(B645,Data_Customers!$A$2:$A$602,0))</f>
        <v>Contractor</v>
      </c>
      <c r="G645" s="4" t="str">
        <f aca="false">INDEX(Data_Customers!$B$2:$B$602,MATCH(B645,Data_Customers!$A$2:$A$602,0))</f>
        <v>Khan Groundworks</v>
      </c>
    </row>
    <row r="646" customFormat="false" ht="15" hidden="false" customHeight="false" outlineLevel="0" collapsed="false">
      <c r="A646" s="4" t="s">
        <v>1728</v>
      </c>
      <c r="B646" s="4" t="s">
        <v>247</v>
      </c>
      <c r="C646" s="9" t="n">
        <v>45742</v>
      </c>
      <c r="D646" s="4" t="s">
        <v>85</v>
      </c>
      <c r="E646" s="4" t="n">
        <v>2937.62</v>
      </c>
      <c r="F646" s="4" t="str">
        <f aca="false">INDEX(Data_Customers!$C$2:$C$602,MATCH(B646,Data_Customers!$A$2:$A$602,0))</f>
        <v>Contractor</v>
      </c>
      <c r="G646" s="4" t="str">
        <f aca="false">INDEX(Data_Customers!$B$2:$B$602,MATCH(B646,Data_Customers!$A$2:$A$602,0))</f>
        <v>Khan Groundworks</v>
      </c>
    </row>
    <row r="647" customFormat="false" ht="15" hidden="false" customHeight="false" outlineLevel="0" collapsed="false">
      <c r="A647" s="4" t="s">
        <v>1729</v>
      </c>
      <c r="B647" s="4" t="s">
        <v>247</v>
      </c>
      <c r="C647" s="9" t="n">
        <v>45322</v>
      </c>
      <c r="D647" s="4" t="s">
        <v>85</v>
      </c>
      <c r="E647" s="4" t="n">
        <v>1024.68</v>
      </c>
      <c r="F647" s="4" t="str">
        <f aca="false">INDEX(Data_Customers!$C$2:$C$602,MATCH(B647,Data_Customers!$A$2:$A$602,0))</f>
        <v>Contractor</v>
      </c>
      <c r="G647" s="4" t="str">
        <f aca="false">INDEX(Data_Customers!$B$2:$B$602,MATCH(B647,Data_Customers!$A$2:$A$602,0))</f>
        <v>Khan Groundworks</v>
      </c>
    </row>
    <row r="648" customFormat="false" ht="15" hidden="false" customHeight="false" outlineLevel="0" collapsed="false">
      <c r="A648" s="4" t="s">
        <v>1730</v>
      </c>
      <c r="B648" s="4" t="s">
        <v>247</v>
      </c>
      <c r="C648" s="9" t="n">
        <v>46198</v>
      </c>
      <c r="D648" s="4" t="s">
        <v>85</v>
      </c>
      <c r="E648" s="4" t="n">
        <v>3808.24</v>
      </c>
      <c r="F648" s="4" t="str">
        <f aca="false">INDEX(Data_Customers!$C$2:$C$602,MATCH(B648,Data_Customers!$A$2:$A$602,0))</f>
        <v>Contractor</v>
      </c>
      <c r="G648" s="4" t="str">
        <f aca="false">INDEX(Data_Customers!$B$2:$B$602,MATCH(B648,Data_Customers!$A$2:$A$602,0))</f>
        <v>Khan Groundworks</v>
      </c>
    </row>
    <row r="649" customFormat="false" ht="15" hidden="false" customHeight="false" outlineLevel="0" collapsed="false">
      <c r="A649" s="4" t="s">
        <v>1731</v>
      </c>
      <c r="B649" s="4" t="s">
        <v>247</v>
      </c>
      <c r="C649" s="9" t="n">
        <v>45492</v>
      </c>
      <c r="D649" s="4" t="s">
        <v>85</v>
      </c>
      <c r="E649" s="4" t="n">
        <v>663.84</v>
      </c>
      <c r="F649" s="4" t="str">
        <f aca="false">INDEX(Data_Customers!$C$2:$C$602,MATCH(B649,Data_Customers!$A$2:$A$602,0))</f>
        <v>Contractor</v>
      </c>
      <c r="G649" s="4" t="str">
        <f aca="false">INDEX(Data_Customers!$B$2:$B$602,MATCH(B649,Data_Customers!$A$2:$A$602,0))</f>
        <v>Khan Groundworks</v>
      </c>
    </row>
    <row r="650" customFormat="false" ht="15" hidden="false" customHeight="false" outlineLevel="0" collapsed="false">
      <c r="A650" s="4" t="s">
        <v>1732</v>
      </c>
      <c r="B650" s="4" t="s">
        <v>247</v>
      </c>
      <c r="C650" s="9" t="n">
        <v>45395</v>
      </c>
      <c r="D650" s="4" t="s">
        <v>85</v>
      </c>
      <c r="E650" s="4" t="n">
        <v>431.4</v>
      </c>
      <c r="F650" s="4" t="str">
        <f aca="false">INDEX(Data_Customers!$C$2:$C$602,MATCH(B650,Data_Customers!$A$2:$A$602,0))</f>
        <v>Contractor</v>
      </c>
      <c r="G650" s="4" t="str">
        <f aca="false">INDEX(Data_Customers!$B$2:$B$602,MATCH(B650,Data_Customers!$A$2:$A$602,0))</f>
        <v>Khan Groundworks</v>
      </c>
    </row>
    <row r="651" customFormat="false" ht="15" hidden="false" customHeight="false" outlineLevel="0" collapsed="false">
      <c r="A651" s="4" t="s">
        <v>1733</v>
      </c>
      <c r="B651" s="4" t="s">
        <v>248</v>
      </c>
      <c r="C651" s="9" t="n">
        <v>45759</v>
      </c>
      <c r="D651" s="4" t="s">
        <v>79</v>
      </c>
      <c r="E651" s="4" t="n">
        <v>3238.98</v>
      </c>
      <c r="F651" s="4" t="str">
        <f aca="false">INDEX(Data_Customers!$C$2:$C$602,MATCH(B651,Data_Customers!$A$2:$A$602,0))</f>
        <v>Housebuilder</v>
      </c>
      <c r="G651" s="4" t="str">
        <f aca="false">INDEX(Data_Customers!$B$2:$B$602,MATCH(B651,Data_Customers!$A$2:$A$602,0))</f>
        <v>Cooper Builders Ltd</v>
      </c>
    </row>
    <row r="652" customFormat="false" ht="15" hidden="false" customHeight="false" outlineLevel="0" collapsed="false">
      <c r="A652" s="4" t="s">
        <v>1734</v>
      </c>
      <c r="B652" s="4" t="s">
        <v>248</v>
      </c>
      <c r="C652" s="9" t="n">
        <v>45831</v>
      </c>
      <c r="D652" s="4" t="s">
        <v>79</v>
      </c>
      <c r="E652" s="4" t="n">
        <v>4421.48</v>
      </c>
      <c r="F652" s="4" t="str">
        <f aca="false">INDEX(Data_Customers!$C$2:$C$602,MATCH(B652,Data_Customers!$A$2:$A$602,0))</f>
        <v>Housebuilder</v>
      </c>
      <c r="G652" s="4" t="str">
        <f aca="false">INDEX(Data_Customers!$B$2:$B$602,MATCH(B652,Data_Customers!$A$2:$A$602,0))</f>
        <v>Cooper Builders Ltd</v>
      </c>
    </row>
    <row r="653" customFormat="false" ht="15" hidden="false" customHeight="false" outlineLevel="0" collapsed="false">
      <c r="A653" s="4" t="s">
        <v>1735</v>
      </c>
      <c r="B653" s="4" t="s">
        <v>248</v>
      </c>
      <c r="C653" s="9" t="n">
        <v>45679</v>
      </c>
      <c r="D653" s="4" t="s">
        <v>79</v>
      </c>
      <c r="E653" s="4" t="n">
        <v>4416.82</v>
      </c>
      <c r="F653" s="4" t="str">
        <f aca="false">INDEX(Data_Customers!$C$2:$C$602,MATCH(B653,Data_Customers!$A$2:$A$602,0))</f>
        <v>Housebuilder</v>
      </c>
      <c r="G653" s="4" t="str">
        <f aca="false">INDEX(Data_Customers!$B$2:$B$602,MATCH(B653,Data_Customers!$A$2:$A$602,0))</f>
        <v>Cooper Builders Ltd</v>
      </c>
    </row>
    <row r="654" customFormat="false" ht="15" hidden="false" customHeight="false" outlineLevel="0" collapsed="false">
      <c r="A654" s="4" t="s">
        <v>1736</v>
      </c>
      <c r="B654" s="4" t="s">
        <v>248</v>
      </c>
      <c r="C654" s="9" t="n">
        <v>45893</v>
      </c>
      <c r="D654" s="4" t="s">
        <v>79</v>
      </c>
      <c r="E654" s="4" t="n">
        <v>2866.8</v>
      </c>
      <c r="F654" s="4" t="str">
        <f aca="false">INDEX(Data_Customers!$C$2:$C$602,MATCH(B654,Data_Customers!$A$2:$A$602,0))</f>
        <v>Housebuilder</v>
      </c>
      <c r="G654" s="4" t="str">
        <f aca="false">INDEX(Data_Customers!$B$2:$B$602,MATCH(B654,Data_Customers!$A$2:$A$602,0))</f>
        <v>Cooper Builders Ltd</v>
      </c>
    </row>
    <row r="655" customFormat="false" ht="15" hidden="false" customHeight="false" outlineLevel="0" collapsed="false">
      <c r="A655" s="4" t="s">
        <v>1737</v>
      </c>
      <c r="B655" s="4" t="s">
        <v>248</v>
      </c>
      <c r="C655" s="9" t="n">
        <v>45627</v>
      </c>
      <c r="D655" s="4" t="s">
        <v>79</v>
      </c>
      <c r="E655" s="4" t="n">
        <v>3193.43</v>
      </c>
      <c r="F655" s="4" t="str">
        <f aca="false">INDEX(Data_Customers!$C$2:$C$602,MATCH(B655,Data_Customers!$A$2:$A$602,0))</f>
        <v>Housebuilder</v>
      </c>
      <c r="G655" s="4" t="str">
        <f aca="false">INDEX(Data_Customers!$B$2:$B$602,MATCH(B655,Data_Customers!$A$2:$A$602,0))</f>
        <v>Cooper Builders Ltd</v>
      </c>
    </row>
    <row r="656" customFormat="false" ht="15" hidden="false" customHeight="false" outlineLevel="0" collapsed="false">
      <c r="A656" s="4" t="s">
        <v>1738</v>
      </c>
      <c r="B656" s="4" t="s">
        <v>248</v>
      </c>
      <c r="C656" s="9" t="n">
        <v>46163</v>
      </c>
      <c r="D656" s="4" t="s">
        <v>79</v>
      </c>
      <c r="E656" s="4" t="n">
        <v>9973.07</v>
      </c>
      <c r="F656" s="4" t="str">
        <f aca="false">INDEX(Data_Customers!$C$2:$C$602,MATCH(B656,Data_Customers!$A$2:$A$602,0))</f>
        <v>Housebuilder</v>
      </c>
      <c r="G656" s="4" t="str">
        <f aca="false">INDEX(Data_Customers!$B$2:$B$602,MATCH(B656,Data_Customers!$A$2:$A$602,0))</f>
        <v>Cooper Builders Ltd</v>
      </c>
    </row>
    <row r="657" customFormat="false" ht="15" hidden="false" customHeight="false" outlineLevel="0" collapsed="false">
      <c r="A657" s="4" t="s">
        <v>1739</v>
      </c>
      <c r="B657" s="4" t="s">
        <v>248</v>
      </c>
      <c r="C657" s="9" t="n">
        <v>45812</v>
      </c>
      <c r="D657" s="4" t="s">
        <v>79</v>
      </c>
      <c r="E657" s="4" t="n">
        <v>10664.17</v>
      </c>
      <c r="F657" s="4" t="str">
        <f aca="false">INDEX(Data_Customers!$C$2:$C$602,MATCH(B657,Data_Customers!$A$2:$A$602,0))</f>
        <v>Housebuilder</v>
      </c>
      <c r="G657" s="4" t="str">
        <f aca="false">INDEX(Data_Customers!$B$2:$B$602,MATCH(B657,Data_Customers!$A$2:$A$602,0))</f>
        <v>Cooper Builders Ltd</v>
      </c>
    </row>
    <row r="658" customFormat="false" ht="15" hidden="false" customHeight="false" outlineLevel="0" collapsed="false">
      <c r="A658" s="4" t="s">
        <v>1740</v>
      </c>
      <c r="B658" s="4" t="s">
        <v>248</v>
      </c>
      <c r="C658" s="9" t="n">
        <v>45475</v>
      </c>
      <c r="D658" s="4" t="s">
        <v>79</v>
      </c>
      <c r="E658" s="4" t="n">
        <v>6763.52</v>
      </c>
      <c r="F658" s="4" t="str">
        <f aca="false">INDEX(Data_Customers!$C$2:$C$602,MATCH(B658,Data_Customers!$A$2:$A$602,0))</f>
        <v>Housebuilder</v>
      </c>
      <c r="G658" s="4" t="str">
        <f aca="false">INDEX(Data_Customers!$B$2:$B$602,MATCH(B658,Data_Customers!$A$2:$A$602,0))</f>
        <v>Cooper Builders Ltd</v>
      </c>
    </row>
    <row r="659" customFormat="false" ht="15" hidden="false" customHeight="false" outlineLevel="0" collapsed="false">
      <c r="A659" s="4" t="s">
        <v>1741</v>
      </c>
      <c r="B659" s="4" t="s">
        <v>248</v>
      </c>
      <c r="C659" s="9" t="n">
        <v>45566</v>
      </c>
      <c r="D659" s="4" t="s">
        <v>79</v>
      </c>
      <c r="E659" s="4" t="n">
        <v>7453.31</v>
      </c>
      <c r="F659" s="4" t="str">
        <f aca="false">INDEX(Data_Customers!$C$2:$C$602,MATCH(B659,Data_Customers!$A$2:$A$602,0))</f>
        <v>Housebuilder</v>
      </c>
      <c r="G659" s="4" t="str">
        <f aca="false">INDEX(Data_Customers!$B$2:$B$602,MATCH(B659,Data_Customers!$A$2:$A$602,0))</f>
        <v>Cooper Builders Ltd</v>
      </c>
    </row>
    <row r="660" customFormat="false" ht="15" hidden="false" customHeight="false" outlineLevel="0" collapsed="false">
      <c r="A660" s="4" t="s">
        <v>1742</v>
      </c>
      <c r="B660" s="4" t="s">
        <v>248</v>
      </c>
      <c r="C660" s="9" t="n">
        <v>46175</v>
      </c>
      <c r="D660" s="4" t="s">
        <v>79</v>
      </c>
      <c r="E660" s="4" t="n">
        <v>2829.66</v>
      </c>
      <c r="F660" s="4" t="str">
        <f aca="false">INDEX(Data_Customers!$C$2:$C$602,MATCH(B660,Data_Customers!$A$2:$A$602,0))</f>
        <v>Housebuilder</v>
      </c>
      <c r="G660" s="4" t="str">
        <f aca="false">INDEX(Data_Customers!$B$2:$B$602,MATCH(B660,Data_Customers!$A$2:$A$602,0))</f>
        <v>Cooper Builders Ltd</v>
      </c>
    </row>
    <row r="661" customFormat="false" ht="15" hidden="false" customHeight="false" outlineLevel="0" collapsed="false">
      <c r="A661" s="4" t="s">
        <v>1743</v>
      </c>
      <c r="B661" s="4" t="s">
        <v>248</v>
      </c>
      <c r="C661" s="9" t="n">
        <v>46202</v>
      </c>
      <c r="D661" s="4" t="s">
        <v>79</v>
      </c>
      <c r="E661" s="4" t="n">
        <v>5561.22</v>
      </c>
      <c r="F661" s="4" t="str">
        <f aca="false">INDEX(Data_Customers!$C$2:$C$602,MATCH(B661,Data_Customers!$A$2:$A$602,0))</f>
        <v>Housebuilder</v>
      </c>
      <c r="G661" s="4" t="str">
        <f aca="false">INDEX(Data_Customers!$B$2:$B$602,MATCH(B661,Data_Customers!$A$2:$A$602,0))</f>
        <v>Cooper Builders Ltd</v>
      </c>
    </row>
    <row r="662" customFormat="false" ht="15" hidden="false" customHeight="false" outlineLevel="0" collapsed="false">
      <c r="A662" s="4" t="s">
        <v>1744</v>
      </c>
      <c r="B662" s="4" t="s">
        <v>250</v>
      </c>
      <c r="C662" s="9" t="n">
        <v>45527</v>
      </c>
      <c r="D662" s="4" t="s">
        <v>75</v>
      </c>
      <c r="E662" s="4" t="n">
        <v>13599.47</v>
      </c>
      <c r="F662" s="4" t="str">
        <f aca="false">INDEX(Data_Customers!$C$2:$C$602,MATCH(B662,Data_Customers!$A$2:$A$602,0))</f>
        <v>Retail</v>
      </c>
      <c r="G662" s="4" t="str">
        <f aca="false">INDEX(Data_Customers!$B$2:$B$602,MATCH(B662,Data_Customers!$A$2:$A$602,0))</f>
        <v>Liam Wright</v>
      </c>
    </row>
    <row r="663" customFormat="false" ht="15" hidden="false" customHeight="false" outlineLevel="0" collapsed="false">
      <c r="A663" s="4" t="s">
        <v>1745</v>
      </c>
      <c r="B663" s="4" t="s">
        <v>250</v>
      </c>
      <c r="C663" s="9" t="n">
        <v>45668</v>
      </c>
      <c r="D663" s="4" t="s">
        <v>75</v>
      </c>
      <c r="E663" s="4" t="n">
        <v>4331.06</v>
      </c>
      <c r="F663" s="4" t="str">
        <f aca="false">INDEX(Data_Customers!$C$2:$C$602,MATCH(B663,Data_Customers!$A$2:$A$602,0))</f>
        <v>Retail</v>
      </c>
      <c r="G663" s="4" t="str">
        <f aca="false">INDEX(Data_Customers!$B$2:$B$602,MATCH(B663,Data_Customers!$A$2:$A$602,0))</f>
        <v>Liam Wright</v>
      </c>
    </row>
    <row r="664" customFormat="false" ht="15" hidden="false" customHeight="false" outlineLevel="0" collapsed="false">
      <c r="A664" s="4" t="s">
        <v>1746</v>
      </c>
      <c r="B664" s="4" t="s">
        <v>250</v>
      </c>
      <c r="C664" s="9" t="n">
        <v>45952</v>
      </c>
      <c r="D664" s="4" t="s">
        <v>75</v>
      </c>
      <c r="E664" s="4" t="n">
        <v>495.21</v>
      </c>
      <c r="F664" s="4" t="str">
        <f aca="false">INDEX(Data_Customers!$C$2:$C$602,MATCH(B664,Data_Customers!$A$2:$A$602,0))</f>
        <v>Retail</v>
      </c>
      <c r="G664" s="4" t="str">
        <f aca="false">INDEX(Data_Customers!$B$2:$B$602,MATCH(B664,Data_Customers!$A$2:$A$602,0))</f>
        <v>Liam Wright</v>
      </c>
    </row>
    <row r="665" customFormat="false" ht="15" hidden="false" customHeight="false" outlineLevel="0" collapsed="false">
      <c r="A665" s="4" t="s">
        <v>1747</v>
      </c>
      <c r="B665" s="4" t="s">
        <v>250</v>
      </c>
      <c r="C665" s="9" t="n">
        <v>45593</v>
      </c>
      <c r="D665" s="4" t="s">
        <v>75</v>
      </c>
      <c r="E665" s="4" t="n">
        <v>4225.17</v>
      </c>
      <c r="F665" s="4" t="str">
        <f aca="false">INDEX(Data_Customers!$C$2:$C$602,MATCH(B665,Data_Customers!$A$2:$A$602,0))</f>
        <v>Retail</v>
      </c>
      <c r="G665" s="4" t="str">
        <f aca="false">INDEX(Data_Customers!$B$2:$B$602,MATCH(B665,Data_Customers!$A$2:$A$602,0))</f>
        <v>Liam Wright</v>
      </c>
    </row>
    <row r="666" customFormat="false" ht="15" hidden="false" customHeight="false" outlineLevel="0" collapsed="false">
      <c r="A666" s="4" t="s">
        <v>1748</v>
      </c>
      <c r="B666" s="4" t="s">
        <v>250</v>
      </c>
      <c r="C666" s="9" t="n">
        <v>45660</v>
      </c>
      <c r="D666" s="4" t="s">
        <v>75</v>
      </c>
      <c r="E666" s="4" t="n">
        <v>789.04</v>
      </c>
      <c r="F666" s="4" t="str">
        <f aca="false">INDEX(Data_Customers!$C$2:$C$602,MATCH(B666,Data_Customers!$A$2:$A$602,0))</f>
        <v>Retail</v>
      </c>
      <c r="G666" s="4" t="str">
        <f aca="false">INDEX(Data_Customers!$B$2:$B$602,MATCH(B666,Data_Customers!$A$2:$A$602,0))</f>
        <v>Liam Wright</v>
      </c>
    </row>
    <row r="667" customFormat="false" ht="15" hidden="false" customHeight="false" outlineLevel="0" collapsed="false">
      <c r="A667" s="4" t="s">
        <v>1749</v>
      </c>
      <c r="B667" s="4" t="s">
        <v>250</v>
      </c>
      <c r="C667" s="9" t="n">
        <v>45633</v>
      </c>
      <c r="D667" s="4" t="s">
        <v>75</v>
      </c>
      <c r="E667" s="4" t="n">
        <v>2587.79</v>
      </c>
      <c r="F667" s="4" t="str">
        <f aca="false">INDEX(Data_Customers!$C$2:$C$602,MATCH(B667,Data_Customers!$A$2:$A$602,0))</f>
        <v>Retail</v>
      </c>
      <c r="G667" s="4" t="str">
        <f aca="false">INDEX(Data_Customers!$B$2:$B$602,MATCH(B667,Data_Customers!$A$2:$A$602,0))</f>
        <v>Liam Wright</v>
      </c>
    </row>
    <row r="668" customFormat="false" ht="15" hidden="false" customHeight="false" outlineLevel="0" collapsed="false">
      <c r="A668" s="4" t="s">
        <v>1750</v>
      </c>
      <c r="B668" s="4" t="s">
        <v>250</v>
      </c>
      <c r="C668" s="9" t="n">
        <v>46055</v>
      </c>
      <c r="D668" s="4" t="s">
        <v>75</v>
      </c>
      <c r="E668" s="4" t="n">
        <v>4402.43</v>
      </c>
      <c r="F668" s="4" t="str">
        <f aca="false">INDEX(Data_Customers!$C$2:$C$602,MATCH(B668,Data_Customers!$A$2:$A$602,0))</f>
        <v>Retail</v>
      </c>
      <c r="G668" s="4" t="str">
        <f aca="false">INDEX(Data_Customers!$B$2:$B$602,MATCH(B668,Data_Customers!$A$2:$A$602,0))</f>
        <v>Liam Wright</v>
      </c>
    </row>
    <row r="669" customFormat="false" ht="15" hidden="false" customHeight="false" outlineLevel="0" collapsed="false">
      <c r="A669" s="4" t="s">
        <v>1751</v>
      </c>
      <c r="B669" s="4" t="s">
        <v>250</v>
      </c>
      <c r="C669" s="9" t="n">
        <v>45300</v>
      </c>
      <c r="D669" s="4" t="s">
        <v>75</v>
      </c>
      <c r="E669" s="4" t="n">
        <v>4585.96</v>
      </c>
      <c r="F669" s="4" t="str">
        <f aca="false">INDEX(Data_Customers!$C$2:$C$602,MATCH(B669,Data_Customers!$A$2:$A$602,0))</f>
        <v>Retail</v>
      </c>
      <c r="G669" s="4" t="str">
        <f aca="false">INDEX(Data_Customers!$B$2:$B$602,MATCH(B669,Data_Customers!$A$2:$A$602,0))</f>
        <v>Liam Wright</v>
      </c>
    </row>
    <row r="670" customFormat="false" ht="15" hidden="false" customHeight="false" outlineLevel="0" collapsed="false">
      <c r="A670" s="4" t="s">
        <v>1752</v>
      </c>
      <c r="B670" s="4" t="s">
        <v>250</v>
      </c>
      <c r="C670" s="9" t="n">
        <v>46067</v>
      </c>
      <c r="D670" s="4" t="s">
        <v>75</v>
      </c>
      <c r="E670" s="4" t="n">
        <v>3237.48</v>
      </c>
      <c r="F670" s="4" t="str">
        <f aca="false">INDEX(Data_Customers!$C$2:$C$602,MATCH(B670,Data_Customers!$A$2:$A$602,0))</f>
        <v>Retail</v>
      </c>
      <c r="G670" s="4" t="str">
        <f aca="false">INDEX(Data_Customers!$B$2:$B$602,MATCH(B670,Data_Customers!$A$2:$A$602,0))</f>
        <v>Liam Wright</v>
      </c>
    </row>
    <row r="671" customFormat="false" ht="15" hidden="false" customHeight="false" outlineLevel="0" collapsed="false">
      <c r="A671" s="4" t="s">
        <v>1753</v>
      </c>
      <c r="B671" s="4" t="s">
        <v>250</v>
      </c>
      <c r="C671" s="9" t="n">
        <v>46071</v>
      </c>
      <c r="D671" s="4" t="s">
        <v>75</v>
      </c>
      <c r="E671" s="4" t="n">
        <v>2570.32</v>
      </c>
      <c r="F671" s="4" t="str">
        <f aca="false">INDEX(Data_Customers!$C$2:$C$602,MATCH(B671,Data_Customers!$A$2:$A$602,0))</f>
        <v>Retail</v>
      </c>
      <c r="G671" s="4" t="str">
        <f aca="false">INDEX(Data_Customers!$B$2:$B$602,MATCH(B671,Data_Customers!$A$2:$A$602,0))</f>
        <v>Liam Wright</v>
      </c>
    </row>
    <row r="672" customFormat="false" ht="15" hidden="false" customHeight="false" outlineLevel="0" collapsed="false">
      <c r="A672" s="4" t="s">
        <v>1754</v>
      </c>
      <c r="B672" s="4" t="s">
        <v>250</v>
      </c>
      <c r="C672" s="9" t="n">
        <v>46032</v>
      </c>
      <c r="D672" s="4" t="s">
        <v>75</v>
      </c>
      <c r="E672" s="4" t="n">
        <v>6734.43</v>
      </c>
      <c r="F672" s="4" t="str">
        <f aca="false">INDEX(Data_Customers!$C$2:$C$602,MATCH(B672,Data_Customers!$A$2:$A$602,0))</f>
        <v>Retail</v>
      </c>
      <c r="G672" s="4" t="str">
        <f aca="false">INDEX(Data_Customers!$B$2:$B$602,MATCH(B672,Data_Customers!$A$2:$A$602,0))</f>
        <v>Liam Wright</v>
      </c>
    </row>
    <row r="673" customFormat="false" ht="15" hidden="false" customHeight="false" outlineLevel="0" collapsed="false">
      <c r="A673" s="4" t="s">
        <v>1755</v>
      </c>
      <c r="B673" s="4" t="s">
        <v>250</v>
      </c>
      <c r="C673" s="9" t="n">
        <v>46096</v>
      </c>
      <c r="D673" s="4" t="s">
        <v>75</v>
      </c>
      <c r="E673" s="4" t="n">
        <v>6585.15</v>
      </c>
      <c r="F673" s="4" t="str">
        <f aca="false">INDEX(Data_Customers!$C$2:$C$602,MATCH(B673,Data_Customers!$A$2:$A$602,0))</f>
        <v>Retail</v>
      </c>
      <c r="G673" s="4" t="str">
        <f aca="false">INDEX(Data_Customers!$B$2:$B$602,MATCH(B673,Data_Customers!$A$2:$A$602,0))</f>
        <v>Liam Wright</v>
      </c>
    </row>
    <row r="674" customFormat="false" ht="15" hidden="false" customHeight="false" outlineLevel="0" collapsed="false">
      <c r="A674" s="4" t="s">
        <v>1756</v>
      </c>
      <c r="B674" s="4" t="s">
        <v>250</v>
      </c>
      <c r="C674" s="9" t="n">
        <v>45506</v>
      </c>
      <c r="D674" s="4" t="s">
        <v>75</v>
      </c>
      <c r="E674" s="4" t="n">
        <v>6886.03</v>
      </c>
      <c r="F674" s="4" t="str">
        <f aca="false">INDEX(Data_Customers!$C$2:$C$602,MATCH(B674,Data_Customers!$A$2:$A$602,0))</f>
        <v>Retail</v>
      </c>
      <c r="G674" s="4" t="str">
        <f aca="false">INDEX(Data_Customers!$B$2:$B$602,MATCH(B674,Data_Customers!$A$2:$A$602,0))</f>
        <v>Liam Wright</v>
      </c>
    </row>
    <row r="675" customFormat="false" ht="15" hidden="false" customHeight="false" outlineLevel="0" collapsed="false">
      <c r="A675" s="4" t="s">
        <v>1757</v>
      </c>
      <c r="B675" s="4" t="s">
        <v>250</v>
      </c>
      <c r="C675" s="9" t="n">
        <v>45604</v>
      </c>
      <c r="D675" s="4" t="s">
        <v>75</v>
      </c>
      <c r="E675" s="4" t="n">
        <v>2285.28</v>
      </c>
      <c r="F675" s="4" t="str">
        <f aca="false">INDEX(Data_Customers!$C$2:$C$602,MATCH(B675,Data_Customers!$A$2:$A$602,0))</f>
        <v>Retail</v>
      </c>
      <c r="G675" s="4" t="str">
        <f aca="false">INDEX(Data_Customers!$B$2:$B$602,MATCH(B675,Data_Customers!$A$2:$A$602,0))</f>
        <v>Liam Wright</v>
      </c>
    </row>
    <row r="676" customFormat="false" ht="15" hidden="false" customHeight="false" outlineLevel="0" collapsed="false">
      <c r="A676" s="4" t="s">
        <v>1758</v>
      </c>
      <c r="B676" s="4" t="s">
        <v>250</v>
      </c>
      <c r="C676" s="9" t="n">
        <v>45639</v>
      </c>
      <c r="D676" s="4" t="s">
        <v>75</v>
      </c>
      <c r="E676" s="4" t="n">
        <v>5267.91</v>
      </c>
      <c r="F676" s="4" t="str">
        <f aca="false">INDEX(Data_Customers!$C$2:$C$602,MATCH(B676,Data_Customers!$A$2:$A$602,0))</f>
        <v>Retail</v>
      </c>
      <c r="G676" s="4" t="str">
        <f aca="false">INDEX(Data_Customers!$B$2:$B$602,MATCH(B676,Data_Customers!$A$2:$A$602,0))</f>
        <v>Liam Wright</v>
      </c>
    </row>
    <row r="677" customFormat="false" ht="15" hidden="false" customHeight="false" outlineLevel="0" collapsed="false">
      <c r="A677" s="4" t="s">
        <v>1759</v>
      </c>
      <c r="B677" s="4" t="s">
        <v>250</v>
      </c>
      <c r="C677" s="9" t="n">
        <v>45598</v>
      </c>
      <c r="D677" s="4" t="s">
        <v>75</v>
      </c>
      <c r="E677" s="4" t="n">
        <v>2205.46</v>
      </c>
      <c r="F677" s="4" t="str">
        <f aca="false">INDEX(Data_Customers!$C$2:$C$602,MATCH(B677,Data_Customers!$A$2:$A$602,0))</f>
        <v>Retail</v>
      </c>
      <c r="G677" s="4" t="str">
        <f aca="false">INDEX(Data_Customers!$B$2:$B$602,MATCH(B677,Data_Customers!$A$2:$A$602,0))</f>
        <v>Liam Wright</v>
      </c>
    </row>
    <row r="678" customFormat="false" ht="15" hidden="false" customHeight="false" outlineLevel="0" collapsed="false">
      <c r="A678" s="4" t="s">
        <v>1760</v>
      </c>
      <c r="B678" s="4" t="s">
        <v>250</v>
      </c>
      <c r="C678" s="9" t="n">
        <v>45630</v>
      </c>
      <c r="D678" s="4" t="s">
        <v>75</v>
      </c>
      <c r="E678" s="4" t="n">
        <v>8829.15</v>
      </c>
      <c r="F678" s="4" t="str">
        <f aca="false">INDEX(Data_Customers!$C$2:$C$602,MATCH(B678,Data_Customers!$A$2:$A$602,0))</f>
        <v>Retail</v>
      </c>
      <c r="G678" s="4" t="str">
        <f aca="false">INDEX(Data_Customers!$B$2:$B$602,MATCH(B678,Data_Customers!$A$2:$A$602,0))</f>
        <v>Liam Wright</v>
      </c>
    </row>
    <row r="679" customFormat="false" ht="15" hidden="false" customHeight="false" outlineLevel="0" collapsed="false">
      <c r="A679" s="4" t="s">
        <v>1761</v>
      </c>
      <c r="B679" s="4" t="s">
        <v>252</v>
      </c>
      <c r="C679" s="9" t="n">
        <v>45875</v>
      </c>
      <c r="D679" s="4" t="s">
        <v>85</v>
      </c>
      <c r="E679" s="4" t="n">
        <v>3340.58</v>
      </c>
      <c r="F679" s="4" t="str">
        <f aca="false">INDEX(Data_Customers!$C$2:$C$602,MATCH(B679,Data_Customers!$A$2:$A$602,0))</f>
        <v>Contractor</v>
      </c>
      <c r="G679" s="4" t="str">
        <f aca="false">INDEX(Data_Customers!$B$2:$B$602,MATCH(B679,Data_Customers!$A$2:$A$602,0))</f>
        <v>Walker Roofing Ltd</v>
      </c>
    </row>
    <row r="680" customFormat="false" ht="15" hidden="false" customHeight="false" outlineLevel="0" collapsed="false">
      <c r="A680" s="4" t="s">
        <v>1762</v>
      </c>
      <c r="B680" s="4" t="s">
        <v>254</v>
      </c>
      <c r="C680" s="9" t="n">
        <v>45363</v>
      </c>
      <c r="D680" s="4" t="s">
        <v>75</v>
      </c>
      <c r="E680" s="4" t="n">
        <v>3954.7</v>
      </c>
      <c r="F680" s="4" t="str">
        <f aca="false">INDEX(Data_Customers!$C$2:$C$602,MATCH(B680,Data_Customers!$A$2:$A$602,0))</f>
        <v>Contractor</v>
      </c>
      <c r="G680" s="4" t="str">
        <f aca="false">INDEX(Data_Customers!$B$2:$B$602,MATCH(B680,Data_Customers!$A$2:$A$602,0))</f>
        <v>Hall Developments</v>
      </c>
    </row>
    <row r="681" customFormat="false" ht="15" hidden="false" customHeight="false" outlineLevel="0" collapsed="false">
      <c r="A681" s="4" t="s">
        <v>1763</v>
      </c>
      <c r="B681" s="4" t="s">
        <v>254</v>
      </c>
      <c r="C681" s="9" t="n">
        <v>45669</v>
      </c>
      <c r="D681" s="4" t="s">
        <v>75</v>
      </c>
      <c r="E681" s="4" t="n">
        <v>4874.41</v>
      </c>
      <c r="F681" s="4" t="str">
        <f aca="false">INDEX(Data_Customers!$C$2:$C$602,MATCH(B681,Data_Customers!$A$2:$A$602,0))</f>
        <v>Contractor</v>
      </c>
      <c r="G681" s="4" t="str">
        <f aca="false">INDEX(Data_Customers!$B$2:$B$602,MATCH(B681,Data_Customers!$A$2:$A$602,0))</f>
        <v>Hall Developments</v>
      </c>
    </row>
    <row r="682" customFormat="false" ht="15" hidden="false" customHeight="false" outlineLevel="0" collapsed="false">
      <c r="A682" s="4" t="s">
        <v>1764</v>
      </c>
      <c r="B682" s="4" t="s">
        <v>254</v>
      </c>
      <c r="C682" s="9" t="n">
        <v>45841</v>
      </c>
      <c r="D682" s="4" t="s">
        <v>75</v>
      </c>
      <c r="E682" s="4" t="n">
        <v>3824.7</v>
      </c>
      <c r="F682" s="4" t="str">
        <f aca="false">INDEX(Data_Customers!$C$2:$C$602,MATCH(B682,Data_Customers!$A$2:$A$602,0))</f>
        <v>Contractor</v>
      </c>
      <c r="G682" s="4" t="str">
        <f aca="false">INDEX(Data_Customers!$B$2:$B$602,MATCH(B682,Data_Customers!$A$2:$A$602,0))</f>
        <v>Hall Developments</v>
      </c>
    </row>
    <row r="683" customFormat="false" ht="15" hidden="false" customHeight="false" outlineLevel="0" collapsed="false">
      <c r="A683" s="4" t="s">
        <v>1765</v>
      </c>
      <c r="B683" s="4" t="s">
        <v>254</v>
      </c>
      <c r="C683" s="9" t="n">
        <v>45734</v>
      </c>
      <c r="D683" s="4" t="s">
        <v>75</v>
      </c>
      <c r="E683" s="4" t="n">
        <v>7108.87</v>
      </c>
      <c r="F683" s="4" t="str">
        <f aca="false">INDEX(Data_Customers!$C$2:$C$602,MATCH(B683,Data_Customers!$A$2:$A$602,0))</f>
        <v>Contractor</v>
      </c>
      <c r="G683" s="4" t="str">
        <f aca="false">INDEX(Data_Customers!$B$2:$B$602,MATCH(B683,Data_Customers!$A$2:$A$602,0))</f>
        <v>Hall Developments</v>
      </c>
    </row>
    <row r="684" customFormat="false" ht="15" hidden="false" customHeight="false" outlineLevel="0" collapsed="false">
      <c r="A684" s="4" t="s">
        <v>1766</v>
      </c>
      <c r="B684" s="4" t="s">
        <v>254</v>
      </c>
      <c r="C684" s="9" t="n">
        <v>46025</v>
      </c>
      <c r="D684" s="4" t="s">
        <v>75</v>
      </c>
      <c r="E684" s="4" t="n">
        <v>5555.82</v>
      </c>
      <c r="F684" s="4" t="str">
        <f aca="false">INDEX(Data_Customers!$C$2:$C$602,MATCH(B684,Data_Customers!$A$2:$A$602,0))</f>
        <v>Contractor</v>
      </c>
      <c r="G684" s="4" t="str">
        <f aca="false">INDEX(Data_Customers!$B$2:$B$602,MATCH(B684,Data_Customers!$A$2:$A$602,0))</f>
        <v>Hall Developments</v>
      </c>
    </row>
    <row r="685" customFormat="false" ht="15" hidden="false" customHeight="false" outlineLevel="0" collapsed="false">
      <c r="A685" s="4" t="s">
        <v>1767</v>
      </c>
      <c r="B685" s="4" t="s">
        <v>254</v>
      </c>
      <c r="C685" s="9" t="n">
        <v>46118</v>
      </c>
      <c r="D685" s="4" t="s">
        <v>75</v>
      </c>
      <c r="E685" s="4" t="n">
        <v>4520.78</v>
      </c>
      <c r="F685" s="4" t="str">
        <f aca="false">INDEX(Data_Customers!$C$2:$C$602,MATCH(B685,Data_Customers!$A$2:$A$602,0))</f>
        <v>Contractor</v>
      </c>
      <c r="G685" s="4" t="str">
        <f aca="false">INDEX(Data_Customers!$B$2:$B$602,MATCH(B685,Data_Customers!$A$2:$A$602,0))</f>
        <v>Hall Developments</v>
      </c>
    </row>
    <row r="686" customFormat="false" ht="15" hidden="false" customHeight="false" outlineLevel="0" collapsed="false">
      <c r="A686" s="4" t="s">
        <v>1768</v>
      </c>
      <c r="B686" s="4" t="s">
        <v>254</v>
      </c>
      <c r="C686" s="9" t="n">
        <v>45763</v>
      </c>
      <c r="D686" s="4" t="s">
        <v>75</v>
      </c>
      <c r="E686" s="4" t="n">
        <v>8967.04</v>
      </c>
      <c r="F686" s="4" t="str">
        <f aca="false">INDEX(Data_Customers!$C$2:$C$602,MATCH(B686,Data_Customers!$A$2:$A$602,0))</f>
        <v>Contractor</v>
      </c>
      <c r="G686" s="4" t="str">
        <f aca="false">INDEX(Data_Customers!$B$2:$B$602,MATCH(B686,Data_Customers!$A$2:$A$602,0))</f>
        <v>Hall Developments</v>
      </c>
    </row>
    <row r="687" customFormat="false" ht="15" hidden="false" customHeight="false" outlineLevel="0" collapsed="false">
      <c r="A687" s="4" t="s">
        <v>1769</v>
      </c>
      <c r="B687" s="4" t="s">
        <v>254</v>
      </c>
      <c r="C687" s="9" t="n">
        <v>45692</v>
      </c>
      <c r="D687" s="4" t="s">
        <v>75</v>
      </c>
      <c r="E687" s="4" t="n">
        <v>9993.57</v>
      </c>
      <c r="F687" s="4" t="str">
        <f aca="false">INDEX(Data_Customers!$C$2:$C$602,MATCH(B687,Data_Customers!$A$2:$A$602,0))</f>
        <v>Contractor</v>
      </c>
      <c r="G687" s="4" t="str">
        <f aca="false">INDEX(Data_Customers!$B$2:$B$602,MATCH(B687,Data_Customers!$A$2:$A$602,0))</f>
        <v>Hall Developments</v>
      </c>
    </row>
    <row r="688" customFormat="false" ht="15" hidden="false" customHeight="false" outlineLevel="0" collapsed="false">
      <c r="A688" s="4" t="s">
        <v>1770</v>
      </c>
      <c r="B688" s="4" t="s">
        <v>254</v>
      </c>
      <c r="C688" s="9" t="n">
        <v>45685</v>
      </c>
      <c r="D688" s="4" t="s">
        <v>75</v>
      </c>
      <c r="E688" s="4" t="n">
        <v>3516.71</v>
      </c>
      <c r="F688" s="4" t="str">
        <f aca="false">INDEX(Data_Customers!$C$2:$C$602,MATCH(B688,Data_Customers!$A$2:$A$602,0))</f>
        <v>Contractor</v>
      </c>
      <c r="G688" s="4" t="str">
        <f aca="false">INDEX(Data_Customers!$B$2:$B$602,MATCH(B688,Data_Customers!$A$2:$A$602,0))</f>
        <v>Hall Developments</v>
      </c>
    </row>
    <row r="689" customFormat="false" ht="15" hidden="false" customHeight="false" outlineLevel="0" collapsed="false">
      <c r="A689" s="4" t="s">
        <v>1771</v>
      </c>
      <c r="B689" s="4" t="s">
        <v>254</v>
      </c>
      <c r="C689" s="9" t="n">
        <v>46007</v>
      </c>
      <c r="D689" s="4" t="s">
        <v>75</v>
      </c>
      <c r="E689" s="4" t="n">
        <v>1104.3</v>
      </c>
      <c r="F689" s="4" t="str">
        <f aca="false">INDEX(Data_Customers!$C$2:$C$602,MATCH(B689,Data_Customers!$A$2:$A$602,0))</f>
        <v>Contractor</v>
      </c>
      <c r="G689" s="4" t="str">
        <f aca="false">INDEX(Data_Customers!$B$2:$B$602,MATCH(B689,Data_Customers!$A$2:$A$602,0))</f>
        <v>Hall Developments</v>
      </c>
    </row>
    <row r="690" customFormat="false" ht="15" hidden="false" customHeight="false" outlineLevel="0" collapsed="false">
      <c r="A690" s="4" t="s">
        <v>1772</v>
      </c>
      <c r="B690" s="4" t="s">
        <v>254</v>
      </c>
      <c r="C690" s="9" t="n">
        <v>45572</v>
      </c>
      <c r="D690" s="4" t="s">
        <v>75</v>
      </c>
      <c r="E690" s="4" t="n">
        <v>6996.81</v>
      </c>
      <c r="F690" s="4" t="str">
        <f aca="false">INDEX(Data_Customers!$C$2:$C$602,MATCH(B690,Data_Customers!$A$2:$A$602,0))</f>
        <v>Contractor</v>
      </c>
      <c r="G690" s="4" t="str">
        <f aca="false">INDEX(Data_Customers!$B$2:$B$602,MATCH(B690,Data_Customers!$A$2:$A$602,0))</f>
        <v>Hall Developments</v>
      </c>
    </row>
    <row r="691" customFormat="false" ht="15" hidden="false" customHeight="false" outlineLevel="0" collapsed="false">
      <c r="A691" s="4" t="s">
        <v>1773</v>
      </c>
      <c r="B691" s="4" t="s">
        <v>254</v>
      </c>
      <c r="C691" s="9" t="n">
        <v>45669</v>
      </c>
      <c r="D691" s="4" t="s">
        <v>75</v>
      </c>
      <c r="E691" s="4" t="n">
        <v>390.52</v>
      </c>
      <c r="F691" s="4" t="str">
        <f aca="false">INDEX(Data_Customers!$C$2:$C$602,MATCH(B691,Data_Customers!$A$2:$A$602,0))</f>
        <v>Contractor</v>
      </c>
      <c r="G691" s="4" t="str">
        <f aca="false">INDEX(Data_Customers!$B$2:$B$602,MATCH(B691,Data_Customers!$A$2:$A$602,0))</f>
        <v>Hall Developments</v>
      </c>
    </row>
    <row r="692" customFormat="false" ht="15" hidden="false" customHeight="false" outlineLevel="0" collapsed="false">
      <c r="A692" s="4" t="s">
        <v>1774</v>
      </c>
      <c r="B692" s="4" t="s">
        <v>254</v>
      </c>
      <c r="C692" s="9" t="n">
        <v>45808</v>
      </c>
      <c r="D692" s="4" t="s">
        <v>75</v>
      </c>
      <c r="E692" s="4" t="n">
        <v>4396.86</v>
      </c>
      <c r="F692" s="4" t="str">
        <f aca="false">INDEX(Data_Customers!$C$2:$C$602,MATCH(B692,Data_Customers!$A$2:$A$602,0))</f>
        <v>Contractor</v>
      </c>
      <c r="G692" s="4" t="str">
        <f aca="false">INDEX(Data_Customers!$B$2:$B$602,MATCH(B692,Data_Customers!$A$2:$A$602,0))</f>
        <v>Hall Developments</v>
      </c>
    </row>
    <row r="693" customFormat="false" ht="15" hidden="false" customHeight="false" outlineLevel="0" collapsed="false">
      <c r="A693" s="4" t="s">
        <v>1775</v>
      </c>
      <c r="B693" s="4" t="s">
        <v>254</v>
      </c>
      <c r="C693" s="9" t="n">
        <v>45337</v>
      </c>
      <c r="D693" s="4" t="s">
        <v>75</v>
      </c>
      <c r="E693" s="4" t="n">
        <v>7227.9</v>
      </c>
      <c r="F693" s="4" t="str">
        <f aca="false">INDEX(Data_Customers!$C$2:$C$602,MATCH(B693,Data_Customers!$A$2:$A$602,0))</f>
        <v>Contractor</v>
      </c>
      <c r="G693" s="4" t="str">
        <f aca="false">INDEX(Data_Customers!$B$2:$B$602,MATCH(B693,Data_Customers!$A$2:$A$602,0))</f>
        <v>Hall Developments</v>
      </c>
    </row>
    <row r="694" customFormat="false" ht="15" hidden="false" customHeight="false" outlineLevel="0" collapsed="false">
      <c r="A694" s="4" t="s">
        <v>1776</v>
      </c>
      <c r="B694" s="4" t="s">
        <v>254</v>
      </c>
      <c r="C694" s="9" t="n">
        <v>46168</v>
      </c>
      <c r="D694" s="4" t="s">
        <v>75</v>
      </c>
      <c r="E694" s="4" t="n">
        <v>2259.25</v>
      </c>
      <c r="F694" s="4" t="str">
        <f aca="false">INDEX(Data_Customers!$C$2:$C$602,MATCH(B694,Data_Customers!$A$2:$A$602,0))</f>
        <v>Contractor</v>
      </c>
      <c r="G694" s="4" t="str">
        <f aca="false">INDEX(Data_Customers!$B$2:$B$602,MATCH(B694,Data_Customers!$A$2:$A$602,0))</f>
        <v>Hall Developments</v>
      </c>
    </row>
    <row r="695" customFormat="false" ht="15" hidden="false" customHeight="false" outlineLevel="0" collapsed="false">
      <c r="A695" s="4" t="s">
        <v>1777</v>
      </c>
      <c r="B695" s="4" t="s">
        <v>254</v>
      </c>
      <c r="C695" s="9" t="n">
        <v>45409</v>
      </c>
      <c r="D695" s="4" t="s">
        <v>75</v>
      </c>
      <c r="E695" s="4" t="n">
        <v>4323.71</v>
      </c>
      <c r="F695" s="4" t="str">
        <f aca="false">INDEX(Data_Customers!$C$2:$C$602,MATCH(B695,Data_Customers!$A$2:$A$602,0))</f>
        <v>Contractor</v>
      </c>
      <c r="G695" s="4" t="str">
        <f aca="false">INDEX(Data_Customers!$B$2:$B$602,MATCH(B695,Data_Customers!$A$2:$A$602,0))</f>
        <v>Hall Developments</v>
      </c>
    </row>
    <row r="696" customFormat="false" ht="15" hidden="false" customHeight="false" outlineLevel="0" collapsed="false">
      <c r="A696" s="4" t="s">
        <v>1778</v>
      </c>
      <c r="B696" s="4" t="s">
        <v>254</v>
      </c>
      <c r="C696" s="9" t="n">
        <v>45764</v>
      </c>
      <c r="D696" s="4" t="s">
        <v>75</v>
      </c>
      <c r="E696" s="4" t="n">
        <v>2196.18</v>
      </c>
      <c r="F696" s="4" t="str">
        <f aca="false">INDEX(Data_Customers!$C$2:$C$602,MATCH(B696,Data_Customers!$A$2:$A$602,0))</f>
        <v>Contractor</v>
      </c>
      <c r="G696" s="4" t="str">
        <f aca="false">INDEX(Data_Customers!$B$2:$B$602,MATCH(B696,Data_Customers!$A$2:$A$602,0))</f>
        <v>Hall Developments</v>
      </c>
    </row>
    <row r="697" customFormat="false" ht="15" hidden="false" customHeight="false" outlineLevel="0" collapsed="false">
      <c r="A697" s="4" t="s">
        <v>1779</v>
      </c>
      <c r="B697" s="4" t="s">
        <v>254</v>
      </c>
      <c r="C697" s="9" t="n">
        <v>45964</v>
      </c>
      <c r="D697" s="4" t="s">
        <v>75</v>
      </c>
      <c r="E697" s="4" t="n">
        <v>1787.5</v>
      </c>
      <c r="F697" s="4" t="str">
        <f aca="false">INDEX(Data_Customers!$C$2:$C$602,MATCH(B697,Data_Customers!$A$2:$A$602,0))</f>
        <v>Contractor</v>
      </c>
      <c r="G697" s="4" t="str">
        <f aca="false">INDEX(Data_Customers!$B$2:$B$602,MATCH(B697,Data_Customers!$A$2:$A$602,0))</f>
        <v>Hall Developments</v>
      </c>
    </row>
    <row r="698" customFormat="false" ht="15" hidden="false" customHeight="false" outlineLevel="0" collapsed="false">
      <c r="A698" s="4" t="s">
        <v>1780</v>
      </c>
      <c r="B698" s="4" t="s">
        <v>254</v>
      </c>
      <c r="C698" s="9" t="n">
        <v>45774</v>
      </c>
      <c r="D698" s="4" t="s">
        <v>75</v>
      </c>
      <c r="E698" s="4" t="n">
        <v>2836.34</v>
      </c>
      <c r="F698" s="4" t="str">
        <f aca="false">INDEX(Data_Customers!$C$2:$C$602,MATCH(B698,Data_Customers!$A$2:$A$602,0))</f>
        <v>Contractor</v>
      </c>
      <c r="G698" s="4" t="str">
        <f aca="false">INDEX(Data_Customers!$B$2:$B$602,MATCH(B698,Data_Customers!$A$2:$A$602,0))</f>
        <v>Hall Developments</v>
      </c>
    </row>
    <row r="699" customFormat="false" ht="15" hidden="false" customHeight="false" outlineLevel="0" collapsed="false">
      <c r="A699" s="4" t="s">
        <v>1781</v>
      </c>
      <c r="B699" s="4" t="s">
        <v>254</v>
      </c>
      <c r="C699" s="9" t="n">
        <v>45593</v>
      </c>
      <c r="D699" s="4" t="s">
        <v>75</v>
      </c>
      <c r="E699" s="4" t="n">
        <v>1465.36</v>
      </c>
      <c r="F699" s="4" t="str">
        <f aca="false">INDEX(Data_Customers!$C$2:$C$602,MATCH(B699,Data_Customers!$A$2:$A$602,0))</f>
        <v>Contractor</v>
      </c>
      <c r="G699" s="4" t="str">
        <f aca="false">INDEX(Data_Customers!$B$2:$B$602,MATCH(B699,Data_Customers!$A$2:$A$602,0))</f>
        <v>Hall Developments</v>
      </c>
    </row>
    <row r="700" customFormat="false" ht="15" hidden="false" customHeight="false" outlineLevel="0" collapsed="false">
      <c r="A700" s="4" t="s">
        <v>1782</v>
      </c>
      <c r="B700" s="4" t="s">
        <v>254</v>
      </c>
      <c r="C700" s="9" t="n">
        <v>45464</v>
      </c>
      <c r="D700" s="4" t="s">
        <v>75</v>
      </c>
      <c r="E700" s="4" t="n">
        <v>176.81</v>
      </c>
      <c r="F700" s="4" t="str">
        <f aca="false">INDEX(Data_Customers!$C$2:$C$602,MATCH(B700,Data_Customers!$A$2:$A$602,0))</f>
        <v>Contractor</v>
      </c>
      <c r="G700" s="4" t="str">
        <f aca="false">INDEX(Data_Customers!$B$2:$B$602,MATCH(B700,Data_Customers!$A$2:$A$602,0))</f>
        <v>Hall Developments</v>
      </c>
    </row>
    <row r="701" customFormat="false" ht="15" hidden="false" customHeight="false" outlineLevel="0" collapsed="false">
      <c r="A701" s="4" t="s">
        <v>1783</v>
      </c>
      <c r="B701" s="4" t="s">
        <v>254</v>
      </c>
      <c r="C701" s="9" t="n">
        <v>45985</v>
      </c>
      <c r="D701" s="4" t="s">
        <v>75</v>
      </c>
      <c r="E701" s="4" t="n">
        <v>2507.95</v>
      </c>
      <c r="F701" s="4" t="str">
        <f aca="false">INDEX(Data_Customers!$C$2:$C$602,MATCH(B701,Data_Customers!$A$2:$A$602,0))</f>
        <v>Contractor</v>
      </c>
      <c r="G701" s="4" t="str">
        <f aca="false">INDEX(Data_Customers!$B$2:$B$602,MATCH(B701,Data_Customers!$A$2:$A$602,0))</f>
        <v>Hall Developments</v>
      </c>
    </row>
    <row r="702" customFormat="false" ht="15" hidden="false" customHeight="false" outlineLevel="0" collapsed="false">
      <c r="A702" s="4" t="s">
        <v>1784</v>
      </c>
      <c r="B702" s="4" t="s">
        <v>254</v>
      </c>
      <c r="C702" s="9" t="n">
        <v>45983</v>
      </c>
      <c r="D702" s="4" t="s">
        <v>75</v>
      </c>
      <c r="E702" s="4" t="n">
        <v>8352.97</v>
      </c>
      <c r="F702" s="4" t="str">
        <f aca="false">INDEX(Data_Customers!$C$2:$C$602,MATCH(B702,Data_Customers!$A$2:$A$602,0))</f>
        <v>Contractor</v>
      </c>
      <c r="G702" s="4" t="str">
        <f aca="false">INDEX(Data_Customers!$B$2:$B$602,MATCH(B702,Data_Customers!$A$2:$A$602,0))</f>
        <v>Hall Developments</v>
      </c>
    </row>
    <row r="703" customFormat="false" ht="15" hidden="false" customHeight="false" outlineLevel="0" collapsed="false">
      <c r="A703" s="4" t="s">
        <v>1785</v>
      </c>
      <c r="B703" s="4" t="s">
        <v>254</v>
      </c>
      <c r="C703" s="9" t="n">
        <v>45345</v>
      </c>
      <c r="D703" s="4" t="s">
        <v>75</v>
      </c>
      <c r="E703" s="4" t="n">
        <v>5807.89</v>
      </c>
      <c r="F703" s="4" t="str">
        <f aca="false">INDEX(Data_Customers!$C$2:$C$602,MATCH(B703,Data_Customers!$A$2:$A$602,0))</f>
        <v>Contractor</v>
      </c>
      <c r="G703" s="4" t="str">
        <f aca="false">INDEX(Data_Customers!$B$2:$B$602,MATCH(B703,Data_Customers!$A$2:$A$602,0))</f>
        <v>Hall Developments</v>
      </c>
    </row>
    <row r="704" customFormat="false" ht="15" hidden="false" customHeight="false" outlineLevel="0" collapsed="false">
      <c r="A704" s="4" t="s">
        <v>1786</v>
      </c>
      <c r="B704" s="4" t="s">
        <v>254</v>
      </c>
      <c r="C704" s="9" t="n">
        <v>45308</v>
      </c>
      <c r="D704" s="4" t="s">
        <v>75</v>
      </c>
      <c r="E704" s="4" t="n">
        <v>2373.01</v>
      </c>
      <c r="F704" s="4" t="str">
        <f aca="false">INDEX(Data_Customers!$C$2:$C$602,MATCH(B704,Data_Customers!$A$2:$A$602,0))</f>
        <v>Contractor</v>
      </c>
      <c r="G704" s="4" t="str">
        <f aca="false">INDEX(Data_Customers!$B$2:$B$602,MATCH(B704,Data_Customers!$A$2:$A$602,0))</f>
        <v>Hall Developments</v>
      </c>
    </row>
    <row r="705" customFormat="false" ht="15" hidden="false" customHeight="false" outlineLevel="0" collapsed="false">
      <c r="A705" s="4" t="s">
        <v>1787</v>
      </c>
      <c r="B705" s="4" t="s">
        <v>254</v>
      </c>
      <c r="C705" s="9" t="n">
        <v>46033</v>
      </c>
      <c r="D705" s="4" t="s">
        <v>75</v>
      </c>
      <c r="E705" s="4" t="n">
        <v>4737.28</v>
      </c>
      <c r="F705" s="4" t="str">
        <f aca="false">INDEX(Data_Customers!$C$2:$C$602,MATCH(B705,Data_Customers!$A$2:$A$602,0))</f>
        <v>Contractor</v>
      </c>
      <c r="G705" s="4" t="str">
        <f aca="false">INDEX(Data_Customers!$B$2:$B$602,MATCH(B705,Data_Customers!$A$2:$A$602,0))</f>
        <v>Hall Developments</v>
      </c>
    </row>
    <row r="706" customFormat="false" ht="15" hidden="false" customHeight="false" outlineLevel="0" collapsed="false">
      <c r="A706" s="4" t="s">
        <v>1788</v>
      </c>
      <c r="B706" s="4" t="s">
        <v>254</v>
      </c>
      <c r="C706" s="9" t="n">
        <v>46127</v>
      </c>
      <c r="D706" s="4" t="s">
        <v>75</v>
      </c>
      <c r="E706" s="4" t="n">
        <v>4387.16</v>
      </c>
      <c r="F706" s="4" t="str">
        <f aca="false">INDEX(Data_Customers!$C$2:$C$602,MATCH(B706,Data_Customers!$A$2:$A$602,0))</f>
        <v>Contractor</v>
      </c>
      <c r="G706" s="4" t="str">
        <f aca="false">INDEX(Data_Customers!$B$2:$B$602,MATCH(B706,Data_Customers!$A$2:$A$602,0))</f>
        <v>Hall Developments</v>
      </c>
    </row>
    <row r="707" customFormat="false" ht="15" hidden="false" customHeight="false" outlineLevel="0" collapsed="false">
      <c r="A707" s="4" t="s">
        <v>1789</v>
      </c>
      <c r="B707" s="4" t="s">
        <v>254</v>
      </c>
      <c r="C707" s="9" t="n">
        <v>45846</v>
      </c>
      <c r="D707" s="4" t="s">
        <v>75</v>
      </c>
      <c r="E707" s="4" t="n">
        <v>3582.26</v>
      </c>
      <c r="F707" s="4" t="str">
        <f aca="false">INDEX(Data_Customers!$C$2:$C$602,MATCH(B707,Data_Customers!$A$2:$A$602,0))</f>
        <v>Contractor</v>
      </c>
      <c r="G707" s="4" t="str">
        <f aca="false">INDEX(Data_Customers!$B$2:$B$602,MATCH(B707,Data_Customers!$A$2:$A$602,0))</f>
        <v>Hall Developments</v>
      </c>
    </row>
    <row r="708" customFormat="false" ht="15" hidden="false" customHeight="false" outlineLevel="0" collapsed="false">
      <c r="A708" s="4" t="s">
        <v>1790</v>
      </c>
      <c r="B708" s="4" t="s">
        <v>254</v>
      </c>
      <c r="C708" s="9" t="n">
        <v>45469</v>
      </c>
      <c r="D708" s="4" t="s">
        <v>75</v>
      </c>
      <c r="E708" s="4" t="n">
        <v>1000.67</v>
      </c>
      <c r="F708" s="4" t="str">
        <f aca="false">INDEX(Data_Customers!$C$2:$C$602,MATCH(B708,Data_Customers!$A$2:$A$602,0))</f>
        <v>Contractor</v>
      </c>
      <c r="G708" s="4" t="str">
        <f aca="false">INDEX(Data_Customers!$B$2:$B$602,MATCH(B708,Data_Customers!$A$2:$A$602,0))</f>
        <v>Hall Developments</v>
      </c>
    </row>
    <row r="709" customFormat="false" ht="15" hidden="false" customHeight="false" outlineLevel="0" collapsed="false">
      <c r="A709" s="4" t="s">
        <v>1791</v>
      </c>
      <c r="B709" s="4" t="s">
        <v>254</v>
      </c>
      <c r="C709" s="9" t="n">
        <v>45304</v>
      </c>
      <c r="D709" s="4" t="s">
        <v>75</v>
      </c>
      <c r="E709" s="4" t="n">
        <v>8541.88</v>
      </c>
      <c r="F709" s="4" t="str">
        <f aca="false">INDEX(Data_Customers!$C$2:$C$602,MATCH(B709,Data_Customers!$A$2:$A$602,0))</f>
        <v>Contractor</v>
      </c>
      <c r="G709" s="4" t="str">
        <f aca="false">INDEX(Data_Customers!$B$2:$B$602,MATCH(B709,Data_Customers!$A$2:$A$602,0))</f>
        <v>Hall Developments</v>
      </c>
    </row>
    <row r="710" customFormat="false" ht="15" hidden="false" customHeight="false" outlineLevel="0" collapsed="false">
      <c r="A710" s="4" t="s">
        <v>1792</v>
      </c>
      <c r="B710" s="4" t="s">
        <v>255</v>
      </c>
      <c r="C710" s="9" t="n">
        <v>45396</v>
      </c>
      <c r="D710" s="4" t="s">
        <v>75</v>
      </c>
      <c r="E710" s="4" t="n">
        <v>10471.86</v>
      </c>
      <c r="F710" s="4" t="str">
        <f aca="false">INDEX(Data_Customers!$C$2:$C$602,MATCH(B710,Data_Customers!$A$2:$A$602,0))</f>
        <v>Trade Account</v>
      </c>
      <c r="G710" s="4" t="str">
        <f aca="false">INDEX(Data_Customers!$B$2:$B$602,MATCH(B710,Data_Customers!$A$2:$A$602,0))</f>
        <v>Evans Developments</v>
      </c>
    </row>
    <row r="711" customFormat="false" ht="15" hidden="false" customHeight="false" outlineLevel="0" collapsed="false">
      <c r="A711" s="4" t="s">
        <v>1793</v>
      </c>
      <c r="B711" s="4" t="s">
        <v>255</v>
      </c>
      <c r="C711" s="9" t="n">
        <v>45986</v>
      </c>
      <c r="D711" s="4" t="s">
        <v>75</v>
      </c>
      <c r="E711" s="4" t="n">
        <v>2276.31</v>
      </c>
      <c r="F711" s="4" t="str">
        <f aca="false">INDEX(Data_Customers!$C$2:$C$602,MATCH(B711,Data_Customers!$A$2:$A$602,0))</f>
        <v>Trade Account</v>
      </c>
      <c r="G711" s="4" t="str">
        <f aca="false">INDEX(Data_Customers!$B$2:$B$602,MATCH(B711,Data_Customers!$A$2:$A$602,0))</f>
        <v>Evans Developments</v>
      </c>
    </row>
    <row r="712" customFormat="false" ht="15" hidden="false" customHeight="false" outlineLevel="0" collapsed="false">
      <c r="A712" s="4" t="s">
        <v>1794</v>
      </c>
      <c r="B712" s="4" t="s">
        <v>255</v>
      </c>
      <c r="C712" s="9" t="n">
        <v>45361</v>
      </c>
      <c r="D712" s="4" t="s">
        <v>75</v>
      </c>
      <c r="E712" s="4" t="n">
        <v>6950.63</v>
      </c>
      <c r="F712" s="4" t="str">
        <f aca="false">INDEX(Data_Customers!$C$2:$C$602,MATCH(B712,Data_Customers!$A$2:$A$602,0))</f>
        <v>Trade Account</v>
      </c>
      <c r="G712" s="4" t="str">
        <f aca="false">INDEX(Data_Customers!$B$2:$B$602,MATCH(B712,Data_Customers!$A$2:$A$602,0))</f>
        <v>Evans Developments</v>
      </c>
    </row>
    <row r="713" customFormat="false" ht="15" hidden="false" customHeight="false" outlineLevel="0" collapsed="false">
      <c r="A713" s="4" t="s">
        <v>1795</v>
      </c>
      <c r="B713" s="4" t="s">
        <v>255</v>
      </c>
      <c r="C713" s="9" t="n">
        <v>45815</v>
      </c>
      <c r="D713" s="4" t="s">
        <v>75</v>
      </c>
      <c r="E713" s="4" t="n">
        <v>2063.06</v>
      </c>
      <c r="F713" s="4" t="str">
        <f aca="false">INDEX(Data_Customers!$C$2:$C$602,MATCH(B713,Data_Customers!$A$2:$A$602,0))</f>
        <v>Trade Account</v>
      </c>
      <c r="G713" s="4" t="str">
        <f aca="false">INDEX(Data_Customers!$B$2:$B$602,MATCH(B713,Data_Customers!$A$2:$A$602,0))</f>
        <v>Evans Developments</v>
      </c>
    </row>
    <row r="714" customFormat="false" ht="15" hidden="false" customHeight="false" outlineLevel="0" collapsed="false">
      <c r="A714" s="4" t="s">
        <v>1796</v>
      </c>
      <c r="B714" s="4" t="s">
        <v>255</v>
      </c>
      <c r="C714" s="9" t="n">
        <v>45313</v>
      </c>
      <c r="D714" s="4" t="s">
        <v>75</v>
      </c>
      <c r="E714" s="4" t="n">
        <v>4642.01</v>
      </c>
      <c r="F714" s="4" t="str">
        <f aca="false">INDEX(Data_Customers!$C$2:$C$602,MATCH(B714,Data_Customers!$A$2:$A$602,0))</f>
        <v>Trade Account</v>
      </c>
      <c r="G714" s="4" t="str">
        <f aca="false">INDEX(Data_Customers!$B$2:$B$602,MATCH(B714,Data_Customers!$A$2:$A$602,0))</f>
        <v>Evans Developments</v>
      </c>
    </row>
    <row r="715" customFormat="false" ht="15" hidden="false" customHeight="false" outlineLevel="0" collapsed="false">
      <c r="A715" s="4" t="s">
        <v>1797</v>
      </c>
      <c r="B715" s="4" t="s">
        <v>255</v>
      </c>
      <c r="C715" s="9" t="n">
        <v>45432</v>
      </c>
      <c r="D715" s="4" t="s">
        <v>75</v>
      </c>
      <c r="E715" s="4" t="n">
        <v>2240.17</v>
      </c>
      <c r="F715" s="4" t="str">
        <f aca="false">INDEX(Data_Customers!$C$2:$C$602,MATCH(B715,Data_Customers!$A$2:$A$602,0))</f>
        <v>Trade Account</v>
      </c>
      <c r="G715" s="4" t="str">
        <f aca="false">INDEX(Data_Customers!$B$2:$B$602,MATCH(B715,Data_Customers!$A$2:$A$602,0))</f>
        <v>Evans Developments</v>
      </c>
    </row>
    <row r="716" customFormat="false" ht="15" hidden="false" customHeight="false" outlineLevel="0" collapsed="false">
      <c r="A716" s="4" t="s">
        <v>1798</v>
      </c>
      <c r="B716" s="4" t="s">
        <v>255</v>
      </c>
      <c r="C716" s="9" t="n">
        <v>45949</v>
      </c>
      <c r="D716" s="4" t="s">
        <v>75</v>
      </c>
      <c r="E716" s="4" t="n">
        <v>3681</v>
      </c>
      <c r="F716" s="4" t="str">
        <f aca="false">INDEX(Data_Customers!$C$2:$C$602,MATCH(B716,Data_Customers!$A$2:$A$602,0))</f>
        <v>Trade Account</v>
      </c>
      <c r="G716" s="4" t="str">
        <f aca="false">INDEX(Data_Customers!$B$2:$B$602,MATCH(B716,Data_Customers!$A$2:$A$602,0))</f>
        <v>Evans Developments</v>
      </c>
    </row>
    <row r="717" customFormat="false" ht="15" hidden="false" customHeight="false" outlineLevel="0" collapsed="false">
      <c r="A717" s="4" t="s">
        <v>1799</v>
      </c>
      <c r="B717" s="4" t="s">
        <v>255</v>
      </c>
      <c r="C717" s="9" t="n">
        <v>45746</v>
      </c>
      <c r="D717" s="4" t="s">
        <v>75</v>
      </c>
      <c r="E717" s="4" t="n">
        <v>3574.05</v>
      </c>
      <c r="F717" s="4" t="str">
        <f aca="false">INDEX(Data_Customers!$C$2:$C$602,MATCH(B717,Data_Customers!$A$2:$A$602,0))</f>
        <v>Trade Account</v>
      </c>
      <c r="G717" s="4" t="str">
        <f aca="false">INDEX(Data_Customers!$B$2:$B$602,MATCH(B717,Data_Customers!$A$2:$A$602,0))</f>
        <v>Evans Developments</v>
      </c>
    </row>
    <row r="718" customFormat="false" ht="15" hidden="false" customHeight="false" outlineLevel="0" collapsed="false">
      <c r="A718" s="4" t="s">
        <v>1800</v>
      </c>
      <c r="B718" s="4" t="s">
        <v>255</v>
      </c>
      <c r="C718" s="9" t="n">
        <v>45955</v>
      </c>
      <c r="D718" s="4" t="s">
        <v>75</v>
      </c>
      <c r="E718" s="4" t="n">
        <v>4041.78</v>
      </c>
      <c r="F718" s="4" t="str">
        <f aca="false">INDEX(Data_Customers!$C$2:$C$602,MATCH(B718,Data_Customers!$A$2:$A$602,0))</f>
        <v>Trade Account</v>
      </c>
      <c r="G718" s="4" t="str">
        <f aca="false">INDEX(Data_Customers!$B$2:$B$602,MATCH(B718,Data_Customers!$A$2:$A$602,0))</f>
        <v>Evans Developments</v>
      </c>
    </row>
    <row r="719" customFormat="false" ht="15" hidden="false" customHeight="false" outlineLevel="0" collapsed="false">
      <c r="A719" s="4" t="s">
        <v>1801</v>
      </c>
      <c r="B719" s="4" t="s">
        <v>255</v>
      </c>
      <c r="C719" s="9" t="n">
        <v>45502</v>
      </c>
      <c r="D719" s="4" t="s">
        <v>75</v>
      </c>
      <c r="E719" s="4" t="n">
        <v>11633.53</v>
      </c>
      <c r="F719" s="4" t="str">
        <f aca="false">INDEX(Data_Customers!$C$2:$C$602,MATCH(B719,Data_Customers!$A$2:$A$602,0))</f>
        <v>Trade Account</v>
      </c>
      <c r="G719" s="4" t="str">
        <f aca="false">INDEX(Data_Customers!$B$2:$B$602,MATCH(B719,Data_Customers!$A$2:$A$602,0))</f>
        <v>Evans Developments</v>
      </c>
    </row>
    <row r="720" customFormat="false" ht="15" hidden="false" customHeight="false" outlineLevel="0" collapsed="false">
      <c r="A720" s="4" t="s">
        <v>1802</v>
      </c>
      <c r="B720" s="4" t="s">
        <v>255</v>
      </c>
      <c r="C720" s="9" t="n">
        <v>45479</v>
      </c>
      <c r="D720" s="4" t="s">
        <v>75</v>
      </c>
      <c r="E720" s="4" t="n">
        <v>5003.04</v>
      </c>
      <c r="F720" s="4" t="str">
        <f aca="false">INDEX(Data_Customers!$C$2:$C$602,MATCH(B720,Data_Customers!$A$2:$A$602,0))</f>
        <v>Trade Account</v>
      </c>
      <c r="G720" s="4" t="str">
        <f aca="false">INDEX(Data_Customers!$B$2:$B$602,MATCH(B720,Data_Customers!$A$2:$A$602,0))</f>
        <v>Evans Developments</v>
      </c>
    </row>
    <row r="721" customFormat="false" ht="15" hidden="false" customHeight="false" outlineLevel="0" collapsed="false">
      <c r="A721" s="4" t="s">
        <v>1803</v>
      </c>
      <c r="B721" s="4" t="s">
        <v>255</v>
      </c>
      <c r="C721" s="9" t="n">
        <v>45941</v>
      </c>
      <c r="D721" s="4" t="s">
        <v>75</v>
      </c>
      <c r="E721" s="4" t="n">
        <v>644.47</v>
      </c>
      <c r="F721" s="4" t="str">
        <f aca="false">INDEX(Data_Customers!$C$2:$C$602,MATCH(B721,Data_Customers!$A$2:$A$602,0))</f>
        <v>Trade Account</v>
      </c>
      <c r="G721" s="4" t="str">
        <f aca="false">INDEX(Data_Customers!$B$2:$B$602,MATCH(B721,Data_Customers!$A$2:$A$602,0))</f>
        <v>Evans Developments</v>
      </c>
    </row>
    <row r="722" customFormat="false" ht="15" hidden="false" customHeight="false" outlineLevel="0" collapsed="false">
      <c r="A722" s="4" t="s">
        <v>1804</v>
      </c>
      <c r="B722" s="4" t="s">
        <v>255</v>
      </c>
      <c r="C722" s="9" t="n">
        <v>45469</v>
      </c>
      <c r="D722" s="4" t="s">
        <v>75</v>
      </c>
      <c r="E722" s="4" t="n">
        <v>6435.23</v>
      </c>
      <c r="F722" s="4" t="str">
        <f aca="false">INDEX(Data_Customers!$C$2:$C$602,MATCH(B722,Data_Customers!$A$2:$A$602,0))</f>
        <v>Trade Account</v>
      </c>
      <c r="G722" s="4" t="str">
        <f aca="false">INDEX(Data_Customers!$B$2:$B$602,MATCH(B722,Data_Customers!$A$2:$A$602,0))</f>
        <v>Evans Developments</v>
      </c>
    </row>
    <row r="723" customFormat="false" ht="15" hidden="false" customHeight="false" outlineLevel="0" collapsed="false">
      <c r="A723" s="4" t="s">
        <v>1805</v>
      </c>
      <c r="B723" s="4" t="s">
        <v>255</v>
      </c>
      <c r="C723" s="9" t="n">
        <v>45610</v>
      </c>
      <c r="D723" s="4" t="s">
        <v>75</v>
      </c>
      <c r="E723" s="4" t="n">
        <v>3084.52</v>
      </c>
      <c r="F723" s="4" t="str">
        <f aca="false">INDEX(Data_Customers!$C$2:$C$602,MATCH(B723,Data_Customers!$A$2:$A$602,0))</f>
        <v>Trade Account</v>
      </c>
      <c r="G723" s="4" t="str">
        <f aca="false">INDEX(Data_Customers!$B$2:$B$602,MATCH(B723,Data_Customers!$A$2:$A$602,0))</f>
        <v>Evans Developments</v>
      </c>
    </row>
    <row r="724" customFormat="false" ht="15" hidden="false" customHeight="false" outlineLevel="0" collapsed="false">
      <c r="A724" s="4" t="s">
        <v>1806</v>
      </c>
      <c r="B724" s="4" t="s">
        <v>255</v>
      </c>
      <c r="C724" s="9" t="n">
        <v>45472</v>
      </c>
      <c r="D724" s="4" t="s">
        <v>75</v>
      </c>
      <c r="E724" s="4" t="n">
        <v>6621.07</v>
      </c>
      <c r="F724" s="4" t="str">
        <f aca="false">INDEX(Data_Customers!$C$2:$C$602,MATCH(B724,Data_Customers!$A$2:$A$602,0))</f>
        <v>Trade Account</v>
      </c>
      <c r="G724" s="4" t="str">
        <f aca="false">INDEX(Data_Customers!$B$2:$B$602,MATCH(B724,Data_Customers!$A$2:$A$602,0))</f>
        <v>Evans Developments</v>
      </c>
    </row>
    <row r="725" customFormat="false" ht="15" hidden="false" customHeight="false" outlineLevel="0" collapsed="false">
      <c r="A725" s="4" t="s">
        <v>1807</v>
      </c>
      <c r="B725" s="4" t="s">
        <v>255</v>
      </c>
      <c r="C725" s="9" t="n">
        <v>45699</v>
      </c>
      <c r="D725" s="4" t="s">
        <v>75</v>
      </c>
      <c r="E725" s="4" t="n">
        <v>9263.27</v>
      </c>
      <c r="F725" s="4" t="str">
        <f aca="false">INDEX(Data_Customers!$C$2:$C$602,MATCH(B725,Data_Customers!$A$2:$A$602,0))</f>
        <v>Trade Account</v>
      </c>
      <c r="G725" s="4" t="str">
        <f aca="false">INDEX(Data_Customers!$B$2:$B$602,MATCH(B725,Data_Customers!$A$2:$A$602,0))</f>
        <v>Evans Developments</v>
      </c>
    </row>
    <row r="726" customFormat="false" ht="15" hidden="false" customHeight="false" outlineLevel="0" collapsed="false">
      <c r="A726" s="4" t="s">
        <v>1808</v>
      </c>
      <c r="B726" s="4" t="s">
        <v>255</v>
      </c>
      <c r="C726" s="9" t="n">
        <v>46131</v>
      </c>
      <c r="D726" s="4" t="s">
        <v>75</v>
      </c>
      <c r="E726" s="4" t="n">
        <v>6090.93</v>
      </c>
      <c r="F726" s="4" t="str">
        <f aca="false">INDEX(Data_Customers!$C$2:$C$602,MATCH(B726,Data_Customers!$A$2:$A$602,0))</f>
        <v>Trade Account</v>
      </c>
      <c r="G726" s="4" t="str">
        <f aca="false">INDEX(Data_Customers!$B$2:$B$602,MATCH(B726,Data_Customers!$A$2:$A$602,0))</f>
        <v>Evans Developments</v>
      </c>
    </row>
    <row r="727" customFormat="false" ht="15" hidden="false" customHeight="false" outlineLevel="0" collapsed="false">
      <c r="A727" s="4" t="s">
        <v>1809</v>
      </c>
      <c r="B727" s="4" t="s">
        <v>255</v>
      </c>
      <c r="C727" s="9" t="n">
        <v>45448</v>
      </c>
      <c r="D727" s="4" t="s">
        <v>75</v>
      </c>
      <c r="E727" s="4" t="n">
        <v>9302.11</v>
      </c>
      <c r="F727" s="4" t="str">
        <f aca="false">INDEX(Data_Customers!$C$2:$C$602,MATCH(B727,Data_Customers!$A$2:$A$602,0))</f>
        <v>Trade Account</v>
      </c>
      <c r="G727" s="4" t="str">
        <f aca="false">INDEX(Data_Customers!$B$2:$B$602,MATCH(B727,Data_Customers!$A$2:$A$602,0))</f>
        <v>Evans Developments</v>
      </c>
    </row>
    <row r="728" customFormat="false" ht="15" hidden="false" customHeight="false" outlineLevel="0" collapsed="false">
      <c r="A728" s="4" t="s">
        <v>1810</v>
      </c>
      <c r="B728" s="4" t="s">
        <v>255</v>
      </c>
      <c r="C728" s="9" t="n">
        <v>45912</v>
      </c>
      <c r="D728" s="4" t="s">
        <v>75</v>
      </c>
      <c r="E728" s="4" t="n">
        <v>3773.92</v>
      </c>
      <c r="F728" s="4" t="str">
        <f aca="false">INDEX(Data_Customers!$C$2:$C$602,MATCH(B728,Data_Customers!$A$2:$A$602,0))</f>
        <v>Trade Account</v>
      </c>
      <c r="G728" s="4" t="str">
        <f aca="false">INDEX(Data_Customers!$B$2:$B$602,MATCH(B728,Data_Customers!$A$2:$A$602,0))</f>
        <v>Evans Developments</v>
      </c>
    </row>
    <row r="729" customFormat="false" ht="15" hidden="false" customHeight="false" outlineLevel="0" collapsed="false">
      <c r="A729" s="4" t="s">
        <v>1811</v>
      </c>
      <c r="B729" s="4" t="s">
        <v>255</v>
      </c>
      <c r="C729" s="9" t="n">
        <v>45296</v>
      </c>
      <c r="D729" s="4" t="s">
        <v>75</v>
      </c>
      <c r="E729" s="4" t="n">
        <v>3915.44</v>
      </c>
      <c r="F729" s="4" t="str">
        <f aca="false">INDEX(Data_Customers!$C$2:$C$602,MATCH(B729,Data_Customers!$A$2:$A$602,0))</f>
        <v>Trade Account</v>
      </c>
      <c r="G729" s="4" t="str">
        <f aca="false">INDEX(Data_Customers!$B$2:$B$602,MATCH(B729,Data_Customers!$A$2:$A$602,0))</f>
        <v>Evans Developments</v>
      </c>
    </row>
    <row r="730" customFormat="false" ht="15" hidden="false" customHeight="false" outlineLevel="0" collapsed="false">
      <c r="A730" s="4" t="s">
        <v>1812</v>
      </c>
      <c r="B730" s="4" t="s">
        <v>255</v>
      </c>
      <c r="C730" s="9" t="n">
        <v>46039</v>
      </c>
      <c r="D730" s="4" t="s">
        <v>75</v>
      </c>
      <c r="E730" s="4" t="n">
        <v>5032.09</v>
      </c>
      <c r="F730" s="4" t="str">
        <f aca="false">INDEX(Data_Customers!$C$2:$C$602,MATCH(B730,Data_Customers!$A$2:$A$602,0))</f>
        <v>Trade Account</v>
      </c>
      <c r="G730" s="4" t="str">
        <f aca="false">INDEX(Data_Customers!$B$2:$B$602,MATCH(B730,Data_Customers!$A$2:$A$602,0))</f>
        <v>Evans Developments</v>
      </c>
    </row>
    <row r="731" customFormat="false" ht="15" hidden="false" customHeight="false" outlineLevel="0" collapsed="false">
      <c r="A731" s="4" t="s">
        <v>1813</v>
      </c>
      <c r="B731" s="4" t="s">
        <v>256</v>
      </c>
      <c r="C731" s="9" t="n">
        <v>45419</v>
      </c>
      <c r="D731" s="4" t="s">
        <v>103</v>
      </c>
      <c r="E731" s="4" t="n">
        <v>6744.71</v>
      </c>
      <c r="F731" s="4" t="str">
        <f aca="false">INDEX(Data_Customers!$C$2:$C$602,MATCH(B731,Data_Customers!$A$2:$A$602,0))</f>
        <v>Trade Account</v>
      </c>
      <c r="G731" s="4" t="str">
        <f aca="false">INDEX(Data_Customers!$B$2:$B$602,MATCH(B731,Data_Customers!$A$2:$A$602,0))</f>
        <v>Brown &amp; Sons</v>
      </c>
    </row>
    <row r="732" customFormat="false" ht="15" hidden="false" customHeight="false" outlineLevel="0" collapsed="false">
      <c r="A732" s="4" t="s">
        <v>1814</v>
      </c>
      <c r="B732" s="4" t="s">
        <v>256</v>
      </c>
      <c r="C732" s="9" t="n">
        <v>46018</v>
      </c>
      <c r="D732" s="4" t="s">
        <v>103</v>
      </c>
      <c r="E732" s="4" t="n">
        <v>7364.13</v>
      </c>
      <c r="F732" s="4" t="str">
        <f aca="false">INDEX(Data_Customers!$C$2:$C$602,MATCH(B732,Data_Customers!$A$2:$A$602,0))</f>
        <v>Trade Account</v>
      </c>
      <c r="G732" s="4" t="str">
        <f aca="false">INDEX(Data_Customers!$B$2:$B$602,MATCH(B732,Data_Customers!$A$2:$A$602,0))</f>
        <v>Brown &amp; Sons</v>
      </c>
    </row>
    <row r="733" customFormat="false" ht="15" hidden="false" customHeight="false" outlineLevel="0" collapsed="false">
      <c r="A733" s="4" t="s">
        <v>1815</v>
      </c>
      <c r="B733" s="4" t="s">
        <v>256</v>
      </c>
      <c r="C733" s="9" t="n">
        <v>45781</v>
      </c>
      <c r="D733" s="4" t="s">
        <v>103</v>
      </c>
      <c r="E733" s="4" t="n">
        <v>1183.32</v>
      </c>
      <c r="F733" s="4" t="str">
        <f aca="false">INDEX(Data_Customers!$C$2:$C$602,MATCH(B733,Data_Customers!$A$2:$A$602,0))</f>
        <v>Trade Account</v>
      </c>
      <c r="G733" s="4" t="str">
        <f aca="false">INDEX(Data_Customers!$B$2:$B$602,MATCH(B733,Data_Customers!$A$2:$A$602,0))</f>
        <v>Brown &amp; Sons</v>
      </c>
    </row>
    <row r="734" customFormat="false" ht="15" hidden="false" customHeight="false" outlineLevel="0" collapsed="false">
      <c r="A734" s="4" t="s">
        <v>1816</v>
      </c>
      <c r="B734" s="4" t="s">
        <v>256</v>
      </c>
      <c r="C734" s="9" t="n">
        <v>45938</v>
      </c>
      <c r="D734" s="4" t="s">
        <v>103</v>
      </c>
      <c r="E734" s="4" t="n">
        <v>518.15</v>
      </c>
      <c r="F734" s="4" t="str">
        <f aca="false">INDEX(Data_Customers!$C$2:$C$602,MATCH(B734,Data_Customers!$A$2:$A$602,0))</f>
        <v>Trade Account</v>
      </c>
      <c r="G734" s="4" t="str">
        <f aca="false">INDEX(Data_Customers!$B$2:$B$602,MATCH(B734,Data_Customers!$A$2:$A$602,0))</f>
        <v>Brown &amp; Sons</v>
      </c>
    </row>
    <row r="735" customFormat="false" ht="15" hidden="false" customHeight="false" outlineLevel="0" collapsed="false">
      <c r="A735" s="4" t="s">
        <v>1817</v>
      </c>
      <c r="B735" s="4" t="s">
        <v>256</v>
      </c>
      <c r="C735" s="9" t="n">
        <v>45559</v>
      </c>
      <c r="D735" s="4" t="s">
        <v>103</v>
      </c>
      <c r="E735" s="4" t="n">
        <v>6830.94</v>
      </c>
      <c r="F735" s="4" t="str">
        <f aca="false">INDEX(Data_Customers!$C$2:$C$602,MATCH(B735,Data_Customers!$A$2:$A$602,0))</f>
        <v>Trade Account</v>
      </c>
      <c r="G735" s="4" t="str">
        <f aca="false">INDEX(Data_Customers!$B$2:$B$602,MATCH(B735,Data_Customers!$A$2:$A$602,0))</f>
        <v>Brown &amp; Sons</v>
      </c>
    </row>
    <row r="736" customFormat="false" ht="15" hidden="false" customHeight="false" outlineLevel="0" collapsed="false">
      <c r="A736" s="4" t="s">
        <v>1818</v>
      </c>
      <c r="B736" s="4" t="s">
        <v>256</v>
      </c>
      <c r="C736" s="9" t="n">
        <v>45411</v>
      </c>
      <c r="D736" s="4" t="s">
        <v>103</v>
      </c>
      <c r="E736" s="4" t="n">
        <v>2665.39</v>
      </c>
      <c r="F736" s="4" t="str">
        <f aca="false">INDEX(Data_Customers!$C$2:$C$602,MATCH(B736,Data_Customers!$A$2:$A$602,0))</f>
        <v>Trade Account</v>
      </c>
      <c r="G736" s="4" t="str">
        <f aca="false">INDEX(Data_Customers!$B$2:$B$602,MATCH(B736,Data_Customers!$A$2:$A$602,0))</f>
        <v>Brown &amp; Sons</v>
      </c>
    </row>
    <row r="737" customFormat="false" ht="15" hidden="false" customHeight="false" outlineLevel="0" collapsed="false">
      <c r="A737" s="4" t="s">
        <v>1819</v>
      </c>
      <c r="B737" s="4" t="s">
        <v>256</v>
      </c>
      <c r="C737" s="9" t="n">
        <v>45699</v>
      </c>
      <c r="D737" s="4" t="s">
        <v>103</v>
      </c>
      <c r="E737" s="4" t="n">
        <v>8381.93</v>
      </c>
      <c r="F737" s="4" t="str">
        <f aca="false">INDEX(Data_Customers!$C$2:$C$602,MATCH(B737,Data_Customers!$A$2:$A$602,0))</f>
        <v>Trade Account</v>
      </c>
      <c r="G737" s="4" t="str">
        <f aca="false">INDEX(Data_Customers!$B$2:$B$602,MATCH(B737,Data_Customers!$A$2:$A$602,0))</f>
        <v>Brown &amp; Sons</v>
      </c>
    </row>
    <row r="738" customFormat="false" ht="15" hidden="false" customHeight="false" outlineLevel="0" collapsed="false">
      <c r="A738" s="4" t="s">
        <v>1820</v>
      </c>
      <c r="B738" s="4" t="s">
        <v>258</v>
      </c>
      <c r="C738" s="9" t="n">
        <v>45403</v>
      </c>
      <c r="D738" s="4" t="s">
        <v>79</v>
      </c>
      <c r="E738" s="4" t="n">
        <v>5434.97</v>
      </c>
      <c r="F738" s="4" t="str">
        <f aca="false">INDEX(Data_Customers!$C$2:$C$602,MATCH(B738,Data_Customers!$A$2:$A$602,0))</f>
        <v>Retail</v>
      </c>
      <c r="G738" s="4" t="str">
        <f aca="false">INDEX(Data_Customers!$B$2:$B$602,MATCH(B738,Data_Customers!$A$2:$A$602,0))</f>
        <v>Ellie Brown</v>
      </c>
    </row>
    <row r="739" customFormat="false" ht="15" hidden="false" customHeight="false" outlineLevel="0" collapsed="false">
      <c r="A739" s="4" t="s">
        <v>1821</v>
      </c>
      <c r="B739" s="4" t="s">
        <v>258</v>
      </c>
      <c r="C739" s="9" t="n">
        <v>45464</v>
      </c>
      <c r="D739" s="4" t="s">
        <v>79</v>
      </c>
      <c r="E739" s="4" t="n">
        <v>5423.29</v>
      </c>
      <c r="F739" s="4" t="str">
        <f aca="false">INDEX(Data_Customers!$C$2:$C$602,MATCH(B739,Data_Customers!$A$2:$A$602,0))</f>
        <v>Retail</v>
      </c>
      <c r="G739" s="4" t="str">
        <f aca="false">INDEX(Data_Customers!$B$2:$B$602,MATCH(B739,Data_Customers!$A$2:$A$602,0))</f>
        <v>Ellie Brown</v>
      </c>
    </row>
    <row r="740" customFormat="false" ht="15" hidden="false" customHeight="false" outlineLevel="0" collapsed="false">
      <c r="A740" s="4" t="s">
        <v>1822</v>
      </c>
      <c r="B740" s="4" t="s">
        <v>258</v>
      </c>
      <c r="C740" s="9" t="n">
        <v>46042</v>
      </c>
      <c r="D740" s="4" t="s">
        <v>79</v>
      </c>
      <c r="E740" s="4" t="n">
        <v>5135.14</v>
      </c>
      <c r="F740" s="4" t="str">
        <f aca="false">INDEX(Data_Customers!$C$2:$C$602,MATCH(B740,Data_Customers!$A$2:$A$602,0))</f>
        <v>Retail</v>
      </c>
      <c r="G740" s="4" t="str">
        <f aca="false">INDEX(Data_Customers!$B$2:$B$602,MATCH(B740,Data_Customers!$A$2:$A$602,0))</f>
        <v>Ellie Brown</v>
      </c>
    </row>
    <row r="741" customFormat="false" ht="15" hidden="false" customHeight="false" outlineLevel="0" collapsed="false">
      <c r="A741" s="4" t="s">
        <v>1823</v>
      </c>
      <c r="B741" s="4" t="s">
        <v>258</v>
      </c>
      <c r="C741" s="9" t="n">
        <v>45404</v>
      </c>
      <c r="D741" s="4" t="s">
        <v>79</v>
      </c>
      <c r="E741" s="4" t="n">
        <v>3182.13</v>
      </c>
      <c r="F741" s="4" t="str">
        <f aca="false">INDEX(Data_Customers!$C$2:$C$602,MATCH(B741,Data_Customers!$A$2:$A$602,0))</f>
        <v>Retail</v>
      </c>
      <c r="G741" s="4" t="str">
        <f aca="false">INDEX(Data_Customers!$B$2:$B$602,MATCH(B741,Data_Customers!$A$2:$A$602,0))</f>
        <v>Ellie Brown</v>
      </c>
    </row>
    <row r="742" customFormat="false" ht="15" hidden="false" customHeight="false" outlineLevel="0" collapsed="false">
      <c r="A742" s="4" t="s">
        <v>1824</v>
      </c>
      <c r="B742" s="4" t="s">
        <v>260</v>
      </c>
      <c r="C742" s="9" t="n">
        <v>46181</v>
      </c>
      <c r="D742" s="4" t="s">
        <v>75</v>
      </c>
      <c r="E742" s="4" t="n">
        <v>694.02</v>
      </c>
      <c r="F742" s="4" t="str">
        <f aca="false">INDEX(Data_Customers!$C$2:$C$602,MATCH(B742,Data_Customers!$A$2:$A$602,0))</f>
        <v>Trade Account</v>
      </c>
      <c r="G742" s="4" t="str">
        <f aca="false">INDEX(Data_Customers!$B$2:$B$602,MATCH(B742,Data_Customers!$A$2:$A$602,0))</f>
        <v>Hughes &amp; Sons</v>
      </c>
    </row>
    <row r="743" customFormat="false" ht="15" hidden="false" customHeight="false" outlineLevel="0" collapsed="false">
      <c r="A743" s="4" t="s">
        <v>1825</v>
      </c>
      <c r="B743" s="4" t="s">
        <v>260</v>
      </c>
      <c r="C743" s="9" t="n">
        <v>45419</v>
      </c>
      <c r="D743" s="4" t="s">
        <v>75</v>
      </c>
      <c r="E743" s="4" t="n">
        <v>5290.59</v>
      </c>
      <c r="F743" s="4" t="str">
        <f aca="false">INDEX(Data_Customers!$C$2:$C$602,MATCH(B743,Data_Customers!$A$2:$A$602,0))</f>
        <v>Trade Account</v>
      </c>
      <c r="G743" s="4" t="str">
        <f aca="false">INDEX(Data_Customers!$B$2:$B$602,MATCH(B743,Data_Customers!$A$2:$A$602,0))</f>
        <v>Hughes &amp; Sons</v>
      </c>
    </row>
    <row r="744" customFormat="false" ht="15" hidden="false" customHeight="false" outlineLevel="0" collapsed="false">
      <c r="A744" s="4" t="s">
        <v>1826</v>
      </c>
      <c r="B744" s="4" t="s">
        <v>260</v>
      </c>
      <c r="C744" s="9" t="n">
        <v>45788</v>
      </c>
      <c r="D744" s="4" t="s">
        <v>75</v>
      </c>
      <c r="E744" s="4" t="n">
        <v>271.9</v>
      </c>
      <c r="F744" s="4" t="str">
        <f aca="false">INDEX(Data_Customers!$C$2:$C$602,MATCH(B744,Data_Customers!$A$2:$A$602,0))</f>
        <v>Trade Account</v>
      </c>
      <c r="G744" s="4" t="str">
        <f aca="false">INDEX(Data_Customers!$B$2:$B$602,MATCH(B744,Data_Customers!$A$2:$A$602,0))</f>
        <v>Hughes &amp; Sons</v>
      </c>
    </row>
    <row r="745" customFormat="false" ht="15" hidden="false" customHeight="false" outlineLevel="0" collapsed="false">
      <c r="A745" s="4" t="s">
        <v>1827</v>
      </c>
      <c r="B745" s="4" t="s">
        <v>260</v>
      </c>
      <c r="C745" s="9" t="n">
        <v>45564</v>
      </c>
      <c r="D745" s="4" t="s">
        <v>75</v>
      </c>
      <c r="E745" s="4" t="n">
        <v>3359.39</v>
      </c>
      <c r="F745" s="4" t="str">
        <f aca="false">INDEX(Data_Customers!$C$2:$C$602,MATCH(B745,Data_Customers!$A$2:$A$602,0))</f>
        <v>Trade Account</v>
      </c>
      <c r="G745" s="4" t="str">
        <f aca="false">INDEX(Data_Customers!$B$2:$B$602,MATCH(B745,Data_Customers!$A$2:$A$602,0))</f>
        <v>Hughes &amp; Sons</v>
      </c>
    </row>
    <row r="746" customFormat="false" ht="15" hidden="false" customHeight="false" outlineLevel="0" collapsed="false">
      <c r="A746" s="4" t="s">
        <v>1828</v>
      </c>
      <c r="B746" s="4" t="s">
        <v>260</v>
      </c>
      <c r="C746" s="9" t="n">
        <v>46100</v>
      </c>
      <c r="D746" s="4" t="s">
        <v>75</v>
      </c>
      <c r="E746" s="4" t="n">
        <v>344.05</v>
      </c>
      <c r="F746" s="4" t="str">
        <f aca="false">INDEX(Data_Customers!$C$2:$C$602,MATCH(B746,Data_Customers!$A$2:$A$602,0))</f>
        <v>Trade Account</v>
      </c>
      <c r="G746" s="4" t="str">
        <f aca="false">INDEX(Data_Customers!$B$2:$B$602,MATCH(B746,Data_Customers!$A$2:$A$602,0))</f>
        <v>Hughes &amp; Sons</v>
      </c>
    </row>
    <row r="747" customFormat="false" ht="15" hidden="false" customHeight="false" outlineLevel="0" collapsed="false">
      <c r="A747" s="4" t="s">
        <v>1829</v>
      </c>
      <c r="B747" s="4" t="s">
        <v>260</v>
      </c>
      <c r="C747" s="9" t="n">
        <v>45826</v>
      </c>
      <c r="D747" s="4" t="s">
        <v>75</v>
      </c>
      <c r="E747" s="4" t="n">
        <v>1819.4</v>
      </c>
      <c r="F747" s="4" t="str">
        <f aca="false">INDEX(Data_Customers!$C$2:$C$602,MATCH(B747,Data_Customers!$A$2:$A$602,0))</f>
        <v>Trade Account</v>
      </c>
      <c r="G747" s="4" t="str">
        <f aca="false">INDEX(Data_Customers!$B$2:$B$602,MATCH(B747,Data_Customers!$A$2:$A$602,0))</f>
        <v>Hughes &amp; Sons</v>
      </c>
    </row>
    <row r="748" customFormat="false" ht="15" hidden="false" customHeight="false" outlineLevel="0" collapsed="false">
      <c r="A748" s="4" t="s">
        <v>1830</v>
      </c>
      <c r="B748" s="4" t="s">
        <v>260</v>
      </c>
      <c r="C748" s="9" t="n">
        <v>45824</v>
      </c>
      <c r="D748" s="4" t="s">
        <v>75</v>
      </c>
      <c r="E748" s="4" t="n">
        <v>6260.33</v>
      </c>
      <c r="F748" s="4" t="str">
        <f aca="false">INDEX(Data_Customers!$C$2:$C$602,MATCH(B748,Data_Customers!$A$2:$A$602,0))</f>
        <v>Trade Account</v>
      </c>
      <c r="G748" s="4" t="str">
        <f aca="false">INDEX(Data_Customers!$B$2:$B$602,MATCH(B748,Data_Customers!$A$2:$A$602,0))</f>
        <v>Hughes &amp; Sons</v>
      </c>
    </row>
    <row r="749" customFormat="false" ht="15" hidden="false" customHeight="false" outlineLevel="0" collapsed="false">
      <c r="A749" s="4" t="s">
        <v>1831</v>
      </c>
      <c r="B749" s="4" t="s">
        <v>260</v>
      </c>
      <c r="C749" s="9" t="n">
        <v>45636</v>
      </c>
      <c r="D749" s="4" t="s">
        <v>75</v>
      </c>
      <c r="E749" s="4" t="n">
        <v>4989.11</v>
      </c>
      <c r="F749" s="4" t="str">
        <f aca="false">INDEX(Data_Customers!$C$2:$C$602,MATCH(B749,Data_Customers!$A$2:$A$602,0))</f>
        <v>Trade Account</v>
      </c>
      <c r="G749" s="4" t="str">
        <f aca="false">INDEX(Data_Customers!$B$2:$B$602,MATCH(B749,Data_Customers!$A$2:$A$602,0))</f>
        <v>Hughes &amp; Sons</v>
      </c>
    </row>
    <row r="750" customFormat="false" ht="15" hidden="false" customHeight="false" outlineLevel="0" collapsed="false">
      <c r="A750" s="4" t="s">
        <v>1832</v>
      </c>
      <c r="B750" s="4" t="s">
        <v>260</v>
      </c>
      <c r="C750" s="9" t="n">
        <v>45973</v>
      </c>
      <c r="D750" s="4" t="s">
        <v>75</v>
      </c>
      <c r="E750" s="4" t="n">
        <v>4540.48</v>
      </c>
      <c r="F750" s="4" t="str">
        <f aca="false">INDEX(Data_Customers!$C$2:$C$602,MATCH(B750,Data_Customers!$A$2:$A$602,0))</f>
        <v>Trade Account</v>
      </c>
      <c r="G750" s="4" t="str">
        <f aca="false">INDEX(Data_Customers!$B$2:$B$602,MATCH(B750,Data_Customers!$A$2:$A$602,0))</f>
        <v>Hughes &amp; Sons</v>
      </c>
    </row>
    <row r="751" customFormat="false" ht="15" hidden="false" customHeight="false" outlineLevel="0" collapsed="false">
      <c r="A751" s="4" t="s">
        <v>1833</v>
      </c>
      <c r="B751" s="4" t="s">
        <v>260</v>
      </c>
      <c r="C751" s="9" t="n">
        <v>46183</v>
      </c>
      <c r="D751" s="4" t="s">
        <v>75</v>
      </c>
      <c r="E751" s="4" t="n">
        <v>5829.57</v>
      </c>
      <c r="F751" s="4" t="str">
        <f aca="false">INDEX(Data_Customers!$C$2:$C$602,MATCH(B751,Data_Customers!$A$2:$A$602,0))</f>
        <v>Trade Account</v>
      </c>
      <c r="G751" s="4" t="str">
        <f aca="false">INDEX(Data_Customers!$B$2:$B$602,MATCH(B751,Data_Customers!$A$2:$A$602,0))</f>
        <v>Hughes &amp; Sons</v>
      </c>
    </row>
    <row r="752" customFormat="false" ht="15" hidden="false" customHeight="false" outlineLevel="0" collapsed="false">
      <c r="A752" s="4" t="s">
        <v>1834</v>
      </c>
      <c r="B752" s="4" t="s">
        <v>260</v>
      </c>
      <c r="C752" s="9" t="n">
        <v>46181</v>
      </c>
      <c r="D752" s="4" t="s">
        <v>75</v>
      </c>
      <c r="E752" s="4" t="n">
        <v>6397.17</v>
      </c>
      <c r="F752" s="4" t="str">
        <f aca="false">INDEX(Data_Customers!$C$2:$C$602,MATCH(B752,Data_Customers!$A$2:$A$602,0))</f>
        <v>Trade Account</v>
      </c>
      <c r="G752" s="4" t="str">
        <f aca="false">INDEX(Data_Customers!$B$2:$B$602,MATCH(B752,Data_Customers!$A$2:$A$602,0))</f>
        <v>Hughes &amp; Sons</v>
      </c>
    </row>
    <row r="753" customFormat="false" ht="15" hidden="false" customHeight="false" outlineLevel="0" collapsed="false">
      <c r="A753" s="4" t="s">
        <v>1835</v>
      </c>
      <c r="B753" s="4" t="s">
        <v>260</v>
      </c>
      <c r="C753" s="9" t="n">
        <v>45819</v>
      </c>
      <c r="D753" s="4" t="s">
        <v>75</v>
      </c>
      <c r="E753" s="4" t="n">
        <v>4123.51</v>
      </c>
      <c r="F753" s="4" t="str">
        <f aca="false">INDEX(Data_Customers!$C$2:$C$602,MATCH(B753,Data_Customers!$A$2:$A$602,0))</f>
        <v>Trade Account</v>
      </c>
      <c r="G753" s="4" t="str">
        <f aca="false">INDEX(Data_Customers!$B$2:$B$602,MATCH(B753,Data_Customers!$A$2:$A$602,0))</f>
        <v>Hughes &amp; Sons</v>
      </c>
    </row>
    <row r="754" customFormat="false" ht="15" hidden="false" customHeight="false" outlineLevel="0" collapsed="false">
      <c r="A754" s="4" t="s">
        <v>1836</v>
      </c>
      <c r="B754" s="4" t="s">
        <v>260</v>
      </c>
      <c r="C754" s="9" t="n">
        <v>46118</v>
      </c>
      <c r="D754" s="4" t="s">
        <v>75</v>
      </c>
      <c r="E754" s="4" t="n">
        <v>9812.85</v>
      </c>
      <c r="F754" s="4" t="str">
        <f aca="false">INDEX(Data_Customers!$C$2:$C$602,MATCH(B754,Data_Customers!$A$2:$A$602,0))</f>
        <v>Trade Account</v>
      </c>
      <c r="G754" s="4" t="str">
        <f aca="false">INDEX(Data_Customers!$B$2:$B$602,MATCH(B754,Data_Customers!$A$2:$A$602,0))</f>
        <v>Hughes &amp; Sons</v>
      </c>
    </row>
    <row r="755" customFormat="false" ht="15" hidden="false" customHeight="false" outlineLevel="0" collapsed="false">
      <c r="A755" s="4" t="s">
        <v>1837</v>
      </c>
      <c r="B755" s="4" t="s">
        <v>262</v>
      </c>
      <c r="C755" s="9" t="n">
        <v>45966</v>
      </c>
      <c r="D755" s="4" t="s">
        <v>110</v>
      </c>
      <c r="E755" s="4" t="n">
        <v>1892.41</v>
      </c>
      <c r="F755" s="4" t="str">
        <f aca="false">INDEX(Data_Customers!$C$2:$C$602,MATCH(B755,Data_Customers!$A$2:$A$602,0))</f>
        <v>Housebuilder</v>
      </c>
      <c r="G755" s="4" t="str">
        <f aca="false">INDEX(Data_Customers!$B$2:$B$602,MATCH(B755,Data_Customers!$A$2:$A$602,0))</f>
        <v>Jones &amp; Sons</v>
      </c>
    </row>
    <row r="756" customFormat="false" ht="15" hidden="false" customHeight="false" outlineLevel="0" collapsed="false">
      <c r="A756" s="4" t="s">
        <v>1838</v>
      </c>
      <c r="B756" s="4" t="s">
        <v>262</v>
      </c>
      <c r="C756" s="9" t="n">
        <v>45592</v>
      </c>
      <c r="D756" s="4" t="s">
        <v>110</v>
      </c>
      <c r="E756" s="4" t="n">
        <v>8142.81</v>
      </c>
      <c r="F756" s="4" t="str">
        <f aca="false">INDEX(Data_Customers!$C$2:$C$602,MATCH(B756,Data_Customers!$A$2:$A$602,0))</f>
        <v>Housebuilder</v>
      </c>
      <c r="G756" s="4" t="str">
        <f aca="false">INDEX(Data_Customers!$B$2:$B$602,MATCH(B756,Data_Customers!$A$2:$A$602,0))</f>
        <v>Jones &amp; Sons</v>
      </c>
    </row>
    <row r="757" customFormat="false" ht="15" hidden="false" customHeight="false" outlineLevel="0" collapsed="false">
      <c r="A757" s="4" t="s">
        <v>1839</v>
      </c>
      <c r="B757" s="4" t="s">
        <v>262</v>
      </c>
      <c r="C757" s="9" t="n">
        <v>46107</v>
      </c>
      <c r="D757" s="4" t="s">
        <v>110</v>
      </c>
      <c r="E757" s="4" t="n">
        <v>454.14</v>
      </c>
      <c r="F757" s="4" t="str">
        <f aca="false">INDEX(Data_Customers!$C$2:$C$602,MATCH(B757,Data_Customers!$A$2:$A$602,0))</f>
        <v>Housebuilder</v>
      </c>
      <c r="G757" s="4" t="str">
        <f aca="false">INDEX(Data_Customers!$B$2:$B$602,MATCH(B757,Data_Customers!$A$2:$A$602,0))</f>
        <v>Jones &amp; Sons</v>
      </c>
    </row>
    <row r="758" customFormat="false" ht="15" hidden="false" customHeight="false" outlineLevel="0" collapsed="false">
      <c r="A758" s="4" t="s">
        <v>1840</v>
      </c>
      <c r="B758" s="4" t="s">
        <v>262</v>
      </c>
      <c r="C758" s="9" t="n">
        <v>46187</v>
      </c>
      <c r="D758" s="4" t="s">
        <v>110</v>
      </c>
      <c r="E758" s="4" t="n">
        <v>8734.22</v>
      </c>
      <c r="F758" s="4" t="str">
        <f aca="false">INDEX(Data_Customers!$C$2:$C$602,MATCH(B758,Data_Customers!$A$2:$A$602,0))</f>
        <v>Housebuilder</v>
      </c>
      <c r="G758" s="4" t="str">
        <f aca="false">INDEX(Data_Customers!$B$2:$B$602,MATCH(B758,Data_Customers!$A$2:$A$602,0))</f>
        <v>Jones &amp; Sons</v>
      </c>
    </row>
    <row r="759" customFormat="false" ht="15" hidden="false" customHeight="false" outlineLevel="0" collapsed="false">
      <c r="A759" s="4" t="s">
        <v>1841</v>
      </c>
      <c r="B759" s="4" t="s">
        <v>263</v>
      </c>
      <c r="C759" s="9" t="n">
        <v>46024</v>
      </c>
      <c r="D759" s="4" t="s">
        <v>94</v>
      </c>
      <c r="E759" s="4" t="n">
        <v>811.36</v>
      </c>
      <c r="F759" s="4" t="str">
        <f aca="false">INDEX(Data_Customers!$C$2:$C$602,MATCH(B759,Data_Customers!$A$2:$A$602,0))</f>
        <v>Contractor</v>
      </c>
      <c r="G759" s="4" t="str">
        <f aca="false">INDEX(Data_Customers!$B$2:$B$602,MATCH(B759,Data_Customers!$A$2:$A$602,0))</f>
        <v>Reid Construction</v>
      </c>
    </row>
    <row r="760" customFormat="false" ht="15" hidden="false" customHeight="false" outlineLevel="0" collapsed="false">
      <c r="A760" s="4" t="s">
        <v>1842</v>
      </c>
      <c r="B760" s="4" t="s">
        <v>263</v>
      </c>
      <c r="C760" s="9" t="n">
        <v>45684</v>
      </c>
      <c r="D760" s="4" t="s">
        <v>94</v>
      </c>
      <c r="E760" s="4" t="n">
        <v>4121.03</v>
      </c>
      <c r="F760" s="4" t="str">
        <f aca="false">INDEX(Data_Customers!$C$2:$C$602,MATCH(B760,Data_Customers!$A$2:$A$602,0))</f>
        <v>Contractor</v>
      </c>
      <c r="G760" s="4" t="str">
        <f aca="false">INDEX(Data_Customers!$B$2:$B$602,MATCH(B760,Data_Customers!$A$2:$A$602,0))</f>
        <v>Reid Construction</v>
      </c>
    </row>
    <row r="761" customFormat="false" ht="15" hidden="false" customHeight="false" outlineLevel="0" collapsed="false">
      <c r="A761" s="4" t="s">
        <v>1843</v>
      </c>
      <c r="B761" s="4" t="s">
        <v>263</v>
      </c>
      <c r="C761" s="9" t="n">
        <v>45839</v>
      </c>
      <c r="D761" s="4" t="s">
        <v>94</v>
      </c>
      <c r="E761" s="4" t="n">
        <v>7331.74</v>
      </c>
      <c r="F761" s="4" t="str">
        <f aca="false">INDEX(Data_Customers!$C$2:$C$602,MATCH(B761,Data_Customers!$A$2:$A$602,0))</f>
        <v>Contractor</v>
      </c>
      <c r="G761" s="4" t="str">
        <f aca="false">INDEX(Data_Customers!$B$2:$B$602,MATCH(B761,Data_Customers!$A$2:$A$602,0))</f>
        <v>Reid Construction</v>
      </c>
    </row>
    <row r="762" customFormat="false" ht="15" hidden="false" customHeight="false" outlineLevel="0" collapsed="false">
      <c r="A762" s="4" t="s">
        <v>1844</v>
      </c>
      <c r="B762" s="4" t="s">
        <v>263</v>
      </c>
      <c r="C762" s="9" t="n">
        <v>45951</v>
      </c>
      <c r="D762" s="4" t="s">
        <v>94</v>
      </c>
      <c r="E762" s="4" t="n">
        <v>4408.41</v>
      </c>
      <c r="F762" s="4" t="str">
        <f aca="false">INDEX(Data_Customers!$C$2:$C$602,MATCH(B762,Data_Customers!$A$2:$A$602,0))</f>
        <v>Contractor</v>
      </c>
      <c r="G762" s="4" t="str">
        <f aca="false">INDEX(Data_Customers!$B$2:$B$602,MATCH(B762,Data_Customers!$A$2:$A$602,0))</f>
        <v>Reid Construction</v>
      </c>
    </row>
    <row r="763" customFormat="false" ht="15" hidden="false" customHeight="false" outlineLevel="0" collapsed="false">
      <c r="A763" s="4" t="s">
        <v>1845</v>
      </c>
      <c r="B763" s="4" t="s">
        <v>263</v>
      </c>
      <c r="C763" s="9" t="n">
        <v>46119</v>
      </c>
      <c r="D763" s="4" t="s">
        <v>94</v>
      </c>
      <c r="E763" s="4" t="n">
        <v>1924.1</v>
      </c>
      <c r="F763" s="4" t="str">
        <f aca="false">INDEX(Data_Customers!$C$2:$C$602,MATCH(B763,Data_Customers!$A$2:$A$602,0))</f>
        <v>Contractor</v>
      </c>
      <c r="G763" s="4" t="str">
        <f aca="false">INDEX(Data_Customers!$B$2:$B$602,MATCH(B763,Data_Customers!$A$2:$A$602,0))</f>
        <v>Reid Construction</v>
      </c>
    </row>
    <row r="764" customFormat="false" ht="15" hidden="false" customHeight="false" outlineLevel="0" collapsed="false">
      <c r="A764" s="4" t="s">
        <v>1846</v>
      </c>
      <c r="B764" s="4" t="s">
        <v>263</v>
      </c>
      <c r="C764" s="9" t="n">
        <v>45381</v>
      </c>
      <c r="D764" s="4" t="s">
        <v>94</v>
      </c>
      <c r="E764" s="4" t="n">
        <v>1342.11</v>
      </c>
      <c r="F764" s="4" t="str">
        <f aca="false">INDEX(Data_Customers!$C$2:$C$602,MATCH(B764,Data_Customers!$A$2:$A$602,0))</f>
        <v>Contractor</v>
      </c>
      <c r="G764" s="4" t="str">
        <f aca="false">INDEX(Data_Customers!$B$2:$B$602,MATCH(B764,Data_Customers!$A$2:$A$602,0))</f>
        <v>Reid Construction</v>
      </c>
    </row>
    <row r="765" customFormat="false" ht="15" hidden="false" customHeight="false" outlineLevel="0" collapsed="false">
      <c r="A765" s="4" t="s">
        <v>1847</v>
      </c>
      <c r="B765" s="4" t="s">
        <v>263</v>
      </c>
      <c r="C765" s="9" t="n">
        <v>46050</v>
      </c>
      <c r="D765" s="4" t="s">
        <v>94</v>
      </c>
      <c r="E765" s="4" t="n">
        <v>5398.78</v>
      </c>
      <c r="F765" s="4" t="str">
        <f aca="false">INDEX(Data_Customers!$C$2:$C$602,MATCH(B765,Data_Customers!$A$2:$A$602,0))</f>
        <v>Contractor</v>
      </c>
      <c r="G765" s="4" t="str">
        <f aca="false">INDEX(Data_Customers!$B$2:$B$602,MATCH(B765,Data_Customers!$A$2:$A$602,0))</f>
        <v>Reid Construction</v>
      </c>
    </row>
    <row r="766" customFormat="false" ht="15" hidden="false" customHeight="false" outlineLevel="0" collapsed="false">
      <c r="A766" s="4" t="s">
        <v>1848</v>
      </c>
      <c r="B766" s="4" t="s">
        <v>264</v>
      </c>
      <c r="C766" s="9" t="n">
        <v>46159</v>
      </c>
      <c r="D766" s="4" t="s">
        <v>85</v>
      </c>
      <c r="E766" s="4" t="n">
        <v>7585.03</v>
      </c>
      <c r="F766" s="4" t="str">
        <f aca="false">INDEX(Data_Customers!$C$2:$C$602,MATCH(B766,Data_Customers!$A$2:$A$602,0))</f>
        <v>Trade Account</v>
      </c>
      <c r="G766" s="4" t="str">
        <f aca="false">INDEX(Data_Customers!$B$2:$B$602,MATCH(B766,Data_Customers!$A$2:$A$602,0))</f>
        <v>Hall Construction</v>
      </c>
    </row>
    <row r="767" customFormat="false" ht="15" hidden="false" customHeight="false" outlineLevel="0" collapsed="false">
      <c r="A767" s="4" t="s">
        <v>1849</v>
      </c>
      <c r="B767" s="4" t="s">
        <v>266</v>
      </c>
      <c r="C767" s="9" t="n">
        <v>45615</v>
      </c>
      <c r="D767" s="4" t="s">
        <v>85</v>
      </c>
      <c r="E767" s="4" t="n">
        <v>1235.68</v>
      </c>
      <c r="F767" s="4" t="str">
        <f aca="false">INDEX(Data_Customers!$C$2:$C$602,MATCH(B767,Data_Customers!$A$2:$A$602,0))</f>
        <v>Retail</v>
      </c>
      <c r="G767" s="4" t="str">
        <f aca="false">INDEX(Data_Customers!$B$2:$B$602,MATCH(B767,Data_Customers!$A$2:$A$602,0))</f>
        <v>Emily Clarke</v>
      </c>
    </row>
    <row r="768" customFormat="false" ht="15" hidden="false" customHeight="false" outlineLevel="0" collapsed="false">
      <c r="A768" s="4" t="s">
        <v>1850</v>
      </c>
      <c r="B768" s="4" t="s">
        <v>266</v>
      </c>
      <c r="C768" s="9" t="n">
        <v>45803</v>
      </c>
      <c r="D768" s="4" t="s">
        <v>85</v>
      </c>
      <c r="E768" s="4" t="n">
        <v>6006.95</v>
      </c>
      <c r="F768" s="4" t="str">
        <f aca="false">INDEX(Data_Customers!$C$2:$C$602,MATCH(B768,Data_Customers!$A$2:$A$602,0))</f>
        <v>Retail</v>
      </c>
      <c r="G768" s="4" t="str">
        <f aca="false">INDEX(Data_Customers!$B$2:$B$602,MATCH(B768,Data_Customers!$A$2:$A$602,0))</f>
        <v>Emily Clarke</v>
      </c>
    </row>
    <row r="769" customFormat="false" ht="15" hidden="false" customHeight="false" outlineLevel="0" collapsed="false">
      <c r="A769" s="4" t="s">
        <v>1851</v>
      </c>
      <c r="B769" s="4" t="s">
        <v>266</v>
      </c>
      <c r="C769" s="9" t="n">
        <v>45806</v>
      </c>
      <c r="D769" s="4" t="s">
        <v>85</v>
      </c>
      <c r="E769" s="4" t="n">
        <v>2257.01</v>
      </c>
      <c r="F769" s="4" t="str">
        <f aca="false">INDEX(Data_Customers!$C$2:$C$602,MATCH(B769,Data_Customers!$A$2:$A$602,0))</f>
        <v>Retail</v>
      </c>
      <c r="G769" s="4" t="str">
        <f aca="false">INDEX(Data_Customers!$B$2:$B$602,MATCH(B769,Data_Customers!$A$2:$A$602,0))</f>
        <v>Emily Clarke</v>
      </c>
    </row>
    <row r="770" customFormat="false" ht="15" hidden="false" customHeight="false" outlineLevel="0" collapsed="false">
      <c r="A770" s="4" t="s">
        <v>1852</v>
      </c>
      <c r="B770" s="4" t="s">
        <v>266</v>
      </c>
      <c r="C770" s="9" t="n">
        <v>45781</v>
      </c>
      <c r="D770" s="4" t="s">
        <v>85</v>
      </c>
      <c r="E770" s="4" t="n">
        <v>2526.18</v>
      </c>
      <c r="F770" s="4" t="str">
        <f aca="false">INDEX(Data_Customers!$C$2:$C$602,MATCH(B770,Data_Customers!$A$2:$A$602,0))</f>
        <v>Retail</v>
      </c>
      <c r="G770" s="4" t="str">
        <f aca="false">INDEX(Data_Customers!$B$2:$B$602,MATCH(B770,Data_Customers!$A$2:$A$602,0))</f>
        <v>Emily Clarke</v>
      </c>
    </row>
    <row r="771" customFormat="false" ht="15" hidden="false" customHeight="false" outlineLevel="0" collapsed="false">
      <c r="A771" s="4" t="s">
        <v>1853</v>
      </c>
      <c r="B771" s="4" t="s">
        <v>266</v>
      </c>
      <c r="C771" s="9" t="n">
        <v>46121</v>
      </c>
      <c r="D771" s="4" t="s">
        <v>85</v>
      </c>
      <c r="E771" s="4" t="n">
        <v>1455.82</v>
      </c>
      <c r="F771" s="4" t="str">
        <f aca="false">INDEX(Data_Customers!$C$2:$C$602,MATCH(B771,Data_Customers!$A$2:$A$602,0))</f>
        <v>Retail</v>
      </c>
      <c r="G771" s="4" t="str">
        <f aca="false">INDEX(Data_Customers!$B$2:$B$602,MATCH(B771,Data_Customers!$A$2:$A$602,0))</f>
        <v>Emily Clarke</v>
      </c>
    </row>
    <row r="772" customFormat="false" ht="15" hidden="false" customHeight="false" outlineLevel="0" collapsed="false">
      <c r="A772" s="4" t="s">
        <v>1854</v>
      </c>
      <c r="B772" s="4" t="s">
        <v>266</v>
      </c>
      <c r="C772" s="9" t="n">
        <v>46178</v>
      </c>
      <c r="D772" s="4" t="s">
        <v>85</v>
      </c>
      <c r="E772" s="4" t="n">
        <v>4898.56</v>
      </c>
      <c r="F772" s="4" t="str">
        <f aca="false">INDEX(Data_Customers!$C$2:$C$602,MATCH(B772,Data_Customers!$A$2:$A$602,0))</f>
        <v>Retail</v>
      </c>
      <c r="G772" s="4" t="str">
        <f aca="false">INDEX(Data_Customers!$B$2:$B$602,MATCH(B772,Data_Customers!$A$2:$A$602,0))</f>
        <v>Emily Clarke</v>
      </c>
    </row>
    <row r="773" customFormat="false" ht="15" hidden="false" customHeight="false" outlineLevel="0" collapsed="false">
      <c r="A773" s="4" t="s">
        <v>1855</v>
      </c>
      <c r="B773" s="4" t="s">
        <v>267</v>
      </c>
      <c r="C773" s="9" t="n">
        <v>45508</v>
      </c>
      <c r="D773" s="4" t="s">
        <v>85</v>
      </c>
      <c r="E773" s="4" t="n">
        <v>5546.26</v>
      </c>
      <c r="F773" s="4" t="str">
        <f aca="false">INDEX(Data_Customers!$C$2:$C$602,MATCH(B773,Data_Customers!$A$2:$A$602,0))</f>
        <v>Contractor</v>
      </c>
      <c r="G773" s="4" t="str">
        <f aca="false">INDEX(Data_Customers!$B$2:$B$602,MATCH(B773,Data_Customers!$A$2:$A$602,0))</f>
        <v>Khan Property Services</v>
      </c>
    </row>
    <row r="774" customFormat="false" ht="15" hidden="false" customHeight="false" outlineLevel="0" collapsed="false">
      <c r="A774" s="4" t="s">
        <v>1856</v>
      </c>
      <c r="B774" s="4" t="s">
        <v>268</v>
      </c>
      <c r="C774" s="9" t="n">
        <v>46062</v>
      </c>
      <c r="D774" s="4" t="s">
        <v>85</v>
      </c>
      <c r="E774" s="4" t="n">
        <v>9285.81</v>
      </c>
      <c r="F774" s="4" t="str">
        <f aca="false">INDEX(Data_Customers!$C$2:$C$602,MATCH(B774,Data_Customers!$A$2:$A$602,0))</f>
        <v>Retail</v>
      </c>
      <c r="G774" s="4" t="str">
        <f aca="false">INDEX(Data_Customers!$B$2:$B$602,MATCH(B774,Data_Customers!$A$2:$A$602,0))</f>
        <v>Daniel Clarke</v>
      </c>
    </row>
    <row r="775" customFormat="false" ht="15" hidden="false" customHeight="false" outlineLevel="0" collapsed="false">
      <c r="A775" s="4" t="s">
        <v>1857</v>
      </c>
      <c r="B775" s="4" t="s">
        <v>268</v>
      </c>
      <c r="C775" s="9" t="n">
        <v>45744</v>
      </c>
      <c r="D775" s="4" t="s">
        <v>85</v>
      </c>
      <c r="E775" s="4" t="n">
        <v>3519.4</v>
      </c>
      <c r="F775" s="4" t="str">
        <f aca="false">INDEX(Data_Customers!$C$2:$C$602,MATCH(B775,Data_Customers!$A$2:$A$602,0))</f>
        <v>Retail</v>
      </c>
      <c r="G775" s="4" t="str">
        <f aca="false">INDEX(Data_Customers!$B$2:$B$602,MATCH(B775,Data_Customers!$A$2:$A$602,0))</f>
        <v>Daniel Clarke</v>
      </c>
    </row>
    <row r="776" customFormat="false" ht="15" hidden="false" customHeight="false" outlineLevel="0" collapsed="false">
      <c r="A776" s="4" t="s">
        <v>1858</v>
      </c>
      <c r="B776" s="4" t="s">
        <v>270</v>
      </c>
      <c r="C776" s="9" t="n">
        <v>45987</v>
      </c>
      <c r="D776" s="4" t="s">
        <v>75</v>
      </c>
      <c r="E776" s="4" t="n">
        <v>3285.48</v>
      </c>
      <c r="F776" s="4" t="str">
        <f aca="false">INDEX(Data_Customers!$C$2:$C$602,MATCH(B776,Data_Customers!$A$2:$A$602,0))</f>
        <v>Contractor</v>
      </c>
      <c r="G776" s="4" t="str">
        <f aca="false">INDEX(Data_Customers!$B$2:$B$602,MATCH(B776,Data_Customers!$A$2:$A$602,0))</f>
        <v>Walker Groundworks</v>
      </c>
    </row>
    <row r="777" customFormat="false" ht="15" hidden="false" customHeight="false" outlineLevel="0" collapsed="false">
      <c r="A777" s="4" t="s">
        <v>1859</v>
      </c>
      <c r="B777" s="4" t="s">
        <v>270</v>
      </c>
      <c r="C777" s="9" t="n">
        <v>45777</v>
      </c>
      <c r="D777" s="4" t="s">
        <v>75</v>
      </c>
      <c r="E777" s="4" t="n">
        <v>4282.08</v>
      </c>
      <c r="F777" s="4" t="str">
        <f aca="false">INDEX(Data_Customers!$C$2:$C$602,MATCH(B777,Data_Customers!$A$2:$A$602,0))</f>
        <v>Contractor</v>
      </c>
      <c r="G777" s="4" t="str">
        <f aca="false">INDEX(Data_Customers!$B$2:$B$602,MATCH(B777,Data_Customers!$A$2:$A$602,0))</f>
        <v>Walker Groundworks</v>
      </c>
    </row>
    <row r="778" customFormat="false" ht="15" hidden="false" customHeight="false" outlineLevel="0" collapsed="false">
      <c r="A778" s="4" t="s">
        <v>1860</v>
      </c>
      <c r="B778" s="4" t="s">
        <v>270</v>
      </c>
      <c r="C778" s="9" t="n">
        <v>45957</v>
      </c>
      <c r="D778" s="4" t="s">
        <v>75</v>
      </c>
      <c r="E778" s="4" t="n">
        <v>4544.99</v>
      </c>
      <c r="F778" s="4" t="str">
        <f aca="false">INDEX(Data_Customers!$C$2:$C$602,MATCH(B778,Data_Customers!$A$2:$A$602,0))</f>
        <v>Contractor</v>
      </c>
      <c r="G778" s="4" t="str">
        <f aca="false">INDEX(Data_Customers!$B$2:$B$602,MATCH(B778,Data_Customers!$A$2:$A$602,0))</f>
        <v>Walker Groundworks</v>
      </c>
    </row>
    <row r="779" customFormat="false" ht="15" hidden="false" customHeight="false" outlineLevel="0" collapsed="false">
      <c r="A779" s="4" t="s">
        <v>1861</v>
      </c>
      <c r="B779" s="4" t="s">
        <v>270</v>
      </c>
      <c r="C779" s="9" t="n">
        <v>45413</v>
      </c>
      <c r="D779" s="4" t="s">
        <v>75</v>
      </c>
      <c r="E779" s="4" t="n">
        <v>4718.5</v>
      </c>
      <c r="F779" s="4" t="str">
        <f aca="false">INDEX(Data_Customers!$C$2:$C$602,MATCH(B779,Data_Customers!$A$2:$A$602,0))</f>
        <v>Contractor</v>
      </c>
      <c r="G779" s="4" t="str">
        <f aca="false">INDEX(Data_Customers!$B$2:$B$602,MATCH(B779,Data_Customers!$A$2:$A$602,0))</f>
        <v>Walker Groundworks</v>
      </c>
    </row>
    <row r="780" customFormat="false" ht="15" hidden="false" customHeight="false" outlineLevel="0" collapsed="false">
      <c r="A780" s="4" t="s">
        <v>1862</v>
      </c>
      <c r="B780" s="4" t="s">
        <v>272</v>
      </c>
      <c r="C780" s="9" t="n">
        <v>45519</v>
      </c>
      <c r="D780" s="4" t="s">
        <v>94</v>
      </c>
      <c r="E780" s="4" t="n">
        <v>3404.37</v>
      </c>
      <c r="F780" s="4" t="str">
        <f aca="false">INDEX(Data_Customers!$C$2:$C$602,MATCH(B780,Data_Customers!$A$2:$A$602,0))</f>
        <v>Contractor</v>
      </c>
      <c r="G780" s="4" t="str">
        <f aca="false">INDEX(Data_Customers!$B$2:$B$602,MATCH(B780,Data_Customers!$A$2:$A$602,0))</f>
        <v>Smith Groundworks</v>
      </c>
    </row>
    <row r="781" customFormat="false" ht="15" hidden="false" customHeight="false" outlineLevel="0" collapsed="false">
      <c r="A781" s="4" t="s">
        <v>1863</v>
      </c>
      <c r="B781" s="4" t="s">
        <v>274</v>
      </c>
      <c r="C781" s="9" t="n">
        <v>45685</v>
      </c>
      <c r="D781" s="4" t="s">
        <v>94</v>
      </c>
      <c r="E781" s="4" t="n">
        <v>5332.89</v>
      </c>
      <c r="F781" s="4" t="str">
        <f aca="false">INDEX(Data_Customers!$C$2:$C$602,MATCH(B781,Data_Customers!$A$2:$A$602,0))</f>
        <v>Retail</v>
      </c>
      <c r="G781" s="4" t="str">
        <f aca="false">INDEX(Data_Customers!$B$2:$B$602,MATCH(B781,Data_Customers!$A$2:$A$602,0))</f>
        <v>Oliver Walker</v>
      </c>
    </row>
    <row r="782" customFormat="false" ht="15" hidden="false" customHeight="false" outlineLevel="0" collapsed="false">
      <c r="A782" s="4" t="s">
        <v>1864</v>
      </c>
      <c r="B782" s="4" t="s">
        <v>274</v>
      </c>
      <c r="C782" s="9" t="n">
        <v>45357</v>
      </c>
      <c r="D782" s="4" t="s">
        <v>94</v>
      </c>
      <c r="E782" s="4" t="n">
        <v>8086.29</v>
      </c>
      <c r="F782" s="4" t="str">
        <f aca="false">INDEX(Data_Customers!$C$2:$C$602,MATCH(B782,Data_Customers!$A$2:$A$602,0))</f>
        <v>Retail</v>
      </c>
      <c r="G782" s="4" t="str">
        <f aca="false">INDEX(Data_Customers!$B$2:$B$602,MATCH(B782,Data_Customers!$A$2:$A$602,0))</f>
        <v>Oliver Walker</v>
      </c>
    </row>
    <row r="783" customFormat="false" ht="15" hidden="false" customHeight="false" outlineLevel="0" collapsed="false">
      <c r="A783" s="4" t="s">
        <v>1865</v>
      </c>
      <c r="B783" s="4" t="s">
        <v>274</v>
      </c>
      <c r="C783" s="9" t="n">
        <v>45357</v>
      </c>
      <c r="D783" s="4" t="s">
        <v>94</v>
      </c>
      <c r="E783" s="4" t="n">
        <v>7281.99</v>
      </c>
      <c r="F783" s="4" t="str">
        <f aca="false">INDEX(Data_Customers!$C$2:$C$602,MATCH(B783,Data_Customers!$A$2:$A$602,0))</f>
        <v>Retail</v>
      </c>
      <c r="G783" s="4" t="str">
        <f aca="false">INDEX(Data_Customers!$B$2:$B$602,MATCH(B783,Data_Customers!$A$2:$A$602,0))</f>
        <v>Oliver Walker</v>
      </c>
    </row>
    <row r="784" customFormat="false" ht="15" hidden="false" customHeight="false" outlineLevel="0" collapsed="false">
      <c r="A784" s="4" t="s">
        <v>1866</v>
      </c>
      <c r="B784" s="4" t="s">
        <v>274</v>
      </c>
      <c r="C784" s="9" t="n">
        <v>46003</v>
      </c>
      <c r="D784" s="4" t="s">
        <v>94</v>
      </c>
      <c r="E784" s="4" t="n">
        <v>3279.17</v>
      </c>
      <c r="F784" s="4" t="str">
        <f aca="false">INDEX(Data_Customers!$C$2:$C$602,MATCH(B784,Data_Customers!$A$2:$A$602,0))</f>
        <v>Retail</v>
      </c>
      <c r="G784" s="4" t="str">
        <f aca="false">INDEX(Data_Customers!$B$2:$B$602,MATCH(B784,Data_Customers!$A$2:$A$602,0))</f>
        <v>Oliver Walker</v>
      </c>
    </row>
    <row r="785" customFormat="false" ht="15" hidden="false" customHeight="false" outlineLevel="0" collapsed="false">
      <c r="A785" s="4" t="s">
        <v>1867</v>
      </c>
      <c r="B785" s="4" t="s">
        <v>274</v>
      </c>
      <c r="C785" s="9" t="n">
        <v>45417</v>
      </c>
      <c r="D785" s="4" t="s">
        <v>94</v>
      </c>
      <c r="E785" s="4" t="n">
        <v>1515.44</v>
      </c>
      <c r="F785" s="4" t="str">
        <f aca="false">INDEX(Data_Customers!$C$2:$C$602,MATCH(B785,Data_Customers!$A$2:$A$602,0))</f>
        <v>Retail</v>
      </c>
      <c r="G785" s="4" t="str">
        <f aca="false">INDEX(Data_Customers!$B$2:$B$602,MATCH(B785,Data_Customers!$A$2:$A$602,0))</f>
        <v>Oliver Walker</v>
      </c>
    </row>
    <row r="786" customFormat="false" ht="15" hidden="false" customHeight="false" outlineLevel="0" collapsed="false">
      <c r="A786" s="4" t="s">
        <v>1868</v>
      </c>
      <c r="B786" s="4" t="s">
        <v>274</v>
      </c>
      <c r="C786" s="9" t="n">
        <v>45503</v>
      </c>
      <c r="D786" s="4" t="s">
        <v>94</v>
      </c>
      <c r="E786" s="4" t="n">
        <v>1323.53</v>
      </c>
      <c r="F786" s="4" t="str">
        <f aca="false">INDEX(Data_Customers!$C$2:$C$602,MATCH(B786,Data_Customers!$A$2:$A$602,0))</f>
        <v>Retail</v>
      </c>
      <c r="G786" s="4" t="str">
        <f aca="false">INDEX(Data_Customers!$B$2:$B$602,MATCH(B786,Data_Customers!$A$2:$A$602,0))</f>
        <v>Oliver Walker</v>
      </c>
    </row>
    <row r="787" customFormat="false" ht="15" hidden="false" customHeight="false" outlineLevel="0" collapsed="false">
      <c r="A787" s="4" t="s">
        <v>1869</v>
      </c>
      <c r="B787" s="4" t="s">
        <v>274</v>
      </c>
      <c r="C787" s="9" t="n">
        <v>45378</v>
      </c>
      <c r="D787" s="4" t="s">
        <v>94</v>
      </c>
      <c r="E787" s="4" t="n">
        <v>1540.2</v>
      </c>
      <c r="F787" s="4" t="str">
        <f aca="false">INDEX(Data_Customers!$C$2:$C$602,MATCH(B787,Data_Customers!$A$2:$A$602,0))</f>
        <v>Retail</v>
      </c>
      <c r="G787" s="4" t="str">
        <f aca="false">INDEX(Data_Customers!$B$2:$B$602,MATCH(B787,Data_Customers!$A$2:$A$602,0))</f>
        <v>Oliver Walker</v>
      </c>
    </row>
    <row r="788" customFormat="false" ht="15" hidden="false" customHeight="false" outlineLevel="0" collapsed="false">
      <c r="A788" s="4" t="s">
        <v>1870</v>
      </c>
      <c r="B788" s="4" t="s">
        <v>274</v>
      </c>
      <c r="C788" s="9" t="n">
        <v>45664</v>
      </c>
      <c r="D788" s="4" t="s">
        <v>94</v>
      </c>
      <c r="E788" s="4" t="n">
        <v>6652.67</v>
      </c>
      <c r="F788" s="4" t="str">
        <f aca="false">INDEX(Data_Customers!$C$2:$C$602,MATCH(B788,Data_Customers!$A$2:$A$602,0))</f>
        <v>Retail</v>
      </c>
      <c r="G788" s="4" t="str">
        <f aca="false">INDEX(Data_Customers!$B$2:$B$602,MATCH(B788,Data_Customers!$A$2:$A$602,0))</f>
        <v>Oliver Walker</v>
      </c>
    </row>
    <row r="789" customFormat="false" ht="15" hidden="false" customHeight="false" outlineLevel="0" collapsed="false">
      <c r="A789" s="4" t="s">
        <v>1871</v>
      </c>
      <c r="B789" s="4" t="s">
        <v>274</v>
      </c>
      <c r="C789" s="9" t="n">
        <v>45966</v>
      </c>
      <c r="D789" s="4" t="s">
        <v>94</v>
      </c>
      <c r="E789" s="4" t="n">
        <v>12563.87</v>
      </c>
      <c r="F789" s="4" t="str">
        <f aca="false">INDEX(Data_Customers!$C$2:$C$602,MATCH(B789,Data_Customers!$A$2:$A$602,0))</f>
        <v>Retail</v>
      </c>
      <c r="G789" s="4" t="str">
        <f aca="false">INDEX(Data_Customers!$B$2:$B$602,MATCH(B789,Data_Customers!$A$2:$A$602,0))</f>
        <v>Oliver Walker</v>
      </c>
    </row>
    <row r="790" customFormat="false" ht="15" hidden="false" customHeight="false" outlineLevel="0" collapsed="false">
      <c r="A790" s="4" t="s">
        <v>1872</v>
      </c>
      <c r="B790" s="4" t="s">
        <v>274</v>
      </c>
      <c r="C790" s="9" t="n">
        <v>45814</v>
      </c>
      <c r="D790" s="4" t="s">
        <v>94</v>
      </c>
      <c r="E790" s="4" t="n">
        <v>600.46</v>
      </c>
      <c r="F790" s="4" t="str">
        <f aca="false">INDEX(Data_Customers!$C$2:$C$602,MATCH(B790,Data_Customers!$A$2:$A$602,0))</f>
        <v>Retail</v>
      </c>
      <c r="G790" s="4" t="str">
        <f aca="false">INDEX(Data_Customers!$B$2:$B$602,MATCH(B790,Data_Customers!$A$2:$A$602,0))</f>
        <v>Oliver Walker</v>
      </c>
    </row>
    <row r="791" customFormat="false" ht="15" hidden="false" customHeight="false" outlineLevel="0" collapsed="false">
      <c r="A791" s="4" t="s">
        <v>1873</v>
      </c>
      <c r="B791" s="4" t="s">
        <v>276</v>
      </c>
      <c r="C791" s="9" t="n">
        <v>45908</v>
      </c>
      <c r="D791" s="4" t="s">
        <v>110</v>
      </c>
      <c r="E791" s="4" t="n">
        <v>9434.89</v>
      </c>
      <c r="F791" s="4" t="str">
        <f aca="false">INDEX(Data_Customers!$C$2:$C$602,MATCH(B791,Data_Customers!$A$2:$A$602,0))</f>
        <v>Trade Account</v>
      </c>
      <c r="G791" s="4" t="str">
        <f aca="false">INDEX(Data_Customers!$B$2:$B$602,MATCH(B791,Data_Customers!$A$2:$A$602,0))</f>
        <v>Jones Developments</v>
      </c>
    </row>
    <row r="792" customFormat="false" ht="15" hidden="false" customHeight="false" outlineLevel="0" collapsed="false">
      <c r="A792" s="4" t="s">
        <v>1874</v>
      </c>
      <c r="B792" s="4" t="s">
        <v>276</v>
      </c>
      <c r="C792" s="9" t="n">
        <v>45558</v>
      </c>
      <c r="D792" s="4" t="s">
        <v>110</v>
      </c>
      <c r="E792" s="4" t="n">
        <v>5706.02</v>
      </c>
      <c r="F792" s="4" t="str">
        <f aca="false">INDEX(Data_Customers!$C$2:$C$602,MATCH(B792,Data_Customers!$A$2:$A$602,0))</f>
        <v>Trade Account</v>
      </c>
      <c r="G792" s="4" t="str">
        <f aca="false">INDEX(Data_Customers!$B$2:$B$602,MATCH(B792,Data_Customers!$A$2:$A$602,0))</f>
        <v>Jones Developments</v>
      </c>
    </row>
    <row r="793" customFormat="false" ht="15" hidden="false" customHeight="false" outlineLevel="0" collapsed="false">
      <c r="A793" s="4" t="s">
        <v>1875</v>
      </c>
      <c r="B793" s="4" t="s">
        <v>276</v>
      </c>
      <c r="C793" s="9" t="n">
        <v>46003</v>
      </c>
      <c r="D793" s="4" t="s">
        <v>110</v>
      </c>
      <c r="E793" s="4" t="n">
        <v>1572.42</v>
      </c>
      <c r="F793" s="4" t="str">
        <f aca="false">INDEX(Data_Customers!$C$2:$C$602,MATCH(B793,Data_Customers!$A$2:$A$602,0))</f>
        <v>Trade Account</v>
      </c>
      <c r="G793" s="4" t="str">
        <f aca="false">INDEX(Data_Customers!$B$2:$B$602,MATCH(B793,Data_Customers!$A$2:$A$602,0))</f>
        <v>Jones Developments</v>
      </c>
    </row>
    <row r="794" customFormat="false" ht="15" hidden="false" customHeight="false" outlineLevel="0" collapsed="false">
      <c r="A794" s="4" t="s">
        <v>1876</v>
      </c>
      <c r="B794" s="4" t="s">
        <v>276</v>
      </c>
      <c r="C794" s="9" t="n">
        <v>45940</v>
      </c>
      <c r="D794" s="4" t="s">
        <v>110</v>
      </c>
      <c r="E794" s="4" t="n">
        <v>4775.16</v>
      </c>
      <c r="F794" s="4" t="str">
        <f aca="false">INDEX(Data_Customers!$C$2:$C$602,MATCH(B794,Data_Customers!$A$2:$A$602,0))</f>
        <v>Trade Account</v>
      </c>
      <c r="G794" s="4" t="str">
        <f aca="false">INDEX(Data_Customers!$B$2:$B$602,MATCH(B794,Data_Customers!$A$2:$A$602,0))</f>
        <v>Jones Developments</v>
      </c>
    </row>
    <row r="795" customFormat="false" ht="15" hidden="false" customHeight="false" outlineLevel="0" collapsed="false">
      <c r="A795" s="4" t="s">
        <v>1877</v>
      </c>
      <c r="B795" s="4" t="s">
        <v>276</v>
      </c>
      <c r="C795" s="9" t="n">
        <v>45911</v>
      </c>
      <c r="D795" s="4" t="s">
        <v>110</v>
      </c>
      <c r="E795" s="4" t="n">
        <v>1751.13</v>
      </c>
      <c r="F795" s="4" t="str">
        <f aca="false">INDEX(Data_Customers!$C$2:$C$602,MATCH(B795,Data_Customers!$A$2:$A$602,0))</f>
        <v>Trade Account</v>
      </c>
      <c r="G795" s="4" t="str">
        <f aca="false">INDEX(Data_Customers!$B$2:$B$602,MATCH(B795,Data_Customers!$A$2:$A$602,0))</f>
        <v>Jones Developments</v>
      </c>
    </row>
    <row r="796" customFormat="false" ht="15" hidden="false" customHeight="false" outlineLevel="0" collapsed="false">
      <c r="A796" s="4" t="s">
        <v>1878</v>
      </c>
      <c r="B796" s="4" t="s">
        <v>276</v>
      </c>
      <c r="C796" s="9" t="n">
        <v>46098</v>
      </c>
      <c r="D796" s="4" t="s">
        <v>110</v>
      </c>
      <c r="E796" s="4" t="n">
        <v>2377.94</v>
      </c>
      <c r="F796" s="4" t="str">
        <f aca="false">INDEX(Data_Customers!$C$2:$C$602,MATCH(B796,Data_Customers!$A$2:$A$602,0))</f>
        <v>Trade Account</v>
      </c>
      <c r="G796" s="4" t="str">
        <f aca="false">INDEX(Data_Customers!$B$2:$B$602,MATCH(B796,Data_Customers!$A$2:$A$602,0))</f>
        <v>Jones Developments</v>
      </c>
    </row>
    <row r="797" customFormat="false" ht="15" hidden="false" customHeight="false" outlineLevel="0" collapsed="false">
      <c r="A797" s="4" t="s">
        <v>1879</v>
      </c>
      <c r="B797" s="4" t="s">
        <v>276</v>
      </c>
      <c r="C797" s="9" t="n">
        <v>45836</v>
      </c>
      <c r="D797" s="4" t="s">
        <v>110</v>
      </c>
      <c r="E797" s="4" t="n">
        <v>3182.58</v>
      </c>
      <c r="F797" s="4" t="str">
        <f aca="false">INDEX(Data_Customers!$C$2:$C$602,MATCH(B797,Data_Customers!$A$2:$A$602,0))</f>
        <v>Trade Account</v>
      </c>
      <c r="G797" s="4" t="str">
        <f aca="false">INDEX(Data_Customers!$B$2:$B$602,MATCH(B797,Data_Customers!$A$2:$A$602,0))</f>
        <v>Jones Developments</v>
      </c>
    </row>
    <row r="798" customFormat="false" ht="15" hidden="false" customHeight="false" outlineLevel="0" collapsed="false">
      <c r="A798" s="4" t="s">
        <v>1880</v>
      </c>
      <c r="B798" s="4" t="s">
        <v>276</v>
      </c>
      <c r="C798" s="9" t="n">
        <v>45708</v>
      </c>
      <c r="D798" s="4" t="s">
        <v>110</v>
      </c>
      <c r="E798" s="4" t="n">
        <v>298.95</v>
      </c>
      <c r="F798" s="4" t="str">
        <f aca="false">INDEX(Data_Customers!$C$2:$C$602,MATCH(B798,Data_Customers!$A$2:$A$602,0))</f>
        <v>Trade Account</v>
      </c>
      <c r="G798" s="4" t="str">
        <f aca="false">INDEX(Data_Customers!$B$2:$B$602,MATCH(B798,Data_Customers!$A$2:$A$602,0))</f>
        <v>Jones Developments</v>
      </c>
    </row>
    <row r="799" customFormat="false" ht="15" hidden="false" customHeight="false" outlineLevel="0" collapsed="false">
      <c r="A799" s="4" t="s">
        <v>1881</v>
      </c>
      <c r="B799" s="4" t="s">
        <v>276</v>
      </c>
      <c r="C799" s="9" t="n">
        <v>45663</v>
      </c>
      <c r="D799" s="4" t="s">
        <v>110</v>
      </c>
      <c r="E799" s="4" t="n">
        <v>1929.91</v>
      </c>
      <c r="F799" s="4" t="str">
        <f aca="false">INDEX(Data_Customers!$C$2:$C$602,MATCH(B799,Data_Customers!$A$2:$A$602,0))</f>
        <v>Trade Account</v>
      </c>
      <c r="G799" s="4" t="str">
        <f aca="false">INDEX(Data_Customers!$B$2:$B$602,MATCH(B799,Data_Customers!$A$2:$A$602,0))</f>
        <v>Jones Developments</v>
      </c>
    </row>
    <row r="800" customFormat="false" ht="15" hidden="false" customHeight="false" outlineLevel="0" collapsed="false">
      <c r="A800" s="4" t="s">
        <v>1882</v>
      </c>
      <c r="B800" s="4" t="s">
        <v>276</v>
      </c>
      <c r="C800" s="9" t="n">
        <v>45392</v>
      </c>
      <c r="D800" s="4" t="s">
        <v>110</v>
      </c>
      <c r="E800" s="4" t="n">
        <v>2565.89</v>
      </c>
      <c r="F800" s="4" t="str">
        <f aca="false">INDEX(Data_Customers!$C$2:$C$602,MATCH(B800,Data_Customers!$A$2:$A$602,0))</f>
        <v>Trade Account</v>
      </c>
      <c r="G800" s="4" t="str">
        <f aca="false">INDEX(Data_Customers!$B$2:$B$602,MATCH(B800,Data_Customers!$A$2:$A$602,0))</f>
        <v>Jones Developments</v>
      </c>
    </row>
    <row r="801" customFormat="false" ht="15" hidden="false" customHeight="false" outlineLevel="0" collapsed="false">
      <c r="A801" s="4" t="s">
        <v>1883</v>
      </c>
      <c r="B801" s="4" t="s">
        <v>276</v>
      </c>
      <c r="C801" s="9" t="n">
        <v>45894</v>
      </c>
      <c r="D801" s="4" t="s">
        <v>110</v>
      </c>
      <c r="E801" s="4" t="n">
        <v>6377.98</v>
      </c>
      <c r="F801" s="4" t="str">
        <f aca="false">INDEX(Data_Customers!$C$2:$C$602,MATCH(B801,Data_Customers!$A$2:$A$602,0))</f>
        <v>Trade Account</v>
      </c>
      <c r="G801" s="4" t="str">
        <f aca="false">INDEX(Data_Customers!$B$2:$B$602,MATCH(B801,Data_Customers!$A$2:$A$602,0))</f>
        <v>Jones Developments</v>
      </c>
    </row>
    <row r="802" customFormat="false" ht="15" hidden="false" customHeight="false" outlineLevel="0" collapsed="false">
      <c r="A802" s="4" t="s">
        <v>1884</v>
      </c>
      <c r="B802" s="4" t="s">
        <v>276</v>
      </c>
      <c r="C802" s="9" t="n">
        <v>45914</v>
      </c>
      <c r="D802" s="4" t="s">
        <v>110</v>
      </c>
      <c r="E802" s="4" t="n">
        <v>462.1</v>
      </c>
      <c r="F802" s="4" t="str">
        <f aca="false">INDEX(Data_Customers!$C$2:$C$602,MATCH(B802,Data_Customers!$A$2:$A$602,0))</f>
        <v>Trade Account</v>
      </c>
      <c r="G802" s="4" t="str">
        <f aca="false">INDEX(Data_Customers!$B$2:$B$602,MATCH(B802,Data_Customers!$A$2:$A$602,0))</f>
        <v>Jones Developments</v>
      </c>
    </row>
    <row r="803" customFormat="false" ht="15" hidden="false" customHeight="false" outlineLevel="0" collapsed="false">
      <c r="A803" s="4" t="s">
        <v>1885</v>
      </c>
      <c r="B803" s="4" t="s">
        <v>276</v>
      </c>
      <c r="C803" s="9" t="n">
        <v>45466</v>
      </c>
      <c r="D803" s="4" t="s">
        <v>110</v>
      </c>
      <c r="E803" s="4" t="n">
        <v>3088.68</v>
      </c>
      <c r="F803" s="4" t="str">
        <f aca="false">INDEX(Data_Customers!$C$2:$C$602,MATCH(B803,Data_Customers!$A$2:$A$602,0))</f>
        <v>Trade Account</v>
      </c>
      <c r="G803" s="4" t="str">
        <f aca="false">INDEX(Data_Customers!$B$2:$B$602,MATCH(B803,Data_Customers!$A$2:$A$602,0))</f>
        <v>Jones Developments</v>
      </c>
    </row>
    <row r="804" customFormat="false" ht="15" hidden="false" customHeight="false" outlineLevel="0" collapsed="false">
      <c r="A804" s="4" t="s">
        <v>1886</v>
      </c>
      <c r="B804" s="4" t="s">
        <v>276</v>
      </c>
      <c r="C804" s="9" t="n">
        <v>45856</v>
      </c>
      <c r="D804" s="4" t="s">
        <v>110</v>
      </c>
      <c r="E804" s="4" t="n">
        <v>7749.73</v>
      </c>
      <c r="F804" s="4" t="str">
        <f aca="false">INDEX(Data_Customers!$C$2:$C$602,MATCH(B804,Data_Customers!$A$2:$A$602,0))</f>
        <v>Trade Account</v>
      </c>
      <c r="G804" s="4" t="str">
        <f aca="false">INDEX(Data_Customers!$B$2:$B$602,MATCH(B804,Data_Customers!$A$2:$A$602,0))</f>
        <v>Jones Developments</v>
      </c>
    </row>
    <row r="805" customFormat="false" ht="15" hidden="false" customHeight="false" outlineLevel="0" collapsed="false">
      <c r="A805" s="4" t="s">
        <v>1887</v>
      </c>
      <c r="B805" s="4" t="s">
        <v>276</v>
      </c>
      <c r="C805" s="9" t="n">
        <v>45965</v>
      </c>
      <c r="D805" s="4" t="s">
        <v>110</v>
      </c>
      <c r="E805" s="4" t="n">
        <v>2334.17</v>
      </c>
      <c r="F805" s="4" t="str">
        <f aca="false">INDEX(Data_Customers!$C$2:$C$602,MATCH(B805,Data_Customers!$A$2:$A$602,0))</f>
        <v>Trade Account</v>
      </c>
      <c r="G805" s="4" t="str">
        <f aca="false">INDEX(Data_Customers!$B$2:$B$602,MATCH(B805,Data_Customers!$A$2:$A$602,0))</f>
        <v>Jones Developments</v>
      </c>
    </row>
    <row r="806" customFormat="false" ht="15" hidden="false" customHeight="false" outlineLevel="0" collapsed="false">
      <c r="A806" s="4" t="s">
        <v>1888</v>
      </c>
      <c r="B806" s="4" t="s">
        <v>276</v>
      </c>
      <c r="C806" s="9" t="n">
        <v>45346</v>
      </c>
      <c r="D806" s="4" t="s">
        <v>110</v>
      </c>
      <c r="E806" s="4" t="n">
        <v>6200.17</v>
      </c>
      <c r="F806" s="4" t="str">
        <f aca="false">INDEX(Data_Customers!$C$2:$C$602,MATCH(B806,Data_Customers!$A$2:$A$602,0))</f>
        <v>Trade Account</v>
      </c>
      <c r="G806" s="4" t="str">
        <f aca="false">INDEX(Data_Customers!$B$2:$B$602,MATCH(B806,Data_Customers!$A$2:$A$602,0))</f>
        <v>Jones Developments</v>
      </c>
    </row>
    <row r="807" customFormat="false" ht="15" hidden="false" customHeight="false" outlineLevel="0" collapsed="false">
      <c r="A807" s="4" t="s">
        <v>1889</v>
      </c>
      <c r="B807" s="4" t="s">
        <v>276</v>
      </c>
      <c r="C807" s="9" t="n">
        <v>45479</v>
      </c>
      <c r="D807" s="4" t="s">
        <v>110</v>
      </c>
      <c r="E807" s="4" t="n">
        <v>9554.75</v>
      </c>
      <c r="F807" s="4" t="str">
        <f aca="false">INDEX(Data_Customers!$C$2:$C$602,MATCH(B807,Data_Customers!$A$2:$A$602,0))</f>
        <v>Trade Account</v>
      </c>
      <c r="G807" s="4" t="str">
        <f aca="false">INDEX(Data_Customers!$B$2:$B$602,MATCH(B807,Data_Customers!$A$2:$A$602,0))</f>
        <v>Jones Developments</v>
      </c>
    </row>
    <row r="808" customFormat="false" ht="15" hidden="false" customHeight="false" outlineLevel="0" collapsed="false">
      <c r="A808" s="4" t="s">
        <v>1890</v>
      </c>
      <c r="B808" s="4" t="s">
        <v>276</v>
      </c>
      <c r="C808" s="9" t="n">
        <v>46027</v>
      </c>
      <c r="D808" s="4" t="s">
        <v>110</v>
      </c>
      <c r="E808" s="4" t="n">
        <v>2125.99</v>
      </c>
      <c r="F808" s="4" t="str">
        <f aca="false">INDEX(Data_Customers!$C$2:$C$602,MATCH(B808,Data_Customers!$A$2:$A$602,0))</f>
        <v>Trade Account</v>
      </c>
      <c r="G808" s="4" t="str">
        <f aca="false">INDEX(Data_Customers!$B$2:$B$602,MATCH(B808,Data_Customers!$A$2:$A$602,0))</f>
        <v>Jones Developments</v>
      </c>
    </row>
    <row r="809" customFormat="false" ht="15" hidden="false" customHeight="false" outlineLevel="0" collapsed="false">
      <c r="A809" s="4" t="s">
        <v>1891</v>
      </c>
      <c r="B809" s="4" t="s">
        <v>276</v>
      </c>
      <c r="C809" s="9" t="n">
        <v>45708</v>
      </c>
      <c r="D809" s="4" t="s">
        <v>110</v>
      </c>
      <c r="E809" s="4" t="n">
        <v>2697.23</v>
      </c>
      <c r="F809" s="4" t="str">
        <f aca="false">INDEX(Data_Customers!$C$2:$C$602,MATCH(B809,Data_Customers!$A$2:$A$602,0))</f>
        <v>Trade Account</v>
      </c>
      <c r="G809" s="4" t="str">
        <f aca="false">INDEX(Data_Customers!$B$2:$B$602,MATCH(B809,Data_Customers!$A$2:$A$602,0))</f>
        <v>Jones Developments</v>
      </c>
    </row>
    <row r="810" customFormat="false" ht="15" hidden="false" customHeight="false" outlineLevel="0" collapsed="false">
      <c r="A810" s="4" t="s">
        <v>1892</v>
      </c>
      <c r="B810" s="4" t="s">
        <v>278</v>
      </c>
      <c r="C810" s="9" t="n">
        <v>45544</v>
      </c>
      <c r="D810" s="4" t="s">
        <v>85</v>
      </c>
      <c r="E810" s="4" t="n">
        <v>652.54</v>
      </c>
      <c r="F810" s="4" t="str">
        <f aca="false">INDEX(Data_Customers!$C$2:$C$602,MATCH(B810,Data_Customers!$A$2:$A$602,0))</f>
        <v>Trade Account</v>
      </c>
      <c r="G810" s="4" t="str">
        <f aca="false">INDEX(Data_Customers!$B$2:$B$602,MATCH(B810,Data_Customers!$A$2:$A$602,0))</f>
        <v>Baker Groundworks</v>
      </c>
    </row>
    <row r="811" customFormat="false" ht="15" hidden="false" customHeight="false" outlineLevel="0" collapsed="false">
      <c r="A811" s="4" t="s">
        <v>1893</v>
      </c>
      <c r="B811" s="4" t="s">
        <v>280</v>
      </c>
      <c r="C811" s="9" t="n">
        <v>45707</v>
      </c>
      <c r="D811" s="4" t="s">
        <v>110</v>
      </c>
      <c r="E811" s="4" t="n">
        <v>1439.97</v>
      </c>
      <c r="F811" s="4" t="str">
        <f aca="false">INDEX(Data_Customers!$C$2:$C$602,MATCH(B811,Data_Customers!$A$2:$A$602,0))</f>
        <v>Retail</v>
      </c>
      <c r="G811" s="4" t="str">
        <f aca="false">INDEX(Data_Customers!$B$2:$B$602,MATCH(B811,Data_Customers!$A$2:$A$602,0))</f>
        <v>Aisha Cooper</v>
      </c>
    </row>
    <row r="812" customFormat="false" ht="15" hidden="false" customHeight="false" outlineLevel="0" collapsed="false">
      <c r="A812" s="4" t="s">
        <v>1894</v>
      </c>
      <c r="B812" s="4" t="s">
        <v>280</v>
      </c>
      <c r="C812" s="9" t="n">
        <v>46143</v>
      </c>
      <c r="D812" s="4" t="s">
        <v>110</v>
      </c>
      <c r="E812" s="4" t="n">
        <v>1450.82</v>
      </c>
      <c r="F812" s="4" t="str">
        <f aca="false">INDEX(Data_Customers!$C$2:$C$602,MATCH(B812,Data_Customers!$A$2:$A$602,0))</f>
        <v>Retail</v>
      </c>
      <c r="G812" s="4" t="str">
        <f aca="false">INDEX(Data_Customers!$B$2:$B$602,MATCH(B812,Data_Customers!$A$2:$A$602,0))</f>
        <v>Aisha Cooper</v>
      </c>
    </row>
    <row r="813" customFormat="false" ht="15" hidden="false" customHeight="false" outlineLevel="0" collapsed="false">
      <c r="A813" s="4" t="s">
        <v>1895</v>
      </c>
      <c r="B813" s="4" t="s">
        <v>280</v>
      </c>
      <c r="C813" s="9" t="n">
        <v>46011</v>
      </c>
      <c r="D813" s="4" t="s">
        <v>110</v>
      </c>
      <c r="E813" s="4" t="n">
        <v>10379.54</v>
      </c>
      <c r="F813" s="4" t="str">
        <f aca="false">INDEX(Data_Customers!$C$2:$C$602,MATCH(B813,Data_Customers!$A$2:$A$602,0))</f>
        <v>Retail</v>
      </c>
      <c r="G813" s="4" t="str">
        <f aca="false">INDEX(Data_Customers!$B$2:$B$602,MATCH(B813,Data_Customers!$A$2:$A$602,0))</f>
        <v>Aisha Cooper</v>
      </c>
    </row>
    <row r="814" customFormat="false" ht="15" hidden="false" customHeight="false" outlineLevel="0" collapsed="false">
      <c r="A814" s="4" t="s">
        <v>1896</v>
      </c>
      <c r="B814" s="4" t="s">
        <v>280</v>
      </c>
      <c r="C814" s="9" t="n">
        <v>45464</v>
      </c>
      <c r="D814" s="4" t="s">
        <v>110</v>
      </c>
      <c r="E814" s="4" t="n">
        <v>7724.22</v>
      </c>
      <c r="F814" s="4" t="str">
        <f aca="false">INDEX(Data_Customers!$C$2:$C$602,MATCH(B814,Data_Customers!$A$2:$A$602,0))</f>
        <v>Retail</v>
      </c>
      <c r="G814" s="4" t="str">
        <f aca="false">INDEX(Data_Customers!$B$2:$B$602,MATCH(B814,Data_Customers!$A$2:$A$602,0))</f>
        <v>Aisha Cooper</v>
      </c>
    </row>
    <row r="815" customFormat="false" ht="15" hidden="false" customHeight="false" outlineLevel="0" collapsed="false">
      <c r="A815" s="4" t="s">
        <v>1897</v>
      </c>
      <c r="B815" s="4" t="s">
        <v>282</v>
      </c>
      <c r="C815" s="9" t="n">
        <v>45987</v>
      </c>
      <c r="D815" s="4" t="s">
        <v>103</v>
      </c>
      <c r="E815" s="4" t="n">
        <v>1472.32</v>
      </c>
      <c r="F815" s="4" t="str">
        <f aca="false">INDEX(Data_Customers!$C$2:$C$602,MATCH(B815,Data_Customers!$A$2:$A$602,0))</f>
        <v>Retail</v>
      </c>
      <c r="G815" s="4" t="str">
        <f aca="false">INDEX(Data_Customers!$B$2:$B$602,MATCH(B815,Data_Customers!$A$2:$A$602,0))</f>
        <v>Laura Green</v>
      </c>
    </row>
    <row r="816" customFormat="false" ht="15" hidden="false" customHeight="false" outlineLevel="0" collapsed="false">
      <c r="A816" s="4" t="s">
        <v>1898</v>
      </c>
      <c r="B816" s="4" t="s">
        <v>282</v>
      </c>
      <c r="C816" s="9" t="n">
        <v>45598</v>
      </c>
      <c r="D816" s="4" t="s">
        <v>103</v>
      </c>
      <c r="E816" s="4" t="n">
        <v>4343.12</v>
      </c>
      <c r="F816" s="4" t="str">
        <f aca="false">INDEX(Data_Customers!$C$2:$C$602,MATCH(B816,Data_Customers!$A$2:$A$602,0))</f>
        <v>Retail</v>
      </c>
      <c r="G816" s="4" t="str">
        <f aca="false">INDEX(Data_Customers!$B$2:$B$602,MATCH(B816,Data_Customers!$A$2:$A$602,0))</f>
        <v>Laura Green</v>
      </c>
    </row>
    <row r="817" customFormat="false" ht="15" hidden="false" customHeight="false" outlineLevel="0" collapsed="false">
      <c r="A817" s="4" t="s">
        <v>1899</v>
      </c>
      <c r="B817" s="4" t="s">
        <v>282</v>
      </c>
      <c r="C817" s="9" t="n">
        <v>45950</v>
      </c>
      <c r="D817" s="4" t="s">
        <v>103</v>
      </c>
      <c r="E817" s="4" t="n">
        <v>7330.31</v>
      </c>
      <c r="F817" s="4" t="str">
        <f aca="false">INDEX(Data_Customers!$C$2:$C$602,MATCH(B817,Data_Customers!$A$2:$A$602,0))</f>
        <v>Retail</v>
      </c>
      <c r="G817" s="4" t="str">
        <f aca="false">INDEX(Data_Customers!$B$2:$B$602,MATCH(B817,Data_Customers!$A$2:$A$602,0))</f>
        <v>Laura Green</v>
      </c>
    </row>
    <row r="818" customFormat="false" ht="15" hidden="false" customHeight="false" outlineLevel="0" collapsed="false">
      <c r="A818" s="4" t="s">
        <v>1900</v>
      </c>
      <c r="B818" s="4" t="s">
        <v>282</v>
      </c>
      <c r="C818" s="9" t="n">
        <v>45922</v>
      </c>
      <c r="D818" s="4" t="s">
        <v>103</v>
      </c>
      <c r="E818" s="4" t="n">
        <v>2031.78</v>
      </c>
      <c r="F818" s="4" t="str">
        <f aca="false">INDEX(Data_Customers!$C$2:$C$602,MATCH(B818,Data_Customers!$A$2:$A$602,0))</f>
        <v>Retail</v>
      </c>
      <c r="G818" s="4" t="str">
        <f aca="false">INDEX(Data_Customers!$B$2:$B$602,MATCH(B818,Data_Customers!$A$2:$A$602,0))</f>
        <v>Laura Green</v>
      </c>
    </row>
    <row r="819" customFormat="false" ht="15" hidden="false" customHeight="false" outlineLevel="0" collapsed="false">
      <c r="A819" s="4" t="s">
        <v>1901</v>
      </c>
      <c r="B819" s="4" t="s">
        <v>282</v>
      </c>
      <c r="C819" s="9" t="n">
        <v>45655</v>
      </c>
      <c r="D819" s="4" t="s">
        <v>103</v>
      </c>
      <c r="E819" s="4" t="n">
        <v>688.1</v>
      </c>
      <c r="F819" s="4" t="str">
        <f aca="false">INDEX(Data_Customers!$C$2:$C$602,MATCH(B819,Data_Customers!$A$2:$A$602,0))</f>
        <v>Retail</v>
      </c>
      <c r="G819" s="4" t="str">
        <f aca="false">INDEX(Data_Customers!$B$2:$B$602,MATCH(B819,Data_Customers!$A$2:$A$602,0))</f>
        <v>Laura Green</v>
      </c>
    </row>
    <row r="820" customFormat="false" ht="15" hidden="false" customHeight="false" outlineLevel="0" collapsed="false">
      <c r="A820" s="4" t="s">
        <v>1902</v>
      </c>
      <c r="B820" s="4" t="s">
        <v>282</v>
      </c>
      <c r="C820" s="9" t="n">
        <v>45795</v>
      </c>
      <c r="D820" s="4" t="s">
        <v>103</v>
      </c>
      <c r="E820" s="4" t="n">
        <v>2844.27</v>
      </c>
      <c r="F820" s="4" t="str">
        <f aca="false">INDEX(Data_Customers!$C$2:$C$602,MATCH(B820,Data_Customers!$A$2:$A$602,0))</f>
        <v>Retail</v>
      </c>
      <c r="G820" s="4" t="str">
        <f aca="false">INDEX(Data_Customers!$B$2:$B$602,MATCH(B820,Data_Customers!$A$2:$A$602,0))</f>
        <v>Laura Green</v>
      </c>
    </row>
    <row r="821" customFormat="false" ht="15" hidden="false" customHeight="false" outlineLevel="0" collapsed="false">
      <c r="A821" s="4" t="s">
        <v>1903</v>
      </c>
      <c r="B821" s="4" t="s">
        <v>282</v>
      </c>
      <c r="C821" s="9" t="n">
        <v>45712</v>
      </c>
      <c r="D821" s="4" t="s">
        <v>103</v>
      </c>
      <c r="E821" s="4" t="n">
        <v>1577.76</v>
      </c>
      <c r="F821" s="4" t="str">
        <f aca="false">INDEX(Data_Customers!$C$2:$C$602,MATCH(B821,Data_Customers!$A$2:$A$602,0))</f>
        <v>Retail</v>
      </c>
      <c r="G821" s="4" t="str">
        <f aca="false">INDEX(Data_Customers!$B$2:$B$602,MATCH(B821,Data_Customers!$A$2:$A$602,0))</f>
        <v>Laura Green</v>
      </c>
    </row>
    <row r="822" customFormat="false" ht="15" hidden="false" customHeight="false" outlineLevel="0" collapsed="false">
      <c r="A822" s="4" t="s">
        <v>1904</v>
      </c>
      <c r="B822" s="4" t="s">
        <v>282</v>
      </c>
      <c r="C822" s="9" t="n">
        <v>45299</v>
      </c>
      <c r="D822" s="4" t="s">
        <v>103</v>
      </c>
      <c r="E822" s="4" t="n">
        <v>2293.15</v>
      </c>
      <c r="F822" s="4" t="str">
        <f aca="false">INDEX(Data_Customers!$C$2:$C$602,MATCH(B822,Data_Customers!$A$2:$A$602,0))</f>
        <v>Retail</v>
      </c>
      <c r="G822" s="4" t="str">
        <f aca="false">INDEX(Data_Customers!$B$2:$B$602,MATCH(B822,Data_Customers!$A$2:$A$602,0))</f>
        <v>Laura Green</v>
      </c>
    </row>
    <row r="823" customFormat="false" ht="15" hidden="false" customHeight="false" outlineLevel="0" collapsed="false">
      <c r="A823" s="4" t="s">
        <v>1905</v>
      </c>
      <c r="B823" s="4" t="s">
        <v>282</v>
      </c>
      <c r="C823" s="9" t="n">
        <v>45773</v>
      </c>
      <c r="D823" s="4" t="s">
        <v>103</v>
      </c>
      <c r="E823" s="4" t="n">
        <v>3812.45</v>
      </c>
      <c r="F823" s="4" t="str">
        <f aca="false">INDEX(Data_Customers!$C$2:$C$602,MATCH(B823,Data_Customers!$A$2:$A$602,0))</f>
        <v>Retail</v>
      </c>
      <c r="G823" s="4" t="str">
        <f aca="false">INDEX(Data_Customers!$B$2:$B$602,MATCH(B823,Data_Customers!$A$2:$A$602,0))</f>
        <v>Laura Green</v>
      </c>
    </row>
    <row r="824" customFormat="false" ht="15" hidden="false" customHeight="false" outlineLevel="0" collapsed="false">
      <c r="A824" s="4" t="s">
        <v>1906</v>
      </c>
      <c r="B824" s="4" t="s">
        <v>282</v>
      </c>
      <c r="C824" s="9" t="n">
        <v>45741</v>
      </c>
      <c r="D824" s="4" t="s">
        <v>103</v>
      </c>
      <c r="E824" s="4" t="n">
        <v>4112.23</v>
      </c>
      <c r="F824" s="4" t="str">
        <f aca="false">INDEX(Data_Customers!$C$2:$C$602,MATCH(B824,Data_Customers!$A$2:$A$602,0))</f>
        <v>Retail</v>
      </c>
      <c r="G824" s="4" t="str">
        <f aca="false">INDEX(Data_Customers!$B$2:$B$602,MATCH(B824,Data_Customers!$A$2:$A$602,0))</f>
        <v>Laura Green</v>
      </c>
    </row>
    <row r="825" customFormat="false" ht="15" hidden="false" customHeight="false" outlineLevel="0" collapsed="false">
      <c r="A825" s="4" t="s">
        <v>1907</v>
      </c>
      <c r="B825" s="4" t="s">
        <v>282</v>
      </c>
      <c r="C825" s="9" t="n">
        <v>45405</v>
      </c>
      <c r="D825" s="4" t="s">
        <v>103</v>
      </c>
      <c r="E825" s="4" t="n">
        <v>3258.11</v>
      </c>
      <c r="F825" s="4" t="str">
        <f aca="false">INDEX(Data_Customers!$C$2:$C$602,MATCH(B825,Data_Customers!$A$2:$A$602,0))</f>
        <v>Retail</v>
      </c>
      <c r="G825" s="4" t="str">
        <f aca="false">INDEX(Data_Customers!$B$2:$B$602,MATCH(B825,Data_Customers!$A$2:$A$602,0))</f>
        <v>Laura Green</v>
      </c>
    </row>
    <row r="826" customFormat="false" ht="15" hidden="false" customHeight="false" outlineLevel="0" collapsed="false">
      <c r="A826" s="4" t="s">
        <v>1908</v>
      </c>
      <c r="B826" s="4" t="s">
        <v>284</v>
      </c>
      <c r="C826" s="9" t="n">
        <v>45782</v>
      </c>
      <c r="D826" s="4" t="s">
        <v>75</v>
      </c>
      <c r="E826" s="4" t="n">
        <v>4403.46</v>
      </c>
      <c r="F826" s="4" t="str">
        <f aca="false">INDEX(Data_Customers!$C$2:$C$602,MATCH(B826,Data_Customers!$A$2:$A$602,0))</f>
        <v>Trade Account</v>
      </c>
      <c r="G826" s="4" t="str">
        <f aca="false">INDEX(Data_Customers!$B$2:$B$602,MATCH(B826,Data_Customers!$A$2:$A$602,0))</f>
        <v>Wilson Home Improvements</v>
      </c>
    </row>
    <row r="827" customFormat="false" ht="15" hidden="false" customHeight="false" outlineLevel="0" collapsed="false">
      <c r="A827" s="4" t="s">
        <v>1909</v>
      </c>
      <c r="B827" s="4" t="s">
        <v>284</v>
      </c>
      <c r="C827" s="9" t="n">
        <v>45624</v>
      </c>
      <c r="D827" s="4" t="s">
        <v>75</v>
      </c>
      <c r="E827" s="4" t="n">
        <v>3469.67</v>
      </c>
      <c r="F827" s="4" t="str">
        <f aca="false">INDEX(Data_Customers!$C$2:$C$602,MATCH(B827,Data_Customers!$A$2:$A$602,0))</f>
        <v>Trade Account</v>
      </c>
      <c r="G827" s="4" t="str">
        <f aca="false">INDEX(Data_Customers!$B$2:$B$602,MATCH(B827,Data_Customers!$A$2:$A$602,0))</f>
        <v>Wilson Home Improvements</v>
      </c>
    </row>
    <row r="828" customFormat="false" ht="15" hidden="false" customHeight="false" outlineLevel="0" collapsed="false">
      <c r="A828" s="4" t="s">
        <v>1910</v>
      </c>
      <c r="B828" s="4" t="s">
        <v>284</v>
      </c>
      <c r="C828" s="9" t="n">
        <v>46103</v>
      </c>
      <c r="D828" s="4" t="s">
        <v>75</v>
      </c>
      <c r="E828" s="4" t="n">
        <v>398.8</v>
      </c>
      <c r="F828" s="4" t="str">
        <f aca="false">INDEX(Data_Customers!$C$2:$C$602,MATCH(B828,Data_Customers!$A$2:$A$602,0))</f>
        <v>Trade Account</v>
      </c>
      <c r="G828" s="4" t="str">
        <f aca="false">INDEX(Data_Customers!$B$2:$B$602,MATCH(B828,Data_Customers!$A$2:$A$602,0))</f>
        <v>Wilson Home Improvements</v>
      </c>
    </row>
    <row r="829" customFormat="false" ht="15" hidden="false" customHeight="false" outlineLevel="0" collapsed="false">
      <c r="A829" s="4" t="s">
        <v>1911</v>
      </c>
      <c r="B829" s="4" t="s">
        <v>284</v>
      </c>
      <c r="C829" s="9" t="n">
        <v>45644</v>
      </c>
      <c r="D829" s="4" t="s">
        <v>75</v>
      </c>
      <c r="E829" s="4" t="n">
        <v>9955.4</v>
      </c>
      <c r="F829" s="4" t="str">
        <f aca="false">INDEX(Data_Customers!$C$2:$C$602,MATCH(B829,Data_Customers!$A$2:$A$602,0))</f>
        <v>Trade Account</v>
      </c>
      <c r="G829" s="4" t="str">
        <f aca="false">INDEX(Data_Customers!$B$2:$B$602,MATCH(B829,Data_Customers!$A$2:$A$602,0))</f>
        <v>Wilson Home Improvements</v>
      </c>
    </row>
    <row r="830" customFormat="false" ht="15" hidden="false" customHeight="false" outlineLevel="0" collapsed="false">
      <c r="A830" s="4" t="s">
        <v>1912</v>
      </c>
      <c r="B830" s="4" t="s">
        <v>284</v>
      </c>
      <c r="C830" s="9" t="n">
        <v>45783</v>
      </c>
      <c r="D830" s="4" t="s">
        <v>75</v>
      </c>
      <c r="E830" s="4" t="n">
        <v>4316.94</v>
      </c>
      <c r="F830" s="4" t="str">
        <f aca="false">INDEX(Data_Customers!$C$2:$C$602,MATCH(B830,Data_Customers!$A$2:$A$602,0))</f>
        <v>Trade Account</v>
      </c>
      <c r="G830" s="4" t="str">
        <f aca="false">INDEX(Data_Customers!$B$2:$B$602,MATCH(B830,Data_Customers!$A$2:$A$602,0))</f>
        <v>Wilson Home Improvements</v>
      </c>
    </row>
    <row r="831" customFormat="false" ht="15" hidden="false" customHeight="false" outlineLevel="0" collapsed="false">
      <c r="A831" s="4" t="s">
        <v>1913</v>
      </c>
      <c r="B831" s="4" t="s">
        <v>284</v>
      </c>
      <c r="C831" s="9" t="n">
        <v>45448</v>
      </c>
      <c r="D831" s="4" t="s">
        <v>75</v>
      </c>
      <c r="E831" s="4" t="n">
        <v>5269.11</v>
      </c>
      <c r="F831" s="4" t="str">
        <f aca="false">INDEX(Data_Customers!$C$2:$C$602,MATCH(B831,Data_Customers!$A$2:$A$602,0))</f>
        <v>Trade Account</v>
      </c>
      <c r="G831" s="4" t="str">
        <f aca="false">INDEX(Data_Customers!$B$2:$B$602,MATCH(B831,Data_Customers!$A$2:$A$602,0))</f>
        <v>Wilson Home Improvements</v>
      </c>
    </row>
    <row r="832" customFormat="false" ht="15" hidden="false" customHeight="false" outlineLevel="0" collapsed="false">
      <c r="A832" s="4" t="s">
        <v>1914</v>
      </c>
      <c r="B832" s="4" t="s">
        <v>285</v>
      </c>
      <c r="C832" s="9" t="n">
        <v>45485</v>
      </c>
      <c r="D832" s="4" t="s">
        <v>110</v>
      </c>
      <c r="E832" s="4" t="n">
        <v>3935.58</v>
      </c>
      <c r="F832" s="4" t="str">
        <f aca="false">INDEX(Data_Customers!$C$2:$C$602,MATCH(B832,Data_Customers!$A$2:$A$602,0))</f>
        <v>Contractor</v>
      </c>
      <c r="G832" s="4" t="str">
        <f aca="false">INDEX(Data_Customers!$B$2:$B$602,MATCH(B832,Data_Customers!$A$2:$A$602,0))</f>
        <v>Wilson Groundworks</v>
      </c>
    </row>
    <row r="833" customFormat="false" ht="15" hidden="false" customHeight="false" outlineLevel="0" collapsed="false">
      <c r="A833" s="4" t="s">
        <v>1915</v>
      </c>
      <c r="B833" s="4" t="s">
        <v>285</v>
      </c>
      <c r="C833" s="9" t="n">
        <v>45310</v>
      </c>
      <c r="D833" s="4" t="s">
        <v>110</v>
      </c>
      <c r="E833" s="4" t="n">
        <v>8952.45</v>
      </c>
      <c r="F833" s="4" t="str">
        <f aca="false">INDEX(Data_Customers!$C$2:$C$602,MATCH(B833,Data_Customers!$A$2:$A$602,0))</f>
        <v>Contractor</v>
      </c>
      <c r="G833" s="4" t="str">
        <f aca="false">INDEX(Data_Customers!$B$2:$B$602,MATCH(B833,Data_Customers!$A$2:$A$602,0))</f>
        <v>Wilson Groundworks</v>
      </c>
    </row>
    <row r="834" customFormat="false" ht="15" hidden="false" customHeight="false" outlineLevel="0" collapsed="false">
      <c r="A834" s="4" t="s">
        <v>1916</v>
      </c>
      <c r="B834" s="4" t="s">
        <v>285</v>
      </c>
      <c r="C834" s="9" t="n">
        <v>45636</v>
      </c>
      <c r="D834" s="4" t="s">
        <v>110</v>
      </c>
      <c r="E834" s="4" t="n">
        <v>4849.85</v>
      </c>
      <c r="F834" s="4" t="str">
        <f aca="false">INDEX(Data_Customers!$C$2:$C$602,MATCH(B834,Data_Customers!$A$2:$A$602,0))</f>
        <v>Contractor</v>
      </c>
      <c r="G834" s="4" t="str">
        <f aca="false">INDEX(Data_Customers!$B$2:$B$602,MATCH(B834,Data_Customers!$A$2:$A$602,0))</f>
        <v>Wilson Groundworks</v>
      </c>
    </row>
    <row r="835" customFormat="false" ht="15" hidden="false" customHeight="false" outlineLevel="0" collapsed="false">
      <c r="A835" s="4" t="s">
        <v>1917</v>
      </c>
      <c r="B835" s="4" t="s">
        <v>285</v>
      </c>
      <c r="C835" s="9" t="n">
        <v>45664</v>
      </c>
      <c r="D835" s="4" t="s">
        <v>110</v>
      </c>
      <c r="E835" s="4" t="n">
        <v>3113.03</v>
      </c>
      <c r="F835" s="4" t="str">
        <f aca="false">INDEX(Data_Customers!$C$2:$C$602,MATCH(B835,Data_Customers!$A$2:$A$602,0))</f>
        <v>Contractor</v>
      </c>
      <c r="G835" s="4" t="str">
        <f aca="false">INDEX(Data_Customers!$B$2:$B$602,MATCH(B835,Data_Customers!$A$2:$A$602,0))</f>
        <v>Wilson Groundworks</v>
      </c>
    </row>
    <row r="836" customFormat="false" ht="15" hidden="false" customHeight="false" outlineLevel="0" collapsed="false">
      <c r="A836" s="4" t="s">
        <v>1918</v>
      </c>
      <c r="B836" s="4" t="s">
        <v>285</v>
      </c>
      <c r="C836" s="9" t="n">
        <v>45340</v>
      </c>
      <c r="D836" s="4" t="s">
        <v>110</v>
      </c>
      <c r="E836" s="4" t="n">
        <v>1977.29</v>
      </c>
      <c r="F836" s="4" t="str">
        <f aca="false">INDEX(Data_Customers!$C$2:$C$602,MATCH(B836,Data_Customers!$A$2:$A$602,0))</f>
        <v>Contractor</v>
      </c>
      <c r="G836" s="4" t="str">
        <f aca="false">INDEX(Data_Customers!$B$2:$B$602,MATCH(B836,Data_Customers!$A$2:$A$602,0))</f>
        <v>Wilson Groundworks</v>
      </c>
    </row>
    <row r="837" customFormat="false" ht="15" hidden="false" customHeight="false" outlineLevel="0" collapsed="false">
      <c r="A837" s="4" t="s">
        <v>1919</v>
      </c>
      <c r="B837" s="4" t="s">
        <v>287</v>
      </c>
      <c r="C837" s="9" t="n">
        <v>45733</v>
      </c>
      <c r="D837" s="4" t="s">
        <v>94</v>
      </c>
      <c r="E837" s="4" t="n">
        <v>2459.96</v>
      </c>
      <c r="F837" s="4" t="str">
        <f aca="false">INDEX(Data_Customers!$C$2:$C$602,MATCH(B837,Data_Customers!$A$2:$A$602,0))</f>
        <v>Retail</v>
      </c>
      <c r="G837" s="4" t="str">
        <f aca="false">INDEX(Data_Customers!$B$2:$B$602,MATCH(B837,Data_Customers!$A$2:$A$602,0))</f>
        <v>Emily Wilson</v>
      </c>
    </row>
    <row r="838" customFormat="false" ht="15" hidden="false" customHeight="false" outlineLevel="0" collapsed="false">
      <c r="A838" s="4" t="s">
        <v>1920</v>
      </c>
      <c r="B838" s="4" t="s">
        <v>287</v>
      </c>
      <c r="C838" s="9" t="n">
        <v>45634</v>
      </c>
      <c r="D838" s="4" t="s">
        <v>94</v>
      </c>
      <c r="E838" s="4" t="n">
        <v>3264.2</v>
      </c>
      <c r="F838" s="4" t="str">
        <f aca="false">INDEX(Data_Customers!$C$2:$C$602,MATCH(B838,Data_Customers!$A$2:$A$602,0))</f>
        <v>Retail</v>
      </c>
      <c r="G838" s="4" t="str">
        <f aca="false">INDEX(Data_Customers!$B$2:$B$602,MATCH(B838,Data_Customers!$A$2:$A$602,0))</f>
        <v>Emily Wilson</v>
      </c>
    </row>
    <row r="839" customFormat="false" ht="15" hidden="false" customHeight="false" outlineLevel="0" collapsed="false">
      <c r="A839" s="4" t="s">
        <v>1921</v>
      </c>
      <c r="B839" s="4" t="s">
        <v>287</v>
      </c>
      <c r="C839" s="9" t="n">
        <v>45661</v>
      </c>
      <c r="D839" s="4" t="s">
        <v>94</v>
      </c>
      <c r="E839" s="4" t="n">
        <v>7290.85</v>
      </c>
      <c r="F839" s="4" t="str">
        <f aca="false">INDEX(Data_Customers!$C$2:$C$602,MATCH(B839,Data_Customers!$A$2:$A$602,0))</f>
        <v>Retail</v>
      </c>
      <c r="G839" s="4" t="str">
        <f aca="false">INDEX(Data_Customers!$B$2:$B$602,MATCH(B839,Data_Customers!$A$2:$A$602,0))</f>
        <v>Emily Wilson</v>
      </c>
    </row>
    <row r="840" customFormat="false" ht="15" hidden="false" customHeight="false" outlineLevel="0" collapsed="false">
      <c r="A840" s="4" t="s">
        <v>1922</v>
      </c>
      <c r="B840" s="4" t="s">
        <v>287</v>
      </c>
      <c r="C840" s="9" t="n">
        <v>45535</v>
      </c>
      <c r="D840" s="4" t="s">
        <v>94</v>
      </c>
      <c r="E840" s="4" t="n">
        <v>1820.79</v>
      </c>
      <c r="F840" s="4" t="str">
        <f aca="false">INDEX(Data_Customers!$C$2:$C$602,MATCH(B840,Data_Customers!$A$2:$A$602,0))</f>
        <v>Retail</v>
      </c>
      <c r="G840" s="4" t="str">
        <f aca="false">INDEX(Data_Customers!$B$2:$B$602,MATCH(B840,Data_Customers!$A$2:$A$602,0))</f>
        <v>Emily Wilson</v>
      </c>
    </row>
    <row r="841" customFormat="false" ht="15" hidden="false" customHeight="false" outlineLevel="0" collapsed="false">
      <c r="A841" s="4" t="s">
        <v>1923</v>
      </c>
      <c r="B841" s="4" t="s">
        <v>287</v>
      </c>
      <c r="C841" s="9" t="n">
        <v>45936</v>
      </c>
      <c r="D841" s="4" t="s">
        <v>94</v>
      </c>
      <c r="E841" s="4" t="n">
        <v>6092.21</v>
      </c>
      <c r="F841" s="4" t="str">
        <f aca="false">INDEX(Data_Customers!$C$2:$C$602,MATCH(B841,Data_Customers!$A$2:$A$602,0))</f>
        <v>Retail</v>
      </c>
      <c r="G841" s="4" t="str">
        <f aca="false">INDEX(Data_Customers!$B$2:$B$602,MATCH(B841,Data_Customers!$A$2:$A$602,0))</f>
        <v>Emily Wilson</v>
      </c>
    </row>
    <row r="842" customFormat="false" ht="15" hidden="false" customHeight="false" outlineLevel="0" collapsed="false">
      <c r="A842" s="4" t="s">
        <v>1924</v>
      </c>
      <c r="B842" s="4" t="s">
        <v>287</v>
      </c>
      <c r="C842" s="9" t="n">
        <v>45851</v>
      </c>
      <c r="D842" s="4" t="s">
        <v>94</v>
      </c>
      <c r="E842" s="4" t="n">
        <v>2748.57</v>
      </c>
      <c r="F842" s="4" t="str">
        <f aca="false">INDEX(Data_Customers!$C$2:$C$602,MATCH(B842,Data_Customers!$A$2:$A$602,0))</f>
        <v>Retail</v>
      </c>
      <c r="G842" s="4" t="str">
        <f aca="false">INDEX(Data_Customers!$B$2:$B$602,MATCH(B842,Data_Customers!$A$2:$A$602,0))</f>
        <v>Emily Wilson</v>
      </c>
    </row>
    <row r="843" customFormat="false" ht="15" hidden="false" customHeight="false" outlineLevel="0" collapsed="false">
      <c r="A843" s="4" t="s">
        <v>1925</v>
      </c>
      <c r="B843" s="4" t="s">
        <v>287</v>
      </c>
      <c r="C843" s="9" t="n">
        <v>45488</v>
      </c>
      <c r="D843" s="4" t="s">
        <v>94</v>
      </c>
      <c r="E843" s="4" t="n">
        <v>8163.75</v>
      </c>
      <c r="F843" s="4" t="str">
        <f aca="false">INDEX(Data_Customers!$C$2:$C$602,MATCH(B843,Data_Customers!$A$2:$A$602,0))</f>
        <v>Retail</v>
      </c>
      <c r="G843" s="4" t="str">
        <f aca="false">INDEX(Data_Customers!$B$2:$B$602,MATCH(B843,Data_Customers!$A$2:$A$602,0))</f>
        <v>Emily Wilson</v>
      </c>
    </row>
    <row r="844" customFormat="false" ht="15" hidden="false" customHeight="false" outlineLevel="0" collapsed="false">
      <c r="A844" s="4" t="s">
        <v>1926</v>
      </c>
      <c r="B844" s="4" t="s">
        <v>287</v>
      </c>
      <c r="C844" s="9" t="n">
        <v>45936</v>
      </c>
      <c r="D844" s="4" t="s">
        <v>94</v>
      </c>
      <c r="E844" s="4" t="n">
        <v>1380.54</v>
      </c>
      <c r="F844" s="4" t="str">
        <f aca="false">INDEX(Data_Customers!$C$2:$C$602,MATCH(B844,Data_Customers!$A$2:$A$602,0))</f>
        <v>Retail</v>
      </c>
      <c r="G844" s="4" t="str">
        <f aca="false">INDEX(Data_Customers!$B$2:$B$602,MATCH(B844,Data_Customers!$A$2:$A$602,0))</f>
        <v>Emily Wilson</v>
      </c>
    </row>
    <row r="845" customFormat="false" ht="15" hidden="false" customHeight="false" outlineLevel="0" collapsed="false">
      <c r="A845" s="4" t="s">
        <v>1927</v>
      </c>
      <c r="B845" s="4" t="s">
        <v>287</v>
      </c>
      <c r="C845" s="9" t="n">
        <v>45361</v>
      </c>
      <c r="D845" s="4" t="s">
        <v>94</v>
      </c>
      <c r="E845" s="4" t="n">
        <v>4404.85</v>
      </c>
      <c r="F845" s="4" t="str">
        <f aca="false">INDEX(Data_Customers!$C$2:$C$602,MATCH(B845,Data_Customers!$A$2:$A$602,0))</f>
        <v>Retail</v>
      </c>
      <c r="G845" s="4" t="str">
        <f aca="false">INDEX(Data_Customers!$B$2:$B$602,MATCH(B845,Data_Customers!$A$2:$A$602,0))</f>
        <v>Emily Wilson</v>
      </c>
    </row>
    <row r="846" customFormat="false" ht="15" hidden="false" customHeight="false" outlineLevel="0" collapsed="false">
      <c r="A846" s="4" t="s">
        <v>1928</v>
      </c>
      <c r="B846" s="4" t="s">
        <v>287</v>
      </c>
      <c r="C846" s="9" t="n">
        <v>45572</v>
      </c>
      <c r="D846" s="4" t="s">
        <v>94</v>
      </c>
      <c r="E846" s="4" t="n">
        <v>961.21</v>
      </c>
      <c r="F846" s="4" t="str">
        <f aca="false">INDEX(Data_Customers!$C$2:$C$602,MATCH(B846,Data_Customers!$A$2:$A$602,0))</f>
        <v>Retail</v>
      </c>
      <c r="G846" s="4" t="str">
        <f aca="false">INDEX(Data_Customers!$B$2:$B$602,MATCH(B846,Data_Customers!$A$2:$A$602,0))</f>
        <v>Emily Wilson</v>
      </c>
    </row>
    <row r="847" customFormat="false" ht="15" hidden="false" customHeight="false" outlineLevel="0" collapsed="false">
      <c r="A847" s="4" t="s">
        <v>1929</v>
      </c>
      <c r="B847" s="4" t="s">
        <v>289</v>
      </c>
      <c r="C847" s="9" t="n">
        <v>45461</v>
      </c>
      <c r="D847" s="4" t="s">
        <v>79</v>
      </c>
      <c r="E847" s="4" t="n">
        <v>6105.33</v>
      </c>
      <c r="F847" s="4" t="str">
        <f aca="false">INDEX(Data_Customers!$C$2:$C$602,MATCH(B847,Data_Customers!$A$2:$A$602,0))</f>
        <v>Trade Account</v>
      </c>
      <c r="G847" s="4" t="str">
        <f aca="false">INDEX(Data_Customers!$B$2:$B$602,MATCH(B847,Data_Customers!$A$2:$A$602,0))</f>
        <v>Taylor Building Services</v>
      </c>
    </row>
    <row r="848" customFormat="false" ht="15" hidden="false" customHeight="false" outlineLevel="0" collapsed="false">
      <c r="A848" s="4" t="s">
        <v>1930</v>
      </c>
      <c r="B848" s="4" t="s">
        <v>289</v>
      </c>
      <c r="C848" s="9" t="n">
        <v>45503</v>
      </c>
      <c r="D848" s="4" t="s">
        <v>79</v>
      </c>
      <c r="E848" s="4" t="n">
        <v>3099.37</v>
      </c>
      <c r="F848" s="4" t="str">
        <f aca="false">INDEX(Data_Customers!$C$2:$C$602,MATCH(B848,Data_Customers!$A$2:$A$602,0))</f>
        <v>Trade Account</v>
      </c>
      <c r="G848" s="4" t="str">
        <f aca="false">INDEX(Data_Customers!$B$2:$B$602,MATCH(B848,Data_Customers!$A$2:$A$602,0))</f>
        <v>Taylor Building Services</v>
      </c>
    </row>
    <row r="849" customFormat="false" ht="15" hidden="false" customHeight="false" outlineLevel="0" collapsed="false">
      <c r="A849" s="4" t="s">
        <v>1931</v>
      </c>
      <c r="B849" s="4" t="s">
        <v>289</v>
      </c>
      <c r="C849" s="9" t="n">
        <v>45898</v>
      </c>
      <c r="D849" s="4" t="s">
        <v>79</v>
      </c>
      <c r="E849" s="4" t="n">
        <v>3927.85</v>
      </c>
      <c r="F849" s="4" t="str">
        <f aca="false">INDEX(Data_Customers!$C$2:$C$602,MATCH(B849,Data_Customers!$A$2:$A$602,0))</f>
        <v>Trade Account</v>
      </c>
      <c r="G849" s="4" t="str">
        <f aca="false">INDEX(Data_Customers!$B$2:$B$602,MATCH(B849,Data_Customers!$A$2:$A$602,0))</f>
        <v>Taylor Building Services</v>
      </c>
    </row>
    <row r="850" customFormat="false" ht="15" hidden="false" customHeight="false" outlineLevel="0" collapsed="false">
      <c r="A850" s="4" t="s">
        <v>1932</v>
      </c>
      <c r="B850" s="4" t="s">
        <v>289</v>
      </c>
      <c r="C850" s="9" t="n">
        <v>45758</v>
      </c>
      <c r="D850" s="4" t="s">
        <v>79</v>
      </c>
      <c r="E850" s="4" t="n">
        <v>5910.06</v>
      </c>
      <c r="F850" s="4" t="str">
        <f aca="false">INDEX(Data_Customers!$C$2:$C$602,MATCH(B850,Data_Customers!$A$2:$A$602,0))</f>
        <v>Trade Account</v>
      </c>
      <c r="G850" s="4" t="str">
        <f aca="false">INDEX(Data_Customers!$B$2:$B$602,MATCH(B850,Data_Customers!$A$2:$A$602,0))</f>
        <v>Taylor Building Services</v>
      </c>
    </row>
    <row r="851" customFormat="false" ht="15" hidden="false" customHeight="false" outlineLevel="0" collapsed="false">
      <c r="A851" s="4" t="s">
        <v>1933</v>
      </c>
      <c r="B851" s="4" t="s">
        <v>291</v>
      </c>
      <c r="C851" s="9" t="n">
        <v>45332</v>
      </c>
      <c r="D851" s="4" t="s">
        <v>110</v>
      </c>
      <c r="E851" s="4" t="n">
        <v>1574.74</v>
      </c>
      <c r="F851" s="4" t="str">
        <f aca="false">INDEX(Data_Customers!$C$2:$C$602,MATCH(B851,Data_Customers!$A$2:$A$602,0))</f>
        <v>Contractor</v>
      </c>
      <c r="G851" s="4" t="str">
        <f aca="false">INDEX(Data_Customers!$B$2:$B$602,MATCH(B851,Data_Customers!$A$2:$A$602,0))</f>
        <v>Baker Construction</v>
      </c>
    </row>
    <row r="852" customFormat="false" ht="15" hidden="false" customHeight="false" outlineLevel="0" collapsed="false">
      <c r="A852" s="4" t="s">
        <v>1934</v>
      </c>
      <c r="B852" s="4" t="s">
        <v>291</v>
      </c>
      <c r="C852" s="9" t="n">
        <v>45568</v>
      </c>
      <c r="D852" s="4" t="s">
        <v>110</v>
      </c>
      <c r="E852" s="4" t="n">
        <v>1640.24</v>
      </c>
      <c r="F852" s="4" t="str">
        <f aca="false">INDEX(Data_Customers!$C$2:$C$602,MATCH(B852,Data_Customers!$A$2:$A$602,0))</f>
        <v>Contractor</v>
      </c>
      <c r="G852" s="4" t="str">
        <f aca="false">INDEX(Data_Customers!$B$2:$B$602,MATCH(B852,Data_Customers!$A$2:$A$602,0))</f>
        <v>Baker Construction</v>
      </c>
    </row>
    <row r="853" customFormat="false" ht="15" hidden="false" customHeight="false" outlineLevel="0" collapsed="false">
      <c r="A853" s="4" t="s">
        <v>1935</v>
      </c>
      <c r="B853" s="4" t="s">
        <v>291</v>
      </c>
      <c r="C853" s="9" t="n">
        <v>46135</v>
      </c>
      <c r="D853" s="4" t="s">
        <v>110</v>
      </c>
      <c r="E853" s="4" t="n">
        <v>702.52</v>
      </c>
      <c r="F853" s="4" t="str">
        <f aca="false">INDEX(Data_Customers!$C$2:$C$602,MATCH(B853,Data_Customers!$A$2:$A$602,0))</f>
        <v>Contractor</v>
      </c>
      <c r="G853" s="4" t="str">
        <f aca="false">INDEX(Data_Customers!$B$2:$B$602,MATCH(B853,Data_Customers!$A$2:$A$602,0))</f>
        <v>Baker Construction</v>
      </c>
    </row>
    <row r="854" customFormat="false" ht="15" hidden="false" customHeight="false" outlineLevel="0" collapsed="false">
      <c r="A854" s="4" t="s">
        <v>1936</v>
      </c>
      <c r="B854" s="4" t="s">
        <v>291</v>
      </c>
      <c r="C854" s="9" t="n">
        <v>45939</v>
      </c>
      <c r="D854" s="4" t="s">
        <v>110</v>
      </c>
      <c r="E854" s="4" t="n">
        <v>7203.3</v>
      </c>
      <c r="F854" s="4" t="str">
        <f aca="false">INDEX(Data_Customers!$C$2:$C$602,MATCH(B854,Data_Customers!$A$2:$A$602,0))</f>
        <v>Contractor</v>
      </c>
      <c r="G854" s="4" t="str">
        <f aca="false">INDEX(Data_Customers!$B$2:$B$602,MATCH(B854,Data_Customers!$A$2:$A$602,0))</f>
        <v>Baker Construction</v>
      </c>
    </row>
    <row r="855" customFormat="false" ht="15" hidden="false" customHeight="false" outlineLevel="0" collapsed="false">
      <c r="A855" s="4" t="s">
        <v>1937</v>
      </c>
      <c r="B855" s="4" t="s">
        <v>291</v>
      </c>
      <c r="C855" s="9" t="n">
        <v>45593</v>
      </c>
      <c r="D855" s="4" t="s">
        <v>110</v>
      </c>
      <c r="E855" s="4" t="n">
        <v>3391.52</v>
      </c>
      <c r="F855" s="4" t="str">
        <f aca="false">INDEX(Data_Customers!$C$2:$C$602,MATCH(B855,Data_Customers!$A$2:$A$602,0))</f>
        <v>Contractor</v>
      </c>
      <c r="G855" s="4" t="str">
        <f aca="false">INDEX(Data_Customers!$B$2:$B$602,MATCH(B855,Data_Customers!$A$2:$A$602,0))</f>
        <v>Baker Construction</v>
      </c>
    </row>
    <row r="856" customFormat="false" ht="15" hidden="false" customHeight="false" outlineLevel="0" collapsed="false">
      <c r="A856" s="4" t="s">
        <v>1938</v>
      </c>
      <c r="B856" s="4" t="s">
        <v>291</v>
      </c>
      <c r="C856" s="9" t="n">
        <v>46040</v>
      </c>
      <c r="D856" s="4" t="s">
        <v>110</v>
      </c>
      <c r="E856" s="4" t="n">
        <v>4128.49</v>
      </c>
      <c r="F856" s="4" t="str">
        <f aca="false">INDEX(Data_Customers!$C$2:$C$602,MATCH(B856,Data_Customers!$A$2:$A$602,0))</f>
        <v>Contractor</v>
      </c>
      <c r="G856" s="4" t="str">
        <f aca="false">INDEX(Data_Customers!$B$2:$B$602,MATCH(B856,Data_Customers!$A$2:$A$602,0))</f>
        <v>Baker Construction</v>
      </c>
    </row>
    <row r="857" customFormat="false" ht="15" hidden="false" customHeight="false" outlineLevel="0" collapsed="false">
      <c r="A857" s="4" t="s">
        <v>1939</v>
      </c>
      <c r="B857" s="4" t="s">
        <v>291</v>
      </c>
      <c r="C857" s="9" t="n">
        <v>46031</v>
      </c>
      <c r="D857" s="4" t="s">
        <v>110</v>
      </c>
      <c r="E857" s="4" t="n">
        <v>8909.07</v>
      </c>
      <c r="F857" s="4" t="str">
        <f aca="false">INDEX(Data_Customers!$C$2:$C$602,MATCH(B857,Data_Customers!$A$2:$A$602,0))</f>
        <v>Contractor</v>
      </c>
      <c r="G857" s="4" t="str">
        <f aca="false">INDEX(Data_Customers!$B$2:$B$602,MATCH(B857,Data_Customers!$A$2:$A$602,0))</f>
        <v>Baker Construction</v>
      </c>
    </row>
    <row r="858" customFormat="false" ht="15" hidden="false" customHeight="false" outlineLevel="0" collapsed="false">
      <c r="A858" s="4" t="s">
        <v>1940</v>
      </c>
      <c r="B858" s="4" t="s">
        <v>291</v>
      </c>
      <c r="C858" s="9" t="n">
        <v>45517</v>
      </c>
      <c r="D858" s="4" t="s">
        <v>110</v>
      </c>
      <c r="E858" s="4" t="n">
        <v>5809.42</v>
      </c>
      <c r="F858" s="4" t="str">
        <f aca="false">INDEX(Data_Customers!$C$2:$C$602,MATCH(B858,Data_Customers!$A$2:$A$602,0))</f>
        <v>Contractor</v>
      </c>
      <c r="G858" s="4" t="str">
        <f aca="false">INDEX(Data_Customers!$B$2:$B$602,MATCH(B858,Data_Customers!$A$2:$A$602,0))</f>
        <v>Baker Construction</v>
      </c>
    </row>
    <row r="859" customFormat="false" ht="15" hidden="false" customHeight="false" outlineLevel="0" collapsed="false">
      <c r="A859" s="4" t="s">
        <v>1941</v>
      </c>
      <c r="B859" s="4" t="s">
        <v>291</v>
      </c>
      <c r="C859" s="9" t="n">
        <v>45529</v>
      </c>
      <c r="D859" s="4" t="s">
        <v>110</v>
      </c>
      <c r="E859" s="4" t="n">
        <v>6014.27</v>
      </c>
      <c r="F859" s="4" t="str">
        <f aca="false">INDEX(Data_Customers!$C$2:$C$602,MATCH(B859,Data_Customers!$A$2:$A$602,0))</f>
        <v>Contractor</v>
      </c>
      <c r="G859" s="4" t="str">
        <f aca="false">INDEX(Data_Customers!$B$2:$B$602,MATCH(B859,Data_Customers!$A$2:$A$602,0))</f>
        <v>Baker Construction</v>
      </c>
    </row>
    <row r="860" customFormat="false" ht="15" hidden="false" customHeight="false" outlineLevel="0" collapsed="false">
      <c r="A860" s="4" t="s">
        <v>1942</v>
      </c>
      <c r="B860" s="4" t="s">
        <v>291</v>
      </c>
      <c r="C860" s="9" t="n">
        <v>45481</v>
      </c>
      <c r="D860" s="4" t="s">
        <v>110</v>
      </c>
      <c r="E860" s="4" t="n">
        <v>3626.02</v>
      </c>
      <c r="F860" s="4" t="str">
        <f aca="false">INDEX(Data_Customers!$C$2:$C$602,MATCH(B860,Data_Customers!$A$2:$A$602,0))</f>
        <v>Contractor</v>
      </c>
      <c r="G860" s="4" t="str">
        <f aca="false">INDEX(Data_Customers!$B$2:$B$602,MATCH(B860,Data_Customers!$A$2:$A$602,0))</f>
        <v>Baker Construction</v>
      </c>
    </row>
    <row r="861" customFormat="false" ht="15" hidden="false" customHeight="false" outlineLevel="0" collapsed="false">
      <c r="A861" s="4" t="s">
        <v>1943</v>
      </c>
      <c r="B861" s="4" t="s">
        <v>291</v>
      </c>
      <c r="C861" s="9" t="n">
        <v>45955</v>
      </c>
      <c r="D861" s="4" t="s">
        <v>110</v>
      </c>
      <c r="E861" s="4" t="n">
        <v>2618.89</v>
      </c>
      <c r="F861" s="4" t="str">
        <f aca="false">INDEX(Data_Customers!$C$2:$C$602,MATCH(B861,Data_Customers!$A$2:$A$602,0))</f>
        <v>Contractor</v>
      </c>
      <c r="G861" s="4" t="str">
        <f aca="false">INDEX(Data_Customers!$B$2:$B$602,MATCH(B861,Data_Customers!$A$2:$A$602,0))</f>
        <v>Baker Construction</v>
      </c>
    </row>
    <row r="862" customFormat="false" ht="15" hidden="false" customHeight="false" outlineLevel="0" collapsed="false">
      <c r="A862" s="4" t="s">
        <v>1944</v>
      </c>
      <c r="B862" s="4" t="s">
        <v>291</v>
      </c>
      <c r="C862" s="9" t="n">
        <v>45484</v>
      </c>
      <c r="D862" s="4" t="s">
        <v>110</v>
      </c>
      <c r="E862" s="4" t="n">
        <v>239.28</v>
      </c>
      <c r="F862" s="4" t="str">
        <f aca="false">INDEX(Data_Customers!$C$2:$C$602,MATCH(B862,Data_Customers!$A$2:$A$602,0))</f>
        <v>Contractor</v>
      </c>
      <c r="G862" s="4" t="str">
        <f aca="false">INDEX(Data_Customers!$B$2:$B$602,MATCH(B862,Data_Customers!$A$2:$A$602,0))</f>
        <v>Baker Construction</v>
      </c>
    </row>
    <row r="863" customFormat="false" ht="15" hidden="false" customHeight="false" outlineLevel="0" collapsed="false">
      <c r="A863" s="4" t="s">
        <v>1945</v>
      </c>
      <c r="B863" s="4" t="s">
        <v>291</v>
      </c>
      <c r="C863" s="9" t="n">
        <v>45728</v>
      </c>
      <c r="D863" s="4" t="s">
        <v>110</v>
      </c>
      <c r="E863" s="4" t="n">
        <v>3550.19</v>
      </c>
      <c r="F863" s="4" t="str">
        <f aca="false">INDEX(Data_Customers!$C$2:$C$602,MATCH(B863,Data_Customers!$A$2:$A$602,0))</f>
        <v>Contractor</v>
      </c>
      <c r="G863" s="4" t="str">
        <f aca="false">INDEX(Data_Customers!$B$2:$B$602,MATCH(B863,Data_Customers!$A$2:$A$602,0))</f>
        <v>Baker Construction</v>
      </c>
    </row>
    <row r="864" customFormat="false" ht="15" hidden="false" customHeight="false" outlineLevel="0" collapsed="false">
      <c r="A864" s="4" t="s">
        <v>1946</v>
      </c>
      <c r="B864" s="4" t="s">
        <v>291</v>
      </c>
      <c r="C864" s="9" t="n">
        <v>46033</v>
      </c>
      <c r="D864" s="4" t="s">
        <v>110</v>
      </c>
      <c r="E864" s="4" t="n">
        <v>6308.59</v>
      </c>
      <c r="F864" s="4" t="str">
        <f aca="false">INDEX(Data_Customers!$C$2:$C$602,MATCH(B864,Data_Customers!$A$2:$A$602,0))</f>
        <v>Contractor</v>
      </c>
      <c r="G864" s="4" t="str">
        <f aca="false">INDEX(Data_Customers!$B$2:$B$602,MATCH(B864,Data_Customers!$A$2:$A$602,0))</f>
        <v>Baker Construction</v>
      </c>
    </row>
    <row r="865" customFormat="false" ht="15" hidden="false" customHeight="false" outlineLevel="0" collapsed="false">
      <c r="A865" s="4" t="s">
        <v>1947</v>
      </c>
      <c r="B865" s="4" t="s">
        <v>293</v>
      </c>
      <c r="C865" s="9" t="n">
        <v>46080</v>
      </c>
      <c r="D865" s="4" t="s">
        <v>94</v>
      </c>
      <c r="E865" s="4" t="n">
        <v>593.95</v>
      </c>
      <c r="F865" s="4" t="str">
        <f aca="false">INDEX(Data_Customers!$C$2:$C$602,MATCH(B865,Data_Customers!$A$2:$A$602,0))</f>
        <v>Retail</v>
      </c>
      <c r="G865" s="4" t="str">
        <f aca="false">INDEX(Data_Customers!$B$2:$B$602,MATCH(B865,Data_Customers!$A$2:$A$602,0))</f>
        <v>Priya Patel</v>
      </c>
    </row>
    <row r="866" customFormat="false" ht="15" hidden="false" customHeight="false" outlineLevel="0" collapsed="false">
      <c r="A866" s="4" t="s">
        <v>1948</v>
      </c>
      <c r="B866" s="4" t="s">
        <v>293</v>
      </c>
      <c r="C866" s="9" t="n">
        <v>45934</v>
      </c>
      <c r="D866" s="4" t="s">
        <v>94</v>
      </c>
      <c r="E866" s="4" t="n">
        <v>4500.06</v>
      </c>
      <c r="F866" s="4" t="str">
        <f aca="false">INDEX(Data_Customers!$C$2:$C$602,MATCH(B866,Data_Customers!$A$2:$A$602,0))</f>
        <v>Retail</v>
      </c>
      <c r="G866" s="4" t="str">
        <f aca="false">INDEX(Data_Customers!$B$2:$B$602,MATCH(B866,Data_Customers!$A$2:$A$602,0))</f>
        <v>Priya Patel</v>
      </c>
    </row>
    <row r="867" customFormat="false" ht="15" hidden="false" customHeight="false" outlineLevel="0" collapsed="false">
      <c r="A867" s="4" t="s">
        <v>1949</v>
      </c>
      <c r="B867" s="4" t="s">
        <v>293</v>
      </c>
      <c r="C867" s="9" t="n">
        <v>46069</v>
      </c>
      <c r="D867" s="4" t="s">
        <v>94</v>
      </c>
      <c r="E867" s="4" t="n">
        <v>7497.49</v>
      </c>
      <c r="F867" s="4" t="str">
        <f aca="false">INDEX(Data_Customers!$C$2:$C$602,MATCH(B867,Data_Customers!$A$2:$A$602,0))</f>
        <v>Retail</v>
      </c>
      <c r="G867" s="4" t="str">
        <f aca="false">INDEX(Data_Customers!$B$2:$B$602,MATCH(B867,Data_Customers!$A$2:$A$602,0))</f>
        <v>Priya Patel</v>
      </c>
    </row>
    <row r="868" customFormat="false" ht="15" hidden="false" customHeight="false" outlineLevel="0" collapsed="false">
      <c r="A868" s="4" t="s">
        <v>1950</v>
      </c>
      <c r="B868" s="4" t="s">
        <v>293</v>
      </c>
      <c r="C868" s="9" t="n">
        <v>45848</v>
      </c>
      <c r="D868" s="4" t="s">
        <v>94</v>
      </c>
      <c r="E868" s="4" t="n">
        <v>627.07</v>
      </c>
      <c r="F868" s="4" t="str">
        <f aca="false">INDEX(Data_Customers!$C$2:$C$602,MATCH(B868,Data_Customers!$A$2:$A$602,0))</f>
        <v>Retail</v>
      </c>
      <c r="G868" s="4" t="str">
        <f aca="false">INDEX(Data_Customers!$B$2:$B$602,MATCH(B868,Data_Customers!$A$2:$A$602,0))</f>
        <v>Priya Patel</v>
      </c>
    </row>
    <row r="869" customFormat="false" ht="15" hidden="false" customHeight="false" outlineLevel="0" collapsed="false">
      <c r="A869" s="4" t="s">
        <v>1951</v>
      </c>
      <c r="B869" s="4" t="s">
        <v>293</v>
      </c>
      <c r="C869" s="9" t="n">
        <v>45849</v>
      </c>
      <c r="D869" s="4" t="s">
        <v>94</v>
      </c>
      <c r="E869" s="4" t="n">
        <v>1689.25</v>
      </c>
      <c r="F869" s="4" t="str">
        <f aca="false">INDEX(Data_Customers!$C$2:$C$602,MATCH(B869,Data_Customers!$A$2:$A$602,0))</f>
        <v>Retail</v>
      </c>
      <c r="G869" s="4" t="str">
        <f aca="false">INDEX(Data_Customers!$B$2:$B$602,MATCH(B869,Data_Customers!$A$2:$A$602,0))</f>
        <v>Priya Patel</v>
      </c>
    </row>
    <row r="870" customFormat="false" ht="15" hidden="false" customHeight="false" outlineLevel="0" collapsed="false">
      <c r="A870" s="4" t="s">
        <v>1952</v>
      </c>
      <c r="B870" s="4" t="s">
        <v>293</v>
      </c>
      <c r="C870" s="9" t="n">
        <v>45521</v>
      </c>
      <c r="D870" s="4" t="s">
        <v>94</v>
      </c>
      <c r="E870" s="4" t="n">
        <v>2576.7</v>
      </c>
      <c r="F870" s="4" t="str">
        <f aca="false">INDEX(Data_Customers!$C$2:$C$602,MATCH(B870,Data_Customers!$A$2:$A$602,0))</f>
        <v>Retail</v>
      </c>
      <c r="G870" s="4" t="str">
        <f aca="false">INDEX(Data_Customers!$B$2:$B$602,MATCH(B870,Data_Customers!$A$2:$A$602,0))</f>
        <v>Priya Patel</v>
      </c>
    </row>
    <row r="871" customFormat="false" ht="15" hidden="false" customHeight="false" outlineLevel="0" collapsed="false">
      <c r="A871" s="4" t="s">
        <v>1953</v>
      </c>
      <c r="B871" s="4" t="s">
        <v>293</v>
      </c>
      <c r="C871" s="9" t="n">
        <v>45686</v>
      </c>
      <c r="D871" s="4" t="s">
        <v>94</v>
      </c>
      <c r="E871" s="4" t="n">
        <v>3290.94</v>
      </c>
      <c r="F871" s="4" t="str">
        <f aca="false">INDEX(Data_Customers!$C$2:$C$602,MATCH(B871,Data_Customers!$A$2:$A$602,0))</f>
        <v>Retail</v>
      </c>
      <c r="G871" s="4" t="str">
        <f aca="false">INDEX(Data_Customers!$B$2:$B$602,MATCH(B871,Data_Customers!$A$2:$A$602,0))</f>
        <v>Priya Patel</v>
      </c>
    </row>
    <row r="872" customFormat="false" ht="15" hidden="false" customHeight="false" outlineLevel="0" collapsed="false">
      <c r="A872" s="4" t="s">
        <v>1954</v>
      </c>
      <c r="B872" s="4" t="s">
        <v>293</v>
      </c>
      <c r="C872" s="9" t="n">
        <v>46192</v>
      </c>
      <c r="D872" s="4" t="s">
        <v>94</v>
      </c>
      <c r="E872" s="4" t="n">
        <v>5370.94</v>
      </c>
      <c r="F872" s="4" t="str">
        <f aca="false">INDEX(Data_Customers!$C$2:$C$602,MATCH(B872,Data_Customers!$A$2:$A$602,0))</f>
        <v>Retail</v>
      </c>
      <c r="G872" s="4" t="str">
        <f aca="false">INDEX(Data_Customers!$B$2:$B$602,MATCH(B872,Data_Customers!$A$2:$A$602,0))</f>
        <v>Priya Patel</v>
      </c>
    </row>
    <row r="873" customFormat="false" ht="15" hidden="false" customHeight="false" outlineLevel="0" collapsed="false">
      <c r="A873" s="4" t="s">
        <v>1955</v>
      </c>
      <c r="B873" s="4" t="s">
        <v>293</v>
      </c>
      <c r="C873" s="9" t="n">
        <v>45521</v>
      </c>
      <c r="D873" s="4" t="s">
        <v>94</v>
      </c>
      <c r="E873" s="4" t="n">
        <v>466.1</v>
      </c>
      <c r="F873" s="4" t="str">
        <f aca="false">INDEX(Data_Customers!$C$2:$C$602,MATCH(B873,Data_Customers!$A$2:$A$602,0))</f>
        <v>Retail</v>
      </c>
      <c r="G873" s="4" t="str">
        <f aca="false">INDEX(Data_Customers!$B$2:$B$602,MATCH(B873,Data_Customers!$A$2:$A$602,0))</f>
        <v>Priya Patel</v>
      </c>
    </row>
    <row r="874" customFormat="false" ht="15" hidden="false" customHeight="false" outlineLevel="0" collapsed="false">
      <c r="A874" s="4" t="s">
        <v>1956</v>
      </c>
      <c r="B874" s="4" t="s">
        <v>293</v>
      </c>
      <c r="C874" s="9" t="n">
        <v>45657</v>
      </c>
      <c r="D874" s="4" t="s">
        <v>94</v>
      </c>
      <c r="E874" s="4" t="n">
        <v>2262.81</v>
      </c>
      <c r="F874" s="4" t="str">
        <f aca="false">INDEX(Data_Customers!$C$2:$C$602,MATCH(B874,Data_Customers!$A$2:$A$602,0))</f>
        <v>Retail</v>
      </c>
      <c r="G874" s="4" t="str">
        <f aca="false">INDEX(Data_Customers!$B$2:$B$602,MATCH(B874,Data_Customers!$A$2:$A$602,0))</f>
        <v>Priya Patel</v>
      </c>
    </row>
    <row r="875" customFormat="false" ht="15" hidden="false" customHeight="false" outlineLevel="0" collapsed="false">
      <c r="A875" s="4" t="s">
        <v>1957</v>
      </c>
      <c r="B875" s="4" t="s">
        <v>293</v>
      </c>
      <c r="C875" s="9" t="n">
        <v>45413</v>
      </c>
      <c r="D875" s="4" t="s">
        <v>94</v>
      </c>
      <c r="E875" s="4" t="n">
        <v>3792.67</v>
      </c>
      <c r="F875" s="4" t="str">
        <f aca="false">INDEX(Data_Customers!$C$2:$C$602,MATCH(B875,Data_Customers!$A$2:$A$602,0))</f>
        <v>Retail</v>
      </c>
      <c r="G875" s="4" t="str">
        <f aca="false">INDEX(Data_Customers!$B$2:$B$602,MATCH(B875,Data_Customers!$A$2:$A$602,0))</f>
        <v>Priya Patel</v>
      </c>
    </row>
    <row r="876" customFormat="false" ht="15" hidden="false" customHeight="false" outlineLevel="0" collapsed="false">
      <c r="A876" s="4" t="s">
        <v>1958</v>
      </c>
      <c r="B876" s="4" t="s">
        <v>293</v>
      </c>
      <c r="C876" s="9" t="n">
        <v>45474</v>
      </c>
      <c r="D876" s="4" t="s">
        <v>94</v>
      </c>
      <c r="E876" s="4" t="n">
        <v>6186.83</v>
      </c>
      <c r="F876" s="4" t="str">
        <f aca="false">INDEX(Data_Customers!$C$2:$C$602,MATCH(B876,Data_Customers!$A$2:$A$602,0))</f>
        <v>Retail</v>
      </c>
      <c r="G876" s="4" t="str">
        <f aca="false">INDEX(Data_Customers!$B$2:$B$602,MATCH(B876,Data_Customers!$A$2:$A$602,0))</f>
        <v>Priya Patel</v>
      </c>
    </row>
    <row r="877" customFormat="false" ht="15" hidden="false" customHeight="false" outlineLevel="0" collapsed="false">
      <c r="A877" s="4" t="s">
        <v>1959</v>
      </c>
      <c r="B877" s="4" t="s">
        <v>293</v>
      </c>
      <c r="C877" s="9" t="n">
        <v>46129</v>
      </c>
      <c r="D877" s="4" t="s">
        <v>94</v>
      </c>
      <c r="E877" s="4" t="n">
        <v>5772.23</v>
      </c>
      <c r="F877" s="4" t="str">
        <f aca="false">INDEX(Data_Customers!$C$2:$C$602,MATCH(B877,Data_Customers!$A$2:$A$602,0))</f>
        <v>Retail</v>
      </c>
      <c r="G877" s="4" t="str">
        <f aca="false">INDEX(Data_Customers!$B$2:$B$602,MATCH(B877,Data_Customers!$A$2:$A$602,0))</f>
        <v>Priya Patel</v>
      </c>
    </row>
    <row r="878" customFormat="false" ht="15" hidden="false" customHeight="false" outlineLevel="0" collapsed="false">
      <c r="A878" s="4" t="s">
        <v>1960</v>
      </c>
      <c r="B878" s="4" t="s">
        <v>293</v>
      </c>
      <c r="C878" s="9" t="n">
        <v>45563</v>
      </c>
      <c r="D878" s="4" t="s">
        <v>94</v>
      </c>
      <c r="E878" s="4" t="n">
        <v>209.69</v>
      </c>
      <c r="F878" s="4" t="str">
        <f aca="false">INDEX(Data_Customers!$C$2:$C$602,MATCH(B878,Data_Customers!$A$2:$A$602,0))</f>
        <v>Retail</v>
      </c>
      <c r="G878" s="4" t="str">
        <f aca="false">INDEX(Data_Customers!$B$2:$B$602,MATCH(B878,Data_Customers!$A$2:$A$602,0))</f>
        <v>Priya Patel</v>
      </c>
    </row>
    <row r="879" customFormat="false" ht="15" hidden="false" customHeight="false" outlineLevel="0" collapsed="false">
      <c r="A879" s="4" t="s">
        <v>1961</v>
      </c>
      <c r="B879" s="4" t="s">
        <v>293</v>
      </c>
      <c r="C879" s="9" t="n">
        <v>46174</v>
      </c>
      <c r="D879" s="4" t="s">
        <v>94</v>
      </c>
      <c r="E879" s="4" t="n">
        <v>2743.48</v>
      </c>
      <c r="F879" s="4" t="str">
        <f aca="false">INDEX(Data_Customers!$C$2:$C$602,MATCH(B879,Data_Customers!$A$2:$A$602,0))</f>
        <v>Retail</v>
      </c>
      <c r="G879" s="4" t="str">
        <f aca="false">INDEX(Data_Customers!$B$2:$B$602,MATCH(B879,Data_Customers!$A$2:$A$602,0))</f>
        <v>Priya Patel</v>
      </c>
    </row>
    <row r="880" customFormat="false" ht="15" hidden="false" customHeight="false" outlineLevel="0" collapsed="false">
      <c r="A880" s="4" t="s">
        <v>1962</v>
      </c>
      <c r="B880" s="4" t="s">
        <v>295</v>
      </c>
      <c r="C880" s="9" t="n">
        <v>45883</v>
      </c>
      <c r="D880" s="4" t="s">
        <v>85</v>
      </c>
      <c r="E880" s="4" t="n">
        <v>2813.61</v>
      </c>
      <c r="F880" s="4" t="str">
        <f aca="false">INDEX(Data_Customers!$C$2:$C$602,MATCH(B880,Data_Customers!$A$2:$A$602,0))</f>
        <v>Contractor</v>
      </c>
      <c r="G880" s="4" t="str">
        <f aca="false">INDEX(Data_Customers!$B$2:$B$602,MATCH(B880,Data_Customers!$A$2:$A$602,0))</f>
        <v>Baker Construction</v>
      </c>
    </row>
    <row r="881" customFormat="false" ht="15" hidden="false" customHeight="false" outlineLevel="0" collapsed="false">
      <c r="A881" s="4" t="s">
        <v>1963</v>
      </c>
      <c r="B881" s="4" t="s">
        <v>295</v>
      </c>
      <c r="C881" s="9" t="n">
        <v>46077</v>
      </c>
      <c r="D881" s="4" t="s">
        <v>85</v>
      </c>
      <c r="E881" s="4" t="n">
        <v>9609.53</v>
      </c>
      <c r="F881" s="4" t="str">
        <f aca="false">INDEX(Data_Customers!$C$2:$C$602,MATCH(B881,Data_Customers!$A$2:$A$602,0))</f>
        <v>Contractor</v>
      </c>
      <c r="G881" s="4" t="str">
        <f aca="false">INDEX(Data_Customers!$B$2:$B$602,MATCH(B881,Data_Customers!$A$2:$A$602,0))</f>
        <v>Baker Construction</v>
      </c>
    </row>
    <row r="882" customFormat="false" ht="15" hidden="false" customHeight="false" outlineLevel="0" collapsed="false">
      <c r="A882" s="4" t="s">
        <v>1964</v>
      </c>
      <c r="B882" s="4" t="s">
        <v>295</v>
      </c>
      <c r="C882" s="9" t="n">
        <v>45433</v>
      </c>
      <c r="D882" s="4" t="s">
        <v>85</v>
      </c>
      <c r="E882" s="4" t="n">
        <v>4204.02</v>
      </c>
      <c r="F882" s="4" t="str">
        <f aca="false">INDEX(Data_Customers!$C$2:$C$602,MATCH(B882,Data_Customers!$A$2:$A$602,0))</f>
        <v>Contractor</v>
      </c>
      <c r="G882" s="4" t="str">
        <f aca="false">INDEX(Data_Customers!$B$2:$B$602,MATCH(B882,Data_Customers!$A$2:$A$602,0))</f>
        <v>Baker Construction</v>
      </c>
    </row>
    <row r="883" customFormat="false" ht="15" hidden="false" customHeight="false" outlineLevel="0" collapsed="false">
      <c r="A883" s="4" t="s">
        <v>1965</v>
      </c>
      <c r="B883" s="4" t="s">
        <v>295</v>
      </c>
      <c r="C883" s="9" t="n">
        <v>45843</v>
      </c>
      <c r="D883" s="4" t="s">
        <v>85</v>
      </c>
      <c r="E883" s="4" t="n">
        <v>8778.2</v>
      </c>
      <c r="F883" s="4" t="str">
        <f aca="false">INDEX(Data_Customers!$C$2:$C$602,MATCH(B883,Data_Customers!$A$2:$A$602,0))</f>
        <v>Contractor</v>
      </c>
      <c r="G883" s="4" t="str">
        <f aca="false">INDEX(Data_Customers!$B$2:$B$602,MATCH(B883,Data_Customers!$A$2:$A$602,0))</f>
        <v>Baker Construction</v>
      </c>
    </row>
    <row r="884" customFormat="false" ht="15" hidden="false" customHeight="false" outlineLevel="0" collapsed="false">
      <c r="A884" s="4" t="s">
        <v>1966</v>
      </c>
      <c r="B884" s="4" t="s">
        <v>295</v>
      </c>
      <c r="C884" s="9" t="n">
        <v>46087</v>
      </c>
      <c r="D884" s="4" t="s">
        <v>85</v>
      </c>
      <c r="E884" s="4" t="n">
        <v>2293.16</v>
      </c>
      <c r="F884" s="4" t="str">
        <f aca="false">INDEX(Data_Customers!$C$2:$C$602,MATCH(B884,Data_Customers!$A$2:$A$602,0))</f>
        <v>Contractor</v>
      </c>
      <c r="G884" s="4" t="str">
        <f aca="false">INDEX(Data_Customers!$B$2:$B$602,MATCH(B884,Data_Customers!$A$2:$A$602,0))</f>
        <v>Baker Construction</v>
      </c>
    </row>
    <row r="885" customFormat="false" ht="15" hidden="false" customHeight="false" outlineLevel="0" collapsed="false">
      <c r="A885" s="4" t="s">
        <v>1967</v>
      </c>
      <c r="B885" s="4" t="s">
        <v>295</v>
      </c>
      <c r="C885" s="9" t="n">
        <v>45294</v>
      </c>
      <c r="D885" s="4" t="s">
        <v>85</v>
      </c>
      <c r="E885" s="4" t="n">
        <v>5210.94</v>
      </c>
      <c r="F885" s="4" t="str">
        <f aca="false">INDEX(Data_Customers!$C$2:$C$602,MATCH(B885,Data_Customers!$A$2:$A$602,0))</f>
        <v>Contractor</v>
      </c>
      <c r="G885" s="4" t="str">
        <f aca="false">INDEX(Data_Customers!$B$2:$B$602,MATCH(B885,Data_Customers!$A$2:$A$602,0))</f>
        <v>Baker Construction</v>
      </c>
    </row>
    <row r="886" customFormat="false" ht="15" hidden="false" customHeight="false" outlineLevel="0" collapsed="false">
      <c r="A886" s="4" t="s">
        <v>1968</v>
      </c>
      <c r="B886" s="4" t="s">
        <v>295</v>
      </c>
      <c r="C886" s="9" t="n">
        <v>45777</v>
      </c>
      <c r="D886" s="4" t="s">
        <v>85</v>
      </c>
      <c r="E886" s="4" t="n">
        <v>787.02</v>
      </c>
      <c r="F886" s="4" t="str">
        <f aca="false">INDEX(Data_Customers!$C$2:$C$602,MATCH(B886,Data_Customers!$A$2:$A$602,0))</f>
        <v>Contractor</v>
      </c>
      <c r="G886" s="4" t="str">
        <f aca="false">INDEX(Data_Customers!$B$2:$B$602,MATCH(B886,Data_Customers!$A$2:$A$602,0))</f>
        <v>Baker Construction</v>
      </c>
    </row>
    <row r="887" customFormat="false" ht="15" hidden="false" customHeight="false" outlineLevel="0" collapsed="false">
      <c r="A887" s="4" t="s">
        <v>1969</v>
      </c>
      <c r="B887" s="4" t="s">
        <v>295</v>
      </c>
      <c r="C887" s="9" t="n">
        <v>45661</v>
      </c>
      <c r="D887" s="4" t="s">
        <v>85</v>
      </c>
      <c r="E887" s="4" t="n">
        <v>4495.65</v>
      </c>
      <c r="F887" s="4" t="str">
        <f aca="false">INDEX(Data_Customers!$C$2:$C$602,MATCH(B887,Data_Customers!$A$2:$A$602,0))</f>
        <v>Contractor</v>
      </c>
      <c r="G887" s="4" t="str">
        <f aca="false">INDEX(Data_Customers!$B$2:$B$602,MATCH(B887,Data_Customers!$A$2:$A$602,0))</f>
        <v>Baker Construction</v>
      </c>
    </row>
    <row r="888" customFormat="false" ht="15" hidden="false" customHeight="false" outlineLevel="0" collapsed="false">
      <c r="A888" s="4" t="s">
        <v>1970</v>
      </c>
      <c r="B888" s="4" t="s">
        <v>295</v>
      </c>
      <c r="C888" s="9" t="n">
        <v>45723</v>
      </c>
      <c r="D888" s="4" t="s">
        <v>85</v>
      </c>
      <c r="E888" s="4" t="n">
        <v>1269.68</v>
      </c>
      <c r="F888" s="4" t="str">
        <f aca="false">INDEX(Data_Customers!$C$2:$C$602,MATCH(B888,Data_Customers!$A$2:$A$602,0))</f>
        <v>Contractor</v>
      </c>
      <c r="G888" s="4" t="str">
        <f aca="false">INDEX(Data_Customers!$B$2:$B$602,MATCH(B888,Data_Customers!$A$2:$A$602,0))</f>
        <v>Baker Construction</v>
      </c>
    </row>
    <row r="889" customFormat="false" ht="15" hidden="false" customHeight="false" outlineLevel="0" collapsed="false">
      <c r="A889" s="4" t="s">
        <v>1971</v>
      </c>
      <c r="B889" s="4" t="s">
        <v>295</v>
      </c>
      <c r="C889" s="9" t="n">
        <v>46056</v>
      </c>
      <c r="D889" s="4" t="s">
        <v>85</v>
      </c>
      <c r="E889" s="4" t="n">
        <v>851.68</v>
      </c>
      <c r="F889" s="4" t="str">
        <f aca="false">INDEX(Data_Customers!$C$2:$C$602,MATCH(B889,Data_Customers!$A$2:$A$602,0))</f>
        <v>Contractor</v>
      </c>
      <c r="G889" s="4" t="str">
        <f aca="false">INDEX(Data_Customers!$B$2:$B$602,MATCH(B889,Data_Customers!$A$2:$A$602,0))</f>
        <v>Baker Construction</v>
      </c>
    </row>
    <row r="890" customFormat="false" ht="15" hidden="false" customHeight="false" outlineLevel="0" collapsed="false">
      <c r="A890" s="4" t="s">
        <v>1972</v>
      </c>
      <c r="B890" s="4" t="s">
        <v>295</v>
      </c>
      <c r="C890" s="9" t="n">
        <v>46042</v>
      </c>
      <c r="D890" s="4" t="s">
        <v>85</v>
      </c>
      <c r="E890" s="4" t="n">
        <v>1450.82</v>
      </c>
      <c r="F890" s="4" t="str">
        <f aca="false">INDEX(Data_Customers!$C$2:$C$602,MATCH(B890,Data_Customers!$A$2:$A$602,0))</f>
        <v>Contractor</v>
      </c>
      <c r="G890" s="4" t="str">
        <f aca="false">INDEX(Data_Customers!$B$2:$B$602,MATCH(B890,Data_Customers!$A$2:$A$602,0))</f>
        <v>Baker Construction</v>
      </c>
    </row>
    <row r="891" customFormat="false" ht="15" hidden="false" customHeight="false" outlineLevel="0" collapsed="false">
      <c r="A891" s="4" t="s">
        <v>1973</v>
      </c>
      <c r="B891" s="4" t="s">
        <v>295</v>
      </c>
      <c r="C891" s="9" t="n">
        <v>45672</v>
      </c>
      <c r="D891" s="4" t="s">
        <v>85</v>
      </c>
      <c r="E891" s="4" t="n">
        <v>414.52</v>
      </c>
      <c r="F891" s="4" t="str">
        <f aca="false">INDEX(Data_Customers!$C$2:$C$602,MATCH(B891,Data_Customers!$A$2:$A$602,0))</f>
        <v>Contractor</v>
      </c>
      <c r="G891" s="4" t="str">
        <f aca="false">INDEX(Data_Customers!$B$2:$B$602,MATCH(B891,Data_Customers!$A$2:$A$602,0))</f>
        <v>Baker Construction</v>
      </c>
    </row>
    <row r="892" customFormat="false" ht="15" hidden="false" customHeight="false" outlineLevel="0" collapsed="false">
      <c r="A892" s="4" t="s">
        <v>1974</v>
      </c>
      <c r="B892" s="4" t="s">
        <v>295</v>
      </c>
      <c r="C892" s="9" t="n">
        <v>45970</v>
      </c>
      <c r="D892" s="4" t="s">
        <v>85</v>
      </c>
      <c r="E892" s="4" t="n">
        <v>4974.02</v>
      </c>
      <c r="F892" s="4" t="str">
        <f aca="false">INDEX(Data_Customers!$C$2:$C$602,MATCH(B892,Data_Customers!$A$2:$A$602,0))</f>
        <v>Contractor</v>
      </c>
      <c r="G892" s="4" t="str">
        <f aca="false">INDEX(Data_Customers!$B$2:$B$602,MATCH(B892,Data_Customers!$A$2:$A$602,0))</f>
        <v>Baker Construction</v>
      </c>
    </row>
    <row r="893" customFormat="false" ht="15" hidden="false" customHeight="false" outlineLevel="0" collapsed="false">
      <c r="A893" s="4" t="s">
        <v>1975</v>
      </c>
      <c r="B893" s="4" t="s">
        <v>295</v>
      </c>
      <c r="C893" s="9" t="n">
        <v>45372</v>
      </c>
      <c r="D893" s="4" t="s">
        <v>85</v>
      </c>
      <c r="E893" s="4" t="n">
        <v>4221.49</v>
      </c>
      <c r="F893" s="4" t="str">
        <f aca="false">INDEX(Data_Customers!$C$2:$C$602,MATCH(B893,Data_Customers!$A$2:$A$602,0))</f>
        <v>Contractor</v>
      </c>
      <c r="G893" s="4" t="str">
        <f aca="false">INDEX(Data_Customers!$B$2:$B$602,MATCH(B893,Data_Customers!$A$2:$A$602,0))</f>
        <v>Baker Construction</v>
      </c>
    </row>
    <row r="894" customFormat="false" ht="15" hidden="false" customHeight="false" outlineLevel="0" collapsed="false">
      <c r="A894" s="4" t="s">
        <v>1976</v>
      </c>
      <c r="B894" s="4" t="s">
        <v>295</v>
      </c>
      <c r="C894" s="9" t="n">
        <v>45445</v>
      </c>
      <c r="D894" s="4" t="s">
        <v>85</v>
      </c>
      <c r="E894" s="4" t="n">
        <v>3426.89</v>
      </c>
      <c r="F894" s="4" t="str">
        <f aca="false">INDEX(Data_Customers!$C$2:$C$602,MATCH(B894,Data_Customers!$A$2:$A$602,0))</f>
        <v>Contractor</v>
      </c>
      <c r="G894" s="4" t="str">
        <f aca="false">INDEX(Data_Customers!$B$2:$B$602,MATCH(B894,Data_Customers!$A$2:$A$602,0))</f>
        <v>Baker Construction</v>
      </c>
    </row>
    <row r="895" customFormat="false" ht="15" hidden="false" customHeight="false" outlineLevel="0" collapsed="false">
      <c r="A895" s="4" t="s">
        <v>1977</v>
      </c>
      <c r="B895" s="4" t="s">
        <v>295</v>
      </c>
      <c r="C895" s="9" t="n">
        <v>46007</v>
      </c>
      <c r="D895" s="4" t="s">
        <v>85</v>
      </c>
      <c r="E895" s="4" t="n">
        <v>4646.56</v>
      </c>
      <c r="F895" s="4" t="str">
        <f aca="false">INDEX(Data_Customers!$C$2:$C$602,MATCH(B895,Data_Customers!$A$2:$A$602,0))</f>
        <v>Contractor</v>
      </c>
      <c r="G895" s="4" t="str">
        <f aca="false">INDEX(Data_Customers!$B$2:$B$602,MATCH(B895,Data_Customers!$A$2:$A$602,0))</f>
        <v>Baker Construction</v>
      </c>
    </row>
    <row r="896" customFormat="false" ht="15" hidden="false" customHeight="false" outlineLevel="0" collapsed="false">
      <c r="A896" s="4" t="s">
        <v>1978</v>
      </c>
      <c r="B896" s="4" t="s">
        <v>295</v>
      </c>
      <c r="C896" s="9" t="n">
        <v>45585</v>
      </c>
      <c r="D896" s="4" t="s">
        <v>85</v>
      </c>
      <c r="E896" s="4" t="n">
        <v>159.52</v>
      </c>
      <c r="F896" s="4" t="str">
        <f aca="false">INDEX(Data_Customers!$C$2:$C$602,MATCH(B896,Data_Customers!$A$2:$A$602,0))</f>
        <v>Contractor</v>
      </c>
      <c r="G896" s="4" t="str">
        <f aca="false">INDEX(Data_Customers!$B$2:$B$602,MATCH(B896,Data_Customers!$A$2:$A$602,0))</f>
        <v>Baker Construction</v>
      </c>
    </row>
    <row r="897" customFormat="false" ht="15" hidden="false" customHeight="false" outlineLevel="0" collapsed="false">
      <c r="A897" s="4" t="s">
        <v>1979</v>
      </c>
      <c r="B897" s="4" t="s">
        <v>295</v>
      </c>
      <c r="C897" s="9" t="n">
        <v>46194</v>
      </c>
      <c r="D897" s="4" t="s">
        <v>85</v>
      </c>
      <c r="E897" s="4" t="n">
        <v>1234.26</v>
      </c>
      <c r="F897" s="4" t="str">
        <f aca="false">INDEX(Data_Customers!$C$2:$C$602,MATCH(B897,Data_Customers!$A$2:$A$602,0))</f>
        <v>Contractor</v>
      </c>
      <c r="G897" s="4" t="str">
        <f aca="false">INDEX(Data_Customers!$B$2:$B$602,MATCH(B897,Data_Customers!$A$2:$A$602,0))</f>
        <v>Baker Construction</v>
      </c>
    </row>
    <row r="898" customFormat="false" ht="15" hidden="false" customHeight="false" outlineLevel="0" collapsed="false">
      <c r="A898" s="4" t="s">
        <v>1980</v>
      </c>
      <c r="B898" s="4" t="s">
        <v>295</v>
      </c>
      <c r="C898" s="9" t="n">
        <v>45807</v>
      </c>
      <c r="D898" s="4" t="s">
        <v>85</v>
      </c>
      <c r="E898" s="4" t="n">
        <v>3267.85</v>
      </c>
      <c r="F898" s="4" t="str">
        <f aca="false">INDEX(Data_Customers!$C$2:$C$602,MATCH(B898,Data_Customers!$A$2:$A$602,0))</f>
        <v>Contractor</v>
      </c>
      <c r="G898" s="4" t="str">
        <f aca="false">INDEX(Data_Customers!$B$2:$B$602,MATCH(B898,Data_Customers!$A$2:$A$602,0))</f>
        <v>Baker Construction</v>
      </c>
    </row>
    <row r="899" customFormat="false" ht="15" hidden="false" customHeight="false" outlineLevel="0" collapsed="false">
      <c r="A899" s="4" t="s">
        <v>1981</v>
      </c>
      <c r="B899" s="4" t="s">
        <v>295</v>
      </c>
      <c r="C899" s="9" t="n">
        <v>45859</v>
      </c>
      <c r="D899" s="4" t="s">
        <v>85</v>
      </c>
      <c r="E899" s="4" t="n">
        <v>5051.42</v>
      </c>
      <c r="F899" s="4" t="str">
        <f aca="false">INDEX(Data_Customers!$C$2:$C$602,MATCH(B899,Data_Customers!$A$2:$A$602,0))</f>
        <v>Contractor</v>
      </c>
      <c r="G899" s="4" t="str">
        <f aca="false">INDEX(Data_Customers!$B$2:$B$602,MATCH(B899,Data_Customers!$A$2:$A$602,0))</f>
        <v>Baker Construction</v>
      </c>
    </row>
    <row r="900" customFormat="false" ht="15" hidden="false" customHeight="false" outlineLevel="0" collapsed="false">
      <c r="A900" s="4" t="s">
        <v>1982</v>
      </c>
      <c r="B900" s="4" t="s">
        <v>295</v>
      </c>
      <c r="C900" s="9" t="n">
        <v>45452</v>
      </c>
      <c r="D900" s="4" t="s">
        <v>85</v>
      </c>
      <c r="E900" s="4" t="n">
        <v>2870.8</v>
      </c>
      <c r="F900" s="4" t="str">
        <f aca="false">INDEX(Data_Customers!$C$2:$C$602,MATCH(B900,Data_Customers!$A$2:$A$602,0))</f>
        <v>Contractor</v>
      </c>
      <c r="G900" s="4" t="str">
        <f aca="false">INDEX(Data_Customers!$B$2:$B$602,MATCH(B900,Data_Customers!$A$2:$A$602,0))</f>
        <v>Baker Construction</v>
      </c>
    </row>
    <row r="901" customFormat="false" ht="15" hidden="false" customHeight="false" outlineLevel="0" collapsed="false">
      <c r="A901" s="4" t="s">
        <v>1983</v>
      </c>
      <c r="B901" s="4" t="s">
        <v>295</v>
      </c>
      <c r="C901" s="9" t="n">
        <v>45925</v>
      </c>
      <c r="D901" s="4" t="s">
        <v>85</v>
      </c>
      <c r="E901" s="4" t="n">
        <v>2392.65</v>
      </c>
      <c r="F901" s="4" t="str">
        <f aca="false">INDEX(Data_Customers!$C$2:$C$602,MATCH(B901,Data_Customers!$A$2:$A$602,0))</f>
        <v>Contractor</v>
      </c>
      <c r="G901" s="4" t="str">
        <f aca="false">INDEX(Data_Customers!$B$2:$B$602,MATCH(B901,Data_Customers!$A$2:$A$602,0))</f>
        <v>Baker Construction</v>
      </c>
    </row>
    <row r="902" customFormat="false" ht="15" hidden="false" customHeight="false" outlineLevel="0" collapsed="false">
      <c r="A902" s="4" t="s">
        <v>1984</v>
      </c>
      <c r="B902" s="4" t="s">
        <v>295</v>
      </c>
      <c r="C902" s="9" t="n">
        <v>45480</v>
      </c>
      <c r="D902" s="4" t="s">
        <v>85</v>
      </c>
      <c r="E902" s="4" t="n">
        <v>8630.26</v>
      </c>
      <c r="F902" s="4" t="str">
        <f aca="false">INDEX(Data_Customers!$C$2:$C$602,MATCH(B902,Data_Customers!$A$2:$A$602,0))</f>
        <v>Contractor</v>
      </c>
      <c r="G902" s="4" t="str">
        <f aca="false">INDEX(Data_Customers!$B$2:$B$602,MATCH(B902,Data_Customers!$A$2:$A$602,0))</f>
        <v>Baker Construction</v>
      </c>
    </row>
    <row r="903" customFormat="false" ht="15" hidden="false" customHeight="false" outlineLevel="0" collapsed="false">
      <c r="A903" s="4" t="s">
        <v>1985</v>
      </c>
      <c r="B903" s="4" t="s">
        <v>295</v>
      </c>
      <c r="C903" s="9" t="n">
        <v>45347</v>
      </c>
      <c r="D903" s="4" t="s">
        <v>85</v>
      </c>
      <c r="E903" s="4" t="n">
        <v>3035.47</v>
      </c>
      <c r="F903" s="4" t="str">
        <f aca="false">INDEX(Data_Customers!$C$2:$C$602,MATCH(B903,Data_Customers!$A$2:$A$602,0))</f>
        <v>Contractor</v>
      </c>
      <c r="G903" s="4" t="str">
        <f aca="false">INDEX(Data_Customers!$B$2:$B$602,MATCH(B903,Data_Customers!$A$2:$A$602,0))</f>
        <v>Baker Construction</v>
      </c>
    </row>
    <row r="904" customFormat="false" ht="15" hidden="false" customHeight="false" outlineLevel="0" collapsed="false">
      <c r="A904" s="4" t="s">
        <v>1986</v>
      </c>
      <c r="B904" s="4" t="s">
        <v>295</v>
      </c>
      <c r="C904" s="9" t="n">
        <v>45371</v>
      </c>
      <c r="D904" s="4" t="s">
        <v>85</v>
      </c>
      <c r="E904" s="4" t="n">
        <v>4203</v>
      </c>
      <c r="F904" s="4" t="str">
        <f aca="false">INDEX(Data_Customers!$C$2:$C$602,MATCH(B904,Data_Customers!$A$2:$A$602,0))</f>
        <v>Contractor</v>
      </c>
      <c r="G904" s="4" t="str">
        <f aca="false">INDEX(Data_Customers!$B$2:$B$602,MATCH(B904,Data_Customers!$A$2:$A$602,0))</f>
        <v>Baker Construction</v>
      </c>
    </row>
    <row r="905" customFormat="false" ht="15" hidden="false" customHeight="false" outlineLevel="0" collapsed="false">
      <c r="A905" s="4" t="s">
        <v>1987</v>
      </c>
      <c r="B905" s="4" t="s">
        <v>295</v>
      </c>
      <c r="C905" s="9" t="n">
        <v>45580</v>
      </c>
      <c r="D905" s="4" t="s">
        <v>85</v>
      </c>
      <c r="E905" s="4" t="n">
        <v>682.21</v>
      </c>
      <c r="F905" s="4" t="str">
        <f aca="false">INDEX(Data_Customers!$C$2:$C$602,MATCH(B905,Data_Customers!$A$2:$A$602,0))</f>
        <v>Contractor</v>
      </c>
      <c r="G905" s="4" t="str">
        <f aca="false">INDEX(Data_Customers!$B$2:$B$602,MATCH(B905,Data_Customers!$A$2:$A$602,0))</f>
        <v>Baker Construction</v>
      </c>
    </row>
    <row r="906" customFormat="false" ht="15" hidden="false" customHeight="false" outlineLevel="0" collapsed="false">
      <c r="A906" s="4" t="s">
        <v>1988</v>
      </c>
      <c r="B906" s="4" t="s">
        <v>295</v>
      </c>
      <c r="C906" s="9" t="n">
        <v>45903</v>
      </c>
      <c r="D906" s="4" t="s">
        <v>85</v>
      </c>
      <c r="E906" s="4" t="n">
        <v>976.3</v>
      </c>
      <c r="F906" s="4" t="str">
        <f aca="false">INDEX(Data_Customers!$C$2:$C$602,MATCH(B906,Data_Customers!$A$2:$A$602,0))</f>
        <v>Contractor</v>
      </c>
      <c r="G906" s="4" t="str">
        <f aca="false">INDEX(Data_Customers!$B$2:$B$602,MATCH(B906,Data_Customers!$A$2:$A$602,0))</f>
        <v>Baker Construction</v>
      </c>
    </row>
    <row r="907" customFormat="false" ht="15" hidden="false" customHeight="false" outlineLevel="0" collapsed="false">
      <c r="A907" s="4" t="s">
        <v>1989</v>
      </c>
      <c r="B907" s="4" t="s">
        <v>295</v>
      </c>
      <c r="C907" s="9" t="n">
        <v>45484</v>
      </c>
      <c r="D907" s="4" t="s">
        <v>85</v>
      </c>
      <c r="E907" s="4" t="n">
        <v>8668.52</v>
      </c>
      <c r="F907" s="4" t="str">
        <f aca="false">INDEX(Data_Customers!$C$2:$C$602,MATCH(B907,Data_Customers!$A$2:$A$602,0))</f>
        <v>Contractor</v>
      </c>
      <c r="G907" s="4" t="str">
        <f aca="false">INDEX(Data_Customers!$B$2:$B$602,MATCH(B907,Data_Customers!$A$2:$A$602,0))</f>
        <v>Baker Construction</v>
      </c>
    </row>
    <row r="908" customFormat="false" ht="15" hidden="false" customHeight="false" outlineLevel="0" collapsed="false">
      <c r="A908" s="4" t="s">
        <v>1990</v>
      </c>
      <c r="B908" s="4" t="s">
        <v>295</v>
      </c>
      <c r="C908" s="9" t="n">
        <v>45869</v>
      </c>
      <c r="D908" s="4" t="s">
        <v>85</v>
      </c>
      <c r="E908" s="4" t="n">
        <v>4439.07</v>
      </c>
      <c r="F908" s="4" t="str">
        <f aca="false">INDEX(Data_Customers!$C$2:$C$602,MATCH(B908,Data_Customers!$A$2:$A$602,0))</f>
        <v>Contractor</v>
      </c>
      <c r="G908" s="4" t="str">
        <f aca="false">INDEX(Data_Customers!$B$2:$B$602,MATCH(B908,Data_Customers!$A$2:$A$602,0))</f>
        <v>Baker Construction</v>
      </c>
    </row>
    <row r="909" customFormat="false" ht="15" hidden="false" customHeight="false" outlineLevel="0" collapsed="false">
      <c r="A909" s="4" t="s">
        <v>1991</v>
      </c>
      <c r="B909" s="4" t="s">
        <v>296</v>
      </c>
      <c r="C909" s="9" t="n">
        <v>45341</v>
      </c>
      <c r="D909" s="4" t="s">
        <v>79</v>
      </c>
      <c r="E909" s="4" t="n">
        <v>6125.86</v>
      </c>
      <c r="F909" s="4" t="str">
        <f aca="false">INDEX(Data_Customers!$C$2:$C$602,MATCH(B909,Data_Customers!$A$2:$A$602,0))</f>
        <v>Trade Account</v>
      </c>
      <c r="G909" s="4" t="str">
        <f aca="false">INDEX(Data_Customers!$B$2:$B$602,MATCH(B909,Data_Customers!$A$2:$A$602,0))</f>
        <v>Hughes Construction</v>
      </c>
    </row>
    <row r="910" customFormat="false" ht="15" hidden="false" customHeight="false" outlineLevel="0" collapsed="false">
      <c r="A910" s="4" t="s">
        <v>1992</v>
      </c>
      <c r="B910" s="4" t="s">
        <v>298</v>
      </c>
      <c r="C910" s="9" t="n">
        <v>45780</v>
      </c>
      <c r="D910" s="4" t="s">
        <v>79</v>
      </c>
      <c r="E910" s="4" t="n">
        <v>5401.65</v>
      </c>
      <c r="F910" s="4" t="str">
        <f aca="false">INDEX(Data_Customers!$C$2:$C$602,MATCH(B910,Data_Customers!$A$2:$A$602,0))</f>
        <v>Retail</v>
      </c>
      <c r="G910" s="4" t="str">
        <f aca="false">INDEX(Data_Customers!$B$2:$B$602,MATCH(B910,Data_Customers!$A$2:$A$602,0))</f>
        <v>Chloe Ward</v>
      </c>
    </row>
    <row r="911" customFormat="false" ht="15" hidden="false" customHeight="false" outlineLevel="0" collapsed="false">
      <c r="A911" s="4" t="s">
        <v>1993</v>
      </c>
      <c r="B911" s="4" t="s">
        <v>298</v>
      </c>
      <c r="C911" s="9" t="n">
        <v>46118</v>
      </c>
      <c r="D911" s="4" t="s">
        <v>79</v>
      </c>
      <c r="E911" s="4" t="n">
        <v>2347.49</v>
      </c>
      <c r="F911" s="4" t="str">
        <f aca="false">INDEX(Data_Customers!$C$2:$C$602,MATCH(B911,Data_Customers!$A$2:$A$602,0))</f>
        <v>Retail</v>
      </c>
      <c r="G911" s="4" t="str">
        <f aca="false">INDEX(Data_Customers!$B$2:$B$602,MATCH(B911,Data_Customers!$A$2:$A$602,0))</f>
        <v>Chloe Ward</v>
      </c>
    </row>
    <row r="912" customFormat="false" ht="15" hidden="false" customHeight="false" outlineLevel="0" collapsed="false">
      <c r="A912" s="4" t="s">
        <v>1994</v>
      </c>
      <c r="B912" s="4" t="s">
        <v>298</v>
      </c>
      <c r="C912" s="9" t="n">
        <v>45820</v>
      </c>
      <c r="D912" s="4" t="s">
        <v>79</v>
      </c>
      <c r="E912" s="4" t="n">
        <v>7102.36</v>
      </c>
      <c r="F912" s="4" t="str">
        <f aca="false">INDEX(Data_Customers!$C$2:$C$602,MATCH(B912,Data_Customers!$A$2:$A$602,0))</f>
        <v>Retail</v>
      </c>
      <c r="G912" s="4" t="str">
        <f aca="false">INDEX(Data_Customers!$B$2:$B$602,MATCH(B912,Data_Customers!$A$2:$A$602,0))</f>
        <v>Chloe Ward</v>
      </c>
    </row>
    <row r="913" customFormat="false" ht="15" hidden="false" customHeight="false" outlineLevel="0" collapsed="false">
      <c r="A913" s="4" t="s">
        <v>1995</v>
      </c>
      <c r="B913" s="4" t="s">
        <v>298</v>
      </c>
      <c r="C913" s="9" t="n">
        <v>45930</v>
      </c>
      <c r="D913" s="4" t="s">
        <v>79</v>
      </c>
      <c r="E913" s="4" t="n">
        <v>7658.37</v>
      </c>
      <c r="F913" s="4" t="str">
        <f aca="false">INDEX(Data_Customers!$C$2:$C$602,MATCH(B913,Data_Customers!$A$2:$A$602,0))</f>
        <v>Retail</v>
      </c>
      <c r="G913" s="4" t="str">
        <f aca="false">INDEX(Data_Customers!$B$2:$B$602,MATCH(B913,Data_Customers!$A$2:$A$602,0))</f>
        <v>Chloe Ward</v>
      </c>
    </row>
    <row r="914" customFormat="false" ht="15" hidden="false" customHeight="false" outlineLevel="0" collapsed="false">
      <c r="A914" s="4" t="s">
        <v>1996</v>
      </c>
      <c r="B914" s="4" t="s">
        <v>298</v>
      </c>
      <c r="C914" s="9" t="n">
        <v>45913</v>
      </c>
      <c r="D914" s="4" t="s">
        <v>79</v>
      </c>
      <c r="E914" s="4" t="n">
        <v>233.05</v>
      </c>
      <c r="F914" s="4" t="str">
        <f aca="false">INDEX(Data_Customers!$C$2:$C$602,MATCH(B914,Data_Customers!$A$2:$A$602,0))</f>
        <v>Retail</v>
      </c>
      <c r="G914" s="4" t="str">
        <f aca="false">INDEX(Data_Customers!$B$2:$B$602,MATCH(B914,Data_Customers!$A$2:$A$602,0))</f>
        <v>Chloe Ward</v>
      </c>
    </row>
    <row r="915" customFormat="false" ht="15" hidden="false" customHeight="false" outlineLevel="0" collapsed="false">
      <c r="A915" s="4" t="s">
        <v>1997</v>
      </c>
      <c r="B915" s="4" t="s">
        <v>300</v>
      </c>
      <c r="C915" s="9" t="n">
        <v>46076</v>
      </c>
      <c r="D915" s="4" t="s">
        <v>85</v>
      </c>
      <c r="E915" s="4" t="n">
        <v>4862.04</v>
      </c>
      <c r="F915" s="4" t="str">
        <f aca="false">INDEX(Data_Customers!$C$2:$C$602,MATCH(B915,Data_Customers!$A$2:$A$602,0))</f>
        <v>Contractor</v>
      </c>
      <c r="G915" s="4" t="str">
        <f aca="false">INDEX(Data_Customers!$B$2:$B$602,MATCH(B915,Data_Customers!$A$2:$A$602,0))</f>
        <v>Hughes &amp; Sons</v>
      </c>
    </row>
    <row r="916" customFormat="false" ht="15" hidden="false" customHeight="false" outlineLevel="0" collapsed="false">
      <c r="A916" s="4" t="s">
        <v>1998</v>
      </c>
      <c r="B916" s="4" t="s">
        <v>301</v>
      </c>
      <c r="C916" s="9" t="n">
        <v>45578</v>
      </c>
      <c r="D916" s="4" t="s">
        <v>110</v>
      </c>
      <c r="E916" s="4" t="n">
        <v>7151.42</v>
      </c>
      <c r="F916" s="4" t="str">
        <f aca="false">INDEX(Data_Customers!$C$2:$C$602,MATCH(B916,Data_Customers!$A$2:$A$602,0))</f>
        <v>Trade Account</v>
      </c>
      <c r="G916" s="4" t="str">
        <f aca="false">INDEX(Data_Customers!$B$2:$B$602,MATCH(B916,Data_Customers!$A$2:$A$602,0))</f>
        <v>Wilson Building Services</v>
      </c>
    </row>
    <row r="917" customFormat="false" ht="15" hidden="false" customHeight="false" outlineLevel="0" collapsed="false">
      <c r="A917" s="4" t="s">
        <v>1999</v>
      </c>
      <c r="B917" s="4" t="s">
        <v>301</v>
      </c>
      <c r="C917" s="9" t="n">
        <v>45957</v>
      </c>
      <c r="D917" s="4" t="s">
        <v>110</v>
      </c>
      <c r="E917" s="4" t="n">
        <v>1671.99</v>
      </c>
      <c r="F917" s="4" t="str">
        <f aca="false">INDEX(Data_Customers!$C$2:$C$602,MATCH(B917,Data_Customers!$A$2:$A$602,0))</f>
        <v>Trade Account</v>
      </c>
      <c r="G917" s="4" t="str">
        <f aca="false">INDEX(Data_Customers!$B$2:$B$602,MATCH(B917,Data_Customers!$A$2:$A$602,0))</f>
        <v>Wilson Building Services</v>
      </c>
    </row>
    <row r="918" customFormat="false" ht="15" hidden="false" customHeight="false" outlineLevel="0" collapsed="false">
      <c r="A918" s="4" t="s">
        <v>2000</v>
      </c>
      <c r="B918" s="4" t="s">
        <v>301</v>
      </c>
      <c r="C918" s="9" t="n">
        <v>45332</v>
      </c>
      <c r="D918" s="4" t="s">
        <v>110</v>
      </c>
      <c r="E918" s="4" t="n">
        <v>4183.93</v>
      </c>
      <c r="F918" s="4" t="str">
        <f aca="false">INDEX(Data_Customers!$C$2:$C$602,MATCH(B918,Data_Customers!$A$2:$A$602,0))</f>
        <v>Trade Account</v>
      </c>
      <c r="G918" s="4" t="str">
        <f aca="false">INDEX(Data_Customers!$B$2:$B$602,MATCH(B918,Data_Customers!$A$2:$A$602,0))</f>
        <v>Wilson Building Services</v>
      </c>
    </row>
    <row r="919" customFormat="false" ht="15" hidden="false" customHeight="false" outlineLevel="0" collapsed="false">
      <c r="A919" s="4" t="s">
        <v>2001</v>
      </c>
      <c r="B919" s="4" t="s">
        <v>301</v>
      </c>
      <c r="C919" s="9" t="n">
        <v>45743</v>
      </c>
      <c r="D919" s="4" t="s">
        <v>110</v>
      </c>
      <c r="E919" s="4" t="n">
        <v>5075.19</v>
      </c>
      <c r="F919" s="4" t="str">
        <f aca="false">INDEX(Data_Customers!$C$2:$C$602,MATCH(B919,Data_Customers!$A$2:$A$602,0))</f>
        <v>Trade Account</v>
      </c>
      <c r="G919" s="4" t="str">
        <f aca="false">INDEX(Data_Customers!$B$2:$B$602,MATCH(B919,Data_Customers!$A$2:$A$602,0))</f>
        <v>Wilson Building Services</v>
      </c>
    </row>
    <row r="920" customFormat="false" ht="15" hidden="false" customHeight="false" outlineLevel="0" collapsed="false">
      <c r="A920" s="4" t="s">
        <v>2002</v>
      </c>
      <c r="B920" s="4" t="s">
        <v>301</v>
      </c>
      <c r="C920" s="9" t="n">
        <v>45990</v>
      </c>
      <c r="D920" s="4" t="s">
        <v>110</v>
      </c>
      <c r="E920" s="4" t="n">
        <v>7249.02</v>
      </c>
      <c r="F920" s="4" t="str">
        <f aca="false">INDEX(Data_Customers!$C$2:$C$602,MATCH(B920,Data_Customers!$A$2:$A$602,0))</f>
        <v>Trade Account</v>
      </c>
      <c r="G920" s="4" t="str">
        <f aca="false">INDEX(Data_Customers!$B$2:$B$602,MATCH(B920,Data_Customers!$A$2:$A$602,0))</f>
        <v>Wilson Building Services</v>
      </c>
    </row>
    <row r="921" customFormat="false" ht="15" hidden="false" customHeight="false" outlineLevel="0" collapsed="false">
      <c r="A921" s="4" t="s">
        <v>2003</v>
      </c>
      <c r="B921" s="4" t="s">
        <v>301</v>
      </c>
      <c r="C921" s="9" t="n">
        <v>46008</v>
      </c>
      <c r="D921" s="4" t="s">
        <v>110</v>
      </c>
      <c r="E921" s="4" t="n">
        <v>7336.63</v>
      </c>
      <c r="F921" s="4" t="str">
        <f aca="false">INDEX(Data_Customers!$C$2:$C$602,MATCH(B921,Data_Customers!$A$2:$A$602,0))</f>
        <v>Trade Account</v>
      </c>
      <c r="G921" s="4" t="str">
        <f aca="false">INDEX(Data_Customers!$B$2:$B$602,MATCH(B921,Data_Customers!$A$2:$A$602,0))</f>
        <v>Wilson Building Services</v>
      </c>
    </row>
    <row r="922" customFormat="false" ht="15" hidden="false" customHeight="false" outlineLevel="0" collapsed="false">
      <c r="A922" s="4" t="s">
        <v>2004</v>
      </c>
      <c r="B922" s="4" t="s">
        <v>301</v>
      </c>
      <c r="C922" s="9" t="n">
        <v>45520</v>
      </c>
      <c r="D922" s="4" t="s">
        <v>110</v>
      </c>
      <c r="E922" s="4" t="n">
        <v>11253.42</v>
      </c>
      <c r="F922" s="4" t="str">
        <f aca="false">INDEX(Data_Customers!$C$2:$C$602,MATCH(B922,Data_Customers!$A$2:$A$602,0))</f>
        <v>Trade Account</v>
      </c>
      <c r="G922" s="4" t="str">
        <f aca="false">INDEX(Data_Customers!$B$2:$B$602,MATCH(B922,Data_Customers!$A$2:$A$602,0))</f>
        <v>Wilson Building Services</v>
      </c>
    </row>
    <row r="923" customFormat="false" ht="15" hidden="false" customHeight="false" outlineLevel="0" collapsed="false">
      <c r="A923" s="4" t="s">
        <v>2005</v>
      </c>
      <c r="B923" s="4" t="s">
        <v>301</v>
      </c>
      <c r="C923" s="9" t="n">
        <v>46129</v>
      </c>
      <c r="D923" s="4" t="s">
        <v>110</v>
      </c>
      <c r="E923" s="4" t="n">
        <v>3834.36</v>
      </c>
      <c r="F923" s="4" t="str">
        <f aca="false">INDEX(Data_Customers!$C$2:$C$602,MATCH(B923,Data_Customers!$A$2:$A$602,0))</f>
        <v>Trade Account</v>
      </c>
      <c r="G923" s="4" t="str">
        <f aca="false">INDEX(Data_Customers!$B$2:$B$602,MATCH(B923,Data_Customers!$A$2:$A$602,0))</f>
        <v>Wilson Building Services</v>
      </c>
    </row>
    <row r="924" customFormat="false" ht="15" hidden="false" customHeight="false" outlineLevel="0" collapsed="false">
      <c r="A924" s="4" t="s">
        <v>2006</v>
      </c>
      <c r="B924" s="4" t="s">
        <v>301</v>
      </c>
      <c r="C924" s="9" t="n">
        <v>45703</v>
      </c>
      <c r="D924" s="4" t="s">
        <v>110</v>
      </c>
      <c r="E924" s="4" t="n">
        <v>5941.07</v>
      </c>
      <c r="F924" s="4" t="str">
        <f aca="false">INDEX(Data_Customers!$C$2:$C$602,MATCH(B924,Data_Customers!$A$2:$A$602,0))</f>
        <v>Trade Account</v>
      </c>
      <c r="G924" s="4" t="str">
        <f aca="false">INDEX(Data_Customers!$B$2:$B$602,MATCH(B924,Data_Customers!$A$2:$A$602,0))</f>
        <v>Wilson Building Services</v>
      </c>
    </row>
    <row r="925" customFormat="false" ht="15" hidden="false" customHeight="false" outlineLevel="0" collapsed="false">
      <c r="A925" s="4" t="s">
        <v>2007</v>
      </c>
      <c r="B925" s="4" t="s">
        <v>301</v>
      </c>
      <c r="C925" s="9" t="n">
        <v>45409</v>
      </c>
      <c r="D925" s="4" t="s">
        <v>110</v>
      </c>
      <c r="E925" s="4" t="n">
        <v>5632.07</v>
      </c>
      <c r="F925" s="4" t="str">
        <f aca="false">INDEX(Data_Customers!$C$2:$C$602,MATCH(B925,Data_Customers!$A$2:$A$602,0))</f>
        <v>Trade Account</v>
      </c>
      <c r="G925" s="4" t="str">
        <f aca="false">INDEX(Data_Customers!$B$2:$B$602,MATCH(B925,Data_Customers!$A$2:$A$602,0))</f>
        <v>Wilson Building Services</v>
      </c>
    </row>
    <row r="926" customFormat="false" ht="15" hidden="false" customHeight="false" outlineLevel="0" collapsed="false">
      <c r="A926" s="4" t="s">
        <v>2008</v>
      </c>
      <c r="B926" s="4" t="s">
        <v>302</v>
      </c>
      <c r="C926" s="9" t="n">
        <v>45355</v>
      </c>
      <c r="D926" s="4" t="s">
        <v>110</v>
      </c>
      <c r="E926" s="4" t="n">
        <v>3121.73</v>
      </c>
      <c r="F926" s="4" t="str">
        <f aca="false">INDEX(Data_Customers!$C$2:$C$602,MATCH(B926,Data_Customers!$A$2:$A$602,0))</f>
        <v>Retail</v>
      </c>
      <c r="G926" s="4" t="str">
        <f aca="false">INDEX(Data_Customers!$B$2:$B$602,MATCH(B926,Data_Customers!$A$2:$A$602,0))</f>
        <v>James Clarke</v>
      </c>
    </row>
    <row r="927" customFormat="false" ht="15" hidden="false" customHeight="false" outlineLevel="0" collapsed="false">
      <c r="A927" s="4" t="s">
        <v>2009</v>
      </c>
      <c r="B927" s="4" t="s">
        <v>302</v>
      </c>
      <c r="C927" s="9" t="n">
        <v>46180</v>
      </c>
      <c r="D927" s="4" t="s">
        <v>110</v>
      </c>
      <c r="E927" s="4" t="n">
        <v>652.54</v>
      </c>
      <c r="F927" s="4" t="str">
        <f aca="false">INDEX(Data_Customers!$C$2:$C$602,MATCH(B927,Data_Customers!$A$2:$A$602,0))</f>
        <v>Retail</v>
      </c>
      <c r="G927" s="4" t="str">
        <f aca="false">INDEX(Data_Customers!$B$2:$B$602,MATCH(B927,Data_Customers!$A$2:$A$602,0))</f>
        <v>James Clarke</v>
      </c>
    </row>
    <row r="928" customFormat="false" ht="15" hidden="false" customHeight="false" outlineLevel="0" collapsed="false">
      <c r="A928" s="4" t="s">
        <v>2010</v>
      </c>
      <c r="B928" s="4" t="s">
        <v>302</v>
      </c>
      <c r="C928" s="9" t="n">
        <v>45568</v>
      </c>
      <c r="D928" s="4" t="s">
        <v>110</v>
      </c>
      <c r="E928" s="4" t="n">
        <v>2344.52</v>
      </c>
      <c r="F928" s="4" t="str">
        <f aca="false">INDEX(Data_Customers!$C$2:$C$602,MATCH(B928,Data_Customers!$A$2:$A$602,0))</f>
        <v>Retail</v>
      </c>
      <c r="G928" s="4" t="str">
        <f aca="false">INDEX(Data_Customers!$B$2:$B$602,MATCH(B928,Data_Customers!$A$2:$A$602,0))</f>
        <v>James Clarke</v>
      </c>
    </row>
    <row r="929" customFormat="false" ht="15" hidden="false" customHeight="false" outlineLevel="0" collapsed="false">
      <c r="A929" s="4" t="s">
        <v>2011</v>
      </c>
      <c r="B929" s="4" t="s">
        <v>302</v>
      </c>
      <c r="C929" s="9" t="n">
        <v>45706</v>
      </c>
      <c r="D929" s="4" t="s">
        <v>110</v>
      </c>
      <c r="E929" s="4" t="n">
        <v>378.45</v>
      </c>
      <c r="F929" s="4" t="str">
        <f aca="false">INDEX(Data_Customers!$C$2:$C$602,MATCH(B929,Data_Customers!$A$2:$A$602,0))</f>
        <v>Retail</v>
      </c>
      <c r="G929" s="4" t="str">
        <f aca="false">INDEX(Data_Customers!$B$2:$B$602,MATCH(B929,Data_Customers!$A$2:$A$602,0))</f>
        <v>James Clarke</v>
      </c>
    </row>
    <row r="930" customFormat="false" ht="15" hidden="false" customHeight="false" outlineLevel="0" collapsed="false">
      <c r="A930" s="4" t="s">
        <v>2012</v>
      </c>
      <c r="B930" s="4" t="s">
        <v>302</v>
      </c>
      <c r="C930" s="9" t="n">
        <v>46184</v>
      </c>
      <c r="D930" s="4" t="s">
        <v>110</v>
      </c>
      <c r="E930" s="4" t="n">
        <v>3255.79</v>
      </c>
      <c r="F930" s="4" t="str">
        <f aca="false">INDEX(Data_Customers!$C$2:$C$602,MATCH(B930,Data_Customers!$A$2:$A$602,0))</f>
        <v>Retail</v>
      </c>
      <c r="G930" s="4" t="str">
        <f aca="false">INDEX(Data_Customers!$B$2:$B$602,MATCH(B930,Data_Customers!$A$2:$A$602,0))</f>
        <v>James Clarke</v>
      </c>
    </row>
    <row r="931" customFormat="false" ht="15" hidden="false" customHeight="false" outlineLevel="0" collapsed="false">
      <c r="A931" s="4" t="s">
        <v>2013</v>
      </c>
      <c r="B931" s="4" t="s">
        <v>306</v>
      </c>
      <c r="C931" s="9" t="n">
        <v>46005</v>
      </c>
      <c r="D931" s="4" t="s">
        <v>103</v>
      </c>
      <c r="E931" s="4" t="n">
        <v>8882.46</v>
      </c>
      <c r="F931" s="4" t="str">
        <f aca="false">INDEX(Data_Customers!$C$2:$C$602,MATCH(B931,Data_Customers!$A$2:$A$602,0))</f>
        <v>Contractor</v>
      </c>
      <c r="G931" s="4" t="str">
        <f aca="false">INDEX(Data_Customers!$B$2:$B$602,MATCH(B931,Data_Customers!$A$2:$A$602,0))</f>
        <v>Cooper Developments</v>
      </c>
    </row>
    <row r="932" customFormat="false" ht="15" hidden="false" customHeight="false" outlineLevel="0" collapsed="false">
      <c r="A932" s="4" t="s">
        <v>2014</v>
      </c>
      <c r="B932" s="4" t="s">
        <v>306</v>
      </c>
      <c r="C932" s="9" t="n">
        <v>45495</v>
      </c>
      <c r="D932" s="4" t="s">
        <v>103</v>
      </c>
      <c r="E932" s="4" t="n">
        <v>2765.83</v>
      </c>
      <c r="F932" s="4" t="str">
        <f aca="false">INDEX(Data_Customers!$C$2:$C$602,MATCH(B932,Data_Customers!$A$2:$A$602,0))</f>
        <v>Contractor</v>
      </c>
      <c r="G932" s="4" t="str">
        <f aca="false">INDEX(Data_Customers!$B$2:$B$602,MATCH(B932,Data_Customers!$A$2:$A$602,0))</f>
        <v>Cooper Developments</v>
      </c>
    </row>
    <row r="933" customFormat="false" ht="15" hidden="false" customHeight="false" outlineLevel="0" collapsed="false">
      <c r="A933" s="4" t="s">
        <v>2015</v>
      </c>
      <c r="B933" s="4" t="s">
        <v>306</v>
      </c>
      <c r="C933" s="9" t="n">
        <v>45923</v>
      </c>
      <c r="D933" s="4" t="s">
        <v>103</v>
      </c>
      <c r="E933" s="4" t="n">
        <v>1272.96</v>
      </c>
      <c r="F933" s="4" t="str">
        <f aca="false">INDEX(Data_Customers!$C$2:$C$602,MATCH(B933,Data_Customers!$A$2:$A$602,0))</f>
        <v>Contractor</v>
      </c>
      <c r="G933" s="4" t="str">
        <f aca="false">INDEX(Data_Customers!$B$2:$B$602,MATCH(B933,Data_Customers!$A$2:$A$602,0))</f>
        <v>Cooper Developments</v>
      </c>
    </row>
    <row r="934" customFormat="false" ht="15" hidden="false" customHeight="false" outlineLevel="0" collapsed="false">
      <c r="A934" s="4" t="s">
        <v>2016</v>
      </c>
      <c r="B934" s="4" t="s">
        <v>306</v>
      </c>
      <c r="C934" s="9" t="n">
        <v>45446</v>
      </c>
      <c r="D934" s="4" t="s">
        <v>103</v>
      </c>
      <c r="E934" s="4" t="n">
        <v>6142.79</v>
      </c>
      <c r="F934" s="4" t="str">
        <f aca="false">INDEX(Data_Customers!$C$2:$C$602,MATCH(B934,Data_Customers!$A$2:$A$602,0))</f>
        <v>Contractor</v>
      </c>
      <c r="G934" s="4" t="str">
        <f aca="false">INDEX(Data_Customers!$B$2:$B$602,MATCH(B934,Data_Customers!$A$2:$A$602,0))</f>
        <v>Cooper Developments</v>
      </c>
    </row>
    <row r="935" customFormat="false" ht="15" hidden="false" customHeight="false" outlineLevel="0" collapsed="false">
      <c r="A935" s="4" t="s">
        <v>2017</v>
      </c>
      <c r="B935" s="4" t="s">
        <v>306</v>
      </c>
      <c r="C935" s="9" t="n">
        <v>45825</v>
      </c>
      <c r="D935" s="4" t="s">
        <v>103</v>
      </c>
      <c r="E935" s="4" t="n">
        <v>1213.75</v>
      </c>
      <c r="F935" s="4" t="str">
        <f aca="false">INDEX(Data_Customers!$C$2:$C$602,MATCH(B935,Data_Customers!$A$2:$A$602,0))</f>
        <v>Contractor</v>
      </c>
      <c r="G935" s="4" t="str">
        <f aca="false">INDEX(Data_Customers!$B$2:$B$602,MATCH(B935,Data_Customers!$A$2:$A$602,0))</f>
        <v>Cooper Developments</v>
      </c>
    </row>
    <row r="936" customFormat="false" ht="15" hidden="false" customHeight="false" outlineLevel="0" collapsed="false">
      <c r="A936" s="4" t="s">
        <v>2018</v>
      </c>
      <c r="B936" s="4" t="s">
        <v>306</v>
      </c>
      <c r="C936" s="9" t="n">
        <v>45941</v>
      </c>
      <c r="D936" s="4" t="s">
        <v>103</v>
      </c>
      <c r="E936" s="4" t="n">
        <v>8130.28</v>
      </c>
      <c r="F936" s="4" t="str">
        <f aca="false">INDEX(Data_Customers!$C$2:$C$602,MATCH(B936,Data_Customers!$A$2:$A$602,0))</f>
        <v>Contractor</v>
      </c>
      <c r="G936" s="4" t="str">
        <f aca="false">INDEX(Data_Customers!$B$2:$B$602,MATCH(B936,Data_Customers!$A$2:$A$602,0))</f>
        <v>Cooper Developments</v>
      </c>
    </row>
    <row r="937" customFormat="false" ht="15" hidden="false" customHeight="false" outlineLevel="0" collapsed="false">
      <c r="A937" s="4" t="s">
        <v>2019</v>
      </c>
      <c r="B937" s="4" t="s">
        <v>306</v>
      </c>
      <c r="C937" s="9" t="n">
        <v>46084</v>
      </c>
      <c r="D937" s="4" t="s">
        <v>103</v>
      </c>
      <c r="E937" s="4" t="n">
        <v>2531.61</v>
      </c>
      <c r="F937" s="4" t="str">
        <f aca="false">INDEX(Data_Customers!$C$2:$C$602,MATCH(B937,Data_Customers!$A$2:$A$602,0))</f>
        <v>Contractor</v>
      </c>
      <c r="G937" s="4" t="str">
        <f aca="false">INDEX(Data_Customers!$B$2:$B$602,MATCH(B937,Data_Customers!$A$2:$A$602,0))</f>
        <v>Cooper Developments</v>
      </c>
    </row>
    <row r="938" customFormat="false" ht="15" hidden="false" customHeight="false" outlineLevel="0" collapsed="false">
      <c r="A938" s="4" t="s">
        <v>2020</v>
      </c>
      <c r="B938" s="4" t="s">
        <v>306</v>
      </c>
      <c r="C938" s="9" t="n">
        <v>45506</v>
      </c>
      <c r="D938" s="4" t="s">
        <v>103</v>
      </c>
      <c r="E938" s="4" t="n">
        <v>3040.37</v>
      </c>
      <c r="F938" s="4" t="str">
        <f aca="false">INDEX(Data_Customers!$C$2:$C$602,MATCH(B938,Data_Customers!$A$2:$A$602,0))</f>
        <v>Contractor</v>
      </c>
      <c r="G938" s="4" t="str">
        <f aca="false">INDEX(Data_Customers!$B$2:$B$602,MATCH(B938,Data_Customers!$A$2:$A$602,0))</f>
        <v>Cooper Developments</v>
      </c>
    </row>
    <row r="939" customFormat="false" ht="15" hidden="false" customHeight="false" outlineLevel="0" collapsed="false">
      <c r="A939" s="4" t="s">
        <v>2021</v>
      </c>
      <c r="B939" s="4" t="s">
        <v>306</v>
      </c>
      <c r="C939" s="9" t="n">
        <v>46125</v>
      </c>
      <c r="D939" s="4" t="s">
        <v>103</v>
      </c>
      <c r="E939" s="4" t="n">
        <v>2712.61</v>
      </c>
      <c r="F939" s="4" t="str">
        <f aca="false">INDEX(Data_Customers!$C$2:$C$602,MATCH(B939,Data_Customers!$A$2:$A$602,0))</f>
        <v>Contractor</v>
      </c>
      <c r="G939" s="4" t="str">
        <f aca="false">INDEX(Data_Customers!$B$2:$B$602,MATCH(B939,Data_Customers!$A$2:$A$602,0))</f>
        <v>Cooper Developments</v>
      </c>
    </row>
    <row r="940" customFormat="false" ht="15" hidden="false" customHeight="false" outlineLevel="0" collapsed="false">
      <c r="A940" s="4" t="s">
        <v>2022</v>
      </c>
      <c r="B940" s="4" t="s">
        <v>306</v>
      </c>
      <c r="C940" s="9" t="n">
        <v>46008</v>
      </c>
      <c r="D940" s="4" t="s">
        <v>103</v>
      </c>
      <c r="E940" s="4" t="n">
        <v>11881.79</v>
      </c>
      <c r="F940" s="4" t="str">
        <f aca="false">INDEX(Data_Customers!$C$2:$C$602,MATCH(B940,Data_Customers!$A$2:$A$602,0))</f>
        <v>Contractor</v>
      </c>
      <c r="G940" s="4" t="str">
        <f aca="false">INDEX(Data_Customers!$B$2:$B$602,MATCH(B940,Data_Customers!$A$2:$A$602,0))</f>
        <v>Cooper Developments</v>
      </c>
    </row>
    <row r="941" customFormat="false" ht="15" hidden="false" customHeight="false" outlineLevel="0" collapsed="false">
      <c r="A941" s="4" t="s">
        <v>2023</v>
      </c>
      <c r="B941" s="4" t="s">
        <v>306</v>
      </c>
      <c r="C941" s="9" t="n">
        <v>46075</v>
      </c>
      <c r="D941" s="4" t="s">
        <v>103</v>
      </c>
      <c r="E941" s="4" t="n">
        <v>3002.91</v>
      </c>
      <c r="F941" s="4" t="str">
        <f aca="false">INDEX(Data_Customers!$C$2:$C$602,MATCH(B941,Data_Customers!$A$2:$A$602,0))</f>
        <v>Contractor</v>
      </c>
      <c r="G941" s="4" t="str">
        <f aca="false">INDEX(Data_Customers!$B$2:$B$602,MATCH(B941,Data_Customers!$A$2:$A$602,0))</f>
        <v>Cooper Developments</v>
      </c>
    </row>
    <row r="942" customFormat="false" ht="15" hidden="false" customHeight="false" outlineLevel="0" collapsed="false">
      <c r="A942" s="4" t="s">
        <v>2024</v>
      </c>
      <c r="B942" s="4" t="s">
        <v>306</v>
      </c>
      <c r="C942" s="9" t="n">
        <v>45473</v>
      </c>
      <c r="D942" s="4" t="s">
        <v>103</v>
      </c>
      <c r="E942" s="4" t="n">
        <v>7789.02</v>
      </c>
      <c r="F942" s="4" t="str">
        <f aca="false">INDEX(Data_Customers!$C$2:$C$602,MATCH(B942,Data_Customers!$A$2:$A$602,0))</f>
        <v>Contractor</v>
      </c>
      <c r="G942" s="4" t="str">
        <f aca="false">INDEX(Data_Customers!$B$2:$B$602,MATCH(B942,Data_Customers!$A$2:$A$602,0))</f>
        <v>Cooper Developments</v>
      </c>
    </row>
    <row r="943" customFormat="false" ht="15" hidden="false" customHeight="false" outlineLevel="0" collapsed="false">
      <c r="A943" s="4" t="s">
        <v>2025</v>
      </c>
      <c r="B943" s="4" t="s">
        <v>306</v>
      </c>
      <c r="C943" s="9" t="n">
        <v>45381</v>
      </c>
      <c r="D943" s="4" t="s">
        <v>103</v>
      </c>
      <c r="E943" s="4" t="n">
        <v>122.01</v>
      </c>
      <c r="F943" s="4" t="str">
        <f aca="false">INDEX(Data_Customers!$C$2:$C$602,MATCH(B943,Data_Customers!$A$2:$A$602,0))</f>
        <v>Contractor</v>
      </c>
      <c r="G943" s="4" t="str">
        <f aca="false">INDEX(Data_Customers!$B$2:$B$602,MATCH(B943,Data_Customers!$A$2:$A$602,0))</f>
        <v>Cooper Developments</v>
      </c>
    </row>
    <row r="944" customFormat="false" ht="15" hidden="false" customHeight="false" outlineLevel="0" collapsed="false">
      <c r="A944" s="4" t="s">
        <v>2026</v>
      </c>
      <c r="B944" s="4" t="s">
        <v>308</v>
      </c>
      <c r="C944" s="9" t="n">
        <v>45940</v>
      </c>
      <c r="D944" s="4" t="s">
        <v>94</v>
      </c>
      <c r="E944" s="4" t="n">
        <v>8276.21</v>
      </c>
      <c r="F944" s="4" t="str">
        <f aca="false">INDEX(Data_Customers!$C$2:$C$602,MATCH(B944,Data_Customers!$A$2:$A$602,0))</f>
        <v>Trade Account</v>
      </c>
      <c r="G944" s="4" t="str">
        <f aca="false">INDEX(Data_Customers!$B$2:$B$602,MATCH(B944,Data_Customers!$A$2:$A$602,0))</f>
        <v>Taylor Construction</v>
      </c>
    </row>
    <row r="945" customFormat="false" ht="15" hidden="false" customHeight="false" outlineLevel="0" collapsed="false">
      <c r="A945" s="4" t="s">
        <v>2027</v>
      </c>
      <c r="B945" s="4" t="s">
        <v>308</v>
      </c>
      <c r="C945" s="9" t="n">
        <v>46087</v>
      </c>
      <c r="D945" s="4" t="s">
        <v>94</v>
      </c>
      <c r="E945" s="4" t="n">
        <v>4814.3</v>
      </c>
      <c r="F945" s="4" t="str">
        <f aca="false">INDEX(Data_Customers!$C$2:$C$602,MATCH(B945,Data_Customers!$A$2:$A$602,0))</f>
        <v>Trade Account</v>
      </c>
      <c r="G945" s="4" t="str">
        <f aca="false">INDEX(Data_Customers!$B$2:$B$602,MATCH(B945,Data_Customers!$A$2:$A$602,0))</f>
        <v>Taylor Construction</v>
      </c>
    </row>
    <row r="946" customFormat="false" ht="15" hidden="false" customHeight="false" outlineLevel="0" collapsed="false">
      <c r="A946" s="4" t="s">
        <v>2028</v>
      </c>
      <c r="B946" s="4" t="s">
        <v>308</v>
      </c>
      <c r="C946" s="9" t="n">
        <v>45714</v>
      </c>
      <c r="D946" s="4" t="s">
        <v>94</v>
      </c>
      <c r="E946" s="4" t="n">
        <v>5417.88</v>
      </c>
      <c r="F946" s="4" t="str">
        <f aca="false">INDEX(Data_Customers!$C$2:$C$602,MATCH(B946,Data_Customers!$A$2:$A$602,0))</f>
        <v>Trade Account</v>
      </c>
      <c r="G946" s="4" t="str">
        <f aca="false">INDEX(Data_Customers!$B$2:$B$602,MATCH(B946,Data_Customers!$A$2:$A$602,0))</f>
        <v>Taylor Construction</v>
      </c>
    </row>
    <row r="947" customFormat="false" ht="15" hidden="false" customHeight="false" outlineLevel="0" collapsed="false">
      <c r="A947" s="4" t="s">
        <v>2029</v>
      </c>
      <c r="B947" s="4" t="s">
        <v>308</v>
      </c>
      <c r="C947" s="9" t="n">
        <v>46192</v>
      </c>
      <c r="D947" s="4" t="s">
        <v>94</v>
      </c>
      <c r="E947" s="4" t="n">
        <v>1274.51</v>
      </c>
      <c r="F947" s="4" t="str">
        <f aca="false">INDEX(Data_Customers!$C$2:$C$602,MATCH(B947,Data_Customers!$A$2:$A$602,0))</f>
        <v>Trade Account</v>
      </c>
      <c r="G947" s="4" t="str">
        <f aca="false">INDEX(Data_Customers!$B$2:$B$602,MATCH(B947,Data_Customers!$A$2:$A$602,0))</f>
        <v>Taylor Construction</v>
      </c>
    </row>
    <row r="948" customFormat="false" ht="15" hidden="false" customHeight="false" outlineLevel="0" collapsed="false">
      <c r="A948" s="4" t="s">
        <v>2030</v>
      </c>
      <c r="B948" s="4" t="s">
        <v>311</v>
      </c>
      <c r="C948" s="9" t="n">
        <v>45635</v>
      </c>
      <c r="D948" s="4" t="s">
        <v>94</v>
      </c>
      <c r="E948" s="4" t="n">
        <v>2561.58</v>
      </c>
      <c r="F948" s="4" t="str">
        <f aca="false">INDEX(Data_Customers!$C$2:$C$602,MATCH(B948,Data_Customers!$A$2:$A$602,0))</f>
        <v>Retail</v>
      </c>
      <c r="G948" s="4" t="str">
        <f aca="false">INDEX(Data_Customers!$B$2:$B$602,MATCH(B948,Data_Customers!$A$2:$A$602,0))</f>
        <v>Kieran Turner</v>
      </c>
    </row>
    <row r="949" customFormat="false" ht="15" hidden="false" customHeight="false" outlineLevel="0" collapsed="false">
      <c r="A949" s="4" t="s">
        <v>2031</v>
      </c>
      <c r="B949" s="4" t="s">
        <v>311</v>
      </c>
      <c r="C949" s="9" t="n">
        <v>45861</v>
      </c>
      <c r="D949" s="4" t="s">
        <v>94</v>
      </c>
      <c r="E949" s="4" t="n">
        <v>7508.04</v>
      </c>
      <c r="F949" s="4" t="str">
        <f aca="false">INDEX(Data_Customers!$C$2:$C$602,MATCH(B949,Data_Customers!$A$2:$A$602,0))</f>
        <v>Retail</v>
      </c>
      <c r="G949" s="4" t="str">
        <f aca="false">INDEX(Data_Customers!$B$2:$B$602,MATCH(B949,Data_Customers!$A$2:$A$602,0))</f>
        <v>Kieran Turner</v>
      </c>
    </row>
    <row r="950" customFormat="false" ht="15" hidden="false" customHeight="false" outlineLevel="0" collapsed="false">
      <c r="A950" s="4" t="s">
        <v>2032</v>
      </c>
      <c r="B950" s="4" t="s">
        <v>311</v>
      </c>
      <c r="C950" s="9" t="n">
        <v>45943</v>
      </c>
      <c r="D950" s="4" t="s">
        <v>94</v>
      </c>
      <c r="E950" s="4" t="n">
        <v>6635.71</v>
      </c>
      <c r="F950" s="4" t="str">
        <f aca="false">INDEX(Data_Customers!$C$2:$C$602,MATCH(B950,Data_Customers!$A$2:$A$602,0))</f>
        <v>Retail</v>
      </c>
      <c r="G950" s="4" t="str">
        <f aca="false">INDEX(Data_Customers!$B$2:$B$602,MATCH(B950,Data_Customers!$A$2:$A$602,0))</f>
        <v>Kieran Turner</v>
      </c>
    </row>
    <row r="951" customFormat="false" ht="15" hidden="false" customHeight="false" outlineLevel="0" collapsed="false">
      <c r="A951" s="4" t="s">
        <v>2033</v>
      </c>
      <c r="B951" s="4" t="s">
        <v>311</v>
      </c>
      <c r="C951" s="9" t="n">
        <v>45528</v>
      </c>
      <c r="D951" s="4" t="s">
        <v>94</v>
      </c>
      <c r="E951" s="4" t="n">
        <v>518.15</v>
      </c>
      <c r="F951" s="4" t="str">
        <f aca="false">INDEX(Data_Customers!$C$2:$C$602,MATCH(B951,Data_Customers!$A$2:$A$602,0))</f>
        <v>Retail</v>
      </c>
      <c r="G951" s="4" t="str">
        <f aca="false">INDEX(Data_Customers!$B$2:$B$602,MATCH(B951,Data_Customers!$A$2:$A$602,0))</f>
        <v>Kieran Turner</v>
      </c>
    </row>
    <row r="952" customFormat="false" ht="15" hidden="false" customHeight="false" outlineLevel="0" collapsed="false">
      <c r="A952" s="4" t="s">
        <v>2034</v>
      </c>
      <c r="B952" s="4" t="s">
        <v>311</v>
      </c>
      <c r="C952" s="9" t="n">
        <v>45808</v>
      </c>
      <c r="D952" s="4" t="s">
        <v>94</v>
      </c>
      <c r="E952" s="4" t="n">
        <v>3895.57</v>
      </c>
      <c r="F952" s="4" t="str">
        <f aca="false">INDEX(Data_Customers!$C$2:$C$602,MATCH(B952,Data_Customers!$A$2:$A$602,0))</f>
        <v>Retail</v>
      </c>
      <c r="G952" s="4" t="str">
        <f aca="false">INDEX(Data_Customers!$B$2:$B$602,MATCH(B952,Data_Customers!$A$2:$A$602,0))</f>
        <v>Kieran Turner</v>
      </c>
    </row>
    <row r="953" customFormat="false" ht="15" hidden="false" customHeight="false" outlineLevel="0" collapsed="false">
      <c r="A953" s="4" t="s">
        <v>2035</v>
      </c>
      <c r="B953" s="4" t="s">
        <v>311</v>
      </c>
      <c r="C953" s="9" t="n">
        <v>46095</v>
      </c>
      <c r="D953" s="4" t="s">
        <v>94</v>
      </c>
      <c r="E953" s="4" t="n">
        <v>4848.75</v>
      </c>
      <c r="F953" s="4" t="str">
        <f aca="false">INDEX(Data_Customers!$C$2:$C$602,MATCH(B953,Data_Customers!$A$2:$A$602,0))</f>
        <v>Retail</v>
      </c>
      <c r="G953" s="4" t="str">
        <f aca="false">INDEX(Data_Customers!$B$2:$B$602,MATCH(B953,Data_Customers!$A$2:$A$602,0))</f>
        <v>Kieran Turner</v>
      </c>
    </row>
    <row r="954" customFormat="false" ht="15" hidden="false" customHeight="false" outlineLevel="0" collapsed="false">
      <c r="A954" s="4" t="s">
        <v>2036</v>
      </c>
      <c r="B954" s="4" t="s">
        <v>311</v>
      </c>
      <c r="C954" s="9" t="n">
        <v>45500</v>
      </c>
      <c r="D954" s="4" t="s">
        <v>94</v>
      </c>
      <c r="E954" s="4" t="n">
        <v>122.01</v>
      </c>
      <c r="F954" s="4" t="str">
        <f aca="false">INDEX(Data_Customers!$C$2:$C$602,MATCH(B954,Data_Customers!$A$2:$A$602,0))</f>
        <v>Retail</v>
      </c>
      <c r="G954" s="4" t="str">
        <f aca="false">INDEX(Data_Customers!$B$2:$B$602,MATCH(B954,Data_Customers!$A$2:$A$602,0))</f>
        <v>Kieran Turner</v>
      </c>
    </row>
    <row r="955" customFormat="false" ht="15" hidden="false" customHeight="false" outlineLevel="0" collapsed="false">
      <c r="A955" s="4" t="s">
        <v>2037</v>
      </c>
      <c r="B955" s="4" t="s">
        <v>311</v>
      </c>
      <c r="C955" s="9" t="n">
        <v>45739</v>
      </c>
      <c r="D955" s="4" t="s">
        <v>94</v>
      </c>
      <c r="E955" s="4" t="n">
        <v>3895.57</v>
      </c>
      <c r="F955" s="4" t="str">
        <f aca="false">INDEX(Data_Customers!$C$2:$C$602,MATCH(B955,Data_Customers!$A$2:$A$602,0))</f>
        <v>Retail</v>
      </c>
      <c r="G955" s="4" t="str">
        <f aca="false">INDEX(Data_Customers!$B$2:$B$602,MATCH(B955,Data_Customers!$A$2:$A$602,0))</f>
        <v>Kieran Turner</v>
      </c>
    </row>
    <row r="956" customFormat="false" ht="15" hidden="false" customHeight="false" outlineLevel="0" collapsed="false">
      <c r="A956" s="4" t="s">
        <v>2038</v>
      </c>
      <c r="B956" s="4" t="s">
        <v>311</v>
      </c>
      <c r="C956" s="9" t="n">
        <v>45448</v>
      </c>
      <c r="D956" s="4" t="s">
        <v>94</v>
      </c>
      <c r="E956" s="4" t="n">
        <v>3702.78</v>
      </c>
      <c r="F956" s="4" t="str">
        <f aca="false">INDEX(Data_Customers!$C$2:$C$602,MATCH(B956,Data_Customers!$A$2:$A$602,0))</f>
        <v>Retail</v>
      </c>
      <c r="G956" s="4" t="str">
        <f aca="false">INDEX(Data_Customers!$B$2:$B$602,MATCH(B956,Data_Customers!$A$2:$A$602,0))</f>
        <v>Kieran Turner</v>
      </c>
    </row>
    <row r="957" customFormat="false" ht="15" hidden="false" customHeight="false" outlineLevel="0" collapsed="false">
      <c r="A957" s="4" t="s">
        <v>2039</v>
      </c>
      <c r="B957" s="4" t="s">
        <v>311</v>
      </c>
      <c r="C957" s="9" t="n">
        <v>45372</v>
      </c>
      <c r="D957" s="4" t="s">
        <v>94</v>
      </c>
      <c r="E957" s="4" t="n">
        <v>6137.48</v>
      </c>
      <c r="F957" s="4" t="str">
        <f aca="false">INDEX(Data_Customers!$C$2:$C$602,MATCH(B957,Data_Customers!$A$2:$A$602,0))</f>
        <v>Retail</v>
      </c>
      <c r="G957" s="4" t="str">
        <f aca="false">INDEX(Data_Customers!$B$2:$B$602,MATCH(B957,Data_Customers!$A$2:$A$602,0))</f>
        <v>Kieran Turner</v>
      </c>
    </row>
    <row r="958" customFormat="false" ht="15" hidden="false" customHeight="false" outlineLevel="0" collapsed="false">
      <c r="A958" s="4" t="s">
        <v>2040</v>
      </c>
      <c r="B958" s="4" t="s">
        <v>311</v>
      </c>
      <c r="C958" s="9" t="n">
        <v>45490</v>
      </c>
      <c r="D958" s="4" t="s">
        <v>94</v>
      </c>
      <c r="E958" s="4" t="n">
        <v>4576.97</v>
      </c>
      <c r="F958" s="4" t="str">
        <f aca="false">INDEX(Data_Customers!$C$2:$C$602,MATCH(B958,Data_Customers!$A$2:$A$602,0))</f>
        <v>Retail</v>
      </c>
      <c r="G958" s="4" t="str">
        <f aca="false">INDEX(Data_Customers!$B$2:$B$602,MATCH(B958,Data_Customers!$A$2:$A$602,0))</f>
        <v>Kieran Turner</v>
      </c>
    </row>
    <row r="959" customFormat="false" ht="15" hidden="false" customHeight="false" outlineLevel="0" collapsed="false">
      <c r="A959" s="4" t="s">
        <v>2041</v>
      </c>
      <c r="B959" s="4" t="s">
        <v>311</v>
      </c>
      <c r="C959" s="9" t="n">
        <v>45439</v>
      </c>
      <c r="D959" s="4" t="s">
        <v>94</v>
      </c>
      <c r="E959" s="4" t="n">
        <v>3895.57</v>
      </c>
      <c r="F959" s="4" t="str">
        <f aca="false">INDEX(Data_Customers!$C$2:$C$602,MATCH(B959,Data_Customers!$A$2:$A$602,0))</f>
        <v>Retail</v>
      </c>
      <c r="G959" s="4" t="str">
        <f aca="false">INDEX(Data_Customers!$B$2:$B$602,MATCH(B959,Data_Customers!$A$2:$A$602,0))</f>
        <v>Kieran Turner</v>
      </c>
    </row>
    <row r="960" customFormat="false" ht="15" hidden="false" customHeight="false" outlineLevel="0" collapsed="false">
      <c r="A960" s="4" t="s">
        <v>2042</v>
      </c>
      <c r="B960" s="4" t="s">
        <v>311</v>
      </c>
      <c r="C960" s="9" t="n">
        <v>46179</v>
      </c>
      <c r="D960" s="4" t="s">
        <v>94</v>
      </c>
      <c r="E960" s="4" t="n">
        <v>737.25</v>
      </c>
      <c r="F960" s="4" t="str">
        <f aca="false">INDEX(Data_Customers!$C$2:$C$602,MATCH(B960,Data_Customers!$A$2:$A$602,0))</f>
        <v>Retail</v>
      </c>
      <c r="G960" s="4" t="str">
        <f aca="false">INDEX(Data_Customers!$B$2:$B$602,MATCH(B960,Data_Customers!$A$2:$A$602,0))</f>
        <v>Kieran Turner</v>
      </c>
    </row>
    <row r="961" customFormat="false" ht="15" hidden="false" customHeight="false" outlineLevel="0" collapsed="false">
      <c r="A961" s="4" t="s">
        <v>2043</v>
      </c>
      <c r="B961" s="4" t="s">
        <v>311</v>
      </c>
      <c r="C961" s="9" t="n">
        <v>45902</v>
      </c>
      <c r="D961" s="4" t="s">
        <v>94</v>
      </c>
      <c r="E961" s="4" t="n">
        <v>245.75</v>
      </c>
      <c r="F961" s="4" t="str">
        <f aca="false">INDEX(Data_Customers!$C$2:$C$602,MATCH(B961,Data_Customers!$A$2:$A$602,0))</f>
        <v>Retail</v>
      </c>
      <c r="G961" s="4" t="str">
        <f aca="false">INDEX(Data_Customers!$B$2:$B$602,MATCH(B961,Data_Customers!$A$2:$A$602,0))</f>
        <v>Kieran Turner</v>
      </c>
    </row>
    <row r="962" customFormat="false" ht="15" hidden="false" customHeight="false" outlineLevel="0" collapsed="false">
      <c r="A962" s="4" t="s">
        <v>2044</v>
      </c>
      <c r="B962" s="4" t="s">
        <v>313</v>
      </c>
      <c r="C962" s="9" t="n">
        <v>46156</v>
      </c>
      <c r="D962" s="4" t="s">
        <v>103</v>
      </c>
      <c r="E962" s="4" t="n">
        <v>3821.29</v>
      </c>
      <c r="F962" s="4" t="str">
        <f aca="false">INDEX(Data_Customers!$C$2:$C$602,MATCH(B962,Data_Customers!$A$2:$A$602,0))</f>
        <v>Contractor</v>
      </c>
      <c r="G962" s="4" t="str">
        <f aca="false">INDEX(Data_Customers!$B$2:$B$602,MATCH(B962,Data_Customers!$A$2:$A$602,0))</f>
        <v>Green &amp; Sons</v>
      </c>
    </row>
    <row r="963" customFormat="false" ht="15" hidden="false" customHeight="false" outlineLevel="0" collapsed="false">
      <c r="A963" s="4" t="s">
        <v>2045</v>
      </c>
      <c r="B963" s="4" t="s">
        <v>313</v>
      </c>
      <c r="C963" s="9" t="n">
        <v>46106</v>
      </c>
      <c r="D963" s="4" t="s">
        <v>103</v>
      </c>
      <c r="E963" s="4" t="n">
        <v>481.23</v>
      </c>
      <c r="F963" s="4" t="str">
        <f aca="false">INDEX(Data_Customers!$C$2:$C$602,MATCH(B963,Data_Customers!$A$2:$A$602,0))</f>
        <v>Contractor</v>
      </c>
      <c r="G963" s="4" t="str">
        <f aca="false">INDEX(Data_Customers!$B$2:$B$602,MATCH(B963,Data_Customers!$A$2:$A$602,0))</f>
        <v>Green &amp; Sons</v>
      </c>
    </row>
    <row r="964" customFormat="false" ht="15" hidden="false" customHeight="false" outlineLevel="0" collapsed="false">
      <c r="A964" s="4" t="s">
        <v>2046</v>
      </c>
      <c r="B964" s="4" t="s">
        <v>313</v>
      </c>
      <c r="C964" s="9" t="n">
        <v>45790</v>
      </c>
      <c r="D964" s="4" t="s">
        <v>103</v>
      </c>
      <c r="E964" s="4" t="n">
        <v>1919.96</v>
      </c>
      <c r="F964" s="4" t="str">
        <f aca="false">INDEX(Data_Customers!$C$2:$C$602,MATCH(B964,Data_Customers!$A$2:$A$602,0))</f>
        <v>Contractor</v>
      </c>
      <c r="G964" s="4" t="str">
        <f aca="false">INDEX(Data_Customers!$B$2:$B$602,MATCH(B964,Data_Customers!$A$2:$A$602,0))</f>
        <v>Green &amp; Sons</v>
      </c>
    </row>
    <row r="965" customFormat="false" ht="15" hidden="false" customHeight="false" outlineLevel="0" collapsed="false">
      <c r="A965" s="4" t="s">
        <v>2047</v>
      </c>
      <c r="B965" s="4" t="s">
        <v>313</v>
      </c>
      <c r="C965" s="9" t="n">
        <v>45676</v>
      </c>
      <c r="D965" s="4" t="s">
        <v>103</v>
      </c>
      <c r="E965" s="4" t="n">
        <v>4249.34</v>
      </c>
      <c r="F965" s="4" t="str">
        <f aca="false">INDEX(Data_Customers!$C$2:$C$602,MATCH(B965,Data_Customers!$A$2:$A$602,0))</f>
        <v>Contractor</v>
      </c>
      <c r="G965" s="4" t="str">
        <f aca="false">INDEX(Data_Customers!$B$2:$B$602,MATCH(B965,Data_Customers!$A$2:$A$602,0))</f>
        <v>Green &amp; Sons</v>
      </c>
    </row>
    <row r="966" customFormat="false" ht="15" hidden="false" customHeight="false" outlineLevel="0" collapsed="false">
      <c r="A966" s="4" t="s">
        <v>2048</v>
      </c>
      <c r="B966" s="4" t="s">
        <v>313</v>
      </c>
      <c r="C966" s="9" t="n">
        <v>45302</v>
      </c>
      <c r="D966" s="4" t="s">
        <v>103</v>
      </c>
      <c r="E966" s="4" t="n">
        <v>4013.46</v>
      </c>
      <c r="F966" s="4" t="str">
        <f aca="false">INDEX(Data_Customers!$C$2:$C$602,MATCH(B966,Data_Customers!$A$2:$A$602,0))</f>
        <v>Contractor</v>
      </c>
      <c r="G966" s="4" t="str">
        <f aca="false">INDEX(Data_Customers!$B$2:$B$602,MATCH(B966,Data_Customers!$A$2:$A$602,0))</f>
        <v>Green &amp; Sons</v>
      </c>
    </row>
    <row r="967" customFormat="false" ht="15" hidden="false" customHeight="false" outlineLevel="0" collapsed="false">
      <c r="A967" s="4" t="s">
        <v>2049</v>
      </c>
      <c r="B967" s="4" t="s">
        <v>313</v>
      </c>
      <c r="C967" s="9" t="n">
        <v>45412</v>
      </c>
      <c r="D967" s="4" t="s">
        <v>103</v>
      </c>
      <c r="E967" s="4" t="n">
        <v>6935.03</v>
      </c>
      <c r="F967" s="4" t="str">
        <f aca="false">INDEX(Data_Customers!$C$2:$C$602,MATCH(B967,Data_Customers!$A$2:$A$602,0))</f>
        <v>Contractor</v>
      </c>
      <c r="G967" s="4" t="str">
        <f aca="false">INDEX(Data_Customers!$B$2:$B$602,MATCH(B967,Data_Customers!$A$2:$A$602,0))</f>
        <v>Green &amp; Sons</v>
      </c>
    </row>
    <row r="968" customFormat="false" ht="15" hidden="false" customHeight="false" outlineLevel="0" collapsed="false">
      <c r="A968" s="4" t="s">
        <v>2050</v>
      </c>
      <c r="B968" s="4" t="s">
        <v>313</v>
      </c>
      <c r="C968" s="9" t="n">
        <v>45454</v>
      </c>
      <c r="D968" s="4" t="s">
        <v>103</v>
      </c>
      <c r="E968" s="4" t="n">
        <v>7185.7</v>
      </c>
      <c r="F968" s="4" t="str">
        <f aca="false">INDEX(Data_Customers!$C$2:$C$602,MATCH(B968,Data_Customers!$A$2:$A$602,0))</f>
        <v>Contractor</v>
      </c>
      <c r="G968" s="4" t="str">
        <f aca="false">INDEX(Data_Customers!$B$2:$B$602,MATCH(B968,Data_Customers!$A$2:$A$602,0))</f>
        <v>Green &amp; Sons</v>
      </c>
    </row>
    <row r="969" customFormat="false" ht="15" hidden="false" customHeight="false" outlineLevel="0" collapsed="false">
      <c r="A969" s="4" t="s">
        <v>2051</v>
      </c>
      <c r="B969" s="4" t="s">
        <v>315</v>
      </c>
      <c r="C969" s="9" t="n">
        <v>45514</v>
      </c>
      <c r="D969" s="4" t="s">
        <v>79</v>
      </c>
      <c r="E969" s="4" t="n">
        <v>498.25</v>
      </c>
      <c r="F969" s="4" t="str">
        <f aca="false">INDEX(Data_Customers!$C$2:$C$602,MATCH(B969,Data_Customers!$A$2:$A$602,0))</f>
        <v>Contractor</v>
      </c>
      <c r="G969" s="4" t="str">
        <f aca="false">INDEX(Data_Customers!$B$2:$B$602,MATCH(B969,Data_Customers!$A$2:$A$602,0))</f>
        <v>Cooper Builders Ltd</v>
      </c>
    </row>
    <row r="970" customFormat="false" ht="15" hidden="false" customHeight="false" outlineLevel="0" collapsed="false">
      <c r="A970" s="4" t="s">
        <v>2052</v>
      </c>
      <c r="B970" s="4" t="s">
        <v>315</v>
      </c>
      <c r="C970" s="9" t="n">
        <v>45517</v>
      </c>
      <c r="D970" s="4" t="s">
        <v>79</v>
      </c>
      <c r="E970" s="4" t="n">
        <v>727.85</v>
      </c>
      <c r="F970" s="4" t="str">
        <f aca="false">INDEX(Data_Customers!$C$2:$C$602,MATCH(B970,Data_Customers!$A$2:$A$602,0))</f>
        <v>Contractor</v>
      </c>
      <c r="G970" s="4" t="str">
        <f aca="false">INDEX(Data_Customers!$B$2:$B$602,MATCH(B970,Data_Customers!$A$2:$A$602,0))</f>
        <v>Cooper Builders Ltd</v>
      </c>
    </row>
    <row r="971" customFormat="false" ht="15" hidden="false" customHeight="false" outlineLevel="0" collapsed="false">
      <c r="A971" s="4" t="s">
        <v>2053</v>
      </c>
      <c r="B971" s="4" t="s">
        <v>315</v>
      </c>
      <c r="C971" s="9" t="n">
        <v>45566</v>
      </c>
      <c r="D971" s="4" t="s">
        <v>79</v>
      </c>
      <c r="E971" s="4" t="n">
        <v>3055.98</v>
      </c>
      <c r="F971" s="4" t="str">
        <f aca="false">INDEX(Data_Customers!$C$2:$C$602,MATCH(B971,Data_Customers!$A$2:$A$602,0))</f>
        <v>Contractor</v>
      </c>
      <c r="G971" s="4" t="str">
        <f aca="false">INDEX(Data_Customers!$B$2:$B$602,MATCH(B971,Data_Customers!$A$2:$A$602,0))</f>
        <v>Cooper Builders Ltd</v>
      </c>
    </row>
    <row r="972" customFormat="false" ht="15" hidden="false" customHeight="false" outlineLevel="0" collapsed="false">
      <c r="A972" s="4" t="s">
        <v>2054</v>
      </c>
      <c r="B972" s="4" t="s">
        <v>316</v>
      </c>
      <c r="C972" s="9" t="n">
        <v>45489</v>
      </c>
      <c r="D972" s="4" t="s">
        <v>110</v>
      </c>
      <c r="E972" s="4" t="n">
        <v>3153.9</v>
      </c>
      <c r="F972" s="4" t="str">
        <f aca="false">INDEX(Data_Customers!$C$2:$C$602,MATCH(B972,Data_Customers!$A$2:$A$602,0))</f>
        <v>Trade Account</v>
      </c>
      <c r="G972" s="4" t="str">
        <f aca="false">INDEX(Data_Customers!$B$2:$B$602,MATCH(B972,Data_Customers!$A$2:$A$602,0))</f>
        <v>Baker Property Services</v>
      </c>
    </row>
    <row r="973" customFormat="false" ht="15" hidden="false" customHeight="false" outlineLevel="0" collapsed="false">
      <c r="A973" s="4" t="s">
        <v>2055</v>
      </c>
      <c r="B973" s="4" t="s">
        <v>316</v>
      </c>
      <c r="C973" s="9" t="n">
        <v>45889</v>
      </c>
      <c r="D973" s="4" t="s">
        <v>110</v>
      </c>
      <c r="E973" s="4" t="n">
        <v>7433.83</v>
      </c>
      <c r="F973" s="4" t="str">
        <f aca="false">INDEX(Data_Customers!$C$2:$C$602,MATCH(B973,Data_Customers!$A$2:$A$602,0))</f>
        <v>Trade Account</v>
      </c>
      <c r="G973" s="4" t="str">
        <f aca="false">INDEX(Data_Customers!$B$2:$B$602,MATCH(B973,Data_Customers!$A$2:$A$602,0))</f>
        <v>Baker Property Services</v>
      </c>
    </row>
    <row r="974" customFormat="false" ht="15" hidden="false" customHeight="false" outlineLevel="0" collapsed="false">
      <c r="A974" s="4" t="s">
        <v>2056</v>
      </c>
      <c r="B974" s="4" t="s">
        <v>316</v>
      </c>
      <c r="C974" s="9" t="n">
        <v>46057</v>
      </c>
      <c r="D974" s="4" t="s">
        <v>110</v>
      </c>
      <c r="E974" s="4" t="n">
        <v>5012.35</v>
      </c>
      <c r="F974" s="4" t="str">
        <f aca="false">INDEX(Data_Customers!$C$2:$C$602,MATCH(B974,Data_Customers!$A$2:$A$602,0))</f>
        <v>Trade Account</v>
      </c>
      <c r="G974" s="4" t="str">
        <f aca="false">INDEX(Data_Customers!$B$2:$B$602,MATCH(B974,Data_Customers!$A$2:$A$602,0))</f>
        <v>Baker Property Services</v>
      </c>
    </row>
    <row r="975" customFormat="false" ht="15" hidden="false" customHeight="false" outlineLevel="0" collapsed="false">
      <c r="A975" s="4" t="s">
        <v>2057</v>
      </c>
      <c r="B975" s="4" t="s">
        <v>316</v>
      </c>
      <c r="C975" s="9" t="n">
        <v>45731</v>
      </c>
      <c r="D975" s="4" t="s">
        <v>110</v>
      </c>
      <c r="E975" s="4" t="n">
        <v>3358.77</v>
      </c>
      <c r="F975" s="4" t="str">
        <f aca="false">INDEX(Data_Customers!$C$2:$C$602,MATCH(B975,Data_Customers!$A$2:$A$602,0))</f>
        <v>Trade Account</v>
      </c>
      <c r="G975" s="4" t="str">
        <f aca="false">INDEX(Data_Customers!$B$2:$B$602,MATCH(B975,Data_Customers!$A$2:$A$602,0))</f>
        <v>Baker Property Services</v>
      </c>
    </row>
    <row r="976" customFormat="false" ht="15" hidden="false" customHeight="false" outlineLevel="0" collapsed="false">
      <c r="A976" s="4" t="s">
        <v>2058</v>
      </c>
      <c r="B976" s="4" t="s">
        <v>318</v>
      </c>
      <c r="C976" s="9" t="n">
        <v>45592</v>
      </c>
      <c r="D976" s="4" t="s">
        <v>85</v>
      </c>
      <c r="E976" s="4" t="n">
        <v>5354.6</v>
      </c>
      <c r="F976" s="4" t="str">
        <f aca="false">INDEX(Data_Customers!$C$2:$C$602,MATCH(B976,Data_Customers!$A$2:$A$602,0))</f>
        <v>Housebuilder</v>
      </c>
      <c r="G976" s="4" t="str">
        <f aca="false">INDEX(Data_Customers!$B$2:$B$602,MATCH(B976,Data_Customers!$A$2:$A$602,0))</f>
        <v>Baker Construction</v>
      </c>
    </row>
    <row r="977" customFormat="false" ht="15" hidden="false" customHeight="false" outlineLevel="0" collapsed="false">
      <c r="A977" s="4" t="s">
        <v>2059</v>
      </c>
      <c r="B977" s="4" t="s">
        <v>318</v>
      </c>
      <c r="C977" s="9" t="n">
        <v>46120</v>
      </c>
      <c r="D977" s="4" t="s">
        <v>85</v>
      </c>
      <c r="E977" s="4" t="n">
        <v>3823.72</v>
      </c>
      <c r="F977" s="4" t="str">
        <f aca="false">INDEX(Data_Customers!$C$2:$C$602,MATCH(B977,Data_Customers!$A$2:$A$602,0))</f>
        <v>Housebuilder</v>
      </c>
      <c r="G977" s="4" t="str">
        <f aca="false">INDEX(Data_Customers!$B$2:$B$602,MATCH(B977,Data_Customers!$A$2:$A$602,0))</f>
        <v>Baker Construction</v>
      </c>
    </row>
    <row r="978" customFormat="false" ht="15" hidden="false" customHeight="false" outlineLevel="0" collapsed="false">
      <c r="A978" s="4" t="s">
        <v>2060</v>
      </c>
      <c r="B978" s="4" t="s">
        <v>318</v>
      </c>
      <c r="C978" s="9" t="n">
        <v>45512</v>
      </c>
      <c r="D978" s="4" t="s">
        <v>85</v>
      </c>
      <c r="E978" s="4" t="n">
        <v>2232.44</v>
      </c>
      <c r="F978" s="4" t="str">
        <f aca="false">INDEX(Data_Customers!$C$2:$C$602,MATCH(B978,Data_Customers!$A$2:$A$602,0))</f>
        <v>Housebuilder</v>
      </c>
      <c r="G978" s="4" t="str">
        <f aca="false">INDEX(Data_Customers!$B$2:$B$602,MATCH(B978,Data_Customers!$A$2:$A$602,0))</f>
        <v>Baker Construction</v>
      </c>
    </row>
    <row r="979" customFormat="false" ht="15" hidden="false" customHeight="false" outlineLevel="0" collapsed="false">
      <c r="A979" s="4" t="s">
        <v>2061</v>
      </c>
      <c r="B979" s="4" t="s">
        <v>318</v>
      </c>
      <c r="C979" s="9" t="n">
        <v>45618</v>
      </c>
      <c r="D979" s="4" t="s">
        <v>85</v>
      </c>
      <c r="E979" s="4" t="n">
        <v>1139.93</v>
      </c>
      <c r="F979" s="4" t="str">
        <f aca="false">INDEX(Data_Customers!$C$2:$C$602,MATCH(B979,Data_Customers!$A$2:$A$602,0))</f>
        <v>Housebuilder</v>
      </c>
      <c r="G979" s="4" t="str">
        <f aca="false">INDEX(Data_Customers!$B$2:$B$602,MATCH(B979,Data_Customers!$A$2:$A$602,0))</f>
        <v>Baker Construction</v>
      </c>
    </row>
    <row r="980" customFormat="false" ht="15" hidden="false" customHeight="false" outlineLevel="0" collapsed="false">
      <c r="A980" s="4" t="s">
        <v>2062</v>
      </c>
      <c r="B980" s="4" t="s">
        <v>318</v>
      </c>
      <c r="C980" s="9" t="n">
        <v>45510</v>
      </c>
      <c r="D980" s="4" t="s">
        <v>85</v>
      </c>
      <c r="E980" s="4" t="n">
        <v>8986.06</v>
      </c>
      <c r="F980" s="4" t="str">
        <f aca="false">INDEX(Data_Customers!$C$2:$C$602,MATCH(B980,Data_Customers!$A$2:$A$602,0))</f>
        <v>Housebuilder</v>
      </c>
      <c r="G980" s="4" t="str">
        <f aca="false">INDEX(Data_Customers!$B$2:$B$602,MATCH(B980,Data_Customers!$A$2:$A$602,0))</f>
        <v>Baker Construction</v>
      </c>
    </row>
    <row r="981" customFormat="false" ht="15" hidden="false" customHeight="false" outlineLevel="0" collapsed="false">
      <c r="A981" s="4" t="s">
        <v>2063</v>
      </c>
      <c r="B981" s="4" t="s">
        <v>318</v>
      </c>
      <c r="C981" s="9" t="n">
        <v>45582</v>
      </c>
      <c r="D981" s="4" t="s">
        <v>85</v>
      </c>
      <c r="E981" s="4" t="n">
        <v>7379.85</v>
      </c>
      <c r="F981" s="4" t="str">
        <f aca="false">INDEX(Data_Customers!$C$2:$C$602,MATCH(B981,Data_Customers!$A$2:$A$602,0))</f>
        <v>Housebuilder</v>
      </c>
      <c r="G981" s="4" t="str">
        <f aca="false">INDEX(Data_Customers!$B$2:$B$602,MATCH(B981,Data_Customers!$A$2:$A$602,0))</f>
        <v>Baker Construction</v>
      </c>
    </row>
    <row r="982" customFormat="false" ht="15" hidden="false" customHeight="false" outlineLevel="0" collapsed="false">
      <c r="A982" s="4" t="s">
        <v>2064</v>
      </c>
      <c r="B982" s="4" t="s">
        <v>318</v>
      </c>
      <c r="C982" s="9" t="n">
        <v>45617</v>
      </c>
      <c r="D982" s="4" t="s">
        <v>85</v>
      </c>
      <c r="E982" s="4" t="n">
        <v>6468.34</v>
      </c>
      <c r="F982" s="4" t="str">
        <f aca="false">INDEX(Data_Customers!$C$2:$C$602,MATCH(B982,Data_Customers!$A$2:$A$602,0))</f>
        <v>Housebuilder</v>
      </c>
      <c r="G982" s="4" t="str">
        <f aca="false">INDEX(Data_Customers!$B$2:$B$602,MATCH(B982,Data_Customers!$A$2:$A$602,0))</f>
        <v>Baker Construction</v>
      </c>
    </row>
    <row r="983" customFormat="false" ht="15" hidden="false" customHeight="false" outlineLevel="0" collapsed="false">
      <c r="A983" s="4" t="s">
        <v>2065</v>
      </c>
      <c r="B983" s="4" t="s">
        <v>318</v>
      </c>
      <c r="C983" s="9" t="n">
        <v>45573</v>
      </c>
      <c r="D983" s="4" t="s">
        <v>85</v>
      </c>
      <c r="E983" s="4" t="n">
        <v>7757.46</v>
      </c>
      <c r="F983" s="4" t="str">
        <f aca="false">INDEX(Data_Customers!$C$2:$C$602,MATCH(B983,Data_Customers!$A$2:$A$602,0))</f>
        <v>Housebuilder</v>
      </c>
      <c r="G983" s="4" t="str">
        <f aca="false">INDEX(Data_Customers!$B$2:$B$602,MATCH(B983,Data_Customers!$A$2:$A$602,0))</f>
        <v>Baker Construction</v>
      </c>
    </row>
    <row r="984" customFormat="false" ht="15" hidden="false" customHeight="false" outlineLevel="0" collapsed="false">
      <c r="A984" s="4" t="s">
        <v>2066</v>
      </c>
      <c r="B984" s="4" t="s">
        <v>318</v>
      </c>
      <c r="C984" s="9" t="n">
        <v>45882</v>
      </c>
      <c r="D984" s="4" t="s">
        <v>85</v>
      </c>
      <c r="E984" s="4" t="n">
        <v>25.23</v>
      </c>
      <c r="F984" s="4" t="str">
        <f aca="false">INDEX(Data_Customers!$C$2:$C$602,MATCH(B984,Data_Customers!$A$2:$A$602,0))</f>
        <v>Housebuilder</v>
      </c>
      <c r="G984" s="4" t="str">
        <f aca="false">INDEX(Data_Customers!$B$2:$B$602,MATCH(B984,Data_Customers!$A$2:$A$602,0))</f>
        <v>Baker Construction</v>
      </c>
    </row>
    <row r="985" customFormat="false" ht="15" hidden="false" customHeight="false" outlineLevel="0" collapsed="false">
      <c r="A985" s="4" t="s">
        <v>2067</v>
      </c>
      <c r="B985" s="4" t="s">
        <v>318</v>
      </c>
      <c r="C985" s="9" t="n">
        <v>45951</v>
      </c>
      <c r="D985" s="4" t="s">
        <v>85</v>
      </c>
      <c r="E985" s="4" t="n">
        <v>6922.5</v>
      </c>
      <c r="F985" s="4" t="str">
        <f aca="false">INDEX(Data_Customers!$C$2:$C$602,MATCH(B985,Data_Customers!$A$2:$A$602,0))</f>
        <v>Housebuilder</v>
      </c>
      <c r="G985" s="4" t="str">
        <f aca="false">INDEX(Data_Customers!$B$2:$B$602,MATCH(B985,Data_Customers!$A$2:$A$602,0))</f>
        <v>Baker Construction</v>
      </c>
    </row>
    <row r="986" customFormat="false" ht="15" hidden="false" customHeight="false" outlineLevel="0" collapsed="false">
      <c r="A986" s="4" t="s">
        <v>2068</v>
      </c>
      <c r="B986" s="4" t="s">
        <v>318</v>
      </c>
      <c r="C986" s="9" t="n">
        <v>45637</v>
      </c>
      <c r="D986" s="4" t="s">
        <v>85</v>
      </c>
      <c r="E986" s="4" t="n">
        <v>1952.16</v>
      </c>
      <c r="F986" s="4" t="str">
        <f aca="false">INDEX(Data_Customers!$C$2:$C$602,MATCH(B986,Data_Customers!$A$2:$A$602,0))</f>
        <v>Housebuilder</v>
      </c>
      <c r="G986" s="4" t="str">
        <f aca="false">INDEX(Data_Customers!$B$2:$B$602,MATCH(B986,Data_Customers!$A$2:$A$602,0))</f>
        <v>Baker Construction</v>
      </c>
    </row>
    <row r="987" customFormat="false" ht="15" hidden="false" customHeight="false" outlineLevel="0" collapsed="false">
      <c r="A987" s="4" t="s">
        <v>2069</v>
      </c>
      <c r="B987" s="4" t="s">
        <v>318</v>
      </c>
      <c r="C987" s="9" t="n">
        <v>45389</v>
      </c>
      <c r="D987" s="4" t="s">
        <v>85</v>
      </c>
      <c r="E987" s="4" t="n">
        <v>4224.9</v>
      </c>
      <c r="F987" s="4" t="str">
        <f aca="false">INDEX(Data_Customers!$C$2:$C$602,MATCH(B987,Data_Customers!$A$2:$A$602,0))</f>
        <v>Housebuilder</v>
      </c>
      <c r="G987" s="4" t="str">
        <f aca="false">INDEX(Data_Customers!$B$2:$B$602,MATCH(B987,Data_Customers!$A$2:$A$602,0))</f>
        <v>Baker Construction</v>
      </c>
    </row>
    <row r="988" customFormat="false" ht="15" hidden="false" customHeight="false" outlineLevel="0" collapsed="false">
      <c r="A988" s="4" t="s">
        <v>2070</v>
      </c>
      <c r="B988" s="4" t="s">
        <v>318</v>
      </c>
      <c r="C988" s="9" t="n">
        <v>46085</v>
      </c>
      <c r="D988" s="4" t="s">
        <v>85</v>
      </c>
      <c r="E988" s="4" t="n">
        <v>8146.62</v>
      </c>
      <c r="F988" s="4" t="str">
        <f aca="false">INDEX(Data_Customers!$C$2:$C$602,MATCH(B988,Data_Customers!$A$2:$A$602,0))</f>
        <v>Housebuilder</v>
      </c>
      <c r="G988" s="4" t="str">
        <f aca="false">INDEX(Data_Customers!$B$2:$B$602,MATCH(B988,Data_Customers!$A$2:$A$602,0))</f>
        <v>Baker Construction</v>
      </c>
    </row>
    <row r="989" customFormat="false" ht="15" hidden="false" customHeight="false" outlineLevel="0" collapsed="false">
      <c r="A989" s="4" t="s">
        <v>2071</v>
      </c>
      <c r="B989" s="4" t="s">
        <v>318</v>
      </c>
      <c r="C989" s="9" t="n">
        <v>45797</v>
      </c>
      <c r="D989" s="4" t="s">
        <v>85</v>
      </c>
      <c r="E989" s="4" t="n">
        <v>1035.36</v>
      </c>
      <c r="F989" s="4" t="str">
        <f aca="false">INDEX(Data_Customers!$C$2:$C$602,MATCH(B989,Data_Customers!$A$2:$A$602,0))</f>
        <v>Housebuilder</v>
      </c>
      <c r="G989" s="4" t="str">
        <f aca="false">INDEX(Data_Customers!$B$2:$B$602,MATCH(B989,Data_Customers!$A$2:$A$602,0))</f>
        <v>Baker Construction</v>
      </c>
    </row>
    <row r="990" customFormat="false" ht="15" hidden="false" customHeight="false" outlineLevel="0" collapsed="false">
      <c r="A990" s="4" t="s">
        <v>2072</v>
      </c>
      <c r="B990" s="4" t="s">
        <v>320</v>
      </c>
      <c r="C990" s="9" t="n">
        <v>45523</v>
      </c>
      <c r="D990" s="4" t="s">
        <v>79</v>
      </c>
      <c r="E990" s="4" t="n">
        <v>3932.64</v>
      </c>
      <c r="F990" s="4" t="str">
        <f aca="false">INDEX(Data_Customers!$C$2:$C$602,MATCH(B990,Data_Customers!$A$2:$A$602,0))</f>
        <v>Retail</v>
      </c>
      <c r="G990" s="4" t="str">
        <f aca="false">INDEX(Data_Customers!$B$2:$B$602,MATCH(B990,Data_Customers!$A$2:$A$602,0))</f>
        <v>Sarah King</v>
      </c>
    </row>
    <row r="991" customFormat="false" ht="15" hidden="false" customHeight="false" outlineLevel="0" collapsed="false">
      <c r="A991" s="4" t="s">
        <v>2073</v>
      </c>
      <c r="B991" s="4" t="s">
        <v>320</v>
      </c>
      <c r="C991" s="9" t="n">
        <v>45297</v>
      </c>
      <c r="D991" s="4" t="s">
        <v>79</v>
      </c>
      <c r="E991" s="4" t="n">
        <v>237.58</v>
      </c>
      <c r="F991" s="4" t="str">
        <f aca="false">INDEX(Data_Customers!$C$2:$C$602,MATCH(B991,Data_Customers!$A$2:$A$602,0))</f>
        <v>Retail</v>
      </c>
      <c r="G991" s="4" t="str">
        <f aca="false">INDEX(Data_Customers!$B$2:$B$602,MATCH(B991,Data_Customers!$A$2:$A$602,0))</f>
        <v>Sarah King</v>
      </c>
    </row>
    <row r="992" customFormat="false" ht="15" hidden="false" customHeight="false" outlineLevel="0" collapsed="false">
      <c r="A992" s="4" t="s">
        <v>2074</v>
      </c>
      <c r="B992" s="4" t="s">
        <v>320</v>
      </c>
      <c r="C992" s="9" t="n">
        <v>45405</v>
      </c>
      <c r="D992" s="4" t="s">
        <v>79</v>
      </c>
      <c r="E992" s="4" t="n">
        <v>466.1</v>
      </c>
      <c r="F992" s="4" t="str">
        <f aca="false">INDEX(Data_Customers!$C$2:$C$602,MATCH(B992,Data_Customers!$A$2:$A$602,0))</f>
        <v>Retail</v>
      </c>
      <c r="G992" s="4" t="str">
        <f aca="false">INDEX(Data_Customers!$B$2:$B$602,MATCH(B992,Data_Customers!$A$2:$A$602,0))</f>
        <v>Sarah King</v>
      </c>
    </row>
    <row r="993" customFormat="false" ht="15" hidden="false" customHeight="false" outlineLevel="0" collapsed="false">
      <c r="A993" s="4" t="s">
        <v>2075</v>
      </c>
      <c r="B993" s="4" t="s">
        <v>322</v>
      </c>
      <c r="C993" s="9" t="n">
        <v>45433</v>
      </c>
      <c r="D993" s="4" t="s">
        <v>85</v>
      </c>
      <c r="E993" s="4" t="n">
        <v>5680.27</v>
      </c>
      <c r="F993" s="4" t="str">
        <f aca="false">INDEX(Data_Customers!$C$2:$C$602,MATCH(B993,Data_Customers!$A$2:$A$602,0))</f>
        <v>Housebuilder</v>
      </c>
      <c r="G993" s="4" t="str">
        <f aca="false">INDEX(Data_Customers!$B$2:$B$602,MATCH(B993,Data_Customers!$A$2:$A$602,0))</f>
        <v>Ward Builders Ltd</v>
      </c>
    </row>
    <row r="994" customFormat="false" ht="15" hidden="false" customHeight="false" outlineLevel="0" collapsed="false">
      <c r="A994" s="4" t="s">
        <v>2076</v>
      </c>
      <c r="B994" s="4" t="s">
        <v>322</v>
      </c>
      <c r="C994" s="9" t="n">
        <v>45826</v>
      </c>
      <c r="D994" s="4" t="s">
        <v>85</v>
      </c>
      <c r="E994" s="4" t="n">
        <v>8965.69</v>
      </c>
      <c r="F994" s="4" t="str">
        <f aca="false">INDEX(Data_Customers!$C$2:$C$602,MATCH(B994,Data_Customers!$A$2:$A$602,0))</f>
        <v>Housebuilder</v>
      </c>
      <c r="G994" s="4" t="str">
        <f aca="false">INDEX(Data_Customers!$B$2:$B$602,MATCH(B994,Data_Customers!$A$2:$A$602,0))</f>
        <v>Ward Builders Ltd</v>
      </c>
    </row>
    <row r="995" customFormat="false" ht="15" hidden="false" customHeight="false" outlineLevel="0" collapsed="false">
      <c r="A995" s="4" t="s">
        <v>2077</v>
      </c>
      <c r="B995" s="4" t="s">
        <v>322</v>
      </c>
      <c r="C995" s="9" t="n">
        <v>46076</v>
      </c>
      <c r="D995" s="4" t="s">
        <v>85</v>
      </c>
      <c r="E995" s="4" t="n">
        <v>3996.91</v>
      </c>
      <c r="F995" s="4" t="str">
        <f aca="false">INDEX(Data_Customers!$C$2:$C$602,MATCH(B995,Data_Customers!$A$2:$A$602,0))</f>
        <v>Housebuilder</v>
      </c>
      <c r="G995" s="4" t="str">
        <f aca="false">INDEX(Data_Customers!$B$2:$B$602,MATCH(B995,Data_Customers!$A$2:$A$602,0))</f>
        <v>Ward Builders Ltd</v>
      </c>
    </row>
    <row r="996" customFormat="false" ht="15" hidden="false" customHeight="false" outlineLevel="0" collapsed="false">
      <c r="A996" s="4" t="s">
        <v>2078</v>
      </c>
      <c r="B996" s="4" t="s">
        <v>322</v>
      </c>
      <c r="C996" s="9" t="n">
        <v>46003</v>
      </c>
      <c r="D996" s="4" t="s">
        <v>85</v>
      </c>
      <c r="E996" s="4" t="n">
        <v>1952.16</v>
      </c>
      <c r="F996" s="4" t="str">
        <f aca="false">INDEX(Data_Customers!$C$2:$C$602,MATCH(B996,Data_Customers!$A$2:$A$602,0))</f>
        <v>Housebuilder</v>
      </c>
      <c r="G996" s="4" t="str">
        <f aca="false">INDEX(Data_Customers!$B$2:$B$602,MATCH(B996,Data_Customers!$A$2:$A$602,0))</f>
        <v>Ward Builders Ltd</v>
      </c>
    </row>
    <row r="997" customFormat="false" ht="15" hidden="false" customHeight="false" outlineLevel="0" collapsed="false">
      <c r="A997" s="4" t="s">
        <v>2079</v>
      </c>
      <c r="B997" s="4" t="s">
        <v>322</v>
      </c>
      <c r="C997" s="9" t="n">
        <v>45353</v>
      </c>
      <c r="D997" s="4" t="s">
        <v>85</v>
      </c>
      <c r="E997" s="4" t="n">
        <v>3603.8</v>
      </c>
      <c r="F997" s="4" t="str">
        <f aca="false">INDEX(Data_Customers!$C$2:$C$602,MATCH(B997,Data_Customers!$A$2:$A$602,0))</f>
        <v>Housebuilder</v>
      </c>
      <c r="G997" s="4" t="str">
        <f aca="false">INDEX(Data_Customers!$B$2:$B$602,MATCH(B997,Data_Customers!$A$2:$A$602,0))</f>
        <v>Ward Builders Ltd</v>
      </c>
    </row>
    <row r="998" customFormat="false" ht="15" hidden="false" customHeight="false" outlineLevel="0" collapsed="false">
      <c r="A998" s="4" t="s">
        <v>2080</v>
      </c>
      <c r="B998" s="4" t="s">
        <v>322</v>
      </c>
      <c r="C998" s="9" t="n">
        <v>46130</v>
      </c>
      <c r="D998" s="4" t="s">
        <v>85</v>
      </c>
      <c r="E998" s="4" t="n">
        <v>7107.94</v>
      </c>
      <c r="F998" s="4" t="str">
        <f aca="false">INDEX(Data_Customers!$C$2:$C$602,MATCH(B998,Data_Customers!$A$2:$A$602,0))</f>
        <v>Housebuilder</v>
      </c>
      <c r="G998" s="4" t="str">
        <f aca="false">INDEX(Data_Customers!$B$2:$B$602,MATCH(B998,Data_Customers!$A$2:$A$602,0))</f>
        <v>Ward Builders Ltd</v>
      </c>
    </row>
    <row r="999" customFormat="false" ht="15" hidden="false" customHeight="false" outlineLevel="0" collapsed="false">
      <c r="A999" s="4" t="s">
        <v>2081</v>
      </c>
      <c r="B999" s="4" t="s">
        <v>322</v>
      </c>
      <c r="C999" s="9" t="n">
        <v>46171</v>
      </c>
      <c r="D999" s="4" t="s">
        <v>85</v>
      </c>
      <c r="E999" s="4" t="n">
        <v>2126.41</v>
      </c>
      <c r="F999" s="4" t="str">
        <f aca="false">INDEX(Data_Customers!$C$2:$C$602,MATCH(B999,Data_Customers!$A$2:$A$602,0))</f>
        <v>Housebuilder</v>
      </c>
      <c r="G999" s="4" t="str">
        <f aca="false">INDEX(Data_Customers!$B$2:$B$602,MATCH(B999,Data_Customers!$A$2:$A$602,0))</f>
        <v>Ward Builders Ltd</v>
      </c>
    </row>
    <row r="1000" customFormat="false" ht="15" hidden="false" customHeight="false" outlineLevel="0" collapsed="false">
      <c r="A1000" s="4" t="s">
        <v>2082</v>
      </c>
      <c r="B1000" s="4" t="s">
        <v>322</v>
      </c>
      <c r="C1000" s="9" t="n">
        <v>45400</v>
      </c>
      <c r="D1000" s="4" t="s">
        <v>85</v>
      </c>
      <c r="E1000" s="4" t="n">
        <v>3490.53</v>
      </c>
      <c r="F1000" s="4" t="str">
        <f aca="false">INDEX(Data_Customers!$C$2:$C$602,MATCH(B1000,Data_Customers!$A$2:$A$602,0))</f>
        <v>Housebuilder</v>
      </c>
      <c r="G1000" s="4" t="str">
        <f aca="false">INDEX(Data_Customers!$B$2:$B$602,MATCH(B1000,Data_Customers!$A$2:$A$602,0))</f>
        <v>Ward Builders Ltd</v>
      </c>
    </row>
    <row r="1001" customFormat="false" ht="15" hidden="false" customHeight="false" outlineLevel="0" collapsed="false">
      <c r="A1001" s="4" t="s">
        <v>2083</v>
      </c>
      <c r="B1001" s="4" t="s">
        <v>322</v>
      </c>
      <c r="C1001" s="9" t="n">
        <v>45755</v>
      </c>
      <c r="D1001" s="4" t="s">
        <v>85</v>
      </c>
      <c r="E1001" s="4" t="n">
        <v>7119.81</v>
      </c>
      <c r="F1001" s="4" t="str">
        <f aca="false">INDEX(Data_Customers!$C$2:$C$602,MATCH(B1001,Data_Customers!$A$2:$A$602,0))</f>
        <v>Housebuilder</v>
      </c>
      <c r="G1001" s="4" t="str">
        <f aca="false">INDEX(Data_Customers!$B$2:$B$602,MATCH(B1001,Data_Customers!$A$2:$A$602,0))</f>
        <v>Ward Builders Ltd</v>
      </c>
    </row>
    <row r="1002" customFormat="false" ht="15" hidden="false" customHeight="false" outlineLevel="0" collapsed="false">
      <c r="A1002" s="4" t="s">
        <v>2084</v>
      </c>
      <c r="B1002" s="4" t="s">
        <v>322</v>
      </c>
      <c r="C1002" s="9" t="n">
        <v>45955</v>
      </c>
      <c r="D1002" s="4" t="s">
        <v>85</v>
      </c>
      <c r="E1002" s="4" t="n">
        <v>1196.4</v>
      </c>
      <c r="F1002" s="4" t="str">
        <f aca="false">INDEX(Data_Customers!$C$2:$C$602,MATCH(B1002,Data_Customers!$A$2:$A$602,0))</f>
        <v>Housebuilder</v>
      </c>
      <c r="G1002" s="4" t="str">
        <f aca="false">INDEX(Data_Customers!$B$2:$B$602,MATCH(B1002,Data_Customers!$A$2:$A$602,0))</f>
        <v>Ward Builders Ltd</v>
      </c>
    </row>
    <row r="1003" customFormat="false" ht="15" hidden="false" customHeight="false" outlineLevel="0" collapsed="false">
      <c r="A1003" s="4" t="s">
        <v>2085</v>
      </c>
      <c r="B1003" s="4" t="s">
        <v>322</v>
      </c>
      <c r="C1003" s="9" t="n">
        <v>46189</v>
      </c>
      <c r="D1003" s="4" t="s">
        <v>85</v>
      </c>
      <c r="E1003" s="4" t="n">
        <v>582.28</v>
      </c>
      <c r="F1003" s="4" t="str">
        <f aca="false">INDEX(Data_Customers!$C$2:$C$602,MATCH(B1003,Data_Customers!$A$2:$A$602,0))</f>
        <v>Housebuilder</v>
      </c>
      <c r="G1003" s="4" t="str">
        <f aca="false">INDEX(Data_Customers!$B$2:$B$602,MATCH(B1003,Data_Customers!$A$2:$A$602,0))</f>
        <v>Ward Builders Ltd</v>
      </c>
    </row>
    <row r="1004" customFormat="false" ht="15" hidden="false" customHeight="false" outlineLevel="0" collapsed="false">
      <c r="A1004" s="4" t="s">
        <v>2086</v>
      </c>
      <c r="B1004" s="4" t="s">
        <v>322</v>
      </c>
      <c r="C1004" s="9" t="n">
        <v>45538</v>
      </c>
      <c r="D1004" s="4" t="s">
        <v>85</v>
      </c>
      <c r="E1004" s="4" t="n">
        <v>3465.75</v>
      </c>
      <c r="F1004" s="4" t="str">
        <f aca="false">INDEX(Data_Customers!$C$2:$C$602,MATCH(B1004,Data_Customers!$A$2:$A$602,0))</f>
        <v>Housebuilder</v>
      </c>
      <c r="G1004" s="4" t="str">
        <f aca="false">INDEX(Data_Customers!$B$2:$B$602,MATCH(B1004,Data_Customers!$A$2:$A$602,0))</f>
        <v>Ward Builders Ltd</v>
      </c>
    </row>
    <row r="1005" customFormat="false" ht="15" hidden="false" customHeight="false" outlineLevel="0" collapsed="false">
      <c r="A1005" s="4" t="s">
        <v>2087</v>
      </c>
      <c r="B1005" s="4" t="s">
        <v>322</v>
      </c>
      <c r="C1005" s="9" t="n">
        <v>45483</v>
      </c>
      <c r="D1005" s="4" t="s">
        <v>85</v>
      </c>
      <c r="E1005" s="4" t="n">
        <v>7289.47</v>
      </c>
      <c r="F1005" s="4" t="str">
        <f aca="false">INDEX(Data_Customers!$C$2:$C$602,MATCH(B1005,Data_Customers!$A$2:$A$602,0))</f>
        <v>Housebuilder</v>
      </c>
      <c r="G1005" s="4" t="str">
        <f aca="false">INDEX(Data_Customers!$B$2:$B$602,MATCH(B1005,Data_Customers!$A$2:$A$602,0))</f>
        <v>Ward Builders Ltd</v>
      </c>
    </row>
    <row r="1006" customFormat="false" ht="15" hidden="false" customHeight="false" outlineLevel="0" collapsed="false">
      <c r="A1006" s="4" t="s">
        <v>2088</v>
      </c>
      <c r="B1006" s="4" t="s">
        <v>322</v>
      </c>
      <c r="C1006" s="9" t="n">
        <v>45563</v>
      </c>
      <c r="D1006" s="4" t="s">
        <v>85</v>
      </c>
      <c r="E1006" s="4" t="n">
        <v>1774.98</v>
      </c>
      <c r="F1006" s="4" t="str">
        <f aca="false">INDEX(Data_Customers!$C$2:$C$602,MATCH(B1006,Data_Customers!$A$2:$A$602,0))</f>
        <v>Housebuilder</v>
      </c>
      <c r="G1006" s="4" t="str">
        <f aca="false">INDEX(Data_Customers!$B$2:$B$602,MATCH(B1006,Data_Customers!$A$2:$A$602,0))</f>
        <v>Ward Builders Ltd</v>
      </c>
    </row>
    <row r="1007" customFormat="false" ht="15" hidden="false" customHeight="false" outlineLevel="0" collapsed="false">
      <c r="A1007" s="4" t="s">
        <v>2089</v>
      </c>
      <c r="B1007" s="4" t="s">
        <v>322</v>
      </c>
      <c r="C1007" s="9" t="n">
        <v>45378</v>
      </c>
      <c r="D1007" s="4" t="s">
        <v>85</v>
      </c>
      <c r="E1007" s="4" t="n">
        <v>5533.35</v>
      </c>
      <c r="F1007" s="4" t="str">
        <f aca="false">INDEX(Data_Customers!$C$2:$C$602,MATCH(B1007,Data_Customers!$A$2:$A$602,0))</f>
        <v>Housebuilder</v>
      </c>
      <c r="G1007" s="4" t="str">
        <f aca="false">INDEX(Data_Customers!$B$2:$B$602,MATCH(B1007,Data_Customers!$A$2:$A$602,0))</f>
        <v>Ward Builders Ltd</v>
      </c>
    </row>
    <row r="1008" customFormat="false" ht="15" hidden="false" customHeight="false" outlineLevel="0" collapsed="false">
      <c r="A1008" s="4" t="s">
        <v>2090</v>
      </c>
      <c r="B1008" s="4" t="s">
        <v>322</v>
      </c>
      <c r="C1008" s="9" t="n">
        <v>45812</v>
      </c>
      <c r="D1008" s="4" t="s">
        <v>85</v>
      </c>
      <c r="E1008" s="4" t="n">
        <v>4099.62</v>
      </c>
      <c r="F1008" s="4" t="str">
        <f aca="false">INDEX(Data_Customers!$C$2:$C$602,MATCH(B1008,Data_Customers!$A$2:$A$602,0))</f>
        <v>Housebuilder</v>
      </c>
      <c r="G1008" s="4" t="str">
        <f aca="false">INDEX(Data_Customers!$B$2:$B$602,MATCH(B1008,Data_Customers!$A$2:$A$602,0))</f>
        <v>Ward Builders Ltd</v>
      </c>
    </row>
    <row r="1009" customFormat="false" ht="15" hidden="false" customHeight="false" outlineLevel="0" collapsed="false">
      <c r="A1009" s="4" t="s">
        <v>2091</v>
      </c>
      <c r="B1009" s="4" t="s">
        <v>322</v>
      </c>
      <c r="C1009" s="9" t="n">
        <v>45956</v>
      </c>
      <c r="D1009" s="4" t="s">
        <v>85</v>
      </c>
      <c r="E1009" s="4" t="n">
        <v>5054.14</v>
      </c>
      <c r="F1009" s="4" t="str">
        <f aca="false">INDEX(Data_Customers!$C$2:$C$602,MATCH(B1009,Data_Customers!$A$2:$A$602,0))</f>
        <v>Housebuilder</v>
      </c>
      <c r="G1009" s="4" t="str">
        <f aca="false">INDEX(Data_Customers!$B$2:$B$602,MATCH(B1009,Data_Customers!$A$2:$A$602,0))</f>
        <v>Ward Builders Ltd</v>
      </c>
    </row>
    <row r="1010" customFormat="false" ht="15" hidden="false" customHeight="false" outlineLevel="0" collapsed="false">
      <c r="A1010" s="4" t="s">
        <v>2092</v>
      </c>
      <c r="B1010" s="4" t="s">
        <v>322</v>
      </c>
      <c r="C1010" s="9" t="n">
        <v>45900</v>
      </c>
      <c r="D1010" s="4" t="s">
        <v>85</v>
      </c>
      <c r="E1010" s="4" t="n">
        <v>6260.04</v>
      </c>
      <c r="F1010" s="4" t="str">
        <f aca="false">INDEX(Data_Customers!$C$2:$C$602,MATCH(B1010,Data_Customers!$A$2:$A$602,0))</f>
        <v>Housebuilder</v>
      </c>
      <c r="G1010" s="4" t="str">
        <f aca="false">INDEX(Data_Customers!$B$2:$B$602,MATCH(B1010,Data_Customers!$A$2:$A$602,0))</f>
        <v>Ward Builders Ltd</v>
      </c>
    </row>
    <row r="1011" customFormat="false" ht="15" hidden="false" customHeight="false" outlineLevel="0" collapsed="false">
      <c r="A1011" s="4" t="s">
        <v>2093</v>
      </c>
      <c r="B1011" s="4" t="s">
        <v>322</v>
      </c>
      <c r="C1011" s="9" t="n">
        <v>45989</v>
      </c>
      <c r="D1011" s="4" t="s">
        <v>85</v>
      </c>
      <c r="E1011" s="4" t="n">
        <v>1640.24</v>
      </c>
      <c r="F1011" s="4" t="str">
        <f aca="false">INDEX(Data_Customers!$C$2:$C$602,MATCH(B1011,Data_Customers!$A$2:$A$602,0))</f>
        <v>Housebuilder</v>
      </c>
      <c r="G1011" s="4" t="str">
        <f aca="false">INDEX(Data_Customers!$B$2:$B$602,MATCH(B1011,Data_Customers!$A$2:$A$602,0))</f>
        <v>Ward Builders Ltd</v>
      </c>
    </row>
    <row r="1012" customFormat="false" ht="15" hidden="false" customHeight="false" outlineLevel="0" collapsed="false">
      <c r="A1012" s="4" t="s">
        <v>2094</v>
      </c>
      <c r="B1012" s="4" t="s">
        <v>322</v>
      </c>
      <c r="C1012" s="9" t="n">
        <v>45405</v>
      </c>
      <c r="D1012" s="4" t="s">
        <v>85</v>
      </c>
      <c r="E1012" s="4" t="n">
        <v>4675.78</v>
      </c>
      <c r="F1012" s="4" t="str">
        <f aca="false">INDEX(Data_Customers!$C$2:$C$602,MATCH(B1012,Data_Customers!$A$2:$A$602,0))</f>
        <v>Housebuilder</v>
      </c>
      <c r="G1012" s="4" t="str">
        <f aca="false">INDEX(Data_Customers!$B$2:$B$602,MATCH(B1012,Data_Customers!$A$2:$A$602,0))</f>
        <v>Ward Builders Ltd</v>
      </c>
    </row>
    <row r="1013" customFormat="false" ht="15" hidden="false" customHeight="false" outlineLevel="0" collapsed="false">
      <c r="A1013" s="4" t="s">
        <v>2095</v>
      </c>
      <c r="B1013" s="4" t="s">
        <v>322</v>
      </c>
      <c r="C1013" s="9" t="n">
        <v>45564</v>
      </c>
      <c r="D1013" s="4" t="s">
        <v>85</v>
      </c>
      <c r="E1013" s="4" t="n">
        <v>1502.52</v>
      </c>
      <c r="F1013" s="4" t="str">
        <f aca="false">INDEX(Data_Customers!$C$2:$C$602,MATCH(B1013,Data_Customers!$A$2:$A$602,0))</f>
        <v>Housebuilder</v>
      </c>
      <c r="G1013" s="4" t="str">
        <f aca="false">INDEX(Data_Customers!$B$2:$B$602,MATCH(B1013,Data_Customers!$A$2:$A$602,0))</f>
        <v>Ward Builders Ltd</v>
      </c>
    </row>
    <row r="1014" customFormat="false" ht="15" hidden="false" customHeight="false" outlineLevel="0" collapsed="false">
      <c r="A1014" s="4" t="s">
        <v>2096</v>
      </c>
      <c r="B1014" s="4" t="s">
        <v>322</v>
      </c>
      <c r="C1014" s="9" t="n">
        <v>45523</v>
      </c>
      <c r="D1014" s="4" t="s">
        <v>85</v>
      </c>
      <c r="E1014" s="4" t="n">
        <v>4855.53</v>
      </c>
      <c r="F1014" s="4" t="str">
        <f aca="false">INDEX(Data_Customers!$C$2:$C$602,MATCH(B1014,Data_Customers!$A$2:$A$602,0))</f>
        <v>Housebuilder</v>
      </c>
      <c r="G1014" s="4" t="str">
        <f aca="false">INDEX(Data_Customers!$B$2:$B$602,MATCH(B1014,Data_Customers!$A$2:$A$602,0))</f>
        <v>Ward Builders Ltd</v>
      </c>
    </row>
    <row r="1015" customFormat="false" ht="15" hidden="false" customHeight="false" outlineLevel="0" collapsed="false">
      <c r="A1015" s="4" t="s">
        <v>2097</v>
      </c>
      <c r="B1015" s="4" t="s">
        <v>322</v>
      </c>
      <c r="C1015" s="9" t="n">
        <v>45647</v>
      </c>
      <c r="D1015" s="4" t="s">
        <v>85</v>
      </c>
      <c r="E1015" s="4" t="n">
        <v>1077.85</v>
      </c>
      <c r="F1015" s="4" t="str">
        <f aca="false">INDEX(Data_Customers!$C$2:$C$602,MATCH(B1015,Data_Customers!$A$2:$A$602,0))</f>
        <v>Housebuilder</v>
      </c>
      <c r="G1015" s="4" t="str">
        <f aca="false">INDEX(Data_Customers!$B$2:$B$602,MATCH(B1015,Data_Customers!$A$2:$A$602,0))</f>
        <v>Ward Builders Ltd</v>
      </c>
    </row>
    <row r="1016" customFormat="false" ht="15" hidden="false" customHeight="false" outlineLevel="0" collapsed="false">
      <c r="A1016" s="4" t="s">
        <v>2098</v>
      </c>
      <c r="B1016" s="4" t="s">
        <v>322</v>
      </c>
      <c r="C1016" s="9" t="n">
        <v>45807</v>
      </c>
      <c r="D1016" s="4" t="s">
        <v>85</v>
      </c>
      <c r="E1016" s="4" t="n">
        <v>3957.09</v>
      </c>
      <c r="F1016" s="4" t="str">
        <f aca="false">INDEX(Data_Customers!$C$2:$C$602,MATCH(B1016,Data_Customers!$A$2:$A$602,0))</f>
        <v>Housebuilder</v>
      </c>
      <c r="G1016" s="4" t="str">
        <f aca="false">INDEX(Data_Customers!$B$2:$B$602,MATCH(B1016,Data_Customers!$A$2:$A$602,0))</f>
        <v>Ward Builders Ltd</v>
      </c>
    </row>
    <row r="1017" customFormat="false" ht="15" hidden="false" customHeight="false" outlineLevel="0" collapsed="false">
      <c r="A1017" s="4" t="s">
        <v>2099</v>
      </c>
      <c r="B1017" s="4" t="s">
        <v>322</v>
      </c>
      <c r="C1017" s="9" t="n">
        <v>45483</v>
      </c>
      <c r="D1017" s="4" t="s">
        <v>85</v>
      </c>
      <c r="E1017" s="4" t="n">
        <v>5231.69</v>
      </c>
      <c r="F1017" s="4" t="str">
        <f aca="false">INDEX(Data_Customers!$C$2:$C$602,MATCH(B1017,Data_Customers!$A$2:$A$602,0))</f>
        <v>Housebuilder</v>
      </c>
      <c r="G1017" s="4" t="str">
        <f aca="false">INDEX(Data_Customers!$B$2:$B$602,MATCH(B1017,Data_Customers!$A$2:$A$602,0))</f>
        <v>Ward Builders Ltd</v>
      </c>
    </row>
    <row r="1018" customFormat="false" ht="15" hidden="false" customHeight="false" outlineLevel="0" collapsed="false">
      <c r="A1018" s="4" t="s">
        <v>2100</v>
      </c>
      <c r="B1018" s="4" t="s">
        <v>323</v>
      </c>
      <c r="C1018" s="9" t="n">
        <v>45987</v>
      </c>
      <c r="D1018" s="4" t="s">
        <v>79</v>
      </c>
      <c r="E1018" s="4" t="n">
        <v>2468.52</v>
      </c>
      <c r="F1018" s="4" t="str">
        <f aca="false">INDEX(Data_Customers!$C$2:$C$602,MATCH(B1018,Data_Customers!$A$2:$A$602,0))</f>
        <v>Trade Account</v>
      </c>
      <c r="G1018" s="4" t="str">
        <f aca="false">INDEX(Data_Customers!$B$2:$B$602,MATCH(B1018,Data_Customers!$A$2:$A$602,0))</f>
        <v>Hall &amp; Sons</v>
      </c>
    </row>
    <row r="1019" customFormat="false" ht="15" hidden="false" customHeight="false" outlineLevel="0" collapsed="false">
      <c r="A1019" s="4" t="s">
        <v>2101</v>
      </c>
      <c r="B1019" s="4" t="s">
        <v>323</v>
      </c>
      <c r="C1019" s="9" t="n">
        <v>45777</v>
      </c>
      <c r="D1019" s="4" t="s">
        <v>79</v>
      </c>
      <c r="E1019" s="4" t="n">
        <v>7072.12</v>
      </c>
      <c r="F1019" s="4" t="str">
        <f aca="false">INDEX(Data_Customers!$C$2:$C$602,MATCH(B1019,Data_Customers!$A$2:$A$602,0))</f>
        <v>Trade Account</v>
      </c>
      <c r="G1019" s="4" t="str">
        <f aca="false">INDEX(Data_Customers!$B$2:$B$602,MATCH(B1019,Data_Customers!$A$2:$A$602,0))</f>
        <v>Hall &amp; Sons</v>
      </c>
    </row>
    <row r="1020" customFormat="false" ht="15" hidden="false" customHeight="false" outlineLevel="0" collapsed="false">
      <c r="A1020" s="4" t="s">
        <v>2102</v>
      </c>
      <c r="B1020" s="4" t="s">
        <v>323</v>
      </c>
      <c r="C1020" s="9" t="n">
        <v>45829</v>
      </c>
      <c r="D1020" s="4" t="s">
        <v>79</v>
      </c>
      <c r="E1020" s="4" t="n">
        <v>4595.91</v>
      </c>
      <c r="F1020" s="4" t="str">
        <f aca="false">INDEX(Data_Customers!$C$2:$C$602,MATCH(B1020,Data_Customers!$A$2:$A$602,0))</f>
        <v>Trade Account</v>
      </c>
      <c r="G1020" s="4" t="str">
        <f aca="false">INDEX(Data_Customers!$B$2:$B$602,MATCH(B1020,Data_Customers!$A$2:$A$602,0))</f>
        <v>Hall &amp; Sons</v>
      </c>
    </row>
    <row r="1021" customFormat="false" ht="15" hidden="false" customHeight="false" outlineLevel="0" collapsed="false">
      <c r="A1021" s="4" t="s">
        <v>2103</v>
      </c>
      <c r="B1021" s="4" t="s">
        <v>323</v>
      </c>
      <c r="C1021" s="9" t="n">
        <v>45555</v>
      </c>
      <c r="D1021" s="4" t="s">
        <v>79</v>
      </c>
      <c r="E1021" s="4" t="n">
        <v>8057.58</v>
      </c>
      <c r="F1021" s="4" t="str">
        <f aca="false">INDEX(Data_Customers!$C$2:$C$602,MATCH(B1021,Data_Customers!$A$2:$A$602,0))</f>
        <v>Trade Account</v>
      </c>
      <c r="G1021" s="4" t="str">
        <f aca="false">INDEX(Data_Customers!$B$2:$B$602,MATCH(B1021,Data_Customers!$A$2:$A$602,0))</f>
        <v>Hall &amp; Sons</v>
      </c>
    </row>
    <row r="1022" customFormat="false" ht="15" hidden="false" customHeight="false" outlineLevel="0" collapsed="false">
      <c r="A1022" s="4" t="s">
        <v>2104</v>
      </c>
      <c r="B1022" s="4" t="s">
        <v>323</v>
      </c>
      <c r="C1022" s="9" t="n">
        <v>46085</v>
      </c>
      <c r="D1022" s="4" t="s">
        <v>79</v>
      </c>
      <c r="E1022" s="4" t="n">
        <v>4283.83</v>
      </c>
      <c r="F1022" s="4" t="str">
        <f aca="false">INDEX(Data_Customers!$C$2:$C$602,MATCH(B1022,Data_Customers!$A$2:$A$602,0))</f>
        <v>Trade Account</v>
      </c>
      <c r="G1022" s="4" t="str">
        <f aca="false">INDEX(Data_Customers!$B$2:$B$602,MATCH(B1022,Data_Customers!$A$2:$A$602,0))</f>
        <v>Hall &amp; Sons</v>
      </c>
    </row>
    <row r="1023" customFormat="false" ht="15" hidden="false" customHeight="false" outlineLevel="0" collapsed="false">
      <c r="A1023" s="4" t="s">
        <v>2105</v>
      </c>
      <c r="B1023" s="4" t="s">
        <v>323</v>
      </c>
      <c r="C1023" s="9" t="n">
        <v>45657</v>
      </c>
      <c r="D1023" s="4" t="s">
        <v>79</v>
      </c>
      <c r="E1023" s="4" t="n">
        <v>6219.02</v>
      </c>
      <c r="F1023" s="4" t="str">
        <f aca="false">INDEX(Data_Customers!$C$2:$C$602,MATCH(B1023,Data_Customers!$A$2:$A$602,0))</f>
        <v>Trade Account</v>
      </c>
      <c r="G1023" s="4" t="str">
        <f aca="false">INDEX(Data_Customers!$B$2:$B$602,MATCH(B1023,Data_Customers!$A$2:$A$602,0))</f>
        <v>Hall &amp; Sons</v>
      </c>
    </row>
    <row r="1024" customFormat="false" ht="15" hidden="false" customHeight="false" outlineLevel="0" collapsed="false">
      <c r="A1024" s="4" t="s">
        <v>2106</v>
      </c>
      <c r="B1024" s="4" t="s">
        <v>323</v>
      </c>
      <c r="C1024" s="9" t="n">
        <v>45490</v>
      </c>
      <c r="D1024" s="4" t="s">
        <v>79</v>
      </c>
      <c r="E1024" s="4" t="n">
        <v>5932.9</v>
      </c>
      <c r="F1024" s="4" t="str">
        <f aca="false">INDEX(Data_Customers!$C$2:$C$602,MATCH(B1024,Data_Customers!$A$2:$A$602,0))</f>
        <v>Trade Account</v>
      </c>
      <c r="G1024" s="4" t="str">
        <f aca="false">INDEX(Data_Customers!$B$2:$B$602,MATCH(B1024,Data_Customers!$A$2:$A$602,0))</f>
        <v>Hall &amp; Sons</v>
      </c>
    </row>
    <row r="1025" customFormat="false" ht="15" hidden="false" customHeight="false" outlineLevel="0" collapsed="false">
      <c r="A1025" s="4" t="s">
        <v>2107</v>
      </c>
      <c r="B1025" s="4" t="s">
        <v>323</v>
      </c>
      <c r="C1025" s="9" t="n">
        <v>45563</v>
      </c>
      <c r="D1025" s="4" t="s">
        <v>79</v>
      </c>
      <c r="E1025" s="4" t="n">
        <v>6603.78</v>
      </c>
      <c r="F1025" s="4" t="str">
        <f aca="false">INDEX(Data_Customers!$C$2:$C$602,MATCH(B1025,Data_Customers!$A$2:$A$602,0))</f>
        <v>Trade Account</v>
      </c>
      <c r="G1025" s="4" t="str">
        <f aca="false">INDEX(Data_Customers!$B$2:$B$602,MATCH(B1025,Data_Customers!$A$2:$A$602,0))</f>
        <v>Hall &amp; Sons</v>
      </c>
    </row>
    <row r="1026" customFormat="false" ht="15" hidden="false" customHeight="false" outlineLevel="0" collapsed="false">
      <c r="A1026" s="4" t="s">
        <v>2108</v>
      </c>
      <c r="B1026" s="4" t="s">
        <v>323</v>
      </c>
      <c r="C1026" s="9" t="n">
        <v>45608</v>
      </c>
      <c r="D1026" s="4" t="s">
        <v>79</v>
      </c>
      <c r="E1026" s="4" t="n">
        <v>6720.57</v>
      </c>
      <c r="F1026" s="4" t="str">
        <f aca="false">INDEX(Data_Customers!$C$2:$C$602,MATCH(B1026,Data_Customers!$A$2:$A$602,0))</f>
        <v>Trade Account</v>
      </c>
      <c r="G1026" s="4" t="str">
        <f aca="false">INDEX(Data_Customers!$B$2:$B$602,MATCH(B1026,Data_Customers!$A$2:$A$602,0))</f>
        <v>Hall &amp; Sons</v>
      </c>
    </row>
    <row r="1027" customFormat="false" ht="15" hidden="false" customHeight="false" outlineLevel="0" collapsed="false">
      <c r="A1027" s="4" t="s">
        <v>2109</v>
      </c>
      <c r="B1027" s="4" t="s">
        <v>323</v>
      </c>
      <c r="C1027" s="9" t="n">
        <v>46146</v>
      </c>
      <c r="D1027" s="4" t="s">
        <v>79</v>
      </c>
      <c r="E1027" s="4" t="n">
        <v>7093.49</v>
      </c>
      <c r="F1027" s="4" t="str">
        <f aca="false">INDEX(Data_Customers!$C$2:$C$602,MATCH(B1027,Data_Customers!$A$2:$A$602,0))</f>
        <v>Trade Account</v>
      </c>
      <c r="G1027" s="4" t="str">
        <f aca="false">INDEX(Data_Customers!$B$2:$B$602,MATCH(B1027,Data_Customers!$A$2:$A$602,0))</f>
        <v>Hall &amp; Sons</v>
      </c>
    </row>
    <row r="1028" customFormat="false" ht="15" hidden="false" customHeight="false" outlineLevel="0" collapsed="false">
      <c r="A1028" s="4" t="s">
        <v>2110</v>
      </c>
      <c r="B1028" s="4" t="s">
        <v>325</v>
      </c>
      <c r="C1028" s="9" t="n">
        <v>45577</v>
      </c>
      <c r="D1028" s="4" t="s">
        <v>94</v>
      </c>
      <c r="E1028" s="4" t="n">
        <v>823.62</v>
      </c>
      <c r="F1028" s="4" t="str">
        <f aca="false">INDEX(Data_Customers!$C$2:$C$602,MATCH(B1028,Data_Customers!$A$2:$A$602,0))</f>
        <v>Trade Account</v>
      </c>
      <c r="G1028" s="4" t="str">
        <f aca="false">INDEX(Data_Customers!$B$2:$B$602,MATCH(B1028,Data_Customers!$A$2:$A$602,0))</f>
        <v>Turner Contractors</v>
      </c>
    </row>
    <row r="1029" customFormat="false" ht="15" hidden="false" customHeight="false" outlineLevel="0" collapsed="false">
      <c r="A1029" s="4" t="s">
        <v>2111</v>
      </c>
      <c r="B1029" s="4" t="s">
        <v>327</v>
      </c>
      <c r="C1029" s="9" t="n">
        <v>45581</v>
      </c>
      <c r="D1029" s="4" t="s">
        <v>103</v>
      </c>
      <c r="E1029" s="4" t="n">
        <v>5043.59</v>
      </c>
      <c r="F1029" s="4" t="str">
        <f aca="false">INDEX(Data_Customers!$C$2:$C$602,MATCH(B1029,Data_Customers!$A$2:$A$602,0))</f>
        <v>Trade Account</v>
      </c>
      <c r="G1029" s="4" t="str">
        <f aca="false">INDEX(Data_Customers!$B$2:$B$602,MATCH(B1029,Data_Customers!$A$2:$A$602,0))</f>
        <v>Reid Developments</v>
      </c>
    </row>
    <row r="1030" customFormat="false" ht="15" hidden="false" customHeight="false" outlineLevel="0" collapsed="false">
      <c r="A1030" s="4" t="s">
        <v>2112</v>
      </c>
      <c r="B1030" s="4" t="s">
        <v>329</v>
      </c>
      <c r="C1030" s="9" t="n">
        <v>45380</v>
      </c>
      <c r="D1030" s="4" t="s">
        <v>75</v>
      </c>
      <c r="E1030" s="4" t="n">
        <v>4293.89</v>
      </c>
      <c r="F1030" s="4" t="str">
        <f aca="false">INDEX(Data_Customers!$C$2:$C$602,MATCH(B1030,Data_Customers!$A$2:$A$602,0))</f>
        <v>Retail</v>
      </c>
      <c r="G1030" s="4" t="str">
        <f aca="false">INDEX(Data_Customers!$B$2:$B$602,MATCH(B1030,Data_Customers!$A$2:$A$602,0))</f>
        <v>Chloe Brown</v>
      </c>
    </row>
    <row r="1031" customFormat="false" ht="15" hidden="false" customHeight="false" outlineLevel="0" collapsed="false">
      <c r="A1031" s="4" t="s">
        <v>2113</v>
      </c>
      <c r="B1031" s="4" t="s">
        <v>329</v>
      </c>
      <c r="C1031" s="9" t="n">
        <v>45589</v>
      </c>
      <c r="D1031" s="4" t="s">
        <v>75</v>
      </c>
      <c r="E1031" s="4" t="n">
        <v>4414.56</v>
      </c>
      <c r="F1031" s="4" t="str">
        <f aca="false">INDEX(Data_Customers!$C$2:$C$602,MATCH(B1031,Data_Customers!$A$2:$A$602,0))</f>
        <v>Retail</v>
      </c>
      <c r="G1031" s="4" t="str">
        <f aca="false">INDEX(Data_Customers!$B$2:$B$602,MATCH(B1031,Data_Customers!$A$2:$A$602,0))</f>
        <v>Chloe Brown</v>
      </c>
    </row>
    <row r="1032" customFormat="false" ht="15" hidden="false" customHeight="false" outlineLevel="0" collapsed="false">
      <c r="A1032" s="4" t="s">
        <v>2114</v>
      </c>
      <c r="B1032" s="4" t="s">
        <v>329</v>
      </c>
      <c r="C1032" s="9" t="n">
        <v>46123</v>
      </c>
      <c r="D1032" s="4" t="s">
        <v>75</v>
      </c>
      <c r="E1032" s="4" t="n">
        <v>6547.47</v>
      </c>
      <c r="F1032" s="4" t="str">
        <f aca="false">INDEX(Data_Customers!$C$2:$C$602,MATCH(B1032,Data_Customers!$A$2:$A$602,0))</f>
        <v>Retail</v>
      </c>
      <c r="G1032" s="4" t="str">
        <f aca="false">INDEX(Data_Customers!$B$2:$B$602,MATCH(B1032,Data_Customers!$A$2:$A$602,0))</f>
        <v>Chloe Brown</v>
      </c>
    </row>
    <row r="1033" customFormat="false" ht="15" hidden="false" customHeight="false" outlineLevel="0" collapsed="false">
      <c r="A1033" s="4" t="s">
        <v>2115</v>
      </c>
      <c r="B1033" s="4" t="s">
        <v>329</v>
      </c>
      <c r="C1033" s="9" t="n">
        <v>45610</v>
      </c>
      <c r="D1033" s="4" t="s">
        <v>75</v>
      </c>
      <c r="E1033" s="4" t="n">
        <v>5672.72</v>
      </c>
      <c r="F1033" s="4" t="str">
        <f aca="false">INDEX(Data_Customers!$C$2:$C$602,MATCH(B1033,Data_Customers!$A$2:$A$602,0))</f>
        <v>Retail</v>
      </c>
      <c r="G1033" s="4" t="str">
        <f aca="false">INDEX(Data_Customers!$B$2:$B$602,MATCH(B1033,Data_Customers!$A$2:$A$602,0))</f>
        <v>Chloe Brown</v>
      </c>
    </row>
    <row r="1034" customFormat="false" ht="15" hidden="false" customHeight="false" outlineLevel="0" collapsed="false">
      <c r="A1034" s="4" t="s">
        <v>2116</v>
      </c>
      <c r="B1034" s="4" t="s">
        <v>329</v>
      </c>
      <c r="C1034" s="9" t="n">
        <v>45434</v>
      </c>
      <c r="D1034" s="4" t="s">
        <v>75</v>
      </c>
      <c r="E1034" s="4" t="n">
        <v>3098.74</v>
      </c>
      <c r="F1034" s="4" t="str">
        <f aca="false">INDEX(Data_Customers!$C$2:$C$602,MATCH(B1034,Data_Customers!$A$2:$A$602,0))</f>
        <v>Retail</v>
      </c>
      <c r="G1034" s="4" t="str">
        <f aca="false">INDEX(Data_Customers!$B$2:$B$602,MATCH(B1034,Data_Customers!$A$2:$A$602,0))</f>
        <v>Chloe Brown</v>
      </c>
    </row>
    <row r="1035" customFormat="false" ht="15" hidden="false" customHeight="false" outlineLevel="0" collapsed="false">
      <c r="A1035" s="4" t="s">
        <v>2117</v>
      </c>
      <c r="B1035" s="4" t="s">
        <v>329</v>
      </c>
      <c r="C1035" s="9" t="n">
        <v>45496</v>
      </c>
      <c r="D1035" s="4" t="s">
        <v>75</v>
      </c>
      <c r="E1035" s="4" t="n">
        <v>4006.41</v>
      </c>
      <c r="F1035" s="4" t="str">
        <f aca="false">INDEX(Data_Customers!$C$2:$C$602,MATCH(B1035,Data_Customers!$A$2:$A$602,0))</f>
        <v>Retail</v>
      </c>
      <c r="G1035" s="4" t="str">
        <f aca="false">INDEX(Data_Customers!$B$2:$B$602,MATCH(B1035,Data_Customers!$A$2:$A$602,0))</f>
        <v>Chloe Brown</v>
      </c>
    </row>
    <row r="1036" customFormat="false" ht="15" hidden="false" customHeight="false" outlineLevel="0" collapsed="false">
      <c r="A1036" s="4" t="s">
        <v>2118</v>
      </c>
      <c r="B1036" s="4" t="s">
        <v>329</v>
      </c>
      <c r="C1036" s="9" t="n">
        <v>45676</v>
      </c>
      <c r="D1036" s="4" t="s">
        <v>75</v>
      </c>
      <c r="E1036" s="4" t="n">
        <v>7386.06</v>
      </c>
      <c r="F1036" s="4" t="str">
        <f aca="false">INDEX(Data_Customers!$C$2:$C$602,MATCH(B1036,Data_Customers!$A$2:$A$602,0))</f>
        <v>Retail</v>
      </c>
      <c r="G1036" s="4" t="str">
        <f aca="false">INDEX(Data_Customers!$B$2:$B$602,MATCH(B1036,Data_Customers!$A$2:$A$602,0))</f>
        <v>Chloe Brown</v>
      </c>
    </row>
    <row r="1037" customFormat="false" ht="15" hidden="false" customHeight="false" outlineLevel="0" collapsed="false">
      <c r="A1037" s="4" t="s">
        <v>2119</v>
      </c>
      <c r="B1037" s="4" t="s">
        <v>329</v>
      </c>
      <c r="C1037" s="9" t="n">
        <v>45654</v>
      </c>
      <c r="D1037" s="4" t="s">
        <v>75</v>
      </c>
      <c r="E1037" s="4" t="n">
        <v>5590.3</v>
      </c>
      <c r="F1037" s="4" t="str">
        <f aca="false">INDEX(Data_Customers!$C$2:$C$602,MATCH(B1037,Data_Customers!$A$2:$A$602,0))</f>
        <v>Retail</v>
      </c>
      <c r="G1037" s="4" t="str">
        <f aca="false">INDEX(Data_Customers!$B$2:$B$602,MATCH(B1037,Data_Customers!$A$2:$A$602,0))</f>
        <v>Chloe Brown</v>
      </c>
    </row>
    <row r="1038" customFormat="false" ht="15" hidden="false" customHeight="false" outlineLevel="0" collapsed="false">
      <c r="A1038" s="4" t="s">
        <v>2120</v>
      </c>
      <c r="B1038" s="4" t="s">
        <v>329</v>
      </c>
      <c r="C1038" s="9" t="n">
        <v>46065</v>
      </c>
      <c r="D1038" s="4" t="s">
        <v>75</v>
      </c>
      <c r="E1038" s="4" t="n">
        <v>2845.98</v>
      </c>
      <c r="F1038" s="4" t="str">
        <f aca="false">INDEX(Data_Customers!$C$2:$C$602,MATCH(B1038,Data_Customers!$A$2:$A$602,0))</f>
        <v>Retail</v>
      </c>
      <c r="G1038" s="4" t="str">
        <f aca="false">INDEX(Data_Customers!$B$2:$B$602,MATCH(B1038,Data_Customers!$A$2:$A$602,0))</f>
        <v>Chloe Brown</v>
      </c>
    </row>
    <row r="1039" customFormat="false" ht="15" hidden="false" customHeight="false" outlineLevel="0" collapsed="false">
      <c r="A1039" s="4" t="s">
        <v>2121</v>
      </c>
      <c r="B1039" s="4" t="s">
        <v>329</v>
      </c>
      <c r="C1039" s="9" t="n">
        <v>45886</v>
      </c>
      <c r="D1039" s="4" t="s">
        <v>75</v>
      </c>
      <c r="E1039" s="4" t="n">
        <v>6965.96</v>
      </c>
      <c r="F1039" s="4" t="str">
        <f aca="false">INDEX(Data_Customers!$C$2:$C$602,MATCH(B1039,Data_Customers!$A$2:$A$602,0))</f>
        <v>Retail</v>
      </c>
      <c r="G1039" s="4" t="str">
        <f aca="false">INDEX(Data_Customers!$B$2:$B$602,MATCH(B1039,Data_Customers!$A$2:$A$602,0))</f>
        <v>Chloe Brown</v>
      </c>
    </row>
    <row r="1040" customFormat="false" ht="15" hidden="false" customHeight="false" outlineLevel="0" collapsed="false">
      <c r="A1040" s="4" t="s">
        <v>2122</v>
      </c>
      <c r="B1040" s="4" t="s">
        <v>329</v>
      </c>
      <c r="C1040" s="9" t="n">
        <v>45704</v>
      </c>
      <c r="D1040" s="4" t="s">
        <v>75</v>
      </c>
      <c r="E1040" s="4" t="n">
        <v>4126.75</v>
      </c>
      <c r="F1040" s="4" t="str">
        <f aca="false">INDEX(Data_Customers!$C$2:$C$602,MATCH(B1040,Data_Customers!$A$2:$A$602,0))</f>
        <v>Retail</v>
      </c>
      <c r="G1040" s="4" t="str">
        <f aca="false">INDEX(Data_Customers!$B$2:$B$602,MATCH(B1040,Data_Customers!$A$2:$A$602,0))</f>
        <v>Chloe Brown</v>
      </c>
    </row>
    <row r="1041" customFormat="false" ht="15" hidden="false" customHeight="false" outlineLevel="0" collapsed="false">
      <c r="A1041" s="4" t="s">
        <v>2123</v>
      </c>
      <c r="B1041" s="4" t="s">
        <v>329</v>
      </c>
      <c r="C1041" s="9" t="n">
        <v>45763</v>
      </c>
      <c r="D1041" s="4" t="s">
        <v>75</v>
      </c>
      <c r="E1041" s="4" t="n">
        <v>244.02</v>
      </c>
      <c r="F1041" s="4" t="str">
        <f aca="false">INDEX(Data_Customers!$C$2:$C$602,MATCH(B1041,Data_Customers!$A$2:$A$602,0))</f>
        <v>Retail</v>
      </c>
      <c r="G1041" s="4" t="str">
        <f aca="false">INDEX(Data_Customers!$B$2:$B$602,MATCH(B1041,Data_Customers!$A$2:$A$602,0))</f>
        <v>Chloe Brown</v>
      </c>
    </row>
    <row r="1042" customFormat="false" ht="15" hidden="false" customHeight="false" outlineLevel="0" collapsed="false">
      <c r="A1042" s="4" t="s">
        <v>2124</v>
      </c>
      <c r="B1042" s="4" t="s">
        <v>329</v>
      </c>
      <c r="C1042" s="9" t="n">
        <v>45568</v>
      </c>
      <c r="D1042" s="4" t="s">
        <v>75</v>
      </c>
      <c r="E1042" s="4" t="n">
        <v>1993</v>
      </c>
      <c r="F1042" s="4" t="str">
        <f aca="false">INDEX(Data_Customers!$C$2:$C$602,MATCH(B1042,Data_Customers!$A$2:$A$602,0))</f>
        <v>Retail</v>
      </c>
      <c r="G1042" s="4" t="str">
        <f aca="false">INDEX(Data_Customers!$B$2:$B$602,MATCH(B1042,Data_Customers!$A$2:$A$602,0))</f>
        <v>Chloe Brown</v>
      </c>
    </row>
    <row r="1043" customFormat="false" ht="15" hidden="false" customHeight="false" outlineLevel="0" collapsed="false">
      <c r="A1043" s="4" t="s">
        <v>2125</v>
      </c>
      <c r="B1043" s="4" t="s">
        <v>329</v>
      </c>
      <c r="C1043" s="9" t="n">
        <v>45391</v>
      </c>
      <c r="D1043" s="4" t="s">
        <v>75</v>
      </c>
      <c r="E1043" s="4" t="n">
        <v>3420.33</v>
      </c>
      <c r="F1043" s="4" t="str">
        <f aca="false">INDEX(Data_Customers!$C$2:$C$602,MATCH(B1043,Data_Customers!$A$2:$A$602,0))</f>
        <v>Retail</v>
      </c>
      <c r="G1043" s="4" t="str">
        <f aca="false">INDEX(Data_Customers!$B$2:$B$602,MATCH(B1043,Data_Customers!$A$2:$A$602,0))</f>
        <v>Chloe Brown</v>
      </c>
    </row>
    <row r="1044" customFormat="false" ht="15" hidden="false" customHeight="false" outlineLevel="0" collapsed="false">
      <c r="A1044" s="4" t="s">
        <v>2126</v>
      </c>
      <c r="B1044" s="4" t="s">
        <v>329</v>
      </c>
      <c r="C1044" s="9" t="n">
        <v>46050</v>
      </c>
      <c r="D1044" s="4" t="s">
        <v>75</v>
      </c>
      <c r="E1044" s="4" t="n">
        <v>10303.92</v>
      </c>
      <c r="F1044" s="4" t="str">
        <f aca="false">INDEX(Data_Customers!$C$2:$C$602,MATCH(B1044,Data_Customers!$A$2:$A$602,0))</f>
        <v>Retail</v>
      </c>
      <c r="G1044" s="4" t="str">
        <f aca="false">INDEX(Data_Customers!$B$2:$B$602,MATCH(B1044,Data_Customers!$A$2:$A$602,0))</f>
        <v>Chloe Brown</v>
      </c>
    </row>
    <row r="1045" customFormat="false" ht="15" hidden="false" customHeight="false" outlineLevel="0" collapsed="false">
      <c r="A1045" s="4" t="s">
        <v>2127</v>
      </c>
      <c r="B1045" s="4" t="s">
        <v>329</v>
      </c>
      <c r="C1045" s="9" t="n">
        <v>45431</v>
      </c>
      <c r="D1045" s="4" t="s">
        <v>75</v>
      </c>
      <c r="E1045" s="4" t="n">
        <v>2923.35</v>
      </c>
      <c r="F1045" s="4" t="str">
        <f aca="false">INDEX(Data_Customers!$C$2:$C$602,MATCH(B1045,Data_Customers!$A$2:$A$602,0))</f>
        <v>Retail</v>
      </c>
      <c r="G1045" s="4" t="str">
        <f aca="false">INDEX(Data_Customers!$B$2:$B$602,MATCH(B1045,Data_Customers!$A$2:$A$602,0))</f>
        <v>Chloe Brown</v>
      </c>
    </row>
    <row r="1046" customFormat="false" ht="15" hidden="false" customHeight="false" outlineLevel="0" collapsed="false">
      <c r="A1046" s="4" t="s">
        <v>2128</v>
      </c>
      <c r="B1046" s="4" t="s">
        <v>329</v>
      </c>
      <c r="C1046" s="9" t="n">
        <v>45935</v>
      </c>
      <c r="D1046" s="4" t="s">
        <v>75</v>
      </c>
      <c r="E1046" s="4" t="n">
        <v>5252.97</v>
      </c>
      <c r="F1046" s="4" t="str">
        <f aca="false">INDEX(Data_Customers!$C$2:$C$602,MATCH(B1046,Data_Customers!$A$2:$A$602,0))</f>
        <v>Retail</v>
      </c>
      <c r="G1046" s="4" t="str">
        <f aca="false">INDEX(Data_Customers!$B$2:$B$602,MATCH(B1046,Data_Customers!$A$2:$A$602,0))</f>
        <v>Chloe Brown</v>
      </c>
    </row>
    <row r="1047" customFormat="false" ht="15" hidden="false" customHeight="false" outlineLevel="0" collapsed="false">
      <c r="A1047" s="4" t="s">
        <v>2129</v>
      </c>
      <c r="B1047" s="4" t="s">
        <v>329</v>
      </c>
      <c r="C1047" s="9" t="n">
        <v>45409</v>
      </c>
      <c r="D1047" s="4" t="s">
        <v>75</v>
      </c>
      <c r="E1047" s="4" t="n">
        <v>679.75</v>
      </c>
      <c r="F1047" s="4" t="str">
        <f aca="false">INDEX(Data_Customers!$C$2:$C$602,MATCH(B1047,Data_Customers!$A$2:$A$602,0))</f>
        <v>Retail</v>
      </c>
      <c r="G1047" s="4" t="str">
        <f aca="false">INDEX(Data_Customers!$B$2:$B$602,MATCH(B1047,Data_Customers!$A$2:$A$602,0))</f>
        <v>Chloe Brown</v>
      </c>
    </row>
    <row r="1048" customFormat="false" ht="15" hidden="false" customHeight="false" outlineLevel="0" collapsed="false">
      <c r="A1048" s="4" t="s">
        <v>2130</v>
      </c>
      <c r="B1048" s="4" t="s">
        <v>329</v>
      </c>
      <c r="C1048" s="9" t="n">
        <v>45910</v>
      </c>
      <c r="D1048" s="4" t="s">
        <v>75</v>
      </c>
      <c r="E1048" s="4" t="n">
        <v>616.08</v>
      </c>
      <c r="F1048" s="4" t="str">
        <f aca="false">INDEX(Data_Customers!$C$2:$C$602,MATCH(B1048,Data_Customers!$A$2:$A$602,0))</f>
        <v>Retail</v>
      </c>
      <c r="G1048" s="4" t="str">
        <f aca="false">INDEX(Data_Customers!$B$2:$B$602,MATCH(B1048,Data_Customers!$A$2:$A$602,0))</f>
        <v>Chloe Brown</v>
      </c>
    </row>
    <row r="1049" customFormat="false" ht="15" hidden="false" customHeight="false" outlineLevel="0" collapsed="false">
      <c r="A1049" s="4" t="s">
        <v>2131</v>
      </c>
      <c r="B1049" s="4" t="s">
        <v>329</v>
      </c>
      <c r="C1049" s="9" t="n">
        <v>45545</v>
      </c>
      <c r="D1049" s="4" t="s">
        <v>75</v>
      </c>
      <c r="E1049" s="4" t="n">
        <v>3286.63</v>
      </c>
      <c r="F1049" s="4" t="str">
        <f aca="false">INDEX(Data_Customers!$C$2:$C$602,MATCH(B1049,Data_Customers!$A$2:$A$602,0))</f>
        <v>Retail</v>
      </c>
      <c r="G1049" s="4" t="str">
        <f aca="false">INDEX(Data_Customers!$B$2:$B$602,MATCH(B1049,Data_Customers!$A$2:$A$602,0))</f>
        <v>Chloe Brown</v>
      </c>
    </row>
    <row r="1050" customFormat="false" ht="15" hidden="false" customHeight="false" outlineLevel="0" collapsed="false">
      <c r="A1050" s="4" t="s">
        <v>2132</v>
      </c>
      <c r="B1050" s="4" t="s">
        <v>329</v>
      </c>
      <c r="C1050" s="9" t="n">
        <v>45746</v>
      </c>
      <c r="D1050" s="4" t="s">
        <v>75</v>
      </c>
      <c r="E1050" s="4" t="n">
        <v>5206.46</v>
      </c>
      <c r="F1050" s="4" t="str">
        <f aca="false">INDEX(Data_Customers!$C$2:$C$602,MATCH(B1050,Data_Customers!$A$2:$A$602,0))</f>
        <v>Retail</v>
      </c>
      <c r="G1050" s="4" t="str">
        <f aca="false">INDEX(Data_Customers!$B$2:$B$602,MATCH(B1050,Data_Customers!$A$2:$A$602,0))</f>
        <v>Chloe Brown</v>
      </c>
    </row>
    <row r="1051" customFormat="false" ht="15" hidden="false" customHeight="false" outlineLevel="0" collapsed="false">
      <c r="A1051" s="4" t="s">
        <v>2133</v>
      </c>
      <c r="B1051" s="4" t="s">
        <v>329</v>
      </c>
      <c r="C1051" s="9" t="n">
        <v>46153</v>
      </c>
      <c r="D1051" s="4" t="s">
        <v>75</v>
      </c>
      <c r="E1051" s="4" t="n">
        <v>6727.66</v>
      </c>
      <c r="F1051" s="4" t="str">
        <f aca="false">INDEX(Data_Customers!$C$2:$C$602,MATCH(B1051,Data_Customers!$A$2:$A$602,0))</f>
        <v>Retail</v>
      </c>
      <c r="G1051" s="4" t="str">
        <f aca="false">INDEX(Data_Customers!$B$2:$B$602,MATCH(B1051,Data_Customers!$A$2:$A$602,0))</f>
        <v>Chloe Brown</v>
      </c>
    </row>
    <row r="1052" customFormat="false" ht="15" hidden="false" customHeight="false" outlineLevel="0" collapsed="false">
      <c r="A1052" s="4" t="s">
        <v>2134</v>
      </c>
      <c r="B1052" s="4" t="s">
        <v>329</v>
      </c>
      <c r="C1052" s="9" t="n">
        <v>45481</v>
      </c>
      <c r="D1052" s="4" t="s">
        <v>75</v>
      </c>
      <c r="E1052" s="4" t="n">
        <v>1563.66</v>
      </c>
      <c r="F1052" s="4" t="str">
        <f aca="false">INDEX(Data_Customers!$C$2:$C$602,MATCH(B1052,Data_Customers!$A$2:$A$602,0))</f>
        <v>Retail</v>
      </c>
      <c r="G1052" s="4" t="str">
        <f aca="false">INDEX(Data_Customers!$B$2:$B$602,MATCH(B1052,Data_Customers!$A$2:$A$602,0))</f>
        <v>Chloe Brown</v>
      </c>
    </row>
    <row r="1053" customFormat="false" ht="15" hidden="false" customHeight="false" outlineLevel="0" collapsed="false">
      <c r="A1053" s="4" t="s">
        <v>2135</v>
      </c>
      <c r="B1053" s="4" t="s">
        <v>329</v>
      </c>
      <c r="C1053" s="9" t="n">
        <v>45815</v>
      </c>
      <c r="D1053" s="4" t="s">
        <v>75</v>
      </c>
      <c r="E1053" s="4" t="n">
        <v>8185.7</v>
      </c>
      <c r="F1053" s="4" t="str">
        <f aca="false">INDEX(Data_Customers!$C$2:$C$602,MATCH(B1053,Data_Customers!$A$2:$A$602,0))</f>
        <v>Retail</v>
      </c>
      <c r="G1053" s="4" t="str">
        <f aca="false">INDEX(Data_Customers!$B$2:$B$602,MATCH(B1053,Data_Customers!$A$2:$A$602,0))</f>
        <v>Chloe Brown</v>
      </c>
    </row>
    <row r="1054" customFormat="false" ht="15" hidden="false" customHeight="false" outlineLevel="0" collapsed="false">
      <c r="A1054" s="4" t="s">
        <v>2136</v>
      </c>
      <c r="B1054" s="4" t="s">
        <v>330</v>
      </c>
      <c r="C1054" s="9" t="n">
        <v>45443</v>
      </c>
      <c r="D1054" s="4" t="s">
        <v>103</v>
      </c>
      <c r="E1054" s="4" t="n">
        <v>378.45</v>
      </c>
      <c r="F1054" s="4" t="str">
        <f aca="false">INDEX(Data_Customers!$C$2:$C$602,MATCH(B1054,Data_Customers!$A$2:$A$602,0))</f>
        <v>Trade Account</v>
      </c>
      <c r="G1054" s="4" t="str">
        <f aca="false">INDEX(Data_Customers!$B$2:$B$602,MATCH(B1054,Data_Customers!$A$2:$A$602,0))</f>
        <v>Hughes Property Services</v>
      </c>
    </row>
    <row r="1055" customFormat="false" ht="15" hidden="false" customHeight="false" outlineLevel="0" collapsed="false">
      <c r="A1055" s="4" t="s">
        <v>2137</v>
      </c>
      <c r="B1055" s="4" t="s">
        <v>330</v>
      </c>
      <c r="C1055" s="9" t="n">
        <v>45415</v>
      </c>
      <c r="D1055" s="4" t="s">
        <v>103</v>
      </c>
      <c r="E1055" s="4" t="n">
        <v>5843.27</v>
      </c>
      <c r="F1055" s="4" t="str">
        <f aca="false">INDEX(Data_Customers!$C$2:$C$602,MATCH(B1055,Data_Customers!$A$2:$A$602,0))</f>
        <v>Trade Account</v>
      </c>
      <c r="G1055" s="4" t="str">
        <f aca="false">INDEX(Data_Customers!$B$2:$B$602,MATCH(B1055,Data_Customers!$A$2:$A$602,0))</f>
        <v>Hughes Property Services</v>
      </c>
    </row>
    <row r="1056" customFormat="false" ht="15" hidden="false" customHeight="false" outlineLevel="0" collapsed="false">
      <c r="A1056" s="4" t="s">
        <v>2138</v>
      </c>
      <c r="B1056" s="4" t="s">
        <v>330</v>
      </c>
      <c r="C1056" s="9" t="n">
        <v>45771</v>
      </c>
      <c r="D1056" s="4" t="s">
        <v>103</v>
      </c>
      <c r="E1056" s="4" t="n">
        <v>6827.74</v>
      </c>
      <c r="F1056" s="4" t="str">
        <f aca="false">INDEX(Data_Customers!$C$2:$C$602,MATCH(B1056,Data_Customers!$A$2:$A$602,0))</f>
        <v>Trade Account</v>
      </c>
      <c r="G1056" s="4" t="str">
        <f aca="false">INDEX(Data_Customers!$B$2:$B$602,MATCH(B1056,Data_Customers!$A$2:$A$602,0))</f>
        <v>Hughes Property Services</v>
      </c>
    </row>
    <row r="1057" customFormat="false" ht="15" hidden="false" customHeight="false" outlineLevel="0" collapsed="false">
      <c r="A1057" s="4" t="s">
        <v>2139</v>
      </c>
      <c r="B1057" s="4" t="s">
        <v>330</v>
      </c>
      <c r="C1057" s="9" t="n">
        <v>46015</v>
      </c>
      <c r="D1057" s="4" t="s">
        <v>103</v>
      </c>
      <c r="E1057" s="4" t="n">
        <v>8508.09</v>
      </c>
      <c r="F1057" s="4" t="str">
        <f aca="false">INDEX(Data_Customers!$C$2:$C$602,MATCH(B1057,Data_Customers!$A$2:$A$602,0))</f>
        <v>Trade Account</v>
      </c>
      <c r="G1057" s="4" t="str">
        <f aca="false">INDEX(Data_Customers!$B$2:$B$602,MATCH(B1057,Data_Customers!$A$2:$A$602,0))</f>
        <v>Hughes Property Services</v>
      </c>
    </row>
    <row r="1058" customFormat="false" ht="15" hidden="false" customHeight="false" outlineLevel="0" collapsed="false">
      <c r="A1058" s="4" t="s">
        <v>2140</v>
      </c>
      <c r="B1058" s="4" t="s">
        <v>330</v>
      </c>
      <c r="C1058" s="9" t="n">
        <v>46024</v>
      </c>
      <c r="D1058" s="4" t="s">
        <v>103</v>
      </c>
      <c r="E1058" s="4" t="n">
        <v>3913.87</v>
      </c>
      <c r="F1058" s="4" t="str">
        <f aca="false">INDEX(Data_Customers!$C$2:$C$602,MATCH(B1058,Data_Customers!$A$2:$A$602,0))</f>
        <v>Trade Account</v>
      </c>
      <c r="G1058" s="4" t="str">
        <f aca="false">INDEX(Data_Customers!$B$2:$B$602,MATCH(B1058,Data_Customers!$A$2:$A$602,0))</f>
        <v>Hughes Property Services</v>
      </c>
    </row>
    <row r="1059" customFormat="false" ht="15" hidden="false" customHeight="false" outlineLevel="0" collapsed="false">
      <c r="A1059" s="4" t="s">
        <v>2141</v>
      </c>
      <c r="B1059" s="4" t="s">
        <v>330</v>
      </c>
      <c r="C1059" s="9" t="n">
        <v>45361</v>
      </c>
      <c r="D1059" s="4" t="s">
        <v>103</v>
      </c>
      <c r="E1059" s="4" t="n">
        <v>8165.96</v>
      </c>
      <c r="F1059" s="4" t="str">
        <f aca="false">INDEX(Data_Customers!$C$2:$C$602,MATCH(B1059,Data_Customers!$A$2:$A$602,0))</f>
        <v>Trade Account</v>
      </c>
      <c r="G1059" s="4" t="str">
        <f aca="false">INDEX(Data_Customers!$B$2:$B$602,MATCH(B1059,Data_Customers!$A$2:$A$602,0))</f>
        <v>Hughes Property Services</v>
      </c>
    </row>
    <row r="1060" customFormat="false" ht="15" hidden="false" customHeight="false" outlineLevel="0" collapsed="false">
      <c r="A1060" s="4" t="s">
        <v>2142</v>
      </c>
      <c r="B1060" s="4" t="s">
        <v>330</v>
      </c>
      <c r="C1060" s="9" t="n">
        <v>45557</v>
      </c>
      <c r="D1060" s="4" t="s">
        <v>103</v>
      </c>
      <c r="E1060" s="4" t="n">
        <v>3862.32</v>
      </c>
      <c r="F1060" s="4" t="str">
        <f aca="false">INDEX(Data_Customers!$C$2:$C$602,MATCH(B1060,Data_Customers!$A$2:$A$602,0))</f>
        <v>Trade Account</v>
      </c>
      <c r="G1060" s="4" t="str">
        <f aca="false">INDEX(Data_Customers!$B$2:$B$602,MATCH(B1060,Data_Customers!$A$2:$A$602,0))</f>
        <v>Hughes Property Services</v>
      </c>
    </row>
    <row r="1061" customFormat="false" ht="15" hidden="false" customHeight="false" outlineLevel="0" collapsed="false">
      <c r="A1061" s="4" t="s">
        <v>2143</v>
      </c>
      <c r="B1061" s="4" t="s">
        <v>330</v>
      </c>
      <c r="C1061" s="9" t="n">
        <v>45648</v>
      </c>
      <c r="D1061" s="4" t="s">
        <v>103</v>
      </c>
      <c r="E1061" s="4" t="n">
        <v>2902.87</v>
      </c>
      <c r="F1061" s="4" t="str">
        <f aca="false">INDEX(Data_Customers!$C$2:$C$602,MATCH(B1061,Data_Customers!$A$2:$A$602,0))</f>
        <v>Trade Account</v>
      </c>
      <c r="G1061" s="4" t="str">
        <f aca="false">INDEX(Data_Customers!$B$2:$B$602,MATCH(B1061,Data_Customers!$A$2:$A$602,0))</f>
        <v>Hughes Property Services</v>
      </c>
    </row>
    <row r="1062" customFormat="false" ht="15" hidden="false" customHeight="false" outlineLevel="0" collapsed="false">
      <c r="A1062" s="4" t="s">
        <v>2144</v>
      </c>
      <c r="B1062" s="4" t="s">
        <v>330</v>
      </c>
      <c r="C1062" s="9" t="n">
        <v>45803</v>
      </c>
      <c r="D1062" s="4" t="s">
        <v>103</v>
      </c>
      <c r="E1062" s="4" t="n">
        <v>5017.99</v>
      </c>
      <c r="F1062" s="4" t="str">
        <f aca="false">INDEX(Data_Customers!$C$2:$C$602,MATCH(B1062,Data_Customers!$A$2:$A$602,0))</f>
        <v>Trade Account</v>
      </c>
      <c r="G1062" s="4" t="str">
        <f aca="false">INDEX(Data_Customers!$B$2:$B$602,MATCH(B1062,Data_Customers!$A$2:$A$602,0))</f>
        <v>Hughes Property Services</v>
      </c>
    </row>
    <row r="1063" customFormat="false" ht="15" hidden="false" customHeight="false" outlineLevel="0" collapsed="false">
      <c r="A1063" s="4" t="s">
        <v>2145</v>
      </c>
      <c r="B1063" s="4" t="s">
        <v>330</v>
      </c>
      <c r="C1063" s="9" t="n">
        <v>46065</v>
      </c>
      <c r="D1063" s="4" t="s">
        <v>103</v>
      </c>
      <c r="E1063" s="4" t="n">
        <v>2474.5</v>
      </c>
      <c r="F1063" s="4" t="str">
        <f aca="false">INDEX(Data_Customers!$C$2:$C$602,MATCH(B1063,Data_Customers!$A$2:$A$602,0))</f>
        <v>Trade Account</v>
      </c>
      <c r="G1063" s="4" t="str">
        <f aca="false">INDEX(Data_Customers!$B$2:$B$602,MATCH(B1063,Data_Customers!$A$2:$A$602,0))</f>
        <v>Hughes Property Services</v>
      </c>
    </row>
    <row r="1064" customFormat="false" ht="15" hidden="false" customHeight="false" outlineLevel="0" collapsed="false">
      <c r="A1064" s="4" t="s">
        <v>2146</v>
      </c>
      <c r="B1064" s="4" t="s">
        <v>330</v>
      </c>
      <c r="C1064" s="9" t="n">
        <v>45744</v>
      </c>
      <c r="D1064" s="4" t="s">
        <v>103</v>
      </c>
      <c r="E1064" s="4" t="n">
        <v>2384.97</v>
      </c>
      <c r="F1064" s="4" t="str">
        <f aca="false">INDEX(Data_Customers!$C$2:$C$602,MATCH(B1064,Data_Customers!$A$2:$A$602,0))</f>
        <v>Trade Account</v>
      </c>
      <c r="G1064" s="4" t="str">
        <f aca="false">INDEX(Data_Customers!$B$2:$B$602,MATCH(B1064,Data_Customers!$A$2:$A$602,0))</f>
        <v>Hughes Property Services</v>
      </c>
    </row>
    <row r="1065" customFormat="false" ht="15" hidden="false" customHeight="false" outlineLevel="0" collapsed="false">
      <c r="A1065" s="4" t="s">
        <v>2147</v>
      </c>
      <c r="B1065" s="4" t="s">
        <v>330</v>
      </c>
      <c r="C1065" s="9" t="n">
        <v>45402</v>
      </c>
      <c r="D1065" s="4" t="s">
        <v>103</v>
      </c>
      <c r="E1065" s="4" t="n">
        <v>5778.66</v>
      </c>
      <c r="F1065" s="4" t="str">
        <f aca="false">INDEX(Data_Customers!$C$2:$C$602,MATCH(B1065,Data_Customers!$A$2:$A$602,0))</f>
        <v>Trade Account</v>
      </c>
      <c r="G1065" s="4" t="str">
        <f aca="false">INDEX(Data_Customers!$B$2:$B$602,MATCH(B1065,Data_Customers!$A$2:$A$602,0))</f>
        <v>Hughes Property Services</v>
      </c>
    </row>
    <row r="1066" customFormat="false" ht="15" hidden="false" customHeight="false" outlineLevel="0" collapsed="false">
      <c r="A1066" s="4" t="s">
        <v>2148</v>
      </c>
      <c r="B1066" s="4" t="s">
        <v>330</v>
      </c>
      <c r="C1066" s="9" t="n">
        <v>45794</v>
      </c>
      <c r="D1066" s="4" t="s">
        <v>103</v>
      </c>
      <c r="E1066" s="4" t="n">
        <v>5502.91</v>
      </c>
      <c r="F1066" s="4" t="str">
        <f aca="false">INDEX(Data_Customers!$C$2:$C$602,MATCH(B1066,Data_Customers!$A$2:$A$602,0))</f>
        <v>Trade Account</v>
      </c>
      <c r="G1066" s="4" t="str">
        <f aca="false">INDEX(Data_Customers!$B$2:$B$602,MATCH(B1066,Data_Customers!$A$2:$A$602,0))</f>
        <v>Hughes Property Services</v>
      </c>
    </row>
    <row r="1067" customFormat="false" ht="15" hidden="false" customHeight="false" outlineLevel="0" collapsed="false">
      <c r="A1067" s="4" t="s">
        <v>2149</v>
      </c>
      <c r="B1067" s="4" t="s">
        <v>331</v>
      </c>
      <c r="C1067" s="9" t="n">
        <v>46121</v>
      </c>
      <c r="D1067" s="4" t="s">
        <v>110</v>
      </c>
      <c r="E1067" s="4" t="n">
        <v>4675.9</v>
      </c>
      <c r="F1067" s="4" t="str">
        <f aca="false">INDEX(Data_Customers!$C$2:$C$602,MATCH(B1067,Data_Customers!$A$2:$A$602,0))</f>
        <v>Housebuilder</v>
      </c>
      <c r="G1067" s="4" t="str">
        <f aca="false">INDEX(Data_Customers!$B$2:$B$602,MATCH(B1067,Data_Customers!$A$2:$A$602,0))</f>
        <v>King Property Services</v>
      </c>
    </row>
    <row r="1068" customFormat="false" ht="15" hidden="false" customHeight="false" outlineLevel="0" collapsed="false">
      <c r="A1068" s="4" t="s">
        <v>2150</v>
      </c>
      <c r="B1068" s="4" t="s">
        <v>331</v>
      </c>
      <c r="C1068" s="9" t="n">
        <v>45873</v>
      </c>
      <c r="D1068" s="4" t="s">
        <v>110</v>
      </c>
      <c r="E1068" s="4" t="n">
        <v>10440.86</v>
      </c>
      <c r="F1068" s="4" t="str">
        <f aca="false">INDEX(Data_Customers!$C$2:$C$602,MATCH(B1068,Data_Customers!$A$2:$A$602,0))</f>
        <v>Housebuilder</v>
      </c>
      <c r="G1068" s="4" t="str">
        <f aca="false">INDEX(Data_Customers!$B$2:$B$602,MATCH(B1068,Data_Customers!$A$2:$A$602,0))</f>
        <v>King Property Services</v>
      </c>
    </row>
    <row r="1069" customFormat="false" ht="15" hidden="false" customHeight="false" outlineLevel="0" collapsed="false">
      <c r="A1069" s="4" t="s">
        <v>2151</v>
      </c>
      <c r="B1069" s="4" t="s">
        <v>331</v>
      </c>
      <c r="C1069" s="9" t="n">
        <v>46139</v>
      </c>
      <c r="D1069" s="4" t="s">
        <v>110</v>
      </c>
      <c r="E1069" s="4" t="n">
        <v>7680.59</v>
      </c>
      <c r="F1069" s="4" t="str">
        <f aca="false">INDEX(Data_Customers!$C$2:$C$602,MATCH(B1069,Data_Customers!$A$2:$A$602,0))</f>
        <v>Housebuilder</v>
      </c>
      <c r="G1069" s="4" t="str">
        <f aca="false">INDEX(Data_Customers!$B$2:$B$602,MATCH(B1069,Data_Customers!$A$2:$A$602,0))</f>
        <v>King Property Services</v>
      </c>
    </row>
    <row r="1070" customFormat="false" ht="15" hidden="false" customHeight="false" outlineLevel="0" collapsed="false">
      <c r="A1070" s="4" t="s">
        <v>2152</v>
      </c>
      <c r="B1070" s="4" t="s">
        <v>331</v>
      </c>
      <c r="C1070" s="9" t="n">
        <v>45729</v>
      </c>
      <c r="D1070" s="4" t="s">
        <v>110</v>
      </c>
      <c r="E1070" s="4" t="n">
        <v>6409.1</v>
      </c>
      <c r="F1070" s="4" t="str">
        <f aca="false">INDEX(Data_Customers!$C$2:$C$602,MATCH(B1070,Data_Customers!$A$2:$A$602,0))</f>
        <v>Housebuilder</v>
      </c>
      <c r="G1070" s="4" t="str">
        <f aca="false">INDEX(Data_Customers!$B$2:$B$602,MATCH(B1070,Data_Customers!$A$2:$A$602,0))</f>
        <v>King Property Services</v>
      </c>
    </row>
    <row r="1071" customFormat="false" ht="15" hidden="false" customHeight="false" outlineLevel="0" collapsed="false">
      <c r="A1071" s="4" t="s">
        <v>2153</v>
      </c>
      <c r="B1071" s="4" t="s">
        <v>331</v>
      </c>
      <c r="C1071" s="9" t="n">
        <v>45802</v>
      </c>
      <c r="D1071" s="4" t="s">
        <v>110</v>
      </c>
      <c r="E1071" s="4" t="n">
        <v>6599.37</v>
      </c>
      <c r="F1071" s="4" t="str">
        <f aca="false">INDEX(Data_Customers!$C$2:$C$602,MATCH(B1071,Data_Customers!$A$2:$A$602,0))</f>
        <v>Housebuilder</v>
      </c>
      <c r="G1071" s="4" t="str">
        <f aca="false">INDEX(Data_Customers!$B$2:$B$602,MATCH(B1071,Data_Customers!$A$2:$A$602,0))</f>
        <v>King Property Services</v>
      </c>
    </row>
    <row r="1072" customFormat="false" ht="15" hidden="false" customHeight="false" outlineLevel="0" collapsed="false">
      <c r="A1072" s="4" t="s">
        <v>2154</v>
      </c>
      <c r="B1072" s="4" t="s">
        <v>331</v>
      </c>
      <c r="C1072" s="9" t="n">
        <v>45315</v>
      </c>
      <c r="D1072" s="4" t="s">
        <v>110</v>
      </c>
      <c r="E1072" s="4" t="n">
        <v>1282.29</v>
      </c>
      <c r="F1072" s="4" t="str">
        <f aca="false">INDEX(Data_Customers!$C$2:$C$602,MATCH(B1072,Data_Customers!$A$2:$A$602,0))</f>
        <v>Housebuilder</v>
      </c>
      <c r="G1072" s="4" t="str">
        <f aca="false">INDEX(Data_Customers!$B$2:$B$602,MATCH(B1072,Data_Customers!$A$2:$A$602,0))</f>
        <v>King Property Services</v>
      </c>
    </row>
    <row r="1073" customFormat="false" ht="15" hidden="false" customHeight="false" outlineLevel="0" collapsed="false">
      <c r="A1073" s="4" t="s">
        <v>2155</v>
      </c>
      <c r="B1073" s="4" t="s">
        <v>331</v>
      </c>
      <c r="C1073" s="9" t="n">
        <v>45691</v>
      </c>
      <c r="D1073" s="4" t="s">
        <v>110</v>
      </c>
      <c r="E1073" s="4" t="n">
        <v>3238.74</v>
      </c>
      <c r="F1073" s="4" t="str">
        <f aca="false">INDEX(Data_Customers!$C$2:$C$602,MATCH(B1073,Data_Customers!$A$2:$A$602,0))</f>
        <v>Housebuilder</v>
      </c>
      <c r="G1073" s="4" t="str">
        <f aca="false">INDEX(Data_Customers!$B$2:$B$602,MATCH(B1073,Data_Customers!$A$2:$A$602,0))</f>
        <v>King Property Services</v>
      </c>
    </row>
    <row r="1074" customFormat="false" ht="15" hidden="false" customHeight="false" outlineLevel="0" collapsed="false">
      <c r="A1074" s="4" t="s">
        <v>2156</v>
      </c>
      <c r="B1074" s="4" t="s">
        <v>331</v>
      </c>
      <c r="C1074" s="9" t="n">
        <v>45881</v>
      </c>
      <c r="D1074" s="4" t="s">
        <v>110</v>
      </c>
      <c r="E1074" s="4" t="n">
        <v>7224.74</v>
      </c>
      <c r="F1074" s="4" t="str">
        <f aca="false">INDEX(Data_Customers!$C$2:$C$602,MATCH(B1074,Data_Customers!$A$2:$A$602,0))</f>
        <v>Housebuilder</v>
      </c>
      <c r="G1074" s="4" t="str">
        <f aca="false">INDEX(Data_Customers!$B$2:$B$602,MATCH(B1074,Data_Customers!$A$2:$A$602,0))</f>
        <v>King Property Services</v>
      </c>
    </row>
    <row r="1075" customFormat="false" ht="15" hidden="false" customHeight="false" outlineLevel="0" collapsed="false">
      <c r="A1075" s="4" t="s">
        <v>2157</v>
      </c>
      <c r="B1075" s="4" t="s">
        <v>331</v>
      </c>
      <c r="C1075" s="9" t="n">
        <v>45611</v>
      </c>
      <c r="D1075" s="4" t="s">
        <v>110</v>
      </c>
      <c r="E1075" s="4" t="n">
        <v>8136.51</v>
      </c>
      <c r="F1075" s="4" t="str">
        <f aca="false">INDEX(Data_Customers!$C$2:$C$602,MATCH(B1075,Data_Customers!$A$2:$A$602,0))</f>
        <v>Housebuilder</v>
      </c>
      <c r="G1075" s="4" t="str">
        <f aca="false">INDEX(Data_Customers!$B$2:$B$602,MATCH(B1075,Data_Customers!$A$2:$A$602,0))</f>
        <v>King Property Services</v>
      </c>
    </row>
    <row r="1076" customFormat="false" ht="15" hidden="false" customHeight="false" outlineLevel="0" collapsed="false">
      <c r="A1076" s="4" t="s">
        <v>2158</v>
      </c>
      <c r="B1076" s="4" t="s">
        <v>331</v>
      </c>
      <c r="C1076" s="9" t="n">
        <v>45960</v>
      </c>
      <c r="D1076" s="4" t="s">
        <v>110</v>
      </c>
      <c r="E1076" s="4" t="n">
        <v>2650.12</v>
      </c>
      <c r="F1076" s="4" t="str">
        <f aca="false">INDEX(Data_Customers!$C$2:$C$602,MATCH(B1076,Data_Customers!$A$2:$A$602,0))</f>
        <v>Housebuilder</v>
      </c>
      <c r="G1076" s="4" t="str">
        <f aca="false">INDEX(Data_Customers!$B$2:$B$602,MATCH(B1076,Data_Customers!$A$2:$A$602,0))</f>
        <v>King Property Services</v>
      </c>
    </row>
    <row r="1077" customFormat="false" ht="15" hidden="false" customHeight="false" outlineLevel="0" collapsed="false">
      <c r="A1077" s="4" t="s">
        <v>2159</v>
      </c>
      <c r="B1077" s="4" t="s">
        <v>331</v>
      </c>
      <c r="C1077" s="9" t="n">
        <v>45723</v>
      </c>
      <c r="D1077" s="4" t="s">
        <v>110</v>
      </c>
      <c r="E1077" s="4" t="n">
        <v>2389.88</v>
      </c>
      <c r="F1077" s="4" t="str">
        <f aca="false">INDEX(Data_Customers!$C$2:$C$602,MATCH(B1077,Data_Customers!$A$2:$A$602,0))</f>
        <v>Housebuilder</v>
      </c>
      <c r="G1077" s="4" t="str">
        <f aca="false">INDEX(Data_Customers!$B$2:$B$602,MATCH(B1077,Data_Customers!$A$2:$A$602,0))</f>
        <v>King Property Services</v>
      </c>
    </row>
    <row r="1078" customFormat="false" ht="15" hidden="false" customHeight="false" outlineLevel="0" collapsed="false">
      <c r="A1078" s="4" t="s">
        <v>2160</v>
      </c>
      <c r="B1078" s="4" t="s">
        <v>331</v>
      </c>
      <c r="C1078" s="9" t="n">
        <v>45852</v>
      </c>
      <c r="D1078" s="4" t="s">
        <v>110</v>
      </c>
      <c r="E1078" s="4" t="n">
        <v>3807.22</v>
      </c>
      <c r="F1078" s="4" t="str">
        <f aca="false">INDEX(Data_Customers!$C$2:$C$602,MATCH(B1078,Data_Customers!$A$2:$A$602,0))</f>
        <v>Housebuilder</v>
      </c>
      <c r="G1078" s="4" t="str">
        <f aca="false">INDEX(Data_Customers!$B$2:$B$602,MATCH(B1078,Data_Customers!$A$2:$A$602,0))</f>
        <v>King Property Services</v>
      </c>
    </row>
    <row r="1079" customFormat="false" ht="15" hidden="false" customHeight="false" outlineLevel="0" collapsed="false">
      <c r="A1079" s="4" t="s">
        <v>2161</v>
      </c>
      <c r="B1079" s="4" t="s">
        <v>331</v>
      </c>
      <c r="C1079" s="9" t="n">
        <v>45366</v>
      </c>
      <c r="D1079" s="4" t="s">
        <v>110</v>
      </c>
      <c r="E1079" s="4" t="n">
        <v>6402.03</v>
      </c>
      <c r="F1079" s="4" t="str">
        <f aca="false">INDEX(Data_Customers!$C$2:$C$602,MATCH(B1079,Data_Customers!$A$2:$A$602,0))</f>
        <v>Housebuilder</v>
      </c>
      <c r="G1079" s="4" t="str">
        <f aca="false">INDEX(Data_Customers!$B$2:$B$602,MATCH(B1079,Data_Customers!$A$2:$A$602,0))</f>
        <v>King Property Services</v>
      </c>
    </row>
    <row r="1080" customFormat="false" ht="15" hidden="false" customHeight="false" outlineLevel="0" collapsed="false">
      <c r="A1080" s="4" t="s">
        <v>2162</v>
      </c>
      <c r="B1080" s="4" t="s">
        <v>331</v>
      </c>
      <c r="C1080" s="9" t="n">
        <v>46049</v>
      </c>
      <c r="D1080" s="4" t="s">
        <v>110</v>
      </c>
      <c r="E1080" s="4" t="n">
        <v>2885</v>
      </c>
      <c r="F1080" s="4" t="str">
        <f aca="false">INDEX(Data_Customers!$C$2:$C$602,MATCH(B1080,Data_Customers!$A$2:$A$602,0))</f>
        <v>Housebuilder</v>
      </c>
      <c r="G1080" s="4" t="str">
        <f aca="false">INDEX(Data_Customers!$B$2:$B$602,MATCH(B1080,Data_Customers!$A$2:$A$602,0))</f>
        <v>King Property Services</v>
      </c>
    </row>
    <row r="1081" customFormat="false" ht="15" hidden="false" customHeight="false" outlineLevel="0" collapsed="false">
      <c r="A1081" s="4" t="s">
        <v>2163</v>
      </c>
      <c r="B1081" s="4" t="s">
        <v>331</v>
      </c>
      <c r="C1081" s="9" t="n">
        <v>45800</v>
      </c>
      <c r="D1081" s="4" t="s">
        <v>110</v>
      </c>
      <c r="E1081" s="4" t="n">
        <v>4157.07</v>
      </c>
      <c r="F1081" s="4" t="str">
        <f aca="false">INDEX(Data_Customers!$C$2:$C$602,MATCH(B1081,Data_Customers!$A$2:$A$602,0))</f>
        <v>Housebuilder</v>
      </c>
      <c r="G1081" s="4" t="str">
        <f aca="false">INDEX(Data_Customers!$B$2:$B$602,MATCH(B1081,Data_Customers!$A$2:$A$602,0))</f>
        <v>King Property Services</v>
      </c>
    </row>
    <row r="1082" customFormat="false" ht="15" hidden="false" customHeight="false" outlineLevel="0" collapsed="false">
      <c r="A1082" s="4" t="s">
        <v>2164</v>
      </c>
      <c r="B1082" s="4" t="s">
        <v>333</v>
      </c>
      <c r="C1082" s="9" t="n">
        <v>45990</v>
      </c>
      <c r="D1082" s="4" t="s">
        <v>110</v>
      </c>
      <c r="E1082" s="4" t="n">
        <v>1803.52</v>
      </c>
      <c r="F1082" s="4" t="str">
        <f aca="false">INDEX(Data_Customers!$C$2:$C$602,MATCH(B1082,Data_Customers!$A$2:$A$602,0))</f>
        <v>Retail</v>
      </c>
      <c r="G1082" s="4" t="str">
        <f aca="false">INDEX(Data_Customers!$B$2:$B$602,MATCH(B1082,Data_Customers!$A$2:$A$602,0))</f>
        <v>Mohammed Walker</v>
      </c>
    </row>
    <row r="1083" customFormat="false" ht="15" hidden="false" customHeight="false" outlineLevel="0" collapsed="false">
      <c r="A1083" s="4" t="s">
        <v>2165</v>
      </c>
      <c r="B1083" s="4" t="s">
        <v>333</v>
      </c>
      <c r="C1083" s="9" t="n">
        <v>45345</v>
      </c>
      <c r="D1083" s="4" t="s">
        <v>110</v>
      </c>
      <c r="E1083" s="4" t="n">
        <v>4904.54</v>
      </c>
      <c r="F1083" s="4" t="str">
        <f aca="false">INDEX(Data_Customers!$C$2:$C$602,MATCH(B1083,Data_Customers!$A$2:$A$602,0))</f>
        <v>Retail</v>
      </c>
      <c r="G1083" s="4" t="str">
        <f aca="false">INDEX(Data_Customers!$B$2:$B$602,MATCH(B1083,Data_Customers!$A$2:$A$602,0))</f>
        <v>Mohammed Walker</v>
      </c>
    </row>
    <row r="1084" customFormat="false" ht="15" hidden="false" customHeight="false" outlineLevel="0" collapsed="false">
      <c r="A1084" s="4" t="s">
        <v>2166</v>
      </c>
      <c r="B1084" s="4" t="s">
        <v>333</v>
      </c>
      <c r="C1084" s="9" t="n">
        <v>45410</v>
      </c>
      <c r="D1084" s="4" t="s">
        <v>110</v>
      </c>
      <c r="E1084" s="4" t="n">
        <v>6780.94</v>
      </c>
      <c r="F1084" s="4" t="str">
        <f aca="false">INDEX(Data_Customers!$C$2:$C$602,MATCH(B1084,Data_Customers!$A$2:$A$602,0))</f>
        <v>Retail</v>
      </c>
      <c r="G1084" s="4" t="str">
        <f aca="false">INDEX(Data_Customers!$B$2:$B$602,MATCH(B1084,Data_Customers!$A$2:$A$602,0))</f>
        <v>Mohammed Walker</v>
      </c>
    </row>
    <row r="1085" customFormat="false" ht="15" hidden="false" customHeight="false" outlineLevel="0" collapsed="false">
      <c r="A1085" s="4" t="s">
        <v>2167</v>
      </c>
      <c r="B1085" s="4" t="s">
        <v>333</v>
      </c>
      <c r="C1085" s="9" t="n">
        <v>45351</v>
      </c>
      <c r="D1085" s="4" t="s">
        <v>110</v>
      </c>
      <c r="E1085" s="4" t="n">
        <v>3618.96</v>
      </c>
      <c r="F1085" s="4" t="str">
        <f aca="false">INDEX(Data_Customers!$C$2:$C$602,MATCH(B1085,Data_Customers!$A$2:$A$602,0))</f>
        <v>Retail</v>
      </c>
      <c r="G1085" s="4" t="str">
        <f aca="false">INDEX(Data_Customers!$B$2:$B$602,MATCH(B1085,Data_Customers!$A$2:$A$602,0))</f>
        <v>Mohammed Walker</v>
      </c>
    </row>
    <row r="1086" customFormat="false" ht="15" hidden="false" customHeight="false" outlineLevel="0" collapsed="false">
      <c r="A1086" s="4" t="s">
        <v>2168</v>
      </c>
      <c r="B1086" s="4" t="s">
        <v>333</v>
      </c>
      <c r="C1086" s="9" t="n">
        <v>45524</v>
      </c>
      <c r="D1086" s="4" t="s">
        <v>110</v>
      </c>
      <c r="E1086" s="4" t="n">
        <v>5147.02</v>
      </c>
      <c r="F1086" s="4" t="str">
        <f aca="false">INDEX(Data_Customers!$C$2:$C$602,MATCH(B1086,Data_Customers!$A$2:$A$602,0))</f>
        <v>Retail</v>
      </c>
      <c r="G1086" s="4" t="str">
        <f aca="false">INDEX(Data_Customers!$B$2:$B$602,MATCH(B1086,Data_Customers!$A$2:$A$602,0))</f>
        <v>Mohammed Walker</v>
      </c>
    </row>
    <row r="1087" customFormat="false" ht="15" hidden="false" customHeight="false" outlineLevel="0" collapsed="false">
      <c r="A1087" s="4" t="s">
        <v>2169</v>
      </c>
      <c r="B1087" s="4" t="s">
        <v>337</v>
      </c>
      <c r="C1087" s="9" t="n">
        <v>45650</v>
      </c>
      <c r="D1087" s="4" t="s">
        <v>103</v>
      </c>
      <c r="E1087" s="4" t="n">
        <v>10389.25</v>
      </c>
      <c r="F1087" s="4" t="str">
        <f aca="false">INDEX(Data_Customers!$C$2:$C$602,MATCH(B1087,Data_Customers!$A$2:$A$602,0))</f>
        <v>Retail</v>
      </c>
      <c r="G1087" s="4" t="str">
        <f aca="false">INDEX(Data_Customers!$B$2:$B$602,MATCH(B1087,Data_Customers!$A$2:$A$602,0))</f>
        <v>Megan Taylor</v>
      </c>
    </row>
    <row r="1088" customFormat="false" ht="15" hidden="false" customHeight="false" outlineLevel="0" collapsed="false">
      <c r="A1088" s="4" t="s">
        <v>2170</v>
      </c>
      <c r="B1088" s="4" t="s">
        <v>337</v>
      </c>
      <c r="C1088" s="9" t="n">
        <v>45370</v>
      </c>
      <c r="D1088" s="4" t="s">
        <v>103</v>
      </c>
      <c r="E1088" s="4" t="n">
        <v>3195.52</v>
      </c>
      <c r="F1088" s="4" t="str">
        <f aca="false">INDEX(Data_Customers!$C$2:$C$602,MATCH(B1088,Data_Customers!$A$2:$A$602,0))</f>
        <v>Retail</v>
      </c>
      <c r="G1088" s="4" t="str">
        <f aca="false">INDEX(Data_Customers!$B$2:$B$602,MATCH(B1088,Data_Customers!$A$2:$A$602,0))</f>
        <v>Megan Taylor</v>
      </c>
    </row>
    <row r="1089" customFormat="false" ht="15" hidden="false" customHeight="false" outlineLevel="0" collapsed="false">
      <c r="A1089" s="4" t="s">
        <v>2171</v>
      </c>
      <c r="B1089" s="4" t="s">
        <v>337</v>
      </c>
      <c r="C1089" s="9" t="n">
        <v>45746</v>
      </c>
      <c r="D1089" s="4" t="s">
        <v>103</v>
      </c>
      <c r="E1089" s="4" t="n">
        <v>3270.72</v>
      </c>
      <c r="F1089" s="4" t="str">
        <f aca="false">INDEX(Data_Customers!$C$2:$C$602,MATCH(B1089,Data_Customers!$A$2:$A$602,0))</f>
        <v>Retail</v>
      </c>
      <c r="G1089" s="4" t="str">
        <f aca="false">INDEX(Data_Customers!$B$2:$B$602,MATCH(B1089,Data_Customers!$A$2:$A$602,0))</f>
        <v>Megan Taylor</v>
      </c>
    </row>
    <row r="1090" customFormat="false" ht="15" hidden="false" customHeight="false" outlineLevel="0" collapsed="false">
      <c r="A1090" s="4" t="s">
        <v>2172</v>
      </c>
      <c r="B1090" s="4" t="s">
        <v>337</v>
      </c>
      <c r="C1090" s="9" t="n">
        <v>45831</v>
      </c>
      <c r="D1090" s="4" t="s">
        <v>103</v>
      </c>
      <c r="E1090" s="4" t="n">
        <v>2334.01</v>
      </c>
      <c r="F1090" s="4" t="str">
        <f aca="false">INDEX(Data_Customers!$C$2:$C$602,MATCH(B1090,Data_Customers!$A$2:$A$602,0))</f>
        <v>Retail</v>
      </c>
      <c r="G1090" s="4" t="str">
        <f aca="false">INDEX(Data_Customers!$B$2:$B$602,MATCH(B1090,Data_Customers!$A$2:$A$602,0))</f>
        <v>Megan Taylor</v>
      </c>
    </row>
    <row r="1091" customFormat="false" ht="15" hidden="false" customHeight="false" outlineLevel="0" collapsed="false">
      <c r="A1091" s="4" t="s">
        <v>2173</v>
      </c>
      <c r="B1091" s="4" t="s">
        <v>337</v>
      </c>
      <c r="C1091" s="9" t="n">
        <v>45646</v>
      </c>
      <c r="D1091" s="4" t="s">
        <v>103</v>
      </c>
      <c r="E1091" s="4" t="n">
        <v>3464.67</v>
      </c>
      <c r="F1091" s="4" t="str">
        <f aca="false">INDEX(Data_Customers!$C$2:$C$602,MATCH(B1091,Data_Customers!$A$2:$A$602,0))</f>
        <v>Retail</v>
      </c>
      <c r="G1091" s="4" t="str">
        <f aca="false">INDEX(Data_Customers!$B$2:$B$602,MATCH(B1091,Data_Customers!$A$2:$A$602,0))</f>
        <v>Megan Taylor</v>
      </c>
    </row>
    <row r="1092" customFormat="false" ht="15" hidden="false" customHeight="false" outlineLevel="0" collapsed="false">
      <c r="A1092" s="4" t="s">
        <v>2174</v>
      </c>
      <c r="B1092" s="4" t="s">
        <v>337</v>
      </c>
      <c r="C1092" s="9" t="n">
        <v>46153</v>
      </c>
      <c r="D1092" s="4" t="s">
        <v>103</v>
      </c>
      <c r="E1092" s="4" t="n">
        <v>3089.37</v>
      </c>
      <c r="F1092" s="4" t="str">
        <f aca="false">INDEX(Data_Customers!$C$2:$C$602,MATCH(B1092,Data_Customers!$A$2:$A$602,0))</f>
        <v>Retail</v>
      </c>
      <c r="G1092" s="4" t="str">
        <f aca="false">INDEX(Data_Customers!$B$2:$B$602,MATCH(B1092,Data_Customers!$A$2:$A$602,0))</f>
        <v>Megan Taylor</v>
      </c>
    </row>
    <row r="1093" customFormat="false" ht="15" hidden="false" customHeight="false" outlineLevel="0" collapsed="false">
      <c r="A1093" s="4" t="s">
        <v>2175</v>
      </c>
      <c r="B1093" s="4" t="s">
        <v>337</v>
      </c>
      <c r="C1093" s="9" t="n">
        <v>46007</v>
      </c>
      <c r="D1093" s="4" t="s">
        <v>103</v>
      </c>
      <c r="E1093" s="4" t="n">
        <v>4894.97</v>
      </c>
      <c r="F1093" s="4" t="str">
        <f aca="false">INDEX(Data_Customers!$C$2:$C$602,MATCH(B1093,Data_Customers!$A$2:$A$602,0))</f>
        <v>Retail</v>
      </c>
      <c r="G1093" s="4" t="str">
        <f aca="false">INDEX(Data_Customers!$B$2:$B$602,MATCH(B1093,Data_Customers!$A$2:$A$602,0))</f>
        <v>Megan Taylor</v>
      </c>
    </row>
    <row r="1094" customFormat="false" ht="15" hidden="false" customHeight="false" outlineLevel="0" collapsed="false">
      <c r="A1094" s="4" t="s">
        <v>2176</v>
      </c>
      <c r="B1094" s="4" t="s">
        <v>337</v>
      </c>
      <c r="C1094" s="9" t="n">
        <v>45568</v>
      </c>
      <c r="D1094" s="4" t="s">
        <v>103</v>
      </c>
      <c r="E1094" s="4" t="n">
        <v>1124.9</v>
      </c>
      <c r="F1094" s="4" t="str">
        <f aca="false">INDEX(Data_Customers!$C$2:$C$602,MATCH(B1094,Data_Customers!$A$2:$A$602,0))</f>
        <v>Retail</v>
      </c>
      <c r="G1094" s="4" t="str">
        <f aca="false">INDEX(Data_Customers!$B$2:$B$602,MATCH(B1094,Data_Customers!$A$2:$A$602,0))</f>
        <v>Megan Taylor</v>
      </c>
    </row>
    <row r="1095" customFormat="false" ht="15" hidden="false" customHeight="false" outlineLevel="0" collapsed="false">
      <c r="A1095" s="4" t="s">
        <v>2177</v>
      </c>
      <c r="B1095" s="4" t="s">
        <v>337</v>
      </c>
      <c r="C1095" s="9" t="n">
        <v>46167</v>
      </c>
      <c r="D1095" s="4" t="s">
        <v>103</v>
      </c>
      <c r="E1095" s="4" t="n">
        <v>7107.77</v>
      </c>
      <c r="F1095" s="4" t="str">
        <f aca="false">INDEX(Data_Customers!$C$2:$C$602,MATCH(B1095,Data_Customers!$A$2:$A$602,0))</f>
        <v>Retail</v>
      </c>
      <c r="G1095" s="4" t="str">
        <f aca="false">INDEX(Data_Customers!$B$2:$B$602,MATCH(B1095,Data_Customers!$A$2:$A$602,0))</f>
        <v>Megan Taylor</v>
      </c>
    </row>
    <row r="1096" customFormat="false" ht="15" hidden="false" customHeight="false" outlineLevel="0" collapsed="false">
      <c r="A1096" s="4" t="s">
        <v>2178</v>
      </c>
      <c r="B1096" s="4" t="s">
        <v>337</v>
      </c>
      <c r="C1096" s="9" t="n">
        <v>45967</v>
      </c>
      <c r="D1096" s="4" t="s">
        <v>103</v>
      </c>
      <c r="E1096" s="4" t="n">
        <v>6708.95</v>
      </c>
      <c r="F1096" s="4" t="str">
        <f aca="false">INDEX(Data_Customers!$C$2:$C$602,MATCH(B1096,Data_Customers!$A$2:$A$602,0))</f>
        <v>Retail</v>
      </c>
      <c r="G1096" s="4" t="str">
        <f aca="false">INDEX(Data_Customers!$B$2:$B$602,MATCH(B1096,Data_Customers!$A$2:$A$602,0))</f>
        <v>Megan Taylor</v>
      </c>
    </row>
    <row r="1097" customFormat="false" ht="15" hidden="false" customHeight="false" outlineLevel="0" collapsed="false">
      <c r="A1097" s="4" t="s">
        <v>2179</v>
      </c>
      <c r="B1097" s="4" t="s">
        <v>337</v>
      </c>
      <c r="C1097" s="9" t="n">
        <v>45915</v>
      </c>
      <c r="D1097" s="4" t="s">
        <v>103</v>
      </c>
      <c r="E1097" s="4" t="n">
        <v>2596.34</v>
      </c>
      <c r="F1097" s="4" t="str">
        <f aca="false">INDEX(Data_Customers!$C$2:$C$602,MATCH(B1097,Data_Customers!$A$2:$A$602,0))</f>
        <v>Retail</v>
      </c>
      <c r="G1097" s="4" t="str">
        <f aca="false">INDEX(Data_Customers!$B$2:$B$602,MATCH(B1097,Data_Customers!$A$2:$A$602,0))</f>
        <v>Megan Taylor</v>
      </c>
    </row>
    <row r="1098" customFormat="false" ht="15" hidden="false" customHeight="false" outlineLevel="0" collapsed="false">
      <c r="A1098" s="4" t="s">
        <v>2180</v>
      </c>
      <c r="B1098" s="4" t="s">
        <v>337</v>
      </c>
      <c r="C1098" s="9" t="n">
        <v>45641</v>
      </c>
      <c r="D1098" s="4" t="s">
        <v>103</v>
      </c>
      <c r="E1098" s="4" t="n">
        <v>7895.03</v>
      </c>
      <c r="F1098" s="4" t="str">
        <f aca="false">INDEX(Data_Customers!$C$2:$C$602,MATCH(B1098,Data_Customers!$A$2:$A$602,0))</f>
        <v>Retail</v>
      </c>
      <c r="G1098" s="4" t="str">
        <f aca="false">INDEX(Data_Customers!$B$2:$B$602,MATCH(B1098,Data_Customers!$A$2:$A$602,0))</f>
        <v>Megan Taylor</v>
      </c>
    </row>
    <row r="1099" customFormat="false" ht="15" hidden="false" customHeight="false" outlineLevel="0" collapsed="false">
      <c r="A1099" s="4" t="s">
        <v>2181</v>
      </c>
      <c r="B1099" s="4" t="s">
        <v>337</v>
      </c>
      <c r="C1099" s="9" t="n">
        <v>46171</v>
      </c>
      <c r="D1099" s="4" t="s">
        <v>103</v>
      </c>
      <c r="E1099" s="4" t="n">
        <v>10359.08</v>
      </c>
      <c r="F1099" s="4" t="str">
        <f aca="false">INDEX(Data_Customers!$C$2:$C$602,MATCH(B1099,Data_Customers!$A$2:$A$602,0))</f>
        <v>Retail</v>
      </c>
      <c r="G1099" s="4" t="str">
        <f aca="false">INDEX(Data_Customers!$B$2:$B$602,MATCH(B1099,Data_Customers!$A$2:$A$602,0))</f>
        <v>Megan Taylor</v>
      </c>
    </row>
    <row r="1100" customFormat="false" ht="15" hidden="false" customHeight="false" outlineLevel="0" collapsed="false">
      <c r="A1100" s="4" t="s">
        <v>2182</v>
      </c>
      <c r="B1100" s="4" t="s">
        <v>337</v>
      </c>
      <c r="C1100" s="9" t="n">
        <v>46055</v>
      </c>
      <c r="D1100" s="4" t="s">
        <v>103</v>
      </c>
      <c r="E1100" s="4" t="n">
        <v>967.25</v>
      </c>
      <c r="F1100" s="4" t="str">
        <f aca="false">INDEX(Data_Customers!$C$2:$C$602,MATCH(B1100,Data_Customers!$A$2:$A$602,0))</f>
        <v>Retail</v>
      </c>
      <c r="G1100" s="4" t="str">
        <f aca="false">INDEX(Data_Customers!$B$2:$B$602,MATCH(B1100,Data_Customers!$A$2:$A$602,0))</f>
        <v>Megan Taylor</v>
      </c>
    </row>
    <row r="1101" customFormat="false" ht="15" hidden="false" customHeight="false" outlineLevel="0" collapsed="false">
      <c r="A1101" s="4" t="s">
        <v>2183</v>
      </c>
      <c r="B1101" s="4" t="s">
        <v>337</v>
      </c>
      <c r="C1101" s="9" t="n">
        <v>46110</v>
      </c>
      <c r="D1101" s="4" t="s">
        <v>103</v>
      </c>
      <c r="E1101" s="4" t="n">
        <v>5110.61</v>
      </c>
      <c r="F1101" s="4" t="str">
        <f aca="false">INDEX(Data_Customers!$C$2:$C$602,MATCH(B1101,Data_Customers!$A$2:$A$602,0))</f>
        <v>Retail</v>
      </c>
      <c r="G1101" s="4" t="str">
        <f aca="false">INDEX(Data_Customers!$B$2:$B$602,MATCH(B1101,Data_Customers!$A$2:$A$602,0))</f>
        <v>Megan Taylor</v>
      </c>
    </row>
    <row r="1102" customFormat="false" ht="15" hidden="false" customHeight="false" outlineLevel="0" collapsed="false">
      <c r="A1102" s="4" t="s">
        <v>2184</v>
      </c>
      <c r="B1102" s="4" t="s">
        <v>337</v>
      </c>
      <c r="C1102" s="9" t="n">
        <v>45876</v>
      </c>
      <c r="D1102" s="4" t="s">
        <v>103</v>
      </c>
      <c r="E1102" s="4" t="n">
        <v>6560.54</v>
      </c>
      <c r="F1102" s="4" t="str">
        <f aca="false">INDEX(Data_Customers!$C$2:$C$602,MATCH(B1102,Data_Customers!$A$2:$A$602,0))</f>
        <v>Retail</v>
      </c>
      <c r="G1102" s="4" t="str">
        <f aca="false">INDEX(Data_Customers!$B$2:$B$602,MATCH(B1102,Data_Customers!$A$2:$A$602,0))</f>
        <v>Megan Taylor</v>
      </c>
    </row>
    <row r="1103" customFormat="false" ht="15" hidden="false" customHeight="false" outlineLevel="0" collapsed="false">
      <c r="A1103" s="4" t="s">
        <v>2185</v>
      </c>
      <c r="B1103" s="4" t="s">
        <v>337</v>
      </c>
      <c r="C1103" s="9" t="n">
        <v>45419</v>
      </c>
      <c r="D1103" s="4" t="s">
        <v>103</v>
      </c>
      <c r="E1103" s="4" t="n">
        <v>4703.28</v>
      </c>
      <c r="F1103" s="4" t="str">
        <f aca="false">INDEX(Data_Customers!$C$2:$C$602,MATCH(B1103,Data_Customers!$A$2:$A$602,0))</f>
        <v>Retail</v>
      </c>
      <c r="G1103" s="4" t="str">
        <f aca="false">INDEX(Data_Customers!$B$2:$B$602,MATCH(B1103,Data_Customers!$A$2:$A$602,0))</f>
        <v>Megan Taylor</v>
      </c>
    </row>
    <row r="1104" customFormat="false" ht="15" hidden="false" customHeight="false" outlineLevel="0" collapsed="false">
      <c r="A1104" s="4" t="s">
        <v>2186</v>
      </c>
      <c r="B1104" s="4" t="s">
        <v>337</v>
      </c>
      <c r="C1104" s="9" t="n">
        <v>45765</v>
      </c>
      <c r="D1104" s="4" t="s">
        <v>103</v>
      </c>
      <c r="E1104" s="4" t="n">
        <v>242.75</v>
      </c>
      <c r="F1104" s="4" t="str">
        <f aca="false">INDEX(Data_Customers!$C$2:$C$602,MATCH(B1104,Data_Customers!$A$2:$A$602,0))</f>
        <v>Retail</v>
      </c>
      <c r="G1104" s="4" t="str">
        <f aca="false">INDEX(Data_Customers!$B$2:$B$602,MATCH(B1104,Data_Customers!$A$2:$A$602,0))</f>
        <v>Megan Taylor</v>
      </c>
    </row>
    <row r="1105" customFormat="false" ht="15" hidden="false" customHeight="false" outlineLevel="0" collapsed="false">
      <c r="A1105" s="4" t="s">
        <v>2187</v>
      </c>
      <c r="B1105" s="4" t="s">
        <v>337</v>
      </c>
      <c r="C1105" s="9" t="n">
        <v>45769</v>
      </c>
      <c r="D1105" s="4" t="s">
        <v>103</v>
      </c>
      <c r="E1105" s="4" t="n">
        <v>559.32</v>
      </c>
      <c r="F1105" s="4" t="str">
        <f aca="false">INDEX(Data_Customers!$C$2:$C$602,MATCH(B1105,Data_Customers!$A$2:$A$602,0))</f>
        <v>Retail</v>
      </c>
      <c r="G1105" s="4" t="str">
        <f aca="false">INDEX(Data_Customers!$B$2:$B$602,MATCH(B1105,Data_Customers!$A$2:$A$602,0))</f>
        <v>Megan Taylor</v>
      </c>
    </row>
    <row r="1106" customFormat="false" ht="15" hidden="false" customHeight="false" outlineLevel="0" collapsed="false">
      <c r="A1106" s="4" t="s">
        <v>2188</v>
      </c>
      <c r="B1106" s="4" t="s">
        <v>337</v>
      </c>
      <c r="C1106" s="9" t="n">
        <v>45783</v>
      </c>
      <c r="D1106" s="4" t="s">
        <v>103</v>
      </c>
      <c r="E1106" s="4" t="n">
        <v>11481.56</v>
      </c>
      <c r="F1106" s="4" t="str">
        <f aca="false">INDEX(Data_Customers!$C$2:$C$602,MATCH(B1106,Data_Customers!$A$2:$A$602,0))</f>
        <v>Retail</v>
      </c>
      <c r="G1106" s="4" t="str">
        <f aca="false">INDEX(Data_Customers!$B$2:$B$602,MATCH(B1106,Data_Customers!$A$2:$A$602,0))</f>
        <v>Megan Taylor</v>
      </c>
    </row>
    <row r="1107" customFormat="false" ht="15" hidden="false" customHeight="false" outlineLevel="0" collapsed="false">
      <c r="A1107" s="4" t="s">
        <v>2189</v>
      </c>
      <c r="B1107" s="4" t="s">
        <v>338</v>
      </c>
      <c r="C1107" s="9" t="n">
        <v>45545</v>
      </c>
      <c r="D1107" s="4" t="s">
        <v>79</v>
      </c>
      <c r="E1107" s="4" t="n">
        <v>2129.45</v>
      </c>
      <c r="F1107" s="4" t="str">
        <f aca="false">INDEX(Data_Customers!$C$2:$C$602,MATCH(B1107,Data_Customers!$A$2:$A$602,0))</f>
        <v>Retail</v>
      </c>
      <c r="G1107" s="4" t="str">
        <f aca="false">INDEX(Data_Customers!$B$2:$B$602,MATCH(B1107,Data_Customers!$A$2:$A$602,0))</f>
        <v>Ryan King</v>
      </c>
    </row>
    <row r="1108" customFormat="false" ht="15" hidden="false" customHeight="false" outlineLevel="0" collapsed="false">
      <c r="A1108" s="4" t="s">
        <v>2190</v>
      </c>
      <c r="B1108" s="4" t="s">
        <v>342</v>
      </c>
      <c r="C1108" s="9" t="n">
        <v>45354</v>
      </c>
      <c r="D1108" s="4" t="s">
        <v>85</v>
      </c>
      <c r="E1108" s="4" t="n">
        <v>4226.2</v>
      </c>
      <c r="F1108" s="4" t="str">
        <f aca="false">INDEX(Data_Customers!$C$2:$C$602,MATCH(B1108,Data_Customers!$A$2:$A$602,0))</f>
        <v>Housebuilder</v>
      </c>
      <c r="G1108" s="4" t="str">
        <f aca="false">INDEX(Data_Customers!$B$2:$B$602,MATCH(B1108,Data_Customers!$A$2:$A$602,0))</f>
        <v>Wright Contractors</v>
      </c>
    </row>
    <row r="1109" customFormat="false" ht="15" hidden="false" customHeight="false" outlineLevel="0" collapsed="false">
      <c r="A1109" s="4" t="s">
        <v>2191</v>
      </c>
      <c r="B1109" s="4" t="s">
        <v>342</v>
      </c>
      <c r="C1109" s="9" t="n">
        <v>45906</v>
      </c>
      <c r="D1109" s="4" t="s">
        <v>85</v>
      </c>
      <c r="E1109" s="4" t="n">
        <v>1330.76</v>
      </c>
      <c r="F1109" s="4" t="str">
        <f aca="false">INDEX(Data_Customers!$C$2:$C$602,MATCH(B1109,Data_Customers!$A$2:$A$602,0))</f>
        <v>Housebuilder</v>
      </c>
      <c r="G1109" s="4" t="str">
        <f aca="false">INDEX(Data_Customers!$B$2:$B$602,MATCH(B1109,Data_Customers!$A$2:$A$602,0))</f>
        <v>Wright Contractors</v>
      </c>
    </row>
    <row r="1110" customFormat="false" ht="15" hidden="false" customHeight="false" outlineLevel="0" collapsed="false">
      <c r="A1110" s="4" t="s">
        <v>2192</v>
      </c>
      <c r="B1110" s="4" t="s">
        <v>342</v>
      </c>
      <c r="C1110" s="9" t="n">
        <v>45746</v>
      </c>
      <c r="D1110" s="4" t="s">
        <v>85</v>
      </c>
      <c r="E1110" s="4" t="n">
        <v>462.06</v>
      </c>
      <c r="F1110" s="4" t="str">
        <f aca="false">INDEX(Data_Customers!$C$2:$C$602,MATCH(B1110,Data_Customers!$A$2:$A$602,0))</f>
        <v>Housebuilder</v>
      </c>
      <c r="G1110" s="4" t="str">
        <f aca="false">INDEX(Data_Customers!$B$2:$B$602,MATCH(B1110,Data_Customers!$A$2:$A$602,0))</f>
        <v>Wright Contractors</v>
      </c>
    </row>
    <row r="1111" customFormat="false" ht="15" hidden="false" customHeight="false" outlineLevel="0" collapsed="false">
      <c r="A1111" s="4" t="s">
        <v>2193</v>
      </c>
      <c r="B1111" s="4" t="s">
        <v>342</v>
      </c>
      <c r="C1111" s="9" t="n">
        <v>45534</v>
      </c>
      <c r="D1111" s="4" t="s">
        <v>85</v>
      </c>
      <c r="E1111" s="4" t="n">
        <v>4536.62</v>
      </c>
      <c r="F1111" s="4" t="str">
        <f aca="false">INDEX(Data_Customers!$C$2:$C$602,MATCH(B1111,Data_Customers!$A$2:$A$602,0))</f>
        <v>Housebuilder</v>
      </c>
      <c r="G1111" s="4" t="str">
        <f aca="false">INDEX(Data_Customers!$B$2:$B$602,MATCH(B1111,Data_Customers!$A$2:$A$602,0))</f>
        <v>Wright Contractors</v>
      </c>
    </row>
    <row r="1112" customFormat="false" ht="15" hidden="false" customHeight="false" outlineLevel="0" collapsed="false">
      <c r="A1112" s="4" t="s">
        <v>2194</v>
      </c>
      <c r="B1112" s="4" t="s">
        <v>342</v>
      </c>
      <c r="C1112" s="9" t="n">
        <v>45365</v>
      </c>
      <c r="D1112" s="4" t="s">
        <v>85</v>
      </c>
      <c r="E1112" s="4" t="n">
        <v>5498.72</v>
      </c>
      <c r="F1112" s="4" t="str">
        <f aca="false">INDEX(Data_Customers!$C$2:$C$602,MATCH(B1112,Data_Customers!$A$2:$A$602,0))</f>
        <v>Housebuilder</v>
      </c>
      <c r="G1112" s="4" t="str">
        <f aca="false">INDEX(Data_Customers!$B$2:$B$602,MATCH(B1112,Data_Customers!$A$2:$A$602,0))</f>
        <v>Wright Contractors</v>
      </c>
    </row>
    <row r="1113" customFormat="false" ht="15" hidden="false" customHeight="false" outlineLevel="0" collapsed="false">
      <c r="A1113" s="4" t="s">
        <v>2195</v>
      </c>
      <c r="B1113" s="4" t="s">
        <v>342</v>
      </c>
      <c r="C1113" s="9" t="n">
        <v>45709</v>
      </c>
      <c r="D1113" s="4" t="s">
        <v>85</v>
      </c>
      <c r="E1113" s="4" t="n">
        <v>4006.79</v>
      </c>
      <c r="F1113" s="4" t="str">
        <f aca="false">INDEX(Data_Customers!$C$2:$C$602,MATCH(B1113,Data_Customers!$A$2:$A$602,0))</f>
        <v>Housebuilder</v>
      </c>
      <c r="G1113" s="4" t="str">
        <f aca="false">INDEX(Data_Customers!$B$2:$B$602,MATCH(B1113,Data_Customers!$A$2:$A$602,0))</f>
        <v>Wright Contractors</v>
      </c>
    </row>
    <row r="1114" customFormat="false" ht="15" hidden="false" customHeight="false" outlineLevel="0" collapsed="false">
      <c r="A1114" s="4" t="s">
        <v>2196</v>
      </c>
      <c r="B1114" s="4" t="s">
        <v>342</v>
      </c>
      <c r="C1114" s="9" t="n">
        <v>45669</v>
      </c>
      <c r="D1114" s="4" t="s">
        <v>85</v>
      </c>
      <c r="E1114" s="4" t="n">
        <v>126.15</v>
      </c>
      <c r="F1114" s="4" t="str">
        <f aca="false">INDEX(Data_Customers!$C$2:$C$602,MATCH(B1114,Data_Customers!$A$2:$A$602,0))</f>
        <v>Housebuilder</v>
      </c>
      <c r="G1114" s="4" t="str">
        <f aca="false">INDEX(Data_Customers!$B$2:$B$602,MATCH(B1114,Data_Customers!$A$2:$A$602,0))</f>
        <v>Wright Contractors</v>
      </c>
    </row>
    <row r="1115" customFormat="false" ht="15" hidden="false" customHeight="false" outlineLevel="0" collapsed="false">
      <c r="A1115" s="4" t="s">
        <v>2197</v>
      </c>
      <c r="B1115" s="4" t="s">
        <v>342</v>
      </c>
      <c r="C1115" s="9" t="n">
        <v>45897</v>
      </c>
      <c r="D1115" s="4" t="s">
        <v>85</v>
      </c>
      <c r="E1115" s="4" t="n">
        <v>983</v>
      </c>
      <c r="F1115" s="4" t="str">
        <f aca="false">INDEX(Data_Customers!$C$2:$C$602,MATCH(B1115,Data_Customers!$A$2:$A$602,0))</f>
        <v>Housebuilder</v>
      </c>
      <c r="G1115" s="4" t="str">
        <f aca="false">INDEX(Data_Customers!$B$2:$B$602,MATCH(B1115,Data_Customers!$A$2:$A$602,0))</f>
        <v>Wright Contractors</v>
      </c>
    </row>
    <row r="1116" customFormat="false" ht="15" hidden="false" customHeight="false" outlineLevel="0" collapsed="false">
      <c r="A1116" s="4" t="s">
        <v>2198</v>
      </c>
      <c r="B1116" s="4" t="s">
        <v>342</v>
      </c>
      <c r="C1116" s="9" t="n">
        <v>45508</v>
      </c>
      <c r="D1116" s="4" t="s">
        <v>85</v>
      </c>
      <c r="E1116" s="4" t="n">
        <v>5758.87</v>
      </c>
      <c r="F1116" s="4" t="str">
        <f aca="false">INDEX(Data_Customers!$C$2:$C$602,MATCH(B1116,Data_Customers!$A$2:$A$602,0))</f>
        <v>Housebuilder</v>
      </c>
      <c r="G1116" s="4" t="str">
        <f aca="false">INDEX(Data_Customers!$B$2:$B$602,MATCH(B1116,Data_Customers!$A$2:$A$602,0))</f>
        <v>Wright Contractors</v>
      </c>
    </row>
    <row r="1117" customFormat="false" ht="15" hidden="false" customHeight="false" outlineLevel="0" collapsed="false">
      <c r="A1117" s="4" t="s">
        <v>2199</v>
      </c>
      <c r="B1117" s="4" t="s">
        <v>342</v>
      </c>
      <c r="C1117" s="9" t="n">
        <v>45512</v>
      </c>
      <c r="D1117" s="4" t="s">
        <v>85</v>
      </c>
      <c r="E1117" s="4" t="n">
        <v>4786.78</v>
      </c>
      <c r="F1117" s="4" t="str">
        <f aca="false">INDEX(Data_Customers!$C$2:$C$602,MATCH(B1117,Data_Customers!$A$2:$A$602,0))</f>
        <v>Housebuilder</v>
      </c>
      <c r="G1117" s="4" t="str">
        <f aca="false">INDEX(Data_Customers!$B$2:$B$602,MATCH(B1117,Data_Customers!$A$2:$A$602,0))</f>
        <v>Wright Contractors</v>
      </c>
    </row>
    <row r="1118" customFormat="false" ht="15" hidden="false" customHeight="false" outlineLevel="0" collapsed="false">
      <c r="A1118" s="4" t="s">
        <v>2200</v>
      </c>
      <c r="B1118" s="4" t="s">
        <v>342</v>
      </c>
      <c r="C1118" s="9" t="n">
        <v>45521</v>
      </c>
      <c r="D1118" s="4" t="s">
        <v>85</v>
      </c>
      <c r="E1118" s="4" t="n">
        <v>9479.12</v>
      </c>
      <c r="F1118" s="4" t="str">
        <f aca="false">INDEX(Data_Customers!$C$2:$C$602,MATCH(B1118,Data_Customers!$A$2:$A$602,0))</f>
        <v>Housebuilder</v>
      </c>
      <c r="G1118" s="4" t="str">
        <f aca="false">INDEX(Data_Customers!$B$2:$B$602,MATCH(B1118,Data_Customers!$A$2:$A$602,0))</f>
        <v>Wright Contractors</v>
      </c>
    </row>
    <row r="1119" customFormat="false" ht="15" hidden="false" customHeight="false" outlineLevel="0" collapsed="false">
      <c r="A1119" s="4" t="s">
        <v>2201</v>
      </c>
      <c r="B1119" s="4" t="s">
        <v>344</v>
      </c>
      <c r="C1119" s="9" t="n">
        <v>46148</v>
      </c>
      <c r="D1119" s="4" t="s">
        <v>94</v>
      </c>
      <c r="E1119" s="4" t="n">
        <v>5787.3</v>
      </c>
      <c r="F1119" s="4" t="str">
        <f aca="false">INDEX(Data_Customers!$C$2:$C$602,MATCH(B1119,Data_Customers!$A$2:$A$602,0))</f>
        <v>Housebuilder</v>
      </c>
      <c r="G1119" s="4" t="str">
        <f aca="false">INDEX(Data_Customers!$B$2:$B$602,MATCH(B1119,Data_Customers!$A$2:$A$602,0))</f>
        <v>Brown Groundworks</v>
      </c>
    </row>
    <row r="1120" customFormat="false" ht="15" hidden="false" customHeight="false" outlineLevel="0" collapsed="false">
      <c r="A1120" s="4" t="s">
        <v>2202</v>
      </c>
      <c r="B1120" s="4" t="s">
        <v>344</v>
      </c>
      <c r="C1120" s="9" t="n">
        <v>46001</v>
      </c>
      <c r="D1120" s="4" t="s">
        <v>94</v>
      </c>
      <c r="E1120" s="4" t="n">
        <v>5145.34</v>
      </c>
      <c r="F1120" s="4" t="str">
        <f aca="false">INDEX(Data_Customers!$C$2:$C$602,MATCH(B1120,Data_Customers!$A$2:$A$602,0))</f>
        <v>Housebuilder</v>
      </c>
      <c r="G1120" s="4" t="str">
        <f aca="false">INDEX(Data_Customers!$B$2:$B$602,MATCH(B1120,Data_Customers!$A$2:$A$602,0))</f>
        <v>Brown Groundworks</v>
      </c>
    </row>
    <row r="1121" customFormat="false" ht="15" hidden="false" customHeight="false" outlineLevel="0" collapsed="false">
      <c r="A1121" s="4" t="s">
        <v>2203</v>
      </c>
      <c r="B1121" s="4" t="s">
        <v>344</v>
      </c>
      <c r="C1121" s="9" t="n">
        <v>45373</v>
      </c>
      <c r="D1121" s="4" t="s">
        <v>94</v>
      </c>
      <c r="E1121" s="4" t="n">
        <v>6257.16</v>
      </c>
      <c r="F1121" s="4" t="str">
        <f aca="false">INDEX(Data_Customers!$C$2:$C$602,MATCH(B1121,Data_Customers!$A$2:$A$602,0))</f>
        <v>Housebuilder</v>
      </c>
      <c r="G1121" s="4" t="str">
        <f aca="false">INDEX(Data_Customers!$B$2:$B$602,MATCH(B1121,Data_Customers!$A$2:$A$602,0))</f>
        <v>Brown Groundworks</v>
      </c>
    </row>
    <row r="1122" customFormat="false" ht="15" hidden="false" customHeight="false" outlineLevel="0" collapsed="false">
      <c r="A1122" s="4" t="s">
        <v>2204</v>
      </c>
      <c r="B1122" s="4" t="s">
        <v>346</v>
      </c>
      <c r="C1122" s="9" t="n">
        <v>45842</v>
      </c>
      <c r="D1122" s="4" t="s">
        <v>85</v>
      </c>
      <c r="E1122" s="4" t="n">
        <v>3240.41</v>
      </c>
      <c r="F1122" s="4" t="str">
        <f aca="false">INDEX(Data_Customers!$C$2:$C$602,MATCH(B1122,Data_Customers!$A$2:$A$602,0))</f>
        <v>Contractor</v>
      </c>
      <c r="G1122" s="4" t="str">
        <f aca="false">INDEX(Data_Customers!$B$2:$B$602,MATCH(B1122,Data_Customers!$A$2:$A$602,0))</f>
        <v>Taylor Construction</v>
      </c>
    </row>
    <row r="1123" customFormat="false" ht="15" hidden="false" customHeight="false" outlineLevel="0" collapsed="false">
      <c r="A1123" s="4" t="s">
        <v>2205</v>
      </c>
      <c r="B1123" s="4" t="s">
        <v>346</v>
      </c>
      <c r="C1123" s="9" t="n">
        <v>45973</v>
      </c>
      <c r="D1123" s="4" t="s">
        <v>85</v>
      </c>
      <c r="E1123" s="4" t="n">
        <v>3363.79</v>
      </c>
      <c r="F1123" s="4" t="str">
        <f aca="false">INDEX(Data_Customers!$C$2:$C$602,MATCH(B1123,Data_Customers!$A$2:$A$602,0))</f>
        <v>Contractor</v>
      </c>
      <c r="G1123" s="4" t="str">
        <f aca="false">INDEX(Data_Customers!$B$2:$B$602,MATCH(B1123,Data_Customers!$A$2:$A$602,0))</f>
        <v>Taylor Construction</v>
      </c>
    </row>
    <row r="1124" customFormat="false" ht="15" hidden="false" customHeight="false" outlineLevel="0" collapsed="false">
      <c r="A1124" s="4" t="s">
        <v>2206</v>
      </c>
      <c r="B1124" s="4" t="s">
        <v>346</v>
      </c>
      <c r="C1124" s="9" t="n">
        <v>45613</v>
      </c>
      <c r="D1124" s="4" t="s">
        <v>85</v>
      </c>
      <c r="E1124" s="4" t="n">
        <v>1708.14</v>
      </c>
      <c r="F1124" s="4" t="str">
        <f aca="false">INDEX(Data_Customers!$C$2:$C$602,MATCH(B1124,Data_Customers!$A$2:$A$602,0))</f>
        <v>Contractor</v>
      </c>
      <c r="G1124" s="4" t="str">
        <f aca="false">INDEX(Data_Customers!$B$2:$B$602,MATCH(B1124,Data_Customers!$A$2:$A$602,0))</f>
        <v>Taylor Construction</v>
      </c>
    </row>
    <row r="1125" customFormat="false" ht="15" hidden="false" customHeight="false" outlineLevel="0" collapsed="false">
      <c r="A1125" s="4" t="s">
        <v>2207</v>
      </c>
      <c r="B1125" s="4" t="s">
        <v>346</v>
      </c>
      <c r="C1125" s="9" t="n">
        <v>45723</v>
      </c>
      <c r="D1125" s="4" t="s">
        <v>85</v>
      </c>
      <c r="E1125" s="4" t="n">
        <v>6438.03</v>
      </c>
      <c r="F1125" s="4" t="str">
        <f aca="false">INDEX(Data_Customers!$C$2:$C$602,MATCH(B1125,Data_Customers!$A$2:$A$602,0))</f>
        <v>Contractor</v>
      </c>
      <c r="G1125" s="4" t="str">
        <f aca="false">INDEX(Data_Customers!$B$2:$B$602,MATCH(B1125,Data_Customers!$A$2:$A$602,0))</f>
        <v>Taylor Construction</v>
      </c>
    </row>
    <row r="1126" customFormat="false" ht="15" hidden="false" customHeight="false" outlineLevel="0" collapsed="false">
      <c r="A1126" s="4" t="s">
        <v>2208</v>
      </c>
      <c r="B1126" s="4" t="s">
        <v>346</v>
      </c>
      <c r="C1126" s="9" t="n">
        <v>45415</v>
      </c>
      <c r="D1126" s="4" t="s">
        <v>85</v>
      </c>
      <c r="E1126" s="4" t="n">
        <v>3062.02</v>
      </c>
      <c r="F1126" s="4" t="str">
        <f aca="false">INDEX(Data_Customers!$C$2:$C$602,MATCH(B1126,Data_Customers!$A$2:$A$602,0))</f>
        <v>Contractor</v>
      </c>
      <c r="G1126" s="4" t="str">
        <f aca="false">INDEX(Data_Customers!$B$2:$B$602,MATCH(B1126,Data_Customers!$A$2:$A$602,0))</f>
        <v>Taylor Construction</v>
      </c>
    </row>
    <row r="1127" customFormat="false" ht="15" hidden="false" customHeight="false" outlineLevel="0" collapsed="false">
      <c r="A1127" s="4" t="s">
        <v>2209</v>
      </c>
      <c r="B1127" s="4" t="s">
        <v>346</v>
      </c>
      <c r="C1127" s="9" t="n">
        <v>46145</v>
      </c>
      <c r="D1127" s="4" t="s">
        <v>85</v>
      </c>
      <c r="E1127" s="4" t="n">
        <v>5281.51</v>
      </c>
      <c r="F1127" s="4" t="str">
        <f aca="false">INDEX(Data_Customers!$C$2:$C$602,MATCH(B1127,Data_Customers!$A$2:$A$602,0))</f>
        <v>Contractor</v>
      </c>
      <c r="G1127" s="4" t="str">
        <f aca="false">INDEX(Data_Customers!$B$2:$B$602,MATCH(B1127,Data_Customers!$A$2:$A$602,0))</f>
        <v>Taylor Construction</v>
      </c>
    </row>
    <row r="1128" customFormat="false" ht="15" hidden="false" customHeight="false" outlineLevel="0" collapsed="false">
      <c r="A1128" s="4" t="s">
        <v>2210</v>
      </c>
      <c r="B1128" s="4" t="s">
        <v>346</v>
      </c>
      <c r="C1128" s="9" t="n">
        <v>45724</v>
      </c>
      <c r="D1128" s="4" t="s">
        <v>85</v>
      </c>
      <c r="E1128" s="4" t="n">
        <v>3199.74</v>
      </c>
      <c r="F1128" s="4" t="str">
        <f aca="false">INDEX(Data_Customers!$C$2:$C$602,MATCH(B1128,Data_Customers!$A$2:$A$602,0))</f>
        <v>Contractor</v>
      </c>
      <c r="G1128" s="4" t="str">
        <f aca="false">INDEX(Data_Customers!$B$2:$B$602,MATCH(B1128,Data_Customers!$A$2:$A$602,0))</f>
        <v>Taylor Construction</v>
      </c>
    </row>
    <row r="1129" customFormat="false" ht="15" hidden="false" customHeight="false" outlineLevel="0" collapsed="false">
      <c r="A1129" s="4" t="s">
        <v>2211</v>
      </c>
      <c r="B1129" s="4" t="s">
        <v>346</v>
      </c>
      <c r="C1129" s="9" t="n">
        <v>45413</v>
      </c>
      <c r="D1129" s="4" t="s">
        <v>85</v>
      </c>
      <c r="E1129" s="4" t="n">
        <v>8108.55</v>
      </c>
      <c r="F1129" s="4" t="str">
        <f aca="false">INDEX(Data_Customers!$C$2:$C$602,MATCH(B1129,Data_Customers!$A$2:$A$602,0))</f>
        <v>Contractor</v>
      </c>
      <c r="G1129" s="4" t="str">
        <f aca="false">INDEX(Data_Customers!$B$2:$B$602,MATCH(B1129,Data_Customers!$A$2:$A$602,0))</f>
        <v>Taylor Construction</v>
      </c>
    </row>
    <row r="1130" customFormat="false" ht="15" hidden="false" customHeight="false" outlineLevel="0" collapsed="false">
      <c r="A1130" s="4" t="s">
        <v>2212</v>
      </c>
      <c r="B1130" s="4" t="s">
        <v>346</v>
      </c>
      <c r="C1130" s="9" t="n">
        <v>45402</v>
      </c>
      <c r="D1130" s="4" t="s">
        <v>85</v>
      </c>
      <c r="E1130" s="4" t="n">
        <v>1464.12</v>
      </c>
      <c r="F1130" s="4" t="str">
        <f aca="false">INDEX(Data_Customers!$C$2:$C$602,MATCH(B1130,Data_Customers!$A$2:$A$602,0))</f>
        <v>Contractor</v>
      </c>
      <c r="G1130" s="4" t="str">
        <f aca="false">INDEX(Data_Customers!$B$2:$B$602,MATCH(B1130,Data_Customers!$A$2:$A$602,0))</f>
        <v>Taylor Construction</v>
      </c>
    </row>
    <row r="1131" customFormat="false" ht="15" hidden="false" customHeight="false" outlineLevel="0" collapsed="false">
      <c r="A1131" s="4" t="s">
        <v>2213</v>
      </c>
      <c r="B1131" s="4" t="s">
        <v>347</v>
      </c>
      <c r="C1131" s="9" t="n">
        <v>45536</v>
      </c>
      <c r="D1131" s="4" t="s">
        <v>85</v>
      </c>
      <c r="E1131" s="4" t="n">
        <v>4019.75</v>
      </c>
      <c r="F1131" s="4" t="str">
        <f aca="false">INDEX(Data_Customers!$C$2:$C$602,MATCH(B1131,Data_Customers!$A$2:$A$602,0))</f>
        <v>Retail</v>
      </c>
      <c r="G1131" s="4" t="str">
        <f aca="false">INDEX(Data_Customers!$B$2:$B$602,MATCH(B1131,Data_Customers!$A$2:$A$602,0))</f>
        <v>Mohammed Green</v>
      </c>
    </row>
    <row r="1132" customFormat="false" ht="15" hidden="false" customHeight="false" outlineLevel="0" collapsed="false">
      <c r="A1132" s="4" t="s">
        <v>2214</v>
      </c>
      <c r="B1132" s="4" t="s">
        <v>349</v>
      </c>
      <c r="C1132" s="9" t="n">
        <v>45620</v>
      </c>
      <c r="D1132" s="4" t="s">
        <v>103</v>
      </c>
      <c r="E1132" s="4" t="n">
        <v>4830.78</v>
      </c>
      <c r="F1132" s="4" t="str">
        <f aca="false">INDEX(Data_Customers!$C$2:$C$602,MATCH(B1132,Data_Customers!$A$2:$A$602,0))</f>
        <v>Housebuilder</v>
      </c>
      <c r="G1132" s="4" t="str">
        <f aca="false">INDEX(Data_Customers!$B$2:$B$602,MATCH(B1132,Data_Customers!$A$2:$A$602,0))</f>
        <v>Baker Property Services</v>
      </c>
    </row>
    <row r="1133" customFormat="false" ht="15" hidden="false" customHeight="false" outlineLevel="0" collapsed="false">
      <c r="A1133" s="4" t="s">
        <v>2215</v>
      </c>
      <c r="B1133" s="4" t="s">
        <v>349</v>
      </c>
      <c r="C1133" s="9" t="n">
        <v>45797</v>
      </c>
      <c r="D1133" s="4" t="s">
        <v>103</v>
      </c>
      <c r="E1133" s="4" t="n">
        <v>11247.95</v>
      </c>
      <c r="F1133" s="4" t="str">
        <f aca="false">INDEX(Data_Customers!$C$2:$C$602,MATCH(B1133,Data_Customers!$A$2:$A$602,0))</f>
        <v>Housebuilder</v>
      </c>
      <c r="G1133" s="4" t="str">
        <f aca="false">INDEX(Data_Customers!$B$2:$B$602,MATCH(B1133,Data_Customers!$A$2:$A$602,0))</f>
        <v>Baker Property Services</v>
      </c>
    </row>
    <row r="1134" customFormat="false" ht="15" hidden="false" customHeight="false" outlineLevel="0" collapsed="false">
      <c r="A1134" s="4" t="s">
        <v>2216</v>
      </c>
      <c r="B1134" s="4" t="s">
        <v>349</v>
      </c>
      <c r="C1134" s="9" t="n">
        <v>46156</v>
      </c>
      <c r="D1134" s="4" t="s">
        <v>103</v>
      </c>
      <c r="E1134" s="4" t="n">
        <v>1514.98</v>
      </c>
      <c r="F1134" s="4" t="str">
        <f aca="false">INDEX(Data_Customers!$C$2:$C$602,MATCH(B1134,Data_Customers!$A$2:$A$602,0))</f>
        <v>Housebuilder</v>
      </c>
      <c r="G1134" s="4" t="str">
        <f aca="false">INDEX(Data_Customers!$B$2:$B$602,MATCH(B1134,Data_Customers!$A$2:$A$602,0))</f>
        <v>Baker Property Services</v>
      </c>
    </row>
    <row r="1135" customFormat="false" ht="15" hidden="false" customHeight="false" outlineLevel="0" collapsed="false">
      <c r="A1135" s="4" t="s">
        <v>2217</v>
      </c>
      <c r="B1135" s="4" t="s">
        <v>349</v>
      </c>
      <c r="C1135" s="9" t="n">
        <v>45732</v>
      </c>
      <c r="D1135" s="4" t="s">
        <v>103</v>
      </c>
      <c r="E1135" s="4" t="n">
        <v>7282.08</v>
      </c>
      <c r="F1135" s="4" t="str">
        <f aca="false">INDEX(Data_Customers!$C$2:$C$602,MATCH(B1135,Data_Customers!$A$2:$A$602,0))</f>
        <v>Housebuilder</v>
      </c>
      <c r="G1135" s="4" t="str">
        <f aca="false">INDEX(Data_Customers!$B$2:$B$602,MATCH(B1135,Data_Customers!$A$2:$A$602,0))</f>
        <v>Baker Property Services</v>
      </c>
    </row>
    <row r="1136" customFormat="false" ht="15" hidden="false" customHeight="false" outlineLevel="0" collapsed="false">
      <c r="A1136" s="4" t="s">
        <v>2218</v>
      </c>
      <c r="B1136" s="4" t="s">
        <v>349</v>
      </c>
      <c r="C1136" s="9" t="n">
        <v>45586</v>
      </c>
      <c r="D1136" s="4" t="s">
        <v>103</v>
      </c>
      <c r="E1136" s="4" t="n">
        <v>5226.59</v>
      </c>
      <c r="F1136" s="4" t="str">
        <f aca="false">INDEX(Data_Customers!$C$2:$C$602,MATCH(B1136,Data_Customers!$A$2:$A$602,0))</f>
        <v>Housebuilder</v>
      </c>
      <c r="G1136" s="4" t="str">
        <f aca="false">INDEX(Data_Customers!$B$2:$B$602,MATCH(B1136,Data_Customers!$A$2:$A$602,0))</f>
        <v>Baker Property Services</v>
      </c>
    </row>
    <row r="1137" customFormat="false" ht="15" hidden="false" customHeight="false" outlineLevel="0" collapsed="false">
      <c r="A1137" s="4" t="s">
        <v>2219</v>
      </c>
      <c r="B1137" s="4" t="s">
        <v>349</v>
      </c>
      <c r="C1137" s="9" t="n">
        <v>45912</v>
      </c>
      <c r="D1137" s="4" t="s">
        <v>103</v>
      </c>
      <c r="E1137" s="4" t="n">
        <v>788.88</v>
      </c>
      <c r="F1137" s="4" t="str">
        <f aca="false">INDEX(Data_Customers!$C$2:$C$602,MATCH(B1137,Data_Customers!$A$2:$A$602,0))</f>
        <v>Housebuilder</v>
      </c>
      <c r="G1137" s="4" t="str">
        <f aca="false">INDEX(Data_Customers!$B$2:$B$602,MATCH(B1137,Data_Customers!$A$2:$A$602,0))</f>
        <v>Baker Property Services</v>
      </c>
    </row>
    <row r="1138" customFormat="false" ht="15" hidden="false" customHeight="false" outlineLevel="0" collapsed="false">
      <c r="A1138" s="4" t="s">
        <v>2220</v>
      </c>
      <c r="B1138" s="4" t="s">
        <v>349</v>
      </c>
      <c r="C1138" s="9" t="n">
        <v>45974</v>
      </c>
      <c r="D1138" s="4" t="s">
        <v>103</v>
      </c>
      <c r="E1138" s="4" t="n">
        <v>3094.07</v>
      </c>
      <c r="F1138" s="4" t="str">
        <f aca="false">INDEX(Data_Customers!$C$2:$C$602,MATCH(B1138,Data_Customers!$A$2:$A$602,0))</f>
        <v>Housebuilder</v>
      </c>
      <c r="G1138" s="4" t="str">
        <f aca="false">INDEX(Data_Customers!$B$2:$B$602,MATCH(B1138,Data_Customers!$A$2:$A$602,0))</f>
        <v>Baker Property Services</v>
      </c>
    </row>
    <row r="1139" customFormat="false" ht="15" hidden="false" customHeight="false" outlineLevel="0" collapsed="false">
      <c r="A1139" s="4" t="s">
        <v>2221</v>
      </c>
      <c r="B1139" s="4" t="s">
        <v>349</v>
      </c>
      <c r="C1139" s="9" t="n">
        <v>45320</v>
      </c>
      <c r="D1139" s="4" t="s">
        <v>103</v>
      </c>
      <c r="E1139" s="4" t="n">
        <v>5233.03</v>
      </c>
      <c r="F1139" s="4" t="str">
        <f aca="false">INDEX(Data_Customers!$C$2:$C$602,MATCH(B1139,Data_Customers!$A$2:$A$602,0))</f>
        <v>Housebuilder</v>
      </c>
      <c r="G1139" s="4" t="str">
        <f aca="false">INDEX(Data_Customers!$B$2:$B$602,MATCH(B1139,Data_Customers!$A$2:$A$602,0))</f>
        <v>Baker Property Services</v>
      </c>
    </row>
    <row r="1140" customFormat="false" ht="15" hidden="false" customHeight="false" outlineLevel="0" collapsed="false">
      <c r="A1140" s="4" t="s">
        <v>2222</v>
      </c>
      <c r="B1140" s="4" t="s">
        <v>349</v>
      </c>
      <c r="C1140" s="9" t="n">
        <v>45500</v>
      </c>
      <c r="D1140" s="4" t="s">
        <v>103</v>
      </c>
      <c r="E1140" s="4" t="n">
        <v>5557.91</v>
      </c>
      <c r="F1140" s="4" t="str">
        <f aca="false">INDEX(Data_Customers!$C$2:$C$602,MATCH(B1140,Data_Customers!$A$2:$A$602,0))</f>
        <v>Housebuilder</v>
      </c>
      <c r="G1140" s="4" t="str">
        <f aca="false">INDEX(Data_Customers!$B$2:$B$602,MATCH(B1140,Data_Customers!$A$2:$A$602,0))</f>
        <v>Baker Property Services</v>
      </c>
    </row>
    <row r="1141" customFormat="false" ht="15" hidden="false" customHeight="false" outlineLevel="0" collapsed="false">
      <c r="A1141" s="4" t="s">
        <v>2223</v>
      </c>
      <c r="B1141" s="4" t="s">
        <v>349</v>
      </c>
      <c r="C1141" s="9" t="n">
        <v>46142</v>
      </c>
      <c r="D1141" s="4" t="s">
        <v>103</v>
      </c>
      <c r="E1141" s="4" t="n">
        <v>3926.25</v>
      </c>
      <c r="F1141" s="4" t="str">
        <f aca="false">INDEX(Data_Customers!$C$2:$C$602,MATCH(B1141,Data_Customers!$A$2:$A$602,0))</f>
        <v>Housebuilder</v>
      </c>
      <c r="G1141" s="4" t="str">
        <f aca="false">INDEX(Data_Customers!$B$2:$B$602,MATCH(B1141,Data_Customers!$A$2:$A$602,0))</f>
        <v>Baker Property Services</v>
      </c>
    </row>
    <row r="1142" customFormat="false" ht="15" hidden="false" customHeight="false" outlineLevel="0" collapsed="false">
      <c r="A1142" s="4" t="s">
        <v>2224</v>
      </c>
      <c r="B1142" s="4" t="s">
        <v>349</v>
      </c>
      <c r="C1142" s="9" t="n">
        <v>45561</v>
      </c>
      <c r="D1142" s="4" t="s">
        <v>103</v>
      </c>
      <c r="E1142" s="4" t="n">
        <v>1151.6</v>
      </c>
      <c r="F1142" s="4" t="str">
        <f aca="false">INDEX(Data_Customers!$C$2:$C$602,MATCH(B1142,Data_Customers!$A$2:$A$602,0))</f>
        <v>Housebuilder</v>
      </c>
      <c r="G1142" s="4" t="str">
        <f aca="false">INDEX(Data_Customers!$B$2:$B$602,MATCH(B1142,Data_Customers!$A$2:$A$602,0))</f>
        <v>Baker Property Services</v>
      </c>
    </row>
    <row r="1143" customFormat="false" ht="15" hidden="false" customHeight="false" outlineLevel="0" collapsed="false">
      <c r="A1143" s="4" t="s">
        <v>2225</v>
      </c>
      <c r="B1143" s="4" t="s">
        <v>349</v>
      </c>
      <c r="C1143" s="9" t="n">
        <v>45577</v>
      </c>
      <c r="D1143" s="4" t="s">
        <v>103</v>
      </c>
      <c r="E1143" s="4" t="n">
        <v>559.32</v>
      </c>
      <c r="F1143" s="4" t="str">
        <f aca="false">INDEX(Data_Customers!$C$2:$C$602,MATCH(B1143,Data_Customers!$A$2:$A$602,0))</f>
        <v>Housebuilder</v>
      </c>
      <c r="G1143" s="4" t="str">
        <f aca="false">INDEX(Data_Customers!$B$2:$B$602,MATCH(B1143,Data_Customers!$A$2:$A$602,0))</f>
        <v>Baker Property Services</v>
      </c>
    </row>
    <row r="1144" customFormat="false" ht="15" hidden="false" customHeight="false" outlineLevel="0" collapsed="false">
      <c r="A1144" s="4" t="s">
        <v>2226</v>
      </c>
      <c r="B1144" s="4" t="s">
        <v>349</v>
      </c>
      <c r="C1144" s="9" t="n">
        <v>46114</v>
      </c>
      <c r="D1144" s="4" t="s">
        <v>103</v>
      </c>
      <c r="E1144" s="4" t="n">
        <v>1164.56</v>
      </c>
      <c r="F1144" s="4" t="str">
        <f aca="false">INDEX(Data_Customers!$C$2:$C$602,MATCH(B1144,Data_Customers!$A$2:$A$602,0))</f>
        <v>Housebuilder</v>
      </c>
      <c r="G1144" s="4" t="str">
        <f aca="false">INDEX(Data_Customers!$B$2:$B$602,MATCH(B1144,Data_Customers!$A$2:$A$602,0))</f>
        <v>Baker Property Services</v>
      </c>
    </row>
    <row r="1145" customFormat="false" ht="15" hidden="false" customHeight="false" outlineLevel="0" collapsed="false">
      <c r="A1145" s="4" t="s">
        <v>2227</v>
      </c>
      <c r="B1145" s="4" t="s">
        <v>349</v>
      </c>
      <c r="C1145" s="9" t="n">
        <v>46036</v>
      </c>
      <c r="D1145" s="4" t="s">
        <v>103</v>
      </c>
      <c r="E1145" s="4" t="n">
        <v>597.9</v>
      </c>
      <c r="F1145" s="4" t="str">
        <f aca="false">INDEX(Data_Customers!$C$2:$C$602,MATCH(B1145,Data_Customers!$A$2:$A$602,0))</f>
        <v>Housebuilder</v>
      </c>
      <c r="G1145" s="4" t="str">
        <f aca="false">INDEX(Data_Customers!$B$2:$B$602,MATCH(B1145,Data_Customers!$A$2:$A$602,0))</f>
        <v>Baker Property Services</v>
      </c>
    </row>
    <row r="1146" customFormat="false" ht="15" hidden="false" customHeight="false" outlineLevel="0" collapsed="false">
      <c r="A1146" s="4" t="s">
        <v>2228</v>
      </c>
      <c r="B1146" s="4" t="s">
        <v>349</v>
      </c>
      <c r="C1146" s="9" t="n">
        <v>45811</v>
      </c>
      <c r="D1146" s="4" t="s">
        <v>103</v>
      </c>
      <c r="E1146" s="4" t="n">
        <v>5003.01</v>
      </c>
      <c r="F1146" s="4" t="str">
        <f aca="false">INDEX(Data_Customers!$C$2:$C$602,MATCH(B1146,Data_Customers!$A$2:$A$602,0))</f>
        <v>Housebuilder</v>
      </c>
      <c r="G1146" s="4" t="str">
        <f aca="false">INDEX(Data_Customers!$B$2:$B$602,MATCH(B1146,Data_Customers!$A$2:$A$602,0))</f>
        <v>Baker Property Services</v>
      </c>
    </row>
    <row r="1147" customFormat="false" ht="15" hidden="false" customHeight="false" outlineLevel="0" collapsed="false">
      <c r="A1147" s="4" t="s">
        <v>2229</v>
      </c>
      <c r="B1147" s="4" t="s">
        <v>350</v>
      </c>
      <c r="C1147" s="9" t="n">
        <v>45577</v>
      </c>
      <c r="D1147" s="4" t="s">
        <v>94</v>
      </c>
      <c r="E1147" s="4" t="n">
        <v>46.61</v>
      </c>
      <c r="F1147" s="4" t="str">
        <f aca="false">INDEX(Data_Customers!$C$2:$C$602,MATCH(B1147,Data_Customers!$A$2:$A$602,0))</f>
        <v>Contractor</v>
      </c>
      <c r="G1147" s="4" t="str">
        <f aca="false">INDEX(Data_Customers!$B$2:$B$602,MATCH(B1147,Data_Customers!$A$2:$A$602,0))</f>
        <v>Evans Construction</v>
      </c>
    </row>
    <row r="1148" customFormat="false" ht="15" hidden="false" customHeight="false" outlineLevel="0" collapsed="false">
      <c r="A1148" s="4" t="s">
        <v>2230</v>
      </c>
      <c r="B1148" s="4" t="s">
        <v>351</v>
      </c>
      <c r="C1148" s="9" t="n">
        <v>45773</v>
      </c>
      <c r="D1148" s="4" t="s">
        <v>75</v>
      </c>
      <c r="E1148" s="4" t="n">
        <v>2523.12</v>
      </c>
      <c r="F1148" s="4" t="str">
        <f aca="false">INDEX(Data_Customers!$C$2:$C$602,MATCH(B1148,Data_Customers!$A$2:$A$602,0))</f>
        <v>Contractor</v>
      </c>
      <c r="G1148" s="4" t="str">
        <f aca="false">INDEX(Data_Customers!$B$2:$B$602,MATCH(B1148,Data_Customers!$A$2:$A$602,0))</f>
        <v>King Contractors</v>
      </c>
    </row>
    <row r="1149" customFormat="false" ht="15" hidden="false" customHeight="false" outlineLevel="0" collapsed="false">
      <c r="A1149" s="4" t="s">
        <v>2231</v>
      </c>
      <c r="B1149" s="4" t="s">
        <v>351</v>
      </c>
      <c r="C1149" s="9" t="n">
        <v>45581</v>
      </c>
      <c r="D1149" s="4" t="s">
        <v>75</v>
      </c>
      <c r="E1149" s="4" t="n">
        <v>3896.93</v>
      </c>
      <c r="F1149" s="4" t="str">
        <f aca="false">INDEX(Data_Customers!$C$2:$C$602,MATCH(B1149,Data_Customers!$A$2:$A$602,0))</f>
        <v>Contractor</v>
      </c>
      <c r="G1149" s="4" t="str">
        <f aca="false">INDEX(Data_Customers!$B$2:$B$602,MATCH(B1149,Data_Customers!$A$2:$A$602,0))</f>
        <v>King Contractors</v>
      </c>
    </row>
    <row r="1150" customFormat="false" ht="15" hidden="false" customHeight="false" outlineLevel="0" collapsed="false">
      <c r="A1150" s="4" t="s">
        <v>2232</v>
      </c>
      <c r="B1150" s="4" t="s">
        <v>351</v>
      </c>
      <c r="C1150" s="9" t="n">
        <v>46169</v>
      </c>
      <c r="D1150" s="4" t="s">
        <v>75</v>
      </c>
      <c r="E1150" s="4" t="n">
        <v>2974.41</v>
      </c>
      <c r="F1150" s="4" t="str">
        <f aca="false">INDEX(Data_Customers!$C$2:$C$602,MATCH(B1150,Data_Customers!$A$2:$A$602,0))</f>
        <v>Contractor</v>
      </c>
      <c r="G1150" s="4" t="str">
        <f aca="false">INDEX(Data_Customers!$B$2:$B$602,MATCH(B1150,Data_Customers!$A$2:$A$602,0))</f>
        <v>King Contractors</v>
      </c>
    </row>
    <row r="1151" customFormat="false" ht="15" hidden="false" customHeight="false" outlineLevel="0" collapsed="false">
      <c r="A1151" s="4" t="s">
        <v>2233</v>
      </c>
      <c r="B1151" s="4" t="s">
        <v>351</v>
      </c>
      <c r="C1151" s="9" t="n">
        <v>45863</v>
      </c>
      <c r="D1151" s="4" t="s">
        <v>75</v>
      </c>
      <c r="E1151" s="4" t="n">
        <v>10126.5</v>
      </c>
      <c r="F1151" s="4" t="str">
        <f aca="false">INDEX(Data_Customers!$C$2:$C$602,MATCH(B1151,Data_Customers!$A$2:$A$602,0))</f>
        <v>Contractor</v>
      </c>
      <c r="G1151" s="4" t="str">
        <f aca="false">INDEX(Data_Customers!$B$2:$B$602,MATCH(B1151,Data_Customers!$A$2:$A$602,0))</f>
        <v>King Contractors</v>
      </c>
    </row>
    <row r="1152" customFormat="false" ht="15" hidden="false" customHeight="false" outlineLevel="0" collapsed="false">
      <c r="A1152" s="4" t="s">
        <v>2234</v>
      </c>
      <c r="B1152" s="4" t="s">
        <v>351</v>
      </c>
      <c r="C1152" s="9" t="n">
        <v>45945</v>
      </c>
      <c r="D1152" s="4" t="s">
        <v>75</v>
      </c>
      <c r="E1152" s="4" t="n">
        <v>4097.32</v>
      </c>
      <c r="F1152" s="4" t="str">
        <f aca="false">INDEX(Data_Customers!$C$2:$C$602,MATCH(B1152,Data_Customers!$A$2:$A$602,0))</f>
        <v>Contractor</v>
      </c>
      <c r="G1152" s="4" t="str">
        <f aca="false">INDEX(Data_Customers!$B$2:$B$602,MATCH(B1152,Data_Customers!$A$2:$A$602,0))</f>
        <v>King Contractors</v>
      </c>
    </row>
    <row r="1153" customFormat="false" ht="15" hidden="false" customHeight="false" outlineLevel="0" collapsed="false">
      <c r="A1153" s="4" t="s">
        <v>2235</v>
      </c>
      <c r="B1153" s="4" t="s">
        <v>351</v>
      </c>
      <c r="C1153" s="9" t="n">
        <v>46188</v>
      </c>
      <c r="D1153" s="4" t="s">
        <v>75</v>
      </c>
      <c r="E1153" s="4" t="n">
        <v>8623.61</v>
      </c>
      <c r="F1153" s="4" t="str">
        <f aca="false">INDEX(Data_Customers!$C$2:$C$602,MATCH(B1153,Data_Customers!$A$2:$A$602,0))</f>
        <v>Contractor</v>
      </c>
      <c r="G1153" s="4" t="str">
        <f aca="false">INDEX(Data_Customers!$B$2:$B$602,MATCH(B1153,Data_Customers!$A$2:$A$602,0))</f>
        <v>King Contractors</v>
      </c>
    </row>
    <row r="1154" customFormat="false" ht="15" hidden="false" customHeight="false" outlineLevel="0" collapsed="false">
      <c r="A1154" s="4" t="s">
        <v>2236</v>
      </c>
      <c r="B1154" s="4" t="s">
        <v>351</v>
      </c>
      <c r="C1154" s="9" t="n">
        <v>45848</v>
      </c>
      <c r="D1154" s="4" t="s">
        <v>75</v>
      </c>
      <c r="E1154" s="4" t="n">
        <v>4213.86</v>
      </c>
      <c r="F1154" s="4" t="str">
        <f aca="false">INDEX(Data_Customers!$C$2:$C$602,MATCH(B1154,Data_Customers!$A$2:$A$602,0))</f>
        <v>Contractor</v>
      </c>
      <c r="G1154" s="4" t="str">
        <f aca="false">INDEX(Data_Customers!$B$2:$B$602,MATCH(B1154,Data_Customers!$A$2:$A$602,0))</f>
        <v>King Contractors</v>
      </c>
    </row>
    <row r="1155" customFormat="false" ht="15" hidden="false" customHeight="false" outlineLevel="0" collapsed="false">
      <c r="A1155" s="4" t="s">
        <v>2237</v>
      </c>
      <c r="B1155" s="4" t="s">
        <v>351</v>
      </c>
      <c r="C1155" s="9" t="n">
        <v>45545</v>
      </c>
      <c r="D1155" s="4" t="s">
        <v>75</v>
      </c>
      <c r="E1155" s="4" t="n">
        <v>4354.62</v>
      </c>
      <c r="F1155" s="4" t="str">
        <f aca="false">INDEX(Data_Customers!$C$2:$C$602,MATCH(B1155,Data_Customers!$A$2:$A$602,0))</f>
        <v>Contractor</v>
      </c>
      <c r="G1155" s="4" t="str">
        <f aca="false">INDEX(Data_Customers!$B$2:$B$602,MATCH(B1155,Data_Customers!$A$2:$A$602,0))</f>
        <v>King Contractors</v>
      </c>
    </row>
    <row r="1156" customFormat="false" ht="15" hidden="false" customHeight="false" outlineLevel="0" collapsed="false">
      <c r="A1156" s="4" t="s">
        <v>2238</v>
      </c>
      <c r="B1156" s="4" t="s">
        <v>351</v>
      </c>
      <c r="C1156" s="9" t="n">
        <v>46013</v>
      </c>
      <c r="D1156" s="4" t="s">
        <v>75</v>
      </c>
      <c r="E1156" s="4" t="n">
        <v>5258.88</v>
      </c>
      <c r="F1156" s="4" t="str">
        <f aca="false">INDEX(Data_Customers!$C$2:$C$602,MATCH(B1156,Data_Customers!$A$2:$A$602,0))</f>
        <v>Contractor</v>
      </c>
      <c r="G1156" s="4" t="str">
        <f aca="false">INDEX(Data_Customers!$B$2:$B$602,MATCH(B1156,Data_Customers!$A$2:$A$602,0))</f>
        <v>King Contractors</v>
      </c>
    </row>
    <row r="1157" customFormat="false" ht="15" hidden="false" customHeight="false" outlineLevel="0" collapsed="false">
      <c r="A1157" s="4" t="s">
        <v>2239</v>
      </c>
      <c r="B1157" s="4" t="s">
        <v>353</v>
      </c>
      <c r="C1157" s="9" t="n">
        <v>45811</v>
      </c>
      <c r="D1157" s="4" t="s">
        <v>75</v>
      </c>
      <c r="E1157" s="4" t="n">
        <v>3695.34</v>
      </c>
      <c r="F1157" s="4" t="str">
        <f aca="false">INDEX(Data_Customers!$C$2:$C$602,MATCH(B1157,Data_Customers!$A$2:$A$602,0))</f>
        <v>Trade Account</v>
      </c>
      <c r="G1157" s="4" t="str">
        <f aca="false">INDEX(Data_Customers!$B$2:$B$602,MATCH(B1157,Data_Customers!$A$2:$A$602,0))</f>
        <v>Hughes Home Improvements</v>
      </c>
    </row>
    <row r="1158" customFormat="false" ht="15" hidden="false" customHeight="false" outlineLevel="0" collapsed="false">
      <c r="A1158" s="4" t="s">
        <v>2240</v>
      </c>
      <c r="B1158" s="4" t="s">
        <v>353</v>
      </c>
      <c r="C1158" s="9" t="n">
        <v>45867</v>
      </c>
      <c r="D1158" s="4" t="s">
        <v>75</v>
      </c>
      <c r="E1158" s="4" t="n">
        <v>5456.34</v>
      </c>
      <c r="F1158" s="4" t="str">
        <f aca="false">INDEX(Data_Customers!$C$2:$C$602,MATCH(B1158,Data_Customers!$A$2:$A$602,0))</f>
        <v>Trade Account</v>
      </c>
      <c r="G1158" s="4" t="str">
        <f aca="false">INDEX(Data_Customers!$B$2:$B$602,MATCH(B1158,Data_Customers!$A$2:$A$602,0))</f>
        <v>Hughes Home Improvements</v>
      </c>
    </row>
    <row r="1159" customFormat="false" ht="15" hidden="false" customHeight="false" outlineLevel="0" collapsed="false">
      <c r="A1159" s="4" t="s">
        <v>2241</v>
      </c>
      <c r="B1159" s="4" t="s">
        <v>353</v>
      </c>
      <c r="C1159" s="9" t="n">
        <v>45727</v>
      </c>
      <c r="D1159" s="4" t="s">
        <v>75</v>
      </c>
      <c r="E1159" s="4" t="n">
        <v>4421.27</v>
      </c>
      <c r="F1159" s="4" t="str">
        <f aca="false">INDEX(Data_Customers!$C$2:$C$602,MATCH(B1159,Data_Customers!$A$2:$A$602,0))</f>
        <v>Trade Account</v>
      </c>
      <c r="G1159" s="4" t="str">
        <f aca="false">INDEX(Data_Customers!$B$2:$B$602,MATCH(B1159,Data_Customers!$A$2:$A$602,0))</f>
        <v>Hughes Home Improvements</v>
      </c>
    </row>
    <row r="1160" customFormat="false" ht="15" hidden="false" customHeight="false" outlineLevel="0" collapsed="false">
      <c r="A1160" s="4" t="s">
        <v>2242</v>
      </c>
      <c r="B1160" s="4" t="s">
        <v>355</v>
      </c>
      <c r="C1160" s="9" t="n">
        <v>46090</v>
      </c>
      <c r="D1160" s="4" t="s">
        <v>103</v>
      </c>
      <c r="E1160" s="4" t="n">
        <v>932.2</v>
      </c>
      <c r="F1160" s="4" t="str">
        <f aca="false">INDEX(Data_Customers!$C$2:$C$602,MATCH(B1160,Data_Customers!$A$2:$A$602,0))</f>
        <v>Retail</v>
      </c>
      <c r="G1160" s="4" t="str">
        <f aca="false">INDEX(Data_Customers!$B$2:$B$602,MATCH(B1160,Data_Customers!$A$2:$A$602,0))</f>
        <v>Priya Khan</v>
      </c>
    </row>
    <row r="1161" customFormat="false" ht="15" hidden="false" customHeight="false" outlineLevel="0" collapsed="false">
      <c r="A1161" s="4" t="s">
        <v>2243</v>
      </c>
      <c r="B1161" s="4" t="s">
        <v>355</v>
      </c>
      <c r="C1161" s="9" t="n">
        <v>45917</v>
      </c>
      <c r="D1161" s="4" t="s">
        <v>103</v>
      </c>
      <c r="E1161" s="4" t="n">
        <v>1750.83</v>
      </c>
      <c r="F1161" s="4" t="str">
        <f aca="false">INDEX(Data_Customers!$C$2:$C$602,MATCH(B1161,Data_Customers!$A$2:$A$602,0))</f>
        <v>Retail</v>
      </c>
      <c r="G1161" s="4" t="str">
        <f aca="false">INDEX(Data_Customers!$B$2:$B$602,MATCH(B1161,Data_Customers!$A$2:$A$602,0))</f>
        <v>Priya Khan</v>
      </c>
    </row>
    <row r="1162" customFormat="false" ht="15" hidden="false" customHeight="false" outlineLevel="0" collapsed="false">
      <c r="A1162" s="4" t="s">
        <v>2244</v>
      </c>
      <c r="B1162" s="4" t="s">
        <v>355</v>
      </c>
      <c r="C1162" s="9" t="n">
        <v>45384</v>
      </c>
      <c r="D1162" s="4" t="s">
        <v>103</v>
      </c>
      <c r="E1162" s="4" t="n">
        <v>2465.45</v>
      </c>
      <c r="F1162" s="4" t="str">
        <f aca="false">INDEX(Data_Customers!$C$2:$C$602,MATCH(B1162,Data_Customers!$A$2:$A$602,0))</f>
        <v>Retail</v>
      </c>
      <c r="G1162" s="4" t="str">
        <f aca="false">INDEX(Data_Customers!$B$2:$B$602,MATCH(B1162,Data_Customers!$A$2:$A$602,0))</f>
        <v>Priya Khan</v>
      </c>
    </row>
    <row r="1163" customFormat="false" ht="15" hidden="false" customHeight="false" outlineLevel="0" collapsed="false">
      <c r="A1163" s="4" t="s">
        <v>2245</v>
      </c>
      <c r="B1163" s="4" t="s">
        <v>355</v>
      </c>
      <c r="C1163" s="9" t="n">
        <v>45823</v>
      </c>
      <c r="D1163" s="4" t="s">
        <v>103</v>
      </c>
      <c r="E1163" s="4" t="n">
        <v>1831.81</v>
      </c>
      <c r="F1163" s="4" t="str">
        <f aca="false">INDEX(Data_Customers!$C$2:$C$602,MATCH(B1163,Data_Customers!$A$2:$A$602,0))</f>
        <v>Retail</v>
      </c>
      <c r="G1163" s="4" t="str">
        <f aca="false">INDEX(Data_Customers!$B$2:$B$602,MATCH(B1163,Data_Customers!$A$2:$A$602,0))</f>
        <v>Priya Khan</v>
      </c>
    </row>
    <row r="1164" customFormat="false" ht="15" hidden="false" customHeight="false" outlineLevel="0" collapsed="false">
      <c r="A1164" s="4" t="s">
        <v>2246</v>
      </c>
      <c r="B1164" s="4" t="s">
        <v>355</v>
      </c>
      <c r="C1164" s="9" t="n">
        <v>46150</v>
      </c>
      <c r="D1164" s="4" t="s">
        <v>103</v>
      </c>
      <c r="E1164" s="4" t="n">
        <v>7202.9</v>
      </c>
      <c r="F1164" s="4" t="str">
        <f aca="false">INDEX(Data_Customers!$C$2:$C$602,MATCH(B1164,Data_Customers!$A$2:$A$602,0))</f>
        <v>Retail</v>
      </c>
      <c r="G1164" s="4" t="str">
        <f aca="false">INDEX(Data_Customers!$B$2:$B$602,MATCH(B1164,Data_Customers!$A$2:$A$602,0))</f>
        <v>Priya Khan</v>
      </c>
    </row>
    <row r="1165" customFormat="false" ht="15" hidden="false" customHeight="false" outlineLevel="0" collapsed="false">
      <c r="A1165" s="4" t="s">
        <v>2247</v>
      </c>
      <c r="B1165" s="4" t="s">
        <v>355</v>
      </c>
      <c r="C1165" s="9" t="n">
        <v>45858</v>
      </c>
      <c r="D1165" s="4" t="s">
        <v>103</v>
      </c>
      <c r="E1165" s="4" t="n">
        <v>229.17</v>
      </c>
      <c r="F1165" s="4" t="str">
        <f aca="false">INDEX(Data_Customers!$C$2:$C$602,MATCH(B1165,Data_Customers!$A$2:$A$602,0))</f>
        <v>Retail</v>
      </c>
      <c r="G1165" s="4" t="str">
        <f aca="false">INDEX(Data_Customers!$B$2:$B$602,MATCH(B1165,Data_Customers!$A$2:$A$602,0))</f>
        <v>Priya Khan</v>
      </c>
    </row>
    <row r="1166" customFormat="false" ht="15" hidden="false" customHeight="false" outlineLevel="0" collapsed="false">
      <c r="A1166" s="4" t="s">
        <v>2248</v>
      </c>
      <c r="B1166" s="4" t="s">
        <v>355</v>
      </c>
      <c r="C1166" s="9" t="n">
        <v>46065</v>
      </c>
      <c r="D1166" s="4" t="s">
        <v>103</v>
      </c>
      <c r="E1166" s="4" t="n">
        <v>4219.46</v>
      </c>
      <c r="F1166" s="4" t="str">
        <f aca="false">INDEX(Data_Customers!$C$2:$C$602,MATCH(B1166,Data_Customers!$A$2:$A$602,0))</f>
        <v>Retail</v>
      </c>
      <c r="G1166" s="4" t="str">
        <f aca="false">INDEX(Data_Customers!$B$2:$B$602,MATCH(B1166,Data_Customers!$A$2:$A$602,0))</f>
        <v>Priya Khan</v>
      </c>
    </row>
    <row r="1167" customFormat="false" ht="15" hidden="false" customHeight="false" outlineLevel="0" collapsed="false">
      <c r="A1167" s="4" t="s">
        <v>2249</v>
      </c>
      <c r="B1167" s="4" t="s">
        <v>355</v>
      </c>
      <c r="C1167" s="9" t="n">
        <v>45527</v>
      </c>
      <c r="D1167" s="4" t="s">
        <v>103</v>
      </c>
      <c r="E1167" s="4" t="n">
        <v>2507.95</v>
      </c>
      <c r="F1167" s="4" t="str">
        <f aca="false">INDEX(Data_Customers!$C$2:$C$602,MATCH(B1167,Data_Customers!$A$2:$A$602,0))</f>
        <v>Retail</v>
      </c>
      <c r="G1167" s="4" t="str">
        <f aca="false">INDEX(Data_Customers!$B$2:$B$602,MATCH(B1167,Data_Customers!$A$2:$A$602,0))</f>
        <v>Priya Khan</v>
      </c>
    </row>
    <row r="1168" customFormat="false" ht="15" hidden="false" customHeight="false" outlineLevel="0" collapsed="false">
      <c r="A1168" s="4" t="s">
        <v>2250</v>
      </c>
      <c r="B1168" s="4" t="s">
        <v>357</v>
      </c>
      <c r="C1168" s="9" t="n">
        <v>45367</v>
      </c>
      <c r="D1168" s="4" t="s">
        <v>110</v>
      </c>
      <c r="E1168" s="4" t="n">
        <v>5309.36</v>
      </c>
      <c r="F1168" s="4" t="str">
        <f aca="false">INDEX(Data_Customers!$C$2:$C$602,MATCH(B1168,Data_Customers!$A$2:$A$602,0))</f>
        <v>Retail</v>
      </c>
      <c r="G1168" s="4" t="str">
        <f aca="false">INDEX(Data_Customers!$B$2:$B$602,MATCH(B1168,Data_Customers!$A$2:$A$602,0))</f>
        <v>Megan Cooper</v>
      </c>
    </row>
    <row r="1169" customFormat="false" ht="15" hidden="false" customHeight="false" outlineLevel="0" collapsed="false">
      <c r="A1169" s="4" t="s">
        <v>2251</v>
      </c>
      <c r="B1169" s="4" t="s">
        <v>359</v>
      </c>
      <c r="C1169" s="9" t="n">
        <v>46095</v>
      </c>
      <c r="D1169" s="4" t="s">
        <v>103</v>
      </c>
      <c r="E1169" s="4" t="n">
        <v>3010.74</v>
      </c>
      <c r="F1169" s="4" t="str">
        <f aca="false">INDEX(Data_Customers!$C$2:$C$602,MATCH(B1169,Data_Customers!$A$2:$A$602,0))</f>
        <v>Retail</v>
      </c>
      <c r="G1169" s="4" t="str">
        <f aca="false">INDEX(Data_Customers!$B$2:$B$602,MATCH(B1169,Data_Customers!$A$2:$A$602,0))</f>
        <v>James King</v>
      </c>
    </row>
    <row r="1170" customFormat="false" ht="15" hidden="false" customHeight="false" outlineLevel="0" collapsed="false">
      <c r="A1170" s="4" t="s">
        <v>2252</v>
      </c>
      <c r="B1170" s="4" t="s">
        <v>359</v>
      </c>
      <c r="C1170" s="9" t="n">
        <v>45761</v>
      </c>
      <c r="D1170" s="4" t="s">
        <v>103</v>
      </c>
      <c r="E1170" s="4" t="n">
        <v>2834.49</v>
      </c>
      <c r="F1170" s="4" t="str">
        <f aca="false">INDEX(Data_Customers!$C$2:$C$602,MATCH(B1170,Data_Customers!$A$2:$A$602,0))</f>
        <v>Retail</v>
      </c>
      <c r="G1170" s="4" t="str">
        <f aca="false">INDEX(Data_Customers!$B$2:$B$602,MATCH(B1170,Data_Customers!$A$2:$A$602,0))</f>
        <v>James King</v>
      </c>
    </row>
    <row r="1171" customFormat="false" ht="15" hidden="false" customHeight="false" outlineLevel="0" collapsed="false">
      <c r="A1171" s="4" t="s">
        <v>2253</v>
      </c>
      <c r="B1171" s="4" t="s">
        <v>359</v>
      </c>
      <c r="C1171" s="9" t="n">
        <v>45677</v>
      </c>
      <c r="D1171" s="4" t="s">
        <v>103</v>
      </c>
      <c r="E1171" s="4" t="n">
        <v>6098.37</v>
      </c>
      <c r="F1171" s="4" t="str">
        <f aca="false">INDEX(Data_Customers!$C$2:$C$602,MATCH(B1171,Data_Customers!$A$2:$A$602,0))</f>
        <v>Retail</v>
      </c>
      <c r="G1171" s="4" t="str">
        <f aca="false">INDEX(Data_Customers!$B$2:$B$602,MATCH(B1171,Data_Customers!$A$2:$A$602,0))</f>
        <v>James King</v>
      </c>
    </row>
    <row r="1172" customFormat="false" ht="15" hidden="false" customHeight="false" outlineLevel="0" collapsed="false">
      <c r="A1172" s="4" t="s">
        <v>2254</v>
      </c>
      <c r="B1172" s="4" t="s">
        <v>359</v>
      </c>
      <c r="C1172" s="9" t="n">
        <v>45786</v>
      </c>
      <c r="D1172" s="4" t="s">
        <v>103</v>
      </c>
      <c r="E1172" s="4" t="n">
        <v>3970.77</v>
      </c>
      <c r="F1172" s="4" t="str">
        <f aca="false">INDEX(Data_Customers!$C$2:$C$602,MATCH(B1172,Data_Customers!$A$2:$A$602,0))</f>
        <v>Retail</v>
      </c>
      <c r="G1172" s="4" t="str">
        <f aca="false">INDEX(Data_Customers!$B$2:$B$602,MATCH(B1172,Data_Customers!$A$2:$A$602,0))</f>
        <v>James King</v>
      </c>
    </row>
    <row r="1173" customFormat="false" ht="15" hidden="false" customHeight="false" outlineLevel="0" collapsed="false">
      <c r="A1173" s="4" t="s">
        <v>2255</v>
      </c>
      <c r="B1173" s="4" t="s">
        <v>359</v>
      </c>
      <c r="C1173" s="9" t="n">
        <v>45309</v>
      </c>
      <c r="D1173" s="4" t="s">
        <v>103</v>
      </c>
      <c r="E1173" s="4" t="n">
        <v>5003.85</v>
      </c>
      <c r="F1173" s="4" t="str">
        <f aca="false">INDEX(Data_Customers!$C$2:$C$602,MATCH(B1173,Data_Customers!$A$2:$A$602,0))</f>
        <v>Retail</v>
      </c>
      <c r="G1173" s="4" t="str">
        <f aca="false">INDEX(Data_Customers!$B$2:$B$602,MATCH(B1173,Data_Customers!$A$2:$A$602,0))</f>
        <v>James King</v>
      </c>
    </row>
    <row r="1174" customFormat="false" ht="15" hidden="false" customHeight="false" outlineLevel="0" collapsed="false">
      <c r="A1174" s="4" t="s">
        <v>2256</v>
      </c>
      <c r="B1174" s="4" t="s">
        <v>361</v>
      </c>
      <c r="C1174" s="9" t="n">
        <v>45670</v>
      </c>
      <c r="D1174" s="4" t="s">
        <v>94</v>
      </c>
      <c r="E1174" s="4" t="n">
        <v>3586.69</v>
      </c>
      <c r="F1174" s="4" t="str">
        <f aca="false">INDEX(Data_Customers!$C$2:$C$602,MATCH(B1174,Data_Customers!$A$2:$A$602,0))</f>
        <v>Retail</v>
      </c>
      <c r="G1174" s="4" t="str">
        <f aca="false">INDEX(Data_Customers!$B$2:$B$602,MATCH(B1174,Data_Customers!$A$2:$A$602,0))</f>
        <v>Sam Hughes</v>
      </c>
    </row>
    <row r="1175" customFormat="false" ht="15" hidden="false" customHeight="false" outlineLevel="0" collapsed="false">
      <c r="A1175" s="4" t="s">
        <v>2257</v>
      </c>
      <c r="B1175" s="4" t="s">
        <v>361</v>
      </c>
      <c r="C1175" s="9" t="n">
        <v>45866</v>
      </c>
      <c r="D1175" s="4" t="s">
        <v>94</v>
      </c>
      <c r="E1175" s="4" t="n">
        <v>6570.32</v>
      </c>
      <c r="F1175" s="4" t="str">
        <f aca="false">INDEX(Data_Customers!$C$2:$C$602,MATCH(B1175,Data_Customers!$A$2:$A$602,0))</f>
        <v>Retail</v>
      </c>
      <c r="G1175" s="4" t="str">
        <f aca="false">INDEX(Data_Customers!$B$2:$B$602,MATCH(B1175,Data_Customers!$A$2:$A$602,0))</f>
        <v>Sam Hughes</v>
      </c>
    </row>
    <row r="1176" customFormat="false" ht="15" hidden="false" customHeight="false" outlineLevel="0" collapsed="false">
      <c r="A1176" s="4" t="s">
        <v>2258</v>
      </c>
      <c r="B1176" s="4" t="s">
        <v>363</v>
      </c>
      <c r="C1176" s="9" t="n">
        <v>45827</v>
      </c>
      <c r="D1176" s="4" t="s">
        <v>94</v>
      </c>
      <c r="E1176" s="4" t="n">
        <v>7047.22</v>
      </c>
      <c r="F1176" s="4" t="str">
        <f aca="false">INDEX(Data_Customers!$C$2:$C$602,MATCH(B1176,Data_Customers!$A$2:$A$602,0))</f>
        <v>Retail</v>
      </c>
      <c r="G1176" s="4" t="str">
        <f aca="false">INDEX(Data_Customers!$B$2:$B$602,MATCH(B1176,Data_Customers!$A$2:$A$602,0))</f>
        <v>Tom Wright</v>
      </c>
    </row>
    <row r="1177" customFormat="false" ht="15" hidden="false" customHeight="false" outlineLevel="0" collapsed="false">
      <c r="A1177" s="4" t="s">
        <v>2259</v>
      </c>
      <c r="B1177" s="4" t="s">
        <v>363</v>
      </c>
      <c r="C1177" s="9" t="n">
        <v>45621</v>
      </c>
      <c r="D1177" s="4" t="s">
        <v>94</v>
      </c>
      <c r="E1177" s="4" t="n">
        <v>12360.21</v>
      </c>
      <c r="F1177" s="4" t="str">
        <f aca="false">INDEX(Data_Customers!$C$2:$C$602,MATCH(B1177,Data_Customers!$A$2:$A$602,0))</f>
        <v>Retail</v>
      </c>
      <c r="G1177" s="4" t="str">
        <f aca="false">INDEX(Data_Customers!$B$2:$B$602,MATCH(B1177,Data_Customers!$A$2:$A$602,0))</f>
        <v>Tom Wright</v>
      </c>
    </row>
    <row r="1178" customFormat="false" ht="15" hidden="false" customHeight="false" outlineLevel="0" collapsed="false">
      <c r="A1178" s="4" t="s">
        <v>2260</v>
      </c>
      <c r="B1178" s="4" t="s">
        <v>363</v>
      </c>
      <c r="C1178" s="9" t="n">
        <v>45612</v>
      </c>
      <c r="D1178" s="4" t="s">
        <v>94</v>
      </c>
      <c r="E1178" s="4" t="n">
        <v>5721.15</v>
      </c>
      <c r="F1178" s="4" t="str">
        <f aca="false">INDEX(Data_Customers!$C$2:$C$602,MATCH(B1178,Data_Customers!$A$2:$A$602,0))</f>
        <v>Retail</v>
      </c>
      <c r="G1178" s="4" t="str">
        <f aca="false">INDEX(Data_Customers!$B$2:$B$602,MATCH(B1178,Data_Customers!$A$2:$A$602,0))</f>
        <v>Tom Wright</v>
      </c>
    </row>
    <row r="1179" customFormat="false" ht="15" hidden="false" customHeight="false" outlineLevel="0" collapsed="false">
      <c r="A1179" s="4" t="s">
        <v>2261</v>
      </c>
      <c r="B1179" s="4" t="s">
        <v>363</v>
      </c>
      <c r="C1179" s="9" t="n">
        <v>45860</v>
      </c>
      <c r="D1179" s="4" t="s">
        <v>94</v>
      </c>
      <c r="E1179" s="4" t="n">
        <v>394.44</v>
      </c>
      <c r="F1179" s="4" t="str">
        <f aca="false">INDEX(Data_Customers!$C$2:$C$602,MATCH(B1179,Data_Customers!$A$2:$A$602,0))</f>
        <v>Retail</v>
      </c>
      <c r="G1179" s="4" t="str">
        <f aca="false">INDEX(Data_Customers!$B$2:$B$602,MATCH(B1179,Data_Customers!$A$2:$A$602,0))</f>
        <v>Tom Wright</v>
      </c>
    </row>
    <row r="1180" customFormat="false" ht="15" hidden="false" customHeight="false" outlineLevel="0" collapsed="false">
      <c r="A1180" s="4" t="s">
        <v>2262</v>
      </c>
      <c r="B1180" s="4" t="s">
        <v>363</v>
      </c>
      <c r="C1180" s="9" t="n">
        <v>45727</v>
      </c>
      <c r="D1180" s="4" t="s">
        <v>94</v>
      </c>
      <c r="E1180" s="4" t="n">
        <v>454.85</v>
      </c>
      <c r="F1180" s="4" t="str">
        <f aca="false">INDEX(Data_Customers!$C$2:$C$602,MATCH(B1180,Data_Customers!$A$2:$A$602,0))</f>
        <v>Retail</v>
      </c>
      <c r="G1180" s="4" t="str">
        <f aca="false">INDEX(Data_Customers!$B$2:$B$602,MATCH(B1180,Data_Customers!$A$2:$A$602,0))</f>
        <v>Tom Wright</v>
      </c>
    </row>
    <row r="1181" customFormat="false" ht="15" hidden="false" customHeight="false" outlineLevel="0" collapsed="false">
      <c r="A1181" s="4" t="s">
        <v>2263</v>
      </c>
      <c r="B1181" s="4" t="s">
        <v>363</v>
      </c>
      <c r="C1181" s="9" t="n">
        <v>46067</v>
      </c>
      <c r="D1181" s="4" t="s">
        <v>94</v>
      </c>
      <c r="E1181" s="4" t="n">
        <v>1253.92</v>
      </c>
      <c r="F1181" s="4" t="str">
        <f aca="false">INDEX(Data_Customers!$C$2:$C$602,MATCH(B1181,Data_Customers!$A$2:$A$602,0))</f>
        <v>Retail</v>
      </c>
      <c r="G1181" s="4" t="str">
        <f aca="false">INDEX(Data_Customers!$B$2:$B$602,MATCH(B1181,Data_Customers!$A$2:$A$602,0))</f>
        <v>Tom Wright</v>
      </c>
    </row>
    <row r="1182" customFormat="false" ht="15" hidden="false" customHeight="false" outlineLevel="0" collapsed="false">
      <c r="A1182" s="4" t="s">
        <v>2264</v>
      </c>
      <c r="B1182" s="4" t="s">
        <v>363</v>
      </c>
      <c r="C1182" s="9" t="n">
        <v>46058</v>
      </c>
      <c r="D1182" s="4" t="s">
        <v>94</v>
      </c>
      <c r="E1182" s="4" t="n">
        <v>516.32</v>
      </c>
      <c r="F1182" s="4" t="str">
        <f aca="false">INDEX(Data_Customers!$C$2:$C$602,MATCH(B1182,Data_Customers!$A$2:$A$602,0))</f>
        <v>Retail</v>
      </c>
      <c r="G1182" s="4" t="str">
        <f aca="false">INDEX(Data_Customers!$B$2:$B$602,MATCH(B1182,Data_Customers!$A$2:$A$602,0))</f>
        <v>Tom Wright</v>
      </c>
    </row>
    <row r="1183" customFormat="false" ht="15" hidden="false" customHeight="false" outlineLevel="0" collapsed="false">
      <c r="A1183" s="4" t="s">
        <v>2265</v>
      </c>
      <c r="B1183" s="4" t="s">
        <v>363</v>
      </c>
      <c r="C1183" s="9" t="n">
        <v>45740</v>
      </c>
      <c r="D1183" s="4" t="s">
        <v>94</v>
      </c>
      <c r="E1183" s="4" t="n">
        <v>3372.88</v>
      </c>
      <c r="F1183" s="4" t="str">
        <f aca="false">INDEX(Data_Customers!$C$2:$C$602,MATCH(B1183,Data_Customers!$A$2:$A$602,0))</f>
        <v>Retail</v>
      </c>
      <c r="G1183" s="4" t="str">
        <f aca="false">INDEX(Data_Customers!$B$2:$B$602,MATCH(B1183,Data_Customers!$A$2:$A$602,0))</f>
        <v>Tom Wright</v>
      </c>
    </row>
    <row r="1184" customFormat="false" ht="15" hidden="false" customHeight="false" outlineLevel="0" collapsed="false">
      <c r="A1184" s="4" t="s">
        <v>2266</v>
      </c>
      <c r="B1184" s="4" t="s">
        <v>363</v>
      </c>
      <c r="C1184" s="9" t="n">
        <v>45799</v>
      </c>
      <c r="D1184" s="4" t="s">
        <v>94</v>
      </c>
      <c r="E1184" s="4" t="n">
        <v>6840.55</v>
      </c>
      <c r="F1184" s="4" t="str">
        <f aca="false">INDEX(Data_Customers!$C$2:$C$602,MATCH(B1184,Data_Customers!$A$2:$A$602,0))</f>
        <v>Retail</v>
      </c>
      <c r="G1184" s="4" t="str">
        <f aca="false">INDEX(Data_Customers!$B$2:$B$602,MATCH(B1184,Data_Customers!$A$2:$A$602,0))</f>
        <v>Tom Wright</v>
      </c>
    </row>
    <row r="1185" customFormat="false" ht="15" hidden="false" customHeight="false" outlineLevel="0" collapsed="false">
      <c r="A1185" s="4" t="s">
        <v>2267</v>
      </c>
      <c r="B1185" s="4" t="s">
        <v>363</v>
      </c>
      <c r="C1185" s="9" t="n">
        <v>45435</v>
      </c>
      <c r="D1185" s="4" t="s">
        <v>94</v>
      </c>
      <c r="E1185" s="4" t="n">
        <v>5348.55</v>
      </c>
      <c r="F1185" s="4" t="str">
        <f aca="false">INDEX(Data_Customers!$C$2:$C$602,MATCH(B1185,Data_Customers!$A$2:$A$602,0))</f>
        <v>Retail</v>
      </c>
      <c r="G1185" s="4" t="str">
        <f aca="false">INDEX(Data_Customers!$B$2:$B$602,MATCH(B1185,Data_Customers!$A$2:$A$602,0))</f>
        <v>Tom Wright</v>
      </c>
    </row>
    <row r="1186" customFormat="false" ht="15" hidden="false" customHeight="false" outlineLevel="0" collapsed="false">
      <c r="A1186" s="4" t="s">
        <v>2268</v>
      </c>
      <c r="B1186" s="4" t="s">
        <v>363</v>
      </c>
      <c r="C1186" s="9" t="n">
        <v>45921</v>
      </c>
      <c r="D1186" s="4" t="s">
        <v>94</v>
      </c>
      <c r="E1186" s="4" t="n">
        <v>4497.37</v>
      </c>
      <c r="F1186" s="4" t="str">
        <f aca="false">INDEX(Data_Customers!$C$2:$C$602,MATCH(B1186,Data_Customers!$A$2:$A$602,0))</f>
        <v>Retail</v>
      </c>
      <c r="G1186" s="4" t="str">
        <f aca="false">INDEX(Data_Customers!$B$2:$B$602,MATCH(B1186,Data_Customers!$A$2:$A$602,0))</f>
        <v>Tom Wright</v>
      </c>
    </row>
    <row r="1187" customFormat="false" ht="15" hidden="false" customHeight="false" outlineLevel="0" collapsed="false">
      <c r="A1187" s="4" t="s">
        <v>2269</v>
      </c>
      <c r="B1187" s="4" t="s">
        <v>363</v>
      </c>
      <c r="C1187" s="9" t="n">
        <v>45993</v>
      </c>
      <c r="D1187" s="4" t="s">
        <v>94</v>
      </c>
      <c r="E1187" s="4" t="n">
        <v>6013.35</v>
      </c>
      <c r="F1187" s="4" t="str">
        <f aca="false">INDEX(Data_Customers!$C$2:$C$602,MATCH(B1187,Data_Customers!$A$2:$A$602,0))</f>
        <v>Retail</v>
      </c>
      <c r="G1187" s="4" t="str">
        <f aca="false">INDEX(Data_Customers!$B$2:$B$602,MATCH(B1187,Data_Customers!$A$2:$A$602,0))</f>
        <v>Tom Wright</v>
      </c>
    </row>
    <row r="1188" customFormat="false" ht="15" hidden="false" customHeight="false" outlineLevel="0" collapsed="false">
      <c r="A1188" s="4" t="s">
        <v>2270</v>
      </c>
      <c r="B1188" s="4" t="s">
        <v>365</v>
      </c>
      <c r="C1188" s="9" t="n">
        <v>46056</v>
      </c>
      <c r="D1188" s="4" t="s">
        <v>79</v>
      </c>
      <c r="E1188" s="4" t="n">
        <v>1334.18</v>
      </c>
      <c r="F1188" s="4" t="str">
        <f aca="false">INDEX(Data_Customers!$C$2:$C$602,MATCH(B1188,Data_Customers!$A$2:$A$602,0))</f>
        <v>Retail</v>
      </c>
      <c r="G1188" s="4" t="str">
        <f aca="false">INDEX(Data_Customers!$B$2:$B$602,MATCH(B1188,Data_Customers!$A$2:$A$602,0))</f>
        <v>Aisha Hughes</v>
      </c>
    </row>
    <row r="1189" customFormat="false" ht="15" hidden="false" customHeight="false" outlineLevel="0" collapsed="false">
      <c r="A1189" s="4" t="s">
        <v>2271</v>
      </c>
      <c r="B1189" s="4" t="s">
        <v>365</v>
      </c>
      <c r="C1189" s="9" t="n">
        <v>45617</v>
      </c>
      <c r="D1189" s="4" t="s">
        <v>79</v>
      </c>
      <c r="E1189" s="4" t="n">
        <v>3058.51</v>
      </c>
      <c r="F1189" s="4" t="str">
        <f aca="false">INDEX(Data_Customers!$C$2:$C$602,MATCH(B1189,Data_Customers!$A$2:$A$602,0))</f>
        <v>Retail</v>
      </c>
      <c r="G1189" s="4" t="str">
        <f aca="false">INDEX(Data_Customers!$B$2:$B$602,MATCH(B1189,Data_Customers!$A$2:$A$602,0))</f>
        <v>Aisha Hughes</v>
      </c>
    </row>
    <row r="1190" customFormat="false" ht="15" hidden="false" customHeight="false" outlineLevel="0" collapsed="false">
      <c r="A1190" s="4" t="s">
        <v>2272</v>
      </c>
      <c r="B1190" s="4" t="s">
        <v>367</v>
      </c>
      <c r="C1190" s="9" t="n">
        <v>45931</v>
      </c>
      <c r="D1190" s="4" t="s">
        <v>79</v>
      </c>
      <c r="E1190" s="4" t="n">
        <v>5922.05</v>
      </c>
      <c r="F1190" s="4" t="str">
        <f aca="false">INDEX(Data_Customers!$C$2:$C$602,MATCH(B1190,Data_Customers!$A$2:$A$602,0))</f>
        <v>Trade Account</v>
      </c>
      <c r="G1190" s="4" t="str">
        <f aca="false">INDEX(Data_Customers!$B$2:$B$602,MATCH(B1190,Data_Customers!$A$2:$A$602,0))</f>
        <v>Patel &amp; Sons</v>
      </c>
    </row>
    <row r="1191" customFormat="false" ht="15" hidden="false" customHeight="false" outlineLevel="0" collapsed="false">
      <c r="A1191" s="4" t="s">
        <v>2273</v>
      </c>
      <c r="B1191" s="4" t="s">
        <v>369</v>
      </c>
      <c r="C1191" s="9" t="n">
        <v>45498</v>
      </c>
      <c r="D1191" s="4" t="s">
        <v>110</v>
      </c>
      <c r="E1191" s="4" t="n">
        <v>4763.52</v>
      </c>
      <c r="F1191" s="4" t="str">
        <f aca="false">INDEX(Data_Customers!$C$2:$C$602,MATCH(B1191,Data_Customers!$A$2:$A$602,0))</f>
        <v>Trade Account</v>
      </c>
      <c r="G1191" s="4" t="str">
        <f aca="false">INDEX(Data_Customers!$B$2:$B$602,MATCH(B1191,Data_Customers!$A$2:$A$602,0))</f>
        <v>Reid Home Improvements</v>
      </c>
    </row>
    <row r="1192" customFormat="false" ht="15" hidden="false" customHeight="false" outlineLevel="0" collapsed="false">
      <c r="A1192" s="4" t="s">
        <v>2274</v>
      </c>
      <c r="B1192" s="4" t="s">
        <v>371</v>
      </c>
      <c r="C1192" s="9" t="n">
        <v>45869</v>
      </c>
      <c r="D1192" s="4" t="s">
        <v>103</v>
      </c>
      <c r="E1192" s="4" t="n">
        <v>1355.92</v>
      </c>
      <c r="F1192" s="4" t="str">
        <f aca="false">INDEX(Data_Customers!$C$2:$C$602,MATCH(B1192,Data_Customers!$A$2:$A$602,0))</f>
        <v>Contractor</v>
      </c>
      <c r="G1192" s="4" t="str">
        <f aca="false">INDEX(Data_Customers!$B$2:$B$602,MATCH(B1192,Data_Customers!$A$2:$A$602,0))</f>
        <v>Taylor Construction</v>
      </c>
    </row>
    <row r="1193" customFormat="false" ht="15" hidden="false" customHeight="false" outlineLevel="0" collapsed="false">
      <c r="A1193" s="4" t="s">
        <v>2275</v>
      </c>
      <c r="B1193" s="4" t="s">
        <v>371</v>
      </c>
      <c r="C1193" s="9" t="n">
        <v>45893</v>
      </c>
      <c r="D1193" s="4" t="s">
        <v>103</v>
      </c>
      <c r="E1193" s="4" t="n">
        <v>12151.02</v>
      </c>
      <c r="F1193" s="4" t="str">
        <f aca="false">INDEX(Data_Customers!$C$2:$C$602,MATCH(B1193,Data_Customers!$A$2:$A$602,0))</f>
        <v>Contractor</v>
      </c>
      <c r="G1193" s="4" t="str">
        <f aca="false">INDEX(Data_Customers!$B$2:$B$602,MATCH(B1193,Data_Customers!$A$2:$A$602,0))</f>
        <v>Taylor Construction</v>
      </c>
    </row>
    <row r="1194" customFormat="false" ht="15" hidden="false" customHeight="false" outlineLevel="0" collapsed="false">
      <c r="A1194" s="4" t="s">
        <v>2276</v>
      </c>
      <c r="B1194" s="4" t="s">
        <v>371</v>
      </c>
      <c r="C1194" s="9" t="n">
        <v>45976</v>
      </c>
      <c r="D1194" s="4" t="s">
        <v>103</v>
      </c>
      <c r="E1194" s="4" t="n">
        <v>6215.09</v>
      </c>
      <c r="F1194" s="4" t="str">
        <f aca="false">INDEX(Data_Customers!$C$2:$C$602,MATCH(B1194,Data_Customers!$A$2:$A$602,0))</f>
        <v>Contractor</v>
      </c>
      <c r="G1194" s="4" t="str">
        <f aca="false">INDEX(Data_Customers!$B$2:$B$602,MATCH(B1194,Data_Customers!$A$2:$A$602,0))</f>
        <v>Taylor Construction</v>
      </c>
    </row>
    <row r="1195" customFormat="false" ht="15" hidden="false" customHeight="false" outlineLevel="0" collapsed="false">
      <c r="A1195" s="4" t="s">
        <v>2277</v>
      </c>
      <c r="B1195" s="4" t="s">
        <v>371</v>
      </c>
      <c r="C1195" s="9" t="n">
        <v>45442</v>
      </c>
      <c r="D1195" s="4" t="s">
        <v>103</v>
      </c>
      <c r="E1195" s="4" t="n">
        <v>2168.6</v>
      </c>
      <c r="F1195" s="4" t="str">
        <f aca="false">INDEX(Data_Customers!$C$2:$C$602,MATCH(B1195,Data_Customers!$A$2:$A$602,0))</f>
        <v>Contractor</v>
      </c>
      <c r="G1195" s="4" t="str">
        <f aca="false">INDEX(Data_Customers!$B$2:$B$602,MATCH(B1195,Data_Customers!$A$2:$A$602,0))</f>
        <v>Taylor Construction</v>
      </c>
    </row>
    <row r="1196" customFormat="false" ht="15" hidden="false" customHeight="false" outlineLevel="0" collapsed="false">
      <c r="A1196" s="4" t="s">
        <v>2278</v>
      </c>
      <c r="B1196" s="4" t="s">
        <v>371</v>
      </c>
      <c r="C1196" s="9" t="n">
        <v>45371</v>
      </c>
      <c r="D1196" s="4" t="s">
        <v>103</v>
      </c>
      <c r="E1196" s="4" t="n">
        <v>1355.92</v>
      </c>
      <c r="F1196" s="4" t="str">
        <f aca="false">INDEX(Data_Customers!$C$2:$C$602,MATCH(B1196,Data_Customers!$A$2:$A$602,0))</f>
        <v>Contractor</v>
      </c>
      <c r="G1196" s="4" t="str">
        <f aca="false">INDEX(Data_Customers!$B$2:$B$602,MATCH(B1196,Data_Customers!$A$2:$A$602,0))</f>
        <v>Taylor Construction</v>
      </c>
    </row>
    <row r="1197" customFormat="false" ht="15" hidden="false" customHeight="false" outlineLevel="0" collapsed="false">
      <c r="A1197" s="4" t="s">
        <v>2279</v>
      </c>
      <c r="B1197" s="4" t="s">
        <v>371</v>
      </c>
      <c r="C1197" s="9" t="n">
        <v>46118</v>
      </c>
      <c r="D1197" s="4" t="s">
        <v>103</v>
      </c>
      <c r="E1197" s="4" t="n">
        <v>6168.83</v>
      </c>
      <c r="F1197" s="4" t="str">
        <f aca="false">INDEX(Data_Customers!$C$2:$C$602,MATCH(B1197,Data_Customers!$A$2:$A$602,0))</f>
        <v>Contractor</v>
      </c>
      <c r="G1197" s="4" t="str">
        <f aca="false">INDEX(Data_Customers!$B$2:$B$602,MATCH(B1197,Data_Customers!$A$2:$A$602,0))</f>
        <v>Taylor Construction</v>
      </c>
    </row>
    <row r="1198" customFormat="false" ht="15" hidden="false" customHeight="false" outlineLevel="0" collapsed="false">
      <c r="A1198" s="4" t="s">
        <v>2280</v>
      </c>
      <c r="B1198" s="4" t="s">
        <v>371</v>
      </c>
      <c r="C1198" s="9" t="n">
        <v>45865</v>
      </c>
      <c r="D1198" s="4" t="s">
        <v>103</v>
      </c>
      <c r="E1198" s="4" t="n">
        <v>5924.49</v>
      </c>
      <c r="F1198" s="4" t="str">
        <f aca="false">INDEX(Data_Customers!$C$2:$C$602,MATCH(B1198,Data_Customers!$A$2:$A$602,0))</f>
        <v>Contractor</v>
      </c>
      <c r="G1198" s="4" t="str">
        <f aca="false">INDEX(Data_Customers!$B$2:$B$602,MATCH(B1198,Data_Customers!$A$2:$A$602,0))</f>
        <v>Taylor Construction</v>
      </c>
    </row>
    <row r="1199" customFormat="false" ht="15" hidden="false" customHeight="false" outlineLevel="0" collapsed="false">
      <c r="A1199" s="4" t="s">
        <v>2281</v>
      </c>
      <c r="B1199" s="4" t="s">
        <v>371</v>
      </c>
      <c r="C1199" s="9" t="n">
        <v>45835</v>
      </c>
      <c r="D1199" s="4" t="s">
        <v>103</v>
      </c>
      <c r="E1199" s="4" t="n">
        <v>4621</v>
      </c>
      <c r="F1199" s="4" t="str">
        <f aca="false">INDEX(Data_Customers!$C$2:$C$602,MATCH(B1199,Data_Customers!$A$2:$A$602,0))</f>
        <v>Contractor</v>
      </c>
      <c r="G1199" s="4" t="str">
        <f aca="false">INDEX(Data_Customers!$B$2:$B$602,MATCH(B1199,Data_Customers!$A$2:$A$602,0))</f>
        <v>Taylor Construction</v>
      </c>
    </row>
    <row r="1200" customFormat="false" ht="15" hidden="false" customHeight="false" outlineLevel="0" collapsed="false">
      <c r="A1200" s="4" t="s">
        <v>2282</v>
      </c>
      <c r="B1200" s="4" t="s">
        <v>371</v>
      </c>
      <c r="C1200" s="9" t="n">
        <v>46154</v>
      </c>
      <c r="D1200" s="4" t="s">
        <v>103</v>
      </c>
      <c r="E1200" s="4" t="n">
        <v>788.29</v>
      </c>
      <c r="F1200" s="4" t="str">
        <f aca="false">INDEX(Data_Customers!$C$2:$C$602,MATCH(B1200,Data_Customers!$A$2:$A$602,0))</f>
        <v>Contractor</v>
      </c>
      <c r="G1200" s="4" t="str">
        <f aca="false">INDEX(Data_Customers!$B$2:$B$602,MATCH(B1200,Data_Customers!$A$2:$A$602,0))</f>
        <v>Taylor Construction</v>
      </c>
    </row>
    <row r="1201" customFormat="false" ht="15" hidden="false" customHeight="false" outlineLevel="0" collapsed="false">
      <c r="A1201" s="4" t="s">
        <v>2283</v>
      </c>
      <c r="B1201" s="4" t="s">
        <v>371</v>
      </c>
      <c r="C1201" s="9" t="n">
        <v>46152</v>
      </c>
      <c r="D1201" s="4" t="s">
        <v>103</v>
      </c>
      <c r="E1201" s="4" t="n">
        <v>6864.22</v>
      </c>
      <c r="F1201" s="4" t="str">
        <f aca="false">INDEX(Data_Customers!$C$2:$C$602,MATCH(B1201,Data_Customers!$A$2:$A$602,0))</f>
        <v>Contractor</v>
      </c>
      <c r="G1201" s="4" t="str">
        <f aca="false">INDEX(Data_Customers!$B$2:$B$602,MATCH(B1201,Data_Customers!$A$2:$A$602,0))</f>
        <v>Taylor Construction</v>
      </c>
    </row>
    <row r="1202" customFormat="false" ht="15" hidden="false" customHeight="false" outlineLevel="0" collapsed="false">
      <c r="A1202" s="4" t="s">
        <v>2284</v>
      </c>
      <c r="B1202" s="4" t="s">
        <v>372</v>
      </c>
      <c r="C1202" s="9" t="n">
        <v>46081</v>
      </c>
      <c r="D1202" s="4" t="s">
        <v>79</v>
      </c>
      <c r="E1202" s="4" t="n">
        <v>6758.76</v>
      </c>
      <c r="F1202" s="4" t="str">
        <f aca="false">INDEX(Data_Customers!$C$2:$C$602,MATCH(B1202,Data_Customers!$A$2:$A$602,0))</f>
        <v>Retail</v>
      </c>
      <c r="G1202" s="4" t="str">
        <f aca="false">INDEX(Data_Customers!$B$2:$B$602,MATCH(B1202,Data_Customers!$A$2:$A$602,0))</f>
        <v>Grace Taylor</v>
      </c>
    </row>
    <row r="1203" customFormat="false" ht="15" hidden="false" customHeight="false" outlineLevel="0" collapsed="false">
      <c r="A1203" s="4" t="s">
        <v>2285</v>
      </c>
      <c r="B1203" s="4" t="s">
        <v>372</v>
      </c>
      <c r="C1203" s="9" t="n">
        <v>45683</v>
      </c>
      <c r="D1203" s="4" t="s">
        <v>79</v>
      </c>
      <c r="E1203" s="4" t="n">
        <v>2947.58</v>
      </c>
      <c r="F1203" s="4" t="str">
        <f aca="false">INDEX(Data_Customers!$C$2:$C$602,MATCH(B1203,Data_Customers!$A$2:$A$602,0))</f>
        <v>Retail</v>
      </c>
      <c r="G1203" s="4" t="str">
        <f aca="false">INDEX(Data_Customers!$B$2:$B$602,MATCH(B1203,Data_Customers!$A$2:$A$602,0))</f>
        <v>Grace Taylor</v>
      </c>
    </row>
    <row r="1204" customFormat="false" ht="15" hidden="false" customHeight="false" outlineLevel="0" collapsed="false">
      <c r="A1204" s="4" t="s">
        <v>2286</v>
      </c>
      <c r="B1204" s="4" t="s">
        <v>372</v>
      </c>
      <c r="C1204" s="9" t="n">
        <v>45661</v>
      </c>
      <c r="D1204" s="4" t="s">
        <v>79</v>
      </c>
      <c r="E1204" s="4" t="n">
        <v>4856.19</v>
      </c>
      <c r="F1204" s="4" t="str">
        <f aca="false">INDEX(Data_Customers!$C$2:$C$602,MATCH(B1204,Data_Customers!$A$2:$A$602,0))</f>
        <v>Retail</v>
      </c>
      <c r="G1204" s="4" t="str">
        <f aca="false">INDEX(Data_Customers!$B$2:$B$602,MATCH(B1204,Data_Customers!$A$2:$A$602,0))</f>
        <v>Grace Taylor</v>
      </c>
    </row>
    <row r="1205" customFormat="false" ht="15" hidden="false" customHeight="false" outlineLevel="0" collapsed="false">
      <c r="A1205" s="4" t="s">
        <v>2287</v>
      </c>
      <c r="B1205" s="4" t="s">
        <v>374</v>
      </c>
      <c r="C1205" s="9" t="n">
        <v>45336</v>
      </c>
      <c r="D1205" s="4" t="s">
        <v>110</v>
      </c>
      <c r="E1205" s="4" t="n">
        <v>6316.76</v>
      </c>
      <c r="F1205" s="4" t="str">
        <f aca="false">INDEX(Data_Customers!$C$2:$C$602,MATCH(B1205,Data_Customers!$A$2:$A$602,0))</f>
        <v>Retail</v>
      </c>
      <c r="G1205" s="4" t="str">
        <f aca="false">INDEX(Data_Customers!$B$2:$B$602,MATCH(B1205,Data_Customers!$A$2:$A$602,0))</f>
        <v>David Turner</v>
      </c>
    </row>
    <row r="1206" customFormat="false" ht="15" hidden="false" customHeight="false" outlineLevel="0" collapsed="false">
      <c r="A1206" s="4" t="s">
        <v>2288</v>
      </c>
      <c r="B1206" s="4" t="s">
        <v>374</v>
      </c>
      <c r="C1206" s="9" t="n">
        <v>45914</v>
      </c>
      <c r="D1206" s="4" t="s">
        <v>110</v>
      </c>
      <c r="E1206" s="4" t="n">
        <v>6777.94</v>
      </c>
      <c r="F1206" s="4" t="str">
        <f aca="false">INDEX(Data_Customers!$C$2:$C$602,MATCH(B1206,Data_Customers!$A$2:$A$602,0))</f>
        <v>Retail</v>
      </c>
      <c r="G1206" s="4" t="str">
        <f aca="false">INDEX(Data_Customers!$B$2:$B$602,MATCH(B1206,Data_Customers!$A$2:$A$602,0))</f>
        <v>David Turner</v>
      </c>
    </row>
    <row r="1207" customFormat="false" ht="15" hidden="false" customHeight="false" outlineLevel="0" collapsed="false">
      <c r="A1207" s="4" t="s">
        <v>2289</v>
      </c>
      <c r="B1207" s="4" t="s">
        <v>374</v>
      </c>
      <c r="C1207" s="9" t="n">
        <v>45321</v>
      </c>
      <c r="D1207" s="4" t="s">
        <v>110</v>
      </c>
      <c r="E1207" s="4" t="n">
        <v>3312.58</v>
      </c>
      <c r="F1207" s="4" t="str">
        <f aca="false">INDEX(Data_Customers!$C$2:$C$602,MATCH(B1207,Data_Customers!$A$2:$A$602,0))</f>
        <v>Retail</v>
      </c>
      <c r="G1207" s="4" t="str">
        <f aca="false">INDEX(Data_Customers!$B$2:$B$602,MATCH(B1207,Data_Customers!$A$2:$A$602,0))</f>
        <v>David Turner</v>
      </c>
    </row>
    <row r="1208" customFormat="false" ht="15" hidden="false" customHeight="false" outlineLevel="0" collapsed="false">
      <c r="A1208" s="4" t="s">
        <v>2290</v>
      </c>
      <c r="B1208" s="4" t="s">
        <v>374</v>
      </c>
      <c r="C1208" s="9" t="n">
        <v>45746</v>
      </c>
      <c r="D1208" s="4" t="s">
        <v>110</v>
      </c>
      <c r="E1208" s="4" t="n">
        <v>398.6</v>
      </c>
      <c r="F1208" s="4" t="str">
        <f aca="false">INDEX(Data_Customers!$C$2:$C$602,MATCH(B1208,Data_Customers!$A$2:$A$602,0))</f>
        <v>Retail</v>
      </c>
      <c r="G1208" s="4" t="str">
        <f aca="false">INDEX(Data_Customers!$B$2:$B$602,MATCH(B1208,Data_Customers!$A$2:$A$602,0))</f>
        <v>David Turner</v>
      </c>
    </row>
    <row r="1209" customFormat="false" ht="15" hidden="false" customHeight="false" outlineLevel="0" collapsed="false">
      <c r="A1209" s="4" t="s">
        <v>2291</v>
      </c>
      <c r="B1209" s="4" t="s">
        <v>377</v>
      </c>
      <c r="C1209" s="9" t="n">
        <v>45820</v>
      </c>
      <c r="D1209" s="4" t="s">
        <v>85</v>
      </c>
      <c r="E1209" s="4" t="n">
        <v>605.93</v>
      </c>
      <c r="F1209" s="4" t="str">
        <f aca="false">INDEX(Data_Customers!$C$2:$C$602,MATCH(B1209,Data_Customers!$A$2:$A$602,0))</f>
        <v>Contractor</v>
      </c>
      <c r="G1209" s="4" t="str">
        <f aca="false">INDEX(Data_Customers!$B$2:$B$602,MATCH(B1209,Data_Customers!$A$2:$A$602,0))</f>
        <v>Jones Contractors</v>
      </c>
    </row>
    <row r="1210" customFormat="false" ht="15" hidden="false" customHeight="false" outlineLevel="0" collapsed="false">
      <c r="A1210" s="4" t="s">
        <v>2292</v>
      </c>
      <c r="B1210" s="4" t="s">
        <v>377</v>
      </c>
      <c r="C1210" s="9" t="n">
        <v>45718</v>
      </c>
      <c r="D1210" s="4" t="s">
        <v>85</v>
      </c>
      <c r="E1210" s="4" t="n">
        <v>854.07</v>
      </c>
      <c r="F1210" s="4" t="str">
        <f aca="false">INDEX(Data_Customers!$C$2:$C$602,MATCH(B1210,Data_Customers!$A$2:$A$602,0))</f>
        <v>Contractor</v>
      </c>
      <c r="G1210" s="4" t="str">
        <f aca="false">INDEX(Data_Customers!$B$2:$B$602,MATCH(B1210,Data_Customers!$A$2:$A$602,0))</f>
        <v>Jones Contractors</v>
      </c>
    </row>
    <row r="1211" customFormat="false" ht="15" hidden="false" customHeight="false" outlineLevel="0" collapsed="false">
      <c r="A1211" s="4" t="s">
        <v>2293</v>
      </c>
      <c r="B1211" s="4" t="s">
        <v>377</v>
      </c>
      <c r="C1211" s="9" t="n">
        <v>46136</v>
      </c>
      <c r="D1211" s="4" t="s">
        <v>85</v>
      </c>
      <c r="E1211" s="4" t="n">
        <v>5513.17</v>
      </c>
      <c r="F1211" s="4" t="str">
        <f aca="false">INDEX(Data_Customers!$C$2:$C$602,MATCH(B1211,Data_Customers!$A$2:$A$602,0))</f>
        <v>Contractor</v>
      </c>
      <c r="G1211" s="4" t="str">
        <f aca="false">INDEX(Data_Customers!$B$2:$B$602,MATCH(B1211,Data_Customers!$A$2:$A$602,0))</f>
        <v>Jones Contractors</v>
      </c>
    </row>
    <row r="1212" customFormat="false" ht="15" hidden="false" customHeight="false" outlineLevel="0" collapsed="false">
      <c r="A1212" s="4" t="s">
        <v>2294</v>
      </c>
      <c r="B1212" s="4" t="s">
        <v>377</v>
      </c>
      <c r="C1212" s="9" t="n">
        <v>45997</v>
      </c>
      <c r="D1212" s="4" t="s">
        <v>85</v>
      </c>
      <c r="E1212" s="4" t="n">
        <v>6398.9</v>
      </c>
      <c r="F1212" s="4" t="str">
        <f aca="false">INDEX(Data_Customers!$C$2:$C$602,MATCH(B1212,Data_Customers!$A$2:$A$602,0))</f>
        <v>Contractor</v>
      </c>
      <c r="G1212" s="4" t="str">
        <f aca="false">INDEX(Data_Customers!$B$2:$B$602,MATCH(B1212,Data_Customers!$A$2:$A$602,0))</f>
        <v>Jones Contractors</v>
      </c>
    </row>
    <row r="1213" customFormat="false" ht="15" hidden="false" customHeight="false" outlineLevel="0" collapsed="false">
      <c r="A1213" s="4" t="s">
        <v>2295</v>
      </c>
      <c r="B1213" s="4" t="s">
        <v>377</v>
      </c>
      <c r="C1213" s="9" t="n">
        <v>45412</v>
      </c>
      <c r="D1213" s="4" t="s">
        <v>85</v>
      </c>
      <c r="E1213" s="4" t="n">
        <v>6556.42</v>
      </c>
      <c r="F1213" s="4" t="str">
        <f aca="false">INDEX(Data_Customers!$C$2:$C$602,MATCH(B1213,Data_Customers!$A$2:$A$602,0))</f>
        <v>Contractor</v>
      </c>
      <c r="G1213" s="4" t="str">
        <f aca="false">INDEX(Data_Customers!$B$2:$B$602,MATCH(B1213,Data_Customers!$A$2:$A$602,0))</f>
        <v>Jones Contractors</v>
      </c>
    </row>
    <row r="1214" customFormat="false" ht="15" hidden="false" customHeight="false" outlineLevel="0" collapsed="false">
      <c r="A1214" s="4" t="s">
        <v>2296</v>
      </c>
      <c r="B1214" s="4" t="s">
        <v>377</v>
      </c>
      <c r="C1214" s="9" t="n">
        <v>45382</v>
      </c>
      <c r="D1214" s="4" t="s">
        <v>85</v>
      </c>
      <c r="E1214" s="4" t="n">
        <v>295.83</v>
      </c>
      <c r="F1214" s="4" t="str">
        <f aca="false">INDEX(Data_Customers!$C$2:$C$602,MATCH(B1214,Data_Customers!$A$2:$A$602,0))</f>
        <v>Contractor</v>
      </c>
      <c r="G1214" s="4" t="str">
        <f aca="false">INDEX(Data_Customers!$B$2:$B$602,MATCH(B1214,Data_Customers!$A$2:$A$602,0))</f>
        <v>Jones Contractors</v>
      </c>
    </row>
    <row r="1215" customFormat="false" ht="15" hidden="false" customHeight="false" outlineLevel="0" collapsed="false">
      <c r="A1215" s="4" t="s">
        <v>2297</v>
      </c>
      <c r="B1215" s="4" t="s">
        <v>377</v>
      </c>
      <c r="C1215" s="9" t="n">
        <v>45478</v>
      </c>
      <c r="D1215" s="4" t="s">
        <v>85</v>
      </c>
      <c r="E1215" s="4" t="n">
        <v>811.36</v>
      </c>
      <c r="F1215" s="4" t="str">
        <f aca="false">INDEX(Data_Customers!$C$2:$C$602,MATCH(B1215,Data_Customers!$A$2:$A$602,0))</f>
        <v>Contractor</v>
      </c>
      <c r="G1215" s="4" t="str">
        <f aca="false">INDEX(Data_Customers!$B$2:$B$602,MATCH(B1215,Data_Customers!$A$2:$A$602,0))</f>
        <v>Jones Contractors</v>
      </c>
    </row>
    <row r="1216" customFormat="false" ht="15" hidden="false" customHeight="false" outlineLevel="0" collapsed="false">
      <c r="A1216" s="4" t="s">
        <v>2298</v>
      </c>
      <c r="B1216" s="4" t="s">
        <v>377</v>
      </c>
      <c r="C1216" s="9" t="n">
        <v>45897</v>
      </c>
      <c r="D1216" s="4" t="s">
        <v>85</v>
      </c>
      <c r="E1216" s="4" t="n">
        <v>585.78</v>
      </c>
      <c r="F1216" s="4" t="str">
        <f aca="false">INDEX(Data_Customers!$C$2:$C$602,MATCH(B1216,Data_Customers!$A$2:$A$602,0))</f>
        <v>Contractor</v>
      </c>
      <c r="G1216" s="4" t="str">
        <f aca="false">INDEX(Data_Customers!$B$2:$B$602,MATCH(B1216,Data_Customers!$A$2:$A$602,0))</f>
        <v>Jones Contractors</v>
      </c>
    </row>
    <row r="1217" customFormat="false" ht="15" hidden="false" customHeight="false" outlineLevel="0" collapsed="false">
      <c r="A1217" s="4" t="s">
        <v>2299</v>
      </c>
      <c r="B1217" s="4" t="s">
        <v>379</v>
      </c>
      <c r="C1217" s="9" t="n">
        <v>46190</v>
      </c>
      <c r="D1217" s="4" t="s">
        <v>85</v>
      </c>
      <c r="E1217" s="4" t="n">
        <v>608.01</v>
      </c>
      <c r="F1217" s="4" t="str">
        <f aca="false">INDEX(Data_Customers!$C$2:$C$602,MATCH(B1217,Data_Customers!$A$2:$A$602,0))</f>
        <v>Contractor</v>
      </c>
      <c r="G1217" s="4" t="str">
        <f aca="false">INDEX(Data_Customers!$B$2:$B$602,MATCH(B1217,Data_Customers!$A$2:$A$602,0))</f>
        <v>Turner Home Improvements</v>
      </c>
    </row>
    <row r="1218" customFormat="false" ht="15" hidden="false" customHeight="false" outlineLevel="0" collapsed="false">
      <c r="A1218" s="4" t="s">
        <v>2300</v>
      </c>
      <c r="B1218" s="4" t="s">
        <v>379</v>
      </c>
      <c r="C1218" s="9" t="n">
        <v>45609</v>
      </c>
      <c r="D1218" s="4" t="s">
        <v>85</v>
      </c>
      <c r="E1218" s="4" t="n">
        <v>909.7</v>
      </c>
      <c r="F1218" s="4" t="str">
        <f aca="false">INDEX(Data_Customers!$C$2:$C$602,MATCH(B1218,Data_Customers!$A$2:$A$602,0))</f>
        <v>Contractor</v>
      </c>
      <c r="G1218" s="4" t="str">
        <f aca="false">INDEX(Data_Customers!$B$2:$B$602,MATCH(B1218,Data_Customers!$A$2:$A$602,0))</f>
        <v>Turner Home Improvements</v>
      </c>
    </row>
    <row r="1219" customFormat="false" ht="15" hidden="false" customHeight="false" outlineLevel="0" collapsed="false">
      <c r="A1219" s="4" t="s">
        <v>2301</v>
      </c>
      <c r="B1219" s="4" t="s">
        <v>379</v>
      </c>
      <c r="C1219" s="9" t="n">
        <v>45474</v>
      </c>
      <c r="D1219" s="4" t="s">
        <v>85</v>
      </c>
      <c r="E1219" s="4" t="n">
        <v>3723.23</v>
      </c>
      <c r="F1219" s="4" t="str">
        <f aca="false">INDEX(Data_Customers!$C$2:$C$602,MATCH(B1219,Data_Customers!$A$2:$A$602,0))</f>
        <v>Contractor</v>
      </c>
      <c r="G1219" s="4" t="str">
        <f aca="false">INDEX(Data_Customers!$B$2:$B$602,MATCH(B1219,Data_Customers!$A$2:$A$602,0))</f>
        <v>Turner Home Improvements</v>
      </c>
    </row>
    <row r="1220" customFormat="false" ht="15" hidden="false" customHeight="false" outlineLevel="0" collapsed="false">
      <c r="A1220" s="4" t="s">
        <v>2302</v>
      </c>
      <c r="B1220" s="4" t="s">
        <v>379</v>
      </c>
      <c r="C1220" s="9" t="n">
        <v>45571</v>
      </c>
      <c r="D1220" s="4" t="s">
        <v>85</v>
      </c>
      <c r="E1220" s="4" t="n">
        <v>1042.29</v>
      </c>
      <c r="F1220" s="4" t="str">
        <f aca="false">INDEX(Data_Customers!$C$2:$C$602,MATCH(B1220,Data_Customers!$A$2:$A$602,0))</f>
        <v>Contractor</v>
      </c>
      <c r="G1220" s="4" t="str">
        <f aca="false">INDEX(Data_Customers!$B$2:$B$602,MATCH(B1220,Data_Customers!$A$2:$A$602,0))</f>
        <v>Turner Home Improvements</v>
      </c>
    </row>
    <row r="1221" customFormat="false" ht="15" hidden="false" customHeight="false" outlineLevel="0" collapsed="false">
      <c r="A1221" s="4" t="s">
        <v>2303</v>
      </c>
      <c r="B1221" s="4" t="s">
        <v>381</v>
      </c>
      <c r="C1221" s="9" t="n">
        <v>45649</v>
      </c>
      <c r="D1221" s="4" t="s">
        <v>85</v>
      </c>
      <c r="E1221" s="4" t="n">
        <v>7001.94</v>
      </c>
      <c r="F1221" s="4" t="str">
        <f aca="false">INDEX(Data_Customers!$C$2:$C$602,MATCH(B1221,Data_Customers!$A$2:$A$602,0))</f>
        <v>Retail</v>
      </c>
      <c r="G1221" s="4" t="str">
        <f aca="false">INDEX(Data_Customers!$B$2:$B$602,MATCH(B1221,Data_Customers!$A$2:$A$602,0))</f>
        <v>Grace Walker</v>
      </c>
    </row>
    <row r="1222" customFormat="false" ht="15" hidden="false" customHeight="false" outlineLevel="0" collapsed="false">
      <c r="A1222" s="4" t="s">
        <v>2304</v>
      </c>
      <c r="B1222" s="4" t="s">
        <v>381</v>
      </c>
      <c r="C1222" s="9" t="n">
        <v>45874</v>
      </c>
      <c r="D1222" s="4" t="s">
        <v>85</v>
      </c>
      <c r="E1222" s="4" t="n">
        <v>2847.66</v>
      </c>
      <c r="F1222" s="4" t="str">
        <f aca="false">INDEX(Data_Customers!$C$2:$C$602,MATCH(B1222,Data_Customers!$A$2:$A$602,0))</f>
        <v>Retail</v>
      </c>
      <c r="G1222" s="4" t="str">
        <f aca="false">INDEX(Data_Customers!$B$2:$B$602,MATCH(B1222,Data_Customers!$A$2:$A$602,0))</f>
        <v>Grace Walker</v>
      </c>
    </row>
    <row r="1223" customFormat="false" ht="15" hidden="false" customHeight="false" outlineLevel="0" collapsed="false">
      <c r="A1223" s="4" t="s">
        <v>2305</v>
      </c>
      <c r="B1223" s="4" t="s">
        <v>381</v>
      </c>
      <c r="C1223" s="9" t="n">
        <v>45504</v>
      </c>
      <c r="D1223" s="4" t="s">
        <v>85</v>
      </c>
      <c r="E1223" s="4" t="n">
        <v>2746.89</v>
      </c>
      <c r="F1223" s="4" t="str">
        <f aca="false">INDEX(Data_Customers!$C$2:$C$602,MATCH(B1223,Data_Customers!$A$2:$A$602,0))</f>
        <v>Retail</v>
      </c>
      <c r="G1223" s="4" t="str">
        <f aca="false">INDEX(Data_Customers!$B$2:$B$602,MATCH(B1223,Data_Customers!$A$2:$A$602,0))</f>
        <v>Grace Walker</v>
      </c>
    </row>
    <row r="1224" customFormat="false" ht="15" hidden="false" customHeight="false" outlineLevel="0" collapsed="false">
      <c r="A1224" s="4" t="s">
        <v>2306</v>
      </c>
      <c r="B1224" s="4" t="s">
        <v>381</v>
      </c>
      <c r="C1224" s="9" t="n">
        <v>45817</v>
      </c>
      <c r="D1224" s="4" t="s">
        <v>85</v>
      </c>
      <c r="E1224" s="4" t="n">
        <v>3016.11</v>
      </c>
      <c r="F1224" s="4" t="str">
        <f aca="false">INDEX(Data_Customers!$C$2:$C$602,MATCH(B1224,Data_Customers!$A$2:$A$602,0))</f>
        <v>Retail</v>
      </c>
      <c r="G1224" s="4" t="str">
        <f aca="false">INDEX(Data_Customers!$B$2:$B$602,MATCH(B1224,Data_Customers!$A$2:$A$602,0))</f>
        <v>Grace Walker</v>
      </c>
    </row>
    <row r="1225" customFormat="false" ht="15" hidden="false" customHeight="false" outlineLevel="0" collapsed="false">
      <c r="A1225" s="4" t="s">
        <v>2307</v>
      </c>
      <c r="B1225" s="4" t="s">
        <v>381</v>
      </c>
      <c r="C1225" s="9" t="n">
        <v>45324</v>
      </c>
      <c r="D1225" s="4" t="s">
        <v>85</v>
      </c>
      <c r="E1225" s="4" t="n">
        <v>924.12</v>
      </c>
      <c r="F1225" s="4" t="str">
        <f aca="false">INDEX(Data_Customers!$C$2:$C$602,MATCH(B1225,Data_Customers!$A$2:$A$602,0))</f>
        <v>Retail</v>
      </c>
      <c r="G1225" s="4" t="str">
        <f aca="false">INDEX(Data_Customers!$B$2:$B$602,MATCH(B1225,Data_Customers!$A$2:$A$602,0))</f>
        <v>Grace Walker</v>
      </c>
    </row>
    <row r="1226" customFormat="false" ht="15" hidden="false" customHeight="false" outlineLevel="0" collapsed="false">
      <c r="A1226" s="4" t="s">
        <v>2308</v>
      </c>
      <c r="B1226" s="4" t="s">
        <v>381</v>
      </c>
      <c r="C1226" s="9" t="n">
        <v>45778</v>
      </c>
      <c r="D1226" s="4" t="s">
        <v>85</v>
      </c>
      <c r="E1226" s="4" t="n">
        <v>5533.81</v>
      </c>
      <c r="F1226" s="4" t="str">
        <f aca="false">INDEX(Data_Customers!$C$2:$C$602,MATCH(B1226,Data_Customers!$A$2:$A$602,0))</f>
        <v>Retail</v>
      </c>
      <c r="G1226" s="4" t="str">
        <f aca="false">INDEX(Data_Customers!$B$2:$B$602,MATCH(B1226,Data_Customers!$A$2:$A$602,0))</f>
        <v>Grace Walker</v>
      </c>
    </row>
    <row r="1227" customFormat="false" ht="15" hidden="false" customHeight="false" outlineLevel="0" collapsed="false">
      <c r="A1227" s="4" t="s">
        <v>2309</v>
      </c>
      <c r="B1227" s="4" t="s">
        <v>381</v>
      </c>
      <c r="C1227" s="9" t="n">
        <v>45869</v>
      </c>
      <c r="D1227" s="4" t="s">
        <v>85</v>
      </c>
      <c r="E1227" s="4" t="n">
        <v>5912.95</v>
      </c>
      <c r="F1227" s="4" t="str">
        <f aca="false">INDEX(Data_Customers!$C$2:$C$602,MATCH(B1227,Data_Customers!$A$2:$A$602,0))</f>
        <v>Retail</v>
      </c>
      <c r="G1227" s="4" t="str">
        <f aca="false">INDEX(Data_Customers!$B$2:$B$602,MATCH(B1227,Data_Customers!$A$2:$A$602,0))</f>
        <v>Grace Walker</v>
      </c>
    </row>
    <row r="1228" customFormat="false" ht="15" hidden="false" customHeight="false" outlineLevel="0" collapsed="false">
      <c r="A1228" s="4" t="s">
        <v>2310</v>
      </c>
      <c r="B1228" s="4" t="s">
        <v>381</v>
      </c>
      <c r="C1228" s="9" t="n">
        <v>45454</v>
      </c>
      <c r="D1228" s="4" t="s">
        <v>85</v>
      </c>
      <c r="E1228" s="4" t="n">
        <v>6130.52</v>
      </c>
      <c r="F1228" s="4" t="str">
        <f aca="false">INDEX(Data_Customers!$C$2:$C$602,MATCH(B1228,Data_Customers!$A$2:$A$602,0))</f>
        <v>Retail</v>
      </c>
      <c r="G1228" s="4" t="str">
        <f aca="false">INDEX(Data_Customers!$B$2:$B$602,MATCH(B1228,Data_Customers!$A$2:$A$602,0))</f>
        <v>Grace Walker</v>
      </c>
    </row>
    <row r="1229" customFormat="false" ht="15" hidden="false" customHeight="false" outlineLevel="0" collapsed="false">
      <c r="A1229" s="4" t="s">
        <v>2311</v>
      </c>
      <c r="B1229" s="4" t="s">
        <v>381</v>
      </c>
      <c r="C1229" s="9" t="n">
        <v>45458</v>
      </c>
      <c r="D1229" s="4" t="s">
        <v>85</v>
      </c>
      <c r="E1229" s="4" t="n">
        <v>7213.5</v>
      </c>
      <c r="F1229" s="4" t="str">
        <f aca="false">INDEX(Data_Customers!$C$2:$C$602,MATCH(B1229,Data_Customers!$A$2:$A$602,0))</f>
        <v>Retail</v>
      </c>
      <c r="G1229" s="4" t="str">
        <f aca="false">INDEX(Data_Customers!$B$2:$B$602,MATCH(B1229,Data_Customers!$A$2:$A$602,0))</f>
        <v>Grace Walker</v>
      </c>
    </row>
    <row r="1230" customFormat="false" ht="15" hidden="false" customHeight="false" outlineLevel="0" collapsed="false">
      <c r="A1230" s="4" t="s">
        <v>2312</v>
      </c>
      <c r="B1230" s="4" t="s">
        <v>381</v>
      </c>
      <c r="C1230" s="9" t="n">
        <v>45881</v>
      </c>
      <c r="D1230" s="4" t="s">
        <v>85</v>
      </c>
      <c r="E1230" s="4" t="n">
        <v>5994.17</v>
      </c>
      <c r="F1230" s="4" t="str">
        <f aca="false">INDEX(Data_Customers!$C$2:$C$602,MATCH(B1230,Data_Customers!$A$2:$A$602,0))</f>
        <v>Retail</v>
      </c>
      <c r="G1230" s="4" t="str">
        <f aca="false">INDEX(Data_Customers!$B$2:$B$602,MATCH(B1230,Data_Customers!$A$2:$A$602,0))</f>
        <v>Grace Walker</v>
      </c>
    </row>
    <row r="1231" customFormat="false" ht="15" hidden="false" customHeight="false" outlineLevel="0" collapsed="false">
      <c r="A1231" s="4" t="s">
        <v>2313</v>
      </c>
      <c r="B1231" s="4" t="s">
        <v>381</v>
      </c>
      <c r="C1231" s="9" t="n">
        <v>45637</v>
      </c>
      <c r="D1231" s="4" t="s">
        <v>85</v>
      </c>
      <c r="E1231" s="4" t="n">
        <v>6434.77</v>
      </c>
      <c r="F1231" s="4" t="str">
        <f aca="false">INDEX(Data_Customers!$C$2:$C$602,MATCH(B1231,Data_Customers!$A$2:$A$602,0))</f>
        <v>Retail</v>
      </c>
      <c r="G1231" s="4" t="str">
        <f aca="false">INDEX(Data_Customers!$B$2:$B$602,MATCH(B1231,Data_Customers!$A$2:$A$602,0))</f>
        <v>Grace Walker</v>
      </c>
    </row>
    <row r="1232" customFormat="false" ht="15" hidden="false" customHeight="false" outlineLevel="0" collapsed="false">
      <c r="A1232" s="4" t="s">
        <v>2314</v>
      </c>
      <c r="B1232" s="4" t="s">
        <v>383</v>
      </c>
      <c r="C1232" s="9" t="n">
        <v>45459</v>
      </c>
      <c r="D1232" s="4" t="s">
        <v>103</v>
      </c>
      <c r="E1232" s="4" t="n">
        <v>4607.36</v>
      </c>
      <c r="F1232" s="4" t="str">
        <f aca="false">INDEX(Data_Customers!$C$2:$C$602,MATCH(B1232,Data_Customers!$A$2:$A$602,0))</f>
        <v>Retail</v>
      </c>
      <c r="G1232" s="4" t="str">
        <f aca="false">INDEX(Data_Customers!$B$2:$B$602,MATCH(B1232,Data_Customers!$A$2:$A$602,0))</f>
        <v>Chloe Baker</v>
      </c>
    </row>
    <row r="1233" customFormat="false" ht="15" hidden="false" customHeight="false" outlineLevel="0" collapsed="false">
      <c r="A1233" s="4" t="s">
        <v>2315</v>
      </c>
      <c r="B1233" s="4" t="s">
        <v>383</v>
      </c>
      <c r="C1233" s="9" t="n">
        <v>45971</v>
      </c>
      <c r="D1233" s="4" t="s">
        <v>103</v>
      </c>
      <c r="E1233" s="4" t="n">
        <v>2299.77</v>
      </c>
      <c r="F1233" s="4" t="str">
        <f aca="false">INDEX(Data_Customers!$C$2:$C$602,MATCH(B1233,Data_Customers!$A$2:$A$602,0))</f>
        <v>Retail</v>
      </c>
      <c r="G1233" s="4" t="str">
        <f aca="false">INDEX(Data_Customers!$B$2:$B$602,MATCH(B1233,Data_Customers!$A$2:$A$602,0))</f>
        <v>Chloe Baker</v>
      </c>
    </row>
    <row r="1234" customFormat="false" ht="15" hidden="false" customHeight="false" outlineLevel="0" collapsed="false">
      <c r="A1234" s="4" t="s">
        <v>2316</v>
      </c>
      <c r="B1234" s="4" t="s">
        <v>383</v>
      </c>
      <c r="C1234" s="9" t="n">
        <v>46112</v>
      </c>
      <c r="D1234" s="4" t="s">
        <v>103</v>
      </c>
      <c r="E1234" s="4" t="n">
        <v>4101.02</v>
      </c>
      <c r="F1234" s="4" t="str">
        <f aca="false">INDEX(Data_Customers!$C$2:$C$602,MATCH(B1234,Data_Customers!$A$2:$A$602,0))</f>
        <v>Retail</v>
      </c>
      <c r="G1234" s="4" t="str">
        <f aca="false">INDEX(Data_Customers!$B$2:$B$602,MATCH(B1234,Data_Customers!$A$2:$A$602,0))</f>
        <v>Chloe Baker</v>
      </c>
    </row>
    <row r="1235" customFormat="false" ht="15" hidden="false" customHeight="false" outlineLevel="0" collapsed="false">
      <c r="A1235" s="4" t="s">
        <v>2317</v>
      </c>
      <c r="B1235" s="4" t="s">
        <v>383</v>
      </c>
      <c r="C1235" s="9" t="n">
        <v>45497</v>
      </c>
      <c r="D1235" s="4" t="s">
        <v>103</v>
      </c>
      <c r="E1235" s="4" t="n">
        <v>1127.46</v>
      </c>
      <c r="F1235" s="4" t="str">
        <f aca="false">INDEX(Data_Customers!$C$2:$C$602,MATCH(B1235,Data_Customers!$A$2:$A$602,0))</f>
        <v>Retail</v>
      </c>
      <c r="G1235" s="4" t="str">
        <f aca="false">INDEX(Data_Customers!$B$2:$B$602,MATCH(B1235,Data_Customers!$A$2:$A$602,0))</f>
        <v>Chloe Baker</v>
      </c>
    </row>
    <row r="1236" customFormat="false" ht="15" hidden="false" customHeight="false" outlineLevel="0" collapsed="false">
      <c r="A1236" s="4" t="s">
        <v>2318</v>
      </c>
      <c r="B1236" s="4" t="s">
        <v>383</v>
      </c>
      <c r="C1236" s="9" t="n">
        <v>46170</v>
      </c>
      <c r="D1236" s="4" t="s">
        <v>103</v>
      </c>
      <c r="E1236" s="4" t="n">
        <v>1893.33</v>
      </c>
      <c r="F1236" s="4" t="str">
        <f aca="false">INDEX(Data_Customers!$C$2:$C$602,MATCH(B1236,Data_Customers!$A$2:$A$602,0))</f>
        <v>Retail</v>
      </c>
      <c r="G1236" s="4" t="str">
        <f aca="false">INDEX(Data_Customers!$B$2:$B$602,MATCH(B1236,Data_Customers!$A$2:$A$602,0))</f>
        <v>Chloe Baker</v>
      </c>
    </row>
    <row r="1237" customFormat="false" ht="15" hidden="false" customHeight="false" outlineLevel="0" collapsed="false">
      <c r="A1237" s="4" t="s">
        <v>2319</v>
      </c>
      <c r="B1237" s="4" t="s">
        <v>383</v>
      </c>
      <c r="C1237" s="9" t="n">
        <v>45993</v>
      </c>
      <c r="D1237" s="4" t="s">
        <v>103</v>
      </c>
      <c r="E1237" s="4" t="n">
        <v>8816.88</v>
      </c>
      <c r="F1237" s="4" t="str">
        <f aca="false">INDEX(Data_Customers!$C$2:$C$602,MATCH(B1237,Data_Customers!$A$2:$A$602,0))</f>
        <v>Retail</v>
      </c>
      <c r="G1237" s="4" t="str">
        <f aca="false">INDEX(Data_Customers!$B$2:$B$602,MATCH(B1237,Data_Customers!$A$2:$A$602,0))</f>
        <v>Chloe Baker</v>
      </c>
    </row>
    <row r="1238" customFormat="false" ht="15" hidden="false" customHeight="false" outlineLevel="0" collapsed="false">
      <c r="A1238" s="4" t="s">
        <v>2320</v>
      </c>
      <c r="B1238" s="4" t="s">
        <v>383</v>
      </c>
      <c r="C1238" s="9" t="n">
        <v>45995</v>
      </c>
      <c r="D1238" s="4" t="s">
        <v>103</v>
      </c>
      <c r="E1238" s="4" t="n">
        <v>4954.93</v>
      </c>
      <c r="F1238" s="4" t="str">
        <f aca="false">INDEX(Data_Customers!$C$2:$C$602,MATCH(B1238,Data_Customers!$A$2:$A$602,0))</f>
        <v>Retail</v>
      </c>
      <c r="G1238" s="4" t="str">
        <f aca="false">INDEX(Data_Customers!$B$2:$B$602,MATCH(B1238,Data_Customers!$A$2:$A$602,0))</f>
        <v>Chloe Baker</v>
      </c>
    </row>
    <row r="1239" customFormat="false" ht="15" hidden="false" customHeight="false" outlineLevel="0" collapsed="false">
      <c r="A1239" s="4" t="s">
        <v>2321</v>
      </c>
      <c r="B1239" s="4" t="s">
        <v>383</v>
      </c>
      <c r="C1239" s="9" t="n">
        <v>45688</v>
      </c>
      <c r="D1239" s="4" t="s">
        <v>103</v>
      </c>
      <c r="E1239" s="4" t="n">
        <v>1767.44</v>
      </c>
      <c r="F1239" s="4" t="str">
        <f aca="false">INDEX(Data_Customers!$C$2:$C$602,MATCH(B1239,Data_Customers!$A$2:$A$602,0))</f>
        <v>Retail</v>
      </c>
      <c r="G1239" s="4" t="str">
        <f aca="false">INDEX(Data_Customers!$B$2:$B$602,MATCH(B1239,Data_Customers!$A$2:$A$602,0))</f>
        <v>Chloe Baker</v>
      </c>
    </row>
    <row r="1240" customFormat="false" ht="15" hidden="false" customHeight="false" outlineLevel="0" collapsed="false">
      <c r="A1240" s="4" t="s">
        <v>2322</v>
      </c>
      <c r="B1240" s="4" t="s">
        <v>383</v>
      </c>
      <c r="C1240" s="9" t="n">
        <v>46083</v>
      </c>
      <c r="D1240" s="4" t="s">
        <v>103</v>
      </c>
      <c r="E1240" s="4" t="n">
        <v>4860.94</v>
      </c>
      <c r="F1240" s="4" t="str">
        <f aca="false">INDEX(Data_Customers!$C$2:$C$602,MATCH(B1240,Data_Customers!$A$2:$A$602,0))</f>
        <v>Retail</v>
      </c>
      <c r="G1240" s="4" t="str">
        <f aca="false">INDEX(Data_Customers!$B$2:$B$602,MATCH(B1240,Data_Customers!$A$2:$A$602,0))</f>
        <v>Chloe Baker</v>
      </c>
    </row>
    <row r="1241" customFormat="false" ht="15" hidden="false" customHeight="false" outlineLevel="0" collapsed="false">
      <c r="A1241" s="4" t="s">
        <v>2323</v>
      </c>
      <c r="B1241" s="4" t="s">
        <v>383</v>
      </c>
      <c r="C1241" s="9" t="n">
        <v>45838</v>
      </c>
      <c r="D1241" s="4" t="s">
        <v>103</v>
      </c>
      <c r="E1241" s="4" t="n">
        <v>2641.12</v>
      </c>
      <c r="F1241" s="4" t="str">
        <f aca="false">INDEX(Data_Customers!$C$2:$C$602,MATCH(B1241,Data_Customers!$A$2:$A$602,0))</f>
        <v>Retail</v>
      </c>
      <c r="G1241" s="4" t="str">
        <f aca="false">INDEX(Data_Customers!$B$2:$B$602,MATCH(B1241,Data_Customers!$A$2:$A$602,0))</f>
        <v>Chloe Baker</v>
      </c>
    </row>
    <row r="1242" customFormat="false" ht="15" hidden="false" customHeight="false" outlineLevel="0" collapsed="false">
      <c r="A1242" s="4" t="s">
        <v>2324</v>
      </c>
      <c r="B1242" s="4" t="s">
        <v>383</v>
      </c>
      <c r="C1242" s="9" t="n">
        <v>45977</v>
      </c>
      <c r="D1242" s="4" t="s">
        <v>103</v>
      </c>
      <c r="E1242" s="4" t="n">
        <v>9585.53</v>
      </c>
      <c r="F1242" s="4" t="str">
        <f aca="false">INDEX(Data_Customers!$C$2:$C$602,MATCH(B1242,Data_Customers!$A$2:$A$602,0))</f>
        <v>Retail</v>
      </c>
      <c r="G1242" s="4" t="str">
        <f aca="false">INDEX(Data_Customers!$B$2:$B$602,MATCH(B1242,Data_Customers!$A$2:$A$602,0))</f>
        <v>Chloe Baker</v>
      </c>
    </row>
    <row r="1243" customFormat="false" ht="15" hidden="false" customHeight="false" outlineLevel="0" collapsed="false">
      <c r="A1243" s="4" t="s">
        <v>2325</v>
      </c>
      <c r="B1243" s="4" t="s">
        <v>383</v>
      </c>
      <c r="C1243" s="9" t="n">
        <v>46134</v>
      </c>
      <c r="D1243" s="4" t="s">
        <v>103</v>
      </c>
      <c r="E1243" s="4" t="n">
        <v>4114.2</v>
      </c>
      <c r="F1243" s="4" t="str">
        <f aca="false">INDEX(Data_Customers!$C$2:$C$602,MATCH(B1243,Data_Customers!$A$2:$A$602,0))</f>
        <v>Retail</v>
      </c>
      <c r="G1243" s="4" t="str">
        <f aca="false">INDEX(Data_Customers!$B$2:$B$602,MATCH(B1243,Data_Customers!$A$2:$A$602,0))</f>
        <v>Chloe Baker</v>
      </c>
    </row>
    <row r="1244" customFormat="false" ht="15" hidden="false" customHeight="false" outlineLevel="0" collapsed="false">
      <c r="A1244" s="4" t="s">
        <v>2326</v>
      </c>
      <c r="B1244" s="4" t="s">
        <v>385</v>
      </c>
      <c r="C1244" s="9" t="n">
        <v>45484</v>
      </c>
      <c r="D1244" s="4" t="s">
        <v>79</v>
      </c>
      <c r="E1244" s="4" t="n">
        <v>1371.4</v>
      </c>
      <c r="F1244" s="4" t="str">
        <f aca="false">INDEX(Data_Customers!$C$2:$C$602,MATCH(B1244,Data_Customers!$A$2:$A$602,0))</f>
        <v>Trade Account</v>
      </c>
      <c r="G1244" s="4" t="str">
        <f aca="false">INDEX(Data_Customers!$B$2:$B$602,MATCH(B1244,Data_Customers!$A$2:$A$602,0))</f>
        <v>Evans Construction</v>
      </c>
    </row>
    <row r="1245" customFormat="false" ht="15" hidden="false" customHeight="false" outlineLevel="0" collapsed="false">
      <c r="A1245" s="4" t="s">
        <v>2327</v>
      </c>
      <c r="B1245" s="4" t="s">
        <v>385</v>
      </c>
      <c r="C1245" s="9" t="n">
        <v>45737</v>
      </c>
      <c r="D1245" s="4" t="s">
        <v>79</v>
      </c>
      <c r="E1245" s="4" t="n">
        <v>1295.45</v>
      </c>
      <c r="F1245" s="4" t="str">
        <f aca="false">INDEX(Data_Customers!$C$2:$C$602,MATCH(B1245,Data_Customers!$A$2:$A$602,0))</f>
        <v>Trade Account</v>
      </c>
      <c r="G1245" s="4" t="str">
        <f aca="false">INDEX(Data_Customers!$B$2:$B$602,MATCH(B1245,Data_Customers!$A$2:$A$602,0))</f>
        <v>Evans Construction</v>
      </c>
    </row>
    <row r="1246" customFormat="false" ht="15" hidden="false" customHeight="false" outlineLevel="0" collapsed="false">
      <c r="A1246" s="4" t="s">
        <v>2328</v>
      </c>
      <c r="B1246" s="4" t="s">
        <v>386</v>
      </c>
      <c r="C1246" s="9" t="n">
        <v>45688</v>
      </c>
      <c r="D1246" s="4" t="s">
        <v>85</v>
      </c>
      <c r="E1246" s="4" t="n">
        <v>5491.16</v>
      </c>
      <c r="F1246" s="4" t="str">
        <f aca="false">INDEX(Data_Customers!$C$2:$C$602,MATCH(B1246,Data_Customers!$A$2:$A$602,0))</f>
        <v>Trade Account</v>
      </c>
      <c r="G1246" s="4" t="str">
        <f aca="false">INDEX(Data_Customers!$B$2:$B$602,MATCH(B1246,Data_Customers!$A$2:$A$602,0))</f>
        <v>Brown Contractors</v>
      </c>
    </row>
    <row r="1247" customFormat="false" ht="15" hidden="false" customHeight="false" outlineLevel="0" collapsed="false">
      <c r="A1247" s="4" t="s">
        <v>2329</v>
      </c>
      <c r="B1247" s="4" t="s">
        <v>386</v>
      </c>
      <c r="C1247" s="9" t="n">
        <v>46146</v>
      </c>
      <c r="D1247" s="4" t="s">
        <v>85</v>
      </c>
      <c r="E1247" s="4" t="n">
        <v>728.25</v>
      </c>
      <c r="F1247" s="4" t="str">
        <f aca="false">INDEX(Data_Customers!$C$2:$C$602,MATCH(B1247,Data_Customers!$A$2:$A$602,0))</f>
        <v>Trade Account</v>
      </c>
      <c r="G1247" s="4" t="str">
        <f aca="false">INDEX(Data_Customers!$B$2:$B$602,MATCH(B1247,Data_Customers!$A$2:$A$602,0))</f>
        <v>Brown Contractors</v>
      </c>
    </row>
    <row r="1248" customFormat="false" ht="15" hidden="false" customHeight="false" outlineLevel="0" collapsed="false">
      <c r="A1248" s="4" t="s">
        <v>2330</v>
      </c>
      <c r="B1248" s="4" t="s">
        <v>386</v>
      </c>
      <c r="C1248" s="9" t="n">
        <v>45646</v>
      </c>
      <c r="D1248" s="4" t="s">
        <v>85</v>
      </c>
      <c r="E1248" s="4" t="n">
        <v>2665.39</v>
      </c>
      <c r="F1248" s="4" t="str">
        <f aca="false">INDEX(Data_Customers!$C$2:$C$602,MATCH(B1248,Data_Customers!$A$2:$A$602,0))</f>
        <v>Trade Account</v>
      </c>
      <c r="G1248" s="4" t="str">
        <f aca="false">INDEX(Data_Customers!$B$2:$B$602,MATCH(B1248,Data_Customers!$A$2:$A$602,0))</f>
        <v>Brown Contractors</v>
      </c>
    </row>
    <row r="1249" customFormat="false" ht="15" hidden="false" customHeight="false" outlineLevel="0" collapsed="false">
      <c r="A1249" s="4" t="s">
        <v>2331</v>
      </c>
      <c r="B1249" s="4" t="s">
        <v>388</v>
      </c>
      <c r="C1249" s="9" t="n">
        <v>45880</v>
      </c>
      <c r="D1249" s="4" t="s">
        <v>75</v>
      </c>
      <c r="E1249" s="4" t="n">
        <v>8169.11</v>
      </c>
      <c r="F1249" s="4" t="str">
        <f aca="false">INDEX(Data_Customers!$C$2:$C$602,MATCH(B1249,Data_Customers!$A$2:$A$602,0))</f>
        <v>Retail</v>
      </c>
      <c r="G1249" s="4" t="str">
        <f aca="false">INDEX(Data_Customers!$B$2:$B$602,MATCH(B1249,Data_Customers!$A$2:$A$602,0))</f>
        <v>Chloe Turner</v>
      </c>
    </row>
    <row r="1250" customFormat="false" ht="15" hidden="false" customHeight="false" outlineLevel="0" collapsed="false">
      <c r="A1250" s="4" t="s">
        <v>2332</v>
      </c>
      <c r="B1250" s="4" t="s">
        <v>388</v>
      </c>
      <c r="C1250" s="9" t="n">
        <v>45556</v>
      </c>
      <c r="D1250" s="4" t="s">
        <v>75</v>
      </c>
      <c r="E1250" s="4" t="n">
        <v>3085.65</v>
      </c>
      <c r="F1250" s="4" t="str">
        <f aca="false">INDEX(Data_Customers!$C$2:$C$602,MATCH(B1250,Data_Customers!$A$2:$A$602,0))</f>
        <v>Retail</v>
      </c>
      <c r="G1250" s="4" t="str">
        <f aca="false">INDEX(Data_Customers!$B$2:$B$602,MATCH(B1250,Data_Customers!$A$2:$A$602,0))</f>
        <v>Chloe Turner</v>
      </c>
    </row>
    <row r="1251" customFormat="false" ht="15" hidden="false" customHeight="false" outlineLevel="0" collapsed="false">
      <c r="A1251" s="4" t="s">
        <v>2333</v>
      </c>
      <c r="B1251" s="4" t="s">
        <v>388</v>
      </c>
      <c r="C1251" s="9" t="n">
        <v>45806</v>
      </c>
      <c r="D1251" s="4" t="s">
        <v>75</v>
      </c>
      <c r="E1251" s="4" t="n">
        <v>5745.41</v>
      </c>
      <c r="F1251" s="4" t="str">
        <f aca="false">INDEX(Data_Customers!$C$2:$C$602,MATCH(B1251,Data_Customers!$A$2:$A$602,0))</f>
        <v>Retail</v>
      </c>
      <c r="G1251" s="4" t="str">
        <f aca="false">INDEX(Data_Customers!$B$2:$B$602,MATCH(B1251,Data_Customers!$A$2:$A$602,0))</f>
        <v>Chloe Turner</v>
      </c>
    </row>
    <row r="1252" customFormat="false" ht="15" hidden="false" customHeight="false" outlineLevel="0" collapsed="false">
      <c r="A1252" s="4" t="s">
        <v>2334</v>
      </c>
      <c r="B1252" s="4" t="s">
        <v>390</v>
      </c>
      <c r="C1252" s="9" t="n">
        <v>46183</v>
      </c>
      <c r="D1252" s="4" t="s">
        <v>103</v>
      </c>
      <c r="E1252" s="4" t="n">
        <v>79.76</v>
      </c>
      <c r="F1252" s="4" t="str">
        <f aca="false">INDEX(Data_Customers!$C$2:$C$602,MATCH(B1252,Data_Customers!$A$2:$A$602,0))</f>
        <v>Housebuilder</v>
      </c>
      <c r="G1252" s="4" t="str">
        <f aca="false">INDEX(Data_Customers!$B$2:$B$602,MATCH(B1252,Data_Customers!$A$2:$A$602,0))</f>
        <v>Turner Roofing Ltd</v>
      </c>
    </row>
    <row r="1253" customFormat="false" ht="15" hidden="false" customHeight="false" outlineLevel="0" collapsed="false">
      <c r="A1253" s="4" t="s">
        <v>2335</v>
      </c>
      <c r="B1253" s="4" t="s">
        <v>390</v>
      </c>
      <c r="C1253" s="9" t="n">
        <v>45637</v>
      </c>
      <c r="D1253" s="4" t="s">
        <v>103</v>
      </c>
      <c r="E1253" s="4" t="n">
        <v>7361.15</v>
      </c>
      <c r="F1253" s="4" t="str">
        <f aca="false">INDEX(Data_Customers!$C$2:$C$602,MATCH(B1253,Data_Customers!$A$2:$A$602,0))</f>
        <v>Housebuilder</v>
      </c>
      <c r="G1253" s="4" t="str">
        <f aca="false">INDEX(Data_Customers!$B$2:$B$602,MATCH(B1253,Data_Customers!$A$2:$A$602,0))</f>
        <v>Turner Roofing Ltd</v>
      </c>
    </row>
    <row r="1254" customFormat="false" ht="15" hidden="false" customHeight="false" outlineLevel="0" collapsed="false">
      <c r="A1254" s="4" t="s">
        <v>2336</v>
      </c>
      <c r="B1254" s="4" t="s">
        <v>390</v>
      </c>
      <c r="C1254" s="9" t="n">
        <v>45332</v>
      </c>
      <c r="D1254" s="4" t="s">
        <v>103</v>
      </c>
      <c r="E1254" s="4" t="n">
        <v>3685.12</v>
      </c>
      <c r="F1254" s="4" t="str">
        <f aca="false">INDEX(Data_Customers!$C$2:$C$602,MATCH(B1254,Data_Customers!$A$2:$A$602,0))</f>
        <v>Housebuilder</v>
      </c>
      <c r="G1254" s="4" t="str">
        <f aca="false">INDEX(Data_Customers!$B$2:$B$602,MATCH(B1254,Data_Customers!$A$2:$A$602,0))</f>
        <v>Turner Roofing Ltd</v>
      </c>
    </row>
    <row r="1255" customFormat="false" ht="15" hidden="false" customHeight="false" outlineLevel="0" collapsed="false">
      <c r="A1255" s="4" t="s">
        <v>2337</v>
      </c>
      <c r="B1255" s="4" t="s">
        <v>390</v>
      </c>
      <c r="C1255" s="9" t="n">
        <v>45763</v>
      </c>
      <c r="D1255" s="4" t="s">
        <v>103</v>
      </c>
      <c r="E1255" s="4" t="n">
        <v>7850.43</v>
      </c>
      <c r="F1255" s="4" t="str">
        <f aca="false">INDEX(Data_Customers!$C$2:$C$602,MATCH(B1255,Data_Customers!$A$2:$A$602,0))</f>
        <v>Housebuilder</v>
      </c>
      <c r="G1255" s="4" t="str">
        <f aca="false">INDEX(Data_Customers!$B$2:$B$602,MATCH(B1255,Data_Customers!$A$2:$A$602,0))</f>
        <v>Turner Roofing Ltd</v>
      </c>
    </row>
    <row r="1256" customFormat="false" ht="15" hidden="false" customHeight="false" outlineLevel="0" collapsed="false">
      <c r="A1256" s="4" t="s">
        <v>2338</v>
      </c>
      <c r="B1256" s="4" t="s">
        <v>390</v>
      </c>
      <c r="C1256" s="9" t="n">
        <v>45637</v>
      </c>
      <c r="D1256" s="4" t="s">
        <v>103</v>
      </c>
      <c r="E1256" s="4" t="n">
        <v>3349.56</v>
      </c>
      <c r="F1256" s="4" t="str">
        <f aca="false">INDEX(Data_Customers!$C$2:$C$602,MATCH(B1256,Data_Customers!$A$2:$A$602,0))</f>
        <v>Housebuilder</v>
      </c>
      <c r="G1256" s="4" t="str">
        <f aca="false">INDEX(Data_Customers!$B$2:$B$602,MATCH(B1256,Data_Customers!$A$2:$A$602,0))</f>
        <v>Turner Roofing Ltd</v>
      </c>
    </row>
    <row r="1257" customFormat="false" ht="15" hidden="false" customHeight="false" outlineLevel="0" collapsed="false">
      <c r="A1257" s="4" t="s">
        <v>2339</v>
      </c>
      <c r="B1257" s="4" t="s">
        <v>390</v>
      </c>
      <c r="C1257" s="9" t="n">
        <v>45592</v>
      </c>
      <c r="D1257" s="4" t="s">
        <v>103</v>
      </c>
      <c r="E1257" s="4" t="n">
        <v>3609.51</v>
      </c>
      <c r="F1257" s="4" t="str">
        <f aca="false">INDEX(Data_Customers!$C$2:$C$602,MATCH(B1257,Data_Customers!$A$2:$A$602,0))</f>
        <v>Housebuilder</v>
      </c>
      <c r="G1257" s="4" t="str">
        <f aca="false">INDEX(Data_Customers!$B$2:$B$602,MATCH(B1257,Data_Customers!$A$2:$A$602,0))</f>
        <v>Turner Roofing Ltd</v>
      </c>
    </row>
    <row r="1258" customFormat="false" ht="15" hidden="false" customHeight="false" outlineLevel="0" collapsed="false">
      <c r="A1258" s="4" t="s">
        <v>2340</v>
      </c>
      <c r="B1258" s="4" t="s">
        <v>390</v>
      </c>
      <c r="C1258" s="9" t="n">
        <v>45902</v>
      </c>
      <c r="D1258" s="4" t="s">
        <v>103</v>
      </c>
      <c r="E1258" s="4" t="n">
        <v>330.14</v>
      </c>
      <c r="F1258" s="4" t="str">
        <f aca="false">INDEX(Data_Customers!$C$2:$C$602,MATCH(B1258,Data_Customers!$A$2:$A$602,0))</f>
        <v>Housebuilder</v>
      </c>
      <c r="G1258" s="4" t="str">
        <f aca="false">INDEX(Data_Customers!$B$2:$B$602,MATCH(B1258,Data_Customers!$A$2:$A$602,0))</f>
        <v>Turner Roofing Ltd</v>
      </c>
    </row>
    <row r="1259" customFormat="false" ht="15" hidden="false" customHeight="false" outlineLevel="0" collapsed="false">
      <c r="A1259" s="4" t="s">
        <v>2341</v>
      </c>
      <c r="B1259" s="4" t="s">
        <v>390</v>
      </c>
      <c r="C1259" s="9" t="n">
        <v>45836</v>
      </c>
      <c r="D1259" s="4" t="s">
        <v>103</v>
      </c>
      <c r="E1259" s="4" t="n">
        <v>3518.57</v>
      </c>
      <c r="F1259" s="4" t="str">
        <f aca="false">INDEX(Data_Customers!$C$2:$C$602,MATCH(B1259,Data_Customers!$A$2:$A$602,0))</f>
        <v>Housebuilder</v>
      </c>
      <c r="G1259" s="4" t="str">
        <f aca="false">INDEX(Data_Customers!$B$2:$B$602,MATCH(B1259,Data_Customers!$A$2:$A$602,0))</f>
        <v>Turner Roofing Ltd</v>
      </c>
    </row>
    <row r="1260" customFormat="false" ht="15" hidden="false" customHeight="false" outlineLevel="0" collapsed="false">
      <c r="A1260" s="4" t="s">
        <v>2342</v>
      </c>
      <c r="B1260" s="4" t="s">
        <v>390</v>
      </c>
      <c r="C1260" s="9" t="n">
        <v>45733</v>
      </c>
      <c r="D1260" s="4" t="s">
        <v>103</v>
      </c>
      <c r="E1260" s="4" t="n">
        <v>7005.11</v>
      </c>
      <c r="F1260" s="4" t="str">
        <f aca="false">INDEX(Data_Customers!$C$2:$C$602,MATCH(B1260,Data_Customers!$A$2:$A$602,0))</f>
        <v>Housebuilder</v>
      </c>
      <c r="G1260" s="4" t="str">
        <f aca="false">INDEX(Data_Customers!$B$2:$B$602,MATCH(B1260,Data_Customers!$A$2:$A$602,0))</f>
        <v>Turner Roofing Ltd</v>
      </c>
    </row>
    <row r="1261" customFormat="false" ht="15" hidden="false" customHeight="false" outlineLevel="0" collapsed="false">
      <c r="A1261" s="4" t="s">
        <v>2343</v>
      </c>
      <c r="B1261" s="4" t="s">
        <v>390</v>
      </c>
      <c r="C1261" s="9" t="n">
        <v>45874</v>
      </c>
      <c r="D1261" s="4" t="s">
        <v>103</v>
      </c>
      <c r="E1261" s="4" t="n">
        <v>3745.17</v>
      </c>
      <c r="F1261" s="4" t="str">
        <f aca="false">INDEX(Data_Customers!$C$2:$C$602,MATCH(B1261,Data_Customers!$A$2:$A$602,0))</f>
        <v>Housebuilder</v>
      </c>
      <c r="G1261" s="4" t="str">
        <f aca="false">INDEX(Data_Customers!$B$2:$B$602,MATCH(B1261,Data_Customers!$A$2:$A$602,0))</f>
        <v>Turner Roofing Ltd</v>
      </c>
    </row>
    <row r="1262" customFormat="false" ht="15" hidden="false" customHeight="false" outlineLevel="0" collapsed="false">
      <c r="A1262" s="4" t="s">
        <v>2344</v>
      </c>
      <c r="B1262" s="4" t="s">
        <v>390</v>
      </c>
      <c r="C1262" s="9" t="n">
        <v>45683</v>
      </c>
      <c r="D1262" s="4" t="s">
        <v>103</v>
      </c>
      <c r="E1262" s="4" t="n">
        <v>5788.08</v>
      </c>
      <c r="F1262" s="4" t="str">
        <f aca="false">INDEX(Data_Customers!$C$2:$C$602,MATCH(B1262,Data_Customers!$A$2:$A$602,0))</f>
        <v>Housebuilder</v>
      </c>
      <c r="G1262" s="4" t="str">
        <f aca="false">INDEX(Data_Customers!$B$2:$B$602,MATCH(B1262,Data_Customers!$A$2:$A$602,0))</f>
        <v>Turner Roofing Ltd</v>
      </c>
    </row>
    <row r="1263" customFormat="false" ht="15" hidden="false" customHeight="false" outlineLevel="0" collapsed="false">
      <c r="A1263" s="4" t="s">
        <v>2345</v>
      </c>
      <c r="B1263" s="4" t="s">
        <v>390</v>
      </c>
      <c r="C1263" s="9" t="n">
        <v>46056</v>
      </c>
      <c r="D1263" s="4" t="s">
        <v>103</v>
      </c>
      <c r="E1263" s="4" t="n">
        <v>4231.33</v>
      </c>
      <c r="F1263" s="4" t="str">
        <f aca="false">INDEX(Data_Customers!$C$2:$C$602,MATCH(B1263,Data_Customers!$A$2:$A$602,0))</f>
        <v>Housebuilder</v>
      </c>
      <c r="G1263" s="4" t="str">
        <f aca="false">INDEX(Data_Customers!$B$2:$B$602,MATCH(B1263,Data_Customers!$A$2:$A$602,0))</f>
        <v>Turner Roofing Ltd</v>
      </c>
    </row>
    <row r="1264" customFormat="false" ht="15" hidden="false" customHeight="false" outlineLevel="0" collapsed="false">
      <c r="A1264" s="4" t="s">
        <v>2346</v>
      </c>
      <c r="B1264" s="4" t="s">
        <v>390</v>
      </c>
      <c r="C1264" s="9" t="n">
        <v>46104</v>
      </c>
      <c r="D1264" s="4" t="s">
        <v>103</v>
      </c>
      <c r="E1264" s="4" t="n">
        <v>4762.1</v>
      </c>
      <c r="F1264" s="4" t="str">
        <f aca="false">INDEX(Data_Customers!$C$2:$C$602,MATCH(B1264,Data_Customers!$A$2:$A$602,0))</f>
        <v>Housebuilder</v>
      </c>
      <c r="G1264" s="4" t="str">
        <f aca="false">INDEX(Data_Customers!$B$2:$B$602,MATCH(B1264,Data_Customers!$A$2:$A$602,0))</f>
        <v>Turner Roofing Ltd</v>
      </c>
    </row>
    <row r="1265" customFormat="false" ht="15" hidden="false" customHeight="false" outlineLevel="0" collapsed="false">
      <c r="A1265" s="4" t="s">
        <v>2347</v>
      </c>
      <c r="B1265" s="4" t="s">
        <v>390</v>
      </c>
      <c r="C1265" s="9" t="n">
        <v>45818</v>
      </c>
      <c r="D1265" s="4" t="s">
        <v>103</v>
      </c>
      <c r="E1265" s="4" t="n">
        <v>13791.04</v>
      </c>
      <c r="F1265" s="4" t="str">
        <f aca="false">INDEX(Data_Customers!$C$2:$C$602,MATCH(B1265,Data_Customers!$A$2:$A$602,0))</f>
        <v>Housebuilder</v>
      </c>
      <c r="G1265" s="4" t="str">
        <f aca="false">INDEX(Data_Customers!$B$2:$B$602,MATCH(B1265,Data_Customers!$A$2:$A$602,0))</f>
        <v>Turner Roofing Ltd</v>
      </c>
    </row>
    <row r="1266" customFormat="false" ht="15" hidden="false" customHeight="false" outlineLevel="0" collapsed="false">
      <c r="A1266" s="4" t="s">
        <v>2348</v>
      </c>
      <c r="B1266" s="4" t="s">
        <v>390</v>
      </c>
      <c r="C1266" s="9" t="n">
        <v>45573</v>
      </c>
      <c r="D1266" s="4" t="s">
        <v>103</v>
      </c>
      <c r="E1266" s="4" t="n">
        <v>3317.98</v>
      </c>
      <c r="F1266" s="4" t="str">
        <f aca="false">INDEX(Data_Customers!$C$2:$C$602,MATCH(B1266,Data_Customers!$A$2:$A$602,0))</f>
        <v>Housebuilder</v>
      </c>
      <c r="G1266" s="4" t="str">
        <f aca="false">INDEX(Data_Customers!$B$2:$B$602,MATCH(B1266,Data_Customers!$A$2:$A$602,0))</f>
        <v>Turner Roofing Ltd</v>
      </c>
    </row>
    <row r="1267" customFormat="false" ht="15" hidden="false" customHeight="false" outlineLevel="0" collapsed="false">
      <c r="A1267" s="4" t="s">
        <v>2349</v>
      </c>
      <c r="B1267" s="4" t="s">
        <v>390</v>
      </c>
      <c r="C1267" s="9" t="n">
        <v>45700</v>
      </c>
      <c r="D1267" s="4" t="s">
        <v>103</v>
      </c>
      <c r="E1267" s="4" t="n">
        <v>1616.52</v>
      </c>
      <c r="F1267" s="4" t="str">
        <f aca="false">INDEX(Data_Customers!$C$2:$C$602,MATCH(B1267,Data_Customers!$A$2:$A$602,0))</f>
        <v>Housebuilder</v>
      </c>
      <c r="G1267" s="4" t="str">
        <f aca="false">INDEX(Data_Customers!$B$2:$B$602,MATCH(B1267,Data_Customers!$A$2:$A$602,0))</f>
        <v>Turner Roofing Ltd</v>
      </c>
    </row>
    <row r="1268" customFormat="false" ht="15" hidden="false" customHeight="false" outlineLevel="0" collapsed="false">
      <c r="A1268" s="4" t="s">
        <v>2350</v>
      </c>
      <c r="B1268" s="4" t="s">
        <v>390</v>
      </c>
      <c r="C1268" s="9" t="n">
        <v>45708</v>
      </c>
      <c r="D1268" s="4" t="s">
        <v>103</v>
      </c>
      <c r="E1268" s="4" t="n">
        <v>2951.75</v>
      </c>
      <c r="F1268" s="4" t="str">
        <f aca="false">INDEX(Data_Customers!$C$2:$C$602,MATCH(B1268,Data_Customers!$A$2:$A$602,0))</f>
        <v>Housebuilder</v>
      </c>
      <c r="G1268" s="4" t="str">
        <f aca="false">INDEX(Data_Customers!$B$2:$B$602,MATCH(B1268,Data_Customers!$A$2:$A$602,0))</f>
        <v>Turner Roofing Ltd</v>
      </c>
    </row>
    <row r="1269" customFormat="false" ht="15" hidden="false" customHeight="false" outlineLevel="0" collapsed="false">
      <c r="A1269" s="4" t="s">
        <v>2351</v>
      </c>
      <c r="B1269" s="4" t="s">
        <v>390</v>
      </c>
      <c r="C1269" s="9" t="n">
        <v>45573</v>
      </c>
      <c r="D1269" s="4" t="s">
        <v>103</v>
      </c>
      <c r="E1269" s="4" t="n">
        <v>5170.61</v>
      </c>
      <c r="F1269" s="4" t="str">
        <f aca="false">INDEX(Data_Customers!$C$2:$C$602,MATCH(B1269,Data_Customers!$A$2:$A$602,0))</f>
        <v>Housebuilder</v>
      </c>
      <c r="G1269" s="4" t="str">
        <f aca="false">INDEX(Data_Customers!$B$2:$B$602,MATCH(B1269,Data_Customers!$A$2:$A$602,0))</f>
        <v>Turner Roofing Ltd</v>
      </c>
    </row>
    <row r="1270" customFormat="false" ht="15" hidden="false" customHeight="false" outlineLevel="0" collapsed="false">
      <c r="A1270" s="4" t="s">
        <v>2352</v>
      </c>
      <c r="B1270" s="4" t="s">
        <v>390</v>
      </c>
      <c r="C1270" s="9" t="n">
        <v>45522</v>
      </c>
      <c r="D1270" s="4" t="s">
        <v>103</v>
      </c>
      <c r="E1270" s="4" t="n">
        <v>1139.93</v>
      </c>
      <c r="F1270" s="4" t="str">
        <f aca="false">INDEX(Data_Customers!$C$2:$C$602,MATCH(B1270,Data_Customers!$A$2:$A$602,0))</f>
        <v>Housebuilder</v>
      </c>
      <c r="G1270" s="4" t="str">
        <f aca="false">INDEX(Data_Customers!$B$2:$B$602,MATCH(B1270,Data_Customers!$A$2:$A$602,0))</f>
        <v>Turner Roofing Ltd</v>
      </c>
    </row>
    <row r="1271" customFormat="false" ht="15" hidden="false" customHeight="false" outlineLevel="0" collapsed="false">
      <c r="A1271" s="4" t="s">
        <v>2353</v>
      </c>
      <c r="B1271" s="4" t="s">
        <v>390</v>
      </c>
      <c r="C1271" s="9" t="n">
        <v>45518</v>
      </c>
      <c r="D1271" s="4" t="s">
        <v>103</v>
      </c>
      <c r="E1271" s="4" t="n">
        <v>2057.1</v>
      </c>
      <c r="F1271" s="4" t="str">
        <f aca="false">INDEX(Data_Customers!$C$2:$C$602,MATCH(B1271,Data_Customers!$A$2:$A$602,0))</f>
        <v>Housebuilder</v>
      </c>
      <c r="G1271" s="4" t="str">
        <f aca="false">INDEX(Data_Customers!$B$2:$B$602,MATCH(B1271,Data_Customers!$A$2:$A$602,0))</f>
        <v>Turner Roofing Ltd</v>
      </c>
    </row>
    <row r="1272" customFormat="false" ht="15" hidden="false" customHeight="false" outlineLevel="0" collapsed="false">
      <c r="A1272" s="4" t="s">
        <v>2354</v>
      </c>
      <c r="B1272" s="4" t="s">
        <v>392</v>
      </c>
      <c r="C1272" s="9" t="n">
        <v>45846</v>
      </c>
      <c r="D1272" s="4" t="s">
        <v>75</v>
      </c>
      <c r="E1272" s="4" t="n">
        <v>6050.87</v>
      </c>
      <c r="F1272" s="4" t="str">
        <f aca="false">INDEX(Data_Customers!$C$2:$C$602,MATCH(B1272,Data_Customers!$A$2:$A$602,0))</f>
        <v>Retail</v>
      </c>
      <c r="G1272" s="4" t="str">
        <f aca="false">INDEX(Data_Customers!$B$2:$B$602,MATCH(B1272,Data_Customers!$A$2:$A$602,0))</f>
        <v>Megan Reid</v>
      </c>
    </row>
    <row r="1273" customFormat="false" ht="15" hidden="false" customHeight="false" outlineLevel="0" collapsed="false">
      <c r="A1273" s="4" t="s">
        <v>2355</v>
      </c>
      <c r="B1273" s="4" t="s">
        <v>392</v>
      </c>
      <c r="C1273" s="9" t="n">
        <v>46134</v>
      </c>
      <c r="D1273" s="4" t="s">
        <v>75</v>
      </c>
      <c r="E1273" s="4" t="n">
        <v>7994.59</v>
      </c>
      <c r="F1273" s="4" t="str">
        <f aca="false">INDEX(Data_Customers!$C$2:$C$602,MATCH(B1273,Data_Customers!$A$2:$A$602,0))</f>
        <v>Retail</v>
      </c>
      <c r="G1273" s="4" t="str">
        <f aca="false">INDEX(Data_Customers!$B$2:$B$602,MATCH(B1273,Data_Customers!$A$2:$A$602,0))</f>
        <v>Megan Reid</v>
      </c>
    </row>
    <row r="1274" customFormat="false" ht="15" hidden="false" customHeight="false" outlineLevel="0" collapsed="false">
      <c r="A1274" s="4" t="s">
        <v>2356</v>
      </c>
      <c r="B1274" s="4" t="s">
        <v>392</v>
      </c>
      <c r="C1274" s="9" t="n">
        <v>45981</v>
      </c>
      <c r="D1274" s="4" t="s">
        <v>75</v>
      </c>
      <c r="E1274" s="4" t="n">
        <v>9567.22</v>
      </c>
      <c r="F1274" s="4" t="str">
        <f aca="false">INDEX(Data_Customers!$C$2:$C$602,MATCH(B1274,Data_Customers!$A$2:$A$602,0))</f>
        <v>Retail</v>
      </c>
      <c r="G1274" s="4" t="str">
        <f aca="false">INDEX(Data_Customers!$B$2:$B$602,MATCH(B1274,Data_Customers!$A$2:$A$602,0))</f>
        <v>Megan Reid</v>
      </c>
    </row>
    <row r="1275" customFormat="false" ht="15" hidden="false" customHeight="false" outlineLevel="0" collapsed="false">
      <c r="A1275" s="4" t="s">
        <v>2357</v>
      </c>
      <c r="B1275" s="4" t="s">
        <v>392</v>
      </c>
      <c r="C1275" s="9" t="n">
        <v>45645</v>
      </c>
      <c r="D1275" s="4" t="s">
        <v>75</v>
      </c>
      <c r="E1275" s="4" t="n">
        <v>2331.38</v>
      </c>
      <c r="F1275" s="4" t="str">
        <f aca="false">INDEX(Data_Customers!$C$2:$C$602,MATCH(B1275,Data_Customers!$A$2:$A$602,0))</f>
        <v>Retail</v>
      </c>
      <c r="G1275" s="4" t="str">
        <f aca="false">INDEX(Data_Customers!$B$2:$B$602,MATCH(B1275,Data_Customers!$A$2:$A$602,0))</f>
        <v>Megan Reid</v>
      </c>
    </row>
    <row r="1276" customFormat="false" ht="15" hidden="false" customHeight="false" outlineLevel="0" collapsed="false">
      <c r="A1276" s="4" t="s">
        <v>2358</v>
      </c>
      <c r="B1276" s="4" t="s">
        <v>392</v>
      </c>
      <c r="C1276" s="9" t="n">
        <v>45670</v>
      </c>
      <c r="D1276" s="4" t="s">
        <v>75</v>
      </c>
      <c r="E1276" s="4" t="n">
        <v>1942.55</v>
      </c>
      <c r="F1276" s="4" t="str">
        <f aca="false">INDEX(Data_Customers!$C$2:$C$602,MATCH(B1276,Data_Customers!$A$2:$A$602,0))</f>
        <v>Retail</v>
      </c>
      <c r="G1276" s="4" t="str">
        <f aca="false">INDEX(Data_Customers!$B$2:$B$602,MATCH(B1276,Data_Customers!$A$2:$A$602,0))</f>
        <v>Megan Reid</v>
      </c>
    </row>
    <row r="1277" customFormat="false" ht="15" hidden="false" customHeight="false" outlineLevel="0" collapsed="false">
      <c r="A1277" s="4" t="s">
        <v>2359</v>
      </c>
      <c r="B1277" s="4" t="s">
        <v>394</v>
      </c>
      <c r="C1277" s="9" t="n">
        <v>45717</v>
      </c>
      <c r="D1277" s="4" t="s">
        <v>110</v>
      </c>
      <c r="E1277" s="4" t="n">
        <v>976.3</v>
      </c>
      <c r="F1277" s="4" t="str">
        <f aca="false">INDEX(Data_Customers!$C$2:$C$602,MATCH(B1277,Data_Customers!$A$2:$A$602,0))</f>
        <v>Contractor</v>
      </c>
      <c r="G1277" s="4" t="str">
        <f aca="false">INDEX(Data_Customers!$B$2:$B$602,MATCH(B1277,Data_Customers!$A$2:$A$602,0))</f>
        <v>King Groundworks</v>
      </c>
    </row>
    <row r="1278" customFormat="false" ht="15" hidden="false" customHeight="false" outlineLevel="0" collapsed="false">
      <c r="A1278" s="4" t="s">
        <v>2360</v>
      </c>
      <c r="B1278" s="4" t="s">
        <v>394</v>
      </c>
      <c r="C1278" s="9" t="n">
        <v>45861</v>
      </c>
      <c r="D1278" s="4" t="s">
        <v>110</v>
      </c>
      <c r="E1278" s="4" t="n">
        <v>4525.94</v>
      </c>
      <c r="F1278" s="4" t="str">
        <f aca="false">INDEX(Data_Customers!$C$2:$C$602,MATCH(B1278,Data_Customers!$A$2:$A$602,0))</f>
        <v>Contractor</v>
      </c>
      <c r="G1278" s="4" t="str">
        <f aca="false">INDEX(Data_Customers!$B$2:$B$602,MATCH(B1278,Data_Customers!$A$2:$A$602,0))</f>
        <v>King Groundworks</v>
      </c>
    </row>
    <row r="1279" customFormat="false" ht="15" hidden="false" customHeight="false" outlineLevel="0" collapsed="false">
      <c r="A1279" s="4" t="s">
        <v>2361</v>
      </c>
      <c r="B1279" s="4" t="s">
        <v>394</v>
      </c>
      <c r="C1279" s="9" t="n">
        <v>45391</v>
      </c>
      <c r="D1279" s="4" t="s">
        <v>110</v>
      </c>
      <c r="E1279" s="4" t="n">
        <v>4674.07</v>
      </c>
      <c r="F1279" s="4" t="str">
        <f aca="false">INDEX(Data_Customers!$C$2:$C$602,MATCH(B1279,Data_Customers!$A$2:$A$602,0))</f>
        <v>Contractor</v>
      </c>
      <c r="G1279" s="4" t="str">
        <f aca="false">INDEX(Data_Customers!$B$2:$B$602,MATCH(B1279,Data_Customers!$A$2:$A$602,0))</f>
        <v>King Groundworks</v>
      </c>
    </row>
    <row r="1280" customFormat="false" ht="15" hidden="false" customHeight="false" outlineLevel="0" collapsed="false">
      <c r="A1280" s="4" t="s">
        <v>2362</v>
      </c>
      <c r="B1280" s="4" t="s">
        <v>394</v>
      </c>
      <c r="C1280" s="9" t="n">
        <v>45710</v>
      </c>
      <c r="D1280" s="4" t="s">
        <v>110</v>
      </c>
      <c r="E1280" s="4" t="n">
        <v>4951.37</v>
      </c>
      <c r="F1280" s="4" t="str">
        <f aca="false">INDEX(Data_Customers!$C$2:$C$602,MATCH(B1280,Data_Customers!$A$2:$A$602,0))</f>
        <v>Contractor</v>
      </c>
      <c r="G1280" s="4" t="str">
        <f aca="false">INDEX(Data_Customers!$B$2:$B$602,MATCH(B1280,Data_Customers!$A$2:$A$602,0))</f>
        <v>King Groundworks</v>
      </c>
    </row>
    <row r="1281" customFormat="false" ht="15" hidden="false" customHeight="false" outlineLevel="0" collapsed="false">
      <c r="A1281" s="4" t="s">
        <v>2363</v>
      </c>
      <c r="B1281" s="4" t="s">
        <v>394</v>
      </c>
      <c r="C1281" s="9" t="n">
        <v>46080</v>
      </c>
      <c r="D1281" s="4" t="s">
        <v>110</v>
      </c>
      <c r="E1281" s="4" t="n">
        <v>6273.46</v>
      </c>
      <c r="F1281" s="4" t="str">
        <f aca="false">INDEX(Data_Customers!$C$2:$C$602,MATCH(B1281,Data_Customers!$A$2:$A$602,0))</f>
        <v>Contractor</v>
      </c>
      <c r="G1281" s="4" t="str">
        <f aca="false">INDEX(Data_Customers!$B$2:$B$602,MATCH(B1281,Data_Customers!$A$2:$A$602,0))</f>
        <v>King Groundworks</v>
      </c>
    </row>
    <row r="1282" customFormat="false" ht="15" hidden="false" customHeight="false" outlineLevel="0" collapsed="false">
      <c r="A1282" s="4" t="s">
        <v>2364</v>
      </c>
      <c r="B1282" s="4" t="s">
        <v>394</v>
      </c>
      <c r="C1282" s="9" t="n">
        <v>45837</v>
      </c>
      <c r="D1282" s="4" t="s">
        <v>110</v>
      </c>
      <c r="E1282" s="4" t="n">
        <v>7571.14</v>
      </c>
      <c r="F1282" s="4" t="str">
        <f aca="false">INDEX(Data_Customers!$C$2:$C$602,MATCH(B1282,Data_Customers!$A$2:$A$602,0))</f>
        <v>Contractor</v>
      </c>
      <c r="G1282" s="4" t="str">
        <f aca="false">INDEX(Data_Customers!$B$2:$B$602,MATCH(B1282,Data_Customers!$A$2:$A$602,0))</f>
        <v>King Groundworks</v>
      </c>
    </row>
    <row r="1283" customFormat="false" ht="15" hidden="false" customHeight="false" outlineLevel="0" collapsed="false">
      <c r="A1283" s="4" t="s">
        <v>2365</v>
      </c>
      <c r="B1283" s="4" t="s">
        <v>394</v>
      </c>
      <c r="C1283" s="9" t="n">
        <v>46186</v>
      </c>
      <c r="D1283" s="4" t="s">
        <v>110</v>
      </c>
      <c r="E1283" s="4" t="n">
        <v>545.11</v>
      </c>
      <c r="F1283" s="4" t="str">
        <f aca="false">INDEX(Data_Customers!$C$2:$C$602,MATCH(B1283,Data_Customers!$A$2:$A$602,0))</f>
        <v>Contractor</v>
      </c>
      <c r="G1283" s="4" t="str">
        <f aca="false">INDEX(Data_Customers!$B$2:$B$602,MATCH(B1283,Data_Customers!$A$2:$A$602,0))</f>
        <v>King Groundworks</v>
      </c>
    </row>
    <row r="1284" customFormat="false" ht="15" hidden="false" customHeight="false" outlineLevel="0" collapsed="false">
      <c r="A1284" s="4" t="s">
        <v>2366</v>
      </c>
      <c r="B1284" s="4" t="s">
        <v>394</v>
      </c>
      <c r="C1284" s="9" t="n">
        <v>46141</v>
      </c>
      <c r="D1284" s="4" t="s">
        <v>110</v>
      </c>
      <c r="E1284" s="4" t="n">
        <v>4222.17</v>
      </c>
      <c r="F1284" s="4" t="str">
        <f aca="false">INDEX(Data_Customers!$C$2:$C$602,MATCH(B1284,Data_Customers!$A$2:$A$602,0))</f>
        <v>Contractor</v>
      </c>
      <c r="G1284" s="4" t="str">
        <f aca="false">INDEX(Data_Customers!$B$2:$B$602,MATCH(B1284,Data_Customers!$A$2:$A$602,0))</f>
        <v>King Groundworks</v>
      </c>
    </row>
    <row r="1285" customFormat="false" ht="15" hidden="false" customHeight="false" outlineLevel="0" collapsed="false">
      <c r="A1285" s="4" t="s">
        <v>2367</v>
      </c>
      <c r="B1285" s="4" t="s">
        <v>394</v>
      </c>
      <c r="C1285" s="9" t="n">
        <v>45886</v>
      </c>
      <c r="D1285" s="4" t="s">
        <v>110</v>
      </c>
      <c r="E1285" s="4" t="n">
        <v>8049.47</v>
      </c>
      <c r="F1285" s="4" t="str">
        <f aca="false">INDEX(Data_Customers!$C$2:$C$602,MATCH(B1285,Data_Customers!$A$2:$A$602,0))</f>
        <v>Contractor</v>
      </c>
      <c r="G1285" s="4" t="str">
        <f aca="false">INDEX(Data_Customers!$B$2:$B$602,MATCH(B1285,Data_Customers!$A$2:$A$602,0))</f>
        <v>King Groundworks</v>
      </c>
    </row>
    <row r="1286" customFormat="false" ht="15" hidden="false" customHeight="false" outlineLevel="0" collapsed="false">
      <c r="A1286" s="4" t="s">
        <v>2368</v>
      </c>
      <c r="B1286" s="4" t="s">
        <v>394</v>
      </c>
      <c r="C1286" s="9" t="n">
        <v>45926</v>
      </c>
      <c r="D1286" s="4" t="s">
        <v>110</v>
      </c>
      <c r="E1286" s="4" t="n">
        <v>9284.44</v>
      </c>
      <c r="F1286" s="4" t="str">
        <f aca="false">INDEX(Data_Customers!$C$2:$C$602,MATCH(B1286,Data_Customers!$A$2:$A$602,0))</f>
        <v>Contractor</v>
      </c>
      <c r="G1286" s="4" t="str">
        <f aca="false">INDEX(Data_Customers!$B$2:$B$602,MATCH(B1286,Data_Customers!$A$2:$A$602,0))</f>
        <v>King Groundworks</v>
      </c>
    </row>
    <row r="1287" customFormat="false" ht="15" hidden="false" customHeight="false" outlineLevel="0" collapsed="false">
      <c r="A1287" s="4" t="s">
        <v>2369</v>
      </c>
      <c r="B1287" s="4" t="s">
        <v>394</v>
      </c>
      <c r="C1287" s="9" t="n">
        <v>45874</v>
      </c>
      <c r="D1287" s="4" t="s">
        <v>110</v>
      </c>
      <c r="E1287" s="4" t="n">
        <v>6194.2</v>
      </c>
      <c r="F1287" s="4" t="str">
        <f aca="false">INDEX(Data_Customers!$C$2:$C$602,MATCH(B1287,Data_Customers!$A$2:$A$602,0))</f>
        <v>Contractor</v>
      </c>
      <c r="G1287" s="4" t="str">
        <f aca="false">INDEX(Data_Customers!$B$2:$B$602,MATCH(B1287,Data_Customers!$A$2:$A$602,0))</f>
        <v>King Groundworks</v>
      </c>
    </row>
    <row r="1288" customFormat="false" ht="15" hidden="false" customHeight="false" outlineLevel="0" collapsed="false">
      <c r="A1288" s="4" t="s">
        <v>2370</v>
      </c>
      <c r="B1288" s="4" t="s">
        <v>396</v>
      </c>
      <c r="C1288" s="9" t="n">
        <v>46032</v>
      </c>
      <c r="D1288" s="4" t="s">
        <v>79</v>
      </c>
      <c r="E1288" s="4" t="n">
        <v>2611.16</v>
      </c>
      <c r="F1288" s="4" t="str">
        <f aca="false">INDEX(Data_Customers!$C$2:$C$602,MATCH(B1288,Data_Customers!$A$2:$A$602,0))</f>
        <v>Contractor</v>
      </c>
      <c r="G1288" s="4" t="str">
        <f aca="false">INDEX(Data_Customers!$B$2:$B$602,MATCH(B1288,Data_Customers!$A$2:$A$602,0))</f>
        <v>Hall Builders Ltd</v>
      </c>
    </row>
    <row r="1289" customFormat="false" ht="15" hidden="false" customHeight="false" outlineLevel="0" collapsed="false">
      <c r="A1289" s="4" t="s">
        <v>2371</v>
      </c>
      <c r="B1289" s="4" t="s">
        <v>396</v>
      </c>
      <c r="C1289" s="9" t="n">
        <v>45427</v>
      </c>
      <c r="D1289" s="4" t="s">
        <v>79</v>
      </c>
      <c r="E1289" s="4" t="n">
        <v>7283.27</v>
      </c>
      <c r="F1289" s="4" t="str">
        <f aca="false">INDEX(Data_Customers!$C$2:$C$602,MATCH(B1289,Data_Customers!$A$2:$A$602,0))</f>
        <v>Contractor</v>
      </c>
      <c r="G1289" s="4" t="str">
        <f aca="false">INDEX(Data_Customers!$B$2:$B$602,MATCH(B1289,Data_Customers!$A$2:$A$602,0))</f>
        <v>Hall Builders Ltd</v>
      </c>
    </row>
    <row r="1290" customFormat="false" ht="15" hidden="false" customHeight="false" outlineLevel="0" collapsed="false">
      <c r="A1290" s="4" t="s">
        <v>2372</v>
      </c>
      <c r="B1290" s="4" t="s">
        <v>396</v>
      </c>
      <c r="C1290" s="9" t="n">
        <v>45762</v>
      </c>
      <c r="D1290" s="4" t="s">
        <v>79</v>
      </c>
      <c r="E1290" s="4" t="n">
        <v>4297.83</v>
      </c>
      <c r="F1290" s="4" t="str">
        <f aca="false">INDEX(Data_Customers!$C$2:$C$602,MATCH(B1290,Data_Customers!$A$2:$A$602,0))</f>
        <v>Contractor</v>
      </c>
      <c r="G1290" s="4" t="str">
        <f aca="false">INDEX(Data_Customers!$B$2:$B$602,MATCH(B1290,Data_Customers!$A$2:$A$602,0))</f>
        <v>Hall Builders Ltd</v>
      </c>
    </row>
    <row r="1291" customFormat="false" ht="15" hidden="false" customHeight="false" outlineLevel="0" collapsed="false">
      <c r="A1291" s="4" t="s">
        <v>2373</v>
      </c>
      <c r="B1291" s="4" t="s">
        <v>396</v>
      </c>
      <c r="C1291" s="9" t="n">
        <v>46107</v>
      </c>
      <c r="D1291" s="4" t="s">
        <v>79</v>
      </c>
      <c r="E1291" s="4" t="n">
        <v>4051.4</v>
      </c>
      <c r="F1291" s="4" t="str">
        <f aca="false">INDEX(Data_Customers!$C$2:$C$602,MATCH(B1291,Data_Customers!$A$2:$A$602,0))</f>
        <v>Contractor</v>
      </c>
      <c r="G1291" s="4" t="str">
        <f aca="false">INDEX(Data_Customers!$B$2:$B$602,MATCH(B1291,Data_Customers!$A$2:$A$602,0))</f>
        <v>Hall Builders Ltd</v>
      </c>
    </row>
    <row r="1292" customFormat="false" ht="15" hidden="false" customHeight="false" outlineLevel="0" collapsed="false">
      <c r="A1292" s="4" t="s">
        <v>2374</v>
      </c>
      <c r="B1292" s="4" t="s">
        <v>398</v>
      </c>
      <c r="C1292" s="9" t="n">
        <v>45299</v>
      </c>
      <c r="D1292" s="4" t="s">
        <v>85</v>
      </c>
      <c r="E1292" s="4" t="n">
        <v>2475.34</v>
      </c>
      <c r="F1292" s="4" t="str">
        <f aca="false">INDEX(Data_Customers!$C$2:$C$602,MATCH(B1292,Data_Customers!$A$2:$A$602,0))</f>
        <v>Housebuilder</v>
      </c>
      <c r="G1292" s="4" t="str">
        <f aca="false">INDEX(Data_Customers!$B$2:$B$602,MATCH(B1292,Data_Customers!$A$2:$A$602,0))</f>
        <v>Jones Developments</v>
      </c>
    </row>
    <row r="1293" customFormat="false" ht="15" hidden="false" customHeight="false" outlineLevel="0" collapsed="false">
      <c r="A1293" s="4" t="s">
        <v>2375</v>
      </c>
      <c r="B1293" s="4" t="s">
        <v>398</v>
      </c>
      <c r="C1293" s="9" t="n">
        <v>46179</v>
      </c>
      <c r="D1293" s="4" t="s">
        <v>85</v>
      </c>
      <c r="E1293" s="4" t="n">
        <v>11058.34</v>
      </c>
      <c r="F1293" s="4" t="str">
        <f aca="false">INDEX(Data_Customers!$C$2:$C$602,MATCH(B1293,Data_Customers!$A$2:$A$602,0))</f>
        <v>Housebuilder</v>
      </c>
      <c r="G1293" s="4" t="str">
        <f aca="false">INDEX(Data_Customers!$B$2:$B$602,MATCH(B1293,Data_Customers!$A$2:$A$602,0))</f>
        <v>Jones Developments</v>
      </c>
    </row>
    <row r="1294" customFormat="false" ht="15" hidden="false" customHeight="false" outlineLevel="0" collapsed="false">
      <c r="A1294" s="4" t="s">
        <v>2376</v>
      </c>
      <c r="B1294" s="4" t="s">
        <v>398</v>
      </c>
      <c r="C1294" s="9" t="n">
        <v>45954</v>
      </c>
      <c r="D1294" s="4" t="s">
        <v>85</v>
      </c>
      <c r="E1294" s="4" t="n">
        <v>6138.75</v>
      </c>
      <c r="F1294" s="4" t="str">
        <f aca="false">INDEX(Data_Customers!$C$2:$C$602,MATCH(B1294,Data_Customers!$A$2:$A$602,0))</f>
        <v>Housebuilder</v>
      </c>
      <c r="G1294" s="4" t="str">
        <f aca="false">INDEX(Data_Customers!$B$2:$B$602,MATCH(B1294,Data_Customers!$A$2:$A$602,0))</f>
        <v>Jones Developments</v>
      </c>
    </row>
    <row r="1295" customFormat="false" ht="15" hidden="false" customHeight="false" outlineLevel="0" collapsed="false">
      <c r="A1295" s="4" t="s">
        <v>2377</v>
      </c>
      <c r="B1295" s="4" t="s">
        <v>398</v>
      </c>
      <c r="C1295" s="9" t="n">
        <v>45701</v>
      </c>
      <c r="D1295" s="4" t="s">
        <v>85</v>
      </c>
      <c r="E1295" s="4" t="n">
        <v>7658.27</v>
      </c>
      <c r="F1295" s="4" t="str">
        <f aca="false">INDEX(Data_Customers!$C$2:$C$602,MATCH(B1295,Data_Customers!$A$2:$A$602,0))</f>
        <v>Housebuilder</v>
      </c>
      <c r="G1295" s="4" t="str">
        <f aca="false">INDEX(Data_Customers!$B$2:$B$602,MATCH(B1295,Data_Customers!$A$2:$A$602,0))</f>
        <v>Jones Developments</v>
      </c>
    </row>
    <row r="1296" customFormat="false" ht="15" hidden="false" customHeight="false" outlineLevel="0" collapsed="false">
      <c r="A1296" s="4" t="s">
        <v>2378</v>
      </c>
      <c r="B1296" s="4" t="s">
        <v>399</v>
      </c>
      <c r="C1296" s="9" t="n">
        <v>45540</v>
      </c>
      <c r="D1296" s="4" t="s">
        <v>94</v>
      </c>
      <c r="E1296" s="4" t="n">
        <v>3776.87</v>
      </c>
      <c r="F1296" s="4" t="str">
        <f aca="false">INDEX(Data_Customers!$C$2:$C$602,MATCH(B1296,Data_Customers!$A$2:$A$602,0))</f>
        <v>Trade Account</v>
      </c>
      <c r="G1296" s="4" t="str">
        <f aca="false">INDEX(Data_Customers!$B$2:$B$602,MATCH(B1296,Data_Customers!$A$2:$A$602,0))</f>
        <v>Evans Contractors</v>
      </c>
    </row>
    <row r="1297" customFormat="false" ht="15" hidden="false" customHeight="false" outlineLevel="0" collapsed="false">
      <c r="A1297" s="4" t="s">
        <v>2379</v>
      </c>
      <c r="B1297" s="4" t="s">
        <v>399</v>
      </c>
      <c r="C1297" s="9" t="n">
        <v>46067</v>
      </c>
      <c r="D1297" s="4" t="s">
        <v>94</v>
      </c>
      <c r="E1297" s="4" t="n">
        <v>3326.73</v>
      </c>
      <c r="F1297" s="4" t="str">
        <f aca="false">INDEX(Data_Customers!$C$2:$C$602,MATCH(B1297,Data_Customers!$A$2:$A$602,0))</f>
        <v>Trade Account</v>
      </c>
      <c r="G1297" s="4" t="str">
        <f aca="false">INDEX(Data_Customers!$B$2:$B$602,MATCH(B1297,Data_Customers!$A$2:$A$602,0))</f>
        <v>Evans Contractors</v>
      </c>
    </row>
    <row r="1298" customFormat="false" ht="15" hidden="false" customHeight="false" outlineLevel="0" collapsed="false">
      <c r="A1298" s="4" t="s">
        <v>2380</v>
      </c>
      <c r="B1298" s="4" t="s">
        <v>399</v>
      </c>
      <c r="C1298" s="9" t="n">
        <v>46008</v>
      </c>
      <c r="D1298" s="4" t="s">
        <v>94</v>
      </c>
      <c r="E1298" s="4" t="n">
        <v>2099.76</v>
      </c>
      <c r="F1298" s="4" t="str">
        <f aca="false">INDEX(Data_Customers!$C$2:$C$602,MATCH(B1298,Data_Customers!$A$2:$A$602,0))</f>
        <v>Trade Account</v>
      </c>
      <c r="G1298" s="4" t="str">
        <f aca="false">INDEX(Data_Customers!$B$2:$B$602,MATCH(B1298,Data_Customers!$A$2:$A$602,0))</f>
        <v>Evans Contractors</v>
      </c>
    </row>
    <row r="1299" customFormat="false" ht="15" hidden="false" customHeight="false" outlineLevel="0" collapsed="false">
      <c r="A1299" s="4" t="s">
        <v>2381</v>
      </c>
      <c r="B1299" s="4" t="s">
        <v>400</v>
      </c>
      <c r="C1299" s="9" t="n">
        <v>46022</v>
      </c>
      <c r="D1299" s="4" t="s">
        <v>110</v>
      </c>
      <c r="E1299" s="4" t="n">
        <v>2073.27</v>
      </c>
      <c r="F1299" s="4" t="str">
        <f aca="false">INDEX(Data_Customers!$C$2:$C$602,MATCH(B1299,Data_Customers!$A$2:$A$602,0))</f>
        <v>Contractor</v>
      </c>
      <c r="G1299" s="4" t="str">
        <f aca="false">INDEX(Data_Customers!$B$2:$B$602,MATCH(B1299,Data_Customers!$A$2:$A$602,0))</f>
        <v>Cooper Developments</v>
      </c>
    </row>
    <row r="1300" customFormat="false" ht="15" hidden="false" customHeight="false" outlineLevel="0" collapsed="false">
      <c r="A1300" s="4" t="s">
        <v>2382</v>
      </c>
      <c r="B1300" s="4" t="s">
        <v>400</v>
      </c>
      <c r="C1300" s="9" t="n">
        <v>45778</v>
      </c>
      <c r="D1300" s="4" t="s">
        <v>110</v>
      </c>
      <c r="E1300" s="4" t="n">
        <v>4061.1</v>
      </c>
      <c r="F1300" s="4" t="str">
        <f aca="false">INDEX(Data_Customers!$C$2:$C$602,MATCH(B1300,Data_Customers!$A$2:$A$602,0))</f>
        <v>Contractor</v>
      </c>
      <c r="G1300" s="4" t="str">
        <f aca="false">INDEX(Data_Customers!$B$2:$B$602,MATCH(B1300,Data_Customers!$A$2:$A$602,0))</f>
        <v>Cooper Developments</v>
      </c>
    </row>
    <row r="1301" customFormat="false" ht="15" hidden="false" customHeight="false" outlineLevel="0" collapsed="false">
      <c r="A1301" s="4" t="s">
        <v>2383</v>
      </c>
      <c r="B1301" s="4" t="s">
        <v>400</v>
      </c>
      <c r="C1301" s="9" t="n">
        <v>46171</v>
      </c>
      <c r="D1301" s="4" t="s">
        <v>110</v>
      </c>
      <c r="E1301" s="4" t="n">
        <v>7247.35</v>
      </c>
      <c r="F1301" s="4" t="str">
        <f aca="false">INDEX(Data_Customers!$C$2:$C$602,MATCH(B1301,Data_Customers!$A$2:$A$602,0))</f>
        <v>Contractor</v>
      </c>
      <c r="G1301" s="4" t="str">
        <f aca="false">INDEX(Data_Customers!$B$2:$B$602,MATCH(B1301,Data_Customers!$A$2:$A$602,0))</f>
        <v>Cooper Developments</v>
      </c>
    </row>
    <row r="1302" customFormat="false" ht="15" hidden="false" customHeight="false" outlineLevel="0" collapsed="false">
      <c r="A1302" s="4" t="s">
        <v>2384</v>
      </c>
      <c r="B1302" s="4" t="s">
        <v>401</v>
      </c>
      <c r="C1302" s="9" t="n">
        <v>45780</v>
      </c>
      <c r="D1302" s="4" t="s">
        <v>79</v>
      </c>
      <c r="E1302" s="4" t="n">
        <v>11902.27</v>
      </c>
      <c r="F1302" s="4" t="str">
        <f aca="false">INDEX(Data_Customers!$C$2:$C$602,MATCH(B1302,Data_Customers!$A$2:$A$602,0))</f>
        <v>Trade Account</v>
      </c>
      <c r="G1302" s="4" t="str">
        <f aca="false">INDEX(Data_Customers!$B$2:$B$602,MATCH(B1302,Data_Customers!$A$2:$A$602,0))</f>
        <v>Smith Building Services</v>
      </c>
    </row>
    <row r="1303" customFormat="false" ht="15" hidden="false" customHeight="false" outlineLevel="0" collapsed="false">
      <c r="A1303" s="4" t="s">
        <v>2385</v>
      </c>
      <c r="B1303" s="4" t="s">
        <v>401</v>
      </c>
      <c r="C1303" s="9" t="n">
        <v>45679</v>
      </c>
      <c r="D1303" s="4" t="s">
        <v>79</v>
      </c>
      <c r="E1303" s="4" t="n">
        <v>9410.42</v>
      </c>
      <c r="F1303" s="4" t="str">
        <f aca="false">INDEX(Data_Customers!$C$2:$C$602,MATCH(B1303,Data_Customers!$A$2:$A$602,0))</f>
        <v>Trade Account</v>
      </c>
      <c r="G1303" s="4" t="str">
        <f aca="false">INDEX(Data_Customers!$B$2:$B$602,MATCH(B1303,Data_Customers!$A$2:$A$602,0))</f>
        <v>Smith Building Services</v>
      </c>
    </row>
    <row r="1304" customFormat="false" ht="15" hidden="false" customHeight="false" outlineLevel="0" collapsed="false">
      <c r="A1304" s="4" t="s">
        <v>2386</v>
      </c>
      <c r="B1304" s="4" t="s">
        <v>401</v>
      </c>
      <c r="C1304" s="9" t="n">
        <v>45306</v>
      </c>
      <c r="D1304" s="4" t="s">
        <v>79</v>
      </c>
      <c r="E1304" s="4" t="n">
        <v>797.2</v>
      </c>
      <c r="F1304" s="4" t="str">
        <f aca="false">INDEX(Data_Customers!$C$2:$C$602,MATCH(B1304,Data_Customers!$A$2:$A$602,0))</f>
        <v>Trade Account</v>
      </c>
      <c r="G1304" s="4" t="str">
        <f aca="false">INDEX(Data_Customers!$B$2:$B$602,MATCH(B1304,Data_Customers!$A$2:$A$602,0))</f>
        <v>Smith Building Services</v>
      </c>
    </row>
    <row r="1305" customFormat="false" ht="15" hidden="false" customHeight="false" outlineLevel="0" collapsed="false">
      <c r="A1305" s="4" t="s">
        <v>2387</v>
      </c>
      <c r="B1305" s="4" t="s">
        <v>401</v>
      </c>
      <c r="C1305" s="9" t="n">
        <v>45608</v>
      </c>
      <c r="D1305" s="4" t="s">
        <v>79</v>
      </c>
      <c r="E1305" s="4" t="n">
        <v>3251.65</v>
      </c>
      <c r="F1305" s="4" t="str">
        <f aca="false">INDEX(Data_Customers!$C$2:$C$602,MATCH(B1305,Data_Customers!$A$2:$A$602,0))</f>
        <v>Trade Account</v>
      </c>
      <c r="G1305" s="4" t="str">
        <f aca="false">INDEX(Data_Customers!$B$2:$B$602,MATCH(B1305,Data_Customers!$A$2:$A$602,0))</f>
        <v>Smith Building Services</v>
      </c>
    </row>
    <row r="1306" customFormat="false" ht="15" hidden="false" customHeight="false" outlineLevel="0" collapsed="false">
      <c r="A1306" s="4" t="s">
        <v>2388</v>
      </c>
      <c r="B1306" s="4" t="s">
        <v>401</v>
      </c>
      <c r="C1306" s="9" t="n">
        <v>46088</v>
      </c>
      <c r="D1306" s="4" t="s">
        <v>79</v>
      </c>
      <c r="E1306" s="4" t="n">
        <v>1435.21</v>
      </c>
      <c r="F1306" s="4" t="str">
        <f aca="false">INDEX(Data_Customers!$C$2:$C$602,MATCH(B1306,Data_Customers!$A$2:$A$602,0))</f>
        <v>Trade Account</v>
      </c>
      <c r="G1306" s="4" t="str">
        <f aca="false">INDEX(Data_Customers!$B$2:$B$602,MATCH(B1306,Data_Customers!$A$2:$A$602,0))</f>
        <v>Smith Building Services</v>
      </c>
    </row>
    <row r="1307" customFormat="false" ht="15" hidden="false" customHeight="false" outlineLevel="0" collapsed="false">
      <c r="A1307" s="4" t="s">
        <v>2389</v>
      </c>
      <c r="B1307" s="4" t="s">
        <v>403</v>
      </c>
      <c r="C1307" s="9" t="n">
        <v>46051</v>
      </c>
      <c r="D1307" s="4" t="s">
        <v>110</v>
      </c>
      <c r="E1307" s="4" t="n">
        <v>2628.67</v>
      </c>
      <c r="F1307" s="4" t="str">
        <f aca="false">INDEX(Data_Customers!$C$2:$C$602,MATCH(B1307,Data_Customers!$A$2:$A$602,0))</f>
        <v>Retail</v>
      </c>
      <c r="G1307" s="4" t="str">
        <f aca="false">INDEX(Data_Customers!$B$2:$B$602,MATCH(B1307,Data_Customers!$A$2:$A$602,0))</f>
        <v>Emily Smith</v>
      </c>
    </row>
    <row r="1308" customFormat="false" ht="15" hidden="false" customHeight="false" outlineLevel="0" collapsed="false">
      <c r="A1308" s="4" t="s">
        <v>2390</v>
      </c>
      <c r="B1308" s="4" t="s">
        <v>403</v>
      </c>
      <c r="C1308" s="9" t="n">
        <v>45933</v>
      </c>
      <c r="D1308" s="4" t="s">
        <v>110</v>
      </c>
      <c r="E1308" s="4" t="n">
        <v>512.71</v>
      </c>
      <c r="F1308" s="4" t="str">
        <f aca="false">INDEX(Data_Customers!$C$2:$C$602,MATCH(B1308,Data_Customers!$A$2:$A$602,0))</f>
        <v>Retail</v>
      </c>
      <c r="G1308" s="4" t="str">
        <f aca="false">INDEX(Data_Customers!$B$2:$B$602,MATCH(B1308,Data_Customers!$A$2:$A$602,0))</f>
        <v>Emily Smith</v>
      </c>
    </row>
    <row r="1309" customFormat="false" ht="15" hidden="false" customHeight="false" outlineLevel="0" collapsed="false">
      <c r="A1309" s="4" t="s">
        <v>2391</v>
      </c>
      <c r="B1309" s="4" t="s">
        <v>403</v>
      </c>
      <c r="C1309" s="9" t="n">
        <v>45811</v>
      </c>
      <c r="D1309" s="4" t="s">
        <v>110</v>
      </c>
      <c r="E1309" s="4" t="n">
        <v>2138.22</v>
      </c>
      <c r="F1309" s="4" t="str">
        <f aca="false">INDEX(Data_Customers!$C$2:$C$602,MATCH(B1309,Data_Customers!$A$2:$A$602,0))</f>
        <v>Retail</v>
      </c>
      <c r="G1309" s="4" t="str">
        <f aca="false">INDEX(Data_Customers!$B$2:$B$602,MATCH(B1309,Data_Customers!$A$2:$A$602,0))</f>
        <v>Emily Smith</v>
      </c>
    </row>
    <row r="1310" customFormat="false" ht="15" hidden="false" customHeight="false" outlineLevel="0" collapsed="false">
      <c r="A1310" s="4" t="s">
        <v>2392</v>
      </c>
      <c r="B1310" s="4" t="s">
        <v>403</v>
      </c>
      <c r="C1310" s="9" t="n">
        <v>45839</v>
      </c>
      <c r="D1310" s="4" t="s">
        <v>110</v>
      </c>
      <c r="E1310" s="4" t="n">
        <v>12239.88</v>
      </c>
      <c r="F1310" s="4" t="str">
        <f aca="false">INDEX(Data_Customers!$C$2:$C$602,MATCH(B1310,Data_Customers!$A$2:$A$602,0))</f>
        <v>Retail</v>
      </c>
      <c r="G1310" s="4" t="str">
        <f aca="false">INDEX(Data_Customers!$B$2:$B$602,MATCH(B1310,Data_Customers!$A$2:$A$602,0))</f>
        <v>Emily Smith</v>
      </c>
    </row>
    <row r="1311" customFormat="false" ht="15" hidden="false" customHeight="false" outlineLevel="0" collapsed="false">
      <c r="A1311" s="4" t="s">
        <v>2393</v>
      </c>
      <c r="B1311" s="4" t="s">
        <v>403</v>
      </c>
      <c r="C1311" s="9" t="n">
        <v>46108</v>
      </c>
      <c r="D1311" s="4" t="s">
        <v>110</v>
      </c>
      <c r="E1311" s="4" t="n">
        <v>1617.92</v>
      </c>
      <c r="F1311" s="4" t="str">
        <f aca="false">INDEX(Data_Customers!$C$2:$C$602,MATCH(B1311,Data_Customers!$A$2:$A$602,0))</f>
        <v>Retail</v>
      </c>
      <c r="G1311" s="4" t="str">
        <f aca="false">INDEX(Data_Customers!$B$2:$B$602,MATCH(B1311,Data_Customers!$A$2:$A$602,0))</f>
        <v>Emily Smith</v>
      </c>
    </row>
    <row r="1312" customFormat="false" ht="15" hidden="false" customHeight="false" outlineLevel="0" collapsed="false">
      <c r="A1312" s="4" t="s">
        <v>2394</v>
      </c>
      <c r="B1312" s="4" t="s">
        <v>403</v>
      </c>
      <c r="C1312" s="9" t="n">
        <v>45998</v>
      </c>
      <c r="D1312" s="4" t="s">
        <v>110</v>
      </c>
      <c r="E1312" s="4" t="n">
        <v>4944.62</v>
      </c>
      <c r="F1312" s="4" t="str">
        <f aca="false">INDEX(Data_Customers!$C$2:$C$602,MATCH(B1312,Data_Customers!$A$2:$A$602,0))</f>
        <v>Retail</v>
      </c>
      <c r="G1312" s="4" t="str">
        <f aca="false">INDEX(Data_Customers!$B$2:$B$602,MATCH(B1312,Data_Customers!$A$2:$A$602,0))</f>
        <v>Emily Smith</v>
      </c>
    </row>
    <row r="1313" customFormat="false" ht="15" hidden="false" customHeight="false" outlineLevel="0" collapsed="false">
      <c r="A1313" s="4" t="s">
        <v>2395</v>
      </c>
      <c r="B1313" s="4" t="s">
        <v>405</v>
      </c>
      <c r="C1313" s="9" t="n">
        <v>45354</v>
      </c>
      <c r="D1313" s="4" t="s">
        <v>94</v>
      </c>
      <c r="E1313" s="4" t="n">
        <v>7315.03</v>
      </c>
      <c r="F1313" s="4" t="str">
        <f aca="false">INDEX(Data_Customers!$C$2:$C$602,MATCH(B1313,Data_Customers!$A$2:$A$602,0))</f>
        <v>Trade Account</v>
      </c>
      <c r="G1313" s="4" t="str">
        <f aca="false">INDEX(Data_Customers!$B$2:$B$602,MATCH(B1313,Data_Customers!$A$2:$A$602,0))</f>
        <v>Smith Contractors</v>
      </c>
    </row>
    <row r="1314" customFormat="false" ht="15" hidden="false" customHeight="false" outlineLevel="0" collapsed="false">
      <c r="A1314" s="4" t="s">
        <v>2396</v>
      </c>
      <c r="B1314" s="4" t="s">
        <v>405</v>
      </c>
      <c r="C1314" s="9" t="n">
        <v>45767</v>
      </c>
      <c r="D1314" s="4" t="s">
        <v>94</v>
      </c>
      <c r="E1314" s="4" t="n">
        <v>225.44</v>
      </c>
      <c r="F1314" s="4" t="str">
        <f aca="false">INDEX(Data_Customers!$C$2:$C$602,MATCH(B1314,Data_Customers!$A$2:$A$602,0))</f>
        <v>Trade Account</v>
      </c>
      <c r="G1314" s="4" t="str">
        <f aca="false">INDEX(Data_Customers!$B$2:$B$602,MATCH(B1314,Data_Customers!$A$2:$A$602,0))</f>
        <v>Smith Contractors</v>
      </c>
    </row>
    <row r="1315" customFormat="false" ht="15" hidden="false" customHeight="false" outlineLevel="0" collapsed="false">
      <c r="A1315" s="4" t="s">
        <v>2397</v>
      </c>
      <c r="B1315" s="4" t="s">
        <v>405</v>
      </c>
      <c r="C1315" s="9" t="n">
        <v>45618</v>
      </c>
      <c r="D1315" s="4" t="s">
        <v>94</v>
      </c>
      <c r="E1315" s="4" t="n">
        <v>2194.24</v>
      </c>
      <c r="F1315" s="4" t="str">
        <f aca="false">INDEX(Data_Customers!$C$2:$C$602,MATCH(B1315,Data_Customers!$A$2:$A$602,0))</f>
        <v>Trade Account</v>
      </c>
      <c r="G1315" s="4" t="str">
        <f aca="false">INDEX(Data_Customers!$B$2:$B$602,MATCH(B1315,Data_Customers!$A$2:$A$602,0))</f>
        <v>Smith Contractors</v>
      </c>
    </row>
    <row r="1316" customFormat="false" ht="15" hidden="false" customHeight="false" outlineLevel="0" collapsed="false">
      <c r="A1316" s="4" t="s">
        <v>2398</v>
      </c>
      <c r="B1316" s="4" t="s">
        <v>405</v>
      </c>
      <c r="C1316" s="9" t="n">
        <v>45411</v>
      </c>
      <c r="D1316" s="4" t="s">
        <v>94</v>
      </c>
      <c r="E1316" s="4" t="n">
        <v>7757.52</v>
      </c>
      <c r="F1316" s="4" t="str">
        <f aca="false">INDEX(Data_Customers!$C$2:$C$602,MATCH(B1316,Data_Customers!$A$2:$A$602,0))</f>
        <v>Trade Account</v>
      </c>
      <c r="G1316" s="4" t="str">
        <f aca="false">INDEX(Data_Customers!$B$2:$B$602,MATCH(B1316,Data_Customers!$A$2:$A$602,0))</f>
        <v>Smith Contractors</v>
      </c>
    </row>
    <row r="1317" customFormat="false" ht="15" hidden="false" customHeight="false" outlineLevel="0" collapsed="false">
      <c r="A1317" s="4" t="s">
        <v>2399</v>
      </c>
      <c r="B1317" s="4" t="s">
        <v>405</v>
      </c>
      <c r="C1317" s="9" t="n">
        <v>45790</v>
      </c>
      <c r="D1317" s="4" t="s">
        <v>94</v>
      </c>
      <c r="E1317" s="4" t="n">
        <v>4116.64</v>
      </c>
      <c r="F1317" s="4" t="str">
        <f aca="false">INDEX(Data_Customers!$C$2:$C$602,MATCH(B1317,Data_Customers!$A$2:$A$602,0))</f>
        <v>Trade Account</v>
      </c>
      <c r="G1317" s="4" t="str">
        <f aca="false">INDEX(Data_Customers!$B$2:$B$602,MATCH(B1317,Data_Customers!$A$2:$A$602,0))</f>
        <v>Smith Contractors</v>
      </c>
    </row>
    <row r="1318" customFormat="false" ht="15" hidden="false" customHeight="false" outlineLevel="0" collapsed="false">
      <c r="A1318" s="4" t="s">
        <v>2400</v>
      </c>
      <c r="B1318" s="4" t="s">
        <v>406</v>
      </c>
      <c r="C1318" s="9" t="n">
        <v>45907</v>
      </c>
      <c r="D1318" s="4" t="s">
        <v>103</v>
      </c>
      <c r="E1318" s="4" t="n">
        <v>6760.51</v>
      </c>
      <c r="F1318" s="4" t="str">
        <f aca="false">INDEX(Data_Customers!$C$2:$C$602,MATCH(B1318,Data_Customers!$A$2:$A$602,0))</f>
        <v>Retail</v>
      </c>
      <c r="G1318" s="4" t="str">
        <f aca="false">INDEX(Data_Customers!$B$2:$B$602,MATCH(B1318,Data_Customers!$A$2:$A$602,0))</f>
        <v>Mohammed Baker</v>
      </c>
    </row>
    <row r="1319" customFormat="false" ht="15" hidden="false" customHeight="false" outlineLevel="0" collapsed="false">
      <c r="A1319" s="4" t="s">
        <v>2401</v>
      </c>
      <c r="B1319" s="4" t="s">
        <v>406</v>
      </c>
      <c r="C1319" s="9" t="n">
        <v>45818</v>
      </c>
      <c r="D1319" s="4" t="s">
        <v>103</v>
      </c>
      <c r="E1319" s="4" t="n">
        <v>4311.87</v>
      </c>
      <c r="F1319" s="4" t="str">
        <f aca="false">INDEX(Data_Customers!$C$2:$C$602,MATCH(B1319,Data_Customers!$A$2:$A$602,0))</f>
        <v>Retail</v>
      </c>
      <c r="G1319" s="4" t="str">
        <f aca="false">INDEX(Data_Customers!$B$2:$B$602,MATCH(B1319,Data_Customers!$A$2:$A$602,0))</f>
        <v>Mohammed Baker</v>
      </c>
    </row>
    <row r="1320" customFormat="false" ht="15" hidden="false" customHeight="false" outlineLevel="0" collapsed="false">
      <c r="A1320" s="4" t="s">
        <v>2402</v>
      </c>
      <c r="B1320" s="4" t="s">
        <v>406</v>
      </c>
      <c r="C1320" s="9" t="n">
        <v>45641</v>
      </c>
      <c r="D1320" s="4" t="s">
        <v>103</v>
      </c>
      <c r="E1320" s="4" t="n">
        <v>4074.98</v>
      </c>
      <c r="F1320" s="4" t="str">
        <f aca="false">INDEX(Data_Customers!$C$2:$C$602,MATCH(B1320,Data_Customers!$A$2:$A$602,0))</f>
        <v>Retail</v>
      </c>
      <c r="G1320" s="4" t="str">
        <f aca="false">INDEX(Data_Customers!$B$2:$B$602,MATCH(B1320,Data_Customers!$A$2:$A$602,0))</f>
        <v>Mohammed Baker</v>
      </c>
    </row>
    <row r="1321" customFormat="false" ht="15" hidden="false" customHeight="false" outlineLevel="0" collapsed="false">
      <c r="A1321" s="4" t="s">
        <v>2403</v>
      </c>
      <c r="B1321" s="4" t="s">
        <v>408</v>
      </c>
      <c r="C1321" s="9" t="n">
        <v>45532</v>
      </c>
      <c r="D1321" s="4" t="s">
        <v>79</v>
      </c>
      <c r="E1321" s="4" t="n">
        <v>4454.6</v>
      </c>
      <c r="F1321" s="4" t="str">
        <f aca="false">INDEX(Data_Customers!$C$2:$C$602,MATCH(B1321,Data_Customers!$A$2:$A$602,0))</f>
        <v>Trade Account</v>
      </c>
      <c r="G1321" s="4" t="str">
        <f aca="false">INDEX(Data_Customers!$B$2:$B$602,MATCH(B1321,Data_Customers!$A$2:$A$602,0))</f>
        <v>Evans &amp; Sons</v>
      </c>
    </row>
    <row r="1322" customFormat="false" ht="15" hidden="false" customHeight="false" outlineLevel="0" collapsed="false">
      <c r="A1322" s="4" t="s">
        <v>2404</v>
      </c>
      <c r="B1322" s="4" t="s">
        <v>410</v>
      </c>
      <c r="C1322" s="9" t="n">
        <v>45510</v>
      </c>
      <c r="D1322" s="4" t="s">
        <v>94</v>
      </c>
      <c r="E1322" s="4" t="n">
        <v>3420.62</v>
      </c>
      <c r="F1322" s="4" t="str">
        <f aca="false">INDEX(Data_Customers!$C$2:$C$602,MATCH(B1322,Data_Customers!$A$2:$A$602,0))</f>
        <v>Contractor</v>
      </c>
      <c r="G1322" s="4" t="str">
        <f aca="false">INDEX(Data_Customers!$B$2:$B$602,MATCH(B1322,Data_Customers!$A$2:$A$602,0))</f>
        <v>King Builders Ltd</v>
      </c>
    </row>
    <row r="1323" customFormat="false" ht="15" hidden="false" customHeight="false" outlineLevel="0" collapsed="false">
      <c r="A1323" s="4" t="s">
        <v>2405</v>
      </c>
      <c r="B1323" s="4" t="s">
        <v>412</v>
      </c>
      <c r="C1323" s="9" t="n">
        <v>45488</v>
      </c>
      <c r="D1323" s="4" t="s">
        <v>75</v>
      </c>
      <c r="E1323" s="4" t="n">
        <v>9276.3</v>
      </c>
      <c r="F1323" s="4" t="str">
        <f aca="false">INDEX(Data_Customers!$C$2:$C$602,MATCH(B1323,Data_Customers!$A$2:$A$602,0))</f>
        <v>Retail</v>
      </c>
      <c r="G1323" s="4" t="str">
        <f aca="false">INDEX(Data_Customers!$B$2:$B$602,MATCH(B1323,Data_Customers!$A$2:$A$602,0))</f>
        <v>Megan King</v>
      </c>
    </row>
    <row r="1324" customFormat="false" ht="15" hidden="false" customHeight="false" outlineLevel="0" collapsed="false">
      <c r="A1324" s="4" t="s">
        <v>2406</v>
      </c>
      <c r="B1324" s="4" t="s">
        <v>412</v>
      </c>
      <c r="C1324" s="9" t="n">
        <v>45961</v>
      </c>
      <c r="D1324" s="4" t="s">
        <v>75</v>
      </c>
      <c r="E1324" s="4" t="n">
        <v>7564.47</v>
      </c>
      <c r="F1324" s="4" t="str">
        <f aca="false">INDEX(Data_Customers!$C$2:$C$602,MATCH(B1324,Data_Customers!$A$2:$A$602,0))</f>
        <v>Retail</v>
      </c>
      <c r="G1324" s="4" t="str">
        <f aca="false">INDEX(Data_Customers!$B$2:$B$602,MATCH(B1324,Data_Customers!$A$2:$A$602,0))</f>
        <v>Megan King</v>
      </c>
    </row>
    <row r="1325" customFormat="false" ht="15" hidden="false" customHeight="false" outlineLevel="0" collapsed="false">
      <c r="A1325" s="4" t="s">
        <v>2407</v>
      </c>
      <c r="B1325" s="4" t="s">
        <v>412</v>
      </c>
      <c r="C1325" s="9" t="n">
        <v>45440</v>
      </c>
      <c r="D1325" s="4" t="s">
        <v>75</v>
      </c>
      <c r="E1325" s="4" t="n">
        <v>4930.4</v>
      </c>
      <c r="F1325" s="4" t="str">
        <f aca="false">INDEX(Data_Customers!$C$2:$C$602,MATCH(B1325,Data_Customers!$A$2:$A$602,0))</f>
        <v>Retail</v>
      </c>
      <c r="G1325" s="4" t="str">
        <f aca="false">INDEX(Data_Customers!$B$2:$B$602,MATCH(B1325,Data_Customers!$A$2:$A$602,0))</f>
        <v>Megan King</v>
      </c>
    </row>
    <row r="1326" customFormat="false" ht="15" hidden="false" customHeight="false" outlineLevel="0" collapsed="false">
      <c r="A1326" s="4" t="s">
        <v>2408</v>
      </c>
      <c r="B1326" s="4" t="s">
        <v>414</v>
      </c>
      <c r="C1326" s="9" t="n">
        <v>45348</v>
      </c>
      <c r="D1326" s="4" t="s">
        <v>110</v>
      </c>
      <c r="E1326" s="4" t="n">
        <v>5089.33</v>
      </c>
      <c r="F1326" s="4" t="str">
        <f aca="false">INDEX(Data_Customers!$C$2:$C$602,MATCH(B1326,Data_Customers!$A$2:$A$602,0))</f>
        <v>Trade Account</v>
      </c>
      <c r="G1326" s="4" t="str">
        <f aca="false">INDEX(Data_Customers!$B$2:$B$602,MATCH(B1326,Data_Customers!$A$2:$A$602,0))</f>
        <v>Walker &amp; Sons</v>
      </c>
    </row>
    <row r="1327" customFormat="false" ht="15" hidden="false" customHeight="false" outlineLevel="0" collapsed="false">
      <c r="A1327" s="4" t="s">
        <v>2409</v>
      </c>
      <c r="B1327" s="4" t="s">
        <v>414</v>
      </c>
      <c r="C1327" s="9" t="n">
        <v>45505</v>
      </c>
      <c r="D1327" s="4" t="s">
        <v>110</v>
      </c>
      <c r="E1327" s="4" t="n">
        <v>3285.29</v>
      </c>
      <c r="F1327" s="4" t="str">
        <f aca="false">INDEX(Data_Customers!$C$2:$C$602,MATCH(B1327,Data_Customers!$A$2:$A$602,0))</f>
        <v>Trade Account</v>
      </c>
      <c r="G1327" s="4" t="str">
        <f aca="false">INDEX(Data_Customers!$B$2:$B$602,MATCH(B1327,Data_Customers!$A$2:$A$602,0))</f>
        <v>Walker &amp; Sons</v>
      </c>
    </row>
    <row r="1328" customFormat="false" ht="15" hidden="false" customHeight="false" outlineLevel="0" collapsed="false">
      <c r="A1328" s="4" t="s">
        <v>2410</v>
      </c>
      <c r="B1328" s="4" t="s">
        <v>414</v>
      </c>
      <c r="C1328" s="9" t="n">
        <v>46101</v>
      </c>
      <c r="D1328" s="4" t="s">
        <v>110</v>
      </c>
      <c r="E1328" s="4" t="n">
        <v>7483.74</v>
      </c>
      <c r="F1328" s="4" t="str">
        <f aca="false">INDEX(Data_Customers!$C$2:$C$602,MATCH(B1328,Data_Customers!$A$2:$A$602,0))</f>
        <v>Trade Account</v>
      </c>
      <c r="G1328" s="4" t="str">
        <f aca="false">INDEX(Data_Customers!$B$2:$B$602,MATCH(B1328,Data_Customers!$A$2:$A$602,0))</f>
        <v>Walker &amp; Sons</v>
      </c>
    </row>
    <row r="1329" customFormat="false" ht="15" hidden="false" customHeight="false" outlineLevel="0" collapsed="false">
      <c r="A1329" s="4" t="s">
        <v>2411</v>
      </c>
      <c r="B1329" s="4" t="s">
        <v>414</v>
      </c>
      <c r="C1329" s="9" t="n">
        <v>46168</v>
      </c>
      <c r="D1329" s="4" t="s">
        <v>110</v>
      </c>
      <c r="E1329" s="4" t="n">
        <v>4581.81</v>
      </c>
      <c r="F1329" s="4" t="str">
        <f aca="false">INDEX(Data_Customers!$C$2:$C$602,MATCH(B1329,Data_Customers!$A$2:$A$602,0))</f>
        <v>Trade Account</v>
      </c>
      <c r="G1329" s="4" t="str">
        <f aca="false">INDEX(Data_Customers!$B$2:$B$602,MATCH(B1329,Data_Customers!$A$2:$A$602,0))</f>
        <v>Walker &amp; Sons</v>
      </c>
    </row>
    <row r="1330" customFormat="false" ht="15" hidden="false" customHeight="false" outlineLevel="0" collapsed="false">
      <c r="A1330" s="4" t="s">
        <v>2412</v>
      </c>
      <c r="B1330" s="4" t="s">
        <v>414</v>
      </c>
      <c r="C1330" s="9" t="n">
        <v>46030</v>
      </c>
      <c r="D1330" s="4" t="s">
        <v>110</v>
      </c>
      <c r="E1330" s="4" t="n">
        <v>9563.71</v>
      </c>
      <c r="F1330" s="4" t="str">
        <f aca="false">INDEX(Data_Customers!$C$2:$C$602,MATCH(B1330,Data_Customers!$A$2:$A$602,0))</f>
        <v>Trade Account</v>
      </c>
      <c r="G1330" s="4" t="str">
        <f aca="false">INDEX(Data_Customers!$B$2:$B$602,MATCH(B1330,Data_Customers!$A$2:$A$602,0))</f>
        <v>Walker &amp; Sons</v>
      </c>
    </row>
    <row r="1331" customFormat="false" ht="15" hidden="false" customHeight="false" outlineLevel="0" collapsed="false">
      <c r="A1331" s="4" t="s">
        <v>2413</v>
      </c>
      <c r="B1331" s="4" t="s">
        <v>414</v>
      </c>
      <c r="C1331" s="9" t="n">
        <v>45892</v>
      </c>
      <c r="D1331" s="4" t="s">
        <v>110</v>
      </c>
      <c r="E1331" s="4" t="n">
        <v>7008.09</v>
      </c>
      <c r="F1331" s="4" t="str">
        <f aca="false">INDEX(Data_Customers!$C$2:$C$602,MATCH(B1331,Data_Customers!$A$2:$A$602,0))</f>
        <v>Trade Account</v>
      </c>
      <c r="G1331" s="4" t="str">
        <f aca="false">INDEX(Data_Customers!$B$2:$B$602,MATCH(B1331,Data_Customers!$A$2:$A$602,0))</f>
        <v>Walker &amp; Sons</v>
      </c>
    </row>
    <row r="1332" customFormat="false" ht="15" hidden="false" customHeight="false" outlineLevel="0" collapsed="false">
      <c r="A1332" s="4" t="s">
        <v>2414</v>
      </c>
      <c r="B1332" s="4" t="s">
        <v>414</v>
      </c>
      <c r="C1332" s="9" t="n">
        <v>45583</v>
      </c>
      <c r="D1332" s="4" t="s">
        <v>110</v>
      </c>
      <c r="E1332" s="4" t="n">
        <v>952.2</v>
      </c>
      <c r="F1332" s="4" t="str">
        <f aca="false">INDEX(Data_Customers!$C$2:$C$602,MATCH(B1332,Data_Customers!$A$2:$A$602,0))</f>
        <v>Trade Account</v>
      </c>
      <c r="G1332" s="4" t="str">
        <f aca="false">INDEX(Data_Customers!$B$2:$B$602,MATCH(B1332,Data_Customers!$A$2:$A$602,0))</f>
        <v>Walker &amp; Sons</v>
      </c>
    </row>
    <row r="1333" customFormat="false" ht="15" hidden="false" customHeight="false" outlineLevel="0" collapsed="false">
      <c r="A1333" s="4" t="s">
        <v>2415</v>
      </c>
      <c r="B1333" s="4" t="s">
        <v>414</v>
      </c>
      <c r="C1333" s="9" t="n">
        <v>46193</v>
      </c>
      <c r="D1333" s="4" t="s">
        <v>110</v>
      </c>
      <c r="E1333" s="4" t="n">
        <v>1395.1</v>
      </c>
      <c r="F1333" s="4" t="str">
        <f aca="false">INDEX(Data_Customers!$C$2:$C$602,MATCH(B1333,Data_Customers!$A$2:$A$602,0))</f>
        <v>Trade Account</v>
      </c>
      <c r="G1333" s="4" t="str">
        <f aca="false">INDEX(Data_Customers!$B$2:$B$602,MATCH(B1333,Data_Customers!$A$2:$A$602,0))</f>
        <v>Walker &amp; Sons</v>
      </c>
    </row>
    <row r="1334" customFormat="false" ht="15" hidden="false" customHeight="false" outlineLevel="0" collapsed="false">
      <c r="A1334" s="4" t="s">
        <v>2416</v>
      </c>
      <c r="B1334" s="4" t="s">
        <v>414</v>
      </c>
      <c r="C1334" s="9" t="n">
        <v>46136</v>
      </c>
      <c r="D1334" s="4" t="s">
        <v>110</v>
      </c>
      <c r="E1334" s="4" t="n">
        <v>5173.68</v>
      </c>
      <c r="F1334" s="4" t="str">
        <f aca="false">INDEX(Data_Customers!$C$2:$C$602,MATCH(B1334,Data_Customers!$A$2:$A$602,0))</f>
        <v>Trade Account</v>
      </c>
      <c r="G1334" s="4" t="str">
        <f aca="false">INDEX(Data_Customers!$B$2:$B$602,MATCH(B1334,Data_Customers!$A$2:$A$602,0))</f>
        <v>Walker &amp; Sons</v>
      </c>
    </row>
    <row r="1335" customFormat="false" ht="15" hidden="false" customHeight="false" outlineLevel="0" collapsed="false">
      <c r="A1335" s="4" t="s">
        <v>2417</v>
      </c>
      <c r="B1335" s="4" t="s">
        <v>414</v>
      </c>
      <c r="C1335" s="9" t="n">
        <v>45879</v>
      </c>
      <c r="D1335" s="4" t="s">
        <v>110</v>
      </c>
      <c r="E1335" s="4" t="n">
        <v>2666.88</v>
      </c>
      <c r="F1335" s="4" t="str">
        <f aca="false">INDEX(Data_Customers!$C$2:$C$602,MATCH(B1335,Data_Customers!$A$2:$A$602,0))</f>
        <v>Trade Account</v>
      </c>
      <c r="G1335" s="4" t="str">
        <f aca="false">INDEX(Data_Customers!$B$2:$B$602,MATCH(B1335,Data_Customers!$A$2:$A$602,0))</f>
        <v>Walker &amp; Sons</v>
      </c>
    </row>
    <row r="1336" customFormat="false" ht="15" hidden="false" customHeight="false" outlineLevel="0" collapsed="false">
      <c r="A1336" s="4" t="s">
        <v>2418</v>
      </c>
      <c r="B1336" s="4" t="s">
        <v>414</v>
      </c>
      <c r="C1336" s="9" t="n">
        <v>45627</v>
      </c>
      <c r="D1336" s="4" t="s">
        <v>110</v>
      </c>
      <c r="E1336" s="4" t="n">
        <v>4159.47</v>
      </c>
      <c r="F1336" s="4" t="str">
        <f aca="false">INDEX(Data_Customers!$C$2:$C$602,MATCH(B1336,Data_Customers!$A$2:$A$602,0))</f>
        <v>Trade Account</v>
      </c>
      <c r="G1336" s="4" t="str">
        <f aca="false">INDEX(Data_Customers!$B$2:$B$602,MATCH(B1336,Data_Customers!$A$2:$A$602,0))</f>
        <v>Walker &amp; Sons</v>
      </c>
    </row>
    <row r="1337" customFormat="false" ht="15" hidden="false" customHeight="false" outlineLevel="0" collapsed="false">
      <c r="A1337" s="4" t="s">
        <v>2419</v>
      </c>
      <c r="B1337" s="4" t="s">
        <v>414</v>
      </c>
      <c r="C1337" s="9" t="n">
        <v>46165</v>
      </c>
      <c r="D1337" s="4" t="s">
        <v>110</v>
      </c>
      <c r="E1337" s="4" t="n">
        <v>4873.38</v>
      </c>
      <c r="F1337" s="4" t="str">
        <f aca="false">INDEX(Data_Customers!$C$2:$C$602,MATCH(B1337,Data_Customers!$A$2:$A$602,0))</f>
        <v>Trade Account</v>
      </c>
      <c r="G1337" s="4" t="str">
        <f aca="false">INDEX(Data_Customers!$B$2:$B$602,MATCH(B1337,Data_Customers!$A$2:$A$602,0))</f>
        <v>Walker &amp; Sons</v>
      </c>
    </row>
    <row r="1338" customFormat="false" ht="15" hidden="false" customHeight="false" outlineLevel="0" collapsed="false">
      <c r="A1338" s="4" t="s">
        <v>2420</v>
      </c>
      <c r="B1338" s="4" t="s">
        <v>416</v>
      </c>
      <c r="C1338" s="9" t="n">
        <v>45985</v>
      </c>
      <c r="D1338" s="4" t="s">
        <v>79</v>
      </c>
      <c r="E1338" s="4" t="n">
        <v>1729.62</v>
      </c>
      <c r="F1338" s="4" t="str">
        <f aca="false">INDEX(Data_Customers!$C$2:$C$602,MATCH(B1338,Data_Customers!$A$2:$A$602,0))</f>
        <v>Retail</v>
      </c>
      <c r="G1338" s="4" t="str">
        <f aca="false">INDEX(Data_Customers!$B$2:$B$602,MATCH(B1338,Data_Customers!$A$2:$A$602,0))</f>
        <v>Kieran Hughes</v>
      </c>
    </row>
    <row r="1339" customFormat="false" ht="15" hidden="false" customHeight="false" outlineLevel="0" collapsed="false">
      <c r="A1339" s="4" t="s">
        <v>2421</v>
      </c>
      <c r="B1339" s="4" t="s">
        <v>416</v>
      </c>
      <c r="C1339" s="9" t="n">
        <v>45949</v>
      </c>
      <c r="D1339" s="4" t="s">
        <v>79</v>
      </c>
      <c r="E1339" s="4" t="n">
        <v>5524.17</v>
      </c>
      <c r="F1339" s="4" t="str">
        <f aca="false">INDEX(Data_Customers!$C$2:$C$602,MATCH(B1339,Data_Customers!$A$2:$A$602,0))</f>
        <v>Retail</v>
      </c>
      <c r="G1339" s="4" t="str">
        <f aca="false">INDEX(Data_Customers!$B$2:$B$602,MATCH(B1339,Data_Customers!$A$2:$A$602,0))</f>
        <v>Kieran Hughes</v>
      </c>
    </row>
    <row r="1340" customFormat="false" ht="15" hidden="false" customHeight="false" outlineLevel="0" collapsed="false">
      <c r="A1340" s="4" t="s">
        <v>2422</v>
      </c>
      <c r="B1340" s="4" t="s">
        <v>416</v>
      </c>
      <c r="C1340" s="9" t="n">
        <v>45674</v>
      </c>
      <c r="D1340" s="4" t="s">
        <v>79</v>
      </c>
      <c r="E1340" s="4" t="n">
        <v>3340.82</v>
      </c>
      <c r="F1340" s="4" t="str">
        <f aca="false">INDEX(Data_Customers!$C$2:$C$602,MATCH(B1340,Data_Customers!$A$2:$A$602,0))</f>
        <v>Retail</v>
      </c>
      <c r="G1340" s="4" t="str">
        <f aca="false">INDEX(Data_Customers!$B$2:$B$602,MATCH(B1340,Data_Customers!$A$2:$A$602,0))</f>
        <v>Kieran Hughes</v>
      </c>
    </row>
    <row r="1341" customFormat="false" ht="15" hidden="false" customHeight="false" outlineLevel="0" collapsed="false">
      <c r="A1341" s="4" t="s">
        <v>2423</v>
      </c>
      <c r="B1341" s="4" t="s">
        <v>416</v>
      </c>
      <c r="C1341" s="9" t="n">
        <v>45324</v>
      </c>
      <c r="D1341" s="4" t="s">
        <v>79</v>
      </c>
      <c r="E1341" s="4" t="n">
        <v>8292.94</v>
      </c>
      <c r="F1341" s="4" t="str">
        <f aca="false">INDEX(Data_Customers!$C$2:$C$602,MATCH(B1341,Data_Customers!$A$2:$A$602,0))</f>
        <v>Retail</v>
      </c>
      <c r="G1341" s="4" t="str">
        <f aca="false">INDEX(Data_Customers!$B$2:$B$602,MATCH(B1341,Data_Customers!$A$2:$A$602,0))</f>
        <v>Kieran Hughes</v>
      </c>
    </row>
    <row r="1342" customFormat="false" ht="15" hidden="false" customHeight="false" outlineLevel="0" collapsed="false">
      <c r="A1342" s="4" t="s">
        <v>2424</v>
      </c>
      <c r="B1342" s="4" t="s">
        <v>416</v>
      </c>
      <c r="C1342" s="9" t="n">
        <v>45870</v>
      </c>
      <c r="D1342" s="4" t="s">
        <v>79</v>
      </c>
      <c r="E1342" s="4" t="n">
        <v>450.88</v>
      </c>
      <c r="F1342" s="4" t="str">
        <f aca="false">INDEX(Data_Customers!$C$2:$C$602,MATCH(B1342,Data_Customers!$A$2:$A$602,0))</f>
        <v>Retail</v>
      </c>
      <c r="G1342" s="4" t="str">
        <f aca="false">INDEX(Data_Customers!$B$2:$B$602,MATCH(B1342,Data_Customers!$A$2:$A$602,0))</f>
        <v>Kieran Hughes</v>
      </c>
    </row>
    <row r="1343" customFormat="false" ht="15" hidden="false" customHeight="false" outlineLevel="0" collapsed="false">
      <c r="A1343" s="4" t="s">
        <v>2425</v>
      </c>
      <c r="B1343" s="4" t="s">
        <v>416</v>
      </c>
      <c r="C1343" s="9" t="n">
        <v>45836</v>
      </c>
      <c r="D1343" s="4" t="s">
        <v>79</v>
      </c>
      <c r="E1343" s="4" t="n">
        <v>3555.45</v>
      </c>
      <c r="F1343" s="4" t="str">
        <f aca="false">INDEX(Data_Customers!$C$2:$C$602,MATCH(B1343,Data_Customers!$A$2:$A$602,0))</f>
        <v>Retail</v>
      </c>
      <c r="G1343" s="4" t="str">
        <f aca="false">INDEX(Data_Customers!$B$2:$B$602,MATCH(B1343,Data_Customers!$A$2:$A$602,0))</f>
        <v>Kieran Hughes</v>
      </c>
    </row>
    <row r="1344" customFormat="false" ht="15" hidden="false" customHeight="false" outlineLevel="0" collapsed="false">
      <c r="A1344" s="4" t="s">
        <v>2426</v>
      </c>
      <c r="B1344" s="4" t="s">
        <v>416</v>
      </c>
      <c r="C1344" s="9" t="n">
        <v>45771</v>
      </c>
      <c r="D1344" s="4" t="s">
        <v>79</v>
      </c>
      <c r="E1344" s="4" t="n">
        <v>8283.33</v>
      </c>
      <c r="F1344" s="4" t="str">
        <f aca="false">INDEX(Data_Customers!$C$2:$C$602,MATCH(B1344,Data_Customers!$A$2:$A$602,0))</f>
        <v>Retail</v>
      </c>
      <c r="G1344" s="4" t="str">
        <f aca="false">INDEX(Data_Customers!$B$2:$B$602,MATCH(B1344,Data_Customers!$A$2:$A$602,0))</f>
        <v>Kieran Hughes</v>
      </c>
    </row>
    <row r="1345" customFormat="false" ht="15" hidden="false" customHeight="false" outlineLevel="0" collapsed="false">
      <c r="A1345" s="4" t="s">
        <v>2427</v>
      </c>
      <c r="B1345" s="4" t="s">
        <v>416</v>
      </c>
      <c r="C1345" s="9" t="n">
        <v>45958</v>
      </c>
      <c r="D1345" s="4" t="s">
        <v>79</v>
      </c>
      <c r="E1345" s="4" t="n">
        <v>6205</v>
      </c>
      <c r="F1345" s="4" t="str">
        <f aca="false">INDEX(Data_Customers!$C$2:$C$602,MATCH(B1345,Data_Customers!$A$2:$A$602,0))</f>
        <v>Retail</v>
      </c>
      <c r="G1345" s="4" t="str">
        <f aca="false">INDEX(Data_Customers!$B$2:$B$602,MATCH(B1345,Data_Customers!$A$2:$A$602,0))</f>
        <v>Kieran Hughes</v>
      </c>
    </row>
    <row r="1346" customFormat="false" ht="15" hidden="false" customHeight="false" outlineLevel="0" collapsed="false">
      <c r="A1346" s="4" t="s">
        <v>2428</v>
      </c>
      <c r="B1346" s="4" t="s">
        <v>416</v>
      </c>
      <c r="C1346" s="9" t="n">
        <v>45832</v>
      </c>
      <c r="D1346" s="4" t="s">
        <v>79</v>
      </c>
      <c r="E1346" s="4" t="n">
        <v>7368.04</v>
      </c>
      <c r="F1346" s="4" t="str">
        <f aca="false">INDEX(Data_Customers!$C$2:$C$602,MATCH(B1346,Data_Customers!$A$2:$A$602,0))</f>
        <v>Retail</v>
      </c>
      <c r="G1346" s="4" t="str">
        <f aca="false">INDEX(Data_Customers!$B$2:$B$602,MATCH(B1346,Data_Customers!$A$2:$A$602,0))</f>
        <v>Kieran Hughes</v>
      </c>
    </row>
    <row r="1347" customFormat="false" ht="15" hidden="false" customHeight="false" outlineLevel="0" collapsed="false">
      <c r="A1347" s="4" t="s">
        <v>2429</v>
      </c>
      <c r="B1347" s="4" t="s">
        <v>416</v>
      </c>
      <c r="C1347" s="9" t="n">
        <v>45311</v>
      </c>
      <c r="D1347" s="4" t="s">
        <v>79</v>
      </c>
      <c r="E1347" s="4" t="n">
        <v>2024.55</v>
      </c>
      <c r="F1347" s="4" t="str">
        <f aca="false">INDEX(Data_Customers!$C$2:$C$602,MATCH(B1347,Data_Customers!$A$2:$A$602,0))</f>
        <v>Retail</v>
      </c>
      <c r="G1347" s="4" t="str">
        <f aca="false">INDEX(Data_Customers!$B$2:$B$602,MATCH(B1347,Data_Customers!$A$2:$A$602,0))</f>
        <v>Kieran Hughes</v>
      </c>
    </row>
    <row r="1348" customFormat="false" ht="15" hidden="false" customHeight="false" outlineLevel="0" collapsed="false">
      <c r="A1348" s="4" t="s">
        <v>2430</v>
      </c>
      <c r="B1348" s="4" t="s">
        <v>416</v>
      </c>
      <c r="C1348" s="9" t="n">
        <v>45729</v>
      </c>
      <c r="D1348" s="4" t="s">
        <v>79</v>
      </c>
      <c r="E1348" s="4" t="n">
        <v>5326.4</v>
      </c>
      <c r="F1348" s="4" t="str">
        <f aca="false">INDEX(Data_Customers!$C$2:$C$602,MATCH(B1348,Data_Customers!$A$2:$A$602,0))</f>
        <v>Retail</v>
      </c>
      <c r="G1348" s="4" t="str">
        <f aca="false">INDEX(Data_Customers!$B$2:$B$602,MATCH(B1348,Data_Customers!$A$2:$A$602,0))</f>
        <v>Kieran Hughes</v>
      </c>
    </row>
    <row r="1349" customFormat="false" ht="15" hidden="false" customHeight="false" outlineLevel="0" collapsed="false">
      <c r="A1349" s="4" t="s">
        <v>2431</v>
      </c>
      <c r="B1349" s="4" t="s">
        <v>418</v>
      </c>
      <c r="C1349" s="9" t="n">
        <v>46080</v>
      </c>
      <c r="D1349" s="4" t="s">
        <v>75</v>
      </c>
      <c r="E1349" s="4" t="n">
        <v>6446.68</v>
      </c>
      <c r="F1349" s="4" t="str">
        <f aca="false">INDEX(Data_Customers!$C$2:$C$602,MATCH(B1349,Data_Customers!$A$2:$A$602,0))</f>
        <v>Contractor</v>
      </c>
      <c r="G1349" s="4" t="str">
        <f aca="false">INDEX(Data_Customers!$B$2:$B$602,MATCH(B1349,Data_Customers!$A$2:$A$602,0))</f>
        <v>Turner Developments</v>
      </c>
    </row>
    <row r="1350" customFormat="false" ht="15" hidden="false" customHeight="false" outlineLevel="0" collapsed="false">
      <c r="A1350" s="4" t="s">
        <v>2432</v>
      </c>
      <c r="B1350" s="4" t="s">
        <v>418</v>
      </c>
      <c r="C1350" s="9" t="n">
        <v>45607</v>
      </c>
      <c r="D1350" s="4" t="s">
        <v>75</v>
      </c>
      <c r="E1350" s="4" t="n">
        <v>3603.7</v>
      </c>
      <c r="F1350" s="4" t="str">
        <f aca="false">INDEX(Data_Customers!$C$2:$C$602,MATCH(B1350,Data_Customers!$A$2:$A$602,0))</f>
        <v>Contractor</v>
      </c>
      <c r="G1350" s="4" t="str">
        <f aca="false">INDEX(Data_Customers!$B$2:$B$602,MATCH(B1350,Data_Customers!$A$2:$A$602,0))</f>
        <v>Turner Developments</v>
      </c>
    </row>
    <row r="1351" customFormat="false" ht="15" hidden="false" customHeight="false" outlineLevel="0" collapsed="false">
      <c r="A1351" s="4" t="s">
        <v>2433</v>
      </c>
      <c r="B1351" s="4" t="s">
        <v>418</v>
      </c>
      <c r="C1351" s="9" t="n">
        <v>46156</v>
      </c>
      <c r="D1351" s="4" t="s">
        <v>75</v>
      </c>
      <c r="E1351" s="4" t="n">
        <v>488.15</v>
      </c>
      <c r="F1351" s="4" t="str">
        <f aca="false">INDEX(Data_Customers!$C$2:$C$602,MATCH(B1351,Data_Customers!$A$2:$A$602,0))</f>
        <v>Contractor</v>
      </c>
      <c r="G1351" s="4" t="str">
        <f aca="false">INDEX(Data_Customers!$B$2:$B$602,MATCH(B1351,Data_Customers!$A$2:$A$602,0))</f>
        <v>Turner Developments</v>
      </c>
    </row>
    <row r="1352" customFormat="false" ht="15" hidden="false" customHeight="false" outlineLevel="0" collapsed="false">
      <c r="A1352" s="4" t="s">
        <v>2434</v>
      </c>
      <c r="B1352" s="4" t="s">
        <v>418</v>
      </c>
      <c r="C1352" s="9" t="n">
        <v>45845</v>
      </c>
      <c r="D1352" s="4" t="s">
        <v>75</v>
      </c>
      <c r="E1352" s="4" t="n">
        <v>2186.34</v>
      </c>
      <c r="F1352" s="4" t="str">
        <f aca="false">INDEX(Data_Customers!$C$2:$C$602,MATCH(B1352,Data_Customers!$A$2:$A$602,0))</f>
        <v>Contractor</v>
      </c>
      <c r="G1352" s="4" t="str">
        <f aca="false">INDEX(Data_Customers!$B$2:$B$602,MATCH(B1352,Data_Customers!$A$2:$A$602,0))</f>
        <v>Turner Developments</v>
      </c>
    </row>
    <row r="1353" customFormat="false" ht="15" hidden="false" customHeight="false" outlineLevel="0" collapsed="false">
      <c r="A1353" s="4" t="s">
        <v>2435</v>
      </c>
      <c r="B1353" s="4" t="s">
        <v>419</v>
      </c>
      <c r="C1353" s="9" t="n">
        <v>45514</v>
      </c>
      <c r="D1353" s="4" t="s">
        <v>85</v>
      </c>
      <c r="E1353" s="4" t="n">
        <v>5361.94</v>
      </c>
      <c r="F1353" s="4" t="str">
        <f aca="false">INDEX(Data_Customers!$C$2:$C$602,MATCH(B1353,Data_Customers!$A$2:$A$602,0))</f>
        <v>Trade Account</v>
      </c>
      <c r="G1353" s="4" t="str">
        <f aca="false">INDEX(Data_Customers!$B$2:$B$602,MATCH(B1353,Data_Customers!$A$2:$A$602,0))</f>
        <v>Wright Roofing Ltd</v>
      </c>
    </row>
    <row r="1354" customFormat="false" ht="15" hidden="false" customHeight="false" outlineLevel="0" collapsed="false">
      <c r="A1354" s="4" t="s">
        <v>2436</v>
      </c>
      <c r="B1354" s="4" t="s">
        <v>419</v>
      </c>
      <c r="C1354" s="9" t="n">
        <v>45318</v>
      </c>
      <c r="D1354" s="4" t="s">
        <v>85</v>
      </c>
      <c r="E1354" s="4" t="n">
        <v>5883.9</v>
      </c>
      <c r="F1354" s="4" t="str">
        <f aca="false">INDEX(Data_Customers!$C$2:$C$602,MATCH(B1354,Data_Customers!$A$2:$A$602,0))</f>
        <v>Trade Account</v>
      </c>
      <c r="G1354" s="4" t="str">
        <f aca="false">INDEX(Data_Customers!$B$2:$B$602,MATCH(B1354,Data_Customers!$A$2:$A$602,0))</f>
        <v>Wright Roofing Ltd</v>
      </c>
    </row>
    <row r="1355" customFormat="false" ht="15" hidden="false" customHeight="false" outlineLevel="0" collapsed="false">
      <c r="A1355" s="4" t="s">
        <v>2437</v>
      </c>
      <c r="B1355" s="4" t="s">
        <v>419</v>
      </c>
      <c r="C1355" s="9" t="n">
        <v>45495</v>
      </c>
      <c r="D1355" s="4" t="s">
        <v>85</v>
      </c>
      <c r="E1355" s="4" t="n">
        <v>2218.85</v>
      </c>
      <c r="F1355" s="4" t="str">
        <f aca="false">INDEX(Data_Customers!$C$2:$C$602,MATCH(B1355,Data_Customers!$A$2:$A$602,0))</f>
        <v>Trade Account</v>
      </c>
      <c r="G1355" s="4" t="str">
        <f aca="false">INDEX(Data_Customers!$B$2:$B$602,MATCH(B1355,Data_Customers!$A$2:$A$602,0))</f>
        <v>Wright Roofing Ltd</v>
      </c>
    </row>
    <row r="1356" customFormat="false" ht="15" hidden="false" customHeight="false" outlineLevel="0" collapsed="false">
      <c r="A1356" s="4" t="s">
        <v>2438</v>
      </c>
      <c r="B1356" s="4" t="s">
        <v>419</v>
      </c>
      <c r="C1356" s="9" t="n">
        <v>45387</v>
      </c>
      <c r="D1356" s="4" t="s">
        <v>85</v>
      </c>
      <c r="E1356" s="4" t="n">
        <v>4602.75</v>
      </c>
      <c r="F1356" s="4" t="str">
        <f aca="false">INDEX(Data_Customers!$C$2:$C$602,MATCH(B1356,Data_Customers!$A$2:$A$602,0))</f>
        <v>Trade Account</v>
      </c>
      <c r="G1356" s="4" t="str">
        <f aca="false">INDEX(Data_Customers!$B$2:$B$602,MATCH(B1356,Data_Customers!$A$2:$A$602,0))</f>
        <v>Wright Roofing Ltd</v>
      </c>
    </row>
    <row r="1357" customFormat="false" ht="15" hidden="false" customHeight="false" outlineLevel="0" collapsed="false">
      <c r="A1357" s="4" t="s">
        <v>2439</v>
      </c>
      <c r="B1357" s="4" t="s">
        <v>419</v>
      </c>
      <c r="C1357" s="9" t="n">
        <v>45416</v>
      </c>
      <c r="D1357" s="4" t="s">
        <v>85</v>
      </c>
      <c r="E1357" s="4" t="n">
        <v>2584.76</v>
      </c>
      <c r="F1357" s="4" t="str">
        <f aca="false">INDEX(Data_Customers!$C$2:$C$602,MATCH(B1357,Data_Customers!$A$2:$A$602,0))</f>
        <v>Trade Account</v>
      </c>
      <c r="G1357" s="4" t="str">
        <f aca="false">INDEX(Data_Customers!$B$2:$B$602,MATCH(B1357,Data_Customers!$A$2:$A$602,0))</f>
        <v>Wright Roofing Ltd</v>
      </c>
    </row>
    <row r="1358" customFormat="false" ht="15" hidden="false" customHeight="false" outlineLevel="0" collapsed="false">
      <c r="A1358" s="4" t="s">
        <v>2440</v>
      </c>
      <c r="B1358" s="4" t="s">
        <v>419</v>
      </c>
      <c r="C1358" s="9" t="n">
        <v>46050</v>
      </c>
      <c r="D1358" s="4" t="s">
        <v>85</v>
      </c>
      <c r="E1358" s="4" t="n">
        <v>7405.41</v>
      </c>
      <c r="F1358" s="4" t="str">
        <f aca="false">INDEX(Data_Customers!$C$2:$C$602,MATCH(B1358,Data_Customers!$A$2:$A$602,0))</f>
        <v>Trade Account</v>
      </c>
      <c r="G1358" s="4" t="str">
        <f aca="false">INDEX(Data_Customers!$B$2:$B$602,MATCH(B1358,Data_Customers!$A$2:$A$602,0))</f>
        <v>Wright Roofing Ltd</v>
      </c>
    </row>
    <row r="1359" customFormat="false" ht="15" hidden="false" customHeight="false" outlineLevel="0" collapsed="false">
      <c r="A1359" s="4" t="s">
        <v>2441</v>
      </c>
      <c r="B1359" s="4" t="s">
        <v>419</v>
      </c>
      <c r="C1359" s="9" t="n">
        <v>45553</v>
      </c>
      <c r="D1359" s="4" t="s">
        <v>85</v>
      </c>
      <c r="E1359" s="4" t="n">
        <v>4988.07</v>
      </c>
      <c r="F1359" s="4" t="str">
        <f aca="false">INDEX(Data_Customers!$C$2:$C$602,MATCH(B1359,Data_Customers!$A$2:$A$602,0))</f>
        <v>Trade Account</v>
      </c>
      <c r="G1359" s="4" t="str">
        <f aca="false">INDEX(Data_Customers!$B$2:$B$602,MATCH(B1359,Data_Customers!$A$2:$A$602,0))</f>
        <v>Wright Roofing Ltd</v>
      </c>
    </row>
    <row r="1360" customFormat="false" ht="15" hidden="false" customHeight="false" outlineLevel="0" collapsed="false">
      <c r="A1360" s="4" t="s">
        <v>2442</v>
      </c>
      <c r="B1360" s="4" t="s">
        <v>419</v>
      </c>
      <c r="C1360" s="9" t="n">
        <v>45609</v>
      </c>
      <c r="D1360" s="4" t="s">
        <v>85</v>
      </c>
      <c r="E1360" s="4" t="n">
        <v>1604.1</v>
      </c>
      <c r="F1360" s="4" t="str">
        <f aca="false">INDEX(Data_Customers!$C$2:$C$602,MATCH(B1360,Data_Customers!$A$2:$A$602,0))</f>
        <v>Trade Account</v>
      </c>
      <c r="G1360" s="4" t="str">
        <f aca="false">INDEX(Data_Customers!$B$2:$B$602,MATCH(B1360,Data_Customers!$A$2:$A$602,0))</f>
        <v>Wright Roofing Ltd</v>
      </c>
    </row>
    <row r="1361" customFormat="false" ht="15" hidden="false" customHeight="false" outlineLevel="0" collapsed="false">
      <c r="A1361" s="4" t="s">
        <v>2443</v>
      </c>
      <c r="B1361" s="4" t="s">
        <v>419</v>
      </c>
      <c r="C1361" s="9" t="n">
        <v>45526</v>
      </c>
      <c r="D1361" s="4" t="s">
        <v>85</v>
      </c>
      <c r="E1361" s="4" t="n">
        <v>2665.39</v>
      </c>
      <c r="F1361" s="4" t="str">
        <f aca="false">INDEX(Data_Customers!$C$2:$C$602,MATCH(B1361,Data_Customers!$A$2:$A$602,0))</f>
        <v>Trade Account</v>
      </c>
      <c r="G1361" s="4" t="str">
        <f aca="false">INDEX(Data_Customers!$B$2:$B$602,MATCH(B1361,Data_Customers!$A$2:$A$602,0))</f>
        <v>Wright Roofing Ltd</v>
      </c>
    </row>
    <row r="1362" customFormat="false" ht="15" hidden="false" customHeight="false" outlineLevel="0" collapsed="false">
      <c r="A1362" s="4" t="s">
        <v>2444</v>
      </c>
      <c r="B1362" s="4" t="s">
        <v>419</v>
      </c>
      <c r="C1362" s="9" t="n">
        <v>46188</v>
      </c>
      <c r="D1362" s="4" t="s">
        <v>85</v>
      </c>
      <c r="E1362" s="4" t="n">
        <v>3347.18</v>
      </c>
      <c r="F1362" s="4" t="str">
        <f aca="false">INDEX(Data_Customers!$C$2:$C$602,MATCH(B1362,Data_Customers!$A$2:$A$602,0))</f>
        <v>Trade Account</v>
      </c>
      <c r="G1362" s="4" t="str">
        <f aca="false">INDEX(Data_Customers!$B$2:$B$602,MATCH(B1362,Data_Customers!$A$2:$A$602,0))</f>
        <v>Wright Roofing Ltd</v>
      </c>
    </row>
    <row r="1363" customFormat="false" ht="15" hidden="false" customHeight="false" outlineLevel="0" collapsed="false">
      <c r="A1363" s="4" t="s">
        <v>2445</v>
      </c>
      <c r="B1363" s="4" t="s">
        <v>419</v>
      </c>
      <c r="C1363" s="9" t="n">
        <v>45473</v>
      </c>
      <c r="D1363" s="4" t="s">
        <v>85</v>
      </c>
      <c r="E1363" s="4" t="n">
        <v>6141.63</v>
      </c>
      <c r="F1363" s="4" t="str">
        <f aca="false">INDEX(Data_Customers!$C$2:$C$602,MATCH(B1363,Data_Customers!$A$2:$A$602,0))</f>
        <v>Trade Account</v>
      </c>
      <c r="G1363" s="4" t="str">
        <f aca="false">INDEX(Data_Customers!$B$2:$B$602,MATCH(B1363,Data_Customers!$A$2:$A$602,0))</f>
        <v>Wright Roofing Ltd</v>
      </c>
    </row>
    <row r="1364" customFormat="false" ht="15" hidden="false" customHeight="false" outlineLevel="0" collapsed="false">
      <c r="A1364" s="4" t="s">
        <v>2446</v>
      </c>
      <c r="B1364" s="4" t="s">
        <v>419</v>
      </c>
      <c r="C1364" s="9" t="n">
        <v>45672</v>
      </c>
      <c r="D1364" s="4" t="s">
        <v>85</v>
      </c>
      <c r="E1364" s="4" t="n">
        <v>3523.41</v>
      </c>
      <c r="F1364" s="4" t="str">
        <f aca="false">INDEX(Data_Customers!$C$2:$C$602,MATCH(B1364,Data_Customers!$A$2:$A$602,0))</f>
        <v>Trade Account</v>
      </c>
      <c r="G1364" s="4" t="str">
        <f aca="false">INDEX(Data_Customers!$B$2:$B$602,MATCH(B1364,Data_Customers!$A$2:$A$602,0))</f>
        <v>Wright Roofing Ltd</v>
      </c>
    </row>
    <row r="1365" customFormat="false" ht="15" hidden="false" customHeight="false" outlineLevel="0" collapsed="false">
      <c r="A1365" s="4" t="s">
        <v>2447</v>
      </c>
      <c r="B1365" s="4" t="s">
        <v>421</v>
      </c>
      <c r="C1365" s="9" t="n">
        <v>46153</v>
      </c>
      <c r="D1365" s="4" t="s">
        <v>94</v>
      </c>
      <c r="E1365" s="4" t="n">
        <v>1437.81</v>
      </c>
      <c r="F1365" s="4" t="str">
        <f aca="false">INDEX(Data_Customers!$C$2:$C$602,MATCH(B1365,Data_Customers!$A$2:$A$602,0))</f>
        <v>Contractor</v>
      </c>
      <c r="G1365" s="4" t="str">
        <f aca="false">INDEX(Data_Customers!$B$2:$B$602,MATCH(B1365,Data_Customers!$A$2:$A$602,0))</f>
        <v>Taylor Groundworks</v>
      </c>
    </row>
    <row r="1366" customFormat="false" ht="15" hidden="false" customHeight="false" outlineLevel="0" collapsed="false">
      <c r="A1366" s="4" t="s">
        <v>2448</v>
      </c>
      <c r="B1366" s="4" t="s">
        <v>421</v>
      </c>
      <c r="C1366" s="9" t="n">
        <v>46202</v>
      </c>
      <c r="D1366" s="4" t="s">
        <v>94</v>
      </c>
      <c r="E1366" s="4" t="n">
        <v>8846.66</v>
      </c>
      <c r="F1366" s="4" t="str">
        <f aca="false">INDEX(Data_Customers!$C$2:$C$602,MATCH(B1366,Data_Customers!$A$2:$A$602,0))</f>
        <v>Contractor</v>
      </c>
      <c r="G1366" s="4" t="str">
        <f aca="false">INDEX(Data_Customers!$B$2:$B$602,MATCH(B1366,Data_Customers!$A$2:$A$602,0))</f>
        <v>Taylor Groundworks</v>
      </c>
    </row>
    <row r="1367" customFormat="false" ht="15" hidden="false" customHeight="false" outlineLevel="0" collapsed="false">
      <c r="A1367" s="4" t="s">
        <v>2449</v>
      </c>
      <c r="B1367" s="4" t="s">
        <v>421</v>
      </c>
      <c r="C1367" s="9" t="n">
        <v>46072</v>
      </c>
      <c r="D1367" s="4" t="s">
        <v>94</v>
      </c>
      <c r="E1367" s="4" t="n">
        <v>4296.23</v>
      </c>
      <c r="F1367" s="4" t="str">
        <f aca="false">INDEX(Data_Customers!$C$2:$C$602,MATCH(B1367,Data_Customers!$A$2:$A$602,0))</f>
        <v>Contractor</v>
      </c>
      <c r="G1367" s="4" t="str">
        <f aca="false">INDEX(Data_Customers!$B$2:$B$602,MATCH(B1367,Data_Customers!$A$2:$A$602,0))</f>
        <v>Taylor Groundworks</v>
      </c>
    </row>
    <row r="1368" customFormat="false" ht="15" hidden="false" customHeight="false" outlineLevel="0" collapsed="false">
      <c r="A1368" s="4" t="s">
        <v>2450</v>
      </c>
      <c r="B1368" s="4" t="s">
        <v>421</v>
      </c>
      <c r="C1368" s="9" t="n">
        <v>45407</v>
      </c>
      <c r="D1368" s="4" t="s">
        <v>94</v>
      </c>
      <c r="E1368" s="4" t="n">
        <v>12548.25</v>
      </c>
      <c r="F1368" s="4" t="str">
        <f aca="false">INDEX(Data_Customers!$C$2:$C$602,MATCH(B1368,Data_Customers!$A$2:$A$602,0))</f>
        <v>Contractor</v>
      </c>
      <c r="G1368" s="4" t="str">
        <f aca="false">INDEX(Data_Customers!$B$2:$B$602,MATCH(B1368,Data_Customers!$A$2:$A$602,0))</f>
        <v>Taylor Groundworks</v>
      </c>
    </row>
    <row r="1369" customFormat="false" ht="15" hidden="false" customHeight="false" outlineLevel="0" collapsed="false">
      <c r="A1369" s="4" t="s">
        <v>2451</v>
      </c>
      <c r="B1369" s="4" t="s">
        <v>421</v>
      </c>
      <c r="C1369" s="9" t="n">
        <v>46120</v>
      </c>
      <c r="D1369" s="4" t="s">
        <v>94</v>
      </c>
      <c r="E1369" s="4" t="n">
        <v>403.68</v>
      </c>
      <c r="F1369" s="4" t="str">
        <f aca="false">INDEX(Data_Customers!$C$2:$C$602,MATCH(B1369,Data_Customers!$A$2:$A$602,0))</f>
        <v>Contractor</v>
      </c>
      <c r="G1369" s="4" t="str">
        <f aca="false">INDEX(Data_Customers!$B$2:$B$602,MATCH(B1369,Data_Customers!$A$2:$A$602,0))</f>
        <v>Taylor Groundworks</v>
      </c>
    </row>
    <row r="1370" customFormat="false" ht="15" hidden="false" customHeight="false" outlineLevel="0" collapsed="false">
      <c r="A1370" s="4" t="s">
        <v>2452</v>
      </c>
      <c r="B1370" s="4" t="s">
        <v>421</v>
      </c>
      <c r="C1370" s="9" t="n">
        <v>45772</v>
      </c>
      <c r="D1370" s="4" t="s">
        <v>94</v>
      </c>
      <c r="E1370" s="4" t="n">
        <v>6167.68</v>
      </c>
      <c r="F1370" s="4" t="str">
        <f aca="false">INDEX(Data_Customers!$C$2:$C$602,MATCH(B1370,Data_Customers!$A$2:$A$602,0))</f>
        <v>Contractor</v>
      </c>
      <c r="G1370" s="4" t="str">
        <f aca="false">INDEX(Data_Customers!$B$2:$B$602,MATCH(B1370,Data_Customers!$A$2:$A$602,0))</f>
        <v>Taylor Groundworks</v>
      </c>
    </row>
    <row r="1371" customFormat="false" ht="15" hidden="false" customHeight="false" outlineLevel="0" collapsed="false">
      <c r="A1371" s="4" t="s">
        <v>2453</v>
      </c>
      <c r="B1371" s="4" t="s">
        <v>421</v>
      </c>
      <c r="C1371" s="9" t="n">
        <v>45976</v>
      </c>
      <c r="D1371" s="4" t="s">
        <v>94</v>
      </c>
      <c r="E1371" s="4" t="n">
        <v>3047.04</v>
      </c>
      <c r="F1371" s="4" t="str">
        <f aca="false">INDEX(Data_Customers!$C$2:$C$602,MATCH(B1371,Data_Customers!$A$2:$A$602,0))</f>
        <v>Contractor</v>
      </c>
      <c r="G1371" s="4" t="str">
        <f aca="false">INDEX(Data_Customers!$B$2:$B$602,MATCH(B1371,Data_Customers!$A$2:$A$602,0))</f>
        <v>Taylor Groundworks</v>
      </c>
    </row>
    <row r="1372" customFormat="false" ht="15" hidden="false" customHeight="false" outlineLevel="0" collapsed="false">
      <c r="A1372" s="4" t="s">
        <v>2454</v>
      </c>
      <c r="B1372" s="4" t="s">
        <v>421</v>
      </c>
      <c r="C1372" s="9" t="n">
        <v>46058</v>
      </c>
      <c r="D1372" s="4" t="s">
        <v>94</v>
      </c>
      <c r="E1372" s="4" t="n">
        <v>5217.98</v>
      </c>
      <c r="F1372" s="4" t="str">
        <f aca="false">INDEX(Data_Customers!$C$2:$C$602,MATCH(B1372,Data_Customers!$A$2:$A$602,0))</f>
        <v>Contractor</v>
      </c>
      <c r="G1372" s="4" t="str">
        <f aca="false">INDEX(Data_Customers!$B$2:$B$602,MATCH(B1372,Data_Customers!$A$2:$A$602,0))</f>
        <v>Taylor Groundworks</v>
      </c>
    </row>
    <row r="1373" customFormat="false" ht="15" hidden="false" customHeight="false" outlineLevel="0" collapsed="false">
      <c r="A1373" s="4" t="s">
        <v>2455</v>
      </c>
      <c r="B1373" s="4" t="s">
        <v>421</v>
      </c>
      <c r="C1373" s="9" t="n">
        <v>45581</v>
      </c>
      <c r="D1373" s="4" t="s">
        <v>94</v>
      </c>
      <c r="E1373" s="4" t="n">
        <v>8174.03</v>
      </c>
      <c r="F1373" s="4" t="str">
        <f aca="false">INDEX(Data_Customers!$C$2:$C$602,MATCH(B1373,Data_Customers!$A$2:$A$602,0))</f>
        <v>Contractor</v>
      </c>
      <c r="G1373" s="4" t="str">
        <f aca="false">INDEX(Data_Customers!$B$2:$B$602,MATCH(B1373,Data_Customers!$A$2:$A$602,0))</f>
        <v>Taylor Groundworks</v>
      </c>
    </row>
    <row r="1374" customFormat="false" ht="15" hidden="false" customHeight="false" outlineLevel="0" collapsed="false">
      <c r="A1374" s="4" t="s">
        <v>2456</v>
      </c>
      <c r="B1374" s="4" t="s">
        <v>421</v>
      </c>
      <c r="C1374" s="9" t="n">
        <v>45821</v>
      </c>
      <c r="D1374" s="4" t="s">
        <v>94</v>
      </c>
      <c r="E1374" s="4" t="n">
        <v>6863.07</v>
      </c>
      <c r="F1374" s="4" t="str">
        <f aca="false">INDEX(Data_Customers!$C$2:$C$602,MATCH(B1374,Data_Customers!$A$2:$A$602,0))</f>
        <v>Contractor</v>
      </c>
      <c r="G1374" s="4" t="str">
        <f aca="false">INDEX(Data_Customers!$B$2:$B$602,MATCH(B1374,Data_Customers!$A$2:$A$602,0))</f>
        <v>Taylor Groundworks</v>
      </c>
    </row>
    <row r="1375" customFormat="false" ht="15" hidden="false" customHeight="false" outlineLevel="0" collapsed="false">
      <c r="A1375" s="4" t="s">
        <v>2457</v>
      </c>
      <c r="B1375" s="4" t="s">
        <v>421</v>
      </c>
      <c r="C1375" s="9" t="n">
        <v>46057</v>
      </c>
      <c r="D1375" s="4" t="s">
        <v>94</v>
      </c>
      <c r="E1375" s="4" t="n">
        <v>2793.83</v>
      </c>
      <c r="F1375" s="4" t="str">
        <f aca="false">INDEX(Data_Customers!$C$2:$C$602,MATCH(B1375,Data_Customers!$A$2:$A$602,0))</f>
        <v>Contractor</v>
      </c>
      <c r="G1375" s="4" t="str">
        <f aca="false">INDEX(Data_Customers!$B$2:$B$602,MATCH(B1375,Data_Customers!$A$2:$A$602,0))</f>
        <v>Taylor Groundworks</v>
      </c>
    </row>
    <row r="1376" customFormat="false" ht="15" hidden="false" customHeight="false" outlineLevel="0" collapsed="false">
      <c r="A1376" s="4" t="s">
        <v>2458</v>
      </c>
      <c r="B1376" s="4" t="s">
        <v>421</v>
      </c>
      <c r="C1376" s="9" t="n">
        <v>46147</v>
      </c>
      <c r="D1376" s="4" t="s">
        <v>94</v>
      </c>
      <c r="E1376" s="4" t="n">
        <v>902.33</v>
      </c>
      <c r="F1376" s="4" t="str">
        <f aca="false">INDEX(Data_Customers!$C$2:$C$602,MATCH(B1376,Data_Customers!$A$2:$A$602,0))</f>
        <v>Contractor</v>
      </c>
      <c r="G1376" s="4" t="str">
        <f aca="false">INDEX(Data_Customers!$B$2:$B$602,MATCH(B1376,Data_Customers!$A$2:$A$602,0))</f>
        <v>Taylor Groundworks</v>
      </c>
    </row>
    <row r="1377" customFormat="false" ht="15" hidden="false" customHeight="false" outlineLevel="0" collapsed="false">
      <c r="A1377" s="4" t="s">
        <v>2459</v>
      </c>
      <c r="B1377" s="4" t="s">
        <v>421</v>
      </c>
      <c r="C1377" s="9" t="n">
        <v>45877</v>
      </c>
      <c r="D1377" s="4" t="s">
        <v>94</v>
      </c>
      <c r="E1377" s="4" t="n">
        <v>10048.55</v>
      </c>
      <c r="F1377" s="4" t="str">
        <f aca="false">INDEX(Data_Customers!$C$2:$C$602,MATCH(B1377,Data_Customers!$A$2:$A$602,0))</f>
        <v>Contractor</v>
      </c>
      <c r="G1377" s="4" t="str">
        <f aca="false">INDEX(Data_Customers!$B$2:$B$602,MATCH(B1377,Data_Customers!$A$2:$A$602,0))</f>
        <v>Taylor Groundworks</v>
      </c>
    </row>
    <row r="1378" customFormat="false" ht="15" hidden="false" customHeight="false" outlineLevel="0" collapsed="false">
      <c r="A1378" s="4" t="s">
        <v>2460</v>
      </c>
      <c r="B1378" s="4" t="s">
        <v>421</v>
      </c>
      <c r="C1378" s="9" t="n">
        <v>45756</v>
      </c>
      <c r="D1378" s="4" t="s">
        <v>94</v>
      </c>
      <c r="E1378" s="4" t="n">
        <v>7069.67</v>
      </c>
      <c r="F1378" s="4" t="str">
        <f aca="false">INDEX(Data_Customers!$C$2:$C$602,MATCH(B1378,Data_Customers!$A$2:$A$602,0))</f>
        <v>Contractor</v>
      </c>
      <c r="G1378" s="4" t="str">
        <f aca="false">INDEX(Data_Customers!$B$2:$B$602,MATCH(B1378,Data_Customers!$A$2:$A$602,0))</f>
        <v>Taylor Groundworks</v>
      </c>
    </row>
    <row r="1379" customFormat="false" ht="15" hidden="false" customHeight="false" outlineLevel="0" collapsed="false">
      <c r="A1379" s="4" t="s">
        <v>2461</v>
      </c>
      <c r="B1379" s="4" t="s">
        <v>421</v>
      </c>
      <c r="C1379" s="9" t="n">
        <v>45553</v>
      </c>
      <c r="D1379" s="4" t="s">
        <v>94</v>
      </c>
      <c r="E1379" s="4" t="n">
        <v>7990.98</v>
      </c>
      <c r="F1379" s="4" t="str">
        <f aca="false">INDEX(Data_Customers!$C$2:$C$602,MATCH(B1379,Data_Customers!$A$2:$A$602,0))</f>
        <v>Contractor</v>
      </c>
      <c r="G1379" s="4" t="str">
        <f aca="false">INDEX(Data_Customers!$B$2:$B$602,MATCH(B1379,Data_Customers!$A$2:$A$602,0))</f>
        <v>Taylor Groundworks</v>
      </c>
    </row>
    <row r="1380" customFormat="false" ht="15" hidden="false" customHeight="false" outlineLevel="0" collapsed="false">
      <c r="A1380" s="4" t="s">
        <v>2462</v>
      </c>
      <c r="B1380" s="4" t="s">
        <v>421</v>
      </c>
      <c r="C1380" s="9" t="n">
        <v>45976</v>
      </c>
      <c r="D1380" s="4" t="s">
        <v>94</v>
      </c>
      <c r="E1380" s="4" t="n">
        <v>3804.19</v>
      </c>
      <c r="F1380" s="4" t="str">
        <f aca="false">INDEX(Data_Customers!$C$2:$C$602,MATCH(B1380,Data_Customers!$A$2:$A$602,0))</f>
        <v>Contractor</v>
      </c>
      <c r="G1380" s="4" t="str">
        <f aca="false">INDEX(Data_Customers!$B$2:$B$602,MATCH(B1380,Data_Customers!$A$2:$A$602,0))</f>
        <v>Taylor Groundworks</v>
      </c>
    </row>
    <row r="1381" customFormat="false" ht="15" hidden="false" customHeight="false" outlineLevel="0" collapsed="false">
      <c r="A1381" s="4" t="s">
        <v>2463</v>
      </c>
      <c r="B1381" s="4" t="s">
        <v>421</v>
      </c>
      <c r="C1381" s="9" t="n">
        <v>45949</v>
      </c>
      <c r="D1381" s="4" t="s">
        <v>94</v>
      </c>
      <c r="E1381" s="4" t="n">
        <v>838.98</v>
      </c>
      <c r="F1381" s="4" t="str">
        <f aca="false">INDEX(Data_Customers!$C$2:$C$602,MATCH(B1381,Data_Customers!$A$2:$A$602,0))</f>
        <v>Contractor</v>
      </c>
      <c r="G1381" s="4" t="str">
        <f aca="false">INDEX(Data_Customers!$B$2:$B$602,MATCH(B1381,Data_Customers!$A$2:$A$602,0))</f>
        <v>Taylor Groundworks</v>
      </c>
    </row>
    <row r="1382" customFormat="false" ht="15" hidden="false" customHeight="false" outlineLevel="0" collapsed="false">
      <c r="A1382" s="4" t="s">
        <v>2464</v>
      </c>
      <c r="B1382" s="4" t="s">
        <v>421</v>
      </c>
      <c r="C1382" s="9" t="n">
        <v>45421</v>
      </c>
      <c r="D1382" s="4" t="s">
        <v>94</v>
      </c>
      <c r="E1382" s="4" t="n">
        <v>2760.75</v>
      </c>
      <c r="F1382" s="4" t="str">
        <f aca="false">INDEX(Data_Customers!$C$2:$C$602,MATCH(B1382,Data_Customers!$A$2:$A$602,0))</f>
        <v>Contractor</v>
      </c>
      <c r="G1382" s="4" t="str">
        <f aca="false">INDEX(Data_Customers!$B$2:$B$602,MATCH(B1382,Data_Customers!$A$2:$A$602,0))</f>
        <v>Taylor Groundworks</v>
      </c>
    </row>
    <row r="1383" customFormat="false" ht="15" hidden="false" customHeight="false" outlineLevel="0" collapsed="false">
      <c r="A1383" s="4" t="s">
        <v>2465</v>
      </c>
      <c r="B1383" s="4" t="s">
        <v>421</v>
      </c>
      <c r="C1383" s="9" t="n">
        <v>46141</v>
      </c>
      <c r="D1383" s="4" t="s">
        <v>94</v>
      </c>
      <c r="E1383" s="4" t="n">
        <v>884.7</v>
      </c>
      <c r="F1383" s="4" t="str">
        <f aca="false">INDEX(Data_Customers!$C$2:$C$602,MATCH(B1383,Data_Customers!$A$2:$A$602,0))</f>
        <v>Contractor</v>
      </c>
      <c r="G1383" s="4" t="str">
        <f aca="false">INDEX(Data_Customers!$B$2:$B$602,MATCH(B1383,Data_Customers!$A$2:$A$602,0))</f>
        <v>Taylor Groundworks</v>
      </c>
    </row>
    <row r="1384" customFormat="false" ht="15" hidden="false" customHeight="false" outlineLevel="0" collapsed="false">
      <c r="A1384" s="4" t="s">
        <v>2466</v>
      </c>
      <c r="B1384" s="4" t="s">
        <v>421</v>
      </c>
      <c r="C1384" s="9" t="n">
        <v>46021</v>
      </c>
      <c r="D1384" s="4" t="s">
        <v>94</v>
      </c>
      <c r="E1384" s="4" t="n">
        <v>6563.38</v>
      </c>
      <c r="F1384" s="4" t="str">
        <f aca="false">INDEX(Data_Customers!$C$2:$C$602,MATCH(B1384,Data_Customers!$A$2:$A$602,0))</f>
        <v>Contractor</v>
      </c>
      <c r="G1384" s="4" t="str">
        <f aca="false">INDEX(Data_Customers!$B$2:$B$602,MATCH(B1384,Data_Customers!$A$2:$A$602,0))</f>
        <v>Taylor Groundworks</v>
      </c>
    </row>
    <row r="1385" customFormat="false" ht="15" hidden="false" customHeight="false" outlineLevel="0" collapsed="false">
      <c r="A1385" s="4" t="s">
        <v>2467</v>
      </c>
      <c r="B1385" s="4" t="s">
        <v>421</v>
      </c>
      <c r="C1385" s="9" t="n">
        <v>45858</v>
      </c>
      <c r="D1385" s="4" t="s">
        <v>94</v>
      </c>
      <c r="E1385" s="4" t="n">
        <v>792.37</v>
      </c>
      <c r="F1385" s="4" t="str">
        <f aca="false">INDEX(Data_Customers!$C$2:$C$602,MATCH(B1385,Data_Customers!$A$2:$A$602,0))</f>
        <v>Contractor</v>
      </c>
      <c r="G1385" s="4" t="str">
        <f aca="false">INDEX(Data_Customers!$B$2:$B$602,MATCH(B1385,Data_Customers!$A$2:$A$602,0))</f>
        <v>Taylor Groundworks</v>
      </c>
    </row>
    <row r="1386" customFormat="false" ht="15" hidden="false" customHeight="false" outlineLevel="0" collapsed="false">
      <c r="A1386" s="4" t="s">
        <v>2468</v>
      </c>
      <c r="B1386" s="4" t="s">
        <v>423</v>
      </c>
      <c r="C1386" s="9" t="n">
        <v>45495</v>
      </c>
      <c r="D1386" s="4" t="s">
        <v>103</v>
      </c>
      <c r="E1386" s="4" t="n">
        <v>6338.3</v>
      </c>
      <c r="F1386" s="4" t="str">
        <f aca="false">INDEX(Data_Customers!$C$2:$C$602,MATCH(B1386,Data_Customers!$A$2:$A$602,0))</f>
        <v>Retail</v>
      </c>
      <c r="G1386" s="4" t="str">
        <f aca="false">INDEX(Data_Customers!$B$2:$B$602,MATCH(B1386,Data_Customers!$A$2:$A$602,0))</f>
        <v>Grace Taylor</v>
      </c>
    </row>
    <row r="1387" customFormat="false" ht="15" hidden="false" customHeight="false" outlineLevel="0" collapsed="false">
      <c r="A1387" s="4" t="s">
        <v>2469</v>
      </c>
      <c r="B1387" s="4" t="s">
        <v>423</v>
      </c>
      <c r="C1387" s="9" t="n">
        <v>45829</v>
      </c>
      <c r="D1387" s="4" t="s">
        <v>103</v>
      </c>
      <c r="E1387" s="4" t="n">
        <v>3774.42</v>
      </c>
      <c r="F1387" s="4" t="str">
        <f aca="false">INDEX(Data_Customers!$C$2:$C$602,MATCH(B1387,Data_Customers!$A$2:$A$602,0))</f>
        <v>Retail</v>
      </c>
      <c r="G1387" s="4" t="str">
        <f aca="false">INDEX(Data_Customers!$B$2:$B$602,MATCH(B1387,Data_Customers!$A$2:$A$602,0))</f>
        <v>Grace Taylor</v>
      </c>
    </row>
    <row r="1388" customFormat="false" ht="15" hidden="false" customHeight="false" outlineLevel="0" collapsed="false">
      <c r="A1388" s="4" t="s">
        <v>2470</v>
      </c>
      <c r="B1388" s="4" t="s">
        <v>423</v>
      </c>
      <c r="C1388" s="9" t="n">
        <v>45663</v>
      </c>
      <c r="D1388" s="4" t="s">
        <v>103</v>
      </c>
      <c r="E1388" s="4" t="n">
        <v>5416.14</v>
      </c>
      <c r="F1388" s="4" t="str">
        <f aca="false">INDEX(Data_Customers!$C$2:$C$602,MATCH(B1388,Data_Customers!$A$2:$A$602,0))</f>
        <v>Retail</v>
      </c>
      <c r="G1388" s="4" t="str">
        <f aca="false">INDEX(Data_Customers!$B$2:$B$602,MATCH(B1388,Data_Customers!$A$2:$A$602,0))</f>
        <v>Grace Taylor</v>
      </c>
    </row>
    <row r="1389" customFormat="false" ht="15" hidden="false" customHeight="false" outlineLevel="0" collapsed="false">
      <c r="A1389" s="4" t="s">
        <v>2471</v>
      </c>
      <c r="B1389" s="4" t="s">
        <v>423</v>
      </c>
      <c r="C1389" s="9" t="n">
        <v>45523</v>
      </c>
      <c r="D1389" s="4" t="s">
        <v>103</v>
      </c>
      <c r="E1389" s="4" t="n">
        <v>2906.94</v>
      </c>
      <c r="F1389" s="4" t="str">
        <f aca="false">INDEX(Data_Customers!$C$2:$C$602,MATCH(B1389,Data_Customers!$A$2:$A$602,0))</f>
        <v>Retail</v>
      </c>
      <c r="G1389" s="4" t="str">
        <f aca="false">INDEX(Data_Customers!$B$2:$B$602,MATCH(B1389,Data_Customers!$A$2:$A$602,0))</f>
        <v>Grace Taylor</v>
      </c>
    </row>
    <row r="1390" customFormat="false" ht="15" hidden="false" customHeight="false" outlineLevel="0" collapsed="false">
      <c r="A1390" s="4" t="s">
        <v>2472</v>
      </c>
      <c r="B1390" s="4" t="s">
        <v>423</v>
      </c>
      <c r="C1390" s="9" t="n">
        <v>46170</v>
      </c>
      <c r="D1390" s="4" t="s">
        <v>103</v>
      </c>
      <c r="E1390" s="4" t="n">
        <v>3953.47</v>
      </c>
      <c r="F1390" s="4" t="str">
        <f aca="false">INDEX(Data_Customers!$C$2:$C$602,MATCH(B1390,Data_Customers!$A$2:$A$602,0))</f>
        <v>Retail</v>
      </c>
      <c r="G1390" s="4" t="str">
        <f aca="false">INDEX(Data_Customers!$B$2:$B$602,MATCH(B1390,Data_Customers!$A$2:$A$602,0))</f>
        <v>Grace Taylor</v>
      </c>
    </row>
    <row r="1391" customFormat="false" ht="15" hidden="false" customHeight="false" outlineLevel="0" collapsed="false">
      <c r="A1391" s="4" t="s">
        <v>2473</v>
      </c>
      <c r="B1391" s="4" t="s">
        <v>423</v>
      </c>
      <c r="C1391" s="9" t="n">
        <v>45691</v>
      </c>
      <c r="D1391" s="4" t="s">
        <v>103</v>
      </c>
      <c r="E1391" s="4" t="n">
        <v>4928.09</v>
      </c>
      <c r="F1391" s="4" t="str">
        <f aca="false">INDEX(Data_Customers!$C$2:$C$602,MATCH(B1391,Data_Customers!$A$2:$A$602,0))</f>
        <v>Retail</v>
      </c>
      <c r="G1391" s="4" t="str">
        <f aca="false">INDEX(Data_Customers!$B$2:$B$602,MATCH(B1391,Data_Customers!$A$2:$A$602,0))</f>
        <v>Grace Taylor</v>
      </c>
    </row>
    <row r="1392" customFormat="false" ht="15" hidden="false" customHeight="false" outlineLevel="0" collapsed="false">
      <c r="A1392" s="4" t="s">
        <v>2474</v>
      </c>
      <c r="B1392" s="4" t="s">
        <v>423</v>
      </c>
      <c r="C1392" s="9" t="n">
        <v>46017</v>
      </c>
      <c r="D1392" s="4" t="s">
        <v>103</v>
      </c>
      <c r="E1392" s="4" t="n">
        <v>6687.42</v>
      </c>
      <c r="F1392" s="4" t="str">
        <f aca="false">INDEX(Data_Customers!$C$2:$C$602,MATCH(B1392,Data_Customers!$A$2:$A$602,0))</f>
        <v>Retail</v>
      </c>
      <c r="G1392" s="4" t="str">
        <f aca="false">INDEX(Data_Customers!$B$2:$B$602,MATCH(B1392,Data_Customers!$A$2:$A$602,0))</f>
        <v>Grace Taylor</v>
      </c>
    </row>
    <row r="1393" customFormat="false" ht="15" hidden="false" customHeight="false" outlineLevel="0" collapsed="false">
      <c r="A1393" s="4" t="s">
        <v>2475</v>
      </c>
      <c r="B1393" s="4" t="s">
        <v>423</v>
      </c>
      <c r="C1393" s="9" t="n">
        <v>45435</v>
      </c>
      <c r="D1393" s="4" t="s">
        <v>103</v>
      </c>
      <c r="E1393" s="4" t="n">
        <v>1832.88</v>
      </c>
      <c r="F1393" s="4" t="str">
        <f aca="false">INDEX(Data_Customers!$C$2:$C$602,MATCH(B1393,Data_Customers!$A$2:$A$602,0))</f>
        <v>Retail</v>
      </c>
      <c r="G1393" s="4" t="str">
        <f aca="false">INDEX(Data_Customers!$B$2:$B$602,MATCH(B1393,Data_Customers!$A$2:$A$602,0))</f>
        <v>Grace Taylor</v>
      </c>
    </row>
    <row r="1394" customFormat="false" ht="15" hidden="false" customHeight="false" outlineLevel="0" collapsed="false">
      <c r="A1394" s="4" t="s">
        <v>2476</v>
      </c>
      <c r="B1394" s="4" t="s">
        <v>424</v>
      </c>
      <c r="C1394" s="9" t="n">
        <v>45546</v>
      </c>
      <c r="D1394" s="4" t="s">
        <v>103</v>
      </c>
      <c r="E1394" s="4" t="n">
        <v>2624.27</v>
      </c>
      <c r="F1394" s="4" t="str">
        <f aca="false">INDEX(Data_Customers!$C$2:$C$602,MATCH(B1394,Data_Customers!$A$2:$A$602,0))</f>
        <v>Retail</v>
      </c>
      <c r="G1394" s="4" t="str">
        <f aca="false">INDEX(Data_Customers!$B$2:$B$602,MATCH(B1394,Data_Customers!$A$2:$A$602,0))</f>
        <v>Emily Clarke</v>
      </c>
    </row>
    <row r="1395" customFormat="false" ht="15" hidden="false" customHeight="false" outlineLevel="0" collapsed="false">
      <c r="A1395" s="4" t="s">
        <v>2477</v>
      </c>
      <c r="B1395" s="4" t="s">
        <v>424</v>
      </c>
      <c r="C1395" s="9" t="n">
        <v>45418</v>
      </c>
      <c r="D1395" s="4" t="s">
        <v>103</v>
      </c>
      <c r="E1395" s="4" t="n">
        <v>3809.84</v>
      </c>
      <c r="F1395" s="4" t="str">
        <f aca="false">INDEX(Data_Customers!$C$2:$C$602,MATCH(B1395,Data_Customers!$A$2:$A$602,0))</f>
        <v>Retail</v>
      </c>
      <c r="G1395" s="4" t="str">
        <f aca="false">INDEX(Data_Customers!$B$2:$B$602,MATCH(B1395,Data_Customers!$A$2:$A$602,0))</f>
        <v>Emily Clarke</v>
      </c>
    </row>
    <row r="1396" customFormat="false" ht="15" hidden="false" customHeight="false" outlineLevel="0" collapsed="false">
      <c r="A1396" s="4" t="s">
        <v>2478</v>
      </c>
      <c r="B1396" s="4" t="s">
        <v>424</v>
      </c>
      <c r="C1396" s="9" t="n">
        <v>45825</v>
      </c>
      <c r="D1396" s="4" t="s">
        <v>103</v>
      </c>
      <c r="E1396" s="4" t="n">
        <v>4647.84</v>
      </c>
      <c r="F1396" s="4" t="str">
        <f aca="false">INDEX(Data_Customers!$C$2:$C$602,MATCH(B1396,Data_Customers!$A$2:$A$602,0))</f>
        <v>Retail</v>
      </c>
      <c r="G1396" s="4" t="str">
        <f aca="false">INDEX(Data_Customers!$B$2:$B$602,MATCH(B1396,Data_Customers!$A$2:$A$602,0))</f>
        <v>Emily Clarke</v>
      </c>
    </row>
    <row r="1397" customFormat="false" ht="15" hidden="false" customHeight="false" outlineLevel="0" collapsed="false">
      <c r="A1397" s="4" t="s">
        <v>2479</v>
      </c>
      <c r="B1397" s="4" t="s">
        <v>424</v>
      </c>
      <c r="C1397" s="9" t="n">
        <v>45968</v>
      </c>
      <c r="D1397" s="4" t="s">
        <v>103</v>
      </c>
      <c r="E1397" s="4" t="n">
        <v>2382.71</v>
      </c>
      <c r="F1397" s="4" t="str">
        <f aca="false">INDEX(Data_Customers!$C$2:$C$602,MATCH(B1397,Data_Customers!$A$2:$A$602,0))</f>
        <v>Retail</v>
      </c>
      <c r="G1397" s="4" t="str">
        <f aca="false">INDEX(Data_Customers!$B$2:$B$602,MATCH(B1397,Data_Customers!$A$2:$A$602,0))</f>
        <v>Emily Clarke</v>
      </c>
    </row>
    <row r="1398" customFormat="false" ht="15" hidden="false" customHeight="false" outlineLevel="0" collapsed="false">
      <c r="A1398" s="4" t="s">
        <v>2480</v>
      </c>
      <c r="B1398" s="4" t="s">
        <v>424</v>
      </c>
      <c r="C1398" s="9" t="n">
        <v>46193</v>
      </c>
      <c r="D1398" s="4" t="s">
        <v>103</v>
      </c>
      <c r="E1398" s="4" t="n">
        <v>2425.86</v>
      </c>
      <c r="F1398" s="4" t="str">
        <f aca="false">INDEX(Data_Customers!$C$2:$C$602,MATCH(B1398,Data_Customers!$A$2:$A$602,0))</f>
        <v>Retail</v>
      </c>
      <c r="G1398" s="4" t="str">
        <f aca="false">INDEX(Data_Customers!$B$2:$B$602,MATCH(B1398,Data_Customers!$A$2:$A$602,0))</f>
        <v>Emily Clarke</v>
      </c>
    </row>
    <row r="1399" customFormat="false" ht="15" hidden="false" customHeight="false" outlineLevel="0" collapsed="false">
      <c r="A1399" s="4" t="s">
        <v>2481</v>
      </c>
      <c r="B1399" s="4" t="s">
        <v>424</v>
      </c>
      <c r="C1399" s="9" t="n">
        <v>45407</v>
      </c>
      <c r="D1399" s="4" t="s">
        <v>103</v>
      </c>
      <c r="E1399" s="4" t="n">
        <v>9470.79</v>
      </c>
      <c r="F1399" s="4" t="str">
        <f aca="false">INDEX(Data_Customers!$C$2:$C$602,MATCH(B1399,Data_Customers!$A$2:$A$602,0))</f>
        <v>Retail</v>
      </c>
      <c r="G1399" s="4" t="str">
        <f aca="false">INDEX(Data_Customers!$B$2:$B$602,MATCH(B1399,Data_Customers!$A$2:$A$602,0))</f>
        <v>Emily Clarke</v>
      </c>
    </row>
    <row r="1400" customFormat="false" ht="15" hidden="false" customHeight="false" outlineLevel="0" collapsed="false">
      <c r="A1400" s="4" t="s">
        <v>2482</v>
      </c>
      <c r="B1400" s="4" t="s">
        <v>424</v>
      </c>
      <c r="C1400" s="9" t="n">
        <v>45397</v>
      </c>
      <c r="D1400" s="4" t="s">
        <v>103</v>
      </c>
      <c r="E1400" s="4" t="n">
        <v>2911.4</v>
      </c>
      <c r="F1400" s="4" t="str">
        <f aca="false">INDEX(Data_Customers!$C$2:$C$602,MATCH(B1400,Data_Customers!$A$2:$A$602,0))</f>
        <v>Retail</v>
      </c>
      <c r="G1400" s="4" t="str">
        <f aca="false">INDEX(Data_Customers!$B$2:$B$602,MATCH(B1400,Data_Customers!$A$2:$A$602,0))</f>
        <v>Emily Clarke</v>
      </c>
    </row>
    <row r="1401" customFormat="false" ht="15" hidden="false" customHeight="false" outlineLevel="0" collapsed="false">
      <c r="A1401" s="4" t="s">
        <v>2483</v>
      </c>
      <c r="B1401" s="4" t="s">
        <v>424</v>
      </c>
      <c r="C1401" s="9" t="n">
        <v>45905</v>
      </c>
      <c r="D1401" s="4" t="s">
        <v>103</v>
      </c>
      <c r="E1401" s="4" t="n">
        <v>8644.62</v>
      </c>
      <c r="F1401" s="4" t="str">
        <f aca="false">INDEX(Data_Customers!$C$2:$C$602,MATCH(B1401,Data_Customers!$A$2:$A$602,0))</f>
        <v>Retail</v>
      </c>
      <c r="G1401" s="4" t="str">
        <f aca="false">INDEX(Data_Customers!$B$2:$B$602,MATCH(B1401,Data_Customers!$A$2:$A$602,0))</f>
        <v>Emily Clarke</v>
      </c>
    </row>
    <row r="1402" customFormat="false" ht="15" hidden="false" customHeight="false" outlineLevel="0" collapsed="false">
      <c r="A1402" s="4" t="s">
        <v>2484</v>
      </c>
      <c r="B1402" s="4" t="s">
        <v>424</v>
      </c>
      <c r="C1402" s="9" t="n">
        <v>45350</v>
      </c>
      <c r="D1402" s="4" t="s">
        <v>103</v>
      </c>
      <c r="E1402" s="4" t="n">
        <v>2072.88</v>
      </c>
      <c r="F1402" s="4" t="str">
        <f aca="false">INDEX(Data_Customers!$C$2:$C$602,MATCH(B1402,Data_Customers!$A$2:$A$602,0))</f>
        <v>Retail</v>
      </c>
      <c r="G1402" s="4" t="str">
        <f aca="false">INDEX(Data_Customers!$B$2:$B$602,MATCH(B1402,Data_Customers!$A$2:$A$602,0))</f>
        <v>Emily Clarke</v>
      </c>
    </row>
    <row r="1403" customFormat="false" ht="15" hidden="false" customHeight="false" outlineLevel="0" collapsed="false">
      <c r="A1403" s="4" t="s">
        <v>2485</v>
      </c>
      <c r="B1403" s="4" t="s">
        <v>424</v>
      </c>
      <c r="C1403" s="9" t="n">
        <v>46154</v>
      </c>
      <c r="D1403" s="4" t="s">
        <v>103</v>
      </c>
      <c r="E1403" s="4" t="n">
        <v>8104.96</v>
      </c>
      <c r="F1403" s="4" t="str">
        <f aca="false">INDEX(Data_Customers!$C$2:$C$602,MATCH(B1403,Data_Customers!$A$2:$A$602,0))</f>
        <v>Retail</v>
      </c>
      <c r="G1403" s="4" t="str">
        <f aca="false">INDEX(Data_Customers!$B$2:$B$602,MATCH(B1403,Data_Customers!$A$2:$A$602,0))</f>
        <v>Emily Clarke</v>
      </c>
    </row>
    <row r="1404" customFormat="false" ht="15" hidden="false" customHeight="false" outlineLevel="0" collapsed="false">
      <c r="A1404" s="4" t="s">
        <v>2486</v>
      </c>
      <c r="B1404" s="4" t="s">
        <v>424</v>
      </c>
      <c r="C1404" s="9" t="n">
        <v>45974</v>
      </c>
      <c r="D1404" s="4" t="s">
        <v>103</v>
      </c>
      <c r="E1404" s="4" t="n">
        <v>3700.04</v>
      </c>
      <c r="F1404" s="4" t="str">
        <f aca="false">INDEX(Data_Customers!$C$2:$C$602,MATCH(B1404,Data_Customers!$A$2:$A$602,0))</f>
        <v>Retail</v>
      </c>
      <c r="G1404" s="4" t="str">
        <f aca="false">INDEX(Data_Customers!$B$2:$B$602,MATCH(B1404,Data_Customers!$A$2:$A$602,0))</f>
        <v>Emily Clarke</v>
      </c>
    </row>
    <row r="1405" customFormat="false" ht="15" hidden="false" customHeight="false" outlineLevel="0" collapsed="false">
      <c r="A1405" s="4" t="s">
        <v>2487</v>
      </c>
      <c r="B1405" s="4" t="s">
        <v>424</v>
      </c>
      <c r="C1405" s="9" t="n">
        <v>45891</v>
      </c>
      <c r="D1405" s="4" t="s">
        <v>103</v>
      </c>
      <c r="E1405" s="4" t="n">
        <v>8360.11</v>
      </c>
      <c r="F1405" s="4" t="str">
        <f aca="false">INDEX(Data_Customers!$C$2:$C$602,MATCH(B1405,Data_Customers!$A$2:$A$602,0))</f>
        <v>Retail</v>
      </c>
      <c r="G1405" s="4" t="str">
        <f aca="false">INDEX(Data_Customers!$B$2:$B$602,MATCH(B1405,Data_Customers!$A$2:$A$602,0))</f>
        <v>Emily Clarke</v>
      </c>
    </row>
    <row r="1406" customFormat="false" ht="15" hidden="false" customHeight="false" outlineLevel="0" collapsed="false">
      <c r="A1406" s="4" t="s">
        <v>2488</v>
      </c>
      <c r="B1406" s="4" t="s">
        <v>425</v>
      </c>
      <c r="C1406" s="9" t="n">
        <v>45908</v>
      </c>
      <c r="D1406" s="4" t="s">
        <v>103</v>
      </c>
      <c r="E1406" s="4" t="n">
        <v>954.52</v>
      </c>
      <c r="F1406" s="4" t="str">
        <f aca="false">INDEX(Data_Customers!$C$2:$C$602,MATCH(B1406,Data_Customers!$A$2:$A$602,0))</f>
        <v>Retail</v>
      </c>
      <c r="G1406" s="4" t="str">
        <f aca="false">INDEX(Data_Customers!$B$2:$B$602,MATCH(B1406,Data_Customers!$A$2:$A$602,0))</f>
        <v>Sarah Hughes</v>
      </c>
    </row>
    <row r="1407" customFormat="false" ht="15" hidden="false" customHeight="false" outlineLevel="0" collapsed="false">
      <c r="A1407" s="4" t="s">
        <v>2489</v>
      </c>
      <c r="B1407" s="4" t="s">
        <v>425</v>
      </c>
      <c r="C1407" s="9" t="n">
        <v>45881</v>
      </c>
      <c r="D1407" s="4" t="s">
        <v>103</v>
      </c>
      <c r="E1407" s="4" t="n">
        <v>393.2</v>
      </c>
      <c r="F1407" s="4" t="str">
        <f aca="false">INDEX(Data_Customers!$C$2:$C$602,MATCH(B1407,Data_Customers!$A$2:$A$602,0))</f>
        <v>Retail</v>
      </c>
      <c r="G1407" s="4" t="str">
        <f aca="false">INDEX(Data_Customers!$B$2:$B$602,MATCH(B1407,Data_Customers!$A$2:$A$602,0))</f>
        <v>Sarah Hughes</v>
      </c>
    </row>
    <row r="1408" customFormat="false" ht="15" hidden="false" customHeight="false" outlineLevel="0" collapsed="false">
      <c r="A1408" s="4" t="s">
        <v>2490</v>
      </c>
      <c r="B1408" s="4" t="s">
        <v>425</v>
      </c>
      <c r="C1408" s="9" t="n">
        <v>45661</v>
      </c>
      <c r="D1408" s="4" t="s">
        <v>103</v>
      </c>
      <c r="E1408" s="4" t="n">
        <v>10770.19</v>
      </c>
      <c r="F1408" s="4" t="str">
        <f aca="false">INDEX(Data_Customers!$C$2:$C$602,MATCH(B1408,Data_Customers!$A$2:$A$602,0))</f>
        <v>Retail</v>
      </c>
      <c r="G1408" s="4" t="str">
        <f aca="false">INDEX(Data_Customers!$B$2:$B$602,MATCH(B1408,Data_Customers!$A$2:$A$602,0))</f>
        <v>Sarah Hughes</v>
      </c>
    </row>
    <row r="1409" customFormat="false" ht="15" hidden="false" customHeight="false" outlineLevel="0" collapsed="false">
      <c r="A1409" s="4" t="s">
        <v>2491</v>
      </c>
      <c r="B1409" s="4" t="s">
        <v>425</v>
      </c>
      <c r="C1409" s="9" t="n">
        <v>45879</v>
      </c>
      <c r="D1409" s="4" t="s">
        <v>103</v>
      </c>
      <c r="E1409" s="4" t="n">
        <v>6953.74</v>
      </c>
      <c r="F1409" s="4" t="str">
        <f aca="false">INDEX(Data_Customers!$C$2:$C$602,MATCH(B1409,Data_Customers!$A$2:$A$602,0))</f>
        <v>Retail</v>
      </c>
      <c r="G1409" s="4" t="str">
        <f aca="false">INDEX(Data_Customers!$B$2:$B$602,MATCH(B1409,Data_Customers!$A$2:$A$602,0))</f>
        <v>Sarah Hughes</v>
      </c>
    </row>
    <row r="1410" customFormat="false" ht="15" hidden="false" customHeight="false" outlineLevel="0" collapsed="false">
      <c r="A1410" s="4" t="s">
        <v>2492</v>
      </c>
      <c r="B1410" s="4" t="s">
        <v>427</v>
      </c>
      <c r="C1410" s="9" t="n">
        <v>46113</v>
      </c>
      <c r="D1410" s="4" t="s">
        <v>110</v>
      </c>
      <c r="E1410" s="4" t="n">
        <v>2183.55</v>
      </c>
      <c r="F1410" s="4" t="str">
        <f aca="false">INDEX(Data_Customers!$C$2:$C$602,MATCH(B1410,Data_Customers!$A$2:$A$602,0))</f>
        <v>Retail</v>
      </c>
      <c r="G1410" s="4" t="str">
        <f aca="false">INDEX(Data_Customers!$B$2:$B$602,MATCH(B1410,Data_Customers!$A$2:$A$602,0))</f>
        <v>Megan Evans</v>
      </c>
    </row>
    <row r="1411" customFormat="false" ht="15" hidden="false" customHeight="false" outlineLevel="0" collapsed="false">
      <c r="A1411" s="4" t="s">
        <v>2493</v>
      </c>
      <c r="B1411" s="4" t="s">
        <v>427</v>
      </c>
      <c r="C1411" s="9" t="n">
        <v>46161</v>
      </c>
      <c r="D1411" s="4" t="s">
        <v>110</v>
      </c>
      <c r="E1411" s="4" t="n">
        <v>4430.68</v>
      </c>
      <c r="F1411" s="4" t="str">
        <f aca="false">INDEX(Data_Customers!$C$2:$C$602,MATCH(B1411,Data_Customers!$A$2:$A$602,0))</f>
        <v>Retail</v>
      </c>
      <c r="G1411" s="4" t="str">
        <f aca="false">INDEX(Data_Customers!$B$2:$B$602,MATCH(B1411,Data_Customers!$A$2:$A$602,0))</f>
        <v>Megan Evans</v>
      </c>
    </row>
    <row r="1412" customFormat="false" ht="15" hidden="false" customHeight="false" outlineLevel="0" collapsed="false">
      <c r="A1412" s="4" t="s">
        <v>2494</v>
      </c>
      <c r="B1412" s="4" t="s">
        <v>427</v>
      </c>
      <c r="C1412" s="9" t="n">
        <v>45575</v>
      </c>
      <c r="D1412" s="4" t="s">
        <v>110</v>
      </c>
      <c r="E1412" s="4" t="n">
        <v>8399.78</v>
      </c>
      <c r="F1412" s="4" t="str">
        <f aca="false">INDEX(Data_Customers!$C$2:$C$602,MATCH(B1412,Data_Customers!$A$2:$A$602,0))</f>
        <v>Retail</v>
      </c>
      <c r="G1412" s="4" t="str">
        <f aca="false">INDEX(Data_Customers!$B$2:$B$602,MATCH(B1412,Data_Customers!$A$2:$A$602,0))</f>
        <v>Megan Evans</v>
      </c>
    </row>
    <row r="1413" customFormat="false" ht="15" hidden="false" customHeight="false" outlineLevel="0" collapsed="false">
      <c r="A1413" s="4" t="s">
        <v>2495</v>
      </c>
      <c r="B1413" s="4" t="s">
        <v>427</v>
      </c>
      <c r="C1413" s="9" t="n">
        <v>46081</v>
      </c>
      <c r="D1413" s="4" t="s">
        <v>110</v>
      </c>
      <c r="E1413" s="4" t="n">
        <v>6734.22</v>
      </c>
      <c r="F1413" s="4" t="str">
        <f aca="false">INDEX(Data_Customers!$C$2:$C$602,MATCH(B1413,Data_Customers!$A$2:$A$602,0))</f>
        <v>Retail</v>
      </c>
      <c r="G1413" s="4" t="str">
        <f aca="false">INDEX(Data_Customers!$B$2:$B$602,MATCH(B1413,Data_Customers!$A$2:$A$602,0))</f>
        <v>Megan Evans</v>
      </c>
    </row>
    <row r="1414" customFormat="false" ht="15" hidden="false" customHeight="false" outlineLevel="0" collapsed="false">
      <c r="A1414" s="4" t="s">
        <v>2496</v>
      </c>
      <c r="B1414" s="4" t="s">
        <v>427</v>
      </c>
      <c r="C1414" s="9" t="n">
        <v>45652</v>
      </c>
      <c r="D1414" s="4" t="s">
        <v>110</v>
      </c>
      <c r="E1414" s="4" t="n">
        <v>5084.88</v>
      </c>
      <c r="F1414" s="4" t="str">
        <f aca="false">INDEX(Data_Customers!$C$2:$C$602,MATCH(B1414,Data_Customers!$A$2:$A$602,0))</f>
        <v>Retail</v>
      </c>
      <c r="G1414" s="4" t="str">
        <f aca="false">INDEX(Data_Customers!$B$2:$B$602,MATCH(B1414,Data_Customers!$A$2:$A$602,0))</f>
        <v>Megan Evans</v>
      </c>
    </row>
    <row r="1415" customFormat="false" ht="15" hidden="false" customHeight="false" outlineLevel="0" collapsed="false">
      <c r="A1415" s="4" t="s">
        <v>2497</v>
      </c>
      <c r="B1415" s="4" t="s">
        <v>427</v>
      </c>
      <c r="C1415" s="9" t="n">
        <v>45946</v>
      </c>
      <c r="D1415" s="4" t="s">
        <v>110</v>
      </c>
      <c r="E1415" s="4" t="n">
        <v>6450.48</v>
      </c>
      <c r="F1415" s="4" t="str">
        <f aca="false">INDEX(Data_Customers!$C$2:$C$602,MATCH(B1415,Data_Customers!$A$2:$A$602,0))</f>
        <v>Retail</v>
      </c>
      <c r="G1415" s="4" t="str">
        <f aca="false">INDEX(Data_Customers!$B$2:$B$602,MATCH(B1415,Data_Customers!$A$2:$A$602,0))</f>
        <v>Megan Evans</v>
      </c>
    </row>
    <row r="1416" customFormat="false" ht="15" hidden="false" customHeight="false" outlineLevel="0" collapsed="false">
      <c r="A1416" s="4" t="s">
        <v>2498</v>
      </c>
      <c r="B1416" s="4" t="s">
        <v>427</v>
      </c>
      <c r="C1416" s="9" t="n">
        <v>46168</v>
      </c>
      <c r="D1416" s="4" t="s">
        <v>110</v>
      </c>
      <c r="E1416" s="4" t="n">
        <v>6507.13</v>
      </c>
      <c r="F1416" s="4" t="str">
        <f aca="false">INDEX(Data_Customers!$C$2:$C$602,MATCH(B1416,Data_Customers!$A$2:$A$602,0))</f>
        <v>Retail</v>
      </c>
      <c r="G1416" s="4" t="str">
        <f aca="false">INDEX(Data_Customers!$B$2:$B$602,MATCH(B1416,Data_Customers!$A$2:$A$602,0))</f>
        <v>Megan Evans</v>
      </c>
    </row>
    <row r="1417" customFormat="false" ht="15" hidden="false" customHeight="false" outlineLevel="0" collapsed="false">
      <c r="A1417" s="4" t="s">
        <v>2499</v>
      </c>
      <c r="B1417" s="4" t="s">
        <v>427</v>
      </c>
      <c r="C1417" s="9" t="n">
        <v>45308</v>
      </c>
      <c r="D1417" s="4" t="s">
        <v>110</v>
      </c>
      <c r="E1417" s="4" t="n">
        <v>2605.66</v>
      </c>
      <c r="F1417" s="4" t="str">
        <f aca="false">INDEX(Data_Customers!$C$2:$C$602,MATCH(B1417,Data_Customers!$A$2:$A$602,0))</f>
        <v>Retail</v>
      </c>
      <c r="G1417" s="4" t="str">
        <f aca="false">INDEX(Data_Customers!$B$2:$B$602,MATCH(B1417,Data_Customers!$A$2:$A$602,0))</f>
        <v>Megan Evans</v>
      </c>
    </row>
    <row r="1418" customFormat="false" ht="15" hidden="false" customHeight="false" outlineLevel="0" collapsed="false">
      <c r="A1418" s="4" t="s">
        <v>2500</v>
      </c>
      <c r="B1418" s="4" t="s">
        <v>427</v>
      </c>
      <c r="C1418" s="9" t="n">
        <v>45609</v>
      </c>
      <c r="D1418" s="4" t="s">
        <v>110</v>
      </c>
      <c r="E1418" s="4" t="n">
        <v>8512.79</v>
      </c>
      <c r="F1418" s="4" t="str">
        <f aca="false">INDEX(Data_Customers!$C$2:$C$602,MATCH(B1418,Data_Customers!$A$2:$A$602,0))</f>
        <v>Retail</v>
      </c>
      <c r="G1418" s="4" t="str">
        <f aca="false">INDEX(Data_Customers!$B$2:$B$602,MATCH(B1418,Data_Customers!$A$2:$A$602,0))</f>
        <v>Megan Evans</v>
      </c>
    </row>
    <row r="1419" customFormat="false" ht="15" hidden="false" customHeight="false" outlineLevel="0" collapsed="false">
      <c r="A1419" s="4" t="s">
        <v>2501</v>
      </c>
      <c r="B1419" s="4" t="s">
        <v>427</v>
      </c>
      <c r="C1419" s="9" t="n">
        <v>46004</v>
      </c>
      <c r="D1419" s="4" t="s">
        <v>110</v>
      </c>
      <c r="E1419" s="4" t="n">
        <v>411.42</v>
      </c>
      <c r="F1419" s="4" t="str">
        <f aca="false">INDEX(Data_Customers!$C$2:$C$602,MATCH(B1419,Data_Customers!$A$2:$A$602,0))</f>
        <v>Retail</v>
      </c>
      <c r="G1419" s="4" t="str">
        <f aca="false">INDEX(Data_Customers!$B$2:$B$602,MATCH(B1419,Data_Customers!$A$2:$A$602,0))</f>
        <v>Megan Evans</v>
      </c>
    </row>
    <row r="1420" customFormat="false" ht="15" hidden="false" customHeight="false" outlineLevel="0" collapsed="false">
      <c r="A1420" s="4" t="s">
        <v>2502</v>
      </c>
      <c r="B1420" s="4" t="s">
        <v>427</v>
      </c>
      <c r="C1420" s="9" t="n">
        <v>45384</v>
      </c>
      <c r="D1420" s="4" t="s">
        <v>110</v>
      </c>
      <c r="E1420" s="4" t="n">
        <v>8388.95</v>
      </c>
      <c r="F1420" s="4" t="str">
        <f aca="false">INDEX(Data_Customers!$C$2:$C$602,MATCH(B1420,Data_Customers!$A$2:$A$602,0))</f>
        <v>Retail</v>
      </c>
      <c r="G1420" s="4" t="str">
        <f aca="false">INDEX(Data_Customers!$B$2:$B$602,MATCH(B1420,Data_Customers!$A$2:$A$602,0))</f>
        <v>Megan Evans</v>
      </c>
    </row>
    <row r="1421" customFormat="false" ht="15" hidden="false" customHeight="false" outlineLevel="0" collapsed="false">
      <c r="A1421" s="4" t="s">
        <v>2503</v>
      </c>
      <c r="B1421" s="4" t="s">
        <v>427</v>
      </c>
      <c r="C1421" s="9" t="n">
        <v>45698</v>
      </c>
      <c r="D1421" s="4" t="s">
        <v>110</v>
      </c>
      <c r="E1421" s="4" t="n">
        <v>1304.14</v>
      </c>
      <c r="F1421" s="4" t="str">
        <f aca="false">INDEX(Data_Customers!$C$2:$C$602,MATCH(B1421,Data_Customers!$A$2:$A$602,0))</f>
        <v>Retail</v>
      </c>
      <c r="G1421" s="4" t="str">
        <f aca="false">INDEX(Data_Customers!$B$2:$B$602,MATCH(B1421,Data_Customers!$A$2:$A$602,0))</f>
        <v>Megan Evans</v>
      </c>
    </row>
    <row r="1422" customFormat="false" ht="15" hidden="false" customHeight="false" outlineLevel="0" collapsed="false">
      <c r="A1422" s="4" t="s">
        <v>2504</v>
      </c>
      <c r="B1422" s="4" t="s">
        <v>427</v>
      </c>
      <c r="C1422" s="9" t="n">
        <v>45920</v>
      </c>
      <c r="D1422" s="4" t="s">
        <v>110</v>
      </c>
      <c r="E1422" s="4" t="n">
        <v>6344.39</v>
      </c>
      <c r="F1422" s="4" t="str">
        <f aca="false">INDEX(Data_Customers!$C$2:$C$602,MATCH(B1422,Data_Customers!$A$2:$A$602,0))</f>
        <v>Retail</v>
      </c>
      <c r="G1422" s="4" t="str">
        <f aca="false">INDEX(Data_Customers!$B$2:$B$602,MATCH(B1422,Data_Customers!$A$2:$A$602,0))</f>
        <v>Megan Evans</v>
      </c>
    </row>
    <row r="1423" customFormat="false" ht="15" hidden="false" customHeight="false" outlineLevel="0" collapsed="false">
      <c r="A1423" s="4" t="s">
        <v>2505</v>
      </c>
      <c r="B1423" s="4" t="s">
        <v>427</v>
      </c>
      <c r="C1423" s="9" t="n">
        <v>45318</v>
      </c>
      <c r="D1423" s="4" t="s">
        <v>110</v>
      </c>
      <c r="E1423" s="4" t="n">
        <v>4647.26</v>
      </c>
      <c r="F1423" s="4" t="str">
        <f aca="false">INDEX(Data_Customers!$C$2:$C$602,MATCH(B1423,Data_Customers!$A$2:$A$602,0))</f>
        <v>Retail</v>
      </c>
      <c r="G1423" s="4" t="str">
        <f aca="false">INDEX(Data_Customers!$B$2:$B$602,MATCH(B1423,Data_Customers!$A$2:$A$602,0))</f>
        <v>Megan Evans</v>
      </c>
    </row>
    <row r="1424" customFormat="false" ht="15" hidden="false" customHeight="false" outlineLevel="0" collapsed="false">
      <c r="A1424" s="4" t="s">
        <v>2506</v>
      </c>
      <c r="B1424" s="4" t="s">
        <v>427</v>
      </c>
      <c r="C1424" s="9" t="n">
        <v>45304</v>
      </c>
      <c r="D1424" s="4" t="s">
        <v>110</v>
      </c>
      <c r="E1424" s="4" t="n">
        <v>6466.01</v>
      </c>
      <c r="F1424" s="4" t="str">
        <f aca="false">INDEX(Data_Customers!$C$2:$C$602,MATCH(B1424,Data_Customers!$A$2:$A$602,0))</f>
        <v>Retail</v>
      </c>
      <c r="G1424" s="4" t="str">
        <f aca="false">INDEX(Data_Customers!$B$2:$B$602,MATCH(B1424,Data_Customers!$A$2:$A$602,0))</f>
        <v>Megan Evans</v>
      </c>
    </row>
    <row r="1425" customFormat="false" ht="15" hidden="false" customHeight="false" outlineLevel="0" collapsed="false">
      <c r="A1425" s="4" t="s">
        <v>2507</v>
      </c>
      <c r="B1425" s="4" t="s">
        <v>427</v>
      </c>
      <c r="C1425" s="9" t="n">
        <v>45716</v>
      </c>
      <c r="D1425" s="4" t="s">
        <v>110</v>
      </c>
      <c r="E1425" s="4" t="n">
        <v>12239.7</v>
      </c>
      <c r="F1425" s="4" t="str">
        <f aca="false">INDEX(Data_Customers!$C$2:$C$602,MATCH(B1425,Data_Customers!$A$2:$A$602,0))</f>
        <v>Retail</v>
      </c>
      <c r="G1425" s="4" t="str">
        <f aca="false">INDEX(Data_Customers!$B$2:$B$602,MATCH(B1425,Data_Customers!$A$2:$A$602,0))</f>
        <v>Megan Evans</v>
      </c>
    </row>
    <row r="1426" customFormat="false" ht="15" hidden="false" customHeight="false" outlineLevel="0" collapsed="false">
      <c r="A1426" s="4" t="s">
        <v>2508</v>
      </c>
      <c r="B1426" s="4" t="s">
        <v>427</v>
      </c>
      <c r="C1426" s="9" t="n">
        <v>46056</v>
      </c>
      <c r="D1426" s="4" t="s">
        <v>110</v>
      </c>
      <c r="E1426" s="4" t="n">
        <v>5849.17</v>
      </c>
      <c r="F1426" s="4" t="str">
        <f aca="false">INDEX(Data_Customers!$C$2:$C$602,MATCH(B1426,Data_Customers!$A$2:$A$602,0))</f>
        <v>Retail</v>
      </c>
      <c r="G1426" s="4" t="str">
        <f aca="false">INDEX(Data_Customers!$B$2:$B$602,MATCH(B1426,Data_Customers!$A$2:$A$602,0))</f>
        <v>Megan Evans</v>
      </c>
    </row>
    <row r="1427" customFormat="false" ht="15" hidden="false" customHeight="false" outlineLevel="0" collapsed="false">
      <c r="A1427" s="4" t="s">
        <v>2509</v>
      </c>
      <c r="B1427" s="4" t="s">
        <v>427</v>
      </c>
      <c r="C1427" s="9" t="n">
        <v>45665</v>
      </c>
      <c r="D1427" s="4" t="s">
        <v>110</v>
      </c>
      <c r="E1427" s="4" t="n">
        <v>1533.96</v>
      </c>
      <c r="F1427" s="4" t="str">
        <f aca="false">INDEX(Data_Customers!$C$2:$C$602,MATCH(B1427,Data_Customers!$A$2:$A$602,0))</f>
        <v>Retail</v>
      </c>
      <c r="G1427" s="4" t="str">
        <f aca="false">INDEX(Data_Customers!$B$2:$B$602,MATCH(B1427,Data_Customers!$A$2:$A$602,0))</f>
        <v>Megan Evans</v>
      </c>
    </row>
    <row r="1428" customFormat="false" ht="15" hidden="false" customHeight="false" outlineLevel="0" collapsed="false">
      <c r="A1428" s="4" t="s">
        <v>2510</v>
      </c>
      <c r="B1428" s="4" t="s">
        <v>427</v>
      </c>
      <c r="C1428" s="9" t="n">
        <v>46001</v>
      </c>
      <c r="D1428" s="4" t="s">
        <v>110</v>
      </c>
      <c r="E1428" s="4" t="n">
        <v>4942.96</v>
      </c>
      <c r="F1428" s="4" t="str">
        <f aca="false">INDEX(Data_Customers!$C$2:$C$602,MATCH(B1428,Data_Customers!$A$2:$A$602,0))</f>
        <v>Retail</v>
      </c>
      <c r="G1428" s="4" t="str">
        <f aca="false">INDEX(Data_Customers!$B$2:$B$602,MATCH(B1428,Data_Customers!$A$2:$A$602,0))</f>
        <v>Megan Evans</v>
      </c>
    </row>
    <row r="1429" customFormat="false" ht="15" hidden="false" customHeight="false" outlineLevel="0" collapsed="false">
      <c r="A1429" s="4" t="s">
        <v>2511</v>
      </c>
      <c r="B1429" s="4" t="s">
        <v>427</v>
      </c>
      <c r="C1429" s="9" t="n">
        <v>45884</v>
      </c>
      <c r="D1429" s="4" t="s">
        <v>110</v>
      </c>
      <c r="E1429" s="4" t="n">
        <v>2413.31</v>
      </c>
      <c r="F1429" s="4" t="str">
        <f aca="false">INDEX(Data_Customers!$C$2:$C$602,MATCH(B1429,Data_Customers!$A$2:$A$602,0))</f>
        <v>Retail</v>
      </c>
      <c r="G1429" s="4" t="str">
        <f aca="false">INDEX(Data_Customers!$B$2:$B$602,MATCH(B1429,Data_Customers!$A$2:$A$602,0))</f>
        <v>Megan Evans</v>
      </c>
    </row>
    <row r="1430" customFormat="false" ht="15" hidden="false" customHeight="false" outlineLevel="0" collapsed="false">
      <c r="A1430" s="4" t="s">
        <v>2512</v>
      </c>
      <c r="B1430" s="4" t="s">
        <v>427</v>
      </c>
      <c r="C1430" s="9" t="n">
        <v>45840</v>
      </c>
      <c r="D1430" s="4" t="s">
        <v>110</v>
      </c>
      <c r="E1430" s="4" t="n">
        <v>3695.88</v>
      </c>
      <c r="F1430" s="4" t="str">
        <f aca="false">INDEX(Data_Customers!$C$2:$C$602,MATCH(B1430,Data_Customers!$A$2:$A$602,0))</f>
        <v>Retail</v>
      </c>
      <c r="G1430" s="4" t="str">
        <f aca="false">INDEX(Data_Customers!$B$2:$B$602,MATCH(B1430,Data_Customers!$A$2:$A$602,0))</f>
        <v>Megan Evans</v>
      </c>
    </row>
    <row r="1431" customFormat="false" ht="15" hidden="false" customHeight="false" outlineLevel="0" collapsed="false">
      <c r="A1431" s="4" t="s">
        <v>2513</v>
      </c>
      <c r="B1431" s="4" t="s">
        <v>427</v>
      </c>
      <c r="C1431" s="9" t="n">
        <v>46026</v>
      </c>
      <c r="D1431" s="4" t="s">
        <v>110</v>
      </c>
      <c r="E1431" s="4" t="n">
        <v>13388.24</v>
      </c>
      <c r="F1431" s="4" t="str">
        <f aca="false">INDEX(Data_Customers!$C$2:$C$602,MATCH(B1431,Data_Customers!$A$2:$A$602,0))</f>
        <v>Retail</v>
      </c>
      <c r="G1431" s="4" t="str">
        <f aca="false">INDEX(Data_Customers!$B$2:$B$602,MATCH(B1431,Data_Customers!$A$2:$A$602,0))</f>
        <v>Megan Evans</v>
      </c>
    </row>
    <row r="1432" customFormat="false" ht="15" hidden="false" customHeight="false" outlineLevel="0" collapsed="false">
      <c r="A1432" s="4" t="s">
        <v>2514</v>
      </c>
      <c r="B1432" s="4" t="s">
        <v>427</v>
      </c>
      <c r="C1432" s="9" t="n">
        <v>45897</v>
      </c>
      <c r="D1432" s="4" t="s">
        <v>110</v>
      </c>
      <c r="E1432" s="4" t="n">
        <v>4494.91</v>
      </c>
      <c r="F1432" s="4" t="str">
        <f aca="false">INDEX(Data_Customers!$C$2:$C$602,MATCH(B1432,Data_Customers!$A$2:$A$602,0))</f>
        <v>Retail</v>
      </c>
      <c r="G1432" s="4" t="str">
        <f aca="false">INDEX(Data_Customers!$B$2:$B$602,MATCH(B1432,Data_Customers!$A$2:$A$602,0))</f>
        <v>Megan Evans</v>
      </c>
    </row>
    <row r="1433" customFormat="false" ht="15" hidden="false" customHeight="false" outlineLevel="0" collapsed="false">
      <c r="A1433" s="4" t="s">
        <v>2515</v>
      </c>
      <c r="B1433" s="4" t="s">
        <v>427</v>
      </c>
      <c r="C1433" s="9" t="n">
        <v>45647</v>
      </c>
      <c r="D1433" s="4" t="s">
        <v>110</v>
      </c>
      <c r="E1433" s="4" t="n">
        <v>6110.76</v>
      </c>
      <c r="F1433" s="4" t="str">
        <f aca="false">INDEX(Data_Customers!$C$2:$C$602,MATCH(B1433,Data_Customers!$A$2:$A$602,0))</f>
        <v>Retail</v>
      </c>
      <c r="G1433" s="4" t="str">
        <f aca="false">INDEX(Data_Customers!$B$2:$B$602,MATCH(B1433,Data_Customers!$A$2:$A$602,0))</f>
        <v>Megan Evans</v>
      </c>
    </row>
    <row r="1434" customFormat="false" ht="15" hidden="false" customHeight="false" outlineLevel="0" collapsed="false">
      <c r="A1434" s="4" t="s">
        <v>2516</v>
      </c>
      <c r="B1434" s="4" t="s">
        <v>427</v>
      </c>
      <c r="C1434" s="9" t="n">
        <v>45550</v>
      </c>
      <c r="D1434" s="4" t="s">
        <v>110</v>
      </c>
      <c r="E1434" s="4" t="n">
        <v>2072.6</v>
      </c>
      <c r="F1434" s="4" t="str">
        <f aca="false">INDEX(Data_Customers!$C$2:$C$602,MATCH(B1434,Data_Customers!$A$2:$A$602,0))</f>
        <v>Retail</v>
      </c>
      <c r="G1434" s="4" t="str">
        <f aca="false">INDEX(Data_Customers!$B$2:$B$602,MATCH(B1434,Data_Customers!$A$2:$A$602,0))</f>
        <v>Megan Evans</v>
      </c>
    </row>
    <row r="1435" customFormat="false" ht="15" hidden="false" customHeight="false" outlineLevel="0" collapsed="false">
      <c r="A1435" s="4" t="s">
        <v>2517</v>
      </c>
      <c r="B1435" s="4" t="s">
        <v>429</v>
      </c>
      <c r="C1435" s="9" t="n">
        <v>45609</v>
      </c>
      <c r="D1435" s="4" t="s">
        <v>94</v>
      </c>
      <c r="E1435" s="4" t="n">
        <v>9139.11</v>
      </c>
      <c r="F1435" s="4" t="str">
        <f aca="false">INDEX(Data_Customers!$C$2:$C$602,MATCH(B1435,Data_Customers!$A$2:$A$602,0))</f>
        <v>Retail</v>
      </c>
      <c r="G1435" s="4" t="str">
        <f aca="false">INDEX(Data_Customers!$B$2:$B$602,MATCH(B1435,Data_Customers!$A$2:$A$602,0))</f>
        <v>Sam Evans</v>
      </c>
    </row>
    <row r="1436" customFormat="false" ht="15" hidden="false" customHeight="false" outlineLevel="0" collapsed="false">
      <c r="A1436" s="4" t="s">
        <v>2518</v>
      </c>
      <c r="B1436" s="4" t="s">
        <v>429</v>
      </c>
      <c r="C1436" s="9" t="n">
        <v>45989</v>
      </c>
      <c r="D1436" s="4" t="s">
        <v>94</v>
      </c>
      <c r="E1436" s="4" t="n">
        <v>11551.21</v>
      </c>
      <c r="F1436" s="4" t="str">
        <f aca="false">INDEX(Data_Customers!$C$2:$C$602,MATCH(B1436,Data_Customers!$A$2:$A$602,0))</f>
        <v>Retail</v>
      </c>
      <c r="G1436" s="4" t="str">
        <f aca="false">INDEX(Data_Customers!$B$2:$B$602,MATCH(B1436,Data_Customers!$A$2:$A$602,0))</f>
        <v>Sam Evans</v>
      </c>
    </row>
    <row r="1437" customFormat="false" ht="15" hidden="false" customHeight="false" outlineLevel="0" collapsed="false">
      <c r="A1437" s="4" t="s">
        <v>2519</v>
      </c>
      <c r="B1437" s="4" t="s">
        <v>429</v>
      </c>
      <c r="C1437" s="9" t="n">
        <v>45357</v>
      </c>
      <c r="D1437" s="4" t="s">
        <v>94</v>
      </c>
      <c r="E1437" s="4" t="n">
        <v>7606.12</v>
      </c>
      <c r="F1437" s="4" t="str">
        <f aca="false">INDEX(Data_Customers!$C$2:$C$602,MATCH(B1437,Data_Customers!$A$2:$A$602,0))</f>
        <v>Retail</v>
      </c>
      <c r="G1437" s="4" t="str">
        <f aca="false">INDEX(Data_Customers!$B$2:$B$602,MATCH(B1437,Data_Customers!$A$2:$A$602,0))</f>
        <v>Sam Evans</v>
      </c>
    </row>
    <row r="1438" customFormat="false" ht="15" hidden="false" customHeight="false" outlineLevel="0" collapsed="false">
      <c r="A1438" s="4" t="s">
        <v>2520</v>
      </c>
      <c r="B1438" s="4" t="s">
        <v>429</v>
      </c>
      <c r="C1438" s="9" t="n">
        <v>46038</v>
      </c>
      <c r="D1438" s="4" t="s">
        <v>94</v>
      </c>
      <c r="E1438" s="4" t="n">
        <v>298.95</v>
      </c>
      <c r="F1438" s="4" t="str">
        <f aca="false">INDEX(Data_Customers!$C$2:$C$602,MATCH(B1438,Data_Customers!$A$2:$A$602,0))</f>
        <v>Retail</v>
      </c>
      <c r="G1438" s="4" t="str">
        <f aca="false">INDEX(Data_Customers!$B$2:$B$602,MATCH(B1438,Data_Customers!$A$2:$A$602,0))</f>
        <v>Sam Evans</v>
      </c>
    </row>
    <row r="1439" customFormat="false" ht="15" hidden="false" customHeight="false" outlineLevel="0" collapsed="false">
      <c r="A1439" s="4" t="s">
        <v>2521</v>
      </c>
      <c r="B1439" s="4" t="s">
        <v>429</v>
      </c>
      <c r="C1439" s="9" t="n">
        <v>45388</v>
      </c>
      <c r="D1439" s="4" t="s">
        <v>94</v>
      </c>
      <c r="E1439" s="4" t="n">
        <v>7987.9</v>
      </c>
      <c r="F1439" s="4" t="str">
        <f aca="false">INDEX(Data_Customers!$C$2:$C$602,MATCH(B1439,Data_Customers!$A$2:$A$602,0))</f>
        <v>Retail</v>
      </c>
      <c r="G1439" s="4" t="str">
        <f aca="false">INDEX(Data_Customers!$B$2:$B$602,MATCH(B1439,Data_Customers!$A$2:$A$602,0))</f>
        <v>Sam Evans</v>
      </c>
    </row>
    <row r="1440" customFormat="false" ht="15" hidden="false" customHeight="false" outlineLevel="0" collapsed="false">
      <c r="A1440" s="4" t="s">
        <v>2522</v>
      </c>
      <c r="B1440" s="4" t="s">
        <v>429</v>
      </c>
      <c r="C1440" s="9" t="n">
        <v>45433</v>
      </c>
      <c r="D1440" s="4" t="s">
        <v>94</v>
      </c>
      <c r="E1440" s="4" t="n">
        <v>1533.24</v>
      </c>
      <c r="F1440" s="4" t="str">
        <f aca="false">INDEX(Data_Customers!$C$2:$C$602,MATCH(B1440,Data_Customers!$A$2:$A$602,0))</f>
        <v>Retail</v>
      </c>
      <c r="G1440" s="4" t="str">
        <f aca="false">INDEX(Data_Customers!$B$2:$B$602,MATCH(B1440,Data_Customers!$A$2:$A$602,0))</f>
        <v>Sam Evans</v>
      </c>
    </row>
    <row r="1441" customFormat="false" ht="15" hidden="false" customHeight="false" outlineLevel="0" collapsed="false">
      <c r="A1441" s="4" t="s">
        <v>2523</v>
      </c>
      <c r="B1441" s="4" t="s">
        <v>429</v>
      </c>
      <c r="C1441" s="9" t="n">
        <v>46192</v>
      </c>
      <c r="D1441" s="4" t="s">
        <v>94</v>
      </c>
      <c r="E1441" s="4" t="n">
        <v>3816.41</v>
      </c>
      <c r="F1441" s="4" t="str">
        <f aca="false">INDEX(Data_Customers!$C$2:$C$602,MATCH(B1441,Data_Customers!$A$2:$A$602,0))</f>
        <v>Retail</v>
      </c>
      <c r="G1441" s="4" t="str">
        <f aca="false">INDEX(Data_Customers!$B$2:$B$602,MATCH(B1441,Data_Customers!$A$2:$A$602,0))</f>
        <v>Sam Evans</v>
      </c>
    </row>
    <row r="1442" customFormat="false" ht="15" hidden="false" customHeight="false" outlineLevel="0" collapsed="false">
      <c r="A1442" s="4" t="s">
        <v>2524</v>
      </c>
      <c r="B1442" s="4" t="s">
        <v>429</v>
      </c>
      <c r="C1442" s="9" t="n">
        <v>45524</v>
      </c>
      <c r="D1442" s="4" t="s">
        <v>94</v>
      </c>
      <c r="E1442" s="4" t="n">
        <v>5257.54</v>
      </c>
      <c r="F1442" s="4" t="str">
        <f aca="false">INDEX(Data_Customers!$C$2:$C$602,MATCH(B1442,Data_Customers!$A$2:$A$602,0))</f>
        <v>Retail</v>
      </c>
      <c r="G1442" s="4" t="str">
        <f aca="false">INDEX(Data_Customers!$B$2:$B$602,MATCH(B1442,Data_Customers!$A$2:$A$602,0))</f>
        <v>Sam Evans</v>
      </c>
    </row>
    <row r="1443" customFormat="false" ht="15" hidden="false" customHeight="false" outlineLevel="0" collapsed="false">
      <c r="A1443" s="4" t="s">
        <v>2525</v>
      </c>
      <c r="B1443" s="4" t="s">
        <v>429</v>
      </c>
      <c r="C1443" s="9" t="n">
        <v>45555</v>
      </c>
      <c r="D1443" s="4" t="s">
        <v>94</v>
      </c>
      <c r="E1443" s="4" t="n">
        <v>4621</v>
      </c>
      <c r="F1443" s="4" t="str">
        <f aca="false">INDEX(Data_Customers!$C$2:$C$602,MATCH(B1443,Data_Customers!$A$2:$A$602,0))</f>
        <v>Retail</v>
      </c>
      <c r="G1443" s="4" t="str">
        <f aca="false">INDEX(Data_Customers!$B$2:$B$602,MATCH(B1443,Data_Customers!$A$2:$A$602,0))</f>
        <v>Sam Evans</v>
      </c>
    </row>
    <row r="1444" customFormat="false" ht="15" hidden="false" customHeight="false" outlineLevel="0" collapsed="false">
      <c r="A1444" s="4" t="s">
        <v>2526</v>
      </c>
      <c r="B1444" s="4" t="s">
        <v>429</v>
      </c>
      <c r="C1444" s="9" t="n">
        <v>45354</v>
      </c>
      <c r="D1444" s="4" t="s">
        <v>94</v>
      </c>
      <c r="E1444" s="4" t="n">
        <v>4272.27</v>
      </c>
      <c r="F1444" s="4" t="str">
        <f aca="false">INDEX(Data_Customers!$C$2:$C$602,MATCH(B1444,Data_Customers!$A$2:$A$602,0))</f>
        <v>Retail</v>
      </c>
      <c r="G1444" s="4" t="str">
        <f aca="false">INDEX(Data_Customers!$B$2:$B$602,MATCH(B1444,Data_Customers!$A$2:$A$602,0))</f>
        <v>Sam Evans</v>
      </c>
    </row>
    <row r="1445" customFormat="false" ht="15" hidden="false" customHeight="false" outlineLevel="0" collapsed="false">
      <c r="A1445" s="4" t="s">
        <v>2527</v>
      </c>
      <c r="B1445" s="4" t="s">
        <v>429</v>
      </c>
      <c r="C1445" s="9" t="n">
        <v>45685</v>
      </c>
      <c r="D1445" s="4" t="s">
        <v>94</v>
      </c>
      <c r="E1445" s="4" t="n">
        <v>9339.76</v>
      </c>
      <c r="F1445" s="4" t="str">
        <f aca="false">INDEX(Data_Customers!$C$2:$C$602,MATCH(B1445,Data_Customers!$A$2:$A$602,0))</f>
        <v>Retail</v>
      </c>
      <c r="G1445" s="4" t="str">
        <f aca="false">INDEX(Data_Customers!$B$2:$B$602,MATCH(B1445,Data_Customers!$A$2:$A$602,0))</f>
        <v>Sam Evans</v>
      </c>
    </row>
    <row r="1446" customFormat="false" ht="15" hidden="false" customHeight="false" outlineLevel="0" collapsed="false">
      <c r="A1446" s="4" t="s">
        <v>2528</v>
      </c>
      <c r="B1446" s="4" t="s">
        <v>429</v>
      </c>
      <c r="C1446" s="9" t="n">
        <v>46171</v>
      </c>
      <c r="D1446" s="4" t="s">
        <v>94</v>
      </c>
      <c r="E1446" s="4" t="n">
        <v>279.66</v>
      </c>
      <c r="F1446" s="4" t="str">
        <f aca="false">INDEX(Data_Customers!$C$2:$C$602,MATCH(B1446,Data_Customers!$A$2:$A$602,0))</f>
        <v>Retail</v>
      </c>
      <c r="G1446" s="4" t="str">
        <f aca="false">INDEX(Data_Customers!$B$2:$B$602,MATCH(B1446,Data_Customers!$A$2:$A$602,0))</f>
        <v>Sam Evans</v>
      </c>
    </row>
    <row r="1447" customFormat="false" ht="15" hidden="false" customHeight="false" outlineLevel="0" collapsed="false">
      <c r="A1447" s="4" t="s">
        <v>2529</v>
      </c>
      <c r="B1447" s="4" t="s">
        <v>430</v>
      </c>
      <c r="C1447" s="9" t="n">
        <v>45645</v>
      </c>
      <c r="D1447" s="4" t="s">
        <v>79</v>
      </c>
      <c r="E1447" s="4" t="n">
        <v>1151.6</v>
      </c>
      <c r="F1447" s="4" t="str">
        <f aca="false">INDEX(Data_Customers!$C$2:$C$602,MATCH(B1447,Data_Customers!$A$2:$A$602,0))</f>
        <v>Contractor</v>
      </c>
      <c r="G1447" s="4" t="str">
        <f aca="false">INDEX(Data_Customers!$B$2:$B$602,MATCH(B1447,Data_Customers!$A$2:$A$602,0))</f>
        <v>Reid Property Services</v>
      </c>
    </row>
    <row r="1448" customFormat="false" ht="15" hidden="false" customHeight="false" outlineLevel="0" collapsed="false">
      <c r="A1448" s="4" t="s">
        <v>2530</v>
      </c>
      <c r="B1448" s="4" t="s">
        <v>430</v>
      </c>
      <c r="C1448" s="9" t="n">
        <v>45906</v>
      </c>
      <c r="D1448" s="4" t="s">
        <v>79</v>
      </c>
      <c r="E1448" s="4" t="n">
        <v>7949.86</v>
      </c>
      <c r="F1448" s="4" t="str">
        <f aca="false">INDEX(Data_Customers!$C$2:$C$602,MATCH(B1448,Data_Customers!$A$2:$A$602,0))</f>
        <v>Contractor</v>
      </c>
      <c r="G1448" s="4" t="str">
        <f aca="false">INDEX(Data_Customers!$B$2:$B$602,MATCH(B1448,Data_Customers!$A$2:$A$602,0))</f>
        <v>Reid Property Services</v>
      </c>
    </row>
    <row r="1449" customFormat="false" ht="15" hidden="false" customHeight="false" outlineLevel="0" collapsed="false">
      <c r="A1449" s="4" t="s">
        <v>2531</v>
      </c>
      <c r="B1449" s="4" t="s">
        <v>430</v>
      </c>
      <c r="C1449" s="9" t="n">
        <v>45444</v>
      </c>
      <c r="D1449" s="4" t="s">
        <v>79</v>
      </c>
      <c r="E1449" s="4" t="n">
        <v>6665.24</v>
      </c>
      <c r="F1449" s="4" t="str">
        <f aca="false">INDEX(Data_Customers!$C$2:$C$602,MATCH(B1449,Data_Customers!$A$2:$A$602,0))</f>
        <v>Contractor</v>
      </c>
      <c r="G1449" s="4" t="str">
        <f aca="false">INDEX(Data_Customers!$B$2:$B$602,MATCH(B1449,Data_Customers!$A$2:$A$602,0))</f>
        <v>Reid Property Services</v>
      </c>
    </row>
    <row r="1450" customFormat="false" ht="15" hidden="false" customHeight="false" outlineLevel="0" collapsed="false">
      <c r="A1450" s="4" t="s">
        <v>2532</v>
      </c>
      <c r="B1450" s="4" t="s">
        <v>430</v>
      </c>
      <c r="C1450" s="9" t="n">
        <v>45402</v>
      </c>
      <c r="D1450" s="4" t="s">
        <v>79</v>
      </c>
      <c r="E1450" s="4" t="n">
        <v>4402.85</v>
      </c>
      <c r="F1450" s="4" t="str">
        <f aca="false">INDEX(Data_Customers!$C$2:$C$602,MATCH(B1450,Data_Customers!$A$2:$A$602,0))</f>
        <v>Contractor</v>
      </c>
      <c r="G1450" s="4" t="str">
        <f aca="false">INDEX(Data_Customers!$B$2:$B$602,MATCH(B1450,Data_Customers!$A$2:$A$602,0))</f>
        <v>Reid Property Services</v>
      </c>
    </row>
    <row r="1451" customFormat="false" ht="15" hidden="false" customHeight="false" outlineLevel="0" collapsed="false">
      <c r="A1451" s="4" t="s">
        <v>2533</v>
      </c>
      <c r="B1451" s="4" t="s">
        <v>430</v>
      </c>
      <c r="C1451" s="9" t="n">
        <v>45801</v>
      </c>
      <c r="D1451" s="4" t="s">
        <v>79</v>
      </c>
      <c r="E1451" s="4" t="n">
        <v>4991.56</v>
      </c>
      <c r="F1451" s="4" t="str">
        <f aca="false">INDEX(Data_Customers!$C$2:$C$602,MATCH(B1451,Data_Customers!$A$2:$A$602,0))</f>
        <v>Contractor</v>
      </c>
      <c r="G1451" s="4" t="str">
        <f aca="false">INDEX(Data_Customers!$B$2:$B$602,MATCH(B1451,Data_Customers!$A$2:$A$602,0))</f>
        <v>Reid Property Services</v>
      </c>
    </row>
    <row r="1452" customFormat="false" ht="15" hidden="false" customHeight="false" outlineLevel="0" collapsed="false">
      <c r="A1452" s="4" t="s">
        <v>2534</v>
      </c>
      <c r="B1452" s="4" t="s">
        <v>430</v>
      </c>
      <c r="C1452" s="9" t="n">
        <v>45757</v>
      </c>
      <c r="D1452" s="4" t="s">
        <v>79</v>
      </c>
      <c r="E1452" s="4" t="n">
        <v>5654.78</v>
      </c>
      <c r="F1452" s="4" t="str">
        <f aca="false">INDEX(Data_Customers!$C$2:$C$602,MATCH(B1452,Data_Customers!$A$2:$A$602,0))</f>
        <v>Contractor</v>
      </c>
      <c r="G1452" s="4" t="str">
        <f aca="false">INDEX(Data_Customers!$B$2:$B$602,MATCH(B1452,Data_Customers!$A$2:$A$602,0))</f>
        <v>Reid Property Services</v>
      </c>
    </row>
    <row r="1453" customFormat="false" ht="15" hidden="false" customHeight="false" outlineLevel="0" collapsed="false">
      <c r="A1453" s="4" t="s">
        <v>2535</v>
      </c>
      <c r="B1453" s="4" t="s">
        <v>430</v>
      </c>
      <c r="C1453" s="9" t="n">
        <v>45666</v>
      </c>
      <c r="D1453" s="4" t="s">
        <v>79</v>
      </c>
      <c r="E1453" s="4" t="n">
        <v>3271.07</v>
      </c>
      <c r="F1453" s="4" t="str">
        <f aca="false">INDEX(Data_Customers!$C$2:$C$602,MATCH(B1453,Data_Customers!$A$2:$A$602,0))</f>
        <v>Contractor</v>
      </c>
      <c r="G1453" s="4" t="str">
        <f aca="false">INDEX(Data_Customers!$B$2:$B$602,MATCH(B1453,Data_Customers!$A$2:$A$602,0))</f>
        <v>Reid Property Services</v>
      </c>
    </row>
    <row r="1454" customFormat="false" ht="15" hidden="false" customHeight="false" outlineLevel="0" collapsed="false">
      <c r="A1454" s="4" t="s">
        <v>2536</v>
      </c>
      <c r="B1454" s="4" t="s">
        <v>430</v>
      </c>
      <c r="C1454" s="9" t="n">
        <v>46105</v>
      </c>
      <c r="D1454" s="4" t="s">
        <v>79</v>
      </c>
      <c r="E1454" s="4" t="n">
        <v>7485.45</v>
      </c>
      <c r="F1454" s="4" t="str">
        <f aca="false">INDEX(Data_Customers!$C$2:$C$602,MATCH(B1454,Data_Customers!$A$2:$A$602,0))</f>
        <v>Contractor</v>
      </c>
      <c r="G1454" s="4" t="str">
        <f aca="false">INDEX(Data_Customers!$B$2:$B$602,MATCH(B1454,Data_Customers!$A$2:$A$602,0))</f>
        <v>Reid Property Services</v>
      </c>
    </row>
    <row r="1455" customFormat="false" ht="15" hidden="false" customHeight="false" outlineLevel="0" collapsed="false">
      <c r="A1455" s="4" t="s">
        <v>2537</v>
      </c>
      <c r="B1455" s="4" t="s">
        <v>432</v>
      </c>
      <c r="C1455" s="9" t="n">
        <v>46067</v>
      </c>
      <c r="D1455" s="4" t="s">
        <v>75</v>
      </c>
      <c r="E1455" s="4" t="n">
        <v>6719.71</v>
      </c>
      <c r="F1455" s="4" t="str">
        <f aca="false">INDEX(Data_Customers!$C$2:$C$602,MATCH(B1455,Data_Customers!$A$2:$A$602,0))</f>
        <v>Contractor</v>
      </c>
      <c r="G1455" s="4" t="str">
        <f aca="false">INDEX(Data_Customers!$B$2:$B$602,MATCH(B1455,Data_Customers!$A$2:$A$602,0))</f>
        <v>Khan Building Services</v>
      </c>
    </row>
    <row r="1456" customFormat="false" ht="15" hidden="false" customHeight="false" outlineLevel="0" collapsed="false">
      <c r="A1456" s="4" t="s">
        <v>2538</v>
      </c>
      <c r="B1456" s="4" t="s">
        <v>432</v>
      </c>
      <c r="C1456" s="9" t="n">
        <v>45737</v>
      </c>
      <c r="D1456" s="4" t="s">
        <v>75</v>
      </c>
      <c r="E1456" s="4" t="n">
        <v>7928.23</v>
      </c>
      <c r="F1456" s="4" t="str">
        <f aca="false">INDEX(Data_Customers!$C$2:$C$602,MATCH(B1456,Data_Customers!$A$2:$A$602,0))</f>
        <v>Contractor</v>
      </c>
      <c r="G1456" s="4" t="str">
        <f aca="false">INDEX(Data_Customers!$B$2:$B$602,MATCH(B1456,Data_Customers!$A$2:$A$602,0))</f>
        <v>Khan Building Services</v>
      </c>
    </row>
    <row r="1457" customFormat="false" ht="15" hidden="false" customHeight="false" outlineLevel="0" collapsed="false">
      <c r="A1457" s="4" t="s">
        <v>2539</v>
      </c>
      <c r="B1457" s="4" t="s">
        <v>432</v>
      </c>
      <c r="C1457" s="9" t="n">
        <v>45690</v>
      </c>
      <c r="D1457" s="4" t="s">
        <v>75</v>
      </c>
      <c r="E1457" s="4" t="n">
        <v>3983.49</v>
      </c>
      <c r="F1457" s="4" t="str">
        <f aca="false">INDEX(Data_Customers!$C$2:$C$602,MATCH(B1457,Data_Customers!$A$2:$A$602,0))</f>
        <v>Contractor</v>
      </c>
      <c r="G1457" s="4" t="str">
        <f aca="false">INDEX(Data_Customers!$B$2:$B$602,MATCH(B1457,Data_Customers!$A$2:$A$602,0))</f>
        <v>Khan Building Services</v>
      </c>
    </row>
    <row r="1458" customFormat="false" ht="15" hidden="false" customHeight="false" outlineLevel="0" collapsed="false">
      <c r="A1458" s="4" t="s">
        <v>2540</v>
      </c>
      <c r="B1458" s="4" t="s">
        <v>432</v>
      </c>
      <c r="C1458" s="9" t="n">
        <v>46143</v>
      </c>
      <c r="D1458" s="4" t="s">
        <v>75</v>
      </c>
      <c r="E1458" s="4" t="n">
        <v>411.42</v>
      </c>
      <c r="F1458" s="4" t="str">
        <f aca="false">INDEX(Data_Customers!$C$2:$C$602,MATCH(B1458,Data_Customers!$A$2:$A$602,0))</f>
        <v>Contractor</v>
      </c>
      <c r="G1458" s="4" t="str">
        <f aca="false">INDEX(Data_Customers!$B$2:$B$602,MATCH(B1458,Data_Customers!$A$2:$A$602,0))</f>
        <v>Khan Building Services</v>
      </c>
    </row>
    <row r="1459" customFormat="false" ht="15" hidden="false" customHeight="false" outlineLevel="0" collapsed="false">
      <c r="A1459" s="4" t="s">
        <v>2541</v>
      </c>
      <c r="B1459" s="4" t="s">
        <v>432</v>
      </c>
      <c r="C1459" s="9" t="n">
        <v>45606</v>
      </c>
      <c r="D1459" s="4" t="s">
        <v>75</v>
      </c>
      <c r="E1459" s="4" t="n">
        <v>6618.95</v>
      </c>
      <c r="F1459" s="4" t="str">
        <f aca="false">INDEX(Data_Customers!$C$2:$C$602,MATCH(B1459,Data_Customers!$A$2:$A$602,0))</f>
        <v>Contractor</v>
      </c>
      <c r="G1459" s="4" t="str">
        <f aca="false">INDEX(Data_Customers!$B$2:$B$602,MATCH(B1459,Data_Customers!$A$2:$A$602,0))</f>
        <v>Khan Building Services</v>
      </c>
    </row>
    <row r="1460" customFormat="false" ht="15" hidden="false" customHeight="false" outlineLevel="0" collapsed="false">
      <c r="A1460" s="4" t="s">
        <v>2542</v>
      </c>
      <c r="B1460" s="4" t="s">
        <v>436</v>
      </c>
      <c r="C1460" s="9" t="n">
        <v>45812</v>
      </c>
      <c r="D1460" s="4" t="s">
        <v>75</v>
      </c>
      <c r="E1460" s="4" t="n">
        <v>5265.99</v>
      </c>
      <c r="F1460" s="4" t="str">
        <f aca="false">INDEX(Data_Customers!$C$2:$C$602,MATCH(B1460,Data_Customers!$A$2:$A$602,0))</f>
        <v>Retail</v>
      </c>
      <c r="G1460" s="4" t="str">
        <f aca="false">INDEX(Data_Customers!$B$2:$B$602,MATCH(B1460,Data_Customers!$A$2:$A$602,0))</f>
        <v>Mohammed Ward</v>
      </c>
    </row>
    <row r="1461" customFormat="false" ht="15" hidden="false" customHeight="false" outlineLevel="0" collapsed="false">
      <c r="A1461" s="4" t="s">
        <v>2543</v>
      </c>
      <c r="B1461" s="4" t="s">
        <v>436</v>
      </c>
      <c r="C1461" s="9" t="n">
        <v>45482</v>
      </c>
      <c r="D1461" s="4" t="s">
        <v>75</v>
      </c>
      <c r="E1461" s="4" t="n">
        <v>1008.44</v>
      </c>
      <c r="F1461" s="4" t="str">
        <f aca="false">INDEX(Data_Customers!$C$2:$C$602,MATCH(B1461,Data_Customers!$A$2:$A$602,0))</f>
        <v>Retail</v>
      </c>
      <c r="G1461" s="4" t="str">
        <f aca="false">INDEX(Data_Customers!$B$2:$B$602,MATCH(B1461,Data_Customers!$A$2:$A$602,0))</f>
        <v>Mohammed Ward</v>
      </c>
    </row>
    <row r="1462" customFormat="false" ht="15" hidden="false" customHeight="false" outlineLevel="0" collapsed="false">
      <c r="A1462" s="4" t="s">
        <v>2544</v>
      </c>
      <c r="B1462" s="4" t="s">
        <v>436</v>
      </c>
      <c r="C1462" s="9" t="n">
        <v>45799</v>
      </c>
      <c r="D1462" s="4" t="s">
        <v>75</v>
      </c>
      <c r="E1462" s="4" t="n">
        <v>4977.63</v>
      </c>
      <c r="F1462" s="4" t="str">
        <f aca="false">INDEX(Data_Customers!$C$2:$C$602,MATCH(B1462,Data_Customers!$A$2:$A$602,0))</f>
        <v>Retail</v>
      </c>
      <c r="G1462" s="4" t="str">
        <f aca="false">INDEX(Data_Customers!$B$2:$B$602,MATCH(B1462,Data_Customers!$A$2:$A$602,0))</f>
        <v>Mohammed Ward</v>
      </c>
    </row>
    <row r="1463" customFormat="false" ht="15" hidden="false" customHeight="false" outlineLevel="0" collapsed="false">
      <c r="A1463" s="4" t="s">
        <v>2545</v>
      </c>
      <c r="B1463" s="4" t="s">
        <v>436</v>
      </c>
      <c r="C1463" s="9" t="n">
        <v>45338</v>
      </c>
      <c r="D1463" s="4" t="s">
        <v>75</v>
      </c>
      <c r="E1463" s="4" t="n">
        <v>2972.14</v>
      </c>
      <c r="F1463" s="4" t="str">
        <f aca="false">INDEX(Data_Customers!$C$2:$C$602,MATCH(B1463,Data_Customers!$A$2:$A$602,0))</f>
        <v>Retail</v>
      </c>
      <c r="G1463" s="4" t="str">
        <f aca="false">INDEX(Data_Customers!$B$2:$B$602,MATCH(B1463,Data_Customers!$A$2:$A$602,0))</f>
        <v>Mohammed Ward</v>
      </c>
    </row>
    <row r="1464" customFormat="false" ht="15" hidden="false" customHeight="false" outlineLevel="0" collapsed="false">
      <c r="A1464" s="4" t="s">
        <v>2546</v>
      </c>
      <c r="B1464" s="4" t="s">
        <v>436</v>
      </c>
      <c r="C1464" s="9" t="n">
        <v>45473</v>
      </c>
      <c r="D1464" s="4" t="s">
        <v>75</v>
      </c>
      <c r="E1464" s="4" t="n">
        <v>2808.14</v>
      </c>
      <c r="F1464" s="4" t="str">
        <f aca="false">INDEX(Data_Customers!$C$2:$C$602,MATCH(B1464,Data_Customers!$A$2:$A$602,0))</f>
        <v>Retail</v>
      </c>
      <c r="G1464" s="4" t="str">
        <f aca="false">INDEX(Data_Customers!$B$2:$B$602,MATCH(B1464,Data_Customers!$A$2:$A$602,0))</f>
        <v>Mohammed Ward</v>
      </c>
    </row>
    <row r="1465" customFormat="false" ht="15" hidden="false" customHeight="false" outlineLevel="0" collapsed="false">
      <c r="A1465" s="4" t="s">
        <v>2547</v>
      </c>
      <c r="B1465" s="4" t="s">
        <v>438</v>
      </c>
      <c r="C1465" s="9" t="n">
        <v>45501</v>
      </c>
      <c r="D1465" s="4" t="s">
        <v>94</v>
      </c>
      <c r="E1465" s="4" t="n">
        <v>5463.91</v>
      </c>
      <c r="F1465" s="4" t="str">
        <f aca="false">INDEX(Data_Customers!$C$2:$C$602,MATCH(B1465,Data_Customers!$A$2:$A$602,0))</f>
        <v>Trade Account</v>
      </c>
      <c r="G1465" s="4" t="str">
        <f aca="false">INDEX(Data_Customers!$B$2:$B$602,MATCH(B1465,Data_Customers!$A$2:$A$602,0))</f>
        <v>Green &amp; Sons</v>
      </c>
    </row>
    <row r="1466" customFormat="false" ht="15" hidden="false" customHeight="false" outlineLevel="0" collapsed="false">
      <c r="A1466" s="4" t="s">
        <v>2548</v>
      </c>
      <c r="B1466" s="4" t="s">
        <v>438</v>
      </c>
      <c r="C1466" s="9" t="n">
        <v>45576</v>
      </c>
      <c r="D1466" s="4" t="s">
        <v>94</v>
      </c>
      <c r="E1466" s="4" t="n">
        <v>2259.15</v>
      </c>
      <c r="F1466" s="4" t="str">
        <f aca="false">INDEX(Data_Customers!$C$2:$C$602,MATCH(B1466,Data_Customers!$A$2:$A$602,0))</f>
        <v>Trade Account</v>
      </c>
      <c r="G1466" s="4" t="str">
        <f aca="false">INDEX(Data_Customers!$B$2:$B$602,MATCH(B1466,Data_Customers!$A$2:$A$602,0))</f>
        <v>Green &amp; Sons</v>
      </c>
    </row>
    <row r="1467" customFormat="false" ht="15" hidden="false" customHeight="false" outlineLevel="0" collapsed="false">
      <c r="A1467" s="4" t="s">
        <v>2549</v>
      </c>
      <c r="B1467" s="4" t="s">
        <v>438</v>
      </c>
      <c r="C1467" s="9" t="n">
        <v>45906</v>
      </c>
      <c r="D1467" s="4" t="s">
        <v>94</v>
      </c>
      <c r="E1467" s="4" t="n">
        <v>2665.39</v>
      </c>
      <c r="F1467" s="4" t="str">
        <f aca="false">INDEX(Data_Customers!$C$2:$C$602,MATCH(B1467,Data_Customers!$A$2:$A$602,0))</f>
        <v>Trade Account</v>
      </c>
      <c r="G1467" s="4" t="str">
        <f aca="false">INDEX(Data_Customers!$B$2:$B$602,MATCH(B1467,Data_Customers!$A$2:$A$602,0))</f>
        <v>Green &amp; Sons</v>
      </c>
    </row>
    <row r="1468" customFormat="false" ht="15" hidden="false" customHeight="false" outlineLevel="0" collapsed="false">
      <c r="A1468" s="4" t="s">
        <v>2550</v>
      </c>
      <c r="B1468" s="4" t="s">
        <v>438</v>
      </c>
      <c r="C1468" s="9" t="n">
        <v>45334</v>
      </c>
      <c r="D1468" s="4" t="s">
        <v>94</v>
      </c>
      <c r="E1468" s="4" t="n">
        <v>2465.34</v>
      </c>
      <c r="F1468" s="4" t="str">
        <f aca="false">INDEX(Data_Customers!$C$2:$C$602,MATCH(B1468,Data_Customers!$A$2:$A$602,0))</f>
        <v>Trade Account</v>
      </c>
      <c r="G1468" s="4" t="str">
        <f aca="false">INDEX(Data_Customers!$B$2:$B$602,MATCH(B1468,Data_Customers!$A$2:$A$602,0))</f>
        <v>Green &amp; Sons</v>
      </c>
    </row>
    <row r="1469" customFormat="false" ht="15" hidden="false" customHeight="false" outlineLevel="0" collapsed="false">
      <c r="A1469" s="4" t="s">
        <v>2551</v>
      </c>
      <c r="B1469" s="4" t="s">
        <v>438</v>
      </c>
      <c r="C1469" s="9" t="n">
        <v>46102</v>
      </c>
      <c r="D1469" s="4" t="s">
        <v>94</v>
      </c>
      <c r="E1469" s="4" t="n">
        <v>3857.76</v>
      </c>
      <c r="F1469" s="4" t="str">
        <f aca="false">INDEX(Data_Customers!$C$2:$C$602,MATCH(B1469,Data_Customers!$A$2:$A$602,0))</f>
        <v>Trade Account</v>
      </c>
      <c r="G1469" s="4" t="str">
        <f aca="false">INDEX(Data_Customers!$B$2:$B$602,MATCH(B1469,Data_Customers!$A$2:$A$602,0))</f>
        <v>Green &amp; Sons</v>
      </c>
    </row>
    <row r="1470" customFormat="false" ht="15" hidden="false" customHeight="false" outlineLevel="0" collapsed="false">
      <c r="A1470" s="4" t="s">
        <v>2552</v>
      </c>
      <c r="B1470" s="4" t="s">
        <v>439</v>
      </c>
      <c r="C1470" s="9" t="n">
        <v>45696</v>
      </c>
      <c r="D1470" s="4" t="s">
        <v>79</v>
      </c>
      <c r="E1470" s="4" t="n">
        <v>2791.14</v>
      </c>
      <c r="F1470" s="4" t="str">
        <f aca="false">INDEX(Data_Customers!$C$2:$C$602,MATCH(B1470,Data_Customers!$A$2:$A$602,0))</f>
        <v>Trade Account</v>
      </c>
      <c r="G1470" s="4" t="str">
        <f aca="false">INDEX(Data_Customers!$B$2:$B$602,MATCH(B1470,Data_Customers!$A$2:$A$602,0))</f>
        <v>Patel Construction</v>
      </c>
    </row>
    <row r="1471" customFormat="false" ht="15" hidden="false" customHeight="false" outlineLevel="0" collapsed="false">
      <c r="A1471" s="4" t="s">
        <v>2553</v>
      </c>
      <c r="B1471" s="4" t="s">
        <v>441</v>
      </c>
      <c r="C1471" s="9" t="n">
        <v>45406</v>
      </c>
      <c r="D1471" s="4" t="s">
        <v>85</v>
      </c>
      <c r="E1471" s="4" t="n">
        <v>3649.64</v>
      </c>
      <c r="F1471" s="4" t="str">
        <f aca="false">INDEX(Data_Customers!$C$2:$C$602,MATCH(B1471,Data_Customers!$A$2:$A$602,0))</f>
        <v>Retail</v>
      </c>
      <c r="G1471" s="4" t="str">
        <f aca="false">INDEX(Data_Customers!$B$2:$B$602,MATCH(B1471,Data_Customers!$A$2:$A$602,0))</f>
        <v>Liam Wilson</v>
      </c>
    </row>
    <row r="1472" customFormat="false" ht="15" hidden="false" customHeight="false" outlineLevel="0" collapsed="false">
      <c r="A1472" s="4" t="s">
        <v>2554</v>
      </c>
      <c r="B1472" s="4" t="s">
        <v>441</v>
      </c>
      <c r="C1472" s="9" t="n">
        <v>45377</v>
      </c>
      <c r="D1472" s="4" t="s">
        <v>85</v>
      </c>
      <c r="E1472" s="4" t="n">
        <v>2576.7</v>
      </c>
      <c r="F1472" s="4" t="str">
        <f aca="false">INDEX(Data_Customers!$C$2:$C$602,MATCH(B1472,Data_Customers!$A$2:$A$602,0))</f>
        <v>Retail</v>
      </c>
      <c r="G1472" s="4" t="str">
        <f aca="false">INDEX(Data_Customers!$B$2:$B$602,MATCH(B1472,Data_Customers!$A$2:$A$602,0))</f>
        <v>Liam Wilson</v>
      </c>
    </row>
    <row r="1473" customFormat="false" ht="15" hidden="false" customHeight="false" outlineLevel="0" collapsed="false">
      <c r="A1473" s="4" t="s">
        <v>2555</v>
      </c>
      <c r="B1473" s="4" t="s">
        <v>441</v>
      </c>
      <c r="C1473" s="9" t="n">
        <v>45922</v>
      </c>
      <c r="D1473" s="4" t="s">
        <v>85</v>
      </c>
      <c r="E1473" s="4" t="n">
        <v>6712.17</v>
      </c>
      <c r="F1473" s="4" t="str">
        <f aca="false">INDEX(Data_Customers!$C$2:$C$602,MATCH(B1473,Data_Customers!$A$2:$A$602,0))</f>
        <v>Retail</v>
      </c>
      <c r="G1473" s="4" t="str">
        <f aca="false">INDEX(Data_Customers!$B$2:$B$602,MATCH(B1473,Data_Customers!$A$2:$A$602,0))</f>
        <v>Liam Wilson</v>
      </c>
    </row>
    <row r="1474" customFormat="false" ht="15" hidden="false" customHeight="false" outlineLevel="0" collapsed="false">
      <c r="A1474" s="4" t="s">
        <v>2556</v>
      </c>
      <c r="B1474" s="4" t="s">
        <v>441</v>
      </c>
      <c r="C1474" s="9" t="n">
        <v>45970</v>
      </c>
      <c r="D1474" s="4" t="s">
        <v>85</v>
      </c>
      <c r="E1474" s="4" t="n">
        <v>5984.39</v>
      </c>
      <c r="F1474" s="4" t="str">
        <f aca="false">INDEX(Data_Customers!$C$2:$C$602,MATCH(B1474,Data_Customers!$A$2:$A$602,0))</f>
        <v>Retail</v>
      </c>
      <c r="G1474" s="4" t="str">
        <f aca="false">INDEX(Data_Customers!$B$2:$B$602,MATCH(B1474,Data_Customers!$A$2:$A$602,0))</f>
        <v>Liam Wilson</v>
      </c>
    </row>
    <row r="1475" customFormat="false" ht="15" hidden="false" customHeight="false" outlineLevel="0" collapsed="false">
      <c r="A1475" s="4" t="s">
        <v>2557</v>
      </c>
      <c r="B1475" s="4" t="s">
        <v>441</v>
      </c>
      <c r="C1475" s="9" t="n">
        <v>45471</v>
      </c>
      <c r="D1475" s="4" t="s">
        <v>85</v>
      </c>
      <c r="E1475" s="4" t="n">
        <v>5271.97</v>
      </c>
      <c r="F1475" s="4" t="str">
        <f aca="false">INDEX(Data_Customers!$C$2:$C$602,MATCH(B1475,Data_Customers!$A$2:$A$602,0))</f>
        <v>Retail</v>
      </c>
      <c r="G1475" s="4" t="str">
        <f aca="false">INDEX(Data_Customers!$B$2:$B$602,MATCH(B1475,Data_Customers!$A$2:$A$602,0))</f>
        <v>Liam Wilson</v>
      </c>
    </row>
    <row r="1476" customFormat="false" ht="15" hidden="false" customHeight="false" outlineLevel="0" collapsed="false">
      <c r="A1476" s="4" t="s">
        <v>2558</v>
      </c>
      <c r="B1476" s="4" t="s">
        <v>441</v>
      </c>
      <c r="C1476" s="9" t="n">
        <v>45448</v>
      </c>
      <c r="D1476" s="4" t="s">
        <v>85</v>
      </c>
      <c r="E1476" s="4" t="n">
        <v>3802.74</v>
      </c>
      <c r="F1476" s="4" t="str">
        <f aca="false">INDEX(Data_Customers!$C$2:$C$602,MATCH(B1476,Data_Customers!$A$2:$A$602,0))</f>
        <v>Retail</v>
      </c>
      <c r="G1476" s="4" t="str">
        <f aca="false">INDEX(Data_Customers!$B$2:$B$602,MATCH(B1476,Data_Customers!$A$2:$A$602,0))</f>
        <v>Liam Wilson</v>
      </c>
    </row>
    <row r="1477" customFormat="false" ht="15" hidden="false" customHeight="false" outlineLevel="0" collapsed="false">
      <c r="A1477" s="4" t="s">
        <v>2559</v>
      </c>
      <c r="B1477" s="4" t="s">
        <v>441</v>
      </c>
      <c r="C1477" s="9" t="n">
        <v>45965</v>
      </c>
      <c r="D1477" s="4" t="s">
        <v>85</v>
      </c>
      <c r="E1477" s="4" t="n">
        <v>11040.85</v>
      </c>
      <c r="F1477" s="4" t="str">
        <f aca="false">INDEX(Data_Customers!$C$2:$C$602,MATCH(B1477,Data_Customers!$A$2:$A$602,0))</f>
        <v>Retail</v>
      </c>
      <c r="G1477" s="4" t="str">
        <f aca="false">INDEX(Data_Customers!$B$2:$B$602,MATCH(B1477,Data_Customers!$A$2:$A$602,0))</f>
        <v>Liam Wilson</v>
      </c>
    </row>
    <row r="1478" customFormat="false" ht="15" hidden="false" customHeight="false" outlineLevel="0" collapsed="false">
      <c r="A1478" s="4" t="s">
        <v>2560</v>
      </c>
      <c r="B1478" s="4" t="s">
        <v>441</v>
      </c>
      <c r="C1478" s="9" t="n">
        <v>45862</v>
      </c>
      <c r="D1478" s="4" t="s">
        <v>85</v>
      </c>
      <c r="E1478" s="4" t="n">
        <v>1102.8</v>
      </c>
      <c r="F1478" s="4" t="str">
        <f aca="false">INDEX(Data_Customers!$C$2:$C$602,MATCH(B1478,Data_Customers!$A$2:$A$602,0))</f>
        <v>Retail</v>
      </c>
      <c r="G1478" s="4" t="str">
        <f aca="false">INDEX(Data_Customers!$B$2:$B$602,MATCH(B1478,Data_Customers!$A$2:$A$602,0))</f>
        <v>Liam Wilson</v>
      </c>
    </row>
    <row r="1479" customFormat="false" ht="15" hidden="false" customHeight="false" outlineLevel="0" collapsed="false">
      <c r="A1479" s="4" t="s">
        <v>2561</v>
      </c>
      <c r="B1479" s="4" t="s">
        <v>441</v>
      </c>
      <c r="C1479" s="9" t="n">
        <v>45406</v>
      </c>
      <c r="D1479" s="4" t="s">
        <v>85</v>
      </c>
      <c r="E1479" s="4" t="n">
        <v>2726.97</v>
      </c>
      <c r="F1479" s="4" t="str">
        <f aca="false">INDEX(Data_Customers!$C$2:$C$602,MATCH(B1479,Data_Customers!$A$2:$A$602,0))</f>
        <v>Retail</v>
      </c>
      <c r="G1479" s="4" t="str">
        <f aca="false">INDEX(Data_Customers!$B$2:$B$602,MATCH(B1479,Data_Customers!$A$2:$A$602,0))</f>
        <v>Liam Wilson</v>
      </c>
    </row>
    <row r="1480" customFormat="false" ht="15" hidden="false" customHeight="false" outlineLevel="0" collapsed="false">
      <c r="A1480" s="4" t="s">
        <v>2562</v>
      </c>
      <c r="B1480" s="4" t="s">
        <v>441</v>
      </c>
      <c r="C1480" s="9" t="n">
        <v>45839</v>
      </c>
      <c r="D1480" s="4" t="s">
        <v>85</v>
      </c>
      <c r="E1480" s="4" t="n">
        <v>1234.26</v>
      </c>
      <c r="F1480" s="4" t="str">
        <f aca="false">INDEX(Data_Customers!$C$2:$C$602,MATCH(B1480,Data_Customers!$A$2:$A$602,0))</f>
        <v>Retail</v>
      </c>
      <c r="G1480" s="4" t="str">
        <f aca="false">INDEX(Data_Customers!$B$2:$B$602,MATCH(B1480,Data_Customers!$A$2:$A$602,0))</f>
        <v>Liam Wilson</v>
      </c>
    </row>
    <row r="1481" customFormat="false" ht="15" hidden="false" customHeight="false" outlineLevel="0" collapsed="false">
      <c r="A1481" s="4" t="s">
        <v>2563</v>
      </c>
      <c r="B1481" s="4" t="s">
        <v>441</v>
      </c>
      <c r="C1481" s="9" t="n">
        <v>46033</v>
      </c>
      <c r="D1481" s="4" t="s">
        <v>85</v>
      </c>
      <c r="E1481" s="4" t="n">
        <v>2667.4</v>
      </c>
      <c r="F1481" s="4" t="str">
        <f aca="false">INDEX(Data_Customers!$C$2:$C$602,MATCH(B1481,Data_Customers!$A$2:$A$602,0))</f>
        <v>Retail</v>
      </c>
      <c r="G1481" s="4" t="str">
        <f aca="false">INDEX(Data_Customers!$B$2:$B$602,MATCH(B1481,Data_Customers!$A$2:$A$602,0))</f>
        <v>Liam Wilson</v>
      </c>
    </row>
    <row r="1482" customFormat="false" ht="15" hidden="false" customHeight="false" outlineLevel="0" collapsed="false">
      <c r="A1482" s="4" t="s">
        <v>2564</v>
      </c>
      <c r="B1482" s="4" t="s">
        <v>441</v>
      </c>
      <c r="C1482" s="9" t="n">
        <v>45682</v>
      </c>
      <c r="D1482" s="4" t="s">
        <v>85</v>
      </c>
      <c r="E1482" s="4" t="n">
        <v>477.26</v>
      </c>
      <c r="F1482" s="4" t="str">
        <f aca="false">INDEX(Data_Customers!$C$2:$C$602,MATCH(B1482,Data_Customers!$A$2:$A$602,0))</f>
        <v>Retail</v>
      </c>
      <c r="G1482" s="4" t="str">
        <f aca="false">INDEX(Data_Customers!$B$2:$B$602,MATCH(B1482,Data_Customers!$A$2:$A$602,0))</f>
        <v>Liam Wilson</v>
      </c>
    </row>
    <row r="1483" customFormat="false" ht="15" hidden="false" customHeight="false" outlineLevel="0" collapsed="false">
      <c r="A1483" s="4" t="s">
        <v>2565</v>
      </c>
      <c r="B1483" s="4" t="s">
        <v>441</v>
      </c>
      <c r="C1483" s="9" t="n">
        <v>46125</v>
      </c>
      <c r="D1483" s="4" t="s">
        <v>85</v>
      </c>
      <c r="E1483" s="4" t="n">
        <v>6337.91</v>
      </c>
      <c r="F1483" s="4" t="str">
        <f aca="false">INDEX(Data_Customers!$C$2:$C$602,MATCH(B1483,Data_Customers!$A$2:$A$602,0))</f>
        <v>Retail</v>
      </c>
      <c r="G1483" s="4" t="str">
        <f aca="false">INDEX(Data_Customers!$B$2:$B$602,MATCH(B1483,Data_Customers!$A$2:$A$602,0))</f>
        <v>Liam Wilson</v>
      </c>
    </row>
    <row r="1484" customFormat="false" ht="15" hidden="false" customHeight="false" outlineLevel="0" collapsed="false">
      <c r="A1484" s="4" t="s">
        <v>2566</v>
      </c>
      <c r="B1484" s="4" t="s">
        <v>443</v>
      </c>
      <c r="C1484" s="9" t="n">
        <v>45752</v>
      </c>
      <c r="D1484" s="4" t="s">
        <v>103</v>
      </c>
      <c r="E1484" s="4" t="n">
        <v>5250.16</v>
      </c>
      <c r="F1484" s="4" t="str">
        <f aca="false">INDEX(Data_Customers!$C$2:$C$602,MATCH(B1484,Data_Customers!$A$2:$A$602,0))</f>
        <v>Trade Account</v>
      </c>
      <c r="G1484" s="4" t="str">
        <f aca="false">INDEX(Data_Customers!$B$2:$B$602,MATCH(B1484,Data_Customers!$A$2:$A$602,0))</f>
        <v>Cooper Groundworks</v>
      </c>
    </row>
    <row r="1485" customFormat="false" ht="15" hidden="false" customHeight="false" outlineLevel="0" collapsed="false">
      <c r="A1485" s="4" t="s">
        <v>2567</v>
      </c>
      <c r="B1485" s="4" t="s">
        <v>443</v>
      </c>
      <c r="C1485" s="9" t="n">
        <v>45645</v>
      </c>
      <c r="D1485" s="4" t="s">
        <v>103</v>
      </c>
      <c r="E1485" s="4" t="n">
        <v>8042.26</v>
      </c>
      <c r="F1485" s="4" t="str">
        <f aca="false">INDEX(Data_Customers!$C$2:$C$602,MATCH(B1485,Data_Customers!$A$2:$A$602,0))</f>
        <v>Trade Account</v>
      </c>
      <c r="G1485" s="4" t="str">
        <f aca="false">INDEX(Data_Customers!$B$2:$B$602,MATCH(B1485,Data_Customers!$A$2:$A$602,0))</f>
        <v>Cooper Groundworks</v>
      </c>
    </row>
    <row r="1486" customFormat="false" ht="15" hidden="false" customHeight="false" outlineLevel="0" collapsed="false">
      <c r="A1486" s="4" t="s">
        <v>2568</v>
      </c>
      <c r="B1486" s="4" t="s">
        <v>443</v>
      </c>
      <c r="C1486" s="9" t="n">
        <v>45439</v>
      </c>
      <c r="D1486" s="4" t="s">
        <v>103</v>
      </c>
      <c r="E1486" s="4" t="n">
        <v>4418.08</v>
      </c>
      <c r="F1486" s="4" t="str">
        <f aca="false">INDEX(Data_Customers!$C$2:$C$602,MATCH(B1486,Data_Customers!$A$2:$A$602,0))</f>
        <v>Trade Account</v>
      </c>
      <c r="G1486" s="4" t="str">
        <f aca="false">INDEX(Data_Customers!$B$2:$B$602,MATCH(B1486,Data_Customers!$A$2:$A$602,0))</f>
        <v>Cooper Groundworks</v>
      </c>
    </row>
    <row r="1487" customFormat="false" ht="15" hidden="false" customHeight="false" outlineLevel="0" collapsed="false">
      <c r="A1487" s="4" t="s">
        <v>2569</v>
      </c>
      <c r="B1487" s="4" t="s">
        <v>443</v>
      </c>
      <c r="C1487" s="9" t="n">
        <v>45668</v>
      </c>
      <c r="D1487" s="4" t="s">
        <v>103</v>
      </c>
      <c r="E1487" s="4" t="n">
        <v>1604.1</v>
      </c>
      <c r="F1487" s="4" t="str">
        <f aca="false">INDEX(Data_Customers!$C$2:$C$602,MATCH(B1487,Data_Customers!$A$2:$A$602,0))</f>
        <v>Trade Account</v>
      </c>
      <c r="G1487" s="4" t="str">
        <f aca="false">INDEX(Data_Customers!$B$2:$B$602,MATCH(B1487,Data_Customers!$A$2:$A$602,0))</f>
        <v>Cooper Groundworks</v>
      </c>
    </row>
    <row r="1488" customFormat="false" ht="15" hidden="false" customHeight="false" outlineLevel="0" collapsed="false">
      <c r="A1488" s="4" t="s">
        <v>2570</v>
      </c>
      <c r="B1488" s="4" t="s">
        <v>443</v>
      </c>
      <c r="C1488" s="9" t="n">
        <v>45439</v>
      </c>
      <c r="D1488" s="4" t="s">
        <v>103</v>
      </c>
      <c r="E1488" s="4" t="n">
        <v>3398.5</v>
      </c>
      <c r="F1488" s="4" t="str">
        <f aca="false">INDEX(Data_Customers!$C$2:$C$602,MATCH(B1488,Data_Customers!$A$2:$A$602,0))</f>
        <v>Trade Account</v>
      </c>
      <c r="G1488" s="4" t="str">
        <f aca="false">INDEX(Data_Customers!$B$2:$B$602,MATCH(B1488,Data_Customers!$A$2:$A$602,0))</f>
        <v>Cooper Groundworks</v>
      </c>
    </row>
    <row r="1489" customFormat="false" ht="15" hidden="false" customHeight="false" outlineLevel="0" collapsed="false">
      <c r="A1489" s="4" t="s">
        <v>2571</v>
      </c>
      <c r="B1489" s="4" t="s">
        <v>443</v>
      </c>
      <c r="C1489" s="9" t="n">
        <v>46019</v>
      </c>
      <c r="D1489" s="4" t="s">
        <v>103</v>
      </c>
      <c r="E1489" s="4" t="n">
        <v>7559.36</v>
      </c>
      <c r="F1489" s="4" t="str">
        <f aca="false">INDEX(Data_Customers!$C$2:$C$602,MATCH(B1489,Data_Customers!$A$2:$A$602,0))</f>
        <v>Trade Account</v>
      </c>
      <c r="G1489" s="4" t="str">
        <f aca="false">INDEX(Data_Customers!$B$2:$B$602,MATCH(B1489,Data_Customers!$A$2:$A$602,0))</f>
        <v>Cooper Groundworks</v>
      </c>
    </row>
    <row r="1490" customFormat="false" ht="15" hidden="false" customHeight="false" outlineLevel="0" collapsed="false">
      <c r="A1490" s="4" t="s">
        <v>2572</v>
      </c>
      <c r="B1490" s="4" t="s">
        <v>443</v>
      </c>
      <c r="C1490" s="9" t="n">
        <v>45763</v>
      </c>
      <c r="D1490" s="4" t="s">
        <v>103</v>
      </c>
      <c r="E1490" s="4" t="n">
        <v>5190.92</v>
      </c>
      <c r="F1490" s="4" t="str">
        <f aca="false">INDEX(Data_Customers!$C$2:$C$602,MATCH(B1490,Data_Customers!$A$2:$A$602,0))</f>
        <v>Trade Account</v>
      </c>
      <c r="G1490" s="4" t="str">
        <f aca="false">INDEX(Data_Customers!$B$2:$B$602,MATCH(B1490,Data_Customers!$A$2:$A$602,0))</f>
        <v>Cooper Groundworks</v>
      </c>
    </row>
    <row r="1491" customFormat="false" ht="15" hidden="false" customHeight="false" outlineLevel="0" collapsed="false">
      <c r="A1491" s="4" t="s">
        <v>2573</v>
      </c>
      <c r="B1491" s="4" t="s">
        <v>443</v>
      </c>
      <c r="C1491" s="9" t="n">
        <v>46032</v>
      </c>
      <c r="D1491" s="4" t="s">
        <v>103</v>
      </c>
      <c r="E1491" s="4" t="n">
        <v>11453.73</v>
      </c>
      <c r="F1491" s="4" t="str">
        <f aca="false">INDEX(Data_Customers!$C$2:$C$602,MATCH(B1491,Data_Customers!$A$2:$A$602,0))</f>
        <v>Trade Account</v>
      </c>
      <c r="G1491" s="4" t="str">
        <f aca="false">INDEX(Data_Customers!$B$2:$B$602,MATCH(B1491,Data_Customers!$A$2:$A$602,0))</f>
        <v>Cooper Groundworks</v>
      </c>
    </row>
    <row r="1492" customFormat="false" ht="15" hidden="false" customHeight="false" outlineLevel="0" collapsed="false">
      <c r="A1492" s="4" t="s">
        <v>2574</v>
      </c>
      <c r="B1492" s="4" t="s">
        <v>443</v>
      </c>
      <c r="C1492" s="9" t="n">
        <v>45675</v>
      </c>
      <c r="D1492" s="4" t="s">
        <v>103</v>
      </c>
      <c r="E1492" s="4" t="n">
        <v>3993.8</v>
      </c>
      <c r="F1492" s="4" t="str">
        <f aca="false">INDEX(Data_Customers!$C$2:$C$602,MATCH(B1492,Data_Customers!$A$2:$A$602,0))</f>
        <v>Trade Account</v>
      </c>
      <c r="G1492" s="4" t="str">
        <f aca="false">INDEX(Data_Customers!$B$2:$B$602,MATCH(B1492,Data_Customers!$A$2:$A$602,0))</f>
        <v>Cooper Groundworks</v>
      </c>
    </row>
    <row r="1493" customFormat="false" ht="15" hidden="false" customHeight="false" outlineLevel="0" collapsed="false">
      <c r="A1493" s="4" t="s">
        <v>2575</v>
      </c>
      <c r="B1493" s="4" t="s">
        <v>443</v>
      </c>
      <c r="C1493" s="9" t="n">
        <v>45959</v>
      </c>
      <c r="D1493" s="4" t="s">
        <v>103</v>
      </c>
      <c r="E1493" s="4" t="n">
        <v>4238.13</v>
      </c>
      <c r="F1493" s="4" t="str">
        <f aca="false">INDEX(Data_Customers!$C$2:$C$602,MATCH(B1493,Data_Customers!$A$2:$A$602,0))</f>
        <v>Trade Account</v>
      </c>
      <c r="G1493" s="4" t="str">
        <f aca="false">INDEX(Data_Customers!$B$2:$B$602,MATCH(B1493,Data_Customers!$A$2:$A$602,0))</f>
        <v>Cooper Groundworks</v>
      </c>
    </row>
    <row r="1494" customFormat="false" ht="15" hidden="false" customHeight="false" outlineLevel="0" collapsed="false">
      <c r="A1494" s="4" t="s">
        <v>2576</v>
      </c>
      <c r="B1494" s="4" t="s">
        <v>443</v>
      </c>
      <c r="C1494" s="9" t="n">
        <v>45514</v>
      </c>
      <c r="D1494" s="4" t="s">
        <v>103</v>
      </c>
      <c r="E1494" s="4" t="n">
        <v>6425.85</v>
      </c>
      <c r="F1494" s="4" t="str">
        <f aca="false">INDEX(Data_Customers!$C$2:$C$602,MATCH(B1494,Data_Customers!$A$2:$A$602,0))</f>
        <v>Trade Account</v>
      </c>
      <c r="G1494" s="4" t="str">
        <f aca="false">INDEX(Data_Customers!$B$2:$B$602,MATCH(B1494,Data_Customers!$A$2:$A$602,0))</f>
        <v>Cooper Groundworks</v>
      </c>
    </row>
    <row r="1495" customFormat="false" ht="15" hidden="false" customHeight="false" outlineLevel="0" collapsed="false">
      <c r="A1495" s="4" t="s">
        <v>2577</v>
      </c>
      <c r="B1495" s="4" t="s">
        <v>443</v>
      </c>
      <c r="C1495" s="9" t="n">
        <v>45476</v>
      </c>
      <c r="D1495" s="4" t="s">
        <v>103</v>
      </c>
      <c r="E1495" s="4" t="n">
        <v>6167.52</v>
      </c>
      <c r="F1495" s="4" t="str">
        <f aca="false">INDEX(Data_Customers!$C$2:$C$602,MATCH(B1495,Data_Customers!$A$2:$A$602,0))</f>
        <v>Trade Account</v>
      </c>
      <c r="G1495" s="4" t="str">
        <f aca="false">INDEX(Data_Customers!$B$2:$B$602,MATCH(B1495,Data_Customers!$A$2:$A$602,0))</f>
        <v>Cooper Groundworks</v>
      </c>
    </row>
    <row r="1496" customFormat="false" ht="15" hidden="false" customHeight="false" outlineLevel="0" collapsed="false">
      <c r="A1496" s="4" t="s">
        <v>2578</v>
      </c>
      <c r="B1496" s="4" t="s">
        <v>443</v>
      </c>
      <c r="C1496" s="9" t="n">
        <v>46079</v>
      </c>
      <c r="D1496" s="4" t="s">
        <v>103</v>
      </c>
      <c r="E1496" s="4" t="n">
        <v>4532.36</v>
      </c>
      <c r="F1496" s="4" t="str">
        <f aca="false">INDEX(Data_Customers!$C$2:$C$602,MATCH(B1496,Data_Customers!$A$2:$A$602,0))</f>
        <v>Trade Account</v>
      </c>
      <c r="G1496" s="4" t="str">
        <f aca="false">INDEX(Data_Customers!$B$2:$B$602,MATCH(B1496,Data_Customers!$A$2:$A$602,0))</f>
        <v>Cooper Groundworks</v>
      </c>
    </row>
    <row r="1497" customFormat="false" ht="15" hidden="false" customHeight="false" outlineLevel="0" collapsed="false">
      <c r="A1497" s="4" t="s">
        <v>2579</v>
      </c>
      <c r="B1497" s="4" t="s">
        <v>443</v>
      </c>
      <c r="C1497" s="9" t="n">
        <v>45446</v>
      </c>
      <c r="D1497" s="4" t="s">
        <v>103</v>
      </c>
      <c r="E1497" s="4" t="n">
        <v>11013.2</v>
      </c>
      <c r="F1497" s="4" t="str">
        <f aca="false">INDEX(Data_Customers!$C$2:$C$602,MATCH(B1497,Data_Customers!$A$2:$A$602,0))</f>
        <v>Trade Account</v>
      </c>
      <c r="G1497" s="4" t="str">
        <f aca="false">INDEX(Data_Customers!$B$2:$B$602,MATCH(B1497,Data_Customers!$A$2:$A$602,0))</f>
        <v>Cooper Groundworks</v>
      </c>
    </row>
    <row r="1498" customFormat="false" ht="15" hidden="false" customHeight="false" outlineLevel="0" collapsed="false">
      <c r="A1498" s="4" t="s">
        <v>2580</v>
      </c>
      <c r="B1498" s="4" t="s">
        <v>443</v>
      </c>
      <c r="C1498" s="9" t="n">
        <v>46073</v>
      </c>
      <c r="D1498" s="4" t="s">
        <v>103</v>
      </c>
      <c r="E1498" s="4" t="n">
        <v>2139.85</v>
      </c>
      <c r="F1498" s="4" t="str">
        <f aca="false">INDEX(Data_Customers!$C$2:$C$602,MATCH(B1498,Data_Customers!$A$2:$A$602,0))</f>
        <v>Trade Account</v>
      </c>
      <c r="G1498" s="4" t="str">
        <f aca="false">INDEX(Data_Customers!$B$2:$B$602,MATCH(B1498,Data_Customers!$A$2:$A$602,0))</f>
        <v>Cooper Groundworks</v>
      </c>
    </row>
    <row r="1499" customFormat="false" ht="15" hidden="false" customHeight="false" outlineLevel="0" collapsed="false">
      <c r="A1499" s="4" t="s">
        <v>2581</v>
      </c>
      <c r="B1499" s="4" t="s">
        <v>443</v>
      </c>
      <c r="C1499" s="9" t="n">
        <v>46174</v>
      </c>
      <c r="D1499" s="4" t="s">
        <v>103</v>
      </c>
      <c r="E1499" s="4" t="n">
        <v>298.95</v>
      </c>
      <c r="F1499" s="4" t="str">
        <f aca="false">INDEX(Data_Customers!$C$2:$C$602,MATCH(B1499,Data_Customers!$A$2:$A$602,0))</f>
        <v>Trade Account</v>
      </c>
      <c r="G1499" s="4" t="str">
        <f aca="false">INDEX(Data_Customers!$B$2:$B$602,MATCH(B1499,Data_Customers!$A$2:$A$602,0))</f>
        <v>Cooper Groundworks</v>
      </c>
    </row>
    <row r="1500" customFormat="false" ht="15" hidden="false" customHeight="false" outlineLevel="0" collapsed="false">
      <c r="A1500" s="4" t="s">
        <v>2582</v>
      </c>
      <c r="B1500" s="4" t="s">
        <v>443</v>
      </c>
      <c r="C1500" s="9" t="n">
        <v>45612</v>
      </c>
      <c r="D1500" s="4" t="s">
        <v>103</v>
      </c>
      <c r="E1500" s="4" t="n">
        <v>2654.96</v>
      </c>
      <c r="F1500" s="4" t="str">
        <f aca="false">INDEX(Data_Customers!$C$2:$C$602,MATCH(B1500,Data_Customers!$A$2:$A$602,0))</f>
        <v>Trade Account</v>
      </c>
      <c r="G1500" s="4" t="str">
        <f aca="false">INDEX(Data_Customers!$B$2:$B$602,MATCH(B1500,Data_Customers!$A$2:$A$602,0))</f>
        <v>Cooper Groundworks</v>
      </c>
    </row>
    <row r="1501" customFormat="false" ht="15" hidden="false" customHeight="false" outlineLevel="0" collapsed="false">
      <c r="A1501" s="4" t="s">
        <v>2583</v>
      </c>
      <c r="B1501" s="4" t="s">
        <v>443</v>
      </c>
      <c r="C1501" s="9" t="n">
        <v>45663</v>
      </c>
      <c r="D1501" s="4" t="s">
        <v>103</v>
      </c>
      <c r="E1501" s="4" t="n">
        <v>7947.58</v>
      </c>
      <c r="F1501" s="4" t="str">
        <f aca="false">INDEX(Data_Customers!$C$2:$C$602,MATCH(B1501,Data_Customers!$A$2:$A$602,0))</f>
        <v>Trade Account</v>
      </c>
      <c r="G1501" s="4" t="str">
        <f aca="false">INDEX(Data_Customers!$B$2:$B$602,MATCH(B1501,Data_Customers!$A$2:$A$602,0))</f>
        <v>Cooper Groundworks</v>
      </c>
    </row>
    <row r="1502" customFormat="false" ht="15" hidden="false" customHeight="false" outlineLevel="0" collapsed="false">
      <c r="A1502" s="4" t="s">
        <v>2584</v>
      </c>
      <c r="B1502" s="4" t="s">
        <v>443</v>
      </c>
      <c r="C1502" s="9" t="n">
        <v>45602</v>
      </c>
      <c r="D1502" s="4" t="s">
        <v>103</v>
      </c>
      <c r="E1502" s="4" t="n">
        <v>3774.42</v>
      </c>
      <c r="F1502" s="4" t="str">
        <f aca="false">INDEX(Data_Customers!$C$2:$C$602,MATCH(B1502,Data_Customers!$A$2:$A$602,0))</f>
        <v>Trade Account</v>
      </c>
      <c r="G1502" s="4" t="str">
        <f aca="false">INDEX(Data_Customers!$B$2:$B$602,MATCH(B1502,Data_Customers!$A$2:$A$602,0))</f>
        <v>Cooper Groundworks</v>
      </c>
    </row>
    <row r="1503" customFormat="false" ht="15" hidden="false" customHeight="false" outlineLevel="0" collapsed="false">
      <c r="A1503" s="4" t="s">
        <v>2585</v>
      </c>
      <c r="B1503" s="4" t="s">
        <v>443</v>
      </c>
      <c r="C1503" s="9" t="n">
        <v>45455</v>
      </c>
      <c r="D1503" s="4" t="s">
        <v>103</v>
      </c>
      <c r="E1503" s="4" t="n">
        <v>3182.42</v>
      </c>
      <c r="F1503" s="4" t="str">
        <f aca="false">INDEX(Data_Customers!$C$2:$C$602,MATCH(B1503,Data_Customers!$A$2:$A$602,0))</f>
        <v>Trade Account</v>
      </c>
      <c r="G1503" s="4" t="str">
        <f aca="false">INDEX(Data_Customers!$B$2:$B$602,MATCH(B1503,Data_Customers!$A$2:$A$602,0))</f>
        <v>Cooper Groundworks</v>
      </c>
    </row>
    <row r="1504" customFormat="false" ht="15" hidden="false" customHeight="false" outlineLevel="0" collapsed="false">
      <c r="A1504" s="4" t="s">
        <v>2586</v>
      </c>
      <c r="B1504" s="4" t="s">
        <v>443</v>
      </c>
      <c r="C1504" s="9" t="n">
        <v>45925</v>
      </c>
      <c r="D1504" s="4" t="s">
        <v>103</v>
      </c>
      <c r="E1504" s="4" t="n">
        <v>3337.92</v>
      </c>
      <c r="F1504" s="4" t="str">
        <f aca="false">INDEX(Data_Customers!$C$2:$C$602,MATCH(B1504,Data_Customers!$A$2:$A$602,0))</f>
        <v>Trade Account</v>
      </c>
      <c r="G1504" s="4" t="str">
        <f aca="false">INDEX(Data_Customers!$B$2:$B$602,MATCH(B1504,Data_Customers!$A$2:$A$602,0))</f>
        <v>Cooper Groundworks</v>
      </c>
    </row>
    <row r="1505" customFormat="false" ht="15" hidden="false" customHeight="false" outlineLevel="0" collapsed="false">
      <c r="A1505" s="4" t="s">
        <v>2587</v>
      </c>
      <c r="B1505" s="4" t="s">
        <v>443</v>
      </c>
      <c r="C1505" s="9" t="n">
        <v>45747</v>
      </c>
      <c r="D1505" s="4" t="s">
        <v>103</v>
      </c>
      <c r="E1505" s="4" t="n">
        <v>195.26</v>
      </c>
      <c r="F1505" s="4" t="str">
        <f aca="false">INDEX(Data_Customers!$C$2:$C$602,MATCH(B1505,Data_Customers!$A$2:$A$602,0))</f>
        <v>Trade Account</v>
      </c>
      <c r="G1505" s="4" t="str">
        <f aca="false">INDEX(Data_Customers!$B$2:$B$602,MATCH(B1505,Data_Customers!$A$2:$A$602,0))</f>
        <v>Cooper Groundworks</v>
      </c>
    </row>
    <row r="1506" customFormat="false" ht="15" hidden="false" customHeight="false" outlineLevel="0" collapsed="false">
      <c r="A1506" s="4" t="s">
        <v>2588</v>
      </c>
      <c r="B1506" s="4" t="s">
        <v>443</v>
      </c>
      <c r="C1506" s="9" t="n">
        <v>45430</v>
      </c>
      <c r="D1506" s="4" t="s">
        <v>103</v>
      </c>
      <c r="E1506" s="4" t="n">
        <v>4268.44</v>
      </c>
      <c r="F1506" s="4" t="str">
        <f aca="false">INDEX(Data_Customers!$C$2:$C$602,MATCH(B1506,Data_Customers!$A$2:$A$602,0))</f>
        <v>Trade Account</v>
      </c>
      <c r="G1506" s="4" t="str">
        <f aca="false">INDEX(Data_Customers!$B$2:$B$602,MATCH(B1506,Data_Customers!$A$2:$A$602,0))</f>
        <v>Cooper Groundworks</v>
      </c>
    </row>
    <row r="1507" customFormat="false" ht="15" hidden="false" customHeight="false" outlineLevel="0" collapsed="false">
      <c r="A1507" s="4" t="s">
        <v>2589</v>
      </c>
      <c r="B1507" s="4" t="s">
        <v>443</v>
      </c>
      <c r="C1507" s="9" t="n">
        <v>45890</v>
      </c>
      <c r="D1507" s="4" t="s">
        <v>103</v>
      </c>
      <c r="E1507" s="4" t="n">
        <v>9549.12</v>
      </c>
      <c r="F1507" s="4" t="str">
        <f aca="false">INDEX(Data_Customers!$C$2:$C$602,MATCH(B1507,Data_Customers!$A$2:$A$602,0))</f>
        <v>Trade Account</v>
      </c>
      <c r="G1507" s="4" t="str">
        <f aca="false">INDEX(Data_Customers!$B$2:$B$602,MATCH(B1507,Data_Customers!$A$2:$A$602,0))</f>
        <v>Cooper Groundworks</v>
      </c>
    </row>
    <row r="1508" customFormat="false" ht="15" hidden="false" customHeight="false" outlineLevel="0" collapsed="false">
      <c r="A1508" s="4" t="s">
        <v>2590</v>
      </c>
      <c r="B1508" s="4" t="s">
        <v>443</v>
      </c>
      <c r="C1508" s="9" t="n">
        <v>45362</v>
      </c>
      <c r="D1508" s="4" t="s">
        <v>103</v>
      </c>
      <c r="E1508" s="4" t="n">
        <v>3471.83</v>
      </c>
      <c r="F1508" s="4" t="str">
        <f aca="false">INDEX(Data_Customers!$C$2:$C$602,MATCH(B1508,Data_Customers!$A$2:$A$602,0))</f>
        <v>Trade Account</v>
      </c>
      <c r="G1508" s="4" t="str">
        <f aca="false">INDEX(Data_Customers!$B$2:$B$602,MATCH(B1508,Data_Customers!$A$2:$A$602,0))</f>
        <v>Cooper Groundworks</v>
      </c>
    </row>
    <row r="1509" customFormat="false" ht="15" hidden="false" customHeight="false" outlineLevel="0" collapsed="false">
      <c r="A1509" s="4" t="s">
        <v>2591</v>
      </c>
      <c r="B1509" s="4" t="s">
        <v>443</v>
      </c>
      <c r="C1509" s="9" t="n">
        <v>45445</v>
      </c>
      <c r="D1509" s="4" t="s">
        <v>103</v>
      </c>
      <c r="E1509" s="4" t="n">
        <v>690.27</v>
      </c>
      <c r="F1509" s="4" t="str">
        <f aca="false">INDEX(Data_Customers!$C$2:$C$602,MATCH(B1509,Data_Customers!$A$2:$A$602,0))</f>
        <v>Trade Account</v>
      </c>
      <c r="G1509" s="4" t="str">
        <f aca="false">INDEX(Data_Customers!$B$2:$B$602,MATCH(B1509,Data_Customers!$A$2:$A$602,0))</f>
        <v>Cooper Groundworks</v>
      </c>
    </row>
    <row r="1510" customFormat="false" ht="15" hidden="false" customHeight="false" outlineLevel="0" collapsed="false">
      <c r="A1510" s="4" t="s">
        <v>2592</v>
      </c>
      <c r="B1510" s="4" t="s">
        <v>443</v>
      </c>
      <c r="C1510" s="9" t="n">
        <v>45941</v>
      </c>
      <c r="D1510" s="4" t="s">
        <v>103</v>
      </c>
      <c r="E1510" s="4" t="n">
        <v>5513.05</v>
      </c>
      <c r="F1510" s="4" t="str">
        <f aca="false">INDEX(Data_Customers!$C$2:$C$602,MATCH(B1510,Data_Customers!$A$2:$A$602,0))</f>
        <v>Trade Account</v>
      </c>
      <c r="G1510" s="4" t="str">
        <f aca="false">INDEX(Data_Customers!$B$2:$B$602,MATCH(B1510,Data_Customers!$A$2:$A$602,0))</f>
        <v>Cooper Groundworks</v>
      </c>
    </row>
    <row r="1511" customFormat="false" ht="15" hidden="false" customHeight="false" outlineLevel="0" collapsed="false">
      <c r="A1511" s="4" t="s">
        <v>2593</v>
      </c>
      <c r="B1511" s="4" t="s">
        <v>443</v>
      </c>
      <c r="C1511" s="9" t="n">
        <v>46110</v>
      </c>
      <c r="D1511" s="4" t="s">
        <v>103</v>
      </c>
      <c r="E1511" s="4" t="n">
        <v>8057.83</v>
      </c>
      <c r="F1511" s="4" t="str">
        <f aca="false">INDEX(Data_Customers!$C$2:$C$602,MATCH(B1511,Data_Customers!$A$2:$A$602,0))</f>
        <v>Trade Account</v>
      </c>
      <c r="G1511" s="4" t="str">
        <f aca="false">INDEX(Data_Customers!$B$2:$B$602,MATCH(B1511,Data_Customers!$A$2:$A$602,0))</f>
        <v>Cooper Groundworks</v>
      </c>
    </row>
    <row r="1512" customFormat="false" ht="15" hidden="false" customHeight="false" outlineLevel="0" collapsed="false">
      <c r="A1512" s="4" t="s">
        <v>2594</v>
      </c>
      <c r="B1512" s="4" t="s">
        <v>443</v>
      </c>
      <c r="C1512" s="9" t="n">
        <v>45488</v>
      </c>
      <c r="D1512" s="4" t="s">
        <v>103</v>
      </c>
      <c r="E1512" s="4" t="n">
        <v>6265.98</v>
      </c>
      <c r="F1512" s="4" t="str">
        <f aca="false">INDEX(Data_Customers!$C$2:$C$602,MATCH(B1512,Data_Customers!$A$2:$A$602,0))</f>
        <v>Trade Account</v>
      </c>
      <c r="G1512" s="4" t="str">
        <f aca="false">INDEX(Data_Customers!$B$2:$B$602,MATCH(B1512,Data_Customers!$A$2:$A$602,0))</f>
        <v>Cooper Groundworks</v>
      </c>
    </row>
    <row r="1513" customFormat="false" ht="15" hidden="false" customHeight="false" outlineLevel="0" collapsed="false">
      <c r="A1513" s="4" t="s">
        <v>2595</v>
      </c>
      <c r="B1513" s="4" t="s">
        <v>443</v>
      </c>
      <c r="C1513" s="9" t="n">
        <v>46009</v>
      </c>
      <c r="D1513" s="4" t="s">
        <v>103</v>
      </c>
      <c r="E1513" s="4" t="n">
        <v>3235.88</v>
      </c>
      <c r="F1513" s="4" t="str">
        <f aca="false">INDEX(Data_Customers!$C$2:$C$602,MATCH(B1513,Data_Customers!$A$2:$A$602,0))</f>
        <v>Trade Account</v>
      </c>
      <c r="G1513" s="4" t="str">
        <f aca="false">INDEX(Data_Customers!$B$2:$B$602,MATCH(B1513,Data_Customers!$A$2:$A$602,0))</f>
        <v>Cooper Groundworks</v>
      </c>
    </row>
    <row r="1514" customFormat="false" ht="15" hidden="false" customHeight="false" outlineLevel="0" collapsed="false">
      <c r="A1514" s="4" t="s">
        <v>2596</v>
      </c>
      <c r="B1514" s="4" t="s">
        <v>445</v>
      </c>
      <c r="C1514" s="9" t="n">
        <v>45425</v>
      </c>
      <c r="D1514" s="4" t="s">
        <v>79</v>
      </c>
      <c r="E1514" s="4" t="n">
        <v>6892.89</v>
      </c>
      <c r="F1514" s="4" t="str">
        <f aca="false">INDEX(Data_Customers!$C$2:$C$602,MATCH(B1514,Data_Customers!$A$2:$A$602,0))</f>
        <v>Retail</v>
      </c>
      <c r="G1514" s="4" t="str">
        <f aca="false">INDEX(Data_Customers!$B$2:$B$602,MATCH(B1514,Data_Customers!$A$2:$A$602,0))</f>
        <v>Sarah Smith</v>
      </c>
    </row>
    <row r="1515" customFormat="false" ht="15" hidden="false" customHeight="false" outlineLevel="0" collapsed="false">
      <c r="A1515" s="4" t="s">
        <v>2597</v>
      </c>
      <c r="B1515" s="4" t="s">
        <v>445</v>
      </c>
      <c r="C1515" s="9" t="n">
        <v>46003</v>
      </c>
      <c r="D1515" s="4" t="s">
        <v>79</v>
      </c>
      <c r="E1515" s="4" t="n">
        <v>4185.15</v>
      </c>
      <c r="F1515" s="4" t="str">
        <f aca="false">INDEX(Data_Customers!$C$2:$C$602,MATCH(B1515,Data_Customers!$A$2:$A$602,0))</f>
        <v>Retail</v>
      </c>
      <c r="G1515" s="4" t="str">
        <f aca="false">INDEX(Data_Customers!$B$2:$B$602,MATCH(B1515,Data_Customers!$A$2:$A$602,0))</f>
        <v>Sarah Smith</v>
      </c>
    </row>
    <row r="1516" customFormat="false" ht="15" hidden="false" customHeight="false" outlineLevel="0" collapsed="false">
      <c r="A1516" s="4" t="s">
        <v>2598</v>
      </c>
      <c r="B1516" s="4" t="s">
        <v>445</v>
      </c>
      <c r="C1516" s="9" t="n">
        <v>45708</v>
      </c>
      <c r="D1516" s="4" t="s">
        <v>79</v>
      </c>
      <c r="E1516" s="4" t="n">
        <v>2712.31</v>
      </c>
      <c r="F1516" s="4" t="str">
        <f aca="false">INDEX(Data_Customers!$C$2:$C$602,MATCH(B1516,Data_Customers!$A$2:$A$602,0))</f>
        <v>Retail</v>
      </c>
      <c r="G1516" s="4" t="str">
        <f aca="false">INDEX(Data_Customers!$B$2:$B$602,MATCH(B1516,Data_Customers!$A$2:$A$602,0))</f>
        <v>Sarah Smith</v>
      </c>
    </row>
    <row r="1517" customFormat="false" ht="15" hidden="false" customHeight="false" outlineLevel="0" collapsed="false">
      <c r="A1517" s="4" t="s">
        <v>2599</v>
      </c>
      <c r="B1517" s="4" t="s">
        <v>447</v>
      </c>
      <c r="C1517" s="9" t="n">
        <v>46116</v>
      </c>
      <c r="D1517" s="4" t="s">
        <v>94</v>
      </c>
      <c r="E1517" s="4" t="n">
        <v>2230.55</v>
      </c>
      <c r="F1517" s="4" t="str">
        <f aca="false">INDEX(Data_Customers!$C$2:$C$602,MATCH(B1517,Data_Customers!$A$2:$A$602,0))</f>
        <v>Trade Account</v>
      </c>
      <c r="G1517" s="4" t="str">
        <f aca="false">INDEX(Data_Customers!$B$2:$B$602,MATCH(B1517,Data_Customers!$A$2:$A$602,0))</f>
        <v>Hughes Home Improvements</v>
      </c>
    </row>
    <row r="1518" customFormat="false" ht="15" hidden="false" customHeight="false" outlineLevel="0" collapsed="false">
      <c r="A1518" s="4" t="s">
        <v>2600</v>
      </c>
      <c r="B1518" s="4" t="s">
        <v>447</v>
      </c>
      <c r="C1518" s="9" t="n">
        <v>46117</v>
      </c>
      <c r="D1518" s="4" t="s">
        <v>94</v>
      </c>
      <c r="E1518" s="4" t="n">
        <v>552.15</v>
      </c>
      <c r="F1518" s="4" t="str">
        <f aca="false">INDEX(Data_Customers!$C$2:$C$602,MATCH(B1518,Data_Customers!$A$2:$A$602,0))</f>
        <v>Trade Account</v>
      </c>
      <c r="G1518" s="4" t="str">
        <f aca="false">INDEX(Data_Customers!$B$2:$B$602,MATCH(B1518,Data_Customers!$A$2:$A$602,0))</f>
        <v>Hughes Home Improvements</v>
      </c>
    </row>
    <row r="1519" customFormat="false" ht="15" hidden="false" customHeight="false" outlineLevel="0" collapsed="false">
      <c r="A1519" s="4" t="s">
        <v>2601</v>
      </c>
      <c r="B1519" s="4" t="s">
        <v>447</v>
      </c>
      <c r="C1519" s="9" t="n">
        <v>45473</v>
      </c>
      <c r="D1519" s="4" t="s">
        <v>94</v>
      </c>
      <c r="E1519" s="4" t="n">
        <v>1931.25</v>
      </c>
      <c r="F1519" s="4" t="str">
        <f aca="false">INDEX(Data_Customers!$C$2:$C$602,MATCH(B1519,Data_Customers!$A$2:$A$602,0))</f>
        <v>Trade Account</v>
      </c>
      <c r="G1519" s="4" t="str">
        <f aca="false">INDEX(Data_Customers!$B$2:$B$602,MATCH(B1519,Data_Customers!$A$2:$A$602,0))</f>
        <v>Hughes Home Improvements</v>
      </c>
    </row>
    <row r="1520" customFormat="false" ht="15" hidden="false" customHeight="false" outlineLevel="0" collapsed="false">
      <c r="A1520" s="4" t="s">
        <v>2602</v>
      </c>
      <c r="B1520" s="4" t="s">
        <v>447</v>
      </c>
      <c r="C1520" s="9" t="n">
        <v>45301</v>
      </c>
      <c r="D1520" s="4" t="s">
        <v>94</v>
      </c>
      <c r="E1520" s="4" t="n">
        <v>1601.27</v>
      </c>
      <c r="F1520" s="4" t="str">
        <f aca="false">INDEX(Data_Customers!$C$2:$C$602,MATCH(B1520,Data_Customers!$A$2:$A$602,0))</f>
        <v>Trade Account</v>
      </c>
      <c r="G1520" s="4" t="str">
        <f aca="false">INDEX(Data_Customers!$B$2:$B$602,MATCH(B1520,Data_Customers!$A$2:$A$602,0))</f>
        <v>Hughes Home Improvements</v>
      </c>
    </row>
    <row r="1521" customFormat="false" ht="15" hidden="false" customHeight="false" outlineLevel="0" collapsed="false">
      <c r="A1521" s="4" t="s">
        <v>2603</v>
      </c>
      <c r="B1521" s="4" t="s">
        <v>447</v>
      </c>
      <c r="C1521" s="9" t="n">
        <v>46183</v>
      </c>
      <c r="D1521" s="4" t="s">
        <v>94</v>
      </c>
      <c r="E1521" s="4" t="n">
        <v>7949.07</v>
      </c>
      <c r="F1521" s="4" t="str">
        <f aca="false">INDEX(Data_Customers!$C$2:$C$602,MATCH(B1521,Data_Customers!$A$2:$A$602,0))</f>
        <v>Trade Account</v>
      </c>
      <c r="G1521" s="4" t="str">
        <f aca="false">INDEX(Data_Customers!$B$2:$B$602,MATCH(B1521,Data_Customers!$A$2:$A$602,0))</f>
        <v>Hughes Home Improvements</v>
      </c>
    </row>
    <row r="1522" customFormat="false" ht="15" hidden="false" customHeight="false" outlineLevel="0" collapsed="false">
      <c r="A1522" s="4" t="s">
        <v>2604</v>
      </c>
      <c r="B1522" s="4" t="s">
        <v>447</v>
      </c>
      <c r="C1522" s="9" t="n">
        <v>45349</v>
      </c>
      <c r="D1522" s="4" t="s">
        <v>94</v>
      </c>
      <c r="E1522" s="4" t="n">
        <v>1003.08</v>
      </c>
      <c r="F1522" s="4" t="str">
        <f aca="false">INDEX(Data_Customers!$C$2:$C$602,MATCH(B1522,Data_Customers!$A$2:$A$602,0))</f>
        <v>Trade Account</v>
      </c>
      <c r="G1522" s="4" t="str">
        <f aca="false">INDEX(Data_Customers!$B$2:$B$602,MATCH(B1522,Data_Customers!$A$2:$A$602,0))</f>
        <v>Hughes Home Improvements</v>
      </c>
    </row>
    <row r="1523" customFormat="false" ht="15" hidden="false" customHeight="false" outlineLevel="0" collapsed="false">
      <c r="A1523" s="4" t="s">
        <v>2605</v>
      </c>
      <c r="B1523" s="4" t="s">
        <v>447</v>
      </c>
      <c r="C1523" s="9" t="n">
        <v>45385</v>
      </c>
      <c r="D1523" s="4" t="s">
        <v>94</v>
      </c>
      <c r="E1523" s="4" t="n">
        <v>1903.3</v>
      </c>
      <c r="F1523" s="4" t="str">
        <f aca="false">INDEX(Data_Customers!$C$2:$C$602,MATCH(B1523,Data_Customers!$A$2:$A$602,0))</f>
        <v>Trade Account</v>
      </c>
      <c r="G1523" s="4" t="str">
        <f aca="false">INDEX(Data_Customers!$B$2:$B$602,MATCH(B1523,Data_Customers!$A$2:$A$602,0))</f>
        <v>Hughes Home Improvements</v>
      </c>
    </row>
    <row r="1524" customFormat="false" ht="15" hidden="false" customHeight="false" outlineLevel="0" collapsed="false">
      <c r="A1524" s="4" t="s">
        <v>2606</v>
      </c>
      <c r="B1524" s="4" t="s">
        <v>448</v>
      </c>
      <c r="C1524" s="9" t="n">
        <v>45688</v>
      </c>
      <c r="D1524" s="4" t="s">
        <v>85</v>
      </c>
      <c r="E1524" s="4" t="n">
        <v>6552.86</v>
      </c>
      <c r="F1524" s="4" t="str">
        <f aca="false">INDEX(Data_Customers!$C$2:$C$602,MATCH(B1524,Data_Customers!$A$2:$A$602,0))</f>
        <v>Trade Account</v>
      </c>
      <c r="G1524" s="4" t="str">
        <f aca="false">INDEX(Data_Customers!$B$2:$B$602,MATCH(B1524,Data_Customers!$A$2:$A$602,0))</f>
        <v>Turner Developments</v>
      </c>
    </row>
    <row r="1525" customFormat="false" ht="15" hidden="false" customHeight="false" outlineLevel="0" collapsed="false">
      <c r="A1525" s="4" t="s">
        <v>2607</v>
      </c>
      <c r="B1525" s="4" t="s">
        <v>449</v>
      </c>
      <c r="C1525" s="9" t="n">
        <v>45745</v>
      </c>
      <c r="D1525" s="4" t="s">
        <v>85</v>
      </c>
      <c r="E1525" s="4" t="n">
        <v>1277.76</v>
      </c>
      <c r="F1525" s="4" t="str">
        <f aca="false">INDEX(Data_Customers!$C$2:$C$602,MATCH(B1525,Data_Customers!$A$2:$A$602,0))</f>
        <v>Retail</v>
      </c>
      <c r="G1525" s="4" t="str">
        <f aca="false">INDEX(Data_Customers!$B$2:$B$602,MATCH(B1525,Data_Customers!$A$2:$A$602,0))</f>
        <v>Sarah Clarke</v>
      </c>
    </row>
    <row r="1526" customFormat="false" ht="15" hidden="false" customHeight="false" outlineLevel="0" collapsed="false">
      <c r="A1526" s="4" t="s">
        <v>2608</v>
      </c>
      <c r="B1526" s="4" t="s">
        <v>449</v>
      </c>
      <c r="C1526" s="9" t="n">
        <v>45494</v>
      </c>
      <c r="D1526" s="4" t="s">
        <v>85</v>
      </c>
      <c r="E1526" s="4" t="n">
        <v>3583.67</v>
      </c>
      <c r="F1526" s="4" t="str">
        <f aca="false">INDEX(Data_Customers!$C$2:$C$602,MATCH(B1526,Data_Customers!$A$2:$A$602,0))</f>
        <v>Retail</v>
      </c>
      <c r="G1526" s="4" t="str">
        <f aca="false">INDEX(Data_Customers!$B$2:$B$602,MATCH(B1526,Data_Customers!$A$2:$A$602,0))</f>
        <v>Sarah Clarke</v>
      </c>
    </row>
    <row r="1527" customFormat="false" ht="15" hidden="false" customHeight="false" outlineLevel="0" collapsed="false">
      <c r="A1527" s="4" t="s">
        <v>2609</v>
      </c>
      <c r="B1527" s="4" t="s">
        <v>449</v>
      </c>
      <c r="C1527" s="9" t="n">
        <v>46011</v>
      </c>
      <c r="D1527" s="4" t="s">
        <v>85</v>
      </c>
      <c r="E1527" s="4" t="n">
        <v>822.84</v>
      </c>
      <c r="F1527" s="4" t="str">
        <f aca="false">INDEX(Data_Customers!$C$2:$C$602,MATCH(B1527,Data_Customers!$A$2:$A$602,0))</f>
        <v>Retail</v>
      </c>
      <c r="G1527" s="4" t="str">
        <f aca="false">INDEX(Data_Customers!$B$2:$B$602,MATCH(B1527,Data_Customers!$A$2:$A$602,0))</f>
        <v>Sarah Clarke</v>
      </c>
    </row>
    <row r="1528" customFormat="false" ht="15" hidden="false" customHeight="false" outlineLevel="0" collapsed="false">
      <c r="A1528" s="4" t="s">
        <v>2610</v>
      </c>
      <c r="B1528" s="4" t="s">
        <v>451</v>
      </c>
      <c r="C1528" s="9" t="n">
        <v>45907</v>
      </c>
      <c r="D1528" s="4" t="s">
        <v>85</v>
      </c>
      <c r="E1528" s="4" t="n">
        <v>5401.43</v>
      </c>
      <c r="F1528" s="4" t="str">
        <f aca="false">INDEX(Data_Customers!$C$2:$C$602,MATCH(B1528,Data_Customers!$A$2:$A$602,0))</f>
        <v>Trade Account</v>
      </c>
      <c r="G1528" s="4" t="str">
        <f aca="false">INDEX(Data_Customers!$B$2:$B$602,MATCH(B1528,Data_Customers!$A$2:$A$602,0))</f>
        <v>Cooper Roofing Ltd</v>
      </c>
    </row>
    <row r="1529" customFormat="false" ht="15" hidden="false" customHeight="false" outlineLevel="0" collapsed="false">
      <c r="A1529" s="4" t="s">
        <v>2611</v>
      </c>
      <c r="B1529" s="4" t="s">
        <v>451</v>
      </c>
      <c r="C1529" s="9" t="n">
        <v>45835</v>
      </c>
      <c r="D1529" s="4" t="s">
        <v>85</v>
      </c>
      <c r="E1529" s="4" t="n">
        <v>1845.27</v>
      </c>
      <c r="F1529" s="4" t="str">
        <f aca="false">INDEX(Data_Customers!$C$2:$C$602,MATCH(B1529,Data_Customers!$A$2:$A$602,0))</f>
        <v>Trade Account</v>
      </c>
      <c r="G1529" s="4" t="str">
        <f aca="false">INDEX(Data_Customers!$B$2:$B$602,MATCH(B1529,Data_Customers!$A$2:$A$602,0))</f>
        <v>Cooper Roofing Ltd</v>
      </c>
    </row>
    <row r="1530" customFormat="false" ht="15" hidden="false" customHeight="false" outlineLevel="0" collapsed="false">
      <c r="A1530" s="4" t="s">
        <v>2612</v>
      </c>
      <c r="B1530" s="4" t="s">
        <v>451</v>
      </c>
      <c r="C1530" s="9" t="n">
        <v>45580</v>
      </c>
      <c r="D1530" s="4" t="s">
        <v>85</v>
      </c>
      <c r="E1530" s="4" t="n">
        <v>4220.75</v>
      </c>
      <c r="F1530" s="4" t="str">
        <f aca="false">INDEX(Data_Customers!$C$2:$C$602,MATCH(B1530,Data_Customers!$A$2:$A$602,0))</f>
        <v>Trade Account</v>
      </c>
      <c r="G1530" s="4" t="str">
        <f aca="false">INDEX(Data_Customers!$B$2:$B$602,MATCH(B1530,Data_Customers!$A$2:$A$602,0))</f>
        <v>Cooper Roofing Ltd</v>
      </c>
    </row>
    <row r="1531" customFormat="false" ht="15" hidden="false" customHeight="false" outlineLevel="0" collapsed="false">
      <c r="A1531" s="4" t="s">
        <v>2613</v>
      </c>
      <c r="B1531" s="4" t="s">
        <v>451</v>
      </c>
      <c r="C1531" s="9" t="n">
        <v>45644</v>
      </c>
      <c r="D1531" s="4" t="s">
        <v>85</v>
      </c>
      <c r="E1531" s="4" t="n">
        <v>2879.94</v>
      </c>
      <c r="F1531" s="4" t="str">
        <f aca="false">INDEX(Data_Customers!$C$2:$C$602,MATCH(B1531,Data_Customers!$A$2:$A$602,0))</f>
        <v>Trade Account</v>
      </c>
      <c r="G1531" s="4" t="str">
        <f aca="false">INDEX(Data_Customers!$B$2:$B$602,MATCH(B1531,Data_Customers!$A$2:$A$602,0))</f>
        <v>Cooper Roofing Ltd</v>
      </c>
    </row>
    <row r="1532" customFormat="false" ht="15" hidden="false" customHeight="false" outlineLevel="0" collapsed="false">
      <c r="A1532" s="4" t="s">
        <v>2614</v>
      </c>
      <c r="B1532" s="4" t="s">
        <v>452</v>
      </c>
      <c r="C1532" s="9" t="n">
        <v>45894</v>
      </c>
      <c r="D1532" s="4" t="s">
        <v>94</v>
      </c>
      <c r="E1532" s="4" t="n">
        <v>5521.67</v>
      </c>
      <c r="F1532" s="4" t="str">
        <f aca="false">INDEX(Data_Customers!$C$2:$C$602,MATCH(B1532,Data_Customers!$A$2:$A$602,0))</f>
        <v>Retail</v>
      </c>
      <c r="G1532" s="4" t="str">
        <f aca="false">INDEX(Data_Customers!$B$2:$B$602,MATCH(B1532,Data_Customers!$A$2:$A$602,0))</f>
        <v>Priya Reid</v>
      </c>
    </row>
    <row r="1533" customFormat="false" ht="15" hidden="false" customHeight="false" outlineLevel="0" collapsed="false">
      <c r="A1533" s="4" t="s">
        <v>2615</v>
      </c>
      <c r="B1533" s="4" t="s">
        <v>452</v>
      </c>
      <c r="C1533" s="9" t="n">
        <v>46036</v>
      </c>
      <c r="D1533" s="4" t="s">
        <v>94</v>
      </c>
      <c r="E1533" s="4" t="n">
        <v>8193.96</v>
      </c>
      <c r="F1533" s="4" t="str">
        <f aca="false">INDEX(Data_Customers!$C$2:$C$602,MATCH(B1533,Data_Customers!$A$2:$A$602,0))</f>
        <v>Retail</v>
      </c>
      <c r="G1533" s="4" t="str">
        <f aca="false">INDEX(Data_Customers!$B$2:$B$602,MATCH(B1533,Data_Customers!$A$2:$A$602,0))</f>
        <v>Priya Reid</v>
      </c>
    </row>
    <row r="1534" customFormat="false" ht="15" hidden="false" customHeight="false" outlineLevel="0" collapsed="false">
      <c r="A1534" s="4" t="s">
        <v>2616</v>
      </c>
      <c r="B1534" s="4" t="s">
        <v>452</v>
      </c>
      <c r="C1534" s="9" t="n">
        <v>45599</v>
      </c>
      <c r="D1534" s="4" t="s">
        <v>94</v>
      </c>
      <c r="E1534" s="4" t="n">
        <v>4086.58</v>
      </c>
      <c r="F1534" s="4" t="str">
        <f aca="false">INDEX(Data_Customers!$C$2:$C$602,MATCH(B1534,Data_Customers!$A$2:$A$602,0))</f>
        <v>Retail</v>
      </c>
      <c r="G1534" s="4" t="str">
        <f aca="false">INDEX(Data_Customers!$B$2:$B$602,MATCH(B1534,Data_Customers!$A$2:$A$602,0))</f>
        <v>Priya Reid</v>
      </c>
    </row>
    <row r="1535" customFormat="false" ht="15" hidden="false" customHeight="false" outlineLevel="0" collapsed="false">
      <c r="A1535" s="4" t="s">
        <v>2617</v>
      </c>
      <c r="B1535" s="4" t="s">
        <v>452</v>
      </c>
      <c r="C1535" s="9" t="n">
        <v>45999</v>
      </c>
      <c r="D1535" s="4" t="s">
        <v>94</v>
      </c>
      <c r="E1535" s="4" t="n">
        <v>8080.05</v>
      </c>
      <c r="F1535" s="4" t="str">
        <f aca="false">INDEX(Data_Customers!$C$2:$C$602,MATCH(B1535,Data_Customers!$A$2:$A$602,0))</f>
        <v>Retail</v>
      </c>
      <c r="G1535" s="4" t="str">
        <f aca="false">INDEX(Data_Customers!$B$2:$B$602,MATCH(B1535,Data_Customers!$A$2:$A$602,0))</f>
        <v>Priya Reid</v>
      </c>
    </row>
    <row r="1536" customFormat="false" ht="15" hidden="false" customHeight="false" outlineLevel="0" collapsed="false">
      <c r="A1536" s="4" t="s">
        <v>2618</v>
      </c>
      <c r="B1536" s="4" t="s">
        <v>452</v>
      </c>
      <c r="C1536" s="9" t="n">
        <v>45766</v>
      </c>
      <c r="D1536" s="4" t="s">
        <v>94</v>
      </c>
      <c r="E1536" s="4" t="n">
        <v>4906.11</v>
      </c>
      <c r="F1536" s="4" t="str">
        <f aca="false">INDEX(Data_Customers!$C$2:$C$602,MATCH(B1536,Data_Customers!$A$2:$A$602,0))</f>
        <v>Retail</v>
      </c>
      <c r="G1536" s="4" t="str">
        <f aca="false">INDEX(Data_Customers!$B$2:$B$602,MATCH(B1536,Data_Customers!$A$2:$A$602,0))</f>
        <v>Priya Reid</v>
      </c>
    </row>
    <row r="1537" customFormat="false" ht="15" hidden="false" customHeight="false" outlineLevel="0" collapsed="false">
      <c r="A1537" s="4" t="s">
        <v>2619</v>
      </c>
      <c r="B1537" s="4" t="s">
        <v>452</v>
      </c>
      <c r="C1537" s="9" t="n">
        <v>46099</v>
      </c>
      <c r="D1537" s="4" t="s">
        <v>94</v>
      </c>
      <c r="E1537" s="4" t="n">
        <v>5909.37</v>
      </c>
      <c r="F1537" s="4" t="str">
        <f aca="false">INDEX(Data_Customers!$C$2:$C$602,MATCH(B1537,Data_Customers!$A$2:$A$602,0))</f>
        <v>Retail</v>
      </c>
      <c r="G1537" s="4" t="str">
        <f aca="false">INDEX(Data_Customers!$B$2:$B$602,MATCH(B1537,Data_Customers!$A$2:$A$602,0))</f>
        <v>Priya Reid</v>
      </c>
    </row>
    <row r="1538" customFormat="false" ht="15" hidden="false" customHeight="false" outlineLevel="0" collapsed="false">
      <c r="A1538" s="4" t="s">
        <v>2620</v>
      </c>
      <c r="B1538" s="4" t="s">
        <v>452</v>
      </c>
      <c r="C1538" s="9" t="n">
        <v>45306</v>
      </c>
      <c r="D1538" s="4" t="s">
        <v>94</v>
      </c>
      <c r="E1538" s="4" t="n">
        <v>6435.23</v>
      </c>
      <c r="F1538" s="4" t="str">
        <f aca="false">INDEX(Data_Customers!$C$2:$C$602,MATCH(B1538,Data_Customers!$A$2:$A$602,0))</f>
        <v>Retail</v>
      </c>
      <c r="G1538" s="4" t="str">
        <f aca="false">INDEX(Data_Customers!$B$2:$B$602,MATCH(B1538,Data_Customers!$A$2:$A$602,0))</f>
        <v>Priya Reid</v>
      </c>
    </row>
    <row r="1539" customFormat="false" ht="15" hidden="false" customHeight="false" outlineLevel="0" collapsed="false">
      <c r="A1539" s="4" t="s">
        <v>2621</v>
      </c>
      <c r="B1539" s="4" t="s">
        <v>452</v>
      </c>
      <c r="C1539" s="9" t="n">
        <v>45514</v>
      </c>
      <c r="D1539" s="4" t="s">
        <v>94</v>
      </c>
      <c r="E1539" s="4" t="n">
        <v>1767.35</v>
      </c>
      <c r="F1539" s="4" t="str">
        <f aca="false">INDEX(Data_Customers!$C$2:$C$602,MATCH(B1539,Data_Customers!$A$2:$A$602,0))</f>
        <v>Retail</v>
      </c>
      <c r="G1539" s="4" t="str">
        <f aca="false">INDEX(Data_Customers!$B$2:$B$602,MATCH(B1539,Data_Customers!$A$2:$A$602,0))</f>
        <v>Priya Reid</v>
      </c>
    </row>
    <row r="1540" customFormat="false" ht="15" hidden="false" customHeight="false" outlineLevel="0" collapsed="false">
      <c r="A1540" s="4" t="s">
        <v>2622</v>
      </c>
      <c r="B1540" s="4" t="s">
        <v>452</v>
      </c>
      <c r="C1540" s="9" t="n">
        <v>45775</v>
      </c>
      <c r="D1540" s="4" t="s">
        <v>94</v>
      </c>
      <c r="E1540" s="4" t="n">
        <v>931.18</v>
      </c>
      <c r="F1540" s="4" t="str">
        <f aca="false">INDEX(Data_Customers!$C$2:$C$602,MATCH(B1540,Data_Customers!$A$2:$A$602,0))</f>
        <v>Retail</v>
      </c>
      <c r="G1540" s="4" t="str">
        <f aca="false">INDEX(Data_Customers!$B$2:$B$602,MATCH(B1540,Data_Customers!$A$2:$A$602,0))</f>
        <v>Priya Reid</v>
      </c>
    </row>
    <row r="1541" customFormat="false" ht="15" hidden="false" customHeight="false" outlineLevel="0" collapsed="false">
      <c r="A1541" s="4" t="s">
        <v>2623</v>
      </c>
      <c r="B1541" s="4" t="s">
        <v>452</v>
      </c>
      <c r="C1541" s="9" t="n">
        <v>45801</v>
      </c>
      <c r="D1541" s="4" t="s">
        <v>94</v>
      </c>
      <c r="E1541" s="4" t="n">
        <v>2571.26</v>
      </c>
      <c r="F1541" s="4" t="str">
        <f aca="false">INDEX(Data_Customers!$C$2:$C$602,MATCH(B1541,Data_Customers!$A$2:$A$602,0))</f>
        <v>Retail</v>
      </c>
      <c r="G1541" s="4" t="str">
        <f aca="false">INDEX(Data_Customers!$B$2:$B$602,MATCH(B1541,Data_Customers!$A$2:$A$602,0))</f>
        <v>Priya Reid</v>
      </c>
    </row>
    <row r="1542" customFormat="false" ht="15" hidden="false" customHeight="false" outlineLevel="0" collapsed="false">
      <c r="A1542" s="4" t="s">
        <v>2624</v>
      </c>
      <c r="B1542" s="4" t="s">
        <v>452</v>
      </c>
      <c r="C1542" s="9" t="n">
        <v>45790</v>
      </c>
      <c r="D1542" s="4" t="s">
        <v>94</v>
      </c>
      <c r="E1542" s="4" t="n">
        <v>5721.88</v>
      </c>
      <c r="F1542" s="4" t="str">
        <f aca="false">INDEX(Data_Customers!$C$2:$C$602,MATCH(B1542,Data_Customers!$A$2:$A$602,0))</f>
        <v>Retail</v>
      </c>
      <c r="G1542" s="4" t="str">
        <f aca="false">INDEX(Data_Customers!$B$2:$B$602,MATCH(B1542,Data_Customers!$A$2:$A$602,0))</f>
        <v>Priya Reid</v>
      </c>
    </row>
    <row r="1543" customFormat="false" ht="15" hidden="false" customHeight="false" outlineLevel="0" collapsed="false">
      <c r="A1543" s="4" t="s">
        <v>2625</v>
      </c>
      <c r="B1543" s="4" t="s">
        <v>452</v>
      </c>
      <c r="C1543" s="9" t="n">
        <v>45360</v>
      </c>
      <c r="D1543" s="4" t="s">
        <v>94</v>
      </c>
      <c r="E1543" s="4" t="n">
        <v>3634.18</v>
      </c>
      <c r="F1543" s="4" t="str">
        <f aca="false">INDEX(Data_Customers!$C$2:$C$602,MATCH(B1543,Data_Customers!$A$2:$A$602,0))</f>
        <v>Retail</v>
      </c>
      <c r="G1543" s="4" t="str">
        <f aca="false">INDEX(Data_Customers!$B$2:$B$602,MATCH(B1543,Data_Customers!$A$2:$A$602,0))</f>
        <v>Priya Reid</v>
      </c>
    </row>
    <row r="1544" customFormat="false" ht="15" hidden="false" customHeight="false" outlineLevel="0" collapsed="false">
      <c r="A1544" s="4" t="s">
        <v>2626</v>
      </c>
      <c r="B1544" s="4" t="s">
        <v>452</v>
      </c>
      <c r="C1544" s="9" t="n">
        <v>45823</v>
      </c>
      <c r="D1544" s="4" t="s">
        <v>94</v>
      </c>
      <c r="E1544" s="4" t="n">
        <v>4638.39</v>
      </c>
      <c r="F1544" s="4" t="str">
        <f aca="false">INDEX(Data_Customers!$C$2:$C$602,MATCH(B1544,Data_Customers!$A$2:$A$602,0))</f>
        <v>Retail</v>
      </c>
      <c r="G1544" s="4" t="str">
        <f aca="false">INDEX(Data_Customers!$B$2:$B$602,MATCH(B1544,Data_Customers!$A$2:$A$602,0))</f>
        <v>Priya Reid</v>
      </c>
    </row>
    <row r="1545" customFormat="false" ht="15" hidden="false" customHeight="false" outlineLevel="0" collapsed="false">
      <c r="A1545" s="4" t="s">
        <v>2627</v>
      </c>
      <c r="B1545" s="4" t="s">
        <v>452</v>
      </c>
      <c r="C1545" s="9" t="n">
        <v>45937</v>
      </c>
      <c r="D1545" s="4" t="s">
        <v>94</v>
      </c>
      <c r="E1545" s="4" t="n">
        <v>7567.24</v>
      </c>
      <c r="F1545" s="4" t="str">
        <f aca="false">INDEX(Data_Customers!$C$2:$C$602,MATCH(B1545,Data_Customers!$A$2:$A$602,0))</f>
        <v>Retail</v>
      </c>
      <c r="G1545" s="4" t="str">
        <f aca="false">INDEX(Data_Customers!$B$2:$B$602,MATCH(B1545,Data_Customers!$A$2:$A$602,0))</f>
        <v>Priya Reid</v>
      </c>
    </row>
    <row r="1546" customFormat="false" ht="15" hidden="false" customHeight="false" outlineLevel="0" collapsed="false">
      <c r="A1546" s="4" t="s">
        <v>2628</v>
      </c>
      <c r="B1546" s="4" t="s">
        <v>452</v>
      </c>
      <c r="C1546" s="9" t="n">
        <v>45424</v>
      </c>
      <c r="D1546" s="4" t="s">
        <v>94</v>
      </c>
      <c r="E1546" s="4" t="n">
        <v>7357.97</v>
      </c>
      <c r="F1546" s="4" t="str">
        <f aca="false">INDEX(Data_Customers!$C$2:$C$602,MATCH(B1546,Data_Customers!$A$2:$A$602,0))</f>
        <v>Retail</v>
      </c>
      <c r="G1546" s="4" t="str">
        <f aca="false">INDEX(Data_Customers!$B$2:$B$602,MATCH(B1546,Data_Customers!$A$2:$A$602,0))</f>
        <v>Priya Reid</v>
      </c>
    </row>
    <row r="1547" customFormat="false" ht="15" hidden="false" customHeight="false" outlineLevel="0" collapsed="false">
      <c r="A1547" s="4" t="s">
        <v>2629</v>
      </c>
      <c r="B1547" s="4" t="s">
        <v>452</v>
      </c>
      <c r="C1547" s="9" t="n">
        <v>45310</v>
      </c>
      <c r="D1547" s="4" t="s">
        <v>94</v>
      </c>
      <c r="E1547" s="4" t="n">
        <v>7317.84</v>
      </c>
      <c r="F1547" s="4" t="str">
        <f aca="false">INDEX(Data_Customers!$C$2:$C$602,MATCH(B1547,Data_Customers!$A$2:$A$602,0))</f>
        <v>Retail</v>
      </c>
      <c r="G1547" s="4" t="str">
        <f aca="false">INDEX(Data_Customers!$B$2:$B$602,MATCH(B1547,Data_Customers!$A$2:$A$602,0))</f>
        <v>Priya Reid</v>
      </c>
    </row>
    <row r="1548" customFormat="false" ht="15" hidden="false" customHeight="false" outlineLevel="0" collapsed="false">
      <c r="A1548" s="4" t="s">
        <v>2630</v>
      </c>
      <c r="B1548" s="4" t="s">
        <v>452</v>
      </c>
      <c r="C1548" s="9" t="n">
        <v>46097</v>
      </c>
      <c r="D1548" s="4" t="s">
        <v>94</v>
      </c>
      <c r="E1548" s="4" t="n">
        <v>3130.62</v>
      </c>
      <c r="F1548" s="4" t="str">
        <f aca="false">INDEX(Data_Customers!$C$2:$C$602,MATCH(B1548,Data_Customers!$A$2:$A$602,0))</f>
        <v>Retail</v>
      </c>
      <c r="G1548" s="4" t="str">
        <f aca="false">INDEX(Data_Customers!$B$2:$B$602,MATCH(B1548,Data_Customers!$A$2:$A$602,0))</f>
        <v>Priya Reid</v>
      </c>
    </row>
    <row r="1549" customFormat="false" ht="15" hidden="false" customHeight="false" outlineLevel="0" collapsed="false">
      <c r="A1549" s="4" t="s">
        <v>2631</v>
      </c>
      <c r="B1549" s="4" t="s">
        <v>452</v>
      </c>
      <c r="C1549" s="9" t="n">
        <v>45621</v>
      </c>
      <c r="D1549" s="4" t="s">
        <v>94</v>
      </c>
      <c r="E1549" s="4" t="n">
        <v>11744.69</v>
      </c>
      <c r="F1549" s="4" t="str">
        <f aca="false">INDEX(Data_Customers!$C$2:$C$602,MATCH(B1549,Data_Customers!$A$2:$A$602,0))</f>
        <v>Retail</v>
      </c>
      <c r="G1549" s="4" t="str">
        <f aca="false">INDEX(Data_Customers!$B$2:$B$602,MATCH(B1549,Data_Customers!$A$2:$A$602,0))</f>
        <v>Priya Reid</v>
      </c>
    </row>
    <row r="1550" customFormat="false" ht="15" hidden="false" customHeight="false" outlineLevel="0" collapsed="false">
      <c r="A1550" s="4" t="s">
        <v>2632</v>
      </c>
      <c r="B1550" s="4" t="s">
        <v>452</v>
      </c>
      <c r="C1550" s="9" t="n">
        <v>46203</v>
      </c>
      <c r="D1550" s="4" t="s">
        <v>94</v>
      </c>
      <c r="E1550" s="4" t="n">
        <v>1694.05</v>
      </c>
      <c r="F1550" s="4" t="str">
        <f aca="false">INDEX(Data_Customers!$C$2:$C$602,MATCH(B1550,Data_Customers!$A$2:$A$602,0))</f>
        <v>Retail</v>
      </c>
      <c r="G1550" s="4" t="str">
        <f aca="false">INDEX(Data_Customers!$B$2:$B$602,MATCH(B1550,Data_Customers!$A$2:$A$602,0))</f>
        <v>Priya Reid</v>
      </c>
    </row>
    <row r="1551" customFormat="false" ht="15" hidden="false" customHeight="false" outlineLevel="0" collapsed="false">
      <c r="A1551" s="4" t="s">
        <v>2633</v>
      </c>
      <c r="B1551" s="4" t="s">
        <v>452</v>
      </c>
      <c r="C1551" s="9" t="n">
        <v>46193</v>
      </c>
      <c r="D1551" s="4" t="s">
        <v>94</v>
      </c>
      <c r="E1551" s="4" t="n">
        <v>454.85</v>
      </c>
      <c r="F1551" s="4" t="str">
        <f aca="false">INDEX(Data_Customers!$C$2:$C$602,MATCH(B1551,Data_Customers!$A$2:$A$602,0))</f>
        <v>Retail</v>
      </c>
      <c r="G1551" s="4" t="str">
        <f aca="false">INDEX(Data_Customers!$B$2:$B$602,MATCH(B1551,Data_Customers!$A$2:$A$602,0))</f>
        <v>Priya Reid</v>
      </c>
    </row>
    <row r="1552" customFormat="false" ht="15" hidden="false" customHeight="false" outlineLevel="0" collapsed="false">
      <c r="A1552" s="4" t="s">
        <v>2634</v>
      </c>
      <c r="B1552" s="4" t="s">
        <v>452</v>
      </c>
      <c r="C1552" s="9" t="n">
        <v>45930</v>
      </c>
      <c r="D1552" s="4" t="s">
        <v>94</v>
      </c>
      <c r="E1552" s="4" t="n">
        <v>6624.51</v>
      </c>
      <c r="F1552" s="4" t="str">
        <f aca="false">INDEX(Data_Customers!$C$2:$C$602,MATCH(B1552,Data_Customers!$A$2:$A$602,0))</f>
        <v>Retail</v>
      </c>
      <c r="G1552" s="4" t="str">
        <f aca="false">INDEX(Data_Customers!$B$2:$B$602,MATCH(B1552,Data_Customers!$A$2:$A$602,0))</f>
        <v>Priya Reid</v>
      </c>
    </row>
    <row r="1553" customFormat="false" ht="15" hidden="false" customHeight="false" outlineLevel="0" collapsed="false">
      <c r="A1553" s="4" t="s">
        <v>2635</v>
      </c>
      <c r="B1553" s="4" t="s">
        <v>452</v>
      </c>
      <c r="C1553" s="9" t="n">
        <v>45360</v>
      </c>
      <c r="D1553" s="4" t="s">
        <v>94</v>
      </c>
      <c r="E1553" s="4" t="n">
        <v>3371.94</v>
      </c>
      <c r="F1553" s="4" t="str">
        <f aca="false">INDEX(Data_Customers!$C$2:$C$602,MATCH(B1553,Data_Customers!$A$2:$A$602,0))</f>
        <v>Retail</v>
      </c>
      <c r="G1553" s="4" t="str">
        <f aca="false">INDEX(Data_Customers!$B$2:$B$602,MATCH(B1553,Data_Customers!$A$2:$A$602,0))</f>
        <v>Priya Reid</v>
      </c>
    </row>
    <row r="1554" customFormat="false" ht="15" hidden="false" customHeight="false" outlineLevel="0" collapsed="false">
      <c r="A1554" s="4" t="s">
        <v>2636</v>
      </c>
      <c r="B1554" s="4" t="s">
        <v>452</v>
      </c>
      <c r="C1554" s="9" t="n">
        <v>45777</v>
      </c>
      <c r="D1554" s="4" t="s">
        <v>94</v>
      </c>
      <c r="E1554" s="4" t="n">
        <v>2439.38</v>
      </c>
      <c r="F1554" s="4" t="str">
        <f aca="false">INDEX(Data_Customers!$C$2:$C$602,MATCH(B1554,Data_Customers!$A$2:$A$602,0))</f>
        <v>Retail</v>
      </c>
      <c r="G1554" s="4" t="str">
        <f aca="false">INDEX(Data_Customers!$B$2:$B$602,MATCH(B1554,Data_Customers!$A$2:$A$602,0))</f>
        <v>Priya Reid</v>
      </c>
    </row>
    <row r="1555" customFormat="false" ht="15" hidden="false" customHeight="false" outlineLevel="0" collapsed="false">
      <c r="A1555" s="4" t="s">
        <v>2637</v>
      </c>
      <c r="B1555" s="4" t="s">
        <v>452</v>
      </c>
      <c r="C1555" s="9" t="n">
        <v>45656</v>
      </c>
      <c r="D1555" s="4" t="s">
        <v>94</v>
      </c>
      <c r="E1555" s="4" t="n">
        <v>11107.74</v>
      </c>
      <c r="F1555" s="4" t="str">
        <f aca="false">INDEX(Data_Customers!$C$2:$C$602,MATCH(B1555,Data_Customers!$A$2:$A$602,0))</f>
        <v>Retail</v>
      </c>
      <c r="G1555" s="4" t="str">
        <f aca="false">INDEX(Data_Customers!$B$2:$B$602,MATCH(B1555,Data_Customers!$A$2:$A$602,0))</f>
        <v>Priya Reid</v>
      </c>
    </row>
    <row r="1556" customFormat="false" ht="15" hidden="false" customHeight="false" outlineLevel="0" collapsed="false">
      <c r="A1556" s="4" t="s">
        <v>2638</v>
      </c>
      <c r="B1556" s="4" t="s">
        <v>452</v>
      </c>
      <c r="C1556" s="9" t="n">
        <v>45496</v>
      </c>
      <c r="D1556" s="4" t="s">
        <v>94</v>
      </c>
      <c r="E1556" s="4" t="n">
        <v>2904.4</v>
      </c>
      <c r="F1556" s="4" t="str">
        <f aca="false">INDEX(Data_Customers!$C$2:$C$602,MATCH(B1556,Data_Customers!$A$2:$A$602,0))</f>
        <v>Retail</v>
      </c>
      <c r="G1556" s="4" t="str">
        <f aca="false">INDEX(Data_Customers!$B$2:$B$602,MATCH(B1556,Data_Customers!$A$2:$A$602,0))</f>
        <v>Priya Reid</v>
      </c>
    </row>
    <row r="1557" customFormat="false" ht="15" hidden="false" customHeight="false" outlineLevel="0" collapsed="false">
      <c r="A1557" s="4" t="s">
        <v>2639</v>
      </c>
      <c r="B1557" s="4" t="s">
        <v>452</v>
      </c>
      <c r="C1557" s="9" t="n">
        <v>45415</v>
      </c>
      <c r="D1557" s="4" t="s">
        <v>94</v>
      </c>
      <c r="E1557" s="4" t="n">
        <v>9042.48</v>
      </c>
      <c r="F1557" s="4" t="str">
        <f aca="false">INDEX(Data_Customers!$C$2:$C$602,MATCH(B1557,Data_Customers!$A$2:$A$602,0))</f>
        <v>Retail</v>
      </c>
      <c r="G1557" s="4" t="str">
        <f aca="false">INDEX(Data_Customers!$B$2:$B$602,MATCH(B1557,Data_Customers!$A$2:$A$602,0))</f>
        <v>Priya Reid</v>
      </c>
    </row>
    <row r="1558" customFormat="false" ht="15" hidden="false" customHeight="false" outlineLevel="0" collapsed="false">
      <c r="A1558" s="4" t="s">
        <v>2640</v>
      </c>
      <c r="B1558" s="4" t="s">
        <v>452</v>
      </c>
      <c r="C1558" s="9" t="n">
        <v>45581</v>
      </c>
      <c r="D1558" s="4" t="s">
        <v>94</v>
      </c>
      <c r="E1558" s="4" t="n">
        <v>3026.63</v>
      </c>
      <c r="F1558" s="4" t="str">
        <f aca="false">INDEX(Data_Customers!$C$2:$C$602,MATCH(B1558,Data_Customers!$A$2:$A$602,0))</f>
        <v>Retail</v>
      </c>
      <c r="G1558" s="4" t="str">
        <f aca="false">INDEX(Data_Customers!$B$2:$B$602,MATCH(B1558,Data_Customers!$A$2:$A$602,0))</f>
        <v>Priya Reid</v>
      </c>
    </row>
    <row r="1559" customFormat="false" ht="15" hidden="false" customHeight="false" outlineLevel="0" collapsed="false">
      <c r="A1559" s="4" t="s">
        <v>2641</v>
      </c>
      <c r="B1559" s="4" t="s">
        <v>452</v>
      </c>
      <c r="C1559" s="9" t="n">
        <v>45597</v>
      </c>
      <c r="D1559" s="4" t="s">
        <v>94</v>
      </c>
      <c r="E1559" s="4" t="n">
        <v>570.12</v>
      </c>
      <c r="F1559" s="4" t="str">
        <f aca="false">INDEX(Data_Customers!$C$2:$C$602,MATCH(B1559,Data_Customers!$A$2:$A$602,0))</f>
        <v>Retail</v>
      </c>
      <c r="G1559" s="4" t="str">
        <f aca="false">INDEX(Data_Customers!$B$2:$B$602,MATCH(B1559,Data_Customers!$A$2:$A$602,0))</f>
        <v>Priya Reid</v>
      </c>
    </row>
    <row r="1560" customFormat="false" ht="15" hidden="false" customHeight="false" outlineLevel="0" collapsed="false">
      <c r="A1560" s="4" t="s">
        <v>2642</v>
      </c>
      <c r="B1560" s="4" t="s">
        <v>452</v>
      </c>
      <c r="C1560" s="9" t="n">
        <v>45372</v>
      </c>
      <c r="D1560" s="4" t="s">
        <v>94</v>
      </c>
      <c r="E1560" s="4" t="n">
        <v>3960.13</v>
      </c>
      <c r="F1560" s="4" t="str">
        <f aca="false">INDEX(Data_Customers!$C$2:$C$602,MATCH(B1560,Data_Customers!$A$2:$A$602,0))</f>
        <v>Retail</v>
      </c>
      <c r="G1560" s="4" t="str">
        <f aca="false">INDEX(Data_Customers!$B$2:$B$602,MATCH(B1560,Data_Customers!$A$2:$A$602,0))</f>
        <v>Priya Reid</v>
      </c>
    </row>
    <row r="1561" customFormat="false" ht="15" hidden="false" customHeight="false" outlineLevel="0" collapsed="false">
      <c r="A1561" s="4" t="s">
        <v>2643</v>
      </c>
      <c r="B1561" s="4" t="s">
        <v>454</v>
      </c>
      <c r="C1561" s="9" t="n">
        <v>45758</v>
      </c>
      <c r="D1561" s="4" t="s">
        <v>75</v>
      </c>
      <c r="E1561" s="4" t="n">
        <v>4327.66</v>
      </c>
      <c r="F1561" s="4" t="str">
        <f aca="false">INDEX(Data_Customers!$C$2:$C$602,MATCH(B1561,Data_Customers!$A$2:$A$602,0))</f>
        <v>Trade Account</v>
      </c>
      <c r="G1561" s="4" t="str">
        <f aca="false">INDEX(Data_Customers!$B$2:$B$602,MATCH(B1561,Data_Customers!$A$2:$A$602,0))</f>
        <v>Evans Roofing Ltd</v>
      </c>
    </row>
    <row r="1562" customFormat="false" ht="15" hidden="false" customHeight="false" outlineLevel="0" collapsed="false">
      <c r="A1562" s="4" t="s">
        <v>2644</v>
      </c>
      <c r="B1562" s="4" t="s">
        <v>455</v>
      </c>
      <c r="C1562" s="9" t="n">
        <v>46180</v>
      </c>
      <c r="D1562" s="4" t="s">
        <v>103</v>
      </c>
      <c r="E1562" s="4" t="n">
        <v>4804.35</v>
      </c>
      <c r="F1562" s="4" t="str">
        <f aca="false">INDEX(Data_Customers!$C$2:$C$602,MATCH(B1562,Data_Customers!$A$2:$A$602,0))</f>
        <v>Contractor</v>
      </c>
      <c r="G1562" s="4" t="str">
        <f aca="false">INDEX(Data_Customers!$B$2:$B$602,MATCH(B1562,Data_Customers!$A$2:$A$602,0))</f>
        <v>Green Developments</v>
      </c>
    </row>
    <row r="1563" customFormat="false" ht="15" hidden="false" customHeight="false" outlineLevel="0" collapsed="false">
      <c r="A1563" s="4" t="s">
        <v>2645</v>
      </c>
      <c r="B1563" s="4" t="s">
        <v>456</v>
      </c>
      <c r="C1563" s="9" t="n">
        <v>45626</v>
      </c>
      <c r="D1563" s="4" t="s">
        <v>79</v>
      </c>
      <c r="E1563" s="4" t="n">
        <v>8220.5</v>
      </c>
      <c r="F1563" s="4" t="str">
        <f aca="false">INDEX(Data_Customers!$C$2:$C$602,MATCH(B1563,Data_Customers!$A$2:$A$602,0))</f>
        <v>Retail</v>
      </c>
      <c r="G1563" s="4" t="str">
        <f aca="false">INDEX(Data_Customers!$B$2:$B$602,MATCH(B1563,Data_Customers!$A$2:$A$602,0))</f>
        <v>Kieran Wilson</v>
      </c>
    </row>
    <row r="1564" customFormat="false" ht="15" hidden="false" customHeight="false" outlineLevel="0" collapsed="false">
      <c r="A1564" s="4" t="s">
        <v>2646</v>
      </c>
      <c r="B1564" s="4" t="s">
        <v>456</v>
      </c>
      <c r="C1564" s="9" t="n">
        <v>45349</v>
      </c>
      <c r="D1564" s="4" t="s">
        <v>79</v>
      </c>
      <c r="E1564" s="4" t="n">
        <v>1181.37</v>
      </c>
      <c r="F1564" s="4" t="str">
        <f aca="false">INDEX(Data_Customers!$C$2:$C$602,MATCH(B1564,Data_Customers!$A$2:$A$602,0))</f>
        <v>Retail</v>
      </c>
      <c r="G1564" s="4" t="str">
        <f aca="false">INDEX(Data_Customers!$B$2:$B$602,MATCH(B1564,Data_Customers!$A$2:$A$602,0))</f>
        <v>Kieran Wilson</v>
      </c>
    </row>
    <row r="1565" customFormat="false" ht="15" hidden="false" customHeight="false" outlineLevel="0" collapsed="false">
      <c r="A1565" s="4" t="s">
        <v>2647</v>
      </c>
      <c r="B1565" s="4" t="s">
        <v>456</v>
      </c>
      <c r="C1565" s="9" t="n">
        <v>45447</v>
      </c>
      <c r="D1565" s="4" t="s">
        <v>79</v>
      </c>
      <c r="E1565" s="4" t="n">
        <v>924.12</v>
      </c>
      <c r="F1565" s="4" t="str">
        <f aca="false">INDEX(Data_Customers!$C$2:$C$602,MATCH(B1565,Data_Customers!$A$2:$A$602,0))</f>
        <v>Retail</v>
      </c>
      <c r="G1565" s="4" t="str">
        <f aca="false">INDEX(Data_Customers!$B$2:$B$602,MATCH(B1565,Data_Customers!$A$2:$A$602,0))</f>
        <v>Kieran Wilson</v>
      </c>
    </row>
    <row r="1566" customFormat="false" ht="15" hidden="false" customHeight="false" outlineLevel="0" collapsed="false">
      <c r="A1566" s="4" t="s">
        <v>2648</v>
      </c>
      <c r="B1566" s="4" t="s">
        <v>456</v>
      </c>
      <c r="C1566" s="9" t="n">
        <v>46022</v>
      </c>
      <c r="D1566" s="4" t="s">
        <v>79</v>
      </c>
      <c r="E1566" s="4" t="n">
        <v>2635.68</v>
      </c>
      <c r="F1566" s="4" t="str">
        <f aca="false">INDEX(Data_Customers!$C$2:$C$602,MATCH(B1566,Data_Customers!$A$2:$A$602,0))</f>
        <v>Retail</v>
      </c>
      <c r="G1566" s="4" t="str">
        <f aca="false">INDEX(Data_Customers!$B$2:$B$602,MATCH(B1566,Data_Customers!$A$2:$A$602,0))</f>
        <v>Kieran Wilson</v>
      </c>
    </row>
    <row r="1567" customFormat="false" ht="15" hidden="false" customHeight="false" outlineLevel="0" collapsed="false">
      <c r="A1567" s="4" t="s">
        <v>2649</v>
      </c>
      <c r="B1567" s="4" t="s">
        <v>458</v>
      </c>
      <c r="C1567" s="9" t="n">
        <v>45702</v>
      </c>
      <c r="D1567" s="4" t="s">
        <v>110</v>
      </c>
      <c r="E1567" s="4" t="n">
        <v>8872.36</v>
      </c>
      <c r="F1567" s="4" t="str">
        <f aca="false">INDEX(Data_Customers!$C$2:$C$602,MATCH(B1567,Data_Customers!$A$2:$A$602,0))</f>
        <v>Contractor</v>
      </c>
      <c r="G1567" s="4" t="str">
        <f aca="false">INDEX(Data_Customers!$B$2:$B$602,MATCH(B1567,Data_Customers!$A$2:$A$602,0))</f>
        <v>Evans Construction</v>
      </c>
    </row>
    <row r="1568" customFormat="false" ht="15" hidden="false" customHeight="false" outlineLevel="0" collapsed="false">
      <c r="A1568" s="4" t="s">
        <v>2650</v>
      </c>
      <c r="B1568" s="4" t="s">
        <v>458</v>
      </c>
      <c r="C1568" s="9" t="n">
        <v>45751</v>
      </c>
      <c r="D1568" s="4" t="s">
        <v>110</v>
      </c>
      <c r="E1568" s="4" t="n">
        <v>1223.39</v>
      </c>
      <c r="F1568" s="4" t="str">
        <f aca="false">INDEX(Data_Customers!$C$2:$C$602,MATCH(B1568,Data_Customers!$A$2:$A$602,0))</f>
        <v>Contractor</v>
      </c>
      <c r="G1568" s="4" t="str">
        <f aca="false">INDEX(Data_Customers!$B$2:$B$602,MATCH(B1568,Data_Customers!$A$2:$A$602,0))</f>
        <v>Evans Construction</v>
      </c>
    </row>
    <row r="1569" customFormat="false" ht="15" hidden="false" customHeight="false" outlineLevel="0" collapsed="false">
      <c r="A1569" s="4" t="s">
        <v>2651</v>
      </c>
      <c r="B1569" s="4" t="s">
        <v>458</v>
      </c>
      <c r="C1569" s="9" t="n">
        <v>45537</v>
      </c>
      <c r="D1569" s="4" t="s">
        <v>110</v>
      </c>
      <c r="E1569" s="4" t="n">
        <v>3690.54</v>
      </c>
      <c r="F1569" s="4" t="str">
        <f aca="false">INDEX(Data_Customers!$C$2:$C$602,MATCH(B1569,Data_Customers!$A$2:$A$602,0))</f>
        <v>Contractor</v>
      </c>
      <c r="G1569" s="4" t="str">
        <f aca="false">INDEX(Data_Customers!$B$2:$B$602,MATCH(B1569,Data_Customers!$A$2:$A$602,0))</f>
        <v>Evans Construction</v>
      </c>
    </row>
    <row r="1570" customFormat="false" ht="15" hidden="false" customHeight="false" outlineLevel="0" collapsed="false">
      <c r="A1570" s="4" t="s">
        <v>2652</v>
      </c>
      <c r="B1570" s="4" t="s">
        <v>458</v>
      </c>
      <c r="C1570" s="9" t="n">
        <v>45316</v>
      </c>
      <c r="D1570" s="4" t="s">
        <v>110</v>
      </c>
      <c r="E1570" s="4" t="n">
        <v>1640.24</v>
      </c>
      <c r="F1570" s="4" t="str">
        <f aca="false">INDEX(Data_Customers!$C$2:$C$602,MATCH(B1570,Data_Customers!$A$2:$A$602,0))</f>
        <v>Contractor</v>
      </c>
      <c r="G1570" s="4" t="str">
        <f aca="false">INDEX(Data_Customers!$B$2:$B$602,MATCH(B1570,Data_Customers!$A$2:$A$602,0))</f>
        <v>Evans Construction</v>
      </c>
    </row>
    <row r="1571" customFormat="false" ht="15" hidden="false" customHeight="false" outlineLevel="0" collapsed="false">
      <c r="A1571" s="4" t="s">
        <v>2653</v>
      </c>
      <c r="B1571" s="4" t="s">
        <v>458</v>
      </c>
      <c r="C1571" s="9" t="n">
        <v>45782</v>
      </c>
      <c r="D1571" s="4" t="s">
        <v>110</v>
      </c>
      <c r="E1571" s="4" t="n">
        <v>1927.36</v>
      </c>
      <c r="F1571" s="4" t="str">
        <f aca="false">INDEX(Data_Customers!$C$2:$C$602,MATCH(B1571,Data_Customers!$A$2:$A$602,0))</f>
        <v>Contractor</v>
      </c>
      <c r="G1571" s="4" t="str">
        <f aca="false">INDEX(Data_Customers!$B$2:$B$602,MATCH(B1571,Data_Customers!$A$2:$A$602,0))</f>
        <v>Evans Construction</v>
      </c>
    </row>
    <row r="1572" customFormat="false" ht="15" hidden="false" customHeight="false" outlineLevel="0" collapsed="false">
      <c r="A1572" s="4" t="s">
        <v>2654</v>
      </c>
      <c r="B1572" s="4" t="s">
        <v>458</v>
      </c>
      <c r="C1572" s="9" t="n">
        <v>46068</v>
      </c>
      <c r="D1572" s="4" t="s">
        <v>110</v>
      </c>
      <c r="E1572" s="4" t="n">
        <v>1588.97</v>
      </c>
      <c r="F1572" s="4" t="str">
        <f aca="false">INDEX(Data_Customers!$C$2:$C$602,MATCH(B1572,Data_Customers!$A$2:$A$602,0))</f>
        <v>Contractor</v>
      </c>
      <c r="G1572" s="4" t="str">
        <f aca="false">INDEX(Data_Customers!$B$2:$B$602,MATCH(B1572,Data_Customers!$A$2:$A$602,0))</f>
        <v>Evans Construction</v>
      </c>
    </row>
    <row r="1573" customFormat="false" ht="15" hidden="false" customHeight="false" outlineLevel="0" collapsed="false">
      <c r="A1573" s="4" t="s">
        <v>2655</v>
      </c>
      <c r="B1573" s="4" t="s">
        <v>458</v>
      </c>
      <c r="C1573" s="9" t="n">
        <v>45619</v>
      </c>
      <c r="D1573" s="4" t="s">
        <v>110</v>
      </c>
      <c r="E1573" s="4" t="n">
        <v>4765.75</v>
      </c>
      <c r="F1573" s="4" t="str">
        <f aca="false">INDEX(Data_Customers!$C$2:$C$602,MATCH(B1573,Data_Customers!$A$2:$A$602,0))</f>
        <v>Contractor</v>
      </c>
      <c r="G1573" s="4" t="str">
        <f aca="false">INDEX(Data_Customers!$B$2:$B$602,MATCH(B1573,Data_Customers!$A$2:$A$602,0))</f>
        <v>Evans Construction</v>
      </c>
    </row>
    <row r="1574" customFormat="false" ht="15" hidden="false" customHeight="false" outlineLevel="0" collapsed="false">
      <c r="A1574" s="4" t="s">
        <v>2656</v>
      </c>
      <c r="B1574" s="4" t="s">
        <v>458</v>
      </c>
      <c r="C1574" s="9" t="n">
        <v>46075</v>
      </c>
      <c r="D1574" s="4" t="s">
        <v>110</v>
      </c>
      <c r="E1574" s="4" t="n">
        <v>5643.69</v>
      </c>
      <c r="F1574" s="4" t="str">
        <f aca="false">INDEX(Data_Customers!$C$2:$C$602,MATCH(B1574,Data_Customers!$A$2:$A$602,0))</f>
        <v>Contractor</v>
      </c>
      <c r="G1574" s="4" t="str">
        <f aca="false">INDEX(Data_Customers!$B$2:$B$602,MATCH(B1574,Data_Customers!$A$2:$A$602,0))</f>
        <v>Evans Construction</v>
      </c>
    </row>
    <row r="1575" customFormat="false" ht="15" hidden="false" customHeight="false" outlineLevel="0" collapsed="false">
      <c r="A1575" s="4" t="s">
        <v>2657</v>
      </c>
      <c r="B1575" s="4" t="s">
        <v>458</v>
      </c>
      <c r="C1575" s="9" t="n">
        <v>45333</v>
      </c>
      <c r="D1575" s="4" t="s">
        <v>110</v>
      </c>
      <c r="E1575" s="4" t="n">
        <v>3597.77</v>
      </c>
      <c r="F1575" s="4" t="str">
        <f aca="false">INDEX(Data_Customers!$C$2:$C$602,MATCH(B1575,Data_Customers!$A$2:$A$602,0))</f>
        <v>Contractor</v>
      </c>
      <c r="G1575" s="4" t="str">
        <f aca="false">INDEX(Data_Customers!$B$2:$B$602,MATCH(B1575,Data_Customers!$A$2:$A$602,0))</f>
        <v>Evans Construction</v>
      </c>
    </row>
    <row r="1576" customFormat="false" ht="15" hidden="false" customHeight="false" outlineLevel="0" collapsed="false">
      <c r="A1576" s="4" t="s">
        <v>2658</v>
      </c>
      <c r="B1576" s="4" t="s">
        <v>458</v>
      </c>
      <c r="C1576" s="9" t="n">
        <v>45888</v>
      </c>
      <c r="D1576" s="4" t="s">
        <v>110</v>
      </c>
      <c r="E1576" s="4" t="n">
        <v>7057.66</v>
      </c>
      <c r="F1576" s="4" t="str">
        <f aca="false">INDEX(Data_Customers!$C$2:$C$602,MATCH(B1576,Data_Customers!$A$2:$A$602,0))</f>
        <v>Contractor</v>
      </c>
      <c r="G1576" s="4" t="str">
        <f aca="false">INDEX(Data_Customers!$B$2:$B$602,MATCH(B1576,Data_Customers!$A$2:$A$602,0))</f>
        <v>Evans Construction</v>
      </c>
    </row>
    <row r="1577" customFormat="false" ht="15" hidden="false" customHeight="false" outlineLevel="0" collapsed="false">
      <c r="A1577" s="4" t="s">
        <v>2659</v>
      </c>
      <c r="B1577" s="4" t="s">
        <v>458</v>
      </c>
      <c r="C1577" s="9" t="n">
        <v>45698</v>
      </c>
      <c r="D1577" s="4" t="s">
        <v>110</v>
      </c>
      <c r="E1577" s="4" t="n">
        <v>2334.16</v>
      </c>
      <c r="F1577" s="4" t="str">
        <f aca="false">INDEX(Data_Customers!$C$2:$C$602,MATCH(B1577,Data_Customers!$A$2:$A$602,0))</f>
        <v>Contractor</v>
      </c>
      <c r="G1577" s="4" t="str">
        <f aca="false">INDEX(Data_Customers!$B$2:$B$602,MATCH(B1577,Data_Customers!$A$2:$A$602,0))</f>
        <v>Evans Construction</v>
      </c>
    </row>
    <row r="1578" customFormat="false" ht="15" hidden="false" customHeight="false" outlineLevel="0" collapsed="false">
      <c r="A1578" s="4" t="s">
        <v>2660</v>
      </c>
      <c r="B1578" s="4" t="s">
        <v>459</v>
      </c>
      <c r="C1578" s="9" t="n">
        <v>46146</v>
      </c>
      <c r="D1578" s="4" t="s">
        <v>103</v>
      </c>
      <c r="E1578" s="4" t="n">
        <v>3141.48</v>
      </c>
      <c r="F1578" s="4" t="str">
        <f aca="false">INDEX(Data_Customers!$C$2:$C$602,MATCH(B1578,Data_Customers!$A$2:$A$602,0))</f>
        <v>Trade Account</v>
      </c>
      <c r="G1578" s="4" t="str">
        <f aca="false">INDEX(Data_Customers!$B$2:$B$602,MATCH(B1578,Data_Customers!$A$2:$A$602,0))</f>
        <v>Jones Contractors</v>
      </c>
    </row>
    <row r="1579" customFormat="false" ht="15" hidden="false" customHeight="false" outlineLevel="0" collapsed="false">
      <c r="A1579" s="4" t="s">
        <v>2661</v>
      </c>
      <c r="B1579" s="4" t="s">
        <v>459</v>
      </c>
      <c r="C1579" s="9" t="n">
        <v>45492</v>
      </c>
      <c r="D1579" s="4" t="s">
        <v>103</v>
      </c>
      <c r="E1579" s="4" t="n">
        <v>3476.65</v>
      </c>
      <c r="F1579" s="4" t="str">
        <f aca="false">INDEX(Data_Customers!$C$2:$C$602,MATCH(B1579,Data_Customers!$A$2:$A$602,0))</f>
        <v>Trade Account</v>
      </c>
      <c r="G1579" s="4" t="str">
        <f aca="false">INDEX(Data_Customers!$B$2:$B$602,MATCH(B1579,Data_Customers!$A$2:$A$602,0))</f>
        <v>Jones Contractors</v>
      </c>
    </row>
    <row r="1580" customFormat="false" ht="15" hidden="false" customHeight="false" outlineLevel="0" collapsed="false">
      <c r="A1580" s="4" t="s">
        <v>2662</v>
      </c>
      <c r="B1580" s="4" t="s">
        <v>459</v>
      </c>
      <c r="C1580" s="9" t="n">
        <v>45321</v>
      </c>
      <c r="D1580" s="4" t="s">
        <v>103</v>
      </c>
      <c r="E1580" s="4" t="n">
        <v>6599.07</v>
      </c>
      <c r="F1580" s="4" t="str">
        <f aca="false">INDEX(Data_Customers!$C$2:$C$602,MATCH(B1580,Data_Customers!$A$2:$A$602,0))</f>
        <v>Trade Account</v>
      </c>
      <c r="G1580" s="4" t="str">
        <f aca="false">INDEX(Data_Customers!$B$2:$B$602,MATCH(B1580,Data_Customers!$A$2:$A$602,0))</f>
        <v>Jones Contractors</v>
      </c>
    </row>
    <row r="1581" customFormat="false" ht="15" hidden="false" customHeight="false" outlineLevel="0" collapsed="false">
      <c r="A1581" s="4" t="s">
        <v>2663</v>
      </c>
      <c r="B1581" s="4" t="s">
        <v>459</v>
      </c>
      <c r="C1581" s="9" t="n">
        <v>45407</v>
      </c>
      <c r="D1581" s="4" t="s">
        <v>103</v>
      </c>
      <c r="E1581" s="4" t="n">
        <v>363.88</v>
      </c>
      <c r="F1581" s="4" t="str">
        <f aca="false">INDEX(Data_Customers!$C$2:$C$602,MATCH(B1581,Data_Customers!$A$2:$A$602,0))</f>
        <v>Trade Account</v>
      </c>
      <c r="G1581" s="4" t="str">
        <f aca="false">INDEX(Data_Customers!$B$2:$B$602,MATCH(B1581,Data_Customers!$A$2:$A$602,0))</f>
        <v>Jones Contractors</v>
      </c>
    </row>
    <row r="1582" customFormat="false" ht="15" hidden="false" customHeight="false" outlineLevel="0" collapsed="false">
      <c r="A1582" s="4" t="s">
        <v>2664</v>
      </c>
      <c r="B1582" s="4" t="s">
        <v>459</v>
      </c>
      <c r="C1582" s="9" t="n">
        <v>46052</v>
      </c>
      <c r="D1582" s="4" t="s">
        <v>103</v>
      </c>
      <c r="E1582" s="4" t="n">
        <v>3581.96</v>
      </c>
      <c r="F1582" s="4" t="str">
        <f aca="false">INDEX(Data_Customers!$C$2:$C$602,MATCH(B1582,Data_Customers!$A$2:$A$602,0))</f>
        <v>Trade Account</v>
      </c>
      <c r="G1582" s="4" t="str">
        <f aca="false">INDEX(Data_Customers!$B$2:$B$602,MATCH(B1582,Data_Customers!$A$2:$A$602,0))</f>
        <v>Jones Contractors</v>
      </c>
    </row>
    <row r="1583" customFormat="false" ht="15" hidden="false" customHeight="false" outlineLevel="0" collapsed="false">
      <c r="A1583" s="4" t="s">
        <v>2665</v>
      </c>
      <c r="B1583" s="4" t="s">
        <v>459</v>
      </c>
      <c r="C1583" s="9" t="n">
        <v>46144</v>
      </c>
      <c r="D1583" s="4" t="s">
        <v>103</v>
      </c>
      <c r="E1583" s="4" t="n">
        <v>5174.06</v>
      </c>
      <c r="F1583" s="4" t="str">
        <f aca="false">INDEX(Data_Customers!$C$2:$C$602,MATCH(B1583,Data_Customers!$A$2:$A$602,0))</f>
        <v>Trade Account</v>
      </c>
      <c r="G1583" s="4" t="str">
        <f aca="false">INDEX(Data_Customers!$B$2:$B$602,MATCH(B1583,Data_Customers!$A$2:$A$602,0))</f>
        <v>Jones Contractors</v>
      </c>
    </row>
    <row r="1584" customFormat="false" ht="15" hidden="false" customHeight="false" outlineLevel="0" collapsed="false">
      <c r="A1584" s="4" t="s">
        <v>2666</v>
      </c>
      <c r="B1584" s="4" t="s">
        <v>459</v>
      </c>
      <c r="C1584" s="9" t="n">
        <v>45766</v>
      </c>
      <c r="D1584" s="4" t="s">
        <v>103</v>
      </c>
      <c r="E1584" s="4" t="n">
        <v>1640.24</v>
      </c>
      <c r="F1584" s="4" t="str">
        <f aca="false">INDEX(Data_Customers!$C$2:$C$602,MATCH(B1584,Data_Customers!$A$2:$A$602,0))</f>
        <v>Trade Account</v>
      </c>
      <c r="G1584" s="4" t="str">
        <f aca="false">INDEX(Data_Customers!$B$2:$B$602,MATCH(B1584,Data_Customers!$A$2:$A$602,0))</f>
        <v>Jones Contractors</v>
      </c>
    </row>
    <row r="1585" customFormat="false" ht="15" hidden="false" customHeight="false" outlineLevel="0" collapsed="false">
      <c r="A1585" s="4" t="s">
        <v>2667</v>
      </c>
      <c r="B1585" s="4" t="s">
        <v>459</v>
      </c>
      <c r="C1585" s="9" t="n">
        <v>45872</v>
      </c>
      <c r="D1585" s="4" t="s">
        <v>103</v>
      </c>
      <c r="E1585" s="4" t="n">
        <v>2477.07</v>
      </c>
      <c r="F1585" s="4" t="str">
        <f aca="false">INDEX(Data_Customers!$C$2:$C$602,MATCH(B1585,Data_Customers!$A$2:$A$602,0))</f>
        <v>Trade Account</v>
      </c>
      <c r="G1585" s="4" t="str">
        <f aca="false">INDEX(Data_Customers!$B$2:$B$602,MATCH(B1585,Data_Customers!$A$2:$A$602,0))</f>
        <v>Jones Contractors</v>
      </c>
    </row>
    <row r="1586" customFormat="false" ht="15" hidden="false" customHeight="false" outlineLevel="0" collapsed="false">
      <c r="A1586" s="4" t="s">
        <v>2668</v>
      </c>
      <c r="B1586" s="4" t="s">
        <v>459</v>
      </c>
      <c r="C1586" s="9" t="n">
        <v>46141</v>
      </c>
      <c r="D1586" s="4" t="s">
        <v>103</v>
      </c>
      <c r="E1586" s="4" t="n">
        <v>3206.64</v>
      </c>
      <c r="F1586" s="4" t="str">
        <f aca="false">INDEX(Data_Customers!$C$2:$C$602,MATCH(B1586,Data_Customers!$A$2:$A$602,0))</f>
        <v>Trade Account</v>
      </c>
      <c r="G1586" s="4" t="str">
        <f aca="false">INDEX(Data_Customers!$B$2:$B$602,MATCH(B1586,Data_Customers!$A$2:$A$602,0))</f>
        <v>Jones Contractors</v>
      </c>
    </row>
    <row r="1587" customFormat="false" ht="15" hidden="false" customHeight="false" outlineLevel="0" collapsed="false">
      <c r="A1587" s="4" t="s">
        <v>2669</v>
      </c>
      <c r="B1587" s="4" t="s">
        <v>459</v>
      </c>
      <c r="C1587" s="9" t="n">
        <v>46029</v>
      </c>
      <c r="D1587" s="4" t="s">
        <v>103</v>
      </c>
      <c r="E1587" s="4" t="n">
        <v>8848.82</v>
      </c>
      <c r="F1587" s="4" t="str">
        <f aca="false">INDEX(Data_Customers!$C$2:$C$602,MATCH(B1587,Data_Customers!$A$2:$A$602,0))</f>
        <v>Trade Account</v>
      </c>
      <c r="G1587" s="4" t="str">
        <f aca="false">INDEX(Data_Customers!$B$2:$B$602,MATCH(B1587,Data_Customers!$A$2:$A$602,0))</f>
        <v>Jones Contractors</v>
      </c>
    </row>
    <row r="1588" customFormat="false" ht="15" hidden="false" customHeight="false" outlineLevel="0" collapsed="false">
      <c r="A1588" s="4" t="s">
        <v>2670</v>
      </c>
      <c r="B1588" s="4" t="s">
        <v>459</v>
      </c>
      <c r="C1588" s="9" t="n">
        <v>45866</v>
      </c>
      <c r="D1588" s="4" t="s">
        <v>103</v>
      </c>
      <c r="E1588" s="4" t="n">
        <v>5335</v>
      </c>
      <c r="F1588" s="4" t="str">
        <f aca="false">INDEX(Data_Customers!$C$2:$C$602,MATCH(B1588,Data_Customers!$A$2:$A$602,0))</f>
        <v>Trade Account</v>
      </c>
      <c r="G1588" s="4" t="str">
        <f aca="false">INDEX(Data_Customers!$B$2:$B$602,MATCH(B1588,Data_Customers!$A$2:$A$602,0))</f>
        <v>Jones Contractors</v>
      </c>
    </row>
    <row r="1589" customFormat="false" ht="15" hidden="false" customHeight="false" outlineLevel="0" collapsed="false">
      <c r="A1589" s="4" t="s">
        <v>2671</v>
      </c>
      <c r="B1589" s="4" t="s">
        <v>459</v>
      </c>
      <c r="C1589" s="9" t="n">
        <v>46165</v>
      </c>
      <c r="D1589" s="4" t="s">
        <v>103</v>
      </c>
      <c r="E1589" s="4" t="n">
        <v>411.42</v>
      </c>
      <c r="F1589" s="4" t="str">
        <f aca="false">INDEX(Data_Customers!$C$2:$C$602,MATCH(B1589,Data_Customers!$A$2:$A$602,0))</f>
        <v>Trade Account</v>
      </c>
      <c r="G1589" s="4" t="str">
        <f aca="false">INDEX(Data_Customers!$B$2:$B$602,MATCH(B1589,Data_Customers!$A$2:$A$602,0))</f>
        <v>Jones Contractors</v>
      </c>
    </row>
    <row r="1590" customFormat="false" ht="15" hidden="false" customHeight="false" outlineLevel="0" collapsed="false">
      <c r="A1590" s="4" t="s">
        <v>2672</v>
      </c>
      <c r="B1590" s="4" t="s">
        <v>459</v>
      </c>
      <c r="C1590" s="9" t="n">
        <v>46169</v>
      </c>
      <c r="D1590" s="4" t="s">
        <v>103</v>
      </c>
      <c r="E1590" s="4" t="n">
        <v>419.49</v>
      </c>
      <c r="F1590" s="4" t="str">
        <f aca="false">INDEX(Data_Customers!$C$2:$C$602,MATCH(B1590,Data_Customers!$A$2:$A$602,0))</f>
        <v>Trade Account</v>
      </c>
      <c r="G1590" s="4" t="str">
        <f aca="false">INDEX(Data_Customers!$B$2:$B$602,MATCH(B1590,Data_Customers!$A$2:$A$602,0))</f>
        <v>Jones Contractors</v>
      </c>
    </row>
    <row r="1591" customFormat="false" ht="15" hidden="false" customHeight="false" outlineLevel="0" collapsed="false">
      <c r="A1591" s="4" t="s">
        <v>2673</v>
      </c>
      <c r="B1591" s="4" t="s">
        <v>459</v>
      </c>
      <c r="C1591" s="9" t="n">
        <v>45292</v>
      </c>
      <c r="D1591" s="4" t="s">
        <v>103</v>
      </c>
      <c r="E1591" s="4" t="n">
        <v>5740.35</v>
      </c>
      <c r="F1591" s="4" t="str">
        <f aca="false">INDEX(Data_Customers!$C$2:$C$602,MATCH(B1591,Data_Customers!$A$2:$A$602,0))</f>
        <v>Trade Account</v>
      </c>
      <c r="G1591" s="4" t="str">
        <f aca="false">INDEX(Data_Customers!$B$2:$B$602,MATCH(B1591,Data_Customers!$A$2:$A$602,0))</f>
        <v>Jones Contractors</v>
      </c>
    </row>
    <row r="1592" customFormat="false" ht="15" hidden="false" customHeight="false" outlineLevel="0" collapsed="false">
      <c r="A1592" s="4" t="s">
        <v>2674</v>
      </c>
      <c r="B1592" s="4" t="s">
        <v>460</v>
      </c>
      <c r="C1592" s="9" t="n">
        <v>45369</v>
      </c>
      <c r="D1592" s="4" t="s">
        <v>79</v>
      </c>
      <c r="E1592" s="4" t="n">
        <v>2557.96</v>
      </c>
      <c r="F1592" s="4" t="str">
        <f aca="false">INDEX(Data_Customers!$C$2:$C$602,MATCH(B1592,Data_Customers!$A$2:$A$602,0))</f>
        <v>Retail</v>
      </c>
      <c r="G1592" s="4" t="str">
        <f aca="false">INDEX(Data_Customers!$B$2:$B$602,MATCH(B1592,Data_Customers!$A$2:$A$602,0))</f>
        <v>Daniel Cooper</v>
      </c>
    </row>
    <row r="1593" customFormat="false" ht="15" hidden="false" customHeight="false" outlineLevel="0" collapsed="false">
      <c r="A1593" s="4" t="s">
        <v>2675</v>
      </c>
      <c r="B1593" s="4" t="s">
        <v>460</v>
      </c>
      <c r="C1593" s="9" t="n">
        <v>45601</v>
      </c>
      <c r="D1593" s="4" t="s">
        <v>79</v>
      </c>
      <c r="E1593" s="4" t="n">
        <v>1802.53</v>
      </c>
      <c r="F1593" s="4" t="str">
        <f aca="false">INDEX(Data_Customers!$C$2:$C$602,MATCH(B1593,Data_Customers!$A$2:$A$602,0))</f>
        <v>Retail</v>
      </c>
      <c r="G1593" s="4" t="str">
        <f aca="false">INDEX(Data_Customers!$B$2:$B$602,MATCH(B1593,Data_Customers!$A$2:$A$602,0))</f>
        <v>Daniel Cooper</v>
      </c>
    </row>
    <row r="1594" customFormat="false" ht="15" hidden="false" customHeight="false" outlineLevel="0" collapsed="false">
      <c r="A1594" s="4" t="s">
        <v>2676</v>
      </c>
      <c r="B1594" s="4" t="s">
        <v>460</v>
      </c>
      <c r="C1594" s="9" t="n">
        <v>45943</v>
      </c>
      <c r="D1594" s="4" t="s">
        <v>79</v>
      </c>
      <c r="E1594" s="4" t="n">
        <v>3696.8</v>
      </c>
      <c r="F1594" s="4" t="str">
        <f aca="false">INDEX(Data_Customers!$C$2:$C$602,MATCH(B1594,Data_Customers!$A$2:$A$602,0))</f>
        <v>Retail</v>
      </c>
      <c r="G1594" s="4" t="str">
        <f aca="false">INDEX(Data_Customers!$B$2:$B$602,MATCH(B1594,Data_Customers!$A$2:$A$602,0))</f>
        <v>Daniel Cooper</v>
      </c>
    </row>
    <row r="1595" customFormat="false" ht="15" hidden="false" customHeight="false" outlineLevel="0" collapsed="false">
      <c r="A1595" s="4" t="s">
        <v>2677</v>
      </c>
      <c r="B1595" s="4" t="s">
        <v>460</v>
      </c>
      <c r="C1595" s="9" t="n">
        <v>45470</v>
      </c>
      <c r="D1595" s="4" t="s">
        <v>79</v>
      </c>
      <c r="E1595" s="4" t="n">
        <v>147.45</v>
      </c>
      <c r="F1595" s="4" t="str">
        <f aca="false">INDEX(Data_Customers!$C$2:$C$602,MATCH(B1595,Data_Customers!$A$2:$A$602,0))</f>
        <v>Retail</v>
      </c>
      <c r="G1595" s="4" t="str">
        <f aca="false">INDEX(Data_Customers!$B$2:$B$602,MATCH(B1595,Data_Customers!$A$2:$A$602,0))</f>
        <v>Daniel Cooper</v>
      </c>
    </row>
    <row r="1596" customFormat="false" ht="15" hidden="false" customHeight="false" outlineLevel="0" collapsed="false">
      <c r="A1596" s="4" t="s">
        <v>2678</v>
      </c>
      <c r="B1596" s="4" t="s">
        <v>460</v>
      </c>
      <c r="C1596" s="9" t="n">
        <v>46034</v>
      </c>
      <c r="D1596" s="4" t="s">
        <v>79</v>
      </c>
      <c r="E1596" s="4" t="n">
        <v>8758.01</v>
      </c>
      <c r="F1596" s="4" t="str">
        <f aca="false">INDEX(Data_Customers!$C$2:$C$602,MATCH(B1596,Data_Customers!$A$2:$A$602,0))</f>
        <v>Retail</v>
      </c>
      <c r="G1596" s="4" t="str">
        <f aca="false">INDEX(Data_Customers!$B$2:$B$602,MATCH(B1596,Data_Customers!$A$2:$A$602,0))</f>
        <v>Daniel Cooper</v>
      </c>
    </row>
    <row r="1597" customFormat="false" ht="15" hidden="false" customHeight="false" outlineLevel="0" collapsed="false">
      <c r="A1597" s="4" t="s">
        <v>2679</v>
      </c>
      <c r="B1597" s="4" t="s">
        <v>460</v>
      </c>
      <c r="C1597" s="9" t="n">
        <v>45571</v>
      </c>
      <c r="D1597" s="4" t="s">
        <v>79</v>
      </c>
      <c r="E1597" s="4" t="n">
        <v>3679.24</v>
      </c>
      <c r="F1597" s="4" t="str">
        <f aca="false">INDEX(Data_Customers!$C$2:$C$602,MATCH(B1597,Data_Customers!$A$2:$A$602,0))</f>
        <v>Retail</v>
      </c>
      <c r="G1597" s="4" t="str">
        <f aca="false">INDEX(Data_Customers!$B$2:$B$602,MATCH(B1597,Data_Customers!$A$2:$A$602,0))</f>
        <v>Daniel Cooper</v>
      </c>
    </row>
    <row r="1598" customFormat="false" ht="15" hidden="false" customHeight="false" outlineLevel="0" collapsed="false">
      <c r="A1598" s="4" t="s">
        <v>2680</v>
      </c>
      <c r="B1598" s="4" t="s">
        <v>460</v>
      </c>
      <c r="C1598" s="9" t="n">
        <v>45512</v>
      </c>
      <c r="D1598" s="4" t="s">
        <v>79</v>
      </c>
      <c r="E1598" s="4" t="n">
        <v>1182.61</v>
      </c>
      <c r="F1598" s="4" t="str">
        <f aca="false">INDEX(Data_Customers!$C$2:$C$602,MATCH(B1598,Data_Customers!$A$2:$A$602,0))</f>
        <v>Retail</v>
      </c>
      <c r="G1598" s="4" t="str">
        <f aca="false">INDEX(Data_Customers!$B$2:$B$602,MATCH(B1598,Data_Customers!$A$2:$A$602,0))</f>
        <v>Daniel Cooper</v>
      </c>
    </row>
    <row r="1599" customFormat="false" ht="15" hidden="false" customHeight="false" outlineLevel="0" collapsed="false">
      <c r="A1599" s="4" t="s">
        <v>2681</v>
      </c>
      <c r="B1599" s="4" t="s">
        <v>460</v>
      </c>
      <c r="C1599" s="9" t="n">
        <v>45322</v>
      </c>
      <c r="D1599" s="4" t="s">
        <v>79</v>
      </c>
      <c r="E1599" s="4" t="n">
        <v>2666.16</v>
      </c>
      <c r="F1599" s="4" t="str">
        <f aca="false">INDEX(Data_Customers!$C$2:$C$602,MATCH(B1599,Data_Customers!$A$2:$A$602,0))</f>
        <v>Retail</v>
      </c>
      <c r="G1599" s="4" t="str">
        <f aca="false">INDEX(Data_Customers!$B$2:$B$602,MATCH(B1599,Data_Customers!$A$2:$A$602,0))</f>
        <v>Daniel Cooper</v>
      </c>
    </row>
    <row r="1600" customFormat="false" ht="15" hidden="false" customHeight="false" outlineLevel="0" collapsed="false">
      <c r="A1600" s="4" t="s">
        <v>2682</v>
      </c>
      <c r="B1600" s="4" t="s">
        <v>460</v>
      </c>
      <c r="C1600" s="9" t="n">
        <v>46142</v>
      </c>
      <c r="D1600" s="4" t="s">
        <v>79</v>
      </c>
      <c r="E1600" s="4" t="n">
        <v>4151.95</v>
      </c>
      <c r="F1600" s="4" t="str">
        <f aca="false">INDEX(Data_Customers!$C$2:$C$602,MATCH(B1600,Data_Customers!$A$2:$A$602,0))</f>
        <v>Retail</v>
      </c>
      <c r="G1600" s="4" t="str">
        <f aca="false">INDEX(Data_Customers!$B$2:$B$602,MATCH(B1600,Data_Customers!$A$2:$A$602,0))</f>
        <v>Daniel Cooper</v>
      </c>
    </row>
    <row r="1601" customFormat="false" ht="15" hidden="false" customHeight="false" outlineLevel="0" collapsed="false">
      <c r="A1601" s="4" t="s">
        <v>2683</v>
      </c>
      <c r="B1601" s="4" t="s">
        <v>460</v>
      </c>
      <c r="C1601" s="9" t="n">
        <v>46028</v>
      </c>
      <c r="D1601" s="4" t="s">
        <v>79</v>
      </c>
      <c r="E1601" s="4" t="n">
        <v>5691.66</v>
      </c>
      <c r="F1601" s="4" t="str">
        <f aca="false">INDEX(Data_Customers!$C$2:$C$602,MATCH(B1601,Data_Customers!$A$2:$A$602,0))</f>
        <v>Retail</v>
      </c>
      <c r="G1601" s="4" t="str">
        <f aca="false">INDEX(Data_Customers!$B$2:$B$602,MATCH(B1601,Data_Customers!$A$2:$A$602,0))</f>
        <v>Daniel Cooper</v>
      </c>
    </row>
    <row r="1602" customFormat="false" ht="15" hidden="false" customHeight="false" outlineLevel="0" collapsed="false">
      <c r="A1602" s="4" t="s">
        <v>2684</v>
      </c>
      <c r="B1602" s="4" t="s">
        <v>460</v>
      </c>
      <c r="C1602" s="9" t="n">
        <v>46121</v>
      </c>
      <c r="D1602" s="4" t="s">
        <v>79</v>
      </c>
      <c r="E1602" s="4" t="n">
        <v>410.06</v>
      </c>
      <c r="F1602" s="4" t="str">
        <f aca="false">INDEX(Data_Customers!$C$2:$C$602,MATCH(B1602,Data_Customers!$A$2:$A$602,0))</f>
        <v>Retail</v>
      </c>
      <c r="G1602" s="4" t="str">
        <f aca="false">INDEX(Data_Customers!$B$2:$B$602,MATCH(B1602,Data_Customers!$A$2:$A$602,0))</f>
        <v>Daniel Cooper</v>
      </c>
    </row>
    <row r="1603" customFormat="false" ht="15" hidden="false" customHeight="false" outlineLevel="0" collapsed="false">
      <c r="A1603" s="4" t="s">
        <v>2685</v>
      </c>
      <c r="B1603" s="4" t="s">
        <v>460</v>
      </c>
      <c r="C1603" s="9" t="n">
        <v>46186</v>
      </c>
      <c r="D1603" s="4" t="s">
        <v>79</v>
      </c>
      <c r="E1603" s="4" t="n">
        <v>5230.38</v>
      </c>
      <c r="F1603" s="4" t="str">
        <f aca="false">INDEX(Data_Customers!$C$2:$C$602,MATCH(B1603,Data_Customers!$A$2:$A$602,0))</f>
        <v>Retail</v>
      </c>
      <c r="G1603" s="4" t="str">
        <f aca="false">INDEX(Data_Customers!$B$2:$B$602,MATCH(B1603,Data_Customers!$A$2:$A$602,0))</f>
        <v>Daniel Cooper</v>
      </c>
    </row>
    <row r="1604" customFormat="false" ht="15" hidden="false" customHeight="false" outlineLevel="0" collapsed="false">
      <c r="A1604" s="4" t="s">
        <v>2686</v>
      </c>
      <c r="B1604" s="4" t="s">
        <v>460</v>
      </c>
      <c r="C1604" s="9" t="n">
        <v>45382</v>
      </c>
      <c r="D1604" s="4" t="s">
        <v>79</v>
      </c>
      <c r="E1604" s="4" t="n">
        <v>10395.66</v>
      </c>
      <c r="F1604" s="4" t="str">
        <f aca="false">INDEX(Data_Customers!$C$2:$C$602,MATCH(B1604,Data_Customers!$A$2:$A$602,0))</f>
        <v>Retail</v>
      </c>
      <c r="G1604" s="4" t="str">
        <f aca="false">INDEX(Data_Customers!$B$2:$B$602,MATCH(B1604,Data_Customers!$A$2:$A$602,0))</f>
        <v>Daniel Cooper</v>
      </c>
    </row>
    <row r="1605" customFormat="false" ht="15" hidden="false" customHeight="false" outlineLevel="0" collapsed="false">
      <c r="A1605" s="4" t="s">
        <v>2687</v>
      </c>
      <c r="B1605" s="4" t="s">
        <v>460</v>
      </c>
      <c r="C1605" s="9" t="n">
        <v>45441</v>
      </c>
      <c r="D1605" s="4" t="s">
        <v>79</v>
      </c>
      <c r="E1605" s="4" t="n">
        <v>6404.49</v>
      </c>
      <c r="F1605" s="4" t="str">
        <f aca="false">INDEX(Data_Customers!$C$2:$C$602,MATCH(B1605,Data_Customers!$A$2:$A$602,0))</f>
        <v>Retail</v>
      </c>
      <c r="G1605" s="4" t="str">
        <f aca="false">INDEX(Data_Customers!$B$2:$B$602,MATCH(B1605,Data_Customers!$A$2:$A$602,0))</f>
        <v>Daniel Cooper</v>
      </c>
    </row>
    <row r="1606" customFormat="false" ht="15" hidden="false" customHeight="false" outlineLevel="0" collapsed="false">
      <c r="A1606" s="4" t="s">
        <v>2688</v>
      </c>
      <c r="B1606" s="4" t="s">
        <v>460</v>
      </c>
      <c r="C1606" s="9" t="n">
        <v>45703</v>
      </c>
      <c r="D1606" s="4" t="s">
        <v>79</v>
      </c>
      <c r="E1606" s="4" t="n">
        <v>4814.93</v>
      </c>
      <c r="F1606" s="4" t="str">
        <f aca="false">INDEX(Data_Customers!$C$2:$C$602,MATCH(B1606,Data_Customers!$A$2:$A$602,0))</f>
        <v>Retail</v>
      </c>
      <c r="G1606" s="4" t="str">
        <f aca="false">INDEX(Data_Customers!$B$2:$B$602,MATCH(B1606,Data_Customers!$A$2:$A$602,0))</f>
        <v>Daniel Cooper</v>
      </c>
    </row>
    <row r="1607" customFormat="false" ht="15" hidden="false" customHeight="false" outlineLevel="0" collapsed="false">
      <c r="A1607" s="4" t="s">
        <v>2689</v>
      </c>
      <c r="B1607" s="4" t="s">
        <v>460</v>
      </c>
      <c r="C1607" s="9" t="n">
        <v>45983</v>
      </c>
      <c r="D1607" s="4" t="s">
        <v>79</v>
      </c>
      <c r="E1607" s="4" t="n">
        <v>7331.52</v>
      </c>
      <c r="F1607" s="4" t="str">
        <f aca="false">INDEX(Data_Customers!$C$2:$C$602,MATCH(B1607,Data_Customers!$A$2:$A$602,0))</f>
        <v>Retail</v>
      </c>
      <c r="G1607" s="4" t="str">
        <f aca="false">INDEX(Data_Customers!$B$2:$B$602,MATCH(B1607,Data_Customers!$A$2:$A$602,0))</f>
        <v>Daniel Cooper</v>
      </c>
    </row>
    <row r="1608" customFormat="false" ht="15" hidden="false" customHeight="false" outlineLevel="0" collapsed="false">
      <c r="A1608" s="4" t="s">
        <v>2690</v>
      </c>
      <c r="B1608" s="4" t="s">
        <v>460</v>
      </c>
      <c r="C1608" s="9" t="n">
        <v>45753</v>
      </c>
      <c r="D1608" s="4" t="s">
        <v>79</v>
      </c>
      <c r="E1608" s="4" t="n">
        <v>13179.21</v>
      </c>
      <c r="F1608" s="4" t="str">
        <f aca="false">INDEX(Data_Customers!$C$2:$C$602,MATCH(B1608,Data_Customers!$A$2:$A$602,0))</f>
        <v>Retail</v>
      </c>
      <c r="G1608" s="4" t="str">
        <f aca="false">INDEX(Data_Customers!$B$2:$B$602,MATCH(B1608,Data_Customers!$A$2:$A$602,0))</f>
        <v>Daniel Cooper</v>
      </c>
    </row>
    <row r="1609" customFormat="false" ht="15" hidden="false" customHeight="false" outlineLevel="0" collapsed="false">
      <c r="A1609" s="4" t="s">
        <v>2691</v>
      </c>
      <c r="B1609" s="4" t="s">
        <v>460</v>
      </c>
      <c r="C1609" s="9" t="n">
        <v>45845</v>
      </c>
      <c r="D1609" s="4" t="s">
        <v>79</v>
      </c>
      <c r="E1609" s="4" t="n">
        <v>5424.53</v>
      </c>
      <c r="F1609" s="4" t="str">
        <f aca="false">INDEX(Data_Customers!$C$2:$C$602,MATCH(B1609,Data_Customers!$A$2:$A$602,0))</f>
        <v>Retail</v>
      </c>
      <c r="G1609" s="4" t="str">
        <f aca="false">INDEX(Data_Customers!$B$2:$B$602,MATCH(B1609,Data_Customers!$A$2:$A$602,0))</f>
        <v>Daniel Cooper</v>
      </c>
    </row>
    <row r="1610" customFormat="false" ht="15" hidden="false" customHeight="false" outlineLevel="0" collapsed="false">
      <c r="A1610" s="4" t="s">
        <v>2692</v>
      </c>
      <c r="B1610" s="4" t="s">
        <v>460</v>
      </c>
      <c r="C1610" s="9" t="n">
        <v>46127</v>
      </c>
      <c r="D1610" s="4" t="s">
        <v>79</v>
      </c>
      <c r="E1610" s="4" t="n">
        <v>1432.53</v>
      </c>
      <c r="F1610" s="4" t="str">
        <f aca="false">INDEX(Data_Customers!$C$2:$C$602,MATCH(B1610,Data_Customers!$A$2:$A$602,0))</f>
        <v>Retail</v>
      </c>
      <c r="G1610" s="4" t="str">
        <f aca="false">INDEX(Data_Customers!$B$2:$B$602,MATCH(B1610,Data_Customers!$A$2:$A$602,0))</f>
        <v>Daniel Cooper</v>
      </c>
    </row>
    <row r="1611" customFormat="false" ht="15" hidden="false" customHeight="false" outlineLevel="0" collapsed="false">
      <c r="A1611" s="4" t="s">
        <v>2693</v>
      </c>
      <c r="B1611" s="4" t="s">
        <v>460</v>
      </c>
      <c r="C1611" s="9" t="n">
        <v>46135</v>
      </c>
      <c r="D1611" s="4" t="s">
        <v>79</v>
      </c>
      <c r="E1611" s="4" t="n">
        <v>4055.41</v>
      </c>
      <c r="F1611" s="4" t="str">
        <f aca="false">INDEX(Data_Customers!$C$2:$C$602,MATCH(B1611,Data_Customers!$A$2:$A$602,0))</f>
        <v>Retail</v>
      </c>
      <c r="G1611" s="4" t="str">
        <f aca="false">INDEX(Data_Customers!$B$2:$B$602,MATCH(B1611,Data_Customers!$A$2:$A$602,0))</f>
        <v>Daniel Cooper</v>
      </c>
    </row>
    <row r="1612" customFormat="false" ht="15" hidden="false" customHeight="false" outlineLevel="0" collapsed="false">
      <c r="A1612" s="4" t="s">
        <v>2694</v>
      </c>
      <c r="B1612" s="4" t="s">
        <v>460</v>
      </c>
      <c r="C1612" s="9" t="n">
        <v>45296</v>
      </c>
      <c r="D1612" s="4" t="s">
        <v>79</v>
      </c>
      <c r="E1612" s="4" t="n">
        <v>3438.33</v>
      </c>
      <c r="F1612" s="4" t="str">
        <f aca="false">INDEX(Data_Customers!$C$2:$C$602,MATCH(B1612,Data_Customers!$A$2:$A$602,0))</f>
        <v>Retail</v>
      </c>
      <c r="G1612" s="4" t="str">
        <f aca="false">INDEX(Data_Customers!$B$2:$B$602,MATCH(B1612,Data_Customers!$A$2:$A$602,0))</f>
        <v>Daniel Cooper</v>
      </c>
    </row>
    <row r="1613" customFormat="false" ht="15" hidden="false" customHeight="false" outlineLevel="0" collapsed="false">
      <c r="A1613" s="4" t="s">
        <v>2695</v>
      </c>
      <c r="B1613" s="4" t="s">
        <v>462</v>
      </c>
      <c r="C1613" s="9" t="n">
        <v>45827</v>
      </c>
      <c r="D1613" s="4" t="s">
        <v>103</v>
      </c>
      <c r="E1613" s="4" t="n">
        <v>7035.33</v>
      </c>
      <c r="F1613" s="4" t="str">
        <f aca="false">INDEX(Data_Customers!$C$2:$C$602,MATCH(B1613,Data_Customers!$A$2:$A$602,0))</f>
        <v>Contractor</v>
      </c>
      <c r="G1613" s="4" t="str">
        <f aca="false">INDEX(Data_Customers!$B$2:$B$602,MATCH(B1613,Data_Customers!$A$2:$A$602,0))</f>
        <v>Green Contractors</v>
      </c>
    </row>
    <row r="1614" customFormat="false" ht="15" hidden="false" customHeight="false" outlineLevel="0" collapsed="false">
      <c r="A1614" s="4" t="s">
        <v>2696</v>
      </c>
      <c r="B1614" s="4" t="s">
        <v>462</v>
      </c>
      <c r="C1614" s="9" t="n">
        <v>45451</v>
      </c>
      <c r="D1614" s="4" t="s">
        <v>103</v>
      </c>
      <c r="E1614" s="4" t="n">
        <v>2305.51</v>
      </c>
      <c r="F1614" s="4" t="str">
        <f aca="false">INDEX(Data_Customers!$C$2:$C$602,MATCH(B1614,Data_Customers!$A$2:$A$602,0))</f>
        <v>Contractor</v>
      </c>
      <c r="G1614" s="4" t="str">
        <f aca="false">INDEX(Data_Customers!$B$2:$B$602,MATCH(B1614,Data_Customers!$A$2:$A$602,0))</f>
        <v>Green Contractors</v>
      </c>
    </row>
    <row r="1615" customFormat="false" ht="15" hidden="false" customHeight="false" outlineLevel="0" collapsed="false">
      <c r="A1615" s="4" t="s">
        <v>2697</v>
      </c>
      <c r="B1615" s="4" t="s">
        <v>462</v>
      </c>
      <c r="C1615" s="9" t="n">
        <v>45799</v>
      </c>
      <c r="D1615" s="4" t="s">
        <v>103</v>
      </c>
      <c r="E1615" s="4" t="n">
        <v>1962.18</v>
      </c>
      <c r="F1615" s="4" t="str">
        <f aca="false">INDEX(Data_Customers!$C$2:$C$602,MATCH(B1615,Data_Customers!$A$2:$A$602,0))</f>
        <v>Contractor</v>
      </c>
      <c r="G1615" s="4" t="str">
        <f aca="false">INDEX(Data_Customers!$B$2:$B$602,MATCH(B1615,Data_Customers!$A$2:$A$602,0))</f>
        <v>Green Contractors</v>
      </c>
    </row>
    <row r="1616" customFormat="false" ht="15" hidden="false" customHeight="false" outlineLevel="0" collapsed="false">
      <c r="A1616" s="4" t="s">
        <v>2698</v>
      </c>
      <c r="B1616" s="4" t="s">
        <v>462</v>
      </c>
      <c r="C1616" s="9" t="n">
        <v>46065</v>
      </c>
      <c r="D1616" s="4" t="s">
        <v>103</v>
      </c>
      <c r="E1616" s="4" t="n">
        <v>954.74</v>
      </c>
      <c r="F1616" s="4" t="str">
        <f aca="false">INDEX(Data_Customers!$C$2:$C$602,MATCH(B1616,Data_Customers!$A$2:$A$602,0))</f>
        <v>Contractor</v>
      </c>
      <c r="G1616" s="4" t="str">
        <f aca="false">INDEX(Data_Customers!$B$2:$B$602,MATCH(B1616,Data_Customers!$A$2:$A$602,0))</f>
        <v>Green Contractors</v>
      </c>
    </row>
    <row r="1617" customFormat="false" ht="15" hidden="false" customHeight="false" outlineLevel="0" collapsed="false">
      <c r="A1617" s="4" t="s">
        <v>2699</v>
      </c>
      <c r="B1617" s="4" t="s">
        <v>462</v>
      </c>
      <c r="C1617" s="9" t="n">
        <v>45323</v>
      </c>
      <c r="D1617" s="4" t="s">
        <v>103</v>
      </c>
      <c r="E1617" s="4" t="n">
        <v>1222.71</v>
      </c>
      <c r="F1617" s="4" t="str">
        <f aca="false">INDEX(Data_Customers!$C$2:$C$602,MATCH(B1617,Data_Customers!$A$2:$A$602,0))</f>
        <v>Contractor</v>
      </c>
      <c r="G1617" s="4" t="str">
        <f aca="false">INDEX(Data_Customers!$B$2:$B$602,MATCH(B1617,Data_Customers!$A$2:$A$602,0))</f>
        <v>Green Contractors</v>
      </c>
    </row>
    <row r="1618" customFormat="false" ht="15" hidden="false" customHeight="false" outlineLevel="0" collapsed="false">
      <c r="A1618" s="4" t="s">
        <v>2700</v>
      </c>
      <c r="B1618" s="4" t="s">
        <v>462</v>
      </c>
      <c r="C1618" s="9" t="n">
        <v>45755</v>
      </c>
      <c r="D1618" s="4" t="s">
        <v>103</v>
      </c>
      <c r="E1618" s="4" t="n">
        <v>1924.92</v>
      </c>
      <c r="F1618" s="4" t="str">
        <f aca="false">INDEX(Data_Customers!$C$2:$C$602,MATCH(B1618,Data_Customers!$A$2:$A$602,0))</f>
        <v>Contractor</v>
      </c>
      <c r="G1618" s="4" t="str">
        <f aca="false">INDEX(Data_Customers!$B$2:$B$602,MATCH(B1618,Data_Customers!$A$2:$A$602,0))</f>
        <v>Green Contractors</v>
      </c>
    </row>
    <row r="1619" customFormat="false" ht="15" hidden="false" customHeight="false" outlineLevel="0" collapsed="false">
      <c r="A1619" s="4" t="s">
        <v>2701</v>
      </c>
      <c r="B1619" s="4" t="s">
        <v>462</v>
      </c>
      <c r="C1619" s="9" t="n">
        <v>45969</v>
      </c>
      <c r="D1619" s="4" t="s">
        <v>103</v>
      </c>
      <c r="E1619" s="4" t="n">
        <v>5487.77</v>
      </c>
      <c r="F1619" s="4" t="str">
        <f aca="false">INDEX(Data_Customers!$C$2:$C$602,MATCH(B1619,Data_Customers!$A$2:$A$602,0))</f>
        <v>Contractor</v>
      </c>
      <c r="G1619" s="4" t="str">
        <f aca="false">INDEX(Data_Customers!$B$2:$B$602,MATCH(B1619,Data_Customers!$A$2:$A$602,0))</f>
        <v>Green Contractors</v>
      </c>
    </row>
    <row r="1620" customFormat="false" ht="15" hidden="false" customHeight="false" outlineLevel="0" collapsed="false">
      <c r="A1620" s="4" t="s">
        <v>2702</v>
      </c>
      <c r="B1620" s="4" t="s">
        <v>462</v>
      </c>
      <c r="C1620" s="9" t="n">
        <v>45603</v>
      </c>
      <c r="D1620" s="4" t="s">
        <v>103</v>
      </c>
      <c r="E1620" s="4" t="n">
        <v>11892.43</v>
      </c>
      <c r="F1620" s="4" t="str">
        <f aca="false">INDEX(Data_Customers!$C$2:$C$602,MATCH(B1620,Data_Customers!$A$2:$A$602,0))</f>
        <v>Contractor</v>
      </c>
      <c r="G1620" s="4" t="str">
        <f aca="false">INDEX(Data_Customers!$B$2:$B$602,MATCH(B1620,Data_Customers!$A$2:$A$602,0))</f>
        <v>Green Contractors</v>
      </c>
    </row>
    <row r="1621" customFormat="false" ht="15" hidden="false" customHeight="false" outlineLevel="0" collapsed="false">
      <c r="A1621" s="4" t="s">
        <v>2703</v>
      </c>
      <c r="B1621" s="4" t="s">
        <v>462</v>
      </c>
      <c r="C1621" s="9" t="n">
        <v>45324</v>
      </c>
      <c r="D1621" s="4" t="s">
        <v>103</v>
      </c>
      <c r="E1621" s="4" t="n">
        <v>6662.57</v>
      </c>
      <c r="F1621" s="4" t="str">
        <f aca="false">INDEX(Data_Customers!$C$2:$C$602,MATCH(B1621,Data_Customers!$A$2:$A$602,0))</f>
        <v>Contractor</v>
      </c>
      <c r="G1621" s="4" t="str">
        <f aca="false">INDEX(Data_Customers!$B$2:$B$602,MATCH(B1621,Data_Customers!$A$2:$A$602,0))</f>
        <v>Green Contractors</v>
      </c>
    </row>
    <row r="1622" customFormat="false" ht="15" hidden="false" customHeight="false" outlineLevel="0" collapsed="false">
      <c r="A1622" s="4" t="s">
        <v>2704</v>
      </c>
      <c r="B1622" s="4" t="s">
        <v>462</v>
      </c>
      <c r="C1622" s="9" t="n">
        <v>45724</v>
      </c>
      <c r="D1622" s="4" t="s">
        <v>103</v>
      </c>
      <c r="E1622" s="4" t="n">
        <v>8590.5</v>
      </c>
      <c r="F1622" s="4" t="str">
        <f aca="false">INDEX(Data_Customers!$C$2:$C$602,MATCH(B1622,Data_Customers!$A$2:$A$602,0))</f>
        <v>Contractor</v>
      </c>
      <c r="G1622" s="4" t="str">
        <f aca="false">INDEX(Data_Customers!$B$2:$B$602,MATCH(B1622,Data_Customers!$A$2:$A$602,0))</f>
        <v>Green Contractors</v>
      </c>
    </row>
    <row r="1623" customFormat="false" ht="15" hidden="false" customHeight="false" outlineLevel="0" collapsed="false">
      <c r="A1623" s="4" t="s">
        <v>2705</v>
      </c>
      <c r="B1623" s="4" t="s">
        <v>462</v>
      </c>
      <c r="C1623" s="9" t="n">
        <v>46069</v>
      </c>
      <c r="D1623" s="4" t="s">
        <v>103</v>
      </c>
      <c r="E1623" s="4" t="n">
        <v>1713.96</v>
      </c>
      <c r="F1623" s="4" t="str">
        <f aca="false">INDEX(Data_Customers!$C$2:$C$602,MATCH(B1623,Data_Customers!$A$2:$A$602,0))</f>
        <v>Contractor</v>
      </c>
      <c r="G1623" s="4" t="str">
        <f aca="false">INDEX(Data_Customers!$B$2:$B$602,MATCH(B1623,Data_Customers!$A$2:$A$602,0))</f>
        <v>Green Contractors</v>
      </c>
    </row>
    <row r="1624" customFormat="false" ht="15" hidden="false" customHeight="false" outlineLevel="0" collapsed="false">
      <c r="A1624" s="4" t="s">
        <v>2706</v>
      </c>
      <c r="B1624" s="4" t="s">
        <v>464</v>
      </c>
      <c r="C1624" s="9" t="n">
        <v>45680</v>
      </c>
      <c r="D1624" s="4" t="s">
        <v>94</v>
      </c>
      <c r="E1624" s="4" t="n">
        <v>4535.31</v>
      </c>
      <c r="F1624" s="4" t="str">
        <f aca="false">INDEX(Data_Customers!$C$2:$C$602,MATCH(B1624,Data_Customers!$A$2:$A$602,0))</f>
        <v>Trade Account</v>
      </c>
      <c r="G1624" s="4" t="str">
        <f aca="false">INDEX(Data_Customers!$B$2:$B$602,MATCH(B1624,Data_Customers!$A$2:$A$602,0))</f>
        <v>Cooper Builders Ltd</v>
      </c>
    </row>
    <row r="1625" customFormat="false" ht="15" hidden="false" customHeight="false" outlineLevel="0" collapsed="false">
      <c r="A1625" s="4" t="s">
        <v>2707</v>
      </c>
      <c r="B1625" s="4" t="s">
        <v>465</v>
      </c>
      <c r="C1625" s="9" t="n">
        <v>45389</v>
      </c>
      <c r="D1625" s="4" t="s">
        <v>75</v>
      </c>
      <c r="E1625" s="4" t="n">
        <v>884.05</v>
      </c>
      <c r="F1625" s="4" t="str">
        <f aca="false">INDEX(Data_Customers!$C$2:$C$602,MATCH(B1625,Data_Customers!$A$2:$A$602,0))</f>
        <v>Retail</v>
      </c>
      <c r="G1625" s="4" t="str">
        <f aca="false">INDEX(Data_Customers!$B$2:$B$602,MATCH(B1625,Data_Customers!$A$2:$A$602,0))</f>
        <v>Grace Hughes</v>
      </c>
    </row>
    <row r="1626" customFormat="false" ht="15" hidden="false" customHeight="false" outlineLevel="0" collapsed="false">
      <c r="A1626" s="4" t="s">
        <v>2708</v>
      </c>
      <c r="B1626" s="4" t="s">
        <v>465</v>
      </c>
      <c r="C1626" s="9" t="n">
        <v>45899</v>
      </c>
      <c r="D1626" s="4" t="s">
        <v>75</v>
      </c>
      <c r="E1626" s="4" t="n">
        <v>1676.37</v>
      </c>
      <c r="F1626" s="4" t="str">
        <f aca="false">INDEX(Data_Customers!$C$2:$C$602,MATCH(B1626,Data_Customers!$A$2:$A$602,0))</f>
        <v>Retail</v>
      </c>
      <c r="G1626" s="4" t="str">
        <f aca="false">INDEX(Data_Customers!$B$2:$B$602,MATCH(B1626,Data_Customers!$A$2:$A$602,0))</f>
        <v>Grace Hughes</v>
      </c>
    </row>
    <row r="1627" customFormat="false" ht="15" hidden="false" customHeight="false" outlineLevel="0" collapsed="false">
      <c r="A1627" s="4" t="s">
        <v>2709</v>
      </c>
      <c r="B1627" s="4" t="s">
        <v>465</v>
      </c>
      <c r="C1627" s="9" t="n">
        <v>45747</v>
      </c>
      <c r="D1627" s="4" t="s">
        <v>75</v>
      </c>
      <c r="E1627" s="4" t="n">
        <v>924.12</v>
      </c>
      <c r="F1627" s="4" t="str">
        <f aca="false">INDEX(Data_Customers!$C$2:$C$602,MATCH(B1627,Data_Customers!$A$2:$A$602,0))</f>
        <v>Retail</v>
      </c>
      <c r="G1627" s="4" t="str">
        <f aca="false">INDEX(Data_Customers!$B$2:$B$602,MATCH(B1627,Data_Customers!$A$2:$A$602,0))</f>
        <v>Grace Hughes</v>
      </c>
    </row>
    <row r="1628" customFormat="false" ht="15" hidden="false" customHeight="false" outlineLevel="0" collapsed="false">
      <c r="A1628" s="4" t="s">
        <v>2710</v>
      </c>
      <c r="B1628" s="4" t="s">
        <v>465</v>
      </c>
      <c r="C1628" s="9" t="n">
        <v>45766</v>
      </c>
      <c r="D1628" s="4" t="s">
        <v>75</v>
      </c>
      <c r="E1628" s="4" t="n">
        <v>3161.33</v>
      </c>
      <c r="F1628" s="4" t="str">
        <f aca="false">INDEX(Data_Customers!$C$2:$C$602,MATCH(B1628,Data_Customers!$A$2:$A$602,0))</f>
        <v>Retail</v>
      </c>
      <c r="G1628" s="4" t="str">
        <f aca="false">INDEX(Data_Customers!$B$2:$B$602,MATCH(B1628,Data_Customers!$A$2:$A$602,0))</f>
        <v>Grace Hughes</v>
      </c>
    </row>
    <row r="1629" customFormat="false" ht="15" hidden="false" customHeight="false" outlineLevel="0" collapsed="false">
      <c r="A1629" s="4" t="s">
        <v>2711</v>
      </c>
      <c r="B1629" s="4" t="s">
        <v>465</v>
      </c>
      <c r="C1629" s="9" t="n">
        <v>45891</v>
      </c>
      <c r="D1629" s="4" t="s">
        <v>75</v>
      </c>
      <c r="E1629" s="4" t="n">
        <v>1761.71</v>
      </c>
      <c r="F1629" s="4" t="str">
        <f aca="false">INDEX(Data_Customers!$C$2:$C$602,MATCH(B1629,Data_Customers!$A$2:$A$602,0))</f>
        <v>Retail</v>
      </c>
      <c r="G1629" s="4" t="str">
        <f aca="false">INDEX(Data_Customers!$B$2:$B$602,MATCH(B1629,Data_Customers!$A$2:$A$602,0))</f>
        <v>Grace Hughes</v>
      </c>
    </row>
    <row r="1630" customFormat="false" ht="15" hidden="false" customHeight="false" outlineLevel="0" collapsed="false">
      <c r="A1630" s="4" t="s">
        <v>2712</v>
      </c>
      <c r="B1630" s="4" t="s">
        <v>467</v>
      </c>
      <c r="C1630" s="9" t="n">
        <v>45589</v>
      </c>
      <c r="D1630" s="4" t="s">
        <v>79</v>
      </c>
      <c r="E1630" s="4" t="n">
        <v>5675.26</v>
      </c>
      <c r="F1630" s="4" t="str">
        <f aca="false">INDEX(Data_Customers!$C$2:$C$602,MATCH(B1630,Data_Customers!$A$2:$A$602,0))</f>
        <v>Trade Account</v>
      </c>
      <c r="G1630" s="4" t="str">
        <f aca="false">INDEX(Data_Customers!$B$2:$B$602,MATCH(B1630,Data_Customers!$A$2:$A$602,0))</f>
        <v>Ward Roofing Ltd</v>
      </c>
    </row>
    <row r="1631" customFormat="false" ht="15" hidden="false" customHeight="false" outlineLevel="0" collapsed="false">
      <c r="A1631" s="4" t="s">
        <v>2713</v>
      </c>
      <c r="B1631" s="4" t="s">
        <v>467</v>
      </c>
      <c r="C1631" s="9" t="n">
        <v>45297</v>
      </c>
      <c r="D1631" s="4" t="s">
        <v>79</v>
      </c>
      <c r="E1631" s="4" t="n">
        <v>4947.87</v>
      </c>
      <c r="F1631" s="4" t="str">
        <f aca="false">INDEX(Data_Customers!$C$2:$C$602,MATCH(B1631,Data_Customers!$A$2:$A$602,0))</f>
        <v>Trade Account</v>
      </c>
      <c r="G1631" s="4" t="str">
        <f aca="false">INDEX(Data_Customers!$B$2:$B$602,MATCH(B1631,Data_Customers!$A$2:$A$602,0))</f>
        <v>Ward Roofing Ltd</v>
      </c>
    </row>
    <row r="1632" customFormat="false" ht="15" hidden="false" customHeight="false" outlineLevel="0" collapsed="false">
      <c r="A1632" s="4" t="s">
        <v>2714</v>
      </c>
      <c r="B1632" s="4" t="s">
        <v>467</v>
      </c>
      <c r="C1632" s="9" t="n">
        <v>45479</v>
      </c>
      <c r="D1632" s="4" t="s">
        <v>79</v>
      </c>
      <c r="E1632" s="4" t="n">
        <v>5578.47</v>
      </c>
      <c r="F1632" s="4" t="str">
        <f aca="false">INDEX(Data_Customers!$C$2:$C$602,MATCH(B1632,Data_Customers!$A$2:$A$602,0))</f>
        <v>Trade Account</v>
      </c>
      <c r="G1632" s="4" t="str">
        <f aca="false">INDEX(Data_Customers!$B$2:$B$602,MATCH(B1632,Data_Customers!$A$2:$A$602,0))</f>
        <v>Ward Roofing Ltd</v>
      </c>
    </row>
    <row r="1633" customFormat="false" ht="15" hidden="false" customHeight="false" outlineLevel="0" collapsed="false">
      <c r="A1633" s="4" t="s">
        <v>2715</v>
      </c>
      <c r="B1633" s="4" t="s">
        <v>467</v>
      </c>
      <c r="C1633" s="9" t="n">
        <v>45526</v>
      </c>
      <c r="D1633" s="4" t="s">
        <v>79</v>
      </c>
      <c r="E1633" s="4" t="n">
        <v>2025.99</v>
      </c>
      <c r="F1633" s="4" t="str">
        <f aca="false">INDEX(Data_Customers!$C$2:$C$602,MATCH(B1633,Data_Customers!$A$2:$A$602,0))</f>
        <v>Trade Account</v>
      </c>
      <c r="G1633" s="4" t="str">
        <f aca="false">INDEX(Data_Customers!$B$2:$B$602,MATCH(B1633,Data_Customers!$A$2:$A$602,0))</f>
        <v>Ward Roofing Ltd</v>
      </c>
    </row>
    <row r="1634" customFormat="false" ht="15" hidden="false" customHeight="false" outlineLevel="0" collapsed="false">
      <c r="A1634" s="4" t="s">
        <v>2716</v>
      </c>
      <c r="B1634" s="4" t="s">
        <v>467</v>
      </c>
      <c r="C1634" s="9" t="n">
        <v>45427</v>
      </c>
      <c r="D1634" s="4" t="s">
        <v>79</v>
      </c>
      <c r="E1634" s="4" t="n">
        <v>12860.06</v>
      </c>
      <c r="F1634" s="4" t="str">
        <f aca="false">INDEX(Data_Customers!$C$2:$C$602,MATCH(B1634,Data_Customers!$A$2:$A$602,0))</f>
        <v>Trade Account</v>
      </c>
      <c r="G1634" s="4" t="str">
        <f aca="false">INDEX(Data_Customers!$B$2:$B$602,MATCH(B1634,Data_Customers!$A$2:$A$602,0))</f>
        <v>Ward Roofing Ltd</v>
      </c>
    </row>
    <row r="1635" customFormat="false" ht="15" hidden="false" customHeight="false" outlineLevel="0" collapsed="false">
      <c r="A1635" s="4" t="s">
        <v>2717</v>
      </c>
      <c r="B1635" s="4" t="s">
        <v>467</v>
      </c>
      <c r="C1635" s="9" t="n">
        <v>45400</v>
      </c>
      <c r="D1635" s="4" t="s">
        <v>79</v>
      </c>
      <c r="E1635" s="4" t="n">
        <v>7638.4</v>
      </c>
      <c r="F1635" s="4" t="str">
        <f aca="false">INDEX(Data_Customers!$C$2:$C$602,MATCH(B1635,Data_Customers!$A$2:$A$602,0))</f>
        <v>Trade Account</v>
      </c>
      <c r="G1635" s="4" t="str">
        <f aca="false">INDEX(Data_Customers!$B$2:$B$602,MATCH(B1635,Data_Customers!$A$2:$A$602,0))</f>
        <v>Ward Roofing Ltd</v>
      </c>
    </row>
    <row r="1636" customFormat="false" ht="15" hidden="false" customHeight="false" outlineLevel="0" collapsed="false">
      <c r="A1636" s="4" t="s">
        <v>2718</v>
      </c>
      <c r="B1636" s="4" t="s">
        <v>467</v>
      </c>
      <c r="C1636" s="9" t="n">
        <v>45381</v>
      </c>
      <c r="D1636" s="4" t="s">
        <v>79</v>
      </c>
      <c r="E1636" s="4" t="n">
        <v>5816.89</v>
      </c>
      <c r="F1636" s="4" t="str">
        <f aca="false">INDEX(Data_Customers!$C$2:$C$602,MATCH(B1636,Data_Customers!$A$2:$A$602,0))</f>
        <v>Trade Account</v>
      </c>
      <c r="G1636" s="4" t="str">
        <f aca="false">INDEX(Data_Customers!$B$2:$B$602,MATCH(B1636,Data_Customers!$A$2:$A$602,0))</f>
        <v>Ward Roofing Ltd</v>
      </c>
    </row>
    <row r="1637" customFormat="false" ht="15" hidden="false" customHeight="false" outlineLevel="0" collapsed="false">
      <c r="A1637" s="4" t="s">
        <v>2719</v>
      </c>
      <c r="B1637" s="4" t="s">
        <v>467</v>
      </c>
      <c r="C1637" s="9" t="n">
        <v>45811</v>
      </c>
      <c r="D1637" s="4" t="s">
        <v>79</v>
      </c>
      <c r="E1637" s="4" t="n">
        <v>1417.25</v>
      </c>
      <c r="F1637" s="4" t="str">
        <f aca="false">INDEX(Data_Customers!$C$2:$C$602,MATCH(B1637,Data_Customers!$A$2:$A$602,0))</f>
        <v>Trade Account</v>
      </c>
      <c r="G1637" s="4" t="str">
        <f aca="false">INDEX(Data_Customers!$B$2:$B$602,MATCH(B1637,Data_Customers!$A$2:$A$602,0))</f>
        <v>Ward Roofing Ltd</v>
      </c>
    </row>
    <row r="1638" customFormat="false" ht="15" hidden="false" customHeight="false" outlineLevel="0" collapsed="false">
      <c r="A1638" s="4" t="s">
        <v>2720</v>
      </c>
      <c r="B1638" s="4" t="s">
        <v>467</v>
      </c>
      <c r="C1638" s="9" t="n">
        <v>45316</v>
      </c>
      <c r="D1638" s="4" t="s">
        <v>79</v>
      </c>
      <c r="E1638" s="4" t="n">
        <v>2402.47</v>
      </c>
      <c r="F1638" s="4" t="str">
        <f aca="false">INDEX(Data_Customers!$C$2:$C$602,MATCH(B1638,Data_Customers!$A$2:$A$602,0))</f>
        <v>Trade Account</v>
      </c>
      <c r="G1638" s="4" t="str">
        <f aca="false">INDEX(Data_Customers!$B$2:$B$602,MATCH(B1638,Data_Customers!$A$2:$A$602,0))</f>
        <v>Ward Roofing Ltd</v>
      </c>
    </row>
    <row r="1639" customFormat="false" ht="15" hidden="false" customHeight="false" outlineLevel="0" collapsed="false">
      <c r="A1639" s="4" t="s">
        <v>2721</v>
      </c>
      <c r="B1639" s="4" t="s">
        <v>467</v>
      </c>
      <c r="C1639" s="9" t="n">
        <v>45748</v>
      </c>
      <c r="D1639" s="4" t="s">
        <v>79</v>
      </c>
      <c r="E1639" s="4" t="n">
        <v>7753.1</v>
      </c>
      <c r="F1639" s="4" t="str">
        <f aca="false">INDEX(Data_Customers!$C$2:$C$602,MATCH(B1639,Data_Customers!$A$2:$A$602,0))</f>
        <v>Trade Account</v>
      </c>
      <c r="G1639" s="4" t="str">
        <f aca="false">INDEX(Data_Customers!$B$2:$B$602,MATCH(B1639,Data_Customers!$A$2:$A$602,0))</f>
        <v>Ward Roofing Ltd</v>
      </c>
    </row>
    <row r="1640" customFormat="false" ht="15" hidden="false" customHeight="false" outlineLevel="0" collapsed="false">
      <c r="A1640" s="4" t="s">
        <v>2722</v>
      </c>
      <c r="B1640" s="4" t="s">
        <v>469</v>
      </c>
      <c r="C1640" s="9" t="n">
        <v>46056</v>
      </c>
      <c r="D1640" s="4" t="s">
        <v>75</v>
      </c>
      <c r="E1640" s="4" t="n">
        <v>6278.05</v>
      </c>
      <c r="F1640" s="4" t="str">
        <f aca="false">INDEX(Data_Customers!$C$2:$C$602,MATCH(B1640,Data_Customers!$A$2:$A$602,0))</f>
        <v>Contractor</v>
      </c>
      <c r="G1640" s="4" t="str">
        <f aca="false">INDEX(Data_Customers!$B$2:$B$602,MATCH(B1640,Data_Customers!$A$2:$A$602,0))</f>
        <v>King &amp; Sons</v>
      </c>
    </row>
    <row r="1641" customFormat="false" ht="15" hidden="false" customHeight="false" outlineLevel="0" collapsed="false">
      <c r="A1641" s="4" t="s">
        <v>2723</v>
      </c>
      <c r="B1641" s="4" t="s">
        <v>469</v>
      </c>
      <c r="C1641" s="9" t="n">
        <v>45891</v>
      </c>
      <c r="D1641" s="4" t="s">
        <v>75</v>
      </c>
      <c r="E1641" s="4" t="n">
        <v>7420.24</v>
      </c>
      <c r="F1641" s="4" t="str">
        <f aca="false">INDEX(Data_Customers!$C$2:$C$602,MATCH(B1641,Data_Customers!$A$2:$A$602,0))</f>
        <v>Contractor</v>
      </c>
      <c r="G1641" s="4" t="str">
        <f aca="false">INDEX(Data_Customers!$B$2:$B$602,MATCH(B1641,Data_Customers!$A$2:$A$602,0))</f>
        <v>King &amp; Sons</v>
      </c>
    </row>
    <row r="1642" customFormat="false" ht="15" hidden="false" customHeight="false" outlineLevel="0" collapsed="false">
      <c r="A1642" s="4" t="s">
        <v>2724</v>
      </c>
      <c r="B1642" s="4" t="s">
        <v>469</v>
      </c>
      <c r="C1642" s="9" t="n">
        <v>45971</v>
      </c>
      <c r="D1642" s="4" t="s">
        <v>75</v>
      </c>
      <c r="E1642" s="4" t="n">
        <v>6050.22</v>
      </c>
      <c r="F1642" s="4" t="str">
        <f aca="false">INDEX(Data_Customers!$C$2:$C$602,MATCH(B1642,Data_Customers!$A$2:$A$602,0))</f>
        <v>Contractor</v>
      </c>
      <c r="G1642" s="4" t="str">
        <f aca="false">INDEX(Data_Customers!$B$2:$B$602,MATCH(B1642,Data_Customers!$A$2:$A$602,0))</f>
        <v>King &amp; Sons</v>
      </c>
    </row>
    <row r="1643" customFormat="false" ht="15" hidden="false" customHeight="false" outlineLevel="0" collapsed="false">
      <c r="A1643" s="4" t="s">
        <v>2725</v>
      </c>
      <c r="B1643" s="4" t="s">
        <v>469</v>
      </c>
      <c r="C1643" s="9" t="n">
        <v>45441</v>
      </c>
      <c r="D1643" s="4" t="s">
        <v>75</v>
      </c>
      <c r="E1643" s="4" t="n">
        <v>1613.66</v>
      </c>
      <c r="F1643" s="4" t="str">
        <f aca="false">INDEX(Data_Customers!$C$2:$C$602,MATCH(B1643,Data_Customers!$A$2:$A$602,0))</f>
        <v>Contractor</v>
      </c>
      <c r="G1643" s="4" t="str">
        <f aca="false">INDEX(Data_Customers!$B$2:$B$602,MATCH(B1643,Data_Customers!$A$2:$A$602,0))</f>
        <v>King &amp; Sons</v>
      </c>
    </row>
    <row r="1644" customFormat="false" ht="15" hidden="false" customHeight="false" outlineLevel="0" collapsed="false">
      <c r="A1644" s="4" t="s">
        <v>2726</v>
      </c>
      <c r="B1644" s="4" t="s">
        <v>469</v>
      </c>
      <c r="C1644" s="9" t="n">
        <v>45781</v>
      </c>
      <c r="D1644" s="4" t="s">
        <v>75</v>
      </c>
      <c r="E1644" s="4" t="n">
        <v>9688.65</v>
      </c>
      <c r="F1644" s="4" t="str">
        <f aca="false">INDEX(Data_Customers!$C$2:$C$602,MATCH(B1644,Data_Customers!$A$2:$A$602,0))</f>
        <v>Contractor</v>
      </c>
      <c r="G1644" s="4" t="str">
        <f aca="false">INDEX(Data_Customers!$B$2:$B$602,MATCH(B1644,Data_Customers!$A$2:$A$602,0))</f>
        <v>King &amp; Sons</v>
      </c>
    </row>
    <row r="1645" customFormat="false" ht="15" hidden="false" customHeight="false" outlineLevel="0" collapsed="false">
      <c r="A1645" s="4" t="s">
        <v>2727</v>
      </c>
      <c r="B1645" s="4" t="s">
        <v>469</v>
      </c>
      <c r="C1645" s="9" t="n">
        <v>45353</v>
      </c>
      <c r="D1645" s="4" t="s">
        <v>75</v>
      </c>
      <c r="E1645" s="4" t="n">
        <v>5231.39</v>
      </c>
      <c r="F1645" s="4" t="str">
        <f aca="false">INDEX(Data_Customers!$C$2:$C$602,MATCH(B1645,Data_Customers!$A$2:$A$602,0))</f>
        <v>Contractor</v>
      </c>
      <c r="G1645" s="4" t="str">
        <f aca="false">INDEX(Data_Customers!$B$2:$B$602,MATCH(B1645,Data_Customers!$A$2:$A$602,0))</f>
        <v>King &amp; Sons</v>
      </c>
    </row>
    <row r="1646" customFormat="false" ht="15" hidden="false" customHeight="false" outlineLevel="0" collapsed="false">
      <c r="A1646" s="4" t="s">
        <v>2728</v>
      </c>
      <c r="B1646" s="4" t="s">
        <v>469</v>
      </c>
      <c r="C1646" s="9" t="n">
        <v>45692</v>
      </c>
      <c r="D1646" s="4" t="s">
        <v>75</v>
      </c>
      <c r="E1646" s="4" t="n">
        <v>10144.28</v>
      </c>
      <c r="F1646" s="4" t="str">
        <f aca="false">INDEX(Data_Customers!$C$2:$C$602,MATCH(B1646,Data_Customers!$A$2:$A$602,0))</f>
        <v>Contractor</v>
      </c>
      <c r="G1646" s="4" t="str">
        <f aca="false">INDEX(Data_Customers!$B$2:$B$602,MATCH(B1646,Data_Customers!$A$2:$A$602,0))</f>
        <v>King &amp; Sons</v>
      </c>
    </row>
    <row r="1647" customFormat="false" ht="15" hidden="false" customHeight="false" outlineLevel="0" collapsed="false">
      <c r="A1647" s="4" t="s">
        <v>2729</v>
      </c>
      <c r="B1647" s="4" t="s">
        <v>469</v>
      </c>
      <c r="C1647" s="9" t="n">
        <v>46202</v>
      </c>
      <c r="D1647" s="4" t="s">
        <v>75</v>
      </c>
      <c r="E1647" s="4" t="n">
        <v>8643.95</v>
      </c>
      <c r="F1647" s="4" t="str">
        <f aca="false">INDEX(Data_Customers!$C$2:$C$602,MATCH(B1647,Data_Customers!$A$2:$A$602,0))</f>
        <v>Contractor</v>
      </c>
      <c r="G1647" s="4" t="str">
        <f aca="false">INDEX(Data_Customers!$B$2:$B$602,MATCH(B1647,Data_Customers!$A$2:$A$602,0))</f>
        <v>King &amp; Sons</v>
      </c>
    </row>
    <row r="1648" customFormat="false" ht="15" hidden="false" customHeight="false" outlineLevel="0" collapsed="false">
      <c r="A1648" s="4" t="s">
        <v>2730</v>
      </c>
      <c r="B1648" s="4" t="s">
        <v>469</v>
      </c>
      <c r="C1648" s="9" t="n">
        <v>45801</v>
      </c>
      <c r="D1648" s="4" t="s">
        <v>75</v>
      </c>
      <c r="E1648" s="4" t="n">
        <v>3208.2</v>
      </c>
      <c r="F1648" s="4" t="str">
        <f aca="false">INDEX(Data_Customers!$C$2:$C$602,MATCH(B1648,Data_Customers!$A$2:$A$602,0))</f>
        <v>Contractor</v>
      </c>
      <c r="G1648" s="4" t="str">
        <f aca="false">INDEX(Data_Customers!$B$2:$B$602,MATCH(B1648,Data_Customers!$A$2:$A$602,0))</f>
        <v>King &amp; Sons</v>
      </c>
    </row>
    <row r="1649" customFormat="false" ht="15" hidden="false" customHeight="false" outlineLevel="0" collapsed="false">
      <c r="A1649" s="4" t="s">
        <v>2731</v>
      </c>
      <c r="B1649" s="4" t="s">
        <v>469</v>
      </c>
      <c r="C1649" s="9" t="n">
        <v>45323</v>
      </c>
      <c r="D1649" s="4" t="s">
        <v>75</v>
      </c>
      <c r="E1649" s="4" t="n">
        <v>4158.5</v>
      </c>
      <c r="F1649" s="4" t="str">
        <f aca="false">INDEX(Data_Customers!$C$2:$C$602,MATCH(B1649,Data_Customers!$A$2:$A$602,0))</f>
        <v>Contractor</v>
      </c>
      <c r="G1649" s="4" t="str">
        <f aca="false">INDEX(Data_Customers!$B$2:$B$602,MATCH(B1649,Data_Customers!$A$2:$A$602,0))</f>
        <v>King &amp; Sons</v>
      </c>
    </row>
    <row r="1650" customFormat="false" ht="15" hidden="false" customHeight="false" outlineLevel="0" collapsed="false">
      <c r="A1650" s="4" t="s">
        <v>2732</v>
      </c>
      <c r="B1650" s="4" t="s">
        <v>469</v>
      </c>
      <c r="C1650" s="9" t="n">
        <v>45694</v>
      </c>
      <c r="D1650" s="4" t="s">
        <v>75</v>
      </c>
      <c r="E1650" s="4" t="n">
        <v>8494.97</v>
      </c>
      <c r="F1650" s="4" t="str">
        <f aca="false">INDEX(Data_Customers!$C$2:$C$602,MATCH(B1650,Data_Customers!$A$2:$A$602,0))</f>
        <v>Contractor</v>
      </c>
      <c r="G1650" s="4" t="str">
        <f aca="false">INDEX(Data_Customers!$B$2:$B$602,MATCH(B1650,Data_Customers!$A$2:$A$602,0))</f>
        <v>King &amp; Sons</v>
      </c>
    </row>
    <row r="1651" customFormat="false" ht="15" hidden="false" customHeight="false" outlineLevel="0" collapsed="false">
      <c r="A1651" s="4" t="s">
        <v>2733</v>
      </c>
      <c r="B1651" s="4" t="s">
        <v>469</v>
      </c>
      <c r="C1651" s="9" t="n">
        <v>45911</v>
      </c>
      <c r="D1651" s="4" t="s">
        <v>75</v>
      </c>
      <c r="E1651" s="4" t="n">
        <v>5691.79</v>
      </c>
      <c r="F1651" s="4" t="str">
        <f aca="false">INDEX(Data_Customers!$C$2:$C$602,MATCH(B1651,Data_Customers!$A$2:$A$602,0))</f>
        <v>Contractor</v>
      </c>
      <c r="G1651" s="4" t="str">
        <f aca="false">INDEX(Data_Customers!$B$2:$B$602,MATCH(B1651,Data_Customers!$A$2:$A$602,0))</f>
        <v>King &amp; Sons</v>
      </c>
    </row>
    <row r="1652" customFormat="false" ht="15" hidden="false" customHeight="false" outlineLevel="0" collapsed="false">
      <c r="A1652" s="4" t="s">
        <v>2734</v>
      </c>
      <c r="B1652" s="4" t="s">
        <v>469</v>
      </c>
      <c r="C1652" s="9" t="n">
        <v>45687</v>
      </c>
      <c r="D1652" s="4" t="s">
        <v>75</v>
      </c>
      <c r="E1652" s="4" t="n">
        <v>9799.1</v>
      </c>
      <c r="F1652" s="4" t="str">
        <f aca="false">INDEX(Data_Customers!$C$2:$C$602,MATCH(B1652,Data_Customers!$A$2:$A$602,0))</f>
        <v>Contractor</v>
      </c>
      <c r="G1652" s="4" t="str">
        <f aca="false">INDEX(Data_Customers!$B$2:$B$602,MATCH(B1652,Data_Customers!$A$2:$A$602,0))</f>
        <v>King &amp; Sons</v>
      </c>
    </row>
    <row r="1653" customFormat="false" ht="15" hidden="false" customHeight="false" outlineLevel="0" collapsed="false">
      <c r="A1653" s="4" t="s">
        <v>2735</v>
      </c>
      <c r="B1653" s="4" t="s">
        <v>469</v>
      </c>
      <c r="C1653" s="9" t="n">
        <v>45385</v>
      </c>
      <c r="D1653" s="4" t="s">
        <v>75</v>
      </c>
      <c r="E1653" s="4" t="n">
        <v>4551</v>
      </c>
      <c r="F1653" s="4" t="str">
        <f aca="false">INDEX(Data_Customers!$C$2:$C$602,MATCH(B1653,Data_Customers!$A$2:$A$602,0))</f>
        <v>Contractor</v>
      </c>
      <c r="G1653" s="4" t="str">
        <f aca="false">INDEX(Data_Customers!$B$2:$B$602,MATCH(B1653,Data_Customers!$A$2:$A$602,0))</f>
        <v>King &amp; Sons</v>
      </c>
    </row>
    <row r="1654" customFormat="false" ht="15" hidden="false" customHeight="false" outlineLevel="0" collapsed="false">
      <c r="A1654" s="4" t="s">
        <v>2736</v>
      </c>
      <c r="B1654" s="4" t="s">
        <v>469</v>
      </c>
      <c r="C1654" s="9" t="n">
        <v>46187</v>
      </c>
      <c r="D1654" s="4" t="s">
        <v>75</v>
      </c>
      <c r="E1654" s="4" t="n">
        <v>5429.43</v>
      </c>
      <c r="F1654" s="4" t="str">
        <f aca="false">INDEX(Data_Customers!$C$2:$C$602,MATCH(B1654,Data_Customers!$A$2:$A$602,0))</f>
        <v>Contractor</v>
      </c>
      <c r="G1654" s="4" t="str">
        <f aca="false">INDEX(Data_Customers!$B$2:$B$602,MATCH(B1654,Data_Customers!$A$2:$A$602,0))</f>
        <v>King &amp; Sons</v>
      </c>
    </row>
    <row r="1655" customFormat="false" ht="15" hidden="false" customHeight="false" outlineLevel="0" collapsed="false">
      <c r="A1655" s="4" t="s">
        <v>2737</v>
      </c>
      <c r="B1655" s="4" t="s">
        <v>469</v>
      </c>
      <c r="C1655" s="9" t="n">
        <v>45871</v>
      </c>
      <c r="D1655" s="4" t="s">
        <v>75</v>
      </c>
      <c r="E1655" s="4" t="n">
        <v>1433.02</v>
      </c>
      <c r="F1655" s="4" t="str">
        <f aca="false">INDEX(Data_Customers!$C$2:$C$602,MATCH(B1655,Data_Customers!$A$2:$A$602,0))</f>
        <v>Contractor</v>
      </c>
      <c r="G1655" s="4" t="str">
        <f aca="false">INDEX(Data_Customers!$B$2:$B$602,MATCH(B1655,Data_Customers!$A$2:$A$602,0))</f>
        <v>King &amp; Sons</v>
      </c>
    </row>
    <row r="1656" customFormat="false" ht="15" hidden="false" customHeight="false" outlineLevel="0" collapsed="false">
      <c r="A1656" s="4" t="s">
        <v>2738</v>
      </c>
      <c r="B1656" s="4" t="s">
        <v>469</v>
      </c>
      <c r="C1656" s="9" t="n">
        <v>45822</v>
      </c>
      <c r="D1656" s="4" t="s">
        <v>75</v>
      </c>
      <c r="E1656" s="4" t="n">
        <v>7515.88</v>
      </c>
      <c r="F1656" s="4" t="str">
        <f aca="false">INDEX(Data_Customers!$C$2:$C$602,MATCH(B1656,Data_Customers!$A$2:$A$602,0))</f>
        <v>Contractor</v>
      </c>
      <c r="G1656" s="4" t="str">
        <f aca="false">INDEX(Data_Customers!$B$2:$B$602,MATCH(B1656,Data_Customers!$A$2:$A$602,0))</f>
        <v>King &amp; Sons</v>
      </c>
    </row>
    <row r="1657" customFormat="false" ht="15" hidden="false" customHeight="false" outlineLevel="0" collapsed="false">
      <c r="A1657" s="4" t="s">
        <v>2739</v>
      </c>
      <c r="B1657" s="4" t="s">
        <v>469</v>
      </c>
      <c r="C1657" s="9" t="n">
        <v>45486</v>
      </c>
      <c r="D1657" s="4" t="s">
        <v>75</v>
      </c>
      <c r="E1657" s="4" t="n">
        <v>4309.56</v>
      </c>
      <c r="F1657" s="4" t="str">
        <f aca="false">INDEX(Data_Customers!$C$2:$C$602,MATCH(B1657,Data_Customers!$A$2:$A$602,0))</f>
        <v>Contractor</v>
      </c>
      <c r="G1657" s="4" t="str">
        <f aca="false">INDEX(Data_Customers!$B$2:$B$602,MATCH(B1657,Data_Customers!$A$2:$A$602,0))</f>
        <v>King &amp; Sons</v>
      </c>
    </row>
    <row r="1658" customFormat="false" ht="15" hidden="false" customHeight="false" outlineLevel="0" collapsed="false">
      <c r="A1658" s="4" t="s">
        <v>2740</v>
      </c>
      <c r="B1658" s="4" t="s">
        <v>469</v>
      </c>
      <c r="C1658" s="9" t="n">
        <v>45824</v>
      </c>
      <c r="D1658" s="4" t="s">
        <v>75</v>
      </c>
      <c r="E1658" s="4" t="n">
        <v>1656.06</v>
      </c>
      <c r="F1658" s="4" t="str">
        <f aca="false">INDEX(Data_Customers!$C$2:$C$602,MATCH(B1658,Data_Customers!$A$2:$A$602,0))</f>
        <v>Contractor</v>
      </c>
      <c r="G1658" s="4" t="str">
        <f aca="false">INDEX(Data_Customers!$B$2:$B$602,MATCH(B1658,Data_Customers!$A$2:$A$602,0))</f>
        <v>King &amp; Sons</v>
      </c>
    </row>
    <row r="1659" customFormat="false" ht="15" hidden="false" customHeight="false" outlineLevel="0" collapsed="false">
      <c r="A1659" s="4" t="s">
        <v>2741</v>
      </c>
      <c r="B1659" s="4" t="s">
        <v>469</v>
      </c>
      <c r="C1659" s="9" t="n">
        <v>45502</v>
      </c>
      <c r="D1659" s="4" t="s">
        <v>75</v>
      </c>
      <c r="E1659" s="4" t="n">
        <v>8981.25</v>
      </c>
      <c r="F1659" s="4" t="str">
        <f aca="false">INDEX(Data_Customers!$C$2:$C$602,MATCH(B1659,Data_Customers!$A$2:$A$602,0))</f>
        <v>Contractor</v>
      </c>
      <c r="G1659" s="4" t="str">
        <f aca="false">INDEX(Data_Customers!$B$2:$B$602,MATCH(B1659,Data_Customers!$A$2:$A$602,0))</f>
        <v>King &amp; Sons</v>
      </c>
    </row>
    <row r="1660" customFormat="false" ht="15" hidden="false" customHeight="false" outlineLevel="0" collapsed="false">
      <c r="A1660" s="4" t="s">
        <v>2742</v>
      </c>
      <c r="B1660" s="4" t="s">
        <v>469</v>
      </c>
      <c r="C1660" s="9" t="n">
        <v>46026</v>
      </c>
      <c r="D1660" s="4" t="s">
        <v>75</v>
      </c>
      <c r="E1660" s="4" t="n">
        <v>5613.66</v>
      </c>
      <c r="F1660" s="4" t="str">
        <f aca="false">INDEX(Data_Customers!$C$2:$C$602,MATCH(B1660,Data_Customers!$A$2:$A$602,0))</f>
        <v>Contractor</v>
      </c>
      <c r="G1660" s="4" t="str">
        <f aca="false">INDEX(Data_Customers!$B$2:$B$602,MATCH(B1660,Data_Customers!$A$2:$A$602,0))</f>
        <v>King &amp; Sons</v>
      </c>
    </row>
    <row r="1661" customFormat="false" ht="15" hidden="false" customHeight="false" outlineLevel="0" collapsed="false">
      <c r="A1661" s="4" t="s">
        <v>2743</v>
      </c>
      <c r="B1661" s="4" t="s">
        <v>471</v>
      </c>
      <c r="C1661" s="9" t="n">
        <v>46124</v>
      </c>
      <c r="D1661" s="4" t="s">
        <v>75</v>
      </c>
      <c r="E1661" s="4" t="n">
        <v>11276.71</v>
      </c>
      <c r="F1661" s="4" t="str">
        <f aca="false">INDEX(Data_Customers!$C$2:$C$602,MATCH(B1661,Data_Customers!$A$2:$A$602,0))</f>
        <v>Retail</v>
      </c>
      <c r="G1661" s="4" t="str">
        <f aca="false">INDEX(Data_Customers!$B$2:$B$602,MATCH(B1661,Data_Customers!$A$2:$A$602,0))</f>
        <v>Daniel Brown</v>
      </c>
    </row>
    <row r="1662" customFormat="false" ht="15" hidden="false" customHeight="false" outlineLevel="0" collapsed="false">
      <c r="A1662" s="4" t="s">
        <v>2744</v>
      </c>
      <c r="B1662" s="4" t="s">
        <v>471</v>
      </c>
      <c r="C1662" s="9" t="n">
        <v>46132</v>
      </c>
      <c r="D1662" s="4" t="s">
        <v>75</v>
      </c>
      <c r="E1662" s="4" t="n">
        <v>3546.63</v>
      </c>
      <c r="F1662" s="4" t="str">
        <f aca="false">INDEX(Data_Customers!$C$2:$C$602,MATCH(B1662,Data_Customers!$A$2:$A$602,0))</f>
        <v>Retail</v>
      </c>
      <c r="G1662" s="4" t="str">
        <f aca="false">INDEX(Data_Customers!$B$2:$B$602,MATCH(B1662,Data_Customers!$A$2:$A$602,0))</f>
        <v>Daniel Brown</v>
      </c>
    </row>
    <row r="1663" customFormat="false" ht="15" hidden="false" customHeight="false" outlineLevel="0" collapsed="false">
      <c r="A1663" s="4" t="s">
        <v>2745</v>
      </c>
      <c r="B1663" s="4" t="s">
        <v>471</v>
      </c>
      <c r="C1663" s="9" t="n">
        <v>45729</v>
      </c>
      <c r="D1663" s="4" t="s">
        <v>75</v>
      </c>
      <c r="E1663" s="4" t="n">
        <v>4778.69</v>
      </c>
      <c r="F1663" s="4" t="str">
        <f aca="false">INDEX(Data_Customers!$C$2:$C$602,MATCH(B1663,Data_Customers!$A$2:$A$602,0))</f>
        <v>Retail</v>
      </c>
      <c r="G1663" s="4" t="str">
        <f aca="false">INDEX(Data_Customers!$B$2:$B$602,MATCH(B1663,Data_Customers!$A$2:$A$602,0))</f>
        <v>Daniel Brown</v>
      </c>
    </row>
    <row r="1664" customFormat="false" ht="15" hidden="false" customHeight="false" outlineLevel="0" collapsed="false">
      <c r="A1664" s="4" t="s">
        <v>2746</v>
      </c>
      <c r="B1664" s="4" t="s">
        <v>471</v>
      </c>
      <c r="C1664" s="9" t="n">
        <v>45477</v>
      </c>
      <c r="D1664" s="4" t="s">
        <v>75</v>
      </c>
      <c r="E1664" s="4" t="n">
        <v>330.14</v>
      </c>
      <c r="F1664" s="4" t="str">
        <f aca="false">INDEX(Data_Customers!$C$2:$C$602,MATCH(B1664,Data_Customers!$A$2:$A$602,0))</f>
        <v>Retail</v>
      </c>
      <c r="G1664" s="4" t="str">
        <f aca="false">INDEX(Data_Customers!$B$2:$B$602,MATCH(B1664,Data_Customers!$A$2:$A$602,0))</f>
        <v>Daniel Brown</v>
      </c>
    </row>
    <row r="1665" customFormat="false" ht="15" hidden="false" customHeight="false" outlineLevel="0" collapsed="false">
      <c r="A1665" s="4" t="s">
        <v>2747</v>
      </c>
      <c r="B1665" s="4" t="s">
        <v>471</v>
      </c>
      <c r="C1665" s="9" t="n">
        <v>45334</v>
      </c>
      <c r="D1665" s="4" t="s">
        <v>75</v>
      </c>
      <c r="E1665" s="4" t="n">
        <v>475.16</v>
      </c>
      <c r="F1665" s="4" t="str">
        <f aca="false">INDEX(Data_Customers!$C$2:$C$602,MATCH(B1665,Data_Customers!$A$2:$A$602,0))</f>
        <v>Retail</v>
      </c>
      <c r="G1665" s="4" t="str">
        <f aca="false">INDEX(Data_Customers!$B$2:$B$602,MATCH(B1665,Data_Customers!$A$2:$A$602,0))</f>
        <v>Daniel Brown</v>
      </c>
    </row>
    <row r="1666" customFormat="false" ht="15" hidden="false" customHeight="false" outlineLevel="0" collapsed="false">
      <c r="A1666" s="4" t="s">
        <v>2748</v>
      </c>
      <c r="B1666" s="4" t="s">
        <v>471</v>
      </c>
      <c r="C1666" s="9" t="n">
        <v>45853</v>
      </c>
      <c r="D1666" s="4" t="s">
        <v>75</v>
      </c>
      <c r="E1666" s="4" t="n">
        <v>3771.83</v>
      </c>
      <c r="F1666" s="4" t="str">
        <f aca="false">INDEX(Data_Customers!$C$2:$C$602,MATCH(B1666,Data_Customers!$A$2:$A$602,0))</f>
        <v>Retail</v>
      </c>
      <c r="G1666" s="4" t="str">
        <f aca="false">INDEX(Data_Customers!$B$2:$B$602,MATCH(B1666,Data_Customers!$A$2:$A$602,0))</f>
        <v>Daniel Brown</v>
      </c>
    </row>
    <row r="1667" customFormat="false" ht="15" hidden="false" customHeight="false" outlineLevel="0" collapsed="false">
      <c r="A1667" s="4" t="s">
        <v>2749</v>
      </c>
      <c r="B1667" s="4" t="s">
        <v>471</v>
      </c>
      <c r="C1667" s="9" t="n">
        <v>45302</v>
      </c>
      <c r="D1667" s="4" t="s">
        <v>75</v>
      </c>
      <c r="E1667" s="4" t="n">
        <v>1993</v>
      </c>
      <c r="F1667" s="4" t="str">
        <f aca="false">INDEX(Data_Customers!$C$2:$C$602,MATCH(B1667,Data_Customers!$A$2:$A$602,0))</f>
        <v>Retail</v>
      </c>
      <c r="G1667" s="4" t="str">
        <f aca="false">INDEX(Data_Customers!$B$2:$B$602,MATCH(B1667,Data_Customers!$A$2:$A$602,0))</f>
        <v>Daniel Brown</v>
      </c>
    </row>
    <row r="1668" customFormat="false" ht="15" hidden="false" customHeight="false" outlineLevel="0" collapsed="false">
      <c r="A1668" s="4" t="s">
        <v>2750</v>
      </c>
      <c r="B1668" s="4" t="s">
        <v>471</v>
      </c>
      <c r="C1668" s="9" t="n">
        <v>46028</v>
      </c>
      <c r="D1668" s="4" t="s">
        <v>75</v>
      </c>
      <c r="E1668" s="4" t="n">
        <v>5166.12</v>
      </c>
      <c r="F1668" s="4" t="str">
        <f aca="false">INDEX(Data_Customers!$C$2:$C$602,MATCH(B1668,Data_Customers!$A$2:$A$602,0))</f>
        <v>Retail</v>
      </c>
      <c r="G1668" s="4" t="str">
        <f aca="false">INDEX(Data_Customers!$B$2:$B$602,MATCH(B1668,Data_Customers!$A$2:$A$602,0))</f>
        <v>Daniel Brown</v>
      </c>
    </row>
    <row r="1669" customFormat="false" ht="15" hidden="false" customHeight="false" outlineLevel="0" collapsed="false">
      <c r="A1669" s="4" t="s">
        <v>2751</v>
      </c>
      <c r="B1669" s="4" t="s">
        <v>471</v>
      </c>
      <c r="C1669" s="9" t="n">
        <v>45910</v>
      </c>
      <c r="D1669" s="4" t="s">
        <v>75</v>
      </c>
      <c r="E1669" s="4" t="n">
        <v>6638.89</v>
      </c>
      <c r="F1669" s="4" t="str">
        <f aca="false">INDEX(Data_Customers!$C$2:$C$602,MATCH(B1669,Data_Customers!$A$2:$A$602,0))</f>
        <v>Retail</v>
      </c>
      <c r="G1669" s="4" t="str">
        <f aca="false">INDEX(Data_Customers!$B$2:$B$602,MATCH(B1669,Data_Customers!$A$2:$A$602,0))</f>
        <v>Daniel Brown</v>
      </c>
    </row>
    <row r="1670" customFormat="false" ht="15" hidden="false" customHeight="false" outlineLevel="0" collapsed="false">
      <c r="A1670" s="4" t="s">
        <v>2752</v>
      </c>
      <c r="B1670" s="4" t="s">
        <v>471</v>
      </c>
      <c r="C1670" s="9" t="n">
        <v>45616</v>
      </c>
      <c r="D1670" s="4" t="s">
        <v>75</v>
      </c>
      <c r="E1670" s="4" t="n">
        <v>2426.71</v>
      </c>
      <c r="F1670" s="4" t="str">
        <f aca="false">INDEX(Data_Customers!$C$2:$C$602,MATCH(B1670,Data_Customers!$A$2:$A$602,0))</f>
        <v>Retail</v>
      </c>
      <c r="G1670" s="4" t="str">
        <f aca="false">INDEX(Data_Customers!$B$2:$B$602,MATCH(B1670,Data_Customers!$A$2:$A$602,0))</f>
        <v>Daniel Brown</v>
      </c>
    </row>
    <row r="1671" customFormat="false" ht="15" hidden="false" customHeight="false" outlineLevel="0" collapsed="false">
      <c r="A1671" s="4" t="s">
        <v>2753</v>
      </c>
      <c r="B1671" s="4" t="s">
        <v>472</v>
      </c>
      <c r="C1671" s="9" t="n">
        <v>46120</v>
      </c>
      <c r="D1671" s="4" t="s">
        <v>79</v>
      </c>
      <c r="E1671" s="4" t="n">
        <v>8528.6</v>
      </c>
      <c r="F1671" s="4" t="str">
        <f aca="false">INDEX(Data_Customers!$C$2:$C$602,MATCH(B1671,Data_Customers!$A$2:$A$602,0))</f>
        <v>Contractor</v>
      </c>
      <c r="G1671" s="4" t="str">
        <f aca="false">INDEX(Data_Customers!$B$2:$B$602,MATCH(B1671,Data_Customers!$A$2:$A$602,0))</f>
        <v>Khan Builders Ltd</v>
      </c>
    </row>
    <row r="1672" customFormat="false" ht="15" hidden="false" customHeight="false" outlineLevel="0" collapsed="false">
      <c r="A1672" s="4" t="s">
        <v>2754</v>
      </c>
      <c r="B1672" s="4" t="s">
        <v>473</v>
      </c>
      <c r="C1672" s="9" t="n">
        <v>45295</v>
      </c>
      <c r="D1672" s="4" t="s">
        <v>79</v>
      </c>
      <c r="E1672" s="4" t="n">
        <v>2954.71</v>
      </c>
      <c r="F1672" s="4" t="str">
        <f aca="false">INDEX(Data_Customers!$C$2:$C$602,MATCH(B1672,Data_Customers!$A$2:$A$602,0))</f>
        <v>Retail</v>
      </c>
      <c r="G1672" s="4" t="str">
        <f aca="false">INDEX(Data_Customers!$B$2:$B$602,MATCH(B1672,Data_Customers!$A$2:$A$602,0))</f>
        <v>Priya Hall</v>
      </c>
    </row>
    <row r="1673" customFormat="false" ht="15" hidden="false" customHeight="false" outlineLevel="0" collapsed="false">
      <c r="A1673" s="4" t="s">
        <v>2755</v>
      </c>
      <c r="B1673" s="4" t="s">
        <v>473</v>
      </c>
      <c r="C1673" s="9" t="n">
        <v>46173</v>
      </c>
      <c r="D1673" s="4" t="s">
        <v>79</v>
      </c>
      <c r="E1673" s="4" t="n">
        <v>9410.54</v>
      </c>
      <c r="F1673" s="4" t="str">
        <f aca="false">INDEX(Data_Customers!$C$2:$C$602,MATCH(B1673,Data_Customers!$A$2:$A$602,0))</f>
        <v>Retail</v>
      </c>
      <c r="G1673" s="4" t="str">
        <f aca="false">INDEX(Data_Customers!$B$2:$B$602,MATCH(B1673,Data_Customers!$A$2:$A$602,0))</f>
        <v>Priya Hall</v>
      </c>
    </row>
    <row r="1674" customFormat="false" ht="15" hidden="false" customHeight="false" outlineLevel="0" collapsed="false">
      <c r="A1674" s="4" t="s">
        <v>2756</v>
      </c>
      <c r="B1674" s="4" t="s">
        <v>473</v>
      </c>
      <c r="C1674" s="9" t="n">
        <v>45445</v>
      </c>
      <c r="D1674" s="4" t="s">
        <v>79</v>
      </c>
      <c r="E1674" s="4" t="n">
        <v>5448.56</v>
      </c>
      <c r="F1674" s="4" t="str">
        <f aca="false">INDEX(Data_Customers!$C$2:$C$602,MATCH(B1674,Data_Customers!$A$2:$A$602,0))</f>
        <v>Retail</v>
      </c>
      <c r="G1674" s="4" t="str">
        <f aca="false">INDEX(Data_Customers!$B$2:$B$602,MATCH(B1674,Data_Customers!$A$2:$A$602,0))</f>
        <v>Priya Hall</v>
      </c>
    </row>
    <row r="1675" customFormat="false" ht="15" hidden="false" customHeight="false" outlineLevel="0" collapsed="false">
      <c r="A1675" s="4" t="s">
        <v>2757</v>
      </c>
      <c r="B1675" s="4" t="s">
        <v>473</v>
      </c>
      <c r="C1675" s="9" t="n">
        <v>46194</v>
      </c>
      <c r="D1675" s="4" t="s">
        <v>79</v>
      </c>
      <c r="E1675" s="4" t="n">
        <v>6766.47</v>
      </c>
      <c r="F1675" s="4" t="str">
        <f aca="false">INDEX(Data_Customers!$C$2:$C$602,MATCH(B1675,Data_Customers!$A$2:$A$602,0))</f>
        <v>Retail</v>
      </c>
      <c r="G1675" s="4" t="str">
        <f aca="false">INDEX(Data_Customers!$B$2:$B$602,MATCH(B1675,Data_Customers!$A$2:$A$602,0))</f>
        <v>Priya Hall</v>
      </c>
    </row>
    <row r="1676" customFormat="false" ht="15" hidden="false" customHeight="false" outlineLevel="0" collapsed="false">
      <c r="A1676" s="4" t="s">
        <v>2758</v>
      </c>
      <c r="B1676" s="4" t="s">
        <v>473</v>
      </c>
      <c r="C1676" s="9" t="n">
        <v>45811</v>
      </c>
      <c r="D1676" s="4" t="s">
        <v>79</v>
      </c>
      <c r="E1676" s="4" t="n">
        <v>8148.31</v>
      </c>
      <c r="F1676" s="4" t="str">
        <f aca="false">INDEX(Data_Customers!$C$2:$C$602,MATCH(B1676,Data_Customers!$A$2:$A$602,0))</f>
        <v>Retail</v>
      </c>
      <c r="G1676" s="4" t="str">
        <f aca="false">INDEX(Data_Customers!$B$2:$B$602,MATCH(B1676,Data_Customers!$A$2:$A$602,0))</f>
        <v>Priya Hall</v>
      </c>
    </row>
    <row r="1677" customFormat="false" ht="15" hidden="false" customHeight="false" outlineLevel="0" collapsed="false">
      <c r="A1677" s="4" t="s">
        <v>2759</v>
      </c>
      <c r="B1677" s="4" t="s">
        <v>473</v>
      </c>
      <c r="C1677" s="9" t="n">
        <v>45464</v>
      </c>
      <c r="D1677" s="4" t="s">
        <v>79</v>
      </c>
      <c r="E1677" s="4" t="n">
        <v>4409.92</v>
      </c>
      <c r="F1677" s="4" t="str">
        <f aca="false">INDEX(Data_Customers!$C$2:$C$602,MATCH(B1677,Data_Customers!$A$2:$A$602,0))</f>
        <v>Retail</v>
      </c>
      <c r="G1677" s="4" t="str">
        <f aca="false">INDEX(Data_Customers!$B$2:$B$602,MATCH(B1677,Data_Customers!$A$2:$A$602,0))</f>
        <v>Priya Hall</v>
      </c>
    </row>
    <row r="1678" customFormat="false" ht="15" hidden="false" customHeight="false" outlineLevel="0" collapsed="false">
      <c r="A1678" s="4" t="s">
        <v>2760</v>
      </c>
      <c r="B1678" s="4" t="s">
        <v>473</v>
      </c>
      <c r="C1678" s="9" t="n">
        <v>45680</v>
      </c>
      <c r="D1678" s="4" t="s">
        <v>79</v>
      </c>
      <c r="E1678" s="4" t="n">
        <v>8269.36</v>
      </c>
      <c r="F1678" s="4" t="str">
        <f aca="false">INDEX(Data_Customers!$C$2:$C$602,MATCH(B1678,Data_Customers!$A$2:$A$602,0))</f>
        <v>Retail</v>
      </c>
      <c r="G1678" s="4" t="str">
        <f aca="false">INDEX(Data_Customers!$B$2:$B$602,MATCH(B1678,Data_Customers!$A$2:$A$602,0))</f>
        <v>Priya Hall</v>
      </c>
    </row>
    <row r="1679" customFormat="false" ht="15" hidden="false" customHeight="false" outlineLevel="0" collapsed="false">
      <c r="A1679" s="4" t="s">
        <v>2761</v>
      </c>
      <c r="B1679" s="4" t="s">
        <v>473</v>
      </c>
      <c r="C1679" s="9" t="n">
        <v>45690</v>
      </c>
      <c r="D1679" s="4" t="s">
        <v>79</v>
      </c>
      <c r="E1679" s="4" t="n">
        <v>8267.33</v>
      </c>
      <c r="F1679" s="4" t="str">
        <f aca="false">INDEX(Data_Customers!$C$2:$C$602,MATCH(B1679,Data_Customers!$A$2:$A$602,0))</f>
        <v>Retail</v>
      </c>
      <c r="G1679" s="4" t="str">
        <f aca="false">INDEX(Data_Customers!$B$2:$B$602,MATCH(B1679,Data_Customers!$A$2:$A$602,0))</f>
        <v>Priya Hall</v>
      </c>
    </row>
    <row r="1680" customFormat="false" ht="15" hidden="false" customHeight="false" outlineLevel="0" collapsed="false">
      <c r="A1680" s="4" t="s">
        <v>2762</v>
      </c>
      <c r="B1680" s="4" t="s">
        <v>473</v>
      </c>
      <c r="C1680" s="9" t="n">
        <v>45648</v>
      </c>
      <c r="D1680" s="4" t="s">
        <v>79</v>
      </c>
      <c r="E1680" s="4" t="n">
        <v>3710.23</v>
      </c>
      <c r="F1680" s="4" t="str">
        <f aca="false">INDEX(Data_Customers!$C$2:$C$602,MATCH(B1680,Data_Customers!$A$2:$A$602,0))</f>
        <v>Retail</v>
      </c>
      <c r="G1680" s="4" t="str">
        <f aca="false">INDEX(Data_Customers!$B$2:$B$602,MATCH(B1680,Data_Customers!$A$2:$A$602,0))</f>
        <v>Priya Hall</v>
      </c>
    </row>
    <row r="1681" customFormat="false" ht="15" hidden="false" customHeight="false" outlineLevel="0" collapsed="false">
      <c r="A1681" s="4" t="s">
        <v>2763</v>
      </c>
      <c r="B1681" s="4" t="s">
        <v>475</v>
      </c>
      <c r="C1681" s="9" t="n">
        <v>46158</v>
      </c>
      <c r="D1681" s="4" t="s">
        <v>103</v>
      </c>
      <c r="E1681" s="4" t="n">
        <v>1091.64</v>
      </c>
      <c r="F1681" s="4" t="str">
        <f aca="false">INDEX(Data_Customers!$C$2:$C$602,MATCH(B1681,Data_Customers!$A$2:$A$602,0))</f>
        <v>Contractor</v>
      </c>
      <c r="G1681" s="4" t="str">
        <f aca="false">INDEX(Data_Customers!$B$2:$B$602,MATCH(B1681,Data_Customers!$A$2:$A$602,0))</f>
        <v>Reid Builders Ltd</v>
      </c>
    </row>
    <row r="1682" customFormat="false" ht="15" hidden="false" customHeight="false" outlineLevel="0" collapsed="false">
      <c r="A1682" s="4" t="s">
        <v>2764</v>
      </c>
      <c r="B1682" s="4" t="s">
        <v>475</v>
      </c>
      <c r="C1682" s="9" t="n">
        <v>45341</v>
      </c>
      <c r="D1682" s="4" t="s">
        <v>103</v>
      </c>
      <c r="E1682" s="4" t="n">
        <v>1042.95</v>
      </c>
      <c r="F1682" s="4" t="str">
        <f aca="false">INDEX(Data_Customers!$C$2:$C$602,MATCH(B1682,Data_Customers!$A$2:$A$602,0))</f>
        <v>Contractor</v>
      </c>
      <c r="G1682" s="4" t="str">
        <f aca="false">INDEX(Data_Customers!$B$2:$B$602,MATCH(B1682,Data_Customers!$A$2:$A$602,0))</f>
        <v>Reid Builders Ltd</v>
      </c>
    </row>
    <row r="1683" customFormat="false" ht="15" hidden="false" customHeight="false" outlineLevel="0" collapsed="false">
      <c r="A1683" s="4" t="s">
        <v>2765</v>
      </c>
      <c r="B1683" s="4" t="s">
        <v>475</v>
      </c>
      <c r="C1683" s="9" t="n">
        <v>45922</v>
      </c>
      <c r="D1683" s="4" t="s">
        <v>103</v>
      </c>
      <c r="E1683" s="4" t="n">
        <v>6593.43</v>
      </c>
      <c r="F1683" s="4" t="str">
        <f aca="false">INDEX(Data_Customers!$C$2:$C$602,MATCH(B1683,Data_Customers!$A$2:$A$602,0))</f>
        <v>Contractor</v>
      </c>
      <c r="G1683" s="4" t="str">
        <f aca="false">INDEX(Data_Customers!$B$2:$B$602,MATCH(B1683,Data_Customers!$A$2:$A$602,0))</f>
        <v>Reid Builders Ltd</v>
      </c>
    </row>
    <row r="1684" customFormat="false" ht="15" hidden="false" customHeight="false" outlineLevel="0" collapsed="false">
      <c r="A1684" s="4" t="s">
        <v>2766</v>
      </c>
      <c r="B1684" s="4" t="s">
        <v>475</v>
      </c>
      <c r="C1684" s="9" t="n">
        <v>46171</v>
      </c>
      <c r="D1684" s="4" t="s">
        <v>103</v>
      </c>
      <c r="E1684" s="4" t="n">
        <v>5603.46</v>
      </c>
      <c r="F1684" s="4" t="str">
        <f aca="false">INDEX(Data_Customers!$C$2:$C$602,MATCH(B1684,Data_Customers!$A$2:$A$602,0))</f>
        <v>Contractor</v>
      </c>
      <c r="G1684" s="4" t="str">
        <f aca="false">INDEX(Data_Customers!$B$2:$B$602,MATCH(B1684,Data_Customers!$A$2:$A$602,0))</f>
        <v>Reid Builders Ltd</v>
      </c>
    </row>
    <row r="1685" customFormat="false" ht="15" hidden="false" customHeight="false" outlineLevel="0" collapsed="false">
      <c r="A1685" s="4" t="s">
        <v>2767</v>
      </c>
      <c r="B1685" s="4" t="s">
        <v>475</v>
      </c>
      <c r="C1685" s="9" t="n">
        <v>45825</v>
      </c>
      <c r="D1685" s="4" t="s">
        <v>103</v>
      </c>
      <c r="E1685" s="4" t="n">
        <v>552.15</v>
      </c>
      <c r="F1685" s="4" t="str">
        <f aca="false">INDEX(Data_Customers!$C$2:$C$602,MATCH(B1685,Data_Customers!$A$2:$A$602,0))</f>
        <v>Contractor</v>
      </c>
      <c r="G1685" s="4" t="str">
        <f aca="false">INDEX(Data_Customers!$B$2:$B$602,MATCH(B1685,Data_Customers!$A$2:$A$602,0))</f>
        <v>Reid Builders Ltd</v>
      </c>
    </row>
    <row r="1686" customFormat="false" ht="15" hidden="false" customHeight="false" outlineLevel="0" collapsed="false">
      <c r="A1686" s="4" t="s">
        <v>2768</v>
      </c>
      <c r="B1686" s="4" t="s">
        <v>475</v>
      </c>
      <c r="C1686" s="9" t="n">
        <v>45927</v>
      </c>
      <c r="D1686" s="4" t="s">
        <v>103</v>
      </c>
      <c r="E1686" s="4" t="n">
        <v>1431.78</v>
      </c>
      <c r="F1686" s="4" t="str">
        <f aca="false">INDEX(Data_Customers!$C$2:$C$602,MATCH(B1686,Data_Customers!$A$2:$A$602,0))</f>
        <v>Contractor</v>
      </c>
      <c r="G1686" s="4" t="str">
        <f aca="false">INDEX(Data_Customers!$B$2:$B$602,MATCH(B1686,Data_Customers!$A$2:$A$602,0))</f>
        <v>Reid Builders Ltd</v>
      </c>
    </row>
    <row r="1687" customFormat="false" ht="15" hidden="false" customHeight="false" outlineLevel="0" collapsed="false">
      <c r="A1687" s="4" t="s">
        <v>2769</v>
      </c>
      <c r="B1687" s="4" t="s">
        <v>475</v>
      </c>
      <c r="C1687" s="9" t="n">
        <v>45587</v>
      </c>
      <c r="D1687" s="4" t="s">
        <v>103</v>
      </c>
      <c r="E1687" s="4" t="n">
        <v>7535.28</v>
      </c>
      <c r="F1687" s="4" t="str">
        <f aca="false">INDEX(Data_Customers!$C$2:$C$602,MATCH(B1687,Data_Customers!$A$2:$A$602,0))</f>
        <v>Contractor</v>
      </c>
      <c r="G1687" s="4" t="str">
        <f aca="false">INDEX(Data_Customers!$B$2:$B$602,MATCH(B1687,Data_Customers!$A$2:$A$602,0))</f>
        <v>Reid Builders Ltd</v>
      </c>
    </row>
    <row r="1688" customFormat="false" ht="15" hidden="false" customHeight="false" outlineLevel="0" collapsed="false">
      <c r="A1688" s="4" t="s">
        <v>2770</v>
      </c>
      <c r="B1688" s="4" t="s">
        <v>475</v>
      </c>
      <c r="C1688" s="9" t="n">
        <v>45360</v>
      </c>
      <c r="D1688" s="4" t="s">
        <v>103</v>
      </c>
      <c r="E1688" s="4" t="n">
        <v>712.74</v>
      </c>
      <c r="F1688" s="4" t="str">
        <f aca="false">INDEX(Data_Customers!$C$2:$C$602,MATCH(B1688,Data_Customers!$A$2:$A$602,0))</f>
        <v>Contractor</v>
      </c>
      <c r="G1688" s="4" t="str">
        <f aca="false">INDEX(Data_Customers!$B$2:$B$602,MATCH(B1688,Data_Customers!$A$2:$A$602,0))</f>
        <v>Reid Builders Ltd</v>
      </c>
    </row>
    <row r="1689" customFormat="false" ht="15" hidden="false" customHeight="false" outlineLevel="0" collapsed="false">
      <c r="A1689" s="4" t="s">
        <v>2771</v>
      </c>
      <c r="B1689" s="4" t="s">
        <v>475</v>
      </c>
      <c r="C1689" s="9" t="n">
        <v>45838</v>
      </c>
      <c r="D1689" s="4" t="s">
        <v>103</v>
      </c>
      <c r="E1689" s="4" t="n">
        <v>1464.45</v>
      </c>
      <c r="F1689" s="4" t="str">
        <f aca="false">INDEX(Data_Customers!$C$2:$C$602,MATCH(B1689,Data_Customers!$A$2:$A$602,0))</f>
        <v>Contractor</v>
      </c>
      <c r="G1689" s="4" t="str">
        <f aca="false">INDEX(Data_Customers!$B$2:$B$602,MATCH(B1689,Data_Customers!$A$2:$A$602,0))</f>
        <v>Reid Builders Ltd</v>
      </c>
    </row>
    <row r="1690" customFormat="false" ht="15" hidden="false" customHeight="false" outlineLevel="0" collapsed="false">
      <c r="A1690" s="4" t="s">
        <v>2772</v>
      </c>
      <c r="B1690" s="4" t="s">
        <v>475</v>
      </c>
      <c r="C1690" s="9" t="n">
        <v>45858</v>
      </c>
      <c r="D1690" s="4" t="s">
        <v>103</v>
      </c>
      <c r="E1690" s="4" t="n">
        <v>3700.9</v>
      </c>
      <c r="F1690" s="4" t="str">
        <f aca="false">INDEX(Data_Customers!$C$2:$C$602,MATCH(B1690,Data_Customers!$A$2:$A$602,0))</f>
        <v>Contractor</v>
      </c>
      <c r="G1690" s="4" t="str">
        <f aca="false">INDEX(Data_Customers!$B$2:$B$602,MATCH(B1690,Data_Customers!$A$2:$A$602,0))</f>
        <v>Reid Builders Ltd</v>
      </c>
    </row>
    <row r="1691" customFormat="false" ht="15" hidden="false" customHeight="false" outlineLevel="0" collapsed="false">
      <c r="A1691" s="4" t="s">
        <v>2773</v>
      </c>
      <c r="B1691" s="4" t="s">
        <v>475</v>
      </c>
      <c r="C1691" s="9" t="n">
        <v>46097</v>
      </c>
      <c r="D1691" s="4" t="s">
        <v>103</v>
      </c>
      <c r="E1691" s="4" t="n">
        <v>597.9</v>
      </c>
      <c r="F1691" s="4" t="str">
        <f aca="false">INDEX(Data_Customers!$C$2:$C$602,MATCH(B1691,Data_Customers!$A$2:$A$602,0))</f>
        <v>Contractor</v>
      </c>
      <c r="G1691" s="4" t="str">
        <f aca="false">INDEX(Data_Customers!$B$2:$B$602,MATCH(B1691,Data_Customers!$A$2:$A$602,0))</f>
        <v>Reid Builders Ltd</v>
      </c>
    </row>
    <row r="1692" customFormat="false" ht="15" hidden="false" customHeight="false" outlineLevel="0" collapsed="false">
      <c r="A1692" s="4" t="s">
        <v>2774</v>
      </c>
      <c r="B1692" s="4" t="s">
        <v>475</v>
      </c>
      <c r="C1692" s="9" t="n">
        <v>46076</v>
      </c>
      <c r="D1692" s="4" t="s">
        <v>103</v>
      </c>
      <c r="E1692" s="4" t="n">
        <v>4357</v>
      </c>
      <c r="F1692" s="4" t="str">
        <f aca="false">INDEX(Data_Customers!$C$2:$C$602,MATCH(B1692,Data_Customers!$A$2:$A$602,0))</f>
        <v>Contractor</v>
      </c>
      <c r="G1692" s="4" t="str">
        <f aca="false">INDEX(Data_Customers!$B$2:$B$602,MATCH(B1692,Data_Customers!$A$2:$A$602,0))</f>
        <v>Reid Builders Ltd</v>
      </c>
    </row>
    <row r="1693" customFormat="false" ht="15" hidden="false" customHeight="false" outlineLevel="0" collapsed="false">
      <c r="A1693" s="4" t="s">
        <v>2775</v>
      </c>
      <c r="B1693" s="4" t="s">
        <v>475</v>
      </c>
      <c r="C1693" s="9" t="n">
        <v>45695</v>
      </c>
      <c r="D1693" s="4" t="s">
        <v>103</v>
      </c>
      <c r="E1693" s="4" t="n">
        <v>2384.76</v>
      </c>
      <c r="F1693" s="4" t="str">
        <f aca="false">INDEX(Data_Customers!$C$2:$C$602,MATCH(B1693,Data_Customers!$A$2:$A$602,0))</f>
        <v>Contractor</v>
      </c>
      <c r="G1693" s="4" t="str">
        <f aca="false">INDEX(Data_Customers!$B$2:$B$602,MATCH(B1693,Data_Customers!$A$2:$A$602,0))</f>
        <v>Reid Builders Ltd</v>
      </c>
    </row>
    <row r="1694" customFormat="false" ht="15" hidden="false" customHeight="false" outlineLevel="0" collapsed="false">
      <c r="A1694" s="4" t="s">
        <v>2776</v>
      </c>
      <c r="B1694" s="4" t="s">
        <v>475</v>
      </c>
      <c r="C1694" s="9" t="n">
        <v>46158</v>
      </c>
      <c r="D1694" s="4" t="s">
        <v>103</v>
      </c>
      <c r="E1694" s="4" t="n">
        <v>6444.84</v>
      </c>
      <c r="F1694" s="4" t="str">
        <f aca="false">INDEX(Data_Customers!$C$2:$C$602,MATCH(B1694,Data_Customers!$A$2:$A$602,0))</f>
        <v>Contractor</v>
      </c>
      <c r="G1694" s="4" t="str">
        <f aca="false">INDEX(Data_Customers!$B$2:$B$602,MATCH(B1694,Data_Customers!$A$2:$A$602,0))</f>
        <v>Reid Builders Ltd</v>
      </c>
    </row>
    <row r="1695" customFormat="false" ht="15" hidden="false" customHeight="false" outlineLevel="0" collapsed="false">
      <c r="A1695" s="4" t="s">
        <v>2777</v>
      </c>
      <c r="B1695" s="4" t="s">
        <v>477</v>
      </c>
      <c r="C1695" s="9" t="n">
        <v>45471</v>
      </c>
      <c r="D1695" s="4" t="s">
        <v>79</v>
      </c>
      <c r="E1695" s="4" t="n">
        <v>829.04</v>
      </c>
      <c r="F1695" s="4" t="str">
        <f aca="false">INDEX(Data_Customers!$C$2:$C$602,MATCH(B1695,Data_Customers!$A$2:$A$602,0))</f>
        <v>Trade Account</v>
      </c>
      <c r="G1695" s="4" t="str">
        <f aca="false">INDEX(Data_Customers!$B$2:$B$602,MATCH(B1695,Data_Customers!$A$2:$A$602,0))</f>
        <v>Wright Building Services</v>
      </c>
    </row>
    <row r="1696" customFormat="false" ht="15" hidden="false" customHeight="false" outlineLevel="0" collapsed="false">
      <c r="A1696" s="4" t="s">
        <v>2778</v>
      </c>
      <c r="B1696" s="4" t="s">
        <v>477</v>
      </c>
      <c r="C1696" s="9" t="n">
        <v>45457</v>
      </c>
      <c r="D1696" s="4" t="s">
        <v>79</v>
      </c>
      <c r="E1696" s="4" t="n">
        <v>7159.63</v>
      </c>
      <c r="F1696" s="4" t="str">
        <f aca="false">INDEX(Data_Customers!$C$2:$C$602,MATCH(B1696,Data_Customers!$A$2:$A$602,0))</f>
        <v>Trade Account</v>
      </c>
      <c r="G1696" s="4" t="str">
        <f aca="false">INDEX(Data_Customers!$B$2:$B$602,MATCH(B1696,Data_Customers!$A$2:$A$602,0))</f>
        <v>Wright Building Services</v>
      </c>
    </row>
    <row r="1697" customFormat="false" ht="15" hidden="false" customHeight="false" outlineLevel="0" collapsed="false">
      <c r="A1697" s="4" t="s">
        <v>2779</v>
      </c>
      <c r="B1697" s="4" t="s">
        <v>479</v>
      </c>
      <c r="C1697" s="9" t="n">
        <v>46202</v>
      </c>
      <c r="D1697" s="4" t="s">
        <v>110</v>
      </c>
      <c r="E1697" s="4" t="n">
        <v>12598.35</v>
      </c>
      <c r="F1697" s="4" t="str">
        <f aca="false">INDEX(Data_Customers!$C$2:$C$602,MATCH(B1697,Data_Customers!$A$2:$A$602,0))</f>
        <v>Housebuilder</v>
      </c>
      <c r="G1697" s="4" t="str">
        <f aca="false">INDEX(Data_Customers!$B$2:$B$602,MATCH(B1697,Data_Customers!$A$2:$A$602,0))</f>
        <v>Green Construction</v>
      </c>
    </row>
    <row r="1698" customFormat="false" ht="15" hidden="false" customHeight="false" outlineLevel="0" collapsed="false">
      <c r="A1698" s="4" t="s">
        <v>2780</v>
      </c>
      <c r="B1698" s="4" t="s">
        <v>479</v>
      </c>
      <c r="C1698" s="9" t="n">
        <v>45709</v>
      </c>
      <c r="D1698" s="4" t="s">
        <v>110</v>
      </c>
      <c r="E1698" s="4" t="n">
        <v>3615.92</v>
      </c>
      <c r="F1698" s="4" t="str">
        <f aca="false">INDEX(Data_Customers!$C$2:$C$602,MATCH(B1698,Data_Customers!$A$2:$A$602,0))</f>
        <v>Housebuilder</v>
      </c>
      <c r="G1698" s="4" t="str">
        <f aca="false">INDEX(Data_Customers!$B$2:$B$602,MATCH(B1698,Data_Customers!$A$2:$A$602,0))</f>
        <v>Green Construction</v>
      </c>
    </row>
    <row r="1699" customFormat="false" ht="15" hidden="false" customHeight="false" outlineLevel="0" collapsed="false">
      <c r="A1699" s="4" t="s">
        <v>2781</v>
      </c>
      <c r="B1699" s="4" t="s">
        <v>479</v>
      </c>
      <c r="C1699" s="9" t="n">
        <v>46116</v>
      </c>
      <c r="D1699" s="4" t="s">
        <v>110</v>
      </c>
      <c r="E1699" s="4" t="n">
        <v>411.42</v>
      </c>
      <c r="F1699" s="4" t="str">
        <f aca="false">INDEX(Data_Customers!$C$2:$C$602,MATCH(B1699,Data_Customers!$A$2:$A$602,0))</f>
        <v>Housebuilder</v>
      </c>
      <c r="G1699" s="4" t="str">
        <f aca="false">INDEX(Data_Customers!$B$2:$B$602,MATCH(B1699,Data_Customers!$A$2:$A$602,0))</f>
        <v>Green Construction</v>
      </c>
    </row>
    <row r="1700" customFormat="false" ht="15" hidden="false" customHeight="false" outlineLevel="0" collapsed="false">
      <c r="A1700" s="4" t="s">
        <v>2782</v>
      </c>
      <c r="B1700" s="4" t="s">
        <v>479</v>
      </c>
      <c r="C1700" s="9" t="n">
        <v>45906</v>
      </c>
      <c r="D1700" s="4" t="s">
        <v>110</v>
      </c>
      <c r="E1700" s="4" t="n">
        <v>2717.77</v>
      </c>
      <c r="F1700" s="4" t="str">
        <f aca="false">INDEX(Data_Customers!$C$2:$C$602,MATCH(B1700,Data_Customers!$A$2:$A$602,0))</f>
        <v>Housebuilder</v>
      </c>
      <c r="G1700" s="4" t="str">
        <f aca="false">INDEX(Data_Customers!$B$2:$B$602,MATCH(B1700,Data_Customers!$A$2:$A$602,0))</f>
        <v>Green Construction</v>
      </c>
    </row>
    <row r="1701" customFormat="false" ht="15" hidden="false" customHeight="false" outlineLevel="0" collapsed="false">
      <c r="A1701" s="4" t="s">
        <v>2783</v>
      </c>
      <c r="B1701" s="4" t="s">
        <v>479</v>
      </c>
      <c r="C1701" s="9" t="n">
        <v>45676</v>
      </c>
      <c r="D1701" s="4" t="s">
        <v>110</v>
      </c>
      <c r="E1701" s="4" t="n">
        <v>3692.42</v>
      </c>
      <c r="F1701" s="4" t="str">
        <f aca="false">INDEX(Data_Customers!$C$2:$C$602,MATCH(B1701,Data_Customers!$A$2:$A$602,0))</f>
        <v>Housebuilder</v>
      </c>
      <c r="G1701" s="4" t="str">
        <f aca="false">INDEX(Data_Customers!$B$2:$B$602,MATCH(B1701,Data_Customers!$A$2:$A$602,0))</f>
        <v>Green Construction</v>
      </c>
    </row>
    <row r="1702" customFormat="false" ht="15" hidden="false" customHeight="false" outlineLevel="0" collapsed="false">
      <c r="A1702" s="4" t="s">
        <v>2784</v>
      </c>
      <c r="B1702" s="4" t="s">
        <v>480</v>
      </c>
      <c r="C1702" s="9" t="n">
        <v>45956</v>
      </c>
      <c r="D1702" s="4" t="s">
        <v>103</v>
      </c>
      <c r="E1702" s="4" t="n">
        <v>2759.77</v>
      </c>
      <c r="F1702" s="4" t="str">
        <f aca="false">INDEX(Data_Customers!$C$2:$C$602,MATCH(B1702,Data_Customers!$A$2:$A$602,0))</f>
        <v>Trade Account</v>
      </c>
      <c r="G1702" s="4" t="str">
        <f aca="false">INDEX(Data_Customers!$B$2:$B$602,MATCH(B1702,Data_Customers!$A$2:$A$602,0))</f>
        <v>Wright Contractors</v>
      </c>
    </row>
    <row r="1703" customFormat="false" ht="15" hidden="false" customHeight="false" outlineLevel="0" collapsed="false">
      <c r="A1703" s="4" t="s">
        <v>2785</v>
      </c>
      <c r="B1703" s="4" t="s">
        <v>480</v>
      </c>
      <c r="C1703" s="9" t="n">
        <v>45550</v>
      </c>
      <c r="D1703" s="4" t="s">
        <v>103</v>
      </c>
      <c r="E1703" s="4" t="n">
        <v>7107.17</v>
      </c>
      <c r="F1703" s="4" t="str">
        <f aca="false">INDEX(Data_Customers!$C$2:$C$602,MATCH(B1703,Data_Customers!$A$2:$A$602,0))</f>
        <v>Trade Account</v>
      </c>
      <c r="G1703" s="4" t="str">
        <f aca="false">INDEX(Data_Customers!$B$2:$B$602,MATCH(B1703,Data_Customers!$A$2:$A$602,0))</f>
        <v>Wright Contractors</v>
      </c>
    </row>
    <row r="1704" customFormat="false" ht="15" hidden="false" customHeight="false" outlineLevel="0" collapsed="false">
      <c r="A1704" s="4" t="s">
        <v>2786</v>
      </c>
      <c r="B1704" s="4" t="s">
        <v>480</v>
      </c>
      <c r="C1704" s="9" t="n">
        <v>45344</v>
      </c>
      <c r="D1704" s="4" t="s">
        <v>103</v>
      </c>
      <c r="E1704" s="4" t="n">
        <v>984.04</v>
      </c>
      <c r="F1704" s="4" t="str">
        <f aca="false">INDEX(Data_Customers!$C$2:$C$602,MATCH(B1704,Data_Customers!$A$2:$A$602,0))</f>
        <v>Trade Account</v>
      </c>
      <c r="G1704" s="4" t="str">
        <f aca="false">INDEX(Data_Customers!$B$2:$B$602,MATCH(B1704,Data_Customers!$A$2:$A$602,0))</f>
        <v>Wright Contractors</v>
      </c>
    </row>
    <row r="1705" customFormat="false" ht="15" hidden="false" customHeight="false" outlineLevel="0" collapsed="false">
      <c r="A1705" s="4" t="s">
        <v>2787</v>
      </c>
      <c r="B1705" s="4" t="s">
        <v>480</v>
      </c>
      <c r="C1705" s="9" t="n">
        <v>45675</v>
      </c>
      <c r="D1705" s="4" t="s">
        <v>103</v>
      </c>
      <c r="E1705" s="4" t="n">
        <v>2476.05</v>
      </c>
      <c r="F1705" s="4" t="str">
        <f aca="false">INDEX(Data_Customers!$C$2:$C$602,MATCH(B1705,Data_Customers!$A$2:$A$602,0))</f>
        <v>Trade Account</v>
      </c>
      <c r="G1705" s="4" t="str">
        <f aca="false">INDEX(Data_Customers!$B$2:$B$602,MATCH(B1705,Data_Customers!$A$2:$A$602,0))</f>
        <v>Wright Contractors</v>
      </c>
    </row>
    <row r="1706" customFormat="false" ht="15" hidden="false" customHeight="false" outlineLevel="0" collapsed="false">
      <c r="A1706" s="4" t="s">
        <v>2788</v>
      </c>
      <c r="B1706" s="4" t="s">
        <v>480</v>
      </c>
      <c r="C1706" s="9" t="n">
        <v>45687</v>
      </c>
      <c r="D1706" s="4" t="s">
        <v>103</v>
      </c>
      <c r="E1706" s="4" t="n">
        <v>6510.77</v>
      </c>
      <c r="F1706" s="4" t="str">
        <f aca="false">INDEX(Data_Customers!$C$2:$C$602,MATCH(B1706,Data_Customers!$A$2:$A$602,0))</f>
        <v>Trade Account</v>
      </c>
      <c r="G1706" s="4" t="str">
        <f aca="false">INDEX(Data_Customers!$B$2:$B$602,MATCH(B1706,Data_Customers!$A$2:$A$602,0))</f>
        <v>Wright Contractors</v>
      </c>
    </row>
    <row r="1707" customFormat="false" ht="15" hidden="false" customHeight="false" outlineLevel="0" collapsed="false">
      <c r="A1707" s="4" t="s">
        <v>2789</v>
      </c>
      <c r="B1707" s="4" t="s">
        <v>480</v>
      </c>
      <c r="C1707" s="9" t="n">
        <v>46181</v>
      </c>
      <c r="D1707" s="4" t="s">
        <v>103</v>
      </c>
      <c r="E1707" s="4" t="n">
        <v>4761.33</v>
      </c>
      <c r="F1707" s="4" t="str">
        <f aca="false">INDEX(Data_Customers!$C$2:$C$602,MATCH(B1707,Data_Customers!$A$2:$A$602,0))</f>
        <v>Trade Account</v>
      </c>
      <c r="G1707" s="4" t="str">
        <f aca="false">INDEX(Data_Customers!$B$2:$B$602,MATCH(B1707,Data_Customers!$A$2:$A$602,0))</f>
        <v>Wright Contractors</v>
      </c>
    </row>
    <row r="1708" customFormat="false" ht="15" hidden="false" customHeight="false" outlineLevel="0" collapsed="false">
      <c r="A1708" s="4" t="s">
        <v>2790</v>
      </c>
      <c r="B1708" s="4" t="s">
        <v>480</v>
      </c>
      <c r="C1708" s="9" t="n">
        <v>45395</v>
      </c>
      <c r="D1708" s="4" t="s">
        <v>103</v>
      </c>
      <c r="E1708" s="4" t="n">
        <v>3552.93</v>
      </c>
      <c r="F1708" s="4" t="str">
        <f aca="false">INDEX(Data_Customers!$C$2:$C$602,MATCH(B1708,Data_Customers!$A$2:$A$602,0))</f>
        <v>Trade Account</v>
      </c>
      <c r="G1708" s="4" t="str">
        <f aca="false">INDEX(Data_Customers!$B$2:$B$602,MATCH(B1708,Data_Customers!$A$2:$A$602,0))</f>
        <v>Wright Contractors</v>
      </c>
    </row>
    <row r="1709" customFormat="false" ht="15" hidden="false" customHeight="false" outlineLevel="0" collapsed="false">
      <c r="A1709" s="4" t="s">
        <v>2791</v>
      </c>
      <c r="B1709" s="4" t="s">
        <v>480</v>
      </c>
      <c r="C1709" s="9" t="n">
        <v>45353</v>
      </c>
      <c r="D1709" s="4" t="s">
        <v>103</v>
      </c>
      <c r="E1709" s="4" t="n">
        <v>1078.14</v>
      </c>
      <c r="F1709" s="4" t="str">
        <f aca="false">INDEX(Data_Customers!$C$2:$C$602,MATCH(B1709,Data_Customers!$A$2:$A$602,0))</f>
        <v>Trade Account</v>
      </c>
      <c r="G1709" s="4" t="str">
        <f aca="false">INDEX(Data_Customers!$B$2:$B$602,MATCH(B1709,Data_Customers!$A$2:$A$602,0))</f>
        <v>Wright Contractors</v>
      </c>
    </row>
    <row r="1710" customFormat="false" ht="15" hidden="false" customHeight="false" outlineLevel="0" collapsed="false">
      <c r="A1710" s="4" t="s">
        <v>2792</v>
      </c>
      <c r="B1710" s="4" t="s">
        <v>480</v>
      </c>
      <c r="C1710" s="9" t="n">
        <v>45937</v>
      </c>
      <c r="D1710" s="4" t="s">
        <v>103</v>
      </c>
      <c r="E1710" s="4" t="n">
        <v>11169.2</v>
      </c>
      <c r="F1710" s="4" t="str">
        <f aca="false">INDEX(Data_Customers!$C$2:$C$602,MATCH(B1710,Data_Customers!$A$2:$A$602,0))</f>
        <v>Trade Account</v>
      </c>
      <c r="G1710" s="4" t="str">
        <f aca="false">INDEX(Data_Customers!$B$2:$B$602,MATCH(B1710,Data_Customers!$A$2:$A$602,0))</f>
        <v>Wright Contractors</v>
      </c>
    </row>
    <row r="1711" customFormat="false" ht="15" hidden="false" customHeight="false" outlineLevel="0" collapsed="false">
      <c r="A1711" s="4" t="s">
        <v>2793</v>
      </c>
      <c r="B1711" s="4" t="s">
        <v>480</v>
      </c>
      <c r="C1711" s="9" t="n">
        <v>45583</v>
      </c>
      <c r="D1711" s="4" t="s">
        <v>103</v>
      </c>
      <c r="E1711" s="4" t="n">
        <v>7726.54</v>
      </c>
      <c r="F1711" s="4" t="str">
        <f aca="false">INDEX(Data_Customers!$C$2:$C$602,MATCH(B1711,Data_Customers!$A$2:$A$602,0))</f>
        <v>Trade Account</v>
      </c>
      <c r="G1711" s="4" t="str">
        <f aca="false">INDEX(Data_Customers!$B$2:$B$602,MATCH(B1711,Data_Customers!$A$2:$A$602,0))</f>
        <v>Wright Contractors</v>
      </c>
    </row>
    <row r="1712" customFormat="false" ht="15" hidden="false" customHeight="false" outlineLevel="0" collapsed="false">
      <c r="A1712" s="4" t="s">
        <v>2794</v>
      </c>
      <c r="B1712" s="4" t="s">
        <v>480</v>
      </c>
      <c r="C1712" s="9" t="n">
        <v>46068</v>
      </c>
      <c r="D1712" s="4" t="s">
        <v>103</v>
      </c>
      <c r="E1712" s="4" t="n">
        <v>8083.45</v>
      </c>
      <c r="F1712" s="4" t="str">
        <f aca="false">INDEX(Data_Customers!$C$2:$C$602,MATCH(B1712,Data_Customers!$A$2:$A$602,0))</f>
        <v>Trade Account</v>
      </c>
      <c r="G1712" s="4" t="str">
        <f aca="false">INDEX(Data_Customers!$B$2:$B$602,MATCH(B1712,Data_Customers!$A$2:$A$602,0))</f>
        <v>Wright Contractors</v>
      </c>
    </row>
    <row r="1713" customFormat="false" ht="15" hidden="false" customHeight="false" outlineLevel="0" collapsed="false">
      <c r="A1713" s="4" t="s">
        <v>2795</v>
      </c>
      <c r="B1713" s="4" t="s">
        <v>480</v>
      </c>
      <c r="C1713" s="9" t="n">
        <v>45449</v>
      </c>
      <c r="D1713" s="4" t="s">
        <v>103</v>
      </c>
      <c r="E1713" s="4" t="n">
        <v>3998.3</v>
      </c>
      <c r="F1713" s="4" t="str">
        <f aca="false">INDEX(Data_Customers!$C$2:$C$602,MATCH(B1713,Data_Customers!$A$2:$A$602,0))</f>
        <v>Trade Account</v>
      </c>
      <c r="G1713" s="4" t="str">
        <f aca="false">INDEX(Data_Customers!$B$2:$B$602,MATCH(B1713,Data_Customers!$A$2:$A$602,0))</f>
        <v>Wright Contractors</v>
      </c>
    </row>
    <row r="1714" customFormat="false" ht="15" hidden="false" customHeight="false" outlineLevel="0" collapsed="false">
      <c r="A1714" s="4" t="s">
        <v>2796</v>
      </c>
      <c r="B1714" s="4" t="s">
        <v>480</v>
      </c>
      <c r="C1714" s="9" t="n">
        <v>45387</v>
      </c>
      <c r="D1714" s="4" t="s">
        <v>103</v>
      </c>
      <c r="E1714" s="4" t="n">
        <v>5825.52</v>
      </c>
      <c r="F1714" s="4" t="str">
        <f aca="false">INDEX(Data_Customers!$C$2:$C$602,MATCH(B1714,Data_Customers!$A$2:$A$602,0))</f>
        <v>Trade Account</v>
      </c>
      <c r="G1714" s="4" t="str">
        <f aca="false">INDEX(Data_Customers!$B$2:$B$602,MATCH(B1714,Data_Customers!$A$2:$A$602,0))</f>
        <v>Wright Contractors</v>
      </c>
    </row>
    <row r="1715" customFormat="false" ht="15" hidden="false" customHeight="false" outlineLevel="0" collapsed="false">
      <c r="A1715" s="4" t="s">
        <v>2797</v>
      </c>
      <c r="B1715" s="4" t="s">
        <v>481</v>
      </c>
      <c r="C1715" s="9" t="n">
        <v>45507</v>
      </c>
      <c r="D1715" s="4" t="s">
        <v>103</v>
      </c>
      <c r="E1715" s="4" t="n">
        <v>732.06</v>
      </c>
      <c r="F1715" s="4" t="str">
        <f aca="false">INDEX(Data_Customers!$C$2:$C$602,MATCH(B1715,Data_Customers!$A$2:$A$602,0))</f>
        <v>Retail</v>
      </c>
      <c r="G1715" s="4" t="str">
        <f aca="false">INDEX(Data_Customers!$B$2:$B$602,MATCH(B1715,Data_Customers!$A$2:$A$602,0))</f>
        <v>Oliver Taylor</v>
      </c>
    </row>
    <row r="1716" customFormat="false" ht="15" hidden="false" customHeight="false" outlineLevel="0" collapsed="false">
      <c r="A1716" s="4" t="s">
        <v>2798</v>
      </c>
      <c r="B1716" s="4" t="s">
        <v>481</v>
      </c>
      <c r="C1716" s="9" t="n">
        <v>46171</v>
      </c>
      <c r="D1716" s="4" t="s">
        <v>103</v>
      </c>
      <c r="E1716" s="4" t="n">
        <v>1900.64</v>
      </c>
      <c r="F1716" s="4" t="str">
        <f aca="false">INDEX(Data_Customers!$C$2:$C$602,MATCH(B1716,Data_Customers!$A$2:$A$602,0))</f>
        <v>Retail</v>
      </c>
      <c r="G1716" s="4" t="str">
        <f aca="false">INDEX(Data_Customers!$B$2:$B$602,MATCH(B1716,Data_Customers!$A$2:$A$602,0))</f>
        <v>Oliver Taylor</v>
      </c>
    </row>
    <row r="1717" customFormat="false" ht="15" hidden="false" customHeight="false" outlineLevel="0" collapsed="false">
      <c r="A1717" s="4" t="s">
        <v>2799</v>
      </c>
      <c r="B1717" s="4" t="s">
        <v>481</v>
      </c>
      <c r="C1717" s="9" t="n">
        <v>46097</v>
      </c>
      <c r="D1717" s="4" t="s">
        <v>103</v>
      </c>
      <c r="E1717" s="4" t="n">
        <v>2760.75</v>
      </c>
      <c r="F1717" s="4" t="str">
        <f aca="false">INDEX(Data_Customers!$C$2:$C$602,MATCH(B1717,Data_Customers!$A$2:$A$602,0))</f>
        <v>Retail</v>
      </c>
      <c r="G1717" s="4" t="str">
        <f aca="false">INDEX(Data_Customers!$B$2:$B$602,MATCH(B1717,Data_Customers!$A$2:$A$602,0))</f>
        <v>Oliver Taylor</v>
      </c>
    </row>
    <row r="1718" customFormat="false" ht="15" hidden="false" customHeight="false" outlineLevel="0" collapsed="false">
      <c r="A1718" s="4" t="s">
        <v>2800</v>
      </c>
      <c r="B1718" s="4" t="s">
        <v>481</v>
      </c>
      <c r="C1718" s="9" t="n">
        <v>45461</v>
      </c>
      <c r="D1718" s="4" t="s">
        <v>103</v>
      </c>
      <c r="E1718" s="4" t="n">
        <v>8986.57</v>
      </c>
      <c r="F1718" s="4" t="str">
        <f aca="false">INDEX(Data_Customers!$C$2:$C$602,MATCH(B1718,Data_Customers!$A$2:$A$602,0))</f>
        <v>Retail</v>
      </c>
      <c r="G1718" s="4" t="str">
        <f aca="false">INDEX(Data_Customers!$B$2:$B$602,MATCH(B1718,Data_Customers!$A$2:$A$602,0))</f>
        <v>Oliver Taylor</v>
      </c>
    </row>
    <row r="1719" customFormat="false" ht="15" hidden="false" customHeight="false" outlineLevel="0" collapsed="false">
      <c r="A1719" s="4" t="s">
        <v>2801</v>
      </c>
      <c r="B1719" s="4" t="s">
        <v>481</v>
      </c>
      <c r="C1719" s="9" t="n">
        <v>45556</v>
      </c>
      <c r="D1719" s="4" t="s">
        <v>103</v>
      </c>
      <c r="E1719" s="4" t="n">
        <v>10059.05</v>
      </c>
      <c r="F1719" s="4" t="str">
        <f aca="false">INDEX(Data_Customers!$C$2:$C$602,MATCH(B1719,Data_Customers!$A$2:$A$602,0))</f>
        <v>Retail</v>
      </c>
      <c r="G1719" s="4" t="str">
        <f aca="false">INDEX(Data_Customers!$B$2:$B$602,MATCH(B1719,Data_Customers!$A$2:$A$602,0))</f>
        <v>Oliver Taylor</v>
      </c>
    </row>
    <row r="1720" customFormat="false" ht="15" hidden="false" customHeight="false" outlineLevel="0" collapsed="false">
      <c r="A1720" s="4" t="s">
        <v>2802</v>
      </c>
      <c r="B1720" s="4" t="s">
        <v>481</v>
      </c>
      <c r="C1720" s="9" t="n">
        <v>45990</v>
      </c>
      <c r="D1720" s="4" t="s">
        <v>103</v>
      </c>
      <c r="E1720" s="4" t="n">
        <v>3420.83</v>
      </c>
      <c r="F1720" s="4" t="str">
        <f aca="false">INDEX(Data_Customers!$C$2:$C$602,MATCH(B1720,Data_Customers!$A$2:$A$602,0))</f>
        <v>Retail</v>
      </c>
      <c r="G1720" s="4" t="str">
        <f aca="false">INDEX(Data_Customers!$B$2:$B$602,MATCH(B1720,Data_Customers!$A$2:$A$602,0))</f>
        <v>Oliver Taylor</v>
      </c>
    </row>
    <row r="1721" customFormat="false" ht="15" hidden="false" customHeight="false" outlineLevel="0" collapsed="false">
      <c r="A1721" s="4" t="s">
        <v>2803</v>
      </c>
      <c r="B1721" s="4" t="s">
        <v>481</v>
      </c>
      <c r="C1721" s="9" t="n">
        <v>45736</v>
      </c>
      <c r="D1721" s="4" t="s">
        <v>103</v>
      </c>
      <c r="E1721" s="4" t="n">
        <v>3696.27</v>
      </c>
      <c r="F1721" s="4" t="str">
        <f aca="false">INDEX(Data_Customers!$C$2:$C$602,MATCH(B1721,Data_Customers!$A$2:$A$602,0))</f>
        <v>Retail</v>
      </c>
      <c r="G1721" s="4" t="str">
        <f aca="false">INDEX(Data_Customers!$B$2:$B$602,MATCH(B1721,Data_Customers!$A$2:$A$602,0))</f>
        <v>Oliver Taylor</v>
      </c>
    </row>
    <row r="1722" customFormat="false" ht="15" hidden="false" customHeight="false" outlineLevel="0" collapsed="false">
      <c r="A1722" s="4" t="s">
        <v>2804</v>
      </c>
      <c r="B1722" s="4" t="s">
        <v>481</v>
      </c>
      <c r="C1722" s="9" t="n">
        <v>45897</v>
      </c>
      <c r="D1722" s="4" t="s">
        <v>103</v>
      </c>
      <c r="E1722" s="4" t="n">
        <v>4128.58</v>
      </c>
      <c r="F1722" s="4" t="str">
        <f aca="false">INDEX(Data_Customers!$C$2:$C$602,MATCH(B1722,Data_Customers!$A$2:$A$602,0))</f>
        <v>Retail</v>
      </c>
      <c r="G1722" s="4" t="str">
        <f aca="false">INDEX(Data_Customers!$B$2:$B$602,MATCH(B1722,Data_Customers!$A$2:$A$602,0))</f>
        <v>Oliver Taylor</v>
      </c>
    </row>
    <row r="1723" customFormat="false" ht="15" hidden="false" customHeight="false" outlineLevel="0" collapsed="false">
      <c r="A1723" s="4" t="s">
        <v>2805</v>
      </c>
      <c r="B1723" s="4" t="s">
        <v>481</v>
      </c>
      <c r="C1723" s="9" t="n">
        <v>45520</v>
      </c>
      <c r="D1723" s="4" t="s">
        <v>103</v>
      </c>
      <c r="E1723" s="4" t="n">
        <v>2547.55</v>
      </c>
      <c r="F1723" s="4" t="str">
        <f aca="false">INDEX(Data_Customers!$C$2:$C$602,MATCH(B1723,Data_Customers!$A$2:$A$602,0))</f>
        <v>Retail</v>
      </c>
      <c r="G1723" s="4" t="str">
        <f aca="false">INDEX(Data_Customers!$B$2:$B$602,MATCH(B1723,Data_Customers!$A$2:$A$602,0))</f>
        <v>Oliver Taylor</v>
      </c>
    </row>
    <row r="1724" customFormat="false" ht="15" hidden="false" customHeight="false" outlineLevel="0" collapsed="false">
      <c r="A1724" s="4" t="s">
        <v>2806</v>
      </c>
      <c r="B1724" s="4" t="s">
        <v>481</v>
      </c>
      <c r="C1724" s="9" t="n">
        <v>45448</v>
      </c>
      <c r="D1724" s="4" t="s">
        <v>103</v>
      </c>
      <c r="E1724" s="4" t="n">
        <v>1865.34</v>
      </c>
      <c r="F1724" s="4" t="str">
        <f aca="false">INDEX(Data_Customers!$C$2:$C$602,MATCH(B1724,Data_Customers!$A$2:$A$602,0))</f>
        <v>Retail</v>
      </c>
      <c r="G1724" s="4" t="str">
        <f aca="false">INDEX(Data_Customers!$B$2:$B$602,MATCH(B1724,Data_Customers!$A$2:$A$602,0))</f>
        <v>Oliver Taylor</v>
      </c>
    </row>
    <row r="1725" customFormat="false" ht="15" hidden="false" customHeight="false" outlineLevel="0" collapsed="false">
      <c r="A1725" s="4" t="s">
        <v>2807</v>
      </c>
      <c r="B1725" s="4" t="s">
        <v>481</v>
      </c>
      <c r="C1725" s="9" t="n">
        <v>45809</v>
      </c>
      <c r="D1725" s="4" t="s">
        <v>103</v>
      </c>
      <c r="E1725" s="4" t="n">
        <v>6012.24</v>
      </c>
      <c r="F1725" s="4" t="str">
        <f aca="false">INDEX(Data_Customers!$C$2:$C$602,MATCH(B1725,Data_Customers!$A$2:$A$602,0))</f>
        <v>Retail</v>
      </c>
      <c r="G1725" s="4" t="str">
        <f aca="false">INDEX(Data_Customers!$B$2:$B$602,MATCH(B1725,Data_Customers!$A$2:$A$602,0))</f>
        <v>Oliver Taylor</v>
      </c>
    </row>
    <row r="1726" customFormat="false" ht="15" hidden="false" customHeight="false" outlineLevel="0" collapsed="false">
      <c r="A1726" s="4" t="s">
        <v>2808</v>
      </c>
      <c r="B1726" s="4" t="s">
        <v>481</v>
      </c>
      <c r="C1726" s="9" t="n">
        <v>45598</v>
      </c>
      <c r="D1726" s="4" t="s">
        <v>103</v>
      </c>
      <c r="E1726" s="4" t="n">
        <v>1104.3</v>
      </c>
      <c r="F1726" s="4" t="str">
        <f aca="false">INDEX(Data_Customers!$C$2:$C$602,MATCH(B1726,Data_Customers!$A$2:$A$602,0))</f>
        <v>Retail</v>
      </c>
      <c r="G1726" s="4" t="str">
        <f aca="false">INDEX(Data_Customers!$B$2:$B$602,MATCH(B1726,Data_Customers!$A$2:$A$602,0))</f>
        <v>Oliver Taylor</v>
      </c>
    </row>
    <row r="1727" customFormat="false" ht="15" hidden="false" customHeight="false" outlineLevel="0" collapsed="false">
      <c r="A1727" s="4" t="s">
        <v>2809</v>
      </c>
      <c r="B1727" s="4" t="s">
        <v>483</v>
      </c>
      <c r="C1727" s="9" t="n">
        <v>45707</v>
      </c>
      <c r="D1727" s="4" t="s">
        <v>79</v>
      </c>
      <c r="E1727" s="4" t="n">
        <v>4923.54</v>
      </c>
      <c r="F1727" s="4" t="str">
        <f aca="false">INDEX(Data_Customers!$C$2:$C$602,MATCH(B1727,Data_Customers!$A$2:$A$602,0))</f>
        <v>Housebuilder</v>
      </c>
      <c r="G1727" s="4" t="str">
        <f aca="false">INDEX(Data_Customers!$B$2:$B$602,MATCH(B1727,Data_Customers!$A$2:$A$602,0))</f>
        <v>Jones Roofing Ltd</v>
      </c>
    </row>
    <row r="1728" customFormat="false" ht="15" hidden="false" customHeight="false" outlineLevel="0" collapsed="false">
      <c r="A1728" s="4" t="s">
        <v>2810</v>
      </c>
      <c r="B1728" s="4" t="s">
        <v>485</v>
      </c>
      <c r="C1728" s="9" t="n">
        <v>45707</v>
      </c>
      <c r="D1728" s="4" t="s">
        <v>110</v>
      </c>
      <c r="E1728" s="4" t="n">
        <v>7672.05</v>
      </c>
      <c r="F1728" s="4" t="str">
        <f aca="false">INDEX(Data_Customers!$C$2:$C$602,MATCH(B1728,Data_Customers!$A$2:$A$602,0))</f>
        <v>Trade Account</v>
      </c>
      <c r="G1728" s="4" t="str">
        <f aca="false">INDEX(Data_Customers!$B$2:$B$602,MATCH(B1728,Data_Customers!$A$2:$A$602,0))</f>
        <v>Green Groundworks</v>
      </c>
    </row>
    <row r="1729" customFormat="false" ht="15" hidden="false" customHeight="false" outlineLevel="0" collapsed="false">
      <c r="A1729" s="4" t="s">
        <v>2811</v>
      </c>
      <c r="B1729" s="4" t="s">
        <v>485</v>
      </c>
      <c r="C1729" s="9" t="n">
        <v>45626</v>
      </c>
      <c r="D1729" s="4" t="s">
        <v>110</v>
      </c>
      <c r="E1729" s="4" t="n">
        <v>7481.89</v>
      </c>
      <c r="F1729" s="4" t="str">
        <f aca="false">INDEX(Data_Customers!$C$2:$C$602,MATCH(B1729,Data_Customers!$A$2:$A$602,0))</f>
        <v>Trade Account</v>
      </c>
      <c r="G1729" s="4" t="str">
        <f aca="false">INDEX(Data_Customers!$B$2:$B$602,MATCH(B1729,Data_Customers!$A$2:$A$602,0))</f>
        <v>Green Groundworks</v>
      </c>
    </row>
    <row r="1730" customFormat="false" ht="15" hidden="false" customHeight="false" outlineLevel="0" collapsed="false">
      <c r="A1730" s="4" t="s">
        <v>2812</v>
      </c>
      <c r="B1730" s="4" t="s">
        <v>485</v>
      </c>
      <c r="C1730" s="9" t="n">
        <v>45386</v>
      </c>
      <c r="D1730" s="4" t="s">
        <v>110</v>
      </c>
      <c r="E1730" s="4" t="n">
        <v>4670.42</v>
      </c>
      <c r="F1730" s="4" t="str">
        <f aca="false">INDEX(Data_Customers!$C$2:$C$602,MATCH(B1730,Data_Customers!$A$2:$A$602,0))</f>
        <v>Trade Account</v>
      </c>
      <c r="G1730" s="4" t="str">
        <f aca="false">INDEX(Data_Customers!$B$2:$B$602,MATCH(B1730,Data_Customers!$A$2:$A$602,0))</f>
        <v>Green Groundworks</v>
      </c>
    </row>
    <row r="1731" customFormat="false" ht="15" hidden="false" customHeight="false" outlineLevel="0" collapsed="false">
      <c r="A1731" s="4" t="s">
        <v>2813</v>
      </c>
      <c r="B1731" s="4" t="s">
        <v>485</v>
      </c>
      <c r="C1731" s="9" t="n">
        <v>45325</v>
      </c>
      <c r="D1731" s="4" t="s">
        <v>110</v>
      </c>
      <c r="E1731" s="4" t="n">
        <v>1338.12</v>
      </c>
      <c r="F1731" s="4" t="str">
        <f aca="false">INDEX(Data_Customers!$C$2:$C$602,MATCH(B1731,Data_Customers!$A$2:$A$602,0))</f>
        <v>Trade Account</v>
      </c>
      <c r="G1731" s="4" t="str">
        <f aca="false">INDEX(Data_Customers!$B$2:$B$602,MATCH(B1731,Data_Customers!$A$2:$A$602,0))</f>
        <v>Green Groundworks</v>
      </c>
    </row>
    <row r="1732" customFormat="false" ht="15" hidden="false" customHeight="false" outlineLevel="0" collapsed="false">
      <c r="A1732" s="4" t="s">
        <v>2814</v>
      </c>
      <c r="B1732" s="4" t="s">
        <v>485</v>
      </c>
      <c r="C1732" s="9" t="n">
        <v>45974</v>
      </c>
      <c r="D1732" s="4" t="s">
        <v>110</v>
      </c>
      <c r="E1732" s="4" t="n">
        <v>6918.95</v>
      </c>
      <c r="F1732" s="4" t="str">
        <f aca="false">INDEX(Data_Customers!$C$2:$C$602,MATCH(B1732,Data_Customers!$A$2:$A$602,0))</f>
        <v>Trade Account</v>
      </c>
      <c r="G1732" s="4" t="str">
        <f aca="false">INDEX(Data_Customers!$B$2:$B$602,MATCH(B1732,Data_Customers!$A$2:$A$602,0))</f>
        <v>Green Groundworks</v>
      </c>
    </row>
    <row r="1733" customFormat="false" ht="15" hidden="false" customHeight="false" outlineLevel="0" collapsed="false">
      <c r="A1733" s="4" t="s">
        <v>2815</v>
      </c>
      <c r="B1733" s="4" t="s">
        <v>485</v>
      </c>
      <c r="C1733" s="9" t="n">
        <v>45332</v>
      </c>
      <c r="D1733" s="4" t="s">
        <v>110</v>
      </c>
      <c r="E1733" s="4" t="n">
        <v>5950.87</v>
      </c>
      <c r="F1733" s="4" t="str">
        <f aca="false">INDEX(Data_Customers!$C$2:$C$602,MATCH(B1733,Data_Customers!$A$2:$A$602,0))</f>
        <v>Trade Account</v>
      </c>
      <c r="G1733" s="4" t="str">
        <f aca="false">INDEX(Data_Customers!$B$2:$B$602,MATCH(B1733,Data_Customers!$A$2:$A$602,0))</f>
        <v>Green Groundworks</v>
      </c>
    </row>
    <row r="1734" customFormat="false" ht="15" hidden="false" customHeight="false" outlineLevel="0" collapsed="false">
      <c r="A1734" s="4" t="s">
        <v>2816</v>
      </c>
      <c r="B1734" s="4" t="s">
        <v>485</v>
      </c>
      <c r="C1734" s="9" t="n">
        <v>45899</v>
      </c>
      <c r="D1734" s="4" t="s">
        <v>110</v>
      </c>
      <c r="E1734" s="4" t="n">
        <v>3882.93</v>
      </c>
      <c r="F1734" s="4" t="str">
        <f aca="false">INDEX(Data_Customers!$C$2:$C$602,MATCH(B1734,Data_Customers!$A$2:$A$602,0))</f>
        <v>Trade Account</v>
      </c>
      <c r="G1734" s="4" t="str">
        <f aca="false">INDEX(Data_Customers!$B$2:$B$602,MATCH(B1734,Data_Customers!$A$2:$A$602,0))</f>
        <v>Green Groundworks</v>
      </c>
    </row>
    <row r="1735" customFormat="false" ht="15" hidden="false" customHeight="false" outlineLevel="0" collapsed="false">
      <c r="A1735" s="4" t="s">
        <v>2817</v>
      </c>
      <c r="B1735" s="4" t="s">
        <v>485</v>
      </c>
      <c r="C1735" s="9" t="n">
        <v>45433</v>
      </c>
      <c r="D1735" s="4" t="s">
        <v>110</v>
      </c>
      <c r="E1735" s="4" t="n">
        <v>4855</v>
      </c>
      <c r="F1735" s="4" t="str">
        <f aca="false">INDEX(Data_Customers!$C$2:$C$602,MATCH(B1735,Data_Customers!$A$2:$A$602,0))</f>
        <v>Trade Account</v>
      </c>
      <c r="G1735" s="4" t="str">
        <f aca="false">INDEX(Data_Customers!$B$2:$B$602,MATCH(B1735,Data_Customers!$A$2:$A$602,0))</f>
        <v>Green Groundworks</v>
      </c>
    </row>
    <row r="1736" customFormat="false" ht="15" hidden="false" customHeight="false" outlineLevel="0" collapsed="false">
      <c r="A1736" s="4" t="s">
        <v>2818</v>
      </c>
      <c r="B1736" s="4" t="s">
        <v>485</v>
      </c>
      <c r="C1736" s="9" t="n">
        <v>46164</v>
      </c>
      <c r="D1736" s="4" t="s">
        <v>110</v>
      </c>
      <c r="E1736" s="4" t="n">
        <v>3636.12</v>
      </c>
      <c r="F1736" s="4" t="str">
        <f aca="false">INDEX(Data_Customers!$C$2:$C$602,MATCH(B1736,Data_Customers!$A$2:$A$602,0))</f>
        <v>Trade Account</v>
      </c>
      <c r="G1736" s="4" t="str">
        <f aca="false">INDEX(Data_Customers!$B$2:$B$602,MATCH(B1736,Data_Customers!$A$2:$A$602,0))</f>
        <v>Green Groundworks</v>
      </c>
    </row>
    <row r="1737" customFormat="false" ht="15" hidden="false" customHeight="false" outlineLevel="0" collapsed="false">
      <c r="A1737" s="4" t="s">
        <v>2819</v>
      </c>
      <c r="B1737" s="4" t="s">
        <v>485</v>
      </c>
      <c r="C1737" s="9" t="n">
        <v>45913</v>
      </c>
      <c r="D1737" s="4" t="s">
        <v>110</v>
      </c>
      <c r="E1737" s="4" t="n">
        <v>535.25</v>
      </c>
      <c r="F1737" s="4" t="str">
        <f aca="false">INDEX(Data_Customers!$C$2:$C$602,MATCH(B1737,Data_Customers!$A$2:$A$602,0))</f>
        <v>Trade Account</v>
      </c>
      <c r="G1737" s="4" t="str">
        <f aca="false">INDEX(Data_Customers!$B$2:$B$602,MATCH(B1737,Data_Customers!$A$2:$A$602,0))</f>
        <v>Green Groundworks</v>
      </c>
    </row>
    <row r="1738" customFormat="false" ht="15" hidden="false" customHeight="false" outlineLevel="0" collapsed="false">
      <c r="A1738" s="4" t="s">
        <v>2820</v>
      </c>
      <c r="B1738" s="4" t="s">
        <v>485</v>
      </c>
      <c r="C1738" s="9" t="n">
        <v>46164</v>
      </c>
      <c r="D1738" s="4" t="s">
        <v>110</v>
      </c>
      <c r="E1738" s="4" t="n">
        <v>5178.92</v>
      </c>
      <c r="F1738" s="4" t="str">
        <f aca="false">INDEX(Data_Customers!$C$2:$C$602,MATCH(B1738,Data_Customers!$A$2:$A$602,0))</f>
        <v>Trade Account</v>
      </c>
      <c r="G1738" s="4" t="str">
        <f aca="false">INDEX(Data_Customers!$B$2:$B$602,MATCH(B1738,Data_Customers!$A$2:$A$602,0))</f>
        <v>Green Groundworks</v>
      </c>
    </row>
    <row r="1739" customFormat="false" ht="15" hidden="false" customHeight="false" outlineLevel="0" collapsed="false">
      <c r="A1739" s="4" t="s">
        <v>2821</v>
      </c>
      <c r="B1739" s="4" t="s">
        <v>485</v>
      </c>
      <c r="C1739" s="9" t="n">
        <v>45813</v>
      </c>
      <c r="D1739" s="4" t="s">
        <v>110</v>
      </c>
      <c r="E1739" s="4" t="n">
        <v>4027.45</v>
      </c>
      <c r="F1739" s="4" t="str">
        <f aca="false">INDEX(Data_Customers!$C$2:$C$602,MATCH(B1739,Data_Customers!$A$2:$A$602,0))</f>
        <v>Trade Account</v>
      </c>
      <c r="G1739" s="4" t="str">
        <f aca="false">INDEX(Data_Customers!$B$2:$B$602,MATCH(B1739,Data_Customers!$A$2:$A$602,0))</f>
        <v>Green Groundworks</v>
      </c>
    </row>
    <row r="1740" customFormat="false" ht="15" hidden="false" customHeight="false" outlineLevel="0" collapsed="false">
      <c r="A1740" s="4" t="s">
        <v>2822</v>
      </c>
      <c r="B1740" s="4" t="s">
        <v>487</v>
      </c>
      <c r="C1740" s="9" t="n">
        <v>45764</v>
      </c>
      <c r="D1740" s="4" t="s">
        <v>75</v>
      </c>
      <c r="E1740" s="4" t="n">
        <v>446.54</v>
      </c>
      <c r="F1740" s="4" t="str">
        <f aca="false">INDEX(Data_Customers!$C$2:$C$602,MATCH(B1740,Data_Customers!$A$2:$A$602,0))</f>
        <v>Trade Account</v>
      </c>
      <c r="G1740" s="4" t="str">
        <f aca="false">INDEX(Data_Customers!$B$2:$B$602,MATCH(B1740,Data_Customers!$A$2:$A$602,0))</f>
        <v>Ward Property Services</v>
      </c>
    </row>
    <row r="1741" customFormat="false" ht="15" hidden="false" customHeight="false" outlineLevel="0" collapsed="false">
      <c r="A1741" s="4" t="s">
        <v>2823</v>
      </c>
      <c r="B1741" s="4" t="s">
        <v>487</v>
      </c>
      <c r="C1741" s="9" t="n">
        <v>45352</v>
      </c>
      <c r="D1741" s="4" t="s">
        <v>75</v>
      </c>
      <c r="E1741" s="4" t="n">
        <v>7498.09</v>
      </c>
      <c r="F1741" s="4" t="str">
        <f aca="false">INDEX(Data_Customers!$C$2:$C$602,MATCH(B1741,Data_Customers!$A$2:$A$602,0))</f>
        <v>Trade Account</v>
      </c>
      <c r="G1741" s="4" t="str">
        <f aca="false">INDEX(Data_Customers!$B$2:$B$602,MATCH(B1741,Data_Customers!$A$2:$A$602,0))</f>
        <v>Ward Property Services</v>
      </c>
    </row>
    <row r="1742" customFormat="false" ht="15" hidden="false" customHeight="false" outlineLevel="0" collapsed="false">
      <c r="A1742" s="4" t="s">
        <v>2824</v>
      </c>
      <c r="B1742" s="4" t="s">
        <v>489</v>
      </c>
      <c r="C1742" s="9" t="n">
        <v>45951</v>
      </c>
      <c r="D1742" s="4" t="s">
        <v>79</v>
      </c>
      <c r="E1742" s="4" t="n">
        <v>6692.63</v>
      </c>
      <c r="F1742" s="4" t="str">
        <f aca="false">INDEX(Data_Customers!$C$2:$C$602,MATCH(B1742,Data_Customers!$A$2:$A$602,0))</f>
        <v>Contractor</v>
      </c>
      <c r="G1742" s="4" t="str">
        <f aca="false">INDEX(Data_Customers!$B$2:$B$602,MATCH(B1742,Data_Customers!$A$2:$A$602,0))</f>
        <v>Taylor &amp; Sons</v>
      </c>
    </row>
    <row r="1743" customFormat="false" ht="15" hidden="false" customHeight="false" outlineLevel="0" collapsed="false">
      <c r="A1743" s="4" t="s">
        <v>2825</v>
      </c>
      <c r="B1743" s="4" t="s">
        <v>489</v>
      </c>
      <c r="C1743" s="9" t="n">
        <v>45692</v>
      </c>
      <c r="D1743" s="4" t="s">
        <v>79</v>
      </c>
      <c r="E1743" s="4" t="n">
        <v>574.16</v>
      </c>
      <c r="F1743" s="4" t="str">
        <f aca="false">INDEX(Data_Customers!$C$2:$C$602,MATCH(B1743,Data_Customers!$A$2:$A$602,0))</f>
        <v>Contractor</v>
      </c>
      <c r="G1743" s="4" t="str">
        <f aca="false">INDEX(Data_Customers!$B$2:$B$602,MATCH(B1743,Data_Customers!$A$2:$A$602,0))</f>
        <v>Taylor &amp; Sons</v>
      </c>
    </row>
    <row r="1744" customFormat="false" ht="15" hidden="false" customHeight="false" outlineLevel="0" collapsed="false">
      <c r="A1744" s="4" t="s">
        <v>2826</v>
      </c>
      <c r="B1744" s="4" t="s">
        <v>489</v>
      </c>
      <c r="C1744" s="9" t="n">
        <v>46153</v>
      </c>
      <c r="D1744" s="4" t="s">
        <v>79</v>
      </c>
      <c r="E1744" s="4" t="n">
        <v>3683.56</v>
      </c>
      <c r="F1744" s="4" t="str">
        <f aca="false">INDEX(Data_Customers!$C$2:$C$602,MATCH(B1744,Data_Customers!$A$2:$A$602,0))</f>
        <v>Contractor</v>
      </c>
      <c r="G1744" s="4" t="str">
        <f aca="false">INDEX(Data_Customers!$B$2:$B$602,MATCH(B1744,Data_Customers!$A$2:$A$602,0))</f>
        <v>Taylor &amp; Sons</v>
      </c>
    </row>
    <row r="1745" customFormat="false" ht="15" hidden="false" customHeight="false" outlineLevel="0" collapsed="false">
      <c r="A1745" s="4" t="s">
        <v>2827</v>
      </c>
      <c r="B1745" s="4" t="s">
        <v>489</v>
      </c>
      <c r="C1745" s="9" t="n">
        <v>46094</v>
      </c>
      <c r="D1745" s="4" t="s">
        <v>79</v>
      </c>
      <c r="E1745" s="4" t="n">
        <v>4735.97</v>
      </c>
      <c r="F1745" s="4" t="str">
        <f aca="false">INDEX(Data_Customers!$C$2:$C$602,MATCH(B1745,Data_Customers!$A$2:$A$602,0))</f>
        <v>Contractor</v>
      </c>
      <c r="G1745" s="4" t="str">
        <f aca="false">INDEX(Data_Customers!$B$2:$B$602,MATCH(B1745,Data_Customers!$A$2:$A$602,0))</f>
        <v>Taylor &amp; Sons</v>
      </c>
    </row>
    <row r="1746" customFormat="false" ht="15" hidden="false" customHeight="false" outlineLevel="0" collapsed="false">
      <c r="A1746" s="4" t="s">
        <v>2828</v>
      </c>
      <c r="B1746" s="4" t="s">
        <v>489</v>
      </c>
      <c r="C1746" s="9" t="n">
        <v>46061</v>
      </c>
      <c r="D1746" s="4" t="s">
        <v>79</v>
      </c>
      <c r="E1746" s="4" t="n">
        <v>7110.12</v>
      </c>
      <c r="F1746" s="4" t="str">
        <f aca="false">INDEX(Data_Customers!$C$2:$C$602,MATCH(B1746,Data_Customers!$A$2:$A$602,0))</f>
        <v>Contractor</v>
      </c>
      <c r="G1746" s="4" t="str">
        <f aca="false">INDEX(Data_Customers!$B$2:$B$602,MATCH(B1746,Data_Customers!$A$2:$A$602,0))</f>
        <v>Taylor &amp; Sons</v>
      </c>
    </row>
    <row r="1747" customFormat="false" ht="15" hidden="false" customHeight="false" outlineLevel="0" collapsed="false">
      <c r="A1747" s="4" t="s">
        <v>2829</v>
      </c>
      <c r="B1747" s="4" t="s">
        <v>489</v>
      </c>
      <c r="C1747" s="9" t="n">
        <v>46188</v>
      </c>
      <c r="D1747" s="4" t="s">
        <v>79</v>
      </c>
      <c r="E1747" s="4" t="n">
        <v>6254.01</v>
      </c>
      <c r="F1747" s="4" t="str">
        <f aca="false">INDEX(Data_Customers!$C$2:$C$602,MATCH(B1747,Data_Customers!$A$2:$A$602,0))</f>
        <v>Contractor</v>
      </c>
      <c r="G1747" s="4" t="str">
        <f aca="false">INDEX(Data_Customers!$B$2:$B$602,MATCH(B1747,Data_Customers!$A$2:$A$602,0))</f>
        <v>Taylor &amp; Sons</v>
      </c>
    </row>
    <row r="1748" customFormat="false" ht="15" hidden="false" customHeight="false" outlineLevel="0" collapsed="false">
      <c r="A1748" s="4" t="s">
        <v>2830</v>
      </c>
      <c r="B1748" s="4" t="s">
        <v>489</v>
      </c>
      <c r="C1748" s="9" t="n">
        <v>45910</v>
      </c>
      <c r="D1748" s="4" t="s">
        <v>79</v>
      </c>
      <c r="E1748" s="4" t="n">
        <v>2277.08</v>
      </c>
      <c r="F1748" s="4" t="str">
        <f aca="false">INDEX(Data_Customers!$C$2:$C$602,MATCH(B1748,Data_Customers!$A$2:$A$602,0))</f>
        <v>Contractor</v>
      </c>
      <c r="G1748" s="4" t="str">
        <f aca="false">INDEX(Data_Customers!$B$2:$B$602,MATCH(B1748,Data_Customers!$A$2:$A$602,0))</f>
        <v>Taylor &amp; Sons</v>
      </c>
    </row>
    <row r="1749" customFormat="false" ht="15" hidden="false" customHeight="false" outlineLevel="0" collapsed="false">
      <c r="A1749" s="4" t="s">
        <v>2831</v>
      </c>
      <c r="B1749" s="4" t="s">
        <v>489</v>
      </c>
      <c r="C1749" s="9" t="n">
        <v>45938</v>
      </c>
      <c r="D1749" s="4" t="s">
        <v>79</v>
      </c>
      <c r="E1749" s="4" t="n">
        <v>5574.99</v>
      </c>
      <c r="F1749" s="4" t="str">
        <f aca="false">INDEX(Data_Customers!$C$2:$C$602,MATCH(B1749,Data_Customers!$A$2:$A$602,0))</f>
        <v>Contractor</v>
      </c>
      <c r="G1749" s="4" t="str">
        <f aca="false">INDEX(Data_Customers!$B$2:$B$602,MATCH(B1749,Data_Customers!$A$2:$A$602,0))</f>
        <v>Taylor &amp; Sons</v>
      </c>
    </row>
    <row r="1750" customFormat="false" ht="15" hidden="false" customHeight="false" outlineLevel="0" collapsed="false">
      <c r="A1750" s="4" t="s">
        <v>2832</v>
      </c>
      <c r="B1750" s="4" t="s">
        <v>489</v>
      </c>
      <c r="C1750" s="9" t="n">
        <v>45294</v>
      </c>
      <c r="D1750" s="4" t="s">
        <v>79</v>
      </c>
      <c r="E1750" s="4" t="n">
        <v>3237.48</v>
      </c>
      <c r="F1750" s="4" t="str">
        <f aca="false">INDEX(Data_Customers!$C$2:$C$602,MATCH(B1750,Data_Customers!$A$2:$A$602,0))</f>
        <v>Contractor</v>
      </c>
      <c r="G1750" s="4" t="str">
        <f aca="false">INDEX(Data_Customers!$B$2:$B$602,MATCH(B1750,Data_Customers!$A$2:$A$602,0))</f>
        <v>Taylor &amp; Sons</v>
      </c>
    </row>
    <row r="1751" customFormat="false" ht="15" hidden="false" customHeight="false" outlineLevel="0" collapsed="false">
      <c r="A1751" s="4" t="s">
        <v>2833</v>
      </c>
      <c r="B1751" s="4" t="s">
        <v>489</v>
      </c>
      <c r="C1751" s="9" t="n">
        <v>45498</v>
      </c>
      <c r="D1751" s="4" t="s">
        <v>79</v>
      </c>
      <c r="E1751" s="4" t="n">
        <v>2252.77</v>
      </c>
      <c r="F1751" s="4" t="str">
        <f aca="false">INDEX(Data_Customers!$C$2:$C$602,MATCH(B1751,Data_Customers!$A$2:$A$602,0))</f>
        <v>Contractor</v>
      </c>
      <c r="G1751" s="4" t="str">
        <f aca="false">INDEX(Data_Customers!$B$2:$B$602,MATCH(B1751,Data_Customers!$A$2:$A$602,0))</f>
        <v>Taylor &amp; Sons</v>
      </c>
    </row>
    <row r="1752" customFormat="false" ht="15" hidden="false" customHeight="false" outlineLevel="0" collapsed="false">
      <c r="A1752" s="4" t="s">
        <v>2834</v>
      </c>
      <c r="B1752" s="4" t="s">
        <v>489</v>
      </c>
      <c r="C1752" s="9" t="n">
        <v>45835</v>
      </c>
      <c r="D1752" s="4" t="s">
        <v>79</v>
      </c>
      <c r="E1752" s="4" t="n">
        <v>9451.38</v>
      </c>
      <c r="F1752" s="4" t="str">
        <f aca="false">INDEX(Data_Customers!$C$2:$C$602,MATCH(B1752,Data_Customers!$A$2:$A$602,0))</f>
        <v>Contractor</v>
      </c>
      <c r="G1752" s="4" t="str">
        <f aca="false">INDEX(Data_Customers!$B$2:$B$602,MATCH(B1752,Data_Customers!$A$2:$A$602,0))</f>
        <v>Taylor &amp; Sons</v>
      </c>
    </row>
    <row r="1753" customFormat="false" ht="15" hidden="false" customHeight="false" outlineLevel="0" collapsed="false">
      <c r="A1753" s="4" t="s">
        <v>2835</v>
      </c>
      <c r="B1753" s="4" t="s">
        <v>489</v>
      </c>
      <c r="C1753" s="9" t="n">
        <v>45757</v>
      </c>
      <c r="D1753" s="4" t="s">
        <v>79</v>
      </c>
      <c r="E1753" s="4" t="n">
        <v>9478.34</v>
      </c>
      <c r="F1753" s="4" t="str">
        <f aca="false">INDEX(Data_Customers!$C$2:$C$602,MATCH(B1753,Data_Customers!$A$2:$A$602,0))</f>
        <v>Contractor</v>
      </c>
      <c r="G1753" s="4" t="str">
        <f aca="false">INDEX(Data_Customers!$B$2:$B$602,MATCH(B1753,Data_Customers!$A$2:$A$602,0))</f>
        <v>Taylor &amp; Sons</v>
      </c>
    </row>
    <row r="1754" customFormat="false" ht="15" hidden="false" customHeight="false" outlineLevel="0" collapsed="false">
      <c r="A1754" s="4" t="s">
        <v>2836</v>
      </c>
      <c r="B1754" s="4" t="s">
        <v>491</v>
      </c>
      <c r="C1754" s="9" t="n">
        <v>46197</v>
      </c>
      <c r="D1754" s="4" t="s">
        <v>79</v>
      </c>
      <c r="E1754" s="4" t="n">
        <v>9245.17</v>
      </c>
      <c r="F1754" s="4" t="str">
        <f aca="false">INDEX(Data_Customers!$C$2:$C$602,MATCH(B1754,Data_Customers!$A$2:$A$602,0))</f>
        <v>Contractor</v>
      </c>
      <c r="G1754" s="4" t="str">
        <f aca="false">INDEX(Data_Customers!$B$2:$B$602,MATCH(B1754,Data_Customers!$A$2:$A$602,0))</f>
        <v>Khan Groundworks</v>
      </c>
    </row>
    <row r="1755" customFormat="false" ht="15" hidden="false" customHeight="false" outlineLevel="0" collapsed="false">
      <c r="A1755" s="4" t="s">
        <v>2837</v>
      </c>
      <c r="B1755" s="4" t="s">
        <v>491</v>
      </c>
      <c r="C1755" s="9" t="n">
        <v>45959</v>
      </c>
      <c r="D1755" s="4" t="s">
        <v>79</v>
      </c>
      <c r="E1755" s="4" t="n">
        <v>690.24</v>
      </c>
      <c r="F1755" s="4" t="str">
        <f aca="false">INDEX(Data_Customers!$C$2:$C$602,MATCH(B1755,Data_Customers!$A$2:$A$602,0))</f>
        <v>Contractor</v>
      </c>
      <c r="G1755" s="4" t="str">
        <f aca="false">INDEX(Data_Customers!$B$2:$B$602,MATCH(B1755,Data_Customers!$A$2:$A$602,0))</f>
        <v>Khan Groundworks</v>
      </c>
    </row>
    <row r="1756" customFormat="false" ht="15" hidden="false" customHeight="false" outlineLevel="0" collapsed="false">
      <c r="A1756" s="4" t="s">
        <v>2838</v>
      </c>
      <c r="B1756" s="4" t="s">
        <v>491</v>
      </c>
      <c r="C1756" s="9" t="n">
        <v>45976</v>
      </c>
      <c r="D1756" s="4" t="s">
        <v>79</v>
      </c>
      <c r="E1756" s="4" t="n">
        <v>6629.4</v>
      </c>
      <c r="F1756" s="4" t="str">
        <f aca="false">INDEX(Data_Customers!$C$2:$C$602,MATCH(B1756,Data_Customers!$A$2:$A$602,0))</f>
        <v>Contractor</v>
      </c>
      <c r="G1756" s="4" t="str">
        <f aca="false">INDEX(Data_Customers!$B$2:$B$602,MATCH(B1756,Data_Customers!$A$2:$A$602,0))</f>
        <v>Khan Groundworks</v>
      </c>
    </row>
    <row r="1757" customFormat="false" ht="15" hidden="false" customHeight="false" outlineLevel="0" collapsed="false">
      <c r="A1757" s="4" t="s">
        <v>2839</v>
      </c>
      <c r="B1757" s="4" t="s">
        <v>491</v>
      </c>
      <c r="C1757" s="9" t="n">
        <v>45294</v>
      </c>
      <c r="D1757" s="4" t="s">
        <v>79</v>
      </c>
      <c r="E1757" s="4" t="n">
        <v>8139.1</v>
      </c>
      <c r="F1757" s="4" t="str">
        <f aca="false">INDEX(Data_Customers!$C$2:$C$602,MATCH(B1757,Data_Customers!$A$2:$A$602,0))</f>
        <v>Contractor</v>
      </c>
      <c r="G1757" s="4" t="str">
        <f aca="false">INDEX(Data_Customers!$B$2:$B$602,MATCH(B1757,Data_Customers!$A$2:$A$602,0))</f>
        <v>Khan Groundworks</v>
      </c>
    </row>
    <row r="1758" customFormat="false" ht="15" hidden="false" customHeight="false" outlineLevel="0" collapsed="false">
      <c r="A1758" s="4" t="s">
        <v>2840</v>
      </c>
      <c r="B1758" s="4" t="s">
        <v>492</v>
      </c>
      <c r="C1758" s="9" t="n">
        <v>45838</v>
      </c>
      <c r="D1758" s="4" t="s">
        <v>85</v>
      </c>
      <c r="E1758" s="4" t="n">
        <v>7320.8</v>
      </c>
      <c r="F1758" s="4" t="str">
        <f aca="false">INDEX(Data_Customers!$C$2:$C$602,MATCH(B1758,Data_Customers!$A$2:$A$602,0))</f>
        <v>Trade Account</v>
      </c>
      <c r="G1758" s="4" t="str">
        <f aca="false">INDEX(Data_Customers!$B$2:$B$602,MATCH(B1758,Data_Customers!$A$2:$A$602,0))</f>
        <v>Reid Building Services</v>
      </c>
    </row>
    <row r="1759" customFormat="false" ht="15" hidden="false" customHeight="false" outlineLevel="0" collapsed="false">
      <c r="A1759" s="4" t="s">
        <v>2841</v>
      </c>
      <c r="B1759" s="4" t="s">
        <v>492</v>
      </c>
      <c r="C1759" s="9" t="n">
        <v>45963</v>
      </c>
      <c r="D1759" s="4" t="s">
        <v>85</v>
      </c>
      <c r="E1759" s="4" t="n">
        <v>2433.73</v>
      </c>
      <c r="F1759" s="4" t="str">
        <f aca="false">INDEX(Data_Customers!$C$2:$C$602,MATCH(B1759,Data_Customers!$A$2:$A$602,0))</f>
        <v>Trade Account</v>
      </c>
      <c r="G1759" s="4" t="str">
        <f aca="false">INDEX(Data_Customers!$B$2:$B$602,MATCH(B1759,Data_Customers!$A$2:$A$602,0))</f>
        <v>Reid Building Services</v>
      </c>
    </row>
    <row r="1760" customFormat="false" ht="15" hidden="false" customHeight="false" outlineLevel="0" collapsed="false">
      <c r="A1760" s="4" t="s">
        <v>2842</v>
      </c>
      <c r="B1760" s="4" t="s">
        <v>492</v>
      </c>
      <c r="C1760" s="9" t="n">
        <v>45628</v>
      </c>
      <c r="D1760" s="4" t="s">
        <v>85</v>
      </c>
      <c r="E1760" s="4" t="n">
        <v>808.37</v>
      </c>
      <c r="F1760" s="4" t="str">
        <f aca="false">INDEX(Data_Customers!$C$2:$C$602,MATCH(B1760,Data_Customers!$A$2:$A$602,0))</f>
        <v>Trade Account</v>
      </c>
      <c r="G1760" s="4" t="str">
        <f aca="false">INDEX(Data_Customers!$B$2:$B$602,MATCH(B1760,Data_Customers!$A$2:$A$602,0))</f>
        <v>Reid Building Services</v>
      </c>
    </row>
    <row r="1761" customFormat="false" ht="15" hidden="false" customHeight="false" outlineLevel="0" collapsed="false">
      <c r="A1761" s="4" t="s">
        <v>2843</v>
      </c>
      <c r="B1761" s="4" t="s">
        <v>492</v>
      </c>
      <c r="C1761" s="9" t="n">
        <v>45424</v>
      </c>
      <c r="D1761" s="4" t="s">
        <v>85</v>
      </c>
      <c r="E1761" s="4" t="n">
        <v>3290.56</v>
      </c>
      <c r="F1761" s="4" t="str">
        <f aca="false">INDEX(Data_Customers!$C$2:$C$602,MATCH(B1761,Data_Customers!$A$2:$A$602,0))</f>
        <v>Trade Account</v>
      </c>
      <c r="G1761" s="4" t="str">
        <f aca="false">INDEX(Data_Customers!$B$2:$B$602,MATCH(B1761,Data_Customers!$A$2:$A$602,0))</f>
        <v>Reid Building Services</v>
      </c>
    </row>
    <row r="1762" customFormat="false" ht="15" hidden="false" customHeight="false" outlineLevel="0" collapsed="false">
      <c r="A1762" s="4" t="s">
        <v>2844</v>
      </c>
      <c r="B1762" s="4" t="s">
        <v>492</v>
      </c>
      <c r="C1762" s="9" t="n">
        <v>45728</v>
      </c>
      <c r="D1762" s="4" t="s">
        <v>85</v>
      </c>
      <c r="E1762" s="4" t="n">
        <v>2041.88</v>
      </c>
      <c r="F1762" s="4" t="str">
        <f aca="false">INDEX(Data_Customers!$C$2:$C$602,MATCH(B1762,Data_Customers!$A$2:$A$602,0))</f>
        <v>Trade Account</v>
      </c>
      <c r="G1762" s="4" t="str">
        <f aca="false">INDEX(Data_Customers!$B$2:$B$602,MATCH(B1762,Data_Customers!$A$2:$A$602,0))</f>
        <v>Reid Building Services</v>
      </c>
    </row>
    <row r="1763" customFormat="false" ht="15" hidden="false" customHeight="false" outlineLevel="0" collapsed="false">
      <c r="A1763" s="4" t="s">
        <v>2845</v>
      </c>
      <c r="B1763" s="4" t="s">
        <v>492</v>
      </c>
      <c r="C1763" s="9" t="n">
        <v>46075</v>
      </c>
      <c r="D1763" s="4" t="s">
        <v>85</v>
      </c>
      <c r="E1763" s="4" t="n">
        <v>1103.19</v>
      </c>
      <c r="F1763" s="4" t="str">
        <f aca="false">INDEX(Data_Customers!$C$2:$C$602,MATCH(B1763,Data_Customers!$A$2:$A$602,0))</f>
        <v>Trade Account</v>
      </c>
      <c r="G1763" s="4" t="str">
        <f aca="false">INDEX(Data_Customers!$B$2:$B$602,MATCH(B1763,Data_Customers!$A$2:$A$602,0))</f>
        <v>Reid Building Services</v>
      </c>
    </row>
    <row r="1764" customFormat="false" ht="15" hidden="false" customHeight="false" outlineLevel="0" collapsed="false">
      <c r="A1764" s="4" t="s">
        <v>2846</v>
      </c>
      <c r="B1764" s="4" t="s">
        <v>492</v>
      </c>
      <c r="C1764" s="9" t="n">
        <v>45451</v>
      </c>
      <c r="D1764" s="4" t="s">
        <v>85</v>
      </c>
      <c r="E1764" s="4" t="n">
        <v>230.32</v>
      </c>
      <c r="F1764" s="4" t="str">
        <f aca="false">INDEX(Data_Customers!$C$2:$C$602,MATCH(B1764,Data_Customers!$A$2:$A$602,0))</f>
        <v>Trade Account</v>
      </c>
      <c r="G1764" s="4" t="str">
        <f aca="false">INDEX(Data_Customers!$B$2:$B$602,MATCH(B1764,Data_Customers!$A$2:$A$602,0))</f>
        <v>Reid Building Services</v>
      </c>
    </row>
    <row r="1765" customFormat="false" ht="15" hidden="false" customHeight="false" outlineLevel="0" collapsed="false">
      <c r="A1765" s="4" t="s">
        <v>2847</v>
      </c>
      <c r="B1765" s="4" t="s">
        <v>492</v>
      </c>
      <c r="C1765" s="9" t="n">
        <v>45537</v>
      </c>
      <c r="D1765" s="4" t="s">
        <v>85</v>
      </c>
      <c r="E1765" s="4" t="n">
        <v>878.67</v>
      </c>
      <c r="F1765" s="4" t="str">
        <f aca="false">INDEX(Data_Customers!$C$2:$C$602,MATCH(B1765,Data_Customers!$A$2:$A$602,0))</f>
        <v>Trade Account</v>
      </c>
      <c r="G1765" s="4" t="str">
        <f aca="false">INDEX(Data_Customers!$B$2:$B$602,MATCH(B1765,Data_Customers!$A$2:$A$602,0))</f>
        <v>Reid Building Services</v>
      </c>
    </row>
    <row r="1766" customFormat="false" ht="15" hidden="false" customHeight="false" outlineLevel="0" collapsed="false">
      <c r="A1766" s="4" t="s">
        <v>2848</v>
      </c>
      <c r="B1766" s="4" t="s">
        <v>492</v>
      </c>
      <c r="C1766" s="9" t="n">
        <v>45475</v>
      </c>
      <c r="D1766" s="4" t="s">
        <v>85</v>
      </c>
      <c r="E1766" s="4" t="n">
        <v>1464.45</v>
      </c>
      <c r="F1766" s="4" t="str">
        <f aca="false">INDEX(Data_Customers!$C$2:$C$602,MATCH(B1766,Data_Customers!$A$2:$A$602,0))</f>
        <v>Trade Account</v>
      </c>
      <c r="G1766" s="4" t="str">
        <f aca="false">INDEX(Data_Customers!$B$2:$B$602,MATCH(B1766,Data_Customers!$A$2:$A$602,0))</f>
        <v>Reid Building Services</v>
      </c>
    </row>
    <row r="1767" customFormat="false" ht="15" hidden="false" customHeight="false" outlineLevel="0" collapsed="false">
      <c r="A1767" s="4" t="s">
        <v>2849</v>
      </c>
      <c r="B1767" s="4" t="s">
        <v>492</v>
      </c>
      <c r="C1767" s="9" t="n">
        <v>45637</v>
      </c>
      <c r="D1767" s="4" t="s">
        <v>85</v>
      </c>
      <c r="E1767" s="4" t="n">
        <v>2772.36</v>
      </c>
      <c r="F1767" s="4" t="str">
        <f aca="false">INDEX(Data_Customers!$C$2:$C$602,MATCH(B1767,Data_Customers!$A$2:$A$602,0))</f>
        <v>Trade Account</v>
      </c>
      <c r="G1767" s="4" t="str">
        <f aca="false">INDEX(Data_Customers!$B$2:$B$602,MATCH(B1767,Data_Customers!$A$2:$A$602,0))</f>
        <v>Reid Building Services</v>
      </c>
    </row>
    <row r="1768" customFormat="false" ht="15" hidden="false" customHeight="false" outlineLevel="0" collapsed="false">
      <c r="A1768" s="4" t="s">
        <v>2850</v>
      </c>
      <c r="B1768" s="4" t="s">
        <v>492</v>
      </c>
      <c r="C1768" s="9" t="n">
        <v>45768</v>
      </c>
      <c r="D1768" s="4" t="s">
        <v>85</v>
      </c>
      <c r="E1768" s="4" t="n">
        <v>6144.42</v>
      </c>
      <c r="F1768" s="4" t="str">
        <f aca="false">INDEX(Data_Customers!$C$2:$C$602,MATCH(B1768,Data_Customers!$A$2:$A$602,0))</f>
        <v>Trade Account</v>
      </c>
      <c r="G1768" s="4" t="str">
        <f aca="false">INDEX(Data_Customers!$B$2:$B$602,MATCH(B1768,Data_Customers!$A$2:$A$602,0))</f>
        <v>Reid Building Services</v>
      </c>
    </row>
    <row r="1769" customFormat="false" ht="15" hidden="false" customHeight="false" outlineLevel="0" collapsed="false">
      <c r="A1769" s="4" t="s">
        <v>2851</v>
      </c>
      <c r="B1769" s="4" t="s">
        <v>492</v>
      </c>
      <c r="C1769" s="9" t="n">
        <v>45689</v>
      </c>
      <c r="D1769" s="4" t="s">
        <v>85</v>
      </c>
      <c r="E1769" s="4" t="n">
        <v>1061.09</v>
      </c>
      <c r="F1769" s="4" t="str">
        <f aca="false">INDEX(Data_Customers!$C$2:$C$602,MATCH(B1769,Data_Customers!$A$2:$A$602,0))</f>
        <v>Trade Account</v>
      </c>
      <c r="G1769" s="4" t="str">
        <f aca="false">INDEX(Data_Customers!$B$2:$B$602,MATCH(B1769,Data_Customers!$A$2:$A$602,0))</f>
        <v>Reid Building Services</v>
      </c>
    </row>
    <row r="1770" customFormat="false" ht="15" hidden="false" customHeight="false" outlineLevel="0" collapsed="false">
      <c r="A1770" s="4" t="s">
        <v>2852</v>
      </c>
      <c r="B1770" s="4" t="s">
        <v>492</v>
      </c>
      <c r="C1770" s="9" t="n">
        <v>45927</v>
      </c>
      <c r="D1770" s="4" t="s">
        <v>85</v>
      </c>
      <c r="E1770" s="4" t="n">
        <v>732.06</v>
      </c>
      <c r="F1770" s="4" t="str">
        <f aca="false">INDEX(Data_Customers!$C$2:$C$602,MATCH(B1770,Data_Customers!$A$2:$A$602,0))</f>
        <v>Trade Account</v>
      </c>
      <c r="G1770" s="4" t="str">
        <f aca="false">INDEX(Data_Customers!$B$2:$B$602,MATCH(B1770,Data_Customers!$A$2:$A$602,0))</f>
        <v>Reid Building Services</v>
      </c>
    </row>
    <row r="1771" customFormat="false" ht="15" hidden="false" customHeight="false" outlineLevel="0" collapsed="false">
      <c r="A1771" s="4" t="s">
        <v>2853</v>
      </c>
      <c r="B1771" s="4" t="s">
        <v>492</v>
      </c>
      <c r="C1771" s="9" t="n">
        <v>45441</v>
      </c>
      <c r="D1771" s="4" t="s">
        <v>85</v>
      </c>
      <c r="E1771" s="4" t="n">
        <v>3786.3</v>
      </c>
      <c r="F1771" s="4" t="str">
        <f aca="false">INDEX(Data_Customers!$C$2:$C$602,MATCH(B1771,Data_Customers!$A$2:$A$602,0))</f>
        <v>Trade Account</v>
      </c>
      <c r="G1771" s="4" t="str">
        <f aca="false">INDEX(Data_Customers!$B$2:$B$602,MATCH(B1771,Data_Customers!$A$2:$A$602,0))</f>
        <v>Reid Building Services</v>
      </c>
    </row>
    <row r="1772" customFormat="false" ht="15" hidden="false" customHeight="false" outlineLevel="0" collapsed="false">
      <c r="A1772" s="4" t="s">
        <v>2854</v>
      </c>
      <c r="B1772" s="4" t="s">
        <v>492</v>
      </c>
      <c r="C1772" s="9" t="n">
        <v>46067</v>
      </c>
      <c r="D1772" s="4" t="s">
        <v>85</v>
      </c>
      <c r="E1772" s="4" t="n">
        <v>4083.73</v>
      </c>
      <c r="F1772" s="4" t="str">
        <f aca="false">INDEX(Data_Customers!$C$2:$C$602,MATCH(B1772,Data_Customers!$A$2:$A$602,0))</f>
        <v>Trade Account</v>
      </c>
      <c r="G1772" s="4" t="str">
        <f aca="false">INDEX(Data_Customers!$B$2:$B$602,MATCH(B1772,Data_Customers!$A$2:$A$602,0))</f>
        <v>Reid Building Services</v>
      </c>
    </row>
    <row r="1773" customFormat="false" ht="15" hidden="false" customHeight="false" outlineLevel="0" collapsed="false">
      <c r="A1773" s="4" t="s">
        <v>2855</v>
      </c>
      <c r="B1773" s="4" t="s">
        <v>492</v>
      </c>
      <c r="C1773" s="9" t="n">
        <v>46118</v>
      </c>
      <c r="D1773" s="4" t="s">
        <v>85</v>
      </c>
      <c r="E1773" s="4" t="n">
        <v>9159.67</v>
      </c>
      <c r="F1773" s="4" t="str">
        <f aca="false">INDEX(Data_Customers!$C$2:$C$602,MATCH(B1773,Data_Customers!$A$2:$A$602,0))</f>
        <v>Trade Account</v>
      </c>
      <c r="G1773" s="4" t="str">
        <f aca="false">INDEX(Data_Customers!$B$2:$B$602,MATCH(B1773,Data_Customers!$A$2:$A$602,0))</f>
        <v>Reid Building Services</v>
      </c>
    </row>
    <row r="1774" customFormat="false" ht="15" hidden="false" customHeight="false" outlineLevel="0" collapsed="false">
      <c r="A1774" s="4" t="s">
        <v>2856</v>
      </c>
      <c r="B1774" s="4" t="s">
        <v>492</v>
      </c>
      <c r="C1774" s="9" t="n">
        <v>46054</v>
      </c>
      <c r="D1774" s="4" t="s">
        <v>85</v>
      </c>
      <c r="E1774" s="4" t="n">
        <v>4563.06</v>
      </c>
      <c r="F1774" s="4" t="str">
        <f aca="false">INDEX(Data_Customers!$C$2:$C$602,MATCH(B1774,Data_Customers!$A$2:$A$602,0))</f>
        <v>Trade Account</v>
      </c>
      <c r="G1774" s="4" t="str">
        <f aca="false">INDEX(Data_Customers!$B$2:$B$602,MATCH(B1774,Data_Customers!$A$2:$A$602,0))</f>
        <v>Reid Building Services</v>
      </c>
    </row>
    <row r="1775" customFormat="false" ht="15" hidden="false" customHeight="false" outlineLevel="0" collapsed="false">
      <c r="A1775" s="4" t="s">
        <v>2857</v>
      </c>
      <c r="B1775" s="4" t="s">
        <v>492</v>
      </c>
      <c r="C1775" s="9" t="n">
        <v>46081</v>
      </c>
      <c r="D1775" s="4" t="s">
        <v>85</v>
      </c>
      <c r="E1775" s="4" t="n">
        <v>3722.2</v>
      </c>
      <c r="F1775" s="4" t="str">
        <f aca="false">INDEX(Data_Customers!$C$2:$C$602,MATCH(B1775,Data_Customers!$A$2:$A$602,0))</f>
        <v>Trade Account</v>
      </c>
      <c r="G1775" s="4" t="str">
        <f aca="false">INDEX(Data_Customers!$B$2:$B$602,MATCH(B1775,Data_Customers!$A$2:$A$602,0))</f>
        <v>Reid Building Services</v>
      </c>
    </row>
    <row r="1776" customFormat="false" ht="15" hidden="false" customHeight="false" outlineLevel="0" collapsed="false">
      <c r="A1776" s="4" t="s">
        <v>2858</v>
      </c>
      <c r="B1776" s="4" t="s">
        <v>492</v>
      </c>
      <c r="C1776" s="9" t="n">
        <v>45484</v>
      </c>
      <c r="D1776" s="4" t="s">
        <v>85</v>
      </c>
      <c r="E1776" s="4" t="n">
        <v>2863.56</v>
      </c>
      <c r="F1776" s="4" t="str">
        <f aca="false">INDEX(Data_Customers!$C$2:$C$602,MATCH(B1776,Data_Customers!$A$2:$A$602,0))</f>
        <v>Trade Account</v>
      </c>
      <c r="G1776" s="4" t="str">
        <f aca="false">INDEX(Data_Customers!$B$2:$B$602,MATCH(B1776,Data_Customers!$A$2:$A$602,0))</f>
        <v>Reid Building Services</v>
      </c>
    </row>
    <row r="1777" customFormat="false" ht="15" hidden="false" customHeight="false" outlineLevel="0" collapsed="false">
      <c r="A1777" s="4" t="s">
        <v>2859</v>
      </c>
      <c r="B1777" s="4" t="s">
        <v>492</v>
      </c>
      <c r="C1777" s="9" t="n">
        <v>45309</v>
      </c>
      <c r="D1777" s="4" t="s">
        <v>85</v>
      </c>
      <c r="E1777" s="4" t="n">
        <v>3707.33</v>
      </c>
      <c r="F1777" s="4" t="str">
        <f aca="false">INDEX(Data_Customers!$C$2:$C$602,MATCH(B1777,Data_Customers!$A$2:$A$602,0))</f>
        <v>Trade Account</v>
      </c>
      <c r="G1777" s="4" t="str">
        <f aca="false">INDEX(Data_Customers!$B$2:$B$602,MATCH(B1777,Data_Customers!$A$2:$A$602,0))</f>
        <v>Reid Building Services</v>
      </c>
    </row>
    <row r="1778" customFormat="false" ht="15" hidden="false" customHeight="false" outlineLevel="0" collapsed="false">
      <c r="A1778" s="4" t="s">
        <v>2860</v>
      </c>
      <c r="B1778" s="4" t="s">
        <v>492</v>
      </c>
      <c r="C1778" s="9" t="n">
        <v>45379</v>
      </c>
      <c r="D1778" s="4" t="s">
        <v>85</v>
      </c>
      <c r="E1778" s="4" t="n">
        <v>2561.15</v>
      </c>
      <c r="F1778" s="4" t="str">
        <f aca="false">INDEX(Data_Customers!$C$2:$C$602,MATCH(B1778,Data_Customers!$A$2:$A$602,0))</f>
        <v>Trade Account</v>
      </c>
      <c r="G1778" s="4" t="str">
        <f aca="false">INDEX(Data_Customers!$B$2:$B$602,MATCH(B1778,Data_Customers!$A$2:$A$602,0))</f>
        <v>Reid Building Services</v>
      </c>
    </row>
    <row r="1779" customFormat="false" ht="15" hidden="false" customHeight="false" outlineLevel="0" collapsed="false">
      <c r="A1779" s="4" t="s">
        <v>2861</v>
      </c>
      <c r="B1779" s="4" t="s">
        <v>492</v>
      </c>
      <c r="C1779" s="9" t="n">
        <v>45866</v>
      </c>
      <c r="D1779" s="4" t="s">
        <v>85</v>
      </c>
      <c r="E1779" s="4" t="n">
        <v>1193.15</v>
      </c>
      <c r="F1779" s="4" t="str">
        <f aca="false">INDEX(Data_Customers!$C$2:$C$602,MATCH(B1779,Data_Customers!$A$2:$A$602,0))</f>
        <v>Trade Account</v>
      </c>
      <c r="G1779" s="4" t="str">
        <f aca="false">INDEX(Data_Customers!$B$2:$B$602,MATCH(B1779,Data_Customers!$A$2:$A$602,0))</f>
        <v>Reid Building Services</v>
      </c>
    </row>
    <row r="1780" customFormat="false" ht="15" hidden="false" customHeight="false" outlineLevel="0" collapsed="false">
      <c r="A1780" s="4" t="s">
        <v>2862</v>
      </c>
      <c r="B1780" s="4" t="s">
        <v>492</v>
      </c>
      <c r="C1780" s="9" t="n">
        <v>45776</v>
      </c>
      <c r="D1780" s="4" t="s">
        <v>85</v>
      </c>
      <c r="E1780" s="4" t="n">
        <v>4653.69</v>
      </c>
      <c r="F1780" s="4" t="str">
        <f aca="false">INDEX(Data_Customers!$C$2:$C$602,MATCH(B1780,Data_Customers!$A$2:$A$602,0))</f>
        <v>Trade Account</v>
      </c>
      <c r="G1780" s="4" t="str">
        <f aca="false">INDEX(Data_Customers!$B$2:$B$602,MATCH(B1780,Data_Customers!$A$2:$A$602,0))</f>
        <v>Reid Building Services</v>
      </c>
    </row>
    <row r="1781" customFormat="false" ht="15" hidden="false" customHeight="false" outlineLevel="0" collapsed="false">
      <c r="A1781" s="4" t="s">
        <v>2863</v>
      </c>
      <c r="B1781" s="4" t="s">
        <v>492</v>
      </c>
      <c r="C1781" s="9" t="n">
        <v>45543</v>
      </c>
      <c r="D1781" s="4" t="s">
        <v>85</v>
      </c>
      <c r="E1781" s="4" t="n">
        <v>1941.4</v>
      </c>
      <c r="F1781" s="4" t="str">
        <f aca="false">INDEX(Data_Customers!$C$2:$C$602,MATCH(B1781,Data_Customers!$A$2:$A$602,0))</f>
        <v>Trade Account</v>
      </c>
      <c r="G1781" s="4" t="str">
        <f aca="false">INDEX(Data_Customers!$B$2:$B$602,MATCH(B1781,Data_Customers!$A$2:$A$602,0))</f>
        <v>Reid Building Services</v>
      </c>
    </row>
    <row r="1782" customFormat="false" ht="15" hidden="false" customHeight="false" outlineLevel="0" collapsed="false">
      <c r="A1782" s="4" t="s">
        <v>2864</v>
      </c>
      <c r="B1782" s="4" t="s">
        <v>494</v>
      </c>
      <c r="C1782" s="9" t="n">
        <v>45448</v>
      </c>
      <c r="D1782" s="4" t="s">
        <v>94</v>
      </c>
      <c r="E1782" s="4" t="n">
        <v>6139.31</v>
      </c>
      <c r="F1782" s="4" t="str">
        <f aca="false">INDEX(Data_Customers!$C$2:$C$602,MATCH(B1782,Data_Customers!$A$2:$A$602,0))</f>
        <v>Retail</v>
      </c>
      <c r="G1782" s="4" t="str">
        <f aca="false">INDEX(Data_Customers!$B$2:$B$602,MATCH(B1782,Data_Customers!$A$2:$A$602,0))</f>
        <v>Megan Wilson</v>
      </c>
    </row>
    <row r="1783" customFormat="false" ht="15" hidden="false" customHeight="false" outlineLevel="0" collapsed="false">
      <c r="A1783" s="4" t="s">
        <v>2865</v>
      </c>
      <c r="B1783" s="4" t="s">
        <v>494</v>
      </c>
      <c r="C1783" s="9" t="n">
        <v>45368</v>
      </c>
      <c r="D1783" s="4" t="s">
        <v>94</v>
      </c>
      <c r="E1783" s="4" t="n">
        <v>4061.14</v>
      </c>
      <c r="F1783" s="4" t="str">
        <f aca="false">INDEX(Data_Customers!$C$2:$C$602,MATCH(B1783,Data_Customers!$A$2:$A$602,0))</f>
        <v>Retail</v>
      </c>
      <c r="G1783" s="4" t="str">
        <f aca="false">INDEX(Data_Customers!$B$2:$B$602,MATCH(B1783,Data_Customers!$A$2:$A$602,0))</f>
        <v>Megan Wilson</v>
      </c>
    </row>
    <row r="1784" customFormat="false" ht="15" hidden="false" customHeight="false" outlineLevel="0" collapsed="false">
      <c r="A1784" s="4" t="s">
        <v>2866</v>
      </c>
      <c r="B1784" s="4" t="s">
        <v>494</v>
      </c>
      <c r="C1784" s="9" t="n">
        <v>46020</v>
      </c>
      <c r="D1784" s="4" t="s">
        <v>94</v>
      </c>
      <c r="E1784" s="4" t="n">
        <v>1151.6</v>
      </c>
      <c r="F1784" s="4" t="str">
        <f aca="false">INDEX(Data_Customers!$C$2:$C$602,MATCH(B1784,Data_Customers!$A$2:$A$602,0))</f>
        <v>Retail</v>
      </c>
      <c r="G1784" s="4" t="str">
        <f aca="false">INDEX(Data_Customers!$B$2:$B$602,MATCH(B1784,Data_Customers!$A$2:$A$602,0))</f>
        <v>Megan Wilson</v>
      </c>
    </row>
    <row r="1785" customFormat="false" ht="15" hidden="false" customHeight="false" outlineLevel="0" collapsed="false">
      <c r="A1785" s="4" t="s">
        <v>2867</v>
      </c>
      <c r="B1785" s="4" t="s">
        <v>494</v>
      </c>
      <c r="C1785" s="9" t="n">
        <v>45829</v>
      </c>
      <c r="D1785" s="4" t="s">
        <v>94</v>
      </c>
      <c r="E1785" s="4" t="n">
        <v>8240.36</v>
      </c>
      <c r="F1785" s="4" t="str">
        <f aca="false">INDEX(Data_Customers!$C$2:$C$602,MATCH(B1785,Data_Customers!$A$2:$A$602,0))</f>
        <v>Retail</v>
      </c>
      <c r="G1785" s="4" t="str">
        <f aca="false">INDEX(Data_Customers!$B$2:$B$602,MATCH(B1785,Data_Customers!$A$2:$A$602,0))</f>
        <v>Megan Wilson</v>
      </c>
    </row>
    <row r="1786" customFormat="false" ht="15" hidden="false" customHeight="false" outlineLevel="0" collapsed="false">
      <c r="A1786" s="4" t="s">
        <v>2868</v>
      </c>
      <c r="B1786" s="4" t="s">
        <v>494</v>
      </c>
      <c r="C1786" s="9" t="n">
        <v>45509</v>
      </c>
      <c r="D1786" s="4" t="s">
        <v>94</v>
      </c>
      <c r="E1786" s="4" t="n">
        <v>10466.96</v>
      </c>
      <c r="F1786" s="4" t="str">
        <f aca="false">INDEX(Data_Customers!$C$2:$C$602,MATCH(B1786,Data_Customers!$A$2:$A$602,0))</f>
        <v>Retail</v>
      </c>
      <c r="G1786" s="4" t="str">
        <f aca="false">INDEX(Data_Customers!$B$2:$B$602,MATCH(B1786,Data_Customers!$A$2:$A$602,0))</f>
        <v>Megan Wilson</v>
      </c>
    </row>
    <row r="1787" customFormat="false" ht="15" hidden="false" customHeight="false" outlineLevel="0" collapsed="false">
      <c r="A1787" s="4" t="s">
        <v>2869</v>
      </c>
      <c r="B1787" s="4" t="s">
        <v>494</v>
      </c>
      <c r="C1787" s="9" t="n">
        <v>45883</v>
      </c>
      <c r="D1787" s="4" t="s">
        <v>94</v>
      </c>
      <c r="E1787" s="4" t="n">
        <v>4275.2</v>
      </c>
      <c r="F1787" s="4" t="str">
        <f aca="false">INDEX(Data_Customers!$C$2:$C$602,MATCH(B1787,Data_Customers!$A$2:$A$602,0))</f>
        <v>Retail</v>
      </c>
      <c r="G1787" s="4" t="str">
        <f aca="false">INDEX(Data_Customers!$B$2:$B$602,MATCH(B1787,Data_Customers!$A$2:$A$602,0))</f>
        <v>Megan Wilson</v>
      </c>
    </row>
    <row r="1788" customFormat="false" ht="15" hidden="false" customHeight="false" outlineLevel="0" collapsed="false">
      <c r="A1788" s="4" t="s">
        <v>2870</v>
      </c>
      <c r="B1788" s="4" t="s">
        <v>494</v>
      </c>
      <c r="C1788" s="9" t="n">
        <v>45965</v>
      </c>
      <c r="D1788" s="4" t="s">
        <v>94</v>
      </c>
      <c r="E1788" s="4" t="n">
        <v>1994.34</v>
      </c>
      <c r="F1788" s="4" t="str">
        <f aca="false">INDEX(Data_Customers!$C$2:$C$602,MATCH(B1788,Data_Customers!$A$2:$A$602,0))</f>
        <v>Retail</v>
      </c>
      <c r="G1788" s="4" t="str">
        <f aca="false">INDEX(Data_Customers!$B$2:$B$602,MATCH(B1788,Data_Customers!$A$2:$A$602,0))</f>
        <v>Megan Wilson</v>
      </c>
    </row>
    <row r="1789" customFormat="false" ht="15" hidden="false" customHeight="false" outlineLevel="0" collapsed="false">
      <c r="A1789" s="4" t="s">
        <v>2871</v>
      </c>
      <c r="B1789" s="4" t="s">
        <v>494</v>
      </c>
      <c r="C1789" s="9" t="n">
        <v>45894</v>
      </c>
      <c r="D1789" s="4" t="s">
        <v>94</v>
      </c>
      <c r="E1789" s="4" t="n">
        <v>786.4</v>
      </c>
      <c r="F1789" s="4" t="str">
        <f aca="false">INDEX(Data_Customers!$C$2:$C$602,MATCH(B1789,Data_Customers!$A$2:$A$602,0))</f>
        <v>Retail</v>
      </c>
      <c r="G1789" s="4" t="str">
        <f aca="false">INDEX(Data_Customers!$B$2:$B$602,MATCH(B1789,Data_Customers!$A$2:$A$602,0))</f>
        <v>Megan Wilson</v>
      </c>
    </row>
    <row r="1790" customFormat="false" ht="15" hidden="false" customHeight="false" outlineLevel="0" collapsed="false">
      <c r="A1790" s="4" t="s">
        <v>2872</v>
      </c>
      <c r="B1790" s="4" t="s">
        <v>494</v>
      </c>
      <c r="C1790" s="9" t="n">
        <v>45335</v>
      </c>
      <c r="D1790" s="4" t="s">
        <v>94</v>
      </c>
      <c r="E1790" s="4" t="n">
        <v>5011.89</v>
      </c>
      <c r="F1790" s="4" t="str">
        <f aca="false">INDEX(Data_Customers!$C$2:$C$602,MATCH(B1790,Data_Customers!$A$2:$A$602,0))</f>
        <v>Retail</v>
      </c>
      <c r="G1790" s="4" t="str">
        <f aca="false">INDEX(Data_Customers!$B$2:$B$602,MATCH(B1790,Data_Customers!$A$2:$A$602,0))</f>
        <v>Megan Wilson</v>
      </c>
    </row>
    <row r="1791" customFormat="false" ht="15" hidden="false" customHeight="false" outlineLevel="0" collapsed="false">
      <c r="A1791" s="4" t="s">
        <v>2873</v>
      </c>
      <c r="B1791" s="4" t="s">
        <v>494</v>
      </c>
      <c r="C1791" s="9" t="n">
        <v>45866</v>
      </c>
      <c r="D1791" s="4" t="s">
        <v>94</v>
      </c>
      <c r="E1791" s="4" t="n">
        <v>1329.96</v>
      </c>
      <c r="F1791" s="4" t="str">
        <f aca="false">INDEX(Data_Customers!$C$2:$C$602,MATCH(B1791,Data_Customers!$A$2:$A$602,0))</f>
        <v>Retail</v>
      </c>
      <c r="G1791" s="4" t="str">
        <f aca="false">INDEX(Data_Customers!$B$2:$B$602,MATCH(B1791,Data_Customers!$A$2:$A$602,0))</f>
        <v>Megan Wilson</v>
      </c>
    </row>
    <row r="1792" customFormat="false" ht="15" hidden="false" customHeight="false" outlineLevel="0" collapsed="false">
      <c r="A1792" s="4" t="s">
        <v>2874</v>
      </c>
      <c r="B1792" s="4" t="s">
        <v>494</v>
      </c>
      <c r="C1792" s="9" t="n">
        <v>45956</v>
      </c>
      <c r="D1792" s="4" t="s">
        <v>94</v>
      </c>
      <c r="E1792" s="4" t="n">
        <v>6416.09</v>
      </c>
      <c r="F1792" s="4" t="str">
        <f aca="false">INDEX(Data_Customers!$C$2:$C$602,MATCH(B1792,Data_Customers!$A$2:$A$602,0))</f>
        <v>Retail</v>
      </c>
      <c r="G1792" s="4" t="str">
        <f aca="false">INDEX(Data_Customers!$B$2:$B$602,MATCH(B1792,Data_Customers!$A$2:$A$602,0))</f>
        <v>Megan Wilson</v>
      </c>
    </row>
    <row r="1793" customFormat="false" ht="15" hidden="false" customHeight="false" outlineLevel="0" collapsed="false">
      <c r="A1793" s="4" t="s">
        <v>2875</v>
      </c>
      <c r="B1793" s="4" t="s">
        <v>494</v>
      </c>
      <c r="C1793" s="9" t="n">
        <v>46047</v>
      </c>
      <c r="D1793" s="4" t="s">
        <v>94</v>
      </c>
      <c r="E1793" s="4" t="n">
        <v>11257.21</v>
      </c>
      <c r="F1793" s="4" t="str">
        <f aca="false">INDEX(Data_Customers!$C$2:$C$602,MATCH(B1793,Data_Customers!$A$2:$A$602,0))</f>
        <v>Retail</v>
      </c>
      <c r="G1793" s="4" t="str">
        <f aca="false">INDEX(Data_Customers!$B$2:$B$602,MATCH(B1793,Data_Customers!$A$2:$A$602,0))</f>
        <v>Megan Wilson</v>
      </c>
    </row>
    <row r="1794" customFormat="false" ht="15" hidden="false" customHeight="false" outlineLevel="0" collapsed="false">
      <c r="A1794" s="4" t="s">
        <v>2876</v>
      </c>
      <c r="B1794" s="4" t="s">
        <v>494</v>
      </c>
      <c r="C1794" s="9" t="n">
        <v>45535</v>
      </c>
      <c r="D1794" s="4" t="s">
        <v>94</v>
      </c>
      <c r="E1794" s="4" t="n">
        <v>1122.87</v>
      </c>
      <c r="F1794" s="4" t="str">
        <f aca="false">INDEX(Data_Customers!$C$2:$C$602,MATCH(B1794,Data_Customers!$A$2:$A$602,0))</f>
        <v>Retail</v>
      </c>
      <c r="G1794" s="4" t="str">
        <f aca="false">INDEX(Data_Customers!$B$2:$B$602,MATCH(B1794,Data_Customers!$A$2:$A$602,0))</f>
        <v>Megan Wilson</v>
      </c>
    </row>
    <row r="1795" customFormat="false" ht="15" hidden="false" customHeight="false" outlineLevel="0" collapsed="false">
      <c r="A1795" s="4" t="s">
        <v>2877</v>
      </c>
      <c r="B1795" s="4" t="s">
        <v>494</v>
      </c>
      <c r="C1795" s="9" t="n">
        <v>45919</v>
      </c>
      <c r="D1795" s="4" t="s">
        <v>94</v>
      </c>
      <c r="E1795" s="4" t="n">
        <v>4558.71</v>
      </c>
      <c r="F1795" s="4" t="str">
        <f aca="false">INDEX(Data_Customers!$C$2:$C$602,MATCH(B1795,Data_Customers!$A$2:$A$602,0))</f>
        <v>Retail</v>
      </c>
      <c r="G1795" s="4" t="str">
        <f aca="false">INDEX(Data_Customers!$B$2:$B$602,MATCH(B1795,Data_Customers!$A$2:$A$602,0))</f>
        <v>Megan Wilson</v>
      </c>
    </row>
    <row r="1796" customFormat="false" ht="15" hidden="false" customHeight="false" outlineLevel="0" collapsed="false">
      <c r="A1796" s="4" t="s">
        <v>2878</v>
      </c>
      <c r="B1796" s="4" t="s">
        <v>494</v>
      </c>
      <c r="C1796" s="9" t="n">
        <v>45713</v>
      </c>
      <c r="D1796" s="4" t="s">
        <v>94</v>
      </c>
      <c r="E1796" s="4" t="n">
        <v>11219.75</v>
      </c>
      <c r="F1796" s="4" t="str">
        <f aca="false">INDEX(Data_Customers!$C$2:$C$602,MATCH(B1796,Data_Customers!$A$2:$A$602,0))</f>
        <v>Retail</v>
      </c>
      <c r="G1796" s="4" t="str">
        <f aca="false">INDEX(Data_Customers!$B$2:$B$602,MATCH(B1796,Data_Customers!$A$2:$A$602,0))</f>
        <v>Megan Wilson</v>
      </c>
    </row>
    <row r="1797" customFormat="false" ht="15" hidden="false" customHeight="false" outlineLevel="0" collapsed="false">
      <c r="A1797" s="4" t="s">
        <v>2879</v>
      </c>
      <c r="B1797" s="4" t="s">
        <v>494</v>
      </c>
      <c r="C1797" s="9" t="n">
        <v>45293</v>
      </c>
      <c r="D1797" s="4" t="s">
        <v>94</v>
      </c>
      <c r="E1797" s="4" t="n">
        <v>1728.43</v>
      </c>
      <c r="F1797" s="4" t="str">
        <f aca="false">INDEX(Data_Customers!$C$2:$C$602,MATCH(B1797,Data_Customers!$A$2:$A$602,0))</f>
        <v>Retail</v>
      </c>
      <c r="G1797" s="4" t="str">
        <f aca="false">INDEX(Data_Customers!$B$2:$B$602,MATCH(B1797,Data_Customers!$A$2:$A$602,0))</f>
        <v>Megan Wilson</v>
      </c>
    </row>
    <row r="1798" customFormat="false" ht="15" hidden="false" customHeight="false" outlineLevel="0" collapsed="false">
      <c r="A1798" s="4" t="s">
        <v>2880</v>
      </c>
      <c r="B1798" s="4" t="s">
        <v>494</v>
      </c>
      <c r="C1798" s="9" t="n">
        <v>45487</v>
      </c>
      <c r="D1798" s="4" t="s">
        <v>94</v>
      </c>
      <c r="E1798" s="4" t="n">
        <v>3091.74</v>
      </c>
      <c r="F1798" s="4" t="str">
        <f aca="false">INDEX(Data_Customers!$C$2:$C$602,MATCH(B1798,Data_Customers!$A$2:$A$602,0))</f>
        <v>Retail</v>
      </c>
      <c r="G1798" s="4" t="str">
        <f aca="false">INDEX(Data_Customers!$B$2:$B$602,MATCH(B1798,Data_Customers!$A$2:$A$602,0))</f>
        <v>Megan Wilson</v>
      </c>
    </row>
    <row r="1799" customFormat="false" ht="15" hidden="false" customHeight="false" outlineLevel="0" collapsed="false">
      <c r="A1799" s="4" t="s">
        <v>2881</v>
      </c>
      <c r="B1799" s="4" t="s">
        <v>494</v>
      </c>
      <c r="C1799" s="9" t="n">
        <v>45979</v>
      </c>
      <c r="D1799" s="4" t="s">
        <v>94</v>
      </c>
      <c r="E1799" s="4" t="n">
        <v>988.56</v>
      </c>
      <c r="F1799" s="4" t="str">
        <f aca="false">INDEX(Data_Customers!$C$2:$C$602,MATCH(B1799,Data_Customers!$A$2:$A$602,0))</f>
        <v>Retail</v>
      </c>
      <c r="G1799" s="4" t="str">
        <f aca="false">INDEX(Data_Customers!$B$2:$B$602,MATCH(B1799,Data_Customers!$A$2:$A$602,0))</f>
        <v>Megan Wilson</v>
      </c>
    </row>
    <row r="1800" customFormat="false" ht="15" hidden="false" customHeight="false" outlineLevel="0" collapsed="false">
      <c r="A1800" s="4" t="s">
        <v>2882</v>
      </c>
      <c r="B1800" s="4" t="s">
        <v>494</v>
      </c>
      <c r="C1800" s="9" t="n">
        <v>45547</v>
      </c>
      <c r="D1800" s="4" t="s">
        <v>94</v>
      </c>
      <c r="E1800" s="4" t="n">
        <v>436.71</v>
      </c>
      <c r="F1800" s="4" t="str">
        <f aca="false">INDEX(Data_Customers!$C$2:$C$602,MATCH(B1800,Data_Customers!$A$2:$A$602,0))</f>
        <v>Retail</v>
      </c>
      <c r="G1800" s="4" t="str">
        <f aca="false">INDEX(Data_Customers!$B$2:$B$602,MATCH(B1800,Data_Customers!$A$2:$A$602,0))</f>
        <v>Megan Wilson</v>
      </c>
    </row>
    <row r="1801" customFormat="false" ht="15" hidden="false" customHeight="false" outlineLevel="0" collapsed="false">
      <c r="A1801" s="4" t="s">
        <v>2883</v>
      </c>
      <c r="B1801" s="4" t="s">
        <v>494</v>
      </c>
      <c r="C1801" s="9" t="n">
        <v>45992</v>
      </c>
      <c r="D1801" s="4" t="s">
        <v>94</v>
      </c>
      <c r="E1801" s="4" t="n">
        <v>2173.3</v>
      </c>
      <c r="F1801" s="4" t="str">
        <f aca="false">INDEX(Data_Customers!$C$2:$C$602,MATCH(B1801,Data_Customers!$A$2:$A$602,0))</f>
        <v>Retail</v>
      </c>
      <c r="G1801" s="4" t="str">
        <f aca="false">INDEX(Data_Customers!$B$2:$B$602,MATCH(B1801,Data_Customers!$A$2:$A$602,0))</f>
        <v>Megan Wilson</v>
      </c>
    </row>
    <row r="1802" customFormat="false" ht="15" hidden="false" customHeight="false" outlineLevel="0" collapsed="false">
      <c r="A1802" s="4" t="s">
        <v>2884</v>
      </c>
      <c r="B1802" s="4" t="s">
        <v>494</v>
      </c>
      <c r="C1802" s="9" t="n">
        <v>46026</v>
      </c>
      <c r="D1802" s="4" t="s">
        <v>94</v>
      </c>
      <c r="E1802" s="4" t="n">
        <v>86.28</v>
      </c>
      <c r="F1802" s="4" t="str">
        <f aca="false">INDEX(Data_Customers!$C$2:$C$602,MATCH(B1802,Data_Customers!$A$2:$A$602,0))</f>
        <v>Retail</v>
      </c>
      <c r="G1802" s="4" t="str">
        <f aca="false">INDEX(Data_Customers!$B$2:$B$602,MATCH(B1802,Data_Customers!$A$2:$A$602,0))</f>
        <v>Megan Wilson</v>
      </c>
    </row>
    <row r="1803" customFormat="false" ht="15" hidden="false" customHeight="false" outlineLevel="0" collapsed="false">
      <c r="A1803" s="4" t="s">
        <v>2885</v>
      </c>
      <c r="B1803" s="4" t="s">
        <v>494</v>
      </c>
      <c r="C1803" s="9" t="n">
        <v>45715</v>
      </c>
      <c r="D1803" s="4" t="s">
        <v>94</v>
      </c>
      <c r="E1803" s="4" t="n">
        <v>697.55</v>
      </c>
      <c r="F1803" s="4" t="str">
        <f aca="false">INDEX(Data_Customers!$C$2:$C$602,MATCH(B1803,Data_Customers!$A$2:$A$602,0))</f>
        <v>Retail</v>
      </c>
      <c r="G1803" s="4" t="str">
        <f aca="false">INDEX(Data_Customers!$B$2:$B$602,MATCH(B1803,Data_Customers!$A$2:$A$602,0))</f>
        <v>Megan Wilson</v>
      </c>
    </row>
    <row r="1804" customFormat="false" ht="15" hidden="false" customHeight="false" outlineLevel="0" collapsed="false">
      <c r="A1804" s="4" t="s">
        <v>2886</v>
      </c>
      <c r="B1804" s="4" t="s">
        <v>494</v>
      </c>
      <c r="C1804" s="9" t="n">
        <v>45749</v>
      </c>
      <c r="D1804" s="4" t="s">
        <v>94</v>
      </c>
      <c r="E1804" s="4" t="n">
        <v>2065.88</v>
      </c>
      <c r="F1804" s="4" t="str">
        <f aca="false">INDEX(Data_Customers!$C$2:$C$602,MATCH(B1804,Data_Customers!$A$2:$A$602,0))</f>
        <v>Retail</v>
      </c>
      <c r="G1804" s="4" t="str">
        <f aca="false">INDEX(Data_Customers!$B$2:$B$602,MATCH(B1804,Data_Customers!$A$2:$A$602,0))</f>
        <v>Megan Wilson</v>
      </c>
    </row>
    <row r="1805" customFormat="false" ht="15" hidden="false" customHeight="false" outlineLevel="0" collapsed="false">
      <c r="A1805" s="4" t="s">
        <v>2887</v>
      </c>
      <c r="B1805" s="4" t="s">
        <v>494</v>
      </c>
      <c r="C1805" s="9" t="n">
        <v>45624</v>
      </c>
      <c r="D1805" s="4" t="s">
        <v>94</v>
      </c>
      <c r="E1805" s="4" t="n">
        <v>4203.85</v>
      </c>
      <c r="F1805" s="4" t="str">
        <f aca="false">INDEX(Data_Customers!$C$2:$C$602,MATCH(B1805,Data_Customers!$A$2:$A$602,0))</f>
        <v>Retail</v>
      </c>
      <c r="G1805" s="4" t="str">
        <f aca="false">INDEX(Data_Customers!$B$2:$B$602,MATCH(B1805,Data_Customers!$A$2:$A$602,0))</f>
        <v>Megan Wilson</v>
      </c>
    </row>
    <row r="1806" customFormat="false" ht="15" hidden="false" customHeight="false" outlineLevel="0" collapsed="false">
      <c r="A1806" s="4" t="s">
        <v>2888</v>
      </c>
      <c r="B1806" s="4" t="s">
        <v>496</v>
      </c>
      <c r="C1806" s="9" t="n">
        <v>45572</v>
      </c>
      <c r="D1806" s="4" t="s">
        <v>94</v>
      </c>
      <c r="E1806" s="4" t="n">
        <v>4919.26</v>
      </c>
      <c r="F1806" s="4" t="str">
        <f aca="false">INDEX(Data_Customers!$C$2:$C$602,MATCH(B1806,Data_Customers!$A$2:$A$602,0))</f>
        <v>Retail</v>
      </c>
      <c r="G1806" s="4" t="str">
        <f aca="false">INDEX(Data_Customers!$B$2:$B$602,MATCH(B1806,Data_Customers!$A$2:$A$602,0))</f>
        <v>Ryan Ward</v>
      </c>
    </row>
    <row r="1807" customFormat="false" ht="15" hidden="false" customHeight="false" outlineLevel="0" collapsed="false">
      <c r="A1807" s="4" t="s">
        <v>2889</v>
      </c>
      <c r="B1807" s="4" t="s">
        <v>496</v>
      </c>
      <c r="C1807" s="9" t="n">
        <v>46058</v>
      </c>
      <c r="D1807" s="4" t="s">
        <v>94</v>
      </c>
      <c r="E1807" s="4" t="n">
        <v>3158.18</v>
      </c>
      <c r="F1807" s="4" t="str">
        <f aca="false">INDEX(Data_Customers!$C$2:$C$602,MATCH(B1807,Data_Customers!$A$2:$A$602,0))</f>
        <v>Retail</v>
      </c>
      <c r="G1807" s="4" t="str">
        <f aca="false">INDEX(Data_Customers!$B$2:$B$602,MATCH(B1807,Data_Customers!$A$2:$A$602,0))</f>
        <v>Ryan Ward</v>
      </c>
    </row>
    <row r="1808" customFormat="false" ht="15" hidden="false" customHeight="false" outlineLevel="0" collapsed="false">
      <c r="A1808" s="4" t="s">
        <v>2890</v>
      </c>
      <c r="B1808" s="4" t="s">
        <v>496</v>
      </c>
      <c r="C1808" s="9" t="n">
        <v>45578</v>
      </c>
      <c r="D1808" s="4" t="s">
        <v>94</v>
      </c>
      <c r="E1808" s="4" t="n">
        <v>1722.49</v>
      </c>
      <c r="F1808" s="4" t="str">
        <f aca="false">INDEX(Data_Customers!$C$2:$C$602,MATCH(B1808,Data_Customers!$A$2:$A$602,0))</f>
        <v>Retail</v>
      </c>
      <c r="G1808" s="4" t="str">
        <f aca="false">INDEX(Data_Customers!$B$2:$B$602,MATCH(B1808,Data_Customers!$A$2:$A$602,0))</f>
        <v>Ryan Ward</v>
      </c>
    </row>
    <row r="1809" customFormat="false" ht="15" hidden="false" customHeight="false" outlineLevel="0" collapsed="false">
      <c r="A1809" s="4" t="s">
        <v>2891</v>
      </c>
      <c r="B1809" s="4" t="s">
        <v>496</v>
      </c>
      <c r="C1809" s="9" t="n">
        <v>46096</v>
      </c>
      <c r="D1809" s="4" t="s">
        <v>94</v>
      </c>
      <c r="E1809" s="4" t="n">
        <v>8144.09</v>
      </c>
      <c r="F1809" s="4" t="str">
        <f aca="false">INDEX(Data_Customers!$C$2:$C$602,MATCH(B1809,Data_Customers!$A$2:$A$602,0))</f>
        <v>Retail</v>
      </c>
      <c r="G1809" s="4" t="str">
        <f aca="false">INDEX(Data_Customers!$B$2:$B$602,MATCH(B1809,Data_Customers!$A$2:$A$602,0))</f>
        <v>Ryan Ward</v>
      </c>
    </row>
    <row r="1810" customFormat="false" ht="15" hidden="false" customHeight="false" outlineLevel="0" collapsed="false">
      <c r="A1810" s="4" t="s">
        <v>2892</v>
      </c>
      <c r="B1810" s="4" t="s">
        <v>496</v>
      </c>
      <c r="C1810" s="9" t="n">
        <v>45691</v>
      </c>
      <c r="D1810" s="4" t="s">
        <v>94</v>
      </c>
      <c r="E1810" s="4" t="n">
        <v>2242.65</v>
      </c>
      <c r="F1810" s="4" t="str">
        <f aca="false">INDEX(Data_Customers!$C$2:$C$602,MATCH(B1810,Data_Customers!$A$2:$A$602,0))</f>
        <v>Retail</v>
      </c>
      <c r="G1810" s="4" t="str">
        <f aca="false">INDEX(Data_Customers!$B$2:$B$602,MATCH(B1810,Data_Customers!$A$2:$A$602,0))</f>
        <v>Ryan Ward</v>
      </c>
    </row>
    <row r="1811" customFormat="false" ht="15" hidden="false" customHeight="false" outlineLevel="0" collapsed="false">
      <c r="A1811" s="4" t="s">
        <v>2893</v>
      </c>
      <c r="B1811" s="4" t="s">
        <v>496</v>
      </c>
      <c r="C1811" s="9" t="n">
        <v>46091</v>
      </c>
      <c r="D1811" s="4" t="s">
        <v>94</v>
      </c>
      <c r="E1811" s="4" t="n">
        <v>4188.91</v>
      </c>
      <c r="F1811" s="4" t="str">
        <f aca="false">INDEX(Data_Customers!$C$2:$C$602,MATCH(B1811,Data_Customers!$A$2:$A$602,0))</f>
        <v>Retail</v>
      </c>
      <c r="G1811" s="4" t="str">
        <f aca="false">INDEX(Data_Customers!$B$2:$B$602,MATCH(B1811,Data_Customers!$A$2:$A$602,0))</f>
        <v>Ryan Ward</v>
      </c>
    </row>
    <row r="1812" customFormat="false" ht="15" hidden="false" customHeight="false" outlineLevel="0" collapsed="false">
      <c r="A1812" s="4" t="s">
        <v>2894</v>
      </c>
      <c r="B1812" s="4" t="s">
        <v>496</v>
      </c>
      <c r="C1812" s="9" t="n">
        <v>45856</v>
      </c>
      <c r="D1812" s="4" t="s">
        <v>94</v>
      </c>
      <c r="E1812" s="4" t="n">
        <v>6120.28</v>
      </c>
      <c r="F1812" s="4" t="str">
        <f aca="false">INDEX(Data_Customers!$C$2:$C$602,MATCH(B1812,Data_Customers!$A$2:$A$602,0))</f>
        <v>Retail</v>
      </c>
      <c r="G1812" s="4" t="str">
        <f aca="false">INDEX(Data_Customers!$B$2:$B$602,MATCH(B1812,Data_Customers!$A$2:$A$602,0))</f>
        <v>Ryan Ward</v>
      </c>
    </row>
    <row r="1813" customFormat="false" ht="15" hidden="false" customHeight="false" outlineLevel="0" collapsed="false">
      <c r="A1813" s="4" t="s">
        <v>2895</v>
      </c>
      <c r="B1813" s="4" t="s">
        <v>496</v>
      </c>
      <c r="C1813" s="9" t="n">
        <v>46174</v>
      </c>
      <c r="D1813" s="4" t="s">
        <v>94</v>
      </c>
      <c r="E1813" s="4" t="n">
        <v>3777.98</v>
      </c>
      <c r="F1813" s="4" t="str">
        <f aca="false">INDEX(Data_Customers!$C$2:$C$602,MATCH(B1813,Data_Customers!$A$2:$A$602,0))</f>
        <v>Retail</v>
      </c>
      <c r="G1813" s="4" t="str">
        <f aca="false">INDEX(Data_Customers!$B$2:$B$602,MATCH(B1813,Data_Customers!$A$2:$A$602,0))</f>
        <v>Ryan Ward</v>
      </c>
    </row>
    <row r="1814" customFormat="false" ht="15" hidden="false" customHeight="false" outlineLevel="0" collapsed="false">
      <c r="A1814" s="4" t="s">
        <v>2896</v>
      </c>
      <c r="B1814" s="4" t="s">
        <v>496</v>
      </c>
      <c r="C1814" s="9" t="n">
        <v>45550</v>
      </c>
      <c r="D1814" s="4" t="s">
        <v>94</v>
      </c>
      <c r="E1814" s="4" t="n">
        <v>2689.54</v>
      </c>
      <c r="F1814" s="4" t="str">
        <f aca="false">INDEX(Data_Customers!$C$2:$C$602,MATCH(B1814,Data_Customers!$A$2:$A$602,0))</f>
        <v>Retail</v>
      </c>
      <c r="G1814" s="4" t="str">
        <f aca="false">INDEX(Data_Customers!$B$2:$B$602,MATCH(B1814,Data_Customers!$A$2:$A$602,0))</f>
        <v>Ryan Ward</v>
      </c>
    </row>
    <row r="1815" customFormat="false" ht="15" hidden="false" customHeight="false" outlineLevel="0" collapsed="false">
      <c r="A1815" s="4" t="s">
        <v>2897</v>
      </c>
      <c r="B1815" s="4" t="s">
        <v>498</v>
      </c>
      <c r="C1815" s="9" t="n">
        <v>45444</v>
      </c>
      <c r="D1815" s="4" t="s">
        <v>79</v>
      </c>
      <c r="E1815" s="4" t="n">
        <v>1793.7</v>
      </c>
      <c r="F1815" s="4" t="str">
        <f aca="false">INDEX(Data_Customers!$C$2:$C$602,MATCH(B1815,Data_Customers!$A$2:$A$602,0))</f>
        <v>Trade Account</v>
      </c>
      <c r="G1815" s="4" t="str">
        <f aca="false">INDEX(Data_Customers!$B$2:$B$602,MATCH(B1815,Data_Customers!$A$2:$A$602,0))</f>
        <v>Taylor Building Services</v>
      </c>
    </row>
    <row r="1816" customFormat="false" ht="15" hidden="false" customHeight="false" outlineLevel="0" collapsed="false">
      <c r="A1816" s="4" t="s">
        <v>2898</v>
      </c>
      <c r="B1816" s="4" t="s">
        <v>498</v>
      </c>
      <c r="C1816" s="9" t="n">
        <v>45721</v>
      </c>
      <c r="D1816" s="4" t="s">
        <v>79</v>
      </c>
      <c r="E1816" s="4" t="n">
        <v>6322.36</v>
      </c>
      <c r="F1816" s="4" t="str">
        <f aca="false">INDEX(Data_Customers!$C$2:$C$602,MATCH(B1816,Data_Customers!$A$2:$A$602,0))</f>
        <v>Trade Account</v>
      </c>
      <c r="G1816" s="4" t="str">
        <f aca="false">INDEX(Data_Customers!$B$2:$B$602,MATCH(B1816,Data_Customers!$A$2:$A$602,0))</f>
        <v>Taylor Building Services</v>
      </c>
    </row>
    <row r="1817" customFormat="false" ht="15" hidden="false" customHeight="false" outlineLevel="0" collapsed="false">
      <c r="A1817" s="4" t="s">
        <v>2899</v>
      </c>
      <c r="B1817" s="4" t="s">
        <v>498</v>
      </c>
      <c r="C1817" s="9" t="n">
        <v>45892</v>
      </c>
      <c r="D1817" s="4" t="s">
        <v>79</v>
      </c>
      <c r="E1817" s="4" t="n">
        <v>5829.03</v>
      </c>
      <c r="F1817" s="4" t="str">
        <f aca="false">INDEX(Data_Customers!$C$2:$C$602,MATCH(B1817,Data_Customers!$A$2:$A$602,0))</f>
        <v>Trade Account</v>
      </c>
      <c r="G1817" s="4" t="str">
        <f aca="false">INDEX(Data_Customers!$B$2:$B$602,MATCH(B1817,Data_Customers!$A$2:$A$602,0))</f>
        <v>Taylor Building Services</v>
      </c>
    </row>
    <row r="1818" customFormat="false" ht="15" hidden="false" customHeight="false" outlineLevel="0" collapsed="false">
      <c r="A1818" s="4" t="s">
        <v>2900</v>
      </c>
      <c r="B1818" s="4" t="s">
        <v>498</v>
      </c>
      <c r="C1818" s="9" t="n">
        <v>45869</v>
      </c>
      <c r="D1818" s="4" t="s">
        <v>79</v>
      </c>
      <c r="E1818" s="4" t="n">
        <v>3143.31</v>
      </c>
      <c r="F1818" s="4" t="str">
        <f aca="false">INDEX(Data_Customers!$C$2:$C$602,MATCH(B1818,Data_Customers!$A$2:$A$602,0))</f>
        <v>Trade Account</v>
      </c>
      <c r="G1818" s="4" t="str">
        <f aca="false">INDEX(Data_Customers!$B$2:$B$602,MATCH(B1818,Data_Customers!$A$2:$A$602,0))</f>
        <v>Taylor Building Services</v>
      </c>
    </row>
    <row r="1819" customFormat="false" ht="15" hidden="false" customHeight="false" outlineLevel="0" collapsed="false">
      <c r="A1819" s="4" t="s">
        <v>2901</v>
      </c>
      <c r="B1819" s="4" t="s">
        <v>498</v>
      </c>
      <c r="C1819" s="9" t="n">
        <v>45624</v>
      </c>
      <c r="D1819" s="4" t="s">
        <v>79</v>
      </c>
      <c r="E1819" s="4" t="n">
        <v>2533.52</v>
      </c>
      <c r="F1819" s="4" t="str">
        <f aca="false">INDEX(Data_Customers!$C$2:$C$602,MATCH(B1819,Data_Customers!$A$2:$A$602,0))</f>
        <v>Trade Account</v>
      </c>
      <c r="G1819" s="4" t="str">
        <f aca="false">INDEX(Data_Customers!$B$2:$B$602,MATCH(B1819,Data_Customers!$A$2:$A$602,0))</f>
        <v>Taylor Building Services</v>
      </c>
    </row>
    <row r="1820" customFormat="false" ht="15" hidden="false" customHeight="false" outlineLevel="0" collapsed="false">
      <c r="A1820" s="4" t="s">
        <v>2902</v>
      </c>
      <c r="B1820" s="4" t="s">
        <v>499</v>
      </c>
      <c r="C1820" s="9" t="n">
        <v>45525</v>
      </c>
      <c r="D1820" s="4" t="s">
        <v>75</v>
      </c>
      <c r="E1820" s="4" t="n">
        <v>3691.91</v>
      </c>
      <c r="F1820" s="4" t="str">
        <f aca="false">INDEX(Data_Customers!$C$2:$C$602,MATCH(B1820,Data_Customers!$A$2:$A$602,0))</f>
        <v>Retail</v>
      </c>
      <c r="G1820" s="4" t="str">
        <f aca="false">INDEX(Data_Customers!$B$2:$B$602,MATCH(B1820,Data_Customers!$A$2:$A$602,0))</f>
        <v>Kieran Brown</v>
      </c>
    </row>
    <row r="1821" customFormat="false" ht="15" hidden="false" customHeight="false" outlineLevel="0" collapsed="false">
      <c r="A1821" s="4" t="s">
        <v>2903</v>
      </c>
      <c r="B1821" s="4" t="s">
        <v>499</v>
      </c>
      <c r="C1821" s="9" t="n">
        <v>45528</v>
      </c>
      <c r="D1821" s="4" t="s">
        <v>75</v>
      </c>
      <c r="E1821" s="4" t="n">
        <v>8943.46</v>
      </c>
      <c r="F1821" s="4" t="str">
        <f aca="false">INDEX(Data_Customers!$C$2:$C$602,MATCH(B1821,Data_Customers!$A$2:$A$602,0))</f>
        <v>Retail</v>
      </c>
      <c r="G1821" s="4" t="str">
        <f aca="false">INDEX(Data_Customers!$B$2:$B$602,MATCH(B1821,Data_Customers!$A$2:$A$602,0))</f>
        <v>Kieran Brown</v>
      </c>
    </row>
    <row r="1822" customFormat="false" ht="15" hidden="false" customHeight="false" outlineLevel="0" collapsed="false">
      <c r="A1822" s="4" t="s">
        <v>2904</v>
      </c>
      <c r="B1822" s="4" t="s">
        <v>499</v>
      </c>
      <c r="C1822" s="9" t="n">
        <v>45989</v>
      </c>
      <c r="D1822" s="4" t="s">
        <v>75</v>
      </c>
      <c r="E1822" s="4" t="n">
        <v>4409.12</v>
      </c>
      <c r="F1822" s="4" t="str">
        <f aca="false">INDEX(Data_Customers!$C$2:$C$602,MATCH(B1822,Data_Customers!$A$2:$A$602,0))</f>
        <v>Retail</v>
      </c>
      <c r="G1822" s="4" t="str">
        <f aca="false">INDEX(Data_Customers!$B$2:$B$602,MATCH(B1822,Data_Customers!$A$2:$A$602,0))</f>
        <v>Kieran Brown</v>
      </c>
    </row>
    <row r="1823" customFormat="false" ht="15" hidden="false" customHeight="false" outlineLevel="0" collapsed="false">
      <c r="A1823" s="4" t="s">
        <v>2905</v>
      </c>
      <c r="B1823" s="4" t="s">
        <v>499</v>
      </c>
      <c r="C1823" s="9" t="n">
        <v>45554</v>
      </c>
      <c r="D1823" s="4" t="s">
        <v>75</v>
      </c>
      <c r="E1823" s="4" t="n">
        <v>1873.59</v>
      </c>
      <c r="F1823" s="4" t="str">
        <f aca="false">INDEX(Data_Customers!$C$2:$C$602,MATCH(B1823,Data_Customers!$A$2:$A$602,0))</f>
        <v>Retail</v>
      </c>
      <c r="G1823" s="4" t="str">
        <f aca="false">INDEX(Data_Customers!$B$2:$B$602,MATCH(B1823,Data_Customers!$A$2:$A$602,0))</f>
        <v>Kieran Brown</v>
      </c>
    </row>
    <row r="1824" customFormat="false" ht="15" hidden="false" customHeight="false" outlineLevel="0" collapsed="false">
      <c r="A1824" s="4" t="s">
        <v>2906</v>
      </c>
      <c r="B1824" s="4" t="s">
        <v>499</v>
      </c>
      <c r="C1824" s="9" t="n">
        <v>45710</v>
      </c>
      <c r="D1824" s="4" t="s">
        <v>75</v>
      </c>
      <c r="E1824" s="4" t="n">
        <v>2257.01</v>
      </c>
      <c r="F1824" s="4" t="str">
        <f aca="false">INDEX(Data_Customers!$C$2:$C$602,MATCH(B1824,Data_Customers!$A$2:$A$602,0))</f>
        <v>Retail</v>
      </c>
      <c r="G1824" s="4" t="str">
        <f aca="false">INDEX(Data_Customers!$B$2:$B$602,MATCH(B1824,Data_Customers!$A$2:$A$602,0))</f>
        <v>Kieran Brown</v>
      </c>
    </row>
    <row r="1825" customFormat="false" ht="15" hidden="false" customHeight="false" outlineLevel="0" collapsed="false">
      <c r="A1825" s="4" t="s">
        <v>2907</v>
      </c>
      <c r="B1825" s="4" t="s">
        <v>499</v>
      </c>
      <c r="C1825" s="9" t="n">
        <v>46203</v>
      </c>
      <c r="D1825" s="4" t="s">
        <v>75</v>
      </c>
      <c r="E1825" s="4" t="n">
        <v>5378.19</v>
      </c>
      <c r="F1825" s="4" t="str">
        <f aca="false">INDEX(Data_Customers!$C$2:$C$602,MATCH(B1825,Data_Customers!$A$2:$A$602,0))</f>
        <v>Retail</v>
      </c>
      <c r="G1825" s="4" t="str">
        <f aca="false">INDEX(Data_Customers!$B$2:$B$602,MATCH(B1825,Data_Customers!$A$2:$A$602,0))</f>
        <v>Kieran Brown</v>
      </c>
    </row>
    <row r="1826" customFormat="false" ht="15" hidden="false" customHeight="false" outlineLevel="0" collapsed="false">
      <c r="A1826" s="4" t="s">
        <v>2908</v>
      </c>
      <c r="B1826" s="4" t="s">
        <v>499</v>
      </c>
      <c r="C1826" s="9" t="n">
        <v>46116</v>
      </c>
      <c r="D1826" s="4" t="s">
        <v>75</v>
      </c>
      <c r="E1826" s="4" t="n">
        <v>3892.46</v>
      </c>
      <c r="F1826" s="4" t="str">
        <f aca="false">INDEX(Data_Customers!$C$2:$C$602,MATCH(B1826,Data_Customers!$A$2:$A$602,0))</f>
        <v>Retail</v>
      </c>
      <c r="G1826" s="4" t="str">
        <f aca="false">INDEX(Data_Customers!$B$2:$B$602,MATCH(B1826,Data_Customers!$A$2:$A$602,0))</f>
        <v>Kieran Brown</v>
      </c>
    </row>
    <row r="1827" customFormat="false" ht="15" hidden="false" customHeight="false" outlineLevel="0" collapsed="false">
      <c r="A1827" s="4" t="s">
        <v>2909</v>
      </c>
      <c r="B1827" s="4" t="s">
        <v>499</v>
      </c>
      <c r="C1827" s="9" t="n">
        <v>45997</v>
      </c>
      <c r="D1827" s="4" t="s">
        <v>75</v>
      </c>
      <c r="E1827" s="4" t="n">
        <v>2530.55</v>
      </c>
      <c r="F1827" s="4" t="str">
        <f aca="false">INDEX(Data_Customers!$C$2:$C$602,MATCH(B1827,Data_Customers!$A$2:$A$602,0))</f>
        <v>Retail</v>
      </c>
      <c r="G1827" s="4" t="str">
        <f aca="false">INDEX(Data_Customers!$B$2:$B$602,MATCH(B1827,Data_Customers!$A$2:$A$602,0))</f>
        <v>Kieran Brown</v>
      </c>
    </row>
    <row r="1828" customFormat="false" ht="15" hidden="false" customHeight="false" outlineLevel="0" collapsed="false">
      <c r="A1828" s="4" t="s">
        <v>2910</v>
      </c>
      <c r="B1828" s="4" t="s">
        <v>499</v>
      </c>
      <c r="C1828" s="9" t="n">
        <v>46106</v>
      </c>
      <c r="D1828" s="4" t="s">
        <v>75</v>
      </c>
      <c r="E1828" s="4" t="n">
        <v>8532.59</v>
      </c>
      <c r="F1828" s="4" t="str">
        <f aca="false">INDEX(Data_Customers!$C$2:$C$602,MATCH(B1828,Data_Customers!$A$2:$A$602,0))</f>
        <v>Retail</v>
      </c>
      <c r="G1828" s="4" t="str">
        <f aca="false">INDEX(Data_Customers!$B$2:$B$602,MATCH(B1828,Data_Customers!$A$2:$A$602,0))</f>
        <v>Kieran Brown</v>
      </c>
    </row>
    <row r="1829" customFormat="false" ht="15" hidden="false" customHeight="false" outlineLevel="0" collapsed="false">
      <c r="A1829" s="4" t="s">
        <v>2911</v>
      </c>
      <c r="B1829" s="4" t="s">
        <v>499</v>
      </c>
      <c r="C1829" s="9" t="n">
        <v>45576</v>
      </c>
      <c r="D1829" s="4" t="s">
        <v>75</v>
      </c>
      <c r="E1829" s="4" t="n">
        <v>1924.92</v>
      </c>
      <c r="F1829" s="4" t="str">
        <f aca="false">INDEX(Data_Customers!$C$2:$C$602,MATCH(B1829,Data_Customers!$A$2:$A$602,0))</f>
        <v>Retail</v>
      </c>
      <c r="G1829" s="4" t="str">
        <f aca="false">INDEX(Data_Customers!$B$2:$B$602,MATCH(B1829,Data_Customers!$A$2:$A$602,0))</f>
        <v>Kieran Brown</v>
      </c>
    </row>
    <row r="1830" customFormat="false" ht="15" hidden="false" customHeight="false" outlineLevel="0" collapsed="false">
      <c r="A1830" s="4" t="s">
        <v>2912</v>
      </c>
      <c r="B1830" s="4" t="s">
        <v>499</v>
      </c>
      <c r="C1830" s="9" t="n">
        <v>45657</v>
      </c>
      <c r="D1830" s="4" t="s">
        <v>75</v>
      </c>
      <c r="E1830" s="4" t="n">
        <v>3717.16</v>
      </c>
      <c r="F1830" s="4" t="str">
        <f aca="false">INDEX(Data_Customers!$C$2:$C$602,MATCH(B1830,Data_Customers!$A$2:$A$602,0))</f>
        <v>Retail</v>
      </c>
      <c r="G1830" s="4" t="str">
        <f aca="false">INDEX(Data_Customers!$B$2:$B$602,MATCH(B1830,Data_Customers!$A$2:$A$602,0))</f>
        <v>Kieran Brown</v>
      </c>
    </row>
    <row r="1831" customFormat="false" ht="15" hidden="false" customHeight="false" outlineLevel="0" collapsed="false">
      <c r="A1831" s="4" t="s">
        <v>2913</v>
      </c>
      <c r="B1831" s="4" t="s">
        <v>499</v>
      </c>
      <c r="C1831" s="9" t="n">
        <v>45489</v>
      </c>
      <c r="D1831" s="4" t="s">
        <v>75</v>
      </c>
      <c r="E1831" s="4" t="n">
        <v>837.76</v>
      </c>
      <c r="F1831" s="4" t="str">
        <f aca="false">INDEX(Data_Customers!$C$2:$C$602,MATCH(B1831,Data_Customers!$A$2:$A$602,0))</f>
        <v>Retail</v>
      </c>
      <c r="G1831" s="4" t="str">
        <f aca="false">INDEX(Data_Customers!$B$2:$B$602,MATCH(B1831,Data_Customers!$A$2:$A$602,0))</f>
        <v>Kieran Brown</v>
      </c>
    </row>
    <row r="1832" customFormat="false" ht="15" hidden="false" customHeight="false" outlineLevel="0" collapsed="false">
      <c r="A1832" s="4" t="s">
        <v>2914</v>
      </c>
      <c r="B1832" s="4" t="s">
        <v>499</v>
      </c>
      <c r="C1832" s="9" t="n">
        <v>46042</v>
      </c>
      <c r="D1832" s="4" t="s">
        <v>75</v>
      </c>
      <c r="E1832" s="4" t="n">
        <v>1563.94</v>
      </c>
      <c r="F1832" s="4" t="str">
        <f aca="false">INDEX(Data_Customers!$C$2:$C$602,MATCH(B1832,Data_Customers!$A$2:$A$602,0))</f>
        <v>Retail</v>
      </c>
      <c r="G1832" s="4" t="str">
        <f aca="false">INDEX(Data_Customers!$B$2:$B$602,MATCH(B1832,Data_Customers!$A$2:$A$602,0))</f>
        <v>Kieran Brown</v>
      </c>
    </row>
    <row r="1833" customFormat="false" ht="15" hidden="false" customHeight="false" outlineLevel="0" collapsed="false">
      <c r="A1833" s="4" t="s">
        <v>2915</v>
      </c>
      <c r="B1833" s="4" t="s">
        <v>499</v>
      </c>
      <c r="C1833" s="9" t="n">
        <v>45427</v>
      </c>
      <c r="D1833" s="4" t="s">
        <v>75</v>
      </c>
      <c r="E1833" s="4" t="n">
        <v>9104.81</v>
      </c>
      <c r="F1833" s="4" t="str">
        <f aca="false">INDEX(Data_Customers!$C$2:$C$602,MATCH(B1833,Data_Customers!$A$2:$A$602,0))</f>
        <v>Retail</v>
      </c>
      <c r="G1833" s="4" t="str">
        <f aca="false">INDEX(Data_Customers!$B$2:$B$602,MATCH(B1833,Data_Customers!$A$2:$A$602,0))</f>
        <v>Kieran Brown</v>
      </c>
    </row>
    <row r="1834" customFormat="false" ht="15" hidden="false" customHeight="false" outlineLevel="0" collapsed="false">
      <c r="A1834" s="4" t="s">
        <v>2916</v>
      </c>
      <c r="B1834" s="4" t="s">
        <v>501</v>
      </c>
      <c r="C1834" s="9" t="n">
        <v>46146</v>
      </c>
      <c r="D1834" s="4" t="s">
        <v>79</v>
      </c>
      <c r="E1834" s="4" t="n">
        <v>3809.05</v>
      </c>
      <c r="F1834" s="4" t="str">
        <f aca="false">INDEX(Data_Customers!$C$2:$C$602,MATCH(B1834,Data_Customers!$A$2:$A$602,0))</f>
        <v>Retail</v>
      </c>
      <c r="G1834" s="4" t="str">
        <f aca="false">INDEX(Data_Customers!$B$2:$B$602,MATCH(B1834,Data_Customers!$A$2:$A$602,0))</f>
        <v>David Clarke</v>
      </c>
    </row>
    <row r="1835" customFormat="false" ht="15" hidden="false" customHeight="false" outlineLevel="0" collapsed="false">
      <c r="A1835" s="4" t="s">
        <v>2917</v>
      </c>
      <c r="B1835" s="4" t="s">
        <v>501</v>
      </c>
      <c r="C1835" s="9" t="n">
        <v>45467</v>
      </c>
      <c r="D1835" s="4" t="s">
        <v>79</v>
      </c>
      <c r="E1835" s="4" t="n">
        <v>4045.04</v>
      </c>
      <c r="F1835" s="4" t="str">
        <f aca="false">INDEX(Data_Customers!$C$2:$C$602,MATCH(B1835,Data_Customers!$A$2:$A$602,0))</f>
        <v>Retail</v>
      </c>
      <c r="G1835" s="4" t="str">
        <f aca="false">INDEX(Data_Customers!$B$2:$B$602,MATCH(B1835,Data_Customers!$A$2:$A$602,0))</f>
        <v>David Clarke</v>
      </c>
    </row>
    <row r="1836" customFormat="false" ht="15" hidden="false" customHeight="false" outlineLevel="0" collapsed="false">
      <c r="A1836" s="4" t="s">
        <v>2918</v>
      </c>
      <c r="B1836" s="4" t="s">
        <v>501</v>
      </c>
      <c r="C1836" s="9" t="n">
        <v>46074</v>
      </c>
      <c r="D1836" s="4" t="s">
        <v>79</v>
      </c>
      <c r="E1836" s="4" t="n">
        <v>2393.84</v>
      </c>
      <c r="F1836" s="4" t="str">
        <f aca="false">INDEX(Data_Customers!$C$2:$C$602,MATCH(B1836,Data_Customers!$A$2:$A$602,0))</f>
        <v>Retail</v>
      </c>
      <c r="G1836" s="4" t="str">
        <f aca="false">INDEX(Data_Customers!$B$2:$B$602,MATCH(B1836,Data_Customers!$A$2:$A$602,0))</f>
        <v>David Clarke</v>
      </c>
    </row>
    <row r="1837" customFormat="false" ht="15" hidden="false" customHeight="false" outlineLevel="0" collapsed="false">
      <c r="A1837" s="4" t="s">
        <v>2919</v>
      </c>
      <c r="B1837" s="4" t="s">
        <v>501</v>
      </c>
      <c r="C1837" s="9" t="n">
        <v>45403</v>
      </c>
      <c r="D1837" s="4" t="s">
        <v>79</v>
      </c>
      <c r="E1837" s="4" t="n">
        <v>6225.12</v>
      </c>
      <c r="F1837" s="4" t="str">
        <f aca="false">INDEX(Data_Customers!$C$2:$C$602,MATCH(B1837,Data_Customers!$A$2:$A$602,0))</f>
        <v>Retail</v>
      </c>
      <c r="G1837" s="4" t="str">
        <f aca="false">INDEX(Data_Customers!$B$2:$B$602,MATCH(B1837,Data_Customers!$A$2:$A$602,0))</f>
        <v>David Clarke</v>
      </c>
    </row>
    <row r="1838" customFormat="false" ht="15" hidden="false" customHeight="false" outlineLevel="0" collapsed="false">
      <c r="A1838" s="4" t="s">
        <v>2920</v>
      </c>
      <c r="B1838" s="4" t="s">
        <v>501</v>
      </c>
      <c r="C1838" s="9" t="n">
        <v>45897</v>
      </c>
      <c r="D1838" s="4" t="s">
        <v>79</v>
      </c>
      <c r="E1838" s="4" t="n">
        <v>12574.67</v>
      </c>
      <c r="F1838" s="4" t="str">
        <f aca="false">INDEX(Data_Customers!$C$2:$C$602,MATCH(B1838,Data_Customers!$A$2:$A$602,0))</f>
        <v>Retail</v>
      </c>
      <c r="G1838" s="4" t="str">
        <f aca="false">INDEX(Data_Customers!$B$2:$B$602,MATCH(B1838,Data_Customers!$A$2:$A$602,0))</f>
        <v>David Clarke</v>
      </c>
    </row>
    <row r="1839" customFormat="false" ht="15" hidden="false" customHeight="false" outlineLevel="0" collapsed="false">
      <c r="A1839" s="4" t="s">
        <v>2921</v>
      </c>
      <c r="B1839" s="4" t="s">
        <v>501</v>
      </c>
      <c r="C1839" s="9" t="n">
        <v>45727</v>
      </c>
      <c r="D1839" s="4" t="s">
        <v>79</v>
      </c>
      <c r="E1839" s="4" t="n">
        <v>3862.17</v>
      </c>
      <c r="F1839" s="4" t="str">
        <f aca="false">INDEX(Data_Customers!$C$2:$C$602,MATCH(B1839,Data_Customers!$A$2:$A$602,0))</f>
        <v>Retail</v>
      </c>
      <c r="G1839" s="4" t="str">
        <f aca="false">INDEX(Data_Customers!$B$2:$B$602,MATCH(B1839,Data_Customers!$A$2:$A$602,0))</f>
        <v>David Clarke</v>
      </c>
    </row>
    <row r="1840" customFormat="false" ht="15" hidden="false" customHeight="false" outlineLevel="0" collapsed="false">
      <c r="A1840" s="4" t="s">
        <v>2922</v>
      </c>
      <c r="B1840" s="4" t="s">
        <v>501</v>
      </c>
      <c r="C1840" s="9" t="n">
        <v>45615</v>
      </c>
      <c r="D1840" s="4" t="s">
        <v>79</v>
      </c>
      <c r="E1840" s="4" t="n">
        <v>2447.62</v>
      </c>
      <c r="F1840" s="4" t="str">
        <f aca="false">INDEX(Data_Customers!$C$2:$C$602,MATCH(B1840,Data_Customers!$A$2:$A$602,0))</f>
        <v>Retail</v>
      </c>
      <c r="G1840" s="4" t="str">
        <f aca="false">INDEX(Data_Customers!$B$2:$B$602,MATCH(B1840,Data_Customers!$A$2:$A$602,0))</f>
        <v>David Clarke</v>
      </c>
    </row>
    <row r="1841" customFormat="false" ht="15" hidden="false" customHeight="false" outlineLevel="0" collapsed="false">
      <c r="A1841" s="4" t="s">
        <v>2923</v>
      </c>
      <c r="B1841" s="4" t="s">
        <v>501</v>
      </c>
      <c r="C1841" s="9" t="n">
        <v>45594</v>
      </c>
      <c r="D1841" s="4" t="s">
        <v>79</v>
      </c>
      <c r="E1841" s="4" t="n">
        <v>3898.62</v>
      </c>
      <c r="F1841" s="4" t="str">
        <f aca="false">INDEX(Data_Customers!$C$2:$C$602,MATCH(B1841,Data_Customers!$A$2:$A$602,0))</f>
        <v>Retail</v>
      </c>
      <c r="G1841" s="4" t="str">
        <f aca="false">INDEX(Data_Customers!$B$2:$B$602,MATCH(B1841,Data_Customers!$A$2:$A$602,0))</f>
        <v>David Clarke</v>
      </c>
    </row>
    <row r="1842" customFormat="false" ht="15" hidden="false" customHeight="false" outlineLevel="0" collapsed="false">
      <c r="A1842" s="4" t="s">
        <v>2924</v>
      </c>
      <c r="B1842" s="4" t="s">
        <v>501</v>
      </c>
      <c r="C1842" s="9" t="n">
        <v>45347</v>
      </c>
      <c r="D1842" s="4" t="s">
        <v>79</v>
      </c>
      <c r="E1842" s="4" t="n">
        <v>3034.78</v>
      </c>
      <c r="F1842" s="4" t="str">
        <f aca="false">INDEX(Data_Customers!$C$2:$C$602,MATCH(B1842,Data_Customers!$A$2:$A$602,0))</f>
        <v>Retail</v>
      </c>
      <c r="G1842" s="4" t="str">
        <f aca="false">INDEX(Data_Customers!$B$2:$B$602,MATCH(B1842,Data_Customers!$A$2:$A$602,0))</f>
        <v>David Clarke</v>
      </c>
    </row>
    <row r="1843" customFormat="false" ht="15" hidden="false" customHeight="false" outlineLevel="0" collapsed="false">
      <c r="A1843" s="4" t="s">
        <v>2925</v>
      </c>
      <c r="B1843" s="4" t="s">
        <v>501</v>
      </c>
      <c r="C1843" s="9" t="n">
        <v>45865</v>
      </c>
      <c r="D1843" s="4" t="s">
        <v>79</v>
      </c>
      <c r="E1843" s="4" t="n">
        <v>5569.36</v>
      </c>
      <c r="F1843" s="4" t="str">
        <f aca="false">INDEX(Data_Customers!$C$2:$C$602,MATCH(B1843,Data_Customers!$A$2:$A$602,0))</f>
        <v>Retail</v>
      </c>
      <c r="G1843" s="4" t="str">
        <f aca="false">INDEX(Data_Customers!$B$2:$B$602,MATCH(B1843,Data_Customers!$A$2:$A$602,0))</f>
        <v>David Clarke</v>
      </c>
    </row>
    <row r="1844" customFormat="false" ht="15" hidden="false" customHeight="false" outlineLevel="0" collapsed="false">
      <c r="A1844" s="4" t="s">
        <v>2926</v>
      </c>
      <c r="B1844" s="4" t="s">
        <v>501</v>
      </c>
      <c r="C1844" s="9" t="n">
        <v>45843</v>
      </c>
      <c r="D1844" s="4" t="s">
        <v>79</v>
      </c>
      <c r="E1844" s="4" t="n">
        <v>1837.04</v>
      </c>
      <c r="F1844" s="4" t="str">
        <f aca="false">INDEX(Data_Customers!$C$2:$C$602,MATCH(B1844,Data_Customers!$A$2:$A$602,0))</f>
        <v>Retail</v>
      </c>
      <c r="G1844" s="4" t="str">
        <f aca="false">INDEX(Data_Customers!$B$2:$B$602,MATCH(B1844,Data_Customers!$A$2:$A$602,0))</f>
        <v>David Clarke</v>
      </c>
    </row>
    <row r="1845" customFormat="false" ht="15" hidden="false" customHeight="false" outlineLevel="0" collapsed="false">
      <c r="A1845" s="4" t="s">
        <v>2927</v>
      </c>
      <c r="B1845" s="4" t="s">
        <v>501</v>
      </c>
      <c r="C1845" s="9" t="n">
        <v>45812</v>
      </c>
      <c r="D1845" s="4" t="s">
        <v>79</v>
      </c>
      <c r="E1845" s="4" t="n">
        <v>8994.47</v>
      </c>
      <c r="F1845" s="4" t="str">
        <f aca="false">INDEX(Data_Customers!$C$2:$C$602,MATCH(B1845,Data_Customers!$A$2:$A$602,0))</f>
        <v>Retail</v>
      </c>
      <c r="G1845" s="4" t="str">
        <f aca="false">INDEX(Data_Customers!$B$2:$B$602,MATCH(B1845,Data_Customers!$A$2:$A$602,0))</f>
        <v>David Clarke</v>
      </c>
    </row>
    <row r="1846" customFormat="false" ht="15" hidden="false" customHeight="false" outlineLevel="0" collapsed="false">
      <c r="A1846" s="4" t="s">
        <v>2928</v>
      </c>
      <c r="B1846" s="4" t="s">
        <v>501</v>
      </c>
      <c r="C1846" s="9" t="n">
        <v>45632</v>
      </c>
      <c r="D1846" s="4" t="s">
        <v>79</v>
      </c>
      <c r="E1846" s="4" t="n">
        <v>4657.51</v>
      </c>
      <c r="F1846" s="4" t="str">
        <f aca="false">INDEX(Data_Customers!$C$2:$C$602,MATCH(B1846,Data_Customers!$A$2:$A$602,0))</f>
        <v>Retail</v>
      </c>
      <c r="G1846" s="4" t="str">
        <f aca="false">INDEX(Data_Customers!$B$2:$B$602,MATCH(B1846,Data_Customers!$A$2:$A$602,0))</f>
        <v>David Clarke</v>
      </c>
    </row>
    <row r="1847" customFormat="false" ht="15" hidden="false" customHeight="false" outlineLevel="0" collapsed="false">
      <c r="A1847" s="4" t="s">
        <v>2929</v>
      </c>
      <c r="B1847" s="4" t="s">
        <v>501</v>
      </c>
      <c r="C1847" s="9" t="n">
        <v>45822</v>
      </c>
      <c r="D1847" s="4" t="s">
        <v>79</v>
      </c>
      <c r="E1847" s="4" t="n">
        <v>4015.63</v>
      </c>
      <c r="F1847" s="4" t="str">
        <f aca="false">INDEX(Data_Customers!$C$2:$C$602,MATCH(B1847,Data_Customers!$A$2:$A$602,0))</f>
        <v>Retail</v>
      </c>
      <c r="G1847" s="4" t="str">
        <f aca="false">INDEX(Data_Customers!$B$2:$B$602,MATCH(B1847,Data_Customers!$A$2:$A$602,0))</f>
        <v>David Clarke</v>
      </c>
    </row>
    <row r="1848" customFormat="false" ht="15" hidden="false" customHeight="false" outlineLevel="0" collapsed="false">
      <c r="A1848" s="4" t="s">
        <v>2930</v>
      </c>
      <c r="B1848" s="4" t="s">
        <v>501</v>
      </c>
      <c r="C1848" s="9" t="n">
        <v>46030</v>
      </c>
      <c r="D1848" s="4" t="s">
        <v>79</v>
      </c>
      <c r="E1848" s="4" t="n">
        <v>3701.27</v>
      </c>
      <c r="F1848" s="4" t="str">
        <f aca="false">INDEX(Data_Customers!$C$2:$C$602,MATCH(B1848,Data_Customers!$A$2:$A$602,0))</f>
        <v>Retail</v>
      </c>
      <c r="G1848" s="4" t="str">
        <f aca="false">INDEX(Data_Customers!$B$2:$B$602,MATCH(B1848,Data_Customers!$A$2:$A$602,0))</f>
        <v>David Clarke</v>
      </c>
    </row>
    <row r="1849" customFormat="false" ht="15" hidden="false" customHeight="false" outlineLevel="0" collapsed="false">
      <c r="A1849" s="4" t="s">
        <v>2931</v>
      </c>
      <c r="B1849" s="4" t="s">
        <v>501</v>
      </c>
      <c r="C1849" s="9" t="n">
        <v>46075</v>
      </c>
      <c r="D1849" s="4" t="s">
        <v>79</v>
      </c>
      <c r="E1849" s="4" t="n">
        <v>97.63</v>
      </c>
      <c r="F1849" s="4" t="str">
        <f aca="false">INDEX(Data_Customers!$C$2:$C$602,MATCH(B1849,Data_Customers!$A$2:$A$602,0))</f>
        <v>Retail</v>
      </c>
      <c r="G1849" s="4" t="str">
        <f aca="false">INDEX(Data_Customers!$B$2:$B$602,MATCH(B1849,Data_Customers!$A$2:$A$602,0))</f>
        <v>David Clarke</v>
      </c>
    </row>
    <row r="1850" customFormat="false" ht="15" hidden="false" customHeight="false" outlineLevel="0" collapsed="false">
      <c r="A1850" s="4" t="s">
        <v>2932</v>
      </c>
      <c r="B1850" s="4" t="s">
        <v>501</v>
      </c>
      <c r="C1850" s="9" t="n">
        <v>46085</v>
      </c>
      <c r="D1850" s="4" t="s">
        <v>79</v>
      </c>
      <c r="E1850" s="4" t="n">
        <v>230.32</v>
      </c>
      <c r="F1850" s="4" t="str">
        <f aca="false">INDEX(Data_Customers!$C$2:$C$602,MATCH(B1850,Data_Customers!$A$2:$A$602,0))</f>
        <v>Retail</v>
      </c>
      <c r="G1850" s="4" t="str">
        <f aca="false">INDEX(Data_Customers!$B$2:$B$602,MATCH(B1850,Data_Customers!$A$2:$A$602,0))</f>
        <v>David Clarke</v>
      </c>
    </row>
    <row r="1851" customFormat="false" ht="15" hidden="false" customHeight="false" outlineLevel="0" collapsed="false">
      <c r="A1851" s="4" t="s">
        <v>2933</v>
      </c>
      <c r="B1851" s="4" t="s">
        <v>501</v>
      </c>
      <c r="C1851" s="9" t="n">
        <v>45377</v>
      </c>
      <c r="D1851" s="4" t="s">
        <v>79</v>
      </c>
      <c r="E1851" s="4" t="n">
        <v>2131.04</v>
      </c>
      <c r="F1851" s="4" t="str">
        <f aca="false">INDEX(Data_Customers!$C$2:$C$602,MATCH(B1851,Data_Customers!$A$2:$A$602,0))</f>
        <v>Retail</v>
      </c>
      <c r="G1851" s="4" t="str">
        <f aca="false">INDEX(Data_Customers!$B$2:$B$602,MATCH(B1851,Data_Customers!$A$2:$A$602,0))</f>
        <v>David Clarke</v>
      </c>
    </row>
    <row r="1852" customFormat="false" ht="15" hidden="false" customHeight="false" outlineLevel="0" collapsed="false">
      <c r="A1852" s="4" t="s">
        <v>2934</v>
      </c>
      <c r="B1852" s="4" t="s">
        <v>503</v>
      </c>
      <c r="C1852" s="9" t="n">
        <v>45350</v>
      </c>
      <c r="D1852" s="4" t="s">
        <v>94</v>
      </c>
      <c r="E1852" s="4" t="n">
        <v>6352.75</v>
      </c>
      <c r="F1852" s="4" t="str">
        <f aca="false">INDEX(Data_Customers!$C$2:$C$602,MATCH(B1852,Data_Customers!$A$2:$A$602,0))</f>
        <v>Retail</v>
      </c>
      <c r="G1852" s="4" t="str">
        <f aca="false">INDEX(Data_Customers!$B$2:$B$602,MATCH(B1852,Data_Customers!$A$2:$A$602,0))</f>
        <v>James Clarke</v>
      </c>
    </row>
    <row r="1853" customFormat="false" ht="15" hidden="false" customHeight="false" outlineLevel="0" collapsed="false">
      <c r="A1853" s="4" t="s">
        <v>2935</v>
      </c>
      <c r="B1853" s="4" t="s">
        <v>503</v>
      </c>
      <c r="C1853" s="9" t="n">
        <v>45559</v>
      </c>
      <c r="D1853" s="4" t="s">
        <v>94</v>
      </c>
      <c r="E1853" s="4" t="n">
        <v>2864.45</v>
      </c>
      <c r="F1853" s="4" t="str">
        <f aca="false">INDEX(Data_Customers!$C$2:$C$602,MATCH(B1853,Data_Customers!$A$2:$A$602,0))</f>
        <v>Retail</v>
      </c>
      <c r="G1853" s="4" t="str">
        <f aca="false">INDEX(Data_Customers!$B$2:$B$602,MATCH(B1853,Data_Customers!$A$2:$A$602,0))</f>
        <v>James Clarke</v>
      </c>
    </row>
    <row r="1854" customFormat="false" ht="15" hidden="false" customHeight="false" outlineLevel="0" collapsed="false">
      <c r="A1854" s="4" t="s">
        <v>2936</v>
      </c>
      <c r="B1854" s="4" t="s">
        <v>503</v>
      </c>
      <c r="C1854" s="9" t="n">
        <v>45976</v>
      </c>
      <c r="D1854" s="4" t="s">
        <v>94</v>
      </c>
      <c r="E1854" s="4" t="n">
        <v>4658.31</v>
      </c>
      <c r="F1854" s="4" t="str">
        <f aca="false">INDEX(Data_Customers!$C$2:$C$602,MATCH(B1854,Data_Customers!$A$2:$A$602,0))</f>
        <v>Retail</v>
      </c>
      <c r="G1854" s="4" t="str">
        <f aca="false">INDEX(Data_Customers!$B$2:$B$602,MATCH(B1854,Data_Customers!$A$2:$A$602,0))</f>
        <v>James Clarke</v>
      </c>
    </row>
    <row r="1855" customFormat="false" ht="15" hidden="false" customHeight="false" outlineLevel="0" collapsed="false">
      <c r="A1855" s="4" t="s">
        <v>2937</v>
      </c>
      <c r="B1855" s="4" t="s">
        <v>503</v>
      </c>
      <c r="C1855" s="9" t="n">
        <v>45928</v>
      </c>
      <c r="D1855" s="4" t="s">
        <v>94</v>
      </c>
      <c r="E1855" s="4" t="n">
        <v>1295.45</v>
      </c>
      <c r="F1855" s="4" t="str">
        <f aca="false">INDEX(Data_Customers!$C$2:$C$602,MATCH(B1855,Data_Customers!$A$2:$A$602,0))</f>
        <v>Retail</v>
      </c>
      <c r="G1855" s="4" t="str">
        <f aca="false">INDEX(Data_Customers!$B$2:$B$602,MATCH(B1855,Data_Customers!$A$2:$A$602,0))</f>
        <v>James Clarke</v>
      </c>
    </row>
    <row r="1856" customFormat="false" ht="15" hidden="false" customHeight="false" outlineLevel="0" collapsed="false">
      <c r="A1856" s="4" t="s">
        <v>2938</v>
      </c>
      <c r="B1856" s="4" t="s">
        <v>504</v>
      </c>
      <c r="C1856" s="9" t="n">
        <v>45905</v>
      </c>
      <c r="D1856" s="4" t="s">
        <v>75</v>
      </c>
      <c r="E1856" s="4" t="n">
        <v>1223.55</v>
      </c>
      <c r="F1856" s="4" t="str">
        <f aca="false">INDEX(Data_Customers!$C$2:$C$602,MATCH(B1856,Data_Customers!$A$2:$A$602,0))</f>
        <v>Retail</v>
      </c>
      <c r="G1856" s="4" t="str">
        <f aca="false">INDEX(Data_Customers!$B$2:$B$602,MATCH(B1856,Data_Customers!$A$2:$A$602,0))</f>
        <v>Grace Evans</v>
      </c>
    </row>
    <row r="1857" customFormat="false" ht="15" hidden="false" customHeight="false" outlineLevel="0" collapsed="false">
      <c r="A1857" s="4" t="s">
        <v>2939</v>
      </c>
      <c r="B1857" s="4" t="s">
        <v>504</v>
      </c>
      <c r="C1857" s="9" t="n">
        <v>46199</v>
      </c>
      <c r="D1857" s="4" t="s">
        <v>75</v>
      </c>
      <c r="E1857" s="4" t="n">
        <v>1495.88</v>
      </c>
      <c r="F1857" s="4" t="str">
        <f aca="false">INDEX(Data_Customers!$C$2:$C$602,MATCH(B1857,Data_Customers!$A$2:$A$602,0))</f>
        <v>Retail</v>
      </c>
      <c r="G1857" s="4" t="str">
        <f aca="false">INDEX(Data_Customers!$B$2:$B$602,MATCH(B1857,Data_Customers!$A$2:$A$602,0))</f>
        <v>Grace Evans</v>
      </c>
    </row>
    <row r="1858" customFormat="false" ht="15" hidden="false" customHeight="false" outlineLevel="0" collapsed="false">
      <c r="A1858" s="4" t="s">
        <v>2940</v>
      </c>
      <c r="B1858" s="4" t="s">
        <v>504</v>
      </c>
      <c r="C1858" s="9" t="n">
        <v>45662</v>
      </c>
      <c r="D1858" s="4" t="s">
        <v>75</v>
      </c>
      <c r="E1858" s="4" t="n">
        <v>5426.48</v>
      </c>
      <c r="F1858" s="4" t="str">
        <f aca="false">INDEX(Data_Customers!$C$2:$C$602,MATCH(B1858,Data_Customers!$A$2:$A$602,0))</f>
        <v>Retail</v>
      </c>
      <c r="G1858" s="4" t="str">
        <f aca="false">INDEX(Data_Customers!$B$2:$B$602,MATCH(B1858,Data_Customers!$A$2:$A$602,0))</f>
        <v>Grace Evans</v>
      </c>
    </row>
    <row r="1859" customFormat="false" ht="15" hidden="false" customHeight="false" outlineLevel="0" collapsed="false">
      <c r="A1859" s="4" t="s">
        <v>2941</v>
      </c>
      <c r="B1859" s="4" t="s">
        <v>504</v>
      </c>
      <c r="C1859" s="9" t="n">
        <v>45815</v>
      </c>
      <c r="D1859" s="4" t="s">
        <v>75</v>
      </c>
      <c r="E1859" s="4" t="n">
        <v>2180.14</v>
      </c>
      <c r="F1859" s="4" t="str">
        <f aca="false">INDEX(Data_Customers!$C$2:$C$602,MATCH(B1859,Data_Customers!$A$2:$A$602,0))</f>
        <v>Retail</v>
      </c>
      <c r="G1859" s="4" t="str">
        <f aca="false">INDEX(Data_Customers!$B$2:$B$602,MATCH(B1859,Data_Customers!$A$2:$A$602,0))</f>
        <v>Grace Evans</v>
      </c>
    </row>
    <row r="1860" customFormat="false" ht="15" hidden="false" customHeight="false" outlineLevel="0" collapsed="false">
      <c r="A1860" s="4" t="s">
        <v>2942</v>
      </c>
      <c r="B1860" s="4" t="s">
        <v>504</v>
      </c>
      <c r="C1860" s="9" t="n">
        <v>45609</v>
      </c>
      <c r="D1860" s="4" t="s">
        <v>75</v>
      </c>
      <c r="E1860" s="4" t="n">
        <v>3203.23</v>
      </c>
      <c r="F1860" s="4" t="str">
        <f aca="false">INDEX(Data_Customers!$C$2:$C$602,MATCH(B1860,Data_Customers!$A$2:$A$602,0))</f>
        <v>Retail</v>
      </c>
      <c r="G1860" s="4" t="str">
        <f aca="false">INDEX(Data_Customers!$B$2:$B$602,MATCH(B1860,Data_Customers!$A$2:$A$602,0))</f>
        <v>Grace Evans</v>
      </c>
    </row>
    <row r="1861" customFormat="false" ht="15" hidden="false" customHeight="false" outlineLevel="0" collapsed="false">
      <c r="A1861" s="4" t="s">
        <v>2943</v>
      </c>
      <c r="B1861" s="4" t="s">
        <v>504</v>
      </c>
      <c r="C1861" s="9" t="n">
        <v>45857</v>
      </c>
      <c r="D1861" s="4" t="s">
        <v>75</v>
      </c>
      <c r="E1861" s="4" t="n">
        <v>3280.48</v>
      </c>
      <c r="F1861" s="4" t="str">
        <f aca="false">INDEX(Data_Customers!$C$2:$C$602,MATCH(B1861,Data_Customers!$A$2:$A$602,0))</f>
        <v>Retail</v>
      </c>
      <c r="G1861" s="4" t="str">
        <f aca="false">INDEX(Data_Customers!$B$2:$B$602,MATCH(B1861,Data_Customers!$A$2:$A$602,0))</f>
        <v>Grace Evans</v>
      </c>
    </row>
    <row r="1862" customFormat="false" ht="15" hidden="false" customHeight="false" outlineLevel="0" collapsed="false">
      <c r="A1862" s="4" t="s">
        <v>2944</v>
      </c>
      <c r="B1862" s="4" t="s">
        <v>504</v>
      </c>
      <c r="C1862" s="9" t="n">
        <v>45346</v>
      </c>
      <c r="D1862" s="4" t="s">
        <v>75</v>
      </c>
      <c r="E1862" s="4" t="n">
        <v>12576.05</v>
      </c>
      <c r="F1862" s="4" t="str">
        <f aca="false">INDEX(Data_Customers!$C$2:$C$602,MATCH(B1862,Data_Customers!$A$2:$A$602,0))</f>
        <v>Retail</v>
      </c>
      <c r="G1862" s="4" t="str">
        <f aca="false">INDEX(Data_Customers!$B$2:$B$602,MATCH(B1862,Data_Customers!$A$2:$A$602,0))</f>
        <v>Grace Evans</v>
      </c>
    </row>
    <row r="1863" customFormat="false" ht="15" hidden="false" customHeight="false" outlineLevel="0" collapsed="false">
      <c r="A1863" s="4" t="s">
        <v>2945</v>
      </c>
      <c r="B1863" s="4" t="s">
        <v>504</v>
      </c>
      <c r="C1863" s="9" t="n">
        <v>45655</v>
      </c>
      <c r="D1863" s="4" t="s">
        <v>75</v>
      </c>
      <c r="E1863" s="4" t="n">
        <v>1952.6</v>
      </c>
      <c r="F1863" s="4" t="str">
        <f aca="false">INDEX(Data_Customers!$C$2:$C$602,MATCH(B1863,Data_Customers!$A$2:$A$602,0))</f>
        <v>Retail</v>
      </c>
      <c r="G1863" s="4" t="str">
        <f aca="false">INDEX(Data_Customers!$B$2:$B$602,MATCH(B1863,Data_Customers!$A$2:$A$602,0))</f>
        <v>Grace Evans</v>
      </c>
    </row>
    <row r="1864" customFormat="false" ht="15" hidden="false" customHeight="false" outlineLevel="0" collapsed="false">
      <c r="A1864" s="4" t="s">
        <v>2946</v>
      </c>
      <c r="B1864" s="4" t="s">
        <v>504</v>
      </c>
      <c r="C1864" s="9" t="n">
        <v>46089</v>
      </c>
      <c r="D1864" s="4" t="s">
        <v>75</v>
      </c>
      <c r="E1864" s="4" t="n">
        <v>6240.4</v>
      </c>
      <c r="F1864" s="4" t="str">
        <f aca="false">INDEX(Data_Customers!$C$2:$C$602,MATCH(B1864,Data_Customers!$A$2:$A$602,0))</f>
        <v>Retail</v>
      </c>
      <c r="G1864" s="4" t="str">
        <f aca="false">INDEX(Data_Customers!$B$2:$B$602,MATCH(B1864,Data_Customers!$A$2:$A$602,0))</f>
        <v>Grace Evans</v>
      </c>
    </row>
    <row r="1865" customFormat="false" ht="15" hidden="false" customHeight="false" outlineLevel="0" collapsed="false">
      <c r="A1865" s="4" t="s">
        <v>2947</v>
      </c>
      <c r="B1865" s="4" t="s">
        <v>504</v>
      </c>
      <c r="C1865" s="9" t="n">
        <v>45419</v>
      </c>
      <c r="D1865" s="4" t="s">
        <v>75</v>
      </c>
      <c r="E1865" s="4" t="n">
        <v>8507.71</v>
      </c>
      <c r="F1865" s="4" t="str">
        <f aca="false">INDEX(Data_Customers!$C$2:$C$602,MATCH(B1865,Data_Customers!$A$2:$A$602,0))</f>
        <v>Retail</v>
      </c>
      <c r="G1865" s="4" t="str">
        <f aca="false">INDEX(Data_Customers!$B$2:$B$602,MATCH(B1865,Data_Customers!$A$2:$A$602,0))</f>
        <v>Grace Evans</v>
      </c>
    </row>
    <row r="1866" customFormat="false" ht="15" hidden="false" customHeight="false" outlineLevel="0" collapsed="false">
      <c r="A1866" s="4" t="s">
        <v>2948</v>
      </c>
      <c r="B1866" s="4" t="s">
        <v>504</v>
      </c>
      <c r="C1866" s="9" t="n">
        <v>46193</v>
      </c>
      <c r="D1866" s="4" t="s">
        <v>75</v>
      </c>
      <c r="E1866" s="4" t="n">
        <v>2962.24</v>
      </c>
      <c r="F1866" s="4" t="str">
        <f aca="false">INDEX(Data_Customers!$C$2:$C$602,MATCH(B1866,Data_Customers!$A$2:$A$602,0))</f>
        <v>Retail</v>
      </c>
      <c r="G1866" s="4" t="str">
        <f aca="false">INDEX(Data_Customers!$B$2:$B$602,MATCH(B1866,Data_Customers!$A$2:$A$602,0))</f>
        <v>Grace Evans</v>
      </c>
    </row>
    <row r="1867" customFormat="false" ht="15" hidden="false" customHeight="false" outlineLevel="0" collapsed="false">
      <c r="A1867" s="4" t="s">
        <v>2949</v>
      </c>
      <c r="B1867" s="4" t="s">
        <v>504</v>
      </c>
      <c r="C1867" s="9" t="n">
        <v>45833</v>
      </c>
      <c r="D1867" s="4" t="s">
        <v>75</v>
      </c>
      <c r="E1867" s="4" t="n">
        <v>818.73</v>
      </c>
      <c r="F1867" s="4" t="str">
        <f aca="false">INDEX(Data_Customers!$C$2:$C$602,MATCH(B1867,Data_Customers!$A$2:$A$602,0))</f>
        <v>Retail</v>
      </c>
      <c r="G1867" s="4" t="str">
        <f aca="false">INDEX(Data_Customers!$B$2:$B$602,MATCH(B1867,Data_Customers!$A$2:$A$602,0))</f>
        <v>Grace Evans</v>
      </c>
    </row>
    <row r="1868" customFormat="false" ht="15" hidden="false" customHeight="false" outlineLevel="0" collapsed="false">
      <c r="A1868" s="4" t="s">
        <v>2950</v>
      </c>
      <c r="B1868" s="4" t="s">
        <v>504</v>
      </c>
      <c r="C1868" s="9" t="n">
        <v>45540</v>
      </c>
      <c r="D1868" s="4" t="s">
        <v>75</v>
      </c>
      <c r="E1868" s="4" t="n">
        <v>2470.18</v>
      </c>
      <c r="F1868" s="4" t="str">
        <f aca="false">INDEX(Data_Customers!$C$2:$C$602,MATCH(B1868,Data_Customers!$A$2:$A$602,0))</f>
        <v>Retail</v>
      </c>
      <c r="G1868" s="4" t="str">
        <f aca="false">INDEX(Data_Customers!$B$2:$B$602,MATCH(B1868,Data_Customers!$A$2:$A$602,0))</f>
        <v>Grace Evans</v>
      </c>
    </row>
    <row r="1869" customFormat="false" ht="15" hidden="false" customHeight="false" outlineLevel="0" collapsed="false">
      <c r="A1869" s="4" t="s">
        <v>2951</v>
      </c>
      <c r="B1869" s="4" t="s">
        <v>506</v>
      </c>
      <c r="C1869" s="9" t="n">
        <v>45709</v>
      </c>
      <c r="D1869" s="4" t="s">
        <v>94</v>
      </c>
      <c r="E1869" s="4" t="n">
        <v>3920.99</v>
      </c>
      <c r="F1869" s="4" t="str">
        <f aca="false">INDEX(Data_Customers!$C$2:$C$602,MATCH(B1869,Data_Customers!$A$2:$A$602,0))</f>
        <v>Contractor</v>
      </c>
      <c r="G1869" s="4" t="str">
        <f aca="false">INDEX(Data_Customers!$B$2:$B$602,MATCH(B1869,Data_Customers!$A$2:$A$602,0))</f>
        <v>Taylor Contractors</v>
      </c>
    </row>
    <row r="1870" customFormat="false" ht="15" hidden="false" customHeight="false" outlineLevel="0" collapsed="false">
      <c r="A1870" s="4" t="s">
        <v>2952</v>
      </c>
      <c r="B1870" s="4" t="s">
        <v>506</v>
      </c>
      <c r="C1870" s="9" t="n">
        <v>46031</v>
      </c>
      <c r="D1870" s="4" t="s">
        <v>94</v>
      </c>
      <c r="E1870" s="4" t="n">
        <v>3248.75</v>
      </c>
      <c r="F1870" s="4" t="str">
        <f aca="false">INDEX(Data_Customers!$C$2:$C$602,MATCH(B1870,Data_Customers!$A$2:$A$602,0))</f>
        <v>Contractor</v>
      </c>
      <c r="G1870" s="4" t="str">
        <f aca="false">INDEX(Data_Customers!$B$2:$B$602,MATCH(B1870,Data_Customers!$A$2:$A$602,0))</f>
        <v>Taylor Contractors</v>
      </c>
    </row>
    <row r="1871" customFormat="false" ht="15" hidden="false" customHeight="false" outlineLevel="0" collapsed="false">
      <c r="A1871" s="4" t="s">
        <v>2953</v>
      </c>
      <c r="B1871" s="4" t="s">
        <v>506</v>
      </c>
      <c r="C1871" s="9" t="n">
        <v>45590</v>
      </c>
      <c r="D1871" s="4" t="s">
        <v>94</v>
      </c>
      <c r="E1871" s="4" t="n">
        <v>3214.82</v>
      </c>
      <c r="F1871" s="4" t="str">
        <f aca="false">INDEX(Data_Customers!$C$2:$C$602,MATCH(B1871,Data_Customers!$A$2:$A$602,0))</f>
        <v>Contractor</v>
      </c>
      <c r="G1871" s="4" t="str">
        <f aca="false">INDEX(Data_Customers!$B$2:$B$602,MATCH(B1871,Data_Customers!$A$2:$A$602,0))</f>
        <v>Taylor Contractors</v>
      </c>
    </row>
    <row r="1872" customFormat="false" ht="15" hidden="false" customHeight="false" outlineLevel="0" collapsed="false">
      <c r="A1872" s="4" t="s">
        <v>2954</v>
      </c>
      <c r="B1872" s="4" t="s">
        <v>506</v>
      </c>
      <c r="C1872" s="9" t="n">
        <v>45704</v>
      </c>
      <c r="D1872" s="4" t="s">
        <v>94</v>
      </c>
      <c r="E1872" s="4" t="n">
        <v>3691.75</v>
      </c>
      <c r="F1872" s="4" t="str">
        <f aca="false">INDEX(Data_Customers!$C$2:$C$602,MATCH(B1872,Data_Customers!$A$2:$A$602,0))</f>
        <v>Contractor</v>
      </c>
      <c r="G1872" s="4" t="str">
        <f aca="false">INDEX(Data_Customers!$B$2:$B$602,MATCH(B1872,Data_Customers!$A$2:$A$602,0))</f>
        <v>Taylor Contractors</v>
      </c>
    </row>
    <row r="1873" customFormat="false" ht="15" hidden="false" customHeight="false" outlineLevel="0" collapsed="false">
      <c r="A1873" s="4" t="s">
        <v>2955</v>
      </c>
      <c r="B1873" s="4" t="s">
        <v>506</v>
      </c>
      <c r="C1873" s="9" t="n">
        <v>45848</v>
      </c>
      <c r="D1873" s="4" t="s">
        <v>94</v>
      </c>
      <c r="E1873" s="4" t="n">
        <v>436.65</v>
      </c>
      <c r="F1873" s="4" t="str">
        <f aca="false">INDEX(Data_Customers!$C$2:$C$602,MATCH(B1873,Data_Customers!$A$2:$A$602,0))</f>
        <v>Contractor</v>
      </c>
      <c r="G1873" s="4" t="str">
        <f aca="false">INDEX(Data_Customers!$B$2:$B$602,MATCH(B1873,Data_Customers!$A$2:$A$602,0))</f>
        <v>Taylor Contractors</v>
      </c>
    </row>
    <row r="1874" customFormat="false" ht="15" hidden="false" customHeight="false" outlineLevel="0" collapsed="false">
      <c r="A1874" s="4" t="s">
        <v>2956</v>
      </c>
      <c r="B1874" s="4" t="s">
        <v>508</v>
      </c>
      <c r="C1874" s="9" t="n">
        <v>45817</v>
      </c>
      <c r="D1874" s="4" t="s">
        <v>110</v>
      </c>
      <c r="E1874" s="4" t="n">
        <v>5802.22</v>
      </c>
      <c r="F1874" s="4" t="str">
        <f aca="false">INDEX(Data_Customers!$C$2:$C$602,MATCH(B1874,Data_Customers!$A$2:$A$602,0))</f>
        <v>Contractor</v>
      </c>
      <c r="G1874" s="4" t="str">
        <f aca="false">INDEX(Data_Customers!$B$2:$B$602,MATCH(B1874,Data_Customers!$A$2:$A$602,0))</f>
        <v>Baker Groundworks</v>
      </c>
    </row>
    <row r="1875" customFormat="false" ht="15" hidden="false" customHeight="false" outlineLevel="0" collapsed="false">
      <c r="A1875" s="4" t="s">
        <v>2957</v>
      </c>
      <c r="B1875" s="4" t="s">
        <v>508</v>
      </c>
      <c r="C1875" s="9" t="n">
        <v>46006</v>
      </c>
      <c r="D1875" s="4" t="s">
        <v>110</v>
      </c>
      <c r="E1875" s="4" t="n">
        <v>4935.83</v>
      </c>
      <c r="F1875" s="4" t="str">
        <f aca="false">INDEX(Data_Customers!$C$2:$C$602,MATCH(B1875,Data_Customers!$A$2:$A$602,0))</f>
        <v>Contractor</v>
      </c>
      <c r="G1875" s="4" t="str">
        <f aca="false">INDEX(Data_Customers!$B$2:$B$602,MATCH(B1875,Data_Customers!$A$2:$A$602,0))</f>
        <v>Baker Groundworks</v>
      </c>
    </row>
    <row r="1876" customFormat="false" ht="15" hidden="false" customHeight="false" outlineLevel="0" collapsed="false">
      <c r="A1876" s="4" t="s">
        <v>2958</v>
      </c>
      <c r="B1876" s="4" t="s">
        <v>508</v>
      </c>
      <c r="C1876" s="9" t="n">
        <v>45330</v>
      </c>
      <c r="D1876" s="4" t="s">
        <v>110</v>
      </c>
      <c r="E1876" s="4" t="n">
        <v>5094.78</v>
      </c>
      <c r="F1876" s="4" t="str">
        <f aca="false">INDEX(Data_Customers!$C$2:$C$602,MATCH(B1876,Data_Customers!$A$2:$A$602,0))</f>
        <v>Contractor</v>
      </c>
      <c r="G1876" s="4" t="str">
        <f aca="false">INDEX(Data_Customers!$B$2:$B$602,MATCH(B1876,Data_Customers!$A$2:$A$602,0))</f>
        <v>Baker Groundworks</v>
      </c>
    </row>
    <row r="1877" customFormat="false" ht="15" hidden="false" customHeight="false" outlineLevel="0" collapsed="false">
      <c r="A1877" s="4" t="s">
        <v>2959</v>
      </c>
      <c r="B1877" s="4" t="s">
        <v>508</v>
      </c>
      <c r="C1877" s="9" t="n">
        <v>45513</v>
      </c>
      <c r="D1877" s="4" t="s">
        <v>110</v>
      </c>
      <c r="E1877" s="4" t="n">
        <v>1775.52</v>
      </c>
      <c r="F1877" s="4" t="str">
        <f aca="false">INDEX(Data_Customers!$C$2:$C$602,MATCH(B1877,Data_Customers!$A$2:$A$602,0))</f>
        <v>Contractor</v>
      </c>
      <c r="G1877" s="4" t="str">
        <f aca="false">INDEX(Data_Customers!$B$2:$B$602,MATCH(B1877,Data_Customers!$A$2:$A$602,0))</f>
        <v>Baker Groundworks</v>
      </c>
    </row>
    <row r="1878" customFormat="false" ht="15" hidden="false" customHeight="false" outlineLevel="0" collapsed="false">
      <c r="A1878" s="4" t="s">
        <v>2960</v>
      </c>
      <c r="B1878" s="4" t="s">
        <v>508</v>
      </c>
      <c r="C1878" s="9" t="n">
        <v>46140</v>
      </c>
      <c r="D1878" s="4" t="s">
        <v>110</v>
      </c>
      <c r="E1878" s="4" t="n">
        <v>5944.32</v>
      </c>
      <c r="F1878" s="4" t="str">
        <f aca="false">INDEX(Data_Customers!$C$2:$C$602,MATCH(B1878,Data_Customers!$A$2:$A$602,0))</f>
        <v>Contractor</v>
      </c>
      <c r="G1878" s="4" t="str">
        <f aca="false">INDEX(Data_Customers!$B$2:$B$602,MATCH(B1878,Data_Customers!$A$2:$A$602,0))</f>
        <v>Baker Groundworks</v>
      </c>
    </row>
    <row r="1879" customFormat="false" ht="15" hidden="false" customHeight="false" outlineLevel="0" collapsed="false">
      <c r="A1879" s="4" t="s">
        <v>2961</v>
      </c>
      <c r="B1879" s="4" t="s">
        <v>508</v>
      </c>
      <c r="C1879" s="9" t="n">
        <v>45384</v>
      </c>
      <c r="D1879" s="4" t="s">
        <v>110</v>
      </c>
      <c r="E1879" s="4" t="n">
        <v>2072.6</v>
      </c>
      <c r="F1879" s="4" t="str">
        <f aca="false">INDEX(Data_Customers!$C$2:$C$602,MATCH(B1879,Data_Customers!$A$2:$A$602,0))</f>
        <v>Contractor</v>
      </c>
      <c r="G1879" s="4" t="str">
        <f aca="false">INDEX(Data_Customers!$B$2:$B$602,MATCH(B1879,Data_Customers!$A$2:$A$602,0))</f>
        <v>Baker Groundworks</v>
      </c>
    </row>
    <row r="1880" customFormat="false" ht="15" hidden="false" customHeight="false" outlineLevel="0" collapsed="false">
      <c r="A1880" s="4" t="s">
        <v>2962</v>
      </c>
      <c r="B1880" s="4" t="s">
        <v>508</v>
      </c>
      <c r="C1880" s="9" t="n">
        <v>45757</v>
      </c>
      <c r="D1880" s="4" t="s">
        <v>110</v>
      </c>
      <c r="E1880" s="4" t="n">
        <v>11142.67</v>
      </c>
      <c r="F1880" s="4" t="str">
        <f aca="false">INDEX(Data_Customers!$C$2:$C$602,MATCH(B1880,Data_Customers!$A$2:$A$602,0))</f>
        <v>Contractor</v>
      </c>
      <c r="G1880" s="4" t="str">
        <f aca="false">INDEX(Data_Customers!$B$2:$B$602,MATCH(B1880,Data_Customers!$A$2:$A$602,0))</f>
        <v>Baker Groundworks</v>
      </c>
    </row>
    <row r="1881" customFormat="false" ht="15" hidden="false" customHeight="false" outlineLevel="0" collapsed="false">
      <c r="A1881" s="4" t="s">
        <v>2963</v>
      </c>
      <c r="B1881" s="4" t="s">
        <v>508</v>
      </c>
      <c r="C1881" s="9" t="n">
        <v>45899</v>
      </c>
      <c r="D1881" s="4" t="s">
        <v>110</v>
      </c>
      <c r="E1881" s="4" t="n">
        <v>1435.21</v>
      </c>
      <c r="F1881" s="4" t="str">
        <f aca="false">INDEX(Data_Customers!$C$2:$C$602,MATCH(B1881,Data_Customers!$A$2:$A$602,0))</f>
        <v>Contractor</v>
      </c>
      <c r="G1881" s="4" t="str">
        <f aca="false">INDEX(Data_Customers!$B$2:$B$602,MATCH(B1881,Data_Customers!$A$2:$A$602,0))</f>
        <v>Baker Groundworks</v>
      </c>
    </row>
    <row r="1882" customFormat="false" ht="15" hidden="false" customHeight="false" outlineLevel="0" collapsed="false">
      <c r="A1882" s="4" t="s">
        <v>2964</v>
      </c>
      <c r="B1882" s="4" t="s">
        <v>508</v>
      </c>
      <c r="C1882" s="9" t="n">
        <v>45796</v>
      </c>
      <c r="D1882" s="4" t="s">
        <v>110</v>
      </c>
      <c r="E1882" s="4" t="n">
        <v>1605.12</v>
      </c>
      <c r="F1882" s="4" t="str">
        <f aca="false">INDEX(Data_Customers!$C$2:$C$602,MATCH(B1882,Data_Customers!$A$2:$A$602,0))</f>
        <v>Contractor</v>
      </c>
      <c r="G1882" s="4" t="str">
        <f aca="false">INDEX(Data_Customers!$B$2:$B$602,MATCH(B1882,Data_Customers!$A$2:$A$602,0))</f>
        <v>Baker Groundworks</v>
      </c>
    </row>
    <row r="1883" customFormat="false" ht="15" hidden="false" customHeight="false" outlineLevel="0" collapsed="false">
      <c r="A1883" s="4" t="s">
        <v>2965</v>
      </c>
      <c r="B1883" s="4" t="s">
        <v>508</v>
      </c>
      <c r="C1883" s="9" t="n">
        <v>45332</v>
      </c>
      <c r="D1883" s="4" t="s">
        <v>110</v>
      </c>
      <c r="E1883" s="4" t="n">
        <v>9936.21</v>
      </c>
      <c r="F1883" s="4" t="str">
        <f aca="false">INDEX(Data_Customers!$C$2:$C$602,MATCH(B1883,Data_Customers!$A$2:$A$602,0))</f>
        <v>Contractor</v>
      </c>
      <c r="G1883" s="4" t="str">
        <f aca="false">INDEX(Data_Customers!$B$2:$B$602,MATCH(B1883,Data_Customers!$A$2:$A$602,0))</f>
        <v>Baker Groundworks</v>
      </c>
    </row>
    <row r="1884" customFormat="false" ht="15" hidden="false" customHeight="false" outlineLevel="0" collapsed="false">
      <c r="A1884" s="4" t="s">
        <v>2966</v>
      </c>
      <c r="B1884" s="4" t="s">
        <v>508</v>
      </c>
      <c r="C1884" s="9" t="n">
        <v>46068</v>
      </c>
      <c r="D1884" s="4" t="s">
        <v>110</v>
      </c>
      <c r="E1884" s="4" t="n">
        <v>6604.09</v>
      </c>
      <c r="F1884" s="4" t="str">
        <f aca="false">INDEX(Data_Customers!$C$2:$C$602,MATCH(B1884,Data_Customers!$A$2:$A$602,0))</f>
        <v>Contractor</v>
      </c>
      <c r="G1884" s="4" t="str">
        <f aca="false">INDEX(Data_Customers!$B$2:$B$602,MATCH(B1884,Data_Customers!$A$2:$A$602,0))</f>
        <v>Baker Groundworks</v>
      </c>
    </row>
    <row r="1885" customFormat="false" ht="15" hidden="false" customHeight="false" outlineLevel="0" collapsed="false">
      <c r="A1885" s="4" t="s">
        <v>2967</v>
      </c>
      <c r="B1885" s="4" t="s">
        <v>508</v>
      </c>
      <c r="C1885" s="9" t="n">
        <v>46029</v>
      </c>
      <c r="D1885" s="4" t="s">
        <v>110</v>
      </c>
      <c r="E1885" s="4" t="n">
        <v>4044.17</v>
      </c>
      <c r="F1885" s="4" t="str">
        <f aca="false">INDEX(Data_Customers!$C$2:$C$602,MATCH(B1885,Data_Customers!$A$2:$A$602,0))</f>
        <v>Contractor</v>
      </c>
      <c r="G1885" s="4" t="str">
        <f aca="false">INDEX(Data_Customers!$B$2:$B$602,MATCH(B1885,Data_Customers!$A$2:$A$602,0))</f>
        <v>Baker Groundworks</v>
      </c>
    </row>
    <row r="1886" customFormat="false" ht="15" hidden="false" customHeight="false" outlineLevel="0" collapsed="false">
      <c r="A1886" s="4" t="s">
        <v>2968</v>
      </c>
      <c r="B1886" s="4" t="s">
        <v>509</v>
      </c>
      <c r="C1886" s="9" t="n">
        <v>45542</v>
      </c>
      <c r="D1886" s="4" t="s">
        <v>110</v>
      </c>
      <c r="E1886" s="4" t="n">
        <v>7431.26</v>
      </c>
      <c r="F1886" s="4" t="str">
        <f aca="false">INDEX(Data_Customers!$C$2:$C$602,MATCH(B1886,Data_Customers!$A$2:$A$602,0))</f>
        <v>Trade Account</v>
      </c>
      <c r="G1886" s="4" t="str">
        <f aca="false">INDEX(Data_Customers!$B$2:$B$602,MATCH(B1886,Data_Customers!$A$2:$A$602,0))</f>
        <v>Turner &amp; Sons</v>
      </c>
    </row>
    <row r="1887" customFormat="false" ht="15" hidden="false" customHeight="false" outlineLevel="0" collapsed="false">
      <c r="A1887" s="4" t="s">
        <v>2969</v>
      </c>
      <c r="B1887" s="4" t="s">
        <v>509</v>
      </c>
      <c r="C1887" s="9" t="n">
        <v>45414</v>
      </c>
      <c r="D1887" s="4" t="s">
        <v>110</v>
      </c>
      <c r="E1887" s="4" t="n">
        <v>9344.42</v>
      </c>
      <c r="F1887" s="4" t="str">
        <f aca="false">INDEX(Data_Customers!$C$2:$C$602,MATCH(B1887,Data_Customers!$A$2:$A$602,0))</f>
        <v>Trade Account</v>
      </c>
      <c r="G1887" s="4" t="str">
        <f aca="false">INDEX(Data_Customers!$B$2:$B$602,MATCH(B1887,Data_Customers!$A$2:$A$602,0))</f>
        <v>Turner &amp; Sons</v>
      </c>
    </row>
    <row r="1888" customFormat="false" ht="15" hidden="false" customHeight="false" outlineLevel="0" collapsed="false">
      <c r="A1888" s="4" t="s">
        <v>2970</v>
      </c>
      <c r="B1888" s="4" t="s">
        <v>511</v>
      </c>
      <c r="C1888" s="9" t="n">
        <v>45910</v>
      </c>
      <c r="D1888" s="4" t="s">
        <v>75</v>
      </c>
      <c r="E1888" s="4" t="n">
        <v>838.76</v>
      </c>
      <c r="F1888" s="4" t="str">
        <f aca="false">INDEX(Data_Customers!$C$2:$C$602,MATCH(B1888,Data_Customers!$A$2:$A$602,0))</f>
        <v>Trade Account</v>
      </c>
      <c r="G1888" s="4" t="str">
        <f aca="false">INDEX(Data_Customers!$B$2:$B$602,MATCH(B1888,Data_Customers!$A$2:$A$602,0))</f>
        <v>Patel Developments</v>
      </c>
    </row>
    <row r="1889" customFormat="false" ht="15" hidden="false" customHeight="false" outlineLevel="0" collapsed="false">
      <c r="A1889" s="4" t="s">
        <v>2971</v>
      </c>
      <c r="B1889" s="4" t="s">
        <v>513</v>
      </c>
      <c r="C1889" s="9" t="n">
        <v>45410</v>
      </c>
      <c r="D1889" s="4" t="s">
        <v>85</v>
      </c>
      <c r="E1889" s="4" t="n">
        <v>5478.55</v>
      </c>
      <c r="F1889" s="4" t="str">
        <f aca="false">INDEX(Data_Customers!$C$2:$C$602,MATCH(B1889,Data_Customers!$A$2:$A$602,0))</f>
        <v>Trade Account</v>
      </c>
      <c r="G1889" s="4" t="str">
        <f aca="false">INDEX(Data_Customers!$B$2:$B$602,MATCH(B1889,Data_Customers!$A$2:$A$602,0))</f>
        <v>Reid Property Services</v>
      </c>
    </row>
    <row r="1890" customFormat="false" ht="15" hidden="false" customHeight="false" outlineLevel="0" collapsed="false">
      <c r="A1890" s="4" t="s">
        <v>2972</v>
      </c>
      <c r="B1890" s="4" t="s">
        <v>514</v>
      </c>
      <c r="C1890" s="9" t="n">
        <v>45367</v>
      </c>
      <c r="D1890" s="4" t="s">
        <v>94</v>
      </c>
      <c r="E1890" s="4" t="n">
        <v>3976.94</v>
      </c>
      <c r="F1890" s="4" t="str">
        <f aca="false">INDEX(Data_Customers!$C$2:$C$602,MATCH(B1890,Data_Customers!$A$2:$A$602,0))</f>
        <v>Contractor</v>
      </c>
      <c r="G1890" s="4" t="str">
        <f aca="false">INDEX(Data_Customers!$B$2:$B$602,MATCH(B1890,Data_Customers!$A$2:$A$602,0))</f>
        <v>Clarke Builders Ltd</v>
      </c>
    </row>
    <row r="1891" customFormat="false" ht="15" hidden="false" customHeight="false" outlineLevel="0" collapsed="false">
      <c r="A1891" s="4" t="s">
        <v>2973</v>
      </c>
      <c r="B1891" s="4" t="s">
        <v>514</v>
      </c>
      <c r="C1891" s="9" t="n">
        <v>45720</v>
      </c>
      <c r="D1891" s="4" t="s">
        <v>94</v>
      </c>
      <c r="E1891" s="4" t="n">
        <v>1098.09</v>
      </c>
      <c r="F1891" s="4" t="str">
        <f aca="false">INDEX(Data_Customers!$C$2:$C$602,MATCH(B1891,Data_Customers!$A$2:$A$602,0))</f>
        <v>Contractor</v>
      </c>
      <c r="G1891" s="4" t="str">
        <f aca="false">INDEX(Data_Customers!$B$2:$B$602,MATCH(B1891,Data_Customers!$A$2:$A$602,0))</f>
        <v>Clarke Builders Ltd</v>
      </c>
    </row>
    <row r="1892" customFormat="false" ht="15" hidden="false" customHeight="false" outlineLevel="0" collapsed="false">
      <c r="A1892" s="4" t="s">
        <v>2974</v>
      </c>
      <c r="B1892" s="4" t="s">
        <v>514</v>
      </c>
      <c r="C1892" s="9" t="n">
        <v>45329</v>
      </c>
      <c r="D1892" s="4" t="s">
        <v>94</v>
      </c>
      <c r="E1892" s="4" t="n">
        <v>2777.32</v>
      </c>
      <c r="F1892" s="4" t="str">
        <f aca="false">INDEX(Data_Customers!$C$2:$C$602,MATCH(B1892,Data_Customers!$A$2:$A$602,0))</f>
        <v>Contractor</v>
      </c>
      <c r="G1892" s="4" t="str">
        <f aca="false">INDEX(Data_Customers!$B$2:$B$602,MATCH(B1892,Data_Customers!$A$2:$A$602,0))</f>
        <v>Clarke Builders Ltd</v>
      </c>
    </row>
    <row r="1893" customFormat="false" ht="15" hidden="false" customHeight="false" outlineLevel="0" collapsed="false">
      <c r="A1893" s="4" t="s">
        <v>2975</v>
      </c>
      <c r="B1893" s="4" t="s">
        <v>514</v>
      </c>
      <c r="C1893" s="9" t="n">
        <v>45937</v>
      </c>
      <c r="D1893" s="4" t="s">
        <v>94</v>
      </c>
      <c r="E1893" s="4" t="n">
        <v>1073.93</v>
      </c>
      <c r="F1893" s="4" t="str">
        <f aca="false">INDEX(Data_Customers!$C$2:$C$602,MATCH(B1893,Data_Customers!$A$2:$A$602,0))</f>
        <v>Contractor</v>
      </c>
      <c r="G1893" s="4" t="str">
        <f aca="false">INDEX(Data_Customers!$B$2:$B$602,MATCH(B1893,Data_Customers!$A$2:$A$602,0))</f>
        <v>Clarke Builders Ltd</v>
      </c>
    </row>
    <row r="1894" customFormat="false" ht="15" hidden="false" customHeight="false" outlineLevel="0" collapsed="false">
      <c r="A1894" s="4" t="s">
        <v>2976</v>
      </c>
      <c r="B1894" s="4" t="s">
        <v>514</v>
      </c>
      <c r="C1894" s="9" t="n">
        <v>45535</v>
      </c>
      <c r="D1894" s="4" t="s">
        <v>94</v>
      </c>
      <c r="E1894" s="4" t="n">
        <v>2571.79</v>
      </c>
      <c r="F1894" s="4" t="str">
        <f aca="false">INDEX(Data_Customers!$C$2:$C$602,MATCH(B1894,Data_Customers!$A$2:$A$602,0))</f>
        <v>Contractor</v>
      </c>
      <c r="G1894" s="4" t="str">
        <f aca="false">INDEX(Data_Customers!$B$2:$B$602,MATCH(B1894,Data_Customers!$A$2:$A$602,0))</f>
        <v>Clarke Builders Ltd</v>
      </c>
    </row>
    <row r="1895" customFormat="false" ht="15" hidden="false" customHeight="false" outlineLevel="0" collapsed="false">
      <c r="A1895" s="4" t="s">
        <v>2977</v>
      </c>
      <c r="B1895" s="4" t="s">
        <v>514</v>
      </c>
      <c r="C1895" s="9" t="n">
        <v>46056</v>
      </c>
      <c r="D1895" s="4" t="s">
        <v>94</v>
      </c>
      <c r="E1895" s="4" t="n">
        <v>355.67</v>
      </c>
      <c r="F1895" s="4" t="str">
        <f aca="false">INDEX(Data_Customers!$C$2:$C$602,MATCH(B1895,Data_Customers!$A$2:$A$602,0))</f>
        <v>Contractor</v>
      </c>
      <c r="G1895" s="4" t="str">
        <f aca="false">INDEX(Data_Customers!$B$2:$B$602,MATCH(B1895,Data_Customers!$A$2:$A$602,0))</f>
        <v>Clarke Builders Ltd</v>
      </c>
    </row>
    <row r="1896" customFormat="false" ht="15" hidden="false" customHeight="false" outlineLevel="0" collapsed="false">
      <c r="A1896" s="4" t="s">
        <v>2978</v>
      </c>
      <c r="B1896" s="4" t="s">
        <v>514</v>
      </c>
      <c r="C1896" s="9" t="n">
        <v>45489</v>
      </c>
      <c r="D1896" s="4" t="s">
        <v>94</v>
      </c>
      <c r="E1896" s="4" t="n">
        <v>1078.14</v>
      </c>
      <c r="F1896" s="4" t="str">
        <f aca="false">INDEX(Data_Customers!$C$2:$C$602,MATCH(B1896,Data_Customers!$A$2:$A$602,0))</f>
        <v>Contractor</v>
      </c>
      <c r="G1896" s="4" t="str">
        <f aca="false">INDEX(Data_Customers!$B$2:$B$602,MATCH(B1896,Data_Customers!$A$2:$A$602,0))</f>
        <v>Clarke Builders Ltd</v>
      </c>
    </row>
    <row r="1897" customFormat="false" ht="15" hidden="false" customHeight="false" outlineLevel="0" collapsed="false">
      <c r="A1897" s="4" t="s">
        <v>2979</v>
      </c>
      <c r="B1897" s="4" t="s">
        <v>514</v>
      </c>
      <c r="C1897" s="9" t="n">
        <v>45661</v>
      </c>
      <c r="D1897" s="4" t="s">
        <v>94</v>
      </c>
      <c r="E1897" s="4" t="n">
        <v>5953.32</v>
      </c>
      <c r="F1897" s="4" t="str">
        <f aca="false">INDEX(Data_Customers!$C$2:$C$602,MATCH(B1897,Data_Customers!$A$2:$A$602,0))</f>
        <v>Contractor</v>
      </c>
      <c r="G1897" s="4" t="str">
        <f aca="false">INDEX(Data_Customers!$B$2:$B$602,MATCH(B1897,Data_Customers!$A$2:$A$602,0))</f>
        <v>Clarke Builders Ltd</v>
      </c>
    </row>
    <row r="1898" customFormat="false" ht="15" hidden="false" customHeight="false" outlineLevel="0" collapsed="false">
      <c r="A1898" s="4" t="s">
        <v>2980</v>
      </c>
      <c r="B1898" s="4" t="s">
        <v>514</v>
      </c>
      <c r="C1898" s="9" t="n">
        <v>45366</v>
      </c>
      <c r="D1898" s="4" t="s">
        <v>94</v>
      </c>
      <c r="E1898" s="4" t="n">
        <v>2019.84</v>
      </c>
      <c r="F1898" s="4" t="str">
        <f aca="false">INDEX(Data_Customers!$C$2:$C$602,MATCH(B1898,Data_Customers!$A$2:$A$602,0))</f>
        <v>Contractor</v>
      </c>
      <c r="G1898" s="4" t="str">
        <f aca="false">INDEX(Data_Customers!$B$2:$B$602,MATCH(B1898,Data_Customers!$A$2:$A$602,0))</f>
        <v>Clarke Builders Ltd</v>
      </c>
    </row>
    <row r="1899" customFormat="false" ht="15" hidden="false" customHeight="false" outlineLevel="0" collapsed="false">
      <c r="A1899" s="4" t="s">
        <v>2981</v>
      </c>
      <c r="B1899" s="4" t="s">
        <v>516</v>
      </c>
      <c r="C1899" s="9" t="n">
        <v>45813</v>
      </c>
      <c r="D1899" s="4" t="s">
        <v>103</v>
      </c>
      <c r="E1899" s="4" t="n">
        <v>11775.79</v>
      </c>
      <c r="F1899" s="4" t="str">
        <f aca="false">INDEX(Data_Customers!$C$2:$C$602,MATCH(B1899,Data_Customers!$A$2:$A$602,0))</f>
        <v>Trade Account</v>
      </c>
      <c r="G1899" s="4" t="str">
        <f aca="false">INDEX(Data_Customers!$B$2:$B$602,MATCH(B1899,Data_Customers!$A$2:$A$602,0))</f>
        <v>Jones Property Services</v>
      </c>
    </row>
    <row r="1900" customFormat="false" ht="15" hidden="false" customHeight="false" outlineLevel="0" collapsed="false">
      <c r="A1900" s="4" t="s">
        <v>2982</v>
      </c>
      <c r="B1900" s="4" t="s">
        <v>516</v>
      </c>
      <c r="C1900" s="9" t="n">
        <v>45507</v>
      </c>
      <c r="D1900" s="4" t="s">
        <v>103</v>
      </c>
      <c r="E1900" s="4" t="n">
        <v>3144.24</v>
      </c>
      <c r="F1900" s="4" t="str">
        <f aca="false">INDEX(Data_Customers!$C$2:$C$602,MATCH(B1900,Data_Customers!$A$2:$A$602,0))</f>
        <v>Trade Account</v>
      </c>
      <c r="G1900" s="4" t="str">
        <f aca="false">INDEX(Data_Customers!$B$2:$B$602,MATCH(B1900,Data_Customers!$A$2:$A$602,0))</f>
        <v>Jones Property Services</v>
      </c>
    </row>
    <row r="1901" customFormat="false" ht="15" hidden="false" customHeight="false" outlineLevel="0" collapsed="false">
      <c r="A1901" s="4" t="s">
        <v>2983</v>
      </c>
      <c r="B1901" s="4" t="s">
        <v>516</v>
      </c>
      <c r="C1901" s="9" t="n">
        <v>45297</v>
      </c>
      <c r="D1901" s="4" t="s">
        <v>103</v>
      </c>
      <c r="E1901" s="4" t="n">
        <v>7792.8</v>
      </c>
      <c r="F1901" s="4" t="str">
        <f aca="false">INDEX(Data_Customers!$C$2:$C$602,MATCH(B1901,Data_Customers!$A$2:$A$602,0))</f>
        <v>Trade Account</v>
      </c>
      <c r="G1901" s="4" t="str">
        <f aca="false">INDEX(Data_Customers!$B$2:$B$602,MATCH(B1901,Data_Customers!$A$2:$A$602,0))</f>
        <v>Jones Property Services</v>
      </c>
    </row>
    <row r="1902" customFormat="false" ht="15" hidden="false" customHeight="false" outlineLevel="0" collapsed="false">
      <c r="A1902" s="4" t="s">
        <v>2984</v>
      </c>
      <c r="B1902" s="4" t="s">
        <v>516</v>
      </c>
      <c r="C1902" s="9" t="n">
        <v>45709</v>
      </c>
      <c r="D1902" s="4" t="s">
        <v>103</v>
      </c>
      <c r="E1902" s="4" t="n">
        <v>1097.12</v>
      </c>
      <c r="F1902" s="4" t="str">
        <f aca="false">INDEX(Data_Customers!$C$2:$C$602,MATCH(B1902,Data_Customers!$A$2:$A$602,0))</f>
        <v>Trade Account</v>
      </c>
      <c r="G1902" s="4" t="str">
        <f aca="false">INDEX(Data_Customers!$B$2:$B$602,MATCH(B1902,Data_Customers!$A$2:$A$602,0))</f>
        <v>Jones Property Services</v>
      </c>
    </row>
    <row r="1903" customFormat="false" ht="15" hidden="false" customHeight="false" outlineLevel="0" collapsed="false">
      <c r="A1903" s="4" t="s">
        <v>2985</v>
      </c>
      <c r="B1903" s="4" t="s">
        <v>516</v>
      </c>
      <c r="C1903" s="9" t="n">
        <v>45952</v>
      </c>
      <c r="D1903" s="4" t="s">
        <v>103</v>
      </c>
      <c r="E1903" s="4" t="n">
        <v>1583.5</v>
      </c>
      <c r="F1903" s="4" t="str">
        <f aca="false">INDEX(Data_Customers!$C$2:$C$602,MATCH(B1903,Data_Customers!$A$2:$A$602,0))</f>
        <v>Trade Account</v>
      </c>
      <c r="G1903" s="4" t="str">
        <f aca="false">INDEX(Data_Customers!$B$2:$B$602,MATCH(B1903,Data_Customers!$A$2:$A$602,0))</f>
        <v>Jones Property Services</v>
      </c>
    </row>
    <row r="1904" customFormat="false" ht="15" hidden="false" customHeight="false" outlineLevel="0" collapsed="false">
      <c r="A1904" s="4" t="s">
        <v>2986</v>
      </c>
      <c r="B1904" s="4" t="s">
        <v>516</v>
      </c>
      <c r="C1904" s="9" t="n">
        <v>45754</v>
      </c>
      <c r="D1904" s="4" t="s">
        <v>103</v>
      </c>
      <c r="E1904" s="4" t="n">
        <v>411.42</v>
      </c>
      <c r="F1904" s="4" t="str">
        <f aca="false">INDEX(Data_Customers!$C$2:$C$602,MATCH(B1904,Data_Customers!$A$2:$A$602,0))</f>
        <v>Trade Account</v>
      </c>
      <c r="G1904" s="4" t="str">
        <f aca="false">INDEX(Data_Customers!$B$2:$B$602,MATCH(B1904,Data_Customers!$A$2:$A$602,0))</f>
        <v>Jones Property Services</v>
      </c>
    </row>
    <row r="1905" customFormat="false" ht="15" hidden="false" customHeight="false" outlineLevel="0" collapsed="false">
      <c r="A1905" s="4" t="s">
        <v>2987</v>
      </c>
      <c r="B1905" s="4" t="s">
        <v>516</v>
      </c>
      <c r="C1905" s="9" t="n">
        <v>45811</v>
      </c>
      <c r="D1905" s="4" t="s">
        <v>103</v>
      </c>
      <c r="E1905" s="4" t="n">
        <v>5740.79</v>
      </c>
      <c r="F1905" s="4" t="str">
        <f aca="false">INDEX(Data_Customers!$C$2:$C$602,MATCH(B1905,Data_Customers!$A$2:$A$602,0))</f>
        <v>Trade Account</v>
      </c>
      <c r="G1905" s="4" t="str">
        <f aca="false">INDEX(Data_Customers!$B$2:$B$602,MATCH(B1905,Data_Customers!$A$2:$A$602,0))</f>
        <v>Jones Property Services</v>
      </c>
    </row>
    <row r="1906" customFormat="false" ht="15" hidden="false" customHeight="false" outlineLevel="0" collapsed="false">
      <c r="A1906" s="4" t="s">
        <v>2988</v>
      </c>
      <c r="B1906" s="4" t="s">
        <v>516</v>
      </c>
      <c r="C1906" s="9" t="n">
        <v>45478</v>
      </c>
      <c r="D1906" s="4" t="s">
        <v>103</v>
      </c>
      <c r="E1906" s="4" t="n">
        <v>1554.45</v>
      </c>
      <c r="F1906" s="4" t="str">
        <f aca="false">INDEX(Data_Customers!$C$2:$C$602,MATCH(B1906,Data_Customers!$A$2:$A$602,0))</f>
        <v>Trade Account</v>
      </c>
      <c r="G1906" s="4" t="str">
        <f aca="false">INDEX(Data_Customers!$B$2:$B$602,MATCH(B1906,Data_Customers!$A$2:$A$602,0))</f>
        <v>Jones Property Services</v>
      </c>
    </row>
    <row r="1907" customFormat="false" ht="15" hidden="false" customHeight="false" outlineLevel="0" collapsed="false">
      <c r="A1907" s="4" t="s">
        <v>2989</v>
      </c>
      <c r="B1907" s="4" t="s">
        <v>516</v>
      </c>
      <c r="C1907" s="9" t="n">
        <v>45553</v>
      </c>
      <c r="D1907" s="4" t="s">
        <v>103</v>
      </c>
      <c r="E1907" s="4" t="n">
        <v>12593.98</v>
      </c>
      <c r="F1907" s="4" t="str">
        <f aca="false">INDEX(Data_Customers!$C$2:$C$602,MATCH(B1907,Data_Customers!$A$2:$A$602,0))</f>
        <v>Trade Account</v>
      </c>
      <c r="G1907" s="4" t="str">
        <f aca="false">INDEX(Data_Customers!$B$2:$B$602,MATCH(B1907,Data_Customers!$A$2:$A$602,0))</f>
        <v>Jones Property Services</v>
      </c>
    </row>
    <row r="1908" customFormat="false" ht="15" hidden="false" customHeight="false" outlineLevel="0" collapsed="false">
      <c r="A1908" s="4" t="s">
        <v>2990</v>
      </c>
      <c r="B1908" s="4" t="s">
        <v>516</v>
      </c>
      <c r="C1908" s="9" t="n">
        <v>46119</v>
      </c>
      <c r="D1908" s="4" t="s">
        <v>103</v>
      </c>
      <c r="E1908" s="4" t="n">
        <v>10013.01</v>
      </c>
      <c r="F1908" s="4" t="str">
        <f aca="false">INDEX(Data_Customers!$C$2:$C$602,MATCH(B1908,Data_Customers!$A$2:$A$602,0))</f>
        <v>Trade Account</v>
      </c>
      <c r="G1908" s="4" t="str">
        <f aca="false">INDEX(Data_Customers!$B$2:$B$602,MATCH(B1908,Data_Customers!$A$2:$A$602,0))</f>
        <v>Jones Property Services</v>
      </c>
    </row>
    <row r="1909" customFormat="false" ht="15" hidden="false" customHeight="false" outlineLevel="0" collapsed="false">
      <c r="A1909" s="4" t="s">
        <v>2991</v>
      </c>
      <c r="B1909" s="4" t="s">
        <v>516</v>
      </c>
      <c r="C1909" s="9" t="n">
        <v>45383</v>
      </c>
      <c r="D1909" s="4" t="s">
        <v>103</v>
      </c>
      <c r="E1909" s="4" t="n">
        <v>6160.8</v>
      </c>
      <c r="F1909" s="4" t="str">
        <f aca="false">INDEX(Data_Customers!$C$2:$C$602,MATCH(B1909,Data_Customers!$A$2:$A$602,0))</f>
        <v>Trade Account</v>
      </c>
      <c r="G1909" s="4" t="str">
        <f aca="false">INDEX(Data_Customers!$B$2:$B$602,MATCH(B1909,Data_Customers!$A$2:$A$602,0))</f>
        <v>Jones Property Services</v>
      </c>
    </row>
    <row r="1910" customFormat="false" ht="15" hidden="false" customHeight="false" outlineLevel="0" collapsed="false">
      <c r="A1910" s="4" t="s">
        <v>2992</v>
      </c>
      <c r="B1910" s="4" t="s">
        <v>517</v>
      </c>
      <c r="C1910" s="9" t="n">
        <v>45875</v>
      </c>
      <c r="D1910" s="4" t="s">
        <v>79</v>
      </c>
      <c r="E1910" s="4" t="n">
        <v>4322.43</v>
      </c>
      <c r="F1910" s="4" t="str">
        <f aca="false">INDEX(Data_Customers!$C$2:$C$602,MATCH(B1910,Data_Customers!$A$2:$A$602,0))</f>
        <v>Retail</v>
      </c>
      <c r="G1910" s="4" t="str">
        <f aca="false">INDEX(Data_Customers!$B$2:$B$602,MATCH(B1910,Data_Customers!$A$2:$A$602,0))</f>
        <v>Laura Smith</v>
      </c>
    </row>
    <row r="1911" customFormat="false" ht="15" hidden="false" customHeight="false" outlineLevel="0" collapsed="false">
      <c r="A1911" s="4" t="s">
        <v>2993</v>
      </c>
      <c r="B1911" s="4" t="s">
        <v>517</v>
      </c>
      <c r="C1911" s="9" t="n">
        <v>46091</v>
      </c>
      <c r="D1911" s="4" t="s">
        <v>79</v>
      </c>
      <c r="E1911" s="4" t="n">
        <v>4316.98</v>
      </c>
      <c r="F1911" s="4" t="str">
        <f aca="false">INDEX(Data_Customers!$C$2:$C$602,MATCH(B1911,Data_Customers!$A$2:$A$602,0))</f>
        <v>Retail</v>
      </c>
      <c r="G1911" s="4" t="str">
        <f aca="false">INDEX(Data_Customers!$B$2:$B$602,MATCH(B1911,Data_Customers!$A$2:$A$602,0))</f>
        <v>Laura Smith</v>
      </c>
    </row>
    <row r="1912" customFormat="false" ht="15" hidden="false" customHeight="false" outlineLevel="0" collapsed="false">
      <c r="A1912" s="4" t="s">
        <v>2994</v>
      </c>
      <c r="B1912" s="4" t="s">
        <v>517</v>
      </c>
      <c r="C1912" s="9" t="n">
        <v>45865</v>
      </c>
      <c r="D1912" s="4" t="s">
        <v>79</v>
      </c>
      <c r="E1912" s="4" t="n">
        <v>3208.2</v>
      </c>
      <c r="F1912" s="4" t="str">
        <f aca="false">INDEX(Data_Customers!$C$2:$C$602,MATCH(B1912,Data_Customers!$A$2:$A$602,0))</f>
        <v>Retail</v>
      </c>
      <c r="G1912" s="4" t="str">
        <f aca="false">INDEX(Data_Customers!$B$2:$B$602,MATCH(B1912,Data_Customers!$A$2:$A$602,0))</f>
        <v>Laura Smith</v>
      </c>
    </row>
    <row r="1913" customFormat="false" ht="15" hidden="false" customHeight="false" outlineLevel="0" collapsed="false">
      <c r="A1913" s="4" t="s">
        <v>2995</v>
      </c>
      <c r="B1913" s="4" t="s">
        <v>517</v>
      </c>
      <c r="C1913" s="9" t="n">
        <v>46008</v>
      </c>
      <c r="D1913" s="4" t="s">
        <v>79</v>
      </c>
      <c r="E1913" s="4" t="n">
        <v>1803.52</v>
      </c>
      <c r="F1913" s="4" t="str">
        <f aca="false">INDEX(Data_Customers!$C$2:$C$602,MATCH(B1913,Data_Customers!$A$2:$A$602,0))</f>
        <v>Retail</v>
      </c>
      <c r="G1913" s="4" t="str">
        <f aca="false">INDEX(Data_Customers!$B$2:$B$602,MATCH(B1913,Data_Customers!$A$2:$A$602,0))</f>
        <v>Laura Smith</v>
      </c>
    </row>
    <row r="1914" customFormat="false" ht="15" hidden="false" customHeight="false" outlineLevel="0" collapsed="false">
      <c r="A1914" s="4" t="s">
        <v>2996</v>
      </c>
      <c r="B1914" s="4" t="s">
        <v>517</v>
      </c>
      <c r="C1914" s="9" t="n">
        <v>45450</v>
      </c>
      <c r="D1914" s="4" t="s">
        <v>79</v>
      </c>
      <c r="E1914" s="4" t="n">
        <v>7146.6</v>
      </c>
      <c r="F1914" s="4" t="str">
        <f aca="false">INDEX(Data_Customers!$C$2:$C$602,MATCH(B1914,Data_Customers!$A$2:$A$602,0))</f>
        <v>Retail</v>
      </c>
      <c r="G1914" s="4" t="str">
        <f aca="false">INDEX(Data_Customers!$B$2:$B$602,MATCH(B1914,Data_Customers!$A$2:$A$602,0))</f>
        <v>Laura Smith</v>
      </c>
    </row>
    <row r="1915" customFormat="false" ht="15" hidden="false" customHeight="false" outlineLevel="0" collapsed="false">
      <c r="A1915" s="4" t="s">
        <v>2997</v>
      </c>
      <c r="B1915" s="4" t="s">
        <v>517</v>
      </c>
      <c r="C1915" s="9" t="n">
        <v>46059</v>
      </c>
      <c r="D1915" s="4" t="s">
        <v>79</v>
      </c>
      <c r="E1915" s="4" t="n">
        <v>2118.08</v>
      </c>
      <c r="F1915" s="4" t="str">
        <f aca="false">INDEX(Data_Customers!$C$2:$C$602,MATCH(B1915,Data_Customers!$A$2:$A$602,0))</f>
        <v>Retail</v>
      </c>
      <c r="G1915" s="4" t="str">
        <f aca="false">INDEX(Data_Customers!$B$2:$B$602,MATCH(B1915,Data_Customers!$A$2:$A$602,0))</f>
        <v>Laura Smith</v>
      </c>
    </row>
    <row r="1916" customFormat="false" ht="15" hidden="false" customHeight="false" outlineLevel="0" collapsed="false">
      <c r="A1916" s="4" t="s">
        <v>2998</v>
      </c>
      <c r="B1916" s="4" t="s">
        <v>517</v>
      </c>
      <c r="C1916" s="9" t="n">
        <v>45913</v>
      </c>
      <c r="D1916" s="4" t="s">
        <v>79</v>
      </c>
      <c r="E1916" s="4" t="n">
        <v>4114.72</v>
      </c>
      <c r="F1916" s="4" t="str">
        <f aca="false">INDEX(Data_Customers!$C$2:$C$602,MATCH(B1916,Data_Customers!$A$2:$A$602,0))</f>
        <v>Retail</v>
      </c>
      <c r="G1916" s="4" t="str">
        <f aca="false">INDEX(Data_Customers!$B$2:$B$602,MATCH(B1916,Data_Customers!$A$2:$A$602,0))</f>
        <v>Laura Smith</v>
      </c>
    </row>
    <row r="1917" customFormat="false" ht="15" hidden="false" customHeight="false" outlineLevel="0" collapsed="false">
      <c r="A1917" s="4" t="s">
        <v>2999</v>
      </c>
      <c r="B1917" s="4" t="s">
        <v>517</v>
      </c>
      <c r="C1917" s="9" t="n">
        <v>45957</v>
      </c>
      <c r="D1917" s="4" t="s">
        <v>79</v>
      </c>
      <c r="E1917" s="4" t="n">
        <v>4160.9</v>
      </c>
      <c r="F1917" s="4" t="str">
        <f aca="false">INDEX(Data_Customers!$C$2:$C$602,MATCH(B1917,Data_Customers!$A$2:$A$602,0))</f>
        <v>Retail</v>
      </c>
      <c r="G1917" s="4" t="str">
        <f aca="false">INDEX(Data_Customers!$B$2:$B$602,MATCH(B1917,Data_Customers!$A$2:$A$602,0))</f>
        <v>Laura Smith</v>
      </c>
    </row>
    <row r="1918" customFormat="false" ht="15" hidden="false" customHeight="false" outlineLevel="0" collapsed="false">
      <c r="A1918" s="4" t="s">
        <v>3000</v>
      </c>
      <c r="B1918" s="4" t="s">
        <v>517</v>
      </c>
      <c r="C1918" s="9" t="n">
        <v>45965</v>
      </c>
      <c r="D1918" s="4" t="s">
        <v>79</v>
      </c>
      <c r="E1918" s="4" t="n">
        <v>7936.08</v>
      </c>
      <c r="F1918" s="4" t="str">
        <f aca="false">INDEX(Data_Customers!$C$2:$C$602,MATCH(B1918,Data_Customers!$A$2:$A$602,0))</f>
        <v>Retail</v>
      </c>
      <c r="G1918" s="4" t="str">
        <f aca="false">INDEX(Data_Customers!$B$2:$B$602,MATCH(B1918,Data_Customers!$A$2:$A$602,0))</f>
        <v>Laura Smith</v>
      </c>
    </row>
    <row r="1919" customFormat="false" ht="15" hidden="false" customHeight="false" outlineLevel="0" collapsed="false">
      <c r="A1919" s="4" t="s">
        <v>3001</v>
      </c>
      <c r="B1919" s="4" t="s">
        <v>517</v>
      </c>
      <c r="C1919" s="9" t="n">
        <v>45916</v>
      </c>
      <c r="D1919" s="4" t="s">
        <v>79</v>
      </c>
      <c r="E1919" s="4" t="n">
        <v>6923.56</v>
      </c>
      <c r="F1919" s="4" t="str">
        <f aca="false">INDEX(Data_Customers!$C$2:$C$602,MATCH(B1919,Data_Customers!$A$2:$A$602,0))</f>
        <v>Retail</v>
      </c>
      <c r="G1919" s="4" t="str">
        <f aca="false">INDEX(Data_Customers!$B$2:$B$602,MATCH(B1919,Data_Customers!$A$2:$A$602,0))</f>
        <v>Laura Smith</v>
      </c>
    </row>
    <row r="1920" customFormat="false" ht="15" hidden="false" customHeight="false" outlineLevel="0" collapsed="false">
      <c r="A1920" s="4" t="s">
        <v>3002</v>
      </c>
      <c r="B1920" s="4" t="s">
        <v>519</v>
      </c>
      <c r="C1920" s="9" t="n">
        <v>46094</v>
      </c>
      <c r="D1920" s="4" t="s">
        <v>94</v>
      </c>
      <c r="E1920" s="4" t="n">
        <v>8276.25</v>
      </c>
      <c r="F1920" s="4" t="str">
        <f aca="false">INDEX(Data_Customers!$C$2:$C$602,MATCH(B1920,Data_Customers!$A$2:$A$602,0))</f>
        <v>Retail</v>
      </c>
      <c r="G1920" s="4" t="str">
        <f aca="false">INDEX(Data_Customers!$B$2:$B$602,MATCH(B1920,Data_Customers!$A$2:$A$602,0))</f>
        <v>Liam Smith</v>
      </c>
    </row>
    <row r="1921" customFormat="false" ht="15" hidden="false" customHeight="false" outlineLevel="0" collapsed="false">
      <c r="A1921" s="4" t="s">
        <v>3003</v>
      </c>
      <c r="B1921" s="4" t="s">
        <v>519</v>
      </c>
      <c r="C1921" s="9" t="n">
        <v>46120</v>
      </c>
      <c r="D1921" s="4" t="s">
        <v>94</v>
      </c>
      <c r="E1921" s="4" t="n">
        <v>5491.73</v>
      </c>
      <c r="F1921" s="4" t="str">
        <f aca="false">INDEX(Data_Customers!$C$2:$C$602,MATCH(B1921,Data_Customers!$A$2:$A$602,0))</f>
        <v>Retail</v>
      </c>
      <c r="G1921" s="4" t="str">
        <f aca="false">INDEX(Data_Customers!$B$2:$B$602,MATCH(B1921,Data_Customers!$A$2:$A$602,0))</f>
        <v>Liam Smith</v>
      </c>
    </row>
    <row r="1922" customFormat="false" ht="15" hidden="false" customHeight="false" outlineLevel="0" collapsed="false">
      <c r="A1922" s="4" t="s">
        <v>3004</v>
      </c>
      <c r="B1922" s="4" t="s">
        <v>519</v>
      </c>
      <c r="C1922" s="9" t="n">
        <v>45877</v>
      </c>
      <c r="D1922" s="4" t="s">
        <v>94</v>
      </c>
      <c r="E1922" s="4" t="n">
        <v>2013.25</v>
      </c>
      <c r="F1922" s="4" t="str">
        <f aca="false">INDEX(Data_Customers!$C$2:$C$602,MATCH(B1922,Data_Customers!$A$2:$A$602,0))</f>
        <v>Retail</v>
      </c>
      <c r="G1922" s="4" t="str">
        <f aca="false">INDEX(Data_Customers!$B$2:$B$602,MATCH(B1922,Data_Customers!$A$2:$A$602,0))</f>
        <v>Liam Smith</v>
      </c>
    </row>
    <row r="1923" customFormat="false" ht="15" hidden="false" customHeight="false" outlineLevel="0" collapsed="false">
      <c r="A1923" s="4" t="s">
        <v>3005</v>
      </c>
      <c r="B1923" s="4" t="s">
        <v>521</v>
      </c>
      <c r="C1923" s="9" t="n">
        <v>46162</v>
      </c>
      <c r="D1923" s="4" t="s">
        <v>103</v>
      </c>
      <c r="E1923" s="4" t="n">
        <v>7203.45</v>
      </c>
      <c r="F1923" s="4" t="str">
        <f aca="false">INDEX(Data_Customers!$C$2:$C$602,MATCH(B1923,Data_Customers!$A$2:$A$602,0))</f>
        <v>Contractor</v>
      </c>
      <c r="G1923" s="4" t="str">
        <f aca="false">INDEX(Data_Customers!$B$2:$B$602,MATCH(B1923,Data_Customers!$A$2:$A$602,0))</f>
        <v>Brown &amp; Sons</v>
      </c>
    </row>
    <row r="1924" customFormat="false" ht="15" hidden="false" customHeight="false" outlineLevel="0" collapsed="false">
      <c r="A1924" s="4" t="s">
        <v>3006</v>
      </c>
      <c r="B1924" s="4" t="s">
        <v>521</v>
      </c>
      <c r="C1924" s="9" t="n">
        <v>45298</v>
      </c>
      <c r="D1924" s="4" t="s">
        <v>103</v>
      </c>
      <c r="E1924" s="4" t="n">
        <v>6282.49</v>
      </c>
      <c r="F1924" s="4" t="str">
        <f aca="false">INDEX(Data_Customers!$C$2:$C$602,MATCH(B1924,Data_Customers!$A$2:$A$602,0))</f>
        <v>Contractor</v>
      </c>
      <c r="G1924" s="4" t="str">
        <f aca="false">INDEX(Data_Customers!$B$2:$B$602,MATCH(B1924,Data_Customers!$A$2:$A$602,0))</f>
        <v>Brown &amp; Sons</v>
      </c>
    </row>
    <row r="1925" customFormat="false" ht="15" hidden="false" customHeight="false" outlineLevel="0" collapsed="false">
      <c r="A1925" s="4" t="s">
        <v>3007</v>
      </c>
      <c r="B1925" s="4" t="s">
        <v>521</v>
      </c>
      <c r="C1925" s="9" t="n">
        <v>45807</v>
      </c>
      <c r="D1925" s="4" t="s">
        <v>103</v>
      </c>
      <c r="E1925" s="4" t="n">
        <v>4390.27</v>
      </c>
      <c r="F1925" s="4" t="str">
        <f aca="false">INDEX(Data_Customers!$C$2:$C$602,MATCH(B1925,Data_Customers!$A$2:$A$602,0))</f>
        <v>Contractor</v>
      </c>
      <c r="G1925" s="4" t="str">
        <f aca="false">INDEX(Data_Customers!$B$2:$B$602,MATCH(B1925,Data_Customers!$A$2:$A$602,0))</f>
        <v>Brown &amp; Sons</v>
      </c>
    </row>
    <row r="1926" customFormat="false" ht="15" hidden="false" customHeight="false" outlineLevel="0" collapsed="false">
      <c r="A1926" s="4" t="s">
        <v>3008</v>
      </c>
      <c r="B1926" s="4" t="s">
        <v>521</v>
      </c>
      <c r="C1926" s="9" t="n">
        <v>45634</v>
      </c>
      <c r="D1926" s="4" t="s">
        <v>103</v>
      </c>
      <c r="E1926" s="4" t="n">
        <v>722.76</v>
      </c>
      <c r="F1926" s="4" t="str">
        <f aca="false">INDEX(Data_Customers!$C$2:$C$602,MATCH(B1926,Data_Customers!$A$2:$A$602,0))</f>
        <v>Contractor</v>
      </c>
      <c r="G1926" s="4" t="str">
        <f aca="false">INDEX(Data_Customers!$B$2:$B$602,MATCH(B1926,Data_Customers!$A$2:$A$602,0))</f>
        <v>Brown &amp; Sons</v>
      </c>
    </row>
    <row r="1927" customFormat="false" ht="15" hidden="false" customHeight="false" outlineLevel="0" collapsed="false">
      <c r="A1927" s="4" t="s">
        <v>3009</v>
      </c>
      <c r="B1927" s="4" t="s">
        <v>521</v>
      </c>
      <c r="C1927" s="9" t="n">
        <v>45676</v>
      </c>
      <c r="D1927" s="4" t="s">
        <v>103</v>
      </c>
      <c r="E1927" s="4" t="n">
        <v>8689.2</v>
      </c>
      <c r="F1927" s="4" t="str">
        <f aca="false">INDEX(Data_Customers!$C$2:$C$602,MATCH(B1927,Data_Customers!$A$2:$A$602,0))</f>
        <v>Contractor</v>
      </c>
      <c r="G1927" s="4" t="str">
        <f aca="false">INDEX(Data_Customers!$B$2:$B$602,MATCH(B1927,Data_Customers!$A$2:$A$602,0))</f>
        <v>Brown &amp; Sons</v>
      </c>
    </row>
    <row r="1928" customFormat="false" ht="15" hidden="false" customHeight="false" outlineLevel="0" collapsed="false">
      <c r="A1928" s="4" t="s">
        <v>3010</v>
      </c>
      <c r="B1928" s="4" t="s">
        <v>521</v>
      </c>
      <c r="C1928" s="9" t="n">
        <v>45756</v>
      </c>
      <c r="D1928" s="4" t="s">
        <v>103</v>
      </c>
      <c r="E1928" s="4" t="n">
        <v>9627.56</v>
      </c>
      <c r="F1928" s="4" t="str">
        <f aca="false">INDEX(Data_Customers!$C$2:$C$602,MATCH(B1928,Data_Customers!$A$2:$A$602,0))</f>
        <v>Contractor</v>
      </c>
      <c r="G1928" s="4" t="str">
        <f aca="false">INDEX(Data_Customers!$B$2:$B$602,MATCH(B1928,Data_Customers!$A$2:$A$602,0))</f>
        <v>Brown &amp; Sons</v>
      </c>
    </row>
    <row r="1929" customFormat="false" ht="15" hidden="false" customHeight="false" outlineLevel="0" collapsed="false">
      <c r="A1929" s="4" t="s">
        <v>3011</v>
      </c>
      <c r="B1929" s="4" t="s">
        <v>521</v>
      </c>
      <c r="C1929" s="9" t="n">
        <v>45949</v>
      </c>
      <c r="D1929" s="4" t="s">
        <v>103</v>
      </c>
      <c r="E1929" s="4" t="n">
        <v>6576.85</v>
      </c>
      <c r="F1929" s="4" t="str">
        <f aca="false">INDEX(Data_Customers!$C$2:$C$602,MATCH(B1929,Data_Customers!$A$2:$A$602,0))</f>
        <v>Contractor</v>
      </c>
      <c r="G1929" s="4" t="str">
        <f aca="false">INDEX(Data_Customers!$B$2:$B$602,MATCH(B1929,Data_Customers!$A$2:$A$602,0))</f>
        <v>Brown &amp; Sons</v>
      </c>
    </row>
    <row r="1930" customFormat="false" ht="15" hidden="false" customHeight="false" outlineLevel="0" collapsed="false">
      <c r="A1930" s="4" t="s">
        <v>3012</v>
      </c>
      <c r="B1930" s="4" t="s">
        <v>521</v>
      </c>
      <c r="C1930" s="9" t="n">
        <v>45309</v>
      </c>
      <c r="D1930" s="4" t="s">
        <v>103</v>
      </c>
      <c r="E1930" s="4" t="n">
        <v>2701.22</v>
      </c>
      <c r="F1930" s="4" t="str">
        <f aca="false">INDEX(Data_Customers!$C$2:$C$602,MATCH(B1930,Data_Customers!$A$2:$A$602,0))</f>
        <v>Contractor</v>
      </c>
      <c r="G1930" s="4" t="str">
        <f aca="false">INDEX(Data_Customers!$B$2:$B$602,MATCH(B1930,Data_Customers!$A$2:$A$602,0))</f>
        <v>Brown &amp; Sons</v>
      </c>
    </row>
    <row r="1931" customFormat="false" ht="15" hidden="false" customHeight="false" outlineLevel="0" collapsed="false">
      <c r="A1931" s="4" t="s">
        <v>3013</v>
      </c>
      <c r="B1931" s="4" t="s">
        <v>521</v>
      </c>
      <c r="C1931" s="9" t="n">
        <v>46035</v>
      </c>
      <c r="D1931" s="4" t="s">
        <v>103</v>
      </c>
      <c r="E1931" s="4" t="n">
        <v>8018.32</v>
      </c>
      <c r="F1931" s="4" t="str">
        <f aca="false">INDEX(Data_Customers!$C$2:$C$602,MATCH(B1931,Data_Customers!$A$2:$A$602,0))</f>
        <v>Contractor</v>
      </c>
      <c r="G1931" s="4" t="str">
        <f aca="false">INDEX(Data_Customers!$B$2:$B$602,MATCH(B1931,Data_Customers!$A$2:$A$602,0))</f>
        <v>Brown &amp; Sons</v>
      </c>
    </row>
    <row r="1932" customFormat="false" ht="15" hidden="false" customHeight="false" outlineLevel="0" collapsed="false">
      <c r="A1932" s="4" t="s">
        <v>3014</v>
      </c>
      <c r="B1932" s="4" t="s">
        <v>522</v>
      </c>
      <c r="C1932" s="9" t="n">
        <v>45340</v>
      </c>
      <c r="D1932" s="4" t="s">
        <v>94</v>
      </c>
      <c r="E1932" s="4" t="n">
        <v>5083.49</v>
      </c>
      <c r="F1932" s="4" t="str">
        <f aca="false">INDEX(Data_Customers!$C$2:$C$602,MATCH(B1932,Data_Customers!$A$2:$A$602,0))</f>
        <v>Retail</v>
      </c>
      <c r="G1932" s="4" t="str">
        <f aca="false">INDEX(Data_Customers!$B$2:$B$602,MATCH(B1932,Data_Customers!$A$2:$A$602,0))</f>
        <v>Priya King</v>
      </c>
    </row>
    <row r="1933" customFormat="false" ht="15" hidden="false" customHeight="false" outlineLevel="0" collapsed="false">
      <c r="A1933" s="4" t="s">
        <v>3015</v>
      </c>
      <c r="B1933" s="4" t="s">
        <v>522</v>
      </c>
      <c r="C1933" s="9" t="n">
        <v>46079</v>
      </c>
      <c r="D1933" s="4" t="s">
        <v>94</v>
      </c>
      <c r="E1933" s="4" t="n">
        <v>4836.1</v>
      </c>
      <c r="F1933" s="4" t="str">
        <f aca="false">INDEX(Data_Customers!$C$2:$C$602,MATCH(B1933,Data_Customers!$A$2:$A$602,0))</f>
        <v>Retail</v>
      </c>
      <c r="G1933" s="4" t="str">
        <f aca="false">INDEX(Data_Customers!$B$2:$B$602,MATCH(B1933,Data_Customers!$A$2:$A$602,0))</f>
        <v>Priya King</v>
      </c>
    </row>
    <row r="1934" customFormat="false" ht="15" hidden="false" customHeight="false" outlineLevel="0" collapsed="false">
      <c r="A1934" s="4" t="s">
        <v>3016</v>
      </c>
      <c r="B1934" s="4" t="s">
        <v>522</v>
      </c>
      <c r="C1934" s="9" t="n">
        <v>45360</v>
      </c>
      <c r="D1934" s="4" t="s">
        <v>94</v>
      </c>
      <c r="E1934" s="4" t="n">
        <v>1825.37</v>
      </c>
      <c r="F1934" s="4" t="str">
        <f aca="false">INDEX(Data_Customers!$C$2:$C$602,MATCH(B1934,Data_Customers!$A$2:$A$602,0))</f>
        <v>Retail</v>
      </c>
      <c r="G1934" s="4" t="str">
        <f aca="false">INDEX(Data_Customers!$B$2:$B$602,MATCH(B1934,Data_Customers!$A$2:$A$602,0))</f>
        <v>Priya King</v>
      </c>
    </row>
    <row r="1935" customFormat="false" ht="15" hidden="false" customHeight="false" outlineLevel="0" collapsed="false">
      <c r="A1935" s="4" t="s">
        <v>3017</v>
      </c>
      <c r="B1935" s="4" t="s">
        <v>522</v>
      </c>
      <c r="C1935" s="9" t="n">
        <v>45427</v>
      </c>
      <c r="D1935" s="4" t="s">
        <v>94</v>
      </c>
      <c r="E1935" s="4" t="n">
        <v>2899.15</v>
      </c>
      <c r="F1935" s="4" t="str">
        <f aca="false">INDEX(Data_Customers!$C$2:$C$602,MATCH(B1935,Data_Customers!$A$2:$A$602,0))</f>
        <v>Retail</v>
      </c>
      <c r="G1935" s="4" t="str">
        <f aca="false">INDEX(Data_Customers!$B$2:$B$602,MATCH(B1935,Data_Customers!$A$2:$A$602,0))</f>
        <v>Priya King</v>
      </c>
    </row>
    <row r="1936" customFormat="false" ht="15" hidden="false" customHeight="false" outlineLevel="0" collapsed="false">
      <c r="A1936" s="4" t="s">
        <v>3018</v>
      </c>
      <c r="B1936" s="4" t="s">
        <v>522</v>
      </c>
      <c r="C1936" s="9" t="n">
        <v>45702</v>
      </c>
      <c r="D1936" s="4" t="s">
        <v>94</v>
      </c>
      <c r="E1936" s="4" t="n">
        <v>4369.5</v>
      </c>
      <c r="F1936" s="4" t="str">
        <f aca="false">INDEX(Data_Customers!$C$2:$C$602,MATCH(B1936,Data_Customers!$A$2:$A$602,0))</f>
        <v>Retail</v>
      </c>
      <c r="G1936" s="4" t="str">
        <f aca="false">INDEX(Data_Customers!$B$2:$B$602,MATCH(B1936,Data_Customers!$A$2:$A$602,0))</f>
        <v>Priya King</v>
      </c>
    </row>
    <row r="1937" customFormat="false" ht="15" hidden="false" customHeight="false" outlineLevel="0" collapsed="false">
      <c r="A1937" s="4" t="s">
        <v>3019</v>
      </c>
      <c r="B1937" s="4" t="s">
        <v>522</v>
      </c>
      <c r="C1937" s="9" t="n">
        <v>45373</v>
      </c>
      <c r="D1937" s="4" t="s">
        <v>94</v>
      </c>
      <c r="E1937" s="4" t="n">
        <v>6676.22</v>
      </c>
      <c r="F1937" s="4" t="str">
        <f aca="false">INDEX(Data_Customers!$C$2:$C$602,MATCH(B1937,Data_Customers!$A$2:$A$602,0))</f>
        <v>Retail</v>
      </c>
      <c r="G1937" s="4" t="str">
        <f aca="false">INDEX(Data_Customers!$B$2:$B$602,MATCH(B1937,Data_Customers!$A$2:$A$602,0))</f>
        <v>Priya King</v>
      </c>
    </row>
    <row r="1938" customFormat="false" ht="15" hidden="false" customHeight="false" outlineLevel="0" collapsed="false">
      <c r="A1938" s="4" t="s">
        <v>3020</v>
      </c>
      <c r="B1938" s="4" t="s">
        <v>522</v>
      </c>
      <c r="C1938" s="9" t="n">
        <v>45459</v>
      </c>
      <c r="D1938" s="4" t="s">
        <v>94</v>
      </c>
      <c r="E1938" s="4" t="n">
        <v>363.88</v>
      </c>
      <c r="F1938" s="4" t="str">
        <f aca="false">INDEX(Data_Customers!$C$2:$C$602,MATCH(B1938,Data_Customers!$A$2:$A$602,0))</f>
        <v>Retail</v>
      </c>
      <c r="G1938" s="4" t="str">
        <f aca="false">INDEX(Data_Customers!$B$2:$B$602,MATCH(B1938,Data_Customers!$A$2:$A$602,0))</f>
        <v>Priya King</v>
      </c>
    </row>
    <row r="1939" customFormat="false" ht="15" hidden="false" customHeight="false" outlineLevel="0" collapsed="false">
      <c r="A1939" s="4" t="s">
        <v>3021</v>
      </c>
      <c r="B1939" s="4" t="s">
        <v>522</v>
      </c>
      <c r="C1939" s="9" t="n">
        <v>45516</v>
      </c>
      <c r="D1939" s="4" t="s">
        <v>94</v>
      </c>
      <c r="E1939" s="4" t="n">
        <v>7595.21</v>
      </c>
      <c r="F1939" s="4" t="str">
        <f aca="false">INDEX(Data_Customers!$C$2:$C$602,MATCH(B1939,Data_Customers!$A$2:$A$602,0))</f>
        <v>Retail</v>
      </c>
      <c r="G1939" s="4" t="str">
        <f aca="false">INDEX(Data_Customers!$B$2:$B$602,MATCH(B1939,Data_Customers!$A$2:$A$602,0))</f>
        <v>Priya King</v>
      </c>
    </row>
    <row r="1940" customFormat="false" ht="15" hidden="false" customHeight="false" outlineLevel="0" collapsed="false">
      <c r="A1940" s="4" t="s">
        <v>3022</v>
      </c>
      <c r="B1940" s="4" t="s">
        <v>522</v>
      </c>
      <c r="C1940" s="9" t="n">
        <v>45851</v>
      </c>
      <c r="D1940" s="4" t="s">
        <v>94</v>
      </c>
      <c r="E1940" s="4" t="n">
        <v>6180.32</v>
      </c>
      <c r="F1940" s="4" t="str">
        <f aca="false">INDEX(Data_Customers!$C$2:$C$602,MATCH(B1940,Data_Customers!$A$2:$A$602,0))</f>
        <v>Retail</v>
      </c>
      <c r="G1940" s="4" t="str">
        <f aca="false">INDEX(Data_Customers!$B$2:$B$602,MATCH(B1940,Data_Customers!$A$2:$A$602,0))</f>
        <v>Priya King</v>
      </c>
    </row>
    <row r="1941" customFormat="false" ht="15" hidden="false" customHeight="false" outlineLevel="0" collapsed="false">
      <c r="A1941" s="4" t="s">
        <v>3023</v>
      </c>
      <c r="B1941" s="4" t="s">
        <v>522</v>
      </c>
      <c r="C1941" s="9" t="n">
        <v>45898</v>
      </c>
      <c r="D1941" s="4" t="s">
        <v>94</v>
      </c>
      <c r="E1941" s="4" t="n">
        <v>873.42</v>
      </c>
      <c r="F1941" s="4" t="str">
        <f aca="false">INDEX(Data_Customers!$C$2:$C$602,MATCH(B1941,Data_Customers!$A$2:$A$602,0))</f>
        <v>Retail</v>
      </c>
      <c r="G1941" s="4" t="str">
        <f aca="false">INDEX(Data_Customers!$B$2:$B$602,MATCH(B1941,Data_Customers!$A$2:$A$602,0))</f>
        <v>Priya King</v>
      </c>
    </row>
    <row r="1942" customFormat="false" ht="15" hidden="false" customHeight="false" outlineLevel="0" collapsed="false">
      <c r="A1942" s="4" t="s">
        <v>3024</v>
      </c>
      <c r="B1942" s="4" t="s">
        <v>522</v>
      </c>
      <c r="C1942" s="9" t="n">
        <v>46177</v>
      </c>
      <c r="D1942" s="4" t="s">
        <v>94</v>
      </c>
      <c r="E1942" s="4" t="n">
        <v>7446.52</v>
      </c>
      <c r="F1942" s="4" t="str">
        <f aca="false">INDEX(Data_Customers!$C$2:$C$602,MATCH(B1942,Data_Customers!$A$2:$A$602,0))</f>
        <v>Retail</v>
      </c>
      <c r="G1942" s="4" t="str">
        <f aca="false">INDEX(Data_Customers!$B$2:$B$602,MATCH(B1942,Data_Customers!$A$2:$A$602,0))</f>
        <v>Priya King</v>
      </c>
    </row>
    <row r="1943" customFormat="false" ht="15" hidden="false" customHeight="false" outlineLevel="0" collapsed="false">
      <c r="A1943" s="4" t="s">
        <v>3025</v>
      </c>
      <c r="B1943" s="4" t="s">
        <v>522</v>
      </c>
      <c r="C1943" s="9" t="n">
        <v>45574</v>
      </c>
      <c r="D1943" s="4" t="s">
        <v>94</v>
      </c>
      <c r="E1943" s="4" t="n">
        <v>4313.89</v>
      </c>
      <c r="F1943" s="4" t="str">
        <f aca="false">INDEX(Data_Customers!$C$2:$C$602,MATCH(B1943,Data_Customers!$A$2:$A$602,0))</f>
        <v>Retail</v>
      </c>
      <c r="G1943" s="4" t="str">
        <f aca="false">INDEX(Data_Customers!$B$2:$B$602,MATCH(B1943,Data_Customers!$A$2:$A$602,0))</f>
        <v>Priya King</v>
      </c>
    </row>
    <row r="1944" customFormat="false" ht="15" hidden="false" customHeight="false" outlineLevel="0" collapsed="false">
      <c r="A1944" s="4" t="s">
        <v>3026</v>
      </c>
      <c r="B1944" s="4" t="s">
        <v>522</v>
      </c>
      <c r="C1944" s="9" t="n">
        <v>45699</v>
      </c>
      <c r="D1944" s="4" t="s">
        <v>94</v>
      </c>
      <c r="E1944" s="4" t="n">
        <v>4632.13</v>
      </c>
      <c r="F1944" s="4" t="str">
        <f aca="false">INDEX(Data_Customers!$C$2:$C$602,MATCH(B1944,Data_Customers!$A$2:$A$602,0))</f>
        <v>Retail</v>
      </c>
      <c r="G1944" s="4" t="str">
        <f aca="false">INDEX(Data_Customers!$B$2:$B$602,MATCH(B1944,Data_Customers!$A$2:$A$602,0))</f>
        <v>Priya King</v>
      </c>
    </row>
    <row r="1945" customFormat="false" ht="15" hidden="false" customHeight="false" outlineLevel="0" collapsed="false">
      <c r="A1945" s="4" t="s">
        <v>3027</v>
      </c>
      <c r="B1945" s="4" t="s">
        <v>522</v>
      </c>
      <c r="C1945" s="9" t="n">
        <v>45483</v>
      </c>
      <c r="D1945" s="4" t="s">
        <v>94</v>
      </c>
      <c r="E1945" s="4" t="n">
        <v>815.7</v>
      </c>
      <c r="F1945" s="4" t="str">
        <f aca="false">INDEX(Data_Customers!$C$2:$C$602,MATCH(B1945,Data_Customers!$A$2:$A$602,0))</f>
        <v>Retail</v>
      </c>
      <c r="G1945" s="4" t="str">
        <f aca="false">INDEX(Data_Customers!$B$2:$B$602,MATCH(B1945,Data_Customers!$A$2:$A$602,0))</f>
        <v>Priya King</v>
      </c>
    </row>
    <row r="1946" customFormat="false" ht="15" hidden="false" customHeight="false" outlineLevel="0" collapsed="false">
      <c r="A1946" s="4" t="s">
        <v>3028</v>
      </c>
      <c r="B1946" s="4" t="s">
        <v>522</v>
      </c>
      <c r="C1946" s="9" t="n">
        <v>45946</v>
      </c>
      <c r="D1946" s="4" t="s">
        <v>94</v>
      </c>
      <c r="E1946" s="4" t="n">
        <v>3696.8</v>
      </c>
      <c r="F1946" s="4" t="str">
        <f aca="false">INDEX(Data_Customers!$C$2:$C$602,MATCH(B1946,Data_Customers!$A$2:$A$602,0))</f>
        <v>Retail</v>
      </c>
      <c r="G1946" s="4" t="str">
        <f aca="false">INDEX(Data_Customers!$B$2:$B$602,MATCH(B1946,Data_Customers!$A$2:$A$602,0))</f>
        <v>Priya King</v>
      </c>
    </row>
    <row r="1947" customFormat="false" ht="15" hidden="false" customHeight="false" outlineLevel="0" collapsed="false">
      <c r="A1947" s="4" t="s">
        <v>3029</v>
      </c>
      <c r="B1947" s="4" t="s">
        <v>522</v>
      </c>
      <c r="C1947" s="9" t="n">
        <v>46132</v>
      </c>
      <c r="D1947" s="4" t="s">
        <v>94</v>
      </c>
      <c r="E1947" s="4" t="n">
        <v>4737.76</v>
      </c>
      <c r="F1947" s="4" t="str">
        <f aca="false">INDEX(Data_Customers!$C$2:$C$602,MATCH(B1947,Data_Customers!$A$2:$A$602,0))</f>
        <v>Retail</v>
      </c>
      <c r="G1947" s="4" t="str">
        <f aca="false">INDEX(Data_Customers!$B$2:$B$602,MATCH(B1947,Data_Customers!$A$2:$A$602,0))</f>
        <v>Priya King</v>
      </c>
    </row>
    <row r="1948" customFormat="false" ht="15" hidden="false" customHeight="false" outlineLevel="0" collapsed="false">
      <c r="A1948" s="4" t="s">
        <v>3030</v>
      </c>
      <c r="B1948" s="4" t="s">
        <v>522</v>
      </c>
      <c r="C1948" s="9" t="n">
        <v>45878</v>
      </c>
      <c r="D1948" s="4" t="s">
        <v>94</v>
      </c>
      <c r="E1948" s="4" t="n">
        <v>9210.47</v>
      </c>
      <c r="F1948" s="4" t="str">
        <f aca="false">INDEX(Data_Customers!$C$2:$C$602,MATCH(B1948,Data_Customers!$A$2:$A$602,0))</f>
        <v>Retail</v>
      </c>
      <c r="G1948" s="4" t="str">
        <f aca="false">INDEX(Data_Customers!$B$2:$B$602,MATCH(B1948,Data_Customers!$A$2:$A$602,0))</f>
        <v>Priya King</v>
      </c>
    </row>
    <row r="1949" customFormat="false" ht="15" hidden="false" customHeight="false" outlineLevel="0" collapsed="false">
      <c r="A1949" s="4" t="s">
        <v>3031</v>
      </c>
      <c r="B1949" s="4" t="s">
        <v>525</v>
      </c>
      <c r="C1949" s="9" t="n">
        <v>45526</v>
      </c>
      <c r="D1949" s="4" t="s">
        <v>94</v>
      </c>
      <c r="E1949" s="4" t="n">
        <v>10818.64</v>
      </c>
      <c r="F1949" s="4" t="str">
        <f aca="false">INDEX(Data_Customers!$C$2:$C$602,MATCH(B1949,Data_Customers!$A$2:$A$602,0))</f>
        <v>Contractor</v>
      </c>
      <c r="G1949" s="4" t="str">
        <f aca="false">INDEX(Data_Customers!$B$2:$B$602,MATCH(B1949,Data_Customers!$A$2:$A$602,0))</f>
        <v>Hughes Property Services</v>
      </c>
    </row>
    <row r="1950" customFormat="false" ht="15" hidden="false" customHeight="false" outlineLevel="0" collapsed="false">
      <c r="A1950" s="4" t="s">
        <v>3032</v>
      </c>
      <c r="B1950" s="4" t="s">
        <v>526</v>
      </c>
      <c r="C1950" s="9" t="n">
        <v>45704</v>
      </c>
      <c r="D1950" s="4" t="s">
        <v>103</v>
      </c>
      <c r="E1950" s="4" t="n">
        <v>2396.96</v>
      </c>
      <c r="F1950" s="4" t="str">
        <f aca="false">INDEX(Data_Customers!$C$2:$C$602,MATCH(B1950,Data_Customers!$A$2:$A$602,0))</f>
        <v>Trade Account</v>
      </c>
      <c r="G1950" s="4" t="str">
        <f aca="false">INDEX(Data_Customers!$B$2:$B$602,MATCH(B1950,Data_Customers!$A$2:$A$602,0))</f>
        <v>Wilson Building Services</v>
      </c>
    </row>
    <row r="1951" customFormat="false" ht="15" hidden="false" customHeight="false" outlineLevel="0" collapsed="false">
      <c r="A1951" s="4" t="s">
        <v>3033</v>
      </c>
      <c r="B1951" s="4" t="s">
        <v>526</v>
      </c>
      <c r="C1951" s="9" t="n">
        <v>45677</v>
      </c>
      <c r="D1951" s="4" t="s">
        <v>103</v>
      </c>
      <c r="E1951" s="4" t="n">
        <v>4968</v>
      </c>
      <c r="F1951" s="4" t="str">
        <f aca="false">INDEX(Data_Customers!$C$2:$C$602,MATCH(B1951,Data_Customers!$A$2:$A$602,0))</f>
        <v>Trade Account</v>
      </c>
      <c r="G1951" s="4" t="str">
        <f aca="false">INDEX(Data_Customers!$B$2:$B$602,MATCH(B1951,Data_Customers!$A$2:$A$602,0))</f>
        <v>Wilson Building Services</v>
      </c>
    </row>
    <row r="1952" customFormat="false" ht="15" hidden="false" customHeight="false" outlineLevel="0" collapsed="false">
      <c r="A1952" s="4" t="s">
        <v>3034</v>
      </c>
      <c r="B1952" s="4" t="s">
        <v>526</v>
      </c>
      <c r="C1952" s="9" t="n">
        <v>45380</v>
      </c>
      <c r="D1952" s="4" t="s">
        <v>103</v>
      </c>
      <c r="E1952" s="4" t="n">
        <v>9110.52</v>
      </c>
      <c r="F1952" s="4" t="str">
        <f aca="false">INDEX(Data_Customers!$C$2:$C$602,MATCH(B1952,Data_Customers!$A$2:$A$602,0))</f>
        <v>Trade Account</v>
      </c>
      <c r="G1952" s="4" t="str">
        <f aca="false">INDEX(Data_Customers!$B$2:$B$602,MATCH(B1952,Data_Customers!$A$2:$A$602,0))</f>
        <v>Wilson Building Services</v>
      </c>
    </row>
    <row r="1953" customFormat="false" ht="15" hidden="false" customHeight="false" outlineLevel="0" collapsed="false">
      <c r="A1953" s="4" t="s">
        <v>3035</v>
      </c>
      <c r="B1953" s="4" t="s">
        <v>526</v>
      </c>
      <c r="C1953" s="9" t="n">
        <v>45995</v>
      </c>
      <c r="D1953" s="4" t="s">
        <v>103</v>
      </c>
      <c r="E1953" s="4" t="n">
        <v>4808.18</v>
      </c>
      <c r="F1953" s="4" t="str">
        <f aca="false">INDEX(Data_Customers!$C$2:$C$602,MATCH(B1953,Data_Customers!$A$2:$A$602,0))</f>
        <v>Trade Account</v>
      </c>
      <c r="G1953" s="4" t="str">
        <f aca="false">INDEX(Data_Customers!$B$2:$B$602,MATCH(B1953,Data_Customers!$A$2:$A$602,0))</f>
        <v>Wilson Building Services</v>
      </c>
    </row>
    <row r="1954" customFormat="false" ht="15" hidden="false" customHeight="false" outlineLevel="0" collapsed="false">
      <c r="A1954" s="4" t="s">
        <v>3036</v>
      </c>
      <c r="B1954" s="4" t="s">
        <v>527</v>
      </c>
      <c r="C1954" s="9" t="n">
        <v>45759</v>
      </c>
      <c r="D1954" s="4" t="s">
        <v>94</v>
      </c>
      <c r="E1954" s="4" t="n">
        <v>10650.13</v>
      </c>
      <c r="F1954" s="4" t="str">
        <f aca="false">INDEX(Data_Customers!$C$2:$C$602,MATCH(B1954,Data_Customers!$A$2:$A$602,0))</f>
        <v>Contractor</v>
      </c>
      <c r="G1954" s="4" t="str">
        <f aca="false">INDEX(Data_Customers!$B$2:$B$602,MATCH(B1954,Data_Customers!$A$2:$A$602,0))</f>
        <v>Brown Home Improvements</v>
      </c>
    </row>
    <row r="1955" customFormat="false" ht="15" hidden="false" customHeight="false" outlineLevel="0" collapsed="false">
      <c r="A1955" s="4" t="s">
        <v>3037</v>
      </c>
      <c r="B1955" s="4" t="s">
        <v>527</v>
      </c>
      <c r="C1955" s="9" t="n">
        <v>45846</v>
      </c>
      <c r="D1955" s="4" t="s">
        <v>94</v>
      </c>
      <c r="E1955" s="4" t="n">
        <v>2037.61</v>
      </c>
      <c r="F1955" s="4" t="str">
        <f aca="false">INDEX(Data_Customers!$C$2:$C$602,MATCH(B1955,Data_Customers!$A$2:$A$602,0))</f>
        <v>Contractor</v>
      </c>
      <c r="G1955" s="4" t="str">
        <f aca="false">INDEX(Data_Customers!$B$2:$B$602,MATCH(B1955,Data_Customers!$A$2:$A$602,0))</f>
        <v>Brown Home Improvements</v>
      </c>
    </row>
    <row r="1956" customFormat="false" ht="15" hidden="false" customHeight="false" outlineLevel="0" collapsed="false">
      <c r="A1956" s="4" t="s">
        <v>3038</v>
      </c>
      <c r="B1956" s="4" t="s">
        <v>527</v>
      </c>
      <c r="C1956" s="9" t="n">
        <v>45330</v>
      </c>
      <c r="D1956" s="4" t="s">
        <v>94</v>
      </c>
      <c r="E1956" s="4" t="n">
        <v>6960.14</v>
      </c>
      <c r="F1956" s="4" t="str">
        <f aca="false">INDEX(Data_Customers!$C$2:$C$602,MATCH(B1956,Data_Customers!$A$2:$A$602,0))</f>
        <v>Contractor</v>
      </c>
      <c r="G1956" s="4" t="str">
        <f aca="false">INDEX(Data_Customers!$B$2:$B$602,MATCH(B1956,Data_Customers!$A$2:$A$602,0))</f>
        <v>Brown Home Improvements</v>
      </c>
    </row>
    <row r="1957" customFormat="false" ht="15" hidden="false" customHeight="false" outlineLevel="0" collapsed="false">
      <c r="A1957" s="4" t="s">
        <v>3039</v>
      </c>
      <c r="B1957" s="4" t="s">
        <v>527</v>
      </c>
      <c r="C1957" s="9" t="n">
        <v>45735</v>
      </c>
      <c r="D1957" s="4" t="s">
        <v>94</v>
      </c>
      <c r="E1957" s="4" t="n">
        <v>9164.58</v>
      </c>
      <c r="F1957" s="4" t="str">
        <f aca="false">INDEX(Data_Customers!$C$2:$C$602,MATCH(B1957,Data_Customers!$A$2:$A$602,0))</f>
        <v>Contractor</v>
      </c>
      <c r="G1957" s="4" t="str">
        <f aca="false">INDEX(Data_Customers!$B$2:$B$602,MATCH(B1957,Data_Customers!$A$2:$A$602,0))</f>
        <v>Brown Home Improvements</v>
      </c>
    </row>
    <row r="1958" customFormat="false" ht="15" hidden="false" customHeight="false" outlineLevel="0" collapsed="false">
      <c r="A1958" s="4" t="s">
        <v>3040</v>
      </c>
      <c r="B1958" s="4" t="s">
        <v>527</v>
      </c>
      <c r="C1958" s="9" t="n">
        <v>45816</v>
      </c>
      <c r="D1958" s="4" t="s">
        <v>94</v>
      </c>
      <c r="E1958" s="4" t="n">
        <v>10114.55</v>
      </c>
      <c r="F1958" s="4" t="str">
        <f aca="false">INDEX(Data_Customers!$C$2:$C$602,MATCH(B1958,Data_Customers!$A$2:$A$602,0))</f>
        <v>Contractor</v>
      </c>
      <c r="G1958" s="4" t="str">
        <f aca="false">INDEX(Data_Customers!$B$2:$B$602,MATCH(B1958,Data_Customers!$A$2:$A$602,0))</f>
        <v>Brown Home Improvements</v>
      </c>
    </row>
    <row r="1959" customFormat="false" ht="15" hidden="false" customHeight="false" outlineLevel="0" collapsed="false">
      <c r="A1959" s="4" t="s">
        <v>3041</v>
      </c>
      <c r="B1959" s="4" t="s">
        <v>527</v>
      </c>
      <c r="C1959" s="9" t="n">
        <v>45385</v>
      </c>
      <c r="D1959" s="4" t="s">
        <v>94</v>
      </c>
      <c r="E1959" s="4" t="n">
        <v>5494.61</v>
      </c>
      <c r="F1959" s="4" t="str">
        <f aca="false">INDEX(Data_Customers!$C$2:$C$602,MATCH(B1959,Data_Customers!$A$2:$A$602,0))</f>
        <v>Contractor</v>
      </c>
      <c r="G1959" s="4" t="str">
        <f aca="false">INDEX(Data_Customers!$B$2:$B$602,MATCH(B1959,Data_Customers!$A$2:$A$602,0))</f>
        <v>Brown Home Improvements</v>
      </c>
    </row>
    <row r="1960" customFormat="false" ht="15" hidden="false" customHeight="false" outlineLevel="0" collapsed="false">
      <c r="A1960" s="4" t="s">
        <v>3042</v>
      </c>
      <c r="B1960" s="4" t="s">
        <v>527</v>
      </c>
      <c r="C1960" s="9" t="n">
        <v>45691</v>
      </c>
      <c r="D1960" s="4" t="s">
        <v>94</v>
      </c>
      <c r="E1960" s="4" t="n">
        <v>5540.31</v>
      </c>
      <c r="F1960" s="4" t="str">
        <f aca="false">INDEX(Data_Customers!$C$2:$C$602,MATCH(B1960,Data_Customers!$A$2:$A$602,0))</f>
        <v>Contractor</v>
      </c>
      <c r="G1960" s="4" t="str">
        <f aca="false">INDEX(Data_Customers!$B$2:$B$602,MATCH(B1960,Data_Customers!$A$2:$A$602,0))</f>
        <v>Brown Home Improvements</v>
      </c>
    </row>
    <row r="1961" customFormat="false" ht="15" hidden="false" customHeight="false" outlineLevel="0" collapsed="false">
      <c r="A1961" s="4" t="s">
        <v>3043</v>
      </c>
      <c r="B1961" s="4" t="s">
        <v>527</v>
      </c>
      <c r="C1961" s="9" t="n">
        <v>45573</v>
      </c>
      <c r="D1961" s="4" t="s">
        <v>94</v>
      </c>
      <c r="E1961" s="4" t="n">
        <v>6983</v>
      </c>
      <c r="F1961" s="4" t="str">
        <f aca="false">INDEX(Data_Customers!$C$2:$C$602,MATCH(B1961,Data_Customers!$A$2:$A$602,0))</f>
        <v>Contractor</v>
      </c>
      <c r="G1961" s="4" t="str">
        <f aca="false">INDEX(Data_Customers!$B$2:$B$602,MATCH(B1961,Data_Customers!$A$2:$A$602,0))</f>
        <v>Brown Home Improvements</v>
      </c>
    </row>
    <row r="1962" customFormat="false" ht="15" hidden="false" customHeight="false" outlineLevel="0" collapsed="false">
      <c r="A1962" s="4" t="s">
        <v>3044</v>
      </c>
      <c r="B1962" s="4" t="s">
        <v>527</v>
      </c>
      <c r="C1962" s="9" t="n">
        <v>45836</v>
      </c>
      <c r="D1962" s="4" t="s">
        <v>94</v>
      </c>
      <c r="E1962" s="4" t="n">
        <v>8993.16</v>
      </c>
      <c r="F1962" s="4" t="str">
        <f aca="false">INDEX(Data_Customers!$C$2:$C$602,MATCH(B1962,Data_Customers!$A$2:$A$602,0))</f>
        <v>Contractor</v>
      </c>
      <c r="G1962" s="4" t="str">
        <f aca="false">INDEX(Data_Customers!$B$2:$B$602,MATCH(B1962,Data_Customers!$A$2:$A$602,0))</f>
        <v>Brown Home Improvements</v>
      </c>
    </row>
    <row r="1963" customFormat="false" ht="15" hidden="false" customHeight="false" outlineLevel="0" collapsed="false">
      <c r="A1963" s="4" t="s">
        <v>3045</v>
      </c>
      <c r="B1963" s="4" t="s">
        <v>527</v>
      </c>
      <c r="C1963" s="9" t="n">
        <v>45801</v>
      </c>
      <c r="D1963" s="4" t="s">
        <v>94</v>
      </c>
      <c r="E1963" s="4" t="n">
        <v>2305</v>
      </c>
      <c r="F1963" s="4" t="str">
        <f aca="false">INDEX(Data_Customers!$C$2:$C$602,MATCH(B1963,Data_Customers!$A$2:$A$602,0))</f>
        <v>Contractor</v>
      </c>
      <c r="G1963" s="4" t="str">
        <f aca="false">INDEX(Data_Customers!$B$2:$B$602,MATCH(B1963,Data_Customers!$A$2:$A$602,0))</f>
        <v>Brown Home Improvements</v>
      </c>
    </row>
    <row r="1964" customFormat="false" ht="15" hidden="false" customHeight="false" outlineLevel="0" collapsed="false">
      <c r="A1964" s="4" t="s">
        <v>3046</v>
      </c>
      <c r="B1964" s="4" t="s">
        <v>527</v>
      </c>
      <c r="C1964" s="9" t="n">
        <v>45882</v>
      </c>
      <c r="D1964" s="4" t="s">
        <v>94</v>
      </c>
      <c r="E1964" s="4" t="n">
        <v>3001.14</v>
      </c>
      <c r="F1964" s="4" t="str">
        <f aca="false">INDEX(Data_Customers!$C$2:$C$602,MATCH(B1964,Data_Customers!$A$2:$A$602,0))</f>
        <v>Contractor</v>
      </c>
      <c r="G1964" s="4" t="str">
        <f aca="false">INDEX(Data_Customers!$B$2:$B$602,MATCH(B1964,Data_Customers!$A$2:$A$602,0))</f>
        <v>Brown Home Improvements</v>
      </c>
    </row>
    <row r="1965" customFormat="false" ht="15" hidden="false" customHeight="false" outlineLevel="0" collapsed="false">
      <c r="A1965" s="4" t="s">
        <v>3047</v>
      </c>
      <c r="B1965" s="4" t="s">
        <v>527</v>
      </c>
      <c r="C1965" s="9" t="n">
        <v>45617</v>
      </c>
      <c r="D1965" s="4" t="s">
        <v>94</v>
      </c>
      <c r="E1965" s="4" t="n">
        <v>3429.95</v>
      </c>
      <c r="F1965" s="4" t="str">
        <f aca="false">INDEX(Data_Customers!$C$2:$C$602,MATCH(B1965,Data_Customers!$A$2:$A$602,0))</f>
        <v>Contractor</v>
      </c>
      <c r="G1965" s="4" t="str">
        <f aca="false">INDEX(Data_Customers!$B$2:$B$602,MATCH(B1965,Data_Customers!$A$2:$A$602,0))</f>
        <v>Brown Home Improvements</v>
      </c>
    </row>
    <row r="1966" customFormat="false" ht="15" hidden="false" customHeight="false" outlineLevel="0" collapsed="false">
      <c r="A1966" s="4" t="s">
        <v>3048</v>
      </c>
      <c r="B1966" s="4" t="s">
        <v>527</v>
      </c>
      <c r="C1966" s="9" t="n">
        <v>45971</v>
      </c>
      <c r="D1966" s="4" t="s">
        <v>94</v>
      </c>
      <c r="E1966" s="4" t="n">
        <v>5136.82</v>
      </c>
      <c r="F1966" s="4" t="str">
        <f aca="false">INDEX(Data_Customers!$C$2:$C$602,MATCH(B1966,Data_Customers!$A$2:$A$602,0))</f>
        <v>Contractor</v>
      </c>
      <c r="G1966" s="4" t="str">
        <f aca="false">INDEX(Data_Customers!$B$2:$B$602,MATCH(B1966,Data_Customers!$A$2:$A$602,0))</f>
        <v>Brown Home Improvements</v>
      </c>
    </row>
    <row r="1967" customFormat="false" ht="15" hidden="false" customHeight="false" outlineLevel="0" collapsed="false">
      <c r="A1967" s="4" t="s">
        <v>3049</v>
      </c>
      <c r="B1967" s="4" t="s">
        <v>527</v>
      </c>
      <c r="C1967" s="9" t="n">
        <v>45874</v>
      </c>
      <c r="D1967" s="4" t="s">
        <v>94</v>
      </c>
      <c r="E1967" s="4" t="n">
        <v>543.8</v>
      </c>
      <c r="F1967" s="4" t="str">
        <f aca="false">INDEX(Data_Customers!$C$2:$C$602,MATCH(B1967,Data_Customers!$A$2:$A$602,0))</f>
        <v>Contractor</v>
      </c>
      <c r="G1967" s="4" t="str">
        <f aca="false">INDEX(Data_Customers!$B$2:$B$602,MATCH(B1967,Data_Customers!$A$2:$A$602,0))</f>
        <v>Brown Home Improvements</v>
      </c>
    </row>
    <row r="1968" customFormat="false" ht="15" hidden="false" customHeight="false" outlineLevel="0" collapsed="false">
      <c r="A1968" s="4" t="s">
        <v>3050</v>
      </c>
      <c r="B1968" s="4" t="s">
        <v>527</v>
      </c>
      <c r="C1968" s="9" t="n">
        <v>45463</v>
      </c>
      <c r="D1968" s="4" t="s">
        <v>94</v>
      </c>
      <c r="E1968" s="4" t="n">
        <v>4558.03</v>
      </c>
      <c r="F1968" s="4" t="str">
        <f aca="false">INDEX(Data_Customers!$C$2:$C$602,MATCH(B1968,Data_Customers!$A$2:$A$602,0))</f>
        <v>Contractor</v>
      </c>
      <c r="G1968" s="4" t="str">
        <f aca="false">INDEX(Data_Customers!$B$2:$B$602,MATCH(B1968,Data_Customers!$A$2:$A$602,0))</f>
        <v>Brown Home Improvements</v>
      </c>
    </row>
    <row r="1969" customFormat="false" ht="15" hidden="false" customHeight="false" outlineLevel="0" collapsed="false">
      <c r="A1969" s="4" t="s">
        <v>3051</v>
      </c>
      <c r="B1969" s="4" t="s">
        <v>527</v>
      </c>
      <c r="C1969" s="9" t="n">
        <v>45549</v>
      </c>
      <c r="D1969" s="4" t="s">
        <v>94</v>
      </c>
      <c r="E1969" s="4" t="n">
        <v>3592.23</v>
      </c>
      <c r="F1969" s="4" t="str">
        <f aca="false">INDEX(Data_Customers!$C$2:$C$602,MATCH(B1969,Data_Customers!$A$2:$A$602,0))</f>
        <v>Contractor</v>
      </c>
      <c r="G1969" s="4" t="str">
        <f aca="false">INDEX(Data_Customers!$B$2:$B$602,MATCH(B1969,Data_Customers!$A$2:$A$602,0))</f>
        <v>Brown Home Improvements</v>
      </c>
    </row>
    <row r="1970" customFormat="false" ht="15" hidden="false" customHeight="false" outlineLevel="0" collapsed="false">
      <c r="A1970" s="4" t="s">
        <v>3052</v>
      </c>
      <c r="B1970" s="4" t="s">
        <v>527</v>
      </c>
      <c r="C1970" s="9" t="n">
        <v>45899</v>
      </c>
      <c r="D1970" s="4" t="s">
        <v>94</v>
      </c>
      <c r="E1970" s="4" t="n">
        <v>5221.06</v>
      </c>
      <c r="F1970" s="4" t="str">
        <f aca="false">INDEX(Data_Customers!$C$2:$C$602,MATCH(B1970,Data_Customers!$A$2:$A$602,0))</f>
        <v>Contractor</v>
      </c>
      <c r="G1970" s="4" t="str">
        <f aca="false">INDEX(Data_Customers!$B$2:$B$602,MATCH(B1970,Data_Customers!$A$2:$A$602,0))</f>
        <v>Brown Home Improvements</v>
      </c>
    </row>
    <row r="1971" customFormat="false" ht="15" hidden="false" customHeight="false" outlineLevel="0" collapsed="false">
      <c r="A1971" s="4" t="s">
        <v>3053</v>
      </c>
      <c r="B1971" s="4" t="s">
        <v>527</v>
      </c>
      <c r="C1971" s="9" t="n">
        <v>45941</v>
      </c>
      <c r="D1971" s="4" t="s">
        <v>94</v>
      </c>
      <c r="E1971" s="4" t="n">
        <v>4373.87</v>
      </c>
      <c r="F1971" s="4" t="str">
        <f aca="false">INDEX(Data_Customers!$C$2:$C$602,MATCH(B1971,Data_Customers!$A$2:$A$602,0))</f>
        <v>Contractor</v>
      </c>
      <c r="G1971" s="4" t="str">
        <f aca="false">INDEX(Data_Customers!$B$2:$B$602,MATCH(B1971,Data_Customers!$A$2:$A$602,0))</f>
        <v>Brown Home Improvements</v>
      </c>
    </row>
    <row r="1972" customFormat="false" ht="15" hidden="false" customHeight="false" outlineLevel="0" collapsed="false">
      <c r="A1972" s="4" t="s">
        <v>3054</v>
      </c>
      <c r="B1972" s="4" t="s">
        <v>527</v>
      </c>
      <c r="C1972" s="9" t="n">
        <v>46100</v>
      </c>
      <c r="D1972" s="4" t="s">
        <v>94</v>
      </c>
      <c r="E1972" s="4" t="n">
        <v>8433.11</v>
      </c>
      <c r="F1972" s="4" t="str">
        <f aca="false">INDEX(Data_Customers!$C$2:$C$602,MATCH(B1972,Data_Customers!$A$2:$A$602,0))</f>
        <v>Contractor</v>
      </c>
      <c r="G1972" s="4" t="str">
        <f aca="false">INDEX(Data_Customers!$B$2:$B$602,MATCH(B1972,Data_Customers!$A$2:$A$602,0))</f>
        <v>Brown Home Improvements</v>
      </c>
    </row>
    <row r="1973" customFormat="false" ht="15" hidden="false" customHeight="false" outlineLevel="0" collapsed="false">
      <c r="A1973" s="4" t="s">
        <v>3055</v>
      </c>
      <c r="B1973" s="4" t="s">
        <v>528</v>
      </c>
      <c r="C1973" s="9" t="n">
        <v>45483</v>
      </c>
      <c r="D1973" s="4" t="s">
        <v>85</v>
      </c>
      <c r="E1973" s="4" t="n">
        <v>7784.36</v>
      </c>
      <c r="F1973" s="4" t="str">
        <f aca="false">INDEX(Data_Customers!$C$2:$C$602,MATCH(B1973,Data_Customers!$A$2:$A$602,0))</f>
        <v>Contractor</v>
      </c>
      <c r="G1973" s="4" t="str">
        <f aca="false">INDEX(Data_Customers!$B$2:$B$602,MATCH(B1973,Data_Customers!$A$2:$A$602,0))</f>
        <v>Green Contractors</v>
      </c>
    </row>
    <row r="1974" customFormat="false" ht="15" hidden="false" customHeight="false" outlineLevel="0" collapsed="false">
      <c r="A1974" s="4" t="s">
        <v>3056</v>
      </c>
      <c r="B1974" s="4" t="s">
        <v>528</v>
      </c>
      <c r="C1974" s="9" t="n">
        <v>45467</v>
      </c>
      <c r="D1974" s="4" t="s">
        <v>85</v>
      </c>
      <c r="E1974" s="4" t="n">
        <v>10733.06</v>
      </c>
      <c r="F1974" s="4" t="str">
        <f aca="false">INDEX(Data_Customers!$C$2:$C$602,MATCH(B1974,Data_Customers!$A$2:$A$602,0))</f>
        <v>Contractor</v>
      </c>
      <c r="G1974" s="4" t="str">
        <f aca="false">INDEX(Data_Customers!$B$2:$B$602,MATCH(B1974,Data_Customers!$A$2:$A$602,0))</f>
        <v>Green Contractors</v>
      </c>
    </row>
    <row r="1975" customFormat="false" ht="15" hidden="false" customHeight="false" outlineLevel="0" collapsed="false">
      <c r="A1975" s="4" t="s">
        <v>3057</v>
      </c>
      <c r="B1975" s="4" t="s">
        <v>528</v>
      </c>
      <c r="C1975" s="9" t="n">
        <v>46092</v>
      </c>
      <c r="D1975" s="4" t="s">
        <v>85</v>
      </c>
      <c r="E1975" s="4" t="n">
        <v>5717.51</v>
      </c>
      <c r="F1975" s="4" t="str">
        <f aca="false">INDEX(Data_Customers!$C$2:$C$602,MATCH(B1975,Data_Customers!$A$2:$A$602,0))</f>
        <v>Contractor</v>
      </c>
      <c r="G1975" s="4" t="str">
        <f aca="false">INDEX(Data_Customers!$B$2:$B$602,MATCH(B1975,Data_Customers!$A$2:$A$602,0))</f>
        <v>Green Contractors</v>
      </c>
    </row>
    <row r="1976" customFormat="false" ht="15" hidden="false" customHeight="false" outlineLevel="0" collapsed="false">
      <c r="A1976" s="4" t="s">
        <v>3058</v>
      </c>
      <c r="B1976" s="4" t="s">
        <v>528</v>
      </c>
      <c r="C1976" s="9" t="n">
        <v>46019</v>
      </c>
      <c r="D1976" s="4" t="s">
        <v>85</v>
      </c>
      <c r="E1976" s="4" t="n">
        <v>8037.15</v>
      </c>
      <c r="F1976" s="4" t="str">
        <f aca="false">INDEX(Data_Customers!$C$2:$C$602,MATCH(B1976,Data_Customers!$A$2:$A$602,0))</f>
        <v>Contractor</v>
      </c>
      <c r="G1976" s="4" t="str">
        <f aca="false">INDEX(Data_Customers!$B$2:$B$602,MATCH(B1976,Data_Customers!$A$2:$A$602,0))</f>
        <v>Green Contractors</v>
      </c>
    </row>
    <row r="1977" customFormat="false" ht="15" hidden="false" customHeight="false" outlineLevel="0" collapsed="false">
      <c r="A1977" s="4" t="s">
        <v>3059</v>
      </c>
      <c r="B1977" s="4" t="s">
        <v>528</v>
      </c>
      <c r="C1977" s="9" t="n">
        <v>46162</v>
      </c>
      <c r="D1977" s="4" t="s">
        <v>85</v>
      </c>
      <c r="E1977" s="4" t="n">
        <v>5296.44</v>
      </c>
      <c r="F1977" s="4" t="str">
        <f aca="false">INDEX(Data_Customers!$C$2:$C$602,MATCH(B1977,Data_Customers!$A$2:$A$602,0))</f>
        <v>Contractor</v>
      </c>
      <c r="G1977" s="4" t="str">
        <f aca="false">INDEX(Data_Customers!$B$2:$B$602,MATCH(B1977,Data_Customers!$A$2:$A$602,0))</f>
        <v>Green Contractors</v>
      </c>
    </row>
    <row r="1978" customFormat="false" ht="15" hidden="false" customHeight="false" outlineLevel="0" collapsed="false">
      <c r="A1978" s="4" t="s">
        <v>3060</v>
      </c>
      <c r="B1978" s="4" t="s">
        <v>528</v>
      </c>
      <c r="C1978" s="9" t="n">
        <v>45605</v>
      </c>
      <c r="D1978" s="4" t="s">
        <v>85</v>
      </c>
      <c r="E1978" s="4" t="n">
        <v>6524.16</v>
      </c>
      <c r="F1978" s="4" t="str">
        <f aca="false">INDEX(Data_Customers!$C$2:$C$602,MATCH(B1978,Data_Customers!$A$2:$A$602,0))</f>
        <v>Contractor</v>
      </c>
      <c r="G1978" s="4" t="str">
        <f aca="false">INDEX(Data_Customers!$B$2:$B$602,MATCH(B1978,Data_Customers!$A$2:$A$602,0))</f>
        <v>Green Contractors</v>
      </c>
    </row>
    <row r="1979" customFormat="false" ht="15" hidden="false" customHeight="false" outlineLevel="0" collapsed="false">
      <c r="A1979" s="4" t="s">
        <v>3061</v>
      </c>
      <c r="B1979" s="4" t="s">
        <v>528</v>
      </c>
      <c r="C1979" s="9" t="n">
        <v>45787</v>
      </c>
      <c r="D1979" s="4" t="s">
        <v>85</v>
      </c>
      <c r="E1979" s="4" t="n">
        <v>5604.18</v>
      </c>
      <c r="F1979" s="4" t="str">
        <f aca="false">INDEX(Data_Customers!$C$2:$C$602,MATCH(B1979,Data_Customers!$A$2:$A$602,0))</f>
        <v>Contractor</v>
      </c>
      <c r="G1979" s="4" t="str">
        <f aca="false">INDEX(Data_Customers!$B$2:$B$602,MATCH(B1979,Data_Customers!$A$2:$A$602,0))</f>
        <v>Green Contractors</v>
      </c>
    </row>
    <row r="1980" customFormat="false" ht="15" hidden="false" customHeight="false" outlineLevel="0" collapsed="false">
      <c r="A1980" s="4" t="s">
        <v>3062</v>
      </c>
      <c r="B1980" s="4" t="s">
        <v>528</v>
      </c>
      <c r="C1980" s="9" t="n">
        <v>45887</v>
      </c>
      <c r="D1980" s="4" t="s">
        <v>85</v>
      </c>
      <c r="E1980" s="4" t="n">
        <v>866.65</v>
      </c>
      <c r="F1980" s="4" t="str">
        <f aca="false">INDEX(Data_Customers!$C$2:$C$602,MATCH(B1980,Data_Customers!$A$2:$A$602,0))</f>
        <v>Contractor</v>
      </c>
      <c r="G1980" s="4" t="str">
        <f aca="false">INDEX(Data_Customers!$B$2:$B$602,MATCH(B1980,Data_Customers!$A$2:$A$602,0))</f>
        <v>Green Contractors</v>
      </c>
    </row>
    <row r="1981" customFormat="false" ht="15" hidden="false" customHeight="false" outlineLevel="0" collapsed="false">
      <c r="A1981" s="4" t="s">
        <v>3063</v>
      </c>
      <c r="B1981" s="4" t="s">
        <v>528</v>
      </c>
      <c r="C1981" s="9" t="n">
        <v>46150</v>
      </c>
      <c r="D1981" s="4" t="s">
        <v>85</v>
      </c>
      <c r="E1981" s="4" t="n">
        <v>1664.39</v>
      </c>
      <c r="F1981" s="4" t="str">
        <f aca="false">INDEX(Data_Customers!$C$2:$C$602,MATCH(B1981,Data_Customers!$A$2:$A$602,0))</f>
        <v>Contractor</v>
      </c>
      <c r="G1981" s="4" t="str">
        <f aca="false">INDEX(Data_Customers!$B$2:$B$602,MATCH(B1981,Data_Customers!$A$2:$A$602,0))</f>
        <v>Green Contractors</v>
      </c>
    </row>
    <row r="1982" customFormat="false" ht="15" hidden="false" customHeight="false" outlineLevel="0" collapsed="false">
      <c r="A1982" s="4" t="s">
        <v>3064</v>
      </c>
      <c r="B1982" s="4" t="s">
        <v>528</v>
      </c>
      <c r="C1982" s="9" t="n">
        <v>45756</v>
      </c>
      <c r="D1982" s="4" t="s">
        <v>85</v>
      </c>
      <c r="E1982" s="4" t="n">
        <v>1096.15</v>
      </c>
      <c r="F1982" s="4" t="str">
        <f aca="false">INDEX(Data_Customers!$C$2:$C$602,MATCH(B1982,Data_Customers!$A$2:$A$602,0))</f>
        <v>Contractor</v>
      </c>
      <c r="G1982" s="4" t="str">
        <f aca="false">INDEX(Data_Customers!$B$2:$B$602,MATCH(B1982,Data_Customers!$A$2:$A$602,0))</f>
        <v>Green Contractors</v>
      </c>
    </row>
    <row r="1983" customFormat="false" ht="15" hidden="false" customHeight="false" outlineLevel="0" collapsed="false">
      <c r="A1983" s="4" t="s">
        <v>3065</v>
      </c>
      <c r="B1983" s="4" t="s">
        <v>529</v>
      </c>
      <c r="C1983" s="9" t="n">
        <v>46129</v>
      </c>
      <c r="D1983" s="4" t="s">
        <v>94</v>
      </c>
      <c r="E1983" s="4" t="n">
        <v>6314.86</v>
      </c>
      <c r="F1983" s="4" t="str">
        <f aca="false">INDEX(Data_Customers!$C$2:$C$602,MATCH(B1983,Data_Customers!$A$2:$A$602,0))</f>
        <v>Contractor</v>
      </c>
      <c r="G1983" s="4" t="str">
        <f aca="false">INDEX(Data_Customers!$B$2:$B$602,MATCH(B1983,Data_Customers!$A$2:$A$602,0))</f>
        <v>Jones Roofing Ltd</v>
      </c>
    </row>
    <row r="1984" customFormat="false" ht="15" hidden="false" customHeight="false" outlineLevel="0" collapsed="false">
      <c r="A1984" s="4" t="s">
        <v>3066</v>
      </c>
      <c r="B1984" s="4" t="s">
        <v>529</v>
      </c>
      <c r="C1984" s="9" t="n">
        <v>45750</v>
      </c>
      <c r="D1984" s="4" t="s">
        <v>94</v>
      </c>
      <c r="E1984" s="4" t="n">
        <v>6275</v>
      </c>
      <c r="F1984" s="4" t="str">
        <f aca="false">INDEX(Data_Customers!$C$2:$C$602,MATCH(B1984,Data_Customers!$A$2:$A$602,0))</f>
        <v>Contractor</v>
      </c>
      <c r="G1984" s="4" t="str">
        <f aca="false">INDEX(Data_Customers!$B$2:$B$602,MATCH(B1984,Data_Customers!$A$2:$A$602,0))</f>
        <v>Jones Roofing Ltd</v>
      </c>
    </row>
    <row r="1985" customFormat="false" ht="15" hidden="false" customHeight="false" outlineLevel="0" collapsed="false">
      <c r="A1985" s="4" t="s">
        <v>3067</v>
      </c>
      <c r="B1985" s="4" t="s">
        <v>529</v>
      </c>
      <c r="C1985" s="9" t="n">
        <v>46005</v>
      </c>
      <c r="D1985" s="4" t="s">
        <v>94</v>
      </c>
      <c r="E1985" s="4" t="n">
        <v>75.69</v>
      </c>
      <c r="F1985" s="4" t="str">
        <f aca="false">INDEX(Data_Customers!$C$2:$C$602,MATCH(B1985,Data_Customers!$A$2:$A$602,0))</f>
        <v>Contractor</v>
      </c>
      <c r="G1985" s="4" t="str">
        <f aca="false">INDEX(Data_Customers!$B$2:$B$602,MATCH(B1985,Data_Customers!$A$2:$A$602,0))</f>
        <v>Jones Roofing Ltd</v>
      </c>
    </row>
    <row r="1986" customFormat="false" ht="15" hidden="false" customHeight="false" outlineLevel="0" collapsed="false">
      <c r="A1986" s="4" t="s">
        <v>3068</v>
      </c>
      <c r="B1986" s="4" t="s">
        <v>529</v>
      </c>
      <c r="C1986" s="9" t="n">
        <v>45328</v>
      </c>
      <c r="D1986" s="4" t="s">
        <v>94</v>
      </c>
      <c r="E1986" s="4" t="n">
        <v>5965.83</v>
      </c>
      <c r="F1986" s="4" t="str">
        <f aca="false">INDEX(Data_Customers!$C$2:$C$602,MATCH(B1986,Data_Customers!$A$2:$A$602,0))</f>
        <v>Contractor</v>
      </c>
      <c r="G1986" s="4" t="str">
        <f aca="false">INDEX(Data_Customers!$B$2:$B$602,MATCH(B1986,Data_Customers!$A$2:$A$602,0))</f>
        <v>Jones Roofing Ltd</v>
      </c>
    </row>
    <row r="1987" customFormat="false" ht="15" hidden="false" customHeight="false" outlineLevel="0" collapsed="false">
      <c r="A1987" s="4" t="s">
        <v>3069</v>
      </c>
      <c r="B1987" s="4" t="s">
        <v>529</v>
      </c>
      <c r="C1987" s="9" t="n">
        <v>46004</v>
      </c>
      <c r="D1987" s="4" t="s">
        <v>94</v>
      </c>
      <c r="E1987" s="4" t="n">
        <v>8566.66</v>
      </c>
      <c r="F1987" s="4" t="str">
        <f aca="false">INDEX(Data_Customers!$C$2:$C$602,MATCH(B1987,Data_Customers!$A$2:$A$602,0))</f>
        <v>Contractor</v>
      </c>
      <c r="G1987" s="4" t="str">
        <f aca="false">INDEX(Data_Customers!$B$2:$B$602,MATCH(B1987,Data_Customers!$A$2:$A$602,0))</f>
        <v>Jones Roofing Ltd</v>
      </c>
    </row>
    <row r="1988" customFormat="false" ht="15" hidden="false" customHeight="false" outlineLevel="0" collapsed="false">
      <c r="A1988" s="4" t="s">
        <v>3070</v>
      </c>
      <c r="B1988" s="4" t="s">
        <v>529</v>
      </c>
      <c r="C1988" s="9" t="n">
        <v>45424</v>
      </c>
      <c r="D1988" s="4" t="s">
        <v>94</v>
      </c>
      <c r="E1988" s="4" t="n">
        <v>6687.8</v>
      </c>
      <c r="F1988" s="4" t="str">
        <f aca="false">INDEX(Data_Customers!$C$2:$C$602,MATCH(B1988,Data_Customers!$A$2:$A$602,0))</f>
        <v>Contractor</v>
      </c>
      <c r="G1988" s="4" t="str">
        <f aca="false">INDEX(Data_Customers!$B$2:$B$602,MATCH(B1988,Data_Customers!$A$2:$A$602,0))</f>
        <v>Jones Roofing Ltd</v>
      </c>
    </row>
    <row r="1989" customFormat="false" ht="15" hidden="false" customHeight="false" outlineLevel="0" collapsed="false">
      <c r="A1989" s="4" t="s">
        <v>3071</v>
      </c>
      <c r="B1989" s="4" t="s">
        <v>529</v>
      </c>
      <c r="C1989" s="9" t="n">
        <v>46169</v>
      </c>
      <c r="D1989" s="4" t="s">
        <v>94</v>
      </c>
      <c r="E1989" s="4" t="n">
        <v>5425.11</v>
      </c>
      <c r="F1989" s="4" t="str">
        <f aca="false">INDEX(Data_Customers!$C$2:$C$602,MATCH(B1989,Data_Customers!$A$2:$A$602,0))</f>
        <v>Contractor</v>
      </c>
      <c r="G1989" s="4" t="str">
        <f aca="false">INDEX(Data_Customers!$B$2:$B$602,MATCH(B1989,Data_Customers!$A$2:$A$602,0))</f>
        <v>Jones Roofing Ltd</v>
      </c>
    </row>
    <row r="1990" customFormat="false" ht="15" hidden="false" customHeight="false" outlineLevel="0" collapsed="false">
      <c r="A1990" s="4" t="s">
        <v>3072</v>
      </c>
      <c r="B1990" s="4" t="s">
        <v>529</v>
      </c>
      <c r="C1990" s="9" t="n">
        <v>46120</v>
      </c>
      <c r="D1990" s="4" t="s">
        <v>94</v>
      </c>
      <c r="E1990" s="4" t="n">
        <v>9290.72</v>
      </c>
      <c r="F1990" s="4" t="str">
        <f aca="false">INDEX(Data_Customers!$C$2:$C$602,MATCH(B1990,Data_Customers!$A$2:$A$602,0))</f>
        <v>Contractor</v>
      </c>
      <c r="G1990" s="4" t="str">
        <f aca="false">INDEX(Data_Customers!$B$2:$B$602,MATCH(B1990,Data_Customers!$A$2:$A$602,0))</f>
        <v>Jones Roofing Ltd</v>
      </c>
    </row>
    <row r="1991" customFormat="false" ht="15" hidden="false" customHeight="false" outlineLevel="0" collapsed="false">
      <c r="A1991" s="4" t="s">
        <v>3073</v>
      </c>
      <c r="B1991" s="4" t="s">
        <v>530</v>
      </c>
      <c r="C1991" s="9" t="n">
        <v>45796</v>
      </c>
      <c r="D1991" s="4" t="s">
        <v>94</v>
      </c>
      <c r="E1991" s="4" t="n">
        <v>4781.15</v>
      </c>
      <c r="F1991" s="4" t="str">
        <f aca="false">INDEX(Data_Customers!$C$2:$C$602,MATCH(B1991,Data_Customers!$A$2:$A$602,0))</f>
        <v>Trade Account</v>
      </c>
      <c r="G1991" s="4" t="str">
        <f aca="false">INDEX(Data_Customers!$B$2:$B$602,MATCH(B1991,Data_Customers!$A$2:$A$602,0))</f>
        <v>Green Construction</v>
      </c>
    </row>
    <row r="1992" customFormat="false" ht="15" hidden="false" customHeight="false" outlineLevel="0" collapsed="false">
      <c r="A1992" s="4" t="s">
        <v>3074</v>
      </c>
      <c r="B1992" s="4" t="s">
        <v>530</v>
      </c>
      <c r="C1992" s="9" t="n">
        <v>46042</v>
      </c>
      <c r="D1992" s="4" t="s">
        <v>94</v>
      </c>
      <c r="E1992" s="4" t="n">
        <v>9520.99</v>
      </c>
      <c r="F1992" s="4" t="str">
        <f aca="false">INDEX(Data_Customers!$C$2:$C$602,MATCH(B1992,Data_Customers!$A$2:$A$602,0))</f>
        <v>Trade Account</v>
      </c>
      <c r="G1992" s="4" t="str">
        <f aca="false">INDEX(Data_Customers!$B$2:$B$602,MATCH(B1992,Data_Customers!$A$2:$A$602,0))</f>
        <v>Green Construction</v>
      </c>
    </row>
    <row r="1993" customFormat="false" ht="15" hidden="false" customHeight="false" outlineLevel="0" collapsed="false">
      <c r="A1993" s="4" t="s">
        <v>3075</v>
      </c>
      <c r="B1993" s="4" t="s">
        <v>531</v>
      </c>
      <c r="C1993" s="9" t="n">
        <v>45318</v>
      </c>
      <c r="D1993" s="4" t="s">
        <v>103</v>
      </c>
      <c r="E1993" s="4" t="n">
        <v>559.25</v>
      </c>
      <c r="F1993" s="4" t="str">
        <f aca="false">INDEX(Data_Customers!$C$2:$C$602,MATCH(B1993,Data_Customers!$A$2:$A$602,0))</f>
        <v>Retail</v>
      </c>
      <c r="G1993" s="4" t="str">
        <f aca="false">INDEX(Data_Customers!$B$2:$B$602,MATCH(B1993,Data_Customers!$A$2:$A$602,0))</f>
        <v>Sophie Khan</v>
      </c>
    </row>
    <row r="1994" customFormat="false" ht="15" hidden="false" customHeight="false" outlineLevel="0" collapsed="false">
      <c r="A1994" s="4" t="s">
        <v>3076</v>
      </c>
      <c r="B1994" s="4" t="s">
        <v>531</v>
      </c>
      <c r="C1994" s="9" t="n">
        <v>45335</v>
      </c>
      <c r="D1994" s="4" t="s">
        <v>103</v>
      </c>
      <c r="E1994" s="4" t="n">
        <v>2718.12</v>
      </c>
      <c r="F1994" s="4" t="str">
        <f aca="false">INDEX(Data_Customers!$C$2:$C$602,MATCH(B1994,Data_Customers!$A$2:$A$602,0))</f>
        <v>Retail</v>
      </c>
      <c r="G1994" s="4" t="str">
        <f aca="false">INDEX(Data_Customers!$B$2:$B$602,MATCH(B1994,Data_Customers!$A$2:$A$602,0))</f>
        <v>Sophie Khan</v>
      </c>
    </row>
    <row r="1995" customFormat="false" ht="15" hidden="false" customHeight="false" outlineLevel="0" collapsed="false">
      <c r="A1995" s="4" t="s">
        <v>3077</v>
      </c>
      <c r="B1995" s="4" t="s">
        <v>531</v>
      </c>
      <c r="C1995" s="9" t="n">
        <v>45892</v>
      </c>
      <c r="D1995" s="4" t="s">
        <v>103</v>
      </c>
      <c r="E1995" s="4" t="n">
        <v>1209.13</v>
      </c>
      <c r="F1995" s="4" t="str">
        <f aca="false">INDEX(Data_Customers!$C$2:$C$602,MATCH(B1995,Data_Customers!$A$2:$A$602,0))</f>
        <v>Retail</v>
      </c>
      <c r="G1995" s="4" t="str">
        <f aca="false">INDEX(Data_Customers!$B$2:$B$602,MATCH(B1995,Data_Customers!$A$2:$A$602,0))</f>
        <v>Sophie Khan</v>
      </c>
    </row>
    <row r="1996" customFormat="false" ht="15" hidden="false" customHeight="false" outlineLevel="0" collapsed="false">
      <c r="A1996" s="4" t="s">
        <v>3078</v>
      </c>
      <c r="B1996" s="4" t="s">
        <v>531</v>
      </c>
      <c r="C1996" s="9" t="n">
        <v>45950</v>
      </c>
      <c r="D1996" s="4" t="s">
        <v>103</v>
      </c>
      <c r="E1996" s="4" t="n">
        <v>2306.59</v>
      </c>
      <c r="F1996" s="4" t="str">
        <f aca="false">INDEX(Data_Customers!$C$2:$C$602,MATCH(B1996,Data_Customers!$A$2:$A$602,0))</f>
        <v>Retail</v>
      </c>
      <c r="G1996" s="4" t="str">
        <f aca="false">INDEX(Data_Customers!$B$2:$B$602,MATCH(B1996,Data_Customers!$A$2:$A$602,0))</f>
        <v>Sophie Khan</v>
      </c>
    </row>
    <row r="1997" customFormat="false" ht="15" hidden="false" customHeight="false" outlineLevel="0" collapsed="false">
      <c r="A1997" s="4" t="s">
        <v>3079</v>
      </c>
      <c r="B1997" s="4" t="s">
        <v>531</v>
      </c>
      <c r="C1997" s="9" t="n">
        <v>46181</v>
      </c>
      <c r="D1997" s="4" t="s">
        <v>103</v>
      </c>
      <c r="E1997" s="4" t="n">
        <v>5025.85</v>
      </c>
      <c r="F1997" s="4" t="str">
        <f aca="false">INDEX(Data_Customers!$C$2:$C$602,MATCH(B1997,Data_Customers!$A$2:$A$602,0))</f>
        <v>Retail</v>
      </c>
      <c r="G1997" s="4" t="str">
        <f aca="false">INDEX(Data_Customers!$B$2:$B$602,MATCH(B1997,Data_Customers!$A$2:$A$602,0))</f>
        <v>Sophie Khan</v>
      </c>
    </row>
    <row r="1998" customFormat="false" ht="15" hidden="false" customHeight="false" outlineLevel="0" collapsed="false">
      <c r="A1998" s="4" t="s">
        <v>3080</v>
      </c>
      <c r="B1998" s="4" t="s">
        <v>531</v>
      </c>
      <c r="C1998" s="9" t="n">
        <v>45326</v>
      </c>
      <c r="D1998" s="4" t="s">
        <v>103</v>
      </c>
      <c r="E1998" s="4" t="n">
        <v>5829.96</v>
      </c>
      <c r="F1998" s="4" t="str">
        <f aca="false">INDEX(Data_Customers!$C$2:$C$602,MATCH(B1998,Data_Customers!$A$2:$A$602,0))</f>
        <v>Retail</v>
      </c>
      <c r="G1998" s="4" t="str">
        <f aca="false">INDEX(Data_Customers!$B$2:$B$602,MATCH(B1998,Data_Customers!$A$2:$A$602,0))</f>
        <v>Sophie Khan</v>
      </c>
    </row>
    <row r="1999" customFormat="false" ht="15" hidden="false" customHeight="false" outlineLevel="0" collapsed="false">
      <c r="A1999" s="4" t="s">
        <v>3081</v>
      </c>
      <c r="B1999" s="4" t="s">
        <v>531</v>
      </c>
      <c r="C1999" s="9" t="n">
        <v>46163</v>
      </c>
      <c r="D1999" s="4" t="s">
        <v>103</v>
      </c>
      <c r="E1999" s="4" t="n">
        <v>8308.25</v>
      </c>
      <c r="F1999" s="4" t="str">
        <f aca="false">INDEX(Data_Customers!$C$2:$C$602,MATCH(B1999,Data_Customers!$A$2:$A$602,0))</f>
        <v>Retail</v>
      </c>
      <c r="G1999" s="4" t="str">
        <f aca="false">INDEX(Data_Customers!$B$2:$B$602,MATCH(B1999,Data_Customers!$A$2:$A$602,0))</f>
        <v>Sophie Khan</v>
      </c>
    </row>
    <row r="2000" customFormat="false" ht="15" hidden="false" customHeight="false" outlineLevel="0" collapsed="false">
      <c r="A2000" s="4" t="s">
        <v>3082</v>
      </c>
      <c r="B2000" s="4" t="s">
        <v>531</v>
      </c>
      <c r="C2000" s="9" t="n">
        <v>45751</v>
      </c>
      <c r="D2000" s="4" t="s">
        <v>103</v>
      </c>
      <c r="E2000" s="4" t="n">
        <v>3321.41</v>
      </c>
      <c r="F2000" s="4" t="str">
        <f aca="false">INDEX(Data_Customers!$C$2:$C$602,MATCH(B2000,Data_Customers!$A$2:$A$602,0))</f>
        <v>Retail</v>
      </c>
      <c r="G2000" s="4" t="str">
        <f aca="false">INDEX(Data_Customers!$B$2:$B$602,MATCH(B2000,Data_Customers!$A$2:$A$602,0))</f>
        <v>Sophie Khan</v>
      </c>
    </row>
    <row r="2001" customFormat="false" ht="15" hidden="false" customHeight="false" outlineLevel="0" collapsed="false">
      <c r="A2001" s="4" t="s">
        <v>3083</v>
      </c>
      <c r="B2001" s="4" t="s">
        <v>531</v>
      </c>
      <c r="C2001" s="9" t="n">
        <v>45667</v>
      </c>
      <c r="D2001" s="4" t="s">
        <v>103</v>
      </c>
      <c r="E2001" s="4" t="n">
        <v>5234.25</v>
      </c>
      <c r="F2001" s="4" t="str">
        <f aca="false">INDEX(Data_Customers!$C$2:$C$602,MATCH(B2001,Data_Customers!$A$2:$A$602,0))</f>
        <v>Retail</v>
      </c>
      <c r="G2001" s="4" t="str">
        <f aca="false">INDEX(Data_Customers!$B$2:$B$602,MATCH(B2001,Data_Customers!$A$2:$A$602,0))</f>
        <v>Sophie Khan</v>
      </c>
    </row>
    <row r="2002" customFormat="false" ht="15" hidden="false" customHeight="false" outlineLevel="0" collapsed="false">
      <c r="A2002" s="4" t="s">
        <v>3084</v>
      </c>
      <c r="B2002" s="4" t="s">
        <v>531</v>
      </c>
      <c r="C2002" s="9" t="n">
        <v>46116</v>
      </c>
      <c r="D2002" s="4" t="s">
        <v>103</v>
      </c>
      <c r="E2002" s="4" t="n">
        <v>978.12</v>
      </c>
      <c r="F2002" s="4" t="str">
        <f aca="false">INDEX(Data_Customers!$C$2:$C$602,MATCH(B2002,Data_Customers!$A$2:$A$602,0))</f>
        <v>Retail</v>
      </c>
      <c r="G2002" s="4" t="str">
        <f aca="false">INDEX(Data_Customers!$B$2:$B$602,MATCH(B2002,Data_Customers!$A$2:$A$602,0))</f>
        <v>Sophie Khan</v>
      </c>
    </row>
    <row r="2003" customFormat="false" ht="15" hidden="false" customHeight="false" outlineLevel="0" collapsed="false">
      <c r="A2003" s="4" t="s">
        <v>3085</v>
      </c>
      <c r="B2003" s="4" t="s">
        <v>531</v>
      </c>
      <c r="C2003" s="9" t="n">
        <v>45486</v>
      </c>
      <c r="D2003" s="4" t="s">
        <v>103</v>
      </c>
      <c r="E2003" s="4" t="n">
        <v>558.32</v>
      </c>
      <c r="F2003" s="4" t="str">
        <f aca="false">INDEX(Data_Customers!$C$2:$C$602,MATCH(B2003,Data_Customers!$A$2:$A$602,0))</f>
        <v>Retail</v>
      </c>
      <c r="G2003" s="4" t="str">
        <f aca="false">INDEX(Data_Customers!$B$2:$B$602,MATCH(B2003,Data_Customers!$A$2:$A$602,0))</f>
        <v>Sophie Khan</v>
      </c>
    </row>
    <row r="2004" customFormat="false" ht="15" hidden="false" customHeight="false" outlineLevel="0" collapsed="false">
      <c r="A2004" s="4" t="s">
        <v>3086</v>
      </c>
      <c r="B2004" s="4" t="s">
        <v>531</v>
      </c>
      <c r="C2004" s="9" t="n">
        <v>45913</v>
      </c>
      <c r="D2004" s="4" t="s">
        <v>103</v>
      </c>
      <c r="E2004" s="4" t="n">
        <v>1093.85</v>
      </c>
      <c r="F2004" s="4" t="str">
        <f aca="false">INDEX(Data_Customers!$C$2:$C$602,MATCH(B2004,Data_Customers!$A$2:$A$602,0))</f>
        <v>Retail</v>
      </c>
      <c r="G2004" s="4" t="str">
        <f aca="false">INDEX(Data_Customers!$B$2:$B$602,MATCH(B2004,Data_Customers!$A$2:$A$602,0))</f>
        <v>Sophie Khan</v>
      </c>
    </row>
    <row r="2005" customFormat="false" ht="15" hidden="false" customHeight="false" outlineLevel="0" collapsed="false">
      <c r="A2005" s="4" t="s">
        <v>3087</v>
      </c>
      <c r="B2005" s="4" t="s">
        <v>531</v>
      </c>
      <c r="C2005" s="9" t="n">
        <v>45931</v>
      </c>
      <c r="D2005" s="4" t="s">
        <v>103</v>
      </c>
      <c r="E2005" s="4" t="n">
        <v>3131.96</v>
      </c>
      <c r="F2005" s="4" t="str">
        <f aca="false">INDEX(Data_Customers!$C$2:$C$602,MATCH(B2005,Data_Customers!$A$2:$A$602,0))</f>
        <v>Retail</v>
      </c>
      <c r="G2005" s="4" t="str">
        <f aca="false">INDEX(Data_Customers!$B$2:$B$602,MATCH(B2005,Data_Customers!$A$2:$A$602,0))</f>
        <v>Sophie Khan</v>
      </c>
    </row>
    <row r="2006" customFormat="false" ht="15" hidden="false" customHeight="false" outlineLevel="0" collapsed="false">
      <c r="A2006" s="4" t="s">
        <v>3088</v>
      </c>
      <c r="B2006" s="4" t="s">
        <v>531</v>
      </c>
      <c r="C2006" s="9" t="n">
        <v>46048</v>
      </c>
      <c r="D2006" s="4" t="s">
        <v>103</v>
      </c>
      <c r="E2006" s="4" t="n">
        <v>693.15</v>
      </c>
      <c r="F2006" s="4" t="str">
        <f aca="false">INDEX(Data_Customers!$C$2:$C$602,MATCH(B2006,Data_Customers!$A$2:$A$602,0))</f>
        <v>Retail</v>
      </c>
      <c r="G2006" s="4" t="str">
        <f aca="false">INDEX(Data_Customers!$B$2:$B$602,MATCH(B2006,Data_Customers!$A$2:$A$602,0))</f>
        <v>Sophie Khan</v>
      </c>
    </row>
    <row r="2007" customFormat="false" ht="15" hidden="false" customHeight="false" outlineLevel="0" collapsed="false">
      <c r="A2007" s="4" t="s">
        <v>3089</v>
      </c>
      <c r="B2007" s="4" t="s">
        <v>531</v>
      </c>
      <c r="C2007" s="9" t="n">
        <v>45824</v>
      </c>
      <c r="D2007" s="4" t="s">
        <v>103</v>
      </c>
      <c r="E2007" s="4" t="n">
        <v>3279.3</v>
      </c>
      <c r="F2007" s="4" t="str">
        <f aca="false">INDEX(Data_Customers!$C$2:$C$602,MATCH(B2007,Data_Customers!$A$2:$A$602,0))</f>
        <v>Retail</v>
      </c>
      <c r="G2007" s="4" t="str">
        <f aca="false">INDEX(Data_Customers!$B$2:$B$602,MATCH(B2007,Data_Customers!$A$2:$A$602,0))</f>
        <v>Sophie Khan</v>
      </c>
    </row>
    <row r="2008" customFormat="false" ht="15" hidden="false" customHeight="false" outlineLevel="0" collapsed="false">
      <c r="A2008" s="4" t="s">
        <v>3090</v>
      </c>
      <c r="B2008" s="4" t="s">
        <v>531</v>
      </c>
      <c r="C2008" s="9" t="n">
        <v>45500</v>
      </c>
      <c r="D2008" s="4" t="s">
        <v>103</v>
      </c>
      <c r="E2008" s="4" t="n">
        <v>9785.62</v>
      </c>
      <c r="F2008" s="4" t="str">
        <f aca="false">INDEX(Data_Customers!$C$2:$C$602,MATCH(B2008,Data_Customers!$A$2:$A$602,0))</f>
        <v>Retail</v>
      </c>
      <c r="G2008" s="4" t="str">
        <f aca="false">INDEX(Data_Customers!$B$2:$B$602,MATCH(B2008,Data_Customers!$A$2:$A$602,0))</f>
        <v>Sophie Khan</v>
      </c>
    </row>
    <row r="2009" customFormat="false" ht="15" hidden="false" customHeight="false" outlineLevel="0" collapsed="false">
      <c r="A2009" s="4" t="s">
        <v>3091</v>
      </c>
      <c r="B2009" s="4" t="s">
        <v>531</v>
      </c>
      <c r="C2009" s="9" t="n">
        <v>45473</v>
      </c>
      <c r="D2009" s="4" t="s">
        <v>103</v>
      </c>
      <c r="E2009" s="4" t="n">
        <v>6172.85</v>
      </c>
      <c r="F2009" s="4" t="str">
        <f aca="false">INDEX(Data_Customers!$C$2:$C$602,MATCH(B2009,Data_Customers!$A$2:$A$602,0))</f>
        <v>Retail</v>
      </c>
      <c r="G2009" s="4" t="str">
        <f aca="false">INDEX(Data_Customers!$B$2:$B$602,MATCH(B2009,Data_Customers!$A$2:$A$602,0))</f>
        <v>Sophie Khan</v>
      </c>
    </row>
    <row r="2010" customFormat="false" ht="15" hidden="false" customHeight="false" outlineLevel="0" collapsed="false">
      <c r="A2010" s="4" t="s">
        <v>3092</v>
      </c>
      <c r="B2010" s="4" t="s">
        <v>531</v>
      </c>
      <c r="C2010" s="9" t="n">
        <v>45620</v>
      </c>
      <c r="D2010" s="4" t="s">
        <v>103</v>
      </c>
      <c r="E2010" s="4" t="n">
        <v>4514.85</v>
      </c>
      <c r="F2010" s="4" t="str">
        <f aca="false">INDEX(Data_Customers!$C$2:$C$602,MATCH(B2010,Data_Customers!$A$2:$A$602,0))</f>
        <v>Retail</v>
      </c>
      <c r="G2010" s="4" t="str">
        <f aca="false">INDEX(Data_Customers!$B$2:$B$602,MATCH(B2010,Data_Customers!$A$2:$A$602,0))</f>
        <v>Sophie Khan</v>
      </c>
    </row>
    <row r="2011" customFormat="false" ht="15" hidden="false" customHeight="false" outlineLevel="0" collapsed="false">
      <c r="A2011" s="4" t="s">
        <v>3093</v>
      </c>
      <c r="B2011" s="4" t="s">
        <v>533</v>
      </c>
      <c r="C2011" s="9" t="n">
        <v>45815</v>
      </c>
      <c r="D2011" s="4" t="s">
        <v>94</v>
      </c>
      <c r="E2011" s="4" t="n">
        <v>4175.93</v>
      </c>
      <c r="F2011" s="4" t="str">
        <f aca="false">INDEX(Data_Customers!$C$2:$C$602,MATCH(B2011,Data_Customers!$A$2:$A$602,0))</f>
        <v>Contractor</v>
      </c>
      <c r="G2011" s="4" t="str">
        <f aca="false">INDEX(Data_Customers!$B$2:$B$602,MATCH(B2011,Data_Customers!$A$2:$A$602,0))</f>
        <v>Reid Roofing Ltd</v>
      </c>
    </row>
    <row r="2012" customFormat="false" ht="15" hidden="false" customHeight="false" outlineLevel="0" collapsed="false">
      <c r="A2012" s="4" t="s">
        <v>3094</v>
      </c>
      <c r="B2012" s="4" t="s">
        <v>533</v>
      </c>
      <c r="C2012" s="9" t="n">
        <v>45854</v>
      </c>
      <c r="D2012" s="4" t="s">
        <v>94</v>
      </c>
      <c r="E2012" s="4" t="n">
        <v>4298.52</v>
      </c>
      <c r="F2012" s="4" t="str">
        <f aca="false">INDEX(Data_Customers!$C$2:$C$602,MATCH(B2012,Data_Customers!$A$2:$A$602,0))</f>
        <v>Contractor</v>
      </c>
      <c r="G2012" s="4" t="str">
        <f aca="false">INDEX(Data_Customers!$B$2:$B$602,MATCH(B2012,Data_Customers!$A$2:$A$602,0))</f>
        <v>Reid Roofing Ltd</v>
      </c>
    </row>
    <row r="2013" customFormat="false" ht="15" hidden="false" customHeight="false" outlineLevel="0" collapsed="false">
      <c r="A2013" s="4" t="s">
        <v>3095</v>
      </c>
      <c r="B2013" s="4" t="s">
        <v>533</v>
      </c>
      <c r="C2013" s="9" t="n">
        <v>45471</v>
      </c>
      <c r="D2013" s="4" t="s">
        <v>94</v>
      </c>
      <c r="E2013" s="4" t="n">
        <v>1699.25</v>
      </c>
      <c r="F2013" s="4" t="str">
        <f aca="false">INDEX(Data_Customers!$C$2:$C$602,MATCH(B2013,Data_Customers!$A$2:$A$602,0))</f>
        <v>Contractor</v>
      </c>
      <c r="G2013" s="4" t="str">
        <f aca="false">INDEX(Data_Customers!$B$2:$B$602,MATCH(B2013,Data_Customers!$A$2:$A$602,0))</f>
        <v>Reid Roofing Ltd</v>
      </c>
    </row>
    <row r="2014" customFormat="false" ht="15" hidden="false" customHeight="false" outlineLevel="0" collapsed="false">
      <c r="A2014" s="4" t="s">
        <v>3096</v>
      </c>
      <c r="B2014" s="4" t="s">
        <v>533</v>
      </c>
      <c r="C2014" s="9" t="n">
        <v>45495</v>
      </c>
      <c r="D2014" s="4" t="s">
        <v>94</v>
      </c>
      <c r="E2014" s="4" t="n">
        <v>6963.64</v>
      </c>
      <c r="F2014" s="4" t="str">
        <f aca="false">INDEX(Data_Customers!$C$2:$C$602,MATCH(B2014,Data_Customers!$A$2:$A$602,0))</f>
        <v>Contractor</v>
      </c>
      <c r="G2014" s="4" t="str">
        <f aca="false">INDEX(Data_Customers!$B$2:$B$602,MATCH(B2014,Data_Customers!$A$2:$A$602,0))</f>
        <v>Reid Roofing Ltd</v>
      </c>
    </row>
    <row r="2015" customFormat="false" ht="15" hidden="false" customHeight="false" outlineLevel="0" collapsed="false">
      <c r="A2015" s="4" t="s">
        <v>3097</v>
      </c>
      <c r="B2015" s="4" t="s">
        <v>533</v>
      </c>
      <c r="C2015" s="9" t="n">
        <v>45625</v>
      </c>
      <c r="D2015" s="4" t="s">
        <v>94</v>
      </c>
      <c r="E2015" s="4" t="n">
        <v>2916.88</v>
      </c>
      <c r="F2015" s="4" t="str">
        <f aca="false">INDEX(Data_Customers!$C$2:$C$602,MATCH(B2015,Data_Customers!$A$2:$A$602,0))</f>
        <v>Contractor</v>
      </c>
      <c r="G2015" s="4" t="str">
        <f aca="false">INDEX(Data_Customers!$B$2:$B$602,MATCH(B2015,Data_Customers!$A$2:$A$602,0))</f>
        <v>Reid Roofing Ltd</v>
      </c>
    </row>
    <row r="2016" customFormat="false" ht="15" hidden="false" customHeight="false" outlineLevel="0" collapsed="false">
      <c r="A2016" s="4" t="s">
        <v>3098</v>
      </c>
      <c r="B2016" s="4" t="s">
        <v>533</v>
      </c>
      <c r="C2016" s="9" t="n">
        <v>45921</v>
      </c>
      <c r="D2016" s="4" t="s">
        <v>94</v>
      </c>
      <c r="E2016" s="4" t="n">
        <v>1515.06</v>
      </c>
      <c r="F2016" s="4" t="str">
        <f aca="false">INDEX(Data_Customers!$C$2:$C$602,MATCH(B2016,Data_Customers!$A$2:$A$602,0))</f>
        <v>Contractor</v>
      </c>
      <c r="G2016" s="4" t="str">
        <f aca="false">INDEX(Data_Customers!$B$2:$B$602,MATCH(B2016,Data_Customers!$A$2:$A$602,0))</f>
        <v>Reid Roofing Ltd</v>
      </c>
    </row>
    <row r="2017" customFormat="false" ht="15" hidden="false" customHeight="false" outlineLevel="0" collapsed="false">
      <c r="A2017" s="4" t="s">
        <v>3099</v>
      </c>
      <c r="B2017" s="4" t="s">
        <v>533</v>
      </c>
      <c r="C2017" s="9" t="n">
        <v>46042</v>
      </c>
      <c r="D2017" s="4" t="s">
        <v>94</v>
      </c>
      <c r="E2017" s="4" t="n">
        <v>7893.72</v>
      </c>
      <c r="F2017" s="4" t="str">
        <f aca="false">INDEX(Data_Customers!$C$2:$C$602,MATCH(B2017,Data_Customers!$A$2:$A$602,0))</f>
        <v>Contractor</v>
      </c>
      <c r="G2017" s="4" t="str">
        <f aca="false">INDEX(Data_Customers!$B$2:$B$602,MATCH(B2017,Data_Customers!$A$2:$A$602,0))</f>
        <v>Reid Roofing Ltd</v>
      </c>
    </row>
    <row r="2018" customFormat="false" ht="15" hidden="false" customHeight="false" outlineLevel="0" collapsed="false">
      <c r="A2018" s="4" t="s">
        <v>3100</v>
      </c>
      <c r="B2018" s="4" t="s">
        <v>533</v>
      </c>
      <c r="C2018" s="9" t="n">
        <v>45858</v>
      </c>
      <c r="D2018" s="4" t="s">
        <v>94</v>
      </c>
      <c r="E2018" s="4" t="n">
        <v>8844.7</v>
      </c>
      <c r="F2018" s="4" t="str">
        <f aca="false">INDEX(Data_Customers!$C$2:$C$602,MATCH(B2018,Data_Customers!$A$2:$A$602,0))</f>
        <v>Contractor</v>
      </c>
      <c r="G2018" s="4" t="str">
        <f aca="false">INDEX(Data_Customers!$B$2:$B$602,MATCH(B2018,Data_Customers!$A$2:$A$602,0))</f>
        <v>Reid Roofing Ltd</v>
      </c>
    </row>
    <row r="2019" customFormat="false" ht="15" hidden="false" customHeight="false" outlineLevel="0" collapsed="false">
      <c r="A2019" s="4" t="s">
        <v>3101</v>
      </c>
      <c r="B2019" s="4" t="s">
        <v>533</v>
      </c>
      <c r="C2019" s="9" t="n">
        <v>45619</v>
      </c>
      <c r="D2019" s="4" t="s">
        <v>94</v>
      </c>
      <c r="E2019" s="4" t="n">
        <v>4603.03</v>
      </c>
      <c r="F2019" s="4" t="str">
        <f aca="false">INDEX(Data_Customers!$C$2:$C$602,MATCH(B2019,Data_Customers!$A$2:$A$602,0))</f>
        <v>Contractor</v>
      </c>
      <c r="G2019" s="4" t="str">
        <f aca="false">INDEX(Data_Customers!$B$2:$B$602,MATCH(B2019,Data_Customers!$A$2:$A$602,0))</f>
        <v>Reid Roofing Ltd</v>
      </c>
    </row>
    <row r="2020" customFormat="false" ht="15" hidden="false" customHeight="false" outlineLevel="0" collapsed="false">
      <c r="A2020" s="4" t="s">
        <v>3102</v>
      </c>
      <c r="B2020" s="4" t="s">
        <v>533</v>
      </c>
      <c r="C2020" s="9" t="n">
        <v>46119</v>
      </c>
      <c r="D2020" s="4" t="s">
        <v>94</v>
      </c>
      <c r="E2020" s="4" t="n">
        <v>4146.96</v>
      </c>
      <c r="F2020" s="4" t="str">
        <f aca="false">INDEX(Data_Customers!$C$2:$C$602,MATCH(B2020,Data_Customers!$A$2:$A$602,0))</f>
        <v>Contractor</v>
      </c>
      <c r="G2020" s="4" t="str">
        <f aca="false">INDEX(Data_Customers!$B$2:$B$602,MATCH(B2020,Data_Customers!$A$2:$A$602,0))</f>
        <v>Reid Roofing Ltd</v>
      </c>
    </row>
    <row r="2021" customFormat="false" ht="15" hidden="false" customHeight="false" outlineLevel="0" collapsed="false">
      <c r="A2021" s="4" t="s">
        <v>3103</v>
      </c>
      <c r="B2021" s="4" t="s">
        <v>533</v>
      </c>
      <c r="C2021" s="9" t="n">
        <v>45883</v>
      </c>
      <c r="D2021" s="4" t="s">
        <v>94</v>
      </c>
      <c r="E2021" s="4" t="n">
        <v>6633.96</v>
      </c>
      <c r="F2021" s="4" t="str">
        <f aca="false">INDEX(Data_Customers!$C$2:$C$602,MATCH(B2021,Data_Customers!$A$2:$A$602,0))</f>
        <v>Contractor</v>
      </c>
      <c r="G2021" s="4" t="str">
        <f aca="false">INDEX(Data_Customers!$B$2:$B$602,MATCH(B2021,Data_Customers!$A$2:$A$602,0))</f>
        <v>Reid Roofing Ltd</v>
      </c>
    </row>
    <row r="2022" customFormat="false" ht="15" hidden="false" customHeight="false" outlineLevel="0" collapsed="false">
      <c r="A2022" s="4" t="s">
        <v>3104</v>
      </c>
      <c r="B2022" s="4" t="s">
        <v>535</v>
      </c>
      <c r="C2022" s="9" t="n">
        <v>45457</v>
      </c>
      <c r="D2022" s="4" t="s">
        <v>103</v>
      </c>
      <c r="E2022" s="4" t="n">
        <v>797.2</v>
      </c>
      <c r="F2022" s="4" t="str">
        <f aca="false">INDEX(Data_Customers!$C$2:$C$602,MATCH(B2022,Data_Customers!$A$2:$A$602,0))</f>
        <v>Trade Account</v>
      </c>
      <c r="G2022" s="4" t="str">
        <f aca="false">INDEX(Data_Customers!$B$2:$B$602,MATCH(B2022,Data_Customers!$A$2:$A$602,0))</f>
        <v>Wright Home Improvements</v>
      </c>
    </row>
    <row r="2023" customFormat="false" ht="15" hidden="false" customHeight="false" outlineLevel="0" collapsed="false">
      <c r="A2023" s="4" t="s">
        <v>3105</v>
      </c>
      <c r="B2023" s="4" t="s">
        <v>535</v>
      </c>
      <c r="C2023" s="9" t="n">
        <v>45974</v>
      </c>
      <c r="D2023" s="4" t="s">
        <v>103</v>
      </c>
      <c r="E2023" s="4" t="n">
        <v>6155.64</v>
      </c>
      <c r="F2023" s="4" t="str">
        <f aca="false">INDEX(Data_Customers!$C$2:$C$602,MATCH(B2023,Data_Customers!$A$2:$A$602,0))</f>
        <v>Trade Account</v>
      </c>
      <c r="G2023" s="4" t="str">
        <f aca="false">INDEX(Data_Customers!$B$2:$B$602,MATCH(B2023,Data_Customers!$A$2:$A$602,0))</f>
        <v>Wright Home Improvements</v>
      </c>
    </row>
    <row r="2024" customFormat="false" ht="15" hidden="false" customHeight="false" outlineLevel="0" collapsed="false">
      <c r="A2024" s="4" t="s">
        <v>3106</v>
      </c>
      <c r="B2024" s="4" t="s">
        <v>535</v>
      </c>
      <c r="C2024" s="9" t="n">
        <v>45885</v>
      </c>
      <c r="D2024" s="4" t="s">
        <v>103</v>
      </c>
      <c r="E2024" s="4" t="n">
        <v>2825.11</v>
      </c>
      <c r="F2024" s="4" t="str">
        <f aca="false">INDEX(Data_Customers!$C$2:$C$602,MATCH(B2024,Data_Customers!$A$2:$A$602,0))</f>
        <v>Trade Account</v>
      </c>
      <c r="G2024" s="4" t="str">
        <f aca="false">INDEX(Data_Customers!$B$2:$B$602,MATCH(B2024,Data_Customers!$A$2:$A$602,0))</f>
        <v>Wright Home Improvements</v>
      </c>
    </row>
    <row r="2025" customFormat="false" ht="15" hidden="false" customHeight="false" outlineLevel="0" collapsed="false">
      <c r="A2025" s="4" t="s">
        <v>3107</v>
      </c>
      <c r="B2025" s="4" t="s">
        <v>535</v>
      </c>
      <c r="C2025" s="9" t="n">
        <v>45698</v>
      </c>
      <c r="D2025" s="4" t="s">
        <v>103</v>
      </c>
      <c r="E2025" s="4" t="n">
        <v>789.04</v>
      </c>
      <c r="F2025" s="4" t="str">
        <f aca="false">INDEX(Data_Customers!$C$2:$C$602,MATCH(B2025,Data_Customers!$A$2:$A$602,0))</f>
        <v>Trade Account</v>
      </c>
      <c r="G2025" s="4" t="str">
        <f aca="false">INDEX(Data_Customers!$B$2:$B$602,MATCH(B2025,Data_Customers!$A$2:$A$602,0))</f>
        <v>Wright Home Improvements</v>
      </c>
    </row>
    <row r="2026" customFormat="false" ht="15" hidden="false" customHeight="false" outlineLevel="0" collapsed="false">
      <c r="A2026" s="4" t="s">
        <v>3108</v>
      </c>
      <c r="B2026" s="4" t="s">
        <v>535</v>
      </c>
      <c r="C2026" s="9" t="n">
        <v>45469</v>
      </c>
      <c r="D2026" s="4" t="s">
        <v>103</v>
      </c>
      <c r="E2026" s="4" t="n">
        <v>462.1</v>
      </c>
      <c r="F2026" s="4" t="str">
        <f aca="false">INDEX(Data_Customers!$C$2:$C$602,MATCH(B2026,Data_Customers!$A$2:$A$602,0))</f>
        <v>Trade Account</v>
      </c>
      <c r="G2026" s="4" t="str">
        <f aca="false">INDEX(Data_Customers!$B$2:$B$602,MATCH(B2026,Data_Customers!$A$2:$A$602,0))</f>
        <v>Wright Home Improvements</v>
      </c>
    </row>
    <row r="2027" customFormat="false" ht="15" hidden="false" customHeight="false" outlineLevel="0" collapsed="false">
      <c r="A2027" s="4" t="s">
        <v>3109</v>
      </c>
      <c r="B2027" s="4" t="s">
        <v>535</v>
      </c>
      <c r="C2027" s="9" t="n">
        <v>45563</v>
      </c>
      <c r="D2027" s="4" t="s">
        <v>103</v>
      </c>
      <c r="E2027" s="4" t="n">
        <v>14070.16</v>
      </c>
      <c r="F2027" s="4" t="str">
        <f aca="false">INDEX(Data_Customers!$C$2:$C$602,MATCH(B2027,Data_Customers!$A$2:$A$602,0))</f>
        <v>Trade Account</v>
      </c>
      <c r="G2027" s="4" t="str">
        <f aca="false">INDEX(Data_Customers!$B$2:$B$602,MATCH(B2027,Data_Customers!$A$2:$A$602,0))</f>
        <v>Wright Home Improvements</v>
      </c>
    </row>
    <row r="2028" customFormat="false" ht="15" hidden="false" customHeight="false" outlineLevel="0" collapsed="false">
      <c r="A2028" s="4" t="s">
        <v>3110</v>
      </c>
      <c r="B2028" s="4" t="s">
        <v>535</v>
      </c>
      <c r="C2028" s="9" t="n">
        <v>45740</v>
      </c>
      <c r="D2028" s="4" t="s">
        <v>103</v>
      </c>
      <c r="E2028" s="4" t="n">
        <v>5696.66</v>
      </c>
      <c r="F2028" s="4" t="str">
        <f aca="false">INDEX(Data_Customers!$C$2:$C$602,MATCH(B2028,Data_Customers!$A$2:$A$602,0))</f>
        <v>Trade Account</v>
      </c>
      <c r="G2028" s="4" t="str">
        <f aca="false">INDEX(Data_Customers!$B$2:$B$602,MATCH(B2028,Data_Customers!$A$2:$A$602,0))</f>
        <v>Wright Home Improvements</v>
      </c>
    </row>
    <row r="2029" customFormat="false" ht="15" hidden="false" customHeight="false" outlineLevel="0" collapsed="false">
      <c r="A2029" s="4" t="s">
        <v>3111</v>
      </c>
      <c r="B2029" s="4" t="s">
        <v>535</v>
      </c>
      <c r="C2029" s="9" t="n">
        <v>45481</v>
      </c>
      <c r="D2029" s="4" t="s">
        <v>103</v>
      </c>
      <c r="E2029" s="4" t="n">
        <v>2890.83</v>
      </c>
      <c r="F2029" s="4" t="str">
        <f aca="false">INDEX(Data_Customers!$C$2:$C$602,MATCH(B2029,Data_Customers!$A$2:$A$602,0))</f>
        <v>Trade Account</v>
      </c>
      <c r="G2029" s="4" t="str">
        <f aca="false">INDEX(Data_Customers!$B$2:$B$602,MATCH(B2029,Data_Customers!$A$2:$A$602,0))</f>
        <v>Wright Home Improvements</v>
      </c>
    </row>
    <row r="2030" customFormat="false" ht="15" hidden="false" customHeight="false" outlineLevel="0" collapsed="false">
      <c r="A2030" s="4" t="s">
        <v>3112</v>
      </c>
      <c r="B2030" s="4" t="s">
        <v>537</v>
      </c>
      <c r="C2030" s="9" t="n">
        <v>45601</v>
      </c>
      <c r="D2030" s="4" t="s">
        <v>110</v>
      </c>
      <c r="E2030" s="4" t="n">
        <v>2024.26</v>
      </c>
      <c r="F2030" s="4" t="str">
        <f aca="false">INDEX(Data_Customers!$C$2:$C$602,MATCH(B2030,Data_Customers!$A$2:$A$602,0))</f>
        <v>Housebuilder</v>
      </c>
      <c r="G2030" s="4" t="str">
        <f aca="false">INDEX(Data_Customers!$B$2:$B$602,MATCH(B2030,Data_Customers!$A$2:$A$602,0))</f>
        <v>Reid Groundworks</v>
      </c>
    </row>
    <row r="2031" customFormat="false" ht="15" hidden="false" customHeight="false" outlineLevel="0" collapsed="false">
      <c r="A2031" s="4" t="s">
        <v>3113</v>
      </c>
      <c r="B2031" s="4" t="s">
        <v>541</v>
      </c>
      <c r="C2031" s="9" t="n">
        <v>45315</v>
      </c>
      <c r="D2031" s="4" t="s">
        <v>94</v>
      </c>
      <c r="E2031" s="4" t="n">
        <v>5764.15</v>
      </c>
      <c r="F2031" s="4" t="str">
        <f aca="false">INDEX(Data_Customers!$C$2:$C$602,MATCH(B2031,Data_Customers!$A$2:$A$602,0))</f>
        <v>Housebuilder</v>
      </c>
      <c r="G2031" s="4" t="str">
        <f aca="false">INDEX(Data_Customers!$B$2:$B$602,MATCH(B2031,Data_Customers!$A$2:$A$602,0))</f>
        <v>King Construction</v>
      </c>
    </row>
    <row r="2032" customFormat="false" ht="15" hidden="false" customHeight="false" outlineLevel="0" collapsed="false">
      <c r="A2032" s="4" t="s">
        <v>3114</v>
      </c>
      <c r="B2032" s="4" t="s">
        <v>541</v>
      </c>
      <c r="C2032" s="9" t="n">
        <v>46059</v>
      </c>
      <c r="D2032" s="4" t="s">
        <v>94</v>
      </c>
      <c r="E2032" s="4" t="n">
        <v>4671.91</v>
      </c>
      <c r="F2032" s="4" t="str">
        <f aca="false">INDEX(Data_Customers!$C$2:$C$602,MATCH(B2032,Data_Customers!$A$2:$A$602,0))</f>
        <v>Housebuilder</v>
      </c>
      <c r="G2032" s="4" t="str">
        <f aca="false">INDEX(Data_Customers!$B$2:$B$602,MATCH(B2032,Data_Customers!$A$2:$A$602,0))</f>
        <v>King Construction</v>
      </c>
    </row>
    <row r="2033" customFormat="false" ht="15" hidden="false" customHeight="false" outlineLevel="0" collapsed="false">
      <c r="A2033" s="4" t="s">
        <v>3115</v>
      </c>
      <c r="B2033" s="4" t="s">
        <v>541</v>
      </c>
      <c r="C2033" s="9" t="n">
        <v>45575</v>
      </c>
      <c r="D2033" s="4" t="s">
        <v>94</v>
      </c>
      <c r="E2033" s="4" t="n">
        <v>9270.87</v>
      </c>
      <c r="F2033" s="4" t="str">
        <f aca="false">INDEX(Data_Customers!$C$2:$C$602,MATCH(B2033,Data_Customers!$A$2:$A$602,0))</f>
        <v>Housebuilder</v>
      </c>
      <c r="G2033" s="4" t="str">
        <f aca="false">INDEX(Data_Customers!$B$2:$B$602,MATCH(B2033,Data_Customers!$A$2:$A$602,0))</f>
        <v>King Construction</v>
      </c>
    </row>
    <row r="2034" customFormat="false" ht="15" hidden="false" customHeight="false" outlineLevel="0" collapsed="false">
      <c r="A2034" s="4" t="s">
        <v>3116</v>
      </c>
      <c r="B2034" s="4" t="s">
        <v>541</v>
      </c>
      <c r="C2034" s="9" t="n">
        <v>45507</v>
      </c>
      <c r="D2034" s="4" t="s">
        <v>94</v>
      </c>
      <c r="E2034" s="4" t="n">
        <v>3428.55</v>
      </c>
      <c r="F2034" s="4" t="str">
        <f aca="false">INDEX(Data_Customers!$C$2:$C$602,MATCH(B2034,Data_Customers!$A$2:$A$602,0))</f>
        <v>Housebuilder</v>
      </c>
      <c r="G2034" s="4" t="str">
        <f aca="false">INDEX(Data_Customers!$B$2:$B$602,MATCH(B2034,Data_Customers!$A$2:$A$602,0))</f>
        <v>King Construction</v>
      </c>
    </row>
    <row r="2035" customFormat="false" ht="15" hidden="false" customHeight="false" outlineLevel="0" collapsed="false">
      <c r="A2035" s="4" t="s">
        <v>3117</v>
      </c>
      <c r="B2035" s="4" t="s">
        <v>541</v>
      </c>
      <c r="C2035" s="9" t="n">
        <v>45410</v>
      </c>
      <c r="D2035" s="4" t="s">
        <v>94</v>
      </c>
      <c r="E2035" s="4" t="n">
        <v>1794.5</v>
      </c>
      <c r="F2035" s="4" t="str">
        <f aca="false">INDEX(Data_Customers!$C$2:$C$602,MATCH(B2035,Data_Customers!$A$2:$A$602,0))</f>
        <v>Housebuilder</v>
      </c>
      <c r="G2035" s="4" t="str">
        <f aca="false">INDEX(Data_Customers!$B$2:$B$602,MATCH(B2035,Data_Customers!$A$2:$A$602,0))</f>
        <v>King Construction</v>
      </c>
    </row>
    <row r="2036" customFormat="false" ht="15" hidden="false" customHeight="false" outlineLevel="0" collapsed="false">
      <c r="A2036" s="4" t="s">
        <v>3118</v>
      </c>
      <c r="B2036" s="4" t="s">
        <v>541</v>
      </c>
      <c r="C2036" s="9" t="n">
        <v>45769</v>
      </c>
      <c r="D2036" s="4" t="s">
        <v>94</v>
      </c>
      <c r="E2036" s="4" t="n">
        <v>4965.85</v>
      </c>
      <c r="F2036" s="4" t="str">
        <f aca="false">INDEX(Data_Customers!$C$2:$C$602,MATCH(B2036,Data_Customers!$A$2:$A$602,0))</f>
        <v>Housebuilder</v>
      </c>
      <c r="G2036" s="4" t="str">
        <f aca="false">INDEX(Data_Customers!$B$2:$B$602,MATCH(B2036,Data_Customers!$A$2:$A$602,0))</f>
        <v>King Construction</v>
      </c>
    </row>
    <row r="2037" customFormat="false" ht="15" hidden="false" customHeight="false" outlineLevel="0" collapsed="false">
      <c r="A2037" s="4" t="s">
        <v>3119</v>
      </c>
      <c r="B2037" s="4" t="s">
        <v>541</v>
      </c>
      <c r="C2037" s="9" t="n">
        <v>45410</v>
      </c>
      <c r="D2037" s="4" t="s">
        <v>94</v>
      </c>
      <c r="E2037" s="4" t="n">
        <v>1182.61</v>
      </c>
      <c r="F2037" s="4" t="str">
        <f aca="false">INDEX(Data_Customers!$C$2:$C$602,MATCH(B2037,Data_Customers!$A$2:$A$602,0))</f>
        <v>Housebuilder</v>
      </c>
      <c r="G2037" s="4" t="str">
        <f aca="false">INDEX(Data_Customers!$B$2:$B$602,MATCH(B2037,Data_Customers!$A$2:$A$602,0))</f>
        <v>King Construction</v>
      </c>
    </row>
    <row r="2038" customFormat="false" ht="15" hidden="false" customHeight="false" outlineLevel="0" collapsed="false">
      <c r="A2038" s="4" t="s">
        <v>3120</v>
      </c>
      <c r="B2038" s="4" t="s">
        <v>541</v>
      </c>
      <c r="C2038" s="9" t="n">
        <v>45399</v>
      </c>
      <c r="D2038" s="4" t="s">
        <v>94</v>
      </c>
      <c r="E2038" s="4" t="n">
        <v>492.26</v>
      </c>
      <c r="F2038" s="4" t="str">
        <f aca="false">INDEX(Data_Customers!$C$2:$C$602,MATCH(B2038,Data_Customers!$A$2:$A$602,0))</f>
        <v>Housebuilder</v>
      </c>
      <c r="G2038" s="4" t="str">
        <f aca="false">INDEX(Data_Customers!$B$2:$B$602,MATCH(B2038,Data_Customers!$A$2:$A$602,0))</f>
        <v>King Construction</v>
      </c>
    </row>
    <row r="2039" customFormat="false" ht="15" hidden="false" customHeight="false" outlineLevel="0" collapsed="false">
      <c r="A2039" s="4" t="s">
        <v>3121</v>
      </c>
      <c r="B2039" s="4" t="s">
        <v>541</v>
      </c>
      <c r="C2039" s="9" t="n">
        <v>45924</v>
      </c>
      <c r="D2039" s="4" t="s">
        <v>94</v>
      </c>
      <c r="E2039" s="4" t="n">
        <v>1213.75</v>
      </c>
      <c r="F2039" s="4" t="str">
        <f aca="false">INDEX(Data_Customers!$C$2:$C$602,MATCH(B2039,Data_Customers!$A$2:$A$602,0))</f>
        <v>Housebuilder</v>
      </c>
      <c r="G2039" s="4" t="str">
        <f aca="false">INDEX(Data_Customers!$B$2:$B$602,MATCH(B2039,Data_Customers!$A$2:$A$602,0))</f>
        <v>King Construction</v>
      </c>
    </row>
    <row r="2040" customFormat="false" ht="15" hidden="false" customHeight="false" outlineLevel="0" collapsed="false">
      <c r="A2040" s="4" t="s">
        <v>3122</v>
      </c>
      <c r="B2040" s="4" t="s">
        <v>543</v>
      </c>
      <c r="C2040" s="9" t="n">
        <v>45329</v>
      </c>
      <c r="D2040" s="4" t="s">
        <v>94</v>
      </c>
      <c r="E2040" s="4" t="n">
        <v>5733.6</v>
      </c>
      <c r="F2040" s="4" t="str">
        <f aca="false">INDEX(Data_Customers!$C$2:$C$602,MATCH(B2040,Data_Customers!$A$2:$A$602,0))</f>
        <v>Trade Account</v>
      </c>
      <c r="G2040" s="4" t="str">
        <f aca="false">INDEX(Data_Customers!$B$2:$B$602,MATCH(B2040,Data_Customers!$A$2:$A$602,0))</f>
        <v>Evans Construction</v>
      </c>
    </row>
    <row r="2041" customFormat="false" ht="15" hidden="false" customHeight="false" outlineLevel="0" collapsed="false">
      <c r="A2041" s="4" t="s">
        <v>3123</v>
      </c>
      <c r="B2041" s="4" t="s">
        <v>543</v>
      </c>
      <c r="C2041" s="9" t="n">
        <v>45841</v>
      </c>
      <c r="D2041" s="4" t="s">
        <v>94</v>
      </c>
      <c r="E2041" s="4" t="n">
        <v>1060.86</v>
      </c>
      <c r="F2041" s="4" t="str">
        <f aca="false">INDEX(Data_Customers!$C$2:$C$602,MATCH(B2041,Data_Customers!$A$2:$A$602,0))</f>
        <v>Trade Account</v>
      </c>
      <c r="G2041" s="4" t="str">
        <f aca="false">INDEX(Data_Customers!$B$2:$B$602,MATCH(B2041,Data_Customers!$A$2:$A$602,0))</f>
        <v>Evans Construction</v>
      </c>
    </row>
    <row r="2042" customFormat="false" ht="15" hidden="false" customHeight="false" outlineLevel="0" collapsed="false">
      <c r="A2042" s="4" t="s">
        <v>3124</v>
      </c>
      <c r="B2042" s="4" t="s">
        <v>544</v>
      </c>
      <c r="C2042" s="9" t="n">
        <v>46074</v>
      </c>
      <c r="D2042" s="4" t="s">
        <v>79</v>
      </c>
      <c r="E2042" s="4" t="n">
        <v>2982.93</v>
      </c>
      <c r="F2042" s="4" t="str">
        <f aca="false">INDEX(Data_Customers!$C$2:$C$602,MATCH(B2042,Data_Customers!$A$2:$A$602,0))</f>
        <v>Retail</v>
      </c>
      <c r="G2042" s="4" t="str">
        <f aca="false">INDEX(Data_Customers!$B$2:$B$602,MATCH(B2042,Data_Customers!$A$2:$A$602,0))</f>
        <v>Emily Walker</v>
      </c>
    </row>
    <row r="2043" customFormat="false" ht="15" hidden="false" customHeight="false" outlineLevel="0" collapsed="false">
      <c r="A2043" s="4" t="s">
        <v>3125</v>
      </c>
      <c r="B2043" s="4" t="s">
        <v>544</v>
      </c>
      <c r="C2043" s="9" t="n">
        <v>45991</v>
      </c>
      <c r="D2043" s="4" t="s">
        <v>79</v>
      </c>
      <c r="E2043" s="4" t="n">
        <v>5009.5</v>
      </c>
      <c r="F2043" s="4" t="str">
        <f aca="false">INDEX(Data_Customers!$C$2:$C$602,MATCH(B2043,Data_Customers!$A$2:$A$602,0))</f>
        <v>Retail</v>
      </c>
      <c r="G2043" s="4" t="str">
        <f aca="false">INDEX(Data_Customers!$B$2:$B$602,MATCH(B2043,Data_Customers!$A$2:$A$602,0))</f>
        <v>Emily Walker</v>
      </c>
    </row>
    <row r="2044" customFormat="false" ht="15" hidden="false" customHeight="false" outlineLevel="0" collapsed="false">
      <c r="A2044" s="4" t="s">
        <v>3126</v>
      </c>
      <c r="B2044" s="4" t="s">
        <v>544</v>
      </c>
      <c r="C2044" s="9" t="n">
        <v>45429</v>
      </c>
      <c r="D2044" s="4" t="s">
        <v>79</v>
      </c>
      <c r="E2044" s="4" t="n">
        <v>2800.38</v>
      </c>
      <c r="F2044" s="4" t="str">
        <f aca="false">INDEX(Data_Customers!$C$2:$C$602,MATCH(B2044,Data_Customers!$A$2:$A$602,0))</f>
        <v>Retail</v>
      </c>
      <c r="G2044" s="4" t="str">
        <f aca="false">INDEX(Data_Customers!$B$2:$B$602,MATCH(B2044,Data_Customers!$A$2:$A$602,0))</f>
        <v>Emily Walker</v>
      </c>
    </row>
    <row r="2045" customFormat="false" ht="15" hidden="false" customHeight="false" outlineLevel="0" collapsed="false">
      <c r="A2045" s="4" t="s">
        <v>3127</v>
      </c>
      <c r="B2045" s="4" t="s">
        <v>544</v>
      </c>
      <c r="C2045" s="9" t="n">
        <v>45309</v>
      </c>
      <c r="D2045" s="4" t="s">
        <v>79</v>
      </c>
      <c r="E2045" s="4" t="n">
        <v>4175.17</v>
      </c>
      <c r="F2045" s="4" t="str">
        <f aca="false">INDEX(Data_Customers!$C$2:$C$602,MATCH(B2045,Data_Customers!$A$2:$A$602,0))</f>
        <v>Retail</v>
      </c>
      <c r="G2045" s="4" t="str">
        <f aca="false">INDEX(Data_Customers!$B$2:$B$602,MATCH(B2045,Data_Customers!$A$2:$A$602,0))</f>
        <v>Emily Walker</v>
      </c>
    </row>
    <row r="2046" customFormat="false" ht="15" hidden="false" customHeight="false" outlineLevel="0" collapsed="false">
      <c r="A2046" s="4" t="s">
        <v>3128</v>
      </c>
      <c r="B2046" s="4" t="s">
        <v>544</v>
      </c>
      <c r="C2046" s="9" t="n">
        <v>46024</v>
      </c>
      <c r="D2046" s="4" t="s">
        <v>79</v>
      </c>
      <c r="E2046" s="4" t="n">
        <v>7848.93</v>
      </c>
      <c r="F2046" s="4" t="str">
        <f aca="false">INDEX(Data_Customers!$C$2:$C$602,MATCH(B2046,Data_Customers!$A$2:$A$602,0))</f>
        <v>Retail</v>
      </c>
      <c r="G2046" s="4" t="str">
        <f aca="false">INDEX(Data_Customers!$B$2:$B$602,MATCH(B2046,Data_Customers!$A$2:$A$602,0))</f>
        <v>Emily Walker</v>
      </c>
    </row>
    <row r="2047" customFormat="false" ht="15" hidden="false" customHeight="false" outlineLevel="0" collapsed="false">
      <c r="A2047" s="4" t="s">
        <v>3129</v>
      </c>
      <c r="B2047" s="4" t="s">
        <v>544</v>
      </c>
      <c r="C2047" s="9" t="n">
        <v>45756</v>
      </c>
      <c r="D2047" s="4" t="s">
        <v>79</v>
      </c>
      <c r="E2047" s="4" t="n">
        <v>717.84</v>
      </c>
      <c r="F2047" s="4" t="str">
        <f aca="false">INDEX(Data_Customers!$C$2:$C$602,MATCH(B2047,Data_Customers!$A$2:$A$602,0))</f>
        <v>Retail</v>
      </c>
      <c r="G2047" s="4" t="str">
        <f aca="false">INDEX(Data_Customers!$B$2:$B$602,MATCH(B2047,Data_Customers!$A$2:$A$602,0))</f>
        <v>Emily Walker</v>
      </c>
    </row>
    <row r="2048" customFormat="false" ht="15" hidden="false" customHeight="false" outlineLevel="0" collapsed="false">
      <c r="A2048" s="4" t="s">
        <v>3130</v>
      </c>
      <c r="B2048" s="4" t="s">
        <v>544</v>
      </c>
      <c r="C2048" s="9" t="n">
        <v>45487</v>
      </c>
      <c r="D2048" s="4" t="s">
        <v>79</v>
      </c>
      <c r="E2048" s="4" t="n">
        <v>6217.68</v>
      </c>
      <c r="F2048" s="4" t="str">
        <f aca="false">INDEX(Data_Customers!$C$2:$C$602,MATCH(B2048,Data_Customers!$A$2:$A$602,0))</f>
        <v>Retail</v>
      </c>
      <c r="G2048" s="4" t="str">
        <f aca="false">INDEX(Data_Customers!$B$2:$B$602,MATCH(B2048,Data_Customers!$A$2:$A$602,0))</f>
        <v>Emily Walker</v>
      </c>
    </row>
    <row r="2049" customFormat="false" ht="15" hidden="false" customHeight="false" outlineLevel="0" collapsed="false">
      <c r="A2049" s="4" t="s">
        <v>3131</v>
      </c>
      <c r="B2049" s="4" t="s">
        <v>544</v>
      </c>
      <c r="C2049" s="9" t="n">
        <v>46072</v>
      </c>
      <c r="D2049" s="4" t="s">
        <v>79</v>
      </c>
      <c r="E2049" s="4" t="n">
        <v>2210.02</v>
      </c>
      <c r="F2049" s="4" t="str">
        <f aca="false">INDEX(Data_Customers!$C$2:$C$602,MATCH(B2049,Data_Customers!$A$2:$A$602,0))</f>
        <v>Retail</v>
      </c>
      <c r="G2049" s="4" t="str">
        <f aca="false">INDEX(Data_Customers!$B$2:$B$602,MATCH(B2049,Data_Customers!$A$2:$A$602,0))</f>
        <v>Emily Walker</v>
      </c>
    </row>
    <row r="2050" customFormat="false" ht="15" hidden="false" customHeight="false" outlineLevel="0" collapsed="false">
      <c r="A2050" s="4" t="s">
        <v>3132</v>
      </c>
      <c r="B2050" s="4" t="s">
        <v>544</v>
      </c>
      <c r="C2050" s="9" t="n">
        <v>45368</v>
      </c>
      <c r="D2050" s="4" t="s">
        <v>79</v>
      </c>
      <c r="E2050" s="4" t="n">
        <v>2334.72</v>
      </c>
      <c r="F2050" s="4" t="str">
        <f aca="false">INDEX(Data_Customers!$C$2:$C$602,MATCH(B2050,Data_Customers!$A$2:$A$602,0))</f>
        <v>Retail</v>
      </c>
      <c r="G2050" s="4" t="str">
        <f aca="false">INDEX(Data_Customers!$B$2:$B$602,MATCH(B2050,Data_Customers!$A$2:$A$602,0))</f>
        <v>Emily Walker</v>
      </c>
    </row>
    <row r="2051" customFormat="false" ht="15" hidden="false" customHeight="false" outlineLevel="0" collapsed="false">
      <c r="A2051" s="4" t="s">
        <v>3133</v>
      </c>
      <c r="B2051" s="4" t="s">
        <v>544</v>
      </c>
      <c r="C2051" s="9" t="n">
        <v>45724</v>
      </c>
      <c r="D2051" s="4" t="s">
        <v>79</v>
      </c>
      <c r="E2051" s="4" t="n">
        <v>3301.4</v>
      </c>
      <c r="F2051" s="4" t="str">
        <f aca="false">INDEX(Data_Customers!$C$2:$C$602,MATCH(B2051,Data_Customers!$A$2:$A$602,0))</f>
        <v>Retail</v>
      </c>
      <c r="G2051" s="4" t="str">
        <f aca="false">INDEX(Data_Customers!$B$2:$B$602,MATCH(B2051,Data_Customers!$A$2:$A$602,0))</f>
        <v>Emily Walker</v>
      </c>
    </row>
    <row r="2052" customFormat="false" ht="15" hidden="false" customHeight="false" outlineLevel="0" collapsed="false">
      <c r="A2052" s="4" t="s">
        <v>3134</v>
      </c>
      <c r="B2052" s="4" t="s">
        <v>544</v>
      </c>
      <c r="C2052" s="9" t="n">
        <v>45457</v>
      </c>
      <c r="D2052" s="4" t="s">
        <v>79</v>
      </c>
      <c r="E2052" s="4" t="n">
        <v>7229.02</v>
      </c>
      <c r="F2052" s="4" t="str">
        <f aca="false">INDEX(Data_Customers!$C$2:$C$602,MATCH(B2052,Data_Customers!$A$2:$A$602,0))</f>
        <v>Retail</v>
      </c>
      <c r="G2052" s="4" t="str">
        <f aca="false">INDEX(Data_Customers!$B$2:$B$602,MATCH(B2052,Data_Customers!$A$2:$A$602,0))</f>
        <v>Emily Walker</v>
      </c>
    </row>
    <row r="2053" customFormat="false" ht="15" hidden="false" customHeight="false" outlineLevel="0" collapsed="false">
      <c r="A2053" s="4" t="s">
        <v>3135</v>
      </c>
      <c r="B2053" s="4" t="s">
        <v>544</v>
      </c>
      <c r="C2053" s="9" t="n">
        <v>45354</v>
      </c>
      <c r="D2053" s="4" t="s">
        <v>79</v>
      </c>
      <c r="E2053" s="4" t="n">
        <v>5291.32</v>
      </c>
      <c r="F2053" s="4" t="str">
        <f aca="false">INDEX(Data_Customers!$C$2:$C$602,MATCH(B2053,Data_Customers!$A$2:$A$602,0))</f>
        <v>Retail</v>
      </c>
      <c r="G2053" s="4" t="str">
        <f aca="false">INDEX(Data_Customers!$B$2:$B$602,MATCH(B2053,Data_Customers!$A$2:$A$602,0))</f>
        <v>Emily Walker</v>
      </c>
    </row>
    <row r="2054" customFormat="false" ht="15" hidden="false" customHeight="false" outlineLevel="0" collapsed="false">
      <c r="A2054" s="4" t="s">
        <v>3136</v>
      </c>
      <c r="B2054" s="4" t="s">
        <v>544</v>
      </c>
      <c r="C2054" s="9" t="n">
        <v>45525</v>
      </c>
      <c r="D2054" s="4" t="s">
        <v>79</v>
      </c>
      <c r="E2054" s="4" t="n">
        <v>4713.04</v>
      </c>
      <c r="F2054" s="4" t="str">
        <f aca="false">INDEX(Data_Customers!$C$2:$C$602,MATCH(B2054,Data_Customers!$A$2:$A$602,0))</f>
        <v>Retail</v>
      </c>
      <c r="G2054" s="4" t="str">
        <f aca="false">INDEX(Data_Customers!$B$2:$B$602,MATCH(B2054,Data_Customers!$A$2:$A$602,0))</f>
        <v>Emily Walker</v>
      </c>
    </row>
    <row r="2055" customFormat="false" ht="15" hidden="false" customHeight="false" outlineLevel="0" collapsed="false">
      <c r="A2055" s="4" t="s">
        <v>3137</v>
      </c>
      <c r="B2055" s="4" t="s">
        <v>544</v>
      </c>
      <c r="C2055" s="9" t="n">
        <v>45957</v>
      </c>
      <c r="D2055" s="4" t="s">
        <v>79</v>
      </c>
      <c r="E2055" s="4" t="n">
        <v>1096.15</v>
      </c>
      <c r="F2055" s="4" t="str">
        <f aca="false">INDEX(Data_Customers!$C$2:$C$602,MATCH(B2055,Data_Customers!$A$2:$A$602,0))</f>
        <v>Retail</v>
      </c>
      <c r="G2055" s="4" t="str">
        <f aca="false">INDEX(Data_Customers!$B$2:$B$602,MATCH(B2055,Data_Customers!$A$2:$A$602,0))</f>
        <v>Emily Walker</v>
      </c>
    </row>
    <row r="2056" customFormat="false" ht="15" hidden="false" customHeight="false" outlineLevel="0" collapsed="false">
      <c r="A2056" s="4" t="s">
        <v>3138</v>
      </c>
      <c r="B2056" s="4" t="s">
        <v>546</v>
      </c>
      <c r="C2056" s="9" t="n">
        <v>45325</v>
      </c>
      <c r="D2056" s="4" t="s">
        <v>94</v>
      </c>
      <c r="E2056" s="4" t="n">
        <v>1223.92</v>
      </c>
      <c r="F2056" s="4" t="str">
        <f aca="false">INDEX(Data_Customers!$C$2:$C$602,MATCH(B2056,Data_Customers!$A$2:$A$602,0))</f>
        <v>Housebuilder</v>
      </c>
      <c r="G2056" s="4" t="str">
        <f aca="false">INDEX(Data_Customers!$B$2:$B$602,MATCH(B2056,Data_Customers!$A$2:$A$602,0))</f>
        <v>Baker Developments</v>
      </c>
    </row>
    <row r="2057" customFormat="false" ht="15" hidden="false" customHeight="false" outlineLevel="0" collapsed="false">
      <c r="A2057" s="4" t="s">
        <v>3139</v>
      </c>
      <c r="B2057" s="4" t="s">
        <v>546</v>
      </c>
      <c r="C2057" s="9" t="n">
        <v>45663</v>
      </c>
      <c r="D2057" s="4" t="s">
        <v>94</v>
      </c>
      <c r="E2057" s="4" t="n">
        <v>7311.35</v>
      </c>
      <c r="F2057" s="4" t="str">
        <f aca="false">INDEX(Data_Customers!$C$2:$C$602,MATCH(B2057,Data_Customers!$A$2:$A$602,0))</f>
        <v>Housebuilder</v>
      </c>
      <c r="G2057" s="4" t="str">
        <f aca="false">INDEX(Data_Customers!$B$2:$B$602,MATCH(B2057,Data_Customers!$A$2:$A$602,0))</f>
        <v>Baker Developments</v>
      </c>
    </row>
    <row r="2058" customFormat="false" ht="15" hidden="false" customHeight="false" outlineLevel="0" collapsed="false">
      <c r="A2058" s="4" t="s">
        <v>3140</v>
      </c>
      <c r="B2058" s="4" t="s">
        <v>546</v>
      </c>
      <c r="C2058" s="9" t="n">
        <v>45929</v>
      </c>
      <c r="D2058" s="4" t="s">
        <v>94</v>
      </c>
      <c r="E2058" s="4" t="n">
        <v>2476.05</v>
      </c>
      <c r="F2058" s="4" t="str">
        <f aca="false">INDEX(Data_Customers!$C$2:$C$602,MATCH(B2058,Data_Customers!$A$2:$A$602,0))</f>
        <v>Housebuilder</v>
      </c>
      <c r="G2058" s="4" t="str">
        <f aca="false">INDEX(Data_Customers!$B$2:$B$602,MATCH(B2058,Data_Customers!$A$2:$A$602,0))</f>
        <v>Baker Developments</v>
      </c>
    </row>
    <row r="2059" customFormat="false" ht="15" hidden="false" customHeight="false" outlineLevel="0" collapsed="false">
      <c r="A2059" s="4" t="s">
        <v>3141</v>
      </c>
      <c r="B2059" s="4" t="s">
        <v>546</v>
      </c>
      <c r="C2059" s="9" t="n">
        <v>45896</v>
      </c>
      <c r="D2059" s="4" t="s">
        <v>94</v>
      </c>
      <c r="E2059" s="4" t="n">
        <v>2635.95</v>
      </c>
      <c r="F2059" s="4" t="str">
        <f aca="false">INDEX(Data_Customers!$C$2:$C$602,MATCH(B2059,Data_Customers!$A$2:$A$602,0))</f>
        <v>Housebuilder</v>
      </c>
      <c r="G2059" s="4" t="str">
        <f aca="false">INDEX(Data_Customers!$B$2:$B$602,MATCH(B2059,Data_Customers!$A$2:$A$602,0))</f>
        <v>Baker Developments</v>
      </c>
    </row>
    <row r="2060" customFormat="false" ht="15" hidden="false" customHeight="false" outlineLevel="0" collapsed="false">
      <c r="A2060" s="4" t="s">
        <v>3142</v>
      </c>
      <c r="B2060" s="4" t="s">
        <v>546</v>
      </c>
      <c r="C2060" s="9" t="n">
        <v>45783</v>
      </c>
      <c r="D2060" s="4" t="s">
        <v>94</v>
      </c>
      <c r="E2060" s="4" t="n">
        <v>717.84</v>
      </c>
      <c r="F2060" s="4" t="str">
        <f aca="false">INDEX(Data_Customers!$C$2:$C$602,MATCH(B2060,Data_Customers!$A$2:$A$602,0))</f>
        <v>Housebuilder</v>
      </c>
      <c r="G2060" s="4" t="str">
        <f aca="false">INDEX(Data_Customers!$B$2:$B$602,MATCH(B2060,Data_Customers!$A$2:$A$602,0))</f>
        <v>Baker Developments</v>
      </c>
    </row>
    <row r="2061" customFormat="false" ht="15" hidden="false" customHeight="false" outlineLevel="0" collapsed="false">
      <c r="A2061" s="4" t="s">
        <v>3143</v>
      </c>
      <c r="B2061" s="4" t="s">
        <v>546</v>
      </c>
      <c r="C2061" s="9" t="n">
        <v>45764</v>
      </c>
      <c r="D2061" s="4" t="s">
        <v>94</v>
      </c>
      <c r="E2061" s="4" t="n">
        <v>5015.02</v>
      </c>
      <c r="F2061" s="4" t="str">
        <f aca="false">INDEX(Data_Customers!$C$2:$C$602,MATCH(B2061,Data_Customers!$A$2:$A$602,0))</f>
        <v>Housebuilder</v>
      </c>
      <c r="G2061" s="4" t="str">
        <f aca="false">INDEX(Data_Customers!$B$2:$B$602,MATCH(B2061,Data_Customers!$A$2:$A$602,0))</f>
        <v>Baker Developments</v>
      </c>
    </row>
    <row r="2062" customFormat="false" ht="15" hidden="false" customHeight="false" outlineLevel="0" collapsed="false">
      <c r="A2062" s="4" t="s">
        <v>3144</v>
      </c>
      <c r="B2062" s="4" t="s">
        <v>548</v>
      </c>
      <c r="C2062" s="9" t="n">
        <v>45394</v>
      </c>
      <c r="D2062" s="4" t="s">
        <v>103</v>
      </c>
      <c r="E2062" s="4" t="n">
        <v>3411.87</v>
      </c>
      <c r="F2062" s="4" t="str">
        <f aca="false">INDEX(Data_Customers!$C$2:$C$602,MATCH(B2062,Data_Customers!$A$2:$A$602,0))</f>
        <v>Trade Account</v>
      </c>
      <c r="G2062" s="4" t="str">
        <f aca="false">INDEX(Data_Customers!$B$2:$B$602,MATCH(B2062,Data_Customers!$A$2:$A$602,0))</f>
        <v>King Construction</v>
      </c>
    </row>
    <row r="2063" customFormat="false" ht="15" hidden="false" customHeight="false" outlineLevel="0" collapsed="false">
      <c r="A2063" s="4" t="s">
        <v>3145</v>
      </c>
      <c r="B2063" s="4" t="s">
        <v>548</v>
      </c>
      <c r="C2063" s="9" t="n">
        <v>45820</v>
      </c>
      <c r="D2063" s="4" t="s">
        <v>103</v>
      </c>
      <c r="E2063" s="4" t="n">
        <v>112.72</v>
      </c>
      <c r="F2063" s="4" t="str">
        <f aca="false">INDEX(Data_Customers!$C$2:$C$602,MATCH(B2063,Data_Customers!$A$2:$A$602,0))</f>
        <v>Trade Account</v>
      </c>
      <c r="G2063" s="4" t="str">
        <f aca="false">INDEX(Data_Customers!$B$2:$B$602,MATCH(B2063,Data_Customers!$A$2:$A$602,0))</f>
        <v>King Construction</v>
      </c>
    </row>
    <row r="2064" customFormat="false" ht="15" hidden="false" customHeight="false" outlineLevel="0" collapsed="false">
      <c r="A2064" s="4" t="s">
        <v>3146</v>
      </c>
      <c r="B2064" s="4" t="s">
        <v>548</v>
      </c>
      <c r="C2064" s="9" t="n">
        <v>45821</v>
      </c>
      <c r="D2064" s="4" t="s">
        <v>103</v>
      </c>
      <c r="E2064" s="4" t="n">
        <v>2516.28</v>
      </c>
      <c r="F2064" s="4" t="str">
        <f aca="false">INDEX(Data_Customers!$C$2:$C$602,MATCH(B2064,Data_Customers!$A$2:$A$602,0))</f>
        <v>Trade Account</v>
      </c>
      <c r="G2064" s="4" t="str">
        <f aca="false">INDEX(Data_Customers!$B$2:$B$602,MATCH(B2064,Data_Customers!$A$2:$A$602,0))</f>
        <v>King Construction</v>
      </c>
    </row>
    <row r="2065" customFormat="false" ht="15" hidden="false" customHeight="false" outlineLevel="0" collapsed="false">
      <c r="A2065" s="4" t="s">
        <v>3147</v>
      </c>
      <c r="B2065" s="4" t="s">
        <v>548</v>
      </c>
      <c r="C2065" s="9" t="n">
        <v>45750</v>
      </c>
      <c r="D2065" s="4" t="s">
        <v>103</v>
      </c>
      <c r="E2065" s="4" t="n">
        <v>1515.44</v>
      </c>
      <c r="F2065" s="4" t="str">
        <f aca="false">INDEX(Data_Customers!$C$2:$C$602,MATCH(B2065,Data_Customers!$A$2:$A$602,0))</f>
        <v>Trade Account</v>
      </c>
      <c r="G2065" s="4" t="str">
        <f aca="false">INDEX(Data_Customers!$B$2:$B$602,MATCH(B2065,Data_Customers!$A$2:$A$602,0))</f>
        <v>King Construction</v>
      </c>
    </row>
    <row r="2066" customFormat="false" ht="15" hidden="false" customHeight="false" outlineLevel="0" collapsed="false">
      <c r="A2066" s="4" t="s">
        <v>3148</v>
      </c>
      <c r="B2066" s="4" t="s">
        <v>548</v>
      </c>
      <c r="C2066" s="9" t="n">
        <v>45323</v>
      </c>
      <c r="D2066" s="4" t="s">
        <v>103</v>
      </c>
      <c r="E2066" s="4" t="n">
        <v>199.3</v>
      </c>
      <c r="F2066" s="4" t="str">
        <f aca="false">INDEX(Data_Customers!$C$2:$C$602,MATCH(B2066,Data_Customers!$A$2:$A$602,0))</f>
        <v>Trade Account</v>
      </c>
      <c r="G2066" s="4" t="str">
        <f aca="false">INDEX(Data_Customers!$B$2:$B$602,MATCH(B2066,Data_Customers!$A$2:$A$602,0))</f>
        <v>King Construction</v>
      </c>
    </row>
    <row r="2067" customFormat="false" ht="15" hidden="false" customHeight="false" outlineLevel="0" collapsed="false">
      <c r="A2067" s="4" t="s">
        <v>3149</v>
      </c>
      <c r="B2067" s="4" t="s">
        <v>548</v>
      </c>
      <c r="C2067" s="9" t="n">
        <v>45766</v>
      </c>
      <c r="D2067" s="4" t="s">
        <v>103</v>
      </c>
      <c r="E2067" s="4" t="n">
        <v>2331.38</v>
      </c>
      <c r="F2067" s="4" t="str">
        <f aca="false">INDEX(Data_Customers!$C$2:$C$602,MATCH(B2067,Data_Customers!$A$2:$A$602,0))</f>
        <v>Trade Account</v>
      </c>
      <c r="G2067" s="4" t="str">
        <f aca="false">INDEX(Data_Customers!$B$2:$B$602,MATCH(B2067,Data_Customers!$A$2:$A$602,0))</f>
        <v>King Construction</v>
      </c>
    </row>
    <row r="2068" customFormat="false" ht="15" hidden="false" customHeight="false" outlineLevel="0" collapsed="false">
      <c r="A2068" s="4" t="s">
        <v>3150</v>
      </c>
      <c r="B2068" s="4" t="s">
        <v>548</v>
      </c>
      <c r="C2068" s="9" t="n">
        <v>45335</v>
      </c>
      <c r="D2068" s="4" t="s">
        <v>103</v>
      </c>
      <c r="E2068" s="4" t="n">
        <v>6781.76</v>
      </c>
      <c r="F2068" s="4" t="str">
        <f aca="false">INDEX(Data_Customers!$C$2:$C$602,MATCH(B2068,Data_Customers!$A$2:$A$602,0))</f>
        <v>Trade Account</v>
      </c>
      <c r="G2068" s="4" t="str">
        <f aca="false">INDEX(Data_Customers!$B$2:$B$602,MATCH(B2068,Data_Customers!$A$2:$A$602,0))</f>
        <v>King Construction</v>
      </c>
    </row>
    <row r="2069" customFormat="false" ht="15" hidden="false" customHeight="false" outlineLevel="0" collapsed="false">
      <c r="A2069" s="4" t="s">
        <v>3151</v>
      </c>
      <c r="B2069" s="4" t="s">
        <v>548</v>
      </c>
      <c r="C2069" s="9" t="n">
        <v>45340</v>
      </c>
      <c r="D2069" s="4" t="s">
        <v>103</v>
      </c>
      <c r="E2069" s="4" t="n">
        <v>4416.05</v>
      </c>
      <c r="F2069" s="4" t="str">
        <f aca="false">INDEX(Data_Customers!$C$2:$C$602,MATCH(B2069,Data_Customers!$A$2:$A$602,0))</f>
        <v>Trade Account</v>
      </c>
      <c r="G2069" s="4" t="str">
        <f aca="false">INDEX(Data_Customers!$B$2:$B$602,MATCH(B2069,Data_Customers!$A$2:$A$602,0))</f>
        <v>King Construction</v>
      </c>
    </row>
    <row r="2070" customFormat="false" ht="15" hidden="false" customHeight="false" outlineLevel="0" collapsed="false">
      <c r="A2070" s="4" t="s">
        <v>3152</v>
      </c>
      <c r="B2070" s="4" t="s">
        <v>548</v>
      </c>
      <c r="C2070" s="9" t="n">
        <v>45496</v>
      </c>
      <c r="D2070" s="4" t="s">
        <v>103</v>
      </c>
      <c r="E2070" s="4" t="n">
        <v>4011.84</v>
      </c>
      <c r="F2070" s="4" t="str">
        <f aca="false">INDEX(Data_Customers!$C$2:$C$602,MATCH(B2070,Data_Customers!$A$2:$A$602,0))</f>
        <v>Trade Account</v>
      </c>
      <c r="G2070" s="4" t="str">
        <f aca="false">INDEX(Data_Customers!$B$2:$B$602,MATCH(B2070,Data_Customers!$A$2:$A$602,0))</f>
        <v>King Construction</v>
      </c>
    </row>
    <row r="2071" customFormat="false" ht="15" hidden="false" customHeight="false" outlineLevel="0" collapsed="false">
      <c r="A2071" s="4" t="s">
        <v>3153</v>
      </c>
      <c r="B2071" s="4" t="s">
        <v>548</v>
      </c>
      <c r="C2071" s="9" t="n">
        <v>45478</v>
      </c>
      <c r="D2071" s="4" t="s">
        <v>103</v>
      </c>
      <c r="E2071" s="4" t="n">
        <v>6963.72</v>
      </c>
      <c r="F2071" s="4" t="str">
        <f aca="false">INDEX(Data_Customers!$C$2:$C$602,MATCH(B2071,Data_Customers!$A$2:$A$602,0))</f>
        <v>Trade Account</v>
      </c>
      <c r="G2071" s="4" t="str">
        <f aca="false">INDEX(Data_Customers!$B$2:$B$602,MATCH(B2071,Data_Customers!$A$2:$A$602,0))</f>
        <v>King Construction</v>
      </c>
    </row>
    <row r="2072" customFormat="false" ht="15" hidden="false" customHeight="false" outlineLevel="0" collapsed="false">
      <c r="A2072" s="4" t="s">
        <v>3154</v>
      </c>
      <c r="B2072" s="4" t="s">
        <v>548</v>
      </c>
      <c r="C2072" s="9" t="n">
        <v>46012</v>
      </c>
      <c r="D2072" s="4" t="s">
        <v>103</v>
      </c>
      <c r="E2072" s="4" t="n">
        <v>5479</v>
      </c>
      <c r="F2072" s="4" t="str">
        <f aca="false">INDEX(Data_Customers!$C$2:$C$602,MATCH(B2072,Data_Customers!$A$2:$A$602,0))</f>
        <v>Trade Account</v>
      </c>
      <c r="G2072" s="4" t="str">
        <f aca="false">INDEX(Data_Customers!$B$2:$B$602,MATCH(B2072,Data_Customers!$A$2:$A$602,0))</f>
        <v>King Construction</v>
      </c>
    </row>
    <row r="2073" customFormat="false" ht="15" hidden="false" customHeight="false" outlineLevel="0" collapsed="false">
      <c r="A2073" s="4" t="s">
        <v>3155</v>
      </c>
      <c r="B2073" s="4" t="s">
        <v>548</v>
      </c>
      <c r="C2073" s="9" t="n">
        <v>45633</v>
      </c>
      <c r="D2073" s="4" t="s">
        <v>103</v>
      </c>
      <c r="E2073" s="4" t="n">
        <v>5431.47</v>
      </c>
      <c r="F2073" s="4" t="str">
        <f aca="false">INDEX(Data_Customers!$C$2:$C$602,MATCH(B2073,Data_Customers!$A$2:$A$602,0))</f>
        <v>Trade Account</v>
      </c>
      <c r="G2073" s="4" t="str">
        <f aca="false">INDEX(Data_Customers!$B$2:$B$602,MATCH(B2073,Data_Customers!$A$2:$A$602,0))</f>
        <v>King Construction</v>
      </c>
    </row>
    <row r="2074" customFormat="false" ht="15" hidden="false" customHeight="false" outlineLevel="0" collapsed="false">
      <c r="A2074" s="4" t="s">
        <v>3156</v>
      </c>
      <c r="B2074" s="4" t="s">
        <v>548</v>
      </c>
      <c r="C2074" s="9" t="n">
        <v>45704</v>
      </c>
      <c r="D2074" s="4" t="s">
        <v>103</v>
      </c>
      <c r="E2074" s="4" t="n">
        <v>3181.41</v>
      </c>
      <c r="F2074" s="4" t="str">
        <f aca="false">INDEX(Data_Customers!$C$2:$C$602,MATCH(B2074,Data_Customers!$A$2:$A$602,0))</f>
        <v>Trade Account</v>
      </c>
      <c r="G2074" s="4" t="str">
        <f aca="false">INDEX(Data_Customers!$B$2:$B$602,MATCH(B2074,Data_Customers!$A$2:$A$602,0))</f>
        <v>King Construction</v>
      </c>
    </row>
    <row r="2075" customFormat="false" ht="15" hidden="false" customHeight="false" outlineLevel="0" collapsed="false">
      <c r="A2075" s="4" t="s">
        <v>3157</v>
      </c>
      <c r="B2075" s="4" t="s">
        <v>548</v>
      </c>
      <c r="C2075" s="9" t="n">
        <v>46150</v>
      </c>
      <c r="D2075" s="4" t="s">
        <v>103</v>
      </c>
      <c r="E2075" s="4" t="n">
        <v>4992.4</v>
      </c>
      <c r="F2075" s="4" t="str">
        <f aca="false">INDEX(Data_Customers!$C$2:$C$602,MATCH(B2075,Data_Customers!$A$2:$A$602,0))</f>
        <v>Trade Account</v>
      </c>
      <c r="G2075" s="4" t="str">
        <f aca="false">INDEX(Data_Customers!$B$2:$B$602,MATCH(B2075,Data_Customers!$A$2:$A$602,0))</f>
        <v>King Construction</v>
      </c>
    </row>
    <row r="2076" customFormat="false" ht="15" hidden="false" customHeight="false" outlineLevel="0" collapsed="false">
      <c r="A2076" s="4" t="s">
        <v>3158</v>
      </c>
      <c r="B2076" s="4" t="s">
        <v>548</v>
      </c>
      <c r="C2076" s="9" t="n">
        <v>45357</v>
      </c>
      <c r="D2076" s="4" t="s">
        <v>103</v>
      </c>
      <c r="E2076" s="4" t="n">
        <v>5470.74</v>
      </c>
      <c r="F2076" s="4" t="str">
        <f aca="false">INDEX(Data_Customers!$C$2:$C$602,MATCH(B2076,Data_Customers!$A$2:$A$602,0))</f>
        <v>Trade Account</v>
      </c>
      <c r="G2076" s="4" t="str">
        <f aca="false">INDEX(Data_Customers!$B$2:$B$602,MATCH(B2076,Data_Customers!$A$2:$A$602,0))</f>
        <v>King Construction</v>
      </c>
    </row>
    <row r="2077" customFormat="false" ht="15" hidden="false" customHeight="false" outlineLevel="0" collapsed="false">
      <c r="A2077" s="4" t="s">
        <v>3159</v>
      </c>
      <c r="B2077" s="4" t="s">
        <v>549</v>
      </c>
      <c r="C2077" s="9" t="n">
        <v>45933</v>
      </c>
      <c r="D2077" s="4" t="s">
        <v>94</v>
      </c>
      <c r="E2077" s="4" t="n">
        <v>8146.83</v>
      </c>
      <c r="F2077" s="4" t="str">
        <f aca="false">INDEX(Data_Customers!$C$2:$C$602,MATCH(B2077,Data_Customers!$A$2:$A$602,0))</f>
        <v>Trade Account</v>
      </c>
      <c r="G2077" s="4" t="str">
        <f aca="false">INDEX(Data_Customers!$B$2:$B$602,MATCH(B2077,Data_Customers!$A$2:$A$602,0))</f>
        <v>Jones Property Services</v>
      </c>
    </row>
    <row r="2078" customFormat="false" ht="15" hidden="false" customHeight="false" outlineLevel="0" collapsed="false">
      <c r="A2078" s="4" t="s">
        <v>3160</v>
      </c>
      <c r="B2078" s="4" t="s">
        <v>549</v>
      </c>
      <c r="C2078" s="9" t="n">
        <v>45419</v>
      </c>
      <c r="D2078" s="4" t="s">
        <v>94</v>
      </c>
      <c r="E2078" s="4" t="n">
        <v>5915.89</v>
      </c>
      <c r="F2078" s="4" t="str">
        <f aca="false">INDEX(Data_Customers!$C$2:$C$602,MATCH(B2078,Data_Customers!$A$2:$A$602,0))</f>
        <v>Trade Account</v>
      </c>
      <c r="G2078" s="4" t="str">
        <f aca="false">INDEX(Data_Customers!$B$2:$B$602,MATCH(B2078,Data_Customers!$A$2:$A$602,0))</f>
        <v>Jones Property Services</v>
      </c>
    </row>
    <row r="2079" customFormat="false" ht="15" hidden="false" customHeight="false" outlineLevel="0" collapsed="false">
      <c r="A2079" s="4" t="s">
        <v>3161</v>
      </c>
      <c r="B2079" s="4" t="s">
        <v>549</v>
      </c>
      <c r="C2079" s="9" t="n">
        <v>45848</v>
      </c>
      <c r="D2079" s="4" t="s">
        <v>94</v>
      </c>
      <c r="E2079" s="4" t="n">
        <v>6247.01</v>
      </c>
      <c r="F2079" s="4" t="str">
        <f aca="false">INDEX(Data_Customers!$C$2:$C$602,MATCH(B2079,Data_Customers!$A$2:$A$602,0))</f>
        <v>Trade Account</v>
      </c>
      <c r="G2079" s="4" t="str">
        <f aca="false">INDEX(Data_Customers!$B$2:$B$602,MATCH(B2079,Data_Customers!$A$2:$A$602,0))</f>
        <v>Jones Property Services</v>
      </c>
    </row>
    <row r="2080" customFormat="false" ht="15" hidden="false" customHeight="false" outlineLevel="0" collapsed="false">
      <c r="A2080" s="4" t="s">
        <v>3162</v>
      </c>
      <c r="B2080" s="4" t="s">
        <v>549</v>
      </c>
      <c r="C2080" s="9" t="n">
        <v>45975</v>
      </c>
      <c r="D2080" s="4" t="s">
        <v>94</v>
      </c>
      <c r="E2080" s="4" t="n">
        <v>597.9</v>
      </c>
      <c r="F2080" s="4" t="str">
        <f aca="false">INDEX(Data_Customers!$C$2:$C$602,MATCH(B2080,Data_Customers!$A$2:$A$602,0))</f>
        <v>Trade Account</v>
      </c>
      <c r="G2080" s="4" t="str">
        <f aca="false">INDEX(Data_Customers!$B$2:$B$602,MATCH(B2080,Data_Customers!$A$2:$A$602,0))</f>
        <v>Jones Property Services</v>
      </c>
    </row>
    <row r="2081" customFormat="false" ht="15" hidden="false" customHeight="false" outlineLevel="0" collapsed="false">
      <c r="A2081" s="4" t="s">
        <v>3163</v>
      </c>
      <c r="B2081" s="4" t="s">
        <v>549</v>
      </c>
      <c r="C2081" s="9" t="n">
        <v>45335</v>
      </c>
      <c r="D2081" s="4" t="s">
        <v>94</v>
      </c>
      <c r="E2081" s="4" t="n">
        <v>10267.09</v>
      </c>
      <c r="F2081" s="4" t="str">
        <f aca="false">INDEX(Data_Customers!$C$2:$C$602,MATCH(B2081,Data_Customers!$A$2:$A$602,0))</f>
        <v>Trade Account</v>
      </c>
      <c r="G2081" s="4" t="str">
        <f aca="false">INDEX(Data_Customers!$B$2:$B$602,MATCH(B2081,Data_Customers!$A$2:$A$602,0))</f>
        <v>Jones Property Services</v>
      </c>
    </row>
    <row r="2082" customFormat="false" ht="15" hidden="false" customHeight="false" outlineLevel="0" collapsed="false">
      <c r="A2082" s="4" t="s">
        <v>3164</v>
      </c>
      <c r="B2082" s="4" t="s">
        <v>549</v>
      </c>
      <c r="C2082" s="9" t="n">
        <v>46133</v>
      </c>
      <c r="D2082" s="4" t="s">
        <v>94</v>
      </c>
      <c r="E2082" s="4" t="n">
        <v>5426.54</v>
      </c>
      <c r="F2082" s="4" t="str">
        <f aca="false">INDEX(Data_Customers!$C$2:$C$602,MATCH(B2082,Data_Customers!$A$2:$A$602,0))</f>
        <v>Trade Account</v>
      </c>
      <c r="G2082" s="4" t="str">
        <f aca="false">INDEX(Data_Customers!$B$2:$B$602,MATCH(B2082,Data_Customers!$A$2:$A$602,0))</f>
        <v>Jones Property Services</v>
      </c>
    </row>
    <row r="2083" customFormat="false" ht="15" hidden="false" customHeight="false" outlineLevel="0" collapsed="false">
      <c r="A2083" s="4" t="s">
        <v>3165</v>
      </c>
      <c r="B2083" s="4" t="s">
        <v>549</v>
      </c>
      <c r="C2083" s="9" t="n">
        <v>45495</v>
      </c>
      <c r="D2083" s="4" t="s">
        <v>94</v>
      </c>
      <c r="E2083" s="4" t="n">
        <v>10917.47</v>
      </c>
      <c r="F2083" s="4" t="str">
        <f aca="false">INDEX(Data_Customers!$C$2:$C$602,MATCH(B2083,Data_Customers!$A$2:$A$602,0))</f>
        <v>Trade Account</v>
      </c>
      <c r="G2083" s="4" t="str">
        <f aca="false">INDEX(Data_Customers!$B$2:$B$602,MATCH(B2083,Data_Customers!$A$2:$A$602,0))</f>
        <v>Jones Property Services</v>
      </c>
    </row>
    <row r="2084" customFormat="false" ht="15" hidden="false" customHeight="false" outlineLevel="0" collapsed="false">
      <c r="A2084" s="4" t="s">
        <v>3166</v>
      </c>
      <c r="B2084" s="4" t="s">
        <v>550</v>
      </c>
      <c r="C2084" s="9" t="n">
        <v>45444</v>
      </c>
      <c r="D2084" s="4" t="s">
        <v>103</v>
      </c>
      <c r="E2084" s="4" t="n">
        <v>784.56</v>
      </c>
      <c r="F2084" s="4" t="str">
        <f aca="false">INDEX(Data_Customers!$C$2:$C$602,MATCH(B2084,Data_Customers!$A$2:$A$602,0))</f>
        <v>Trade Account</v>
      </c>
      <c r="G2084" s="4" t="str">
        <f aca="false">INDEX(Data_Customers!$B$2:$B$602,MATCH(B2084,Data_Customers!$A$2:$A$602,0))</f>
        <v>Khan Home Improvements</v>
      </c>
    </row>
    <row r="2085" customFormat="false" ht="15" hidden="false" customHeight="false" outlineLevel="0" collapsed="false">
      <c r="A2085" s="4" t="s">
        <v>3167</v>
      </c>
      <c r="B2085" s="4" t="s">
        <v>550</v>
      </c>
      <c r="C2085" s="9" t="n">
        <v>45783</v>
      </c>
      <c r="D2085" s="4" t="s">
        <v>103</v>
      </c>
      <c r="E2085" s="4" t="n">
        <v>6577.1</v>
      </c>
      <c r="F2085" s="4" t="str">
        <f aca="false">INDEX(Data_Customers!$C$2:$C$602,MATCH(B2085,Data_Customers!$A$2:$A$602,0))</f>
        <v>Trade Account</v>
      </c>
      <c r="G2085" s="4" t="str">
        <f aca="false">INDEX(Data_Customers!$B$2:$B$602,MATCH(B2085,Data_Customers!$A$2:$A$602,0))</f>
        <v>Khan Home Improvements</v>
      </c>
    </row>
    <row r="2086" customFormat="false" ht="15" hidden="false" customHeight="false" outlineLevel="0" collapsed="false">
      <c r="A2086" s="4" t="s">
        <v>3168</v>
      </c>
      <c r="B2086" s="4" t="s">
        <v>550</v>
      </c>
      <c r="C2086" s="9" t="n">
        <v>45977</v>
      </c>
      <c r="D2086" s="4" t="s">
        <v>103</v>
      </c>
      <c r="E2086" s="4" t="n">
        <v>5469.46</v>
      </c>
      <c r="F2086" s="4" t="str">
        <f aca="false">INDEX(Data_Customers!$C$2:$C$602,MATCH(B2086,Data_Customers!$A$2:$A$602,0))</f>
        <v>Trade Account</v>
      </c>
      <c r="G2086" s="4" t="str">
        <f aca="false">INDEX(Data_Customers!$B$2:$B$602,MATCH(B2086,Data_Customers!$A$2:$A$602,0))</f>
        <v>Khan Home Improvements</v>
      </c>
    </row>
    <row r="2087" customFormat="false" ht="15" hidden="false" customHeight="false" outlineLevel="0" collapsed="false">
      <c r="A2087" s="4" t="s">
        <v>3169</v>
      </c>
      <c r="B2087" s="4" t="s">
        <v>550</v>
      </c>
      <c r="C2087" s="9" t="n">
        <v>45461</v>
      </c>
      <c r="D2087" s="4" t="s">
        <v>103</v>
      </c>
      <c r="E2087" s="4" t="n">
        <v>3368.26</v>
      </c>
      <c r="F2087" s="4" t="str">
        <f aca="false">INDEX(Data_Customers!$C$2:$C$602,MATCH(B2087,Data_Customers!$A$2:$A$602,0))</f>
        <v>Trade Account</v>
      </c>
      <c r="G2087" s="4" t="str">
        <f aca="false">INDEX(Data_Customers!$B$2:$B$602,MATCH(B2087,Data_Customers!$A$2:$A$602,0))</f>
        <v>Khan Home Improvements</v>
      </c>
    </row>
    <row r="2088" customFormat="false" ht="15" hidden="false" customHeight="false" outlineLevel="0" collapsed="false">
      <c r="A2088" s="4" t="s">
        <v>3170</v>
      </c>
      <c r="B2088" s="4" t="s">
        <v>552</v>
      </c>
      <c r="C2088" s="9" t="n">
        <v>45348</v>
      </c>
      <c r="D2088" s="4" t="s">
        <v>110</v>
      </c>
      <c r="E2088" s="4" t="n">
        <v>2135.09</v>
      </c>
      <c r="F2088" s="4" t="str">
        <f aca="false">INDEX(Data_Customers!$C$2:$C$602,MATCH(B2088,Data_Customers!$A$2:$A$602,0))</f>
        <v>Contractor</v>
      </c>
      <c r="G2088" s="4" t="str">
        <f aca="false">INDEX(Data_Customers!$B$2:$B$602,MATCH(B2088,Data_Customers!$A$2:$A$602,0))</f>
        <v>Baker Builders Ltd</v>
      </c>
    </row>
    <row r="2089" customFormat="false" ht="15" hidden="false" customHeight="false" outlineLevel="0" collapsed="false">
      <c r="A2089" s="4" t="s">
        <v>3171</v>
      </c>
      <c r="B2089" s="4" t="s">
        <v>554</v>
      </c>
      <c r="C2089" s="9" t="n">
        <v>45442</v>
      </c>
      <c r="D2089" s="4" t="s">
        <v>79</v>
      </c>
      <c r="E2089" s="4" t="n">
        <v>1830.15</v>
      </c>
      <c r="F2089" s="4" t="str">
        <f aca="false">INDEX(Data_Customers!$C$2:$C$602,MATCH(B2089,Data_Customers!$A$2:$A$602,0))</f>
        <v>Contractor</v>
      </c>
      <c r="G2089" s="4" t="str">
        <f aca="false">INDEX(Data_Customers!$B$2:$B$602,MATCH(B2089,Data_Customers!$A$2:$A$602,0))</f>
        <v>Taylor &amp; Sons</v>
      </c>
    </row>
    <row r="2090" customFormat="false" ht="15" hidden="false" customHeight="false" outlineLevel="0" collapsed="false">
      <c r="A2090" s="4" t="s">
        <v>3172</v>
      </c>
      <c r="B2090" s="4" t="s">
        <v>554</v>
      </c>
      <c r="C2090" s="9" t="n">
        <v>45314</v>
      </c>
      <c r="D2090" s="4" t="s">
        <v>79</v>
      </c>
      <c r="E2090" s="4" t="n">
        <v>4706.23</v>
      </c>
      <c r="F2090" s="4" t="str">
        <f aca="false">INDEX(Data_Customers!$C$2:$C$602,MATCH(B2090,Data_Customers!$A$2:$A$602,0))</f>
        <v>Contractor</v>
      </c>
      <c r="G2090" s="4" t="str">
        <f aca="false">INDEX(Data_Customers!$B$2:$B$602,MATCH(B2090,Data_Customers!$A$2:$A$602,0))</f>
        <v>Taylor &amp; Sons</v>
      </c>
    </row>
    <row r="2091" customFormat="false" ht="15" hidden="false" customHeight="false" outlineLevel="0" collapsed="false">
      <c r="A2091" s="4" t="s">
        <v>3173</v>
      </c>
      <c r="B2091" s="4" t="s">
        <v>554</v>
      </c>
      <c r="C2091" s="9" t="n">
        <v>45558</v>
      </c>
      <c r="D2091" s="4" t="s">
        <v>79</v>
      </c>
      <c r="E2091" s="4" t="n">
        <v>2532.4</v>
      </c>
      <c r="F2091" s="4" t="str">
        <f aca="false">INDEX(Data_Customers!$C$2:$C$602,MATCH(B2091,Data_Customers!$A$2:$A$602,0))</f>
        <v>Contractor</v>
      </c>
      <c r="G2091" s="4" t="str">
        <f aca="false">INDEX(Data_Customers!$B$2:$B$602,MATCH(B2091,Data_Customers!$A$2:$A$602,0))</f>
        <v>Taylor &amp; Sons</v>
      </c>
    </row>
    <row r="2092" customFormat="false" ht="15" hidden="false" customHeight="false" outlineLevel="0" collapsed="false">
      <c r="A2092" s="4" t="s">
        <v>3174</v>
      </c>
      <c r="B2092" s="4" t="s">
        <v>555</v>
      </c>
      <c r="C2092" s="9" t="n">
        <v>45740</v>
      </c>
      <c r="D2092" s="4" t="s">
        <v>85</v>
      </c>
      <c r="E2092" s="4" t="n">
        <v>676.32</v>
      </c>
      <c r="F2092" s="4" t="str">
        <f aca="false">INDEX(Data_Customers!$C$2:$C$602,MATCH(B2092,Data_Customers!$A$2:$A$602,0))</f>
        <v>Contractor</v>
      </c>
      <c r="G2092" s="4" t="str">
        <f aca="false">INDEX(Data_Customers!$B$2:$B$602,MATCH(B2092,Data_Customers!$A$2:$A$602,0))</f>
        <v>Ward Roofing Ltd</v>
      </c>
    </row>
    <row r="2093" customFormat="false" ht="15" hidden="false" customHeight="false" outlineLevel="0" collapsed="false">
      <c r="A2093" s="4" t="s">
        <v>3175</v>
      </c>
      <c r="B2093" s="4" t="s">
        <v>555</v>
      </c>
      <c r="C2093" s="9" t="n">
        <v>45355</v>
      </c>
      <c r="D2093" s="4" t="s">
        <v>85</v>
      </c>
      <c r="E2093" s="4" t="n">
        <v>2138.22</v>
      </c>
      <c r="F2093" s="4" t="str">
        <f aca="false">INDEX(Data_Customers!$C$2:$C$602,MATCH(B2093,Data_Customers!$A$2:$A$602,0))</f>
        <v>Contractor</v>
      </c>
      <c r="G2093" s="4" t="str">
        <f aca="false">INDEX(Data_Customers!$B$2:$B$602,MATCH(B2093,Data_Customers!$A$2:$A$602,0))</f>
        <v>Ward Roofing Ltd</v>
      </c>
    </row>
    <row r="2094" customFormat="false" ht="15" hidden="false" customHeight="false" outlineLevel="0" collapsed="false">
      <c r="A2094" s="4" t="s">
        <v>3176</v>
      </c>
      <c r="B2094" s="4" t="s">
        <v>555</v>
      </c>
      <c r="C2094" s="9" t="n">
        <v>45339</v>
      </c>
      <c r="D2094" s="4" t="s">
        <v>85</v>
      </c>
      <c r="E2094" s="4" t="n">
        <v>6456.91</v>
      </c>
      <c r="F2094" s="4" t="str">
        <f aca="false">INDEX(Data_Customers!$C$2:$C$602,MATCH(B2094,Data_Customers!$A$2:$A$602,0))</f>
        <v>Contractor</v>
      </c>
      <c r="G2094" s="4" t="str">
        <f aca="false">INDEX(Data_Customers!$B$2:$B$602,MATCH(B2094,Data_Customers!$A$2:$A$602,0))</f>
        <v>Ward Roofing Ltd</v>
      </c>
    </row>
    <row r="2095" customFormat="false" ht="15" hidden="false" customHeight="false" outlineLevel="0" collapsed="false">
      <c r="A2095" s="4" t="s">
        <v>3177</v>
      </c>
      <c r="B2095" s="4" t="s">
        <v>555</v>
      </c>
      <c r="C2095" s="9" t="n">
        <v>45379</v>
      </c>
      <c r="D2095" s="4" t="s">
        <v>85</v>
      </c>
      <c r="E2095" s="4" t="n">
        <v>3237.12</v>
      </c>
      <c r="F2095" s="4" t="str">
        <f aca="false">INDEX(Data_Customers!$C$2:$C$602,MATCH(B2095,Data_Customers!$A$2:$A$602,0))</f>
        <v>Contractor</v>
      </c>
      <c r="G2095" s="4" t="str">
        <f aca="false">INDEX(Data_Customers!$B$2:$B$602,MATCH(B2095,Data_Customers!$A$2:$A$602,0))</f>
        <v>Ward Roofing Ltd</v>
      </c>
    </row>
    <row r="2096" customFormat="false" ht="15" hidden="false" customHeight="false" outlineLevel="0" collapsed="false">
      <c r="A2096" s="4" t="s">
        <v>3178</v>
      </c>
      <c r="B2096" s="4" t="s">
        <v>555</v>
      </c>
      <c r="C2096" s="9" t="n">
        <v>45803</v>
      </c>
      <c r="D2096" s="4" t="s">
        <v>85</v>
      </c>
      <c r="E2096" s="4" t="n">
        <v>10372.1</v>
      </c>
      <c r="F2096" s="4" t="str">
        <f aca="false">INDEX(Data_Customers!$C$2:$C$602,MATCH(B2096,Data_Customers!$A$2:$A$602,0))</f>
        <v>Contractor</v>
      </c>
      <c r="G2096" s="4" t="str">
        <f aca="false">INDEX(Data_Customers!$B$2:$B$602,MATCH(B2096,Data_Customers!$A$2:$A$602,0))</f>
        <v>Ward Roofing Ltd</v>
      </c>
    </row>
    <row r="2097" customFormat="false" ht="15" hidden="false" customHeight="false" outlineLevel="0" collapsed="false">
      <c r="A2097" s="4" t="s">
        <v>3179</v>
      </c>
      <c r="B2097" s="4" t="s">
        <v>556</v>
      </c>
      <c r="C2097" s="9" t="n">
        <v>45336</v>
      </c>
      <c r="D2097" s="4" t="s">
        <v>94</v>
      </c>
      <c r="E2097" s="4" t="n">
        <v>7065.06</v>
      </c>
      <c r="F2097" s="4" t="str">
        <f aca="false">INDEX(Data_Customers!$C$2:$C$602,MATCH(B2097,Data_Customers!$A$2:$A$602,0))</f>
        <v>Trade Account</v>
      </c>
      <c r="G2097" s="4" t="str">
        <f aca="false">INDEX(Data_Customers!$B$2:$B$602,MATCH(B2097,Data_Customers!$A$2:$A$602,0))</f>
        <v>Jones Groundworks</v>
      </c>
    </row>
    <row r="2098" customFormat="false" ht="15" hidden="false" customHeight="false" outlineLevel="0" collapsed="false">
      <c r="A2098" s="4" t="s">
        <v>3180</v>
      </c>
      <c r="B2098" s="4" t="s">
        <v>558</v>
      </c>
      <c r="C2098" s="9" t="n">
        <v>45791</v>
      </c>
      <c r="D2098" s="4" t="s">
        <v>79</v>
      </c>
      <c r="E2098" s="4" t="n">
        <v>9019</v>
      </c>
      <c r="F2098" s="4" t="str">
        <f aca="false">INDEX(Data_Customers!$C$2:$C$602,MATCH(B2098,Data_Customers!$A$2:$A$602,0))</f>
        <v>Contractor</v>
      </c>
      <c r="G2098" s="4" t="str">
        <f aca="false">INDEX(Data_Customers!$B$2:$B$602,MATCH(B2098,Data_Customers!$A$2:$A$602,0))</f>
        <v>Cooper Contractors</v>
      </c>
    </row>
    <row r="2099" customFormat="false" ht="15" hidden="false" customHeight="false" outlineLevel="0" collapsed="false">
      <c r="A2099" s="4" t="s">
        <v>3181</v>
      </c>
      <c r="B2099" s="4" t="s">
        <v>558</v>
      </c>
      <c r="C2099" s="9" t="n">
        <v>45633</v>
      </c>
      <c r="D2099" s="4" t="s">
        <v>79</v>
      </c>
      <c r="E2099" s="4" t="n">
        <v>5270.75</v>
      </c>
      <c r="F2099" s="4" t="str">
        <f aca="false">INDEX(Data_Customers!$C$2:$C$602,MATCH(B2099,Data_Customers!$A$2:$A$602,0))</f>
        <v>Contractor</v>
      </c>
      <c r="G2099" s="4" t="str">
        <f aca="false">INDEX(Data_Customers!$B$2:$B$602,MATCH(B2099,Data_Customers!$A$2:$A$602,0))</f>
        <v>Cooper Contractors</v>
      </c>
    </row>
    <row r="2100" customFormat="false" ht="15" hidden="false" customHeight="false" outlineLevel="0" collapsed="false">
      <c r="A2100" s="4" t="s">
        <v>3182</v>
      </c>
      <c r="B2100" s="4" t="s">
        <v>558</v>
      </c>
      <c r="C2100" s="9" t="n">
        <v>45591</v>
      </c>
      <c r="D2100" s="4" t="s">
        <v>79</v>
      </c>
      <c r="E2100" s="4" t="n">
        <v>4621</v>
      </c>
      <c r="F2100" s="4" t="str">
        <f aca="false">INDEX(Data_Customers!$C$2:$C$602,MATCH(B2100,Data_Customers!$A$2:$A$602,0))</f>
        <v>Contractor</v>
      </c>
      <c r="G2100" s="4" t="str">
        <f aca="false">INDEX(Data_Customers!$B$2:$B$602,MATCH(B2100,Data_Customers!$A$2:$A$602,0))</f>
        <v>Cooper Contractors</v>
      </c>
    </row>
    <row r="2101" customFormat="false" ht="15" hidden="false" customHeight="false" outlineLevel="0" collapsed="false">
      <c r="A2101" s="4" t="s">
        <v>3183</v>
      </c>
      <c r="B2101" s="4" t="s">
        <v>558</v>
      </c>
      <c r="C2101" s="9" t="n">
        <v>45723</v>
      </c>
      <c r="D2101" s="4" t="s">
        <v>79</v>
      </c>
      <c r="E2101" s="4" t="n">
        <v>5552.18</v>
      </c>
      <c r="F2101" s="4" t="str">
        <f aca="false">INDEX(Data_Customers!$C$2:$C$602,MATCH(B2101,Data_Customers!$A$2:$A$602,0))</f>
        <v>Contractor</v>
      </c>
      <c r="G2101" s="4" t="str">
        <f aca="false">INDEX(Data_Customers!$B$2:$B$602,MATCH(B2101,Data_Customers!$A$2:$A$602,0))</f>
        <v>Cooper Contractors</v>
      </c>
    </row>
    <row r="2102" customFormat="false" ht="15" hidden="false" customHeight="false" outlineLevel="0" collapsed="false">
      <c r="A2102" s="4" t="s">
        <v>3184</v>
      </c>
      <c r="B2102" s="4" t="s">
        <v>558</v>
      </c>
      <c r="C2102" s="9" t="n">
        <v>46029</v>
      </c>
      <c r="D2102" s="4" t="s">
        <v>79</v>
      </c>
      <c r="E2102" s="4" t="n">
        <v>4356.15</v>
      </c>
      <c r="F2102" s="4" t="str">
        <f aca="false">INDEX(Data_Customers!$C$2:$C$602,MATCH(B2102,Data_Customers!$A$2:$A$602,0))</f>
        <v>Contractor</v>
      </c>
      <c r="G2102" s="4" t="str">
        <f aca="false">INDEX(Data_Customers!$B$2:$B$602,MATCH(B2102,Data_Customers!$A$2:$A$602,0))</f>
        <v>Cooper Contractors</v>
      </c>
    </row>
    <row r="2103" customFormat="false" ht="15" hidden="false" customHeight="false" outlineLevel="0" collapsed="false">
      <c r="A2103" s="4" t="s">
        <v>3185</v>
      </c>
      <c r="B2103" s="4" t="s">
        <v>558</v>
      </c>
      <c r="C2103" s="9" t="n">
        <v>45815</v>
      </c>
      <c r="D2103" s="4" t="s">
        <v>79</v>
      </c>
      <c r="E2103" s="4" t="n">
        <v>5059.31</v>
      </c>
      <c r="F2103" s="4" t="str">
        <f aca="false">INDEX(Data_Customers!$C$2:$C$602,MATCH(B2103,Data_Customers!$A$2:$A$602,0))</f>
        <v>Contractor</v>
      </c>
      <c r="G2103" s="4" t="str">
        <f aca="false">INDEX(Data_Customers!$B$2:$B$602,MATCH(B2103,Data_Customers!$A$2:$A$602,0))</f>
        <v>Cooper Contractors</v>
      </c>
    </row>
    <row r="2104" customFormat="false" ht="15" hidden="false" customHeight="false" outlineLevel="0" collapsed="false">
      <c r="A2104" s="4" t="s">
        <v>3186</v>
      </c>
      <c r="B2104" s="4" t="s">
        <v>558</v>
      </c>
      <c r="C2104" s="9" t="n">
        <v>45638</v>
      </c>
      <c r="D2104" s="4" t="s">
        <v>79</v>
      </c>
      <c r="E2104" s="4" t="n">
        <v>454.85</v>
      </c>
      <c r="F2104" s="4" t="str">
        <f aca="false">INDEX(Data_Customers!$C$2:$C$602,MATCH(B2104,Data_Customers!$A$2:$A$602,0))</f>
        <v>Contractor</v>
      </c>
      <c r="G2104" s="4" t="str">
        <f aca="false">INDEX(Data_Customers!$B$2:$B$602,MATCH(B2104,Data_Customers!$A$2:$A$602,0))</f>
        <v>Cooper Contractors</v>
      </c>
    </row>
    <row r="2105" customFormat="false" ht="15" hidden="false" customHeight="false" outlineLevel="0" collapsed="false">
      <c r="A2105" s="4" t="s">
        <v>3187</v>
      </c>
      <c r="B2105" s="4" t="s">
        <v>558</v>
      </c>
      <c r="C2105" s="9" t="n">
        <v>45455</v>
      </c>
      <c r="D2105" s="4" t="s">
        <v>79</v>
      </c>
      <c r="E2105" s="4" t="n">
        <v>7532.39</v>
      </c>
      <c r="F2105" s="4" t="str">
        <f aca="false">INDEX(Data_Customers!$C$2:$C$602,MATCH(B2105,Data_Customers!$A$2:$A$602,0))</f>
        <v>Contractor</v>
      </c>
      <c r="G2105" s="4" t="str">
        <f aca="false">INDEX(Data_Customers!$B$2:$B$602,MATCH(B2105,Data_Customers!$A$2:$A$602,0))</f>
        <v>Cooper Contractors</v>
      </c>
    </row>
    <row r="2106" customFormat="false" ht="15" hidden="false" customHeight="false" outlineLevel="0" collapsed="false">
      <c r="A2106" s="4" t="s">
        <v>3188</v>
      </c>
      <c r="B2106" s="4" t="s">
        <v>558</v>
      </c>
      <c r="C2106" s="9" t="n">
        <v>45851</v>
      </c>
      <c r="D2106" s="4" t="s">
        <v>79</v>
      </c>
      <c r="E2106" s="4" t="n">
        <v>3815.21</v>
      </c>
      <c r="F2106" s="4" t="str">
        <f aca="false">INDEX(Data_Customers!$C$2:$C$602,MATCH(B2106,Data_Customers!$A$2:$A$602,0))</f>
        <v>Contractor</v>
      </c>
      <c r="G2106" s="4" t="str">
        <f aca="false">INDEX(Data_Customers!$B$2:$B$602,MATCH(B2106,Data_Customers!$A$2:$A$602,0))</f>
        <v>Cooper Contractors</v>
      </c>
    </row>
    <row r="2107" customFormat="false" ht="15" hidden="false" customHeight="false" outlineLevel="0" collapsed="false">
      <c r="A2107" s="4" t="s">
        <v>3189</v>
      </c>
      <c r="B2107" s="4" t="s">
        <v>558</v>
      </c>
      <c r="C2107" s="9" t="n">
        <v>45564</v>
      </c>
      <c r="D2107" s="4" t="s">
        <v>79</v>
      </c>
      <c r="E2107" s="4" t="n">
        <v>5922.21</v>
      </c>
      <c r="F2107" s="4" t="str">
        <f aca="false">INDEX(Data_Customers!$C$2:$C$602,MATCH(B2107,Data_Customers!$A$2:$A$602,0))</f>
        <v>Contractor</v>
      </c>
      <c r="G2107" s="4" t="str">
        <f aca="false">INDEX(Data_Customers!$B$2:$B$602,MATCH(B2107,Data_Customers!$A$2:$A$602,0))</f>
        <v>Cooper Contractors</v>
      </c>
    </row>
    <row r="2108" customFormat="false" ht="15" hidden="false" customHeight="false" outlineLevel="0" collapsed="false">
      <c r="A2108" s="4" t="s">
        <v>3190</v>
      </c>
      <c r="B2108" s="4" t="s">
        <v>558</v>
      </c>
      <c r="C2108" s="9" t="n">
        <v>45696</v>
      </c>
      <c r="D2108" s="4" t="s">
        <v>79</v>
      </c>
      <c r="E2108" s="4" t="n">
        <v>7310.73</v>
      </c>
      <c r="F2108" s="4" t="str">
        <f aca="false">INDEX(Data_Customers!$C$2:$C$602,MATCH(B2108,Data_Customers!$A$2:$A$602,0))</f>
        <v>Contractor</v>
      </c>
      <c r="G2108" s="4" t="str">
        <f aca="false">INDEX(Data_Customers!$B$2:$B$602,MATCH(B2108,Data_Customers!$A$2:$A$602,0))</f>
        <v>Cooper Contractors</v>
      </c>
    </row>
    <row r="2109" customFormat="false" ht="15" hidden="false" customHeight="false" outlineLevel="0" collapsed="false">
      <c r="A2109" s="4" t="s">
        <v>3191</v>
      </c>
      <c r="B2109" s="4" t="s">
        <v>558</v>
      </c>
      <c r="C2109" s="9" t="n">
        <v>45314</v>
      </c>
      <c r="D2109" s="4" t="s">
        <v>79</v>
      </c>
      <c r="E2109" s="4" t="n">
        <v>5955.86</v>
      </c>
      <c r="F2109" s="4" t="str">
        <f aca="false">INDEX(Data_Customers!$C$2:$C$602,MATCH(B2109,Data_Customers!$A$2:$A$602,0))</f>
        <v>Contractor</v>
      </c>
      <c r="G2109" s="4" t="str">
        <f aca="false">INDEX(Data_Customers!$B$2:$B$602,MATCH(B2109,Data_Customers!$A$2:$A$602,0))</f>
        <v>Cooper Contractors</v>
      </c>
    </row>
    <row r="2110" customFormat="false" ht="15" hidden="false" customHeight="false" outlineLevel="0" collapsed="false">
      <c r="A2110" s="4" t="s">
        <v>3192</v>
      </c>
      <c r="B2110" s="4" t="s">
        <v>558</v>
      </c>
      <c r="C2110" s="9" t="n">
        <v>46132</v>
      </c>
      <c r="D2110" s="4" t="s">
        <v>79</v>
      </c>
      <c r="E2110" s="4" t="n">
        <v>1697.8</v>
      </c>
      <c r="F2110" s="4" t="str">
        <f aca="false">INDEX(Data_Customers!$C$2:$C$602,MATCH(B2110,Data_Customers!$A$2:$A$602,0))</f>
        <v>Contractor</v>
      </c>
      <c r="G2110" s="4" t="str">
        <f aca="false">INDEX(Data_Customers!$B$2:$B$602,MATCH(B2110,Data_Customers!$A$2:$A$602,0))</f>
        <v>Cooper Contractors</v>
      </c>
    </row>
    <row r="2111" customFormat="false" ht="15" hidden="false" customHeight="false" outlineLevel="0" collapsed="false">
      <c r="A2111" s="4" t="s">
        <v>3193</v>
      </c>
      <c r="B2111" s="4" t="s">
        <v>558</v>
      </c>
      <c r="C2111" s="9" t="n">
        <v>45510</v>
      </c>
      <c r="D2111" s="4" t="s">
        <v>79</v>
      </c>
      <c r="E2111" s="4" t="n">
        <v>4684.03</v>
      </c>
      <c r="F2111" s="4" t="str">
        <f aca="false">INDEX(Data_Customers!$C$2:$C$602,MATCH(B2111,Data_Customers!$A$2:$A$602,0))</f>
        <v>Contractor</v>
      </c>
      <c r="G2111" s="4" t="str">
        <f aca="false">INDEX(Data_Customers!$B$2:$B$602,MATCH(B2111,Data_Customers!$A$2:$A$602,0))</f>
        <v>Cooper Contractors</v>
      </c>
    </row>
    <row r="2112" customFormat="false" ht="15" hidden="false" customHeight="false" outlineLevel="0" collapsed="false">
      <c r="A2112" s="4" t="s">
        <v>3194</v>
      </c>
      <c r="B2112" s="4" t="s">
        <v>561</v>
      </c>
      <c r="C2112" s="9" t="n">
        <v>46060</v>
      </c>
      <c r="D2112" s="4" t="s">
        <v>110</v>
      </c>
      <c r="E2112" s="4" t="n">
        <v>2832.12</v>
      </c>
      <c r="F2112" s="4" t="str">
        <f aca="false">INDEX(Data_Customers!$C$2:$C$602,MATCH(B2112,Data_Customers!$A$2:$A$602,0))</f>
        <v>Housebuilder</v>
      </c>
      <c r="G2112" s="4" t="str">
        <f aca="false">INDEX(Data_Customers!$B$2:$B$602,MATCH(B2112,Data_Customers!$A$2:$A$602,0))</f>
        <v>Hall Property Services</v>
      </c>
    </row>
    <row r="2113" customFormat="false" ht="15" hidden="false" customHeight="false" outlineLevel="0" collapsed="false">
      <c r="A2113" s="4" t="s">
        <v>3195</v>
      </c>
      <c r="B2113" s="4" t="s">
        <v>561</v>
      </c>
      <c r="C2113" s="9" t="n">
        <v>45731</v>
      </c>
      <c r="D2113" s="4" t="s">
        <v>110</v>
      </c>
      <c r="E2113" s="4" t="n">
        <v>5917.29</v>
      </c>
      <c r="F2113" s="4" t="str">
        <f aca="false">INDEX(Data_Customers!$C$2:$C$602,MATCH(B2113,Data_Customers!$A$2:$A$602,0))</f>
        <v>Housebuilder</v>
      </c>
      <c r="G2113" s="4" t="str">
        <f aca="false">INDEX(Data_Customers!$B$2:$B$602,MATCH(B2113,Data_Customers!$A$2:$A$602,0))</f>
        <v>Hall Property Services</v>
      </c>
    </row>
    <row r="2114" customFormat="false" ht="15" hidden="false" customHeight="false" outlineLevel="0" collapsed="false">
      <c r="A2114" s="4" t="s">
        <v>3196</v>
      </c>
      <c r="B2114" s="4" t="s">
        <v>561</v>
      </c>
      <c r="C2114" s="9" t="n">
        <v>45320</v>
      </c>
      <c r="D2114" s="4" t="s">
        <v>110</v>
      </c>
      <c r="E2114" s="4" t="n">
        <v>9078.92</v>
      </c>
      <c r="F2114" s="4" t="str">
        <f aca="false">INDEX(Data_Customers!$C$2:$C$602,MATCH(B2114,Data_Customers!$A$2:$A$602,0))</f>
        <v>Housebuilder</v>
      </c>
      <c r="G2114" s="4" t="str">
        <f aca="false">INDEX(Data_Customers!$B$2:$B$602,MATCH(B2114,Data_Customers!$A$2:$A$602,0))</f>
        <v>Hall Property Services</v>
      </c>
    </row>
    <row r="2115" customFormat="false" ht="15" hidden="false" customHeight="false" outlineLevel="0" collapsed="false">
      <c r="A2115" s="4" t="s">
        <v>3197</v>
      </c>
      <c r="B2115" s="4" t="s">
        <v>561</v>
      </c>
      <c r="C2115" s="9" t="n">
        <v>45900</v>
      </c>
      <c r="D2115" s="4" t="s">
        <v>110</v>
      </c>
      <c r="E2115" s="4" t="n">
        <v>12444.59</v>
      </c>
      <c r="F2115" s="4" t="str">
        <f aca="false">INDEX(Data_Customers!$C$2:$C$602,MATCH(B2115,Data_Customers!$A$2:$A$602,0))</f>
        <v>Housebuilder</v>
      </c>
      <c r="G2115" s="4" t="str">
        <f aca="false">INDEX(Data_Customers!$B$2:$B$602,MATCH(B2115,Data_Customers!$A$2:$A$602,0))</f>
        <v>Hall Property Services</v>
      </c>
    </row>
    <row r="2116" customFormat="false" ht="15" hidden="false" customHeight="false" outlineLevel="0" collapsed="false">
      <c r="A2116" s="4" t="s">
        <v>3198</v>
      </c>
      <c r="B2116" s="4" t="s">
        <v>561</v>
      </c>
      <c r="C2116" s="9" t="n">
        <v>46145</v>
      </c>
      <c r="D2116" s="4" t="s">
        <v>110</v>
      </c>
      <c r="E2116" s="4" t="n">
        <v>5855.41</v>
      </c>
      <c r="F2116" s="4" t="str">
        <f aca="false">INDEX(Data_Customers!$C$2:$C$602,MATCH(B2116,Data_Customers!$A$2:$A$602,0))</f>
        <v>Housebuilder</v>
      </c>
      <c r="G2116" s="4" t="str">
        <f aca="false">INDEX(Data_Customers!$B$2:$B$602,MATCH(B2116,Data_Customers!$A$2:$A$602,0))</f>
        <v>Hall Property Services</v>
      </c>
    </row>
    <row r="2117" customFormat="false" ht="15" hidden="false" customHeight="false" outlineLevel="0" collapsed="false">
      <c r="A2117" s="4" t="s">
        <v>3199</v>
      </c>
      <c r="B2117" s="4" t="s">
        <v>561</v>
      </c>
      <c r="C2117" s="9" t="n">
        <v>46151</v>
      </c>
      <c r="D2117" s="4" t="s">
        <v>110</v>
      </c>
      <c r="E2117" s="4" t="n">
        <v>4520.6</v>
      </c>
      <c r="F2117" s="4" t="str">
        <f aca="false">INDEX(Data_Customers!$C$2:$C$602,MATCH(B2117,Data_Customers!$A$2:$A$602,0))</f>
        <v>Housebuilder</v>
      </c>
      <c r="G2117" s="4" t="str">
        <f aca="false">INDEX(Data_Customers!$B$2:$B$602,MATCH(B2117,Data_Customers!$A$2:$A$602,0))</f>
        <v>Hall Property Services</v>
      </c>
    </row>
    <row r="2118" customFormat="false" ht="15" hidden="false" customHeight="false" outlineLevel="0" collapsed="false">
      <c r="A2118" s="4" t="s">
        <v>3200</v>
      </c>
      <c r="B2118" s="4" t="s">
        <v>561</v>
      </c>
      <c r="C2118" s="9" t="n">
        <v>45851</v>
      </c>
      <c r="D2118" s="4" t="s">
        <v>110</v>
      </c>
      <c r="E2118" s="4" t="n">
        <v>10664.23</v>
      </c>
      <c r="F2118" s="4" t="str">
        <f aca="false">INDEX(Data_Customers!$C$2:$C$602,MATCH(B2118,Data_Customers!$A$2:$A$602,0))</f>
        <v>Housebuilder</v>
      </c>
      <c r="G2118" s="4" t="str">
        <f aca="false">INDEX(Data_Customers!$B$2:$B$602,MATCH(B2118,Data_Customers!$A$2:$A$602,0))</f>
        <v>Hall Property Services</v>
      </c>
    </row>
    <row r="2119" customFormat="false" ht="15" hidden="false" customHeight="false" outlineLevel="0" collapsed="false">
      <c r="A2119" s="4" t="s">
        <v>3201</v>
      </c>
      <c r="B2119" s="4" t="s">
        <v>561</v>
      </c>
      <c r="C2119" s="9" t="n">
        <v>45854</v>
      </c>
      <c r="D2119" s="4" t="s">
        <v>110</v>
      </c>
      <c r="E2119" s="4" t="n">
        <v>2928.2</v>
      </c>
      <c r="F2119" s="4" t="str">
        <f aca="false">INDEX(Data_Customers!$C$2:$C$602,MATCH(B2119,Data_Customers!$A$2:$A$602,0))</f>
        <v>Housebuilder</v>
      </c>
      <c r="G2119" s="4" t="str">
        <f aca="false">INDEX(Data_Customers!$B$2:$B$602,MATCH(B2119,Data_Customers!$A$2:$A$602,0))</f>
        <v>Hall Property Services</v>
      </c>
    </row>
    <row r="2120" customFormat="false" ht="15" hidden="false" customHeight="false" outlineLevel="0" collapsed="false">
      <c r="A2120" s="4" t="s">
        <v>3202</v>
      </c>
      <c r="B2120" s="4" t="s">
        <v>562</v>
      </c>
      <c r="C2120" s="9" t="n">
        <v>45419</v>
      </c>
      <c r="D2120" s="4" t="s">
        <v>79</v>
      </c>
      <c r="E2120" s="4" t="n">
        <v>7330.52</v>
      </c>
      <c r="F2120" s="4" t="str">
        <f aca="false">INDEX(Data_Customers!$C$2:$C$602,MATCH(B2120,Data_Customers!$A$2:$A$602,0))</f>
        <v>Retail</v>
      </c>
      <c r="G2120" s="4" t="str">
        <f aca="false">INDEX(Data_Customers!$B$2:$B$602,MATCH(B2120,Data_Customers!$A$2:$A$602,0))</f>
        <v>Liam Taylor</v>
      </c>
    </row>
    <row r="2121" customFormat="false" ht="15" hidden="false" customHeight="false" outlineLevel="0" collapsed="false">
      <c r="A2121" s="4" t="s">
        <v>3203</v>
      </c>
      <c r="B2121" s="4" t="s">
        <v>562</v>
      </c>
      <c r="C2121" s="9" t="n">
        <v>46202</v>
      </c>
      <c r="D2121" s="4" t="s">
        <v>79</v>
      </c>
      <c r="E2121" s="4" t="n">
        <v>660.28</v>
      </c>
      <c r="F2121" s="4" t="str">
        <f aca="false">INDEX(Data_Customers!$C$2:$C$602,MATCH(B2121,Data_Customers!$A$2:$A$602,0))</f>
        <v>Retail</v>
      </c>
      <c r="G2121" s="4" t="str">
        <f aca="false">INDEX(Data_Customers!$B$2:$B$602,MATCH(B2121,Data_Customers!$A$2:$A$602,0))</f>
        <v>Liam Taylor</v>
      </c>
    </row>
    <row r="2122" customFormat="false" ht="15" hidden="false" customHeight="false" outlineLevel="0" collapsed="false">
      <c r="A2122" s="4" t="s">
        <v>3204</v>
      </c>
      <c r="B2122" s="4" t="s">
        <v>562</v>
      </c>
      <c r="C2122" s="9" t="n">
        <v>45364</v>
      </c>
      <c r="D2122" s="4" t="s">
        <v>79</v>
      </c>
      <c r="E2122" s="4" t="n">
        <v>7683.76</v>
      </c>
      <c r="F2122" s="4" t="str">
        <f aca="false">INDEX(Data_Customers!$C$2:$C$602,MATCH(B2122,Data_Customers!$A$2:$A$602,0))</f>
        <v>Retail</v>
      </c>
      <c r="G2122" s="4" t="str">
        <f aca="false">INDEX(Data_Customers!$B$2:$B$602,MATCH(B2122,Data_Customers!$A$2:$A$602,0))</f>
        <v>Liam Taylor</v>
      </c>
    </row>
    <row r="2123" customFormat="false" ht="15" hidden="false" customHeight="false" outlineLevel="0" collapsed="false">
      <c r="A2123" s="4" t="s">
        <v>3205</v>
      </c>
      <c r="B2123" s="4" t="s">
        <v>562</v>
      </c>
      <c r="C2123" s="9" t="n">
        <v>46062</v>
      </c>
      <c r="D2123" s="4" t="s">
        <v>79</v>
      </c>
      <c r="E2123" s="4" t="n">
        <v>5972.49</v>
      </c>
      <c r="F2123" s="4" t="str">
        <f aca="false">INDEX(Data_Customers!$C$2:$C$602,MATCH(B2123,Data_Customers!$A$2:$A$602,0))</f>
        <v>Retail</v>
      </c>
      <c r="G2123" s="4" t="str">
        <f aca="false">INDEX(Data_Customers!$B$2:$B$602,MATCH(B2123,Data_Customers!$A$2:$A$602,0))</f>
        <v>Liam Taylor</v>
      </c>
    </row>
    <row r="2124" customFormat="false" ht="15" hidden="false" customHeight="false" outlineLevel="0" collapsed="false">
      <c r="A2124" s="4" t="s">
        <v>3206</v>
      </c>
      <c r="B2124" s="4" t="s">
        <v>562</v>
      </c>
      <c r="C2124" s="9" t="n">
        <v>45885</v>
      </c>
      <c r="D2124" s="4" t="s">
        <v>79</v>
      </c>
      <c r="E2124" s="4" t="n">
        <v>5636.57</v>
      </c>
      <c r="F2124" s="4" t="str">
        <f aca="false">INDEX(Data_Customers!$C$2:$C$602,MATCH(B2124,Data_Customers!$A$2:$A$602,0))</f>
        <v>Retail</v>
      </c>
      <c r="G2124" s="4" t="str">
        <f aca="false">INDEX(Data_Customers!$B$2:$B$602,MATCH(B2124,Data_Customers!$A$2:$A$602,0))</f>
        <v>Liam Taylor</v>
      </c>
    </row>
    <row r="2125" customFormat="false" ht="15" hidden="false" customHeight="false" outlineLevel="0" collapsed="false">
      <c r="A2125" s="4" t="s">
        <v>3207</v>
      </c>
      <c r="B2125" s="4" t="s">
        <v>562</v>
      </c>
      <c r="C2125" s="9" t="n">
        <v>45299</v>
      </c>
      <c r="D2125" s="4" t="s">
        <v>79</v>
      </c>
      <c r="E2125" s="4" t="n">
        <v>2719</v>
      </c>
      <c r="F2125" s="4" t="str">
        <f aca="false">INDEX(Data_Customers!$C$2:$C$602,MATCH(B2125,Data_Customers!$A$2:$A$602,0))</f>
        <v>Retail</v>
      </c>
      <c r="G2125" s="4" t="str">
        <f aca="false">INDEX(Data_Customers!$B$2:$B$602,MATCH(B2125,Data_Customers!$A$2:$A$602,0))</f>
        <v>Liam Taylor</v>
      </c>
    </row>
    <row r="2126" customFormat="false" ht="15" hidden="false" customHeight="false" outlineLevel="0" collapsed="false">
      <c r="A2126" s="4" t="s">
        <v>3208</v>
      </c>
      <c r="B2126" s="4" t="s">
        <v>562</v>
      </c>
      <c r="C2126" s="9" t="n">
        <v>45963</v>
      </c>
      <c r="D2126" s="4" t="s">
        <v>79</v>
      </c>
      <c r="E2126" s="4" t="n">
        <v>6287.12</v>
      </c>
      <c r="F2126" s="4" t="str">
        <f aca="false">INDEX(Data_Customers!$C$2:$C$602,MATCH(B2126,Data_Customers!$A$2:$A$602,0))</f>
        <v>Retail</v>
      </c>
      <c r="G2126" s="4" t="str">
        <f aca="false">INDEX(Data_Customers!$B$2:$B$602,MATCH(B2126,Data_Customers!$A$2:$A$602,0))</f>
        <v>Liam Taylor</v>
      </c>
    </row>
    <row r="2127" customFormat="false" ht="15" hidden="false" customHeight="false" outlineLevel="0" collapsed="false">
      <c r="A2127" s="4" t="s">
        <v>3209</v>
      </c>
      <c r="B2127" s="4" t="s">
        <v>562</v>
      </c>
      <c r="C2127" s="9" t="n">
        <v>45676</v>
      </c>
      <c r="D2127" s="4" t="s">
        <v>79</v>
      </c>
      <c r="E2127" s="4" t="n">
        <v>10433.4</v>
      </c>
      <c r="F2127" s="4" t="str">
        <f aca="false">INDEX(Data_Customers!$C$2:$C$602,MATCH(B2127,Data_Customers!$A$2:$A$602,0))</f>
        <v>Retail</v>
      </c>
      <c r="G2127" s="4" t="str">
        <f aca="false">INDEX(Data_Customers!$B$2:$B$602,MATCH(B2127,Data_Customers!$A$2:$A$602,0))</f>
        <v>Liam Taylor</v>
      </c>
    </row>
    <row r="2128" customFormat="false" ht="15" hidden="false" customHeight="false" outlineLevel="0" collapsed="false">
      <c r="A2128" s="4" t="s">
        <v>3210</v>
      </c>
      <c r="B2128" s="4" t="s">
        <v>562</v>
      </c>
      <c r="C2128" s="9" t="n">
        <v>45733</v>
      </c>
      <c r="D2128" s="4" t="s">
        <v>79</v>
      </c>
      <c r="E2128" s="4" t="n">
        <v>5221.61</v>
      </c>
      <c r="F2128" s="4" t="str">
        <f aca="false">INDEX(Data_Customers!$C$2:$C$602,MATCH(B2128,Data_Customers!$A$2:$A$602,0))</f>
        <v>Retail</v>
      </c>
      <c r="G2128" s="4" t="str">
        <f aca="false">INDEX(Data_Customers!$B$2:$B$602,MATCH(B2128,Data_Customers!$A$2:$A$602,0))</f>
        <v>Liam Taylor</v>
      </c>
    </row>
    <row r="2129" customFormat="false" ht="15" hidden="false" customHeight="false" outlineLevel="0" collapsed="false">
      <c r="A2129" s="4" t="s">
        <v>3211</v>
      </c>
      <c r="B2129" s="4" t="s">
        <v>562</v>
      </c>
      <c r="C2129" s="9" t="n">
        <v>46131</v>
      </c>
      <c r="D2129" s="4" t="s">
        <v>79</v>
      </c>
      <c r="E2129" s="4" t="n">
        <v>7217.16</v>
      </c>
      <c r="F2129" s="4" t="str">
        <f aca="false">INDEX(Data_Customers!$C$2:$C$602,MATCH(B2129,Data_Customers!$A$2:$A$602,0))</f>
        <v>Retail</v>
      </c>
      <c r="G2129" s="4" t="str">
        <f aca="false">INDEX(Data_Customers!$B$2:$B$602,MATCH(B2129,Data_Customers!$A$2:$A$602,0))</f>
        <v>Liam Taylor</v>
      </c>
    </row>
    <row r="2130" customFormat="false" ht="15" hidden="false" customHeight="false" outlineLevel="0" collapsed="false">
      <c r="A2130" s="4" t="s">
        <v>3212</v>
      </c>
      <c r="B2130" s="4" t="s">
        <v>562</v>
      </c>
      <c r="C2130" s="9" t="n">
        <v>45640</v>
      </c>
      <c r="D2130" s="4" t="s">
        <v>79</v>
      </c>
      <c r="E2130" s="4" t="n">
        <v>10978.97</v>
      </c>
      <c r="F2130" s="4" t="str">
        <f aca="false">INDEX(Data_Customers!$C$2:$C$602,MATCH(B2130,Data_Customers!$A$2:$A$602,0))</f>
        <v>Retail</v>
      </c>
      <c r="G2130" s="4" t="str">
        <f aca="false">INDEX(Data_Customers!$B$2:$B$602,MATCH(B2130,Data_Customers!$A$2:$A$602,0))</f>
        <v>Liam Taylor</v>
      </c>
    </row>
    <row r="2131" customFormat="false" ht="15" hidden="false" customHeight="false" outlineLevel="0" collapsed="false">
      <c r="A2131" s="4" t="s">
        <v>3213</v>
      </c>
      <c r="B2131" s="4" t="s">
        <v>563</v>
      </c>
      <c r="C2131" s="9" t="n">
        <v>46169</v>
      </c>
      <c r="D2131" s="4" t="s">
        <v>110</v>
      </c>
      <c r="E2131" s="4" t="n">
        <v>3138.54</v>
      </c>
      <c r="F2131" s="4" t="str">
        <f aca="false">INDEX(Data_Customers!$C$2:$C$602,MATCH(B2131,Data_Customers!$A$2:$A$602,0))</f>
        <v>Retail</v>
      </c>
      <c r="G2131" s="4" t="str">
        <f aca="false">INDEX(Data_Customers!$B$2:$B$602,MATCH(B2131,Data_Customers!$A$2:$A$602,0))</f>
        <v>Sam Cooper</v>
      </c>
    </row>
    <row r="2132" customFormat="false" ht="15" hidden="false" customHeight="false" outlineLevel="0" collapsed="false">
      <c r="A2132" s="4" t="s">
        <v>3214</v>
      </c>
      <c r="B2132" s="4" t="s">
        <v>563</v>
      </c>
      <c r="C2132" s="9" t="n">
        <v>46080</v>
      </c>
      <c r="D2132" s="4" t="s">
        <v>110</v>
      </c>
      <c r="E2132" s="4" t="n">
        <v>6841.72</v>
      </c>
      <c r="F2132" s="4" t="str">
        <f aca="false">INDEX(Data_Customers!$C$2:$C$602,MATCH(B2132,Data_Customers!$A$2:$A$602,0))</f>
        <v>Retail</v>
      </c>
      <c r="G2132" s="4" t="str">
        <f aca="false">INDEX(Data_Customers!$B$2:$B$602,MATCH(B2132,Data_Customers!$A$2:$A$602,0))</f>
        <v>Sam Cooper</v>
      </c>
    </row>
    <row r="2133" customFormat="false" ht="15" hidden="false" customHeight="false" outlineLevel="0" collapsed="false">
      <c r="A2133" s="4" t="s">
        <v>3215</v>
      </c>
      <c r="B2133" s="4" t="s">
        <v>565</v>
      </c>
      <c r="C2133" s="9" t="n">
        <v>45456</v>
      </c>
      <c r="D2133" s="4" t="s">
        <v>94</v>
      </c>
      <c r="E2133" s="4" t="n">
        <v>983.35</v>
      </c>
      <c r="F2133" s="4" t="str">
        <f aca="false">INDEX(Data_Customers!$C$2:$C$602,MATCH(B2133,Data_Customers!$A$2:$A$602,0))</f>
        <v>Housebuilder</v>
      </c>
      <c r="G2133" s="4" t="str">
        <f aca="false">INDEX(Data_Customers!$B$2:$B$602,MATCH(B2133,Data_Customers!$A$2:$A$602,0))</f>
        <v>Cooper Builders Ltd</v>
      </c>
    </row>
    <row r="2134" customFormat="false" ht="15" hidden="false" customHeight="false" outlineLevel="0" collapsed="false">
      <c r="A2134" s="4" t="s">
        <v>3216</v>
      </c>
      <c r="B2134" s="4" t="s">
        <v>566</v>
      </c>
      <c r="C2134" s="9" t="n">
        <v>45610</v>
      </c>
      <c r="D2134" s="4" t="s">
        <v>79</v>
      </c>
      <c r="E2134" s="4" t="n">
        <v>2430.96</v>
      </c>
      <c r="F2134" s="4" t="str">
        <f aca="false">INDEX(Data_Customers!$C$2:$C$602,MATCH(B2134,Data_Customers!$A$2:$A$602,0))</f>
        <v>Housebuilder</v>
      </c>
      <c r="G2134" s="4" t="str">
        <f aca="false">INDEX(Data_Customers!$B$2:$B$602,MATCH(B2134,Data_Customers!$A$2:$A$602,0))</f>
        <v>Walker Developments</v>
      </c>
    </row>
    <row r="2135" customFormat="false" ht="15" hidden="false" customHeight="false" outlineLevel="0" collapsed="false">
      <c r="A2135" s="4" t="s">
        <v>3217</v>
      </c>
      <c r="B2135" s="4" t="s">
        <v>566</v>
      </c>
      <c r="C2135" s="9" t="n">
        <v>45372</v>
      </c>
      <c r="D2135" s="4" t="s">
        <v>79</v>
      </c>
      <c r="E2135" s="4" t="n">
        <v>786.05</v>
      </c>
      <c r="F2135" s="4" t="str">
        <f aca="false">INDEX(Data_Customers!$C$2:$C$602,MATCH(B2135,Data_Customers!$A$2:$A$602,0))</f>
        <v>Housebuilder</v>
      </c>
      <c r="G2135" s="4" t="str">
        <f aca="false">INDEX(Data_Customers!$B$2:$B$602,MATCH(B2135,Data_Customers!$A$2:$A$602,0))</f>
        <v>Walker Developments</v>
      </c>
    </row>
    <row r="2136" customFormat="false" ht="15" hidden="false" customHeight="false" outlineLevel="0" collapsed="false">
      <c r="A2136" s="4" t="s">
        <v>3218</v>
      </c>
      <c r="B2136" s="4" t="s">
        <v>566</v>
      </c>
      <c r="C2136" s="9" t="n">
        <v>45673</v>
      </c>
      <c r="D2136" s="4" t="s">
        <v>79</v>
      </c>
      <c r="E2136" s="4" t="n">
        <v>6197.41</v>
      </c>
      <c r="F2136" s="4" t="str">
        <f aca="false">INDEX(Data_Customers!$C$2:$C$602,MATCH(B2136,Data_Customers!$A$2:$A$602,0))</f>
        <v>Housebuilder</v>
      </c>
      <c r="G2136" s="4" t="str">
        <f aca="false">INDEX(Data_Customers!$B$2:$B$602,MATCH(B2136,Data_Customers!$A$2:$A$602,0))</f>
        <v>Walker Developments</v>
      </c>
    </row>
    <row r="2137" customFormat="false" ht="15" hidden="false" customHeight="false" outlineLevel="0" collapsed="false">
      <c r="A2137" s="4" t="s">
        <v>3219</v>
      </c>
      <c r="B2137" s="4" t="s">
        <v>566</v>
      </c>
      <c r="C2137" s="9" t="n">
        <v>45307</v>
      </c>
      <c r="D2137" s="4" t="s">
        <v>79</v>
      </c>
      <c r="E2137" s="4" t="n">
        <v>3618.36</v>
      </c>
      <c r="F2137" s="4" t="str">
        <f aca="false">INDEX(Data_Customers!$C$2:$C$602,MATCH(B2137,Data_Customers!$A$2:$A$602,0))</f>
        <v>Housebuilder</v>
      </c>
      <c r="G2137" s="4" t="str">
        <f aca="false">INDEX(Data_Customers!$B$2:$B$602,MATCH(B2137,Data_Customers!$A$2:$A$602,0))</f>
        <v>Walker Developments</v>
      </c>
    </row>
    <row r="2138" customFormat="false" ht="15" hidden="false" customHeight="false" outlineLevel="0" collapsed="false">
      <c r="A2138" s="4" t="s">
        <v>3220</v>
      </c>
      <c r="B2138" s="4" t="s">
        <v>566</v>
      </c>
      <c r="C2138" s="9" t="n">
        <v>45820</v>
      </c>
      <c r="D2138" s="4" t="s">
        <v>79</v>
      </c>
      <c r="E2138" s="4" t="n">
        <v>3835.73</v>
      </c>
      <c r="F2138" s="4" t="str">
        <f aca="false">INDEX(Data_Customers!$C$2:$C$602,MATCH(B2138,Data_Customers!$A$2:$A$602,0))</f>
        <v>Housebuilder</v>
      </c>
      <c r="G2138" s="4" t="str">
        <f aca="false">INDEX(Data_Customers!$B$2:$B$602,MATCH(B2138,Data_Customers!$A$2:$A$602,0))</f>
        <v>Walker Developments</v>
      </c>
    </row>
    <row r="2139" customFormat="false" ht="15" hidden="false" customHeight="false" outlineLevel="0" collapsed="false">
      <c r="A2139" s="4" t="s">
        <v>3221</v>
      </c>
      <c r="B2139" s="4" t="s">
        <v>566</v>
      </c>
      <c r="C2139" s="9" t="n">
        <v>45901</v>
      </c>
      <c r="D2139" s="4" t="s">
        <v>79</v>
      </c>
      <c r="E2139" s="4" t="n">
        <v>4275.59</v>
      </c>
      <c r="F2139" s="4" t="str">
        <f aca="false">INDEX(Data_Customers!$C$2:$C$602,MATCH(B2139,Data_Customers!$A$2:$A$602,0))</f>
        <v>Housebuilder</v>
      </c>
      <c r="G2139" s="4" t="str">
        <f aca="false">INDEX(Data_Customers!$B$2:$B$602,MATCH(B2139,Data_Customers!$A$2:$A$602,0))</f>
        <v>Walker Developments</v>
      </c>
    </row>
    <row r="2140" customFormat="false" ht="15" hidden="false" customHeight="false" outlineLevel="0" collapsed="false">
      <c r="A2140" s="4" t="s">
        <v>3222</v>
      </c>
      <c r="B2140" s="4" t="s">
        <v>566</v>
      </c>
      <c r="C2140" s="9" t="n">
        <v>45430</v>
      </c>
      <c r="D2140" s="4" t="s">
        <v>79</v>
      </c>
      <c r="E2140" s="4" t="n">
        <v>4738.67</v>
      </c>
      <c r="F2140" s="4" t="str">
        <f aca="false">INDEX(Data_Customers!$C$2:$C$602,MATCH(B2140,Data_Customers!$A$2:$A$602,0))</f>
        <v>Housebuilder</v>
      </c>
      <c r="G2140" s="4" t="str">
        <f aca="false">INDEX(Data_Customers!$B$2:$B$602,MATCH(B2140,Data_Customers!$A$2:$A$602,0))</f>
        <v>Walker Developments</v>
      </c>
    </row>
    <row r="2141" customFormat="false" ht="15" hidden="false" customHeight="false" outlineLevel="0" collapsed="false">
      <c r="A2141" s="4" t="s">
        <v>3223</v>
      </c>
      <c r="B2141" s="4" t="s">
        <v>566</v>
      </c>
      <c r="C2141" s="9" t="n">
        <v>45460</v>
      </c>
      <c r="D2141" s="4" t="s">
        <v>79</v>
      </c>
      <c r="E2141" s="4" t="n">
        <v>2331.38</v>
      </c>
      <c r="F2141" s="4" t="str">
        <f aca="false">INDEX(Data_Customers!$C$2:$C$602,MATCH(B2141,Data_Customers!$A$2:$A$602,0))</f>
        <v>Housebuilder</v>
      </c>
      <c r="G2141" s="4" t="str">
        <f aca="false">INDEX(Data_Customers!$B$2:$B$602,MATCH(B2141,Data_Customers!$A$2:$A$602,0))</f>
        <v>Walker Developments</v>
      </c>
    </row>
    <row r="2142" customFormat="false" ht="15" hidden="false" customHeight="false" outlineLevel="0" collapsed="false">
      <c r="A2142" s="4" t="s">
        <v>3224</v>
      </c>
      <c r="B2142" s="4" t="s">
        <v>566</v>
      </c>
      <c r="C2142" s="9" t="n">
        <v>45549</v>
      </c>
      <c r="D2142" s="4" t="s">
        <v>79</v>
      </c>
      <c r="E2142" s="4" t="n">
        <v>3403.05</v>
      </c>
      <c r="F2142" s="4" t="str">
        <f aca="false">INDEX(Data_Customers!$C$2:$C$602,MATCH(B2142,Data_Customers!$A$2:$A$602,0))</f>
        <v>Housebuilder</v>
      </c>
      <c r="G2142" s="4" t="str">
        <f aca="false">INDEX(Data_Customers!$B$2:$B$602,MATCH(B2142,Data_Customers!$A$2:$A$602,0))</f>
        <v>Walker Developments</v>
      </c>
    </row>
    <row r="2143" customFormat="false" ht="15" hidden="false" customHeight="false" outlineLevel="0" collapsed="false">
      <c r="A2143" s="4" t="s">
        <v>3225</v>
      </c>
      <c r="B2143" s="4" t="s">
        <v>566</v>
      </c>
      <c r="C2143" s="9" t="n">
        <v>45525</v>
      </c>
      <c r="D2143" s="4" t="s">
        <v>79</v>
      </c>
      <c r="E2143" s="4" t="n">
        <v>6672.06</v>
      </c>
      <c r="F2143" s="4" t="str">
        <f aca="false">INDEX(Data_Customers!$C$2:$C$602,MATCH(B2143,Data_Customers!$A$2:$A$602,0))</f>
        <v>Housebuilder</v>
      </c>
      <c r="G2143" s="4" t="str">
        <f aca="false">INDEX(Data_Customers!$B$2:$B$602,MATCH(B2143,Data_Customers!$A$2:$A$602,0))</f>
        <v>Walker Developments</v>
      </c>
    </row>
    <row r="2144" customFormat="false" ht="15" hidden="false" customHeight="false" outlineLevel="0" collapsed="false">
      <c r="A2144" s="4" t="s">
        <v>3226</v>
      </c>
      <c r="B2144" s="4" t="s">
        <v>566</v>
      </c>
      <c r="C2144" s="9" t="n">
        <v>45859</v>
      </c>
      <c r="D2144" s="4" t="s">
        <v>79</v>
      </c>
      <c r="E2144" s="4" t="n">
        <v>4134.55</v>
      </c>
      <c r="F2144" s="4" t="str">
        <f aca="false">INDEX(Data_Customers!$C$2:$C$602,MATCH(B2144,Data_Customers!$A$2:$A$602,0))</f>
        <v>Housebuilder</v>
      </c>
      <c r="G2144" s="4" t="str">
        <f aca="false">INDEX(Data_Customers!$B$2:$B$602,MATCH(B2144,Data_Customers!$A$2:$A$602,0))</f>
        <v>Walker Developments</v>
      </c>
    </row>
    <row r="2145" customFormat="false" ht="15" hidden="false" customHeight="false" outlineLevel="0" collapsed="false">
      <c r="A2145" s="4" t="s">
        <v>3227</v>
      </c>
      <c r="B2145" s="4" t="s">
        <v>566</v>
      </c>
      <c r="C2145" s="9" t="n">
        <v>45471</v>
      </c>
      <c r="D2145" s="4" t="s">
        <v>79</v>
      </c>
      <c r="E2145" s="4" t="n">
        <v>4834.65</v>
      </c>
      <c r="F2145" s="4" t="str">
        <f aca="false">INDEX(Data_Customers!$C$2:$C$602,MATCH(B2145,Data_Customers!$A$2:$A$602,0))</f>
        <v>Housebuilder</v>
      </c>
      <c r="G2145" s="4" t="str">
        <f aca="false">INDEX(Data_Customers!$B$2:$B$602,MATCH(B2145,Data_Customers!$A$2:$A$602,0))</f>
        <v>Walker Developments</v>
      </c>
    </row>
    <row r="2146" customFormat="false" ht="15" hidden="false" customHeight="false" outlineLevel="0" collapsed="false">
      <c r="A2146" s="4" t="s">
        <v>3228</v>
      </c>
      <c r="B2146" s="4" t="s">
        <v>568</v>
      </c>
      <c r="C2146" s="9" t="n">
        <v>45324</v>
      </c>
      <c r="D2146" s="4" t="s">
        <v>103</v>
      </c>
      <c r="E2146" s="4" t="n">
        <v>4647.03</v>
      </c>
      <c r="F2146" s="4" t="str">
        <f aca="false">INDEX(Data_Customers!$C$2:$C$602,MATCH(B2146,Data_Customers!$A$2:$A$602,0))</f>
        <v>Trade Account</v>
      </c>
      <c r="G2146" s="4" t="str">
        <f aca="false">INDEX(Data_Customers!$B$2:$B$602,MATCH(B2146,Data_Customers!$A$2:$A$602,0))</f>
        <v>Turner Building Services</v>
      </c>
    </row>
    <row r="2147" customFormat="false" ht="15" hidden="false" customHeight="false" outlineLevel="0" collapsed="false">
      <c r="A2147" s="4" t="s">
        <v>3229</v>
      </c>
      <c r="B2147" s="4" t="s">
        <v>568</v>
      </c>
      <c r="C2147" s="9" t="n">
        <v>46182</v>
      </c>
      <c r="D2147" s="4" t="s">
        <v>103</v>
      </c>
      <c r="E2147" s="4" t="n">
        <v>1615.16</v>
      </c>
      <c r="F2147" s="4" t="str">
        <f aca="false">INDEX(Data_Customers!$C$2:$C$602,MATCH(B2147,Data_Customers!$A$2:$A$602,0))</f>
        <v>Trade Account</v>
      </c>
      <c r="G2147" s="4" t="str">
        <f aca="false">INDEX(Data_Customers!$B$2:$B$602,MATCH(B2147,Data_Customers!$A$2:$A$602,0))</f>
        <v>Turner Building Services</v>
      </c>
    </row>
    <row r="2148" customFormat="false" ht="15" hidden="false" customHeight="false" outlineLevel="0" collapsed="false">
      <c r="A2148" s="4" t="s">
        <v>3230</v>
      </c>
      <c r="B2148" s="4" t="s">
        <v>568</v>
      </c>
      <c r="C2148" s="9" t="n">
        <v>45435</v>
      </c>
      <c r="D2148" s="4" t="s">
        <v>103</v>
      </c>
      <c r="E2148" s="4" t="n">
        <v>2182.5</v>
      </c>
      <c r="F2148" s="4" t="str">
        <f aca="false">INDEX(Data_Customers!$C$2:$C$602,MATCH(B2148,Data_Customers!$A$2:$A$602,0))</f>
        <v>Trade Account</v>
      </c>
      <c r="G2148" s="4" t="str">
        <f aca="false">INDEX(Data_Customers!$B$2:$B$602,MATCH(B2148,Data_Customers!$A$2:$A$602,0))</f>
        <v>Turner Building Services</v>
      </c>
    </row>
    <row r="2149" customFormat="false" ht="15" hidden="false" customHeight="false" outlineLevel="0" collapsed="false">
      <c r="A2149" s="4" t="s">
        <v>3231</v>
      </c>
      <c r="B2149" s="4" t="s">
        <v>568</v>
      </c>
      <c r="C2149" s="9" t="n">
        <v>46080</v>
      </c>
      <c r="D2149" s="4" t="s">
        <v>103</v>
      </c>
      <c r="E2149" s="4" t="n">
        <v>11745.77</v>
      </c>
      <c r="F2149" s="4" t="str">
        <f aca="false">INDEX(Data_Customers!$C$2:$C$602,MATCH(B2149,Data_Customers!$A$2:$A$602,0))</f>
        <v>Trade Account</v>
      </c>
      <c r="G2149" s="4" t="str">
        <f aca="false">INDEX(Data_Customers!$B$2:$B$602,MATCH(B2149,Data_Customers!$A$2:$A$602,0))</f>
        <v>Turner Building Services</v>
      </c>
    </row>
    <row r="2150" customFormat="false" ht="15" hidden="false" customHeight="false" outlineLevel="0" collapsed="false">
      <c r="A2150" s="4" t="s">
        <v>3232</v>
      </c>
      <c r="B2150" s="4" t="s">
        <v>568</v>
      </c>
      <c r="C2150" s="9" t="n">
        <v>46074</v>
      </c>
      <c r="D2150" s="4" t="s">
        <v>103</v>
      </c>
      <c r="E2150" s="4" t="n">
        <v>2901.36</v>
      </c>
      <c r="F2150" s="4" t="str">
        <f aca="false">INDEX(Data_Customers!$C$2:$C$602,MATCH(B2150,Data_Customers!$A$2:$A$602,0))</f>
        <v>Trade Account</v>
      </c>
      <c r="G2150" s="4" t="str">
        <f aca="false">INDEX(Data_Customers!$B$2:$B$602,MATCH(B2150,Data_Customers!$A$2:$A$602,0))</f>
        <v>Turner Building Services</v>
      </c>
    </row>
    <row r="2151" customFormat="false" ht="15" hidden="false" customHeight="false" outlineLevel="0" collapsed="false">
      <c r="A2151" s="4" t="s">
        <v>3233</v>
      </c>
      <c r="B2151" s="4" t="s">
        <v>568</v>
      </c>
      <c r="C2151" s="9" t="n">
        <v>45793</v>
      </c>
      <c r="D2151" s="4" t="s">
        <v>103</v>
      </c>
      <c r="E2151" s="4" t="n">
        <v>4915.62</v>
      </c>
      <c r="F2151" s="4" t="str">
        <f aca="false">INDEX(Data_Customers!$C$2:$C$602,MATCH(B2151,Data_Customers!$A$2:$A$602,0))</f>
        <v>Trade Account</v>
      </c>
      <c r="G2151" s="4" t="str">
        <f aca="false">INDEX(Data_Customers!$B$2:$B$602,MATCH(B2151,Data_Customers!$A$2:$A$602,0))</f>
        <v>Turner Building Services</v>
      </c>
    </row>
    <row r="2152" customFormat="false" ht="15" hidden="false" customHeight="false" outlineLevel="0" collapsed="false">
      <c r="A2152" s="4" t="s">
        <v>3234</v>
      </c>
      <c r="B2152" s="4" t="s">
        <v>568</v>
      </c>
      <c r="C2152" s="9" t="n">
        <v>45680</v>
      </c>
      <c r="D2152" s="4" t="s">
        <v>103</v>
      </c>
      <c r="E2152" s="4" t="n">
        <v>2844.6</v>
      </c>
      <c r="F2152" s="4" t="str">
        <f aca="false">INDEX(Data_Customers!$C$2:$C$602,MATCH(B2152,Data_Customers!$A$2:$A$602,0))</f>
        <v>Trade Account</v>
      </c>
      <c r="G2152" s="4" t="str">
        <f aca="false">INDEX(Data_Customers!$B$2:$B$602,MATCH(B2152,Data_Customers!$A$2:$A$602,0))</f>
        <v>Turner Building Services</v>
      </c>
    </row>
    <row r="2153" customFormat="false" ht="15" hidden="false" customHeight="false" outlineLevel="0" collapsed="false">
      <c r="A2153" s="4" t="s">
        <v>3235</v>
      </c>
      <c r="B2153" s="4" t="s">
        <v>568</v>
      </c>
      <c r="C2153" s="9" t="n">
        <v>46023</v>
      </c>
      <c r="D2153" s="4" t="s">
        <v>103</v>
      </c>
      <c r="E2153" s="4" t="n">
        <v>3690.54</v>
      </c>
      <c r="F2153" s="4" t="str">
        <f aca="false">INDEX(Data_Customers!$C$2:$C$602,MATCH(B2153,Data_Customers!$A$2:$A$602,0))</f>
        <v>Trade Account</v>
      </c>
      <c r="G2153" s="4" t="str">
        <f aca="false">INDEX(Data_Customers!$B$2:$B$602,MATCH(B2153,Data_Customers!$A$2:$A$602,0))</f>
        <v>Turner Building Services</v>
      </c>
    </row>
    <row r="2154" customFormat="false" ht="15" hidden="false" customHeight="false" outlineLevel="0" collapsed="false">
      <c r="A2154" s="4" t="s">
        <v>3236</v>
      </c>
      <c r="B2154" s="4" t="s">
        <v>568</v>
      </c>
      <c r="C2154" s="9" t="n">
        <v>45354</v>
      </c>
      <c r="D2154" s="4" t="s">
        <v>103</v>
      </c>
      <c r="E2154" s="4" t="n">
        <v>2674.23</v>
      </c>
      <c r="F2154" s="4" t="str">
        <f aca="false">INDEX(Data_Customers!$C$2:$C$602,MATCH(B2154,Data_Customers!$A$2:$A$602,0))</f>
        <v>Trade Account</v>
      </c>
      <c r="G2154" s="4" t="str">
        <f aca="false">INDEX(Data_Customers!$B$2:$B$602,MATCH(B2154,Data_Customers!$A$2:$A$602,0))</f>
        <v>Turner Building Services</v>
      </c>
    </row>
    <row r="2155" customFormat="false" ht="15" hidden="false" customHeight="false" outlineLevel="0" collapsed="false">
      <c r="A2155" s="4" t="s">
        <v>3237</v>
      </c>
      <c r="B2155" s="4" t="s">
        <v>568</v>
      </c>
      <c r="C2155" s="9" t="n">
        <v>45544</v>
      </c>
      <c r="D2155" s="4" t="s">
        <v>103</v>
      </c>
      <c r="E2155" s="4" t="n">
        <v>1306.69</v>
      </c>
      <c r="F2155" s="4" t="str">
        <f aca="false">INDEX(Data_Customers!$C$2:$C$602,MATCH(B2155,Data_Customers!$A$2:$A$602,0))</f>
        <v>Trade Account</v>
      </c>
      <c r="G2155" s="4" t="str">
        <f aca="false">INDEX(Data_Customers!$B$2:$B$602,MATCH(B2155,Data_Customers!$A$2:$A$602,0))</f>
        <v>Turner Building Services</v>
      </c>
    </row>
    <row r="2156" customFormat="false" ht="15" hidden="false" customHeight="false" outlineLevel="0" collapsed="false">
      <c r="A2156" s="4" t="s">
        <v>3238</v>
      </c>
      <c r="B2156" s="4" t="s">
        <v>568</v>
      </c>
      <c r="C2156" s="9" t="n">
        <v>46023</v>
      </c>
      <c r="D2156" s="4" t="s">
        <v>103</v>
      </c>
      <c r="E2156" s="4" t="n">
        <v>5546.16</v>
      </c>
      <c r="F2156" s="4" t="str">
        <f aca="false">INDEX(Data_Customers!$C$2:$C$602,MATCH(B2156,Data_Customers!$A$2:$A$602,0))</f>
        <v>Trade Account</v>
      </c>
      <c r="G2156" s="4" t="str">
        <f aca="false">INDEX(Data_Customers!$B$2:$B$602,MATCH(B2156,Data_Customers!$A$2:$A$602,0))</f>
        <v>Turner Building Services</v>
      </c>
    </row>
    <row r="2157" customFormat="false" ht="15" hidden="false" customHeight="false" outlineLevel="0" collapsed="false">
      <c r="A2157" s="4" t="s">
        <v>3239</v>
      </c>
      <c r="B2157" s="4" t="s">
        <v>570</v>
      </c>
      <c r="C2157" s="9" t="n">
        <v>45630</v>
      </c>
      <c r="D2157" s="4" t="s">
        <v>103</v>
      </c>
      <c r="E2157" s="4" t="n">
        <v>281.51</v>
      </c>
      <c r="F2157" s="4" t="str">
        <f aca="false">INDEX(Data_Customers!$C$2:$C$602,MATCH(B2157,Data_Customers!$A$2:$A$602,0))</f>
        <v>Contractor</v>
      </c>
      <c r="G2157" s="4" t="str">
        <f aca="false">INDEX(Data_Customers!$B$2:$B$602,MATCH(B2157,Data_Customers!$A$2:$A$602,0))</f>
        <v>Wright Building Services</v>
      </c>
    </row>
    <row r="2158" customFormat="false" ht="15" hidden="false" customHeight="false" outlineLevel="0" collapsed="false">
      <c r="A2158" s="4" t="s">
        <v>3240</v>
      </c>
      <c r="B2158" s="4" t="s">
        <v>570</v>
      </c>
      <c r="C2158" s="9" t="n">
        <v>46170</v>
      </c>
      <c r="D2158" s="4" t="s">
        <v>103</v>
      </c>
      <c r="E2158" s="4" t="n">
        <v>462.06</v>
      </c>
      <c r="F2158" s="4" t="str">
        <f aca="false">INDEX(Data_Customers!$C$2:$C$602,MATCH(B2158,Data_Customers!$A$2:$A$602,0))</f>
        <v>Contractor</v>
      </c>
      <c r="G2158" s="4" t="str">
        <f aca="false">INDEX(Data_Customers!$B$2:$B$602,MATCH(B2158,Data_Customers!$A$2:$A$602,0))</f>
        <v>Wright Building Services</v>
      </c>
    </row>
    <row r="2159" customFormat="false" ht="15" hidden="false" customHeight="false" outlineLevel="0" collapsed="false">
      <c r="A2159" s="4" t="s">
        <v>3241</v>
      </c>
      <c r="B2159" s="4" t="s">
        <v>570</v>
      </c>
      <c r="C2159" s="9" t="n">
        <v>46024</v>
      </c>
      <c r="D2159" s="4" t="s">
        <v>103</v>
      </c>
      <c r="E2159" s="4" t="n">
        <v>7157.11</v>
      </c>
      <c r="F2159" s="4" t="str">
        <f aca="false">INDEX(Data_Customers!$C$2:$C$602,MATCH(B2159,Data_Customers!$A$2:$A$602,0))</f>
        <v>Contractor</v>
      </c>
      <c r="G2159" s="4" t="str">
        <f aca="false">INDEX(Data_Customers!$B$2:$B$602,MATCH(B2159,Data_Customers!$A$2:$A$602,0))</f>
        <v>Wright Building Services</v>
      </c>
    </row>
    <row r="2160" customFormat="false" ht="15" hidden="false" customHeight="false" outlineLevel="0" collapsed="false">
      <c r="A2160" s="4" t="s">
        <v>3242</v>
      </c>
      <c r="B2160" s="4" t="s">
        <v>570</v>
      </c>
      <c r="C2160" s="9" t="n">
        <v>45468</v>
      </c>
      <c r="D2160" s="4" t="s">
        <v>103</v>
      </c>
      <c r="E2160" s="4" t="n">
        <v>3904.26</v>
      </c>
      <c r="F2160" s="4" t="str">
        <f aca="false">INDEX(Data_Customers!$C$2:$C$602,MATCH(B2160,Data_Customers!$A$2:$A$602,0))</f>
        <v>Contractor</v>
      </c>
      <c r="G2160" s="4" t="str">
        <f aca="false">INDEX(Data_Customers!$B$2:$B$602,MATCH(B2160,Data_Customers!$A$2:$A$602,0))</f>
        <v>Wright Building Services</v>
      </c>
    </row>
    <row r="2161" customFormat="false" ht="15" hidden="false" customHeight="false" outlineLevel="0" collapsed="false">
      <c r="A2161" s="4" t="s">
        <v>3243</v>
      </c>
      <c r="B2161" s="4" t="s">
        <v>570</v>
      </c>
      <c r="C2161" s="9" t="n">
        <v>45729</v>
      </c>
      <c r="D2161" s="4" t="s">
        <v>103</v>
      </c>
      <c r="E2161" s="4" t="n">
        <v>1553.04</v>
      </c>
      <c r="F2161" s="4" t="str">
        <f aca="false">INDEX(Data_Customers!$C$2:$C$602,MATCH(B2161,Data_Customers!$A$2:$A$602,0))</f>
        <v>Contractor</v>
      </c>
      <c r="G2161" s="4" t="str">
        <f aca="false">INDEX(Data_Customers!$B$2:$B$602,MATCH(B2161,Data_Customers!$A$2:$A$602,0))</f>
        <v>Wright Building Services</v>
      </c>
    </row>
    <row r="2162" customFormat="false" ht="15" hidden="false" customHeight="false" outlineLevel="0" collapsed="false">
      <c r="A2162" s="4" t="s">
        <v>3244</v>
      </c>
      <c r="B2162" s="4" t="s">
        <v>570</v>
      </c>
      <c r="C2162" s="9" t="n">
        <v>45507</v>
      </c>
      <c r="D2162" s="4" t="s">
        <v>103</v>
      </c>
      <c r="E2162" s="4" t="n">
        <v>13905.88</v>
      </c>
      <c r="F2162" s="4" t="str">
        <f aca="false">INDEX(Data_Customers!$C$2:$C$602,MATCH(B2162,Data_Customers!$A$2:$A$602,0))</f>
        <v>Contractor</v>
      </c>
      <c r="G2162" s="4" t="str">
        <f aca="false">INDEX(Data_Customers!$B$2:$B$602,MATCH(B2162,Data_Customers!$A$2:$A$602,0))</f>
        <v>Wright Building Services</v>
      </c>
    </row>
    <row r="2163" customFormat="false" ht="15" hidden="false" customHeight="false" outlineLevel="0" collapsed="false">
      <c r="A2163" s="4" t="s">
        <v>3245</v>
      </c>
      <c r="B2163" s="4" t="s">
        <v>570</v>
      </c>
      <c r="C2163" s="9" t="n">
        <v>45401</v>
      </c>
      <c r="D2163" s="4" t="s">
        <v>103</v>
      </c>
      <c r="E2163" s="4" t="n">
        <v>2255.33</v>
      </c>
      <c r="F2163" s="4" t="str">
        <f aca="false">INDEX(Data_Customers!$C$2:$C$602,MATCH(B2163,Data_Customers!$A$2:$A$602,0))</f>
        <v>Contractor</v>
      </c>
      <c r="G2163" s="4" t="str">
        <f aca="false">INDEX(Data_Customers!$B$2:$B$602,MATCH(B2163,Data_Customers!$A$2:$A$602,0))</f>
        <v>Wright Building Services</v>
      </c>
    </row>
    <row r="2164" customFormat="false" ht="15" hidden="false" customHeight="false" outlineLevel="0" collapsed="false">
      <c r="A2164" s="4" t="s">
        <v>3246</v>
      </c>
      <c r="B2164" s="4" t="s">
        <v>570</v>
      </c>
      <c r="C2164" s="9" t="n">
        <v>45538</v>
      </c>
      <c r="D2164" s="4" t="s">
        <v>103</v>
      </c>
      <c r="E2164" s="4" t="n">
        <v>8181.38</v>
      </c>
      <c r="F2164" s="4" t="str">
        <f aca="false">INDEX(Data_Customers!$C$2:$C$602,MATCH(B2164,Data_Customers!$A$2:$A$602,0))</f>
        <v>Contractor</v>
      </c>
      <c r="G2164" s="4" t="str">
        <f aca="false">INDEX(Data_Customers!$B$2:$B$602,MATCH(B2164,Data_Customers!$A$2:$A$602,0))</f>
        <v>Wright Building Services</v>
      </c>
    </row>
    <row r="2165" customFormat="false" ht="15" hidden="false" customHeight="false" outlineLevel="0" collapsed="false">
      <c r="A2165" s="4" t="s">
        <v>3247</v>
      </c>
      <c r="B2165" s="4" t="s">
        <v>570</v>
      </c>
      <c r="C2165" s="9" t="n">
        <v>46115</v>
      </c>
      <c r="D2165" s="4" t="s">
        <v>103</v>
      </c>
      <c r="E2165" s="4" t="n">
        <v>8983.71</v>
      </c>
      <c r="F2165" s="4" t="str">
        <f aca="false">INDEX(Data_Customers!$C$2:$C$602,MATCH(B2165,Data_Customers!$A$2:$A$602,0))</f>
        <v>Contractor</v>
      </c>
      <c r="G2165" s="4" t="str">
        <f aca="false">INDEX(Data_Customers!$B$2:$B$602,MATCH(B2165,Data_Customers!$A$2:$A$602,0))</f>
        <v>Wright Building Services</v>
      </c>
    </row>
    <row r="2166" customFormat="false" ht="15" hidden="false" customHeight="false" outlineLevel="0" collapsed="false">
      <c r="A2166" s="4" t="s">
        <v>3248</v>
      </c>
      <c r="B2166" s="4" t="s">
        <v>570</v>
      </c>
      <c r="C2166" s="9" t="n">
        <v>45884</v>
      </c>
      <c r="D2166" s="4" t="s">
        <v>103</v>
      </c>
      <c r="E2166" s="4" t="n">
        <v>2059.08</v>
      </c>
      <c r="F2166" s="4" t="str">
        <f aca="false">INDEX(Data_Customers!$C$2:$C$602,MATCH(B2166,Data_Customers!$A$2:$A$602,0))</f>
        <v>Contractor</v>
      </c>
      <c r="G2166" s="4" t="str">
        <f aca="false">INDEX(Data_Customers!$B$2:$B$602,MATCH(B2166,Data_Customers!$A$2:$A$602,0))</f>
        <v>Wright Building Services</v>
      </c>
    </row>
    <row r="2167" customFormat="false" ht="15" hidden="false" customHeight="false" outlineLevel="0" collapsed="false">
      <c r="A2167" s="4" t="s">
        <v>3249</v>
      </c>
      <c r="B2167" s="4" t="s">
        <v>571</v>
      </c>
      <c r="C2167" s="9" t="n">
        <v>45329</v>
      </c>
      <c r="D2167" s="4" t="s">
        <v>85</v>
      </c>
      <c r="E2167" s="4" t="n">
        <v>4606.4</v>
      </c>
      <c r="F2167" s="4" t="str">
        <f aca="false">INDEX(Data_Customers!$C$2:$C$602,MATCH(B2167,Data_Customers!$A$2:$A$602,0))</f>
        <v>Retail</v>
      </c>
      <c r="G2167" s="4" t="str">
        <f aca="false">INDEX(Data_Customers!$B$2:$B$602,MATCH(B2167,Data_Customers!$A$2:$A$602,0))</f>
        <v>Daniel Wilson</v>
      </c>
    </row>
    <row r="2168" customFormat="false" ht="15" hidden="false" customHeight="false" outlineLevel="0" collapsed="false">
      <c r="A2168" s="4" t="s">
        <v>3250</v>
      </c>
      <c r="B2168" s="4" t="s">
        <v>571</v>
      </c>
      <c r="C2168" s="9" t="n">
        <v>45845</v>
      </c>
      <c r="D2168" s="4" t="s">
        <v>85</v>
      </c>
      <c r="E2168" s="4" t="n">
        <v>4969.15</v>
      </c>
      <c r="F2168" s="4" t="str">
        <f aca="false">INDEX(Data_Customers!$C$2:$C$602,MATCH(B2168,Data_Customers!$A$2:$A$602,0))</f>
        <v>Retail</v>
      </c>
      <c r="G2168" s="4" t="str">
        <f aca="false">INDEX(Data_Customers!$B$2:$B$602,MATCH(B2168,Data_Customers!$A$2:$A$602,0))</f>
        <v>Daniel Wilson</v>
      </c>
    </row>
    <row r="2169" customFormat="false" ht="15" hidden="false" customHeight="false" outlineLevel="0" collapsed="false">
      <c r="A2169" s="4" t="s">
        <v>3251</v>
      </c>
      <c r="B2169" s="4" t="s">
        <v>571</v>
      </c>
      <c r="C2169" s="9" t="n">
        <v>45752</v>
      </c>
      <c r="D2169" s="4" t="s">
        <v>85</v>
      </c>
      <c r="E2169" s="4" t="n">
        <v>4729.11</v>
      </c>
      <c r="F2169" s="4" t="str">
        <f aca="false">INDEX(Data_Customers!$C$2:$C$602,MATCH(B2169,Data_Customers!$A$2:$A$602,0))</f>
        <v>Retail</v>
      </c>
      <c r="G2169" s="4" t="str">
        <f aca="false">INDEX(Data_Customers!$B$2:$B$602,MATCH(B2169,Data_Customers!$A$2:$A$602,0))</f>
        <v>Daniel Wilson</v>
      </c>
    </row>
    <row r="2170" customFormat="false" ht="15" hidden="false" customHeight="false" outlineLevel="0" collapsed="false">
      <c r="A2170" s="4" t="s">
        <v>3252</v>
      </c>
      <c r="B2170" s="4" t="s">
        <v>571</v>
      </c>
      <c r="C2170" s="9" t="n">
        <v>46103</v>
      </c>
      <c r="D2170" s="4" t="s">
        <v>85</v>
      </c>
      <c r="E2170" s="4" t="n">
        <v>319.04</v>
      </c>
      <c r="F2170" s="4" t="str">
        <f aca="false">INDEX(Data_Customers!$C$2:$C$602,MATCH(B2170,Data_Customers!$A$2:$A$602,0))</f>
        <v>Retail</v>
      </c>
      <c r="G2170" s="4" t="str">
        <f aca="false">INDEX(Data_Customers!$B$2:$B$602,MATCH(B2170,Data_Customers!$A$2:$A$602,0))</f>
        <v>Daniel Wilson</v>
      </c>
    </row>
    <row r="2171" customFormat="false" ht="15" hidden="false" customHeight="false" outlineLevel="0" collapsed="false">
      <c r="A2171" s="4" t="s">
        <v>3253</v>
      </c>
      <c r="B2171" s="4" t="s">
        <v>576</v>
      </c>
      <c r="C2171" s="9" t="n">
        <v>45337</v>
      </c>
      <c r="D2171" s="4" t="s">
        <v>85</v>
      </c>
      <c r="E2171" s="4" t="n">
        <v>815.7</v>
      </c>
      <c r="F2171" s="4" t="str">
        <f aca="false">INDEX(Data_Customers!$C$2:$C$602,MATCH(B2171,Data_Customers!$A$2:$A$602,0))</f>
        <v>Trade Account</v>
      </c>
      <c r="G2171" s="4" t="str">
        <f aca="false">INDEX(Data_Customers!$B$2:$B$602,MATCH(B2171,Data_Customers!$A$2:$A$602,0))</f>
        <v>Reid Roofing Ltd</v>
      </c>
    </row>
    <row r="2172" customFormat="false" ht="15" hidden="false" customHeight="false" outlineLevel="0" collapsed="false">
      <c r="A2172" s="4" t="s">
        <v>3254</v>
      </c>
      <c r="B2172" s="4" t="s">
        <v>576</v>
      </c>
      <c r="C2172" s="9" t="n">
        <v>45527</v>
      </c>
      <c r="D2172" s="4" t="s">
        <v>85</v>
      </c>
      <c r="E2172" s="4" t="n">
        <v>638.9</v>
      </c>
      <c r="F2172" s="4" t="str">
        <f aca="false">INDEX(Data_Customers!$C$2:$C$602,MATCH(B2172,Data_Customers!$A$2:$A$602,0))</f>
        <v>Trade Account</v>
      </c>
      <c r="G2172" s="4" t="str">
        <f aca="false">INDEX(Data_Customers!$B$2:$B$602,MATCH(B2172,Data_Customers!$A$2:$A$602,0))</f>
        <v>Reid Roofing Ltd</v>
      </c>
    </row>
    <row r="2173" customFormat="false" ht="15" hidden="false" customHeight="false" outlineLevel="0" collapsed="false">
      <c r="A2173" s="4" t="s">
        <v>3255</v>
      </c>
      <c r="B2173" s="4" t="s">
        <v>577</v>
      </c>
      <c r="C2173" s="9" t="n">
        <v>45409</v>
      </c>
      <c r="D2173" s="4" t="s">
        <v>79</v>
      </c>
      <c r="E2173" s="4" t="n">
        <v>98.61</v>
      </c>
      <c r="F2173" s="4" t="str">
        <f aca="false">INDEX(Data_Customers!$C$2:$C$602,MATCH(B2173,Data_Customers!$A$2:$A$602,0))</f>
        <v>Contractor</v>
      </c>
      <c r="G2173" s="4" t="str">
        <f aca="false">INDEX(Data_Customers!$B$2:$B$602,MATCH(B2173,Data_Customers!$A$2:$A$602,0))</f>
        <v>Green Developments</v>
      </c>
    </row>
    <row r="2174" customFormat="false" ht="15" hidden="false" customHeight="false" outlineLevel="0" collapsed="false">
      <c r="A2174" s="4" t="s">
        <v>3256</v>
      </c>
      <c r="B2174" s="4" t="s">
        <v>577</v>
      </c>
      <c r="C2174" s="9" t="n">
        <v>45812</v>
      </c>
      <c r="D2174" s="4" t="s">
        <v>79</v>
      </c>
      <c r="E2174" s="4" t="n">
        <v>10147.03</v>
      </c>
      <c r="F2174" s="4" t="str">
        <f aca="false">INDEX(Data_Customers!$C$2:$C$602,MATCH(B2174,Data_Customers!$A$2:$A$602,0))</f>
        <v>Contractor</v>
      </c>
      <c r="G2174" s="4" t="str">
        <f aca="false">INDEX(Data_Customers!$B$2:$B$602,MATCH(B2174,Data_Customers!$A$2:$A$602,0))</f>
        <v>Green Developments</v>
      </c>
    </row>
    <row r="2175" customFormat="false" ht="15" hidden="false" customHeight="false" outlineLevel="0" collapsed="false">
      <c r="A2175" s="4" t="s">
        <v>3257</v>
      </c>
      <c r="B2175" s="4" t="s">
        <v>577</v>
      </c>
      <c r="C2175" s="9" t="n">
        <v>45377</v>
      </c>
      <c r="D2175" s="4" t="s">
        <v>79</v>
      </c>
      <c r="E2175" s="4" t="n">
        <v>2244.06</v>
      </c>
      <c r="F2175" s="4" t="str">
        <f aca="false">INDEX(Data_Customers!$C$2:$C$602,MATCH(B2175,Data_Customers!$A$2:$A$602,0))</f>
        <v>Contractor</v>
      </c>
      <c r="G2175" s="4" t="str">
        <f aca="false">INDEX(Data_Customers!$B$2:$B$602,MATCH(B2175,Data_Customers!$A$2:$A$602,0))</f>
        <v>Green Developments</v>
      </c>
    </row>
    <row r="2176" customFormat="false" ht="15" hidden="false" customHeight="false" outlineLevel="0" collapsed="false">
      <c r="A2176" s="4" t="s">
        <v>3258</v>
      </c>
      <c r="B2176" s="4" t="s">
        <v>577</v>
      </c>
      <c r="C2176" s="9" t="n">
        <v>46033</v>
      </c>
      <c r="D2176" s="4" t="s">
        <v>79</v>
      </c>
      <c r="E2176" s="4" t="n">
        <v>3550.42</v>
      </c>
      <c r="F2176" s="4" t="str">
        <f aca="false">INDEX(Data_Customers!$C$2:$C$602,MATCH(B2176,Data_Customers!$A$2:$A$602,0))</f>
        <v>Contractor</v>
      </c>
      <c r="G2176" s="4" t="str">
        <f aca="false">INDEX(Data_Customers!$B$2:$B$602,MATCH(B2176,Data_Customers!$A$2:$A$602,0))</f>
        <v>Green Developments</v>
      </c>
    </row>
    <row r="2177" customFormat="false" ht="15" hidden="false" customHeight="false" outlineLevel="0" collapsed="false">
      <c r="A2177" s="4" t="s">
        <v>3259</v>
      </c>
      <c r="B2177" s="4" t="s">
        <v>578</v>
      </c>
      <c r="C2177" s="9" t="n">
        <v>45574</v>
      </c>
      <c r="D2177" s="4" t="s">
        <v>94</v>
      </c>
      <c r="E2177" s="4" t="n">
        <v>5392.58</v>
      </c>
      <c r="F2177" s="4" t="str">
        <f aca="false">INDEX(Data_Customers!$C$2:$C$602,MATCH(B2177,Data_Customers!$A$2:$A$602,0))</f>
        <v>Retail</v>
      </c>
      <c r="G2177" s="4" t="str">
        <f aca="false">INDEX(Data_Customers!$B$2:$B$602,MATCH(B2177,Data_Customers!$A$2:$A$602,0))</f>
        <v>Megan Smith</v>
      </c>
    </row>
    <row r="2178" customFormat="false" ht="15" hidden="false" customHeight="false" outlineLevel="0" collapsed="false">
      <c r="A2178" s="4" t="s">
        <v>3260</v>
      </c>
      <c r="B2178" s="4" t="s">
        <v>580</v>
      </c>
      <c r="C2178" s="9" t="n">
        <v>45495</v>
      </c>
      <c r="D2178" s="4" t="s">
        <v>110</v>
      </c>
      <c r="E2178" s="4" t="n">
        <v>3155.75</v>
      </c>
      <c r="F2178" s="4" t="str">
        <f aca="false">INDEX(Data_Customers!$C$2:$C$602,MATCH(B2178,Data_Customers!$A$2:$A$602,0))</f>
        <v>Housebuilder</v>
      </c>
      <c r="G2178" s="4" t="str">
        <f aca="false">INDEX(Data_Customers!$B$2:$B$602,MATCH(B2178,Data_Customers!$A$2:$A$602,0))</f>
        <v>Cooper Home Improvements</v>
      </c>
    </row>
    <row r="2179" customFormat="false" ht="15" hidden="false" customHeight="false" outlineLevel="0" collapsed="false">
      <c r="A2179" s="4" t="s">
        <v>3261</v>
      </c>
      <c r="B2179" s="4" t="s">
        <v>580</v>
      </c>
      <c r="C2179" s="9" t="n">
        <v>45478</v>
      </c>
      <c r="D2179" s="4" t="s">
        <v>110</v>
      </c>
      <c r="E2179" s="4" t="n">
        <v>1485.63</v>
      </c>
      <c r="F2179" s="4" t="str">
        <f aca="false">INDEX(Data_Customers!$C$2:$C$602,MATCH(B2179,Data_Customers!$A$2:$A$602,0))</f>
        <v>Housebuilder</v>
      </c>
      <c r="G2179" s="4" t="str">
        <f aca="false">INDEX(Data_Customers!$B$2:$B$602,MATCH(B2179,Data_Customers!$A$2:$A$602,0))</f>
        <v>Cooper Home Improvements</v>
      </c>
    </row>
    <row r="2180" customFormat="false" ht="15" hidden="false" customHeight="false" outlineLevel="0" collapsed="false">
      <c r="A2180" s="4" t="s">
        <v>3262</v>
      </c>
      <c r="B2180" s="4" t="s">
        <v>580</v>
      </c>
      <c r="C2180" s="9" t="n">
        <v>45629</v>
      </c>
      <c r="D2180" s="4" t="s">
        <v>110</v>
      </c>
      <c r="E2180" s="4" t="n">
        <v>4787.98</v>
      </c>
      <c r="F2180" s="4" t="str">
        <f aca="false">INDEX(Data_Customers!$C$2:$C$602,MATCH(B2180,Data_Customers!$A$2:$A$602,0))</f>
        <v>Housebuilder</v>
      </c>
      <c r="G2180" s="4" t="str">
        <f aca="false">INDEX(Data_Customers!$B$2:$B$602,MATCH(B2180,Data_Customers!$A$2:$A$602,0))</f>
        <v>Cooper Home Improvements</v>
      </c>
    </row>
    <row r="2181" customFormat="false" ht="15" hidden="false" customHeight="false" outlineLevel="0" collapsed="false">
      <c r="A2181" s="4" t="s">
        <v>3263</v>
      </c>
      <c r="B2181" s="4" t="s">
        <v>580</v>
      </c>
      <c r="C2181" s="9" t="n">
        <v>45724</v>
      </c>
      <c r="D2181" s="4" t="s">
        <v>110</v>
      </c>
      <c r="E2181" s="4" t="n">
        <v>5528.03</v>
      </c>
      <c r="F2181" s="4" t="str">
        <f aca="false">INDEX(Data_Customers!$C$2:$C$602,MATCH(B2181,Data_Customers!$A$2:$A$602,0))</f>
        <v>Housebuilder</v>
      </c>
      <c r="G2181" s="4" t="str">
        <f aca="false">INDEX(Data_Customers!$B$2:$B$602,MATCH(B2181,Data_Customers!$A$2:$A$602,0))</f>
        <v>Cooper Home Improvements</v>
      </c>
    </row>
    <row r="2182" customFormat="false" ht="15" hidden="false" customHeight="false" outlineLevel="0" collapsed="false">
      <c r="A2182" s="4" t="s">
        <v>3264</v>
      </c>
      <c r="B2182" s="4" t="s">
        <v>580</v>
      </c>
      <c r="C2182" s="9" t="n">
        <v>46180</v>
      </c>
      <c r="D2182" s="4" t="s">
        <v>110</v>
      </c>
      <c r="E2182" s="4" t="n">
        <v>310.89</v>
      </c>
      <c r="F2182" s="4" t="str">
        <f aca="false">INDEX(Data_Customers!$C$2:$C$602,MATCH(B2182,Data_Customers!$A$2:$A$602,0))</f>
        <v>Housebuilder</v>
      </c>
      <c r="G2182" s="4" t="str">
        <f aca="false">INDEX(Data_Customers!$B$2:$B$602,MATCH(B2182,Data_Customers!$A$2:$A$602,0))</f>
        <v>Cooper Home Improvements</v>
      </c>
    </row>
    <row r="2183" customFormat="false" ht="15" hidden="false" customHeight="false" outlineLevel="0" collapsed="false">
      <c r="A2183" s="4" t="s">
        <v>3265</v>
      </c>
      <c r="B2183" s="4" t="s">
        <v>580</v>
      </c>
      <c r="C2183" s="9" t="n">
        <v>46012</v>
      </c>
      <c r="D2183" s="4" t="s">
        <v>110</v>
      </c>
      <c r="E2183" s="4" t="n">
        <v>2825.55</v>
      </c>
      <c r="F2183" s="4" t="str">
        <f aca="false">INDEX(Data_Customers!$C$2:$C$602,MATCH(B2183,Data_Customers!$A$2:$A$602,0))</f>
        <v>Housebuilder</v>
      </c>
      <c r="G2183" s="4" t="str">
        <f aca="false">INDEX(Data_Customers!$B$2:$B$602,MATCH(B2183,Data_Customers!$A$2:$A$602,0))</f>
        <v>Cooper Home Improvements</v>
      </c>
    </row>
    <row r="2184" customFormat="false" ht="15" hidden="false" customHeight="false" outlineLevel="0" collapsed="false">
      <c r="A2184" s="4" t="s">
        <v>3266</v>
      </c>
      <c r="B2184" s="4" t="s">
        <v>580</v>
      </c>
      <c r="C2184" s="9" t="n">
        <v>45623</v>
      </c>
      <c r="D2184" s="4" t="s">
        <v>110</v>
      </c>
      <c r="E2184" s="4" t="n">
        <v>1819.4</v>
      </c>
      <c r="F2184" s="4" t="str">
        <f aca="false">INDEX(Data_Customers!$C$2:$C$602,MATCH(B2184,Data_Customers!$A$2:$A$602,0))</f>
        <v>Housebuilder</v>
      </c>
      <c r="G2184" s="4" t="str">
        <f aca="false">INDEX(Data_Customers!$B$2:$B$602,MATCH(B2184,Data_Customers!$A$2:$A$602,0))</f>
        <v>Cooper Home Improvements</v>
      </c>
    </row>
    <row r="2185" customFormat="false" ht="15" hidden="false" customHeight="false" outlineLevel="0" collapsed="false">
      <c r="A2185" s="4" t="s">
        <v>3267</v>
      </c>
      <c r="B2185" s="4" t="s">
        <v>582</v>
      </c>
      <c r="C2185" s="9" t="n">
        <v>45668</v>
      </c>
      <c r="D2185" s="4" t="s">
        <v>103</v>
      </c>
      <c r="E2185" s="4" t="n">
        <v>7036.7</v>
      </c>
      <c r="F2185" s="4" t="str">
        <f aca="false">INDEX(Data_Customers!$C$2:$C$602,MATCH(B2185,Data_Customers!$A$2:$A$602,0))</f>
        <v>Contractor</v>
      </c>
      <c r="G2185" s="4" t="str">
        <f aca="false">INDEX(Data_Customers!$B$2:$B$602,MATCH(B2185,Data_Customers!$A$2:$A$602,0))</f>
        <v>Baker Building Services</v>
      </c>
    </row>
    <row r="2186" customFormat="false" ht="15" hidden="false" customHeight="false" outlineLevel="0" collapsed="false">
      <c r="A2186" s="4" t="s">
        <v>3268</v>
      </c>
      <c r="B2186" s="4" t="s">
        <v>584</v>
      </c>
      <c r="C2186" s="9" t="n">
        <v>46095</v>
      </c>
      <c r="D2186" s="4" t="s">
        <v>94</v>
      </c>
      <c r="E2186" s="4" t="n">
        <v>1232.16</v>
      </c>
      <c r="F2186" s="4" t="str">
        <f aca="false">INDEX(Data_Customers!$C$2:$C$602,MATCH(B2186,Data_Customers!$A$2:$A$602,0))</f>
        <v>Trade Account</v>
      </c>
      <c r="G2186" s="4" t="str">
        <f aca="false">INDEX(Data_Customers!$B$2:$B$602,MATCH(B2186,Data_Customers!$A$2:$A$602,0))</f>
        <v>Hall Roofing Ltd</v>
      </c>
    </row>
    <row r="2187" customFormat="false" ht="15" hidden="false" customHeight="false" outlineLevel="0" collapsed="false">
      <c r="A2187" s="4" t="s">
        <v>3269</v>
      </c>
      <c r="B2187" s="4" t="s">
        <v>584</v>
      </c>
      <c r="C2187" s="9" t="n">
        <v>45844</v>
      </c>
      <c r="D2187" s="4" t="s">
        <v>94</v>
      </c>
      <c r="E2187" s="4" t="n">
        <v>9940.07</v>
      </c>
      <c r="F2187" s="4" t="str">
        <f aca="false">INDEX(Data_Customers!$C$2:$C$602,MATCH(B2187,Data_Customers!$A$2:$A$602,0))</f>
        <v>Trade Account</v>
      </c>
      <c r="G2187" s="4" t="str">
        <f aca="false">INDEX(Data_Customers!$B$2:$B$602,MATCH(B2187,Data_Customers!$A$2:$A$602,0))</f>
        <v>Hall Roofing Ltd</v>
      </c>
    </row>
    <row r="2188" customFormat="false" ht="15" hidden="false" customHeight="false" outlineLevel="0" collapsed="false">
      <c r="A2188" s="4" t="s">
        <v>3270</v>
      </c>
      <c r="B2188" s="4" t="s">
        <v>584</v>
      </c>
      <c r="C2188" s="9" t="n">
        <v>45990</v>
      </c>
      <c r="D2188" s="4" t="s">
        <v>94</v>
      </c>
      <c r="E2188" s="4" t="n">
        <v>7307.38</v>
      </c>
      <c r="F2188" s="4" t="str">
        <f aca="false">INDEX(Data_Customers!$C$2:$C$602,MATCH(B2188,Data_Customers!$A$2:$A$602,0))</f>
        <v>Trade Account</v>
      </c>
      <c r="G2188" s="4" t="str">
        <f aca="false">INDEX(Data_Customers!$B$2:$B$602,MATCH(B2188,Data_Customers!$A$2:$A$602,0))</f>
        <v>Hall Roofing Ltd</v>
      </c>
    </row>
    <row r="2189" customFormat="false" ht="15" hidden="false" customHeight="false" outlineLevel="0" collapsed="false">
      <c r="A2189" s="4" t="s">
        <v>3271</v>
      </c>
      <c r="B2189" s="4" t="s">
        <v>584</v>
      </c>
      <c r="C2189" s="9" t="n">
        <v>45476</v>
      </c>
      <c r="D2189" s="4" t="s">
        <v>94</v>
      </c>
      <c r="E2189" s="4" t="n">
        <v>9653.18</v>
      </c>
      <c r="F2189" s="4" t="str">
        <f aca="false">INDEX(Data_Customers!$C$2:$C$602,MATCH(B2189,Data_Customers!$A$2:$A$602,0))</f>
        <v>Trade Account</v>
      </c>
      <c r="G2189" s="4" t="str">
        <f aca="false">INDEX(Data_Customers!$B$2:$B$602,MATCH(B2189,Data_Customers!$A$2:$A$602,0))</f>
        <v>Hall Roofing Ltd</v>
      </c>
    </row>
    <row r="2190" customFormat="false" ht="15" hidden="false" customHeight="false" outlineLevel="0" collapsed="false">
      <c r="A2190" s="4" t="s">
        <v>3272</v>
      </c>
      <c r="B2190" s="4" t="s">
        <v>585</v>
      </c>
      <c r="C2190" s="9" t="n">
        <v>45427</v>
      </c>
      <c r="D2190" s="4" t="s">
        <v>94</v>
      </c>
      <c r="E2190" s="4" t="n">
        <v>10053.69</v>
      </c>
      <c r="F2190" s="4" t="str">
        <f aca="false">INDEX(Data_Customers!$C$2:$C$602,MATCH(B2190,Data_Customers!$A$2:$A$602,0))</f>
        <v>Retail</v>
      </c>
      <c r="G2190" s="4" t="str">
        <f aca="false">INDEX(Data_Customers!$B$2:$B$602,MATCH(B2190,Data_Customers!$A$2:$A$602,0))</f>
        <v>Laura Hughes</v>
      </c>
    </row>
    <row r="2191" customFormat="false" ht="15" hidden="false" customHeight="false" outlineLevel="0" collapsed="false">
      <c r="A2191" s="4" t="s">
        <v>3273</v>
      </c>
      <c r="B2191" s="4" t="s">
        <v>585</v>
      </c>
      <c r="C2191" s="9" t="n">
        <v>46142</v>
      </c>
      <c r="D2191" s="4" t="s">
        <v>94</v>
      </c>
      <c r="E2191" s="4" t="n">
        <v>1317.55</v>
      </c>
      <c r="F2191" s="4" t="str">
        <f aca="false">INDEX(Data_Customers!$C$2:$C$602,MATCH(B2191,Data_Customers!$A$2:$A$602,0))</f>
        <v>Retail</v>
      </c>
      <c r="G2191" s="4" t="str">
        <f aca="false">INDEX(Data_Customers!$B$2:$B$602,MATCH(B2191,Data_Customers!$A$2:$A$602,0))</f>
        <v>Laura Hughes</v>
      </c>
    </row>
    <row r="2192" customFormat="false" ht="15" hidden="false" customHeight="false" outlineLevel="0" collapsed="false">
      <c r="A2192" s="4" t="s">
        <v>3274</v>
      </c>
      <c r="B2192" s="4" t="s">
        <v>585</v>
      </c>
      <c r="C2192" s="9" t="n">
        <v>45858</v>
      </c>
      <c r="D2192" s="4" t="s">
        <v>94</v>
      </c>
      <c r="E2192" s="4" t="n">
        <v>1854.97</v>
      </c>
      <c r="F2192" s="4" t="str">
        <f aca="false">INDEX(Data_Customers!$C$2:$C$602,MATCH(B2192,Data_Customers!$A$2:$A$602,0))</f>
        <v>Retail</v>
      </c>
      <c r="G2192" s="4" t="str">
        <f aca="false">INDEX(Data_Customers!$B$2:$B$602,MATCH(B2192,Data_Customers!$A$2:$A$602,0))</f>
        <v>Laura Hughes</v>
      </c>
    </row>
    <row r="2193" customFormat="false" ht="15" hidden="false" customHeight="false" outlineLevel="0" collapsed="false">
      <c r="A2193" s="4" t="s">
        <v>3275</v>
      </c>
      <c r="B2193" s="4" t="s">
        <v>585</v>
      </c>
      <c r="C2193" s="9" t="n">
        <v>45669</v>
      </c>
      <c r="D2193" s="4" t="s">
        <v>94</v>
      </c>
      <c r="E2193" s="4" t="n">
        <v>2163.27</v>
      </c>
      <c r="F2193" s="4" t="str">
        <f aca="false">INDEX(Data_Customers!$C$2:$C$602,MATCH(B2193,Data_Customers!$A$2:$A$602,0))</f>
        <v>Retail</v>
      </c>
      <c r="G2193" s="4" t="str">
        <f aca="false">INDEX(Data_Customers!$B$2:$B$602,MATCH(B2193,Data_Customers!$A$2:$A$602,0))</f>
        <v>Laura Hughes</v>
      </c>
    </row>
    <row r="2194" customFormat="false" ht="15" hidden="false" customHeight="false" outlineLevel="0" collapsed="false">
      <c r="A2194" s="4" t="s">
        <v>3276</v>
      </c>
      <c r="B2194" s="4" t="s">
        <v>585</v>
      </c>
      <c r="C2194" s="9" t="n">
        <v>45635</v>
      </c>
      <c r="D2194" s="4" t="s">
        <v>94</v>
      </c>
      <c r="E2194" s="4" t="n">
        <v>6369.09</v>
      </c>
      <c r="F2194" s="4" t="str">
        <f aca="false">INDEX(Data_Customers!$C$2:$C$602,MATCH(B2194,Data_Customers!$A$2:$A$602,0))</f>
        <v>Retail</v>
      </c>
      <c r="G2194" s="4" t="str">
        <f aca="false">INDEX(Data_Customers!$B$2:$B$602,MATCH(B2194,Data_Customers!$A$2:$A$602,0))</f>
        <v>Laura Hughes</v>
      </c>
    </row>
    <row r="2195" customFormat="false" ht="15" hidden="false" customHeight="false" outlineLevel="0" collapsed="false">
      <c r="A2195" s="4" t="s">
        <v>3277</v>
      </c>
      <c r="B2195" s="4" t="s">
        <v>585</v>
      </c>
      <c r="C2195" s="9" t="n">
        <v>45595</v>
      </c>
      <c r="D2195" s="4" t="s">
        <v>94</v>
      </c>
      <c r="E2195" s="4" t="n">
        <v>6534.99</v>
      </c>
      <c r="F2195" s="4" t="str">
        <f aca="false">INDEX(Data_Customers!$C$2:$C$602,MATCH(B2195,Data_Customers!$A$2:$A$602,0))</f>
        <v>Retail</v>
      </c>
      <c r="G2195" s="4" t="str">
        <f aca="false">INDEX(Data_Customers!$B$2:$B$602,MATCH(B2195,Data_Customers!$A$2:$A$602,0))</f>
        <v>Laura Hughes</v>
      </c>
    </row>
    <row r="2196" customFormat="false" ht="15" hidden="false" customHeight="false" outlineLevel="0" collapsed="false">
      <c r="A2196" s="4" t="s">
        <v>3278</v>
      </c>
      <c r="B2196" s="4" t="s">
        <v>585</v>
      </c>
      <c r="C2196" s="9" t="n">
        <v>45579</v>
      </c>
      <c r="D2196" s="4" t="s">
        <v>94</v>
      </c>
      <c r="E2196" s="4" t="n">
        <v>3908.49</v>
      </c>
      <c r="F2196" s="4" t="str">
        <f aca="false">INDEX(Data_Customers!$C$2:$C$602,MATCH(B2196,Data_Customers!$A$2:$A$602,0))</f>
        <v>Retail</v>
      </c>
      <c r="G2196" s="4" t="str">
        <f aca="false">INDEX(Data_Customers!$B$2:$B$602,MATCH(B2196,Data_Customers!$A$2:$A$602,0))</f>
        <v>Laura Hughes</v>
      </c>
    </row>
    <row r="2197" customFormat="false" ht="15" hidden="false" customHeight="false" outlineLevel="0" collapsed="false">
      <c r="A2197" s="4" t="s">
        <v>3279</v>
      </c>
      <c r="B2197" s="4" t="s">
        <v>585</v>
      </c>
      <c r="C2197" s="9" t="n">
        <v>45704</v>
      </c>
      <c r="D2197" s="4" t="s">
        <v>94</v>
      </c>
      <c r="E2197" s="4" t="n">
        <v>1675.2</v>
      </c>
      <c r="F2197" s="4" t="str">
        <f aca="false">INDEX(Data_Customers!$C$2:$C$602,MATCH(B2197,Data_Customers!$A$2:$A$602,0))</f>
        <v>Retail</v>
      </c>
      <c r="G2197" s="4" t="str">
        <f aca="false">INDEX(Data_Customers!$B$2:$B$602,MATCH(B2197,Data_Customers!$A$2:$A$602,0))</f>
        <v>Laura Hughes</v>
      </c>
    </row>
    <row r="2198" customFormat="false" ht="15" hidden="false" customHeight="false" outlineLevel="0" collapsed="false">
      <c r="A2198" s="4" t="s">
        <v>3280</v>
      </c>
      <c r="B2198" s="4" t="s">
        <v>585</v>
      </c>
      <c r="C2198" s="9" t="n">
        <v>45436</v>
      </c>
      <c r="D2198" s="4" t="s">
        <v>94</v>
      </c>
      <c r="E2198" s="4" t="n">
        <v>7445.47</v>
      </c>
      <c r="F2198" s="4" t="str">
        <f aca="false">INDEX(Data_Customers!$C$2:$C$602,MATCH(B2198,Data_Customers!$A$2:$A$602,0))</f>
        <v>Retail</v>
      </c>
      <c r="G2198" s="4" t="str">
        <f aca="false">INDEX(Data_Customers!$B$2:$B$602,MATCH(B2198,Data_Customers!$A$2:$A$602,0))</f>
        <v>Laura Hughes</v>
      </c>
    </row>
    <row r="2199" customFormat="false" ht="15" hidden="false" customHeight="false" outlineLevel="0" collapsed="false">
      <c r="A2199" s="4" t="s">
        <v>3281</v>
      </c>
      <c r="B2199" s="4" t="s">
        <v>585</v>
      </c>
      <c r="C2199" s="9" t="n">
        <v>45564</v>
      </c>
      <c r="D2199" s="4" t="s">
        <v>94</v>
      </c>
      <c r="E2199" s="4" t="n">
        <v>1920.06</v>
      </c>
      <c r="F2199" s="4" t="str">
        <f aca="false">INDEX(Data_Customers!$C$2:$C$602,MATCH(B2199,Data_Customers!$A$2:$A$602,0))</f>
        <v>Retail</v>
      </c>
      <c r="G2199" s="4" t="str">
        <f aca="false">INDEX(Data_Customers!$B$2:$B$602,MATCH(B2199,Data_Customers!$A$2:$A$602,0))</f>
        <v>Laura Hughes</v>
      </c>
    </row>
    <row r="2200" customFormat="false" ht="15" hidden="false" customHeight="false" outlineLevel="0" collapsed="false">
      <c r="A2200" s="4" t="s">
        <v>3282</v>
      </c>
      <c r="B2200" s="4" t="s">
        <v>585</v>
      </c>
      <c r="C2200" s="9" t="n">
        <v>45989</v>
      </c>
      <c r="D2200" s="4" t="s">
        <v>94</v>
      </c>
      <c r="E2200" s="4" t="n">
        <v>3632.9</v>
      </c>
      <c r="F2200" s="4" t="str">
        <f aca="false">INDEX(Data_Customers!$C$2:$C$602,MATCH(B2200,Data_Customers!$A$2:$A$602,0))</f>
        <v>Retail</v>
      </c>
      <c r="G2200" s="4" t="str">
        <f aca="false">INDEX(Data_Customers!$B$2:$B$602,MATCH(B2200,Data_Customers!$A$2:$A$602,0))</f>
        <v>Laura Hughes</v>
      </c>
    </row>
    <row r="2201" customFormat="false" ht="15" hidden="false" customHeight="false" outlineLevel="0" collapsed="false">
      <c r="A2201" s="4" t="s">
        <v>3283</v>
      </c>
      <c r="B2201" s="4" t="s">
        <v>585</v>
      </c>
      <c r="C2201" s="9" t="n">
        <v>46090</v>
      </c>
      <c r="D2201" s="4" t="s">
        <v>94</v>
      </c>
      <c r="E2201" s="4" t="n">
        <v>6356.96</v>
      </c>
      <c r="F2201" s="4" t="str">
        <f aca="false">INDEX(Data_Customers!$C$2:$C$602,MATCH(B2201,Data_Customers!$A$2:$A$602,0))</f>
        <v>Retail</v>
      </c>
      <c r="G2201" s="4" t="str">
        <f aca="false">INDEX(Data_Customers!$B$2:$B$602,MATCH(B2201,Data_Customers!$A$2:$A$602,0))</f>
        <v>Laura Hughes</v>
      </c>
    </row>
    <row r="2202" customFormat="false" ht="15" hidden="false" customHeight="false" outlineLevel="0" collapsed="false">
      <c r="A2202" s="4" t="s">
        <v>3284</v>
      </c>
      <c r="B2202" s="4" t="s">
        <v>585</v>
      </c>
      <c r="C2202" s="9" t="n">
        <v>45356</v>
      </c>
      <c r="D2202" s="4" t="s">
        <v>94</v>
      </c>
      <c r="E2202" s="4" t="n">
        <v>4799.86</v>
      </c>
      <c r="F2202" s="4" t="str">
        <f aca="false">INDEX(Data_Customers!$C$2:$C$602,MATCH(B2202,Data_Customers!$A$2:$A$602,0))</f>
        <v>Retail</v>
      </c>
      <c r="G2202" s="4" t="str">
        <f aca="false">INDEX(Data_Customers!$B$2:$B$602,MATCH(B2202,Data_Customers!$A$2:$A$602,0))</f>
        <v>Laura Hughes</v>
      </c>
    </row>
    <row r="2203" customFormat="false" ht="15" hidden="false" customHeight="false" outlineLevel="0" collapsed="false">
      <c r="A2203" s="4" t="s">
        <v>3285</v>
      </c>
      <c r="B2203" s="4" t="s">
        <v>585</v>
      </c>
      <c r="C2203" s="9" t="n">
        <v>45762</v>
      </c>
      <c r="D2203" s="4" t="s">
        <v>94</v>
      </c>
      <c r="E2203" s="4" t="n">
        <v>1462.22</v>
      </c>
      <c r="F2203" s="4" t="str">
        <f aca="false">INDEX(Data_Customers!$C$2:$C$602,MATCH(B2203,Data_Customers!$A$2:$A$602,0))</f>
        <v>Retail</v>
      </c>
      <c r="G2203" s="4" t="str">
        <f aca="false">INDEX(Data_Customers!$B$2:$B$602,MATCH(B2203,Data_Customers!$A$2:$A$602,0))</f>
        <v>Laura Hughes</v>
      </c>
    </row>
    <row r="2204" customFormat="false" ht="15" hidden="false" customHeight="false" outlineLevel="0" collapsed="false">
      <c r="A2204" s="4" t="s">
        <v>3286</v>
      </c>
      <c r="B2204" s="4" t="s">
        <v>585</v>
      </c>
      <c r="C2204" s="9" t="n">
        <v>46159</v>
      </c>
      <c r="D2204" s="4" t="s">
        <v>94</v>
      </c>
      <c r="E2204" s="4" t="n">
        <v>4169.63</v>
      </c>
      <c r="F2204" s="4" t="str">
        <f aca="false">INDEX(Data_Customers!$C$2:$C$602,MATCH(B2204,Data_Customers!$A$2:$A$602,0))</f>
        <v>Retail</v>
      </c>
      <c r="G2204" s="4" t="str">
        <f aca="false">INDEX(Data_Customers!$B$2:$B$602,MATCH(B2204,Data_Customers!$A$2:$A$602,0))</f>
        <v>Laura Hughes</v>
      </c>
    </row>
    <row r="2205" customFormat="false" ht="15" hidden="false" customHeight="false" outlineLevel="0" collapsed="false">
      <c r="A2205" s="4" t="s">
        <v>3287</v>
      </c>
      <c r="B2205" s="4" t="s">
        <v>585</v>
      </c>
      <c r="C2205" s="9" t="n">
        <v>45351</v>
      </c>
      <c r="D2205" s="4" t="s">
        <v>94</v>
      </c>
      <c r="E2205" s="4" t="n">
        <v>3237.48</v>
      </c>
      <c r="F2205" s="4" t="str">
        <f aca="false">INDEX(Data_Customers!$C$2:$C$602,MATCH(B2205,Data_Customers!$A$2:$A$602,0))</f>
        <v>Retail</v>
      </c>
      <c r="G2205" s="4" t="str">
        <f aca="false">INDEX(Data_Customers!$B$2:$B$602,MATCH(B2205,Data_Customers!$A$2:$A$602,0))</f>
        <v>Laura Hughes</v>
      </c>
    </row>
    <row r="2206" customFormat="false" ht="15" hidden="false" customHeight="false" outlineLevel="0" collapsed="false">
      <c r="A2206" s="4" t="s">
        <v>3288</v>
      </c>
      <c r="B2206" s="4" t="s">
        <v>585</v>
      </c>
      <c r="C2206" s="9" t="n">
        <v>45959</v>
      </c>
      <c r="D2206" s="4" t="s">
        <v>94</v>
      </c>
      <c r="E2206" s="4" t="n">
        <v>5523.39</v>
      </c>
      <c r="F2206" s="4" t="str">
        <f aca="false">INDEX(Data_Customers!$C$2:$C$602,MATCH(B2206,Data_Customers!$A$2:$A$602,0))</f>
        <v>Retail</v>
      </c>
      <c r="G2206" s="4" t="str">
        <f aca="false">INDEX(Data_Customers!$B$2:$B$602,MATCH(B2206,Data_Customers!$A$2:$A$602,0))</f>
        <v>Laura Hughes</v>
      </c>
    </row>
    <row r="2207" customFormat="false" ht="15" hidden="false" customHeight="false" outlineLevel="0" collapsed="false">
      <c r="A2207" s="4" t="s">
        <v>3289</v>
      </c>
      <c r="B2207" s="4" t="s">
        <v>585</v>
      </c>
      <c r="C2207" s="9" t="n">
        <v>45847</v>
      </c>
      <c r="D2207" s="4" t="s">
        <v>94</v>
      </c>
      <c r="E2207" s="4" t="n">
        <v>4753.36</v>
      </c>
      <c r="F2207" s="4" t="str">
        <f aca="false">INDEX(Data_Customers!$C$2:$C$602,MATCH(B2207,Data_Customers!$A$2:$A$602,0))</f>
        <v>Retail</v>
      </c>
      <c r="G2207" s="4" t="str">
        <f aca="false">INDEX(Data_Customers!$B$2:$B$602,MATCH(B2207,Data_Customers!$A$2:$A$602,0))</f>
        <v>Laura Hughes</v>
      </c>
    </row>
    <row r="2208" customFormat="false" ht="15" hidden="false" customHeight="false" outlineLevel="0" collapsed="false">
      <c r="A2208" s="4" t="s">
        <v>3290</v>
      </c>
      <c r="B2208" s="4" t="s">
        <v>585</v>
      </c>
      <c r="C2208" s="9" t="n">
        <v>45948</v>
      </c>
      <c r="D2208" s="4" t="s">
        <v>94</v>
      </c>
      <c r="E2208" s="4" t="n">
        <v>488.04</v>
      </c>
      <c r="F2208" s="4" t="str">
        <f aca="false">INDEX(Data_Customers!$C$2:$C$602,MATCH(B2208,Data_Customers!$A$2:$A$602,0))</f>
        <v>Retail</v>
      </c>
      <c r="G2208" s="4" t="str">
        <f aca="false">INDEX(Data_Customers!$B$2:$B$602,MATCH(B2208,Data_Customers!$A$2:$A$602,0))</f>
        <v>Laura Hughes</v>
      </c>
    </row>
    <row r="2209" customFormat="false" ht="15" hidden="false" customHeight="false" outlineLevel="0" collapsed="false">
      <c r="A2209" s="4" t="s">
        <v>3291</v>
      </c>
      <c r="B2209" s="4" t="s">
        <v>585</v>
      </c>
      <c r="C2209" s="9" t="n">
        <v>45880</v>
      </c>
      <c r="D2209" s="4" t="s">
        <v>94</v>
      </c>
      <c r="E2209" s="4" t="n">
        <v>3083.37</v>
      </c>
      <c r="F2209" s="4" t="str">
        <f aca="false">INDEX(Data_Customers!$C$2:$C$602,MATCH(B2209,Data_Customers!$A$2:$A$602,0))</f>
        <v>Retail</v>
      </c>
      <c r="G2209" s="4" t="str">
        <f aca="false">INDEX(Data_Customers!$B$2:$B$602,MATCH(B2209,Data_Customers!$A$2:$A$602,0))</f>
        <v>Laura Hughes</v>
      </c>
    </row>
    <row r="2210" customFormat="false" ht="15" hidden="false" customHeight="false" outlineLevel="0" collapsed="false">
      <c r="A2210" s="4" t="s">
        <v>3292</v>
      </c>
      <c r="B2210" s="4" t="s">
        <v>585</v>
      </c>
      <c r="C2210" s="9" t="n">
        <v>45614</v>
      </c>
      <c r="D2210" s="4" t="s">
        <v>94</v>
      </c>
      <c r="E2210" s="4" t="n">
        <v>1784.94</v>
      </c>
      <c r="F2210" s="4" t="str">
        <f aca="false">INDEX(Data_Customers!$C$2:$C$602,MATCH(B2210,Data_Customers!$A$2:$A$602,0))</f>
        <v>Retail</v>
      </c>
      <c r="G2210" s="4" t="str">
        <f aca="false">INDEX(Data_Customers!$B$2:$B$602,MATCH(B2210,Data_Customers!$A$2:$A$602,0))</f>
        <v>Laura Hughes</v>
      </c>
    </row>
    <row r="2211" customFormat="false" ht="15" hidden="false" customHeight="false" outlineLevel="0" collapsed="false">
      <c r="A2211" s="4" t="s">
        <v>3293</v>
      </c>
      <c r="B2211" s="4" t="s">
        <v>585</v>
      </c>
      <c r="C2211" s="9" t="n">
        <v>45524</v>
      </c>
      <c r="D2211" s="4" t="s">
        <v>94</v>
      </c>
      <c r="E2211" s="4" t="n">
        <v>3532.66</v>
      </c>
      <c r="F2211" s="4" t="str">
        <f aca="false">INDEX(Data_Customers!$C$2:$C$602,MATCH(B2211,Data_Customers!$A$2:$A$602,0))</f>
        <v>Retail</v>
      </c>
      <c r="G2211" s="4" t="str">
        <f aca="false">INDEX(Data_Customers!$B$2:$B$602,MATCH(B2211,Data_Customers!$A$2:$A$602,0))</f>
        <v>Laura Hughes</v>
      </c>
    </row>
    <row r="2212" customFormat="false" ht="15" hidden="false" customHeight="false" outlineLevel="0" collapsed="false">
      <c r="A2212" s="4" t="s">
        <v>3294</v>
      </c>
      <c r="B2212" s="4" t="s">
        <v>587</v>
      </c>
      <c r="C2212" s="9" t="n">
        <v>45787</v>
      </c>
      <c r="D2212" s="4" t="s">
        <v>79</v>
      </c>
      <c r="E2212" s="4" t="n">
        <v>4094.18</v>
      </c>
      <c r="F2212" s="4" t="str">
        <f aca="false">INDEX(Data_Customers!$C$2:$C$602,MATCH(B2212,Data_Customers!$A$2:$A$602,0))</f>
        <v>Retail</v>
      </c>
      <c r="G2212" s="4" t="str">
        <f aca="false">INDEX(Data_Customers!$B$2:$B$602,MATCH(B2212,Data_Customers!$A$2:$A$602,0))</f>
        <v>Ellie Brown</v>
      </c>
    </row>
    <row r="2213" customFormat="false" ht="15" hidden="false" customHeight="false" outlineLevel="0" collapsed="false">
      <c r="A2213" s="4" t="s">
        <v>3295</v>
      </c>
      <c r="B2213" s="4" t="s">
        <v>587</v>
      </c>
      <c r="C2213" s="9" t="n">
        <v>46096</v>
      </c>
      <c r="D2213" s="4" t="s">
        <v>79</v>
      </c>
      <c r="E2213" s="4" t="n">
        <v>2454.49</v>
      </c>
      <c r="F2213" s="4" t="str">
        <f aca="false">INDEX(Data_Customers!$C$2:$C$602,MATCH(B2213,Data_Customers!$A$2:$A$602,0))</f>
        <v>Retail</v>
      </c>
      <c r="G2213" s="4" t="str">
        <f aca="false">INDEX(Data_Customers!$B$2:$B$602,MATCH(B2213,Data_Customers!$A$2:$A$602,0))</f>
        <v>Ellie Brown</v>
      </c>
    </row>
    <row r="2214" customFormat="false" ht="15" hidden="false" customHeight="false" outlineLevel="0" collapsed="false">
      <c r="A2214" s="4" t="s">
        <v>3296</v>
      </c>
      <c r="B2214" s="4" t="s">
        <v>587</v>
      </c>
      <c r="C2214" s="9" t="n">
        <v>46108</v>
      </c>
      <c r="D2214" s="4" t="s">
        <v>79</v>
      </c>
      <c r="E2214" s="4" t="n">
        <v>10298.53</v>
      </c>
      <c r="F2214" s="4" t="str">
        <f aca="false">INDEX(Data_Customers!$C$2:$C$602,MATCH(B2214,Data_Customers!$A$2:$A$602,0))</f>
        <v>Retail</v>
      </c>
      <c r="G2214" s="4" t="str">
        <f aca="false">INDEX(Data_Customers!$B$2:$B$602,MATCH(B2214,Data_Customers!$A$2:$A$602,0))</f>
        <v>Ellie Brown</v>
      </c>
    </row>
    <row r="2215" customFormat="false" ht="15" hidden="false" customHeight="false" outlineLevel="0" collapsed="false">
      <c r="A2215" s="4" t="s">
        <v>3297</v>
      </c>
      <c r="B2215" s="4" t="s">
        <v>587</v>
      </c>
      <c r="C2215" s="9" t="n">
        <v>45901</v>
      </c>
      <c r="D2215" s="4" t="s">
        <v>79</v>
      </c>
      <c r="E2215" s="4" t="n">
        <v>1699.02</v>
      </c>
      <c r="F2215" s="4" t="str">
        <f aca="false">INDEX(Data_Customers!$C$2:$C$602,MATCH(B2215,Data_Customers!$A$2:$A$602,0))</f>
        <v>Retail</v>
      </c>
      <c r="G2215" s="4" t="str">
        <f aca="false">INDEX(Data_Customers!$B$2:$B$602,MATCH(B2215,Data_Customers!$A$2:$A$602,0))</f>
        <v>Ellie Brown</v>
      </c>
    </row>
    <row r="2216" customFormat="false" ht="15" hidden="false" customHeight="false" outlineLevel="0" collapsed="false">
      <c r="A2216" s="4" t="s">
        <v>3298</v>
      </c>
      <c r="B2216" s="4" t="s">
        <v>587</v>
      </c>
      <c r="C2216" s="9" t="n">
        <v>45931</v>
      </c>
      <c r="D2216" s="4" t="s">
        <v>79</v>
      </c>
      <c r="E2216" s="4" t="n">
        <v>4582.15</v>
      </c>
      <c r="F2216" s="4" t="str">
        <f aca="false">INDEX(Data_Customers!$C$2:$C$602,MATCH(B2216,Data_Customers!$A$2:$A$602,0))</f>
        <v>Retail</v>
      </c>
      <c r="G2216" s="4" t="str">
        <f aca="false">INDEX(Data_Customers!$B$2:$B$602,MATCH(B2216,Data_Customers!$A$2:$A$602,0))</f>
        <v>Ellie Brown</v>
      </c>
    </row>
    <row r="2217" customFormat="false" ht="15" hidden="false" customHeight="false" outlineLevel="0" collapsed="false">
      <c r="A2217" s="4" t="s">
        <v>3299</v>
      </c>
      <c r="B2217" s="4" t="s">
        <v>587</v>
      </c>
      <c r="C2217" s="9" t="n">
        <v>45328</v>
      </c>
      <c r="D2217" s="4" t="s">
        <v>79</v>
      </c>
      <c r="E2217" s="4" t="n">
        <v>7127.56</v>
      </c>
      <c r="F2217" s="4" t="str">
        <f aca="false">INDEX(Data_Customers!$C$2:$C$602,MATCH(B2217,Data_Customers!$A$2:$A$602,0))</f>
        <v>Retail</v>
      </c>
      <c r="G2217" s="4" t="str">
        <f aca="false">INDEX(Data_Customers!$B$2:$B$602,MATCH(B2217,Data_Customers!$A$2:$A$602,0))</f>
        <v>Ellie Brown</v>
      </c>
    </row>
    <row r="2218" customFormat="false" ht="15" hidden="false" customHeight="false" outlineLevel="0" collapsed="false">
      <c r="A2218" s="4" t="s">
        <v>3300</v>
      </c>
      <c r="B2218" s="4" t="s">
        <v>587</v>
      </c>
      <c r="C2218" s="9" t="n">
        <v>45704</v>
      </c>
      <c r="D2218" s="4" t="s">
        <v>79</v>
      </c>
      <c r="E2218" s="4" t="n">
        <v>1636.83</v>
      </c>
      <c r="F2218" s="4" t="str">
        <f aca="false">INDEX(Data_Customers!$C$2:$C$602,MATCH(B2218,Data_Customers!$A$2:$A$602,0))</f>
        <v>Retail</v>
      </c>
      <c r="G2218" s="4" t="str">
        <f aca="false">INDEX(Data_Customers!$B$2:$B$602,MATCH(B2218,Data_Customers!$A$2:$A$602,0))</f>
        <v>Ellie Brown</v>
      </c>
    </row>
    <row r="2219" customFormat="false" ht="15" hidden="false" customHeight="false" outlineLevel="0" collapsed="false">
      <c r="A2219" s="4" t="s">
        <v>3301</v>
      </c>
      <c r="B2219" s="4" t="s">
        <v>587</v>
      </c>
      <c r="C2219" s="9" t="n">
        <v>45595</v>
      </c>
      <c r="D2219" s="4" t="s">
        <v>79</v>
      </c>
      <c r="E2219" s="4" t="n">
        <v>5917.95</v>
      </c>
      <c r="F2219" s="4" t="str">
        <f aca="false">INDEX(Data_Customers!$C$2:$C$602,MATCH(B2219,Data_Customers!$A$2:$A$602,0))</f>
        <v>Retail</v>
      </c>
      <c r="G2219" s="4" t="str">
        <f aca="false">INDEX(Data_Customers!$B$2:$B$602,MATCH(B2219,Data_Customers!$A$2:$A$602,0))</f>
        <v>Ellie Brown</v>
      </c>
    </row>
    <row r="2220" customFormat="false" ht="15" hidden="false" customHeight="false" outlineLevel="0" collapsed="false">
      <c r="A2220" s="4" t="s">
        <v>3302</v>
      </c>
      <c r="B2220" s="4" t="s">
        <v>587</v>
      </c>
      <c r="C2220" s="9" t="n">
        <v>45554</v>
      </c>
      <c r="D2220" s="4" t="s">
        <v>79</v>
      </c>
      <c r="E2220" s="4" t="n">
        <v>6853.16</v>
      </c>
      <c r="F2220" s="4" t="str">
        <f aca="false">INDEX(Data_Customers!$C$2:$C$602,MATCH(B2220,Data_Customers!$A$2:$A$602,0))</f>
        <v>Retail</v>
      </c>
      <c r="G2220" s="4" t="str">
        <f aca="false">INDEX(Data_Customers!$B$2:$B$602,MATCH(B2220,Data_Customers!$A$2:$A$602,0))</f>
        <v>Ellie Brown</v>
      </c>
    </row>
    <row r="2221" customFormat="false" ht="15" hidden="false" customHeight="false" outlineLevel="0" collapsed="false">
      <c r="A2221" s="4" t="s">
        <v>3303</v>
      </c>
      <c r="B2221" s="4" t="s">
        <v>587</v>
      </c>
      <c r="C2221" s="9" t="n">
        <v>46174</v>
      </c>
      <c r="D2221" s="4" t="s">
        <v>79</v>
      </c>
      <c r="E2221" s="4" t="n">
        <v>5670.67</v>
      </c>
      <c r="F2221" s="4" t="str">
        <f aca="false">INDEX(Data_Customers!$C$2:$C$602,MATCH(B2221,Data_Customers!$A$2:$A$602,0))</f>
        <v>Retail</v>
      </c>
      <c r="G2221" s="4" t="str">
        <f aca="false">INDEX(Data_Customers!$B$2:$B$602,MATCH(B2221,Data_Customers!$A$2:$A$602,0))</f>
        <v>Ellie Brown</v>
      </c>
    </row>
    <row r="2222" customFormat="false" ht="15" hidden="false" customHeight="false" outlineLevel="0" collapsed="false">
      <c r="A2222" s="4" t="s">
        <v>3304</v>
      </c>
      <c r="B2222" s="4" t="s">
        <v>587</v>
      </c>
      <c r="C2222" s="9" t="n">
        <v>45894</v>
      </c>
      <c r="D2222" s="4" t="s">
        <v>79</v>
      </c>
      <c r="E2222" s="4" t="n">
        <v>10317.34</v>
      </c>
      <c r="F2222" s="4" t="str">
        <f aca="false">INDEX(Data_Customers!$C$2:$C$602,MATCH(B2222,Data_Customers!$A$2:$A$602,0))</f>
        <v>Retail</v>
      </c>
      <c r="G2222" s="4" t="str">
        <f aca="false">INDEX(Data_Customers!$B$2:$B$602,MATCH(B2222,Data_Customers!$A$2:$A$602,0))</f>
        <v>Ellie Brown</v>
      </c>
    </row>
    <row r="2223" customFormat="false" ht="15" hidden="false" customHeight="false" outlineLevel="0" collapsed="false">
      <c r="A2223" s="4" t="s">
        <v>3305</v>
      </c>
      <c r="B2223" s="4" t="s">
        <v>587</v>
      </c>
      <c r="C2223" s="9" t="n">
        <v>45473</v>
      </c>
      <c r="D2223" s="4" t="s">
        <v>79</v>
      </c>
      <c r="E2223" s="4" t="n">
        <v>4944.4</v>
      </c>
      <c r="F2223" s="4" t="str">
        <f aca="false">INDEX(Data_Customers!$C$2:$C$602,MATCH(B2223,Data_Customers!$A$2:$A$602,0))</f>
        <v>Retail</v>
      </c>
      <c r="G2223" s="4" t="str">
        <f aca="false">INDEX(Data_Customers!$B$2:$B$602,MATCH(B2223,Data_Customers!$A$2:$A$602,0))</f>
        <v>Ellie Brown</v>
      </c>
    </row>
    <row r="2224" customFormat="false" ht="15" hidden="false" customHeight="false" outlineLevel="0" collapsed="false">
      <c r="A2224" s="4" t="s">
        <v>3306</v>
      </c>
      <c r="B2224" s="4" t="s">
        <v>587</v>
      </c>
      <c r="C2224" s="9" t="n">
        <v>45845</v>
      </c>
      <c r="D2224" s="4" t="s">
        <v>79</v>
      </c>
      <c r="E2224" s="4" t="n">
        <v>1096.15</v>
      </c>
      <c r="F2224" s="4" t="str">
        <f aca="false">INDEX(Data_Customers!$C$2:$C$602,MATCH(B2224,Data_Customers!$A$2:$A$602,0))</f>
        <v>Retail</v>
      </c>
      <c r="G2224" s="4" t="str">
        <f aca="false">INDEX(Data_Customers!$B$2:$B$602,MATCH(B2224,Data_Customers!$A$2:$A$602,0))</f>
        <v>Ellie Brown</v>
      </c>
    </row>
    <row r="2225" customFormat="false" ht="15" hidden="false" customHeight="false" outlineLevel="0" collapsed="false">
      <c r="A2225" s="4" t="s">
        <v>3307</v>
      </c>
      <c r="B2225" s="4" t="s">
        <v>587</v>
      </c>
      <c r="C2225" s="9" t="n">
        <v>45346</v>
      </c>
      <c r="D2225" s="4" t="s">
        <v>79</v>
      </c>
      <c r="E2225" s="4" t="n">
        <v>6293.48</v>
      </c>
      <c r="F2225" s="4" t="str">
        <f aca="false">INDEX(Data_Customers!$C$2:$C$602,MATCH(B2225,Data_Customers!$A$2:$A$602,0))</f>
        <v>Retail</v>
      </c>
      <c r="G2225" s="4" t="str">
        <f aca="false">INDEX(Data_Customers!$B$2:$B$602,MATCH(B2225,Data_Customers!$A$2:$A$602,0))</f>
        <v>Ellie Brown</v>
      </c>
    </row>
    <row r="2226" customFormat="false" ht="15" hidden="false" customHeight="false" outlineLevel="0" collapsed="false">
      <c r="A2226" s="4" t="s">
        <v>3308</v>
      </c>
      <c r="B2226" s="4" t="s">
        <v>587</v>
      </c>
      <c r="C2226" s="9" t="n">
        <v>45926</v>
      </c>
      <c r="D2226" s="4" t="s">
        <v>79</v>
      </c>
      <c r="E2226" s="4" t="n">
        <v>3204.24</v>
      </c>
      <c r="F2226" s="4" t="str">
        <f aca="false">INDEX(Data_Customers!$C$2:$C$602,MATCH(B2226,Data_Customers!$A$2:$A$602,0))</f>
        <v>Retail</v>
      </c>
      <c r="G2226" s="4" t="str">
        <f aca="false">INDEX(Data_Customers!$B$2:$B$602,MATCH(B2226,Data_Customers!$A$2:$A$602,0))</f>
        <v>Ellie Brown</v>
      </c>
    </row>
    <row r="2227" customFormat="false" ht="15" hidden="false" customHeight="false" outlineLevel="0" collapsed="false">
      <c r="A2227" s="4" t="s">
        <v>3309</v>
      </c>
      <c r="B2227" s="4" t="s">
        <v>587</v>
      </c>
      <c r="C2227" s="9" t="n">
        <v>45870</v>
      </c>
      <c r="D2227" s="4" t="s">
        <v>79</v>
      </c>
      <c r="E2227" s="4" t="n">
        <v>1871.17</v>
      </c>
      <c r="F2227" s="4" t="str">
        <f aca="false">INDEX(Data_Customers!$C$2:$C$602,MATCH(B2227,Data_Customers!$A$2:$A$602,0))</f>
        <v>Retail</v>
      </c>
      <c r="G2227" s="4" t="str">
        <f aca="false">INDEX(Data_Customers!$B$2:$B$602,MATCH(B2227,Data_Customers!$A$2:$A$602,0))</f>
        <v>Ellie Brown</v>
      </c>
    </row>
    <row r="2228" customFormat="false" ht="15" hidden="false" customHeight="false" outlineLevel="0" collapsed="false">
      <c r="A2228" s="4" t="s">
        <v>3310</v>
      </c>
      <c r="B2228" s="4" t="s">
        <v>587</v>
      </c>
      <c r="C2228" s="9" t="n">
        <v>45326</v>
      </c>
      <c r="D2228" s="4" t="s">
        <v>79</v>
      </c>
      <c r="E2228" s="4" t="n">
        <v>5182.75</v>
      </c>
      <c r="F2228" s="4" t="str">
        <f aca="false">INDEX(Data_Customers!$C$2:$C$602,MATCH(B2228,Data_Customers!$A$2:$A$602,0))</f>
        <v>Retail</v>
      </c>
      <c r="G2228" s="4" t="str">
        <f aca="false">INDEX(Data_Customers!$B$2:$B$602,MATCH(B2228,Data_Customers!$A$2:$A$602,0))</f>
        <v>Ellie Brown</v>
      </c>
    </row>
    <row r="2229" customFormat="false" ht="15" hidden="false" customHeight="false" outlineLevel="0" collapsed="false">
      <c r="A2229" s="4" t="s">
        <v>3311</v>
      </c>
      <c r="B2229" s="4" t="s">
        <v>587</v>
      </c>
      <c r="C2229" s="9" t="n">
        <v>45396</v>
      </c>
      <c r="D2229" s="4" t="s">
        <v>79</v>
      </c>
      <c r="E2229" s="4" t="n">
        <v>333.89</v>
      </c>
      <c r="F2229" s="4" t="str">
        <f aca="false">INDEX(Data_Customers!$C$2:$C$602,MATCH(B2229,Data_Customers!$A$2:$A$602,0))</f>
        <v>Retail</v>
      </c>
      <c r="G2229" s="4" t="str">
        <f aca="false">INDEX(Data_Customers!$B$2:$B$602,MATCH(B2229,Data_Customers!$A$2:$A$602,0))</f>
        <v>Ellie Brown</v>
      </c>
    </row>
    <row r="2230" customFormat="false" ht="15" hidden="false" customHeight="false" outlineLevel="0" collapsed="false">
      <c r="A2230" s="4" t="s">
        <v>3312</v>
      </c>
      <c r="B2230" s="4" t="s">
        <v>587</v>
      </c>
      <c r="C2230" s="9" t="n">
        <v>45765</v>
      </c>
      <c r="D2230" s="4" t="s">
        <v>79</v>
      </c>
      <c r="E2230" s="4" t="n">
        <v>5751.36</v>
      </c>
      <c r="F2230" s="4" t="str">
        <f aca="false">INDEX(Data_Customers!$C$2:$C$602,MATCH(B2230,Data_Customers!$A$2:$A$602,0))</f>
        <v>Retail</v>
      </c>
      <c r="G2230" s="4" t="str">
        <f aca="false">INDEX(Data_Customers!$B$2:$B$602,MATCH(B2230,Data_Customers!$A$2:$A$602,0))</f>
        <v>Ellie Brown</v>
      </c>
    </row>
    <row r="2231" customFormat="false" ht="15" hidden="false" customHeight="false" outlineLevel="0" collapsed="false">
      <c r="A2231" s="4" t="s">
        <v>3313</v>
      </c>
      <c r="B2231" s="4" t="s">
        <v>587</v>
      </c>
      <c r="C2231" s="9" t="n">
        <v>45990</v>
      </c>
      <c r="D2231" s="4" t="s">
        <v>79</v>
      </c>
      <c r="E2231" s="4" t="n">
        <v>4444.72</v>
      </c>
      <c r="F2231" s="4" t="str">
        <f aca="false">INDEX(Data_Customers!$C$2:$C$602,MATCH(B2231,Data_Customers!$A$2:$A$602,0))</f>
        <v>Retail</v>
      </c>
      <c r="G2231" s="4" t="str">
        <f aca="false">INDEX(Data_Customers!$B$2:$B$602,MATCH(B2231,Data_Customers!$A$2:$A$602,0))</f>
        <v>Ellie Brown</v>
      </c>
    </row>
    <row r="2232" customFormat="false" ht="15" hidden="false" customHeight="false" outlineLevel="0" collapsed="false">
      <c r="A2232" s="4" t="s">
        <v>3314</v>
      </c>
      <c r="B2232" s="4" t="s">
        <v>587</v>
      </c>
      <c r="C2232" s="9" t="n">
        <v>45671</v>
      </c>
      <c r="D2232" s="4" t="s">
        <v>79</v>
      </c>
      <c r="E2232" s="4" t="n">
        <v>1155.69</v>
      </c>
      <c r="F2232" s="4" t="str">
        <f aca="false">INDEX(Data_Customers!$C$2:$C$602,MATCH(B2232,Data_Customers!$A$2:$A$602,0))</f>
        <v>Retail</v>
      </c>
      <c r="G2232" s="4" t="str">
        <f aca="false">INDEX(Data_Customers!$B$2:$B$602,MATCH(B2232,Data_Customers!$A$2:$A$602,0))</f>
        <v>Ellie Brown</v>
      </c>
    </row>
    <row r="2233" customFormat="false" ht="15" hidden="false" customHeight="false" outlineLevel="0" collapsed="false">
      <c r="A2233" s="4" t="s">
        <v>3315</v>
      </c>
      <c r="B2233" s="4" t="s">
        <v>587</v>
      </c>
      <c r="C2233" s="9" t="n">
        <v>45990</v>
      </c>
      <c r="D2233" s="4" t="s">
        <v>79</v>
      </c>
      <c r="E2233" s="4" t="n">
        <v>1563.1</v>
      </c>
      <c r="F2233" s="4" t="str">
        <f aca="false">INDEX(Data_Customers!$C$2:$C$602,MATCH(B2233,Data_Customers!$A$2:$A$602,0))</f>
        <v>Retail</v>
      </c>
      <c r="G2233" s="4" t="str">
        <f aca="false">INDEX(Data_Customers!$B$2:$B$602,MATCH(B2233,Data_Customers!$A$2:$A$602,0))</f>
        <v>Ellie Brown</v>
      </c>
    </row>
    <row r="2234" customFormat="false" ht="15" hidden="false" customHeight="false" outlineLevel="0" collapsed="false">
      <c r="A2234" s="4" t="s">
        <v>3316</v>
      </c>
      <c r="B2234" s="4" t="s">
        <v>587</v>
      </c>
      <c r="C2234" s="9" t="n">
        <v>45478</v>
      </c>
      <c r="D2234" s="4" t="s">
        <v>79</v>
      </c>
      <c r="E2234" s="4" t="n">
        <v>4613.37</v>
      </c>
      <c r="F2234" s="4" t="str">
        <f aca="false">INDEX(Data_Customers!$C$2:$C$602,MATCH(B2234,Data_Customers!$A$2:$A$602,0))</f>
        <v>Retail</v>
      </c>
      <c r="G2234" s="4" t="str">
        <f aca="false">INDEX(Data_Customers!$B$2:$B$602,MATCH(B2234,Data_Customers!$A$2:$A$602,0))</f>
        <v>Ellie Brown</v>
      </c>
    </row>
    <row r="2235" customFormat="false" ht="15" hidden="false" customHeight="false" outlineLevel="0" collapsed="false">
      <c r="A2235" s="4" t="s">
        <v>3317</v>
      </c>
      <c r="B2235" s="4" t="s">
        <v>587</v>
      </c>
      <c r="C2235" s="9" t="n">
        <v>46172</v>
      </c>
      <c r="D2235" s="4" t="s">
        <v>79</v>
      </c>
      <c r="E2235" s="4" t="n">
        <v>2358.7</v>
      </c>
      <c r="F2235" s="4" t="str">
        <f aca="false">INDEX(Data_Customers!$C$2:$C$602,MATCH(B2235,Data_Customers!$A$2:$A$602,0))</f>
        <v>Retail</v>
      </c>
      <c r="G2235" s="4" t="str">
        <f aca="false">INDEX(Data_Customers!$B$2:$B$602,MATCH(B2235,Data_Customers!$A$2:$A$602,0))</f>
        <v>Ellie Brown</v>
      </c>
    </row>
    <row r="2236" customFormat="false" ht="15" hidden="false" customHeight="false" outlineLevel="0" collapsed="false">
      <c r="A2236" s="4" t="s">
        <v>3318</v>
      </c>
      <c r="B2236" s="4" t="s">
        <v>587</v>
      </c>
      <c r="C2236" s="9" t="n">
        <v>45637</v>
      </c>
      <c r="D2236" s="4" t="s">
        <v>79</v>
      </c>
      <c r="E2236" s="4" t="n">
        <v>3128.76</v>
      </c>
      <c r="F2236" s="4" t="str">
        <f aca="false">INDEX(Data_Customers!$C$2:$C$602,MATCH(B2236,Data_Customers!$A$2:$A$602,0))</f>
        <v>Retail</v>
      </c>
      <c r="G2236" s="4" t="str">
        <f aca="false">INDEX(Data_Customers!$B$2:$B$602,MATCH(B2236,Data_Customers!$A$2:$A$602,0))</f>
        <v>Ellie Brown</v>
      </c>
    </row>
    <row r="2237" customFormat="false" ht="15" hidden="false" customHeight="false" outlineLevel="0" collapsed="false">
      <c r="A2237" s="4" t="s">
        <v>3319</v>
      </c>
      <c r="B2237" s="4" t="s">
        <v>587</v>
      </c>
      <c r="C2237" s="9" t="n">
        <v>46109</v>
      </c>
      <c r="D2237" s="4" t="s">
        <v>79</v>
      </c>
      <c r="E2237" s="4" t="n">
        <v>7589.56</v>
      </c>
      <c r="F2237" s="4" t="str">
        <f aca="false">INDEX(Data_Customers!$C$2:$C$602,MATCH(B2237,Data_Customers!$A$2:$A$602,0))</f>
        <v>Retail</v>
      </c>
      <c r="G2237" s="4" t="str">
        <f aca="false">INDEX(Data_Customers!$B$2:$B$602,MATCH(B2237,Data_Customers!$A$2:$A$602,0))</f>
        <v>Ellie Brown</v>
      </c>
    </row>
    <row r="2238" customFormat="false" ht="15" hidden="false" customHeight="false" outlineLevel="0" collapsed="false">
      <c r="A2238" s="4" t="s">
        <v>3320</v>
      </c>
      <c r="B2238" s="4" t="s">
        <v>587</v>
      </c>
      <c r="C2238" s="9" t="n">
        <v>46146</v>
      </c>
      <c r="D2238" s="4" t="s">
        <v>79</v>
      </c>
      <c r="E2238" s="4" t="n">
        <v>6546.05</v>
      </c>
      <c r="F2238" s="4" t="str">
        <f aca="false">INDEX(Data_Customers!$C$2:$C$602,MATCH(B2238,Data_Customers!$A$2:$A$602,0))</f>
        <v>Retail</v>
      </c>
      <c r="G2238" s="4" t="str">
        <f aca="false">INDEX(Data_Customers!$B$2:$B$602,MATCH(B2238,Data_Customers!$A$2:$A$602,0))</f>
        <v>Ellie Brown</v>
      </c>
    </row>
    <row r="2239" customFormat="false" ht="15" hidden="false" customHeight="false" outlineLevel="0" collapsed="false">
      <c r="A2239" s="4" t="s">
        <v>3321</v>
      </c>
      <c r="B2239" s="4" t="s">
        <v>587</v>
      </c>
      <c r="C2239" s="9" t="n">
        <v>45855</v>
      </c>
      <c r="D2239" s="4" t="s">
        <v>79</v>
      </c>
      <c r="E2239" s="4" t="n">
        <v>1183.32</v>
      </c>
      <c r="F2239" s="4" t="str">
        <f aca="false">INDEX(Data_Customers!$C$2:$C$602,MATCH(B2239,Data_Customers!$A$2:$A$602,0))</f>
        <v>Retail</v>
      </c>
      <c r="G2239" s="4" t="str">
        <f aca="false">INDEX(Data_Customers!$B$2:$B$602,MATCH(B2239,Data_Customers!$A$2:$A$602,0))</f>
        <v>Ellie Brown</v>
      </c>
    </row>
    <row r="2240" customFormat="false" ht="15" hidden="false" customHeight="false" outlineLevel="0" collapsed="false">
      <c r="A2240" s="4" t="s">
        <v>3322</v>
      </c>
      <c r="B2240" s="4" t="s">
        <v>588</v>
      </c>
      <c r="C2240" s="9" t="n">
        <v>45341</v>
      </c>
      <c r="D2240" s="4" t="s">
        <v>94</v>
      </c>
      <c r="E2240" s="4" t="n">
        <v>909.7</v>
      </c>
      <c r="F2240" s="4" t="str">
        <f aca="false">INDEX(Data_Customers!$C$2:$C$602,MATCH(B2240,Data_Customers!$A$2:$A$602,0))</f>
        <v>Contractor</v>
      </c>
      <c r="G2240" s="4" t="str">
        <f aca="false">INDEX(Data_Customers!$B$2:$B$602,MATCH(B2240,Data_Customers!$A$2:$A$602,0))</f>
        <v>Turner Home Improvements</v>
      </c>
    </row>
    <row r="2241" customFormat="false" ht="15" hidden="false" customHeight="false" outlineLevel="0" collapsed="false">
      <c r="A2241" s="4" t="s">
        <v>3323</v>
      </c>
      <c r="B2241" s="4" t="s">
        <v>588</v>
      </c>
      <c r="C2241" s="9" t="n">
        <v>45985</v>
      </c>
      <c r="D2241" s="4" t="s">
        <v>94</v>
      </c>
      <c r="E2241" s="4" t="n">
        <v>3198.99</v>
      </c>
      <c r="F2241" s="4" t="str">
        <f aca="false">INDEX(Data_Customers!$C$2:$C$602,MATCH(B2241,Data_Customers!$A$2:$A$602,0))</f>
        <v>Contractor</v>
      </c>
      <c r="G2241" s="4" t="str">
        <f aca="false">INDEX(Data_Customers!$B$2:$B$602,MATCH(B2241,Data_Customers!$A$2:$A$602,0))</f>
        <v>Turner Home Improvements</v>
      </c>
    </row>
    <row r="2242" customFormat="false" ht="15" hidden="false" customHeight="false" outlineLevel="0" collapsed="false">
      <c r="A2242" s="4" t="s">
        <v>3324</v>
      </c>
      <c r="B2242" s="4" t="s">
        <v>589</v>
      </c>
      <c r="C2242" s="9" t="n">
        <v>45810</v>
      </c>
      <c r="D2242" s="4" t="s">
        <v>75</v>
      </c>
      <c r="E2242" s="4" t="n">
        <v>5305.82</v>
      </c>
      <c r="F2242" s="4" t="str">
        <f aca="false">INDEX(Data_Customers!$C$2:$C$602,MATCH(B2242,Data_Customers!$A$2:$A$602,0))</f>
        <v>Retail</v>
      </c>
      <c r="G2242" s="4" t="str">
        <f aca="false">INDEX(Data_Customers!$B$2:$B$602,MATCH(B2242,Data_Customers!$A$2:$A$602,0))</f>
        <v>Sarah Patel</v>
      </c>
    </row>
    <row r="2243" customFormat="false" ht="15" hidden="false" customHeight="false" outlineLevel="0" collapsed="false">
      <c r="A2243" s="4" t="s">
        <v>3325</v>
      </c>
      <c r="B2243" s="4" t="s">
        <v>589</v>
      </c>
      <c r="C2243" s="9" t="n">
        <v>46193</v>
      </c>
      <c r="D2243" s="4" t="s">
        <v>75</v>
      </c>
      <c r="E2243" s="4" t="n">
        <v>8532.2</v>
      </c>
      <c r="F2243" s="4" t="str">
        <f aca="false">INDEX(Data_Customers!$C$2:$C$602,MATCH(B2243,Data_Customers!$A$2:$A$602,0))</f>
        <v>Retail</v>
      </c>
      <c r="G2243" s="4" t="str">
        <f aca="false">INDEX(Data_Customers!$B$2:$B$602,MATCH(B2243,Data_Customers!$A$2:$A$602,0))</f>
        <v>Sarah Patel</v>
      </c>
    </row>
    <row r="2244" customFormat="false" ht="15" hidden="false" customHeight="false" outlineLevel="0" collapsed="false">
      <c r="A2244" s="4" t="s">
        <v>3326</v>
      </c>
      <c r="B2244" s="4" t="s">
        <v>589</v>
      </c>
      <c r="C2244" s="9" t="n">
        <v>45640</v>
      </c>
      <c r="D2244" s="4" t="s">
        <v>75</v>
      </c>
      <c r="E2244" s="4" t="n">
        <v>3627.17</v>
      </c>
      <c r="F2244" s="4" t="str">
        <f aca="false">INDEX(Data_Customers!$C$2:$C$602,MATCH(B2244,Data_Customers!$A$2:$A$602,0))</f>
        <v>Retail</v>
      </c>
      <c r="G2244" s="4" t="str">
        <f aca="false">INDEX(Data_Customers!$B$2:$B$602,MATCH(B2244,Data_Customers!$A$2:$A$602,0))</f>
        <v>Sarah Patel</v>
      </c>
    </row>
    <row r="2245" customFormat="false" ht="15" hidden="false" customHeight="false" outlineLevel="0" collapsed="false">
      <c r="A2245" s="4" t="s">
        <v>3327</v>
      </c>
      <c r="B2245" s="4" t="s">
        <v>589</v>
      </c>
      <c r="C2245" s="9" t="n">
        <v>45326</v>
      </c>
      <c r="D2245" s="4" t="s">
        <v>75</v>
      </c>
      <c r="E2245" s="4" t="n">
        <v>2566.56</v>
      </c>
      <c r="F2245" s="4" t="str">
        <f aca="false">INDEX(Data_Customers!$C$2:$C$602,MATCH(B2245,Data_Customers!$A$2:$A$602,0))</f>
        <v>Retail</v>
      </c>
      <c r="G2245" s="4" t="str">
        <f aca="false">INDEX(Data_Customers!$B$2:$B$602,MATCH(B2245,Data_Customers!$A$2:$A$602,0))</f>
        <v>Sarah Patel</v>
      </c>
    </row>
    <row r="2246" customFormat="false" ht="15" hidden="false" customHeight="false" outlineLevel="0" collapsed="false">
      <c r="A2246" s="4" t="s">
        <v>3328</v>
      </c>
      <c r="B2246" s="4" t="s">
        <v>589</v>
      </c>
      <c r="C2246" s="9" t="n">
        <v>45875</v>
      </c>
      <c r="D2246" s="4" t="s">
        <v>75</v>
      </c>
      <c r="E2246" s="4" t="n">
        <v>9510.74</v>
      </c>
      <c r="F2246" s="4" t="str">
        <f aca="false">INDEX(Data_Customers!$C$2:$C$602,MATCH(B2246,Data_Customers!$A$2:$A$602,0))</f>
        <v>Retail</v>
      </c>
      <c r="G2246" s="4" t="str">
        <f aca="false">INDEX(Data_Customers!$B$2:$B$602,MATCH(B2246,Data_Customers!$A$2:$A$602,0))</f>
        <v>Sarah Patel</v>
      </c>
    </row>
    <row r="2247" customFormat="false" ht="15" hidden="false" customHeight="false" outlineLevel="0" collapsed="false">
      <c r="A2247" s="4" t="s">
        <v>3329</v>
      </c>
      <c r="B2247" s="4" t="s">
        <v>589</v>
      </c>
      <c r="C2247" s="9" t="n">
        <v>46026</v>
      </c>
      <c r="D2247" s="4" t="s">
        <v>75</v>
      </c>
      <c r="E2247" s="4" t="n">
        <v>8398.47</v>
      </c>
      <c r="F2247" s="4" t="str">
        <f aca="false">INDEX(Data_Customers!$C$2:$C$602,MATCH(B2247,Data_Customers!$A$2:$A$602,0))</f>
        <v>Retail</v>
      </c>
      <c r="G2247" s="4" t="str">
        <f aca="false">INDEX(Data_Customers!$B$2:$B$602,MATCH(B2247,Data_Customers!$A$2:$A$602,0))</f>
        <v>Sarah Patel</v>
      </c>
    </row>
    <row r="2248" customFormat="false" ht="15" hidden="false" customHeight="false" outlineLevel="0" collapsed="false">
      <c r="A2248" s="4" t="s">
        <v>3330</v>
      </c>
      <c r="B2248" s="4" t="s">
        <v>589</v>
      </c>
      <c r="C2248" s="9" t="n">
        <v>46003</v>
      </c>
      <c r="D2248" s="4" t="s">
        <v>75</v>
      </c>
      <c r="E2248" s="4" t="n">
        <v>2342.76</v>
      </c>
      <c r="F2248" s="4" t="str">
        <f aca="false">INDEX(Data_Customers!$C$2:$C$602,MATCH(B2248,Data_Customers!$A$2:$A$602,0))</f>
        <v>Retail</v>
      </c>
      <c r="G2248" s="4" t="str">
        <f aca="false">INDEX(Data_Customers!$B$2:$B$602,MATCH(B2248,Data_Customers!$A$2:$A$602,0))</f>
        <v>Sarah Patel</v>
      </c>
    </row>
    <row r="2249" customFormat="false" ht="15" hidden="false" customHeight="false" outlineLevel="0" collapsed="false">
      <c r="A2249" s="4" t="s">
        <v>3331</v>
      </c>
      <c r="B2249" s="4" t="s">
        <v>589</v>
      </c>
      <c r="C2249" s="9" t="n">
        <v>45875</v>
      </c>
      <c r="D2249" s="4" t="s">
        <v>75</v>
      </c>
      <c r="E2249" s="4" t="n">
        <v>2315.43</v>
      </c>
      <c r="F2249" s="4" t="str">
        <f aca="false">INDEX(Data_Customers!$C$2:$C$602,MATCH(B2249,Data_Customers!$A$2:$A$602,0))</f>
        <v>Retail</v>
      </c>
      <c r="G2249" s="4" t="str">
        <f aca="false">INDEX(Data_Customers!$B$2:$B$602,MATCH(B2249,Data_Customers!$A$2:$A$602,0))</f>
        <v>Sarah Patel</v>
      </c>
    </row>
    <row r="2250" customFormat="false" ht="15" hidden="false" customHeight="false" outlineLevel="0" collapsed="false">
      <c r="A2250" s="4" t="s">
        <v>3332</v>
      </c>
      <c r="B2250" s="4" t="s">
        <v>589</v>
      </c>
      <c r="C2250" s="9" t="n">
        <v>45294</v>
      </c>
      <c r="D2250" s="4" t="s">
        <v>75</v>
      </c>
      <c r="E2250" s="4" t="n">
        <v>4911.19</v>
      </c>
      <c r="F2250" s="4" t="str">
        <f aca="false">INDEX(Data_Customers!$C$2:$C$602,MATCH(B2250,Data_Customers!$A$2:$A$602,0))</f>
        <v>Retail</v>
      </c>
      <c r="G2250" s="4" t="str">
        <f aca="false">INDEX(Data_Customers!$B$2:$B$602,MATCH(B2250,Data_Customers!$A$2:$A$602,0))</f>
        <v>Sarah Patel</v>
      </c>
    </row>
    <row r="2251" customFormat="false" ht="15" hidden="false" customHeight="false" outlineLevel="0" collapsed="false">
      <c r="A2251" s="4" t="s">
        <v>3333</v>
      </c>
      <c r="B2251" s="4" t="s">
        <v>591</v>
      </c>
      <c r="C2251" s="9" t="n">
        <v>45509</v>
      </c>
      <c r="D2251" s="4" t="s">
        <v>110</v>
      </c>
      <c r="E2251" s="4" t="n">
        <v>3729.99</v>
      </c>
      <c r="F2251" s="4" t="str">
        <f aca="false">INDEX(Data_Customers!$C$2:$C$602,MATCH(B2251,Data_Customers!$A$2:$A$602,0))</f>
        <v>Retail</v>
      </c>
      <c r="G2251" s="4" t="str">
        <f aca="false">INDEX(Data_Customers!$B$2:$B$602,MATCH(B2251,Data_Customers!$A$2:$A$602,0))</f>
        <v>Ellie Ward</v>
      </c>
    </row>
    <row r="2252" customFormat="false" ht="15" hidden="false" customHeight="false" outlineLevel="0" collapsed="false">
      <c r="A2252" s="4" t="s">
        <v>3334</v>
      </c>
      <c r="B2252" s="4" t="s">
        <v>591</v>
      </c>
      <c r="C2252" s="9" t="n">
        <v>45762</v>
      </c>
      <c r="D2252" s="4" t="s">
        <v>110</v>
      </c>
      <c r="E2252" s="4" t="n">
        <v>6874.93</v>
      </c>
      <c r="F2252" s="4" t="str">
        <f aca="false">INDEX(Data_Customers!$C$2:$C$602,MATCH(B2252,Data_Customers!$A$2:$A$602,0))</f>
        <v>Retail</v>
      </c>
      <c r="G2252" s="4" t="str">
        <f aca="false">INDEX(Data_Customers!$B$2:$B$602,MATCH(B2252,Data_Customers!$A$2:$A$602,0))</f>
        <v>Ellie Ward</v>
      </c>
    </row>
    <row r="2253" customFormat="false" ht="15" hidden="false" customHeight="false" outlineLevel="0" collapsed="false">
      <c r="A2253" s="4" t="s">
        <v>3335</v>
      </c>
      <c r="B2253" s="4" t="s">
        <v>591</v>
      </c>
      <c r="C2253" s="9" t="n">
        <v>45607</v>
      </c>
      <c r="D2253" s="4" t="s">
        <v>110</v>
      </c>
      <c r="E2253" s="4" t="n">
        <v>2646.81</v>
      </c>
      <c r="F2253" s="4" t="str">
        <f aca="false">INDEX(Data_Customers!$C$2:$C$602,MATCH(B2253,Data_Customers!$A$2:$A$602,0))</f>
        <v>Retail</v>
      </c>
      <c r="G2253" s="4" t="str">
        <f aca="false">INDEX(Data_Customers!$B$2:$B$602,MATCH(B2253,Data_Customers!$A$2:$A$602,0))</f>
        <v>Ellie Ward</v>
      </c>
    </row>
    <row r="2254" customFormat="false" ht="15" hidden="false" customHeight="false" outlineLevel="0" collapsed="false">
      <c r="A2254" s="4" t="s">
        <v>3336</v>
      </c>
      <c r="B2254" s="4" t="s">
        <v>591</v>
      </c>
      <c r="C2254" s="9" t="n">
        <v>45332</v>
      </c>
      <c r="D2254" s="4" t="s">
        <v>110</v>
      </c>
      <c r="E2254" s="4" t="n">
        <v>8174.87</v>
      </c>
      <c r="F2254" s="4" t="str">
        <f aca="false">INDEX(Data_Customers!$C$2:$C$602,MATCH(B2254,Data_Customers!$A$2:$A$602,0))</f>
        <v>Retail</v>
      </c>
      <c r="G2254" s="4" t="str">
        <f aca="false">INDEX(Data_Customers!$B$2:$B$602,MATCH(B2254,Data_Customers!$A$2:$A$602,0))</f>
        <v>Ellie Ward</v>
      </c>
    </row>
    <row r="2255" customFormat="false" ht="15" hidden="false" customHeight="false" outlineLevel="0" collapsed="false">
      <c r="A2255" s="4" t="s">
        <v>3337</v>
      </c>
      <c r="B2255" s="4" t="s">
        <v>591</v>
      </c>
      <c r="C2255" s="9" t="n">
        <v>45715</v>
      </c>
      <c r="D2255" s="4" t="s">
        <v>110</v>
      </c>
      <c r="E2255" s="4" t="n">
        <v>7297.29</v>
      </c>
      <c r="F2255" s="4" t="str">
        <f aca="false">INDEX(Data_Customers!$C$2:$C$602,MATCH(B2255,Data_Customers!$A$2:$A$602,0))</f>
        <v>Retail</v>
      </c>
      <c r="G2255" s="4" t="str">
        <f aca="false">INDEX(Data_Customers!$B$2:$B$602,MATCH(B2255,Data_Customers!$A$2:$A$602,0))</f>
        <v>Ellie Ward</v>
      </c>
    </row>
    <row r="2256" customFormat="false" ht="15" hidden="false" customHeight="false" outlineLevel="0" collapsed="false">
      <c r="A2256" s="4" t="s">
        <v>3338</v>
      </c>
      <c r="B2256" s="4" t="s">
        <v>591</v>
      </c>
      <c r="C2256" s="9" t="n">
        <v>45517</v>
      </c>
      <c r="D2256" s="4" t="s">
        <v>110</v>
      </c>
      <c r="E2256" s="4" t="n">
        <v>1191.81</v>
      </c>
      <c r="F2256" s="4" t="str">
        <f aca="false">INDEX(Data_Customers!$C$2:$C$602,MATCH(B2256,Data_Customers!$A$2:$A$602,0))</f>
        <v>Retail</v>
      </c>
      <c r="G2256" s="4" t="str">
        <f aca="false">INDEX(Data_Customers!$B$2:$B$602,MATCH(B2256,Data_Customers!$A$2:$A$602,0))</f>
        <v>Ellie Ward</v>
      </c>
    </row>
    <row r="2257" customFormat="false" ht="15" hidden="false" customHeight="false" outlineLevel="0" collapsed="false">
      <c r="A2257" s="4" t="s">
        <v>3339</v>
      </c>
      <c r="B2257" s="4" t="s">
        <v>593</v>
      </c>
      <c r="C2257" s="9" t="n">
        <v>45581</v>
      </c>
      <c r="D2257" s="4" t="s">
        <v>79</v>
      </c>
      <c r="E2257" s="4" t="n">
        <v>3719.63</v>
      </c>
      <c r="F2257" s="4" t="str">
        <f aca="false">INDEX(Data_Customers!$C$2:$C$602,MATCH(B2257,Data_Customers!$A$2:$A$602,0))</f>
        <v>Trade Account</v>
      </c>
      <c r="G2257" s="4" t="str">
        <f aca="false">INDEX(Data_Customers!$B$2:$B$602,MATCH(B2257,Data_Customers!$A$2:$A$602,0))</f>
        <v>Hughes &amp; Sons</v>
      </c>
    </row>
    <row r="2258" customFormat="false" ht="15" hidden="false" customHeight="false" outlineLevel="0" collapsed="false">
      <c r="A2258" s="4" t="s">
        <v>3340</v>
      </c>
      <c r="B2258" s="4" t="s">
        <v>594</v>
      </c>
      <c r="C2258" s="9" t="n">
        <v>45528</v>
      </c>
      <c r="D2258" s="4" t="s">
        <v>79</v>
      </c>
      <c r="E2258" s="4" t="n">
        <v>1139.27</v>
      </c>
      <c r="F2258" s="4" t="str">
        <f aca="false">INDEX(Data_Customers!$C$2:$C$602,MATCH(B2258,Data_Customers!$A$2:$A$602,0))</f>
        <v>Retail</v>
      </c>
      <c r="G2258" s="4" t="str">
        <f aca="false">INDEX(Data_Customers!$B$2:$B$602,MATCH(B2258,Data_Customers!$A$2:$A$602,0))</f>
        <v>Aisha Baker</v>
      </c>
    </row>
    <row r="2259" customFormat="false" ht="15" hidden="false" customHeight="false" outlineLevel="0" collapsed="false">
      <c r="A2259" s="4" t="s">
        <v>3341</v>
      </c>
      <c r="B2259" s="4" t="s">
        <v>594</v>
      </c>
      <c r="C2259" s="9" t="n">
        <v>46197</v>
      </c>
      <c r="D2259" s="4" t="s">
        <v>79</v>
      </c>
      <c r="E2259" s="4" t="n">
        <v>5719.19</v>
      </c>
      <c r="F2259" s="4" t="str">
        <f aca="false">INDEX(Data_Customers!$C$2:$C$602,MATCH(B2259,Data_Customers!$A$2:$A$602,0))</f>
        <v>Retail</v>
      </c>
      <c r="G2259" s="4" t="str">
        <f aca="false">INDEX(Data_Customers!$B$2:$B$602,MATCH(B2259,Data_Customers!$A$2:$A$602,0))</f>
        <v>Aisha Baker</v>
      </c>
    </row>
    <row r="2260" customFormat="false" ht="15" hidden="false" customHeight="false" outlineLevel="0" collapsed="false">
      <c r="A2260" s="4" t="s">
        <v>3342</v>
      </c>
      <c r="B2260" s="4" t="s">
        <v>594</v>
      </c>
      <c r="C2260" s="9" t="n">
        <v>45483</v>
      </c>
      <c r="D2260" s="4" t="s">
        <v>79</v>
      </c>
      <c r="E2260" s="4" t="n">
        <v>1781.85</v>
      </c>
      <c r="F2260" s="4" t="str">
        <f aca="false">INDEX(Data_Customers!$C$2:$C$602,MATCH(B2260,Data_Customers!$A$2:$A$602,0))</f>
        <v>Retail</v>
      </c>
      <c r="G2260" s="4" t="str">
        <f aca="false">INDEX(Data_Customers!$B$2:$B$602,MATCH(B2260,Data_Customers!$A$2:$A$602,0))</f>
        <v>Aisha Baker</v>
      </c>
    </row>
    <row r="2261" customFormat="false" ht="15" hidden="false" customHeight="false" outlineLevel="0" collapsed="false">
      <c r="A2261" s="4" t="s">
        <v>3343</v>
      </c>
      <c r="B2261" s="4" t="s">
        <v>594</v>
      </c>
      <c r="C2261" s="9" t="n">
        <v>45766</v>
      </c>
      <c r="D2261" s="4" t="s">
        <v>79</v>
      </c>
      <c r="E2261" s="4" t="n">
        <v>2072.6</v>
      </c>
      <c r="F2261" s="4" t="str">
        <f aca="false">INDEX(Data_Customers!$C$2:$C$602,MATCH(B2261,Data_Customers!$A$2:$A$602,0))</f>
        <v>Retail</v>
      </c>
      <c r="G2261" s="4" t="str">
        <f aca="false">INDEX(Data_Customers!$B$2:$B$602,MATCH(B2261,Data_Customers!$A$2:$A$602,0))</f>
        <v>Aisha Baker</v>
      </c>
    </row>
    <row r="2262" customFormat="false" ht="15" hidden="false" customHeight="false" outlineLevel="0" collapsed="false">
      <c r="A2262" s="4" t="s">
        <v>3344</v>
      </c>
      <c r="B2262" s="4" t="s">
        <v>596</v>
      </c>
      <c r="C2262" s="9" t="n">
        <v>46154</v>
      </c>
      <c r="D2262" s="4" t="s">
        <v>85</v>
      </c>
      <c r="E2262" s="4" t="n">
        <v>3416.53</v>
      </c>
      <c r="F2262" s="4" t="str">
        <f aca="false">INDEX(Data_Customers!$C$2:$C$602,MATCH(B2262,Data_Customers!$A$2:$A$602,0))</f>
        <v>Trade Account</v>
      </c>
      <c r="G2262" s="4" t="str">
        <f aca="false">INDEX(Data_Customers!$B$2:$B$602,MATCH(B2262,Data_Customers!$A$2:$A$602,0))</f>
        <v>Cooper Building Services</v>
      </c>
    </row>
    <row r="2263" customFormat="false" ht="15" hidden="false" customHeight="false" outlineLevel="0" collapsed="false">
      <c r="A2263" s="4" t="s">
        <v>3345</v>
      </c>
      <c r="B2263" s="4" t="s">
        <v>596</v>
      </c>
      <c r="C2263" s="9" t="n">
        <v>45477</v>
      </c>
      <c r="D2263" s="4" t="s">
        <v>85</v>
      </c>
      <c r="E2263" s="4" t="n">
        <v>1376.98</v>
      </c>
      <c r="F2263" s="4" t="str">
        <f aca="false">INDEX(Data_Customers!$C$2:$C$602,MATCH(B2263,Data_Customers!$A$2:$A$602,0))</f>
        <v>Trade Account</v>
      </c>
      <c r="G2263" s="4" t="str">
        <f aca="false">INDEX(Data_Customers!$B$2:$B$602,MATCH(B2263,Data_Customers!$A$2:$A$602,0))</f>
        <v>Cooper Building Services</v>
      </c>
    </row>
    <row r="2264" customFormat="false" ht="15" hidden="false" customHeight="false" outlineLevel="0" collapsed="false">
      <c r="A2264" s="4" t="s">
        <v>3346</v>
      </c>
      <c r="B2264" s="4" t="s">
        <v>596</v>
      </c>
      <c r="C2264" s="9" t="n">
        <v>45954</v>
      </c>
      <c r="D2264" s="4" t="s">
        <v>85</v>
      </c>
      <c r="E2264" s="4" t="n">
        <v>9395.16</v>
      </c>
      <c r="F2264" s="4" t="str">
        <f aca="false">INDEX(Data_Customers!$C$2:$C$602,MATCH(B2264,Data_Customers!$A$2:$A$602,0))</f>
        <v>Trade Account</v>
      </c>
      <c r="G2264" s="4" t="str">
        <f aca="false">INDEX(Data_Customers!$B$2:$B$602,MATCH(B2264,Data_Customers!$A$2:$A$602,0))</f>
        <v>Cooper Building Services</v>
      </c>
    </row>
    <row r="2265" customFormat="false" ht="15" hidden="false" customHeight="false" outlineLevel="0" collapsed="false">
      <c r="A2265" s="4" t="s">
        <v>3347</v>
      </c>
      <c r="B2265" s="4" t="s">
        <v>596</v>
      </c>
      <c r="C2265" s="9" t="n">
        <v>46032</v>
      </c>
      <c r="D2265" s="4" t="s">
        <v>85</v>
      </c>
      <c r="E2265" s="4" t="n">
        <v>2121.72</v>
      </c>
      <c r="F2265" s="4" t="str">
        <f aca="false">INDEX(Data_Customers!$C$2:$C$602,MATCH(B2265,Data_Customers!$A$2:$A$602,0))</f>
        <v>Trade Account</v>
      </c>
      <c r="G2265" s="4" t="str">
        <f aca="false">INDEX(Data_Customers!$B$2:$B$602,MATCH(B2265,Data_Customers!$A$2:$A$602,0))</f>
        <v>Cooper Building Services</v>
      </c>
    </row>
    <row r="2266" customFormat="false" ht="15" hidden="false" customHeight="false" outlineLevel="0" collapsed="false">
      <c r="A2266" s="4" t="s">
        <v>3348</v>
      </c>
      <c r="B2266" s="4" t="s">
        <v>596</v>
      </c>
      <c r="C2266" s="9" t="n">
        <v>45871</v>
      </c>
      <c r="D2266" s="4" t="s">
        <v>85</v>
      </c>
      <c r="E2266" s="4" t="n">
        <v>641.64</v>
      </c>
      <c r="F2266" s="4" t="str">
        <f aca="false">INDEX(Data_Customers!$C$2:$C$602,MATCH(B2266,Data_Customers!$A$2:$A$602,0))</f>
        <v>Trade Account</v>
      </c>
      <c r="G2266" s="4" t="str">
        <f aca="false">INDEX(Data_Customers!$B$2:$B$602,MATCH(B2266,Data_Customers!$A$2:$A$602,0))</f>
        <v>Cooper Building Services</v>
      </c>
    </row>
    <row r="2267" customFormat="false" ht="15" hidden="false" customHeight="false" outlineLevel="0" collapsed="false">
      <c r="A2267" s="4" t="s">
        <v>3349</v>
      </c>
      <c r="B2267" s="4" t="s">
        <v>596</v>
      </c>
      <c r="C2267" s="9" t="n">
        <v>46083</v>
      </c>
      <c r="D2267" s="4" t="s">
        <v>85</v>
      </c>
      <c r="E2267" s="4" t="n">
        <v>2156.28</v>
      </c>
      <c r="F2267" s="4" t="str">
        <f aca="false">INDEX(Data_Customers!$C$2:$C$602,MATCH(B2267,Data_Customers!$A$2:$A$602,0))</f>
        <v>Trade Account</v>
      </c>
      <c r="G2267" s="4" t="str">
        <f aca="false">INDEX(Data_Customers!$B$2:$B$602,MATCH(B2267,Data_Customers!$A$2:$A$602,0))</f>
        <v>Cooper Building Services</v>
      </c>
    </row>
    <row r="2268" customFormat="false" ht="15" hidden="false" customHeight="false" outlineLevel="0" collapsed="false">
      <c r="A2268" s="4" t="s">
        <v>3350</v>
      </c>
      <c r="B2268" s="4" t="s">
        <v>596</v>
      </c>
      <c r="C2268" s="9" t="n">
        <v>45508</v>
      </c>
      <c r="D2268" s="4" t="s">
        <v>85</v>
      </c>
      <c r="E2268" s="4" t="n">
        <v>10533.43</v>
      </c>
      <c r="F2268" s="4" t="str">
        <f aca="false">INDEX(Data_Customers!$C$2:$C$602,MATCH(B2268,Data_Customers!$A$2:$A$602,0))</f>
        <v>Trade Account</v>
      </c>
      <c r="G2268" s="4" t="str">
        <f aca="false">INDEX(Data_Customers!$B$2:$B$602,MATCH(B2268,Data_Customers!$A$2:$A$602,0))</f>
        <v>Cooper Building Services</v>
      </c>
    </row>
    <row r="2269" customFormat="false" ht="15" hidden="false" customHeight="false" outlineLevel="0" collapsed="false">
      <c r="A2269" s="4" t="s">
        <v>3351</v>
      </c>
      <c r="B2269" s="4" t="s">
        <v>596</v>
      </c>
      <c r="C2269" s="9" t="n">
        <v>45463</v>
      </c>
      <c r="D2269" s="4" t="s">
        <v>85</v>
      </c>
      <c r="E2269" s="4" t="n">
        <v>1637.46</v>
      </c>
      <c r="F2269" s="4" t="str">
        <f aca="false">INDEX(Data_Customers!$C$2:$C$602,MATCH(B2269,Data_Customers!$A$2:$A$602,0))</f>
        <v>Trade Account</v>
      </c>
      <c r="G2269" s="4" t="str">
        <f aca="false">INDEX(Data_Customers!$B$2:$B$602,MATCH(B2269,Data_Customers!$A$2:$A$602,0))</f>
        <v>Cooper Building Services</v>
      </c>
    </row>
    <row r="2270" customFormat="false" ht="15" hidden="false" customHeight="false" outlineLevel="0" collapsed="false">
      <c r="A2270" s="4" t="s">
        <v>3352</v>
      </c>
      <c r="B2270" s="4" t="s">
        <v>596</v>
      </c>
      <c r="C2270" s="9" t="n">
        <v>45821</v>
      </c>
      <c r="D2270" s="4" t="s">
        <v>85</v>
      </c>
      <c r="E2270" s="4" t="n">
        <v>207.26</v>
      </c>
      <c r="F2270" s="4" t="str">
        <f aca="false">INDEX(Data_Customers!$C$2:$C$602,MATCH(B2270,Data_Customers!$A$2:$A$602,0))</f>
        <v>Trade Account</v>
      </c>
      <c r="G2270" s="4" t="str">
        <f aca="false">INDEX(Data_Customers!$B$2:$B$602,MATCH(B2270,Data_Customers!$A$2:$A$602,0))</f>
        <v>Cooper Building Services</v>
      </c>
    </row>
    <row r="2271" customFormat="false" ht="15" hidden="false" customHeight="false" outlineLevel="0" collapsed="false">
      <c r="A2271" s="4" t="s">
        <v>3353</v>
      </c>
      <c r="B2271" s="4" t="s">
        <v>596</v>
      </c>
      <c r="C2271" s="9" t="n">
        <v>46060</v>
      </c>
      <c r="D2271" s="4" t="s">
        <v>85</v>
      </c>
      <c r="E2271" s="4" t="n">
        <v>6789.06</v>
      </c>
      <c r="F2271" s="4" t="str">
        <f aca="false">INDEX(Data_Customers!$C$2:$C$602,MATCH(B2271,Data_Customers!$A$2:$A$602,0))</f>
        <v>Trade Account</v>
      </c>
      <c r="G2271" s="4" t="str">
        <f aca="false">INDEX(Data_Customers!$B$2:$B$602,MATCH(B2271,Data_Customers!$A$2:$A$602,0))</f>
        <v>Cooper Building Services</v>
      </c>
    </row>
    <row r="2272" customFormat="false" ht="15" hidden="false" customHeight="false" outlineLevel="0" collapsed="false">
      <c r="A2272" s="4" t="s">
        <v>3354</v>
      </c>
      <c r="B2272" s="4" t="s">
        <v>596</v>
      </c>
      <c r="C2272" s="9" t="n">
        <v>45360</v>
      </c>
      <c r="D2272" s="4" t="s">
        <v>85</v>
      </c>
      <c r="E2272" s="4" t="n">
        <v>8041.55</v>
      </c>
      <c r="F2272" s="4" t="str">
        <f aca="false">INDEX(Data_Customers!$C$2:$C$602,MATCH(B2272,Data_Customers!$A$2:$A$602,0))</f>
        <v>Trade Account</v>
      </c>
      <c r="G2272" s="4" t="str">
        <f aca="false">INDEX(Data_Customers!$B$2:$B$602,MATCH(B2272,Data_Customers!$A$2:$A$602,0))</f>
        <v>Cooper Building Services</v>
      </c>
    </row>
    <row r="2273" customFormat="false" ht="15" hidden="false" customHeight="false" outlineLevel="0" collapsed="false">
      <c r="A2273" s="4" t="s">
        <v>3355</v>
      </c>
      <c r="B2273" s="4" t="s">
        <v>596</v>
      </c>
      <c r="C2273" s="9" t="n">
        <v>45631</v>
      </c>
      <c r="D2273" s="4" t="s">
        <v>85</v>
      </c>
      <c r="E2273" s="4" t="n">
        <v>5900.97</v>
      </c>
      <c r="F2273" s="4" t="str">
        <f aca="false">INDEX(Data_Customers!$C$2:$C$602,MATCH(B2273,Data_Customers!$A$2:$A$602,0))</f>
        <v>Trade Account</v>
      </c>
      <c r="G2273" s="4" t="str">
        <f aca="false">INDEX(Data_Customers!$B$2:$B$602,MATCH(B2273,Data_Customers!$A$2:$A$602,0))</f>
        <v>Cooper Building Services</v>
      </c>
    </row>
    <row r="2274" customFormat="false" ht="15" hidden="false" customHeight="false" outlineLevel="0" collapsed="false">
      <c r="A2274" s="4" t="s">
        <v>3356</v>
      </c>
      <c r="B2274" s="4" t="s">
        <v>596</v>
      </c>
      <c r="C2274" s="9" t="n">
        <v>45464</v>
      </c>
      <c r="D2274" s="4" t="s">
        <v>85</v>
      </c>
      <c r="E2274" s="4" t="n">
        <v>7673.48</v>
      </c>
      <c r="F2274" s="4" t="str">
        <f aca="false">INDEX(Data_Customers!$C$2:$C$602,MATCH(B2274,Data_Customers!$A$2:$A$602,0))</f>
        <v>Trade Account</v>
      </c>
      <c r="G2274" s="4" t="str">
        <f aca="false">INDEX(Data_Customers!$B$2:$B$602,MATCH(B2274,Data_Customers!$A$2:$A$602,0))</f>
        <v>Cooper Building Services</v>
      </c>
    </row>
    <row r="2275" customFormat="false" ht="15" hidden="false" customHeight="false" outlineLevel="0" collapsed="false">
      <c r="A2275" s="4" t="s">
        <v>3357</v>
      </c>
      <c r="B2275" s="4" t="s">
        <v>596</v>
      </c>
      <c r="C2275" s="9" t="n">
        <v>45422</v>
      </c>
      <c r="D2275" s="4" t="s">
        <v>85</v>
      </c>
      <c r="E2275" s="4" t="n">
        <v>752.42</v>
      </c>
      <c r="F2275" s="4" t="str">
        <f aca="false">INDEX(Data_Customers!$C$2:$C$602,MATCH(B2275,Data_Customers!$A$2:$A$602,0))</f>
        <v>Trade Account</v>
      </c>
      <c r="G2275" s="4" t="str">
        <f aca="false">INDEX(Data_Customers!$B$2:$B$602,MATCH(B2275,Data_Customers!$A$2:$A$602,0))</f>
        <v>Cooper Building Services</v>
      </c>
    </row>
    <row r="2276" customFormat="false" ht="15" hidden="false" customHeight="false" outlineLevel="0" collapsed="false">
      <c r="A2276" s="4" t="s">
        <v>3358</v>
      </c>
      <c r="B2276" s="4" t="s">
        <v>596</v>
      </c>
      <c r="C2276" s="9" t="n">
        <v>45550</v>
      </c>
      <c r="D2276" s="4" t="s">
        <v>85</v>
      </c>
      <c r="E2276" s="4" t="n">
        <v>1069.11</v>
      </c>
      <c r="F2276" s="4" t="str">
        <f aca="false">INDEX(Data_Customers!$C$2:$C$602,MATCH(B2276,Data_Customers!$A$2:$A$602,0))</f>
        <v>Trade Account</v>
      </c>
      <c r="G2276" s="4" t="str">
        <f aca="false">INDEX(Data_Customers!$B$2:$B$602,MATCH(B2276,Data_Customers!$A$2:$A$602,0))</f>
        <v>Cooper Building Services</v>
      </c>
    </row>
    <row r="2277" customFormat="false" ht="15" hidden="false" customHeight="false" outlineLevel="0" collapsed="false">
      <c r="A2277" s="4" t="s">
        <v>3359</v>
      </c>
      <c r="B2277" s="4" t="s">
        <v>596</v>
      </c>
      <c r="C2277" s="9" t="n">
        <v>45790</v>
      </c>
      <c r="D2277" s="4" t="s">
        <v>85</v>
      </c>
      <c r="E2277" s="4" t="n">
        <v>3938.81</v>
      </c>
      <c r="F2277" s="4" t="str">
        <f aca="false">INDEX(Data_Customers!$C$2:$C$602,MATCH(B2277,Data_Customers!$A$2:$A$602,0))</f>
        <v>Trade Account</v>
      </c>
      <c r="G2277" s="4" t="str">
        <f aca="false">INDEX(Data_Customers!$B$2:$B$602,MATCH(B2277,Data_Customers!$A$2:$A$602,0))</f>
        <v>Cooper Building Services</v>
      </c>
    </row>
    <row r="2278" customFormat="false" ht="15" hidden="false" customHeight="false" outlineLevel="0" collapsed="false">
      <c r="A2278" s="4" t="s">
        <v>3360</v>
      </c>
      <c r="B2278" s="4" t="s">
        <v>596</v>
      </c>
      <c r="C2278" s="9" t="n">
        <v>45359</v>
      </c>
      <c r="D2278" s="4" t="s">
        <v>85</v>
      </c>
      <c r="E2278" s="4" t="n">
        <v>1890.2</v>
      </c>
      <c r="F2278" s="4" t="str">
        <f aca="false">INDEX(Data_Customers!$C$2:$C$602,MATCH(B2278,Data_Customers!$A$2:$A$602,0))</f>
        <v>Trade Account</v>
      </c>
      <c r="G2278" s="4" t="str">
        <f aca="false">INDEX(Data_Customers!$B$2:$B$602,MATCH(B2278,Data_Customers!$A$2:$A$602,0))</f>
        <v>Cooper Building Services</v>
      </c>
    </row>
    <row r="2279" customFormat="false" ht="15" hidden="false" customHeight="false" outlineLevel="0" collapsed="false">
      <c r="A2279" s="4" t="s">
        <v>3361</v>
      </c>
      <c r="B2279" s="4" t="s">
        <v>596</v>
      </c>
      <c r="C2279" s="9" t="n">
        <v>45422</v>
      </c>
      <c r="D2279" s="4" t="s">
        <v>85</v>
      </c>
      <c r="E2279" s="4" t="n">
        <v>1435.21</v>
      </c>
      <c r="F2279" s="4" t="str">
        <f aca="false">INDEX(Data_Customers!$C$2:$C$602,MATCH(B2279,Data_Customers!$A$2:$A$602,0))</f>
        <v>Trade Account</v>
      </c>
      <c r="G2279" s="4" t="str">
        <f aca="false">INDEX(Data_Customers!$B$2:$B$602,MATCH(B2279,Data_Customers!$A$2:$A$602,0))</f>
        <v>Cooper Building Services</v>
      </c>
    </row>
    <row r="2280" customFormat="false" ht="15" hidden="false" customHeight="false" outlineLevel="0" collapsed="false">
      <c r="A2280" s="4" t="s">
        <v>3362</v>
      </c>
      <c r="B2280" s="4" t="s">
        <v>596</v>
      </c>
      <c r="C2280" s="9" t="n">
        <v>45343</v>
      </c>
      <c r="D2280" s="4" t="s">
        <v>85</v>
      </c>
      <c r="E2280" s="4" t="n">
        <v>1705.83</v>
      </c>
      <c r="F2280" s="4" t="str">
        <f aca="false">INDEX(Data_Customers!$C$2:$C$602,MATCH(B2280,Data_Customers!$A$2:$A$602,0))</f>
        <v>Trade Account</v>
      </c>
      <c r="G2280" s="4" t="str">
        <f aca="false">INDEX(Data_Customers!$B$2:$B$602,MATCH(B2280,Data_Customers!$A$2:$A$602,0))</f>
        <v>Cooper Building Services</v>
      </c>
    </row>
    <row r="2281" customFormat="false" ht="15" hidden="false" customHeight="false" outlineLevel="0" collapsed="false">
      <c r="A2281" s="4" t="s">
        <v>3363</v>
      </c>
      <c r="B2281" s="4" t="s">
        <v>596</v>
      </c>
      <c r="C2281" s="9" t="n">
        <v>46026</v>
      </c>
      <c r="D2281" s="4" t="s">
        <v>85</v>
      </c>
      <c r="E2281" s="4" t="n">
        <v>4638.36</v>
      </c>
      <c r="F2281" s="4" t="str">
        <f aca="false">INDEX(Data_Customers!$C$2:$C$602,MATCH(B2281,Data_Customers!$A$2:$A$602,0))</f>
        <v>Trade Account</v>
      </c>
      <c r="G2281" s="4" t="str">
        <f aca="false">INDEX(Data_Customers!$B$2:$B$602,MATCH(B2281,Data_Customers!$A$2:$A$602,0))</f>
        <v>Cooper Building Services</v>
      </c>
    </row>
    <row r="2282" customFormat="false" ht="15" hidden="false" customHeight="false" outlineLevel="0" collapsed="false">
      <c r="A2282" s="4" t="s">
        <v>3364</v>
      </c>
      <c r="B2282" s="4" t="s">
        <v>596</v>
      </c>
      <c r="C2282" s="9" t="n">
        <v>46027</v>
      </c>
      <c r="D2282" s="4" t="s">
        <v>85</v>
      </c>
      <c r="E2282" s="4" t="n">
        <v>5132.45</v>
      </c>
      <c r="F2282" s="4" t="str">
        <f aca="false">INDEX(Data_Customers!$C$2:$C$602,MATCH(B2282,Data_Customers!$A$2:$A$602,0))</f>
        <v>Trade Account</v>
      </c>
      <c r="G2282" s="4" t="str">
        <f aca="false">INDEX(Data_Customers!$B$2:$B$602,MATCH(B2282,Data_Customers!$A$2:$A$602,0))</f>
        <v>Cooper Building Services</v>
      </c>
    </row>
    <row r="2283" customFormat="false" ht="15" hidden="false" customHeight="false" outlineLevel="0" collapsed="false">
      <c r="A2283" s="4" t="s">
        <v>3365</v>
      </c>
      <c r="B2283" s="4" t="s">
        <v>596</v>
      </c>
      <c r="C2283" s="9" t="n">
        <v>45387</v>
      </c>
      <c r="D2283" s="4" t="s">
        <v>85</v>
      </c>
      <c r="E2283" s="4" t="n">
        <v>5747.35</v>
      </c>
      <c r="F2283" s="4" t="str">
        <f aca="false">INDEX(Data_Customers!$C$2:$C$602,MATCH(B2283,Data_Customers!$A$2:$A$602,0))</f>
        <v>Trade Account</v>
      </c>
      <c r="G2283" s="4" t="str">
        <f aca="false">INDEX(Data_Customers!$B$2:$B$602,MATCH(B2283,Data_Customers!$A$2:$A$602,0))</f>
        <v>Cooper Building Services</v>
      </c>
    </row>
    <row r="2284" customFormat="false" ht="15" hidden="false" customHeight="false" outlineLevel="0" collapsed="false">
      <c r="A2284" s="4" t="s">
        <v>3366</v>
      </c>
      <c r="B2284" s="4" t="s">
        <v>596</v>
      </c>
      <c r="C2284" s="9" t="n">
        <v>45990</v>
      </c>
      <c r="D2284" s="4" t="s">
        <v>85</v>
      </c>
      <c r="E2284" s="4" t="n">
        <v>3301.4</v>
      </c>
      <c r="F2284" s="4" t="str">
        <f aca="false">INDEX(Data_Customers!$C$2:$C$602,MATCH(B2284,Data_Customers!$A$2:$A$602,0))</f>
        <v>Trade Account</v>
      </c>
      <c r="G2284" s="4" t="str">
        <f aca="false">INDEX(Data_Customers!$B$2:$B$602,MATCH(B2284,Data_Customers!$A$2:$A$602,0))</f>
        <v>Cooper Building Services</v>
      </c>
    </row>
    <row r="2285" customFormat="false" ht="15" hidden="false" customHeight="false" outlineLevel="0" collapsed="false">
      <c r="A2285" s="4" t="s">
        <v>3367</v>
      </c>
      <c r="B2285" s="4" t="s">
        <v>596</v>
      </c>
      <c r="C2285" s="9" t="n">
        <v>45528</v>
      </c>
      <c r="D2285" s="4" t="s">
        <v>85</v>
      </c>
      <c r="E2285" s="4" t="n">
        <v>11250.83</v>
      </c>
      <c r="F2285" s="4" t="str">
        <f aca="false">INDEX(Data_Customers!$C$2:$C$602,MATCH(B2285,Data_Customers!$A$2:$A$602,0))</f>
        <v>Trade Account</v>
      </c>
      <c r="G2285" s="4" t="str">
        <f aca="false">INDEX(Data_Customers!$B$2:$B$602,MATCH(B2285,Data_Customers!$A$2:$A$602,0))</f>
        <v>Cooper Building Services</v>
      </c>
    </row>
    <row r="2286" customFormat="false" ht="15" hidden="false" customHeight="false" outlineLevel="0" collapsed="false">
      <c r="A2286" s="4" t="s">
        <v>3368</v>
      </c>
      <c r="B2286" s="4" t="s">
        <v>596</v>
      </c>
      <c r="C2286" s="9" t="n">
        <v>45521</v>
      </c>
      <c r="D2286" s="4" t="s">
        <v>85</v>
      </c>
      <c r="E2286" s="4" t="n">
        <v>829.69</v>
      </c>
      <c r="F2286" s="4" t="str">
        <f aca="false">INDEX(Data_Customers!$C$2:$C$602,MATCH(B2286,Data_Customers!$A$2:$A$602,0))</f>
        <v>Trade Account</v>
      </c>
      <c r="G2286" s="4" t="str">
        <f aca="false">INDEX(Data_Customers!$B$2:$B$602,MATCH(B2286,Data_Customers!$A$2:$A$602,0))</f>
        <v>Cooper Building Services</v>
      </c>
    </row>
    <row r="2287" customFormat="false" ht="15" hidden="false" customHeight="false" outlineLevel="0" collapsed="false">
      <c r="A2287" s="4" t="s">
        <v>3369</v>
      </c>
      <c r="B2287" s="4" t="s">
        <v>596</v>
      </c>
      <c r="C2287" s="9" t="n">
        <v>45904</v>
      </c>
      <c r="D2287" s="4" t="s">
        <v>85</v>
      </c>
      <c r="E2287" s="4" t="n">
        <v>481.23</v>
      </c>
      <c r="F2287" s="4" t="str">
        <f aca="false">INDEX(Data_Customers!$C$2:$C$602,MATCH(B2287,Data_Customers!$A$2:$A$602,0))</f>
        <v>Trade Account</v>
      </c>
      <c r="G2287" s="4" t="str">
        <f aca="false">INDEX(Data_Customers!$B$2:$B$602,MATCH(B2287,Data_Customers!$A$2:$A$602,0))</f>
        <v>Cooper Building Services</v>
      </c>
    </row>
    <row r="2288" customFormat="false" ht="15" hidden="false" customHeight="false" outlineLevel="0" collapsed="false">
      <c r="A2288" s="4" t="s">
        <v>3370</v>
      </c>
      <c r="B2288" s="4" t="s">
        <v>596</v>
      </c>
      <c r="C2288" s="9" t="n">
        <v>45772</v>
      </c>
      <c r="D2288" s="4" t="s">
        <v>85</v>
      </c>
      <c r="E2288" s="4" t="n">
        <v>5472.35</v>
      </c>
      <c r="F2288" s="4" t="str">
        <f aca="false">INDEX(Data_Customers!$C$2:$C$602,MATCH(B2288,Data_Customers!$A$2:$A$602,0))</f>
        <v>Trade Account</v>
      </c>
      <c r="G2288" s="4" t="str">
        <f aca="false">INDEX(Data_Customers!$B$2:$B$602,MATCH(B2288,Data_Customers!$A$2:$A$602,0))</f>
        <v>Cooper Building Services</v>
      </c>
    </row>
    <row r="2289" customFormat="false" ht="15" hidden="false" customHeight="false" outlineLevel="0" collapsed="false">
      <c r="A2289" s="4" t="s">
        <v>3371</v>
      </c>
      <c r="B2289" s="4" t="s">
        <v>596</v>
      </c>
      <c r="C2289" s="9" t="n">
        <v>46059</v>
      </c>
      <c r="D2289" s="4" t="s">
        <v>85</v>
      </c>
      <c r="E2289" s="4" t="n">
        <v>4761.5</v>
      </c>
      <c r="F2289" s="4" t="str">
        <f aca="false">INDEX(Data_Customers!$C$2:$C$602,MATCH(B2289,Data_Customers!$A$2:$A$602,0))</f>
        <v>Trade Account</v>
      </c>
      <c r="G2289" s="4" t="str">
        <f aca="false">INDEX(Data_Customers!$B$2:$B$602,MATCH(B2289,Data_Customers!$A$2:$A$602,0))</f>
        <v>Cooper Building Services</v>
      </c>
    </row>
    <row r="2290" customFormat="false" ht="15" hidden="false" customHeight="false" outlineLevel="0" collapsed="false">
      <c r="A2290" s="4" t="s">
        <v>3372</v>
      </c>
      <c r="B2290" s="4" t="s">
        <v>596</v>
      </c>
      <c r="C2290" s="9" t="n">
        <v>45926</v>
      </c>
      <c r="D2290" s="4" t="s">
        <v>85</v>
      </c>
      <c r="E2290" s="4" t="n">
        <v>4449.09</v>
      </c>
      <c r="F2290" s="4" t="str">
        <f aca="false">INDEX(Data_Customers!$C$2:$C$602,MATCH(B2290,Data_Customers!$A$2:$A$602,0))</f>
        <v>Trade Account</v>
      </c>
      <c r="G2290" s="4" t="str">
        <f aca="false">INDEX(Data_Customers!$B$2:$B$602,MATCH(B2290,Data_Customers!$A$2:$A$602,0))</f>
        <v>Cooper Building Services</v>
      </c>
    </row>
    <row r="2291" customFormat="false" ht="15" hidden="false" customHeight="false" outlineLevel="0" collapsed="false">
      <c r="A2291" s="4" t="s">
        <v>3373</v>
      </c>
      <c r="B2291" s="4" t="s">
        <v>598</v>
      </c>
      <c r="C2291" s="9" t="n">
        <v>46153</v>
      </c>
      <c r="D2291" s="4" t="s">
        <v>79</v>
      </c>
      <c r="E2291" s="4" t="n">
        <v>5338</v>
      </c>
      <c r="F2291" s="4" t="str">
        <f aca="false">INDEX(Data_Customers!$C$2:$C$602,MATCH(B2291,Data_Customers!$A$2:$A$602,0))</f>
        <v>Retail</v>
      </c>
      <c r="G2291" s="4" t="str">
        <f aca="false">INDEX(Data_Customers!$B$2:$B$602,MATCH(B2291,Data_Customers!$A$2:$A$602,0))</f>
        <v>Megan Walker</v>
      </c>
    </row>
    <row r="2292" customFormat="false" ht="15" hidden="false" customHeight="false" outlineLevel="0" collapsed="false">
      <c r="A2292" s="4" t="s">
        <v>3374</v>
      </c>
      <c r="B2292" s="4" t="s">
        <v>598</v>
      </c>
      <c r="C2292" s="9" t="n">
        <v>45448</v>
      </c>
      <c r="D2292" s="4" t="s">
        <v>79</v>
      </c>
      <c r="E2292" s="4" t="n">
        <v>4056.71</v>
      </c>
      <c r="F2292" s="4" t="str">
        <f aca="false">INDEX(Data_Customers!$C$2:$C$602,MATCH(B2292,Data_Customers!$A$2:$A$602,0))</f>
        <v>Retail</v>
      </c>
      <c r="G2292" s="4" t="str">
        <f aca="false">INDEX(Data_Customers!$B$2:$B$602,MATCH(B2292,Data_Customers!$A$2:$A$602,0))</f>
        <v>Megan Walker</v>
      </c>
    </row>
    <row r="2293" customFormat="false" ht="15" hidden="false" customHeight="false" outlineLevel="0" collapsed="false">
      <c r="A2293" s="4" t="s">
        <v>3375</v>
      </c>
      <c r="B2293" s="4" t="s">
        <v>598</v>
      </c>
      <c r="C2293" s="9" t="n">
        <v>46115</v>
      </c>
      <c r="D2293" s="4" t="s">
        <v>79</v>
      </c>
      <c r="E2293" s="4" t="n">
        <v>4548.54</v>
      </c>
      <c r="F2293" s="4" t="str">
        <f aca="false">INDEX(Data_Customers!$C$2:$C$602,MATCH(B2293,Data_Customers!$A$2:$A$602,0))</f>
        <v>Retail</v>
      </c>
      <c r="G2293" s="4" t="str">
        <f aca="false">INDEX(Data_Customers!$B$2:$B$602,MATCH(B2293,Data_Customers!$A$2:$A$602,0))</f>
        <v>Megan Walker</v>
      </c>
    </row>
    <row r="2294" customFormat="false" ht="15" hidden="false" customHeight="false" outlineLevel="0" collapsed="false">
      <c r="A2294" s="4" t="s">
        <v>3376</v>
      </c>
      <c r="B2294" s="4" t="s">
        <v>598</v>
      </c>
      <c r="C2294" s="9" t="n">
        <v>45743</v>
      </c>
      <c r="D2294" s="4" t="s">
        <v>79</v>
      </c>
      <c r="E2294" s="4" t="n">
        <v>4673.23</v>
      </c>
      <c r="F2294" s="4" t="str">
        <f aca="false">INDEX(Data_Customers!$C$2:$C$602,MATCH(B2294,Data_Customers!$A$2:$A$602,0))</f>
        <v>Retail</v>
      </c>
      <c r="G2294" s="4" t="str">
        <f aca="false">INDEX(Data_Customers!$B$2:$B$602,MATCH(B2294,Data_Customers!$A$2:$A$602,0))</f>
        <v>Megan Walker</v>
      </c>
    </row>
    <row r="2295" customFormat="false" ht="15" hidden="false" customHeight="false" outlineLevel="0" collapsed="false">
      <c r="A2295" s="4" t="s">
        <v>3377</v>
      </c>
      <c r="B2295" s="4" t="s">
        <v>598</v>
      </c>
      <c r="C2295" s="9" t="n">
        <v>45718</v>
      </c>
      <c r="D2295" s="4" t="s">
        <v>79</v>
      </c>
      <c r="E2295" s="4" t="n">
        <v>4277.17</v>
      </c>
      <c r="F2295" s="4" t="str">
        <f aca="false">INDEX(Data_Customers!$C$2:$C$602,MATCH(B2295,Data_Customers!$A$2:$A$602,0))</f>
        <v>Retail</v>
      </c>
      <c r="G2295" s="4" t="str">
        <f aca="false">INDEX(Data_Customers!$B$2:$B$602,MATCH(B2295,Data_Customers!$A$2:$A$602,0))</f>
        <v>Megan Walker</v>
      </c>
    </row>
    <row r="2296" customFormat="false" ht="15" hidden="false" customHeight="false" outlineLevel="0" collapsed="false">
      <c r="A2296" s="4" t="s">
        <v>3378</v>
      </c>
      <c r="B2296" s="4" t="s">
        <v>598</v>
      </c>
      <c r="C2296" s="9" t="n">
        <v>45756</v>
      </c>
      <c r="D2296" s="4" t="s">
        <v>79</v>
      </c>
      <c r="E2296" s="4" t="n">
        <v>3472.72</v>
      </c>
      <c r="F2296" s="4" t="str">
        <f aca="false">INDEX(Data_Customers!$C$2:$C$602,MATCH(B2296,Data_Customers!$A$2:$A$602,0))</f>
        <v>Retail</v>
      </c>
      <c r="G2296" s="4" t="str">
        <f aca="false">INDEX(Data_Customers!$B$2:$B$602,MATCH(B2296,Data_Customers!$A$2:$A$602,0))</f>
        <v>Megan Walker</v>
      </c>
    </row>
    <row r="2297" customFormat="false" ht="15" hidden="false" customHeight="false" outlineLevel="0" collapsed="false">
      <c r="A2297" s="4" t="s">
        <v>3379</v>
      </c>
      <c r="B2297" s="4" t="s">
        <v>598</v>
      </c>
      <c r="C2297" s="9" t="n">
        <v>45429</v>
      </c>
      <c r="D2297" s="4" t="s">
        <v>79</v>
      </c>
      <c r="E2297" s="4" t="n">
        <v>4038.32</v>
      </c>
      <c r="F2297" s="4" t="str">
        <f aca="false">INDEX(Data_Customers!$C$2:$C$602,MATCH(B2297,Data_Customers!$A$2:$A$602,0))</f>
        <v>Retail</v>
      </c>
      <c r="G2297" s="4" t="str">
        <f aca="false">INDEX(Data_Customers!$B$2:$B$602,MATCH(B2297,Data_Customers!$A$2:$A$602,0))</f>
        <v>Megan Walker</v>
      </c>
    </row>
    <row r="2298" customFormat="false" ht="15" hidden="false" customHeight="false" outlineLevel="0" collapsed="false">
      <c r="A2298" s="4" t="s">
        <v>3380</v>
      </c>
      <c r="B2298" s="4" t="s">
        <v>598</v>
      </c>
      <c r="C2298" s="9" t="n">
        <v>46096</v>
      </c>
      <c r="D2298" s="4" t="s">
        <v>79</v>
      </c>
      <c r="E2298" s="4" t="n">
        <v>5241.82</v>
      </c>
      <c r="F2298" s="4" t="str">
        <f aca="false">INDEX(Data_Customers!$C$2:$C$602,MATCH(B2298,Data_Customers!$A$2:$A$602,0))</f>
        <v>Retail</v>
      </c>
      <c r="G2298" s="4" t="str">
        <f aca="false">INDEX(Data_Customers!$B$2:$B$602,MATCH(B2298,Data_Customers!$A$2:$A$602,0))</f>
        <v>Megan Walker</v>
      </c>
    </row>
    <row r="2299" customFormat="false" ht="15" hidden="false" customHeight="false" outlineLevel="0" collapsed="false">
      <c r="A2299" s="4" t="s">
        <v>3381</v>
      </c>
      <c r="B2299" s="4" t="s">
        <v>598</v>
      </c>
      <c r="C2299" s="9" t="n">
        <v>45981</v>
      </c>
      <c r="D2299" s="4" t="s">
        <v>79</v>
      </c>
      <c r="E2299" s="4" t="n">
        <v>3841.32</v>
      </c>
      <c r="F2299" s="4" t="str">
        <f aca="false">INDEX(Data_Customers!$C$2:$C$602,MATCH(B2299,Data_Customers!$A$2:$A$602,0))</f>
        <v>Retail</v>
      </c>
      <c r="G2299" s="4" t="str">
        <f aca="false">INDEX(Data_Customers!$B$2:$B$602,MATCH(B2299,Data_Customers!$A$2:$A$602,0))</f>
        <v>Megan Walker</v>
      </c>
    </row>
    <row r="2300" customFormat="false" ht="15" hidden="false" customHeight="false" outlineLevel="0" collapsed="false">
      <c r="A2300" s="4" t="s">
        <v>3382</v>
      </c>
      <c r="B2300" s="4" t="s">
        <v>598</v>
      </c>
      <c r="C2300" s="9" t="n">
        <v>45943</v>
      </c>
      <c r="D2300" s="4" t="s">
        <v>79</v>
      </c>
      <c r="E2300" s="4" t="n">
        <v>1803.52</v>
      </c>
      <c r="F2300" s="4" t="str">
        <f aca="false">INDEX(Data_Customers!$C$2:$C$602,MATCH(B2300,Data_Customers!$A$2:$A$602,0))</f>
        <v>Retail</v>
      </c>
      <c r="G2300" s="4" t="str">
        <f aca="false">INDEX(Data_Customers!$B$2:$B$602,MATCH(B2300,Data_Customers!$A$2:$A$602,0))</f>
        <v>Megan Walker</v>
      </c>
    </row>
    <row r="2301" customFormat="false" ht="15" hidden="false" customHeight="false" outlineLevel="0" collapsed="false">
      <c r="A2301" s="4" t="s">
        <v>3383</v>
      </c>
      <c r="B2301" s="4" t="s">
        <v>598</v>
      </c>
      <c r="C2301" s="9" t="n">
        <v>45900</v>
      </c>
      <c r="D2301" s="4" t="s">
        <v>79</v>
      </c>
      <c r="E2301" s="4" t="n">
        <v>6971.44</v>
      </c>
      <c r="F2301" s="4" t="str">
        <f aca="false">INDEX(Data_Customers!$C$2:$C$602,MATCH(B2301,Data_Customers!$A$2:$A$602,0))</f>
        <v>Retail</v>
      </c>
      <c r="G2301" s="4" t="str">
        <f aca="false">INDEX(Data_Customers!$B$2:$B$602,MATCH(B2301,Data_Customers!$A$2:$A$602,0))</f>
        <v>Megan Walker</v>
      </c>
    </row>
    <row r="2302" customFormat="false" ht="15" hidden="false" customHeight="false" outlineLevel="0" collapsed="false">
      <c r="A2302" s="4" t="s">
        <v>3384</v>
      </c>
      <c r="B2302" s="4" t="s">
        <v>600</v>
      </c>
      <c r="C2302" s="9" t="n">
        <v>45865</v>
      </c>
      <c r="D2302" s="4" t="s">
        <v>103</v>
      </c>
      <c r="E2302" s="4" t="n">
        <v>6354.7</v>
      </c>
      <c r="F2302" s="4" t="str">
        <f aca="false">INDEX(Data_Customers!$C$2:$C$602,MATCH(B2302,Data_Customers!$A$2:$A$602,0))</f>
        <v>Retail</v>
      </c>
      <c r="G2302" s="4" t="str">
        <f aca="false">INDEX(Data_Customers!$B$2:$B$602,MATCH(B2302,Data_Customers!$A$2:$A$602,0))</f>
        <v>Sarah Cooper</v>
      </c>
    </row>
    <row r="2303" customFormat="false" ht="15" hidden="false" customHeight="false" outlineLevel="0" collapsed="false">
      <c r="A2303" s="4" t="s">
        <v>3385</v>
      </c>
      <c r="B2303" s="4" t="s">
        <v>600</v>
      </c>
      <c r="C2303" s="9" t="n">
        <v>45483</v>
      </c>
      <c r="D2303" s="4" t="s">
        <v>103</v>
      </c>
      <c r="E2303" s="4" t="n">
        <v>6430.5</v>
      </c>
      <c r="F2303" s="4" t="str">
        <f aca="false">INDEX(Data_Customers!$C$2:$C$602,MATCH(B2303,Data_Customers!$A$2:$A$602,0))</f>
        <v>Retail</v>
      </c>
      <c r="G2303" s="4" t="str">
        <f aca="false">INDEX(Data_Customers!$B$2:$B$602,MATCH(B2303,Data_Customers!$A$2:$A$602,0))</f>
        <v>Sarah Cooper</v>
      </c>
    </row>
    <row r="2304" customFormat="false" ht="15" hidden="false" customHeight="false" outlineLevel="0" collapsed="false">
      <c r="A2304" s="4" t="s">
        <v>3386</v>
      </c>
      <c r="B2304" s="4" t="s">
        <v>602</v>
      </c>
      <c r="C2304" s="9" t="n">
        <v>45372</v>
      </c>
      <c r="D2304" s="4" t="s">
        <v>85</v>
      </c>
      <c r="E2304" s="4" t="n">
        <v>6137.67</v>
      </c>
      <c r="F2304" s="4" t="str">
        <f aca="false">INDEX(Data_Customers!$C$2:$C$602,MATCH(B2304,Data_Customers!$A$2:$A$602,0))</f>
        <v>Retail</v>
      </c>
      <c r="G2304" s="4" t="str">
        <f aca="false">INDEX(Data_Customers!$B$2:$B$602,MATCH(B2304,Data_Customers!$A$2:$A$602,0))</f>
        <v>David Evans</v>
      </c>
    </row>
    <row r="2305" customFormat="false" ht="15" hidden="false" customHeight="false" outlineLevel="0" collapsed="false">
      <c r="A2305" s="4" t="s">
        <v>3387</v>
      </c>
      <c r="B2305" s="4" t="s">
        <v>602</v>
      </c>
      <c r="C2305" s="9" t="n">
        <v>45674</v>
      </c>
      <c r="D2305" s="4" t="s">
        <v>85</v>
      </c>
      <c r="E2305" s="4" t="n">
        <v>8706.74</v>
      </c>
      <c r="F2305" s="4" t="str">
        <f aca="false">INDEX(Data_Customers!$C$2:$C$602,MATCH(B2305,Data_Customers!$A$2:$A$602,0))</f>
        <v>Retail</v>
      </c>
      <c r="G2305" s="4" t="str">
        <f aca="false">INDEX(Data_Customers!$B$2:$B$602,MATCH(B2305,Data_Customers!$A$2:$A$602,0))</f>
        <v>David Evans</v>
      </c>
    </row>
    <row r="2306" customFormat="false" ht="15" hidden="false" customHeight="false" outlineLevel="0" collapsed="false">
      <c r="A2306" s="4" t="s">
        <v>3388</v>
      </c>
      <c r="B2306" s="4" t="s">
        <v>602</v>
      </c>
      <c r="C2306" s="9" t="n">
        <v>45803</v>
      </c>
      <c r="D2306" s="4" t="s">
        <v>85</v>
      </c>
      <c r="E2306" s="4" t="n">
        <v>7169.53</v>
      </c>
      <c r="F2306" s="4" t="str">
        <f aca="false">INDEX(Data_Customers!$C$2:$C$602,MATCH(B2306,Data_Customers!$A$2:$A$602,0))</f>
        <v>Retail</v>
      </c>
      <c r="G2306" s="4" t="str">
        <f aca="false">INDEX(Data_Customers!$B$2:$B$602,MATCH(B2306,Data_Customers!$A$2:$A$602,0))</f>
        <v>David Evans</v>
      </c>
    </row>
    <row r="2307" customFormat="false" ht="15" hidden="false" customHeight="false" outlineLevel="0" collapsed="false">
      <c r="A2307" s="4" t="s">
        <v>3389</v>
      </c>
      <c r="B2307" s="4" t="s">
        <v>602</v>
      </c>
      <c r="C2307" s="9" t="n">
        <v>45496</v>
      </c>
      <c r="D2307" s="4" t="s">
        <v>85</v>
      </c>
      <c r="E2307" s="4" t="n">
        <v>6622.83</v>
      </c>
      <c r="F2307" s="4" t="str">
        <f aca="false">INDEX(Data_Customers!$C$2:$C$602,MATCH(B2307,Data_Customers!$A$2:$A$602,0))</f>
        <v>Retail</v>
      </c>
      <c r="G2307" s="4" t="str">
        <f aca="false">INDEX(Data_Customers!$B$2:$B$602,MATCH(B2307,Data_Customers!$A$2:$A$602,0))</f>
        <v>David Evans</v>
      </c>
    </row>
    <row r="2308" customFormat="false" ht="15" hidden="false" customHeight="false" outlineLevel="0" collapsed="false">
      <c r="A2308" s="4" t="s">
        <v>3390</v>
      </c>
      <c r="B2308" s="4" t="s">
        <v>602</v>
      </c>
      <c r="C2308" s="9" t="n">
        <v>46169</v>
      </c>
      <c r="D2308" s="4" t="s">
        <v>85</v>
      </c>
      <c r="E2308" s="4" t="n">
        <v>5388.18</v>
      </c>
      <c r="F2308" s="4" t="str">
        <f aca="false">INDEX(Data_Customers!$C$2:$C$602,MATCH(B2308,Data_Customers!$A$2:$A$602,0))</f>
        <v>Retail</v>
      </c>
      <c r="G2308" s="4" t="str">
        <f aca="false">INDEX(Data_Customers!$B$2:$B$602,MATCH(B2308,Data_Customers!$A$2:$A$602,0))</f>
        <v>David Evans</v>
      </c>
    </row>
    <row r="2309" customFormat="false" ht="15" hidden="false" customHeight="false" outlineLevel="0" collapsed="false">
      <c r="A2309" s="4" t="s">
        <v>3391</v>
      </c>
      <c r="B2309" s="4" t="s">
        <v>602</v>
      </c>
      <c r="C2309" s="9" t="n">
        <v>46118</v>
      </c>
      <c r="D2309" s="4" t="s">
        <v>85</v>
      </c>
      <c r="E2309" s="4" t="n">
        <v>1122.87</v>
      </c>
      <c r="F2309" s="4" t="str">
        <f aca="false">INDEX(Data_Customers!$C$2:$C$602,MATCH(B2309,Data_Customers!$A$2:$A$602,0))</f>
        <v>Retail</v>
      </c>
      <c r="G2309" s="4" t="str">
        <f aca="false">INDEX(Data_Customers!$B$2:$B$602,MATCH(B2309,Data_Customers!$A$2:$A$602,0))</f>
        <v>David Evans</v>
      </c>
    </row>
    <row r="2310" customFormat="false" ht="15" hidden="false" customHeight="false" outlineLevel="0" collapsed="false">
      <c r="A2310" s="4" t="s">
        <v>3392</v>
      </c>
      <c r="B2310" s="4" t="s">
        <v>603</v>
      </c>
      <c r="C2310" s="9" t="n">
        <v>45481</v>
      </c>
      <c r="D2310" s="4" t="s">
        <v>85</v>
      </c>
      <c r="E2310" s="4" t="n">
        <v>112.72</v>
      </c>
      <c r="F2310" s="4" t="str">
        <f aca="false">INDEX(Data_Customers!$C$2:$C$602,MATCH(B2310,Data_Customers!$A$2:$A$602,0))</f>
        <v>Trade Account</v>
      </c>
      <c r="G2310" s="4" t="str">
        <f aca="false">INDEX(Data_Customers!$B$2:$B$602,MATCH(B2310,Data_Customers!$A$2:$A$602,0))</f>
        <v>Green Roofing Ltd</v>
      </c>
    </row>
    <row r="2311" customFormat="false" ht="15" hidden="false" customHeight="false" outlineLevel="0" collapsed="false">
      <c r="A2311" s="4" t="s">
        <v>3393</v>
      </c>
      <c r="B2311" s="4" t="s">
        <v>604</v>
      </c>
      <c r="C2311" s="9" t="n">
        <v>45481</v>
      </c>
      <c r="D2311" s="4" t="s">
        <v>79</v>
      </c>
      <c r="E2311" s="4" t="n">
        <v>8005.38</v>
      </c>
      <c r="F2311" s="4" t="str">
        <f aca="false">INDEX(Data_Customers!$C$2:$C$602,MATCH(B2311,Data_Customers!$A$2:$A$602,0))</f>
        <v>Retail</v>
      </c>
      <c r="G2311" s="4" t="str">
        <f aca="false">INDEX(Data_Customers!$B$2:$B$602,MATCH(B2311,Data_Customers!$A$2:$A$602,0))</f>
        <v>Megan Patel</v>
      </c>
    </row>
    <row r="2312" customFormat="false" ht="15" hidden="false" customHeight="false" outlineLevel="0" collapsed="false">
      <c r="A2312" s="4" t="s">
        <v>3394</v>
      </c>
      <c r="B2312" s="4" t="s">
        <v>606</v>
      </c>
      <c r="C2312" s="9" t="n">
        <v>45305</v>
      </c>
      <c r="D2312" s="4" t="s">
        <v>103</v>
      </c>
      <c r="E2312" s="4" t="n">
        <v>6996.34</v>
      </c>
      <c r="F2312" s="4" t="str">
        <f aca="false">INDEX(Data_Customers!$C$2:$C$602,MATCH(B2312,Data_Customers!$A$2:$A$602,0))</f>
        <v>Trade Account</v>
      </c>
      <c r="G2312" s="4" t="str">
        <f aca="false">INDEX(Data_Customers!$B$2:$B$602,MATCH(B2312,Data_Customers!$A$2:$A$602,0))</f>
        <v>Baker Property Services</v>
      </c>
    </row>
    <row r="2313" customFormat="false" ht="15" hidden="false" customHeight="false" outlineLevel="0" collapsed="false">
      <c r="A2313" s="4" t="s">
        <v>3395</v>
      </c>
      <c r="B2313" s="4" t="s">
        <v>606</v>
      </c>
      <c r="C2313" s="9" t="n">
        <v>45477</v>
      </c>
      <c r="D2313" s="4" t="s">
        <v>103</v>
      </c>
      <c r="E2313" s="4" t="n">
        <v>3018.2</v>
      </c>
      <c r="F2313" s="4" t="str">
        <f aca="false">INDEX(Data_Customers!$C$2:$C$602,MATCH(B2313,Data_Customers!$A$2:$A$602,0))</f>
        <v>Trade Account</v>
      </c>
      <c r="G2313" s="4" t="str">
        <f aca="false">INDEX(Data_Customers!$B$2:$B$602,MATCH(B2313,Data_Customers!$A$2:$A$602,0))</f>
        <v>Baker Property Services</v>
      </c>
    </row>
    <row r="2314" customFormat="false" ht="15" hidden="false" customHeight="false" outlineLevel="0" collapsed="false">
      <c r="A2314" s="4" t="s">
        <v>3396</v>
      </c>
      <c r="B2314" s="4" t="s">
        <v>606</v>
      </c>
      <c r="C2314" s="9" t="n">
        <v>45492</v>
      </c>
      <c r="D2314" s="4" t="s">
        <v>103</v>
      </c>
      <c r="E2314" s="4" t="n">
        <v>4492.84</v>
      </c>
      <c r="F2314" s="4" t="str">
        <f aca="false">INDEX(Data_Customers!$C$2:$C$602,MATCH(B2314,Data_Customers!$A$2:$A$602,0))</f>
        <v>Trade Account</v>
      </c>
      <c r="G2314" s="4" t="str">
        <f aca="false">INDEX(Data_Customers!$B$2:$B$602,MATCH(B2314,Data_Customers!$A$2:$A$602,0))</f>
        <v>Baker Property Services</v>
      </c>
    </row>
    <row r="2315" customFormat="false" ht="15" hidden="false" customHeight="false" outlineLevel="0" collapsed="false">
      <c r="A2315" s="4" t="s">
        <v>3397</v>
      </c>
      <c r="B2315" s="4" t="s">
        <v>606</v>
      </c>
      <c r="C2315" s="9" t="n">
        <v>46128</v>
      </c>
      <c r="D2315" s="4" t="s">
        <v>103</v>
      </c>
      <c r="E2315" s="4" t="n">
        <v>277.53</v>
      </c>
      <c r="F2315" s="4" t="str">
        <f aca="false">INDEX(Data_Customers!$C$2:$C$602,MATCH(B2315,Data_Customers!$A$2:$A$602,0))</f>
        <v>Trade Account</v>
      </c>
      <c r="G2315" s="4" t="str">
        <f aca="false">INDEX(Data_Customers!$B$2:$B$602,MATCH(B2315,Data_Customers!$A$2:$A$602,0))</f>
        <v>Baker Property Services</v>
      </c>
    </row>
    <row r="2316" customFormat="false" ht="15" hidden="false" customHeight="false" outlineLevel="0" collapsed="false">
      <c r="A2316" s="4" t="s">
        <v>3398</v>
      </c>
      <c r="B2316" s="4" t="s">
        <v>606</v>
      </c>
      <c r="C2316" s="9" t="n">
        <v>46199</v>
      </c>
      <c r="D2316" s="4" t="s">
        <v>103</v>
      </c>
      <c r="E2316" s="4" t="n">
        <v>5812.84</v>
      </c>
      <c r="F2316" s="4" t="str">
        <f aca="false">INDEX(Data_Customers!$C$2:$C$602,MATCH(B2316,Data_Customers!$A$2:$A$602,0))</f>
        <v>Trade Account</v>
      </c>
      <c r="G2316" s="4" t="str">
        <f aca="false">INDEX(Data_Customers!$B$2:$B$602,MATCH(B2316,Data_Customers!$A$2:$A$602,0))</f>
        <v>Baker Property Services</v>
      </c>
    </row>
    <row r="2317" customFormat="false" ht="15" hidden="false" customHeight="false" outlineLevel="0" collapsed="false">
      <c r="A2317" s="4" t="s">
        <v>3399</v>
      </c>
      <c r="B2317" s="4" t="s">
        <v>606</v>
      </c>
      <c r="C2317" s="9" t="n">
        <v>45714</v>
      </c>
      <c r="D2317" s="4" t="s">
        <v>103</v>
      </c>
      <c r="E2317" s="4" t="n">
        <v>3433.19</v>
      </c>
      <c r="F2317" s="4" t="str">
        <f aca="false">INDEX(Data_Customers!$C$2:$C$602,MATCH(B2317,Data_Customers!$A$2:$A$602,0))</f>
        <v>Trade Account</v>
      </c>
      <c r="G2317" s="4" t="str">
        <f aca="false">INDEX(Data_Customers!$B$2:$B$602,MATCH(B2317,Data_Customers!$A$2:$A$602,0))</f>
        <v>Baker Property Services</v>
      </c>
    </row>
    <row r="2318" customFormat="false" ht="15" hidden="false" customHeight="false" outlineLevel="0" collapsed="false">
      <c r="A2318" s="4" t="s">
        <v>3400</v>
      </c>
      <c r="B2318" s="4" t="s">
        <v>606</v>
      </c>
      <c r="C2318" s="9" t="n">
        <v>45398</v>
      </c>
      <c r="D2318" s="4" t="s">
        <v>103</v>
      </c>
      <c r="E2318" s="4" t="n">
        <v>2447.1</v>
      </c>
      <c r="F2318" s="4" t="str">
        <f aca="false">INDEX(Data_Customers!$C$2:$C$602,MATCH(B2318,Data_Customers!$A$2:$A$602,0))</f>
        <v>Trade Account</v>
      </c>
      <c r="G2318" s="4" t="str">
        <f aca="false">INDEX(Data_Customers!$B$2:$B$602,MATCH(B2318,Data_Customers!$A$2:$A$602,0))</f>
        <v>Baker Property Services</v>
      </c>
    </row>
    <row r="2319" customFormat="false" ht="15" hidden="false" customHeight="false" outlineLevel="0" collapsed="false">
      <c r="A2319" s="4" t="s">
        <v>3401</v>
      </c>
      <c r="B2319" s="4" t="s">
        <v>606</v>
      </c>
      <c r="C2319" s="9" t="n">
        <v>45953</v>
      </c>
      <c r="D2319" s="4" t="s">
        <v>103</v>
      </c>
      <c r="E2319" s="4" t="n">
        <v>3237.48</v>
      </c>
      <c r="F2319" s="4" t="str">
        <f aca="false">INDEX(Data_Customers!$C$2:$C$602,MATCH(B2319,Data_Customers!$A$2:$A$602,0))</f>
        <v>Trade Account</v>
      </c>
      <c r="G2319" s="4" t="str">
        <f aca="false">INDEX(Data_Customers!$B$2:$B$602,MATCH(B2319,Data_Customers!$A$2:$A$602,0))</f>
        <v>Baker Property Services</v>
      </c>
    </row>
    <row r="2320" customFormat="false" ht="15" hidden="false" customHeight="false" outlineLevel="0" collapsed="false">
      <c r="A2320" s="4" t="s">
        <v>3402</v>
      </c>
      <c r="B2320" s="4" t="s">
        <v>607</v>
      </c>
      <c r="C2320" s="9" t="n">
        <v>45669</v>
      </c>
      <c r="D2320" s="4" t="s">
        <v>94</v>
      </c>
      <c r="E2320" s="4" t="n">
        <v>6514.33</v>
      </c>
      <c r="F2320" s="4" t="str">
        <f aca="false">INDEX(Data_Customers!$C$2:$C$602,MATCH(B2320,Data_Customers!$A$2:$A$602,0))</f>
        <v>Housebuilder</v>
      </c>
      <c r="G2320" s="4" t="str">
        <f aca="false">INDEX(Data_Customers!$B$2:$B$602,MATCH(B2320,Data_Customers!$A$2:$A$602,0))</f>
        <v>Turner Home Improvements</v>
      </c>
    </row>
    <row r="2321" customFormat="false" ht="15" hidden="false" customHeight="false" outlineLevel="0" collapsed="false">
      <c r="A2321" s="4" t="s">
        <v>3403</v>
      </c>
      <c r="B2321" s="4" t="s">
        <v>608</v>
      </c>
      <c r="C2321" s="9" t="n">
        <v>45557</v>
      </c>
      <c r="D2321" s="4" t="s">
        <v>103</v>
      </c>
      <c r="E2321" s="4" t="n">
        <v>4858.86</v>
      </c>
      <c r="F2321" s="4" t="str">
        <f aca="false">INDEX(Data_Customers!$C$2:$C$602,MATCH(B2321,Data_Customers!$A$2:$A$602,0))</f>
        <v>Retail</v>
      </c>
      <c r="G2321" s="4" t="str">
        <f aca="false">INDEX(Data_Customers!$B$2:$B$602,MATCH(B2321,Data_Customers!$A$2:$A$602,0))</f>
        <v>Liam Reid</v>
      </c>
    </row>
    <row r="2322" customFormat="false" ht="15" hidden="false" customHeight="false" outlineLevel="0" collapsed="false">
      <c r="A2322" s="4" t="s">
        <v>3404</v>
      </c>
      <c r="B2322" s="4" t="s">
        <v>608</v>
      </c>
      <c r="C2322" s="9" t="n">
        <v>45801</v>
      </c>
      <c r="D2322" s="4" t="s">
        <v>103</v>
      </c>
      <c r="E2322" s="4" t="n">
        <v>1276.79</v>
      </c>
      <c r="F2322" s="4" t="str">
        <f aca="false">INDEX(Data_Customers!$C$2:$C$602,MATCH(B2322,Data_Customers!$A$2:$A$602,0))</f>
        <v>Retail</v>
      </c>
      <c r="G2322" s="4" t="str">
        <f aca="false">INDEX(Data_Customers!$B$2:$B$602,MATCH(B2322,Data_Customers!$A$2:$A$602,0))</f>
        <v>Liam Reid</v>
      </c>
    </row>
    <row r="2323" customFormat="false" ht="15" hidden="false" customHeight="false" outlineLevel="0" collapsed="false">
      <c r="A2323" s="4" t="s">
        <v>3405</v>
      </c>
      <c r="B2323" s="4" t="s">
        <v>608</v>
      </c>
      <c r="C2323" s="9" t="n">
        <v>46000</v>
      </c>
      <c r="D2323" s="4" t="s">
        <v>103</v>
      </c>
      <c r="E2323" s="4" t="n">
        <v>9623.62</v>
      </c>
      <c r="F2323" s="4" t="str">
        <f aca="false">INDEX(Data_Customers!$C$2:$C$602,MATCH(B2323,Data_Customers!$A$2:$A$602,0))</f>
        <v>Retail</v>
      </c>
      <c r="G2323" s="4" t="str">
        <f aca="false">INDEX(Data_Customers!$B$2:$B$602,MATCH(B2323,Data_Customers!$A$2:$A$602,0))</f>
        <v>Liam Reid</v>
      </c>
    </row>
    <row r="2324" customFormat="false" ht="15" hidden="false" customHeight="false" outlineLevel="0" collapsed="false">
      <c r="A2324" s="4" t="s">
        <v>3406</v>
      </c>
      <c r="B2324" s="4" t="s">
        <v>608</v>
      </c>
      <c r="C2324" s="9" t="n">
        <v>45427</v>
      </c>
      <c r="D2324" s="4" t="s">
        <v>103</v>
      </c>
      <c r="E2324" s="4" t="n">
        <v>4297.09</v>
      </c>
      <c r="F2324" s="4" t="str">
        <f aca="false">INDEX(Data_Customers!$C$2:$C$602,MATCH(B2324,Data_Customers!$A$2:$A$602,0))</f>
        <v>Retail</v>
      </c>
      <c r="G2324" s="4" t="str">
        <f aca="false">INDEX(Data_Customers!$B$2:$B$602,MATCH(B2324,Data_Customers!$A$2:$A$602,0))</f>
        <v>Liam Reid</v>
      </c>
    </row>
    <row r="2325" customFormat="false" ht="15" hidden="false" customHeight="false" outlineLevel="0" collapsed="false">
      <c r="A2325" s="4" t="s">
        <v>3407</v>
      </c>
      <c r="B2325" s="4" t="s">
        <v>608</v>
      </c>
      <c r="C2325" s="9" t="n">
        <v>45355</v>
      </c>
      <c r="D2325" s="4" t="s">
        <v>103</v>
      </c>
      <c r="E2325" s="4" t="n">
        <v>1183.32</v>
      </c>
      <c r="F2325" s="4" t="str">
        <f aca="false">INDEX(Data_Customers!$C$2:$C$602,MATCH(B2325,Data_Customers!$A$2:$A$602,0))</f>
        <v>Retail</v>
      </c>
      <c r="G2325" s="4" t="str">
        <f aca="false">INDEX(Data_Customers!$B$2:$B$602,MATCH(B2325,Data_Customers!$A$2:$A$602,0))</f>
        <v>Liam Reid</v>
      </c>
    </row>
    <row r="2326" customFormat="false" ht="15" hidden="false" customHeight="false" outlineLevel="0" collapsed="false">
      <c r="A2326" s="4" t="s">
        <v>3408</v>
      </c>
      <c r="B2326" s="4" t="s">
        <v>610</v>
      </c>
      <c r="C2326" s="9" t="n">
        <v>45668</v>
      </c>
      <c r="D2326" s="4" t="s">
        <v>110</v>
      </c>
      <c r="E2326" s="4" t="n">
        <v>894.91</v>
      </c>
      <c r="F2326" s="4" t="str">
        <f aca="false">INDEX(Data_Customers!$C$2:$C$602,MATCH(B2326,Data_Customers!$A$2:$A$602,0))</f>
        <v>Retail</v>
      </c>
      <c r="G2326" s="4" t="str">
        <f aca="false">INDEX(Data_Customers!$B$2:$B$602,MATCH(B2326,Data_Customers!$A$2:$A$602,0))</f>
        <v>Aisha Hughes</v>
      </c>
    </row>
    <row r="2327" customFormat="false" ht="15" hidden="false" customHeight="false" outlineLevel="0" collapsed="false">
      <c r="A2327" s="4" t="s">
        <v>3409</v>
      </c>
      <c r="B2327" s="4" t="s">
        <v>612</v>
      </c>
      <c r="C2327" s="9" t="n">
        <v>45727</v>
      </c>
      <c r="D2327" s="4" t="s">
        <v>85</v>
      </c>
      <c r="E2327" s="4" t="n">
        <v>2057.1</v>
      </c>
      <c r="F2327" s="4" t="str">
        <f aca="false">INDEX(Data_Customers!$C$2:$C$602,MATCH(B2327,Data_Customers!$A$2:$A$602,0))</f>
        <v>Retail</v>
      </c>
      <c r="G2327" s="4" t="str">
        <f aca="false">INDEX(Data_Customers!$B$2:$B$602,MATCH(B2327,Data_Customers!$A$2:$A$602,0))</f>
        <v>Grace Taylor</v>
      </c>
    </row>
    <row r="2328" customFormat="false" ht="15" hidden="false" customHeight="false" outlineLevel="0" collapsed="false">
      <c r="A2328" s="4" t="s">
        <v>3410</v>
      </c>
      <c r="B2328" s="4" t="s">
        <v>612</v>
      </c>
      <c r="C2328" s="9" t="n">
        <v>45524</v>
      </c>
      <c r="D2328" s="4" t="s">
        <v>85</v>
      </c>
      <c r="E2328" s="4" t="n">
        <v>6157.58</v>
      </c>
      <c r="F2328" s="4" t="str">
        <f aca="false">INDEX(Data_Customers!$C$2:$C$602,MATCH(B2328,Data_Customers!$A$2:$A$602,0))</f>
        <v>Retail</v>
      </c>
      <c r="G2328" s="4" t="str">
        <f aca="false">INDEX(Data_Customers!$B$2:$B$602,MATCH(B2328,Data_Customers!$A$2:$A$602,0))</f>
        <v>Grace Taylor</v>
      </c>
    </row>
    <row r="2329" customFormat="false" ht="15" hidden="false" customHeight="false" outlineLevel="0" collapsed="false">
      <c r="A2329" s="4" t="s">
        <v>3411</v>
      </c>
      <c r="B2329" s="4" t="s">
        <v>612</v>
      </c>
      <c r="C2329" s="9" t="n">
        <v>45460</v>
      </c>
      <c r="D2329" s="4" t="s">
        <v>85</v>
      </c>
      <c r="E2329" s="4" t="n">
        <v>548.56</v>
      </c>
      <c r="F2329" s="4" t="str">
        <f aca="false">INDEX(Data_Customers!$C$2:$C$602,MATCH(B2329,Data_Customers!$A$2:$A$602,0))</f>
        <v>Retail</v>
      </c>
      <c r="G2329" s="4" t="str">
        <f aca="false">INDEX(Data_Customers!$B$2:$B$602,MATCH(B2329,Data_Customers!$A$2:$A$602,0))</f>
        <v>Grace Taylor</v>
      </c>
    </row>
    <row r="2330" customFormat="false" ht="15" hidden="false" customHeight="false" outlineLevel="0" collapsed="false">
      <c r="A2330" s="4" t="s">
        <v>3412</v>
      </c>
      <c r="B2330" s="4" t="s">
        <v>612</v>
      </c>
      <c r="C2330" s="9" t="n">
        <v>45494</v>
      </c>
      <c r="D2330" s="4" t="s">
        <v>85</v>
      </c>
      <c r="E2330" s="4" t="n">
        <v>6344.52</v>
      </c>
      <c r="F2330" s="4" t="str">
        <f aca="false">INDEX(Data_Customers!$C$2:$C$602,MATCH(B2330,Data_Customers!$A$2:$A$602,0))</f>
        <v>Retail</v>
      </c>
      <c r="G2330" s="4" t="str">
        <f aca="false">INDEX(Data_Customers!$B$2:$B$602,MATCH(B2330,Data_Customers!$A$2:$A$602,0))</f>
        <v>Grace Taylor</v>
      </c>
    </row>
    <row r="2331" customFormat="false" ht="15" hidden="false" customHeight="false" outlineLevel="0" collapsed="false">
      <c r="A2331" s="4" t="s">
        <v>3413</v>
      </c>
      <c r="B2331" s="4" t="s">
        <v>612</v>
      </c>
      <c r="C2331" s="9" t="n">
        <v>45907</v>
      </c>
      <c r="D2331" s="4" t="s">
        <v>85</v>
      </c>
      <c r="E2331" s="4" t="n">
        <v>4982.64</v>
      </c>
      <c r="F2331" s="4" t="str">
        <f aca="false">INDEX(Data_Customers!$C$2:$C$602,MATCH(B2331,Data_Customers!$A$2:$A$602,0))</f>
        <v>Retail</v>
      </c>
      <c r="G2331" s="4" t="str">
        <f aca="false">INDEX(Data_Customers!$B$2:$B$602,MATCH(B2331,Data_Customers!$A$2:$A$602,0))</f>
        <v>Grace Taylor</v>
      </c>
    </row>
    <row r="2332" customFormat="false" ht="15" hidden="false" customHeight="false" outlineLevel="0" collapsed="false">
      <c r="A2332" s="4" t="s">
        <v>3414</v>
      </c>
      <c r="B2332" s="4" t="s">
        <v>612</v>
      </c>
      <c r="C2332" s="9" t="n">
        <v>45644</v>
      </c>
      <c r="D2332" s="4" t="s">
        <v>85</v>
      </c>
      <c r="E2332" s="4" t="n">
        <v>4892.24</v>
      </c>
      <c r="F2332" s="4" t="str">
        <f aca="false">INDEX(Data_Customers!$C$2:$C$602,MATCH(B2332,Data_Customers!$A$2:$A$602,0))</f>
        <v>Retail</v>
      </c>
      <c r="G2332" s="4" t="str">
        <f aca="false">INDEX(Data_Customers!$B$2:$B$602,MATCH(B2332,Data_Customers!$A$2:$A$602,0))</f>
        <v>Grace Taylor</v>
      </c>
    </row>
    <row r="2333" customFormat="false" ht="15" hidden="false" customHeight="false" outlineLevel="0" collapsed="false">
      <c r="A2333" s="4" t="s">
        <v>3415</v>
      </c>
      <c r="B2333" s="4" t="s">
        <v>612</v>
      </c>
      <c r="C2333" s="9" t="n">
        <v>46139</v>
      </c>
      <c r="D2333" s="4" t="s">
        <v>85</v>
      </c>
      <c r="E2333" s="4" t="n">
        <v>1597.35</v>
      </c>
      <c r="F2333" s="4" t="str">
        <f aca="false">INDEX(Data_Customers!$C$2:$C$602,MATCH(B2333,Data_Customers!$A$2:$A$602,0))</f>
        <v>Retail</v>
      </c>
      <c r="G2333" s="4" t="str">
        <f aca="false">INDEX(Data_Customers!$B$2:$B$602,MATCH(B2333,Data_Customers!$A$2:$A$602,0))</f>
        <v>Grace Taylor</v>
      </c>
    </row>
    <row r="2334" customFormat="false" ht="15" hidden="false" customHeight="false" outlineLevel="0" collapsed="false">
      <c r="A2334" s="4" t="s">
        <v>3416</v>
      </c>
      <c r="B2334" s="4" t="s">
        <v>612</v>
      </c>
      <c r="C2334" s="9" t="n">
        <v>45446</v>
      </c>
      <c r="D2334" s="4" t="s">
        <v>85</v>
      </c>
      <c r="E2334" s="4" t="n">
        <v>10138.49</v>
      </c>
      <c r="F2334" s="4" t="str">
        <f aca="false">INDEX(Data_Customers!$C$2:$C$602,MATCH(B2334,Data_Customers!$A$2:$A$602,0))</f>
        <v>Retail</v>
      </c>
      <c r="G2334" s="4" t="str">
        <f aca="false">INDEX(Data_Customers!$B$2:$B$602,MATCH(B2334,Data_Customers!$A$2:$A$602,0))</f>
        <v>Grace Taylor</v>
      </c>
    </row>
    <row r="2335" customFormat="false" ht="15" hidden="false" customHeight="false" outlineLevel="0" collapsed="false">
      <c r="A2335" s="4" t="s">
        <v>3417</v>
      </c>
      <c r="B2335" s="4" t="s">
        <v>612</v>
      </c>
      <c r="C2335" s="9" t="n">
        <v>45293</v>
      </c>
      <c r="D2335" s="4" t="s">
        <v>85</v>
      </c>
      <c r="E2335" s="4" t="n">
        <v>5607.92</v>
      </c>
      <c r="F2335" s="4" t="str">
        <f aca="false">INDEX(Data_Customers!$C$2:$C$602,MATCH(B2335,Data_Customers!$A$2:$A$602,0))</f>
        <v>Retail</v>
      </c>
      <c r="G2335" s="4" t="str">
        <f aca="false">INDEX(Data_Customers!$B$2:$B$602,MATCH(B2335,Data_Customers!$A$2:$A$602,0))</f>
        <v>Grace Taylor</v>
      </c>
    </row>
    <row r="2336" customFormat="false" ht="15" hidden="false" customHeight="false" outlineLevel="0" collapsed="false">
      <c r="A2336" s="4" t="s">
        <v>3418</v>
      </c>
      <c r="B2336" s="4" t="s">
        <v>612</v>
      </c>
      <c r="C2336" s="9" t="n">
        <v>45424</v>
      </c>
      <c r="D2336" s="4" t="s">
        <v>85</v>
      </c>
      <c r="E2336" s="4" t="n">
        <v>4191.09</v>
      </c>
      <c r="F2336" s="4" t="str">
        <f aca="false">INDEX(Data_Customers!$C$2:$C$602,MATCH(B2336,Data_Customers!$A$2:$A$602,0))</f>
        <v>Retail</v>
      </c>
      <c r="G2336" s="4" t="str">
        <f aca="false">INDEX(Data_Customers!$B$2:$B$602,MATCH(B2336,Data_Customers!$A$2:$A$602,0))</f>
        <v>Grace Taylor</v>
      </c>
    </row>
    <row r="2337" customFormat="false" ht="15" hidden="false" customHeight="false" outlineLevel="0" collapsed="false">
      <c r="A2337" s="4" t="s">
        <v>3419</v>
      </c>
      <c r="B2337" s="4" t="s">
        <v>612</v>
      </c>
      <c r="C2337" s="9" t="n">
        <v>45327</v>
      </c>
      <c r="D2337" s="4" t="s">
        <v>85</v>
      </c>
      <c r="E2337" s="4" t="n">
        <v>7760.47</v>
      </c>
      <c r="F2337" s="4" t="str">
        <f aca="false">INDEX(Data_Customers!$C$2:$C$602,MATCH(B2337,Data_Customers!$A$2:$A$602,0))</f>
        <v>Retail</v>
      </c>
      <c r="G2337" s="4" t="str">
        <f aca="false">INDEX(Data_Customers!$B$2:$B$602,MATCH(B2337,Data_Customers!$A$2:$A$602,0))</f>
        <v>Grace Taylor</v>
      </c>
    </row>
    <row r="2338" customFormat="false" ht="15" hidden="false" customHeight="false" outlineLevel="0" collapsed="false">
      <c r="A2338" s="4" t="s">
        <v>3420</v>
      </c>
      <c r="B2338" s="4" t="s">
        <v>612</v>
      </c>
      <c r="C2338" s="9" t="n">
        <v>45483</v>
      </c>
      <c r="D2338" s="4" t="s">
        <v>85</v>
      </c>
      <c r="E2338" s="4" t="n">
        <v>5644.73</v>
      </c>
      <c r="F2338" s="4" t="str">
        <f aca="false">INDEX(Data_Customers!$C$2:$C$602,MATCH(B2338,Data_Customers!$A$2:$A$602,0))</f>
        <v>Retail</v>
      </c>
      <c r="G2338" s="4" t="str">
        <f aca="false">INDEX(Data_Customers!$B$2:$B$602,MATCH(B2338,Data_Customers!$A$2:$A$602,0))</f>
        <v>Grace Taylor</v>
      </c>
    </row>
    <row r="2339" customFormat="false" ht="15" hidden="false" customHeight="false" outlineLevel="0" collapsed="false">
      <c r="A2339" s="4" t="s">
        <v>3421</v>
      </c>
      <c r="B2339" s="4" t="s">
        <v>612</v>
      </c>
      <c r="C2339" s="9" t="n">
        <v>45682</v>
      </c>
      <c r="D2339" s="4" t="s">
        <v>85</v>
      </c>
      <c r="E2339" s="4" t="n">
        <v>49.15</v>
      </c>
      <c r="F2339" s="4" t="str">
        <f aca="false">INDEX(Data_Customers!$C$2:$C$602,MATCH(B2339,Data_Customers!$A$2:$A$602,0))</f>
        <v>Retail</v>
      </c>
      <c r="G2339" s="4" t="str">
        <f aca="false">INDEX(Data_Customers!$B$2:$B$602,MATCH(B2339,Data_Customers!$A$2:$A$602,0))</f>
        <v>Grace Taylor</v>
      </c>
    </row>
    <row r="2340" customFormat="false" ht="15" hidden="false" customHeight="false" outlineLevel="0" collapsed="false">
      <c r="A2340" s="4" t="s">
        <v>3422</v>
      </c>
      <c r="B2340" s="4" t="s">
        <v>613</v>
      </c>
      <c r="C2340" s="9" t="n">
        <v>45952</v>
      </c>
      <c r="D2340" s="4" t="s">
        <v>85</v>
      </c>
      <c r="E2340" s="4" t="n">
        <v>9117.89</v>
      </c>
      <c r="F2340" s="4" t="str">
        <f aca="false">INDEX(Data_Customers!$C$2:$C$602,MATCH(B2340,Data_Customers!$A$2:$A$602,0))</f>
        <v>Trade Account</v>
      </c>
      <c r="G2340" s="4" t="str">
        <f aca="false">INDEX(Data_Customers!$B$2:$B$602,MATCH(B2340,Data_Customers!$A$2:$A$602,0))</f>
        <v>Walker Groundworks</v>
      </c>
    </row>
    <row r="2341" customFormat="false" ht="15" hidden="false" customHeight="false" outlineLevel="0" collapsed="false">
      <c r="A2341" s="4" t="s">
        <v>3423</v>
      </c>
      <c r="B2341" s="4" t="s">
        <v>613</v>
      </c>
      <c r="C2341" s="9" t="n">
        <v>46016</v>
      </c>
      <c r="D2341" s="4" t="s">
        <v>85</v>
      </c>
      <c r="E2341" s="4" t="n">
        <v>5982.01</v>
      </c>
      <c r="F2341" s="4" t="str">
        <f aca="false">INDEX(Data_Customers!$C$2:$C$602,MATCH(B2341,Data_Customers!$A$2:$A$602,0))</f>
        <v>Trade Account</v>
      </c>
      <c r="G2341" s="4" t="str">
        <f aca="false">INDEX(Data_Customers!$B$2:$B$602,MATCH(B2341,Data_Customers!$A$2:$A$602,0))</f>
        <v>Walker Groundworks</v>
      </c>
    </row>
    <row r="2342" customFormat="false" ht="15" hidden="false" customHeight="false" outlineLevel="0" collapsed="false">
      <c r="A2342" s="4" t="s">
        <v>3424</v>
      </c>
      <c r="B2342" s="4" t="s">
        <v>613</v>
      </c>
      <c r="C2342" s="9" t="n">
        <v>45624</v>
      </c>
      <c r="D2342" s="4" t="s">
        <v>85</v>
      </c>
      <c r="E2342" s="4" t="n">
        <v>2499</v>
      </c>
      <c r="F2342" s="4" t="str">
        <f aca="false">INDEX(Data_Customers!$C$2:$C$602,MATCH(B2342,Data_Customers!$A$2:$A$602,0))</f>
        <v>Trade Account</v>
      </c>
      <c r="G2342" s="4" t="str">
        <f aca="false">INDEX(Data_Customers!$B$2:$B$602,MATCH(B2342,Data_Customers!$A$2:$A$602,0))</f>
        <v>Walker Groundworks</v>
      </c>
    </row>
    <row r="2343" customFormat="false" ht="15" hidden="false" customHeight="false" outlineLevel="0" collapsed="false">
      <c r="A2343" s="4" t="s">
        <v>3425</v>
      </c>
      <c r="B2343" s="4" t="s">
        <v>613</v>
      </c>
      <c r="C2343" s="9" t="n">
        <v>46021</v>
      </c>
      <c r="D2343" s="4" t="s">
        <v>85</v>
      </c>
      <c r="E2343" s="4" t="n">
        <v>8324.86</v>
      </c>
      <c r="F2343" s="4" t="str">
        <f aca="false">INDEX(Data_Customers!$C$2:$C$602,MATCH(B2343,Data_Customers!$A$2:$A$602,0))</f>
        <v>Trade Account</v>
      </c>
      <c r="G2343" s="4" t="str">
        <f aca="false">INDEX(Data_Customers!$B$2:$B$602,MATCH(B2343,Data_Customers!$A$2:$A$602,0))</f>
        <v>Walker Groundworks</v>
      </c>
    </row>
    <row r="2344" customFormat="false" ht="15" hidden="false" customHeight="false" outlineLevel="0" collapsed="false">
      <c r="A2344" s="4" t="s">
        <v>3426</v>
      </c>
      <c r="B2344" s="4" t="s">
        <v>613</v>
      </c>
      <c r="C2344" s="9" t="n">
        <v>45978</v>
      </c>
      <c r="D2344" s="4" t="s">
        <v>85</v>
      </c>
      <c r="E2344" s="4" t="n">
        <v>4844.29</v>
      </c>
      <c r="F2344" s="4" t="str">
        <f aca="false">INDEX(Data_Customers!$C$2:$C$602,MATCH(B2344,Data_Customers!$A$2:$A$602,0))</f>
        <v>Trade Account</v>
      </c>
      <c r="G2344" s="4" t="str">
        <f aca="false">INDEX(Data_Customers!$B$2:$B$602,MATCH(B2344,Data_Customers!$A$2:$A$602,0))</f>
        <v>Walker Groundworks</v>
      </c>
    </row>
    <row r="2345" customFormat="false" ht="15" hidden="false" customHeight="false" outlineLevel="0" collapsed="false">
      <c r="A2345" s="4" t="s">
        <v>3427</v>
      </c>
      <c r="B2345" s="4" t="s">
        <v>613</v>
      </c>
      <c r="C2345" s="9" t="n">
        <v>45678</v>
      </c>
      <c r="D2345" s="4" t="s">
        <v>85</v>
      </c>
      <c r="E2345" s="4" t="n">
        <v>4267.15</v>
      </c>
      <c r="F2345" s="4" t="str">
        <f aca="false">INDEX(Data_Customers!$C$2:$C$602,MATCH(B2345,Data_Customers!$A$2:$A$602,0))</f>
        <v>Trade Account</v>
      </c>
      <c r="G2345" s="4" t="str">
        <f aca="false">INDEX(Data_Customers!$B$2:$B$602,MATCH(B2345,Data_Customers!$A$2:$A$602,0))</f>
        <v>Walker Groundworks</v>
      </c>
    </row>
    <row r="2346" customFormat="false" ht="15" hidden="false" customHeight="false" outlineLevel="0" collapsed="false">
      <c r="A2346" s="4" t="s">
        <v>3428</v>
      </c>
      <c r="B2346" s="4" t="s">
        <v>613</v>
      </c>
      <c r="C2346" s="9" t="n">
        <v>45508</v>
      </c>
      <c r="D2346" s="4" t="s">
        <v>85</v>
      </c>
      <c r="E2346" s="4" t="n">
        <v>8289.55</v>
      </c>
      <c r="F2346" s="4" t="str">
        <f aca="false">INDEX(Data_Customers!$C$2:$C$602,MATCH(B2346,Data_Customers!$A$2:$A$602,0))</f>
        <v>Trade Account</v>
      </c>
      <c r="G2346" s="4" t="str">
        <f aca="false">INDEX(Data_Customers!$B$2:$B$602,MATCH(B2346,Data_Customers!$A$2:$A$602,0))</f>
        <v>Walker Groundworks</v>
      </c>
    </row>
    <row r="2347" customFormat="false" ht="15" hidden="false" customHeight="false" outlineLevel="0" collapsed="false">
      <c r="A2347" s="4" t="s">
        <v>3429</v>
      </c>
      <c r="B2347" s="4" t="s">
        <v>613</v>
      </c>
      <c r="C2347" s="9" t="n">
        <v>46177</v>
      </c>
      <c r="D2347" s="4" t="s">
        <v>85</v>
      </c>
      <c r="E2347" s="4" t="n">
        <v>4633.8</v>
      </c>
      <c r="F2347" s="4" t="str">
        <f aca="false">INDEX(Data_Customers!$C$2:$C$602,MATCH(B2347,Data_Customers!$A$2:$A$602,0))</f>
        <v>Trade Account</v>
      </c>
      <c r="G2347" s="4" t="str">
        <f aca="false">INDEX(Data_Customers!$B$2:$B$602,MATCH(B2347,Data_Customers!$A$2:$A$602,0))</f>
        <v>Walker Groundworks</v>
      </c>
    </row>
    <row r="2348" customFormat="false" ht="15" hidden="false" customHeight="false" outlineLevel="0" collapsed="false">
      <c r="A2348" s="4" t="s">
        <v>3430</v>
      </c>
      <c r="B2348" s="4" t="s">
        <v>613</v>
      </c>
      <c r="C2348" s="9" t="n">
        <v>45348</v>
      </c>
      <c r="D2348" s="4" t="s">
        <v>85</v>
      </c>
      <c r="E2348" s="4" t="n">
        <v>3885.57</v>
      </c>
      <c r="F2348" s="4" t="str">
        <f aca="false">INDEX(Data_Customers!$C$2:$C$602,MATCH(B2348,Data_Customers!$A$2:$A$602,0))</f>
        <v>Trade Account</v>
      </c>
      <c r="G2348" s="4" t="str">
        <f aca="false">INDEX(Data_Customers!$B$2:$B$602,MATCH(B2348,Data_Customers!$A$2:$A$602,0))</f>
        <v>Walker Groundworks</v>
      </c>
    </row>
    <row r="2349" customFormat="false" ht="15" hidden="false" customHeight="false" outlineLevel="0" collapsed="false">
      <c r="A2349" s="4" t="s">
        <v>3431</v>
      </c>
      <c r="B2349" s="4" t="s">
        <v>613</v>
      </c>
      <c r="C2349" s="9" t="n">
        <v>46139</v>
      </c>
      <c r="D2349" s="4" t="s">
        <v>85</v>
      </c>
      <c r="E2349" s="4" t="n">
        <v>3018.97</v>
      </c>
      <c r="F2349" s="4" t="str">
        <f aca="false">INDEX(Data_Customers!$C$2:$C$602,MATCH(B2349,Data_Customers!$A$2:$A$602,0))</f>
        <v>Trade Account</v>
      </c>
      <c r="G2349" s="4" t="str">
        <f aca="false">INDEX(Data_Customers!$B$2:$B$602,MATCH(B2349,Data_Customers!$A$2:$A$602,0))</f>
        <v>Walker Groundworks</v>
      </c>
    </row>
    <row r="2350" customFormat="false" ht="15" hidden="false" customHeight="false" outlineLevel="0" collapsed="false">
      <c r="A2350" s="4" t="s">
        <v>3432</v>
      </c>
      <c r="B2350" s="4" t="s">
        <v>613</v>
      </c>
      <c r="C2350" s="9" t="n">
        <v>46169</v>
      </c>
      <c r="D2350" s="4" t="s">
        <v>85</v>
      </c>
      <c r="E2350" s="4" t="n">
        <v>2268.9</v>
      </c>
      <c r="F2350" s="4" t="str">
        <f aca="false">INDEX(Data_Customers!$C$2:$C$602,MATCH(B2350,Data_Customers!$A$2:$A$602,0))</f>
        <v>Trade Account</v>
      </c>
      <c r="G2350" s="4" t="str">
        <f aca="false">INDEX(Data_Customers!$B$2:$B$602,MATCH(B2350,Data_Customers!$A$2:$A$602,0))</f>
        <v>Walker Groundworks</v>
      </c>
    </row>
    <row r="2351" customFormat="false" ht="15" hidden="false" customHeight="false" outlineLevel="0" collapsed="false">
      <c r="A2351" s="4" t="s">
        <v>3433</v>
      </c>
      <c r="B2351" s="4" t="s">
        <v>613</v>
      </c>
      <c r="C2351" s="9" t="n">
        <v>45517</v>
      </c>
      <c r="D2351" s="4" t="s">
        <v>85</v>
      </c>
      <c r="E2351" s="4" t="n">
        <v>6389.51</v>
      </c>
      <c r="F2351" s="4" t="str">
        <f aca="false">INDEX(Data_Customers!$C$2:$C$602,MATCH(B2351,Data_Customers!$A$2:$A$602,0))</f>
        <v>Trade Account</v>
      </c>
      <c r="G2351" s="4" t="str">
        <f aca="false">INDEX(Data_Customers!$B$2:$B$602,MATCH(B2351,Data_Customers!$A$2:$A$602,0))</f>
        <v>Walker Groundworks</v>
      </c>
    </row>
    <row r="2352" customFormat="false" ht="15" hidden="false" customHeight="false" outlineLevel="0" collapsed="false">
      <c r="A2352" s="4" t="s">
        <v>3434</v>
      </c>
      <c r="B2352" s="4" t="s">
        <v>614</v>
      </c>
      <c r="C2352" s="9" t="n">
        <v>45613</v>
      </c>
      <c r="D2352" s="4" t="s">
        <v>103</v>
      </c>
      <c r="E2352" s="4" t="n">
        <v>6779.4</v>
      </c>
      <c r="F2352" s="4" t="str">
        <f aca="false">INDEX(Data_Customers!$C$2:$C$602,MATCH(B2352,Data_Customers!$A$2:$A$602,0))</f>
        <v>Housebuilder</v>
      </c>
      <c r="G2352" s="4" t="str">
        <f aca="false">INDEX(Data_Customers!$B$2:$B$602,MATCH(B2352,Data_Customers!$A$2:$A$602,0))</f>
        <v>Walker Contractors</v>
      </c>
    </row>
    <row r="2353" customFormat="false" ht="15" hidden="false" customHeight="false" outlineLevel="0" collapsed="false">
      <c r="A2353" s="4" t="s">
        <v>3435</v>
      </c>
      <c r="B2353" s="4" t="s">
        <v>614</v>
      </c>
      <c r="C2353" s="9" t="n">
        <v>45874</v>
      </c>
      <c r="D2353" s="4" t="s">
        <v>103</v>
      </c>
      <c r="E2353" s="4" t="n">
        <v>1258.14</v>
      </c>
      <c r="F2353" s="4" t="str">
        <f aca="false">INDEX(Data_Customers!$C$2:$C$602,MATCH(B2353,Data_Customers!$A$2:$A$602,0))</f>
        <v>Housebuilder</v>
      </c>
      <c r="G2353" s="4" t="str">
        <f aca="false">INDEX(Data_Customers!$B$2:$B$602,MATCH(B2353,Data_Customers!$A$2:$A$602,0))</f>
        <v>Walker Contractors</v>
      </c>
    </row>
    <row r="2354" customFormat="false" ht="15" hidden="false" customHeight="false" outlineLevel="0" collapsed="false">
      <c r="A2354" s="4" t="s">
        <v>3436</v>
      </c>
      <c r="B2354" s="4" t="s">
        <v>614</v>
      </c>
      <c r="C2354" s="9" t="n">
        <v>45933</v>
      </c>
      <c r="D2354" s="4" t="s">
        <v>103</v>
      </c>
      <c r="E2354" s="4" t="n">
        <v>495.21</v>
      </c>
      <c r="F2354" s="4" t="str">
        <f aca="false">INDEX(Data_Customers!$C$2:$C$602,MATCH(B2354,Data_Customers!$A$2:$A$602,0))</f>
        <v>Housebuilder</v>
      </c>
      <c r="G2354" s="4" t="str">
        <f aca="false">INDEX(Data_Customers!$B$2:$B$602,MATCH(B2354,Data_Customers!$A$2:$A$602,0))</f>
        <v>Walker Contractors</v>
      </c>
    </row>
    <row r="2355" customFormat="false" ht="15" hidden="false" customHeight="false" outlineLevel="0" collapsed="false">
      <c r="A2355" s="4" t="s">
        <v>3437</v>
      </c>
      <c r="B2355" s="4" t="s">
        <v>614</v>
      </c>
      <c r="C2355" s="9" t="n">
        <v>45730</v>
      </c>
      <c r="D2355" s="4" t="s">
        <v>103</v>
      </c>
      <c r="E2355" s="4" t="n">
        <v>5333.86</v>
      </c>
      <c r="F2355" s="4" t="str">
        <f aca="false">INDEX(Data_Customers!$C$2:$C$602,MATCH(B2355,Data_Customers!$A$2:$A$602,0))</f>
        <v>Housebuilder</v>
      </c>
      <c r="G2355" s="4" t="str">
        <f aca="false">INDEX(Data_Customers!$B$2:$B$602,MATCH(B2355,Data_Customers!$A$2:$A$602,0))</f>
        <v>Walker Contractors</v>
      </c>
    </row>
    <row r="2356" customFormat="false" ht="15" hidden="false" customHeight="false" outlineLevel="0" collapsed="false">
      <c r="A2356" s="4" t="s">
        <v>3438</v>
      </c>
      <c r="B2356" s="4" t="s">
        <v>615</v>
      </c>
      <c r="C2356" s="9" t="n">
        <v>45897</v>
      </c>
      <c r="D2356" s="4" t="s">
        <v>103</v>
      </c>
      <c r="E2356" s="4" t="n">
        <v>3970.2</v>
      </c>
      <c r="F2356" s="4" t="str">
        <f aca="false">INDEX(Data_Customers!$C$2:$C$602,MATCH(B2356,Data_Customers!$A$2:$A$602,0))</f>
        <v>Trade Account</v>
      </c>
      <c r="G2356" s="4" t="str">
        <f aca="false">INDEX(Data_Customers!$B$2:$B$602,MATCH(B2356,Data_Customers!$A$2:$A$602,0))</f>
        <v>Ward Developments</v>
      </c>
    </row>
    <row r="2357" customFormat="false" ht="15" hidden="false" customHeight="false" outlineLevel="0" collapsed="false">
      <c r="A2357" s="4" t="s">
        <v>3439</v>
      </c>
      <c r="B2357" s="4" t="s">
        <v>615</v>
      </c>
      <c r="C2357" s="9" t="n">
        <v>45780</v>
      </c>
      <c r="D2357" s="4" t="s">
        <v>103</v>
      </c>
      <c r="E2357" s="4" t="n">
        <v>1048.45</v>
      </c>
      <c r="F2357" s="4" t="str">
        <f aca="false">INDEX(Data_Customers!$C$2:$C$602,MATCH(B2357,Data_Customers!$A$2:$A$602,0))</f>
        <v>Trade Account</v>
      </c>
      <c r="G2357" s="4" t="str">
        <f aca="false">INDEX(Data_Customers!$B$2:$B$602,MATCH(B2357,Data_Customers!$A$2:$A$602,0))</f>
        <v>Ward Developments</v>
      </c>
    </row>
    <row r="2358" customFormat="false" ht="15" hidden="false" customHeight="false" outlineLevel="0" collapsed="false">
      <c r="A2358" s="4" t="s">
        <v>3440</v>
      </c>
      <c r="B2358" s="4" t="s">
        <v>615</v>
      </c>
      <c r="C2358" s="9" t="n">
        <v>45310</v>
      </c>
      <c r="D2358" s="4" t="s">
        <v>103</v>
      </c>
      <c r="E2358" s="4" t="n">
        <v>4091.19</v>
      </c>
      <c r="F2358" s="4" t="str">
        <f aca="false">INDEX(Data_Customers!$C$2:$C$602,MATCH(B2358,Data_Customers!$A$2:$A$602,0))</f>
        <v>Trade Account</v>
      </c>
      <c r="G2358" s="4" t="str">
        <f aca="false">INDEX(Data_Customers!$B$2:$B$602,MATCH(B2358,Data_Customers!$A$2:$A$602,0))</f>
        <v>Ward Developments</v>
      </c>
    </row>
    <row r="2359" customFormat="false" ht="15" hidden="false" customHeight="false" outlineLevel="0" collapsed="false">
      <c r="A2359" s="4" t="s">
        <v>3441</v>
      </c>
      <c r="B2359" s="4" t="s">
        <v>615</v>
      </c>
      <c r="C2359" s="9" t="n">
        <v>46179</v>
      </c>
      <c r="D2359" s="4" t="s">
        <v>103</v>
      </c>
      <c r="E2359" s="4" t="n">
        <v>2532.38</v>
      </c>
      <c r="F2359" s="4" t="str">
        <f aca="false">INDEX(Data_Customers!$C$2:$C$602,MATCH(B2359,Data_Customers!$A$2:$A$602,0))</f>
        <v>Trade Account</v>
      </c>
      <c r="G2359" s="4" t="str">
        <f aca="false">INDEX(Data_Customers!$B$2:$B$602,MATCH(B2359,Data_Customers!$A$2:$A$602,0))</f>
        <v>Ward Developments</v>
      </c>
    </row>
    <row r="2360" customFormat="false" ht="15" hidden="false" customHeight="false" outlineLevel="0" collapsed="false">
      <c r="A2360" s="4" t="s">
        <v>3442</v>
      </c>
      <c r="B2360" s="4" t="s">
        <v>615</v>
      </c>
      <c r="C2360" s="9" t="n">
        <v>45498</v>
      </c>
      <c r="D2360" s="4" t="s">
        <v>103</v>
      </c>
      <c r="E2360" s="4" t="n">
        <v>13781.97</v>
      </c>
      <c r="F2360" s="4" t="str">
        <f aca="false">INDEX(Data_Customers!$C$2:$C$602,MATCH(B2360,Data_Customers!$A$2:$A$602,0))</f>
        <v>Trade Account</v>
      </c>
      <c r="G2360" s="4" t="str">
        <f aca="false">INDEX(Data_Customers!$B$2:$B$602,MATCH(B2360,Data_Customers!$A$2:$A$602,0))</f>
        <v>Ward Developments</v>
      </c>
    </row>
    <row r="2361" customFormat="false" ht="15" hidden="false" customHeight="false" outlineLevel="0" collapsed="false">
      <c r="A2361" s="4" t="s">
        <v>3443</v>
      </c>
      <c r="B2361" s="4" t="s">
        <v>615</v>
      </c>
      <c r="C2361" s="9" t="n">
        <v>45954</v>
      </c>
      <c r="D2361" s="4" t="s">
        <v>103</v>
      </c>
      <c r="E2361" s="4" t="n">
        <v>7211.45</v>
      </c>
      <c r="F2361" s="4" t="str">
        <f aca="false">INDEX(Data_Customers!$C$2:$C$602,MATCH(B2361,Data_Customers!$A$2:$A$602,0))</f>
        <v>Trade Account</v>
      </c>
      <c r="G2361" s="4" t="str">
        <f aca="false">INDEX(Data_Customers!$B$2:$B$602,MATCH(B2361,Data_Customers!$A$2:$A$602,0))</f>
        <v>Ward Developments</v>
      </c>
    </row>
    <row r="2362" customFormat="false" ht="15" hidden="false" customHeight="false" outlineLevel="0" collapsed="false">
      <c r="A2362" s="4" t="s">
        <v>3444</v>
      </c>
      <c r="B2362" s="4" t="s">
        <v>615</v>
      </c>
      <c r="C2362" s="9" t="n">
        <v>45460</v>
      </c>
      <c r="D2362" s="4" t="s">
        <v>103</v>
      </c>
      <c r="E2362" s="4" t="n">
        <v>7945.5</v>
      </c>
      <c r="F2362" s="4" t="str">
        <f aca="false">INDEX(Data_Customers!$C$2:$C$602,MATCH(B2362,Data_Customers!$A$2:$A$602,0))</f>
        <v>Trade Account</v>
      </c>
      <c r="G2362" s="4" t="str">
        <f aca="false">INDEX(Data_Customers!$B$2:$B$602,MATCH(B2362,Data_Customers!$A$2:$A$602,0))</f>
        <v>Ward Developments</v>
      </c>
    </row>
    <row r="2363" customFormat="false" ht="15" hidden="false" customHeight="false" outlineLevel="0" collapsed="false">
      <c r="A2363" s="4" t="s">
        <v>3445</v>
      </c>
      <c r="B2363" s="4" t="s">
        <v>615</v>
      </c>
      <c r="C2363" s="9" t="n">
        <v>45959</v>
      </c>
      <c r="D2363" s="4" t="s">
        <v>103</v>
      </c>
      <c r="E2363" s="4" t="n">
        <v>10480.53</v>
      </c>
      <c r="F2363" s="4" t="str">
        <f aca="false">INDEX(Data_Customers!$C$2:$C$602,MATCH(B2363,Data_Customers!$A$2:$A$602,0))</f>
        <v>Trade Account</v>
      </c>
      <c r="G2363" s="4" t="str">
        <f aca="false">INDEX(Data_Customers!$B$2:$B$602,MATCH(B2363,Data_Customers!$A$2:$A$602,0))</f>
        <v>Ward Developments</v>
      </c>
    </row>
    <row r="2364" customFormat="false" ht="15" hidden="false" customHeight="false" outlineLevel="0" collapsed="false">
      <c r="A2364" s="4" t="s">
        <v>3446</v>
      </c>
      <c r="B2364" s="4" t="s">
        <v>615</v>
      </c>
      <c r="C2364" s="9" t="n">
        <v>45928</v>
      </c>
      <c r="D2364" s="4" t="s">
        <v>103</v>
      </c>
      <c r="E2364" s="4" t="n">
        <v>7127.77</v>
      </c>
      <c r="F2364" s="4" t="str">
        <f aca="false">INDEX(Data_Customers!$C$2:$C$602,MATCH(B2364,Data_Customers!$A$2:$A$602,0))</f>
        <v>Trade Account</v>
      </c>
      <c r="G2364" s="4" t="str">
        <f aca="false">INDEX(Data_Customers!$B$2:$B$602,MATCH(B2364,Data_Customers!$A$2:$A$602,0))</f>
        <v>Ward Developments</v>
      </c>
    </row>
    <row r="2365" customFormat="false" ht="15" hidden="false" customHeight="false" outlineLevel="0" collapsed="false">
      <c r="A2365" s="4" t="s">
        <v>3447</v>
      </c>
      <c r="B2365" s="4" t="s">
        <v>615</v>
      </c>
      <c r="C2365" s="9" t="n">
        <v>45499</v>
      </c>
      <c r="D2365" s="4" t="s">
        <v>103</v>
      </c>
      <c r="E2365" s="4" t="n">
        <v>617.13</v>
      </c>
      <c r="F2365" s="4" t="str">
        <f aca="false">INDEX(Data_Customers!$C$2:$C$602,MATCH(B2365,Data_Customers!$A$2:$A$602,0))</f>
        <v>Trade Account</v>
      </c>
      <c r="G2365" s="4" t="str">
        <f aca="false">INDEX(Data_Customers!$B$2:$B$602,MATCH(B2365,Data_Customers!$A$2:$A$602,0))</f>
        <v>Ward Developments</v>
      </c>
    </row>
    <row r="2366" customFormat="false" ht="15" hidden="false" customHeight="false" outlineLevel="0" collapsed="false">
      <c r="A2366" s="4" t="s">
        <v>3448</v>
      </c>
      <c r="B2366" s="4" t="s">
        <v>615</v>
      </c>
      <c r="C2366" s="9" t="n">
        <v>45937</v>
      </c>
      <c r="D2366" s="4" t="s">
        <v>103</v>
      </c>
      <c r="E2366" s="4" t="n">
        <v>4497.66</v>
      </c>
      <c r="F2366" s="4" t="str">
        <f aca="false">INDEX(Data_Customers!$C$2:$C$602,MATCH(B2366,Data_Customers!$A$2:$A$602,0))</f>
        <v>Trade Account</v>
      </c>
      <c r="G2366" s="4" t="str">
        <f aca="false">INDEX(Data_Customers!$B$2:$B$602,MATCH(B2366,Data_Customers!$A$2:$A$602,0))</f>
        <v>Ward Developments</v>
      </c>
    </row>
    <row r="2367" customFormat="false" ht="15" hidden="false" customHeight="false" outlineLevel="0" collapsed="false">
      <c r="A2367" s="4" t="s">
        <v>3449</v>
      </c>
      <c r="B2367" s="4" t="s">
        <v>615</v>
      </c>
      <c r="C2367" s="9" t="n">
        <v>45530</v>
      </c>
      <c r="D2367" s="4" t="s">
        <v>103</v>
      </c>
      <c r="E2367" s="4" t="n">
        <v>159.52</v>
      </c>
      <c r="F2367" s="4" t="str">
        <f aca="false">INDEX(Data_Customers!$C$2:$C$602,MATCH(B2367,Data_Customers!$A$2:$A$602,0))</f>
        <v>Trade Account</v>
      </c>
      <c r="G2367" s="4" t="str">
        <f aca="false">INDEX(Data_Customers!$B$2:$B$602,MATCH(B2367,Data_Customers!$A$2:$A$602,0))</f>
        <v>Ward Developments</v>
      </c>
    </row>
    <row r="2368" customFormat="false" ht="15" hidden="false" customHeight="false" outlineLevel="0" collapsed="false">
      <c r="A2368" s="4" t="s">
        <v>3450</v>
      </c>
      <c r="B2368" s="4" t="s">
        <v>617</v>
      </c>
      <c r="C2368" s="9" t="n">
        <v>45789</v>
      </c>
      <c r="D2368" s="4" t="s">
        <v>85</v>
      </c>
      <c r="E2368" s="4" t="n">
        <v>6057.26</v>
      </c>
      <c r="F2368" s="4" t="str">
        <f aca="false">INDEX(Data_Customers!$C$2:$C$602,MATCH(B2368,Data_Customers!$A$2:$A$602,0))</f>
        <v>Trade Account</v>
      </c>
      <c r="G2368" s="4" t="str">
        <f aca="false">INDEX(Data_Customers!$B$2:$B$602,MATCH(B2368,Data_Customers!$A$2:$A$602,0))</f>
        <v>Brown Contractors</v>
      </c>
    </row>
    <row r="2369" customFormat="false" ht="15" hidden="false" customHeight="false" outlineLevel="0" collapsed="false">
      <c r="A2369" s="4" t="s">
        <v>3451</v>
      </c>
      <c r="B2369" s="4" t="s">
        <v>617</v>
      </c>
      <c r="C2369" s="9" t="n">
        <v>46020</v>
      </c>
      <c r="D2369" s="4" t="s">
        <v>85</v>
      </c>
      <c r="E2369" s="4" t="n">
        <v>679.75</v>
      </c>
      <c r="F2369" s="4" t="str">
        <f aca="false">INDEX(Data_Customers!$C$2:$C$602,MATCH(B2369,Data_Customers!$A$2:$A$602,0))</f>
        <v>Trade Account</v>
      </c>
      <c r="G2369" s="4" t="str">
        <f aca="false">INDEX(Data_Customers!$B$2:$B$602,MATCH(B2369,Data_Customers!$A$2:$A$602,0))</f>
        <v>Brown Contractors</v>
      </c>
    </row>
    <row r="2370" customFormat="false" ht="15" hidden="false" customHeight="false" outlineLevel="0" collapsed="false">
      <c r="A2370" s="4" t="s">
        <v>3452</v>
      </c>
      <c r="B2370" s="4" t="s">
        <v>617</v>
      </c>
      <c r="C2370" s="9" t="n">
        <v>45722</v>
      </c>
      <c r="D2370" s="4" t="s">
        <v>85</v>
      </c>
      <c r="E2370" s="4" t="n">
        <v>9668.6</v>
      </c>
      <c r="F2370" s="4" t="str">
        <f aca="false">INDEX(Data_Customers!$C$2:$C$602,MATCH(B2370,Data_Customers!$A$2:$A$602,0))</f>
        <v>Trade Account</v>
      </c>
      <c r="G2370" s="4" t="str">
        <f aca="false">INDEX(Data_Customers!$B$2:$B$602,MATCH(B2370,Data_Customers!$A$2:$A$602,0))</f>
        <v>Brown Contractors</v>
      </c>
    </row>
    <row r="2371" customFormat="false" ht="15" hidden="false" customHeight="false" outlineLevel="0" collapsed="false">
      <c r="A2371" s="4" t="s">
        <v>3453</v>
      </c>
      <c r="B2371" s="4" t="s">
        <v>617</v>
      </c>
      <c r="C2371" s="9" t="n">
        <v>45750</v>
      </c>
      <c r="D2371" s="4" t="s">
        <v>85</v>
      </c>
      <c r="E2371" s="4" t="n">
        <v>5848.37</v>
      </c>
      <c r="F2371" s="4" t="str">
        <f aca="false">INDEX(Data_Customers!$C$2:$C$602,MATCH(B2371,Data_Customers!$A$2:$A$602,0))</f>
        <v>Trade Account</v>
      </c>
      <c r="G2371" s="4" t="str">
        <f aca="false">INDEX(Data_Customers!$B$2:$B$602,MATCH(B2371,Data_Customers!$A$2:$A$602,0))</f>
        <v>Brown Contractors</v>
      </c>
    </row>
    <row r="2372" customFormat="false" ht="15" hidden="false" customHeight="false" outlineLevel="0" collapsed="false">
      <c r="A2372" s="4" t="s">
        <v>3454</v>
      </c>
      <c r="B2372" s="4" t="s">
        <v>617</v>
      </c>
      <c r="C2372" s="9" t="n">
        <v>45728</v>
      </c>
      <c r="D2372" s="4" t="s">
        <v>85</v>
      </c>
      <c r="E2372" s="4" t="n">
        <v>1306.69</v>
      </c>
      <c r="F2372" s="4" t="str">
        <f aca="false">INDEX(Data_Customers!$C$2:$C$602,MATCH(B2372,Data_Customers!$A$2:$A$602,0))</f>
        <v>Trade Account</v>
      </c>
      <c r="G2372" s="4" t="str">
        <f aca="false">INDEX(Data_Customers!$B$2:$B$602,MATCH(B2372,Data_Customers!$A$2:$A$602,0))</f>
        <v>Brown Contractors</v>
      </c>
    </row>
    <row r="2373" customFormat="false" ht="15" hidden="false" customHeight="false" outlineLevel="0" collapsed="false">
      <c r="A2373" s="4" t="s">
        <v>3455</v>
      </c>
      <c r="B2373" s="4" t="s">
        <v>617</v>
      </c>
      <c r="C2373" s="9" t="n">
        <v>45325</v>
      </c>
      <c r="D2373" s="4" t="s">
        <v>85</v>
      </c>
      <c r="E2373" s="4" t="n">
        <v>1283.28</v>
      </c>
      <c r="F2373" s="4" t="str">
        <f aca="false">INDEX(Data_Customers!$C$2:$C$602,MATCH(B2373,Data_Customers!$A$2:$A$602,0))</f>
        <v>Trade Account</v>
      </c>
      <c r="G2373" s="4" t="str">
        <f aca="false">INDEX(Data_Customers!$B$2:$B$602,MATCH(B2373,Data_Customers!$A$2:$A$602,0))</f>
        <v>Brown Contractors</v>
      </c>
    </row>
    <row r="2374" customFormat="false" ht="15" hidden="false" customHeight="false" outlineLevel="0" collapsed="false">
      <c r="A2374" s="4" t="s">
        <v>3456</v>
      </c>
      <c r="B2374" s="4" t="s">
        <v>617</v>
      </c>
      <c r="C2374" s="9" t="n">
        <v>45653</v>
      </c>
      <c r="D2374" s="4" t="s">
        <v>85</v>
      </c>
      <c r="E2374" s="4" t="n">
        <v>4711.87</v>
      </c>
      <c r="F2374" s="4" t="str">
        <f aca="false">INDEX(Data_Customers!$C$2:$C$602,MATCH(B2374,Data_Customers!$A$2:$A$602,0))</f>
        <v>Trade Account</v>
      </c>
      <c r="G2374" s="4" t="str">
        <f aca="false">INDEX(Data_Customers!$B$2:$B$602,MATCH(B2374,Data_Customers!$A$2:$A$602,0))</f>
        <v>Brown Contractors</v>
      </c>
    </row>
    <row r="2375" customFormat="false" ht="15" hidden="false" customHeight="false" outlineLevel="0" collapsed="false">
      <c r="A2375" s="4" t="s">
        <v>3457</v>
      </c>
      <c r="B2375" s="4" t="s">
        <v>617</v>
      </c>
      <c r="C2375" s="9" t="n">
        <v>46048</v>
      </c>
      <c r="D2375" s="4" t="s">
        <v>85</v>
      </c>
      <c r="E2375" s="4" t="n">
        <v>7315.47</v>
      </c>
      <c r="F2375" s="4" t="str">
        <f aca="false">INDEX(Data_Customers!$C$2:$C$602,MATCH(B2375,Data_Customers!$A$2:$A$602,0))</f>
        <v>Trade Account</v>
      </c>
      <c r="G2375" s="4" t="str">
        <f aca="false">INDEX(Data_Customers!$B$2:$B$602,MATCH(B2375,Data_Customers!$A$2:$A$602,0))</f>
        <v>Brown Contractors</v>
      </c>
    </row>
    <row r="2376" customFormat="false" ht="15" hidden="false" customHeight="false" outlineLevel="0" collapsed="false">
      <c r="A2376" s="4" t="s">
        <v>3458</v>
      </c>
      <c r="B2376" s="4" t="s">
        <v>617</v>
      </c>
      <c r="C2376" s="9" t="n">
        <v>45404</v>
      </c>
      <c r="D2376" s="4" t="s">
        <v>85</v>
      </c>
      <c r="E2376" s="4" t="n">
        <v>6740.98</v>
      </c>
      <c r="F2376" s="4" t="str">
        <f aca="false">INDEX(Data_Customers!$C$2:$C$602,MATCH(B2376,Data_Customers!$A$2:$A$602,0))</f>
        <v>Trade Account</v>
      </c>
      <c r="G2376" s="4" t="str">
        <f aca="false">INDEX(Data_Customers!$B$2:$B$602,MATCH(B2376,Data_Customers!$A$2:$A$602,0))</f>
        <v>Brown Contractors</v>
      </c>
    </row>
    <row r="2377" customFormat="false" ht="15" hidden="false" customHeight="false" outlineLevel="0" collapsed="false">
      <c r="A2377" s="4" t="s">
        <v>3459</v>
      </c>
      <c r="B2377" s="4" t="s">
        <v>617</v>
      </c>
      <c r="C2377" s="9" t="n">
        <v>46003</v>
      </c>
      <c r="D2377" s="4" t="s">
        <v>85</v>
      </c>
      <c r="E2377" s="4" t="n">
        <v>3441.97</v>
      </c>
      <c r="F2377" s="4" t="str">
        <f aca="false">INDEX(Data_Customers!$C$2:$C$602,MATCH(B2377,Data_Customers!$A$2:$A$602,0))</f>
        <v>Trade Account</v>
      </c>
      <c r="G2377" s="4" t="str">
        <f aca="false">INDEX(Data_Customers!$B$2:$B$602,MATCH(B2377,Data_Customers!$A$2:$A$602,0))</f>
        <v>Brown Contractors</v>
      </c>
    </row>
    <row r="2378" customFormat="false" ht="15" hidden="false" customHeight="false" outlineLevel="0" collapsed="false">
      <c r="A2378" s="4" t="s">
        <v>3460</v>
      </c>
      <c r="B2378" s="4" t="s">
        <v>617</v>
      </c>
      <c r="C2378" s="9" t="n">
        <v>45650</v>
      </c>
      <c r="D2378" s="4" t="s">
        <v>85</v>
      </c>
      <c r="E2378" s="4" t="n">
        <v>1253.92</v>
      </c>
      <c r="F2378" s="4" t="str">
        <f aca="false">INDEX(Data_Customers!$C$2:$C$602,MATCH(B2378,Data_Customers!$A$2:$A$602,0))</f>
        <v>Trade Account</v>
      </c>
      <c r="G2378" s="4" t="str">
        <f aca="false">INDEX(Data_Customers!$B$2:$B$602,MATCH(B2378,Data_Customers!$A$2:$A$602,0))</f>
        <v>Brown Contractors</v>
      </c>
    </row>
    <row r="2379" customFormat="false" ht="15" hidden="false" customHeight="false" outlineLevel="0" collapsed="false">
      <c r="A2379" s="4" t="s">
        <v>3461</v>
      </c>
      <c r="B2379" s="4" t="s">
        <v>618</v>
      </c>
      <c r="C2379" s="9" t="n">
        <v>45532</v>
      </c>
      <c r="D2379" s="4" t="s">
        <v>103</v>
      </c>
      <c r="E2379" s="4" t="n">
        <v>2533.52</v>
      </c>
      <c r="F2379" s="4" t="str">
        <f aca="false">INDEX(Data_Customers!$C$2:$C$602,MATCH(B2379,Data_Customers!$A$2:$A$602,0))</f>
        <v>Trade Account</v>
      </c>
      <c r="G2379" s="4" t="str">
        <f aca="false">INDEX(Data_Customers!$B$2:$B$602,MATCH(B2379,Data_Customers!$A$2:$A$602,0))</f>
        <v>Baker Groundworks</v>
      </c>
    </row>
    <row r="2380" customFormat="false" ht="15" hidden="false" customHeight="false" outlineLevel="0" collapsed="false">
      <c r="A2380" s="4" t="s">
        <v>3462</v>
      </c>
      <c r="B2380" s="4" t="s">
        <v>618</v>
      </c>
      <c r="C2380" s="9" t="n">
        <v>45920</v>
      </c>
      <c r="D2380" s="4" t="s">
        <v>103</v>
      </c>
      <c r="E2380" s="4" t="n">
        <v>6964.17</v>
      </c>
      <c r="F2380" s="4" t="str">
        <f aca="false">INDEX(Data_Customers!$C$2:$C$602,MATCH(B2380,Data_Customers!$A$2:$A$602,0))</f>
        <v>Trade Account</v>
      </c>
      <c r="G2380" s="4" t="str">
        <f aca="false">INDEX(Data_Customers!$B$2:$B$602,MATCH(B2380,Data_Customers!$A$2:$A$602,0))</f>
        <v>Baker Groundworks</v>
      </c>
    </row>
    <row r="2381" customFormat="false" ht="15" hidden="false" customHeight="false" outlineLevel="0" collapsed="false">
      <c r="A2381" s="4" t="s">
        <v>3463</v>
      </c>
      <c r="B2381" s="4" t="s">
        <v>618</v>
      </c>
      <c r="C2381" s="9" t="n">
        <v>45918</v>
      </c>
      <c r="D2381" s="4" t="s">
        <v>103</v>
      </c>
      <c r="E2381" s="4" t="n">
        <v>5116.67</v>
      </c>
      <c r="F2381" s="4" t="str">
        <f aca="false">INDEX(Data_Customers!$C$2:$C$602,MATCH(B2381,Data_Customers!$A$2:$A$602,0))</f>
        <v>Trade Account</v>
      </c>
      <c r="G2381" s="4" t="str">
        <f aca="false">INDEX(Data_Customers!$B$2:$B$602,MATCH(B2381,Data_Customers!$A$2:$A$602,0))</f>
        <v>Baker Groundworks</v>
      </c>
    </row>
    <row r="2382" customFormat="false" ht="15" hidden="false" customHeight="false" outlineLevel="0" collapsed="false">
      <c r="A2382" s="4" t="s">
        <v>3464</v>
      </c>
      <c r="B2382" s="4" t="s">
        <v>618</v>
      </c>
      <c r="C2382" s="9" t="n">
        <v>46063</v>
      </c>
      <c r="D2382" s="4" t="s">
        <v>103</v>
      </c>
      <c r="E2382" s="4" t="n">
        <v>4617.7</v>
      </c>
      <c r="F2382" s="4" t="str">
        <f aca="false">INDEX(Data_Customers!$C$2:$C$602,MATCH(B2382,Data_Customers!$A$2:$A$602,0))</f>
        <v>Trade Account</v>
      </c>
      <c r="G2382" s="4" t="str">
        <f aca="false">INDEX(Data_Customers!$B$2:$B$602,MATCH(B2382,Data_Customers!$A$2:$A$602,0))</f>
        <v>Baker Groundworks</v>
      </c>
    </row>
    <row r="2383" customFormat="false" ht="15" hidden="false" customHeight="false" outlineLevel="0" collapsed="false">
      <c r="A2383" s="4" t="s">
        <v>3465</v>
      </c>
      <c r="B2383" s="4" t="s">
        <v>618</v>
      </c>
      <c r="C2383" s="9" t="n">
        <v>46018</v>
      </c>
      <c r="D2383" s="4" t="s">
        <v>103</v>
      </c>
      <c r="E2383" s="4" t="n">
        <v>5461.3</v>
      </c>
      <c r="F2383" s="4" t="str">
        <f aca="false">INDEX(Data_Customers!$C$2:$C$602,MATCH(B2383,Data_Customers!$A$2:$A$602,0))</f>
        <v>Trade Account</v>
      </c>
      <c r="G2383" s="4" t="str">
        <f aca="false">INDEX(Data_Customers!$B$2:$B$602,MATCH(B2383,Data_Customers!$A$2:$A$602,0))</f>
        <v>Baker Groundworks</v>
      </c>
    </row>
    <row r="2384" customFormat="false" ht="15" hidden="false" customHeight="false" outlineLevel="0" collapsed="false">
      <c r="A2384" s="4" t="s">
        <v>3466</v>
      </c>
      <c r="B2384" s="4" t="s">
        <v>618</v>
      </c>
      <c r="C2384" s="9" t="n">
        <v>45697</v>
      </c>
      <c r="D2384" s="4" t="s">
        <v>103</v>
      </c>
      <c r="E2384" s="4" t="n">
        <v>9276.97</v>
      </c>
      <c r="F2384" s="4" t="str">
        <f aca="false">INDEX(Data_Customers!$C$2:$C$602,MATCH(B2384,Data_Customers!$A$2:$A$602,0))</f>
        <v>Trade Account</v>
      </c>
      <c r="G2384" s="4" t="str">
        <f aca="false">INDEX(Data_Customers!$B$2:$B$602,MATCH(B2384,Data_Customers!$A$2:$A$602,0))</f>
        <v>Baker Groundworks</v>
      </c>
    </row>
    <row r="2385" customFormat="false" ht="15" hidden="false" customHeight="false" outlineLevel="0" collapsed="false">
      <c r="A2385" s="4" t="s">
        <v>3467</v>
      </c>
      <c r="B2385" s="4" t="s">
        <v>618</v>
      </c>
      <c r="C2385" s="9" t="n">
        <v>45753</v>
      </c>
      <c r="D2385" s="4" t="s">
        <v>103</v>
      </c>
      <c r="E2385" s="4" t="n">
        <v>7076.72</v>
      </c>
      <c r="F2385" s="4" t="str">
        <f aca="false">INDEX(Data_Customers!$C$2:$C$602,MATCH(B2385,Data_Customers!$A$2:$A$602,0))</f>
        <v>Trade Account</v>
      </c>
      <c r="G2385" s="4" t="str">
        <f aca="false">INDEX(Data_Customers!$B$2:$B$602,MATCH(B2385,Data_Customers!$A$2:$A$602,0))</f>
        <v>Baker Groundworks</v>
      </c>
    </row>
    <row r="2386" customFormat="false" ht="15" hidden="false" customHeight="false" outlineLevel="0" collapsed="false">
      <c r="A2386" s="4" t="s">
        <v>3468</v>
      </c>
      <c r="B2386" s="4" t="s">
        <v>618</v>
      </c>
      <c r="C2386" s="9" t="n">
        <v>45309</v>
      </c>
      <c r="D2386" s="4" t="s">
        <v>103</v>
      </c>
      <c r="E2386" s="4" t="n">
        <v>4509.01</v>
      </c>
      <c r="F2386" s="4" t="str">
        <f aca="false">INDEX(Data_Customers!$C$2:$C$602,MATCH(B2386,Data_Customers!$A$2:$A$602,0))</f>
        <v>Trade Account</v>
      </c>
      <c r="G2386" s="4" t="str">
        <f aca="false">INDEX(Data_Customers!$B$2:$B$602,MATCH(B2386,Data_Customers!$A$2:$A$602,0))</f>
        <v>Baker Groundworks</v>
      </c>
    </row>
    <row r="2387" customFormat="false" ht="15" hidden="false" customHeight="false" outlineLevel="0" collapsed="false">
      <c r="A2387" s="4" t="s">
        <v>3469</v>
      </c>
      <c r="B2387" s="4" t="s">
        <v>618</v>
      </c>
      <c r="C2387" s="9" t="n">
        <v>45628</v>
      </c>
      <c r="D2387" s="4" t="s">
        <v>103</v>
      </c>
      <c r="E2387" s="4" t="n">
        <v>12434.14</v>
      </c>
      <c r="F2387" s="4" t="str">
        <f aca="false">INDEX(Data_Customers!$C$2:$C$602,MATCH(B2387,Data_Customers!$A$2:$A$602,0))</f>
        <v>Trade Account</v>
      </c>
      <c r="G2387" s="4" t="str">
        <f aca="false">INDEX(Data_Customers!$B$2:$B$602,MATCH(B2387,Data_Customers!$A$2:$A$602,0))</f>
        <v>Baker Groundworks</v>
      </c>
    </row>
    <row r="2388" customFormat="false" ht="15" hidden="false" customHeight="false" outlineLevel="0" collapsed="false">
      <c r="A2388" s="4" t="s">
        <v>3470</v>
      </c>
      <c r="B2388" s="4" t="s">
        <v>620</v>
      </c>
      <c r="C2388" s="9" t="n">
        <v>45999</v>
      </c>
      <c r="D2388" s="4" t="s">
        <v>75</v>
      </c>
      <c r="E2388" s="4" t="n">
        <v>1247.04</v>
      </c>
      <c r="F2388" s="4" t="str">
        <f aca="false">INDEX(Data_Customers!$C$2:$C$602,MATCH(B2388,Data_Customers!$A$2:$A$602,0))</f>
        <v>Contractor</v>
      </c>
      <c r="G2388" s="4" t="str">
        <f aca="false">INDEX(Data_Customers!$B$2:$B$602,MATCH(B2388,Data_Customers!$A$2:$A$602,0))</f>
        <v>Khan Roofing Ltd</v>
      </c>
    </row>
    <row r="2389" customFormat="false" ht="15" hidden="false" customHeight="false" outlineLevel="0" collapsed="false">
      <c r="A2389" s="4" t="s">
        <v>3471</v>
      </c>
      <c r="B2389" s="4" t="s">
        <v>620</v>
      </c>
      <c r="C2389" s="9" t="n">
        <v>45782</v>
      </c>
      <c r="D2389" s="4" t="s">
        <v>75</v>
      </c>
      <c r="E2389" s="4" t="n">
        <v>4813.75</v>
      </c>
      <c r="F2389" s="4" t="str">
        <f aca="false">INDEX(Data_Customers!$C$2:$C$602,MATCH(B2389,Data_Customers!$A$2:$A$602,0))</f>
        <v>Contractor</v>
      </c>
      <c r="G2389" s="4" t="str">
        <f aca="false">INDEX(Data_Customers!$B$2:$B$602,MATCH(B2389,Data_Customers!$A$2:$A$602,0))</f>
        <v>Khan Roofing Ltd</v>
      </c>
    </row>
    <row r="2390" customFormat="false" ht="15" hidden="false" customHeight="false" outlineLevel="0" collapsed="false">
      <c r="A2390" s="4" t="s">
        <v>3472</v>
      </c>
      <c r="B2390" s="4" t="s">
        <v>620</v>
      </c>
      <c r="C2390" s="9" t="n">
        <v>45585</v>
      </c>
      <c r="D2390" s="4" t="s">
        <v>75</v>
      </c>
      <c r="E2390" s="4" t="n">
        <v>5006.16</v>
      </c>
      <c r="F2390" s="4" t="str">
        <f aca="false">INDEX(Data_Customers!$C$2:$C$602,MATCH(B2390,Data_Customers!$A$2:$A$602,0))</f>
        <v>Contractor</v>
      </c>
      <c r="G2390" s="4" t="str">
        <f aca="false">INDEX(Data_Customers!$B$2:$B$602,MATCH(B2390,Data_Customers!$A$2:$A$602,0))</f>
        <v>Khan Roofing Ltd</v>
      </c>
    </row>
    <row r="2391" customFormat="false" ht="15" hidden="false" customHeight="false" outlineLevel="0" collapsed="false">
      <c r="A2391" s="4" t="s">
        <v>3473</v>
      </c>
      <c r="B2391" s="4" t="s">
        <v>620</v>
      </c>
      <c r="C2391" s="9" t="n">
        <v>45542</v>
      </c>
      <c r="D2391" s="4" t="s">
        <v>75</v>
      </c>
      <c r="E2391" s="4" t="n">
        <v>2409.2</v>
      </c>
      <c r="F2391" s="4" t="str">
        <f aca="false">INDEX(Data_Customers!$C$2:$C$602,MATCH(B2391,Data_Customers!$A$2:$A$602,0))</f>
        <v>Contractor</v>
      </c>
      <c r="G2391" s="4" t="str">
        <f aca="false">INDEX(Data_Customers!$B$2:$B$602,MATCH(B2391,Data_Customers!$A$2:$A$602,0))</f>
        <v>Khan Roofing Ltd</v>
      </c>
    </row>
    <row r="2392" customFormat="false" ht="15" hidden="false" customHeight="false" outlineLevel="0" collapsed="false">
      <c r="A2392" s="4" t="s">
        <v>3474</v>
      </c>
      <c r="B2392" s="4" t="s">
        <v>620</v>
      </c>
      <c r="C2392" s="9" t="n">
        <v>45576</v>
      </c>
      <c r="D2392" s="4" t="s">
        <v>75</v>
      </c>
      <c r="E2392" s="4" t="n">
        <v>4738.78</v>
      </c>
      <c r="F2392" s="4" t="str">
        <f aca="false">INDEX(Data_Customers!$C$2:$C$602,MATCH(B2392,Data_Customers!$A$2:$A$602,0))</f>
        <v>Contractor</v>
      </c>
      <c r="G2392" s="4" t="str">
        <f aca="false">INDEX(Data_Customers!$B$2:$B$602,MATCH(B2392,Data_Customers!$A$2:$A$602,0))</f>
        <v>Khan Roofing Ltd</v>
      </c>
    </row>
    <row r="2393" customFormat="false" ht="15" hidden="false" customHeight="false" outlineLevel="0" collapsed="false">
      <c r="A2393" s="4" t="s">
        <v>3475</v>
      </c>
      <c r="B2393" s="4" t="s">
        <v>620</v>
      </c>
      <c r="C2393" s="9" t="n">
        <v>45347</v>
      </c>
      <c r="D2393" s="4" t="s">
        <v>75</v>
      </c>
      <c r="E2393" s="4" t="n">
        <v>957.12</v>
      </c>
      <c r="F2393" s="4" t="str">
        <f aca="false">INDEX(Data_Customers!$C$2:$C$602,MATCH(B2393,Data_Customers!$A$2:$A$602,0))</f>
        <v>Contractor</v>
      </c>
      <c r="G2393" s="4" t="str">
        <f aca="false">INDEX(Data_Customers!$B$2:$B$602,MATCH(B2393,Data_Customers!$A$2:$A$602,0))</f>
        <v>Khan Roofing Ltd</v>
      </c>
    </row>
    <row r="2394" customFormat="false" ht="15" hidden="false" customHeight="false" outlineLevel="0" collapsed="false">
      <c r="A2394" s="4" t="s">
        <v>3476</v>
      </c>
      <c r="B2394" s="4" t="s">
        <v>620</v>
      </c>
      <c r="C2394" s="9" t="n">
        <v>45401</v>
      </c>
      <c r="D2394" s="4" t="s">
        <v>75</v>
      </c>
      <c r="E2394" s="4" t="n">
        <v>1420.66</v>
      </c>
      <c r="F2394" s="4" t="str">
        <f aca="false">INDEX(Data_Customers!$C$2:$C$602,MATCH(B2394,Data_Customers!$A$2:$A$602,0))</f>
        <v>Contractor</v>
      </c>
      <c r="G2394" s="4" t="str">
        <f aca="false">INDEX(Data_Customers!$B$2:$B$602,MATCH(B2394,Data_Customers!$A$2:$A$602,0))</f>
        <v>Khan Roofing Ltd</v>
      </c>
    </row>
    <row r="2395" customFormat="false" ht="15" hidden="false" customHeight="false" outlineLevel="0" collapsed="false">
      <c r="A2395" s="4" t="s">
        <v>3477</v>
      </c>
      <c r="B2395" s="4" t="s">
        <v>620</v>
      </c>
      <c r="C2395" s="9" t="n">
        <v>45633</v>
      </c>
      <c r="D2395" s="4" t="s">
        <v>75</v>
      </c>
      <c r="E2395" s="4" t="n">
        <v>8970.38</v>
      </c>
      <c r="F2395" s="4" t="str">
        <f aca="false">INDEX(Data_Customers!$C$2:$C$602,MATCH(B2395,Data_Customers!$A$2:$A$602,0))</f>
        <v>Contractor</v>
      </c>
      <c r="G2395" s="4" t="str">
        <f aca="false">INDEX(Data_Customers!$B$2:$B$602,MATCH(B2395,Data_Customers!$A$2:$A$602,0))</f>
        <v>Khan Roofing Ltd</v>
      </c>
    </row>
    <row r="2396" customFormat="false" ht="15" hidden="false" customHeight="false" outlineLevel="0" collapsed="false">
      <c r="A2396" s="4" t="s">
        <v>3478</v>
      </c>
      <c r="B2396" s="4" t="s">
        <v>620</v>
      </c>
      <c r="C2396" s="9" t="n">
        <v>45888</v>
      </c>
      <c r="D2396" s="4" t="s">
        <v>75</v>
      </c>
      <c r="E2396" s="4" t="n">
        <v>5010.33</v>
      </c>
      <c r="F2396" s="4" t="str">
        <f aca="false">INDEX(Data_Customers!$C$2:$C$602,MATCH(B2396,Data_Customers!$A$2:$A$602,0))</f>
        <v>Contractor</v>
      </c>
      <c r="G2396" s="4" t="str">
        <f aca="false">INDEX(Data_Customers!$B$2:$B$602,MATCH(B2396,Data_Customers!$A$2:$A$602,0))</f>
        <v>Khan Roofing Ltd</v>
      </c>
    </row>
    <row r="2397" customFormat="false" ht="15" hidden="false" customHeight="false" outlineLevel="0" collapsed="false">
      <c r="A2397" s="4" t="s">
        <v>3479</v>
      </c>
      <c r="B2397" s="4" t="s">
        <v>620</v>
      </c>
      <c r="C2397" s="9" t="n">
        <v>45732</v>
      </c>
      <c r="D2397" s="4" t="s">
        <v>75</v>
      </c>
      <c r="E2397" s="4" t="n">
        <v>1873.59</v>
      </c>
      <c r="F2397" s="4" t="str">
        <f aca="false">INDEX(Data_Customers!$C$2:$C$602,MATCH(B2397,Data_Customers!$A$2:$A$602,0))</f>
        <v>Contractor</v>
      </c>
      <c r="G2397" s="4" t="str">
        <f aca="false">INDEX(Data_Customers!$B$2:$B$602,MATCH(B2397,Data_Customers!$A$2:$A$602,0))</f>
        <v>Khan Roofing Ltd</v>
      </c>
    </row>
    <row r="2398" customFormat="false" ht="15" hidden="false" customHeight="false" outlineLevel="0" collapsed="false">
      <c r="A2398" s="4" t="s">
        <v>3480</v>
      </c>
      <c r="B2398" s="4" t="s">
        <v>620</v>
      </c>
      <c r="C2398" s="9" t="n">
        <v>45916</v>
      </c>
      <c r="D2398" s="4" t="s">
        <v>75</v>
      </c>
      <c r="E2398" s="4" t="n">
        <v>1883.61</v>
      </c>
      <c r="F2398" s="4" t="str">
        <f aca="false">INDEX(Data_Customers!$C$2:$C$602,MATCH(B2398,Data_Customers!$A$2:$A$602,0))</f>
        <v>Contractor</v>
      </c>
      <c r="G2398" s="4" t="str">
        <f aca="false">INDEX(Data_Customers!$B$2:$B$602,MATCH(B2398,Data_Customers!$A$2:$A$602,0))</f>
        <v>Khan Roofing Ltd</v>
      </c>
    </row>
    <row r="2399" customFormat="false" ht="15" hidden="false" customHeight="false" outlineLevel="0" collapsed="false">
      <c r="A2399" s="4" t="s">
        <v>3481</v>
      </c>
      <c r="B2399" s="4" t="s">
        <v>620</v>
      </c>
      <c r="C2399" s="9" t="n">
        <v>45857</v>
      </c>
      <c r="D2399" s="4" t="s">
        <v>75</v>
      </c>
      <c r="E2399" s="4" t="n">
        <v>4400</v>
      </c>
      <c r="F2399" s="4" t="str">
        <f aca="false">INDEX(Data_Customers!$C$2:$C$602,MATCH(B2399,Data_Customers!$A$2:$A$602,0))</f>
        <v>Contractor</v>
      </c>
      <c r="G2399" s="4" t="str">
        <f aca="false">INDEX(Data_Customers!$B$2:$B$602,MATCH(B2399,Data_Customers!$A$2:$A$602,0))</f>
        <v>Khan Roofing Ltd</v>
      </c>
    </row>
    <row r="2400" customFormat="false" ht="15" hidden="false" customHeight="false" outlineLevel="0" collapsed="false">
      <c r="A2400" s="4" t="s">
        <v>3482</v>
      </c>
      <c r="B2400" s="4" t="s">
        <v>620</v>
      </c>
      <c r="C2400" s="9" t="n">
        <v>45518</v>
      </c>
      <c r="D2400" s="4" t="s">
        <v>75</v>
      </c>
      <c r="E2400" s="4" t="n">
        <v>976.08</v>
      </c>
      <c r="F2400" s="4" t="str">
        <f aca="false">INDEX(Data_Customers!$C$2:$C$602,MATCH(B2400,Data_Customers!$A$2:$A$602,0))</f>
        <v>Contractor</v>
      </c>
      <c r="G2400" s="4" t="str">
        <f aca="false">INDEX(Data_Customers!$B$2:$B$602,MATCH(B2400,Data_Customers!$A$2:$A$602,0))</f>
        <v>Khan Roofing Ltd</v>
      </c>
    </row>
    <row r="2401" customFormat="false" ht="15" hidden="false" customHeight="false" outlineLevel="0" collapsed="false">
      <c r="A2401" s="4" t="s">
        <v>3483</v>
      </c>
      <c r="B2401" s="4" t="s">
        <v>620</v>
      </c>
      <c r="C2401" s="9" t="n">
        <v>45847</v>
      </c>
      <c r="D2401" s="4" t="s">
        <v>75</v>
      </c>
      <c r="E2401" s="4" t="n">
        <v>6860.55</v>
      </c>
      <c r="F2401" s="4" t="str">
        <f aca="false">INDEX(Data_Customers!$C$2:$C$602,MATCH(B2401,Data_Customers!$A$2:$A$602,0))</f>
        <v>Contractor</v>
      </c>
      <c r="G2401" s="4" t="str">
        <f aca="false">INDEX(Data_Customers!$B$2:$B$602,MATCH(B2401,Data_Customers!$A$2:$A$602,0))</f>
        <v>Khan Roofing Ltd</v>
      </c>
    </row>
    <row r="2402" customFormat="false" ht="15" hidden="false" customHeight="false" outlineLevel="0" collapsed="false">
      <c r="A2402" s="4" t="s">
        <v>3484</v>
      </c>
      <c r="B2402" s="4" t="s">
        <v>620</v>
      </c>
      <c r="C2402" s="9" t="n">
        <v>45326</v>
      </c>
      <c r="D2402" s="4" t="s">
        <v>75</v>
      </c>
      <c r="E2402" s="4" t="n">
        <v>2309.4</v>
      </c>
      <c r="F2402" s="4" t="str">
        <f aca="false">INDEX(Data_Customers!$C$2:$C$602,MATCH(B2402,Data_Customers!$A$2:$A$602,0))</f>
        <v>Contractor</v>
      </c>
      <c r="G2402" s="4" t="str">
        <f aca="false">INDEX(Data_Customers!$B$2:$B$602,MATCH(B2402,Data_Customers!$A$2:$A$602,0))</f>
        <v>Khan Roofing Ltd</v>
      </c>
    </row>
    <row r="2403" customFormat="false" ht="15" hidden="false" customHeight="false" outlineLevel="0" collapsed="false">
      <c r="A2403" s="4" t="s">
        <v>3485</v>
      </c>
      <c r="B2403" s="4" t="s">
        <v>622</v>
      </c>
      <c r="C2403" s="9" t="n">
        <v>45600</v>
      </c>
      <c r="D2403" s="4" t="s">
        <v>85</v>
      </c>
      <c r="E2403" s="4" t="n">
        <v>6757.89</v>
      </c>
      <c r="F2403" s="4" t="str">
        <f aca="false">INDEX(Data_Customers!$C$2:$C$602,MATCH(B2403,Data_Customers!$A$2:$A$602,0))</f>
        <v>Housebuilder</v>
      </c>
      <c r="G2403" s="4" t="str">
        <f aca="false">INDEX(Data_Customers!$B$2:$B$602,MATCH(B2403,Data_Customers!$A$2:$A$602,0))</f>
        <v>Baker Contractors</v>
      </c>
    </row>
    <row r="2404" customFormat="false" ht="15" hidden="false" customHeight="false" outlineLevel="0" collapsed="false">
      <c r="A2404" s="4" t="s">
        <v>3486</v>
      </c>
      <c r="B2404" s="4" t="s">
        <v>622</v>
      </c>
      <c r="C2404" s="9" t="n">
        <v>45808</v>
      </c>
      <c r="D2404" s="4" t="s">
        <v>85</v>
      </c>
      <c r="E2404" s="4" t="n">
        <v>3892.09</v>
      </c>
      <c r="F2404" s="4" t="str">
        <f aca="false">INDEX(Data_Customers!$C$2:$C$602,MATCH(B2404,Data_Customers!$A$2:$A$602,0))</f>
        <v>Housebuilder</v>
      </c>
      <c r="G2404" s="4" t="str">
        <f aca="false">INDEX(Data_Customers!$B$2:$B$602,MATCH(B2404,Data_Customers!$A$2:$A$602,0))</f>
        <v>Baker Contractors</v>
      </c>
    </row>
    <row r="2405" customFormat="false" ht="15" hidden="false" customHeight="false" outlineLevel="0" collapsed="false">
      <c r="A2405" s="4" t="s">
        <v>3487</v>
      </c>
      <c r="B2405" s="4" t="s">
        <v>622</v>
      </c>
      <c r="C2405" s="9" t="n">
        <v>45874</v>
      </c>
      <c r="D2405" s="4" t="s">
        <v>85</v>
      </c>
      <c r="E2405" s="4" t="n">
        <v>1385.98</v>
      </c>
      <c r="F2405" s="4" t="str">
        <f aca="false">INDEX(Data_Customers!$C$2:$C$602,MATCH(B2405,Data_Customers!$A$2:$A$602,0))</f>
        <v>Housebuilder</v>
      </c>
      <c r="G2405" s="4" t="str">
        <f aca="false">INDEX(Data_Customers!$B$2:$B$602,MATCH(B2405,Data_Customers!$A$2:$A$602,0))</f>
        <v>Baker Contractors</v>
      </c>
    </row>
    <row r="2406" customFormat="false" ht="15" hidden="false" customHeight="false" outlineLevel="0" collapsed="false">
      <c r="A2406" s="4" t="s">
        <v>3488</v>
      </c>
      <c r="B2406" s="4" t="s">
        <v>622</v>
      </c>
      <c r="C2406" s="9" t="n">
        <v>45954</v>
      </c>
      <c r="D2406" s="4" t="s">
        <v>85</v>
      </c>
      <c r="E2406" s="4" t="n">
        <v>6141.33</v>
      </c>
      <c r="F2406" s="4" t="str">
        <f aca="false">INDEX(Data_Customers!$C$2:$C$602,MATCH(B2406,Data_Customers!$A$2:$A$602,0))</f>
        <v>Housebuilder</v>
      </c>
      <c r="G2406" s="4" t="str">
        <f aca="false">INDEX(Data_Customers!$B$2:$B$602,MATCH(B2406,Data_Customers!$A$2:$A$602,0))</f>
        <v>Baker Contractors</v>
      </c>
    </row>
    <row r="2407" customFormat="false" ht="15" hidden="false" customHeight="false" outlineLevel="0" collapsed="false">
      <c r="A2407" s="4" t="s">
        <v>3489</v>
      </c>
      <c r="B2407" s="4" t="s">
        <v>622</v>
      </c>
      <c r="C2407" s="9" t="n">
        <v>45601</v>
      </c>
      <c r="D2407" s="4" t="s">
        <v>85</v>
      </c>
      <c r="E2407" s="4" t="n">
        <v>670.81</v>
      </c>
      <c r="F2407" s="4" t="str">
        <f aca="false">INDEX(Data_Customers!$C$2:$C$602,MATCH(B2407,Data_Customers!$A$2:$A$602,0))</f>
        <v>Housebuilder</v>
      </c>
      <c r="G2407" s="4" t="str">
        <f aca="false">INDEX(Data_Customers!$B$2:$B$602,MATCH(B2407,Data_Customers!$A$2:$A$602,0))</f>
        <v>Baker Contractors</v>
      </c>
    </row>
    <row r="2408" customFormat="false" ht="15" hidden="false" customHeight="false" outlineLevel="0" collapsed="false">
      <c r="A2408" s="4" t="s">
        <v>3490</v>
      </c>
      <c r="B2408" s="4" t="s">
        <v>622</v>
      </c>
      <c r="C2408" s="9" t="n">
        <v>45525</v>
      </c>
      <c r="D2408" s="4" t="s">
        <v>85</v>
      </c>
      <c r="E2408" s="4" t="n">
        <v>7847.56</v>
      </c>
      <c r="F2408" s="4" t="str">
        <f aca="false">INDEX(Data_Customers!$C$2:$C$602,MATCH(B2408,Data_Customers!$A$2:$A$602,0))</f>
        <v>Housebuilder</v>
      </c>
      <c r="G2408" s="4" t="str">
        <f aca="false">INDEX(Data_Customers!$B$2:$B$602,MATCH(B2408,Data_Customers!$A$2:$A$602,0))</f>
        <v>Baker Contractors</v>
      </c>
    </row>
    <row r="2409" customFormat="false" ht="15" hidden="false" customHeight="false" outlineLevel="0" collapsed="false">
      <c r="A2409" s="4" t="s">
        <v>3491</v>
      </c>
      <c r="B2409" s="4" t="s">
        <v>622</v>
      </c>
      <c r="C2409" s="9" t="n">
        <v>45724</v>
      </c>
      <c r="D2409" s="4" t="s">
        <v>85</v>
      </c>
      <c r="E2409" s="4" t="n">
        <v>3921.37</v>
      </c>
      <c r="F2409" s="4" t="str">
        <f aca="false">INDEX(Data_Customers!$C$2:$C$602,MATCH(B2409,Data_Customers!$A$2:$A$602,0))</f>
        <v>Housebuilder</v>
      </c>
      <c r="G2409" s="4" t="str">
        <f aca="false">INDEX(Data_Customers!$B$2:$B$602,MATCH(B2409,Data_Customers!$A$2:$A$602,0))</f>
        <v>Baker Contractors</v>
      </c>
    </row>
    <row r="2410" customFormat="false" ht="15" hidden="false" customHeight="false" outlineLevel="0" collapsed="false">
      <c r="A2410" s="4" t="s">
        <v>3492</v>
      </c>
      <c r="B2410" s="4" t="s">
        <v>622</v>
      </c>
      <c r="C2410" s="9" t="n">
        <v>45428</v>
      </c>
      <c r="D2410" s="4" t="s">
        <v>85</v>
      </c>
      <c r="E2410" s="4" t="n">
        <v>5444.86</v>
      </c>
      <c r="F2410" s="4" t="str">
        <f aca="false">INDEX(Data_Customers!$C$2:$C$602,MATCH(B2410,Data_Customers!$A$2:$A$602,0))</f>
        <v>Housebuilder</v>
      </c>
      <c r="G2410" s="4" t="str">
        <f aca="false">INDEX(Data_Customers!$B$2:$B$602,MATCH(B2410,Data_Customers!$A$2:$A$602,0))</f>
        <v>Baker Contractors</v>
      </c>
    </row>
    <row r="2411" customFormat="false" ht="15" hidden="false" customHeight="false" outlineLevel="0" collapsed="false">
      <c r="A2411" s="4" t="s">
        <v>3493</v>
      </c>
      <c r="B2411" s="4" t="s">
        <v>622</v>
      </c>
      <c r="C2411" s="9" t="n">
        <v>45879</v>
      </c>
      <c r="D2411" s="4" t="s">
        <v>85</v>
      </c>
      <c r="E2411" s="4" t="n">
        <v>959.98</v>
      </c>
      <c r="F2411" s="4" t="str">
        <f aca="false">INDEX(Data_Customers!$C$2:$C$602,MATCH(B2411,Data_Customers!$A$2:$A$602,0))</f>
        <v>Housebuilder</v>
      </c>
      <c r="G2411" s="4" t="str">
        <f aca="false">INDEX(Data_Customers!$B$2:$B$602,MATCH(B2411,Data_Customers!$A$2:$A$602,0))</f>
        <v>Baker Contractors</v>
      </c>
    </row>
    <row r="2412" customFormat="false" ht="15" hidden="false" customHeight="false" outlineLevel="0" collapsed="false">
      <c r="A2412" s="4" t="s">
        <v>3494</v>
      </c>
      <c r="B2412" s="4" t="s">
        <v>625</v>
      </c>
      <c r="C2412" s="9" t="n">
        <v>45978</v>
      </c>
      <c r="D2412" s="4" t="s">
        <v>103</v>
      </c>
      <c r="E2412" s="4" t="n">
        <v>6654.97</v>
      </c>
      <c r="F2412" s="4" t="str">
        <f aca="false">INDEX(Data_Customers!$C$2:$C$602,MATCH(B2412,Data_Customers!$A$2:$A$602,0))</f>
        <v>Trade Account</v>
      </c>
      <c r="G2412" s="4" t="str">
        <f aca="false">INDEX(Data_Customers!$B$2:$B$602,MATCH(B2412,Data_Customers!$A$2:$A$602,0))</f>
        <v>Turner Property Services</v>
      </c>
    </row>
    <row r="2413" customFormat="false" ht="15" hidden="false" customHeight="false" outlineLevel="0" collapsed="false">
      <c r="A2413" s="4" t="s">
        <v>3495</v>
      </c>
      <c r="B2413" s="4" t="s">
        <v>625</v>
      </c>
      <c r="C2413" s="9" t="n">
        <v>46086</v>
      </c>
      <c r="D2413" s="4" t="s">
        <v>103</v>
      </c>
      <c r="E2413" s="4" t="n">
        <v>4296.31</v>
      </c>
      <c r="F2413" s="4" t="str">
        <f aca="false">INDEX(Data_Customers!$C$2:$C$602,MATCH(B2413,Data_Customers!$A$2:$A$602,0))</f>
        <v>Trade Account</v>
      </c>
      <c r="G2413" s="4" t="str">
        <f aca="false">INDEX(Data_Customers!$B$2:$B$602,MATCH(B2413,Data_Customers!$A$2:$A$602,0))</f>
        <v>Turner Property Services</v>
      </c>
    </row>
    <row r="2414" customFormat="false" ht="15" hidden="false" customHeight="false" outlineLevel="0" collapsed="false">
      <c r="A2414" s="4" t="s">
        <v>3496</v>
      </c>
      <c r="B2414" s="4" t="s">
        <v>625</v>
      </c>
      <c r="C2414" s="9" t="n">
        <v>45576</v>
      </c>
      <c r="D2414" s="4" t="s">
        <v>103</v>
      </c>
      <c r="E2414" s="4" t="n">
        <v>5068.39</v>
      </c>
      <c r="F2414" s="4" t="str">
        <f aca="false">INDEX(Data_Customers!$C$2:$C$602,MATCH(B2414,Data_Customers!$A$2:$A$602,0))</f>
        <v>Trade Account</v>
      </c>
      <c r="G2414" s="4" t="str">
        <f aca="false">INDEX(Data_Customers!$B$2:$B$602,MATCH(B2414,Data_Customers!$A$2:$A$602,0))</f>
        <v>Turner Property Services</v>
      </c>
    </row>
    <row r="2415" customFormat="false" ht="15" hidden="false" customHeight="false" outlineLevel="0" collapsed="false">
      <c r="A2415" s="4" t="s">
        <v>3497</v>
      </c>
      <c r="B2415" s="4" t="s">
        <v>625</v>
      </c>
      <c r="C2415" s="9" t="n">
        <v>45861</v>
      </c>
      <c r="D2415" s="4" t="s">
        <v>103</v>
      </c>
      <c r="E2415" s="4" t="n">
        <v>1397</v>
      </c>
      <c r="F2415" s="4" t="str">
        <f aca="false">INDEX(Data_Customers!$C$2:$C$602,MATCH(B2415,Data_Customers!$A$2:$A$602,0))</f>
        <v>Trade Account</v>
      </c>
      <c r="G2415" s="4" t="str">
        <f aca="false">INDEX(Data_Customers!$B$2:$B$602,MATCH(B2415,Data_Customers!$A$2:$A$602,0))</f>
        <v>Turner Property Services</v>
      </c>
    </row>
    <row r="2416" customFormat="false" ht="15" hidden="false" customHeight="false" outlineLevel="0" collapsed="false">
      <c r="A2416" s="4" t="s">
        <v>3498</v>
      </c>
      <c r="B2416" s="4" t="s">
        <v>625</v>
      </c>
      <c r="C2416" s="9" t="n">
        <v>45569</v>
      </c>
      <c r="D2416" s="4" t="s">
        <v>103</v>
      </c>
      <c r="E2416" s="4" t="n">
        <v>5134.16</v>
      </c>
      <c r="F2416" s="4" t="str">
        <f aca="false">INDEX(Data_Customers!$C$2:$C$602,MATCH(B2416,Data_Customers!$A$2:$A$602,0))</f>
        <v>Trade Account</v>
      </c>
      <c r="G2416" s="4" t="str">
        <f aca="false">INDEX(Data_Customers!$B$2:$B$602,MATCH(B2416,Data_Customers!$A$2:$A$602,0))</f>
        <v>Turner Property Services</v>
      </c>
    </row>
    <row r="2417" customFormat="false" ht="15" hidden="false" customHeight="false" outlineLevel="0" collapsed="false">
      <c r="A2417" s="4" t="s">
        <v>3499</v>
      </c>
      <c r="B2417" s="4" t="s">
        <v>625</v>
      </c>
      <c r="C2417" s="9" t="n">
        <v>45761</v>
      </c>
      <c r="D2417" s="4" t="s">
        <v>103</v>
      </c>
      <c r="E2417" s="4" t="n">
        <v>885.59</v>
      </c>
      <c r="F2417" s="4" t="str">
        <f aca="false">INDEX(Data_Customers!$C$2:$C$602,MATCH(B2417,Data_Customers!$A$2:$A$602,0))</f>
        <v>Trade Account</v>
      </c>
      <c r="G2417" s="4" t="str">
        <f aca="false">INDEX(Data_Customers!$B$2:$B$602,MATCH(B2417,Data_Customers!$A$2:$A$602,0))</f>
        <v>Turner Property Services</v>
      </c>
    </row>
    <row r="2418" customFormat="false" ht="15" hidden="false" customHeight="false" outlineLevel="0" collapsed="false">
      <c r="A2418" s="4" t="s">
        <v>3500</v>
      </c>
      <c r="B2418" s="4" t="s">
        <v>625</v>
      </c>
      <c r="C2418" s="9" t="n">
        <v>46120</v>
      </c>
      <c r="D2418" s="4" t="s">
        <v>103</v>
      </c>
      <c r="E2418" s="4" t="n">
        <v>1830.15</v>
      </c>
      <c r="F2418" s="4" t="str">
        <f aca="false">INDEX(Data_Customers!$C$2:$C$602,MATCH(B2418,Data_Customers!$A$2:$A$602,0))</f>
        <v>Trade Account</v>
      </c>
      <c r="G2418" s="4" t="str">
        <f aca="false">INDEX(Data_Customers!$B$2:$B$602,MATCH(B2418,Data_Customers!$A$2:$A$602,0))</f>
        <v>Turner Property Services</v>
      </c>
    </row>
    <row r="2419" customFormat="false" ht="15" hidden="false" customHeight="false" outlineLevel="0" collapsed="false">
      <c r="A2419" s="4" t="s">
        <v>3501</v>
      </c>
      <c r="B2419" s="4" t="s">
        <v>625</v>
      </c>
      <c r="C2419" s="9" t="n">
        <v>46026</v>
      </c>
      <c r="D2419" s="4" t="s">
        <v>103</v>
      </c>
      <c r="E2419" s="4" t="n">
        <v>970.65</v>
      </c>
      <c r="F2419" s="4" t="str">
        <f aca="false">INDEX(Data_Customers!$C$2:$C$602,MATCH(B2419,Data_Customers!$A$2:$A$602,0))</f>
        <v>Trade Account</v>
      </c>
      <c r="G2419" s="4" t="str">
        <f aca="false">INDEX(Data_Customers!$B$2:$B$602,MATCH(B2419,Data_Customers!$A$2:$A$602,0))</f>
        <v>Turner Property Services</v>
      </c>
    </row>
    <row r="2420" customFormat="false" ht="15" hidden="false" customHeight="false" outlineLevel="0" collapsed="false">
      <c r="A2420" s="4" t="s">
        <v>3502</v>
      </c>
      <c r="B2420" s="4" t="s">
        <v>625</v>
      </c>
      <c r="C2420" s="9" t="n">
        <v>45345</v>
      </c>
      <c r="D2420" s="4" t="s">
        <v>103</v>
      </c>
      <c r="E2420" s="4" t="n">
        <v>7110.67</v>
      </c>
      <c r="F2420" s="4" t="str">
        <f aca="false">INDEX(Data_Customers!$C$2:$C$602,MATCH(B2420,Data_Customers!$A$2:$A$602,0))</f>
        <v>Trade Account</v>
      </c>
      <c r="G2420" s="4" t="str">
        <f aca="false">INDEX(Data_Customers!$B$2:$B$602,MATCH(B2420,Data_Customers!$A$2:$A$602,0))</f>
        <v>Turner Property Services</v>
      </c>
    </row>
    <row r="2421" customFormat="false" ht="15" hidden="false" customHeight="false" outlineLevel="0" collapsed="false">
      <c r="A2421" s="4" t="s">
        <v>3503</v>
      </c>
      <c r="B2421" s="4" t="s">
        <v>625</v>
      </c>
      <c r="C2421" s="9" t="n">
        <v>45765</v>
      </c>
      <c r="D2421" s="4" t="s">
        <v>103</v>
      </c>
      <c r="E2421" s="4" t="n">
        <v>1380.48</v>
      </c>
      <c r="F2421" s="4" t="str">
        <f aca="false">INDEX(Data_Customers!$C$2:$C$602,MATCH(B2421,Data_Customers!$A$2:$A$602,0))</f>
        <v>Trade Account</v>
      </c>
      <c r="G2421" s="4" t="str">
        <f aca="false">INDEX(Data_Customers!$B$2:$B$602,MATCH(B2421,Data_Customers!$A$2:$A$602,0))</f>
        <v>Turner Property Services</v>
      </c>
    </row>
    <row r="2422" customFormat="false" ht="15" hidden="false" customHeight="false" outlineLevel="0" collapsed="false">
      <c r="A2422" s="4" t="s">
        <v>3504</v>
      </c>
      <c r="B2422" s="4" t="s">
        <v>625</v>
      </c>
      <c r="C2422" s="9" t="n">
        <v>45949</v>
      </c>
      <c r="D2422" s="4" t="s">
        <v>103</v>
      </c>
      <c r="E2422" s="4" t="n">
        <v>5462.46</v>
      </c>
      <c r="F2422" s="4" t="str">
        <f aca="false">INDEX(Data_Customers!$C$2:$C$602,MATCH(B2422,Data_Customers!$A$2:$A$602,0))</f>
        <v>Trade Account</v>
      </c>
      <c r="G2422" s="4" t="str">
        <f aca="false">INDEX(Data_Customers!$B$2:$B$602,MATCH(B2422,Data_Customers!$A$2:$A$602,0))</f>
        <v>Turner Property Services</v>
      </c>
    </row>
    <row r="2423" customFormat="false" ht="15" hidden="false" customHeight="false" outlineLevel="0" collapsed="false">
      <c r="A2423" s="4" t="s">
        <v>3505</v>
      </c>
      <c r="B2423" s="4" t="s">
        <v>625</v>
      </c>
      <c r="C2423" s="9" t="n">
        <v>45562</v>
      </c>
      <c r="D2423" s="4" t="s">
        <v>103</v>
      </c>
      <c r="E2423" s="4" t="n">
        <v>1091.64</v>
      </c>
      <c r="F2423" s="4" t="str">
        <f aca="false">INDEX(Data_Customers!$C$2:$C$602,MATCH(B2423,Data_Customers!$A$2:$A$602,0))</f>
        <v>Trade Account</v>
      </c>
      <c r="G2423" s="4" t="str">
        <f aca="false">INDEX(Data_Customers!$B$2:$B$602,MATCH(B2423,Data_Customers!$A$2:$A$602,0))</f>
        <v>Turner Property Services</v>
      </c>
    </row>
    <row r="2424" customFormat="false" ht="15" hidden="false" customHeight="false" outlineLevel="0" collapsed="false">
      <c r="A2424" s="4" t="s">
        <v>3506</v>
      </c>
      <c r="B2424" s="4" t="s">
        <v>625</v>
      </c>
      <c r="C2424" s="9" t="n">
        <v>45947</v>
      </c>
      <c r="D2424" s="4" t="s">
        <v>103</v>
      </c>
      <c r="E2424" s="4" t="n">
        <v>9086.83</v>
      </c>
      <c r="F2424" s="4" t="str">
        <f aca="false">INDEX(Data_Customers!$C$2:$C$602,MATCH(B2424,Data_Customers!$A$2:$A$602,0))</f>
        <v>Trade Account</v>
      </c>
      <c r="G2424" s="4" t="str">
        <f aca="false">INDEX(Data_Customers!$B$2:$B$602,MATCH(B2424,Data_Customers!$A$2:$A$602,0))</f>
        <v>Turner Property Services</v>
      </c>
    </row>
    <row r="2425" customFormat="false" ht="15" hidden="false" customHeight="false" outlineLevel="0" collapsed="false">
      <c r="A2425" s="4" t="s">
        <v>3507</v>
      </c>
      <c r="B2425" s="4" t="s">
        <v>627</v>
      </c>
      <c r="C2425" s="9" t="n">
        <v>45312</v>
      </c>
      <c r="D2425" s="4" t="s">
        <v>94</v>
      </c>
      <c r="E2425" s="4" t="n">
        <v>7742.21</v>
      </c>
      <c r="F2425" s="4" t="str">
        <f aca="false">INDEX(Data_Customers!$C$2:$C$602,MATCH(B2425,Data_Customers!$A$2:$A$602,0))</f>
        <v>Retail</v>
      </c>
      <c r="G2425" s="4" t="str">
        <f aca="false">INDEX(Data_Customers!$B$2:$B$602,MATCH(B2425,Data_Customers!$A$2:$A$602,0))</f>
        <v>Tom Brown</v>
      </c>
    </row>
    <row r="2426" customFormat="false" ht="15" hidden="false" customHeight="false" outlineLevel="0" collapsed="false">
      <c r="A2426" s="4" t="s">
        <v>3508</v>
      </c>
      <c r="B2426" s="4" t="s">
        <v>629</v>
      </c>
      <c r="C2426" s="9" t="n">
        <v>45331</v>
      </c>
      <c r="D2426" s="4" t="s">
        <v>110</v>
      </c>
      <c r="E2426" s="4" t="n">
        <v>386.73</v>
      </c>
      <c r="F2426" s="4" t="str">
        <f aca="false">INDEX(Data_Customers!$C$2:$C$602,MATCH(B2426,Data_Customers!$A$2:$A$602,0))</f>
        <v>Trade Account</v>
      </c>
      <c r="G2426" s="4" t="str">
        <f aca="false">INDEX(Data_Customers!$B$2:$B$602,MATCH(B2426,Data_Customers!$A$2:$A$602,0))</f>
        <v>Smith Home Improvements</v>
      </c>
    </row>
    <row r="2427" customFormat="false" ht="15" hidden="false" customHeight="false" outlineLevel="0" collapsed="false">
      <c r="A2427" s="4" t="s">
        <v>3509</v>
      </c>
      <c r="B2427" s="4" t="s">
        <v>632</v>
      </c>
      <c r="C2427" s="9" t="n">
        <v>45977</v>
      </c>
      <c r="D2427" s="4" t="s">
        <v>110</v>
      </c>
      <c r="E2427" s="4" t="n">
        <v>485.5</v>
      </c>
      <c r="F2427" s="4" t="str">
        <f aca="false">INDEX(Data_Customers!$C$2:$C$602,MATCH(B2427,Data_Customers!$A$2:$A$602,0))</f>
        <v>Trade Account</v>
      </c>
      <c r="G2427" s="4" t="str">
        <f aca="false">INDEX(Data_Customers!$B$2:$B$602,MATCH(B2427,Data_Customers!$A$2:$A$602,0))</f>
        <v>Baker Home Improvements</v>
      </c>
    </row>
    <row r="2428" customFormat="false" ht="15" hidden="false" customHeight="false" outlineLevel="0" collapsed="false">
      <c r="A2428" s="4" t="s">
        <v>3510</v>
      </c>
      <c r="B2428" s="4" t="s">
        <v>632</v>
      </c>
      <c r="C2428" s="9" t="n">
        <v>46175</v>
      </c>
      <c r="D2428" s="4" t="s">
        <v>110</v>
      </c>
      <c r="E2428" s="4" t="n">
        <v>5995.32</v>
      </c>
      <c r="F2428" s="4" t="str">
        <f aca="false">INDEX(Data_Customers!$C$2:$C$602,MATCH(B2428,Data_Customers!$A$2:$A$602,0))</f>
        <v>Trade Account</v>
      </c>
      <c r="G2428" s="4" t="str">
        <f aca="false">INDEX(Data_Customers!$B$2:$B$602,MATCH(B2428,Data_Customers!$A$2:$A$602,0))</f>
        <v>Baker Home Improvements</v>
      </c>
    </row>
    <row r="2429" customFormat="false" ht="15" hidden="false" customHeight="false" outlineLevel="0" collapsed="false">
      <c r="A2429" s="4" t="s">
        <v>3511</v>
      </c>
      <c r="B2429" s="4" t="s">
        <v>632</v>
      </c>
      <c r="C2429" s="9" t="n">
        <v>45398</v>
      </c>
      <c r="D2429" s="4" t="s">
        <v>110</v>
      </c>
      <c r="E2429" s="4" t="n">
        <v>8771.57</v>
      </c>
      <c r="F2429" s="4" t="str">
        <f aca="false">INDEX(Data_Customers!$C$2:$C$602,MATCH(B2429,Data_Customers!$A$2:$A$602,0))</f>
        <v>Trade Account</v>
      </c>
      <c r="G2429" s="4" t="str">
        <f aca="false">INDEX(Data_Customers!$B$2:$B$602,MATCH(B2429,Data_Customers!$A$2:$A$602,0))</f>
        <v>Baker Home Improvements</v>
      </c>
    </row>
    <row r="2430" customFormat="false" ht="15" hidden="false" customHeight="false" outlineLevel="0" collapsed="false">
      <c r="A2430" s="4" t="s">
        <v>3512</v>
      </c>
      <c r="B2430" s="4" t="s">
        <v>632</v>
      </c>
      <c r="C2430" s="9" t="n">
        <v>45468</v>
      </c>
      <c r="D2430" s="4" t="s">
        <v>110</v>
      </c>
      <c r="E2430" s="4" t="n">
        <v>4279.81</v>
      </c>
      <c r="F2430" s="4" t="str">
        <f aca="false">INDEX(Data_Customers!$C$2:$C$602,MATCH(B2430,Data_Customers!$A$2:$A$602,0))</f>
        <v>Trade Account</v>
      </c>
      <c r="G2430" s="4" t="str">
        <f aca="false">INDEX(Data_Customers!$B$2:$B$602,MATCH(B2430,Data_Customers!$A$2:$A$602,0))</f>
        <v>Baker Home Improvements</v>
      </c>
    </row>
    <row r="2431" customFormat="false" ht="15" hidden="false" customHeight="false" outlineLevel="0" collapsed="false">
      <c r="A2431" s="4" t="s">
        <v>3513</v>
      </c>
      <c r="B2431" s="4" t="s">
        <v>632</v>
      </c>
      <c r="C2431" s="9" t="n">
        <v>46058</v>
      </c>
      <c r="D2431" s="4" t="s">
        <v>110</v>
      </c>
      <c r="E2431" s="4" t="n">
        <v>2023.37</v>
      </c>
      <c r="F2431" s="4" t="str">
        <f aca="false">INDEX(Data_Customers!$C$2:$C$602,MATCH(B2431,Data_Customers!$A$2:$A$602,0))</f>
        <v>Trade Account</v>
      </c>
      <c r="G2431" s="4" t="str">
        <f aca="false">INDEX(Data_Customers!$B$2:$B$602,MATCH(B2431,Data_Customers!$A$2:$A$602,0))</f>
        <v>Baker Home Improvements</v>
      </c>
    </row>
    <row r="2432" customFormat="false" ht="15" hidden="false" customHeight="false" outlineLevel="0" collapsed="false">
      <c r="A2432" s="4" t="s">
        <v>3514</v>
      </c>
      <c r="B2432" s="4" t="s">
        <v>632</v>
      </c>
      <c r="C2432" s="9" t="n">
        <v>45661</v>
      </c>
      <c r="D2432" s="4" t="s">
        <v>110</v>
      </c>
      <c r="E2432" s="4" t="n">
        <v>2118.18</v>
      </c>
      <c r="F2432" s="4" t="str">
        <f aca="false">INDEX(Data_Customers!$C$2:$C$602,MATCH(B2432,Data_Customers!$A$2:$A$602,0))</f>
        <v>Trade Account</v>
      </c>
      <c r="G2432" s="4" t="str">
        <f aca="false">INDEX(Data_Customers!$B$2:$B$602,MATCH(B2432,Data_Customers!$A$2:$A$602,0))</f>
        <v>Baker Home Improvements</v>
      </c>
    </row>
    <row r="2433" customFormat="false" ht="15" hidden="false" customHeight="false" outlineLevel="0" collapsed="false">
      <c r="A2433" s="4" t="s">
        <v>3515</v>
      </c>
      <c r="B2433" s="4" t="s">
        <v>632</v>
      </c>
      <c r="C2433" s="9" t="n">
        <v>45993</v>
      </c>
      <c r="D2433" s="4" t="s">
        <v>110</v>
      </c>
      <c r="E2433" s="4" t="n">
        <v>6154.75</v>
      </c>
      <c r="F2433" s="4" t="str">
        <f aca="false">INDEX(Data_Customers!$C$2:$C$602,MATCH(B2433,Data_Customers!$A$2:$A$602,0))</f>
        <v>Trade Account</v>
      </c>
      <c r="G2433" s="4" t="str">
        <f aca="false">INDEX(Data_Customers!$B$2:$B$602,MATCH(B2433,Data_Customers!$A$2:$A$602,0))</f>
        <v>Baker Home Improvements</v>
      </c>
    </row>
    <row r="2434" customFormat="false" ht="15" hidden="false" customHeight="false" outlineLevel="0" collapsed="false">
      <c r="A2434" s="4" t="s">
        <v>3516</v>
      </c>
      <c r="B2434" s="4" t="s">
        <v>632</v>
      </c>
      <c r="C2434" s="9" t="n">
        <v>46049</v>
      </c>
      <c r="D2434" s="4" t="s">
        <v>110</v>
      </c>
      <c r="E2434" s="4" t="n">
        <v>1865.34</v>
      </c>
      <c r="F2434" s="4" t="str">
        <f aca="false">INDEX(Data_Customers!$C$2:$C$602,MATCH(B2434,Data_Customers!$A$2:$A$602,0))</f>
        <v>Trade Account</v>
      </c>
      <c r="G2434" s="4" t="str">
        <f aca="false">INDEX(Data_Customers!$B$2:$B$602,MATCH(B2434,Data_Customers!$A$2:$A$602,0))</f>
        <v>Baker Home Improvements</v>
      </c>
    </row>
    <row r="2435" customFormat="false" ht="15" hidden="false" customHeight="false" outlineLevel="0" collapsed="false">
      <c r="A2435" s="4" t="s">
        <v>3517</v>
      </c>
      <c r="B2435" s="4" t="s">
        <v>632</v>
      </c>
      <c r="C2435" s="9" t="n">
        <v>46128</v>
      </c>
      <c r="D2435" s="4" t="s">
        <v>110</v>
      </c>
      <c r="E2435" s="4" t="n">
        <v>1623.7</v>
      </c>
      <c r="F2435" s="4" t="str">
        <f aca="false">INDEX(Data_Customers!$C$2:$C$602,MATCH(B2435,Data_Customers!$A$2:$A$602,0))</f>
        <v>Trade Account</v>
      </c>
      <c r="G2435" s="4" t="str">
        <f aca="false">INDEX(Data_Customers!$B$2:$B$602,MATCH(B2435,Data_Customers!$A$2:$A$602,0))</f>
        <v>Baker Home Improvements</v>
      </c>
    </row>
    <row r="2436" customFormat="false" ht="15" hidden="false" customHeight="false" outlineLevel="0" collapsed="false">
      <c r="A2436" s="4" t="s">
        <v>3518</v>
      </c>
      <c r="B2436" s="4" t="s">
        <v>632</v>
      </c>
      <c r="C2436" s="9" t="n">
        <v>45745</v>
      </c>
      <c r="D2436" s="4" t="s">
        <v>110</v>
      </c>
      <c r="E2436" s="4" t="n">
        <v>428.91</v>
      </c>
      <c r="F2436" s="4" t="str">
        <f aca="false">INDEX(Data_Customers!$C$2:$C$602,MATCH(B2436,Data_Customers!$A$2:$A$602,0))</f>
        <v>Trade Account</v>
      </c>
      <c r="G2436" s="4" t="str">
        <f aca="false">INDEX(Data_Customers!$B$2:$B$602,MATCH(B2436,Data_Customers!$A$2:$A$602,0))</f>
        <v>Baker Home Improvements</v>
      </c>
    </row>
    <row r="2437" customFormat="false" ht="15" hidden="false" customHeight="false" outlineLevel="0" collapsed="false">
      <c r="A2437" s="4" t="s">
        <v>3519</v>
      </c>
      <c r="B2437" s="4" t="s">
        <v>632</v>
      </c>
      <c r="C2437" s="9" t="n">
        <v>46152</v>
      </c>
      <c r="D2437" s="4" t="s">
        <v>110</v>
      </c>
      <c r="E2437" s="4" t="n">
        <v>7778.31</v>
      </c>
      <c r="F2437" s="4" t="str">
        <f aca="false">INDEX(Data_Customers!$C$2:$C$602,MATCH(B2437,Data_Customers!$A$2:$A$602,0))</f>
        <v>Trade Account</v>
      </c>
      <c r="G2437" s="4" t="str">
        <f aca="false">INDEX(Data_Customers!$B$2:$B$602,MATCH(B2437,Data_Customers!$A$2:$A$602,0))</f>
        <v>Baker Home Improvements</v>
      </c>
    </row>
    <row r="2438" customFormat="false" ht="15" hidden="false" customHeight="false" outlineLevel="0" collapsed="false">
      <c r="A2438" s="4" t="s">
        <v>3520</v>
      </c>
      <c r="B2438" s="4" t="s">
        <v>632</v>
      </c>
      <c r="C2438" s="9" t="n">
        <v>46115</v>
      </c>
      <c r="D2438" s="4" t="s">
        <v>110</v>
      </c>
      <c r="E2438" s="4" t="n">
        <v>6237.8</v>
      </c>
      <c r="F2438" s="4" t="str">
        <f aca="false">INDEX(Data_Customers!$C$2:$C$602,MATCH(B2438,Data_Customers!$A$2:$A$602,0))</f>
        <v>Trade Account</v>
      </c>
      <c r="G2438" s="4" t="str">
        <f aca="false">INDEX(Data_Customers!$B$2:$B$602,MATCH(B2438,Data_Customers!$A$2:$A$602,0))</f>
        <v>Baker Home Improvements</v>
      </c>
    </row>
    <row r="2439" customFormat="false" ht="15" hidden="false" customHeight="false" outlineLevel="0" collapsed="false">
      <c r="A2439" s="4" t="s">
        <v>3521</v>
      </c>
      <c r="B2439" s="4" t="s">
        <v>632</v>
      </c>
      <c r="C2439" s="9" t="n">
        <v>45991</v>
      </c>
      <c r="D2439" s="4" t="s">
        <v>110</v>
      </c>
      <c r="E2439" s="4" t="n">
        <v>6473.69</v>
      </c>
      <c r="F2439" s="4" t="str">
        <f aca="false">INDEX(Data_Customers!$C$2:$C$602,MATCH(B2439,Data_Customers!$A$2:$A$602,0))</f>
        <v>Trade Account</v>
      </c>
      <c r="G2439" s="4" t="str">
        <f aca="false">INDEX(Data_Customers!$B$2:$B$602,MATCH(B2439,Data_Customers!$A$2:$A$602,0))</f>
        <v>Baker Home Improvements</v>
      </c>
    </row>
    <row r="2440" customFormat="false" ht="15" hidden="false" customHeight="false" outlineLevel="0" collapsed="false">
      <c r="A2440" s="4" t="s">
        <v>3522</v>
      </c>
      <c r="B2440" s="4" t="s">
        <v>632</v>
      </c>
      <c r="C2440" s="9" t="n">
        <v>46098</v>
      </c>
      <c r="D2440" s="4" t="s">
        <v>110</v>
      </c>
      <c r="E2440" s="4" t="n">
        <v>6292.26</v>
      </c>
      <c r="F2440" s="4" t="str">
        <f aca="false">INDEX(Data_Customers!$C$2:$C$602,MATCH(B2440,Data_Customers!$A$2:$A$602,0))</f>
        <v>Trade Account</v>
      </c>
      <c r="G2440" s="4" t="str">
        <f aca="false">INDEX(Data_Customers!$B$2:$B$602,MATCH(B2440,Data_Customers!$A$2:$A$602,0))</f>
        <v>Baker Home Improvements</v>
      </c>
    </row>
    <row r="2441" customFormat="false" ht="15" hidden="false" customHeight="false" outlineLevel="0" collapsed="false">
      <c r="A2441" s="4" t="s">
        <v>3523</v>
      </c>
      <c r="B2441" s="4" t="s">
        <v>634</v>
      </c>
      <c r="C2441" s="9" t="n">
        <v>45481</v>
      </c>
      <c r="D2441" s="4" t="s">
        <v>94</v>
      </c>
      <c r="E2441" s="4" t="n">
        <v>6914.21</v>
      </c>
      <c r="F2441" s="4" t="str">
        <f aca="false">INDEX(Data_Customers!$C$2:$C$602,MATCH(B2441,Data_Customers!$A$2:$A$602,0))</f>
        <v>Retail</v>
      </c>
      <c r="G2441" s="4" t="str">
        <f aca="false">INDEX(Data_Customers!$B$2:$B$602,MATCH(B2441,Data_Customers!$A$2:$A$602,0))</f>
        <v>Oliver Hughes</v>
      </c>
    </row>
    <row r="2442" customFormat="false" ht="15" hidden="false" customHeight="false" outlineLevel="0" collapsed="false">
      <c r="A2442" s="4" t="s">
        <v>3524</v>
      </c>
      <c r="B2442" s="4" t="s">
        <v>634</v>
      </c>
      <c r="C2442" s="9" t="n">
        <v>45449</v>
      </c>
      <c r="D2442" s="4" t="s">
        <v>94</v>
      </c>
      <c r="E2442" s="4" t="n">
        <v>481.23</v>
      </c>
      <c r="F2442" s="4" t="str">
        <f aca="false">INDEX(Data_Customers!$C$2:$C$602,MATCH(B2442,Data_Customers!$A$2:$A$602,0))</f>
        <v>Retail</v>
      </c>
      <c r="G2442" s="4" t="str">
        <f aca="false">INDEX(Data_Customers!$B$2:$B$602,MATCH(B2442,Data_Customers!$A$2:$A$602,0))</f>
        <v>Oliver Hughes</v>
      </c>
    </row>
    <row r="2443" customFormat="false" ht="15" hidden="false" customHeight="false" outlineLevel="0" collapsed="false">
      <c r="A2443" s="4" t="s">
        <v>3525</v>
      </c>
      <c r="B2443" s="4" t="s">
        <v>634</v>
      </c>
      <c r="C2443" s="9" t="n">
        <v>46199</v>
      </c>
      <c r="D2443" s="4" t="s">
        <v>94</v>
      </c>
      <c r="E2443" s="4" t="n">
        <v>4944.13</v>
      </c>
      <c r="F2443" s="4" t="str">
        <f aca="false">INDEX(Data_Customers!$C$2:$C$602,MATCH(B2443,Data_Customers!$A$2:$A$602,0))</f>
        <v>Retail</v>
      </c>
      <c r="G2443" s="4" t="str">
        <f aca="false">INDEX(Data_Customers!$B$2:$B$602,MATCH(B2443,Data_Customers!$A$2:$A$602,0))</f>
        <v>Oliver Hughes</v>
      </c>
    </row>
    <row r="2444" customFormat="false" ht="15" hidden="false" customHeight="false" outlineLevel="0" collapsed="false">
      <c r="A2444" s="4" t="s">
        <v>3526</v>
      </c>
      <c r="B2444" s="4" t="s">
        <v>634</v>
      </c>
      <c r="C2444" s="9" t="n">
        <v>45878</v>
      </c>
      <c r="D2444" s="4" t="s">
        <v>94</v>
      </c>
      <c r="E2444" s="4" t="n">
        <v>1752.12</v>
      </c>
      <c r="F2444" s="4" t="str">
        <f aca="false">INDEX(Data_Customers!$C$2:$C$602,MATCH(B2444,Data_Customers!$A$2:$A$602,0))</f>
        <v>Retail</v>
      </c>
      <c r="G2444" s="4" t="str">
        <f aca="false">INDEX(Data_Customers!$B$2:$B$602,MATCH(B2444,Data_Customers!$A$2:$A$602,0))</f>
        <v>Oliver Hughes</v>
      </c>
    </row>
    <row r="2445" customFormat="false" ht="15" hidden="false" customHeight="false" outlineLevel="0" collapsed="false">
      <c r="A2445" s="4" t="s">
        <v>3527</v>
      </c>
      <c r="B2445" s="4" t="s">
        <v>634</v>
      </c>
      <c r="C2445" s="9" t="n">
        <v>45365</v>
      </c>
      <c r="D2445" s="4" t="s">
        <v>94</v>
      </c>
      <c r="E2445" s="4" t="n">
        <v>3086</v>
      </c>
      <c r="F2445" s="4" t="str">
        <f aca="false">INDEX(Data_Customers!$C$2:$C$602,MATCH(B2445,Data_Customers!$A$2:$A$602,0))</f>
        <v>Retail</v>
      </c>
      <c r="G2445" s="4" t="str">
        <f aca="false">INDEX(Data_Customers!$B$2:$B$602,MATCH(B2445,Data_Customers!$A$2:$A$602,0))</f>
        <v>Oliver Hughes</v>
      </c>
    </row>
    <row r="2446" customFormat="false" ht="15" hidden="false" customHeight="false" outlineLevel="0" collapsed="false">
      <c r="A2446" s="4" t="s">
        <v>3528</v>
      </c>
      <c r="B2446" s="4" t="s">
        <v>634</v>
      </c>
      <c r="C2446" s="9" t="n">
        <v>45447</v>
      </c>
      <c r="D2446" s="4" t="s">
        <v>94</v>
      </c>
      <c r="E2446" s="4" t="n">
        <v>8960.32</v>
      </c>
      <c r="F2446" s="4" t="str">
        <f aca="false">INDEX(Data_Customers!$C$2:$C$602,MATCH(B2446,Data_Customers!$A$2:$A$602,0))</f>
        <v>Retail</v>
      </c>
      <c r="G2446" s="4" t="str">
        <f aca="false">INDEX(Data_Customers!$B$2:$B$602,MATCH(B2446,Data_Customers!$A$2:$A$602,0))</f>
        <v>Oliver Hughes</v>
      </c>
    </row>
    <row r="2447" customFormat="false" ht="15" hidden="false" customHeight="false" outlineLevel="0" collapsed="false">
      <c r="A2447" s="4" t="s">
        <v>3529</v>
      </c>
      <c r="B2447" s="4" t="s">
        <v>634</v>
      </c>
      <c r="C2447" s="9" t="n">
        <v>45976</v>
      </c>
      <c r="D2447" s="4" t="s">
        <v>94</v>
      </c>
      <c r="E2447" s="4" t="n">
        <v>4438.38</v>
      </c>
      <c r="F2447" s="4" t="str">
        <f aca="false">INDEX(Data_Customers!$C$2:$C$602,MATCH(B2447,Data_Customers!$A$2:$A$602,0))</f>
        <v>Retail</v>
      </c>
      <c r="G2447" s="4" t="str">
        <f aca="false">INDEX(Data_Customers!$B$2:$B$602,MATCH(B2447,Data_Customers!$A$2:$A$602,0))</f>
        <v>Oliver Hughes</v>
      </c>
    </row>
    <row r="2448" customFormat="false" ht="15" hidden="false" customHeight="false" outlineLevel="0" collapsed="false">
      <c r="A2448" s="4" t="s">
        <v>3530</v>
      </c>
      <c r="B2448" s="4" t="s">
        <v>634</v>
      </c>
      <c r="C2448" s="9" t="n">
        <v>46032</v>
      </c>
      <c r="D2448" s="4" t="s">
        <v>94</v>
      </c>
      <c r="E2448" s="4" t="n">
        <v>1908.66</v>
      </c>
      <c r="F2448" s="4" t="str">
        <f aca="false">INDEX(Data_Customers!$C$2:$C$602,MATCH(B2448,Data_Customers!$A$2:$A$602,0))</f>
        <v>Retail</v>
      </c>
      <c r="G2448" s="4" t="str">
        <f aca="false">INDEX(Data_Customers!$B$2:$B$602,MATCH(B2448,Data_Customers!$A$2:$A$602,0))</f>
        <v>Oliver Hughes</v>
      </c>
    </row>
    <row r="2449" customFormat="false" ht="15" hidden="false" customHeight="false" outlineLevel="0" collapsed="false">
      <c r="A2449" s="4" t="s">
        <v>3531</v>
      </c>
      <c r="B2449" s="4" t="s">
        <v>634</v>
      </c>
      <c r="C2449" s="9" t="n">
        <v>45678</v>
      </c>
      <c r="D2449" s="4" t="s">
        <v>94</v>
      </c>
      <c r="E2449" s="4" t="n">
        <v>896.85</v>
      </c>
      <c r="F2449" s="4" t="str">
        <f aca="false">INDEX(Data_Customers!$C$2:$C$602,MATCH(B2449,Data_Customers!$A$2:$A$602,0))</f>
        <v>Retail</v>
      </c>
      <c r="G2449" s="4" t="str">
        <f aca="false">INDEX(Data_Customers!$B$2:$B$602,MATCH(B2449,Data_Customers!$A$2:$A$602,0))</f>
        <v>Oliver Hughes</v>
      </c>
    </row>
    <row r="2450" customFormat="false" ht="15" hidden="false" customHeight="false" outlineLevel="0" collapsed="false">
      <c r="A2450" s="4" t="s">
        <v>3532</v>
      </c>
      <c r="B2450" s="4" t="s">
        <v>634</v>
      </c>
      <c r="C2450" s="9" t="n">
        <v>45930</v>
      </c>
      <c r="D2450" s="4" t="s">
        <v>94</v>
      </c>
      <c r="E2450" s="4" t="n">
        <v>4464.76</v>
      </c>
      <c r="F2450" s="4" t="str">
        <f aca="false">INDEX(Data_Customers!$C$2:$C$602,MATCH(B2450,Data_Customers!$A$2:$A$602,0))</f>
        <v>Retail</v>
      </c>
      <c r="G2450" s="4" t="str">
        <f aca="false">INDEX(Data_Customers!$B$2:$B$602,MATCH(B2450,Data_Customers!$A$2:$A$602,0))</f>
        <v>Oliver Hughes</v>
      </c>
    </row>
    <row r="2451" customFormat="false" ht="15" hidden="false" customHeight="false" outlineLevel="0" collapsed="false">
      <c r="A2451" s="4" t="s">
        <v>3533</v>
      </c>
      <c r="B2451" s="4" t="s">
        <v>634</v>
      </c>
      <c r="C2451" s="9" t="n">
        <v>45962</v>
      </c>
      <c r="D2451" s="4" t="s">
        <v>94</v>
      </c>
      <c r="E2451" s="4" t="n">
        <v>6117.68</v>
      </c>
      <c r="F2451" s="4" t="str">
        <f aca="false">INDEX(Data_Customers!$C$2:$C$602,MATCH(B2451,Data_Customers!$A$2:$A$602,0))</f>
        <v>Retail</v>
      </c>
      <c r="G2451" s="4" t="str">
        <f aca="false">INDEX(Data_Customers!$B$2:$B$602,MATCH(B2451,Data_Customers!$A$2:$A$602,0))</f>
        <v>Oliver Hughes</v>
      </c>
    </row>
    <row r="2452" customFormat="false" ht="15" hidden="false" customHeight="false" outlineLevel="0" collapsed="false">
      <c r="A2452" s="4" t="s">
        <v>3534</v>
      </c>
      <c r="B2452" s="4" t="s">
        <v>634</v>
      </c>
      <c r="C2452" s="9" t="n">
        <v>45473</v>
      </c>
      <c r="D2452" s="4" t="s">
        <v>94</v>
      </c>
      <c r="E2452" s="4" t="n">
        <v>434.73</v>
      </c>
      <c r="F2452" s="4" t="str">
        <f aca="false">INDEX(Data_Customers!$C$2:$C$602,MATCH(B2452,Data_Customers!$A$2:$A$602,0))</f>
        <v>Retail</v>
      </c>
      <c r="G2452" s="4" t="str">
        <f aca="false">INDEX(Data_Customers!$B$2:$B$602,MATCH(B2452,Data_Customers!$A$2:$A$602,0))</f>
        <v>Oliver Hughes</v>
      </c>
    </row>
    <row r="2453" customFormat="false" ht="15" hidden="false" customHeight="false" outlineLevel="0" collapsed="false">
      <c r="A2453" s="4" t="s">
        <v>3535</v>
      </c>
      <c r="B2453" s="4" t="s">
        <v>636</v>
      </c>
      <c r="C2453" s="9" t="n">
        <v>45843</v>
      </c>
      <c r="D2453" s="4" t="s">
        <v>103</v>
      </c>
      <c r="E2453" s="4" t="n">
        <v>6391.5</v>
      </c>
      <c r="F2453" s="4" t="str">
        <f aca="false">INDEX(Data_Customers!$C$2:$C$602,MATCH(B2453,Data_Customers!$A$2:$A$602,0))</f>
        <v>Contractor</v>
      </c>
      <c r="G2453" s="4" t="str">
        <f aca="false">INDEX(Data_Customers!$B$2:$B$602,MATCH(B2453,Data_Customers!$A$2:$A$602,0))</f>
        <v>Evans Builders Ltd</v>
      </c>
    </row>
    <row r="2454" customFormat="false" ht="15" hidden="false" customHeight="false" outlineLevel="0" collapsed="false">
      <c r="A2454" s="4" t="s">
        <v>3536</v>
      </c>
      <c r="B2454" s="4" t="s">
        <v>636</v>
      </c>
      <c r="C2454" s="9" t="n">
        <v>45840</v>
      </c>
      <c r="D2454" s="4" t="s">
        <v>103</v>
      </c>
      <c r="E2454" s="4" t="n">
        <v>4078.6</v>
      </c>
      <c r="F2454" s="4" t="str">
        <f aca="false">INDEX(Data_Customers!$C$2:$C$602,MATCH(B2454,Data_Customers!$A$2:$A$602,0))</f>
        <v>Contractor</v>
      </c>
      <c r="G2454" s="4" t="str">
        <f aca="false">INDEX(Data_Customers!$B$2:$B$602,MATCH(B2454,Data_Customers!$A$2:$A$602,0))</f>
        <v>Evans Builders Ltd</v>
      </c>
    </row>
    <row r="2455" customFormat="false" ht="15" hidden="false" customHeight="false" outlineLevel="0" collapsed="false">
      <c r="A2455" s="4" t="s">
        <v>3537</v>
      </c>
      <c r="B2455" s="4" t="s">
        <v>636</v>
      </c>
      <c r="C2455" s="9" t="n">
        <v>45626</v>
      </c>
      <c r="D2455" s="4" t="s">
        <v>103</v>
      </c>
      <c r="E2455" s="4" t="n">
        <v>3991.25</v>
      </c>
      <c r="F2455" s="4" t="str">
        <f aca="false">INDEX(Data_Customers!$C$2:$C$602,MATCH(B2455,Data_Customers!$A$2:$A$602,0))</f>
        <v>Contractor</v>
      </c>
      <c r="G2455" s="4" t="str">
        <f aca="false">INDEX(Data_Customers!$B$2:$B$602,MATCH(B2455,Data_Customers!$A$2:$A$602,0))</f>
        <v>Evans Builders Ltd</v>
      </c>
    </row>
    <row r="2456" customFormat="false" ht="15" hidden="false" customHeight="false" outlineLevel="0" collapsed="false">
      <c r="A2456" s="4" t="s">
        <v>3538</v>
      </c>
      <c r="B2456" s="4" t="s">
        <v>636</v>
      </c>
      <c r="C2456" s="9" t="n">
        <v>46149</v>
      </c>
      <c r="D2456" s="4" t="s">
        <v>103</v>
      </c>
      <c r="E2456" s="4" t="n">
        <v>3131.96</v>
      </c>
      <c r="F2456" s="4" t="str">
        <f aca="false">INDEX(Data_Customers!$C$2:$C$602,MATCH(B2456,Data_Customers!$A$2:$A$602,0))</f>
        <v>Contractor</v>
      </c>
      <c r="G2456" s="4" t="str">
        <f aca="false">INDEX(Data_Customers!$B$2:$B$602,MATCH(B2456,Data_Customers!$A$2:$A$602,0))</f>
        <v>Evans Builders Ltd</v>
      </c>
    </row>
    <row r="2457" customFormat="false" ht="15" hidden="false" customHeight="false" outlineLevel="0" collapsed="false">
      <c r="A2457" s="4" t="s">
        <v>3539</v>
      </c>
      <c r="B2457" s="4" t="s">
        <v>636</v>
      </c>
      <c r="C2457" s="9" t="n">
        <v>45473</v>
      </c>
      <c r="D2457" s="4" t="s">
        <v>103</v>
      </c>
      <c r="E2457" s="4" t="n">
        <v>11819.97</v>
      </c>
      <c r="F2457" s="4" t="str">
        <f aca="false">INDEX(Data_Customers!$C$2:$C$602,MATCH(B2457,Data_Customers!$A$2:$A$602,0))</f>
        <v>Contractor</v>
      </c>
      <c r="G2457" s="4" t="str">
        <f aca="false">INDEX(Data_Customers!$B$2:$B$602,MATCH(B2457,Data_Customers!$A$2:$A$602,0))</f>
        <v>Evans Builders Ltd</v>
      </c>
    </row>
    <row r="2458" customFormat="false" ht="15" hidden="false" customHeight="false" outlineLevel="0" collapsed="false">
      <c r="A2458" s="4" t="s">
        <v>3540</v>
      </c>
      <c r="B2458" s="4" t="s">
        <v>636</v>
      </c>
      <c r="C2458" s="9" t="n">
        <v>45627</v>
      </c>
      <c r="D2458" s="4" t="s">
        <v>103</v>
      </c>
      <c r="E2458" s="4" t="n">
        <v>4608.21</v>
      </c>
      <c r="F2458" s="4" t="str">
        <f aca="false">INDEX(Data_Customers!$C$2:$C$602,MATCH(B2458,Data_Customers!$A$2:$A$602,0))</f>
        <v>Contractor</v>
      </c>
      <c r="G2458" s="4" t="str">
        <f aca="false">INDEX(Data_Customers!$B$2:$B$602,MATCH(B2458,Data_Customers!$A$2:$A$602,0))</f>
        <v>Evans Builders Ltd</v>
      </c>
    </row>
    <row r="2459" customFormat="false" ht="15" hidden="false" customHeight="false" outlineLevel="0" collapsed="false">
      <c r="A2459" s="4" t="s">
        <v>3541</v>
      </c>
      <c r="B2459" s="4" t="s">
        <v>636</v>
      </c>
      <c r="C2459" s="9" t="n">
        <v>45737</v>
      </c>
      <c r="D2459" s="4" t="s">
        <v>103</v>
      </c>
      <c r="E2459" s="4" t="n">
        <v>923.76</v>
      </c>
      <c r="F2459" s="4" t="str">
        <f aca="false">INDEX(Data_Customers!$C$2:$C$602,MATCH(B2459,Data_Customers!$A$2:$A$602,0))</f>
        <v>Contractor</v>
      </c>
      <c r="G2459" s="4" t="str">
        <f aca="false">INDEX(Data_Customers!$B$2:$B$602,MATCH(B2459,Data_Customers!$A$2:$A$602,0))</f>
        <v>Evans Builders Ltd</v>
      </c>
    </row>
    <row r="2460" customFormat="false" ht="15" hidden="false" customHeight="false" outlineLevel="0" collapsed="false">
      <c r="A2460" s="4" t="s">
        <v>3542</v>
      </c>
      <c r="B2460" s="4" t="s">
        <v>636</v>
      </c>
      <c r="C2460" s="9" t="n">
        <v>45917</v>
      </c>
      <c r="D2460" s="4" t="s">
        <v>103</v>
      </c>
      <c r="E2460" s="4" t="n">
        <v>1943.87</v>
      </c>
      <c r="F2460" s="4" t="str">
        <f aca="false">INDEX(Data_Customers!$C$2:$C$602,MATCH(B2460,Data_Customers!$A$2:$A$602,0))</f>
        <v>Contractor</v>
      </c>
      <c r="G2460" s="4" t="str">
        <f aca="false">INDEX(Data_Customers!$B$2:$B$602,MATCH(B2460,Data_Customers!$A$2:$A$602,0))</f>
        <v>Evans Builders Ltd</v>
      </c>
    </row>
    <row r="2461" customFormat="false" ht="15" hidden="false" customHeight="false" outlineLevel="0" collapsed="false">
      <c r="A2461" s="4" t="s">
        <v>3543</v>
      </c>
      <c r="B2461" s="4" t="s">
        <v>636</v>
      </c>
      <c r="C2461" s="9" t="n">
        <v>45475</v>
      </c>
      <c r="D2461" s="4" t="s">
        <v>103</v>
      </c>
      <c r="E2461" s="4" t="n">
        <v>822.84</v>
      </c>
      <c r="F2461" s="4" t="str">
        <f aca="false">INDEX(Data_Customers!$C$2:$C$602,MATCH(B2461,Data_Customers!$A$2:$A$602,0))</f>
        <v>Contractor</v>
      </c>
      <c r="G2461" s="4" t="str">
        <f aca="false">INDEX(Data_Customers!$B$2:$B$602,MATCH(B2461,Data_Customers!$A$2:$A$602,0))</f>
        <v>Evans Builders Ltd</v>
      </c>
    </row>
    <row r="2462" customFormat="false" ht="15" hidden="false" customHeight="false" outlineLevel="0" collapsed="false">
      <c r="A2462" s="4" t="s">
        <v>3544</v>
      </c>
      <c r="B2462" s="4" t="s">
        <v>636</v>
      </c>
      <c r="C2462" s="9" t="n">
        <v>45309</v>
      </c>
      <c r="D2462" s="4" t="s">
        <v>103</v>
      </c>
      <c r="E2462" s="4" t="n">
        <v>6586.76</v>
      </c>
      <c r="F2462" s="4" t="str">
        <f aca="false">INDEX(Data_Customers!$C$2:$C$602,MATCH(B2462,Data_Customers!$A$2:$A$602,0))</f>
        <v>Contractor</v>
      </c>
      <c r="G2462" s="4" t="str">
        <f aca="false">INDEX(Data_Customers!$B$2:$B$602,MATCH(B2462,Data_Customers!$A$2:$A$602,0))</f>
        <v>Evans Builders Ltd</v>
      </c>
    </row>
    <row r="2463" customFormat="false" ht="15" hidden="false" customHeight="false" outlineLevel="0" collapsed="false">
      <c r="A2463" s="4" t="s">
        <v>3545</v>
      </c>
      <c r="B2463" s="4" t="s">
        <v>636</v>
      </c>
      <c r="C2463" s="9" t="n">
        <v>45551</v>
      </c>
      <c r="D2463" s="4" t="s">
        <v>103</v>
      </c>
      <c r="E2463" s="4" t="n">
        <v>7230.45</v>
      </c>
      <c r="F2463" s="4" t="str">
        <f aca="false">INDEX(Data_Customers!$C$2:$C$602,MATCH(B2463,Data_Customers!$A$2:$A$602,0))</f>
        <v>Contractor</v>
      </c>
      <c r="G2463" s="4" t="str">
        <f aca="false">INDEX(Data_Customers!$B$2:$B$602,MATCH(B2463,Data_Customers!$A$2:$A$602,0))</f>
        <v>Evans Builders Ltd</v>
      </c>
    </row>
    <row r="2464" customFormat="false" ht="15" hidden="false" customHeight="false" outlineLevel="0" collapsed="false">
      <c r="A2464" s="4" t="s">
        <v>3546</v>
      </c>
      <c r="B2464" s="4" t="s">
        <v>636</v>
      </c>
      <c r="C2464" s="9" t="n">
        <v>45774</v>
      </c>
      <c r="D2464" s="4" t="s">
        <v>103</v>
      </c>
      <c r="E2464" s="4" t="n">
        <v>11329.34</v>
      </c>
      <c r="F2464" s="4" t="str">
        <f aca="false">INDEX(Data_Customers!$C$2:$C$602,MATCH(B2464,Data_Customers!$A$2:$A$602,0))</f>
        <v>Contractor</v>
      </c>
      <c r="G2464" s="4" t="str">
        <f aca="false">INDEX(Data_Customers!$B$2:$B$602,MATCH(B2464,Data_Customers!$A$2:$A$602,0))</f>
        <v>Evans Builders Ltd</v>
      </c>
    </row>
    <row r="2465" customFormat="false" ht="15" hidden="false" customHeight="false" outlineLevel="0" collapsed="false">
      <c r="A2465" s="4" t="s">
        <v>3547</v>
      </c>
      <c r="B2465" s="4" t="s">
        <v>636</v>
      </c>
      <c r="C2465" s="9" t="n">
        <v>45881</v>
      </c>
      <c r="D2465" s="4" t="s">
        <v>103</v>
      </c>
      <c r="E2465" s="4" t="n">
        <v>2853.13</v>
      </c>
      <c r="F2465" s="4" t="str">
        <f aca="false">INDEX(Data_Customers!$C$2:$C$602,MATCH(B2465,Data_Customers!$A$2:$A$602,0))</f>
        <v>Contractor</v>
      </c>
      <c r="G2465" s="4" t="str">
        <f aca="false">INDEX(Data_Customers!$B$2:$B$602,MATCH(B2465,Data_Customers!$A$2:$A$602,0))</f>
        <v>Evans Builders Ltd</v>
      </c>
    </row>
    <row r="2466" customFormat="false" ht="15" hidden="false" customHeight="false" outlineLevel="0" collapsed="false">
      <c r="A2466" s="4" t="s">
        <v>3548</v>
      </c>
      <c r="B2466" s="4" t="s">
        <v>636</v>
      </c>
      <c r="C2466" s="9" t="n">
        <v>45516</v>
      </c>
      <c r="D2466" s="4" t="s">
        <v>103</v>
      </c>
      <c r="E2466" s="4" t="n">
        <v>1493.18</v>
      </c>
      <c r="F2466" s="4" t="str">
        <f aca="false">INDEX(Data_Customers!$C$2:$C$602,MATCH(B2466,Data_Customers!$A$2:$A$602,0))</f>
        <v>Contractor</v>
      </c>
      <c r="G2466" s="4" t="str">
        <f aca="false">INDEX(Data_Customers!$B$2:$B$602,MATCH(B2466,Data_Customers!$A$2:$A$602,0))</f>
        <v>Evans Builders Ltd</v>
      </c>
    </row>
    <row r="2467" customFormat="false" ht="15" hidden="false" customHeight="false" outlineLevel="0" collapsed="false">
      <c r="A2467" s="4" t="s">
        <v>3549</v>
      </c>
      <c r="B2467" s="4" t="s">
        <v>637</v>
      </c>
      <c r="C2467" s="9" t="n">
        <v>45490</v>
      </c>
      <c r="D2467" s="4" t="s">
        <v>79</v>
      </c>
      <c r="E2467" s="4" t="n">
        <v>5326.92</v>
      </c>
      <c r="F2467" s="4" t="str">
        <f aca="false">INDEX(Data_Customers!$C$2:$C$602,MATCH(B2467,Data_Customers!$A$2:$A$602,0))</f>
        <v>Retail</v>
      </c>
      <c r="G2467" s="4" t="str">
        <f aca="false">INDEX(Data_Customers!$B$2:$B$602,MATCH(B2467,Data_Customers!$A$2:$A$602,0))</f>
        <v>Aisha Brown</v>
      </c>
    </row>
    <row r="2468" customFormat="false" ht="15" hidden="false" customHeight="false" outlineLevel="0" collapsed="false">
      <c r="A2468" s="4" t="s">
        <v>3550</v>
      </c>
      <c r="B2468" s="4" t="s">
        <v>637</v>
      </c>
      <c r="C2468" s="9" t="n">
        <v>45542</v>
      </c>
      <c r="D2468" s="4" t="s">
        <v>79</v>
      </c>
      <c r="E2468" s="4" t="n">
        <v>10931.64</v>
      </c>
      <c r="F2468" s="4" t="str">
        <f aca="false">INDEX(Data_Customers!$C$2:$C$602,MATCH(B2468,Data_Customers!$A$2:$A$602,0))</f>
        <v>Retail</v>
      </c>
      <c r="G2468" s="4" t="str">
        <f aca="false">INDEX(Data_Customers!$B$2:$B$602,MATCH(B2468,Data_Customers!$A$2:$A$602,0))</f>
        <v>Aisha Brown</v>
      </c>
    </row>
    <row r="2469" customFormat="false" ht="15" hidden="false" customHeight="false" outlineLevel="0" collapsed="false">
      <c r="A2469" s="4" t="s">
        <v>3551</v>
      </c>
      <c r="B2469" s="4" t="s">
        <v>637</v>
      </c>
      <c r="C2469" s="9" t="n">
        <v>45467</v>
      </c>
      <c r="D2469" s="4" t="s">
        <v>79</v>
      </c>
      <c r="E2469" s="4" t="n">
        <v>10997.63</v>
      </c>
      <c r="F2469" s="4" t="str">
        <f aca="false">INDEX(Data_Customers!$C$2:$C$602,MATCH(B2469,Data_Customers!$A$2:$A$602,0))</f>
        <v>Retail</v>
      </c>
      <c r="G2469" s="4" t="str">
        <f aca="false">INDEX(Data_Customers!$B$2:$B$602,MATCH(B2469,Data_Customers!$A$2:$A$602,0))</f>
        <v>Aisha Brown</v>
      </c>
    </row>
    <row r="2470" customFormat="false" ht="15" hidden="false" customHeight="false" outlineLevel="0" collapsed="false">
      <c r="A2470" s="4" t="s">
        <v>3552</v>
      </c>
      <c r="B2470" s="4" t="s">
        <v>637</v>
      </c>
      <c r="C2470" s="9" t="n">
        <v>45541</v>
      </c>
      <c r="D2470" s="4" t="s">
        <v>79</v>
      </c>
      <c r="E2470" s="4" t="n">
        <v>2939.92</v>
      </c>
      <c r="F2470" s="4" t="str">
        <f aca="false">INDEX(Data_Customers!$C$2:$C$602,MATCH(B2470,Data_Customers!$A$2:$A$602,0))</f>
        <v>Retail</v>
      </c>
      <c r="G2470" s="4" t="str">
        <f aca="false">INDEX(Data_Customers!$B$2:$B$602,MATCH(B2470,Data_Customers!$A$2:$A$602,0))</f>
        <v>Aisha Brown</v>
      </c>
    </row>
    <row r="2471" customFormat="false" ht="15" hidden="false" customHeight="false" outlineLevel="0" collapsed="false">
      <c r="A2471" s="4" t="s">
        <v>3553</v>
      </c>
      <c r="B2471" s="4" t="s">
        <v>637</v>
      </c>
      <c r="C2471" s="9" t="n">
        <v>46195</v>
      </c>
      <c r="D2471" s="4" t="s">
        <v>79</v>
      </c>
      <c r="E2471" s="4" t="n">
        <v>7617.25</v>
      </c>
      <c r="F2471" s="4" t="str">
        <f aca="false">INDEX(Data_Customers!$C$2:$C$602,MATCH(B2471,Data_Customers!$A$2:$A$602,0))</f>
        <v>Retail</v>
      </c>
      <c r="G2471" s="4" t="str">
        <f aca="false">INDEX(Data_Customers!$B$2:$B$602,MATCH(B2471,Data_Customers!$A$2:$A$602,0))</f>
        <v>Aisha Brown</v>
      </c>
    </row>
    <row r="2472" customFormat="false" ht="15" hidden="false" customHeight="false" outlineLevel="0" collapsed="false">
      <c r="A2472" s="4" t="s">
        <v>3554</v>
      </c>
      <c r="B2472" s="4" t="s">
        <v>637</v>
      </c>
      <c r="C2472" s="9" t="n">
        <v>45809</v>
      </c>
      <c r="D2472" s="4" t="s">
        <v>79</v>
      </c>
      <c r="E2472" s="4" t="n">
        <v>5715.79</v>
      </c>
      <c r="F2472" s="4" t="str">
        <f aca="false">INDEX(Data_Customers!$C$2:$C$602,MATCH(B2472,Data_Customers!$A$2:$A$602,0))</f>
        <v>Retail</v>
      </c>
      <c r="G2472" s="4" t="str">
        <f aca="false">INDEX(Data_Customers!$B$2:$B$602,MATCH(B2472,Data_Customers!$A$2:$A$602,0))</f>
        <v>Aisha Brown</v>
      </c>
    </row>
    <row r="2473" customFormat="false" ht="15" hidden="false" customHeight="false" outlineLevel="0" collapsed="false">
      <c r="A2473" s="4" t="s">
        <v>3555</v>
      </c>
      <c r="B2473" s="4" t="s">
        <v>637</v>
      </c>
      <c r="C2473" s="9" t="n">
        <v>45699</v>
      </c>
      <c r="D2473" s="4" t="s">
        <v>79</v>
      </c>
      <c r="E2473" s="4" t="n">
        <v>1726.27</v>
      </c>
      <c r="F2473" s="4" t="str">
        <f aca="false">INDEX(Data_Customers!$C$2:$C$602,MATCH(B2473,Data_Customers!$A$2:$A$602,0))</f>
        <v>Retail</v>
      </c>
      <c r="G2473" s="4" t="str">
        <f aca="false">INDEX(Data_Customers!$B$2:$B$602,MATCH(B2473,Data_Customers!$A$2:$A$602,0))</f>
        <v>Aisha Brown</v>
      </c>
    </row>
    <row r="2474" customFormat="false" ht="15" hidden="false" customHeight="false" outlineLevel="0" collapsed="false">
      <c r="A2474" s="4" t="s">
        <v>3556</v>
      </c>
      <c r="B2474" s="4" t="s">
        <v>637</v>
      </c>
      <c r="C2474" s="9" t="n">
        <v>45486</v>
      </c>
      <c r="D2474" s="4" t="s">
        <v>79</v>
      </c>
      <c r="E2474" s="4" t="n">
        <v>2139</v>
      </c>
      <c r="F2474" s="4" t="str">
        <f aca="false">INDEX(Data_Customers!$C$2:$C$602,MATCH(B2474,Data_Customers!$A$2:$A$602,0))</f>
        <v>Retail</v>
      </c>
      <c r="G2474" s="4" t="str">
        <f aca="false">INDEX(Data_Customers!$B$2:$B$602,MATCH(B2474,Data_Customers!$A$2:$A$602,0))</f>
        <v>Aisha Brown</v>
      </c>
    </row>
    <row r="2475" customFormat="false" ht="15" hidden="false" customHeight="false" outlineLevel="0" collapsed="false">
      <c r="A2475" s="4" t="s">
        <v>3557</v>
      </c>
      <c r="B2475" s="4" t="s">
        <v>641</v>
      </c>
      <c r="C2475" s="9" t="n">
        <v>45833</v>
      </c>
      <c r="D2475" s="4" t="s">
        <v>103</v>
      </c>
      <c r="E2475" s="4" t="n">
        <v>3754.68</v>
      </c>
      <c r="F2475" s="4" t="str">
        <f aca="false">INDEX(Data_Customers!$C$2:$C$602,MATCH(B2475,Data_Customers!$A$2:$A$602,0))</f>
        <v>Retail</v>
      </c>
      <c r="G2475" s="4" t="str">
        <f aca="false">INDEX(Data_Customers!$B$2:$B$602,MATCH(B2475,Data_Customers!$A$2:$A$602,0))</f>
        <v>Laura Baker</v>
      </c>
    </row>
    <row r="2476" customFormat="false" ht="15" hidden="false" customHeight="false" outlineLevel="0" collapsed="false">
      <c r="A2476" s="4" t="s">
        <v>3558</v>
      </c>
      <c r="B2476" s="4" t="s">
        <v>641</v>
      </c>
      <c r="C2476" s="9" t="n">
        <v>45686</v>
      </c>
      <c r="D2476" s="4" t="s">
        <v>103</v>
      </c>
      <c r="E2476" s="4" t="n">
        <v>410.06</v>
      </c>
      <c r="F2476" s="4" t="str">
        <f aca="false">INDEX(Data_Customers!$C$2:$C$602,MATCH(B2476,Data_Customers!$A$2:$A$602,0))</f>
        <v>Retail</v>
      </c>
      <c r="G2476" s="4" t="str">
        <f aca="false">INDEX(Data_Customers!$B$2:$B$602,MATCH(B2476,Data_Customers!$A$2:$A$602,0))</f>
        <v>Laura Baker</v>
      </c>
    </row>
    <row r="2477" customFormat="false" ht="15" hidden="false" customHeight="false" outlineLevel="0" collapsed="false">
      <c r="A2477" s="4" t="s">
        <v>3559</v>
      </c>
      <c r="B2477" s="4" t="s">
        <v>641</v>
      </c>
      <c r="C2477" s="9" t="n">
        <v>45724</v>
      </c>
      <c r="D2477" s="4" t="s">
        <v>103</v>
      </c>
      <c r="E2477" s="4" t="n">
        <v>5635.54</v>
      </c>
      <c r="F2477" s="4" t="str">
        <f aca="false">INDEX(Data_Customers!$C$2:$C$602,MATCH(B2477,Data_Customers!$A$2:$A$602,0))</f>
        <v>Retail</v>
      </c>
      <c r="G2477" s="4" t="str">
        <f aca="false">INDEX(Data_Customers!$B$2:$B$602,MATCH(B2477,Data_Customers!$A$2:$A$602,0))</f>
        <v>Laura Baker</v>
      </c>
    </row>
    <row r="2478" customFormat="false" ht="15" hidden="false" customHeight="false" outlineLevel="0" collapsed="false">
      <c r="A2478" s="4" t="s">
        <v>3560</v>
      </c>
      <c r="B2478" s="4" t="s">
        <v>641</v>
      </c>
      <c r="C2478" s="9" t="n">
        <v>45394</v>
      </c>
      <c r="D2478" s="4" t="s">
        <v>103</v>
      </c>
      <c r="E2478" s="4" t="n">
        <v>5999.3</v>
      </c>
      <c r="F2478" s="4" t="str">
        <f aca="false">INDEX(Data_Customers!$C$2:$C$602,MATCH(B2478,Data_Customers!$A$2:$A$602,0))</f>
        <v>Retail</v>
      </c>
      <c r="G2478" s="4" t="str">
        <f aca="false">INDEX(Data_Customers!$B$2:$B$602,MATCH(B2478,Data_Customers!$A$2:$A$602,0))</f>
        <v>Laura Baker</v>
      </c>
    </row>
    <row r="2479" customFormat="false" ht="15" hidden="false" customHeight="false" outlineLevel="0" collapsed="false">
      <c r="A2479" s="4" t="s">
        <v>3561</v>
      </c>
      <c r="B2479" s="4" t="s">
        <v>641</v>
      </c>
      <c r="C2479" s="9" t="n">
        <v>45913</v>
      </c>
      <c r="D2479" s="4" t="s">
        <v>103</v>
      </c>
      <c r="E2479" s="4" t="n">
        <v>6636.06</v>
      </c>
      <c r="F2479" s="4" t="str">
        <f aca="false">INDEX(Data_Customers!$C$2:$C$602,MATCH(B2479,Data_Customers!$A$2:$A$602,0))</f>
        <v>Retail</v>
      </c>
      <c r="G2479" s="4" t="str">
        <f aca="false">INDEX(Data_Customers!$B$2:$B$602,MATCH(B2479,Data_Customers!$A$2:$A$602,0))</f>
        <v>Laura Baker</v>
      </c>
    </row>
    <row r="2480" customFormat="false" ht="15" hidden="false" customHeight="false" outlineLevel="0" collapsed="false">
      <c r="A2480" s="4" t="s">
        <v>3562</v>
      </c>
      <c r="B2480" s="4" t="s">
        <v>641</v>
      </c>
      <c r="C2480" s="9" t="n">
        <v>45721</v>
      </c>
      <c r="D2480" s="4" t="s">
        <v>103</v>
      </c>
      <c r="E2480" s="4" t="n">
        <v>8144.25</v>
      </c>
      <c r="F2480" s="4" t="str">
        <f aca="false">INDEX(Data_Customers!$C$2:$C$602,MATCH(B2480,Data_Customers!$A$2:$A$602,0))</f>
        <v>Retail</v>
      </c>
      <c r="G2480" s="4" t="str">
        <f aca="false">INDEX(Data_Customers!$B$2:$B$602,MATCH(B2480,Data_Customers!$A$2:$A$602,0))</f>
        <v>Laura Baker</v>
      </c>
    </row>
    <row r="2481" customFormat="false" ht="15" hidden="false" customHeight="false" outlineLevel="0" collapsed="false">
      <c r="A2481" s="4" t="s">
        <v>3563</v>
      </c>
      <c r="B2481" s="4" t="s">
        <v>641</v>
      </c>
      <c r="C2481" s="9" t="n">
        <v>46025</v>
      </c>
      <c r="D2481" s="4" t="s">
        <v>103</v>
      </c>
      <c r="E2481" s="4" t="n">
        <v>2438.83</v>
      </c>
      <c r="F2481" s="4" t="str">
        <f aca="false">INDEX(Data_Customers!$C$2:$C$602,MATCH(B2481,Data_Customers!$A$2:$A$602,0))</f>
        <v>Retail</v>
      </c>
      <c r="G2481" s="4" t="str">
        <f aca="false">INDEX(Data_Customers!$B$2:$B$602,MATCH(B2481,Data_Customers!$A$2:$A$602,0))</f>
        <v>Laura Baker</v>
      </c>
    </row>
    <row r="2482" customFormat="false" ht="15" hidden="false" customHeight="false" outlineLevel="0" collapsed="false">
      <c r="A2482" s="4" t="s">
        <v>3564</v>
      </c>
      <c r="B2482" s="4" t="s">
        <v>641</v>
      </c>
      <c r="C2482" s="9" t="n">
        <v>46004</v>
      </c>
      <c r="D2482" s="4" t="s">
        <v>103</v>
      </c>
      <c r="E2482" s="4" t="n">
        <v>5496.05</v>
      </c>
      <c r="F2482" s="4" t="str">
        <f aca="false">INDEX(Data_Customers!$C$2:$C$602,MATCH(B2482,Data_Customers!$A$2:$A$602,0))</f>
        <v>Retail</v>
      </c>
      <c r="G2482" s="4" t="str">
        <f aca="false">INDEX(Data_Customers!$B$2:$B$602,MATCH(B2482,Data_Customers!$A$2:$A$602,0))</f>
        <v>Laura Baker</v>
      </c>
    </row>
    <row r="2483" customFormat="false" ht="15" hidden="false" customHeight="false" outlineLevel="0" collapsed="false">
      <c r="A2483" s="4" t="s">
        <v>3565</v>
      </c>
      <c r="B2483" s="4" t="s">
        <v>641</v>
      </c>
      <c r="C2483" s="9" t="n">
        <v>45433</v>
      </c>
      <c r="D2483" s="4" t="s">
        <v>103</v>
      </c>
      <c r="E2483" s="4" t="n">
        <v>7665.75</v>
      </c>
      <c r="F2483" s="4" t="str">
        <f aca="false">INDEX(Data_Customers!$C$2:$C$602,MATCH(B2483,Data_Customers!$A$2:$A$602,0))</f>
        <v>Retail</v>
      </c>
      <c r="G2483" s="4" t="str">
        <f aca="false">INDEX(Data_Customers!$B$2:$B$602,MATCH(B2483,Data_Customers!$A$2:$A$602,0))</f>
        <v>Laura Baker</v>
      </c>
    </row>
    <row r="2484" customFormat="false" ht="15" hidden="false" customHeight="false" outlineLevel="0" collapsed="false">
      <c r="A2484" s="4" t="s">
        <v>3566</v>
      </c>
      <c r="B2484" s="4" t="s">
        <v>641</v>
      </c>
      <c r="C2484" s="9" t="n">
        <v>45871</v>
      </c>
      <c r="D2484" s="4" t="s">
        <v>103</v>
      </c>
      <c r="E2484" s="4" t="n">
        <v>3649.45</v>
      </c>
      <c r="F2484" s="4" t="str">
        <f aca="false">INDEX(Data_Customers!$C$2:$C$602,MATCH(B2484,Data_Customers!$A$2:$A$602,0))</f>
        <v>Retail</v>
      </c>
      <c r="G2484" s="4" t="str">
        <f aca="false">INDEX(Data_Customers!$B$2:$B$602,MATCH(B2484,Data_Customers!$A$2:$A$602,0))</f>
        <v>Laura Baker</v>
      </c>
    </row>
    <row r="2485" customFormat="false" ht="15" hidden="false" customHeight="false" outlineLevel="0" collapsed="false">
      <c r="A2485" s="4" t="s">
        <v>3567</v>
      </c>
      <c r="B2485" s="4" t="s">
        <v>641</v>
      </c>
      <c r="C2485" s="9" t="n">
        <v>45979</v>
      </c>
      <c r="D2485" s="4" t="s">
        <v>103</v>
      </c>
      <c r="E2485" s="4" t="n">
        <v>9440.02</v>
      </c>
      <c r="F2485" s="4" t="str">
        <f aca="false">INDEX(Data_Customers!$C$2:$C$602,MATCH(B2485,Data_Customers!$A$2:$A$602,0))</f>
        <v>Retail</v>
      </c>
      <c r="G2485" s="4" t="str">
        <f aca="false">INDEX(Data_Customers!$B$2:$B$602,MATCH(B2485,Data_Customers!$A$2:$A$602,0))</f>
        <v>Laura Baker</v>
      </c>
    </row>
    <row r="2486" customFormat="false" ht="15" hidden="false" customHeight="false" outlineLevel="0" collapsed="false">
      <c r="A2486" s="4" t="s">
        <v>3568</v>
      </c>
      <c r="B2486" s="4" t="s">
        <v>641</v>
      </c>
      <c r="C2486" s="9" t="n">
        <v>45315</v>
      </c>
      <c r="D2486" s="4" t="s">
        <v>103</v>
      </c>
      <c r="E2486" s="4" t="n">
        <v>9427.82</v>
      </c>
      <c r="F2486" s="4" t="str">
        <f aca="false">INDEX(Data_Customers!$C$2:$C$602,MATCH(B2486,Data_Customers!$A$2:$A$602,0))</f>
        <v>Retail</v>
      </c>
      <c r="G2486" s="4" t="str">
        <f aca="false">INDEX(Data_Customers!$B$2:$B$602,MATCH(B2486,Data_Customers!$A$2:$A$602,0))</f>
        <v>Laura Baker</v>
      </c>
    </row>
    <row r="2487" customFormat="false" ht="15" hidden="false" customHeight="false" outlineLevel="0" collapsed="false">
      <c r="A2487" s="4" t="s">
        <v>3569</v>
      </c>
      <c r="B2487" s="4" t="s">
        <v>641</v>
      </c>
      <c r="C2487" s="9" t="n">
        <v>45603</v>
      </c>
      <c r="D2487" s="4" t="s">
        <v>103</v>
      </c>
      <c r="E2487" s="4" t="n">
        <v>1464.45</v>
      </c>
      <c r="F2487" s="4" t="str">
        <f aca="false">INDEX(Data_Customers!$C$2:$C$602,MATCH(B2487,Data_Customers!$A$2:$A$602,0))</f>
        <v>Retail</v>
      </c>
      <c r="G2487" s="4" t="str">
        <f aca="false">INDEX(Data_Customers!$B$2:$B$602,MATCH(B2487,Data_Customers!$A$2:$A$602,0))</f>
        <v>Laura Baker</v>
      </c>
    </row>
    <row r="2488" customFormat="false" ht="15" hidden="false" customHeight="false" outlineLevel="0" collapsed="false">
      <c r="A2488" s="4" t="s">
        <v>3570</v>
      </c>
      <c r="B2488" s="4" t="s">
        <v>643</v>
      </c>
      <c r="C2488" s="9" t="n">
        <v>45858</v>
      </c>
      <c r="D2488" s="4" t="s">
        <v>110</v>
      </c>
      <c r="E2488" s="4" t="n">
        <v>13014.72</v>
      </c>
      <c r="F2488" s="4" t="str">
        <f aca="false">INDEX(Data_Customers!$C$2:$C$602,MATCH(B2488,Data_Customers!$A$2:$A$602,0))</f>
        <v>Trade Account</v>
      </c>
      <c r="G2488" s="4" t="str">
        <f aca="false">INDEX(Data_Customers!$B$2:$B$602,MATCH(B2488,Data_Customers!$A$2:$A$602,0))</f>
        <v>Reid Construction</v>
      </c>
    </row>
    <row r="2489" customFormat="false" ht="15" hidden="false" customHeight="false" outlineLevel="0" collapsed="false">
      <c r="A2489" s="4" t="s">
        <v>3571</v>
      </c>
      <c r="B2489" s="4" t="s">
        <v>644</v>
      </c>
      <c r="C2489" s="9" t="n">
        <v>45407</v>
      </c>
      <c r="D2489" s="4" t="s">
        <v>79</v>
      </c>
      <c r="E2489" s="4" t="n">
        <v>7651.59</v>
      </c>
      <c r="F2489" s="4" t="str">
        <f aca="false">INDEX(Data_Customers!$C$2:$C$602,MATCH(B2489,Data_Customers!$A$2:$A$602,0))</f>
        <v>Trade Account</v>
      </c>
      <c r="G2489" s="4" t="str">
        <f aca="false">INDEX(Data_Customers!$B$2:$B$602,MATCH(B2489,Data_Customers!$A$2:$A$602,0))</f>
        <v>Brown Builders Ltd</v>
      </c>
    </row>
    <row r="2490" customFormat="false" ht="15" hidden="false" customHeight="false" outlineLevel="0" collapsed="false">
      <c r="A2490" s="4" t="s">
        <v>3572</v>
      </c>
      <c r="B2490" s="4" t="s">
        <v>644</v>
      </c>
      <c r="C2490" s="9" t="n">
        <v>45700</v>
      </c>
      <c r="D2490" s="4" t="s">
        <v>79</v>
      </c>
      <c r="E2490" s="4" t="n">
        <v>7036.28</v>
      </c>
      <c r="F2490" s="4" t="str">
        <f aca="false">INDEX(Data_Customers!$C$2:$C$602,MATCH(B2490,Data_Customers!$A$2:$A$602,0))</f>
        <v>Trade Account</v>
      </c>
      <c r="G2490" s="4" t="str">
        <f aca="false">INDEX(Data_Customers!$B$2:$B$602,MATCH(B2490,Data_Customers!$A$2:$A$602,0))</f>
        <v>Brown Builders Ltd</v>
      </c>
    </row>
    <row r="2491" customFormat="false" ht="15" hidden="false" customHeight="false" outlineLevel="0" collapsed="false">
      <c r="A2491" s="4" t="s">
        <v>3573</v>
      </c>
      <c r="B2491" s="4" t="s">
        <v>644</v>
      </c>
      <c r="C2491" s="9" t="n">
        <v>45615</v>
      </c>
      <c r="D2491" s="4" t="s">
        <v>79</v>
      </c>
      <c r="E2491" s="4" t="n">
        <v>4193.8</v>
      </c>
      <c r="F2491" s="4" t="str">
        <f aca="false">INDEX(Data_Customers!$C$2:$C$602,MATCH(B2491,Data_Customers!$A$2:$A$602,0))</f>
        <v>Trade Account</v>
      </c>
      <c r="G2491" s="4" t="str">
        <f aca="false">INDEX(Data_Customers!$B$2:$B$602,MATCH(B2491,Data_Customers!$A$2:$A$602,0))</f>
        <v>Brown Builders Ltd</v>
      </c>
    </row>
    <row r="2492" customFormat="false" ht="15" hidden="false" customHeight="false" outlineLevel="0" collapsed="false">
      <c r="A2492" s="4" t="s">
        <v>3574</v>
      </c>
      <c r="B2492" s="4" t="s">
        <v>644</v>
      </c>
      <c r="C2492" s="9" t="n">
        <v>45462</v>
      </c>
      <c r="D2492" s="4" t="s">
        <v>79</v>
      </c>
      <c r="E2492" s="4" t="n">
        <v>4195.27</v>
      </c>
      <c r="F2492" s="4" t="str">
        <f aca="false">INDEX(Data_Customers!$C$2:$C$602,MATCH(B2492,Data_Customers!$A$2:$A$602,0))</f>
        <v>Trade Account</v>
      </c>
      <c r="G2492" s="4" t="str">
        <f aca="false">INDEX(Data_Customers!$B$2:$B$602,MATCH(B2492,Data_Customers!$A$2:$A$602,0))</f>
        <v>Brown Builders Ltd</v>
      </c>
    </row>
    <row r="2493" customFormat="false" ht="15" hidden="false" customHeight="false" outlineLevel="0" collapsed="false">
      <c r="A2493" s="4" t="s">
        <v>3575</v>
      </c>
      <c r="B2493" s="4" t="s">
        <v>644</v>
      </c>
      <c r="C2493" s="9" t="n">
        <v>45434</v>
      </c>
      <c r="D2493" s="4" t="s">
        <v>79</v>
      </c>
      <c r="E2493" s="4" t="n">
        <v>7054.53</v>
      </c>
      <c r="F2493" s="4" t="str">
        <f aca="false">INDEX(Data_Customers!$C$2:$C$602,MATCH(B2493,Data_Customers!$A$2:$A$602,0))</f>
        <v>Trade Account</v>
      </c>
      <c r="G2493" s="4" t="str">
        <f aca="false">INDEX(Data_Customers!$B$2:$B$602,MATCH(B2493,Data_Customers!$A$2:$A$602,0))</f>
        <v>Brown Builders Ltd</v>
      </c>
    </row>
    <row r="2494" customFormat="false" ht="15" hidden="false" customHeight="false" outlineLevel="0" collapsed="false">
      <c r="A2494" s="4" t="s">
        <v>3576</v>
      </c>
      <c r="B2494" s="4" t="s">
        <v>644</v>
      </c>
      <c r="C2494" s="9" t="n">
        <v>45475</v>
      </c>
      <c r="D2494" s="4" t="s">
        <v>79</v>
      </c>
      <c r="E2494" s="4" t="n">
        <v>3294.56</v>
      </c>
      <c r="F2494" s="4" t="str">
        <f aca="false">INDEX(Data_Customers!$C$2:$C$602,MATCH(B2494,Data_Customers!$A$2:$A$602,0))</f>
        <v>Trade Account</v>
      </c>
      <c r="G2494" s="4" t="str">
        <f aca="false">INDEX(Data_Customers!$B$2:$B$602,MATCH(B2494,Data_Customers!$A$2:$A$602,0))</f>
        <v>Brown Builders Ltd</v>
      </c>
    </row>
    <row r="2495" customFormat="false" ht="15" hidden="false" customHeight="false" outlineLevel="0" collapsed="false">
      <c r="A2495" s="4" t="s">
        <v>3577</v>
      </c>
      <c r="B2495" s="4" t="s">
        <v>644</v>
      </c>
      <c r="C2495" s="9" t="n">
        <v>46080</v>
      </c>
      <c r="D2495" s="4" t="s">
        <v>79</v>
      </c>
      <c r="E2495" s="4" t="n">
        <v>4588.78</v>
      </c>
      <c r="F2495" s="4" t="str">
        <f aca="false">INDEX(Data_Customers!$C$2:$C$602,MATCH(B2495,Data_Customers!$A$2:$A$602,0))</f>
        <v>Trade Account</v>
      </c>
      <c r="G2495" s="4" t="str">
        <f aca="false">INDEX(Data_Customers!$B$2:$B$602,MATCH(B2495,Data_Customers!$A$2:$A$602,0))</f>
        <v>Brown Builders Ltd</v>
      </c>
    </row>
    <row r="2496" customFormat="false" ht="15" hidden="false" customHeight="false" outlineLevel="0" collapsed="false">
      <c r="A2496" s="4" t="s">
        <v>3578</v>
      </c>
      <c r="B2496" s="4" t="s">
        <v>644</v>
      </c>
      <c r="C2496" s="9" t="n">
        <v>45860</v>
      </c>
      <c r="D2496" s="4" t="s">
        <v>79</v>
      </c>
      <c r="E2496" s="4" t="n">
        <v>2405.55</v>
      </c>
      <c r="F2496" s="4" t="str">
        <f aca="false">INDEX(Data_Customers!$C$2:$C$602,MATCH(B2496,Data_Customers!$A$2:$A$602,0))</f>
        <v>Trade Account</v>
      </c>
      <c r="G2496" s="4" t="str">
        <f aca="false">INDEX(Data_Customers!$B$2:$B$602,MATCH(B2496,Data_Customers!$A$2:$A$602,0))</f>
        <v>Brown Builders Ltd</v>
      </c>
    </row>
    <row r="2497" customFormat="false" ht="15" hidden="false" customHeight="false" outlineLevel="0" collapsed="false">
      <c r="A2497" s="4" t="s">
        <v>3579</v>
      </c>
      <c r="B2497" s="4" t="s">
        <v>644</v>
      </c>
      <c r="C2497" s="9" t="n">
        <v>45786</v>
      </c>
      <c r="D2497" s="4" t="s">
        <v>79</v>
      </c>
      <c r="E2497" s="4" t="n">
        <v>6127.22</v>
      </c>
      <c r="F2497" s="4" t="str">
        <f aca="false">INDEX(Data_Customers!$C$2:$C$602,MATCH(B2497,Data_Customers!$A$2:$A$602,0))</f>
        <v>Trade Account</v>
      </c>
      <c r="G2497" s="4" t="str">
        <f aca="false">INDEX(Data_Customers!$B$2:$B$602,MATCH(B2497,Data_Customers!$A$2:$A$602,0))</f>
        <v>Brown Builders Ltd</v>
      </c>
    </row>
    <row r="2498" customFormat="false" ht="15" hidden="false" customHeight="false" outlineLevel="0" collapsed="false">
      <c r="A2498" s="4" t="s">
        <v>3580</v>
      </c>
      <c r="B2498" s="4" t="s">
        <v>644</v>
      </c>
      <c r="C2498" s="9" t="n">
        <v>45901</v>
      </c>
      <c r="D2498" s="4" t="s">
        <v>79</v>
      </c>
      <c r="E2498" s="4" t="n">
        <v>6830.02</v>
      </c>
      <c r="F2498" s="4" t="str">
        <f aca="false">INDEX(Data_Customers!$C$2:$C$602,MATCH(B2498,Data_Customers!$A$2:$A$602,0))</f>
        <v>Trade Account</v>
      </c>
      <c r="G2498" s="4" t="str">
        <f aca="false">INDEX(Data_Customers!$B$2:$B$602,MATCH(B2498,Data_Customers!$A$2:$A$602,0))</f>
        <v>Brown Builders Ltd</v>
      </c>
    </row>
    <row r="2499" customFormat="false" ht="15" hidden="false" customHeight="false" outlineLevel="0" collapsed="false">
      <c r="A2499" s="4" t="s">
        <v>3581</v>
      </c>
      <c r="B2499" s="4" t="s">
        <v>644</v>
      </c>
      <c r="C2499" s="9" t="n">
        <v>46178</v>
      </c>
      <c r="D2499" s="4" t="s">
        <v>79</v>
      </c>
      <c r="E2499" s="4" t="n">
        <v>2996.37</v>
      </c>
      <c r="F2499" s="4" t="str">
        <f aca="false">INDEX(Data_Customers!$C$2:$C$602,MATCH(B2499,Data_Customers!$A$2:$A$602,0))</f>
        <v>Trade Account</v>
      </c>
      <c r="G2499" s="4" t="str">
        <f aca="false">INDEX(Data_Customers!$B$2:$B$602,MATCH(B2499,Data_Customers!$A$2:$A$602,0))</f>
        <v>Brown Builders Ltd</v>
      </c>
    </row>
    <row r="2500" customFormat="false" ht="15" hidden="false" customHeight="false" outlineLevel="0" collapsed="false">
      <c r="A2500" s="4" t="s">
        <v>3582</v>
      </c>
      <c r="B2500" s="4" t="s">
        <v>644</v>
      </c>
      <c r="C2500" s="9" t="n">
        <v>45305</v>
      </c>
      <c r="D2500" s="4" t="s">
        <v>79</v>
      </c>
      <c r="E2500" s="4" t="n">
        <v>951.65</v>
      </c>
      <c r="F2500" s="4" t="str">
        <f aca="false">INDEX(Data_Customers!$C$2:$C$602,MATCH(B2500,Data_Customers!$A$2:$A$602,0))</f>
        <v>Trade Account</v>
      </c>
      <c r="G2500" s="4" t="str">
        <f aca="false">INDEX(Data_Customers!$B$2:$B$602,MATCH(B2500,Data_Customers!$A$2:$A$602,0))</f>
        <v>Brown Builders Ltd</v>
      </c>
    </row>
    <row r="2501" customFormat="false" ht="15" hidden="false" customHeight="false" outlineLevel="0" collapsed="false">
      <c r="A2501" s="4" t="s">
        <v>3583</v>
      </c>
      <c r="B2501" s="4" t="s">
        <v>644</v>
      </c>
      <c r="C2501" s="9" t="n">
        <v>45339</v>
      </c>
      <c r="D2501" s="4" t="s">
        <v>79</v>
      </c>
      <c r="E2501" s="4" t="n">
        <v>4111.26</v>
      </c>
      <c r="F2501" s="4" t="str">
        <f aca="false">INDEX(Data_Customers!$C$2:$C$602,MATCH(B2501,Data_Customers!$A$2:$A$602,0))</f>
        <v>Trade Account</v>
      </c>
      <c r="G2501" s="4" t="str">
        <f aca="false">INDEX(Data_Customers!$B$2:$B$602,MATCH(B2501,Data_Customers!$A$2:$A$602,0))</f>
        <v>Brown Builders Ltd</v>
      </c>
    </row>
    <row r="2502" customFormat="false" ht="15" hidden="false" customHeight="false" outlineLevel="0" collapsed="false">
      <c r="A2502" s="4" t="s">
        <v>3584</v>
      </c>
      <c r="B2502" s="4" t="s">
        <v>644</v>
      </c>
      <c r="C2502" s="9" t="n">
        <v>46201</v>
      </c>
      <c r="D2502" s="4" t="s">
        <v>79</v>
      </c>
      <c r="E2502" s="4" t="n">
        <v>8336.41</v>
      </c>
      <c r="F2502" s="4" t="str">
        <f aca="false">INDEX(Data_Customers!$C$2:$C$602,MATCH(B2502,Data_Customers!$A$2:$A$602,0))</f>
        <v>Trade Account</v>
      </c>
      <c r="G2502" s="4" t="str">
        <f aca="false">INDEX(Data_Customers!$B$2:$B$602,MATCH(B2502,Data_Customers!$A$2:$A$602,0))</f>
        <v>Brown Builders Ltd</v>
      </c>
    </row>
    <row r="2503" customFormat="false" ht="15" hidden="false" customHeight="false" outlineLevel="0" collapsed="false">
      <c r="A2503" s="4" t="s">
        <v>3585</v>
      </c>
      <c r="B2503" s="4" t="s">
        <v>645</v>
      </c>
      <c r="C2503" s="9" t="n">
        <v>45734</v>
      </c>
      <c r="D2503" s="4" t="s">
        <v>110</v>
      </c>
      <c r="E2503" s="4" t="n">
        <v>6334.79</v>
      </c>
      <c r="F2503" s="4" t="str">
        <f aca="false">INDEX(Data_Customers!$C$2:$C$602,MATCH(B2503,Data_Customers!$A$2:$A$602,0))</f>
        <v>Retail</v>
      </c>
      <c r="G2503" s="4" t="str">
        <f aca="false">INDEX(Data_Customers!$B$2:$B$602,MATCH(B2503,Data_Customers!$A$2:$A$602,0))</f>
        <v>Priya Green</v>
      </c>
    </row>
    <row r="2504" customFormat="false" ht="15" hidden="false" customHeight="false" outlineLevel="0" collapsed="false">
      <c r="A2504" s="4" t="s">
        <v>3586</v>
      </c>
      <c r="B2504" s="4" t="s">
        <v>645</v>
      </c>
      <c r="C2504" s="9" t="n">
        <v>45775</v>
      </c>
      <c r="D2504" s="4" t="s">
        <v>110</v>
      </c>
      <c r="E2504" s="4" t="n">
        <v>551.87</v>
      </c>
      <c r="F2504" s="4" t="str">
        <f aca="false">INDEX(Data_Customers!$C$2:$C$602,MATCH(B2504,Data_Customers!$A$2:$A$602,0))</f>
        <v>Retail</v>
      </c>
      <c r="G2504" s="4" t="str">
        <f aca="false">INDEX(Data_Customers!$B$2:$B$602,MATCH(B2504,Data_Customers!$A$2:$A$602,0))</f>
        <v>Priya Green</v>
      </c>
    </row>
    <row r="2505" customFormat="false" ht="15" hidden="false" customHeight="false" outlineLevel="0" collapsed="false">
      <c r="A2505" s="4" t="s">
        <v>3587</v>
      </c>
      <c r="B2505" s="4" t="s">
        <v>645</v>
      </c>
      <c r="C2505" s="9" t="n">
        <v>45407</v>
      </c>
      <c r="D2505" s="4" t="s">
        <v>110</v>
      </c>
      <c r="E2505" s="4" t="n">
        <v>971.78</v>
      </c>
      <c r="F2505" s="4" t="str">
        <f aca="false">INDEX(Data_Customers!$C$2:$C$602,MATCH(B2505,Data_Customers!$A$2:$A$602,0))</f>
        <v>Retail</v>
      </c>
      <c r="G2505" s="4" t="str">
        <f aca="false">INDEX(Data_Customers!$B$2:$B$602,MATCH(B2505,Data_Customers!$A$2:$A$602,0))</f>
        <v>Priya Green</v>
      </c>
    </row>
    <row r="2506" customFormat="false" ht="15" hidden="false" customHeight="false" outlineLevel="0" collapsed="false">
      <c r="A2506" s="4" t="s">
        <v>3588</v>
      </c>
      <c r="B2506" s="4" t="s">
        <v>645</v>
      </c>
      <c r="C2506" s="9" t="n">
        <v>45528</v>
      </c>
      <c r="D2506" s="4" t="s">
        <v>110</v>
      </c>
      <c r="E2506" s="4" t="n">
        <v>1945.84</v>
      </c>
      <c r="F2506" s="4" t="str">
        <f aca="false">INDEX(Data_Customers!$C$2:$C$602,MATCH(B2506,Data_Customers!$A$2:$A$602,0))</f>
        <v>Retail</v>
      </c>
      <c r="G2506" s="4" t="str">
        <f aca="false">INDEX(Data_Customers!$B$2:$B$602,MATCH(B2506,Data_Customers!$A$2:$A$602,0))</f>
        <v>Priya Green</v>
      </c>
    </row>
    <row r="2507" customFormat="false" ht="15" hidden="false" customHeight="false" outlineLevel="0" collapsed="false">
      <c r="A2507" s="4" t="s">
        <v>3589</v>
      </c>
      <c r="B2507" s="4" t="s">
        <v>645</v>
      </c>
      <c r="C2507" s="9" t="n">
        <v>45901</v>
      </c>
      <c r="D2507" s="4" t="s">
        <v>110</v>
      </c>
      <c r="E2507" s="4" t="n">
        <v>1455.52</v>
      </c>
      <c r="F2507" s="4" t="str">
        <f aca="false">INDEX(Data_Customers!$C$2:$C$602,MATCH(B2507,Data_Customers!$A$2:$A$602,0))</f>
        <v>Retail</v>
      </c>
      <c r="G2507" s="4" t="str">
        <f aca="false">INDEX(Data_Customers!$B$2:$B$602,MATCH(B2507,Data_Customers!$A$2:$A$602,0))</f>
        <v>Priya Green</v>
      </c>
    </row>
    <row r="2508" customFormat="false" ht="15" hidden="false" customHeight="false" outlineLevel="0" collapsed="false">
      <c r="A2508" s="4" t="s">
        <v>3590</v>
      </c>
      <c r="B2508" s="4" t="s">
        <v>645</v>
      </c>
      <c r="C2508" s="9" t="n">
        <v>45572</v>
      </c>
      <c r="D2508" s="4" t="s">
        <v>110</v>
      </c>
      <c r="E2508" s="4" t="n">
        <v>3207.17</v>
      </c>
      <c r="F2508" s="4" t="str">
        <f aca="false">INDEX(Data_Customers!$C$2:$C$602,MATCH(B2508,Data_Customers!$A$2:$A$602,0))</f>
        <v>Retail</v>
      </c>
      <c r="G2508" s="4" t="str">
        <f aca="false">INDEX(Data_Customers!$B$2:$B$602,MATCH(B2508,Data_Customers!$A$2:$A$602,0))</f>
        <v>Priya Green</v>
      </c>
    </row>
    <row r="2509" customFormat="false" ht="15" hidden="false" customHeight="false" outlineLevel="0" collapsed="false">
      <c r="A2509" s="4" t="s">
        <v>3591</v>
      </c>
      <c r="B2509" s="4" t="s">
        <v>645</v>
      </c>
      <c r="C2509" s="9" t="n">
        <v>45600</v>
      </c>
      <c r="D2509" s="4" t="s">
        <v>110</v>
      </c>
      <c r="E2509" s="4" t="n">
        <v>454.85</v>
      </c>
      <c r="F2509" s="4" t="str">
        <f aca="false">INDEX(Data_Customers!$C$2:$C$602,MATCH(B2509,Data_Customers!$A$2:$A$602,0))</f>
        <v>Retail</v>
      </c>
      <c r="G2509" s="4" t="str">
        <f aca="false">INDEX(Data_Customers!$B$2:$B$602,MATCH(B2509,Data_Customers!$A$2:$A$602,0))</f>
        <v>Priya Green</v>
      </c>
    </row>
    <row r="2510" customFormat="false" ht="15" hidden="false" customHeight="false" outlineLevel="0" collapsed="false">
      <c r="A2510" s="4" t="s">
        <v>3592</v>
      </c>
      <c r="B2510" s="4" t="s">
        <v>645</v>
      </c>
      <c r="C2510" s="9" t="n">
        <v>46098</v>
      </c>
      <c r="D2510" s="4" t="s">
        <v>110</v>
      </c>
      <c r="E2510" s="4" t="n">
        <v>2582.8</v>
      </c>
      <c r="F2510" s="4" t="str">
        <f aca="false">INDEX(Data_Customers!$C$2:$C$602,MATCH(B2510,Data_Customers!$A$2:$A$602,0))</f>
        <v>Retail</v>
      </c>
      <c r="G2510" s="4" t="str">
        <f aca="false">INDEX(Data_Customers!$B$2:$B$602,MATCH(B2510,Data_Customers!$A$2:$A$602,0))</f>
        <v>Priya Green</v>
      </c>
    </row>
    <row r="2511" customFormat="false" ht="15" hidden="false" customHeight="false" outlineLevel="0" collapsed="false">
      <c r="A2511" s="4" t="s">
        <v>3593</v>
      </c>
      <c r="B2511" s="4" t="s">
        <v>645</v>
      </c>
      <c r="C2511" s="9" t="n">
        <v>45903</v>
      </c>
      <c r="D2511" s="4" t="s">
        <v>110</v>
      </c>
      <c r="E2511" s="4" t="n">
        <v>5443.58</v>
      </c>
      <c r="F2511" s="4" t="str">
        <f aca="false">INDEX(Data_Customers!$C$2:$C$602,MATCH(B2511,Data_Customers!$A$2:$A$602,0))</f>
        <v>Retail</v>
      </c>
      <c r="G2511" s="4" t="str">
        <f aca="false">INDEX(Data_Customers!$B$2:$B$602,MATCH(B2511,Data_Customers!$A$2:$A$602,0))</f>
        <v>Priya Green</v>
      </c>
    </row>
    <row r="2512" customFormat="false" ht="15" hidden="false" customHeight="false" outlineLevel="0" collapsed="false">
      <c r="A2512" s="4" t="s">
        <v>3594</v>
      </c>
      <c r="B2512" s="4" t="s">
        <v>645</v>
      </c>
      <c r="C2512" s="9" t="n">
        <v>45419</v>
      </c>
      <c r="D2512" s="4" t="s">
        <v>110</v>
      </c>
      <c r="E2512" s="4" t="n">
        <v>5850.32</v>
      </c>
      <c r="F2512" s="4" t="str">
        <f aca="false">INDEX(Data_Customers!$C$2:$C$602,MATCH(B2512,Data_Customers!$A$2:$A$602,0))</f>
        <v>Retail</v>
      </c>
      <c r="G2512" s="4" t="str">
        <f aca="false">INDEX(Data_Customers!$B$2:$B$602,MATCH(B2512,Data_Customers!$A$2:$A$602,0))</f>
        <v>Priya Green</v>
      </c>
    </row>
    <row r="2513" customFormat="false" ht="15" hidden="false" customHeight="false" outlineLevel="0" collapsed="false">
      <c r="A2513" s="4" t="s">
        <v>3595</v>
      </c>
      <c r="B2513" s="4" t="s">
        <v>645</v>
      </c>
      <c r="C2513" s="9" t="n">
        <v>45606</v>
      </c>
      <c r="D2513" s="4" t="s">
        <v>110</v>
      </c>
      <c r="E2513" s="4" t="n">
        <v>5868.33</v>
      </c>
      <c r="F2513" s="4" t="str">
        <f aca="false">INDEX(Data_Customers!$C$2:$C$602,MATCH(B2513,Data_Customers!$A$2:$A$602,0))</f>
        <v>Retail</v>
      </c>
      <c r="G2513" s="4" t="str">
        <f aca="false">INDEX(Data_Customers!$B$2:$B$602,MATCH(B2513,Data_Customers!$A$2:$A$602,0))</f>
        <v>Priya Green</v>
      </c>
    </row>
    <row r="2514" customFormat="false" ht="15" hidden="false" customHeight="false" outlineLevel="0" collapsed="false">
      <c r="A2514" s="4" t="s">
        <v>3596</v>
      </c>
      <c r="B2514" s="4" t="s">
        <v>645</v>
      </c>
      <c r="C2514" s="9" t="n">
        <v>45520</v>
      </c>
      <c r="D2514" s="4" t="s">
        <v>110</v>
      </c>
      <c r="E2514" s="4" t="n">
        <v>4438.03</v>
      </c>
      <c r="F2514" s="4" t="str">
        <f aca="false">INDEX(Data_Customers!$C$2:$C$602,MATCH(B2514,Data_Customers!$A$2:$A$602,0))</f>
        <v>Retail</v>
      </c>
      <c r="G2514" s="4" t="str">
        <f aca="false">INDEX(Data_Customers!$B$2:$B$602,MATCH(B2514,Data_Customers!$A$2:$A$602,0))</f>
        <v>Priya Green</v>
      </c>
    </row>
    <row r="2515" customFormat="false" ht="15" hidden="false" customHeight="false" outlineLevel="0" collapsed="false">
      <c r="A2515" s="4" t="s">
        <v>3597</v>
      </c>
      <c r="B2515" s="4" t="s">
        <v>645</v>
      </c>
      <c r="C2515" s="9" t="n">
        <v>45792</v>
      </c>
      <c r="D2515" s="4" t="s">
        <v>110</v>
      </c>
      <c r="E2515" s="4" t="n">
        <v>797.6</v>
      </c>
      <c r="F2515" s="4" t="str">
        <f aca="false">INDEX(Data_Customers!$C$2:$C$602,MATCH(B2515,Data_Customers!$A$2:$A$602,0))</f>
        <v>Retail</v>
      </c>
      <c r="G2515" s="4" t="str">
        <f aca="false">INDEX(Data_Customers!$B$2:$B$602,MATCH(B2515,Data_Customers!$A$2:$A$602,0))</f>
        <v>Priya Green</v>
      </c>
    </row>
    <row r="2516" customFormat="false" ht="15" hidden="false" customHeight="false" outlineLevel="0" collapsed="false">
      <c r="A2516" s="4" t="s">
        <v>3598</v>
      </c>
      <c r="B2516" s="4" t="s">
        <v>647</v>
      </c>
      <c r="C2516" s="9" t="n">
        <v>46010</v>
      </c>
      <c r="D2516" s="4" t="s">
        <v>79</v>
      </c>
      <c r="E2516" s="4" t="n">
        <v>4464.68</v>
      </c>
      <c r="F2516" s="4" t="str">
        <f aca="false">INDEX(Data_Customers!$C$2:$C$602,MATCH(B2516,Data_Customers!$A$2:$A$602,0))</f>
        <v>Trade Account</v>
      </c>
      <c r="G2516" s="4" t="str">
        <f aca="false">INDEX(Data_Customers!$B$2:$B$602,MATCH(B2516,Data_Customers!$A$2:$A$602,0))</f>
        <v>Baker Construction</v>
      </c>
    </row>
    <row r="2517" customFormat="false" ht="15" hidden="false" customHeight="false" outlineLevel="0" collapsed="false">
      <c r="A2517" s="4" t="s">
        <v>3599</v>
      </c>
      <c r="B2517" s="4" t="s">
        <v>647</v>
      </c>
      <c r="C2517" s="9" t="n">
        <v>45534</v>
      </c>
      <c r="D2517" s="4" t="s">
        <v>79</v>
      </c>
      <c r="E2517" s="4" t="n">
        <v>4736.98</v>
      </c>
      <c r="F2517" s="4" t="str">
        <f aca="false">INDEX(Data_Customers!$C$2:$C$602,MATCH(B2517,Data_Customers!$A$2:$A$602,0))</f>
        <v>Trade Account</v>
      </c>
      <c r="G2517" s="4" t="str">
        <f aca="false">INDEX(Data_Customers!$B$2:$B$602,MATCH(B2517,Data_Customers!$A$2:$A$602,0))</f>
        <v>Baker Construction</v>
      </c>
    </row>
    <row r="2518" customFormat="false" ht="15" hidden="false" customHeight="false" outlineLevel="0" collapsed="false">
      <c r="A2518" s="4" t="s">
        <v>3600</v>
      </c>
      <c r="B2518" s="4" t="s">
        <v>647</v>
      </c>
      <c r="C2518" s="9" t="n">
        <v>45727</v>
      </c>
      <c r="D2518" s="4" t="s">
        <v>79</v>
      </c>
      <c r="E2518" s="4" t="n">
        <v>6749.2</v>
      </c>
      <c r="F2518" s="4" t="str">
        <f aca="false">INDEX(Data_Customers!$C$2:$C$602,MATCH(B2518,Data_Customers!$A$2:$A$602,0))</f>
        <v>Trade Account</v>
      </c>
      <c r="G2518" s="4" t="str">
        <f aca="false">INDEX(Data_Customers!$B$2:$B$602,MATCH(B2518,Data_Customers!$A$2:$A$602,0))</f>
        <v>Baker Construction</v>
      </c>
    </row>
    <row r="2519" customFormat="false" ht="15" hidden="false" customHeight="false" outlineLevel="0" collapsed="false">
      <c r="A2519" s="4" t="s">
        <v>3601</v>
      </c>
      <c r="B2519" s="4" t="s">
        <v>647</v>
      </c>
      <c r="C2519" s="9" t="n">
        <v>45861</v>
      </c>
      <c r="D2519" s="4" t="s">
        <v>79</v>
      </c>
      <c r="E2519" s="4" t="n">
        <v>4408.15</v>
      </c>
      <c r="F2519" s="4" t="str">
        <f aca="false">INDEX(Data_Customers!$C$2:$C$602,MATCH(B2519,Data_Customers!$A$2:$A$602,0))</f>
        <v>Trade Account</v>
      </c>
      <c r="G2519" s="4" t="str">
        <f aca="false">INDEX(Data_Customers!$B$2:$B$602,MATCH(B2519,Data_Customers!$A$2:$A$602,0))</f>
        <v>Baker Construction</v>
      </c>
    </row>
    <row r="2520" customFormat="false" ht="15" hidden="false" customHeight="false" outlineLevel="0" collapsed="false">
      <c r="A2520" s="4" t="s">
        <v>3602</v>
      </c>
      <c r="B2520" s="4" t="s">
        <v>647</v>
      </c>
      <c r="C2520" s="9" t="n">
        <v>45477</v>
      </c>
      <c r="D2520" s="4" t="s">
        <v>79</v>
      </c>
      <c r="E2520" s="4" t="n">
        <v>3238.54</v>
      </c>
      <c r="F2520" s="4" t="str">
        <f aca="false">INDEX(Data_Customers!$C$2:$C$602,MATCH(B2520,Data_Customers!$A$2:$A$602,0))</f>
        <v>Trade Account</v>
      </c>
      <c r="G2520" s="4" t="str">
        <f aca="false">INDEX(Data_Customers!$B$2:$B$602,MATCH(B2520,Data_Customers!$A$2:$A$602,0))</f>
        <v>Baker Construction</v>
      </c>
    </row>
    <row r="2521" customFormat="false" ht="15" hidden="false" customHeight="false" outlineLevel="0" collapsed="false">
      <c r="A2521" s="4" t="s">
        <v>3603</v>
      </c>
      <c r="B2521" s="4" t="s">
        <v>647</v>
      </c>
      <c r="C2521" s="9" t="n">
        <v>45806</v>
      </c>
      <c r="D2521" s="4" t="s">
        <v>79</v>
      </c>
      <c r="E2521" s="4" t="n">
        <v>3664.5</v>
      </c>
      <c r="F2521" s="4" t="str">
        <f aca="false">INDEX(Data_Customers!$C$2:$C$602,MATCH(B2521,Data_Customers!$A$2:$A$602,0))</f>
        <v>Trade Account</v>
      </c>
      <c r="G2521" s="4" t="str">
        <f aca="false">INDEX(Data_Customers!$B$2:$B$602,MATCH(B2521,Data_Customers!$A$2:$A$602,0))</f>
        <v>Baker Construction</v>
      </c>
    </row>
    <row r="2522" customFormat="false" ht="15" hidden="false" customHeight="false" outlineLevel="0" collapsed="false">
      <c r="A2522" s="4" t="s">
        <v>3604</v>
      </c>
      <c r="B2522" s="4" t="s">
        <v>647</v>
      </c>
      <c r="C2522" s="9" t="n">
        <v>45348</v>
      </c>
      <c r="D2522" s="4" t="s">
        <v>79</v>
      </c>
      <c r="E2522" s="4" t="n">
        <v>4628.46</v>
      </c>
      <c r="F2522" s="4" t="str">
        <f aca="false">INDEX(Data_Customers!$C$2:$C$602,MATCH(B2522,Data_Customers!$A$2:$A$602,0))</f>
        <v>Trade Account</v>
      </c>
      <c r="G2522" s="4" t="str">
        <f aca="false">INDEX(Data_Customers!$B$2:$B$602,MATCH(B2522,Data_Customers!$A$2:$A$602,0))</f>
        <v>Baker Construction</v>
      </c>
    </row>
    <row r="2523" customFormat="false" ht="15" hidden="false" customHeight="false" outlineLevel="0" collapsed="false">
      <c r="A2523" s="4" t="s">
        <v>3605</v>
      </c>
      <c r="B2523" s="4" t="s">
        <v>647</v>
      </c>
      <c r="C2523" s="9" t="n">
        <v>45905</v>
      </c>
      <c r="D2523" s="4" t="s">
        <v>79</v>
      </c>
      <c r="E2523" s="4" t="n">
        <v>1781.85</v>
      </c>
      <c r="F2523" s="4" t="str">
        <f aca="false">INDEX(Data_Customers!$C$2:$C$602,MATCH(B2523,Data_Customers!$A$2:$A$602,0))</f>
        <v>Trade Account</v>
      </c>
      <c r="G2523" s="4" t="str">
        <f aca="false">INDEX(Data_Customers!$B$2:$B$602,MATCH(B2523,Data_Customers!$A$2:$A$602,0))</f>
        <v>Baker Construction</v>
      </c>
    </row>
    <row r="2524" customFormat="false" ht="15" hidden="false" customHeight="false" outlineLevel="0" collapsed="false">
      <c r="A2524" s="4" t="s">
        <v>3606</v>
      </c>
      <c r="B2524" s="4" t="s">
        <v>647</v>
      </c>
      <c r="C2524" s="9" t="n">
        <v>45757</v>
      </c>
      <c r="D2524" s="4" t="s">
        <v>79</v>
      </c>
      <c r="E2524" s="4" t="n">
        <v>4967.16</v>
      </c>
      <c r="F2524" s="4" t="str">
        <f aca="false">INDEX(Data_Customers!$C$2:$C$602,MATCH(B2524,Data_Customers!$A$2:$A$602,0))</f>
        <v>Trade Account</v>
      </c>
      <c r="G2524" s="4" t="str">
        <f aca="false">INDEX(Data_Customers!$B$2:$B$602,MATCH(B2524,Data_Customers!$A$2:$A$602,0))</f>
        <v>Baker Construction</v>
      </c>
    </row>
    <row r="2525" customFormat="false" ht="15" hidden="false" customHeight="false" outlineLevel="0" collapsed="false">
      <c r="A2525" s="4" t="s">
        <v>3607</v>
      </c>
      <c r="B2525" s="4" t="s">
        <v>648</v>
      </c>
      <c r="C2525" s="9" t="n">
        <v>45406</v>
      </c>
      <c r="D2525" s="4" t="s">
        <v>85</v>
      </c>
      <c r="E2525" s="4" t="n">
        <v>5307.38</v>
      </c>
      <c r="F2525" s="4" t="str">
        <f aca="false">INDEX(Data_Customers!$C$2:$C$602,MATCH(B2525,Data_Customers!$A$2:$A$602,0))</f>
        <v>Trade Account</v>
      </c>
      <c r="G2525" s="4" t="str">
        <f aca="false">INDEX(Data_Customers!$B$2:$B$602,MATCH(B2525,Data_Customers!$A$2:$A$602,0))</f>
        <v>King &amp; Sons</v>
      </c>
    </row>
    <row r="2526" customFormat="false" ht="15" hidden="false" customHeight="false" outlineLevel="0" collapsed="false">
      <c r="A2526" s="4" t="s">
        <v>3608</v>
      </c>
      <c r="B2526" s="4" t="s">
        <v>648</v>
      </c>
      <c r="C2526" s="9" t="n">
        <v>45588</v>
      </c>
      <c r="D2526" s="4" t="s">
        <v>85</v>
      </c>
      <c r="E2526" s="4" t="n">
        <v>9573.07</v>
      </c>
      <c r="F2526" s="4" t="str">
        <f aca="false">INDEX(Data_Customers!$C$2:$C$602,MATCH(B2526,Data_Customers!$A$2:$A$602,0))</f>
        <v>Trade Account</v>
      </c>
      <c r="G2526" s="4" t="str">
        <f aca="false">INDEX(Data_Customers!$B$2:$B$602,MATCH(B2526,Data_Customers!$A$2:$A$602,0))</f>
        <v>King &amp; Sons</v>
      </c>
    </row>
    <row r="2527" customFormat="false" ht="15" hidden="false" customHeight="false" outlineLevel="0" collapsed="false">
      <c r="A2527" s="4" t="s">
        <v>3609</v>
      </c>
      <c r="B2527" s="4" t="s">
        <v>648</v>
      </c>
      <c r="C2527" s="9" t="n">
        <v>45419</v>
      </c>
      <c r="D2527" s="4" t="s">
        <v>85</v>
      </c>
      <c r="E2527" s="4" t="n">
        <v>10619.61</v>
      </c>
      <c r="F2527" s="4" t="str">
        <f aca="false">INDEX(Data_Customers!$C$2:$C$602,MATCH(B2527,Data_Customers!$A$2:$A$602,0))</f>
        <v>Trade Account</v>
      </c>
      <c r="G2527" s="4" t="str">
        <f aca="false">INDEX(Data_Customers!$B$2:$B$602,MATCH(B2527,Data_Customers!$A$2:$A$602,0))</f>
        <v>King &amp; Sons</v>
      </c>
    </row>
    <row r="2528" customFormat="false" ht="15" hidden="false" customHeight="false" outlineLevel="0" collapsed="false">
      <c r="A2528" s="4" t="s">
        <v>3610</v>
      </c>
      <c r="B2528" s="4" t="s">
        <v>648</v>
      </c>
      <c r="C2528" s="9" t="n">
        <v>45478</v>
      </c>
      <c r="D2528" s="4" t="s">
        <v>85</v>
      </c>
      <c r="E2528" s="4" t="n">
        <v>10364.97</v>
      </c>
      <c r="F2528" s="4" t="str">
        <f aca="false">INDEX(Data_Customers!$C$2:$C$602,MATCH(B2528,Data_Customers!$A$2:$A$602,0))</f>
        <v>Trade Account</v>
      </c>
      <c r="G2528" s="4" t="str">
        <f aca="false">INDEX(Data_Customers!$B$2:$B$602,MATCH(B2528,Data_Customers!$A$2:$A$602,0))</f>
        <v>King &amp; Sons</v>
      </c>
    </row>
    <row r="2529" customFormat="false" ht="15" hidden="false" customHeight="false" outlineLevel="0" collapsed="false">
      <c r="A2529" s="4" t="s">
        <v>3611</v>
      </c>
      <c r="B2529" s="4" t="s">
        <v>648</v>
      </c>
      <c r="C2529" s="9" t="n">
        <v>45361</v>
      </c>
      <c r="D2529" s="4" t="s">
        <v>85</v>
      </c>
      <c r="E2529" s="4" t="n">
        <v>6287.66</v>
      </c>
      <c r="F2529" s="4" t="str">
        <f aca="false">INDEX(Data_Customers!$C$2:$C$602,MATCH(B2529,Data_Customers!$A$2:$A$602,0))</f>
        <v>Trade Account</v>
      </c>
      <c r="G2529" s="4" t="str">
        <f aca="false">INDEX(Data_Customers!$B$2:$B$602,MATCH(B2529,Data_Customers!$A$2:$A$602,0))</f>
        <v>King &amp; Sons</v>
      </c>
    </row>
    <row r="2530" customFormat="false" ht="15" hidden="false" customHeight="false" outlineLevel="0" collapsed="false">
      <c r="A2530" s="4" t="s">
        <v>3612</v>
      </c>
      <c r="B2530" s="4" t="s">
        <v>649</v>
      </c>
      <c r="C2530" s="9" t="n">
        <v>45612</v>
      </c>
      <c r="D2530" s="4" t="s">
        <v>75</v>
      </c>
      <c r="E2530" s="4" t="n">
        <v>3890</v>
      </c>
      <c r="F2530" s="4" t="str">
        <f aca="false">INDEX(Data_Customers!$C$2:$C$602,MATCH(B2530,Data_Customers!$A$2:$A$602,0))</f>
        <v>Trade Account</v>
      </c>
      <c r="G2530" s="4" t="str">
        <f aca="false">INDEX(Data_Customers!$B$2:$B$602,MATCH(B2530,Data_Customers!$A$2:$A$602,0))</f>
        <v>Wright Building Services</v>
      </c>
    </row>
    <row r="2531" customFormat="false" ht="15" hidden="false" customHeight="false" outlineLevel="0" collapsed="false">
      <c r="A2531" s="4" t="s">
        <v>3613</v>
      </c>
      <c r="B2531" s="4" t="s">
        <v>649</v>
      </c>
      <c r="C2531" s="9" t="n">
        <v>45626</v>
      </c>
      <c r="D2531" s="4" t="s">
        <v>75</v>
      </c>
      <c r="E2531" s="4" t="n">
        <v>2383.28</v>
      </c>
      <c r="F2531" s="4" t="str">
        <f aca="false">INDEX(Data_Customers!$C$2:$C$602,MATCH(B2531,Data_Customers!$A$2:$A$602,0))</f>
        <v>Trade Account</v>
      </c>
      <c r="G2531" s="4" t="str">
        <f aca="false">INDEX(Data_Customers!$B$2:$B$602,MATCH(B2531,Data_Customers!$A$2:$A$602,0))</f>
        <v>Wright Building Services</v>
      </c>
    </row>
    <row r="2532" customFormat="false" ht="15" hidden="false" customHeight="false" outlineLevel="0" collapsed="false">
      <c r="A2532" s="4" t="s">
        <v>3614</v>
      </c>
      <c r="B2532" s="4" t="s">
        <v>649</v>
      </c>
      <c r="C2532" s="9" t="n">
        <v>46123</v>
      </c>
      <c r="D2532" s="4" t="s">
        <v>75</v>
      </c>
      <c r="E2532" s="4" t="n">
        <v>9140.08</v>
      </c>
      <c r="F2532" s="4" t="str">
        <f aca="false">INDEX(Data_Customers!$C$2:$C$602,MATCH(B2532,Data_Customers!$A$2:$A$602,0))</f>
        <v>Trade Account</v>
      </c>
      <c r="G2532" s="4" t="str">
        <f aca="false">INDEX(Data_Customers!$B$2:$B$602,MATCH(B2532,Data_Customers!$A$2:$A$602,0))</f>
        <v>Wright Building Services</v>
      </c>
    </row>
    <row r="2533" customFormat="false" ht="15" hidden="false" customHeight="false" outlineLevel="0" collapsed="false">
      <c r="A2533" s="4" t="s">
        <v>3615</v>
      </c>
      <c r="B2533" s="4" t="s">
        <v>649</v>
      </c>
      <c r="C2533" s="9" t="n">
        <v>45591</v>
      </c>
      <c r="D2533" s="4" t="s">
        <v>75</v>
      </c>
      <c r="E2533" s="4" t="n">
        <v>5003.08</v>
      </c>
      <c r="F2533" s="4" t="str">
        <f aca="false">INDEX(Data_Customers!$C$2:$C$602,MATCH(B2533,Data_Customers!$A$2:$A$602,0))</f>
        <v>Trade Account</v>
      </c>
      <c r="G2533" s="4" t="str">
        <f aca="false">INDEX(Data_Customers!$B$2:$B$602,MATCH(B2533,Data_Customers!$A$2:$A$602,0))</f>
        <v>Wright Building Services</v>
      </c>
    </row>
    <row r="2534" customFormat="false" ht="15" hidden="false" customHeight="false" outlineLevel="0" collapsed="false">
      <c r="A2534" s="4" t="s">
        <v>3616</v>
      </c>
      <c r="B2534" s="4" t="s">
        <v>649</v>
      </c>
      <c r="C2534" s="9" t="n">
        <v>46052</v>
      </c>
      <c r="D2534" s="4" t="s">
        <v>75</v>
      </c>
      <c r="E2534" s="4" t="n">
        <v>5496.16</v>
      </c>
      <c r="F2534" s="4" t="str">
        <f aca="false">INDEX(Data_Customers!$C$2:$C$602,MATCH(B2534,Data_Customers!$A$2:$A$602,0))</f>
        <v>Trade Account</v>
      </c>
      <c r="G2534" s="4" t="str">
        <f aca="false">INDEX(Data_Customers!$B$2:$B$602,MATCH(B2534,Data_Customers!$A$2:$A$602,0))</f>
        <v>Wright Building Services</v>
      </c>
    </row>
    <row r="2535" customFormat="false" ht="15" hidden="false" customHeight="false" outlineLevel="0" collapsed="false">
      <c r="A2535" s="4" t="s">
        <v>3617</v>
      </c>
      <c r="B2535" s="4" t="s">
        <v>649</v>
      </c>
      <c r="C2535" s="9" t="n">
        <v>45521</v>
      </c>
      <c r="D2535" s="4" t="s">
        <v>75</v>
      </c>
      <c r="E2535" s="4" t="n">
        <v>2159.83</v>
      </c>
      <c r="F2535" s="4" t="str">
        <f aca="false">INDEX(Data_Customers!$C$2:$C$602,MATCH(B2535,Data_Customers!$A$2:$A$602,0))</f>
        <v>Trade Account</v>
      </c>
      <c r="G2535" s="4" t="str">
        <f aca="false">INDEX(Data_Customers!$B$2:$B$602,MATCH(B2535,Data_Customers!$A$2:$A$602,0))</f>
        <v>Wright Building Services</v>
      </c>
    </row>
    <row r="2536" customFormat="false" ht="15" hidden="false" customHeight="false" outlineLevel="0" collapsed="false">
      <c r="A2536" s="4" t="s">
        <v>3618</v>
      </c>
      <c r="B2536" s="4" t="s">
        <v>649</v>
      </c>
      <c r="C2536" s="9" t="n">
        <v>45911</v>
      </c>
      <c r="D2536" s="4" t="s">
        <v>75</v>
      </c>
      <c r="E2536" s="4" t="n">
        <v>9347.04</v>
      </c>
      <c r="F2536" s="4" t="str">
        <f aca="false">INDEX(Data_Customers!$C$2:$C$602,MATCH(B2536,Data_Customers!$A$2:$A$602,0))</f>
        <v>Trade Account</v>
      </c>
      <c r="G2536" s="4" t="str">
        <f aca="false">INDEX(Data_Customers!$B$2:$B$602,MATCH(B2536,Data_Customers!$A$2:$A$602,0))</f>
        <v>Wright Building Services</v>
      </c>
    </row>
    <row r="2537" customFormat="false" ht="15" hidden="false" customHeight="false" outlineLevel="0" collapsed="false">
      <c r="A2537" s="4" t="s">
        <v>3619</v>
      </c>
      <c r="B2537" s="4" t="s">
        <v>649</v>
      </c>
      <c r="C2537" s="9" t="n">
        <v>45893</v>
      </c>
      <c r="D2537" s="4" t="s">
        <v>75</v>
      </c>
      <c r="E2537" s="4" t="n">
        <v>10230.16</v>
      </c>
      <c r="F2537" s="4" t="str">
        <f aca="false">INDEX(Data_Customers!$C$2:$C$602,MATCH(B2537,Data_Customers!$A$2:$A$602,0))</f>
        <v>Trade Account</v>
      </c>
      <c r="G2537" s="4" t="str">
        <f aca="false">INDEX(Data_Customers!$B$2:$B$602,MATCH(B2537,Data_Customers!$A$2:$A$602,0))</f>
        <v>Wright Building Services</v>
      </c>
    </row>
    <row r="2538" customFormat="false" ht="15" hidden="false" customHeight="false" outlineLevel="0" collapsed="false">
      <c r="A2538" s="4" t="s">
        <v>3620</v>
      </c>
      <c r="B2538" s="4" t="s">
        <v>649</v>
      </c>
      <c r="C2538" s="9" t="n">
        <v>45640</v>
      </c>
      <c r="D2538" s="4" t="s">
        <v>75</v>
      </c>
      <c r="E2538" s="4" t="n">
        <v>5363.91</v>
      </c>
      <c r="F2538" s="4" t="str">
        <f aca="false">INDEX(Data_Customers!$C$2:$C$602,MATCH(B2538,Data_Customers!$A$2:$A$602,0))</f>
        <v>Trade Account</v>
      </c>
      <c r="G2538" s="4" t="str">
        <f aca="false">INDEX(Data_Customers!$B$2:$B$602,MATCH(B2538,Data_Customers!$A$2:$A$602,0))</f>
        <v>Wright Building Services</v>
      </c>
    </row>
    <row r="2539" customFormat="false" ht="15" hidden="false" customHeight="false" outlineLevel="0" collapsed="false">
      <c r="A2539" s="4" t="s">
        <v>3621</v>
      </c>
      <c r="B2539" s="4" t="s">
        <v>649</v>
      </c>
      <c r="C2539" s="9" t="n">
        <v>46013</v>
      </c>
      <c r="D2539" s="4" t="s">
        <v>75</v>
      </c>
      <c r="E2539" s="4" t="n">
        <v>2254.4</v>
      </c>
      <c r="F2539" s="4" t="str">
        <f aca="false">INDEX(Data_Customers!$C$2:$C$602,MATCH(B2539,Data_Customers!$A$2:$A$602,0))</f>
        <v>Trade Account</v>
      </c>
      <c r="G2539" s="4" t="str">
        <f aca="false">INDEX(Data_Customers!$B$2:$B$602,MATCH(B2539,Data_Customers!$A$2:$A$602,0))</f>
        <v>Wright Building Services</v>
      </c>
    </row>
    <row r="2540" customFormat="false" ht="15" hidden="false" customHeight="false" outlineLevel="0" collapsed="false">
      <c r="A2540" s="4" t="s">
        <v>3622</v>
      </c>
      <c r="B2540" s="4" t="s">
        <v>649</v>
      </c>
      <c r="C2540" s="9" t="n">
        <v>45711</v>
      </c>
      <c r="D2540" s="4" t="s">
        <v>75</v>
      </c>
      <c r="E2540" s="4" t="n">
        <v>9278.54</v>
      </c>
      <c r="F2540" s="4" t="str">
        <f aca="false">INDEX(Data_Customers!$C$2:$C$602,MATCH(B2540,Data_Customers!$A$2:$A$602,0))</f>
        <v>Trade Account</v>
      </c>
      <c r="G2540" s="4" t="str">
        <f aca="false">INDEX(Data_Customers!$B$2:$B$602,MATCH(B2540,Data_Customers!$A$2:$A$602,0))</f>
        <v>Wright Building Services</v>
      </c>
    </row>
    <row r="2541" customFormat="false" ht="15" hidden="false" customHeight="false" outlineLevel="0" collapsed="false">
      <c r="A2541" s="4" t="s">
        <v>3623</v>
      </c>
      <c r="B2541" s="4" t="s">
        <v>649</v>
      </c>
      <c r="C2541" s="9" t="n">
        <v>46061</v>
      </c>
      <c r="D2541" s="4" t="s">
        <v>75</v>
      </c>
      <c r="E2541" s="4" t="n">
        <v>12568.55</v>
      </c>
      <c r="F2541" s="4" t="str">
        <f aca="false">INDEX(Data_Customers!$C$2:$C$602,MATCH(B2541,Data_Customers!$A$2:$A$602,0))</f>
        <v>Trade Account</v>
      </c>
      <c r="G2541" s="4" t="str">
        <f aca="false">INDEX(Data_Customers!$B$2:$B$602,MATCH(B2541,Data_Customers!$A$2:$A$602,0))</f>
        <v>Wright Building Services</v>
      </c>
    </row>
    <row r="2542" customFormat="false" ht="15" hidden="false" customHeight="false" outlineLevel="0" collapsed="false">
      <c r="A2542" s="4" t="s">
        <v>3624</v>
      </c>
      <c r="B2542" s="4" t="s">
        <v>649</v>
      </c>
      <c r="C2542" s="9" t="n">
        <v>45648</v>
      </c>
      <c r="D2542" s="4" t="s">
        <v>75</v>
      </c>
      <c r="E2542" s="4" t="n">
        <v>3408.08</v>
      </c>
      <c r="F2542" s="4" t="str">
        <f aca="false">INDEX(Data_Customers!$C$2:$C$602,MATCH(B2542,Data_Customers!$A$2:$A$602,0))</f>
        <v>Trade Account</v>
      </c>
      <c r="G2542" s="4" t="str">
        <f aca="false">INDEX(Data_Customers!$B$2:$B$602,MATCH(B2542,Data_Customers!$A$2:$A$602,0))</f>
        <v>Wright Building Services</v>
      </c>
    </row>
    <row r="2543" customFormat="false" ht="15" hidden="false" customHeight="false" outlineLevel="0" collapsed="false">
      <c r="A2543" s="4" t="s">
        <v>3625</v>
      </c>
      <c r="B2543" s="4" t="s">
        <v>649</v>
      </c>
      <c r="C2543" s="9" t="n">
        <v>45743</v>
      </c>
      <c r="D2543" s="4" t="s">
        <v>75</v>
      </c>
      <c r="E2543" s="4" t="n">
        <v>9262.95</v>
      </c>
      <c r="F2543" s="4" t="str">
        <f aca="false">INDEX(Data_Customers!$C$2:$C$602,MATCH(B2543,Data_Customers!$A$2:$A$602,0))</f>
        <v>Trade Account</v>
      </c>
      <c r="G2543" s="4" t="str">
        <f aca="false">INDEX(Data_Customers!$B$2:$B$602,MATCH(B2543,Data_Customers!$A$2:$A$602,0))</f>
        <v>Wright Building Services</v>
      </c>
    </row>
    <row r="2544" customFormat="false" ht="15" hidden="false" customHeight="false" outlineLevel="0" collapsed="false">
      <c r="A2544" s="4" t="s">
        <v>3626</v>
      </c>
      <c r="B2544" s="4" t="s">
        <v>649</v>
      </c>
      <c r="C2544" s="9" t="n">
        <v>45484</v>
      </c>
      <c r="D2544" s="4" t="s">
        <v>75</v>
      </c>
      <c r="E2544" s="4" t="n">
        <v>10843.84</v>
      </c>
      <c r="F2544" s="4" t="str">
        <f aca="false">INDEX(Data_Customers!$C$2:$C$602,MATCH(B2544,Data_Customers!$A$2:$A$602,0))</f>
        <v>Trade Account</v>
      </c>
      <c r="G2544" s="4" t="str">
        <f aca="false">INDEX(Data_Customers!$B$2:$B$602,MATCH(B2544,Data_Customers!$A$2:$A$602,0))</f>
        <v>Wright Building Services</v>
      </c>
    </row>
    <row r="2545" customFormat="false" ht="15" hidden="false" customHeight="false" outlineLevel="0" collapsed="false">
      <c r="A2545" s="4" t="s">
        <v>3627</v>
      </c>
      <c r="B2545" s="4" t="s">
        <v>649</v>
      </c>
      <c r="C2545" s="9" t="n">
        <v>45598</v>
      </c>
      <c r="D2545" s="4" t="s">
        <v>75</v>
      </c>
      <c r="E2545" s="4" t="n">
        <v>2759.12</v>
      </c>
      <c r="F2545" s="4" t="str">
        <f aca="false">INDEX(Data_Customers!$C$2:$C$602,MATCH(B2545,Data_Customers!$A$2:$A$602,0))</f>
        <v>Trade Account</v>
      </c>
      <c r="G2545" s="4" t="str">
        <f aca="false">INDEX(Data_Customers!$B$2:$B$602,MATCH(B2545,Data_Customers!$A$2:$A$602,0))</f>
        <v>Wright Building Services</v>
      </c>
    </row>
    <row r="2546" customFormat="false" ht="15" hidden="false" customHeight="false" outlineLevel="0" collapsed="false">
      <c r="A2546" s="4" t="s">
        <v>3628</v>
      </c>
      <c r="B2546" s="4" t="s">
        <v>649</v>
      </c>
      <c r="C2546" s="9" t="n">
        <v>45727</v>
      </c>
      <c r="D2546" s="4" t="s">
        <v>75</v>
      </c>
      <c r="E2546" s="4" t="n">
        <v>5941.73</v>
      </c>
      <c r="F2546" s="4" t="str">
        <f aca="false">INDEX(Data_Customers!$C$2:$C$602,MATCH(B2546,Data_Customers!$A$2:$A$602,0))</f>
        <v>Trade Account</v>
      </c>
      <c r="G2546" s="4" t="str">
        <f aca="false">INDEX(Data_Customers!$B$2:$B$602,MATCH(B2546,Data_Customers!$A$2:$A$602,0))</f>
        <v>Wright Building Services</v>
      </c>
    </row>
    <row r="2547" customFormat="false" ht="15" hidden="false" customHeight="false" outlineLevel="0" collapsed="false">
      <c r="A2547" s="4" t="s">
        <v>3629</v>
      </c>
      <c r="B2547" s="4" t="s">
        <v>649</v>
      </c>
      <c r="C2547" s="9" t="n">
        <v>45478</v>
      </c>
      <c r="D2547" s="4" t="s">
        <v>75</v>
      </c>
      <c r="E2547" s="4" t="n">
        <v>3746.36</v>
      </c>
      <c r="F2547" s="4" t="str">
        <f aca="false">INDEX(Data_Customers!$C$2:$C$602,MATCH(B2547,Data_Customers!$A$2:$A$602,0))</f>
        <v>Trade Account</v>
      </c>
      <c r="G2547" s="4" t="str">
        <f aca="false">INDEX(Data_Customers!$B$2:$B$602,MATCH(B2547,Data_Customers!$A$2:$A$602,0))</f>
        <v>Wright Building Services</v>
      </c>
    </row>
    <row r="2548" customFormat="false" ht="15" hidden="false" customHeight="false" outlineLevel="0" collapsed="false">
      <c r="A2548" s="4" t="s">
        <v>3630</v>
      </c>
      <c r="B2548" s="4" t="s">
        <v>649</v>
      </c>
      <c r="C2548" s="9" t="n">
        <v>45806</v>
      </c>
      <c r="D2548" s="4" t="s">
        <v>75</v>
      </c>
      <c r="E2548" s="4" t="n">
        <v>3089.94</v>
      </c>
      <c r="F2548" s="4" t="str">
        <f aca="false">INDEX(Data_Customers!$C$2:$C$602,MATCH(B2548,Data_Customers!$A$2:$A$602,0))</f>
        <v>Trade Account</v>
      </c>
      <c r="G2548" s="4" t="str">
        <f aca="false">INDEX(Data_Customers!$B$2:$B$602,MATCH(B2548,Data_Customers!$A$2:$A$602,0))</f>
        <v>Wright Building Services</v>
      </c>
    </row>
    <row r="2549" customFormat="false" ht="15" hidden="false" customHeight="false" outlineLevel="0" collapsed="false">
      <c r="A2549" s="4" t="s">
        <v>3631</v>
      </c>
      <c r="B2549" s="4" t="s">
        <v>649</v>
      </c>
      <c r="C2549" s="9" t="n">
        <v>45883</v>
      </c>
      <c r="D2549" s="4" t="s">
        <v>75</v>
      </c>
      <c r="E2549" s="4" t="n">
        <v>4274.1</v>
      </c>
      <c r="F2549" s="4" t="str">
        <f aca="false">INDEX(Data_Customers!$C$2:$C$602,MATCH(B2549,Data_Customers!$A$2:$A$602,0))</f>
        <v>Trade Account</v>
      </c>
      <c r="G2549" s="4" t="str">
        <f aca="false">INDEX(Data_Customers!$B$2:$B$602,MATCH(B2549,Data_Customers!$A$2:$A$602,0))</f>
        <v>Wright Building Services</v>
      </c>
    </row>
    <row r="2550" customFormat="false" ht="15" hidden="false" customHeight="false" outlineLevel="0" collapsed="false">
      <c r="A2550" s="4" t="s">
        <v>3632</v>
      </c>
      <c r="B2550" s="4" t="s">
        <v>649</v>
      </c>
      <c r="C2550" s="9" t="n">
        <v>45573</v>
      </c>
      <c r="D2550" s="4" t="s">
        <v>75</v>
      </c>
      <c r="E2550" s="4" t="n">
        <v>7347.58</v>
      </c>
      <c r="F2550" s="4" t="str">
        <f aca="false">INDEX(Data_Customers!$C$2:$C$602,MATCH(B2550,Data_Customers!$A$2:$A$602,0))</f>
        <v>Trade Account</v>
      </c>
      <c r="G2550" s="4" t="str">
        <f aca="false">INDEX(Data_Customers!$B$2:$B$602,MATCH(B2550,Data_Customers!$A$2:$A$602,0))</f>
        <v>Wright Building Services</v>
      </c>
    </row>
    <row r="2551" customFormat="false" ht="15" hidden="false" customHeight="false" outlineLevel="0" collapsed="false">
      <c r="A2551" s="4" t="s">
        <v>3633</v>
      </c>
      <c r="B2551" s="4" t="s">
        <v>649</v>
      </c>
      <c r="C2551" s="9" t="n">
        <v>45937</v>
      </c>
      <c r="D2551" s="4" t="s">
        <v>75</v>
      </c>
      <c r="E2551" s="4" t="n">
        <v>2031.45</v>
      </c>
      <c r="F2551" s="4" t="str">
        <f aca="false">INDEX(Data_Customers!$C$2:$C$602,MATCH(B2551,Data_Customers!$A$2:$A$602,0))</f>
        <v>Trade Account</v>
      </c>
      <c r="G2551" s="4" t="str">
        <f aca="false">INDEX(Data_Customers!$B$2:$B$602,MATCH(B2551,Data_Customers!$A$2:$A$602,0))</f>
        <v>Wright Building Services</v>
      </c>
    </row>
    <row r="2552" customFormat="false" ht="15" hidden="false" customHeight="false" outlineLevel="0" collapsed="false">
      <c r="A2552" s="4" t="s">
        <v>3634</v>
      </c>
      <c r="B2552" s="4" t="s">
        <v>649</v>
      </c>
      <c r="C2552" s="9" t="n">
        <v>45882</v>
      </c>
      <c r="D2552" s="4" t="s">
        <v>75</v>
      </c>
      <c r="E2552" s="4" t="n">
        <v>1815.77</v>
      </c>
      <c r="F2552" s="4" t="str">
        <f aca="false">INDEX(Data_Customers!$C$2:$C$602,MATCH(B2552,Data_Customers!$A$2:$A$602,0))</f>
        <v>Trade Account</v>
      </c>
      <c r="G2552" s="4" t="str">
        <f aca="false">INDEX(Data_Customers!$B$2:$B$602,MATCH(B2552,Data_Customers!$A$2:$A$602,0))</f>
        <v>Wright Building Services</v>
      </c>
    </row>
    <row r="2553" customFormat="false" ht="15" hidden="false" customHeight="false" outlineLevel="0" collapsed="false">
      <c r="A2553" s="4" t="s">
        <v>3635</v>
      </c>
      <c r="B2553" s="4" t="s">
        <v>649</v>
      </c>
      <c r="C2553" s="9" t="n">
        <v>45443</v>
      </c>
      <c r="D2553" s="4" t="s">
        <v>75</v>
      </c>
      <c r="E2553" s="4" t="n">
        <v>9019.62</v>
      </c>
      <c r="F2553" s="4" t="str">
        <f aca="false">INDEX(Data_Customers!$C$2:$C$602,MATCH(B2553,Data_Customers!$A$2:$A$602,0))</f>
        <v>Trade Account</v>
      </c>
      <c r="G2553" s="4" t="str">
        <f aca="false">INDEX(Data_Customers!$B$2:$B$602,MATCH(B2553,Data_Customers!$A$2:$A$602,0))</f>
        <v>Wright Building Services</v>
      </c>
    </row>
    <row r="2554" customFormat="false" ht="15" hidden="false" customHeight="false" outlineLevel="0" collapsed="false">
      <c r="A2554" s="4" t="s">
        <v>3636</v>
      </c>
      <c r="B2554" s="4" t="s">
        <v>649</v>
      </c>
      <c r="C2554" s="9" t="n">
        <v>45843</v>
      </c>
      <c r="D2554" s="4" t="s">
        <v>75</v>
      </c>
      <c r="E2554" s="4" t="n">
        <v>1464.45</v>
      </c>
      <c r="F2554" s="4" t="str">
        <f aca="false">INDEX(Data_Customers!$C$2:$C$602,MATCH(B2554,Data_Customers!$A$2:$A$602,0))</f>
        <v>Trade Account</v>
      </c>
      <c r="G2554" s="4" t="str">
        <f aca="false">INDEX(Data_Customers!$B$2:$B$602,MATCH(B2554,Data_Customers!$A$2:$A$602,0))</f>
        <v>Wright Building Services</v>
      </c>
    </row>
    <row r="2555" customFormat="false" ht="15" hidden="false" customHeight="false" outlineLevel="0" collapsed="false">
      <c r="A2555" s="4" t="s">
        <v>3637</v>
      </c>
      <c r="B2555" s="4" t="s">
        <v>649</v>
      </c>
      <c r="C2555" s="9" t="n">
        <v>46058</v>
      </c>
      <c r="D2555" s="4" t="s">
        <v>75</v>
      </c>
      <c r="E2555" s="4" t="n">
        <v>1073.93</v>
      </c>
      <c r="F2555" s="4" t="str">
        <f aca="false">INDEX(Data_Customers!$C$2:$C$602,MATCH(B2555,Data_Customers!$A$2:$A$602,0))</f>
        <v>Trade Account</v>
      </c>
      <c r="G2555" s="4" t="str">
        <f aca="false">INDEX(Data_Customers!$B$2:$B$602,MATCH(B2555,Data_Customers!$A$2:$A$602,0))</f>
        <v>Wright Building Services</v>
      </c>
    </row>
    <row r="2556" customFormat="false" ht="15" hidden="false" customHeight="false" outlineLevel="0" collapsed="false">
      <c r="A2556" s="4" t="s">
        <v>3638</v>
      </c>
      <c r="B2556" s="4" t="s">
        <v>649</v>
      </c>
      <c r="C2556" s="9" t="n">
        <v>45491</v>
      </c>
      <c r="D2556" s="4" t="s">
        <v>75</v>
      </c>
      <c r="E2556" s="4" t="n">
        <v>540.69</v>
      </c>
      <c r="F2556" s="4" t="str">
        <f aca="false">INDEX(Data_Customers!$C$2:$C$602,MATCH(B2556,Data_Customers!$A$2:$A$602,0))</f>
        <v>Trade Account</v>
      </c>
      <c r="G2556" s="4" t="str">
        <f aca="false">INDEX(Data_Customers!$B$2:$B$602,MATCH(B2556,Data_Customers!$A$2:$A$602,0))</f>
        <v>Wright Building Services</v>
      </c>
    </row>
    <row r="2557" customFormat="false" ht="15" hidden="false" customHeight="false" outlineLevel="0" collapsed="false">
      <c r="A2557" s="4" t="s">
        <v>3639</v>
      </c>
      <c r="B2557" s="4" t="s">
        <v>649</v>
      </c>
      <c r="C2557" s="9" t="n">
        <v>45416</v>
      </c>
      <c r="D2557" s="4" t="s">
        <v>75</v>
      </c>
      <c r="E2557" s="4" t="n">
        <v>10933.36</v>
      </c>
      <c r="F2557" s="4" t="str">
        <f aca="false">INDEX(Data_Customers!$C$2:$C$602,MATCH(B2557,Data_Customers!$A$2:$A$602,0))</f>
        <v>Trade Account</v>
      </c>
      <c r="G2557" s="4" t="str">
        <f aca="false">INDEX(Data_Customers!$B$2:$B$602,MATCH(B2557,Data_Customers!$A$2:$A$602,0))</f>
        <v>Wright Building Services</v>
      </c>
    </row>
    <row r="2558" customFormat="false" ht="15" hidden="false" customHeight="false" outlineLevel="0" collapsed="false">
      <c r="A2558" s="4" t="s">
        <v>3640</v>
      </c>
      <c r="B2558" s="4" t="s">
        <v>650</v>
      </c>
      <c r="C2558" s="9" t="n">
        <v>46032</v>
      </c>
      <c r="D2558" s="4" t="s">
        <v>85</v>
      </c>
      <c r="E2558" s="4" t="n">
        <v>9978.32</v>
      </c>
      <c r="F2558" s="4" t="str">
        <f aca="false">INDEX(Data_Customers!$C$2:$C$602,MATCH(B2558,Data_Customers!$A$2:$A$602,0))</f>
        <v>Trade Account</v>
      </c>
      <c r="G2558" s="4" t="str">
        <f aca="false">INDEX(Data_Customers!$B$2:$B$602,MATCH(B2558,Data_Customers!$A$2:$A$602,0))</f>
        <v>Hall Construction</v>
      </c>
    </row>
    <row r="2559" customFormat="false" ht="15" hidden="false" customHeight="false" outlineLevel="0" collapsed="false">
      <c r="A2559" s="4" t="s">
        <v>3641</v>
      </c>
      <c r="B2559" s="4" t="s">
        <v>650</v>
      </c>
      <c r="C2559" s="9" t="n">
        <v>46026</v>
      </c>
      <c r="D2559" s="4" t="s">
        <v>85</v>
      </c>
      <c r="E2559" s="4" t="n">
        <v>2409.2</v>
      </c>
      <c r="F2559" s="4" t="str">
        <f aca="false">INDEX(Data_Customers!$C$2:$C$602,MATCH(B2559,Data_Customers!$A$2:$A$602,0))</f>
        <v>Trade Account</v>
      </c>
      <c r="G2559" s="4" t="str">
        <f aca="false">INDEX(Data_Customers!$B$2:$B$602,MATCH(B2559,Data_Customers!$A$2:$A$602,0))</f>
        <v>Hall Construction</v>
      </c>
    </row>
    <row r="2560" customFormat="false" ht="15" hidden="false" customHeight="false" outlineLevel="0" collapsed="false">
      <c r="A2560" s="4" t="s">
        <v>3642</v>
      </c>
      <c r="B2560" s="4" t="s">
        <v>650</v>
      </c>
      <c r="C2560" s="9" t="n">
        <v>45627</v>
      </c>
      <c r="D2560" s="4" t="s">
        <v>85</v>
      </c>
      <c r="E2560" s="4" t="n">
        <v>1155.25</v>
      </c>
      <c r="F2560" s="4" t="str">
        <f aca="false">INDEX(Data_Customers!$C$2:$C$602,MATCH(B2560,Data_Customers!$A$2:$A$602,0))</f>
        <v>Trade Account</v>
      </c>
      <c r="G2560" s="4" t="str">
        <f aca="false">INDEX(Data_Customers!$B$2:$B$602,MATCH(B2560,Data_Customers!$A$2:$A$602,0))</f>
        <v>Hall Construction</v>
      </c>
    </row>
    <row r="2561" customFormat="false" ht="15" hidden="false" customHeight="false" outlineLevel="0" collapsed="false">
      <c r="A2561" s="4" t="s">
        <v>3643</v>
      </c>
      <c r="B2561" s="4" t="s">
        <v>650</v>
      </c>
      <c r="C2561" s="9" t="n">
        <v>45598</v>
      </c>
      <c r="D2561" s="4" t="s">
        <v>85</v>
      </c>
      <c r="E2561" s="4" t="n">
        <v>3881.16</v>
      </c>
      <c r="F2561" s="4" t="str">
        <f aca="false">INDEX(Data_Customers!$C$2:$C$602,MATCH(B2561,Data_Customers!$A$2:$A$602,0))</f>
        <v>Trade Account</v>
      </c>
      <c r="G2561" s="4" t="str">
        <f aca="false">INDEX(Data_Customers!$B$2:$B$602,MATCH(B2561,Data_Customers!$A$2:$A$602,0))</f>
        <v>Hall Construction</v>
      </c>
    </row>
    <row r="2562" customFormat="false" ht="15" hidden="false" customHeight="false" outlineLevel="0" collapsed="false">
      <c r="A2562" s="4" t="s">
        <v>3644</v>
      </c>
      <c r="B2562" s="4" t="s">
        <v>650</v>
      </c>
      <c r="C2562" s="9" t="n">
        <v>45363</v>
      </c>
      <c r="D2562" s="4" t="s">
        <v>85</v>
      </c>
      <c r="E2562" s="4" t="n">
        <v>4802.28</v>
      </c>
      <c r="F2562" s="4" t="str">
        <f aca="false">INDEX(Data_Customers!$C$2:$C$602,MATCH(B2562,Data_Customers!$A$2:$A$602,0))</f>
        <v>Trade Account</v>
      </c>
      <c r="G2562" s="4" t="str">
        <f aca="false">INDEX(Data_Customers!$B$2:$B$602,MATCH(B2562,Data_Customers!$A$2:$A$602,0))</f>
        <v>Hall Construction</v>
      </c>
    </row>
    <row r="2563" customFormat="false" ht="15" hidden="false" customHeight="false" outlineLevel="0" collapsed="false">
      <c r="A2563" s="4" t="s">
        <v>3645</v>
      </c>
      <c r="B2563" s="4" t="s">
        <v>650</v>
      </c>
      <c r="C2563" s="9" t="n">
        <v>45680</v>
      </c>
      <c r="D2563" s="4" t="s">
        <v>85</v>
      </c>
      <c r="E2563" s="4" t="n">
        <v>8308.59</v>
      </c>
      <c r="F2563" s="4" t="str">
        <f aca="false">INDEX(Data_Customers!$C$2:$C$602,MATCH(B2563,Data_Customers!$A$2:$A$602,0))</f>
        <v>Trade Account</v>
      </c>
      <c r="G2563" s="4" t="str">
        <f aca="false">INDEX(Data_Customers!$B$2:$B$602,MATCH(B2563,Data_Customers!$A$2:$A$602,0))</f>
        <v>Hall Construction</v>
      </c>
    </row>
    <row r="2564" customFormat="false" ht="15" hidden="false" customHeight="false" outlineLevel="0" collapsed="false">
      <c r="A2564" s="4" t="s">
        <v>3646</v>
      </c>
      <c r="B2564" s="4" t="s">
        <v>650</v>
      </c>
      <c r="C2564" s="9" t="n">
        <v>45702</v>
      </c>
      <c r="D2564" s="4" t="s">
        <v>85</v>
      </c>
      <c r="E2564" s="4" t="n">
        <v>8358.24</v>
      </c>
      <c r="F2564" s="4" t="str">
        <f aca="false">INDEX(Data_Customers!$C$2:$C$602,MATCH(B2564,Data_Customers!$A$2:$A$602,0))</f>
        <v>Trade Account</v>
      </c>
      <c r="G2564" s="4" t="str">
        <f aca="false">INDEX(Data_Customers!$B$2:$B$602,MATCH(B2564,Data_Customers!$A$2:$A$602,0))</f>
        <v>Hall Construction</v>
      </c>
    </row>
    <row r="2565" customFormat="false" ht="15" hidden="false" customHeight="false" outlineLevel="0" collapsed="false">
      <c r="A2565" s="4" t="s">
        <v>3647</v>
      </c>
      <c r="B2565" s="4" t="s">
        <v>650</v>
      </c>
      <c r="C2565" s="9" t="n">
        <v>46186</v>
      </c>
      <c r="D2565" s="4" t="s">
        <v>85</v>
      </c>
      <c r="E2565" s="4" t="n">
        <v>5476.22</v>
      </c>
      <c r="F2565" s="4" t="str">
        <f aca="false">INDEX(Data_Customers!$C$2:$C$602,MATCH(B2565,Data_Customers!$A$2:$A$602,0))</f>
        <v>Trade Account</v>
      </c>
      <c r="G2565" s="4" t="str">
        <f aca="false">INDEX(Data_Customers!$B$2:$B$602,MATCH(B2565,Data_Customers!$A$2:$A$602,0))</f>
        <v>Hall Construction</v>
      </c>
    </row>
    <row r="2566" customFormat="false" ht="15" hidden="false" customHeight="false" outlineLevel="0" collapsed="false">
      <c r="A2566" s="4" t="s">
        <v>3648</v>
      </c>
      <c r="B2566" s="4" t="s">
        <v>650</v>
      </c>
      <c r="C2566" s="9" t="n">
        <v>45958</v>
      </c>
      <c r="D2566" s="4" t="s">
        <v>85</v>
      </c>
      <c r="E2566" s="4" t="n">
        <v>5361.24</v>
      </c>
      <c r="F2566" s="4" t="str">
        <f aca="false">INDEX(Data_Customers!$C$2:$C$602,MATCH(B2566,Data_Customers!$A$2:$A$602,0))</f>
        <v>Trade Account</v>
      </c>
      <c r="G2566" s="4" t="str">
        <f aca="false">INDEX(Data_Customers!$B$2:$B$602,MATCH(B2566,Data_Customers!$A$2:$A$602,0))</f>
        <v>Hall Construction</v>
      </c>
    </row>
    <row r="2567" customFormat="false" ht="15" hidden="false" customHeight="false" outlineLevel="0" collapsed="false">
      <c r="A2567" s="4" t="s">
        <v>3649</v>
      </c>
      <c r="B2567" s="4" t="s">
        <v>650</v>
      </c>
      <c r="C2567" s="9" t="n">
        <v>45791</v>
      </c>
      <c r="D2567" s="4" t="s">
        <v>85</v>
      </c>
      <c r="E2567" s="4" t="n">
        <v>7025.2</v>
      </c>
      <c r="F2567" s="4" t="str">
        <f aca="false">INDEX(Data_Customers!$C$2:$C$602,MATCH(B2567,Data_Customers!$A$2:$A$602,0))</f>
        <v>Trade Account</v>
      </c>
      <c r="G2567" s="4" t="str">
        <f aca="false">INDEX(Data_Customers!$B$2:$B$602,MATCH(B2567,Data_Customers!$A$2:$A$602,0))</f>
        <v>Hall Construction</v>
      </c>
    </row>
    <row r="2568" customFormat="false" ht="15" hidden="false" customHeight="false" outlineLevel="0" collapsed="false">
      <c r="A2568" s="4" t="s">
        <v>3650</v>
      </c>
      <c r="B2568" s="4" t="s">
        <v>650</v>
      </c>
      <c r="C2568" s="9" t="n">
        <v>45987</v>
      </c>
      <c r="D2568" s="4" t="s">
        <v>85</v>
      </c>
      <c r="E2568" s="4" t="n">
        <v>8860.46</v>
      </c>
      <c r="F2568" s="4" t="str">
        <f aca="false">INDEX(Data_Customers!$C$2:$C$602,MATCH(B2568,Data_Customers!$A$2:$A$602,0))</f>
        <v>Trade Account</v>
      </c>
      <c r="G2568" s="4" t="str">
        <f aca="false">INDEX(Data_Customers!$B$2:$B$602,MATCH(B2568,Data_Customers!$A$2:$A$602,0))</f>
        <v>Hall Construction</v>
      </c>
    </row>
    <row r="2569" customFormat="false" ht="15" hidden="false" customHeight="false" outlineLevel="0" collapsed="false">
      <c r="A2569" s="4" t="s">
        <v>3651</v>
      </c>
      <c r="B2569" s="4" t="s">
        <v>651</v>
      </c>
      <c r="C2569" s="9" t="n">
        <v>46076</v>
      </c>
      <c r="D2569" s="4" t="s">
        <v>85</v>
      </c>
      <c r="E2569" s="4" t="n">
        <v>4917.05</v>
      </c>
      <c r="F2569" s="4" t="str">
        <f aca="false">INDEX(Data_Customers!$C$2:$C$602,MATCH(B2569,Data_Customers!$A$2:$A$602,0))</f>
        <v>Trade Account</v>
      </c>
      <c r="G2569" s="4" t="str">
        <f aca="false">INDEX(Data_Customers!$B$2:$B$602,MATCH(B2569,Data_Customers!$A$2:$A$602,0))</f>
        <v>Patel Building Services</v>
      </c>
    </row>
    <row r="2570" customFormat="false" ht="15" hidden="false" customHeight="false" outlineLevel="0" collapsed="false">
      <c r="A2570" s="4" t="s">
        <v>3652</v>
      </c>
      <c r="B2570" s="4" t="s">
        <v>651</v>
      </c>
      <c r="C2570" s="9" t="n">
        <v>45376</v>
      </c>
      <c r="D2570" s="4" t="s">
        <v>85</v>
      </c>
      <c r="E2570" s="4" t="n">
        <v>3881.17</v>
      </c>
      <c r="F2570" s="4" t="str">
        <f aca="false">INDEX(Data_Customers!$C$2:$C$602,MATCH(B2570,Data_Customers!$A$2:$A$602,0))</f>
        <v>Trade Account</v>
      </c>
      <c r="G2570" s="4" t="str">
        <f aca="false">INDEX(Data_Customers!$B$2:$B$602,MATCH(B2570,Data_Customers!$A$2:$A$602,0))</f>
        <v>Patel Building Services</v>
      </c>
    </row>
    <row r="2571" customFormat="false" ht="15" hidden="false" customHeight="false" outlineLevel="0" collapsed="false">
      <c r="A2571" s="4" t="s">
        <v>3653</v>
      </c>
      <c r="B2571" s="4" t="s">
        <v>651</v>
      </c>
      <c r="C2571" s="9" t="n">
        <v>45930</v>
      </c>
      <c r="D2571" s="4" t="s">
        <v>85</v>
      </c>
      <c r="E2571" s="4" t="n">
        <v>7423.46</v>
      </c>
      <c r="F2571" s="4" t="str">
        <f aca="false">INDEX(Data_Customers!$C$2:$C$602,MATCH(B2571,Data_Customers!$A$2:$A$602,0))</f>
        <v>Trade Account</v>
      </c>
      <c r="G2571" s="4" t="str">
        <f aca="false">INDEX(Data_Customers!$B$2:$B$602,MATCH(B2571,Data_Customers!$A$2:$A$602,0))</f>
        <v>Patel Building Services</v>
      </c>
    </row>
    <row r="2572" customFormat="false" ht="15" hidden="false" customHeight="false" outlineLevel="0" collapsed="false">
      <c r="A2572" s="4" t="s">
        <v>3654</v>
      </c>
      <c r="B2572" s="4" t="s">
        <v>651</v>
      </c>
      <c r="C2572" s="9" t="n">
        <v>45711</v>
      </c>
      <c r="D2572" s="4" t="s">
        <v>85</v>
      </c>
      <c r="E2572" s="4" t="n">
        <v>1620.09</v>
      </c>
      <c r="F2572" s="4" t="str">
        <f aca="false">INDEX(Data_Customers!$C$2:$C$602,MATCH(B2572,Data_Customers!$A$2:$A$602,0))</f>
        <v>Trade Account</v>
      </c>
      <c r="G2572" s="4" t="str">
        <f aca="false">INDEX(Data_Customers!$B$2:$B$602,MATCH(B2572,Data_Customers!$A$2:$A$602,0))</f>
        <v>Patel Building Services</v>
      </c>
    </row>
    <row r="2573" customFormat="false" ht="15" hidden="false" customHeight="false" outlineLevel="0" collapsed="false">
      <c r="A2573" s="4" t="s">
        <v>3655</v>
      </c>
      <c r="B2573" s="4" t="s">
        <v>651</v>
      </c>
      <c r="C2573" s="9" t="n">
        <v>45977</v>
      </c>
      <c r="D2573" s="4" t="s">
        <v>85</v>
      </c>
      <c r="E2573" s="4" t="n">
        <v>6702.07</v>
      </c>
      <c r="F2573" s="4" t="str">
        <f aca="false">INDEX(Data_Customers!$C$2:$C$602,MATCH(B2573,Data_Customers!$A$2:$A$602,0))</f>
        <v>Trade Account</v>
      </c>
      <c r="G2573" s="4" t="str">
        <f aca="false">INDEX(Data_Customers!$B$2:$B$602,MATCH(B2573,Data_Customers!$A$2:$A$602,0))</f>
        <v>Patel Building Services</v>
      </c>
    </row>
    <row r="2574" customFormat="false" ht="15" hidden="false" customHeight="false" outlineLevel="0" collapsed="false">
      <c r="A2574" s="4" t="s">
        <v>3656</v>
      </c>
      <c r="B2574" s="4" t="s">
        <v>651</v>
      </c>
      <c r="C2574" s="9" t="n">
        <v>45505</v>
      </c>
      <c r="D2574" s="4" t="s">
        <v>85</v>
      </c>
      <c r="E2574" s="4" t="n">
        <v>4665.59</v>
      </c>
      <c r="F2574" s="4" t="str">
        <f aca="false">INDEX(Data_Customers!$C$2:$C$602,MATCH(B2574,Data_Customers!$A$2:$A$602,0))</f>
        <v>Trade Account</v>
      </c>
      <c r="G2574" s="4" t="str">
        <f aca="false">INDEX(Data_Customers!$B$2:$B$602,MATCH(B2574,Data_Customers!$A$2:$A$602,0))</f>
        <v>Patel Building Services</v>
      </c>
    </row>
    <row r="2575" customFormat="false" ht="15" hidden="false" customHeight="false" outlineLevel="0" collapsed="false">
      <c r="A2575" s="4" t="s">
        <v>3657</v>
      </c>
      <c r="B2575" s="4" t="s">
        <v>651</v>
      </c>
      <c r="C2575" s="9" t="n">
        <v>45756</v>
      </c>
      <c r="D2575" s="4" t="s">
        <v>85</v>
      </c>
      <c r="E2575" s="4" t="n">
        <v>2926.38</v>
      </c>
      <c r="F2575" s="4" t="str">
        <f aca="false">INDEX(Data_Customers!$C$2:$C$602,MATCH(B2575,Data_Customers!$A$2:$A$602,0))</f>
        <v>Trade Account</v>
      </c>
      <c r="G2575" s="4" t="str">
        <f aca="false">INDEX(Data_Customers!$B$2:$B$602,MATCH(B2575,Data_Customers!$A$2:$A$602,0))</f>
        <v>Patel Building Services</v>
      </c>
    </row>
    <row r="2576" customFormat="false" ht="15" hidden="false" customHeight="false" outlineLevel="0" collapsed="false">
      <c r="A2576" s="4" t="s">
        <v>3658</v>
      </c>
      <c r="B2576" s="4" t="s">
        <v>651</v>
      </c>
      <c r="C2576" s="9" t="n">
        <v>45527</v>
      </c>
      <c r="D2576" s="4" t="s">
        <v>85</v>
      </c>
      <c r="E2576" s="4" t="n">
        <v>9535.19</v>
      </c>
      <c r="F2576" s="4" t="str">
        <f aca="false">INDEX(Data_Customers!$C$2:$C$602,MATCH(B2576,Data_Customers!$A$2:$A$602,0))</f>
        <v>Trade Account</v>
      </c>
      <c r="G2576" s="4" t="str">
        <f aca="false">INDEX(Data_Customers!$B$2:$B$602,MATCH(B2576,Data_Customers!$A$2:$A$602,0))</f>
        <v>Patel Building Services</v>
      </c>
    </row>
    <row r="2577" customFormat="false" ht="15" hidden="false" customHeight="false" outlineLevel="0" collapsed="false">
      <c r="A2577" s="4" t="s">
        <v>3659</v>
      </c>
      <c r="B2577" s="4" t="s">
        <v>651</v>
      </c>
      <c r="C2577" s="9" t="n">
        <v>45799</v>
      </c>
      <c r="D2577" s="4" t="s">
        <v>85</v>
      </c>
      <c r="E2577" s="4" t="n">
        <v>5716.32</v>
      </c>
      <c r="F2577" s="4" t="str">
        <f aca="false">INDEX(Data_Customers!$C$2:$C$602,MATCH(B2577,Data_Customers!$A$2:$A$602,0))</f>
        <v>Trade Account</v>
      </c>
      <c r="G2577" s="4" t="str">
        <f aca="false">INDEX(Data_Customers!$B$2:$B$602,MATCH(B2577,Data_Customers!$A$2:$A$602,0))</f>
        <v>Patel Building Services</v>
      </c>
    </row>
    <row r="2578" customFormat="false" ht="15" hidden="false" customHeight="false" outlineLevel="0" collapsed="false">
      <c r="A2578" s="4" t="s">
        <v>3660</v>
      </c>
      <c r="B2578" s="4" t="s">
        <v>651</v>
      </c>
      <c r="C2578" s="9" t="n">
        <v>45469</v>
      </c>
      <c r="D2578" s="4" t="s">
        <v>85</v>
      </c>
      <c r="E2578" s="4" t="n">
        <v>8950.73</v>
      </c>
      <c r="F2578" s="4" t="str">
        <f aca="false">INDEX(Data_Customers!$C$2:$C$602,MATCH(B2578,Data_Customers!$A$2:$A$602,0))</f>
        <v>Trade Account</v>
      </c>
      <c r="G2578" s="4" t="str">
        <f aca="false">INDEX(Data_Customers!$B$2:$B$602,MATCH(B2578,Data_Customers!$A$2:$A$602,0))</f>
        <v>Patel Building Services</v>
      </c>
    </row>
    <row r="2579" customFormat="false" ht="15" hidden="false" customHeight="false" outlineLevel="0" collapsed="false">
      <c r="A2579" s="4" t="s">
        <v>3661</v>
      </c>
      <c r="B2579" s="4" t="s">
        <v>651</v>
      </c>
      <c r="C2579" s="9" t="n">
        <v>46064</v>
      </c>
      <c r="D2579" s="4" t="s">
        <v>85</v>
      </c>
      <c r="E2579" s="4" t="n">
        <v>4792.06</v>
      </c>
      <c r="F2579" s="4" t="str">
        <f aca="false">INDEX(Data_Customers!$C$2:$C$602,MATCH(B2579,Data_Customers!$A$2:$A$602,0))</f>
        <v>Trade Account</v>
      </c>
      <c r="G2579" s="4" t="str">
        <f aca="false">INDEX(Data_Customers!$B$2:$B$602,MATCH(B2579,Data_Customers!$A$2:$A$602,0))</f>
        <v>Patel Building Services</v>
      </c>
    </row>
    <row r="2580" customFormat="false" ht="15" hidden="false" customHeight="false" outlineLevel="0" collapsed="false">
      <c r="A2580" s="4" t="s">
        <v>3662</v>
      </c>
      <c r="B2580" s="4" t="s">
        <v>651</v>
      </c>
      <c r="C2580" s="9" t="n">
        <v>46058</v>
      </c>
      <c r="D2580" s="4" t="s">
        <v>85</v>
      </c>
      <c r="E2580" s="4" t="n">
        <v>4651.51</v>
      </c>
      <c r="F2580" s="4" t="str">
        <f aca="false">INDEX(Data_Customers!$C$2:$C$602,MATCH(B2580,Data_Customers!$A$2:$A$602,0))</f>
        <v>Trade Account</v>
      </c>
      <c r="G2580" s="4" t="str">
        <f aca="false">INDEX(Data_Customers!$B$2:$B$602,MATCH(B2580,Data_Customers!$A$2:$A$602,0))</f>
        <v>Patel Building Services</v>
      </c>
    </row>
    <row r="2581" customFormat="false" ht="15" hidden="false" customHeight="false" outlineLevel="0" collapsed="false">
      <c r="A2581" s="4" t="s">
        <v>3663</v>
      </c>
      <c r="B2581" s="4" t="s">
        <v>651</v>
      </c>
      <c r="C2581" s="9" t="n">
        <v>45949</v>
      </c>
      <c r="D2581" s="4" t="s">
        <v>85</v>
      </c>
      <c r="E2581" s="4" t="n">
        <v>2821.91</v>
      </c>
      <c r="F2581" s="4" t="str">
        <f aca="false">INDEX(Data_Customers!$C$2:$C$602,MATCH(B2581,Data_Customers!$A$2:$A$602,0))</f>
        <v>Trade Account</v>
      </c>
      <c r="G2581" s="4" t="str">
        <f aca="false">INDEX(Data_Customers!$B$2:$B$602,MATCH(B2581,Data_Customers!$A$2:$A$602,0))</f>
        <v>Patel Building Services</v>
      </c>
    </row>
    <row r="2582" customFormat="false" ht="15" hidden="false" customHeight="false" outlineLevel="0" collapsed="false">
      <c r="A2582" s="4" t="s">
        <v>3664</v>
      </c>
      <c r="B2582" s="4" t="s">
        <v>651</v>
      </c>
      <c r="C2582" s="9" t="n">
        <v>45499</v>
      </c>
      <c r="D2582" s="4" t="s">
        <v>85</v>
      </c>
      <c r="E2582" s="4" t="n">
        <v>3839.64</v>
      </c>
      <c r="F2582" s="4" t="str">
        <f aca="false">INDEX(Data_Customers!$C$2:$C$602,MATCH(B2582,Data_Customers!$A$2:$A$602,0))</f>
        <v>Trade Account</v>
      </c>
      <c r="G2582" s="4" t="str">
        <f aca="false">INDEX(Data_Customers!$B$2:$B$602,MATCH(B2582,Data_Customers!$A$2:$A$602,0))</f>
        <v>Patel Building Services</v>
      </c>
    </row>
    <row r="2583" customFormat="false" ht="15" hidden="false" customHeight="false" outlineLevel="0" collapsed="false">
      <c r="A2583" s="4" t="s">
        <v>3665</v>
      </c>
      <c r="B2583" s="4" t="s">
        <v>651</v>
      </c>
      <c r="C2583" s="9" t="n">
        <v>45811</v>
      </c>
      <c r="D2583" s="4" t="s">
        <v>85</v>
      </c>
      <c r="E2583" s="4" t="n">
        <v>7027.44</v>
      </c>
      <c r="F2583" s="4" t="str">
        <f aca="false">INDEX(Data_Customers!$C$2:$C$602,MATCH(B2583,Data_Customers!$A$2:$A$602,0))</f>
        <v>Trade Account</v>
      </c>
      <c r="G2583" s="4" t="str">
        <f aca="false">INDEX(Data_Customers!$B$2:$B$602,MATCH(B2583,Data_Customers!$A$2:$A$602,0))</f>
        <v>Patel Building Services</v>
      </c>
    </row>
    <row r="2584" customFormat="false" ht="15" hidden="false" customHeight="false" outlineLevel="0" collapsed="false">
      <c r="A2584" s="4" t="s">
        <v>3666</v>
      </c>
      <c r="B2584" s="4" t="s">
        <v>651</v>
      </c>
      <c r="C2584" s="9" t="n">
        <v>45511</v>
      </c>
      <c r="D2584" s="4" t="s">
        <v>85</v>
      </c>
      <c r="E2584" s="4" t="n">
        <v>3607.66</v>
      </c>
      <c r="F2584" s="4" t="str">
        <f aca="false">INDEX(Data_Customers!$C$2:$C$602,MATCH(B2584,Data_Customers!$A$2:$A$602,0))</f>
        <v>Trade Account</v>
      </c>
      <c r="G2584" s="4" t="str">
        <f aca="false">INDEX(Data_Customers!$B$2:$B$602,MATCH(B2584,Data_Customers!$A$2:$A$602,0))</f>
        <v>Patel Building Services</v>
      </c>
    </row>
    <row r="2585" customFormat="false" ht="15" hidden="false" customHeight="false" outlineLevel="0" collapsed="false">
      <c r="A2585" s="4" t="s">
        <v>3667</v>
      </c>
      <c r="B2585" s="4" t="s">
        <v>651</v>
      </c>
      <c r="C2585" s="9" t="n">
        <v>46026</v>
      </c>
      <c r="D2585" s="4" t="s">
        <v>85</v>
      </c>
      <c r="E2585" s="4" t="n">
        <v>205.71</v>
      </c>
      <c r="F2585" s="4" t="str">
        <f aca="false">INDEX(Data_Customers!$C$2:$C$602,MATCH(B2585,Data_Customers!$A$2:$A$602,0))</f>
        <v>Trade Account</v>
      </c>
      <c r="G2585" s="4" t="str">
        <f aca="false">INDEX(Data_Customers!$B$2:$B$602,MATCH(B2585,Data_Customers!$A$2:$A$602,0))</f>
        <v>Patel Building Services</v>
      </c>
    </row>
    <row r="2586" customFormat="false" ht="15" hidden="false" customHeight="false" outlineLevel="0" collapsed="false">
      <c r="A2586" s="4" t="s">
        <v>3668</v>
      </c>
      <c r="B2586" s="4" t="s">
        <v>651</v>
      </c>
      <c r="C2586" s="9" t="n">
        <v>45929</v>
      </c>
      <c r="D2586" s="4" t="s">
        <v>85</v>
      </c>
      <c r="E2586" s="4" t="n">
        <v>559.32</v>
      </c>
      <c r="F2586" s="4" t="str">
        <f aca="false">INDEX(Data_Customers!$C$2:$C$602,MATCH(B2586,Data_Customers!$A$2:$A$602,0))</f>
        <v>Trade Account</v>
      </c>
      <c r="G2586" s="4" t="str">
        <f aca="false">INDEX(Data_Customers!$B$2:$B$602,MATCH(B2586,Data_Customers!$A$2:$A$602,0))</f>
        <v>Patel Building Services</v>
      </c>
    </row>
    <row r="2587" customFormat="false" ht="15" hidden="false" customHeight="false" outlineLevel="0" collapsed="false">
      <c r="A2587" s="4" t="s">
        <v>3669</v>
      </c>
      <c r="B2587" s="4" t="s">
        <v>651</v>
      </c>
      <c r="C2587" s="9" t="n">
        <v>45489</v>
      </c>
      <c r="D2587" s="4" t="s">
        <v>85</v>
      </c>
      <c r="E2587" s="4" t="n">
        <v>8124.9</v>
      </c>
      <c r="F2587" s="4" t="str">
        <f aca="false">INDEX(Data_Customers!$C$2:$C$602,MATCH(B2587,Data_Customers!$A$2:$A$602,0))</f>
        <v>Trade Account</v>
      </c>
      <c r="G2587" s="4" t="str">
        <f aca="false">INDEX(Data_Customers!$B$2:$B$602,MATCH(B2587,Data_Customers!$A$2:$A$602,0))</f>
        <v>Patel Building Services</v>
      </c>
    </row>
    <row r="2588" customFormat="false" ht="15" hidden="false" customHeight="false" outlineLevel="0" collapsed="false">
      <c r="A2588" s="4" t="s">
        <v>3670</v>
      </c>
      <c r="B2588" s="4" t="s">
        <v>651</v>
      </c>
      <c r="C2588" s="9" t="n">
        <v>45649</v>
      </c>
      <c r="D2588" s="4" t="s">
        <v>85</v>
      </c>
      <c r="E2588" s="4" t="n">
        <v>3554.01</v>
      </c>
      <c r="F2588" s="4" t="str">
        <f aca="false">INDEX(Data_Customers!$C$2:$C$602,MATCH(B2588,Data_Customers!$A$2:$A$602,0))</f>
        <v>Trade Account</v>
      </c>
      <c r="G2588" s="4" t="str">
        <f aca="false">INDEX(Data_Customers!$B$2:$B$602,MATCH(B2588,Data_Customers!$A$2:$A$602,0))</f>
        <v>Patel Building Services</v>
      </c>
    </row>
    <row r="2589" customFormat="false" ht="15" hidden="false" customHeight="false" outlineLevel="0" collapsed="false">
      <c r="A2589" s="4" t="s">
        <v>3671</v>
      </c>
      <c r="B2589" s="4" t="s">
        <v>655</v>
      </c>
      <c r="C2589" s="9" t="n">
        <v>45299</v>
      </c>
      <c r="D2589" s="4" t="s">
        <v>75</v>
      </c>
      <c r="E2589" s="4" t="n">
        <v>2287.37</v>
      </c>
      <c r="F2589" s="4" t="str">
        <f aca="false">INDEX(Data_Customers!$C$2:$C$602,MATCH(B2589,Data_Customers!$A$2:$A$602,0))</f>
        <v>Retail</v>
      </c>
      <c r="G2589" s="4" t="str">
        <f aca="false">INDEX(Data_Customers!$B$2:$B$602,MATCH(B2589,Data_Customers!$A$2:$A$602,0))</f>
        <v>Laura Taylor</v>
      </c>
    </row>
    <row r="2590" customFormat="false" ht="15" hidden="false" customHeight="false" outlineLevel="0" collapsed="false">
      <c r="A2590" s="4" t="s">
        <v>3672</v>
      </c>
      <c r="B2590" s="4" t="s">
        <v>655</v>
      </c>
      <c r="C2590" s="9" t="n">
        <v>45998</v>
      </c>
      <c r="D2590" s="4" t="s">
        <v>75</v>
      </c>
      <c r="E2590" s="4" t="n">
        <v>4793.69</v>
      </c>
      <c r="F2590" s="4" t="str">
        <f aca="false">INDEX(Data_Customers!$C$2:$C$602,MATCH(B2590,Data_Customers!$A$2:$A$602,0))</f>
        <v>Retail</v>
      </c>
      <c r="G2590" s="4" t="str">
        <f aca="false">INDEX(Data_Customers!$B$2:$B$602,MATCH(B2590,Data_Customers!$A$2:$A$602,0))</f>
        <v>Laura Taylor</v>
      </c>
    </row>
    <row r="2591" customFormat="false" ht="15" hidden="false" customHeight="false" outlineLevel="0" collapsed="false">
      <c r="A2591" s="4" t="s">
        <v>3673</v>
      </c>
      <c r="B2591" s="4" t="s">
        <v>655</v>
      </c>
      <c r="C2591" s="9" t="n">
        <v>46152</v>
      </c>
      <c r="D2591" s="4" t="s">
        <v>75</v>
      </c>
      <c r="E2591" s="4" t="n">
        <v>8265.13</v>
      </c>
      <c r="F2591" s="4" t="str">
        <f aca="false">INDEX(Data_Customers!$C$2:$C$602,MATCH(B2591,Data_Customers!$A$2:$A$602,0))</f>
        <v>Retail</v>
      </c>
      <c r="G2591" s="4" t="str">
        <f aca="false">INDEX(Data_Customers!$B$2:$B$602,MATCH(B2591,Data_Customers!$A$2:$A$602,0))</f>
        <v>Laura Taylor</v>
      </c>
    </row>
    <row r="2592" customFormat="false" ht="15" hidden="false" customHeight="false" outlineLevel="0" collapsed="false">
      <c r="A2592" s="4" t="s">
        <v>3674</v>
      </c>
      <c r="B2592" s="4" t="s">
        <v>655</v>
      </c>
      <c r="C2592" s="9" t="n">
        <v>46060</v>
      </c>
      <c r="D2592" s="4" t="s">
        <v>75</v>
      </c>
      <c r="E2592" s="4" t="n">
        <v>5367.81</v>
      </c>
      <c r="F2592" s="4" t="str">
        <f aca="false">INDEX(Data_Customers!$C$2:$C$602,MATCH(B2592,Data_Customers!$A$2:$A$602,0))</f>
        <v>Retail</v>
      </c>
      <c r="G2592" s="4" t="str">
        <f aca="false">INDEX(Data_Customers!$B$2:$B$602,MATCH(B2592,Data_Customers!$A$2:$A$602,0))</f>
        <v>Laura Taylor</v>
      </c>
    </row>
    <row r="2593" customFormat="false" ht="15" hidden="false" customHeight="false" outlineLevel="0" collapsed="false">
      <c r="A2593" s="4" t="s">
        <v>3675</v>
      </c>
      <c r="B2593" s="4" t="s">
        <v>656</v>
      </c>
      <c r="C2593" s="9" t="n">
        <v>45501</v>
      </c>
      <c r="D2593" s="4" t="s">
        <v>85</v>
      </c>
      <c r="E2593" s="4" t="n">
        <v>2862.4</v>
      </c>
      <c r="F2593" s="4" t="str">
        <f aca="false">INDEX(Data_Customers!$C$2:$C$602,MATCH(B2593,Data_Customers!$A$2:$A$602,0))</f>
        <v>Housebuilder</v>
      </c>
      <c r="G2593" s="4" t="str">
        <f aca="false">INDEX(Data_Customers!$B$2:$B$602,MATCH(B2593,Data_Customers!$A$2:$A$602,0))</f>
        <v>Ward Contractors</v>
      </c>
    </row>
    <row r="2594" customFormat="false" ht="15" hidden="false" customHeight="false" outlineLevel="0" collapsed="false">
      <c r="A2594" s="4" t="s">
        <v>3676</v>
      </c>
      <c r="B2594" s="4" t="s">
        <v>656</v>
      </c>
      <c r="C2594" s="9" t="n">
        <v>46154</v>
      </c>
      <c r="D2594" s="4" t="s">
        <v>85</v>
      </c>
      <c r="E2594" s="4" t="n">
        <v>2840.5</v>
      </c>
      <c r="F2594" s="4" t="str">
        <f aca="false">INDEX(Data_Customers!$C$2:$C$602,MATCH(B2594,Data_Customers!$A$2:$A$602,0))</f>
        <v>Housebuilder</v>
      </c>
      <c r="G2594" s="4" t="str">
        <f aca="false">INDEX(Data_Customers!$B$2:$B$602,MATCH(B2594,Data_Customers!$A$2:$A$602,0))</f>
        <v>Ward Contractors</v>
      </c>
    </row>
    <row r="2595" customFormat="false" ht="15" hidden="false" customHeight="false" outlineLevel="0" collapsed="false">
      <c r="A2595" s="4" t="s">
        <v>3677</v>
      </c>
      <c r="B2595" s="4" t="s">
        <v>656</v>
      </c>
      <c r="C2595" s="9" t="n">
        <v>46144</v>
      </c>
      <c r="D2595" s="4" t="s">
        <v>85</v>
      </c>
      <c r="E2595" s="4" t="n">
        <v>936.68</v>
      </c>
      <c r="F2595" s="4" t="str">
        <f aca="false">INDEX(Data_Customers!$C$2:$C$602,MATCH(B2595,Data_Customers!$A$2:$A$602,0))</f>
        <v>Housebuilder</v>
      </c>
      <c r="G2595" s="4" t="str">
        <f aca="false">INDEX(Data_Customers!$B$2:$B$602,MATCH(B2595,Data_Customers!$A$2:$A$602,0))</f>
        <v>Ward Contractors</v>
      </c>
    </row>
    <row r="2596" customFormat="false" ht="15" hidden="false" customHeight="false" outlineLevel="0" collapsed="false">
      <c r="A2596" s="4" t="s">
        <v>3678</v>
      </c>
      <c r="B2596" s="4" t="s">
        <v>656</v>
      </c>
      <c r="C2596" s="9" t="n">
        <v>45838</v>
      </c>
      <c r="D2596" s="4" t="s">
        <v>85</v>
      </c>
      <c r="E2596" s="4" t="n">
        <v>5194.26</v>
      </c>
      <c r="F2596" s="4" t="str">
        <f aca="false">INDEX(Data_Customers!$C$2:$C$602,MATCH(B2596,Data_Customers!$A$2:$A$602,0))</f>
        <v>Housebuilder</v>
      </c>
      <c r="G2596" s="4" t="str">
        <f aca="false">INDEX(Data_Customers!$B$2:$B$602,MATCH(B2596,Data_Customers!$A$2:$A$602,0))</f>
        <v>Ward Contractors</v>
      </c>
    </row>
    <row r="2597" customFormat="false" ht="15" hidden="false" customHeight="false" outlineLevel="0" collapsed="false">
      <c r="A2597" s="4" t="s">
        <v>3679</v>
      </c>
      <c r="B2597" s="4" t="s">
        <v>656</v>
      </c>
      <c r="C2597" s="9" t="n">
        <v>45778</v>
      </c>
      <c r="D2597" s="4" t="s">
        <v>85</v>
      </c>
      <c r="E2597" s="4" t="n">
        <v>1435.68</v>
      </c>
      <c r="F2597" s="4" t="str">
        <f aca="false">INDEX(Data_Customers!$C$2:$C$602,MATCH(B2597,Data_Customers!$A$2:$A$602,0))</f>
        <v>Housebuilder</v>
      </c>
      <c r="G2597" s="4" t="str">
        <f aca="false">INDEX(Data_Customers!$B$2:$B$602,MATCH(B2597,Data_Customers!$A$2:$A$602,0))</f>
        <v>Ward Contractors</v>
      </c>
    </row>
    <row r="2598" customFormat="false" ht="15" hidden="false" customHeight="false" outlineLevel="0" collapsed="false">
      <c r="A2598" s="4" t="s">
        <v>3680</v>
      </c>
      <c r="B2598" s="4" t="s">
        <v>656</v>
      </c>
      <c r="C2598" s="9" t="n">
        <v>45700</v>
      </c>
      <c r="D2598" s="4" t="s">
        <v>85</v>
      </c>
      <c r="E2598" s="4" t="n">
        <v>5894.13</v>
      </c>
      <c r="F2598" s="4" t="str">
        <f aca="false">INDEX(Data_Customers!$C$2:$C$602,MATCH(B2598,Data_Customers!$A$2:$A$602,0))</f>
        <v>Housebuilder</v>
      </c>
      <c r="G2598" s="4" t="str">
        <f aca="false">INDEX(Data_Customers!$B$2:$B$602,MATCH(B2598,Data_Customers!$A$2:$A$602,0))</f>
        <v>Ward Contractors</v>
      </c>
    </row>
    <row r="2599" customFormat="false" ht="15" hidden="false" customHeight="false" outlineLevel="0" collapsed="false">
      <c r="A2599" s="4" t="s">
        <v>3681</v>
      </c>
      <c r="B2599" s="4" t="s">
        <v>656</v>
      </c>
      <c r="C2599" s="9" t="n">
        <v>45635</v>
      </c>
      <c r="D2599" s="4" t="s">
        <v>85</v>
      </c>
      <c r="E2599" s="4" t="n">
        <v>2428.83</v>
      </c>
      <c r="F2599" s="4" t="str">
        <f aca="false">INDEX(Data_Customers!$C$2:$C$602,MATCH(B2599,Data_Customers!$A$2:$A$602,0))</f>
        <v>Housebuilder</v>
      </c>
      <c r="G2599" s="4" t="str">
        <f aca="false">INDEX(Data_Customers!$B$2:$B$602,MATCH(B2599,Data_Customers!$A$2:$A$602,0))</f>
        <v>Ward Contractors</v>
      </c>
    </row>
    <row r="2600" customFormat="false" ht="15" hidden="false" customHeight="false" outlineLevel="0" collapsed="false">
      <c r="A2600" s="4" t="s">
        <v>3682</v>
      </c>
      <c r="B2600" s="4" t="s">
        <v>656</v>
      </c>
      <c r="C2600" s="9" t="n">
        <v>45363</v>
      </c>
      <c r="D2600" s="4" t="s">
        <v>85</v>
      </c>
      <c r="E2600" s="4" t="n">
        <v>5637.39</v>
      </c>
      <c r="F2600" s="4" t="str">
        <f aca="false">INDEX(Data_Customers!$C$2:$C$602,MATCH(B2600,Data_Customers!$A$2:$A$602,0))</f>
        <v>Housebuilder</v>
      </c>
      <c r="G2600" s="4" t="str">
        <f aca="false">INDEX(Data_Customers!$B$2:$B$602,MATCH(B2600,Data_Customers!$A$2:$A$602,0))</f>
        <v>Ward Contractors</v>
      </c>
    </row>
    <row r="2601" customFormat="false" ht="15" hidden="false" customHeight="false" outlineLevel="0" collapsed="false">
      <c r="A2601" s="4" t="s">
        <v>3683</v>
      </c>
      <c r="B2601" s="4" t="s">
        <v>656</v>
      </c>
      <c r="C2601" s="9" t="n">
        <v>45779</v>
      </c>
      <c r="D2601" s="4" t="s">
        <v>85</v>
      </c>
      <c r="E2601" s="4" t="n">
        <v>5251.36</v>
      </c>
      <c r="F2601" s="4" t="str">
        <f aca="false">INDEX(Data_Customers!$C$2:$C$602,MATCH(B2601,Data_Customers!$A$2:$A$602,0))</f>
        <v>Housebuilder</v>
      </c>
      <c r="G2601" s="4" t="str">
        <f aca="false">INDEX(Data_Customers!$B$2:$B$602,MATCH(B2601,Data_Customers!$A$2:$A$602,0))</f>
        <v>Ward Contractors</v>
      </c>
    </row>
    <row r="2602" customFormat="false" ht="15" hidden="false" customHeight="false" outlineLevel="0" collapsed="false">
      <c r="A2602" s="4" t="s">
        <v>3684</v>
      </c>
      <c r="B2602" s="4" t="s">
        <v>656</v>
      </c>
      <c r="C2602" s="9" t="n">
        <v>45318</v>
      </c>
      <c r="D2602" s="4" t="s">
        <v>85</v>
      </c>
      <c r="E2602" s="4" t="n">
        <v>5744.71</v>
      </c>
      <c r="F2602" s="4" t="str">
        <f aca="false">INDEX(Data_Customers!$C$2:$C$602,MATCH(B2602,Data_Customers!$A$2:$A$602,0))</f>
        <v>Housebuilder</v>
      </c>
      <c r="G2602" s="4" t="str">
        <f aca="false">INDEX(Data_Customers!$B$2:$B$602,MATCH(B2602,Data_Customers!$A$2:$A$602,0))</f>
        <v>Ward Contractors</v>
      </c>
    </row>
    <row r="2603" customFormat="false" ht="15" hidden="false" customHeight="false" outlineLevel="0" collapsed="false">
      <c r="A2603" s="4" t="s">
        <v>3685</v>
      </c>
      <c r="B2603" s="4" t="s">
        <v>658</v>
      </c>
      <c r="C2603" s="9" t="n">
        <v>45871</v>
      </c>
      <c r="D2603" s="4" t="s">
        <v>94</v>
      </c>
      <c r="E2603" s="4" t="n">
        <v>2474.69</v>
      </c>
      <c r="F2603" s="4" t="str">
        <f aca="false">INDEX(Data_Customers!$C$2:$C$602,MATCH(B2603,Data_Customers!$A$2:$A$602,0))</f>
        <v>Contractor</v>
      </c>
      <c r="G2603" s="4" t="str">
        <f aca="false">INDEX(Data_Customers!$B$2:$B$602,MATCH(B2603,Data_Customers!$A$2:$A$602,0))</f>
        <v>King Property Services</v>
      </c>
    </row>
    <row r="2604" customFormat="false" ht="15" hidden="false" customHeight="false" outlineLevel="0" collapsed="false">
      <c r="A2604" s="4" t="s">
        <v>3686</v>
      </c>
      <c r="B2604" s="4" t="s">
        <v>658</v>
      </c>
      <c r="C2604" s="9" t="n">
        <v>45775</v>
      </c>
      <c r="D2604" s="4" t="s">
        <v>94</v>
      </c>
      <c r="E2604" s="4" t="n">
        <v>2665.39</v>
      </c>
      <c r="F2604" s="4" t="str">
        <f aca="false">INDEX(Data_Customers!$C$2:$C$602,MATCH(B2604,Data_Customers!$A$2:$A$602,0))</f>
        <v>Contractor</v>
      </c>
      <c r="G2604" s="4" t="str">
        <f aca="false">INDEX(Data_Customers!$B$2:$B$602,MATCH(B2604,Data_Customers!$A$2:$A$602,0))</f>
        <v>King Property Services</v>
      </c>
    </row>
    <row r="2605" customFormat="false" ht="15" hidden="false" customHeight="false" outlineLevel="0" collapsed="false">
      <c r="A2605" s="4" t="s">
        <v>3687</v>
      </c>
      <c r="B2605" s="4" t="s">
        <v>658</v>
      </c>
      <c r="C2605" s="9" t="n">
        <v>45799</v>
      </c>
      <c r="D2605" s="4" t="s">
        <v>94</v>
      </c>
      <c r="E2605" s="4" t="n">
        <v>516.11</v>
      </c>
      <c r="F2605" s="4" t="str">
        <f aca="false">INDEX(Data_Customers!$C$2:$C$602,MATCH(B2605,Data_Customers!$A$2:$A$602,0))</f>
        <v>Contractor</v>
      </c>
      <c r="G2605" s="4" t="str">
        <f aca="false">INDEX(Data_Customers!$B$2:$B$602,MATCH(B2605,Data_Customers!$A$2:$A$602,0))</f>
        <v>King Property Services</v>
      </c>
    </row>
    <row r="2606" customFormat="false" ht="15" hidden="false" customHeight="false" outlineLevel="0" collapsed="false">
      <c r="A2606" s="4" t="s">
        <v>3688</v>
      </c>
      <c r="B2606" s="4" t="s">
        <v>658</v>
      </c>
      <c r="C2606" s="9" t="n">
        <v>45615</v>
      </c>
      <c r="D2606" s="4" t="s">
        <v>94</v>
      </c>
      <c r="E2606" s="4" t="n">
        <v>3987.6</v>
      </c>
      <c r="F2606" s="4" t="str">
        <f aca="false">INDEX(Data_Customers!$C$2:$C$602,MATCH(B2606,Data_Customers!$A$2:$A$602,0))</f>
        <v>Contractor</v>
      </c>
      <c r="G2606" s="4" t="str">
        <f aca="false">INDEX(Data_Customers!$B$2:$B$602,MATCH(B2606,Data_Customers!$A$2:$A$602,0))</f>
        <v>King Property Services</v>
      </c>
    </row>
    <row r="2607" customFormat="false" ht="15" hidden="false" customHeight="false" outlineLevel="0" collapsed="false">
      <c r="A2607" s="4" t="s">
        <v>3689</v>
      </c>
      <c r="B2607" s="4" t="s">
        <v>658</v>
      </c>
      <c r="C2607" s="9" t="n">
        <v>45875</v>
      </c>
      <c r="D2607" s="4" t="s">
        <v>94</v>
      </c>
      <c r="E2607" s="4" t="n">
        <v>3693.2</v>
      </c>
      <c r="F2607" s="4" t="str">
        <f aca="false">INDEX(Data_Customers!$C$2:$C$602,MATCH(B2607,Data_Customers!$A$2:$A$602,0))</f>
        <v>Contractor</v>
      </c>
      <c r="G2607" s="4" t="str">
        <f aca="false">INDEX(Data_Customers!$B$2:$B$602,MATCH(B2607,Data_Customers!$A$2:$A$602,0))</f>
        <v>King Property Services</v>
      </c>
    </row>
    <row r="2608" customFormat="false" ht="15" hidden="false" customHeight="false" outlineLevel="0" collapsed="false">
      <c r="A2608" s="4" t="s">
        <v>3690</v>
      </c>
      <c r="B2608" s="4" t="s">
        <v>658</v>
      </c>
      <c r="C2608" s="9" t="n">
        <v>46146</v>
      </c>
      <c r="D2608" s="4" t="s">
        <v>94</v>
      </c>
      <c r="E2608" s="4" t="n">
        <v>2184.75</v>
      </c>
      <c r="F2608" s="4" t="str">
        <f aca="false">INDEX(Data_Customers!$C$2:$C$602,MATCH(B2608,Data_Customers!$A$2:$A$602,0))</f>
        <v>Contractor</v>
      </c>
      <c r="G2608" s="4" t="str">
        <f aca="false">INDEX(Data_Customers!$B$2:$B$602,MATCH(B2608,Data_Customers!$A$2:$A$602,0))</f>
        <v>King Property Services</v>
      </c>
    </row>
    <row r="2609" customFormat="false" ht="15" hidden="false" customHeight="false" outlineLevel="0" collapsed="false">
      <c r="A2609" s="4" t="s">
        <v>3691</v>
      </c>
      <c r="B2609" s="4" t="s">
        <v>658</v>
      </c>
      <c r="C2609" s="9" t="n">
        <v>45605</v>
      </c>
      <c r="D2609" s="4" t="s">
        <v>94</v>
      </c>
      <c r="E2609" s="4" t="n">
        <v>2729.41</v>
      </c>
      <c r="F2609" s="4" t="str">
        <f aca="false">INDEX(Data_Customers!$C$2:$C$602,MATCH(B2609,Data_Customers!$A$2:$A$602,0))</f>
        <v>Contractor</v>
      </c>
      <c r="G2609" s="4" t="str">
        <f aca="false">INDEX(Data_Customers!$B$2:$B$602,MATCH(B2609,Data_Customers!$A$2:$A$602,0))</f>
        <v>King Property Services</v>
      </c>
    </row>
    <row r="2610" customFormat="false" ht="15" hidden="false" customHeight="false" outlineLevel="0" collapsed="false">
      <c r="A2610" s="4" t="s">
        <v>3692</v>
      </c>
      <c r="B2610" s="4" t="s">
        <v>658</v>
      </c>
      <c r="C2610" s="9" t="n">
        <v>46069</v>
      </c>
      <c r="D2610" s="4" t="s">
        <v>94</v>
      </c>
      <c r="E2610" s="4" t="n">
        <v>4024.35</v>
      </c>
      <c r="F2610" s="4" t="str">
        <f aca="false">INDEX(Data_Customers!$C$2:$C$602,MATCH(B2610,Data_Customers!$A$2:$A$602,0))</f>
        <v>Contractor</v>
      </c>
      <c r="G2610" s="4" t="str">
        <f aca="false">INDEX(Data_Customers!$B$2:$B$602,MATCH(B2610,Data_Customers!$A$2:$A$602,0))</f>
        <v>King Property Services</v>
      </c>
    </row>
    <row r="2611" customFormat="false" ht="15" hidden="false" customHeight="false" outlineLevel="0" collapsed="false">
      <c r="A2611" s="4" t="s">
        <v>3693</v>
      </c>
      <c r="B2611" s="4" t="s">
        <v>658</v>
      </c>
      <c r="C2611" s="9" t="n">
        <v>45439</v>
      </c>
      <c r="D2611" s="4" t="s">
        <v>94</v>
      </c>
      <c r="E2611" s="4" t="n">
        <v>2665.39</v>
      </c>
      <c r="F2611" s="4" t="str">
        <f aca="false">INDEX(Data_Customers!$C$2:$C$602,MATCH(B2611,Data_Customers!$A$2:$A$602,0))</f>
        <v>Contractor</v>
      </c>
      <c r="G2611" s="4" t="str">
        <f aca="false">INDEX(Data_Customers!$B$2:$B$602,MATCH(B2611,Data_Customers!$A$2:$A$602,0))</f>
        <v>King Property Services</v>
      </c>
    </row>
    <row r="2612" customFormat="false" ht="15" hidden="false" customHeight="false" outlineLevel="0" collapsed="false">
      <c r="A2612" s="4" t="s">
        <v>3694</v>
      </c>
      <c r="B2612" s="4" t="s">
        <v>659</v>
      </c>
      <c r="C2612" s="9" t="n">
        <v>46065</v>
      </c>
      <c r="D2612" s="4" t="s">
        <v>94</v>
      </c>
      <c r="E2612" s="4" t="n">
        <v>79.76</v>
      </c>
      <c r="F2612" s="4" t="str">
        <f aca="false">INDEX(Data_Customers!$C$2:$C$602,MATCH(B2612,Data_Customers!$A$2:$A$602,0))</f>
        <v>Trade Account</v>
      </c>
      <c r="G2612" s="4" t="str">
        <f aca="false">INDEX(Data_Customers!$B$2:$B$602,MATCH(B2612,Data_Customers!$A$2:$A$602,0))</f>
        <v>Taylor Building Services</v>
      </c>
    </row>
    <row r="2613" customFormat="false" ht="15" hidden="false" customHeight="false" outlineLevel="0" collapsed="false">
      <c r="A2613" s="4" t="s">
        <v>3695</v>
      </c>
      <c r="B2613" s="4" t="s">
        <v>659</v>
      </c>
      <c r="C2613" s="9" t="n">
        <v>45889</v>
      </c>
      <c r="D2613" s="4" t="s">
        <v>94</v>
      </c>
      <c r="E2613" s="4" t="n">
        <v>3225.25</v>
      </c>
      <c r="F2613" s="4" t="str">
        <f aca="false">INDEX(Data_Customers!$C$2:$C$602,MATCH(B2613,Data_Customers!$A$2:$A$602,0))</f>
        <v>Trade Account</v>
      </c>
      <c r="G2613" s="4" t="str">
        <f aca="false">INDEX(Data_Customers!$B$2:$B$602,MATCH(B2613,Data_Customers!$A$2:$A$602,0))</f>
        <v>Taylor Building Services</v>
      </c>
    </row>
    <row r="2614" customFormat="false" ht="15" hidden="false" customHeight="false" outlineLevel="0" collapsed="false">
      <c r="A2614" s="4" t="s">
        <v>3696</v>
      </c>
      <c r="B2614" s="4" t="s">
        <v>659</v>
      </c>
      <c r="C2614" s="9" t="n">
        <v>45676</v>
      </c>
      <c r="D2614" s="4" t="s">
        <v>94</v>
      </c>
      <c r="E2614" s="4" t="n">
        <v>5239.31</v>
      </c>
      <c r="F2614" s="4" t="str">
        <f aca="false">INDEX(Data_Customers!$C$2:$C$602,MATCH(B2614,Data_Customers!$A$2:$A$602,0))</f>
        <v>Trade Account</v>
      </c>
      <c r="G2614" s="4" t="str">
        <f aca="false">INDEX(Data_Customers!$B$2:$B$602,MATCH(B2614,Data_Customers!$A$2:$A$602,0))</f>
        <v>Taylor Building Services</v>
      </c>
    </row>
    <row r="2615" customFormat="false" ht="15" hidden="false" customHeight="false" outlineLevel="0" collapsed="false">
      <c r="A2615" s="4" t="s">
        <v>3697</v>
      </c>
      <c r="B2615" s="4" t="s">
        <v>659</v>
      </c>
      <c r="C2615" s="9" t="n">
        <v>45773</v>
      </c>
      <c r="D2615" s="4" t="s">
        <v>94</v>
      </c>
      <c r="E2615" s="4" t="n">
        <v>6181.94</v>
      </c>
      <c r="F2615" s="4" t="str">
        <f aca="false">INDEX(Data_Customers!$C$2:$C$602,MATCH(B2615,Data_Customers!$A$2:$A$602,0))</f>
        <v>Trade Account</v>
      </c>
      <c r="G2615" s="4" t="str">
        <f aca="false">INDEX(Data_Customers!$B$2:$B$602,MATCH(B2615,Data_Customers!$A$2:$A$602,0))</f>
        <v>Taylor Building Services</v>
      </c>
    </row>
    <row r="2616" customFormat="false" ht="15" hidden="false" customHeight="false" outlineLevel="0" collapsed="false">
      <c r="A2616" s="4" t="s">
        <v>3698</v>
      </c>
      <c r="B2616" s="4" t="s">
        <v>659</v>
      </c>
      <c r="C2616" s="9" t="n">
        <v>45568</v>
      </c>
      <c r="D2616" s="4" t="s">
        <v>94</v>
      </c>
      <c r="E2616" s="4" t="n">
        <v>5485.5</v>
      </c>
      <c r="F2616" s="4" t="str">
        <f aca="false">INDEX(Data_Customers!$C$2:$C$602,MATCH(B2616,Data_Customers!$A$2:$A$602,0))</f>
        <v>Trade Account</v>
      </c>
      <c r="G2616" s="4" t="str">
        <f aca="false">INDEX(Data_Customers!$B$2:$B$602,MATCH(B2616,Data_Customers!$A$2:$A$602,0))</f>
        <v>Taylor Building Services</v>
      </c>
    </row>
    <row r="2617" customFormat="false" ht="15" hidden="false" customHeight="false" outlineLevel="0" collapsed="false">
      <c r="A2617" s="4" t="s">
        <v>3699</v>
      </c>
      <c r="B2617" s="4" t="s">
        <v>659</v>
      </c>
      <c r="C2617" s="9" t="n">
        <v>45406</v>
      </c>
      <c r="D2617" s="4" t="s">
        <v>94</v>
      </c>
      <c r="E2617" s="4" t="n">
        <v>7259.71</v>
      </c>
      <c r="F2617" s="4" t="str">
        <f aca="false">INDEX(Data_Customers!$C$2:$C$602,MATCH(B2617,Data_Customers!$A$2:$A$602,0))</f>
        <v>Trade Account</v>
      </c>
      <c r="G2617" s="4" t="str">
        <f aca="false">INDEX(Data_Customers!$B$2:$B$602,MATCH(B2617,Data_Customers!$A$2:$A$602,0))</f>
        <v>Taylor Building Services</v>
      </c>
    </row>
    <row r="2618" customFormat="false" ht="15" hidden="false" customHeight="false" outlineLevel="0" collapsed="false">
      <c r="A2618" s="4" t="s">
        <v>3700</v>
      </c>
      <c r="B2618" s="4" t="s">
        <v>659</v>
      </c>
      <c r="C2618" s="9" t="n">
        <v>46153</v>
      </c>
      <c r="D2618" s="4" t="s">
        <v>94</v>
      </c>
      <c r="E2618" s="4" t="n">
        <v>1032.64</v>
      </c>
      <c r="F2618" s="4" t="str">
        <f aca="false">INDEX(Data_Customers!$C$2:$C$602,MATCH(B2618,Data_Customers!$A$2:$A$602,0))</f>
        <v>Trade Account</v>
      </c>
      <c r="G2618" s="4" t="str">
        <f aca="false">INDEX(Data_Customers!$B$2:$B$602,MATCH(B2618,Data_Customers!$A$2:$A$602,0))</f>
        <v>Taylor Building Services</v>
      </c>
    </row>
    <row r="2619" customFormat="false" ht="15" hidden="false" customHeight="false" outlineLevel="0" collapsed="false">
      <c r="A2619" s="4" t="s">
        <v>3701</v>
      </c>
      <c r="B2619" s="4" t="s">
        <v>659</v>
      </c>
      <c r="C2619" s="9" t="n">
        <v>45845</v>
      </c>
      <c r="D2619" s="4" t="s">
        <v>94</v>
      </c>
      <c r="E2619" s="4" t="n">
        <v>5481.29</v>
      </c>
      <c r="F2619" s="4" t="str">
        <f aca="false">INDEX(Data_Customers!$C$2:$C$602,MATCH(B2619,Data_Customers!$A$2:$A$602,0))</f>
        <v>Trade Account</v>
      </c>
      <c r="G2619" s="4" t="str">
        <f aca="false">INDEX(Data_Customers!$B$2:$B$602,MATCH(B2619,Data_Customers!$A$2:$A$602,0))</f>
        <v>Taylor Building Services</v>
      </c>
    </row>
    <row r="2620" customFormat="false" ht="15" hidden="false" customHeight="false" outlineLevel="0" collapsed="false">
      <c r="A2620" s="4" t="s">
        <v>3702</v>
      </c>
      <c r="B2620" s="4" t="s">
        <v>659</v>
      </c>
      <c r="C2620" s="9" t="n">
        <v>45782</v>
      </c>
      <c r="D2620" s="4" t="s">
        <v>94</v>
      </c>
      <c r="E2620" s="4" t="n">
        <v>8392.95</v>
      </c>
      <c r="F2620" s="4" t="str">
        <f aca="false">INDEX(Data_Customers!$C$2:$C$602,MATCH(B2620,Data_Customers!$A$2:$A$602,0))</f>
        <v>Trade Account</v>
      </c>
      <c r="G2620" s="4" t="str">
        <f aca="false">INDEX(Data_Customers!$B$2:$B$602,MATCH(B2620,Data_Customers!$A$2:$A$602,0))</f>
        <v>Taylor Building Services</v>
      </c>
    </row>
    <row r="2621" customFormat="false" ht="15" hidden="false" customHeight="false" outlineLevel="0" collapsed="false">
      <c r="A2621" s="4" t="s">
        <v>3703</v>
      </c>
      <c r="B2621" s="4" t="s">
        <v>659</v>
      </c>
      <c r="C2621" s="9" t="n">
        <v>45352</v>
      </c>
      <c r="D2621" s="4" t="s">
        <v>94</v>
      </c>
      <c r="E2621" s="4" t="n">
        <v>2618.34</v>
      </c>
      <c r="F2621" s="4" t="str">
        <f aca="false">INDEX(Data_Customers!$C$2:$C$602,MATCH(B2621,Data_Customers!$A$2:$A$602,0))</f>
        <v>Trade Account</v>
      </c>
      <c r="G2621" s="4" t="str">
        <f aca="false">INDEX(Data_Customers!$B$2:$B$602,MATCH(B2621,Data_Customers!$A$2:$A$602,0))</f>
        <v>Taylor Building Services</v>
      </c>
    </row>
    <row r="2622" customFormat="false" ht="15" hidden="false" customHeight="false" outlineLevel="0" collapsed="false">
      <c r="A2622" s="4" t="s">
        <v>3704</v>
      </c>
      <c r="B2622" s="4" t="s">
        <v>659</v>
      </c>
      <c r="C2622" s="9" t="n">
        <v>45567</v>
      </c>
      <c r="D2622" s="4" t="s">
        <v>94</v>
      </c>
      <c r="E2622" s="4" t="n">
        <v>7116.32</v>
      </c>
      <c r="F2622" s="4" t="str">
        <f aca="false">INDEX(Data_Customers!$C$2:$C$602,MATCH(B2622,Data_Customers!$A$2:$A$602,0))</f>
        <v>Trade Account</v>
      </c>
      <c r="G2622" s="4" t="str">
        <f aca="false">INDEX(Data_Customers!$B$2:$B$602,MATCH(B2622,Data_Customers!$A$2:$A$602,0))</f>
        <v>Taylor Building Services</v>
      </c>
    </row>
    <row r="2623" customFormat="false" ht="15" hidden="false" customHeight="false" outlineLevel="0" collapsed="false">
      <c r="A2623" s="4" t="s">
        <v>3705</v>
      </c>
      <c r="B2623" s="4" t="s">
        <v>659</v>
      </c>
      <c r="C2623" s="9" t="n">
        <v>46132</v>
      </c>
      <c r="D2623" s="4" t="s">
        <v>94</v>
      </c>
      <c r="E2623" s="4" t="n">
        <v>8702.47</v>
      </c>
      <c r="F2623" s="4" t="str">
        <f aca="false">INDEX(Data_Customers!$C$2:$C$602,MATCH(B2623,Data_Customers!$A$2:$A$602,0))</f>
        <v>Trade Account</v>
      </c>
      <c r="G2623" s="4" t="str">
        <f aca="false">INDEX(Data_Customers!$B$2:$B$602,MATCH(B2623,Data_Customers!$A$2:$A$602,0))</f>
        <v>Taylor Building Services</v>
      </c>
    </row>
    <row r="2624" customFormat="false" ht="15" hidden="false" customHeight="false" outlineLevel="0" collapsed="false">
      <c r="A2624" s="4" t="s">
        <v>3706</v>
      </c>
      <c r="B2624" s="4" t="s">
        <v>659</v>
      </c>
      <c r="C2624" s="9" t="n">
        <v>45739</v>
      </c>
      <c r="D2624" s="4" t="s">
        <v>94</v>
      </c>
      <c r="E2624" s="4" t="n">
        <v>7834.62</v>
      </c>
      <c r="F2624" s="4" t="str">
        <f aca="false">INDEX(Data_Customers!$C$2:$C$602,MATCH(B2624,Data_Customers!$A$2:$A$602,0))</f>
        <v>Trade Account</v>
      </c>
      <c r="G2624" s="4" t="str">
        <f aca="false">INDEX(Data_Customers!$B$2:$B$602,MATCH(B2624,Data_Customers!$A$2:$A$602,0))</f>
        <v>Taylor Building Services</v>
      </c>
    </row>
    <row r="2625" customFormat="false" ht="15" hidden="false" customHeight="false" outlineLevel="0" collapsed="false">
      <c r="A2625" s="4" t="s">
        <v>3707</v>
      </c>
      <c r="B2625" s="4" t="s">
        <v>659</v>
      </c>
      <c r="C2625" s="9" t="n">
        <v>45914</v>
      </c>
      <c r="D2625" s="4" t="s">
        <v>94</v>
      </c>
      <c r="E2625" s="4" t="n">
        <v>2046.2</v>
      </c>
      <c r="F2625" s="4" t="str">
        <f aca="false">INDEX(Data_Customers!$C$2:$C$602,MATCH(B2625,Data_Customers!$A$2:$A$602,0))</f>
        <v>Trade Account</v>
      </c>
      <c r="G2625" s="4" t="str">
        <f aca="false">INDEX(Data_Customers!$B$2:$B$602,MATCH(B2625,Data_Customers!$A$2:$A$602,0))</f>
        <v>Taylor Building Services</v>
      </c>
    </row>
    <row r="2626" customFormat="false" ht="15" hidden="false" customHeight="false" outlineLevel="0" collapsed="false">
      <c r="A2626" s="4" t="s">
        <v>3708</v>
      </c>
      <c r="B2626" s="4" t="s">
        <v>659</v>
      </c>
      <c r="C2626" s="9" t="n">
        <v>45577</v>
      </c>
      <c r="D2626" s="4" t="s">
        <v>94</v>
      </c>
      <c r="E2626" s="4" t="n">
        <v>5162.26</v>
      </c>
      <c r="F2626" s="4" t="str">
        <f aca="false">INDEX(Data_Customers!$C$2:$C$602,MATCH(B2626,Data_Customers!$A$2:$A$602,0))</f>
        <v>Trade Account</v>
      </c>
      <c r="G2626" s="4" t="str">
        <f aca="false">INDEX(Data_Customers!$B$2:$B$602,MATCH(B2626,Data_Customers!$A$2:$A$602,0))</f>
        <v>Taylor Building Services</v>
      </c>
    </row>
    <row r="2627" customFormat="false" ht="15" hidden="false" customHeight="false" outlineLevel="0" collapsed="false">
      <c r="A2627" s="4" t="s">
        <v>3709</v>
      </c>
      <c r="B2627" s="4" t="s">
        <v>659</v>
      </c>
      <c r="C2627" s="9" t="n">
        <v>45879</v>
      </c>
      <c r="D2627" s="4" t="s">
        <v>94</v>
      </c>
      <c r="E2627" s="4" t="n">
        <v>2115.56</v>
      </c>
      <c r="F2627" s="4" t="str">
        <f aca="false">INDEX(Data_Customers!$C$2:$C$602,MATCH(B2627,Data_Customers!$A$2:$A$602,0))</f>
        <v>Trade Account</v>
      </c>
      <c r="G2627" s="4" t="str">
        <f aca="false">INDEX(Data_Customers!$B$2:$B$602,MATCH(B2627,Data_Customers!$A$2:$A$602,0))</f>
        <v>Taylor Building Services</v>
      </c>
    </row>
    <row r="2628" customFormat="false" ht="15" hidden="false" customHeight="false" outlineLevel="0" collapsed="false">
      <c r="A2628" s="4" t="s">
        <v>3710</v>
      </c>
      <c r="B2628" s="4" t="s">
        <v>659</v>
      </c>
      <c r="C2628" s="9" t="n">
        <v>46053</v>
      </c>
      <c r="D2628" s="4" t="s">
        <v>94</v>
      </c>
      <c r="E2628" s="4" t="n">
        <v>2417.16</v>
      </c>
      <c r="F2628" s="4" t="str">
        <f aca="false">INDEX(Data_Customers!$C$2:$C$602,MATCH(B2628,Data_Customers!$A$2:$A$602,0))</f>
        <v>Trade Account</v>
      </c>
      <c r="G2628" s="4" t="str">
        <f aca="false">INDEX(Data_Customers!$B$2:$B$602,MATCH(B2628,Data_Customers!$A$2:$A$602,0))</f>
        <v>Taylor Building Services</v>
      </c>
    </row>
    <row r="2629" customFormat="false" ht="15" hidden="false" customHeight="false" outlineLevel="0" collapsed="false">
      <c r="A2629" s="4" t="s">
        <v>3711</v>
      </c>
      <c r="B2629" s="4" t="s">
        <v>659</v>
      </c>
      <c r="C2629" s="9" t="n">
        <v>46191</v>
      </c>
      <c r="D2629" s="4" t="s">
        <v>94</v>
      </c>
      <c r="E2629" s="4" t="n">
        <v>371.91</v>
      </c>
      <c r="F2629" s="4" t="str">
        <f aca="false">INDEX(Data_Customers!$C$2:$C$602,MATCH(B2629,Data_Customers!$A$2:$A$602,0))</f>
        <v>Trade Account</v>
      </c>
      <c r="G2629" s="4" t="str">
        <f aca="false">INDEX(Data_Customers!$B$2:$B$602,MATCH(B2629,Data_Customers!$A$2:$A$602,0))</f>
        <v>Taylor Building Services</v>
      </c>
    </row>
    <row r="2630" customFormat="false" ht="15" hidden="false" customHeight="false" outlineLevel="0" collapsed="false">
      <c r="A2630" s="4" t="s">
        <v>3712</v>
      </c>
      <c r="B2630" s="4" t="s">
        <v>659</v>
      </c>
      <c r="C2630" s="9" t="n">
        <v>45313</v>
      </c>
      <c r="D2630" s="4" t="s">
        <v>94</v>
      </c>
      <c r="E2630" s="4" t="n">
        <v>1916.24</v>
      </c>
      <c r="F2630" s="4" t="str">
        <f aca="false">INDEX(Data_Customers!$C$2:$C$602,MATCH(B2630,Data_Customers!$A$2:$A$602,0))</f>
        <v>Trade Account</v>
      </c>
      <c r="G2630" s="4" t="str">
        <f aca="false">INDEX(Data_Customers!$B$2:$B$602,MATCH(B2630,Data_Customers!$A$2:$A$602,0))</f>
        <v>Taylor Building Services</v>
      </c>
    </row>
    <row r="2631" customFormat="false" ht="15" hidden="false" customHeight="false" outlineLevel="0" collapsed="false">
      <c r="A2631" s="4" t="s">
        <v>3713</v>
      </c>
      <c r="B2631" s="4" t="s">
        <v>659</v>
      </c>
      <c r="C2631" s="9" t="n">
        <v>45677</v>
      </c>
      <c r="D2631" s="4" t="s">
        <v>94</v>
      </c>
      <c r="E2631" s="4" t="n">
        <v>3104.42</v>
      </c>
      <c r="F2631" s="4" t="str">
        <f aca="false">INDEX(Data_Customers!$C$2:$C$602,MATCH(B2631,Data_Customers!$A$2:$A$602,0))</f>
        <v>Trade Account</v>
      </c>
      <c r="G2631" s="4" t="str">
        <f aca="false">INDEX(Data_Customers!$B$2:$B$602,MATCH(B2631,Data_Customers!$A$2:$A$602,0))</f>
        <v>Taylor Building Services</v>
      </c>
    </row>
    <row r="2632" customFormat="false" ht="15" hidden="false" customHeight="false" outlineLevel="0" collapsed="false">
      <c r="A2632" s="4" t="s">
        <v>3714</v>
      </c>
      <c r="B2632" s="4" t="s">
        <v>659</v>
      </c>
      <c r="C2632" s="9" t="n">
        <v>45537</v>
      </c>
      <c r="D2632" s="4" t="s">
        <v>94</v>
      </c>
      <c r="E2632" s="4" t="n">
        <v>4435.48</v>
      </c>
      <c r="F2632" s="4" t="str">
        <f aca="false">INDEX(Data_Customers!$C$2:$C$602,MATCH(B2632,Data_Customers!$A$2:$A$602,0))</f>
        <v>Trade Account</v>
      </c>
      <c r="G2632" s="4" t="str">
        <f aca="false">INDEX(Data_Customers!$B$2:$B$602,MATCH(B2632,Data_Customers!$A$2:$A$602,0))</f>
        <v>Taylor Building Services</v>
      </c>
    </row>
    <row r="2633" customFormat="false" ht="15" hidden="false" customHeight="false" outlineLevel="0" collapsed="false">
      <c r="A2633" s="4" t="s">
        <v>3715</v>
      </c>
      <c r="B2633" s="4" t="s">
        <v>659</v>
      </c>
      <c r="C2633" s="9" t="n">
        <v>45707</v>
      </c>
      <c r="D2633" s="4" t="s">
        <v>94</v>
      </c>
      <c r="E2633" s="4" t="n">
        <v>2583.05</v>
      </c>
      <c r="F2633" s="4" t="str">
        <f aca="false">INDEX(Data_Customers!$C$2:$C$602,MATCH(B2633,Data_Customers!$A$2:$A$602,0))</f>
        <v>Trade Account</v>
      </c>
      <c r="G2633" s="4" t="str">
        <f aca="false">INDEX(Data_Customers!$B$2:$B$602,MATCH(B2633,Data_Customers!$A$2:$A$602,0))</f>
        <v>Taylor Building Services</v>
      </c>
    </row>
    <row r="2634" customFormat="false" ht="15" hidden="false" customHeight="false" outlineLevel="0" collapsed="false">
      <c r="A2634" s="4" t="s">
        <v>3716</v>
      </c>
      <c r="B2634" s="4" t="s">
        <v>659</v>
      </c>
      <c r="C2634" s="9" t="n">
        <v>46168</v>
      </c>
      <c r="D2634" s="4" t="s">
        <v>94</v>
      </c>
      <c r="E2634" s="4" t="n">
        <v>1728.43</v>
      </c>
      <c r="F2634" s="4" t="str">
        <f aca="false">INDEX(Data_Customers!$C$2:$C$602,MATCH(B2634,Data_Customers!$A$2:$A$602,0))</f>
        <v>Trade Account</v>
      </c>
      <c r="G2634" s="4" t="str">
        <f aca="false">INDEX(Data_Customers!$B$2:$B$602,MATCH(B2634,Data_Customers!$A$2:$A$602,0))</f>
        <v>Taylor Building Services</v>
      </c>
    </row>
    <row r="2635" customFormat="false" ht="15" hidden="false" customHeight="false" outlineLevel="0" collapsed="false">
      <c r="A2635" s="4" t="s">
        <v>3717</v>
      </c>
      <c r="B2635" s="4" t="s">
        <v>659</v>
      </c>
      <c r="C2635" s="9" t="n">
        <v>46063</v>
      </c>
      <c r="D2635" s="4" t="s">
        <v>94</v>
      </c>
      <c r="E2635" s="4" t="n">
        <v>3376.2</v>
      </c>
      <c r="F2635" s="4" t="str">
        <f aca="false">INDEX(Data_Customers!$C$2:$C$602,MATCH(B2635,Data_Customers!$A$2:$A$602,0))</f>
        <v>Trade Account</v>
      </c>
      <c r="G2635" s="4" t="str">
        <f aca="false">INDEX(Data_Customers!$B$2:$B$602,MATCH(B2635,Data_Customers!$A$2:$A$602,0))</f>
        <v>Taylor Building Services</v>
      </c>
    </row>
    <row r="2636" customFormat="false" ht="15" hidden="false" customHeight="false" outlineLevel="0" collapsed="false">
      <c r="A2636" s="4" t="s">
        <v>3718</v>
      </c>
      <c r="B2636" s="4" t="s">
        <v>659</v>
      </c>
      <c r="C2636" s="9" t="n">
        <v>45498</v>
      </c>
      <c r="D2636" s="4" t="s">
        <v>94</v>
      </c>
      <c r="E2636" s="4" t="n">
        <v>11375.23</v>
      </c>
      <c r="F2636" s="4" t="str">
        <f aca="false">INDEX(Data_Customers!$C$2:$C$602,MATCH(B2636,Data_Customers!$A$2:$A$602,0))</f>
        <v>Trade Account</v>
      </c>
      <c r="G2636" s="4" t="str">
        <f aca="false">INDEX(Data_Customers!$B$2:$B$602,MATCH(B2636,Data_Customers!$A$2:$A$602,0))</f>
        <v>Taylor Building Services</v>
      </c>
    </row>
    <row r="2637" customFormat="false" ht="15" hidden="false" customHeight="false" outlineLevel="0" collapsed="false">
      <c r="A2637" s="4" t="s">
        <v>3719</v>
      </c>
      <c r="B2637" s="4" t="s">
        <v>660</v>
      </c>
      <c r="C2637" s="9" t="n">
        <v>45848</v>
      </c>
      <c r="D2637" s="4" t="s">
        <v>103</v>
      </c>
      <c r="E2637" s="4" t="n">
        <v>838.98</v>
      </c>
      <c r="F2637" s="4" t="str">
        <f aca="false">INDEX(Data_Customers!$C$2:$C$602,MATCH(B2637,Data_Customers!$A$2:$A$602,0))</f>
        <v>Trade Account</v>
      </c>
      <c r="G2637" s="4" t="str">
        <f aca="false">INDEX(Data_Customers!$B$2:$B$602,MATCH(B2637,Data_Customers!$A$2:$A$602,0))</f>
        <v>Clarke &amp; Sons</v>
      </c>
    </row>
    <row r="2638" customFormat="false" ht="15" hidden="false" customHeight="false" outlineLevel="0" collapsed="false">
      <c r="A2638" s="4" t="s">
        <v>3720</v>
      </c>
      <c r="B2638" s="4" t="s">
        <v>660</v>
      </c>
      <c r="C2638" s="9" t="n">
        <v>45727</v>
      </c>
      <c r="D2638" s="4" t="s">
        <v>103</v>
      </c>
      <c r="E2638" s="4" t="n">
        <v>8587.03</v>
      </c>
      <c r="F2638" s="4" t="str">
        <f aca="false">INDEX(Data_Customers!$C$2:$C$602,MATCH(B2638,Data_Customers!$A$2:$A$602,0))</f>
        <v>Trade Account</v>
      </c>
      <c r="G2638" s="4" t="str">
        <f aca="false">INDEX(Data_Customers!$B$2:$B$602,MATCH(B2638,Data_Customers!$A$2:$A$602,0))</f>
        <v>Clarke &amp; Sons</v>
      </c>
    </row>
    <row r="2639" customFormat="false" ht="15" hidden="false" customHeight="false" outlineLevel="0" collapsed="false">
      <c r="A2639" s="4" t="s">
        <v>3721</v>
      </c>
      <c r="B2639" s="4" t="s">
        <v>660</v>
      </c>
      <c r="C2639" s="9" t="n">
        <v>45819</v>
      </c>
      <c r="D2639" s="4" t="s">
        <v>103</v>
      </c>
      <c r="E2639" s="4" t="n">
        <v>2726.72</v>
      </c>
      <c r="F2639" s="4" t="str">
        <f aca="false">INDEX(Data_Customers!$C$2:$C$602,MATCH(B2639,Data_Customers!$A$2:$A$602,0))</f>
        <v>Trade Account</v>
      </c>
      <c r="G2639" s="4" t="str">
        <f aca="false">INDEX(Data_Customers!$B$2:$B$602,MATCH(B2639,Data_Customers!$A$2:$A$602,0))</f>
        <v>Clarke &amp; Sons</v>
      </c>
    </row>
    <row r="2640" customFormat="false" ht="15" hidden="false" customHeight="false" outlineLevel="0" collapsed="false">
      <c r="A2640" s="4" t="s">
        <v>3722</v>
      </c>
      <c r="B2640" s="4" t="s">
        <v>660</v>
      </c>
      <c r="C2640" s="9" t="n">
        <v>45748</v>
      </c>
      <c r="D2640" s="4" t="s">
        <v>103</v>
      </c>
      <c r="E2640" s="4" t="n">
        <v>394.44</v>
      </c>
      <c r="F2640" s="4" t="str">
        <f aca="false">INDEX(Data_Customers!$C$2:$C$602,MATCH(B2640,Data_Customers!$A$2:$A$602,0))</f>
        <v>Trade Account</v>
      </c>
      <c r="G2640" s="4" t="str">
        <f aca="false">INDEX(Data_Customers!$B$2:$B$602,MATCH(B2640,Data_Customers!$A$2:$A$602,0))</f>
        <v>Clarke &amp; Sons</v>
      </c>
    </row>
    <row r="2641" customFormat="false" ht="15" hidden="false" customHeight="false" outlineLevel="0" collapsed="false">
      <c r="A2641" s="4" t="s">
        <v>3723</v>
      </c>
      <c r="B2641" s="4" t="s">
        <v>660</v>
      </c>
      <c r="C2641" s="9" t="n">
        <v>45827</v>
      </c>
      <c r="D2641" s="4" t="s">
        <v>103</v>
      </c>
      <c r="E2641" s="4" t="n">
        <v>298.95</v>
      </c>
      <c r="F2641" s="4" t="str">
        <f aca="false">INDEX(Data_Customers!$C$2:$C$602,MATCH(B2641,Data_Customers!$A$2:$A$602,0))</f>
        <v>Trade Account</v>
      </c>
      <c r="G2641" s="4" t="str">
        <f aca="false">INDEX(Data_Customers!$B$2:$B$602,MATCH(B2641,Data_Customers!$A$2:$A$602,0))</f>
        <v>Clarke &amp; Sons</v>
      </c>
    </row>
    <row r="2642" customFormat="false" ht="15" hidden="false" customHeight="false" outlineLevel="0" collapsed="false">
      <c r="A2642" s="4" t="s">
        <v>3724</v>
      </c>
      <c r="B2642" s="4" t="s">
        <v>660</v>
      </c>
      <c r="C2642" s="9" t="n">
        <v>45970</v>
      </c>
      <c r="D2642" s="4" t="s">
        <v>103</v>
      </c>
      <c r="E2642" s="4" t="n">
        <v>8707.65</v>
      </c>
      <c r="F2642" s="4" t="str">
        <f aca="false">INDEX(Data_Customers!$C$2:$C$602,MATCH(B2642,Data_Customers!$A$2:$A$602,0))</f>
        <v>Trade Account</v>
      </c>
      <c r="G2642" s="4" t="str">
        <f aca="false">INDEX(Data_Customers!$B$2:$B$602,MATCH(B2642,Data_Customers!$A$2:$A$602,0))</f>
        <v>Clarke &amp; Sons</v>
      </c>
    </row>
    <row r="2643" customFormat="false" ht="15" hidden="false" customHeight="false" outlineLevel="0" collapsed="false">
      <c r="A2643" s="4" t="s">
        <v>3725</v>
      </c>
      <c r="B2643" s="4" t="s">
        <v>660</v>
      </c>
      <c r="C2643" s="9" t="n">
        <v>45445</v>
      </c>
      <c r="D2643" s="4" t="s">
        <v>103</v>
      </c>
      <c r="E2643" s="4" t="n">
        <v>1234.26</v>
      </c>
      <c r="F2643" s="4" t="str">
        <f aca="false">INDEX(Data_Customers!$C$2:$C$602,MATCH(B2643,Data_Customers!$A$2:$A$602,0))</f>
        <v>Trade Account</v>
      </c>
      <c r="G2643" s="4" t="str">
        <f aca="false">INDEX(Data_Customers!$B$2:$B$602,MATCH(B2643,Data_Customers!$A$2:$A$602,0))</f>
        <v>Clarke &amp; Sons</v>
      </c>
    </row>
    <row r="2644" customFormat="false" ht="15" hidden="false" customHeight="false" outlineLevel="0" collapsed="false">
      <c r="A2644" s="4" t="s">
        <v>3726</v>
      </c>
      <c r="B2644" s="4" t="s">
        <v>660</v>
      </c>
      <c r="C2644" s="9" t="n">
        <v>46116</v>
      </c>
      <c r="D2644" s="4" t="s">
        <v>103</v>
      </c>
      <c r="E2644" s="4" t="n">
        <v>1464.12</v>
      </c>
      <c r="F2644" s="4" t="str">
        <f aca="false">INDEX(Data_Customers!$C$2:$C$602,MATCH(B2644,Data_Customers!$A$2:$A$602,0))</f>
        <v>Trade Account</v>
      </c>
      <c r="G2644" s="4" t="str">
        <f aca="false">INDEX(Data_Customers!$B$2:$B$602,MATCH(B2644,Data_Customers!$A$2:$A$602,0))</f>
        <v>Clarke &amp; Sons</v>
      </c>
    </row>
    <row r="2645" customFormat="false" ht="15" hidden="false" customHeight="false" outlineLevel="0" collapsed="false">
      <c r="A2645" s="4" t="s">
        <v>3727</v>
      </c>
      <c r="B2645" s="4" t="s">
        <v>660</v>
      </c>
      <c r="C2645" s="9" t="n">
        <v>45500</v>
      </c>
      <c r="D2645" s="4" t="s">
        <v>103</v>
      </c>
      <c r="E2645" s="4" t="n">
        <v>4062.31</v>
      </c>
      <c r="F2645" s="4" t="str">
        <f aca="false">INDEX(Data_Customers!$C$2:$C$602,MATCH(B2645,Data_Customers!$A$2:$A$602,0))</f>
        <v>Trade Account</v>
      </c>
      <c r="G2645" s="4" t="str">
        <f aca="false">INDEX(Data_Customers!$B$2:$B$602,MATCH(B2645,Data_Customers!$A$2:$A$602,0))</f>
        <v>Clarke &amp; Sons</v>
      </c>
    </row>
    <row r="2646" customFormat="false" ht="15" hidden="false" customHeight="false" outlineLevel="0" collapsed="false">
      <c r="A2646" s="4" t="s">
        <v>3728</v>
      </c>
      <c r="B2646" s="4" t="s">
        <v>660</v>
      </c>
      <c r="C2646" s="9" t="n">
        <v>45749</v>
      </c>
      <c r="D2646" s="4" t="s">
        <v>103</v>
      </c>
      <c r="E2646" s="4" t="n">
        <v>4899.27</v>
      </c>
      <c r="F2646" s="4" t="str">
        <f aca="false">INDEX(Data_Customers!$C$2:$C$602,MATCH(B2646,Data_Customers!$A$2:$A$602,0))</f>
        <v>Trade Account</v>
      </c>
      <c r="G2646" s="4" t="str">
        <f aca="false">INDEX(Data_Customers!$B$2:$B$602,MATCH(B2646,Data_Customers!$A$2:$A$602,0))</f>
        <v>Clarke &amp; Sons</v>
      </c>
    </row>
    <row r="2647" customFormat="false" ht="15" hidden="false" customHeight="false" outlineLevel="0" collapsed="false">
      <c r="A2647" s="4" t="s">
        <v>3729</v>
      </c>
      <c r="B2647" s="4" t="s">
        <v>660</v>
      </c>
      <c r="C2647" s="9" t="n">
        <v>45582</v>
      </c>
      <c r="D2647" s="4" t="s">
        <v>103</v>
      </c>
      <c r="E2647" s="4" t="n">
        <v>6207.62</v>
      </c>
      <c r="F2647" s="4" t="str">
        <f aca="false">INDEX(Data_Customers!$C$2:$C$602,MATCH(B2647,Data_Customers!$A$2:$A$602,0))</f>
        <v>Trade Account</v>
      </c>
      <c r="G2647" s="4" t="str">
        <f aca="false">INDEX(Data_Customers!$B$2:$B$602,MATCH(B2647,Data_Customers!$A$2:$A$602,0))</f>
        <v>Clarke &amp; Sons</v>
      </c>
    </row>
    <row r="2648" customFormat="false" ht="15" hidden="false" customHeight="false" outlineLevel="0" collapsed="false">
      <c r="A2648" s="4" t="s">
        <v>3730</v>
      </c>
      <c r="B2648" s="4" t="s">
        <v>660</v>
      </c>
      <c r="C2648" s="9" t="n">
        <v>45351</v>
      </c>
      <c r="D2648" s="4" t="s">
        <v>103</v>
      </c>
      <c r="E2648" s="4" t="n">
        <v>7922.39</v>
      </c>
      <c r="F2648" s="4" t="str">
        <f aca="false">INDEX(Data_Customers!$C$2:$C$602,MATCH(B2648,Data_Customers!$A$2:$A$602,0))</f>
        <v>Trade Account</v>
      </c>
      <c r="G2648" s="4" t="str">
        <f aca="false">INDEX(Data_Customers!$B$2:$B$602,MATCH(B2648,Data_Customers!$A$2:$A$602,0))</f>
        <v>Clarke &amp; Sons</v>
      </c>
    </row>
    <row r="2649" customFormat="false" ht="15" hidden="false" customHeight="false" outlineLevel="0" collapsed="false">
      <c r="A2649" s="4" t="s">
        <v>3731</v>
      </c>
      <c r="B2649" s="4" t="s">
        <v>660</v>
      </c>
      <c r="C2649" s="9" t="n">
        <v>45447</v>
      </c>
      <c r="D2649" s="4" t="s">
        <v>103</v>
      </c>
      <c r="E2649" s="4" t="n">
        <v>6246.26</v>
      </c>
      <c r="F2649" s="4" t="str">
        <f aca="false">INDEX(Data_Customers!$C$2:$C$602,MATCH(B2649,Data_Customers!$A$2:$A$602,0))</f>
        <v>Trade Account</v>
      </c>
      <c r="G2649" s="4" t="str">
        <f aca="false">INDEX(Data_Customers!$B$2:$B$602,MATCH(B2649,Data_Customers!$A$2:$A$602,0))</f>
        <v>Clarke &amp; Sons</v>
      </c>
    </row>
    <row r="2650" customFormat="false" ht="15" hidden="false" customHeight="false" outlineLevel="0" collapsed="false">
      <c r="A2650" s="4" t="s">
        <v>3732</v>
      </c>
      <c r="B2650" s="4" t="s">
        <v>660</v>
      </c>
      <c r="C2650" s="9" t="n">
        <v>45902</v>
      </c>
      <c r="D2650" s="4" t="s">
        <v>103</v>
      </c>
      <c r="E2650" s="4" t="n">
        <v>1445.2</v>
      </c>
      <c r="F2650" s="4" t="str">
        <f aca="false">INDEX(Data_Customers!$C$2:$C$602,MATCH(B2650,Data_Customers!$A$2:$A$602,0))</f>
        <v>Trade Account</v>
      </c>
      <c r="G2650" s="4" t="str">
        <f aca="false">INDEX(Data_Customers!$B$2:$B$602,MATCH(B2650,Data_Customers!$A$2:$A$602,0))</f>
        <v>Clarke &amp; Sons</v>
      </c>
    </row>
    <row r="2651" customFormat="false" ht="15" hidden="false" customHeight="false" outlineLevel="0" collapsed="false">
      <c r="A2651" s="4" t="s">
        <v>3733</v>
      </c>
      <c r="B2651" s="4" t="s">
        <v>660</v>
      </c>
      <c r="C2651" s="9" t="n">
        <v>45835</v>
      </c>
      <c r="D2651" s="4" t="s">
        <v>103</v>
      </c>
      <c r="E2651" s="4" t="n">
        <v>5885.88</v>
      </c>
      <c r="F2651" s="4" t="str">
        <f aca="false">INDEX(Data_Customers!$C$2:$C$602,MATCH(B2651,Data_Customers!$A$2:$A$602,0))</f>
        <v>Trade Account</v>
      </c>
      <c r="G2651" s="4" t="str">
        <f aca="false">INDEX(Data_Customers!$B$2:$B$602,MATCH(B2651,Data_Customers!$A$2:$A$602,0))</f>
        <v>Clarke &amp; Sons</v>
      </c>
    </row>
    <row r="2652" customFormat="false" ht="15" hidden="false" customHeight="false" outlineLevel="0" collapsed="false">
      <c r="A2652" s="4" t="s">
        <v>3734</v>
      </c>
      <c r="B2652" s="4" t="s">
        <v>662</v>
      </c>
      <c r="C2652" s="9" t="n">
        <v>45309</v>
      </c>
      <c r="D2652" s="4" t="s">
        <v>110</v>
      </c>
      <c r="E2652" s="4" t="n">
        <v>75.69</v>
      </c>
      <c r="F2652" s="4" t="str">
        <f aca="false">INDEX(Data_Customers!$C$2:$C$602,MATCH(B2652,Data_Customers!$A$2:$A$602,0))</f>
        <v>Contractor</v>
      </c>
      <c r="G2652" s="4" t="str">
        <f aca="false">INDEX(Data_Customers!$B$2:$B$602,MATCH(B2652,Data_Customers!$A$2:$A$602,0))</f>
        <v>Patel Roofing Ltd</v>
      </c>
    </row>
    <row r="2653" customFormat="false" ht="15" hidden="false" customHeight="false" outlineLevel="0" collapsed="false">
      <c r="A2653" s="4" t="s">
        <v>3735</v>
      </c>
      <c r="B2653" s="4" t="s">
        <v>662</v>
      </c>
      <c r="C2653" s="9" t="n">
        <v>45455</v>
      </c>
      <c r="D2653" s="4" t="s">
        <v>110</v>
      </c>
      <c r="E2653" s="4" t="n">
        <v>3567.53</v>
      </c>
      <c r="F2653" s="4" t="str">
        <f aca="false">INDEX(Data_Customers!$C$2:$C$602,MATCH(B2653,Data_Customers!$A$2:$A$602,0))</f>
        <v>Contractor</v>
      </c>
      <c r="G2653" s="4" t="str">
        <f aca="false">INDEX(Data_Customers!$B$2:$B$602,MATCH(B2653,Data_Customers!$A$2:$A$602,0))</f>
        <v>Patel Roofing Ltd</v>
      </c>
    </row>
    <row r="2654" customFormat="false" ht="15" hidden="false" customHeight="false" outlineLevel="0" collapsed="false">
      <c r="A2654" s="4" t="s">
        <v>3736</v>
      </c>
      <c r="B2654" s="4" t="s">
        <v>662</v>
      </c>
      <c r="C2654" s="9" t="n">
        <v>45995</v>
      </c>
      <c r="D2654" s="4" t="s">
        <v>110</v>
      </c>
      <c r="E2654" s="4" t="n">
        <v>5946.16</v>
      </c>
      <c r="F2654" s="4" t="str">
        <f aca="false">INDEX(Data_Customers!$C$2:$C$602,MATCH(B2654,Data_Customers!$A$2:$A$602,0))</f>
        <v>Contractor</v>
      </c>
      <c r="G2654" s="4" t="str">
        <f aca="false">INDEX(Data_Customers!$B$2:$B$602,MATCH(B2654,Data_Customers!$A$2:$A$602,0))</f>
        <v>Patel Roofing Ltd</v>
      </c>
    </row>
    <row r="2655" customFormat="false" ht="15" hidden="false" customHeight="false" outlineLevel="0" collapsed="false">
      <c r="A2655" s="4" t="s">
        <v>3737</v>
      </c>
      <c r="B2655" s="4" t="s">
        <v>662</v>
      </c>
      <c r="C2655" s="9" t="n">
        <v>45585</v>
      </c>
      <c r="D2655" s="4" t="s">
        <v>110</v>
      </c>
      <c r="E2655" s="4" t="n">
        <v>4782.16</v>
      </c>
      <c r="F2655" s="4" t="str">
        <f aca="false">INDEX(Data_Customers!$C$2:$C$602,MATCH(B2655,Data_Customers!$A$2:$A$602,0))</f>
        <v>Contractor</v>
      </c>
      <c r="G2655" s="4" t="str">
        <f aca="false">INDEX(Data_Customers!$B$2:$B$602,MATCH(B2655,Data_Customers!$A$2:$A$602,0))</f>
        <v>Patel Roofing Ltd</v>
      </c>
    </row>
    <row r="2656" customFormat="false" ht="15" hidden="false" customHeight="false" outlineLevel="0" collapsed="false">
      <c r="A2656" s="4" t="s">
        <v>3738</v>
      </c>
      <c r="B2656" s="4" t="s">
        <v>662</v>
      </c>
      <c r="C2656" s="9" t="n">
        <v>45562</v>
      </c>
      <c r="D2656" s="4" t="s">
        <v>110</v>
      </c>
      <c r="E2656" s="4" t="n">
        <v>7250.68</v>
      </c>
      <c r="F2656" s="4" t="str">
        <f aca="false">INDEX(Data_Customers!$C$2:$C$602,MATCH(B2656,Data_Customers!$A$2:$A$602,0))</f>
        <v>Contractor</v>
      </c>
      <c r="G2656" s="4" t="str">
        <f aca="false">INDEX(Data_Customers!$B$2:$B$602,MATCH(B2656,Data_Customers!$A$2:$A$602,0))</f>
        <v>Patel Roofing Ltd</v>
      </c>
    </row>
    <row r="2657" customFormat="false" ht="15" hidden="false" customHeight="false" outlineLevel="0" collapsed="false">
      <c r="A2657" s="4" t="s">
        <v>3739</v>
      </c>
      <c r="B2657" s="4" t="s">
        <v>662</v>
      </c>
      <c r="C2657" s="9" t="n">
        <v>45438</v>
      </c>
      <c r="D2657" s="4" t="s">
        <v>110</v>
      </c>
      <c r="E2657" s="4" t="n">
        <v>6801.51</v>
      </c>
      <c r="F2657" s="4" t="str">
        <f aca="false">INDEX(Data_Customers!$C$2:$C$602,MATCH(B2657,Data_Customers!$A$2:$A$602,0))</f>
        <v>Contractor</v>
      </c>
      <c r="G2657" s="4" t="str">
        <f aca="false">INDEX(Data_Customers!$B$2:$B$602,MATCH(B2657,Data_Customers!$A$2:$A$602,0))</f>
        <v>Patel Roofing Ltd</v>
      </c>
    </row>
    <row r="2658" customFormat="false" ht="15" hidden="false" customHeight="false" outlineLevel="0" collapsed="false">
      <c r="A2658" s="4" t="s">
        <v>3740</v>
      </c>
      <c r="B2658" s="4" t="s">
        <v>662</v>
      </c>
      <c r="C2658" s="9" t="n">
        <v>46044</v>
      </c>
      <c r="D2658" s="4" t="s">
        <v>110</v>
      </c>
      <c r="E2658" s="4" t="n">
        <v>5162.42</v>
      </c>
      <c r="F2658" s="4" t="str">
        <f aca="false">INDEX(Data_Customers!$C$2:$C$602,MATCH(B2658,Data_Customers!$A$2:$A$602,0))</f>
        <v>Contractor</v>
      </c>
      <c r="G2658" s="4" t="str">
        <f aca="false">INDEX(Data_Customers!$B$2:$B$602,MATCH(B2658,Data_Customers!$A$2:$A$602,0))</f>
        <v>Patel Roofing Ltd</v>
      </c>
    </row>
    <row r="2659" customFormat="false" ht="15" hidden="false" customHeight="false" outlineLevel="0" collapsed="false">
      <c r="A2659" s="4" t="s">
        <v>3741</v>
      </c>
      <c r="B2659" s="4" t="s">
        <v>662</v>
      </c>
      <c r="C2659" s="9" t="n">
        <v>45801</v>
      </c>
      <c r="D2659" s="4" t="s">
        <v>110</v>
      </c>
      <c r="E2659" s="4" t="n">
        <v>4083.54</v>
      </c>
      <c r="F2659" s="4" t="str">
        <f aca="false">INDEX(Data_Customers!$C$2:$C$602,MATCH(B2659,Data_Customers!$A$2:$A$602,0))</f>
        <v>Contractor</v>
      </c>
      <c r="G2659" s="4" t="str">
        <f aca="false">INDEX(Data_Customers!$B$2:$B$602,MATCH(B2659,Data_Customers!$A$2:$A$602,0))</f>
        <v>Patel Roofing Ltd</v>
      </c>
    </row>
    <row r="2660" customFormat="false" ht="15" hidden="false" customHeight="false" outlineLevel="0" collapsed="false">
      <c r="A2660" s="4" t="s">
        <v>3742</v>
      </c>
      <c r="B2660" s="4" t="s">
        <v>662</v>
      </c>
      <c r="C2660" s="9" t="n">
        <v>46188</v>
      </c>
      <c r="D2660" s="4" t="s">
        <v>110</v>
      </c>
      <c r="E2660" s="4" t="n">
        <v>5366.25</v>
      </c>
      <c r="F2660" s="4" t="str">
        <f aca="false">INDEX(Data_Customers!$C$2:$C$602,MATCH(B2660,Data_Customers!$A$2:$A$602,0))</f>
        <v>Contractor</v>
      </c>
      <c r="G2660" s="4" t="str">
        <f aca="false">INDEX(Data_Customers!$B$2:$B$602,MATCH(B2660,Data_Customers!$A$2:$A$602,0))</f>
        <v>Patel Roofing Ltd</v>
      </c>
    </row>
    <row r="2661" customFormat="false" ht="15" hidden="false" customHeight="false" outlineLevel="0" collapsed="false">
      <c r="A2661" s="4" t="s">
        <v>3743</v>
      </c>
      <c r="B2661" s="4" t="s">
        <v>666</v>
      </c>
      <c r="C2661" s="9" t="n">
        <v>45803</v>
      </c>
      <c r="D2661" s="4" t="s">
        <v>79</v>
      </c>
      <c r="E2661" s="4" t="n">
        <v>2795.22</v>
      </c>
      <c r="F2661" s="4" t="str">
        <f aca="false">INDEX(Data_Customers!$C$2:$C$602,MATCH(B2661,Data_Customers!$A$2:$A$602,0))</f>
        <v>Retail</v>
      </c>
      <c r="G2661" s="4" t="str">
        <f aca="false">INDEX(Data_Customers!$B$2:$B$602,MATCH(B2661,Data_Customers!$A$2:$A$602,0))</f>
        <v>Ellie Green</v>
      </c>
    </row>
    <row r="2662" customFormat="false" ht="15" hidden="false" customHeight="false" outlineLevel="0" collapsed="false">
      <c r="A2662" s="4" t="s">
        <v>3744</v>
      </c>
      <c r="B2662" s="4" t="s">
        <v>667</v>
      </c>
      <c r="C2662" s="9" t="n">
        <v>45377</v>
      </c>
      <c r="D2662" s="4" t="s">
        <v>110</v>
      </c>
      <c r="E2662" s="4" t="n">
        <v>3283.34</v>
      </c>
      <c r="F2662" s="4" t="str">
        <f aca="false">INDEX(Data_Customers!$C$2:$C$602,MATCH(B2662,Data_Customers!$A$2:$A$602,0))</f>
        <v>Contractor</v>
      </c>
      <c r="G2662" s="4" t="str">
        <f aca="false">INDEX(Data_Customers!$B$2:$B$602,MATCH(B2662,Data_Customers!$A$2:$A$602,0))</f>
        <v>Clarke Building Services</v>
      </c>
    </row>
    <row r="2663" customFormat="false" ht="15" hidden="false" customHeight="false" outlineLevel="0" collapsed="false">
      <c r="A2663" s="4" t="s">
        <v>3745</v>
      </c>
      <c r="B2663" s="4" t="s">
        <v>667</v>
      </c>
      <c r="C2663" s="9" t="n">
        <v>45976</v>
      </c>
      <c r="D2663" s="4" t="s">
        <v>110</v>
      </c>
      <c r="E2663" s="4" t="n">
        <v>4217.72</v>
      </c>
      <c r="F2663" s="4" t="str">
        <f aca="false">INDEX(Data_Customers!$C$2:$C$602,MATCH(B2663,Data_Customers!$A$2:$A$602,0))</f>
        <v>Contractor</v>
      </c>
      <c r="G2663" s="4" t="str">
        <f aca="false">INDEX(Data_Customers!$B$2:$B$602,MATCH(B2663,Data_Customers!$A$2:$A$602,0))</f>
        <v>Clarke Building Services</v>
      </c>
    </row>
    <row r="2664" customFormat="false" ht="15" hidden="false" customHeight="false" outlineLevel="0" collapsed="false">
      <c r="A2664" s="4" t="s">
        <v>3746</v>
      </c>
      <c r="B2664" s="4" t="s">
        <v>667</v>
      </c>
      <c r="C2664" s="9" t="n">
        <v>45693</v>
      </c>
      <c r="D2664" s="4" t="s">
        <v>110</v>
      </c>
      <c r="E2664" s="4" t="n">
        <v>4917.43</v>
      </c>
      <c r="F2664" s="4" t="str">
        <f aca="false">INDEX(Data_Customers!$C$2:$C$602,MATCH(B2664,Data_Customers!$A$2:$A$602,0))</f>
        <v>Contractor</v>
      </c>
      <c r="G2664" s="4" t="str">
        <f aca="false">INDEX(Data_Customers!$B$2:$B$602,MATCH(B2664,Data_Customers!$A$2:$A$602,0))</f>
        <v>Clarke Building Services</v>
      </c>
    </row>
    <row r="2665" customFormat="false" ht="15" hidden="false" customHeight="false" outlineLevel="0" collapsed="false">
      <c r="A2665" s="4" t="s">
        <v>3747</v>
      </c>
      <c r="B2665" s="4" t="s">
        <v>669</v>
      </c>
      <c r="C2665" s="9" t="n">
        <v>45814</v>
      </c>
      <c r="D2665" s="4" t="s">
        <v>110</v>
      </c>
      <c r="E2665" s="4" t="n">
        <v>6516.38</v>
      </c>
      <c r="F2665" s="4" t="str">
        <f aca="false">INDEX(Data_Customers!$C$2:$C$602,MATCH(B2665,Data_Customers!$A$2:$A$602,0))</f>
        <v>Contractor</v>
      </c>
      <c r="G2665" s="4" t="str">
        <f aca="false">INDEX(Data_Customers!$B$2:$B$602,MATCH(B2665,Data_Customers!$A$2:$A$602,0))</f>
        <v>Clarke Property Services</v>
      </c>
    </row>
    <row r="2666" customFormat="false" ht="15" hidden="false" customHeight="false" outlineLevel="0" collapsed="false">
      <c r="A2666" s="4" t="s">
        <v>3748</v>
      </c>
      <c r="B2666" s="4" t="s">
        <v>669</v>
      </c>
      <c r="C2666" s="9" t="n">
        <v>45970</v>
      </c>
      <c r="D2666" s="4" t="s">
        <v>110</v>
      </c>
      <c r="E2666" s="4" t="n">
        <v>4561.45</v>
      </c>
      <c r="F2666" s="4" t="str">
        <f aca="false">INDEX(Data_Customers!$C$2:$C$602,MATCH(B2666,Data_Customers!$A$2:$A$602,0))</f>
        <v>Contractor</v>
      </c>
      <c r="G2666" s="4" t="str">
        <f aca="false">INDEX(Data_Customers!$B$2:$B$602,MATCH(B2666,Data_Customers!$A$2:$A$602,0))</f>
        <v>Clarke Property Services</v>
      </c>
    </row>
    <row r="2667" customFormat="false" ht="15" hidden="false" customHeight="false" outlineLevel="0" collapsed="false">
      <c r="A2667" s="4" t="s">
        <v>3749</v>
      </c>
      <c r="B2667" s="4" t="s">
        <v>669</v>
      </c>
      <c r="C2667" s="9" t="n">
        <v>45307</v>
      </c>
      <c r="D2667" s="4" t="s">
        <v>110</v>
      </c>
      <c r="E2667" s="4" t="n">
        <v>641.64</v>
      </c>
      <c r="F2667" s="4" t="str">
        <f aca="false">INDEX(Data_Customers!$C$2:$C$602,MATCH(B2667,Data_Customers!$A$2:$A$602,0))</f>
        <v>Contractor</v>
      </c>
      <c r="G2667" s="4" t="str">
        <f aca="false">INDEX(Data_Customers!$B$2:$B$602,MATCH(B2667,Data_Customers!$A$2:$A$602,0))</f>
        <v>Clarke Property Services</v>
      </c>
    </row>
    <row r="2668" customFormat="false" ht="15" hidden="false" customHeight="false" outlineLevel="0" collapsed="false">
      <c r="A2668" s="4" t="s">
        <v>3750</v>
      </c>
      <c r="B2668" s="4" t="s">
        <v>669</v>
      </c>
      <c r="C2668" s="9" t="n">
        <v>46117</v>
      </c>
      <c r="D2668" s="4" t="s">
        <v>110</v>
      </c>
      <c r="E2668" s="4" t="n">
        <v>6255.52</v>
      </c>
      <c r="F2668" s="4" t="str">
        <f aca="false">INDEX(Data_Customers!$C$2:$C$602,MATCH(B2668,Data_Customers!$A$2:$A$602,0))</f>
        <v>Contractor</v>
      </c>
      <c r="G2668" s="4" t="str">
        <f aca="false">INDEX(Data_Customers!$B$2:$B$602,MATCH(B2668,Data_Customers!$A$2:$A$602,0))</f>
        <v>Clarke Property Services</v>
      </c>
    </row>
    <row r="2669" customFormat="false" ht="15" hidden="false" customHeight="false" outlineLevel="0" collapsed="false">
      <c r="A2669" s="4" t="s">
        <v>3751</v>
      </c>
      <c r="B2669" s="4" t="s">
        <v>669</v>
      </c>
      <c r="C2669" s="9" t="n">
        <v>45606</v>
      </c>
      <c r="D2669" s="4" t="s">
        <v>110</v>
      </c>
      <c r="E2669" s="4" t="n">
        <v>353.22</v>
      </c>
      <c r="F2669" s="4" t="str">
        <f aca="false">INDEX(Data_Customers!$C$2:$C$602,MATCH(B2669,Data_Customers!$A$2:$A$602,0))</f>
        <v>Contractor</v>
      </c>
      <c r="G2669" s="4" t="str">
        <f aca="false">INDEX(Data_Customers!$B$2:$B$602,MATCH(B2669,Data_Customers!$A$2:$A$602,0))</f>
        <v>Clarke Property Services</v>
      </c>
    </row>
    <row r="2670" customFormat="false" ht="15" hidden="false" customHeight="false" outlineLevel="0" collapsed="false">
      <c r="A2670" s="4" t="s">
        <v>3752</v>
      </c>
      <c r="B2670" s="4" t="s">
        <v>669</v>
      </c>
      <c r="C2670" s="9" t="n">
        <v>46191</v>
      </c>
      <c r="D2670" s="4" t="s">
        <v>110</v>
      </c>
      <c r="E2670" s="4" t="n">
        <v>2003.69</v>
      </c>
      <c r="F2670" s="4" t="str">
        <f aca="false">INDEX(Data_Customers!$C$2:$C$602,MATCH(B2670,Data_Customers!$A$2:$A$602,0))</f>
        <v>Contractor</v>
      </c>
      <c r="G2670" s="4" t="str">
        <f aca="false">INDEX(Data_Customers!$B$2:$B$602,MATCH(B2670,Data_Customers!$A$2:$A$602,0))</f>
        <v>Clarke Property Services</v>
      </c>
    </row>
    <row r="2671" customFormat="false" ht="15" hidden="false" customHeight="false" outlineLevel="0" collapsed="false">
      <c r="A2671" s="4" t="s">
        <v>3753</v>
      </c>
      <c r="B2671" s="4" t="s">
        <v>669</v>
      </c>
      <c r="C2671" s="9" t="n">
        <v>46155</v>
      </c>
      <c r="D2671" s="4" t="s">
        <v>110</v>
      </c>
      <c r="E2671" s="4" t="n">
        <v>4513.5</v>
      </c>
      <c r="F2671" s="4" t="str">
        <f aca="false">INDEX(Data_Customers!$C$2:$C$602,MATCH(B2671,Data_Customers!$A$2:$A$602,0))</f>
        <v>Contractor</v>
      </c>
      <c r="G2671" s="4" t="str">
        <f aca="false">INDEX(Data_Customers!$B$2:$B$602,MATCH(B2671,Data_Customers!$A$2:$A$602,0))</f>
        <v>Clarke Property Services</v>
      </c>
    </row>
    <row r="2672" customFormat="false" ht="15" hidden="false" customHeight="false" outlineLevel="0" collapsed="false">
      <c r="A2672" s="4" t="s">
        <v>3754</v>
      </c>
      <c r="B2672" s="4" t="s">
        <v>669</v>
      </c>
      <c r="C2672" s="9" t="n">
        <v>45554</v>
      </c>
      <c r="D2672" s="4" t="s">
        <v>110</v>
      </c>
      <c r="E2672" s="4" t="n">
        <v>4103.78</v>
      </c>
      <c r="F2672" s="4" t="str">
        <f aca="false">INDEX(Data_Customers!$C$2:$C$602,MATCH(B2672,Data_Customers!$A$2:$A$602,0))</f>
        <v>Contractor</v>
      </c>
      <c r="G2672" s="4" t="str">
        <f aca="false">INDEX(Data_Customers!$B$2:$B$602,MATCH(B2672,Data_Customers!$A$2:$A$602,0))</f>
        <v>Clarke Property Services</v>
      </c>
    </row>
    <row r="2673" customFormat="false" ht="15" hidden="false" customHeight="false" outlineLevel="0" collapsed="false">
      <c r="A2673" s="4" t="s">
        <v>3755</v>
      </c>
      <c r="B2673" s="4" t="s">
        <v>669</v>
      </c>
      <c r="C2673" s="9" t="n">
        <v>45978</v>
      </c>
      <c r="D2673" s="4" t="s">
        <v>110</v>
      </c>
      <c r="E2673" s="4" t="n">
        <v>6806.5</v>
      </c>
      <c r="F2673" s="4" t="str">
        <f aca="false">INDEX(Data_Customers!$C$2:$C$602,MATCH(B2673,Data_Customers!$A$2:$A$602,0))</f>
        <v>Contractor</v>
      </c>
      <c r="G2673" s="4" t="str">
        <f aca="false">INDEX(Data_Customers!$B$2:$B$602,MATCH(B2673,Data_Customers!$A$2:$A$602,0))</f>
        <v>Clarke Property Services</v>
      </c>
    </row>
    <row r="2674" customFormat="false" ht="15" hidden="false" customHeight="false" outlineLevel="0" collapsed="false">
      <c r="A2674" s="4" t="s">
        <v>3756</v>
      </c>
      <c r="B2674" s="4" t="s">
        <v>669</v>
      </c>
      <c r="C2674" s="9" t="n">
        <v>46169</v>
      </c>
      <c r="D2674" s="4" t="s">
        <v>110</v>
      </c>
      <c r="E2674" s="4" t="n">
        <v>8449.07</v>
      </c>
      <c r="F2674" s="4" t="str">
        <f aca="false">INDEX(Data_Customers!$C$2:$C$602,MATCH(B2674,Data_Customers!$A$2:$A$602,0))</f>
        <v>Contractor</v>
      </c>
      <c r="G2674" s="4" t="str">
        <f aca="false">INDEX(Data_Customers!$B$2:$B$602,MATCH(B2674,Data_Customers!$A$2:$A$602,0))</f>
        <v>Clarke Property Services</v>
      </c>
    </row>
    <row r="2675" customFormat="false" ht="15" hidden="false" customHeight="false" outlineLevel="0" collapsed="false">
      <c r="A2675" s="4" t="s">
        <v>3757</v>
      </c>
      <c r="B2675" s="4" t="s">
        <v>669</v>
      </c>
      <c r="C2675" s="9" t="n">
        <v>46117</v>
      </c>
      <c r="D2675" s="4" t="s">
        <v>110</v>
      </c>
      <c r="E2675" s="4" t="n">
        <v>4548.86</v>
      </c>
      <c r="F2675" s="4" t="str">
        <f aca="false">INDEX(Data_Customers!$C$2:$C$602,MATCH(B2675,Data_Customers!$A$2:$A$602,0))</f>
        <v>Contractor</v>
      </c>
      <c r="G2675" s="4" t="str">
        <f aca="false">INDEX(Data_Customers!$B$2:$B$602,MATCH(B2675,Data_Customers!$A$2:$A$602,0))</f>
        <v>Clarke Property Services</v>
      </c>
    </row>
    <row r="2676" customFormat="false" ht="15" hidden="false" customHeight="false" outlineLevel="0" collapsed="false">
      <c r="A2676" s="4" t="s">
        <v>3758</v>
      </c>
      <c r="B2676" s="4" t="s">
        <v>669</v>
      </c>
      <c r="C2676" s="9" t="n">
        <v>45575</v>
      </c>
      <c r="D2676" s="4" t="s">
        <v>110</v>
      </c>
      <c r="E2676" s="4" t="n">
        <v>6277.66</v>
      </c>
      <c r="F2676" s="4" t="str">
        <f aca="false">INDEX(Data_Customers!$C$2:$C$602,MATCH(B2676,Data_Customers!$A$2:$A$602,0))</f>
        <v>Contractor</v>
      </c>
      <c r="G2676" s="4" t="str">
        <f aca="false">INDEX(Data_Customers!$B$2:$B$602,MATCH(B2676,Data_Customers!$A$2:$A$602,0))</f>
        <v>Clarke Property Services</v>
      </c>
    </row>
    <row r="2677" customFormat="false" ht="15" hidden="false" customHeight="false" outlineLevel="0" collapsed="false">
      <c r="A2677" s="4" t="s">
        <v>3759</v>
      </c>
      <c r="B2677" s="4" t="s">
        <v>669</v>
      </c>
      <c r="C2677" s="9" t="n">
        <v>46128</v>
      </c>
      <c r="D2677" s="4" t="s">
        <v>110</v>
      </c>
      <c r="E2677" s="4" t="n">
        <v>1445.52</v>
      </c>
      <c r="F2677" s="4" t="str">
        <f aca="false">INDEX(Data_Customers!$C$2:$C$602,MATCH(B2677,Data_Customers!$A$2:$A$602,0))</f>
        <v>Contractor</v>
      </c>
      <c r="G2677" s="4" t="str">
        <f aca="false">INDEX(Data_Customers!$B$2:$B$602,MATCH(B2677,Data_Customers!$A$2:$A$602,0))</f>
        <v>Clarke Property Services</v>
      </c>
    </row>
    <row r="2678" customFormat="false" ht="15" hidden="false" customHeight="false" outlineLevel="0" collapsed="false">
      <c r="A2678" s="4" t="s">
        <v>3760</v>
      </c>
      <c r="B2678" s="4" t="s">
        <v>670</v>
      </c>
      <c r="C2678" s="9" t="n">
        <v>45376</v>
      </c>
      <c r="D2678" s="4" t="s">
        <v>85</v>
      </c>
      <c r="E2678" s="4" t="n">
        <v>1105.33</v>
      </c>
      <c r="F2678" s="4" t="str">
        <f aca="false">INDEX(Data_Customers!$C$2:$C$602,MATCH(B2678,Data_Customers!$A$2:$A$602,0))</f>
        <v>Retail</v>
      </c>
      <c r="G2678" s="4" t="str">
        <f aca="false">INDEX(Data_Customers!$B$2:$B$602,MATCH(B2678,Data_Customers!$A$2:$A$602,0))</f>
        <v>Kieran Green</v>
      </c>
    </row>
    <row r="2679" customFormat="false" ht="15" hidden="false" customHeight="false" outlineLevel="0" collapsed="false">
      <c r="A2679" s="4" t="s">
        <v>3761</v>
      </c>
      <c r="B2679" s="4" t="s">
        <v>670</v>
      </c>
      <c r="C2679" s="9" t="n">
        <v>46017</v>
      </c>
      <c r="D2679" s="4" t="s">
        <v>85</v>
      </c>
      <c r="E2679" s="4" t="n">
        <v>5819.13</v>
      </c>
      <c r="F2679" s="4" t="str">
        <f aca="false">INDEX(Data_Customers!$C$2:$C$602,MATCH(B2679,Data_Customers!$A$2:$A$602,0))</f>
        <v>Retail</v>
      </c>
      <c r="G2679" s="4" t="str">
        <f aca="false">INDEX(Data_Customers!$B$2:$B$602,MATCH(B2679,Data_Customers!$A$2:$A$602,0))</f>
        <v>Kieran Green</v>
      </c>
    </row>
    <row r="2680" customFormat="false" ht="15" hidden="false" customHeight="false" outlineLevel="0" collapsed="false">
      <c r="A2680" s="4" t="s">
        <v>3762</v>
      </c>
      <c r="B2680" s="4" t="s">
        <v>670</v>
      </c>
      <c r="C2680" s="9" t="n">
        <v>45800</v>
      </c>
      <c r="D2680" s="4" t="s">
        <v>85</v>
      </c>
      <c r="E2680" s="4" t="n">
        <v>2182.74</v>
      </c>
      <c r="F2680" s="4" t="str">
        <f aca="false">INDEX(Data_Customers!$C$2:$C$602,MATCH(B2680,Data_Customers!$A$2:$A$602,0))</f>
        <v>Retail</v>
      </c>
      <c r="G2680" s="4" t="str">
        <f aca="false">INDEX(Data_Customers!$B$2:$B$602,MATCH(B2680,Data_Customers!$A$2:$A$602,0))</f>
        <v>Kieran Green</v>
      </c>
    </row>
    <row r="2681" customFormat="false" ht="15" hidden="false" customHeight="false" outlineLevel="0" collapsed="false">
      <c r="A2681" s="4" t="s">
        <v>3763</v>
      </c>
      <c r="B2681" s="4" t="s">
        <v>670</v>
      </c>
      <c r="C2681" s="9" t="n">
        <v>45346</v>
      </c>
      <c r="D2681" s="4" t="s">
        <v>85</v>
      </c>
      <c r="E2681" s="4" t="n">
        <v>822.84</v>
      </c>
      <c r="F2681" s="4" t="str">
        <f aca="false">INDEX(Data_Customers!$C$2:$C$602,MATCH(B2681,Data_Customers!$A$2:$A$602,0))</f>
        <v>Retail</v>
      </c>
      <c r="G2681" s="4" t="str">
        <f aca="false">INDEX(Data_Customers!$B$2:$B$602,MATCH(B2681,Data_Customers!$A$2:$A$602,0))</f>
        <v>Kieran Green</v>
      </c>
    </row>
    <row r="2682" customFormat="false" ht="15" hidden="false" customHeight="false" outlineLevel="0" collapsed="false">
      <c r="A2682" s="4" t="s">
        <v>3764</v>
      </c>
      <c r="B2682" s="4" t="s">
        <v>670</v>
      </c>
      <c r="C2682" s="9" t="n">
        <v>45355</v>
      </c>
      <c r="D2682" s="4" t="s">
        <v>85</v>
      </c>
      <c r="E2682" s="4" t="n">
        <v>4440.03</v>
      </c>
      <c r="F2682" s="4" t="str">
        <f aca="false">INDEX(Data_Customers!$C$2:$C$602,MATCH(B2682,Data_Customers!$A$2:$A$602,0))</f>
        <v>Retail</v>
      </c>
      <c r="G2682" s="4" t="str">
        <f aca="false">INDEX(Data_Customers!$B$2:$B$602,MATCH(B2682,Data_Customers!$A$2:$A$602,0))</f>
        <v>Kieran Green</v>
      </c>
    </row>
    <row r="2683" customFormat="false" ht="15" hidden="false" customHeight="false" outlineLevel="0" collapsed="false">
      <c r="A2683" s="4" t="s">
        <v>3765</v>
      </c>
      <c r="B2683" s="4" t="s">
        <v>670</v>
      </c>
      <c r="C2683" s="9" t="n">
        <v>46139</v>
      </c>
      <c r="D2683" s="4" t="s">
        <v>85</v>
      </c>
      <c r="E2683" s="4" t="n">
        <v>2692.83</v>
      </c>
      <c r="F2683" s="4" t="str">
        <f aca="false">INDEX(Data_Customers!$C$2:$C$602,MATCH(B2683,Data_Customers!$A$2:$A$602,0))</f>
        <v>Retail</v>
      </c>
      <c r="G2683" s="4" t="str">
        <f aca="false">INDEX(Data_Customers!$B$2:$B$602,MATCH(B2683,Data_Customers!$A$2:$A$602,0))</f>
        <v>Kieran Green</v>
      </c>
    </row>
    <row r="2684" customFormat="false" ht="15" hidden="false" customHeight="false" outlineLevel="0" collapsed="false">
      <c r="A2684" s="4" t="s">
        <v>3766</v>
      </c>
      <c r="B2684" s="4" t="s">
        <v>670</v>
      </c>
      <c r="C2684" s="9" t="n">
        <v>45596</v>
      </c>
      <c r="D2684" s="4" t="s">
        <v>85</v>
      </c>
      <c r="E2684" s="4" t="n">
        <v>6538.48</v>
      </c>
      <c r="F2684" s="4" t="str">
        <f aca="false">INDEX(Data_Customers!$C$2:$C$602,MATCH(B2684,Data_Customers!$A$2:$A$602,0))</f>
        <v>Retail</v>
      </c>
      <c r="G2684" s="4" t="str">
        <f aca="false">INDEX(Data_Customers!$B$2:$B$602,MATCH(B2684,Data_Customers!$A$2:$A$602,0))</f>
        <v>Kieran Green</v>
      </c>
    </row>
    <row r="2685" customFormat="false" ht="15" hidden="false" customHeight="false" outlineLevel="0" collapsed="false">
      <c r="A2685" s="4" t="s">
        <v>3767</v>
      </c>
      <c r="B2685" s="4" t="s">
        <v>670</v>
      </c>
      <c r="C2685" s="9" t="n">
        <v>46072</v>
      </c>
      <c r="D2685" s="4" t="s">
        <v>85</v>
      </c>
      <c r="E2685" s="4" t="n">
        <v>7471.19</v>
      </c>
      <c r="F2685" s="4" t="str">
        <f aca="false">INDEX(Data_Customers!$C$2:$C$602,MATCH(B2685,Data_Customers!$A$2:$A$602,0))</f>
        <v>Retail</v>
      </c>
      <c r="G2685" s="4" t="str">
        <f aca="false">INDEX(Data_Customers!$B$2:$B$602,MATCH(B2685,Data_Customers!$A$2:$A$602,0))</f>
        <v>Kieran Green</v>
      </c>
    </row>
    <row r="2686" customFormat="false" ht="15" hidden="false" customHeight="false" outlineLevel="0" collapsed="false">
      <c r="A2686" s="4" t="s">
        <v>3768</v>
      </c>
      <c r="B2686" s="4" t="s">
        <v>670</v>
      </c>
      <c r="C2686" s="9" t="n">
        <v>46031</v>
      </c>
      <c r="D2686" s="4" t="s">
        <v>85</v>
      </c>
      <c r="E2686" s="4" t="n">
        <v>7727.92</v>
      </c>
      <c r="F2686" s="4" t="str">
        <f aca="false">INDEX(Data_Customers!$C$2:$C$602,MATCH(B2686,Data_Customers!$A$2:$A$602,0))</f>
        <v>Retail</v>
      </c>
      <c r="G2686" s="4" t="str">
        <f aca="false">INDEX(Data_Customers!$B$2:$B$602,MATCH(B2686,Data_Customers!$A$2:$A$602,0))</f>
        <v>Kieran Green</v>
      </c>
    </row>
    <row r="2687" customFormat="false" ht="15" hidden="false" customHeight="false" outlineLevel="0" collapsed="false">
      <c r="A2687" s="4" t="s">
        <v>3769</v>
      </c>
      <c r="B2687" s="4" t="s">
        <v>670</v>
      </c>
      <c r="C2687" s="9" t="n">
        <v>45935</v>
      </c>
      <c r="D2687" s="4" t="s">
        <v>85</v>
      </c>
      <c r="E2687" s="4" t="n">
        <v>854.07</v>
      </c>
      <c r="F2687" s="4" t="str">
        <f aca="false">INDEX(Data_Customers!$C$2:$C$602,MATCH(B2687,Data_Customers!$A$2:$A$602,0))</f>
        <v>Retail</v>
      </c>
      <c r="G2687" s="4" t="str">
        <f aca="false">INDEX(Data_Customers!$B$2:$B$602,MATCH(B2687,Data_Customers!$A$2:$A$602,0))</f>
        <v>Kieran Green</v>
      </c>
    </row>
    <row r="2688" customFormat="false" ht="15" hidden="false" customHeight="false" outlineLevel="0" collapsed="false">
      <c r="A2688" s="4" t="s">
        <v>3770</v>
      </c>
      <c r="B2688" s="4" t="s">
        <v>670</v>
      </c>
      <c r="C2688" s="9" t="n">
        <v>45740</v>
      </c>
      <c r="D2688" s="4" t="s">
        <v>85</v>
      </c>
      <c r="E2688" s="4" t="n">
        <v>1656.92</v>
      </c>
      <c r="F2688" s="4" t="str">
        <f aca="false">INDEX(Data_Customers!$C$2:$C$602,MATCH(B2688,Data_Customers!$A$2:$A$602,0))</f>
        <v>Retail</v>
      </c>
      <c r="G2688" s="4" t="str">
        <f aca="false">INDEX(Data_Customers!$B$2:$B$602,MATCH(B2688,Data_Customers!$A$2:$A$602,0))</f>
        <v>Kieran Green</v>
      </c>
    </row>
    <row r="2689" customFormat="false" ht="15" hidden="false" customHeight="false" outlineLevel="0" collapsed="false">
      <c r="A2689" s="4" t="s">
        <v>3771</v>
      </c>
      <c r="B2689" s="4" t="s">
        <v>670</v>
      </c>
      <c r="C2689" s="9" t="n">
        <v>45775</v>
      </c>
      <c r="D2689" s="4" t="s">
        <v>85</v>
      </c>
      <c r="E2689" s="4" t="n">
        <v>4309.14</v>
      </c>
      <c r="F2689" s="4" t="str">
        <f aca="false">INDEX(Data_Customers!$C$2:$C$602,MATCH(B2689,Data_Customers!$A$2:$A$602,0))</f>
        <v>Retail</v>
      </c>
      <c r="G2689" s="4" t="str">
        <f aca="false">INDEX(Data_Customers!$B$2:$B$602,MATCH(B2689,Data_Customers!$A$2:$A$602,0))</f>
        <v>Kieran Green</v>
      </c>
    </row>
    <row r="2690" customFormat="false" ht="15" hidden="false" customHeight="false" outlineLevel="0" collapsed="false">
      <c r="A2690" s="4" t="s">
        <v>3772</v>
      </c>
      <c r="B2690" s="4" t="s">
        <v>670</v>
      </c>
      <c r="C2690" s="9" t="n">
        <v>46054</v>
      </c>
      <c r="D2690" s="4" t="s">
        <v>85</v>
      </c>
      <c r="E2690" s="4" t="n">
        <v>952.2</v>
      </c>
      <c r="F2690" s="4" t="str">
        <f aca="false">INDEX(Data_Customers!$C$2:$C$602,MATCH(B2690,Data_Customers!$A$2:$A$602,0))</f>
        <v>Retail</v>
      </c>
      <c r="G2690" s="4" t="str">
        <f aca="false">INDEX(Data_Customers!$B$2:$B$602,MATCH(B2690,Data_Customers!$A$2:$A$602,0))</f>
        <v>Kieran Green</v>
      </c>
    </row>
    <row r="2691" customFormat="false" ht="15" hidden="false" customHeight="false" outlineLevel="0" collapsed="false">
      <c r="A2691" s="4" t="s">
        <v>3773</v>
      </c>
      <c r="B2691" s="4" t="s">
        <v>670</v>
      </c>
      <c r="C2691" s="9" t="n">
        <v>46090</v>
      </c>
      <c r="D2691" s="4" t="s">
        <v>85</v>
      </c>
      <c r="E2691" s="4" t="n">
        <v>5524.63</v>
      </c>
      <c r="F2691" s="4" t="str">
        <f aca="false">INDEX(Data_Customers!$C$2:$C$602,MATCH(B2691,Data_Customers!$A$2:$A$602,0))</f>
        <v>Retail</v>
      </c>
      <c r="G2691" s="4" t="str">
        <f aca="false">INDEX(Data_Customers!$B$2:$B$602,MATCH(B2691,Data_Customers!$A$2:$A$602,0))</f>
        <v>Kieran Green</v>
      </c>
    </row>
    <row r="2692" customFormat="false" ht="15" hidden="false" customHeight="false" outlineLevel="0" collapsed="false">
      <c r="A2692" s="4" t="s">
        <v>3774</v>
      </c>
      <c r="B2692" s="4" t="s">
        <v>670</v>
      </c>
      <c r="C2692" s="9" t="n">
        <v>45400</v>
      </c>
      <c r="D2692" s="4" t="s">
        <v>85</v>
      </c>
      <c r="E2692" s="4" t="n">
        <v>5226.38</v>
      </c>
      <c r="F2692" s="4" t="str">
        <f aca="false">INDEX(Data_Customers!$C$2:$C$602,MATCH(B2692,Data_Customers!$A$2:$A$602,0))</f>
        <v>Retail</v>
      </c>
      <c r="G2692" s="4" t="str">
        <f aca="false">INDEX(Data_Customers!$B$2:$B$602,MATCH(B2692,Data_Customers!$A$2:$A$602,0))</f>
        <v>Kieran Green</v>
      </c>
    </row>
    <row r="2693" customFormat="false" ht="15" hidden="false" customHeight="false" outlineLevel="0" collapsed="false">
      <c r="A2693" s="4" t="s">
        <v>3775</v>
      </c>
      <c r="B2693" s="4" t="s">
        <v>670</v>
      </c>
      <c r="C2693" s="9" t="n">
        <v>45424</v>
      </c>
      <c r="D2693" s="4" t="s">
        <v>85</v>
      </c>
      <c r="E2693" s="4" t="n">
        <v>6033.62</v>
      </c>
      <c r="F2693" s="4" t="str">
        <f aca="false">INDEX(Data_Customers!$C$2:$C$602,MATCH(B2693,Data_Customers!$A$2:$A$602,0))</f>
        <v>Retail</v>
      </c>
      <c r="G2693" s="4" t="str">
        <f aca="false">INDEX(Data_Customers!$B$2:$B$602,MATCH(B2693,Data_Customers!$A$2:$A$602,0))</f>
        <v>Kieran Green</v>
      </c>
    </row>
    <row r="2694" customFormat="false" ht="15" hidden="false" customHeight="false" outlineLevel="0" collapsed="false">
      <c r="A2694" s="4" t="s">
        <v>3776</v>
      </c>
      <c r="B2694" s="4" t="s">
        <v>670</v>
      </c>
      <c r="C2694" s="9" t="n">
        <v>45549</v>
      </c>
      <c r="D2694" s="4" t="s">
        <v>85</v>
      </c>
      <c r="E2694" s="4" t="n">
        <v>4337.57</v>
      </c>
      <c r="F2694" s="4" t="str">
        <f aca="false">INDEX(Data_Customers!$C$2:$C$602,MATCH(B2694,Data_Customers!$A$2:$A$602,0))</f>
        <v>Retail</v>
      </c>
      <c r="G2694" s="4" t="str">
        <f aca="false">INDEX(Data_Customers!$B$2:$B$602,MATCH(B2694,Data_Customers!$A$2:$A$602,0))</f>
        <v>Kieran Green</v>
      </c>
    </row>
    <row r="2695" customFormat="false" ht="15" hidden="false" customHeight="false" outlineLevel="0" collapsed="false">
      <c r="A2695" s="4" t="s">
        <v>3777</v>
      </c>
      <c r="B2695" s="4" t="s">
        <v>670</v>
      </c>
      <c r="C2695" s="9" t="n">
        <v>45333</v>
      </c>
      <c r="D2695" s="4" t="s">
        <v>85</v>
      </c>
      <c r="E2695" s="4" t="n">
        <v>4064.13</v>
      </c>
      <c r="F2695" s="4" t="str">
        <f aca="false">INDEX(Data_Customers!$C$2:$C$602,MATCH(B2695,Data_Customers!$A$2:$A$602,0))</f>
        <v>Retail</v>
      </c>
      <c r="G2695" s="4" t="str">
        <f aca="false">INDEX(Data_Customers!$B$2:$B$602,MATCH(B2695,Data_Customers!$A$2:$A$602,0))</f>
        <v>Kieran Green</v>
      </c>
    </row>
    <row r="2696" customFormat="false" ht="15" hidden="false" customHeight="false" outlineLevel="0" collapsed="false">
      <c r="A2696" s="4" t="s">
        <v>3778</v>
      </c>
      <c r="B2696" s="4" t="s">
        <v>670</v>
      </c>
      <c r="C2696" s="9" t="n">
        <v>45852</v>
      </c>
      <c r="D2696" s="4" t="s">
        <v>85</v>
      </c>
      <c r="E2696" s="4" t="n">
        <v>3182.58</v>
      </c>
      <c r="F2696" s="4" t="str">
        <f aca="false">INDEX(Data_Customers!$C$2:$C$602,MATCH(B2696,Data_Customers!$A$2:$A$602,0))</f>
        <v>Retail</v>
      </c>
      <c r="G2696" s="4" t="str">
        <f aca="false">INDEX(Data_Customers!$B$2:$B$602,MATCH(B2696,Data_Customers!$A$2:$A$602,0))</f>
        <v>Kieran Green</v>
      </c>
    </row>
    <row r="2697" customFormat="false" ht="15" hidden="false" customHeight="false" outlineLevel="0" collapsed="false">
      <c r="A2697" s="4" t="s">
        <v>3779</v>
      </c>
      <c r="B2697" s="4" t="s">
        <v>670</v>
      </c>
      <c r="C2697" s="9" t="n">
        <v>45667</v>
      </c>
      <c r="D2697" s="4" t="s">
        <v>85</v>
      </c>
      <c r="E2697" s="4" t="n">
        <v>1639.94</v>
      </c>
      <c r="F2697" s="4" t="str">
        <f aca="false">INDEX(Data_Customers!$C$2:$C$602,MATCH(B2697,Data_Customers!$A$2:$A$602,0))</f>
        <v>Retail</v>
      </c>
      <c r="G2697" s="4" t="str">
        <f aca="false">INDEX(Data_Customers!$B$2:$B$602,MATCH(B2697,Data_Customers!$A$2:$A$602,0))</f>
        <v>Kieran Green</v>
      </c>
    </row>
    <row r="2698" customFormat="false" ht="15" hidden="false" customHeight="false" outlineLevel="0" collapsed="false">
      <c r="A2698" s="4" t="s">
        <v>3780</v>
      </c>
      <c r="B2698" s="4" t="s">
        <v>670</v>
      </c>
      <c r="C2698" s="9" t="n">
        <v>45958</v>
      </c>
      <c r="D2698" s="4" t="s">
        <v>85</v>
      </c>
      <c r="E2698" s="4" t="n">
        <v>2565.88</v>
      </c>
      <c r="F2698" s="4" t="str">
        <f aca="false">INDEX(Data_Customers!$C$2:$C$602,MATCH(B2698,Data_Customers!$A$2:$A$602,0))</f>
        <v>Retail</v>
      </c>
      <c r="G2698" s="4" t="str">
        <f aca="false">INDEX(Data_Customers!$B$2:$B$602,MATCH(B2698,Data_Customers!$A$2:$A$602,0))</f>
        <v>Kieran Green</v>
      </c>
    </row>
    <row r="2699" customFormat="false" ht="15" hidden="false" customHeight="false" outlineLevel="0" collapsed="false">
      <c r="A2699" s="4" t="s">
        <v>3781</v>
      </c>
      <c r="B2699" s="4" t="s">
        <v>670</v>
      </c>
      <c r="C2699" s="9" t="n">
        <v>46189</v>
      </c>
      <c r="D2699" s="4" t="s">
        <v>85</v>
      </c>
      <c r="E2699" s="4" t="n">
        <v>2818.88</v>
      </c>
      <c r="F2699" s="4" t="str">
        <f aca="false">INDEX(Data_Customers!$C$2:$C$602,MATCH(B2699,Data_Customers!$A$2:$A$602,0))</f>
        <v>Retail</v>
      </c>
      <c r="G2699" s="4" t="str">
        <f aca="false">INDEX(Data_Customers!$B$2:$B$602,MATCH(B2699,Data_Customers!$A$2:$A$602,0))</f>
        <v>Kieran Green</v>
      </c>
    </row>
    <row r="2700" customFormat="false" ht="15" hidden="false" customHeight="false" outlineLevel="0" collapsed="false">
      <c r="A2700" s="4" t="s">
        <v>3782</v>
      </c>
      <c r="B2700" s="4" t="s">
        <v>670</v>
      </c>
      <c r="C2700" s="9" t="n">
        <v>45908</v>
      </c>
      <c r="D2700" s="4" t="s">
        <v>85</v>
      </c>
      <c r="E2700" s="4" t="n">
        <v>7088.26</v>
      </c>
      <c r="F2700" s="4" t="str">
        <f aca="false">INDEX(Data_Customers!$C$2:$C$602,MATCH(B2700,Data_Customers!$A$2:$A$602,0))</f>
        <v>Retail</v>
      </c>
      <c r="G2700" s="4" t="str">
        <f aca="false">INDEX(Data_Customers!$B$2:$B$602,MATCH(B2700,Data_Customers!$A$2:$A$602,0))</f>
        <v>Kieran Green</v>
      </c>
    </row>
    <row r="2701" customFormat="false" ht="15" hidden="false" customHeight="false" outlineLevel="0" collapsed="false">
      <c r="A2701" s="4" t="s">
        <v>3783</v>
      </c>
      <c r="B2701" s="4" t="s">
        <v>670</v>
      </c>
      <c r="C2701" s="9" t="n">
        <v>45690</v>
      </c>
      <c r="D2701" s="4" t="s">
        <v>85</v>
      </c>
      <c r="E2701" s="4" t="n">
        <v>8220.35</v>
      </c>
      <c r="F2701" s="4" t="str">
        <f aca="false">INDEX(Data_Customers!$C$2:$C$602,MATCH(B2701,Data_Customers!$A$2:$A$602,0))</f>
        <v>Retail</v>
      </c>
      <c r="G2701" s="4" t="str">
        <f aca="false">INDEX(Data_Customers!$B$2:$B$602,MATCH(B2701,Data_Customers!$A$2:$A$602,0))</f>
        <v>Kieran Green</v>
      </c>
    </row>
    <row r="2702" customFormat="false" ht="15" hidden="false" customHeight="false" outlineLevel="0" collapsed="false">
      <c r="A2702" s="4" t="s">
        <v>3784</v>
      </c>
      <c r="B2702" s="4" t="s">
        <v>670</v>
      </c>
      <c r="C2702" s="9" t="n">
        <v>46162</v>
      </c>
      <c r="D2702" s="4" t="s">
        <v>85</v>
      </c>
      <c r="E2702" s="4" t="n">
        <v>1467.57</v>
      </c>
      <c r="F2702" s="4" t="str">
        <f aca="false">INDEX(Data_Customers!$C$2:$C$602,MATCH(B2702,Data_Customers!$A$2:$A$602,0))</f>
        <v>Retail</v>
      </c>
      <c r="G2702" s="4" t="str">
        <f aca="false">INDEX(Data_Customers!$B$2:$B$602,MATCH(B2702,Data_Customers!$A$2:$A$602,0))</f>
        <v>Kieran Green</v>
      </c>
    </row>
    <row r="2703" customFormat="false" ht="15" hidden="false" customHeight="false" outlineLevel="0" collapsed="false">
      <c r="A2703" s="4" t="s">
        <v>3785</v>
      </c>
      <c r="B2703" s="4" t="s">
        <v>670</v>
      </c>
      <c r="C2703" s="9" t="n">
        <v>45348</v>
      </c>
      <c r="D2703" s="4" t="s">
        <v>85</v>
      </c>
      <c r="E2703" s="4" t="n">
        <v>1207.92</v>
      </c>
      <c r="F2703" s="4" t="str">
        <f aca="false">INDEX(Data_Customers!$C$2:$C$602,MATCH(B2703,Data_Customers!$A$2:$A$602,0))</f>
        <v>Retail</v>
      </c>
      <c r="G2703" s="4" t="str">
        <f aca="false">INDEX(Data_Customers!$B$2:$B$602,MATCH(B2703,Data_Customers!$A$2:$A$602,0))</f>
        <v>Kieran Green</v>
      </c>
    </row>
    <row r="2704" customFormat="false" ht="15" hidden="false" customHeight="false" outlineLevel="0" collapsed="false">
      <c r="A2704" s="4" t="s">
        <v>3786</v>
      </c>
      <c r="B2704" s="4" t="s">
        <v>673</v>
      </c>
      <c r="C2704" s="9" t="n">
        <v>45339</v>
      </c>
      <c r="D2704" s="4" t="s">
        <v>85</v>
      </c>
      <c r="E2704" s="4" t="n">
        <v>8253.51</v>
      </c>
      <c r="F2704" s="4" t="str">
        <f aca="false">INDEX(Data_Customers!$C$2:$C$602,MATCH(B2704,Data_Customers!$A$2:$A$602,0))</f>
        <v>Trade Account</v>
      </c>
      <c r="G2704" s="4" t="str">
        <f aca="false">INDEX(Data_Customers!$B$2:$B$602,MATCH(B2704,Data_Customers!$A$2:$A$602,0))</f>
        <v>Patel Property Services</v>
      </c>
    </row>
    <row r="2705" customFormat="false" ht="15" hidden="false" customHeight="false" outlineLevel="0" collapsed="false">
      <c r="A2705" s="4" t="s">
        <v>3787</v>
      </c>
      <c r="B2705" s="4" t="s">
        <v>673</v>
      </c>
      <c r="C2705" s="9" t="n">
        <v>46178</v>
      </c>
      <c r="D2705" s="4" t="s">
        <v>85</v>
      </c>
      <c r="E2705" s="4" t="n">
        <v>3821.98</v>
      </c>
      <c r="F2705" s="4" t="str">
        <f aca="false">INDEX(Data_Customers!$C$2:$C$602,MATCH(B2705,Data_Customers!$A$2:$A$602,0))</f>
        <v>Trade Account</v>
      </c>
      <c r="G2705" s="4" t="str">
        <f aca="false">INDEX(Data_Customers!$B$2:$B$602,MATCH(B2705,Data_Customers!$A$2:$A$602,0))</f>
        <v>Patel Property Services</v>
      </c>
    </row>
    <row r="2706" customFormat="false" ht="15" hidden="false" customHeight="false" outlineLevel="0" collapsed="false">
      <c r="A2706" s="4" t="s">
        <v>3788</v>
      </c>
      <c r="B2706" s="4" t="s">
        <v>673</v>
      </c>
      <c r="C2706" s="9" t="n">
        <v>46167</v>
      </c>
      <c r="D2706" s="4" t="s">
        <v>85</v>
      </c>
      <c r="E2706" s="4" t="n">
        <v>2116.53</v>
      </c>
      <c r="F2706" s="4" t="str">
        <f aca="false">INDEX(Data_Customers!$C$2:$C$602,MATCH(B2706,Data_Customers!$A$2:$A$602,0))</f>
        <v>Trade Account</v>
      </c>
      <c r="G2706" s="4" t="str">
        <f aca="false">INDEX(Data_Customers!$B$2:$B$602,MATCH(B2706,Data_Customers!$A$2:$A$602,0))</f>
        <v>Patel Property Services</v>
      </c>
    </row>
    <row r="2707" customFormat="false" ht="15" hidden="false" customHeight="false" outlineLevel="0" collapsed="false">
      <c r="A2707" s="4" t="s">
        <v>3789</v>
      </c>
      <c r="B2707" s="4" t="s">
        <v>673</v>
      </c>
      <c r="C2707" s="9" t="n">
        <v>45401</v>
      </c>
      <c r="D2707" s="4" t="s">
        <v>85</v>
      </c>
      <c r="E2707" s="4" t="n">
        <v>3660.94</v>
      </c>
      <c r="F2707" s="4" t="str">
        <f aca="false">INDEX(Data_Customers!$C$2:$C$602,MATCH(B2707,Data_Customers!$A$2:$A$602,0))</f>
        <v>Trade Account</v>
      </c>
      <c r="G2707" s="4" t="str">
        <f aca="false">INDEX(Data_Customers!$B$2:$B$602,MATCH(B2707,Data_Customers!$A$2:$A$602,0))</f>
        <v>Patel Property Services</v>
      </c>
    </row>
    <row r="2708" customFormat="false" ht="15" hidden="false" customHeight="false" outlineLevel="0" collapsed="false">
      <c r="A2708" s="4" t="s">
        <v>3790</v>
      </c>
      <c r="B2708" s="4" t="s">
        <v>673</v>
      </c>
      <c r="C2708" s="9" t="n">
        <v>45442</v>
      </c>
      <c r="D2708" s="4" t="s">
        <v>85</v>
      </c>
      <c r="E2708" s="4" t="n">
        <v>495.21</v>
      </c>
      <c r="F2708" s="4" t="str">
        <f aca="false">INDEX(Data_Customers!$C$2:$C$602,MATCH(B2708,Data_Customers!$A$2:$A$602,0))</f>
        <v>Trade Account</v>
      </c>
      <c r="G2708" s="4" t="str">
        <f aca="false">INDEX(Data_Customers!$B$2:$B$602,MATCH(B2708,Data_Customers!$A$2:$A$602,0))</f>
        <v>Patel Property Services</v>
      </c>
    </row>
    <row r="2709" customFormat="false" ht="15" hidden="false" customHeight="false" outlineLevel="0" collapsed="false">
      <c r="A2709" s="4" t="s">
        <v>3791</v>
      </c>
      <c r="B2709" s="4" t="s">
        <v>673</v>
      </c>
      <c r="C2709" s="9" t="n">
        <v>45678</v>
      </c>
      <c r="D2709" s="4" t="s">
        <v>85</v>
      </c>
      <c r="E2709" s="4" t="n">
        <v>8468.44</v>
      </c>
      <c r="F2709" s="4" t="str">
        <f aca="false">INDEX(Data_Customers!$C$2:$C$602,MATCH(B2709,Data_Customers!$A$2:$A$602,0))</f>
        <v>Trade Account</v>
      </c>
      <c r="G2709" s="4" t="str">
        <f aca="false">INDEX(Data_Customers!$B$2:$B$602,MATCH(B2709,Data_Customers!$A$2:$A$602,0))</f>
        <v>Patel Property Services</v>
      </c>
    </row>
    <row r="2710" customFormat="false" ht="15" hidden="false" customHeight="false" outlineLevel="0" collapsed="false">
      <c r="A2710" s="4" t="s">
        <v>3792</v>
      </c>
      <c r="B2710" s="4" t="s">
        <v>673</v>
      </c>
      <c r="C2710" s="9" t="n">
        <v>46022</v>
      </c>
      <c r="D2710" s="4" t="s">
        <v>85</v>
      </c>
      <c r="E2710" s="4" t="n">
        <v>5625.91</v>
      </c>
      <c r="F2710" s="4" t="str">
        <f aca="false">INDEX(Data_Customers!$C$2:$C$602,MATCH(B2710,Data_Customers!$A$2:$A$602,0))</f>
        <v>Trade Account</v>
      </c>
      <c r="G2710" s="4" t="str">
        <f aca="false">INDEX(Data_Customers!$B$2:$B$602,MATCH(B2710,Data_Customers!$A$2:$A$602,0))</f>
        <v>Patel Property Services</v>
      </c>
    </row>
    <row r="2711" customFormat="false" ht="15" hidden="false" customHeight="false" outlineLevel="0" collapsed="false">
      <c r="A2711" s="4" t="s">
        <v>3793</v>
      </c>
      <c r="B2711" s="4" t="s">
        <v>673</v>
      </c>
      <c r="C2711" s="9" t="n">
        <v>45530</v>
      </c>
      <c r="D2711" s="4" t="s">
        <v>85</v>
      </c>
      <c r="E2711" s="4" t="n">
        <v>1905.73</v>
      </c>
      <c r="F2711" s="4" t="str">
        <f aca="false">INDEX(Data_Customers!$C$2:$C$602,MATCH(B2711,Data_Customers!$A$2:$A$602,0))</f>
        <v>Trade Account</v>
      </c>
      <c r="G2711" s="4" t="str">
        <f aca="false">INDEX(Data_Customers!$B$2:$B$602,MATCH(B2711,Data_Customers!$A$2:$A$602,0))</f>
        <v>Patel Property Services</v>
      </c>
    </row>
    <row r="2712" customFormat="false" ht="15" hidden="false" customHeight="false" outlineLevel="0" collapsed="false">
      <c r="A2712" s="4" t="s">
        <v>3794</v>
      </c>
      <c r="B2712" s="4" t="s">
        <v>673</v>
      </c>
      <c r="C2712" s="9" t="n">
        <v>46193</v>
      </c>
      <c r="D2712" s="4" t="s">
        <v>85</v>
      </c>
      <c r="E2712" s="4" t="n">
        <v>4406.25</v>
      </c>
      <c r="F2712" s="4" t="str">
        <f aca="false">INDEX(Data_Customers!$C$2:$C$602,MATCH(B2712,Data_Customers!$A$2:$A$602,0))</f>
        <v>Trade Account</v>
      </c>
      <c r="G2712" s="4" t="str">
        <f aca="false">INDEX(Data_Customers!$B$2:$B$602,MATCH(B2712,Data_Customers!$A$2:$A$602,0))</f>
        <v>Patel Property Services</v>
      </c>
    </row>
    <row r="2713" customFormat="false" ht="15" hidden="false" customHeight="false" outlineLevel="0" collapsed="false">
      <c r="A2713" s="4" t="s">
        <v>3795</v>
      </c>
      <c r="B2713" s="4" t="s">
        <v>675</v>
      </c>
      <c r="C2713" s="9" t="n">
        <v>45544</v>
      </c>
      <c r="D2713" s="4" t="s">
        <v>110</v>
      </c>
      <c r="E2713" s="4" t="n">
        <v>6634.42</v>
      </c>
      <c r="F2713" s="4" t="str">
        <f aca="false">INDEX(Data_Customers!$C$2:$C$602,MATCH(B2713,Data_Customers!$A$2:$A$602,0))</f>
        <v>Trade Account</v>
      </c>
      <c r="G2713" s="4" t="str">
        <f aca="false">INDEX(Data_Customers!$B$2:$B$602,MATCH(B2713,Data_Customers!$A$2:$A$602,0))</f>
        <v>Walker Developments</v>
      </c>
    </row>
    <row r="2714" customFormat="false" ht="15" hidden="false" customHeight="false" outlineLevel="0" collapsed="false">
      <c r="A2714" s="4" t="s">
        <v>3796</v>
      </c>
      <c r="B2714" s="4" t="s">
        <v>675</v>
      </c>
      <c r="C2714" s="9" t="n">
        <v>45796</v>
      </c>
      <c r="D2714" s="4" t="s">
        <v>110</v>
      </c>
      <c r="E2714" s="4" t="n">
        <v>3568.49</v>
      </c>
      <c r="F2714" s="4" t="str">
        <f aca="false">INDEX(Data_Customers!$C$2:$C$602,MATCH(B2714,Data_Customers!$A$2:$A$602,0))</f>
        <v>Trade Account</v>
      </c>
      <c r="G2714" s="4" t="str">
        <f aca="false">INDEX(Data_Customers!$B$2:$B$602,MATCH(B2714,Data_Customers!$A$2:$A$602,0))</f>
        <v>Walker Developments</v>
      </c>
    </row>
    <row r="2715" customFormat="false" ht="15" hidden="false" customHeight="false" outlineLevel="0" collapsed="false">
      <c r="A2715" s="4" t="s">
        <v>3797</v>
      </c>
      <c r="B2715" s="4" t="s">
        <v>675</v>
      </c>
      <c r="C2715" s="9" t="n">
        <v>46075</v>
      </c>
      <c r="D2715" s="4" t="s">
        <v>110</v>
      </c>
      <c r="E2715" s="4" t="n">
        <v>6623.71</v>
      </c>
      <c r="F2715" s="4" t="str">
        <f aca="false">INDEX(Data_Customers!$C$2:$C$602,MATCH(B2715,Data_Customers!$A$2:$A$602,0))</f>
        <v>Trade Account</v>
      </c>
      <c r="G2715" s="4" t="str">
        <f aca="false">INDEX(Data_Customers!$B$2:$B$602,MATCH(B2715,Data_Customers!$A$2:$A$602,0))</f>
        <v>Walker Developments</v>
      </c>
    </row>
    <row r="2716" customFormat="false" ht="15" hidden="false" customHeight="false" outlineLevel="0" collapsed="false">
      <c r="A2716" s="4" t="s">
        <v>3798</v>
      </c>
      <c r="B2716" s="4" t="s">
        <v>676</v>
      </c>
      <c r="C2716" s="9" t="n">
        <v>45594</v>
      </c>
      <c r="D2716" s="4" t="s">
        <v>75</v>
      </c>
      <c r="E2716" s="4" t="n">
        <v>4841.57</v>
      </c>
      <c r="F2716" s="4" t="str">
        <f aca="false">INDEX(Data_Customers!$C$2:$C$602,MATCH(B2716,Data_Customers!$A$2:$A$602,0))</f>
        <v>Contractor</v>
      </c>
      <c r="G2716" s="4" t="str">
        <f aca="false">INDEX(Data_Customers!$B$2:$B$602,MATCH(B2716,Data_Customers!$A$2:$A$602,0))</f>
        <v>Turner Developments</v>
      </c>
    </row>
    <row r="2717" customFormat="false" ht="15" hidden="false" customHeight="false" outlineLevel="0" collapsed="false">
      <c r="A2717" s="4" t="s">
        <v>3799</v>
      </c>
      <c r="B2717" s="4" t="s">
        <v>676</v>
      </c>
      <c r="C2717" s="9" t="n">
        <v>46083</v>
      </c>
      <c r="D2717" s="4" t="s">
        <v>75</v>
      </c>
      <c r="E2717" s="4" t="n">
        <v>3053.4</v>
      </c>
      <c r="F2717" s="4" t="str">
        <f aca="false">INDEX(Data_Customers!$C$2:$C$602,MATCH(B2717,Data_Customers!$A$2:$A$602,0))</f>
        <v>Contractor</v>
      </c>
      <c r="G2717" s="4" t="str">
        <f aca="false">INDEX(Data_Customers!$B$2:$B$602,MATCH(B2717,Data_Customers!$A$2:$A$602,0))</f>
        <v>Turner Developments</v>
      </c>
    </row>
    <row r="2718" customFormat="false" ht="15" hidden="false" customHeight="false" outlineLevel="0" collapsed="false">
      <c r="A2718" s="4" t="s">
        <v>3800</v>
      </c>
      <c r="B2718" s="4" t="s">
        <v>676</v>
      </c>
      <c r="C2718" s="9" t="n">
        <v>45763</v>
      </c>
      <c r="D2718" s="4" t="s">
        <v>75</v>
      </c>
      <c r="E2718" s="4" t="n">
        <v>5389.84</v>
      </c>
      <c r="F2718" s="4" t="str">
        <f aca="false">INDEX(Data_Customers!$C$2:$C$602,MATCH(B2718,Data_Customers!$A$2:$A$602,0))</f>
        <v>Contractor</v>
      </c>
      <c r="G2718" s="4" t="str">
        <f aca="false">INDEX(Data_Customers!$B$2:$B$602,MATCH(B2718,Data_Customers!$A$2:$A$602,0))</f>
        <v>Turner Developments</v>
      </c>
    </row>
    <row r="2719" customFormat="false" ht="15" hidden="false" customHeight="false" outlineLevel="0" collapsed="false">
      <c r="A2719" s="4" t="s">
        <v>3801</v>
      </c>
      <c r="B2719" s="4" t="s">
        <v>676</v>
      </c>
      <c r="C2719" s="9" t="n">
        <v>45417</v>
      </c>
      <c r="D2719" s="4" t="s">
        <v>75</v>
      </c>
      <c r="E2719" s="4" t="n">
        <v>6180.26</v>
      </c>
      <c r="F2719" s="4" t="str">
        <f aca="false">INDEX(Data_Customers!$C$2:$C$602,MATCH(B2719,Data_Customers!$A$2:$A$602,0))</f>
        <v>Contractor</v>
      </c>
      <c r="G2719" s="4" t="str">
        <f aca="false">INDEX(Data_Customers!$B$2:$B$602,MATCH(B2719,Data_Customers!$A$2:$A$602,0))</f>
        <v>Turner Developments</v>
      </c>
    </row>
    <row r="2720" customFormat="false" ht="15" hidden="false" customHeight="false" outlineLevel="0" collapsed="false">
      <c r="A2720" s="4" t="s">
        <v>3802</v>
      </c>
      <c r="B2720" s="4" t="s">
        <v>676</v>
      </c>
      <c r="C2720" s="9" t="n">
        <v>45784</v>
      </c>
      <c r="D2720" s="4" t="s">
        <v>75</v>
      </c>
      <c r="E2720" s="4" t="n">
        <v>548.56</v>
      </c>
      <c r="F2720" s="4" t="str">
        <f aca="false">INDEX(Data_Customers!$C$2:$C$602,MATCH(B2720,Data_Customers!$A$2:$A$602,0))</f>
        <v>Contractor</v>
      </c>
      <c r="G2720" s="4" t="str">
        <f aca="false">INDEX(Data_Customers!$B$2:$B$602,MATCH(B2720,Data_Customers!$A$2:$A$602,0))</f>
        <v>Turner Developments</v>
      </c>
    </row>
    <row r="2721" customFormat="false" ht="15" hidden="false" customHeight="false" outlineLevel="0" collapsed="false">
      <c r="A2721" s="4" t="s">
        <v>3803</v>
      </c>
      <c r="B2721" s="4" t="s">
        <v>676</v>
      </c>
      <c r="C2721" s="9" t="n">
        <v>45790</v>
      </c>
      <c r="D2721" s="4" t="s">
        <v>75</v>
      </c>
      <c r="E2721" s="4" t="n">
        <v>3439.83</v>
      </c>
      <c r="F2721" s="4" t="str">
        <f aca="false">INDEX(Data_Customers!$C$2:$C$602,MATCH(B2721,Data_Customers!$A$2:$A$602,0))</f>
        <v>Contractor</v>
      </c>
      <c r="G2721" s="4" t="str">
        <f aca="false">INDEX(Data_Customers!$B$2:$B$602,MATCH(B2721,Data_Customers!$A$2:$A$602,0))</f>
        <v>Turner Developments</v>
      </c>
    </row>
    <row r="2722" customFormat="false" ht="15" hidden="false" customHeight="false" outlineLevel="0" collapsed="false">
      <c r="A2722" s="4" t="s">
        <v>3804</v>
      </c>
      <c r="B2722" s="4" t="s">
        <v>676</v>
      </c>
      <c r="C2722" s="9" t="n">
        <v>45595</v>
      </c>
      <c r="D2722" s="4" t="s">
        <v>75</v>
      </c>
      <c r="E2722" s="4" t="n">
        <v>862.8</v>
      </c>
      <c r="F2722" s="4" t="str">
        <f aca="false">INDEX(Data_Customers!$C$2:$C$602,MATCH(B2722,Data_Customers!$A$2:$A$602,0))</f>
        <v>Contractor</v>
      </c>
      <c r="G2722" s="4" t="str">
        <f aca="false">INDEX(Data_Customers!$B$2:$B$602,MATCH(B2722,Data_Customers!$A$2:$A$602,0))</f>
        <v>Turner Developments</v>
      </c>
    </row>
    <row r="2723" customFormat="false" ht="15" hidden="false" customHeight="false" outlineLevel="0" collapsed="false">
      <c r="A2723" s="4" t="s">
        <v>3805</v>
      </c>
      <c r="B2723" s="4" t="s">
        <v>676</v>
      </c>
      <c r="C2723" s="9" t="n">
        <v>45807</v>
      </c>
      <c r="D2723" s="4" t="s">
        <v>75</v>
      </c>
      <c r="E2723" s="4" t="n">
        <v>4131.15</v>
      </c>
      <c r="F2723" s="4" t="str">
        <f aca="false">INDEX(Data_Customers!$C$2:$C$602,MATCH(B2723,Data_Customers!$A$2:$A$602,0))</f>
        <v>Contractor</v>
      </c>
      <c r="G2723" s="4" t="str">
        <f aca="false">INDEX(Data_Customers!$B$2:$B$602,MATCH(B2723,Data_Customers!$A$2:$A$602,0))</f>
        <v>Turner Developments</v>
      </c>
    </row>
    <row r="2724" customFormat="false" ht="15" hidden="false" customHeight="false" outlineLevel="0" collapsed="false">
      <c r="A2724" s="4" t="s">
        <v>3806</v>
      </c>
      <c r="B2724" s="4" t="s">
        <v>676</v>
      </c>
      <c r="C2724" s="9" t="n">
        <v>45457</v>
      </c>
      <c r="D2724" s="4" t="s">
        <v>75</v>
      </c>
      <c r="E2724" s="4" t="n">
        <v>5153.59</v>
      </c>
      <c r="F2724" s="4" t="str">
        <f aca="false">INDEX(Data_Customers!$C$2:$C$602,MATCH(B2724,Data_Customers!$A$2:$A$602,0))</f>
        <v>Contractor</v>
      </c>
      <c r="G2724" s="4" t="str">
        <f aca="false">INDEX(Data_Customers!$B$2:$B$602,MATCH(B2724,Data_Customers!$A$2:$A$602,0))</f>
        <v>Turner Developments</v>
      </c>
    </row>
    <row r="2725" customFormat="false" ht="15" hidden="false" customHeight="false" outlineLevel="0" collapsed="false">
      <c r="A2725" s="4" t="s">
        <v>3807</v>
      </c>
      <c r="B2725" s="4" t="s">
        <v>676</v>
      </c>
      <c r="C2725" s="9" t="n">
        <v>45860</v>
      </c>
      <c r="D2725" s="4" t="s">
        <v>75</v>
      </c>
      <c r="E2725" s="4" t="n">
        <v>5288.49</v>
      </c>
      <c r="F2725" s="4" t="str">
        <f aca="false">INDEX(Data_Customers!$C$2:$C$602,MATCH(B2725,Data_Customers!$A$2:$A$602,0))</f>
        <v>Contractor</v>
      </c>
      <c r="G2725" s="4" t="str">
        <f aca="false">INDEX(Data_Customers!$B$2:$B$602,MATCH(B2725,Data_Customers!$A$2:$A$602,0))</f>
        <v>Turner Developments</v>
      </c>
    </row>
    <row r="2726" customFormat="false" ht="15" hidden="false" customHeight="false" outlineLevel="0" collapsed="false">
      <c r="A2726" s="4" t="s">
        <v>3808</v>
      </c>
      <c r="B2726" s="4" t="s">
        <v>676</v>
      </c>
      <c r="C2726" s="9" t="n">
        <v>45960</v>
      </c>
      <c r="D2726" s="4" t="s">
        <v>75</v>
      </c>
      <c r="E2726" s="4" t="n">
        <v>3700.85</v>
      </c>
      <c r="F2726" s="4" t="str">
        <f aca="false">INDEX(Data_Customers!$C$2:$C$602,MATCH(B2726,Data_Customers!$A$2:$A$602,0))</f>
        <v>Contractor</v>
      </c>
      <c r="G2726" s="4" t="str">
        <f aca="false">INDEX(Data_Customers!$B$2:$B$602,MATCH(B2726,Data_Customers!$A$2:$A$602,0))</f>
        <v>Turner Developments</v>
      </c>
    </row>
    <row r="2727" customFormat="false" ht="15" hidden="false" customHeight="false" outlineLevel="0" collapsed="false">
      <c r="A2727" s="4" t="s">
        <v>3809</v>
      </c>
      <c r="B2727" s="4" t="s">
        <v>676</v>
      </c>
      <c r="C2727" s="9" t="n">
        <v>46036</v>
      </c>
      <c r="D2727" s="4" t="s">
        <v>75</v>
      </c>
      <c r="E2727" s="4" t="n">
        <v>5310.84</v>
      </c>
      <c r="F2727" s="4" t="str">
        <f aca="false">INDEX(Data_Customers!$C$2:$C$602,MATCH(B2727,Data_Customers!$A$2:$A$602,0))</f>
        <v>Contractor</v>
      </c>
      <c r="G2727" s="4" t="str">
        <f aca="false">INDEX(Data_Customers!$B$2:$B$602,MATCH(B2727,Data_Customers!$A$2:$A$602,0))</f>
        <v>Turner Developments</v>
      </c>
    </row>
    <row r="2728" customFormat="false" ht="15" hidden="false" customHeight="false" outlineLevel="0" collapsed="false">
      <c r="A2728" s="4" t="s">
        <v>3810</v>
      </c>
      <c r="B2728" s="4" t="s">
        <v>679</v>
      </c>
      <c r="C2728" s="9" t="n">
        <v>45897</v>
      </c>
      <c r="D2728" s="4" t="s">
        <v>94</v>
      </c>
      <c r="E2728" s="4" t="n">
        <v>3702.4</v>
      </c>
      <c r="F2728" s="4" t="str">
        <f aca="false">INDEX(Data_Customers!$C$2:$C$602,MATCH(B2728,Data_Customers!$A$2:$A$602,0))</f>
        <v>Trade Account</v>
      </c>
      <c r="G2728" s="4" t="str">
        <f aca="false">INDEX(Data_Customers!$B$2:$B$602,MATCH(B2728,Data_Customers!$A$2:$A$602,0))</f>
        <v>Hughes Builders Ltd</v>
      </c>
    </row>
    <row r="2729" customFormat="false" ht="15" hidden="false" customHeight="false" outlineLevel="0" collapsed="false">
      <c r="A2729" s="4" t="s">
        <v>3811</v>
      </c>
      <c r="B2729" s="4" t="s">
        <v>679</v>
      </c>
      <c r="C2729" s="9" t="n">
        <v>46088</v>
      </c>
      <c r="D2729" s="4" t="s">
        <v>94</v>
      </c>
      <c r="E2729" s="4" t="n">
        <v>1561.43</v>
      </c>
      <c r="F2729" s="4" t="str">
        <f aca="false">INDEX(Data_Customers!$C$2:$C$602,MATCH(B2729,Data_Customers!$A$2:$A$602,0))</f>
        <v>Trade Account</v>
      </c>
      <c r="G2729" s="4" t="str">
        <f aca="false">INDEX(Data_Customers!$B$2:$B$602,MATCH(B2729,Data_Customers!$A$2:$A$602,0))</f>
        <v>Hughes Builders Ltd</v>
      </c>
    </row>
    <row r="2730" customFormat="false" ht="15" hidden="false" customHeight="false" outlineLevel="0" collapsed="false">
      <c r="A2730" s="4" t="s">
        <v>3812</v>
      </c>
      <c r="B2730" s="4" t="s">
        <v>679</v>
      </c>
      <c r="C2730" s="9" t="n">
        <v>45995</v>
      </c>
      <c r="D2730" s="4" t="s">
        <v>94</v>
      </c>
      <c r="E2730" s="4" t="n">
        <v>6864.31</v>
      </c>
      <c r="F2730" s="4" t="str">
        <f aca="false">INDEX(Data_Customers!$C$2:$C$602,MATCH(B2730,Data_Customers!$A$2:$A$602,0))</f>
        <v>Trade Account</v>
      </c>
      <c r="G2730" s="4" t="str">
        <f aca="false">INDEX(Data_Customers!$B$2:$B$602,MATCH(B2730,Data_Customers!$A$2:$A$602,0))</f>
        <v>Hughes Builders Ltd</v>
      </c>
    </row>
    <row r="2731" customFormat="false" ht="15" hidden="false" customHeight="false" outlineLevel="0" collapsed="false">
      <c r="A2731" s="4" t="s">
        <v>3813</v>
      </c>
      <c r="B2731" s="4" t="s">
        <v>679</v>
      </c>
      <c r="C2731" s="9" t="n">
        <v>45627</v>
      </c>
      <c r="D2731" s="4" t="s">
        <v>94</v>
      </c>
      <c r="E2731" s="4" t="n">
        <v>6199.21</v>
      </c>
      <c r="F2731" s="4" t="str">
        <f aca="false">INDEX(Data_Customers!$C$2:$C$602,MATCH(B2731,Data_Customers!$A$2:$A$602,0))</f>
        <v>Trade Account</v>
      </c>
      <c r="G2731" s="4" t="str">
        <f aca="false">INDEX(Data_Customers!$B$2:$B$602,MATCH(B2731,Data_Customers!$A$2:$A$602,0))</f>
        <v>Hughes Builders Ltd</v>
      </c>
    </row>
    <row r="2732" customFormat="false" ht="15" hidden="false" customHeight="false" outlineLevel="0" collapsed="false">
      <c r="A2732" s="4" t="s">
        <v>3814</v>
      </c>
      <c r="B2732" s="4" t="s">
        <v>679</v>
      </c>
      <c r="C2732" s="9" t="n">
        <v>45753</v>
      </c>
      <c r="D2732" s="4" t="s">
        <v>94</v>
      </c>
      <c r="E2732" s="4" t="n">
        <v>2329.12</v>
      </c>
      <c r="F2732" s="4" t="str">
        <f aca="false">INDEX(Data_Customers!$C$2:$C$602,MATCH(B2732,Data_Customers!$A$2:$A$602,0))</f>
        <v>Trade Account</v>
      </c>
      <c r="G2732" s="4" t="str">
        <f aca="false">INDEX(Data_Customers!$B$2:$B$602,MATCH(B2732,Data_Customers!$A$2:$A$602,0))</f>
        <v>Hughes Builders Ltd</v>
      </c>
    </row>
    <row r="2733" customFormat="false" ht="15" hidden="false" customHeight="false" outlineLevel="0" collapsed="false">
      <c r="A2733" s="4" t="s">
        <v>3815</v>
      </c>
      <c r="B2733" s="4" t="s">
        <v>679</v>
      </c>
      <c r="C2733" s="9" t="n">
        <v>45804</v>
      </c>
      <c r="D2733" s="4" t="s">
        <v>94</v>
      </c>
      <c r="E2733" s="4" t="n">
        <v>7849.76</v>
      </c>
      <c r="F2733" s="4" t="str">
        <f aca="false">INDEX(Data_Customers!$C$2:$C$602,MATCH(B2733,Data_Customers!$A$2:$A$602,0))</f>
        <v>Trade Account</v>
      </c>
      <c r="G2733" s="4" t="str">
        <f aca="false">INDEX(Data_Customers!$B$2:$B$602,MATCH(B2733,Data_Customers!$A$2:$A$602,0))</f>
        <v>Hughes Builders Ltd</v>
      </c>
    </row>
    <row r="2734" customFormat="false" ht="15" hidden="false" customHeight="false" outlineLevel="0" collapsed="false">
      <c r="A2734" s="4" t="s">
        <v>3816</v>
      </c>
      <c r="B2734" s="4" t="s">
        <v>679</v>
      </c>
      <c r="C2734" s="9" t="n">
        <v>45892</v>
      </c>
      <c r="D2734" s="4" t="s">
        <v>94</v>
      </c>
      <c r="E2734" s="4" t="n">
        <v>3128.85</v>
      </c>
      <c r="F2734" s="4" t="str">
        <f aca="false">INDEX(Data_Customers!$C$2:$C$602,MATCH(B2734,Data_Customers!$A$2:$A$602,0))</f>
        <v>Trade Account</v>
      </c>
      <c r="G2734" s="4" t="str">
        <f aca="false">INDEX(Data_Customers!$B$2:$B$602,MATCH(B2734,Data_Customers!$A$2:$A$602,0))</f>
        <v>Hughes Builders Ltd</v>
      </c>
    </row>
    <row r="2735" customFormat="false" ht="15" hidden="false" customHeight="false" outlineLevel="0" collapsed="false">
      <c r="A2735" s="4" t="s">
        <v>3817</v>
      </c>
      <c r="B2735" s="4" t="s">
        <v>679</v>
      </c>
      <c r="C2735" s="9" t="n">
        <v>45557</v>
      </c>
      <c r="D2735" s="4" t="s">
        <v>94</v>
      </c>
      <c r="E2735" s="4" t="n">
        <v>4201.44</v>
      </c>
      <c r="F2735" s="4" t="str">
        <f aca="false">INDEX(Data_Customers!$C$2:$C$602,MATCH(B2735,Data_Customers!$A$2:$A$602,0))</f>
        <v>Trade Account</v>
      </c>
      <c r="G2735" s="4" t="str">
        <f aca="false">INDEX(Data_Customers!$B$2:$B$602,MATCH(B2735,Data_Customers!$A$2:$A$602,0))</f>
        <v>Hughes Builders Ltd</v>
      </c>
    </row>
    <row r="2736" customFormat="false" ht="15" hidden="false" customHeight="false" outlineLevel="0" collapsed="false">
      <c r="A2736" s="4" t="s">
        <v>3818</v>
      </c>
      <c r="B2736" s="4" t="s">
        <v>679</v>
      </c>
      <c r="C2736" s="9" t="n">
        <v>46172</v>
      </c>
      <c r="D2736" s="4" t="s">
        <v>94</v>
      </c>
      <c r="E2736" s="4" t="n">
        <v>3152.69</v>
      </c>
      <c r="F2736" s="4" t="str">
        <f aca="false">INDEX(Data_Customers!$C$2:$C$602,MATCH(B2736,Data_Customers!$A$2:$A$602,0))</f>
        <v>Trade Account</v>
      </c>
      <c r="G2736" s="4" t="str">
        <f aca="false">INDEX(Data_Customers!$B$2:$B$602,MATCH(B2736,Data_Customers!$A$2:$A$602,0))</f>
        <v>Hughes Builders Ltd</v>
      </c>
    </row>
    <row r="2737" customFormat="false" ht="15" hidden="false" customHeight="false" outlineLevel="0" collapsed="false">
      <c r="A2737" s="4" t="s">
        <v>3819</v>
      </c>
      <c r="B2737" s="4" t="s">
        <v>679</v>
      </c>
      <c r="C2737" s="9" t="n">
        <v>45471</v>
      </c>
      <c r="D2737" s="4" t="s">
        <v>94</v>
      </c>
      <c r="E2737" s="4" t="n">
        <v>909.21</v>
      </c>
      <c r="F2737" s="4" t="str">
        <f aca="false">INDEX(Data_Customers!$C$2:$C$602,MATCH(B2737,Data_Customers!$A$2:$A$602,0))</f>
        <v>Trade Account</v>
      </c>
      <c r="G2737" s="4" t="str">
        <f aca="false">INDEX(Data_Customers!$B$2:$B$602,MATCH(B2737,Data_Customers!$A$2:$A$602,0))</f>
        <v>Hughes Builders Ltd</v>
      </c>
    </row>
    <row r="2738" customFormat="false" ht="15" hidden="false" customHeight="false" outlineLevel="0" collapsed="false">
      <c r="A2738" s="4" t="s">
        <v>3820</v>
      </c>
      <c r="B2738" s="4" t="s">
        <v>681</v>
      </c>
      <c r="C2738" s="9" t="n">
        <v>45795</v>
      </c>
      <c r="D2738" s="4" t="s">
        <v>85</v>
      </c>
      <c r="E2738" s="4" t="n">
        <v>962.46</v>
      </c>
      <c r="F2738" s="4" t="str">
        <f aca="false">INDEX(Data_Customers!$C$2:$C$602,MATCH(B2738,Data_Customers!$A$2:$A$602,0))</f>
        <v>Trade Account</v>
      </c>
      <c r="G2738" s="4" t="str">
        <f aca="false">INDEX(Data_Customers!$B$2:$B$602,MATCH(B2738,Data_Customers!$A$2:$A$602,0))</f>
        <v>Evans &amp; Sons</v>
      </c>
    </row>
    <row r="2739" customFormat="false" ht="15" hidden="false" customHeight="false" outlineLevel="0" collapsed="false">
      <c r="A2739" s="4" t="s">
        <v>3821</v>
      </c>
      <c r="B2739" s="4" t="s">
        <v>681</v>
      </c>
      <c r="C2739" s="9" t="n">
        <v>45350</v>
      </c>
      <c r="D2739" s="4" t="s">
        <v>85</v>
      </c>
      <c r="E2739" s="4" t="n">
        <v>4720.4</v>
      </c>
      <c r="F2739" s="4" t="str">
        <f aca="false">INDEX(Data_Customers!$C$2:$C$602,MATCH(B2739,Data_Customers!$A$2:$A$602,0))</f>
        <v>Trade Account</v>
      </c>
      <c r="G2739" s="4" t="str">
        <f aca="false">INDEX(Data_Customers!$B$2:$B$602,MATCH(B2739,Data_Customers!$A$2:$A$602,0))</f>
        <v>Evans &amp; Sons</v>
      </c>
    </row>
    <row r="2740" customFormat="false" ht="15" hidden="false" customHeight="false" outlineLevel="0" collapsed="false">
      <c r="A2740" s="4" t="s">
        <v>3822</v>
      </c>
      <c r="B2740" s="4" t="s">
        <v>681</v>
      </c>
      <c r="C2740" s="9" t="n">
        <v>45587</v>
      </c>
      <c r="D2740" s="4" t="s">
        <v>85</v>
      </c>
      <c r="E2740" s="4" t="n">
        <v>4396.04</v>
      </c>
      <c r="F2740" s="4" t="str">
        <f aca="false">INDEX(Data_Customers!$C$2:$C$602,MATCH(B2740,Data_Customers!$A$2:$A$602,0))</f>
        <v>Trade Account</v>
      </c>
      <c r="G2740" s="4" t="str">
        <f aca="false">INDEX(Data_Customers!$B$2:$B$602,MATCH(B2740,Data_Customers!$A$2:$A$602,0))</f>
        <v>Evans &amp; Sons</v>
      </c>
    </row>
    <row r="2741" customFormat="false" ht="15" hidden="false" customHeight="false" outlineLevel="0" collapsed="false">
      <c r="A2741" s="4" t="s">
        <v>3823</v>
      </c>
      <c r="B2741" s="4" t="s">
        <v>681</v>
      </c>
      <c r="C2741" s="9" t="n">
        <v>45325</v>
      </c>
      <c r="D2741" s="4" t="s">
        <v>85</v>
      </c>
      <c r="E2741" s="4" t="n">
        <v>1967.38</v>
      </c>
      <c r="F2741" s="4" t="str">
        <f aca="false">INDEX(Data_Customers!$C$2:$C$602,MATCH(B2741,Data_Customers!$A$2:$A$602,0))</f>
        <v>Trade Account</v>
      </c>
      <c r="G2741" s="4" t="str">
        <f aca="false">INDEX(Data_Customers!$B$2:$B$602,MATCH(B2741,Data_Customers!$A$2:$A$602,0))</f>
        <v>Evans &amp; Sons</v>
      </c>
    </row>
    <row r="2742" customFormat="false" ht="15" hidden="false" customHeight="false" outlineLevel="0" collapsed="false">
      <c r="A2742" s="4" t="s">
        <v>3824</v>
      </c>
      <c r="B2742" s="4" t="s">
        <v>682</v>
      </c>
      <c r="C2742" s="9" t="n">
        <v>46056</v>
      </c>
      <c r="D2742" s="4" t="s">
        <v>94</v>
      </c>
      <c r="E2742" s="4" t="n">
        <v>3564.66</v>
      </c>
      <c r="F2742" s="4" t="str">
        <f aca="false">INDEX(Data_Customers!$C$2:$C$602,MATCH(B2742,Data_Customers!$A$2:$A$602,0))</f>
        <v>Retail</v>
      </c>
      <c r="G2742" s="4" t="str">
        <f aca="false">INDEX(Data_Customers!$B$2:$B$602,MATCH(B2742,Data_Customers!$A$2:$A$602,0))</f>
        <v>Ryan King</v>
      </c>
    </row>
    <row r="2743" customFormat="false" ht="15" hidden="false" customHeight="false" outlineLevel="0" collapsed="false">
      <c r="A2743" s="4" t="s">
        <v>3825</v>
      </c>
      <c r="B2743" s="4" t="s">
        <v>682</v>
      </c>
      <c r="C2743" s="9" t="n">
        <v>45986</v>
      </c>
      <c r="D2743" s="4" t="s">
        <v>94</v>
      </c>
      <c r="E2743" s="4" t="n">
        <v>4578.79</v>
      </c>
      <c r="F2743" s="4" t="str">
        <f aca="false">INDEX(Data_Customers!$C$2:$C$602,MATCH(B2743,Data_Customers!$A$2:$A$602,0))</f>
        <v>Retail</v>
      </c>
      <c r="G2743" s="4" t="str">
        <f aca="false">INDEX(Data_Customers!$B$2:$B$602,MATCH(B2743,Data_Customers!$A$2:$A$602,0))</f>
        <v>Ryan King</v>
      </c>
    </row>
    <row r="2744" customFormat="false" ht="15" hidden="false" customHeight="false" outlineLevel="0" collapsed="false">
      <c r="A2744" s="4" t="s">
        <v>3826</v>
      </c>
      <c r="B2744" s="4" t="s">
        <v>682</v>
      </c>
      <c r="C2744" s="9" t="n">
        <v>46181</v>
      </c>
      <c r="D2744" s="4" t="s">
        <v>94</v>
      </c>
      <c r="E2744" s="4" t="n">
        <v>3641.25</v>
      </c>
      <c r="F2744" s="4" t="str">
        <f aca="false">INDEX(Data_Customers!$C$2:$C$602,MATCH(B2744,Data_Customers!$A$2:$A$602,0))</f>
        <v>Retail</v>
      </c>
      <c r="G2744" s="4" t="str">
        <f aca="false">INDEX(Data_Customers!$B$2:$B$602,MATCH(B2744,Data_Customers!$A$2:$A$602,0))</f>
        <v>Ryan King</v>
      </c>
    </row>
    <row r="2745" customFormat="false" ht="15" hidden="false" customHeight="false" outlineLevel="0" collapsed="false">
      <c r="A2745" s="4" t="s">
        <v>3827</v>
      </c>
      <c r="B2745" s="4" t="s">
        <v>682</v>
      </c>
      <c r="C2745" s="9" t="n">
        <v>46196</v>
      </c>
      <c r="D2745" s="4" t="s">
        <v>94</v>
      </c>
      <c r="E2745" s="4" t="n">
        <v>690.27</v>
      </c>
      <c r="F2745" s="4" t="str">
        <f aca="false">INDEX(Data_Customers!$C$2:$C$602,MATCH(B2745,Data_Customers!$A$2:$A$602,0))</f>
        <v>Retail</v>
      </c>
      <c r="G2745" s="4" t="str">
        <f aca="false">INDEX(Data_Customers!$B$2:$B$602,MATCH(B2745,Data_Customers!$A$2:$A$602,0))</f>
        <v>Ryan King</v>
      </c>
    </row>
    <row r="2746" customFormat="false" ht="15" hidden="false" customHeight="false" outlineLevel="0" collapsed="false">
      <c r="A2746" s="4" t="s">
        <v>3828</v>
      </c>
      <c r="B2746" s="4" t="s">
        <v>682</v>
      </c>
      <c r="C2746" s="9" t="n">
        <v>46117</v>
      </c>
      <c r="D2746" s="4" t="s">
        <v>94</v>
      </c>
      <c r="E2746" s="4" t="n">
        <v>636.79</v>
      </c>
      <c r="F2746" s="4" t="str">
        <f aca="false">INDEX(Data_Customers!$C$2:$C$602,MATCH(B2746,Data_Customers!$A$2:$A$602,0))</f>
        <v>Retail</v>
      </c>
      <c r="G2746" s="4" t="str">
        <f aca="false">INDEX(Data_Customers!$B$2:$B$602,MATCH(B2746,Data_Customers!$A$2:$A$602,0))</f>
        <v>Ryan King</v>
      </c>
    </row>
    <row r="2747" customFormat="false" ht="15" hidden="false" customHeight="false" outlineLevel="0" collapsed="false">
      <c r="A2747" s="4" t="s">
        <v>3829</v>
      </c>
      <c r="B2747" s="4" t="s">
        <v>682</v>
      </c>
      <c r="C2747" s="9" t="n">
        <v>45748</v>
      </c>
      <c r="D2747" s="4" t="s">
        <v>94</v>
      </c>
      <c r="E2747" s="4" t="n">
        <v>2541.55</v>
      </c>
      <c r="F2747" s="4" t="str">
        <f aca="false">INDEX(Data_Customers!$C$2:$C$602,MATCH(B2747,Data_Customers!$A$2:$A$602,0))</f>
        <v>Retail</v>
      </c>
      <c r="G2747" s="4" t="str">
        <f aca="false">INDEX(Data_Customers!$B$2:$B$602,MATCH(B2747,Data_Customers!$A$2:$A$602,0))</f>
        <v>Ryan King</v>
      </c>
    </row>
    <row r="2748" customFormat="false" ht="15" hidden="false" customHeight="false" outlineLevel="0" collapsed="false">
      <c r="A2748" s="4" t="s">
        <v>3830</v>
      </c>
      <c r="B2748" s="4" t="s">
        <v>682</v>
      </c>
      <c r="C2748" s="9" t="n">
        <v>45993</v>
      </c>
      <c r="D2748" s="4" t="s">
        <v>94</v>
      </c>
      <c r="E2748" s="4" t="n">
        <v>93.22</v>
      </c>
      <c r="F2748" s="4" t="str">
        <f aca="false">INDEX(Data_Customers!$C$2:$C$602,MATCH(B2748,Data_Customers!$A$2:$A$602,0))</f>
        <v>Retail</v>
      </c>
      <c r="G2748" s="4" t="str">
        <f aca="false">INDEX(Data_Customers!$B$2:$B$602,MATCH(B2748,Data_Customers!$A$2:$A$602,0))</f>
        <v>Ryan King</v>
      </c>
    </row>
    <row r="2749" customFormat="false" ht="15" hidden="false" customHeight="false" outlineLevel="0" collapsed="false">
      <c r="A2749" s="4" t="s">
        <v>3831</v>
      </c>
      <c r="B2749" s="4" t="s">
        <v>682</v>
      </c>
      <c r="C2749" s="9" t="n">
        <v>45590</v>
      </c>
      <c r="D2749" s="4" t="s">
        <v>94</v>
      </c>
      <c r="E2749" s="4" t="n">
        <v>8664.26</v>
      </c>
      <c r="F2749" s="4" t="str">
        <f aca="false">INDEX(Data_Customers!$C$2:$C$602,MATCH(B2749,Data_Customers!$A$2:$A$602,0))</f>
        <v>Retail</v>
      </c>
      <c r="G2749" s="4" t="str">
        <f aca="false">INDEX(Data_Customers!$B$2:$B$602,MATCH(B2749,Data_Customers!$A$2:$A$602,0))</f>
        <v>Ryan King</v>
      </c>
    </row>
    <row r="2750" customFormat="false" ht="15" hidden="false" customHeight="false" outlineLevel="0" collapsed="false">
      <c r="A2750" s="4" t="s">
        <v>3832</v>
      </c>
      <c r="B2750" s="4" t="s">
        <v>683</v>
      </c>
      <c r="C2750" s="9" t="n">
        <v>46093</v>
      </c>
      <c r="D2750" s="4" t="s">
        <v>85</v>
      </c>
      <c r="E2750" s="4" t="n">
        <v>6403.87</v>
      </c>
      <c r="F2750" s="4" t="str">
        <f aca="false">INDEX(Data_Customers!$C$2:$C$602,MATCH(B2750,Data_Customers!$A$2:$A$602,0))</f>
        <v>Retail</v>
      </c>
      <c r="G2750" s="4" t="str">
        <f aca="false">INDEX(Data_Customers!$B$2:$B$602,MATCH(B2750,Data_Customers!$A$2:$A$602,0))</f>
        <v>Daniel Brown</v>
      </c>
    </row>
    <row r="2751" customFormat="false" ht="15" hidden="false" customHeight="false" outlineLevel="0" collapsed="false">
      <c r="A2751" s="4" t="s">
        <v>3833</v>
      </c>
      <c r="B2751" s="4" t="s">
        <v>683</v>
      </c>
      <c r="C2751" s="9" t="n">
        <v>45325</v>
      </c>
      <c r="D2751" s="4" t="s">
        <v>85</v>
      </c>
      <c r="E2751" s="4" t="n">
        <v>4358.52</v>
      </c>
      <c r="F2751" s="4" t="str">
        <f aca="false">INDEX(Data_Customers!$C$2:$C$602,MATCH(B2751,Data_Customers!$A$2:$A$602,0))</f>
        <v>Retail</v>
      </c>
      <c r="G2751" s="4" t="str">
        <f aca="false">INDEX(Data_Customers!$B$2:$B$602,MATCH(B2751,Data_Customers!$A$2:$A$602,0))</f>
        <v>Daniel Brown</v>
      </c>
    </row>
    <row r="2752" customFormat="false" ht="15" hidden="false" customHeight="false" outlineLevel="0" collapsed="false">
      <c r="A2752" s="4" t="s">
        <v>3834</v>
      </c>
      <c r="B2752" s="4" t="s">
        <v>683</v>
      </c>
      <c r="C2752" s="9" t="n">
        <v>46038</v>
      </c>
      <c r="D2752" s="4" t="s">
        <v>85</v>
      </c>
      <c r="E2752" s="4" t="n">
        <v>5531.71</v>
      </c>
      <c r="F2752" s="4" t="str">
        <f aca="false">INDEX(Data_Customers!$C$2:$C$602,MATCH(B2752,Data_Customers!$A$2:$A$602,0))</f>
        <v>Retail</v>
      </c>
      <c r="G2752" s="4" t="str">
        <f aca="false">INDEX(Data_Customers!$B$2:$B$602,MATCH(B2752,Data_Customers!$A$2:$A$602,0))</f>
        <v>Daniel Brown</v>
      </c>
    </row>
    <row r="2753" customFormat="false" ht="15" hidden="false" customHeight="false" outlineLevel="0" collapsed="false">
      <c r="A2753" s="4" t="s">
        <v>3835</v>
      </c>
      <c r="B2753" s="4" t="s">
        <v>683</v>
      </c>
      <c r="C2753" s="9" t="n">
        <v>45765</v>
      </c>
      <c r="D2753" s="4" t="s">
        <v>85</v>
      </c>
      <c r="E2753" s="4" t="n">
        <v>4013.7</v>
      </c>
      <c r="F2753" s="4" t="str">
        <f aca="false">INDEX(Data_Customers!$C$2:$C$602,MATCH(B2753,Data_Customers!$A$2:$A$602,0))</f>
        <v>Retail</v>
      </c>
      <c r="G2753" s="4" t="str">
        <f aca="false">INDEX(Data_Customers!$B$2:$B$602,MATCH(B2753,Data_Customers!$A$2:$A$602,0))</f>
        <v>Daniel Brown</v>
      </c>
    </row>
    <row r="2754" customFormat="false" ht="15" hidden="false" customHeight="false" outlineLevel="0" collapsed="false">
      <c r="A2754" s="4" t="s">
        <v>3836</v>
      </c>
      <c r="B2754" s="4" t="s">
        <v>683</v>
      </c>
      <c r="C2754" s="9" t="n">
        <v>46173</v>
      </c>
      <c r="D2754" s="4" t="s">
        <v>85</v>
      </c>
      <c r="E2754" s="4" t="n">
        <v>1401.44</v>
      </c>
      <c r="F2754" s="4" t="str">
        <f aca="false">INDEX(Data_Customers!$C$2:$C$602,MATCH(B2754,Data_Customers!$A$2:$A$602,0))</f>
        <v>Retail</v>
      </c>
      <c r="G2754" s="4" t="str">
        <f aca="false">INDEX(Data_Customers!$B$2:$B$602,MATCH(B2754,Data_Customers!$A$2:$A$602,0))</f>
        <v>Daniel Brown</v>
      </c>
    </row>
    <row r="2755" customFormat="false" ht="15" hidden="false" customHeight="false" outlineLevel="0" collapsed="false">
      <c r="A2755" s="4" t="s">
        <v>3837</v>
      </c>
      <c r="B2755" s="4" t="s">
        <v>683</v>
      </c>
      <c r="C2755" s="9" t="n">
        <v>45412</v>
      </c>
      <c r="D2755" s="4" t="s">
        <v>85</v>
      </c>
      <c r="E2755" s="4" t="n">
        <v>8329.09</v>
      </c>
      <c r="F2755" s="4" t="str">
        <f aca="false">INDEX(Data_Customers!$C$2:$C$602,MATCH(B2755,Data_Customers!$A$2:$A$602,0))</f>
        <v>Retail</v>
      </c>
      <c r="G2755" s="4" t="str">
        <f aca="false">INDEX(Data_Customers!$B$2:$B$602,MATCH(B2755,Data_Customers!$A$2:$A$602,0))</f>
        <v>Daniel Brown</v>
      </c>
    </row>
    <row r="2756" customFormat="false" ht="15" hidden="false" customHeight="false" outlineLevel="0" collapsed="false">
      <c r="A2756" s="4" t="s">
        <v>3838</v>
      </c>
      <c r="B2756" s="4" t="s">
        <v>683</v>
      </c>
      <c r="C2756" s="9" t="n">
        <v>45420</v>
      </c>
      <c r="D2756" s="4" t="s">
        <v>85</v>
      </c>
      <c r="E2756" s="4" t="n">
        <v>6289.46</v>
      </c>
      <c r="F2756" s="4" t="str">
        <f aca="false">INDEX(Data_Customers!$C$2:$C$602,MATCH(B2756,Data_Customers!$A$2:$A$602,0))</f>
        <v>Retail</v>
      </c>
      <c r="G2756" s="4" t="str">
        <f aca="false">INDEX(Data_Customers!$B$2:$B$602,MATCH(B2756,Data_Customers!$A$2:$A$602,0))</f>
        <v>Daniel Brown</v>
      </c>
    </row>
    <row r="2757" customFormat="false" ht="15" hidden="false" customHeight="false" outlineLevel="0" collapsed="false">
      <c r="A2757" s="4" t="s">
        <v>3839</v>
      </c>
      <c r="B2757" s="4" t="s">
        <v>683</v>
      </c>
      <c r="C2757" s="9" t="n">
        <v>45858</v>
      </c>
      <c r="D2757" s="4" t="s">
        <v>85</v>
      </c>
      <c r="E2757" s="4" t="n">
        <v>8647.98</v>
      </c>
      <c r="F2757" s="4" t="str">
        <f aca="false">INDEX(Data_Customers!$C$2:$C$602,MATCH(B2757,Data_Customers!$A$2:$A$602,0))</f>
        <v>Retail</v>
      </c>
      <c r="G2757" s="4" t="str">
        <f aca="false">INDEX(Data_Customers!$B$2:$B$602,MATCH(B2757,Data_Customers!$A$2:$A$602,0))</f>
        <v>Daniel Brown</v>
      </c>
    </row>
    <row r="2758" customFormat="false" ht="15" hidden="false" customHeight="false" outlineLevel="0" collapsed="false">
      <c r="A2758" s="4" t="s">
        <v>3840</v>
      </c>
      <c r="B2758" s="4" t="s">
        <v>683</v>
      </c>
      <c r="C2758" s="9" t="n">
        <v>46058</v>
      </c>
      <c r="D2758" s="4" t="s">
        <v>85</v>
      </c>
      <c r="E2758" s="4" t="n">
        <v>9603.91</v>
      </c>
      <c r="F2758" s="4" t="str">
        <f aca="false">INDEX(Data_Customers!$C$2:$C$602,MATCH(B2758,Data_Customers!$A$2:$A$602,0))</f>
        <v>Retail</v>
      </c>
      <c r="G2758" s="4" t="str">
        <f aca="false">INDEX(Data_Customers!$B$2:$B$602,MATCH(B2758,Data_Customers!$A$2:$A$602,0))</f>
        <v>Daniel Brown</v>
      </c>
    </row>
    <row r="2759" customFormat="false" ht="15" hidden="false" customHeight="false" outlineLevel="0" collapsed="false">
      <c r="A2759" s="4" t="s">
        <v>3841</v>
      </c>
      <c r="B2759" s="4" t="s">
        <v>683</v>
      </c>
      <c r="C2759" s="9" t="n">
        <v>46058</v>
      </c>
      <c r="D2759" s="4" t="s">
        <v>85</v>
      </c>
      <c r="E2759" s="4" t="n">
        <v>5217.43</v>
      </c>
      <c r="F2759" s="4" t="str">
        <f aca="false">INDEX(Data_Customers!$C$2:$C$602,MATCH(B2759,Data_Customers!$A$2:$A$602,0))</f>
        <v>Retail</v>
      </c>
      <c r="G2759" s="4" t="str">
        <f aca="false">INDEX(Data_Customers!$B$2:$B$602,MATCH(B2759,Data_Customers!$A$2:$A$602,0))</f>
        <v>Daniel Brown</v>
      </c>
    </row>
    <row r="2760" customFormat="false" ht="15" hidden="false" customHeight="false" outlineLevel="0" collapsed="false">
      <c r="A2760" s="4" t="s">
        <v>3842</v>
      </c>
      <c r="B2760" s="4" t="s">
        <v>683</v>
      </c>
      <c r="C2760" s="9" t="n">
        <v>45302</v>
      </c>
      <c r="D2760" s="4" t="s">
        <v>85</v>
      </c>
      <c r="E2760" s="4" t="n">
        <v>1431.78</v>
      </c>
      <c r="F2760" s="4" t="str">
        <f aca="false">INDEX(Data_Customers!$C$2:$C$602,MATCH(B2760,Data_Customers!$A$2:$A$602,0))</f>
        <v>Retail</v>
      </c>
      <c r="G2760" s="4" t="str">
        <f aca="false">INDEX(Data_Customers!$B$2:$B$602,MATCH(B2760,Data_Customers!$A$2:$A$602,0))</f>
        <v>Daniel Brown</v>
      </c>
    </row>
    <row r="2761" customFormat="false" ht="15" hidden="false" customHeight="false" outlineLevel="0" collapsed="false">
      <c r="A2761" s="4" t="s">
        <v>3843</v>
      </c>
      <c r="B2761" s="4" t="s">
        <v>683</v>
      </c>
      <c r="C2761" s="9" t="n">
        <v>45901</v>
      </c>
      <c r="D2761" s="4" t="s">
        <v>85</v>
      </c>
      <c r="E2761" s="4" t="n">
        <v>442.56</v>
      </c>
      <c r="F2761" s="4" t="str">
        <f aca="false">INDEX(Data_Customers!$C$2:$C$602,MATCH(B2761,Data_Customers!$A$2:$A$602,0))</f>
        <v>Retail</v>
      </c>
      <c r="G2761" s="4" t="str">
        <f aca="false">INDEX(Data_Customers!$B$2:$B$602,MATCH(B2761,Data_Customers!$A$2:$A$602,0))</f>
        <v>Daniel Brown</v>
      </c>
    </row>
    <row r="2762" customFormat="false" ht="15" hidden="false" customHeight="false" outlineLevel="0" collapsed="false">
      <c r="A2762" s="4" t="s">
        <v>3844</v>
      </c>
      <c r="B2762" s="4" t="s">
        <v>683</v>
      </c>
      <c r="C2762" s="9" t="n">
        <v>46082</v>
      </c>
      <c r="D2762" s="4" t="s">
        <v>85</v>
      </c>
      <c r="E2762" s="4" t="n">
        <v>2772.6</v>
      </c>
      <c r="F2762" s="4" t="str">
        <f aca="false">INDEX(Data_Customers!$C$2:$C$602,MATCH(B2762,Data_Customers!$A$2:$A$602,0))</f>
        <v>Retail</v>
      </c>
      <c r="G2762" s="4" t="str">
        <f aca="false">INDEX(Data_Customers!$B$2:$B$602,MATCH(B2762,Data_Customers!$A$2:$A$602,0))</f>
        <v>Daniel Brown</v>
      </c>
    </row>
    <row r="2763" customFormat="false" ht="15" hidden="false" customHeight="false" outlineLevel="0" collapsed="false">
      <c r="A2763" s="4" t="s">
        <v>3845</v>
      </c>
      <c r="B2763" s="4" t="s">
        <v>684</v>
      </c>
      <c r="C2763" s="9" t="n">
        <v>45578</v>
      </c>
      <c r="D2763" s="4" t="s">
        <v>110</v>
      </c>
      <c r="E2763" s="4" t="n">
        <v>5548.29</v>
      </c>
      <c r="F2763" s="4" t="str">
        <f aca="false">INDEX(Data_Customers!$C$2:$C$602,MATCH(B2763,Data_Customers!$A$2:$A$602,0))</f>
        <v>Contractor</v>
      </c>
      <c r="G2763" s="4" t="str">
        <f aca="false">INDEX(Data_Customers!$B$2:$B$602,MATCH(B2763,Data_Customers!$A$2:$A$602,0))</f>
        <v>Hall Home Improvements</v>
      </c>
    </row>
    <row r="2764" customFormat="false" ht="15" hidden="false" customHeight="false" outlineLevel="0" collapsed="false">
      <c r="A2764" s="4" t="s">
        <v>3846</v>
      </c>
      <c r="B2764" s="4" t="s">
        <v>684</v>
      </c>
      <c r="C2764" s="9" t="n">
        <v>45469</v>
      </c>
      <c r="D2764" s="4" t="s">
        <v>110</v>
      </c>
      <c r="E2764" s="4" t="n">
        <v>1528.37</v>
      </c>
      <c r="F2764" s="4" t="str">
        <f aca="false">INDEX(Data_Customers!$C$2:$C$602,MATCH(B2764,Data_Customers!$A$2:$A$602,0))</f>
        <v>Contractor</v>
      </c>
      <c r="G2764" s="4" t="str">
        <f aca="false">INDEX(Data_Customers!$B$2:$B$602,MATCH(B2764,Data_Customers!$A$2:$A$602,0))</f>
        <v>Hall Home Improvements</v>
      </c>
    </row>
    <row r="2765" customFormat="false" ht="15" hidden="false" customHeight="false" outlineLevel="0" collapsed="false">
      <c r="A2765" s="4" t="s">
        <v>3847</v>
      </c>
      <c r="B2765" s="4" t="s">
        <v>684</v>
      </c>
      <c r="C2765" s="9" t="n">
        <v>45503</v>
      </c>
      <c r="D2765" s="4" t="s">
        <v>110</v>
      </c>
      <c r="E2765" s="4" t="n">
        <v>1188.58</v>
      </c>
      <c r="F2765" s="4" t="str">
        <f aca="false">INDEX(Data_Customers!$C$2:$C$602,MATCH(B2765,Data_Customers!$A$2:$A$602,0))</f>
        <v>Contractor</v>
      </c>
      <c r="G2765" s="4" t="str">
        <f aca="false">INDEX(Data_Customers!$B$2:$B$602,MATCH(B2765,Data_Customers!$A$2:$A$602,0))</f>
        <v>Hall Home Improvements</v>
      </c>
    </row>
    <row r="2766" customFormat="false" ht="15" hidden="false" customHeight="false" outlineLevel="0" collapsed="false">
      <c r="A2766" s="4" t="s">
        <v>3848</v>
      </c>
      <c r="B2766" s="4" t="s">
        <v>684</v>
      </c>
      <c r="C2766" s="9" t="n">
        <v>45658</v>
      </c>
      <c r="D2766" s="4" t="s">
        <v>110</v>
      </c>
      <c r="E2766" s="4" t="n">
        <v>1204.6</v>
      </c>
      <c r="F2766" s="4" t="str">
        <f aca="false">INDEX(Data_Customers!$C$2:$C$602,MATCH(B2766,Data_Customers!$A$2:$A$602,0))</f>
        <v>Contractor</v>
      </c>
      <c r="G2766" s="4" t="str">
        <f aca="false">INDEX(Data_Customers!$B$2:$B$602,MATCH(B2766,Data_Customers!$A$2:$A$602,0))</f>
        <v>Hall Home Improvements</v>
      </c>
    </row>
    <row r="2767" customFormat="false" ht="15" hidden="false" customHeight="false" outlineLevel="0" collapsed="false">
      <c r="A2767" s="4" t="s">
        <v>3849</v>
      </c>
      <c r="B2767" s="4" t="s">
        <v>684</v>
      </c>
      <c r="C2767" s="9" t="n">
        <v>46121</v>
      </c>
      <c r="D2767" s="4" t="s">
        <v>110</v>
      </c>
      <c r="E2767" s="4" t="n">
        <v>5421.29</v>
      </c>
      <c r="F2767" s="4" t="str">
        <f aca="false">INDEX(Data_Customers!$C$2:$C$602,MATCH(B2767,Data_Customers!$A$2:$A$602,0))</f>
        <v>Contractor</v>
      </c>
      <c r="G2767" s="4" t="str">
        <f aca="false">INDEX(Data_Customers!$B$2:$B$602,MATCH(B2767,Data_Customers!$A$2:$A$602,0))</f>
        <v>Hall Home Improvements</v>
      </c>
    </row>
    <row r="2768" customFormat="false" ht="15" hidden="false" customHeight="false" outlineLevel="0" collapsed="false">
      <c r="A2768" s="4" t="s">
        <v>3850</v>
      </c>
      <c r="B2768" s="4" t="s">
        <v>686</v>
      </c>
      <c r="C2768" s="9" t="n">
        <v>46107</v>
      </c>
      <c r="D2768" s="4" t="s">
        <v>75</v>
      </c>
      <c r="E2768" s="4" t="n">
        <v>2392.65</v>
      </c>
      <c r="F2768" s="4" t="str">
        <f aca="false">INDEX(Data_Customers!$C$2:$C$602,MATCH(B2768,Data_Customers!$A$2:$A$602,0))</f>
        <v>Contractor</v>
      </c>
      <c r="G2768" s="4" t="str">
        <f aca="false">INDEX(Data_Customers!$B$2:$B$602,MATCH(B2768,Data_Customers!$A$2:$A$602,0))</f>
        <v>Walker Property Services</v>
      </c>
    </row>
    <row r="2769" customFormat="false" ht="15" hidden="false" customHeight="false" outlineLevel="0" collapsed="false">
      <c r="A2769" s="4" t="s">
        <v>3851</v>
      </c>
      <c r="B2769" s="4" t="s">
        <v>686</v>
      </c>
      <c r="C2769" s="9" t="n">
        <v>45886</v>
      </c>
      <c r="D2769" s="4" t="s">
        <v>75</v>
      </c>
      <c r="E2769" s="4" t="n">
        <v>5253.44</v>
      </c>
      <c r="F2769" s="4" t="str">
        <f aca="false">INDEX(Data_Customers!$C$2:$C$602,MATCH(B2769,Data_Customers!$A$2:$A$602,0))</f>
        <v>Contractor</v>
      </c>
      <c r="G2769" s="4" t="str">
        <f aca="false">INDEX(Data_Customers!$B$2:$B$602,MATCH(B2769,Data_Customers!$A$2:$A$602,0))</f>
        <v>Walker Property Services</v>
      </c>
    </row>
    <row r="2770" customFormat="false" ht="15" hidden="false" customHeight="false" outlineLevel="0" collapsed="false">
      <c r="A2770" s="4" t="s">
        <v>3852</v>
      </c>
      <c r="B2770" s="4" t="s">
        <v>686</v>
      </c>
      <c r="C2770" s="9" t="n">
        <v>46188</v>
      </c>
      <c r="D2770" s="4" t="s">
        <v>75</v>
      </c>
      <c r="E2770" s="4" t="n">
        <v>3196</v>
      </c>
      <c r="F2770" s="4" t="str">
        <f aca="false">INDEX(Data_Customers!$C$2:$C$602,MATCH(B2770,Data_Customers!$A$2:$A$602,0))</f>
        <v>Contractor</v>
      </c>
      <c r="G2770" s="4" t="str">
        <f aca="false">INDEX(Data_Customers!$B$2:$B$602,MATCH(B2770,Data_Customers!$A$2:$A$602,0))</f>
        <v>Walker Property Services</v>
      </c>
    </row>
    <row r="2771" customFormat="false" ht="15" hidden="false" customHeight="false" outlineLevel="0" collapsed="false">
      <c r="A2771" s="4" t="s">
        <v>3853</v>
      </c>
      <c r="B2771" s="4" t="s">
        <v>686</v>
      </c>
      <c r="C2771" s="9" t="n">
        <v>45459</v>
      </c>
      <c r="D2771" s="4" t="s">
        <v>75</v>
      </c>
      <c r="E2771" s="4" t="n">
        <v>8376.76</v>
      </c>
      <c r="F2771" s="4" t="str">
        <f aca="false">INDEX(Data_Customers!$C$2:$C$602,MATCH(B2771,Data_Customers!$A$2:$A$602,0))</f>
        <v>Contractor</v>
      </c>
      <c r="G2771" s="4" t="str">
        <f aca="false">INDEX(Data_Customers!$B$2:$B$602,MATCH(B2771,Data_Customers!$A$2:$A$602,0))</f>
        <v>Walker Property Services</v>
      </c>
    </row>
    <row r="2772" customFormat="false" ht="15" hidden="false" customHeight="false" outlineLevel="0" collapsed="false">
      <c r="A2772" s="4" t="s">
        <v>3854</v>
      </c>
      <c r="B2772" s="4" t="s">
        <v>686</v>
      </c>
      <c r="C2772" s="9" t="n">
        <v>45417</v>
      </c>
      <c r="D2772" s="4" t="s">
        <v>75</v>
      </c>
      <c r="E2772" s="4" t="n">
        <v>1196.01</v>
      </c>
      <c r="F2772" s="4" t="str">
        <f aca="false">INDEX(Data_Customers!$C$2:$C$602,MATCH(B2772,Data_Customers!$A$2:$A$602,0))</f>
        <v>Contractor</v>
      </c>
      <c r="G2772" s="4" t="str">
        <f aca="false">INDEX(Data_Customers!$B$2:$B$602,MATCH(B2772,Data_Customers!$A$2:$A$602,0))</f>
        <v>Walker Property Services</v>
      </c>
    </row>
    <row r="2773" customFormat="false" ht="15" hidden="false" customHeight="false" outlineLevel="0" collapsed="false">
      <c r="A2773" s="4" t="s">
        <v>3855</v>
      </c>
      <c r="B2773" s="4" t="s">
        <v>686</v>
      </c>
      <c r="C2773" s="9" t="n">
        <v>45384</v>
      </c>
      <c r="D2773" s="4" t="s">
        <v>75</v>
      </c>
      <c r="E2773" s="4" t="n">
        <v>4041.55</v>
      </c>
      <c r="F2773" s="4" t="str">
        <f aca="false">INDEX(Data_Customers!$C$2:$C$602,MATCH(B2773,Data_Customers!$A$2:$A$602,0))</f>
        <v>Contractor</v>
      </c>
      <c r="G2773" s="4" t="str">
        <f aca="false">INDEX(Data_Customers!$B$2:$B$602,MATCH(B2773,Data_Customers!$A$2:$A$602,0))</f>
        <v>Walker Property Services</v>
      </c>
    </row>
    <row r="2774" customFormat="false" ht="15" hidden="false" customHeight="false" outlineLevel="0" collapsed="false">
      <c r="A2774" s="4" t="s">
        <v>3856</v>
      </c>
      <c r="B2774" s="4" t="s">
        <v>686</v>
      </c>
      <c r="C2774" s="9" t="n">
        <v>46090</v>
      </c>
      <c r="D2774" s="4" t="s">
        <v>75</v>
      </c>
      <c r="E2774" s="4" t="n">
        <v>7007.53</v>
      </c>
      <c r="F2774" s="4" t="str">
        <f aca="false">INDEX(Data_Customers!$C$2:$C$602,MATCH(B2774,Data_Customers!$A$2:$A$602,0))</f>
        <v>Contractor</v>
      </c>
      <c r="G2774" s="4" t="str">
        <f aca="false">INDEX(Data_Customers!$B$2:$B$602,MATCH(B2774,Data_Customers!$A$2:$A$602,0))</f>
        <v>Walker Property Services</v>
      </c>
    </row>
    <row r="2775" customFormat="false" ht="15" hidden="false" customHeight="false" outlineLevel="0" collapsed="false">
      <c r="A2775" s="4" t="s">
        <v>3857</v>
      </c>
      <c r="B2775" s="4" t="s">
        <v>686</v>
      </c>
      <c r="C2775" s="9" t="n">
        <v>45921</v>
      </c>
      <c r="D2775" s="4" t="s">
        <v>75</v>
      </c>
      <c r="E2775" s="4" t="n">
        <v>1391.04</v>
      </c>
      <c r="F2775" s="4" t="str">
        <f aca="false">INDEX(Data_Customers!$C$2:$C$602,MATCH(B2775,Data_Customers!$A$2:$A$602,0))</f>
        <v>Contractor</v>
      </c>
      <c r="G2775" s="4" t="str">
        <f aca="false">INDEX(Data_Customers!$B$2:$B$602,MATCH(B2775,Data_Customers!$A$2:$A$602,0))</f>
        <v>Walker Property Services</v>
      </c>
    </row>
    <row r="2776" customFormat="false" ht="15" hidden="false" customHeight="false" outlineLevel="0" collapsed="false">
      <c r="A2776" s="4" t="s">
        <v>3858</v>
      </c>
      <c r="B2776" s="4" t="s">
        <v>686</v>
      </c>
      <c r="C2776" s="9" t="n">
        <v>45540</v>
      </c>
      <c r="D2776" s="4" t="s">
        <v>75</v>
      </c>
      <c r="E2776" s="4" t="n">
        <v>7339.42</v>
      </c>
      <c r="F2776" s="4" t="str">
        <f aca="false">INDEX(Data_Customers!$C$2:$C$602,MATCH(B2776,Data_Customers!$A$2:$A$602,0))</f>
        <v>Contractor</v>
      </c>
      <c r="G2776" s="4" t="str">
        <f aca="false">INDEX(Data_Customers!$B$2:$B$602,MATCH(B2776,Data_Customers!$A$2:$A$602,0))</f>
        <v>Walker Property Services</v>
      </c>
    </row>
    <row r="2777" customFormat="false" ht="15" hidden="false" customHeight="false" outlineLevel="0" collapsed="false">
      <c r="A2777" s="4" t="s">
        <v>3859</v>
      </c>
      <c r="B2777" s="4" t="s">
        <v>686</v>
      </c>
      <c r="C2777" s="9" t="n">
        <v>45576</v>
      </c>
      <c r="D2777" s="4" t="s">
        <v>75</v>
      </c>
      <c r="E2777" s="4" t="n">
        <v>1403.94</v>
      </c>
      <c r="F2777" s="4" t="str">
        <f aca="false">INDEX(Data_Customers!$C$2:$C$602,MATCH(B2777,Data_Customers!$A$2:$A$602,0))</f>
        <v>Contractor</v>
      </c>
      <c r="G2777" s="4" t="str">
        <f aca="false">INDEX(Data_Customers!$B$2:$B$602,MATCH(B2777,Data_Customers!$A$2:$A$602,0))</f>
        <v>Walker Property Services</v>
      </c>
    </row>
    <row r="2778" customFormat="false" ht="15" hidden="false" customHeight="false" outlineLevel="0" collapsed="false">
      <c r="A2778" s="4" t="s">
        <v>3860</v>
      </c>
      <c r="B2778" s="4" t="s">
        <v>686</v>
      </c>
      <c r="C2778" s="9" t="n">
        <v>45478</v>
      </c>
      <c r="D2778" s="4" t="s">
        <v>75</v>
      </c>
      <c r="E2778" s="4" t="n">
        <v>9944.59</v>
      </c>
      <c r="F2778" s="4" t="str">
        <f aca="false">INDEX(Data_Customers!$C$2:$C$602,MATCH(B2778,Data_Customers!$A$2:$A$602,0))</f>
        <v>Contractor</v>
      </c>
      <c r="G2778" s="4" t="str">
        <f aca="false">INDEX(Data_Customers!$B$2:$B$602,MATCH(B2778,Data_Customers!$A$2:$A$602,0))</f>
        <v>Walker Property Services</v>
      </c>
    </row>
    <row r="2779" customFormat="false" ht="15" hidden="false" customHeight="false" outlineLevel="0" collapsed="false">
      <c r="A2779" s="4" t="s">
        <v>3861</v>
      </c>
      <c r="B2779" s="4" t="s">
        <v>686</v>
      </c>
      <c r="C2779" s="9" t="n">
        <v>46107</v>
      </c>
      <c r="D2779" s="4" t="s">
        <v>75</v>
      </c>
      <c r="E2779" s="4" t="n">
        <v>1193.15</v>
      </c>
      <c r="F2779" s="4" t="str">
        <f aca="false">INDEX(Data_Customers!$C$2:$C$602,MATCH(B2779,Data_Customers!$A$2:$A$602,0))</f>
        <v>Contractor</v>
      </c>
      <c r="G2779" s="4" t="str">
        <f aca="false">INDEX(Data_Customers!$B$2:$B$602,MATCH(B2779,Data_Customers!$A$2:$A$602,0))</f>
        <v>Walker Property Services</v>
      </c>
    </row>
    <row r="2780" customFormat="false" ht="15" hidden="false" customHeight="false" outlineLevel="0" collapsed="false">
      <c r="A2780" s="4" t="s">
        <v>3862</v>
      </c>
      <c r="B2780" s="4" t="s">
        <v>686</v>
      </c>
      <c r="C2780" s="9" t="n">
        <v>45477</v>
      </c>
      <c r="D2780" s="4" t="s">
        <v>75</v>
      </c>
      <c r="E2780" s="4" t="n">
        <v>5639.12</v>
      </c>
      <c r="F2780" s="4" t="str">
        <f aca="false">INDEX(Data_Customers!$C$2:$C$602,MATCH(B2780,Data_Customers!$A$2:$A$602,0))</f>
        <v>Contractor</v>
      </c>
      <c r="G2780" s="4" t="str">
        <f aca="false">INDEX(Data_Customers!$B$2:$B$602,MATCH(B2780,Data_Customers!$A$2:$A$602,0))</f>
        <v>Walker Property Services</v>
      </c>
    </row>
    <row r="2781" customFormat="false" ht="15" hidden="false" customHeight="false" outlineLevel="0" collapsed="false">
      <c r="A2781" s="4" t="s">
        <v>3863</v>
      </c>
      <c r="B2781" s="4" t="s">
        <v>686</v>
      </c>
      <c r="C2781" s="9" t="n">
        <v>46031</v>
      </c>
      <c r="D2781" s="4" t="s">
        <v>75</v>
      </c>
      <c r="E2781" s="4" t="n">
        <v>4379.71</v>
      </c>
      <c r="F2781" s="4" t="str">
        <f aca="false">INDEX(Data_Customers!$C$2:$C$602,MATCH(B2781,Data_Customers!$A$2:$A$602,0))</f>
        <v>Contractor</v>
      </c>
      <c r="G2781" s="4" t="str">
        <f aca="false">INDEX(Data_Customers!$B$2:$B$602,MATCH(B2781,Data_Customers!$A$2:$A$602,0))</f>
        <v>Walker Property Services</v>
      </c>
    </row>
    <row r="2782" customFormat="false" ht="15" hidden="false" customHeight="false" outlineLevel="0" collapsed="false">
      <c r="A2782" s="4" t="s">
        <v>3864</v>
      </c>
      <c r="B2782" s="4" t="s">
        <v>686</v>
      </c>
      <c r="C2782" s="9" t="n">
        <v>45975</v>
      </c>
      <c r="D2782" s="4" t="s">
        <v>75</v>
      </c>
      <c r="E2782" s="4" t="n">
        <v>4802.82</v>
      </c>
      <c r="F2782" s="4" t="str">
        <f aca="false">INDEX(Data_Customers!$C$2:$C$602,MATCH(B2782,Data_Customers!$A$2:$A$602,0))</f>
        <v>Contractor</v>
      </c>
      <c r="G2782" s="4" t="str">
        <f aca="false">INDEX(Data_Customers!$B$2:$B$602,MATCH(B2782,Data_Customers!$A$2:$A$602,0))</f>
        <v>Walker Property Services</v>
      </c>
    </row>
    <row r="2783" customFormat="false" ht="15" hidden="false" customHeight="false" outlineLevel="0" collapsed="false">
      <c r="A2783" s="4" t="s">
        <v>3865</v>
      </c>
      <c r="B2783" s="4" t="s">
        <v>686</v>
      </c>
      <c r="C2783" s="9" t="n">
        <v>45751</v>
      </c>
      <c r="D2783" s="4" t="s">
        <v>75</v>
      </c>
      <c r="E2783" s="4" t="n">
        <v>4014.83</v>
      </c>
      <c r="F2783" s="4" t="str">
        <f aca="false">INDEX(Data_Customers!$C$2:$C$602,MATCH(B2783,Data_Customers!$A$2:$A$602,0))</f>
        <v>Contractor</v>
      </c>
      <c r="G2783" s="4" t="str">
        <f aca="false">INDEX(Data_Customers!$B$2:$B$602,MATCH(B2783,Data_Customers!$A$2:$A$602,0))</f>
        <v>Walker Property Services</v>
      </c>
    </row>
    <row r="2784" customFormat="false" ht="15" hidden="false" customHeight="false" outlineLevel="0" collapsed="false">
      <c r="A2784" s="4" t="s">
        <v>3866</v>
      </c>
      <c r="B2784" s="4" t="s">
        <v>686</v>
      </c>
      <c r="C2784" s="9" t="n">
        <v>45967</v>
      </c>
      <c r="D2784" s="4" t="s">
        <v>75</v>
      </c>
      <c r="E2784" s="4" t="n">
        <v>4715.54</v>
      </c>
      <c r="F2784" s="4" t="str">
        <f aca="false">INDEX(Data_Customers!$C$2:$C$602,MATCH(B2784,Data_Customers!$A$2:$A$602,0))</f>
        <v>Contractor</v>
      </c>
      <c r="G2784" s="4" t="str">
        <f aca="false">INDEX(Data_Customers!$B$2:$B$602,MATCH(B2784,Data_Customers!$A$2:$A$602,0))</f>
        <v>Walker Property Services</v>
      </c>
    </row>
    <row r="2785" customFormat="false" ht="15" hidden="false" customHeight="false" outlineLevel="0" collapsed="false">
      <c r="A2785" s="4" t="s">
        <v>3867</v>
      </c>
      <c r="B2785" s="4" t="s">
        <v>686</v>
      </c>
      <c r="C2785" s="9" t="n">
        <v>45356</v>
      </c>
      <c r="D2785" s="4" t="s">
        <v>75</v>
      </c>
      <c r="E2785" s="4" t="n">
        <v>3578.85</v>
      </c>
      <c r="F2785" s="4" t="str">
        <f aca="false">INDEX(Data_Customers!$C$2:$C$602,MATCH(B2785,Data_Customers!$A$2:$A$602,0))</f>
        <v>Contractor</v>
      </c>
      <c r="G2785" s="4" t="str">
        <f aca="false">INDEX(Data_Customers!$B$2:$B$602,MATCH(B2785,Data_Customers!$A$2:$A$602,0))</f>
        <v>Walker Property Services</v>
      </c>
    </row>
    <row r="2786" customFormat="false" ht="15" hidden="false" customHeight="false" outlineLevel="0" collapsed="false">
      <c r="A2786" s="4" t="s">
        <v>3868</v>
      </c>
      <c r="B2786" s="4" t="s">
        <v>686</v>
      </c>
      <c r="C2786" s="9" t="n">
        <v>45617</v>
      </c>
      <c r="D2786" s="4" t="s">
        <v>75</v>
      </c>
      <c r="E2786" s="4" t="n">
        <v>831.53</v>
      </c>
      <c r="F2786" s="4" t="str">
        <f aca="false">INDEX(Data_Customers!$C$2:$C$602,MATCH(B2786,Data_Customers!$A$2:$A$602,0))</f>
        <v>Contractor</v>
      </c>
      <c r="G2786" s="4" t="str">
        <f aca="false">INDEX(Data_Customers!$B$2:$B$602,MATCH(B2786,Data_Customers!$A$2:$A$602,0))</f>
        <v>Walker Property Services</v>
      </c>
    </row>
    <row r="2787" customFormat="false" ht="15" hidden="false" customHeight="false" outlineLevel="0" collapsed="false">
      <c r="A2787" s="4" t="s">
        <v>3869</v>
      </c>
      <c r="B2787" s="4" t="s">
        <v>686</v>
      </c>
      <c r="C2787" s="9" t="n">
        <v>46029</v>
      </c>
      <c r="D2787" s="4" t="s">
        <v>75</v>
      </c>
      <c r="E2787" s="4" t="n">
        <v>2582.9</v>
      </c>
      <c r="F2787" s="4" t="str">
        <f aca="false">INDEX(Data_Customers!$C$2:$C$602,MATCH(B2787,Data_Customers!$A$2:$A$602,0))</f>
        <v>Contractor</v>
      </c>
      <c r="G2787" s="4" t="str">
        <f aca="false">INDEX(Data_Customers!$B$2:$B$602,MATCH(B2787,Data_Customers!$A$2:$A$602,0))</f>
        <v>Walker Property Services</v>
      </c>
    </row>
    <row r="2788" customFormat="false" ht="15" hidden="false" customHeight="false" outlineLevel="0" collapsed="false">
      <c r="A2788" s="4" t="s">
        <v>3870</v>
      </c>
      <c r="B2788" s="4" t="s">
        <v>686</v>
      </c>
      <c r="C2788" s="9" t="n">
        <v>45535</v>
      </c>
      <c r="D2788" s="4" t="s">
        <v>75</v>
      </c>
      <c r="E2788" s="4" t="n">
        <v>2310.3</v>
      </c>
      <c r="F2788" s="4" t="str">
        <f aca="false">INDEX(Data_Customers!$C$2:$C$602,MATCH(B2788,Data_Customers!$A$2:$A$602,0))</f>
        <v>Contractor</v>
      </c>
      <c r="G2788" s="4" t="str">
        <f aca="false">INDEX(Data_Customers!$B$2:$B$602,MATCH(B2788,Data_Customers!$A$2:$A$602,0))</f>
        <v>Walker Property Services</v>
      </c>
    </row>
    <row r="2789" customFormat="false" ht="15" hidden="false" customHeight="false" outlineLevel="0" collapsed="false">
      <c r="A2789" s="4" t="s">
        <v>3871</v>
      </c>
      <c r="B2789" s="4" t="s">
        <v>686</v>
      </c>
      <c r="C2789" s="9" t="n">
        <v>45788</v>
      </c>
      <c r="D2789" s="4" t="s">
        <v>75</v>
      </c>
      <c r="E2789" s="4" t="n">
        <v>6014.45</v>
      </c>
      <c r="F2789" s="4" t="str">
        <f aca="false">INDEX(Data_Customers!$C$2:$C$602,MATCH(B2789,Data_Customers!$A$2:$A$602,0))</f>
        <v>Contractor</v>
      </c>
      <c r="G2789" s="4" t="str">
        <f aca="false">INDEX(Data_Customers!$B$2:$B$602,MATCH(B2789,Data_Customers!$A$2:$A$602,0))</f>
        <v>Walker Property Services</v>
      </c>
    </row>
    <row r="2790" customFormat="false" ht="15" hidden="false" customHeight="false" outlineLevel="0" collapsed="false">
      <c r="A2790" s="4" t="s">
        <v>3872</v>
      </c>
      <c r="B2790" s="4" t="s">
        <v>688</v>
      </c>
      <c r="C2790" s="9" t="n">
        <v>45796</v>
      </c>
      <c r="D2790" s="4" t="s">
        <v>103</v>
      </c>
      <c r="E2790" s="4" t="n">
        <v>2566.56</v>
      </c>
      <c r="F2790" s="4" t="str">
        <f aca="false">INDEX(Data_Customers!$C$2:$C$602,MATCH(B2790,Data_Customers!$A$2:$A$602,0))</f>
        <v>Contractor</v>
      </c>
      <c r="G2790" s="4" t="str">
        <f aca="false">INDEX(Data_Customers!$B$2:$B$602,MATCH(B2790,Data_Customers!$A$2:$A$602,0))</f>
        <v>Green Building Services</v>
      </c>
    </row>
    <row r="2791" customFormat="false" ht="15" hidden="false" customHeight="false" outlineLevel="0" collapsed="false">
      <c r="A2791" s="4" t="s">
        <v>3873</v>
      </c>
      <c r="B2791" s="4" t="s">
        <v>688</v>
      </c>
      <c r="C2791" s="9" t="n">
        <v>45941</v>
      </c>
      <c r="D2791" s="4" t="s">
        <v>103</v>
      </c>
      <c r="E2791" s="4" t="n">
        <v>4221.43</v>
      </c>
      <c r="F2791" s="4" t="str">
        <f aca="false">INDEX(Data_Customers!$C$2:$C$602,MATCH(B2791,Data_Customers!$A$2:$A$602,0))</f>
        <v>Contractor</v>
      </c>
      <c r="G2791" s="4" t="str">
        <f aca="false">INDEX(Data_Customers!$B$2:$B$602,MATCH(B2791,Data_Customers!$A$2:$A$602,0))</f>
        <v>Green Building Services</v>
      </c>
    </row>
    <row r="2792" customFormat="false" ht="15" hidden="false" customHeight="false" outlineLevel="0" collapsed="false">
      <c r="A2792" s="4" t="s">
        <v>3874</v>
      </c>
      <c r="B2792" s="4" t="s">
        <v>688</v>
      </c>
      <c r="C2792" s="9" t="n">
        <v>45895</v>
      </c>
      <c r="D2792" s="4" t="s">
        <v>103</v>
      </c>
      <c r="E2792" s="4" t="n">
        <v>9009.47</v>
      </c>
      <c r="F2792" s="4" t="str">
        <f aca="false">INDEX(Data_Customers!$C$2:$C$602,MATCH(B2792,Data_Customers!$A$2:$A$602,0))</f>
        <v>Contractor</v>
      </c>
      <c r="G2792" s="4" t="str">
        <f aca="false">INDEX(Data_Customers!$B$2:$B$602,MATCH(B2792,Data_Customers!$A$2:$A$602,0))</f>
        <v>Green Building Services</v>
      </c>
    </row>
    <row r="2793" customFormat="false" ht="15" hidden="false" customHeight="false" outlineLevel="0" collapsed="false">
      <c r="A2793" s="4" t="s">
        <v>3875</v>
      </c>
      <c r="B2793" s="4" t="s">
        <v>688</v>
      </c>
      <c r="C2793" s="9" t="n">
        <v>45973</v>
      </c>
      <c r="D2793" s="4" t="s">
        <v>103</v>
      </c>
      <c r="E2793" s="4" t="n">
        <v>4126.88</v>
      </c>
      <c r="F2793" s="4" t="str">
        <f aca="false">INDEX(Data_Customers!$C$2:$C$602,MATCH(B2793,Data_Customers!$A$2:$A$602,0))</f>
        <v>Contractor</v>
      </c>
      <c r="G2793" s="4" t="str">
        <f aca="false">INDEX(Data_Customers!$B$2:$B$602,MATCH(B2793,Data_Customers!$A$2:$A$602,0))</f>
        <v>Green Building Services</v>
      </c>
    </row>
    <row r="2794" customFormat="false" ht="15" hidden="false" customHeight="false" outlineLevel="0" collapsed="false">
      <c r="A2794" s="4" t="s">
        <v>3876</v>
      </c>
      <c r="B2794" s="4" t="s">
        <v>688</v>
      </c>
      <c r="C2794" s="9" t="n">
        <v>45943</v>
      </c>
      <c r="D2794" s="4" t="s">
        <v>103</v>
      </c>
      <c r="E2794" s="4" t="n">
        <v>10716.63</v>
      </c>
      <c r="F2794" s="4" t="str">
        <f aca="false">INDEX(Data_Customers!$C$2:$C$602,MATCH(B2794,Data_Customers!$A$2:$A$602,0))</f>
        <v>Contractor</v>
      </c>
      <c r="G2794" s="4" t="str">
        <f aca="false">INDEX(Data_Customers!$B$2:$B$602,MATCH(B2794,Data_Customers!$A$2:$A$602,0))</f>
        <v>Green Building Services</v>
      </c>
    </row>
    <row r="2795" customFormat="false" ht="15" hidden="false" customHeight="false" outlineLevel="0" collapsed="false">
      <c r="A2795" s="4" t="s">
        <v>3877</v>
      </c>
      <c r="B2795" s="4" t="s">
        <v>689</v>
      </c>
      <c r="C2795" s="9" t="n">
        <v>45699</v>
      </c>
      <c r="D2795" s="4" t="s">
        <v>85</v>
      </c>
      <c r="E2795" s="4" t="n">
        <v>5669.99</v>
      </c>
      <c r="F2795" s="4" t="str">
        <f aca="false">INDEX(Data_Customers!$C$2:$C$602,MATCH(B2795,Data_Customers!$A$2:$A$602,0))</f>
        <v>Retail</v>
      </c>
      <c r="G2795" s="4" t="str">
        <f aca="false">INDEX(Data_Customers!$B$2:$B$602,MATCH(B2795,Data_Customers!$A$2:$A$602,0))</f>
        <v>Daniel Khan</v>
      </c>
    </row>
    <row r="2796" customFormat="false" ht="15" hidden="false" customHeight="false" outlineLevel="0" collapsed="false">
      <c r="A2796" s="4" t="s">
        <v>3878</v>
      </c>
      <c r="B2796" s="4" t="s">
        <v>689</v>
      </c>
      <c r="C2796" s="9" t="n">
        <v>46174</v>
      </c>
      <c r="D2796" s="4" t="s">
        <v>85</v>
      </c>
      <c r="E2796" s="4" t="n">
        <v>5643.8</v>
      </c>
      <c r="F2796" s="4" t="str">
        <f aca="false">INDEX(Data_Customers!$C$2:$C$602,MATCH(B2796,Data_Customers!$A$2:$A$602,0))</f>
        <v>Retail</v>
      </c>
      <c r="G2796" s="4" t="str">
        <f aca="false">INDEX(Data_Customers!$B$2:$B$602,MATCH(B2796,Data_Customers!$A$2:$A$602,0))</f>
        <v>Daniel Khan</v>
      </c>
    </row>
    <row r="2797" customFormat="false" ht="15" hidden="false" customHeight="false" outlineLevel="0" collapsed="false">
      <c r="A2797" s="4" t="s">
        <v>3879</v>
      </c>
      <c r="B2797" s="4" t="s">
        <v>689</v>
      </c>
      <c r="C2797" s="9" t="n">
        <v>45860</v>
      </c>
      <c r="D2797" s="4" t="s">
        <v>85</v>
      </c>
      <c r="E2797" s="4" t="n">
        <v>1115.44</v>
      </c>
      <c r="F2797" s="4" t="str">
        <f aca="false">INDEX(Data_Customers!$C$2:$C$602,MATCH(B2797,Data_Customers!$A$2:$A$602,0))</f>
        <v>Retail</v>
      </c>
      <c r="G2797" s="4" t="str">
        <f aca="false">INDEX(Data_Customers!$B$2:$B$602,MATCH(B2797,Data_Customers!$A$2:$A$602,0))</f>
        <v>Daniel Khan</v>
      </c>
    </row>
    <row r="2798" customFormat="false" ht="15" hidden="false" customHeight="false" outlineLevel="0" collapsed="false">
      <c r="A2798" s="4" t="s">
        <v>3880</v>
      </c>
      <c r="B2798" s="4" t="s">
        <v>689</v>
      </c>
      <c r="C2798" s="9" t="n">
        <v>46065</v>
      </c>
      <c r="D2798" s="4" t="s">
        <v>85</v>
      </c>
      <c r="E2798" s="4" t="n">
        <v>676.32</v>
      </c>
      <c r="F2798" s="4" t="str">
        <f aca="false">INDEX(Data_Customers!$C$2:$C$602,MATCH(B2798,Data_Customers!$A$2:$A$602,0))</f>
        <v>Retail</v>
      </c>
      <c r="G2798" s="4" t="str">
        <f aca="false">INDEX(Data_Customers!$B$2:$B$602,MATCH(B2798,Data_Customers!$A$2:$A$602,0))</f>
        <v>Daniel Khan</v>
      </c>
    </row>
    <row r="2799" customFormat="false" ht="15" hidden="false" customHeight="false" outlineLevel="0" collapsed="false">
      <c r="A2799" s="4" t="s">
        <v>3881</v>
      </c>
      <c r="B2799" s="4" t="s">
        <v>689</v>
      </c>
      <c r="C2799" s="9" t="n">
        <v>45653</v>
      </c>
      <c r="D2799" s="4" t="s">
        <v>85</v>
      </c>
      <c r="E2799" s="4" t="n">
        <v>6204.3</v>
      </c>
      <c r="F2799" s="4" t="str">
        <f aca="false">INDEX(Data_Customers!$C$2:$C$602,MATCH(B2799,Data_Customers!$A$2:$A$602,0))</f>
        <v>Retail</v>
      </c>
      <c r="G2799" s="4" t="str">
        <f aca="false">INDEX(Data_Customers!$B$2:$B$602,MATCH(B2799,Data_Customers!$A$2:$A$602,0))</f>
        <v>Daniel Khan</v>
      </c>
    </row>
    <row r="2800" customFormat="false" ht="15" hidden="false" customHeight="false" outlineLevel="0" collapsed="false">
      <c r="A2800" s="4" t="s">
        <v>3882</v>
      </c>
      <c r="B2800" s="4" t="s">
        <v>689</v>
      </c>
      <c r="C2800" s="9" t="n">
        <v>45485</v>
      </c>
      <c r="D2800" s="4" t="s">
        <v>85</v>
      </c>
      <c r="E2800" s="4" t="n">
        <v>3923.1</v>
      </c>
      <c r="F2800" s="4" t="str">
        <f aca="false">INDEX(Data_Customers!$C$2:$C$602,MATCH(B2800,Data_Customers!$A$2:$A$602,0))</f>
        <v>Retail</v>
      </c>
      <c r="G2800" s="4" t="str">
        <f aca="false">INDEX(Data_Customers!$B$2:$B$602,MATCH(B2800,Data_Customers!$A$2:$A$602,0))</f>
        <v>Daniel Khan</v>
      </c>
    </row>
    <row r="2801" customFormat="false" ht="15" hidden="false" customHeight="false" outlineLevel="0" collapsed="false">
      <c r="A2801" s="4" t="s">
        <v>3883</v>
      </c>
      <c r="B2801" s="4" t="s">
        <v>689</v>
      </c>
      <c r="C2801" s="9" t="n">
        <v>45572</v>
      </c>
      <c r="D2801" s="4" t="s">
        <v>85</v>
      </c>
      <c r="E2801" s="4" t="n">
        <v>479.37</v>
      </c>
      <c r="F2801" s="4" t="str">
        <f aca="false">INDEX(Data_Customers!$C$2:$C$602,MATCH(B2801,Data_Customers!$A$2:$A$602,0))</f>
        <v>Retail</v>
      </c>
      <c r="G2801" s="4" t="str">
        <f aca="false">INDEX(Data_Customers!$B$2:$B$602,MATCH(B2801,Data_Customers!$A$2:$A$602,0))</f>
        <v>Daniel Khan</v>
      </c>
    </row>
    <row r="2802" customFormat="false" ht="15" hidden="false" customHeight="false" outlineLevel="0" collapsed="false">
      <c r="A2802" s="4" t="s">
        <v>3884</v>
      </c>
      <c r="B2802" s="4" t="s">
        <v>689</v>
      </c>
      <c r="C2802" s="9" t="n">
        <v>45879</v>
      </c>
      <c r="D2802" s="4" t="s">
        <v>85</v>
      </c>
      <c r="E2802" s="4" t="n">
        <v>2924.71</v>
      </c>
      <c r="F2802" s="4" t="str">
        <f aca="false">INDEX(Data_Customers!$C$2:$C$602,MATCH(B2802,Data_Customers!$A$2:$A$602,0))</f>
        <v>Retail</v>
      </c>
      <c r="G2802" s="4" t="str">
        <f aca="false">INDEX(Data_Customers!$B$2:$B$602,MATCH(B2802,Data_Customers!$A$2:$A$602,0))</f>
        <v>Daniel Khan</v>
      </c>
    </row>
    <row r="2803" customFormat="false" ht="15" hidden="false" customHeight="false" outlineLevel="0" collapsed="false">
      <c r="A2803" s="4" t="s">
        <v>3885</v>
      </c>
      <c r="B2803" s="4" t="s">
        <v>689</v>
      </c>
      <c r="C2803" s="9" t="n">
        <v>46011</v>
      </c>
      <c r="D2803" s="4" t="s">
        <v>85</v>
      </c>
      <c r="E2803" s="4" t="n">
        <v>3394.29</v>
      </c>
      <c r="F2803" s="4" t="str">
        <f aca="false">INDEX(Data_Customers!$C$2:$C$602,MATCH(B2803,Data_Customers!$A$2:$A$602,0))</f>
        <v>Retail</v>
      </c>
      <c r="G2803" s="4" t="str">
        <f aca="false">INDEX(Data_Customers!$B$2:$B$602,MATCH(B2803,Data_Customers!$A$2:$A$602,0))</f>
        <v>Daniel Khan</v>
      </c>
    </row>
    <row r="2804" customFormat="false" ht="15" hidden="false" customHeight="false" outlineLevel="0" collapsed="false">
      <c r="A2804" s="4" t="s">
        <v>3886</v>
      </c>
      <c r="B2804" s="4" t="s">
        <v>689</v>
      </c>
      <c r="C2804" s="9" t="n">
        <v>45700</v>
      </c>
      <c r="D2804" s="4" t="s">
        <v>85</v>
      </c>
      <c r="E2804" s="4" t="n">
        <v>1306.69</v>
      </c>
      <c r="F2804" s="4" t="str">
        <f aca="false">INDEX(Data_Customers!$C$2:$C$602,MATCH(B2804,Data_Customers!$A$2:$A$602,0))</f>
        <v>Retail</v>
      </c>
      <c r="G2804" s="4" t="str">
        <f aca="false">INDEX(Data_Customers!$B$2:$B$602,MATCH(B2804,Data_Customers!$A$2:$A$602,0))</f>
        <v>Daniel Khan</v>
      </c>
    </row>
    <row r="2805" customFormat="false" ht="15" hidden="false" customHeight="false" outlineLevel="0" collapsed="false">
      <c r="A2805" s="4" t="s">
        <v>3887</v>
      </c>
      <c r="B2805" s="4" t="s">
        <v>689</v>
      </c>
      <c r="C2805" s="9" t="n">
        <v>46139</v>
      </c>
      <c r="D2805" s="4" t="s">
        <v>85</v>
      </c>
      <c r="E2805" s="4" t="n">
        <v>885.59</v>
      </c>
      <c r="F2805" s="4" t="str">
        <f aca="false">INDEX(Data_Customers!$C$2:$C$602,MATCH(B2805,Data_Customers!$A$2:$A$602,0))</f>
        <v>Retail</v>
      </c>
      <c r="G2805" s="4" t="str">
        <f aca="false">INDEX(Data_Customers!$B$2:$B$602,MATCH(B2805,Data_Customers!$A$2:$A$602,0))</f>
        <v>Daniel Khan</v>
      </c>
    </row>
    <row r="2806" customFormat="false" ht="15" hidden="false" customHeight="false" outlineLevel="0" collapsed="false">
      <c r="A2806" s="4" t="s">
        <v>3888</v>
      </c>
      <c r="B2806" s="4" t="s">
        <v>689</v>
      </c>
      <c r="C2806" s="9" t="n">
        <v>45661</v>
      </c>
      <c r="D2806" s="4" t="s">
        <v>85</v>
      </c>
      <c r="E2806" s="4" t="n">
        <v>3164.45</v>
      </c>
      <c r="F2806" s="4" t="str">
        <f aca="false">INDEX(Data_Customers!$C$2:$C$602,MATCH(B2806,Data_Customers!$A$2:$A$602,0))</f>
        <v>Retail</v>
      </c>
      <c r="G2806" s="4" t="str">
        <f aca="false">INDEX(Data_Customers!$B$2:$B$602,MATCH(B2806,Data_Customers!$A$2:$A$602,0))</f>
        <v>Daniel Khan</v>
      </c>
    </row>
    <row r="2807" customFormat="false" ht="15" hidden="false" customHeight="false" outlineLevel="0" collapsed="false">
      <c r="A2807" s="4" t="s">
        <v>3889</v>
      </c>
      <c r="B2807" s="4" t="s">
        <v>689</v>
      </c>
      <c r="C2807" s="9" t="n">
        <v>45921</v>
      </c>
      <c r="D2807" s="4" t="s">
        <v>85</v>
      </c>
      <c r="E2807" s="4" t="n">
        <v>722.76</v>
      </c>
      <c r="F2807" s="4" t="str">
        <f aca="false">INDEX(Data_Customers!$C$2:$C$602,MATCH(B2807,Data_Customers!$A$2:$A$602,0))</f>
        <v>Retail</v>
      </c>
      <c r="G2807" s="4" t="str">
        <f aca="false">INDEX(Data_Customers!$B$2:$B$602,MATCH(B2807,Data_Customers!$A$2:$A$602,0))</f>
        <v>Daniel Khan</v>
      </c>
    </row>
    <row r="2808" customFormat="false" ht="15" hidden="false" customHeight="false" outlineLevel="0" collapsed="false">
      <c r="A2808" s="4" t="s">
        <v>3890</v>
      </c>
      <c r="B2808" s="4" t="s">
        <v>689</v>
      </c>
      <c r="C2808" s="9" t="n">
        <v>45880</v>
      </c>
      <c r="D2808" s="4" t="s">
        <v>85</v>
      </c>
      <c r="E2808" s="4" t="n">
        <v>4259.61</v>
      </c>
      <c r="F2808" s="4" t="str">
        <f aca="false">INDEX(Data_Customers!$C$2:$C$602,MATCH(B2808,Data_Customers!$A$2:$A$602,0))</f>
        <v>Retail</v>
      </c>
      <c r="G2808" s="4" t="str">
        <f aca="false">INDEX(Data_Customers!$B$2:$B$602,MATCH(B2808,Data_Customers!$A$2:$A$602,0))</f>
        <v>Daniel Khan</v>
      </c>
    </row>
    <row r="2809" customFormat="false" ht="15" hidden="false" customHeight="false" outlineLevel="0" collapsed="false">
      <c r="A2809" s="4" t="s">
        <v>3891</v>
      </c>
      <c r="B2809" s="4" t="s">
        <v>689</v>
      </c>
      <c r="C2809" s="9" t="n">
        <v>45926</v>
      </c>
      <c r="D2809" s="4" t="s">
        <v>85</v>
      </c>
      <c r="E2809" s="4" t="n">
        <v>1904</v>
      </c>
      <c r="F2809" s="4" t="str">
        <f aca="false">INDEX(Data_Customers!$C$2:$C$602,MATCH(B2809,Data_Customers!$A$2:$A$602,0))</f>
        <v>Retail</v>
      </c>
      <c r="G2809" s="4" t="str">
        <f aca="false">INDEX(Data_Customers!$B$2:$B$602,MATCH(B2809,Data_Customers!$A$2:$A$602,0))</f>
        <v>Daniel Khan</v>
      </c>
    </row>
    <row r="2810" customFormat="false" ht="15" hidden="false" customHeight="false" outlineLevel="0" collapsed="false">
      <c r="A2810" s="4" t="s">
        <v>3892</v>
      </c>
      <c r="B2810" s="4" t="s">
        <v>689</v>
      </c>
      <c r="C2810" s="9" t="n">
        <v>45387</v>
      </c>
      <c r="D2810" s="4" t="s">
        <v>85</v>
      </c>
      <c r="E2810" s="4" t="n">
        <v>885.59</v>
      </c>
      <c r="F2810" s="4" t="str">
        <f aca="false">INDEX(Data_Customers!$C$2:$C$602,MATCH(B2810,Data_Customers!$A$2:$A$602,0))</f>
        <v>Retail</v>
      </c>
      <c r="G2810" s="4" t="str">
        <f aca="false">INDEX(Data_Customers!$B$2:$B$602,MATCH(B2810,Data_Customers!$A$2:$A$602,0))</f>
        <v>Daniel Khan</v>
      </c>
    </row>
    <row r="2811" customFormat="false" ht="15" hidden="false" customHeight="false" outlineLevel="0" collapsed="false">
      <c r="A2811" s="4" t="s">
        <v>3893</v>
      </c>
      <c r="B2811" s="4" t="s">
        <v>689</v>
      </c>
      <c r="C2811" s="9" t="n">
        <v>45519</v>
      </c>
      <c r="D2811" s="4" t="s">
        <v>85</v>
      </c>
      <c r="E2811" s="4" t="n">
        <v>6326.74</v>
      </c>
      <c r="F2811" s="4" t="str">
        <f aca="false">INDEX(Data_Customers!$C$2:$C$602,MATCH(B2811,Data_Customers!$A$2:$A$602,0))</f>
        <v>Retail</v>
      </c>
      <c r="G2811" s="4" t="str">
        <f aca="false">INDEX(Data_Customers!$B$2:$B$602,MATCH(B2811,Data_Customers!$A$2:$A$602,0))</f>
        <v>Daniel Khan</v>
      </c>
    </row>
    <row r="2812" customFormat="false" ht="15" hidden="false" customHeight="false" outlineLevel="0" collapsed="false">
      <c r="A2812" s="4" t="s">
        <v>3894</v>
      </c>
      <c r="B2812" s="4" t="s">
        <v>689</v>
      </c>
      <c r="C2812" s="9" t="n">
        <v>45764</v>
      </c>
      <c r="D2812" s="4" t="s">
        <v>85</v>
      </c>
      <c r="E2812" s="4" t="n">
        <v>6395.43</v>
      </c>
      <c r="F2812" s="4" t="str">
        <f aca="false">INDEX(Data_Customers!$C$2:$C$602,MATCH(B2812,Data_Customers!$A$2:$A$602,0))</f>
        <v>Retail</v>
      </c>
      <c r="G2812" s="4" t="str">
        <f aca="false">INDEX(Data_Customers!$B$2:$B$602,MATCH(B2812,Data_Customers!$A$2:$A$602,0))</f>
        <v>Daniel Khan</v>
      </c>
    </row>
    <row r="2813" customFormat="false" ht="15" hidden="false" customHeight="false" outlineLevel="0" collapsed="false">
      <c r="A2813" s="4" t="s">
        <v>3895</v>
      </c>
      <c r="B2813" s="4" t="s">
        <v>689</v>
      </c>
      <c r="C2813" s="9" t="n">
        <v>46142</v>
      </c>
      <c r="D2813" s="4" t="s">
        <v>85</v>
      </c>
      <c r="E2813" s="4" t="n">
        <v>2666.16</v>
      </c>
      <c r="F2813" s="4" t="str">
        <f aca="false">INDEX(Data_Customers!$C$2:$C$602,MATCH(B2813,Data_Customers!$A$2:$A$602,0))</f>
        <v>Retail</v>
      </c>
      <c r="G2813" s="4" t="str">
        <f aca="false">INDEX(Data_Customers!$B$2:$B$602,MATCH(B2813,Data_Customers!$A$2:$A$602,0))</f>
        <v>Daniel Khan</v>
      </c>
    </row>
    <row r="2814" customFormat="false" ht="15" hidden="false" customHeight="false" outlineLevel="0" collapsed="false">
      <c r="A2814" s="4" t="s">
        <v>3896</v>
      </c>
      <c r="B2814" s="4" t="s">
        <v>689</v>
      </c>
      <c r="C2814" s="9" t="n">
        <v>46183</v>
      </c>
      <c r="D2814" s="4" t="s">
        <v>85</v>
      </c>
      <c r="E2814" s="4" t="n">
        <v>1065.7</v>
      </c>
      <c r="F2814" s="4" t="str">
        <f aca="false">INDEX(Data_Customers!$C$2:$C$602,MATCH(B2814,Data_Customers!$A$2:$A$602,0))</f>
        <v>Retail</v>
      </c>
      <c r="G2814" s="4" t="str">
        <f aca="false">INDEX(Data_Customers!$B$2:$B$602,MATCH(B2814,Data_Customers!$A$2:$A$602,0))</f>
        <v>Daniel Khan</v>
      </c>
    </row>
    <row r="2815" customFormat="false" ht="15" hidden="false" customHeight="false" outlineLevel="0" collapsed="false">
      <c r="A2815" s="4" t="s">
        <v>3897</v>
      </c>
      <c r="B2815" s="4" t="s">
        <v>691</v>
      </c>
      <c r="C2815" s="9" t="n">
        <v>45525</v>
      </c>
      <c r="D2815" s="4" t="s">
        <v>85</v>
      </c>
      <c r="E2815" s="4" t="n">
        <v>4743.49</v>
      </c>
      <c r="F2815" s="4" t="str">
        <f aca="false">INDEX(Data_Customers!$C$2:$C$602,MATCH(B2815,Data_Customers!$A$2:$A$602,0))</f>
        <v>Contractor</v>
      </c>
      <c r="G2815" s="4" t="str">
        <f aca="false">INDEX(Data_Customers!$B$2:$B$602,MATCH(B2815,Data_Customers!$A$2:$A$602,0))</f>
        <v>Khan Property Services</v>
      </c>
    </row>
    <row r="2816" customFormat="false" ht="15" hidden="false" customHeight="false" outlineLevel="0" collapsed="false">
      <c r="A2816" s="4" t="s">
        <v>3898</v>
      </c>
      <c r="B2816" s="4" t="s">
        <v>692</v>
      </c>
      <c r="C2816" s="9" t="n">
        <v>45298</v>
      </c>
      <c r="D2816" s="4" t="s">
        <v>75</v>
      </c>
      <c r="E2816" s="4" t="n">
        <v>3474.02</v>
      </c>
      <c r="F2816" s="4" t="str">
        <f aca="false">INDEX(Data_Customers!$C$2:$C$602,MATCH(B2816,Data_Customers!$A$2:$A$602,0))</f>
        <v>Contractor</v>
      </c>
      <c r="G2816" s="4" t="str">
        <f aca="false">INDEX(Data_Customers!$B$2:$B$602,MATCH(B2816,Data_Customers!$A$2:$A$602,0))</f>
        <v>Patel Builders Ltd</v>
      </c>
    </row>
    <row r="2817" customFormat="false" ht="15" hidden="false" customHeight="false" outlineLevel="0" collapsed="false">
      <c r="A2817" s="4" t="s">
        <v>3899</v>
      </c>
      <c r="B2817" s="4" t="s">
        <v>694</v>
      </c>
      <c r="C2817" s="9" t="n">
        <v>45762</v>
      </c>
      <c r="D2817" s="4" t="s">
        <v>110</v>
      </c>
      <c r="E2817" s="4" t="n">
        <v>6393.23</v>
      </c>
      <c r="F2817" s="4" t="str">
        <f aca="false">INDEX(Data_Customers!$C$2:$C$602,MATCH(B2817,Data_Customers!$A$2:$A$602,0))</f>
        <v>Trade Account</v>
      </c>
      <c r="G2817" s="4" t="str">
        <f aca="false">INDEX(Data_Customers!$B$2:$B$602,MATCH(B2817,Data_Customers!$A$2:$A$602,0))</f>
        <v>Smith Developments</v>
      </c>
    </row>
    <row r="2818" customFormat="false" ht="15" hidden="false" customHeight="false" outlineLevel="0" collapsed="false">
      <c r="A2818" s="4" t="s">
        <v>3900</v>
      </c>
      <c r="B2818" s="4" t="s">
        <v>694</v>
      </c>
      <c r="C2818" s="9" t="n">
        <v>45662</v>
      </c>
      <c r="D2818" s="4" t="s">
        <v>110</v>
      </c>
      <c r="E2818" s="4" t="n">
        <v>4843.8</v>
      </c>
      <c r="F2818" s="4" t="str">
        <f aca="false">INDEX(Data_Customers!$C$2:$C$602,MATCH(B2818,Data_Customers!$A$2:$A$602,0))</f>
        <v>Trade Account</v>
      </c>
      <c r="G2818" s="4" t="str">
        <f aca="false">INDEX(Data_Customers!$B$2:$B$602,MATCH(B2818,Data_Customers!$A$2:$A$602,0))</f>
        <v>Smith Developments</v>
      </c>
    </row>
    <row r="2819" customFormat="false" ht="15" hidden="false" customHeight="false" outlineLevel="0" collapsed="false">
      <c r="A2819" s="4" t="s">
        <v>3901</v>
      </c>
      <c r="B2819" s="4" t="s">
        <v>694</v>
      </c>
      <c r="C2819" s="9" t="n">
        <v>45910</v>
      </c>
      <c r="D2819" s="4" t="s">
        <v>110</v>
      </c>
      <c r="E2819" s="4" t="n">
        <v>4266.54</v>
      </c>
      <c r="F2819" s="4" t="str">
        <f aca="false">INDEX(Data_Customers!$C$2:$C$602,MATCH(B2819,Data_Customers!$A$2:$A$602,0))</f>
        <v>Trade Account</v>
      </c>
      <c r="G2819" s="4" t="str">
        <f aca="false">INDEX(Data_Customers!$B$2:$B$602,MATCH(B2819,Data_Customers!$A$2:$A$602,0))</f>
        <v>Smith Developments</v>
      </c>
    </row>
    <row r="2820" customFormat="false" ht="15" hidden="false" customHeight="false" outlineLevel="0" collapsed="false">
      <c r="A2820" s="4" t="s">
        <v>3902</v>
      </c>
      <c r="B2820" s="4" t="s">
        <v>694</v>
      </c>
      <c r="C2820" s="9" t="n">
        <v>45776</v>
      </c>
      <c r="D2820" s="4" t="s">
        <v>110</v>
      </c>
      <c r="E2820" s="4" t="n">
        <v>6446.39</v>
      </c>
      <c r="F2820" s="4" t="str">
        <f aca="false">INDEX(Data_Customers!$C$2:$C$602,MATCH(B2820,Data_Customers!$A$2:$A$602,0))</f>
        <v>Trade Account</v>
      </c>
      <c r="G2820" s="4" t="str">
        <f aca="false">INDEX(Data_Customers!$B$2:$B$602,MATCH(B2820,Data_Customers!$A$2:$A$602,0))</f>
        <v>Smith Developments</v>
      </c>
    </row>
    <row r="2821" customFormat="false" ht="15" hidden="false" customHeight="false" outlineLevel="0" collapsed="false">
      <c r="A2821" s="4" t="s">
        <v>3903</v>
      </c>
      <c r="B2821" s="4" t="s">
        <v>694</v>
      </c>
      <c r="C2821" s="9" t="n">
        <v>45312</v>
      </c>
      <c r="D2821" s="4" t="s">
        <v>110</v>
      </c>
      <c r="E2821" s="4" t="n">
        <v>1380.48</v>
      </c>
      <c r="F2821" s="4" t="str">
        <f aca="false">INDEX(Data_Customers!$C$2:$C$602,MATCH(B2821,Data_Customers!$A$2:$A$602,0))</f>
        <v>Trade Account</v>
      </c>
      <c r="G2821" s="4" t="str">
        <f aca="false">INDEX(Data_Customers!$B$2:$B$602,MATCH(B2821,Data_Customers!$A$2:$A$602,0))</f>
        <v>Smith Developments</v>
      </c>
    </row>
    <row r="2822" customFormat="false" ht="15" hidden="false" customHeight="false" outlineLevel="0" collapsed="false">
      <c r="A2822" s="4" t="s">
        <v>3904</v>
      </c>
      <c r="B2822" s="4" t="s">
        <v>694</v>
      </c>
      <c r="C2822" s="9" t="n">
        <v>45926</v>
      </c>
      <c r="D2822" s="4" t="s">
        <v>110</v>
      </c>
      <c r="E2822" s="4" t="n">
        <v>4266.26</v>
      </c>
      <c r="F2822" s="4" t="str">
        <f aca="false">INDEX(Data_Customers!$C$2:$C$602,MATCH(B2822,Data_Customers!$A$2:$A$602,0))</f>
        <v>Trade Account</v>
      </c>
      <c r="G2822" s="4" t="str">
        <f aca="false">INDEX(Data_Customers!$B$2:$B$602,MATCH(B2822,Data_Customers!$A$2:$A$602,0))</f>
        <v>Smith Developments</v>
      </c>
    </row>
    <row r="2823" customFormat="false" ht="15" hidden="false" customHeight="false" outlineLevel="0" collapsed="false">
      <c r="A2823" s="4" t="s">
        <v>3905</v>
      </c>
      <c r="B2823" s="4" t="s">
        <v>694</v>
      </c>
      <c r="C2823" s="9" t="n">
        <v>45516</v>
      </c>
      <c r="D2823" s="4" t="s">
        <v>110</v>
      </c>
      <c r="E2823" s="4" t="n">
        <v>2995.55</v>
      </c>
      <c r="F2823" s="4" t="str">
        <f aca="false">INDEX(Data_Customers!$C$2:$C$602,MATCH(B2823,Data_Customers!$A$2:$A$602,0))</f>
        <v>Trade Account</v>
      </c>
      <c r="G2823" s="4" t="str">
        <f aca="false">INDEX(Data_Customers!$B$2:$B$602,MATCH(B2823,Data_Customers!$A$2:$A$602,0))</f>
        <v>Smith Developments</v>
      </c>
    </row>
    <row r="2824" customFormat="false" ht="15" hidden="false" customHeight="false" outlineLevel="0" collapsed="false">
      <c r="A2824" s="4" t="s">
        <v>3906</v>
      </c>
      <c r="B2824" s="4" t="s">
        <v>694</v>
      </c>
      <c r="C2824" s="9" t="n">
        <v>45645</v>
      </c>
      <c r="D2824" s="4" t="s">
        <v>110</v>
      </c>
      <c r="E2824" s="4" t="n">
        <v>8173.53</v>
      </c>
      <c r="F2824" s="4" t="str">
        <f aca="false">INDEX(Data_Customers!$C$2:$C$602,MATCH(B2824,Data_Customers!$A$2:$A$602,0))</f>
        <v>Trade Account</v>
      </c>
      <c r="G2824" s="4" t="str">
        <f aca="false">INDEX(Data_Customers!$B$2:$B$602,MATCH(B2824,Data_Customers!$A$2:$A$602,0))</f>
        <v>Smith Developments</v>
      </c>
    </row>
    <row r="2825" customFormat="false" ht="15" hidden="false" customHeight="false" outlineLevel="0" collapsed="false">
      <c r="A2825" s="4" t="s">
        <v>3907</v>
      </c>
      <c r="B2825" s="4" t="s">
        <v>694</v>
      </c>
      <c r="C2825" s="9" t="n">
        <v>45751</v>
      </c>
      <c r="D2825" s="4" t="s">
        <v>110</v>
      </c>
      <c r="E2825" s="4" t="n">
        <v>8623.24</v>
      </c>
      <c r="F2825" s="4" t="str">
        <f aca="false">INDEX(Data_Customers!$C$2:$C$602,MATCH(B2825,Data_Customers!$A$2:$A$602,0))</f>
        <v>Trade Account</v>
      </c>
      <c r="G2825" s="4" t="str">
        <f aca="false">INDEX(Data_Customers!$B$2:$B$602,MATCH(B2825,Data_Customers!$A$2:$A$602,0))</f>
        <v>Smith Developments</v>
      </c>
    </row>
    <row r="2826" customFormat="false" ht="15" hidden="false" customHeight="false" outlineLevel="0" collapsed="false">
      <c r="A2826" s="4" t="s">
        <v>3908</v>
      </c>
      <c r="B2826" s="4" t="s">
        <v>694</v>
      </c>
      <c r="C2826" s="9" t="n">
        <v>46154</v>
      </c>
      <c r="D2826" s="4" t="s">
        <v>110</v>
      </c>
      <c r="E2826" s="4" t="n">
        <v>3273.23</v>
      </c>
      <c r="F2826" s="4" t="str">
        <f aca="false">INDEX(Data_Customers!$C$2:$C$602,MATCH(B2826,Data_Customers!$A$2:$A$602,0))</f>
        <v>Trade Account</v>
      </c>
      <c r="G2826" s="4" t="str">
        <f aca="false">INDEX(Data_Customers!$B$2:$B$602,MATCH(B2826,Data_Customers!$A$2:$A$602,0))</f>
        <v>Smith Developments</v>
      </c>
    </row>
    <row r="2827" customFormat="false" ht="15" hidden="false" customHeight="false" outlineLevel="0" collapsed="false">
      <c r="A2827" s="4" t="s">
        <v>3909</v>
      </c>
      <c r="B2827" s="4" t="s">
        <v>696</v>
      </c>
      <c r="C2827" s="9" t="n">
        <v>46043</v>
      </c>
      <c r="D2827" s="4" t="s">
        <v>79</v>
      </c>
      <c r="E2827" s="4" t="n">
        <v>5718.06</v>
      </c>
      <c r="F2827" s="4" t="str">
        <f aca="false">INDEX(Data_Customers!$C$2:$C$602,MATCH(B2827,Data_Customers!$A$2:$A$602,0))</f>
        <v>Retail</v>
      </c>
      <c r="G2827" s="4" t="str">
        <f aca="false">INDEX(Data_Customers!$B$2:$B$602,MATCH(B2827,Data_Customers!$A$2:$A$602,0))</f>
        <v>Megan Baker</v>
      </c>
    </row>
    <row r="2828" customFormat="false" ht="15" hidden="false" customHeight="false" outlineLevel="0" collapsed="false">
      <c r="A2828" s="4" t="s">
        <v>3910</v>
      </c>
      <c r="B2828" s="4" t="s">
        <v>696</v>
      </c>
      <c r="C2828" s="9" t="n">
        <v>45524</v>
      </c>
      <c r="D2828" s="4" t="s">
        <v>79</v>
      </c>
      <c r="E2828" s="4" t="n">
        <v>8003.48</v>
      </c>
      <c r="F2828" s="4" t="str">
        <f aca="false">INDEX(Data_Customers!$C$2:$C$602,MATCH(B2828,Data_Customers!$A$2:$A$602,0))</f>
        <v>Retail</v>
      </c>
      <c r="G2828" s="4" t="str">
        <f aca="false">INDEX(Data_Customers!$B$2:$B$602,MATCH(B2828,Data_Customers!$A$2:$A$602,0))</f>
        <v>Megan Baker</v>
      </c>
    </row>
    <row r="2829" customFormat="false" ht="15" hidden="false" customHeight="false" outlineLevel="0" collapsed="false">
      <c r="A2829" s="4" t="s">
        <v>3911</v>
      </c>
      <c r="B2829" s="4" t="s">
        <v>696</v>
      </c>
      <c r="C2829" s="9" t="n">
        <v>45532</v>
      </c>
      <c r="D2829" s="4" t="s">
        <v>79</v>
      </c>
      <c r="E2829" s="4" t="n">
        <v>4483.38</v>
      </c>
      <c r="F2829" s="4" t="str">
        <f aca="false">INDEX(Data_Customers!$C$2:$C$602,MATCH(B2829,Data_Customers!$A$2:$A$602,0))</f>
        <v>Retail</v>
      </c>
      <c r="G2829" s="4" t="str">
        <f aca="false">INDEX(Data_Customers!$B$2:$B$602,MATCH(B2829,Data_Customers!$A$2:$A$602,0))</f>
        <v>Megan Baker</v>
      </c>
    </row>
    <row r="2830" customFormat="false" ht="15" hidden="false" customHeight="false" outlineLevel="0" collapsed="false">
      <c r="A2830" s="4" t="s">
        <v>3912</v>
      </c>
      <c r="B2830" s="4" t="s">
        <v>696</v>
      </c>
      <c r="C2830" s="9" t="n">
        <v>46091</v>
      </c>
      <c r="D2830" s="4" t="s">
        <v>79</v>
      </c>
      <c r="E2830" s="4" t="n">
        <v>1585.8</v>
      </c>
      <c r="F2830" s="4" t="str">
        <f aca="false">INDEX(Data_Customers!$C$2:$C$602,MATCH(B2830,Data_Customers!$A$2:$A$602,0))</f>
        <v>Retail</v>
      </c>
      <c r="G2830" s="4" t="str">
        <f aca="false">INDEX(Data_Customers!$B$2:$B$602,MATCH(B2830,Data_Customers!$A$2:$A$602,0))</f>
        <v>Megan Baker</v>
      </c>
    </row>
    <row r="2831" customFormat="false" ht="15" hidden="false" customHeight="false" outlineLevel="0" collapsed="false">
      <c r="A2831" s="4" t="s">
        <v>3913</v>
      </c>
      <c r="B2831" s="4" t="s">
        <v>696</v>
      </c>
      <c r="C2831" s="9" t="n">
        <v>45980</v>
      </c>
      <c r="D2831" s="4" t="s">
        <v>79</v>
      </c>
      <c r="E2831" s="4" t="n">
        <v>7220.76</v>
      </c>
      <c r="F2831" s="4" t="str">
        <f aca="false">INDEX(Data_Customers!$C$2:$C$602,MATCH(B2831,Data_Customers!$A$2:$A$602,0))</f>
        <v>Retail</v>
      </c>
      <c r="G2831" s="4" t="str">
        <f aca="false">INDEX(Data_Customers!$B$2:$B$602,MATCH(B2831,Data_Customers!$A$2:$A$602,0))</f>
        <v>Megan Baker</v>
      </c>
    </row>
    <row r="2832" customFormat="false" ht="15" hidden="false" customHeight="false" outlineLevel="0" collapsed="false">
      <c r="A2832" s="4" t="s">
        <v>3914</v>
      </c>
      <c r="B2832" s="4" t="s">
        <v>696</v>
      </c>
      <c r="C2832" s="9" t="n">
        <v>45758</v>
      </c>
      <c r="D2832" s="4" t="s">
        <v>79</v>
      </c>
      <c r="E2832" s="4" t="n">
        <v>4854.32</v>
      </c>
      <c r="F2832" s="4" t="str">
        <f aca="false">INDEX(Data_Customers!$C$2:$C$602,MATCH(B2832,Data_Customers!$A$2:$A$602,0))</f>
        <v>Retail</v>
      </c>
      <c r="G2832" s="4" t="str">
        <f aca="false">INDEX(Data_Customers!$B$2:$B$602,MATCH(B2832,Data_Customers!$A$2:$A$602,0))</f>
        <v>Megan Baker</v>
      </c>
    </row>
    <row r="2833" customFormat="false" ht="15" hidden="false" customHeight="false" outlineLevel="0" collapsed="false">
      <c r="A2833" s="4" t="s">
        <v>3915</v>
      </c>
      <c r="B2833" s="4" t="s">
        <v>696</v>
      </c>
      <c r="C2833" s="9" t="n">
        <v>45847</v>
      </c>
      <c r="D2833" s="4" t="s">
        <v>79</v>
      </c>
      <c r="E2833" s="4" t="n">
        <v>7549.75</v>
      </c>
      <c r="F2833" s="4" t="str">
        <f aca="false">INDEX(Data_Customers!$C$2:$C$602,MATCH(B2833,Data_Customers!$A$2:$A$602,0))</f>
        <v>Retail</v>
      </c>
      <c r="G2833" s="4" t="str">
        <f aca="false">INDEX(Data_Customers!$B$2:$B$602,MATCH(B2833,Data_Customers!$A$2:$A$602,0))</f>
        <v>Megan Baker</v>
      </c>
    </row>
    <row r="2834" customFormat="false" ht="15" hidden="false" customHeight="false" outlineLevel="0" collapsed="false">
      <c r="A2834" s="4" t="s">
        <v>3916</v>
      </c>
      <c r="B2834" s="4" t="s">
        <v>696</v>
      </c>
      <c r="C2834" s="9" t="n">
        <v>46161</v>
      </c>
      <c r="D2834" s="4" t="s">
        <v>79</v>
      </c>
      <c r="E2834" s="4" t="n">
        <v>7368.42</v>
      </c>
      <c r="F2834" s="4" t="str">
        <f aca="false">INDEX(Data_Customers!$C$2:$C$602,MATCH(B2834,Data_Customers!$A$2:$A$602,0))</f>
        <v>Retail</v>
      </c>
      <c r="G2834" s="4" t="str">
        <f aca="false">INDEX(Data_Customers!$B$2:$B$602,MATCH(B2834,Data_Customers!$A$2:$A$602,0))</f>
        <v>Megan Baker</v>
      </c>
    </row>
    <row r="2835" customFormat="false" ht="15" hidden="false" customHeight="false" outlineLevel="0" collapsed="false">
      <c r="A2835" s="4" t="s">
        <v>3917</v>
      </c>
      <c r="B2835" s="4" t="s">
        <v>698</v>
      </c>
      <c r="C2835" s="9" t="n">
        <v>46128</v>
      </c>
      <c r="D2835" s="4" t="s">
        <v>79</v>
      </c>
      <c r="E2835" s="4" t="n">
        <v>9033.52</v>
      </c>
      <c r="F2835" s="4" t="str">
        <f aca="false">INDEX(Data_Customers!$C$2:$C$602,MATCH(B2835,Data_Customers!$A$2:$A$602,0))</f>
        <v>Trade Account</v>
      </c>
      <c r="G2835" s="4" t="str">
        <f aca="false">INDEX(Data_Customers!$B$2:$B$602,MATCH(B2835,Data_Customers!$A$2:$A$602,0))</f>
        <v>Walker Property Services</v>
      </c>
    </row>
    <row r="2836" customFormat="false" ht="15" hidden="false" customHeight="false" outlineLevel="0" collapsed="false">
      <c r="A2836" s="4" t="s">
        <v>3918</v>
      </c>
      <c r="B2836" s="4" t="s">
        <v>698</v>
      </c>
      <c r="C2836" s="9" t="n">
        <v>45882</v>
      </c>
      <c r="D2836" s="4" t="s">
        <v>79</v>
      </c>
      <c r="E2836" s="4" t="n">
        <v>2311.15</v>
      </c>
      <c r="F2836" s="4" t="str">
        <f aca="false">INDEX(Data_Customers!$C$2:$C$602,MATCH(B2836,Data_Customers!$A$2:$A$602,0))</f>
        <v>Trade Account</v>
      </c>
      <c r="G2836" s="4" t="str">
        <f aca="false">INDEX(Data_Customers!$B$2:$B$602,MATCH(B2836,Data_Customers!$A$2:$A$602,0))</f>
        <v>Walker Property Services</v>
      </c>
    </row>
    <row r="2837" customFormat="false" ht="15" hidden="false" customHeight="false" outlineLevel="0" collapsed="false">
      <c r="A2837" s="4" t="s">
        <v>3919</v>
      </c>
      <c r="B2837" s="4" t="s">
        <v>698</v>
      </c>
      <c r="C2837" s="9" t="n">
        <v>45607</v>
      </c>
      <c r="D2837" s="4" t="s">
        <v>79</v>
      </c>
      <c r="E2837" s="4" t="n">
        <v>5926.5</v>
      </c>
      <c r="F2837" s="4" t="str">
        <f aca="false">INDEX(Data_Customers!$C$2:$C$602,MATCH(B2837,Data_Customers!$A$2:$A$602,0))</f>
        <v>Trade Account</v>
      </c>
      <c r="G2837" s="4" t="str">
        <f aca="false">INDEX(Data_Customers!$B$2:$B$602,MATCH(B2837,Data_Customers!$A$2:$A$602,0))</f>
        <v>Walker Property Services</v>
      </c>
    </row>
    <row r="2838" customFormat="false" ht="15" hidden="false" customHeight="false" outlineLevel="0" collapsed="false">
      <c r="A2838" s="4" t="s">
        <v>3920</v>
      </c>
      <c r="B2838" s="4" t="s">
        <v>698</v>
      </c>
      <c r="C2838" s="9" t="n">
        <v>45589</v>
      </c>
      <c r="D2838" s="4" t="s">
        <v>79</v>
      </c>
      <c r="E2838" s="4" t="n">
        <v>2631.8</v>
      </c>
      <c r="F2838" s="4" t="str">
        <f aca="false">INDEX(Data_Customers!$C$2:$C$602,MATCH(B2838,Data_Customers!$A$2:$A$602,0))</f>
        <v>Trade Account</v>
      </c>
      <c r="G2838" s="4" t="str">
        <f aca="false">INDEX(Data_Customers!$B$2:$B$602,MATCH(B2838,Data_Customers!$A$2:$A$602,0))</f>
        <v>Walker Property Services</v>
      </c>
    </row>
    <row r="2839" customFormat="false" ht="15" hidden="false" customHeight="false" outlineLevel="0" collapsed="false">
      <c r="A2839" s="4" t="s">
        <v>3921</v>
      </c>
      <c r="B2839" s="4" t="s">
        <v>698</v>
      </c>
      <c r="C2839" s="9" t="n">
        <v>45637</v>
      </c>
      <c r="D2839" s="4" t="s">
        <v>79</v>
      </c>
      <c r="E2839" s="4" t="n">
        <v>1472.4</v>
      </c>
      <c r="F2839" s="4" t="str">
        <f aca="false">INDEX(Data_Customers!$C$2:$C$602,MATCH(B2839,Data_Customers!$A$2:$A$602,0))</f>
        <v>Trade Account</v>
      </c>
      <c r="G2839" s="4" t="str">
        <f aca="false">INDEX(Data_Customers!$B$2:$B$602,MATCH(B2839,Data_Customers!$A$2:$A$602,0))</f>
        <v>Walker Property Services</v>
      </c>
    </row>
    <row r="2840" customFormat="false" ht="15" hidden="false" customHeight="false" outlineLevel="0" collapsed="false">
      <c r="A2840" s="4" t="s">
        <v>3922</v>
      </c>
      <c r="B2840" s="4" t="s">
        <v>698</v>
      </c>
      <c r="C2840" s="9" t="n">
        <v>45746</v>
      </c>
      <c r="D2840" s="4" t="s">
        <v>79</v>
      </c>
      <c r="E2840" s="4" t="n">
        <v>4630.06</v>
      </c>
      <c r="F2840" s="4" t="str">
        <f aca="false">INDEX(Data_Customers!$C$2:$C$602,MATCH(B2840,Data_Customers!$A$2:$A$602,0))</f>
        <v>Trade Account</v>
      </c>
      <c r="G2840" s="4" t="str">
        <f aca="false">INDEX(Data_Customers!$B$2:$B$602,MATCH(B2840,Data_Customers!$A$2:$A$602,0))</f>
        <v>Walker Property Services</v>
      </c>
    </row>
    <row r="2841" customFormat="false" ht="15" hidden="false" customHeight="false" outlineLevel="0" collapsed="false">
      <c r="A2841" s="4" t="s">
        <v>3923</v>
      </c>
      <c r="B2841" s="4" t="s">
        <v>698</v>
      </c>
      <c r="C2841" s="9" t="n">
        <v>45319</v>
      </c>
      <c r="D2841" s="4" t="s">
        <v>79</v>
      </c>
      <c r="E2841" s="4" t="n">
        <v>7522.82</v>
      </c>
      <c r="F2841" s="4" t="str">
        <f aca="false">INDEX(Data_Customers!$C$2:$C$602,MATCH(B2841,Data_Customers!$A$2:$A$602,0))</f>
        <v>Trade Account</v>
      </c>
      <c r="G2841" s="4" t="str">
        <f aca="false">INDEX(Data_Customers!$B$2:$B$602,MATCH(B2841,Data_Customers!$A$2:$A$602,0))</f>
        <v>Walker Property Services</v>
      </c>
    </row>
    <row r="2842" customFormat="false" ht="15" hidden="false" customHeight="false" outlineLevel="0" collapsed="false">
      <c r="A2842" s="4" t="s">
        <v>3924</v>
      </c>
      <c r="B2842" s="4" t="s">
        <v>699</v>
      </c>
      <c r="C2842" s="9" t="n">
        <v>46044</v>
      </c>
      <c r="D2842" s="4" t="s">
        <v>110</v>
      </c>
      <c r="E2842" s="4" t="n">
        <v>6956.51</v>
      </c>
      <c r="F2842" s="4" t="str">
        <f aca="false">INDEX(Data_Customers!$C$2:$C$602,MATCH(B2842,Data_Customers!$A$2:$A$602,0))</f>
        <v>Contractor</v>
      </c>
      <c r="G2842" s="4" t="str">
        <f aca="false">INDEX(Data_Customers!$B$2:$B$602,MATCH(B2842,Data_Customers!$A$2:$A$602,0))</f>
        <v>Brown Construction</v>
      </c>
    </row>
    <row r="2843" customFormat="false" ht="15" hidden="false" customHeight="false" outlineLevel="0" collapsed="false">
      <c r="A2843" s="4" t="s">
        <v>3925</v>
      </c>
      <c r="B2843" s="4" t="s">
        <v>699</v>
      </c>
      <c r="C2843" s="9" t="n">
        <v>45949</v>
      </c>
      <c r="D2843" s="4" t="s">
        <v>110</v>
      </c>
      <c r="E2843" s="4" t="n">
        <v>5257.45</v>
      </c>
      <c r="F2843" s="4" t="str">
        <f aca="false">INDEX(Data_Customers!$C$2:$C$602,MATCH(B2843,Data_Customers!$A$2:$A$602,0))</f>
        <v>Contractor</v>
      </c>
      <c r="G2843" s="4" t="str">
        <f aca="false">INDEX(Data_Customers!$B$2:$B$602,MATCH(B2843,Data_Customers!$A$2:$A$602,0))</f>
        <v>Brown Construction</v>
      </c>
    </row>
    <row r="2844" customFormat="false" ht="15" hidden="false" customHeight="false" outlineLevel="0" collapsed="false">
      <c r="A2844" s="4" t="s">
        <v>3926</v>
      </c>
      <c r="B2844" s="4" t="s">
        <v>701</v>
      </c>
      <c r="C2844" s="9" t="n">
        <v>45984</v>
      </c>
      <c r="D2844" s="4" t="s">
        <v>94</v>
      </c>
      <c r="E2844" s="4" t="n">
        <v>9021.22</v>
      </c>
      <c r="F2844" s="4" t="str">
        <f aca="false">INDEX(Data_Customers!$C$2:$C$602,MATCH(B2844,Data_Customers!$A$2:$A$602,0))</f>
        <v>Retail</v>
      </c>
      <c r="G2844" s="4" t="str">
        <f aca="false">INDEX(Data_Customers!$B$2:$B$602,MATCH(B2844,Data_Customers!$A$2:$A$602,0))</f>
        <v>Liam Wright</v>
      </c>
    </row>
    <row r="2845" customFormat="false" ht="15" hidden="false" customHeight="false" outlineLevel="0" collapsed="false">
      <c r="A2845" s="4" t="s">
        <v>3927</v>
      </c>
      <c r="B2845" s="4" t="s">
        <v>701</v>
      </c>
      <c r="C2845" s="9" t="n">
        <v>45988</v>
      </c>
      <c r="D2845" s="4" t="s">
        <v>94</v>
      </c>
      <c r="E2845" s="4" t="n">
        <v>4690.94</v>
      </c>
      <c r="F2845" s="4" t="str">
        <f aca="false">INDEX(Data_Customers!$C$2:$C$602,MATCH(B2845,Data_Customers!$A$2:$A$602,0))</f>
        <v>Retail</v>
      </c>
      <c r="G2845" s="4" t="str">
        <f aca="false">INDEX(Data_Customers!$B$2:$B$602,MATCH(B2845,Data_Customers!$A$2:$A$602,0))</f>
        <v>Liam Wright</v>
      </c>
    </row>
    <row r="2846" customFormat="false" ht="15" hidden="false" customHeight="false" outlineLevel="0" collapsed="false">
      <c r="A2846" s="4" t="s">
        <v>3928</v>
      </c>
      <c r="B2846" s="4" t="s">
        <v>702</v>
      </c>
      <c r="C2846" s="9" t="n">
        <v>46160</v>
      </c>
      <c r="D2846" s="4" t="s">
        <v>103</v>
      </c>
      <c r="E2846" s="4" t="n">
        <v>2303.2</v>
      </c>
      <c r="F2846" s="4" t="str">
        <f aca="false">INDEX(Data_Customers!$C$2:$C$602,MATCH(B2846,Data_Customers!$A$2:$A$602,0))</f>
        <v>Retail</v>
      </c>
      <c r="G2846" s="4" t="str">
        <f aca="false">INDEX(Data_Customers!$B$2:$B$602,MATCH(B2846,Data_Customers!$A$2:$A$602,0))</f>
        <v>Chloe Hughes</v>
      </c>
    </row>
    <row r="2847" customFormat="false" ht="15" hidden="false" customHeight="false" outlineLevel="0" collapsed="false">
      <c r="A2847" s="4" t="s">
        <v>3929</v>
      </c>
      <c r="B2847" s="4" t="s">
        <v>702</v>
      </c>
      <c r="C2847" s="9" t="n">
        <v>45876</v>
      </c>
      <c r="D2847" s="4" t="s">
        <v>103</v>
      </c>
      <c r="E2847" s="4" t="n">
        <v>1613.24</v>
      </c>
      <c r="F2847" s="4" t="str">
        <f aca="false">INDEX(Data_Customers!$C$2:$C$602,MATCH(B2847,Data_Customers!$A$2:$A$602,0))</f>
        <v>Retail</v>
      </c>
      <c r="G2847" s="4" t="str">
        <f aca="false">INDEX(Data_Customers!$B$2:$B$602,MATCH(B2847,Data_Customers!$A$2:$A$602,0))</f>
        <v>Chloe Hughes</v>
      </c>
    </row>
    <row r="2848" customFormat="false" ht="15" hidden="false" customHeight="false" outlineLevel="0" collapsed="false">
      <c r="A2848" s="4" t="s">
        <v>3930</v>
      </c>
      <c r="B2848" s="4" t="s">
        <v>702</v>
      </c>
      <c r="C2848" s="9" t="n">
        <v>45352</v>
      </c>
      <c r="D2848" s="4" t="s">
        <v>103</v>
      </c>
      <c r="E2848" s="4" t="n">
        <v>5590.34</v>
      </c>
      <c r="F2848" s="4" t="str">
        <f aca="false">INDEX(Data_Customers!$C$2:$C$602,MATCH(B2848,Data_Customers!$A$2:$A$602,0))</f>
        <v>Retail</v>
      </c>
      <c r="G2848" s="4" t="str">
        <f aca="false">INDEX(Data_Customers!$B$2:$B$602,MATCH(B2848,Data_Customers!$A$2:$A$602,0))</f>
        <v>Chloe Hughes</v>
      </c>
    </row>
    <row r="2849" customFormat="false" ht="15" hidden="false" customHeight="false" outlineLevel="0" collapsed="false">
      <c r="A2849" s="4" t="s">
        <v>3931</v>
      </c>
      <c r="B2849" s="4" t="s">
        <v>704</v>
      </c>
      <c r="C2849" s="9" t="n">
        <v>45387</v>
      </c>
      <c r="D2849" s="4" t="s">
        <v>103</v>
      </c>
      <c r="E2849" s="4" t="n">
        <v>292.89</v>
      </c>
      <c r="F2849" s="4" t="str">
        <f aca="false">INDEX(Data_Customers!$C$2:$C$602,MATCH(B2849,Data_Customers!$A$2:$A$602,0))</f>
        <v>Housebuilder</v>
      </c>
      <c r="G2849" s="4" t="str">
        <f aca="false">INDEX(Data_Customers!$B$2:$B$602,MATCH(B2849,Data_Customers!$A$2:$A$602,0))</f>
        <v>Patel Construction</v>
      </c>
    </row>
    <row r="2850" customFormat="false" ht="15" hidden="false" customHeight="false" outlineLevel="0" collapsed="false">
      <c r="A2850" s="4" t="s">
        <v>3932</v>
      </c>
      <c r="B2850" s="4" t="s">
        <v>705</v>
      </c>
      <c r="C2850" s="9" t="n">
        <v>46121</v>
      </c>
      <c r="D2850" s="4" t="s">
        <v>75</v>
      </c>
      <c r="E2850" s="4" t="n">
        <v>9326.01</v>
      </c>
      <c r="F2850" s="4" t="str">
        <f aca="false">INDEX(Data_Customers!$C$2:$C$602,MATCH(B2850,Data_Customers!$A$2:$A$602,0))</f>
        <v>Trade Account</v>
      </c>
      <c r="G2850" s="4" t="str">
        <f aca="false">INDEX(Data_Customers!$B$2:$B$602,MATCH(B2850,Data_Customers!$A$2:$A$602,0))</f>
        <v>Khan Construction</v>
      </c>
    </row>
    <row r="2851" customFormat="false" ht="15" hidden="false" customHeight="false" outlineLevel="0" collapsed="false">
      <c r="A2851" s="4" t="s">
        <v>3933</v>
      </c>
      <c r="B2851" s="4" t="s">
        <v>705</v>
      </c>
      <c r="C2851" s="9" t="n">
        <v>45794</v>
      </c>
      <c r="D2851" s="4" t="s">
        <v>75</v>
      </c>
      <c r="E2851" s="4" t="n">
        <v>563.6</v>
      </c>
      <c r="F2851" s="4" t="str">
        <f aca="false">INDEX(Data_Customers!$C$2:$C$602,MATCH(B2851,Data_Customers!$A$2:$A$602,0))</f>
        <v>Trade Account</v>
      </c>
      <c r="G2851" s="4" t="str">
        <f aca="false">INDEX(Data_Customers!$B$2:$B$602,MATCH(B2851,Data_Customers!$A$2:$A$602,0))</f>
        <v>Khan Construction</v>
      </c>
    </row>
    <row r="2852" customFormat="false" ht="15" hidden="false" customHeight="false" outlineLevel="0" collapsed="false">
      <c r="A2852" s="4" t="s">
        <v>3934</v>
      </c>
      <c r="B2852" s="4" t="s">
        <v>705</v>
      </c>
      <c r="C2852" s="9" t="n">
        <v>45720</v>
      </c>
      <c r="D2852" s="4" t="s">
        <v>75</v>
      </c>
      <c r="E2852" s="4" t="n">
        <v>3639.12</v>
      </c>
      <c r="F2852" s="4" t="str">
        <f aca="false">INDEX(Data_Customers!$C$2:$C$602,MATCH(B2852,Data_Customers!$A$2:$A$602,0))</f>
        <v>Trade Account</v>
      </c>
      <c r="G2852" s="4" t="str">
        <f aca="false">INDEX(Data_Customers!$B$2:$B$602,MATCH(B2852,Data_Customers!$A$2:$A$602,0))</f>
        <v>Khan Construction</v>
      </c>
    </row>
    <row r="2853" customFormat="false" ht="15" hidden="false" customHeight="false" outlineLevel="0" collapsed="false">
      <c r="A2853" s="4" t="s">
        <v>3935</v>
      </c>
      <c r="B2853" s="4" t="s">
        <v>705</v>
      </c>
      <c r="C2853" s="9" t="n">
        <v>45384</v>
      </c>
      <c r="D2853" s="4" t="s">
        <v>75</v>
      </c>
      <c r="E2853" s="4" t="n">
        <v>6757.56</v>
      </c>
      <c r="F2853" s="4" t="str">
        <f aca="false">INDEX(Data_Customers!$C$2:$C$602,MATCH(B2853,Data_Customers!$A$2:$A$602,0))</f>
        <v>Trade Account</v>
      </c>
      <c r="G2853" s="4" t="str">
        <f aca="false">INDEX(Data_Customers!$B$2:$B$602,MATCH(B2853,Data_Customers!$A$2:$A$602,0))</f>
        <v>Khan Construction</v>
      </c>
    </row>
    <row r="2854" customFormat="false" ht="15" hidden="false" customHeight="false" outlineLevel="0" collapsed="false">
      <c r="A2854" s="4" t="s">
        <v>3936</v>
      </c>
      <c r="B2854" s="4" t="s">
        <v>705</v>
      </c>
      <c r="C2854" s="9" t="n">
        <v>45467</v>
      </c>
      <c r="D2854" s="4" t="s">
        <v>75</v>
      </c>
      <c r="E2854" s="4" t="n">
        <v>4565.06</v>
      </c>
      <c r="F2854" s="4" t="str">
        <f aca="false">INDEX(Data_Customers!$C$2:$C$602,MATCH(B2854,Data_Customers!$A$2:$A$602,0))</f>
        <v>Trade Account</v>
      </c>
      <c r="G2854" s="4" t="str">
        <f aca="false">INDEX(Data_Customers!$B$2:$B$602,MATCH(B2854,Data_Customers!$A$2:$A$602,0))</f>
        <v>Khan Construction</v>
      </c>
    </row>
    <row r="2855" customFormat="false" ht="15" hidden="false" customHeight="false" outlineLevel="0" collapsed="false">
      <c r="A2855" s="4" t="s">
        <v>3937</v>
      </c>
      <c r="B2855" s="4" t="s">
        <v>705</v>
      </c>
      <c r="C2855" s="9" t="n">
        <v>46197</v>
      </c>
      <c r="D2855" s="4" t="s">
        <v>75</v>
      </c>
      <c r="E2855" s="4" t="n">
        <v>1414.48</v>
      </c>
      <c r="F2855" s="4" t="str">
        <f aca="false">INDEX(Data_Customers!$C$2:$C$602,MATCH(B2855,Data_Customers!$A$2:$A$602,0))</f>
        <v>Trade Account</v>
      </c>
      <c r="G2855" s="4" t="str">
        <f aca="false">INDEX(Data_Customers!$B$2:$B$602,MATCH(B2855,Data_Customers!$A$2:$A$602,0))</f>
        <v>Khan Construction</v>
      </c>
    </row>
    <row r="2856" customFormat="false" ht="15" hidden="false" customHeight="false" outlineLevel="0" collapsed="false">
      <c r="A2856" s="4" t="s">
        <v>3938</v>
      </c>
      <c r="B2856" s="4" t="s">
        <v>707</v>
      </c>
      <c r="C2856" s="9" t="n">
        <v>45581</v>
      </c>
      <c r="D2856" s="4" t="s">
        <v>75</v>
      </c>
      <c r="E2856" s="4" t="n">
        <v>9113.16</v>
      </c>
      <c r="F2856" s="4" t="str">
        <f aca="false">INDEX(Data_Customers!$C$2:$C$602,MATCH(B2856,Data_Customers!$A$2:$A$602,0))</f>
        <v>Trade Account</v>
      </c>
      <c r="G2856" s="4" t="str">
        <f aca="false">INDEX(Data_Customers!$B$2:$B$602,MATCH(B2856,Data_Customers!$A$2:$A$602,0))</f>
        <v>Ward Builders Ltd</v>
      </c>
    </row>
    <row r="2857" customFormat="false" ht="15" hidden="false" customHeight="false" outlineLevel="0" collapsed="false">
      <c r="A2857" s="4" t="s">
        <v>3939</v>
      </c>
      <c r="B2857" s="4" t="s">
        <v>708</v>
      </c>
      <c r="C2857" s="9" t="n">
        <v>45570</v>
      </c>
      <c r="D2857" s="4" t="s">
        <v>85</v>
      </c>
      <c r="E2857" s="4" t="n">
        <v>2803.73</v>
      </c>
      <c r="F2857" s="4" t="str">
        <f aca="false">INDEX(Data_Customers!$C$2:$C$602,MATCH(B2857,Data_Customers!$A$2:$A$602,0))</f>
        <v>Contractor</v>
      </c>
      <c r="G2857" s="4" t="str">
        <f aca="false">INDEX(Data_Customers!$B$2:$B$602,MATCH(B2857,Data_Customers!$A$2:$A$602,0))</f>
        <v>Walker Builders Ltd</v>
      </c>
    </row>
    <row r="2858" customFormat="false" ht="15" hidden="false" customHeight="false" outlineLevel="0" collapsed="false">
      <c r="A2858" s="4" t="s">
        <v>3940</v>
      </c>
      <c r="B2858" s="4" t="s">
        <v>708</v>
      </c>
      <c r="C2858" s="9" t="n">
        <v>45966</v>
      </c>
      <c r="D2858" s="4" t="s">
        <v>85</v>
      </c>
      <c r="E2858" s="4" t="n">
        <v>1771.21</v>
      </c>
      <c r="F2858" s="4" t="str">
        <f aca="false">INDEX(Data_Customers!$C$2:$C$602,MATCH(B2858,Data_Customers!$A$2:$A$602,0))</f>
        <v>Contractor</v>
      </c>
      <c r="G2858" s="4" t="str">
        <f aca="false">INDEX(Data_Customers!$B$2:$B$602,MATCH(B2858,Data_Customers!$A$2:$A$602,0))</f>
        <v>Walker Builders Ltd</v>
      </c>
    </row>
    <row r="2859" customFormat="false" ht="15" hidden="false" customHeight="false" outlineLevel="0" collapsed="false">
      <c r="A2859" s="4" t="s">
        <v>3941</v>
      </c>
      <c r="B2859" s="4" t="s">
        <v>708</v>
      </c>
      <c r="C2859" s="9" t="n">
        <v>45769</v>
      </c>
      <c r="D2859" s="4" t="s">
        <v>85</v>
      </c>
      <c r="E2859" s="4" t="n">
        <v>7838.94</v>
      </c>
      <c r="F2859" s="4" t="str">
        <f aca="false">INDEX(Data_Customers!$C$2:$C$602,MATCH(B2859,Data_Customers!$A$2:$A$602,0))</f>
        <v>Contractor</v>
      </c>
      <c r="G2859" s="4" t="str">
        <f aca="false">INDEX(Data_Customers!$B$2:$B$602,MATCH(B2859,Data_Customers!$A$2:$A$602,0))</f>
        <v>Walker Builders Ltd</v>
      </c>
    </row>
    <row r="2860" customFormat="false" ht="15" hidden="false" customHeight="false" outlineLevel="0" collapsed="false">
      <c r="A2860" s="4" t="s">
        <v>3942</v>
      </c>
      <c r="B2860" s="4" t="s">
        <v>708</v>
      </c>
      <c r="C2860" s="9" t="n">
        <v>45986</v>
      </c>
      <c r="D2860" s="4" t="s">
        <v>85</v>
      </c>
      <c r="E2860" s="4" t="n">
        <v>1694.05</v>
      </c>
      <c r="F2860" s="4" t="str">
        <f aca="false">INDEX(Data_Customers!$C$2:$C$602,MATCH(B2860,Data_Customers!$A$2:$A$602,0))</f>
        <v>Contractor</v>
      </c>
      <c r="G2860" s="4" t="str">
        <f aca="false">INDEX(Data_Customers!$B$2:$B$602,MATCH(B2860,Data_Customers!$A$2:$A$602,0))</f>
        <v>Walker Builders Ltd</v>
      </c>
    </row>
    <row r="2861" customFormat="false" ht="15" hidden="false" customHeight="false" outlineLevel="0" collapsed="false">
      <c r="A2861" s="4" t="s">
        <v>3943</v>
      </c>
      <c r="B2861" s="4" t="s">
        <v>708</v>
      </c>
      <c r="C2861" s="9" t="n">
        <v>45885</v>
      </c>
      <c r="D2861" s="4" t="s">
        <v>85</v>
      </c>
      <c r="E2861" s="4" t="n">
        <v>638.95</v>
      </c>
      <c r="F2861" s="4" t="str">
        <f aca="false">INDEX(Data_Customers!$C$2:$C$602,MATCH(B2861,Data_Customers!$A$2:$A$602,0))</f>
        <v>Contractor</v>
      </c>
      <c r="G2861" s="4" t="str">
        <f aca="false">INDEX(Data_Customers!$B$2:$B$602,MATCH(B2861,Data_Customers!$A$2:$A$602,0))</f>
        <v>Walker Builders Ltd</v>
      </c>
    </row>
    <row r="2862" customFormat="false" ht="15" hidden="false" customHeight="false" outlineLevel="0" collapsed="false">
      <c r="A2862" s="4" t="s">
        <v>3944</v>
      </c>
      <c r="B2862" s="4" t="s">
        <v>708</v>
      </c>
      <c r="C2862" s="9" t="n">
        <v>45958</v>
      </c>
      <c r="D2862" s="4" t="s">
        <v>85</v>
      </c>
      <c r="E2862" s="4" t="n">
        <v>3530.85</v>
      </c>
      <c r="F2862" s="4" t="str">
        <f aca="false">INDEX(Data_Customers!$C$2:$C$602,MATCH(B2862,Data_Customers!$A$2:$A$602,0))</f>
        <v>Contractor</v>
      </c>
      <c r="G2862" s="4" t="str">
        <f aca="false">INDEX(Data_Customers!$B$2:$B$602,MATCH(B2862,Data_Customers!$A$2:$A$602,0))</f>
        <v>Walker Builders Ltd</v>
      </c>
    </row>
    <row r="2863" customFormat="false" ht="15" hidden="false" customHeight="false" outlineLevel="0" collapsed="false">
      <c r="A2863" s="4" t="s">
        <v>3945</v>
      </c>
      <c r="B2863" s="4" t="s">
        <v>708</v>
      </c>
      <c r="C2863" s="9" t="n">
        <v>45628</v>
      </c>
      <c r="D2863" s="4" t="s">
        <v>85</v>
      </c>
      <c r="E2863" s="4" t="n">
        <v>2057.1</v>
      </c>
      <c r="F2863" s="4" t="str">
        <f aca="false">INDEX(Data_Customers!$C$2:$C$602,MATCH(B2863,Data_Customers!$A$2:$A$602,0))</f>
        <v>Contractor</v>
      </c>
      <c r="G2863" s="4" t="str">
        <f aca="false">INDEX(Data_Customers!$B$2:$B$602,MATCH(B2863,Data_Customers!$A$2:$A$602,0))</f>
        <v>Walker Builders Ltd</v>
      </c>
    </row>
    <row r="2864" customFormat="false" ht="15" hidden="false" customHeight="false" outlineLevel="0" collapsed="false">
      <c r="A2864" s="4" t="s">
        <v>3946</v>
      </c>
      <c r="B2864" s="4" t="s">
        <v>708</v>
      </c>
      <c r="C2864" s="9" t="n">
        <v>46085</v>
      </c>
      <c r="D2864" s="4" t="s">
        <v>85</v>
      </c>
      <c r="E2864" s="4" t="n">
        <v>786.4</v>
      </c>
      <c r="F2864" s="4" t="str">
        <f aca="false">INDEX(Data_Customers!$C$2:$C$602,MATCH(B2864,Data_Customers!$A$2:$A$602,0))</f>
        <v>Contractor</v>
      </c>
      <c r="G2864" s="4" t="str">
        <f aca="false">INDEX(Data_Customers!$B$2:$B$602,MATCH(B2864,Data_Customers!$A$2:$A$602,0))</f>
        <v>Walker Builders Ltd</v>
      </c>
    </row>
    <row r="2865" customFormat="false" ht="15" hidden="false" customHeight="false" outlineLevel="0" collapsed="false">
      <c r="A2865" s="4" t="s">
        <v>3947</v>
      </c>
      <c r="B2865" s="4" t="s">
        <v>708</v>
      </c>
      <c r="C2865" s="9" t="n">
        <v>45347</v>
      </c>
      <c r="D2865" s="4" t="s">
        <v>85</v>
      </c>
      <c r="E2865" s="4" t="n">
        <v>7073.3</v>
      </c>
      <c r="F2865" s="4" t="str">
        <f aca="false">INDEX(Data_Customers!$C$2:$C$602,MATCH(B2865,Data_Customers!$A$2:$A$602,0))</f>
        <v>Contractor</v>
      </c>
      <c r="G2865" s="4" t="str">
        <f aca="false">INDEX(Data_Customers!$B$2:$B$602,MATCH(B2865,Data_Customers!$A$2:$A$602,0))</f>
        <v>Walker Builders Ltd</v>
      </c>
    </row>
    <row r="2866" customFormat="false" ht="15" hidden="false" customHeight="false" outlineLevel="0" collapsed="false">
      <c r="A2866" s="4" t="s">
        <v>3948</v>
      </c>
      <c r="B2866" s="4" t="s">
        <v>708</v>
      </c>
      <c r="C2866" s="9" t="n">
        <v>45936</v>
      </c>
      <c r="D2866" s="4" t="s">
        <v>85</v>
      </c>
      <c r="E2866" s="4" t="n">
        <v>8418.49</v>
      </c>
      <c r="F2866" s="4" t="str">
        <f aca="false">INDEX(Data_Customers!$C$2:$C$602,MATCH(B2866,Data_Customers!$A$2:$A$602,0))</f>
        <v>Contractor</v>
      </c>
      <c r="G2866" s="4" t="str">
        <f aca="false">INDEX(Data_Customers!$B$2:$B$602,MATCH(B2866,Data_Customers!$A$2:$A$602,0))</f>
        <v>Walker Builders Ltd</v>
      </c>
    </row>
    <row r="2867" customFormat="false" ht="15" hidden="false" customHeight="false" outlineLevel="0" collapsed="false">
      <c r="A2867" s="4" t="s">
        <v>3949</v>
      </c>
      <c r="B2867" s="4" t="s">
        <v>708</v>
      </c>
      <c r="C2867" s="9" t="n">
        <v>45833</v>
      </c>
      <c r="D2867" s="4" t="s">
        <v>85</v>
      </c>
      <c r="E2867" s="4" t="n">
        <v>3718.92</v>
      </c>
      <c r="F2867" s="4" t="str">
        <f aca="false">INDEX(Data_Customers!$C$2:$C$602,MATCH(B2867,Data_Customers!$A$2:$A$602,0))</f>
        <v>Contractor</v>
      </c>
      <c r="G2867" s="4" t="str">
        <f aca="false">INDEX(Data_Customers!$B$2:$B$602,MATCH(B2867,Data_Customers!$A$2:$A$602,0))</f>
        <v>Walker Builders Ltd</v>
      </c>
    </row>
    <row r="2868" customFormat="false" ht="15" hidden="false" customHeight="false" outlineLevel="0" collapsed="false">
      <c r="A2868" s="4" t="s">
        <v>3950</v>
      </c>
      <c r="B2868" s="4" t="s">
        <v>709</v>
      </c>
      <c r="C2868" s="9" t="n">
        <v>46062</v>
      </c>
      <c r="D2868" s="4" t="s">
        <v>103</v>
      </c>
      <c r="E2868" s="4" t="n">
        <v>176.81</v>
      </c>
      <c r="F2868" s="4" t="str">
        <f aca="false">INDEX(Data_Customers!$C$2:$C$602,MATCH(B2868,Data_Customers!$A$2:$A$602,0))</f>
        <v>Retail</v>
      </c>
      <c r="G2868" s="4" t="str">
        <f aca="false">INDEX(Data_Customers!$B$2:$B$602,MATCH(B2868,Data_Customers!$A$2:$A$602,0))</f>
        <v>Sarah Khan</v>
      </c>
    </row>
    <row r="2869" customFormat="false" ht="15" hidden="false" customHeight="false" outlineLevel="0" collapsed="false">
      <c r="A2869" s="4" t="s">
        <v>3951</v>
      </c>
      <c r="B2869" s="4" t="s">
        <v>709</v>
      </c>
      <c r="C2869" s="9" t="n">
        <v>45760</v>
      </c>
      <c r="D2869" s="4" t="s">
        <v>103</v>
      </c>
      <c r="E2869" s="4" t="n">
        <v>4871.29</v>
      </c>
      <c r="F2869" s="4" t="str">
        <f aca="false">INDEX(Data_Customers!$C$2:$C$602,MATCH(B2869,Data_Customers!$A$2:$A$602,0))</f>
        <v>Retail</v>
      </c>
      <c r="G2869" s="4" t="str">
        <f aca="false">INDEX(Data_Customers!$B$2:$B$602,MATCH(B2869,Data_Customers!$A$2:$A$602,0))</f>
        <v>Sarah Khan</v>
      </c>
    </row>
    <row r="2870" customFormat="false" ht="15" hidden="false" customHeight="false" outlineLevel="0" collapsed="false">
      <c r="A2870" s="4" t="s">
        <v>3952</v>
      </c>
      <c r="B2870" s="4" t="s">
        <v>709</v>
      </c>
      <c r="C2870" s="9" t="n">
        <v>45870</v>
      </c>
      <c r="D2870" s="4" t="s">
        <v>103</v>
      </c>
      <c r="E2870" s="4" t="n">
        <v>2573.52</v>
      </c>
      <c r="F2870" s="4" t="str">
        <f aca="false">INDEX(Data_Customers!$C$2:$C$602,MATCH(B2870,Data_Customers!$A$2:$A$602,0))</f>
        <v>Retail</v>
      </c>
      <c r="G2870" s="4" t="str">
        <f aca="false">INDEX(Data_Customers!$B$2:$B$602,MATCH(B2870,Data_Customers!$A$2:$A$602,0))</f>
        <v>Sarah Khan</v>
      </c>
    </row>
    <row r="2871" customFormat="false" ht="15" hidden="false" customHeight="false" outlineLevel="0" collapsed="false">
      <c r="A2871" s="4" t="s">
        <v>3953</v>
      </c>
      <c r="B2871" s="4" t="s">
        <v>709</v>
      </c>
      <c r="C2871" s="9" t="n">
        <v>45369</v>
      </c>
      <c r="D2871" s="4" t="s">
        <v>103</v>
      </c>
      <c r="E2871" s="4" t="n">
        <v>7175.61</v>
      </c>
      <c r="F2871" s="4" t="str">
        <f aca="false">INDEX(Data_Customers!$C$2:$C$602,MATCH(B2871,Data_Customers!$A$2:$A$602,0))</f>
        <v>Retail</v>
      </c>
      <c r="G2871" s="4" t="str">
        <f aca="false">INDEX(Data_Customers!$B$2:$B$602,MATCH(B2871,Data_Customers!$A$2:$A$602,0))</f>
        <v>Sarah Khan</v>
      </c>
    </row>
    <row r="2872" customFormat="false" ht="15" hidden="false" customHeight="false" outlineLevel="0" collapsed="false">
      <c r="A2872" s="4" t="s">
        <v>3954</v>
      </c>
      <c r="B2872" s="4" t="s">
        <v>709</v>
      </c>
      <c r="C2872" s="9" t="n">
        <v>46171</v>
      </c>
      <c r="D2872" s="4" t="s">
        <v>103</v>
      </c>
      <c r="E2872" s="4" t="n">
        <v>1180.16</v>
      </c>
      <c r="F2872" s="4" t="str">
        <f aca="false">INDEX(Data_Customers!$C$2:$C$602,MATCH(B2872,Data_Customers!$A$2:$A$602,0))</f>
        <v>Retail</v>
      </c>
      <c r="G2872" s="4" t="str">
        <f aca="false">INDEX(Data_Customers!$B$2:$B$602,MATCH(B2872,Data_Customers!$A$2:$A$602,0))</f>
        <v>Sarah Khan</v>
      </c>
    </row>
    <row r="2873" customFormat="false" ht="15" hidden="false" customHeight="false" outlineLevel="0" collapsed="false">
      <c r="A2873" s="4" t="s">
        <v>3955</v>
      </c>
      <c r="B2873" s="4" t="s">
        <v>709</v>
      </c>
      <c r="C2873" s="9" t="n">
        <v>45707</v>
      </c>
      <c r="D2873" s="4" t="s">
        <v>103</v>
      </c>
      <c r="E2873" s="4" t="n">
        <v>4075.75</v>
      </c>
      <c r="F2873" s="4" t="str">
        <f aca="false">INDEX(Data_Customers!$C$2:$C$602,MATCH(B2873,Data_Customers!$A$2:$A$602,0))</f>
        <v>Retail</v>
      </c>
      <c r="G2873" s="4" t="str">
        <f aca="false">INDEX(Data_Customers!$B$2:$B$602,MATCH(B2873,Data_Customers!$A$2:$A$602,0))</f>
        <v>Sarah Khan</v>
      </c>
    </row>
    <row r="2874" customFormat="false" ht="15" hidden="false" customHeight="false" outlineLevel="0" collapsed="false">
      <c r="A2874" s="4" t="s">
        <v>3956</v>
      </c>
      <c r="B2874" s="4" t="s">
        <v>709</v>
      </c>
      <c r="C2874" s="9" t="n">
        <v>45931</v>
      </c>
      <c r="D2874" s="4" t="s">
        <v>103</v>
      </c>
      <c r="E2874" s="4" t="n">
        <v>485.5</v>
      </c>
      <c r="F2874" s="4" t="str">
        <f aca="false">INDEX(Data_Customers!$C$2:$C$602,MATCH(B2874,Data_Customers!$A$2:$A$602,0))</f>
        <v>Retail</v>
      </c>
      <c r="G2874" s="4" t="str">
        <f aca="false">INDEX(Data_Customers!$B$2:$B$602,MATCH(B2874,Data_Customers!$A$2:$A$602,0))</f>
        <v>Sarah Khan</v>
      </c>
    </row>
    <row r="2875" customFormat="false" ht="15" hidden="false" customHeight="false" outlineLevel="0" collapsed="false">
      <c r="A2875" s="4" t="s">
        <v>3957</v>
      </c>
      <c r="B2875" s="4" t="s">
        <v>709</v>
      </c>
      <c r="C2875" s="9" t="n">
        <v>45942</v>
      </c>
      <c r="D2875" s="4" t="s">
        <v>103</v>
      </c>
      <c r="E2875" s="4" t="n">
        <v>2133.96</v>
      </c>
      <c r="F2875" s="4" t="str">
        <f aca="false">INDEX(Data_Customers!$C$2:$C$602,MATCH(B2875,Data_Customers!$A$2:$A$602,0))</f>
        <v>Retail</v>
      </c>
      <c r="G2875" s="4" t="str">
        <f aca="false">INDEX(Data_Customers!$B$2:$B$602,MATCH(B2875,Data_Customers!$A$2:$A$602,0))</f>
        <v>Sarah Khan</v>
      </c>
    </row>
    <row r="2876" customFormat="false" ht="15" hidden="false" customHeight="false" outlineLevel="0" collapsed="false">
      <c r="A2876" s="4" t="s">
        <v>3958</v>
      </c>
      <c r="B2876" s="4" t="s">
        <v>709</v>
      </c>
      <c r="C2876" s="9" t="n">
        <v>45579</v>
      </c>
      <c r="D2876" s="4" t="s">
        <v>103</v>
      </c>
      <c r="E2876" s="4" t="n">
        <v>5296.39</v>
      </c>
      <c r="F2876" s="4" t="str">
        <f aca="false">INDEX(Data_Customers!$C$2:$C$602,MATCH(B2876,Data_Customers!$A$2:$A$602,0))</f>
        <v>Retail</v>
      </c>
      <c r="G2876" s="4" t="str">
        <f aca="false">INDEX(Data_Customers!$B$2:$B$602,MATCH(B2876,Data_Customers!$A$2:$A$602,0))</f>
        <v>Sarah Khan</v>
      </c>
    </row>
    <row r="2877" customFormat="false" ht="15" hidden="false" customHeight="false" outlineLevel="0" collapsed="false">
      <c r="A2877" s="4" t="s">
        <v>3959</v>
      </c>
      <c r="B2877" s="4" t="s">
        <v>709</v>
      </c>
      <c r="C2877" s="9" t="n">
        <v>45949</v>
      </c>
      <c r="D2877" s="4" t="s">
        <v>103</v>
      </c>
      <c r="E2877" s="4" t="n">
        <v>2278.85</v>
      </c>
      <c r="F2877" s="4" t="str">
        <f aca="false">INDEX(Data_Customers!$C$2:$C$602,MATCH(B2877,Data_Customers!$A$2:$A$602,0))</f>
        <v>Retail</v>
      </c>
      <c r="G2877" s="4" t="str">
        <f aca="false">INDEX(Data_Customers!$B$2:$B$602,MATCH(B2877,Data_Customers!$A$2:$A$602,0))</f>
        <v>Sarah Khan</v>
      </c>
    </row>
    <row r="2878" customFormat="false" ht="15" hidden="false" customHeight="false" outlineLevel="0" collapsed="false">
      <c r="A2878" s="4" t="s">
        <v>3960</v>
      </c>
      <c r="B2878" s="4" t="s">
        <v>711</v>
      </c>
      <c r="C2878" s="9" t="n">
        <v>45965</v>
      </c>
      <c r="D2878" s="4" t="s">
        <v>103</v>
      </c>
      <c r="E2878" s="4" t="n">
        <v>3802.06</v>
      </c>
      <c r="F2878" s="4" t="str">
        <f aca="false">INDEX(Data_Customers!$C$2:$C$602,MATCH(B2878,Data_Customers!$A$2:$A$602,0))</f>
        <v>Retail</v>
      </c>
      <c r="G2878" s="4" t="str">
        <f aca="false">INDEX(Data_Customers!$B$2:$B$602,MATCH(B2878,Data_Customers!$A$2:$A$602,0))</f>
        <v>Ryan Jones</v>
      </c>
    </row>
    <row r="2879" customFormat="false" ht="15" hidden="false" customHeight="false" outlineLevel="0" collapsed="false">
      <c r="A2879" s="4" t="s">
        <v>3961</v>
      </c>
      <c r="B2879" s="4" t="s">
        <v>711</v>
      </c>
      <c r="C2879" s="9" t="n">
        <v>45451</v>
      </c>
      <c r="D2879" s="4" t="s">
        <v>103</v>
      </c>
      <c r="E2879" s="4" t="n">
        <v>2107.07</v>
      </c>
      <c r="F2879" s="4" t="str">
        <f aca="false">INDEX(Data_Customers!$C$2:$C$602,MATCH(B2879,Data_Customers!$A$2:$A$602,0))</f>
        <v>Retail</v>
      </c>
      <c r="G2879" s="4" t="str">
        <f aca="false">INDEX(Data_Customers!$B$2:$B$602,MATCH(B2879,Data_Customers!$A$2:$A$602,0))</f>
        <v>Ryan Jones</v>
      </c>
    </row>
    <row r="2880" customFormat="false" ht="15" hidden="false" customHeight="false" outlineLevel="0" collapsed="false">
      <c r="A2880" s="4" t="s">
        <v>3962</v>
      </c>
      <c r="B2880" s="4" t="s">
        <v>711</v>
      </c>
      <c r="C2880" s="9" t="n">
        <v>45479</v>
      </c>
      <c r="D2880" s="4" t="s">
        <v>103</v>
      </c>
      <c r="E2880" s="4" t="n">
        <v>10440.44</v>
      </c>
      <c r="F2880" s="4" t="str">
        <f aca="false">INDEX(Data_Customers!$C$2:$C$602,MATCH(B2880,Data_Customers!$A$2:$A$602,0))</f>
        <v>Retail</v>
      </c>
      <c r="G2880" s="4" t="str">
        <f aca="false">INDEX(Data_Customers!$B$2:$B$602,MATCH(B2880,Data_Customers!$A$2:$A$602,0))</f>
        <v>Ryan Jones</v>
      </c>
    </row>
    <row r="2881" customFormat="false" ht="15" hidden="false" customHeight="false" outlineLevel="0" collapsed="false">
      <c r="A2881" s="4" t="s">
        <v>3963</v>
      </c>
      <c r="B2881" s="4" t="s">
        <v>711</v>
      </c>
      <c r="C2881" s="9" t="n">
        <v>45292</v>
      </c>
      <c r="D2881" s="4" t="s">
        <v>103</v>
      </c>
      <c r="E2881" s="4" t="n">
        <v>1767.14</v>
      </c>
      <c r="F2881" s="4" t="str">
        <f aca="false">INDEX(Data_Customers!$C$2:$C$602,MATCH(B2881,Data_Customers!$A$2:$A$602,0))</f>
        <v>Retail</v>
      </c>
      <c r="G2881" s="4" t="str">
        <f aca="false">INDEX(Data_Customers!$B$2:$B$602,MATCH(B2881,Data_Customers!$A$2:$A$602,0))</f>
        <v>Ryan Jones</v>
      </c>
    </row>
    <row r="2882" customFormat="false" ht="15" hidden="false" customHeight="false" outlineLevel="0" collapsed="false">
      <c r="A2882" s="4" t="s">
        <v>3964</v>
      </c>
      <c r="B2882" s="4" t="s">
        <v>711</v>
      </c>
      <c r="C2882" s="9" t="n">
        <v>45676</v>
      </c>
      <c r="D2882" s="4" t="s">
        <v>103</v>
      </c>
      <c r="E2882" s="4" t="n">
        <v>2429.8</v>
      </c>
      <c r="F2882" s="4" t="str">
        <f aca="false">INDEX(Data_Customers!$C$2:$C$602,MATCH(B2882,Data_Customers!$A$2:$A$602,0))</f>
        <v>Retail</v>
      </c>
      <c r="G2882" s="4" t="str">
        <f aca="false">INDEX(Data_Customers!$B$2:$B$602,MATCH(B2882,Data_Customers!$A$2:$A$602,0))</f>
        <v>Ryan Jones</v>
      </c>
    </row>
    <row r="2883" customFormat="false" ht="15" hidden="false" customHeight="false" outlineLevel="0" collapsed="false">
      <c r="A2883" s="4" t="s">
        <v>3965</v>
      </c>
      <c r="B2883" s="4" t="s">
        <v>711</v>
      </c>
      <c r="C2883" s="9" t="n">
        <v>45655</v>
      </c>
      <c r="D2883" s="4" t="s">
        <v>103</v>
      </c>
      <c r="E2883" s="4" t="n">
        <v>2329.49</v>
      </c>
      <c r="F2883" s="4" t="str">
        <f aca="false">INDEX(Data_Customers!$C$2:$C$602,MATCH(B2883,Data_Customers!$A$2:$A$602,0))</f>
        <v>Retail</v>
      </c>
      <c r="G2883" s="4" t="str">
        <f aca="false">INDEX(Data_Customers!$B$2:$B$602,MATCH(B2883,Data_Customers!$A$2:$A$602,0))</f>
        <v>Ryan Jones</v>
      </c>
    </row>
    <row r="2884" customFormat="false" ht="15" hidden="false" customHeight="false" outlineLevel="0" collapsed="false">
      <c r="A2884" s="4" t="s">
        <v>3966</v>
      </c>
      <c r="B2884" s="4" t="s">
        <v>711</v>
      </c>
      <c r="C2884" s="9" t="n">
        <v>45805</v>
      </c>
      <c r="D2884" s="4" t="s">
        <v>103</v>
      </c>
      <c r="E2884" s="4" t="n">
        <v>1865.34</v>
      </c>
      <c r="F2884" s="4" t="str">
        <f aca="false">INDEX(Data_Customers!$C$2:$C$602,MATCH(B2884,Data_Customers!$A$2:$A$602,0))</f>
        <v>Retail</v>
      </c>
      <c r="G2884" s="4" t="str">
        <f aca="false">INDEX(Data_Customers!$B$2:$B$602,MATCH(B2884,Data_Customers!$A$2:$A$602,0))</f>
        <v>Ryan Jones</v>
      </c>
    </row>
    <row r="2885" customFormat="false" ht="15" hidden="false" customHeight="false" outlineLevel="0" collapsed="false">
      <c r="A2885" s="4" t="s">
        <v>3967</v>
      </c>
      <c r="B2885" s="4" t="s">
        <v>711</v>
      </c>
      <c r="C2885" s="9" t="n">
        <v>46126</v>
      </c>
      <c r="D2885" s="4" t="s">
        <v>103</v>
      </c>
      <c r="E2885" s="4" t="n">
        <v>3439.25</v>
      </c>
      <c r="F2885" s="4" t="str">
        <f aca="false">INDEX(Data_Customers!$C$2:$C$602,MATCH(B2885,Data_Customers!$A$2:$A$602,0))</f>
        <v>Retail</v>
      </c>
      <c r="G2885" s="4" t="str">
        <f aca="false">INDEX(Data_Customers!$B$2:$B$602,MATCH(B2885,Data_Customers!$A$2:$A$602,0))</f>
        <v>Ryan Jones</v>
      </c>
    </row>
    <row r="2886" customFormat="false" ht="15" hidden="false" customHeight="false" outlineLevel="0" collapsed="false">
      <c r="A2886" s="4" t="s">
        <v>3968</v>
      </c>
      <c r="B2886" s="4" t="s">
        <v>713</v>
      </c>
      <c r="C2886" s="9" t="n">
        <v>45413</v>
      </c>
      <c r="D2886" s="4" t="s">
        <v>85</v>
      </c>
      <c r="E2886" s="4" t="n">
        <v>7021.92</v>
      </c>
      <c r="F2886" s="4" t="str">
        <f aca="false">INDEX(Data_Customers!$C$2:$C$602,MATCH(B2886,Data_Customers!$A$2:$A$602,0))</f>
        <v>Contractor</v>
      </c>
      <c r="G2886" s="4" t="str">
        <f aca="false">INDEX(Data_Customers!$B$2:$B$602,MATCH(B2886,Data_Customers!$A$2:$A$602,0))</f>
        <v>Turner Home Improvements</v>
      </c>
    </row>
    <row r="2887" customFormat="false" ht="15" hidden="false" customHeight="false" outlineLevel="0" collapsed="false">
      <c r="A2887" s="4" t="s">
        <v>3969</v>
      </c>
      <c r="B2887" s="4" t="s">
        <v>713</v>
      </c>
      <c r="C2887" s="9" t="n">
        <v>45822</v>
      </c>
      <c r="D2887" s="4" t="s">
        <v>85</v>
      </c>
      <c r="E2887" s="4" t="n">
        <v>2714.96</v>
      </c>
      <c r="F2887" s="4" t="str">
        <f aca="false">INDEX(Data_Customers!$C$2:$C$602,MATCH(B2887,Data_Customers!$A$2:$A$602,0))</f>
        <v>Contractor</v>
      </c>
      <c r="G2887" s="4" t="str">
        <f aca="false">INDEX(Data_Customers!$B$2:$B$602,MATCH(B2887,Data_Customers!$A$2:$A$602,0))</f>
        <v>Turner Home Improvements</v>
      </c>
    </row>
    <row r="2888" customFormat="false" ht="15" hidden="false" customHeight="false" outlineLevel="0" collapsed="false">
      <c r="A2888" s="4" t="s">
        <v>3970</v>
      </c>
      <c r="B2888" s="4" t="s">
        <v>713</v>
      </c>
      <c r="C2888" s="9" t="n">
        <v>45494</v>
      </c>
      <c r="D2888" s="4" t="s">
        <v>85</v>
      </c>
      <c r="E2888" s="4" t="n">
        <v>2453.43</v>
      </c>
      <c r="F2888" s="4" t="str">
        <f aca="false">INDEX(Data_Customers!$C$2:$C$602,MATCH(B2888,Data_Customers!$A$2:$A$602,0))</f>
        <v>Contractor</v>
      </c>
      <c r="G2888" s="4" t="str">
        <f aca="false">INDEX(Data_Customers!$B$2:$B$602,MATCH(B2888,Data_Customers!$A$2:$A$602,0))</f>
        <v>Turner Home Improvements</v>
      </c>
    </row>
    <row r="2889" customFormat="false" ht="15" hidden="false" customHeight="false" outlineLevel="0" collapsed="false">
      <c r="A2889" s="4" t="s">
        <v>3971</v>
      </c>
      <c r="B2889" s="4" t="s">
        <v>713</v>
      </c>
      <c r="C2889" s="9" t="n">
        <v>45704</v>
      </c>
      <c r="D2889" s="4" t="s">
        <v>85</v>
      </c>
      <c r="E2889" s="4" t="n">
        <v>5176.18</v>
      </c>
      <c r="F2889" s="4" t="str">
        <f aca="false">INDEX(Data_Customers!$C$2:$C$602,MATCH(B2889,Data_Customers!$A$2:$A$602,0))</f>
        <v>Contractor</v>
      </c>
      <c r="G2889" s="4" t="str">
        <f aca="false">INDEX(Data_Customers!$B$2:$B$602,MATCH(B2889,Data_Customers!$A$2:$A$602,0))</f>
        <v>Turner Home Improvements</v>
      </c>
    </row>
    <row r="2890" customFormat="false" ht="15" hidden="false" customHeight="false" outlineLevel="0" collapsed="false">
      <c r="A2890" s="4" t="s">
        <v>3972</v>
      </c>
      <c r="B2890" s="4" t="s">
        <v>713</v>
      </c>
      <c r="C2890" s="9" t="n">
        <v>45673</v>
      </c>
      <c r="D2890" s="4" t="s">
        <v>85</v>
      </c>
      <c r="E2890" s="4" t="n">
        <v>3510.71</v>
      </c>
      <c r="F2890" s="4" t="str">
        <f aca="false">INDEX(Data_Customers!$C$2:$C$602,MATCH(B2890,Data_Customers!$A$2:$A$602,0))</f>
        <v>Contractor</v>
      </c>
      <c r="G2890" s="4" t="str">
        <f aca="false">INDEX(Data_Customers!$B$2:$B$602,MATCH(B2890,Data_Customers!$A$2:$A$602,0))</f>
        <v>Turner Home Improvements</v>
      </c>
    </row>
    <row r="2891" customFormat="false" ht="15" hidden="false" customHeight="false" outlineLevel="0" collapsed="false">
      <c r="A2891" s="4" t="s">
        <v>3973</v>
      </c>
      <c r="B2891" s="4" t="s">
        <v>714</v>
      </c>
      <c r="C2891" s="9" t="n">
        <v>45869</v>
      </c>
      <c r="D2891" s="4" t="s">
        <v>103</v>
      </c>
      <c r="E2891" s="4" t="n">
        <v>8485.68</v>
      </c>
      <c r="F2891" s="4" t="str">
        <f aca="false">INDEX(Data_Customers!$C$2:$C$602,MATCH(B2891,Data_Customers!$A$2:$A$602,0))</f>
        <v>Housebuilder</v>
      </c>
      <c r="G2891" s="4" t="str">
        <f aca="false">INDEX(Data_Customers!$B$2:$B$602,MATCH(B2891,Data_Customers!$A$2:$A$602,0))</f>
        <v>Jones Property Services</v>
      </c>
    </row>
    <row r="2892" customFormat="false" ht="15" hidden="false" customHeight="false" outlineLevel="0" collapsed="false">
      <c r="A2892" s="4" t="s">
        <v>3974</v>
      </c>
      <c r="B2892" s="4" t="s">
        <v>714</v>
      </c>
      <c r="C2892" s="9" t="n">
        <v>45485</v>
      </c>
      <c r="D2892" s="4" t="s">
        <v>103</v>
      </c>
      <c r="E2892" s="4" t="n">
        <v>7381.92</v>
      </c>
      <c r="F2892" s="4" t="str">
        <f aca="false">INDEX(Data_Customers!$C$2:$C$602,MATCH(B2892,Data_Customers!$A$2:$A$602,0))</f>
        <v>Housebuilder</v>
      </c>
      <c r="G2892" s="4" t="str">
        <f aca="false">INDEX(Data_Customers!$B$2:$B$602,MATCH(B2892,Data_Customers!$A$2:$A$602,0))</f>
        <v>Jones Property Services</v>
      </c>
    </row>
    <row r="2893" customFormat="false" ht="15" hidden="false" customHeight="false" outlineLevel="0" collapsed="false">
      <c r="A2893" s="4" t="s">
        <v>3975</v>
      </c>
      <c r="B2893" s="4" t="s">
        <v>715</v>
      </c>
      <c r="C2893" s="9" t="n">
        <v>45496</v>
      </c>
      <c r="D2893" s="4" t="s">
        <v>75</v>
      </c>
      <c r="E2893" s="4" t="n">
        <v>7535.48</v>
      </c>
      <c r="F2893" s="4" t="str">
        <f aca="false">INDEX(Data_Customers!$C$2:$C$602,MATCH(B2893,Data_Customers!$A$2:$A$602,0))</f>
        <v>Retail</v>
      </c>
      <c r="G2893" s="4" t="str">
        <f aca="false">INDEX(Data_Customers!$B$2:$B$602,MATCH(B2893,Data_Customers!$A$2:$A$602,0))</f>
        <v>Oliver Reid</v>
      </c>
    </row>
    <row r="2894" customFormat="false" ht="15" hidden="false" customHeight="false" outlineLevel="0" collapsed="false">
      <c r="A2894" s="4" t="s">
        <v>3976</v>
      </c>
      <c r="B2894" s="4" t="s">
        <v>717</v>
      </c>
      <c r="C2894" s="9" t="n">
        <v>45827</v>
      </c>
      <c r="D2894" s="4" t="s">
        <v>94</v>
      </c>
      <c r="E2894" s="4" t="n">
        <v>3620.32</v>
      </c>
      <c r="F2894" s="4" t="str">
        <f aca="false">INDEX(Data_Customers!$C$2:$C$602,MATCH(B2894,Data_Customers!$A$2:$A$602,0))</f>
        <v>Housebuilder</v>
      </c>
      <c r="G2894" s="4" t="str">
        <f aca="false">INDEX(Data_Customers!$B$2:$B$602,MATCH(B2894,Data_Customers!$A$2:$A$602,0))</f>
        <v>Smith Building Services</v>
      </c>
    </row>
    <row r="2895" customFormat="false" ht="15" hidden="false" customHeight="false" outlineLevel="0" collapsed="false">
      <c r="A2895" s="4" t="s">
        <v>3977</v>
      </c>
      <c r="B2895" s="4" t="s">
        <v>717</v>
      </c>
      <c r="C2895" s="9" t="n">
        <v>45496</v>
      </c>
      <c r="D2895" s="4" t="s">
        <v>94</v>
      </c>
      <c r="E2895" s="4" t="n">
        <v>3350.51</v>
      </c>
      <c r="F2895" s="4" t="str">
        <f aca="false">INDEX(Data_Customers!$C$2:$C$602,MATCH(B2895,Data_Customers!$A$2:$A$602,0))</f>
        <v>Housebuilder</v>
      </c>
      <c r="G2895" s="4" t="str">
        <f aca="false">INDEX(Data_Customers!$B$2:$B$602,MATCH(B2895,Data_Customers!$A$2:$A$602,0))</f>
        <v>Smith Building Services</v>
      </c>
    </row>
    <row r="2896" customFormat="false" ht="15" hidden="false" customHeight="false" outlineLevel="0" collapsed="false">
      <c r="A2896" s="4" t="s">
        <v>3978</v>
      </c>
      <c r="B2896" s="4" t="s">
        <v>717</v>
      </c>
      <c r="C2896" s="9" t="n">
        <v>45322</v>
      </c>
      <c r="D2896" s="4" t="s">
        <v>94</v>
      </c>
      <c r="E2896" s="4" t="n">
        <v>693.15</v>
      </c>
      <c r="F2896" s="4" t="str">
        <f aca="false">INDEX(Data_Customers!$C$2:$C$602,MATCH(B2896,Data_Customers!$A$2:$A$602,0))</f>
        <v>Housebuilder</v>
      </c>
      <c r="G2896" s="4" t="str">
        <f aca="false">INDEX(Data_Customers!$B$2:$B$602,MATCH(B2896,Data_Customers!$A$2:$A$602,0))</f>
        <v>Smith Building Services</v>
      </c>
    </row>
    <row r="2897" customFormat="false" ht="15" hidden="false" customHeight="false" outlineLevel="0" collapsed="false">
      <c r="A2897" s="4" t="s">
        <v>3979</v>
      </c>
      <c r="B2897" s="4" t="s">
        <v>717</v>
      </c>
      <c r="C2897" s="9" t="n">
        <v>45588</v>
      </c>
      <c r="D2897" s="4" t="s">
        <v>94</v>
      </c>
      <c r="E2897" s="4" t="n">
        <v>7163.24</v>
      </c>
      <c r="F2897" s="4" t="str">
        <f aca="false">INDEX(Data_Customers!$C$2:$C$602,MATCH(B2897,Data_Customers!$A$2:$A$602,0))</f>
        <v>Housebuilder</v>
      </c>
      <c r="G2897" s="4" t="str">
        <f aca="false">INDEX(Data_Customers!$B$2:$B$602,MATCH(B2897,Data_Customers!$A$2:$A$602,0))</f>
        <v>Smith Building Services</v>
      </c>
    </row>
    <row r="2898" customFormat="false" ht="15" hidden="false" customHeight="false" outlineLevel="0" collapsed="false">
      <c r="A2898" s="4" t="s">
        <v>3980</v>
      </c>
      <c r="B2898" s="4" t="s">
        <v>717</v>
      </c>
      <c r="C2898" s="9" t="n">
        <v>46152</v>
      </c>
      <c r="D2898" s="4" t="s">
        <v>94</v>
      </c>
      <c r="E2898" s="4" t="n">
        <v>6537.68</v>
      </c>
      <c r="F2898" s="4" t="str">
        <f aca="false">INDEX(Data_Customers!$C$2:$C$602,MATCH(B2898,Data_Customers!$A$2:$A$602,0))</f>
        <v>Housebuilder</v>
      </c>
      <c r="G2898" s="4" t="str">
        <f aca="false">INDEX(Data_Customers!$B$2:$B$602,MATCH(B2898,Data_Customers!$A$2:$A$602,0))</f>
        <v>Smith Building Services</v>
      </c>
    </row>
    <row r="2899" customFormat="false" ht="15" hidden="false" customHeight="false" outlineLevel="0" collapsed="false">
      <c r="A2899" s="4" t="s">
        <v>3981</v>
      </c>
      <c r="B2899" s="4" t="s">
        <v>717</v>
      </c>
      <c r="C2899" s="9" t="n">
        <v>45514</v>
      </c>
      <c r="D2899" s="4" t="s">
        <v>94</v>
      </c>
      <c r="E2899" s="4" t="n">
        <v>5612.84</v>
      </c>
      <c r="F2899" s="4" t="str">
        <f aca="false">INDEX(Data_Customers!$C$2:$C$602,MATCH(B2899,Data_Customers!$A$2:$A$602,0))</f>
        <v>Housebuilder</v>
      </c>
      <c r="G2899" s="4" t="str">
        <f aca="false">INDEX(Data_Customers!$B$2:$B$602,MATCH(B2899,Data_Customers!$A$2:$A$602,0))</f>
        <v>Smith Building Services</v>
      </c>
    </row>
    <row r="2900" customFormat="false" ht="15" hidden="false" customHeight="false" outlineLevel="0" collapsed="false">
      <c r="A2900" s="4" t="s">
        <v>3982</v>
      </c>
      <c r="B2900" s="4" t="s">
        <v>717</v>
      </c>
      <c r="C2900" s="9" t="n">
        <v>45621</v>
      </c>
      <c r="D2900" s="4" t="s">
        <v>94</v>
      </c>
      <c r="E2900" s="4" t="n">
        <v>7439.38</v>
      </c>
      <c r="F2900" s="4" t="str">
        <f aca="false">INDEX(Data_Customers!$C$2:$C$602,MATCH(B2900,Data_Customers!$A$2:$A$602,0))</f>
        <v>Housebuilder</v>
      </c>
      <c r="G2900" s="4" t="str">
        <f aca="false">INDEX(Data_Customers!$B$2:$B$602,MATCH(B2900,Data_Customers!$A$2:$A$602,0))</f>
        <v>Smith Building Services</v>
      </c>
    </row>
    <row r="2901" customFormat="false" ht="15" hidden="false" customHeight="false" outlineLevel="0" collapsed="false">
      <c r="A2901" s="4" t="s">
        <v>3983</v>
      </c>
      <c r="B2901" s="4" t="s">
        <v>717</v>
      </c>
      <c r="C2901" s="9" t="n">
        <v>45427</v>
      </c>
      <c r="D2901" s="4" t="s">
        <v>94</v>
      </c>
      <c r="E2901" s="4" t="n">
        <v>4772.6</v>
      </c>
      <c r="F2901" s="4" t="str">
        <f aca="false">INDEX(Data_Customers!$C$2:$C$602,MATCH(B2901,Data_Customers!$A$2:$A$602,0))</f>
        <v>Housebuilder</v>
      </c>
      <c r="G2901" s="4" t="str">
        <f aca="false">INDEX(Data_Customers!$B$2:$B$602,MATCH(B2901,Data_Customers!$A$2:$A$602,0))</f>
        <v>Smith Building Services</v>
      </c>
    </row>
    <row r="2902" customFormat="false" ht="15" hidden="false" customHeight="false" outlineLevel="0" collapsed="false">
      <c r="A2902" s="4" t="s">
        <v>3984</v>
      </c>
      <c r="B2902" s="4" t="s">
        <v>717</v>
      </c>
      <c r="C2902" s="9" t="n">
        <v>45845</v>
      </c>
      <c r="D2902" s="4" t="s">
        <v>94</v>
      </c>
      <c r="E2902" s="4" t="n">
        <v>5063.62</v>
      </c>
      <c r="F2902" s="4" t="str">
        <f aca="false">INDEX(Data_Customers!$C$2:$C$602,MATCH(B2902,Data_Customers!$A$2:$A$602,0))</f>
        <v>Housebuilder</v>
      </c>
      <c r="G2902" s="4" t="str">
        <f aca="false">INDEX(Data_Customers!$B$2:$B$602,MATCH(B2902,Data_Customers!$A$2:$A$602,0))</f>
        <v>Smith Building Services</v>
      </c>
    </row>
    <row r="2903" customFormat="false" ht="15" hidden="false" customHeight="false" outlineLevel="0" collapsed="false">
      <c r="A2903" s="4" t="s">
        <v>3985</v>
      </c>
      <c r="B2903" s="4" t="s">
        <v>717</v>
      </c>
      <c r="C2903" s="9" t="n">
        <v>45595</v>
      </c>
      <c r="D2903" s="4" t="s">
        <v>94</v>
      </c>
      <c r="E2903" s="4" t="n">
        <v>1993</v>
      </c>
      <c r="F2903" s="4" t="str">
        <f aca="false">INDEX(Data_Customers!$C$2:$C$602,MATCH(B2903,Data_Customers!$A$2:$A$602,0))</f>
        <v>Housebuilder</v>
      </c>
      <c r="G2903" s="4" t="str">
        <f aca="false">INDEX(Data_Customers!$B$2:$B$602,MATCH(B2903,Data_Customers!$A$2:$A$602,0))</f>
        <v>Smith Building Services</v>
      </c>
    </row>
    <row r="2904" customFormat="false" ht="15" hidden="false" customHeight="false" outlineLevel="0" collapsed="false">
      <c r="A2904" s="4" t="s">
        <v>3986</v>
      </c>
      <c r="B2904" s="4" t="s">
        <v>717</v>
      </c>
      <c r="C2904" s="9" t="n">
        <v>46018</v>
      </c>
      <c r="D2904" s="4" t="s">
        <v>94</v>
      </c>
      <c r="E2904" s="4" t="n">
        <v>2677.68</v>
      </c>
      <c r="F2904" s="4" t="str">
        <f aca="false">INDEX(Data_Customers!$C$2:$C$602,MATCH(B2904,Data_Customers!$A$2:$A$602,0))</f>
        <v>Housebuilder</v>
      </c>
      <c r="G2904" s="4" t="str">
        <f aca="false">INDEX(Data_Customers!$B$2:$B$602,MATCH(B2904,Data_Customers!$A$2:$A$602,0))</f>
        <v>Smith Building Services</v>
      </c>
    </row>
    <row r="2905" customFormat="false" ht="15" hidden="false" customHeight="false" outlineLevel="0" collapsed="false">
      <c r="A2905" s="4" t="s">
        <v>3987</v>
      </c>
      <c r="B2905" s="4" t="s">
        <v>717</v>
      </c>
      <c r="C2905" s="9" t="n">
        <v>45636</v>
      </c>
      <c r="D2905" s="4" t="s">
        <v>94</v>
      </c>
      <c r="E2905" s="4" t="n">
        <v>5516.02</v>
      </c>
      <c r="F2905" s="4" t="str">
        <f aca="false">INDEX(Data_Customers!$C$2:$C$602,MATCH(B2905,Data_Customers!$A$2:$A$602,0))</f>
        <v>Housebuilder</v>
      </c>
      <c r="G2905" s="4" t="str">
        <f aca="false">INDEX(Data_Customers!$B$2:$B$602,MATCH(B2905,Data_Customers!$A$2:$A$602,0))</f>
        <v>Smith Building Services</v>
      </c>
    </row>
    <row r="2906" customFormat="false" ht="15" hidden="false" customHeight="false" outlineLevel="0" collapsed="false">
      <c r="A2906" s="4" t="s">
        <v>3988</v>
      </c>
      <c r="B2906" s="4" t="s">
        <v>717</v>
      </c>
      <c r="C2906" s="9" t="n">
        <v>45730</v>
      </c>
      <c r="D2906" s="4" t="s">
        <v>94</v>
      </c>
      <c r="E2906" s="4" t="n">
        <v>8957.29</v>
      </c>
      <c r="F2906" s="4" t="str">
        <f aca="false">INDEX(Data_Customers!$C$2:$C$602,MATCH(B2906,Data_Customers!$A$2:$A$602,0))</f>
        <v>Housebuilder</v>
      </c>
      <c r="G2906" s="4" t="str">
        <f aca="false">INDEX(Data_Customers!$B$2:$B$602,MATCH(B2906,Data_Customers!$A$2:$A$602,0))</f>
        <v>Smith Building Services</v>
      </c>
    </row>
    <row r="2907" customFormat="false" ht="15" hidden="false" customHeight="false" outlineLevel="0" collapsed="false">
      <c r="A2907" s="4" t="s">
        <v>3989</v>
      </c>
      <c r="B2907" s="4" t="s">
        <v>717</v>
      </c>
      <c r="C2907" s="9" t="n">
        <v>46139</v>
      </c>
      <c r="D2907" s="4" t="s">
        <v>94</v>
      </c>
      <c r="E2907" s="4" t="n">
        <v>7896.99</v>
      </c>
      <c r="F2907" s="4" t="str">
        <f aca="false">INDEX(Data_Customers!$C$2:$C$602,MATCH(B2907,Data_Customers!$A$2:$A$602,0))</f>
        <v>Housebuilder</v>
      </c>
      <c r="G2907" s="4" t="str">
        <f aca="false">INDEX(Data_Customers!$B$2:$B$602,MATCH(B2907,Data_Customers!$A$2:$A$602,0))</f>
        <v>Smith Building Services</v>
      </c>
    </row>
    <row r="2908" customFormat="false" ht="15" hidden="false" customHeight="false" outlineLevel="0" collapsed="false">
      <c r="A2908" s="4" t="s">
        <v>3990</v>
      </c>
      <c r="B2908" s="4" t="s">
        <v>717</v>
      </c>
      <c r="C2908" s="9" t="n">
        <v>45379</v>
      </c>
      <c r="D2908" s="4" t="s">
        <v>94</v>
      </c>
      <c r="E2908" s="4" t="n">
        <v>9204.28</v>
      </c>
      <c r="F2908" s="4" t="str">
        <f aca="false">INDEX(Data_Customers!$C$2:$C$602,MATCH(B2908,Data_Customers!$A$2:$A$602,0))</f>
        <v>Housebuilder</v>
      </c>
      <c r="G2908" s="4" t="str">
        <f aca="false">INDEX(Data_Customers!$B$2:$B$602,MATCH(B2908,Data_Customers!$A$2:$A$602,0))</f>
        <v>Smith Building Services</v>
      </c>
    </row>
    <row r="2909" customFormat="false" ht="15" hidden="false" customHeight="false" outlineLevel="0" collapsed="false">
      <c r="A2909" s="4" t="s">
        <v>3991</v>
      </c>
      <c r="B2909" s="4" t="s">
        <v>717</v>
      </c>
      <c r="C2909" s="9" t="n">
        <v>45710</v>
      </c>
      <c r="D2909" s="4" t="s">
        <v>94</v>
      </c>
      <c r="E2909" s="4" t="n">
        <v>1676.37</v>
      </c>
      <c r="F2909" s="4" t="str">
        <f aca="false">INDEX(Data_Customers!$C$2:$C$602,MATCH(B2909,Data_Customers!$A$2:$A$602,0))</f>
        <v>Housebuilder</v>
      </c>
      <c r="G2909" s="4" t="str">
        <f aca="false">INDEX(Data_Customers!$B$2:$B$602,MATCH(B2909,Data_Customers!$A$2:$A$602,0))</f>
        <v>Smith Building Services</v>
      </c>
    </row>
    <row r="2910" customFormat="false" ht="15" hidden="false" customHeight="false" outlineLevel="0" collapsed="false">
      <c r="A2910" s="4" t="s">
        <v>3992</v>
      </c>
      <c r="B2910" s="4" t="s">
        <v>717</v>
      </c>
      <c r="C2910" s="9" t="n">
        <v>45732</v>
      </c>
      <c r="D2910" s="4" t="s">
        <v>94</v>
      </c>
      <c r="E2910" s="4" t="n">
        <v>4815.88</v>
      </c>
      <c r="F2910" s="4" t="str">
        <f aca="false">INDEX(Data_Customers!$C$2:$C$602,MATCH(B2910,Data_Customers!$A$2:$A$602,0))</f>
        <v>Housebuilder</v>
      </c>
      <c r="G2910" s="4" t="str">
        <f aca="false">INDEX(Data_Customers!$B$2:$B$602,MATCH(B2910,Data_Customers!$A$2:$A$602,0))</f>
        <v>Smith Building Services</v>
      </c>
    </row>
    <row r="2911" customFormat="false" ht="15" hidden="false" customHeight="false" outlineLevel="0" collapsed="false">
      <c r="A2911" s="4" t="s">
        <v>3993</v>
      </c>
      <c r="B2911" s="4" t="s">
        <v>717</v>
      </c>
      <c r="C2911" s="9" t="n">
        <v>45794</v>
      </c>
      <c r="D2911" s="4" t="s">
        <v>94</v>
      </c>
      <c r="E2911" s="4" t="n">
        <v>1590.97</v>
      </c>
      <c r="F2911" s="4" t="str">
        <f aca="false">INDEX(Data_Customers!$C$2:$C$602,MATCH(B2911,Data_Customers!$A$2:$A$602,0))</f>
        <v>Housebuilder</v>
      </c>
      <c r="G2911" s="4" t="str">
        <f aca="false">INDEX(Data_Customers!$B$2:$B$602,MATCH(B2911,Data_Customers!$A$2:$A$602,0))</f>
        <v>Smith Building Services</v>
      </c>
    </row>
    <row r="2912" customFormat="false" ht="15" hidden="false" customHeight="false" outlineLevel="0" collapsed="false">
      <c r="A2912" s="4" t="s">
        <v>3994</v>
      </c>
      <c r="B2912" s="4" t="s">
        <v>717</v>
      </c>
      <c r="C2912" s="9" t="n">
        <v>45964</v>
      </c>
      <c r="D2912" s="4" t="s">
        <v>94</v>
      </c>
      <c r="E2912" s="4" t="n">
        <v>5753.71</v>
      </c>
      <c r="F2912" s="4" t="str">
        <f aca="false">INDEX(Data_Customers!$C$2:$C$602,MATCH(B2912,Data_Customers!$A$2:$A$602,0))</f>
        <v>Housebuilder</v>
      </c>
      <c r="G2912" s="4" t="str">
        <f aca="false">INDEX(Data_Customers!$B$2:$B$602,MATCH(B2912,Data_Customers!$A$2:$A$602,0))</f>
        <v>Smith Building Services</v>
      </c>
    </row>
    <row r="2913" customFormat="false" ht="15" hidden="false" customHeight="false" outlineLevel="0" collapsed="false">
      <c r="A2913" s="4" t="s">
        <v>3995</v>
      </c>
      <c r="B2913" s="4" t="s">
        <v>717</v>
      </c>
      <c r="C2913" s="9" t="n">
        <v>46162</v>
      </c>
      <c r="D2913" s="4" t="s">
        <v>94</v>
      </c>
      <c r="E2913" s="4" t="n">
        <v>5790.68</v>
      </c>
      <c r="F2913" s="4" t="str">
        <f aca="false">INDEX(Data_Customers!$C$2:$C$602,MATCH(B2913,Data_Customers!$A$2:$A$602,0))</f>
        <v>Housebuilder</v>
      </c>
      <c r="G2913" s="4" t="str">
        <f aca="false">INDEX(Data_Customers!$B$2:$B$602,MATCH(B2913,Data_Customers!$A$2:$A$602,0))</f>
        <v>Smith Building Services</v>
      </c>
    </row>
    <row r="2914" customFormat="false" ht="15" hidden="false" customHeight="false" outlineLevel="0" collapsed="false">
      <c r="A2914" s="4" t="s">
        <v>3996</v>
      </c>
      <c r="B2914" s="4" t="s">
        <v>717</v>
      </c>
      <c r="C2914" s="9" t="n">
        <v>45367</v>
      </c>
      <c r="D2914" s="4" t="s">
        <v>94</v>
      </c>
      <c r="E2914" s="4" t="n">
        <v>6497.81</v>
      </c>
      <c r="F2914" s="4" t="str">
        <f aca="false">INDEX(Data_Customers!$C$2:$C$602,MATCH(B2914,Data_Customers!$A$2:$A$602,0))</f>
        <v>Housebuilder</v>
      </c>
      <c r="G2914" s="4" t="str">
        <f aca="false">INDEX(Data_Customers!$B$2:$B$602,MATCH(B2914,Data_Customers!$A$2:$A$602,0))</f>
        <v>Smith Building Services</v>
      </c>
    </row>
    <row r="2915" customFormat="false" ht="15" hidden="false" customHeight="false" outlineLevel="0" collapsed="false">
      <c r="A2915" s="4" t="s">
        <v>3997</v>
      </c>
      <c r="B2915" s="4" t="s">
        <v>717</v>
      </c>
      <c r="C2915" s="9" t="n">
        <v>45442</v>
      </c>
      <c r="D2915" s="4" t="s">
        <v>94</v>
      </c>
      <c r="E2915" s="4" t="n">
        <v>6190.23</v>
      </c>
      <c r="F2915" s="4" t="str">
        <f aca="false">INDEX(Data_Customers!$C$2:$C$602,MATCH(B2915,Data_Customers!$A$2:$A$602,0))</f>
        <v>Housebuilder</v>
      </c>
      <c r="G2915" s="4" t="str">
        <f aca="false">INDEX(Data_Customers!$B$2:$B$602,MATCH(B2915,Data_Customers!$A$2:$A$602,0))</f>
        <v>Smith Building Services</v>
      </c>
    </row>
    <row r="2916" customFormat="false" ht="15" hidden="false" customHeight="false" outlineLevel="0" collapsed="false">
      <c r="A2916" s="4" t="s">
        <v>3998</v>
      </c>
      <c r="B2916" s="4" t="s">
        <v>717</v>
      </c>
      <c r="C2916" s="9" t="n">
        <v>45896</v>
      </c>
      <c r="D2916" s="4" t="s">
        <v>94</v>
      </c>
      <c r="E2916" s="4" t="n">
        <v>2411.22</v>
      </c>
      <c r="F2916" s="4" t="str">
        <f aca="false">INDEX(Data_Customers!$C$2:$C$602,MATCH(B2916,Data_Customers!$A$2:$A$602,0))</f>
        <v>Housebuilder</v>
      </c>
      <c r="G2916" s="4" t="str">
        <f aca="false">INDEX(Data_Customers!$B$2:$B$602,MATCH(B2916,Data_Customers!$A$2:$A$602,0))</f>
        <v>Smith Building Services</v>
      </c>
    </row>
    <row r="2917" customFormat="false" ht="15" hidden="false" customHeight="false" outlineLevel="0" collapsed="false">
      <c r="A2917" s="4" t="s">
        <v>3999</v>
      </c>
      <c r="B2917" s="4" t="s">
        <v>718</v>
      </c>
      <c r="C2917" s="9" t="n">
        <v>46164</v>
      </c>
      <c r="D2917" s="4" t="s">
        <v>85</v>
      </c>
      <c r="E2917" s="4" t="n">
        <v>10188.66</v>
      </c>
      <c r="F2917" s="4" t="str">
        <f aca="false">INDEX(Data_Customers!$C$2:$C$602,MATCH(B2917,Data_Customers!$A$2:$A$602,0))</f>
        <v>Retail</v>
      </c>
      <c r="G2917" s="4" t="str">
        <f aca="false">INDEX(Data_Customers!$B$2:$B$602,MATCH(B2917,Data_Customers!$A$2:$A$602,0))</f>
        <v>Sophie Khan</v>
      </c>
    </row>
    <row r="2918" customFormat="false" ht="15" hidden="false" customHeight="false" outlineLevel="0" collapsed="false">
      <c r="A2918" s="4" t="s">
        <v>4000</v>
      </c>
      <c r="B2918" s="4" t="s">
        <v>718</v>
      </c>
      <c r="C2918" s="9" t="n">
        <v>45292</v>
      </c>
      <c r="D2918" s="4" t="s">
        <v>85</v>
      </c>
      <c r="E2918" s="4" t="n">
        <v>7647.28</v>
      </c>
      <c r="F2918" s="4" t="str">
        <f aca="false">INDEX(Data_Customers!$C$2:$C$602,MATCH(B2918,Data_Customers!$A$2:$A$602,0))</f>
        <v>Retail</v>
      </c>
      <c r="G2918" s="4" t="str">
        <f aca="false">INDEX(Data_Customers!$B$2:$B$602,MATCH(B2918,Data_Customers!$A$2:$A$602,0))</f>
        <v>Sophie Khan</v>
      </c>
    </row>
    <row r="2919" customFormat="false" ht="15" hidden="false" customHeight="false" outlineLevel="0" collapsed="false">
      <c r="A2919" s="4" t="s">
        <v>4001</v>
      </c>
      <c r="B2919" s="4" t="s">
        <v>718</v>
      </c>
      <c r="C2919" s="9" t="n">
        <v>46178</v>
      </c>
      <c r="D2919" s="4" t="s">
        <v>85</v>
      </c>
      <c r="E2919" s="4" t="n">
        <v>1626.08</v>
      </c>
      <c r="F2919" s="4" t="str">
        <f aca="false">INDEX(Data_Customers!$C$2:$C$602,MATCH(B2919,Data_Customers!$A$2:$A$602,0))</f>
        <v>Retail</v>
      </c>
      <c r="G2919" s="4" t="str">
        <f aca="false">INDEX(Data_Customers!$B$2:$B$602,MATCH(B2919,Data_Customers!$A$2:$A$602,0))</f>
        <v>Sophie Khan</v>
      </c>
    </row>
    <row r="2920" customFormat="false" ht="15" hidden="false" customHeight="false" outlineLevel="0" collapsed="false">
      <c r="A2920" s="4" t="s">
        <v>4002</v>
      </c>
      <c r="B2920" s="4" t="s">
        <v>718</v>
      </c>
      <c r="C2920" s="9" t="n">
        <v>46198</v>
      </c>
      <c r="D2920" s="4" t="s">
        <v>85</v>
      </c>
      <c r="E2920" s="4" t="n">
        <v>1658.08</v>
      </c>
      <c r="F2920" s="4" t="str">
        <f aca="false">INDEX(Data_Customers!$C$2:$C$602,MATCH(B2920,Data_Customers!$A$2:$A$602,0))</f>
        <v>Retail</v>
      </c>
      <c r="G2920" s="4" t="str">
        <f aca="false">INDEX(Data_Customers!$B$2:$B$602,MATCH(B2920,Data_Customers!$A$2:$A$602,0))</f>
        <v>Sophie Khan</v>
      </c>
    </row>
    <row r="2921" customFormat="false" ht="15" hidden="false" customHeight="false" outlineLevel="0" collapsed="false">
      <c r="A2921" s="4" t="s">
        <v>4003</v>
      </c>
      <c r="B2921" s="4" t="s">
        <v>718</v>
      </c>
      <c r="C2921" s="9" t="n">
        <v>45715</v>
      </c>
      <c r="D2921" s="4" t="s">
        <v>85</v>
      </c>
      <c r="E2921" s="4" t="n">
        <v>2339.53</v>
      </c>
      <c r="F2921" s="4" t="str">
        <f aca="false">INDEX(Data_Customers!$C$2:$C$602,MATCH(B2921,Data_Customers!$A$2:$A$602,0))</f>
        <v>Retail</v>
      </c>
      <c r="G2921" s="4" t="str">
        <f aca="false">INDEX(Data_Customers!$B$2:$B$602,MATCH(B2921,Data_Customers!$A$2:$A$602,0))</f>
        <v>Sophie Khan</v>
      </c>
    </row>
    <row r="2922" customFormat="false" ht="15" hidden="false" customHeight="false" outlineLevel="0" collapsed="false">
      <c r="A2922" s="4" t="s">
        <v>4004</v>
      </c>
      <c r="B2922" s="4" t="s">
        <v>718</v>
      </c>
      <c r="C2922" s="9" t="n">
        <v>45996</v>
      </c>
      <c r="D2922" s="4" t="s">
        <v>85</v>
      </c>
      <c r="E2922" s="4" t="n">
        <v>10003.07</v>
      </c>
      <c r="F2922" s="4" t="str">
        <f aca="false">INDEX(Data_Customers!$C$2:$C$602,MATCH(B2922,Data_Customers!$A$2:$A$602,0))</f>
        <v>Retail</v>
      </c>
      <c r="G2922" s="4" t="str">
        <f aca="false">INDEX(Data_Customers!$B$2:$B$602,MATCH(B2922,Data_Customers!$A$2:$A$602,0))</f>
        <v>Sophie Khan</v>
      </c>
    </row>
    <row r="2923" customFormat="false" ht="15" hidden="false" customHeight="false" outlineLevel="0" collapsed="false">
      <c r="A2923" s="4" t="s">
        <v>4005</v>
      </c>
      <c r="B2923" s="4" t="s">
        <v>718</v>
      </c>
      <c r="C2923" s="9" t="n">
        <v>45372</v>
      </c>
      <c r="D2923" s="4" t="s">
        <v>85</v>
      </c>
      <c r="E2923" s="4" t="n">
        <v>4410.37</v>
      </c>
      <c r="F2923" s="4" t="str">
        <f aca="false">INDEX(Data_Customers!$C$2:$C$602,MATCH(B2923,Data_Customers!$A$2:$A$602,0))</f>
        <v>Retail</v>
      </c>
      <c r="G2923" s="4" t="str">
        <f aca="false">INDEX(Data_Customers!$B$2:$B$602,MATCH(B2923,Data_Customers!$A$2:$A$602,0))</f>
        <v>Sophie Khan</v>
      </c>
    </row>
    <row r="2924" customFormat="false" ht="15" hidden="false" customHeight="false" outlineLevel="0" collapsed="false">
      <c r="A2924" s="4" t="s">
        <v>4006</v>
      </c>
      <c r="B2924" s="4" t="s">
        <v>718</v>
      </c>
      <c r="C2924" s="9" t="n">
        <v>46125</v>
      </c>
      <c r="D2924" s="4" t="s">
        <v>85</v>
      </c>
      <c r="E2924" s="4" t="n">
        <v>1352.64</v>
      </c>
      <c r="F2924" s="4" t="str">
        <f aca="false">INDEX(Data_Customers!$C$2:$C$602,MATCH(B2924,Data_Customers!$A$2:$A$602,0))</f>
        <v>Retail</v>
      </c>
      <c r="G2924" s="4" t="str">
        <f aca="false">INDEX(Data_Customers!$B$2:$B$602,MATCH(B2924,Data_Customers!$A$2:$A$602,0))</f>
        <v>Sophie Khan</v>
      </c>
    </row>
    <row r="2925" customFormat="false" ht="15" hidden="false" customHeight="false" outlineLevel="0" collapsed="false">
      <c r="A2925" s="4" t="s">
        <v>4007</v>
      </c>
      <c r="B2925" s="4" t="s">
        <v>718</v>
      </c>
      <c r="C2925" s="9" t="n">
        <v>45813</v>
      </c>
      <c r="D2925" s="4" t="s">
        <v>85</v>
      </c>
      <c r="E2925" s="4" t="n">
        <v>1980.84</v>
      </c>
      <c r="F2925" s="4" t="str">
        <f aca="false">INDEX(Data_Customers!$C$2:$C$602,MATCH(B2925,Data_Customers!$A$2:$A$602,0))</f>
        <v>Retail</v>
      </c>
      <c r="G2925" s="4" t="str">
        <f aca="false">INDEX(Data_Customers!$B$2:$B$602,MATCH(B2925,Data_Customers!$A$2:$A$602,0))</f>
        <v>Sophie Khan</v>
      </c>
    </row>
    <row r="2926" customFormat="false" ht="15" hidden="false" customHeight="false" outlineLevel="0" collapsed="false">
      <c r="A2926" s="4" t="s">
        <v>4008</v>
      </c>
      <c r="B2926" s="4" t="s">
        <v>718</v>
      </c>
      <c r="C2926" s="9" t="n">
        <v>45849</v>
      </c>
      <c r="D2926" s="4" t="s">
        <v>85</v>
      </c>
      <c r="E2926" s="4" t="n">
        <v>582.28</v>
      </c>
      <c r="F2926" s="4" t="str">
        <f aca="false">INDEX(Data_Customers!$C$2:$C$602,MATCH(B2926,Data_Customers!$A$2:$A$602,0))</f>
        <v>Retail</v>
      </c>
      <c r="G2926" s="4" t="str">
        <f aca="false">INDEX(Data_Customers!$B$2:$B$602,MATCH(B2926,Data_Customers!$A$2:$A$602,0))</f>
        <v>Sophie Khan</v>
      </c>
    </row>
    <row r="2927" customFormat="false" ht="15" hidden="false" customHeight="false" outlineLevel="0" collapsed="false">
      <c r="A2927" s="4" t="s">
        <v>4009</v>
      </c>
      <c r="B2927" s="4" t="s">
        <v>719</v>
      </c>
      <c r="C2927" s="9" t="n">
        <v>45977</v>
      </c>
      <c r="D2927" s="4" t="s">
        <v>94</v>
      </c>
      <c r="E2927" s="4" t="n">
        <v>3764.05</v>
      </c>
      <c r="F2927" s="4" t="str">
        <f aca="false">INDEX(Data_Customers!$C$2:$C$602,MATCH(B2927,Data_Customers!$A$2:$A$602,0))</f>
        <v>Contractor</v>
      </c>
      <c r="G2927" s="4" t="str">
        <f aca="false">INDEX(Data_Customers!$B$2:$B$602,MATCH(B2927,Data_Customers!$A$2:$A$602,0))</f>
        <v>Evans Construction</v>
      </c>
    </row>
    <row r="2928" customFormat="false" ht="15" hidden="false" customHeight="false" outlineLevel="0" collapsed="false">
      <c r="A2928" s="4" t="s">
        <v>4010</v>
      </c>
      <c r="B2928" s="4" t="s">
        <v>719</v>
      </c>
      <c r="C2928" s="9" t="n">
        <v>45954</v>
      </c>
      <c r="D2928" s="4" t="s">
        <v>94</v>
      </c>
      <c r="E2928" s="4" t="n">
        <v>5563.65</v>
      </c>
      <c r="F2928" s="4" t="str">
        <f aca="false">INDEX(Data_Customers!$C$2:$C$602,MATCH(B2928,Data_Customers!$A$2:$A$602,0))</f>
        <v>Contractor</v>
      </c>
      <c r="G2928" s="4" t="str">
        <f aca="false">INDEX(Data_Customers!$B$2:$B$602,MATCH(B2928,Data_Customers!$A$2:$A$602,0))</f>
        <v>Evans Construction</v>
      </c>
    </row>
    <row r="2929" customFormat="false" ht="15" hidden="false" customHeight="false" outlineLevel="0" collapsed="false">
      <c r="A2929" s="4" t="s">
        <v>4011</v>
      </c>
      <c r="B2929" s="4" t="s">
        <v>719</v>
      </c>
      <c r="C2929" s="9" t="n">
        <v>46140</v>
      </c>
      <c r="D2929" s="4" t="s">
        <v>94</v>
      </c>
      <c r="E2929" s="4" t="n">
        <v>1036.3</v>
      </c>
      <c r="F2929" s="4" t="str">
        <f aca="false">INDEX(Data_Customers!$C$2:$C$602,MATCH(B2929,Data_Customers!$A$2:$A$602,0))</f>
        <v>Contractor</v>
      </c>
      <c r="G2929" s="4" t="str">
        <f aca="false">INDEX(Data_Customers!$B$2:$B$602,MATCH(B2929,Data_Customers!$A$2:$A$602,0))</f>
        <v>Evans Construction</v>
      </c>
    </row>
    <row r="2930" customFormat="false" ht="15" hidden="false" customHeight="false" outlineLevel="0" collapsed="false">
      <c r="A2930" s="4" t="s">
        <v>4012</v>
      </c>
      <c r="B2930" s="4" t="s">
        <v>719</v>
      </c>
      <c r="C2930" s="9" t="n">
        <v>45618</v>
      </c>
      <c r="D2930" s="4" t="s">
        <v>94</v>
      </c>
      <c r="E2930" s="4" t="n">
        <v>3326.71</v>
      </c>
      <c r="F2930" s="4" t="str">
        <f aca="false">INDEX(Data_Customers!$C$2:$C$602,MATCH(B2930,Data_Customers!$A$2:$A$602,0))</f>
        <v>Contractor</v>
      </c>
      <c r="G2930" s="4" t="str">
        <f aca="false">INDEX(Data_Customers!$B$2:$B$602,MATCH(B2930,Data_Customers!$A$2:$A$602,0))</f>
        <v>Evans Construction</v>
      </c>
    </row>
    <row r="2931" customFormat="false" ht="15" hidden="false" customHeight="false" outlineLevel="0" collapsed="false">
      <c r="A2931" s="4" t="s">
        <v>4013</v>
      </c>
      <c r="B2931" s="4" t="s">
        <v>719</v>
      </c>
      <c r="C2931" s="9" t="n">
        <v>46099</v>
      </c>
      <c r="D2931" s="4" t="s">
        <v>94</v>
      </c>
      <c r="E2931" s="4" t="n">
        <v>7105.6</v>
      </c>
      <c r="F2931" s="4" t="str">
        <f aca="false">INDEX(Data_Customers!$C$2:$C$602,MATCH(B2931,Data_Customers!$A$2:$A$602,0))</f>
        <v>Contractor</v>
      </c>
      <c r="G2931" s="4" t="str">
        <f aca="false">INDEX(Data_Customers!$B$2:$B$602,MATCH(B2931,Data_Customers!$A$2:$A$602,0))</f>
        <v>Evans Construction</v>
      </c>
    </row>
    <row r="2932" customFormat="false" ht="15" hidden="false" customHeight="false" outlineLevel="0" collapsed="false">
      <c r="A2932" s="4" t="s">
        <v>4014</v>
      </c>
      <c r="B2932" s="4" t="s">
        <v>719</v>
      </c>
      <c r="C2932" s="9" t="n">
        <v>46079</v>
      </c>
      <c r="D2932" s="4" t="s">
        <v>94</v>
      </c>
      <c r="E2932" s="4" t="n">
        <v>568.14</v>
      </c>
      <c r="F2932" s="4" t="str">
        <f aca="false">INDEX(Data_Customers!$C$2:$C$602,MATCH(B2932,Data_Customers!$A$2:$A$602,0))</f>
        <v>Contractor</v>
      </c>
      <c r="G2932" s="4" t="str">
        <f aca="false">INDEX(Data_Customers!$B$2:$B$602,MATCH(B2932,Data_Customers!$A$2:$A$602,0))</f>
        <v>Evans Construction</v>
      </c>
    </row>
    <row r="2933" customFormat="false" ht="15" hidden="false" customHeight="false" outlineLevel="0" collapsed="false">
      <c r="A2933" s="4" t="s">
        <v>4015</v>
      </c>
      <c r="B2933" s="4" t="s">
        <v>719</v>
      </c>
      <c r="C2933" s="9" t="n">
        <v>45818</v>
      </c>
      <c r="D2933" s="4" t="s">
        <v>94</v>
      </c>
      <c r="E2933" s="4" t="n">
        <v>3911.1</v>
      </c>
      <c r="F2933" s="4" t="str">
        <f aca="false">INDEX(Data_Customers!$C$2:$C$602,MATCH(B2933,Data_Customers!$A$2:$A$602,0))</f>
        <v>Contractor</v>
      </c>
      <c r="G2933" s="4" t="str">
        <f aca="false">INDEX(Data_Customers!$B$2:$B$602,MATCH(B2933,Data_Customers!$A$2:$A$602,0))</f>
        <v>Evans Construction</v>
      </c>
    </row>
    <row r="2934" customFormat="false" ht="15" hidden="false" customHeight="false" outlineLevel="0" collapsed="false">
      <c r="A2934" s="4" t="s">
        <v>4016</v>
      </c>
      <c r="B2934" s="4" t="s">
        <v>719</v>
      </c>
      <c r="C2934" s="9" t="n">
        <v>45935</v>
      </c>
      <c r="D2934" s="4" t="s">
        <v>94</v>
      </c>
      <c r="E2934" s="4" t="n">
        <v>2652.15</v>
      </c>
      <c r="F2934" s="4" t="str">
        <f aca="false">INDEX(Data_Customers!$C$2:$C$602,MATCH(B2934,Data_Customers!$A$2:$A$602,0))</f>
        <v>Contractor</v>
      </c>
      <c r="G2934" s="4" t="str">
        <f aca="false">INDEX(Data_Customers!$B$2:$B$602,MATCH(B2934,Data_Customers!$A$2:$A$602,0))</f>
        <v>Evans Construction</v>
      </c>
    </row>
    <row r="2935" customFormat="false" ht="15" hidden="false" customHeight="false" outlineLevel="0" collapsed="false">
      <c r="A2935" s="4" t="s">
        <v>4017</v>
      </c>
      <c r="B2935" s="4" t="s">
        <v>719</v>
      </c>
      <c r="C2935" s="9" t="n">
        <v>45838</v>
      </c>
      <c r="D2935" s="4" t="s">
        <v>94</v>
      </c>
      <c r="E2935" s="4" t="n">
        <v>5902.32</v>
      </c>
      <c r="F2935" s="4" t="str">
        <f aca="false">INDEX(Data_Customers!$C$2:$C$602,MATCH(B2935,Data_Customers!$A$2:$A$602,0))</f>
        <v>Contractor</v>
      </c>
      <c r="G2935" s="4" t="str">
        <f aca="false">INDEX(Data_Customers!$B$2:$B$602,MATCH(B2935,Data_Customers!$A$2:$A$602,0))</f>
        <v>Evans Construction</v>
      </c>
    </row>
    <row r="2936" customFormat="false" ht="15" hidden="false" customHeight="false" outlineLevel="0" collapsed="false">
      <c r="A2936" s="4" t="s">
        <v>4018</v>
      </c>
      <c r="B2936" s="4" t="s">
        <v>719</v>
      </c>
      <c r="C2936" s="9" t="n">
        <v>46000</v>
      </c>
      <c r="D2936" s="4" t="s">
        <v>94</v>
      </c>
      <c r="E2936" s="4" t="n">
        <v>7104.11</v>
      </c>
      <c r="F2936" s="4" t="str">
        <f aca="false">INDEX(Data_Customers!$C$2:$C$602,MATCH(B2936,Data_Customers!$A$2:$A$602,0))</f>
        <v>Contractor</v>
      </c>
      <c r="G2936" s="4" t="str">
        <f aca="false">INDEX(Data_Customers!$B$2:$B$602,MATCH(B2936,Data_Customers!$A$2:$A$602,0))</f>
        <v>Evans Construction</v>
      </c>
    </row>
    <row r="2937" customFormat="false" ht="15" hidden="false" customHeight="false" outlineLevel="0" collapsed="false">
      <c r="A2937" s="4" t="s">
        <v>4019</v>
      </c>
      <c r="B2937" s="4" t="s">
        <v>720</v>
      </c>
      <c r="C2937" s="9" t="n">
        <v>45599</v>
      </c>
      <c r="D2937" s="4" t="s">
        <v>110</v>
      </c>
      <c r="E2937" s="4" t="n">
        <v>6343.62</v>
      </c>
      <c r="F2937" s="4" t="str">
        <f aca="false">INDEX(Data_Customers!$C$2:$C$602,MATCH(B2937,Data_Customers!$A$2:$A$602,0))</f>
        <v>Contractor</v>
      </c>
      <c r="G2937" s="4" t="str">
        <f aca="false">INDEX(Data_Customers!$B$2:$B$602,MATCH(B2937,Data_Customers!$A$2:$A$602,0))</f>
        <v>Wright Home Improvements</v>
      </c>
    </row>
    <row r="2938" customFormat="false" ht="15" hidden="false" customHeight="false" outlineLevel="0" collapsed="false">
      <c r="A2938" s="4" t="s">
        <v>4020</v>
      </c>
      <c r="B2938" s="4" t="s">
        <v>720</v>
      </c>
      <c r="C2938" s="9" t="n">
        <v>45791</v>
      </c>
      <c r="D2938" s="4" t="s">
        <v>110</v>
      </c>
      <c r="E2938" s="4" t="n">
        <v>3080.4</v>
      </c>
      <c r="F2938" s="4" t="str">
        <f aca="false">INDEX(Data_Customers!$C$2:$C$602,MATCH(B2938,Data_Customers!$A$2:$A$602,0))</f>
        <v>Contractor</v>
      </c>
      <c r="G2938" s="4" t="str">
        <f aca="false">INDEX(Data_Customers!$B$2:$B$602,MATCH(B2938,Data_Customers!$A$2:$A$602,0))</f>
        <v>Wright Home Improvements</v>
      </c>
    </row>
    <row r="2939" customFormat="false" ht="15" hidden="false" customHeight="false" outlineLevel="0" collapsed="false">
      <c r="A2939" s="4" t="s">
        <v>4021</v>
      </c>
      <c r="B2939" s="4" t="s">
        <v>720</v>
      </c>
      <c r="C2939" s="9" t="n">
        <v>45863</v>
      </c>
      <c r="D2939" s="4" t="s">
        <v>110</v>
      </c>
      <c r="E2939" s="4" t="n">
        <v>7083.51</v>
      </c>
      <c r="F2939" s="4" t="str">
        <f aca="false">INDEX(Data_Customers!$C$2:$C$602,MATCH(B2939,Data_Customers!$A$2:$A$602,0))</f>
        <v>Contractor</v>
      </c>
      <c r="G2939" s="4" t="str">
        <f aca="false">INDEX(Data_Customers!$B$2:$B$602,MATCH(B2939,Data_Customers!$A$2:$A$602,0))</f>
        <v>Wright Home Improvements</v>
      </c>
    </row>
    <row r="2940" customFormat="false" ht="15" hidden="false" customHeight="false" outlineLevel="0" collapsed="false">
      <c r="A2940" s="4" t="s">
        <v>4022</v>
      </c>
      <c r="B2940" s="4" t="s">
        <v>720</v>
      </c>
      <c r="C2940" s="9" t="n">
        <v>45845</v>
      </c>
      <c r="D2940" s="4" t="s">
        <v>110</v>
      </c>
      <c r="E2940" s="4" t="n">
        <v>2589.36</v>
      </c>
      <c r="F2940" s="4" t="str">
        <f aca="false">INDEX(Data_Customers!$C$2:$C$602,MATCH(B2940,Data_Customers!$A$2:$A$602,0))</f>
        <v>Contractor</v>
      </c>
      <c r="G2940" s="4" t="str">
        <f aca="false">INDEX(Data_Customers!$B$2:$B$602,MATCH(B2940,Data_Customers!$A$2:$A$602,0))</f>
        <v>Wright Home Improvements</v>
      </c>
    </row>
    <row r="2941" customFormat="false" ht="15" hidden="false" customHeight="false" outlineLevel="0" collapsed="false">
      <c r="A2941" s="4" t="s">
        <v>4023</v>
      </c>
      <c r="B2941" s="4" t="s">
        <v>720</v>
      </c>
      <c r="C2941" s="9" t="n">
        <v>46122</v>
      </c>
      <c r="D2941" s="4" t="s">
        <v>110</v>
      </c>
      <c r="E2941" s="4" t="n">
        <v>4828.54</v>
      </c>
      <c r="F2941" s="4" t="str">
        <f aca="false">INDEX(Data_Customers!$C$2:$C$602,MATCH(B2941,Data_Customers!$A$2:$A$602,0))</f>
        <v>Contractor</v>
      </c>
      <c r="G2941" s="4" t="str">
        <f aca="false">INDEX(Data_Customers!$B$2:$B$602,MATCH(B2941,Data_Customers!$A$2:$A$602,0))</f>
        <v>Wright Home Improvements</v>
      </c>
    </row>
    <row r="2942" customFormat="false" ht="15" hidden="false" customHeight="false" outlineLevel="0" collapsed="false">
      <c r="A2942" s="4" t="s">
        <v>4024</v>
      </c>
      <c r="B2942" s="4" t="s">
        <v>720</v>
      </c>
      <c r="C2942" s="9" t="n">
        <v>45340</v>
      </c>
      <c r="D2942" s="4" t="s">
        <v>110</v>
      </c>
      <c r="E2942" s="4" t="n">
        <v>2212.1</v>
      </c>
      <c r="F2942" s="4" t="str">
        <f aca="false">INDEX(Data_Customers!$C$2:$C$602,MATCH(B2942,Data_Customers!$A$2:$A$602,0))</f>
        <v>Contractor</v>
      </c>
      <c r="G2942" s="4" t="str">
        <f aca="false">INDEX(Data_Customers!$B$2:$B$602,MATCH(B2942,Data_Customers!$A$2:$A$602,0))</f>
        <v>Wright Home Improvements</v>
      </c>
    </row>
    <row r="2943" customFormat="false" ht="15" hidden="false" customHeight="false" outlineLevel="0" collapsed="false">
      <c r="A2943" s="4" t="s">
        <v>4025</v>
      </c>
      <c r="B2943" s="4" t="s">
        <v>720</v>
      </c>
      <c r="C2943" s="9" t="n">
        <v>45406</v>
      </c>
      <c r="D2943" s="4" t="s">
        <v>110</v>
      </c>
      <c r="E2943" s="4" t="n">
        <v>4145.48</v>
      </c>
      <c r="F2943" s="4" t="str">
        <f aca="false">INDEX(Data_Customers!$C$2:$C$602,MATCH(B2943,Data_Customers!$A$2:$A$602,0))</f>
        <v>Contractor</v>
      </c>
      <c r="G2943" s="4" t="str">
        <f aca="false">INDEX(Data_Customers!$B$2:$B$602,MATCH(B2943,Data_Customers!$A$2:$A$602,0))</f>
        <v>Wright Home Improvements</v>
      </c>
    </row>
    <row r="2944" customFormat="false" ht="15" hidden="false" customHeight="false" outlineLevel="0" collapsed="false">
      <c r="A2944" s="4" t="s">
        <v>4026</v>
      </c>
      <c r="B2944" s="4" t="s">
        <v>720</v>
      </c>
      <c r="C2944" s="9" t="n">
        <v>45907</v>
      </c>
      <c r="D2944" s="4" t="s">
        <v>110</v>
      </c>
      <c r="E2944" s="4" t="n">
        <v>5402.75</v>
      </c>
      <c r="F2944" s="4" t="str">
        <f aca="false">INDEX(Data_Customers!$C$2:$C$602,MATCH(B2944,Data_Customers!$A$2:$A$602,0))</f>
        <v>Contractor</v>
      </c>
      <c r="G2944" s="4" t="str">
        <f aca="false">INDEX(Data_Customers!$B$2:$B$602,MATCH(B2944,Data_Customers!$A$2:$A$602,0))</f>
        <v>Wright Home Improvements</v>
      </c>
    </row>
    <row r="2945" customFormat="false" ht="15" hidden="false" customHeight="false" outlineLevel="0" collapsed="false">
      <c r="A2945" s="4" t="s">
        <v>4027</v>
      </c>
      <c r="B2945" s="4" t="s">
        <v>720</v>
      </c>
      <c r="C2945" s="9" t="n">
        <v>45783</v>
      </c>
      <c r="D2945" s="4" t="s">
        <v>110</v>
      </c>
      <c r="E2945" s="4" t="n">
        <v>4145.76</v>
      </c>
      <c r="F2945" s="4" t="str">
        <f aca="false">INDEX(Data_Customers!$C$2:$C$602,MATCH(B2945,Data_Customers!$A$2:$A$602,0))</f>
        <v>Contractor</v>
      </c>
      <c r="G2945" s="4" t="str">
        <f aca="false">INDEX(Data_Customers!$B$2:$B$602,MATCH(B2945,Data_Customers!$A$2:$A$602,0))</f>
        <v>Wright Home Improvements</v>
      </c>
    </row>
    <row r="2946" customFormat="false" ht="15" hidden="false" customHeight="false" outlineLevel="0" collapsed="false">
      <c r="A2946" s="4" t="s">
        <v>4028</v>
      </c>
      <c r="B2946" s="4" t="s">
        <v>720</v>
      </c>
      <c r="C2946" s="9" t="n">
        <v>45987</v>
      </c>
      <c r="D2946" s="4" t="s">
        <v>110</v>
      </c>
      <c r="E2946" s="4" t="n">
        <v>1305.36</v>
      </c>
      <c r="F2946" s="4" t="str">
        <f aca="false">INDEX(Data_Customers!$C$2:$C$602,MATCH(B2946,Data_Customers!$A$2:$A$602,0))</f>
        <v>Contractor</v>
      </c>
      <c r="G2946" s="4" t="str">
        <f aca="false">INDEX(Data_Customers!$B$2:$B$602,MATCH(B2946,Data_Customers!$A$2:$A$602,0))</f>
        <v>Wright Home Improvements</v>
      </c>
    </row>
    <row r="2947" customFormat="false" ht="15" hidden="false" customHeight="false" outlineLevel="0" collapsed="false">
      <c r="A2947" s="4" t="s">
        <v>4029</v>
      </c>
      <c r="B2947" s="4" t="s">
        <v>720</v>
      </c>
      <c r="C2947" s="9" t="n">
        <v>45746</v>
      </c>
      <c r="D2947" s="4" t="s">
        <v>110</v>
      </c>
      <c r="E2947" s="4" t="n">
        <v>327.99</v>
      </c>
      <c r="F2947" s="4" t="str">
        <f aca="false">INDEX(Data_Customers!$C$2:$C$602,MATCH(B2947,Data_Customers!$A$2:$A$602,0))</f>
        <v>Contractor</v>
      </c>
      <c r="G2947" s="4" t="str">
        <f aca="false">INDEX(Data_Customers!$B$2:$B$602,MATCH(B2947,Data_Customers!$A$2:$A$602,0))</f>
        <v>Wright Home Improvements</v>
      </c>
    </row>
    <row r="2948" customFormat="false" ht="15" hidden="false" customHeight="false" outlineLevel="0" collapsed="false">
      <c r="A2948" s="4" t="s">
        <v>4030</v>
      </c>
      <c r="B2948" s="4" t="s">
        <v>720</v>
      </c>
      <c r="C2948" s="9" t="n">
        <v>46055</v>
      </c>
      <c r="D2948" s="4" t="s">
        <v>110</v>
      </c>
      <c r="E2948" s="4" t="n">
        <v>1725.6</v>
      </c>
      <c r="F2948" s="4" t="str">
        <f aca="false">INDEX(Data_Customers!$C$2:$C$602,MATCH(B2948,Data_Customers!$A$2:$A$602,0))</f>
        <v>Contractor</v>
      </c>
      <c r="G2948" s="4" t="str">
        <f aca="false">INDEX(Data_Customers!$B$2:$B$602,MATCH(B2948,Data_Customers!$A$2:$A$602,0))</f>
        <v>Wright Home Improvements</v>
      </c>
    </row>
    <row r="2949" customFormat="false" ht="15" hidden="false" customHeight="false" outlineLevel="0" collapsed="false">
      <c r="A2949" s="4" t="s">
        <v>4031</v>
      </c>
      <c r="B2949" s="4" t="s">
        <v>720</v>
      </c>
      <c r="C2949" s="9" t="n">
        <v>45878</v>
      </c>
      <c r="D2949" s="4" t="s">
        <v>110</v>
      </c>
      <c r="E2949" s="4" t="n">
        <v>7704.91</v>
      </c>
      <c r="F2949" s="4" t="str">
        <f aca="false">INDEX(Data_Customers!$C$2:$C$602,MATCH(B2949,Data_Customers!$A$2:$A$602,0))</f>
        <v>Contractor</v>
      </c>
      <c r="G2949" s="4" t="str">
        <f aca="false">INDEX(Data_Customers!$B$2:$B$602,MATCH(B2949,Data_Customers!$A$2:$A$602,0))</f>
        <v>Wright Home Improvements</v>
      </c>
    </row>
    <row r="2950" customFormat="false" ht="15" hidden="false" customHeight="false" outlineLevel="0" collapsed="false">
      <c r="A2950" s="4" t="s">
        <v>4032</v>
      </c>
      <c r="B2950" s="4" t="s">
        <v>720</v>
      </c>
      <c r="C2950" s="9" t="n">
        <v>46115</v>
      </c>
      <c r="D2950" s="4" t="s">
        <v>110</v>
      </c>
      <c r="E2950" s="4" t="n">
        <v>7495.6</v>
      </c>
      <c r="F2950" s="4" t="str">
        <f aca="false">INDEX(Data_Customers!$C$2:$C$602,MATCH(B2950,Data_Customers!$A$2:$A$602,0))</f>
        <v>Contractor</v>
      </c>
      <c r="G2950" s="4" t="str">
        <f aca="false">INDEX(Data_Customers!$B$2:$B$602,MATCH(B2950,Data_Customers!$A$2:$A$602,0))</f>
        <v>Wright Home Improvements</v>
      </c>
    </row>
    <row r="2951" customFormat="false" ht="15" hidden="false" customHeight="false" outlineLevel="0" collapsed="false">
      <c r="A2951" s="4" t="s">
        <v>4033</v>
      </c>
      <c r="B2951" s="4" t="s">
        <v>720</v>
      </c>
      <c r="C2951" s="9" t="n">
        <v>45294</v>
      </c>
      <c r="D2951" s="4" t="s">
        <v>110</v>
      </c>
      <c r="E2951" s="4" t="n">
        <v>4236.18</v>
      </c>
      <c r="F2951" s="4" t="str">
        <f aca="false">INDEX(Data_Customers!$C$2:$C$602,MATCH(B2951,Data_Customers!$A$2:$A$602,0))</f>
        <v>Contractor</v>
      </c>
      <c r="G2951" s="4" t="str">
        <f aca="false">INDEX(Data_Customers!$B$2:$B$602,MATCH(B2951,Data_Customers!$A$2:$A$602,0))</f>
        <v>Wright Home Improvements</v>
      </c>
    </row>
    <row r="2952" customFormat="false" ht="15" hidden="false" customHeight="false" outlineLevel="0" collapsed="false">
      <c r="A2952" s="4" t="s">
        <v>4034</v>
      </c>
      <c r="B2952" s="4" t="s">
        <v>720</v>
      </c>
      <c r="C2952" s="9" t="n">
        <v>45600</v>
      </c>
      <c r="D2952" s="4" t="s">
        <v>110</v>
      </c>
      <c r="E2952" s="4" t="n">
        <v>957.12</v>
      </c>
      <c r="F2952" s="4" t="str">
        <f aca="false">INDEX(Data_Customers!$C$2:$C$602,MATCH(B2952,Data_Customers!$A$2:$A$602,0))</f>
        <v>Contractor</v>
      </c>
      <c r="G2952" s="4" t="str">
        <f aca="false">INDEX(Data_Customers!$B$2:$B$602,MATCH(B2952,Data_Customers!$A$2:$A$602,0))</f>
        <v>Wright Home Improvements</v>
      </c>
    </row>
    <row r="2953" customFormat="false" ht="15" hidden="false" customHeight="false" outlineLevel="0" collapsed="false">
      <c r="A2953" s="4" t="s">
        <v>4035</v>
      </c>
      <c r="B2953" s="4" t="s">
        <v>721</v>
      </c>
      <c r="C2953" s="9" t="n">
        <v>45821</v>
      </c>
      <c r="D2953" s="4" t="s">
        <v>94</v>
      </c>
      <c r="E2953" s="4" t="n">
        <v>2738.73</v>
      </c>
      <c r="F2953" s="4" t="str">
        <f aca="false">INDEX(Data_Customers!$C$2:$C$602,MATCH(B2953,Data_Customers!$A$2:$A$602,0))</f>
        <v>Trade Account</v>
      </c>
      <c r="G2953" s="4" t="str">
        <f aca="false">INDEX(Data_Customers!$B$2:$B$602,MATCH(B2953,Data_Customers!$A$2:$A$602,0))</f>
        <v>Walker Construction</v>
      </c>
    </row>
    <row r="2954" customFormat="false" ht="15" hidden="false" customHeight="false" outlineLevel="0" collapsed="false">
      <c r="A2954" s="4" t="s">
        <v>4036</v>
      </c>
      <c r="B2954" s="4" t="s">
        <v>721</v>
      </c>
      <c r="C2954" s="9" t="n">
        <v>45697</v>
      </c>
      <c r="D2954" s="4" t="s">
        <v>94</v>
      </c>
      <c r="E2954" s="4" t="n">
        <v>5271.97</v>
      </c>
      <c r="F2954" s="4" t="str">
        <f aca="false">INDEX(Data_Customers!$C$2:$C$602,MATCH(B2954,Data_Customers!$A$2:$A$602,0))</f>
        <v>Trade Account</v>
      </c>
      <c r="G2954" s="4" t="str">
        <f aca="false">INDEX(Data_Customers!$B$2:$B$602,MATCH(B2954,Data_Customers!$A$2:$A$602,0))</f>
        <v>Walker Construction</v>
      </c>
    </row>
    <row r="2955" customFormat="false" ht="15" hidden="false" customHeight="false" outlineLevel="0" collapsed="false">
      <c r="A2955" s="4" t="s">
        <v>4037</v>
      </c>
      <c r="B2955" s="4" t="s">
        <v>721</v>
      </c>
      <c r="C2955" s="9" t="n">
        <v>46200</v>
      </c>
      <c r="D2955" s="4" t="s">
        <v>94</v>
      </c>
      <c r="E2955" s="4" t="n">
        <v>2870.42</v>
      </c>
      <c r="F2955" s="4" t="str">
        <f aca="false">INDEX(Data_Customers!$C$2:$C$602,MATCH(B2955,Data_Customers!$A$2:$A$602,0))</f>
        <v>Trade Account</v>
      </c>
      <c r="G2955" s="4" t="str">
        <f aca="false">INDEX(Data_Customers!$B$2:$B$602,MATCH(B2955,Data_Customers!$A$2:$A$602,0))</f>
        <v>Walker Construction</v>
      </c>
    </row>
    <row r="2956" customFormat="false" ht="15" hidden="false" customHeight="false" outlineLevel="0" collapsed="false">
      <c r="A2956" s="4" t="s">
        <v>4038</v>
      </c>
      <c r="B2956" s="4" t="s">
        <v>721</v>
      </c>
      <c r="C2956" s="9" t="n">
        <v>45564</v>
      </c>
      <c r="D2956" s="4" t="s">
        <v>94</v>
      </c>
      <c r="E2956" s="4" t="n">
        <v>3702.78</v>
      </c>
      <c r="F2956" s="4" t="str">
        <f aca="false">INDEX(Data_Customers!$C$2:$C$602,MATCH(B2956,Data_Customers!$A$2:$A$602,0))</f>
        <v>Trade Account</v>
      </c>
      <c r="G2956" s="4" t="str">
        <f aca="false">INDEX(Data_Customers!$B$2:$B$602,MATCH(B2956,Data_Customers!$A$2:$A$602,0))</f>
        <v>Walker Construction</v>
      </c>
    </row>
    <row r="2957" customFormat="false" ht="15" hidden="false" customHeight="false" outlineLevel="0" collapsed="false">
      <c r="A2957" s="4" t="s">
        <v>4039</v>
      </c>
      <c r="B2957" s="4" t="s">
        <v>721</v>
      </c>
      <c r="C2957" s="9" t="n">
        <v>45893</v>
      </c>
      <c r="D2957" s="4" t="s">
        <v>94</v>
      </c>
      <c r="E2957" s="4" t="n">
        <v>951.65</v>
      </c>
      <c r="F2957" s="4" t="str">
        <f aca="false">INDEX(Data_Customers!$C$2:$C$602,MATCH(B2957,Data_Customers!$A$2:$A$602,0))</f>
        <v>Trade Account</v>
      </c>
      <c r="G2957" s="4" t="str">
        <f aca="false">INDEX(Data_Customers!$B$2:$B$602,MATCH(B2957,Data_Customers!$A$2:$A$602,0))</f>
        <v>Walker Construction</v>
      </c>
    </row>
    <row r="2958" customFormat="false" ht="15" hidden="false" customHeight="false" outlineLevel="0" collapsed="false">
      <c r="A2958" s="4" t="s">
        <v>4040</v>
      </c>
      <c r="B2958" s="4" t="s">
        <v>721</v>
      </c>
      <c r="C2958" s="9" t="n">
        <v>45892</v>
      </c>
      <c r="D2958" s="4" t="s">
        <v>94</v>
      </c>
      <c r="E2958" s="4" t="n">
        <v>954.52</v>
      </c>
      <c r="F2958" s="4" t="str">
        <f aca="false">INDEX(Data_Customers!$C$2:$C$602,MATCH(B2958,Data_Customers!$A$2:$A$602,0))</f>
        <v>Trade Account</v>
      </c>
      <c r="G2958" s="4" t="str">
        <f aca="false">INDEX(Data_Customers!$B$2:$B$602,MATCH(B2958,Data_Customers!$A$2:$A$602,0))</f>
        <v>Walker Construction</v>
      </c>
    </row>
    <row r="2959" customFormat="false" ht="15" hidden="false" customHeight="false" outlineLevel="0" collapsed="false">
      <c r="A2959" s="4" t="s">
        <v>4041</v>
      </c>
      <c r="B2959" s="4" t="s">
        <v>724</v>
      </c>
      <c r="C2959" s="9" t="n">
        <v>45997</v>
      </c>
      <c r="D2959" s="4" t="s">
        <v>94</v>
      </c>
      <c r="E2959" s="4" t="n">
        <v>2023.77</v>
      </c>
      <c r="F2959" s="4" t="str">
        <f aca="false">INDEX(Data_Customers!$C$2:$C$602,MATCH(B2959,Data_Customers!$A$2:$A$602,0))</f>
        <v>Retail</v>
      </c>
      <c r="G2959" s="4" t="str">
        <f aca="false">INDEX(Data_Customers!$B$2:$B$602,MATCH(B2959,Data_Customers!$A$2:$A$602,0))</f>
        <v>Ryan Smith</v>
      </c>
    </row>
    <row r="2960" customFormat="false" ht="15" hidden="false" customHeight="false" outlineLevel="0" collapsed="false">
      <c r="A2960" s="4" t="s">
        <v>4042</v>
      </c>
      <c r="B2960" s="4" t="s">
        <v>724</v>
      </c>
      <c r="C2960" s="9" t="n">
        <v>45874</v>
      </c>
      <c r="D2960" s="4" t="s">
        <v>94</v>
      </c>
      <c r="E2960" s="4" t="n">
        <v>7706.08</v>
      </c>
      <c r="F2960" s="4" t="str">
        <f aca="false">INDEX(Data_Customers!$C$2:$C$602,MATCH(B2960,Data_Customers!$A$2:$A$602,0))</f>
        <v>Retail</v>
      </c>
      <c r="G2960" s="4" t="str">
        <f aca="false">INDEX(Data_Customers!$B$2:$B$602,MATCH(B2960,Data_Customers!$A$2:$A$602,0))</f>
        <v>Ryan Smith</v>
      </c>
    </row>
    <row r="2961" customFormat="false" ht="15" hidden="false" customHeight="false" outlineLevel="0" collapsed="false">
      <c r="A2961" s="4" t="s">
        <v>4043</v>
      </c>
      <c r="B2961" s="4" t="s">
        <v>724</v>
      </c>
      <c r="C2961" s="9" t="n">
        <v>45334</v>
      </c>
      <c r="D2961" s="4" t="s">
        <v>94</v>
      </c>
      <c r="E2961" s="4" t="n">
        <v>3702.78</v>
      </c>
      <c r="F2961" s="4" t="str">
        <f aca="false">INDEX(Data_Customers!$C$2:$C$602,MATCH(B2961,Data_Customers!$A$2:$A$602,0))</f>
        <v>Retail</v>
      </c>
      <c r="G2961" s="4" t="str">
        <f aca="false">INDEX(Data_Customers!$B$2:$B$602,MATCH(B2961,Data_Customers!$A$2:$A$602,0))</f>
        <v>Ryan Smith</v>
      </c>
    </row>
    <row r="2962" customFormat="false" ht="15" hidden="false" customHeight="false" outlineLevel="0" collapsed="false">
      <c r="A2962" s="4" t="s">
        <v>4044</v>
      </c>
      <c r="B2962" s="4" t="s">
        <v>724</v>
      </c>
      <c r="C2962" s="9" t="n">
        <v>45732</v>
      </c>
      <c r="D2962" s="4" t="s">
        <v>94</v>
      </c>
      <c r="E2962" s="4" t="n">
        <v>1196.4</v>
      </c>
      <c r="F2962" s="4" t="str">
        <f aca="false">INDEX(Data_Customers!$C$2:$C$602,MATCH(B2962,Data_Customers!$A$2:$A$602,0))</f>
        <v>Retail</v>
      </c>
      <c r="G2962" s="4" t="str">
        <f aca="false">INDEX(Data_Customers!$B$2:$B$602,MATCH(B2962,Data_Customers!$A$2:$A$602,0))</f>
        <v>Ryan Smith</v>
      </c>
    </row>
    <row r="2963" customFormat="false" ht="15" hidden="false" customHeight="false" outlineLevel="0" collapsed="false">
      <c r="A2963" s="4" t="s">
        <v>4045</v>
      </c>
      <c r="B2963" s="4" t="s">
        <v>724</v>
      </c>
      <c r="C2963" s="9" t="n">
        <v>45649</v>
      </c>
      <c r="D2963" s="4" t="s">
        <v>94</v>
      </c>
      <c r="E2963" s="4" t="n">
        <v>4972.2</v>
      </c>
      <c r="F2963" s="4" t="str">
        <f aca="false">INDEX(Data_Customers!$C$2:$C$602,MATCH(B2963,Data_Customers!$A$2:$A$602,0))</f>
        <v>Retail</v>
      </c>
      <c r="G2963" s="4" t="str">
        <f aca="false">INDEX(Data_Customers!$B$2:$B$602,MATCH(B2963,Data_Customers!$A$2:$A$602,0))</f>
        <v>Ryan Smith</v>
      </c>
    </row>
    <row r="2964" customFormat="false" ht="15" hidden="false" customHeight="false" outlineLevel="0" collapsed="false">
      <c r="A2964" s="4" t="s">
        <v>4046</v>
      </c>
      <c r="B2964" s="4" t="s">
        <v>724</v>
      </c>
      <c r="C2964" s="9" t="n">
        <v>45336</v>
      </c>
      <c r="D2964" s="4" t="s">
        <v>94</v>
      </c>
      <c r="E2964" s="4" t="n">
        <v>3087.5</v>
      </c>
      <c r="F2964" s="4" t="str">
        <f aca="false">INDEX(Data_Customers!$C$2:$C$602,MATCH(B2964,Data_Customers!$A$2:$A$602,0))</f>
        <v>Retail</v>
      </c>
      <c r="G2964" s="4" t="str">
        <f aca="false">INDEX(Data_Customers!$B$2:$B$602,MATCH(B2964,Data_Customers!$A$2:$A$602,0))</f>
        <v>Ryan Smith</v>
      </c>
    </row>
    <row r="2965" customFormat="false" ht="15" hidden="false" customHeight="false" outlineLevel="0" collapsed="false">
      <c r="A2965" s="4" t="s">
        <v>4047</v>
      </c>
      <c r="B2965" s="4" t="s">
        <v>724</v>
      </c>
      <c r="C2965" s="9" t="n">
        <v>45629</v>
      </c>
      <c r="D2965" s="4" t="s">
        <v>94</v>
      </c>
      <c r="E2965" s="4" t="n">
        <v>2812.26</v>
      </c>
      <c r="F2965" s="4" t="str">
        <f aca="false">INDEX(Data_Customers!$C$2:$C$602,MATCH(B2965,Data_Customers!$A$2:$A$602,0))</f>
        <v>Retail</v>
      </c>
      <c r="G2965" s="4" t="str">
        <f aca="false">INDEX(Data_Customers!$B$2:$B$602,MATCH(B2965,Data_Customers!$A$2:$A$602,0))</f>
        <v>Ryan Smith</v>
      </c>
    </row>
    <row r="2966" customFormat="false" ht="15" hidden="false" customHeight="false" outlineLevel="0" collapsed="false">
      <c r="A2966" s="4" t="s">
        <v>4048</v>
      </c>
      <c r="B2966" s="4" t="s">
        <v>724</v>
      </c>
      <c r="C2966" s="9" t="n">
        <v>45308</v>
      </c>
      <c r="D2966" s="4" t="s">
        <v>94</v>
      </c>
      <c r="E2966" s="4" t="n">
        <v>6099.27</v>
      </c>
      <c r="F2966" s="4" t="str">
        <f aca="false">INDEX(Data_Customers!$C$2:$C$602,MATCH(B2966,Data_Customers!$A$2:$A$602,0))</f>
        <v>Retail</v>
      </c>
      <c r="G2966" s="4" t="str">
        <f aca="false">INDEX(Data_Customers!$B$2:$B$602,MATCH(B2966,Data_Customers!$A$2:$A$602,0))</f>
        <v>Ryan Smith</v>
      </c>
    </row>
    <row r="2967" customFormat="false" ht="15" hidden="false" customHeight="false" outlineLevel="0" collapsed="false">
      <c r="A2967" s="4" t="s">
        <v>4049</v>
      </c>
      <c r="B2967" s="4" t="s">
        <v>724</v>
      </c>
      <c r="C2967" s="9" t="n">
        <v>46199</v>
      </c>
      <c r="D2967" s="4" t="s">
        <v>94</v>
      </c>
      <c r="E2967" s="4" t="n">
        <v>2412.91</v>
      </c>
      <c r="F2967" s="4" t="str">
        <f aca="false">INDEX(Data_Customers!$C$2:$C$602,MATCH(B2967,Data_Customers!$A$2:$A$602,0))</f>
        <v>Retail</v>
      </c>
      <c r="G2967" s="4" t="str">
        <f aca="false">INDEX(Data_Customers!$B$2:$B$602,MATCH(B2967,Data_Customers!$A$2:$A$602,0))</f>
        <v>Ryan Smith</v>
      </c>
    </row>
    <row r="2968" customFormat="false" ht="15" hidden="false" customHeight="false" outlineLevel="0" collapsed="false">
      <c r="A2968" s="4" t="s">
        <v>4050</v>
      </c>
      <c r="B2968" s="4" t="s">
        <v>724</v>
      </c>
      <c r="C2968" s="9" t="n">
        <v>45903</v>
      </c>
      <c r="D2968" s="4" t="s">
        <v>94</v>
      </c>
      <c r="E2968" s="4" t="n">
        <v>2762.48</v>
      </c>
      <c r="F2968" s="4" t="str">
        <f aca="false">INDEX(Data_Customers!$C$2:$C$602,MATCH(B2968,Data_Customers!$A$2:$A$602,0))</f>
        <v>Retail</v>
      </c>
      <c r="G2968" s="4" t="str">
        <f aca="false">INDEX(Data_Customers!$B$2:$B$602,MATCH(B2968,Data_Customers!$A$2:$A$602,0))</f>
        <v>Ryan Smith</v>
      </c>
    </row>
    <row r="2969" customFormat="false" ht="15" hidden="false" customHeight="false" outlineLevel="0" collapsed="false">
      <c r="A2969" s="4" t="s">
        <v>4051</v>
      </c>
      <c r="B2969" s="4" t="s">
        <v>726</v>
      </c>
      <c r="C2969" s="9" t="n">
        <v>46123</v>
      </c>
      <c r="D2969" s="4" t="s">
        <v>79</v>
      </c>
      <c r="E2969" s="4" t="n">
        <v>6437.95</v>
      </c>
      <c r="F2969" s="4" t="str">
        <f aca="false">INDEX(Data_Customers!$C$2:$C$602,MATCH(B2969,Data_Customers!$A$2:$A$602,0))</f>
        <v>Contractor</v>
      </c>
      <c r="G2969" s="4" t="str">
        <f aca="false">INDEX(Data_Customers!$B$2:$B$602,MATCH(B2969,Data_Customers!$A$2:$A$602,0))</f>
        <v>Evans &amp; Sons</v>
      </c>
    </row>
    <row r="2970" customFormat="false" ht="15" hidden="false" customHeight="false" outlineLevel="0" collapsed="false">
      <c r="A2970" s="4" t="s">
        <v>4052</v>
      </c>
      <c r="B2970" s="4" t="s">
        <v>726</v>
      </c>
      <c r="C2970" s="9" t="n">
        <v>45323</v>
      </c>
      <c r="D2970" s="4" t="s">
        <v>79</v>
      </c>
      <c r="E2970" s="4" t="n">
        <v>4419.04</v>
      </c>
      <c r="F2970" s="4" t="str">
        <f aca="false">INDEX(Data_Customers!$C$2:$C$602,MATCH(B2970,Data_Customers!$A$2:$A$602,0))</f>
        <v>Contractor</v>
      </c>
      <c r="G2970" s="4" t="str">
        <f aca="false">INDEX(Data_Customers!$B$2:$B$602,MATCH(B2970,Data_Customers!$A$2:$A$602,0))</f>
        <v>Evans &amp; Sons</v>
      </c>
    </row>
    <row r="2971" customFormat="false" ht="15" hidden="false" customHeight="false" outlineLevel="0" collapsed="false">
      <c r="A2971" s="4" t="s">
        <v>4053</v>
      </c>
      <c r="B2971" s="4" t="s">
        <v>726</v>
      </c>
      <c r="C2971" s="9" t="n">
        <v>45426</v>
      </c>
      <c r="D2971" s="4" t="s">
        <v>79</v>
      </c>
      <c r="E2971" s="4" t="n">
        <v>3011.49</v>
      </c>
      <c r="F2971" s="4" t="str">
        <f aca="false">INDEX(Data_Customers!$C$2:$C$602,MATCH(B2971,Data_Customers!$A$2:$A$602,0))</f>
        <v>Contractor</v>
      </c>
      <c r="G2971" s="4" t="str">
        <f aca="false">INDEX(Data_Customers!$B$2:$B$602,MATCH(B2971,Data_Customers!$A$2:$A$602,0))</f>
        <v>Evans &amp; Sons</v>
      </c>
    </row>
    <row r="2972" customFormat="false" ht="15" hidden="false" customHeight="false" outlineLevel="0" collapsed="false">
      <c r="A2972" s="4" t="s">
        <v>4054</v>
      </c>
      <c r="B2972" s="4" t="s">
        <v>726</v>
      </c>
      <c r="C2972" s="9" t="n">
        <v>45808</v>
      </c>
      <c r="D2972" s="4" t="s">
        <v>79</v>
      </c>
      <c r="E2972" s="4" t="n">
        <v>1568.87</v>
      </c>
      <c r="F2972" s="4" t="str">
        <f aca="false">INDEX(Data_Customers!$C$2:$C$602,MATCH(B2972,Data_Customers!$A$2:$A$602,0))</f>
        <v>Contractor</v>
      </c>
      <c r="G2972" s="4" t="str">
        <f aca="false">INDEX(Data_Customers!$B$2:$B$602,MATCH(B2972,Data_Customers!$A$2:$A$602,0))</f>
        <v>Evans &amp; Sons</v>
      </c>
    </row>
    <row r="2973" customFormat="false" ht="15" hidden="false" customHeight="false" outlineLevel="0" collapsed="false">
      <c r="A2973" s="4" t="s">
        <v>4055</v>
      </c>
      <c r="B2973" s="4" t="s">
        <v>726</v>
      </c>
      <c r="C2973" s="9" t="n">
        <v>45743</v>
      </c>
      <c r="D2973" s="4" t="s">
        <v>79</v>
      </c>
      <c r="E2973" s="4" t="n">
        <v>2568.41</v>
      </c>
      <c r="F2973" s="4" t="str">
        <f aca="false">INDEX(Data_Customers!$C$2:$C$602,MATCH(B2973,Data_Customers!$A$2:$A$602,0))</f>
        <v>Contractor</v>
      </c>
      <c r="G2973" s="4" t="str">
        <f aca="false">INDEX(Data_Customers!$B$2:$B$602,MATCH(B2973,Data_Customers!$A$2:$A$602,0))</f>
        <v>Evans &amp; Sons</v>
      </c>
    </row>
    <row r="2974" customFormat="false" ht="15" hidden="false" customHeight="false" outlineLevel="0" collapsed="false">
      <c r="A2974" s="4" t="s">
        <v>4056</v>
      </c>
      <c r="B2974" s="4" t="s">
        <v>726</v>
      </c>
      <c r="C2974" s="9" t="n">
        <v>45800</v>
      </c>
      <c r="D2974" s="4" t="s">
        <v>79</v>
      </c>
      <c r="E2974" s="4" t="n">
        <v>1395.1</v>
      </c>
      <c r="F2974" s="4" t="str">
        <f aca="false">INDEX(Data_Customers!$C$2:$C$602,MATCH(B2974,Data_Customers!$A$2:$A$602,0))</f>
        <v>Contractor</v>
      </c>
      <c r="G2974" s="4" t="str">
        <f aca="false">INDEX(Data_Customers!$B$2:$B$602,MATCH(B2974,Data_Customers!$A$2:$A$602,0))</f>
        <v>Evans &amp; Sons</v>
      </c>
    </row>
    <row r="2975" customFormat="false" ht="15" hidden="false" customHeight="false" outlineLevel="0" collapsed="false">
      <c r="A2975" s="4" t="s">
        <v>4057</v>
      </c>
      <c r="B2975" s="4" t="s">
        <v>726</v>
      </c>
      <c r="C2975" s="9" t="n">
        <v>45347</v>
      </c>
      <c r="D2975" s="4" t="s">
        <v>79</v>
      </c>
      <c r="E2975" s="4" t="n">
        <v>4414.19</v>
      </c>
      <c r="F2975" s="4" t="str">
        <f aca="false">INDEX(Data_Customers!$C$2:$C$602,MATCH(B2975,Data_Customers!$A$2:$A$602,0))</f>
        <v>Contractor</v>
      </c>
      <c r="G2975" s="4" t="str">
        <f aca="false">INDEX(Data_Customers!$B$2:$B$602,MATCH(B2975,Data_Customers!$A$2:$A$602,0))</f>
        <v>Evans &amp; Sons</v>
      </c>
    </row>
    <row r="2976" customFormat="false" ht="15" hidden="false" customHeight="false" outlineLevel="0" collapsed="false">
      <c r="A2976" s="4" t="s">
        <v>4058</v>
      </c>
      <c r="B2976" s="4" t="s">
        <v>726</v>
      </c>
      <c r="C2976" s="9" t="n">
        <v>45475</v>
      </c>
      <c r="D2976" s="4" t="s">
        <v>79</v>
      </c>
      <c r="E2976" s="4" t="n">
        <v>4028.57</v>
      </c>
      <c r="F2976" s="4" t="str">
        <f aca="false">INDEX(Data_Customers!$C$2:$C$602,MATCH(B2976,Data_Customers!$A$2:$A$602,0))</f>
        <v>Contractor</v>
      </c>
      <c r="G2976" s="4" t="str">
        <f aca="false">INDEX(Data_Customers!$B$2:$B$602,MATCH(B2976,Data_Customers!$A$2:$A$602,0))</f>
        <v>Evans &amp; Sons</v>
      </c>
    </row>
    <row r="2977" customFormat="false" ht="15" hidden="false" customHeight="false" outlineLevel="0" collapsed="false">
      <c r="A2977" s="4" t="s">
        <v>4059</v>
      </c>
      <c r="B2977" s="4" t="s">
        <v>726</v>
      </c>
      <c r="C2977" s="9" t="n">
        <v>45606</v>
      </c>
      <c r="D2977" s="4" t="s">
        <v>79</v>
      </c>
      <c r="E2977" s="4" t="n">
        <v>7787.75</v>
      </c>
      <c r="F2977" s="4" t="str">
        <f aca="false">INDEX(Data_Customers!$C$2:$C$602,MATCH(B2977,Data_Customers!$A$2:$A$602,0))</f>
        <v>Contractor</v>
      </c>
      <c r="G2977" s="4" t="str">
        <f aca="false">INDEX(Data_Customers!$B$2:$B$602,MATCH(B2977,Data_Customers!$A$2:$A$602,0))</f>
        <v>Evans &amp; Sons</v>
      </c>
    </row>
    <row r="2978" customFormat="false" ht="15" hidden="false" customHeight="false" outlineLevel="0" collapsed="false">
      <c r="A2978" s="4" t="s">
        <v>4060</v>
      </c>
      <c r="B2978" s="4" t="s">
        <v>726</v>
      </c>
      <c r="C2978" s="9" t="n">
        <v>45391</v>
      </c>
      <c r="D2978" s="4" t="s">
        <v>79</v>
      </c>
      <c r="E2978" s="4" t="n">
        <v>2637.26</v>
      </c>
      <c r="F2978" s="4" t="str">
        <f aca="false">INDEX(Data_Customers!$C$2:$C$602,MATCH(B2978,Data_Customers!$A$2:$A$602,0))</f>
        <v>Contractor</v>
      </c>
      <c r="G2978" s="4" t="str">
        <f aca="false">INDEX(Data_Customers!$B$2:$B$602,MATCH(B2978,Data_Customers!$A$2:$A$602,0))</f>
        <v>Evans &amp; Sons</v>
      </c>
    </row>
    <row r="2979" customFormat="false" ht="15" hidden="false" customHeight="false" outlineLevel="0" collapsed="false">
      <c r="A2979" s="4" t="s">
        <v>4061</v>
      </c>
      <c r="B2979" s="4" t="s">
        <v>726</v>
      </c>
      <c r="C2979" s="9" t="n">
        <v>45618</v>
      </c>
      <c r="D2979" s="4" t="s">
        <v>79</v>
      </c>
      <c r="E2979" s="4" t="n">
        <v>8698.01</v>
      </c>
      <c r="F2979" s="4" t="str">
        <f aca="false">INDEX(Data_Customers!$C$2:$C$602,MATCH(B2979,Data_Customers!$A$2:$A$602,0))</f>
        <v>Contractor</v>
      </c>
      <c r="G2979" s="4" t="str">
        <f aca="false">INDEX(Data_Customers!$B$2:$B$602,MATCH(B2979,Data_Customers!$A$2:$A$602,0))</f>
        <v>Evans &amp; Sons</v>
      </c>
    </row>
    <row r="2980" customFormat="false" ht="15" hidden="false" customHeight="false" outlineLevel="0" collapsed="false">
      <c r="A2980" s="4" t="s">
        <v>4062</v>
      </c>
      <c r="B2980" s="4" t="s">
        <v>726</v>
      </c>
      <c r="C2980" s="9" t="n">
        <v>45699</v>
      </c>
      <c r="D2980" s="4" t="s">
        <v>79</v>
      </c>
      <c r="E2980" s="4" t="n">
        <v>4415.25</v>
      </c>
      <c r="F2980" s="4" t="str">
        <f aca="false">INDEX(Data_Customers!$C$2:$C$602,MATCH(B2980,Data_Customers!$A$2:$A$602,0))</f>
        <v>Contractor</v>
      </c>
      <c r="G2980" s="4" t="str">
        <f aca="false">INDEX(Data_Customers!$B$2:$B$602,MATCH(B2980,Data_Customers!$A$2:$A$602,0))</f>
        <v>Evans &amp; Sons</v>
      </c>
    </row>
    <row r="2981" customFormat="false" ht="15" hidden="false" customHeight="false" outlineLevel="0" collapsed="false">
      <c r="A2981" s="4" t="s">
        <v>4063</v>
      </c>
      <c r="B2981" s="4" t="s">
        <v>727</v>
      </c>
      <c r="C2981" s="9" t="n">
        <v>46194</v>
      </c>
      <c r="D2981" s="4" t="s">
        <v>94</v>
      </c>
      <c r="E2981" s="4" t="n">
        <v>7492.05</v>
      </c>
      <c r="F2981" s="4" t="str">
        <f aca="false">INDEX(Data_Customers!$C$2:$C$602,MATCH(B2981,Data_Customers!$A$2:$A$602,0))</f>
        <v>Trade Account</v>
      </c>
      <c r="G2981" s="4" t="str">
        <f aca="false">INDEX(Data_Customers!$B$2:$B$602,MATCH(B2981,Data_Customers!$A$2:$A$602,0))</f>
        <v>Walker Groundworks</v>
      </c>
    </row>
    <row r="2982" customFormat="false" ht="15" hidden="false" customHeight="false" outlineLevel="0" collapsed="false">
      <c r="A2982" s="4" t="s">
        <v>4064</v>
      </c>
      <c r="B2982" s="4" t="s">
        <v>727</v>
      </c>
      <c r="C2982" s="9" t="n">
        <v>45697</v>
      </c>
      <c r="D2982" s="4" t="s">
        <v>94</v>
      </c>
      <c r="E2982" s="4" t="n">
        <v>8942.44</v>
      </c>
      <c r="F2982" s="4" t="str">
        <f aca="false">INDEX(Data_Customers!$C$2:$C$602,MATCH(B2982,Data_Customers!$A$2:$A$602,0))</f>
        <v>Trade Account</v>
      </c>
      <c r="G2982" s="4" t="str">
        <f aca="false">INDEX(Data_Customers!$B$2:$B$602,MATCH(B2982,Data_Customers!$A$2:$A$602,0))</f>
        <v>Walker Groundworks</v>
      </c>
    </row>
    <row r="2983" customFormat="false" ht="15" hidden="false" customHeight="false" outlineLevel="0" collapsed="false">
      <c r="A2983" s="4" t="s">
        <v>4065</v>
      </c>
      <c r="B2983" s="4" t="s">
        <v>727</v>
      </c>
      <c r="C2983" s="9" t="n">
        <v>46112</v>
      </c>
      <c r="D2983" s="4" t="s">
        <v>94</v>
      </c>
      <c r="E2983" s="4" t="n">
        <v>1014.48</v>
      </c>
      <c r="F2983" s="4" t="str">
        <f aca="false">INDEX(Data_Customers!$C$2:$C$602,MATCH(B2983,Data_Customers!$A$2:$A$602,0))</f>
        <v>Trade Account</v>
      </c>
      <c r="G2983" s="4" t="str">
        <f aca="false">INDEX(Data_Customers!$B$2:$B$602,MATCH(B2983,Data_Customers!$A$2:$A$602,0))</f>
        <v>Walker Groundworks</v>
      </c>
    </row>
    <row r="2984" customFormat="false" ht="15" hidden="false" customHeight="false" outlineLevel="0" collapsed="false">
      <c r="A2984" s="4" t="s">
        <v>4066</v>
      </c>
      <c r="B2984" s="4" t="s">
        <v>727</v>
      </c>
      <c r="C2984" s="9" t="n">
        <v>45542</v>
      </c>
      <c r="D2984" s="4" t="s">
        <v>94</v>
      </c>
      <c r="E2984" s="4" t="n">
        <v>838.76</v>
      </c>
      <c r="F2984" s="4" t="str">
        <f aca="false">INDEX(Data_Customers!$C$2:$C$602,MATCH(B2984,Data_Customers!$A$2:$A$602,0))</f>
        <v>Trade Account</v>
      </c>
      <c r="G2984" s="4" t="str">
        <f aca="false">INDEX(Data_Customers!$B$2:$B$602,MATCH(B2984,Data_Customers!$A$2:$A$602,0))</f>
        <v>Walker Groundworks</v>
      </c>
    </row>
    <row r="2985" customFormat="false" ht="15" hidden="false" customHeight="false" outlineLevel="0" collapsed="false">
      <c r="A2985" s="4" t="s">
        <v>4067</v>
      </c>
      <c r="B2985" s="4" t="s">
        <v>727</v>
      </c>
      <c r="C2985" s="9" t="n">
        <v>45869</v>
      </c>
      <c r="D2985" s="4" t="s">
        <v>94</v>
      </c>
      <c r="E2985" s="4" t="n">
        <v>3106.6</v>
      </c>
      <c r="F2985" s="4" t="str">
        <f aca="false">INDEX(Data_Customers!$C$2:$C$602,MATCH(B2985,Data_Customers!$A$2:$A$602,0))</f>
        <v>Trade Account</v>
      </c>
      <c r="G2985" s="4" t="str">
        <f aca="false">INDEX(Data_Customers!$B$2:$B$602,MATCH(B2985,Data_Customers!$A$2:$A$602,0))</f>
        <v>Walker Groundworks</v>
      </c>
    </row>
    <row r="2986" customFormat="false" ht="15" hidden="false" customHeight="false" outlineLevel="0" collapsed="false">
      <c r="A2986" s="4" t="s">
        <v>4068</v>
      </c>
      <c r="B2986" s="4" t="s">
        <v>727</v>
      </c>
      <c r="C2986" s="9" t="n">
        <v>45734</v>
      </c>
      <c r="D2986" s="4" t="s">
        <v>94</v>
      </c>
      <c r="E2986" s="4" t="n">
        <v>7952.13</v>
      </c>
      <c r="F2986" s="4" t="str">
        <f aca="false">INDEX(Data_Customers!$C$2:$C$602,MATCH(B2986,Data_Customers!$A$2:$A$602,0))</f>
        <v>Trade Account</v>
      </c>
      <c r="G2986" s="4" t="str">
        <f aca="false">INDEX(Data_Customers!$B$2:$B$602,MATCH(B2986,Data_Customers!$A$2:$A$602,0))</f>
        <v>Walker Groundworks</v>
      </c>
    </row>
    <row r="2987" customFormat="false" ht="15" hidden="false" customHeight="false" outlineLevel="0" collapsed="false">
      <c r="A2987" s="4" t="s">
        <v>4069</v>
      </c>
      <c r="B2987" s="4" t="s">
        <v>727</v>
      </c>
      <c r="C2987" s="9" t="n">
        <v>46097</v>
      </c>
      <c r="D2987" s="4" t="s">
        <v>94</v>
      </c>
      <c r="E2987" s="4" t="n">
        <v>4169.12</v>
      </c>
      <c r="F2987" s="4" t="str">
        <f aca="false">INDEX(Data_Customers!$C$2:$C$602,MATCH(B2987,Data_Customers!$A$2:$A$602,0))</f>
        <v>Trade Account</v>
      </c>
      <c r="G2987" s="4" t="str">
        <f aca="false">INDEX(Data_Customers!$B$2:$B$602,MATCH(B2987,Data_Customers!$A$2:$A$602,0))</f>
        <v>Walker Groundworks</v>
      </c>
    </row>
    <row r="2988" customFormat="false" ht="15" hidden="false" customHeight="false" outlineLevel="0" collapsed="false">
      <c r="A2988" s="4" t="s">
        <v>4070</v>
      </c>
      <c r="B2988" s="4" t="s">
        <v>727</v>
      </c>
      <c r="C2988" s="9" t="n">
        <v>45557</v>
      </c>
      <c r="D2988" s="4" t="s">
        <v>94</v>
      </c>
      <c r="E2988" s="4" t="n">
        <v>1327.68</v>
      </c>
      <c r="F2988" s="4" t="str">
        <f aca="false">INDEX(Data_Customers!$C$2:$C$602,MATCH(B2988,Data_Customers!$A$2:$A$602,0))</f>
        <v>Trade Account</v>
      </c>
      <c r="G2988" s="4" t="str">
        <f aca="false">INDEX(Data_Customers!$B$2:$B$602,MATCH(B2988,Data_Customers!$A$2:$A$602,0))</f>
        <v>Walker Groundworks</v>
      </c>
    </row>
    <row r="2989" customFormat="false" ht="15" hidden="false" customHeight="false" outlineLevel="0" collapsed="false">
      <c r="A2989" s="4" t="s">
        <v>4071</v>
      </c>
      <c r="B2989" s="4" t="s">
        <v>727</v>
      </c>
      <c r="C2989" s="9" t="n">
        <v>45428</v>
      </c>
      <c r="D2989" s="4" t="s">
        <v>94</v>
      </c>
      <c r="E2989" s="4" t="n">
        <v>4815.98</v>
      </c>
      <c r="F2989" s="4" t="str">
        <f aca="false">INDEX(Data_Customers!$C$2:$C$602,MATCH(B2989,Data_Customers!$A$2:$A$602,0))</f>
        <v>Trade Account</v>
      </c>
      <c r="G2989" s="4" t="str">
        <f aca="false">INDEX(Data_Customers!$B$2:$B$602,MATCH(B2989,Data_Customers!$A$2:$A$602,0))</f>
        <v>Walker Groundworks</v>
      </c>
    </row>
    <row r="2990" customFormat="false" ht="15" hidden="false" customHeight="false" outlineLevel="0" collapsed="false">
      <c r="A2990" s="4" t="s">
        <v>4072</v>
      </c>
      <c r="B2990" s="4" t="s">
        <v>727</v>
      </c>
      <c r="C2990" s="9" t="n">
        <v>45924</v>
      </c>
      <c r="D2990" s="4" t="s">
        <v>94</v>
      </c>
      <c r="E2990" s="4" t="n">
        <v>9198.1</v>
      </c>
      <c r="F2990" s="4" t="str">
        <f aca="false">INDEX(Data_Customers!$C$2:$C$602,MATCH(B2990,Data_Customers!$A$2:$A$602,0))</f>
        <v>Trade Account</v>
      </c>
      <c r="G2990" s="4" t="str">
        <f aca="false">INDEX(Data_Customers!$B$2:$B$602,MATCH(B2990,Data_Customers!$A$2:$A$602,0))</f>
        <v>Walker Groundworks</v>
      </c>
    </row>
    <row r="2991" customFormat="false" ht="15" hidden="false" customHeight="false" outlineLevel="0" collapsed="false">
      <c r="A2991" s="4" t="s">
        <v>4073</v>
      </c>
      <c r="B2991" s="4" t="s">
        <v>727</v>
      </c>
      <c r="C2991" s="9" t="n">
        <v>46180</v>
      </c>
      <c r="D2991" s="4" t="s">
        <v>94</v>
      </c>
      <c r="E2991" s="4" t="n">
        <v>3108.75</v>
      </c>
      <c r="F2991" s="4" t="str">
        <f aca="false">INDEX(Data_Customers!$C$2:$C$602,MATCH(B2991,Data_Customers!$A$2:$A$602,0))</f>
        <v>Trade Account</v>
      </c>
      <c r="G2991" s="4" t="str">
        <f aca="false">INDEX(Data_Customers!$B$2:$B$602,MATCH(B2991,Data_Customers!$A$2:$A$602,0))</f>
        <v>Walker Groundworks</v>
      </c>
    </row>
    <row r="2992" customFormat="false" ht="15" hidden="false" customHeight="false" outlineLevel="0" collapsed="false">
      <c r="A2992" s="4" t="s">
        <v>4074</v>
      </c>
      <c r="B2992" s="4" t="s">
        <v>727</v>
      </c>
      <c r="C2992" s="9" t="n">
        <v>45314</v>
      </c>
      <c r="D2992" s="4" t="s">
        <v>94</v>
      </c>
      <c r="E2992" s="4" t="n">
        <v>5608.97</v>
      </c>
      <c r="F2992" s="4" t="str">
        <f aca="false">INDEX(Data_Customers!$C$2:$C$602,MATCH(B2992,Data_Customers!$A$2:$A$602,0))</f>
        <v>Trade Account</v>
      </c>
      <c r="G2992" s="4" t="str">
        <f aca="false">INDEX(Data_Customers!$B$2:$B$602,MATCH(B2992,Data_Customers!$A$2:$A$602,0))</f>
        <v>Walker Groundworks</v>
      </c>
    </row>
    <row r="2993" customFormat="false" ht="15" hidden="false" customHeight="false" outlineLevel="0" collapsed="false">
      <c r="A2993" s="4" t="s">
        <v>4075</v>
      </c>
      <c r="B2993" s="4" t="s">
        <v>727</v>
      </c>
      <c r="C2993" s="9" t="n">
        <v>45820</v>
      </c>
      <c r="D2993" s="4" t="s">
        <v>94</v>
      </c>
      <c r="E2993" s="4" t="n">
        <v>1939.88</v>
      </c>
      <c r="F2993" s="4" t="str">
        <f aca="false">INDEX(Data_Customers!$C$2:$C$602,MATCH(B2993,Data_Customers!$A$2:$A$602,0))</f>
        <v>Trade Account</v>
      </c>
      <c r="G2993" s="4" t="str">
        <f aca="false">INDEX(Data_Customers!$B$2:$B$602,MATCH(B2993,Data_Customers!$A$2:$A$602,0))</f>
        <v>Walker Groundworks</v>
      </c>
    </row>
    <row r="2994" customFormat="false" ht="15" hidden="false" customHeight="false" outlineLevel="0" collapsed="false">
      <c r="A2994" s="4" t="s">
        <v>4076</v>
      </c>
      <c r="B2994" s="4" t="s">
        <v>727</v>
      </c>
      <c r="C2994" s="9" t="n">
        <v>45911</v>
      </c>
      <c r="D2994" s="4" t="s">
        <v>94</v>
      </c>
      <c r="E2994" s="4" t="n">
        <v>7995.81</v>
      </c>
      <c r="F2994" s="4" t="str">
        <f aca="false">INDEX(Data_Customers!$C$2:$C$602,MATCH(B2994,Data_Customers!$A$2:$A$602,0))</f>
        <v>Trade Account</v>
      </c>
      <c r="G2994" s="4" t="str">
        <f aca="false">INDEX(Data_Customers!$B$2:$B$602,MATCH(B2994,Data_Customers!$A$2:$A$602,0))</f>
        <v>Walker Groundworks</v>
      </c>
    </row>
    <row r="2995" customFormat="false" ht="15" hidden="false" customHeight="false" outlineLevel="0" collapsed="false">
      <c r="A2995" s="4" t="s">
        <v>4077</v>
      </c>
      <c r="B2995" s="4" t="s">
        <v>728</v>
      </c>
      <c r="C2995" s="9" t="n">
        <v>45745</v>
      </c>
      <c r="D2995" s="4" t="s">
        <v>85</v>
      </c>
      <c r="E2995" s="4" t="n">
        <v>8291.69</v>
      </c>
      <c r="F2995" s="4" t="str">
        <f aca="false">INDEX(Data_Customers!$C$2:$C$602,MATCH(B2995,Data_Customers!$A$2:$A$602,0))</f>
        <v>Retail</v>
      </c>
      <c r="G2995" s="4" t="str">
        <f aca="false">INDEX(Data_Customers!$B$2:$B$602,MATCH(B2995,Data_Customers!$A$2:$A$602,0))</f>
        <v>Mohammed Hall</v>
      </c>
    </row>
    <row r="2996" customFormat="false" ht="15" hidden="false" customHeight="false" outlineLevel="0" collapsed="false">
      <c r="A2996" s="4" t="s">
        <v>4078</v>
      </c>
      <c r="B2996" s="4" t="s">
        <v>728</v>
      </c>
      <c r="C2996" s="9" t="n">
        <v>45498</v>
      </c>
      <c r="D2996" s="4" t="s">
        <v>85</v>
      </c>
      <c r="E2996" s="4" t="n">
        <v>4309.43</v>
      </c>
      <c r="F2996" s="4" t="str">
        <f aca="false">INDEX(Data_Customers!$C$2:$C$602,MATCH(B2996,Data_Customers!$A$2:$A$602,0))</f>
        <v>Retail</v>
      </c>
      <c r="G2996" s="4" t="str">
        <f aca="false">INDEX(Data_Customers!$B$2:$B$602,MATCH(B2996,Data_Customers!$A$2:$A$602,0))</f>
        <v>Mohammed Hall</v>
      </c>
    </row>
    <row r="2997" customFormat="false" ht="15" hidden="false" customHeight="false" outlineLevel="0" collapsed="false">
      <c r="A2997" s="4" t="s">
        <v>4079</v>
      </c>
      <c r="B2997" s="4" t="s">
        <v>728</v>
      </c>
      <c r="C2997" s="9" t="n">
        <v>45480</v>
      </c>
      <c r="D2997" s="4" t="s">
        <v>85</v>
      </c>
      <c r="E2997" s="4" t="n">
        <v>6015.12</v>
      </c>
      <c r="F2997" s="4" t="str">
        <f aca="false">INDEX(Data_Customers!$C$2:$C$602,MATCH(B2997,Data_Customers!$A$2:$A$602,0))</f>
        <v>Retail</v>
      </c>
      <c r="G2997" s="4" t="str">
        <f aca="false">INDEX(Data_Customers!$B$2:$B$602,MATCH(B2997,Data_Customers!$A$2:$A$602,0))</f>
        <v>Mohammed Hall</v>
      </c>
    </row>
    <row r="2998" customFormat="false" ht="15" hidden="false" customHeight="false" outlineLevel="0" collapsed="false">
      <c r="A2998" s="4" t="s">
        <v>4080</v>
      </c>
      <c r="B2998" s="4" t="s">
        <v>728</v>
      </c>
      <c r="C2998" s="9" t="n">
        <v>45770</v>
      </c>
      <c r="D2998" s="4" t="s">
        <v>85</v>
      </c>
      <c r="E2998" s="4" t="n">
        <v>1063.96</v>
      </c>
      <c r="F2998" s="4" t="str">
        <f aca="false">INDEX(Data_Customers!$C$2:$C$602,MATCH(B2998,Data_Customers!$A$2:$A$602,0))</f>
        <v>Retail</v>
      </c>
      <c r="G2998" s="4" t="str">
        <f aca="false">INDEX(Data_Customers!$B$2:$B$602,MATCH(B2998,Data_Customers!$A$2:$A$602,0))</f>
        <v>Mohammed Hall</v>
      </c>
    </row>
    <row r="2999" customFormat="false" ht="15" hidden="false" customHeight="false" outlineLevel="0" collapsed="false">
      <c r="A2999" s="4" t="s">
        <v>4081</v>
      </c>
      <c r="B2999" s="4" t="s">
        <v>730</v>
      </c>
      <c r="C2999" s="9" t="n">
        <v>45536</v>
      </c>
      <c r="D2999" s="4" t="s">
        <v>79</v>
      </c>
      <c r="E2999" s="4" t="n">
        <v>1479.15</v>
      </c>
      <c r="F2999" s="4" t="str">
        <f aca="false">INDEX(Data_Customers!$C$2:$C$602,MATCH(B2999,Data_Customers!$A$2:$A$602,0))</f>
        <v>Retail</v>
      </c>
      <c r="G2999" s="4" t="str">
        <f aca="false">INDEX(Data_Customers!$B$2:$B$602,MATCH(B2999,Data_Customers!$A$2:$A$602,0))</f>
        <v>Tom King</v>
      </c>
    </row>
    <row r="3000" customFormat="false" ht="15" hidden="false" customHeight="false" outlineLevel="0" collapsed="false">
      <c r="A3000" s="4" t="s">
        <v>4082</v>
      </c>
      <c r="B3000" s="4" t="s">
        <v>732</v>
      </c>
      <c r="C3000" s="9" t="n">
        <v>46108</v>
      </c>
      <c r="D3000" s="4" t="s">
        <v>79</v>
      </c>
      <c r="E3000" s="4" t="n">
        <v>1993</v>
      </c>
      <c r="F3000" s="4" t="str">
        <f aca="false">INDEX(Data_Customers!$C$2:$C$602,MATCH(B3000,Data_Customers!$A$2:$A$602,0))</f>
        <v>Retail</v>
      </c>
      <c r="G3000" s="4" t="str">
        <f aca="false">INDEX(Data_Customers!$B$2:$B$602,MATCH(B3000,Data_Customers!$A$2:$A$602,0))</f>
        <v>Ryan Green</v>
      </c>
    </row>
    <row r="3001" customFormat="false" ht="15" hidden="false" customHeight="false" outlineLevel="0" collapsed="false">
      <c r="A3001" s="4" t="s">
        <v>4083</v>
      </c>
      <c r="B3001" s="4" t="s">
        <v>732</v>
      </c>
      <c r="C3001" s="9" t="n">
        <v>45612</v>
      </c>
      <c r="D3001" s="4" t="s">
        <v>79</v>
      </c>
      <c r="E3001" s="4" t="n">
        <v>2827.2</v>
      </c>
      <c r="F3001" s="4" t="str">
        <f aca="false">INDEX(Data_Customers!$C$2:$C$602,MATCH(B3001,Data_Customers!$A$2:$A$602,0))</f>
        <v>Retail</v>
      </c>
      <c r="G3001" s="4" t="str">
        <f aca="false">INDEX(Data_Customers!$B$2:$B$602,MATCH(B3001,Data_Customers!$A$2:$A$602,0))</f>
        <v>Ryan Green</v>
      </c>
    </row>
    <row r="3002" customFormat="false" ht="15" hidden="false" customHeight="false" outlineLevel="0" collapsed="false">
      <c r="A3002" s="4" t="s">
        <v>4084</v>
      </c>
      <c r="B3002" s="4" t="s">
        <v>732</v>
      </c>
      <c r="C3002" s="9" t="n">
        <v>45937</v>
      </c>
      <c r="D3002" s="4" t="s">
        <v>79</v>
      </c>
      <c r="E3002" s="4" t="n">
        <v>3435.94</v>
      </c>
      <c r="F3002" s="4" t="str">
        <f aca="false">INDEX(Data_Customers!$C$2:$C$602,MATCH(B3002,Data_Customers!$A$2:$A$602,0))</f>
        <v>Retail</v>
      </c>
      <c r="G3002" s="4" t="str">
        <f aca="false">INDEX(Data_Customers!$B$2:$B$602,MATCH(B3002,Data_Customers!$A$2:$A$602,0))</f>
        <v>Ryan Green</v>
      </c>
    </row>
    <row r="3003" customFormat="false" ht="15" hidden="false" customHeight="false" outlineLevel="0" collapsed="false">
      <c r="A3003" s="4" t="s">
        <v>4085</v>
      </c>
      <c r="B3003" s="4" t="s">
        <v>732</v>
      </c>
      <c r="C3003" s="9" t="n">
        <v>46037</v>
      </c>
      <c r="D3003" s="4" t="s">
        <v>79</v>
      </c>
      <c r="E3003" s="4" t="n">
        <v>1276.16</v>
      </c>
      <c r="F3003" s="4" t="str">
        <f aca="false">INDEX(Data_Customers!$C$2:$C$602,MATCH(B3003,Data_Customers!$A$2:$A$602,0))</f>
        <v>Retail</v>
      </c>
      <c r="G3003" s="4" t="str">
        <f aca="false">INDEX(Data_Customers!$B$2:$B$602,MATCH(B3003,Data_Customers!$A$2:$A$602,0))</f>
        <v>Ryan Green</v>
      </c>
    </row>
    <row r="3004" customFormat="false" ht="15" hidden="false" customHeight="false" outlineLevel="0" collapsed="false">
      <c r="A3004" s="4" t="s">
        <v>4086</v>
      </c>
      <c r="B3004" s="4" t="s">
        <v>732</v>
      </c>
      <c r="C3004" s="9" t="n">
        <v>45568</v>
      </c>
      <c r="D3004" s="4" t="s">
        <v>79</v>
      </c>
      <c r="E3004" s="4" t="n">
        <v>2475.34</v>
      </c>
      <c r="F3004" s="4" t="str">
        <f aca="false">INDEX(Data_Customers!$C$2:$C$602,MATCH(B3004,Data_Customers!$A$2:$A$602,0))</f>
        <v>Retail</v>
      </c>
      <c r="G3004" s="4" t="str">
        <f aca="false">INDEX(Data_Customers!$B$2:$B$602,MATCH(B3004,Data_Customers!$A$2:$A$602,0))</f>
        <v>Ryan Green</v>
      </c>
    </row>
    <row r="3005" customFormat="false" ht="15" hidden="false" customHeight="false" outlineLevel="0" collapsed="false">
      <c r="A3005" s="4" t="s">
        <v>4087</v>
      </c>
      <c r="B3005" s="4" t="s">
        <v>732</v>
      </c>
      <c r="C3005" s="9" t="n">
        <v>45776</v>
      </c>
      <c r="D3005" s="4" t="s">
        <v>79</v>
      </c>
      <c r="E3005" s="4" t="n">
        <v>4144.99</v>
      </c>
      <c r="F3005" s="4" t="str">
        <f aca="false">INDEX(Data_Customers!$C$2:$C$602,MATCH(B3005,Data_Customers!$A$2:$A$602,0))</f>
        <v>Retail</v>
      </c>
      <c r="G3005" s="4" t="str">
        <f aca="false">INDEX(Data_Customers!$B$2:$B$602,MATCH(B3005,Data_Customers!$A$2:$A$602,0))</f>
        <v>Ryan Green</v>
      </c>
    </row>
    <row r="3006" customFormat="false" ht="15" hidden="false" customHeight="false" outlineLevel="0" collapsed="false">
      <c r="A3006" s="4" t="s">
        <v>4088</v>
      </c>
      <c r="B3006" s="4" t="s">
        <v>732</v>
      </c>
      <c r="C3006" s="9" t="n">
        <v>45672</v>
      </c>
      <c r="D3006" s="4" t="s">
        <v>79</v>
      </c>
      <c r="E3006" s="4" t="n">
        <v>3662.4</v>
      </c>
      <c r="F3006" s="4" t="str">
        <f aca="false">INDEX(Data_Customers!$C$2:$C$602,MATCH(B3006,Data_Customers!$A$2:$A$602,0))</f>
        <v>Retail</v>
      </c>
      <c r="G3006" s="4" t="str">
        <f aca="false">INDEX(Data_Customers!$B$2:$B$602,MATCH(B3006,Data_Customers!$A$2:$A$602,0))</f>
        <v>Ryan Green</v>
      </c>
    </row>
    <row r="3007" customFormat="false" ht="15" hidden="false" customHeight="false" outlineLevel="0" collapsed="false">
      <c r="A3007" s="4" t="s">
        <v>4089</v>
      </c>
      <c r="B3007" s="4" t="s">
        <v>732</v>
      </c>
      <c r="C3007" s="9" t="n">
        <v>46116</v>
      </c>
      <c r="D3007" s="4" t="s">
        <v>79</v>
      </c>
      <c r="E3007" s="4" t="n">
        <v>9442.44</v>
      </c>
      <c r="F3007" s="4" t="str">
        <f aca="false">INDEX(Data_Customers!$C$2:$C$602,MATCH(B3007,Data_Customers!$A$2:$A$602,0))</f>
        <v>Retail</v>
      </c>
      <c r="G3007" s="4" t="str">
        <f aca="false">INDEX(Data_Customers!$B$2:$B$602,MATCH(B3007,Data_Customers!$A$2:$A$602,0))</f>
        <v>Ryan Green</v>
      </c>
    </row>
    <row r="3008" customFormat="false" ht="15" hidden="false" customHeight="false" outlineLevel="0" collapsed="false">
      <c r="A3008" s="4" t="s">
        <v>4090</v>
      </c>
      <c r="B3008" s="4" t="s">
        <v>732</v>
      </c>
      <c r="C3008" s="9" t="n">
        <v>45879</v>
      </c>
      <c r="D3008" s="4" t="s">
        <v>79</v>
      </c>
      <c r="E3008" s="4" t="n">
        <v>7014.88</v>
      </c>
      <c r="F3008" s="4" t="str">
        <f aca="false">INDEX(Data_Customers!$C$2:$C$602,MATCH(B3008,Data_Customers!$A$2:$A$602,0))</f>
        <v>Retail</v>
      </c>
      <c r="G3008" s="4" t="str">
        <f aca="false">INDEX(Data_Customers!$B$2:$B$602,MATCH(B3008,Data_Customers!$A$2:$A$602,0))</f>
        <v>Ryan Green</v>
      </c>
    </row>
    <row r="3009" customFormat="false" ht="15" hidden="false" customHeight="false" outlineLevel="0" collapsed="false">
      <c r="A3009" s="4" t="s">
        <v>4091</v>
      </c>
      <c r="B3009" s="4" t="s">
        <v>732</v>
      </c>
      <c r="C3009" s="9" t="n">
        <v>45514</v>
      </c>
      <c r="D3009" s="4" t="s">
        <v>79</v>
      </c>
      <c r="E3009" s="4" t="n">
        <v>9981.5</v>
      </c>
      <c r="F3009" s="4" t="str">
        <f aca="false">INDEX(Data_Customers!$C$2:$C$602,MATCH(B3009,Data_Customers!$A$2:$A$602,0))</f>
        <v>Retail</v>
      </c>
      <c r="G3009" s="4" t="str">
        <f aca="false">INDEX(Data_Customers!$B$2:$B$602,MATCH(B3009,Data_Customers!$A$2:$A$602,0))</f>
        <v>Ryan Green</v>
      </c>
    </row>
    <row r="3010" customFormat="false" ht="15" hidden="false" customHeight="false" outlineLevel="0" collapsed="false">
      <c r="A3010" s="4" t="s">
        <v>4092</v>
      </c>
      <c r="B3010" s="4" t="s">
        <v>732</v>
      </c>
      <c r="C3010" s="9" t="n">
        <v>45555</v>
      </c>
      <c r="D3010" s="4" t="s">
        <v>79</v>
      </c>
      <c r="E3010" s="4" t="n">
        <v>7645.84</v>
      </c>
      <c r="F3010" s="4" t="str">
        <f aca="false">INDEX(Data_Customers!$C$2:$C$602,MATCH(B3010,Data_Customers!$A$2:$A$602,0))</f>
        <v>Retail</v>
      </c>
      <c r="G3010" s="4" t="str">
        <f aca="false">INDEX(Data_Customers!$B$2:$B$602,MATCH(B3010,Data_Customers!$A$2:$A$602,0))</f>
        <v>Ryan Green</v>
      </c>
    </row>
    <row r="3011" customFormat="false" ht="15" hidden="false" customHeight="false" outlineLevel="0" collapsed="false">
      <c r="A3011" s="4" t="s">
        <v>4093</v>
      </c>
      <c r="B3011" s="4" t="s">
        <v>732</v>
      </c>
      <c r="C3011" s="9" t="n">
        <v>46179</v>
      </c>
      <c r="D3011" s="4" t="s">
        <v>79</v>
      </c>
      <c r="E3011" s="4" t="n">
        <v>4893.78</v>
      </c>
      <c r="F3011" s="4" t="str">
        <f aca="false">INDEX(Data_Customers!$C$2:$C$602,MATCH(B3011,Data_Customers!$A$2:$A$602,0))</f>
        <v>Retail</v>
      </c>
      <c r="G3011" s="4" t="str">
        <f aca="false">INDEX(Data_Customers!$B$2:$B$602,MATCH(B3011,Data_Customers!$A$2:$A$602,0))</f>
        <v>Ryan Green</v>
      </c>
    </row>
    <row r="3012" customFormat="false" ht="15" hidden="false" customHeight="false" outlineLevel="0" collapsed="false">
      <c r="A3012" s="4" t="s">
        <v>4094</v>
      </c>
      <c r="B3012" s="4" t="s">
        <v>732</v>
      </c>
      <c r="C3012" s="9" t="n">
        <v>46085</v>
      </c>
      <c r="D3012" s="4" t="s">
        <v>79</v>
      </c>
      <c r="E3012" s="4" t="n">
        <v>5417.75</v>
      </c>
      <c r="F3012" s="4" t="str">
        <f aca="false">INDEX(Data_Customers!$C$2:$C$602,MATCH(B3012,Data_Customers!$A$2:$A$602,0))</f>
        <v>Retail</v>
      </c>
      <c r="G3012" s="4" t="str">
        <f aca="false">INDEX(Data_Customers!$B$2:$B$602,MATCH(B3012,Data_Customers!$A$2:$A$602,0))</f>
        <v>Ryan Green</v>
      </c>
    </row>
    <row r="3013" customFormat="false" ht="15" hidden="false" customHeight="false" outlineLevel="0" collapsed="false">
      <c r="A3013" s="4" t="s">
        <v>4095</v>
      </c>
      <c r="B3013" s="4" t="s">
        <v>732</v>
      </c>
      <c r="C3013" s="9" t="n">
        <v>45395</v>
      </c>
      <c r="D3013" s="4" t="s">
        <v>79</v>
      </c>
      <c r="E3013" s="4" t="n">
        <v>2286.14</v>
      </c>
      <c r="F3013" s="4" t="str">
        <f aca="false">INDEX(Data_Customers!$C$2:$C$602,MATCH(B3013,Data_Customers!$A$2:$A$602,0))</f>
        <v>Retail</v>
      </c>
      <c r="G3013" s="4" t="str">
        <f aca="false">INDEX(Data_Customers!$B$2:$B$602,MATCH(B3013,Data_Customers!$A$2:$A$602,0))</f>
        <v>Ryan Green</v>
      </c>
    </row>
    <row r="3014" customFormat="false" ht="15" hidden="false" customHeight="false" outlineLevel="0" collapsed="false">
      <c r="A3014" s="4" t="s">
        <v>4096</v>
      </c>
      <c r="B3014" s="4" t="s">
        <v>732</v>
      </c>
      <c r="C3014" s="9" t="n">
        <v>46012</v>
      </c>
      <c r="D3014" s="4" t="s">
        <v>79</v>
      </c>
      <c r="E3014" s="4" t="n">
        <v>11448.15</v>
      </c>
      <c r="F3014" s="4" t="str">
        <f aca="false">INDEX(Data_Customers!$C$2:$C$602,MATCH(B3014,Data_Customers!$A$2:$A$602,0))</f>
        <v>Retail</v>
      </c>
      <c r="G3014" s="4" t="str">
        <f aca="false">INDEX(Data_Customers!$B$2:$B$602,MATCH(B3014,Data_Customers!$A$2:$A$602,0))</f>
        <v>Ryan Green</v>
      </c>
    </row>
    <row r="3015" customFormat="false" ht="15" hidden="false" customHeight="false" outlineLevel="0" collapsed="false">
      <c r="A3015" s="4" t="s">
        <v>4097</v>
      </c>
      <c r="B3015" s="4" t="s">
        <v>732</v>
      </c>
      <c r="C3015" s="9" t="n">
        <v>45639</v>
      </c>
      <c r="D3015" s="4" t="s">
        <v>79</v>
      </c>
      <c r="E3015" s="4" t="n">
        <v>526.64</v>
      </c>
      <c r="F3015" s="4" t="str">
        <f aca="false">INDEX(Data_Customers!$C$2:$C$602,MATCH(B3015,Data_Customers!$A$2:$A$602,0))</f>
        <v>Retail</v>
      </c>
      <c r="G3015" s="4" t="str">
        <f aca="false">INDEX(Data_Customers!$B$2:$B$602,MATCH(B3015,Data_Customers!$A$2:$A$602,0))</f>
        <v>Ryan Green</v>
      </c>
    </row>
    <row r="3016" customFormat="false" ht="15" hidden="false" customHeight="false" outlineLevel="0" collapsed="false">
      <c r="A3016" s="4" t="s">
        <v>4098</v>
      </c>
      <c r="B3016" s="4" t="s">
        <v>732</v>
      </c>
      <c r="C3016" s="9" t="n">
        <v>45478</v>
      </c>
      <c r="D3016" s="4" t="s">
        <v>79</v>
      </c>
      <c r="E3016" s="4" t="n">
        <v>4289.31</v>
      </c>
      <c r="F3016" s="4" t="str">
        <f aca="false">INDEX(Data_Customers!$C$2:$C$602,MATCH(B3016,Data_Customers!$A$2:$A$602,0))</f>
        <v>Retail</v>
      </c>
      <c r="G3016" s="4" t="str">
        <f aca="false">INDEX(Data_Customers!$B$2:$B$602,MATCH(B3016,Data_Customers!$A$2:$A$602,0))</f>
        <v>Ryan Green</v>
      </c>
    </row>
    <row r="3017" customFormat="false" ht="15" hidden="false" customHeight="false" outlineLevel="0" collapsed="false">
      <c r="A3017" s="4" t="s">
        <v>4099</v>
      </c>
      <c r="B3017" s="4" t="s">
        <v>732</v>
      </c>
      <c r="C3017" s="9" t="n">
        <v>45835</v>
      </c>
      <c r="D3017" s="4" t="s">
        <v>79</v>
      </c>
      <c r="E3017" s="4" t="n">
        <v>1699.83</v>
      </c>
      <c r="F3017" s="4" t="str">
        <f aca="false">INDEX(Data_Customers!$C$2:$C$602,MATCH(B3017,Data_Customers!$A$2:$A$602,0))</f>
        <v>Retail</v>
      </c>
      <c r="G3017" s="4" t="str">
        <f aca="false">INDEX(Data_Customers!$B$2:$B$602,MATCH(B3017,Data_Customers!$A$2:$A$602,0))</f>
        <v>Ryan Green</v>
      </c>
    </row>
    <row r="3018" customFormat="false" ht="15" hidden="false" customHeight="false" outlineLevel="0" collapsed="false">
      <c r="A3018" s="4" t="s">
        <v>4100</v>
      </c>
      <c r="B3018" s="4" t="s">
        <v>732</v>
      </c>
      <c r="C3018" s="9" t="n">
        <v>45699</v>
      </c>
      <c r="D3018" s="4" t="s">
        <v>79</v>
      </c>
      <c r="E3018" s="4" t="n">
        <v>8054.24</v>
      </c>
      <c r="F3018" s="4" t="str">
        <f aca="false">INDEX(Data_Customers!$C$2:$C$602,MATCH(B3018,Data_Customers!$A$2:$A$602,0))</f>
        <v>Retail</v>
      </c>
      <c r="G3018" s="4" t="str">
        <f aca="false">INDEX(Data_Customers!$B$2:$B$602,MATCH(B3018,Data_Customers!$A$2:$A$602,0))</f>
        <v>Ryan Green</v>
      </c>
    </row>
    <row r="3019" customFormat="false" ht="15" hidden="false" customHeight="false" outlineLevel="0" collapsed="false">
      <c r="A3019" s="4" t="s">
        <v>4101</v>
      </c>
      <c r="B3019" s="4" t="s">
        <v>732</v>
      </c>
      <c r="C3019" s="9" t="n">
        <v>45436</v>
      </c>
      <c r="D3019" s="4" t="s">
        <v>79</v>
      </c>
      <c r="E3019" s="4" t="n">
        <v>6700.88</v>
      </c>
      <c r="F3019" s="4" t="str">
        <f aca="false">INDEX(Data_Customers!$C$2:$C$602,MATCH(B3019,Data_Customers!$A$2:$A$602,0))</f>
        <v>Retail</v>
      </c>
      <c r="G3019" s="4" t="str">
        <f aca="false">INDEX(Data_Customers!$B$2:$B$602,MATCH(B3019,Data_Customers!$A$2:$A$602,0))</f>
        <v>Ryan Green</v>
      </c>
    </row>
    <row r="3020" customFormat="false" ht="15" hidden="false" customHeight="false" outlineLevel="0" collapsed="false">
      <c r="A3020" s="4" t="s">
        <v>4102</v>
      </c>
      <c r="B3020" s="4" t="s">
        <v>732</v>
      </c>
      <c r="C3020" s="9" t="n">
        <v>45956</v>
      </c>
      <c r="D3020" s="4" t="s">
        <v>79</v>
      </c>
      <c r="E3020" s="4" t="n">
        <v>6922.92</v>
      </c>
      <c r="F3020" s="4" t="str">
        <f aca="false">INDEX(Data_Customers!$C$2:$C$602,MATCH(B3020,Data_Customers!$A$2:$A$602,0))</f>
        <v>Retail</v>
      </c>
      <c r="G3020" s="4" t="str">
        <f aca="false">INDEX(Data_Customers!$B$2:$B$602,MATCH(B3020,Data_Customers!$A$2:$A$602,0))</f>
        <v>Ryan Green</v>
      </c>
    </row>
    <row r="3021" customFormat="false" ht="15" hidden="false" customHeight="false" outlineLevel="0" collapsed="false">
      <c r="A3021" s="4" t="s">
        <v>4103</v>
      </c>
      <c r="B3021" s="4" t="s">
        <v>732</v>
      </c>
      <c r="C3021" s="9" t="n">
        <v>45342</v>
      </c>
      <c r="D3021" s="4" t="s">
        <v>79</v>
      </c>
      <c r="E3021" s="4" t="n">
        <v>6780.52</v>
      </c>
      <c r="F3021" s="4" t="str">
        <f aca="false">INDEX(Data_Customers!$C$2:$C$602,MATCH(B3021,Data_Customers!$A$2:$A$602,0))</f>
        <v>Retail</v>
      </c>
      <c r="G3021" s="4" t="str">
        <f aca="false">INDEX(Data_Customers!$B$2:$B$602,MATCH(B3021,Data_Customers!$A$2:$A$602,0))</f>
        <v>Ryan Green</v>
      </c>
    </row>
    <row r="3022" customFormat="false" ht="15" hidden="false" customHeight="false" outlineLevel="0" collapsed="false">
      <c r="A3022" s="4" t="s">
        <v>4104</v>
      </c>
      <c r="B3022" s="4" t="s">
        <v>732</v>
      </c>
      <c r="C3022" s="9" t="n">
        <v>45605</v>
      </c>
      <c r="D3022" s="4" t="s">
        <v>79</v>
      </c>
      <c r="E3022" s="4" t="n">
        <v>5857.95</v>
      </c>
      <c r="F3022" s="4" t="str">
        <f aca="false">INDEX(Data_Customers!$C$2:$C$602,MATCH(B3022,Data_Customers!$A$2:$A$602,0))</f>
        <v>Retail</v>
      </c>
      <c r="G3022" s="4" t="str">
        <f aca="false">INDEX(Data_Customers!$B$2:$B$602,MATCH(B3022,Data_Customers!$A$2:$A$602,0))</f>
        <v>Ryan Green</v>
      </c>
    </row>
    <row r="3023" customFormat="false" ht="15" hidden="false" customHeight="false" outlineLevel="0" collapsed="false">
      <c r="A3023" s="4" t="s">
        <v>4105</v>
      </c>
      <c r="B3023" s="4" t="s">
        <v>732</v>
      </c>
      <c r="C3023" s="9" t="n">
        <v>45819</v>
      </c>
      <c r="D3023" s="4" t="s">
        <v>79</v>
      </c>
      <c r="E3023" s="4" t="n">
        <v>10093.33</v>
      </c>
      <c r="F3023" s="4" t="str">
        <f aca="false">INDEX(Data_Customers!$C$2:$C$602,MATCH(B3023,Data_Customers!$A$2:$A$602,0))</f>
        <v>Retail</v>
      </c>
      <c r="G3023" s="4" t="str">
        <f aca="false">INDEX(Data_Customers!$B$2:$B$602,MATCH(B3023,Data_Customers!$A$2:$A$602,0))</f>
        <v>Ryan Green</v>
      </c>
    </row>
    <row r="3024" customFormat="false" ht="15" hidden="false" customHeight="false" outlineLevel="0" collapsed="false">
      <c r="A3024" s="4" t="s">
        <v>4106</v>
      </c>
      <c r="B3024" s="4" t="s">
        <v>732</v>
      </c>
      <c r="C3024" s="9" t="n">
        <v>45539</v>
      </c>
      <c r="D3024" s="4" t="s">
        <v>79</v>
      </c>
      <c r="E3024" s="4" t="n">
        <v>4606.4</v>
      </c>
      <c r="F3024" s="4" t="str">
        <f aca="false">INDEX(Data_Customers!$C$2:$C$602,MATCH(B3024,Data_Customers!$A$2:$A$602,0))</f>
        <v>Retail</v>
      </c>
      <c r="G3024" s="4" t="str">
        <f aca="false">INDEX(Data_Customers!$B$2:$B$602,MATCH(B3024,Data_Customers!$A$2:$A$602,0))</f>
        <v>Ryan Green</v>
      </c>
    </row>
    <row r="3025" customFormat="false" ht="15" hidden="false" customHeight="false" outlineLevel="0" collapsed="false">
      <c r="A3025" s="4" t="s">
        <v>4107</v>
      </c>
      <c r="B3025" s="4" t="s">
        <v>732</v>
      </c>
      <c r="C3025" s="9" t="n">
        <v>46170</v>
      </c>
      <c r="D3025" s="4" t="s">
        <v>79</v>
      </c>
      <c r="E3025" s="4" t="n">
        <v>2650.16</v>
      </c>
      <c r="F3025" s="4" t="str">
        <f aca="false">INDEX(Data_Customers!$C$2:$C$602,MATCH(B3025,Data_Customers!$A$2:$A$602,0))</f>
        <v>Retail</v>
      </c>
      <c r="G3025" s="4" t="str">
        <f aca="false">INDEX(Data_Customers!$B$2:$B$602,MATCH(B3025,Data_Customers!$A$2:$A$602,0))</f>
        <v>Ryan Green</v>
      </c>
    </row>
    <row r="3026" customFormat="false" ht="15" hidden="false" customHeight="false" outlineLevel="0" collapsed="false">
      <c r="A3026" s="4" t="s">
        <v>4108</v>
      </c>
      <c r="B3026" s="4" t="s">
        <v>734</v>
      </c>
      <c r="C3026" s="9" t="n">
        <v>45702</v>
      </c>
      <c r="D3026" s="4" t="s">
        <v>79</v>
      </c>
      <c r="E3026" s="4" t="n">
        <v>2443.95</v>
      </c>
      <c r="F3026" s="4" t="str">
        <f aca="false">INDEX(Data_Customers!$C$2:$C$602,MATCH(B3026,Data_Customers!$A$2:$A$602,0))</f>
        <v>Contractor</v>
      </c>
      <c r="G3026" s="4" t="str">
        <f aca="false">INDEX(Data_Customers!$B$2:$B$602,MATCH(B3026,Data_Customers!$A$2:$A$602,0))</f>
        <v>Taylor Building Services</v>
      </c>
    </row>
    <row r="3027" customFormat="false" ht="15" hidden="false" customHeight="false" outlineLevel="0" collapsed="false">
      <c r="A3027" s="4" t="s">
        <v>4109</v>
      </c>
      <c r="B3027" s="4" t="s">
        <v>735</v>
      </c>
      <c r="C3027" s="9" t="n">
        <v>45576</v>
      </c>
      <c r="D3027" s="4" t="s">
        <v>110</v>
      </c>
      <c r="E3027" s="4" t="n">
        <v>6620.72</v>
      </c>
      <c r="F3027" s="4" t="str">
        <f aca="false">INDEX(Data_Customers!$C$2:$C$602,MATCH(B3027,Data_Customers!$A$2:$A$602,0))</f>
        <v>Retail</v>
      </c>
      <c r="G3027" s="4" t="str">
        <f aca="false">INDEX(Data_Customers!$B$2:$B$602,MATCH(B3027,Data_Customers!$A$2:$A$602,0))</f>
        <v>Ryan Green</v>
      </c>
    </row>
    <row r="3028" customFormat="false" ht="15" hidden="false" customHeight="false" outlineLevel="0" collapsed="false">
      <c r="A3028" s="4" t="s">
        <v>4110</v>
      </c>
      <c r="B3028" s="4" t="s">
        <v>735</v>
      </c>
      <c r="C3028" s="9" t="n">
        <v>45627</v>
      </c>
      <c r="D3028" s="4" t="s">
        <v>110</v>
      </c>
      <c r="E3028" s="4" t="n">
        <v>3552.47</v>
      </c>
      <c r="F3028" s="4" t="str">
        <f aca="false">INDEX(Data_Customers!$C$2:$C$602,MATCH(B3028,Data_Customers!$A$2:$A$602,0))</f>
        <v>Retail</v>
      </c>
      <c r="G3028" s="4" t="str">
        <f aca="false">INDEX(Data_Customers!$B$2:$B$602,MATCH(B3028,Data_Customers!$A$2:$A$602,0))</f>
        <v>Ryan Green</v>
      </c>
    </row>
    <row r="3029" customFormat="false" ht="15" hidden="false" customHeight="false" outlineLevel="0" collapsed="false">
      <c r="A3029" s="4" t="s">
        <v>4111</v>
      </c>
      <c r="B3029" s="4" t="s">
        <v>735</v>
      </c>
      <c r="C3029" s="9" t="n">
        <v>45773</v>
      </c>
      <c r="D3029" s="4" t="s">
        <v>110</v>
      </c>
      <c r="E3029" s="4" t="n">
        <v>8255.29</v>
      </c>
      <c r="F3029" s="4" t="str">
        <f aca="false">INDEX(Data_Customers!$C$2:$C$602,MATCH(B3029,Data_Customers!$A$2:$A$602,0))</f>
        <v>Retail</v>
      </c>
      <c r="G3029" s="4" t="str">
        <f aca="false">INDEX(Data_Customers!$B$2:$B$602,MATCH(B3029,Data_Customers!$A$2:$A$602,0))</f>
        <v>Ryan Green</v>
      </c>
    </row>
    <row r="3030" customFormat="false" ht="15" hidden="false" customHeight="false" outlineLevel="0" collapsed="false">
      <c r="A3030" s="4" t="s">
        <v>4112</v>
      </c>
      <c r="B3030" s="4" t="s">
        <v>735</v>
      </c>
      <c r="C3030" s="9" t="n">
        <v>46097</v>
      </c>
      <c r="D3030" s="4" t="s">
        <v>110</v>
      </c>
      <c r="E3030" s="4" t="n">
        <v>5408.06</v>
      </c>
      <c r="F3030" s="4" t="str">
        <f aca="false">INDEX(Data_Customers!$C$2:$C$602,MATCH(B3030,Data_Customers!$A$2:$A$602,0))</f>
        <v>Retail</v>
      </c>
      <c r="G3030" s="4" t="str">
        <f aca="false">INDEX(Data_Customers!$B$2:$B$602,MATCH(B3030,Data_Customers!$A$2:$A$602,0))</f>
        <v>Ryan Green</v>
      </c>
    </row>
    <row r="3031" customFormat="false" ht="15" hidden="false" customHeight="false" outlineLevel="0" collapsed="false">
      <c r="A3031" s="4" t="s">
        <v>4113</v>
      </c>
      <c r="B3031" s="4" t="s">
        <v>735</v>
      </c>
      <c r="C3031" s="9" t="n">
        <v>45716</v>
      </c>
      <c r="D3031" s="4" t="s">
        <v>110</v>
      </c>
      <c r="E3031" s="4" t="n">
        <v>2926.44</v>
      </c>
      <c r="F3031" s="4" t="str">
        <f aca="false">INDEX(Data_Customers!$C$2:$C$602,MATCH(B3031,Data_Customers!$A$2:$A$602,0))</f>
        <v>Retail</v>
      </c>
      <c r="G3031" s="4" t="str">
        <f aca="false">INDEX(Data_Customers!$B$2:$B$602,MATCH(B3031,Data_Customers!$A$2:$A$602,0))</f>
        <v>Ryan Green</v>
      </c>
    </row>
    <row r="3032" customFormat="false" ht="15" hidden="false" customHeight="false" outlineLevel="0" collapsed="false">
      <c r="A3032" s="4" t="s">
        <v>4114</v>
      </c>
      <c r="B3032" s="4" t="s">
        <v>735</v>
      </c>
      <c r="C3032" s="9" t="n">
        <v>45558</v>
      </c>
      <c r="D3032" s="4" t="s">
        <v>110</v>
      </c>
      <c r="E3032" s="4" t="n">
        <v>1659.71</v>
      </c>
      <c r="F3032" s="4" t="str">
        <f aca="false">INDEX(Data_Customers!$C$2:$C$602,MATCH(B3032,Data_Customers!$A$2:$A$602,0))</f>
        <v>Retail</v>
      </c>
      <c r="G3032" s="4" t="str">
        <f aca="false">INDEX(Data_Customers!$B$2:$B$602,MATCH(B3032,Data_Customers!$A$2:$A$602,0))</f>
        <v>Ryan Green</v>
      </c>
    </row>
    <row r="3033" customFormat="false" ht="15" hidden="false" customHeight="false" outlineLevel="0" collapsed="false">
      <c r="A3033" s="4" t="s">
        <v>4115</v>
      </c>
      <c r="B3033" s="4" t="s">
        <v>735</v>
      </c>
      <c r="C3033" s="9" t="n">
        <v>45894</v>
      </c>
      <c r="D3033" s="4" t="s">
        <v>110</v>
      </c>
      <c r="E3033" s="4" t="n">
        <v>5791.24</v>
      </c>
      <c r="F3033" s="4" t="str">
        <f aca="false">INDEX(Data_Customers!$C$2:$C$602,MATCH(B3033,Data_Customers!$A$2:$A$602,0))</f>
        <v>Retail</v>
      </c>
      <c r="G3033" s="4" t="str">
        <f aca="false">INDEX(Data_Customers!$B$2:$B$602,MATCH(B3033,Data_Customers!$A$2:$A$602,0))</f>
        <v>Ryan Green</v>
      </c>
    </row>
    <row r="3034" customFormat="false" ht="15" hidden="false" customHeight="false" outlineLevel="0" collapsed="false">
      <c r="A3034" s="4" t="s">
        <v>4116</v>
      </c>
      <c r="B3034" s="4" t="s">
        <v>735</v>
      </c>
      <c r="C3034" s="9" t="n">
        <v>45728</v>
      </c>
      <c r="D3034" s="4" t="s">
        <v>110</v>
      </c>
      <c r="E3034" s="4" t="n">
        <v>1232.16</v>
      </c>
      <c r="F3034" s="4" t="str">
        <f aca="false">INDEX(Data_Customers!$C$2:$C$602,MATCH(B3034,Data_Customers!$A$2:$A$602,0))</f>
        <v>Retail</v>
      </c>
      <c r="G3034" s="4" t="str">
        <f aca="false">INDEX(Data_Customers!$B$2:$B$602,MATCH(B3034,Data_Customers!$A$2:$A$602,0))</f>
        <v>Ryan Green</v>
      </c>
    </row>
    <row r="3035" customFormat="false" ht="15" hidden="false" customHeight="false" outlineLevel="0" collapsed="false">
      <c r="A3035" s="4" t="s">
        <v>4117</v>
      </c>
      <c r="B3035" s="4" t="s">
        <v>735</v>
      </c>
      <c r="C3035" s="9" t="n">
        <v>46148</v>
      </c>
      <c r="D3035" s="4" t="s">
        <v>110</v>
      </c>
      <c r="E3035" s="4" t="n">
        <v>4198.68</v>
      </c>
      <c r="F3035" s="4" t="str">
        <f aca="false">INDEX(Data_Customers!$C$2:$C$602,MATCH(B3035,Data_Customers!$A$2:$A$602,0))</f>
        <v>Retail</v>
      </c>
      <c r="G3035" s="4" t="str">
        <f aca="false">INDEX(Data_Customers!$B$2:$B$602,MATCH(B3035,Data_Customers!$A$2:$A$602,0))</f>
        <v>Ryan Green</v>
      </c>
    </row>
    <row r="3036" customFormat="false" ht="15" hidden="false" customHeight="false" outlineLevel="0" collapsed="false">
      <c r="A3036" s="4" t="s">
        <v>4118</v>
      </c>
      <c r="B3036" s="4" t="s">
        <v>735</v>
      </c>
      <c r="C3036" s="9" t="n">
        <v>45312</v>
      </c>
      <c r="D3036" s="4" t="s">
        <v>110</v>
      </c>
      <c r="E3036" s="4" t="n">
        <v>3063.62</v>
      </c>
      <c r="F3036" s="4" t="str">
        <f aca="false">INDEX(Data_Customers!$C$2:$C$602,MATCH(B3036,Data_Customers!$A$2:$A$602,0))</f>
        <v>Retail</v>
      </c>
      <c r="G3036" s="4" t="str">
        <f aca="false">INDEX(Data_Customers!$B$2:$B$602,MATCH(B3036,Data_Customers!$A$2:$A$602,0))</f>
        <v>Ryan Green</v>
      </c>
    </row>
    <row r="3037" customFormat="false" ht="15" hidden="false" customHeight="false" outlineLevel="0" collapsed="false">
      <c r="A3037" s="4" t="s">
        <v>4119</v>
      </c>
      <c r="B3037" s="4" t="s">
        <v>735</v>
      </c>
      <c r="C3037" s="9" t="n">
        <v>45597</v>
      </c>
      <c r="D3037" s="4" t="s">
        <v>110</v>
      </c>
      <c r="E3037" s="4" t="n">
        <v>3010.74</v>
      </c>
      <c r="F3037" s="4" t="str">
        <f aca="false">INDEX(Data_Customers!$C$2:$C$602,MATCH(B3037,Data_Customers!$A$2:$A$602,0))</f>
        <v>Retail</v>
      </c>
      <c r="G3037" s="4" t="str">
        <f aca="false">INDEX(Data_Customers!$B$2:$B$602,MATCH(B3037,Data_Customers!$A$2:$A$602,0))</f>
        <v>Ryan Green</v>
      </c>
    </row>
    <row r="3038" customFormat="false" ht="15" hidden="false" customHeight="false" outlineLevel="0" collapsed="false">
      <c r="A3038" s="4" t="s">
        <v>4120</v>
      </c>
      <c r="B3038" s="4" t="s">
        <v>735</v>
      </c>
      <c r="C3038" s="9" t="n">
        <v>45469</v>
      </c>
      <c r="D3038" s="4" t="s">
        <v>110</v>
      </c>
      <c r="E3038" s="4" t="n">
        <v>2306.59</v>
      </c>
      <c r="F3038" s="4" t="str">
        <f aca="false">INDEX(Data_Customers!$C$2:$C$602,MATCH(B3038,Data_Customers!$A$2:$A$602,0))</f>
        <v>Retail</v>
      </c>
      <c r="G3038" s="4" t="str">
        <f aca="false">INDEX(Data_Customers!$B$2:$B$602,MATCH(B3038,Data_Customers!$A$2:$A$602,0))</f>
        <v>Ryan Green</v>
      </c>
    </row>
    <row r="3039" customFormat="false" ht="15" hidden="false" customHeight="false" outlineLevel="0" collapsed="false">
      <c r="A3039" s="4" t="s">
        <v>4121</v>
      </c>
      <c r="B3039" s="4" t="s">
        <v>735</v>
      </c>
      <c r="C3039" s="9" t="n">
        <v>46040</v>
      </c>
      <c r="D3039" s="4" t="s">
        <v>110</v>
      </c>
      <c r="E3039" s="4" t="n">
        <v>2254.4</v>
      </c>
      <c r="F3039" s="4" t="str">
        <f aca="false">INDEX(Data_Customers!$C$2:$C$602,MATCH(B3039,Data_Customers!$A$2:$A$602,0))</f>
        <v>Retail</v>
      </c>
      <c r="G3039" s="4" t="str">
        <f aca="false">INDEX(Data_Customers!$B$2:$B$602,MATCH(B3039,Data_Customers!$A$2:$A$602,0))</f>
        <v>Ryan Green</v>
      </c>
    </row>
    <row r="3040" customFormat="false" ht="15" hidden="false" customHeight="false" outlineLevel="0" collapsed="false">
      <c r="A3040" s="4" t="s">
        <v>4122</v>
      </c>
      <c r="B3040" s="4" t="s">
        <v>736</v>
      </c>
      <c r="C3040" s="9" t="n">
        <v>46056</v>
      </c>
      <c r="D3040" s="4" t="s">
        <v>110</v>
      </c>
      <c r="E3040" s="4" t="n">
        <v>1234.26</v>
      </c>
      <c r="F3040" s="4" t="str">
        <f aca="false">INDEX(Data_Customers!$C$2:$C$602,MATCH(B3040,Data_Customers!$A$2:$A$602,0))</f>
        <v>Housebuilder</v>
      </c>
      <c r="G3040" s="4" t="str">
        <f aca="false">INDEX(Data_Customers!$B$2:$B$602,MATCH(B3040,Data_Customers!$A$2:$A$602,0))</f>
        <v>Green Roofing Ltd</v>
      </c>
    </row>
    <row r="3041" customFormat="false" ht="15" hidden="false" customHeight="false" outlineLevel="0" collapsed="false">
      <c r="A3041" s="4" t="s">
        <v>4123</v>
      </c>
      <c r="B3041" s="4" t="s">
        <v>736</v>
      </c>
      <c r="C3041" s="9" t="n">
        <v>45976</v>
      </c>
      <c r="D3041" s="4" t="s">
        <v>110</v>
      </c>
      <c r="E3041" s="4" t="n">
        <v>13231.21</v>
      </c>
      <c r="F3041" s="4" t="str">
        <f aca="false">INDEX(Data_Customers!$C$2:$C$602,MATCH(B3041,Data_Customers!$A$2:$A$602,0))</f>
        <v>Housebuilder</v>
      </c>
      <c r="G3041" s="4" t="str">
        <f aca="false">INDEX(Data_Customers!$B$2:$B$602,MATCH(B3041,Data_Customers!$A$2:$A$602,0))</f>
        <v>Green Roofing Ltd</v>
      </c>
    </row>
    <row r="3042" customFormat="false" ht="15" hidden="false" customHeight="false" outlineLevel="0" collapsed="false">
      <c r="A3042" s="4" t="s">
        <v>4124</v>
      </c>
      <c r="B3042" s="4" t="s">
        <v>736</v>
      </c>
      <c r="C3042" s="9" t="n">
        <v>46180</v>
      </c>
      <c r="D3042" s="4" t="s">
        <v>110</v>
      </c>
      <c r="E3042" s="4" t="n">
        <v>6181.11</v>
      </c>
      <c r="F3042" s="4" t="str">
        <f aca="false">INDEX(Data_Customers!$C$2:$C$602,MATCH(B3042,Data_Customers!$A$2:$A$602,0))</f>
        <v>Housebuilder</v>
      </c>
      <c r="G3042" s="4" t="str">
        <f aca="false">INDEX(Data_Customers!$B$2:$B$602,MATCH(B3042,Data_Customers!$A$2:$A$602,0))</f>
        <v>Green Roofing Ltd</v>
      </c>
    </row>
    <row r="3043" customFormat="false" ht="15" hidden="false" customHeight="false" outlineLevel="0" collapsed="false">
      <c r="A3043" s="4" t="s">
        <v>4125</v>
      </c>
      <c r="B3043" s="4" t="s">
        <v>736</v>
      </c>
      <c r="C3043" s="9" t="n">
        <v>45506</v>
      </c>
      <c r="D3043" s="4" t="s">
        <v>110</v>
      </c>
      <c r="E3043" s="4" t="n">
        <v>2940.1</v>
      </c>
      <c r="F3043" s="4" t="str">
        <f aca="false">INDEX(Data_Customers!$C$2:$C$602,MATCH(B3043,Data_Customers!$A$2:$A$602,0))</f>
        <v>Housebuilder</v>
      </c>
      <c r="G3043" s="4" t="str">
        <f aca="false">INDEX(Data_Customers!$B$2:$B$602,MATCH(B3043,Data_Customers!$A$2:$A$602,0))</f>
        <v>Green Roofing Ltd</v>
      </c>
    </row>
    <row r="3044" customFormat="false" ht="15" hidden="false" customHeight="false" outlineLevel="0" collapsed="false">
      <c r="A3044" s="4" t="s">
        <v>4126</v>
      </c>
      <c r="B3044" s="4" t="s">
        <v>736</v>
      </c>
      <c r="C3044" s="9" t="n">
        <v>45617</v>
      </c>
      <c r="D3044" s="4" t="s">
        <v>110</v>
      </c>
      <c r="E3044" s="4" t="n">
        <v>1699.25</v>
      </c>
      <c r="F3044" s="4" t="str">
        <f aca="false">INDEX(Data_Customers!$C$2:$C$602,MATCH(B3044,Data_Customers!$A$2:$A$602,0))</f>
        <v>Housebuilder</v>
      </c>
      <c r="G3044" s="4" t="str">
        <f aca="false">INDEX(Data_Customers!$B$2:$B$602,MATCH(B3044,Data_Customers!$A$2:$A$602,0))</f>
        <v>Green Roofing Ltd</v>
      </c>
    </row>
    <row r="3045" customFormat="false" ht="15" hidden="false" customHeight="false" outlineLevel="0" collapsed="false">
      <c r="A3045" s="4" t="s">
        <v>4127</v>
      </c>
      <c r="B3045" s="4" t="s">
        <v>737</v>
      </c>
      <c r="C3045" s="9" t="n">
        <v>45878</v>
      </c>
      <c r="D3045" s="4" t="s">
        <v>79</v>
      </c>
      <c r="E3045" s="4" t="n">
        <v>5838.58</v>
      </c>
      <c r="F3045" s="4" t="str">
        <f aca="false">INDEX(Data_Customers!$C$2:$C$602,MATCH(B3045,Data_Customers!$A$2:$A$602,0))</f>
        <v>Trade Account</v>
      </c>
      <c r="G3045" s="4" t="str">
        <f aca="false">INDEX(Data_Customers!$B$2:$B$602,MATCH(B3045,Data_Customers!$A$2:$A$602,0))</f>
        <v>Wilson &amp; Sons</v>
      </c>
    </row>
    <row r="3046" customFormat="false" ht="15" hidden="false" customHeight="false" outlineLevel="0" collapsed="false">
      <c r="A3046" s="4" t="s">
        <v>4128</v>
      </c>
      <c r="B3046" s="4" t="s">
        <v>737</v>
      </c>
      <c r="C3046" s="9" t="n">
        <v>45985</v>
      </c>
      <c r="D3046" s="4" t="s">
        <v>79</v>
      </c>
      <c r="E3046" s="4" t="n">
        <v>2541.55</v>
      </c>
      <c r="F3046" s="4" t="str">
        <f aca="false">INDEX(Data_Customers!$C$2:$C$602,MATCH(B3046,Data_Customers!$A$2:$A$602,0))</f>
        <v>Trade Account</v>
      </c>
      <c r="G3046" s="4" t="str">
        <f aca="false">INDEX(Data_Customers!$B$2:$B$602,MATCH(B3046,Data_Customers!$A$2:$A$602,0))</f>
        <v>Wilson &amp; Sons</v>
      </c>
    </row>
    <row r="3047" customFormat="false" ht="15" hidden="false" customHeight="false" outlineLevel="0" collapsed="false">
      <c r="A3047" s="4" t="s">
        <v>4129</v>
      </c>
      <c r="B3047" s="4" t="s">
        <v>737</v>
      </c>
      <c r="C3047" s="9" t="n">
        <v>45890</v>
      </c>
      <c r="D3047" s="4" t="s">
        <v>79</v>
      </c>
      <c r="E3047" s="4" t="n">
        <v>6755.45</v>
      </c>
      <c r="F3047" s="4" t="str">
        <f aca="false">INDEX(Data_Customers!$C$2:$C$602,MATCH(B3047,Data_Customers!$A$2:$A$602,0))</f>
        <v>Trade Account</v>
      </c>
      <c r="G3047" s="4" t="str">
        <f aca="false">INDEX(Data_Customers!$B$2:$B$602,MATCH(B3047,Data_Customers!$A$2:$A$602,0))</f>
        <v>Wilson &amp; Sons</v>
      </c>
    </row>
    <row r="3048" customFormat="false" ht="15" hidden="false" customHeight="false" outlineLevel="0" collapsed="false">
      <c r="A3048" s="4" t="s">
        <v>4130</v>
      </c>
      <c r="B3048" s="4" t="s">
        <v>737</v>
      </c>
      <c r="C3048" s="9" t="n">
        <v>45958</v>
      </c>
      <c r="D3048" s="4" t="s">
        <v>79</v>
      </c>
      <c r="E3048" s="4" t="n">
        <v>1677.52</v>
      </c>
      <c r="F3048" s="4" t="str">
        <f aca="false">INDEX(Data_Customers!$C$2:$C$602,MATCH(B3048,Data_Customers!$A$2:$A$602,0))</f>
        <v>Trade Account</v>
      </c>
      <c r="G3048" s="4" t="str">
        <f aca="false">INDEX(Data_Customers!$B$2:$B$602,MATCH(B3048,Data_Customers!$A$2:$A$602,0))</f>
        <v>Wilson &amp; Sons</v>
      </c>
    </row>
    <row r="3049" customFormat="false" ht="15" hidden="false" customHeight="false" outlineLevel="0" collapsed="false">
      <c r="A3049" s="4" t="s">
        <v>4131</v>
      </c>
      <c r="B3049" s="4" t="s">
        <v>737</v>
      </c>
      <c r="C3049" s="9" t="n">
        <v>45384</v>
      </c>
      <c r="D3049" s="4" t="s">
        <v>79</v>
      </c>
      <c r="E3049" s="4" t="n">
        <v>5684.34</v>
      </c>
      <c r="F3049" s="4" t="str">
        <f aca="false">INDEX(Data_Customers!$C$2:$C$602,MATCH(B3049,Data_Customers!$A$2:$A$602,0))</f>
        <v>Trade Account</v>
      </c>
      <c r="G3049" s="4" t="str">
        <f aca="false">INDEX(Data_Customers!$B$2:$B$602,MATCH(B3049,Data_Customers!$A$2:$A$602,0))</f>
        <v>Wilson &amp; Sons</v>
      </c>
    </row>
    <row r="3050" customFormat="false" ht="15" hidden="false" customHeight="false" outlineLevel="0" collapsed="false">
      <c r="A3050" s="4" t="s">
        <v>4132</v>
      </c>
      <c r="B3050" s="4" t="s">
        <v>737</v>
      </c>
      <c r="C3050" s="9" t="n">
        <v>45579</v>
      </c>
      <c r="D3050" s="4" t="s">
        <v>79</v>
      </c>
      <c r="E3050" s="4" t="n">
        <v>4776.86</v>
      </c>
      <c r="F3050" s="4" t="str">
        <f aca="false">INDEX(Data_Customers!$C$2:$C$602,MATCH(B3050,Data_Customers!$A$2:$A$602,0))</f>
        <v>Trade Account</v>
      </c>
      <c r="G3050" s="4" t="str">
        <f aca="false">INDEX(Data_Customers!$B$2:$B$602,MATCH(B3050,Data_Customers!$A$2:$A$602,0))</f>
        <v>Wilson &amp; Sons</v>
      </c>
    </row>
    <row r="3051" customFormat="false" ht="15" hidden="false" customHeight="false" outlineLevel="0" collapsed="false">
      <c r="A3051" s="4" t="s">
        <v>4133</v>
      </c>
      <c r="B3051" s="4" t="s">
        <v>737</v>
      </c>
      <c r="C3051" s="9" t="n">
        <v>45869</v>
      </c>
      <c r="D3051" s="4" t="s">
        <v>79</v>
      </c>
      <c r="E3051" s="4" t="n">
        <v>9740.44</v>
      </c>
      <c r="F3051" s="4" t="str">
        <f aca="false">INDEX(Data_Customers!$C$2:$C$602,MATCH(B3051,Data_Customers!$A$2:$A$602,0))</f>
        <v>Trade Account</v>
      </c>
      <c r="G3051" s="4" t="str">
        <f aca="false">INDEX(Data_Customers!$B$2:$B$602,MATCH(B3051,Data_Customers!$A$2:$A$602,0))</f>
        <v>Wilson &amp; Sons</v>
      </c>
    </row>
    <row r="3052" customFormat="false" ht="15" hidden="false" customHeight="false" outlineLevel="0" collapsed="false">
      <c r="A3052" s="4" t="s">
        <v>4134</v>
      </c>
      <c r="B3052" s="4" t="s">
        <v>737</v>
      </c>
      <c r="C3052" s="9" t="n">
        <v>45916</v>
      </c>
      <c r="D3052" s="4" t="s">
        <v>79</v>
      </c>
      <c r="E3052" s="4" t="n">
        <v>3619.32</v>
      </c>
      <c r="F3052" s="4" t="str">
        <f aca="false">INDEX(Data_Customers!$C$2:$C$602,MATCH(B3052,Data_Customers!$A$2:$A$602,0))</f>
        <v>Trade Account</v>
      </c>
      <c r="G3052" s="4" t="str">
        <f aca="false">INDEX(Data_Customers!$B$2:$B$602,MATCH(B3052,Data_Customers!$A$2:$A$602,0))</f>
        <v>Wilson &amp; Sons</v>
      </c>
    </row>
    <row r="3053" customFormat="false" ht="15" hidden="false" customHeight="false" outlineLevel="0" collapsed="false">
      <c r="A3053" s="4" t="s">
        <v>4135</v>
      </c>
      <c r="B3053" s="4" t="s">
        <v>737</v>
      </c>
      <c r="C3053" s="9" t="n">
        <v>45727</v>
      </c>
      <c r="D3053" s="4" t="s">
        <v>79</v>
      </c>
      <c r="E3053" s="4" t="n">
        <v>1983.35</v>
      </c>
      <c r="F3053" s="4" t="str">
        <f aca="false">INDEX(Data_Customers!$C$2:$C$602,MATCH(B3053,Data_Customers!$A$2:$A$602,0))</f>
        <v>Trade Account</v>
      </c>
      <c r="G3053" s="4" t="str">
        <f aca="false">INDEX(Data_Customers!$B$2:$B$602,MATCH(B3053,Data_Customers!$A$2:$A$602,0))</f>
        <v>Wilson &amp; Sons</v>
      </c>
    </row>
    <row r="3054" customFormat="false" ht="15" hidden="false" customHeight="false" outlineLevel="0" collapsed="false">
      <c r="A3054" s="4" t="s">
        <v>4136</v>
      </c>
      <c r="B3054" s="4" t="s">
        <v>737</v>
      </c>
      <c r="C3054" s="9" t="n">
        <v>45804</v>
      </c>
      <c r="D3054" s="4" t="s">
        <v>79</v>
      </c>
      <c r="E3054" s="4" t="n">
        <v>7903.65</v>
      </c>
      <c r="F3054" s="4" t="str">
        <f aca="false">INDEX(Data_Customers!$C$2:$C$602,MATCH(B3054,Data_Customers!$A$2:$A$602,0))</f>
        <v>Trade Account</v>
      </c>
      <c r="G3054" s="4" t="str">
        <f aca="false">INDEX(Data_Customers!$B$2:$B$602,MATCH(B3054,Data_Customers!$A$2:$A$602,0))</f>
        <v>Wilson &amp; Sons</v>
      </c>
    </row>
    <row r="3055" customFormat="false" ht="15" hidden="false" customHeight="false" outlineLevel="0" collapsed="false">
      <c r="A3055" s="4" t="s">
        <v>4137</v>
      </c>
      <c r="B3055" s="4" t="s">
        <v>737</v>
      </c>
      <c r="C3055" s="9" t="n">
        <v>45400</v>
      </c>
      <c r="D3055" s="4" t="s">
        <v>79</v>
      </c>
      <c r="E3055" s="4" t="n">
        <v>5679.13</v>
      </c>
      <c r="F3055" s="4" t="str">
        <f aca="false">INDEX(Data_Customers!$C$2:$C$602,MATCH(B3055,Data_Customers!$A$2:$A$602,0))</f>
        <v>Trade Account</v>
      </c>
      <c r="G3055" s="4" t="str">
        <f aca="false">INDEX(Data_Customers!$B$2:$B$602,MATCH(B3055,Data_Customers!$A$2:$A$602,0))</f>
        <v>Wilson &amp; Sons</v>
      </c>
    </row>
    <row r="3056" customFormat="false" ht="15" hidden="false" customHeight="false" outlineLevel="0" collapsed="false">
      <c r="A3056" s="4" t="s">
        <v>4138</v>
      </c>
      <c r="B3056" s="4" t="s">
        <v>737</v>
      </c>
      <c r="C3056" s="9" t="n">
        <v>46031</v>
      </c>
      <c r="D3056" s="4" t="s">
        <v>79</v>
      </c>
      <c r="E3056" s="4" t="n">
        <v>7730.19</v>
      </c>
      <c r="F3056" s="4" t="str">
        <f aca="false">INDEX(Data_Customers!$C$2:$C$602,MATCH(B3056,Data_Customers!$A$2:$A$602,0))</f>
        <v>Trade Account</v>
      </c>
      <c r="G3056" s="4" t="str">
        <f aca="false">INDEX(Data_Customers!$B$2:$B$602,MATCH(B3056,Data_Customers!$A$2:$A$602,0))</f>
        <v>Wilson &amp; Sons</v>
      </c>
    </row>
    <row r="3057" customFormat="false" ht="15" hidden="false" customHeight="false" outlineLevel="0" collapsed="false">
      <c r="A3057" s="4" t="s">
        <v>4139</v>
      </c>
      <c r="B3057" s="4" t="s">
        <v>737</v>
      </c>
      <c r="C3057" s="9" t="n">
        <v>45820</v>
      </c>
      <c r="D3057" s="4" t="s">
        <v>79</v>
      </c>
      <c r="E3057" s="4" t="n">
        <v>2349.49</v>
      </c>
      <c r="F3057" s="4" t="str">
        <f aca="false">INDEX(Data_Customers!$C$2:$C$602,MATCH(B3057,Data_Customers!$A$2:$A$602,0))</f>
        <v>Trade Account</v>
      </c>
      <c r="G3057" s="4" t="str">
        <f aca="false">INDEX(Data_Customers!$B$2:$B$602,MATCH(B3057,Data_Customers!$A$2:$A$602,0))</f>
        <v>Wilson &amp; Sons</v>
      </c>
    </row>
    <row r="3058" customFormat="false" ht="15" hidden="false" customHeight="false" outlineLevel="0" collapsed="false">
      <c r="A3058" s="4" t="s">
        <v>4140</v>
      </c>
      <c r="B3058" s="4" t="s">
        <v>739</v>
      </c>
      <c r="C3058" s="9" t="n">
        <v>45964</v>
      </c>
      <c r="D3058" s="4" t="s">
        <v>103</v>
      </c>
      <c r="E3058" s="4" t="n">
        <v>495.21</v>
      </c>
      <c r="F3058" s="4" t="str">
        <f aca="false">INDEX(Data_Customers!$C$2:$C$602,MATCH(B3058,Data_Customers!$A$2:$A$602,0))</f>
        <v>Trade Account</v>
      </c>
      <c r="G3058" s="4" t="str">
        <f aca="false">INDEX(Data_Customers!$B$2:$B$602,MATCH(B3058,Data_Customers!$A$2:$A$602,0))</f>
        <v>King Developments</v>
      </c>
    </row>
    <row r="3059" customFormat="false" ht="15" hidden="false" customHeight="false" outlineLevel="0" collapsed="false">
      <c r="A3059" s="4" t="s">
        <v>4141</v>
      </c>
      <c r="B3059" s="4" t="s">
        <v>739</v>
      </c>
      <c r="C3059" s="9" t="n">
        <v>46123</v>
      </c>
      <c r="D3059" s="4" t="s">
        <v>103</v>
      </c>
      <c r="E3059" s="4" t="n">
        <v>10911.03</v>
      </c>
      <c r="F3059" s="4" t="str">
        <f aca="false">INDEX(Data_Customers!$C$2:$C$602,MATCH(B3059,Data_Customers!$A$2:$A$602,0))</f>
        <v>Trade Account</v>
      </c>
      <c r="G3059" s="4" t="str">
        <f aca="false">INDEX(Data_Customers!$B$2:$B$602,MATCH(B3059,Data_Customers!$A$2:$A$602,0))</f>
        <v>King Developments</v>
      </c>
    </row>
    <row r="3060" customFormat="false" ht="15" hidden="false" customHeight="false" outlineLevel="0" collapsed="false">
      <c r="A3060" s="4" t="s">
        <v>4142</v>
      </c>
      <c r="B3060" s="4" t="s">
        <v>741</v>
      </c>
      <c r="C3060" s="9" t="n">
        <v>45716</v>
      </c>
      <c r="D3060" s="4" t="s">
        <v>85</v>
      </c>
      <c r="E3060" s="4" t="n">
        <v>5620.37</v>
      </c>
      <c r="F3060" s="4" t="str">
        <f aca="false">INDEX(Data_Customers!$C$2:$C$602,MATCH(B3060,Data_Customers!$A$2:$A$602,0))</f>
        <v>Trade Account</v>
      </c>
      <c r="G3060" s="4" t="str">
        <f aca="false">INDEX(Data_Customers!$B$2:$B$602,MATCH(B3060,Data_Customers!$A$2:$A$602,0))</f>
        <v>Baker Contractors</v>
      </c>
    </row>
    <row r="3061" customFormat="false" ht="15" hidden="false" customHeight="false" outlineLevel="0" collapsed="false">
      <c r="A3061" s="4" t="s">
        <v>4143</v>
      </c>
      <c r="B3061" s="4" t="s">
        <v>741</v>
      </c>
      <c r="C3061" s="9" t="n">
        <v>46034</v>
      </c>
      <c r="D3061" s="4" t="s">
        <v>85</v>
      </c>
      <c r="E3061" s="4" t="n">
        <v>3764.92</v>
      </c>
      <c r="F3061" s="4" t="str">
        <f aca="false">INDEX(Data_Customers!$C$2:$C$602,MATCH(B3061,Data_Customers!$A$2:$A$602,0))</f>
        <v>Trade Account</v>
      </c>
      <c r="G3061" s="4" t="str">
        <f aca="false">INDEX(Data_Customers!$B$2:$B$602,MATCH(B3061,Data_Customers!$A$2:$A$602,0))</f>
        <v>Baker Contractors</v>
      </c>
    </row>
    <row r="3062" customFormat="false" ht="15" hidden="false" customHeight="false" outlineLevel="0" collapsed="false">
      <c r="A3062" s="4" t="s">
        <v>4144</v>
      </c>
      <c r="B3062" s="4" t="s">
        <v>741</v>
      </c>
      <c r="C3062" s="9" t="n">
        <v>45753</v>
      </c>
      <c r="D3062" s="4" t="s">
        <v>85</v>
      </c>
      <c r="E3062" s="4" t="n">
        <v>7857.65</v>
      </c>
      <c r="F3062" s="4" t="str">
        <f aca="false">INDEX(Data_Customers!$C$2:$C$602,MATCH(B3062,Data_Customers!$A$2:$A$602,0))</f>
        <v>Trade Account</v>
      </c>
      <c r="G3062" s="4" t="str">
        <f aca="false">INDEX(Data_Customers!$B$2:$B$602,MATCH(B3062,Data_Customers!$A$2:$A$602,0))</f>
        <v>Baker Contractors</v>
      </c>
    </row>
    <row r="3063" customFormat="false" ht="15" hidden="false" customHeight="false" outlineLevel="0" collapsed="false">
      <c r="A3063" s="4" t="s">
        <v>4145</v>
      </c>
      <c r="B3063" s="4" t="s">
        <v>742</v>
      </c>
      <c r="C3063" s="9" t="n">
        <v>45348</v>
      </c>
      <c r="D3063" s="4" t="s">
        <v>85</v>
      </c>
      <c r="E3063" s="4" t="n">
        <v>10274.65</v>
      </c>
      <c r="F3063" s="4" t="str">
        <f aca="false">INDEX(Data_Customers!$C$2:$C$602,MATCH(B3063,Data_Customers!$A$2:$A$602,0))</f>
        <v>Trade Account</v>
      </c>
      <c r="G3063" s="4" t="str">
        <f aca="false">INDEX(Data_Customers!$B$2:$B$602,MATCH(B3063,Data_Customers!$A$2:$A$602,0))</f>
        <v>Wright Construction</v>
      </c>
    </row>
    <row r="3064" customFormat="false" ht="15" hidden="false" customHeight="false" outlineLevel="0" collapsed="false">
      <c r="A3064" s="4" t="s">
        <v>4146</v>
      </c>
      <c r="B3064" s="4" t="s">
        <v>742</v>
      </c>
      <c r="C3064" s="9" t="n">
        <v>45613</v>
      </c>
      <c r="D3064" s="4" t="s">
        <v>85</v>
      </c>
      <c r="E3064" s="4" t="n">
        <v>7479.12</v>
      </c>
      <c r="F3064" s="4" t="str">
        <f aca="false">INDEX(Data_Customers!$C$2:$C$602,MATCH(B3064,Data_Customers!$A$2:$A$602,0))</f>
        <v>Trade Account</v>
      </c>
      <c r="G3064" s="4" t="str">
        <f aca="false">INDEX(Data_Customers!$B$2:$B$602,MATCH(B3064,Data_Customers!$A$2:$A$602,0))</f>
        <v>Wright Construction</v>
      </c>
    </row>
    <row r="3065" customFormat="false" ht="15" hidden="false" customHeight="false" outlineLevel="0" collapsed="false">
      <c r="A3065" s="4" t="s">
        <v>4147</v>
      </c>
      <c r="B3065" s="4" t="s">
        <v>742</v>
      </c>
      <c r="C3065" s="9" t="n">
        <v>45931</v>
      </c>
      <c r="D3065" s="4" t="s">
        <v>85</v>
      </c>
      <c r="E3065" s="4" t="n">
        <v>1294.2</v>
      </c>
      <c r="F3065" s="4" t="str">
        <f aca="false">INDEX(Data_Customers!$C$2:$C$602,MATCH(B3065,Data_Customers!$A$2:$A$602,0))</f>
        <v>Trade Account</v>
      </c>
      <c r="G3065" s="4" t="str">
        <f aca="false">INDEX(Data_Customers!$B$2:$B$602,MATCH(B3065,Data_Customers!$A$2:$A$602,0))</f>
        <v>Wright Construction</v>
      </c>
    </row>
    <row r="3066" customFormat="false" ht="15" hidden="false" customHeight="false" outlineLevel="0" collapsed="false">
      <c r="A3066" s="4" t="s">
        <v>4148</v>
      </c>
      <c r="B3066" s="4" t="s">
        <v>742</v>
      </c>
      <c r="C3066" s="9" t="n">
        <v>46058</v>
      </c>
      <c r="D3066" s="4" t="s">
        <v>85</v>
      </c>
      <c r="E3066" s="4" t="n">
        <v>2576.49</v>
      </c>
      <c r="F3066" s="4" t="str">
        <f aca="false">INDEX(Data_Customers!$C$2:$C$602,MATCH(B3066,Data_Customers!$A$2:$A$602,0))</f>
        <v>Trade Account</v>
      </c>
      <c r="G3066" s="4" t="str">
        <f aca="false">INDEX(Data_Customers!$B$2:$B$602,MATCH(B3066,Data_Customers!$A$2:$A$602,0))</f>
        <v>Wright Construction</v>
      </c>
    </row>
    <row r="3067" customFormat="false" ht="15" hidden="false" customHeight="false" outlineLevel="0" collapsed="false">
      <c r="A3067" s="4" t="s">
        <v>4149</v>
      </c>
      <c r="B3067" s="4" t="s">
        <v>742</v>
      </c>
      <c r="C3067" s="9" t="n">
        <v>45889</v>
      </c>
      <c r="D3067" s="4" t="s">
        <v>85</v>
      </c>
      <c r="E3067" s="4" t="n">
        <v>1594.4</v>
      </c>
      <c r="F3067" s="4" t="str">
        <f aca="false">INDEX(Data_Customers!$C$2:$C$602,MATCH(B3067,Data_Customers!$A$2:$A$602,0))</f>
        <v>Trade Account</v>
      </c>
      <c r="G3067" s="4" t="str">
        <f aca="false">INDEX(Data_Customers!$B$2:$B$602,MATCH(B3067,Data_Customers!$A$2:$A$602,0))</f>
        <v>Wright Construction</v>
      </c>
    </row>
    <row r="3068" customFormat="false" ht="15" hidden="false" customHeight="false" outlineLevel="0" collapsed="false">
      <c r="A3068" s="4" t="s">
        <v>4150</v>
      </c>
      <c r="B3068" s="4" t="s">
        <v>742</v>
      </c>
      <c r="C3068" s="9" t="n">
        <v>45908</v>
      </c>
      <c r="D3068" s="4" t="s">
        <v>85</v>
      </c>
      <c r="E3068" s="4" t="n">
        <v>2141.68</v>
      </c>
      <c r="F3068" s="4" t="str">
        <f aca="false">INDEX(Data_Customers!$C$2:$C$602,MATCH(B3068,Data_Customers!$A$2:$A$602,0))</f>
        <v>Trade Account</v>
      </c>
      <c r="G3068" s="4" t="str">
        <f aca="false">INDEX(Data_Customers!$B$2:$B$602,MATCH(B3068,Data_Customers!$A$2:$A$602,0))</f>
        <v>Wright Construction</v>
      </c>
    </row>
    <row r="3069" customFormat="false" ht="15" hidden="false" customHeight="false" outlineLevel="0" collapsed="false">
      <c r="A3069" s="4" t="s">
        <v>4151</v>
      </c>
      <c r="B3069" s="4" t="s">
        <v>742</v>
      </c>
      <c r="C3069" s="9" t="n">
        <v>45601</v>
      </c>
      <c r="D3069" s="4" t="s">
        <v>85</v>
      </c>
      <c r="E3069" s="4" t="n">
        <v>4505.71</v>
      </c>
      <c r="F3069" s="4" t="str">
        <f aca="false">INDEX(Data_Customers!$C$2:$C$602,MATCH(B3069,Data_Customers!$A$2:$A$602,0))</f>
        <v>Trade Account</v>
      </c>
      <c r="G3069" s="4" t="str">
        <f aca="false">INDEX(Data_Customers!$B$2:$B$602,MATCH(B3069,Data_Customers!$A$2:$A$602,0))</f>
        <v>Wright Construction</v>
      </c>
    </row>
    <row r="3070" customFormat="false" ht="15" hidden="false" customHeight="false" outlineLevel="0" collapsed="false">
      <c r="A3070" s="4" t="s">
        <v>4152</v>
      </c>
      <c r="B3070" s="4" t="s">
        <v>742</v>
      </c>
      <c r="C3070" s="9" t="n">
        <v>46138</v>
      </c>
      <c r="D3070" s="4" t="s">
        <v>85</v>
      </c>
      <c r="E3070" s="4" t="n">
        <v>6344</v>
      </c>
      <c r="F3070" s="4" t="str">
        <f aca="false">INDEX(Data_Customers!$C$2:$C$602,MATCH(B3070,Data_Customers!$A$2:$A$602,0))</f>
        <v>Trade Account</v>
      </c>
      <c r="G3070" s="4" t="str">
        <f aca="false">INDEX(Data_Customers!$B$2:$B$602,MATCH(B3070,Data_Customers!$A$2:$A$602,0))</f>
        <v>Wright Construction</v>
      </c>
    </row>
    <row r="3071" customFormat="false" ht="15" hidden="false" customHeight="false" outlineLevel="0" collapsed="false">
      <c r="A3071" s="4" t="s">
        <v>4153</v>
      </c>
      <c r="B3071" s="4" t="s">
        <v>742</v>
      </c>
      <c r="C3071" s="9" t="n">
        <v>45309</v>
      </c>
      <c r="D3071" s="4" t="s">
        <v>85</v>
      </c>
      <c r="E3071" s="4" t="n">
        <v>4737.9</v>
      </c>
      <c r="F3071" s="4" t="str">
        <f aca="false">INDEX(Data_Customers!$C$2:$C$602,MATCH(B3071,Data_Customers!$A$2:$A$602,0))</f>
        <v>Trade Account</v>
      </c>
      <c r="G3071" s="4" t="str">
        <f aca="false">INDEX(Data_Customers!$B$2:$B$602,MATCH(B3071,Data_Customers!$A$2:$A$602,0))</f>
        <v>Wright Construction</v>
      </c>
    </row>
    <row r="3072" customFormat="false" ht="15" hidden="false" customHeight="false" outlineLevel="0" collapsed="false">
      <c r="A3072" s="4" t="s">
        <v>4154</v>
      </c>
      <c r="B3072" s="4" t="s">
        <v>742</v>
      </c>
      <c r="C3072" s="9" t="n">
        <v>45409</v>
      </c>
      <c r="D3072" s="4" t="s">
        <v>85</v>
      </c>
      <c r="E3072" s="4" t="n">
        <v>9370.6</v>
      </c>
      <c r="F3072" s="4" t="str">
        <f aca="false">INDEX(Data_Customers!$C$2:$C$602,MATCH(B3072,Data_Customers!$A$2:$A$602,0))</f>
        <v>Trade Account</v>
      </c>
      <c r="G3072" s="4" t="str">
        <f aca="false">INDEX(Data_Customers!$B$2:$B$602,MATCH(B3072,Data_Customers!$A$2:$A$602,0))</f>
        <v>Wright Construction</v>
      </c>
    </row>
    <row r="3073" customFormat="false" ht="15" hidden="false" customHeight="false" outlineLevel="0" collapsed="false">
      <c r="A3073" s="4" t="s">
        <v>4155</v>
      </c>
      <c r="B3073" s="4" t="s">
        <v>742</v>
      </c>
      <c r="C3073" s="9" t="n">
        <v>45872</v>
      </c>
      <c r="D3073" s="4" t="s">
        <v>85</v>
      </c>
      <c r="E3073" s="4" t="n">
        <v>8141.8</v>
      </c>
      <c r="F3073" s="4" t="str">
        <f aca="false">INDEX(Data_Customers!$C$2:$C$602,MATCH(B3073,Data_Customers!$A$2:$A$602,0))</f>
        <v>Trade Account</v>
      </c>
      <c r="G3073" s="4" t="str">
        <f aca="false">INDEX(Data_Customers!$B$2:$B$602,MATCH(B3073,Data_Customers!$A$2:$A$602,0))</f>
        <v>Wright Construction</v>
      </c>
    </row>
    <row r="3074" customFormat="false" ht="15" hidden="false" customHeight="false" outlineLevel="0" collapsed="false">
      <c r="A3074" s="4" t="s">
        <v>4156</v>
      </c>
      <c r="B3074" s="4" t="s">
        <v>742</v>
      </c>
      <c r="C3074" s="9" t="n">
        <v>45299</v>
      </c>
      <c r="D3074" s="4" t="s">
        <v>85</v>
      </c>
      <c r="E3074" s="4" t="n">
        <v>2877.82</v>
      </c>
      <c r="F3074" s="4" t="str">
        <f aca="false">INDEX(Data_Customers!$C$2:$C$602,MATCH(B3074,Data_Customers!$A$2:$A$602,0))</f>
        <v>Trade Account</v>
      </c>
      <c r="G3074" s="4" t="str">
        <f aca="false">INDEX(Data_Customers!$B$2:$B$602,MATCH(B3074,Data_Customers!$A$2:$A$602,0))</f>
        <v>Wright Construction</v>
      </c>
    </row>
    <row r="3075" customFormat="false" ht="15" hidden="false" customHeight="false" outlineLevel="0" collapsed="false">
      <c r="A3075" s="4" t="s">
        <v>4157</v>
      </c>
      <c r="B3075" s="4" t="s">
        <v>742</v>
      </c>
      <c r="C3075" s="9" t="n">
        <v>45757</v>
      </c>
      <c r="D3075" s="4" t="s">
        <v>85</v>
      </c>
      <c r="E3075" s="4" t="n">
        <v>11361.59</v>
      </c>
      <c r="F3075" s="4" t="str">
        <f aca="false">INDEX(Data_Customers!$C$2:$C$602,MATCH(B3075,Data_Customers!$A$2:$A$602,0))</f>
        <v>Trade Account</v>
      </c>
      <c r="G3075" s="4" t="str">
        <f aca="false">INDEX(Data_Customers!$B$2:$B$602,MATCH(B3075,Data_Customers!$A$2:$A$602,0))</f>
        <v>Wright Construction</v>
      </c>
    </row>
    <row r="3076" customFormat="false" ht="15" hidden="false" customHeight="false" outlineLevel="0" collapsed="false">
      <c r="A3076" s="4" t="s">
        <v>4158</v>
      </c>
      <c r="B3076" s="4" t="s">
        <v>742</v>
      </c>
      <c r="C3076" s="9" t="n">
        <v>45528</v>
      </c>
      <c r="D3076" s="4" t="s">
        <v>85</v>
      </c>
      <c r="E3076" s="4" t="n">
        <v>5254.13</v>
      </c>
      <c r="F3076" s="4" t="str">
        <f aca="false">INDEX(Data_Customers!$C$2:$C$602,MATCH(B3076,Data_Customers!$A$2:$A$602,0))</f>
        <v>Trade Account</v>
      </c>
      <c r="G3076" s="4" t="str">
        <f aca="false">INDEX(Data_Customers!$B$2:$B$602,MATCH(B3076,Data_Customers!$A$2:$A$602,0))</f>
        <v>Wright Construction</v>
      </c>
    </row>
    <row r="3077" customFormat="false" ht="15" hidden="false" customHeight="false" outlineLevel="0" collapsed="false">
      <c r="A3077" s="4" t="s">
        <v>4159</v>
      </c>
      <c r="B3077" s="4" t="s">
        <v>742</v>
      </c>
      <c r="C3077" s="9" t="n">
        <v>45969</v>
      </c>
      <c r="D3077" s="4" t="s">
        <v>85</v>
      </c>
      <c r="E3077" s="4" t="n">
        <v>4930.07</v>
      </c>
      <c r="F3077" s="4" t="str">
        <f aca="false">INDEX(Data_Customers!$C$2:$C$602,MATCH(B3077,Data_Customers!$A$2:$A$602,0))</f>
        <v>Trade Account</v>
      </c>
      <c r="G3077" s="4" t="str">
        <f aca="false">INDEX(Data_Customers!$B$2:$B$602,MATCH(B3077,Data_Customers!$A$2:$A$602,0))</f>
        <v>Wright Construction</v>
      </c>
    </row>
    <row r="3078" customFormat="false" ht="15" hidden="false" customHeight="false" outlineLevel="0" collapsed="false">
      <c r="A3078" s="4" t="s">
        <v>4160</v>
      </c>
      <c r="B3078" s="4" t="s">
        <v>742</v>
      </c>
      <c r="C3078" s="9" t="n">
        <v>45337</v>
      </c>
      <c r="D3078" s="4" t="s">
        <v>85</v>
      </c>
      <c r="E3078" s="4" t="n">
        <v>10562.81</v>
      </c>
      <c r="F3078" s="4" t="str">
        <f aca="false">INDEX(Data_Customers!$C$2:$C$602,MATCH(B3078,Data_Customers!$A$2:$A$602,0))</f>
        <v>Trade Account</v>
      </c>
      <c r="G3078" s="4" t="str">
        <f aca="false">INDEX(Data_Customers!$B$2:$B$602,MATCH(B3078,Data_Customers!$A$2:$A$602,0))</f>
        <v>Wright Construction</v>
      </c>
    </row>
    <row r="3079" customFormat="false" ht="15" hidden="false" customHeight="false" outlineLevel="0" collapsed="false">
      <c r="A3079" s="4" t="s">
        <v>4161</v>
      </c>
      <c r="B3079" s="4" t="s">
        <v>742</v>
      </c>
      <c r="C3079" s="9" t="n">
        <v>45487</v>
      </c>
      <c r="D3079" s="4" t="s">
        <v>85</v>
      </c>
      <c r="E3079" s="4" t="n">
        <v>5464.4</v>
      </c>
      <c r="F3079" s="4" t="str">
        <f aca="false">INDEX(Data_Customers!$C$2:$C$602,MATCH(B3079,Data_Customers!$A$2:$A$602,0))</f>
        <v>Trade Account</v>
      </c>
      <c r="G3079" s="4" t="str">
        <f aca="false">INDEX(Data_Customers!$B$2:$B$602,MATCH(B3079,Data_Customers!$A$2:$A$602,0))</f>
        <v>Wright Construction</v>
      </c>
    </row>
    <row r="3080" customFormat="false" ht="15" hidden="false" customHeight="false" outlineLevel="0" collapsed="false">
      <c r="A3080" s="4" t="s">
        <v>4162</v>
      </c>
      <c r="B3080" s="4" t="s">
        <v>742</v>
      </c>
      <c r="C3080" s="9" t="n">
        <v>45533</v>
      </c>
      <c r="D3080" s="4" t="s">
        <v>85</v>
      </c>
      <c r="E3080" s="4" t="n">
        <v>585.78</v>
      </c>
      <c r="F3080" s="4" t="str">
        <f aca="false">INDEX(Data_Customers!$C$2:$C$602,MATCH(B3080,Data_Customers!$A$2:$A$602,0))</f>
        <v>Trade Account</v>
      </c>
      <c r="G3080" s="4" t="str">
        <f aca="false">INDEX(Data_Customers!$B$2:$B$602,MATCH(B3080,Data_Customers!$A$2:$A$602,0))</f>
        <v>Wright Construction</v>
      </c>
    </row>
    <row r="3081" customFormat="false" ht="15" hidden="false" customHeight="false" outlineLevel="0" collapsed="false">
      <c r="A3081" s="4" t="s">
        <v>4163</v>
      </c>
      <c r="B3081" s="4" t="s">
        <v>742</v>
      </c>
      <c r="C3081" s="9" t="n">
        <v>46152</v>
      </c>
      <c r="D3081" s="4" t="s">
        <v>85</v>
      </c>
      <c r="E3081" s="4" t="n">
        <v>1636.8</v>
      </c>
      <c r="F3081" s="4" t="str">
        <f aca="false">INDEX(Data_Customers!$C$2:$C$602,MATCH(B3081,Data_Customers!$A$2:$A$602,0))</f>
        <v>Trade Account</v>
      </c>
      <c r="G3081" s="4" t="str">
        <f aca="false">INDEX(Data_Customers!$B$2:$B$602,MATCH(B3081,Data_Customers!$A$2:$A$602,0))</f>
        <v>Wright Construction</v>
      </c>
    </row>
    <row r="3082" customFormat="false" ht="15" hidden="false" customHeight="false" outlineLevel="0" collapsed="false">
      <c r="A3082" s="4" t="s">
        <v>4164</v>
      </c>
      <c r="B3082" s="4" t="s">
        <v>742</v>
      </c>
      <c r="C3082" s="9" t="n">
        <v>45939</v>
      </c>
      <c r="D3082" s="4" t="s">
        <v>85</v>
      </c>
      <c r="E3082" s="4" t="n">
        <v>1944.91</v>
      </c>
      <c r="F3082" s="4" t="str">
        <f aca="false">INDEX(Data_Customers!$C$2:$C$602,MATCH(B3082,Data_Customers!$A$2:$A$602,0))</f>
        <v>Trade Account</v>
      </c>
      <c r="G3082" s="4" t="str">
        <f aca="false">INDEX(Data_Customers!$B$2:$B$602,MATCH(B3082,Data_Customers!$A$2:$A$602,0))</f>
        <v>Wright Construction</v>
      </c>
    </row>
    <row r="3083" customFormat="false" ht="15" hidden="false" customHeight="false" outlineLevel="0" collapsed="false">
      <c r="A3083" s="4" t="s">
        <v>4165</v>
      </c>
      <c r="B3083" s="4" t="s">
        <v>742</v>
      </c>
      <c r="C3083" s="9" t="n">
        <v>45742</v>
      </c>
      <c r="D3083" s="4" t="s">
        <v>85</v>
      </c>
      <c r="E3083" s="4" t="n">
        <v>825.35</v>
      </c>
      <c r="F3083" s="4" t="str">
        <f aca="false">INDEX(Data_Customers!$C$2:$C$602,MATCH(B3083,Data_Customers!$A$2:$A$602,0))</f>
        <v>Trade Account</v>
      </c>
      <c r="G3083" s="4" t="str">
        <f aca="false">INDEX(Data_Customers!$B$2:$B$602,MATCH(B3083,Data_Customers!$A$2:$A$602,0))</f>
        <v>Wright Construction</v>
      </c>
    </row>
    <row r="3084" customFormat="false" ht="15" hidden="false" customHeight="false" outlineLevel="0" collapsed="false">
      <c r="A3084" s="4" t="s">
        <v>4166</v>
      </c>
      <c r="B3084" s="4" t="s">
        <v>742</v>
      </c>
      <c r="C3084" s="9" t="n">
        <v>45951</v>
      </c>
      <c r="D3084" s="4" t="s">
        <v>85</v>
      </c>
      <c r="E3084" s="4" t="n">
        <v>2464.32</v>
      </c>
      <c r="F3084" s="4" t="str">
        <f aca="false">INDEX(Data_Customers!$C$2:$C$602,MATCH(B3084,Data_Customers!$A$2:$A$602,0))</f>
        <v>Trade Account</v>
      </c>
      <c r="G3084" s="4" t="str">
        <f aca="false">INDEX(Data_Customers!$B$2:$B$602,MATCH(B3084,Data_Customers!$A$2:$A$602,0))</f>
        <v>Wright Construction</v>
      </c>
    </row>
    <row r="3085" customFormat="false" ht="15" hidden="false" customHeight="false" outlineLevel="0" collapsed="false">
      <c r="A3085" s="4" t="s">
        <v>4167</v>
      </c>
      <c r="B3085" s="4" t="s">
        <v>742</v>
      </c>
      <c r="C3085" s="9" t="n">
        <v>45924</v>
      </c>
      <c r="D3085" s="4" t="s">
        <v>85</v>
      </c>
      <c r="E3085" s="4" t="n">
        <v>6889.17</v>
      </c>
      <c r="F3085" s="4" t="str">
        <f aca="false">INDEX(Data_Customers!$C$2:$C$602,MATCH(B3085,Data_Customers!$A$2:$A$602,0))</f>
        <v>Trade Account</v>
      </c>
      <c r="G3085" s="4" t="str">
        <f aca="false">INDEX(Data_Customers!$B$2:$B$602,MATCH(B3085,Data_Customers!$A$2:$A$602,0))</f>
        <v>Wright Construction</v>
      </c>
    </row>
    <row r="3086" customFormat="false" ht="15" hidden="false" customHeight="false" outlineLevel="0" collapsed="false">
      <c r="A3086" s="4" t="s">
        <v>4168</v>
      </c>
      <c r="B3086" s="4" t="s">
        <v>742</v>
      </c>
      <c r="C3086" s="9" t="n">
        <v>45668</v>
      </c>
      <c r="D3086" s="4" t="s">
        <v>85</v>
      </c>
      <c r="E3086" s="4" t="n">
        <v>2840.9</v>
      </c>
      <c r="F3086" s="4" t="str">
        <f aca="false">INDEX(Data_Customers!$C$2:$C$602,MATCH(B3086,Data_Customers!$A$2:$A$602,0))</f>
        <v>Trade Account</v>
      </c>
      <c r="G3086" s="4" t="str">
        <f aca="false">INDEX(Data_Customers!$B$2:$B$602,MATCH(B3086,Data_Customers!$A$2:$A$602,0))</f>
        <v>Wright Construction</v>
      </c>
    </row>
    <row r="3087" customFormat="false" ht="15" hidden="false" customHeight="false" outlineLevel="0" collapsed="false">
      <c r="A3087" s="4" t="s">
        <v>4169</v>
      </c>
      <c r="B3087" s="4" t="s">
        <v>742</v>
      </c>
      <c r="C3087" s="9" t="n">
        <v>46062</v>
      </c>
      <c r="D3087" s="4" t="s">
        <v>85</v>
      </c>
      <c r="E3087" s="4" t="n">
        <v>1452.81</v>
      </c>
      <c r="F3087" s="4" t="str">
        <f aca="false">INDEX(Data_Customers!$C$2:$C$602,MATCH(B3087,Data_Customers!$A$2:$A$602,0))</f>
        <v>Trade Account</v>
      </c>
      <c r="G3087" s="4" t="str">
        <f aca="false">INDEX(Data_Customers!$B$2:$B$602,MATCH(B3087,Data_Customers!$A$2:$A$602,0))</f>
        <v>Wright Construction</v>
      </c>
    </row>
    <row r="3088" customFormat="false" ht="15" hidden="false" customHeight="false" outlineLevel="0" collapsed="false">
      <c r="A3088" s="4" t="s">
        <v>4170</v>
      </c>
      <c r="B3088" s="4" t="s">
        <v>742</v>
      </c>
      <c r="C3088" s="9" t="n">
        <v>45495</v>
      </c>
      <c r="D3088" s="4" t="s">
        <v>85</v>
      </c>
      <c r="E3088" s="4" t="n">
        <v>7116.81</v>
      </c>
      <c r="F3088" s="4" t="str">
        <f aca="false">INDEX(Data_Customers!$C$2:$C$602,MATCH(B3088,Data_Customers!$A$2:$A$602,0))</f>
        <v>Trade Account</v>
      </c>
      <c r="G3088" s="4" t="str">
        <f aca="false">INDEX(Data_Customers!$B$2:$B$602,MATCH(B3088,Data_Customers!$A$2:$A$602,0))</f>
        <v>Wright Construction</v>
      </c>
    </row>
    <row r="3089" customFormat="false" ht="15" hidden="false" customHeight="false" outlineLevel="0" collapsed="false">
      <c r="A3089" s="4" t="s">
        <v>4171</v>
      </c>
      <c r="B3089" s="4" t="s">
        <v>742</v>
      </c>
      <c r="C3089" s="9" t="n">
        <v>46053</v>
      </c>
      <c r="D3089" s="4" t="s">
        <v>85</v>
      </c>
      <c r="E3089" s="4" t="n">
        <v>3579.45</v>
      </c>
      <c r="F3089" s="4" t="str">
        <f aca="false">INDEX(Data_Customers!$C$2:$C$602,MATCH(B3089,Data_Customers!$A$2:$A$602,0))</f>
        <v>Trade Account</v>
      </c>
      <c r="G3089" s="4" t="str">
        <f aca="false">INDEX(Data_Customers!$B$2:$B$602,MATCH(B3089,Data_Customers!$A$2:$A$602,0))</f>
        <v>Wright Construction</v>
      </c>
    </row>
    <row r="3090" customFormat="false" ht="15" hidden="false" customHeight="false" outlineLevel="0" collapsed="false">
      <c r="A3090" s="4" t="s">
        <v>4172</v>
      </c>
      <c r="B3090" s="4" t="s">
        <v>742</v>
      </c>
      <c r="C3090" s="9" t="n">
        <v>46191</v>
      </c>
      <c r="D3090" s="4" t="s">
        <v>85</v>
      </c>
      <c r="E3090" s="4" t="n">
        <v>6266.03</v>
      </c>
      <c r="F3090" s="4" t="str">
        <f aca="false">INDEX(Data_Customers!$C$2:$C$602,MATCH(B3090,Data_Customers!$A$2:$A$602,0))</f>
        <v>Trade Account</v>
      </c>
      <c r="G3090" s="4" t="str">
        <f aca="false">INDEX(Data_Customers!$B$2:$B$602,MATCH(B3090,Data_Customers!$A$2:$A$602,0))</f>
        <v>Wright Construction</v>
      </c>
    </row>
    <row r="3091" customFormat="false" ht="15" hidden="false" customHeight="false" outlineLevel="0" collapsed="false">
      <c r="A3091" s="4" t="s">
        <v>4173</v>
      </c>
      <c r="B3091" s="4" t="s">
        <v>744</v>
      </c>
      <c r="C3091" s="9" t="n">
        <v>45880</v>
      </c>
      <c r="D3091" s="4" t="s">
        <v>79</v>
      </c>
      <c r="E3091" s="4" t="n">
        <v>3834.96</v>
      </c>
      <c r="F3091" s="4" t="str">
        <f aca="false">INDEX(Data_Customers!$C$2:$C$602,MATCH(B3091,Data_Customers!$A$2:$A$602,0))</f>
        <v>Retail</v>
      </c>
      <c r="G3091" s="4" t="str">
        <f aca="false">INDEX(Data_Customers!$B$2:$B$602,MATCH(B3091,Data_Customers!$A$2:$A$602,0))</f>
        <v>Sophie Turner</v>
      </c>
    </row>
    <row r="3092" customFormat="false" ht="15" hidden="false" customHeight="false" outlineLevel="0" collapsed="false">
      <c r="A3092" s="4" t="s">
        <v>4174</v>
      </c>
      <c r="B3092" s="4" t="s">
        <v>744</v>
      </c>
      <c r="C3092" s="9" t="n">
        <v>45597</v>
      </c>
      <c r="D3092" s="4" t="s">
        <v>79</v>
      </c>
      <c r="E3092" s="4" t="n">
        <v>1708.14</v>
      </c>
      <c r="F3092" s="4" t="str">
        <f aca="false">INDEX(Data_Customers!$C$2:$C$602,MATCH(B3092,Data_Customers!$A$2:$A$602,0))</f>
        <v>Retail</v>
      </c>
      <c r="G3092" s="4" t="str">
        <f aca="false">INDEX(Data_Customers!$B$2:$B$602,MATCH(B3092,Data_Customers!$A$2:$A$602,0))</f>
        <v>Sophie Turner</v>
      </c>
    </row>
    <row r="3093" customFormat="false" ht="15" hidden="false" customHeight="false" outlineLevel="0" collapsed="false">
      <c r="A3093" s="4" t="s">
        <v>4175</v>
      </c>
      <c r="B3093" s="4" t="s">
        <v>744</v>
      </c>
      <c r="C3093" s="9" t="n">
        <v>45515</v>
      </c>
      <c r="D3093" s="4" t="s">
        <v>79</v>
      </c>
      <c r="E3093" s="4" t="n">
        <v>3988.91</v>
      </c>
      <c r="F3093" s="4" t="str">
        <f aca="false">INDEX(Data_Customers!$C$2:$C$602,MATCH(B3093,Data_Customers!$A$2:$A$602,0))</f>
        <v>Retail</v>
      </c>
      <c r="G3093" s="4" t="str">
        <f aca="false">INDEX(Data_Customers!$B$2:$B$602,MATCH(B3093,Data_Customers!$A$2:$A$602,0))</f>
        <v>Sophie Turner</v>
      </c>
    </row>
    <row r="3094" customFormat="false" ht="15" hidden="false" customHeight="false" outlineLevel="0" collapsed="false">
      <c r="A3094" s="4" t="s">
        <v>4176</v>
      </c>
      <c r="B3094" s="4" t="s">
        <v>744</v>
      </c>
      <c r="C3094" s="9" t="n">
        <v>46068</v>
      </c>
      <c r="D3094" s="4" t="s">
        <v>79</v>
      </c>
      <c r="E3094" s="4" t="n">
        <v>9028.58</v>
      </c>
      <c r="F3094" s="4" t="str">
        <f aca="false">INDEX(Data_Customers!$C$2:$C$602,MATCH(B3094,Data_Customers!$A$2:$A$602,0))</f>
        <v>Retail</v>
      </c>
      <c r="G3094" s="4" t="str">
        <f aca="false">INDEX(Data_Customers!$B$2:$B$602,MATCH(B3094,Data_Customers!$A$2:$A$602,0))</f>
        <v>Sophie Turner</v>
      </c>
    </row>
    <row r="3095" customFormat="false" ht="15" hidden="false" customHeight="false" outlineLevel="0" collapsed="false">
      <c r="A3095" s="4" t="s">
        <v>4177</v>
      </c>
      <c r="B3095" s="4" t="s">
        <v>744</v>
      </c>
      <c r="C3095" s="9" t="n">
        <v>45666</v>
      </c>
      <c r="D3095" s="4" t="s">
        <v>79</v>
      </c>
      <c r="E3095" s="4" t="n">
        <v>3410.22</v>
      </c>
      <c r="F3095" s="4" t="str">
        <f aca="false">INDEX(Data_Customers!$C$2:$C$602,MATCH(B3095,Data_Customers!$A$2:$A$602,0))</f>
        <v>Retail</v>
      </c>
      <c r="G3095" s="4" t="str">
        <f aca="false">INDEX(Data_Customers!$B$2:$B$602,MATCH(B3095,Data_Customers!$A$2:$A$602,0))</f>
        <v>Sophie Turner</v>
      </c>
    </row>
    <row r="3096" customFormat="false" ht="15" hidden="false" customHeight="false" outlineLevel="0" collapsed="false">
      <c r="A3096" s="4" t="s">
        <v>4178</v>
      </c>
      <c r="B3096" s="4" t="s">
        <v>744</v>
      </c>
      <c r="C3096" s="9" t="n">
        <v>45813</v>
      </c>
      <c r="D3096" s="4" t="s">
        <v>79</v>
      </c>
      <c r="E3096" s="4" t="n">
        <v>3805.69</v>
      </c>
      <c r="F3096" s="4" t="str">
        <f aca="false">INDEX(Data_Customers!$C$2:$C$602,MATCH(B3096,Data_Customers!$A$2:$A$602,0))</f>
        <v>Retail</v>
      </c>
      <c r="G3096" s="4" t="str">
        <f aca="false">INDEX(Data_Customers!$B$2:$B$602,MATCH(B3096,Data_Customers!$A$2:$A$602,0))</f>
        <v>Sophie Turner</v>
      </c>
    </row>
    <row r="3097" customFormat="false" ht="15" hidden="false" customHeight="false" outlineLevel="0" collapsed="false">
      <c r="A3097" s="4" t="s">
        <v>4179</v>
      </c>
      <c r="B3097" s="4" t="s">
        <v>744</v>
      </c>
      <c r="C3097" s="9" t="n">
        <v>46141</v>
      </c>
      <c r="D3097" s="4" t="s">
        <v>79</v>
      </c>
      <c r="E3097" s="4" t="n">
        <v>1793.7</v>
      </c>
      <c r="F3097" s="4" t="str">
        <f aca="false">INDEX(Data_Customers!$C$2:$C$602,MATCH(B3097,Data_Customers!$A$2:$A$602,0))</f>
        <v>Retail</v>
      </c>
      <c r="G3097" s="4" t="str">
        <f aca="false">INDEX(Data_Customers!$B$2:$B$602,MATCH(B3097,Data_Customers!$A$2:$A$602,0))</f>
        <v>Sophie Turner</v>
      </c>
    </row>
    <row r="3098" customFormat="false" ht="15" hidden="false" customHeight="false" outlineLevel="0" collapsed="false">
      <c r="A3098" s="4" t="s">
        <v>4180</v>
      </c>
      <c r="B3098" s="4" t="s">
        <v>744</v>
      </c>
      <c r="C3098" s="9" t="n">
        <v>45669</v>
      </c>
      <c r="D3098" s="4" t="s">
        <v>79</v>
      </c>
      <c r="E3098" s="4" t="n">
        <v>2748</v>
      </c>
      <c r="F3098" s="4" t="str">
        <f aca="false">INDEX(Data_Customers!$C$2:$C$602,MATCH(B3098,Data_Customers!$A$2:$A$602,0))</f>
        <v>Retail</v>
      </c>
      <c r="G3098" s="4" t="str">
        <f aca="false">INDEX(Data_Customers!$B$2:$B$602,MATCH(B3098,Data_Customers!$A$2:$A$602,0))</f>
        <v>Sophie Turner</v>
      </c>
    </row>
    <row r="3099" customFormat="false" ht="15" hidden="false" customHeight="false" outlineLevel="0" collapsed="false">
      <c r="A3099" s="4" t="s">
        <v>4181</v>
      </c>
      <c r="B3099" s="4" t="s">
        <v>744</v>
      </c>
      <c r="C3099" s="9" t="n">
        <v>45599</v>
      </c>
      <c r="D3099" s="4" t="s">
        <v>79</v>
      </c>
      <c r="E3099" s="4" t="n">
        <v>1091.64</v>
      </c>
      <c r="F3099" s="4" t="str">
        <f aca="false">INDEX(Data_Customers!$C$2:$C$602,MATCH(B3099,Data_Customers!$A$2:$A$602,0))</f>
        <v>Retail</v>
      </c>
      <c r="G3099" s="4" t="str">
        <f aca="false">INDEX(Data_Customers!$B$2:$B$602,MATCH(B3099,Data_Customers!$A$2:$A$602,0))</f>
        <v>Sophie Turner</v>
      </c>
    </row>
    <row r="3100" customFormat="false" ht="15" hidden="false" customHeight="false" outlineLevel="0" collapsed="false">
      <c r="A3100" s="4" t="s">
        <v>4182</v>
      </c>
      <c r="B3100" s="4" t="s">
        <v>744</v>
      </c>
      <c r="C3100" s="9" t="n">
        <v>45362</v>
      </c>
      <c r="D3100" s="4" t="s">
        <v>79</v>
      </c>
      <c r="E3100" s="4" t="n">
        <v>8911.1</v>
      </c>
      <c r="F3100" s="4" t="str">
        <f aca="false">INDEX(Data_Customers!$C$2:$C$602,MATCH(B3100,Data_Customers!$A$2:$A$602,0))</f>
        <v>Retail</v>
      </c>
      <c r="G3100" s="4" t="str">
        <f aca="false">INDEX(Data_Customers!$B$2:$B$602,MATCH(B3100,Data_Customers!$A$2:$A$602,0))</f>
        <v>Sophie Turner</v>
      </c>
    </row>
    <row r="3101" customFormat="false" ht="15" hidden="false" customHeight="false" outlineLevel="0" collapsed="false">
      <c r="A3101" s="4" t="s">
        <v>4183</v>
      </c>
      <c r="B3101" s="4" t="s">
        <v>746</v>
      </c>
      <c r="C3101" s="9" t="n">
        <v>45533</v>
      </c>
      <c r="D3101" s="4" t="s">
        <v>79</v>
      </c>
      <c r="E3101" s="4" t="n">
        <v>4014.83</v>
      </c>
      <c r="F3101" s="4" t="str">
        <f aca="false">INDEX(Data_Customers!$C$2:$C$602,MATCH(B3101,Data_Customers!$A$2:$A$602,0))</f>
        <v>Contractor</v>
      </c>
      <c r="G3101" s="4" t="str">
        <f aca="false">INDEX(Data_Customers!$B$2:$B$602,MATCH(B3101,Data_Customers!$A$2:$A$602,0))</f>
        <v>Reid Construction</v>
      </c>
    </row>
    <row r="3102" customFormat="false" ht="15" hidden="false" customHeight="false" outlineLevel="0" collapsed="false">
      <c r="A3102" s="4" t="s">
        <v>4184</v>
      </c>
      <c r="B3102" s="4" t="s">
        <v>747</v>
      </c>
      <c r="C3102" s="9" t="n">
        <v>46050</v>
      </c>
      <c r="D3102" s="4" t="s">
        <v>103</v>
      </c>
      <c r="E3102" s="4" t="n">
        <v>3297.47</v>
      </c>
      <c r="F3102" s="4" t="str">
        <f aca="false">INDEX(Data_Customers!$C$2:$C$602,MATCH(B3102,Data_Customers!$A$2:$A$602,0))</f>
        <v>Retail</v>
      </c>
      <c r="G3102" s="4" t="str">
        <f aca="false">INDEX(Data_Customers!$B$2:$B$602,MATCH(B3102,Data_Customers!$A$2:$A$602,0))</f>
        <v>Ellie Patel</v>
      </c>
    </row>
    <row r="3103" customFormat="false" ht="15" hidden="false" customHeight="false" outlineLevel="0" collapsed="false">
      <c r="A3103" s="4" t="s">
        <v>4185</v>
      </c>
      <c r="B3103" s="4" t="s">
        <v>747</v>
      </c>
      <c r="C3103" s="9" t="n">
        <v>45817</v>
      </c>
      <c r="D3103" s="4" t="s">
        <v>103</v>
      </c>
      <c r="E3103" s="4" t="n">
        <v>1728.43</v>
      </c>
      <c r="F3103" s="4" t="str">
        <f aca="false">INDEX(Data_Customers!$C$2:$C$602,MATCH(B3103,Data_Customers!$A$2:$A$602,0))</f>
        <v>Retail</v>
      </c>
      <c r="G3103" s="4" t="str">
        <f aca="false">INDEX(Data_Customers!$B$2:$B$602,MATCH(B3103,Data_Customers!$A$2:$A$602,0))</f>
        <v>Ellie Patel</v>
      </c>
    </row>
    <row r="3104" customFormat="false" ht="15" hidden="false" customHeight="false" outlineLevel="0" collapsed="false">
      <c r="A3104" s="4" t="s">
        <v>4186</v>
      </c>
      <c r="B3104" s="4" t="s">
        <v>747</v>
      </c>
      <c r="C3104" s="9" t="n">
        <v>45857</v>
      </c>
      <c r="D3104" s="4" t="s">
        <v>103</v>
      </c>
      <c r="E3104" s="4" t="n">
        <v>2050.3</v>
      </c>
      <c r="F3104" s="4" t="str">
        <f aca="false">INDEX(Data_Customers!$C$2:$C$602,MATCH(B3104,Data_Customers!$A$2:$A$602,0))</f>
        <v>Retail</v>
      </c>
      <c r="G3104" s="4" t="str">
        <f aca="false">INDEX(Data_Customers!$B$2:$B$602,MATCH(B3104,Data_Customers!$A$2:$A$602,0))</f>
        <v>Ellie Patel</v>
      </c>
    </row>
    <row r="3105" customFormat="false" ht="15" hidden="false" customHeight="false" outlineLevel="0" collapsed="false">
      <c r="A3105" s="4" t="s">
        <v>4187</v>
      </c>
      <c r="B3105" s="4" t="s">
        <v>747</v>
      </c>
      <c r="C3105" s="9" t="n">
        <v>45393</v>
      </c>
      <c r="D3105" s="4" t="s">
        <v>103</v>
      </c>
      <c r="E3105" s="4" t="n">
        <v>2975.57</v>
      </c>
      <c r="F3105" s="4" t="str">
        <f aca="false">INDEX(Data_Customers!$C$2:$C$602,MATCH(B3105,Data_Customers!$A$2:$A$602,0))</f>
        <v>Retail</v>
      </c>
      <c r="G3105" s="4" t="str">
        <f aca="false">INDEX(Data_Customers!$B$2:$B$602,MATCH(B3105,Data_Customers!$A$2:$A$602,0))</f>
        <v>Ellie Patel</v>
      </c>
    </row>
    <row r="3106" customFormat="false" ht="15" hidden="false" customHeight="false" outlineLevel="0" collapsed="false">
      <c r="A3106" s="4" t="s">
        <v>4188</v>
      </c>
      <c r="B3106" s="4" t="s">
        <v>747</v>
      </c>
      <c r="C3106" s="9" t="n">
        <v>45975</v>
      </c>
      <c r="D3106" s="4" t="s">
        <v>103</v>
      </c>
      <c r="E3106" s="4" t="n">
        <v>8506.44</v>
      </c>
      <c r="F3106" s="4" t="str">
        <f aca="false">INDEX(Data_Customers!$C$2:$C$602,MATCH(B3106,Data_Customers!$A$2:$A$602,0))</f>
        <v>Retail</v>
      </c>
      <c r="G3106" s="4" t="str">
        <f aca="false">INDEX(Data_Customers!$B$2:$B$602,MATCH(B3106,Data_Customers!$A$2:$A$602,0))</f>
        <v>Ellie Patel</v>
      </c>
    </row>
    <row r="3107" customFormat="false" ht="15" hidden="false" customHeight="false" outlineLevel="0" collapsed="false">
      <c r="A3107" s="4" t="s">
        <v>4189</v>
      </c>
      <c r="B3107" s="4" t="s">
        <v>747</v>
      </c>
      <c r="C3107" s="9" t="n">
        <v>46002</v>
      </c>
      <c r="D3107" s="4" t="s">
        <v>103</v>
      </c>
      <c r="E3107" s="4" t="n">
        <v>8233.95</v>
      </c>
      <c r="F3107" s="4" t="str">
        <f aca="false">INDEX(Data_Customers!$C$2:$C$602,MATCH(B3107,Data_Customers!$A$2:$A$602,0))</f>
        <v>Retail</v>
      </c>
      <c r="G3107" s="4" t="str">
        <f aca="false">INDEX(Data_Customers!$B$2:$B$602,MATCH(B3107,Data_Customers!$A$2:$A$602,0))</f>
        <v>Ellie Patel</v>
      </c>
    </row>
    <row r="3108" customFormat="false" ht="15" hidden="false" customHeight="false" outlineLevel="0" collapsed="false">
      <c r="A3108" s="4" t="s">
        <v>4190</v>
      </c>
      <c r="B3108" s="4" t="s">
        <v>747</v>
      </c>
      <c r="C3108" s="9" t="n">
        <v>45706</v>
      </c>
      <c r="D3108" s="4" t="s">
        <v>103</v>
      </c>
      <c r="E3108" s="4" t="n">
        <v>2362.95</v>
      </c>
      <c r="F3108" s="4" t="str">
        <f aca="false">INDEX(Data_Customers!$C$2:$C$602,MATCH(B3108,Data_Customers!$A$2:$A$602,0))</f>
        <v>Retail</v>
      </c>
      <c r="G3108" s="4" t="str">
        <f aca="false">INDEX(Data_Customers!$B$2:$B$602,MATCH(B3108,Data_Customers!$A$2:$A$602,0))</f>
        <v>Ellie Patel</v>
      </c>
    </row>
    <row r="3109" customFormat="false" ht="15" hidden="false" customHeight="false" outlineLevel="0" collapsed="false">
      <c r="A3109" s="4" t="s">
        <v>4191</v>
      </c>
      <c r="B3109" s="4" t="s">
        <v>749</v>
      </c>
      <c r="C3109" s="9" t="n">
        <v>46016</v>
      </c>
      <c r="D3109" s="4" t="s">
        <v>94</v>
      </c>
      <c r="E3109" s="4" t="n">
        <v>1922.13</v>
      </c>
      <c r="F3109" s="4" t="str">
        <f aca="false">INDEX(Data_Customers!$C$2:$C$602,MATCH(B3109,Data_Customers!$A$2:$A$602,0))</f>
        <v>Retail</v>
      </c>
      <c r="G3109" s="4" t="str">
        <f aca="false">INDEX(Data_Customers!$B$2:$B$602,MATCH(B3109,Data_Customers!$A$2:$A$602,0))</f>
        <v>Sophie Brown</v>
      </c>
    </row>
    <row r="3110" customFormat="false" ht="15" hidden="false" customHeight="false" outlineLevel="0" collapsed="false">
      <c r="A3110" s="4" t="s">
        <v>4192</v>
      </c>
      <c r="B3110" s="4" t="s">
        <v>749</v>
      </c>
      <c r="C3110" s="9" t="n">
        <v>45678</v>
      </c>
      <c r="D3110" s="4" t="s">
        <v>94</v>
      </c>
      <c r="E3110" s="4" t="n">
        <v>8761.77</v>
      </c>
      <c r="F3110" s="4" t="str">
        <f aca="false">INDEX(Data_Customers!$C$2:$C$602,MATCH(B3110,Data_Customers!$A$2:$A$602,0))</f>
        <v>Retail</v>
      </c>
      <c r="G3110" s="4" t="str">
        <f aca="false">INDEX(Data_Customers!$B$2:$B$602,MATCH(B3110,Data_Customers!$A$2:$A$602,0))</f>
        <v>Sophie Brown</v>
      </c>
    </row>
    <row r="3111" customFormat="false" ht="15" hidden="false" customHeight="false" outlineLevel="0" collapsed="false">
      <c r="A3111" s="4" t="s">
        <v>4193</v>
      </c>
      <c r="B3111" s="4" t="s">
        <v>749</v>
      </c>
      <c r="C3111" s="9" t="n">
        <v>45371</v>
      </c>
      <c r="D3111" s="4" t="s">
        <v>94</v>
      </c>
      <c r="E3111" s="4" t="n">
        <v>877.36</v>
      </c>
      <c r="F3111" s="4" t="str">
        <f aca="false">INDEX(Data_Customers!$C$2:$C$602,MATCH(B3111,Data_Customers!$A$2:$A$602,0))</f>
        <v>Retail</v>
      </c>
      <c r="G3111" s="4" t="str">
        <f aca="false">INDEX(Data_Customers!$B$2:$B$602,MATCH(B3111,Data_Customers!$A$2:$A$602,0))</f>
        <v>Sophie Brown</v>
      </c>
    </row>
    <row r="3112" customFormat="false" ht="15" hidden="false" customHeight="false" outlineLevel="0" collapsed="false">
      <c r="A3112" s="4" t="s">
        <v>4194</v>
      </c>
      <c r="B3112" s="4" t="s">
        <v>749</v>
      </c>
      <c r="C3112" s="9" t="n">
        <v>46056</v>
      </c>
      <c r="D3112" s="4" t="s">
        <v>94</v>
      </c>
      <c r="E3112" s="4" t="n">
        <v>2080.22</v>
      </c>
      <c r="F3112" s="4" t="str">
        <f aca="false">INDEX(Data_Customers!$C$2:$C$602,MATCH(B3112,Data_Customers!$A$2:$A$602,0))</f>
        <v>Retail</v>
      </c>
      <c r="G3112" s="4" t="str">
        <f aca="false">INDEX(Data_Customers!$B$2:$B$602,MATCH(B3112,Data_Customers!$A$2:$A$602,0))</f>
        <v>Sophie Brown</v>
      </c>
    </row>
    <row r="3113" customFormat="false" ht="15" hidden="false" customHeight="false" outlineLevel="0" collapsed="false">
      <c r="A3113" s="4" t="s">
        <v>4195</v>
      </c>
      <c r="B3113" s="4" t="s">
        <v>749</v>
      </c>
      <c r="C3113" s="9" t="n">
        <v>45988</v>
      </c>
      <c r="D3113" s="4" t="s">
        <v>94</v>
      </c>
      <c r="E3113" s="4" t="n">
        <v>5959.79</v>
      </c>
      <c r="F3113" s="4" t="str">
        <f aca="false">INDEX(Data_Customers!$C$2:$C$602,MATCH(B3113,Data_Customers!$A$2:$A$602,0))</f>
        <v>Retail</v>
      </c>
      <c r="G3113" s="4" t="str">
        <f aca="false">INDEX(Data_Customers!$B$2:$B$602,MATCH(B3113,Data_Customers!$A$2:$A$602,0))</f>
        <v>Sophie Brown</v>
      </c>
    </row>
    <row r="3114" customFormat="false" ht="15" hidden="false" customHeight="false" outlineLevel="0" collapsed="false">
      <c r="A3114" s="4" t="s">
        <v>4196</v>
      </c>
      <c r="B3114" s="4" t="s">
        <v>749</v>
      </c>
      <c r="C3114" s="9" t="n">
        <v>45332</v>
      </c>
      <c r="D3114" s="4" t="s">
        <v>94</v>
      </c>
      <c r="E3114" s="4" t="n">
        <v>1617.35</v>
      </c>
      <c r="F3114" s="4" t="str">
        <f aca="false">INDEX(Data_Customers!$C$2:$C$602,MATCH(B3114,Data_Customers!$A$2:$A$602,0))</f>
        <v>Retail</v>
      </c>
      <c r="G3114" s="4" t="str">
        <f aca="false">INDEX(Data_Customers!$B$2:$B$602,MATCH(B3114,Data_Customers!$A$2:$A$602,0))</f>
        <v>Sophie Brown</v>
      </c>
    </row>
    <row r="3115" customFormat="false" ht="15" hidden="false" customHeight="false" outlineLevel="0" collapsed="false">
      <c r="A3115" s="4" t="s">
        <v>4197</v>
      </c>
      <c r="B3115" s="4" t="s">
        <v>750</v>
      </c>
      <c r="C3115" s="9" t="n">
        <v>45791</v>
      </c>
      <c r="D3115" s="4" t="s">
        <v>79</v>
      </c>
      <c r="E3115" s="4" t="n">
        <v>5191.21</v>
      </c>
      <c r="F3115" s="4" t="str">
        <f aca="false">INDEX(Data_Customers!$C$2:$C$602,MATCH(B3115,Data_Customers!$A$2:$A$602,0))</f>
        <v>Contractor</v>
      </c>
      <c r="G3115" s="4" t="str">
        <f aca="false">INDEX(Data_Customers!$B$2:$B$602,MATCH(B3115,Data_Customers!$A$2:$A$602,0))</f>
        <v>Cooper &amp; Sons</v>
      </c>
    </row>
    <row r="3116" customFormat="false" ht="15" hidden="false" customHeight="false" outlineLevel="0" collapsed="false">
      <c r="A3116" s="4" t="s">
        <v>4198</v>
      </c>
      <c r="B3116" s="4" t="s">
        <v>750</v>
      </c>
      <c r="C3116" s="9" t="n">
        <v>45921</v>
      </c>
      <c r="D3116" s="4" t="s">
        <v>79</v>
      </c>
      <c r="E3116" s="4" t="n">
        <v>498.25</v>
      </c>
      <c r="F3116" s="4" t="str">
        <f aca="false">INDEX(Data_Customers!$C$2:$C$602,MATCH(B3116,Data_Customers!$A$2:$A$602,0))</f>
        <v>Contractor</v>
      </c>
      <c r="G3116" s="4" t="str">
        <f aca="false">INDEX(Data_Customers!$B$2:$B$602,MATCH(B3116,Data_Customers!$A$2:$A$602,0))</f>
        <v>Cooper &amp; Sons</v>
      </c>
    </row>
    <row r="3117" customFormat="false" ht="15" hidden="false" customHeight="false" outlineLevel="0" collapsed="false">
      <c r="A3117" s="4" t="s">
        <v>4199</v>
      </c>
      <c r="B3117" s="4" t="s">
        <v>751</v>
      </c>
      <c r="C3117" s="9" t="n">
        <v>45592</v>
      </c>
      <c r="D3117" s="4" t="s">
        <v>79</v>
      </c>
      <c r="E3117" s="4" t="n">
        <v>1234.26</v>
      </c>
      <c r="F3117" s="4" t="str">
        <f aca="false">INDEX(Data_Customers!$C$2:$C$602,MATCH(B3117,Data_Customers!$A$2:$A$602,0))</f>
        <v>Contractor</v>
      </c>
      <c r="G3117" s="4" t="str">
        <f aca="false">INDEX(Data_Customers!$B$2:$B$602,MATCH(B3117,Data_Customers!$A$2:$A$602,0))</f>
        <v>Ward Contractors</v>
      </c>
    </row>
    <row r="3118" customFormat="false" ht="15" hidden="false" customHeight="false" outlineLevel="0" collapsed="false">
      <c r="A3118" s="4" t="s">
        <v>4200</v>
      </c>
      <c r="B3118" s="4" t="s">
        <v>752</v>
      </c>
      <c r="C3118" s="9" t="n">
        <v>46163</v>
      </c>
      <c r="D3118" s="4" t="s">
        <v>75</v>
      </c>
      <c r="E3118" s="4" t="n">
        <v>4358.88</v>
      </c>
      <c r="F3118" s="4" t="str">
        <f aca="false">INDEX(Data_Customers!$C$2:$C$602,MATCH(B3118,Data_Customers!$A$2:$A$602,0))</f>
        <v>Trade Account</v>
      </c>
      <c r="G3118" s="4" t="str">
        <f aca="false">INDEX(Data_Customers!$B$2:$B$602,MATCH(B3118,Data_Customers!$A$2:$A$602,0))</f>
        <v>Brown Contractors</v>
      </c>
    </row>
    <row r="3119" customFormat="false" ht="15" hidden="false" customHeight="false" outlineLevel="0" collapsed="false">
      <c r="A3119" s="4" t="s">
        <v>4201</v>
      </c>
      <c r="B3119" s="4" t="s">
        <v>752</v>
      </c>
      <c r="C3119" s="9" t="n">
        <v>45404</v>
      </c>
      <c r="D3119" s="4" t="s">
        <v>75</v>
      </c>
      <c r="E3119" s="4" t="n">
        <v>6412.69</v>
      </c>
      <c r="F3119" s="4" t="str">
        <f aca="false">INDEX(Data_Customers!$C$2:$C$602,MATCH(B3119,Data_Customers!$A$2:$A$602,0))</f>
        <v>Trade Account</v>
      </c>
      <c r="G3119" s="4" t="str">
        <f aca="false">INDEX(Data_Customers!$B$2:$B$602,MATCH(B3119,Data_Customers!$A$2:$A$602,0))</f>
        <v>Brown Contractors</v>
      </c>
    </row>
    <row r="3120" customFormat="false" ht="15" hidden="false" customHeight="false" outlineLevel="0" collapsed="false">
      <c r="A3120" s="4" t="s">
        <v>4202</v>
      </c>
      <c r="B3120" s="4" t="s">
        <v>752</v>
      </c>
      <c r="C3120" s="9" t="n">
        <v>46093</v>
      </c>
      <c r="D3120" s="4" t="s">
        <v>75</v>
      </c>
      <c r="E3120" s="4" t="n">
        <v>8768.74</v>
      </c>
      <c r="F3120" s="4" t="str">
        <f aca="false">INDEX(Data_Customers!$C$2:$C$602,MATCH(B3120,Data_Customers!$A$2:$A$602,0))</f>
        <v>Trade Account</v>
      </c>
      <c r="G3120" s="4" t="str">
        <f aca="false">INDEX(Data_Customers!$B$2:$B$602,MATCH(B3120,Data_Customers!$A$2:$A$602,0))</f>
        <v>Brown Contractors</v>
      </c>
    </row>
    <row r="3121" customFormat="false" ht="15" hidden="false" customHeight="false" outlineLevel="0" collapsed="false">
      <c r="A3121" s="4" t="s">
        <v>4203</v>
      </c>
      <c r="B3121" s="4" t="s">
        <v>752</v>
      </c>
      <c r="C3121" s="9" t="n">
        <v>45656</v>
      </c>
      <c r="D3121" s="4" t="s">
        <v>75</v>
      </c>
      <c r="E3121" s="4" t="n">
        <v>6608.02</v>
      </c>
      <c r="F3121" s="4" t="str">
        <f aca="false">INDEX(Data_Customers!$C$2:$C$602,MATCH(B3121,Data_Customers!$A$2:$A$602,0))</f>
        <v>Trade Account</v>
      </c>
      <c r="G3121" s="4" t="str">
        <f aca="false">INDEX(Data_Customers!$B$2:$B$602,MATCH(B3121,Data_Customers!$A$2:$A$602,0))</f>
        <v>Brown Contractors</v>
      </c>
    </row>
    <row r="3122" customFormat="false" ht="15" hidden="false" customHeight="false" outlineLevel="0" collapsed="false">
      <c r="A3122" s="4" t="s">
        <v>4204</v>
      </c>
      <c r="B3122" s="4" t="s">
        <v>752</v>
      </c>
      <c r="C3122" s="9" t="n">
        <v>45914</v>
      </c>
      <c r="D3122" s="4" t="s">
        <v>75</v>
      </c>
      <c r="E3122" s="4" t="n">
        <v>951.65</v>
      </c>
      <c r="F3122" s="4" t="str">
        <f aca="false">INDEX(Data_Customers!$C$2:$C$602,MATCH(B3122,Data_Customers!$A$2:$A$602,0))</f>
        <v>Trade Account</v>
      </c>
      <c r="G3122" s="4" t="str">
        <f aca="false">INDEX(Data_Customers!$B$2:$B$602,MATCH(B3122,Data_Customers!$A$2:$A$602,0))</f>
        <v>Brown Contractors</v>
      </c>
    </row>
    <row r="3123" customFormat="false" ht="15" hidden="false" customHeight="false" outlineLevel="0" collapsed="false">
      <c r="A3123" s="4" t="s">
        <v>4205</v>
      </c>
      <c r="B3123" s="4" t="s">
        <v>752</v>
      </c>
      <c r="C3123" s="9" t="n">
        <v>46170</v>
      </c>
      <c r="D3123" s="4" t="s">
        <v>75</v>
      </c>
      <c r="E3123" s="4" t="n">
        <v>5719.08</v>
      </c>
      <c r="F3123" s="4" t="str">
        <f aca="false">INDEX(Data_Customers!$C$2:$C$602,MATCH(B3123,Data_Customers!$A$2:$A$602,0))</f>
        <v>Trade Account</v>
      </c>
      <c r="G3123" s="4" t="str">
        <f aca="false">INDEX(Data_Customers!$B$2:$B$602,MATCH(B3123,Data_Customers!$A$2:$A$602,0))</f>
        <v>Brown Contractors</v>
      </c>
    </row>
    <row r="3124" customFormat="false" ht="15" hidden="false" customHeight="false" outlineLevel="0" collapsed="false">
      <c r="A3124" s="4" t="s">
        <v>4206</v>
      </c>
      <c r="B3124" s="4" t="s">
        <v>752</v>
      </c>
      <c r="C3124" s="9" t="n">
        <v>46090</v>
      </c>
      <c r="D3124" s="4" t="s">
        <v>75</v>
      </c>
      <c r="E3124" s="4" t="n">
        <v>5974.15</v>
      </c>
      <c r="F3124" s="4" t="str">
        <f aca="false">INDEX(Data_Customers!$C$2:$C$602,MATCH(B3124,Data_Customers!$A$2:$A$602,0))</f>
        <v>Trade Account</v>
      </c>
      <c r="G3124" s="4" t="str">
        <f aca="false">INDEX(Data_Customers!$B$2:$B$602,MATCH(B3124,Data_Customers!$A$2:$A$602,0))</f>
        <v>Brown Contractors</v>
      </c>
    </row>
    <row r="3125" customFormat="false" ht="15" hidden="false" customHeight="false" outlineLevel="0" collapsed="false">
      <c r="A3125" s="4" t="s">
        <v>4207</v>
      </c>
      <c r="B3125" s="4" t="s">
        <v>753</v>
      </c>
      <c r="C3125" s="9" t="n">
        <v>46065</v>
      </c>
      <c r="D3125" s="4" t="s">
        <v>85</v>
      </c>
      <c r="E3125" s="4" t="n">
        <v>1796.28</v>
      </c>
      <c r="F3125" s="4" t="str">
        <f aca="false">INDEX(Data_Customers!$C$2:$C$602,MATCH(B3125,Data_Customers!$A$2:$A$602,0))</f>
        <v>Trade Account</v>
      </c>
      <c r="G3125" s="4" t="str">
        <f aca="false">INDEX(Data_Customers!$B$2:$B$602,MATCH(B3125,Data_Customers!$A$2:$A$602,0))</f>
        <v>Hall Groundworks</v>
      </c>
    </row>
    <row r="3126" customFormat="false" ht="15" hidden="false" customHeight="false" outlineLevel="0" collapsed="false">
      <c r="A3126" s="4" t="s">
        <v>4208</v>
      </c>
      <c r="B3126" s="4" t="s">
        <v>753</v>
      </c>
      <c r="C3126" s="9" t="n">
        <v>45661</v>
      </c>
      <c r="D3126" s="4" t="s">
        <v>85</v>
      </c>
      <c r="E3126" s="4" t="n">
        <v>3677.83</v>
      </c>
      <c r="F3126" s="4" t="str">
        <f aca="false">INDEX(Data_Customers!$C$2:$C$602,MATCH(B3126,Data_Customers!$A$2:$A$602,0))</f>
        <v>Trade Account</v>
      </c>
      <c r="G3126" s="4" t="str">
        <f aca="false">INDEX(Data_Customers!$B$2:$B$602,MATCH(B3126,Data_Customers!$A$2:$A$602,0))</f>
        <v>Hall Groundworks</v>
      </c>
    </row>
    <row r="3127" customFormat="false" ht="15" hidden="false" customHeight="false" outlineLevel="0" collapsed="false">
      <c r="A3127" s="4" t="s">
        <v>4209</v>
      </c>
      <c r="B3127" s="4" t="s">
        <v>753</v>
      </c>
      <c r="C3127" s="9" t="n">
        <v>45591</v>
      </c>
      <c r="D3127" s="4" t="s">
        <v>85</v>
      </c>
      <c r="E3127" s="4" t="n">
        <v>7645.04</v>
      </c>
      <c r="F3127" s="4" t="str">
        <f aca="false">INDEX(Data_Customers!$C$2:$C$602,MATCH(B3127,Data_Customers!$A$2:$A$602,0))</f>
        <v>Trade Account</v>
      </c>
      <c r="G3127" s="4" t="str">
        <f aca="false">INDEX(Data_Customers!$B$2:$B$602,MATCH(B3127,Data_Customers!$A$2:$A$602,0))</f>
        <v>Hall Groundworks</v>
      </c>
    </row>
    <row r="3128" customFormat="false" ht="15" hidden="false" customHeight="false" outlineLevel="0" collapsed="false">
      <c r="A3128" s="4" t="s">
        <v>4210</v>
      </c>
      <c r="B3128" s="4" t="s">
        <v>753</v>
      </c>
      <c r="C3128" s="9" t="n">
        <v>45821</v>
      </c>
      <c r="D3128" s="4" t="s">
        <v>85</v>
      </c>
      <c r="E3128" s="4" t="n">
        <v>2618.34</v>
      </c>
      <c r="F3128" s="4" t="str">
        <f aca="false">INDEX(Data_Customers!$C$2:$C$602,MATCH(B3128,Data_Customers!$A$2:$A$602,0))</f>
        <v>Trade Account</v>
      </c>
      <c r="G3128" s="4" t="str">
        <f aca="false">INDEX(Data_Customers!$B$2:$B$602,MATCH(B3128,Data_Customers!$A$2:$A$602,0))</f>
        <v>Hall Groundworks</v>
      </c>
    </row>
    <row r="3129" customFormat="false" ht="15" hidden="false" customHeight="false" outlineLevel="0" collapsed="false">
      <c r="A3129" s="4" t="s">
        <v>4211</v>
      </c>
      <c r="B3129" s="4" t="s">
        <v>753</v>
      </c>
      <c r="C3129" s="9" t="n">
        <v>45306</v>
      </c>
      <c r="D3129" s="4" t="s">
        <v>85</v>
      </c>
      <c r="E3129" s="4" t="n">
        <v>7944.35</v>
      </c>
      <c r="F3129" s="4" t="str">
        <f aca="false">INDEX(Data_Customers!$C$2:$C$602,MATCH(B3129,Data_Customers!$A$2:$A$602,0))</f>
        <v>Trade Account</v>
      </c>
      <c r="G3129" s="4" t="str">
        <f aca="false">INDEX(Data_Customers!$B$2:$B$602,MATCH(B3129,Data_Customers!$A$2:$A$602,0))</f>
        <v>Hall Groundworks</v>
      </c>
    </row>
    <row r="3130" customFormat="false" ht="15" hidden="false" customHeight="false" outlineLevel="0" collapsed="false">
      <c r="A3130" s="4" t="s">
        <v>4212</v>
      </c>
      <c r="B3130" s="4" t="s">
        <v>753</v>
      </c>
      <c r="C3130" s="9" t="n">
        <v>45345</v>
      </c>
      <c r="D3130" s="4" t="s">
        <v>85</v>
      </c>
      <c r="E3130" s="4" t="n">
        <v>8861.96</v>
      </c>
      <c r="F3130" s="4" t="str">
        <f aca="false">INDEX(Data_Customers!$C$2:$C$602,MATCH(B3130,Data_Customers!$A$2:$A$602,0))</f>
        <v>Trade Account</v>
      </c>
      <c r="G3130" s="4" t="str">
        <f aca="false">INDEX(Data_Customers!$B$2:$B$602,MATCH(B3130,Data_Customers!$A$2:$A$602,0))</f>
        <v>Hall Groundworks</v>
      </c>
    </row>
    <row r="3131" customFormat="false" ht="15" hidden="false" customHeight="false" outlineLevel="0" collapsed="false">
      <c r="A3131" s="4" t="s">
        <v>4213</v>
      </c>
      <c r="B3131" s="4" t="s">
        <v>753</v>
      </c>
      <c r="C3131" s="9" t="n">
        <v>45503</v>
      </c>
      <c r="D3131" s="4" t="s">
        <v>85</v>
      </c>
      <c r="E3131" s="4" t="n">
        <v>6908.88</v>
      </c>
      <c r="F3131" s="4" t="str">
        <f aca="false">INDEX(Data_Customers!$C$2:$C$602,MATCH(B3131,Data_Customers!$A$2:$A$602,0))</f>
        <v>Trade Account</v>
      </c>
      <c r="G3131" s="4" t="str">
        <f aca="false">INDEX(Data_Customers!$B$2:$B$602,MATCH(B3131,Data_Customers!$A$2:$A$602,0))</f>
        <v>Hall Groundworks</v>
      </c>
    </row>
    <row r="3132" customFormat="false" ht="15" hidden="false" customHeight="false" outlineLevel="0" collapsed="false">
      <c r="A3132" s="4" t="s">
        <v>4214</v>
      </c>
      <c r="B3132" s="4" t="s">
        <v>753</v>
      </c>
      <c r="C3132" s="9" t="n">
        <v>45938</v>
      </c>
      <c r="D3132" s="4" t="s">
        <v>85</v>
      </c>
      <c r="E3132" s="4" t="n">
        <v>46.61</v>
      </c>
      <c r="F3132" s="4" t="str">
        <f aca="false">INDEX(Data_Customers!$C$2:$C$602,MATCH(B3132,Data_Customers!$A$2:$A$602,0))</f>
        <v>Trade Account</v>
      </c>
      <c r="G3132" s="4" t="str">
        <f aca="false">INDEX(Data_Customers!$B$2:$B$602,MATCH(B3132,Data_Customers!$A$2:$A$602,0))</f>
        <v>Hall Groundworks</v>
      </c>
    </row>
    <row r="3133" customFormat="false" ht="15" hidden="false" customHeight="false" outlineLevel="0" collapsed="false">
      <c r="A3133" s="4" t="s">
        <v>4215</v>
      </c>
      <c r="B3133" s="4" t="s">
        <v>753</v>
      </c>
      <c r="C3133" s="9" t="n">
        <v>45789</v>
      </c>
      <c r="D3133" s="4" t="s">
        <v>85</v>
      </c>
      <c r="E3133" s="4" t="n">
        <v>11945.84</v>
      </c>
      <c r="F3133" s="4" t="str">
        <f aca="false">INDEX(Data_Customers!$C$2:$C$602,MATCH(B3133,Data_Customers!$A$2:$A$602,0))</f>
        <v>Trade Account</v>
      </c>
      <c r="G3133" s="4" t="str">
        <f aca="false">INDEX(Data_Customers!$B$2:$B$602,MATCH(B3133,Data_Customers!$A$2:$A$602,0))</f>
        <v>Hall Groundworks</v>
      </c>
    </row>
    <row r="3134" customFormat="false" ht="15" hidden="false" customHeight="false" outlineLevel="0" collapsed="false">
      <c r="A3134" s="4" t="s">
        <v>4216</v>
      </c>
      <c r="B3134" s="4" t="s">
        <v>753</v>
      </c>
      <c r="C3134" s="9" t="n">
        <v>45600</v>
      </c>
      <c r="D3134" s="4" t="s">
        <v>85</v>
      </c>
      <c r="E3134" s="4" t="n">
        <v>1690.01</v>
      </c>
      <c r="F3134" s="4" t="str">
        <f aca="false">INDEX(Data_Customers!$C$2:$C$602,MATCH(B3134,Data_Customers!$A$2:$A$602,0))</f>
        <v>Trade Account</v>
      </c>
      <c r="G3134" s="4" t="str">
        <f aca="false">INDEX(Data_Customers!$B$2:$B$602,MATCH(B3134,Data_Customers!$A$2:$A$602,0))</f>
        <v>Hall Groundworks</v>
      </c>
    </row>
    <row r="3135" customFormat="false" ht="15" hidden="false" customHeight="false" outlineLevel="0" collapsed="false">
      <c r="A3135" s="4" t="s">
        <v>4217</v>
      </c>
      <c r="B3135" s="4" t="s">
        <v>753</v>
      </c>
      <c r="C3135" s="9" t="n">
        <v>45708</v>
      </c>
      <c r="D3135" s="4" t="s">
        <v>85</v>
      </c>
      <c r="E3135" s="4" t="n">
        <v>6790.43</v>
      </c>
      <c r="F3135" s="4" t="str">
        <f aca="false">INDEX(Data_Customers!$C$2:$C$602,MATCH(B3135,Data_Customers!$A$2:$A$602,0))</f>
        <v>Trade Account</v>
      </c>
      <c r="G3135" s="4" t="str">
        <f aca="false">INDEX(Data_Customers!$B$2:$B$602,MATCH(B3135,Data_Customers!$A$2:$A$602,0))</f>
        <v>Hall Groundworks</v>
      </c>
    </row>
    <row r="3136" customFormat="false" ht="15" hidden="false" customHeight="false" outlineLevel="0" collapsed="false">
      <c r="A3136" s="4" t="s">
        <v>4218</v>
      </c>
      <c r="B3136" s="4" t="s">
        <v>753</v>
      </c>
      <c r="C3136" s="9" t="n">
        <v>45673</v>
      </c>
      <c r="D3136" s="4" t="s">
        <v>85</v>
      </c>
      <c r="E3136" s="4" t="n">
        <v>2512.36</v>
      </c>
      <c r="F3136" s="4" t="str">
        <f aca="false">INDEX(Data_Customers!$C$2:$C$602,MATCH(B3136,Data_Customers!$A$2:$A$602,0))</f>
        <v>Trade Account</v>
      </c>
      <c r="G3136" s="4" t="str">
        <f aca="false">INDEX(Data_Customers!$B$2:$B$602,MATCH(B3136,Data_Customers!$A$2:$A$602,0))</f>
        <v>Hall Groundworks</v>
      </c>
    </row>
    <row r="3137" customFormat="false" ht="15" hidden="false" customHeight="false" outlineLevel="0" collapsed="false">
      <c r="A3137" s="4" t="s">
        <v>4219</v>
      </c>
      <c r="B3137" s="4" t="s">
        <v>753</v>
      </c>
      <c r="C3137" s="9" t="n">
        <v>45326</v>
      </c>
      <c r="D3137" s="4" t="s">
        <v>85</v>
      </c>
      <c r="E3137" s="4" t="n">
        <v>516.32</v>
      </c>
      <c r="F3137" s="4" t="str">
        <f aca="false">INDEX(Data_Customers!$C$2:$C$602,MATCH(B3137,Data_Customers!$A$2:$A$602,0))</f>
        <v>Trade Account</v>
      </c>
      <c r="G3137" s="4" t="str">
        <f aca="false">INDEX(Data_Customers!$B$2:$B$602,MATCH(B3137,Data_Customers!$A$2:$A$602,0))</f>
        <v>Hall Groundworks</v>
      </c>
    </row>
    <row r="3138" customFormat="false" ht="15" hidden="false" customHeight="false" outlineLevel="0" collapsed="false">
      <c r="A3138" s="4" t="s">
        <v>4220</v>
      </c>
      <c r="B3138" s="4" t="s">
        <v>753</v>
      </c>
      <c r="C3138" s="9" t="n">
        <v>45347</v>
      </c>
      <c r="D3138" s="4" t="s">
        <v>85</v>
      </c>
      <c r="E3138" s="4" t="n">
        <v>2346.76</v>
      </c>
      <c r="F3138" s="4" t="str">
        <f aca="false">INDEX(Data_Customers!$C$2:$C$602,MATCH(B3138,Data_Customers!$A$2:$A$602,0))</f>
        <v>Trade Account</v>
      </c>
      <c r="G3138" s="4" t="str">
        <f aca="false">INDEX(Data_Customers!$B$2:$B$602,MATCH(B3138,Data_Customers!$A$2:$A$602,0))</f>
        <v>Hall Groundworks</v>
      </c>
    </row>
    <row r="3139" customFormat="false" ht="15" hidden="false" customHeight="false" outlineLevel="0" collapsed="false">
      <c r="A3139" s="4" t="s">
        <v>4221</v>
      </c>
      <c r="B3139" s="4" t="s">
        <v>753</v>
      </c>
      <c r="C3139" s="9" t="n">
        <v>45954</v>
      </c>
      <c r="D3139" s="4" t="s">
        <v>85</v>
      </c>
      <c r="E3139" s="4" t="n">
        <v>2418.56</v>
      </c>
      <c r="F3139" s="4" t="str">
        <f aca="false">INDEX(Data_Customers!$C$2:$C$602,MATCH(B3139,Data_Customers!$A$2:$A$602,0))</f>
        <v>Trade Account</v>
      </c>
      <c r="G3139" s="4" t="str">
        <f aca="false">INDEX(Data_Customers!$B$2:$B$602,MATCH(B3139,Data_Customers!$A$2:$A$602,0))</f>
        <v>Hall Groundworks</v>
      </c>
    </row>
    <row r="3140" customFormat="false" ht="15" hidden="false" customHeight="false" outlineLevel="0" collapsed="false">
      <c r="A3140" s="4" t="s">
        <v>4222</v>
      </c>
      <c r="B3140" s="4" t="s">
        <v>753</v>
      </c>
      <c r="C3140" s="9" t="n">
        <v>45587</v>
      </c>
      <c r="D3140" s="4" t="s">
        <v>85</v>
      </c>
      <c r="E3140" s="4" t="n">
        <v>491.5</v>
      </c>
      <c r="F3140" s="4" t="str">
        <f aca="false">INDEX(Data_Customers!$C$2:$C$602,MATCH(B3140,Data_Customers!$A$2:$A$602,0))</f>
        <v>Trade Account</v>
      </c>
      <c r="G3140" s="4" t="str">
        <f aca="false">INDEX(Data_Customers!$B$2:$B$602,MATCH(B3140,Data_Customers!$A$2:$A$602,0))</f>
        <v>Hall Groundworks</v>
      </c>
    </row>
    <row r="3141" customFormat="false" ht="15" hidden="false" customHeight="false" outlineLevel="0" collapsed="false">
      <c r="A3141" s="4" t="s">
        <v>4223</v>
      </c>
      <c r="B3141" s="4" t="s">
        <v>753</v>
      </c>
      <c r="C3141" s="9" t="n">
        <v>46099</v>
      </c>
      <c r="D3141" s="4" t="s">
        <v>85</v>
      </c>
      <c r="E3141" s="4" t="n">
        <v>3358.82</v>
      </c>
      <c r="F3141" s="4" t="str">
        <f aca="false">INDEX(Data_Customers!$C$2:$C$602,MATCH(B3141,Data_Customers!$A$2:$A$602,0))</f>
        <v>Trade Account</v>
      </c>
      <c r="G3141" s="4" t="str">
        <f aca="false">INDEX(Data_Customers!$B$2:$B$602,MATCH(B3141,Data_Customers!$A$2:$A$602,0))</f>
        <v>Hall Groundworks</v>
      </c>
    </row>
    <row r="3142" customFormat="false" ht="15" hidden="false" customHeight="false" outlineLevel="0" collapsed="false">
      <c r="A3142" s="4" t="s">
        <v>4224</v>
      </c>
      <c r="B3142" s="4" t="s">
        <v>753</v>
      </c>
      <c r="C3142" s="9" t="n">
        <v>45329</v>
      </c>
      <c r="D3142" s="4" t="s">
        <v>85</v>
      </c>
      <c r="E3142" s="4" t="n">
        <v>298.95</v>
      </c>
      <c r="F3142" s="4" t="str">
        <f aca="false">INDEX(Data_Customers!$C$2:$C$602,MATCH(B3142,Data_Customers!$A$2:$A$602,0))</f>
        <v>Trade Account</v>
      </c>
      <c r="G3142" s="4" t="str">
        <f aca="false">INDEX(Data_Customers!$B$2:$B$602,MATCH(B3142,Data_Customers!$A$2:$A$602,0))</f>
        <v>Hall Groundworks</v>
      </c>
    </row>
    <row r="3143" customFormat="false" ht="15" hidden="false" customHeight="false" outlineLevel="0" collapsed="false">
      <c r="A3143" s="4" t="s">
        <v>4225</v>
      </c>
      <c r="B3143" s="4" t="s">
        <v>753</v>
      </c>
      <c r="C3143" s="9" t="n">
        <v>45554</v>
      </c>
      <c r="D3143" s="4" t="s">
        <v>85</v>
      </c>
      <c r="E3143" s="4" t="n">
        <v>2136.97</v>
      </c>
      <c r="F3143" s="4" t="str">
        <f aca="false">INDEX(Data_Customers!$C$2:$C$602,MATCH(B3143,Data_Customers!$A$2:$A$602,0))</f>
        <v>Trade Account</v>
      </c>
      <c r="G3143" s="4" t="str">
        <f aca="false">INDEX(Data_Customers!$B$2:$B$602,MATCH(B3143,Data_Customers!$A$2:$A$602,0))</f>
        <v>Hall Groundworks</v>
      </c>
    </row>
    <row r="3144" customFormat="false" ht="15" hidden="false" customHeight="false" outlineLevel="0" collapsed="false">
      <c r="A3144" s="4" t="s">
        <v>4226</v>
      </c>
      <c r="B3144" s="4" t="s">
        <v>753</v>
      </c>
      <c r="C3144" s="9" t="n">
        <v>45726</v>
      </c>
      <c r="D3144" s="4" t="s">
        <v>85</v>
      </c>
      <c r="E3144" s="4" t="n">
        <v>3482.98</v>
      </c>
      <c r="F3144" s="4" t="str">
        <f aca="false">INDEX(Data_Customers!$C$2:$C$602,MATCH(B3144,Data_Customers!$A$2:$A$602,0))</f>
        <v>Trade Account</v>
      </c>
      <c r="G3144" s="4" t="str">
        <f aca="false">INDEX(Data_Customers!$B$2:$B$602,MATCH(B3144,Data_Customers!$A$2:$A$602,0))</f>
        <v>Hall Groundworks</v>
      </c>
    </row>
    <row r="3145" customFormat="false" ht="15" hidden="false" customHeight="false" outlineLevel="0" collapsed="false">
      <c r="A3145" s="4" t="s">
        <v>4227</v>
      </c>
      <c r="B3145" s="4" t="s">
        <v>753</v>
      </c>
      <c r="C3145" s="9" t="n">
        <v>45423</v>
      </c>
      <c r="D3145" s="4" t="s">
        <v>85</v>
      </c>
      <c r="E3145" s="4" t="n">
        <v>2232.4</v>
      </c>
      <c r="F3145" s="4" t="str">
        <f aca="false">INDEX(Data_Customers!$C$2:$C$602,MATCH(B3145,Data_Customers!$A$2:$A$602,0))</f>
        <v>Trade Account</v>
      </c>
      <c r="G3145" s="4" t="str">
        <f aca="false">INDEX(Data_Customers!$B$2:$B$602,MATCH(B3145,Data_Customers!$A$2:$A$602,0))</f>
        <v>Hall Groundworks</v>
      </c>
    </row>
    <row r="3146" customFormat="false" ht="15" hidden="false" customHeight="false" outlineLevel="0" collapsed="false">
      <c r="A3146" s="4" t="s">
        <v>4228</v>
      </c>
      <c r="B3146" s="4" t="s">
        <v>753</v>
      </c>
      <c r="C3146" s="9" t="n">
        <v>45324</v>
      </c>
      <c r="D3146" s="4" t="s">
        <v>85</v>
      </c>
      <c r="E3146" s="4" t="n">
        <v>3733.95</v>
      </c>
      <c r="F3146" s="4" t="str">
        <f aca="false">INDEX(Data_Customers!$C$2:$C$602,MATCH(B3146,Data_Customers!$A$2:$A$602,0))</f>
        <v>Trade Account</v>
      </c>
      <c r="G3146" s="4" t="str">
        <f aca="false">INDEX(Data_Customers!$B$2:$B$602,MATCH(B3146,Data_Customers!$A$2:$A$602,0))</f>
        <v>Hall Groundworks</v>
      </c>
    </row>
    <row r="3147" customFormat="false" ht="15" hidden="false" customHeight="false" outlineLevel="0" collapsed="false">
      <c r="A3147" s="4" t="s">
        <v>4229</v>
      </c>
      <c r="B3147" s="4" t="s">
        <v>755</v>
      </c>
      <c r="C3147" s="9" t="n">
        <v>45971</v>
      </c>
      <c r="D3147" s="4" t="s">
        <v>94</v>
      </c>
      <c r="E3147" s="4" t="n">
        <v>8561.6</v>
      </c>
      <c r="F3147" s="4" t="str">
        <f aca="false">INDEX(Data_Customers!$C$2:$C$602,MATCH(B3147,Data_Customers!$A$2:$A$602,0))</f>
        <v>Trade Account</v>
      </c>
      <c r="G3147" s="4" t="str">
        <f aca="false">INDEX(Data_Customers!$B$2:$B$602,MATCH(B3147,Data_Customers!$A$2:$A$602,0))</f>
        <v>Patel Construction</v>
      </c>
    </row>
    <row r="3148" customFormat="false" ht="15" hidden="false" customHeight="false" outlineLevel="0" collapsed="false">
      <c r="A3148" s="4" t="s">
        <v>4230</v>
      </c>
      <c r="B3148" s="4" t="s">
        <v>755</v>
      </c>
      <c r="C3148" s="9" t="n">
        <v>45520</v>
      </c>
      <c r="D3148" s="4" t="s">
        <v>94</v>
      </c>
      <c r="E3148" s="4" t="n">
        <v>7501.92</v>
      </c>
      <c r="F3148" s="4" t="str">
        <f aca="false">INDEX(Data_Customers!$C$2:$C$602,MATCH(B3148,Data_Customers!$A$2:$A$602,0))</f>
        <v>Trade Account</v>
      </c>
      <c r="G3148" s="4" t="str">
        <f aca="false">INDEX(Data_Customers!$B$2:$B$602,MATCH(B3148,Data_Customers!$A$2:$A$602,0))</f>
        <v>Patel Construction</v>
      </c>
    </row>
    <row r="3149" customFormat="false" ht="15" hidden="false" customHeight="false" outlineLevel="0" collapsed="false">
      <c r="A3149" s="4" t="s">
        <v>4231</v>
      </c>
      <c r="B3149" s="4" t="s">
        <v>755</v>
      </c>
      <c r="C3149" s="9" t="n">
        <v>46107</v>
      </c>
      <c r="D3149" s="4" t="s">
        <v>94</v>
      </c>
      <c r="E3149" s="4" t="n">
        <v>3131.65</v>
      </c>
      <c r="F3149" s="4" t="str">
        <f aca="false">INDEX(Data_Customers!$C$2:$C$602,MATCH(B3149,Data_Customers!$A$2:$A$602,0))</f>
        <v>Trade Account</v>
      </c>
      <c r="G3149" s="4" t="str">
        <f aca="false">INDEX(Data_Customers!$B$2:$B$602,MATCH(B3149,Data_Customers!$A$2:$A$602,0))</f>
        <v>Patel Construction</v>
      </c>
    </row>
    <row r="3150" customFormat="false" ht="15" hidden="false" customHeight="false" outlineLevel="0" collapsed="false">
      <c r="A3150" s="4" t="s">
        <v>4232</v>
      </c>
      <c r="B3150" s="4" t="s">
        <v>755</v>
      </c>
      <c r="C3150" s="9" t="n">
        <v>45635</v>
      </c>
      <c r="D3150" s="4" t="s">
        <v>94</v>
      </c>
      <c r="E3150" s="4" t="n">
        <v>3443.79</v>
      </c>
      <c r="F3150" s="4" t="str">
        <f aca="false">INDEX(Data_Customers!$C$2:$C$602,MATCH(B3150,Data_Customers!$A$2:$A$602,0))</f>
        <v>Trade Account</v>
      </c>
      <c r="G3150" s="4" t="str">
        <f aca="false">INDEX(Data_Customers!$B$2:$B$602,MATCH(B3150,Data_Customers!$A$2:$A$602,0))</f>
        <v>Patel Construction</v>
      </c>
    </row>
    <row r="3151" customFormat="false" ht="15" hidden="false" customHeight="false" outlineLevel="0" collapsed="false">
      <c r="A3151" s="4" t="s">
        <v>4233</v>
      </c>
      <c r="B3151" s="4" t="s">
        <v>755</v>
      </c>
      <c r="C3151" s="9" t="n">
        <v>45701</v>
      </c>
      <c r="D3151" s="4" t="s">
        <v>94</v>
      </c>
      <c r="E3151" s="4" t="n">
        <v>5451.17</v>
      </c>
      <c r="F3151" s="4" t="str">
        <f aca="false">INDEX(Data_Customers!$C$2:$C$602,MATCH(B3151,Data_Customers!$A$2:$A$602,0))</f>
        <v>Trade Account</v>
      </c>
      <c r="G3151" s="4" t="str">
        <f aca="false">INDEX(Data_Customers!$B$2:$B$602,MATCH(B3151,Data_Customers!$A$2:$A$602,0))</f>
        <v>Patel Construction</v>
      </c>
    </row>
    <row r="3152" customFormat="false" ht="15" hidden="false" customHeight="false" outlineLevel="0" collapsed="false">
      <c r="A3152" s="4" t="s">
        <v>4234</v>
      </c>
      <c r="B3152" s="4" t="s">
        <v>755</v>
      </c>
      <c r="C3152" s="9" t="n">
        <v>46104</v>
      </c>
      <c r="D3152" s="4" t="s">
        <v>94</v>
      </c>
      <c r="E3152" s="4" t="n">
        <v>663.84</v>
      </c>
      <c r="F3152" s="4" t="str">
        <f aca="false">INDEX(Data_Customers!$C$2:$C$602,MATCH(B3152,Data_Customers!$A$2:$A$602,0))</f>
        <v>Trade Account</v>
      </c>
      <c r="G3152" s="4" t="str">
        <f aca="false">INDEX(Data_Customers!$B$2:$B$602,MATCH(B3152,Data_Customers!$A$2:$A$602,0))</f>
        <v>Patel Construction</v>
      </c>
    </row>
    <row r="3153" customFormat="false" ht="15" hidden="false" customHeight="false" outlineLevel="0" collapsed="false">
      <c r="A3153" s="4" t="s">
        <v>4235</v>
      </c>
      <c r="B3153" s="4" t="s">
        <v>755</v>
      </c>
      <c r="C3153" s="9" t="n">
        <v>45889</v>
      </c>
      <c r="D3153" s="4" t="s">
        <v>94</v>
      </c>
      <c r="E3153" s="4" t="n">
        <v>6980.02</v>
      </c>
      <c r="F3153" s="4" t="str">
        <f aca="false">INDEX(Data_Customers!$C$2:$C$602,MATCH(B3153,Data_Customers!$A$2:$A$602,0))</f>
        <v>Trade Account</v>
      </c>
      <c r="G3153" s="4" t="str">
        <f aca="false">INDEX(Data_Customers!$B$2:$B$602,MATCH(B3153,Data_Customers!$A$2:$A$602,0))</f>
        <v>Patel Construction</v>
      </c>
    </row>
    <row r="3154" customFormat="false" ht="15" hidden="false" customHeight="false" outlineLevel="0" collapsed="false">
      <c r="A3154" s="4" t="s">
        <v>4236</v>
      </c>
      <c r="B3154" s="4" t="s">
        <v>755</v>
      </c>
      <c r="C3154" s="9" t="n">
        <v>46060</v>
      </c>
      <c r="D3154" s="4" t="s">
        <v>94</v>
      </c>
      <c r="E3154" s="4" t="n">
        <v>11008.79</v>
      </c>
      <c r="F3154" s="4" t="str">
        <f aca="false">INDEX(Data_Customers!$C$2:$C$602,MATCH(B3154,Data_Customers!$A$2:$A$602,0))</f>
        <v>Trade Account</v>
      </c>
      <c r="G3154" s="4" t="str">
        <f aca="false">INDEX(Data_Customers!$B$2:$B$602,MATCH(B3154,Data_Customers!$A$2:$A$602,0))</f>
        <v>Patel Construction</v>
      </c>
    </row>
    <row r="3155" customFormat="false" ht="15" hidden="false" customHeight="false" outlineLevel="0" collapsed="false">
      <c r="A3155" s="4" t="s">
        <v>4237</v>
      </c>
      <c r="B3155" s="4" t="s">
        <v>755</v>
      </c>
      <c r="C3155" s="9" t="n">
        <v>45944</v>
      </c>
      <c r="D3155" s="4" t="s">
        <v>94</v>
      </c>
      <c r="E3155" s="4" t="n">
        <v>5534.32</v>
      </c>
      <c r="F3155" s="4" t="str">
        <f aca="false">INDEX(Data_Customers!$C$2:$C$602,MATCH(B3155,Data_Customers!$A$2:$A$602,0))</f>
        <v>Trade Account</v>
      </c>
      <c r="G3155" s="4" t="str">
        <f aca="false">INDEX(Data_Customers!$B$2:$B$602,MATCH(B3155,Data_Customers!$A$2:$A$602,0))</f>
        <v>Patel Construction</v>
      </c>
    </row>
    <row r="3156" customFormat="false" ht="15" hidden="false" customHeight="false" outlineLevel="0" collapsed="false">
      <c r="A3156" s="4" t="s">
        <v>4238</v>
      </c>
      <c r="B3156" s="4" t="s">
        <v>755</v>
      </c>
      <c r="C3156" s="9" t="n">
        <v>46146</v>
      </c>
      <c r="D3156" s="4" t="s">
        <v>94</v>
      </c>
      <c r="E3156" s="4" t="n">
        <v>597.9</v>
      </c>
      <c r="F3156" s="4" t="str">
        <f aca="false">INDEX(Data_Customers!$C$2:$C$602,MATCH(B3156,Data_Customers!$A$2:$A$602,0))</f>
        <v>Trade Account</v>
      </c>
      <c r="G3156" s="4" t="str">
        <f aca="false">INDEX(Data_Customers!$B$2:$B$602,MATCH(B3156,Data_Customers!$A$2:$A$602,0))</f>
        <v>Patel Construction</v>
      </c>
    </row>
    <row r="3157" customFormat="false" ht="15" hidden="false" customHeight="false" outlineLevel="0" collapsed="false">
      <c r="A3157" s="4" t="s">
        <v>4239</v>
      </c>
      <c r="B3157" s="4" t="s">
        <v>755</v>
      </c>
      <c r="C3157" s="9" t="n">
        <v>45684</v>
      </c>
      <c r="D3157" s="4" t="s">
        <v>94</v>
      </c>
      <c r="E3157" s="4" t="n">
        <v>5968.32</v>
      </c>
      <c r="F3157" s="4" t="str">
        <f aca="false">INDEX(Data_Customers!$C$2:$C$602,MATCH(B3157,Data_Customers!$A$2:$A$602,0))</f>
        <v>Trade Account</v>
      </c>
      <c r="G3157" s="4" t="str">
        <f aca="false">INDEX(Data_Customers!$B$2:$B$602,MATCH(B3157,Data_Customers!$A$2:$A$602,0))</f>
        <v>Patel Construction</v>
      </c>
    </row>
    <row r="3158" customFormat="false" ht="15" hidden="false" customHeight="false" outlineLevel="0" collapsed="false">
      <c r="A3158" s="4" t="s">
        <v>4240</v>
      </c>
      <c r="B3158" s="4" t="s">
        <v>755</v>
      </c>
      <c r="C3158" s="9" t="n">
        <v>45453</v>
      </c>
      <c r="D3158" s="4" t="s">
        <v>94</v>
      </c>
      <c r="E3158" s="4" t="n">
        <v>8539.23</v>
      </c>
      <c r="F3158" s="4" t="str">
        <f aca="false">INDEX(Data_Customers!$C$2:$C$602,MATCH(B3158,Data_Customers!$A$2:$A$602,0))</f>
        <v>Trade Account</v>
      </c>
      <c r="G3158" s="4" t="str">
        <f aca="false">INDEX(Data_Customers!$B$2:$B$602,MATCH(B3158,Data_Customers!$A$2:$A$602,0))</f>
        <v>Patel Construction</v>
      </c>
    </row>
    <row r="3159" customFormat="false" ht="15" hidden="false" customHeight="false" outlineLevel="0" collapsed="false">
      <c r="A3159" s="4" t="s">
        <v>4241</v>
      </c>
      <c r="B3159" s="4" t="s">
        <v>755</v>
      </c>
      <c r="C3159" s="9" t="n">
        <v>45718</v>
      </c>
      <c r="D3159" s="4" t="s">
        <v>94</v>
      </c>
      <c r="E3159" s="4" t="n">
        <v>4122</v>
      </c>
      <c r="F3159" s="4" t="str">
        <f aca="false">INDEX(Data_Customers!$C$2:$C$602,MATCH(B3159,Data_Customers!$A$2:$A$602,0))</f>
        <v>Trade Account</v>
      </c>
      <c r="G3159" s="4" t="str">
        <f aca="false">INDEX(Data_Customers!$B$2:$B$602,MATCH(B3159,Data_Customers!$A$2:$A$602,0))</f>
        <v>Patel Construction</v>
      </c>
    </row>
    <row r="3160" customFormat="false" ht="15" hidden="false" customHeight="false" outlineLevel="0" collapsed="false">
      <c r="A3160" s="4" t="s">
        <v>4242</v>
      </c>
      <c r="B3160" s="4" t="s">
        <v>755</v>
      </c>
      <c r="C3160" s="9" t="n">
        <v>46161</v>
      </c>
      <c r="D3160" s="4" t="s">
        <v>94</v>
      </c>
      <c r="E3160" s="4" t="n">
        <v>6893.73</v>
      </c>
      <c r="F3160" s="4" t="str">
        <f aca="false">INDEX(Data_Customers!$C$2:$C$602,MATCH(B3160,Data_Customers!$A$2:$A$602,0))</f>
        <v>Trade Account</v>
      </c>
      <c r="G3160" s="4" t="str">
        <f aca="false">INDEX(Data_Customers!$B$2:$B$602,MATCH(B3160,Data_Customers!$A$2:$A$602,0))</f>
        <v>Patel Construction</v>
      </c>
    </row>
    <row r="3161" customFormat="false" ht="15" hidden="false" customHeight="false" outlineLevel="0" collapsed="false">
      <c r="A3161" s="4" t="s">
        <v>4243</v>
      </c>
      <c r="B3161" s="4" t="s">
        <v>755</v>
      </c>
      <c r="C3161" s="9" t="n">
        <v>45974</v>
      </c>
      <c r="D3161" s="4" t="s">
        <v>94</v>
      </c>
      <c r="E3161" s="4" t="n">
        <v>4399.36</v>
      </c>
      <c r="F3161" s="4" t="str">
        <f aca="false">INDEX(Data_Customers!$C$2:$C$602,MATCH(B3161,Data_Customers!$A$2:$A$602,0))</f>
        <v>Trade Account</v>
      </c>
      <c r="G3161" s="4" t="str">
        <f aca="false">INDEX(Data_Customers!$B$2:$B$602,MATCH(B3161,Data_Customers!$A$2:$A$602,0))</f>
        <v>Patel Construction</v>
      </c>
    </row>
    <row r="3162" customFormat="false" ht="15" hidden="false" customHeight="false" outlineLevel="0" collapsed="false">
      <c r="A3162" s="4" t="s">
        <v>4244</v>
      </c>
      <c r="B3162" s="4" t="s">
        <v>755</v>
      </c>
      <c r="C3162" s="9" t="n">
        <v>46007</v>
      </c>
      <c r="D3162" s="4" t="s">
        <v>94</v>
      </c>
      <c r="E3162" s="4" t="n">
        <v>7376.51</v>
      </c>
      <c r="F3162" s="4" t="str">
        <f aca="false">INDEX(Data_Customers!$C$2:$C$602,MATCH(B3162,Data_Customers!$A$2:$A$602,0))</f>
        <v>Trade Account</v>
      </c>
      <c r="G3162" s="4" t="str">
        <f aca="false">INDEX(Data_Customers!$B$2:$B$602,MATCH(B3162,Data_Customers!$A$2:$A$602,0))</f>
        <v>Patel Construction</v>
      </c>
    </row>
    <row r="3163" customFormat="false" ht="15" hidden="false" customHeight="false" outlineLevel="0" collapsed="false">
      <c r="A3163" s="4" t="s">
        <v>4245</v>
      </c>
      <c r="B3163" s="4" t="s">
        <v>755</v>
      </c>
      <c r="C3163" s="9" t="n">
        <v>45449</v>
      </c>
      <c r="D3163" s="4" t="s">
        <v>94</v>
      </c>
      <c r="E3163" s="4" t="n">
        <v>7353.21</v>
      </c>
      <c r="F3163" s="4" t="str">
        <f aca="false">INDEX(Data_Customers!$C$2:$C$602,MATCH(B3163,Data_Customers!$A$2:$A$602,0))</f>
        <v>Trade Account</v>
      </c>
      <c r="G3163" s="4" t="str">
        <f aca="false">INDEX(Data_Customers!$B$2:$B$602,MATCH(B3163,Data_Customers!$A$2:$A$602,0))</f>
        <v>Patel Construction</v>
      </c>
    </row>
    <row r="3164" customFormat="false" ht="15" hidden="false" customHeight="false" outlineLevel="0" collapsed="false">
      <c r="A3164" s="4" t="s">
        <v>4246</v>
      </c>
      <c r="B3164" s="4" t="s">
        <v>755</v>
      </c>
      <c r="C3164" s="9" t="n">
        <v>45446</v>
      </c>
      <c r="D3164" s="4" t="s">
        <v>94</v>
      </c>
      <c r="E3164" s="4" t="n">
        <v>3601.95</v>
      </c>
      <c r="F3164" s="4" t="str">
        <f aca="false">INDEX(Data_Customers!$C$2:$C$602,MATCH(B3164,Data_Customers!$A$2:$A$602,0))</f>
        <v>Trade Account</v>
      </c>
      <c r="G3164" s="4" t="str">
        <f aca="false">INDEX(Data_Customers!$B$2:$B$602,MATCH(B3164,Data_Customers!$A$2:$A$602,0))</f>
        <v>Patel Construction</v>
      </c>
    </row>
    <row r="3165" customFormat="false" ht="15" hidden="false" customHeight="false" outlineLevel="0" collapsed="false">
      <c r="A3165" s="4" t="s">
        <v>4247</v>
      </c>
      <c r="B3165" s="4" t="s">
        <v>755</v>
      </c>
      <c r="C3165" s="9" t="n">
        <v>46176</v>
      </c>
      <c r="D3165" s="4" t="s">
        <v>94</v>
      </c>
      <c r="E3165" s="4" t="n">
        <v>5382.64</v>
      </c>
      <c r="F3165" s="4" t="str">
        <f aca="false">INDEX(Data_Customers!$C$2:$C$602,MATCH(B3165,Data_Customers!$A$2:$A$602,0))</f>
        <v>Trade Account</v>
      </c>
      <c r="G3165" s="4" t="str">
        <f aca="false">INDEX(Data_Customers!$B$2:$B$602,MATCH(B3165,Data_Customers!$A$2:$A$602,0))</f>
        <v>Patel Construction</v>
      </c>
    </row>
    <row r="3166" customFormat="false" ht="15" hidden="false" customHeight="false" outlineLevel="0" collapsed="false">
      <c r="A3166" s="4" t="s">
        <v>4248</v>
      </c>
      <c r="B3166" s="4" t="s">
        <v>755</v>
      </c>
      <c r="C3166" s="9" t="n">
        <v>45509</v>
      </c>
      <c r="D3166" s="4" t="s">
        <v>94</v>
      </c>
      <c r="E3166" s="4" t="n">
        <v>5102.25</v>
      </c>
      <c r="F3166" s="4" t="str">
        <f aca="false">INDEX(Data_Customers!$C$2:$C$602,MATCH(B3166,Data_Customers!$A$2:$A$602,0))</f>
        <v>Trade Account</v>
      </c>
      <c r="G3166" s="4" t="str">
        <f aca="false">INDEX(Data_Customers!$B$2:$B$602,MATCH(B3166,Data_Customers!$A$2:$A$602,0))</f>
        <v>Patel Construction</v>
      </c>
    </row>
    <row r="3167" customFormat="false" ht="15" hidden="false" customHeight="false" outlineLevel="0" collapsed="false">
      <c r="A3167" s="4" t="s">
        <v>4249</v>
      </c>
      <c r="B3167" s="4" t="s">
        <v>755</v>
      </c>
      <c r="C3167" s="9" t="n">
        <v>45976</v>
      </c>
      <c r="D3167" s="4" t="s">
        <v>94</v>
      </c>
      <c r="E3167" s="4" t="n">
        <v>7735.42</v>
      </c>
      <c r="F3167" s="4" t="str">
        <f aca="false">INDEX(Data_Customers!$C$2:$C$602,MATCH(B3167,Data_Customers!$A$2:$A$602,0))</f>
        <v>Trade Account</v>
      </c>
      <c r="G3167" s="4" t="str">
        <f aca="false">INDEX(Data_Customers!$B$2:$B$602,MATCH(B3167,Data_Customers!$A$2:$A$602,0))</f>
        <v>Patel Construction</v>
      </c>
    </row>
    <row r="3168" customFormat="false" ht="15" hidden="false" customHeight="false" outlineLevel="0" collapsed="false">
      <c r="A3168" s="4" t="s">
        <v>4250</v>
      </c>
      <c r="B3168" s="4" t="s">
        <v>755</v>
      </c>
      <c r="C3168" s="9" t="n">
        <v>45896</v>
      </c>
      <c r="D3168" s="4" t="s">
        <v>94</v>
      </c>
      <c r="E3168" s="4" t="n">
        <v>3995.67</v>
      </c>
      <c r="F3168" s="4" t="str">
        <f aca="false">INDEX(Data_Customers!$C$2:$C$602,MATCH(B3168,Data_Customers!$A$2:$A$602,0))</f>
        <v>Trade Account</v>
      </c>
      <c r="G3168" s="4" t="str">
        <f aca="false">INDEX(Data_Customers!$B$2:$B$602,MATCH(B3168,Data_Customers!$A$2:$A$602,0))</f>
        <v>Patel Construction</v>
      </c>
    </row>
    <row r="3169" customFormat="false" ht="15" hidden="false" customHeight="false" outlineLevel="0" collapsed="false">
      <c r="A3169" s="4" t="s">
        <v>4251</v>
      </c>
      <c r="B3169" s="4" t="s">
        <v>755</v>
      </c>
      <c r="C3169" s="9" t="n">
        <v>45717</v>
      </c>
      <c r="D3169" s="4" t="s">
        <v>94</v>
      </c>
      <c r="E3169" s="4" t="n">
        <v>1320.56</v>
      </c>
      <c r="F3169" s="4" t="str">
        <f aca="false">INDEX(Data_Customers!$C$2:$C$602,MATCH(B3169,Data_Customers!$A$2:$A$602,0))</f>
        <v>Trade Account</v>
      </c>
      <c r="G3169" s="4" t="str">
        <f aca="false">INDEX(Data_Customers!$B$2:$B$602,MATCH(B3169,Data_Customers!$A$2:$A$602,0))</f>
        <v>Patel Construction</v>
      </c>
    </row>
    <row r="3170" customFormat="false" ht="15" hidden="false" customHeight="false" outlineLevel="0" collapsed="false">
      <c r="A3170" s="4" t="s">
        <v>4252</v>
      </c>
      <c r="B3170" s="4" t="s">
        <v>755</v>
      </c>
      <c r="C3170" s="9" t="n">
        <v>45981</v>
      </c>
      <c r="D3170" s="4" t="s">
        <v>94</v>
      </c>
      <c r="E3170" s="4" t="n">
        <v>4685.61</v>
      </c>
      <c r="F3170" s="4" t="str">
        <f aca="false">INDEX(Data_Customers!$C$2:$C$602,MATCH(B3170,Data_Customers!$A$2:$A$602,0))</f>
        <v>Trade Account</v>
      </c>
      <c r="G3170" s="4" t="str">
        <f aca="false">INDEX(Data_Customers!$B$2:$B$602,MATCH(B3170,Data_Customers!$A$2:$A$602,0))</f>
        <v>Patel Construction</v>
      </c>
    </row>
    <row r="3171" customFormat="false" ht="15" hidden="false" customHeight="false" outlineLevel="0" collapsed="false">
      <c r="A3171" s="4" t="s">
        <v>4253</v>
      </c>
      <c r="B3171" s="4" t="s">
        <v>755</v>
      </c>
      <c r="C3171" s="9" t="n">
        <v>45542</v>
      </c>
      <c r="D3171" s="4" t="s">
        <v>94</v>
      </c>
      <c r="E3171" s="4" t="n">
        <v>1333.08</v>
      </c>
      <c r="F3171" s="4" t="str">
        <f aca="false">INDEX(Data_Customers!$C$2:$C$602,MATCH(B3171,Data_Customers!$A$2:$A$602,0))</f>
        <v>Trade Account</v>
      </c>
      <c r="G3171" s="4" t="str">
        <f aca="false">INDEX(Data_Customers!$B$2:$B$602,MATCH(B3171,Data_Customers!$A$2:$A$602,0))</f>
        <v>Patel Construction</v>
      </c>
    </row>
    <row r="3172" customFormat="false" ht="15" hidden="false" customHeight="false" outlineLevel="0" collapsed="false">
      <c r="A3172" s="4" t="s">
        <v>4254</v>
      </c>
      <c r="B3172" s="4" t="s">
        <v>755</v>
      </c>
      <c r="C3172" s="9" t="n">
        <v>45777</v>
      </c>
      <c r="D3172" s="4" t="s">
        <v>94</v>
      </c>
      <c r="E3172" s="4" t="n">
        <v>2901.04</v>
      </c>
      <c r="F3172" s="4" t="str">
        <f aca="false">INDEX(Data_Customers!$C$2:$C$602,MATCH(B3172,Data_Customers!$A$2:$A$602,0))</f>
        <v>Trade Account</v>
      </c>
      <c r="G3172" s="4" t="str">
        <f aca="false">INDEX(Data_Customers!$B$2:$B$602,MATCH(B3172,Data_Customers!$A$2:$A$602,0))</f>
        <v>Patel Construction</v>
      </c>
    </row>
    <row r="3173" customFormat="false" ht="15" hidden="false" customHeight="false" outlineLevel="0" collapsed="false">
      <c r="A3173" s="4" t="s">
        <v>4255</v>
      </c>
      <c r="B3173" s="4" t="s">
        <v>755</v>
      </c>
      <c r="C3173" s="9" t="n">
        <v>46085</v>
      </c>
      <c r="D3173" s="4" t="s">
        <v>94</v>
      </c>
      <c r="E3173" s="4" t="n">
        <v>186.44</v>
      </c>
      <c r="F3173" s="4" t="str">
        <f aca="false">INDEX(Data_Customers!$C$2:$C$602,MATCH(B3173,Data_Customers!$A$2:$A$602,0))</f>
        <v>Trade Account</v>
      </c>
      <c r="G3173" s="4" t="str">
        <f aca="false">INDEX(Data_Customers!$B$2:$B$602,MATCH(B3173,Data_Customers!$A$2:$A$602,0))</f>
        <v>Patel Construction</v>
      </c>
    </row>
    <row r="3174" customFormat="false" ht="15" hidden="false" customHeight="false" outlineLevel="0" collapsed="false">
      <c r="A3174" s="4" t="s">
        <v>4256</v>
      </c>
      <c r="B3174" s="4" t="s">
        <v>756</v>
      </c>
      <c r="C3174" s="9" t="n">
        <v>45861</v>
      </c>
      <c r="D3174" s="4" t="s">
        <v>110</v>
      </c>
      <c r="E3174" s="4" t="n">
        <v>3584.56</v>
      </c>
      <c r="F3174" s="4" t="str">
        <f aca="false">INDEX(Data_Customers!$C$2:$C$602,MATCH(B3174,Data_Customers!$A$2:$A$602,0))</f>
        <v>Contractor</v>
      </c>
      <c r="G3174" s="4" t="str">
        <f aca="false">INDEX(Data_Customers!$B$2:$B$602,MATCH(B3174,Data_Customers!$A$2:$A$602,0))</f>
        <v>Evans Property Services</v>
      </c>
    </row>
    <row r="3175" customFormat="false" ht="15" hidden="false" customHeight="false" outlineLevel="0" collapsed="false">
      <c r="A3175" s="4" t="s">
        <v>4257</v>
      </c>
      <c r="B3175" s="4" t="s">
        <v>756</v>
      </c>
      <c r="C3175" s="9" t="n">
        <v>45504</v>
      </c>
      <c r="D3175" s="4" t="s">
        <v>110</v>
      </c>
      <c r="E3175" s="4" t="n">
        <v>319.04</v>
      </c>
      <c r="F3175" s="4" t="str">
        <f aca="false">INDEX(Data_Customers!$C$2:$C$602,MATCH(B3175,Data_Customers!$A$2:$A$602,0))</f>
        <v>Contractor</v>
      </c>
      <c r="G3175" s="4" t="str">
        <f aca="false">INDEX(Data_Customers!$B$2:$B$602,MATCH(B3175,Data_Customers!$A$2:$A$602,0))</f>
        <v>Evans Property Services</v>
      </c>
    </row>
    <row r="3176" customFormat="false" ht="15" hidden="false" customHeight="false" outlineLevel="0" collapsed="false">
      <c r="A3176" s="4" t="s">
        <v>4258</v>
      </c>
      <c r="B3176" s="4" t="s">
        <v>756</v>
      </c>
      <c r="C3176" s="9" t="n">
        <v>45584</v>
      </c>
      <c r="D3176" s="4" t="s">
        <v>110</v>
      </c>
      <c r="E3176" s="4" t="n">
        <v>7841.97</v>
      </c>
      <c r="F3176" s="4" t="str">
        <f aca="false">INDEX(Data_Customers!$C$2:$C$602,MATCH(B3176,Data_Customers!$A$2:$A$602,0))</f>
        <v>Contractor</v>
      </c>
      <c r="G3176" s="4" t="str">
        <f aca="false">INDEX(Data_Customers!$B$2:$B$602,MATCH(B3176,Data_Customers!$A$2:$A$602,0))</f>
        <v>Evans Property Services</v>
      </c>
    </row>
    <row r="3177" customFormat="false" ht="15" hidden="false" customHeight="false" outlineLevel="0" collapsed="false">
      <c r="A3177" s="4" t="s">
        <v>4259</v>
      </c>
      <c r="B3177" s="4" t="s">
        <v>756</v>
      </c>
      <c r="C3177" s="9" t="n">
        <v>45623</v>
      </c>
      <c r="D3177" s="4" t="s">
        <v>110</v>
      </c>
      <c r="E3177" s="4" t="n">
        <v>4010.29</v>
      </c>
      <c r="F3177" s="4" t="str">
        <f aca="false">INDEX(Data_Customers!$C$2:$C$602,MATCH(B3177,Data_Customers!$A$2:$A$602,0))</f>
        <v>Contractor</v>
      </c>
      <c r="G3177" s="4" t="str">
        <f aca="false">INDEX(Data_Customers!$B$2:$B$602,MATCH(B3177,Data_Customers!$A$2:$A$602,0))</f>
        <v>Evans Property Services</v>
      </c>
    </row>
    <row r="3178" customFormat="false" ht="15" hidden="false" customHeight="false" outlineLevel="0" collapsed="false">
      <c r="A3178" s="4" t="s">
        <v>4260</v>
      </c>
      <c r="B3178" s="4" t="s">
        <v>756</v>
      </c>
      <c r="C3178" s="9" t="n">
        <v>46154</v>
      </c>
      <c r="D3178" s="4" t="s">
        <v>110</v>
      </c>
      <c r="E3178" s="4" t="n">
        <v>3658.3</v>
      </c>
      <c r="F3178" s="4" t="str">
        <f aca="false">INDEX(Data_Customers!$C$2:$C$602,MATCH(B3178,Data_Customers!$A$2:$A$602,0))</f>
        <v>Contractor</v>
      </c>
      <c r="G3178" s="4" t="str">
        <f aca="false">INDEX(Data_Customers!$B$2:$B$602,MATCH(B3178,Data_Customers!$A$2:$A$602,0))</f>
        <v>Evans Property Services</v>
      </c>
    </row>
    <row r="3179" customFormat="false" ht="15" hidden="false" customHeight="false" outlineLevel="0" collapsed="false">
      <c r="A3179" s="4" t="s">
        <v>4261</v>
      </c>
      <c r="B3179" s="4" t="s">
        <v>756</v>
      </c>
      <c r="C3179" s="9" t="n">
        <v>45403</v>
      </c>
      <c r="D3179" s="4" t="s">
        <v>110</v>
      </c>
      <c r="E3179" s="4" t="n">
        <v>4740.16</v>
      </c>
      <c r="F3179" s="4" t="str">
        <f aca="false">INDEX(Data_Customers!$C$2:$C$602,MATCH(B3179,Data_Customers!$A$2:$A$602,0))</f>
        <v>Contractor</v>
      </c>
      <c r="G3179" s="4" t="str">
        <f aca="false">INDEX(Data_Customers!$B$2:$B$602,MATCH(B3179,Data_Customers!$A$2:$A$602,0))</f>
        <v>Evans Property Services</v>
      </c>
    </row>
    <row r="3180" customFormat="false" ht="15" hidden="false" customHeight="false" outlineLevel="0" collapsed="false">
      <c r="A3180" s="4" t="s">
        <v>4262</v>
      </c>
      <c r="B3180" s="4" t="s">
        <v>756</v>
      </c>
      <c r="C3180" s="9" t="n">
        <v>45696</v>
      </c>
      <c r="D3180" s="4" t="s">
        <v>110</v>
      </c>
      <c r="E3180" s="4" t="n">
        <v>8142.39</v>
      </c>
      <c r="F3180" s="4" t="str">
        <f aca="false">INDEX(Data_Customers!$C$2:$C$602,MATCH(B3180,Data_Customers!$A$2:$A$602,0))</f>
        <v>Contractor</v>
      </c>
      <c r="G3180" s="4" t="str">
        <f aca="false">INDEX(Data_Customers!$B$2:$B$602,MATCH(B3180,Data_Customers!$A$2:$A$602,0))</f>
        <v>Evans Property Services</v>
      </c>
    </row>
    <row r="3181" customFormat="false" ht="15" hidden="false" customHeight="false" outlineLevel="0" collapsed="false">
      <c r="A3181" s="4" t="s">
        <v>4263</v>
      </c>
      <c r="B3181" s="4" t="s">
        <v>756</v>
      </c>
      <c r="C3181" s="9" t="n">
        <v>45872</v>
      </c>
      <c r="D3181" s="4" t="s">
        <v>110</v>
      </c>
      <c r="E3181" s="4" t="n">
        <v>7831.33</v>
      </c>
      <c r="F3181" s="4" t="str">
        <f aca="false">INDEX(Data_Customers!$C$2:$C$602,MATCH(B3181,Data_Customers!$A$2:$A$602,0))</f>
        <v>Contractor</v>
      </c>
      <c r="G3181" s="4" t="str">
        <f aca="false">INDEX(Data_Customers!$B$2:$B$602,MATCH(B3181,Data_Customers!$A$2:$A$602,0))</f>
        <v>Evans Property Services</v>
      </c>
    </row>
    <row r="3182" customFormat="false" ht="15" hidden="false" customHeight="false" outlineLevel="0" collapsed="false">
      <c r="A3182" s="4" t="s">
        <v>4264</v>
      </c>
      <c r="B3182" s="4" t="s">
        <v>756</v>
      </c>
      <c r="C3182" s="9" t="n">
        <v>45515</v>
      </c>
      <c r="D3182" s="4" t="s">
        <v>110</v>
      </c>
      <c r="E3182" s="4" t="n">
        <v>1829.89</v>
      </c>
      <c r="F3182" s="4" t="str">
        <f aca="false">INDEX(Data_Customers!$C$2:$C$602,MATCH(B3182,Data_Customers!$A$2:$A$602,0))</f>
        <v>Contractor</v>
      </c>
      <c r="G3182" s="4" t="str">
        <f aca="false">INDEX(Data_Customers!$B$2:$B$602,MATCH(B3182,Data_Customers!$A$2:$A$602,0))</f>
        <v>Evans Property Services</v>
      </c>
    </row>
    <row r="3183" customFormat="false" ht="15" hidden="false" customHeight="false" outlineLevel="0" collapsed="false">
      <c r="A3183" s="4" t="s">
        <v>4265</v>
      </c>
      <c r="B3183" s="4" t="s">
        <v>756</v>
      </c>
      <c r="C3183" s="9" t="n">
        <v>45402</v>
      </c>
      <c r="D3183" s="4" t="s">
        <v>110</v>
      </c>
      <c r="E3183" s="4" t="n">
        <v>3346.02</v>
      </c>
      <c r="F3183" s="4" t="str">
        <f aca="false">INDEX(Data_Customers!$C$2:$C$602,MATCH(B3183,Data_Customers!$A$2:$A$602,0))</f>
        <v>Contractor</v>
      </c>
      <c r="G3183" s="4" t="str">
        <f aca="false">INDEX(Data_Customers!$B$2:$B$602,MATCH(B3183,Data_Customers!$A$2:$A$602,0))</f>
        <v>Evans Property Services</v>
      </c>
    </row>
    <row r="3184" customFormat="false" ht="15" hidden="false" customHeight="false" outlineLevel="0" collapsed="false">
      <c r="A3184" s="4" t="s">
        <v>4266</v>
      </c>
      <c r="B3184" s="4" t="s">
        <v>756</v>
      </c>
      <c r="C3184" s="9" t="n">
        <v>45408</v>
      </c>
      <c r="D3184" s="4" t="s">
        <v>110</v>
      </c>
      <c r="E3184" s="4" t="n">
        <v>6859.48</v>
      </c>
      <c r="F3184" s="4" t="str">
        <f aca="false">INDEX(Data_Customers!$C$2:$C$602,MATCH(B3184,Data_Customers!$A$2:$A$602,0))</f>
        <v>Contractor</v>
      </c>
      <c r="G3184" s="4" t="str">
        <f aca="false">INDEX(Data_Customers!$B$2:$B$602,MATCH(B3184,Data_Customers!$A$2:$A$602,0))</f>
        <v>Evans Property Services</v>
      </c>
    </row>
    <row r="3185" customFormat="false" ht="15" hidden="false" customHeight="false" outlineLevel="0" collapsed="false">
      <c r="A3185" s="4" t="s">
        <v>4267</v>
      </c>
      <c r="B3185" s="4" t="s">
        <v>756</v>
      </c>
      <c r="C3185" s="9" t="n">
        <v>46071</v>
      </c>
      <c r="D3185" s="4" t="s">
        <v>110</v>
      </c>
      <c r="E3185" s="4" t="n">
        <v>1097.12</v>
      </c>
      <c r="F3185" s="4" t="str">
        <f aca="false">INDEX(Data_Customers!$C$2:$C$602,MATCH(B3185,Data_Customers!$A$2:$A$602,0))</f>
        <v>Contractor</v>
      </c>
      <c r="G3185" s="4" t="str">
        <f aca="false">INDEX(Data_Customers!$B$2:$B$602,MATCH(B3185,Data_Customers!$A$2:$A$602,0))</f>
        <v>Evans Property Services</v>
      </c>
    </row>
    <row r="3186" customFormat="false" ht="15" hidden="false" customHeight="false" outlineLevel="0" collapsed="false">
      <c r="A3186" s="4" t="s">
        <v>4268</v>
      </c>
      <c r="B3186" s="4" t="s">
        <v>756</v>
      </c>
      <c r="C3186" s="9" t="n">
        <v>45529</v>
      </c>
      <c r="D3186" s="4" t="s">
        <v>110</v>
      </c>
      <c r="E3186" s="4" t="n">
        <v>5190.38</v>
      </c>
      <c r="F3186" s="4" t="str">
        <f aca="false">INDEX(Data_Customers!$C$2:$C$602,MATCH(B3186,Data_Customers!$A$2:$A$602,0))</f>
        <v>Contractor</v>
      </c>
      <c r="G3186" s="4" t="str">
        <f aca="false">INDEX(Data_Customers!$B$2:$B$602,MATCH(B3186,Data_Customers!$A$2:$A$602,0))</f>
        <v>Evans Property Services</v>
      </c>
    </row>
    <row r="3187" customFormat="false" ht="15" hidden="false" customHeight="false" outlineLevel="0" collapsed="false">
      <c r="A3187" s="4" t="s">
        <v>4269</v>
      </c>
      <c r="B3187" s="4" t="s">
        <v>758</v>
      </c>
      <c r="C3187" s="9" t="n">
        <v>45580</v>
      </c>
      <c r="D3187" s="4" t="s">
        <v>85</v>
      </c>
      <c r="E3187" s="4" t="n">
        <v>7256.89</v>
      </c>
      <c r="F3187" s="4" t="str">
        <f aca="false">INDEX(Data_Customers!$C$2:$C$602,MATCH(B3187,Data_Customers!$A$2:$A$602,0))</f>
        <v>Retail</v>
      </c>
      <c r="G3187" s="4" t="str">
        <f aca="false">INDEX(Data_Customers!$B$2:$B$602,MATCH(B3187,Data_Customers!$A$2:$A$602,0))</f>
        <v>Chloe Wright</v>
      </c>
    </row>
    <row r="3188" customFormat="false" ht="15" hidden="false" customHeight="false" outlineLevel="0" collapsed="false">
      <c r="A3188" s="4" t="s">
        <v>4270</v>
      </c>
      <c r="B3188" s="4" t="s">
        <v>759</v>
      </c>
      <c r="C3188" s="9" t="n">
        <v>45398</v>
      </c>
      <c r="D3188" s="4" t="s">
        <v>75</v>
      </c>
      <c r="E3188" s="4" t="n">
        <v>3307.43</v>
      </c>
      <c r="F3188" s="4" t="str">
        <f aca="false">INDEX(Data_Customers!$C$2:$C$602,MATCH(B3188,Data_Customers!$A$2:$A$602,0))</f>
        <v>Retail</v>
      </c>
      <c r="G3188" s="4" t="str">
        <f aca="false">INDEX(Data_Customers!$B$2:$B$602,MATCH(B3188,Data_Customers!$A$2:$A$602,0))</f>
        <v>Ellie Wilson</v>
      </c>
    </row>
    <row r="3189" customFormat="false" ht="15" hidden="false" customHeight="false" outlineLevel="0" collapsed="false">
      <c r="A3189" s="4" t="s">
        <v>4271</v>
      </c>
      <c r="B3189" s="4" t="s">
        <v>759</v>
      </c>
      <c r="C3189" s="9" t="n">
        <v>46160</v>
      </c>
      <c r="D3189" s="4" t="s">
        <v>75</v>
      </c>
      <c r="E3189" s="4" t="n">
        <v>2185.33</v>
      </c>
      <c r="F3189" s="4" t="str">
        <f aca="false">INDEX(Data_Customers!$C$2:$C$602,MATCH(B3189,Data_Customers!$A$2:$A$602,0))</f>
        <v>Retail</v>
      </c>
      <c r="G3189" s="4" t="str">
        <f aca="false">INDEX(Data_Customers!$B$2:$B$602,MATCH(B3189,Data_Customers!$A$2:$A$602,0))</f>
        <v>Ellie Wilson</v>
      </c>
    </row>
    <row r="3190" customFormat="false" ht="15" hidden="false" customHeight="false" outlineLevel="0" collapsed="false">
      <c r="A3190" s="4" t="s">
        <v>4272</v>
      </c>
      <c r="B3190" s="4" t="s">
        <v>759</v>
      </c>
      <c r="C3190" s="9" t="n">
        <v>45834</v>
      </c>
      <c r="D3190" s="4" t="s">
        <v>75</v>
      </c>
      <c r="E3190" s="4" t="n">
        <v>6992.62</v>
      </c>
      <c r="F3190" s="4" t="str">
        <f aca="false">INDEX(Data_Customers!$C$2:$C$602,MATCH(B3190,Data_Customers!$A$2:$A$602,0))</f>
        <v>Retail</v>
      </c>
      <c r="G3190" s="4" t="str">
        <f aca="false">INDEX(Data_Customers!$B$2:$B$602,MATCH(B3190,Data_Customers!$A$2:$A$602,0))</f>
        <v>Ellie Wilson</v>
      </c>
    </row>
    <row r="3191" customFormat="false" ht="15" hidden="false" customHeight="false" outlineLevel="0" collapsed="false">
      <c r="A3191" s="4" t="s">
        <v>4273</v>
      </c>
      <c r="B3191" s="4" t="s">
        <v>759</v>
      </c>
      <c r="C3191" s="9" t="n">
        <v>46189</v>
      </c>
      <c r="D3191" s="4" t="s">
        <v>75</v>
      </c>
      <c r="E3191" s="4" t="n">
        <v>5472</v>
      </c>
      <c r="F3191" s="4" t="str">
        <f aca="false">INDEX(Data_Customers!$C$2:$C$602,MATCH(B3191,Data_Customers!$A$2:$A$602,0))</f>
        <v>Retail</v>
      </c>
      <c r="G3191" s="4" t="str">
        <f aca="false">INDEX(Data_Customers!$B$2:$B$602,MATCH(B3191,Data_Customers!$A$2:$A$602,0))</f>
        <v>Ellie Wilson</v>
      </c>
    </row>
    <row r="3192" customFormat="false" ht="15" hidden="false" customHeight="false" outlineLevel="0" collapsed="false">
      <c r="A3192" s="4" t="s">
        <v>4274</v>
      </c>
      <c r="B3192" s="4" t="s">
        <v>759</v>
      </c>
      <c r="C3192" s="9" t="n">
        <v>45601</v>
      </c>
      <c r="D3192" s="4" t="s">
        <v>75</v>
      </c>
      <c r="E3192" s="4" t="n">
        <v>6810.48</v>
      </c>
      <c r="F3192" s="4" t="str">
        <f aca="false">INDEX(Data_Customers!$C$2:$C$602,MATCH(B3192,Data_Customers!$A$2:$A$602,0))</f>
        <v>Retail</v>
      </c>
      <c r="G3192" s="4" t="str">
        <f aca="false">INDEX(Data_Customers!$B$2:$B$602,MATCH(B3192,Data_Customers!$A$2:$A$602,0))</f>
        <v>Ellie Wilson</v>
      </c>
    </row>
    <row r="3193" customFormat="false" ht="15" hidden="false" customHeight="false" outlineLevel="0" collapsed="false">
      <c r="A3193" s="4" t="s">
        <v>4275</v>
      </c>
      <c r="B3193" s="4" t="s">
        <v>759</v>
      </c>
      <c r="C3193" s="9" t="n">
        <v>46004</v>
      </c>
      <c r="D3193" s="4" t="s">
        <v>75</v>
      </c>
      <c r="E3193" s="4" t="n">
        <v>9013.18</v>
      </c>
      <c r="F3193" s="4" t="str">
        <f aca="false">INDEX(Data_Customers!$C$2:$C$602,MATCH(B3193,Data_Customers!$A$2:$A$602,0))</f>
        <v>Retail</v>
      </c>
      <c r="G3193" s="4" t="str">
        <f aca="false">INDEX(Data_Customers!$B$2:$B$602,MATCH(B3193,Data_Customers!$A$2:$A$602,0))</f>
        <v>Ellie Wilson</v>
      </c>
    </row>
    <row r="3194" customFormat="false" ht="15" hidden="false" customHeight="false" outlineLevel="0" collapsed="false">
      <c r="A3194" s="4" t="s">
        <v>4276</v>
      </c>
      <c r="B3194" s="4" t="s">
        <v>759</v>
      </c>
      <c r="C3194" s="9" t="n">
        <v>45683</v>
      </c>
      <c r="D3194" s="4" t="s">
        <v>75</v>
      </c>
      <c r="E3194" s="4" t="n">
        <v>1342.11</v>
      </c>
      <c r="F3194" s="4" t="str">
        <f aca="false">INDEX(Data_Customers!$C$2:$C$602,MATCH(B3194,Data_Customers!$A$2:$A$602,0))</f>
        <v>Retail</v>
      </c>
      <c r="G3194" s="4" t="str">
        <f aca="false">INDEX(Data_Customers!$B$2:$B$602,MATCH(B3194,Data_Customers!$A$2:$A$602,0))</f>
        <v>Ellie Wilson</v>
      </c>
    </row>
    <row r="3195" customFormat="false" ht="15" hidden="false" customHeight="false" outlineLevel="0" collapsed="false">
      <c r="A3195" s="4" t="s">
        <v>4277</v>
      </c>
      <c r="B3195" s="4" t="s">
        <v>759</v>
      </c>
      <c r="C3195" s="9" t="n">
        <v>46098</v>
      </c>
      <c r="D3195" s="4" t="s">
        <v>75</v>
      </c>
      <c r="E3195" s="4" t="n">
        <v>5864.44</v>
      </c>
      <c r="F3195" s="4" t="str">
        <f aca="false">INDEX(Data_Customers!$C$2:$C$602,MATCH(B3195,Data_Customers!$A$2:$A$602,0))</f>
        <v>Retail</v>
      </c>
      <c r="G3195" s="4" t="str">
        <f aca="false">INDEX(Data_Customers!$B$2:$B$602,MATCH(B3195,Data_Customers!$A$2:$A$602,0))</f>
        <v>Ellie Wilson</v>
      </c>
    </row>
    <row r="3196" customFormat="false" ht="15" hidden="false" customHeight="false" outlineLevel="0" collapsed="false">
      <c r="A3196" s="4" t="s">
        <v>4278</v>
      </c>
      <c r="B3196" s="4" t="s">
        <v>759</v>
      </c>
      <c r="C3196" s="9" t="n">
        <v>46189</v>
      </c>
      <c r="D3196" s="4" t="s">
        <v>75</v>
      </c>
      <c r="E3196" s="4" t="n">
        <v>2807.73</v>
      </c>
      <c r="F3196" s="4" t="str">
        <f aca="false">INDEX(Data_Customers!$C$2:$C$602,MATCH(B3196,Data_Customers!$A$2:$A$602,0))</f>
        <v>Retail</v>
      </c>
      <c r="G3196" s="4" t="str">
        <f aca="false">INDEX(Data_Customers!$B$2:$B$602,MATCH(B3196,Data_Customers!$A$2:$A$602,0))</f>
        <v>Ellie Wilson</v>
      </c>
    </row>
    <row r="3197" customFormat="false" ht="15" hidden="false" customHeight="false" outlineLevel="0" collapsed="false">
      <c r="A3197" s="4" t="s">
        <v>4279</v>
      </c>
      <c r="B3197" s="4" t="s">
        <v>759</v>
      </c>
      <c r="C3197" s="9" t="n">
        <v>45990</v>
      </c>
      <c r="D3197" s="4" t="s">
        <v>75</v>
      </c>
      <c r="E3197" s="4" t="n">
        <v>2113.01</v>
      </c>
      <c r="F3197" s="4" t="str">
        <f aca="false">INDEX(Data_Customers!$C$2:$C$602,MATCH(B3197,Data_Customers!$A$2:$A$602,0))</f>
        <v>Retail</v>
      </c>
      <c r="G3197" s="4" t="str">
        <f aca="false">INDEX(Data_Customers!$B$2:$B$602,MATCH(B3197,Data_Customers!$A$2:$A$602,0))</f>
        <v>Ellie Wilson</v>
      </c>
    </row>
    <row r="3198" customFormat="false" ht="15" hidden="false" customHeight="false" outlineLevel="0" collapsed="false">
      <c r="A3198" s="4" t="s">
        <v>4280</v>
      </c>
      <c r="B3198" s="4" t="s">
        <v>762</v>
      </c>
      <c r="C3198" s="9" t="n">
        <v>46163</v>
      </c>
      <c r="D3198" s="4" t="s">
        <v>94</v>
      </c>
      <c r="E3198" s="4" t="n">
        <v>3805.88</v>
      </c>
      <c r="F3198" s="4" t="str">
        <f aca="false">INDEX(Data_Customers!$C$2:$C$602,MATCH(B3198,Data_Customers!$A$2:$A$602,0))</f>
        <v>Trade Account</v>
      </c>
      <c r="G3198" s="4" t="str">
        <f aca="false">INDEX(Data_Customers!$B$2:$B$602,MATCH(B3198,Data_Customers!$A$2:$A$602,0))</f>
        <v>Wilson Groundworks</v>
      </c>
    </row>
    <row r="3199" customFormat="false" ht="15" hidden="false" customHeight="false" outlineLevel="0" collapsed="false">
      <c r="A3199" s="4" t="s">
        <v>4281</v>
      </c>
      <c r="B3199" s="4" t="s">
        <v>762</v>
      </c>
      <c r="C3199" s="9" t="n">
        <v>45510</v>
      </c>
      <c r="D3199" s="4" t="s">
        <v>94</v>
      </c>
      <c r="E3199" s="4" t="n">
        <v>9892.38</v>
      </c>
      <c r="F3199" s="4" t="str">
        <f aca="false">INDEX(Data_Customers!$C$2:$C$602,MATCH(B3199,Data_Customers!$A$2:$A$602,0))</f>
        <v>Trade Account</v>
      </c>
      <c r="G3199" s="4" t="str">
        <f aca="false">INDEX(Data_Customers!$B$2:$B$602,MATCH(B3199,Data_Customers!$A$2:$A$602,0))</f>
        <v>Wilson Groundworks</v>
      </c>
    </row>
    <row r="3200" customFormat="false" ht="15" hidden="false" customHeight="false" outlineLevel="0" collapsed="false">
      <c r="A3200" s="4" t="s">
        <v>4282</v>
      </c>
      <c r="B3200" s="4" t="s">
        <v>762</v>
      </c>
      <c r="C3200" s="9" t="n">
        <v>45484</v>
      </c>
      <c r="D3200" s="4" t="s">
        <v>94</v>
      </c>
      <c r="E3200" s="4" t="n">
        <v>5566.75</v>
      </c>
      <c r="F3200" s="4" t="str">
        <f aca="false">INDEX(Data_Customers!$C$2:$C$602,MATCH(B3200,Data_Customers!$A$2:$A$602,0))</f>
        <v>Trade Account</v>
      </c>
      <c r="G3200" s="4" t="str">
        <f aca="false">INDEX(Data_Customers!$B$2:$B$602,MATCH(B3200,Data_Customers!$A$2:$A$602,0))</f>
        <v>Wilson Groundworks</v>
      </c>
    </row>
    <row r="3201" customFormat="false" ht="15" hidden="false" customHeight="false" outlineLevel="0" collapsed="false">
      <c r="A3201" s="4" t="s">
        <v>4283</v>
      </c>
      <c r="B3201" s="4" t="s">
        <v>762</v>
      </c>
      <c r="C3201" s="9" t="n">
        <v>45405</v>
      </c>
      <c r="D3201" s="4" t="s">
        <v>94</v>
      </c>
      <c r="E3201" s="4" t="n">
        <v>3266.49</v>
      </c>
      <c r="F3201" s="4" t="str">
        <f aca="false">INDEX(Data_Customers!$C$2:$C$602,MATCH(B3201,Data_Customers!$A$2:$A$602,0))</f>
        <v>Trade Account</v>
      </c>
      <c r="G3201" s="4" t="str">
        <f aca="false">INDEX(Data_Customers!$B$2:$B$602,MATCH(B3201,Data_Customers!$A$2:$A$602,0))</f>
        <v>Wilson Groundworks</v>
      </c>
    </row>
    <row r="3202" customFormat="false" ht="15" hidden="false" customHeight="false" outlineLevel="0" collapsed="false">
      <c r="A3202" s="4" t="s">
        <v>4284</v>
      </c>
      <c r="B3202" s="4" t="s">
        <v>762</v>
      </c>
      <c r="C3202" s="9" t="n">
        <v>45648</v>
      </c>
      <c r="D3202" s="4" t="s">
        <v>94</v>
      </c>
      <c r="E3202" s="4" t="n">
        <v>3913.27</v>
      </c>
      <c r="F3202" s="4" t="str">
        <f aca="false">INDEX(Data_Customers!$C$2:$C$602,MATCH(B3202,Data_Customers!$A$2:$A$602,0))</f>
        <v>Trade Account</v>
      </c>
      <c r="G3202" s="4" t="str">
        <f aca="false">INDEX(Data_Customers!$B$2:$B$602,MATCH(B3202,Data_Customers!$A$2:$A$602,0))</f>
        <v>Wilson Groundworks</v>
      </c>
    </row>
    <row r="3203" customFormat="false" ht="15" hidden="false" customHeight="false" outlineLevel="0" collapsed="false">
      <c r="A3203" s="4" t="s">
        <v>4285</v>
      </c>
      <c r="B3203" s="4" t="s">
        <v>762</v>
      </c>
      <c r="C3203" s="9" t="n">
        <v>45515</v>
      </c>
      <c r="D3203" s="4" t="s">
        <v>94</v>
      </c>
      <c r="E3203" s="4" t="n">
        <v>7009.57</v>
      </c>
      <c r="F3203" s="4" t="str">
        <f aca="false">INDEX(Data_Customers!$C$2:$C$602,MATCH(B3203,Data_Customers!$A$2:$A$602,0))</f>
        <v>Trade Account</v>
      </c>
      <c r="G3203" s="4" t="str">
        <f aca="false">INDEX(Data_Customers!$B$2:$B$602,MATCH(B3203,Data_Customers!$A$2:$A$602,0))</f>
        <v>Wilson Groundworks</v>
      </c>
    </row>
    <row r="3204" customFormat="false" ht="15" hidden="false" customHeight="false" outlineLevel="0" collapsed="false">
      <c r="A3204" s="4" t="s">
        <v>4286</v>
      </c>
      <c r="B3204" s="4" t="s">
        <v>762</v>
      </c>
      <c r="C3204" s="9" t="n">
        <v>45360</v>
      </c>
      <c r="D3204" s="4" t="s">
        <v>94</v>
      </c>
      <c r="E3204" s="4" t="n">
        <v>3892.16</v>
      </c>
      <c r="F3204" s="4" t="str">
        <f aca="false">INDEX(Data_Customers!$C$2:$C$602,MATCH(B3204,Data_Customers!$A$2:$A$602,0))</f>
        <v>Trade Account</v>
      </c>
      <c r="G3204" s="4" t="str">
        <f aca="false">INDEX(Data_Customers!$B$2:$B$602,MATCH(B3204,Data_Customers!$A$2:$A$602,0))</f>
        <v>Wilson Groundworks</v>
      </c>
    </row>
    <row r="3205" customFormat="false" ht="15" hidden="false" customHeight="false" outlineLevel="0" collapsed="false">
      <c r="A3205" s="4" t="s">
        <v>4287</v>
      </c>
      <c r="B3205" s="4" t="s">
        <v>762</v>
      </c>
      <c r="C3205" s="9" t="n">
        <v>46067</v>
      </c>
      <c r="D3205" s="4" t="s">
        <v>94</v>
      </c>
      <c r="E3205" s="4" t="n">
        <v>4264.42</v>
      </c>
      <c r="F3205" s="4" t="str">
        <f aca="false">INDEX(Data_Customers!$C$2:$C$602,MATCH(B3205,Data_Customers!$A$2:$A$602,0))</f>
        <v>Trade Account</v>
      </c>
      <c r="G3205" s="4" t="str">
        <f aca="false">INDEX(Data_Customers!$B$2:$B$602,MATCH(B3205,Data_Customers!$A$2:$A$602,0))</f>
        <v>Wilson Groundworks</v>
      </c>
    </row>
    <row r="3206" customFormat="false" ht="15" hidden="false" customHeight="false" outlineLevel="0" collapsed="false">
      <c r="A3206" s="4" t="s">
        <v>4288</v>
      </c>
      <c r="B3206" s="4" t="s">
        <v>763</v>
      </c>
      <c r="C3206" s="9" t="n">
        <v>45825</v>
      </c>
      <c r="D3206" s="4" t="s">
        <v>103</v>
      </c>
      <c r="E3206" s="4" t="n">
        <v>10305.16</v>
      </c>
      <c r="F3206" s="4" t="str">
        <f aca="false">INDEX(Data_Customers!$C$2:$C$602,MATCH(B3206,Data_Customers!$A$2:$A$602,0))</f>
        <v>Retail</v>
      </c>
      <c r="G3206" s="4" t="str">
        <f aca="false">INDEX(Data_Customers!$B$2:$B$602,MATCH(B3206,Data_Customers!$A$2:$A$602,0))</f>
        <v>Oliver Reid</v>
      </c>
    </row>
    <row r="3207" customFormat="false" ht="15" hidden="false" customHeight="false" outlineLevel="0" collapsed="false">
      <c r="A3207" s="4" t="s">
        <v>4289</v>
      </c>
      <c r="B3207" s="4" t="s">
        <v>763</v>
      </c>
      <c r="C3207" s="9" t="n">
        <v>45351</v>
      </c>
      <c r="D3207" s="4" t="s">
        <v>103</v>
      </c>
      <c r="E3207" s="4" t="n">
        <v>660.28</v>
      </c>
      <c r="F3207" s="4" t="str">
        <f aca="false">INDEX(Data_Customers!$C$2:$C$602,MATCH(B3207,Data_Customers!$A$2:$A$602,0))</f>
        <v>Retail</v>
      </c>
      <c r="G3207" s="4" t="str">
        <f aca="false">INDEX(Data_Customers!$B$2:$B$602,MATCH(B3207,Data_Customers!$A$2:$A$602,0))</f>
        <v>Oliver Reid</v>
      </c>
    </row>
    <row r="3208" customFormat="false" ht="15" hidden="false" customHeight="false" outlineLevel="0" collapsed="false">
      <c r="A3208" s="4" t="s">
        <v>4290</v>
      </c>
      <c r="B3208" s="4" t="s">
        <v>763</v>
      </c>
      <c r="C3208" s="9" t="n">
        <v>45897</v>
      </c>
      <c r="D3208" s="4" t="s">
        <v>103</v>
      </c>
      <c r="E3208" s="4" t="n">
        <v>5765.42</v>
      </c>
      <c r="F3208" s="4" t="str">
        <f aca="false">INDEX(Data_Customers!$C$2:$C$602,MATCH(B3208,Data_Customers!$A$2:$A$602,0))</f>
        <v>Retail</v>
      </c>
      <c r="G3208" s="4" t="str">
        <f aca="false">INDEX(Data_Customers!$B$2:$B$602,MATCH(B3208,Data_Customers!$A$2:$A$602,0))</f>
        <v>Oliver Reid</v>
      </c>
    </row>
    <row r="3209" customFormat="false" ht="15" hidden="false" customHeight="false" outlineLevel="0" collapsed="false">
      <c r="A3209" s="4" t="s">
        <v>4291</v>
      </c>
      <c r="B3209" s="4" t="s">
        <v>763</v>
      </c>
      <c r="C3209" s="9" t="n">
        <v>45664</v>
      </c>
      <c r="D3209" s="4" t="s">
        <v>103</v>
      </c>
      <c r="E3209" s="4" t="n">
        <v>4378.48</v>
      </c>
      <c r="F3209" s="4" t="str">
        <f aca="false">INDEX(Data_Customers!$C$2:$C$602,MATCH(B3209,Data_Customers!$A$2:$A$602,0))</f>
        <v>Retail</v>
      </c>
      <c r="G3209" s="4" t="str">
        <f aca="false">INDEX(Data_Customers!$B$2:$B$602,MATCH(B3209,Data_Customers!$A$2:$A$602,0))</f>
        <v>Oliver Reid</v>
      </c>
    </row>
    <row r="3210" customFormat="false" ht="15" hidden="false" customHeight="false" outlineLevel="0" collapsed="false">
      <c r="A3210" s="4" t="s">
        <v>4292</v>
      </c>
      <c r="B3210" s="4" t="s">
        <v>763</v>
      </c>
      <c r="C3210" s="9" t="n">
        <v>45705</v>
      </c>
      <c r="D3210" s="4" t="s">
        <v>103</v>
      </c>
      <c r="E3210" s="4" t="n">
        <v>3836.95</v>
      </c>
      <c r="F3210" s="4" t="str">
        <f aca="false">INDEX(Data_Customers!$C$2:$C$602,MATCH(B3210,Data_Customers!$A$2:$A$602,0))</f>
        <v>Retail</v>
      </c>
      <c r="G3210" s="4" t="str">
        <f aca="false">INDEX(Data_Customers!$B$2:$B$602,MATCH(B3210,Data_Customers!$A$2:$A$602,0))</f>
        <v>Oliver Reid</v>
      </c>
    </row>
    <row r="3211" customFormat="false" ht="15" hidden="false" customHeight="false" outlineLevel="0" collapsed="false">
      <c r="A3211" s="4" t="s">
        <v>4293</v>
      </c>
      <c r="B3211" s="4" t="s">
        <v>763</v>
      </c>
      <c r="C3211" s="9" t="n">
        <v>45667</v>
      </c>
      <c r="D3211" s="4" t="s">
        <v>103</v>
      </c>
      <c r="E3211" s="4" t="n">
        <v>1544.27</v>
      </c>
      <c r="F3211" s="4" t="str">
        <f aca="false">INDEX(Data_Customers!$C$2:$C$602,MATCH(B3211,Data_Customers!$A$2:$A$602,0))</f>
        <v>Retail</v>
      </c>
      <c r="G3211" s="4" t="str">
        <f aca="false">INDEX(Data_Customers!$B$2:$B$602,MATCH(B3211,Data_Customers!$A$2:$A$602,0))</f>
        <v>Oliver Reid</v>
      </c>
    </row>
    <row r="3212" customFormat="false" ht="15" hidden="false" customHeight="false" outlineLevel="0" collapsed="false">
      <c r="A3212" s="4" t="s">
        <v>4294</v>
      </c>
      <c r="B3212" s="4" t="s">
        <v>763</v>
      </c>
      <c r="C3212" s="9" t="n">
        <v>46186</v>
      </c>
      <c r="D3212" s="4" t="s">
        <v>103</v>
      </c>
      <c r="E3212" s="4" t="n">
        <v>190.44</v>
      </c>
      <c r="F3212" s="4" t="str">
        <f aca="false">INDEX(Data_Customers!$C$2:$C$602,MATCH(B3212,Data_Customers!$A$2:$A$602,0))</f>
        <v>Retail</v>
      </c>
      <c r="G3212" s="4" t="str">
        <f aca="false">INDEX(Data_Customers!$B$2:$B$602,MATCH(B3212,Data_Customers!$A$2:$A$602,0))</f>
        <v>Oliver Reid</v>
      </c>
    </row>
    <row r="3213" customFormat="false" ht="15" hidden="false" customHeight="false" outlineLevel="0" collapsed="false">
      <c r="A3213" s="4" t="s">
        <v>4295</v>
      </c>
      <c r="B3213" s="4" t="s">
        <v>763</v>
      </c>
      <c r="C3213" s="9" t="n">
        <v>45971</v>
      </c>
      <c r="D3213" s="4" t="s">
        <v>103</v>
      </c>
      <c r="E3213" s="4" t="n">
        <v>1220.1</v>
      </c>
      <c r="F3213" s="4" t="str">
        <f aca="false">INDEX(Data_Customers!$C$2:$C$602,MATCH(B3213,Data_Customers!$A$2:$A$602,0))</f>
        <v>Retail</v>
      </c>
      <c r="G3213" s="4" t="str">
        <f aca="false">INDEX(Data_Customers!$B$2:$B$602,MATCH(B3213,Data_Customers!$A$2:$A$602,0))</f>
        <v>Oliver Reid</v>
      </c>
    </row>
    <row r="3214" customFormat="false" ht="15" hidden="false" customHeight="false" outlineLevel="0" collapsed="false">
      <c r="A3214" s="4" t="s">
        <v>4296</v>
      </c>
      <c r="B3214" s="4" t="s">
        <v>763</v>
      </c>
      <c r="C3214" s="9" t="n">
        <v>46171</v>
      </c>
      <c r="D3214" s="4" t="s">
        <v>103</v>
      </c>
      <c r="E3214" s="4" t="n">
        <v>4299.64</v>
      </c>
      <c r="F3214" s="4" t="str">
        <f aca="false">INDEX(Data_Customers!$C$2:$C$602,MATCH(B3214,Data_Customers!$A$2:$A$602,0))</f>
        <v>Retail</v>
      </c>
      <c r="G3214" s="4" t="str">
        <f aca="false">INDEX(Data_Customers!$B$2:$B$602,MATCH(B3214,Data_Customers!$A$2:$A$602,0))</f>
        <v>Oliver Reid</v>
      </c>
    </row>
    <row r="3215" customFormat="false" ht="15" hidden="false" customHeight="false" outlineLevel="0" collapsed="false">
      <c r="A3215" s="4" t="s">
        <v>4297</v>
      </c>
      <c r="B3215" s="4" t="s">
        <v>763</v>
      </c>
      <c r="C3215" s="9" t="n">
        <v>45955</v>
      </c>
      <c r="D3215" s="4" t="s">
        <v>103</v>
      </c>
      <c r="E3215" s="4" t="n">
        <v>5737.92</v>
      </c>
      <c r="F3215" s="4" t="str">
        <f aca="false">INDEX(Data_Customers!$C$2:$C$602,MATCH(B3215,Data_Customers!$A$2:$A$602,0))</f>
        <v>Retail</v>
      </c>
      <c r="G3215" s="4" t="str">
        <f aca="false">INDEX(Data_Customers!$B$2:$B$602,MATCH(B3215,Data_Customers!$A$2:$A$602,0))</f>
        <v>Oliver Reid</v>
      </c>
    </row>
    <row r="3216" customFormat="false" ht="15" hidden="false" customHeight="false" outlineLevel="0" collapsed="false">
      <c r="A3216" s="4" t="s">
        <v>4298</v>
      </c>
      <c r="B3216" s="4" t="s">
        <v>763</v>
      </c>
      <c r="C3216" s="9" t="n">
        <v>45295</v>
      </c>
      <c r="D3216" s="4" t="s">
        <v>103</v>
      </c>
      <c r="E3216" s="4" t="n">
        <v>6390.53</v>
      </c>
      <c r="F3216" s="4" t="str">
        <f aca="false">INDEX(Data_Customers!$C$2:$C$602,MATCH(B3216,Data_Customers!$A$2:$A$602,0))</f>
        <v>Retail</v>
      </c>
      <c r="G3216" s="4" t="str">
        <f aca="false">INDEX(Data_Customers!$B$2:$B$602,MATCH(B3216,Data_Customers!$A$2:$A$602,0))</f>
        <v>Oliver Reid</v>
      </c>
    </row>
    <row r="3217" customFormat="false" ht="15" hidden="false" customHeight="false" outlineLevel="0" collapsed="false">
      <c r="A3217" s="4" t="s">
        <v>4299</v>
      </c>
      <c r="B3217" s="4" t="s">
        <v>763</v>
      </c>
      <c r="C3217" s="9" t="n">
        <v>45841</v>
      </c>
      <c r="D3217" s="4" t="s">
        <v>103</v>
      </c>
      <c r="E3217" s="4" t="n">
        <v>3045.94</v>
      </c>
      <c r="F3217" s="4" t="str">
        <f aca="false">INDEX(Data_Customers!$C$2:$C$602,MATCH(B3217,Data_Customers!$A$2:$A$602,0))</f>
        <v>Retail</v>
      </c>
      <c r="G3217" s="4" t="str">
        <f aca="false">INDEX(Data_Customers!$B$2:$B$602,MATCH(B3217,Data_Customers!$A$2:$A$602,0))</f>
        <v>Oliver Reid</v>
      </c>
    </row>
    <row r="3218" customFormat="false" ht="15" hidden="false" customHeight="false" outlineLevel="0" collapsed="false">
      <c r="A3218" s="4" t="s">
        <v>4300</v>
      </c>
      <c r="B3218" s="4" t="s">
        <v>763</v>
      </c>
      <c r="C3218" s="9" t="n">
        <v>45488</v>
      </c>
      <c r="D3218" s="4" t="s">
        <v>103</v>
      </c>
      <c r="E3218" s="4" t="n">
        <v>7365.75</v>
      </c>
      <c r="F3218" s="4" t="str">
        <f aca="false">INDEX(Data_Customers!$C$2:$C$602,MATCH(B3218,Data_Customers!$A$2:$A$602,0))</f>
        <v>Retail</v>
      </c>
      <c r="G3218" s="4" t="str">
        <f aca="false">INDEX(Data_Customers!$B$2:$B$602,MATCH(B3218,Data_Customers!$A$2:$A$602,0))</f>
        <v>Oliver Reid</v>
      </c>
    </row>
    <row r="3219" customFormat="false" ht="15" hidden="false" customHeight="false" outlineLevel="0" collapsed="false">
      <c r="A3219" s="4" t="s">
        <v>4301</v>
      </c>
      <c r="B3219" s="4" t="s">
        <v>764</v>
      </c>
      <c r="C3219" s="9" t="n">
        <v>45305</v>
      </c>
      <c r="D3219" s="4" t="s">
        <v>85</v>
      </c>
      <c r="E3219" s="4" t="n">
        <v>10670.15</v>
      </c>
      <c r="F3219" s="4" t="str">
        <f aca="false">INDEX(Data_Customers!$C$2:$C$602,MATCH(B3219,Data_Customers!$A$2:$A$602,0))</f>
        <v>Trade Account</v>
      </c>
      <c r="G3219" s="4" t="str">
        <f aca="false">INDEX(Data_Customers!$B$2:$B$602,MATCH(B3219,Data_Customers!$A$2:$A$602,0))</f>
        <v>Reid Contractors</v>
      </c>
    </row>
    <row r="3220" customFormat="false" ht="15" hidden="false" customHeight="false" outlineLevel="0" collapsed="false">
      <c r="A3220" s="4" t="s">
        <v>4302</v>
      </c>
      <c r="B3220" s="4" t="s">
        <v>764</v>
      </c>
      <c r="C3220" s="9" t="n">
        <v>45901</v>
      </c>
      <c r="D3220" s="4" t="s">
        <v>85</v>
      </c>
      <c r="E3220" s="4" t="n">
        <v>3132.88</v>
      </c>
      <c r="F3220" s="4" t="str">
        <f aca="false">INDEX(Data_Customers!$C$2:$C$602,MATCH(B3220,Data_Customers!$A$2:$A$602,0))</f>
        <v>Trade Account</v>
      </c>
      <c r="G3220" s="4" t="str">
        <f aca="false">INDEX(Data_Customers!$B$2:$B$602,MATCH(B3220,Data_Customers!$A$2:$A$602,0))</f>
        <v>Reid Contractors</v>
      </c>
    </row>
    <row r="3221" customFormat="false" ht="15" hidden="false" customHeight="false" outlineLevel="0" collapsed="false">
      <c r="A3221" s="4" t="s">
        <v>4303</v>
      </c>
      <c r="B3221" s="4" t="s">
        <v>764</v>
      </c>
      <c r="C3221" s="9" t="n">
        <v>45566</v>
      </c>
      <c r="D3221" s="4" t="s">
        <v>85</v>
      </c>
      <c r="E3221" s="4" t="n">
        <v>4976.28</v>
      </c>
      <c r="F3221" s="4" t="str">
        <f aca="false">INDEX(Data_Customers!$C$2:$C$602,MATCH(B3221,Data_Customers!$A$2:$A$602,0))</f>
        <v>Trade Account</v>
      </c>
      <c r="G3221" s="4" t="str">
        <f aca="false">INDEX(Data_Customers!$B$2:$B$602,MATCH(B3221,Data_Customers!$A$2:$A$602,0))</f>
        <v>Reid Contractors</v>
      </c>
    </row>
    <row r="3222" customFormat="false" ht="15" hidden="false" customHeight="false" outlineLevel="0" collapsed="false">
      <c r="A3222" s="4" t="s">
        <v>4304</v>
      </c>
      <c r="B3222" s="4" t="s">
        <v>764</v>
      </c>
      <c r="C3222" s="9" t="n">
        <v>45647</v>
      </c>
      <c r="D3222" s="4" t="s">
        <v>85</v>
      </c>
      <c r="E3222" s="4" t="n">
        <v>949.08</v>
      </c>
      <c r="F3222" s="4" t="str">
        <f aca="false">INDEX(Data_Customers!$C$2:$C$602,MATCH(B3222,Data_Customers!$A$2:$A$602,0))</f>
        <v>Trade Account</v>
      </c>
      <c r="G3222" s="4" t="str">
        <f aca="false">INDEX(Data_Customers!$B$2:$B$602,MATCH(B3222,Data_Customers!$A$2:$A$602,0))</f>
        <v>Reid Contractors</v>
      </c>
    </row>
    <row r="3223" customFormat="false" ht="15" hidden="false" customHeight="false" outlineLevel="0" collapsed="false">
      <c r="A3223" s="4" t="s">
        <v>4305</v>
      </c>
      <c r="B3223" s="4" t="s">
        <v>764</v>
      </c>
      <c r="C3223" s="9" t="n">
        <v>45490</v>
      </c>
      <c r="D3223" s="4" t="s">
        <v>85</v>
      </c>
      <c r="E3223" s="4" t="n">
        <v>4945.58</v>
      </c>
      <c r="F3223" s="4" t="str">
        <f aca="false">INDEX(Data_Customers!$C$2:$C$602,MATCH(B3223,Data_Customers!$A$2:$A$602,0))</f>
        <v>Trade Account</v>
      </c>
      <c r="G3223" s="4" t="str">
        <f aca="false">INDEX(Data_Customers!$B$2:$B$602,MATCH(B3223,Data_Customers!$A$2:$A$602,0))</f>
        <v>Reid Contractors</v>
      </c>
    </row>
    <row r="3224" customFormat="false" ht="15" hidden="false" customHeight="false" outlineLevel="0" collapsed="false">
      <c r="A3224" s="4" t="s">
        <v>4306</v>
      </c>
      <c r="B3224" s="4" t="s">
        <v>764</v>
      </c>
      <c r="C3224" s="9" t="n">
        <v>45898</v>
      </c>
      <c r="D3224" s="4" t="s">
        <v>85</v>
      </c>
      <c r="E3224" s="4" t="n">
        <v>1306.53</v>
      </c>
      <c r="F3224" s="4" t="str">
        <f aca="false">INDEX(Data_Customers!$C$2:$C$602,MATCH(B3224,Data_Customers!$A$2:$A$602,0))</f>
        <v>Trade Account</v>
      </c>
      <c r="G3224" s="4" t="str">
        <f aca="false">INDEX(Data_Customers!$B$2:$B$602,MATCH(B3224,Data_Customers!$A$2:$A$602,0))</f>
        <v>Reid Contractors</v>
      </c>
    </row>
    <row r="3225" customFormat="false" ht="15" hidden="false" customHeight="false" outlineLevel="0" collapsed="false">
      <c r="A3225" s="4" t="s">
        <v>4307</v>
      </c>
      <c r="B3225" s="4" t="s">
        <v>764</v>
      </c>
      <c r="C3225" s="9" t="n">
        <v>45588</v>
      </c>
      <c r="D3225" s="4" t="s">
        <v>85</v>
      </c>
      <c r="E3225" s="4" t="n">
        <v>2460.36</v>
      </c>
      <c r="F3225" s="4" t="str">
        <f aca="false">INDEX(Data_Customers!$C$2:$C$602,MATCH(B3225,Data_Customers!$A$2:$A$602,0))</f>
        <v>Trade Account</v>
      </c>
      <c r="G3225" s="4" t="str">
        <f aca="false">INDEX(Data_Customers!$B$2:$B$602,MATCH(B3225,Data_Customers!$A$2:$A$602,0))</f>
        <v>Reid Contractors</v>
      </c>
    </row>
    <row r="3226" customFormat="false" ht="15" hidden="false" customHeight="false" outlineLevel="0" collapsed="false">
      <c r="A3226" s="4" t="s">
        <v>4308</v>
      </c>
      <c r="B3226" s="4" t="s">
        <v>764</v>
      </c>
      <c r="C3226" s="9" t="n">
        <v>45793</v>
      </c>
      <c r="D3226" s="4" t="s">
        <v>85</v>
      </c>
      <c r="E3226" s="4" t="n">
        <v>7144.74</v>
      </c>
      <c r="F3226" s="4" t="str">
        <f aca="false">INDEX(Data_Customers!$C$2:$C$602,MATCH(B3226,Data_Customers!$A$2:$A$602,0))</f>
        <v>Trade Account</v>
      </c>
      <c r="G3226" s="4" t="str">
        <f aca="false">INDEX(Data_Customers!$B$2:$B$602,MATCH(B3226,Data_Customers!$A$2:$A$602,0))</f>
        <v>Reid Contractors</v>
      </c>
    </row>
    <row r="3227" customFormat="false" ht="15" hidden="false" customHeight="false" outlineLevel="0" collapsed="false">
      <c r="A3227" s="4" t="s">
        <v>4309</v>
      </c>
      <c r="B3227" s="4" t="s">
        <v>764</v>
      </c>
      <c r="C3227" s="9" t="n">
        <v>46163</v>
      </c>
      <c r="D3227" s="4" t="s">
        <v>85</v>
      </c>
      <c r="E3227" s="4" t="n">
        <v>1359.5</v>
      </c>
      <c r="F3227" s="4" t="str">
        <f aca="false">INDEX(Data_Customers!$C$2:$C$602,MATCH(B3227,Data_Customers!$A$2:$A$602,0))</f>
        <v>Trade Account</v>
      </c>
      <c r="G3227" s="4" t="str">
        <f aca="false">INDEX(Data_Customers!$B$2:$B$602,MATCH(B3227,Data_Customers!$A$2:$A$602,0))</f>
        <v>Reid Contractors</v>
      </c>
    </row>
    <row r="3228" customFormat="false" ht="15" hidden="false" customHeight="false" outlineLevel="0" collapsed="false">
      <c r="A3228" s="4" t="s">
        <v>4310</v>
      </c>
      <c r="B3228" s="4" t="s">
        <v>764</v>
      </c>
      <c r="C3228" s="9" t="n">
        <v>45396</v>
      </c>
      <c r="D3228" s="4" t="s">
        <v>85</v>
      </c>
      <c r="E3228" s="4" t="n">
        <v>4612.7</v>
      </c>
      <c r="F3228" s="4" t="str">
        <f aca="false">INDEX(Data_Customers!$C$2:$C$602,MATCH(B3228,Data_Customers!$A$2:$A$602,0))</f>
        <v>Trade Account</v>
      </c>
      <c r="G3228" s="4" t="str">
        <f aca="false">INDEX(Data_Customers!$B$2:$B$602,MATCH(B3228,Data_Customers!$A$2:$A$602,0))</f>
        <v>Reid Contractors</v>
      </c>
    </row>
    <row r="3229" customFormat="false" ht="15" hidden="false" customHeight="false" outlineLevel="0" collapsed="false">
      <c r="A3229" s="4" t="s">
        <v>4311</v>
      </c>
      <c r="B3229" s="4" t="s">
        <v>764</v>
      </c>
      <c r="C3229" s="9" t="n">
        <v>45632</v>
      </c>
      <c r="D3229" s="4" t="s">
        <v>85</v>
      </c>
      <c r="E3229" s="4" t="n">
        <v>3955.25</v>
      </c>
      <c r="F3229" s="4" t="str">
        <f aca="false">INDEX(Data_Customers!$C$2:$C$602,MATCH(B3229,Data_Customers!$A$2:$A$602,0))</f>
        <v>Trade Account</v>
      </c>
      <c r="G3229" s="4" t="str">
        <f aca="false">INDEX(Data_Customers!$B$2:$B$602,MATCH(B3229,Data_Customers!$A$2:$A$602,0))</f>
        <v>Reid Contractors</v>
      </c>
    </row>
    <row r="3230" customFormat="false" ht="15" hidden="false" customHeight="false" outlineLevel="0" collapsed="false">
      <c r="A3230" s="4" t="s">
        <v>4312</v>
      </c>
      <c r="B3230" s="4" t="s">
        <v>764</v>
      </c>
      <c r="C3230" s="9" t="n">
        <v>45963</v>
      </c>
      <c r="D3230" s="4" t="s">
        <v>85</v>
      </c>
      <c r="E3230" s="4" t="n">
        <v>4337.02</v>
      </c>
      <c r="F3230" s="4" t="str">
        <f aca="false">INDEX(Data_Customers!$C$2:$C$602,MATCH(B3230,Data_Customers!$A$2:$A$602,0))</f>
        <v>Trade Account</v>
      </c>
      <c r="G3230" s="4" t="str">
        <f aca="false">INDEX(Data_Customers!$B$2:$B$602,MATCH(B3230,Data_Customers!$A$2:$A$602,0))</f>
        <v>Reid Contractors</v>
      </c>
    </row>
    <row r="3231" customFormat="false" ht="15" hidden="false" customHeight="false" outlineLevel="0" collapsed="false">
      <c r="A3231" s="4" t="s">
        <v>4313</v>
      </c>
      <c r="B3231" s="4" t="s">
        <v>764</v>
      </c>
      <c r="C3231" s="9" t="n">
        <v>46042</v>
      </c>
      <c r="D3231" s="4" t="s">
        <v>85</v>
      </c>
      <c r="E3231" s="4" t="n">
        <v>1399.08</v>
      </c>
      <c r="F3231" s="4" t="str">
        <f aca="false">INDEX(Data_Customers!$C$2:$C$602,MATCH(B3231,Data_Customers!$A$2:$A$602,0))</f>
        <v>Trade Account</v>
      </c>
      <c r="G3231" s="4" t="str">
        <f aca="false">INDEX(Data_Customers!$B$2:$B$602,MATCH(B3231,Data_Customers!$A$2:$A$602,0))</f>
        <v>Reid Contractors</v>
      </c>
    </row>
    <row r="3232" customFormat="false" ht="15" hidden="false" customHeight="false" outlineLevel="0" collapsed="false">
      <c r="A3232" s="4" t="s">
        <v>4314</v>
      </c>
      <c r="B3232" s="4" t="s">
        <v>764</v>
      </c>
      <c r="C3232" s="9" t="n">
        <v>45948</v>
      </c>
      <c r="D3232" s="4" t="s">
        <v>85</v>
      </c>
      <c r="E3232" s="4" t="n">
        <v>7844.37</v>
      </c>
      <c r="F3232" s="4" t="str">
        <f aca="false">INDEX(Data_Customers!$C$2:$C$602,MATCH(B3232,Data_Customers!$A$2:$A$602,0))</f>
        <v>Trade Account</v>
      </c>
      <c r="G3232" s="4" t="str">
        <f aca="false">INDEX(Data_Customers!$B$2:$B$602,MATCH(B3232,Data_Customers!$A$2:$A$602,0))</f>
        <v>Reid Contractors</v>
      </c>
    </row>
    <row r="3233" customFormat="false" ht="15" hidden="false" customHeight="false" outlineLevel="0" collapsed="false">
      <c r="A3233" s="4" t="s">
        <v>4315</v>
      </c>
      <c r="B3233" s="4" t="s">
        <v>764</v>
      </c>
      <c r="C3233" s="9" t="n">
        <v>45864</v>
      </c>
      <c r="D3233" s="4" t="s">
        <v>85</v>
      </c>
      <c r="E3233" s="4" t="n">
        <v>1414.48</v>
      </c>
      <c r="F3233" s="4" t="str">
        <f aca="false">INDEX(Data_Customers!$C$2:$C$602,MATCH(B3233,Data_Customers!$A$2:$A$602,0))</f>
        <v>Trade Account</v>
      </c>
      <c r="G3233" s="4" t="str">
        <f aca="false">INDEX(Data_Customers!$B$2:$B$602,MATCH(B3233,Data_Customers!$A$2:$A$602,0))</f>
        <v>Reid Contractors</v>
      </c>
    </row>
    <row r="3234" customFormat="false" ht="15" hidden="false" customHeight="false" outlineLevel="0" collapsed="false">
      <c r="A3234" s="4" t="s">
        <v>4316</v>
      </c>
      <c r="B3234" s="4" t="s">
        <v>764</v>
      </c>
      <c r="C3234" s="9" t="n">
        <v>45767</v>
      </c>
      <c r="D3234" s="4" t="s">
        <v>85</v>
      </c>
      <c r="E3234" s="4" t="n">
        <v>6088.55</v>
      </c>
      <c r="F3234" s="4" t="str">
        <f aca="false">INDEX(Data_Customers!$C$2:$C$602,MATCH(B3234,Data_Customers!$A$2:$A$602,0))</f>
        <v>Trade Account</v>
      </c>
      <c r="G3234" s="4" t="str">
        <f aca="false">INDEX(Data_Customers!$B$2:$B$602,MATCH(B3234,Data_Customers!$A$2:$A$602,0))</f>
        <v>Reid Contractors</v>
      </c>
    </row>
    <row r="3235" customFormat="false" ht="15" hidden="false" customHeight="false" outlineLevel="0" collapsed="false">
      <c r="A3235" s="4" t="s">
        <v>4317</v>
      </c>
      <c r="B3235" s="4" t="s">
        <v>764</v>
      </c>
      <c r="C3235" s="9" t="n">
        <v>45537</v>
      </c>
      <c r="D3235" s="4" t="s">
        <v>85</v>
      </c>
      <c r="E3235" s="4" t="n">
        <v>9249.4</v>
      </c>
      <c r="F3235" s="4" t="str">
        <f aca="false">INDEX(Data_Customers!$C$2:$C$602,MATCH(B3235,Data_Customers!$A$2:$A$602,0))</f>
        <v>Trade Account</v>
      </c>
      <c r="G3235" s="4" t="str">
        <f aca="false">INDEX(Data_Customers!$B$2:$B$602,MATCH(B3235,Data_Customers!$A$2:$A$602,0))</f>
        <v>Reid Contractors</v>
      </c>
    </row>
    <row r="3236" customFormat="false" ht="15" hidden="false" customHeight="false" outlineLevel="0" collapsed="false">
      <c r="A3236" s="4" t="s">
        <v>4318</v>
      </c>
      <c r="B3236" s="4" t="s">
        <v>764</v>
      </c>
      <c r="C3236" s="9" t="n">
        <v>45796</v>
      </c>
      <c r="D3236" s="4" t="s">
        <v>85</v>
      </c>
      <c r="E3236" s="4" t="n">
        <v>1625.44</v>
      </c>
      <c r="F3236" s="4" t="str">
        <f aca="false">INDEX(Data_Customers!$C$2:$C$602,MATCH(B3236,Data_Customers!$A$2:$A$602,0))</f>
        <v>Trade Account</v>
      </c>
      <c r="G3236" s="4" t="str">
        <f aca="false">INDEX(Data_Customers!$B$2:$B$602,MATCH(B3236,Data_Customers!$A$2:$A$602,0))</f>
        <v>Reid Contractors</v>
      </c>
    </row>
    <row r="3237" customFormat="false" ht="15" hidden="false" customHeight="false" outlineLevel="0" collapsed="false">
      <c r="A3237" s="4" t="s">
        <v>4319</v>
      </c>
      <c r="B3237" s="4" t="s">
        <v>764</v>
      </c>
      <c r="C3237" s="9" t="n">
        <v>45483</v>
      </c>
      <c r="D3237" s="4" t="s">
        <v>85</v>
      </c>
      <c r="E3237" s="4" t="n">
        <v>11018.69</v>
      </c>
      <c r="F3237" s="4" t="str">
        <f aca="false">INDEX(Data_Customers!$C$2:$C$602,MATCH(B3237,Data_Customers!$A$2:$A$602,0))</f>
        <v>Trade Account</v>
      </c>
      <c r="G3237" s="4" t="str">
        <f aca="false">INDEX(Data_Customers!$B$2:$B$602,MATCH(B3237,Data_Customers!$A$2:$A$602,0))</f>
        <v>Reid Contractors</v>
      </c>
    </row>
    <row r="3238" customFormat="false" ht="15" hidden="false" customHeight="false" outlineLevel="0" collapsed="false">
      <c r="A3238" s="4" t="s">
        <v>4320</v>
      </c>
      <c r="B3238" s="4" t="s">
        <v>764</v>
      </c>
      <c r="C3238" s="9" t="n">
        <v>45659</v>
      </c>
      <c r="D3238" s="4" t="s">
        <v>85</v>
      </c>
      <c r="E3238" s="4" t="n">
        <v>5652.3</v>
      </c>
      <c r="F3238" s="4" t="str">
        <f aca="false">INDEX(Data_Customers!$C$2:$C$602,MATCH(B3238,Data_Customers!$A$2:$A$602,0))</f>
        <v>Trade Account</v>
      </c>
      <c r="G3238" s="4" t="str">
        <f aca="false">INDEX(Data_Customers!$B$2:$B$602,MATCH(B3238,Data_Customers!$A$2:$A$602,0))</f>
        <v>Reid Contractors</v>
      </c>
    </row>
    <row r="3239" customFormat="false" ht="15" hidden="false" customHeight="false" outlineLevel="0" collapsed="false">
      <c r="A3239" s="4" t="s">
        <v>4321</v>
      </c>
      <c r="B3239" s="4" t="s">
        <v>765</v>
      </c>
      <c r="C3239" s="9" t="n">
        <v>45722</v>
      </c>
      <c r="D3239" s="4" t="s">
        <v>79</v>
      </c>
      <c r="E3239" s="4" t="n">
        <v>6401.48</v>
      </c>
      <c r="F3239" s="4" t="str">
        <f aca="false">INDEX(Data_Customers!$C$2:$C$602,MATCH(B3239,Data_Customers!$A$2:$A$602,0))</f>
        <v>Housebuilder</v>
      </c>
      <c r="G3239" s="4" t="str">
        <f aca="false">INDEX(Data_Customers!$B$2:$B$602,MATCH(B3239,Data_Customers!$A$2:$A$602,0))</f>
        <v>Jones Contractors</v>
      </c>
    </row>
    <row r="3240" customFormat="false" ht="15" hidden="false" customHeight="false" outlineLevel="0" collapsed="false">
      <c r="A3240" s="4" t="s">
        <v>4322</v>
      </c>
      <c r="B3240" s="4" t="s">
        <v>765</v>
      </c>
      <c r="C3240" s="9" t="n">
        <v>45700</v>
      </c>
      <c r="D3240" s="4" t="s">
        <v>79</v>
      </c>
      <c r="E3240" s="4" t="n">
        <v>4427.02</v>
      </c>
      <c r="F3240" s="4" t="str">
        <f aca="false">INDEX(Data_Customers!$C$2:$C$602,MATCH(B3240,Data_Customers!$A$2:$A$602,0))</f>
        <v>Housebuilder</v>
      </c>
      <c r="G3240" s="4" t="str">
        <f aca="false">INDEX(Data_Customers!$B$2:$B$602,MATCH(B3240,Data_Customers!$A$2:$A$602,0))</f>
        <v>Jones Contractors</v>
      </c>
    </row>
    <row r="3241" customFormat="false" ht="15" hidden="false" customHeight="false" outlineLevel="0" collapsed="false">
      <c r="A3241" s="4" t="s">
        <v>4323</v>
      </c>
      <c r="B3241" s="4" t="s">
        <v>765</v>
      </c>
      <c r="C3241" s="9" t="n">
        <v>45971</v>
      </c>
      <c r="D3241" s="4" t="s">
        <v>79</v>
      </c>
      <c r="E3241" s="4" t="n">
        <v>5194.85</v>
      </c>
      <c r="F3241" s="4" t="str">
        <f aca="false">INDEX(Data_Customers!$C$2:$C$602,MATCH(B3241,Data_Customers!$A$2:$A$602,0))</f>
        <v>Housebuilder</v>
      </c>
      <c r="G3241" s="4" t="str">
        <f aca="false">INDEX(Data_Customers!$B$2:$B$602,MATCH(B3241,Data_Customers!$A$2:$A$602,0))</f>
        <v>Jones Contractors</v>
      </c>
    </row>
    <row r="3242" customFormat="false" ht="15" hidden="false" customHeight="false" outlineLevel="0" collapsed="false">
      <c r="A3242" s="4" t="s">
        <v>4324</v>
      </c>
      <c r="B3242" s="4" t="s">
        <v>765</v>
      </c>
      <c r="C3242" s="9" t="n">
        <v>45816</v>
      </c>
      <c r="D3242" s="4" t="s">
        <v>79</v>
      </c>
      <c r="E3242" s="4" t="n">
        <v>8503.02</v>
      </c>
      <c r="F3242" s="4" t="str">
        <f aca="false">INDEX(Data_Customers!$C$2:$C$602,MATCH(B3242,Data_Customers!$A$2:$A$602,0))</f>
        <v>Housebuilder</v>
      </c>
      <c r="G3242" s="4" t="str">
        <f aca="false">INDEX(Data_Customers!$B$2:$B$602,MATCH(B3242,Data_Customers!$A$2:$A$602,0))</f>
        <v>Jones Contractors</v>
      </c>
    </row>
    <row r="3243" customFormat="false" ht="15" hidden="false" customHeight="false" outlineLevel="0" collapsed="false">
      <c r="A3243" s="4" t="s">
        <v>4325</v>
      </c>
      <c r="B3243" s="4" t="s">
        <v>765</v>
      </c>
      <c r="C3243" s="9" t="n">
        <v>45456</v>
      </c>
      <c r="D3243" s="4" t="s">
        <v>79</v>
      </c>
      <c r="E3243" s="4" t="n">
        <v>8996.76</v>
      </c>
      <c r="F3243" s="4" t="str">
        <f aca="false">INDEX(Data_Customers!$C$2:$C$602,MATCH(B3243,Data_Customers!$A$2:$A$602,0))</f>
        <v>Housebuilder</v>
      </c>
      <c r="G3243" s="4" t="str">
        <f aca="false">INDEX(Data_Customers!$B$2:$B$602,MATCH(B3243,Data_Customers!$A$2:$A$602,0))</f>
        <v>Jones Contractors</v>
      </c>
    </row>
    <row r="3244" customFormat="false" ht="15" hidden="false" customHeight="false" outlineLevel="0" collapsed="false">
      <c r="A3244" s="4" t="s">
        <v>4326</v>
      </c>
      <c r="B3244" s="4" t="s">
        <v>765</v>
      </c>
      <c r="C3244" s="9" t="n">
        <v>45580</v>
      </c>
      <c r="D3244" s="4" t="s">
        <v>79</v>
      </c>
      <c r="E3244" s="4" t="n">
        <v>2230.38</v>
      </c>
      <c r="F3244" s="4" t="str">
        <f aca="false">INDEX(Data_Customers!$C$2:$C$602,MATCH(B3244,Data_Customers!$A$2:$A$602,0))</f>
        <v>Housebuilder</v>
      </c>
      <c r="G3244" s="4" t="str">
        <f aca="false">INDEX(Data_Customers!$B$2:$B$602,MATCH(B3244,Data_Customers!$A$2:$A$602,0))</f>
        <v>Jones Contractors</v>
      </c>
    </row>
    <row r="3245" customFormat="false" ht="15" hidden="false" customHeight="false" outlineLevel="0" collapsed="false">
      <c r="A3245" s="4" t="s">
        <v>4327</v>
      </c>
      <c r="B3245" s="4" t="s">
        <v>765</v>
      </c>
      <c r="C3245" s="9" t="n">
        <v>45470</v>
      </c>
      <c r="D3245" s="4" t="s">
        <v>79</v>
      </c>
      <c r="E3245" s="4" t="n">
        <v>333.27</v>
      </c>
      <c r="F3245" s="4" t="str">
        <f aca="false">INDEX(Data_Customers!$C$2:$C$602,MATCH(B3245,Data_Customers!$A$2:$A$602,0))</f>
        <v>Housebuilder</v>
      </c>
      <c r="G3245" s="4" t="str">
        <f aca="false">INDEX(Data_Customers!$B$2:$B$602,MATCH(B3245,Data_Customers!$A$2:$A$602,0))</f>
        <v>Jones Contractors</v>
      </c>
    </row>
    <row r="3246" customFormat="false" ht="15" hidden="false" customHeight="false" outlineLevel="0" collapsed="false">
      <c r="A3246" s="4" t="s">
        <v>4328</v>
      </c>
      <c r="B3246" s="4" t="s">
        <v>765</v>
      </c>
      <c r="C3246" s="9" t="n">
        <v>45572</v>
      </c>
      <c r="D3246" s="4" t="s">
        <v>79</v>
      </c>
      <c r="E3246" s="4" t="n">
        <v>1213.75</v>
      </c>
      <c r="F3246" s="4" t="str">
        <f aca="false">INDEX(Data_Customers!$C$2:$C$602,MATCH(B3246,Data_Customers!$A$2:$A$602,0))</f>
        <v>Housebuilder</v>
      </c>
      <c r="G3246" s="4" t="str">
        <f aca="false">INDEX(Data_Customers!$B$2:$B$602,MATCH(B3246,Data_Customers!$A$2:$A$602,0))</f>
        <v>Jones Contractors</v>
      </c>
    </row>
    <row r="3247" customFormat="false" ht="15" hidden="false" customHeight="false" outlineLevel="0" collapsed="false">
      <c r="A3247" s="4" t="s">
        <v>4329</v>
      </c>
      <c r="B3247" s="4" t="s">
        <v>765</v>
      </c>
      <c r="C3247" s="9" t="n">
        <v>45607</v>
      </c>
      <c r="D3247" s="4" t="s">
        <v>79</v>
      </c>
      <c r="E3247" s="4" t="n">
        <v>1601.27</v>
      </c>
      <c r="F3247" s="4" t="str">
        <f aca="false">INDEX(Data_Customers!$C$2:$C$602,MATCH(B3247,Data_Customers!$A$2:$A$602,0))</f>
        <v>Housebuilder</v>
      </c>
      <c r="G3247" s="4" t="str">
        <f aca="false">INDEX(Data_Customers!$B$2:$B$602,MATCH(B3247,Data_Customers!$A$2:$A$602,0))</f>
        <v>Jones Contractors</v>
      </c>
    </row>
    <row r="3248" customFormat="false" ht="15" hidden="false" customHeight="false" outlineLevel="0" collapsed="false">
      <c r="A3248" s="4" t="s">
        <v>4330</v>
      </c>
      <c r="B3248" s="4" t="s">
        <v>765</v>
      </c>
      <c r="C3248" s="9" t="n">
        <v>45642</v>
      </c>
      <c r="D3248" s="4" t="s">
        <v>79</v>
      </c>
      <c r="E3248" s="4" t="n">
        <v>5212.33</v>
      </c>
      <c r="F3248" s="4" t="str">
        <f aca="false">INDEX(Data_Customers!$C$2:$C$602,MATCH(B3248,Data_Customers!$A$2:$A$602,0))</f>
        <v>Housebuilder</v>
      </c>
      <c r="G3248" s="4" t="str">
        <f aca="false">INDEX(Data_Customers!$B$2:$B$602,MATCH(B3248,Data_Customers!$A$2:$A$602,0))</f>
        <v>Jones Contractors</v>
      </c>
    </row>
    <row r="3249" customFormat="false" ht="15" hidden="false" customHeight="false" outlineLevel="0" collapsed="false">
      <c r="A3249" s="4" t="s">
        <v>4331</v>
      </c>
      <c r="B3249" s="4" t="s">
        <v>765</v>
      </c>
      <c r="C3249" s="9" t="n">
        <v>45402</v>
      </c>
      <c r="D3249" s="4" t="s">
        <v>79</v>
      </c>
      <c r="E3249" s="4" t="n">
        <v>3263.3</v>
      </c>
      <c r="F3249" s="4" t="str">
        <f aca="false">INDEX(Data_Customers!$C$2:$C$602,MATCH(B3249,Data_Customers!$A$2:$A$602,0))</f>
        <v>Housebuilder</v>
      </c>
      <c r="G3249" s="4" t="str">
        <f aca="false">INDEX(Data_Customers!$B$2:$B$602,MATCH(B3249,Data_Customers!$A$2:$A$602,0))</f>
        <v>Jones Contractors</v>
      </c>
    </row>
    <row r="3250" customFormat="false" ht="15" hidden="false" customHeight="false" outlineLevel="0" collapsed="false">
      <c r="A3250" s="4" t="s">
        <v>4332</v>
      </c>
      <c r="B3250" s="4" t="s">
        <v>765</v>
      </c>
      <c r="C3250" s="9" t="n">
        <v>45685</v>
      </c>
      <c r="D3250" s="4" t="s">
        <v>79</v>
      </c>
      <c r="E3250" s="4" t="n">
        <v>4115.04</v>
      </c>
      <c r="F3250" s="4" t="str">
        <f aca="false">INDEX(Data_Customers!$C$2:$C$602,MATCH(B3250,Data_Customers!$A$2:$A$602,0))</f>
        <v>Housebuilder</v>
      </c>
      <c r="G3250" s="4" t="str">
        <f aca="false">INDEX(Data_Customers!$B$2:$B$602,MATCH(B3250,Data_Customers!$A$2:$A$602,0))</f>
        <v>Jones Contractors</v>
      </c>
    </row>
    <row r="3251" customFormat="false" ht="15" hidden="false" customHeight="false" outlineLevel="0" collapsed="false">
      <c r="A3251" s="4" t="s">
        <v>4333</v>
      </c>
      <c r="B3251" s="4" t="s">
        <v>765</v>
      </c>
      <c r="C3251" s="9" t="n">
        <v>45307</v>
      </c>
      <c r="D3251" s="4" t="s">
        <v>79</v>
      </c>
      <c r="E3251" s="4" t="n">
        <v>2531.88</v>
      </c>
      <c r="F3251" s="4" t="str">
        <f aca="false">INDEX(Data_Customers!$C$2:$C$602,MATCH(B3251,Data_Customers!$A$2:$A$602,0))</f>
        <v>Housebuilder</v>
      </c>
      <c r="G3251" s="4" t="str">
        <f aca="false">INDEX(Data_Customers!$B$2:$B$602,MATCH(B3251,Data_Customers!$A$2:$A$602,0))</f>
        <v>Jones Contractors</v>
      </c>
    </row>
    <row r="3252" customFormat="false" ht="15" hidden="false" customHeight="false" outlineLevel="0" collapsed="false">
      <c r="A3252" s="4" t="s">
        <v>4334</v>
      </c>
      <c r="B3252" s="4" t="s">
        <v>765</v>
      </c>
      <c r="C3252" s="9" t="n">
        <v>45354</v>
      </c>
      <c r="D3252" s="4" t="s">
        <v>79</v>
      </c>
      <c r="E3252" s="4" t="n">
        <v>1466.74</v>
      </c>
      <c r="F3252" s="4" t="str">
        <f aca="false">INDEX(Data_Customers!$C$2:$C$602,MATCH(B3252,Data_Customers!$A$2:$A$602,0))</f>
        <v>Housebuilder</v>
      </c>
      <c r="G3252" s="4" t="str">
        <f aca="false">INDEX(Data_Customers!$B$2:$B$602,MATCH(B3252,Data_Customers!$A$2:$A$602,0))</f>
        <v>Jones Contractors</v>
      </c>
    </row>
    <row r="3253" customFormat="false" ht="15" hidden="false" customHeight="false" outlineLevel="0" collapsed="false">
      <c r="A3253" s="4" t="s">
        <v>4335</v>
      </c>
      <c r="B3253" s="4" t="s">
        <v>765</v>
      </c>
      <c r="C3253" s="9" t="n">
        <v>45927</v>
      </c>
      <c r="D3253" s="4" t="s">
        <v>79</v>
      </c>
      <c r="E3253" s="4" t="n">
        <v>3557.82</v>
      </c>
      <c r="F3253" s="4" t="str">
        <f aca="false">INDEX(Data_Customers!$C$2:$C$602,MATCH(B3253,Data_Customers!$A$2:$A$602,0))</f>
        <v>Housebuilder</v>
      </c>
      <c r="G3253" s="4" t="str">
        <f aca="false">INDEX(Data_Customers!$B$2:$B$602,MATCH(B3253,Data_Customers!$A$2:$A$602,0))</f>
        <v>Jones Contractors</v>
      </c>
    </row>
    <row r="3254" customFormat="false" ht="15" hidden="false" customHeight="false" outlineLevel="0" collapsed="false">
      <c r="A3254" s="4" t="s">
        <v>4336</v>
      </c>
      <c r="B3254" s="4" t="s">
        <v>765</v>
      </c>
      <c r="C3254" s="9" t="n">
        <v>46160</v>
      </c>
      <c r="D3254" s="4" t="s">
        <v>79</v>
      </c>
      <c r="E3254" s="4" t="n">
        <v>1793.7</v>
      </c>
      <c r="F3254" s="4" t="str">
        <f aca="false">INDEX(Data_Customers!$C$2:$C$602,MATCH(B3254,Data_Customers!$A$2:$A$602,0))</f>
        <v>Housebuilder</v>
      </c>
      <c r="G3254" s="4" t="str">
        <f aca="false">INDEX(Data_Customers!$B$2:$B$602,MATCH(B3254,Data_Customers!$A$2:$A$602,0))</f>
        <v>Jones Contractors</v>
      </c>
    </row>
    <row r="3255" customFormat="false" ht="15" hidden="false" customHeight="false" outlineLevel="0" collapsed="false">
      <c r="A3255" s="4" t="s">
        <v>4337</v>
      </c>
      <c r="B3255" s="4" t="s">
        <v>765</v>
      </c>
      <c r="C3255" s="9" t="n">
        <v>46121</v>
      </c>
      <c r="D3255" s="4" t="s">
        <v>79</v>
      </c>
      <c r="E3255" s="4" t="n">
        <v>1414.1</v>
      </c>
      <c r="F3255" s="4" t="str">
        <f aca="false">INDEX(Data_Customers!$C$2:$C$602,MATCH(B3255,Data_Customers!$A$2:$A$602,0))</f>
        <v>Housebuilder</v>
      </c>
      <c r="G3255" s="4" t="str">
        <f aca="false">INDEX(Data_Customers!$B$2:$B$602,MATCH(B3255,Data_Customers!$A$2:$A$602,0))</f>
        <v>Jones Contractors</v>
      </c>
    </row>
    <row r="3256" customFormat="false" ht="15" hidden="false" customHeight="false" outlineLevel="0" collapsed="false">
      <c r="A3256" s="4" t="s">
        <v>4338</v>
      </c>
      <c r="B3256" s="4" t="s">
        <v>766</v>
      </c>
      <c r="C3256" s="9" t="n">
        <v>46194</v>
      </c>
      <c r="D3256" s="4" t="s">
        <v>103</v>
      </c>
      <c r="E3256" s="4" t="n">
        <v>7688.91</v>
      </c>
      <c r="F3256" s="4" t="str">
        <f aca="false">INDEX(Data_Customers!$C$2:$C$602,MATCH(B3256,Data_Customers!$A$2:$A$602,0))</f>
        <v>Trade Account</v>
      </c>
      <c r="G3256" s="4" t="str">
        <f aca="false">INDEX(Data_Customers!$B$2:$B$602,MATCH(B3256,Data_Customers!$A$2:$A$602,0))</f>
        <v>Taylor Property Services</v>
      </c>
    </row>
    <row r="3257" customFormat="false" ht="15" hidden="false" customHeight="false" outlineLevel="0" collapsed="false">
      <c r="A3257" s="4" t="s">
        <v>4339</v>
      </c>
      <c r="B3257" s="4" t="s">
        <v>766</v>
      </c>
      <c r="C3257" s="9" t="n">
        <v>46141</v>
      </c>
      <c r="D3257" s="4" t="s">
        <v>103</v>
      </c>
      <c r="E3257" s="4" t="n">
        <v>761.07</v>
      </c>
      <c r="F3257" s="4" t="str">
        <f aca="false">INDEX(Data_Customers!$C$2:$C$602,MATCH(B3257,Data_Customers!$A$2:$A$602,0))</f>
        <v>Trade Account</v>
      </c>
      <c r="G3257" s="4" t="str">
        <f aca="false">INDEX(Data_Customers!$B$2:$B$602,MATCH(B3257,Data_Customers!$A$2:$A$602,0))</f>
        <v>Taylor Property Services</v>
      </c>
    </row>
    <row r="3258" customFormat="false" ht="15" hidden="false" customHeight="false" outlineLevel="0" collapsed="false">
      <c r="A3258" s="4" t="s">
        <v>4340</v>
      </c>
      <c r="B3258" s="4" t="s">
        <v>766</v>
      </c>
      <c r="C3258" s="9" t="n">
        <v>45767</v>
      </c>
      <c r="D3258" s="4" t="s">
        <v>103</v>
      </c>
      <c r="E3258" s="4" t="n">
        <v>5391.05</v>
      </c>
      <c r="F3258" s="4" t="str">
        <f aca="false">INDEX(Data_Customers!$C$2:$C$602,MATCH(B3258,Data_Customers!$A$2:$A$602,0))</f>
        <v>Trade Account</v>
      </c>
      <c r="G3258" s="4" t="str">
        <f aca="false">INDEX(Data_Customers!$B$2:$B$602,MATCH(B3258,Data_Customers!$A$2:$A$602,0))</f>
        <v>Taylor Property Services</v>
      </c>
    </row>
    <row r="3259" customFormat="false" ht="15" hidden="false" customHeight="false" outlineLevel="0" collapsed="false">
      <c r="A3259" s="4" t="s">
        <v>4341</v>
      </c>
      <c r="B3259" s="4" t="s">
        <v>766</v>
      </c>
      <c r="C3259" s="9" t="n">
        <v>45683</v>
      </c>
      <c r="D3259" s="4" t="s">
        <v>103</v>
      </c>
      <c r="E3259" s="4" t="n">
        <v>5765.2</v>
      </c>
      <c r="F3259" s="4" t="str">
        <f aca="false">INDEX(Data_Customers!$C$2:$C$602,MATCH(B3259,Data_Customers!$A$2:$A$602,0))</f>
        <v>Trade Account</v>
      </c>
      <c r="G3259" s="4" t="str">
        <f aca="false">INDEX(Data_Customers!$B$2:$B$602,MATCH(B3259,Data_Customers!$A$2:$A$602,0))</f>
        <v>Taylor Property Services</v>
      </c>
    </row>
    <row r="3260" customFormat="false" ht="15" hidden="false" customHeight="false" outlineLevel="0" collapsed="false">
      <c r="A3260" s="4" t="s">
        <v>4342</v>
      </c>
      <c r="B3260" s="4" t="s">
        <v>766</v>
      </c>
      <c r="C3260" s="9" t="n">
        <v>45512</v>
      </c>
      <c r="D3260" s="4" t="s">
        <v>103</v>
      </c>
      <c r="E3260" s="4" t="n">
        <v>690.24</v>
      </c>
      <c r="F3260" s="4" t="str">
        <f aca="false">INDEX(Data_Customers!$C$2:$C$602,MATCH(B3260,Data_Customers!$A$2:$A$602,0))</f>
        <v>Trade Account</v>
      </c>
      <c r="G3260" s="4" t="str">
        <f aca="false">INDEX(Data_Customers!$B$2:$B$602,MATCH(B3260,Data_Customers!$A$2:$A$602,0))</f>
        <v>Taylor Property Services</v>
      </c>
    </row>
    <row r="3261" customFormat="false" ht="15" hidden="false" customHeight="false" outlineLevel="0" collapsed="false">
      <c r="A3261" s="4" t="s">
        <v>4343</v>
      </c>
      <c r="B3261" s="4" t="s">
        <v>766</v>
      </c>
      <c r="C3261" s="9" t="n">
        <v>45892</v>
      </c>
      <c r="D3261" s="4" t="s">
        <v>103</v>
      </c>
      <c r="E3261" s="4" t="n">
        <v>5876.76</v>
      </c>
      <c r="F3261" s="4" t="str">
        <f aca="false">INDEX(Data_Customers!$C$2:$C$602,MATCH(B3261,Data_Customers!$A$2:$A$602,0))</f>
        <v>Trade Account</v>
      </c>
      <c r="G3261" s="4" t="str">
        <f aca="false">INDEX(Data_Customers!$B$2:$B$602,MATCH(B3261,Data_Customers!$A$2:$A$602,0))</f>
        <v>Taylor Property Services</v>
      </c>
    </row>
    <row r="3262" customFormat="false" ht="15" hidden="false" customHeight="false" outlineLevel="0" collapsed="false">
      <c r="A3262" s="4" t="s">
        <v>4344</v>
      </c>
      <c r="B3262" s="4" t="s">
        <v>766</v>
      </c>
      <c r="C3262" s="9" t="n">
        <v>46090</v>
      </c>
      <c r="D3262" s="4" t="s">
        <v>103</v>
      </c>
      <c r="E3262" s="4" t="n">
        <v>1623.58</v>
      </c>
      <c r="F3262" s="4" t="str">
        <f aca="false">INDEX(Data_Customers!$C$2:$C$602,MATCH(B3262,Data_Customers!$A$2:$A$602,0))</f>
        <v>Trade Account</v>
      </c>
      <c r="G3262" s="4" t="str">
        <f aca="false">INDEX(Data_Customers!$B$2:$B$602,MATCH(B3262,Data_Customers!$A$2:$A$602,0))</f>
        <v>Taylor Property Services</v>
      </c>
    </row>
    <row r="3263" customFormat="false" ht="15" hidden="false" customHeight="false" outlineLevel="0" collapsed="false">
      <c r="A3263" s="4" t="s">
        <v>4345</v>
      </c>
      <c r="B3263" s="4" t="s">
        <v>766</v>
      </c>
      <c r="C3263" s="9" t="n">
        <v>45979</v>
      </c>
      <c r="D3263" s="4" t="s">
        <v>103</v>
      </c>
      <c r="E3263" s="4" t="n">
        <v>10456.21</v>
      </c>
      <c r="F3263" s="4" t="str">
        <f aca="false">INDEX(Data_Customers!$C$2:$C$602,MATCH(B3263,Data_Customers!$A$2:$A$602,0))</f>
        <v>Trade Account</v>
      </c>
      <c r="G3263" s="4" t="str">
        <f aca="false">INDEX(Data_Customers!$B$2:$B$602,MATCH(B3263,Data_Customers!$A$2:$A$602,0))</f>
        <v>Taylor Property Services</v>
      </c>
    </row>
    <row r="3264" customFormat="false" ht="15" hidden="false" customHeight="false" outlineLevel="0" collapsed="false">
      <c r="A3264" s="4" t="s">
        <v>4346</v>
      </c>
      <c r="B3264" s="4" t="s">
        <v>766</v>
      </c>
      <c r="C3264" s="9" t="n">
        <v>45793</v>
      </c>
      <c r="D3264" s="4" t="s">
        <v>103</v>
      </c>
      <c r="E3264" s="4" t="n">
        <v>7810.08</v>
      </c>
      <c r="F3264" s="4" t="str">
        <f aca="false">INDEX(Data_Customers!$C$2:$C$602,MATCH(B3264,Data_Customers!$A$2:$A$602,0))</f>
        <v>Trade Account</v>
      </c>
      <c r="G3264" s="4" t="str">
        <f aca="false">INDEX(Data_Customers!$B$2:$B$602,MATCH(B3264,Data_Customers!$A$2:$A$602,0))</f>
        <v>Taylor Property Services</v>
      </c>
    </row>
    <row r="3265" customFormat="false" ht="15" hidden="false" customHeight="false" outlineLevel="0" collapsed="false">
      <c r="A3265" s="4" t="s">
        <v>4347</v>
      </c>
      <c r="B3265" s="4" t="s">
        <v>766</v>
      </c>
      <c r="C3265" s="9" t="n">
        <v>45732</v>
      </c>
      <c r="D3265" s="4" t="s">
        <v>103</v>
      </c>
      <c r="E3265" s="4" t="n">
        <v>454.85</v>
      </c>
      <c r="F3265" s="4" t="str">
        <f aca="false">INDEX(Data_Customers!$C$2:$C$602,MATCH(B3265,Data_Customers!$A$2:$A$602,0))</f>
        <v>Trade Account</v>
      </c>
      <c r="G3265" s="4" t="str">
        <f aca="false">INDEX(Data_Customers!$B$2:$B$602,MATCH(B3265,Data_Customers!$A$2:$A$602,0))</f>
        <v>Taylor Property Services</v>
      </c>
    </row>
    <row r="3266" customFormat="false" ht="15" hidden="false" customHeight="false" outlineLevel="0" collapsed="false">
      <c r="A3266" s="4" t="s">
        <v>4348</v>
      </c>
      <c r="B3266" s="4" t="s">
        <v>766</v>
      </c>
      <c r="C3266" s="9" t="n">
        <v>45480</v>
      </c>
      <c r="D3266" s="4" t="s">
        <v>103</v>
      </c>
      <c r="E3266" s="4" t="n">
        <v>3007.24</v>
      </c>
      <c r="F3266" s="4" t="str">
        <f aca="false">INDEX(Data_Customers!$C$2:$C$602,MATCH(B3266,Data_Customers!$A$2:$A$602,0))</f>
        <v>Trade Account</v>
      </c>
      <c r="G3266" s="4" t="str">
        <f aca="false">INDEX(Data_Customers!$B$2:$B$602,MATCH(B3266,Data_Customers!$A$2:$A$602,0))</f>
        <v>Taylor Property Services</v>
      </c>
    </row>
    <row r="3267" customFormat="false" ht="15" hidden="false" customHeight="false" outlineLevel="0" collapsed="false">
      <c r="A3267" s="4" t="s">
        <v>4349</v>
      </c>
      <c r="B3267" s="4" t="s">
        <v>766</v>
      </c>
      <c r="C3267" s="9" t="n">
        <v>45818</v>
      </c>
      <c r="D3267" s="4" t="s">
        <v>103</v>
      </c>
      <c r="E3267" s="4" t="n">
        <v>3730.09</v>
      </c>
      <c r="F3267" s="4" t="str">
        <f aca="false">INDEX(Data_Customers!$C$2:$C$602,MATCH(B3267,Data_Customers!$A$2:$A$602,0))</f>
        <v>Trade Account</v>
      </c>
      <c r="G3267" s="4" t="str">
        <f aca="false">INDEX(Data_Customers!$B$2:$B$602,MATCH(B3267,Data_Customers!$A$2:$A$602,0))</f>
        <v>Taylor Property Services</v>
      </c>
    </row>
    <row r="3268" customFormat="false" ht="15" hidden="false" customHeight="false" outlineLevel="0" collapsed="false">
      <c r="A3268" s="4" t="s">
        <v>4350</v>
      </c>
      <c r="B3268" s="4" t="s">
        <v>767</v>
      </c>
      <c r="C3268" s="9" t="n">
        <v>45468</v>
      </c>
      <c r="D3268" s="4" t="s">
        <v>110</v>
      </c>
      <c r="E3268" s="4" t="n">
        <v>1074.79</v>
      </c>
      <c r="F3268" s="4" t="str">
        <f aca="false">INDEX(Data_Customers!$C$2:$C$602,MATCH(B3268,Data_Customers!$A$2:$A$602,0))</f>
        <v>Retail</v>
      </c>
      <c r="G3268" s="4" t="str">
        <f aca="false">INDEX(Data_Customers!$B$2:$B$602,MATCH(B3268,Data_Customers!$A$2:$A$602,0))</f>
        <v>Megan Turner</v>
      </c>
    </row>
    <row r="3269" customFormat="false" ht="15" hidden="false" customHeight="false" outlineLevel="0" collapsed="false">
      <c r="A3269" s="4" t="s">
        <v>4351</v>
      </c>
      <c r="B3269" s="4" t="s">
        <v>770</v>
      </c>
      <c r="C3269" s="9" t="n">
        <v>46149</v>
      </c>
      <c r="D3269" s="4" t="s">
        <v>94</v>
      </c>
      <c r="E3269" s="4" t="n">
        <v>3690</v>
      </c>
      <c r="F3269" s="4" t="str">
        <f aca="false">INDEX(Data_Customers!$C$2:$C$602,MATCH(B3269,Data_Customers!$A$2:$A$602,0))</f>
        <v>Retail</v>
      </c>
      <c r="G3269" s="4" t="str">
        <f aca="false">INDEX(Data_Customers!$B$2:$B$602,MATCH(B3269,Data_Customers!$A$2:$A$602,0))</f>
        <v>James Baker</v>
      </c>
    </row>
    <row r="3270" customFormat="false" ht="15" hidden="false" customHeight="false" outlineLevel="0" collapsed="false">
      <c r="A3270" s="4" t="s">
        <v>4352</v>
      </c>
      <c r="B3270" s="4" t="s">
        <v>770</v>
      </c>
      <c r="C3270" s="9" t="n">
        <v>45594</v>
      </c>
      <c r="D3270" s="4" t="s">
        <v>94</v>
      </c>
      <c r="E3270" s="4" t="n">
        <v>4164.64</v>
      </c>
      <c r="F3270" s="4" t="str">
        <f aca="false">INDEX(Data_Customers!$C$2:$C$602,MATCH(B3270,Data_Customers!$A$2:$A$602,0))</f>
        <v>Retail</v>
      </c>
      <c r="G3270" s="4" t="str">
        <f aca="false">INDEX(Data_Customers!$B$2:$B$602,MATCH(B3270,Data_Customers!$A$2:$A$602,0))</f>
        <v>James Baker</v>
      </c>
    </row>
    <row r="3271" customFormat="false" ht="15" hidden="false" customHeight="false" outlineLevel="0" collapsed="false">
      <c r="A3271" s="4" t="s">
        <v>4353</v>
      </c>
      <c r="B3271" s="4" t="s">
        <v>770</v>
      </c>
      <c r="C3271" s="9" t="n">
        <v>45802</v>
      </c>
      <c r="D3271" s="4" t="s">
        <v>94</v>
      </c>
      <c r="E3271" s="4" t="n">
        <v>7513.98</v>
      </c>
      <c r="F3271" s="4" t="str">
        <f aca="false">INDEX(Data_Customers!$C$2:$C$602,MATCH(B3271,Data_Customers!$A$2:$A$602,0))</f>
        <v>Retail</v>
      </c>
      <c r="G3271" s="4" t="str">
        <f aca="false">INDEX(Data_Customers!$B$2:$B$602,MATCH(B3271,Data_Customers!$A$2:$A$602,0))</f>
        <v>James Baker</v>
      </c>
    </row>
    <row r="3272" customFormat="false" ht="15" hidden="false" customHeight="false" outlineLevel="0" collapsed="false">
      <c r="A3272" s="4" t="s">
        <v>4354</v>
      </c>
      <c r="B3272" s="4" t="s">
        <v>770</v>
      </c>
      <c r="C3272" s="9" t="n">
        <v>45360</v>
      </c>
      <c r="D3272" s="4" t="s">
        <v>94</v>
      </c>
      <c r="E3272" s="4" t="n">
        <v>3841.19</v>
      </c>
      <c r="F3272" s="4" t="str">
        <f aca="false">INDEX(Data_Customers!$C$2:$C$602,MATCH(B3272,Data_Customers!$A$2:$A$602,0))</f>
        <v>Retail</v>
      </c>
      <c r="G3272" s="4" t="str">
        <f aca="false">INDEX(Data_Customers!$B$2:$B$602,MATCH(B3272,Data_Customers!$A$2:$A$602,0))</f>
        <v>James Baker</v>
      </c>
    </row>
    <row r="3273" customFormat="false" ht="15" hidden="false" customHeight="false" outlineLevel="0" collapsed="false">
      <c r="A3273" s="4" t="s">
        <v>4355</v>
      </c>
      <c r="B3273" s="4" t="s">
        <v>770</v>
      </c>
      <c r="C3273" s="9" t="n">
        <v>45859</v>
      </c>
      <c r="D3273" s="4" t="s">
        <v>94</v>
      </c>
      <c r="E3273" s="4" t="n">
        <v>949.08</v>
      </c>
      <c r="F3273" s="4" t="str">
        <f aca="false">INDEX(Data_Customers!$C$2:$C$602,MATCH(B3273,Data_Customers!$A$2:$A$602,0))</f>
        <v>Retail</v>
      </c>
      <c r="G3273" s="4" t="str">
        <f aca="false">INDEX(Data_Customers!$B$2:$B$602,MATCH(B3273,Data_Customers!$A$2:$A$602,0))</f>
        <v>James Baker</v>
      </c>
    </row>
    <row r="3274" customFormat="false" ht="15" hidden="false" customHeight="false" outlineLevel="0" collapsed="false">
      <c r="A3274" s="4" t="s">
        <v>4356</v>
      </c>
      <c r="B3274" s="4" t="s">
        <v>770</v>
      </c>
      <c r="C3274" s="9" t="n">
        <v>45780</v>
      </c>
      <c r="D3274" s="4" t="s">
        <v>94</v>
      </c>
      <c r="E3274" s="4" t="n">
        <v>8310.84</v>
      </c>
      <c r="F3274" s="4" t="str">
        <f aca="false">INDEX(Data_Customers!$C$2:$C$602,MATCH(B3274,Data_Customers!$A$2:$A$602,0))</f>
        <v>Retail</v>
      </c>
      <c r="G3274" s="4" t="str">
        <f aca="false">INDEX(Data_Customers!$B$2:$B$602,MATCH(B3274,Data_Customers!$A$2:$A$602,0))</f>
        <v>James Baker</v>
      </c>
    </row>
    <row r="3275" customFormat="false" ht="15" hidden="false" customHeight="false" outlineLevel="0" collapsed="false">
      <c r="A3275" s="4" t="s">
        <v>4357</v>
      </c>
      <c r="B3275" s="4" t="s">
        <v>770</v>
      </c>
      <c r="C3275" s="9" t="n">
        <v>45362</v>
      </c>
      <c r="D3275" s="4" t="s">
        <v>94</v>
      </c>
      <c r="E3275" s="4" t="n">
        <v>1455.52</v>
      </c>
      <c r="F3275" s="4" t="str">
        <f aca="false">INDEX(Data_Customers!$C$2:$C$602,MATCH(B3275,Data_Customers!$A$2:$A$602,0))</f>
        <v>Retail</v>
      </c>
      <c r="G3275" s="4" t="str">
        <f aca="false">INDEX(Data_Customers!$B$2:$B$602,MATCH(B3275,Data_Customers!$A$2:$A$602,0))</f>
        <v>James Baker</v>
      </c>
    </row>
    <row r="3276" customFormat="false" ht="15" hidden="false" customHeight="false" outlineLevel="0" collapsed="false">
      <c r="A3276" s="4" t="s">
        <v>4358</v>
      </c>
      <c r="B3276" s="4" t="s">
        <v>770</v>
      </c>
      <c r="C3276" s="9" t="n">
        <v>45933</v>
      </c>
      <c r="D3276" s="4" t="s">
        <v>94</v>
      </c>
      <c r="E3276" s="4" t="n">
        <v>8131.96</v>
      </c>
      <c r="F3276" s="4" t="str">
        <f aca="false">INDEX(Data_Customers!$C$2:$C$602,MATCH(B3276,Data_Customers!$A$2:$A$602,0))</f>
        <v>Retail</v>
      </c>
      <c r="G3276" s="4" t="str">
        <f aca="false">INDEX(Data_Customers!$B$2:$B$602,MATCH(B3276,Data_Customers!$A$2:$A$602,0))</f>
        <v>James Baker</v>
      </c>
    </row>
    <row r="3277" customFormat="false" ht="15" hidden="false" customHeight="false" outlineLevel="0" collapsed="false">
      <c r="A3277" s="4" t="s">
        <v>4359</v>
      </c>
      <c r="B3277" s="4" t="s">
        <v>770</v>
      </c>
      <c r="C3277" s="9" t="n">
        <v>45430</v>
      </c>
      <c r="D3277" s="4" t="s">
        <v>94</v>
      </c>
      <c r="E3277" s="4" t="n">
        <v>2901.48</v>
      </c>
      <c r="F3277" s="4" t="str">
        <f aca="false">INDEX(Data_Customers!$C$2:$C$602,MATCH(B3277,Data_Customers!$A$2:$A$602,0))</f>
        <v>Retail</v>
      </c>
      <c r="G3277" s="4" t="str">
        <f aca="false">INDEX(Data_Customers!$B$2:$B$602,MATCH(B3277,Data_Customers!$A$2:$A$602,0))</f>
        <v>James Baker</v>
      </c>
    </row>
    <row r="3278" customFormat="false" ht="15" hidden="false" customHeight="false" outlineLevel="0" collapsed="false">
      <c r="A3278" s="4" t="s">
        <v>4360</v>
      </c>
      <c r="B3278" s="4" t="s">
        <v>770</v>
      </c>
      <c r="C3278" s="9" t="n">
        <v>45844</v>
      </c>
      <c r="D3278" s="4" t="s">
        <v>94</v>
      </c>
      <c r="E3278" s="4" t="n">
        <v>4304.2</v>
      </c>
      <c r="F3278" s="4" t="str">
        <f aca="false">INDEX(Data_Customers!$C$2:$C$602,MATCH(B3278,Data_Customers!$A$2:$A$602,0))</f>
        <v>Retail</v>
      </c>
      <c r="G3278" s="4" t="str">
        <f aca="false">INDEX(Data_Customers!$B$2:$B$602,MATCH(B3278,Data_Customers!$A$2:$A$602,0))</f>
        <v>James Baker</v>
      </c>
    </row>
    <row r="3279" customFormat="false" ht="15" hidden="false" customHeight="false" outlineLevel="0" collapsed="false">
      <c r="A3279" s="4" t="s">
        <v>4361</v>
      </c>
      <c r="B3279" s="4" t="s">
        <v>772</v>
      </c>
      <c r="C3279" s="9" t="n">
        <v>45377</v>
      </c>
      <c r="D3279" s="4" t="s">
        <v>103</v>
      </c>
      <c r="E3279" s="4" t="n">
        <v>126.15</v>
      </c>
      <c r="F3279" s="4" t="str">
        <f aca="false">INDEX(Data_Customers!$C$2:$C$602,MATCH(B3279,Data_Customers!$A$2:$A$602,0))</f>
        <v>Retail</v>
      </c>
      <c r="G3279" s="4" t="str">
        <f aca="false">INDEX(Data_Customers!$B$2:$B$602,MATCH(B3279,Data_Customers!$A$2:$A$602,0))</f>
        <v>Megan Clarke</v>
      </c>
    </row>
    <row r="3280" customFormat="false" ht="15" hidden="false" customHeight="false" outlineLevel="0" collapsed="false">
      <c r="A3280" s="4" t="s">
        <v>4362</v>
      </c>
      <c r="B3280" s="4" t="s">
        <v>772</v>
      </c>
      <c r="C3280" s="9" t="n">
        <v>45912</v>
      </c>
      <c r="D3280" s="4" t="s">
        <v>103</v>
      </c>
      <c r="E3280" s="4" t="n">
        <v>4838.54</v>
      </c>
      <c r="F3280" s="4" t="str">
        <f aca="false">INDEX(Data_Customers!$C$2:$C$602,MATCH(B3280,Data_Customers!$A$2:$A$602,0))</f>
        <v>Retail</v>
      </c>
      <c r="G3280" s="4" t="str">
        <f aca="false">INDEX(Data_Customers!$B$2:$B$602,MATCH(B3280,Data_Customers!$A$2:$A$602,0))</f>
        <v>Megan Clarke</v>
      </c>
    </row>
    <row r="3281" customFormat="false" ht="15" hidden="false" customHeight="false" outlineLevel="0" collapsed="false">
      <c r="A3281" s="4" t="s">
        <v>4363</v>
      </c>
      <c r="B3281" s="4" t="s">
        <v>774</v>
      </c>
      <c r="C3281" s="9" t="n">
        <v>46186</v>
      </c>
      <c r="D3281" s="4" t="s">
        <v>110</v>
      </c>
      <c r="E3281" s="4" t="n">
        <v>1335.46</v>
      </c>
      <c r="F3281" s="4" t="str">
        <f aca="false">INDEX(Data_Customers!$C$2:$C$602,MATCH(B3281,Data_Customers!$A$2:$A$602,0))</f>
        <v>Retail</v>
      </c>
      <c r="G3281" s="4" t="str">
        <f aca="false">INDEX(Data_Customers!$B$2:$B$602,MATCH(B3281,Data_Customers!$A$2:$A$602,0))</f>
        <v>Mohammed Cooper</v>
      </c>
    </row>
    <row r="3282" customFormat="false" ht="15" hidden="false" customHeight="false" outlineLevel="0" collapsed="false">
      <c r="A3282" s="4" t="s">
        <v>4364</v>
      </c>
      <c r="B3282" s="4" t="s">
        <v>774</v>
      </c>
      <c r="C3282" s="9" t="n">
        <v>45557</v>
      </c>
      <c r="D3282" s="4" t="s">
        <v>110</v>
      </c>
      <c r="E3282" s="4" t="n">
        <v>11879.55</v>
      </c>
      <c r="F3282" s="4" t="str">
        <f aca="false">INDEX(Data_Customers!$C$2:$C$602,MATCH(B3282,Data_Customers!$A$2:$A$602,0))</f>
        <v>Retail</v>
      </c>
      <c r="G3282" s="4" t="str">
        <f aca="false">INDEX(Data_Customers!$B$2:$B$602,MATCH(B3282,Data_Customers!$A$2:$A$602,0))</f>
        <v>Mohammed Cooper</v>
      </c>
    </row>
    <row r="3283" customFormat="false" ht="15" hidden="false" customHeight="false" outlineLevel="0" collapsed="false">
      <c r="A3283" s="4" t="s">
        <v>4365</v>
      </c>
      <c r="B3283" s="4" t="s">
        <v>774</v>
      </c>
      <c r="C3283" s="9" t="n">
        <v>45505</v>
      </c>
      <c r="D3283" s="4" t="s">
        <v>110</v>
      </c>
      <c r="E3283" s="4" t="n">
        <v>4306.59</v>
      </c>
      <c r="F3283" s="4" t="str">
        <f aca="false">INDEX(Data_Customers!$C$2:$C$602,MATCH(B3283,Data_Customers!$A$2:$A$602,0))</f>
        <v>Retail</v>
      </c>
      <c r="G3283" s="4" t="str">
        <f aca="false">INDEX(Data_Customers!$B$2:$B$602,MATCH(B3283,Data_Customers!$A$2:$A$602,0))</f>
        <v>Mohammed Cooper</v>
      </c>
    </row>
    <row r="3284" customFormat="false" ht="15" hidden="false" customHeight="false" outlineLevel="0" collapsed="false">
      <c r="A3284" s="4" t="s">
        <v>4366</v>
      </c>
      <c r="B3284" s="4" t="s">
        <v>774</v>
      </c>
      <c r="C3284" s="9" t="n">
        <v>45397</v>
      </c>
      <c r="D3284" s="4" t="s">
        <v>110</v>
      </c>
      <c r="E3284" s="4" t="n">
        <v>9899.69</v>
      </c>
      <c r="F3284" s="4" t="str">
        <f aca="false">INDEX(Data_Customers!$C$2:$C$602,MATCH(B3284,Data_Customers!$A$2:$A$602,0))</f>
        <v>Retail</v>
      </c>
      <c r="G3284" s="4" t="str">
        <f aca="false">INDEX(Data_Customers!$B$2:$B$602,MATCH(B3284,Data_Customers!$A$2:$A$602,0))</f>
        <v>Mohammed Cooper</v>
      </c>
    </row>
    <row r="3285" customFormat="false" ht="15" hidden="false" customHeight="false" outlineLevel="0" collapsed="false">
      <c r="A3285" s="4" t="s">
        <v>4367</v>
      </c>
      <c r="B3285" s="4" t="s">
        <v>774</v>
      </c>
      <c r="C3285" s="9" t="n">
        <v>45365</v>
      </c>
      <c r="D3285" s="4" t="s">
        <v>110</v>
      </c>
      <c r="E3285" s="4" t="n">
        <v>4810.77</v>
      </c>
      <c r="F3285" s="4" t="str">
        <f aca="false">INDEX(Data_Customers!$C$2:$C$602,MATCH(B3285,Data_Customers!$A$2:$A$602,0))</f>
        <v>Retail</v>
      </c>
      <c r="G3285" s="4" t="str">
        <f aca="false">INDEX(Data_Customers!$B$2:$B$602,MATCH(B3285,Data_Customers!$A$2:$A$602,0))</f>
        <v>Mohammed Cooper</v>
      </c>
    </row>
    <row r="3286" customFormat="false" ht="15" hidden="false" customHeight="false" outlineLevel="0" collapsed="false">
      <c r="A3286" s="4" t="s">
        <v>4368</v>
      </c>
      <c r="B3286" s="4" t="s">
        <v>776</v>
      </c>
      <c r="C3286" s="9" t="n">
        <v>45459</v>
      </c>
      <c r="D3286" s="4" t="s">
        <v>110</v>
      </c>
      <c r="E3286" s="4" t="n">
        <v>2932.74</v>
      </c>
      <c r="F3286" s="4" t="str">
        <f aca="false">INDEX(Data_Customers!$C$2:$C$602,MATCH(B3286,Data_Customers!$A$2:$A$602,0))</f>
        <v>Trade Account</v>
      </c>
      <c r="G3286" s="4" t="str">
        <f aca="false">INDEX(Data_Customers!$B$2:$B$602,MATCH(B3286,Data_Customers!$A$2:$A$602,0))</f>
        <v>Turner Building Services</v>
      </c>
    </row>
    <row r="3287" customFormat="false" ht="15" hidden="false" customHeight="false" outlineLevel="0" collapsed="false">
      <c r="A3287" s="4" t="s">
        <v>4369</v>
      </c>
      <c r="B3287" s="4" t="s">
        <v>776</v>
      </c>
      <c r="C3287" s="9" t="n">
        <v>46116</v>
      </c>
      <c r="D3287" s="4" t="s">
        <v>110</v>
      </c>
      <c r="E3287" s="4" t="n">
        <v>2525.32</v>
      </c>
      <c r="F3287" s="4" t="str">
        <f aca="false">INDEX(Data_Customers!$C$2:$C$602,MATCH(B3287,Data_Customers!$A$2:$A$602,0))</f>
        <v>Trade Account</v>
      </c>
      <c r="G3287" s="4" t="str">
        <f aca="false">INDEX(Data_Customers!$B$2:$B$602,MATCH(B3287,Data_Customers!$A$2:$A$602,0))</f>
        <v>Turner Building Services</v>
      </c>
    </row>
    <row r="3288" customFormat="false" ht="15" hidden="false" customHeight="false" outlineLevel="0" collapsed="false">
      <c r="A3288" s="4" t="s">
        <v>4370</v>
      </c>
      <c r="B3288" s="4" t="s">
        <v>776</v>
      </c>
      <c r="C3288" s="9" t="n">
        <v>45645</v>
      </c>
      <c r="D3288" s="4" t="s">
        <v>110</v>
      </c>
      <c r="E3288" s="4" t="n">
        <v>3727.92</v>
      </c>
      <c r="F3288" s="4" t="str">
        <f aca="false">INDEX(Data_Customers!$C$2:$C$602,MATCH(B3288,Data_Customers!$A$2:$A$602,0))</f>
        <v>Trade Account</v>
      </c>
      <c r="G3288" s="4" t="str">
        <f aca="false">INDEX(Data_Customers!$B$2:$B$602,MATCH(B3288,Data_Customers!$A$2:$A$602,0))</f>
        <v>Turner Building Services</v>
      </c>
    </row>
    <row r="3289" customFormat="false" ht="15" hidden="false" customHeight="false" outlineLevel="0" collapsed="false">
      <c r="A3289" s="4" t="s">
        <v>4371</v>
      </c>
      <c r="B3289" s="4" t="s">
        <v>776</v>
      </c>
      <c r="C3289" s="9" t="n">
        <v>46146</v>
      </c>
      <c r="D3289" s="4" t="s">
        <v>110</v>
      </c>
      <c r="E3289" s="4" t="n">
        <v>5712.33</v>
      </c>
      <c r="F3289" s="4" t="str">
        <f aca="false">INDEX(Data_Customers!$C$2:$C$602,MATCH(B3289,Data_Customers!$A$2:$A$602,0))</f>
        <v>Trade Account</v>
      </c>
      <c r="G3289" s="4" t="str">
        <f aca="false">INDEX(Data_Customers!$B$2:$B$602,MATCH(B3289,Data_Customers!$A$2:$A$602,0))</f>
        <v>Turner Building Services</v>
      </c>
    </row>
    <row r="3290" customFormat="false" ht="15" hidden="false" customHeight="false" outlineLevel="0" collapsed="false">
      <c r="A3290" s="4" t="s">
        <v>4372</v>
      </c>
      <c r="B3290" s="4" t="s">
        <v>776</v>
      </c>
      <c r="C3290" s="9" t="n">
        <v>45712</v>
      </c>
      <c r="D3290" s="4" t="s">
        <v>110</v>
      </c>
      <c r="E3290" s="4" t="n">
        <v>6476.26</v>
      </c>
      <c r="F3290" s="4" t="str">
        <f aca="false">INDEX(Data_Customers!$C$2:$C$602,MATCH(B3290,Data_Customers!$A$2:$A$602,0))</f>
        <v>Trade Account</v>
      </c>
      <c r="G3290" s="4" t="str">
        <f aca="false">INDEX(Data_Customers!$B$2:$B$602,MATCH(B3290,Data_Customers!$A$2:$A$602,0))</f>
        <v>Turner Building Services</v>
      </c>
    </row>
    <row r="3291" customFormat="false" ht="15" hidden="false" customHeight="false" outlineLevel="0" collapsed="false">
      <c r="A3291" s="4" t="s">
        <v>4373</v>
      </c>
      <c r="B3291" s="4" t="s">
        <v>776</v>
      </c>
      <c r="C3291" s="9" t="n">
        <v>45460</v>
      </c>
      <c r="D3291" s="4" t="s">
        <v>110</v>
      </c>
      <c r="E3291" s="4" t="n">
        <v>4333.6</v>
      </c>
      <c r="F3291" s="4" t="str">
        <f aca="false">INDEX(Data_Customers!$C$2:$C$602,MATCH(B3291,Data_Customers!$A$2:$A$602,0))</f>
        <v>Trade Account</v>
      </c>
      <c r="G3291" s="4" t="str">
        <f aca="false">INDEX(Data_Customers!$B$2:$B$602,MATCH(B3291,Data_Customers!$A$2:$A$602,0))</f>
        <v>Turner Building Services</v>
      </c>
    </row>
    <row r="3292" customFormat="false" ht="15" hidden="false" customHeight="false" outlineLevel="0" collapsed="false">
      <c r="A3292" s="4" t="s">
        <v>4374</v>
      </c>
      <c r="B3292" s="4" t="s">
        <v>776</v>
      </c>
      <c r="C3292" s="9" t="n">
        <v>45314</v>
      </c>
      <c r="D3292" s="4" t="s">
        <v>110</v>
      </c>
      <c r="E3292" s="4" t="n">
        <v>3086.18</v>
      </c>
      <c r="F3292" s="4" t="str">
        <f aca="false">INDEX(Data_Customers!$C$2:$C$602,MATCH(B3292,Data_Customers!$A$2:$A$602,0))</f>
        <v>Trade Account</v>
      </c>
      <c r="G3292" s="4" t="str">
        <f aca="false">INDEX(Data_Customers!$B$2:$B$602,MATCH(B3292,Data_Customers!$A$2:$A$602,0))</f>
        <v>Turner Building Services</v>
      </c>
    </row>
    <row r="3293" customFormat="false" ht="15" hidden="false" customHeight="false" outlineLevel="0" collapsed="false">
      <c r="A3293" s="4" t="s">
        <v>4375</v>
      </c>
      <c r="B3293" s="4" t="s">
        <v>776</v>
      </c>
      <c r="C3293" s="9" t="n">
        <v>45884</v>
      </c>
      <c r="D3293" s="4" t="s">
        <v>110</v>
      </c>
      <c r="E3293" s="4" t="n">
        <v>4710.26</v>
      </c>
      <c r="F3293" s="4" t="str">
        <f aca="false">INDEX(Data_Customers!$C$2:$C$602,MATCH(B3293,Data_Customers!$A$2:$A$602,0))</f>
        <v>Trade Account</v>
      </c>
      <c r="G3293" s="4" t="str">
        <f aca="false">INDEX(Data_Customers!$B$2:$B$602,MATCH(B3293,Data_Customers!$A$2:$A$602,0))</f>
        <v>Turner Building Services</v>
      </c>
    </row>
    <row r="3294" customFormat="false" ht="15" hidden="false" customHeight="false" outlineLevel="0" collapsed="false">
      <c r="A3294" s="4" t="s">
        <v>4376</v>
      </c>
      <c r="B3294" s="4" t="s">
        <v>776</v>
      </c>
      <c r="C3294" s="9" t="n">
        <v>45838</v>
      </c>
      <c r="D3294" s="4" t="s">
        <v>110</v>
      </c>
      <c r="E3294" s="4" t="n">
        <v>1547.54</v>
      </c>
      <c r="F3294" s="4" t="str">
        <f aca="false">INDEX(Data_Customers!$C$2:$C$602,MATCH(B3294,Data_Customers!$A$2:$A$602,0))</f>
        <v>Trade Account</v>
      </c>
      <c r="G3294" s="4" t="str">
        <f aca="false">INDEX(Data_Customers!$B$2:$B$602,MATCH(B3294,Data_Customers!$A$2:$A$602,0))</f>
        <v>Turner Building Services</v>
      </c>
    </row>
    <row r="3295" customFormat="false" ht="15" hidden="false" customHeight="false" outlineLevel="0" collapsed="false">
      <c r="A3295" s="4" t="s">
        <v>4377</v>
      </c>
      <c r="B3295" s="4" t="s">
        <v>776</v>
      </c>
      <c r="C3295" s="9" t="n">
        <v>46060</v>
      </c>
      <c r="D3295" s="4" t="s">
        <v>110</v>
      </c>
      <c r="E3295" s="4" t="n">
        <v>7518.38</v>
      </c>
      <c r="F3295" s="4" t="str">
        <f aca="false">INDEX(Data_Customers!$C$2:$C$602,MATCH(B3295,Data_Customers!$A$2:$A$602,0))</f>
        <v>Trade Account</v>
      </c>
      <c r="G3295" s="4" t="str">
        <f aca="false">INDEX(Data_Customers!$B$2:$B$602,MATCH(B3295,Data_Customers!$A$2:$A$602,0))</f>
        <v>Turner Building Services</v>
      </c>
    </row>
    <row r="3296" customFormat="false" ht="15" hidden="false" customHeight="false" outlineLevel="0" collapsed="false">
      <c r="A3296" s="4" t="s">
        <v>4378</v>
      </c>
      <c r="B3296" s="4" t="s">
        <v>776</v>
      </c>
      <c r="C3296" s="9" t="n">
        <v>46011</v>
      </c>
      <c r="D3296" s="4" t="s">
        <v>110</v>
      </c>
      <c r="E3296" s="4" t="n">
        <v>3085.65</v>
      </c>
      <c r="F3296" s="4" t="str">
        <f aca="false">INDEX(Data_Customers!$C$2:$C$602,MATCH(B3296,Data_Customers!$A$2:$A$602,0))</f>
        <v>Trade Account</v>
      </c>
      <c r="G3296" s="4" t="str">
        <f aca="false">INDEX(Data_Customers!$B$2:$B$602,MATCH(B3296,Data_Customers!$A$2:$A$602,0))</f>
        <v>Turner Building Services</v>
      </c>
    </row>
    <row r="3297" customFormat="false" ht="15" hidden="false" customHeight="false" outlineLevel="0" collapsed="false">
      <c r="A3297" s="4" t="s">
        <v>4379</v>
      </c>
      <c r="B3297" s="4" t="s">
        <v>776</v>
      </c>
      <c r="C3297" s="9" t="n">
        <v>45890</v>
      </c>
      <c r="D3297" s="4" t="s">
        <v>110</v>
      </c>
      <c r="E3297" s="4" t="n">
        <v>1953.16</v>
      </c>
      <c r="F3297" s="4" t="str">
        <f aca="false">INDEX(Data_Customers!$C$2:$C$602,MATCH(B3297,Data_Customers!$A$2:$A$602,0))</f>
        <v>Trade Account</v>
      </c>
      <c r="G3297" s="4" t="str">
        <f aca="false">INDEX(Data_Customers!$B$2:$B$602,MATCH(B3297,Data_Customers!$A$2:$A$602,0))</f>
        <v>Turner Building Services</v>
      </c>
    </row>
    <row r="3298" customFormat="false" ht="15" hidden="false" customHeight="false" outlineLevel="0" collapsed="false">
      <c r="A3298" s="4" t="s">
        <v>4380</v>
      </c>
      <c r="B3298" s="4" t="s">
        <v>776</v>
      </c>
      <c r="C3298" s="9" t="n">
        <v>45366</v>
      </c>
      <c r="D3298" s="4" t="s">
        <v>110</v>
      </c>
      <c r="E3298" s="4" t="n">
        <v>3074.4</v>
      </c>
      <c r="F3298" s="4" t="str">
        <f aca="false">INDEX(Data_Customers!$C$2:$C$602,MATCH(B3298,Data_Customers!$A$2:$A$602,0))</f>
        <v>Trade Account</v>
      </c>
      <c r="G3298" s="4" t="str">
        <f aca="false">INDEX(Data_Customers!$B$2:$B$602,MATCH(B3298,Data_Customers!$A$2:$A$602,0))</f>
        <v>Turner Building Services</v>
      </c>
    </row>
    <row r="3299" customFormat="false" ht="15" hidden="false" customHeight="false" outlineLevel="0" collapsed="false">
      <c r="A3299" s="4" t="s">
        <v>4381</v>
      </c>
      <c r="B3299" s="4" t="s">
        <v>776</v>
      </c>
      <c r="C3299" s="9" t="n">
        <v>46181</v>
      </c>
      <c r="D3299" s="4" t="s">
        <v>110</v>
      </c>
      <c r="E3299" s="4" t="n">
        <v>2844.5</v>
      </c>
      <c r="F3299" s="4" t="str">
        <f aca="false">INDEX(Data_Customers!$C$2:$C$602,MATCH(B3299,Data_Customers!$A$2:$A$602,0))</f>
        <v>Trade Account</v>
      </c>
      <c r="G3299" s="4" t="str">
        <f aca="false">INDEX(Data_Customers!$B$2:$B$602,MATCH(B3299,Data_Customers!$A$2:$A$602,0))</f>
        <v>Turner Building Services</v>
      </c>
    </row>
    <row r="3300" customFormat="false" ht="15" hidden="false" customHeight="false" outlineLevel="0" collapsed="false">
      <c r="A3300" s="4" t="s">
        <v>4382</v>
      </c>
      <c r="B3300" s="4" t="s">
        <v>776</v>
      </c>
      <c r="C3300" s="9" t="n">
        <v>45797</v>
      </c>
      <c r="D3300" s="4" t="s">
        <v>110</v>
      </c>
      <c r="E3300" s="4" t="n">
        <v>5237.24</v>
      </c>
      <c r="F3300" s="4" t="str">
        <f aca="false">INDEX(Data_Customers!$C$2:$C$602,MATCH(B3300,Data_Customers!$A$2:$A$602,0))</f>
        <v>Trade Account</v>
      </c>
      <c r="G3300" s="4" t="str">
        <f aca="false">INDEX(Data_Customers!$B$2:$B$602,MATCH(B3300,Data_Customers!$A$2:$A$602,0))</f>
        <v>Turner Building Services</v>
      </c>
    </row>
    <row r="3301" customFormat="false" ht="15" hidden="false" customHeight="false" outlineLevel="0" collapsed="false">
      <c r="A3301" s="4" t="s">
        <v>4383</v>
      </c>
      <c r="B3301" s="4" t="s">
        <v>776</v>
      </c>
      <c r="C3301" s="9" t="n">
        <v>46032</v>
      </c>
      <c r="D3301" s="4" t="s">
        <v>110</v>
      </c>
      <c r="E3301" s="4" t="n">
        <v>9832.51</v>
      </c>
      <c r="F3301" s="4" t="str">
        <f aca="false">INDEX(Data_Customers!$C$2:$C$602,MATCH(B3301,Data_Customers!$A$2:$A$602,0))</f>
        <v>Trade Account</v>
      </c>
      <c r="G3301" s="4" t="str">
        <f aca="false">INDEX(Data_Customers!$B$2:$B$602,MATCH(B3301,Data_Customers!$A$2:$A$602,0))</f>
        <v>Turner Building Services</v>
      </c>
    </row>
    <row r="3302" customFormat="false" ht="15" hidden="false" customHeight="false" outlineLevel="0" collapsed="false">
      <c r="A3302" s="4" t="s">
        <v>4384</v>
      </c>
      <c r="B3302" s="4" t="s">
        <v>776</v>
      </c>
      <c r="C3302" s="9" t="n">
        <v>45316</v>
      </c>
      <c r="D3302" s="4" t="s">
        <v>110</v>
      </c>
      <c r="E3302" s="4" t="n">
        <v>7166.51</v>
      </c>
      <c r="F3302" s="4" t="str">
        <f aca="false">INDEX(Data_Customers!$C$2:$C$602,MATCH(B3302,Data_Customers!$A$2:$A$602,0))</f>
        <v>Trade Account</v>
      </c>
      <c r="G3302" s="4" t="str">
        <f aca="false">INDEX(Data_Customers!$B$2:$B$602,MATCH(B3302,Data_Customers!$A$2:$A$602,0))</f>
        <v>Turner Building Services</v>
      </c>
    </row>
    <row r="3303" customFormat="false" ht="15" hidden="false" customHeight="false" outlineLevel="0" collapsed="false">
      <c r="A3303" s="4" t="s">
        <v>4385</v>
      </c>
      <c r="B3303" s="4" t="s">
        <v>776</v>
      </c>
      <c r="C3303" s="9" t="n">
        <v>45429</v>
      </c>
      <c r="D3303" s="4" t="s">
        <v>110</v>
      </c>
      <c r="E3303" s="4" t="n">
        <v>378.45</v>
      </c>
      <c r="F3303" s="4" t="str">
        <f aca="false">INDEX(Data_Customers!$C$2:$C$602,MATCH(B3303,Data_Customers!$A$2:$A$602,0))</f>
        <v>Trade Account</v>
      </c>
      <c r="G3303" s="4" t="str">
        <f aca="false">INDEX(Data_Customers!$B$2:$B$602,MATCH(B3303,Data_Customers!$A$2:$A$602,0))</f>
        <v>Turner Building Services</v>
      </c>
    </row>
    <row r="3304" customFormat="false" ht="15" hidden="false" customHeight="false" outlineLevel="0" collapsed="false">
      <c r="A3304" s="4" t="s">
        <v>4386</v>
      </c>
      <c r="B3304" s="4" t="s">
        <v>776</v>
      </c>
      <c r="C3304" s="9" t="n">
        <v>45860</v>
      </c>
      <c r="D3304" s="4" t="s">
        <v>110</v>
      </c>
      <c r="E3304" s="4" t="n">
        <v>3444.16</v>
      </c>
      <c r="F3304" s="4" t="str">
        <f aca="false">INDEX(Data_Customers!$C$2:$C$602,MATCH(B3304,Data_Customers!$A$2:$A$602,0))</f>
        <v>Trade Account</v>
      </c>
      <c r="G3304" s="4" t="str">
        <f aca="false">INDEX(Data_Customers!$B$2:$B$602,MATCH(B3304,Data_Customers!$A$2:$A$602,0))</f>
        <v>Turner Building Services</v>
      </c>
    </row>
    <row r="3305" customFormat="false" ht="15" hidden="false" customHeight="false" outlineLevel="0" collapsed="false">
      <c r="A3305" s="4" t="s">
        <v>4387</v>
      </c>
      <c r="B3305" s="4" t="s">
        <v>776</v>
      </c>
      <c r="C3305" s="9" t="n">
        <v>45952</v>
      </c>
      <c r="D3305" s="4" t="s">
        <v>110</v>
      </c>
      <c r="E3305" s="4" t="n">
        <v>4137.25</v>
      </c>
      <c r="F3305" s="4" t="str">
        <f aca="false">INDEX(Data_Customers!$C$2:$C$602,MATCH(B3305,Data_Customers!$A$2:$A$602,0))</f>
        <v>Trade Account</v>
      </c>
      <c r="G3305" s="4" t="str">
        <f aca="false">INDEX(Data_Customers!$B$2:$B$602,MATCH(B3305,Data_Customers!$A$2:$A$602,0))</f>
        <v>Turner Building Services</v>
      </c>
    </row>
    <row r="3306" customFormat="false" ht="15" hidden="false" customHeight="false" outlineLevel="0" collapsed="false">
      <c r="A3306" s="4" t="s">
        <v>4388</v>
      </c>
      <c r="B3306" s="4" t="s">
        <v>776</v>
      </c>
      <c r="C3306" s="9" t="n">
        <v>45616</v>
      </c>
      <c r="D3306" s="4" t="s">
        <v>110</v>
      </c>
      <c r="E3306" s="4" t="n">
        <v>1347.19</v>
      </c>
      <c r="F3306" s="4" t="str">
        <f aca="false">INDEX(Data_Customers!$C$2:$C$602,MATCH(B3306,Data_Customers!$A$2:$A$602,0))</f>
        <v>Trade Account</v>
      </c>
      <c r="G3306" s="4" t="str">
        <f aca="false">INDEX(Data_Customers!$B$2:$B$602,MATCH(B3306,Data_Customers!$A$2:$A$602,0))</f>
        <v>Turner Building Services</v>
      </c>
    </row>
    <row r="3307" customFormat="false" ht="15" hidden="false" customHeight="false" outlineLevel="0" collapsed="false">
      <c r="A3307" s="4" t="s">
        <v>4389</v>
      </c>
      <c r="B3307" s="4" t="s">
        <v>776</v>
      </c>
      <c r="C3307" s="9" t="n">
        <v>45791</v>
      </c>
      <c r="D3307" s="4" t="s">
        <v>110</v>
      </c>
      <c r="E3307" s="4" t="n">
        <v>6774.28</v>
      </c>
      <c r="F3307" s="4" t="str">
        <f aca="false">INDEX(Data_Customers!$C$2:$C$602,MATCH(B3307,Data_Customers!$A$2:$A$602,0))</f>
        <v>Trade Account</v>
      </c>
      <c r="G3307" s="4" t="str">
        <f aca="false">INDEX(Data_Customers!$B$2:$B$602,MATCH(B3307,Data_Customers!$A$2:$A$602,0))</f>
        <v>Turner Building Services</v>
      </c>
    </row>
    <row r="3308" customFormat="false" ht="15" hidden="false" customHeight="false" outlineLevel="0" collapsed="false">
      <c r="A3308" s="4" t="s">
        <v>4390</v>
      </c>
      <c r="B3308" s="4" t="s">
        <v>776</v>
      </c>
      <c r="C3308" s="9" t="n">
        <v>45979</v>
      </c>
      <c r="D3308" s="4" t="s">
        <v>110</v>
      </c>
      <c r="E3308" s="4" t="n">
        <v>6851.1</v>
      </c>
      <c r="F3308" s="4" t="str">
        <f aca="false">INDEX(Data_Customers!$C$2:$C$602,MATCH(B3308,Data_Customers!$A$2:$A$602,0))</f>
        <v>Trade Account</v>
      </c>
      <c r="G3308" s="4" t="str">
        <f aca="false">INDEX(Data_Customers!$B$2:$B$602,MATCH(B3308,Data_Customers!$A$2:$A$602,0))</f>
        <v>Turner Building Services</v>
      </c>
    </row>
    <row r="3309" customFormat="false" ht="15" hidden="false" customHeight="false" outlineLevel="0" collapsed="false">
      <c r="A3309" s="4" t="s">
        <v>4391</v>
      </c>
      <c r="B3309" s="4" t="s">
        <v>777</v>
      </c>
      <c r="C3309" s="9" t="n">
        <v>45319</v>
      </c>
      <c r="D3309" s="4" t="s">
        <v>85</v>
      </c>
      <c r="E3309" s="4" t="n">
        <v>3927.85</v>
      </c>
      <c r="F3309" s="4" t="str">
        <f aca="false">INDEX(Data_Customers!$C$2:$C$602,MATCH(B3309,Data_Customers!$A$2:$A$602,0))</f>
        <v>Contractor</v>
      </c>
      <c r="G3309" s="4" t="str">
        <f aca="false">INDEX(Data_Customers!$B$2:$B$602,MATCH(B3309,Data_Customers!$A$2:$A$602,0))</f>
        <v>Turner Property Services</v>
      </c>
    </row>
    <row r="3310" customFormat="false" ht="15" hidden="false" customHeight="false" outlineLevel="0" collapsed="false">
      <c r="A3310" s="4" t="s">
        <v>4392</v>
      </c>
      <c r="B3310" s="4" t="s">
        <v>777</v>
      </c>
      <c r="C3310" s="9" t="n">
        <v>45591</v>
      </c>
      <c r="D3310" s="4" t="s">
        <v>85</v>
      </c>
      <c r="E3310" s="4" t="n">
        <v>4824.78</v>
      </c>
      <c r="F3310" s="4" t="str">
        <f aca="false">INDEX(Data_Customers!$C$2:$C$602,MATCH(B3310,Data_Customers!$A$2:$A$602,0))</f>
        <v>Contractor</v>
      </c>
      <c r="G3310" s="4" t="str">
        <f aca="false">INDEX(Data_Customers!$B$2:$B$602,MATCH(B3310,Data_Customers!$A$2:$A$602,0))</f>
        <v>Turner Property Services</v>
      </c>
    </row>
    <row r="3311" customFormat="false" ht="15" hidden="false" customHeight="false" outlineLevel="0" collapsed="false">
      <c r="A3311" s="4" t="s">
        <v>4393</v>
      </c>
      <c r="B3311" s="4" t="s">
        <v>777</v>
      </c>
      <c r="C3311" s="9" t="n">
        <v>45725</v>
      </c>
      <c r="D3311" s="4" t="s">
        <v>85</v>
      </c>
      <c r="E3311" s="4" t="n">
        <v>8794.01</v>
      </c>
      <c r="F3311" s="4" t="str">
        <f aca="false">INDEX(Data_Customers!$C$2:$C$602,MATCH(B3311,Data_Customers!$A$2:$A$602,0))</f>
        <v>Contractor</v>
      </c>
      <c r="G3311" s="4" t="str">
        <f aca="false">INDEX(Data_Customers!$B$2:$B$602,MATCH(B3311,Data_Customers!$A$2:$A$602,0))</f>
        <v>Turner Property Services</v>
      </c>
    </row>
    <row r="3312" customFormat="false" ht="15" hidden="false" customHeight="false" outlineLevel="0" collapsed="false">
      <c r="A3312" s="4" t="s">
        <v>4394</v>
      </c>
      <c r="B3312" s="4" t="s">
        <v>777</v>
      </c>
      <c r="C3312" s="9" t="n">
        <v>45707</v>
      </c>
      <c r="D3312" s="4" t="s">
        <v>85</v>
      </c>
      <c r="E3312" s="4" t="n">
        <v>4946.32</v>
      </c>
      <c r="F3312" s="4" t="str">
        <f aca="false">INDEX(Data_Customers!$C$2:$C$602,MATCH(B3312,Data_Customers!$A$2:$A$602,0))</f>
        <v>Contractor</v>
      </c>
      <c r="G3312" s="4" t="str">
        <f aca="false">INDEX(Data_Customers!$B$2:$B$602,MATCH(B3312,Data_Customers!$A$2:$A$602,0))</f>
        <v>Turner Property Services</v>
      </c>
    </row>
    <row r="3313" customFormat="false" ht="15" hidden="false" customHeight="false" outlineLevel="0" collapsed="false">
      <c r="A3313" s="4" t="s">
        <v>4395</v>
      </c>
      <c r="B3313" s="4" t="s">
        <v>777</v>
      </c>
      <c r="C3313" s="9" t="n">
        <v>45947</v>
      </c>
      <c r="D3313" s="4" t="s">
        <v>85</v>
      </c>
      <c r="E3313" s="4" t="n">
        <v>4978.29</v>
      </c>
      <c r="F3313" s="4" t="str">
        <f aca="false">INDEX(Data_Customers!$C$2:$C$602,MATCH(B3313,Data_Customers!$A$2:$A$602,0))</f>
        <v>Contractor</v>
      </c>
      <c r="G3313" s="4" t="str">
        <f aca="false">INDEX(Data_Customers!$B$2:$B$602,MATCH(B3313,Data_Customers!$A$2:$A$602,0))</f>
        <v>Turner Property Services</v>
      </c>
    </row>
    <row r="3314" customFormat="false" ht="15" hidden="false" customHeight="false" outlineLevel="0" collapsed="false">
      <c r="A3314" s="4" t="s">
        <v>4396</v>
      </c>
      <c r="B3314" s="4" t="s">
        <v>777</v>
      </c>
      <c r="C3314" s="9" t="n">
        <v>45316</v>
      </c>
      <c r="D3314" s="4" t="s">
        <v>85</v>
      </c>
      <c r="E3314" s="4" t="n">
        <v>4589.07</v>
      </c>
      <c r="F3314" s="4" t="str">
        <f aca="false">INDEX(Data_Customers!$C$2:$C$602,MATCH(B3314,Data_Customers!$A$2:$A$602,0))</f>
        <v>Contractor</v>
      </c>
      <c r="G3314" s="4" t="str">
        <f aca="false">INDEX(Data_Customers!$B$2:$B$602,MATCH(B3314,Data_Customers!$A$2:$A$602,0))</f>
        <v>Turner Property Services</v>
      </c>
    </row>
    <row r="3315" customFormat="false" ht="15" hidden="false" customHeight="false" outlineLevel="0" collapsed="false">
      <c r="A3315" s="4" t="s">
        <v>4397</v>
      </c>
      <c r="B3315" s="4" t="s">
        <v>777</v>
      </c>
      <c r="C3315" s="9" t="n">
        <v>45928</v>
      </c>
      <c r="D3315" s="4" t="s">
        <v>85</v>
      </c>
      <c r="E3315" s="4" t="n">
        <v>4931.33</v>
      </c>
      <c r="F3315" s="4" t="str">
        <f aca="false">INDEX(Data_Customers!$C$2:$C$602,MATCH(B3315,Data_Customers!$A$2:$A$602,0))</f>
        <v>Contractor</v>
      </c>
      <c r="G3315" s="4" t="str">
        <f aca="false">INDEX(Data_Customers!$B$2:$B$602,MATCH(B3315,Data_Customers!$A$2:$A$602,0))</f>
        <v>Turner Property Services</v>
      </c>
    </row>
    <row r="3316" customFormat="false" ht="15" hidden="false" customHeight="false" outlineLevel="0" collapsed="false">
      <c r="A3316" s="4" t="s">
        <v>4398</v>
      </c>
      <c r="B3316" s="4" t="s">
        <v>778</v>
      </c>
      <c r="C3316" s="9" t="n">
        <v>45590</v>
      </c>
      <c r="D3316" s="4" t="s">
        <v>94</v>
      </c>
      <c r="E3316" s="4" t="n">
        <v>4607.07</v>
      </c>
      <c r="F3316" s="4" t="str">
        <f aca="false">INDEX(Data_Customers!$C$2:$C$602,MATCH(B3316,Data_Customers!$A$2:$A$602,0))</f>
        <v>Retail</v>
      </c>
      <c r="G3316" s="4" t="str">
        <f aca="false">INDEX(Data_Customers!$B$2:$B$602,MATCH(B3316,Data_Customers!$A$2:$A$602,0))</f>
        <v>Laura Patel</v>
      </c>
    </row>
    <row r="3317" customFormat="false" ht="15" hidden="false" customHeight="false" outlineLevel="0" collapsed="false">
      <c r="A3317" s="4" t="s">
        <v>4399</v>
      </c>
      <c r="B3317" s="4" t="s">
        <v>778</v>
      </c>
      <c r="C3317" s="9" t="n">
        <v>45513</v>
      </c>
      <c r="D3317" s="4" t="s">
        <v>94</v>
      </c>
      <c r="E3317" s="4" t="n">
        <v>4789.36</v>
      </c>
      <c r="F3317" s="4" t="str">
        <f aca="false">INDEX(Data_Customers!$C$2:$C$602,MATCH(B3317,Data_Customers!$A$2:$A$602,0))</f>
        <v>Retail</v>
      </c>
      <c r="G3317" s="4" t="str">
        <f aca="false">INDEX(Data_Customers!$B$2:$B$602,MATCH(B3317,Data_Customers!$A$2:$A$602,0))</f>
        <v>Laura Patel</v>
      </c>
    </row>
    <row r="3318" customFormat="false" ht="15" hidden="false" customHeight="false" outlineLevel="0" collapsed="false">
      <c r="A3318" s="4" t="s">
        <v>4400</v>
      </c>
      <c r="B3318" s="4" t="s">
        <v>778</v>
      </c>
      <c r="C3318" s="9" t="n">
        <v>45580</v>
      </c>
      <c r="D3318" s="4" t="s">
        <v>94</v>
      </c>
      <c r="E3318" s="4" t="n">
        <v>950.32</v>
      </c>
      <c r="F3318" s="4" t="str">
        <f aca="false">INDEX(Data_Customers!$C$2:$C$602,MATCH(B3318,Data_Customers!$A$2:$A$602,0))</f>
        <v>Retail</v>
      </c>
      <c r="G3318" s="4" t="str">
        <f aca="false">INDEX(Data_Customers!$B$2:$B$602,MATCH(B3318,Data_Customers!$A$2:$A$602,0))</f>
        <v>Laura Patel</v>
      </c>
    </row>
    <row r="3319" customFormat="false" ht="15" hidden="false" customHeight="false" outlineLevel="0" collapsed="false">
      <c r="A3319" s="4" t="s">
        <v>4401</v>
      </c>
      <c r="B3319" s="4" t="s">
        <v>778</v>
      </c>
      <c r="C3319" s="9" t="n">
        <v>45357</v>
      </c>
      <c r="D3319" s="4" t="s">
        <v>94</v>
      </c>
      <c r="E3319" s="4" t="n">
        <v>2771.96</v>
      </c>
      <c r="F3319" s="4" t="str">
        <f aca="false">INDEX(Data_Customers!$C$2:$C$602,MATCH(B3319,Data_Customers!$A$2:$A$602,0))</f>
        <v>Retail</v>
      </c>
      <c r="G3319" s="4" t="str">
        <f aca="false">INDEX(Data_Customers!$B$2:$B$602,MATCH(B3319,Data_Customers!$A$2:$A$602,0))</f>
        <v>Laura Patel</v>
      </c>
    </row>
    <row r="3320" customFormat="false" ht="15" hidden="false" customHeight="false" outlineLevel="0" collapsed="false">
      <c r="A3320" s="4" t="s">
        <v>4402</v>
      </c>
      <c r="B3320" s="4" t="s">
        <v>778</v>
      </c>
      <c r="C3320" s="9" t="n">
        <v>46145</v>
      </c>
      <c r="D3320" s="4" t="s">
        <v>94</v>
      </c>
      <c r="E3320" s="4" t="n">
        <v>5420.25</v>
      </c>
      <c r="F3320" s="4" t="str">
        <f aca="false">INDEX(Data_Customers!$C$2:$C$602,MATCH(B3320,Data_Customers!$A$2:$A$602,0))</f>
        <v>Retail</v>
      </c>
      <c r="G3320" s="4" t="str">
        <f aca="false">INDEX(Data_Customers!$B$2:$B$602,MATCH(B3320,Data_Customers!$A$2:$A$602,0))</f>
        <v>Laura Patel</v>
      </c>
    </row>
    <row r="3321" customFormat="false" ht="15" hidden="false" customHeight="false" outlineLevel="0" collapsed="false">
      <c r="A3321" s="4" t="s">
        <v>4403</v>
      </c>
      <c r="B3321" s="4" t="s">
        <v>778</v>
      </c>
      <c r="C3321" s="9" t="n">
        <v>45953</v>
      </c>
      <c r="D3321" s="4" t="s">
        <v>94</v>
      </c>
      <c r="E3321" s="4" t="n">
        <v>3134.13</v>
      </c>
      <c r="F3321" s="4" t="str">
        <f aca="false">INDEX(Data_Customers!$C$2:$C$602,MATCH(B3321,Data_Customers!$A$2:$A$602,0))</f>
        <v>Retail</v>
      </c>
      <c r="G3321" s="4" t="str">
        <f aca="false">INDEX(Data_Customers!$B$2:$B$602,MATCH(B3321,Data_Customers!$A$2:$A$602,0))</f>
        <v>Laura Patel</v>
      </c>
    </row>
    <row r="3322" customFormat="false" ht="15" hidden="false" customHeight="false" outlineLevel="0" collapsed="false">
      <c r="A3322" s="4" t="s">
        <v>4404</v>
      </c>
      <c r="B3322" s="4" t="s">
        <v>778</v>
      </c>
      <c r="C3322" s="9" t="n">
        <v>45652</v>
      </c>
      <c r="D3322" s="4" t="s">
        <v>94</v>
      </c>
      <c r="E3322" s="4" t="n">
        <v>10266.25</v>
      </c>
      <c r="F3322" s="4" t="str">
        <f aca="false">INDEX(Data_Customers!$C$2:$C$602,MATCH(B3322,Data_Customers!$A$2:$A$602,0))</f>
        <v>Retail</v>
      </c>
      <c r="G3322" s="4" t="str">
        <f aca="false">INDEX(Data_Customers!$B$2:$B$602,MATCH(B3322,Data_Customers!$A$2:$A$602,0))</f>
        <v>Laura Patel</v>
      </c>
    </row>
    <row r="3323" customFormat="false" ht="15" hidden="false" customHeight="false" outlineLevel="0" collapsed="false">
      <c r="A3323" s="4" t="s">
        <v>4405</v>
      </c>
      <c r="B3323" s="4" t="s">
        <v>778</v>
      </c>
      <c r="C3323" s="9" t="n">
        <v>45580</v>
      </c>
      <c r="D3323" s="4" t="s">
        <v>94</v>
      </c>
      <c r="E3323" s="4" t="n">
        <v>3499.47</v>
      </c>
      <c r="F3323" s="4" t="str">
        <f aca="false">INDEX(Data_Customers!$C$2:$C$602,MATCH(B3323,Data_Customers!$A$2:$A$602,0))</f>
        <v>Retail</v>
      </c>
      <c r="G3323" s="4" t="str">
        <f aca="false">INDEX(Data_Customers!$B$2:$B$602,MATCH(B3323,Data_Customers!$A$2:$A$602,0))</f>
        <v>Laura Patel</v>
      </c>
    </row>
    <row r="3324" customFormat="false" ht="15" hidden="false" customHeight="false" outlineLevel="0" collapsed="false">
      <c r="A3324" s="4" t="s">
        <v>4406</v>
      </c>
      <c r="B3324" s="4" t="s">
        <v>778</v>
      </c>
      <c r="C3324" s="9" t="n">
        <v>45914</v>
      </c>
      <c r="D3324" s="4" t="s">
        <v>94</v>
      </c>
      <c r="E3324" s="4" t="n">
        <v>1196.4</v>
      </c>
      <c r="F3324" s="4" t="str">
        <f aca="false">INDEX(Data_Customers!$C$2:$C$602,MATCH(B3324,Data_Customers!$A$2:$A$602,0))</f>
        <v>Retail</v>
      </c>
      <c r="G3324" s="4" t="str">
        <f aca="false">INDEX(Data_Customers!$B$2:$B$602,MATCH(B3324,Data_Customers!$A$2:$A$602,0))</f>
        <v>Laura Patel</v>
      </c>
    </row>
    <row r="3325" customFormat="false" ht="15" hidden="false" customHeight="false" outlineLevel="0" collapsed="false">
      <c r="A3325" s="4" t="s">
        <v>4407</v>
      </c>
      <c r="B3325" s="4" t="s">
        <v>778</v>
      </c>
      <c r="C3325" s="9" t="n">
        <v>46101</v>
      </c>
      <c r="D3325" s="4" t="s">
        <v>94</v>
      </c>
      <c r="E3325" s="4" t="n">
        <v>1819.4</v>
      </c>
      <c r="F3325" s="4" t="str">
        <f aca="false">INDEX(Data_Customers!$C$2:$C$602,MATCH(B3325,Data_Customers!$A$2:$A$602,0))</f>
        <v>Retail</v>
      </c>
      <c r="G3325" s="4" t="str">
        <f aca="false">INDEX(Data_Customers!$B$2:$B$602,MATCH(B3325,Data_Customers!$A$2:$A$602,0))</f>
        <v>Laura Patel</v>
      </c>
    </row>
    <row r="3326" customFormat="false" ht="15" hidden="false" customHeight="false" outlineLevel="0" collapsed="false">
      <c r="A3326" s="4" t="s">
        <v>4408</v>
      </c>
      <c r="B3326" s="4" t="s">
        <v>778</v>
      </c>
      <c r="C3326" s="9" t="n">
        <v>45831</v>
      </c>
      <c r="D3326" s="4" t="s">
        <v>94</v>
      </c>
      <c r="E3326" s="4" t="n">
        <v>6850.7</v>
      </c>
      <c r="F3326" s="4" t="str">
        <f aca="false">INDEX(Data_Customers!$C$2:$C$602,MATCH(B3326,Data_Customers!$A$2:$A$602,0))</f>
        <v>Retail</v>
      </c>
      <c r="G3326" s="4" t="str">
        <f aca="false">INDEX(Data_Customers!$B$2:$B$602,MATCH(B3326,Data_Customers!$A$2:$A$602,0))</f>
        <v>Laura Patel</v>
      </c>
    </row>
    <row r="3327" customFormat="false" ht="15" hidden="false" customHeight="false" outlineLevel="0" collapsed="false">
      <c r="A3327" s="4" t="s">
        <v>4409</v>
      </c>
      <c r="B3327" s="4" t="s">
        <v>778</v>
      </c>
      <c r="C3327" s="9" t="n">
        <v>45690</v>
      </c>
      <c r="D3327" s="4" t="s">
        <v>94</v>
      </c>
      <c r="E3327" s="4" t="n">
        <v>7389.64</v>
      </c>
      <c r="F3327" s="4" t="str">
        <f aca="false">INDEX(Data_Customers!$C$2:$C$602,MATCH(B3327,Data_Customers!$A$2:$A$602,0))</f>
        <v>Retail</v>
      </c>
      <c r="G3327" s="4" t="str">
        <f aca="false">INDEX(Data_Customers!$B$2:$B$602,MATCH(B3327,Data_Customers!$A$2:$A$602,0))</f>
        <v>Laura Patel</v>
      </c>
    </row>
    <row r="3328" customFormat="false" ht="15" hidden="false" customHeight="false" outlineLevel="0" collapsed="false">
      <c r="A3328" s="4" t="s">
        <v>4410</v>
      </c>
      <c r="B3328" s="4" t="s">
        <v>778</v>
      </c>
      <c r="C3328" s="9" t="n">
        <v>46138</v>
      </c>
      <c r="D3328" s="4" t="s">
        <v>94</v>
      </c>
      <c r="E3328" s="4" t="n">
        <v>7826.07</v>
      </c>
      <c r="F3328" s="4" t="str">
        <f aca="false">INDEX(Data_Customers!$C$2:$C$602,MATCH(B3328,Data_Customers!$A$2:$A$602,0))</f>
        <v>Retail</v>
      </c>
      <c r="G3328" s="4" t="str">
        <f aca="false">INDEX(Data_Customers!$B$2:$B$602,MATCH(B3328,Data_Customers!$A$2:$A$602,0))</f>
        <v>Laura Patel</v>
      </c>
    </row>
    <row r="3329" customFormat="false" ht="15" hidden="false" customHeight="false" outlineLevel="0" collapsed="false">
      <c r="A3329" s="4" t="s">
        <v>4411</v>
      </c>
      <c r="B3329" s="4" t="s">
        <v>778</v>
      </c>
      <c r="C3329" s="9" t="n">
        <v>45715</v>
      </c>
      <c r="D3329" s="4" t="s">
        <v>94</v>
      </c>
      <c r="E3329" s="4" t="n">
        <v>380.88</v>
      </c>
      <c r="F3329" s="4" t="str">
        <f aca="false">INDEX(Data_Customers!$C$2:$C$602,MATCH(B3329,Data_Customers!$A$2:$A$602,0))</f>
        <v>Retail</v>
      </c>
      <c r="G3329" s="4" t="str">
        <f aca="false">INDEX(Data_Customers!$B$2:$B$602,MATCH(B3329,Data_Customers!$A$2:$A$602,0))</f>
        <v>Laura Patel</v>
      </c>
    </row>
    <row r="3330" customFormat="false" ht="15" hidden="false" customHeight="false" outlineLevel="0" collapsed="false">
      <c r="A3330" s="4" t="s">
        <v>4412</v>
      </c>
      <c r="B3330" s="4" t="s">
        <v>778</v>
      </c>
      <c r="C3330" s="9" t="n">
        <v>46028</v>
      </c>
      <c r="D3330" s="4" t="s">
        <v>94</v>
      </c>
      <c r="E3330" s="4" t="n">
        <v>6293.21</v>
      </c>
      <c r="F3330" s="4" t="str">
        <f aca="false">INDEX(Data_Customers!$C$2:$C$602,MATCH(B3330,Data_Customers!$A$2:$A$602,0))</f>
        <v>Retail</v>
      </c>
      <c r="G3330" s="4" t="str">
        <f aca="false">INDEX(Data_Customers!$B$2:$B$602,MATCH(B3330,Data_Customers!$A$2:$A$602,0))</f>
        <v>Laura Patel</v>
      </c>
    </row>
    <row r="3331" customFormat="false" ht="15" hidden="false" customHeight="false" outlineLevel="0" collapsed="false">
      <c r="A3331" s="4" t="s">
        <v>4413</v>
      </c>
      <c r="B3331" s="4" t="s">
        <v>780</v>
      </c>
      <c r="C3331" s="9" t="n">
        <v>45724</v>
      </c>
      <c r="D3331" s="4" t="s">
        <v>75</v>
      </c>
      <c r="E3331" s="4" t="n">
        <v>6251.14</v>
      </c>
      <c r="F3331" s="4" t="str">
        <f aca="false">INDEX(Data_Customers!$C$2:$C$602,MATCH(B3331,Data_Customers!$A$2:$A$602,0))</f>
        <v>Housebuilder</v>
      </c>
      <c r="G3331" s="4" t="str">
        <f aca="false">INDEX(Data_Customers!$B$2:$B$602,MATCH(B3331,Data_Customers!$A$2:$A$602,0))</f>
        <v>Evans Building Services</v>
      </c>
    </row>
    <row r="3332" customFormat="false" ht="15" hidden="false" customHeight="false" outlineLevel="0" collapsed="false">
      <c r="A3332" s="4" t="s">
        <v>4414</v>
      </c>
      <c r="B3332" s="4" t="s">
        <v>780</v>
      </c>
      <c r="C3332" s="9" t="n">
        <v>45665</v>
      </c>
      <c r="D3332" s="4" t="s">
        <v>75</v>
      </c>
      <c r="E3332" s="4" t="n">
        <v>7553.66</v>
      </c>
      <c r="F3332" s="4" t="str">
        <f aca="false">INDEX(Data_Customers!$C$2:$C$602,MATCH(B3332,Data_Customers!$A$2:$A$602,0))</f>
        <v>Housebuilder</v>
      </c>
      <c r="G3332" s="4" t="str">
        <f aca="false">INDEX(Data_Customers!$B$2:$B$602,MATCH(B3332,Data_Customers!$A$2:$A$602,0))</f>
        <v>Evans Building Services</v>
      </c>
    </row>
    <row r="3333" customFormat="false" ht="15" hidden="false" customHeight="false" outlineLevel="0" collapsed="false">
      <c r="A3333" s="4" t="s">
        <v>4415</v>
      </c>
      <c r="B3333" s="4" t="s">
        <v>780</v>
      </c>
      <c r="C3333" s="9" t="n">
        <v>45459</v>
      </c>
      <c r="D3333" s="4" t="s">
        <v>75</v>
      </c>
      <c r="E3333" s="4" t="n">
        <v>3384.83</v>
      </c>
      <c r="F3333" s="4" t="str">
        <f aca="false">INDEX(Data_Customers!$C$2:$C$602,MATCH(B3333,Data_Customers!$A$2:$A$602,0))</f>
        <v>Housebuilder</v>
      </c>
      <c r="G3333" s="4" t="str">
        <f aca="false">INDEX(Data_Customers!$B$2:$B$602,MATCH(B3333,Data_Customers!$A$2:$A$602,0))</f>
        <v>Evans Building Services</v>
      </c>
    </row>
    <row r="3334" customFormat="false" ht="15" hidden="false" customHeight="false" outlineLevel="0" collapsed="false">
      <c r="A3334" s="4" t="s">
        <v>4416</v>
      </c>
      <c r="B3334" s="4" t="s">
        <v>780</v>
      </c>
      <c r="C3334" s="9" t="n">
        <v>46087</v>
      </c>
      <c r="D3334" s="4" t="s">
        <v>75</v>
      </c>
      <c r="E3334" s="4" t="n">
        <v>7001.53</v>
      </c>
      <c r="F3334" s="4" t="str">
        <f aca="false">INDEX(Data_Customers!$C$2:$C$602,MATCH(B3334,Data_Customers!$A$2:$A$602,0))</f>
        <v>Housebuilder</v>
      </c>
      <c r="G3334" s="4" t="str">
        <f aca="false">INDEX(Data_Customers!$B$2:$B$602,MATCH(B3334,Data_Customers!$A$2:$A$602,0))</f>
        <v>Evans Building Services</v>
      </c>
    </row>
    <row r="3335" customFormat="false" ht="15" hidden="false" customHeight="false" outlineLevel="0" collapsed="false">
      <c r="A3335" s="4" t="s">
        <v>4417</v>
      </c>
      <c r="B3335" s="4" t="s">
        <v>780</v>
      </c>
      <c r="C3335" s="9" t="n">
        <v>45730</v>
      </c>
      <c r="D3335" s="4" t="s">
        <v>75</v>
      </c>
      <c r="E3335" s="4" t="n">
        <v>6517.22</v>
      </c>
      <c r="F3335" s="4" t="str">
        <f aca="false">INDEX(Data_Customers!$C$2:$C$602,MATCH(B3335,Data_Customers!$A$2:$A$602,0))</f>
        <v>Housebuilder</v>
      </c>
      <c r="G3335" s="4" t="str">
        <f aca="false">INDEX(Data_Customers!$B$2:$B$602,MATCH(B3335,Data_Customers!$A$2:$A$602,0))</f>
        <v>Evans Building Services</v>
      </c>
    </row>
    <row r="3336" customFormat="false" ht="15" hidden="false" customHeight="false" outlineLevel="0" collapsed="false">
      <c r="A3336" s="4" t="s">
        <v>4418</v>
      </c>
      <c r="B3336" s="4" t="s">
        <v>780</v>
      </c>
      <c r="C3336" s="9" t="n">
        <v>45501</v>
      </c>
      <c r="D3336" s="4" t="s">
        <v>75</v>
      </c>
      <c r="E3336" s="4" t="n">
        <v>3983.43</v>
      </c>
      <c r="F3336" s="4" t="str">
        <f aca="false">INDEX(Data_Customers!$C$2:$C$602,MATCH(B3336,Data_Customers!$A$2:$A$602,0))</f>
        <v>Housebuilder</v>
      </c>
      <c r="G3336" s="4" t="str">
        <f aca="false">INDEX(Data_Customers!$B$2:$B$602,MATCH(B3336,Data_Customers!$A$2:$A$602,0))</f>
        <v>Evans Building Services</v>
      </c>
    </row>
    <row r="3337" customFormat="false" ht="15" hidden="false" customHeight="false" outlineLevel="0" collapsed="false">
      <c r="A3337" s="4" t="s">
        <v>4419</v>
      </c>
      <c r="B3337" s="4" t="s">
        <v>780</v>
      </c>
      <c r="C3337" s="9" t="n">
        <v>45782</v>
      </c>
      <c r="D3337" s="4" t="s">
        <v>75</v>
      </c>
      <c r="E3337" s="4" t="n">
        <v>5299.94</v>
      </c>
      <c r="F3337" s="4" t="str">
        <f aca="false">INDEX(Data_Customers!$C$2:$C$602,MATCH(B3337,Data_Customers!$A$2:$A$602,0))</f>
        <v>Housebuilder</v>
      </c>
      <c r="G3337" s="4" t="str">
        <f aca="false">INDEX(Data_Customers!$B$2:$B$602,MATCH(B3337,Data_Customers!$A$2:$A$602,0))</f>
        <v>Evans Building Services</v>
      </c>
    </row>
    <row r="3338" customFormat="false" ht="15" hidden="false" customHeight="false" outlineLevel="0" collapsed="false">
      <c r="A3338" s="4" t="s">
        <v>4420</v>
      </c>
      <c r="B3338" s="4" t="s">
        <v>780</v>
      </c>
      <c r="C3338" s="9" t="n">
        <v>45945</v>
      </c>
      <c r="D3338" s="4" t="s">
        <v>75</v>
      </c>
      <c r="E3338" s="4" t="n">
        <v>2432.73</v>
      </c>
      <c r="F3338" s="4" t="str">
        <f aca="false">INDEX(Data_Customers!$C$2:$C$602,MATCH(B3338,Data_Customers!$A$2:$A$602,0))</f>
        <v>Housebuilder</v>
      </c>
      <c r="G3338" s="4" t="str">
        <f aca="false">INDEX(Data_Customers!$B$2:$B$602,MATCH(B3338,Data_Customers!$A$2:$A$602,0))</f>
        <v>Evans Building Services</v>
      </c>
    </row>
    <row r="3339" customFormat="false" ht="15" hidden="false" customHeight="false" outlineLevel="0" collapsed="false">
      <c r="A3339" s="4" t="s">
        <v>4421</v>
      </c>
      <c r="B3339" s="4" t="s">
        <v>780</v>
      </c>
      <c r="C3339" s="9" t="n">
        <v>45420</v>
      </c>
      <c r="D3339" s="4" t="s">
        <v>75</v>
      </c>
      <c r="E3339" s="4" t="n">
        <v>4571.51</v>
      </c>
      <c r="F3339" s="4" t="str">
        <f aca="false">INDEX(Data_Customers!$C$2:$C$602,MATCH(B3339,Data_Customers!$A$2:$A$602,0))</f>
        <v>Housebuilder</v>
      </c>
      <c r="G3339" s="4" t="str">
        <f aca="false">INDEX(Data_Customers!$B$2:$B$602,MATCH(B3339,Data_Customers!$A$2:$A$602,0))</f>
        <v>Evans Building Services</v>
      </c>
    </row>
    <row r="3340" customFormat="false" ht="15" hidden="false" customHeight="false" outlineLevel="0" collapsed="false">
      <c r="A3340" s="4" t="s">
        <v>4422</v>
      </c>
      <c r="B3340" s="4" t="s">
        <v>780</v>
      </c>
      <c r="C3340" s="9" t="n">
        <v>45299</v>
      </c>
      <c r="D3340" s="4" t="s">
        <v>75</v>
      </c>
      <c r="E3340" s="4" t="n">
        <v>8023.56</v>
      </c>
      <c r="F3340" s="4" t="str">
        <f aca="false">INDEX(Data_Customers!$C$2:$C$602,MATCH(B3340,Data_Customers!$A$2:$A$602,0))</f>
        <v>Housebuilder</v>
      </c>
      <c r="G3340" s="4" t="str">
        <f aca="false">INDEX(Data_Customers!$B$2:$B$602,MATCH(B3340,Data_Customers!$A$2:$A$602,0))</f>
        <v>Evans Building Services</v>
      </c>
    </row>
    <row r="3341" customFormat="false" ht="15" hidden="false" customHeight="false" outlineLevel="0" collapsed="false">
      <c r="A3341" s="4" t="s">
        <v>4423</v>
      </c>
      <c r="B3341" s="4" t="s">
        <v>780</v>
      </c>
      <c r="C3341" s="9" t="n">
        <v>45787</v>
      </c>
      <c r="D3341" s="4" t="s">
        <v>75</v>
      </c>
      <c r="E3341" s="4" t="n">
        <v>4864.83</v>
      </c>
      <c r="F3341" s="4" t="str">
        <f aca="false">INDEX(Data_Customers!$C$2:$C$602,MATCH(B3341,Data_Customers!$A$2:$A$602,0))</f>
        <v>Housebuilder</v>
      </c>
      <c r="G3341" s="4" t="str">
        <f aca="false">INDEX(Data_Customers!$B$2:$B$602,MATCH(B3341,Data_Customers!$A$2:$A$602,0))</f>
        <v>Evans Building Services</v>
      </c>
    </row>
    <row r="3342" customFormat="false" ht="15" hidden="false" customHeight="false" outlineLevel="0" collapsed="false">
      <c r="A3342" s="4" t="s">
        <v>4424</v>
      </c>
      <c r="B3342" s="4" t="s">
        <v>780</v>
      </c>
      <c r="C3342" s="9" t="n">
        <v>45435</v>
      </c>
      <c r="D3342" s="4" t="s">
        <v>75</v>
      </c>
      <c r="E3342" s="4" t="n">
        <v>4930.28</v>
      </c>
      <c r="F3342" s="4" t="str">
        <f aca="false">INDEX(Data_Customers!$C$2:$C$602,MATCH(B3342,Data_Customers!$A$2:$A$602,0))</f>
        <v>Housebuilder</v>
      </c>
      <c r="G3342" s="4" t="str">
        <f aca="false">INDEX(Data_Customers!$B$2:$B$602,MATCH(B3342,Data_Customers!$A$2:$A$602,0))</f>
        <v>Evans Building Services</v>
      </c>
    </row>
    <row r="3343" customFormat="false" ht="15" hidden="false" customHeight="false" outlineLevel="0" collapsed="false">
      <c r="A3343" s="4" t="s">
        <v>4425</v>
      </c>
      <c r="B3343" s="4" t="s">
        <v>780</v>
      </c>
      <c r="C3343" s="9" t="n">
        <v>45495</v>
      </c>
      <c r="D3343" s="4" t="s">
        <v>75</v>
      </c>
      <c r="E3343" s="4" t="n">
        <v>1952.6</v>
      </c>
      <c r="F3343" s="4" t="str">
        <f aca="false">INDEX(Data_Customers!$C$2:$C$602,MATCH(B3343,Data_Customers!$A$2:$A$602,0))</f>
        <v>Housebuilder</v>
      </c>
      <c r="G3343" s="4" t="str">
        <f aca="false">INDEX(Data_Customers!$B$2:$B$602,MATCH(B3343,Data_Customers!$A$2:$A$602,0))</f>
        <v>Evans Building Services</v>
      </c>
    </row>
    <row r="3344" customFormat="false" ht="15" hidden="false" customHeight="false" outlineLevel="0" collapsed="false">
      <c r="A3344" s="4" t="s">
        <v>4426</v>
      </c>
      <c r="B3344" s="4" t="s">
        <v>780</v>
      </c>
      <c r="C3344" s="9" t="n">
        <v>45354</v>
      </c>
      <c r="D3344" s="4" t="s">
        <v>75</v>
      </c>
      <c r="E3344" s="4" t="n">
        <v>728.25</v>
      </c>
      <c r="F3344" s="4" t="str">
        <f aca="false">INDEX(Data_Customers!$C$2:$C$602,MATCH(B3344,Data_Customers!$A$2:$A$602,0))</f>
        <v>Housebuilder</v>
      </c>
      <c r="G3344" s="4" t="str">
        <f aca="false">INDEX(Data_Customers!$B$2:$B$602,MATCH(B3344,Data_Customers!$A$2:$A$602,0))</f>
        <v>Evans Building Services</v>
      </c>
    </row>
    <row r="3345" customFormat="false" ht="15" hidden="false" customHeight="false" outlineLevel="0" collapsed="false">
      <c r="A3345" s="4" t="s">
        <v>4427</v>
      </c>
      <c r="B3345" s="4" t="s">
        <v>781</v>
      </c>
      <c r="C3345" s="9" t="n">
        <v>45490</v>
      </c>
      <c r="D3345" s="4" t="s">
        <v>75</v>
      </c>
      <c r="E3345" s="4" t="n">
        <v>3573.41</v>
      </c>
      <c r="F3345" s="4" t="str">
        <f aca="false">INDEX(Data_Customers!$C$2:$C$602,MATCH(B3345,Data_Customers!$A$2:$A$602,0))</f>
        <v>Trade Account</v>
      </c>
      <c r="G3345" s="4" t="str">
        <f aca="false">INDEX(Data_Customers!$B$2:$B$602,MATCH(B3345,Data_Customers!$A$2:$A$602,0))</f>
        <v>King Construction</v>
      </c>
    </row>
    <row r="3346" customFormat="false" ht="15" hidden="false" customHeight="false" outlineLevel="0" collapsed="false">
      <c r="A3346" s="4" t="s">
        <v>4428</v>
      </c>
      <c r="B3346" s="4" t="s">
        <v>781</v>
      </c>
      <c r="C3346" s="9" t="n">
        <v>46048</v>
      </c>
      <c r="D3346" s="4" t="s">
        <v>75</v>
      </c>
      <c r="E3346" s="4" t="n">
        <v>8786</v>
      </c>
      <c r="F3346" s="4" t="str">
        <f aca="false">INDEX(Data_Customers!$C$2:$C$602,MATCH(B3346,Data_Customers!$A$2:$A$602,0))</f>
        <v>Trade Account</v>
      </c>
      <c r="G3346" s="4" t="str">
        <f aca="false">INDEX(Data_Customers!$B$2:$B$602,MATCH(B3346,Data_Customers!$A$2:$A$602,0))</f>
        <v>King Construction</v>
      </c>
    </row>
    <row r="3347" customFormat="false" ht="15" hidden="false" customHeight="false" outlineLevel="0" collapsed="false">
      <c r="A3347" s="4" t="s">
        <v>4429</v>
      </c>
      <c r="B3347" s="4" t="s">
        <v>781</v>
      </c>
      <c r="C3347" s="9" t="n">
        <v>46146</v>
      </c>
      <c r="D3347" s="4" t="s">
        <v>75</v>
      </c>
      <c r="E3347" s="4" t="n">
        <v>6469.42</v>
      </c>
      <c r="F3347" s="4" t="str">
        <f aca="false">INDEX(Data_Customers!$C$2:$C$602,MATCH(B3347,Data_Customers!$A$2:$A$602,0))</f>
        <v>Trade Account</v>
      </c>
      <c r="G3347" s="4" t="str">
        <f aca="false">INDEX(Data_Customers!$B$2:$B$602,MATCH(B3347,Data_Customers!$A$2:$A$602,0))</f>
        <v>King Construction</v>
      </c>
    </row>
    <row r="3348" customFormat="false" ht="15" hidden="false" customHeight="false" outlineLevel="0" collapsed="false">
      <c r="A3348" s="4" t="s">
        <v>4430</v>
      </c>
      <c r="B3348" s="4" t="s">
        <v>781</v>
      </c>
      <c r="C3348" s="9" t="n">
        <v>45665</v>
      </c>
      <c r="D3348" s="4" t="s">
        <v>75</v>
      </c>
      <c r="E3348" s="4" t="n">
        <v>10766.1</v>
      </c>
      <c r="F3348" s="4" t="str">
        <f aca="false">INDEX(Data_Customers!$C$2:$C$602,MATCH(B3348,Data_Customers!$A$2:$A$602,0))</f>
        <v>Trade Account</v>
      </c>
      <c r="G3348" s="4" t="str">
        <f aca="false">INDEX(Data_Customers!$B$2:$B$602,MATCH(B3348,Data_Customers!$A$2:$A$602,0))</f>
        <v>King Construction</v>
      </c>
    </row>
    <row r="3349" customFormat="false" ht="15" hidden="false" customHeight="false" outlineLevel="0" collapsed="false">
      <c r="A3349" s="4" t="s">
        <v>4431</v>
      </c>
      <c r="B3349" s="4" t="s">
        <v>781</v>
      </c>
      <c r="C3349" s="9" t="n">
        <v>46032</v>
      </c>
      <c r="D3349" s="4" t="s">
        <v>75</v>
      </c>
      <c r="E3349" s="4" t="n">
        <v>3934.27</v>
      </c>
      <c r="F3349" s="4" t="str">
        <f aca="false">INDEX(Data_Customers!$C$2:$C$602,MATCH(B3349,Data_Customers!$A$2:$A$602,0))</f>
        <v>Trade Account</v>
      </c>
      <c r="G3349" s="4" t="str">
        <f aca="false">INDEX(Data_Customers!$B$2:$B$602,MATCH(B3349,Data_Customers!$A$2:$A$602,0))</f>
        <v>King Construction</v>
      </c>
    </row>
    <row r="3350" customFormat="false" ht="15" hidden="false" customHeight="false" outlineLevel="0" collapsed="false">
      <c r="A3350" s="4" t="s">
        <v>4432</v>
      </c>
      <c r="B3350" s="4" t="s">
        <v>781</v>
      </c>
      <c r="C3350" s="9" t="n">
        <v>45921</v>
      </c>
      <c r="D3350" s="4" t="s">
        <v>75</v>
      </c>
      <c r="E3350" s="4" t="n">
        <v>2448.33</v>
      </c>
      <c r="F3350" s="4" t="str">
        <f aca="false">INDEX(Data_Customers!$C$2:$C$602,MATCH(B3350,Data_Customers!$A$2:$A$602,0))</f>
        <v>Trade Account</v>
      </c>
      <c r="G3350" s="4" t="str">
        <f aca="false">INDEX(Data_Customers!$B$2:$B$602,MATCH(B3350,Data_Customers!$A$2:$A$602,0))</f>
        <v>King Construction</v>
      </c>
    </row>
    <row r="3351" customFormat="false" ht="15" hidden="false" customHeight="false" outlineLevel="0" collapsed="false">
      <c r="A3351" s="4" t="s">
        <v>4433</v>
      </c>
      <c r="B3351" s="4" t="s">
        <v>781</v>
      </c>
      <c r="C3351" s="9" t="n">
        <v>45990</v>
      </c>
      <c r="D3351" s="4" t="s">
        <v>75</v>
      </c>
      <c r="E3351" s="4" t="n">
        <v>4882.71</v>
      </c>
      <c r="F3351" s="4" t="str">
        <f aca="false">INDEX(Data_Customers!$C$2:$C$602,MATCH(B3351,Data_Customers!$A$2:$A$602,0))</f>
        <v>Trade Account</v>
      </c>
      <c r="G3351" s="4" t="str">
        <f aca="false">INDEX(Data_Customers!$B$2:$B$602,MATCH(B3351,Data_Customers!$A$2:$A$602,0))</f>
        <v>King Construction</v>
      </c>
    </row>
    <row r="3352" customFormat="false" ht="15" hidden="false" customHeight="false" outlineLevel="0" collapsed="false">
      <c r="A3352" s="4" t="s">
        <v>4434</v>
      </c>
      <c r="B3352" s="4" t="s">
        <v>781</v>
      </c>
      <c r="C3352" s="9" t="n">
        <v>45422</v>
      </c>
      <c r="D3352" s="4" t="s">
        <v>75</v>
      </c>
      <c r="E3352" s="4" t="n">
        <v>715.89</v>
      </c>
      <c r="F3352" s="4" t="str">
        <f aca="false">INDEX(Data_Customers!$C$2:$C$602,MATCH(B3352,Data_Customers!$A$2:$A$602,0))</f>
        <v>Trade Account</v>
      </c>
      <c r="G3352" s="4" t="str">
        <f aca="false">INDEX(Data_Customers!$B$2:$B$602,MATCH(B3352,Data_Customers!$A$2:$A$602,0))</f>
        <v>King Construction</v>
      </c>
    </row>
    <row r="3353" customFormat="false" ht="15" hidden="false" customHeight="false" outlineLevel="0" collapsed="false">
      <c r="A3353" s="4" t="s">
        <v>4435</v>
      </c>
      <c r="B3353" s="4" t="s">
        <v>781</v>
      </c>
      <c r="C3353" s="9" t="n">
        <v>46070</v>
      </c>
      <c r="D3353" s="4" t="s">
        <v>75</v>
      </c>
      <c r="E3353" s="4" t="n">
        <v>3373.33</v>
      </c>
      <c r="F3353" s="4" t="str">
        <f aca="false">INDEX(Data_Customers!$C$2:$C$602,MATCH(B3353,Data_Customers!$A$2:$A$602,0))</f>
        <v>Trade Account</v>
      </c>
      <c r="G3353" s="4" t="str">
        <f aca="false">INDEX(Data_Customers!$B$2:$B$602,MATCH(B3353,Data_Customers!$A$2:$A$602,0))</f>
        <v>King Construction</v>
      </c>
    </row>
    <row r="3354" customFormat="false" ht="15" hidden="false" customHeight="false" outlineLevel="0" collapsed="false">
      <c r="A3354" s="4" t="s">
        <v>4436</v>
      </c>
      <c r="B3354" s="4" t="s">
        <v>781</v>
      </c>
      <c r="C3354" s="9" t="n">
        <v>45662</v>
      </c>
      <c r="D3354" s="4" t="s">
        <v>75</v>
      </c>
      <c r="E3354" s="4" t="n">
        <v>3755.98</v>
      </c>
      <c r="F3354" s="4" t="str">
        <f aca="false">INDEX(Data_Customers!$C$2:$C$602,MATCH(B3354,Data_Customers!$A$2:$A$602,0))</f>
        <v>Trade Account</v>
      </c>
      <c r="G3354" s="4" t="str">
        <f aca="false">INDEX(Data_Customers!$B$2:$B$602,MATCH(B3354,Data_Customers!$A$2:$A$602,0))</f>
        <v>King Construction</v>
      </c>
    </row>
    <row r="3355" customFormat="false" ht="15" hidden="false" customHeight="false" outlineLevel="0" collapsed="false">
      <c r="A3355" s="4" t="s">
        <v>4437</v>
      </c>
      <c r="B3355" s="4" t="s">
        <v>781</v>
      </c>
      <c r="C3355" s="9" t="n">
        <v>45634</v>
      </c>
      <c r="D3355" s="4" t="s">
        <v>75</v>
      </c>
      <c r="E3355" s="4" t="n">
        <v>3558.26</v>
      </c>
      <c r="F3355" s="4" t="str">
        <f aca="false">INDEX(Data_Customers!$C$2:$C$602,MATCH(B3355,Data_Customers!$A$2:$A$602,0))</f>
        <v>Trade Account</v>
      </c>
      <c r="G3355" s="4" t="str">
        <f aca="false">INDEX(Data_Customers!$B$2:$B$602,MATCH(B3355,Data_Customers!$A$2:$A$602,0))</f>
        <v>King Construction</v>
      </c>
    </row>
    <row r="3356" customFormat="false" ht="15" hidden="false" customHeight="false" outlineLevel="0" collapsed="false">
      <c r="A3356" s="4" t="s">
        <v>4438</v>
      </c>
      <c r="B3356" s="4" t="s">
        <v>781</v>
      </c>
      <c r="C3356" s="9" t="n">
        <v>45336</v>
      </c>
      <c r="D3356" s="4" t="s">
        <v>75</v>
      </c>
      <c r="E3356" s="4" t="n">
        <v>454.85</v>
      </c>
      <c r="F3356" s="4" t="str">
        <f aca="false">INDEX(Data_Customers!$C$2:$C$602,MATCH(B3356,Data_Customers!$A$2:$A$602,0))</f>
        <v>Trade Account</v>
      </c>
      <c r="G3356" s="4" t="str">
        <f aca="false">INDEX(Data_Customers!$B$2:$B$602,MATCH(B3356,Data_Customers!$A$2:$A$602,0))</f>
        <v>King Construction</v>
      </c>
    </row>
    <row r="3357" customFormat="false" ht="15" hidden="false" customHeight="false" outlineLevel="0" collapsed="false">
      <c r="A3357" s="4" t="s">
        <v>4439</v>
      </c>
      <c r="B3357" s="4" t="s">
        <v>781</v>
      </c>
      <c r="C3357" s="9" t="n">
        <v>45721</v>
      </c>
      <c r="D3357" s="4" t="s">
        <v>75</v>
      </c>
      <c r="E3357" s="4" t="n">
        <v>2311.15</v>
      </c>
      <c r="F3357" s="4" t="str">
        <f aca="false">INDEX(Data_Customers!$C$2:$C$602,MATCH(B3357,Data_Customers!$A$2:$A$602,0))</f>
        <v>Trade Account</v>
      </c>
      <c r="G3357" s="4" t="str">
        <f aca="false">INDEX(Data_Customers!$B$2:$B$602,MATCH(B3357,Data_Customers!$A$2:$A$602,0))</f>
        <v>King Construction</v>
      </c>
    </row>
    <row r="3358" customFormat="false" ht="15" hidden="false" customHeight="false" outlineLevel="0" collapsed="false">
      <c r="A3358" s="4" t="s">
        <v>4440</v>
      </c>
      <c r="B3358" s="4" t="s">
        <v>781</v>
      </c>
      <c r="C3358" s="9" t="n">
        <v>45325</v>
      </c>
      <c r="D3358" s="4" t="s">
        <v>75</v>
      </c>
      <c r="E3358" s="4" t="n">
        <v>4773.79</v>
      </c>
      <c r="F3358" s="4" t="str">
        <f aca="false">INDEX(Data_Customers!$C$2:$C$602,MATCH(B3358,Data_Customers!$A$2:$A$602,0))</f>
        <v>Trade Account</v>
      </c>
      <c r="G3358" s="4" t="str">
        <f aca="false">INDEX(Data_Customers!$B$2:$B$602,MATCH(B3358,Data_Customers!$A$2:$A$602,0))</f>
        <v>King Construction</v>
      </c>
    </row>
    <row r="3359" customFormat="false" ht="15" hidden="false" customHeight="false" outlineLevel="0" collapsed="false">
      <c r="A3359" s="4" t="s">
        <v>4441</v>
      </c>
      <c r="B3359" s="4" t="s">
        <v>781</v>
      </c>
      <c r="C3359" s="9" t="n">
        <v>46026</v>
      </c>
      <c r="D3359" s="4" t="s">
        <v>75</v>
      </c>
      <c r="E3359" s="4" t="n">
        <v>3958.84</v>
      </c>
      <c r="F3359" s="4" t="str">
        <f aca="false">INDEX(Data_Customers!$C$2:$C$602,MATCH(B3359,Data_Customers!$A$2:$A$602,0))</f>
        <v>Trade Account</v>
      </c>
      <c r="G3359" s="4" t="str">
        <f aca="false">INDEX(Data_Customers!$B$2:$B$602,MATCH(B3359,Data_Customers!$A$2:$A$602,0))</f>
        <v>King Construction</v>
      </c>
    </row>
    <row r="3360" customFormat="false" ht="15" hidden="false" customHeight="false" outlineLevel="0" collapsed="false">
      <c r="A3360" s="4" t="s">
        <v>4442</v>
      </c>
      <c r="B3360" s="4" t="s">
        <v>781</v>
      </c>
      <c r="C3360" s="9" t="n">
        <v>45904</v>
      </c>
      <c r="D3360" s="4" t="s">
        <v>75</v>
      </c>
      <c r="E3360" s="4" t="n">
        <v>6399.96</v>
      </c>
      <c r="F3360" s="4" t="str">
        <f aca="false">INDEX(Data_Customers!$C$2:$C$602,MATCH(B3360,Data_Customers!$A$2:$A$602,0))</f>
        <v>Trade Account</v>
      </c>
      <c r="G3360" s="4" t="str">
        <f aca="false">INDEX(Data_Customers!$B$2:$B$602,MATCH(B3360,Data_Customers!$A$2:$A$602,0))</f>
        <v>King Construction</v>
      </c>
    </row>
    <row r="3361" customFormat="false" ht="15" hidden="false" customHeight="false" outlineLevel="0" collapsed="false">
      <c r="A3361" s="4" t="s">
        <v>4443</v>
      </c>
      <c r="B3361" s="4" t="s">
        <v>782</v>
      </c>
      <c r="C3361" s="9" t="n">
        <v>45906</v>
      </c>
      <c r="D3361" s="4" t="s">
        <v>103</v>
      </c>
      <c r="E3361" s="4" t="n">
        <v>1261.84</v>
      </c>
      <c r="F3361" s="4" t="str">
        <f aca="false">INDEX(Data_Customers!$C$2:$C$602,MATCH(B3361,Data_Customers!$A$2:$A$602,0))</f>
        <v>Contractor</v>
      </c>
      <c r="G3361" s="4" t="str">
        <f aca="false">INDEX(Data_Customers!$B$2:$B$602,MATCH(B3361,Data_Customers!$A$2:$A$602,0))</f>
        <v>Hall &amp; Sons</v>
      </c>
    </row>
    <row r="3362" customFormat="false" ht="15" hidden="false" customHeight="false" outlineLevel="0" collapsed="false">
      <c r="A3362" s="4" t="s">
        <v>4444</v>
      </c>
      <c r="B3362" s="4" t="s">
        <v>782</v>
      </c>
      <c r="C3362" s="9" t="n">
        <v>45775</v>
      </c>
      <c r="D3362" s="4" t="s">
        <v>103</v>
      </c>
      <c r="E3362" s="4" t="n">
        <v>7208.46</v>
      </c>
      <c r="F3362" s="4" t="str">
        <f aca="false">INDEX(Data_Customers!$C$2:$C$602,MATCH(B3362,Data_Customers!$A$2:$A$602,0))</f>
        <v>Contractor</v>
      </c>
      <c r="G3362" s="4" t="str">
        <f aca="false">INDEX(Data_Customers!$B$2:$B$602,MATCH(B3362,Data_Customers!$A$2:$A$602,0))</f>
        <v>Hall &amp; Sons</v>
      </c>
    </row>
    <row r="3363" customFormat="false" ht="15" hidden="false" customHeight="false" outlineLevel="0" collapsed="false">
      <c r="A3363" s="4" t="s">
        <v>4445</v>
      </c>
      <c r="B3363" s="4" t="s">
        <v>782</v>
      </c>
      <c r="C3363" s="9" t="n">
        <v>46123</v>
      </c>
      <c r="D3363" s="4" t="s">
        <v>103</v>
      </c>
      <c r="E3363" s="4" t="n">
        <v>1644.8</v>
      </c>
      <c r="F3363" s="4" t="str">
        <f aca="false">INDEX(Data_Customers!$C$2:$C$602,MATCH(B3363,Data_Customers!$A$2:$A$602,0))</f>
        <v>Contractor</v>
      </c>
      <c r="G3363" s="4" t="str">
        <f aca="false">INDEX(Data_Customers!$B$2:$B$602,MATCH(B3363,Data_Customers!$A$2:$A$602,0))</f>
        <v>Hall &amp; Sons</v>
      </c>
    </row>
    <row r="3364" customFormat="false" ht="15" hidden="false" customHeight="false" outlineLevel="0" collapsed="false">
      <c r="A3364" s="4" t="s">
        <v>4446</v>
      </c>
      <c r="B3364" s="4" t="s">
        <v>782</v>
      </c>
      <c r="C3364" s="9" t="n">
        <v>45798</v>
      </c>
      <c r="D3364" s="4" t="s">
        <v>103</v>
      </c>
      <c r="E3364" s="4" t="n">
        <v>3683.26</v>
      </c>
      <c r="F3364" s="4" t="str">
        <f aca="false">INDEX(Data_Customers!$C$2:$C$602,MATCH(B3364,Data_Customers!$A$2:$A$602,0))</f>
        <v>Contractor</v>
      </c>
      <c r="G3364" s="4" t="str">
        <f aca="false">INDEX(Data_Customers!$B$2:$B$602,MATCH(B3364,Data_Customers!$A$2:$A$602,0))</f>
        <v>Hall &amp; Sons</v>
      </c>
    </row>
    <row r="3365" customFormat="false" ht="15" hidden="false" customHeight="false" outlineLevel="0" collapsed="false">
      <c r="A3365" s="4" t="s">
        <v>4447</v>
      </c>
      <c r="B3365" s="4" t="s">
        <v>783</v>
      </c>
      <c r="C3365" s="9" t="n">
        <v>45562</v>
      </c>
      <c r="D3365" s="4" t="s">
        <v>110</v>
      </c>
      <c r="E3365" s="4" t="n">
        <v>2772.92</v>
      </c>
      <c r="F3365" s="4" t="str">
        <f aca="false">INDEX(Data_Customers!$C$2:$C$602,MATCH(B3365,Data_Customers!$A$2:$A$602,0))</f>
        <v>Contractor</v>
      </c>
      <c r="G3365" s="4" t="str">
        <f aca="false">INDEX(Data_Customers!$B$2:$B$602,MATCH(B3365,Data_Customers!$A$2:$A$602,0))</f>
        <v>Patel &amp; Sons</v>
      </c>
    </row>
    <row r="3366" customFormat="false" ht="15" hidden="false" customHeight="false" outlineLevel="0" collapsed="false">
      <c r="A3366" s="4" t="s">
        <v>4448</v>
      </c>
      <c r="B3366" s="4" t="s">
        <v>783</v>
      </c>
      <c r="C3366" s="9" t="n">
        <v>45997</v>
      </c>
      <c r="D3366" s="4" t="s">
        <v>110</v>
      </c>
      <c r="E3366" s="4" t="n">
        <v>1992.79</v>
      </c>
      <c r="F3366" s="4" t="str">
        <f aca="false">INDEX(Data_Customers!$C$2:$C$602,MATCH(B3366,Data_Customers!$A$2:$A$602,0))</f>
        <v>Contractor</v>
      </c>
      <c r="G3366" s="4" t="str">
        <f aca="false">INDEX(Data_Customers!$B$2:$B$602,MATCH(B3366,Data_Customers!$A$2:$A$602,0))</f>
        <v>Patel &amp; Sons</v>
      </c>
    </row>
    <row r="3367" customFormat="false" ht="15" hidden="false" customHeight="false" outlineLevel="0" collapsed="false">
      <c r="A3367" s="4" t="s">
        <v>4449</v>
      </c>
      <c r="B3367" s="4" t="s">
        <v>783</v>
      </c>
      <c r="C3367" s="9" t="n">
        <v>45380</v>
      </c>
      <c r="D3367" s="4" t="s">
        <v>110</v>
      </c>
      <c r="E3367" s="4" t="n">
        <v>2050.99</v>
      </c>
      <c r="F3367" s="4" t="str">
        <f aca="false">INDEX(Data_Customers!$C$2:$C$602,MATCH(B3367,Data_Customers!$A$2:$A$602,0))</f>
        <v>Contractor</v>
      </c>
      <c r="G3367" s="4" t="str">
        <f aca="false">INDEX(Data_Customers!$B$2:$B$602,MATCH(B3367,Data_Customers!$A$2:$A$602,0))</f>
        <v>Patel &amp; Sons</v>
      </c>
    </row>
    <row r="3368" customFormat="false" ht="15" hidden="false" customHeight="false" outlineLevel="0" collapsed="false">
      <c r="A3368" s="4" t="s">
        <v>4450</v>
      </c>
      <c r="B3368" s="4" t="s">
        <v>783</v>
      </c>
      <c r="C3368" s="9" t="n">
        <v>45895</v>
      </c>
      <c r="D3368" s="4" t="s">
        <v>110</v>
      </c>
      <c r="E3368" s="4" t="n">
        <v>1239.92</v>
      </c>
      <c r="F3368" s="4" t="str">
        <f aca="false">INDEX(Data_Customers!$C$2:$C$602,MATCH(B3368,Data_Customers!$A$2:$A$602,0))</f>
        <v>Contractor</v>
      </c>
      <c r="G3368" s="4" t="str">
        <f aca="false">INDEX(Data_Customers!$B$2:$B$602,MATCH(B3368,Data_Customers!$A$2:$A$602,0))</f>
        <v>Patel &amp; Sons</v>
      </c>
    </row>
    <row r="3369" customFormat="false" ht="15" hidden="false" customHeight="false" outlineLevel="0" collapsed="false">
      <c r="A3369" s="4" t="s">
        <v>4451</v>
      </c>
      <c r="B3369" s="4" t="s">
        <v>783</v>
      </c>
      <c r="C3369" s="9" t="n">
        <v>45578</v>
      </c>
      <c r="D3369" s="4" t="s">
        <v>110</v>
      </c>
      <c r="E3369" s="4" t="n">
        <v>1699.52</v>
      </c>
      <c r="F3369" s="4" t="str">
        <f aca="false">INDEX(Data_Customers!$C$2:$C$602,MATCH(B3369,Data_Customers!$A$2:$A$602,0))</f>
        <v>Contractor</v>
      </c>
      <c r="G3369" s="4" t="str">
        <f aca="false">INDEX(Data_Customers!$B$2:$B$602,MATCH(B3369,Data_Customers!$A$2:$A$602,0))</f>
        <v>Patel &amp; Sons</v>
      </c>
    </row>
    <row r="3370" customFormat="false" ht="15" hidden="false" customHeight="false" outlineLevel="0" collapsed="false">
      <c r="A3370" s="4" t="s">
        <v>4452</v>
      </c>
      <c r="B3370" s="4" t="s">
        <v>783</v>
      </c>
      <c r="C3370" s="9" t="n">
        <v>45702</v>
      </c>
      <c r="D3370" s="4" t="s">
        <v>110</v>
      </c>
      <c r="E3370" s="4" t="n">
        <v>2946.35</v>
      </c>
      <c r="F3370" s="4" t="str">
        <f aca="false">INDEX(Data_Customers!$C$2:$C$602,MATCH(B3370,Data_Customers!$A$2:$A$602,0))</f>
        <v>Contractor</v>
      </c>
      <c r="G3370" s="4" t="str">
        <f aca="false">INDEX(Data_Customers!$B$2:$B$602,MATCH(B3370,Data_Customers!$A$2:$A$602,0))</f>
        <v>Patel &amp; Sons</v>
      </c>
    </row>
    <row r="3371" customFormat="false" ht="15" hidden="false" customHeight="false" outlineLevel="0" collapsed="false">
      <c r="A3371" s="4" t="s">
        <v>4453</v>
      </c>
      <c r="B3371" s="4" t="s">
        <v>783</v>
      </c>
      <c r="C3371" s="9" t="n">
        <v>45619</v>
      </c>
      <c r="D3371" s="4" t="s">
        <v>110</v>
      </c>
      <c r="E3371" s="4" t="n">
        <v>7922.17</v>
      </c>
      <c r="F3371" s="4" t="str">
        <f aca="false">INDEX(Data_Customers!$C$2:$C$602,MATCH(B3371,Data_Customers!$A$2:$A$602,0))</f>
        <v>Contractor</v>
      </c>
      <c r="G3371" s="4" t="str">
        <f aca="false">INDEX(Data_Customers!$B$2:$B$602,MATCH(B3371,Data_Customers!$A$2:$A$602,0))</f>
        <v>Patel &amp; Sons</v>
      </c>
    </row>
    <row r="3372" customFormat="false" ht="15" hidden="false" customHeight="false" outlineLevel="0" collapsed="false">
      <c r="A3372" s="4" t="s">
        <v>4454</v>
      </c>
      <c r="B3372" s="4" t="s">
        <v>783</v>
      </c>
      <c r="C3372" s="9" t="n">
        <v>45383</v>
      </c>
      <c r="D3372" s="4" t="s">
        <v>110</v>
      </c>
      <c r="E3372" s="4" t="n">
        <v>481.84</v>
      </c>
      <c r="F3372" s="4" t="str">
        <f aca="false">INDEX(Data_Customers!$C$2:$C$602,MATCH(B3372,Data_Customers!$A$2:$A$602,0))</f>
        <v>Contractor</v>
      </c>
      <c r="G3372" s="4" t="str">
        <f aca="false">INDEX(Data_Customers!$B$2:$B$602,MATCH(B3372,Data_Customers!$A$2:$A$602,0))</f>
        <v>Patel &amp; Sons</v>
      </c>
    </row>
    <row r="3373" customFormat="false" ht="15" hidden="false" customHeight="false" outlineLevel="0" collapsed="false">
      <c r="A3373" s="4" t="s">
        <v>4455</v>
      </c>
      <c r="B3373" s="4" t="s">
        <v>783</v>
      </c>
      <c r="C3373" s="9" t="n">
        <v>45895</v>
      </c>
      <c r="D3373" s="4" t="s">
        <v>110</v>
      </c>
      <c r="E3373" s="4" t="n">
        <v>3080.4</v>
      </c>
      <c r="F3373" s="4" t="str">
        <f aca="false">INDEX(Data_Customers!$C$2:$C$602,MATCH(B3373,Data_Customers!$A$2:$A$602,0))</f>
        <v>Contractor</v>
      </c>
      <c r="G3373" s="4" t="str">
        <f aca="false">INDEX(Data_Customers!$B$2:$B$602,MATCH(B3373,Data_Customers!$A$2:$A$602,0))</f>
        <v>Patel &amp; Sons</v>
      </c>
    </row>
    <row r="3374" customFormat="false" ht="15" hidden="false" customHeight="false" outlineLevel="0" collapsed="false">
      <c r="A3374" s="4" t="s">
        <v>4456</v>
      </c>
      <c r="B3374" s="4" t="s">
        <v>783</v>
      </c>
      <c r="C3374" s="9" t="n">
        <v>45894</v>
      </c>
      <c r="D3374" s="4" t="s">
        <v>110</v>
      </c>
      <c r="E3374" s="4" t="n">
        <v>3746.39</v>
      </c>
      <c r="F3374" s="4" t="str">
        <f aca="false">INDEX(Data_Customers!$C$2:$C$602,MATCH(B3374,Data_Customers!$A$2:$A$602,0))</f>
        <v>Contractor</v>
      </c>
      <c r="G3374" s="4" t="str">
        <f aca="false">INDEX(Data_Customers!$B$2:$B$602,MATCH(B3374,Data_Customers!$A$2:$A$602,0))</f>
        <v>Patel &amp; Sons</v>
      </c>
    </row>
    <row r="3375" customFormat="false" ht="15" hidden="false" customHeight="false" outlineLevel="0" collapsed="false">
      <c r="A3375" s="4" t="s">
        <v>4457</v>
      </c>
      <c r="B3375" s="4" t="s">
        <v>784</v>
      </c>
      <c r="C3375" s="9" t="n">
        <v>45469</v>
      </c>
      <c r="D3375" s="4" t="s">
        <v>103</v>
      </c>
      <c r="E3375" s="4" t="n">
        <v>7875.95</v>
      </c>
      <c r="F3375" s="4" t="str">
        <f aca="false">INDEX(Data_Customers!$C$2:$C$602,MATCH(B3375,Data_Customers!$A$2:$A$602,0))</f>
        <v>Trade Account</v>
      </c>
      <c r="G3375" s="4" t="str">
        <f aca="false">INDEX(Data_Customers!$B$2:$B$602,MATCH(B3375,Data_Customers!$A$2:$A$602,0))</f>
        <v>Hughes Building Services</v>
      </c>
    </row>
    <row r="3376" customFormat="false" ht="15" hidden="false" customHeight="false" outlineLevel="0" collapsed="false">
      <c r="A3376" s="4" t="s">
        <v>4458</v>
      </c>
      <c r="B3376" s="4" t="s">
        <v>784</v>
      </c>
      <c r="C3376" s="9" t="n">
        <v>46066</v>
      </c>
      <c r="D3376" s="4" t="s">
        <v>103</v>
      </c>
      <c r="E3376" s="4" t="n">
        <v>3947.62</v>
      </c>
      <c r="F3376" s="4" t="str">
        <f aca="false">INDEX(Data_Customers!$C$2:$C$602,MATCH(B3376,Data_Customers!$A$2:$A$602,0))</f>
        <v>Trade Account</v>
      </c>
      <c r="G3376" s="4" t="str">
        <f aca="false">INDEX(Data_Customers!$B$2:$B$602,MATCH(B3376,Data_Customers!$A$2:$A$602,0))</f>
        <v>Hughes Building Services</v>
      </c>
    </row>
    <row r="3377" customFormat="false" ht="15" hidden="false" customHeight="false" outlineLevel="0" collapsed="false">
      <c r="A3377" s="4" t="s">
        <v>4459</v>
      </c>
      <c r="B3377" s="4" t="s">
        <v>784</v>
      </c>
      <c r="C3377" s="9" t="n">
        <v>46049</v>
      </c>
      <c r="D3377" s="4" t="s">
        <v>103</v>
      </c>
      <c r="E3377" s="4" t="n">
        <v>2957.16</v>
      </c>
      <c r="F3377" s="4" t="str">
        <f aca="false">INDEX(Data_Customers!$C$2:$C$602,MATCH(B3377,Data_Customers!$A$2:$A$602,0))</f>
        <v>Trade Account</v>
      </c>
      <c r="G3377" s="4" t="str">
        <f aca="false">INDEX(Data_Customers!$B$2:$B$602,MATCH(B3377,Data_Customers!$A$2:$A$602,0))</f>
        <v>Hughes Building Services</v>
      </c>
    </row>
    <row r="3378" customFormat="false" ht="15" hidden="false" customHeight="false" outlineLevel="0" collapsed="false">
      <c r="A3378" s="4" t="s">
        <v>4460</v>
      </c>
      <c r="B3378" s="4" t="s">
        <v>784</v>
      </c>
      <c r="C3378" s="9" t="n">
        <v>45940</v>
      </c>
      <c r="D3378" s="4" t="s">
        <v>103</v>
      </c>
      <c r="E3378" s="4" t="n">
        <v>6693.51</v>
      </c>
      <c r="F3378" s="4" t="str">
        <f aca="false">INDEX(Data_Customers!$C$2:$C$602,MATCH(B3378,Data_Customers!$A$2:$A$602,0))</f>
        <v>Trade Account</v>
      </c>
      <c r="G3378" s="4" t="str">
        <f aca="false">INDEX(Data_Customers!$B$2:$B$602,MATCH(B3378,Data_Customers!$A$2:$A$602,0))</f>
        <v>Hughes Building Services</v>
      </c>
    </row>
    <row r="3379" customFormat="false" ht="15" hidden="false" customHeight="false" outlineLevel="0" collapsed="false">
      <c r="A3379" s="4" t="s">
        <v>4461</v>
      </c>
      <c r="B3379" s="4" t="s">
        <v>784</v>
      </c>
      <c r="C3379" s="9" t="n">
        <v>45950</v>
      </c>
      <c r="D3379" s="4" t="s">
        <v>103</v>
      </c>
      <c r="E3379" s="4" t="n">
        <v>462.06</v>
      </c>
      <c r="F3379" s="4" t="str">
        <f aca="false">INDEX(Data_Customers!$C$2:$C$602,MATCH(B3379,Data_Customers!$A$2:$A$602,0))</f>
        <v>Trade Account</v>
      </c>
      <c r="G3379" s="4" t="str">
        <f aca="false">INDEX(Data_Customers!$B$2:$B$602,MATCH(B3379,Data_Customers!$A$2:$A$602,0))</f>
        <v>Hughes Building Services</v>
      </c>
    </row>
    <row r="3380" customFormat="false" ht="15" hidden="false" customHeight="false" outlineLevel="0" collapsed="false">
      <c r="A3380" s="4" t="s">
        <v>4462</v>
      </c>
      <c r="B3380" s="4" t="s">
        <v>784</v>
      </c>
      <c r="C3380" s="9" t="n">
        <v>45435</v>
      </c>
      <c r="D3380" s="4" t="s">
        <v>103</v>
      </c>
      <c r="E3380" s="4" t="n">
        <v>5960.85</v>
      </c>
      <c r="F3380" s="4" t="str">
        <f aca="false">INDEX(Data_Customers!$C$2:$C$602,MATCH(B3380,Data_Customers!$A$2:$A$602,0))</f>
        <v>Trade Account</v>
      </c>
      <c r="G3380" s="4" t="str">
        <f aca="false">INDEX(Data_Customers!$B$2:$B$602,MATCH(B3380,Data_Customers!$A$2:$A$602,0))</f>
        <v>Hughes Building Services</v>
      </c>
    </row>
    <row r="3381" customFormat="false" ht="15" hidden="false" customHeight="false" outlineLevel="0" collapsed="false">
      <c r="A3381" s="4" t="s">
        <v>4463</v>
      </c>
      <c r="B3381" s="4" t="s">
        <v>784</v>
      </c>
      <c r="C3381" s="9" t="n">
        <v>45360</v>
      </c>
      <c r="D3381" s="4" t="s">
        <v>103</v>
      </c>
      <c r="E3381" s="4" t="n">
        <v>5915.32</v>
      </c>
      <c r="F3381" s="4" t="str">
        <f aca="false">INDEX(Data_Customers!$C$2:$C$602,MATCH(B3381,Data_Customers!$A$2:$A$602,0))</f>
        <v>Trade Account</v>
      </c>
      <c r="G3381" s="4" t="str">
        <f aca="false">INDEX(Data_Customers!$B$2:$B$602,MATCH(B3381,Data_Customers!$A$2:$A$602,0))</f>
        <v>Hughes Building Services</v>
      </c>
    </row>
    <row r="3382" customFormat="false" ht="15" hidden="false" customHeight="false" outlineLevel="0" collapsed="false">
      <c r="A3382" s="4" t="s">
        <v>4464</v>
      </c>
      <c r="B3382" s="4" t="s">
        <v>784</v>
      </c>
      <c r="C3382" s="9" t="n">
        <v>46079</v>
      </c>
      <c r="D3382" s="4" t="s">
        <v>103</v>
      </c>
      <c r="E3382" s="4" t="n">
        <v>2942.84</v>
      </c>
      <c r="F3382" s="4" t="str">
        <f aca="false">INDEX(Data_Customers!$C$2:$C$602,MATCH(B3382,Data_Customers!$A$2:$A$602,0))</f>
        <v>Trade Account</v>
      </c>
      <c r="G3382" s="4" t="str">
        <f aca="false">INDEX(Data_Customers!$B$2:$B$602,MATCH(B3382,Data_Customers!$A$2:$A$602,0))</f>
        <v>Hughes Building Services</v>
      </c>
    </row>
    <row r="3383" customFormat="false" ht="15" hidden="false" customHeight="false" outlineLevel="0" collapsed="false">
      <c r="A3383" s="4" t="s">
        <v>4465</v>
      </c>
      <c r="B3383" s="4" t="s">
        <v>784</v>
      </c>
      <c r="C3383" s="9" t="n">
        <v>45649</v>
      </c>
      <c r="D3383" s="4" t="s">
        <v>103</v>
      </c>
      <c r="E3383" s="4" t="n">
        <v>7742.16</v>
      </c>
      <c r="F3383" s="4" t="str">
        <f aca="false">INDEX(Data_Customers!$C$2:$C$602,MATCH(B3383,Data_Customers!$A$2:$A$602,0))</f>
        <v>Trade Account</v>
      </c>
      <c r="G3383" s="4" t="str">
        <f aca="false">INDEX(Data_Customers!$B$2:$B$602,MATCH(B3383,Data_Customers!$A$2:$A$602,0))</f>
        <v>Hughes Building Services</v>
      </c>
    </row>
    <row r="3384" customFormat="false" ht="15" hidden="false" customHeight="false" outlineLevel="0" collapsed="false">
      <c r="A3384" s="4" t="s">
        <v>4466</v>
      </c>
      <c r="B3384" s="4" t="s">
        <v>784</v>
      </c>
      <c r="C3384" s="9" t="n">
        <v>45499</v>
      </c>
      <c r="D3384" s="4" t="s">
        <v>103</v>
      </c>
      <c r="E3384" s="4" t="n">
        <v>8498.68</v>
      </c>
      <c r="F3384" s="4" t="str">
        <f aca="false">INDEX(Data_Customers!$C$2:$C$602,MATCH(B3384,Data_Customers!$A$2:$A$602,0))</f>
        <v>Trade Account</v>
      </c>
      <c r="G3384" s="4" t="str">
        <f aca="false">INDEX(Data_Customers!$B$2:$B$602,MATCH(B3384,Data_Customers!$A$2:$A$602,0))</f>
        <v>Hughes Building Services</v>
      </c>
    </row>
    <row r="3385" customFormat="false" ht="15" hidden="false" customHeight="false" outlineLevel="0" collapsed="false">
      <c r="A3385" s="4" t="s">
        <v>4467</v>
      </c>
      <c r="B3385" s="4" t="s">
        <v>784</v>
      </c>
      <c r="C3385" s="9" t="n">
        <v>45435</v>
      </c>
      <c r="D3385" s="4" t="s">
        <v>103</v>
      </c>
      <c r="E3385" s="4" t="n">
        <v>5499.66</v>
      </c>
      <c r="F3385" s="4" t="str">
        <f aca="false">INDEX(Data_Customers!$C$2:$C$602,MATCH(B3385,Data_Customers!$A$2:$A$602,0))</f>
        <v>Trade Account</v>
      </c>
      <c r="G3385" s="4" t="str">
        <f aca="false">INDEX(Data_Customers!$B$2:$B$602,MATCH(B3385,Data_Customers!$A$2:$A$602,0))</f>
        <v>Hughes Building Services</v>
      </c>
    </row>
    <row r="3386" customFormat="false" ht="15" hidden="false" customHeight="false" outlineLevel="0" collapsed="false">
      <c r="A3386" s="4" t="s">
        <v>4468</v>
      </c>
      <c r="B3386" s="4" t="s">
        <v>784</v>
      </c>
      <c r="C3386" s="9" t="n">
        <v>46123</v>
      </c>
      <c r="D3386" s="4" t="s">
        <v>103</v>
      </c>
      <c r="E3386" s="4" t="n">
        <v>9222.32</v>
      </c>
      <c r="F3386" s="4" t="str">
        <f aca="false">INDEX(Data_Customers!$C$2:$C$602,MATCH(B3386,Data_Customers!$A$2:$A$602,0))</f>
        <v>Trade Account</v>
      </c>
      <c r="G3386" s="4" t="str">
        <f aca="false">INDEX(Data_Customers!$B$2:$B$602,MATCH(B3386,Data_Customers!$A$2:$A$602,0))</f>
        <v>Hughes Building Services</v>
      </c>
    </row>
    <row r="3387" customFormat="false" ht="15" hidden="false" customHeight="false" outlineLevel="0" collapsed="false">
      <c r="A3387" s="4" t="s">
        <v>4469</v>
      </c>
      <c r="B3387" s="4" t="s">
        <v>784</v>
      </c>
      <c r="C3387" s="9" t="n">
        <v>45699</v>
      </c>
      <c r="D3387" s="4" t="s">
        <v>103</v>
      </c>
      <c r="E3387" s="4" t="n">
        <v>4260.72</v>
      </c>
      <c r="F3387" s="4" t="str">
        <f aca="false">INDEX(Data_Customers!$C$2:$C$602,MATCH(B3387,Data_Customers!$A$2:$A$602,0))</f>
        <v>Trade Account</v>
      </c>
      <c r="G3387" s="4" t="str">
        <f aca="false">INDEX(Data_Customers!$B$2:$B$602,MATCH(B3387,Data_Customers!$A$2:$A$602,0))</f>
        <v>Hughes Building Services</v>
      </c>
    </row>
    <row r="3388" customFormat="false" ht="15" hidden="false" customHeight="false" outlineLevel="0" collapsed="false">
      <c r="A3388" s="4" t="s">
        <v>4470</v>
      </c>
      <c r="B3388" s="4" t="s">
        <v>784</v>
      </c>
      <c r="C3388" s="9" t="n">
        <v>45710</v>
      </c>
      <c r="D3388" s="4" t="s">
        <v>103</v>
      </c>
      <c r="E3388" s="4" t="n">
        <v>4079.61</v>
      </c>
      <c r="F3388" s="4" t="str">
        <f aca="false">INDEX(Data_Customers!$C$2:$C$602,MATCH(B3388,Data_Customers!$A$2:$A$602,0))</f>
        <v>Trade Account</v>
      </c>
      <c r="G3388" s="4" t="str">
        <f aca="false">INDEX(Data_Customers!$B$2:$B$602,MATCH(B3388,Data_Customers!$A$2:$A$602,0))</f>
        <v>Hughes Building Services</v>
      </c>
    </row>
    <row r="3389" customFormat="false" ht="15" hidden="false" customHeight="false" outlineLevel="0" collapsed="false">
      <c r="A3389" s="4" t="s">
        <v>4471</v>
      </c>
      <c r="B3389" s="4" t="s">
        <v>784</v>
      </c>
      <c r="C3389" s="9" t="n">
        <v>45317</v>
      </c>
      <c r="D3389" s="4" t="s">
        <v>103</v>
      </c>
      <c r="E3389" s="4" t="n">
        <v>1892.41</v>
      </c>
      <c r="F3389" s="4" t="str">
        <f aca="false">INDEX(Data_Customers!$C$2:$C$602,MATCH(B3389,Data_Customers!$A$2:$A$602,0))</f>
        <v>Trade Account</v>
      </c>
      <c r="G3389" s="4" t="str">
        <f aca="false">INDEX(Data_Customers!$B$2:$B$602,MATCH(B3389,Data_Customers!$A$2:$A$602,0))</f>
        <v>Hughes Building Services</v>
      </c>
    </row>
    <row r="3390" customFormat="false" ht="15" hidden="false" customHeight="false" outlineLevel="0" collapsed="false">
      <c r="A3390" s="4" t="s">
        <v>4472</v>
      </c>
      <c r="B3390" s="4" t="s">
        <v>787</v>
      </c>
      <c r="C3390" s="9" t="n">
        <v>45746</v>
      </c>
      <c r="D3390" s="4" t="s">
        <v>103</v>
      </c>
      <c r="E3390" s="4" t="n">
        <v>7670.71</v>
      </c>
      <c r="F3390" s="4" t="str">
        <f aca="false">INDEX(Data_Customers!$C$2:$C$602,MATCH(B3390,Data_Customers!$A$2:$A$602,0))</f>
        <v>Housebuilder</v>
      </c>
      <c r="G3390" s="4" t="str">
        <f aca="false">INDEX(Data_Customers!$B$2:$B$602,MATCH(B3390,Data_Customers!$A$2:$A$602,0))</f>
        <v>Taylor Contractors</v>
      </c>
    </row>
    <row r="3391" customFormat="false" ht="15" hidden="false" customHeight="false" outlineLevel="0" collapsed="false">
      <c r="A3391" s="4" t="s">
        <v>4473</v>
      </c>
      <c r="B3391" s="4" t="s">
        <v>787</v>
      </c>
      <c r="C3391" s="9" t="n">
        <v>46128</v>
      </c>
      <c r="D3391" s="4" t="s">
        <v>103</v>
      </c>
      <c r="E3391" s="4" t="n">
        <v>5476.36</v>
      </c>
      <c r="F3391" s="4" t="str">
        <f aca="false">INDEX(Data_Customers!$C$2:$C$602,MATCH(B3391,Data_Customers!$A$2:$A$602,0))</f>
        <v>Housebuilder</v>
      </c>
      <c r="G3391" s="4" t="str">
        <f aca="false">INDEX(Data_Customers!$B$2:$B$602,MATCH(B3391,Data_Customers!$A$2:$A$602,0))</f>
        <v>Taylor Contractors</v>
      </c>
    </row>
    <row r="3392" customFormat="false" ht="15" hidden="false" customHeight="false" outlineLevel="0" collapsed="false">
      <c r="A3392" s="4" t="s">
        <v>4474</v>
      </c>
      <c r="B3392" s="4" t="s">
        <v>787</v>
      </c>
      <c r="C3392" s="9" t="n">
        <v>45292</v>
      </c>
      <c r="D3392" s="4" t="s">
        <v>103</v>
      </c>
      <c r="E3392" s="4" t="n">
        <v>8963.16</v>
      </c>
      <c r="F3392" s="4" t="str">
        <f aca="false">INDEX(Data_Customers!$C$2:$C$602,MATCH(B3392,Data_Customers!$A$2:$A$602,0))</f>
        <v>Housebuilder</v>
      </c>
      <c r="G3392" s="4" t="str">
        <f aca="false">INDEX(Data_Customers!$B$2:$B$602,MATCH(B3392,Data_Customers!$A$2:$A$602,0))</f>
        <v>Taylor Contractors</v>
      </c>
    </row>
    <row r="3393" customFormat="false" ht="15" hidden="false" customHeight="false" outlineLevel="0" collapsed="false">
      <c r="A3393" s="4" t="s">
        <v>4475</v>
      </c>
      <c r="B3393" s="4" t="s">
        <v>787</v>
      </c>
      <c r="C3393" s="9" t="n">
        <v>45430</v>
      </c>
      <c r="D3393" s="4" t="s">
        <v>103</v>
      </c>
      <c r="E3393" s="4" t="n">
        <v>5632.25</v>
      </c>
      <c r="F3393" s="4" t="str">
        <f aca="false">INDEX(Data_Customers!$C$2:$C$602,MATCH(B3393,Data_Customers!$A$2:$A$602,0))</f>
        <v>Housebuilder</v>
      </c>
      <c r="G3393" s="4" t="str">
        <f aca="false">INDEX(Data_Customers!$B$2:$B$602,MATCH(B3393,Data_Customers!$A$2:$A$602,0))</f>
        <v>Taylor Contractors</v>
      </c>
    </row>
    <row r="3394" customFormat="false" ht="15" hidden="false" customHeight="false" outlineLevel="0" collapsed="false">
      <c r="A3394" s="4" t="s">
        <v>4476</v>
      </c>
      <c r="B3394" s="4" t="s">
        <v>788</v>
      </c>
      <c r="C3394" s="9" t="n">
        <v>45854</v>
      </c>
      <c r="D3394" s="4" t="s">
        <v>103</v>
      </c>
      <c r="E3394" s="4" t="n">
        <v>3212.28</v>
      </c>
      <c r="F3394" s="4" t="str">
        <f aca="false">INDEX(Data_Customers!$C$2:$C$602,MATCH(B3394,Data_Customers!$A$2:$A$602,0))</f>
        <v>Trade Account</v>
      </c>
      <c r="G3394" s="4" t="str">
        <f aca="false">INDEX(Data_Customers!$B$2:$B$602,MATCH(B3394,Data_Customers!$A$2:$A$602,0))</f>
        <v>Wright Groundworks</v>
      </c>
    </row>
    <row r="3395" customFormat="false" ht="15" hidden="false" customHeight="false" outlineLevel="0" collapsed="false">
      <c r="A3395" s="4" t="s">
        <v>4477</v>
      </c>
      <c r="B3395" s="4" t="s">
        <v>788</v>
      </c>
      <c r="C3395" s="9" t="n">
        <v>45317</v>
      </c>
      <c r="D3395" s="4" t="s">
        <v>103</v>
      </c>
      <c r="E3395" s="4" t="n">
        <v>3584.09</v>
      </c>
      <c r="F3395" s="4" t="str">
        <f aca="false">INDEX(Data_Customers!$C$2:$C$602,MATCH(B3395,Data_Customers!$A$2:$A$602,0))</f>
        <v>Trade Account</v>
      </c>
      <c r="G3395" s="4" t="str">
        <f aca="false">INDEX(Data_Customers!$B$2:$B$602,MATCH(B3395,Data_Customers!$A$2:$A$602,0))</f>
        <v>Wright Groundworks</v>
      </c>
    </row>
    <row r="3396" customFormat="false" ht="15" hidden="false" customHeight="false" outlineLevel="0" collapsed="false">
      <c r="A3396" s="4" t="s">
        <v>4478</v>
      </c>
      <c r="B3396" s="4" t="s">
        <v>788</v>
      </c>
      <c r="C3396" s="9" t="n">
        <v>45403</v>
      </c>
      <c r="D3396" s="4" t="s">
        <v>103</v>
      </c>
      <c r="E3396" s="4" t="n">
        <v>5847.22</v>
      </c>
      <c r="F3396" s="4" t="str">
        <f aca="false">INDEX(Data_Customers!$C$2:$C$602,MATCH(B3396,Data_Customers!$A$2:$A$602,0))</f>
        <v>Trade Account</v>
      </c>
      <c r="G3396" s="4" t="str">
        <f aca="false">INDEX(Data_Customers!$B$2:$B$602,MATCH(B3396,Data_Customers!$A$2:$A$602,0))</f>
        <v>Wright Groundworks</v>
      </c>
    </row>
    <row r="3397" customFormat="false" ht="15" hidden="false" customHeight="false" outlineLevel="0" collapsed="false">
      <c r="A3397" s="4" t="s">
        <v>4479</v>
      </c>
      <c r="B3397" s="4" t="s">
        <v>788</v>
      </c>
      <c r="C3397" s="9" t="n">
        <v>45896</v>
      </c>
      <c r="D3397" s="4" t="s">
        <v>103</v>
      </c>
      <c r="E3397" s="4" t="n">
        <v>5299.68</v>
      </c>
      <c r="F3397" s="4" t="str">
        <f aca="false">INDEX(Data_Customers!$C$2:$C$602,MATCH(B3397,Data_Customers!$A$2:$A$602,0))</f>
        <v>Trade Account</v>
      </c>
      <c r="G3397" s="4" t="str">
        <f aca="false">INDEX(Data_Customers!$B$2:$B$602,MATCH(B3397,Data_Customers!$A$2:$A$602,0))</f>
        <v>Wright Groundworks</v>
      </c>
    </row>
    <row r="3398" customFormat="false" ht="15" hidden="false" customHeight="false" outlineLevel="0" collapsed="false">
      <c r="A3398" s="4" t="s">
        <v>4480</v>
      </c>
      <c r="B3398" s="4" t="s">
        <v>788</v>
      </c>
      <c r="C3398" s="9" t="n">
        <v>45743</v>
      </c>
      <c r="D3398" s="4" t="s">
        <v>103</v>
      </c>
      <c r="E3398" s="4" t="n">
        <v>820.12</v>
      </c>
      <c r="F3398" s="4" t="str">
        <f aca="false">INDEX(Data_Customers!$C$2:$C$602,MATCH(B3398,Data_Customers!$A$2:$A$602,0))</f>
        <v>Trade Account</v>
      </c>
      <c r="G3398" s="4" t="str">
        <f aca="false">INDEX(Data_Customers!$B$2:$B$602,MATCH(B3398,Data_Customers!$A$2:$A$602,0))</f>
        <v>Wright Groundworks</v>
      </c>
    </row>
    <row r="3399" customFormat="false" ht="15" hidden="false" customHeight="false" outlineLevel="0" collapsed="false">
      <c r="A3399" s="4" t="s">
        <v>4481</v>
      </c>
      <c r="B3399" s="4" t="s">
        <v>788</v>
      </c>
      <c r="C3399" s="9" t="n">
        <v>46153</v>
      </c>
      <c r="D3399" s="4" t="s">
        <v>103</v>
      </c>
      <c r="E3399" s="4" t="n">
        <v>2714.8</v>
      </c>
      <c r="F3399" s="4" t="str">
        <f aca="false">INDEX(Data_Customers!$C$2:$C$602,MATCH(B3399,Data_Customers!$A$2:$A$602,0))</f>
        <v>Trade Account</v>
      </c>
      <c r="G3399" s="4" t="str">
        <f aca="false">INDEX(Data_Customers!$B$2:$B$602,MATCH(B3399,Data_Customers!$A$2:$A$602,0))</f>
        <v>Wright Groundworks</v>
      </c>
    </row>
    <row r="3400" customFormat="false" ht="15" hidden="false" customHeight="false" outlineLevel="0" collapsed="false">
      <c r="A3400" s="4" t="s">
        <v>4482</v>
      </c>
      <c r="B3400" s="4" t="s">
        <v>788</v>
      </c>
      <c r="C3400" s="9" t="n">
        <v>45296</v>
      </c>
      <c r="D3400" s="4" t="s">
        <v>103</v>
      </c>
      <c r="E3400" s="4" t="n">
        <v>10693.46</v>
      </c>
      <c r="F3400" s="4" t="str">
        <f aca="false">INDEX(Data_Customers!$C$2:$C$602,MATCH(B3400,Data_Customers!$A$2:$A$602,0))</f>
        <v>Trade Account</v>
      </c>
      <c r="G3400" s="4" t="str">
        <f aca="false">INDEX(Data_Customers!$B$2:$B$602,MATCH(B3400,Data_Customers!$A$2:$A$602,0))</f>
        <v>Wright Groundworks</v>
      </c>
    </row>
    <row r="3401" customFormat="false" ht="15" hidden="false" customHeight="false" outlineLevel="0" collapsed="false">
      <c r="A3401" s="4" t="s">
        <v>4483</v>
      </c>
      <c r="B3401" s="4" t="s">
        <v>788</v>
      </c>
      <c r="C3401" s="9" t="n">
        <v>45649</v>
      </c>
      <c r="D3401" s="4" t="s">
        <v>103</v>
      </c>
      <c r="E3401" s="4" t="n">
        <v>6524.47</v>
      </c>
      <c r="F3401" s="4" t="str">
        <f aca="false">INDEX(Data_Customers!$C$2:$C$602,MATCH(B3401,Data_Customers!$A$2:$A$602,0))</f>
        <v>Trade Account</v>
      </c>
      <c r="G3401" s="4" t="str">
        <f aca="false">INDEX(Data_Customers!$B$2:$B$602,MATCH(B3401,Data_Customers!$A$2:$A$602,0))</f>
        <v>Wright Groundworks</v>
      </c>
    </row>
    <row r="3402" customFormat="false" ht="15" hidden="false" customHeight="false" outlineLevel="0" collapsed="false">
      <c r="A3402" s="4" t="s">
        <v>4484</v>
      </c>
      <c r="B3402" s="4" t="s">
        <v>788</v>
      </c>
      <c r="C3402" s="9" t="n">
        <v>45418</v>
      </c>
      <c r="D3402" s="4" t="s">
        <v>103</v>
      </c>
      <c r="E3402" s="4" t="n">
        <v>727.85</v>
      </c>
      <c r="F3402" s="4" t="str">
        <f aca="false">INDEX(Data_Customers!$C$2:$C$602,MATCH(B3402,Data_Customers!$A$2:$A$602,0))</f>
        <v>Trade Account</v>
      </c>
      <c r="G3402" s="4" t="str">
        <f aca="false">INDEX(Data_Customers!$B$2:$B$602,MATCH(B3402,Data_Customers!$A$2:$A$602,0))</f>
        <v>Wright Groundworks</v>
      </c>
    </row>
    <row r="3403" customFormat="false" ht="15" hidden="false" customHeight="false" outlineLevel="0" collapsed="false">
      <c r="A3403" s="4" t="s">
        <v>4485</v>
      </c>
      <c r="B3403" s="4" t="s">
        <v>788</v>
      </c>
      <c r="C3403" s="9" t="n">
        <v>45640</v>
      </c>
      <c r="D3403" s="4" t="s">
        <v>103</v>
      </c>
      <c r="E3403" s="4" t="n">
        <v>2074.17</v>
      </c>
      <c r="F3403" s="4" t="str">
        <f aca="false">INDEX(Data_Customers!$C$2:$C$602,MATCH(B3403,Data_Customers!$A$2:$A$602,0))</f>
        <v>Trade Account</v>
      </c>
      <c r="G3403" s="4" t="str">
        <f aca="false">INDEX(Data_Customers!$B$2:$B$602,MATCH(B3403,Data_Customers!$A$2:$A$602,0))</f>
        <v>Wright Groundworks</v>
      </c>
    </row>
    <row r="3404" customFormat="false" ht="15" hidden="false" customHeight="false" outlineLevel="0" collapsed="false">
      <c r="A3404" s="4" t="s">
        <v>4486</v>
      </c>
      <c r="B3404" s="4" t="s">
        <v>788</v>
      </c>
      <c r="C3404" s="9" t="n">
        <v>45692</v>
      </c>
      <c r="D3404" s="4" t="s">
        <v>103</v>
      </c>
      <c r="E3404" s="4" t="n">
        <v>1713.96</v>
      </c>
      <c r="F3404" s="4" t="str">
        <f aca="false">INDEX(Data_Customers!$C$2:$C$602,MATCH(B3404,Data_Customers!$A$2:$A$602,0))</f>
        <v>Trade Account</v>
      </c>
      <c r="G3404" s="4" t="str">
        <f aca="false">INDEX(Data_Customers!$B$2:$B$602,MATCH(B3404,Data_Customers!$A$2:$A$602,0))</f>
        <v>Wright Groundworks</v>
      </c>
    </row>
    <row r="3405" customFormat="false" ht="15" hidden="false" customHeight="false" outlineLevel="0" collapsed="false">
      <c r="A3405" s="4" t="s">
        <v>4487</v>
      </c>
      <c r="B3405" s="4" t="s">
        <v>788</v>
      </c>
      <c r="C3405" s="9" t="n">
        <v>45467</v>
      </c>
      <c r="D3405" s="4" t="s">
        <v>103</v>
      </c>
      <c r="E3405" s="4" t="n">
        <v>6329.89</v>
      </c>
      <c r="F3405" s="4" t="str">
        <f aca="false">INDEX(Data_Customers!$C$2:$C$602,MATCH(B3405,Data_Customers!$A$2:$A$602,0))</f>
        <v>Trade Account</v>
      </c>
      <c r="G3405" s="4" t="str">
        <f aca="false">INDEX(Data_Customers!$B$2:$B$602,MATCH(B3405,Data_Customers!$A$2:$A$602,0))</f>
        <v>Wright Groundworks</v>
      </c>
    </row>
    <row r="3406" customFormat="false" ht="15" hidden="false" customHeight="false" outlineLevel="0" collapsed="false">
      <c r="A3406" s="4" t="s">
        <v>4488</v>
      </c>
      <c r="B3406" s="4" t="s">
        <v>789</v>
      </c>
      <c r="C3406" s="9" t="n">
        <v>46132</v>
      </c>
      <c r="D3406" s="4" t="s">
        <v>85</v>
      </c>
      <c r="E3406" s="4" t="n">
        <v>3690.54</v>
      </c>
      <c r="F3406" s="4" t="str">
        <f aca="false">INDEX(Data_Customers!$C$2:$C$602,MATCH(B3406,Data_Customers!$A$2:$A$602,0))</f>
        <v>Retail</v>
      </c>
      <c r="G3406" s="4" t="str">
        <f aca="false">INDEX(Data_Customers!$B$2:$B$602,MATCH(B3406,Data_Customers!$A$2:$A$602,0))</f>
        <v>Mohammed Jones</v>
      </c>
    </row>
    <row r="3407" customFormat="false" ht="15" hidden="false" customHeight="false" outlineLevel="0" collapsed="false">
      <c r="A3407" s="4" t="s">
        <v>4489</v>
      </c>
      <c r="B3407" s="4" t="s">
        <v>789</v>
      </c>
      <c r="C3407" s="9" t="n">
        <v>45308</v>
      </c>
      <c r="D3407" s="4" t="s">
        <v>85</v>
      </c>
      <c r="E3407" s="4" t="n">
        <v>3718.18</v>
      </c>
      <c r="F3407" s="4" t="str">
        <f aca="false">INDEX(Data_Customers!$C$2:$C$602,MATCH(B3407,Data_Customers!$A$2:$A$602,0))</f>
        <v>Retail</v>
      </c>
      <c r="G3407" s="4" t="str">
        <f aca="false">INDEX(Data_Customers!$B$2:$B$602,MATCH(B3407,Data_Customers!$A$2:$A$602,0))</f>
        <v>Mohammed Jones</v>
      </c>
    </row>
    <row r="3408" customFormat="false" ht="15" hidden="false" customHeight="false" outlineLevel="0" collapsed="false">
      <c r="A3408" s="4" t="s">
        <v>4490</v>
      </c>
      <c r="B3408" s="4" t="s">
        <v>789</v>
      </c>
      <c r="C3408" s="9" t="n">
        <v>46123</v>
      </c>
      <c r="D3408" s="4" t="s">
        <v>85</v>
      </c>
      <c r="E3408" s="4" t="n">
        <v>4913.86</v>
      </c>
      <c r="F3408" s="4" t="str">
        <f aca="false">INDEX(Data_Customers!$C$2:$C$602,MATCH(B3408,Data_Customers!$A$2:$A$602,0))</f>
        <v>Retail</v>
      </c>
      <c r="G3408" s="4" t="str">
        <f aca="false">INDEX(Data_Customers!$B$2:$B$602,MATCH(B3408,Data_Customers!$A$2:$A$602,0))</f>
        <v>Mohammed Jones</v>
      </c>
    </row>
    <row r="3409" customFormat="false" ht="15" hidden="false" customHeight="false" outlineLevel="0" collapsed="false">
      <c r="A3409" s="4" t="s">
        <v>4491</v>
      </c>
      <c r="B3409" s="4" t="s">
        <v>789</v>
      </c>
      <c r="C3409" s="9" t="n">
        <v>45557</v>
      </c>
      <c r="D3409" s="4" t="s">
        <v>85</v>
      </c>
      <c r="E3409" s="4" t="n">
        <v>7803.99</v>
      </c>
      <c r="F3409" s="4" t="str">
        <f aca="false">INDEX(Data_Customers!$C$2:$C$602,MATCH(B3409,Data_Customers!$A$2:$A$602,0))</f>
        <v>Retail</v>
      </c>
      <c r="G3409" s="4" t="str">
        <f aca="false">INDEX(Data_Customers!$B$2:$B$602,MATCH(B3409,Data_Customers!$A$2:$A$602,0))</f>
        <v>Mohammed Jones</v>
      </c>
    </row>
    <row r="3410" customFormat="false" ht="15" hidden="false" customHeight="false" outlineLevel="0" collapsed="false">
      <c r="A3410" s="4" t="s">
        <v>4492</v>
      </c>
      <c r="B3410" s="4" t="s">
        <v>789</v>
      </c>
      <c r="C3410" s="9" t="n">
        <v>46118</v>
      </c>
      <c r="D3410" s="4" t="s">
        <v>85</v>
      </c>
      <c r="E3410" s="4" t="n">
        <v>2248.78</v>
      </c>
      <c r="F3410" s="4" t="str">
        <f aca="false">INDEX(Data_Customers!$C$2:$C$602,MATCH(B3410,Data_Customers!$A$2:$A$602,0))</f>
        <v>Retail</v>
      </c>
      <c r="G3410" s="4" t="str">
        <f aca="false">INDEX(Data_Customers!$B$2:$B$602,MATCH(B3410,Data_Customers!$A$2:$A$602,0))</f>
        <v>Mohammed Jones</v>
      </c>
    </row>
    <row r="3411" customFormat="false" ht="15" hidden="false" customHeight="false" outlineLevel="0" collapsed="false">
      <c r="A3411" s="4" t="s">
        <v>4493</v>
      </c>
      <c r="B3411" s="4" t="s">
        <v>789</v>
      </c>
      <c r="C3411" s="9" t="n">
        <v>45986</v>
      </c>
      <c r="D3411" s="4" t="s">
        <v>85</v>
      </c>
      <c r="E3411" s="4" t="n">
        <v>8103.57</v>
      </c>
      <c r="F3411" s="4" t="str">
        <f aca="false">INDEX(Data_Customers!$C$2:$C$602,MATCH(B3411,Data_Customers!$A$2:$A$602,0))</f>
        <v>Retail</v>
      </c>
      <c r="G3411" s="4" t="str">
        <f aca="false">INDEX(Data_Customers!$B$2:$B$602,MATCH(B3411,Data_Customers!$A$2:$A$602,0))</f>
        <v>Mohammed Jones</v>
      </c>
    </row>
    <row r="3412" customFormat="false" ht="15" hidden="false" customHeight="false" outlineLevel="0" collapsed="false">
      <c r="A3412" s="4" t="s">
        <v>4494</v>
      </c>
      <c r="B3412" s="4" t="s">
        <v>789</v>
      </c>
      <c r="C3412" s="9" t="n">
        <v>45953</v>
      </c>
      <c r="D3412" s="4" t="s">
        <v>85</v>
      </c>
      <c r="E3412" s="4" t="n">
        <v>3185.58</v>
      </c>
      <c r="F3412" s="4" t="str">
        <f aca="false">INDEX(Data_Customers!$C$2:$C$602,MATCH(B3412,Data_Customers!$A$2:$A$602,0))</f>
        <v>Retail</v>
      </c>
      <c r="G3412" s="4" t="str">
        <f aca="false">INDEX(Data_Customers!$B$2:$B$602,MATCH(B3412,Data_Customers!$A$2:$A$602,0))</f>
        <v>Mohammed Jones</v>
      </c>
    </row>
    <row r="3413" customFormat="false" ht="15" hidden="false" customHeight="false" outlineLevel="0" collapsed="false">
      <c r="A3413" s="4" t="s">
        <v>4495</v>
      </c>
      <c r="B3413" s="4" t="s">
        <v>789</v>
      </c>
      <c r="C3413" s="9" t="n">
        <v>46033</v>
      </c>
      <c r="D3413" s="4" t="s">
        <v>85</v>
      </c>
      <c r="E3413" s="4" t="n">
        <v>1544.27</v>
      </c>
      <c r="F3413" s="4" t="str">
        <f aca="false">INDEX(Data_Customers!$C$2:$C$602,MATCH(B3413,Data_Customers!$A$2:$A$602,0))</f>
        <v>Retail</v>
      </c>
      <c r="G3413" s="4" t="str">
        <f aca="false">INDEX(Data_Customers!$B$2:$B$602,MATCH(B3413,Data_Customers!$A$2:$A$602,0))</f>
        <v>Mohammed Jones</v>
      </c>
    </row>
    <row r="3414" customFormat="false" ht="15" hidden="false" customHeight="false" outlineLevel="0" collapsed="false">
      <c r="A3414" s="4" t="s">
        <v>4496</v>
      </c>
      <c r="B3414" s="4" t="s">
        <v>789</v>
      </c>
      <c r="C3414" s="9" t="n">
        <v>45963</v>
      </c>
      <c r="D3414" s="4" t="s">
        <v>85</v>
      </c>
      <c r="E3414" s="4" t="n">
        <v>8197.07</v>
      </c>
      <c r="F3414" s="4" t="str">
        <f aca="false">INDEX(Data_Customers!$C$2:$C$602,MATCH(B3414,Data_Customers!$A$2:$A$602,0))</f>
        <v>Retail</v>
      </c>
      <c r="G3414" s="4" t="str">
        <f aca="false">INDEX(Data_Customers!$B$2:$B$602,MATCH(B3414,Data_Customers!$A$2:$A$602,0))</f>
        <v>Mohammed Jones</v>
      </c>
    </row>
    <row r="3415" customFormat="false" ht="15" hidden="false" customHeight="false" outlineLevel="0" collapsed="false">
      <c r="A3415" s="4" t="s">
        <v>4497</v>
      </c>
      <c r="B3415" s="4" t="s">
        <v>789</v>
      </c>
      <c r="C3415" s="9" t="n">
        <v>45974</v>
      </c>
      <c r="D3415" s="4" t="s">
        <v>85</v>
      </c>
      <c r="E3415" s="4" t="n">
        <v>5686.24</v>
      </c>
      <c r="F3415" s="4" t="str">
        <f aca="false">INDEX(Data_Customers!$C$2:$C$602,MATCH(B3415,Data_Customers!$A$2:$A$602,0))</f>
        <v>Retail</v>
      </c>
      <c r="G3415" s="4" t="str">
        <f aca="false">INDEX(Data_Customers!$B$2:$B$602,MATCH(B3415,Data_Customers!$A$2:$A$602,0))</f>
        <v>Mohammed Jones</v>
      </c>
    </row>
    <row r="3416" customFormat="false" ht="15" hidden="false" customHeight="false" outlineLevel="0" collapsed="false">
      <c r="A3416" s="4" t="s">
        <v>4498</v>
      </c>
      <c r="B3416" s="4" t="s">
        <v>789</v>
      </c>
      <c r="C3416" s="9" t="n">
        <v>45969</v>
      </c>
      <c r="D3416" s="4" t="s">
        <v>85</v>
      </c>
      <c r="E3416" s="4" t="n">
        <v>4199.28</v>
      </c>
      <c r="F3416" s="4" t="str">
        <f aca="false">INDEX(Data_Customers!$C$2:$C$602,MATCH(B3416,Data_Customers!$A$2:$A$602,0))</f>
        <v>Retail</v>
      </c>
      <c r="G3416" s="4" t="str">
        <f aca="false">INDEX(Data_Customers!$B$2:$B$602,MATCH(B3416,Data_Customers!$A$2:$A$602,0))</f>
        <v>Mohammed Jones</v>
      </c>
    </row>
    <row r="3417" customFormat="false" ht="15" hidden="false" customHeight="false" outlineLevel="0" collapsed="false">
      <c r="A3417" s="4" t="s">
        <v>4499</v>
      </c>
      <c r="B3417" s="4" t="s">
        <v>789</v>
      </c>
      <c r="C3417" s="9" t="n">
        <v>46144</v>
      </c>
      <c r="D3417" s="4" t="s">
        <v>85</v>
      </c>
      <c r="E3417" s="4" t="n">
        <v>5789.28</v>
      </c>
      <c r="F3417" s="4" t="str">
        <f aca="false">INDEX(Data_Customers!$C$2:$C$602,MATCH(B3417,Data_Customers!$A$2:$A$602,0))</f>
        <v>Retail</v>
      </c>
      <c r="G3417" s="4" t="str">
        <f aca="false">INDEX(Data_Customers!$B$2:$B$602,MATCH(B3417,Data_Customers!$A$2:$A$602,0))</f>
        <v>Mohammed Jones</v>
      </c>
    </row>
    <row r="3418" customFormat="false" ht="15" hidden="false" customHeight="false" outlineLevel="0" collapsed="false">
      <c r="A3418" s="4" t="s">
        <v>4500</v>
      </c>
      <c r="B3418" s="4" t="s">
        <v>791</v>
      </c>
      <c r="C3418" s="9" t="n">
        <v>45296</v>
      </c>
      <c r="D3418" s="4" t="s">
        <v>94</v>
      </c>
      <c r="E3418" s="4" t="n">
        <v>9755.23</v>
      </c>
      <c r="F3418" s="4" t="str">
        <f aca="false">INDEX(Data_Customers!$C$2:$C$602,MATCH(B3418,Data_Customers!$A$2:$A$602,0))</f>
        <v>Housebuilder</v>
      </c>
      <c r="G3418" s="4" t="str">
        <f aca="false">INDEX(Data_Customers!$B$2:$B$602,MATCH(B3418,Data_Customers!$A$2:$A$602,0))</f>
        <v>King Groundworks</v>
      </c>
    </row>
    <row r="3419" customFormat="false" ht="15" hidden="false" customHeight="false" outlineLevel="0" collapsed="false">
      <c r="A3419" s="4" t="s">
        <v>4501</v>
      </c>
      <c r="B3419" s="4" t="s">
        <v>791</v>
      </c>
      <c r="C3419" s="9" t="n">
        <v>45599</v>
      </c>
      <c r="D3419" s="4" t="s">
        <v>94</v>
      </c>
      <c r="E3419" s="4" t="n">
        <v>6135.88</v>
      </c>
      <c r="F3419" s="4" t="str">
        <f aca="false">INDEX(Data_Customers!$C$2:$C$602,MATCH(B3419,Data_Customers!$A$2:$A$602,0))</f>
        <v>Housebuilder</v>
      </c>
      <c r="G3419" s="4" t="str">
        <f aca="false">INDEX(Data_Customers!$B$2:$B$602,MATCH(B3419,Data_Customers!$A$2:$A$602,0))</f>
        <v>King Groundworks</v>
      </c>
    </row>
    <row r="3420" customFormat="false" ht="15" hidden="false" customHeight="false" outlineLevel="0" collapsed="false">
      <c r="A3420" s="4" t="s">
        <v>4502</v>
      </c>
      <c r="B3420" s="4" t="s">
        <v>791</v>
      </c>
      <c r="C3420" s="9" t="n">
        <v>45999</v>
      </c>
      <c r="D3420" s="4" t="s">
        <v>94</v>
      </c>
      <c r="E3420" s="4" t="n">
        <v>5285.76</v>
      </c>
      <c r="F3420" s="4" t="str">
        <f aca="false">INDEX(Data_Customers!$C$2:$C$602,MATCH(B3420,Data_Customers!$A$2:$A$602,0))</f>
        <v>Housebuilder</v>
      </c>
      <c r="G3420" s="4" t="str">
        <f aca="false">INDEX(Data_Customers!$B$2:$B$602,MATCH(B3420,Data_Customers!$A$2:$A$602,0))</f>
        <v>King Groundworks</v>
      </c>
    </row>
    <row r="3421" customFormat="false" ht="15" hidden="false" customHeight="false" outlineLevel="0" collapsed="false">
      <c r="A3421" s="4" t="s">
        <v>4503</v>
      </c>
      <c r="B3421" s="4" t="s">
        <v>791</v>
      </c>
      <c r="C3421" s="9" t="n">
        <v>45618</v>
      </c>
      <c r="D3421" s="4" t="s">
        <v>94</v>
      </c>
      <c r="E3421" s="4" t="n">
        <v>330.14</v>
      </c>
      <c r="F3421" s="4" t="str">
        <f aca="false">INDEX(Data_Customers!$C$2:$C$602,MATCH(B3421,Data_Customers!$A$2:$A$602,0))</f>
        <v>Housebuilder</v>
      </c>
      <c r="G3421" s="4" t="str">
        <f aca="false">INDEX(Data_Customers!$B$2:$B$602,MATCH(B3421,Data_Customers!$A$2:$A$602,0))</f>
        <v>King Groundworks</v>
      </c>
    </row>
    <row r="3422" customFormat="false" ht="15" hidden="false" customHeight="false" outlineLevel="0" collapsed="false">
      <c r="A3422" s="4" t="s">
        <v>4504</v>
      </c>
      <c r="B3422" s="4" t="s">
        <v>791</v>
      </c>
      <c r="C3422" s="9" t="n">
        <v>45902</v>
      </c>
      <c r="D3422" s="4" t="s">
        <v>94</v>
      </c>
      <c r="E3422" s="4" t="n">
        <v>3247.21</v>
      </c>
      <c r="F3422" s="4" t="str">
        <f aca="false">INDEX(Data_Customers!$C$2:$C$602,MATCH(B3422,Data_Customers!$A$2:$A$602,0))</f>
        <v>Housebuilder</v>
      </c>
      <c r="G3422" s="4" t="str">
        <f aca="false">INDEX(Data_Customers!$B$2:$B$602,MATCH(B3422,Data_Customers!$A$2:$A$602,0))</f>
        <v>King Groundworks</v>
      </c>
    </row>
    <row r="3423" customFormat="false" ht="15" hidden="false" customHeight="false" outlineLevel="0" collapsed="false">
      <c r="A3423" s="4" t="s">
        <v>4505</v>
      </c>
      <c r="B3423" s="4" t="s">
        <v>791</v>
      </c>
      <c r="C3423" s="9" t="n">
        <v>45461</v>
      </c>
      <c r="D3423" s="4" t="s">
        <v>94</v>
      </c>
      <c r="E3423" s="4" t="n">
        <v>3613.8</v>
      </c>
      <c r="F3423" s="4" t="str">
        <f aca="false">INDEX(Data_Customers!$C$2:$C$602,MATCH(B3423,Data_Customers!$A$2:$A$602,0))</f>
        <v>Housebuilder</v>
      </c>
      <c r="G3423" s="4" t="str">
        <f aca="false">INDEX(Data_Customers!$B$2:$B$602,MATCH(B3423,Data_Customers!$A$2:$A$602,0))</f>
        <v>King Groundworks</v>
      </c>
    </row>
    <row r="3424" customFormat="false" ht="15" hidden="false" customHeight="false" outlineLevel="0" collapsed="false">
      <c r="A3424" s="4" t="s">
        <v>4506</v>
      </c>
      <c r="B3424" s="4" t="s">
        <v>791</v>
      </c>
      <c r="C3424" s="9" t="n">
        <v>45493</v>
      </c>
      <c r="D3424" s="4" t="s">
        <v>94</v>
      </c>
      <c r="E3424" s="4" t="n">
        <v>4020.44</v>
      </c>
      <c r="F3424" s="4" t="str">
        <f aca="false">INDEX(Data_Customers!$C$2:$C$602,MATCH(B3424,Data_Customers!$A$2:$A$602,0))</f>
        <v>Housebuilder</v>
      </c>
      <c r="G3424" s="4" t="str">
        <f aca="false">INDEX(Data_Customers!$B$2:$B$602,MATCH(B3424,Data_Customers!$A$2:$A$602,0))</f>
        <v>King Groundworks</v>
      </c>
    </row>
    <row r="3425" customFormat="false" ht="15" hidden="false" customHeight="false" outlineLevel="0" collapsed="false">
      <c r="A3425" s="4" t="s">
        <v>4507</v>
      </c>
      <c r="B3425" s="4" t="s">
        <v>791</v>
      </c>
      <c r="C3425" s="9" t="n">
        <v>45338</v>
      </c>
      <c r="D3425" s="4" t="s">
        <v>94</v>
      </c>
      <c r="E3425" s="4" t="n">
        <v>8279.11</v>
      </c>
      <c r="F3425" s="4" t="str">
        <f aca="false">INDEX(Data_Customers!$C$2:$C$602,MATCH(B3425,Data_Customers!$A$2:$A$602,0))</f>
        <v>Housebuilder</v>
      </c>
      <c r="G3425" s="4" t="str">
        <f aca="false">INDEX(Data_Customers!$B$2:$B$602,MATCH(B3425,Data_Customers!$A$2:$A$602,0))</f>
        <v>King Groundworks</v>
      </c>
    </row>
    <row r="3426" customFormat="false" ht="15" hidden="false" customHeight="false" outlineLevel="0" collapsed="false">
      <c r="A3426" s="4" t="s">
        <v>4508</v>
      </c>
      <c r="B3426" s="4" t="s">
        <v>791</v>
      </c>
      <c r="C3426" s="9" t="n">
        <v>45568</v>
      </c>
      <c r="D3426" s="4" t="s">
        <v>94</v>
      </c>
      <c r="E3426" s="4" t="n">
        <v>5240.97</v>
      </c>
      <c r="F3426" s="4" t="str">
        <f aca="false">INDEX(Data_Customers!$C$2:$C$602,MATCH(B3426,Data_Customers!$A$2:$A$602,0))</f>
        <v>Housebuilder</v>
      </c>
      <c r="G3426" s="4" t="str">
        <f aca="false">INDEX(Data_Customers!$B$2:$B$602,MATCH(B3426,Data_Customers!$A$2:$A$602,0))</f>
        <v>King Groundworks</v>
      </c>
    </row>
    <row r="3427" customFormat="false" ht="15" hidden="false" customHeight="false" outlineLevel="0" collapsed="false">
      <c r="A3427" s="4" t="s">
        <v>4509</v>
      </c>
      <c r="B3427" s="4" t="s">
        <v>791</v>
      </c>
      <c r="C3427" s="9" t="n">
        <v>45356</v>
      </c>
      <c r="D3427" s="4" t="s">
        <v>94</v>
      </c>
      <c r="E3427" s="4" t="n">
        <v>2565.63</v>
      </c>
      <c r="F3427" s="4" t="str">
        <f aca="false">INDEX(Data_Customers!$C$2:$C$602,MATCH(B3427,Data_Customers!$A$2:$A$602,0))</f>
        <v>Housebuilder</v>
      </c>
      <c r="G3427" s="4" t="str">
        <f aca="false">INDEX(Data_Customers!$B$2:$B$602,MATCH(B3427,Data_Customers!$A$2:$A$602,0))</f>
        <v>King Groundworks</v>
      </c>
    </row>
    <row r="3428" customFormat="false" ht="15" hidden="false" customHeight="false" outlineLevel="0" collapsed="false">
      <c r="A3428" s="4" t="s">
        <v>4510</v>
      </c>
      <c r="B3428" s="4" t="s">
        <v>791</v>
      </c>
      <c r="C3428" s="9" t="n">
        <v>45997</v>
      </c>
      <c r="D3428" s="4" t="s">
        <v>94</v>
      </c>
      <c r="E3428" s="4" t="n">
        <v>277.53</v>
      </c>
      <c r="F3428" s="4" t="str">
        <f aca="false">INDEX(Data_Customers!$C$2:$C$602,MATCH(B3428,Data_Customers!$A$2:$A$602,0))</f>
        <v>Housebuilder</v>
      </c>
      <c r="G3428" s="4" t="str">
        <f aca="false">INDEX(Data_Customers!$B$2:$B$602,MATCH(B3428,Data_Customers!$A$2:$A$602,0))</f>
        <v>King Groundworks</v>
      </c>
    </row>
    <row r="3429" customFormat="false" ht="15" hidden="false" customHeight="false" outlineLevel="0" collapsed="false">
      <c r="A3429" s="4" t="s">
        <v>4511</v>
      </c>
      <c r="B3429" s="4" t="s">
        <v>791</v>
      </c>
      <c r="C3429" s="9" t="n">
        <v>45315</v>
      </c>
      <c r="D3429" s="4" t="s">
        <v>94</v>
      </c>
      <c r="E3429" s="4" t="n">
        <v>1313.64</v>
      </c>
      <c r="F3429" s="4" t="str">
        <f aca="false">INDEX(Data_Customers!$C$2:$C$602,MATCH(B3429,Data_Customers!$A$2:$A$602,0))</f>
        <v>Housebuilder</v>
      </c>
      <c r="G3429" s="4" t="str">
        <f aca="false">INDEX(Data_Customers!$B$2:$B$602,MATCH(B3429,Data_Customers!$A$2:$A$602,0))</f>
        <v>King Groundworks</v>
      </c>
    </row>
    <row r="3430" customFormat="false" ht="15" hidden="false" customHeight="false" outlineLevel="0" collapsed="false">
      <c r="A3430" s="4" t="s">
        <v>4512</v>
      </c>
      <c r="B3430" s="4" t="s">
        <v>791</v>
      </c>
      <c r="C3430" s="9" t="n">
        <v>45506</v>
      </c>
      <c r="D3430" s="4" t="s">
        <v>94</v>
      </c>
      <c r="E3430" s="4" t="n">
        <v>6826.2</v>
      </c>
      <c r="F3430" s="4" t="str">
        <f aca="false">INDEX(Data_Customers!$C$2:$C$602,MATCH(B3430,Data_Customers!$A$2:$A$602,0))</f>
        <v>Housebuilder</v>
      </c>
      <c r="G3430" s="4" t="str">
        <f aca="false">INDEX(Data_Customers!$B$2:$B$602,MATCH(B3430,Data_Customers!$A$2:$A$602,0))</f>
        <v>King Groundworks</v>
      </c>
    </row>
    <row r="3431" customFormat="false" ht="15" hidden="false" customHeight="false" outlineLevel="0" collapsed="false">
      <c r="A3431" s="4" t="s">
        <v>4513</v>
      </c>
      <c r="B3431" s="4" t="s">
        <v>792</v>
      </c>
      <c r="C3431" s="9" t="n">
        <v>45484</v>
      </c>
      <c r="D3431" s="4" t="s">
        <v>75</v>
      </c>
      <c r="E3431" s="4" t="n">
        <v>838.76</v>
      </c>
      <c r="F3431" s="4" t="str">
        <f aca="false">INDEX(Data_Customers!$C$2:$C$602,MATCH(B3431,Data_Customers!$A$2:$A$602,0))</f>
        <v>Contractor</v>
      </c>
      <c r="G3431" s="4" t="str">
        <f aca="false">INDEX(Data_Customers!$B$2:$B$602,MATCH(B3431,Data_Customers!$A$2:$A$602,0))</f>
        <v>King Home Improvements</v>
      </c>
    </row>
    <row r="3432" customFormat="false" ht="15" hidden="false" customHeight="false" outlineLevel="0" collapsed="false">
      <c r="A3432" s="4" t="s">
        <v>4514</v>
      </c>
      <c r="B3432" s="4" t="s">
        <v>792</v>
      </c>
      <c r="C3432" s="9" t="n">
        <v>45406</v>
      </c>
      <c r="D3432" s="4" t="s">
        <v>75</v>
      </c>
      <c r="E3432" s="4" t="n">
        <v>5567.99</v>
      </c>
      <c r="F3432" s="4" t="str">
        <f aca="false">INDEX(Data_Customers!$C$2:$C$602,MATCH(B3432,Data_Customers!$A$2:$A$602,0))</f>
        <v>Contractor</v>
      </c>
      <c r="G3432" s="4" t="str">
        <f aca="false">INDEX(Data_Customers!$B$2:$B$602,MATCH(B3432,Data_Customers!$A$2:$A$602,0))</f>
        <v>King Home Improvements</v>
      </c>
    </row>
    <row r="3433" customFormat="false" ht="15" hidden="false" customHeight="false" outlineLevel="0" collapsed="false">
      <c r="A3433" s="4" t="s">
        <v>4515</v>
      </c>
      <c r="B3433" s="4" t="s">
        <v>792</v>
      </c>
      <c r="C3433" s="9" t="n">
        <v>45321</v>
      </c>
      <c r="D3433" s="4" t="s">
        <v>75</v>
      </c>
      <c r="E3433" s="4" t="n">
        <v>4570.95</v>
      </c>
      <c r="F3433" s="4" t="str">
        <f aca="false">INDEX(Data_Customers!$C$2:$C$602,MATCH(B3433,Data_Customers!$A$2:$A$602,0))</f>
        <v>Contractor</v>
      </c>
      <c r="G3433" s="4" t="str">
        <f aca="false">INDEX(Data_Customers!$B$2:$B$602,MATCH(B3433,Data_Customers!$A$2:$A$602,0))</f>
        <v>King Home Improvements</v>
      </c>
    </row>
    <row r="3434" customFormat="false" ht="15" hidden="false" customHeight="false" outlineLevel="0" collapsed="false">
      <c r="A3434" s="4" t="s">
        <v>4516</v>
      </c>
      <c r="B3434" s="4" t="s">
        <v>792</v>
      </c>
      <c r="C3434" s="9" t="n">
        <v>46128</v>
      </c>
      <c r="D3434" s="4" t="s">
        <v>75</v>
      </c>
      <c r="E3434" s="4" t="n">
        <v>3638.12</v>
      </c>
      <c r="F3434" s="4" t="str">
        <f aca="false">INDEX(Data_Customers!$C$2:$C$602,MATCH(B3434,Data_Customers!$A$2:$A$602,0))</f>
        <v>Contractor</v>
      </c>
      <c r="G3434" s="4" t="str">
        <f aca="false">INDEX(Data_Customers!$B$2:$B$602,MATCH(B3434,Data_Customers!$A$2:$A$602,0))</f>
        <v>King Home Improvements</v>
      </c>
    </row>
    <row r="3435" customFormat="false" ht="15" hidden="false" customHeight="false" outlineLevel="0" collapsed="false">
      <c r="A3435" s="4" t="s">
        <v>4517</v>
      </c>
      <c r="B3435" s="4" t="s">
        <v>792</v>
      </c>
      <c r="C3435" s="9" t="n">
        <v>45405</v>
      </c>
      <c r="D3435" s="4" t="s">
        <v>75</v>
      </c>
      <c r="E3435" s="4" t="n">
        <v>1848.24</v>
      </c>
      <c r="F3435" s="4" t="str">
        <f aca="false">INDEX(Data_Customers!$C$2:$C$602,MATCH(B3435,Data_Customers!$A$2:$A$602,0))</f>
        <v>Contractor</v>
      </c>
      <c r="G3435" s="4" t="str">
        <f aca="false">INDEX(Data_Customers!$B$2:$B$602,MATCH(B3435,Data_Customers!$A$2:$A$602,0))</f>
        <v>King Home Improvements</v>
      </c>
    </row>
    <row r="3436" customFormat="false" ht="15" hidden="false" customHeight="false" outlineLevel="0" collapsed="false">
      <c r="A3436" s="4" t="s">
        <v>4518</v>
      </c>
      <c r="B3436" s="4" t="s">
        <v>792</v>
      </c>
      <c r="C3436" s="9" t="n">
        <v>45799</v>
      </c>
      <c r="D3436" s="4" t="s">
        <v>75</v>
      </c>
      <c r="E3436" s="4" t="n">
        <v>4418.04</v>
      </c>
      <c r="F3436" s="4" t="str">
        <f aca="false">INDEX(Data_Customers!$C$2:$C$602,MATCH(B3436,Data_Customers!$A$2:$A$602,0))</f>
        <v>Contractor</v>
      </c>
      <c r="G3436" s="4" t="str">
        <f aca="false">INDEX(Data_Customers!$B$2:$B$602,MATCH(B3436,Data_Customers!$A$2:$A$602,0))</f>
        <v>King Home Improvements</v>
      </c>
    </row>
    <row r="3437" customFormat="false" ht="15" hidden="false" customHeight="false" outlineLevel="0" collapsed="false">
      <c r="A3437" s="4" t="s">
        <v>4519</v>
      </c>
      <c r="B3437" s="4" t="s">
        <v>792</v>
      </c>
      <c r="C3437" s="9" t="n">
        <v>45648</v>
      </c>
      <c r="D3437" s="4" t="s">
        <v>75</v>
      </c>
      <c r="E3437" s="4" t="n">
        <v>1793.41</v>
      </c>
      <c r="F3437" s="4" t="str">
        <f aca="false">INDEX(Data_Customers!$C$2:$C$602,MATCH(B3437,Data_Customers!$A$2:$A$602,0))</f>
        <v>Contractor</v>
      </c>
      <c r="G3437" s="4" t="str">
        <f aca="false">INDEX(Data_Customers!$B$2:$B$602,MATCH(B3437,Data_Customers!$A$2:$A$602,0))</f>
        <v>King Home Improvements</v>
      </c>
    </row>
    <row r="3438" customFormat="false" ht="15" hidden="false" customHeight="false" outlineLevel="0" collapsed="false">
      <c r="A3438" s="4" t="s">
        <v>4520</v>
      </c>
      <c r="B3438" s="4" t="s">
        <v>792</v>
      </c>
      <c r="C3438" s="9" t="n">
        <v>46109</v>
      </c>
      <c r="D3438" s="4" t="s">
        <v>75</v>
      </c>
      <c r="E3438" s="4" t="n">
        <v>6779.18</v>
      </c>
      <c r="F3438" s="4" t="str">
        <f aca="false">INDEX(Data_Customers!$C$2:$C$602,MATCH(B3438,Data_Customers!$A$2:$A$602,0))</f>
        <v>Contractor</v>
      </c>
      <c r="G3438" s="4" t="str">
        <f aca="false">INDEX(Data_Customers!$B$2:$B$602,MATCH(B3438,Data_Customers!$A$2:$A$602,0))</f>
        <v>King Home Improvements</v>
      </c>
    </row>
    <row r="3439" customFormat="false" ht="15" hidden="false" customHeight="false" outlineLevel="0" collapsed="false">
      <c r="A3439" s="4" t="s">
        <v>4521</v>
      </c>
      <c r="B3439" s="4" t="s">
        <v>792</v>
      </c>
      <c r="C3439" s="9" t="n">
        <v>45973</v>
      </c>
      <c r="D3439" s="4" t="s">
        <v>75</v>
      </c>
      <c r="E3439" s="4" t="n">
        <v>2814.06</v>
      </c>
      <c r="F3439" s="4" t="str">
        <f aca="false">INDEX(Data_Customers!$C$2:$C$602,MATCH(B3439,Data_Customers!$A$2:$A$602,0))</f>
        <v>Contractor</v>
      </c>
      <c r="G3439" s="4" t="str">
        <f aca="false">INDEX(Data_Customers!$B$2:$B$602,MATCH(B3439,Data_Customers!$A$2:$A$602,0))</f>
        <v>King Home Improvements</v>
      </c>
    </row>
    <row r="3440" customFormat="false" ht="15" hidden="false" customHeight="false" outlineLevel="0" collapsed="false">
      <c r="A3440" s="4" t="s">
        <v>4522</v>
      </c>
      <c r="B3440" s="4" t="s">
        <v>795</v>
      </c>
      <c r="C3440" s="9" t="n">
        <v>45545</v>
      </c>
      <c r="D3440" s="4" t="s">
        <v>110</v>
      </c>
      <c r="E3440" s="4" t="n">
        <v>2787.99</v>
      </c>
      <c r="F3440" s="4" t="str">
        <f aca="false">INDEX(Data_Customers!$C$2:$C$602,MATCH(B3440,Data_Customers!$A$2:$A$602,0))</f>
        <v>Retail</v>
      </c>
      <c r="G3440" s="4" t="str">
        <f aca="false">INDEX(Data_Customers!$B$2:$B$602,MATCH(B3440,Data_Customers!$A$2:$A$602,0))</f>
        <v>Sam Baker</v>
      </c>
    </row>
    <row r="3441" customFormat="false" ht="15" hidden="false" customHeight="false" outlineLevel="0" collapsed="false">
      <c r="A3441" s="4" t="s">
        <v>4523</v>
      </c>
      <c r="B3441" s="4" t="s">
        <v>795</v>
      </c>
      <c r="C3441" s="9" t="n">
        <v>45675</v>
      </c>
      <c r="D3441" s="4" t="s">
        <v>110</v>
      </c>
      <c r="E3441" s="4" t="n">
        <v>4280.49</v>
      </c>
      <c r="F3441" s="4" t="str">
        <f aca="false">INDEX(Data_Customers!$C$2:$C$602,MATCH(B3441,Data_Customers!$A$2:$A$602,0))</f>
        <v>Retail</v>
      </c>
      <c r="G3441" s="4" t="str">
        <f aca="false">INDEX(Data_Customers!$B$2:$B$602,MATCH(B3441,Data_Customers!$A$2:$A$602,0))</f>
        <v>Sam Baker</v>
      </c>
    </row>
    <row r="3442" customFormat="false" ht="15" hidden="false" customHeight="false" outlineLevel="0" collapsed="false">
      <c r="A3442" s="4" t="s">
        <v>4524</v>
      </c>
      <c r="B3442" s="4" t="s">
        <v>795</v>
      </c>
      <c r="C3442" s="9" t="n">
        <v>46063</v>
      </c>
      <c r="D3442" s="4" t="s">
        <v>110</v>
      </c>
      <c r="E3442" s="4" t="n">
        <v>6460.62</v>
      </c>
      <c r="F3442" s="4" t="str">
        <f aca="false">INDEX(Data_Customers!$C$2:$C$602,MATCH(B3442,Data_Customers!$A$2:$A$602,0))</f>
        <v>Retail</v>
      </c>
      <c r="G3442" s="4" t="str">
        <f aca="false">INDEX(Data_Customers!$B$2:$B$602,MATCH(B3442,Data_Customers!$A$2:$A$602,0))</f>
        <v>Sam Baker</v>
      </c>
    </row>
    <row r="3443" customFormat="false" ht="15" hidden="false" customHeight="false" outlineLevel="0" collapsed="false">
      <c r="A3443" s="4" t="s">
        <v>4525</v>
      </c>
      <c r="B3443" s="4" t="s">
        <v>795</v>
      </c>
      <c r="C3443" s="9" t="n">
        <v>45306</v>
      </c>
      <c r="D3443" s="4" t="s">
        <v>110</v>
      </c>
      <c r="E3443" s="4" t="n">
        <v>10914.69</v>
      </c>
      <c r="F3443" s="4" t="str">
        <f aca="false">INDEX(Data_Customers!$C$2:$C$602,MATCH(B3443,Data_Customers!$A$2:$A$602,0))</f>
        <v>Retail</v>
      </c>
      <c r="G3443" s="4" t="str">
        <f aca="false">INDEX(Data_Customers!$B$2:$B$602,MATCH(B3443,Data_Customers!$A$2:$A$602,0))</f>
        <v>Sam Baker</v>
      </c>
    </row>
    <row r="3444" customFormat="false" ht="15" hidden="false" customHeight="false" outlineLevel="0" collapsed="false">
      <c r="A3444" s="4" t="s">
        <v>4526</v>
      </c>
      <c r="B3444" s="4" t="s">
        <v>797</v>
      </c>
      <c r="C3444" s="9" t="n">
        <v>46054</v>
      </c>
      <c r="D3444" s="4" t="s">
        <v>75</v>
      </c>
      <c r="E3444" s="4" t="n">
        <v>5141.29</v>
      </c>
      <c r="F3444" s="4" t="str">
        <f aca="false">INDEX(Data_Customers!$C$2:$C$602,MATCH(B3444,Data_Customers!$A$2:$A$602,0))</f>
        <v>Trade Account</v>
      </c>
      <c r="G3444" s="4" t="str">
        <f aca="false">INDEX(Data_Customers!$B$2:$B$602,MATCH(B3444,Data_Customers!$A$2:$A$602,0))</f>
        <v>King Builders Ltd</v>
      </c>
    </row>
    <row r="3445" customFormat="false" ht="15" hidden="false" customHeight="false" outlineLevel="0" collapsed="false">
      <c r="A3445" s="4" t="s">
        <v>4527</v>
      </c>
      <c r="B3445" s="4" t="s">
        <v>797</v>
      </c>
      <c r="C3445" s="9" t="n">
        <v>45844</v>
      </c>
      <c r="D3445" s="4" t="s">
        <v>75</v>
      </c>
      <c r="E3445" s="4" t="n">
        <v>1700.97</v>
      </c>
      <c r="F3445" s="4" t="str">
        <f aca="false">INDEX(Data_Customers!$C$2:$C$602,MATCH(B3445,Data_Customers!$A$2:$A$602,0))</f>
        <v>Trade Account</v>
      </c>
      <c r="G3445" s="4" t="str">
        <f aca="false">INDEX(Data_Customers!$B$2:$B$602,MATCH(B3445,Data_Customers!$A$2:$A$602,0))</f>
        <v>King Builders Ltd</v>
      </c>
    </row>
    <row r="3446" customFormat="false" ht="15" hidden="false" customHeight="false" outlineLevel="0" collapsed="false">
      <c r="A3446" s="4" t="s">
        <v>4528</v>
      </c>
      <c r="B3446" s="4" t="s">
        <v>797</v>
      </c>
      <c r="C3446" s="9" t="n">
        <v>45743</v>
      </c>
      <c r="D3446" s="4" t="s">
        <v>75</v>
      </c>
      <c r="E3446" s="4" t="n">
        <v>1965.38</v>
      </c>
      <c r="F3446" s="4" t="str">
        <f aca="false">INDEX(Data_Customers!$C$2:$C$602,MATCH(B3446,Data_Customers!$A$2:$A$602,0))</f>
        <v>Trade Account</v>
      </c>
      <c r="G3446" s="4" t="str">
        <f aca="false">INDEX(Data_Customers!$B$2:$B$602,MATCH(B3446,Data_Customers!$A$2:$A$602,0))</f>
        <v>King Builders Ltd</v>
      </c>
    </row>
    <row r="3447" customFormat="false" ht="15" hidden="false" customHeight="false" outlineLevel="0" collapsed="false">
      <c r="A3447" s="4" t="s">
        <v>4529</v>
      </c>
      <c r="B3447" s="4" t="s">
        <v>797</v>
      </c>
      <c r="C3447" s="9" t="n">
        <v>46070</v>
      </c>
      <c r="D3447" s="4" t="s">
        <v>75</v>
      </c>
      <c r="E3447" s="4" t="n">
        <v>4515.05</v>
      </c>
      <c r="F3447" s="4" t="str">
        <f aca="false">INDEX(Data_Customers!$C$2:$C$602,MATCH(B3447,Data_Customers!$A$2:$A$602,0))</f>
        <v>Trade Account</v>
      </c>
      <c r="G3447" s="4" t="str">
        <f aca="false">INDEX(Data_Customers!$B$2:$B$602,MATCH(B3447,Data_Customers!$A$2:$A$602,0))</f>
        <v>King Builders Ltd</v>
      </c>
    </row>
    <row r="3448" customFormat="false" ht="15" hidden="false" customHeight="false" outlineLevel="0" collapsed="false">
      <c r="A3448" s="4" t="s">
        <v>4530</v>
      </c>
      <c r="B3448" s="4" t="s">
        <v>797</v>
      </c>
      <c r="C3448" s="9" t="n">
        <v>45861</v>
      </c>
      <c r="D3448" s="4" t="s">
        <v>75</v>
      </c>
      <c r="E3448" s="4" t="n">
        <v>3808.57</v>
      </c>
      <c r="F3448" s="4" t="str">
        <f aca="false">INDEX(Data_Customers!$C$2:$C$602,MATCH(B3448,Data_Customers!$A$2:$A$602,0))</f>
        <v>Trade Account</v>
      </c>
      <c r="G3448" s="4" t="str">
        <f aca="false">INDEX(Data_Customers!$B$2:$B$602,MATCH(B3448,Data_Customers!$A$2:$A$602,0))</f>
        <v>King Builders Ltd</v>
      </c>
    </row>
    <row r="3449" customFormat="false" ht="15" hidden="false" customHeight="false" outlineLevel="0" collapsed="false">
      <c r="A3449" s="4" t="s">
        <v>4531</v>
      </c>
      <c r="B3449" s="4" t="s">
        <v>797</v>
      </c>
      <c r="C3449" s="9" t="n">
        <v>45670</v>
      </c>
      <c r="D3449" s="4" t="s">
        <v>75</v>
      </c>
      <c r="E3449" s="4" t="n">
        <v>4202.21</v>
      </c>
      <c r="F3449" s="4" t="str">
        <f aca="false">INDEX(Data_Customers!$C$2:$C$602,MATCH(B3449,Data_Customers!$A$2:$A$602,0))</f>
        <v>Trade Account</v>
      </c>
      <c r="G3449" s="4" t="str">
        <f aca="false">INDEX(Data_Customers!$B$2:$B$602,MATCH(B3449,Data_Customers!$A$2:$A$602,0))</f>
        <v>King Builders Ltd</v>
      </c>
    </row>
    <row r="3450" customFormat="false" ht="15" hidden="false" customHeight="false" outlineLevel="0" collapsed="false">
      <c r="A3450" s="4" t="s">
        <v>4532</v>
      </c>
      <c r="B3450" s="4" t="s">
        <v>797</v>
      </c>
      <c r="C3450" s="9" t="n">
        <v>45401</v>
      </c>
      <c r="D3450" s="4" t="s">
        <v>75</v>
      </c>
      <c r="E3450" s="4" t="n">
        <v>2857.76</v>
      </c>
      <c r="F3450" s="4" t="str">
        <f aca="false">INDEX(Data_Customers!$C$2:$C$602,MATCH(B3450,Data_Customers!$A$2:$A$602,0))</f>
        <v>Trade Account</v>
      </c>
      <c r="G3450" s="4" t="str">
        <f aca="false">INDEX(Data_Customers!$B$2:$B$602,MATCH(B3450,Data_Customers!$A$2:$A$602,0))</f>
        <v>King Builders Ltd</v>
      </c>
    </row>
    <row r="3451" customFormat="false" ht="15" hidden="false" customHeight="false" outlineLevel="0" collapsed="false">
      <c r="A3451" s="4" t="s">
        <v>4533</v>
      </c>
      <c r="B3451" s="4" t="s">
        <v>797</v>
      </c>
      <c r="C3451" s="9" t="n">
        <v>46077</v>
      </c>
      <c r="D3451" s="4" t="s">
        <v>75</v>
      </c>
      <c r="E3451" s="4" t="n">
        <v>6895.68</v>
      </c>
      <c r="F3451" s="4" t="str">
        <f aca="false">INDEX(Data_Customers!$C$2:$C$602,MATCH(B3451,Data_Customers!$A$2:$A$602,0))</f>
        <v>Trade Account</v>
      </c>
      <c r="G3451" s="4" t="str">
        <f aca="false">INDEX(Data_Customers!$B$2:$B$602,MATCH(B3451,Data_Customers!$A$2:$A$602,0))</f>
        <v>King Builders Ltd</v>
      </c>
    </row>
    <row r="3452" customFormat="false" ht="15" hidden="false" customHeight="false" outlineLevel="0" collapsed="false">
      <c r="A3452" s="4" t="s">
        <v>4534</v>
      </c>
      <c r="B3452" s="4" t="s">
        <v>797</v>
      </c>
      <c r="C3452" s="9" t="n">
        <v>45404</v>
      </c>
      <c r="D3452" s="4" t="s">
        <v>75</v>
      </c>
      <c r="E3452" s="4" t="n">
        <v>3351.62</v>
      </c>
      <c r="F3452" s="4" t="str">
        <f aca="false">INDEX(Data_Customers!$C$2:$C$602,MATCH(B3452,Data_Customers!$A$2:$A$602,0))</f>
        <v>Trade Account</v>
      </c>
      <c r="G3452" s="4" t="str">
        <f aca="false">INDEX(Data_Customers!$B$2:$B$602,MATCH(B3452,Data_Customers!$A$2:$A$602,0))</f>
        <v>King Builders Ltd</v>
      </c>
    </row>
    <row r="3453" customFormat="false" ht="15" hidden="false" customHeight="false" outlineLevel="0" collapsed="false">
      <c r="A3453" s="4" t="s">
        <v>4535</v>
      </c>
      <c r="B3453" s="4" t="s">
        <v>797</v>
      </c>
      <c r="C3453" s="9" t="n">
        <v>45379</v>
      </c>
      <c r="D3453" s="4" t="s">
        <v>75</v>
      </c>
      <c r="E3453" s="4" t="n">
        <v>8698.38</v>
      </c>
      <c r="F3453" s="4" t="str">
        <f aca="false">INDEX(Data_Customers!$C$2:$C$602,MATCH(B3453,Data_Customers!$A$2:$A$602,0))</f>
        <v>Trade Account</v>
      </c>
      <c r="G3453" s="4" t="str">
        <f aca="false">INDEX(Data_Customers!$B$2:$B$602,MATCH(B3453,Data_Customers!$A$2:$A$602,0))</f>
        <v>King Builders Ltd</v>
      </c>
    </row>
    <row r="3454" customFormat="false" ht="15" hidden="false" customHeight="false" outlineLevel="0" collapsed="false">
      <c r="A3454" s="4" t="s">
        <v>4536</v>
      </c>
      <c r="B3454" s="4" t="s">
        <v>797</v>
      </c>
      <c r="C3454" s="9" t="n">
        <v>46106</v>
      </c>
      <c r="D3454" s="4" t="s">
        <v>75</v>
      </c>
      <c r="E3454" s="4" t="n">
        <v>462.1</v>
      </c>
      <c r="F3454" s="4" t="str">
        <f aca="false">INDEX(Data_Customers!$C$2:$C$602,MATCH(B3454,Data_Customers!$A$2:$A$602,0))</f>
        <v>Trade Account</v>
      </c>
      <c r="G3454" s="4" t="str">
        <f aca="false">INDEX(Data_Customers!$B$2:$B$602,MATCH(B3454,Data_Customers!$A$2:$A$602,0))</f>
        <v>King Builders Ltd</v>
      </c>
    </row>
    <row r="3455" customFormat="false" ht="15" hidden="false" customHeight="false" outlineLevel="0" collapsed="false">
      <c r="A3455" s="4" t="s">
        <v>4537</v>
      </c>
      <c r="B3455" s="4" t="s">
        <v>797</v>
      </c>
      <c r="C3455" s="9" t="n">
        <v>45994</v>
      </c>
      <c r="D3455" s="4" t="s">
        <v>75</v>
      </c>
      <c r="E3455" s="4" t="n">
        <v>6647.04</v>
      </c>
      <c r="F3455" s="4" t="str">
        <f aca="false">INDEX(Data_Customers!$C$2:$C$602,MATCH(B3455,Data_Customers!$A$2:$A$602,0))</f>
        <v>Trade Account</v>
      </c>
      <c r="G3455" s="4" t="str">
        <f aca="false">INDEX(Data_Customers!$B$2:$B$602,MATCH(B3455,Data_Customers!$A$2:$A$602,0))</f>
        <v>King Builders Ltd</v>
      </c>
    </row>
    <row r="3456" customFormat="false" ht="15" hidden="false" customHeight="false" outlineLevel="0" collapsed="false">
      <c r="A3456" s="4" t="s">
        <v>4538</v>
      </c>
      <c r="B3456" s="4" t="s">
        <v>797</v>
      </c>
      <c r="C3456" s="9" t="n">
        <v>45413</v>
      </c>
      <c r="D3456" s="4" t="s">
        <v>75</v>
      </c>
      <c r="E3456" s="4" t="n">
        <v>99.65</v>
      </c>
      <c r="F3456" s="4" t="str">
        <f aca="false">INDEX(Data_Customers!$C$2:$C$602,MATCH(B3456,Data_Customers!$A$2:$A$602,0))</f>
        <v>Trade Account</v>
      </c>
      <c r="G3456" s="4" t="str">
        <f aca="false">INDEX(Data_Customers!$B$2:$B$602,MATCH(B3456,Data_Customers!$A$2:$A$602,0))</f>
        <v>King Builders Ltd</v>
      </c>
    </row>
    <row r="3457" customFormat="false" ht="15" hidden="false" customHeight="false" outlineLevel="0" collapsed="false">
      <c r="A3457" s="4" t="s">
        <v>4539</v>
      </c>
      <c r="B3457" s="4" t="s">
        <v>797</v>
      </c>
      <c r="C3457" s="9" t="n">
        <v>45709</v>
      </c>
      <c r="D3457" s="4" t="s">
        <v>75</v>
      </c>
      <c r="E3457" s="4" t="n">
        <v>4286.69</v>
      </c>
      <c r="F3457" s="4" t="str">
        <f aca="false">INDEX(Data_Customers!$C$2:$C$602,MATCH(B3457,Data_Customers!$A$2:$A$602,0))</f>
        <v>Trade Account</v>
      </c>
      <c r="G3457" s="4" t="str">
        <f aca="false">INDEX(Data_Customers!$B$2:$B$602,MATCH(B3457,Data_Customers!$A$2:$A$602,0))</f>
        <v>King Builders Ltd</v>
      </c>
    </row>
    <row r="3458" customFormat="false" ht="15" hidden="false" customHeight="false" outlineLevel="0" collapsed="false">
      <c r="A3458" s="4" t="s">
        <v>4540</v>
      </c>
      <c r="B3458" s="4" t="s">
        <v>797</v>
      </c>
      <c r="C3458" s="9" t="n">
        <v>45911</v>
      </c>
      <c r="D3458" s="4" t="s">
        <v>75</v>
      </c>
      <c r="E3458" s="4" t="n">
        <v>1693.82</v>
      </c>
      <c r="F3458" s="4" t="str">
        <f aca="false">INDEX(Data_Customers!$C$2:$C$602,MATCH(B3458,Data_Customers!$A$2:$A$602,0))</f>
        <v>Trade Account</v>
      </c>
      <c r="G3458" s="4" t="str">
        <f aca="false">INDEX(Data_Customers!$B$2:$B$602,MATCH(B3458,Data_Customers!$A$2:$A$602,0))</f>
        <v>King Builders Ltd</v>
      </c>
    </row>
    <row r="3459" customFormat="false" ht="15" hidden="false" customHeight="false" outlineLevel="0" collapsed="false">
      <c r="A3459" s="4" t="s">
        <v>4541</v>
      </c>
      <c r="B3459" s="4" t="s">
        <v>797</v>
      </c>
      <c r="C3459" s="9" t="n">
        <v>45754</v>
      </c>
      <c r="D3459" s="4" t="s">
        <v>75</v>
      </c>
      <c r="E3459" s="4" t="n">
        <v>4210.48</v>
      </c>
      <c r="F3459" s="4" t="str">
        <f aca="false">INDEX(Data_Customers!$C$2:$C$602,MATCH(B3459,Data_Customers!$A$2:$A$602,0))</f>
        <v>Trade Account</v>
      </c>
      <c r="G3459" s="4" t="str">
        <f aca="false">INDEX(Data_Customers!$B$2:$B$602,MATCH(B3459,Data_Customers!$A$2:$A$602,0))</f>
        <v>King Builders Ltd</v>
      </c>
    </row>
    <row r="3460" customFormat="false" ht="15" hidden="false" customHeight="false" outlineLevel="0" collapsed="false">
      <c r="A3460" s="4" t="s">
        <v>4542</v>
      </c>
      <c r="B3460" s="4" t="s">
        <v>797</v>
      </c>
      <c r="C3460" s="9" t="n">
        <v>46154</v>
      </c>
      <c r="D3460" s="4" t="s">
        <v>75</v>
      </c>
      <c r="E3460" s="4" t="n">
        <v>7432.73</v>
      </c>
      <c r="F3460" s="4" t="str">
        <f aca="false">INDEX(Data_Customers!$C$2:$C$602,MATCH(B3460,Data_Customers!$A$2:$A$602,0))</f>
        <v>Trade Account</v>
      </c>
      <c r="G3460" s="4" t="str">
        <f aca="false">INDEX(Data_Customers!$B$2:$B$602,MATCH(B3460,Data_Customers!$A$2:$A$602,0))</f>
        <v>King Builders Ltd</v>
      </c>
    </row>
    <row r="3461" customFormat="false" ht="15" hidden="false" customHeight="false" outlineLevel="0" collapsed="false">
      <c r="A3461" s="4" t="s">
        <v>4543</v>
      </c>
      <c r="B3461" s="4" t="s">
        <v>797</v>
      </c>
      <c r="C3461" s="9" t="n">
        <v>46131</v>
      </c>
      <c r="D3461" s="4" t="s">
        <v>75</v>
      </c>
      <c r="E3461" s="4" t="n">
        <v>4486.62</v>
      </c>
      <c r="F3461" s="4" t="str">
        <f aca="false">INDEX(Data_Customers!$C$2:$C$602,MATCH(B3461,Data_Customers!$A$2:$A$602,0))</f>
        <v>Trade Account</v>
      </c>
      <c r="G3461" s="4" t="str">
        <f aca="false">INDEX(Data_Customers!$B$2:$B$602,MATCH(B3461,Data_Customers!$A$2:$A$602,0))</f>
        <v>King Builders Ltd</v>
      </c>
    </row>
    <row r="3462" customFormat="false" ht="15" hidden="false" customHeight="false" outlineLevel="0" collapsed="false">
      <c r="A3462" s="4" t="s">
        <v>4544</v>
      </c>
      <c r="B3462" s="4" t="s">
        <v>797</v>
      </c>
      <c r="C3462" s="9" t="n">
        <v>45745</v>
      </c>
      <c r="D3462" s="4" t="s">
        <v>75</v>
      </c>
      <c r="E3462" s="4" t="n">
        <v>6359.34</v>
      </c>
      <c r="F3462" s="4" t="str">
        <f aca="false">INDEX(Data_Customers!$C$2:$C$602,MATCH(B3462,Data_Customers!$A$2:$A$602,0))</f>
        <v>Trade Account</v>
      </c>
      <c r="G3462" s="4" t="str">
        <f aca="false">INDEX(Data_Customers!$B$2:$B$602,MATCH(B3462,Data_Customers!$A$2:$A$602,0))</f>
        <v>King Builders Ltd</v>
      </c>
    </row>
    <row r="3463" customFormat="false" ht="15" hidden="false" customHeight="false" outlineLevel="0" collapsed="false">
      <c r="A3463" s="4" t="s">
        <v>4545</v>
      </c>
      <c r="B3463" s="4" t="s">
        <v>797</v>
      </c>
      <c r="C3463" s="9" t="n">
        <v>45408</v>
      </c>
      <c r="D3463" s="4" t="s">
        <v>75</v>
      </c>
      <c r="E3463" s="4" t="n">
        <v>825.35</v>
      </c>
      <c r="F3463" s="4" t="str">
        <f aca="false">INDEX(Data_Customers!$C$2:$C$602,MATCH(B3463,Data_Customers!$A$2:$A$602,0))</f>
        <v>Trade Account</v>
      </c>
      <c r="G3463" s="4" t="str">
        <f aca="false">INDEX(Data_Customers!$B$2:$B$602,MATCH(B3463,Data_Customers!$A$2:$A$602,0))</f>
        <v>King Builders Ltd</v>
      </c>
    </row>
    <row r="3464" customFormat="false" ht="15" hidden="false" customHeight="false" outlineLevel="0" collapsed="false">
      <c r="A3464" s="4" t="s">
        <v>4546</v>
      </c>
      <c r="B3464" s="4" t="s">
        <v>797</v>
      </c>
      <c r="C3464" s="9" t="n">
        <v>45870</v>
      </c>
      <c r="D3464" s="4" t="s">
        <v>75</v>
      </c>
      <c r="E3464" s="4" t="n">
        <v>11823.99</v>
      </c>
      <c r="F3464" s="4" t="str">
        <f aca="false">INDEX(Data_Customers!$C$2:$C$602,MATCH(B3464,Data_Customers!$A$2:$A$602,0))</f>
        <v>Trade Account</v>
      </c>
      <c r="G3464" s="4" t="str">
        <f aca="false">INDEX(Data_Customers!$B$2:$B$602,MATCH(B3464,Data_Customers!$A$2:$A$602,0))</f>
        <v>King Builders Ltd</v>
      </c>
    </row>
    <row r="3465" customFormat="false" ht="15" hidden="false" customHeight="false" outlineLevel="0" collapsed="false">
      <c r="A3465" s="4" t="s">
        <v>4547</v>
      </c>
      <c r="B3465" s="4" t="s">
        <v>797</v>
      </c>
      <c r="C3465" s="9" t="n">
        <v>45674</v>
      </c>
      <c r="D3465" s="4" t="s">
        <v>75</v>
      </c>
      <c r="E3465" s="4" t="n">
        <v>3474.97</v>
      </c>
      <c r="F3465" s="4" t="str">
        <f aca="false">INDEX(Data_Customers!$C$2:$C$602,MATCH(B3465,Data_Customers!$A$2:$A$602,0))</f>
        <v>Trade Account</v>
      </c>
      <c r="G3465" s="4" t="str">
        <f aca="false">INDEX(Data_Customers!$B$2:$B$602,MATCH(B3465,Data_Customers!$A$2:$A$602,0))</f>
        <v>King Builders Ltd</v>
      </c>
    </row>
    <row r="3466" customFormat="false" ht="15" hidden="false" customHeight="false" outlineLevel="0" collapsed="false">
      <c r="A3466" s="4" t="s">
        <v>4548</v>
      </c>
      <c r="B3466" s="4" t="s">
        <v>798</v>
      </c>
      <c r="C3466" s="9" t="n">
        <v>46052</v>
      </c>
      <c r="D3466" s="4" t="s">
        <v>85</v>
      </c>
      <c r="E3466" s="4" t="n">
        <v>6557.77</v>
      </c>
      <c r="F3466" s="4" t="str">
        <f aca="false">INDEX(Data_Customers!$C$2:$C$602,MATCH(B3466,Data_Customers!$A$2:$A$602,0))</f>
        <v>Retail</v>
      </c>
      <c r="G3466" s="4" t="str">
        <f aca="false">INDEX(Data_Customers!$B$2:$B$602,MATCH(B3466,Data_Customers!$A$2:$A$602,0))</f>
        <v>Tom Taylor</v>
      </c>
    </row>
    <row r="3467" customFormat="false" ht="15" hidden="false" customHeight="false" outlineLevel="0" collapsed="false">
      <c r="A3467" s="4" t="s">
        <v>4549</v>
      </c>
      <c r="B3467" s="4" t="s">
        <v>798</v>
      </c>
      <c r="C3467" s="9" t="n">
        <v>45900</v>
      </c>
      <c r="D3467" s="4" t="s">
        <v>85</v>
      </c>
      <c r="E3467" s="4" t="n">
        <v>4126.2</v>
      </c>
      <c r="F3467" s="4" t="str">
        <f aca="false">INDEX(Data_Customers!$C$2:$C$602,MATCH(B3467,Data_Customers!$A$2:$A$602,0))</f>
        <v>Retail</v>
      </c>
      <c r="G3467" s="4" t="str">
        <f aca="false">INDEX(Data_Customers!$B$2:$B$602,MATCH(B3467,Data_Customers!$A$2:$A$602,0))</f>
        <v>Tom Taylor</v>
      </c>
    </row>
    <row r="3468" customFormat="false" ht="15" hidden="false" customHeight="false" outlineLevel="0" collapsed="false">
      <c r="A3468" s="4" t="s">
        <v>4550</v>
      </c>
      <c r="B3468" s="4" t="s">
        <v>798</v>
      </c>
      <c r="C3468" s="9" t="n">
        <v>45956</v>
      </c>
      <c r="D3468" s="4" t="s">
        <v>85</v>
      </c>
      <c r="E3468" s="4" t="n">
        <v>118.79</v>
      </c>
      <c r="F3468" s="4" t="str">
        <f aca="false">INDEX(Data_Customers!$C$2:$C$602,MATCH(B3468,Data_Customers!$A$2:$A$602,0))</f>
        <v>Retail</v>
      </c>
      <c r="G3468" s="4" t="str">
        <f aca="false">INDEX(Data_Customers!$B$2:$B$602,MATCH(B3468,Data_Customers!$A$2:$A$602,0))</f>
        <v>Tom Taylor</v>
      </c>
    </row>
    <row r="3469" customFormat="false" ht="15" hidden="false" customHeight="false" outlineLevel="0" collapsed="false">
      <c r="A3469" s="4" t="s">
        <v>4551</v>
      </c>
      <c r="B3469" s="4" t="s">
        <v>798</v>
      </c>
      <c r="C3469" s="9" t="n">
        <v>45911</v>
      </c>
      <c r="D3469" s="4" t="s">
        <v>85</v>
      </c>
      <c r="E3469" s="4" t="n">
        <v>3706.77</v>
      </c>
      <c r="F3469" s="4" t="str">
        <f aca="false">INDEX(Data_Customers!$C$2:$C$602,MATCH(B3469,Data_Customers!$A$2:$A$602,0))</f>
        <v>Retail</v>
      </c>
      <c r="G3469" s="4" t="str">
        <f aca="false">INDEX(Data_Customers!$B$2:$B$602,MATCH(B3469,Data_Customers!$A$2:$A$602,0))</f>
        <v>Tom Taylor</v>
      </c>
    </row>
    <row r="3470" customFormat="false" ht="15" hidden="false" customHeight="false" outlineLevel="0" collapsed="false">
      <c r="A3470" s="4" t="s">
        <v>4552</v>
      </c>
      <c r="B3470" s="4" t="s">
        <v>798</v>
      </c>
      <c r="C3470" s="9" t="n">
        <v>45596</v>
      </c>
      <c r="D3470" s="4" t="s">
        <v>85</v>
      </c>
      <c r="E3470" s="4" t="n">
        <v>563.6</v>
      </c>
      <c r="F3470" s="4" t="str">
        <f aca="false">INDEX(Data_Customers!$C$2:$C$602,MATCH(B3470,Data_Customers!$A$2:$A$602,0))</f>
        <v>Retail</v>
      </c>
      <c r="G3470" s="4" t="str">
        <f aca="false">INDEX(Data_Customers!$B$2:$B$602,MATCH(B3470,Data_Customers!$A$2:$A$602,0))</f>
        <v>Tom Taylor</v>
      </c>
    </row>
    <row r="3471" customFormat="false" ht="15" hidden="false" customHeight="false" outlineLevel="0" collapsed="false">
      <c r="A3471" s="4" t="s">
        <v>4553</v>
      </c>
      <c r="B3471" s="4" t="s">
        <v>798</v>
      </c>
      <c r="C3471" s="9" t="n">
        <v>45537</v>
      </c>
      <c r="D3471" s="4" t="s">
        <v>85</v>
      </c>
      <c r="E3471" s="4" t="n">
        <v>3659.62</v>
      </c>
      <c r="F3471" s="4" t="str">
        <f aca="false">INDEX(Data_Customers!$C$2:$C$602,MATCH(B3471,Data_Customers!$A$2:$A$602,0))</f>
        <v>Retail</v>
      </c>
      <c r="G3471" s="4" t="str">
        <f aca="false">INDEX(Data_Customers!$B$2:$B$602,MATCH(B3471,Data_Customers!$A$2:$A$602,0))</f>
        <v>Tom Taylor</v>
      </c>
    </row>
    <row r="3472" customFormat="false" ht="15" hidden="false" customHeight="false" outlineLevel="0" collapsed="false">
      <c r="A3472" s="4" t="s">
        <v>4554</v>
      </c>
      <c r="B3472" s="4" t="s">
        <v>798</v>
      </c>
      <c r="C3472" s="9" t="n">
        <v>45749</v>
      </c>
      <c r="D3472" s="4" t="s">
        <v>85</v>
      </c>
      <c r="E3472" s="4" t="n">
        <v>2305.79</v>
      </c>
      <c r="F3472" s="4" t="str">
        <f aca="false">INDEX(Data_Customers!$C$2:$C$602,MATCH(B3472,Data_Customers!$A$2:$A$602,0))</f>
        <v>Retail</v>
      </c>
      <c r="G3472" s="4" t="str">
        <f aca="false">INDEX(Data_Customers!$B$2:$B$602,MATCH(B3472,Data_Customers!$A$2:$A$602,0))</f>
        <v>Tom Taylor</v>
      </c>
    </row>
    <row r="3473" customFormat="false" ht="15" hidden="false" customHeight="false" outlineLevel="0" collapsed="false">
      <c r="A3473" s="4" t="s">
        <v>4555</v>
      </c>
      <c r="B3473" s="4" t="s">
        <v>798</v>
      </c>
      <c r="C3473" s="9" t="n">
        <v>45541</v>
      </c>
      <c r="D3473" s="4" t="s">
        <v>85</v>
      </c>
      <c r="E3473" s="4" t="n">
        <v>601.46</v>
      </c>
      <c r="F3473" s="4" t="str">
        <f aca="false">INDEX(Data_Customers!$C$2:$C$602,MATCH(B3473,Data_Customers!$A$2:$A$602,0))</f>
        <v>Retail</v>
      </c>
      <c r="G3473" s="4" t="str">
        <f aca="false">INDEX(Data_Customers!$B$2:$B$602,MATCH(B3473,Data_Customers!$A$2:$A$602,0))</f>
        <v>Tom Taylor</v>
      </c>
    </row>
    <row r="3474" customFormat="false" ht="15" hidden="false" customHeight="false" outlineLevel="0" collapsed="false">
      <c r="A3474" s="4" t="s">
        <v>4556</v>
      </c>
      <c r="B3474" s="4" t="s">
        <v>798</v>
      </c>
      <c r="C3474" s="9" t="n">
        <v>45850</v>
      </c>
      <c r="D3474" s="4" t="s">
        <v>85</v>
      </c>
      <c r="E3474" s="4" t="n">
        <v>3380.22</v>
      </c>
      <c r="F3474" s="4" t="str">
        <f aca="false">INDEX(Data_Customers!$C$2:$C$602,MATCH(B3474,Data_Customers!$A$2:$A$602,0))</f>
        <v>Retail</v>
      </c>
      <c r="G3474" s="4" t="str">
        <f aca="false">INDEX(Data_Customers!$B$2:$B$602,MATCH(B3474,Data_Customers!$A$2:$A$602,0))</f>
        <v>Tom Taylor</v>
      </c>
    </row>
    <row r="3475" customFormat="false" ht="15" hidden="false" customHeight="false" outlineLevel="0" collapsed="false">
      <c r="A3475" s="4" t="s">
        <v>4557</v>
      </c>
      <c r="B3475" s="4" t="s">
        <v>798</v>
      </c>
      <c r="C3475" s="9" t="n">
        <v>45965</v>
      </c>
      <c r="D3475" s="4" t="s">
        <v>85</v>
      </c>
      <c r="E3475" s="4" t="n">
        <v>9600.53</v>
      </c>
      <c r="F3475" s="4" t="str">
        <f aca="false">INDEX(Data_Customers!$C$2:$C$602,MATCH(B3475,Data_Customers!$A$2:$A$602,0))</f>
        <v>Retail</v>
      </c>
      <c r="G3475" s="4" t="str">
        <f aca="false">INDEX(Data_Customers!$B$2:$B$602,MATCH(B3475,Data_Customers!$A$2:$A$602,0))</f>
        <v>Tom Taylor</v>
      </c>
    </row>
    <row r="3476" customFormat="false" ht="15" hidden="false" customHeight="false" outlineLevel="0" collapsed="false">
      <c r="A3476" s="4" t="s">
        <v>4558</v>
      </c>
      <c r="B3476" s="4" t="s">
        <v>798</v>
      </c>
      <c r="C3476" s="9" t="n">
        <v>45416</v>
      </c>
      <c r="D3476" s="4" t="s">
        <v>85</v>
      </c>
      <c r="E3476" s="4" t="n">
        <v>6406.95</v>
      </c>
      <c r="F3476" s="4" t="str">
        <f aca="false">INDEX(Data_Customers!$C$2:$C$602,MATCH(B3476,Data_Customers!$A$2:$A$602,0))</f>
        <v>Retail</v>
      </c>
      <c r="G3476" s="4" t="str">
        <f aca="false">INDEX(Data_Customers!$B$2:$B$602,MATCH(B3476,Data_Customers!$A$2:$A$602,0))</f>
        <v>Tom Taylor</v>
      </c>
    </row>
    <row r="3477" customFormat="false" ht="15" hidden="false" customHeight="false" outlineLevel="0" collapsed="false">
      <c r="A3477" s="4" t="s">
        <v>4559</v>
      </c>
      <c r="B3477" s="4" t="s">
        <v>798</v>
      </c>
      <c r="C3477" s="9" t="n">
        <v>45956</v>
      </c>
      <c r="D3477" s="4" t="s">
        <v>85</v>
      </c>
      <c r="E3477" s="4" t="n">
        <v>7822.58</v>
      </c>
      <c r="F3477" s="4" t="str">
        <f aca="false">INDEX(Data_Customers!$C$2:$C$602,MATCH(B3477,Data_Customers!$A$2:$A$602,0))</f>
        <v>Retail</v>
      </c>
      <c r="G3477" s="4" t="str">
        <f aca="false">INDEX(Data_Customers!$B$2:$B$602,MATCH(B3477,Data_Customers!$A$2:$A$602,0))</f>
        <v>Tom Taylor</v>
      </c>
    </row>
    <row r="3478" customFormat="false" ht="15" hidden="false" customHeight="false" outlineLevel="0" collapsed="false">
      <c r="A3478" s="4" t="s">
        <v>4560</v>
      </c>
      <c r="B3478" s="4" t="s">
        <v>798</v>
      </c>
      <c r="C3478" s="9" t="n">
        <v>46015</v>
      </c>
      <c r="D3478" s="4" t="s">
        <v>85</v>
      </c>
      <c r="E3478" s="4" t="n">
        <v>4743.94</v>
      </c>
      <c r="F3478" s="4" t="str">
        <f aca="false">INDEX(Data_Customers!$C$2:$C$602,MATCH(B3478,Data_Customers!$A$2:$A$602,0))</f>
        <v>Retail</v>
      </c>
      <c r="G3478" s="4" t="str">
        <f aca="false">INDEX(Data_Customers!$B$2:$B$602,MATCH(B3478,Data_Customers!$A$2:$A$602,0))</f>
        <v>Tom Taylor</v>
      </c>
    </row>
    <row r="3479" customFormat="false" ht="15" hidden="false" customHeight="false" outlineLevel="0" collapsed="false">
      <c r="A3479" s="4" t="s">
        <v>4561</v>
      </c>
      <c r="B3479" s="4" t="s">
        <v>798</v>
      </c>
      <c r="C3479" s="9" t="n">
        <v>45335</v>
      </c>
      <c r="D3479" s="4" t="s">
        <v>85</v>
      </c>
      <c r="E3479" s="4" t="n">
        <v>825.35</v>
      </c>
      <c r="F3479" s="4" t="str">
        <f aca="false">INDEX(Data_Customers!$C$2:$C$602,MATCH(B3479,Data_Customers!$A$2:$A$602,0))</f>
        <v>Retail</v>
      </c>
      <c r="G3479" s="4" t="str">
        <f aca="false">INDEX(Data_Customers!$B$2:$B$602,MATCH(B3479,Data_Customers!$A$2:$A$602,0))</f>
        <v>Tom Taylor</v>
      </c>
    </row>
    <row r="3480" customFormat="false" ht="15" hidden="false" customHeight="false" outlineLevel="0" collapsed="false">
      <c r="A3480" s="4" t="s">
        <v>4562</v>
      </c>
      <c r="B3480" s="4" t="s">
        <v>798</v>
      </c>
      <c r="C3480" s="9" t="n">
        <v>45374</v>
      </c>
      <c r="D3480" s="4" t="s">
        <v>85</v>
      </c>
      <c r="E3480" s="4" t="n">
        <v>1091.29</v>
      </c>
      <c r="F3480" s="4" t="str">
        <f aca="false">INDEX(Data_Customers!$C$2:$C$602,MATCH(B3480,Data_Customers!$A$2:$A$602,0))</f>
        <v>Retail</v>
      </c>
      <c r="G3480" s="4" t="str">
        <f aca="false">INDEX(Data_Customers!$B$2:$B$602,MATCH(B3480,Data_Customers!$A$2:$A$602,0))</f>
        <v>Tom Taylor</v>
      </c>
    </row>
    <row r="3481" customFormat="false" ht="15" hidden="false" customHeight="false" outlineLevel="0" collapsed="false">
      <c r="A3481" s="4" t="s">
        <v>4563</v>
      </c>
      <c r="B3481" s="4" t="s">
        <v>798</v>
      </c>
      <c r="C3481" s="9" t="n">
        <v>45759</v>
      </c>
      <c r="D3481" s="4" t="s">
        <v>85</v>
      </c>
      <c r="E3481" s="4" t="n">
        <v>1283.28</v>
      </c>
      <c r="F3481" s="4" t="str">
        <f aca="false">INDEX(Data_Customers!$C$2:$C$602,MATCH(B3481,Data_Customers!$A$2:$A$602,0))</f>
        <v>Retail</v>
      </c>
      <c r="G3481" s="4" t="str">
        <f aca="false">INDEX(Data_Customers!$B$2:$B$602,MATCH(B3481,Data_Customers!$A$2:$A$602,0))</f>
        <v>Tom Taylor</v>
      </c>
    </row>
    <row r="3482" customFormat="false" ht="15" hidden="false" customHeight="false" outlineLevel="0" collapsed="false">
      <c r="A3482" s="4" t="s">
        <v>4564</v>
      </c>
      <c r="B3482" s="4" t="s">
        <v>798</v>
      </c>
      <c r="C3482" s="9" t="n">
        <v>45567</v>
      </c>
      <c r="D3482" s="4" t="s">
        <v>85</v>
      </c>
      <c r="E3482" s="4" t="n">
        <v>11658.23</v>
      </c>
      <c r="F3482" s="4" t="str">
        <f aca="false">INDEX(Data_Customers!$C$2:$C$602,MATCH(B3482,Data_Customers!$A$2:$A$602,0))</f>
        <v>Retail</v>
      </c>
      <c r="G3482" s="4" t="str">
        <f aca="false">INDEX(Data_Customers!$B$2:$B$602,MATCH(B3482,Data_Customers!$A$2:$A$602,0))</f>
        <v>Tom Taylor</v>
      </c>
    </row>
    <row r="3483" customFormat="false" ht="15" hidden="false" customHeight="false" outlineLevel="0" collapsed="false">
      <c r="A3483" s="4" t="s">
        <v>4565</v>
      </c>
      <c r="B3483" s="4" t="s">
        <v>798</v>
      </c>
      <c r="C3483" s="9" t="n">
        <v>45513</v>
      </c>
      <c r="D3483" s="4" t="s">
        <v>85</v>
      </c>
      <c r="E3483" s="4" t="n">
        <v>6405.59</v>
      </c>
      <c r="F3483" s="4" t="str">
        <f aca="false">INDEX(Data_Customers!$C$2:$C$602,MATCH(B3483,Data_Customers!$A$2:$A$602,0))</f>
        <v>Retail</v>
      </c>
      <c r="G3483" s="4" t="str">
        <f aca="false">INDEX(Data_Customers!$B$2:$B$602,MATCH(B3483,Data_Customers!$A$2:$A$602,0))</f>
        <v>Tom Taylor</v>
      </c>
    </row>
    <row r="3484" customFormat="false" ht="15" hidden="false" customHeight="false" outlineLevel="0" collapsed="false">
      <c r="A3484" s="4" t="s">
        <v>4566</v>
      </c>
      <c r="B3484" s="4" t="s">
        <v>798</v>
      </c>
      <c r="C3484" s="9" t="n">
        <v>45563</v>
      </c>
      <c r="D3484" s="4" t="s">
        <v>85</v>
      </c>
      <c r="E3484" s="4" t="n">
        <v>5616.1</v>
      </c>
      <c r="F3484" s="4" t="str">
        <f aca="false">INDEX(Data_Customers!$C$2:$C$602,MATCH(B3484,Data_Customers!$A$2:$A$602,0))</f>
        <v>Retail</v>
      </c>
      <c r="G3484" s="4" t="str">
        <f aca="false">INDEX(Data_Customers!$B$2:$B$602,MATCH(B3484,Data_Customers!$A$2:$A$602,0))</f>
        <v>Tom Taylor</v>
      </c>
    </row>
    <row r="3485" customFormat="false" ht="15" hidden="false" customHeight="false" outlineLevel="0" collapsed="false">
      <c r="A3485" s="4" t="s">
        <v>4567</v>
      </c>
      <c r="B3485" s="4" t="s">
        <v>798</v>
      </c>
      <c r="C3485" s="9" t="n">
        <v>45775</v>
      </c>
      <c r="D3485" s="4" t="s">
        <v>85</v>
      </c>
      <c r="E3485" s="4" t="n">
        <v>3469.19</v>
      </c>
      <c r="F3485" s="4" t="str">
        <f aca="false">INDEX(Data_Customers!$C$2:$C$602,MATCH(B3485,Data_Customers!$A$2:$A$602,0))</f>
        <v>Retail</v>
      </c>
      <c r="G3485" s="4" t="str">
        <f aca="false">INDEX(Data_Customers!$B$2:$B$602,MATCH(B3485,Data_Customers!$A$2:$A$602,0))</f>
        <v>Tom Taylor</v>
      </c>
    </row>
    <row r="3486" customFormat="false" ht="15" hidden="false" customHeight="false" outlineLevel="0" collapsed="false">
      <c r="A3486" s="4" t="s">
        <v>4568</v>
      </c>
      <c r="B3486" s="4" t="s">
        <v>799</v>
      </c>
      <c r="C3486" s="9" t="n">
        <v>45802</v>
      </c>
      <c r="D3486" s="4" t="s">
        <v>75</v>
      </c>
      <c r="E3486" s="4" t="n">
        <v>2760.75</v>
      </c>
      <c r="F3486" s="4" t="str">
        <f aca="false">INDEX(Data_Customers!$C$2:$C$602,MATCH(B3486,Data_Customers!$A$2:$A$602,0))</f>
        <v>Contractor</v>
      </c>
      <c r="G3486" s="4" t="str">
        <f aca="false">INDEX(Data_Customers!$B$2:$B$602,MATCH(B3486,Data_Customers!$A$2:$A$602,0))</f>
        <v>Hall Building Services</v>
      </c>
    </row>
    <row r="3487" customFormat="false" ht="15" hidden="false" customHeight="false" outlineLevel="0" collapsed="false">
      <c r="A3487" s="4" t="s">
        <v>4569</v>
      </c>
      <c r="B3487" s="4" t="s">
        <v>799</v>
      </c>
      <c r="C3487" s="9" t="n">
        <v>45748</v>
      </c>
      <c r="D3487" s="4" t="s">
        <v>75</v>
      </c>
      <c r="E3487" s="4" t="n">
        <v>1761.71</v>
      </c>
      <c r="F3487" s="4" t="str">
        <f aca="false">INDEX(Data_Customers!$C$2:$C$602,MATCH(B3487,Data_Customers!$A$2:$A$602,0))</f>
        <v>Contractor</v>
      </c>
      <c r="G3487" s="4" t="str">
        <f aca="false">INDEX(Data_Customers!$B$2:$B$602,MATCH(B3487,Data_Customers!$A$2:$A$602,0))</f>
        <v>Hall Building Services</v>
      </c>
    </row>
    <row r="3488" customFormat="false" ht="15" hidden="false" customHeight="false" outlineLevel="0" collapsed="false">
      <c r="A3488" s="4" t="s">
        <v>4570</v>
      </c>
      <c r="B3488" s="4" t="s">
        <v>799</v>
      </c>
      <c r="C3488" s="9" t="n">
        <v>45804</v>
      </c>
      <c r="D3488" s="4" t="s">
        <v>75</v>
      </c>
      <c r="E3488" s="4" t="n">
        <v>7145.65</v>
      </c>
      <c r="F3488" s="4" t="str">
        <f aca="false">INDEX(Data_Customers!$C$2:$C$602,MATCH(B3488,Data_Customers!$A$2:$A$602,0))</f>
        <v>Contractor</v>
      </c>
      <c r="G3488" s="4" t="str">
        <f aca="false">INDEX(Data_Customers!$B$2:$B$602,MATCH(B3488,Data_Customers!$A$2:$A$602,0))</f>
        <v>Hall Building Services</v>
      </c>
    </row>
    <row r="3489" customFormat="false" ht="15" hidden="false" customHeight="false" outlineLevel="0" collapsed="false">
      <c r="A3489" s="4" t="s">
        <v>4571</v>
      </c>
      <c r="B3489" s="4" t="s">
        <v>799</v>
      </c>
      <c r="C3489" s="9" t="n">
        <v>45401</v>
      </c>
      <c r="D3489" s="4" t="s">
        <v>75</v>
      </c>
      <c r="E3489" s="4" t="n">
        <v>3256.96</v>
      </c>
      <c r="F3489" s="4" t="str">
        <f aca="false">INDEX(Data_Customers!$C$2:$C$602,MATCH(B3489,Data_Customers!$A$2:$A$602,0))</f>
        <v>Contractor</v>
      </c>
      <c r="G3489" s="4" t="str">
        <f aca="false">INDEX(Data_Customers!$B$2:$B$602,MATCH(B3489,Data_Customers!$A$2:$A$602,0))</f>
        <v>Hall Building Services</v>
      </c>
    </row>
    <row r="3490" customFormat="false" ht="15" hidden="false" customHeight="false" outlineLevel="0" collapsed="false">
      <c r="A3490" s="4" t="s">
        <v>4572</v>
      </c>
      <c r="B3490" s="4" t="s">
        <v>799</v>
      </c>
      <c r="C3490" s="9" t="n">
        <v>45848</v>
      </c>
      <c r="D3490" s="4" t="s">
        <v>75</v>
      </c>
      <c r="E3490" s="4" t="n">
        <v>2190.72</v>
      </c>
      <c r="F3490" s="4" t="str">
        <f aca="false">INDEX(Data_Customers!$C$2:$C$602,MATCH(B3490,Data_Customers!$A$2:$A$602,0))</f>
        <v>Contractor</v>
      </c>
      <c r="G3490" s="4" t="str">
        <f aca="false">INDEX(Data_Customers!$B$2:$B$602,MATCH(B3490,Data_Customers!$A$2:$A$602,0))</f>
        <v>Hall Building Services</v>
      </c>
    </row>
    <row r="3491" customFormat="false" ht="15" hidden="false" customHeight="false" outlineLevel="0" collapsed="false">
      <c r="A3491" s="4" t="s">
        <v>4573</v>
      </c>
      <c r="B3491" s="4" t="s">
        <v>799</v>
      </c>
      <c r="C3491" s="9" t="n">
        <v>45798</v>
      </c>
      <c r="D3491" s="4" t="s">
        <v>75</v>
      </c>
      <c r="E3491" s="4" t="n">
        <v>2583.95</v>
      </c>
      <c r="F3491" s="4" t="str">
        <f aca="false">INDEX(Data_Customers!$C$2:$C$602,MATCH(B3491,Data_Customers!$A$2:$A$602,0))</f>
        <v>Contractor</v>
      </c>
      <c r="G3491" s="4" t="str">
        <f aca="false">INDEX(Data_Customers!$B$2:$B$602,MATCH(B3491,Data_Customers!$A$2:$A$602,0))</f>
        <v>Hall Building Services</v>
      </c>
    </row>
    <row r="3492" customFormat="false" ht="15" hidden="false" customHeight="false" outlineLevel="0" collapsed="false">
      <c r="A3492" s="4" t="s">
        <v>4574</v>
      </c>
      <c r="B3492" s="4" t="s">
        <v>799</v>
      </c>
      <c r="C3492" s="9" t="n">
        <v>46158</v>
      </c>
      <c r="D3492" s="4" t="s">
        <v>75</v>
      </c>
      <c r="E3492" s="4" t="n">
        <v>6041.86</v>
      </c>
      <c r="F3492" s="4" t="str">
        <f aca="false">INDEX(Data_Customers!$C$2:$C$602,MATCH(B3492,Data_Customers!$A$2:$A$602,0))</f>
        <v>Contractor</v>
      </c>
      <c r="G3492" s="4" t="str">
        <f aca="false">INDEX(Data_Customers!$B$2:$B$602,MATCH(B3492,Data_Customers!$A$2:$A$602,0))</f>
        <v>Hall Building Services</v>
      </c>
    </row>
    <row r="3493" customFormat="false" ht="15" hidden="false" customHeight="false" outlineLevel="0" collapsed="false">
      <c r="A3493" s="4" t="s">
        <v>4575</v>
      </c>
      <c r="B3493" s="4" t="s">
        <v>799</v>
      </c>
      <c r="C3493" s="9" t="n">
        <v>45362</v>
      </c>
      <c r="D3493" s="4" t="s">
        <v>75</v>
      </c>
      <c r="E3493" s="4" t="n">
        <v>3041.65</v>
      </c>
      <c r="F3493" s="4" t="str">
        <f aca="false">INDEX(Data_Customers!$C$2:$C$602,MATCH(B3493,Data_Customers!$A$2:$A$602,0))</f>
        <v>Contractor</v>
      </c>
      <c r="G3493" s="4" t="str">
        <f aca="false">INDEX(Data_Customers!$B$2:$B$602,MATCH(B3493,Data_Customers!$A$2:$A$602,0))</f>
        <v>Hall Building Services</v>
      </c>
    </row>
    <row r="3494" customFormat="false" ht="15" hidden="false" customHeight="false" outlineLevel="0" collapsed="false">
      <c r="A3494" s="4" t="s">
        <v>4576</v>
      </c>
      <c r="B3494" s="4" t="s">
        <v>800</v>
      </c>
      <c r="C3494" s="9" t="n">
        <v>45365</v>
      </c>
      <c r="D3494" s="4" t="s">
        <v>85</v>
      </c>
      <c r="E3494" s="4" t="n">
        <v>4508.2</v>
      </c>
      <c r="F3494" s="4" t="str">
        <f aca="false">INDEX(Data_Customers!$C$2:$C$602,MATCH(B3494,Data_Customers!$A$2:$A$602,0))</f>
        <v>Trade Account</v>
      </c>
      <c r="G3494" s="4" t="str">
        <f aca="false">INDEX(Data_Customers!$B$2:$B$602,MATCH(B3494,Data_Customers!$A$2:$A$602,0))</f>
        <v>Hughes Developments</v>
      </c>
    </row>
    <row r="3495" customFormat="false" ht="15" hidden="false" customHeight="false" outlineLevel="0" collapsed="false">
      <c r="A3495" s="4" t="s">
        <v>4577</v>
      </c>
      <c r="B3495" s="4" t="s">
        <v>800</v>
      </c>
      <c r="C3495" s="9" t="n">
        <v>45482</v>
      </c>
      <c r="D3495" s="4" t="s">
        <v>85</v>
      </c>
      <c r="E3495" s="4" t="n">
        <v>6357.75</v>
      </c>
      <c r="F3495" s="4" t="str">
        <f aca="false">INDEX(Data_Customers!$C$2:$C$602,MATCH(B3495,Data_Customers!$A$2:$A$602,0))</f>
        <v>Trade Account</v>
      </c>
      <c r="G3495" s="4" t="str">
        <f aca="false">INDEX(Data_Customers!$B$2:$B$602,MATCH(B3495,Data_Customers!$A$2:$A$602,0))</f>
        <v>Hughes Developments</v>
      </c>
    </row>
    <row r="3496" customFormat="false" ht="15" hidden="false" customHeight="false" outlineLevel="0" collapsed="false">
      <c r="A3496" s="4" t="s">
        <v>4578</v>
      </c>
      <c r="B3496" s="4" t="s">
        <v>800</v>
      </c>
      <c r="C3496" s="9" t="n">
        <v>46046</v>
      </c>
      <c r="D3496" s="4" t="s">
        <v>85</v>
      </c>
      <c r="E3496" s="4" t="n">
        <v>6473.36</v>
      </c>
      <c r="F3496" s="4" t="str">
        <f aca="false">INDEX(Data_Customers!$C$2:$C$602,MATCH(B3496,Data_Customers!$A$2:$A$602,0))</f>
        <v>Trade Account</v>
      </c>
      <c r="G3496" s="4" t="str">
        <f aca="false">INDEX(Data_Customers!$B$2:$B$602,MATCH(B3496,Data_Customers!$A$2:$A$602,0))</f>
        <v>Hughes Developments</v>
      </c>
    </row>
    <row r="3497" customFormat="false" ht="15" hidden="false" customHeight="false" outlineLevel="0" collapsed="false">
      <c r="A3497" s="4" t="s">
        <v>4579</v>
      </c>
      <c r="B3497" s="4" t="s">
        <v>800</v>
      </c>
      <c r="C3497" s="9" t="n">
        <v>45689</v>
      </c>
      <c r="D3497" s="4" t="s">
        <v>85</v>
      </c>
      <c r="E3497" s="4" t="n">
        <v>7381</v>
      </c>
      <c r="F3497" s="4" t="str">
        <f aca="false">INDEX(Data_Customers!$C$2:$C$602,MATCH(B3497,Data_Customers!$A$2:$A$602,0))</f>
        <v>Trade Account</v>
      </c>
      <c r="G3497" s="4" t="str">
        <f aca="false">INDEX(Data_Customers!$B$2:$B$602,MATCH(B3497,Data_Customers!$A$2:$A$602,0))</f>
        <v>Hughes Developments</v>
      </c>
    </row>
    <row r="3498" customFormat="false" ht="15" hidden="false" customHeight="false" outlineLevel="0" collapsed="false">
      <c r="A3498" s="4" t="s">
        <v>4580</v>
      </c>
      <c r="B3498" s="4" t="s">
        <v>800</v>
      </c>
      <c r="C3498" s="9" t="n">
        <v>45786</v>
      </c>
      <c r="D3498" s="4" t="s">
        <v>85</v>
      </c>
      <c r="E3498" s="4" t="n">
        <v>1782.82</v>
      </c>
      <c r="F3498" s="4" t="str">
        <f aca="false">INDEX(Data_Customers!$C$2:$C$602,MATCH(B3498,Data_Customers!$A$2:$A$602,0))</f>
        <v>Trade Account</v>
      </c>
      <c r="G3498" s="4" t="str">
        <f aca="false">INDEX(Data_Customers!$B$2:$B$602,MATCH(B3498,Data_Customers!$A$2:$A$602,0))</f>
        <v>Hughes Developments</v>
      </c>
    </row>
    <row r="3499" customFormat="false" ht="15" hidden="false" customHeight="false" outlineLevel="0" collapsed="false">
      <c r="A3499" s="4" t="s">
        <v>4581</v>
      </c>
      <c r="B3499" s="4" t="s">
        <v>800</v>
      </c>
      <c r="C3499" s="9" t="n">
        <v>45856</v>
      </c>
      <c r="D3499" s="4" t="s">
        <v>85</v>
      </c>
      <c r="E3499" s="4" t="n">
        <v>8744.34</v>
      </c>
      <c r="F3499" s="4" t="str">
        <f aca="false">INDEX(Data_Customers!$C$2:$C$602,MATCH(B3499,Data_Customers!$A$2:$A$602,0))</f>
        <v>Trade Account</v>
      </c>
      <c r="G3499" s="4" t="str">
        <f aca="false">INDEX(Data_Customers!$B$2:$B$602,MATCH(B3499,Data_Customers!$A$2:$A$602,0))</f>
        <v>Hughes Developments</v>
      </c>
    </row>
    <row r="3500" customFormat="false" ht="15" hidden="false" customHeight="false" outlineLevel="0" collapsed="false">
      <c r="A3500" s="4" t="s">
        <v>4582</v>
      </c>
      <c r="B3500" s="4" t="s">
        <v>801</v>
      </c>
      <c r="C3500" s="9" t="n">
        <v>46056</v>
      </c>
      <c r="D3500" s="4" t="s">
        <v>85</v>
      </c>
      <c r="E3500" s="4" t="n">
        <v>2139.04</v>
      </c>
      <c r="F3500" s="4" t="str">
        <f aca="false">INDEX(Data_Customers!$C$2:$C$602,MATCH(B3500,Data_Customers!$A$2:$A$602,0))</f>
        <v>Trade Account</v>
      </c>
      <c r="G3500" s="4" t="str">
        <f aca="false">INDEX(Data_Customers!$B$2:$B$602,MATCH(B3500,Data_Customers!$A$2:$A$602,0))</f>
        <v>Jones Contractors</v>
      </c>
    </row>
    <row r="3501" customFormat="false" ht="15" hidden="false" customHeight="false" outlineLevel="0" collapsed="false">
      <c r="A3501" s="4" t="s">
        <v>4583</v>
      </c>
      <c r="B3501" s="4" t="s">
        <v>801</v>
      </c>
      <c r="C3501" s="9" t="n">
        <v>45969</v>
      </c>
      <c r="D3501" s="4" t="s">
        <v>85</v>
      </c>
      <c r="E3501" s="4" t="n">
        <v>1662.81</v>
      </c>
      <c r="F3501" s="4" t="str">
        <f aca="false">INDEX(Data_Customers!$C$2:$C$602,MATCH(B3501,Data_Customers!$A$2:$A$602,0))</f>
        <v>Trade Account</v>
      </c>
      <c r="G3501" s="4" t="str">
        <f aca="false">INDEX(Data_Customers!$B$2:$B$602,MATCH(B3501,Data_Customers!$A$2:$A$602,0))</f>
        <v>Jones Contractors</v>
      </c>
    </row>
    <row r="3502" customFormat="false" ht="15" hidden="false" customHeight="false" outlineLevel="0" collapsed="false">
      <c r="A3502" s="4" t="s">
        <v>4584</v>
      </c>
      <c r="B3502" s="4" t="s">
        <v>801</v>
      </c>
      <c r="C3502" s="9" t="n">
        <v>45629</v>
      </c>
      <c r="D3502" s="4" t="s">
        <v>85</v>
      </c>
      <c r="E3502" s="4" t="n">
        <v>6558.35</v>
      </c>
      <c r="F3502" s="4" t="str">
        <f aca="false">INDEX(Data_Customers!$C$2:$C$602,MATCH(B3502,Data_Customers!$A$2:$A$602,0))</f>
        <v>Trade Account</v>
      </c>
      <c r="G3502" s="4" t="str">
        <f aca="false">INDEX(Data_Customers!$B$2:$B$602,MATCH(B3502,Data_Customers!$A$2:$A$602,0))</f>
        <v>Jones Contractors</v>
      </c>
    </row>
    <row r="3503" customFormat="false" ht="15" hidden="false" customHeight="false" outlineLevel="0" collapsed="false">
      <c r="A3503" s="4" t="s">
        <v>4585</v>
      </c>
      <c r="B3503" s="4" t="s">
        <v>801</v>
      </c>
      <c r="C3503" s="9" t="n">
        <v>45388</v>
      </c>
      <c r="D3503" s="4" t="s">
        <v>85</v>
      </c>
      <c r="E3503" s="4" t="n">
        <v>1690.8</v>
      </c>
      <c r="F3503" s="4" t="str">
        <f aca="false">INDEX(Data_Customers!$C$2:$C$602,MATCH(B3503,Data_Customers!$A$2:$A$602,0))</f>
        <v>Trade Account</v>
      </c>
      <c r="G3503" s="4" t="str">
        <f aca="false">INDEX(Data_Customers!$B$2:$B$602,MATCH(B3503,Data_Customers!$A$2:$A$602,0))</f>
        <v>Jones Contractors</v>
      </c>
    </row>
    <row r="3504" customFormat="false" ht="15" hidden="false" customHeight="false" outlineLevel="0" collapsed="false">
      <c r="A3504" s="4" t="s">
        <v>4586</v>
      </c>
      <c r="B3504" s="4" t="s">
        <v>801</v>
      </c>
      <c r="C3504" s="9" t="n">
        <v>45466</v>
      </c>
      <c r="D3504" s="4" t="s">
        <v>85</v>
      </c>
      <c r="E3504" s="4" t="n">
        <v>2566.34</v>
      </c>
      <c r="F3504" s="4" t="str">
        <f aca="false">INDEX(Data_Customers!$C$2:$C$602,MATCH(B3504,Data_Customers!$A$2:$A$602,0))</f>
        <v>Trade Account</v>
      </c>
      <c r="G3504" s="4" t="str">
        <f aca="false">INDEX(Data_Customers!$B$2:$B$602,MATCH(B3504,Data_Customers!$A$2:$A$602,0))</f>
        <v>Jones Contractors</v>
      </c>
    </row>
    <row r="3505" customFormat="false" ht="15" hidden="false" customHeight="false" outlineLevel="0" collapsed="false">
      <c r="A3505" s="4" t="s">
        <v>4587</v>
      </c>
      <c r="B3505" s="4" t="s">
        <v>801</v>
      </c>
      <c r="C3505" s="9" t="n">
        <v>45419</v>
      </c>
      <c r="D3505" s="4" t="s">
        <v>85</v>
      </c>
      <c r="E3505" s="4" t="n">
        <v>7238.12</v>
      </c>
      <c r="F3505" s="4" t="str">
        <f aca="false">INDEX(Data_Customers!$C$2:$C$602,MATCH(B3505,Data_Customers!$A$2:$A$602,0))</f>
        <v>Trade Account</v>
      </c>
      <c r="G3505" s="4" t="str">
        <f aca="false">INDEX(Data_Customers!$B$2:$B$602,MATCH(B3505,Data_Customers!$A$2:$A$602,0))</f>
        <v>Jones Contractors</v>
      </c>
    </row>
    <row r="3506" customFormat="false" ht="15" hidden="false" customHeight="false" outlineLevel="0" collapsed="false">
      <c r="A3506" s="4" t="s">
        <v>4588</v>
      </c>
      <c r="B3506" s="4" t="s">
        <v>801</v>
      </c>
      <c r="C3506" s="9" t="n">
        <v>45634</v>
      </c>
      <c r="D3506" s="4" t="s">
        <v>85</v>
      </c>
      <c r="E3506" s="4" t="n">
        <v>10590.6</v>
      </c>
      <c r="F3506" s="4" t="str">
        <f aca="false">INDEX(Data_Customers!$C$2:$C$602,MATCH(B3506,Data_Customers!$A$2:$A$602,0))</f>
        <v>Trade Account</v>
      </c>
      <c r="G3506" s="4" t="str">
        <f aca="false">INDEX(Data_Customers!$B$2:$B$602,MATCH(B3506,Data_Customers!$A$2:$A$602,0))</f>
        <v>Jones Contractors</v>
      </c>
    </row>
    <row r="3507" customFormat="false" ht="15" hidden="false" customHeight="false" outlineLevel="0" collapsed="false">
      <c r="A3507" s="4" t="s">
        <v>4589</v>
      </c>
      <c r="B3507" s="4" t="s">
        <v>805</v>
      </c>
      <c r="C3507" s="9" t="n">
        <v>45821</v>
      </c>
      <c r="D3507" s="4" t="s">
        <v>110</v>
      </c>
      <c r="E3507" s="4" t="n">
        <v>2254.4</v>
      </c>
      <c r="F3507" s="4" t="str">
        <f aca="false">INDEX(Data_Customers!$C$2:$C$602,MATCH(B3507,Data_Customers!$A$2:$A$602,0))</f>
        <v>Trade Account</v>
      </c>
      <c r="G3507" s="4" t="str">
        <f aca="false">INDEX(Data_Customers!$B$2:$B$602,MATCH(B3507,Data_Customers!$A$2:$A$602,0))</f>
        <v>Taylor Construction</v>
      </c>
    </row>
    <row r="3508" customFormat="false" ht="15" hidden="false" customHeight="false" outlineLevel="0" collapsed="false">
      <c r="A3508" s="4" t="s">
        <v>4590</v>
      </c>
      <c r="B3508" s="4" t="s">
        <v>805</v>
      </c>
      <c r="C3508" s="9" t="n">
        <v>45839</v>
      </c>
      <c r="D3508" s="4" t="s">
        <v>110</v>
      </c>
      <c r="E3508" s="4" t="n">
        <v>46.61</v>
      </c>
      <c r="F3508" s="4" t="str">
        <f aca="false">INDEX(Data_Customers!$C$2:$C$602,MATCH(B3508,Data_Customers!$A$2:$A$602,0))</f>
        <v>Trade Account</v>
      </c>
      <c r="G3508" s="4" t="str">
        <f aca="false">INDEX(Data_Customers!$B$2:$B$602,MATCH(B3508,Data_Customers!$A$2:$A$602,0))</f>
        <v>Taylor Construction</v>
      </c>
    </row>
    <row r="3509" customFormat="false" ht="15" hidden="false" customHeight="false" outlineLevel="0" collapsed="false">
      <c r="A3509" s="4" t="s">
        <v>4591</v>
      </c>
      <c r="B3509" s="4" t="s">
        <v>805</v>
      </c>
      <c r="C3509" s="9" t="n">
        <v>45735</v>
      </c>
      <c r="D3509" s="4" t="s">
        <v>110</v>
      </c>
      <c r="E3509" s="4" t="n">
        <v>1333.08</v>
      </c>
      <c r="F3509" s="4" t="str">
        <f aca="false">INDEX(Data_Customers!$C$2:$C$602,MATCH(B3509,Data_Customers!$A$2:$A$602,0))</f>
        <v>Trade Account</v>
      </c>
      <c r="G3509" s="4" t="str">
        <f aca="false">INDEX(Data_Customers!$B$2:$B$602,MATCH(B3509,Data_Customers!$A$2:$A$602,0))</f>
        <v>Taylor Construction</v>
      </c>
    </row>
    <row r="3510" customFormat="false" ht="15" hidden="false" customHeight="false" outlineLevel="0" collapsed="false">
      <c r="A3510" s="4" t="s">
        <v>4592</v>
      </c>
      <c r="B3510" s="4" t="s">
        <v>805</v>
      </c>
      <c r="C3510" s="9" t="n">
        <v>45939</v>
      </c>
      <c r="D3510" s="4" t="s">
        <v>110</v>
      </c>
      <c r="E3510" s="4" t="n">
        <v>5154.47</v>
      </c>
      <c r="F3510" s="4" t="str">
        <f aca="false">INDEX(Data_Customers!$C$2:$C$602,MATCH(B3510,Data_Customers!$A$2:$A$602,0))</f>
        <v>Trade Account</v>
      </c>
      <c r="G3510" s="4" t="str">
        <f aca="false">INDEX(Data_Customers!$B$2:$B$602,MATCH(B3510,Data_Customers!$A$2:$A$602,0))</f>
        <v>Taylor Construction</v>
      </c>
    </row>
    <row r="3511" customFormat="false" ht="15" hidden="false" customHeight="false" outlineLevel="0" collapsed="false">
      <c r="A3511" s="4" t="s">
        <v>4593</v>
      </c>
      <c r="B3511" s="4" t="s">
        <v>805</v>
      </c>
      <c r="C3511" s="9" t="n">
        <v>46140</v>
      </c>
      <c r="D3511" s="4" t="s">
        <v>110</v>
      </c>
      <c r="E3511" s="4" t="n">
        <v>1475.2</v>
      </c>
      <c r="F3511" s="4" t="str">
        <f aca="false">INDEX(Data_Customers!$C$2:$C$602,MATCH(B3511,Data_Customers!$A$2:$A$602,0))</f>
        <v>Trade Account</v>
      </c>
      <c r="G3511" s="4" t="str">
        <f aca="false">INDEX(Data_Customers!$B$2:$B$602,MATCH(B3511,Data_Customers!$A$2:$A$602,0))</f>
        <v>Taylor Construction</v>
      </c>
    </row>
    <row r="3512" customFormat="false" ht="15" hidden="false" customHeight="false" outlineLevel="0" collapsed="false">
      <c r="A3512" s="4" t="s">
        <v>4594</v>
      </c>
      <c r="B3512" s="4" t="s">
        <v>805</v>
      </c>
      <c r="C3512" s="9" t="n">
        <v>45764</v>
      </c>
      <c r="D3512" s="4" t="s">
        <v>110</v>
      </c>
      <c r="E3512" s="4" t="n">
        <v>3799.66</v>
      </c>
      <c r="F3512" s="4" t="str">
        <f aca="false">INDEX(Data_Customers!$C$2:$C$602,MATCH(B3512,Data_Customers!$A$2:$A$602,0))</f>
        <v>Trade Account</v>
      </c>
      <c r="G3512" s="4" t="str">
        <f aca="false">INDEX(Data_Customers!$B$2:$B$602,MATCH(B3512,Data_Customers!$A$2:$A$602,0))</f>
        <v>Taylor Construction</v>
      </c>
    </row>
    <row r="3513" customFormat="false" ht="15" hidden="false" customHeight="false" outlineLevel="0" collapsed="false">
      <c r="A3513" s="4" t="s">
        <v>4595</v>
      </c>
      <c r="B3513" s="4" t="s">
        <v>805</v>
      </c>
      <c r="C3513" s="9" t="n">
        <v>45720</v>
      </c>
      <c r="D3513" s="4" t="s">
        <v>110</v>
      </c>
      <c r="E3513" s="4" t="n">
        <v>8462.22</v>
      </c>
      <c r="F3513" s="4" t="str">
        <f aca="false">INDEX(Data_Customers!$C$2:$C$602,MATCH(B3513,Data_Customers!$A$2:$A$602,0))</f>
        <v>Trade Account</v>
      </c>
      <c r="G3513" s="4" t="str">
        <f aca="false">INDEX(Data_Customers!$B$2:$B$602,MATCH(B3513,Data_Customers!$A$2:$A$602,0))</f>
        <v>Taylor Construction</v>
      </c>
    </row>
    <row r="3514" customFormat="false" ht="15" hidden="false" customHeight="false" outlineLevel="0" collapsed="false">
      <c r="A3514" s="4" t="s">
        <v>4596</v>
      </c>
      <c r="B3514" s="4" t="s">
        <v>805</v>
      </c>
      <c r="C3514" s="9" t="n">
        <v>46151</v>
      </c>
      <c r="D3514" s="4" t="s">
        <v>110</v>
      </c>
      <c r="E3514" s="4" t="n">
        <v>7302.46</v>
      </c>
      <c r="F3514" s="4" t="str">
        <f aca="false">INDEX(Data_Customers!$C$2:$C$602,MATCH(B3514,Data_Customers!$A$2:$A$602,0))</f>
        <v>Trade Account</v>
      </c>
      <c r="G3514" s="4" t="str">
        <f aca="false">INDEX(Data_Customers!$B$2:$B$602,MATCH(B3514,Data_Customers!$A$2:$A$602,0))</f>
        <v>Taylor Construction</v>
      </c>
    </row>
    <row r="3515" customFormat="false" ht="15" hidden="false" customHeight="false" outlineLevel="0" collapsed="false">
      <c r="A3515" s="4" t="s">
        <v>4597</v>
      </c>
      <c r="B3515" s="4" t="s">
        <v>805</v>
      </c>
      <c r="C3515" s="9" t="n">
        <v>46200</v>
      </c>
      <c r="D3515" s="4" t="s">
        <v>110</v>
      </c>
      <c r="E3515" s="4" t="n">
        <v>3150.63</v>
      </c>
      <c r="F3515" s="4" t="str">
        <f aca="false">INDEX(Data_Customers!$C$2:$C$602,MATCH(B3515,Data_Customers!$A$2:$A$602,0))</f>
        <v>Trade Account</v>
      </c>
      <c r="G3515" s="4" t="str">
        <f aca="false">INDEX(Data_Customers!$B$2:$B$602,MATCH(B3515,Data_Customers!$A$2:$A$602,0))</f>
        <v>Taylor Construction</v>
      </c>
    </row>
    <row r="3516" customFormat="false" ht="15" hidden="false" customHeight="false" outlineLevel="0" collapsed="false">
      <c r="A3516" s="4" t="s">
        <v>4598</v>
      </c>
      <c r="B3516" s="4" t="s">
        <v>805</v>
      </c>
      <c r="C3516" s="9" t="n">
        <v>45370</v>
      </c>
      <c r="D3516" s="4" t="s">
        <v>110</v>
      </c>
      <c r="E3516" s="4" t="n">
        <v>5263.26</v>
      </c>
      <c r="F3516" s="4" t="str">
        <f aca="false">INDEX(Data_Customers!$C$2:$C$602,MATCH(B3516,Data_Customers!$A$2:$A$602,0))</f>
        <v>Trade Account</v>
      </c>
      <c r="G3516" s="4" t="str">
        <f aca="false">INDEX(Data_Customers!$B$2:$B$602,MATCH(B3516,Data_Customers!$A$2:$A$602,0))</f>
        <v>Taylor Construction</v>
      </c>
    </row>
    <row r="3517" customFormat="false" ht="15" hidden="false" customHeight="false" outlineLevel="0" collapsed="false">
      <c r="A3517" s="4" t="s">
        <v>4599</v>
      </c>
      <c r="B3517" s="4" t="s">
        <v>805</v>
      </c>
      <c r="C3517" s="9" t="n">
        <v>46113</v>
      </c>
      <c r="D3517" s="4" t="s">
        <v>110</v>
      </c>
      <c r="E3517" s="4" t="n">
        <v>1430.52</v>
      </c>
      <c r="F3517" s="4" t="str">
        <f aca="false">INDEX(Data_Customers!$C$2:$C$602,MATCH(B3517,Data_Customers!$A$2:$A$602,0))</f>
        <v>Trade Account</v>
      </c>
      <c r="G3517" s="4" t="str">
        <f aca="false">INDEX(Data_Customers!$B$2:$B$602,MATCH(B3517,Data_Customers!$A$2:$A$602,0))</f>
        <v>Taylor Construction</v>
      </c>
    </row>
    <row r="3518" customFormat="false" ht="15" hidden="false" customHeight="false" outlineLevel="0" collapsed="false">
      <c r="A3518" s="4" t="s">
        <v>4600</v>
      </c>
      <c r="B3518" s="4" t="s">
        <v>805</v>
      </c>
      <c r="C3518" s="9" t="n">
        <v>45370</v>
      </c>
      <c r="D3518" s="4" t="s">
        <v>110</v>
      </c>
      <c r="E3518" s="4" t="n">
        <v>6734.81</v>
      </c>
      <c r="F3518" s="4" t="str">
        <f aca="false">INDEX(Data_Customers!$C$2:$C$602,MATCH(B3518,Data_Customers!$A$2:$A$602,0))</f>
        <v>Trade Account</v>
      </c>
      <c r="G3518" s="4" t="str">
        <f aca="false">INDEX(Data_Customers!$B$2:$B$602,MATCH(B3518,Data_Customers!$A$2:$A$602,0))</f>
        <v>Taylor Construction</v>
      </c>
    </row>
    <row r="3519" customFormat="false" ht="15" hidden="false" customHeight="false" outlineLevel="0" collapsed="false">
      <c r="A3519" s="4" t="s">
        <v>4601</v>
      </c>
      <c r="B3519" s="4" t="s">
        <v>805</v>
      </c>
      <c r="C3519" s="9" t="n">
        <v>45609</v>
      </c>
      <c r="D3519" s="4" t="s">
        <v>110</v>
      </c>
      <c r="E3519" s="4" t="n">
        <v>11570.8</v>
      </c>
      <c r="F3519" s="4" t="str">
        <f aca="false">INDEX(Data_Customers!$C$2:$C$602,MATCH(B3519,Data_Customers!$A$2:$A$602,0))</f>
        <v>Trade Account</v>
      </c>
      <c r="G3519" s="4" t="str">
        <f aca="false">INDEX(Data_Customers!$B$2:$B$602,MATCH(B3519,Data_Customers!$A$2:$A$602,0))</f>
        <v>Taylor Construction</v>
      </c>
    </row>
    <row r="3520" customFormat="false" ht="15" hidden="false" customHeight="false" outlineLevel="0" collapsed="false">
      <c r="A3520" s="4" t="s">
        <v>4602</v>
      </c>
      <c r="B3520" s="4" t="s">
        <v>805</v>
      </c>
      <c r="C3520" s="9" t="n">
        <v>45820</v>
      </c>
      <c r="D3520" s="4" t="s">
        <v>110</v>
      </c>
      <c r="E3520" s="4" t="n">
        <v>5621.68</v>
      </c>
      <c r="F3520" s="4" t="str">
        <f aca="false">INDEX(Data_Customers!$C$2:$C$602,MATCH(B3520,Data_Customers!$A$2:$A$602,0))</f>
        <v>Trade Account</v>
      </c>
      <c r="G3520" s="4" t="str">
        <f aca="false">INDEX(Data_Customers!$B$2:$B$602,MATCH(B3520,Data_Customers!$A$2:$A$602,0))</f>
        <v>Taylor Construction</v>
      </c>
    </row>
    <row r="3521" customFormat="false" ht="15" hidden="false" customHeight="false" outlineLevel="0" collapsed="false">
      <c r="A3521" s="4" t="s">
        <v>4603</v>
      </c>
      <c r="B3521" s="4" t="s">
        <v>805</v>
      </c>
      <c r="C3521" s="9" t="n">
        <v>45892</v>
      </c>
      <c r="D3521" s="4" t="s">
        <v>110</v>
      </c>
      <c r="E3521" s="4" t="n">
        <v>3816.63</v>
      </c>
      <c r="F3521" s="4" t="str">
        <f aca="false">INDEX(Data_Customers!$C$2:$C$602,MATCH(B3521,Data_Customers!$A$2:$A$602,0))</f>
        <v>Trade Account</v>
      </c>
      <c r="G3521" s="4" t="str">
        <f aca="false">INDEX(Data_Customers!$B$2:$B$602,MATCH(B3521,Data_Customers!$A$2:$A$602,0))</f>
        <v>Taylor Construction</v>
      </c>
    </row>
    <row r="3522" customFormat="false" ht="15" hidden="false" customHeight="false" outlineLevel="0" collapsed="false">
      <c r="A3522" s="4" t="s">
        <v>4604</v>
      </c>
      <c r="B3522" s="4" t="s">
        <v>805</v>
      </c>
      <c r="C3522" s="9" t="n">
        <v>45621</v>
      </c>
      <c r="D3522" s="4" t="s">
        <v>110</v>
      </c>
      <c r="E3522" s="4" t="n">
        <v>5364.4</v>
      </c>
      <c r="F3522" s="4" t="str">
        <f aca="false">INDEX(Data_Customers!$C$2:$C$602,MATCH(B3522,Data_Customers!$A$2:$A$602,0))</f>
        <v>Trade Account</v>
      </c>
      <c r="G3522" s="4" t="str">
        <f aca="false">INDEX(Data_Customers!$B$2:$B$602,MATCH(B3522,Data_Customers!$A$2:$A$602,0))</f>
        <v>Taylor Construction</v>
      </c>
    </row>
    <row r="3523" customFormat="false" ht="15" hidden="false" customHeight="false" outlineLevel="0" collapsed="false">
      <c r="A3523" s="4" t="s">
        <v>4605</v>
      </c>
      <c r="B3523" s="4" t="s">
        <v>805</v>
      </c>
      <c r="C3523" s="9" t="n">
        <v>46009</v>
      </c>
      <c r="D3523" s="4" t="s">
        <v>110</v>
      </c>
      <c r="E3523" s="4" t="n">
        <v>1313.43</v>
      </c>
      <c r="F3523" s="4" t="str">
        <f aca="false">INDEX(Data_Customers!$C$2:$C$602,MATCH(B3523,Data_Customers!$A$2:$A$602,0))</f>
        <v>Trade Account</v>
      </c>
      <c r="G3523" s="4" t="str">
        <f aca="false">INDEX(Data_Customers!$B$2:$B$602,MATCH(B3523,Data_Customers!$A$2:$A$602,0))</f>
        <v>Taylor Construction</v>
      </c>
    </row>
    <row r="3524" customFormat="false" ht="15" hidden="false" customHeight="false" outlineLevel="0" collapsed="false">
      <c r="A3524" s="4" t="s">
        <v>4606</v>
      </c>
      <c r="B3524" s="4" t="s">
        <v>805</v>
      </c>
      <c r="C3524" s="9" t="n">
        <v>46144</v>
      </c>
      <c r="D3524" s="4" t="s">
        <v>110</v>
      </c>
      <c r="E3524" s="4" t="n">
        <v>4459.97</v>
      </c>
      <c r="F3524" s="4" t="str">
        <f aca="false">INDEX(Data_Customers!$C$2:$C$602,MATCH(B3524,Data_Customers!$A$2:$A$602,0))</f>
        <v>Trade Account</v>
      </c>
      <c r="G3524" s="4" t="str">
        <f aca="false">INDEX(Data_Customers!$B$2:$B$602,MATCH(B3524,Data_Customers!$A$2:$A$602,0))</f>
        <v>Taylor Construction</v>
      </c>
    </row>
    <row r="3525" customFormat="false" ht="15" hidden="false" customHeight="false" outlineLevel="0" collapsed="false">
      <c r="A3525" s="4" t="s">
        <v>4607</v>
      </c>
      <c r="B3525" s="4" t="s">
        <v>805</v>
      </c>
      <c r="C3525" s="9" t="n">
        <v>46122</v>
      </c>
      <c r="D3525" s="4" t="s">
        <v>110</v>
      </c>
      <c r="E3525" s="4" t="n">
        <v>884.7</v>
      </c>
      <c r="F3525" s="4" t="str">
        <f aca="false">INDEX(Data_Customers!$C$2:$C$602,MATCH(B3525,Data_Customers!$A$2:$A$602,0))</f>
        <v>Trade Account</v>
      </c>
      <c r="G3525" s="4" t="str">
        <f aca="false">INDEX(Data_Customers!$B$2:$B$602,MATCH(B3525,Data_Customers!$A$2:$A$602,0))</f>
        <v>Taylor Construction</v>
      </c>
    </row>
    <row r="3526" customFormat="false" ht="15" hidden="false" customHeight="false" outlineLevel="0" collapsed="false">
      <c r="A3526" s="4" t="s">
        <v>4608</v>
      </c>
      <c r="B3526" s="4" t="s">
        <v>805</v>
      </c>
      <c r="C3526" s="9" t="n">
        <v>45696</v>
      </c>
      <c r="D3526" s="4" t="s">
        <v>110</v>
      </c>
      <c r="E3526" s="4" t="n">
        <v>4616.19</v>
      </c>
      <c r="F3526" s="4" t="str">
        <f aca="false">INDEX(Data_Customers!$C$2:$C$602,MATCH(B3526,Data_Customers!$A$2:$A$602,0))</f>
        <v>Trade Account</v>
      </c>
      <c r="G3526" s="4" t="str">
        <f aca="false">INDEX(Data_Customers!$B$2:$B$602,MATCH(B3526,Data_Customers!$A$2:$A$602,0))</f>
        <v>Taylor Construction</v>
      </c>
    </row>
    <row r="3527" customFormat="false" ht="15" hidden="false" customHeight="false" outlineLevel="0" collapsed="false">
      <c r="A3527" s="4" t="s">
        <v>4609</v>
      </c>
      <c r="B3527" s="4" t="s">
        <v>805</v>
      </c>
      <c r="C3527" s="9" t="n">
        <v>45556</v>
      </c>
      <c r="D3527" s="4" t="s">
        <v>110</v>
      </c>
      <c r="E3527" s="4" t="n">
        <v>603.96</v>
      </c>
      <c r="F3527" s="4" t="str">
        <f aca="false">INDEX(Data_Customers!$C$2:$C$602,MATCH(B3527,Data_Customers!$A$2:$A$602,0))</f>
        <v>Trade Account</v>
      </c>
      <c r="G3527" s="4" t="str">
        <f aca="false">INDEX(Data_Customers!$B$2:$B$602,MATCH(B3527,Data_Customers!$A$2:$A$602,0))</f>
        <v>Taylor Construction</v>
      </c>
    </row>
    <row r="3528" customFormat="false" ht="15" hidden="false" customHeight="false" outlineLevel="0" collapsed="false">
      <c r="A3528" s="4" t="s">
        <v>4610</v>
      </c>
      <c r="B3528" s="4" t="s">
        <v>805</v>
      </c>
      <c r="C3528" s="9" t="n">
        <v>46032</v>
      </c>
      <c r="D3528" s="4" t="s">
        <v>110</v>
      </c>
      <c r="E3528" s="4" t="n">
        <v>5196</v>
      </c>
      <c r="F3528" s="4" t="str">
        <f aca="false">INDEX(Data_Customers!$C$2:$C$602,MATCH(B3528,Data_Customers!$A$2:$A$602,0))</f>
        <v>Trade Account</v>
      </c>
      <c r="G3528" s="4" t="str">
        <f aca="false">INDEX(Data_Customers!$B$2:$B$602,MATCH(B3528,Data_Customers!$A$2:$A$602,0))</f>
        <v>Taylor Construction</v>
      </c>
    </row>
    <row r="3529" customFormat="false" ht="15" hidden="false" customHeight="false" outlineLevel="0" collapsed="false">
      <c r="A3529" s="4" t="s">
        <v>4611</v>
      </c>
      <c r="B3529" s="4" t="s">
        <v>805</v>
      </c>
      <c r="C3529" s="9" t="n">
        <v>46082</v>
      </c>
      <c r="D3529" s="4" t="s">
        <v>110</v>
      </c>
      <c r="E3529" s="4" t="n">
        <v>7749.64</v>
      </c>
      <c r="F3529" s="4" t="str">
        <f aca="false">INDEX(Data_Customers!$C$2:$C$602,MATCH(B3529,Data_Customers!$A$2:$A$602,0))</f>
        <v>Trade Account</v>
      </c>
      <c r="G3529" s="4" t="str">
        <f aca="false">INDEX(Data_Customers!$B$2:$B$602,MATCH(B3529,Data_Customers!$A$2:$A$602,0))</f>
        <v>Taylor Construction</v>
      </c>
    </row>
    <row r="3530" customFormat="false" ht="15" hidden="false" customHeight="false" outlineLevel="0" collapsed="false">
      <c r="A3530" s="4" t="s">
        <v>4612</v>
      </c>
      <c r="B3530" s="4" t="s">
        <v>805</v>
      </c>
      <c r="C3530" s="9" t="n">
        <v>45730</v>
      </c>
      <c r="D3530" s="4" t="s">
        <v>110</v>
      </c>
      <c r="E3530" s="4" t="n">
        <v>10440.58</v>
      </c>
      <c r="F3530" s="4" t="str">
        <f aca="false">INDEX(Data_Customers!$C$2:$C$602,MATCH(B3530,Data_Customers!$A$2:$A$602,0))</f>
        <v>Trade Account</v>
      </c>
      <c r="G3530" s="4" t="str">
        <f aca="false">INDEX(Data_Customers!$B$2:$B$602,MATCH(B3530,Data_Customers!$A$2:$A$602,0))</f>
        <v>Taylor Construction</v>
      </c>
    </row>
    <row r="3531" customFormat="false" ht="15" hidden="false" customHeight="false" outlineLevel="0" collapsed="false">
      <c r="A3531" s="4" t="s">
        <v>4613</v>
      </c>
      <c r="B3531" s="4" t="s">
        <v>805</v>
      </c>
      <c r="C3531" s="9" t="n">
        <v>45430</v>
      </c>
      <c r="D3531" s="4" t="s">
        <v>110</v>
      </c>
      <c r="E3531" s="4" t="n">
        <v>9504.78</v>
      </c>
      <c r="F3531" s="4" t="str">
        <f aca="false">INDEX(Data_Customers!$C$2:$C$602,MATCH(B3531,Data_Customers!$A$2:$A$602,0))</f>
        <v>Trade Account</v>
      </c>
      <c r="G3531" s="4" t="str">
        <f aca="false">INDEX(Data_Customers!$B$2:$B$602,MATCH(B3531,Data_Customers!$A$2:$A$602,0))</f>
        <v>Taylor Construction</v>
      </c>
    </row>
    <row r="3532" customFormat="false" ht="15" hidden="false" customHeight="false" outlineLevel="0" collapsed="false">
      <c r="A3532" s="4" t="s">
        <v>4614</v>
      </c>
      <c r="B3532" s="4" t="s">
        <v>805</v>
      </c>
      <c r="C3532" s="9" t="n">
        <v>46179</v>
      </c>
      <c r="D3532" s="4" t="s">
        <v>110</v>
      </c>
      <c r="E3532" s="4" t="n">
        <v>2340.85</v>
      </c>
      <c r="F3532" s="4" t="str">
        <f aca="false">INDEX(Data_Customers!$C$2:$C$602,MATCH(B3532,Data_Customers!$A$2:$A$602,0))</f>
        <v>Trade Account</v>
      </c>
      <c r="G3532" s="4" t="str">
        <f aca="false">INDEX(Data_Customers!$B$2:$B$602,MATCH(B3532,Data_Customers!$A$2:$A$602,0))</f>
        <v>Taylor Construction</v>
      </c>
    </row>
    <row r="3533" customFormat="false" ht="15" hidden="false" customHeight="false" outlineLevel="0" collapsed="false">
      <c r="A3533" s="4" t="s">
        <v>4615</v>
      </c>
      <c r="B3533" s="4" t="s">
        <v>805</v>
      </c>
      <c r="C3533" s="9" t="n">
        <v>45943</v>
      </c>
      <c r="D3533" s="4" t="s">
        <v>110</v>
      </c>
      <c r="E3533" s="4" t="n">
        <v>3169.37</v>
      </c>
      <c r="F3533" s="4" t="str">
        <f aca="false">INDEX(Data_Customers!$C$2:$C$602,MATCH(B3533,Data_Customers!$A$2:$A$602,0))</f>
        <v>Trade Account</v>
      </c>
      <c r="G3533" s="4" t="str">
        <f aca="false">INDEX(Data_Customers!$B$2:$B$602,MATCH(B3533,Data_Customers!$A$2:$A$602,0))</f>
        <v>Taylor Construction</v>
      </c>
    </row>
    <row r="3534" customFormat="false" ht="15" hidden="false" customHeight="false" outlineLevel="0" collapsed="false">
      <c r="A3534" s="4" t="s">
        <v>4616</v>
      </c>
      <c r="B3534" s="4" t="s">
        <v>805</v>
      </c>
      <c r="C3534" s="9" t="n">
        <v>45702</v>
      </c>
      <c r="D3534" s="4" t="s">
        <v>110</v>
      </c>
      <c r="E3534" s="4" t="n">
        <v>6394.33</v>
      </c>
      <c r="F3534" s="4" t="str">
        <f aca="false">INDEX(Data_Customers!$C$2:$C$602,MATCH(B3534,Data_Customers!$A$2:$A$602,0))</f>
        <v>Trade Account</v>
      </c>
      <c r="G3534" s="4" t="str">
        <f aca="false">INDEX(Data_Customers!$B$2:$B$602,MATCH(B3534,Data_Customers!$A$2:$A$602,0))</f>
        <v>Taylor Construction</v>
      </c>
    </row>
    <row r="3535" customFormat="false" ht="15" hidden="false" customHeight="false" outlineLevel="0" collapsed="false">
      <c r="A3535" s="4" t="s">
        <v>4617</v>
      </c>
      <c r="B3535" s="4" t="s">
        <v>806</v>
      </c>
      <c r="C3535" s="9" t="n">
        <v>46015</v>
      </c>
      <c r="D3535" s="4" t="s">
        <v>94</v>
      </c>
      <c r="E3535" s="4" t="n">
        <v>2345.05</v>
      </c>
      <c r="F3535" s="4" t="str">
        <f aca="false">INDEX(Data_Customers!$C$2:$C$602,MATCH(B3535,Data_Customers!$A$2:$A$602,0))</f>
        <v>Trade Account</v>
      </c>
      <c r="G3535" s="4" t="str">
        <f aca="false">INDEX(Data_Customers!$B$2:$B$602,MATCH(B3535,Data_Customers!$A$2:$A$602,0))</f>
        <v>Wilson Contractors</v>
      </c>
    </row>
    <row r="3536" customFormat="false" ht="15" hidden="false" customHeight="false" outlineLevel="0" collapsed="false">
      <c r="A3536" s="4" t="s">
        <v>4618</v>
      </c>
      <c r="B3536" s="4" t="s">
        <v>806</v>
      </c>
      <c r="C3536" s="9" t="n">
        <v>45958</v>
      </c>
      <c r="D3536" s="4" t="s">
        <v>94</v>
      </c>
      <c r="E3536" s="4" t="n">
        <v>2140.31</v>
      </c>
      <c r="F3536" s="4" t="str">
        <f aca="false">INDEX(Data_Customers!$C$2:$C$602,MATCH(B3536,Data_Customers!$A$2:$A$602,0))</f>
        <v>Trade Account</v>
      </c>
      <c r="G3536" s="4" t="str">
        <f aca="false">INDEX(Data_Customers!$B$2:$B$602,MATCH(B3536,Data_Customers!$A$2:$A$602,0))</f>
        <v>Wilson Contractors</v>
      </c>
    </row>
    <row r="3537" customFormat="false" ht="15" hidden="false" customHeight="false" outlineLevel="0" collapsed="false">
      <c r="A3537" s="4" t="s">
        <v>4619</v>
      </c>
      <c r="B3537" s="4" t="s">
        <v>806</v>
      </c>
      <c r="C3537" s="9" t="n">
        <v>45996</v>
      </c>
      <c r="D3537" s="4" t="s">
        <v>94</v>
      </c>
      <c r="E3537" s="4" t="n">
        <v>6193.58</v>
      </c>
      <c r="F3537" s="4" t="str">
        <f aca="false">INDEX(Data_Customers!$C$2:$C$602,MATCH(B3537,Data_Customers!$A$2:$A$602,0))</f>
        <v>Trade Account</v>
      </c>
      <c r="G3537" s="4" t="str">
        <f aca="false">INDEX(Data_Customers!$B$2:$B$602,MATCH(B3537,Data_Customers!$A$2:$A$602,0))</f>
        <v>Wilson Contractors</v>
      </c>
    </row>
    <row r="3538" customFormat="false" ht="15" hidden="false" customHeight="false" outlineLevel="0" collapsed="false">
      <c r="A3538" s="4" t="s">
        <v>4620</v>
      </c>
      <c r="B3538" s="4" t="s">
        <v>806</v>
      </c>
      <c r="C3538" s="9" t="n">
        <v>46043</v>
      </c>
      <c r="D3538" s="4" t="s">
        <v>94</v>
      </c>
      <c r="E3538" s="4" t="n">
        <v>1703.75</v>
      </c>
      <c r="F3538" s="4" t="str">
        <f aca="false">INDEX(Data_Customers!$C$2:$C$602,MATCH(B3538,Data_Customers!$A$2:$A$602,0))</f>
        <v>Trade Account</v>
      </c>
      <c r="G3538" s="4" t="str">
        <f aca="false">INDEX(Data_Customers!$B$2:$B$602,MATCH(B3538,Data_Customers!$A$2:$A$602,0))</f>
        <v>Wilson Contractors</v>
      </c>
    </row>
    <row r="3539" customFormat="false" ht="15" hidden="false" customHeight="false" outlineLevel="0" collapsed="false">
      <c r="A3539" s="4" t="s">
        <v>4621</v>
      </c>
      <c r="B3539" s="4" t="s">
        <v>806</v>
      </c>
      <c r="C3539" s="9" t="n">
        <v>45388</v>
      </c>
      <c r="D3539" s="4" t="s">
        <v>94</v>
      </c>
      <c r="E3539" s="4" t="n">
        <v>6940.64</v>
      </c>
      <c r="F3539" s="4" t="str">
        <f aca="false">INDEX(Data_Customers!$C$2:$C$602,MATCH(B3539,Data_Customers!$A$2:$A$602,0))</f>
        <v>Trade Account</v>
      </c>
      <c r="G3539" s="4" t="str">
        <f aca="false">INDEX(Data_Customers!$B$2:$B$602,MATCH(B3539,Data_Customers!$A$2:$A$602,0))</f>
        <v>Wilson Contractors</v>
      </c>
    </row>
    <row r="3540" customFormat="false" ht="15" hidden="false" customHeight="false" outlineLevel="0" collapsed="false">
      <c r="A3540" s="4" t="s">
        <v>4622</v>
      </c>
      <c r="B3540" s="4" t="s">
        <v>806</v>
      </c>
      <c r="C3540" s="9" t="n">
        <v>45977</v>
      </c>
      <c r="D3540" s="4" t="s">
        <v>94</v>
      </c>
      <c r="E3540" s="4" t="n">
        <v>663.84</v>
      </c>
      <c r="F3540" s="4" t="str">
        <f aca="false">INDEX(Data_Customers!$C$2:$C$602,MATCH(B3540,Data_Customers!$A$2:$A$602,0))</f>
        <v>Trade Account</v>
      </c>
      <c r="G3540" s="4" t="str">
        <f aca="false">INDEX(Data_Customers!$B$2:$B$602,MATCH(B3540,Data_Customers!$A$2:$A$602,0))</f>
        <v>Wilson Contractors</v>
      </c>
    </row>
    <row r="3541" customFormat="false" ht="15" hidden="false" customHeight="false" outlineLevel="0" collapsed="false">
      <c r="A3541" s="4" t="s">
        <v>4623</v>
      </c>
      <c r="B3541" s="4" t="s">
        <v>806</v>
      </c>
      <c r="C3541" s="9" t="n">
        <v>45542</v>
      </c>
      <c r="D3541" s="4" t="s">
        <v>94</v>
      </c>
      <c r="E3541" s="4" t="n">
        <v>5793.89</v>
      </c>
      <c r="F3541" s="4" t="str">
        <f aca="false">INDEX(Data_Customers!$C$2:$C$602,MATCH(B3541,Data_Customers!$A$2:$A$602,0))</f>
        <v>Trade Account</v>
      </c>
      <c r="G3541" s="4" t="str">
        <f aca="false">INDEX(Data_Customers!$B$2:$B$602,MATCH(B3541,Data_Customers!$A$2:$A$602,0))</f>
        <v>Wilson Contractors</v>
      </c>
    </row>
    <row r="3542" customFormat="false" ht="15" hidden="false" customHeight="false" outlineLevel="0" collapsed="false">
      <c r="A3542" s="4" t="s">
        <v>4624</v>
      </c>
      <c r="B3542" s="4" t="s">
        <v>808</v>
      </c>
      <c r="C3542" s="9" t="n">
        <v>45965</v>
      </c>
      <c r="D3542" s="4" t="s">
        <v>75</v>
      </c>
      <c r="E3542" s="4" t="n">
        <v>1395.1</v>
      </c>
      <c r="F3542" s="4" t="str">
        <f aca="false">INDEX(Data_Customers!$C$2:$C$602,MATCH(B3542,Data_Customers!$A$2:$A$602,0))</f>
        <v>Trade Account</v>
      </c>
      <c r="G3542" s="4" t="str">
        <f aca="false">INDEX(Data_Customers!$B$2:$B$602,MATCH(B3542,Data_Customers!$A$2:$A$602,0))</f>
        <v>Taylor Construction</v>
      </c>
    </row>
    <row r="3543" customFormat="false" ht="15" hidden="false" customHeight="false" outlineLevel="0" collapsed="false">
      <c r="A3543" s="4" t="s">
        <v>4625</v>
      </c>
      <c r="B3543" s="4" t="s">
        <v>808</v>
      </c>
      <c r="C3543" s="9" t="n">
        <v>45572</v>
      </c>
      <c r="D3543" s="4" t="s">
        <v>75</v>
      </c>
      <c r="E3543" s="4" t="n">
        <v>3908.49</v>
      </c>
      <c r="F3543" s="4" t="str">
        <f aca="false">INDEX(Data_Customers!$C$2:$C$602,MATCH(B3543,Data_Customers!$A$2:$A$602,0))</f>
        <v>Trade Account</v>
      </c>
      <c r="G3543" s="4" t="str">
        <f aca="false">INDEX(Data_Customers!$B$2:$B$602,MATCH(B3543,Data_Customers!$A$2:$A$602,0))</f>
        <v>Taylor Construction</v>
      </c>
    </row>
    <row r="3544" customFormat="false" ht="15" hidden="false" customHeight="false" outlineLevel="0" collapsed="false">
      <c r="A3544" s="4" t="s">
        <v>4626</v>
      </c>
      <c r="B3544" s="4" t="s">
        <v>808</v>
      </c>
      <c r="C3544" s="9" t="n">
        <v>45583</v>
      </c>
      <c r="D3544" s="4" t="s">
        <v>75</v>
      </c>
      <c r="E3544" s="4" t="n">
        <v>403.68</v>
      </c>
      <c r="F3544" s="4" t="str">
        <f aca="false">INDEX(Data_Customers!$C$2:$C$602,MATCH(B3544,Data_Customers!$A$2:$A$602,0))</f>
        <v>Trade Account</v>
      </c>
      <c r="G3544" s="4" t="str">
        <f aca="false">INDEX(Data_Customers!$B$2:$B$602,MATCH(B3544,Data_Customers!$A$2:$A$602,0))</f>
        <v>Taylor Construction</v>
      </c>
    </row>
    <row r="3545" customFormat="false" ht="15" hidden="false" customHeight="false" outlineLevel="0" collapsed="false">
      <c r="A3545" s="4" t="s">
        <v>4627</v>
      </c>
      <c r="B3545" s="4" t="s">
        <v>808</v>
      </c>
      <c r="C3545" s="9" t="n">
        <v>45651</v>
      </c>
      <c r="D3545" s="4" t="s">
        <v>75</v>
      </c>
      <c r="E3545" s="4" t="n">
        <v>4452.36</v>
      </c>
      <c r="F3545" s="4" t="str">
        <f aca="false">INDEX(Data_Customers!$C$2:$C$602,MATCH(B3545,Data_Customers!$A$2:$A$602,0))</f>
        <v>Trade Account</v>
      </c>
      <c r="G3545" s="4" t="str">
        <f aca="false">INDEX(Data_Customers!$B$2:$B$602,MATCH(B3545,Data_Customers!$A$2:$A$602,0))</f>
        <v>Taylor Construction</v>
      </c>
    </row>
    <row r="3546" customFormat="false" ht="15" hidden="false" customHeight="false" outlineLevel="0" collapsed="false">
      <c r="A3546" s="4" t="s">
        <v>4628</v>
      </c>
      <c r="B3546" s="4" t="s">
        <v>808</v>
      </c>
      <c r="C3546" s="9" t="n">
        <v>45489</v>
      </c>
      <c r="D3546" s="4" t="s">
        <v>75</v>
      </c>
      <c r="E3546" s="4" t="n">
        <v>2737.47</v>
      </c>
      <c r="F3546" s="4" t="str">
        <f aca="false">INDEX(Data_Customers!$C$2:$C$602,MATCH(B3546,Data_Customers!$A$2:$A$602,0))</f>
        <v>Trade Account</v>
      </c>
      <c r="G3546" s="4" t="str">
        <f aca="false">INDEX(Data_Customers!$B$2:$B$602,MATCH(B3546,Data_Customers!$A$2:$A$602,0))</f>
        <v>Taylor Construction</v>
      </c>
    </row>
    <row r="3547" customFormat="false" ht="15" hidden="false" customHeight="false" outlineLevel="0" collapsed="false">
      <c r="A3547" s="4" t="s">
        <v>4629</v>
      </c>
      <c r="B3547" s="4" t="s">
        <v>808</v>
      </c>
      <c r="C3547" s="9" t="n">
        <v>45992</v>
      </c>
      <c r="D3547" s="4" t="s">
        <v>75</v>
      </c>
      <c r="E3547" s="4" t="n">
        <v>4492.45</v>
      </c>
      <c r="F3547" s="4" t="str">
        <f aca="false">INDEX(Data_Customers!$C$2:$C$602,MATCH(B3547,Data_Customers!$A$2:$A$602,0))</f>
        <v>Trade Account</v>
      </c>
      <c r="G3547" s="4" t="str">
        <f aca="false">INDEX(Data_Customers!$B$2:$B$602,MATCH(B3547,Data_Customers!$A$2:$A$602,0))</f>
        <v>Taylor Construction</v>
      </c>
    </row>
    <row r="3548" customFormat="false" ht="15" hidden="false" customHeight="false" outlineLevel="0" collapsed="false">
      <c r="A3548" s="4" t="s">
        <v>4630</v>
      </c>
      <c r="B3548" s="4" t="s">
        <v>808</v>
      </c>
      <c r="C3548" s="9" t="n">
        <v>45617</v>
      </c>
      <c r="D3548" s="4" t="s">
        <v>75</v>
      </c>
      <c r="E3548" s="4" t="n">
        <v>6662.1</v>
      </c>
      <c r="F3548" s="4" t="str">
        <f aca="false">INDEX(Data_Customers!$C$2:$C$602,MATCH(B3548,Data_Customers!$A$2:$A$602,0))</f>
        <v>Trade Account</v>
      </c>
      <c r="G3548" s="4" t="str">
        <f aca="false">INDEX(Data_Customers!$B$2:$B$602,MATCH(B3548,Data_Customers!$A$2:$A$602,0))</f>
        <v>Taylor Construction</v>
      </c>
    </row>
    <row r="3549" customFormat="false" ht="15" hidden="false" customHeight="false" outlineLevel="0" collapsed="false">
      <c r="A3549" s="4" t="s">
        <v>4631</v>
      </c>
      <c r="B3549" s="4" t="s">
        <v>809</v>
      </c>
      <c r="C3549" s="9" t="n">
        <v>46020</v>
      </c>
      <c r="D3549" s="4" t="s">
        <v>110</v>
      </c>
      <c r="E3549" s="4" t="n">
        <v>8670.86</v>
      </c>
      <c r="F3549" s="4" t="str">
        <f aca="false">INDEX(Data_Customers!$C$2:$C$602,MATCH(B3549,Data_Customers!$A$2:$A$602,0))</f>
        <v>Retail</v>
      </c>
      <c r="G3549" s="4" t="str">
        <f aca="false">INDEX(Data_Customers!$B$2:$B$602,MATCH(B3549,Data_Customers!$A$2:$A$602,0))</f>
        <v>Chloe Walker</v>
      </c>
    </row>
    <row r="3550" customFormat="false" ht="15" hidden="false" customHeight="false" outlineLevel="0" collapsed="false">
      <c r="A3550" s="4" t="s">
        <v>4632</v>
      </c>
      <c r="B3550" s="4" t="s">
        <v>809</v>
      </c>
      <c r="C3550" s="9" t="n">
        <v>45875</v>
      </c>
      <c r="D3550" s="4" t="s">
        <v>110</v>
      </c>
      <c r="E3550" s="4" t="n">
        <v>3512.56</v>
      </c>
      <c r="F3550" s="4" t="str">
        <f aca="false">INDEX(Data_Customers!$C$2:$C$602,MATCH(B3550,Data_Customers!$A$2:$A$602,0))</f>
        <v>Retail</v>
      </c>
      <c r="G3550" s="4" t="str">
        <f aca="false">INDEX(Data_Customers!$B$2:$B$602,MATCH(B3550,Data_Customers!$A$2:$A$602,0))</f>
        <v>Chloe Walker</v>
      </c>
    </row>
    <row r="3551" customFormat="false" ht="15" hidden="false" customHeight="false" outlineLevel="0" collapsed="false">
      <c r="A3551" s="4" t="s">
        <v>4633</v>
      </c>
      <c r="B3551" s="4" t="s">
        <v>809</v>
      </c>
      <c r="C3551" s="9" t="n">
        <v>45387</v>
      </c>
      <c r="D3551" s="4" t="s">
        <v>110</v>
      </c>
      <c r="E3551" s="4" t="n">
        <v>3690.54</v>
      </c>
      <c r="F3551" s="4" t="str">
        <f aca="false">INDEX(Data_Customers!$C$2:$C$602,MATCH(B3551,Data_Customers!$A$2:$A$602,0))</f>
        <v>Retail</v>
      </c>
      <c r="G3551" s="4" t="str">
        <f aca="false">INDEX(Data_Customers!$B$2:$B$602,MATCH(B3551,Data_Customers!$A$2:$A$602,0))</f>
        <v>Chloe Walker</v>
      </c>
    </row>
    <row r="3552" customFormat="false" ht="15" hidden="false" customHeight="false" outlineLevel="0" collapsed="false">
      <c r="A3552" s="4" t="s">
        <v>4634</v>
      </c>
      <c r="B3552" s="4" t="s">
        <v>809</v>
      </c>
      <c r="C3552" s="9" t="n">
        <v>46093</v>
      </c>
      <c r="D3552" s="4" t="s">
        <v>110</v>
      </c>
      <c r="E3552" s="4" t="n">
        <v>3741.91</v>
      </c>
      <c r="F3552" s="4" t="str">
        <f aca="false">INDEX(Data_Customers!$C$2:$C$602,MATCH(B3552,Data_Customers!$A$2:$A$602,0))</f>
        <v>Retail</v>
      </c>
      <c r="G3552" s="4" t="str">
        <f aca="false">INDEX(Data_Customers!$B$2:$B$602,MATCH(B3552,Data_Customers!$A$2:$A$602,0))</f>
        <v>Chloe Walker</v>
      </c>
    </row>
    <row r="3553" customFormat="false" ht="15" hidden="false" customHeight="false" outlineLevel="0" collapsed="false">
      <c r="A3553" s="4" t="s">
        <v>4635</v>
      </c>
      <c r="B3553" s="4" t="s">
        <v>810</v>
      </c>
      <c r="C3553" s="9" t="n">
        <v>45593</v>
      </c>
      <c r="D3553" s="4" t="s">
        <v>79</v>
      </c>
      <c r="E3553" s="4" t="n">
        <v>1273.58</v>
      </c>
      <c r="F3553" s="4" t="str">
        <f aca="false">INDEX(Data_Customers!$C$2:$C$602,MATCH(B3553,Data_Customers!$A$2:$A$602,0))</f>
        <v>Retail</v>
      </c>
      <c r="G3553" s="4" t="str">
        <f aca="false">INDEX(Data_Customers!$B$2:$B$602,MATCH(B3553,Data_Customers!$A$2:$A$602,0))</f>
        <v>Aisha Smith</v>
      </c>
    </row>
    <row r="3554" customFormat="false" ht="15" hidden="false" customHeight="false" outlineLevel="0" collapsed="false">
      <c r="A3554" s="4" t="s">
        <v>4636</v>
      </c>
      <c r="B3554" s="4" t="s">
        <v>810</v>
      </c>
      <c r="C3554" s="9" t="n">
        <v>45981</v>
      </c>
      <c r="D3554" s="4" t="s">
        <v>79</v>
      </c>
      <c r="E3554" s="4" t="n">
        <v>2388.27</v>
      </c>
      <c r="F3554" s="4" t="str">
        <f aca="false">INDEX(Data_Customers!$C$2:$C$602,MATCH(B3554,Data_Customers!$A$2:$A$602,0))</f>
        <v>Retail</v>
      </c>
      <c r="G3554" s="4" t="str">
        <f aca="false">INDEX(Data_Customers!$B$2:$B$602,MATCH(B3554,Data_Customers!$A$2:$A$602,0))</f>
        <v>Aisha Smith</v>
      </c>
    </row>
    <row r="3555" customFormat="false" ht="15" hidden="false" customHeight="false" outlineLevel="0" collapsed="false">
      <c r="A3555" s="4" t="s">
        <v>4637</v>
      </c>
      <c r="B3555" s="4" t="s">
        <v>810</v>
      </c>
      <c r="C3555" s="9" t="n">
        <v>45711</v>
      </c>
      <c r="D3555" s="4" t="s">
        <v>79</v>
      </c>
      <c r="E3555" s="4" t="n">
        <v>4936.13</v>
      </c>
      <c r="F3555" s="4" t="str">
        <f aca="false">INDEX(Data_Customers!$C$2:$C$602,MATCH(B3555,Data_Customers!$A$2:$A$602,0))</f>
        <v>Retail</v>
      </c>
      <c r="G3555" s="4" t="str">
        <f aca="false">INDEX(Data_Customers!$B$2:$B$602,MATCH(B3555,Data_Customers!$A$2:$A$602,0))</f>
        <v>Aisha Smith</v>
      </c>
    </row>
    <row r="3556" customFormat="false" ht="15" hidden="false" customHeight="false" outlineLevel="0" collapsed="false">
      <c r="A3556" s="4" t="s">
        <v>4638</v>
      </c>
      <c r="B3556" s="4" t="s">
        <v>812</v>
      </c>
      <c r="C3556" s="9" t="n">
        <v>45775</v>
      </c>
      <c r="D3556" s="4" t="s">
        <v>79</v>
      </c>
      <c r="E3556" s="4" t="n">
        <v>3479.46</v>
      </c>
      <c r="F3556" s="4" t="str">
        <f aca="false">INDEX(Data_Customers!$C$2:$C$602,MATCH(B3556,Data_Customers!$A$2:$A$602,0))</f>
        <v>Trade Account</v>
      </c>
      <c r="G3556" s="4" t="str">
        <f aca="false">INDEX(Data_Customers!$B$2:$B$602,MATCH(B3556,Data_Customers!$A$2:$A$602,0))</f>
        <v>Ward Developments</v>
      </c>
    </row>
    <row r="3557" customFormat="false" ht="15" hidden="false" customHeight="false" outlineLevel="0" collapsed="false">
      <c r="A3557" s="4" t="s">
        <v>4639</v>
      </c>
      <c r="B3557" s="4" t="s">
        <v>812</v>
      </c>
      <c r="C3557" s="9" t="n">
        <v>45918</v>
      </c>
      <c r="D3557" s="4" t="s">
        <v>79</v>
      </c>
      <c r="E3557" s="4" t="n">
        <v>6469.22</v>
      </c>
      <c r="F3557" s="4" t="str">
        <f aca="false">INDEX(Data_Customers!$C$2:$C$602,MATCH(B3557,Data_Customers!$A$2:$A$602,0))</f>
        <v>Trade Account</v>
      </c>
      <c r="G3557" s="4" t="str">
        <f aca="false">INDEX(Data_Customers!$B$2:$B$602,MATCH(B3557,Data_Customers!$A$2:$A$602,0))</f>
        <v>Ward Developments</v>
      </c>
    </row>
    <row r="3558" customFormat="false" ht="15" hidden="false" customHeight="false" outlineLevel="0" collapsed="false">
      <c r="A3558" s="4" t="s">
        <v>4640</v>
      </c>
      <c r="B3558" s="4" t="s">
        <v>812</v>
      </c>
      <c r="C3558" s="9" t="n">
        <v>45471</v>
      </c>
      <c r="D3558" s="4" t="s">
        <v>79</v>
      </c>
      <c r="E3558" s="4" t="n">
        <v>5251.11</v>
      </c>
      <c r="F3558" s="4" t="str">
        <f aca="false">INDEX(Data_Customers!$C$2:$C$602,MATCH(B3558,Data_Customers!$A$2:$A$602,0))</f>
        <v>Trade Account</v>
      </c>
      <c r="G3558" s="4" t="str">
        <f aca="false">INDEX(Data_Customers!$B$2:$B$602,MATCH(B3558,Data_Customers!$A$2:$A$602,0))</f>
        <v>Ward Developments</v>
      </c>
    </row>
    <row r="3559" customFormat="false" ht="15" hidden="false" customHeight="false" outlineLevel="0" collapsed="false">
      <c r="A3559" s="4" t="s">
        <v>4641</v>
      </c>
      <c r="B3559" s="4" t="s">
        <v>813</v>
      </c>
      <c r="C3559" s="9" t="n">
        <v>45396</v>
      </c>
      <c r="D3559" s="4" t="s">
        <v>110</v>
      </c>
      <c r="E3559" s="4" t="n">
        <v>6146.4</v>
      </c>
      <c r="F3559" s="4" t="str">
        <f aca="false">INDEX(Data_Customers!$C$2:$C$602,MATCH(B3559,Data_Customers!$A$2:$A$602,0))</f>
        <v>Contractor</v>
      </c>
      <c r="G3559" s="4" t="str">
        <f aca="false">INDEX(Data_Customers!$B$2:$B$602,MATCH(B3559,Data_Customers!$A$2:$A$602,0))</f>
        <v>Baker Roofing Ltd</v>
      </c>
    </row>
    <row r="3560" customFormat="false" ht="15" hidden="false" customHeight="false" outlineLevel="0" collapsed="false">
      <c r="A3560" s="4" t="s">
        <v>4642</v>
      </c>
      <c r="B3560" s="4" t="s">
        <v>815</v>
      </c>
      <c r="C3560" s="9" t="n">
        <v>45546</v>
      </c>
      <c r="D3560" s="4" t="s">
        <v>75</v>
      </c>
      <c r="E3560" s="4" t="n">
        <v>10857.68</v>
      </c>
      <c r="F3560" s="4" t="str">
        <f aca="false">INDEX(Data_Customers!$C$2:$C$602,MATCH(B3560,Data_Customers!$A$2:$A$602,0))</f>
        <v>Trade Account</v>
      </c>
      <c r="G3560" s="4" t="str">
        <f aca="false">INDEX(Data_Customers!$B$2:$B$602,MATCH(B3560,Data_Customers!$A$2:$A$602,0))</f>
        <v>Hall Home Improvements</v>
      </c>
    </row>
    <row r="3561" customFormat="false" ht="15" hidden="false" customHeight="false" outlineLevel="0" collapsed="false">
      <c r="A3561" s="4" t="s">
        <v>4643</v>
      </c>
      <c r="B3561" s="4" t="s">
        <v>815</v>
      </c>
      <c r="C3561" s="9" t="n">
        <v>45907</v>
      </c>
      <c r="D3561" s="4" t="s">
        <v>75</v>
      </c>
      <c r="E3561" s="4" t="n">
        <v>1380.48</v>
      </c>
      <c r="F3561" s="4" t="str">
        <f aca="false">INDEX(Data_Customers!$C$2:$C$602,MATCH(B3561,Data_Customers!$A$2:$A$602,0))</f>
        <v>Trade Account</v>
      </c>
      <c r="G3561" s="4" t="str">
        <f aca="false">INDEX(Data_Customers!$B$2:$B$602,MATCH(B3561,Data_Customers!$A$2:$A$602,0))</f>
        <v>Hall Home Improvements</v>
      </c>
    </row>
    <row r="3562" customFormat="false" ht="15" hidden="false" customHeight="false" outlineLevel="0" collapsed="false">
      <c r="A3562" s="4" t="s">
        <v>4644</v>
      </c>
      <c r="B3562" s="4" t="s">
        <v>815</v>
      </c>
      <c r="C3562" s="9" t="n">
        <v>45706</v>
      </c>
      <c r="D3562" s="4" t="s">
        <v>75</v>
      </c>
      <c r="E3562" s="4" t="n">
        <v>7228.65</v>
      </c>
      <c r="F3562" s="4" t="str">
        <f aca="false">INDEX(Data_Customers!$C$2:$C$602,MATCH(B3562,Data_Customers!$A$2:$A$602,0))</f>
        <v>Trade Account</v>
      </c>
      <c r="G3562" s="4" t="str">
        <f aca="false">INDEX(Data_Customers!$B$2:$B$602,MATCH(B3562,Data_Customers!$A$2:$A$602,0))</f>
        <v>Hall Home Improvements</v>
      </c>
    </row>
    <row r="3563" customFormat="false" ht="15" hidden="false" customHeight="false" outlineLevel="0" collapsed="false">
      <c r="A3563" s="4" t="s">
        <v>4645</v>
      </c>
      <c r="B3563" s="4" t="s">
        <v>815</v>
      </c>
      <c r="C3563" s="9" t="n">
        <v>45498</v>
      </c>
      <c r="D3563" s="4" t="s">
        <v>75</v>
      </c>
      <c r="E3563" s="4" t="n">
        <v>4577.48</v>
      </c>
      <c r="F3563" s="4" t="str">
        <f aca="false">INDEX(Data_Customers!$C$2:$C$602,MATCH(B3563,Data_Customers!$A$2:$A$602,0))</f>
        <v>Trade Account</v>
      </c>
      <c r="G3563" s="4" t="str">
        <f aca="false">INDEX(Data_Customers!$B$2:$B$602,MATCH(B3563,Data_Customers!$A$2:$A$602,0))</f>
        <v>Hall Home Improvements</v>
      </c>
    </row>
    <row r="3564" customFormat="false" ht="15" hidden="false" customHeight="false" outlineLevel="0" collapsed="false">
      <c r="A3564" s="4" t="s">
        <v>4646</v>
      </c>
      <c r="B3564" s="4" t="s">
        <v>816</v>
      </c>
      <c r="C3564" s="9" t="n">
        <v>45509</v>
      </c>
      <c r="D3564" s="4" t="s">
        <v>79</v>
      </c>
      <c r="E3564" s="4" t="n">
        <v>5717.47</v>
      </c>
      <c r="F3564" s="4" t="str">
        <f aca="false">INDEX(Data_Customers!$C$2:$C$602,MATCH(B3564,Data_Customers!$A$2:$A$602,0))</f>
        <v>Retail</v>
      </c>
      <c r="G3564" s="4" t="str">
        <f aca="false">INDEX(Data_Customers!$B$2:$B$602,MATCH(B3564,Data_Customers!$A$2:$A$602,0))</f>
        <v>Priya Baker</v>
      </c>
    </row>
    <row r="3565" customFormat="false" ht="15" hidden="false" customHeight="false" outlineLevel="0" collapsed="false">
      <c r="A3565" s="4" t="s">
        <v>4647</v>
      </c>
      <c r="B3565" s="4" t="s">
        <v>816</v>
      </c>
      <c r="C3565" s="9" t="n">
        <v>45736</v>
      </c>
      <c r="D3565" s="4" t="s">
        <v>79</v>
      </c>
      <c r="E3565" s="4" t="n">
        <v>8656.43</v>
      </c>
      <c r="F3565" s="4" t="str">
        <f aca="false">INDEX(Data_Customers!$C$2:$C$602,MATCH(B3565,Data_Customers!$A$2:$A$602,0))</f>
        <v>Retail</v>
      </c>
      <c r="G3565" s="4" t="str">
        <f aca="false">INDEX(Data_Customers!$B$2:$B$602,MATCH(B3565,Data_Customers!$A$2:$A$602,0))</f>
        <v>Priya Baker</v>
      </c>
    </row>
    <row r="3566" customFormat="false" ht="15" hidden="false" customHeight="false" outlineLevel="0" collapsed="false">
      <c r="A3566" s="4" t="s">
        <v>4648</v>
      </c>
      <c r="B3566" s="4" t="s">
        <v>818</v>
      </c>
      <c r="C3566" s="9" t="n">
        <v>45890</v>
      </c>
      <c r="D3566" s="4" t="s">
        <v>110</v>
      </c>
      <c r="E3566" s="4" t="n">
        <v>1098.09</v>
      </c>
      <c r="F3566" s="4" t="str">
        <f aca="false">INDEX(Data_Customers!$C$2:$C$602,MATCH(B3566,Data_Customers!$A$2:$A$602,0))</f>
        <v>Trade Account</v>
      </c>
      <c r="G3566" s="4" t="str">
        <f aca="false">INDEX(Data_Customers!$B$2:$B$602,MATCH(B3566,Data_Customers!$A$2:$A$602,0))</f>
        <v>Patel Builders Ltd</v>
      </c>
    </row>
    <row r="3567" customFormat="false" ht="15" hidden="false" customHeight="false" outlineLevel="0" collapsed="false">
      <c r="A3567" s="4" t="s">
        <v>4649</v>
      </c>
      <c r="B3567" s="4" t="s">
        <v>818</v>
      </c>
      <c r="C3567" s="9" t="n">
        <v>45928</v>
      </c>
      <c r="D3567" s="4" t="s">
        <v>110</v>
      </c>
      <c r="E3567" s="4" t="n">
        <v>4687.14</v>
      </c>
      <c r="F3567" s="4" t="str">
        <f aca="false">INDEX(Data_Customers!$C$2:$C$602,MATCH(B3567,Data_Customers!$A$2:$A$602,0))</f>
        <v>Trade Account</v>
      </c>
      <c r="G3567" s="4" t="str">
        <f aca="false">INDEX(Data_Customers!$B$2:$B$602,MATCH(B3567,Data_Customers!$A$2:$A$602,0))</f>
        <v>Patel Builders Ltd</v>
      </c>
    </row>
    <row r="3568" customFormat="false" ht="15" hidden="false" customHeight="false" outlineLevel="0" collapsed="false">
      <c r="A3568" s="4" t="s">
        <v>4650</v>
      </c>
      <c r="B3568" s="4" t="s">
        <v>818</v>
      </c>
      <c r="C3568" s="9" t="n">
        <v>45397</v>
      </c>
      <c r="D3568" s="4" t="s">
        <v>110</v>
      </c>
      <c r="E3568" s="4" t="n">
        <v>4965.72</v>
      </c>
      <c r="F3568" s="4" t="str">
        <f aca="false">INDEX(Data_Customers!$C$2:$C$602,MATCH(B3568,Data_Customers!$A$2:$A$602,0))</f>
        <v>Trade Account</v>
      </c>
      <c r="G3568" s="4" t="str">
        <f aca="false">INDEX(Data_Customers!$B$2:$B$602,MATCH(B3568,Data_Customers!$A$2:$A$602,0))</f>
        <v>Patel Builders Ltd</v>
      </c>
    </row>
    <row r="3569" customFormat="false" ht="15" hidden="false" customHeight="false" outlineLevel="0" collapsed="false">
      <c r="A3569" s="4" t="s">
        <v>4651</v>
      </c>
      <c r="B3569" s="4" t="s">
        <v>818</v>
      </c>
      <c r="C3569" s="9" t="n">
        <v>46037</v>
      </c>
      <c r="D3569" s="4" t="s">
        <v>110</v>
      </c>
      <c r="E3569" s="4" t="n">
        <v>5792.44</v>
      </c>
      <c r="F3569" s="4" t="str">
        <f aca="false">INDEX(Data_Customers!$C$2:$C$602,MATCH(B3569,Data_Customers!$A$2:$A$602,0))</f>
        <v>Trade Account</v>
      </c>
      <c r="G3569" s="4" t="str">
        <f aca="false">INDEX(Data_Customers!$B$2:$B$602,MATCH(B3569,Data_Customers!$A$2:$A$602,0))</f>
        <v>Patel Builders Ltd</v>
      </c>
    </row>
    <row r="3570" customFormat="false" ht="15" hidden="false" customHeight="false" outlineLevel="0" collapsed="false">
      <c r="A3570" s="4" t="s">
        <v>4652</v>
      </c>
      <c r="B3570" s="4" t="s">
        <v>818</v>
      </c>
      <c r="C3570" s="9" t="n">
        <v>45724</v>
      </c>
      <c r="D3570" s="4" t="s">
        <v>110</v>
      </c>
      <c r="E3570" s="4" t="n">
        <v>707.24</v>
      </c>
      <c r="F3570" s="4" t="str">
        <f aca="false">INDEX(Data_Customers!$C$2:$C$602,MATCH(B3570,Data_Customers!$A$2:$A$602,0))</f>
        <v>Trade Account</v>
      </c>
      <c r="G3570" s="4" t="str">
        <f aca="false">INDEX(Data_Customers!$B$2:$B$602,MATCH(B3570,Data_Customers!$A$2:$A$602,0))</f>
        <v>Patel Builders Ltd</v>
      </c>
    </row>
    <row r="3571" customFormat="false" ht="15" hidden="false" customHeight="false" outlineLevel="0" collapsed="false">
      <c r="A3571" s="4" t="s">
        <v>4653</v>
      </c>
      <c r="B3571" s="4" t="s">
        <v>818</v>
      </c>
      <c r="C3571" s="9" t="n">
        <v>45685</v>
      </c>
      <c r="D3571" s="4" t="s">
        <v>110</v>
      </c>
      <c r="E3571" s="4" t="n">
        <v>4095.78</v>
      </c>
      <c r="F3571" s="4" t="str">
        <f aca="false">INDEX(Data_Customers!$C$2:$C$602,MATCH(B3571,Data_Customers!$A$2:$A$602,0))</f>
        <v>Trade Account</v>
      </c>
      <c r="G3571" s="4" t="str">
        <f aca="false">INDEX(Data_Customers!$B$2:$B$602,MATCH(B3571,Data_Customers!$A$2:$A$602,0))</f>
        <v>Patel Builders Ltd</v>
      </c>
    </row>
    <row r="3572" customFormat="false" ht="15" hidden="false" customHeight="false" outlineLevel="0" collapsed="false">
      <c r="A3572" s="4" t="s">
        <v>4654</v>
      </c>
      <c r="B3572" s="4" t="s">
        <v>818</v>
      </c>
      <c r="C3572" s="9" t="n">
        <v>45668</v>
      </c>
      <c r="D3572" s="4" t="s">
        <v>110</v>
      </c>
      <c r="E3572" s="4" t="n">
        <v>6969.22</v>
      </c>
      <c r="F3572" s="4" t="str">
        <f aca="false">INDEX(Data_Customers!$C$2:$C$602,MATCH(B3572,Data_Customers!$A$2:$A$602,0))</f>
        <v>Trade Account</v>
      </c>
      <c r="G3572" s="4" t="str">
        <f aca="false">INDEX(Data_Customers!$B$2:$B$602,MATCH(B3572,Data_Customers!$A$2:$A$602,0))</f>
        <v>Patel Builders Ltd</v>
      </c>
    </row>
    <row r="3573" customFormat="false" ht="15" hidden="false" customHeight="false" outlineLevel="0" collapsed="false">
      <c r="A3573" s="4" t="s">
        <v>4655</v>
      </c>
      <c r="B3573" s="4" t="s">
        <v>818</v>
      </c>
      <c r="C3573" s="9" t="n">
        <v>45953</v>
      </c>
      <c r="D3573" s="4" t="s">
        <v>110</v>
      </c>
      <c r="E3573" s="4" t="n">
        <v>8952.51</v>
      </c>
      <c r="F3573" s="4" t="str">
        <f aca="false">INDEX(Data_Customers!$C$2:$C$602,MATCH(B3573,Data_Customers!$A$2:$A$602,0))</f>
        <v>Trade Account</v>
      </c>
      <c r="G3573" s="4" t="str">
        <f aca="false">INDEX(Data_Customers!$B$2:$B$602,MATCH(B3573,Data_Customers!$A$2:$A$602,0))</f>
        <v>Patel Builders Ltd</v>
      </c>
    </row>
    <row r="3574" customFormat="false" ht="15" hidden="false" customHeight="false" outlineLevel="0" collapsed="false">
      <c r="A3574" s="4" t="s">
        <v>4656</v>
      </c>
      <c r="B3574" s="4" t="s">
        <v>818</v>
      </c>
      <c r="C3574" s="9" t="n">
        <v>45643</v>
      </c>
      <c r="D3574" s="4" t="s">
        <v>110</v>
      </c>
      <c r="E3574" s="4" t="n">
        <v>4199.88</v>
      </c>
      <c r="F3574" s="4" t="str">
        <f aca="false">INDEX(Data_Customers!$C$2:$C$602,MATCH(B3574,Data_Customers!$A$2:$A$602,0))</f>
        <v>Trade Account</v>
      </c>
      <c r="G3574" s="4" t="str">
        <f aca="false">INDEX(Data_Customers!$B$2:$B$602,MATCH(B3574,Data_Customers!$A$2:$A$602,0))</f>
        <v>Patel Builders Ltd</v>
      </c>
    </row>
    <row r="3575" customFormat="false" ht="15" hidden="false" customHeight="false" outlineLevel="0" collapsed="false">
      <c r="A3575" s="4" t="s">
        <v>4657</v>
      </c>
      <c r="B3575" s="4" t="s">
        <v>818</v>
      </c>
      <c r="C3575" s="9" t="n">
        <v>45737</v>
      </c>
      <c r="D3575" s="4" t="s">
        <v>110</v>
      </c>
      <c r="E3575" s="4" t="n">
        <v>3427.92</v>
      </c>
      <c r="F3575" s="4" t="str">
        <f aca="false">INDEX(Data_Customers!$C$2:$C$602,MATCH(B3575,Data_Customers!$A$2:$A$602,0))</f>
        <v>Trade Account</v>
      </c>
      <c r="G3575" s="4" t="str">
        <f aca="false">INDEX(Data_Customers!$B$2:$B$602,MATCH(B3575,Data_Customers!$A$2:$A$602,0))</f>
        <v>Patel Builders Ltd</v>
      </c>
    </row>
    <row r="3576" customFormat="false" ht="15" hidden="false" customHeight="false" outlineLevel="0" collapsed="false">
      <c r="A3576" s="4" t="s">
        <v>4658</v>
      </c>
      <c r="B3576" s="4" t="s">
        <v>818</v>
      </c>
      <c r="C3576" s="9" t="n">
        <v>45893</v>
      </c>
      <c r="D3576" s="4" t="s">
        <v>110</v>
      </c>
      <c r="E3576" s="4" t="n">
        <v>3864.35</v>
      </c>
      <c r="F3576" s="4" t="str">
        <f aca="false">INDEX(Data_Customers!$C$2:$C$602,MATCH(B3576,Data_Customers!$A$2:$A$602,0))</f>
        <v>Trade Account</v>
      </c>
      <c r="G3576" s="4" t="str">
        <f aca="false">INDEX(Data_Customers!$B$2:$B$602,MATCH(B3576,Data_Customers!$A$2:$A$602,0))</f>
        <v>Patel Builders Ltd</v>
      </c>
    </row>
    <row r="3577" customFormat="false" ht="15" hidden="false" customHeight="false" outlineLevel="0" collapsed="false">
      <c r="A3577" s="4" t="s">
        <v>4659</v>
      </c>
      <c r="B3577" s="4" t="s">
        <v>818</v>
      </c>
      <c r="C3577" s="9" t="n">
        <v>45599</v>
      </c>
      <c r="D3577" s="4" t="s">
        <v>110</v>
      </c>
      <c r="E3577" s="4" t="n">
        <v>1151.6</v>
      </c>
      <c r="F3577" s="4" t="str">
        <f aca="false">INDEX(Data_Customers!$C$2:$C$602,MATCH(B3577,Data_Customers!$A$2:$A$602,0))</f>
        <v>Trade Account</v>
      </c>
      <c r="G3577" s="4" t="str">
        <f aca="false">INDEX(Data_Customers!$B$2:$B$602,MATCH(B3577,Data_Customers!$A$2:$A$602,0))</f>
        <v>Patel Builders Ltd</v>
      </c>
    </row>
    <row r="3578" customFormat="false" ht="15" hidden="false" customHeight="false" outlineLevel="0" collapsed="false">
      <c r="A3578" s="4" t="s">
        <v>4660</v>
      </c>
      <c r="B3578" s="4" t="s">
        <v>818</v>
      </c>
      <c r="C3578" s="9" t="n">
        <v>45630</v>
      </c>
      <c r="D3578" s="4" t="s">
        <v>110</v>
      </c>
      <c r="E3578" s="4" t="n">
        <v>1842.56</v>
      </c>
      <c r="F3578" s="4" t="str">
        <f aca="false">INDEX(Data_Customers!$C$2:$C$602,MATCH(B3578,Data_Customers!$A$2:$A$602,0))</f>
        <v>Trade Account</v>
      </c>
      <c r="G3578" s="4" t="str">
        <f aca="false">INDEX(Data_Customers!$B$2:$B$602,MATCH(B3578,Data_Customers!$A$2:$A$602,0))</f>
        <v>Patel Builders Ltd</v>
      </c>
    </row>
    <row r="3579" customFormat="false" ht="15" hidden="false" customHeight="false" outlineLevel="0" collapsed="false">
      <c r="A3579" s="4" t="s">
        <v>4661</v>
      </c>
      <c r="B3579" s="4" t="s">
        <v>819</v>
      </c>
      <c r="C3579" s="9" t="n">
        <v>46187</v>
      </c>
      <c r="D3579" s="4" t="s">
        <v>85</v>
      </c>
      <c r="E3579" s="4" t="n">
        <v>5907.97</v>
      </c>
      <c r="F3579" s="4" t="str">
        <f aca="false">INDEX(Data_Customers!$C$2:$C$602,MATCH(B3579,Data_Customers!$A$2:$A$602,0))</f>
        <v>Contractor</v>
      </c>
      <c r="G3579" s="4" t="str">
        <f aca="false">INDEX(Data_Customers!$B$2:$B$602,MATCH(B3579,Data_Customers!$A$2:$A$602,0))</f>
        <v>Clarke Roofing Ltd</v>
      </c>
    </row>
    <row r="3580" customFormat="false" ht="15" hidden="false" customHeight="false" outlineLevel="0" collapsed="false">
      <c r="A3580" s="4" t="s">
        <v>4662</v>
      </c>
      <c r="B3580" s="4" t="s">
        <v>819</v>
      </c>
      <c r="C3580" s="9" t="n">
        <v>45954</v>
      </c>
      <c r="D3580" s="4" t="s">
        <v>85</v>
      </c>
      <c r="E3580" s="4" t="n">
        <v>6848.98</v>
      </c>
      <c r="F3580" s="4" t="str">
        <f aca="false">INDEX(Data_Customers!$C$2:$C$602,MATCH(B3580,Data_Customers!$A$2:$A$602,0))</f>
        <v>Contractor</v>
      </c>
      <c r="G3580" s="4" t="str">
        <f aca="false">INDEX(Data_Customers!$B$2:$B$602,MATCH(B3580,Data_Customers!$A$2:$A$602,0))</f>
        <v>Clarke Roofing Ltd</v>
      </c>
    </row>
    <row r="3581" customFormat="false" ht="15" hidden="false" customHeight="false" outlineLevel="0" collapsed="false">
      <c r="A3581" s="4" t="s">
        <v>4663</v>
      </c>
      <c r="B3581" s="4" t="s">
        <v>821</v>
      </c>
      <c r="C3581" s="9" t="n">
        <v>45518</v>
      </c>
      <c r="D3581" s="4" t="s">
        <v>75</v>
      </c>
      <c r="E3581" s="4" t="n">
        <v>436.71</v>
      </c>
      <c r="F3581" s="4" t="str">
        <f aca="false">INDEX(Data_Customers!$C$2:$C$602,MATCH(B3581,Data_Customers!$A$2:$A$602,0))</f>
        <v>Trade Account</v>
      </c>
      <c r="G3581" s="4" t="str">
        <f aca="false">INDEX(Data_Customers!$B$2:$B$602,MATCH(B3581,Data_Customers!$A$2:$A$602,0))</f>
        <v>Hughes Construction</v>
      </c>
    </row>
    <row r="3582" customFormat="false" ht="15" hidden="false" customHeight="false" outlineLevel="0" collapsed="false">
      <c r="A3582" s="4" t="s">
        <v>4664</v>
      </c>
      <c r="B3582" s="4" t="s">
        <v>821</v>
      </c>
      <c r="C3582" s="9" t="n">
        <v>45314</v>
      </c>
      <c r="D3582" s="4" t="s">
        <v>75</v>
      </c>
      <c r="E3582" s="4" t="n">
        <v>1151.6</v>
      </c>
      <c r="F3582" s="4" t="str">
        <f aca="false">INDEX(Data_Customers!$C$2:$C$602,MATCH(B3582,Data_Customers!$A$2:$A$602,0))</f>
        <v>Trade Account</v>
      </c>
      <c r="G3582" s="4" t="str">
        <f aca="false">INDEX(Data_Customers!$B$2:$B$602,MATCH(B3582,Data_Customers!$A$2:$A$602,0))</f>
        <v>Hughes Construction</v>
      </c>
    </row>
    <row r="3583" customFormat="false" ht="15" hidden="false" customHeight="false" outlineLevel="0" collapsed="false">
      <c r="A3583" s="4" t="s">
        <v>4665</v>
      </c>
      <c r="B3583" s="4" t="s">
        <v>821</v>
      </c>
      <c r="C3583" s="9" t="n">
        <v>45741</v>
      </c>
      <c r="D3583" s="4" t="s">
        <v>75</v>
      </c>
      <c r="E3583" s="4" t="n">
        <v>8685.77</v>
      </c>
      <c r="F3583" s="4" t="str">
        <f aca="false">INDEX(Data_Customers!$C$2:$C$602,MATCH(B3583,Data_Customers!$A$2:$A$602,0))</f>
        <v>Trade Account</v>
      </c>
      <c r="G3583" s="4" t="str">
        <f aca="false">INDEX(Data_Customers!$B$2:$B$602,MATCH(B3583,Data_Customers!$A$2:$A$602,0))</f>
        <v>Hughes Construction</v>
      </c>
    </row>
    <row r="3584" customFormat="false" ht="15" hidden="false" customHeight="false" outlineLevel="0" collapsed="false">
      <c r="A3584" s="4" t="s">
        <v>4666</v>
      </c>
      <c r="B3584" s="4" t="s">
        <v>821</v>
      </c>
      <c r="C3584" s="9" t="n">
        <v>46172</v>
      </c>
      <c r="D3584" s="4" t="s">
        <v>75</v>
      </c>
      <c r="E3584" s="4" t="n">
        <v>5519.15</v>
      </c>
      <c r="F3584" s="4" t="str">
        <f aca="false">INDEX(Data_Customers!$C$2:$C$602,MATCH(B3584,Data_Customers!$A$2:$A$602,0))</f>
        <v>Trade Account</v>
      </c>
      <c r="G3584" s="4" t="str">
        <f aca="false">INDEX(Data_Customers!$B$2:$B$602,MATCH(B3584,Data_Customers!$A$2:$A$602,0))</f>
        <v>Hughes Construction</v>
      </c>
    </row>
    <row r="3585" customFormat="false" ht="15" hidden="false" customHeight="false" outlineLevel="0" collapsed="false">
      <c r="A3585" s="4" t="s">
        <v>4667</v>
      </c>
      <c r="B3585" s="4" t="s">
        <v>821</v>
      </c>
      <c r="C3585" s="9" t="n">
        <v>45828</v>
      </c>
      <c r="D3585" s="4" t="s">
        <v>75</v>
      </c>
      <c r="E3585" s="4" t="n">
        <v>9043.95</v>
      </c>
      <c r="F3585" s="4" t="str">
        <f aca="false">INDEX(Data_Customers!$C$2:$C$602,MATCH(B3585,Data_Customers!$A$2:$A$602,0))</f>
        <v>Trade Account</v>
      </c>
      <c r="G3585" s="4" t="str">
        <f aca="false">INDEX(Data_Customers!$B$2:$B$602,MATCH(B3585,Data_Customers!$A$2:$A$602,0))</f>
        <v>Hughes Construction</v>
      </c>
    </row>
    <row r="3586" customFormat="false" ht="15" hidden="false" customHeight="false" outlineLevel="0" collapsed="false">
      <c r="A3586" s="4" t="s">
        <v>4668</v>
      </c>
      <c r="B3586" s="4" t="s">
        <v>822</v>
      </c>
      <c r="C3586" s="9" t="n">
        <v>45603</v>
      </c>
      <c r="D3586" s="4" t="s">
        <v>94</v>
      </c>
      <c r="E3586" s="4" t="n">
        <v>7396.72</v>
      </c>
      <c r="F3586" s="4" t="str">
        <f aca="false">INDEX(Data_Customers!$C$2:$C$602,MATCH(B3586,Data_Customers!$A$2:$A$602,0))</f>
        <v>Trade Account</v>
      </c>
      <c r="G3586" s="4" t="str">
        <f aca="false">INDEX(Data_Customers!$B$2:$B$602,MATCH(B3586,Data_Customers!$A$2:$A$602,0))</f>
        <v>Wright &amp; Sons</v>
      </c>
    </row>
    <row r="3587" customFormat="false" ht="15" hidden="false" customHeight="false" outlineLevel="0" collapsed="false">
      <c r="A3587" s="4" t="s">
        <v>4669</v>
      </c>
      <c r="B3587" s="4" t="s">
        <v>822</v>
      </c>
      <c r="C3587" s="9" t="n">
        <v>46091</v>
      </c>
      <c r="D3587" s="4" t="s">
        <v>94</v>
      </c>
      <c r="E3587" s="4" t="n">
        <v>4273.87</v>
      </c>
      <c r="F3587" s="4" t="str">
        <f aca="false">INDEX(Data_Customers!$C$2:$C$602,MATCH(B3587,Data_Customers!$A$2:$A$602,0))</f>
        <v>Trade Account</v>
      </c>
      <c r="G3587" s="4" t="str">
        <f aca="false">INDEX(Data_Customers!$B$2:$B$602,MATCH(B3587,Data_Customers!$A$2:$A$602,0))</f>
        <v>Wright &amp; Sons</v>
      </c>
    </row>
    <row r="3588" customFormat="false" ht="15" hidden="false" customHeight="false" outlineLevel="0" collapsed="false">
      <c r="A3588" s="4" t="s">
        <v>4670</v>
      </c>
      <c r="B3588" s="4" t="s">
        <v>822</v>
      </c>
      <c r="C3588" s="9" t="n">
        <v>45671</v>
      </c>
      <c r="D3588" s="4" t="s">
        <v>94</v>
      </c>
      <c r="E3588" s="4" t="n">
        <v>4497.61</v>
      </c>
      <c r="F3588" s="4" t="str">
        <f aca="false">INDEX(Data_Customers!$C$2:$C$602,MATCH(B3588,Data_Customers!$A$2:$A$602,0))</f>
        <v>Trade Account</v>
      </c>
      <c r="G3588" s="4" t="str">
        <f aca="false">INDEX(Data_Customers!$B$2:$B$602,MATCH(B3588,Data_Customers!$A$2:$A$602,0))</f>
        <v>Wright &amp; Sons</v>
      </c>
    </row>
    <row r="3589" customFormat="false" ht="15" hidden="false" customHeight="false" outlineLevel="0" collapsed="false">
      <c r="A3589" s="4" t="s">
        <v>4671</v>
      </c>
      <c r="B3589" s="4" t="s">
        <v>822</v>
      </c>
      <c r="C3589" s="9" t="n">
        <v>46199</v>
      </c>
      <c r="D3589" s="4" t="s">
        <v>94</v>
      </c>
      <c r="E3589" s="4" t="n">
        <v>6375.2</v>
      </c>
      <c r="F3589" s="4" t="str">
        <f aca="false">INDEX(Data_Customers!$C$2:$C$602,MATCH(B3589,Data_Customers!$A$2:$A$602,0))</f>
        <v>Trade Account</v>
      </c>
      <c r="G3589" s="4" t="str">
        <f aca="false">INDEX(Data_Customers!$B$2:$B$602,MATCH(B3589,Data_Customers!$A$2:$A$602,0))</f>
        <v>Wright &amp; Sons</v>
      </c>
    </row>
    <row r="3590" customFormat="false" ht="15" hidden="false" customHeight="false" outlineLevel="0" collapsed="false">
      <c r="A3590" s="4" t="s">
        <v>4672</v>
      </c>
      <c r="B3590" s="4" t="s">
        <v>822</v>
      </c>
      <c r="C3590" s="9" t="n">
        <v>45983</v>
      </c>
      <c r="D3590" s="4" t="s">
        <v>94</v>
      </c>
      <c r="E3590" s="4" t="n">
        <v>7862.06</v>
      </c>
      <c r="F3590" s="4" t="str">
        <f aca="false">INDEX(Data_Customers!$C$2:$C$602,MATCH(B3590,Data_Customers!$A$2:$A$602,0))</f>
        <v>Trade Account</v>
      </c>
      <c r="G3590" s="4" t="str">
        <f aca="false">INDEX(Data_Customers!$B$2:$B$602,MATCH(B3590,Data_Customers!$A$2:$A$602,0))</f>
        <v>Wright &amp; Sons</v>
      </c>
    </row>
    <row r="3591" customFormat="false" ht="15" hidden="false" customHeight="false" outlineLevel="0" collapsed="false">
      <c r="A3591" s="4" t="s">
        <v>4673</v>
      </c>
      <c r="B3591" s="4" t="s">
        <v>822</v>
      </c>
      <c r="C3591" s="9" t="n">
        <v>46005</v>
      </c>
      <c r="D3591" s="4" t="s">
        <v>94</v>
      </c>
      <c r="E3591" s="4" t="n">
        <v>3080.4</v>
      </c>
      <c r="F3591" s="4" t="str">
        <f aca="false">INDEX(Data_Customers!$C$2:$C$602,MATCH(B3591,Data_Customers!$A$2:$A$602,0))</f>
        <v>Trade Account</v>
      </c>
      <c r="G3591" s="4" t="str">
        <f aca="false">INDEX(Data_Customers!$B$2:$B$602,MATCH(B3591,Data_Customers!$A$2:$A$602,0))</f>
        <v>Wright &amp; Sons</v>
      </c>
    </row>
    <row r="3592" customFormat="false" ht="15" hidden="false" customHeight="false" outlineLevel="0" collapsed="false">
      <c r="A3592" s="4" t="s">
        <v>4674</v>
      </c>
      <c r="B3592" s="4" t="s">
        <v>822</v>
      </c>
      <c r="C3592" s="9" t="n">
        <v>45859</v>
      </c>
      <c r="D3592" s="4" t="s">
        <v>94</v>
      </c>
      <c r="E3592" s="4" t="n">
        <v>7549.77</v>
      </c>
      <c r="F3592" s="4" t="str">
        <f aca="false">INDEX(Data_Customers!$C$2:$C$602,MATCH(B3592,Data_Customers!$A$2:$A$602,0))</f>
        <v>Trade Account</v>
      </c>
      <c r="G3592" s="4" t="str">
        <f aca="false">INDEX(Data_Customers!$B$2:$B$602,MATCH(B3592,Data_Customers!$A$2:$A$602,0))</f>
        <v>Wright &amp; Sons</v>
      </c>
    </row>
    <row r="3593" customFormat="false" ht="15" hidden="false" customHeight="false" outlineLevel="0" collapsed="false">
      <c r="A3593" s="4" t="s">
        <v>4675</v>
      </c>
      <c r="B3593" s="4" t="s">
        <v>822</v>
      </c>
      <c r="C3593" s="9" t="n">
        <v>45584</v>
      </c>
      <c r="D3593" s="4" t="s">
        <v>94</v>
      </c>
      <c r="E3593" s="4" t="n">
        <v>5729.3</v>
      </c>
      <c r="F3593" s="4" t="str">
        <f aca="false">INDEX(Data_Customers!$C$2:$C$602,MATCH(B3593,Data_Customers!$A$2:$A$602,0))</f>
        <v>Trade Account</v>
      </c>
      <c r="G3593" s="4" t="str">
        <f aca="false">INDEX(Data_Customers!$B$2:$B$602,MATCH(B3593,Data_Customers!$A$2:$A$602,0))</f>
        <v>Wright &amp; Sons</v>
      </c>
    </row>
    <row r="3594" customFormat="false" ht="15" hidden="false" customHeight="false" outlineLevel="0" collapsed="false">
      <c r="A3594" s="4" t="s">
        <v>4676</v>
      </c>
      <c r="B3594" s="4" t="s">
        <v>822</v>
      </c>
      <c r="C3594" s="9" t="n">
        <v>46063</v>
      </c>
      <c r="D3594" s="4" t="s">
        <v>94</v>
      </c>
      <c r="E3594" s="4" t="n">
        <v>4130.18</v>
      </c>
      <c r="F3594" s="4" t="str">
        <f aca="false">INDEX(Data_Customers!$C$2:$C$602,MATCH(B3594,Data_Customers!$A$2:$A$602,0))</f>
        <v>Trade Account</v>
      </c>
      <c r="G3594" s="4" t="str">
        <f aca="false">INDEX(Data_Customers!$B$2:$B$602,MATCH(B3594,Data_Customers!$A$2:$A$602,0))</f>
        <v>Wright &amp; Sons</v>
      </c>
    </row>
    <row r="3595" customFormat="false" ht="15" hidden="false" customHeight="false" outlineLevel="0" collapsed="false">
      <c r="A3595" s="4" t="s">
        <v>4677</v>
      </c>
      <c r="B3595" s="4" t="s">
        <v>822</v>
      </c>
      <c r="C3595" s="9" t="n">
        <v>45862</v>
      </c>
      <c r="D3595" s="4" t="s">
        <v>94</v>
      </c>
      <c r="E3595" s="4" t="n">
        <v>5387.22</v>
      </c>
      <c r="F3595" s="4" t="str">
        <f aca="false">INDEX(Data_Customers!$C$2:$C$602,MATCH(B3595,Data_Customers!$A$2:$A$602,0))</f>
        <v>Trade Account</v>
      </c>
      <c r="G3595" s="4" t="str">
        <f aca="false">INDEX(Data_Customers!$B$2:$B$602,MATCH(B3595,Data_Customers!$A$2:$A$602,0))</f>
        <v>Wright &amp; Sons</v>
      </c>
    </row>
    <row r="3596" customFormat="false" ht="15" hidden="false" customHeight="false" outlineLevel="0" collapsed="false">
      <c r="A3596" s="4" t="s">
        <v>4678</v>
      </c>
      <c r="B3596" s="4" t="s">
        <v>822</v>
      </c>
      <c r="C3596" s="9" t="n">
        <v>45770</v>
      </c>
      <c r="D3596" s="4" t="s">
        <v>94</v>
      </c>
      <c r="E3596" s="4" t="n">
        <v>3572.88</v>
      </c>
      <c r="F3596" s="4" t="str">
        <f aca="false">INDEX(Data_Customers!$C$2:$C$602,MATCH(B3596,Data_Customers!$A$2:$A$602,0))</f>
        <v>Trade Account</v>
      </c>
      <c r="G3596" s="4" t="str">
        <f aca="false">INDEX(Data_Customers!$B$2:$B$602,MATCH(B3596,Data_Customers!$A$2:$A$602,0))</f>
        <v>Wright &amp; Sons</v>
      </c>
    </row>
    <row r="3597" customFormat="false" ht="15" hidden="false" customHeight="false" outlineLevel="0" collapsed="false">
      <c r="A3597" s="4" t="s">
        <v>4679</v>
      </c>
      <c r="B3597" s="4" t="s">
        <v>822</v>
      </c>
      <c r="C3597" s="9" t="n">
        <v>45597</v>
      </c>
      <c r="D3597" s="4" t="s">
        <v>94</v>
      </c>
      <c r="E3597" s="4" t="n">
        <v>1342.11</v>
      </c>
      <c r="F3597" s="4" t="str">
        <f aca="false">INDEX(Data_Customers!$C$2:$C$602,MATCH(B3597,Data_Customers!$A$2:$A$602,0))</f>
        <v>Trade Account</v>
      </c>
      <c r="G3597" s="4" t="str">
        <f aca="false">INDEX(Data_Customers!$B$2:$B$602,MATCH(B3597,Data_Customers!$A$2:$A$602,0))</f>
        <v>Wright &amp; Sons</v>
      </c>
    </row>
    <row r="3598" customFormat="false" ht="15" hidden="false" customHeight="false" outlineLevel="0" collapsed="false">
      <c r="A3598" s="4" t="s">
        <v>4680</v>
      </c>
      <c r="B3598" s="4" t="s">
        <v>822</v>
      </c>
      <c r="C3598" s="9" t="n">
        <v>46064</v>
      </c>
      <c r="D3598" s="4" t="s">
        <v>94</v>
      </c>
      <c r="E3598" s="4" t="n">
        <v>5450.16</v>
      </c>
      <c r="F3598" s="4" t="str">
        <f aca="false">INDEX(Data_Customers!$C$2:$C$602,MATCH(B3598,Data_Customers!$A$2:$A$602,0))</f>
        <v>Trade Account</v>
      </c>
      <c r="G3598" s="4" t="str">
        <f aca="false">INDEX(Data_Customers!$B$2:$B$602,MATCH(B3598,Data_Customers!$A$2:$A$602,0))</f>
        <v>Wright &amp; Sons</v>
      </c>
    </row>
    <row r="3599" customFormat="false" ht="15" hidden="false" customHeight="false" outlineLevel="0" collapsed="false">
      <c r="A3599" s="4" t="s">
        <v>4681</v>
      </c>
      <c r="B3599" s="4" t="s">
        <v>822</v>
      </c>
      <c r="C3599" s="9" t="n">
        <v>45950</v>
      </c>
      <c r="D3599" s="4" t="s">
        <v>94</v>
      </c>
      <c r="E3599" s="4" t="n">
        <v>2147.67</v>
      </c>
      <c r="F3599" s="4" t="str">
        <f aca="false">INDEX(Data_Customers!$C$2:$C$602,MATCH(B3599,Data_Customers!$A$2:$A$602,0))</f>
        <v>Trade Account</v>
      </c>
      <c r="G3599" s="4" t="str">
        <f aca="false">INDEX(Data_Customers!$B$2:$B$602,MATCH(B3599,Data_Customers!$A$2:$A$602,0))</f>
        <v>Wright &amp; Sons</v>
      </c>
    </row>
    <row r="3600" customFormat="false" ht="15" hidden="false" customHeight="false" outlineLevel="0" collapsed="false">
      <c r="A3600" s="4" t="s">
        <v>4682</v>
      </c>
      <c r="B3600" s="4" t="s">
        <v>822</v>
      </c>
      <c r="C3600" s="9" t="n">
        <v>46048</v>
      </c>
      <c r="D3600" s="4" t="s">
        <v>94</v>
      </c>
      <c r="E3600" s="4" t="n">
        <v>2935.66</v>
      </c>
      <c r="F3600" s="4" t="str">
        <f aca="false">INDEX(Data_Customers!$C$2:$C$602,MATCH(B3600,Data_Customers!$A$2:$A$602,0))</f>
        <v>Trade Account</v>
      </c>
      <c r="G3600" s="4" t="str">
        <f aca="false">INDEX(Data_Customers!$B$2:$B$602,MATCH(B3600,Data_Customers!$A$2:$A$602,0))</f>
        <v>Wright &amp; Sons</v>
      </c>
    </row>
    <row r="3601" customFormat="false" ht="15" hidden="false" customHeight="false" outlineLevel="0" collapsed="false">
      <c r="A3601" s="4" t="s">
        <v>4683</v>
      </c>
      <c r="B3601" s="4" t="s">
        <v>822</v>
      </c>
      <c r="C3601" s="9" t="n">
        <v>45673</v>
      </c>
      <c r="D3601" s="4" t="s">
        <v>94</v>
      </c>
      <c r="E3601" s="4" t="n">
        <v>5039.8</v>
      </c>
      <c r="F3601" s="4" t="str">
        <f aca="false">INDEX(Data_Customers!$C$2:$C$602,MATCH(B3601,Data_Customers!$A$2:$A$602,0))</f>
        <v>Trade Account</v>
      </c>
      <c r="G3601" s="4" t="str">
        <f aca="false">INDEX(Data_Customers!$B$2:$B$602,MATCH(B3601,Data_Customers!$A$2:$A$602,0))</f>
        <v>Wright &amp; Sons</v>
      </c>
    </row>
    <row r="3602" customFormat="false" ht="15" hidden="false" customHeight="false" outlineLevel="0" collapsed="false">
      <c r="A3602" s="4" t="s">
        <v>4684</v>
      </c>
      <c r="B3602" s="4" t="s">
        <v>822</v>
      </c>
      <c r="C3602" s="9" t="n">
        <v>45542</v>
      </c>
      <c r="D3602" s="4" t="s">
        <v>94</v>
      </c>
      <c r="E3602" s="4" t="n">
        <v>7282.21</v>
      </c>
      <c r="F3602" s="4" t="str">
        <f aca="false">INDEX(Data_Customers!$C$2:$C$602,MATCH(B3602,Data_Customers!$A$2:$A$602,0))</f>
        <v>Trade Account</v>
      </c>
      <c r="G3602" s="4" t="str">
        <f aca="false">INDEX(Data_Customers!$B$2:$B$602,MATCH(B3602,Data_Customers!$A$2:$A$602,0))</f>
        <v>Wright &amp; Sons</v>
      </c>
    </row>
    <row r="3603" customFormat="false" ht="15" hidden="false" customHeight="false" outlineLevel="0" collapsed="false">
      <c r="A3603" s="4" t="s">
        <v>4685</v>
      </c>
      <c r="B3603" s="4" t="s">
        <v>822</v>
      </c>
      <c r="C3603" s="9" t="n">
        <v>45497</v>
      </c>
      <c r="D3603" s="4" t="s">
        <v>94</v>
      </c>
      <c r="E3603" s="4" t="n">
        <v>973.36</v>
      </c>
      <c r="F3603" s="4" t="str">
        <f aca="false">INDEX(Data_Customers!$C$2:$C$602,MATCH(B3603,Data_Customers!$A$2:$A$602,0))</f>
        <v>Trade Account</v>
      </c>
      <c r="G3603" s="4" t="str">
        <f aca="false">INDEX(Data_Customers!$B$2:$B$602,MATCH(B3603,Data_Customers!$A$2:$A$602,0))</f>
        <v>Wright &amp; Sons</v>
      </c>
    </row>
    <row r="3604" customFormat="false" ht="15" hidden="false" customHeight="false" outlineLevel="0" collapsed="false">
      <c r="A3604" s="4" t="s">
        <v>4686</v>
      </c>
      <c r="B3604" s="4" t="s">
        <v>822</v>
      </c>
      <c r="C3604" s="9" t="n">
        <v>45938</v>
      </c>
      <c r="D3604" s="4" t="s">
        <v>94</v>
      </c>
      <c r="E3604" s="4" t="n">
        <v>460.64</v>
      </c>
      <c r="F3604" s="4" t="str">
        <f aca="false">INDEX(Data_Customers!$C$2:$C$602,MATCH(B3604,Data_Customers!$A$2:$A$602,0))</f>
        <v>Trade Account</v>
      </c>
      <c r="G3604" s="4" t="str">
        <f aca="false">INDEX(Data_Customers!$B$2:$B$602,MATCH(B3604,Data_Customers!$A$2:$A$602,0))</f>
        <v>Wright &amp; Sons</v>
      </c>
    </row>
    <row r="3605" customFormat="false" ht="15" hidden="false" customHeight="false" outlineLevel="0" collapsed="false">
      <c r="A3605" s="4" t="s">
        <v>4687</v>
      </c>
      <c r="B3605" s="4" t="s">
        <v>822</v>
      </c>
      <c r="C3605" s="9" t="n">
        <v>45558</v>
      </c>
      <c r="D3605" s="4" t="s">
        <v>94</v>
      </c>
      <c r="E3605" s="4" t="n">
        <v>2740.63</v>
      </c>
      <c r="F3605" s="4" t="str">
        <f aca="false">INDEX(Data_Customers!$C$2:$C$602,MATCH(B3605,Data_Customers!$A$2:$A$602,0))</f>
        <v>Trade Account</v>
      </c>
      <c r="G3605" s="4" t="str">
        <f aca="false">INDEX(Data_Customers!$B$2:$B$602,MATCH(B3605,Data_Customers!$A$2:$A$602,0))</f>
        <v>Wright &amp; Sons</v>
      </c>
    </row>
    <row r="3606" customFormat="false" ht="15" hidden="false" customHeight="false" outlineLevel="0" collapsed="false">
      <c r="A3606" s="4" t="s">
        <v>4688</v>
      </c>
      <c r="B3606" s="4" t="s">
        <v>822</v>
      </c>
      <c r="C3606" s="9" t="n">
        <v>46126</v>
      </c>
      <c r="D3606" s="4" t="s">
        <v>94</v>
      </c>
      <c r="E3606" s="4" t="n">
        <v>4760.81</v>
      </c>
      <c r="F3606" s="4" t="str">
        <f aca="false">INDEX(Data_Customers!$C$2:$C$602,MATCH(B3606,Data_Customers!$A$2:$A$602,0))</f>
        <v>Trade Account</v>
      </c>
      <c r="G3606" s="4" t="str">
        <f aca="false">INDEX(Data_Customers!$B$2:$B$602,MATCH(B3606,Data_Customers!$A$2:$A$602,0))</f>
        <v>Wright &amp; Sons</v>
      </c>
    </row>
    <row r="3607" customFormat="false" ht="15" hidden="false" customHeight="false" outlineLevel="0" collapsed="false">
      <c r="A3607" s="4" t="s">
        <v>4689</v>
      </c>
      <c r="B3607" s="4" t="s">
        <v>823</v>
      </c>
      <c r="C3607" s="9" t="n">
        <v>45852</v>
      </c>
      <c r="D3607" s="4" t="s">
        <v>94</v>
      </c>
      <c r="E3607" s="4" t="n">
        <v>1944.91</v>
      </c>
      <c r="F3607" s="4" t="str">
        <f aca="false">INDEX(Data_Customers!$C$2:$C$602,MATCH(B3607,Data_Customers!$A$2:$A$602,0))</f>
        <v>Retail</v>
      </c>
      <c r="G3607" s="4" t="str">
        <f aca="false">INDEX(Data_Customers!$B$2:$B$602,MATCH(B3607,Data_Customers!$A$2:$A$602,0))</f>
        <v>Sophie Evans</v>
      </c>
    </row>
    <row r="3608" customFormat="false" ht="15" hidden="false" customHeight="false" outlineLevel="0" collapsed="false">
      <c r="A3608" s="4" t="s">
        <v>4690</v>
      </c>
      <c r="B3608" s="4" t="s">
        <v>823</v>
      </c>
      <c r="C3608" s="9" t="n">
        <v>45806</v>
      </c>
      <c r="D3608" s="4" t="s">
        <v>94</v>
      </c>
      <c r="E3608" s="4" t="n">
        <v>2603.04</v>
      </c>
      <c r="F3608" s="4" t="str">
        <f aca="false">INDEX(Data_Customers!$C$2:$C$602,MATCH(B3608,Data_Customers!$A$2:$A$602,0))</f>
        <v>Retail</v>
      </c>
      <c r="G3608" s="4" t="str">
        <f aca="false">INDEX(Data_Customers!$B$2:$B$602,MATCH(B3608,Data_Customers!$A$2:$A$602,0))</f>
        <v>Sophie Evans</v>
      </c>
    </row>
    <row r="3609" customFormat="false" ht="15" hidden="false" customHeight="false" outlineLevel="0" collapsed="false">
      <c r="A3609" s="4" t="s">
        <v>4691</v>
      </c>
      <c r="B3609" s="4" t="s">
        <v>823</v>
      </c>
      <c r="C3609" s="9" t="n">
        <v>45703</v>
      </c>
      <c r="D3609" s="4" t="s">
        <v>94</v>
      </c>
      <c r="E3609" s="4" t="n">
        <v>5857.56</v>
      </c>
      <c r="F3609" s="4" t="str">
        <f aca="false">INDEX(Data_Customers!$C$2:$C$602,MATCH(B3609,Data_Customers!$A$2:$A$602,0))</f>
        <v>Retail</v>
      </c>
      <c r="G3609" s="4" t="str">
        <f aca="false">INDEX(Data_Customers!$B$2:$B$602,MATCH(B3609,Data_Customers!$A$2:$A$602,0))</f>
        <v>Sophie Evans</v>
      </c>
    </row>
    <row r="3610" customFormat="false" ht="15" hidden="false" customHeight="false" outlineLevel="0" collapsed="false">
      <c r="A3610" s="4" t="s">
        <v>4692</v>
      </c>
      <c r="B3610" s="4" t="s">
        <v>823</v>
      </c>
      <c r="C3610" s="9" t="n">
        <v>45950</v>
      </c>
      <c r="D3610" s="4" t="s">
        <v>94</v>
      </c>
      <c r="E3610" s="4" t="n">
        <v>9505.47</v>
      </c>
      <c r="F3610" s="4" t="str">
        <f aca="false">INDEX(Data_Customers!$C$2:$C$602,MATCH(B3610,Data_Customers!$A$2:$A$602,0))</f>
        <v>Retail</v>
      </c>
      <c r="G3610" s="4" t="str">
        <f aca="false">INDEX(Data_Customers!$B$2:$B$602,MATCH(B3610,Data_Customers!$A$2:$A$602,0))</f>
        <v>Sophie Evans</v>
      </c>
    </row>
    <row r="3611" customFormat="false" ht="15" hidden="false" customHeight="false" outlineLevel="0" collapsed="false">
      <c r="A3611" s="4" t="s">
        <v>4693</v>
      </c>
      <c r="B3611" s="4" t="s">
        <v>823</v>
      </c>
      <c r="C3611" s="9" t="n">
        <v>45701</v>
      </c>
      <c r="D3611" s="4" t="s">
        <v>94</v>
      </c>
      <c r="E3611" s="4" t="n">
        <v>3960.72</v>
      </c>
      <c r="F3611" s="4" t="str">
        <f aca="false">INDEX(Data_Customers!$C$2:$C$602,MATCH(B3611,Data_Customers!$A$2:$A$602,0))</f>
        <v>Retail</v>
      </c>
      <c r="G3611" s="4" t="str">
        <f aca="false">INDEX(Data_Customers!$B$2:$B$602,MATCH(B3611,Data_Customers!$A$2:$A$602,0))</f>
        <v>Sophie Evans</v>
      </c>
    </row>
    <row r="3612" customFormat="false" ht="15" hidden="false" customHeight="false" outlineLevel="0" collapsed="false">
      <c r="A3612" s="4" t="s">
        <v>4694</v>
      </c>
      <c r="B3612" s="4" t="s">
        <v>823</v>
      </c>
      <c r="C3612" s="9" t="n">
        <v>45669</v>
      </c>
      <c r="D3612" s="4" t="s">
        <v>94</v>
      </c>
      <c r="E3612" s="4" t="n">
        <v>8864.53</v>
      </c>
      <c r="F3612" s="4" t="str">
        <f aca="false">INDEX(Data_Customers!$C$2:$C$602,MATCH(B3612,Data_Customers!$A$2:$A$602,0))</f>
        <v>Retail</v>
      </c>
      <c r="G3612" s="4" t="str">
        <f aca="false">INDEX(Data_Customers!$B$2:$B$602,MATCH(B3612,Data_Customers!$A$2:$A$602,0))</f>
        <v>Sophie Evans</v>
      </c>
    </row>
    <row r="3613" customFormat="false" ht="15" hidden="false" customHeight="false" outlineLevel="0" collapsed="false">
      <c r="A3613" s="4" t="s">
        <v>4695</v>
      </c>
      <c r="B3613" s="4" t="s">
        <v>823</v>
      </c>
      <c r="C3613" s="9" t="n">
        <v>45574</v>
      </c>
      <c r="D3613" s="4" t="s">
        <v>94</v>
      </c>
      <c r="E3613" s="4" t="n">
        <v>1013.09</v>
      </c>
      <c r="F3613" s="4" t="str">
        <f aca="false">INDEX(Data_Customers!$C$2:$C$602,MATCH(B3613,Data_Customers!$A$2:$A$602,0))</f>
        <v>Retail</v>
      </c>
      <c r="G3613" s="4" t="str">
        <f aca="false">INDEX(Data_Customers!$B$2:$B$602,MATCH(B3613,Data_Customers!$A$2:$A$602,0))</f>
        <v>Sophie Evans</v>
      </c>
    </row>
    <row r="3614" customFormat="false" ht="15" hidden="false" customHeight="false" outlineLevel="0" collapsed="false">
      <c r="A3614" s="4" t="s">
        <v>4696</v>
      </c>
      <c r="B3614" s="4" t="s">
        <v>823</v>
      </c>
      <c r="C3614" s="9" t="n">
        <v>46039</v>
      </c>
      <c r="D3614" s="4" t="s">
        <v>94</v>
      </c>
      <c r="E3614" s="4" t="n">
        <v>3089.86</v>
      </c>
      <c r="F3614" s="4" t="str">
        <f aca="false">INDEX(Data_Customers!$C$2:$C$602,MATCH(B3614,Data_Customers!$A$2:$A$602,0))</f>
        <v>Retail</v>
      </c>
      <c r="G3614" s="4" t="str">
        <f aca="false">INDEX(Data_Customers!$B$2:$B$602,MATCH(B3614,Data_Customers!$A$2:$A$602,0))</f>
        <v>Sophie Evans</v>
      </c>
    </row>
    <row r="3615" customFormat="false" ht="15" hidden="false" customHeight="false" outlineLevel="0" collapsed="false">
      <c r="A3615" s="4" t="s">
        <v>4697</v>
      </c>
      <c r="B3615" s="4" t="s">
        <v>823</v>
      </c>
      <c r="C3615" s="9" t="n">
        <v>45724</v>
      </c>
      <c r="D3615" s="4" t="s">
        <v>94</v>
      </c>
      <c r="E3615" s="4" t="n">
        <v>5045.28</v>
      </c>
      <c r="F3615" s="4" t="str">
        <f aca="false">INDEX(Data_Customers!$C$2:$C$602,MATCH(B3615,Data_Customers!$A$2:$A$602,0))</f>
        <v>Retail</v>
      </c>
      <c r="G3615" s="4" t="str">
        <f aca="false">INDEX(Data_Customers!$B$2:$B$602,MATCH(B3615,Data_Customers!$A$2:$A$602,0))</f>
        <v>Sophie Evans</v>
      </c>
    </row>
    <row r="3616" customFormat="false" ht="15" hidden="false" customHeight="false" outlineLevel="0" collapsed="false">
      <c r="A3616" s="4" t="s">
        <v>4698</v>
      </c>
      <c r="B3616" s="4" t="s">
        <v>823</v>
      </c>
      <c r="C3616" s="9" t="n">
        <v>45930</v>
      </c>
      <c r="D3616" s="4" t="s">
        <v>94</v>
      </c>
      <c r="E3616" s="4" t="n">
        <v>3867.88</v>
      </c>
      <c r="F3616" s="4" t="str">
        <f aca="false">INDEX(Data_Customers!$C$2:$C$602,MATCH(B3616,Data_Customers!$A$2:$A$602,0))</f>
        <v>Retail</v>
      </c>
      <c r="G3616" s="4" t="str">
        <f aca="false">INDEX(Data_Customers!$B$2:$B$602,MATCH(B3616,Data_Customers!$A$2:$A$602,0))</f>
        <v>Sophie Evans</v>
      </c>
    </row>
    <row r="3617" customFormat="false" ht="15" hidden="false" customHeight="false" outlineLevel="0" collapsed="false">
      <c r="A3617" s="4" t="s">
        <v>4699</v>
      </c>
      <c r="B3617" s="4" t="s">
        <v>823</v>
      </c>
      <c r="C3617" s="9" t="n">
        <v>46188</v>
      </c>
      <c r="D3617" s="4" t="s">
        <v>94</v>
      </c>
      <c r="E3617" s="4" t="n">
        <v>1465.36</v>
      </c>
      <c r="F3617" s="4" t="str">
        <f aca="false">INDEX(Data_Customers!$C$2:$C$602,MATCH(B3617,Data_Customers!$A$2:$A$602,0))</f>
        <v>Retail</v>
      </c>
      <c r="G3617" s="4" t="str">
        <f aca="false">INDEX(Data_Customers!$B$2:$B$602,MATCH(B3617,Data_Customers!$A$2:$A$602,0))</f>
        <v>Sophie Evans</v>
      </c>
    </row>
    <row r="3618" customFormat="false" ht="15" hidden="false" customHeight="false" outlineLevel="0" collapsed="false">
      <c r="A3618" s="4" t="s">
        <v>4700</v>
      </c>
      <c r="B3618" s="4" t="s">
        <v>823</v>
      </c>
      <c r="C3618" s="9" t="n">
        <v>45677</v>
      </c>
      <c r="D3618" s="4" t="s">
        <v>94</v>
      </c>
      <c r="E3618" s="4" t="n">
        <v>403.68</v>
      </c>
      <c r="F3618" s="4" t="str">
        <f aca="false">INDEX(Data_Customers!$C$2:$C$602,MATCH(B3618,Data_Customers!$A$2:$A$602,0))</f>
        <v>Retail</v>
      </c>
      <c r="G3618" s="4" t="str">
        <f aca="false">INDEX(Data_Customers!$B$2:$B$602,MATCH(B3618,Data_Customers!$A$2:$A$602,0))</f>
        <v>Sophie Evans</v>
      </c>
    </row>
    <row r="3619" customFormat="false" ht="15" hidden="false" customHeight="false" outlineLevel="0" collapsed="false">
      <c r="A3619" s="4" t="s">
        <v>4701</v>
      </c>
      <c r="B3619" s="4" t="s">
        <v>823</v>
      </c>
      <c r="C3619" s="9" t="n">
        <v>45606</v>
      </c>
      <c r="D3619" s="4" t="s">
        <v>94</v>
      </c>
      <c r="E3619" s="4" t="n">
        <v>7853.29</v>
      </c>
      <c r="F3619" s="4" t="str">
        <f aca="false">INDEX(Data_Customers!$C$2:$C$602,MATCH(B3619,Data_Customers!$A$2:$A$602,0))</f>
        <v>Retail</v>
      </c>
      <c r="G3619" s="4" t="str">
        <f aca="false">INDEX(Data_Customers!$B$2:$B$602,MATCH(B3619,Data_Customers!$A$2:$A$602,0))</f>
        <v>Sophie Evans</v>
      </c>
    </row>
    <row r="3620" customFormat="false" ht="15" hidden="false" customHeight="false" outlineLevel="0" collapsed="false">
      <c r="A3620" s="4" t="s">
        <v>4702</v>
      </c>
      <c r="B3620" s="4" t="s">
        <v>823</v>
      </c>
      <c r="C3620" s="9" t="n">
        <v>46042</v>
      </c>
      <c r="D3620" s="4" t="s">
        <v>94</v>
      </c>
      <c r="E3620" s="4" t="n">
        <v>3460.87</v>
      </c>
      <c r="F3620" s="4" t="str">
        <f aca="false">INDEX(Data_Customers!$C$2:$C$602,MATCH(B3620,Data_Customers!$A$2:$A$602,0))</f>
        <v>Retail</v>
      </c>
      <c r="G3620" s="4" t="str">
        <f aca="false">INDEX(Data_Customers!$B$2:$B$602,MATCH(B3620,Data_Customers!$A$2:$A$602,0))</f>
        <v>Sophie Evans</v>
      </c>
    </row>
    <row r="3621" customFormat="false" ht="15" hidden="false" customHeight="false" outlineLevel="0" collapsed="false">
      <c r="A3621" s="4" t="s">
        <v>4703</v>
      </c>
      <c r="B3621" s="4" t="s">
        <v>823</v>
      </c>
      <c r="C3621" s="9" t="n">
        <v>45912</v>
      </c>
      <c r="D3621" s="4" t="s">
        <v>94</v>
      </c>
      <c r="E3621" s="4" t="n">
        <v>2855.73</v>
      </c>
      <c r="F3621" s="4" t="str">
        <f aca="false">INDEX(Data_Customers!$C$2:$C$602,MATCH(B3621,Data_Customers!$A$2:$A$602,0))</f>
        <v>Retail</v>
      </c>
      <c r="G3621" s="4" t="str">
        <f aca="false">INDEX(Data_Customers!$B$2:$B$602,MATCH(B3621,Data_Customers!$A$2:$A$602,0))</f>
        <v>Sophie Evans</v>
      </c>
    </row>
    <row r="3622" customFormat="false" ht="15" hidden="false" customHeight="false" outlineLevel="0" collapsed="false">
      <c r="A3622" s="4" t="s">
        <v>4704</v>
      </c>
      <c r="B3622" s="4" t="s">
        <v>823</v>
      </c>
      <c r="C3622" s="9" t="n">
        <v>45784</v>
      </c>
      <c r="D3622" s="4" t="s">
        <v>94</v>
      </c>
      <c r="E3622" s="4" t="n">
        <v>3230.1</v>
      </c>
      <c r="F3622" s="4" t="str">
        <f aca="false">INDEX(Data_Customers!$C$2:$C$602,MATCH(B3622,Data_Customers!$A$2:$A$602,0))</f>
        <v>Retail</v>
      </c>
      <c r="G3622" s="4" t="str">
        <f aca="false">INDEX(Data_Customers!$B$2:$B$602,MATCH(B3622,Data_Customers!$A$2:$A$602,0))</f>
        <v>Sophie Evans</v>
      </c>
    </row>
    <row r="3623" customFormat="false" ht="15" hidden="false" customHeight="false" outlineLevel="0" collapsed="false">
      <c r="A3623" s="4" t="s">
        <v>4705</v>
      </c>
      <c r="B3623" s="4" t="s">
        <v>823</v>
      </c>
      <c r="C3623" s="9" t="n">
        <v>46057</v>
      </c>
      <c r="D3623" s="4" t="s">
        <v>94</v>
      </c>
      <c r="E3623" s="4" t="n">
        <v>4877.62</v>
      </c>
      <c r="F3623" s="4" t="str">
        <f aca="false">INDEX(Data_Customers!$C$2:$C$602,MATCH(B3623,Data_Customers!$A$2:$A$602,0))</f>
        <v>Retail</v>
      </c>
      <c r="G3623" s="4" t="str">
        <f aca="false">INDEX(Data_Customers!$B$2:$B$602,MATCH(B3623,Data_Customers!$A$2:$A$602,0))</f>
        <v>Sophie Evans</v>
      </c>
    </row>
    <row r="3624" customFormat="false" ht="15" hidden="false" customHeight="false" outlineLevel="0" collapsed="false">
      <c r="A3624" s="4" t="s">
        <v>4706</v>
      </c>
      <c r="B3624" s="4" t="s">
        <v>823</v>
      </c>
      <c r="C3624" s="9" t="n">
        <v>45500</v>
      </c>
      <c r="D3624" s="4" t="s">
        <v>94</v>
      </c>
      <c r="E3624" s="4" t="n">
        <v>1645.68</v>
      </c>
      <c r="F3624" s="4" t="str">
        <f aca="false">INDEX(Data_Customers!$C$2:$C$602,MATCH(B3624,Data_Customers!$A$2:$A$602,0))</f>
        <v>Retail</v>
      </c>
      <c r="G3624" s="4" t="str">
        <f aca="false">INDEX(Data_Customers!$B$2:$B$602,MATCH(B3624,Data_Customers!$A$2:$A$602,0))</f>
        <v>Sophie Evans</v>
      </c>
    </row>
    <row r="3625" customFormat="false" ht="15" hidden="false" customHeight="false" outlineLevel="0" collapsed="false">
      <c r="A3625" s="4" t="s">
        <v>4707</v>
      </c>
      <c r="B3625" s="4" t="s">
        <v>823</v>
      </c>
      <c r="C3625" s="9" t="n">
        <v>45370</v>
      </c>
      <c r="D3625" s="4" t="s">
        <v>94</v>
      </c>
      <c r="E3625" s="4" t="n">
        <v>8631.92</v>
      </c>
      <c r="F3625" s="4" t="str">
        <f aca="false">INDEX(Data_Customers!$C$2:$C$602,MATCH(B3625,Data_Customers!$A$2:$A$602,0))</f>
        <v>Retail</v>
      </c>
      <c r="G3625" s="4" t="str">
        <f aca="false">INDEX(Data_Customers!$B$2:$B$602,MATCH(B3625,Data_Customers!$A$2:$A$602,0))</f>
        <v>Sophie Evans</v>
      </c>
    </row>
    <row r="3626" customFormat="false" ht="15" hidden="false" customHeight="false" outlineLevel="0" collapsed="false">
      <c r="A3626" s="4" t="s">
        <v>4708</v>
      </c>
      <c r="B3626" s="4" t="s">
        <v>823</v>
      </c>
      <c r="C3626" s="9" t="n">
        <v>46082</v>
      </c>
      <c r="D3626" s="4" t="s">
        <v>94</v>
      </c>
      <c r="E3626" s="4" t="n">
        <v>4396.8</v>
      </c>
      <c r="F3626" s="4" t="str">
        <f aca="false">INDEX(Data_Customers!$C$2:$C$602,MATCH(B3626,Data_Customers!$A$2:$A$602,0))</f>
        <v>Retail</v>
      </c>
      <c r="G3626" s="4" t="str">
        <f aca="false">INDEX(Data_Customers!$B$2:$B$602,MATCH(B3626,Data_Customers!$A$2:$A$602,0))</f>
        <v>Sophie Evans</v>
      </c>
    </row>
    <row r="3627" customFormat="false" ht="15" hidden="false" customHeight="false" outlineLevel="0" collapsed="false">
      <c r="A3627" s="4" t="s">
        <v>4709</v>
      </c>
      <c r="B3627" s="4" t="s">
        <v>823</v>
      </c>
      <c r="C3627" s="9" t="n">
        <v>45831</v>
      </c>
      <c r="D3627" s="4" t="s">
        <v>94</v>
      </c>
      <c r="E3627" s="4" t="n">
        <v>9487.44</v>
      </c>
      <c r="F3627" s="4" t="str">
        <f aca="false">INDEX(Data_Customers!$C$2:$C$602,MATCH(B3627,Data_Customers!$A$2:$A$602,0))</f>
        <v>Retail</v>
      </c>
      <c r="G3627" s="4" t="str">
        <f aca="false">INDEX(Data_Customers!$B$2:$B$602,MATCH(B3627,Data_Customers!$A$2:$A$602,0))</f>
        <v>Sophie Evans</v>
      </c>
    </row>
    <row r="3628" customFormat="false" ht="15" hidden="false" customHeight="false" outlineLevel="0" collapsed="false">
      <c r="A3628" s="4" t="s">
        <v>4710</v>
      </c>
      <c r="B3628" s="4" t="s">
        <v>823</v>
      </c>
      <c r="C3628" s="9" t="n">
        <v>46189</v>
      </c>
      <c r="D3628" s="4" t="s">
        <v>94</v>
      </c>
      <c r="E3628" s="4" t="n">
        <v>10457.15</v>
      </c>
      <c r="F3628" s="4" t="str">
        <f aca="false">INDEX(Data_Customers!$C$2:$C$602,MATCH(B3628,Data_Customers!$A$2:$A$602,0))</f>
        <v>Retail</v>
      </c>
      <c r="G3628" s="4" t="str">
        <f aca="false">INDEX(Data_Customers!$B$2:$B$602,MATCH(B3628,Data_Customers!$A$2:$A$602,0))</f>
        <v>Sophie Evans</v>
      </c>
    </row>
    <row r="3629" customFormat="false" ht="15" hidden="false" customHeight="false" outlineLevel="0" collapsed="false">
      <c r="A3629" s="4" t="s">
        <v>4711</v>
      </c>
      <c r="B3629" s="4" t="s">
        <v>823</v>
      </c>
      <c r="C3629" s="9" t="n">
        <v>45630</v>
      </c>
      <c r="D3629" s="4" t="s">
        <v>94</v>
      </c>
      <c r="E3629" s="4" t="n">
        <v>4135.22</v>
      </c>
      <c r="F3629" s="4" t="str">
        <f aca="false">INDEX(Data_Customers!$C$2:$C$602,MATCH(B3629,Data_Customers!$A$2:$A$602,0))</f>
        <v>Retail</v>
      </c>
      <c r="G3629" s="4" t="str">
        <f aca="false">INDEX(Data_Customers!$B$2:$B$602,MATCH(B3629,Data_Customers!$A$2:$A$602,0))</f>
        <v>Sophie Evans</v>
      </c>
    </row>
    <row r="3630" customFormat="false" ht="15" hidden="false" customHeight="false" outlineLevel="0" collapsed="false">
      <c r="A3630" s="4" t="s">
        <v>4712</v>
      </c>
      <c r="B3630" s="4" t="s">
        <v>823</v>
      </c>
      <c r="C3630" s="9" t="n">
        <v>45645</v>
      </c>
      <c r="D3630" s="4" t="s">
        <v>94</v>
      </c>
      <c r="E3630" s="4" t="n">
        <v>8414.32</v>
      </c>
      <c r="F3630" s="4" t="str">
        <f aca="false">INDEX(Data_Customers!$C$2:$C$602,MATCH(B3630,Data_Customers!$A$2:$A$602,0))</f>
        <v>Retail</v>
      </c>
      <c r="G3630" s="4" t="str">
        <f aca="false">INDEX(Data_Customers!$B$2:$B$602,MATCH(B3630,Data_Customers!$A$2:$A$602,0))</f>
        <v>Sophie Evans</v>
      </c>
    </row>
    <row r="3631" customFormat="false" ht="15" hidden="false" customHeight="false" outlineLevel="0" collapsed="false">
      <c r="A3631" s="4" t="s">
        <v>4713</v>
      </c>
      <c r="B3631" s="4" t="s">
        <v>823</v>
      </c>
      <c r="C3631" s="9" t="n">
        <v>46072</v>
      </c>
      <c r="D3631" s="4" t="s">
        <v>94</v>
      </c>
      <c r="E3631" s="4" t="n">
        <v>4245.04</v>
      </c>
      <c r="F3631" s="4" t="str">
        <f aca="false">INDEX(Data_Customers!$C$2:$C$602,MATCH(B3631,Data_Customers!$A$2:$A$602,0))</f>
        <v>Retail</v>
      </c>
      <c r="G3631" s="4" t="str">
        <f aca="false">INDEX(Data_Customers!$B$2:$B$602,MATCH(B3631,Data_Customers!$A$2:$A$602,0))</f>
        <v>Sophie Evans</v>
      </c>
    </row>
    <row r="3632" customFormat="false" ht="15" hidden="false" customHeight="false" outlineLevel="0" collapsed="false">
      <c r="A3632" s="4" t="s">
        <v>4714</v>
      </c>
      <c r="B3632" s="4" t="s">
        <v>823</v>
      </c>
      <c r="C3632" s="9" t="n">
        <v>46130</v>
      </c>
      <c r="D3632" s="4" t="s">
        <v>94</v>
      </c>
      <c r="E3632" s="4" t="n">
        <v>5270.53</v>
      </c>
      <c r="F3632" s="4" t="str">
        <f aca="false">INDEX(Data_Customers!$C$2:$C$602,MATCH(B3632,Data_Customers!$A$2:$A$602,0))</f>
        <v>Retail</v>
      </c>
      <c r="G3632" s="4" t="str">
        <f aca="false">INDEX(Data_Customers!$B$2:$B$602,MATCH(B3632,Data_Customers!$A$2:$A$602,0))</f>
        <v>Sophie Evans</v>
      </c>
    </row>
    <row r="3633" customFormat="false" ht="15" hidden="false" customHeight="false" outlineLevel="0" collapsed="false">
      <c r="A3633" s="4" t="s">
        <v>4715</v>
      </c>
      <c r="B3633" s="4" t="s">
        <v>823</v>
      </c>
      <c r="C3633" s="9" t="n">
        <v>46128</v>
      </c>
      <c r="D3633" s="4" t="s">
        <v>94</v>
      </c>
      <c r="E3633" s="4" t="n">
        <v>545.82</v>
      </c>
      <c r="F3633" s="4" t="str">
        <f aca="false">INDEX(Data_Customers!$C$2:$C$602,MATCH(B3633,Data_Customers!$A$2:$A$602,0))</f>
        <v>Retail</v>
      </c>
      <c r="G3633" s="4" t="str">
        <f aca="false">INDEX(Data_Customers!$B$2:$B$602,MATCH(B3633,Data_Customers!$A$2:$A$602,0))</f>
        <v>Sophie Evans</v>
      </c>
    </row>
    <row r="3634" customFormat="false" ht="15" hidden="false" customHeight="false" outlineLevel="0" collapsed="false">
      <c r="A3634" s="4" t="s">
        <v>4716</v>
      </c>
      <c r="B3634" s="4" t="s">
        <v>825</v>
      </c>
      <c r="C3634" s="9" t="n">
        <v>46152</v>
      </c>
      <c r="D3634" s="4" t="s">
        <v>79</v>
      </c>
      <c r="E3634" s="4" t="n">
        <v>5839.38</v>
      </c>
      <c r="F3634" s="4" t="str">
        <f aca="false">INDEX(Data_Customers!$C$2:$C$602,MATCH(B3634,Data_Customers!$A$2:$A$602,0))</f>
        <v>Trade Account</v>
      </c>
      <c r="G3634" s="4" t="str">
        <f aca="false">INDEX(Data_Customers!$B$2:$B$602,MATCH(B3634,Data_Customers!$A$2:$A$602,0))</f>
        <v>Reid Builders Ltd</v>
      </c>
    </row>
    <row r="3635" customFormat="false" ht="15" hidden="false" customHeight="false" outlineLevel="0" collapsed="false">
      <c r="A3635" s="4" t="s">
        <v>4717</v>
      </c>
      <c r="B3635" s="4" t="s">
        <v>825</v>
      </c>
      <c r="C3635" s="9" t="n">
        <v>45594</v>
      </c>
      <c r="D3635" s="4" t="s">
        <v>79</v>
      </c>
      <c r="E3635" s="4" t="n">
        <v>1220.1</v>
      </c>
      <c r="F3635" s="4" t="str">
        <f aca="false">INDEX(Data_Customers!$C$2:$C$602,MATCH(B3635,Data_Customers!$A$2:$A$602,0))</f>
        <v>Trade Account</v>
      </c>
      <c r="G3635" s="4" t="str">
        <f aca="false">INDEX(Data_Customers!$B$2:$B$602,MATCH(B3635,Data_Customers!$A$2:$A$602,0))</f>
        <v>Reid Builders Ltd</v>
      </c>
    </row>
    <row r="3636" customFormat="false" ht="15" hidden="false" customHeight="false" outlineLevel="0" collapsed="false">
      <c r="A3636" s="4" t="s">
        <v>4718</v>
      </c>
      <c r="B3636" s="4" t="s">
        <v>826</v>
      </c>
      <c r="C3636" s="9" t="n">
        <v>45632</v>
      </c>
      <c r="D3636" s="4" t="s">
        <v>75</v>
      </c>
      <c r="E3636" s="4" t="n">
        <v>3275.08</v>
      </c>
      <c r="F3636" s="4" t="str">
        <f aca="false">INDEX(Data_Customers!$C$2:$C$602,MATCH(B3636,Data_Customers!$A$2:$A$602,0))</f>
        <v>Trade Account</v>
      </c>
      <c r="G3636" s="4" t="str">
        <f aca="false">INDEX(Data_Customers!$B$2:$B$602,MATCH(B3636,Data_Customers!$A$2:$A$602,0))</f>
        <v>Taylor Builders Ltd</v>
      </c>
    </row>
    <row r="3637" customFormat="false" ht="15" hidden="false" customHeight="false" outlineLevel="0" collapsed="false">
      <c r="A3637" s="4" t="s">
        <v>4719</v>
      </c>
      <c r="B3637" s="4" t="s">
        <v>826</v>
      </c>
      <c r="C3637" s="9" t="n">
        <v>45520</v>
      </c>
      <c r="D3637" s="4" t="s">
        <v>75</v>
      </c>
      <c r="E3637" s="4" t="n">
        <v>274.28</v>
      </c>
      <c r="F3637" s="4" t="str">
        <f aca="false">INDEX(Data_Customers!$C$2:$C$602,MATCH(B3637,Data_Customers!$A$2:$A$602,0))</f>
        <v>Trade Account</v>
      </c>
      <c r="G3637" s="4" t="str">
        <f aca="false">INDEX(Data_Customers!$B$2:$B$602,MATCH(B3637,Data_Customers!$A$2:$A$602,0))</f>
        <v>Taylor Builders Ltd</v>
      </c>
    </row>
    <row r="3638" customFormat="false" ht="15" hidden="false" customHeight="false" outlineLevel="0" collapsed="false">
      <c r="A3638" s="4" t="s">
        <v>4720</v>
      </c>
      <c r="B3638" s="4" t="s">
        <v>828</v>
      </c>
      <c r="C3638" s="9" t="n">
        <v>45837</v>
      </c>
      <c r="D3638" s="4" t="s">
        <v>103</v>
      </c>
      <c r="E3638" s="4" t="n">
        <v>707.24</v>
      </c>
      <c r="F3638" s="4" t="str">
        <f aca="false">INDEX(Data_Customers!$C$2:$C$602,MATCH(B3638,Data_Customers!$A$2:$A$602,0))</f>
        <v>Retail</v>
      </c>
      <c r="G3638" s="4" t="str">
        <f aca="false">INDEX(Data_Customers!$B$2:$B$602,MATCH(B3638,Data_Customers!$A$2:$A$602,0))</f>
        <v>Liam Khan</v>
      </c>
    </row>
    <row r="3639" customFormat="false" ht="15" hidden="false" customHeight="false" outlineLevel="0" collapsed="false">
      <c r="A3639" s="4" t="s">
        <v>4721</v>
      </c>
      <c r="B3639" s="4" t="s">
        <v>828</v>
      </c>
      <c r="C3639" s="9" t="n">
        <v>45340</v>
      </c>
      <c r="D3639" s="4" t="s">
        <v>103</v>
      </c>
      <c r="E3639" s="4" t="n">
        <v>12280.53</v>
      </c>
      <c r="F3639" s="4" t="str">
        <f aca="false">INDEX(Data_Customers!$C$2:$C$602,MATCH(B3639,Data_Customers!$A$2:$A$602,0))</f>
        <v>Retail</v>
      </c>
      <c r="G3639" s="4" t="str">
        <f aca="false">INDEX(Data_Customers!$B$2:$B$602,MATCH(B3639,Data_Customers!$A$2:$A$602,0))</f>
        <v>Liam Khan</v>
      </c>
    </row>
    <row r="3640" customFormat="false" ht="15" hidden="false" customHeight="false" outlineLevel="0" collapsed="false">
      <c r="A3640" s="4" t="s">
        <v>4722</v>
      </c>
      <c r="B3640" s="4" t="s">
        <v>828</v>
      </c>
      <c r="C3640" s="9" t="n">
        <v>45708</v>
      </c>
      <c r="D3640" s="4" t="s">
        <v>103</v>
      </c>
      <c r="E3640" s="4" t="n">
        <v>4773.15</v>
      </c>
      <c r="F3640" s="4" t="str">
        <f aca="false">INDEX(Data_Customers!$C$2:$C$602,MATCH(B3640,Data_Customers!$A$2:$A$602,0))</f>
        <v>Retail</v>
      </c>
      <c r="G3640" s="4" t="str">
        <f aca="false">INDEX(Data_Customers!$B$2:$B$602,MATCH(B3640,Data_Customers!$A$2:$A$602,0))</f>
        <v>Liam Khan</v>
      </c>
    </row>
    <row r="3641" customFormat="false" ht="15" hidden="false" customHeight="false" outlineLevel="0" collapsed="false">
      <c r="A3641" s="4" t="s">
        <v>4723</v>
      </c>
      <c r="B3641" s="4" t="s">
        <v>828</v>
      </c>
      <c r="C3641" s="9" t="n">
        <v>46051</v>
      </c>
      <c r="D3641" s="4" t="s">
        <v>103</v>
      </c>
      <c r="E3641" s="4" t="n">
        <v>2015.99</v>
      </c>
      <c r="F3641" s="4" t="str">
        <f aca="false">INDEX(Data_Customers!$C$2:$C$602,MATCH(B3641,Data_Customers!$A$2:$A$602,0))</f>
        <v>Retail</v>
      </c>
      <c r="G3641" s="4" t="str">
        <f aca="false">INDEX(Data_Customers!$B$2:$B$602,MATCH(B3641,Data_Customers!$A$2:$A$602,0))</f>
        <v>Liam Khan</v>
      </c>
    </row>
    <row r="3642" customFormat="false" ht="15" hidden="false" customHeight="false" outlineLevel="0" collapsed="false">
      <c r="A3642" s="4" t="s">
        <v>4724</v>
      </c>
      <c r="B3642" s="4" t="s">
        <v>830</v>
      </c>
      <c r="C3642" s="9" t="n">
        <v>45718</v>
      </c>
      <c r="D3642" s="4" t="s">
        <v>75</v>
      </c>
      <c r="E3642" s="4" t="n">
        <v>4122.85</v>
      </c>
      <c r="F3642" s="4" t="str">
        <f aca="false">INDEX(Data_Customers!$C$2:$C$602,MATCH(B3642,Data_Customers!$A$2:$A$602,0))</f>
        <v>Trade Account</v>
      </c>
      <c r="G3642" s="4" t="str">
        <f aca="false">INDEX(Data_Customers!$B$2:$B$602,MATCH(B3642,Data_Customers!$A$2:$A$602,0))</f>
        <v>Smith Home Improvements</v>
      </c>
    </row>
    <row r="3643" customFormat="false" ht="15" hidden="false" customHeight="false" outlineLevel="0" collapsed="false">
      <c r="A3643" s="4" t="s">
        <v>4725</v>
      </c>
      <c r="B3643" s="4" t="s">
        <v>830</v>
      </c>
      <c r="C3643" s="9" t="n">
        <v>45721</v>
      </c>
      <c r="D3643" s="4" t="s">
        <v>75</v>
      </c>
      <c r="E3643" s="4" t="n">
        <v>1281.93</v>
      </c>
      <c r="F3643" s="4" t="str">
        <f aca="false">INDEX(Data_Customers!$C$2:$C$602,MATCH(B3643,Data_Customers!$A$2:$A$602,0))</f>
        <v>Trade Account</v>
      </c>
      <c r="G3643" s="4" t="str">
        <f aca="false">INDEX(Data_Customers!$B$2:$B$602,MATCH(B3643,Data_Customers!$A$2:$A$602,0))</f>
        <v>Smith Home Improvements</v>
      </c>
    </row>
    <row r="3644" customFormat="false" ht="15" hidden="false" customHeight="false" outlineLevel="0" collapsed="false">
      <c r="A3644" s="4" t="s">
        <v>4726</v>
      </c>
      <c r="B3644" s="4" t="s">
        <v>830</v>
      </c>
      <c r="C3644" s="9" t="n">
        <v>45948</v>
      </c>
      <c r="D3644" s="4" t="s">
        <v>75</v>
      </c>
      <c r="E3644" s="4" t="n">
        <v>5130.08</v>
      </c>
      <c r="F3644" s="4" t="str">
        <f aca="false">INDEX(Data_Customers!$C$2:$C$602,MATCH(B3644,Data_Customers!$A$2:$A$602,0))</f>
        <v>Trade Account</v>
      </c>
      <c r="G3644" s="4" t="str">
        <f aca="false">INDEX(Data_Customers!$B$2:$B$602,MATCH(B3644,Data_Customers!$A$2:$A$602,0))</f>
        <v>Smith Home Improvements</v>
      </c>
    </row>
    <row r="3645" customFormat="false" ht="15" hidden="false" customHeight="false" outlineLevel="0" collapsed="false">
      <c r="A3645" s="4" t="s">
        <v>4727</v>
      </c>
      <c r="B3645" s="4" t="s">
        <v>830</v>
      </c>
      <c r="C3645" s="9" t="n">
        <v>45972</v>
      </c>
      <c r="D3645" s="4" t="s">
        <v>75</v>
      </c>
      <c r="E3645" s="4" t="n">
        <v>5665.27</v>
      </c>
      <c r="F3645" s="4" t="str">
        <f aca="false">INDEX(Data_Customers!$C$2:$C$602,MATCH(B3645,Data_Customers!$A$2:$A$602,0))</f>
        <v>Trade Account</v>
      </c>
      <c r="G3645" s="4" t="str">
        <f aca="false">INDEX(Data_Customers!$B$2:$B$602,MATCH(B3645,Data_Customers!$A$2:$A$602,0))</f>
        <v>Smith Home Improvements</v>
      </c>
    </row>
    <row r="3646" customFormat="false" ht="15" hidden="false" customHeight="false" outlineLevel="0" collapsed="false">
      <c r="A3646" s="4" t="s">
        <v>4728</v>
      </c>
      <c r="B3646" s="4" t="s">
        <v>830</v>
      </c>
      <c r="C3646" s="9" t="n">
        <v>45436</v>
      </c>
      <c r="D3646" s="4" t="s">
        <v>75</v>
      </c>
      <c r="E3646" s="4" t="n">
        <v>3428.34</v>
      </c>
      <c r="F3646" s="4" t="str">
        <f aca="false">INDEX(Data_Customers!$C$2:$C$602,MATCH(B3646,Data_Customers!$A$2:$A$602,0))</f>
        <v>Trade Account</v>
      </c>
      <c r="G3646" s="4" t="str">
        <f aca="false">INDEX(Data_Customers!$B$2:$B$602,MATCH(B3646,Data_Customers!$A$2:$A$602,0))</f>
        <v>Smith Home Improvements</v>
      </c>
    </row>
    <row r="3647" customFormat="false" ht="15" hidden="false" customHeight="false" outlineLevel="0" collapsed="false">
      <c r="A3647" s="4" t="s">
        <v>4729</v>
      </c>
      <c r="B3647" s="4" t="s">
        <v>830</v>
      </c>
      <c r="C3647" s="9" t="n">
        <v>45945</v>
      </c>
      <c r="D3647" s="4" t="s">
        <v>75</v>
      </c>
      <c r="E3647" s="4" t="n">
        <v>8551.59</v>
      </c>
      <c r="F3647" s="4" t="str">
        <f aca="false">INDEX(Data_Customers!$C$2:$C$602,MATCH(B3647,Data_Customers!$A$2:$A$602,0))</f>
        <v>Trade Account</v>
      </c>
      <c r="G3647" s="4" t="str">
        <f aca="false">INDEX(Data_Customers!$B$2:$B$602,MATCH(B3647,Data_Customers!$A$2:$A$602,0))</f>
        <v>Smith Home Improvements</v>
      </c>
    </row>
    <row r="3648" customFormat="false" ht="15" hidden="false" customHeight="false" outlineLevel="0" collapsed="false">
      <c r="A3648" s="4" t="s">
        <v>4730</v>
      </c>
      <c r="B3648" s="4" t="s">
        <v>830</v>
      </c>
      <c r="C3648" s="9" t="n">
        <v>45323</v>
      </c>
      <c r="D3648" s="4" t="s">
        <v>75</v>
      </c>
      <c r="E3648" s="4" t="n">
        <v>7554.49</v>
      </c>
      <c r="F3648" s="4" t="str">
        <f aca="false">INDEX(Data_Customers!$C$2:$C$602,MATCH(B3648,Data_Customers!$A$2:$A$602,0))</f>
        <v>Trade Account</v>
      </c>
      <c r="G3648" s="4" t="str">
        <f aca="false">INDEX(Data_Customers!$B$2:$B$602,MATCH(B3648,Data_Customers!$A$2:$A$602,0))</f>
        <v>Smith Home Improvements</v>
      </c>
    </row>
    <row r="3649" customFormat="false" ht="15" hidden="false" customHeight="false" outlineLevel="0" collapsed="false">
      <c r="A3649" s="4" t="s">
        <v>4731</v>
      </c>
      <c r="B3649" s="4" t="s">
        <v>830</v>
      </c>
      <c r="C3649" s="9" t="n">
        <v>45527</v>
      </c>
      <c r="D3649" s="4" t="s">
        <v>75</v>
      </c>
      <c r="E3649" s="4" t="n">
        <v>5476.76</v>
      </c>
      <c r="F3649" s="4" t="str">
        <f aca="false">INDEX(Data_Customers!$C$2:$C$602,MATCH(B3649,Data_Customers!$A$2:$A$602,0))</f>
        <v>Trade Account</v>
      </c>
      <c r="G3649" s="4" t="str">
        <f aca="false">INDEX(Data_Customers!$B$2:$B$602,MATCH(B3649,Data_Customers!$A$2:$A$602,0))</f>
        <v>Smith Home Improvements</v>
      </c>
    </row>
    <row r="3650" customFormat="false" ht="15" hidden="false" customHeight="false" outlineLevel="0" collapsed="false">
      <c r="A3650" s="4" t="s">
        <v>4732</v>
      </c>
      <c r="B3650" s="4" t="s">
        <v>830</v>
      </c>
      <c r="C3650" s="9" t="n">
        <v>45424</v>
      </c>
      <c r="D3650" s="4" t="s">
        <v>75</v>
      </c>
      <c r="E3650" s="4" t="n">
        <v>2100.86</v>
      </c>
      <c r="F3650" s="4" t="str">
        <f aca="false">INDEX(Data_Customers!$C$2:$C$602,MATCH(B3650,Data_Customers!$A$2:$A$602,0))</f>
        <v>Trade Account</v>
      </c>
      <c r="G3650" s="4" t="str">
        <f aca="false">INDEX(Data_Customers!$B$2:$B$602,MATCH(B3650,Data_Customers!$A$2:$A$602,0))</f>
        <v>Smith Home Improvements</v>
      </c>
    </row>
    <row r="3651" customFormat="false" ht="15" hidden="false" customHeight="false" outlineLevel="0" collapsed="false">
      <c r="A3651" s="4" t="s">
        <v>4733</v>
      </c>
      <c r="B3651" s="4" t="s">
        <v>830</v>
      </c>
      <c r="C3651" s="9" t="n">
        <v>46012</v>
      </c>
      <c r="D3651" s="4" t="s">
        <v>75</v>
      </c>
      <c r="E3651" s="4" t="n">
        <v>233.28</v>
      </c>
      <c r="F3651" s="4" t="str">
        <f aca="false">INDEX(Data_Customers!$C$2:$C$602,MATCH(B3651,Data_Customers!$A$2:$A$602,0))</f>
        <v>Trade Account</v>
      </c>
      <c r="G3651" s="4" t="str">
        <f aca="false">INDEX(Data_Customers!$B$2:$B$602,MATCH(B3651,Data_Customers!$A$2:$A$602,0))</f>
        <v>Smith Home Improvements</v>
      </c>
    </row>
    <row r="3652" customFormat="false" ht="15" hidden="false" customHeight="false" outlineLevel="0" collapsed="false">
      <c r="A3652" s="4" t="s">
        <v>4734</v>
      </c>
      <c r="B3652" s="4" t="s">
        <v>830</v>
      </c>
      <c r="C3652" s="9" t="n">
        <v>45952</v>
      </c>
      <c r="D3652" s="4" t="s">
        <v>75</v>
      </c>
      <c r="E3652" s="4" t="n">
        <v>8155.35</v>
      </c>
      <c r="F3652" s="4" t="str">
        <f aca="false">INDEX(Data_Customers!$C$2:$C$602,MATCH(B3652,Data_Customers!$A$2:$A$602,0))</f>
        <v>Trade Account</v>
      </c>
      <c r="G3652" s="4" t="str">
        <f aca="false">INDEX(Data_Customers!$B$2:$B$602,MATCH(B3652,Data_Customers!$A$2:$A$602,0))</f>
        <v>Smith Home Improvements</v>
      </c>
    </row>
    <row r="3653" customFormat="false" ht="15" hidden="false" customHeight="false" outlineLevel="0" collapsed="false">
      <c r="A3653" s="4" t="s">
        <v>4735</v>
      </c>
      <c r="B3653" s="4" t="s">
        <v>831</v>
      </c>
      <c r="C3653" s="9" t="n">
        <v>45440</v>
      </c>
      <c r="D3653" s="4" t="s">
        <v>79</v>
      </c>
      <c r="E3653" s="4" t="n">
        <v>2569.61</v>
      </c>
      <c r="F3653" s="4" t="str">
        <f aca="false">INDEX(Data_Customers!$C$2:$C$602,MATCH(B3653,Data_Customers!$A$2:$A$602,0))</f>
        <v>Trade Account</v>
      </c>
      <c r="G3653" s="4" t="str">
        <f aca="false">INDEX(Data_Customers!$B$2:$B$602,MATCH(B3653,Data_Customers!$A$2:$A$602,0))</f>
        <v>Jones Groundworks</v>
      </c>
    </row>
    <row r="3654" customFormat="false" ht="15" hidden="false" customHeight="false" outlineLevel="0" collapsed="false">
      <c r="A3654" s="4" t="s">
        <v>4736</v>
      </c>
      <c r="B3654" s="4" t="s">
        <v>831</v>
      </c>
      <c r="C3654" s="9" t="n">
        <v>45938</v>
      </c>
      <c r="D3654" s="4" t="s">
        <v>79</v>
      </c>
      <c r="E3654" s="4" t="n">
        <v>4704.14</v>
      </c>
      <c r="F3654" s="4" t="str">
        <f aca="false">INDEX(Data_Customers!$C$2:$C$602,MATCH(B3654,Data_Customers!$A$2:$A$602,0))</f>
        <v>Trade Account</v>
      </c>
      <c r="G3654" s="4" t="str">
        <f aca="false">INDEX(Data_Customers!$B$2:$B$602,MATCH(B3654,Data_Customers!$A$2:$A$602,0))</f>
        <v>Jones Groundworks</v>
      </c>
    </row>
    <row r="3655" customFormat="false" ht="15" hidden="false" customHeight="false" outlineLevel="0" collapsed="false">
      <c r="A3655" s="4" t="s">
        <v>4737</v>
      </c>
      <c r="B3655" s="4" t="s">
        <v>831</v>
      </c>
      <c r="C3655" s="9" t="n">
        <v>45305</v>
      </c>
      <c r="D3655" s="4" t="s">
        <v>79</v>
      </c>
      <c r="E3655" s="4" t="n">
        <v>8623.46</v>
      </c>
      <c r="F3655" s="4" t="str">
        <f aca="false">INDEX(Data_Customers!$C$2:$C$602,MATCH(B3655,Data_Customers!$A$2:$A$602,0))</f>
        <v>Trade Account</v>
      </c>
      <c r="G3655" s="4" t="str">
        <f aca="false">INDEX(Data_Customers!$B$2:$B$602,MATCH(B3655,Data_Customers!$A$2:$A$602,0))</f>
        <v>Jones Groundworks</v>
      </c>
    </row>
    <row r="3656" customFormat="false" ht="15" hidden="false" customHeight="false" outlineLevel="0" collapsed="false">
      <c r="A3656" s="4" t="s">
        <v>4738</v>
      </c>
      <c r="B3656" s="4" t="s">
        <v>831</v>
      </c>
      <c r="C3656" s="9" t="n">
        <v>46001</v>
      </c>
      <c r="D3656" s="4" t="s">
        <v>79</v>
      </c>
      <c r="E3656" s="4" t="n">
        <v>7961.9</v>
      </c>
      <c r="F3656" s="4" t="str">
        <f aca="false">INDEX(Data_Customers!$C$2:$C$602,MATCH(B3656,Data_Customers!$A$2:$A$602,0))</f>
        <v>Trade Account</v>
      </c>
      <c r="G3656" s="4" t="str">
        <f aca="false">INDEX(Data_Customers!$B$2:$B$602,MATCH(B3656,Data_Customers!$A$2:$A$602,0))</f>
        <v>Jones Groundworks</v>
      </c>
    </row>
    <row r="3657" customFormat="false" ht="15" hidden="false" customHeight="false" outlineLevel="0" collapsed="false">
      <c r="A3657" s="4" t="s">
        <v>4739</v>
      </c>
      <c r="B3657" s="4" t="s">
        <v>831</v>
      </c>
      <c r="C3657" s="9" t="n">
        <v>45809</v>
      </c>
      <c r="D3657" s="4" t="s">
        <v>79</v>
      </c>
      <c r="E3657" s="4" t="n">
        <v>2173.7</v>
      </c>
      <c r="F3657" s="4" t="str">
        <f aca="false">INDEX(Data_Customers!$C$2:$C$602,MATCH(B3657,Data_Customers!$A$2:$A$602,0))</f>
        <v>Trade Account</v>
      </c>
      <c r="G3657" s="4" t="str">
        <f aca="false">INDEX(Data_Customers!$B$2:$B$602,MATCH(B3657,Data_Customers!$A$2:$A$602,0))</f>
        <v>Jones Groundworks</v>
      </c>
    </row>
    <row r="3658" customFormat="false" ht="15" hidden="false" customHeight="false" outlineLevel="0" collapsed="false">
      <c r="A3658" s="4" t="s">
        <v>4740</v>
      </c>
      <c r="B3658" s="4" t="s">
        <v>831</v>
      </c>
      <c r="C3658" s="9" t="n">
        <v>45388</v>
      </c>
      <c r="D3658" s="4" t="s">
        <v>79</v>
      </c>
      <c r="E3658" s="4" t="n">
        <v>5916.68</v>
      </c>
      <c r="F3658" s="4" t="str">
        <f aca="false">INDEX(Data_Customers!$C$2:$C$602,MATCH(B3658,Data_Customers!$A$2:$A$602,0))</f>
        <v>Trade Account</v>
      </c>
      <c r="G3658" s="4" t="str">
        <f aca="false">INDEX(Data_Customers!$B$2:$B$602,MATCH(B3658,Data_Customers!$A$2:$A$602,0))</f>
        <v>Jones Groundworks</v>
      </c>
    </row>
    <row r="3659" customFormat="false" ht="15" hidden="false" customHeight="false" outlineLevel="0" collapsed="false">
      <c r="A3659" s="4" t="s">
        <v>4741</v>
      </c>
      <c r="B3659" s="4" t="s">
        <v>831</v>
      </c>
      <c r="C3659" s="9" t="n">
        <v>45864</v>
      </c>
      <c r="D3659" s="4" t="s">
        <v>79</v>
      </c>
      <c r="E3659" s="4" t="n">
        <v>9495.48</v>
      </c>
      <c r="F3659" s="4" t="str">
        <f aca="false">INDEX(Data_Customers!$C$2:$C$602,MATCH(B3659,Data_Customers!$A$2:$A$602,0))</f>
        <v>Trade Account</v>
      </c>
      <c r="G3659" s="4" t="str">
        <f aca="false">INDEX(Data_Customers!$B$2:$B$602,MATCH(B3659,Data_Customers!$A$2:$A$602,0))</f>
        <v>Jones Groundworks</v>
      </c>
    </row>
    <row r="3660" customFormat="false" ht="15" hidden="false" customHeight="false" outlineLevel="0" collapsed="false">
      <c r="A3660" s="4" t="s">
        <v>4742</v>
      </c>
      <c r="B3660" s="4" t="s">
        <v>831</v>
      </c>
      <c r="C3660" s="9" t="n">
        <v>45930</v>
      </c>
      <c r="D3660" s="4" t="s">
        <v>79</v>
      </c>
      <c r="E3660" s="4" t="n">
        <v>1860.41</v>
      </c>
      <c r="F3660" s="4" t="str">
        <f aca="false">INDEX(Data_Customers!$C$2:$C$602,MATCH(B3660,Data_Customers!$A$2:$A$602,0))</f>
        <v>Trade Account</v>
      </c>
      <c r="G3660" s="4" t="str">
        <f aca="false">INDEX(Data_Customers!$B$2:$B$602,MATCH(B3660,Data_Customers!$A$2:$A$602,0))</f>
        <v>Jones Groundworks</v>
      </c>
    </row>
    <row r="3661" customFormat="false" ht="15" hidden="false" customHeight="false" outlineLevel="0" collapsed="false">
      <c r="A3661" s="4" t="s">
        <v>4743</v>
      </c>
      <c r="B3661" s="4" t="s">
        <v>831</v>
      </c>
      <c r="C3661" s="9" t="n">
        <v>45718</v>
      </c>
      <c r="D3661" s="4" t="s">
        <v>79</v>
      </c>
      <c r="E3661" s="4" t="n">
        <v>3028.84</v>
      </c>
      <c r="F3661" s="4" t="str">
        <f aca="false">INDEX(Data_Customers!$C$2:$C$602,MATCH(B3661,Data_Customers!$A$2:$A$602,0))</f>
        <v>Trade Account</v>
      </c>
      <c r="G3661" s="4" t="str">
        <f aca="false">INDEX(Data_Customers!$B$2:$B$602,MATCH(B3661,Data_Customers!$A$2:$A$602,0))</f>
        <v>Jones Groundworks</v>
      </c>
    </row>
    <row r="3662" customFormat="false" ht="15" hidden="false" customHeight="false" outlineLevel="0" collapsed="false">
      <c r="A3662" s="4" t="s">
        <v>4744</v>
      </c>
      <c r="B3662" s="4" t="s">
        <v>831</v>
      </c>
      <c r="C3662" s="9" t="n">
        <v>45315</v>
      </c>
      <c r="D3662" s="4" t="s">
        <v>79</v>
      </c>
      <c r="E3662" s="4" t="n">
        <v>344.05</v>
      </c>
      <c r="F3662" s="4" t="str">
        <f aca="false">INDEX(Data_Customers!$C$2:$C$602,MATCH(B3662,Data_Customers!$A$2:$A$602,0))</f>
        <v>Trade Account</v>
      </c>
      <c r="G3662" s="4" t="str">
        <f aca="false">INDEX(Data_Customers!$B$2:$B$602,MATCH(B3662,Data_Customers!$A$2:$A$602,0))</f>
        <v>Jones Groundworks</v>
      </c>
    </row>
    <row r="3663" customFormat="false" ht="15" hidden="false" customHeight="false" outlineLevel="0" collapsed="false">
      <c r="A3663" s="4" t="s">
        <v>4745</v>
      </c>
      <c r="B3663" s="4" t="s">
        <v>831</v>
      </c>
      <c r="C3663" s="9" t="n">
        <v>45861</v>
      </c>
      <c r="D3663" s="4" t="s">
        <v>79</v>
      </c>
      <c r="E3663" s="4" t="n">
        <v>5823.71</v>
      </c>
      <c r="F3663" s="4" t="str">
        <f aca="false">INDEX(Data_Customers!$C$2:$C$602,MATCH(B3663,Data_Customers!$A$2:$A$602,0))</f>
        <v>Trade Account</v>
      </c>
      <c r="G3663" s="4" t="str">
        <f aca="false">INDEX(Data_Customers!$B$2:$B$602,MATCH(B3663,Data_Customers!$A$2:$A$602,0))</f>
        <v>Jones Groundworks</v>
      </c>
    </row>
    <row r="3664" customFormat="false" ht="15" hidden="false" customHeight="false" outlineLevel="0" collapsed="false">
      <c r="A3664" s="4" t="s">
        <v>4746</v>
      </c>
      <c r="B3664" s="4" t="s">
        <v>831</v>
      </c>
      <c r="C3664" s="9" t="n">
        <v>46063</v>
      </c>
      <c r="D3664" s="4" t="s">
        <v>79</v>
      </c>
      <c r="E3664" s="4" t="n">
        <v>8400.3</v>
      </c>
      <c r="F3664" s="4" t="str">
        <f aca="false">INDEX(Data_Customers!$C$2:$C$602,MATCH(B3664,Data_Customers!$A$2:$A$602,0))</f>
        <v>Trade Account</v>
      </c>
      <c r="G3664" s="4" t="str">
        <f aca="false">INDEX(Data_Customers!$B$2:$B$602,MATCH(B3664,Data_Customers!$A$2:$A$602,0))</f>
        <v>Jones Groundworks</v>
      </c>
    </row>
    <row r="3665" customFormat="false" ht="15" hidden="false" customHeight="false" outlineLevel="0" collapsed="false">
      <c r="A3665" s="4" t="s">
        <v>4747</v>
      </c>
      <c r="B3665" s="4" t="s">
        <v>831</v>
      </c>
      <c r="C3665" s="9" t="n">
        <v>46039</v>
      </c>
      <c r="D3665" s="4" t="s">
        <v>79</v>
      </c>
      <c r="E3665" s="4" t="n">
        <v>2879.28</v>
      </c>
      <c r="F3665" s="4" t="str">
        <f aca="false">INDEX(Data_Customers!$C$2:$C$602,MATCH(B3665,Data_Customers!$A$2:$A$602,0))</f>
        <v>Trade Account</v>
      </c>
      <c r="G3665" s="4" t="str">
        <f aca="false">INDEX(Data_Customers!$B$2:$B$602,MATCH(B3665,Data_Customers!$A$2:$A$602,0))</f>
        <v>Jones Groundworks</v>
      </c>
    </row>
    <row r="3666" customFormat="false" ht="15" hidden="false" customHeight="false" outlineLevel="0" collapsed="false">
      <c r="A3666" s="4" t="s">
        <v>4748</v>
      </c>
      <c r="B3666" s="4" t="s">
        <v>831</v>
      </c>
      <c r="C3666" s="9" t="n">
        <v>45607</v>
      </c>
      <c r="D3666" s="4" t="s">
        <v>79</v>
      </c>
      <c r="E3666" s="4" t="n">
        <v>954.52</v>
      </c>
      <c r="F3666" s="4" t="str">
        <f aca="false">INDEX(Data_Customers!$C$2:$C$602,MATCH(B3666,Data_Customers!$A$2:$A$602,0))</f>
        <v>Trade Account</v>
      </c>
      <c r="G3666" s="4" t="str">
        <f aca="false">INDEX(Data_Customers!$B$2:$B$602,MATCH(B3666,Data_Customers!$A$2:$A$602,0))</f>
        <v>Jones Groundworks</v>
      </c>
    </row>
    <row r="3667" customFormat="false" ht="15" hidden="false" customHeight="false" outlineLevel="0" collapsed="false">
      <c r="A3667" s="4" t="s">
        <v>4749</v>
      </c>
      <c r="B3667" s="4" t="s">
        <v>832</v>
      </c>
      <c r="C3667" s="9" t="n">
        <v>45743</v>
      </c>
      <c r="D3667" s="4" t="s">
        <v>110</v>
      </c>
      <c r="E3667" s="4" t="n">
        <v>4350.28</v>
      </c>
      <c r="F3667" s="4" t="str">
        <f aca="false">INDEX(Data_Customers!$C$2:$C$602,MATCH(B3667,Data_Customers!$A$2:$A$602,0))</f>
        <v>Contractor</v>
      </c>
      <c r="G3667" s="4" t="str">
        <f aca="false">INDEX(Data_Customers!$B$2:$B$602,MATCH(B3667,Data_Customers!$A$2:$A$602,0))</f>
        <v>Hall Contractors</v>
      </c>
    </row>
    <row r="3668" customFormat="false" ht="15" hidden="false" customHeight="false" outlineLevel="0" collapsed="false">
      <c r="A3668" s="4" t="s">
        <v>4750</v>
      </c>
      <c r="B3668" s="4" t="s">
        <v>832</v>
      </c>
      <c r="C3668" s="9" t="n">
        <v>46195</v>
      </c>
      <c r="D3668" s="4" t="s">
        <v>110</v>
      </c>
      <c r="E3668" s="4" t="n">
        <v>652.54</v>
      </c>
      <c r="F3668" s="4" t="str">
        <f aca="false">INDEX(Data_Customers!$C$2:$C$602,MATCH(B3668,Data_Customers!$A$2:$A$602,0))</f>
        <v>Contractor</v>
      </c>
      <c r="G3668" s="4" t="str">
        <f aca="false">INDEX(Data_Customers!$B$2:$B$602,MATCH(B3668,Data_Customers!$A$2:$A$602,0))</f>
        <v>Hall Contractors</v>
      </c>
    </row>
    <row r="3669" customFormat="false" ht="15" hidden="false" customHeight="false" outlineLevel="0" collapsed="false">
      <c r="A3669" s="4" t="s">
        <v>4751</v>
      </c>
      <c r="B3669" s="4" t="s">
        <v>832</v>
      </c>
      <c r="C3669" s="9" t="n">
        <v>45777</v>
      </c>
      <c r="D3669" s="4" t="s">
        <v>110</v>
      </c>
      <c r="E3669" s="4" t="n">
        <v>6545.69</v>
      </c>
      <c r="F3669" s="4" t="str">
        <f aca="false">INDEX(Data_Customers!$C$2:$C$602,MATCH(B3669,Data_Customers!$A$2:$A$602,0))</f>
        <v>Contractor</v>
      </c>
      <c r="G3669" s="4" t="str">
        <f aca="false">INDEX(Data_Customers!$B$2:$B$602,MATCH(B3669,Data_Customers!$A$2:$A$602,0))</f>
        <v>Hall Contractors</v>
      </c>
    </row>
    <row r="3670" customFormat="false" ht="15" hidden="false" customHeight="false" outlineLevel="0" collapsed="false">
      <c r="A3670" s="4" t="s">
        <v>4752</v>
      </c>
      <c r="B3670" s="4" t="s">
        <v>832</v>
      </c>
      <c r="C3670" s="9" t="n">
        <v>46038</v>
      </c>
      <c r="D3670" s="4" t="s">
        <v>110</v>
      </c>
      <c r="E3670" s="4" t="n">
        <v>3865.84</v>
      </c>
      <c r="F3670" s="4" t="str">
        <f aca="false">INDEX(Data_Customers!$C$2:$C$602,MATCH(B3670,Data_Customers!$A$2:$A$602,0))</f>
        <v>Contractor</v>
      </c>
      <c r="G3670" s="4" t="str">
        <f aca="false">INDEX(Data_Customers!$B$2:$B$602,MATCH(B3670,Data_Customers!$A$2:$A$602,0))</f>
        <v>Hall Contractors</v>
      </c>
    </row>
    <row r="3671" customFormat="false" ht="15" hidden="false" customHeight="false" outlineLevel="0" collapsed="false">
      <c r="A3671" s="4" t="s">
        <v>4753</v>
      </c>
      <c r="B3671" s="4" t="s">
        <v>832</v>
      </c>
      <c r="C3671" s="9" t="n">
        <v>45300</v>
      </c>
      <c r="D3671" s="4" t="s">
        <v>110</v>
      </c>
      <c r="E3671" s="4" t="n">
        <v>8662.17</v>
      </c>
      <c r="F3671" s="4" t="str">
        <f aca="false">INDEX(Data_Customers!$C$2:$C$602,MATCH(B3671,Data_Customers!$A$2:$A$602,0))</f>
        <v>Contractor</v>
      </c>
      <c r="G3671" s="4" t="str">
        <f aca="false">INDEX(Data_Customers!$B$2:$B$602,MATCH(B3671,Data_Customers!$A$2:$A$602,0))</f>
        <v>Hall Contractors</v>
      </c>
    </row>
    <row r="3672" customFormat="false" ht="15" hidden="false" customHeight="false" outlineLevel="0" collapsed="false">
      <c r="A3672" s="4" t="s">
        <v>4754</v>
      </c>
      <c r="B3672" s="4" t="s">
        <v>832</v>
      </c>
      <c r="C3672" s="9" t="n">
        <v>45899</v>
      </c>
      <c r="D3672" s="4" t="s">
        <v>110</v>
      </c>
      <c r="E3672" s="4" t="n">
        <v>3557.04</v>
      </c>
      <c r="F3672" s="4" t="str">
        <f aca="false">INDEX(Data_Customers!$C$2:$C$602,MATCH(B3672,Data_Customers!$A$2:$A$602,0))</f>
        <v>Contractor</v>
      </c>
      <c r="G3672" s="4" t="str">
        <f aca="false">INDEX(Data_Customers!$B$2:$B$602,MATCH(B3672,Data_Customers!$A$2:$A$602,0))</f>
        <v>Hall Contractors</v>
      </c>
    </row>
    <row r="3673" customFormat="false" ht="15" hidden="false" customHeight="false" outlineLevel="0" collapsed="false">
      <c r="A3673" s="4" t="s">
        <v>4755</v>
      </c>
      <c r="B3673" s="4" t="s">
        <v>832</v>
      </c>
      <c r="C3673" s="9" t="n">
        <v>46185</v>
      </c>
      <c r="D3673" s="4" t="s">
        <v>110</v>
      </c>
      <c r="E3673" s="4" t="n">
        <v>5083.02</v>
      </c>
      <c r="F3673" s="4" t="str">
        <f aca="false">INDEX(Data_Customers!$C$2:$C$602,MATCH(B3673,Data_Customers!$A$2:$A$602,0))</f>
        <v>Contractor</v>
      </c>
      <c r="G3673" s="4" t="str">
        <f aca="false">INDEX(Data_Customers!$B$2:$B$602,MATCH(B3673,Data_Customers!$A$2:$A$602,0))</f>
        <v>Hall Contractors</v>
      </c>
    </row>
    <row r="3674" customFormat="false" ht="15" hidden="false" customHeight="false" outlineLevel="0" collapsed="false">
      <c r="A3674" s="4" t="s">
        <v>4756</v>
      </c>
      <c r="B3674" s="4" t="s">
        <v>832</v>
      </c>
      <c r="C3674" s="9" t="n">
        <v>45293</v>
      </c>
      <c r="D3674" s="4" t="s">
        <v>110</v>
      </c>
      <c r="E3674" s="4" t="n">
        <v>1078.14</v>
      </c>
      <c r="F3674" s="4" t="str">
        <f aca="false">INDEX(Data_Customers!$C$2:$C$602,MATCH(B3674,Data_Customers!$A$2:$A$602,0))</f>
        <v>Contractor</v>
      </c>
      <c r="G3674" s="4" t="str">
        <f aca="false">INDEX(Data_Customers!$B$2:$B$602,MATCH(B3674,Data_Customers!$A$2:$A$602,0))</f>
        <v>Hall Contractors</v>
      </c>
    </row>
    <row r="3675" customFormat="false" ht="15" hidden="false" customHeight="false" outlineLevel="0" collapsed="false">
      <c r="A3675" s="4" t="s">
        <v>4757</v>
      </c>
      <c r="B3675" s="4" t="s">
        <v>832</v>
      </c>
      <c r="C3675" s="9" t="n">
        <v>45449</v>
      </c>
      <c r="D3675" s="4" t="s">
        <v>110</v>
      </c>
      <c r="E3675" s="4" t="n">
        <v>2250.1</v>
      </c>
      <c r="F3675" s="4" t="str">
        <f aca="false">INDEX(Data_Customers!$C$2:$C$602,MATCH(B3675,Data_Customers!$A$2:$A$602,0))</f>
        <v>Contractor</v>
      </c>
      <c r="G3675" s="4" t="str">
        <f aca="false">INDEX(Data_Customers!$B$2:$B$602,MATCH(B3675,Data_Customers!$A$2:$A$602,0))</f>
        <v>Hall Contractors</v>
      </c>
    </row>
    <row r="3676" customFormat="false" ht="15" hidden="false" customHeight="false" outlineLevel="0" collapsed="false">
      <c r="A3676" s="4" t="s">
        <v>4758</v>
      </c>
      <c r="B3676" s="4" t="s">
        <v>832</v>
      </c>
      <c r="C3676" s="9" t="n">
        <v>45814</v>
      </c>
      <c r="D3676" s="4" t="s">
        <v>110</v>
      </c>
      <c r="E3676" s="4" t="n">
        <v>8297.77</v>
      </c>
      <c r="F3676" s="4" t="str">
        <f aca="false">INDEX(Data_Customers!$C$2:$C$602,MATCH(B3676,Data_Customers!$A$2:$A$602,0))</f>
        <v>Contractor</v>
      </c>
      <c r="G3676" s="4" t="str">
        <f aca="false">INDEX(Data_Customers!$B$2:$B$602,MATCH(B3676,Data_Customers!$A$2:$A$602,0))</f>
        <v>Hall Contractors</v>
      </c>
    </row>
    <row r="3677" customFormat="false" ht="15" hidden="false" customHeight="false" outlineLevel="0" collapsed="false">
      <c r="A3677" s="4" t="s">
        <v>4759</v>
      </c>
      <c r="B3677" s="4" t="s">
        <v>832</v>
      </c>
      <c r="C3677" s="9" t="n">
        <v>45310</v>
      </c>
      <c r="D3677" s="4" t="s">
        <v>110</v>
      </c>
      <c r="E3677" s="4" t="n">
        <v>6251.44</v>
      </c>
      <c r="F3677" s="4" t="str">
        <f aca="false">INDEX(Data_Customers!$C$2:$C$602,MATCH(B3677,Data_Customers!$A$2:$A$602,0))</f>
        <v>Contractor</v>
      </c>
      <c r="G3677" s="4" t="str">
        <f aca="false">INDEX(Data_Customers!$B$2:$B$602,MATCH(B3677,Data_Customers!$A$2:$A$602,0))</f>
        <v>Hall Contractors</v>
      </c>
    </row>
    <row r="3678" customFormat="false" ht="15" hidden="false" customHeight="false" outlineLevel="0" collapsed="false">
      <c r="A3678" s="4" t="s">
        <v>4760</v>
      </c>
      <c r="B3678" s="4" t="s">
        <v>834</v>
      </c>
      <c r="C3678" s="9" t="n">
        <v>45528</v>
      </c>
      <c r="D3678" s="4" t="s">
        <v>75</v>
      </c>
      <c r="E3678" s="4" t="n">
        <v>6253.14</v>
      </c>
      <c r="F3678" s="4" t="str">
        <f aca="false">INDEX(Data_Customers!$C$2:$C$602,MATCH(B3678,Data_Customers!$A$2:$A$602,0))</f>
        <v>Contractor</v>
      </c>
      <c r="G3678" s="4" t="str">
        <f aca="false">INDEX(Data_Customers!$B$2:$B$602,MATCH(B3678,Data_Customers!$A$2:$A$602,0))</f>
        <v>Evans Property Services</v>
      </c>
    </row>
    <row r="3679" customFormat="false" ht="15" hidden="false" customHeight="false" outlineLevel="0" collapsed="false">
      <c r="A3679" s="4" t="s">
        <v>4761</v>
      </c>
      <c r="B3679" s="4" t="s">
        <v>834</v>
      </c>
      <c r="C3679" s="9" t="n">
        <v>45992</v>
      </c>
      <c r="D3679" s="4" t="s">
        <v>75</v>
      </c>
      <c r="E3679" s="4" t="n">
        <v>8777.83</v>
      </c>
      <c r="F3679" s="4" t="str">
        <f aca="false">INDEX(Data_Customers!$C$2:$C$602,MATCH(B3679,Data_Customers!$A$2:$A$602,0))</f>
        <v>Contractor</v>
      </c>
      <c r="G3679" s="4" t="str">
        <f aca="false">INDEX(Data_Customers!$B$2:$B$602,MATCH(B3679,Data_Customers!$A$2:$A$602,0))</f>
        <v>Evans Property Services</v>
      </c>
    </row>
    <row r="3680" customFormat="false" ht="15" hidden="false" customHeight="false" outlineLevel="0" collapsed="false">
      <c r="A3680" s="4" t="s">
        <v>4762</v>
      </c>
      <c r="B3680" s="4" t="s">
        <v>835</v>
      </c>
      <c r="C3680" s="9" t="n">
        <v>46014</v>
      </c>
      <c r="D3680" s="4" t="s">
        <v>85</v>
      </c>
      <c r="E3680" s="4" t="n">
        <v>4849.85</v>
      </c>
      <c r="F3680" s="4" t="str">
        <f aca="false">INDEX(Data_Customers!$C$2:$C$602,MATCH(B3680,Data_Customers!$A$2:$A$602,0))</f>
        <v>Trade Account</v>
      </c>
      <c r="G3680" s="4" t="str">
        <f aca="false">INDEX(Data_Customers!$B$2:$B$602,MATCH(B3680,Data_Customers!$A$2:$A$602,0))</f>
        <v>Hall Roofing Ltd</v>
      </c>
    </row>
    <row r="3681" customFormat="false" ht="15" hidden="false" customHeight="false" outlineLevel="0" collapsed="false">
      <c r="A3681" s="4" t="s">
        <v>4763</v>
      </c>
      <c r="B3681" s="4" t="s">
        <v>835</v>
      </c>
      <c r="C3681" s="9" t="n">
        <v>45622</v>
      </c>
      <c r="D3681" s="4" t="s">
        <v>85</v>
      </c>
      <c r="E3681" s="4" t="n">
        <v>345.12</v>
      </c>
      <c r="F3681" s="4" t="str">
        <f aca="false">INDEX(Data_Customers!$C$2:$C$602,MATCH(B3681,Data_Customers!$A$2:$A$602,0))</f>
        <v>Trade Account</v>
      </c>
      <c r="G3681" s="4" t="str">
        <f aca="false">INDEX(Data_Customers!$B$2:$B$602,MATCH(B3681,Data_Customers!$A$2:$A$602,0))</f>
        <v>Hall Roofing Ltd</v>
      </c>
    </row>
    <row r="3682" customFormat="false" ht="15" hidden="false" customHeight="false" outlineLevel="0" collapsed="false">
      <c r="A3682" s="4" t="s">
        <v>4764</v>
      </c>
      <c r="B3682" s="4" t="s">
        <v>835</v>
      </c>
      <c r="C3682" s="9" t="n">
        <v>46100</v>
      </c>
      <c r="D3682" s="4" t="s">
        <v>85</v>
      </c>
      <c r="E3682" s="4" t="n">
        <v>9426.7</v>
      </c>
      <c r="F3682" s="4" t="str">
        <f aca="false">INDEX(Data_Customers!$C$2:$C$602,MATCH(B3682,Data_Customers!$A$2:$A$602,0))</f>
        <v>Trade Account</v>
      </c>
      <c r="G3682" s="4" t="str">
        <f aca="false">INDEX(Data_Customers!$B$2:$B$602,MATCH(B3682,Data_Customers!$A$2:$A$602,0))</f>
        <v>Hall Roofing Ltd</v>
      </c>
    </row>
    <row r="3683" customFormat="false" ht="15" hidden="false" customHeight="false" outlineLevel="0" collapsed="false">
      <c r="A3683" s="4" t="s">
        <v>4765</v>
      </c>
      <c r="B3683" s="4" t="s">
        <v>835</v>
      </c>
      <c r="C3683" s="9" t="n">
        <v>46098</v>
      </c>
      <c r="D3683" s="4" t="s">
        <v>85</v>
      </c>
      <c r="E3683" s="4" t="n">
        <v>3344.72</v>
      </c>
      <c r="F3683" s="4" t="str">
        <f aca="false">INDEX(Data_Customers!$C$2:$C$602,MATCH(B3683,Data_Customers!$A$2:$A$602,0))</f>
        <v>Trade Account</v>
      </c>
      <c r="G3683" s="4" t="str">
        <f aca="false">INDEX(Data_Customers!$B$2:$B$602,MATCH(B3683,Data_Customers!$A$2:$A$602,0))</f>
        <v>Hall Roofing Ltd</v>
      </c>
    </row>
    <row r="3684" customFormat="false" ht="15" hidden="false" customHeight="false" outlineLevel="0" collapsed="false">
      <c r="A3684" s="4" t="s">
        <v>4766</v>
      </c>
      <c r="B3684" s="4" t="s">
        <v>835</v>
      </c>
      <c r="C3684" s="9" t="n">
        <v>45918</v>
      </c>
      <c r="D3684" s="4" t="s">
        <v>85</v>
      </c>
      <c r="E3684" s="4" t="n">
        <v>5555.23</v>
      </c>
      <c r="F3684" s="4" t="str">
        <f aca="false">INDEX(Data_Customers!$C$2:$C$602,MATCH(B3684,Data_Customers!$A$2:$A$602,0))</f>
        <v>Trade Account</v>
      </c>
      <c r="G3684" s="4" t="str">
        <f aca="false">INDEX(Data_Customers!$B$2:$B$602,MATCH(B3684,Data_Customers!$A$2:$A$602,0))</f>
        <v>Hall Roofing Ltd</v>
      </c>
    </row>
    <row r="3685" customFormat="false" ht="15" hidden="false" customHeight="false" outlineLevel="0" collapsed="false">
      <c r="A3685" s="4" t="s">
        <v>4767</v>
      </c>
      <c r="B3685" s="4" t="s">
        <v>835</v>
      </c>
      <c r="C3685" s="9" t="n">
        <v>45503</v>
      </c>
      <c r="D3685" s="4" t="s">
        <v>85</v>
      </c>
      <c r="E3685" s="4" t="n">
        <v>1526.58</v>
      </c>
      <c r="F3685" s="4" t="str">
        <f aca="false">INDEX(Data_Customers!$C$2:$C$602,MATCH(B3685,Data_Customers!$A$2:$A$602,0))</f>
        <v>Trade Account</v>
      </c>
      <c r="G3685" s="4" t="str">
        <f aca="false">INDEX(Data_Customers!$B$2:$B$602,MATCH(B3685,Data_Customers!$A$2:$A$602,0))</f>
        <v>Hall Roofing Ltd</v>
      </c>
    </row>
    <row r="3686" customFormat="false" ht="15" hidden="false" customHeight="false" outlineLevel="0" collapsed="false">
      <c r="A3686" s="4" t="s">
        <v>4768</v>
      </c>
      <c r="B3686" s="4" t="s">
        <v>835</v>
      </c>
      <c r="C3686" s="9" t="n">
        <v>45697</v>
      </c>
      <c r="D3686" s="4" t="s">
        <v>85</v>
      </c>
      <c r="E3686" s="4" t="n">
        <v>2908.96</v>
      </c>
      <c r="F3686" s="4" t="str">
        <f aca="false">INDEX(Data_Customers!$C$2:$C$602,MATCH(B3686,Data_Customers!$A$2:$A$602,0))</f>
        <v>Trade Account</v>
      </c>
      <c r="G3686" s="4" t="str">
        <f aca="false">INDEX(Data_Customers!$B$2:$B$602,MATCH(B3686,Data_Customers!$A$2:$A$602,0))</f>
        <v>Hall Roofing Ltd</v>
      </c>
    </row>
    <row r="3687" customFormat="false" ht="15" hidden="false" customHeight="false" outlineLevel="0" collapsed="false">
      <c r="A3687" s="4" t="s">
        <v>4769</v>
      </c>
      <c r="B3687" s="4" t="s">
        <v>835</v>
      </c>
      <c r="C3687" s="9" t="n">
        <v>45881</v>
      </c>
      <c r="D3687" s="4" t="s">
        <v>85</v>
      </c>
      <c r="E3687" s="4" t="n">
        <v>4289.24</v>
      </c>
      <c r="F3687" s="4" t="str">
        <f aca="false">INDEX(Data_Customers!$C$2:$C$602,MATCH(B3687,Data_Customers!$A$2:$A$602,0))</f>
        <v>Trade Account</v>
      </c>
      <c r="G3687" s="4" t="str">
        <f aca="false">INDEX(Data_Customers!$B$2:$B$602,MATCH(B3687,Data_Customers!$A$2:$A$602,0))</f>
        <v>Hall Roofing Ltd</v>
      </c>
    </row>
    <row r="3688" customFormat="false" ht="15" hidden="false" customHeight="false" outlineLevel="0" collapsed="false">
      <c r="A3688" s="4" t="s">
        <v>4770</v>
      </c>
      <c r="B3688" s="4" t="s">
        <v>835</v>
      </c>
      <c r="C3688" s="9" t="n">
        <v>45579</v>
      </c>
      <c r="D3688" s="4" t="s">
        <v>85</v>
      </c>
      <c r="E3688" s="4" t="n">
        <v>8956.27</v>
      </c>
      <c r="F3688" s="4" t="str">
        <f aca="false">INDEX(Data_Customers!$C$2:$C$602,MATCH(B3688,Data_Customers!$A$2:$A$602,0))</f>
        <v>Trade Account</v>
      </c>
      <c r="G3688" s="4" t="str">
        <f aca="false">INDEX(Data_Customers!$B$2:$B$602,MATCH(B3688,Data_Customers!$A$2:$A$602,0))</f>
        <v>Hall Roofing Ltd</v>
      </c>
    </row>
    <row r="3689" customFormat="false" ht="15" hidden="false" customHeight="false" outlineLevel="0" collapsed="false">
      <c r="A3689" s="4" t="s">
        <v>4771</v>
      </c>
      <c r="B3689" s="4" t="s">
        <v>835</v>
      </c>
      <c r="C3689" s="9" t="n">
        <v>45858</v>
      </c>
      <c r="D3689" s="4" t="s">
        <v>85</v>
      </c>
      <c r="E3689" s="4" t="n">
        <v>4056.71</v>
      </c>
      <c r="F3689" s="4" t="str">
        <f aca="false">INDEX(Data_Customers!$C$2:$C$602,MATCH(B3689,Data_Customers!$A$2:$A$602,0))</f>
        <v>Trade Account</v>
      </c>
      <c r="G3689" s="4" t="str">
        <f aca="false">INDEX(Data_Customers!$B$2:$B$602,MATCH(B3689,Data_Customers!$A$2:$A$602,0))</f>
        <v>Hall Roofing Ltd</v>
      </c>
    </row>
    <row r="3690" customFormat="false" ht="15" hidden="false" customHeight="false" outlineLevel="0" collapsed="false">
      <c r="A3690" s="4" t="s">
        <v>4772</v>
      </c>
      <c r="B3690" s="4" t="s">
        <v>836</v>
      </c>
      <c r="C3690" s="9" t="n">
        <v>45573</v>
      </c>
      <c r="D3690" s="4" t="s">
        <v>103</v>
      </c>
      <c r="E3690" s="4" t="n">
        <v>1467.83</v>
      </c>
      <c r="F3690" s="4" t="str">
        <f aca="false">INDEX(Data_Customers!$C$2:$C$602,MATCH(B3690,Data_Customers!$A$2:$A$602,0))</f>
        <v>Trade Account</v>
      </c>
      <c r="G3690" s="4" t="str">
        <f aca="false">INDEX(Data_Customers!$B$2:$B$602,MATCH(B3690,Data_Customers!$A$2:$A$602,0))</f>
        <v>Clarke Developments</v>
      </c>
    </row>
    <row r="3691" customFormat="false" ht="15" hidden="false" customHeight="false" outlineLevel="0" collapsed="false">
      <c r="A3691" s="4" t="s">
        <v>4773</v>
      </c>
      <c r="B3691" s="4" t="s">
        <v>837</v>
      </c>
      <c r="C3691" s="9" t="n">
        <v>46150</v>
      </c>
      <c r="D3691" s="4" t="s">
        <v>75</v>
      </c>
      <c r="E3691" s="4" t="n">
        <v>8177.91</v>
      </c>
      <c r="F3691" s="4" t="str">
        <f aca="false">INDEX(Data_Customers!$C$2:$C$602,MATCH(B3691,Data_Customers!$A$2:$A$602,0))</f>
        <v>Trade Account</v>
      </c>
      <c r="G3691" s="4" t="str">
        <f aca="false">INDEX(Data_Customers!$B$2:$B$602,MATCH(B3691,Data_Customers!$A$2:$A$602,0))</f>
        <v>Cooper Home Improvements</v>
      </c>
    </row>
    <row r="3692" customFormat="false" ht="15" hidden="false" customHeight="false" outlineLevel="0" collapsed="false">
      <c r="A3692" s="4" t="s">
        <v>4774</v>
      </c>
      <c r="B3692" s="4" t="s">
        <v>837</v>
      </c>
      <c r="C3692" s="9" t="n">
        <v>45700</v>
      </c>
      <c r="D3692" s="4" t="s">
        <v>75</v>
      </c>
      <c r="E3692" s="4" t="n">
        <v>5171.52</v>
      </c>
      <c r="F3692" s="4" t="str">
        <f aca="false">INDEX(Data_Customers!$C$2:$C$602,MATCH(B3692,Data_Customers!$A$2:$A$602,0))</f>
        <v>Trade Account</v>
      </c>
      <c r="G3692" s="4" t="str">
        <f aca="false">INDEX(Data_Customers!$B$2:$B$602,MATCH(B3692,Data_Customers!$A$2:$A$602,0))</f>
        <v>Cooper Home Improvements</v>
      </c>
    </row>
    <row r="3693" customFormat="false" ht="15" hidden="false" customHeight="false" outlineLevel="0" collapsed="false">
      <c r="A3693" s="4" t="s">
        <v>4775</v>
      </c>
      <c r="B3693" s="4" t="s">
        <v>837</v>
      </c>
      <c r="C3693" s="9" t="n">
        <v>45718</v>
      </c>
      <c r="D3693" s="4" t="s">
        <v>75</v>
      </c>
      <c r="E3693" s="4" t="n">
        <v>1320.56</v>
      </c>
      <c r="F3693" s="4" t="str">
        <f aca="false">INDEX(Data_Customers!$C$2:$C$602,MATCH(B3693,Data_Customers!$A$2:$A$602,0))</f>
        <v>Trade Account</v>
      </c>
      <c r="G3693" s="4" t="str">
        <f aca="false">INDEX(Data_Customers!$B$2:$B$602,MATCH(B3693,Data_Customers!$A$2:$A$602,0))</f>
        <v>Cooper Home Improvements</v>
      </c>
    </row>
    <row r="3694" customFormat="false" ht="15" hidden="false" customHeight="false" outlineLevel="0" collapsed="false">
      <c r="A3694" s="4" t="s">
        <v>4776</v>
      </c>
      <c r="B3694" s="4" t="s">
        <v>837</v>
      </c>
      <c r="C3694" s="9" t="n">
        <v>45891</v>
      </c>
      <c r="D3694" s="4" t="s">
        <v>75</v>
      </c>
      <c r="E3694" s="4" t="n">
        <v>2281.5</v>
      </c>
      <c r="F3694" s="4" t="str">
        <f aca="false">INDEX(Data_Customers!$C$2:$C$602,MATCH(B3694,Data_Customers!$A$2:$A$602,0))</f>
        <v>Trade Account</v>
      </c>
      <c r="G3694" s="4" t="str">
        <f aca="false">INDEX(Data_Customers!$B$2:$B$602,MATCH(B3694,Data_Customers!$A$2:$A$602,0))</f>
        <v>Cooper Home Improvements</v>
      </c>
    </row>
    <row r="3695" customFormat="false" ht="15" hidden="false" customHeight="false" outlineLevel="0" collapsed="false">
      <c r="A3695" s="4" t="s">
        <v>4777</v>
      </c>
      <c r="B3695" s="4" t="s">
        <v>837</v>
      </c>
      <c r="C3695" s="9" t="n">
        <v>46203</v>
      </c>
      <c r="D3695" s="4" t="s">
        <v>75</v>
      </c>
      <c r="E3695" s="4" t="n">
        <v>6021.01</v>
      </c>
      <c r="F3695" s="4" t="str">
        <f aca="false">INDEX(Data_Customers!$C$2:$C$602,MATCH(B3695,Data_Customers!$A$2:$A$602,0))</f>
        <v>Trade Account</v>
      </c>
      <c r="G3695" s="4" t="str">
        <f aca="false">INDEX(Data_Customers!$B$2:$B$602,MATCH(B3695,Data_Customers!$A$2:$A$602,0))</f>
        <v>Cooper Home Improvements</v>
      </c>
    </row>
    <row r="3696" customFormat="false" ht="15" hidden="false" customHeight="false" outlineLevel="0" collapsed="false">
      <c r="A3696" s="4" t="s">
        <v>4778</v>
      </c>
      <c r="B3696" s="4" t="s">
        <v>837</v>
      </c>
      <c r="C3696" s="9" t="n">
        <v>45341</v>
      </c>
      <c r="D3696" s="4" t="s">
        <v>75</v>
      </c>
      <c r="E3696" s="4" t="n">
        <v>5926.93</v>
      </c>
      <c r="F3696" s="4" t="str">
        <f aca="false">INDEX(Data_Customers!$C$2:$C$602,MATCH(B3696,Data_Customers!$A$2:$A$602,0))</f>
        <v>Trade Account</v>
      </c>
      <c r="G3696" s="4" t="str">
        <f aca="false">INDEX(Data_Customers!$B$2:$B$602,MATCH(B3696,Data_Customers!$A$2:$A$602,0))</f>
        <v>Cooper Home Improvements</v>
      </c>
    </row>
    <row r="3697" customFormat="false" ht="15" hidden="false" customHeight="false" outlineLevel="0" collapsed="false">
      <c r="A3697" s="4" t="s">
        <v>4779</v>
      </c>
      <c r="B3697" s="4" t="s">
        <v>837</v>
      </c>
      <c r="C3697" s="9" t="n">
        <v>45356</v>
      </c>
      <c r="D3697" s="4" t="s">
        <v>75</v>
      </c>
      <c r="E3697" s="4" t="n">
        <v>1028.55</v>
      </c>
      <c r="F3697" s="4" t="str">
        <f aca="false">INDEX(Data_Customers!$C$2:$C$602,MATCH(B3697,Data_Customers!$A$2:$A$602,0))</f>
        <v>Trade Account</v>
      </c>
      <c r="G3697" s="4" t="str">
        <f aca="false">INDEX(Data_Customers!$B$2:$B$602,MATCH(B3697,Data_Customers!$A$2:$A$602,0))</f>
        <v>Cooper Home Improvements</v>
      </c>
    </row>
    <row r="3698" customFormat="false" ht="15" hidden="false" customHeight="false" outlineLevel="0" collapsed="false">
      <c r="A3698" s="4" t="s">
        <v>4780</v>
      </c>
      <c r="B3698" s="4" t="s">
        <v>837</v>
      </c>
      <c r="C3698" s="9" t="n">
        <v>46019</v>
      </c>
      <c r="D3698" s="4" t="s">
        <v>75</v>
      </c>
      <c r="E3698" s="4" t="n">
        <v>6521.43</v>
      </c>
      <c r="F3698" s="4" t="str">
        <f aca="false">INDEX(Data_Customers!$C$2:$C$602,MATCH(B3698,Data_Customers!$A$2:$A$602,0))</f>
        <v>Trade Account</v>
      </c>
      <c r="G3698" s="4" t="str">
        <f aca="false">INDEX(Data_Customers!$B$2:$B$602,MATCH(B3698,Data_Customers!$A$2:$A$602,0))</f>
        <v>Cooper Home Improvements</v>
      </c>
    </row>
    <row r="3699" customFormat="false" ht="15" hidden="false" customHeight="false" outlineLevel="0" collapsed="false">
      <c r="A3699" s="4" t="s">
        <v>4781</v>
      </c>
      <c r="B3699" s="4" t="s">
        <v>837</v>
      </c>
      <c r="C3699" s="9" t="n">
        <v>45379</v>
      </c>
      <c r="D3699" s="4" t="s">
        <v>75</v>
      </c>
      <c r="E3699" s="4" t="n">
        <v>5166.21</v>
      </c>
      <c r="F3699" s="4" t="str">
        <f aca="false">INDEX(Data_Customers!$C$2:$C$602,MATCH(B3699,Data_Customers!$A$2:$A$602,0))</f>
        <v>Trade Account</v>
      </c>
      <c r="G3699" s="4" t="str">
        <f aca="false">INDEX(Data_Customers!$B$2:$B$602,MATCH(B3699,Data_Customers!$A$2:$A$602,0))</f>
        <v>Cooper Home Improvements</v>
      </c>
    </row>
    <row r="3700" customFormat="false" ht="15" hidden="false" customHeight="false" outlineLevel="0" collapsed="false">
      <c r="A3700" s="4" t="s">
        <v>4782</v>
      </c>
      <c r="B3700" s="4" t="s">
        <v>837</v>
      </c>
      <c r="C3700" s="9" t="n">
        <v>46173</v>
      </c>
      <c r="D3700" s="4" t="s">
        <v>75</v>
      </c>
      <c r="E3700" s="4" t="n">
        <v>2828.96</v>
      </c>
      <c r="F3700" s="4" t="str">
        <f aca="false">INDEX(Data_Customers!$C$2:$C$602,MATCH(B3700,Data_Customers!$A$2:$A$602,0))</f>
        <v>Trade Account</v>
      </c>
      <c r="G3700" s="4" t="str">
        <f aca="false">INDEX(Data_Customers!$B$2:$B$602,MATCH(B3700,Data_Customers!$A$2:$A$602,0))</f>
        <v>Cooper Home Improvements</v>
      </c>
    </row>
    <row r="3701" customFormat="false" ht="15" hidden="false" customHeight="false" outlineLevel="0" collapsed="false">
      <c r="A3701" s="4" t="s">
        <v>4783</v>
      </c>
      <c r="B3701" s="4" t="s">
        <v>837</v>
      </c>
      <c r="C3701" s="9" t="n">
        <v>45756</v>
      </c>
      <c r="D3701" s="4" t="s">
        <v>75</v>
      </c>
      <c r="E3701" s="4" t="n">
        <v>2126.87</v>
      </c>
      <c r="F3701" s="4" t="str">
        <f aca="false">INDEX(Data_Customers!$C$2:$C$602,MATCH(B3701,Data_Customers!$A$2:$A$602,0))</f>
        <v>Trade Account</v>
      </c>
      <c r="G3701" s="4" t="str">
        <f aca="false">INDEX(Data_Customers!$B$2:$B$602,MATCH(B3701,Data_Customers!$A$2:$A$602,0))</f>
        <v>Cooper Home Improvements</v>
      </c>
    </row>
    <row r="3702" customFormat="false" ht="15" hidden="false" customHeight="false" outlineLevel="0" collapsed="false">
      <c r="A3702" s="4" t="s">
        <v>4784</v>
      </c>
      <c r="B3702" s="4" t="s">
        <v>837</v>
      </c>
      <c r="C3702" s="9" t="n">
        <v>45687</v>
      </c>
      <c r="D3702" s="4" t="s">
        <v>75</v>
      </c>
      <c r="E3702" s="4" t="n">
        <v>3498.67</v>
      </c>
      <c r="F3702" s="4" t="str">
        <f aca="false">INDEX(Data_Customers!$C$2:$C$602,MATCH(B3702,Data_Customers!$A$2:$A$602,0))</f>
        <v>Trade Account</v>
      </c>
      <c r="G3702" s="4" t="str">
        <f aca="false">INDEX(Data_Customers!$B$2:$B$602,MATCH(B3702,Data_Customers!$A$2:$A$602,0))</f>
        <v>Cooper Home Improvements</v>
      </c>
    </row>
    <row r="3703" customFormat="false" ht="15" hidden="false" customHeight="false" outlineLevel="0" collapsed="false">
      <c r="A3703" s="4" t="s">
        <v>4785</v>
      </c>
      <c r="B3703" s="4" t="s">
        <v>837</v>
      </c>
      <c r="C3703" s="9" t="n">
        <v>45671</v>
      </c>
      <c r="D3703" s="4" t="s">
        <v>75</v>
      </c>
      <c r="E3703" s="4" t="n">
        <v>6505.66</v>
      </c>
      <c r="F3703" s="4" t="str">
        <f aca="false">INDEX(Data_Customers!$C$2:$C$602,MATCH(B3703,Data_Customers!$A$2:$A$602,0))</f>
        <v>Trade Account</v>
      </c>
      <c r="G3703" s="4" t="str">
        <f aca="false">INDEX(Data_Customers!$B$2:$B$602,MATCH(B3703,Data_Customers!$A$2:$A$602,0))</f>
        <v>Cooper Home Improvements</v>
      </c>
    </row>
    <row r="3704" customFormat="false" ht="15" hidden="false" customHeight="false" outlineLevel="0" collapsed="false">
      <c r="A3704" s="4" t="s">
        <v>4786</v>
      </c>
      <c r="B3704" s="4" t="s">
        <v>837</v>
      </c>
      <c r="C3704" s="9" t="n">
        <v>45866</v>
      </c>
      <c r="D3704" s="4" t="s">
        <v>75</v>
      </c>
      <c r="E3704" s="4" t="n">
        <v>7270.02</v>
      </c>
      <c r="F3704" s="4" t="str">
        <f aca="false">INDEX(Data_Customers!$C$2:$C$602,MATCH(B3704,Data_Customers!$A$2:$A$602,0))</f>
        <v>Trade Account</v>
      </c>
      <c r="G3704" s="4" t="str">
        <f aca="false">INDEX(Data_Customers!$B$2:$B$602,MATCH(B3704,Data_Customers!$A$2:$A$602,0))</f>
        <v>Cooper Home Improvements</v>
      </c>
    </row>
    <row r="3705" customFormat="false" ht="15" hidden="false" customHeight="false" outlineLevel="0" collapsed="false">
      <c r="A3705" s="4" t="s">
        <v>4787</v>
      </c>
      <c r="B3705" s="4" t="s">
        <v>838</v>
      </c>
      <c r="C3705" s="9" t="n">
        <v>45362</v>
      </c>
      <c r="D3705" s="4" t="s">
        <v>79</v>
      </c>
      <c r="E3705" s="4" t="n">
        <v>3915.77</v>
      </c>
      <c r="F3705" s="4" t="str">
        <f aca="false">INDEX(Data_Customers!$C$2:$C$602,MATCH(B3705,Data_Customers!$A$2:$A$602,0))</f>
        <v>Trade Account</v>
      </c>
      <c r="G3705" s="4" t="str">
        <f aca="false">INDEX(Data_Customers!$B$2:$B$602,MATCH(B3705,Data_Customers!$A$2:$A$602,0))</f>
        <v>Patel Roofing Ltd</v>
      </c>
    </row>
    <row r="3706" customFormat="false" ht="15" hidden="false" customHeight="false" outlineLevel="0" collapsed="false">
      <c r="A3706" s="4" t="s">
        <v>4788</v>
      </c>
      <c r="B3706" s="4" t="s">
        <v>838</v>
      </c>
      <c r="C3706" s="9" t="n">
        <v>45390</v>
      </c>
      <c r="D3706" s="4" t="s">
        <v>79</v>
      </c>
      <c r="E3706" s="4" t="n">
        <v>3241.26</v>
      </c>
      <c r="F3706" s="4" t="str">
        <f aca="false">INDEX(Data_Customers!$C$2:$C$602,MATCH(B3706,Data_Customers!$A$2:$A$602,0))</f>
        <v>Trade Account</v>
      </c>
      <c r="G3706" s="4" t="str">
        <f aca="false">INDEX(Data_Customers!$B$2:$B$602,MATCH(B3706,Data_Customers!$A$2:$A$602,0))</f>
        <v>Patel Roofing Ltd</v>
      </c>
    </row>
    <row r="3707" customFormat="false" ht="15" hidden="false" customHeight="false" outlineLevel="0" collapsed="false">
      <c r="A3707" s="4" t="s">
        <v>4789</v>
      </c>
      <c r="B3707" s="4" t="s">
        <v>838</v>
      </c>
      <c r="C3707" s="9" t="n">
        <v>45731</v>
      </c>
      <c r="D3707" s="4" t="s">
        <v>79</v>
      </c>
      <c r="E3707" s="4" t="n">
        <v>5652.75</v>
      </c>
      <c r="F3707" s="4" t="str">
        <f aca="false">INDEX(Data_Customers!$C$2:$C$602,MATCH(B3707,Data_Customers!$A$2:$A$602,0))</f>
        <v>Trade Account</v>
      </c>
      <c r="G3707" s="4" t="str">
        <f aca="false">INDEX(Data_Customers!$B$2:$B$602,MATCH(B3707,Data_Customers!$A$2:$A$602,0))</f>
        <v>Patel Roofing Ltd</v>
      </c>
    </row>
    <row r="3708" customFormat="false" ht="15" hidden="false" customHeight="false" outlineLevel="0" collapsed="false">
      <c r="A3708" s="4" t="s">
        <v>4790</v>
      </c>
      <c r="B3708" s="4" t="s">
        <v>839</v>
      </c>
      <c r="C3708" s="9" t="n">
        <v>45747</v>
      </c>
      <c r="D3708" s="4" t="s">
        <v>94</v>
      </c>
      <c r="E3708" s="4" t="n">
        <v>4980</v>
      </c>
      <c r="F3708" s="4" t="str">
        <f aca="false">INDEX(Data_Customers!$C$2:$C$602,MATCH(B3708,Data_Customers!$A$2:$A$602,0))</f>
        <v>Contractor</v>
      </c>
      <c r="G3708" s="4" t="str">
        <f aca="false">INDEX(Data_Customers!$B$2:$B$602,MATCH(B3708,Data_Customers!$A$2:$A$602,0))</f>
        <v>Green Construction</v>
      </c>
    </row>
    <row r="3709" customFormat="false" ht="15" hidden="false" customHeight="false" outlineLevel="0" collapsed="false">
      <c r="A3709" s="4" t="s">
        <v>4791</v>
      </c>
      <c r="B3709" s="4" t="s">
        <v>839</v>
      </c>
      <c r="C3709" s="9" t="n">
        <v>45662</v>
      </c>
      <c r="D3709" s="4" t="s">
        <v>94</v>
      </c>
      <c r="E3709" s="4" t="n">
        <v>3303.16</v>
      </c>
      <c r="F3709" s="4" t="str">
        <f aca="false">INDEX(Data_Customers!$C$2:$C$602,MATCH(B3709,Data_Customers!$A$2:$A$602,0))</f>
        <v>Contractor</v>
      </c>
      <c r="G3709" s="4" t="str">
        <f aca="false">INDEX(Data_Customers!$B$2:$B$602,MATCH(B3709,Data_Customers!$A$2:$A$602,0))</f>
        <v>Green Construction</v>
      </c>
    </row>
    <row r="3710" customFormat="false" ht="15" hidden="false" customHeight="false" outlineLevel="0" collapsed="false">
      <c r="A3710" s="4" t="s">
        <v>4792</v>
      </c>
      <c r="B3710" s="4" t="s">
        <v>839</v>
      </c>
      <c r="C3710" s="9" t="n">
        <v>45519</v>
      </c>
      <c r="D3710" s="4" t="s">
        <v>94</v>
      </c>
      <c r="E3710" s="4" t="n">
        <v>7560.37</v>
      </c>
      <c r="F3710" s="4" t="str">
        <f aca="false">INDEX(Data_Customers!$C$2:$C$602,MATCH(B3710,Data_Customers!$A$2:$A$602,0))</f>
        <v>Contractor</v>
      </c>
      <c r="G3710" s="4" t="str">
        <f aca="false">INDEX(Data_Customers!$B$2:$B$602,MATCH(B3710,Data_Customers!$A$2:$A$602,0))</f>
        <v>Green Construction</v>
      </c>
    </row>
    <row r="3711" customFormat="false" ht="15" hidden="false" customHeight="false" outlineLevel="0" collapsed="false">
      <c r="A3711" s="4" t="s">
        <v>4793</v>
      </c>
      <c r="B3711" s="4" t="s">
        <v>841</v>
      </c>
      <c r="C3711" s="9" t="n">
        <v>45507</v>
      </c>
      <c r="D3711" s="4" t="s">
        <v>110</v>
      </c>
      <c r="E3711" s="4" t="n">
        <v>1159.36</v>
      </c>
      <c r="F3711" s="4" t="str">
        <f aca="false">INDEX(Data_Customers!$C$2:$C$602,MATCH(B3711,Data_Customers!$A$2:$A$602,0))</f>
        <v>Housebuilder</v>
      </c>
      <c r="G3711" s="4" t="str">
        <f aca="false">INDEX(Data_Customers!$B$2:$B$602,MATCH(B3711,Data_Customers!$A$2:$A$602,0))</f>
        <v>Turner Developments</v>
      </c>
    </row>
    <row r="3712" customFormat="false" ht="15" hidden="false" customHeight="false" outlineLevel="0" collapsed="false">
      <c r="A3712" s="4" t="s">
        <v>4794</v>
      </c>
      <c r="B3712" s="4" t="s">
        <v>841</v>
      </c>
      <c r="C3712" s="9" t="n">
        <v>45418</v>
      </c>
      <c r="D3712" s="4" t="s">
        <v>110</v>
      </c>
      <c r="E3712" s="4" t="n">
        <v>6453.27</v>
      </c>
      <c r="F3712" s="4" t="str">
        <f aca="false">INDEX(Data_Customers!$C$2:$C$602,MATCH(B3712,Data_Customers!$A$2:$A$602,0))</f>
        <v>Housebuilder</v>
      </c>
      <c r="G3712" s="4" t="str">
        <f aca="false">INDEX(Data_Customers!$B$2:$B$602,MATCH(B3712,Data_Customers!$A$2:$A$602,0))</f>
        <v>Turner Developments</v>
      </c>
    </row>
    <row r="3713" customFormat="false" ht="15" hidden="false" customHeight="false" outlineLevel="0" collapsed="false">
      <c r="A3713" s="4" t="s">
        <v>4795</v>
      </c>
      <c r="B3713" s="4" t="s">
        <v>841</v>
      </c>
      <c r="C3713" s="9" t="n">
        <v>45921</v>
      </c>
      <c r="D3713" s="4" t="s">
        <v>110</v>
      </c>
      <c r="E3713" s="4" t="n">
        <v>6791.19</v>
      </c>
      <c r="F3713" s="4" t="str">
        <f aca="false">INDEX(Data_Customers!$C$2:$C$602,MATCH(B3713,Data_Customers!$A$2:$A$602,0))</f>
        <v>Housebuilder</v>
      </c>
      <c r="G3713" s="4" t="str">
        <f aca="false">INDEX(Data_Customers!$B$2:$B$602,MATCH(B3713,Data_Customers!$A$2:$A$602,0))</f>
        <v>Turner Developments</v>
      </c>
    </row>
    <row r="3714" customFormat="false" ht="15" hidden="false" customHeight="false" outlineLevel="0" collapsed="false">
      <c r="A3714" s="4" t="s">
        <v>4796</v>
      </c>
      <c r="B3714" s="4" t="s">
        <v>841</v>
      </c>
      <c r="C3714" s="9" t="n">
        <v>45428</v>
      </c>
      <c r="D3714" s="4" t="s">
        <v>110</v>
      </c>
      <c r="E3714" s="4" t="n">
        <v>2679.99</v>
      </c>
      <c r="F3714" s="4" t="str">
        <f aca="false">INDEX(Data_Customers!$C$2:$C$602,MATCH(B3714,Data_Customers!$A$2:$A$602,0))</f>
        <v>Housebuilder</v>
      </c>
      <c r="G3714" s="4" t="str">
        <f aca="false">INDEX(Data_Customers!$B$2:$B$602,MATCH(B3714,Data_Customers!$A$2:$A$602,0))</f>
        <v>Turner Developments</v>
      </c>
    </row>
    <row r="3715" customFormat="false" ht="15" hidden="false" customHeight="false" outlineLevel="0" collapsed="false">
      <c r="A3715" s="4" t="s">
        <v>4797</v>
      </c>
      <c r="B3715" s="4" t="s">
        <v>841</v>
      </c>
      <c r="C3715" s="9" t="n">
        <v>45804</v>
      </c>
      <c r="D3715" s="4" t="s">
        <v>110</v>
      </c>
      <c r="E3715" s="4" t="n">
        <v>2476.8</v>
      </c>
      <c r="F3715" s="4" t="str">
        <f aca="false">INDEX(Data_Customers!$C$2:$C$602,MATCH(B3715,Data_Customers!$A$2:$A$602,0))</f>
        <v>Housebuilder</v>
      </c>
      <c r="G3715" s="4" t="str">
        <f aca="false">INDEX(Data_Customers!$B$2:$B$602,MATCH(B3715,Data_Customers!$A$2:$A$602,0))</f>
        <v>Turner Developments</v>
      </c>
    </row>
    <row r="3716" customFormat="false" ht="15" hidden="false" customHeight="false" outlineLevel="0" collapsed="false">
      <c r="A3716" s="4" t="s">
        <v>4798</v>
      </c>
      <c r="B3716" s="4" t="s">
        <v>841</v>
      </c>
      <c r="C3716" s="9" t="n">
        <v>45955</v>
      </c>
      <c r="D3716" s="4" t="s">
        <v>110</v>
      </c>
      <c r="E3716" s="4" t="n">
        <v>3020.92</v>
      </c>
      <c r="F3716" s="4" t="str">
        <f aca="false">INDEX(Data_Customers!$C$2:$C$602,MATCH(B3716,Data_Customers!$A$2:$A$602,0))</f>
        <v>Housebuilder</v>
      </c>
      <c r="G3716" s="4" t="str">
        <f aca="false">INDEX(Data_Customers!$B$2:$B$602,MATCH(B3716,Data_Customers!$A$2:$A$602,0))</f>
        <v>Turner Developments</v>
      </c>
    </row>
    <row r="3717" customFormat="false" ht="15" hidden="false" customHeight="false" outlineLevel="0" collapsed="false">
      <c r="A3717" s="4" t="s">
        <v>4799</v>
      </c>
      <c r="B3717" s="4" t="s">
        <v>841</v>
      </c>
      <c r="C3717" s="9" t="n">
        <v>45926</v>
      </c>
      <c r="D3717" s="4" t="s">
        <v>110</v>
      </c>
      <c r="E3717" s="4" t="n">
        <v>6475.54</v>
      </c>
      <c r="F3717" s="4" t="str">
        <f aca="false">INDEX(Data_Customers!$C$2:$C$602,MATCH(B3717,Data_Customers!$A$2:$A$602,0))</f>
        <v>Housebuilder</v>
      </c>
      <c r="G3717" s="4" t="str">
        <f aca="false">INDEX(Data_Customers!$B$2:$B$602,MATCH(B3717,Data_Customers!$A$2:$A$602,0))</f>
        <v>Turner Developments</v>
      </c>
    </row>
    <row r="3718" customFormat="false" ht="15" hidden="false" customHeight="false" outlineLevel="0" collapsed="false">
      <c r="A3718" s="4" t="s">
        <v>4800</v>
      </c>
      <c r="B3718" s="4" t="s">
        <v>841</v>
      </c>
      <c r="C3718" s="9" t="n">
        <v>45673</v>
      </c>
      <c r="D3718" s="4" t="s">
        <v>110</v>
      </c>
      <c r="E3718" s="4" t="n">
        <v>5153.56</v>
      </c>
      <c r="F3718" s="4" t="str">
        <f aca="false">INDEX(Data_Customers!$C$2:$C$602,MATCH(B3718,Data_Customers!$A$2:$A$602,0))</f>
        <v>Housebuilder</v>
      </c>
      <c r="G3718" s="4" t="str">
        <f aca="false">INDEX(Data_Customers!$B$2:$B$602,MATCH(B3718,Data_Customers!$A$2:$A$602,0))</f>
        <v>Turner Developments</v>
      </c>
    </row>
    <row r="3719" customFormat="false" ht="15" hidden="false" customHeight="false" outlineLevel="0" collapsed="false">
      <c r="A3719" s="4" t="s">
        <v>4801</v>
      </c>
      <c r="B3719" s="4" t="s">
        <v>841</v>
      </c>
      <c r="C3719" s="9" t="n">
        <v>46056</v>
      </c>
      <c r="D3719" s="4" t="s">
        <v>110</v>
      </c>
      <c r="E3719" s="4" t="n">
        <v>5783.32</v>
      </c>
      <c r="F3719" s="4" t="str">
        <f aca="false">INDEX(Data_Customers!$C$2:$C$602,MATCH(B3719,Data_Customers!$A$2:$A$602,0))</f>
        <v>Housebuilder</v>
      </c>
      <c r="G3719" s="4" t="str">
        <f aca="false">INDEX(Data_Customers!$B$2:$B$602,MATCH(B3719,Data_Customers!$A$2:$A$602,0))</f>
        <v>Turner Developments</v>
      </c>
    </row>
    <row r="3720" customFormat="false" ht="15" hidden="false" customHeight="false" outlineLevel="0" collapsed="false">
      <c r="A3720" s="4" t="s">
        <v>4802</v>
      </c>
      <c r="B3720" s="4" t="s">
        <v>841</v>
      </c>
      <c r="C3720" s="9" t="n">
        <v>45451</v>
      </c>
      <c r="D3720" s="4" t="s">
        <v>110</v>
      </c>
      <c r="E3720" s="4" t="n">
        <v>4760.98</v>
      </c>
      <c r="F3720" s="4" t="str">
        <f aca="false">INDEX(Data_Customers!$C$2:$C$602,MATCH(B3720,Data_Customers!$A$2:$A$602,0))</f>
        <v>Housebuilder</v>
      </c>
      <c r="G3720" s="4" t="str">
        <f aca="false">INDEX(Data_Customers!$B$2:$B$602,MATCH(B3720,Data_Customers!$A$2:$A$602,0))</f>
        <v>Turner Developments</v>
      </c>
    </row>
    <row r="3721" customFormat="false" ht="15" hidden="false" customHeight="false" outlineLevel="0" collapsed="false">
      <c r="A3721" s="4" t="s">
        <v>4803</v>
      </c>
      <c r="B3721" s="4" t="s">
        <v>842</v>
      </c>
      <c r="C3721" s="9" t="n">
        <v>45310</v>
      </c>
      <c r="D3721" s="4" t="s">
        <v>94</v>
      </c>
      <c r="E3721" s="4" t="n">
        <v>4966.79</v>
      </c>
      <c r="F3721" s="4" t="str">
        <f aca="false">INDEX(Data_Customers!$C$2:$C$602,MATCH(B3721,Data_Customers!$A$2:$A$602,0))</f>
        <v>Trade Account</v>
      </c>
      <c r="G3721" s="4" t="str">
        <f aca="false">INDEX(Data_Customers!$B$2:$B$602,MATCH(B3721,Data_Customers!$A$2:$A$602,0))</f>
        <v>Smith Home Improvements</v>
      </c>
    </row>
    <row r="3722" customFormat="false" ht="15" hidden="false" customHeight="false" outlineLevel="0" collapsed="false">
      <c r="A3722" s="4" t="s">
        <v>4804</v>
      </c>
      <c r="B3722" s="4" t="s">
        <v>843</v>
      </c>
      <c r="C3722" s="9" t="n">
        <v>45419</v>
      </c>
      <c r="D3722" s="4" t="s">
        <v>94</v>
      </c>
      <c r="E3722" s="4" t="n">
        <v>10403.34</v>
      </c>
      <c r="F3722" s="4" t="str">
        <f aca="false">INDEX(Data_Customers!$C$2:$C$602,MATCH(B3722,Data_Customers!$A$2:$A$602,0))</f>
        <v>Contractor</v>
      </c>
      <c r="G3722" s="4" t="str">
        <f aca="false">INDEX(Data_Customers!$B$2:$B$602,MATCH(B3722,Data_Customers!$A$2:$A$602,0))</f>
        <v>Brown Developments</v>
      </c>
    </row>
    <row r="3723" customFormat="false" ht="15" hidden="false" customHeight="false" outlineLevel="0" collapsed="false">
      <c r="A3723" s="4" t="s">
        <v>4805</v>
      </c>
      <c r="B3723" s="4" t="s">
        <v>843</v>
      </c>
      <c r="C3723" s="9" t="n">
        <v>46023</v>
      </c>
      <c r="D3723" s="4" t="s">
        <v>94</v>
      </c>
      <c r="E3723" s="4" t="n">
        <v>6368.99</v>
      </c>
      <c r="F3723" s="4" t="str">
        <f aca="false">INDEX(Data_Customers!$C$2:$C$602,MATCH(B3723,Data_Customers!$A$2:$A$602,0))</f>
        <v>Contractor</v>
      </c>
      <c r="G3723" s="4" t="str">
        <f aca="false">INDEX(Data_Customers!$B$2:$B$602,MATCH(B3723,Data_Customers!$A$2:$A$602,0))</f>
        <v>Brown Developments</v>
      </c>
    </row>
    <row r="3724" customFormat="false" ht="15" hidden="false" customHeight="false" outlineLevel="0" collapsed="false">
      <c r="A3724" s="4" t="s">
        <v>4806</v>
      </c>
      <c r="B3724" s="4" t="s">
        <v>845</v>
      </c>
      <c r="C3724" s="9" t="n">
        <v>45966</v>
      </c>
      <c r="D3724" s="4" t="s">
        <v>110</v>
      </c>
      <c r="E3724" s="4" t="n">
        <v>390.52</v>
      </c>
      <c r="F3724" s="4" t="str">
        <f aca="false">INDEX(Data_Customers!$C$2:$C$602,MATCH(B3724,Data_Customers!$A$2:$A$602,0))</f>
        <v>Housebuilder</v>
      </c>
      <c r="G3724" s="4" t="str">
        <f aca="false">INDEX(Data_Customers!$B$2:$B$602,MATCH(B3724,Data_Customers!$A$2:$A$602,0))</f>
        <v>Walker Construction</v>
      </c>
    </row>
    <row r="3725" customFormat="false" ht="15" hidden="false" customHeight="false" outlineLevel="0" collapsed="false">
      <c r="A3725" s="4" t="s">
        <v>4807</v>
      </c>
      <c r="B3725" s="4" t="s">
        <v>845</v>
      </c>
      <c r="C3725" s="9" t="n">
        <v>45740</v>
      </c>
      <c r="D3725" s="4" t="s">
        <v>110</v>
      </c>
      <c r="E3725" s="4" t="n">
        <v>605.93</v>
      </c>
      <c r="F3725" s="4" t="str">
        <f aca="false">INDEX(Data_Customers!$C$2:$C$602,MATCH(B3725,Data_Customers!$A$2:$A$602,0))</f>
        <v>Housebuilder</v>
      </c>
      <c r="G3725" s="4" t="str">
        <f aca="false">INDEX(Data_Customers!$B$2:$B$602,MATCH(B3725,Data_Customers!$A$2:$A$602,0))</f>
        <v>Walker Construction</v>
      </c>
    </row>
    <row r="3726" customFormat="false" ht="15" hidden="false" customHeight="false" outlineLevel="0" collapsed="false">
      <c r="A3726" s="4" t="s">
        <v>4808</v>
      </c>
      <c r="B3726" s="4" t="s">
        <v>845</v>
      </c>
      <c r="C3726" s="9" t="n">
        <v>45763</v>
      </c>
      <c r="D3726" s="4" t="s">
        <v>110</v>
      </c>
      <c r="E3726" s="4" t="n">
        <v>14926.76</v>
      </c>
      <c r="F3726" s="4" t="str">
        <f aca="false">INDEX(Data_Customers!$C$2:$C$602,MATCH(B3726,Data_Customers!$A$2:$A$602,0))</f>
        <v>Housebuilder</v>
      </c>
      <c r="G3726" s="4" t="str">
        <f aca="false">INDEX(Data_Customers!$B$2:$B$602,MATCH(B3726,Data_Customers!$A$2:$A$602,0))</f>
        <v>Walker Construction</v>
      </c>
    </row>
    <row r="3727" customFormat="false" ht="15" hidden="false" customHeight="false" outlineLevel="0" collapsed="false">
      <c r="A3727" s="4" t="s">
        <v>4809</v>
      </c>
      <c r="B3727" s="4" t="s">
        <v>845</v>
      </c>
      <c r="C3727" s="9" t="n">
        <v>45833</v>
      </c>
      <c r="D3727" s="4" t="s">
        <v>110</v>
      </c>
      <c r="E3727" s="4" t="n">
        <v>2376.1</v>
      </c>
      <c r="F3727" s="4" t="str">
        <f aca="false">INDEX(Data_Customers!$C$2:$C$602,MATCH(B3727,Data_Customers!$A$2:$A$602,0))</f>
        <v>Housebuilder</v>
      </c>
      <c r="G3727" s="4" t="str">
        <f aca="false">INDEX(Data_Customers!$B$2:$B$602,MATCH(B3727,Data_Customers!$A$2:$A$602,0))</f>
        <v>Walker Construction</v>
      </c>
    </row>
    <row r="3728" customFormat="false" ht="15" hidden="false" customHeight="false" outlineLevel="0" collapsed="false">
      <c r="A3728" s="4" t="s">
        <v>4810</v>
      </c>
      <c r="B3728" s="4" t="s">
        <v>845</v>
      </c>
      <c r="C3728" s="9" t="n">
        <v>46059</v>
      </c>
      <c r="D3728" s="4" t="s">
        <v>110</v>
      </c>
      <c r="E3728" s="4" t="n">
        <v>7538.43</v>
      </c>
      <c r="F3728" s="4" t="str">
        <f aca="false">INDEX(Data_Customers!$C$2:$C$602,MATCH(B3728,Data_Customers!$A$2:$A$602,0))</f>
        <v>Housebuilder</v>
      </c>
      <c r="G3728" s="4" t="str">
        <f aca="false">INDEX(Data_Customers!$B$2:$B$602,MATCH(B3728,Data_Customers!$A$2:$A$602,0))</f>
        <v>Walker Construction</v>
      </c>
    </row>
    <row r="3729" customFormat="false" ht="15" hidden="false" customHeight="false" outlineLevel="0" collapsed="false">
      <c r="A3729" s="4" t="s">
        <v>4811</v>
      </c>
      <c r="B3729" s="4" t="s">
        <v>845</v>
      </c>
      <c r="C3729" s="9" t="n">
        <v>45726</v>
      </c>
      <c r="D3729" s="4" t="s">
        <v>110</v>
      </c>
      <c r="E3729" s="4" t="n">
        <v>7377.49</v>
      </c>
      <c r="F3729" s="4" t="str">
        <f aca="false">INDEX(Data_Customers!$C$2:$C$602,MATCH(B3729,Data_Customers!$A$2:$A$602,0))</f>
        <v>Housebuilder</v>
      </c>
      <c r="G3729" s="4" t="str">
        <f aca="false">INDEX(Data_Customers!$B$2:$B$602,MATCH(B3729,Data_Customers!$A$2:$A$602,0))</f>
        <v>Walker Construction</v>
      </c>
    </row>
    <row r="3730" customFormat="false" ht="15" hidden="false" customHeight="false" outlineLevel="0" collapsed="false">
      <c r="A3730" s="4" t="s">
        <v>4812</v>
      </c>
      <c r="B3730" s="4" t="s">
        <v>845</v>
      </c>
      <c r="C3730" s="9" t="n">
        <v>45668</v>
      </c>
      <c r="D3730" s="4" t="s">
        <v>110</v>
      </c>
      <c r="E3730" s="4" t="n">
        <v>5050.22</v>
      </c>
      <c r="F3730" s="4" t="str">
        <f aca="false">INDEX(Data_Customers!$C$2:$C$602,MATCH(B3730,Data_Customers!$A$2:$A$602,0))</f>
        <v>Housebuilder</v>
      </c>
      <c r="G3730" s="4" t="str">
        <f aca="false">INDEX(Data_Customers!$B$2:$B$602,MATCH(B3730,Data_Customers!$A$2:$A$602,0))</f>
        <v>Walker Construction</v>
      </c>
    </row>
    <row r="3731" customFormat="false" ht="15" hidden="false" customHeight="false" outlineLevel="0" collapsed="false">
      <c r="A3731" s="4" t="s">
        <v>4813</v>
      </c>
      <c r="B3731" s="4" t="s">
        <v>845</v>
      </c>
      <c r="C3731" s="9" t="n">
        <v>45351</v>
      </c>
      <c r="D3731" s="4" t="s">
        <v>110</v>
      </c>
      <c r="E3731" s="4" t="n">
        <v>3550.92</v>
      </c>
      <c r="F3731" s="4" t="str">
        <f aca="false">INDEX(Data_Customers!$C$2:$C$602,MATCH(B3731,Data_Customers!$A$2:$A$602,0))</f>
        <v>Housebuilder</v>
      </c>
      <c r="G3731" s="4" t="str">
        <f aca="false">INDEX(Data_Customers!$B$2:$B$602,MATCH(B3731,Data_Customers!$A$2:$A$602,0))</f>
        <v>Walker Construction</v>
      </c>
    </row>
    <row r="3732" customFormat="false" ht="15" hidden="false" customHeight="false" outlineLevel="0" collapsed="false">
      <c r="A3732" s="4" t="s">
        <v>4814</v>
      </c>
      <c r="B3732" s="4" t="s">
        <v>845</v>
      </c>
      <c r="C3732" s="9" t="n">
        <v>46131</v>
      </c>
      <c r="D3732" s="4" t="s">
        <v>110</v>
      </c>
      <c r="E3732" s="4" t="n">
        <v>683.41</v>
      </c>
      <c r="F3732" s="4" t="str">
        <f aca="false">INDEX(Data_Customers!$C$2:$C$602,MATCH(B3732,Data_Customers!$A$2:$A$602,0))</f>
        <v>Housebuilder</v>
      </c>
      <c r="G3732" s="4" t="str">
        <f aca="false">INDEX(Data_Customers!$B$2:$B$602,MATCH(B3732,Data_Customers!$A$2:$A$602,0))</f>
        <v>Walker Construction</v>
      </c>
    </row>
    <row r="3733" customFormat="false" ht="15" hidden="false" customHeight="false" outlineLevel="0" collapsed="false">
      <c r="A3733" s="4" t="s">
        <v>4815</v>
      </c>
      <c r="B3733" s="4" t="s">
        <v>845</v>
      </c>
      <c r="C3733" s="9" t="n">
        <v>45918</v>
      </c>
      <c r="D3733" s="4" t="s">
        <v>110</v>
      </c>
      <c r="E3733" s="4" t="n">
        <v>1098.09</v>
      </c>
      <c r="F3733" s="4" t="str">
        <f aca="false">INDEX(Data_Customers!$C$2:$C$602,MATCH(B3733,Data_Customers!$A$2:$A$602,0))</f>
        <v>Housebuilder</v>
      </c>
      <c r="G3733" s="4" t="str">
        <f aca="false">INDEX(Data_Customers!$B$2:$B$602,MATCH(B3733,Data_Customers!$A$2:$A$602,0))</f>
        <v>Walker Construction</v>
      </c>
    </row>
    <row r="3734" customFormat="false" ht="15" hidden="false" customHeight="false" outlineLevel="0" collapsed="false">
      <c r="A3734" s="4" t="s">
        <v>4816</v>
      </c>
      <c r="B3734" s="4" t="s">
        <v>845</v>
      </c>
      <c r="C3734" s="9" t="n">
        <v>45486</v>
      </c>
      <c r="D3734" s="4" t="s">
        <v>110</v>
      </c>
      <c r="E3734" s="4" t="n">
        <v>3085.65</v>
      </c>
      <c r="F3734" s="4" t="str">
        <f aca="false">INDEX(Data_Customers!$C$2:$C$602,MATCH(B3734,Data_Customers!$A$2:$A$602,0))</f>
        <v>Housebuilder</v>
      </c>
      <c r="G3734" s="4" t="str">
        <f aca="false">INDEX(Data_Customers!$B$2:$B$602,MATCH(B3734,Data_Customers!$A$2:$A$602,0))</f>
        <v>Walker Construction</v>
      </c>
    </row>
    <row r="3735" customFormat="false" ht="15" hidden="false" customHeight="false" outlineLevel="0" collapsed="false">
      <c r="A3735" s="4" t="s">
        <v>4817</v>
      </c>
      <c r="B3735" s="4" t="s">
        <v>845</v>
      </c>
      <c r="C3735" s="9" t="n">
        <v>46169</v>
      </c>
      <c r="D3735" s="4" t="s">
        <v>110</v>
      </c>
      <c r="E3735" s="4" t="n">
        <v>6186.64</v>
      </c>
      <c r="F3735" s="4" t="str">
        <f aca="false">INDEX(Data_Customers!$C$2:$C$602,MATCH(B3735,Data_Customers!$A$2:$A$602,0))</f>
        <v>Housebuilder</v>
      </c>
      <c r="G3735" s="4" t="str">
        <f aca="false">INDEX(Data_Customers!$B$2:$B$602,MATCH(B3735,Data_Customers!$A$2:$A$602,0))</f>
        <v>Walker Construction</v>
      </c>
    </row>
    <row r="3736" customFormat="false" ht="15" hidden="false" customHeight="false" outlineLevel="0" collapsed="false">
      <c r="A3736" s="4" t="s">
        <v>4818</v>
      </c>
      <c r="B3736" s="4" t="s">
        <v>845</v>
      </c>
      <c r="C3736" s="9" t="n">
        <v>45734</v>
      </c>
      <c r="D3736" s="4" t="s">
        <v>110</v>
      </c>
      <c r="E3736" s="4" t="n">
        <v>9812.77</v>
      </c>
      <c r="F3736" s="4" t="str">
        <f aca="false">INDEX(Data_Customers!$C$2:$C$602,MATCH(B3736,Data_Customers!$A$2:$A$602,0))</f>
        <v>Housebuilder</v>
      </c>
      <c r="G3736" s="4" t="str">
        <f aca="false">INDEX(Data_Customers!$B$2:$B$602,MATCH(B3736,Data_Customers!$A$2:$A$602,0))</f>
        <v>Walker Construction</v>
      </c>
    </row>
    <row r="3737" customFormat="false" ht="15" hidden="false" customHeight="false" outlineLevel="0" collapsed="false">
      <c r="A3737" s="4" t="s">
        <v>4819</v>
      </c>
      <c r="B3737" s="4" t="s">
        <v>845</v>
      </c>
      <c r="C3737" s="9" t="n">
        <v>45744</v>
      </c>
      <c r="D3737" s="4" t="s">
        <v>110</v>
      </c>
      <c r="E3737" s="4" t="n">
        <v>419.49</v>
      </c>
      <c r="F3737" s="4" t="str">
        <f aca="false">INDEX(Data_Customers!$C$2:$C$602,MATCH(B3737,Data_Customers!$A$2:$A$602,0))</f>
        <v>Housebuilder</v>
      </c>
      <c r="G3737" s="4" t="str">
        <f aca="false">INDEX(Data_Customers!$B$2:$B$602,MATCH(B3737,Data_Customers!$A$2:$A$602,0))</f>
        <v>Walker Construction</v>
      </c>
    </row>
    <row r="3738" customFormat="false" ht="15" hidden="false" customHeight="false" outlineLevel="0" collapsed="false">
      <c r="A3738" s="4" t="s">
        <v>4820</v>
      </c>
      <c r="B3738" s="4" t="s">
        <v>845</v>
      </c>
      <c r="C3738" s="9" t="n">
        <v>45824</v>
      </c>
      <c r="D3738" s="4" t="s">
        <v>110</v>
      </c>
      <c r="E3738" s="4" t="n">
        <v>137.14</v>
      </c>
      <c r="F3738" s="4" t="str">
        <f aca="false">INDEX(Data_Customers!$C$2:$C$602,MATCH(B3738,Data_Customers!$A$2:$A$602,0))</f>
        <v>Housebuilder</v>
      </c>
      <c r="G3738" s="4" t="str">
        <f aca="false">INDEX(Data_Customers!$B$2:$B$602,MATCH(B3738,Data_Customers!$A$2:$A$602,0))</f>
        <v>Walker Construction</v>
      </c>
    </row>
    <row r="3739" customFormat="false" ht="15" hidden="false" customHeight="false" outlineLevel="0" collapsed="false">
      <c r="A3739" s="4" t="s">
        <v>4821</v>
      </c>
      <c r="B3739" s="4" t="s">
        <v>845</v>
      </c>
      <c r="C3739" s="9" t="n">
        <v>45972</v>
      </c>
      <c r="D3739" s="4" t="s">
        <v>110</v>
      </c>
      <c r="E3739" s="4" t="n">
        <v>1479.15</v>
      </c>
      <c r="F3739" s="4" t="str">
        <f aca="false">INDEX(Data_Customers!$C$2:$C$602,MATCH(B3739,Data_Customers!$A$2:$A$602,0))</f>
        <v>Housebuilder</v>
      </c>
      <c r="G3739" s="4" t="str">
        <f aca="false">INDEX(Data_Customers!$B$2:$B$602,MATCH(B3739,Data_Customers!$A$2:$A$602,0))</f>
        <v>Walker Construction</v>
      </c>
    </row>
    <row r="3740" customFormat="false" ht="15" hidden="false" customHeight="false" outlineLevel="0" collapsed="false">
      <c r="A3740" s="4" t="s">
        <v>4822</v>
      </c>
      <c r="B3740" s="4" t="s">
        <v>845</v>
      </c>
      <c r="C3740" s="9" t="n">
        <v>45981</v>
      </c>
      <c r="D3740" s="4" t="s">
        <v>110</v>
      </c>
      <c r="E3740" s="4" t="n">
        <v>4916.5</v>
      </c>
      <c r="F3740" s="4" t="str">
        <f aca="false">INDEX(Data_Customers!$C$2:$C$602,MATCH(B3740,Data_Customers!$A$2:$A$602,0))</f>
        <v>Housebuilder</v>
      </c>
      <c r="G3740" s="4" t="str">
        <f aca="false">INDEX(Data_Customers!$B$2:$B$602,MATCH(B3740,Data_Customers!$A$2:$A$602,0))</f>
        <v>Walker Construction</v>
      </c>
    </row>
    <row r="3741" customFormat="false" ht="15" hidden="false" customHeight="false" outlineLevel="0" collapsed="false">
      <c r="A3741" s="4" t="s">
        <v>4823</v>
      </c>
      <c r="B3741" s="4" t="s">
        <v>845</v>
      </c>
      <c r="C3741" s="9" t="n">
        <v>45866</v>
      </c>
      <c r="D3741" s="4" t="s">
        <v>110</v>
      </c>
      <c r="E3741" s="4" t="n">
        <v>1557.73</v>
      </c>
      <c r="F3741" s="4" t="str">
        <f aca="false">INDEX(Data_Customers!$C$2:$C$602,MATCH(B3741,Data_Customers!$A$2:$A$602,0))</f>
        <v>Housebuilder</v>
      </c>
      <c r="G3741" s="4" t="str">
        <f aca="false">INDEX(Data_Customers!$B$2:$B$602,MATCH(B3741,Data_Customers!$A$2:$A$602,0))</f>
        <v>Walker Construction</v>
      </c>
    </row>
    <row r="3742" customFormat="false" ht="15" hidden="false" customHeight="false" outlineLevel="0" collapsed="false">
      <c r="A3742" s="4" t="s">
        <v>4824</v>
      </c>
      <c r="B3742" s="4" t="s">
        <v>845</v>
      </c>
      <c r="C3742" s="9" t="n">
        <v>45470</v>
      </c>
      <c r="D3742" s="4" t="s">
        <v>110</v>
      </c>
      <c r="E3742" s="4" t="n">
        <v>4234.48</v>
      </c>
      <c r="F3742" s="4" t="str">
        <f aca="false">INDEX(Data_Customers!$C$2:$C$602,MATCH(B3742,Data_Customers!$A$2:$A$602,0))</f>
        <v>Housebuilder</v>
      </c>
      <c r="G3742" s="4" t="str">
        <f aca="false">INDEX(Data_Customers!$B$2:$B$602,MATCH(B3742,Data_Customers!$A$2:$A$602,0))</f>
        <v>Walker Construction</v>
      </c>
    </row>
    <row r="3743" customFormat="false" ht="15" hidden="false" customHeight="false" outlineLevel="0" collapsed="false">
      <c r="A3743" s="4" t="s">
        <v>4825</v>
      </c>
      <c r="B3743" s="4" t="s">
        <v>845</v>
      </c>
      <c r="C3743" s="9" t="n">
        <v>46121</v>
      </c>
      <c r="D3743" s="4" t="s">
        <v>110</v>
      </c>
      <c r="E3743" s="4" t="n">
        <v>6881.17</v>
      </c>
      <c r="F3743" s="4" t="str">
        <f aca="false">INDEX(Data_Customers!$C$2:$C$602,MATCH(B3743,Data_Customers!$A$2:$A$602,0))</f>
        <v>Housebuilder</v>
      </c>
      <c r="G3743" s="4" t="str">
        <f aca="false">INDEX(Data_Customers!$B$2:$B$602,MATCH(B3743,Data_Customers!$A$2:$A$602,0))</f>
        <v>Walker Construction</v>
      </c>
    </row>
    <row r="3744" customFormat="false" ht="15" hidden="false" customHeight="false" outlineLevel="0" collapsed="false">
      <c r="A3744" s="4" t="s">
        <v>4826</v>
      </c>
      <c r="B3744" s="4" t="s">
        <v>845</v>
      </c>
      <c r="C3744" s="9" t="n">
        <v>45731</v>
      </c>
      <c r="D3744" s="4" t="s">
        <v>110</v>
      </c>
      <c r="E3744" s="4" t="n">
        <v>4188.53</v>
      </c>
      <c r="F3744" s="4" t="str">
        <f aca="false">INDEX(Data_Customers!$C$2:$C$602,MATCH(B3744,Data_Customers!$A$2:$A$602,0))</f>
        <v>Housebuilder</v>
      </c>
      <c r="G3744" s="4" t="str">
        <f aca="false">INDEX(Data_Customers!$B$2:$B$602,MATCH(B3744,Data_Customers!$A$2:$A$602,0))</f>
        <v>Walker Construction</v>
      </c>
    </row>
    <row r="3745" customFormat="false" ht="15" hidden="false" customHeight="false" outlineLevel="0" collapsed="false">
      <c r="A3745" s="4" t="s">
        <v>4827</v>
      </c>
      <c r="B3745" s="4" t="s">
        <v>845</v>
      </c>
      <c r="C3745" s="9" t="n">
        <v>45933</v>
      </c>
      <c r="D3745" s="4" t="s">
        <v>110</v>
      </c>
      <c r="E3745" s="4" t="n">
        <v>3592.06</v>
      </c>
      <c r="F3745" s="4" t="str">
        <f aca="false">INDEX(Data_Customers!$C$2:$C$602,MATCH(B3745,Data_Customers!$A$2:$A$602,0))</f>
        <v>Housebuilder</v>
      </c>
      <c r="G3745" s="4" t="str">
        <f aca="false">INDEX(Data_Customers!$B$2:$B$602,MATCH(B3745,Data_Customers!$A$2:$A$602,0))</f>
        <v>Walker Construction</v>
      </c>
    </row>
    <row r="3746" customFormat="false" ht="15" hidden="false" customHeight="false" outlineLevel="0" collapsed="false">
      <c r="A3746" s="4" t="s">
        <v>4828</v>
      </c>
      <c r="B3746" s="4" t="s">
        <v>845</v>
      </c>
      <c r="C3746" s="9" t="n">
        <v>45376</v>
      </c>
      <c r="D3746" s="4" t="s">
        <v>110</v>
      </c>
      <c r="E3746" s="4" t="n">
        <v>3818.08</v>
      </c>
      <c r="F3746" s="4" t="str">
        <f aca="false">INDEX(Data_Customers!$C$2:$C$602,MATCH(B3746,Data_Customers!$A$2:$A$602,0))</f>
        <v>Housebuilder</v>
      </c>
      <c r="G3746" s="4" t="str">
        <f aca="false">INDEX(Data_Customers!$B$2:$B$602,MATCH(B3746,Data_Customers!$A$2:$A$602,0))</f>
        <v>Walker Construction</v>
      </c>
    </row>
    <row r="3747" customFormat="false" ht="15" hidden="false" customHeight="false" outlineLevel="0" collapsed="false">
      <c r="A3747" s="4" t="s">
        <v>4829</v>
      </c>
      <c r="B3747" s="4" t="s">
        <v>845</v>
      </c>
      <c r="C3747" s="9" t="n">
        <v>46100</v>
      </c>
      <c r="D3747" s="4" t="s">
        <v>110</v>
      </c>
      <c r="E3747" s="4" t="n">
        <v>10350.21</v>
      </c>
      <c r="F3747" s="4" t="str">
        <f aca="false">INDEX(Data_Customers!$C$2:$C$602,MATCH(B3747,Data_Customers!$A$2:$A$602,0))</f>
        <v>Housebuilder</v>
      </c>
      <c r="G3747" s="4" t="str">
        <f aca="false">INDEX(Data_Customers!$B$2:$B$602,MATCH(B3747,Data_Customers!$A$2:$A$602,0))</f>
        <v>Walker Construction</v>
      </c>
    </row>
    <row r="3748" customFormat="false" ht="15" hidden="false" customHeight="false" outlineLevel="0" collapsed="false">
      <c r="A3748" s="4" t="s">
        <v>4830</v>
      </c>
      <c r="B3748" s="4" t="s">
        <v>845</v>
      </c>
      <c r="C3748" s="9" t="n">
        <v>45562</v>
      </c>
      <c r="D3748" s="4" t="s">
        <v>110</v>
      </c>
      <c r="E3748" s="4" t="n">
        <v>3209.29</v>
      </c>
      <c r="F3748" s="4" t="str">
        <f aca="false">INDEX(Data_Customers!$C$2:$C$602,MATCH(B3748,Data_Customers!$A$2:$A$602,0))</f>
        <v>Housebuilder</v>
      </c>
      <c r="G3748" s="4" t="str">
        <f aca="false">INDEX(Data_Customers!$B$2:$B$602,MATCH(B3748,Data_Customers!$A$2:$A$602,0))</f>
        <v>Walker Construction</v>
      </c>
    </row>
    <row r="3749" customFormat="false" ht="15" hidden="false" customHeight="false" outlineLevel="0" collapsed="false">
      <c r="A3749" s="4" t="s">
        <v>4831</v>
      </c>
      <c r="B3749" s="4" t="s">
        <v>845</v>
      </c>
      <c r="C3749" s="9" t="n">
        <v>45994</v>
      </c>
      <c r="D3749" s="4" t="s">
        <v>110</v>
      </c>
      <c r="E3749" s="4" t="n">
        <v>2133.66</v>
      </c>
      <c r="F3749" s="4" t="str">
        <f aca="false">INDEX(Data_Customers!$C$2:$C$602,MATCH(B3749,Data_Customers!$A$2:$A$602,0))</f>
        <v>Housebuilder</v>
      </c>
      <c r="G3749" s="4" t="str">
        <f aca="false">INDEX(Data_Customers!$B$2:$B$602,MATCH(B3749,Data_Customers!$A$2:$A$602,0))</f>
        <v>Walker Construction</v>
      </c>
    </row>
    <row r="3750" customFormat="false" ht="15" hidden="false" customHeight="false" outlineLevel="0" collapsed="false">
      <c r="A3750" s="4" t="s">
        <v>4832</v>
      </c>
      <c r="B3750" s="4" t="s">
        <v>845</v>
      </c>
      <c r="C3750" s="9" t="n">
        <v>45391</v>
      </c>
      <c r="D3750" s="4" t="s">
        <v>110</v>
      </c>
      <c r="E3750" s="4" t="n">
        <v>7877.38</v>
      </c>
      <c r="F3750" s="4" t="str">
        <f aca="false">INDEX(Data_Customers!$C$2:$C$602,MATCH(B3750,Data_Customers!$A$2:$A$602,0))</f>
        <v>Housebuilder</v>
      </c>
      <c r="G3750" s="4" t="str">
        <f aca="false">INDEX(Data_Customers!$B$2:$B$602,MATCH(B3750,Data_Customers!$A$2:$A$602,0))</f>
        <v>Walker Construction</v>
      </c>
    </row>
    <row r="3751" customFormat="false" ht="15" hidden="false" customHeight="false" outlineLevel="0" collapsed="false">
      <c r="A3751" s="4" t="s">
        <v>4833</v>
      </c>
      <c r="B3751" s="4" t="s">
        <v>845</v>
      </c>
      <c r="C3751" s="9" t="n">
        <v>45484</v>
      </c>
      <c r="D3751" s="4" t="s">
        <v>110</v>
      </c>
      <c r="E3751" s="4" t="n">
        <v>6340.19</v>
      </c>
      <c r="F3751" s="4" t="str">
        <f aca="false">INDEX(Data_Customers!$C$2:$C$602,MATCH(B3751,Data_Customers!$A$2:$A$602,0))</f>
        <v>Housebuilder</v>
      </c>
      <c r="G3751" s="4" t="str">
        <f aca="false">INDEX(Data_Customers!$B$2:$B$602,MATCH(B3751,Data_Customers!$A$2:$A$602,0))</f>
        <v>Walker Construction</v>
      </c>
    </row>
    <row r="3752" customFormat="false" ht="15" hidden="false" customHeight="false" outlineLevel="0" collapsed="false">
      <c r="A3752" s="4" t="s">
        <v>4834</v>
      </c>
      <c r="B3752" s="4" t="s">
        <v>845</v>
      </c>
      <c r="C3752" s="9" t="n">
        <v>45998</v>
      </c>
      <c r="D3752" s="4" t="s">
        <v>110</v>
      </c>
      <c r="E3752" s="4" t="n">
        <v>9716.21</v>
      </c>
      <c r="F3752" s="4" t="str">
        <f aca="false">INDEX(Data_Customers!$C$2:$C$602,MATCH(B3752,Data_Customers!$A$2:$A$602,0))</f>
        <v>Housebuilder</v>
      </c>
      <c r="G3752" s="4" t="str">
        <f aca="false">INDEX(Data_Customers!$B$2:$B$602,MATCH(B3752,Data_Customers!$A$2:$A$602,0))</f>
        <v>Walker Construction</v>
      </c>
    </row>
    <row r="3753" customFormat="false" ht="15" hidden="false" customHeight="false" outlineLevel="0" collapsed="false">
      <c r="A3753" s="4" t="s">
        <v>4835</v>
      </c>
      <c r="B3753" s="4" t="s">
        <v>846</v>
      </c>
      <c r="C3753" s="9" t="n">
        <v>45683</v>
      </c>
      <c r="D3753" s="4" t="s">
        <v>103</v>
      </c>
      <c r="E3753" s="4" t="n">
        <v>1444.83</v>
      </c>
      <c r="F3753" s="4" t="str">
        <f aca="false">INDEX(Data_Customers!$C$2:$C$602,MATCH(B3753,Data_Customers!$A$2:$A$602,0))</f>
        <v>Retail</v>
      </c>
      <c r="G3753" s="4" t="str">
        <f aca="false">INDEX(Data_Customers!$B$2:$B$602,MATCH(B3753,Data_Customers!$A$2:$A$602,0))</f>
        <v>Grace King</v>
      </c>
    </row>
    <row r="3754" customFormat="false" ht="15" hidden="false" customHeight="false" outlineLevel="0" collapsed="false">
      <c r="A3754" s="4" t="s">
        <v>4836</v>
      </c>
      <c r="B3754" s="4" t="s">
        <v>848</v>
      </c>
      <c r="C3754" s="9" t="n">
        <v>45565</v>
      </c>
      <c r="D3754" s="4" t="s">
        <v>85</v>
      </c>
      <c r="E3754" s="4" t="n">
        <v>924.2</v>
      </c>
      <c r="F3754" s="4" t="str">
        <f aca="false">INDEX(Data_Customers!$C$2:$C$602,MATCH(B3754,Data_Customers!$A$2:$A$602,0))</f>
        <v>Trade Account</v>
      </c>
      <c r="G3754" s="4" t="str">
        <f aca="false">INDEX(Data_Customers!$B$2:$B$602,MATCH(B3754,Data_Customers!$A$2:$A$602,0))</f>
        <v>Jones &amp; Sons</v>
      </c>
    </row>
    <row r="3755" customFormat="false" ht="15" hidden="false" customHeight="false" outlineLevel="0" collapsed="false">
      <c r="A3755" s="4" t="s">
        <v>4837</v>
      </c>
      <c r="B3755" s="4" t="s">
        <v>848</v>
      </c>
      <c r="C3755" s="9" t="n">
        <v>45405</v>
      </c>
      <c r="D3755" s="4" t="s">
        <v>85</v>
      </c>
      <c r="E3755" s="4" t="n">
        <v>4885.82</v>
      </c>
      <c r="F3755" s="4" t="str">
        <f aca="false">INDEX(Data_Customers!$C$2:$C$602,MATCH(B3755,Data_Customers!$A$2:$A$602,0))</f>
        <v>Trade Account</v>
      </c>
      <c r="G3755" s="4" t="str">
        <f aca="false">INDEX(Data_Customers!$B$2:$B$602,MATCH(B3755,Data_Customers!$A$2:$A$602,0))</f>
        <v>Jones &amp; Sons</v>
      </c>
    </row>
    <row r="3756" customFormat="false" ht="15" hidden="false" customHeight="false" outlineLevel="0" collapsed="false">
      <c r="A3756" s="4" t="s">
        <v>4838</v>
      </c>
      <c r="B3756" s="4" t="s">
        <v>849</v>
      </c>
      <c r="C3756" s="9" t="n">
        <v>45494</v>
      </c>
      <c r="D3756" s="4" t="s">
        <v>94</v>
      </c>
      <c r="E3756" s="4" t="n">
        <v>2549.53</v>
      </c>
      <c r="F3756" s="4" t="str">
        <f aca="false">INDEX(Data_Customers!$C$2:$C$602,MATCH(B3756,Data_Customers!$A$2:$A$602,0))</f>
        <v>Trade Account</v>
      </c>
      <c r="G3756" s="4" t="str">
        <f aca="false">INDEX(Data_Customers!$B$2:$B$602,MATCH(B3756,Data_Customers!$A$2:$A$602,0))</f>
        <v>Walker Home Improvements</v>
      </c>
    </row>
    <row r="3757" customFormat="false" ht="15" hidden="false" customHeight="false" outlineLevel="0" collapsed="false">
      <c r="A3757" s="4" t="s">
        <v>4839</v>
      </c>
      <c r="B3757" s="4" t="s">
        <v>852</v>
      </c>
      <c r="C3757" s="9" t="n">
        <v>45294</v>
      </c>
      <c r="D3757" s="4" t="s">
        <v>75</v>
      </c>
      <c r="E3757" s="4" t="n">
        <v>4908.81</v>
      </c>
      <c r="F3757" s="4" t="str">
        <f aca="false">INDEX(Data_Customers!$C$2:$C$602,MATCH(B3757,Data_Customers!$A$2:$A$602,0))</f>
        <v>Contractor</v>
      </c>
      <c r="G3757" s="4" t="str">
        <f aca="false">INDEX(Data_Customers!$B$2:$B$602,MATCH(B3757,Data_Customers!$A$2:$A$602,0))</f>
        <v>Taylor Construction</v>
      </c>
    </row>
    <row r="3758" customFormat="false" ht="15" hidden="false" customHeight="false" outlineLevel="0" collapsed="false">
      <c r="A3758" s="4" t="s">
        <v>4840</v>
      </c>
      <c r="B3758" s="4" t="s">
        <v>852</v>
      </c>
      <c r="C3758" s="9" t="n">
        <v>45802</v>
      </c>
      <c r="D3758" s="4" t="s">
        <v>75</v>
      </c>
      <c r="E3758" s="4" t="n">
        <v>4765.47</v>
      </c>
      <c r="F3758" s="4" t="str">
        <f aca="false">INDEX(Data_Customers!$C$2:$C$602,MATCH(B3758,Data_Customers!$A$2:$A$602,0))</f>
        <v>Contractor</v>
      </c>
      <c r="G3758" s="4" t="str">
        <f aca="false">INDEX(Data_Customers!$B$2:$B$602,MATCH(B3758,Data_Customers!$A$2:$A$602,0))</f>
        <v>Taylor Construction</v>
      </c>
    </row>
    <row r="3759" customFormat="false" ht="15" hidden="false" customHeight="false" outlineLevel="0" collapsed="false">
      <c r="A3759" s="4" t="s">
        <v>4841</v>
      </c>
      <c r="B3759" s="4" t="s">
        <v>852</v>
      </c>
      <c r="C3759" s="9" t="n">
        <v>46157</v>
      </c>
      <c r="D3759" s="4" t="s">
        <v>75</v>
      </c>
      <c r="E3759" s="4" t="n">
        <v>8973.31</v>
      </c>
      <c r="F3759" s="4" t="str">
        <f aca="false">INDEX(Data_Customers!$C$2:$C$602,MATCH(B3759,Data_Customers!$A$2:$A$602,0))</f>
        <v>Contractor</v>
      </c>
      <c r="G3759" s="4" t="str">
        <f aca="false">INDEX(Data_Customers!$B$2:$B$602,MATCH(B3759,Data_Customers!$A$2:$A$602,0))</f>
        <v>Taylor Construction</v>
      </c>
    </row>
    <row r="3760" customFormat="false" ht="15" hidden="false" customHeight="false" outlineLevel="0" collapsed="false">
      <c r="A3760" s="4" t="s">
        <v>4842</v>
      </c>
      <c r="B3760" s="4" t="s">
        <v>852</v>
      </c>
      <c r="C3760" s="9" t="n">
        <v>45337</v>
      </c>
      <c r="D3760" s="4" t="s">
        <v>75</v>
      </c>
      <c r="E3760" s="4" t="n">
        <v>2507.94</v>
      </c>
      <c r="F3760" s="4" t="str">
        <f aca="false">INDEX(Data_Customers!$C$2:$C$602,MATCH(B3760,Data_Customers!$A$2:$A$602,0))</f>
        <v>Contractor</v>
      </c>
      <c r="G3760" s="4" t="str">
        <f aca="false">INDEX(Data_Customers!$B$2:$B$602,MATCH(B3760,Data_Customers!$A$2:$A$602,0))</f>
        <v>Taylor Construction</v>
      </c>
    </row>
    <row r="3761" customFormat="false" ht="15" hidden="false" customHeight="false" outlineLevel="0" collapsed="false">
      <c r="A3761" s="4" t="s">
        <v>4843</v>
      </c>
      <c r="B3761" s="4" t="s">
        <v>852</v>
      </c>
      <c r="C3761" s="9" t="n">
        <v>46157</v>
      </c>
      <c r="D3761" s="4" t="s">
        <v>75</v>
      </c>
      <c r="E3761" s="4" t="n">
        <v>7756.04</v>
      </c>
      <c r="F3761" s="4" t="str">
        <f aca="false">INDEX(Data_Customers!$C$2:$C$602,MATCH(B3761,Data_Customers!$A$2:$A$602,0))</f>
        <v>Contractor</v>
      </c>
      <c r="G3761" s="4" t="str">
        <f aca="false">INDEX(Data_Customers!$B$2:$B$602,MATCH(B3761,Data_Customers!$A$2:$A$602,0))</f>
        <v>Taylor Construction</v>
      </c>
    </row>
    <row r="3762" customFormat="false" ht="15" hidden="false" customHeight="false" outlineLevel="0" collapsed="false">
      <c r="A3762" s="4" t="s">
        <v>4844</v>
      </c>
      <c r="B3762" s="4" t="s">
        <v>853</v>
      </c>
      <c r="C3762" s="9" t="n">
        <v>45702</v>
      </c>
      <c r="D3762" s="4" t="s">
        <v>94</v>
      </c>
      <c r="E3762" s="4" t="n">
        <v>797.2</v>
      </c>
      <c r="F3762" s="4" t="str">
        <f aca="false">INDEX(Data_Customers!$C$2:$C$602,MATCH(B3762,Data_Customers!$A$2:$A$602,0))</f>
        <v>Trade Account</v>
      </c>
      <c r="G3762" s="4" t="str">
        <f aca="false">INDEX(Data_Customers!$B$2:$B$602,MATCH(B3762,Data_Customers!$A$2:$A$602,0))</f>
        <v>Wilson Groundworks</v>
      </c>
    </row>
    <row r="3763" customFormat="false" ht="15" hidden="false" customHeight="false" outlineLevel="0" collapsed="false">
      <c r="A3763" s="4" t="s">
        <v>4845</v>
      </c>
      <c r="B3763" s="4" t="s">
        <v>853</v>
      </c>
      <c r="C3763" s="9" t="n">
        <v>45915</v>
      </c>
      <c r="D3763" s="4" t="s">
        <v>94</v>
      </c>
      <c r="E3763" s="4" t="n">
        <v>818.73</v>
      </c>
      <c r="F3763" s="4" t="str">
        <f aca="false">INDEX(Data_Customers!$C$2:$C$602,MATCH(B3763,Data_Customers!$A$2:$A$602,0))</f>
        <v>Trade Account</v>
      </c>
      <c r="G3763" s="4" t="str">
        <f aca="false">INDEX(Data_Customers!$B$2:$B$602,MATCH(B3763,Data_Customers!$A$2:$A$602,0))</f>
        <v>Wilson Groundworks</v>
      </c>
    </row>
    <row r="3764" customFormat="false" ht="15" hidden="false" customHeight="false" outlineLevel="0" collapsed="false">
      <c r="A3764" s="4" t="s">
        <v>4846</v>
      </c>
      <c r="B3764" s="4" t="s">
        <v>853</v>
      </c>
      <c r="C3764" s="9" t="n">
        <v>46107</v>
      </c>
      <c r="D3764" s="4" t="s">
        <v>94</v>
      </c>
      <c r="E3764" s="4" t="n">
        <v>7784.22</v>
      </c>
      <c r="F3764" s="4" t="str">
        <f aca="false">INDEX(Data_Customers!$C$2:$C$602,MATCH(B3764,Data_Customers!$A$2:$A$602,0))</f>
        <v>Trade Account</v>
      </c>
      <c r="G3764" s="4" t="str">
        <f aca="false">INDEX(Data_Customers!$B$2:$B$602,MATCH(B3764,Data_Customers!$A$2:$A$602,0))</f>
        <v>Wilson Groundworks</v>
      </c>
    </row>
    <row r="3765" customFormat="false" ht="15" hidden="false" customHeight="false" outlineLevel="0" collapsed="false">
      <c r="A3765" s="4" t="s">
        <v>4847</v>
      </c>
      <c r="B3765" s="4" t="s">
        <v>853</v>
      </c>
      <c r="C3765" s="9" t="n">
        <v>45636</v>
      </c>
      <c r="D3765" s="4" t="s">
        <v>94</v>
      </c>
      <c r="E3765" s="4" t="n">
        <v>2072.6</v>
      </c>
      <c r="F3765" s="4" t="str">
        <f aca="false">INDEX(Data_Customers!$C$2:$C$602,MATCH(B3765,Data_Customers!$A$2:$A$602,0))</f>
        <v>Trade Account</v>
      </c>
      <c r="G3765" s="4" t="str">
        <f aca="false">INDEX(Data_Customers!$B$2:$B$602,MATCH(B3765,Data_Customers!$A$2:$A$602,0))</f>
        <v>Wilson Groundworks</v>
      </c>
    </row>
    <row r="3766" customFormat="false" ht="15" hidden="false" customHeight="false" outlineLevel="0" collapsed="false">
      <c r="A3766" s="4" t="s">
        <v>4848</v>
      </c>
      <c r="B3766" s="4" t="s">
        <v>853</v>
      </c>
      <c r="C3766" s="9" t="n">
        <v>45753</v>
      </c>
      <c r="D3766" s="4" t="s">
        <v>94</v>
      </c>
      <c r="E3766" s="4" t="n">
        <v>884.7</v>
      </c>
      <c r="F3766" s="4" t="str">
        <f aca="false">INDEX(Data_Customers!$C$2:$C$602,MATCH(B3766,Data_Customers!$A$2:$A$602,0))</f>
        <v>Trade Account</v>
      </c>
      <c r="G3766" s="4" t="str">
        <f aca="false">INDEX(Data_Customers!$B$2:$B$602,MATCH(B3766,Data_Customers!$A$2:$A$602,0))</f>
        <v>Wilson Groundworks</v>
      </c>
    </row>
    <row r="3767" customFormat="false" ht="15" hidden="false" customHeight="false" outlineLevel="0" collapsed="false">
      <c r="A3767" s="4" t="s">
        <v>4849</v>
      </c>
      <c r="B3767" s="4" t="s">
        <v>853</v>
      </c>
      <c r="C3767" s="9" t="n">
        <v>45362</v>
      </c>
      <c r="D3767" s="4" t="s">
        <v>94</v>
      </c>
      <c r="E3767" s="4" t="n">
        <v>4775.93</v>
      </c>
      <c r="F3767" s="4" t="str">
        <f aca="false">INDEX(Data_Customers!$C$2:$C$602,MATCH(B3767,Data_Customers!$A$2:$A$602,0))</f>
        <v>Trade Account</v>
      </c>
      <c r="G3767" s="4" t="str">
        <f aca="false">INDEX(Data_Customers!$B$2:$B$602,MATCH(B3767,Data_Customers!$A$2:$A$602,0))</f>
        <v>Wilson Groundworks</v>
      </c>
    </row>
    <row r="3768" customFormat="false" ht="15" hidden="false" customHeight="false" outlineLevel="0" collapsed="false">
      <c r="A3768" s="4" t="s">
        <v>4850</v>
      </c>
      <c r="B3768" s="4" t="s">
        <v>853</v>
      </c>
      <c r="C3768" s="9" t="n">
        <v>45437</v>
      </c>
      <c r="D3768" s="4" t="s">
        <v>94</v>
      </c>
      <c r="E3768" s="4" t="n">
        <v>3473.5</v>
      </c>
      <c r="F3768" s="4" t="str">
        <f aca="false">INDEX(Data_Customers!$C$2:$C$602,MATCH(B3768,Data_Customers!$A$2:$A$602,0))</f>
        <v>Trade Account</v>
      </c>
      <c r="G3768" s="4" t="str">
        <f aca="false">INDEX(Data_Customers!$B$2:$B$602,MATCH(B3768,Data_Customers!$A$2:$A$602,0))</f>
        <v>Wilson Groundworks</v>
      </c>
    </row>
    <row r="3769" customFormat="false" ht="15" hidden="false" customHeight="false" outlineLevel="0" collapsed="false">
      <c r="A3769" s="4" t="s">
        <v>4851</v>
      </c>
      <c r="B3769" s="4" t="s">
        <v>854</v>
      </c>
      <c r="C3769" s="9" t="n">
        <v>45703</v>
      </c>
      <c r="D3769" s="4" t="s">
        <v>103</v>
      </c>
      <c r="E3769" s="4" t="n">
        <v>478.56</v>
      </c>
      <c r="F3769" s="4" t="str">
        <f aca="false">INDEX(Data_Customers!$C$2:$C$602,MATCH(B3769,Data_Customers!$A$2:$A$602,0))</f>
        <v>Trade Account</v>
      </c>
      <c r="G3769" s="4" t="str">
        <f aca="false">INDEX(Data_Customers!$B$2:$B$602,MATCH(B3769,Data_Customers!$A$2:$A$602,0))</f>
        <v>Hughes &amp; Sons</v>
      </c>
    </row>
    <row r="3770" customFormat="false" ht="15" hidden="false" customHeight="false" outlineLevel="0" collapsed="false">
      <c r="A3770" s="4" t="s">
        <v>4852</v>
      </c>
      <c r="B3770" s="4" t="s">
        <v>854</v>
      </c>
      <c r="C3770" s="9" t="n">
        <v>45407</v>
      </c>
      <c r="D3770" s="4" t="s">
        <v>103</v>
      </c>
      <c r="E3770" s="4" t="n">
        <v>5999.71</v>
      </c>
      <c r="F3770" s="4" t="str">
        <f aca="false">INDEX(Data_Customers!$C$2:$C$602,MATCH(B3770,Data_Customers!$A$2:$A$602,0))</f>
        <v>Trade Account</v>
      </c>
      <c r="G3770" s="4" t="str">
        <f aca="false">INDEX(Data_Customers!$B$2:$B$602,MATCH(B3770,Data_Customers!$A$2:$A$602,0))</f>
        <v>Hughes &amp; Sons</v>
      </c>
    </row>
    <row r="3771" customFormat="false" ht="15" hidden="false" customHeight="false" outlineLevel="0" collapsed="false">
      <c r="A3771" s="4" t="s">
        <v>4853</v>
      </c>
      <c r="B3771" s="4" t="s">
        <v>854</v>
      </c>
      <c r="C3771" s="9" t="n">
        <v>45667</v>
      </c>
      <c r="D3771" s="4" t="s">
        <v>103</v>
      </c>
      <c r="E3771" s="4" t="n">
        <v>4726.32</v>
      </c>
      <c r="F3771" s="4" t="str">
        <f aca="false">INDEX(Data_Customers!$C$2:$C$602,MATCH(B3771,Data_Customers!$A$2:$A$602,0))</f>
        <v>Trade Account</v>
      </c>
      <c r="G3771" s="4" t="str">
        <f aca="false">INDEX(Data_Customers!$B$2:$B$602,MATCH(B3771,Data_Customers!$A$2:$A$602,0))</f>
        <v>Hughes &amp; Sons</v>
      </c>
    </row>
    <row r="3772" customFormat="false" ht="15" hidden="false" customHeight="false" outlineLevel="0" collapsed="false">
      <c r="A3772" s="4" t="s">
        <v>4854</v>
      </c>
      <c r="B3772" s="4" t="s">
        <v>855</v>
      </c>
      <c r="C3772" s="9" t="n">
        <v>45488</v>
      </c>
      <c r="D3772" s="4" t="s">
        <v>103</v>
      </c>
      <c r="E3772" s="4" t="n">
        <v>8669.33</v>
      </c>
      <c r="F3772" s="4" t="str">
        <f aca="false">INDEX(Data_Customers!$C$2:$C$602,MATCH(B3772,Data_Customers!$A$2:$A$602,0))</f>
        <v>Trade Account</v>
      </c>
      <c r="G3772" s="4" t="str">
        <f aca="false">INDEX(Data_Customers!$B$2:$B$602,MATCH(B3772,Data_Customers!$A$2:$A$602,0))</f>
        <v>Evans Home Improvements</v>
      </c>
    </row>
    <row r="3773" customFormat="false" ht="15" hidden="false" customHeight="false" outlineLevel="0" collapsed="false">
      <c r="A3773" s="4" t="s">
        <v>4855</v>
      </c>
      <c r="B3773" s="4" t="s">
        <v>855</v>
      </c>
      <c r="C3773" s="9" t="n">
        <v>45610</v>
      </c>
      <c r="D3773" s="4" t="s">
        <v>103</v>
      </c>
      <c r="E3773" s="4" t="n">
        <v>3796.76</v>
      </c>
      <c r="F3773" s="4" t="str">
        <f aca="false">INDEX(Data_Customers!$C$2:$C$602,MATCH(B3773,Data_Customers!$A$2:$A$602,0))</f>
        <v>Trade Account</v>
      </c>
      <c r="G3773" s="4" t="str">
        <f aca="false">INDEX(Data_Customers!$B$2:$B$602,MATCH(B3773,Data_Customers!$A$2:$A$602,0))</f>
        <v>Evans Home Improvements</v>
      </c>
    </row>
    <row r="3774" customFormat="false" ht="15" hidden="false" customHeight="false" outlineLevel="0" collapsed="false">
      <c r="A3774" s="4" t="s">
        <v>4856</v>
      </c>
      <c r="B3774" s="4" t="s">
        <v>857</v>
      </c>
      <c r="C3774" s="9" t="n">
        <v>46119</v>
      </c>
      <c r="D3774" s="4" t="s">
        <v>110</v>
      </c>
      <c r="E3774" s="4" t="n">
        <v>1435.68</v>
      </c>
      <c r="F3774" s="4" t="str">
        <f aca="false">INDEX(Data_Customers!$C$2:$C$602,MATCH(B3774,Data_Customers!$A$2:$A$602,0))</f>
        <v>Trade Account</v>
      </c>
      <c r="G3774" s="4" t="str">
        <f aca="false">INDEX(Data_Customers!$B$2:$B$602,MATCH(B3774,Data_Customers!$A$2:$A$602,0))</f>
        <v>Smith Roofing Ltd</v>
      </c>
    </row>
    <row r="3775" customFormat="false" ht="15" hidden="false" customHeight="false" outlineLevel="0" collapsed="false">
      <c r="A3775" s="4" t="s">
        <v>4857</v>
      </c>
      <c r="B3775" s="4" t="s">
        <v>857</v>
      </c>
      <c r="C3775" s="9" t="n">
        <v>45542</v>
      </c>
      <c r="D3775" s="4" t="s">
        <v>110</v>
      </c>
      <c r="E3775" s="4" t="n">
        <v>4205.67</v>
      </c>
      <c r="F3775" s="4" t="str">
        <f aca="false">INDEX(Data_Customers!$C$2:$C$602,MATCH(B3775,Data_Customers!$A$2:$A$602,0))</f>
        <v>Trade Account</v>
      </c>
      <c r="G3775" s="4" t="str">
        <f aca="false">INDEX(Data_Customers!$B$2:$B$602,MATCH(B3775,Data_Customers!$A$2:$A$602,0))</f>
        <v>Smith Roofing Ltd</v>
      </c>
    </row>
    <row r="3776" customFormat="false" ht="15" hidden="false" customHeight="false" outlineLevel="0" collapsed="false">
      <c r="A3776" s="4" t="s">
        <v>4858</v>
      </c>
      <c r="B3776" s="4" t="s">
        <v>857</v>
      </c>
      <c r="C3776" s="9" t="n">
        <v>45817</v>
      </c>
      <c r="D3776" s="4" t="s">
        <v>110</v>
      </c>
      <c r="E3776" s="4" t="n">
        <v>10130.17</v>
      </c>
      <c r="F3776" s="4" t="str">
        <f aca="false">INDEX(Data_Customers!$C$2:$C$602,MATCH(B3776,Data_Customers!$A$2:$A$602,0))</f>
        <v>Trade Account</v>
      </c>
      <c r="G3776" s="4" t="str">
        <f aca="false">INDEX(Data_Customers!$B$2:$B$602,MATCH(B3776,Data_Customers!$A$2:$A$602,0))</f>
        <v>Smith Roofing Ltd</v>
      </c>
    </row>
    <row r="3777" customFormat="false" ht="15" hidden="false" customHeight="false" outlineLevel="0" collapsed="false">
      <c r="A3777" s="4" t="s">
        <v>4859</v>
      </c>
      <c r="B3777" s="4" t="s">
        <v>857</v>
      </c>
      <c r="C3777" s="9" t="n">
        <v>45796</v>
      </c>
      <c r="D3777" s="4" t="s">
        <v>110</v>
      </c>
      <c r="E3777" s="4" t="n">
        <v>3358.69</v>
      </c>
      <c r="F3777" s="4" t="str">
        <f aca="false">INDEX(Data_Customers!$C$2:$C$602,MATCH(B3777,Data_Customers!$A$2:$A$602,0))</f>
        <v>Trade Account</v>
      </c>
      <c r="G3777" s="4" t="str">
        <f aca="false">INDEX(Data_Customers!$B$2:$B$602,MATCH(B3777,Data_Customers!$A$2:$A$602,0))</f>
        <v>Smith Roofing Ltd</v>
      </c>
    </row>
    <row r="3778" customFormat="false" ht="15" hidden="false" customHeight="false" outlineLevel="0" collapsed="false">
      <c r="A3778" s="4" t="s">
        <v>4860</v>
      </c>
      <c r="B3778" s="4" t="s">
        <v>857</v>
      </c>
      <c r="C3778" s="9" t="n">
        <v>45712</v>
      </c>
      <c r="D3778" s="4" t="s">
        <v>110</v>
      </c>
      <c r="E3778" s="4" t="n">
        <v>9109.57</v>
      </c>
      <c r="F3778" s="4" t="str">
        <f aca="false">INDEX(Data_Customers!$C$2:$C$602,MATCH(B3778,Data_Customers!$A$2:$A$602,0))</f>
        <v>Trade Account</v>
      </c>
      <c r="G3778" s="4" t="str">
        <f aca="false">INDEX(Data_Customers!$B$2:$B$602,MATCH(B3778,Data_Customers!$A$2:$A$602,0))</f>
        <v>Smith Roofing Ltd</v>
      </c>
    </row>
    <row r="3779" customFormat="false" ht="15" hidden="false" customHeight="false" outlineLevel="0" collapsed="false">
      <c r="A3779" s="4" t="s">
        <v>4861</v>
      </c>
      <c r="B3779" s="4" t="s">
        <v>857</v>
      </c>
      <c r="C3779" s="9" t="n">
        <v>45296</v>
      </c>
      <c r="D3779" s="4" t="s">
        <v>110</v>
      </c>
      <c r="E3779" s="4" t="n">
        <v>2664.83</v>
      </c>
      <c r="F3779" s="4" t="str">
        <f aca="false">INDEX(Data_Customers!$C$2:$C$602,MATCH(B3779,Data_Customers!$A$2:$A$602,0))</f>
        <v>Trade Account</v>
      </c>
      <c r="G3779" s="4" t="str">
        <f aca="false">INDEX(Data_Customers!$B$2:$B$602,MATCH(B3779,Data_Customers!$A$2:$A$602,0))</f>
        <v>Smith Roofing Ltd</v>
      </c>
    </row>
    <row r="3780" customFormat="false" ht="15" hidden="false" customHeight="false" outlineLevel="0" collapsed="false">
      <c r="A3780" s="4" t="s">
        <v>4862</v>
      </c>
      <c r="B3780" s="4" t="s">
        <v>857</v>
      </c>
      <c r="C3780" s="9" t="n">
        <v>46071</v>
      </c>
      <c r="D3780" s="4" t="s">
        <v>110</v>
      </c>
      <c r="E3780" s="4" t="n">
        <v>11235.85</v>
      </c>
      <c r="F3780" s="4" t="str">
        <f aca="false">INDEX(Data_Customers!$C$2:$C$602,MATCH(B3780,Data_Customers!$A$2:$A$602,0))</f>
        <v>Trade Account</v>
      </c>
      <c r="G3780" s="4" t="str">
        <f aca="false">INDEX(Data_Customers!$B$2:$B$602,MATCH(B3780,Data_Customers!$A$2:$A$602,0))</f>
        <v>Smith Roofing Ltd</v>
      </c>
    </row>
    <row r="3781" customFormat="false" ht="15" hidden="false" customHeight="false" outlineLevel="0" collapsed="false">
      <c r="A3781" s="4" t="s">
        <v>4863</v>
      </c>
      <c r="B3781" s="4" t="s">
        <v>857</v>
      </c>
      <c r="C3781" s="9" t="n">
        <v>45756</v>
      </c>
      <c r="D3781" s="4" t="s">
        <v>110</v>
      </c>
      <c r="E3781" s="4" t="n">
        <v>4458.04</v>
      </c>
      <c r="F3781" s="4" t="str">
        <f aca="false">INDEX(Data_Customers!$C$2:$C$602,MATCH(B3781,Data_Customers!$A$2:$A$602,0))</f>
        <v>Trade Account</v>
      </c>
      <c r="G3781" s="4" t="str">
        <f aca="false">INDEX(Data_Customers!$B$2:$B$602,MATCH(B3781,Data_Customers!$A$2:$A$602,0))</f>
        <v>Smith Roofing Ltd</v>
      </c>
    </row>
    <row r="3782" customFormat="false" ht="15" hidden="false" customHeight="false" outlineLevel="0" collapsed="false">
      <c r="A3782" s="4" t="s">
        <v>4864</v>
      </c>
      <c r="B3782" s="4" t="s">
        <v>857</v>
      </c>
      <c r="C3782" s="9" t="n">
        <v>45521</v>
      </c>
      <c r="D3782" s="4" t="s">
        <v>110</v>
      </c>
      <c r="E3782" s="4" t="n">
        <v>4232.74</v>
      </c>
      <c r="F3782" s="4" t="str">
        <f aca="false">INDEX(Data_Customers!$C$2:$C$602,MATCH(B3782,Data_Customers!$A$2:$A$602,0))</f>
        <v>Trade Account</v>
      </c>
      <c r="G3782" s="4" t="str">
        <f aca="false">INDEX(Data_Customers!$B$2:$B$602,MATCH(B3782,Data_Customers!$A$2:$A$602,0))</f>
        <v>Smith Roofing Ltd</v>
      </c>
    </row>
    <row r="3783" customFormat="false" ht="15" hidden="false" customHeight="false" outlineLevel="0" collapsed="false">
      <c r="A3783" s="4" t="s">
        <v>4865</v>
      </c>
      <c r="B3783" s="4" t="s">
        <v>857</v>
      </c>
      <c r="C3783" s="9" t="n">
        <v>46154</v>
      </c>
      <c r="D3783" s="4" t="s">
        <v>110</v>
      </c>
      <c r="E3783" s="4" t="n">
        <v>3280.48</v>
      </c>
      <c r="F3783" s="4" t="str">
        <f aca="false">INDEX(Data_Customers!$C$2:$C$602,MATCH(B3783,Data_Customers!$A$2:$A$602,0))</f>
        <v>Trade Account</v>
      </c>
      <c r="G3783" s="4" t="str">
        <f aca="false">INDEX(Data_Customers!$B$2:$B$602,MATCH(B3783,Data_Customers!$A$2:$A$602,0))</f>
        <v>Smith Roofing Ltd</v>
      </c>
    </row>
    <row r="3784" customFormat="false" ht="15" hidden="false" customHeight="false" outlineLevel="0" collapsed="false">
      <c r="A3784" s="4" t="s">
        <v>4866</v>
      </c>
      <c r="B3784" s="4" t="s">
        <v>857</v>
      </c>
      <c r="C3784" s="9" t="n">
        <v>46070</v>
      </c>
      <c r="D3784" s="4" t="s">
        <v>110</v>
      </c>
      <c r="E3784" s="4" t="n">
        <v>3031.66</v>
      </c>
      <c r="F3784" s="4" t="str">
        <f aca="false">INDEX(Data_Customers!$C$2:$C$602,MATCH(B3784,Data_Customers!$A$2:$A$602,0))</f>
        <v>Trade Account</v>
      </c>
      <c r="G3784" s="4" t="str">
        <f aca="false">INDEX(Data_Customers!$B$2:$B$602,MATCH(B3784,Data_Customers!$A$2:$A$602,0))</f>
        <v>Smith Roofing Ltd</v>
      </c>
    </row>
    <row r="3785" customFormat="false" ht="15" hidden="false" customHeight="false" outlineLevel="0" collapsed="false">
      <c r="A3785" s="4" t="s">
        <v>4867</v>
      </c>
      <c r="B3785" s="4" t="s">
        <v>857</v>
      </c>
      <c r="C3785" s="9" t="n">
        <v>45562</v>
      </c>
      <c r="D3785" s="4" t="s">
        <v>110</v>
      </c>
      <c r="E3785" s="4" t="n">
        <v>8103.36</v>
      </c>
      <c r="F3785" s="4" t="str">
        <f aca="false">INDEX(Data_Customers!$C$2:$C$602,MATCH(B3785,Data_Customers!$A$2:$A$602,0))</f>
        <v>Trade Account</v>
      </c>
      <c r="G3785" s="4" t="str">
        <f aca="false">INDEX(Data_Customers!$B$2:$B$602,MATCH(B3785,Data_Customers!$A$2:$A$602,0))</f>
        <v>Smith Roofing Ltd</v>
      </c>
    </row>
    <row r="3786" customFormat="false" ht="15" hidden="false" customHeight="false" outlineLevel="0" collapsed="false">
      <c r="A3786" s="4" t="s">
        <v>4868</v>
      </c>
      <c r="B3786" s="4" t="s">
        <v>857</v>
      </c>
      <c r="C3786" s="9" t="n">
        <v>46090</v>
      </c>
      <c r="D3786" s="4" t="s">
        <v>110</v>
      </c>
      <c r="E3786" s="4" t="n">
        <v>454.14</v>
      </c>
      <c r="F3786" s="4" t="str">
        <f aca="false">INDEX(Data_Customers!$C$2:$C$602,MATCH(B3786,Data_Customers!$A$2:$A$602,0))</f>
        <v>Trade Account</v>
      </c>
      <c r="G3786" s="4" t="str">
        <f aca="false">INDEX(Data_Customers!$B$2:$B$602,MATCH(B3786,Data_Customers!$A$2:$A$602,0))</f>
        <v>Smith Roofing Ltd</v>
      </c>
    </row>
    <row r="3787" customFormat="false" ht="15" hidden="false" customHeight="false" outlineLevel="0" collapsed="false">
      <c r="A3787" s="4" t="s">
        <v>4869</v>
      </c>
      <c r="B3787" s="4" t="s">
        <v>857</v>
      </c>
      <c r="C3787" s="9" t="n">
        <v>45579</v>
      </c>
      <c r="D3787" s="4" t="s">
        <v>110</v>
      </c>
      <c r="E3787" s="4" t="n">
        <v>6860.79</v>
      </c>
      <c r="F3787" s="4" t="str">
        <f aca="false">INDEX(Data_Customers!$C$2:$C$602,MATCH(B3787,Data_Customers!$A$2:$A$602,0))</f>
        <v>Trade Account</v>
      </c>
      <c r="G3787" s="4" t="str">
        <f aca="false">INDEX(Data_Customers!$B$2:$B$602,MATCH(B3787,Data_Customers!$A$2:$A$602,0))</f>
        <v>Smith Roofing Ltd</v>
      </c>
    </row>
    <row r="3788" customFormat="false" ht="15" hidden="false" customHeight="false" outlineLevel="0" collapsed="false">
      <c r="A3788" s="4" t="s">
        <v>4870</v>
      </c>
      <c r="B3788" s="4" t="s">
        <v>857</v>
      </c>
      <c r="C3788" s="9" t="n">
        <v>45644</v>
      </c>
      <c r="D3788" s="4" t="s">
        <v>110</v>
      </c>
      <c r="E3788" s="4" t="n">
        <v>5078.57</v>
      </c>
      <c r="F3788" s="4" t="str">
        <f aca="false">INDEX(Data_Customers!$C$2:$C$602,MATCH(B3788,Data_Customers!$A$2:$A$602,0))</f>
        <v>Trade Account</v>
      </c>
      <c r="G3788" s="4" t="str">
        <f aca="false">INDEX(Data_Customers!$B$2:$B$602,MATCH(B3788,Data_Customers!$A$2:$A$602,0))</f>
        <v>Smith Roofing Ltd</v>
      </c>
    </row>
    <row r="3789" customFormat="false" ht="15" hidden="false" customHeight="false" outlineLevel="0" collapsed="false">
      <c r="A3789" s="4" t="s">
        <v>4871</v>
      </c>
      <c r="B3789" s="4" t="s">
        <v>857</v>
      </c>
      <c r="C3789" s="9" t="n">
        <v>45900</v>
      </c>
      <c r="D3789" s="4" t="s">
        <v>110</v>
      </c>
      <c r="E3789" s="4" t="n">
        <v>6666.88</v>
      </c>
      <c r="F3789" s="4" t="str">
        <f aca="false">INDEX(Data_Customers!$C$2:$C$602,MATCH(B3789,Data_Customers!$A$2:$A$602,0))</f>
        <v>Trade Account</v>
      </c>
      <c r="G3789" s="4" t="str">
        <f aca="false">INDEX(Data_Customers!$B$2:$B$602,MATCH(B3789,Data_Customers!$A$2:$A$602,0))</f>
        <v>Smith Roofing Ltd</v>
      </c>
    </row>
    <row r="3790" customFormat="false" ht="15" hidden="false" customHeight="false" outlineLevel="0" collapsed="false">
      <c r="A3790" s="4" t="s">
        <v>4872</v>
      </c>
      <c r="B3790" s="4" t="s">
        <v>857</v>
      </c>
      <c r="C3790" s="9" t="n">
        <v>45402</v>
      </c>
      <c r="D3790" s="4" t="s">
        <v>110</v>
      </c>
      <c r="E3790" s="4" t="n">
        <v>3618.36</v>
      </c>
      <c r="F3790" s="4" t="str">
        <f aca="false">INDEX(Data_Customers!$C$2:$C$602,MATCH(B3790,Data_Customers!$A$2:$A$602,0))</f>
        <v>Trade Account</v>
      </c>
      <c r="G3790" s="4" t="str">
        <f aca="false">INDEX(Data_Customers!$B$2:$B$602,MATCH(B3790,Data_Customers!$A$2:$A$602,0))</f>
        <v>Smith Roofing Ltd</v>
      </c>
    </row>
    <row r="3791" customFormat="false" ht="15" hidden="false" customHeight="false" outlineLevel="0" collapsed="false">
      <c r="A3791" s="4" t="s">
        <v>4873</v>
      </c>
      <c r="B3791" s="4" t="s">
        <v>857</v>
      </c>
      <c r="C3791" s="9" t="n">
        <v>45776</v>
      </c>
      <c r="D3791" s="4" t="s">
        <v>110</v>
      </c>
      <c r="E3791" s="4" t="n">
        <v>8239.17</v>
      </c>
      <c r="F3791" s="4" t="str">
        <f aca="false">INDEX(Data_Customers!$C$2:$C$602,MATCH(B3791,Data_Customers!$A$2:$A$602,0))</f>
        <v>Trade Account</v>
      </c>
      <c r="G3791" s="4" t="str">
        <f aca="false">INDEX(Data_Customers!$B$2:$B$602,MATCH(B3791,Data_Customers!$A$2:$A$602,0))</f>
        <v>Smith Roofing Ltd</v>
      </c>
    </row>
    <row r="3792" customFormat="false" ht="15" hidden="false" customHeight="false" outlineLevel="0" collapsed="false">
      <c r="A3792" s="4" t="s">
        <v>4874</v>
      </c>
      <c r="B3792" s="4" t="s">
        <v>857</v>
      </c>
      <c r="C3792" s="9" t="n">
        <v>45764</v>
      </c>
      <c r="D3792" s="4" t="s">
        <v>110</v>
      </c>
      <c r="E3792" s="4" t="n">
        <v>3503.45</v>
      </c>
      <c r="F3792" s="4" t="str">
        <f aca="false">INDEX(Data_Customers!$C$2:$C$602,MATCH(B3792,Data_Customers!$A$2:$A$602,0))</f>
        <v>Trade Account</v>
      </c>
      <c r="G3792" s="4" t="str">
        <f aca="false">INDEX(Data_Customers!$B$2:$B$602,MATCH(B3792,Data_Customers!$A$2:$A$602,0))</f>
        <v>Smith Roofing Ltd</v>
      </c>
    </row>
    <row r="3793" customFormat="false" ht="15" hidden="false" customHeight="false" outlineLevel="0" collapsed="false">
      <c r="A3793" s="4" t="s">
        <v>4875</v>
      </c>
      <c r="B3793" s="4" t="s">
        <v>857</v>
      </c>
      <c r="C3793" s="9" t="n">
        <v>45462</v>
      </c>
      <c r="D3793" s="4" t="s">
        <v>110</v>
      </c>
      <c r="E3793" s="4" t="n">
        <v>6890.19</v>
      </c>
      <c r="F3793" s="4" t="str">
        <f aca="false">INDEX(Data_Customers!$C$2:$C$602,MATCH(B3793,Data_Customers!$A$2:$A$602,0))</f>
        <v>Trade Account</v>
      </c>
      <c r="G3793" s="4" t="str">
        <f aca="false">INDEX(Data_Customers!$B$2:$B$602,MATCH(B3793,Data_Customers!$A$2:$A$602,0))</f>
        <v>Smith Roofing Ltd</v>
      </c>
    </row>
    <row r="3794" customFormat="false" ht="15" hidden="false" customHeight="false" outlineLevel="0" collapsed="false">
      <c r="A3794" s="4" t="s">
        <v>4876</v>
      </c>
      <c r="B3794" s="4" t="s">
        <v>859</v>
      </c>
      <c r="C3794" s="9" t="n">
        <v>45833</v>
      </c>
      <c r="D3794" s="4" t="s">
        <v>85</v>
      </c>
      <c r="E3794" s="4" t="n">
        <v>6706.36</v>
      </c>
      <c r="F3794" s="4" t="str">
        <f aca="false">INDEX(Data_Customers!$C$2:$C$602,MATCH(B3794,Data_Customers!$A$2:$A$602,0))</f>
        <v>Trade Account</v>
      </c>
      <c r="G3794" s="4" t="str">
        <f aca="false">INDEX(Data_Customers!$B$2:$B$602,MATCH(B3794,Data_Customers!$A$2:$A$602,0))</f>
        <v>Brown Contractors</v>
      </c>
    </row>
    <row r="3795" customFormat="false" ht="15" hidden="false" customHeight="false" outlineLevel="0" collapsed="false">
      <c r="A3795" s="4" t="s">
        <v>4877</v>
      </c>
      <c r="B3795" s="4" t="s">
        <v>859</v>
      </c>
      <c r="C3795" s="9" t="n">
        <v>46038</v>
      </c>
      <c r="D3795" s="4" t="s">
        <v>85</v>
      </c>
      <c r="E3795" s="4" t="n">
        <v>4758.23</v>
      </c>
      <c r="F3795" s="4" t="str">
        <f aca="false">INDEX(Data_Customers!$C$2:$C$602,MATCH(B3795,Data_Customers!$A$2:$A$602,0))</f>
        <v>Trade Account</v>
      </c>
      <c r="G3795" s="4" t="str">
        <f aca="false">INDEX(Data_Customers!$B$2:$B$602,MATCH(B3795,Data_Customers!$A$2:$A$602,0))</f>
        <v>Brown Contractors</v>
      </c>
    </row>
    <row r="3796" customFormat="false" ht="15" hidden="false" customHeight="false" outlineLevel="0" collapsed="false">
      <c r="A3796" s="4" t="s">
        <v>4878</v>
      </c>
      <c r="B3796" s="4" t="s">
        <v>859</v>
      </c>
      <c r="C3796" s="9" t="n">
        <v>45711</v>
      </c>
      <c r="D3796" s="4" t="s">
        <v>85</v>
      </c>
      <c r="E3796" s="4" t="n">
        <v>15626.9</v>
      </c>
      <c r="F3796" s="4" t="str">
        <f aca="false">INDEX(Data_Customers!$C$2:$C$602,MATCH(B3796,Data_Customers!$A$2:$A$602,0))</f>
        <v>Trade Account</v>
      </c>
      <c r="G3796" s="4" t="str">
        <f aca="false">INDEX(Data_Customers!$B$2:$B$602,MATCH(B3796,Data_Customers!$A$2:$A$602,0))</f>
        <v>Brown Contractors</v>
      </c>
    </row>
    <row r="3797" customFormat="false" ht="15" hidden="false" customHeight="false" outlineLevel="0" collapsed="false">
      <c r="A3797" s="4" t="s">
        <v>4879</v>
      </c>
      <c r="B3797" s="4" t="s">
        <v>860</v>
      </c>
      <c r="C3797" s="9" t="n">
        <v>45439</v>
      </c>
      <c r="D3797" s="4" t="s">
        <v>110</v>
      </c>
      <c r="E3797" s="4" t="n">
        <v>5405.04</v>
      </c>
      <c r="F3797" s="4" t="str">
        <f aca="false">INDEX(Data_Customers!$C$2:$C$602,MATCH(B3797,Data_Customers!$A$2:$A$602,0))</f>
        <v>Housebuilder</v>
      </c>
      <c r="G3797" s="4" t="str">
        <f aca="false">INDEX(Data_Customers!$B$2:$B$602,MATCH(B3797,Data_Customers!$A$2:$A$602,0))</f>
        <v>Wilson Roofing Ltd</v>
      </c>
    </row>
    <row r="3798" customFormat="false" ht="15" hidden="false" customHeight="false" outlineLevel="0" collapsed="false">
      <c r="A3798" s="4" t="s">
        <v>4880</v>
      </c>
      <c r="B3798" s="4" t="s">
        <v>860</v>
      </c>
      <c r="C3798" s="9" t="n">
        <v>45348</v>
      </c>
      <c r="D3798" s="4" t="s">
        <v>110</v>
      </c>
      <c r="E3798" s="4" t="n">
        <v>7790.55</v>
      </c>
      <c r="F3798" s="4" t="str">
        <f aca="false">INDEX(Data_Customers!$C$2:$C$602,MATCH(B3798,Data_Customers!$A$2:$A$602,0))</f>
        <v>Housebuilder</v>
      </c>
      <c r="G3798" s="4" t="str">
        <f aca="false">INDEX(Data_Customers!$B$2:$B$602,MATCH(B3798,Data_Customers!$A$2:$A$602,0))</f>
        <v>Wilson Roofing Ltd</v>
      </c>
    </row>
    <row r="3799" customFormat="false" ht="15" hidden="false" customHeight="false" outlineLevel="0" collapsed="false">
      <c r="A3799" s="4" t="s">
        <v>4881</v>
      </c>
      <c r="B3799" s="4" t="s">
        <v>860</v>
      </c>
      <c r="C3799" s="9" t="n">
        <v>45468</v>
      </c>
      <c r="D3799" s="4" t="s">
        <v>110</v>
      </c>
      <c r="E3799" s="4" t="n">
        <v>3289.28</v>
      </c>
      <c r="F3799" s="4" t="str">
        <f aca="false">INDEX(Data_Customers!$C$2:$C$602,MATCH(B3799,Data_Customers!$A$2:$A$602,0))</f>
        <v>Housebuilder</v>
      </c>
      <c r="G3799" s="4" t="str">
        <f aca="false">INDEX(Data_Customers!$B$2:$B$602,MATCH(B3799,Data_Customers!$A$2:$A$602,0))</f>
        <v>Wilson Roofing Ltd</v>
      </c>
    </row>
    <row r="3800" customFormat="false" ht="15" hidden="false" customHeight="false" outlineLevel="0" collapsed="false">
      <c r="A3800" s="4" t="s">
        <v>4882</v>
      </c>
      <c r="B3800" s="4" t="s">
        <v>860</v>
      </c>
      <c r="C3800" s="9" t="n">
        <v>45844</v>
      </c>
      <c r="D3800" s="4" t="s">
        <v>110</v>
      </c>
      <c r="E3800" s="4" t="n">
        <v>1248.5</v>
      </c>
      <c r="F3800" s="4" t="str">
        <f aca="false">INDEX(Data_Customers!$C$2:$C$602,MATCH(B3800,Data_Customers!$A$2:$A$602,0))</f>
        <v>Housebuilder</v>
      </c>
      <c r="G3800" s="4" t="str">
        <f aca="false">INDEX(Data_Customers!$B$2:$B$602,MATCH(B3800,Data_Customers!$A$2:$A$602,0))</f>
        <v>Wilson Roofing Ltd</v>
      </c>
    </row>
    <row r="3801" customFormat="false" ht="15" hidden="false" customHeight="false" outlineLevel="0" collapsed="false">
      <c r="A3801" s="4" t="s">
        <v>4883</v>
      </c>
      <c r="B3801" s="4" t="s">
        <v>860</v>
      </c>
      <c r="C3801" s="9" t="n">
        <v>45489</v>
      </c>
      <c r="D3801" s="4" t="s">
        <v>110</v>
      </c>
      <c r="E3801" s="4" t="n">
        <v>2672.43</v>
      </c>
      <c r="F3801" s="4" t="str">
        <f aca="false">INDEX(Data_Customers!$C$2:$C$602,MATCH(B3801,Data_Customers!$A$2:$A$602,0))</f>
        <v>Housebuilder</v>
      </c>
      <c r="G3801" s="4" t="str">
        <f aca="false">INDEX(Data_Customers!$B$2:$B$602,MATCH(B3801,Data_Customers!$A$2:$A$602,0))</f>
        <v>Wilson Roofing Ltd</v>
      </c>
    </row>
    <row r="3802" customFormat="false" ht="15" hidden="false" customHeight="false" outlineLevel="0" collapsed="false">
      <c r="A3802" s="4" t="s">
        <v>4884</v>
      </c>
      <c r="B3802" s="4" t="s">
        <v>860</v>
      </c>
      <c r="C3802" s="9" t="n">
        <v>45923</v>
      </c>
      <c r="D3802" s="4" t="s">
        <v>110</v>
      </c>
      <c r="E3802" s="4" t="n">
        <v>5962.23</v>
      </c>
      <c r="F3802" s="4" t="str">
        <f aca="false">INDEX(Data_Customers!$C$2:$C$602,MATCH(B3802,Data_Customers!$A$2:$A$602,0))</f>
        <v>Housebuilder</v>
      </c>
      <c r="G3802" s="4" t="str">
        <f aca="false">INDEX(Data_Customers!$B$2:$B$602,MATCH(B3802,Data_Customers!$A$2:$A$602,0))</f>
        <v>Wilson Roofing Ltd</v>
      </c>
    </row>
    <row r="3803" customFormat="false" ht="15" hidden="false" customHeight="false" outlineLevel="0" collapsed="false">
      <c r="A3803" s="4" t="s">
        <v>4885</v>
      </c>
      <c r="B3803" s="4" t="s">
        <v>860</v>
      </c>
      <c r="C3803" s="9" t="n">
        <v>46016</v>
      </c>
      <c r="D3803" s="4" t="s">
        <v>110</v>
      </c>
      <c r="E3803" s="4" t="n">
        <v>1458.74</v>
      </c>
      <c r="F3803" s="4" t="str">
        <f aca="false">INDEX(Data_Customers!$C$2:$C$602,MATCH(B3803,Data_Customers!$A$2:$A$602,0))</f>
        <v>Housebuilder</v>
      </c>
      <c r="G3803" s="4" t="str">
        <f aca="false">INDEX(Data_Customers!$B$2:$B$602,MATCH(B3803,Data_Customers!$A$2:$A$602,0))</f>
        <v>Wilson Roofing Ltd</v>
      </c>
    </row>
    <row r="3804" customFormat="false" ht="15" hidden="false" customHeight="false" outlineLevel="0" collapsed="false">
      <c r="A3804" s="4" t="s">
        <v>4886</v>
      </c>
      <c r="B3804" s="4" t="s">
        <v>860</v>
      </c>
      <c r="C3804" s="9" t="n">
        <v>45918</v>
      </c>
      <c r="D3804" s="4" t="s">
        <v>110</v>
      </c>
      <c r="E3804" s="4" t="n">
        <v>5920.25</v>
      </c>
      <c r="F3804" s="4" t="str">
        <f aca="false">INDEX(Data_Customers!$C$2:$C$602,MATCH(B3804,Data_Customers!$A$2:$A$602,0))</f>
        <v>Housebuilder</v>
      </c>
      <c r="G3804" s="4" t="str">
        <f aca="false">INDEX(Data_Customers!$B$2:$B$602,MATCH(B3804,Data_Customers!$A$2:$A$602,0))</f>
        <v>Wilson Roofing Ltd</v>
      </c>
    </row>
    <row r="3805" customFormat="false" ht="15" hidden="false" customHeight="false" outlineLevel="0" collapsed="false">
      <c r="A3805" s="4" t="s">
        <v>4887</v>
      </c>
      <c r="B3805" s="4" t="s">
        <v>860</v>
      </c>
      <c r="C3805" s="9" t="n">
        <v>46193</v>
      </c>
      <c r="D3805" s="4" t="s">
        <v>110</v>
      </c>
      <c r="E3805" s="4" t="n">
        <v>5185.26</v>
      </c>
      <c r="F3805" s="4" t="str">
        <f aca="false">INDEX(Data_Customers!$C$2:$C$602,MATCH(B3805,Data_Customers!$A$2:$A$602,0))</f>
        <v>Housebuilder</v>
      </c>
      <c r="G3805" s="4" t="str">
        <f aca="false">INDEX(Data_Customers!$B$2:$B$602,MATCH(B3805,Data_Customers!$A$2:$A$602,0))</f>
        <v>Wilson Roofing Ltd</v>
      </c>
    </row>
    <row r="3806" customFormat="false" ht="15" hidden="false" customHeight="false" outlineLevel="0" collapsed="false">
      <c r="A3806" s="4" t="s">
        <v>4888</v>
      </c>
      <c r="B3806" s="4" t="s">
        <v>862</v>
      </c>
      <c r="C3806" s="9" t="n">
        <v>46174</v>
      </c>
      <c r="D3806" s="4" t="s">
        <v>79</v>
      </c>
      <c r="E3806" s="4" t="n">
        <v>6142.94</v>
      </c>
      <c r="F3806" s="4" t="str">
        <f aca="false">INDEX(Data_Customers!$C$2:$C$602,MATCH(B3806,Data_Customers!$A$2:$A$602,0))</f>
        <v>Trade Account</v>
      </c>
      <c r="G3806" s="4" t="str">
        <f aca="false">INDEX(Data_Customers!$B$2:$B$602,MATCH(B3806,Data_Customers!$A$2:$A$602,0))</f>
        <v>Walker Construction</v>
      </c>
    </row>
    <row r="3807" customFormat="false" ht="15" hidden="false" customHeight="false" outlineLevel="0" collapsed="false">
      <c r="A3807" s="4" t="s">
        <v>4889</v>
      </c>
      <c r="B3807" s="4" t="s">
        <v>862</v>
      </c>
      <c r="C3807" s="9" t="n">
        <v>45836</v>
      </c>
      <c r="D3807" s="4" t="s">
        <v>79</v>
      </c>
      <c r="E3807" s="4" t="n">
        <v>5599.16</v>
      </c>
      <c r="F3807" s="4" t="str">
        <f aca="false">INDEX(Data_Customers!$C$2:$C$602,MATCH(B3807,Data_Customers!$A$2:$A$602,0))</f>
        <v>Trade Account</v>
      </c>
      <c r="G3807" s="4" t="str">
        <f aca="false">INDEX(Data_Customers!$B$2:$B$602,MATCH(B3807,Data_Customers!$A$2:$A$602,0))</f>
        <v>Walker Construction</v>
      </c>
    </row>
    <row r="3808" customFormat="false" ht="15" hidden="false" customHeight="false" outlineLevel="0" collapsed="false">
      <c r="A3808" s="4" t="s">
        <v>4890</v>
      </c>
      <c r="B3808" s="4" t="s">
        <v>862</v>
      </c>
      <c r="C3808" s="9" t="n">
        <v>46094</v>
      </c>
      <c r="D3808" s="4" t="s">
        <v>79</v>
      </c>
      <c r="E3808" s="4" t="n">
        <v>712.74</v>
      </c>
      <c r="F3808" s="4" t="str">
        <f aca="false">INDEX(Data_Customers!$C$2:$C$602,MATCH(B3808,Data_Customers!$A$2:$A$602,0))</f>
        <v>Trade Account</v>
      </c>
      <c r="G3808" s="4" t="str">
        <f aca="false">INDEX(Data_Customers!$B$2:$B$602,MATCH(B3808,Data_Customers!$A$2:$A$602,0))</f>
        <v>Walker Construction</v>
      </c>
    </row>
    <row r="3809" customFormat="false" ht="15" hidden="false" customHeight="false" outlineLevel="0" collapsed="false">
      <c r="A3809" s="4" t="s">
        <v>4891</v>
      </c>
      <c r="B3809" s="4" t="s">
        <v>862</v>
      </c>
      <c r="C3809" s="9" t="n">
        <v>45662</v>
      </c>
      <c r="D3809" s="4" t="s">
        <v>79</v>
      </c>
      <c r="E3809" s="4" t="n">
        <v>893.01</v>
      </c>
      <c r="F3809" s="4" t="str">
        <f aca="false">INDEX(Data_Customers!$C$2:$C$602,MATCH(B3809,Data_Customers!$A$2:$A$602,0))</f>
        <v>Trade Account</v>
      </c>
      <c r="G3809" s="4" t="str">
        <f aca="false">INDEX(Data_Customers!$B$2:$B$602,MATCH(B3809,Data_Customers!$A$2:$A$602,0))</f>
        <v>Walker Construction</v>
      </c>
    </row>
    <row r="3810" customFormat="false" ht="15" hidden="false" customHeight="false" outlineLevel="0" collapsed="false">
      <c r="A3810" s="4" t="s">
        <v>4892</v>
      </c>
      <c r="B3810" s="4" t="s">
        <v>862</v>
      </c>
      <c r="C3810" s="9" t="n">
        <v>45623</v>
      </c>
      <c r="D3810" s="4" t="s">
        <v>79</v>
      </c>
      <c r="E3810" s="4" t="n">
        <v>3229.55</v>
      </c>
      <c r="F3810" s="4" t="str">
        <f aca="false">INDEX(Data_Customers!$C$2:$C$602,MATCH(B3810,Data_Customers!$A$2:$A$602,0))</f>
        <v>Trade Account</v>
      </c>
      <c r="G3810" s="4" t="str">
        <f aca="false">INDEX(Data_Customers!$B$2:$B$602,MATCH(B3810,Data_Customers!$A$2:$A$602,0))</f>
        <v>Walker Construction</v>
      </c>
    </row>
    <row r="3811" customFormat="false" ht="15" hidden="false" customHeight="false" outlineLevel="0" collapsed="false">
      <c r="A3811" s="4" t="s">
        <v>4893</v>
      </c>
      <c r="B3811" s="4" t="s">
        <v>862</v>
      </c>
      <c r="C3811" s="9" t="n">
        <v>45665</v>
      </c>
      <c r="D3811" s="4" t="s">
        <v>79</v>
      </c>
      <c r="E3811" s="4" t="n">
        <v>9105.64</v>
      </c>
      <c r="F3811" s="4" t="str">
        <f aca="false">INDEX(Data_Customers!$C$2:$C$602,MATCH(B3811,Data_Customers!$A$2:$A$602,0))</f>
        <v>Trade Account</v>
      </c>
      <c r="G3811" s="4" t="str">
        <f aca="false">INDEX(Data_Customers!$B$2:$B$602,MATCH(B3811,Data_Customers!$A$2:$A$602,0))</f>
        <v>Walker Construction</v>
      </c>
    </row>
    <row r="3812" customFormat="false" ht="15" hidden="false" customHeight="false" outlineLevel="0" collapsed="false">
      <c r="A3812" s="4" t="s">
        <v>4894</v>
      </c>
      <c r="B3812" s="4" t="s">
        <v>863</v>
      </c>
      <c r="C3812" s="9" t="n">
        <v>45987</v>
      </c>
      <c r="D3812" s="4" t="s">
        <v>110</v>
      </c>
      <c r="E3812" s="4" t="n">
        <v>5497.73</v>
      </c>
      <c r="F3812" s="4" t="str">
        <f aca="false">INDEX(Data_Customers!$C$2:$C$602,MATCH(B3812,Data_Customers!$A$2:$A$602,0))</f>
        <v>Retail</v>
      </c>
      <c r="G3812" s="4" t="str">
        <f aca="false">INDEX(Data_Customers!$B$2:$B$602,MATCH(B3812,Data_Customers!$A$2:$A$602,0))</f>
        <v>Mohammed Green</v>
      </c>
    </row>
    <row r="3813" customFormat="false" ht="15" hidden="false" customHeight="false" outlineLevel="0" collapsed="false">
      <c r="A3813" s="4" t="s">
        <v>4895</v>
      </c>
      <c r="B3813" s="4" t="s">
        <v>863</v>
      </c>
      <c r="C3813" s="9" t="n">
        <v>45464</v>
      </c>
      <c r="D3813" s="4" t="s">
        <v>110</v>
      </c>
      <c r="E3813" s="4" t="n">
        <v>552.15</v>
      </c>
      <c r="F3813" s="4" t="str">
        <f aca="false">INDEX(Data_Customers!$C$2:$C$602,MATCH(B3813,Data_Customers!$A$2:$A$602,0))</f>
        <v>Retail</v>
      </c>
      <c r="G3813" s="4" t="str">
        <f aca="false">INDEX(Data_Customers!$B$2:$B$602,MATCH(B3813,Data_Customers!$A$2:$A$602,0))</f>
        <v>Mohammed Green</v>
      </c>
    </row>
    <row r="3814" customFormat="false" ht="15" hidden="false" customHeight="false" outlineLevel="0" collapsed="false">
      <c r="A3814" s="4" t="s">
        <v>4896</v>
      </c>
      <c r="B3814" s="4" t="s">
        <v>863</v>
      </c>
      <c r="C3814" s="9" t="n">
        <v>45784</v>
      </c>
      <c r="D3814" s="4" t="s">
        <v>110</v>
      </c>
      <c r="E3814" s="4" t="n">
        <v>693.15</v>
      </c>
      <c r="F3814" s="4" t="str">
        <f aca="false">INDEX(Data_Customers!$C$2:$C$602,MATCH(B3814,Data_Customers!$A$2:$A$602,0))</f>
        <v>Retail</v>
      </c>
      <c r="G3814" s="4" t="str">
        <f aca="false">INDEX(Data_Customers!$B$2:$B$602,MATCH(B3814,Data_Customers!$A$2:$A$602,0))</f>
        <v>Mohammed Green</v>
      </c>
    </row>
    <row r="3815" customFormat="false" ht="15" hidden="false" customHeight="false" outlineLevel="0" collapsed="false">
      <c r="A3815" s="4" t="s">
        <v>4897</v>
      </c>
      <c r="B3815" s="4" t="s">
        <v>863</v>
      </c>
      <c r="C3815" s="9" t="n">
        <v>45928</v>
      </c>
      <c r="D3815" s="4" t="s">
        <v>110</v>
      </c>
      <c r="E3815" s="4" t="n">
        <v>3100.46</v>
      </c>
      <c r="F3815" s="4" t="str">
        <f aca="false">INDEX(Data_Customers!$C$2:$C$602,MATCH(B3815,Data_Customers!$A$2:$A$602,0))</f>
        <v>Retail</v>
      </c>
      <c r="G3815" s="4" t="str">
        <f aca="false">INDEX(Data_Customers!$B$2:$B$602,MATCH(B3815,Data_Customers!$A$2:$A$602,0))</f>
        <v>Mohammed Green</v>
      </c>
    </row>
    <row r="3816" customFormat="false" ht="15" hidden="false" customHeight="false" outlineLevel="0" collapsed="false">
      <c r="A3816" s="4" t="s">
        <v>4898</v>
      </c>
      <c r="B3816" s="4" t="s">
        <v>864</v>
      </c>
      <c r="C3816" s="9" t="n">
        <v>45455</v>
      </c>
      <c r="D3816" s="4" t="s">
        <v>79</v>
      </c>
      <c r="E3816" s="4" t="n">
        <v>6389.13</v>
      </c>
      <c r="F3816" s="4" t="str">
        <f aca="false">INDEX(Data_Customers!$C$2:$C$602,MATCH(B3816,Data_Customers!$A$2:$A$602,0))</f>
        <v>Trade Account</v>
      </c>
      <c r="G3816" s="4" t="str">
        <f aca="false">INDEX(Data_Customers!$B$2:$B$602,MATCH(B3816,Data_Customers!$A$2:$A$602,0))</f>
        <v>Clarke Roofing Ltd</v>
      </c>
    </row>
    <row r="3817" customFormat="false" ht="15" hidden="false" customHeight="false" outlineLevel="0" collapsed="false">
      <c r="A3817" s="4" t="s">
        <v>4899</v>
      </c>
      <c r="B3817" s="4" t="s">
        <v>864</v>
      </c>
      <c r="C3817" s="9" t="n">
        <v>45662</v>
      </c>
      <c r="D3817" s="4" t="s">
        <v>79</v>
      </c>
      <c r="E3817" s="4" t="n">
        <v>7327.27</v>
      </c>
      <c r="F3817" s="4" t="str">
        <f aca="false">INDEX(Data_Customers!$C$2:$C$602,MATCH(B3817,Data_Customers!$A$2:$A$602,0))</f>
        <v>Trade Account</v>
      </c>
      <c r="G3817" s="4" t="str">
        <f aca="false">INDEX(Data_Customers!$B$2:$B$602,MATCH(B3817,Data_Customers!$A$2:$A$602,0))</f>
        <v>Clarke Roofing Ltd</v>
      </c>
    </row>
    <row r="3818" customFormat="false" ht="15" hidden="false" customHeight="false" outlineLevel="0" collapsed="false">
      <c r="A3818" s="4" t="s">
        <v>4900</v>
      </c>
      <c r="B3818" s="4" t="s">
        <v>864</v>
      </c>
      <c r="C3818" s="9" t="n">
        <v>45599</v>
      </c>
      <c r="D3818" s="4" t="s">
        <v>79</v>
      </c>
      <c r="E3818" s="4" t="n">
        <v>160.41</v>
      </c>
      <c r="F3818" s="4" t="str">
        <f aca="false">INDEX(Data_Customers!$C$2:$C$602,MATCH(B3818,Data_Customers!$A$2:$A$602,0))</f>
        <v>Trade Account</v>
      </c>
      <c r="G3818" s="4" t="str">
        <f aca="false">INDEX(Data_Customers!$B$2:$B$602,MATCH(B3818,Data_Customers!$A$2:$A$602,0))</f>
        <v>Clarke Roofing Ltd</v>
      </c>
    </row>
    <row r="3819" customFormat="false" ht="15" hidden="false" customHeight="false" outlineLevel="0" collapsed="false">
      <c r="A3819" s="4" t="s">
        <v>4901</v>
      </c>
      <c r="B3819" s="4" t="s">
        <v>864</v>
      </c>
      <c r="C3819" s="9" t="n">
        <v>45532</v>
      </c>
      <c r="D3819" s="4" t="s">
        <v>79</v>
      </c>
      <c r="E3819" s="4" t="n">
        <v>3085.02</v>
      </c>
      <c r="F3819" s="4" t="str">
        <f aca="false">INDEX(Data_Customers!$C$2:$C$602,MATCH(B3819,Data_Customers!$A$2:$A$602,0))</f>
        <v>Trade Account</v>
      </c>
      <c r="G3819" s="4" t="str">
        <f aca="false">INDEX(Data_Customers!$B$2:$B$602,MATCH(B3819,Data_Customers!$A$2:$A$602,0))</f>
        <v>Clarke Roofing Ltd</v>
      </c>
    </row>
    <row r="3820" customFormat="false" ht="15" hidden="false" customHeight="false" outlineLevel="0" collapsed="false">
      <c r="A3820" s="4" t="s">
        <v>4902</v>
      </c>
      <c r="B3820" s="4" t="s">
        <v>865</v>
      </c>
      <c r="C3820" s="9" t="n">
        <v>45372</v>
      </c>
      <c r="D3820" s="4" t="s">
        <v>110</v>
      </c>
      <c r="E3820" s="4" t="n">
        <v>1253.92</v>
      </c>
      <c r="F3820" s="4" t="str">
        <f aca="false">INDEX(Data_Customers!$C$2:$C$602,MATCH(B3820,Data_Customers!$A$2:$A$602,0))</f>
        <v>Trade Account</v>
      </c>
      <c r="G3820" s="4" t="str">
        <f aca="false">INDEX(Data_Customers!$B$2:$B$602,MATCH(B3820,Data_Customers!$A$2:$A$602,0))</f>
        <v>Khan Building Services</v>
      </c>
    </row>
    <row r="3821" customFormat="false" ht="15" hidden="false" customHeight="false" outlineLevel="0" collapsed="false">
      <c r="A3821" s="4" t="s">
        <v>4903</v>
      </c>
      <c r="B3821" s="4" t="s">
        <v>866</v>
      </c>
      <c r="C3821" s="9" t="n">
        <v>45442</v>
      </c>
      <c r="D3821" s="4" t="s">
        <v>79</v>
      </c>
      <c r="E3821" s="4" t="n">
        <v>456.46</v>
      </c>
      <c r="F3821" s="4" t="str">
        <f aca="false">INDEX(Data_Customers!$C$2:$C$602,MATCH(B3821,Data_Customers!$A$2:$A$602,0))</f>
        <v>Retail</v>
      </c>
      <c r="G3821" s="4" t="str">
        <f aca="false">INDEX(Data_Customers!$B$2:$B$602,MATCH(B3821,Data_Customers!$A$2:$A$602,0))</f>
        <v>Chloe Hughes</v>
      </c>
    </row>
    <row r="3822" customFormat="false" ht="15" hidden="false" customHeight="false" outlineLevel="0" collapsed="false">
      <c r="A3822" s="4" t="s">
        <v>4904</v>
      </c>
      <c r="B3822" s="4" t="s">
        <v>866</v>
      </c>
      <c r="C3822" s="9" t="n">
        <v>46032</v>
      </c>
      <c r="D3822" s="4" t="s">
        <v>79</v>
      </c>
      <c r="E3822" s="4" t="n">
        <v>3262.12</v>
      </c>
      <c r="F3822" s="4" t="str">
        <f aca="false">INDEX(Data_Customers!$C$2:$C$602,MATCH(B3822,Data_Customers!$A$2:$A$602,0))</f>
        <v>Retail</v>
      </c>
      <c r="G3822" s="4" t="str">
        <f aca="false">INDEX(Data_Customers!$B$2:$B$602,MATCH(B3822,Data_Customers!$A$2:$A$602,0))</f>
        <v>Chloe Hughes</v>
      </c>
    </row>
    <row r="3823" customFormat="false" ht="15" hidden="false" customHeight="false" outlineLevel="0" collapsed="false">
      <c r="A3823" s="4" t="s">
        <v>4905</v>
      </c>
      <c r="B3823" s="4" t="s">
        <v>866</v>
      </c>
      <c r="C3823" s="9" t="n">
        <v>45802</v>
      </c>
      <c r="D3823" s="4" t="s">
        <v>79</v>
      </c>
      <c r="E3823" s="4" t="n">
        <v>6805.84</v>
      </c>
      <c r="F3823" s="4" t="str">
        <f aca="false">INDEX(Data_Customers!$C$2:$C$602,MATCH(B3823,Data_Customers!$A$2:$A$602,0))</f>
        <v>Retail</v>
      </c>
      <c r="G3823" s="4" t="str">
        <f aca="false">INDEX(Data_Customers!$B$2:$B$602,MATCH(B3823,Data_Customers!$A$2:$A$602,0))</f>
        <v>Chloe Hughes</v>
      </c>
    </row>
    <row r="3824" customFormat="false" ht="15" hidden="false" customHeight="false" outlineLevel="0" collapsed="false">
      <c r="A3824" s="4" t="s">
        <v>4906</v>
      </c>
      <c r="B3824" s="4" t="s">
        <v>866</v>
      </c>
      <c r="C3824" s="9" t="n">
        <v>46187</v>
      </c>
      <c r="D3824" s="4" t="s">
        <v>79</v>
      </c>
      <c r="E3824" s="4" t="n">
        <v>5499.73</v>
      </c>
      <c r="F3824" s="4" t="str">
        <f aca="false">INDEX(Data_Customers!$C$2:$C$602,MATCH(B3824,Data_Customers!$A$2:$A$602,0))</f>
        <v>Retail</v>
      </c>
      <c r="G3824" s="4" t="str">
        <f aca="false">INDEX(Data_Customers!$B$2:$B$602,MATCH(B3824,Data_Customers!$A$2:$A$602,0))</f>
        <v>Chloe Hughes</v>
      </c>
    </row>
    <row r="3825" customFormat="false" ht="15" hidden="false" customHeight="false" outlineLevel="0" collapsed="false">
      <c r="A3825" s="4" t="s">
        <v>4907</v>
      </c>
      <c r="B3825" s="4" t="s">
        <v>866</v>
      </c>
      <c r="C3825" s="9" t="n">
        <v>45989</v>
      </c>
      <c r="D3825" s="4" t="s">
        <v>79</v>
      </c>
      <c r="E3825" s="4" t="n">
        <v>9350.83</v>
      </c>
      <c r="F3825" s="4" t="str">
        <f aca="false">INDEX(Data_Customers!$C$2:$C$602,MATCH(B3825,Data_Customers!$A$2:$A$602,0))</f>
        <v>Retail</v>
      </c>
      <c r="G3825" s="4" t="str">
        <f aca="false">INDEX(Data_Customers!$B$2:$B$602,MATCH(B3825,Data_Customers!$A$2:$A$602,0))</f>
        <v>Chloe Hughes</v>
      </c>
    </row>
    <row r="3826" customFormat="false" ht="15" hidden="false" customHeight="false" outlineLevel="0" collapsed="false">
      <c r="A3826" s="4" t="s">
        <v>4908</v>
      </c>
      <c r="B3826" s="4" t="s">
        <v>866</v>
      </c>
      <c r="C3826" s="9" t="n">
        <v>46077</v>
      </c>
      <c r="D3826" s="4" t="s">
        <v>79</v>
      </c>
      <c r="E3826" s="4" t="n">
        <v>1308.32</v>
      </c>
      <c r="F3826" s="4" t="str">
        <f aca="false">INDEX(Data_Customers!$C$2:$C$602,MATCH(B3826,Data_Customers!$A$2:$A$602,0))</f>
        <v>Retail</v>
      </c>
      <c r="G3826" s="4" t="str">
        <f aca="false">INDEX(Data_Customers!$B$2:$B$602,MATCH(B3826,Data_Customers!$A$2:$A$602,0))</f>
        <v>Chloe Hughes</v>
      </c>
    </row>
    <row r="3827" customFormat="false" ht="15" hidden="false" customHeight="false" outlineLevel="0" collapsed="false">
      <c r="A3827" s="4" t="s">
        <v>4909</v>
      </c>
      <c r="B3827" s="4" t="s">
        <v>866</v>
      </c>
      <c r="C3827" s="9" t="n">
        <v>45878</v>
      </c>
      <c r="D3827" s="4" t="s">
        <v>79</v>
      </c>
      <c r="E3827" s="4" t="n">
        <v>4570.9</v>
      </c>
      <c r="F3827" s="4" t="str">
        <f aca="false">INDEX(Data_Customers!$C$2:$C$602,MATCH(B3827,Data_Customers!$A$2:$A$602,0))</f>
        <v>Retail</v>
      </c>
      <c r="G3827" s="4" t="str">
        <f aca="false">INDEX(Data_Customers!$B$2:$B$602,MATCH(B3827,Data_Customers!$A$2:$A$602,0))</f>
        <v>Chloe Hughes</v>
      </c>
    </row>
    <row r="3828" customFormat="false" ht="15" hidden="false" customHeight="false" outlineLevel="0" collapsed="false">
      <c r="A3828" s="4" t="s">
        <v>4910</v>
      </c>
      <c r="B3828" s="4" t="s">
        <v>867</v>
      </c>
      <c r="C3828" s="9" t="n">
        <v>46177</v>
      </c>
      <c r="D3828" s="4" t="s">
        <v>94</v>
      </c>
      <c r="E3828" s="4" t="n">
        <v>3468.8</v>
      </c>
      <c r="F3828" s="4" t="str">
        <f aca="false">INDEX(Data_Customers!$C$2:$C$602,MATCH(B3828,Data_Customers!$A$2:$A$602,0))</f>
        <v>Trade Account</v>
      </c>
      <c r="G3828" s="4" t="str">
        <f aca="false">INDEX(Data_Customers!$B$2:$B$602,MATCH(B3828,Data_Customers!$A$2:$A$602,0))</f>
        <v>Wright Contractors</v>
      </c>
    </row>
    <row r="3829" customFormat="false" ht="15" hidden="false" customHeight="false" outlineLevel="0" collapsed="false">
      <c r="A3829" s="4" t="s">
        <v>4911</v>
      </c>
      <c r="B3829" s="4" t="s">
        <v>867</v>
      </c>
      <c r="C3829" s="9" t="n">
        <v>45702</v>
      </c>
      <c r="D3829" s="4" t="s">
        <v>94</v>
      </c>
      <c r="E3829" s="4" t="n">
        <v>6684.8</v>
      </c>
      <c r="F3829" s="4" t="str">
        <f aca="false">INDEX(Data_Customers!$C$2:$C$602,MATCH(B3829,Data_Customers!$A$2:$A$602,0))</f>
        <v>Trade Account</v>
      </c>
      <c r="G3829" s="4" t="str">
        <f aca="false">INDEX(Data_Customers!$B$2:$B$602,MATCH(B3829,Data_Customers!$A$2:$A$602,0))</f>
        <v>Wright Contractors</v>
      </c>
    </row>
    <row r="3830" customFormat="false" ht="15" hidden="false" customHeight="false" outlineLevel="0" collapsed="false">
      <c r="A3830" s="4" t="s">
        <v>4912</v>
      </c>
      <c r="B3830" s="4" t="s">
        <v>867</v>
      </c>
      <c r="C3830" s="9" t="n">
        <v>45927</v>
      </c>
      <c r="D3830" s="4" t="s">
        <v>94</v>
      </c>
      <c r="E3830" s="4" t="n">
        <v>7643.35</v>
      </c>
      <c r="F3830" s="4" t="str">
        <f aca="false">INDEX(Data_Customers!$C$2:$C$602,MATCH(B3830,Data_Customers!$A$2:$A$602,0))</f>
        <v>Trade Account</v>
      </c>
      <c r="G3830" s="4" t="str">
        <f aca="false">INDEX(Data_Customers!$B$2:$B$602,MATCH(B3830,Data_Customers!$A$2:$A$602,0))</f>
        <v>Wright Contractors</v>
      </c>
    </row>
    <row r="3831" customFormat="false" ht="15" hidden="false" customHeight="false" outlineLevel="0" collapsed="false">
      <c r="A3831" s="4" t="s">
        <v>4913</v>
      </c>
      <c r="B3831" s="4" t="s">
        <v>867</v>
      </c>
      <c r="C3831" s="9" t="n">
        <v>45915</v>
      </c>
      <c r="D3831" s="4" t="s">
        <v>94</v>
      </c>
      <c r="E3831" s="4" t="n">
        <v>6157.51</v>
      </c>
      <c r="F3831" s="4" t="str">
        <f aca="false">INDEX(Data_Customers!$C$2:$C$602,MATCH(B3831,Data_Customers!$A$2:$A$602,0))</f>
        <v>Trade Account</v>
      </c>
      <c r="G3831" s="4" t="str">
        <f aca="false">INDEX(Data_Customers!$B$2:$B$602,MATCH(B3831,Data_Customers!$A$2:$A$602,0))</f>
        <v>Wright Contractors</v>
      </c>
    </row>
    <row r="3832" customFormat="false" ht="15" hidden="false" customHeight="false" outlineLevel="0" collapsed="false">
      <c r="A3832" s="4" t="s">
        <v>4914</v>
      </c>
      <c r="B3832" s="4" t="s">
        <v>867</v>
      </c>
      <c r="C3832" s="9" t="n">
        <v>45425</v>
      </c>
      <c r="D3832" s="4" t="s">
        <v>94</v>
      </c>
      <c r="E3832" s="4" t="n">
        <v>884.7</v>
      </c>
      <c r="F3832" s="4" t="str">
        <f aca="false">INDEX(Data_Customers!$C$2:$C$602,MATCH(B3832,Data_Customers!$A$2:$A$602,0))</f>
        <v>Trade Account</v>
      </c>
      <c r="G3832" s="4" t="str">
        <f aca="false">INDEX(Data_Customers!$B$2:$B$602,MATCH(B3832,Data_Customers!$A$2:$A$602,0))</f>
        <v>Wright Contractors</v>
      </c>
    </row>
    <row r="3833" customFormat="false" ht="15" hidden="false" customHeight="false" outlineLevel="0" collapsed="false">
      <c r="A3833" s="4" t="s">
        <v>4915</v>
      </c>
      <c r="B3833" s="4" t="s">
        <v>867</v>
      </c>
      <c r="C3833" s="9" t="n">
        <v>45450</v>
      </c>
      <c r="D3833" s="4" t="s">
        <v>94</v>
      </c>
      <c r="E3833" s="4" t="n">
        <v>6177.3</v>
      </c>
      <c r="F3833" s="4" t="str">
        <f aca="false">INDEX(Data_Customers!$C$2:$C$602,MATCH(B3833,Data_Customers!$A$2:$A$602,0))</f>
        <v>Trade Account</v>
      </c>
      <c r="G3833" s="4" t="str">
        <f aca="false">INDEX(Data_Customers!$B$2:$B$602,MATCH(B3833,Data_Customers!$A$2:$A$602,0))</f>
        <v>Wright Contractors</v>
      </c>
    </row>
    <row r="3834" customFormat="false" ht="15" hidden="false" customHeight="false" outlineLevel="0" collapsed="false">
      <c r="A3834" s="4" t="s">
        <v>4916</v>
      </c>
      <c r="B3834" s="4" t="s">
        <v>867</v>
      </c>
      <c r="C3834" s="9" t="n">
        <v>45881</v>
      </c>
      <c r="D3834" s="4" t="s">
        <v>94</v>
      </c>
      <c r="E3834" s="4" t="n">
        <v>3949.81</v>
      </c>
      <c r="F3834" s="4" t="str">
        <f aca="false">INDEX(Data_Customers!$C$2:$C$602,MATCH(B3834,Data_Customers!$A$2:$A$602,0))</f>
        <v>Trade Account</v>
      </c>
      <c r="G3834" s="4" t="str">
        <f aca="false">INDEX(Data_Customers!$B$2:$B$602,MATCH(B3834,Data_Customers!$A$2:$A$602,0))</f>
        <v>Wright Contractors</v>
      </c>
    </row>
    <row r="3835" customFormat="false" ht="15" hidden="false" customHeight="false" outlineLevel="0" collapsed="false">
      <c r="A3835" s="4" t="s">
        <v>4917</v>
      </c>
      <c r="B3835" s="4" t="s">
        <v>867</v>
      </c>
      <c r="C3835" s="9" t="n">
        <v>45809</v>
      </c>
      <c r="D3835" s="4" t="s">
        <v>94</v>
      </c>
      <c r="E3835" s="4" t="n">
        <v>2039.23</v>
      </c>
      <c r="F3835" s="4" t="str">
        <f aca="false">INDEX(Data_Customers!$C$2:$C$602,MATCH(B3835,Data_Customers!$A$2:$A$602,0))</f>
        <v>Trade Account</v>
      </c>
      <c r="G3835" s="4" t="str">
        <f aca="false">INDEX(Data_Customers!$B$2:$B$602,MATCH(B3835,Data_Customers!$A$2:$A$602,0))</f>
        <v>Wright Contractors</v>
      </c>
    </row>
    <row r="3836" customFormat="false" ht="15" hidden="false" customHeight="false" outlineLevel="0" collapsed="false">
      <c r="A3836" s="4" t="s">
        <v>4918</v>
      </c>
      <c r="B3836" s="4" t="s">
        <v>867</v>
      </c>
      <c r="C3836" s="9" t="n">
        <v>45840</v>
      </c>
      <c r="D3836" s="4" t="s">
        <v>94</v>
      </c>
      <c r="E3836" s="4" t="n">
        <v>3629.05</v>
      </c>
      <c r="F3836" s="4" t="str">
        <f aca="false">INDEX(Data_Customers!$C$2:$C$602,MATCH(B3836,Data_Customers!$A$2:$A$602,0))</f>
        <v>Trade Account</v>
      </c>
      <c r="G3836" s="4" t="str">
        <f aca="false">INDEX(Data_Customers!$B$2:$B$602,MATCH(B3836,Data_Customers!$A$2:$A$602,0))</f>
        <v>Wright Contractors</v>
      </c>
    </row>
    <row r="3837" customFormat="false" ht="15" hidden="false" customHeight="false" outlineLevel="0" collapsed="false">
      <c r="A3837" s="4" t="s">
        <v>4919</v>
      </c>
      <c r="B3837" s="4" t="s">
        <v>867</v>
      </c>
      <c r="C3837" s="9" t="n">
        <v>46154</v>
      </c>
      <c r="D3837" s="4" t="s">
        <v>94</v>
      </c>
      <c r="E3837" s="4" t="n">
        <v>3762.48</v>
      </c>
      <c r="F3837" s="4" t="str">
        <f aca="false">INDEX(Data_Customers!$C$2:$C$602,MATCH(B3837,Data_Customers!$A$2:$A$602,0))</f>
        <v>Trade Account</v>
      </c>
      <c r="G3837" s="4" t="str">
        <f aca="false">INDEX(Data_Customers!$B$2:$B$602,MATCH(B3837,Data_Customers!$A$2:$A$602,0))</f>
        <v>Wright Contractors</v>
      </c>
    </row>
    <row r="3838" customFormat="false" ht="15" hidden="false" customHeight="false" outlineLevel="0" collapsed="false">
      <c r="A3838" s="4" t="s">
        <v>4920</v>
      </c>
      <c r="B3838" s="4" t="s">
        <v>867</v>
      </c>
      <c r="C3838" s="9" t="n">
        <v>45581</v>
      </c>
      <c r="D3838" s="4" t="s">
        <v>94</v>
      </c>
      <c r="E3838" s="4" t="n">
        <v>8427.37</v>
      </c>
      <c r="F3838" s="4" t="str">
        <f aca="false">INDEX(Data_Customers!$C$2:$C$602,MATCH(B3838,Data_Customers!$A$2:$A$602,0))</f>
        <v>Trade Account</v>
      </c>
      <c r="G3838" s="4" t="str">
        <f aca="false">INDEX(Data_Customers!$B$2:$B$602,MATCH(B3838,Data_Customers!$A$2:$A$602,0))</f>
        <v>Wright Contractors</v>
      </c>
    </row>
    <row r="3839" customFormat="false" ht="15" hidden="false" customHeight="false" outlineLevel="0" collapsed="false">
      <c r="A3839" s="4" t="s">
        <v>4921</v>
      </c>
      <c r="B3839" s="4" t="s">
        <v>867</v>
      </c>
      <c r="C3839" s="9" t="n">
        <v>45479</v>
      </c>
      <c r="D3839" s="4" t="s">
        <v>94</v>
      </c>
      <c r="E3839" s="4" t="n">
        <v>8284.37</v>
      </c>
      <c r="F3839" s="4" t="str">
        <f aca="false">INDEX(Data_Customers!$C$2:$C$602,MATCH(B3839,Data_Customers!$A$2:$A$602,0))</f>
        <v>Trade Account</v>
      </c>
      <c r="G3839" s="4" t="str">
        <f aca="false">INDEX(Data_Customers!$B$2:$B$602,MATCH(B3839,Data_Customers!$A$2:$A$602,0))</f>
        <v>Wright Contractors</v>
      </c>
    </row>
    <row r="3840" customFormat="false" ht="15" hidden="false" customHeight="false" outlineLevel="0" collapsed="false">
      <c r="A3840" s="4" t="s">
        <v>4922</v>
      </c>
      <c r="B3840" s="4" t="s">
        <v>868</v>
      </c>
      <c r="C3840" s="9" t="n">
        <v>45821</v>
      </c>
      <c r="D3840" s="4" t="s">
        <v>103</v>
      </c>
      <c r="E3840" s="4" t="n">
        <v>7928.48</v>
      </c>
      <c r="F3840" s="4" t="str">
        <f aca="false">INDEX(Data_Customers!$C$2:$C$602,MATCH(B3840,Data_Customers!$A$2:$A$602,0))</f>
        <v>Retail</v>
      </c>
      <c r="G3840" s="4" t="str">
        <f aca="false">INDEX(Data_Customers!$B$2:$B$602,MATCH(B3840,Data_Customers!$A$2:$A$602,0))</f>
        <v>Laura Smith</v>
      </c>
    </row>
    <row r="3841" customFormat="false" ht="15" hidden="false" customHeight="false" outlineLevel="0" collapsed="false">
      <c r="A3841" s="4" t="s">
        <v>4923</v>
      </c>
      <c r="B3841" s="4" t="s">
        <v>868</v>
      </c>
      <c r="C3841" s="9" t="n">
        <v>46017</v>
      </c>
      <c r="D3841" s="4" t="s">
        <v>103</v>
      </c>
      <c r="E3841" s="4" t="n">
        <v>5045.21</v>
      </c>
      <c r="F3841" s="4" t="str">
        <f aca="false">INDEX(Data_Customers!$C$2:$C$602,MATCH(B3841,Data_Customers!$A$2:$A$602,0))</f>
        <v>Retail</v>
      </c>
      <c r="G3841" s="4" t="str">
        <f aca="false">INDEX(Data_Customers!$B$2:$B$602,MATCH(B3841,Data_Customers!$A$2:$A$602,0))</f>
        <v>Laura Smith</v>
      </c>
    </row>
    <row r="3842" customFormat="false" ht="15" hidden="false" customHeight="false" outlineLevel="0" collapsed="false">
      <c r="A3842" s="4" t="s">
        <v>4924</v>
      </c>
      <c r="B3842" s="4" t="s">
        <v>868</v>
      </c>
      <c r="C3842" s="9" t="n">
        <v>45494</v>
      </c>
      <c r="D3842" s="4" t="s">
        <v>103</v>
      </c>
      <c r="E3842" s="4" t="n">
        <v>7175.07</v>
      </c>
      <c r="F3842" s="4" t="str">
        <f aca="false">INDEX(Data_Customers!$C$2:$C$602,MATCH(B3842,Data_Customers!$A$2:$A$602,0))</f>
        <v>Retail</v>
      </c>
      <c r="G3842" s="4" t="str">
        <f aca="false">INDEX(Data_Customers!$B$2:$B$602,MATCH(B3842,Data_Customers!$A$2:$A$602,0))</f>
        <v>Laura Smith</v>
      </c>
    </row>
    <row r="3843" customFormat="false" ht="15" hidden="false" customHeight="false" outlineLevel="0" collapsed="false">
      <c r="A3843" s="4" t="s">
        <v>4925</v>
      </c>
      <c r="B3843" s="4" t="s">
        <v>868</v>
      </c>
      <c r="C3843" s="9" t="n">
        <v>45460</v>
      </c>
      <c r="D3843" s="4" t="s">
        <v>103</v>
      </c>
      <c r="E3843" s="4" t="n">
        <v>7725.9</v>
      </c>
      <c r="F3843" s="4" t="str">
        <f aca="false">INDEX(Data_Customers!$C$2:$C$602,MATCH(B3843,Data_Customers!$A$2:$A$602,0))</f>
        <v>Retail</v>
      </c>
      <c r="G3843" s="4" t="str">
        <f aca="false">INDEX(Data_Customers!$B$2:$B$602,MATCH(B3843,Data_Customers!$A$2:$A$602,0))</f>
        <v>Laura Smith</v>
      </c>
    </row>
    <row r="3844" customFormat="false" ht="15" hidden="false" customHeight="false" outlineLevel="0" collapsed="false">
      <c r="A3844" s="4" t="s">
        <v>4926</v>
      </c>
      <c r="B3844" s="4" t="s">
        <v>868</v>
      </c>
      <c r="C3844" s="9" t="n">
        <v>46179</v>
      </c>
      <c r="D3844" s="4" t="s">
        <v>103</v>
      </c>
      <c r="E3844" s="4" t="n">
        <v>517.68</v>
      </c>
      <c r="F3844" s="4" t="str">
        <f aca="false">INDEX(Data_Customers!$C$2:$C$602,MATCH(B3844,Data_Customers!$A$2:$A$602,0))</f>
        <v>Retail</v>
      </c>
      <c r="G3844" s="4" t="str">
        <f aca="false">INDEX(Data_Customers!$B$2:$B$602,MATCH(B3844,Data_Customers!$A$2:$A$602,0))</f>
        <v>Laura Smith</v>
      </c>
    </row>
    <row r="3845" customFormat="false" ht="15" hidden="false" customHeight="false" outlineLevel="0" collapsed="false">
      <c r="A3845" s="4" t="s">
        <v>4927</v>
      </c>
      <c r="B3845" s="4" t="s">
        <v>868</v>
      </c>
      <c r="C3845" s="9" t="n">
        <v>45920</v>
      </c>
      <c r="D3845" s="4" t="s">
        <v>103</v>
      </c>
      <c r="E3845" s="4" t="n">
        <v>8639.24</v>
      </c>
      <c r="F3845" s="4" t="str">
        <f aca="false">INDEX(Data_Customers!$C$2:$C$602,MATCH(B3845,Data_Customers!$A$2:$A$602,0))</f>
        <v>Retail</v>
      </c>
      <c r="G3845" s="4" t="str">
        <f aca="false">INDEX(Data_Customers!$B$2:$B$602,MATCH(B3845,Data_Customers!$A$2:$A$602,0))</f>
        <v>Laura Smith</v>
      </c>
    </row>
    <row r="3846" customFormat="false" ht="15" hidden="false" customHeight="false" outlineLevel="0" collapsed="false">
      <c r="A3846" s="4" t="s">
        <v>4928</v>
      </c>
      <c r="B3846" s="4" t="s">
        <v>868</v>
      </c>
      <c r="C3846" s="9" t="n">
        <v>45774</v>
      </c>
      <c r="D3846" s="4" t="s">
        <v>103</v>
      </c>
      <c r="E3846" s="4" t="n">
        <v>4050.96</v>
      </c>
      <c r="F3846" s="4" t="str">
        <f aca="false">INDEX(Data_Customers!$C$2:$C$602,MATCH(B3846,Data_Customers!$A$2:$A$602,0))</f>
        <v>Retail</v>
      </c>
      <c r="G3846" s="4" t="str">
        <f aca="false">INDEX(Data_Customers!$B$2:$B$602,MATCH(B3846,Data_Customers!$A$2:$A$602,0))</f>
        <v>Laura Smith</v>
      </c>
    </row>
    <row r="3847" customFormat="false" ht="15" hidden="false" customHeight="false" outlineLevel="0" collapsed="false">
      <c r="A3847" s="4" t="s">
        <v>4929</v>
      </c>
      <c r="B3847" s="4" t="s">
        <v>868</v>
      </c>
      <c r="C3847" s="9" t="n">
        <v>45907</v>
      </c>
      <c r="D3847" s="4" t="s">
        <v>103</v>
      </c>
      <c r="E3847" s="4" t="n">
        <v>1924.92</v>
      </c>
      <c r="F3847" s="4" t="str">
        <f aca="false">INDEX(Data_Customers!$C$2:$C$602,MATCH(B3847,Data_Customers!$A$2:$A$602,0))</f>
        <v>Retail</v>
      </c>
      <c r="G3847" s="4" t="str">
        <f aca="false">INDEX(Data_Customers!$B$2:$B$602,MATCH(B3847,Data_Customers!$A$2:$A$602,0))</f>
        <v>Laura Smith</v>
      </c>
    </row>
    <row r="3848" customFormat="false" ht="15" hidden="false" customHeight="false" outlineLevel="0" collapsed="false">
      <c r="A3848" s="4" t="s">
        <v>4930</v>
      </c>
      <c r="B3848" s="4" t="s">
        <v>868</v>
      </c>
      <c r="C3848" s="9" t="n">
        <v>45786</v>
      </c>
      <c r="D3848" s="4" t="s">
        <v>103</v>
      </c>
      <c r="E3848" s="4" t="n">
        <v>2556.3</v>
      </c>
      <c r="F3848" s="4" t="str">
        <f aca="false">INDEX(Data_Customers!$C$2:$C$602,MATCH(B3848,Data_Customers!$A$2:$A$602,0))</f>
        <v>Retail</v>
      </c>
      <c r="G3848" s="4" t="str">
        <f aca="false">INDEX(Data_Customers!$B$2:$B$602,MATCH(B3848,Data_Customers!$A$2:$A$602,0))</f>
        <v>Laura Smith</v>
      </c>
    </row>
    <row r="3849" customFormat="false" ht="15" hidden="false" customHeight="false" outlineLevel="0" collapsed="false">
      <c r="A3849" s="4" t="s">
        <v>4931</v>
      </c>
      <c r="B3849" s="4" t="s">
        <v>868</v>
      </c>
      <c r="C3849" s="9" t="n">
        <v>46192</v>
      </c>
      <c r="D3849" s="4" t="s">
        <v>103</v>
      </c>
      <c r="E3849" s="4" t="n">
        <v>973</v>
      </c>
      <c r="F3849" s="4" t="str">
        <f aca="false">INDEX(Data_Customers!$C$2:$C$602,MATCH(B3849,Data_Customers!$A$2:$A$602,0))</f>
        <v>Retail</v>
      </c>
      <c r="G3849" s="4" t="str">
        <f aca="false">INDEX(Data_Customers!$B$2:$B$602,MATCH(B3849,Data_Customers!$A$2:$A$602,0))</f>
        <v>Laura Smith</v>
      </c>
    </row>
    <row r="3850" customFormat="false" ht="15" hidden="false" customHeight="false" outlineLevel="0" collapsed="false">
      <c r="A3850" s="4" t="s">
        <v>4932</v>
      </c>
      <c r="B3850" s="4" t="s">
        <v>868</v>
      </c>
      <c r="C3850" s="9" t="n">
        <v>45666</v>
      </c>
      <c r="D3850" s="4" t="s">
        <v>103</v>
      </c>
      <c r="E3850" s="4" t="n">
        <v>2430.04</v>
      </c>
      <c r="F3850" s="4" t="str">
        <f aca="false">INDEX(Data_Customers!$C$2:$C$602,MATCH(B3850,Data_Customers!$A$2:$A$602,0))</f>
        <v>Retail</v>
      </c>
      <c r="G3850" s="4" t="str">
        <f aca="false">INDEX(Data_Customers!$B$2:$B$602,MATCH(B3850,Data_Customers!$A$2:$A$602,0))</f>
        <v>Laura Smith</v>
      </c>
    </row>
    <row r="3851" customFormat="false" ht="15" hidden="false" customHeight="false" outlineLevel="0" collapsed="false">
      <c r="A3851" s="4" t="s">
        <v>4933</v>
      </c>
      <c r="B3851" s="4" t="s">
        <v>869</v>
      </c>
      <c r="C3851" s="9" t="n">
        <v>46027</v>
      </c>
      <c r="D3851" s="4" t="s">
        <v>85</v>
      </c>
      <c r="E3851" s="4" t="n">
        <v>2797.67</v>
      </c>
      <c r="F3851" s="4" t="str">
        <f aca="false">INDEX(Data_Customers!$C$2:$C$602,MATCH(B3851,Data_Customers!$A$2:$A$602,0))</f>
        <v>Retail</v>
      </c>
      <c r="G3851" s="4" t="str">
        <f aca="false">INDEX(Data_Customers!$B$2:$B$602,MATCH(B3851,Data_Customers!$A$2:$A$602,0))</f>
        <v>Grace Cooper</v>
      </c>
    </row>
    <row r="3852" customFormat="false" ht="15" hidden="false" customHeight="false" outlineLevel="0" collapsed="false">
      <c r="A3852" s="4" t="s">
        <v>4934</v>
      </c>
      <c r="B3852" s="4" t="s">
        <v>869</v>
      </c>
      <c r="C3852" s="9" t="n">
        <v>45443</v>
      </c>
      <c r="D3852" s="4" t="s">
        <v>85</v>
      </c>
      <c r="E3852" s="4" t="n">
        <v>2374.89</v>
      </c>
      <c r="F3852" s="4" t="str">
        <f aca="false">INDEX(Data_Customers!$C$2:$C$602,MATCH(B3852,Data_Customers!$A$2:$A$602,0))</f>
        <v>Retail</v>
      </c>
      <c r="G3852" s="4" t="str">
        <f aca="false">INDEX(Data_Customers!$B$2:$B$602,MATCH(B3852,Data_Customers!$A$2:$A$602,0))</f>
        <v>Grace Cooper</v>
      </c>
    </row>
    <row r="3853" customFormat="false" ht="15" hidden="false" customHeight="false" outlineLevel="0" collapsed="false">
      <c r="A3853" s="4" t="s">
        <v>4935</v>
      </c>
      <c r="B3853" s="4" t="s">
        <v>869</v>
      </c>
      <c r="C3853" s="9" t="n">
        <v>45697</v>
      </c>
      <c r="D3853" s="4" t="s">
        <v>85</v>
      </c>
      <c r="E3853" s="4" t="n">
        <v>4582.93</v>
      </c>
      <c r="F3853" s="4" t="str">
        <f aca="false">INDEX(Data_Customers!$C$2:$C$602,MATCH(B3853,Data_Customers!$A$2:$A$602,0))</f>
        <v>Retail</v>
      </c>
      <c r="G3853" s="4" t="str">
        <f aca="false">INDEX(Data_Customers!$B$2:$B$602,MATCH(B3853,Data_Customers!$A$2:$A$602,0))</f>
        <v>Grace Cooper</v>
      </c>
    </row>
    <row r="3854" customFormat="false" ht="15" hidden="false" customHeight="false" outlineLevel="0" collapsed="false">
      <c r="A3854" s="4" t="s">
        <v>4936</v>
      </c>
      <c r="B3854" s="4" t="s">
        <v>869</v>
      </c>
      <c r="C3854" s="9" t="n">
        <v>45877</v>
      </c>
      <c r="D3854" s="4" t="s">
        <v>85</v>
      </c>
      <c r="E3854" s="4" t="n">
        <v>231.05</v>
      </c>
      <c r="F3854" s="4" t="str">
        <f aca="false">INDEX(Data_Customers!$C$2:$C$602,MATCH(B3854,Data_Customers!$A$2:$A$602,0))</f>
        <v>Retail</v>
      </c>
      <c r="G3854" s="4" t="str">
        <f aca="false">INDEX(Data_Customers!$B$2:$B$602,MATCH(B3854,Data_Customers!$A$2:$A$602,0))</f>
        <v>Grace Cooper</v>
      </c>
    </row>
    <row r="3855" customFormat="false" ht="15" hidden="false" customHeight="false" outlineLevel="0" collapsed="false">
      <c r="A3855" s="4" t="s">
        <v>4937</v>
      </c>
      <c r="B3855" s="4" t="s">
        <v>869</v>
      </c>
      <c r="C3855" s="9" t="n">
        <v>45941</v>
      </c>
      <c r="D3855" s="4" t="s">
        <v>85</v>
      </c>
      <c r="E3855" s="4" t="n">
        <v>1386.18</v>
      </c>
      <c r="F3855" s="4" t="str">
        <f aca="false">INDEX(Data_Customers!$C$2:$C$602,MATCH(B3855,Data_Customers!$A$2:$A$602,0))</f>
        <v>Retail</v>
      </c>
      <c r="G3855" s="4" t="str">
        <f aca="false">INDEX(Data_Customers!$B$2:$B$602,MATCH(B3855,Data_Customers!$A$2:$A$602,0))</f>
        <v>Grace Cooper</v>
      </c>
    </row>
    <row r="3856" customFormat="false" ht="15" hidden="false" customHeight="false" outlineLevel="0" collapsed="false">
      <c r="A3856" s="4" t="s">
        <v>4938</v>
      </c>
      <c r="B3856" s="4" t="s">
        <v>871</v>
      </c>
      <c r="C3856" s="9" t="n">
        <v>45751</v>
      </c>
      <c r="D3856" s="4" t="s">
        <v>79</v>
      </c>
      <c r="E3856" s="4" t="n">
        <v>5469.41</v>
      </c>
      <c r="F3856" s="4" t="str">
        <f aca="false">INDEX(Data_Customers!$C$2:$C$602,MATCH(B3856,Data_Customers!$A$2:$A$602,0))</f>
        <v>Trade Account</v>
      </c>
      <c r="G3856" s="4" t="str">
        <f aca="false">INDEX(Data_Customers!$B$2:$B$602,MATCH(B3856,Data_Customers!$A$2:$A$602,0))</f>
        <v>Evans Builders Ltd</v>
      </c>
    </row>
    <row r="3857" customFormat="false" ht="15" hidden="false" customHeight="false" outlineLevel="0" collapsed="false">
      <c r="A3857" s="4" t="s">
        <v>4939</v>
      </c>
      <c r="B3857" s="4" t="s">
        <v>871</v>
      </c>
      <c r="C3857" s="9" t="n">
        <v>45719</v>
      </c>
      <c r="D3857" s="4" t="s">
        <v>79</v>
      </c>
      <c r="E3857" s="4" t="n">
        <v>5851.45</v>
      </c>
      <c r="F3857" s="4" t="str">
        <f aca="false">INDEX(Data_Customers!$C$2:$C$602,MATCH(B3857,Data_Customers!$A$2:$A$602,0))</f>
        <v>Trade Account</v>
      </c>
      <c r="G3857" s="4" t="str">
        <f aca="false">INDEX(Data_Customers!$B$2:$B$602,MATCH(B3857,Data_Customers!$A$2:$A$602,0))</f>
        <v>Evans Builders Ltd</v>
      </c>
    </row>
    <row r="3858" customFormat="false" ht="15" hidden="false" customHeight="false" outlineLevel="0" collapsed="false">
      <c r="A3858" s="4" t="s">
        <v>4940</v>
      </c>
      <c r="B3858" s="4" t="s">
        <v>871</v>
      </c>
      <c r="C3858" s="9" t="n">
        <v>46175</v>
      </c>
      <c r="D3858" s="4" t="s">
        <v>79</v>
      </c>
      <c r="E3858" s="4" t="n">
        <v>6571.47</v>
      </c>
      <c r="F3858" s="4" t="str">
        <f aca="false">INDEX(Data_Customers!$C$2:$C$602,MATCH(B3858,Data_Customers!$A$2:$A$602,0))</f>
        <v>Trade Account</v>
      </c>
      <c r="G3858" s="4" t="str">
        <f aca="false">INDEX(Data_Customers!$B$2:$B$602,MATCH(B3858,Data_Customers!$A$2:$A$602,0))</f>
        <v>Evans Builders Ltd</v>
      </c>
    </row>
    <row r="3859" customFormat="false" ht="15" hidden="false" customHeight="false" outlineLevel="0" collapsed="false">
      <c r="A3859" s="4" t="s">
        <v>4941</v>
      </c>
      <c r="B3859" s="4" t="s">
        <v>871</v>
      </c>
      <c r="C3859" s="9" t="n">
        <v>45624</v>
      </c>
      <c r="D3859" s="4" t="s">
        <v>79</v>
      </c>
      <c r="E3859" s="4" t="n">
        <v>1686.44</v>
      </c>
      <c r="F3859" s="4" t="str">
        <f aca="false">INDEX(Data_Customers!$C$2:$C$602,MATCH(B3859,Data_Customers!$A$2:$A$602,0))</f>
        <v>Trade Account</v>
      </c>
      <c r="G3859" s="4" t="str">
        <f aca="false">INDEX(Data_Customers!$B$2:$B$602,MATCH(B3859,Data_Customers!$A$2:$A$602,0))</f>
        <v>Evans Builders Ltd</v>
      </c>
    </row>
    <row r="3860" customFormat="false" ht="15" hidden="false" customHeight="false" outlineLevel="0" collapsed="false">
      <c r="A3860" s="4" t="s">
        <v>4942</v>
      </c>
      <c r="B3860" s="4" t="s">
        <v>871</v>
      </c>
      <c r="C3860" s="9" t="n">
        <v>45438</v>
      </c>
      <c r="D3860" s="4" t="s">
        <v>79</v>
      </c>
      <c r="E3860" s="4" t="n">
        <v>9214.63</v>
      </c>
      <c r="F3860" s="4" t="str">
        <f aca="false">INDEX(Data_Customers!$C$2:$C$602,MATCH(B3860,Data_Customers!$A$2:$A$602,0))</f>
        <v>Trade Account</v>
      </c>
      <c r="G3860" s="4" t="str">
        <f aca="false">INDEX(Data_Customers!$B$2:$B$602,MATCH(B3860,Data_Customers!$A$2:$A$602,0))</f>
        <v>Evans Builders Ltd</v>
      </c>
    </row>
    <row r="3861" customFormat="false" ht="15" hidden="false" customHeight="false" outlineLevel="0" collapsed="false">
      <c r="A3861" s="4" t="s">
        <v>4943</v>
      </c>
      <c r="B3861" s="4" t="s">
        <v>871</v>
      </c>
      <c r="C3861" s="9" t="n">
        <v>45361</v>
      </c>
      <c r="D3861" s="4" t="s">
        <v>79</v>
      </c>
      <c r="E3861" s="4" t="n">
        <v>3647.07</v>
      </c>
      <c r="F3861" s="4" t="str">
        <f aca="false">INDEX(Data_Customers!$C$2:$C$602,MATCH(B3861,Data_Customers!$A$2:$A$602,0))</f>
        <v>Trade Account</v>
      </c>
      <c r="G3861" s="4" t="str">
        <f aca="false">INDEX(Data_Customers!$B$2:$B$602,MATCH(B3861,Data_Customers!$A$2:$A$602,0))</f>
        <v>Evans Builders Ltd</v>
      </c>
    </row>
    <row r="3862" customFormat="false" ht="15" hidden="false" customHeight="false" outlineLevel="0" collapsed="false">
      <c r="A3862" s="4" t="s">
        <v>4944</v>
      </c>
      <c r="B3862" s="4" t="s">
        <v>871</v>
      </c>
      <c r="C3862" s="9" t="n">
        <v>46154</v>
      </c>
      <c r="D3862" s="4" t="s">
        <v>79</v>
      </c>
      <c r="E3862" s="4" t="n">
        <v>2448.06</v>
      </c>
      <c r="F3862" s="4" t="str">
        <f aca="false">INDEX(Data_Customers!$C$2:$C$602,MATCH(B3862,Data_Customers!$A$2:$A$602,0))</f>
        <v>Trade Account</v>
      </c>
      <c r="G3862" s="4" t="str">
        <f aca="false">INDEX(Data_Customers!$B$2:$B$602,MATCH(B3862,Data_Customers!$A$2:$A$602,0))</f>
        <v>Evans Builders Ltd</v>
      </c>
    </row>
    <row r="3863" customFormat="false" ht="15" hidden="false" customHeight="false" outlineLevel="0" collapsed="false">
      <c r="A3863" s="4" t="s">
        <v>4945</v>
      </c>
      <c r="B3863" s="4" t="s">
        <v>871</v>
      </c>
      <c r="C3863" s="9" t="n">
        <v>45948</v>
      </c>
      <c r="D3863" s="4" t="s">
        <v>79</v>
      </c>
      <c r="E3863" s="4" t="n">
        <v>2438.52</v>
      </c>
      <c r="F3863" s="4" t="str">
        <f aca="false">INDEX(Data_Customers!$C$2:$C$602,MATCH(B3863,Data_Customers!$A$2:$A$602,0))</f>
        <v>Trade Account</v>
      </c>
      <c r="G3863" s="4" t="str">
        <f aca="false">INDEX(Data_Customers!$B$2:$B$602,MATCH(B3863,Data_Customers!$A$2:$A$602,0))</f>
        <v>Evans Builders Ltd</v>
      </c>
    </row>
    <row r="3864" customFormat="false" ht="15" hidden="false" customHeight="false" outlineLevel="0" collapsed="false">
      <c r="A3864" s="4" t="s">
        <v>4946</v>
      </c>
      <c r="B3864" s="4" t="s">
        <v>871</v>
      </c>
      <c r="C3864" s="9" t="n">
        <v>45905</v>
      </c>
      <c r="D3864" s="4" t="s">
        <v>79</v>
      </c>
      <c r="E3864" s="4" t="n">
        <v>1741.96</v>
      </c>
      <c r="F3864" s="4" t="str">
        <f aca="false">INDEX(Data_Customers!$C$2:$C$602,MATCH(B3864,Data_Customers!$A$2:$A$602,0))</f>
        <v>Trade Account</v>
      </c>
      <c r="G3864" s="4" t="str">
        <f aca="false">INDEX(Data_Customers!$B$2:$B$602,MATCH(B3864,Data_Customers!$A$2:$A$602,0))</f>
        <v>Evans Builders Ltd</v>
      </c>
    </row>
    <row r="3865" customFormat="false" ht="15" hidden="false" customHeight="false" outlineLevel="0" collapsed="false">
      <c r="A3865" s="4" t="s">
        <v>4947</v>
      </c>
      <c r="B3865" s="4" t="s">
        <v>871</v>
      </c>
      <c r="C3865" s="9" t="n">
        <v>45745</v>
      </c>
      <c r="D3865" s="4" t="s">
        <v>79</v>
      </c>
      <c r="E3865" s="4" t="n">
        <v>8202.47</v>
      </c>
      <c r="F3865" s="4" t="str">
        <f aca="false">INDEX(Data_Customers!$C$2:$C$602,MATCH(B3865,Data_Customers!$A$2:$A$602,0))</f>
        <v>Trade Account</v>
      </c>
      <c r="G3865" s="4" t="str">
        <f aca="false">INDEX(Data_Customers!$B$2:$B$602,MATCH(B3865,Data_Customers!$A$2:$A$602,0))</f>
        <v>Evans Builders Ltd</v>
      </c>
    </row>
    <row r="3866" customFormat="false" ht="15" hidden="false" customHeight="false" outlineLevel="0" collapsed="false">
      <c r="A3866" s="4" t="s">
        <v>4948</v>
      </c>
      <c r="B3866" s="4" t="s">
        <v>871</v>
      </c>
      <c r="C3866" s="9" t="n">
        <v>45493</v>
      </c>
      <c r="D3866" s="4" t="s">
        <v>79</v>
      </c>
      <c r="E3866" s="4" t="n">
        <v>6637.63</v>
      </c>
      <c r="F3866" s="4" t="str">
        <f aca="false">INDEX(Data_Customers!$C$2:$C$602,MATCH(B3866,Data_Customers!$A$2:$A$602,0))</f>
        <v>Trade Account</v>
      </c>
      <c r="G3866" s="4" t="str">
        <f aca="false">INDEX(Data_Customers!$B$2:$B$602,MATCH(B3866,Data_Customers!$A$2:$A$602,0))</f>
        <v>Evans Builders Ltd</v>
      </c>
    </row>
    <row r="3867" customFormat="false" ht="15" hidden="false" customHeight="false" outlineLevel="0" collapsed="false">
      <c r="A3867" s="4" t="s">
        <v>4949</v>
      </c>
      <c r="B3867" s="4" t="s">
        <v>871</v>
      </c>
      <c r="C3867" s="9" t="n">
        <v>45311</v>
      </c>
      <c r="D3867" s="4" t="s">
        <v>79</v>
      </c>
      <c r="E3867" s="4" t="n">
        <v>4920.95</v>
      </c>
      <c r="F3867" s="4" t="str">
        <f aca="false">INDEX(Data_Customers!$C$2:$C$602,MATCH(B3867,Data_Customers!$A$2:$A$602,0))</f>
        <v>Trade Account</v>
      </c>
      <c r="G3867" s="4" t="str">
        <f aca="false">INDEX(Data_Customers!$B$2:$B$602,MATCH(B3867,Data_Customers!$A$2:$A$602,0))</f>
        <v>Evans Builders Ltd</v>
      </c>
    </row>
    <row r="3868" customFormat="false" ht="15" hidden="false" customHeight="false" outlineLevel="0" collapsed="false">
      <c r="A3868" s="4" t="s">
        <v>4950</v>
      </c>
      <c r="B3868" s="4" t="s">
        <v>871</v>
      </c>
      <c r="C3868" s="9" t="n">
        <v>45470</v>
      </c>
      <c r="D3868" s="4" t="s">
        <v>79</v>
      </c>
      <c r="E3868" s="4" t="n">
        <v>8002.13</v>
      </c>
      <c r="F3868" s="4" t="str">
        <f aca="false">INDEX(Data_Customers!$C$2:$C$602,MATCH(B3868,Data_Customers!$A$2:$A$602,0))</f>
        <v>Trade Account</v>
      </c>
      <c r="G3868" s="4" t="str">
        <f aca="false">INDEX(Data_Customers!$B$2:$B$602,MATCH(B3868,Data_Customers!$A$2:$A$602,0))</f>
        <v>Evans Builders Ltd</v>
      </c>
    </row>
    <row r="3869" customFormat="false" ht="15" hidden="false" customHeight="false" outlineLevel="0" collapsed="false">
      <c r="A3869" s="4" t="s">
        <v>4951</v>
      </c>
      <c r="B3869" s="4" t="s">
        <v>871</v>
      </c>
      <c r="C3869" s="9" t="n">
        <v>45518</v>
      </c>
      <c r="D3869" s="4" t="s">
        <v>79</v>
      </c>
      <c r="E3869" s="4" t="n">
        <v>2964.08</v>
      </c>
      <c r="F3869" s="4" t="str">
        <f aca="false">INDEX(Data_Customers!$C$2:$C$602,MATCH(B3869,Data_Customers!$A$2:$A$602,0))</f>
        <v>Trade Account</v>
      </c>
      <c r="G3869" s="4" t="str">
        <f aca="false">INDEX(Data_Customers!$B$2:$B$602,MATCH(B3869,Data_Customers!$A$2:$A$602,0))</f>
        <v>Evans Builders Ltd</v>
      </c>
    </row>
    <row r="3870" customFormat="false" ht="15" hidden="false" customHeight="false" outlineLevel="0" collapsed="false">
      <c r="A3870" s="4" t="s">
        <v>4952</v>
      </c>
      <c r="B3870" s="4" t="s">
        <v>871</v>
      </c>
      <c r="C3870" s="9" t="n">
        <v>45575</v>
      </c>
      <c r="D3870" s="4" t="s">
        <v>79</v>
      </c>
      <c r="E3870" s="4" t="n">
        <v>3084.71</v>
      </c>
      <c r="F3870" s="4" t="str">
        <f aca="false">INDEX(Data_Customers!$C$2:$C$602,MATCH(B3870,Data_Customers!$A$2:$A$602,0))</f>
        <v>Trade Account</v>
      </c>
      <c r="G3870" s="4" t="str">
        <f aca="false">INDEX(Data_Customers!$B$2:$B$602,MATCH(B3870,Data_Customers!$A$2:$A$602,0))</f>
        <v>Evans Builders Ltd</v>
      </c>
    </row>
    <row r="3871" customFormat="false" ht="15" hidden="false" customHeight="false" outlineLevel="0" collapsed="false">
      <c r="A3871" s="4" t="s">
        <v>4953</v>
      </c>
      <c r="B3871" s="4" t="s">
        <v>871</v>
      </c>
      <c r="C3871" s="9" t="n">
        <v>45527</v>
      </c>
      <c r="D3871" s="4" t="s">
        <v>79</v>
      </c>
      <c r="E3871" s="4" t="n">
        <v>4966.61</v>
      </c>
      <c r="F3871" s="4" t="str">
        <f aca="false">INDEX(Data_Customers!$C$2:$C$602,MATCH(B3871,Data_Customers!$A$2:$A$602,0))</f>
        <v>Trade Account</v>
      </c>
      <c r="G3871" s="4" t="str">
        <f aca="false">INDEX(Data_Customers!$B$2:$B$602,MATCH(B3871,Data_Customers!$A$2:$A$602,0))</f>
        <v>Evans Builders Ltd</v>
      </c>
    </row>
    <row r="3872" customFormat="false" ht="15" hidden="false" customHeight="false" outlineLevel="0" collapsed="false">
      <c r="A3872" s="4" t="s">
        <v>4954</v>
      </c>
      <c r="B3872" s="4" t="s">
        <v>871</v>
      </c>
      <c r="C3872" s="9" t="n">
        <v>45314</v>
      </c>
      <c r="D3872" s="4" t="s">
        <v>79</v>
      </c>
      <c r="E3872" s="4" t="n">
        <v>4474.78</v>
      </c>
      <c r="F3872" s="4" t="str">
        <f aca="false">INDEX(Data_Customers!$C$2:$C$602,MATCH(B3872,Data_Customers!$A$2:$A$602,0))</f>
        <v>Trade Account</v>
      </c>
      <c r="G3872" s="4" t="str">
        <f aca="false">INDEX(Data_Customers!$B$2:$B$602,MATCH(B3872,Data_Customers!$A$2:$A$602,0))</f>
        <v>Evans Builders Ltd</v>
      </c>
    </row>
    <row r="3873" customFormat="false" ht="15" hidden="false" customHeight="false" outlineLevel="0" collapsed="false">
      <c r="A3873" s="4" t="s">
        <v>4955</v>
      </c>
      <c r="B3873" s="4" t="s">
        <v>871</v>
      </c>
      <c r="C3873" s="9" t="n">
        <v>45647</v>
      </c>
      <c r="D3873" s="4" t="s">
        <v>79</v>
      </c>
      <c r="E3873" s="4" t="n">
        <v>298.95</v>
      </c>
      <c r="F3873" s="4" t="str">
        <f aca="false">INDEX(Data_Customers!$C$2:$C$602,MATCH(B3873,Data_Customers!$A$2:$A$602,0))</f>
        <v>Trade Account</v>
      </c>
      <c r="G3873" s="4" t="str">
        <f aca="false">INDEX(Data_Customers!$B$2:$B$602,MATCH(B3873,Data_Customers!$A$2:$A$602,0))</f>
        <v>Evans Builders Ltd</v>
      </c>
    </row>
    <row r="3874" customFormat="false" ht="15" hidden="false" customHeight="false" outlineLevel="0" collapsed="false">
      <c r="A3874" s="4" t="s">
        <v>4956</v>
      </c>
      <c r="B3874" s="4" t="s">
        <v>871</v>
      </c>
      <c r="C3874" s="9" t="n">
        <v>45701</v>
      </c>
      <c r="D3874" s="4" t="s">
        <v>79</v>
      </c>
      <c r="E3874" s="4" t="n">
        <v>638.08</v>
      </c>
      <c r="F3874" s="4" t="str">
        <f aca="false">INDEX(Data_Customers!$C$2:$C$602,MATCH(B3874,Data_Customers!$A$2:$A$602,0))</f>
        <v>Trade Account</v>
      </c>
      <c r="G3874" s="4" t="str">
        <f aca="false">INDEX(Data_Customers!$B$2:$B$602,MATCH(B3874,Data_Customers!$A$2:$A$602,0))</f>
        <v>Evans Builders Ltd</v>
      </c>
    </row>
    <row r="3875" customFormat="false" ht="15" hidden="false" customHeight="false" outlineLevel="0" collapsed="false">
      <c r="A3875" s="4" t="s">
        <v>4957</v>
      </c>
      <c r="B3875" s="4" t="s">
        <v>871</v>
      </c>
      <c r="C3875" s="9" t="n">
        <v>46133</v>
      </c>
      <c r="D3875" s="4" t="s">
        <v>79</v>
      </c>
      <c r="E3875" s="4" t="n">
        <v>886.05</v>
      </c>
      <c r="F3875" s="4" t="str">
        <f aca="false">INDEX(Data_Customers!$C$2:$C$602,MATCH(B3875,Data_Customers!$A$2:$A$602,0))</f>
        <v>Trade Account</v>
      </c>
      <c r="G3875" s="4" t="str">
        <f aca="false">INDEX(Data_Customers!$B$2:$B$602,MATCH(B3875,Data_Customers!$A$2:$A$602,0))</f>
        <v>Evans Builders Ltd</v>
      </c>
    </row>
    <row r="3876" customFormat="false" ht="15" hidden="false" customHeight="false" outlineLevel="0" collapsed="false">
      <c r="A3876" s="4" t="s">
        <v>4958</v>
      </c>
      <c r="B3876" s="4" t="s">
        <v>871</v>
      </c>
      <c r="C3876" s="9" t="n">
        <v>46017</v>
      </c>
      <c r="D3876" s="4" t="s">
        <v>79</v>
      </c>
      <c r="E3876" s="4" t="n">
        <v>1980.84</v>
      </c>
      <c r="F3876" s="4" t="str">
        <f aca="false">INDEX(Data_Customers!$C$2:$C$602,MATCH(B3876,Data_Customers!$A$2:$A$602,0))</f>
        <v>Trade Account</v>
      </c>
      <c r="G3876" s="4" t="str">
        <f aca="false">INDEX(Data_Customers!$B$2:$B$602,MATCH(B3876,Data_Customers!$A$2:$A$602,0))</f>
        <v>Evans Builders Ltd</v>
      </c>
    </row>
    <row r="3877" customFormat="false" ht="15" hidden="false" customHeight="false" outlineLevel="0" collapsed="false">
      <c r="A3877" s="4" t="s">
        <v>4959</v>
      </c>
      <c r="B3877" s="4" t="s">
        <v>871</v>
      </c>
      <c r="C3877" s="9" t="n">
        <v>45624</v>
      </c>
      <c r="D3877" s="4" t="s">
        <v>79</v>
      </c>
      <c r="E3877" s="4" t="n">
        <v>6863.64</v>
      </c>
      <c r="F3877" s="4" t="str">
        <f aca="false">INDEX(Data_Customers!$C$2:$C$602,MATCH(B3877,Data_Customers!$A$2:$A$602,0))</f>
        <v>Trade Account</v>
      </c>
      <c r="G3877" s="4" t="str">
        <f aca="false">INDEX(Data_Customers!$B$2:$B$602,MATCH(B3877,Data_Customers!$A$2:$A$602,0))</f>
        <v>Evans Builders Ltd</v>
      </c>
    </row>
    <row r="3878" customFormat="false" ht="15" hidden="false" customHeight="false" outlineLevel="0" collapsed="false">
      <c r="A3878" s="4" t="s">
        <v>4960</v>
      </c>
      <c r="B3878" s="4" t="s">
        <v>872</v>
      </c>
      <c r="C3878" s="9" t="n">
        <v>45332</v>
      </c>
      <c r="D3878" s="4" t="s">
        <v>79</v>
      </c>
      <c r="E3878" s="4" t="n">
        <v>7407.38</v>
      </c>
      <c r="F3878" s="4" t="str">
        <f aca="false">INDEX(Data_Customers!$C$2:$C$602,MATCH(B3878,Data_Customers!$A$2:$A$602,0))</f>
        <v>Housebuilder</v>
      </c>
      <c r="G3878" s="4" t="str">
        <f aca="false">INDEX(Data_Customers!$B$2:$B$602,MATCH(B3878,Data_Customers!$A$2:$A$602,0))</f>
        <v>Hall &amp; Sons</v>
      </c>
    </row>
    <row r="3879" customFormat="false" ht="15" hidden="false" customHeight="false" outlineLevel="0" collapsed="false">
      <c r="A3879" s="4" t="s">
        <v>4961</v>
      </c>
      <c r="B3879" s="4" t="s">
        <v>873</v>
      </c>
      <c r="C3879" s="9" t="n">
        <v>45892</v>
      </c>
      <c r="D3879" s="4" t="s">
        <v>94</v>
      </c>
      <c r="E3879" s="4" t="n">
        <v>1842.56</v>
      </c>
      <c r="F3879" s="4" t="str">
        <f aca="false">INDEX(Data_Customers!$C$2:$C$602,MATCH(B3879,Data_Customers!$A$2:$A$602,0))</f>
        <v>Contractor</v>
      </c>
      <c r="G3879" s="4" t="str">
        <f aca="false">INDEX(Data_Customers!$B$2:$B$602,MATCH(B3879,Data_Customers!$A$2:$A$602,0))</f>
        <v>Turner Builders Ltd</v>
      </c>
    </row>
    <row r="3880" customFormat="false" ht="15" hidden="false" customHeight="false" outlineLevel="0" collapsed="false">
      <c r="A3880" s="4" t="s">
        <v>4962</v>
      </c>
      <c r="B3880" s="4" t="s">
        <v>873</v>
      </c>
      <c r="C3880" s="9" t="n">
        <v>46134</v>
      </c>
      <c r="D3880" s="4" t="s">
        <v>94</v>
      </c>
      <c r="E3880" s="4" t="n">
        <v>6509.3</v>
      </c>
      <c r="F3880" s="4" t="str">
        <f aca="false">INDEX(Data_Customers!$C$2:$C$602,MATCH(B3880,Data_Customers!$A$2:$A$602,0))</f>
        <v>Contractor</v>
      </c>
      <c r="G3880" s="4" t="str">
        <f aca="false">INDEX(Data_Customers!$B$2:$B$602,MATCH(B3880,Data_Customers!$A$2:$A$602,0))</f>
        <v>Turner Builders Ltd</v>
      </c>
    </row>
    <row r="3881" customFormat="false" ht="15" hidden="false" customHeight="false" outlineLevel="0" collapsed="false">
      <c r="A3881" s="4" t="s">
        <v>4963</v>
      </c>
      <c r="B3881" s="4" t="s">
        <v>873</v>
      </c>
      <c r="C3881" s="9" t="n">
        <v>45552</v>
      </c>
      <c r="D3881" s="4" t="s">
        <v>94</v>
      </c>
      <c r="E3881" s="4" t="n">
        <v>3291.36</v>
      </c>
      <c r="F3881" s="4" t="str">
        <f aca="false">INDEX(Data_Customers!$C$2:$C$602,MATCH(B3881,Data_Customers!$A$2:$A$602,0))</f>
        <v>Contractor</v>
      </c>
      <c r="G3881" s="4" t="str">
        <f aca="false">INDEX(Data_Customers!$B$2:$B$602,MATCH(B3881,Data_Customers!$A$2:$A$602,0))</f>
        <v>Turner Builders Ltd</v>
      </c>
    </row>
    <row r="3882" customFormat="false" ht="15" hidden="false" customHeight="false" outlineLevel="0" collapsed="false">
      <c r="A3882" s="4" t="s">
        <v>4964</v>
      </c>
      <c r="B3882" s="4" t="s">
        <v>873</v>
      </c>
      <c r="C3882" s="9" t="n">
        <v>45404</v>
      </c>
      <c r="D3882" s="4" t="s">
        <v>94</v>
      </c>
      <c r="E3882" s="4" t="n">
        <v>7110.33</v>
      </c>
      <c r="F3882" s="4" t="str">
        <f aca="false">INDEX(Data_Customers!$C$2:$C$602,MATCH(B3882,Data_Customers!$A$2:$A$602,0))</f>
        <v>Contractor</v>
      </c>
      <c r="G3882" s="4" t="str">
        <f aca="false">INDEX(Data_Customers!$B$2:$B$602,MATCH(B3882,Data_Customers!$A$2:$A$602,0))</f>
        <v>Turner Builders Ltd</v>
      </c>
    </row>
    <row r="3883" customFormat="false" ht="15" hidden="false" customHeight="false" outlineLevel="0" collapsed="false">
      <c r="A3883" s="4" t="s">
        <v>4965</v>
      </c>
      <c r="B3883" s="4" t="s">
        <v>873</v>
      </c>
      <c r="C3883" s="9" t="n">
        <v>45416</v>
      </c>
      <c r="D3883" s="4" t="s">
        <v>94</v>
      </c>
      <c r="E3883" s="4" t="n">
        <v>6464.51</v>
      </c>
      <c r="F3883" s="4" t="str">
        <f aca="false">INDEX(Data_Customers!$C$2:$C$602,MATCH(B3883,Data_Customers!$A$2:$A$602,0))</f>
        <v>Contractor</v>
      </c>
      <c r="G3883" s="4" t="str">
        <f aca="false">INDEX(Data_Customers!$B$2:$B$602,MATCH(B3883,Data_Customers!$A$2:$A$602,0))</f>
        <v>Turner Builders Ltd</v>
      </c>
    </row>
    <row r="3884" customFormat="false" ht="15" hidden="false" customHeight="false" outlineLevel="0" collapsed="false">
      <c r="A3884" s="4" t="s">
        <v>4966</v>
      </c>
      <c r="B3884" s="4" t="s">
        <v>875</v>
      </c>
      <c r="C3884" s="9" t="n">
        <v>46157</v>
      </c>
      <c r="D3884" s="4" t="s">
        <v>85</v>
      </c>
      <c r="E3884" s="4" t="n">
        <v>3182.58</v>
      </c>
      <c r="F3884" s="4" t="str">
        <f aca="false">INDEX(Data_Customers!$C$2:$C$602,MATCH(B3884,Data_Customers!$A$2:$A$602,0))</f>
        <v>Contractor</v>
      </c>
      <c r="G3884" s="4" t="str">
        <f aca="false">INDEX(Data_Customers!$B$2:$B$602,MATCH(B3884,Data_Customers!$A$2:$A$602,0))</f>
        <v>Hall Contractors</v>
      </c>
    </row>
    <row r="3885" customFormat="false" ht="15" hidden="false" customHeight="false" outlineLevel="0" collapsed="false">
      <c r="A3885" s="4" t="s">
        <v>4967</v>
      </c>
      <c r="B3885" s="4" t="s">
        <v>875</v>
      </c>
      <c r="C3885" s="9" t="n">
        <v>45964</v>
      </c>
      <c r="D3885" s="4" t="s">
        <v>85</v>
      </c>
      <c r="E3885" s="4" t="n">
        <v>4747.51</v>
      </c>
      <c r="F3885" s="4" t="str">
        <f aca="false">INDEX(Data_Customers!$C$2:$C$602,MATCH(B3885,Data_Customers!$A$2:$A$602,0))</f>
        <v>Contractor</v>
      </c>
      <c r="G3885" s="4" t="str">
        <f aca="false">INDEX(Data_Customers!$B$2:$B$602,MATCH(B3885,Data_Customers!$A$2:$A$602,0))</f>
        <v>Hall Contractors</v>
      </c>
    </row>
    <row r="3886" customFormat="false" ht="15" hidden="false" customHeight="false" outlineLevel="0" collapsed="false">
      <c r="A3886" s="4" t="s">
        <v>4968</v>
      </c>
      <c r="B3886" s="4" t="s">
        <v>875</v>
      </c>
      <c r="C3886" s="9" t="n">
        <v>45426</v>
      </c>
      <c r="D3886" s="4" t="s">
        <v>85</v>
      </c>
      <c r="E3886" s="4" t="n">
        <v>230.32</v>
      </c>
      <c r="F3886" s="4" t="str">
        <f aca="false">INDEX(Data_Customers!$C$2:$C$602,MATCH(B3886,Data_Customers!$A$2:$A$602,0))</f>
        <v>Contractor</v>
      </c>
      <c r="G3886" s="4" t="str">
        <f aca="false">INDEX(Data_Customers!$B$2:$B$602,MATCH(B3886,Data_Customers!$A$2:$A$602,0))</f>
        <v>Hall Contractors</v>
      </c>
    </row>
    <row r="3887" customFormat="false" ht="15" hidden="false" customHeight="false" outlineLevel="0" collapsed="false">
      <c r="A3887" s="4" t="s">
        <v>4969</v>
      </c>
      <c r="B3887" s="4" t="s">
        <v>875</v>
      </c>
      <c r="C3887" s="9" t="n">
        <v>45761</v>
      </c>
      <c r="D3887" s="4" t="s">
        <v>85</v>
      </c>
      <c r="E3887" s="4" t="n">
        <v>3925.57</v>
      </c>
      <c r="F3887" s="4" t="str">
        <f aca="false">INDEX(Data_Customers!$C$2:$C$602,MATCH(B3887,Data_Customers!$A$2:$A$602,0))</f>
        <v>Contractor</v>
      </c>
      <c r="G3887" s="4" t="str">
        <f aca="false">INDEX(Data_Customers!$B$2:$B$602,MATCH(B3887,Data_Customers!$A$2:$A$602,0))</f>
        <v>Hall Contractors</v>
      </c>
    </row>
    <row r="3888" customFormat="false" ht="15" hidden="false" customHeight="false" outlineLevel="0" collapsed="false">
      <c r="A3888" s="4" t="s">
        <v>4970</v>
      </c>
      <c r="B3888" s="4" t="s">
        <v>875</v>
      </c>
      <c r="C3888" s="9" t="n">
        <v>45913</v>
      </c>
      <c r="D3888" s="4" t="s">
        <v>85</v>
      </c>
      <c r="E3888" s="4" t="n">
        <v>10245.6</v>
      </c>
      <c r="F3888" s="4" t="str">
        <f aca="false">INDEX(Data_Customers!$C$2:$C$602,MATCH(B3888,Data_Customers!$A$2:$A$602,0))</f>
        <v>Contractor</v>
      </c>
      <c r="G3888" s="4" t="str">
        <f aca="false">INDEX(Data_Customers!$B$2:$B$602,MATCH(B3888,Data_Customers!$A$2:$A$602,0))</f>
        <v>Hall Contractors</v>
      </c>
    </row>
    <row r="3889" customFormat="false" ht="15" hidden="false" customHeight="false" outlineLevel="0" collapsed="false">
      <c r="A3889" s="4" t="s">
        <v>4971</v>
      </c>
      <c r="B3889" s="4" t="s">
        <v>875</v>
      </c>
      <c r="C3889" s="9" t="n">
        <v>45605</v>
      </c>
      <c r="D3889" s="4" t="s">
        <v>85</v>
      </c>
      <c r="E3889" s="4" t="n">
        <v>2612.48</v>
      </c>
      <c r="F3889" s="4" t="str">
        <f aca="false">INDEX(Data_Customers!$C$2:$C$602,MATCH(B3889,Data_Customers!$A$2:$A$602,0))</f>
        <v>Contractor</v>
      </c>
      <c r="G3889" s="4" t="str">
        <f aca="false">INDEX(Data_Customers!$B$2:$B$602,MATCH(B3889,Data_Customers!$A$2:$A$602,0))</f>
        <v>Hall Contractors</v>
      </c>
    </row>
    <row r="3890" customFormat="false" ht="15" hidden="false" customHeight="false" outlineLevel="0" collapsed="false">
      <c r="A3890" s="4" t="s">
        <v>4972</v>
      </c>
      <c r="B3890" s="4" t="s">
        <v>875</v>
      </c>
      <c r="C3890" s="9" t="n">
        <v>45809</v>
      </c>
      <c r="D3890" s="4" t="s">
        <v>85</v>
      </c>
      <c r="E3890" s="4" t="n">
        <v>2765.83</v>
      </c>
      <c r="F3890" s="4" t="str">
        <f aca="false">INDEX(Data_Customers!$C$2:$C$602,MATCH(B3890,Data_Customers!$A$2:$A$602,0))</f>
        <v>Contractor</v>
      </c>
      <c r="G3890" s="4" t="str">
        <f aca="false">INDEX(Data_Customers!$B$2:$B$602,MATCH(B3890,Data_Customers!$A$2:$A$602,0))</f>
        <v>Hall Contractors</v>
      </c>
    </row>
    <row r="3891" customFormat="false" ht="15" hidden="false" customHeight="false" outlineLevel="0" collapsed="false">
      <c r="A3891" s="4" t="s">
        <v>4973</v>
      </c>
      <c r="B3891" s="4" t="s">
        <v>876</v>
      </c>
      <c r="C3891" s="9" t="n">
        <v>46042</v>
      </c>
      <c r="D3891" s="4" t="s">
        <v>94</v>
      </c>
      <c r="E3891" s="4" t="n">
        <v>460.64</v>
      </c>
      <c r="F3891" s="4" t="str">
        <f aca="false">INDEX(Data_Customers!$C$2:$C$602,MATCH(B3891,Data_Customers!$A$2:$A$602,0))</f>
        <v>Contractor</v>
      </c>
      <c r="G3891" s="4" t="str">
        <f aca="false">INDEX(Data_Customers!$B$2:$B$602,MATCH(B3891,Data_Customers!$A$2:$A$602,0))</f>
        <v>Cooper Builders Ltd</v>
      </c>
    </row>
    <row r="3892" customFormat="false" ht="15" hidden="false" customHeight="false" outlineLevel="0" collapsed="false">
      <c r="A3892" s="4" t="s">
        <v>4974</v>
      </c>
      <c r="B3892" s="4" t="s">
        <v>876</v>
      </c>
      <c r="C3892" s="9" t="n">
        <v>46042</v>
      </c>
      <c r="D3892" s="4" t="s">
        <v>94</v>
      </c>
      <c r="E3892" s="4" t="n">
        <v>4647.28</v>
      </c>
      <c r="F3892" s="4" t="str">
        <f aca="false">INDEX(Data_Customers!$C$2:$C$602,MATCH(B3892,Data_Customers!$A$2:$A$602,0))</f>
        <v>Contractor</v>
      </c>
      <c r="G3892" s="4" t="str">
        <f aca="false">INDEX(Data_Customers!$B$2:$B$602,MATCH(B3892,Data_Customers!$A$2:$A$602,0))</f>
        <v>Cooper Builders Ltd</v>
      </c>
    </row>
    <row r="3893" customFormat="false" ht="15" hidden="false" customHeight="false" outlineLevel="0" collapsed="false">
      <c r="A3893" s="4" t="s">
        <v>4975</v>
      </c>
      <c r="B3893" s="4" t="s">
        <v>876</v>
      </c>
      <c r="C3893" s="9" t="n">
        <v>45829</v>
      </c>
      <c r="D3893" s="4" t="s">
        <v>94</v>
      </c>
      <c r="E3893" s="4" t="n">
        <v>6186.45</v>
      </c>
      <c r="F3893" s="4" t="str">
        <f aca="false">INDEX(Data_Customers!$C$2:$C$602,MATCH(B3893,Data_Customers!$A$2:$A$602,0))</f>
        <v>Contractor</v>
      </c>
      <c r="G3893" s="4" t="str">
        <f aca="false">INDEX(Data_Customers!$B$2:$B$602,MATCH(B3893,Data_Customers!$A$2:$A$602,0))</f>
        <v>Cooper Builders Ltd</v>
      </c>
    </row>
    <row r="3894" customFormat="false" ht="15" hidden="false" customHeight="false" outlineLevel="0" collapsed="false">
      <c r="A3894" s="4" t="s">
        <v>4976</v>
      </c>
      <c r="B3894" s="4" t="s">
        <v>876</v>
      </c>
      <c r="C3894" s="9" t="n">
        <v>45860</v>
      </c>
      <c r="D3894" s="4" t="s">
        <v>94</v>
      </c>
      <c r="E3894" s="4" t="n">
        <v>7853.07</v>
      </c>
      <c r="F3894" s="4" t="str">
        <f aca="false">INDEX(Data_Customers!$C$2:$C$602,MATCH(B3894,Data_Customers!$A$2:$A$602,0))</f>
        <v>Contractor</v>
      </c>
      <c r="G3894" s="4" t="str">
        <f aca="false">INDEX(Data_Customers!$B$2:$B$602,MATCH(B3894,Data_Customers!$A$2:$A$602,0))</f>
        <v>Cooper Builders Ltd</v>
      </c>
    </row>
    <row r="3895" customFormat="false" ht="15" hidden="false" customHeight="false" outlineLevel="0" collapsed="false">
      <c r="A3895" s="4" t="s">
        <v>4977</v>
      </c>
      <c r="B3895" s="4" t="s">
        <v>876</v>
      </c>
      <c r="C3895" s="9" t="n">
        <v>45722</v>
      </c>
      <c r="D3895" s="4" t="s">
        <v>94</v>
      </c>
      <c r="E3895" s="4" t="n">
        <v>15091.04</v>
      </c>
      <c r="F3895" s="4" t="str">
        <f aca="false">INDEX(Data_Customers!$C$2:$C$602,MATCH(B3895,Data_Customers!$A$2:$A$602,0))</f>
        <v>Contractor</v>
      </c>
      <c r="G3895" s="4" t="str">
        <f aca="false">INDEX(Data_Customers!$B$2:$B$602,MATCH(B3895,Data_Customers!$A$2:$A$602,0))</f>
        <v>Cooper Builders Ltd</v>
      </c>
    </row>
    <row r="3896" customFormat="false" ht="15" hidden="false" customHeight="false" outlineLevel="0" collapsed="false">
      <c r="A3896" s="4" t="s">
        <v>4978</v>
      </c>
      <c r="B3896" s="4" t="s">
        <v>876</v>
      </c>
      <c r="C3896" s="9" t="n">
        <v>46068</v>
      </c>
      <c r="D3896" s="4" t="s">
        <v>94</v>
      </c>
      <c r="E3896" s="4" t="n">
        <v>3783.3</v>
      </c>
      <c r="F3896" s="4" t="str">
        <f aca="false">INDEX(Data_Customers!$C$2:$C$602,MATCH(B3896,Data_Customers!$A$2:$A$602,0))</f>
        <v>Contractor</v>
      </c>
      <c r="G3896" s="4" t="str">
        <f aca="false">INDEX(Data_Customers!$B$2:$B$602,MATCH(B3896,Data_Customers!$A$2:$A$602,0))</f>
        <v>Cooper Builders Ltd</v>
      </c>
    </row>
    <row r="3897" customFormat="false" ht="15" hidden="false" customHeight="false" outlineLevel="0" collapsed="false">
      <c r="A3897" s="4" t="s">
        <v>4979</v>
      </c>
      <c r="B3897" s="4" t="s">
        <v>876</v>
      </c>
      <c r="C3897" s="9" t="n">
        <v>45327</v>
      </c>
      <c r="D3897" s="4" t="s">
        <v>94</v>
      </c>
      <c r="E3897" s="4" t="n">
        <v>952.2</v>
      </c>
      <c r="F3897" s="4" t="str">
        <f aca="false">INDEX(Data_Customers!$C$2:$C$602,MATCH(B3897,Data_Customers!$A$2:$A$602,0))</f>
        <v>Contractor</v>
      </c>
      <c r="G3897" s="4" t="str">
        <f aca="false">INDEX(Data_Customers!$B$2:$B$602,MATCH(B3897,Data_Customers!$A$2:$A$602,0))</f>
        <v>Cooper Builders Ltd</v>
      </c>
    </row>
    <row r="3898" customFormat="false" ht="15" hidden="false" customHeight="false" outlineLevel="0" collapsed="false">
      <c r="A3898" s="4" t="s">
        <v>4980</v>
      </c>
      <c r="B3898" s="4" t="s">
        <v>876</v>
      </c>
      <c r="C3898" s="9" t="n">
        <v>46023</v>
      </c>
      <c r="D3898" s="4" t="s">
        <v>94</v>
      </c>
      <c r="E3898" s="4" t="n">
        <v>5215.85</v>
      </c>
      <c r="F3898" s="4" t="str">
        <f aca="false">INDEX(Data_Customers!$C$2:$C$602,MATCH(B3898,Data_Customers!$A$2:$A$602,0))</f>
        <v>Contractor</v>
      </c>
      <c r="G3898" s="4" t="str">
        <f aca="false">INDEX(Data_Customers!$B$2:$B$602,MATCH(B3898,Data_Customers!$A$2:$A$602,0))</f>
        <v>Cooper Builders Ltd</v>
      </c>
    </row>
    <row r="3899" customFormat="false" ht="15" hidden="false" customHeight="false" outlineLevel="0" collapsed="false">
      <c r="A3899" s="4" t="s">
        <v>4981</v>
      </c>
      <c r="B3899" s="4" t="s">
        <v>876</v>
      </c>
      <c r="C3899" s="9" t="n">
        <v>45450</v>
      </c>
      <c r="D3899" s="4" t="s">
        <v>94</v>
      </c>
      <c r="E3899" s="4" t="n">
        <v>4832.96</v>
      </c>
      <c r="F3899" s="4" t="str">
        <f aca="false">INDEX(Data_Customers!$C$2:$C$602,MATCH(B3899,Data_Customers!$A$2:$A$602,0))</f>
        <v>Contractor</v>
      </c>
      <c r="G3899" s="4" t="str">
        <f aca="false">INDEX(Data_Customers!$B$2:$B$602,MATCH(B3899,Data_Customers!$A$2:$A$602,0))</f>
        <v>Cooper Builders Ltd</v>
      </c>
    </row>
    <row r="3900" customFormat="false" ht="15" hidden="false" customHeight="false" outlineLevel="0" collapsed="false">
      <c r="A3900" s="4" t="s">
        <v>4982</v>
      </c>
      <c r="B3900" s="4" t="s">
        <v>876</v>
      </c>
      <c r="C3900" s="9" t="n">
        <v>45581</v>
      </c>
      <c r="D3900" s="4" t="s">
        <v>94</v>
      </c>
      <c r="E3900" s="4" t="n">
        <v>4126.75</v>
      </c>
      <c r="F3900" s="4" t="str">
        <f aca="false">INDEX(Data_Customers!$C$2:$C$602,MATCH(B3900,Data_Customers!$A$2:$A$602,0))</f>
        <v>Contractor</v>
      </c>
      <c r="G3900" s="4" t="str">
        <f aca="false">INDEX(Data_Customers!$B$2:$B$602,MATCH(B3900,Data_Customers!$A$2:$A$602,0))</f>
        <v>Cooper Builders Ltd</v>
      </c>
    </row>
    <row r="3901" customFormat="false" ht="15" hidden="false" customHeight="false" outlineLevel="0" collapsed="false">
      <c r="A3901" s="4" t="s">
        <v>4983</v>
      </c>
      <c r="B3901" s="4" t="s">
        <v>876</v>
      </c>
      <c r="C3901" s="9" t="n">
        <v>45520</v>
      </c>
      <c r="D3901" s="4" t="s">
        <v>94</v>
      </c>
      <c r="E3901" s="4" t="n">
        <v>838.98</v>
      </c>
      <c r="F3901" s="4" t="str">
        <f aca="false">INDEX(Data_Customers!$C$2:$C$602,MATCH(B3901,Data_Customers!$A$2:$A$602,0))</f>
        <v>Contractor</v>
      </c>
      <c r="G3901" s="4" t="str">
        <f aca="false">INDEX(Data_Customers!$B$2:$B$602,MATCH(B3901,Data_Customers!$A$2:$A$602,0))</f>
        <v>Cooper Builders Ltd</v>
      </c>
    </row>
    <row r="3902" customFormat="false" ht="15" hidden="false" customHeight="false" outlineLevel="0" collapsed="false">
      <c r="A3902" s="4" t="s">
        <v>4984</v>
      </c>
      <c r="B3902" s="4" t="s">
        <v>876</v>
      </c>
      <c r="C3902" s="9" t="n">
        <v>45519</v>
      </c>
      <c r="D3902" s="4" t="s">
        <v>94</v>
      </c>
      <c r="E3902" s="4" t="n">
        <v>1269.19</v>
      </c>
      <c r="F3902" s="4" t="str">
        <f aca="false">INDEX(Data_Customers!$C$2:$C$602,MATCH(B3902,Data_Customers!$A$2:$A$602,0))</f>
        <v>Contractor</v>
      </c>
      <c r="G3902" s="4" t="str">
        <f aca="false">INDEX(Data_Customers!$B$2:$B$602,MATCH(B3902,Data_Customers!$A$2:$A$602,0))</f>
        <v>Cooper Builders Ltd</v>
      </c>
    </row>
    <row r="3903" customFormat="false" ht="15" hidden="false" customHeight="false" outlineLevel="0" collapsed="false">
      <c r="A3903" s="4" t="s">
        <v>4985</v>
      </c>
      <c r="B3903" s="4" t="s">
        <v>876</v>
      </c>
      <c r="C3903" s="9" t="n">
        <v>45910</v>
      </c>
      <c r="D3903" s="4" t="s">
        <v>94</v>
      </c>
      <c r="E3903" s="4" t="n">
        <v>9420.09</v>
      </c>
      <c r="F3903" s="4" t="str">
        <f aca="false">INDEX(Data_Customers!$C$2:$C$602,MATCH(B3903,Data_Customers!$A$2:$A$602,0))</f>
        <v>Contractor</v>
      </c>
      <c r="G3903" s="4" t="str">
        <f aca="false">INDEX(Data_Customers!$B$2:$B$602,MATCH(B3903,Data_Customers!$A$2:$A$602,0))</f>
        <v>Cooper Builders Ltd</v>
      </c>
    </row>
    <row r="3904" customFormat="false" ht="15" hidden="false" customHeight="false" outlineLevel="0" collapsed="false">
      <c r="A3904" s="4" t="s">
        <v>4986</v>
      </c>
      <c r="B3904" s="4" t="s">
        <v>876</v>
      </c>
      <c r="C3904" s="9" t="n">
        <v>45397</v>
      </c>
      <c r="D3904" s="4" t="s">
        <v>94</v>
      </c>
      <c r="E3904" s="4" t="n">
        <v>6027.81</v>
      </c>
      <c r="F3904" s="4" t="str">
        <f aca="false">INDEX(Data_Customers!$C$2:$C$602,MATCH(B3904,Data_Customers!$A$2:$A$602,0))</f>
        <v>Contractor</v>
      </c>
      <c r="G3904" s="4" t="str">
        <f aca="false">INDEX(Data_Customers!$B$2:$B$602,MATCH(B3904,Data_Customers!$A$2:$A$602,0))</f>
        <v>Cooper Builders Ltd</v>
      </c>
    </row>
    <row r="3905" customFormat="false" ht="15" hidden="false" customHeight="false" outlineLevel="0" collapsed="false">
      <c r="A3905" s="4" t="s">
        <v>4987</v>
      </c>
      <c r="B3905" s="4" t="s">
        <v>876</v>
      </c>
      <c r="C3905" s="9" t="n">
        <v>45764</v>
      </c>
      <c r="D3905" s="4" t="s">
        <v>94</v>
      </c>
      <c r="E3905" s="4" t="n">
        <v>1544.27</v>
      </c>
      <c r="F3905" s="4" t="str">
        <f aca="false">INDEX(Data_Customers!$C$2:$C$602,MATCH(B3905,Data_Customers!$A$2:$A$602,0))</f>
        <v>Contractor</v>
      </c>
      <c r="G3905" s="4" t="str">
        <f aca="false">INDEX(Data_Customers!$B$2:$B$602,MATCH(B3905,Data_Customers!$A$2:$A$602,0))</f>
        <v>Cooper Builders Ltd</v>
      </c>
    </row>
    <row r="3906" customFormat="false" ht="15" hidden="false" customHeight="false" outlineLevel="0" collapsed="false">
      <c r="A3906" s="4" t="s">
        <v>4988</v>
      </c>
      <c r="B3906" s="4" t="s">
        <v>876</v>
      </c>
      <c r="C3906" s="9" t="n">
        <v>45784</v>
      </c>
      <c r="D3906" s="4" t="s">
        <v>94</v>
      </c>
      <c r="E3906" s="4" t="n">
        <v>7265.15</v>
      </c>
      <c r="F3906" s="4" t="str">
        <f aca="false">INDEX(Data_Customers!$C$2:$C$602,MATCH(B3906,Data_Customers!$A$2:$A$602,0))</f>
        <v>Contractor</v>
      </c>
      <c r="G3906" s="4" t="str">
        <f aca="false">INDEX(Data_Customers!$B$2:$B$602,MATCH(B3906,Data_Customers!$A$2:$A$602,0))</f>
        <v>Cooper Builders Ltd</v>
      </c>
    </row>
    <row r="3907" customFormat="false" ht="15" hidden="false" customHeight="false" outlineLevel="0" collapsed="false">
      <c r="A3907" s="4" t="s">
        <v>4989</v>
      </c>
      <c r="B3907" s="4" t="s">
        <v>877</v>
      </c>
      <c r="C3907" s="9" t="n">
        <v>46181</v>
      </c>
      <c r="D3907" s="4" t="s">
        <v>79</v>
      </c>
      <c r="E3907" s="4" t="n">
        <v>7030.87</v>
      </c>
      <c r="F3907" s="4" t="str">
        <f aca="false">INDEX(Data_Customers!$C$2:$C$602,MATCH(B3907,Data_Customers!$A$2:$A$602,0))</f>
        <v>Retail</v>
      </c>
      <c r="G3907" s="4" t="str">
        <f aca="false">INDEX(Data_Customers!$B$2:$B$602,MATCH(B3907,Data_Customers!$A$2:$A$602,0))</f>
        <v>Tom Baker</v>
      </c>
    </row>
    <row r="3908" customFormat="false" ht="15" hidden="false" customHeight="false" outlineLevel="0" collapsed="false">
      <c r="A3908" s="4" t="s">
        <v>4990</v>
      </c>
      <c r="B3908" s="4" t="s">
        <v>877</v>
      </c>
      <c r="C3908" s="9" t="n">
        <v>45338</v>
      </c>
      <c r="D3908" s="4" t="s">
        <v>79</v>
      </c>
      <c r="E3908" s="4" t="n">
        <v>6263.78</v>
      </c>
      <c r="F3908" s="4" t="str">
        <f aca="false">INDEX(Data_Customers!$C$2:$C$602,MATCH(B3908,Data_Customers!$A$2:$A$602,0))</f>
        <v>Retail</v>
      </c>
      <c r="G3908" s="4" t="str">
        <f aca="false">INDEX(Data_Customers!$B$2:$B$602,MATCH(B3908,Data_Customers!$A$2:$A$602,0))</f>
        <v>Tom Baker</v>
      </c>
    </row>
    <row r="3909" customFormat="false" ht="15" hidden="false" customHeight="false" outlineLevel="0" collapsed="false">
      <c r="A3909" s="4" t="s">
        <v>4991</v>
      </c>
      <c r="B3909" s="4" t="s">
        <v>877</v>
      </c>
      <c r="C3909" s="9" t="n">
        <v>45602</v>
      </c>
      <c r="D3909" s="4" t="s">
        <v>79</v>
      </c>
      <c r="E3909" s="4" t="n">
        <v>1955.54</v>
      </c>
      <c r="F3909" s="4" t="str">
        <f aca="false">INDEX(Data_Customers!$C$2:$C$602,MATCH(B3909,Data_Customers!$A$2:$A$602,0))</f>
        <v>Retail</v>
      </c>
      <c r="G3909" s="4" t="str">
        <f aca="false">INDEX(Data_Customers!$B$2:$B$602,MATCH(B3909,Data_Customers!$A$2:$A$602,0))</f>
        <v>Tom Baker</v>
      </c>
    </row>
    <row r="3910" customFormat="false" ht="15" hidden="false" customHeight="false" outlineLevel="0" collapsed="false">
      <c r="A3910" s="4" t="s">
        <v>4992</v>
      </c>
      <c r="B3910" s="4" t="s">
        <v>879</v>
      </c>
      <c r="C3910" s="9" t="n">
        <v>45308</v>
      </c>
      <c r="D3910" s="4" t="s">
        <v>110</v>
      </c>
      <c r="E3910" s="4" t="n">
        <v>957.12</v>
      </c>
      <c r="F3910" s="4" t="str">
        <f aca="false">INDEX(Data_Customers!$C$2:$C$602,MATCH(B3910,Data_Customers!$A$2:$A$602,0))</f>
        <v>Trade Account</v>
      </c>
      <c r="G3910" s="4" t="str">
        <f aca="false">INDEX(Data_Customers!$B$2:$B$602,MATCH(B3910,Data_Customers!$A$2:$A$602,0))</f>
        <v>Reid Developments</v>
      </c>
    </row>
    <row r="3911" customFormat="false" ht="15" hidden="false" customHeight="false" outlineLevel="0" collapsed="false">
      <c r="A3911" s="4" t="s">
        <v>4993</v>
      </c>
      <c r="B3911" s="4" t="s">
        <v>879</v>
      </c>
      <c r="C3911" s="9" t="n">
        <v>45833</v>
      </c>
      <c r="D3911" s="4" t="s">
        <v>110</v>
      </c>
      <c r="E3911" s="4" t="n">
        <v>3482.15</v>
      </c>
      <c r="F3911" s="4" t="str">
        <f aca="false">INDEX(Data_Customers!$C$2:$C$602,MATCH(B3911,Data_Customers!$A$2:$A$602,0))</f>
        <v>Trade Account</v>
      </c>
      <c r="G3911" s="4" t="str">
        <f aca="false">INDEX(Data_Customers!$B$2:$B$602,MATCH(B3911,Data_Customers!$A$2:$A$602,0))</f>
        <v>Reid Developments</v>
      </c>
    </row>
    <row r="3912" customFormat="false" ht="15" hidden="false" customHeight="false" outlineLevel="0" collapsed="false">
      <c r="A3912" s="4" t="s">
        <v>4994</v>
      </c>
      <c r="B3912" s="4" t="s">
        <v>879</v>
      </c>
      <c r="C3912" s="9" t="n">
        <v>46012</v>
      </c>
      <c r="D3912" s="4" t="s">
        <v>110</v>
      </c>
      <c r="E3912" s="4" t="n">
        <v>6739.69</v>
      </c>
      <c r="F3912" s="4" t="str">
        <f aca="false">INDEX(Data_Customers!$C$2:$C$602,MATCH(B3912,Data_Customers!$A$2:$A$602,0))</f>
        <v>Trade Account</v>
      </c>
      <c r="G3912" s="4" t="str">
        <f aca="false">INDEX(Data_Customers!$B$2:$B$602,MATCH(B3912,Data_Customers!$A$2:$A$602,0))</f>
        <v>Reid Developments</v>
      </c>
    </row>
    <row r="3913" customFormat="false" ht="15" hidden="false" customHeight="false" outlineLevel="0" collapsed="false">
      <c r="A3913" s="4" t="s">
        <v>4995</v>
      </c>
      <c r="B3913" s="4" t="s">
        <v>879</v>
      </c>
      <c r="C3913" s="9" t="n">
        <v>45996</v>
      </c>
      <c r="D3913" s="4" t="s">
        <v>110</v>
      </c>
      <c r="E3913" s="4" t="n">
        <v>9150.9</v>
      </c>
      <c r="F3913" s="4" t="str">
        <f aca="false">INDEX(Data_Customers!$C$2:$C$602,MATCH(B3913,Data_Customers!$A$2:$A$602,0))</f>
        <v>Trade Account</v>
      </c>
      <c r="G3913" s="4" t="str">
        <f aca="false">INDEX(Data_Customers!$B$2:$B$602,MATCH(B3913,Data_Customers!$A$2:$A$602,0))</f>
        <v>Reid Developments</v>
      </c>
    </row>
    <row r="3914" customFormat="false" ht="15" hidden="false" customHeight="false" outlineLevel="0" collapsed="false">
      <c r="A3914" s="4" t="s">
        <v>4996</v>
      </c>
      <c r="B3914" s="4" t="s">
        <v>879</v>
      </c>
      <c r="C3914" s="9" t="n">
        <v>45784</v>
      </c>
      <c r="D3914" s="4" t="s">
        <v>110</v>
      </c>
      <c r="E3914" s="4" t="n">
        <v>1695.4</v>
      </c>
      <c r="F3914" s="4" t="str">
        <f aca="false">INDEX(Data_Customers!$C$2:$C$602,MATCH(B3914,Data_Customers!$A$2:$A$602,0))</f>
        <v>Trade Account</v>
      </c>
      <c r="G3914" s="4" t="str">
        <f aca="false">INDEX(Data_Customers!$B$2:$B$602,MATCH(B3914,Data_Customers!$A$2:$A$602,0))</f>
        <v>Reid Developments</v>
      </c>
    </row>
    <row r="3915" customFormat="false" ht="15" hidden="false" customHeight="false" outlineLevel="0" collapsed="false">
      <c r="A3915" s="4" t="s">
        <v>4997</v>
      </c>
      <c r="B3915" s="4" t="s">
        <v>879</v>
      </c>
      <c r="C3915" s="9" t="n">
        <v>45560</v>
      </c>
      <c r="D3915" s="4" t="s">
        <v>110</v>
      </c>
      <c r="E3915" s="4" t="n">
        <v>957.12</v>
      </c>
      <c r="F3915" s="4" t="str">
        <f aca="false">INDEX(Data_Customers!$C$2:$C$602,MATCH(B3915,Data_Customers!$A$2:$A$602,0))</f>
        <v>Trade Account</v>
      </c>
      <c r="G3915" s="4" t="str">
        <f aca="false">INDEX(Data_Customers!$B$2:$B$602,MATCH(B3915,Data_Customers!$A$2:$A$602,0))</f>
        <v>Reid Developments</v>
      </c>
    </row>
    <row r="3916" customFormat="false" ht="15" hidden="false" customHeight="false" outlineLevel="0" collapsed="false">
      <c r="A3916" s="4" t="s">
        <v>4998</v>
      </c>
      <c r="B3916" s="4" t="s">
        <v>879</v>
      </c>
      <c r="C3916" s="9" t="n">
        <v>46129</v>
      </c>
      <c r="D3916" s="4" t="s">
        <v>110</v>
      </c>
      <c r="E3916" s="4" t="n">
        <v>3462.85</v>
      </c>
      <c r="F3916" s="4" t="str">
        <f aca="false">INDEX(Data_Customers!$C$2:$C$602,MATCH(B3916,Data_Customers!$A$2:$A$602,0))</f>
        <v>Trade Account</v>
      </c>
      <c r="G3916" s="4" t="str">
        <f aca="false">INDEX(Data_Customers!$B$2:$B$602,MATCH(B3916,Data_Customers!$A$2:$A$602,0))</f>
        <v>Reid Developments</v>
      </c>
    </row>
    <row r="3917" customFormat="false" ht="15" hidden="false" customHeight="false" outlineLevel="0" collapsed="false">
      <c r="A3917" s="4" t="s">
        <v>4999</v>
      </c>
      <c r="B3917" s="4" t="s">
        <v>879</v>
      </c>
      <c r="C3917" s="9" t="n">
        <v>45896</v>
      </c>
      <c r="D3917" s="4" t="s">
        <v>110</v>
      </c>
      <c r="E3917" s="4" t="n">
        <v>308.04</v>
      </c>
      <c r="F3917" s="4" t="str">
        <f aca="false">INDEX(Data_Customers!$C$2:$C$602,MATCH(B3917,Data_Customers!$A$2:$A$602,0))</f>
        <v>Trade Account</v>
      </c>
      <c r="G3917" s="4" t="str">
        <f aca="false">INDEX(Data_Customers!$B$2:$B$602,MATCH(B3917,Data_Customers!$A$2:$A$602,0))</f>
        <v>Reid Developments</v>
      </c>
    </row>
    <row r="3918" customFormat="false" ht="15" hidden="false" customHeight="false" outlineLevel="0" collapsed="false">
      <c r="A3918" s="4" t="s">
        <v>5000</v>
      </c>
      <c r="B3918" s="4" t="s">
        <v>879</v>
      </c>
      <c r="C3918" s="9" t="n">
        <v>45973</v>
      </c>
      <c r="D3918" s="4" t="s">
        <v>110</v>
      </c>
      <c r="E3918" s="4" t="n">
        <v>9968.41</v>
      </c>
      <c r="F3918" s="4" t="str">
        <f aca="false">INDEX(Data_Customers!$C$2:$C$602,MATCH(B3918,Data_Customers!$A$2:$A$602,0))</f>
        <v>Trade Account</v>
      </c>
      <c r="G3918" s="4" t="str">
        <f aca="false">INDEX(Data_Customers!$B$2:$B$602,MATCH(B3918,Data_Customers!$A$2:$A$602,0))</f>
        <v>Reid Developments</v>
      </c>
    </row>
    <row r="3919" customFormat="false" ht="15" hidden="false" customHeight="false" outlineLevel="0" collapsed="false">
      <c r="A3919" s="4" t="s">
        <v>5001</v>
      </c>
      <c r="B3919" s="4" t="s">
        <v>879</v>
      </c>
      <c r="C3919" s="9" t="n">
        <v>45824</v>
      </c>
      <c r="D3919" s="4" t="s">
        <v>110</v>
      </c>
      <c r="E3919" s="4" t="n">
        <v>4187.56</v>
      </c>
      <c r="F3919" s="4" t="str">
        <f aca="false">INDEX(Data_Customers!$C$2:$C$602,MATCH(B3919,Data_Customers!$A$2:$A$602,0))</f>
        <v>Trade Account</v>
      </c>
      <c r="G3919" s="4" t="str">
        <f aca="false">INDEX(Data_Customers!$B$2:$B$602,MATCH(B3919,Data_Customers!$A$2:$A$602,0))</f>
        <v>Reid Developments</v>
      </c>
    </row>
    <row r="3920" customFormat="false" ht="15" hidden="false" customHeight="false" outlineLevel="0" collapsed="false">
      <c r="A3920" s="4" t="s">
        <v>5002</v>
      </c>
      <c r="B3920" s="4" t="s">
        <v>879</v>
      </c>
      <c r="C3920" s="9" t="n">
        <v>45546</v>
      </c>
      <c r="D3920" s="4" t="s">
        <v>110</v>
      </c>
      <c r="E3920" s="4" t="n">
        <v>6066.25</v>
      </c>
      <c r="F3920" s="4" t="str">
        <f aca="false">INDEX(Data_Customers!$C$2:$C$602,MATCH(B3920,Data_Customers!$A$2:$A$602,0))</f>
        <v>Trade Account</v>
      </c>
      <c r="G3920" s="4" t="str">
        <f aca="false">INDEX(Data_Customers!$B$2:$B$602,MATCH(B3920,Data_Customers!$A$2:$A$602,0))</f>
        <v>Reid Developments</v>
      </c>
    </row>
    <row r="3921" customFormat="false" ht="15" hidden="false" customHeight="false" outlineLevel="0" collapsed="false">
      <c r="A3921" s="4" t="s">
        <v>5003</v>
      </c>
      <c r="B3921" s="4" t="s">
        <v>879</v>
      </c>
      <c r="C3921" s="9" t="n">
        <v>45612</v>
      </c>
      <c r="D3921" s="4" t="s">
        <v>110</v>
      </c>
      <c r="E3921" s="4" t="n">
        <v>4316.04</v>
      </c>
      <c r="F3921" s="4" t="str">
        <f aca="false">INDEX(Data_Customers!$C$2:$C$602,MATCH(B3921,Data_Customers!$A$2:$A$602,0))</f>
        <v>Trade Account</v>
      </c>
      <c r="G3921" s="4" t="str">
        <f aca="false">INDEX(Data_Customers!$B$2:$B$602,MATCH(B3921,Data_Customers!$A$2:$A$602,0))</f>
        <v>Reid Developments</v>
      </c>
    </row>
    <row r="3922" customFormat="false" ht="15" hidden="false" customHeight="false" outlineLevel="0" collapsed="false">
      <c r="A3922" s="4" t="s">
        <v>5004</v>
      </c>
      <c r="B3922" s="4" t="s">
        <v>879</v>
      </c>
      <c r="C3922" s="9" t="n">
        <v>45310</v>
      </c>
      <c r="D3922" s="4" t="s">
        <v>110</v>
      </c>
      <c r="E3922" s="4" t="n">
        <v>7584.33</v>
      </c>
      <c r="F3922" s="4" t="str">
        <f aca="false">INDEX(Data_Customers!$C$2:$C$602,MATCH(B3922,Data_Customers!$A$2:$A$602,0))</f>
        <v>Trade Account</v>
      </c>
      <c r="G3922" s="4" t="str">
        <f aca="false">INDEX(Data_Customers!$B$2:$B$602,MATCH(B3922,Data_Customers!$A$2:$A$602,0))</f>
        <v>Reid Developments</v>
      </c>
    </row>
    <row r="3923" customFormat="false" ht="15" hidden="false" customHeight="false" outlineLevel="0" collapsed="false">
      <c r="A3923" s="4" t="s">
        <v>5005</v>
      </c>
      <c r="B3923" s="4" t="s">
        <v>879</v>
      </c>
      <c r="C3923" s="9" t="n">
        <v>45569</v>
      </c>
      <c r="D3923" s="4" t="s">
        <v>110</v>
      </c>
      <c r="E3923" s="4" t="n">
        <v>5814.68</v>
      </c>
      <c r="F3923" s="4" t="str">
        <f aca="false">INDEX(Data_Customers!$C$2:$C$602,MATCH(B3923,Data_Customers!$A$2:$A$602,0))</f>
        <v>Trade Account</v>
      </c>
      <c r="G3923" s="4" t="str">
        <f aca="false">INDEX(Data_Customers!$B$2:$B$602,MATCH(B3923,Data_Customers!$A$2:$A$602,0))</f>
        <v>Reid Developments</v>
      </c>
    </row>
    <row r="3924" customFormat="false" ht="15" hidden="false" customHeight="false" outlineLevel="0" collapsed="false">
      <c r="A3924" s="4" t="s">
        <v>5006</v>
      </c>
      <c r="B3924" s="4" t="s">
        <v>879</v>
      </c>
      <c r="C3924" s="9" t="n">
        <v>45394</v>
      </c>
      <c r="D3924" s="4" t="s">
        <v>110</v>
      </c>
      <c r="E3924" s="4" t="n">
        <v>6524.05</v>
      </c>
      <c r="F3924" s="4" t="str">
        <f aca="false">INDEX(Data_Customers!$C$2:$C$602,MATCH(B3924,Data_Customers!$A$2:$A$602,0))</f>
        <v>Trade Account</v>
      </c>
      <c r="G3924" s="4" t="str">
        <f aca="false">INDEX(Data_Customers!$B$2:$B$602,MATCH(B3924,Data_Customers!$A$2:$A$602,0))</f>
        <v>Reid Developments</v>
      </c>
    </row>
    <row r="3925" customFormat="false" ht="15" hidden="false" customHeight="false" outlineLevel="0" collapsed="false">
      <c r="A3925" s="4" t="s">
        <v>5007</v>
      </c>
      <c r="B3925" s="4" t="s">
        <v>879</v>
      </c>
      <c r="C3925" s="9" t="n">
        <v>45349</v>
      </c>
      <c r="D3925" s="4" t="s">
        <v>110</v>
      </c>
      <c r="E3925" s="4" t="n">
        <v>368.8</v>
      </c>
      <c r="F3925" s="4" t="str">
        <f aca="false">INDEX(Data_Customers!$C$2:$C$602,MATCH(B3925,Data_Customers!$A$2:$A$602,0))</f>
        <v>Trade Account</v>
      </c>
      <c r="G3925" s="4" t="str">
        <f aca="false">INDEX(Data_Customers!$B$2:$B$602,MATCH(B3925,Data_Customers!$A$2:$A$602,0))</f>
        <v>Reid Developments</v>
      </c>
    </row>
    <row r="3926" customFormat="false" ht="15" hidden="false" customHeight="false" outlineLevel="0" collapsed="false">
      <c r="A3926" s="4" t="s">
        <v>5008</v>
      </c>
      <c r="B3926" s="4" t="s">
        <v>879</v>
      </c>
      <c r="C3926" s="9" t="n">
        <v>45547</v>
      </c>
      <c r="D3926" s="4" t="s">
        <v>110</v>
      </c>
      <c r="E3926" s="4" t="n">
        <v>638.08</v>
      </c>
      <c r="F3926" s="4" t="str">
        <f aca="false">INDEX(Data_Customers!$C$2:$C$602,MATCH(B3926,Data_Customers!$A$2:$A$602,0))</f>
        <v>Trade Account</v>
      </c>
      <c r="G3926" s="4" t="str">
        <f aca="false">INDEX(Data_Customers!$B$2:$B$602,MATCH(B3926,Data_Customers!$A$2:$A$602,0))</f>
        <v>Reid Developments</v>
      </c>
    </row>
    <row r="3927" customFormat="false" ht="15" hidden="false" customHeight="false" outlineLevel="0" collapsed="false">
      <c r="A3927" s="4" t="s">
        <v>5009</v>
      </c>
      <c r="B3927" s="4" t="s">
        <v>879</v>
      </c>
      <c r="C3927" s="9" t="n">
        <v>45585</v>
      </c>
      <c r="D3927" s="4" t="s">
        <v>110</v>
      </c>
      <c r="E3927" s="4" t="n">
        <v>2145.91</v>
      </c>
      <c r="F3927" s="4" t="str">
        <f aca="false">INDEX(Data_Customers!$C$2:$C$602,MATCH(B3927,Data_Customers!$A$2:$A$602,0))</f>
        <v>Trade Account</v>
      </c>
      <c r="G3927" s="4" t="str">
        <f aca="false">INDEX(Data_Customers!$B$2:$B$602,MATCH(B3927,Data_Customers!$A$2:$A$602,0))</f>
        <v>Reid Developments</v>
      </c>
    </row>
    <row r="3928" customFormat="false" ht="15" hidden="false" customHeight="false" outlineLevel="0" collapsed="false">
      <c r="A3928" s="4" t="s">
        <v>5010</v>
      </c>
      <c r="B3928" s="4" t="s">
        <v>879</v>
      </c>
      <c r="C3928" s="9" t="n">
        <v>46053</v>
      </c>
      <c r="D3928" s="4" t="s">
        <v>110</v>
      </c>
      <c r="E3928" s="4" t="n">
        <v>4949.97</v>
      </c>
      <c r="F3928" s="4" t="str">
        <f aca="false">INDEX(Data_Customers!$C$2:$C$602,MATCH(B3928,Data_Customers!$A$2:$A$602,0))</f>
        <v>Trade Account</v>
      </c>
      <c r="G3928" s="4" t="str">
        <f aca="false">INDEX(Data_Customers!$B$2:$B$602,MATCH(B3928,Data_Customers!$A$2:$A$602,0))</f>
        <v>Reid Developments</v>
      </c>
    </row>
    <row r="3929" customFormat="false" ht="15" hidden="false" customHeight="false" outlineLevel="0" collapsed="false">
      <c r="A3929" s="4" t="s">
        <v>5011</v>
      </c>
      <c r="B3929" s="4" t="s">
        <v>879</v>
      </c>
      <c r="C3929" s="9" t="n">
        <v>45823</v>
      </c>
      <c r="D3929" s="4" t="s">
        <v>110</v>
      </c>
      <c r="E3929" s="4" t="n">
        <v>6046.41</v>
      </c>
      <c r="F3929" s="4" t="str">
        <f aca="false">INDEX(Data_Customers!$C$2:$C$602,MATCH(B3929,Data_Customers!$A$2:$A$602,0))</f>
        <v>Trade Account</v>
      </c>
      <c r="G3929" s="4" t="str">
        <f aca="false">INDEX(Data_Customers!$B$2:$B$602,MATCH(B3929,Data_Customers!$A$2:$A$602,0))</f>
        <v>Reid Developments</v>
      </c>
    </row>
    <row r="3930" customFormat="false" ht="15" hidden="false" customHeight="false" outlineLevel="0" collapsed="false">
      <c r="A3930" s="4" t="s">
        <v>5012</v>
      </c>
      <c r="B3930" s="4" t="s">
        <v>879</v>
      </c>
      <c r="C3930" s="9" t="n">
        <v>45363</v>
      </c>
      <c r="D3930" s="4" t="s">
        <v>110</v>
      </c>
      <c r="E3930" s="4" t="n">
        <v>4450.03</v>
      </c>
      <c r="F3930" s="4" t="str">
        <f aca="false">INDEX(Data_Customers!$C$2:$C$602,MATCH(B3930,Data_Customers!$A$2:$A$602,0))</f>
        <v>Trade Account</v>
      </c>
      <c r="G3930" s="4" t="str">
        <f aca="false">INDEX(Data_Customers!$B$2:$B$602,MATCH(B3930,Data_Customers!$A$2:$A$602,0))</f>
        <v>Reid Developments</v>
      </c>
    </row>
    <row r="3931" customFormat="false" ht="15" hidden="false" customHeight="false" outlineLevel="0" collapsed="false">
      <c r="A3931" s="4" t="s">
        <v>5013</v>
      </c>
      <c r="B3931" s="4" t="s">
        <v>879</v>
      </c>
      <c r="C3931" s="9" t="n">
        <v>45885</v>
      </c>
      <c r="D3931" s="4" t="s">
        <v>110</v>
      </c>
      <c r="E3931" s="4" t="n">
        <v>4968.12</v>
      </c>
      <c r="F3931" s="4" t="str">
        <f aca="false">INDEX(Data_Customers!$C$2:$C$602,MATCH(B3931,Data_Customers!$A$2:$A$602,0))</f>
        <v>Trade Account</v>
      </c>
      <c r="G3931" s="4" t="str">
        <f aca="false">INDEX(Data_Customers!$B$2:$B$602,MATCH(B3931,Data_Customers!$A$2:$A$602,0))</f>
        <v>Reid Developments</v>
      </c>
    </row>
    <row r="3932" customFormat="false" ht="15" hidden="false" customHeight="false" outlineLevel="0" collapsed="false">
      <c r="A3932" s="4" t="s">
        <v>5014</v>
      </c>
      <c r="B3932" s="4" t="s">
        <v>879</v>
      </c>
      <c r="C3932" s="9" t="n">
        <v>46081</v>
      </c>
      <c r="D3932" s="4" t="s">
        <v>110</v>
      </c>
      <c r="E3932" s="4" t="n">
        <v>7979.23</v>
      </c>
      <c r="F3932" s="4" t="str">
        <f aca="false">INDEX(Data_Customers!$C$2:$C$602,MATCH(B3932,Data_Customers!$A$2:$A$602,0))</f>
        <v>Trade Account</v>
      </c>
      <c r="G3932" s="4" t="str">
        <f aca="false">INDEX(Data_Customers!$B$2:$B$602,MATCH(B3932,Data_Customers!$A$2:$A$602,0))</f>
        <v>Reid Developments</v>
      </c>
    </row>
    <row r="3933" customFormat="false" ht="15" hidden="false" customHeight="false" outlineLevel="0" collapsed="false">
      <c r="A3933" s="4" t="s">
        <v>5015</v>
      </c>
      <c r="B3933" s="4" t="s">
        <v>879</v>
      </c>
      <c r="C3933" s="9" t="n">
        <v>45682</v>
      </c>
      <c r="D3933" s="4" t="s">
        <v>110</v>
      </c>
      <c r="E3933" s="4" t="n">
        <v>2374.56</v>
      </c>
      <c r="F3933" s="4" t="str">
        <f aca="false">INDEX(Data_Customers!$C$2:$C$602,MATCH(B3933,Data_Customers!$A$2:$A$602,0))</f>
        <v>Trade Account</v>
      </c>
      <c r="G3933" s="4" t="str">
        <f aca="false">INDEX(Data_Customers!$B$2:$B$602,MATCH(B3933,Data_Customers!$A$2:$A$602,0))</f>
        <v>Reid Developments</v>
      </c>
    </row>
    <row r="3934" customFormat="false" ht="15" hidden="false" customHeight="false" outlineLevel="0" collapsed="false">
      <c r="A3934" s="4" t="s">
        <v>5016</v>
      </c>
      <c r="B3934" s="4" t="s">
        <v>879</v>
      </c>
      <c r="C3934" s="9" t="n">
        <v>45777</v>
      </c>
      <c r="D3934" s="4" t="s">
        <v>110</v>
      </c>
      <c r="E3934" s="4" t="n">
        <v>4480</v>
      </c>
      <c r="F3934" s="4" t="str">
        <f aca="false">INDEX(Data_Customers!$C$2:$C$602,MATCH(B3934,Data_Customers!$A$2:$A$602,0))</f>
        <v>Trade Account</v>
      </c>
      <c r="G3934" s="4" t="str">
        <f aca="false">INDEX(Data_Customers!$B$2:$B$602,MATCH(B3934,Data_Customers!$A$2:$A$602,0))</f>
        <v>Reid Developments</v>
      </c>
    </row>
    <row r="3935" customFormat="false" ht="15" hidden="false" customHeight="false" outlineLevel="0" collapsed="false">
      <c r="A3935" s="4" t="s">
        <v>5017</v>
      </c>
      <c r="B3935" s="4" t="s">
        <v>879</v>
      </c>
      <c r="C3935" s="9" t="n">
        <v>45307</v>
      </c>
      <c r="D3935" s="4" t="s">
        <v>110</v>
      </c>
      <c r="E3935" s="4" t="n">
        <v>4438.26</v>
      </c>
      <c r="F3935" s="4" t="str">
        <f aca="false">INDEX(Data_Customers!$C$2:$C$602,MATCH(B3935,Data_Customers!$A$2:$A$602,0))</f>
        <v>Trade Account</v>
      </c>
      <c r="G3935" s="4" t="str">
        <f aca="false">INDEX(Data_Customers!$B$2:$B$602,MATCH(B3935,Data_Customers!$A$2:$A$602,0))</f>
        <v>Reid Developments</v>
      </c>
    </row>
    <row r="3936" customFormat="false" ht="15" hidden="false" customHeight="false" outlineLevel="0" collapsed="false">
      <c r="A3936" s="4" t="s">
        <v>5018</v>
      </c>
      <c r="B3936" s="4" t="s">
        <v>879</v>
      </c>
      <c r="C3936" s="9" t="n">
        <v>45444</v>
      </c>
      <c r="D3936" s="4" t="s">
        <v>110</v>
      </c>
      <c r="E3936" s="4" t="n">
        <v>1775.64</v>
      </c>
      <c r="F3936" s="4" t="str">
        <f aca="false">INDEX(Data_Customers!$C$2:$C$602,MATCH(B3936,Data_Customers!$A$2:$A$602,0))</f>
        <v>Trade Account</v>
      </c>
      <c r="G3936" s="4" t="str">
        <f aca="false">INDEX(Data_Customers!$B$2:$B$602,MATCH(B3936,Data_Customers!$A$2:$A$602,0))</f>
        <v>Reid Developments</v>
      </c>
    </row>
    <row r="3937" customFormat="false" ht="15" hidden="false" customHeight="false" outlineLevel="0" collapsed="false">
      <c r="A3937" s="4" t="s">
        <v>5019</v>
      </c>
      <c r="B3937" s="4" t="s">
        <v>879</v>
      </c>
      <c r="C3937" s="9" t="n">
        <v>46181</v>
      </c>
      <c r="D3937" s="4" t="s">
        <v>110</v>
      </c>
      <c r="E3937" s="4" t="n">
        <v>3745.87</v>
      </c>
      <c r="F3937" s="4" t="str">
        <f aca="false">INDEX(Data_Customers!$C$2:$C$602,MATCH(B3937,Data_Customers!$A$2:$A$602,0))</f>
        <v>Trade Account</v>
      </c>
      <c r="G3937" s="4" t="str">
        <f aca="false">INDEX(Data_Customers!$B$2:$B$602,MATCH(B3937,Data_Customers!$A$2:$A$602,0))</f>
        <v>Reid Developments</v>
      </c>
    </row>
    <row r="3938" customFormat="false" ht="15" hidden="false" customHeight="false" outlineLevel="0" collapsed="false">
      <c r="A3938" s="4" t="s">
        <v>5020</v>
      </c>
      <c r="B3938" s="4" t="s">
        <v>879</v>
      </c>
      <c r="C3938" s="9" t="n">
        <v>46149</v>
      </c>
      <c r="D3938" s="4" t="s">
        <v>110</v>
      </c>
      <c r="E3938" s="4" t="n">
        <v>1774.98</v>
      </c>
      <c r="F3938" s="4" t="str">
        <f aca="false">INDEX(Data_Customers!$C$2:$C$602,MATCH(B3938,Data_Customers!$A$2:$A$602,0))</f>
        <v>Trade Account</v>
      </c>
      <c r="G3938" s="4" t="str">
        <f aca="false">INDEX(Data_Customers!$B$2:$B$602,MATCH(B3938,Data_Customers!$A$2:$A$602,0))</f>
        <v>Reid Developments</v>
      </c>
    </row>
    <row r="3939" customFormat="false" ht="15" hidden="false" customHeight="false" outlineLevel="0" collapsed="false">
      <c r="A3939" s="4" t="s">
        <v>5021</v>
      </c>
      <c r="B3939" s="4" t="s">
        <v>880</v>
      </c>
      <c r="C3939" s="9" t="n">
        <v>45561</v>
      </c>
      <c r="D3939" s="4" t="s">
        <v>110</v>
      </c>
      <c r="E3939" s="4" t="n">
        <v>1645.68</v>
      </c>
      <c r="F3939" s="4" t="str">
        <f aca="false">INDEX(Data_Customers!$C$2:$C$602,MATCH(B3939,Data_Customers!$A$2:$A$602,0))</f>
        <v>Housebuilder</v>
      </c>
      <c r="G3939" s="4" t="str">
        <f aca="false">INDEX(Data_Customers!$B$2:$B$602,MATCH(B3939,Data_Customers!$A$2:$A$602,0))</f>
        <v>Taylor Home Improvements</v>
      </c>
    </row>
    <row r="3940" customFormat="false" ht="15" hidden="false" customHeight="false" outlineLevel="0" collapsed="false">
      <c r="A3940" s="4" t="s">
        <v>5022</v>
      </c>
      <c r="B3940" s="4" t="s">
        <v>880</v>
      </c>
      <c r="C3940" s="9" t="n">
        <v>45977</v>
      </c>
      <c r="D3940" s="4" t="s">
        <v>110</v>
      </c>
      <c r="E3940" s="4" t="n">
        <v>7153.84</v>
      </c>
      <c r="F3940" s="4" t="str">
        <f aca="false">INDEX(Data_Customers!$C$2:$C$602,MATCH(B3940,Data_Customers!$A$2:$A$602,0))</f>
        <v>Housebuilder</v>
      </c>
      <c r="G3940" s="4" t="str">
        <f aca="false">INDEX(Data_Customers!$B$2:$B$602,MATCH(B3940,Data_Customers!$A$2:$A$602,0))</f>
        <v>Taylor Home Improvements</v>
      </c>
    </row>
    <row r="3941" customFormat="false" ht="15" hidden="false" customHeight="false" outlineLevel="0" collapsed="false">
      <c r="A3941" s="4" t="s">
        <v>5023</v>
      </c>
      <c r="B3941" s="4" t="s">
        <v>880</v>
      </c>
      <c r="C3941" s="9" t="n">
        <v>46142</v>
      </c>
      <c r="D3941" s="4" t="s">
        <v>110</v>
      </c>
      <c r="E3941" s="4" t="n">
        <v>1639.32</v>
      </c>
      <c r="F3941" s="4" t="str">
        <f aca="false">INDEX(Data_Customers!$C$2:$C$602,MATCH(B3941,Data_Customers!$A$2:$A$602,0))</f>
        <v>Housebuilder</v>
      </c>
      <c r="G3941" s="4" t="str">
        <f aca="false">INDEX(Data_Customers!$B$2:$B$602,MATCH(B3941,Data_Customers!$A$2:$A$602,0))</f>
        <v>Taylor Home Improvements</v>
      </c>
    </row>
    <row r="3942" customFormat="false" ht="15" hidden="false" customHeight="false" outlineLevel="0" collapsed="false">
      <c r="A3942" s="4" t="s">
        <v>5024</v>
      </c>
      <c r="B3942" s="4" t="s">
        <v>880</v>
      </c>
      <c r="C3942" s="9" t="n">
        <v>46115</v>
      </c>
      <c r="D3942" s="4" t="s">
        <v>110</v>
      </c>
      <c r="E3942" s="4" t="n">
        <v>7495.49</v>
      </c>
      <c r="F3942" s="4" t="str">
        <f aca="false">INDEX(Data_Customers!$C$2:$C$602,MATCH(B3942,Data_Customers!$A$2:$A$602,0))</f>
        <v>Housebuilder</v>
      </c>
      <c r="G3942" s="4" t="str">
        <f aca="false">INDEX(Data_Customers!$B$2:$B$602,MATCH(B3942,Data_Customers!$A$2:$A$602,0))</f>
        <v>Taylor Home Improvements</v>
      </c>
    </row>
    <row r="3943" customFormat="false" ht="15" hidden="false" customHeight="false" outlineLevel="0" collapsed="false">
      <c r="A3943" s="4" t="s">
        <v>5025</v>
      </c>
      <c r="B3943" s="4" t="s">
        <v>880</v>
      </c>
      <c r="C3943" s="9" t="n">
        <v>45711</v>
      </c>
      <c r="D3943" s="4" t="s">
        <v>110</v>
      </c>
      <c r="E3943" s="4" t="n">
        <v>2782.77</v>
      </c>
      <c r="F3943" s="4" t="str">
        <f aca="false">INDEX(Data_Customers!$C$2:$C$602,MATCH(B3943,Data_Customers!$A$2:$A$602,0))</f>
        <v>Housebuilder</v>
      </c>
      <c r="G3943" s="4" t="str">
        <f aca="false">INDEX(Data_Customers!$B$2:$B$602,MATCH(B3943,Data_Customers!$A$2:$A$602,0))</f>
        <v>Taylor Home Improvements</v>
      </c>
    </row>
    <row r="3944" customFormat="false" ht="15" hidden="false" customHeight="false" outlineLevel="0" collapsed="false">
      <c r="A3944" s="4" t="s">
        <v>5026</v>
      </c>
      <c r="B3944" s="4" t="s">
        <v>880</v>
      </c>
      <c r="C3944" s="9" t="n">
        <v>45579</v>
      </c>
      <c r="D3944" s="4" t="s">
        <v>110</v>
      </c>
      <c r="E3944" s="4" t="n">
        <v>411.42</v>
      </c>
      <c r="F3944" s="4" t="str">
        <f aca="false">INDEX(Data_Customers!$C$2:$C$602,MATCH(B3944,Data_Customers!$A$2:$A$602,0))</f>
        <v>Housebuilder</v>
      </c>
      <c r="G3944" s="4" t="str">
        <f aca="false">INDEX(Data_Customers!$B$2:$B$602,MATCH(B3944,Data_Customers!$A$2:$A$602,0))</f>
        <v>Taylor Home Improvements</v>
      </c>
    </row>
    <row r="3945" customFormat="false" ht="15" hidden="false" customHeight="false" outlineLevel="0" collapsed="false">
      <c r="A3945" s="4" t="s">
        <v>5027</v>
      </c>
      <c r="B3945" s="4" t="s">
        <v>880</v>
      </c>
      <c r="C3945" s="9" t="n">
        <v>45820</v>
      </c>
      <c r="D3945" s="4" t="s">
        <v>110</v>
      </c>
      <c r="E3945" s="4" t="n">
        <v>884.7</v>
      </c>
      <c r="F3945" s="4" t="str">
        <f aca="false">INDEX(Data_Customers!$C$2:$C$602,MATCH(B3945,Data_Customers!$A$2:$A$602,0))</f>
        <v>Housebuilder</v>
      </c>
      <c r="G3945" s="4" t="str">
        <f aca="false">INDEX(Data_Customers!$B$2:$B$602,MATCH(B3945,Data_Customers!$A$2:$A$602,0))</f>
        <v>Taylor Home Improvements</v>
      </c>
    </row>
    <row r="3946" customFormat="false" ht="15" hidden="false" customHeight="false" outlineLevel="0" collapsed="false">
      <c r="A3946" s="4" t="s">
        <v>5028</v>
      </c>
      <c r="B3946" s="4" t="s">
        <v>880</v>
      </c>
      <c r="C3946" s="9" t="n">
        <v>45940</v>
      </c>
      <c r="D3946" s="4" t="s">
        <v>110</v>
      </c>
      <c r="E3946" s="4" t="n">
        <v>25.23</v>
      </c>
      <c r="F3946" s="4" t="str">
        <f aca="false">INDEX(Data_Customers!$C$2:$C$602,MATCH(B3946,Data_Customers!$A$2:$A$602,0))</f>
        <v>Housebuilder</v>
      </c>
      <c r="G3946" s="4" t="str">
        <f aca="false">INDEX(Data_Customers!$B$2:$B$602,MATCH(B3946,Data_Customers!$A$2:$A$602,0))</f>
        <v>Taylor Home Improvements</v>
      </c>
    </row>
    <row r="3947" customFormat="false" ht="15" hidden="false" customHeight="false" outlineLevel="0" collapsed="false">
      <c r="A3947" s="4" t="s">
        <v>5029</v>
      </c>
      <c r="B3947" s="4" t="s">
        <v>880</v>
      </c>
      <c r="C3947" s="9" t="n">
        <v>45642</v>
      </c>
      <c r="D3947" s="4" t="s">
        <v>110</v>
      </c>
      <c r="E3947" s="4" t="n">
        <v>829.04</v>
      </c>
      <c r="F3947" s="4" t="str">
        <f aca="false">INDEX(Data_Customers!$C$2:$C$602,MATCH(B3947,Data_Customers!$A$2:$A$602,0))</f>
        <v>Housebuilder</v>
      </c>
      <c r="G3947" s="4" t="str">
        <f aca="false">INDEX(Data_Customers!$B$2:$B$602,MATCH(B3947,Data_Customers!$A$2:$A$602,0))</f>
        <v>Taylor Home Improvements</v>
      </c>
    </row>
    <row r="3948" customFormat="false" ht="15" hidden="false" customHeight="false" outlineLevel="0" collapsed="false">
      <c r="A3948" s="4" t="s">
        <v>5030</v>
      </c>
      <c r="B3948" s="4" t="s">
        <v>880</v>
      </c>
      <c r="C3948" s="9" t="n">
        <v>45452</v>
      </c>
      <c r="D3948" s="4" t="s">
        <v>110</v>
      </c>
      <c r="E3948" s="4" t="n">
        <v>6372.22</v>
      </c>
      <c r="F3948" s="4" t="str">
        <f aca="false">INDEX(Data_Customers!$C$2:$C$602,MATCH(B3948,Data_Customers!$A$2:$A$602,0))</f>
        <v>Housebuilder</v>
      </c>
      <c r="G3948" s="4" t="str">
        <f aca="false">INDEX(Data_Customers!$B$2:$B$602,MATCH(B3948,Data_Customers!$A$2:$A$602,0))</f>
        <v>Taylor Home Improvements</v>
      </c>
    </row>
    <row r="3949" customFormat="false" ht="15" hidden="false" customHeight="false" outlineLevel="0" collapsed="false">
      <c r="A3949" s="4" t="s">
        <v>5031</v>
      </c>
      <c r="B3949" s="4" t="s">
        <v>880</v>
      </c>
      <c r="C3949" s="9" t="n">
        <v>45611</v>
      </c>
      <c r="D3949" s="4" t="s">
        <v>110</v>
      </c>
      <c r="E3949" s="4" t="n">
        <v>4973.75</v>
      </c>
      <c r="F3949" s="4" t="str">
        <f aca="false">INDEX(Data_Customers!$C$2:$C$602,MATCH(B3949,Data_Customers!$A$2:$A$602,0))</f>
        <v>Housebuilder</v>
      </c>
      <c r="G3949" s="4" t="str">
        <f aca="false">INDEX(Data_Customers!$B$2:$B$602,MATCH(B3949,Data_Customers!$A$2:$A$602,0))</f>
        <v>Taylor Home Improvements</v>
      </c>
    </row>
    <row r="3950" customFormat="false" ht="15" hidden="false" customHeight="false" outlineLevel="0" collapsed="false">
      <c r="A3950" s="4" t="s">
        <v>5032</v>
      </c>
      <c r="B3950" s="4" t="s">
        <v>880</v>
      </c>
      <c r="C3950" s="9" t="n">
        <v>46118</v>
      </c>
      <c r="D3950" s="4" t="s">
        <v>110</v>
      </c>
      <c r="E3950" s="4" t="n">
        <v>6530.58</v>
      </c>
      <c r="F3950" s="4" t="str">
        <f aca="false">INDEX(Data_Customers!$C$2:$C$602,MATCH(B3950,Data_Customers!$A$2:$A$602,0))</f>
        <v>Housebuilder</v>
      </c>
      <c r="G3950" s="4" t="str">
        <f aca="false">INDEX(Data_Customers!$B$2:$B$602,MATCH(B3950,Data_Customers!$A$2:$A$602,0))</f>
        <v>Taylor Home Improvements</v>
      </c>
    </row>
    <row r="3951" customFormat="false" ht="15" hidden="false" customHeight="false" outlineLevel="0" collapsed="false">
      <c r="A3951" s="4" t="s">
        <v>5033</v>
      </c>
      <c r="B3951" s="4" t="s">
        <v>880</v>
      </c>
      <c r="C3951" s="9" t="n">
        <v>45362</v>
      </c>
      <c r="D3951" s="4" t="s">
        <v>110</v>
      </c>
      <c r="E3951" s="4" t="n">
        <v>548.56</v>
      </c>
      <c r="F3951" s="4" t="str">
        <f aca="false">INDEX(Data_Customers!$C$2:$C$602,MATCH(B3951,Data_Customers!$A$2:$A$602,0))</f>
        <v>Housebuilder</v>
      </c>
      <c r="G3951" s="4" t="str">
        <f aca="false">INDEX(Data_Customers!$B$2:$B$602,MATCH(B3951,Data_Customers!$A$2:$A$602,0))</f>
        <v>Taylor Home Improvements</v>
      </c>
    </row>
    <row r="3952" customFormat="false" ht="15" hidden="false" customHeight="false" outlineLevel="0" collapsed="false">
      <c r="A3952" s="4" t="s">
        <v>5034</v>
      </c>
      <c r="B3952" s="4" t="s">
        <v>880</v>
      </c>
      <c r="C3952" s="9" t="n">
        <v>45560</v>
      </c>
      <c r="D3952" s="4" t="s">
        <v>110</v>
      </c>
      <c r="E3952" s="4" t="n">
        <v>3418.9</v>
      </c>
      <c r="F3952" s="4" t="str">
        <f aca="false">INDEX(Data_Customers!$C$2:$C$602,MATCH(B3952,Data_Customers!$A$2:$A$602,0))</f>
        <v>Housebuilder</v>
      </c>
      <c r="G3952" s="4" t="str">
        <f aca="false">INDEX(Data_Customers!$B$2:$B$602,MATCH(B3952,Data_Customers!$A$2:$A$602,0))</f>
        <v>Taylor Home Improvements</v>
      </c>
    </row>
    <row r="3953" customFormat="false" ht="15" hidden="false" customHeight="false" outlineLevel="0" collapsed="false">
      <c r="A3953" s="4" t="s">
        <v>5035</v>
      </c>
      <c r="B3953" s="4" t="s">
        <v>880</v>
      </c>
      <c r="C3953" s="9" t="n">
        <v>45420</v>
      </c>
      <c r="D3953" s="4" t="s">
        <v>110</v>
      </c>
      <c r="E3953" s="4" t="n">
        <v>5877</v>
      </c>
      <c r="F3953" s="4" t="str">
        <f aca="false">INDEX(Data_Customers!$C$2:$C$602,MATCH(B3953,Data_Customers!$A$2:$A$602,0))</f>
        <v>Housebuilder</v>
      </c>
      <c r="G3953" s="4" t="str">
        <f aca="false">INDEX(Data_Customers!$B$2:$B$602,MATCH(B3953,Data_Customers!$A$2:$A$602,0))</f>
        <v>Taylor Home Improvements</v>
      </c>
    </row>
    <row r="3954" customFormat="false" ht="15" hidden="false" customHeight="false" outlineLevel="0" collapsed="false">
      <c r="A3954" s="4" t="s">
        <v>5036</v>
      </c>
      <c r="B3954" s="4" t="s">
        <v>880</v>
      </c>
      <c r="C3954" s="9" t="n">
        <v>45567</v>
      </c>
      <c r="D3954" s="4" t="s">
        <v>110</v>
      </c>
      <c r="E3954" s="4" t="n">
        <v>2184.75</v>
      </c>
      <c r="F3954" s="4" t="str">
        <f aca="false">INDEX(Data_Customers!$C$2:$C$602,MATCH(B3954,Data_Customers!$A$2:$A$602,0))</f>
        <v>Housebuilder</v>
      </c>
      <c r="G3954" s="4" t="str">
        <f aca="false">INDEX(Data_Customers!$B$2:$B$602,MATCH(B3954,Data_Customers!$A$2:$A$602,0))</f>
        <v>Taylor Home Improvements</v>
      </c>
    </row>
    <row r="3955" customFormat="false" ht="15" hidden="false" customHeight="false" outlineLevel="0" collapsed="false">
      <c r="A3955" s="4" t="s">
        <v>5037</v>
      </c>
      <c r="B3955" s="4" t="s">
        <v>880</v>
      </c>
      <c r="C3955" s="9" t="n">
        <v>45319</v>
      </c>
      <c r="D3955" s="4" t="s">
        <v>110</v>
      </c>
      <c r="E3955" s="4" t="n">
        <v>4129.98</v>
      </c>
      <c r="F3955" s="4" t="str">
        <f aca="false">INDEX(Data_Customers!$C$2:$C$602,MATCH(B3955,Data_Customers!$A$2:$A$602,0))</f>
        <v>Housebuilder</v>
      </c>
      <c r="G3955" s="4" t="str">
        <f aca="false">INDEX(Data_Customers!$B$2:$B$602,MATCH(B3955,Data_Customers!$A$2:$A$602,0))</f>
        <v>Taylor Home Improvements</v>
      </c>
    </row>
    <row r="3956" customFormat="false" ht="15" hidden="false" customHeight="false" outlineLevel="0" collapsed="false">
      <c r="A3956" s="4" t="s">
        <v>5038</v>
      </c>
      <c r="B3956" s="4" t="s">
        <v>880</v>
      </c>
      <c r="C3956" s="9" t="n">
        <v>45556</v>
      </c>
      <c r="D3956" s="4" t="s">
        <v>110</v>
      </c>
      <c r="E3956" s="4" t="n">
        <v>9449.32</v>
      </c>
      <c r="F3956" s="4" t="str">
        <f aca="false">INDEX(Data_Customers!$C$2:$C$602,MATCH(B3956,Data_Customers!$A$2:$A$602,0))</f>
        <v>Housebuilder</v>
      </c>
      <c r="G3956" s="4" t="str">
        <f aca="false">INDEX(Data_Customers!$B$2:$B$602,MATCH(B3956,Data_Customers!$A$2:$A$602,0))</f>
        <v>Taylor Home Improvements</v>
      </c>
    </row>
    <row r="3957" customFormat="false" ht="15" hidden="false" customHeight="false" outlineLevel="0" collapsed="false">
      <c r="A3957" s="4" t="s">
        <v>5039</v>
      </c>
      <c r="B3957" s="4" t="s">
        <v>880</v>
      </c>
      <c r="C3957" s="9" t="n">
        <v>45915</v>
      </c>
      <c r="D3957" s="4" t="s">
        <v>110</v>
      </c>
      <c r="E3957" s="4" t="n">
        <v>829.04</v>
      </c>
      <c r="F3957" s="4" t="str">
        <f aca="false">INDEX(Data_Customers!$C$2:$C$602,MATCH(B3957,Data_Customers!$A$2:$A$602,0))</f>
        <v>Housebuilder</v>
      </c>
      <c r="G3957" s="4" t="str">
        <f aca="false">INDEX(Data_Customers!$B$2:$B$602,MATCH(B3957,Data_Customers!$A$2:$A$602,0))</f>
        <v>Taylor Home Improvements</v>
      </c>
    </row>
    <row r="3958" customFormat="false" ht="15" hidden="false" customHeight="false" outlineLevel="0" collapsed="false">
      <c r="A3958" s="4" t="s">
        <v>5040</v>
      </c>
      <c r="B3958" s="4" t="s">
        <v>882</v>
      </c>
      <c r="C3958" s="9" t="n">
        <v>45599</v>
      </c>
      <c r="D3958" s="4" t="s">
        <v>75</v>
      </c>
      <c r="E3958" s="4" t="n">
        <v>1767.35</v>
      </c>
      <c r="F3958" s="4" t="str">
        <f aca="false">INDEX(Data_Customers!$C$2:$C$602,MATCH(B3958,Data_Customers!$A$2:$A$602,0))</f>
        <v>Contractor</v>
      </c>
      <c r="G3958" s="4" t="str">
        <f aca="false">INDEX(Data_Customers!$B$2:$B$602,MATCH(B3958,Data_Customers!$A$2:$A$602,0))</f>
        <v>Smith Contractors</v>
      </c>
    </row>
    <row r="3959" customFormat="false" ht="15" hidden="false" customHeight="false" outlineLevel="0" collapsed="false">
      <c r="A3959" s="4" t="s">
        <v>5041</v>
      </c>
      <c r="B3959" s="4" t="s">
        <v>882</v>
      </c>
      <c r="C3959" s="9" t="n">
        <v>45309</v>
      </c>
      <c r="D3959" s="4" t="s">
        <v>75</v>
      </c>
      <c r="E3959" s="4" t="n">
        <v>3031.32</v>
      </c>
      <c r="F3959" s="4" t="str">
        <f aca="false">INDEX(Data_Customers!$C$2:$C$602,MATCH(B3959,Data_Customers!$A$2:$A$602,0))</f>
        <v>Contractor</v>
      </c>
      <c r="G3959" s="4" t="str">
        <f aca="false">INDEX(Data_Customers!$B$2:$B$602,MATCH(B3959,Data_Customers!$A$2:$A$602,0))</f>
        <v>Smith Contractors</v>
      </c>
    </row>
    <row r="3960" customFormat="false" ht="15" hidden="false" customHeight="false" outlineLevel="0" collapsed="false">
      <c r="A3960" s="4" t="s">
        <v>5042</v>
      </c>
      <c r="B3960" s="4" t="s">
        <v>882</v>
      </c>
      <c r="C3960" s="9" t="n">
        <v>45531</v>
      </c>
      <c r="D3960" s="4" t="s">
        <v>75</v>
      </c>
      <c r="E3960" s="4" t="n">
        <v>1865.34</v>
      </c>
      <c r="F3960" s="4" t="str">
        <f aca="false">INDEX(Data_Customers!$C$2:$C$602,MATCH(B3960,Data_Customers!$A$2:$A$602,0))</f>
        <v>Contractor</v>
      </c>
      <c r="G3960" s="4" t="str">
        <f aca="false">INDEX(Data_Customers!$B$2:$B$602,MATCH(B3960,Data_Customers!$A$2:$A$602,0))</f>
        <v>Smith Contractors</v>
      </c>
    </row>
    <row r="3961" customFormat="false" ht="15" hidden="false" customHeight="false" outlineLevel="0" collapsed="false">
      <c r="A3961" s="4" t="s">
        <v>5043</v>
      </c>
      <c r="B3961" s="4" t="s">
        <v>882</v>
      </c>
      <c r="C3961" s="9" t="n">
        <v>45338</v>
      </c>
      <c r="D3961" s="4" t="s">
        <v>75</v>
      </c>
      <c r="E3961" s="4" t="n">
        <v>3404.43</v>
      </c>
      <c r="F3961" s="4" t="str">
        <f aca="false">INDEX(Data_Customers!$C$2:$C$602,MATCH(B3961,Data_Customers!$A$2:$A$602,0))</f>
        <v>Contractor</v>
      </c>
      <c r="G3961" s="4" t="str">
        <f aca="false">INDEX(Data_Customers!$B$2:$B$602,MATCH(B3961,Data_Customers!$A$2:$A$602,0))</f>
        <v>Smith Contractors</v>
      </c>
    </row>
    <row r="3962" customFormat="false" ht="15" hidden="false" customHeight="false" outlineLevel="0" collapsed="false">
      <c r="A3962" s="4" t="s">
        <v>5044</v>
      </c>
      <c r="B3962" s="4" t="s">
        <v>882</v>
      </c>
      <c r="C3962" s="9" t="n">
        <v>45993</v>
      </c>
      <c r="D3962" s="4" t="s">
        <v>75</v>
      </c>
      <c r="E3962" s="4" t="n">
        <v>122.01</v>
      </c>
      <c r="F3962" s="4" t="str">
        <f aca="false">INDEX(Data_Customers!$C$2:$C$602,MATCH(B3962,Data_Customers!$A$2:$A$602,0))</f>
        <v>Contractor</v>
      </c>
      <c r="G3962" s="4" t="str">
        <f aca="false">INDEX(Data_Customers!$B$2:$B$602,MATCH(B3962,Data_Customers!$A$2:$A$602,0))</f>
        <v>Smith Contractors</v>
      </c>
    </row>
    <row r="3963" customFormat="false" ht="15" hidden="false" customHeight="false" outlineLevel="0" collapsed="false">
      <c r="A3963" s="4" t="s">
        <v>5045</v>
      </c>
      <c r="B3963" s="4" t="s">
        <v>882</v>
      </c>
      <c r="C3963" s="9" t="n">
        <v>45838</v>
      </c>
      <c r="D3963" s="4" t="s">
        <v>75</v>
      </c>
      <c r="E3963" s="4" t="n">
        <v>4977.38</v>
      </c>
      <c r="F3963" s="4" t="str">
        <f aca="false">INDEX(Data_Customers!$C$2:$C$602,MATCH(B3963,Data_Customers!$A$2:$A$602,0))</f>
        <v>Contractor</v>
      </c>
      <c r="G3963" s="4" t="str">
        <f aca="false">INDEX(Data_Customers!$B$2:$B$602,MATCH(B3963,Data_Customers!$A$2:$A$602,0))</f>
        <v>Smith Contractors</v>
      </c>
    </row>
    <row r="3964" customFormat="false" ht="15" hidden="false" customHeight="false" outlineLevel="0" collapsed="false">
      <c r="A3964" s="4" t="s">
        <v>5046</v>
      </c>
      <c r="B3964" s="4" t="s">
        <v>882</v>
      </c>
      <c r="C3964" s="9" t="n">
        <v>45330</v>
      </c>
      <c r="D3964" s="4" t="s">
        <v>75</v>
      </c>
      <c r="E3964" s="4" t="n">
        <v>6721.08</v>
      </c>
      <c r="F3964" s="4" t="str">
        <f aca="false">INDEX(Data_Customers!$C$2:$C$602,MATCH(B3964,Data_Customers!$A$2:$A$602,0))</f>
        <v>Contractor</v>
      </c>
      <c r="G3964" s="4" t="str">
        <f aca="false">INDEX(Data_Customers!$B$2:$B$602,MATCH(B3964,Data_Customers!$A$2:$A$602,0))</f>
        <v>Smith Contractors</v>
      </c>
    </row>
    <row r="3965" customFormat="false" ht="15" hidden="false" customHeight="false" outlineLevel="0" collapsed="false">
      <c r="A3965" s="4" t="s">
        <v>5047</v>
      </c>
      <c r="B3965" s="4" t="s">
        <v>883</v>
      </c>
      <c r="C3965" s="9" t="n">
        <v>45812</v>
      </c>
      <c r="D3965" s="4" t="s">
        <v>79</v>
      </c>
      <c r="E3965" s="4" t="n">
        <v>4285.85</v>
      </c>
      <c r="F3965" s="4" t="str">
        <f aca="false">INDEX(Data_Customers!$C$2:$C$602,MATCH(B3965,Data_Customers!$A$2:$A$602,0))</f>
        <v>Trade Account</v>
      </c>
      <c r="G3965" s="4" t="str">
        <f aca="false">INDEX(Data_Customers!$B$2:$B$602,MATCH(B3965,Data_Customers!$A$2:$A$602,0))</f>
        <v>Hall Construction</v>
      </c>
    </row>
    <row r="3966" customFormat="false" ht="15" hidden="false" customHeight="false" outlineLevel="0" collapsed="false">
      <c r="A3966" s="4" t="s">
        <v>5048</v>
      </c>
      <c r="B3966" s="4" t="s">
        <v>883</v>
      </c>
      <c r="C3966" s="9" t="n">
        <v>46119</v>
      </c>
      <c r="D3966" s="4" t="s">
        <v>79</v>
      </c>
      <c r="E3966" s="4" t="n">
        <v>271.9</v>
      </c>
      <c r="F3966" s="4" t="str">
        <f aca="false">INDEX(Data_Customers!$C$2:$C$602,MATCH(B3966,Data_Customers!$A$2:$A$602,0))</f>
        <v>Trade Account</v>
      </c>
      <c r="G3966" s="4" t="str">
        <f aca="false">INDEX(Data_Customers!$B$2:$B$602,MATCH(B3966,Data_Customers!$A$2:$A$602,0))</f>
        <v>Hall Construction</v>
      </c>
    </row>
    <row r="3967" customFormat="false" ht="15" hidden="false" customHeight="false" outlineLevel="0" collapsed="false">
      <c r="A3967" s="4" t="s">
        <v>5049</v>
      </c>
      <c r="B3967" s="4" t="s">
        <v>883</v>
      </c>
      <c r="C3967" s="9" t="n">
        <v>45758</v>
      </c>
      <c r="D3967" s="4" t="s">
        <v>79</v>
      </c>
      <c r="E3967" s="4" t="n">
        <v>7578.65</v>
      </c>
      <c r="F3967" s="4" t="str">
        <f aca="false">INDEX(Data_Customers!$C$2:$C$602,MATCH(B3967,Data_Customers!$A$2:$A$602,0))</f>
        <v>Trade Account</v>
      </c>
      <c r="G3967" s="4" t="str">
        <f aca="false">INDEX(Data_Customers!$B$2:$B$602,MATCH(B3967,Data_Customers!$A$2:$A$602,0))</f>
        <v>Hall Construction</v>
      </c>
    </row>
    <row r="3968" customFormat="false" ht="15" hidden="false" customHeight="false" outlineLevel="0" collapsed="false">
      <c r="A3968" s="4" t="s">
        <v>5050</v>
      </c>
      <c r="B3968" s="4" t="s">
        <v>883</v>
      </c>
      <c r="C3968" s="9" t="n">
        <v>45879</v>
      </c>
      <c r="D3968" s="4" t="s">
        <v>79</v>
      </c>
      <c r="E3968" s="4" t="n">
        <v>4859.6</v>
      </c>
      <c r="F3968" s="4" t="str">
        <f aca="false">INDEX(Data_Customers!$C$2:$C$602,MATCH(B3968,Data_Customers!$A$2:$A$602,0))</f>
        <v>Trade Account</v>
      </c>
      <c r="G3968" s="4" t="str">
        <f aca="false">INDEX(Data_Customers!$B$2:$B$602,MATCH(B3968,Data_Customers!$A$2:$A$602,0))</f>
        <v>Hall Construction</v>
      </c>
    </row>
    <row r="3969" customFormat="false" ht="15" hidden="false" customHeight="false" outlineLevel="0" collapsed="false">
      <c r="A3969" s="4" t="s">
        <v>5051</v>
      </c>
      <c r="B3969" s="4" t="s">
        <v>883</v>
      </c>
      <c r="C3969" s="9" t="n">
        <v>45832</v>
      </c>
      <c r="D3969" s="4" t="s">
        <v>79</v>
      </c>
      <c r="E3969" s="4" t="n">
        <v>147.45</v>
      </c>
      <c r="F3969" s="4" t="str">
        <f aca="false">INDEX(Data_Customers!$C$2:$C$602,MATCH(B3969,Data_Customers!$A$2:$A$602,0))</f>
        <v>Trade Account</v>
      </c>
      <c r="G3969" s="4" t="str">
        <f aca="false">INDEX(Data_Customers!$B$2:$B$602,MATCH(B3969,Data_Customers!$A$2:$A$602,0))</f>
        <v>Hall Construction</v>
      </c>
    </row>
    <row r="3970" customFormat="false" ht="15" hidden="false" customHeight="false" outlineLevel="0" collapsed="false">
      <c r="A3970" s="4" t="s">
        <v>5052</v>
      </c>
      <c r="B3970" s="4" t="s">
        <v>883</v>
      </c>
      <c r="C3970" s="9" t="n">
        <v>45744</v>
      </c>
      <c r="D3970" s="4" t="s">
        <v>79</v>
      </c>
      <c r="E3970" s="4" t="n">
        <v>3340.82</v>
      </c>
      <c r="F3970" s="4" t="str">
        <f aca="false">INDEX(Data_Customers!$C$2:$C$602,MATCH(B3970,Data_Customers!$A$2:$A$602,0))</f>
        <v>Trade Account</v>
      </c>
      <c r="G3970" s="4" t="str">
        <f aca="false">INDEX(Data_Customers!$B$2:$B$602,MATCH(B3970,Data_Customers!$A$2:$A$602,0))</f>
        <v>Hall Construction</v>
      </c>
    </row>
    <row r="3971" customFormat="false" ht="15" hidden="false" customHeight="false" outlineLevel="0" collapsed="false">
      <c r="A3971" s="4" t="s">
        <v>5053</v>
      </c>
      <c r="B3971" s="4" t="s">
        <v>883</v>
      </c>
      <c r="C3971" s="9" t="n">
        <v>46144</v>
      </c>
      <c r="D3971" s="4" t="s">
        <v>79</v>
      </c>
      <c r="E3971" s="4" t="n">
        <v>2168.28</v>
      </c>
      <c r="F3971" s="4" t="str">
        <f aca="false">INDEX(Data_Customers!$C$2:$C$602,MATCH(B3971,Data_Customers!$A$2:$A$602,0))</f>
        <v>Trade Account</v>
      </c>
      <c r="G3971" s="4" t="str">
        <f aca="false">INDEX(Data_Customers!$B$2:$B$602,MATCH(B3971,Data_Customers!$A$2:$A$602,0))</f>
        <v>Hall Construction</v>
      </c>
    </row>
    <row r="3972" customFormat="false" ht="15" hidden="false" customHeight="false" outlineLevel="0" collapsed="false">
      <c r="A3972" s="4" t="s">
        <v>5054</v>
      </c>
      <c r="B3972" s="4" t="s">
        <v>883</v>
      </c>
      <c r="C3972" s="9" t="n">
        <v>45922</v>
      </c>
      <c r="D3972" s="4" t="s">
        <v>79</v>
      </c>
      <c r="E3972" s="4" t="n">
        <v>221.28</v>
      </c>
      <c r="F3972" s="4" t="str">
        <f aca="false">INDEX(Data_Customers!$C$2:$C$602,MATCH(B3972,Data_Customers!$A$2:$A$602,0))</f>
        <v>Trade Account</v>
      </c>
      <c r="G3972" s="4" t="str">
        <f aca="false">INDEX(Data_Customers!$B$2:$B$602,MATCH(B3972,Data_Customers!$A$2:$A$602,0))</f>
        <v>Hall Construction</v>
      </c>
    </row>
    <row r="3973" customFormat="false" ht="15" hidden="false" customHeight="false" outlineLevel="0" collapsed="false">
      <c r="A3973" s="4" t="s">
        <v>5055</v>
      </c>
      <c r="B3973" s="4" t="s">
        <v>883</v>
      </c>
      <c r="C3973" s="9" t="n">
        <v>45566</v>
      </c>
      <c r="D3973" s="4" t="s">
        <v>79</v>
      </c>
      <c r="E3973" s="4" t="n">
        <v>2530.46</v>
      </c>
      <c r="F3973" s="4" t="str">
        <f aca="false">INDEX(Data_Customers!$C$2:$C$602,MATCH(B3973,Data_Customers!$A$2:$A$602,0))</f>
        <v>Trade Account</v>
      </c>
      <c r="G3973" s="4" t="str">
        <f aca="false">INDEX(Data_Customers!$B$2:$B$602,MATCH(B3973,Data_Customers!$A$2:$A$602,0))</f>
        <v>Hall Construction</v>
      </c>
    </row>
    <row r="3974" customFormat="false" ht="15" hidden="false" customHeight="false" outlineLevel="0" collapsed="false">
      <c r="A3974" s="4" t="s">
        <v>5056</v>
      </c>
      <c r="B3974" s="4" t="s">
        <v>883</v>
      </c>
      <c r="C3974" s="9" t="n">
        <v>45725</v>
      </c>
      <c r="D3974" s="4" t="s">
        <v>79</v>
      </c>
      <c r="E3974" s="4" t="n">
        <v>8854.41</v>
      </c>
      <c r="F3974" s="4" t="str">
        <f aca="false">INDEX(Data_Customers!$C$2:$C$602,MATCH(B3974,Data_Customers!$A$2:$A$602,0))</f>
        <v>Trade Account</v>
      </c>
      <c r="G3974" s="4" t="str">
        <f aca="false">INDEX(Data_Customers!$B$2:$B$602,MATCH(B3974,Data_Customers!$A$2:$A$602,0))</f>
        <v>Hall Construction</v>
      </c>
    </row>
    <row r="3975" customFormat="false" ht="15" hidden="false" customHeight="false" outlineLevel="0" collapsed="false">
      <c r="A3975" s="4" t="s">
        <v>5057</v>
      </c>
      <c r="B3975" s="4" t="s">
        <v>883</v>
      </c>
      <c r="C3975" s="9" t="n">
        <v>45675</v>
      </c>
      <c r="D3975" s="4" t="s">
        <v>79</v>
      </c>
      <c r="E3975" s="4" t="n">
        <v>4554.28</v>
      </c>
      <c r="F3975" s="4" t="str">
        <f aca="false">INDEX(Data_Customers!$C$2:$C$602,MATCH(B3975,Data_Customers!$A$2:$A$602,0))</f>
        <v>Trade Account</v>
      </c>
      <c r="G3975" s="4" t="str">
        <f aca="false">INDEX(Data_Customers!$B$2:$B$602,MATCH(B3975,Data_Customers!$A$2:$A$602,0))</f>
        <v>Hall Construction</v>
      </c>
    </row>
    <row r="3976" customFormat="false" ht="15" hidden="false" customHeight="false" outlineLevel="0" collapsed="false">
      <c r="A3976" s="4" t="s">
        <v>5058</v>
      </c>
      <c r="B3976" s="4" t="s">
        <v>883</v>
      </c>
      <c r="C3976" s="9" t="n">
        <v>46086</v>
      </c>
      <c r="D3976" s="4" t="s">
        <v>79</v>
      </c>
      <c r="E3976" s="4" t="n">
        <v>603.96</v>
      </c>
      <c r="F3976" s="4" t="str">
        <f aca="false">INDEX(Data_Customers!$C$2:$C$602,MATCH(B3976,Data_Customers!$A$2:$A$602,0))</f>
        <v>Trade Account</v>
      </c>
      <c r="G3976" s="4" t="str">
        <f aca="false">INDEX(Data_Customers!$B$2:$B$602,MATCH(B3976,Data_Customers!$A$2:$A$602,0))</f>
        <v>Hall Construction</v>
      </c>
    </row>
    <row r="3977" customFormat="false" ht="15" hidden="false" customHeight="false" outlineLevel="0" collapsed="false">
      <c r="A3977" s="4" t="s">
        <v>5059</v>
      </c>
      <c r="B3977" s="4" t="s">
        <v>883</v>
      </c>
      <c r="C3977" s="9" t="n">
        <v>46036</v>
      </c>
      <c r="D3977" s="4" t="s">
        <v>79</v>
      </c>
      <c r="E3977" s="4" t="n">
        <v>533.17</v>
      </c>
      <c r="F3977" s="4" t="str">
        <f aca="false">INDEX(Data_Customers!$C$2:$C$602,MATCH(B3977,Data_Customers!$A$2:$A$602,0))</f>
        <v>Trade Account</v>
      </c>
      <c r="G3977" s="4" t="str">
        <f aca="false">INDEX(Data_Customers!$B$2:$B$602,MATCH(B3977,Data_Customers!$A$2:$A$602,0))</f>
        <v>Hall Construction</v>
      </c>
    </row>
    <row r="3978" customFormat="false" ht="15" hidden="false" customHeight="false" outlineLevel="0" collapsed="false">
      <c r="A3978" s="4" t="s">
        <v>5060</v>
      </c>
      <c r="B3978" s="4" t="s">
        <v>883</v>
      </c>
      <c r="C3978" s="9" t="n">
        <v>45610</v>
      </c>
      <c r="D3978" s="4" t="s">
        <v>79</v>
      </c>
      <c r="E3978" s="4" t="n">
        <v>6856.64</v>
      </c>
      <c r="F3978" s="4" t="str">
        <f aca="false">INDEX(Data_Customers!$C$2:$C$602,MATCH(B3978,Data_Customers!$A$2:$A$602,0))</f>
        <v>Trade Account</v>
      </c>
      <c r="G3978" s="4" t="str">
        <f aca="false">INDEX(Data_Customers!$B$2:$B$602,MATCH(B3978,Data_Customers!$A$2:$A$602,0))</f>
        <v>Hall Construction</v>
      </c>
    </row>
    <row r="3979" customFormat="false" ht="15" hidden="false" customHeight="false" outlineLevel="0" collapsed="false">
      <c r="A3979" s="4" t="s">
        <v>5061</v>
      </c>
      <c r="B3979" s="4" t="s">
        <v>888</v>
      </c>
      <c r="C3979" s="9" t="n">
        <v>46158</v>
      </c>
      <c r="D3979" s="4" t="s">
        <v>79</v>
      </c>
      <c r="E3979" s="4" t="n">
        <v>10176.83</v>
      </c>
      <c r="F3979" s="4" t="str">
        <f aca="false">INDEX(Data_Customers!$C$2:$C$602,MATCH(B3979,Data_Customers!$A$2:$A$602,0))</f>
        <v>Contractor</v>
      </c>
      <c r="G3979" s="4" t="str">
        <f aca="false">INDEX(Data_Customers!$B$2:$B$602,MATCH(B3979,Data_Customers!$A$2:$A$602,0))</f>
        <v>Hall Developments</v>
      </c>
    </row>
    <row r="3980" customFormat="false" ht="15" hidden="false" customHeight="false" outlineLevel="0" collapsed="false">
      <c r="A3980" s="4" t="s">
        <v>5062</v>
      </c>
      <c r="B3980" s="4" t="s">
        <v>888</v>
      </c>
      <c r="C3980" s="9" t="n">
        <v>45756</v>
      </c>
      <c r="D3980" s="4" t="s">
        <v>79</v>
      </c>
      <c r="E3980" s="4" t="n">
        <v>356.37</v>
      </c>
      <c r="F3980" s="4" t="str">
        <f aca="false">INDEX(Data_Customers!$C$2:$C$602,MATCH(B3980,Data_Customers!$A$2:$A$602,0))</f>
        <v>Contractor</v>
      </c>
      <c r="G3980" s="4" t="str">
        <f aca="false">INDEX(Data_Customers!$B$2:$B$602,MATCH(B3980,Data_Customers!$A$2:$A$602,0))</f>
        <v>Hall Developments</v>
      </c>
    </row>
    <row r="3981" customFormat="false" ht="15" hidden="false" customHeight="false" outlineLevel="0" collapsed="false">
      <c r="A3981" s="4" t="s">
        <v>5063</v>
      </c>
      <c r="B3981" s="4" t="s">
        <v>888</v>
      </c>
      <c r="C3981" s="9" t="n">
        <v>45539</v>
      </c>
      <c r="D3981" s="4" t="s">
        <v>79</v>
      </c>
      <c r="E3981" s="4" t="n">
        <v>7342.56</v>
      </c>
      <c r="F3981" s="4" t="str">
        <f aca="false">INDEX(Data_Customers!$C$2:$C$602,MATCH(B3981,Data_Customers!$A$2:$A$602,0))</f>
        <v>Contractor</v>
      </c>
      <c r="G3981" s="4" t="str">
        <f aca="false">INDEX(Data_Customers!$B$2:$B$602,MATCH(B3981,Data_Customers!$A$2:$A$602,0))</f>
        <v>Hall Developments</v>
      </c>
    </row>
    <row r="3982" customFormat="false" ht="15" hidden="false" customHeight="false" outlineLevel="0" collapsed="false">
      <c r="A3982" s="4" t="s">
        <v>5064</v>
      </c>
      <c r="B3982" s="4" t="s">
        <v>888</v>
      </c>
      <c r="C3982" s="9" t="n">
        <v>45691</v>
      </c>
      <c r="D3982" s="4" t="s">
        <v>79</v>
      </c>
      <c r="E3982" s="4" t="n">
        <v>7505.54</v>
      </c>
      <c r="F3982" s="4" t="str">
        <f aca="false">INDEX(Data_Customers!$C$2:$C$602,MATCH(B3982,Data_Customers!$A$2:$A$602,0))</f>
        <v>Contractor</v>
      </c>
      <c r="G3982" s="4" t="str">
        <f aca="false">INDEX(Data_Customers!$B$2:$B$602,MATCH(B3982,Data_Customers!$A$2:$A$602,0))</f>
        <v>Hall Developments</v>
      </c>
    </row>
    <row r="3983" customFormat="false" ht="15" hidden="false" customHeight="false" outlineLevel="0" collapsed="false">
      <c r="A3983" s="4" t="s">
        <v>5065</v>
      </c>
      <c r="B3983" s="4" t="s">
        <v>888</v>
      </c>
      <c r="C3983" s="9" t="n">
        <v>45781</v>
      </c>
      <c r="D3983" s="4" t="s">
        <v>79</v>
      </c>
      <c r="E3983" s="4" t="n">
        <v>3287.2</v>
      </c>
      <c r="F3983" s="4" t="str">
        <f aca="false">INDEX(Data_Customers!$C$2:$C$602,MATCH(B3983,Data_Customers!$A$2:$A$602,0))</f>
        <v>Contractor</v>
      </c>
      <c r="G3983" s="4" t="str">
        <f aca="false">INDEX(Data_Customers!$B$2:$B$602,MATCH(B3983,Data_Customers!$A$2:$A$602,0))</f>
        <v>Hall Developments</v>
      </c>
    </row>
    <row r="3984" customFormat="false" ht="15" hidden="false" customHeight="false" outlineLevel="0" collapsed="false">
      <c r="A3984" s="4" t="s">
        <v>5066</v>
      </c>
      <c r="B3984" s="4" t="s">
        <v>888</v>
      </c>
      <c r="C3984" s="9" t="n">
        <v>45420</v>
      </c>
      <c r="D3984" s="4" t="s">
        <v>79</v>
      </c>
      <c r="E3984" s="4" t="n">
        <v>924.2</v>
      </c>
      <c r="F3984" s="4" t="str">
        <f aca="false">INDEX(Data_Customers!$C$2:$C$602,MATCH(B3984,Data_Customers!$A$2:$A$602,0))</f>
        <v>Contractor</v>
      </c>
      <c r="G3984" s="4" t="str">
        <f aca="false">INDEX(Data_Customers!$B$2:$B$602,MATCH(B3984,Data_Customers!$A$2:$A$602,0))</f>
        <v>Hall Developments</v>
      </c>
    </row>
    <row r="3985" customFormat="false" ht="15" hidden="false" customHeight="false" outlineLevel="0" collapsed="false">
      <c r="A3985" s="4" t="s">
        <v>5067</v>
      </c>
      <c r="B3985" s="4" t="s">
        <v>888</v>
      </c>
      <c r="C3985" s="9" t="n">
        <v>45689</v>
      </c>
      <c r="D3985" s="4" t="s">
        <v>79</v>
      </c>
      <c r="E3985" s="4" t="n">
        <v>3878.5</v>
      </c>
      <c r="F3985" s="4" t="str">
        <f aca="false">INDEX(Data_Customers!$C$2:$C$602,MATCH(B3985,Data_Customers!$A$2:$A$602,0))</f>
        <v>Contractor</v>
      </c>
      <c r="G3985" s="4" t="str">
        <f aca="false">INDEX(Data_Customers!$B$2:$B$602,MATCH(B3985,Data_Customers!$A$2:$A$602,0))</f>
        <v>Hall Developments</v>
      </c>
    </row>
    <row r="3986" customFormat="false" ht="15" hidden="false" customHeight="false" outlineLevel="0" collapsed="false">
      <c r="A3986" s="4" t="s">
        <v>5068</v>
      </c>
      <c r="B3986" s="4" t="s">
        <v>888</v>
      </c>
      <c r="C3986" s="9" t="n">
        <v>45862</v>
      </c>
      <c r="D3986" s="4" t="s">
        <v>79</v>
      </c>
      <c r="E3986" s="4" t="n">
        <v>7656.01</v>
      </c>
      <c r="F3986" s="4" t="str">
        <f aca="false">INDEX(Data_Customers!$C$2:$C$602,MATCH(B3986,Data_Customers!$A$2:$A$602,0))</f>
        <v>Contractor</v>
      </c>
      <c r="G3986" s="4" t="str">
        <f aca="false">INDEX(Data_Customers!$B$2:$B$602,MATCH(B3986,Data_Customers!$A$2:$A$602,0))</f>
        <v>Hall Developments</v>
      </c>
    </row>
    <row r="3987" customFormat="false" ht="15" hidden="false" customHeight="false" outlineLevel="0" collapsed="false">
      <c r="A3987" s="4" t="s">
        <v>5069</v>
      </c>
      <c r="B3987" s="4" t="s">
        <v>889</v>
      </c>
      <c r="C3987" s="9" t="n">
        <v>45970</v>
      </c>
      <c r="D3987" s="4" t="s">
        <v>103</v>
      </c>
      <c r="E3987" s="4" t="n">
        <v>6216.96</v>
      </c>
      <c r="F3987" s="4" t="str">
        <f aca="false">INDEX(Data_Customers!$C$2:$C$602,MATCH(B3987,Data_Customers!$A$2:$A$602,0))</f>
        <v>Trade Account</v>
      </c>
      <c r="G3987" s="4" t="str">
        <f aca="false">INDEX(Data_Customers!$B$2:$B$602,MATCH(B3987,Data_Customers!$A$2:$A$602,0))</f>
        <v>Hughes Contractors</v>
      </c>
    </row>
    <row r="3988" customFormat="false" ht="15" hidden="false" customHeight="false" outlineLevel="0" collapsed="false">
      <c r="A3988" s="4" t="s">
        <v>5070</v>
      </c>
      <c r="B3988" s="4" t="s">
        <v>891</v>
      </c>
      <c r="C3988" s="9" t="n">
        <v>45699</v>
      </c>
      <c r="D3988" s="4" t="s">
        <v>85</v>
      </c>
      <c r="E3988" s="4" t="n">
        <v>4362.91</v>
      </c>
      <c r="F3988" s="4" t="str">
        <f aca="false">INDEX(Data_Customers!$C$2:$C$602,MATCH(B3988,Data_Customers!$A$2:$A$602,0))</f>
        <v>Housebuilder</v>
      </c>
      <c r="G3988" s="4" t="str">
        <f aca="false">INDEX(Data_Customers!$B$2:$B$602,MATCH(B3988,Data_Customers!$A$2:$A$602,0))</f>
        <v>Cooper Builders Ltd</v>
      </c>
    </row>
    <row r="3989" customFormat="false" ht="15" hidden="false" customHeight="false" outlineLevel="0" collapsed="false">
      <c r="A3989" s="4" t="s">
        <v>5071</v>
      </c>
      <c r="B3989" s="4" t="s">
        <v>891</v>
      </c>
      <c r="C3989" s="9" t="n">
        <v>45690</v>
      </c>
      <c r="D3989" s="4" t="s">
        <v>85</v>
      </c>
      <c r="E3989" s="4" t="n">
        <v>271.9</v>
      </c>
      <c r="F3989" s="4" t="str">
        <f aca="false">INDEX(Data_Customers!$C$2:$C$602,MATCH(B3989,Data_Customers!$A$2:$A$602,0))</f>
        <v>Housebuilder</v>
      </c>
      <c r="G3989" s="4" t="str">
        <f aca="false">INDEX(Data_Customers!$B$2:$B$602,MATCH(B3989,Data_Customers!$A$2:$A$602,0))</f>
        <v>Cooper Builders Ltd</v>
      </c>
    </row>
    <row r="3990" customFormat="false" ht="15" hidden="false" customHeight="false" outlineLevel="0" collapsed="false">
      <c r="A3990" s="4" t="s">
        <v>5072</v>
      </c>
      <c r="B3990" s="4" t="s">
        <v>891</v>
      </c>
      <c r="C3990" s="9" t="n">
        <v>45974</v>
      </c>
      <c r="D3990" s="4" t="s">
        <v>85</v>
      </c>
      <c r="E3990" s="4" t="n">
        <v>838.76</v>
      </c>
      <c r="F3990" s="4" t="str">
        <f aca="false">INDEX(Data_Customers!$C$2:$C$602,MATCH(B3990,Data_Customers!$A$2:$A$602,0))</f>
        <v>Housebuilder</v>
      </c>
      <c r="G3990" s="4" t="str">
        <f aca="false">INDEX(Data_Customers!$B$2:$B$602,MATCH(B3990,Data_Customers!$A$2:$A$602,0))</f>
        <v>Cooper Builders Ltd</v>
      </c>
    </row>
    <row r="3991" customFormat="false" ht="15" hidden="false" customHeight="false" outlineLevel="0" collapsed="false">
      <c r="A3991" s="4" t="s">
        <v>5073</v>
      </c>
      <c r="B3991" s="4" t="s">
        <v>891</v>
      </c>
      <c r="C3991" s="9" t="n">
        <v>45975</v>
      </c>
      <c r="D3991" s="4" t="s">
        <v>85</v>
      </c>
      <c r="E3991" s="4" t="n">
        <v>1342.11</v>
      </c>
      <c r="F3991" s="4" t="str">
        <f aca="false">INDEX(Data_Customers!$C$2:$C$602,MATCH(B3991,Data_Customers!$A$2:$A$602,0))</f>
        <v>Housebuilder</v>
      </c>
      <c r="G3991" s="4" t="str">
        <f aca="false">INDEX(Data_Customers!$B$2:$B$602,MATCH(B3991,Data_Customers!$A$2:$A$602,0))</f>
        <v>Cooper Builders Ltd</v>
      </c>
    </row>
    <row r="3992" customFormat="false" ht="15" hidden="false" customHeight="false" outlineLevel="0" collapsed="false">
      <c r="A3992" s="4" t="s">
        <v>5074</v>
      </c>
      <c r="B3992" s="4" t="s">
        <v>891</v>
      </c>
      <c r="C3992" s="9" t="n">
        <v>45726</v>
      </c>
      <c r="D3992" s="4" t="s">
        <v>85</v>
      </c>
      <c r="E3992" s="4" t="n">
        <v>481.23</v>
      </c>
      <c r="F3992" s="4" t="str">
        <f aca="false">INDEX(Data_Customers!$C$2:$C$602,MATCH(B3992,Data_Customers!$A$2:$A$602,0))</f>
        <v>Housebuilder</v>
      </c>
      <c r="G3992" s="4" t="str">
        <f aca="false">INDEX(Data_Customers!$B$2:$B$602,MATCH(B3992,Data_Customers!$A$2:$A$602,0))</f>
        <v>Cooper Builders Ltd</v>
      </c>
    </row>
    <row r="3993" customFormat="false" ht="15" hidden="false" customHeight="false" outlineLevel="0" collapsed="false">
      <c r="A3993" s="4" t="s">
        <v>5075</v>
      </c>
      <c r="B3993" s="4" t="s">
        <v>891</v>
      </c>
      <c r="C3993" s="9" t="n">
        <v>46158</v>
      </c>
      <c r="D3993" s="4" t="s">
        <v>85</v>
      </c>
      <c r="E3993" s="4" t="n">
        <v>8248.61</v>
      </c>
      <c r="F3993" s="4" t="str">
        <f aca="false">INDEX(Data_Customers!$C$2:$C$602,MATCH(B3993,Data_Customers!$A$2:$A$602,0))</f>
        <v>Housebuilder</v>
      </c>
      <c r="G3993" s="4" t="str">
        <f aca="false">INDEX(Data_Customers!$B$2:$B$602,MATCH(B3993,Data_Customers!$A$2:$A$602,0))</f>
        <v>Cooper Builders Ltd</v>
      </c>
    </row>
    <row r="3994" customFormat="false" ht="15" hidden="false" customHeight="false" outlineLevel="0" collapsed="false">
      <c r="A3994" s="4" t="s">
        <v>5076</v>
      </c>
      <c r="B3994" s="4" t="s">
        <v>891</v>
      </c>
      <c r="C3994" s="9" t="n">
        <v>45381</v>
      </c>
      <c r="D3994" s="4" t="s">
        <v>85</v>
      </c>
      <c r="E3994" s="4" t="n">
        <v>6542.74</v>
      </c>
      <c r="F3994" s="4" t="str">
        <f aca="false">INDEX(Data_Customers!$C$2:$C$602,MATCH(B3994,Data_Customers!$A$2:$A$602,0))</f>
        <v>Housebuilder</v>
      </c>
      <c r="G3994" s="4" t="str">
        <f aca="false">INDEX(Data_Customers!$B$2:$B$602,MATCH(B3994,Data_Customers!$A$2:$A$602,0))</f>
        <v>Cooper Builders Ltd</v>
      </c>
    </row>
    <row r="3995" customFormat="false" ht="15" hidden="false" customHeight="false" outlineLevel="0" collapsed="false">
      <c r="A3995" s="4" t="s">
        <v>5077</v>
      </c>
      <c r="B3995" s="4" t="s">
        <v>891</v>
      </c>
      <c r="C3995" s="9" t="n">
        <v>45435</v>
      </c>
      <c r="D3995" s="4" t="s">
        <v>85</v>
      </c>
      <c r="E3995" s="4" t="n">
        <v>4534.36</v>
      </c>
      <c r="F3995" s="4" t="str">
        <f aca="false">INDEX(Data_Customers!$C$2:$C$602,MATCH(B3995,Data_Customers!$A$2:$A$602,0))</f>
        <v>Housebuilder</v>
      </c>
      <c r="G3995" s="4" t="str">
        <f aca="false">INDEX(Data_Customers!$B$2:$B$602,MATCH(B3995,Data_Customers!$A$2:$A$602,0))</f>
        <v>Cooper Builders Ltd</v>
      </c>
    </row>
    <row r="3996" customFormat="false" ht="15" hidden="false" customHeight="false" outlineLevel="0" collapsed="false">
      <c r="A3996" s="4" t="s">
        <v>5078</v>
      </c>
      <c r="B3996" s="4" t="s">
        <v>891</v>
      </c>
      <c r="C3996" s="9" t="n">
        <v>46144</v>
      </c>
      <c r="D3996" s="4" t="s">
        <v>85</v>
      </c>
      <c r="E3996" s="4" t="n">
        <v>9607.14</v>
      </c>
      <c r="F3996" s="4" t="str">
        <f aca="false">INDEX(Data_Customers!$C$2:$C$602,MATCH(B3996,Data_Customers!$A$2:$A$602,0))</f>
        <v>Housebuilder</v>
      </c>
      <c r="G3996" s="4" t="str">
        <f aca="false">INDEX(Data_Customers!$B$2:$B$602,MATCH(B3996,Data_Customers!$A$2:$A$602,0))</f>
        <v>Cooper Builders Ltd</v>
      </c>
    </row>
    <row r="3997" customFormat="false" ht="15" hidden="false" customHeight="false" outlineLevel="0" collapsed="false">
      <c r="A3997" s="4" t="s">
        <v>5079</v>
      </c>
      <c r="B3997" s="4" t="s">
        <v>891</v>
      </c>
      <c r="C3997" s="9" t="n">
        <v>45982</v>
      </c>
      <c r="D3997" s="4" t="s">
        <v>85</v>
      </c>
      <c r="E3997" s="4" t="n">
        <v>3266.37</v>
      </c>
      <c r="F3997" s="4" t="str">
        <f aca="false">INDEX(Data_Customers!$C$2:$C$602,MATCH(B3997,Data_Customers!$A$2:$A$602,0))</f>
        <v>Housebuilder</v>
      </c>
      <c r="G3997" s="4" t="str">
        <f aca="false">INDEX(Data_Customers!$B$2:$B$602,MATCH(B3997,Data_Customers!$A$2:$A$602,0))</f>
        <v>Cooper Builders Ltd</v>
      </c>
    </row>
    <row r="3998" customFormat="false" ht="15" hidden="false" customHeight="false" outlineLevel="0" collapsed="false">
      <c r="A3998" s="4" t="s">
        <v>5080</v>
      </c>
      <c r="B3998" s="4" t="s">
        <v>891</v>
      </c>
      <c r="C3998" s="9" t="n">
        <v>45833</v>
      </c>
      <c r="D3998" s="4" t="s">
        <v>85</v>
      </c>
      <c r="E3998" s="4" t="n">
        <v>2856.6</v>
      </c>
      <c r="F3998" s="4" t="str">
        <f aca="false">INDEX(Data_Customers!$C$2:$C$602,MATCH(B3998,Data_Customers!$A$2:$A$602,0))</f>
        <v>Housebuilder</v>
      </c>
      <c r="G3998" s="4" t="str">
        <f aca="false">INDEX(Data_Customers!$B$2:$B$602,MATCH(B3998,Data_Customers!$A$2:$A$602,0))</f>
        <v>Cooper Builders Ltd</v>
      </c>
    </row>
    <row r="3999" customFormat="false" ht="15" hidden="false" customHeight="false" outlineLevel="0" collapsed="false">
      <c r="A3999" s="4" t="s">
        <v>5081</v>
      </c>
      <c r="B3999" s="4" t="s">
        <v>891</v>
      </c>
      <c r="C3999" s="9" t="n">
        <v>45935</v>
      </c>
      <c r="D3999" s="4" t="s">
        <v>85</v>
      </c>
      <c r="E3999" s="4" t="n">
        <v>4224.87</v>
      </c>
      <c r="F3999" s="4" t="str">
        <f aca="false">INDEX(Data_Customers!$C$2:$C$602,MATCH(B3999,Data_Customers!$A$2:$A$602,0))</f>
        <v>Housebuilder</v>
      </c>
      <c r="G3999" s="4" t="str">
        <f aca="false">INDEX(Data_Customers!$B$2:$B$602,MATCH(B3999,Data_Customers!$A$2:$A$602,0))</f>
        <v>Cooper Builders Ltd</v>
      </c>
    </row>
    <row r="4000" customFormat="false" ht="15" hidden="false" customHeight="false" outlineLevel="0" collapsed="false">
      <c r="A4000" s="4" t="s">
        <v>5082</v>
      </c>
      <c r="B4000" s="4" t="s">
        <v>891</v>
      </c>
      <c r="C4000" s="9" t="n">
        <v>46034</v>
      </c>
      <c r="D4000" s="4" t="s">
        <v>85</v>
      </c>
      <c r="E4000" s="4" t="n">
        <v>6663.9</v>
      </c>
      <c r="F4000" s="4" t="str">
        <f aca="false">INDEX(Data_Customers!$C$2:$C$602,MATCH(B4000,Data_Customers!$A$2:$A$602,0))</f>
        <v>Housebuilder</v>
      </c>
      <c r="G4000" s="4" t="str">
        <f aca="false">INDEX(Data_Customers!$B$2:$B$602,MATCH(B4000,Data_Customers!$A$2:$A$602,0))</f>
        <v>Cooper Builders Ltd</v>
      </c>
    </row>
    <row r="4001" customFormat="false" ht="15" hidden="false" customHeight="false" outlineLevel="0" collapsed="false">
      <c r="A4001" s="4" t="s">
        <v>5083</v>
      </c>
      <c r="B4001" s="4" t="s">
        <v>892</v>
      </c>
      <c r="C4001" s="9" t="n">
        <v>46133</v>
      </c>
      <c r="D4001" s="4" t="s">
        <v>110</v>
      </c>
      <c r="E4001" s="4" t="n">
        <v>1761.94</v>
      </c>
      <c r="F4001" s="4" t="str">
        <f aca="false">INDEX(Data_Customers!$C$2:$C$602,MATCH(B4001,Data_Customers!$A$2:$A$602,0))</f>
        <v>Housebuilder</v>
      </c>
      <c r="G4001" s="4" t="str">
        <f aca="false">INDEX(Data_Customers!$B$2:$B$602,MATCH(B4001,Data_Customers!$A$2:$A$602,0))</f>
        <v>Cooper Construction</v>
      </c>
    </row>
    <row r="4002" customFormat="false" ht="15" hidden="false" customHeight="false" outlineLevel="0" collapsed="false">
      <c r="A4002" s="4" t="s">
        <v>5084</v>
      </c>
      <c r="B4002" s="4" t="s">
        <v>892</v>
      </c>
      <c r="C4002" s="9" t="n">
        <v>45451</v>
      </c>
      <c r="D4002" s="4" t="s">
        <v>110</v>
      </c>
      <c r="E4002" s="4" t="n">
        <v>2304.7</v>
      </c>
      <c r="F4002" s="4" t="str">
        <f aca="false">INDEX(Data_Customers!$C$2:$C$602,MATCH(B4002,Data_Customers!$A$2:$A$602,0))</f>
        <v>Housebuilder</v>
      </c>
      <c r="G4002" s="4" t="str">
        <f aca="false">INDEX(Data_Customers!$B$2:$B$602,MATCH(B4002,Data_Customers!$A$2:$A$602,0))</f>
        <v>Cooper Construction</v>
      </c>
    </row>
    <row r="4003" customFormat="false" ht="15" hidden="false" customHeight="false" outlineLevel="0" collapsed="false">
      <c r="A4003" s="4" t="s">
        <v>5085</v>
      </c>
      <c r="B4003" s="4" t="s">
        <v>892</v>
      </c>
      <c r="C4003" s="9" t="n">
        <v>45914</v>
      </c>
      <c r="D4003" s="4" t="s">
        <v>110</v>
      </c>
      <c r="E4003" s="4" t="n">
        <v>2817.09</v>
      </c>
      <c r="F4003" s="4" t="str">
        <f aca="false">INDEX(Data_Customers!$C$2:$C$602,MATCH(B4003,Data_Customers!$A$2:$A$602,0))</f>
        <v>Housebuilder</v>
      </c>
      <c r="G4003" s="4" t="str">
        <f aca="false">INDEX(Data_Customers!$B$2:$B$602,MATCH(B4003,Data_Customers!$A$2:$A$602,0))</f>
        <v>Cooper Construction</v>
      </c>
    </row>
    <row r="4004" customFormat="false" ht="15" hidden="false" customHeight="false" outlineLevel="0" collapsed="false">
      <c r="A4004" s="4" t="s">
        <v>5086</v>
      </c>
      <c r="B4004" s="4" t="s">
        <v>892</v>
      </c>
      <c r="C4004" s="9" t="n">
        <v>45932</v>
      </c>
      <c r="D4004" s="4" t="s">
        <v>110</v>
      </c>
      <c r="E4004" s="4" t="n">
        <v>7655.63</v>
      </c>
      <c r="F4004" s="4" t="str">
        <f aca="false">INDEX(Data_Customers!$C$2:$C$602,MATCH(B4004,Data_Customers!$A$2:$A$602,0))</f>
        <v>Housebuilder</v>
      </c>
      <c r="G4004" s="4" t="str">
        <f aca="false">INDEX(Data_Customers!$B$2:$B$602,MATCH(B4004,Data_Customers!$A$2:$A$602,0))</f>
        <v>Cooper Construction</v>
      </c>
    </row>
    <row r="4005" customFormat="false" ht="15" hidden="false" customHeight="false" outlineLevel="0" collapsed="false">
      <c r="A4005" s="4" t="s">
        <v>5087</v>
      </c>
      <c r="B4005" s="4" t="s">
        <v>892</v>
      </c>
      <c r="C4005" s="9" t="n">
        <v>45522</v>
      </c>
      <c r="D4005" s="4" t="s">
        <v>110</v>
      </c>
      <c r="E4005" s="4" t="n">
        <v>7099.88</v>
      </c>
      <c r="F4005" s="4" t="str">
        <f aca="false">INDEX(Data_Customers!$C$2:$C$602,MATCH(B4005,Data_Customers!$A$2:$A$602,0))</f>
        <v>Housebuilder</v>
      </c>
      <c r="G4005" s="4" t="str">
        <f aca="false">INDEX(Data_Customers!$B$2:$B$602,MATCH(B4005,Data_Customers!$A$2:$A$602,0))</f>
        <v>Cooper Construction</v>
      </c>
    </row>
    <row r="4006" customFormat="false" ht="15" hidden="false" customHeight="false" outlineLevel="0" collapsed="false">
      <c r="A4006" s="4" t="s">
        <v>5088</v>
      </c>
      <c r="B4006" s="4" t="s">
        <v>892</v>
      </c>
      <c r="C4006" s="9" t="n">
        <v>45444</v>
      </c>
      <c r="D4006" s="4" t="s">
        <v>110</v>
      </c>
      <c r="E4006" s="4" t="n">
        <v>6779.29</v>
      </c>
      <c r="F4006" s="4" t="str">
        <f aca="false">INDEX(Data_Customers!$C$2:$C$602,MATCH(B4006,Data_Customers!$A$2:$A$602,0))</f>
        <v>Housebuilder</v>
      </c>
      <c r="G4006" s="4" t="str">
        <f aca="false">INDEX(Data_Customers!$B$2:$B$602,MATCH(B4006,Data_Customers!$A$2:$A$602,0))</f>
        <v>Cooper Construction</v>
      </c>
    </row>
    <row r="4007" customFormat="false" ht="15" hidden="false" customHeight="false" outlineLevel="0" collapsed="false">
      <c r="A4007" s="4" t="s">
        <v>5089</v>
      </c>
      <c r="B4007" s="4" t="s">
        <v>892</v>
      </c>
      <c r="C4007" s="9" t="n">
        <v>45764</v>
      </c>
      <c r="D4007" s="4" t="s">
        <v>110</v>
      </c>
      <c r="E4007" s="4" t="n">
        <v>7905.3</v>
      </c>
      <c r="F4007" s="4" t="str">
        <f aca="false">INDEX(Data_Customers!$C$2:$C$602,MATCH(B4007,Data_Customers!$A$2:$A$602,0))</f>
        <v>Housebuilder</v>
      </c>
      <c r="G4007" s="4" t="str">
        <f aca="false">INDEX(Data_Customers!$B$2:$B$602,MATCH(B4007,Data_Customers!$A$2:$A$602,0))</f>
        <v>Cooper Construction</v>
      </c>
    </row>
    <row r="4008" customFormat="false" ht="15" hidden="false" customHeight="false" outlineLevel="0" collapsed="false">
      <c r="A4008" s="4" t="s">
        <v>5090</v>
      </c>
      <c r="B4008" s="4" t="s">
        <v>892</v>
      </c>
      <c r="C4008" s="9" t="n">
        <v>45716</v>
      </c>
      <c r="D4008" s="4" t="s">
        <v>110</v>
      </c>
      <c r="E4008" s="4" t="n">
        <v>3660.98</v>
      </c>
      <c r="F4008" s="4" t="str">
        <f aca="false">INDEX(Data_Customers!$C$2:$C$602,MATCH(B4008,Data_Customers!$A$2:$A$602,0))</f>
        <v>Housebuilder</v>
      </c>
      <c r="G4008" s="4" t="str">
        <f aca="false">INDEX(Data_Customers!$B$2:$B$602,MATCH(B4008,Data_Customers!$A$2:$A$602,0))</f>
        <v>Cooper Construction</v>
      </c>
    </row>
    <row r="4009" customFormat="false" ht="15" hidden="false" customHeight="false" outlineLevel="0" collapsed="false">
      <c r="A4009" s="4" t="s">
        <v>5091</v>
      </c>
      <c r="B4009" s="4" t="s">
        <v>892</v>
      </c>
      <c r="C4009" s="9" t="n">
        <v>46112</v>
      </c>
      <c r="D4009" s="4" t="s">
        <v>110</v>
      </c>
      <c r="E4009" s="4" t="n">
        <v>4161.69</v>
      </c>
      <c r="F4009" s="4" t="str">
        <f aca="false">INDEX(Data_Customers!$C$2:$C$602,MATCH(B4009,Data_Customers!$A$2:$A$602,0))</f>
        <v>Housebuilder</v>
      </c>
      <c r="G4009" s="4" t="str">
        <f aca="false">INDEX(Data_Customers!$B$2:$B$602,MATCH(B4009,Data_Customers!$A$2:$A$602,0))</f>
        <v>Cooper Construction</v>
      </c>
    </row>
    <row r="4010" customFormat="false" ht="15" hidden="false" customHeight="false" outlineLevel="0" collapsed="false">
      <c r="A4010" s="4" t="s">
        <v>5092</v>
      </c>
      <c r="B4010" s="4" t="s">
        <v>892</v>
      </c>
      <c r="C4010" s="9" t="n">
        <v>45368</v>
      </c>
      <c r="D4010" s="4" t="s">
        <v>110</v>
      </c>
      <c r="E4010" s="4" t="n">
        <v>4833.03</v>
      </c>
      <c r="F4010" s="4" t="str">
        <f aca="false">INDEX(Data_Customers!$C$2:$C$602,MATCH(B4010,Data_Customers!$A$2:$A$602,0))</f>
        <v>Housebuilder</v>
      </c>
      <c r="G4010" s="4" t="str">
        <f aca="false">INDEX(Data_Customers!$B$2:$B$602,MATCH(B4010,Data_Customers!$A$2:$A$602,0))</f>
        <v>Cooper Construction</v>
      </c>
    </row>
    <row r="4011" customFormat="false" ht="15" hidden="false" customHeight="false" outlineLevel="0" collapsed="false">
      <c r="A4011" s="4" t="s">
        <v>5093</v>
      </c>
      <c r="B4011" s="4" t="s">
        <v>892</v>
      </c>
      <c r="C4011" s="9" t="n">
        <v>45911</v>
      </c>
      <c r="D4011" s="4" t="s">
        <v>110</v>
      </c>
      <c r="E4011" s="4" t="n">
        <v>7997.06</v>
      </c>
      <c r="F4011" s="4" t="str">
        <f aca="false">INDEX(Data_Customers!$C$2:$C$602,MATCH(B4011,Data_Customers!$A$2:$A$602,0))</f>
        <v>Housebuilder</v>
      </c>
      <c r="G4011" s="4" t="str">
        <f aca="false">INDEX(Data_Customers!$B$2:$B$602,MATCH(B4011,Data_Customers!$A$2:$A$602,0))</f>
        <v>Cooper Construction</v>
      </c>
    </row>
    <row r="4012" customFormat="false" ht="15" hidden="false" customHeight="false" outlineLevel="0" collapsed="false">
      <c r="A4012" s="4" t="s">
        <v>5094</v>
      </c>
      <c r="B4012" s="4" t="s">
        <v>892</v>
      </c>
      <c r="C4012" s="9" t="n">
        <v>46081</v>
      </c>
      <c r="D4012" s="4" t="s">
        <v>110</v>
      </c>
      <c r="E4012" s="4" t="n">
        <v>8718.69</v>
      </c>
      <c r="F4012" s="4" t="str">
        <f aca="false">INDEX(Data_Customers!$C$2:$C$602,MATCH(B4012,Data_Customers!$A$2:$A$602,0))</f>
        <v>Housebuilder</v>
      </c>
      <c r="G4012" s="4" t="str">
        <f aca="false">INDEX(Data_Customers!$B$2:$B$602,MATCH(B4012,Data_Customers!$A$2:$A$602,0))</f>
        <v>Cooper Construction</v>
      </c>
    </row>
    <row r="4013" customFormat="false" ht="15" hidden="false" customHeight="false" outlineLevel="0" collapsed="false">
      <c r="A4013" s="4" t="s">
        <v>5095</v>
      </c>
      <c r="B4013" s="4" t="s">
        <v>892</v>
      </c>
      <c r="C4013" s="9" t="n">
        <v>45345</v>
      </c>
      <c r="D4013" s="4" t="s">
        <v>110</v>
      </c>
      <c r="E4013" s="4" t="n">
        <v>2533.87</v>
      </c>
      <c r="F4013" s="4" t="str">
        <f aca="false">INDEX(Data_Customers!$C$2:$C$602,MATCH(B4013,Data_Customers!$A$2:$A$602,0))</f>
        <v>Housebuilder</v>
      </c>
      <c r="G4013" s="4" t="str">
        <f aca="false">INDEX(Data_Customers!$B$2:$B$602,MATCH(B4013,Data_Customers!$A$2:$A$602,0))</f>
        <v>Cooper Construction</v>
      </c>
    </row>
    <row r="4014" customFormat="false" ht="15" hidden="false" customHeight="false" outlineLevel="0" collapsed="false">
      <c r="A4014" s="4" t="s">
        <v>5096</v>
      </c>
      <c r="B4014" s="4" t="s">
        <v>892</v>
      </c>
      <c r="C4014" s="9" t="n">
        <v>45996</v>
      </c>
      <c r="D4014" s="4" t="s">
        <v>110</v>
      </c>
      <c r="E4014" s="4" t="n">
        <v>2570.74</v>
      </c>
      <c r="F4014" s="4" t="str">
        <f aca="false">INDEX(Data_Customers!$C$2:$C$602,MATCH(B4014,Data_Customers!$A$2:$A$602,0))</f>
        <v>Housebuilder</v>
      </c>
      <c r="G4014" s="4" t="str">
        <f aca="false">INDEX(Data_Customers!$B$2:$B$602,MATCH(B4014,Data_Customers!$A$2:$A$602,0))</f>
        <v>Cooper Construction</v>
      </c>
    </row>
    <row r="4015" customFormat="false" ht="15" hidden="false" customHeight="false" outlineLevel="0" collapsed="false">
      <c r="A4015" s="4" t="s">
        <v>5097</v>
      </c>
      <c r="B4015" s="4" t="s">
        <v>892</v>
      </c>
      <c r="C4015" s="9" t="n">
        <v>45533</v>
      </c>
      <c r="D4015" s="4" t="s">
        <v>110</v>
      </c>
      <c r="E4015" s="4" t="n">
        <v>3375.59</v>
      </c>
      <c r="F4015" s="4" t="str">
        <f aca="false">INDEX(Data_Customers!$C$2:$C$602,MATCH(B4015,Data_Customers!$A$2:$A$602,0))</f>
        <v>Housebuilder</v>
      </c>
      <c r="G4015" s="4" t="str">
        <f aca="false">INDEX(Data_Customers!$B$2:$B$602,MATCH(B4015,Data_Customers!$A$2:$A$602,0))</f>
        <v>Cooper Construction</v>
      </c>
    </row>
    <row r="4016" customFormat="false" ht="15" hidden="false" customHeight="false" outlineLevel="0" collapsed="false">
      <c r="A4016" s="4" t="s">
        <v>5098</v>
      </c>
      <c r="B4016" s="4" t="s">
        <v>892</v>
      </c>
      <c r="C4016" s="9" t="n">
        <v>45441</v>
      </c>
      <c r="D4016" s="4" t="s">
        <v>110</v>
      </c>
      <c r="E4016" s="4" t="n">
        <v>1458.56</v>
      </c>
      <c r="F4016" s="4" t="str">
        <f aca="false">INDEX(Data_Customers!$C$2:$C$602,MATCH(B4016,Data_Customers!$A$2:$A$602,0))</f>
        <v>Housebuilder</v>
      </c>
      <c r="G4016" s="4" t="str">
        <f aca="false">INDEX(Data_Customers!$B$2:$B$602,MATCH(B4016,Data_Customers!$A$2:$A$602,0))</f>
        <v>Cooper Construction</v>
      </c>
    </row>
    <row r="4017" customFormat="false" ht="15" hidden="false" customHeight="false" outlineLevel="0" collapsed="false">
      <c r="A4017" s="4" t="s">
        <v>5099</v>
      </c>
      <c r="B4017" s="4" t="s">
        <v>892</v>
      </c>
      <c r="C4017" s="9" t="n">
        <v>45840</v>
      </c>
      <c r="D4017" s="4" t="s">
        <v>110</v>
      </c>
      <c r="E4017" s="4" t="n">
        <v>1475.2</v>
      </c>
      <c r="F4017" s="4" t="str">
        <f aca="false">INDEX(Data_Customers!$C$2:$C$602,MATCH(B4017,Data_Customers!$A$2:$A$602,0))</f>
        <v>Housebuilder</v>
      </c>
      <c r="G4017" s="4" t="str">
        <f aca="false">INDEX(Data_Customers!$B$2:$B$602,MATCH(B4017,Data_Customers!$A$2:$A$602,0))</f>
        <v>Cooper Construction</v>
      </c>
    </row>
    <row r="4018" customFormat="false" ht="15" hidden="false" customHeight="false" outlineLevel="0" collapsed="false">
      <c r="A4018" s="4" t="s">
        <v>5100</v>
      </c>
      <c r="B4018" s="4" t="s">
        <v>892</v>
      </c>
      <c r="C4018" s="9" t="n">
        <v>45619</v>
      </c>
      <c r="D4018" s="4" t="s">
        <v>110</v>
      </c>
      <c r="E4018" s="4" t="n">
        <v>10230.2</v>
      </c>
      <c r="F4018" s="4" t="str">
        <f aca="false">INDEX(Data_Customers!$C$2:$C$602,MATCH(B4018,Data_Customers!$A$2:$A$602,0))</f>
        <v>Housebuilder</v>
      </c>
      <c r="G4018" s="4" t="str">
        <f aca="false">INDEX(Data_Customers!$B$2:$B$602,MATCH(B4018,Data_Customers!$A$2:$A$602,0))</f>
        <v>Cooper Construction</v>
      </c>
    </row>
    <row r="4019" customFormat="false" ht="15" hidden="false" customHeight="false" outlineLevel="0" collapsed="false">
      <c r="A4019" s="4" t="s">
        <v>5101</v>
      </c>
      <c r="B4019" s="4" t="s">
        <v>892</v>
      </c>
      <c r="C4019" s="9" t="n">
        <v>46080</v>
      </c>
      <c r="D4019" s="4" t="s">
        <v>110</v>
      </c>
      <c r="E4019" s="4" t="n">
        <v>4465.08</v>
      </c>
      <c r="F4019" s="4" t="str">
        <f aca="false">INDEX(Data_Customers!$C$2:$C$602,MATCH(B4019,Data_Customers!$A$2:$A$602,0))</f>
        <v>Housebuilder</v>
      </c>
      <c r="G4019" s="4" t="str">
        <f aca="false">INDEX(Data_Customers!$B$2:$B$602,MATCH(B4019,Data_Customers!$A$2:$A$602,0))</f>
        <v>Cooper Construction</v>
      </c>
    </row>
    <row r="4020" customFormat="false" ht="15" hidden="false" customHeight="false" outlineLevel="0" collapsed="false">
      <c r="A4020" s="4" t="s">
        <v>5102</v>
      </c>
      <c r="B4020" s="4" t="s">
        <v>892</v>
      </c>
      <c r="C4020" s="9" t="n">
        <v>45908</v>
      </c>
      <c r="D4020" s="4" t="s">
        <v>110</v>
      </c>
      <c r="E4020" s="4" t="n">
        <v>5574.57</v>
      </c>
      <c r="F4020" s="4" t="str">
        <f aca="false">INDEX(Data_Customers!$C$2:$C$602,MATCH(B4020,Data_Customers!$A$2:$A$602,0))</f>
        <v>Housebuilder</v>
      </c>
      <c r="G4020" s="4" t="str">
        <f aca="false">INDEX(Data_Customers!$B$2:$B$602,MATCH(B4020,Data_Customers!$A$2:$A$602,0))</f>
        <v>Cooper Construction</v>
      </c>
    </row>
    <row r="4021" customFormat="false" ht="15" hidden="false" customHeight="false" outlineLevel="0" collapsed="false">
      <c r="A4021" s="4" t="s">
        <v>5103</v>
      </c>
      <c r="B4021" s="4" t="s">
        <v>892</v>
      </c>
      <c r="C4021" s="9" t="n">
        <v>45869</v>
      </c>
      <c r="D4021" s="4" t="s">
        <v>110</v>
      </c>
      <c r="E4021" s="4" t="n">
        <v>3091.98</v>
      </c>
      <c r="F4021" s="4" t="str">
        <f aca="false">INDEX(Data_Customers!$C$2:$C$602,MATCH(B4021,Data_Customers!$A$2:$A$602,0))</f>
        <v>Housebuilder</v>
      </c>
      <c r="G4021" s="4" t="str">
        <f aca="false">INDEX(Data_Customers!$B$2:$B$602,MATCH(B4021,Data_Customers!$A$2:$A$602,0))</f>
        <v>Cooper Construction</v>
      </c>
    </row>
    <row r="4022" customFormat="false" ht="15" hidden="false" customHeight="false" outlineLevel="0" collapsed="false">
      <c r="A4022" s="4" t="s">
        <v>5104</v>
      </c>
      <c r="B4022" s="4" t="s">
        <v>894</v>
      </c>
      <c r="C4022" s="9" t="n">
        <v>45692</v>
      </c>
      <c r="D4022" s="4" t="s">
        <v>94</v>
      </c>
      <c r="E4022" s="4" t="n">
        <v>5834.82</v>
      </c>
      <c r="F4022" s="4" t="str">
        <f aca="false">INDEX(Data_Customers!$C$2:$C$602,MATCH(B4022,Data_Customers!$A$2:$A$602,0))</f>
        <v>Trade Account</v>
      </c>
      <c r="G4022" s="4" t="str">
        <f aca="false">INDEX(Data_Customers!$B$2:$B$602,MATCH(B4022,Data_Customers!$A$2:$A$602,0))</f>
        <v>Khan Construction</v>
      </c>
    </row>
    <row r="4023" customFormat="false" ht="15" hidden="false" customHeight="false" outlineLevel="0" collapsed="false">
      <c r="A4023" s="4" t="s">
        <v>5105</v>
      </c>
      <c r="B4023" s="4" t="s">
        <v>894</v>
      </c>
      <c r="C4023" s="9" t="n">
        <v>45960</v>
      </c>
      <c r="D4023" s="4" t="s">
        <v>94</v>
      </c>
      <c r="E4023" s="4" t="n">
        <v>6585.28</v>
      </c>
      <c r="F4023" s="4" t="str">
        <f aca="false">INDEX(Data_Customers!$C$2:$C$602,MATCH(B4023,Data_Customers!$A$2:$A$602,0))</f>
        <v>Trade Account</v>
      </c>
      <c r="G4023" s="4" t="str">
        <f aca="false">INDEX(Data_Customers!$B$2:$B$602,MATCH(B4023,Data_Customers!$A$2:$A$602,0))</f>
        <v>Khan Construction</v>
      </c>
    </row>
    <row r="4024" customFormat="false" ht="15" hidden="false" customHeight="false" outlineLevel="0" collapsed="false">
      <c r="A4024" s="4" t="s">
        <v>5106</v>
      </c>
      <c r="B4024" s="4" t="s">
        <v>894</v>
      </c>
      <c r="C4024" s="9" t="n">
        <v>45502</v>
      </c>
      <c r="D4024" s="4" t="s">
        <v>94</v>
      </c>
      <c r="E4024" s="4" t="n">
        <v>3910.37</v>
      </c>
      <c r="F4024" s="4" t="str">
        <f aca="false">INDEX(Data_Customers!$C$2:$C$602,MATCH(B4024,Data_Customers!$A$2:$A$602,0))</f>
        <v>Trade Account</v>
      </c>
      <c r="G4024" s="4" t="str">
        <f aca="false">INDEX(Data_Customers!$B$2:$B$602,MATCH(B4024,Data_Customers!$A$2:$A$602,0))</f>
        <v>Khan Construction</v>
      </c>
    </row>
    <row r="4025" customFormat="false" ht="15" hidden="false" customHeight="false" outlineLevel="0" collapsed="false">
      <c r="A4025" s="4" t="s">
        <v>5107</v>
      </c>
      <c r="B4025" s="4" t="s">
        <v>894</v>
      </c>
      <c r="C4025" s="9" t="n">
        <v>45335</v>
      </c>
      <c r="D4025" s="4" t="s">
        <v>94</v>
      </c>
      <c r="E4025" s="4" t="n">
        <v>1894.56</v>
      </c>
      <c r="F4025" s="4" t="str">
        <f aca="false">INDEX(Data_Customers!$C$2:$C$602,MATCH(B4025,Data_Customers!$A$2:$A$602,0))</f>
        <v>Trade Account</v>
      </c>
      <c r="G4025" s="4" t="str">
        <f aca="false">INDEX(Data_Customers!$B$2:$B$602,MATCH(B4025,Data_Customers!$A$2:$A$602,0))</f>
        <v>Khan Construction</v>
      </c>
    </row>
    <row r="4026" customFormat="false" ht="15" hidden="false" customHeight="false" outlineLevel="0" collapsed="false">
      <c r="A4026" s="4" t="s">
        <v>5108</v>
      </c>
      <c r="B4026" s="4" t="s">
        <v>895</v>
      </c>
      <c r="C4026" s="9" t="n">
        <v>45815</v>
      </c>
      <c r="D4026" s="4" t="s">
        <v>85</v>
      </c>
      <c r="E4026" s="4" t="n">
        <v>2868.44</v>
      </c>
      <c r="F4026" s="4" t="str">
        <f aca="false">INDEX(Data_Customers!$C$2:$C$602,MATCH(B4026,Data_Customers!$A$2:$A$602,0))</f>
        <v>Contractor</v>
      </c>
      <c r="G4026" s="4" t="str">
        <f aca="false">INDEX(Data_Customers!$B$2:$B$602,MATCH(B4026,Data_Customers!$A$2:$A$602,0))</f>
        <v>Smith Building Services</v>
      </c>
    </row>
    <row r="4027" customFormat="false" ht="15" hidden="false" customHeight="false" outlineLevel="0" collapsed="false">
      <c r="A4027" s="4" t="s">
        <v>5109</v>
      </c>
      <c r="B4027" s="4" t="s">
        <v>895</v>
      </c>
      <c r="C4027" s="9" t="n">
        <v>45991</v>
      </c>
      <c r="D4027" s="4" t="s">
        <v>85</v>
      </c>
      <c r="E4027" s="4" t="n">
        <v>8050.98</v>
      </c>
      <c r="F4027" s="4" t="str">
        <f aca="false">INDEX(Data_Customers!$C$2:$C$602,MATCH(B4027,Data_Customers!$A$2:$A$602,0))</f>
        <v>Contractor</v>
      </c>
      <c r="G4027" s="4" t="str">
        <f aca="false">INDEX(Data_Customers!$B$2:$B$602,MATCH(B4027,Data_Customers!$A$2:$A$602,0))</f>
        <v>Smith Building Services</v>
      </c>
    </row>
    <row r="4028" customFormat="false" ht="15" hidden="false" customHeight="false" outlineLevel="0" collapsed="false">
      <c r="A4028" s="4" t="s">
        <v>5110</v>
      </c>
      <c r="B4028" s="4" t="s">
        <v>895</v>
      </c>
      <c r="C4028" s="9" t="n">
        <v>45849</v>
      </c>
      <c r="D4028" s="4" t="s">
        <v>85</v>
      </c>
      <c r="E4028" s="4" t="n">
        <v>1780.91</v>
      </c>
      <c r="F4028" s="4" t="str">
        <f aca="false">INDEX(Data_Customers!$C$2:$C$602,MATCH(B4028,Data_Customers!$A$2:$A$602,0))</f>
        <v>Contractor</v>
      </c>
      <c r="G4028" s="4" t="str">
        <f aca="false">INDEX(Data_Customers!$B$2:$B$602,MATCH(B4028,Data_Customers!$A$2:$A$602,0))</f>
        <v>Smith Building Services</v>
      </c>
    </row>
    <row r="4029" customFormat="false" ht="15" hidden="false" customHeight="false" outlineLevel="0" collapsed="false">
      <c r="A4029" s="4" t="s">
        <v>5111</v>
      </c>
      <c r="B4029" s="4" t="s">
        <v>895</v>
      </c>
      <c r="C4029" s="9" t="n">
        <v>45357</v>
      </c>
      <c r="D4029" s="4" t="s">
        <v>85</v>
      </c>
      <c r="E4029" s="4" t="n">
        <v>8624.88</v>
      </c>
      <c r="F4029" s="4" t="str">
        <f aca="false">INDEX(Data_Customers!$C$2:$C$602,MATCH(B4029,Data_Customers!$A$2:$A$602,0))</f>
        <v>Contractor</v>
      </c>
      <c r="G4029" s="4" t="str">
        <f aca="false">INDEX(Data_Customers!$B$2:$B$602,MATCH(B4029,Data_Customers!$A$2:$A$602,0))</f>
        <v>Smith Building Services</v>
      </c>
    </row>
    <row r="4030" customFormat="false" ht="15" hidden="false" customHeight="false" outlineLevel="0" collapsed="false">
      <c r="A4030" s="4" t="s">
        <v>5112</v>
      </c>
      <c r="B4030" s="4" t="s">
        <v>895</v>
      </c>
      <c r="C4030" s="9" t="n">
        <v>45739</v>
      </c>
      <c r="D4030" s="4" t="s">
        <v>85</v>
      </c>
      <c r="E4030" s="4" t="n">
        <v>4106.13</v>
      </c>
      <c r="F4030" s="4" t="str">
        <f aca="false">INDEX(Data_Customers!$C$2:$C$602,MATCH(B4030,Data_Customers!$A$2:$A$602,0))</f>
        <v>Contractor</v>
      </c>
      <c r="G4030" s="4" t="str">
        <f aca="false">INDEX(Data_Customers!$B$2:$B$602,MATCH(B4030,Data_Customers!$A$2:$A$602,0))</f>
        <v>Smith Building Services</v>
      </c>
    </row>
    <row r="4031" customFormat="false" ht="15" hidden="false" customHeight="false" outlineLevel="0" collapsed="false">
      <c r="A4031" s="4" t="s">
        <v>5113</v>
      </c>
      <c r="B4031" s="4" t="s">
        <v>896</v>
      </c>
      <c r="C4031" s="9" t="n">
        <v>45653</v>
      </c>
      <c r="D4031" s="4" t="s">
        <v>75</v>
      </c>
      <c r="E4031" s="4" t="n">
        <v>1542.38</v>
      </c>
      <c r="F4031" s="4" t="str">
        <f aca="false">INDEX(Data_Customers!$C$2:$C$602,MATCH(B4031,Data_Customers!$A$2:$A$602,0))</f>
        <v>Trade Account</v>
      </c>
      <c r="G4031" s="4" t="str">
        <f aca="false">INDEX(Data_Customers!$B$2:$B$602,MATCH(B4031,Data_Customers!$A$2:$A$602,0))</f>
        <v>Smith Builders Ltd</v>
      </c>
    </row>
    <row r="4032" customFormat="false" ht="15" hidden="false" customHeight="false" outlineLevel="0" collapsed="false">
      <c r="A4032" s="4" t="s">
        <v>5114</v>
      </c>
      <c r="B4032" s="4" t="s">
        <v>896</v>
      </c>
      <c r="C4032" s="9" t="n">
        <v>46198</v>
      </c>
      <c r="D4032" s="4" t="s">
        <v>75</v>
      </c>
      <c r="E4032" s="4" t="n">
        <v>4095.64</v>
      </c>
      <c r="F4032" s="4" t="str">
        <f aca="false">INDEX(Data_Customers!$C$2:$C$602,MATCH(B4032,Data_Customers!$A$2:$A$602,0))</f>
        <v>Trade Account</v>
      </c>
      <c r="G4032" s="4" t="str">
        <f aca="false">INDEX(Data_Customers!$B$2:$B$602,MATCH(B4032,Data_Customers!$A$2:$A$602,0))</f>
        <v>Smith Builders Ltd</v>
      </c>
    </row>
    <row r="4033" customFormat="false" ht="15" hidden="false" customHeight="false" outlineLevel="0" collapsed="false">
      <c r="A4033" s="4" t="s">
        <v>5115</v>
      </c>
      <c r="B4033" s="4" t="s">
        <v>898</v>
      </c>
      <c r="C4033" s="9" t="n">
        <v>45423</v>
      </c>
      <c r="D4033" s="4" t="s">
        <v>85</v>
      </c>
      <c r="E4033" s="4" t="n">
        <v>2946.66</v>
      </c>
      <c r="F4033" s="4" t="str">
        <f aca="false">INDEX(Data_Customers!$C$2:$C$602,MATCH(B4033,Data_Customers!$A$2:$A$602,0))</f>
        <v>Trade Account</v>
      </c>
      <c r="G4033" s="4" t="str">
        <f aca="false">INDEX(Data_Customers!$B$2:$B$602,MATCH(B4033,Data_Customers!$A$2:$A$602,0))</f>
        <v>Baker Roofing Ltd</v>
      </c>
    </row>
    <row r="4034" customFormat="false" ht="15" hidden="false" customHeight="false" outlineLevel="0" collapsed="false">
      <c r="A4034" s="4" t="s">
        <v>5116</v>
      </c>
      <c r="B4034" s="4" t="s">
        <v>898</v>
      </c>
      <c r="C4034" s="9" t="n">
        <v>45302</v>
      </c>
      <c r="D4034" s="4" t="s">
        <v>85</v>
      </c>
      <c r="E4034" s="4" t="n">
        <v>4565.77</v>
      </c>
      <c r="F4034" s="4" t="str">
        <f aca="false">INDEX(Data_Customers!$C$2:$C$602,MATCH(B4034,Data_Customers!$A$2:$A$602,0))</f>
        <v>Trade Account</v>
      </c>
      <c r="G4034" s="4" t="str">
        <f aca="false">INDEX(Data_Customers!$B$2:$B$602,MATCH(B4034,Data_Customers!$A$2:$A$602,0))</f>
        <v>Baker Roofing Ltd</v>
      </c>
    </row>
    <row r="4035" customFormat="false" ht="15" hidden="false" customHeight="false" outlineLevel="0" collapsed="false">
      <c r="A4035" s="4" t="s">
        <v>5117</v>
      </c>
      <c r="B4035" s="4" t="s">
        <v>898</v>
      </c>
      <c r="C4035" s="9" t="n">
        <v>46014</v>
      </c>
      <c r="D4035" s="4" t="s">
        <v>85</v>
      </c>
      <c r="E4035" s="4" t="n">
        <v>1953.16</v>
      </c>
      <c r="F4035" s="4" t="str">
        <f aca="false">INDEX(Data_Customers!$C$2:$C$602,MATCH(B4035,Data_Customers!$A$2:$A$602,0))</f>
        <v>Trade Account</v>
      </c>
      <c r="G4035" s="4" t="str">
        <f aca="false">INDEX(Data_Customers!$B$2:$B$602,MATCH(B4035,Data_Customers!$A$2:$A$602,0))</f>
        <v>Baker Roofing Ltd</v>
      </c>
    </row>
    <row r="4036" customFormat="false" ht="15" hidden="false" customHeight="false" outlineLevel="0" collapsed="false">
      <c r="A4036" s="4" t="s">
        <v>5118</v>
      </c>
      <c r="B4036" s="4" t="s">
        <v>898</v>
      </c>
      <c r="C4036" s="9" t="n">
        <v>45494</v>
      </c>
      <c r="D4036" s="4" t="s">
        <v>85</v>
      </c>
      <c r="E4036" s="4" t="n">
        <v>7133.07</v>
      </c>
      <c r="F4036" s="4" t="str">
        <f aca="false">INDEX(Data_Customers!$C$2:$C$602,MATCH(B4036,Data_Customers!$A$2:$A$602,0))</f>
        <v>Trade Account</v>
      </c>
      <c r="G4036" s="4" t="str">
        <f aca="false">INDEX(Data_Customers!$B$2:$B$602,MATCH(B4036,Data_Customers!$A$2:$A$602,0))</f>
        <v>Baker Roofing Ltd</v>
      </c>
    </row>
    <row r="4037" customFormat="false" ht="15" hidden="false" customHeight="false" outlineLevel="0" collapsed="false">
      <c r="A4037" s="4" t="s">
        <v>5119</v>
      </c>
      <c r="B4037" s="4" t="s">
        <v>898</v>
      </c>
      <c r="C4037" s="9" t="n">
        <v>46161</v>
      </c>
      <c r="D4037" s="4" t="s">
        <v>85</v>
      </c>
      <c r="E4037" s="4" t="n">
        <v>7366.59</v>
      </c>
      <c r="F4037" s="4" t="str">
        <f aca="false">INDEX(Data_Customers!$C$2:$C$602,MATCH(B4037,Data_Customers!$A$2:$A$602,0))</f>
        <v>Trade Account</v>
      </c>
      <c r="G4037" s="4" t="str">
        <f aca="false">INDEX(Data_Customers!$B$2:$B$602,MATCH(B4037,Data_Customers!$A$2:$A$602,0))</f>
        <v>Baker Roofing Ltd</v>
      </c>
    </row>
    <row r="4038" customFormat="false" ht="15" hidden="false" customHeight="false" outlineLevel="0" collapsed="false">
      <c r="A4038" s="4" t="s">
        <v>5120</v>
      </c>
      <c r="B4038" s="4" t="s">
        <v>898</v>
      </c>
      <c r="C4038" s="9" t="n">
        <v>45918</v>
      </c>
      <c r="D4038" s="4" t="s">
        <v>85</v>
      </c>
      <c r="E4038" s="4" t="n">
        <v>3518.03</v>
      </c>
      <c r="F4038" s="4" t="str">
        <f aca="false">INDEX(Data_Customers!$C$2:$C$602,MATCH(B4038,Data_Customers!$A$2:$A$602,0))</f>
        <v>Trade Account</v>
      </c>
      <c r="G4038" s="4" t="str">
        <f aca="false">INDEX(Data_Customers!$B$2:$B$602,MATCH(B4038,Data_Customers!$A$2:$A$602,0))</f>
        <v>Baker Roofing Ltd</v>
      </c>
    </row>
    <row r="4039" customFormat="false" ht="15" hidden="false" customHeight="false" outlineLevel="0" collapsed="false">
      <c r="A4039" s="4" t="s">
        <v>5121</v>
      </c>
      <c r="B4039" s="4" t="s">
        <v>898</v>
      </c>
      <c r="C4039" s="9" t="n">
        <v>46170</v>
      </c>
      <c r="D4039" s="4" t="s">
        <v>85</v>
      </c>
      <c r="E4039" s="4" t="n">
        <v>1425.48</v>
      </c>
      <c r="F4039" s="4" t="str">
        <f aca="false">INDEX(Data_Customers!$C$2:$C$602,MATCH(B4039,Data_Customers!$A$2:$A$602,0))</f>
        <v>Trade Account</v>
      </c>
      <c r="G4039" s="4" t="str">
        <f aca="false">INDEX(Data_Customers!$B$2:$B$602,MATCH(B4039,Data_Customers!$A$2:$A$602,0))</f>
        <v>Baker Roofing Ltd</v>
      </c>
    </row>
    <row r="4040" customFormat="false" ht="15" hidden="false" customHeight="false" outlineLevel="0" collapsed="false">
      <c r="A4040" s="4" t="s">
        <v>5122</v>
      </c>
      <c r="B4040" s="4" t="s">
        <v>898</v>
      </c>
      <c r="C4040" s="9" t="n">
        <v>45577</v>
      </c>
      <c r="D4040" s="4" t="s">
        <v>85</v>
      </c>
      <c r="E4040" s="4" t="n">
        <v>3675.87</v>
      </c>
      <c r="F4040" s="4" t="str">
        <f aca="false">INDEX(Data_Customers!$C$2:$C$602,MATCH(B4040,Data_Customers!$A$2:$A$602,0))</f>
        <v>Trade Account</v>
      </c>
      <c r="G4040" s="4" t="str">
        <f aca="false">INDEX(Data_Customers!$B$2:$B$602,MATCH(B4040,Data_Customers!$A$2:$A$602,0))</f>
        <v>Baker Roofing Ltd</v>
      </c>
    </row>
    <row r="4041" customFormat="false" ht="15" hidden="false" customHeight="false" outlineLevel="0" collapsed="false">
      <c r="A4041" s="4" t="s">
        <v>5123</v>
      </c>
      <c r="B4041" s="4" t="s">
        <v>898</v>
      </c>
      <c r="C4041" s="9" t="n">
        <v>45692</v>
      </c>
      <c r="D4041" s="4" t="s">
        <v>85</v>
      </c>
      <c r="E4041" s="4" t="n">
        <v>5967.63</v>
      </c>
      <c r="F4041" s="4" t="str">
        <f aca="false">INDEX(Data_Customers!$C$2:$C$602,MATCH(B4041,Data_Customers!$A$2:$A$602,0))</f>
        <v>Trade Account</v>
      </c>
      <c r="G4041" s="4" t="str">
        <f aca="false">INDEX(Data_Customers!$B$2:$B$602,MATCH(B4041,Data_Customers!$A$2:$A$602,0))</f>
        <v>Baker Roofing Ltd</v>
      </c>
    </row>
    <row r="4042" customFormat="false" ht="15" hidden="false" customHeight="false" outlineLevel="0" collapsed="false">
      <c r="A4042" s="4" t="s">
        <v>5124</v>
      </c>
      <c r="B4042" s="4" t="s">
        <v>898</v>
      </c>
      <c r="C4042" s="9" t="n">
        <v>45589</v>
      </c>
      <c r="D4042" s="4" t="s">
        <v>85</v>
      </c>
      <c r="E4042" s="4" t="n">
        <v>2570.12</v>
      </c>
      <c r="F4042" s="4" t="str">
        <f aca="false">INDEX(Data_Customers!$C$2:$C$602,MATCH(B4042,Data_Customers!$A$2:$A$602,0))</f>
        <v>Trade Account</v>
      </c>
      <c r="G4042" s="4" t="str">
        <f aca="false">INDEX(Data_Customers!$B$2:$B$602,MATCH(B4042,Data_Customers!$A$2:$A$602,0))</f>
        <v>Baker Roofing Ltd</v>
      </c>
    </row>
    <row r="4043" customFormat="false" ht="15" hidden="false" customHeight="false" outlineLevel="0" collapsed="false">
      <c r="A4043" s="4" t="s">
        <v>5125</v>
      </c>
      <c r="B4043" s="4" t="s">
        <v>898</v>
      </c>
      <c r="C4043" s="9" t="n">
        <v>45708</v>
      </c>
      <c r="D4043" s="4" t="s">
        <v>85</v>
      </c>
      <c r="E4043" s="4" t="n">
        <v>3340.79</v>
      </c>
      <c r="F4043" s="4" t="str">
        <f aca="false">INDEX(Data_Customers!$C$2:$C$602,MATCH(B4043,Data_Customers!$A$2:$A$602,0))</f>
        <v>Trade Account</v>
      </c>
      <c r="G4043" s="4" t="str">
        <f aca="false">INDEX(Data_Customers!$B$2:$B$602,MATCH(B4043,Data_Customers!$A$2:$A$602,0))</f>
        <v>Baker Roofing Ltd</v>
      </c>
    </row>
    <row r="4044" customFormat="false" ht="15" hidden="false" customHeight="false" outlineLevel="0" collapsed="false">
      <c r="A4044" s="4" t="s">
        <v>5126</v>
      </c>
      <c r="B4044" s="4" t="s">
        <v>898</v>
      </c>
      <c r="C4044" s="9" t="n">
        <v>45295</v>
      </c>
      <c r="D4044" s="4" t="s">
        <v>85</v>
      </c>
      <c r="E4044" s="4" t="n">
        <v>6915.57</v>
      </c>
      <c r="F4044" s="4" t="str">
        <f aca="false">INDEX(Data_Customers!$C$2:$C$602,MATCH(B4044,Data_Customers!$A$2:$A$602,0))</f>
        <v>Trade Account</v>
      </c>
      <c r="G4044" s="4" t="str">
        <f aca="false">INDEX(Data_Customers!$B$2:$B$602,MATCH(B4044,Data_Customers!$A$2:$A$602,0))</f>
        <v>Baker Roofing Ltd</v>
      </c>
    </row>
    <row r="4045" customFormat="false" ht="15" hidden="false" customHeight="false" outlineLevel="0" collapsed="false">
      <c r="A4045" s="4" t="s">
        <v>5127</v>
      </c>
      <c r="B4045" s="4" t="s">
        <v>898</v>
      </c>
      <c r="C4045" s="9" t="n">
        <v>45878</v>
      </c>
      <c r="D4045" s="4" t="s">
        <v>85</v>
      </c>
      <c r="E4045" s="4" t="n">
        <v>3892.19</v>
      </c>
      <c r="F4045" s="4" t="str">
        <f aca="false">INDEX(Data_Customers!$C$2:$C$602,MATCH(B4045,Data_Customers!$A$2:$A$602,0))</f>
        <v>Trade Account</v>
      </c>
      <c r="G4045" s="4" t="str">
        <f aca="false">INDEX(Data_Customers!$B$2:$B$602,MATCH(B4045,Data_Customers!$A$2:$A$602,0))</f>
        <v>Baker Roofing Ltd</v>
      </c>
    </row>
    <row r="4046" customFormat="false" ht="15" hidden="false" customHeight="false" outlineLevel="0" collapsed="false">
      <c r="A4046" s="4" t="s">
        <v>5128</v>
      </c>
      <c r="B4046" s="4" t="s">
        <v>898</v>
      </c>
      <c r="C4046" s="9" t="n">
        <v>45673</v>
      </c>
      <c r="D4046" s="4" t="s">
        <v>85</v>
      </c>
      <c r="E4046" s="4" t="n">
        <v>1542.03</v>
      </c>
      <c r="F4046" s="4" t="str">
        <f aca="false">INDEX(Data_Customers!$C$2:$C$602,MATCH(B4046,Data_Customers!$A$2:$A$602,0))</f>
        <v>Trade Account</v>
      </c>
      <c r="G4046" s="4" t="str">
        <f aca="false">INDEX(Data_Customers!$B$2:$B$602,MATCH(B4046,Data_Customers!$A$2:$A$602,0))</f>
        <v>Baker Roofing Ltd</v>
      </c>
    </row>
    <row r="4047" customFormat="false" ht="15" hidden="false" customHeight="false" outlineLevel="0" collapsed="false">
      <c r="A4047" s="4" t="s">
        <v>5129</v>
      </c>
      <c r="B4047" s="4" t="s">
        <v>898</v>
      </c>
      <c r="C4047" s="9" t="n">
        <v>45968</v>
      </c>
      <c r="D4047" s="4" t="s">
        <v>85</v>
      </c>
      <c r="E4047" s="4" t="n">
        <v>8129.27</v>
      </c>
      <c r="F4047" s="4" t="str">
        <f aca="false">INDEX(Data_Customers!$C$2:$C$602,MATCH(B4047,Data_Customers!$A$2:$A$602,0))</f>
        <v>Trade Account</v>
      </c>
      <c r="G4047" s="4" t="str">
        <f aca="false">INDEX(Data_Customers!$B$2:$B$602,MATCH(B4047,Data_Customers!$A$2:$A$602,0))</f>
        <v>Baker Roofing Ltd</v>
      </c>
    </row>
    <row r="4048" customFormat="false" ht="15" hidden="false" customHeight="false" outlineLevel="0" collapsed="false">
      <c r="A4048" s="4" t="s">
        <v>5130</v>
      </c>
      <c r="B4048" s="4" t="s">
        <v>898</v>
      </c>
      <c r="C4048" s="9" t="n">
        <v>45532</v>
      </c>
      <c r="D4048" s="4" t="s">
        <v>85</v>
      </c>
      <c r="E4048" s="4" t="n">
        <v>3714.24</v>
      </c>
      <c r="F4048" s="4" t="str">
        <f aca="false">INDEX(Data_Customers!$C$2:$C$602,MATCH(B4048,Data_Customers!$A$2:$A$602,0))</f>
        <v>Trade Account</v>
      </c>
      <c r="G4048" s="4" t="str">
        <f aca="false">INDEX(Data_Customers!$B$2:$B$602,MATCH(B4048,Data_Customers!$A$2:$A$602,0))</f>
        <v>Baker Roofing Ltd</v>
      </c>
    </row>
    <row r="4049" customFormat="false" ht="15" hidden="false" customHeight="false" outlineLevel="0" collapsed="false">
      <c r="A4049" s="4" t="s">
        <v>5131</v>
      </c>
      <c r="B4049" s="4" t="s">
        <v>898</v>
      </c>
      <c r="C4049" s="9" t="n">
        <v>45706</v>
      </c>
      <c r="D4049" s="4" t="s">
        <v>85</v>
      </c>
      <c r="E4049" s="4" t="n">
        <v>2319.27</v>
      </c>
      <c r="F4049" s="4" t="str">
        <f aca="false">INDEX(Data_Customers!$C$2:$C$602,MATCH(B4049,Data_Customers!$A$2:$A$602,0))</f>
        <v>Trade Account</v>
      </c>
      <c r="G4049" s="4" t="str">
        <f aca="false">INDEX(Data_Customers!$B$2:$B$602,MATCH(B4049,Data_Customers!$A$2:$A$602,0))</f>
        <v>Baker Roofing Ltd</v>
      </c>
    </row>
    <row r="4050" customFormat="false" ht="15" hidden="false" customHeight="false" outlineLevel="0" collapsed="false">
      <c r="A4050" s="4" t="s">
        <v>5132</v>
      </c>
      <c r="B4050" s="4" t="s">
        <v>898</v>
      </c>
      <c r="C4050" s="9" t="n">
        <v>45664</v>
      </c>
      <c r="D4050" s="4" t="s">
        <v>85</v>
      </c>
      <c r="E4050" s="4" t="n">
        <v>390.52</v>
      </c>
      <c r="F4050" s="4" t="str">
        <f aca="false">INDEX(Data_Customers!$C$2:$C$602,MATCH(B4050,Data_Customers!$A$2:$A$602,0))</f>
        <v>Trade Account</v>
      </c>
      <c r="G4050" s="4" t="str">
        <f aca="false">INDEX(Data_Customers!$B$2:$B$602,MATCH(B4050,Data_Customers!$A$2:$A$602,0))</f>
        <v>Baker Roofing Ltd</v>
      </c>
    </row>
    <row r="4051" customFormat="false" ht="15" hidden="false" customHeight="false" outlineLevel="0" collapsed="false">
      <c r="A4051" s="4" t="s">
        <v>5133</v>
      </c>
      <c r="B4051" s="4" t="s">
        <v>898</v>
      </c>
      <c r="C4051" s="9" t="n">
        <v>45381</v>
      </c>
      <c r="D4051" s="4" t="s">
        <v>85</v>
      </c>
      <c r="E4051" s="4" t="n">
        <v>1084.71</v>
      </c>
      <c r="F4051" s="4" t="str">
        <f aca="false">INDEX(Data_Customers!$C$2:$C$602,MATCH(B4051,Data_Customers!$A$2:$A$602,0))</f>
        <v>Trade Account</v>
      </c>
      <c r="G4051" s="4" t="str">
        <f aca="false">INDEX(Data_Customers!$B$2:$B$602,MATCH(B4051,Data_Customers!$A$2:$A$602,0))</f>
        <v>Baker Roofing Ltd</v>
      </c>
    </row>
    <row r="4052" customFormat="false" ht="15" hidden="false" customHeight="false" outlineLevel="0" collapsed="false">
      <c r="A4052" s="4" t="s">
        <v>5134</v>
      </c>
      <c r="B4052" s="4" t="s">
        <v>898</v>
      </c>
      <c r="C4052" s="9" t="n">
        <v>46086</v>
      </c>
      <c r="D4052" s="4" t="s">
        <v>85</v>
      </c>
      <c r="E4052" s="4" t="n">
        <v>2643.13</v>
      </c>
      <c r="F4052" s="4" t="str">
        <f aca="false">INDEX(Data_Customers!$C$2:$C$602,MATCH(B4052,Data_Customers!$A$2:$A$602,0))</f>
        <v>Trade Account</v>
      </c>
      <c r="G4052" s="4" t="str">
        <f aca="false">INDEX(Data_Customers!$B$2:$B$602,MATCH(B4052,Data_Customers!$A$2:$A$602,0))</f>
        <v>Baker Roofing Ltd</v>
      </c>
    </row>
    <row r="4053" customFormat="false" ht="15" hidden="false" customHeight="false" outlineLevel="0" collapsed="false">
      <c r="A4053" s="4" t="s">
        <v>5135</v>
      </c>
      <c r="B4053" s="4" t="s">
        <v>898</v>
      </c>
      <c r="C4053" s="9" t="n">
        <v>45994</v>
      </c>
      <c r="D4053" s="4" t="s">
        <v>85</v>
      </c>
      <c r="E4053" s="4" t="n">
        <v>7872</v>
      </c>
      <c r="F4053" s="4" t="str">
        <f aca="false">INDEX(Data_Customers!$C$2:$C$602,MATCH(B4053,Data_Customers!$A$2:$A$602,0))</f>
        <v>Trade Account</v>
      </c>
      <c r="G4053" s="4" t="str">
        <f aca="false">INDEX(Data_Customers!$B$2:$B$602,MATCH(B4053,Data_Customers!$A$2:$A$602,0))</f>
        <v>Baker Roofing Ltd</v>
      </c>
    </row>
    <row r="4054" customFormat="false" ht="15" hidden="false" customHeight="false" outlineLevel="0" collapsed="false">
      <c r="A4054" s="4" t="s">
        <v>5136</v>
      </c>
      <c r="B4054" s="4" t="s">
        <v>898</v>
      </c>
      <c r="C4054" s="9" t="n">
        <v>45703</v>
      </c>
      <c r="D4054" s="4" t="s">
        <v>85</v>
      </c>
      <c r="E4054" s="4" t="n">
        <v>552.15</v>
      </c>
      <c r="F4054" s="4" t="str">
        <f aca="false">INDEX(Data_Customers!$C$2:$C$602,MATCH(B4054,Data_Customers!$A$2:$A$602,0))</f>
        <v>Trade Account</v>
      </c>
      <c r="G4054" s="4" t="str">
        <f aca="false">INDEX(Data_Customers!$B$2:$B$602,MATCH(B4054,Data_Customers!$A$2:$A$602,0))</f>
        <v>Baker Roofing Ltd</v>
      </c>
    </row>
    <row r="4055" customFormat="false" ht="15" hidden="false" customHeight="false" outlineLevel="0" collapsed="false">
      <c r="A4055" s="4" t="s">
        <v>5137</v>
      </c>
      <c r="B4055" s="4" t="s">
        <v>898</v>
      </c>
      <c r="C4055" s="9" t="n">
        <v>45747</v>
      </c>
      <c r="D4055" s="4" t="s">
        <v>85</v>
      </c>
      <c r="E4055" s="4" t="n">
        <v>2363.94</v>
      </c>
      <c r="F4055" s="4" t="str">
        <f aca="false">INDEX(Data_Customers!$C$2:$C$602,MATCH(B4055,Data_Customers!$A$2:$A$602,0))</f>
        <v>Trade Account</v>
      </c>
      <c r="G4055" s="4" t="str">
        <f aca="false">INDEX(Data_Customers!$B$2:$B$602,MATCH(B4055,Data_Customers!$A$2:$A$602,0))</f>
        <v>Baker Roofing Ltd</v>
      </c>
    </row>
    <row r="4056" customFormat="false" ht="15" hidden="false" customHeight="false" outlineLevel="0" collapsed="false">
      <c r="A4056" s="4" t="s">
        <v>5138</v>
      </c>
      <c r="B4056" s="4" t="s">
        <v>898</v>
      </c>
      <c r="C4056" s="9" t="n">
        <v>45659</v>
      </c>
      <c r="D4056" s="4" t="s">
        <v>85</v>
      </c>
      <c r="E4056" s="4" t="n">
        <v>12258.99</v>
      </c>
      <c r="F4056" s="4" t="str">
        <f aca="false">INDEX(Data_Customers!$C$2:$C$602,MATCH(B4056,Data_Customers!$A$2:$A$602,0))</f>
        <v>Trade Account</v>
      </c>
      <c r="G4056" s="4" t="str">
        <f aca="false">INDEX(Data_Customers!$B$2:$B$602,MATCH(B4056,Data_Customers!$A$2:$A$602,0))</f>
        <v>Baker Roofing Ltd</v>
      </c>
    </row>
    <row r="4057" customFormat="false" ht="15" hidden="false" customHeight="false" outlineLevel="0" collapsed="false">
      <c r="A4057" s="4" t="s">
        <v>5139</v>
      </c>
      <c r="B4057" s="4" t="s">
        <v>899</v>
      </c>
      <c r="C4057" s="9" t="n">
        <v>45668</v>
      </c>
      <c r="D4057" s="4" t="s">
        <v>79</v>
      </c>
      <c r="E4057" s="4" t="n">
        <v>3662.26</v>
      </c>
      <c r="F4057" s="4" t="str">
        <f aca="false">INDEX(Data_Customers!$C$2:$C$602,MATCH(B4057,Data_Customers!$A$2:$A$602,0))</f>
        <v>Retail</v>
      </c>
      <c r="G4057" s="4" t="str">
        <f aca="false">INDEX(Data_Customers!$B$2:$B$602,MATCH(B4057,Data_Customers!$A$2:$A$602,0))</f>
        <v>Chloe Khan</v>
      </c>
    </row>
    <row r="4058" customFormat="false" ht="15" hidden="false" customHeight="false" outlineLevel="0" collapsed="false">
      <c r="A4058" s="4" t="s">
        <v>5140</v>
      </c>
      <c r="B4058" s="4" t="s">
        <v>899</v>
      </c>
      <c r="C4058" s="9" t="n">
        <v>46192</v>
      </c>
      <c r="D4058" s="4" t="s">
        <v>79</v>
      </c>
      <c r="E4058" s="4" t="n">
        <v>4784.39</v>
      </c>
      <c r="F4058" s="4" t="str">
        <f aca="false">INDEX(Data_Customers!$C$2:$C$602,MATCH(B4058,Data_Customers!$A$2:$A$602,0))</f>
        <v>Retail</v>
      </c>
      <c r="G4058" s="4" t="str">
        <f aca="false">INDEX(Data_Customers!$B$2:$B$602,MATCH(B4058,Data_Customers!$A$2:$A$602,0))</f>
        <v>Chloe Khan</v>
      </c>
    </row>
    <row r="4059" customFormat="false" ht="15" hidden="false" customHeight="false" outlineLevel="0" collapsed="false">
      <c r="A4059" s="4" t="s">
        <v>5141</v>
      </c>
      <c r="B4059" s="4" t="s">
        <v>899</v>
      </c>
      <c r="C4059" s="9" t="n">
        <v>45708</v>
      </c>
      <c r="D4059" s="4" t="s">
        <v>79</v>
      </c>
      <c r="E4059" s="4" t="n">
        <v>4922.98</v>
      </c>
      <c r="F4059" s="4" t="str">
        <f aca="false">INDEX(Data_Customers!$C$2:$C$602,MATCH(B4059,Data_Customers!$A$2:$A$602,0))</f>
        <v>Retail</v>
      </c>
      <c r="G4059" s="4" t="str">
        <f aca="false">INDEX(Data_Customers!$B$2:$B$602,MATCH(B4059,Data_Customers!$A$2:$A$602,0))</f>
        <v>Chloe Khan</v>
      </c>
    </row>
    <row r="4060" customFormat="false" ht="15" hidden="false" customHeight="false" outlineLevel="0" collapsed="false">
      <c r="A4060" s="4" t="s">
        <v>5142</v>
      </c>
      <c r="B4060" s="4" t="s">
        <v>899</v>
      </c>
      <c r="C4060" s="9" t="n">
        <v>46096</v>
      </c>
      <c r="D4060" s="4" t="s">
        <v>79</v>
      </c>
      <c r="E4060" s="4" t="n">
        <v>6336.2</v>
      </c>
      <c r="F4060" s="4" t="str">
        <f aca="false">INDEX(Data_Customers!$C$2:$C$602,MATCH(B4060,Data_Customers!$A$2:$A$602,0))</f>
        <v>Retail</v>
      </c>
      <c r="G4060" s="4" t="str">
        <f aca="false">INDEX(Data_Customers!$B$2:$B$602,MATCH(B4060,Data_Customers!$A$2:$A$602,0))</f>
        <v>Chloe Khan</v>
      </c>
    </row>
    <row r="4061" customFormat="false" ht="15" hidden="false" customHeight="false" outlineLevel="0" collapsed="false">
      <c r="A4061" s="4" t="s">
        <v>5143</v>
      </c>
      <c r="B4061" s="4" t="s">
        <v>899</v>
      </c>
      <c r="C4061" s="9" t="n">
        <v>45713</v>
      </c>
      <c r="D4061" s="4" t="s">
        <v>79</v>
      </c>
      <c r="E4061" s="4" t="n">
        <v>4718.27</v>
      </c>
      <c r="F4061" s="4" t="str">
        <f aca="false">INDEX(Data_Customers!$C$2:$C$602,MATCH(B4061,Data_Customers!$A$2:$A$602,0))</f>
        <v>Retail</v>
      </c>
      <c r="G4061" s="4" t="str">
        <f aca="false">INDEX(Data_Customers!$B$2:$B$602,MATCH(B4061,Data_Customers!$A$2:$A$602,0))</f>
        <v>Chloe Khan</v>
      </c>
    </row>
    <row r="4062" customFormat="false" ht="15" hidden="false" customHeight="false" outlineLevel="0" collapsed="false">
      <c r="A4062" s="4" t="s">
        <v>5144</v>
      </c>
      <c r="B4062" s="4" t="s">
        <v>899</v>
      </c>
      <c r="C4062" s="9" t="n">
        <v>46077</v>
      </c>
      <c r="D4062" s="4" t="s">
        <v>79</v>
      </c>
      <c r="E4062" s="4" t="n">
        <v>1586.13</v>
      </c>
      <c r="F4062" s="4" t="str">
        <f aca="false">INDEX(Data_Customers!$C$2:$C$602,MATCH(B4062,Data_Customers!$A$2:$A$602,0))</f>
        <v>Retail</v>
      </c>
      <c r="G4062" s="4" t="str">
        <f aca="false">INDEX(Data_Customers!$B$2:$B$602,MATCH(B4062,Data_Customers!$A$2:$A$602,0))</f>
        <v>Chloe Khan</v>
      </c>
    </row>
    <row r="4063" customFormat="false" ht="15" hidden="false" customHeight="false" outlineLevel="0" collapsed="false">
      <c r="A4063" s="4" t="s">
        <v>5145</v>
      </c>
      <c r="B4063" s="4" t="s">
        <v>899</v>
      </c>
      <c r="C4063" s="9" t="n">
        <v>45292</v>
      </c>
      <c r="D4063" s="4" t="s">
        <v>79</v>
      </c>
      <c r="E4063" s="4" t="n">
        <v>12418.04</v>
      </c>
      <c r="F4063" s="4" t="str">
        <f aca="false">INDEX(Data_Customers!$C$2:$C$602,MATCH(B4063,Data_Customers!$A$2:$A$602,0))</f>
        <v>Retail</v>
      </c>
      <c r="G4063" s="4" t="str">
        <f aca="false">INDEX(Data_Customers!$B$2:$B$602,MATCH(B4063,Data_Customers!$A$2:$A$602,0))</f>
        <v>Chloe Khan</v>
      </c>
    </row>
    <row r="4064" customFormat="false" ht="15" hidden="false" customHeight="false" outlineLevel="0" collapsed="false">
      <c r="A4064" s="4" t="s">
        <v>5146</v>
      </c>
      <c r="B4064" s="4" t="s">
        <v>899</v>
      </c>
      <c r="C4064" s="9" t="n">
        <v>46191</v>
      </c>
      <c r="D4064" s="4" t="s">
        <v>79</v>
      </c>
      <c r="E4064" s="4" t="n">
        <v>1838.96</v>
      </c>
      <c r="F4064" s="4" t="str">
        <f aca="false">INDEX(Data_Customers!$C$2:$C$602,MATCH(B4064,Data_Customers!$A$2:$A$602,0))</f>
        <v>Retail</v>
      </c>
      <c r="G4064" s="4" t="str">
        <f aca="false">INDEX(Data_Customers!$B$2:$B$602,MATCH(B4064,Data_Customers!$A$2:$A$602,0))</f>
        <v>Chloe Khan</v>
      </c>
    </row>
    <row r="4065" customFormat="false" ht="15" hidden="false" customHeight="false" outlineLevel="0" collapsed="false">
      <c r="A4065" s="4" t="s">
        <v>5147</v>
      </c>
      <c r="B4065" s="4" t="s">
        <v>899</v>
      </c>
      <c r="C4065" s="9" t="n">
        <v>46087</v>
      </c>
      <c r="D4065" s="4" t="s">
        <v>79</v>
      </c>
      <c r="E4065" s="4" t="n">
        <v>4150.78</v>
      </c>
      <c r="F4065" s="4" t="str">
        <f aca="false">INDEX(Data_Customers!$C$2:$C$602,MATCH(B4065,Data_Customers!$A$2:$A$602,0))</f>
        <v>Retail</v>
      </c>
      <c r="G4065" s="4" t="str">
        <f aca="false">INDEX(Data_Customers!$B$2:$B$602,MATCH(B4065,Data_Customers!$A$2:$A$602,0))</f>
        <v>Chloe Khan</v>
      </c>
    </row>
    <row r="4066" customFormat="false" ht="15" hidden="false" customHeight="false" outlineLevel="0" collapsed="false">
      <c r="A4066" s="4" t="s">
        <v>5148</v>
      </c>
      <c r="B4066" s="4" t="s">
        <v>899</v>
      </c>
      <c r="C4066" s="9" t="n">
        <v>46087</v>
      </c>
      <c r="D4066" s="4" t="s">
        <v>79</v>
      </c>
      <c r="E4066" s="4" t="n">
        <v>6545.42</v>
      </c>
      <c r="F4066" s="4" t="str">
        <f aca="false">INDEX(Data_Customers!$C$2:$C$602,MATCH(B4066,Data_Customers!$A$2:$A$602,0))</f>
        <v>Retail</v>
      </c>
      <c r="G4066" s="4" t="str">
        <f aca="false">INDEX(Data_Customers!$B$2:$B$602,MATCH(B4066,Data_Customers!$A$2:$A$602,0))</f>
        <v>Chloe Khan</v>
      </c>
    </row>
    <row r="4067" customFormat="false" ht="15" hidden="false" customHeight="false" outlineLevel="0" collapsed="false">
      <c r="A4067" s="4" t="s">
        <v>5149</v>
      </c>
      <c r="B4067" s="4" t="s">
        <v>899</v>
      </c>
      <c r="C4067" s="9" t="n">
        <v>45989</v>
      </c>
      <c r="D4067" s="4" t="s">
        <v>79</v>
      </c>
      <c r="E4067" s="4" t="n">
        <v>1355.92</v>
      </c>
      <c r="F4067" s="4" t="str">
        <f aca="false">INDEX(Data_Customers!$C$2:$C$602,MATCH(B4067,Data_Customers!$A$2:$A$602,0))</f>
        <v>Retail</v>
      </c>
      <c r="G4067" s="4" t="str">
        <f aca="false">INDEX(Data_Customers!$B$2:$B$602,MATCH(B4067,Data_Customers!$A$2:$A$602,0))</f>
        <v>Chloe Khan</v>
      </c>
    </row>
    <row r="4068" customFormat="false" ht="15" hidden="false" customHeight="false" outlineLevel="0" collapsed="false">
      <c r="A4068" s="4" t="s">
        <v>5150</v>
      </c>
      <c r="B4068" s="4" t="s">
        <v>899</v>
      </c>
      <c r="C4068" s="9" t="n">
        <v>45942</v>
      </c>
      <c r="D4068" s="4" t="s">
        <v>79</v>
      </c>
      <c r="E4068" s="4" t="n">
        <v>9564.3</v>
      </c>
      <c r="F4068" s="4" t="str">
        <f aca="false">INDEX(Data_Customers!$C$2:$C$602,MATCH(B4068,Data_Customers!$A$2:$A$602,0))</f>
        <v>Retail</v>
      </c>
      <c r="G4068" s="4" t="str">
        <f aca="false">INDEX(Data_Customers!$B$2:$B$602,MATCH(B4068,Data_Customers!$A$2:$A$602,0))</f>
        <v>Chloe Khan</v>
      </c>
    </row>
    <row r="4069" customFormat="false" ht="15" hidden="false" customHeight="false" outlineLevel="0" collapsed="false">
      <c r="A4069" s="4" t="s">
        <v>5151</v>
      </c>
      <c r="B4069" s="4" t="s">
        <v>899</v>
      </c>
      <c r="C4069" s="9" t="n">
        <v>45400</v>
      </c>
      <c r="D4069" s="4" t="s">
        <v>79</v>
      </c>
      <c r="E4069" s="4" t="n">
        <v>1164.56</v>
      </c>
      <c r="F4069" s="4" t="str">
        <f aca="false">INDEX(Data_Customers!$C$2:$C$602,MATCH(B4069,Data_Customers!$A$2:$A$602,0))</f>
        <v>Retail</v>
      </c>
      <c r="G4069" s="4" t="str">
        <f aca="false">INDEX(Data_Customers!$B$2:$B$602,MATCH(B4069,Data_Customers!$A$2:$A$602,0))</f>
        <v>Chloe Khan</v>
      </c>
    </row>
    <row r="4070" customFormat="false" ht="15" hidden="false" customHeight="false" outlineLevel="0" collapsed="false">
      <c r="A4070" s="4" t="s">
        <v>5152</v>
      </c>
      <c r="B4070" s="4" t="s">
        <v>899</v>
      </c>
      <c r="C4070" s="9" t="n">
        <v>46040</v>
      </c>
      <c r="D4070" s="4" t="s">
        <v>79</v>
      </c>
      <c r="E4070" s="4" t="n">
        <v>11064.49</v>
      </c>
      <c r="F4070" s="4" t="str">
        <f aca="false">INDEX(Data_Customers!$C$2:$C$602,MATCH(B4070,Data_Customers!$A$2:$A$602,0))</f>
        <v>Retail</v>
      </c>
      <c r="G4070" s="4" t="str">
        <f aca="false">INDEX(Data_Customers!$B$2:$B$602,MATCH(B4070,Data_Customers!$A$2:$A$602,0))</f>
        <v>Chloe Khan</v>
      </c>
    </row>
    <row r="4071" customFormat="false" ht="15" hidden="false" customHeight="false" outlineLevel="0" collapsed="false">
      <c r="A4071" s="4" t="s">
        <v>5153</v>
      </c>
      <c r="B4071" s="4" t="s">
        <v>899</v>
      </c>
      <c r="C4071" s="9" t="n">
        <v>46004</v>
      </c>
      <c r="D4071" s="4" t="s">
        <v>79</v>
      </c>
      <c r="E4071" s="4" t="n">
        <v>9725.17</v>
      </c>
      <c r="F4071" s="4" t="str">
        <f aca="false">INDEX(Data_Customers!$C$2:$C$602,MATCH(B4071,Data_Customers!$A$2:$A$602,0))</f>
        <v>Retail</v>
      </c>
      <c r="G4071" s="4" t="str">
        <f aca="false">INDEX(Data_Customers!$B$2:$B$602,MATCH(B4071,Data_Customers!$A$2:$A$602,0))</f>
        <v>Chloe Khan</v>
      </c>
    </row>
    <row r="4072" customFormat="false" ht="15" hidden="false" customHeight="false" outlineLevel="0" collapsed="false">
      <c r="A4072" s="4" t="s">
        <v>5154</v>
      </c>
      <c r="B4072" s="4" t="s">
        <v>899</v>
      </c>
      <c r="C4072" s="9" t="n">
        <v>46058</v>
      </c>
      <c r="D4072" s="4" t="s">
        <v>79</v>
      </c>
      <c r="E4072" s="4" t="n">
        <v>10592.17</v>
      </c>
      <c r="F4072" s="4" t="str">
        <f aca="false">INDEX(Data_Customers!$C$2:$C$602,MATCH(B4072,Data_Customers!$A$2:$A$602,0))</f>
        <v>Retail</v>
      </c>
      <c r="G4072" s="4" t="str">
        <f aca="false">INDEX(Data_Customers!$B$2:$B$602,MATCH(B4072,Data_Customers!$A$2:$A$602,0))</f>
        <v>Chloe Khan</v>
      </c>
    </row>
    <row r="4073" customFormat="false" ht="15" hidden="false" customHeight="false" outlineLevel="0" collapsed="false">
      <c r="A4073" s="4" t="s">
        <v>5155</v>
      </c>
      <c r="B4073" s="4" t="s">
        <v>899</v>
      </c>
      <c r="C4073" s="9" t="n">
        <v>45816</v>
      </c>
      <c r="D4073" s="4" t="s">
        <v>79</v>
      </c>
      <c r="E4073" s="4" t="n">
        <v>5651.07</v>
      </c>
      <c r="F4073" s="4" t="str">
        <f aca="false">INDEX(Data_Customers!$C$2:$C$602,MATCH(B4073,Data_Customers!$A$2:$A$602,0))</f>
        <v>Retail</v>
      </c>
      <c r="G4073" s="4" t="str">
        <f aca="false">INDEX(Data_Customers!$B$2:$B$602,MATCH(B4073,Data_Customers!$A$2:$A$602,0))</f>
        <v>Chloe Khan</v>
      </c>
    </row>
    <row r="4074" customFormat="false" ht="15" hidden="false" customHeight="false" outlineLevel="0" collapsed="false">
      <c r="A4074" s="4" t="s">
        <v>5156</v>
      </c>
      <c r="B4074" s="4" t="s">
        <v>899</v>
      </c>
      <c r="C4074" s="9" t="n">
        <v>45697</v>
      </c>
      <c r="D4074" s="4" t="s">
        <v>79</v>
      </c>
      <c r="E4074" s="4" t="n">
        <v>4681.11</v>
      </c>
      <c r="F4074" s="4" t="str">
        <f aca="false">INDEX(Data_Customers!$C$2:$C$602,MATCH(B4074,Data_Customers!$A$2:$A$602,0))</f>
        <v>Retail</v>
      </c>
      <c r="G4074" s="4" t="str">
        <f aca="false">INDEX(Data_Customers!$B$2:$B$602,MATCH(B4074,Data_Customers!$A$2:$A$602,0))</f>
        <v>Chloe Khan</v>
      </c>
    </row>
    <row r="4075" customFormat="false" ht="15" hidden="false" customHeight="false" outlineLevel="0" collapsed="false">
      <c r="A4075" s="4" t="s">
        <v>5157</v>
      </c>
      <c r="B4075" s="4" t="s">
        <v>899</v>
      </c>
      <c r="C4075" s="9" t="n">
        <v>45952</v>
      </c>
      <c r="D4075" s="4" t="s">
        <v>79</v>
      </c>
      <c r="E4075" s="4" t="n">
        <v>1523.52</v>
      </c>
      <c r="F4075" s="4" t="str">
        <f aca="false">INDEX(Data_Customers!$C$2:$C$602,MATCH(B4075,Data_Customers!$A$2:$A$602,0))</f>
        <v>Retail</v>
      </c>
      <c r="G4075" s="4" t="str">
        <f aca="false">INDEX(Data_Customers!$B$2:$B$602,MATCH(B4075,Data_Customers!$A$2:$A$602,0))</f>
        <v>Chloe Khan</v>
      </c>
    </row>
    <row r="4076" customFormat="false" ht="15" hidden="false" customHeight="false" outlineLevel="0" collapsed="false">
      <c r="A4076" s="4" t="s">
        <v>5158</v>
      </c>
      <c r="B4076" s="4" t="s">
        <v>899</v>
      </c>
      <c r="C4076" s="9" t="n">
        <v>45800</v>
      </c>
      <c r="D4076" s="4" t="s">
        <v>79</v>
      </c>
      <c r="E4076" s="4" t="n">
        <v>10070.63</v>
      </c>
      <c r="F4076" s="4" t="str">
        <f aca="false">INDEX(Data_Customers!$C$2:$C$602,MATCH(B4076,Data_Customers!$A$2:$A$602,0))</f>
        <v>Retail</v>
      </c>
      <c r="G4076" s="4" t="str">
        <f aca="false">INDEX(Data_Customers!$B$2:$B$602,MATCH(B4076,Data_Customers!$A$2:$A$602,0))</f>
        <v>Chloe Khan</v>
      </c>
    </row>
    <row r="4077" customFormat="false" ht="15" hidden="false" customHeight="false" outlineLevel="0" collapsed="false">
      <c r="A4077" s="4" t="s">
        <v>5159</v>
      </c>
      <c r="B4077" s="4" t="s">
        <v>899</v>
      </c>
      <c r="C4077" s="9" t="n">
        <v>46182</v>
      </c>
      <c r="D4077" s="4" t="s">
        <v>79</v>
      </c>
      <c r="E4077" s="4" t="n">
        <v>3968.99</v>
      </c>
      <c r="F4077" s="4" t="str">
        <f aca="false">INDEX(Data_Customers!$C$2:$C$602,MATCH(B4077,Data_Customers!$A$2:$A$602,0))</f>
        <v>Retail</v>
      </c>
      <c r="G4077" s="4" t="str">
        <f aca="false">INDEX(Data_Customers!$B$2:$B$602,MATCH(B4077,Data_Customers!$A$2:$A$602,0))</f>
        <v>Chloe Khan</v>
      </c>
    </row>
    <row r="4078" customFormat="false" ht="15" hidden="false" customHeight="false" outlineLevel="0" collapsed="false">
      <c r="A4078" s="4" t="s">
        <v>5160</v>
      </c>
      <c r="B4078" s="4" t="s">
        <v>899</v>
      </c>
      <c r="C4078" s="9" t="n">
        <v>45887</v>
      </c>
      <c r="D4078" s="4" t="s">
        <v>79</v>
      </c>
      <c r="E4078" s="4" t="n">
        <v>2813.18</v>
      </c>
      <c r="F4078" s="4" t="str">
        <f aca="false">INDEX(Data_Customers!$C$2:$C$602,MATCH(B4078,Data_Customers!$A$2:$A$602,0))</f>
        <v>Retail</v>
      </c>
      <c r="G4078" s="4" t="str">
        <f aca="false">INDEX(Data_Customers!$B$2:$B$602,MATCH(B4078,Data_Customers!$A$2:$A$602,0))</f>
        <v>Chloe Khan</v>
      </c>
    </row>
    <row r="4079" customFormat="false" ht="15" hidden="false" customHeight="false" outlineLevel="0" collapsed="false">
      <c r="A4079" s="4" t="s">
        <v>5161</v>
      </c>
      <c r="B4079" s="4" t="s">
        <v>899</v>
      </c>
      <c r="C4079" s="9" t="n">
        <v>45947</v>
      </c>
      <c r="D4079" s="4" t="s">
        <v>79</v>
      </c>
      <c r="E4079" s="4" t="n">
        <v>5536.35</v>
      </c>
      <c r="F4079" s="4" t="str">
        <f aca="false">INDEX(Data_Customers!$C$2:$C$602,MATCH(B4079,Data_Customers!$A$2:$A$602,0))</f>
        <v>Retail</v>
      </c>
      <c r="G4079" s="4" t="str">
        <f aca="false">INDEX(Data_Customers!$B$2:$B$602,MATCH(B4079,Data_Customers!$A$2:$A$602,0))</f>
        <v>Chloe Khan</v>
      </c>
    </row>
    <row r="4080" customFormat="false" ht="15" hidden="false" customHeight="false" outlineLevel="0" collapsed="false">
      <c r="A4080" s="4" t="s">
        <v>5162</v>
      </c>
      <c r="B4080" s="4" t="s">
        <v>899</v>
      </c>
      <c r="C4080" s="9" t="n">
        <v>45873</v>
      </c>
      <c r="D4080" s="4" t="s">
        <v>79</v>
      </c>
      <c r="E4080" s="4" t="n">
        <v>1347.19</v>
      </c>
      <c r="F4080" s="4" t="str">
        <f aca="false">INDEX(Data_Customers!$C$2:$C$602,MATCH(B4080,Data_Customers!$A$2:$A$602,0))</f>
        <v>Retail</v>
      </c>
      <c r="G4080" s="4" t="str">
        <f aca="false">INDEX(Data_Customers!$B$2:$B$602,MATCH(B4080,Data_Customers!$A$2:$A$602,0))</f>
        <v>Chloe Khan</v>
      </c>
    </row>
    <row r="4081" customFormat="false" ht="15" hidden="false" customHeight="false" outlineLevel="0" collapsed="false">
      <c r="A4081" s="4" t="s">
        <v>5163</v>
      </c>
      <c r="B4081" s="4" t="s">
        <v>901</v>
      </c>
      <c r="C4081" s="9" t="n">
        <v>45917</v>
      </c>
      <c r="D4081" s="4" t="s">
        <v>94</v>
      </c>
      <c r="E4081" s="4" t="n">
        <v>11510.7</v>
      </c>
      <c r="F4081" s="4" t="str">
        <f aca="false">INDEX(Data_Customers!$C$2:$C$602,MATCH(B4081,Data_Customers!$A$2:$A$602,0))</f>
        <v>Trade Account</v>
      </c>
      <c r="G4081" s="4" t="str">
        <f aca="false">INDEX(Data_Customers!$B$2:$B$602,MATCH(B4081,Data_Customers!$A$2:$A$602,0))</f>
        <v>Walker Construction</v>
      </c>
    </row>
    <row r="4082" customFormat="false" ht="15" hidden="false" customHeight="false" outlineLevel="0" collapsed="false">
      <c r="A4082" s="4" t="s">
        <v>5164</v>
      </c>
      <c r="B4082" s="4" t="s">
        <v>901</v>
      </c>
      <c r="C4082" s="9" t="n">
        <v>45731</v>
      </c>
      <c r="D4082" s="4" t="s">
        <v>94</v>
      </c>
      <c r="E4082" s="4" t="n">
        <v>7022.94</v>
      </c>
      <c r="F4082" s="4" t="str">
        <f aca="false">INDEX(Data_Customers!$C$2:$C$602,MATCH(B4082,Data_Customers!$A$2:$A$602,0))</f>
        <v>Trade Account</v>
      </c>
      <c r="G4082" s="4" t="str">
        <f aca="false">INDEX(Data_Customers!$B$2:$B$602,MATCH(B4082,Data_Customers!$A$2:$A$602,0))</f>
        <v>Walker Construction</v>
      </c>
    </row>
    <row r="4083" customFormat="false" ht="15" hidden="false" customHeight="false" outlineLevel="0" collapsed="false">
      <c r="A4083" s="4" t="s">
        <v>5165</v>
      </c>
      <c r="B4083" s="4" t="s">
        <v>901</v>
      </c>
      <c r="C4083" s="9" t="n">
        <v>45980</v>
      </c>
      <c r="D4083" s="4" t="s">
        <v>94</v>
      </c>
      <c r="E4083" s="4" t="n">
        <v>7928.5</v>
      </c>
      <c r="F4083" s="4" t="str">
        <f aca="false">INDEX(Data_Customers!$C$2:$C$602,MATCH(B4083,Data_Customers!$A$2:$A$602,0))</f>
        <v>Trade Account</v>
      </c>
      <c r="G4083" s="4" t="str">
        <f aca="false">INDEX(Data_Customers!$B$2:$B$602,MATCH(B4083,Data_Customers!$A$2:$A$602,0))</f>
        <v>Walker Construction</v>
      </c>
    </row>
    <row r="4084" customFormat="false" ht="15" hidden="false" customHeight="false" outlineLevel="0" collapsed="false">
      <c r="A4084" s="4" t="s">
        <v>5166</v>
      </c>
      <c r="B4084" s="4" t="s">
        <v>901</v>
      </c>
      <c r="C4084" s="9" t="n">
        <v>45830</v>
      </c>
      <c r="D4084" s="4" t="s">
        <v>94</v>
      </c>
      <c r="E4084" s="4" t="n">
        <v>2543.41</v>
      </c>
      <c r="F4084" s="4" t="str">
        <f aca="false">INDEX(Data_Customers!$C$2:$C$602,MATCH(B4084,Data_Customers!$A$2:$A$602,0))</f>
        <v>Trade Account</v>
      </c>
      <c r="G4084" s="4" t="str">
        <f aca="false">INDEX(Data_Customers!$B$2:$B$602,MATCH(B4084,Data_Customers!$A$2:$A$602,0))</f>
        <v>Walker Construction</v>
      </c>
    </row>
    <row r="4085" customFormat="false" ht="15" hidden="false" customHeight="false" outlineLevel="0" collapsed="false">
      <c r="A4085" s="4" t="s">
        <v>5167</v>
      </c>
      <c r="B4085" s="4" t="s">
        <v>901</v>
      </c>
      <c r="C4085" s="9" t="n">
        <v>45350</v>
      </c>
      <c r="D4085" s="4" t="s">
        <v>94</v>
      </c>
      <c r="E4085" s="4" t="n">
        <v>7205.31</v>
      </c>
      <c r="F4085" s="4" t="str">
        <f aca="false">INDEX(Data_Customers!$C$2:$C$602,MATCH(B4085,Data_Customers!$A$2:$A$602,0))</f>
        <v>Trade Account</v>
      </c>
      <c r="G4085" s="4" t="str">
        <f aca="false">INDEX(Data_Customers!$B$2:$B$602,MATCH(B4085,Data_Customers!$A$2:$A$602,0))</f>
        <v>Walker Construction</v>
      </c>
    </row>
    <row r="4086" customFormat="false" ht="15" hidden="false" customHeight="false" outlineLevel="0" collapsed="false">
      <c r="A4086" s="4" t="s">
        <v>5168</v>
      </c>
      <c r="B4086" s="4" t="s">
        <v>901</v>
      </c>
      <c r="C4086" s="9" t="n">
        <v>46193</v>
      </c>
      <c r="D4086" s="4" t="s">
        <v>94</v>
      </c>
      <c r="E4086" s="4" t="n">
        <v>276.46</v>
      </c>
      <c r="F4086" s="4" t="str">
        <f aca="false">INDEX(Data_Customers!$C$2:$C$602,MATCH(B4086,Data_Customers!$A$2:$A$602,0))</f>
        <v>Trade Account</v>
      </c>
      <c r="G4086" s="4" t="str">
        <f aca="false">INDEX(Data_Customers!$B$2:$B$602,MATCH(B4086,Data_Customers!$A$2:$A$602,0))</f>
        <v>Walker Construction</v>
      </c>
    </row>
    <row r="4087" customFormat="false" ht="15" hidden="false" customHeight="false" outlineLevel="0" collapsed="false">
      <c r="A4087" s="4" t="s">
        <v>5169</v>
      </c>
      <c r="B4087" s="4" t="s">
        <v>901</v>
      </c>
      <c r="C4087" s="9" t="n">
        <v>45795</v>
      </c>
      <c r="D4087" s="4" t="s">
        <v>94</v>
      </c>
      <c r="E4087" s="4" t="n">
        <v>7028.44</v>
      </c>
      <c r="F4087" s="4" t="str">
        <f aca="false">INDEX(Data_Customers!$C$2:$C$602,MATCH(B4087,Data_Customers!$A$2:$A$602,0))</f>
        <v>Trade Account</v>
      </c>
      <c r="G4087" s="4" t="str">
        <f aca="false">INDEX(Data_Customers!$B$2:$B$602,MATCH(B4087,Data_Customers!$A$2:$A$602,0))</f>
        <v>Walker Construction</v>
      </c>
    </row>
    <row r="4088" customFormat="false" ht="15" hidden="false" customHeight="false" outlineLevel="0" collapsed="false">
      <c r="A4088" s="4" t="s">
        <v>5170</v>
      </c>
      <c r="B4088" s="4" t="s">
        <v>901</v>
      </c>
      <c r="C4088" s="9" t="n">
        <v>45581</v>
      </c>
      <c r="D4088" s="4" t="s">
        <v>94</v>
      </c>
      <c r="E4088" s="4" t="n">
        <v>1288.35</v>
      </c>
      <c r="F4088" s="4" t="str">
        <f aca="false">INDEX(Data_Customers!$C$2:$C$602,MATCH(B4088,Data_Customers!$A$2:$A$602,0))</f>
        <v>Trade Account</v>
      </c>
      <c r="G4088" s="4" t="str">
        <f aca="false">INDEX(Data_Customers!$B$2:$B$602,MATCH(B4088,Data_Customers!$A$2:$A$602,0))</f>
        <v>Walker Construction</v>
      </c>
    </row>
    <row r="4089" customFormat="false" ht="15" hidden="false" customHeight="false" outlineLevel="0" collapsed="false">
      <c r="A4089" s="4" t="s">
        <v>5171</v>
      </c>
      <c r="B4089" s="4" t="s">
        <v>901</v>
      </c>
      <c r="C4089" s="9" t="n">
        <v>45710</v>
      </c>
      <c r="D4089" s="4" t="s">
        <v>94</v>
      </c>
      <c r="E4089" s="4" t="n">
        <v>7608.89</v>
      </c>
      <c r="F4089" s="4" t="str">
        <f aca="false">INDEX(Data_Customers!$C$2:$C$602,MATCH(B4089,Data_Customers!$A$2:$A$602,0))</f>
        <v>Trade Account</v>
      </c>
      <c r="G4089" s="4" t="str">
        <f aca="false">INDEX(Data_Customers!$B$2:$B$602,MATCH(B4089,Data_Customers!$A$2:$A$602,0))</f>
        <v>Walker Construction</v>
      </c>
    </row>
    <row r="4090" customFormat="false" ht="15" hidden="false" customHeight="false" outlineLevel="0" collapsed="false">
      <c r="A4090" s="4" t="s">
        <v>5172</v>
      </c>
      <c r="B4090" s="4" t="s">
        <v>901</v>
      </c>
      <c r="C4090" s="9" t="n">
        <v>45381</v>
      </c>
      <c r="D4090" s="4" t="s">
        <v>94</v>
      </c>
      <c r="E4090" s="4" t="n">
        <v>2231.01</v>
      </c>
      <c r="F4090" s="4" t="str">
        <f aca="false">INDEX(Data_Customers!$C$2:$C$602,MATCH(B4090,Data_Customers!$A$2:$A$602,0))</f>
        <v>Trade Account</v>
      </c>
      <c r="G4090" s="4" t="str">
        <f aca="false">INDEX(Data_Customers!$B$2:$B$602,MATCH(B4090,Data_Customers!$A$2:$A$602,0))</f>
        <v>Walker Construction</v>
      </c>
    </row>
    <row r="4091" customFormat="false" ht="15" hidden="false" customHeight="false" outlineLevel="0" collapsed="false">
      <c r="A4091" s="4" t="s">
        <v>5173</v>
      </c>
      <c r="B4091" s="4" t="s">
        <v>901</v>
      </c>
      <c r="C4091" s="9" t="n">
        <v>45492</v>
      </c>
      <c r="D4091" s="4" t="s">
        <v>94</v>
      </c>
      <c r="E4091" s="4" t="n">
        <v>4694.8</v>
      </c>
      <c r="F4091" s="4" t="str">
        <f aca="false">INDEX(Data_Customers!$C$2:$C$602,MATCH(B4091,Data_Customers!$A$2:$A$602,0))</f>
        <v>Trade Account</v>
      </c>
      <c r="G4091" s="4" t="str">
        <f aca="false">INDEX(Data_Customers!$B$2:$B$602,MATCH(B4091,Data_Customers!$A$2:$A$602,0))</f>
        <v>Walker Construction</v>
      </c>
    </row>
    <row r="4092" customFormat="false" ht="15" hidden="false" customHeight="false" outlineLevel="0" collapsed="false">
      <c r="A4092" s="4" t="s">
        <v>5174</v>
      </c>
      <c r="B4092" s="4" t="s">
        <v>901</v>
      </c>
      <c r="C4092" s="9" t="n">
        <v>46120</v>
      </c>
      <c r="D4092" s="4" t="s">
        <v>94</v>
      </c>
      <c r="E4092" s="4" t="n">
        <v>504.6</v>
      </c>
      <c r="F4092" s="4" t="str">
        <f aca="false">INDEX(Data_Customers!$C$2:$C$602,MATCH(B4092,Data_Customers!$A$2:$A$602,0))</f>
        <v>Trade Account</v>
      </c>
      <c r="G4092" s="4" t="str">
        <f aca="false">INDEX(Data_Customers!$B$2:$B$602,MATCH(B4092,Data_Customers!$A$2:$A$602,0))</f>
        <v>Walker Construction</v>
      </c>
    </row>
    <row r="4093" customFormat="false" ht="15" hidden="false" customHeight="false" outlineLevel="0" collapsed="false">
      <c r="A4093" s="4" t="s">
        <v>5175</v>
      </c>
      <c r="B4093" s="4" t="s">
        <v>901</v>
      </c>
      <c r="C4093" s="9" t="n">
        <v>45753</v>
      </c>
      <c r="D4093" s="4" t="s">
        <v>94</v>
      </c>
      <c r="E4093" s="4" t="n">
        <v>1677.55</v>
      </c>
      <c r="F4093" s="4" t="str">
        <f aca="false">INDEX(Data_Customers!$C$2:$C$602,MATCH(B4093,Data_Customers!$A$2:$A$602,0))</f>
        <v>Trade Account</v>
      </c>
      <c r="G4093" s="4" t="str">
        <f aca="false">INDEX(Data_Customers!$B$2:$B$602,MATCH(B4093,Data_Customers!$A$2:$A$602,0))</f>
        <v>Walker Construction</v>
      </c>
    </row>
    <row r="4094" customFormat="false" ht="15" hidden="false" customHeight="false" outlineLevel="0" collapsed="false">
      <c r="A4094" s="4" t="s">
        <v>5176</v>
      </c>
      <c r="B4094" s="4" t="s">
        <v>901</v>
      </c>
      <c r="C4094" s="9" t="n">
        <v>45435</v>
      </c>
      <c r="D4094" s="4" t="s">
        <v>94</v>
      </c>
      <c r="E4094" s="4" t="n">
        <v>4845.44</v>
      </c>
      <c r="F4094" s="4" t="str">
        <f aca="false">INDEX(Data_Customers!$C$2:$C$602,MATCH(B4094,Data_Customers!$A$2:$A$602,0))</f>
        <v>Trade Account</v>
      </c>
      <c r="G4094" s="4" t="str">
        <f aca="false">INDEX(Data_Customers!$B$2:$B$602,MATCH(B4094,Data_Customers!$A$2:$A$602,0))</f>
        <v>Walker Construction</v>
      </c>
    </row>
    <row r="4095" customFormat="false" ht="15" hidden="false" customHeight="false" outlineLevel="0" collapsed="false">
      <c r="A4095" s="4" t="s">
        <v>5177</v>
      </c>
      <c r="B4095" s="4" t="s">
        <v>901</v>
      </c>
      <c r="C4095" s="9" t="n">
        <v>45368</v>
      </c>
      <c r="D4095" s="4" t="s">
        <v>94</v>
      </c>
      <c r="E4095" s="4" t="n">
        <v>6092.38</v>
      </c>
      <c r="F4095" s="4" t="str">
        <f aca="false">INDEX(Data_Customers!$C$2:$C$602,MATCH(B4095,Data_Customers!$A$2:$A$602,0))</f>
        <v>Trade Account</v>
      </c>
      <c r="G4095" s="4" t="str">
        <f aca="false">INDEX(Data_Customers!$B$2:$B$602,MATCH(B4095,Data_Customers!$A$2:$A$602,0))</f>
        <v>Walker Construction</v>
      </c>
    </row>
    <row r="4096" customFormat="false" ht="15" hidden="false" customHeight="false" outlineLevel="0" collapsed="false">
      <c r="A4096" s="4" t="s">
        <v>5178</v>
      </c>
      <c r="B4096" s="4" t="s">
        <v>901</v>
      </c>
      <c r="C4096" s="9" t="n">
        <v>45540</v>
      </c>
      <c r="D4096" s="4" t="s">
        <v>94</v>
      </c>
      <c r="E4096" s="4" t="n">
        <v>2343.04</v>
      </c>
      <c r="F4096" s="4" t="str">
        <f aca="false">INDEX(Data_Customers!$C$2:$C$602,MATCH(B4096,Data_Customers!$A$2:$A$602,0))</f>
        <v>Trade Account</v>
      </c>
      <c r="G4096" s="4" t="str">
        <f aca="false">INDEX(Data_Customers!$B$2:$B$602,MATCH(B4096,Data_Customers!$A$2:$A$602,0))</f>
        <v>Walker Construction</v>
      </c>
    </row>
    <row r="4097" customFormat="false" ht="15" hidden="false" customHeight="false" outlineLevel="0" collapsed="false">
      <c r="A4097" s="4" t="s">
        <v>5179</v>
      </c>
      <c r="B4097" s="4" t="s">
        <v>901</v>
      </c>
      <c r="C4097" s="9" t="n">
        <v>45329</v>
      </c>
      <c r="D4097" s="4" t="s">
        <v>94</v>
      </c>
      <c r="E4097" s="4" t="n">
        <v>641.64</v>
      </c>
      <c r="F4097" s="4" t="str">
        <f aca="false">INDEX(Data_Customers!$C$2:$C$602,MATCH(B4097,Data_Customers!$A$2:$A$602,0))</f>
        <v>Trade Account</v>
      </c>
      <c r="G4097" s="4" t="str">
        <f aca="false">INDEX(Data_Customers!$B$2:$B$602,MATCH(B4097,Data_Customers!$A$2:$A$602,0))</f>
        <v>Walker Construction</v>
      </c>
    </row>
    <row r="4098" customFormat="false" ht="15" hidden="false" customHeight="false" outlineLevel="0" collapsed="false">
      <c r="A4098" s="4" t="s">
        <v>5180</v>
      </c>
      <c r="B4098" s="4" t="s">
        <v>901</v>
      </c>
      <c r="C4098" s="9" t="n">
        <v>45773</v>
      </c>
      <c r="D4098" s="4" t="s">
        <v>94</v>
      </c>
      <c r="E4098" s="4" t="n">
        <v>4379.28</v>
      </c>
      <c r="F4098" s="4" t="str">
        <f aca="false">INDEX(Data_Customers!$C$2:$C$602,MATCH(B4098,Data_Customers!$A$2:$A$602,0))</f>
        <v>Trade Account</v>
      </c>
      <c r="G4098" s="4" t="str">
        <f aca="false">INDEX(Data_Customers!$B$2:$B$602,MATCH(B4098,Data_Customers!$A$2:$A$602,0))</f>
        <v>Walker Construction</v>
      </c>
    </row>
    <row r="4099" customFormat="false" ht="15" hidden="false" customHeight="false" outlineLevel="0" collapsed="false">
      <c r="A4099" s="4" t="s">
        <v>5181</v>
      </c>
      <c r="B4099" s="4" t="s">
        <v>901</v>
      </c>
      <c r="C4099" s="9" t="n">
        <v>45869</v>
      </c>
      <c r="D4099" s="4" t="s">
        <v>94</v>
      </c>
      <c r="E4099" s="4" t="n">
        <v>2345.28</v>
      </c>
      <c r="F4099" s="4" t="str">
        <f aca="false">INDEX(Data_Customers!$C$2:$C$602,MATCH(B4099,Data_Customers!$A$2:$A$602,0))</f>
        <v>Trade Account</v>
      </c>
      <c r="G4099" s="4" t="str">
        <f aca="false">INDEX(Data_Customers!$B$2:$B$602,MATCH(B4099,Data_Customers!$A$2:$A$602,0))</f>
        <v>Walker Construction</v>
      </c>
    </row>
    <row r="4100" customFormat="false" ht="15" hidden="false" customHeight="false" outlineLevel="0" collapsed="false">
      <c r="A4100" s="4" t="s">
        <v>5182</v>
      </c>
      <c r="B4100" s="4" t="s">
        <v>901</v>
      </c>
      <c r="C4100" s="9" t="n">
        <v>45856</v>
      </c>
      <c r="D4100" s="4" t="s">
        <v>94</v>
      </c>
      <c r="E4100" s="4" t="n">
        <v>6896.87</v>
      </c>
      <c r="F4100" s="4" t="str">
        <f aca="false">INDEX(Data_Customers!$C$2:$C$602,MATCH(B4100,Data_Customers!$A$2:$A$602,0))</f>
        <v>Trade Account</v>
      </c>
      <c r="G4100" s="4" t="str">
        <f aca="false">INDEX(Data_Customers!$B$2:$B$602,MATCH(B4100,Data_Customers!$A$2:$A$602,0))</f>
        <v>Walker Construction</v>
      </c>
    </row>
    <row r="4101" customFormat="false" ht="15" hidden="false" customHeight="false" outlineLevel="0" collapsed="false">
      <c r="A4101" s="4" t="s">
        <v>5183</v>
      </c>
      <c r="B4101" s="4" t="s">
        <v>901</v>
      </c>
      <c r="C4101" s="9" t="n">
        <v>45322</v>
      </c>
      <c r="D4101" s="4" t="s">
        <v>94</v>
      </c>
      <c r="E4101" s="4" t="n">
        <v>5678.32</v>
      </c>
      <c r="F4101" s="4" t="str">
        <f aca="false">INDEX(Data_Customers!$C$2:$C$602,MATCH(B4101,Data_Customers!$A$2:$A$602,0))</f>
        <v>Trade Account</v>
      </c>
      <c r="G4101" s="4" t="str">
        <f aca="false">INDEX(Data_Customers!$B$2:$B$602,MATCH(B4101,Data_Customers!$A$2:$A$602,0))</f>
        <v>Walker Construction</v>
      </c>
    </row>
    <row r="4102" customFormat="false" ht="15" hidden="false" customHeight="false" outlineLevel="0" collapsed="false">
      <c r="A4102" s="4" t="s">
        <v>5184</v>
      </c>
      <c r="B4102" s="4" t="s">
        <v>901</v>
      </c>
      <c r="C4102" s="9" t="n">
        <v>45956</v>
      </c>
      <c r="D4102" s="4" t="s">
        <v>94</v>
      </c>
      <c r="E4102" s="4" t="n">
        <v>1448.59</v>
      </c>
      <c r="F4102" s="4" t="str">
        <f aca="false">INDEX(Data_Customers!$C$2:$C$602,MATCH(B4102,Data_Customers!$A$2:$A$602,0))</f>
        <v>Trade Account</v>
      </c>
      <c r="G4102" s="4" t="str">
        <f aca="false">INDEX(Data_Customers!$B$2:$B$602,MATCH(B4102,Data_Customers!$A$2:$A$602,0))</f>
        <v>Walker Construction</v>
      </c>
    </row>
    <row r="4103" customFormat="false" ht="15" hidden="false" customHeight="false" outlineLevel="0" collapsed="false">
      <c r="A4103" s="4" t="s">
        <v>5185</v>
      </c>
      <c r="B4103" s="4" t="s">
        <v>901</v>
      </c>
      <c r="C4103" s="9" t="n">
        <v>45687</v>
      </c>
      <c r="D4103" s="4" t="s">
        <v>94</v>
      </c>
      <c r="E4103" s="4" t="n">
        <v>1698.76</v>
      </c>
      <c r="F4103" s="4" t="str">
        <f aca="false">INDEX(Data_Customers!$C$2:$C$602,MATCH(B4103,Data_Customers!$A$2:$A$602,0))</f>
        <v>Trade Account</v>
      </c>
      <c r="G4103" s="4" t="str">
        <f aca="false">INDEX(Data_Customers!$B$2:$B$602,MATCH(B4103,Data_Customers!$A$2:$A$602,0))</f>
        <v>Walker Construction</v>
      </c>
    </row>
    <row r="4104" customFormat="false" ht="15" hidden="false" customHeight="false" outlineLevel="0" collapsed="false">
      <c r="A4104" s="4" t="s">
        <v>5186</v>
      </c>
      <c r="B4104" s="4" t="s">
        <v>902</v>
      </c>
      <c r="C4104" s="9" t="n">
        <v>45462</v>
      </c>
      <c r="D4104" s="4" t="s">
        <v>75</v>
      </c>
      <c r="E4104" s="4" t="n">
        <v>1116.64</v>
      </c>
      <c r="F4104" s="4" t="str">
        <f aca="false">INDEX(Data_Customers!$C$2:$C$602,MATCH(B4104,Data_Customers!$A$2:$A$602,0))</f>
        <v>Trade Account</v>
      </c>
      <c r="G4104" s="4" t="str">
        <f aca="false">INDEX(Data_Customers!$B$2:$B$602,MATCH(B4104,Data_Customers!$A$2:$A$602,0))</f>
        <v>Turner Construction</v>
      </c>
    </row>
    <row r="4105" customFormat="false" ht="15" hidden="false" customHeight="false" outlineLevel="0" collapsed="false">
      <c r="A4105" s="4" t="s">
        <v>5187</v>
      </c>
      <c r="B4105" s="4" t="s">
        <v>903</v>
      </c>
      <c r="C4105" s="9" t="n">
        <v>45802</v>
      </c>
      <c r="D4105" s="4" t="s">
        <v>75</v>
      </c>
      <c r="E4105" s="4" t="n">
        <v>4459.47</v>
      </c>
      <c r="F4105" s="4" t="str">
        <f aca="false">INDEX(Data_Customers!$C$2:$C$602,MATCH(B4105,Data_Customers!$A$2:$A$602,0))</f>
        <v>Retail</v>
      </c>
      <c r="G4105" s="4" t="str">
        <f aca="false">INDEX(Data_Customers!$B$2:$B$602,MATCH(B4105,Data_Customers!$A$2:$A$602,0))</f>
        <v>Sophie Khan</v>
      </c>
    </row>
    <row r="4106" customFormat="false" ht="15" hidden="false" customHeight="false" outlineLevel="0" collapsed="false">
      <c r="A4106" s="4" t="s">
        <v>5188</v>
      </c>
      <c r="B4106" s="4" t="s">
        <v>903</v>
      </c>
      <c r="C4106" s="9" t="n">
        <v>45791</v>
      </c>
      <c r="D4106" s="4" t="s">
        <v>75</v>
      </c>
      <c r="E4106" s="4" t="n">
        <v>9066.33</v>
      </c>
      <c r="F4106" s="4" t="str">
        <f aca="false">INDEX(Data_Customers!$C$2:$C$602,MATCH(B4106,Data_Customers!$A$2:$A$602,0))</f>
        <v>Retail</v>
      </c>
      <c r="G4106" s="4" t="str">
        <f aca="false">INDEX(Data_Customers!$B$2:$B$602,MATCH(B4106,Data_Customers!$A$2:$A$602,0))</f>
        <v>Sophie Khan</v>
      </c>
    </row>
    <row r="4107" customFormat="false" ht="15" hidden="false" customHeight="false" outlineLevel="0" collapsed="false">
      <c r="A4107" s="4" t="s">
        <v>5189</v>
      </c>
      <c r="B4107" s="4" t="s">
        <v>903</v>
      </c>
      <c r="C4107" s="9" t="n">
        <v>45328</v>
      </c>
      <c r="D4107" s="4" t="s">
        <v>75</v>
      </c>
      <c r="E4107" s="4" t="n">
        <v>924.12</v>
      </c>
      <c r="F4107" s="4" t="str">
        <f aca="false">INDEX(Data_Customers!$C$2:$C$602,MATCH(B4107,Data_Customers!$A$2:$A$602,0))</f>
        <v>Retail</v>
      </c>
      <c r="G4107" s="4" t="str">
        <f aca="false">INDEX(Data_Customers!$B$2:$B$602,MATCH(B4107,Data_Customers!$A$2:$A$602,0))</f>
        <v>Sophie Khan</v>
      </c>
    </row>
    <row r="4108" customFormat="false" ht="15" hidden="false" customHeight="false" outlineLevel="0" collapsed="false">
      <c r="A4108" s="4" t="s">
        <v>5190</v>
      </c>
      <c r="B4108" s="4" t="s">
        <v>903</v>
      </c>
      <c r="C4108" s="9" t="n">
        <v>46002</v>
      </c>
      <c r="D4108" s="4" t="s">
        <v>75</v>
      </c>
      <c r="E4108" s="4" t="n">
        <v>2375.76</v>
      </c>
      <c r="F4108" s="4" t="str">
        <f aca="false">INDEX(Data_Customers!$C$2:$C$602,MATCH(B4108,Data_Customers!$A$2:$A$602,0))</f>
        <v>Retail</v>
      </c>
      <c r="G4108" s="4" t="str">
        <f aca="false">INDEX(Data_Customers!$B$2:$B$602,MATCH(B4108,Data_Customers!$A$2:$A$602,0))</f>
        <v>Sophie Khan</v>
      </c>
    </row>
    <row r="4109" customFormat="false" ht="15" hidden="false" customHeight="false" outlineLevel="0" collapsed="false">
      <c r="A4109" s="4" t="s">
        <v>5191</v>
      </c>
      <c r="B4109" s="4" t="s">
        <v>903</v>
      </c>
      <c r="C4109" s="9" t="n">
        <v>45726</v>
      </c>
      <c r="D4109" s="4" t="s">
        <v>75</v>
      </c>
      <c r="E4109" s="4" t="n">
        <v>5371.57</v>
      </c>
      <c r="F4109" s="4" t="str">
        <f aca="false">INDEX(Data_Customers!$C$2:$C$602,MATCH(B4109,Data_Customers!$A$2:$A$602,0))</f>
        <v>Retail</v>
      </c>
      <c r="G4109" s="4" t="str">
        <f aca="false">INDEX(Data_Customers!$B$2:$B$602,MATCH(B4109,Data_Customers!$A$2:$A$602,0))</f>
        <v>Sophie Khan</v>
      </c>
    </row>
    <row r="4110" customFormat="false" ht="15" hidden="false" customHeight="false" outlineLevel="0" collapsed="false">
      <c r="A4110" s="4" t="s">
        <v>5192</v>
      </c>
      <c r="B4110" s="4" t="s">
        <v>903</v>
      </c>
      <c r="C4110" s="9" t="n">
        <v>45984</v>
      </c>
      <c r="D4110" s="4" t="s">
        <v>75</v>
      </c>
      <c r="E4110" s="4" t="n">
        <v>363.88</v>
      </c>
      <c r="F4110" s="4" t="str">
        <f aca="false">INDEX(Data_Customers!$C$2:$C$602,MATCH(B4110,Data_Customers!$A$2:$A$602,0))</f>
        <v>Retail</v>
      </c>
      <c r="G4110" s="4" t="str">
        <f aca="false">INDEX(Data_Customers!$B$2:$B$602,MATCH(B4110,Data_Customers!$A$2:$A$602,0))</f>
        <v>Sophie Khan</v>
      </c>
    </row>
    <row r="4111" customFormat="false" ht="15" hidden="false" customHeight="false" outlineLevel="0" collapsed="false">
      <c r="A4111" s="4" t="s">
        <v>5193</v>
      </c>
      <c r="B4111" s="4" t="s">
        <v>903</v>
      </c>
      <c r="C4111" s="9" t="n">
        <v>45760</v>
      </c>
      <c r="D4111" s="4" t="s">
        <v>75</v>
      </c>
      <c r="E4111" s="4" t="n">
        <v>5296.45</v>
      </c>
      <c r="F4111" s="4" t="str">
        <f aca="false">INDEX(Data_Customers!$C$2:$C$602,MATCH(B4111,Data_Customers!$A$2:$A$602,0))</f>
        <v>Retail</v>
      </c>
      <c r="G4111" s="4" t="str">
        <f aca="false">INDEX(Data_Customers!$B$2:$B$602,MATCH(B4111,Data_Customers!$A$2:$A$602,0))</f>
        <v>Sophie Khan</v>
      </c>
    </row>
    <row r="4112" customFormat="false" ht="15" hidden="false" customHeight="false" outlineLevel="0" collapsed="false">
      <c r="A4112" s="4" t="s">
        <v>5194</v>
      </c>
      <c r="B4112" s="4" t="s">
        <v>903</v>
      </c>
      <c r="C4112" s="9" t="n">
        <v>45468</v>
      </c>
      <c r="D4112" s="4" t="s">
        <v>75</v>
      </c>
      <c r="E4112" s="4" t="n">
        <v>1686.44</v>
      </c>
      <c r="F4112" s="4" t="str">
        <f aca="false">INDEX(Data_Customers!$C$2:$C$602,MATCH(B4112,Data_Customers!$A$2:$A$602,0))</f>
        <v>Retail</v>
      </c>
      <c r="G4112" s="4" t="str">
        <f aca="false">INDEX(Data_Customers!$B$2:$B$602,MATCH(B4112,Data_Customers!$A$2:$A$602,0))</f>
        <v>Sophie Khan</v>
      </c>
    </row>
    <row r="4113" customFormat="false" ht="15" hidden="false" customHeight="false" outlineLevel="0" collapsed="false">
      <c r="A4113" s="4" t="s">
        <v>5195</v>
      </c>
      <c r="B4113" s="4" t="s">
        <v>903</v>
      </c>
      <c r="C4113" s="9" t="n">
        <v>45890</v>
      </c>
      <c r="D4113" s="4" t="s">
        <v>75</v>
      </c>
      <c r="E4113" s="4" t="n">
        <v>2426.26</v>
      </c>
      <c r="F4113" s="4" t="str">
        <f aca="false">INDEX(Data_Customers!$C$2:$C$602,MATCH(B4113,Data_Customers!$A$2:$A$602,0))</f>
        <v>Retail</v>
      </c>
      <c r="G4113" s="4" t="str">
        <f aca="false">INDEX(Data_Customers!$B$2:$B$602,MATCH(B4113,Data_Customers!$A$2:$A$602,0))</f>
        <v>Sophie Khan</v>
      </c>
    </row>
    <row r="4114" customFormat="false" ht="15" hidden="false" customHeight="false" outlineLevel="0" collapsed="false">
      <c r="A4114" s="4" t="s">
        <v>5196</v>
      </c>
      <c r="B4114" s="4" t="s">
        <v>903</v>
      </c>
      <c r="C4114" s="9" t="n">
        <v>45760</v>
      </c>
      <c r="D4114" s="4" t="s">
        <v>75</v>
      </c>
      <c r="E4114" s="4" t="n">
        <v>4906.14</v>
      </c>
      <c r="F4114" s="4" t="str">
        <f aca="false">INDEX(Data_Customers!$C$2:$C$602,MATCH(B4114,Data_Customers!$A$2:$A$602,0))</f>
        <v>Retail</v>
      </c>
      <c r="G4114" s="4" t="str">
        <f aca="false">INDEX(Data_Customers!$B$2:$B$602,MATCH(B4114,Data_Customers!$A$2:$A$602,0))</f>
        <v>Sophie Khan</v>
      </c>
    </row>
    <row r="4115" customFormat="false" ht="15" hidden="false" customHeight="false" outlineLevel="0" collapsed="false">
      <c r="A4115" s="4" t="s">
        <v>5197</v>
      </c>
      <c r="B4115" s="4" t="s">
        <v>903</v>
      </c>
      <c r="C4115" s="9" t="n">
        <v>45856</v>
      </c>
      <c r="D4115" s="4" t="s">
        <v>75</v>
      </c>
      <c r="E4115" s="4" t="n">
        <v>4911.43</v>
      </c>
      <c r="F4115" s="4" t="str">
        <f aca="false">INDEX(Data_Customers!$C$2:$C$602,MATCH(B4115,Data_Customers!$A$2:$A$602,0))</f>
        <v>Retail</v>
      </c>
      <c r="G4115" s="4" t="str">
        <f aca="false">INDEX(Data_Customers!$B$2:$B$602,MATCH(B4115,Data_Customers!$A$2:$A$602,0))</f>
        <v>Sophie Khan</v>
      </c>
    </row>
    <row r="4116" customFormat="false" ht="15" hidden="false" customHeight="false" outlineLevel="0" collapsed="false">
      <c r="A4116" s="4" t="s">
        <v>5198</v>
      </c>
      <c r="B4116" s="4" t="s">
        <v>903</v>
      </c>
      <c r="C4116" s="9" t="n">
        <v>46044</v>
      </c>
      <c r="D4116" s="4" t="s">
        <v>75</v>
      </c>
      <c r="E4116" s="4" t="n">
        <v>2911.4</v>
      </c>
      <c r="F4116" s="4" t="str">
        <f aca="false">INDEX(Data_Customers!$C$2:$C$602,MATCH(B4116,Data_Customers!$A$2:$A$602,0))</f>
        <v>Retail</v>
      </c>
      <c r="G4116" s="4" t="str">
        <f aca="false">INDEX(Data_Customers!$B$2:$B$602,MATCH(B4116,Data_Customers!$A$2:$A$602,0))</f>
        <v>Sophie Khan</v>
      </c>
    </row>
    <row r="4117" customFormat="false" ht="15" hidden="false" customHeight="false" outlineLevel="0" collapsed="false">
      <c r="A4117" s="4" t="s">
        <v>5199</v>
      </c>
      <c r="B4117" s="4" t="s">
        <v>904</v>
      </c>
      <c r="C4117" s="9" t="n">
        <v>46162</v>
      </c>
      <c r="D4117" s="4" t="s">
        <v>110</v>
      </c>
      <c r="E4117" s="4" t="n">
        <v>2510.49</v>
      </c>
      <c r="F4117" s="4" t="str">
        <f aca="false">INDEX(Data_Customers!$C$2:$C$602,MATCH(B4117,Data_Customers!$A$2:$A$602,0))</f>
        <v>Trade Account</v>
      </c>
      <c r="G4117" s="4" t="str">
        <f aca="false">INDEX(Data_Customers!$B$2:$B$602,MATCH(B4117,Data_Customers!$A$2:$A$602,0))</f>
        <v>Wilson Roofing Ltd</v>
      </c>
    </row>
    <row r="4118" customFormat="false" ht="15" hidden="false" customHeight="false" outlineLevel="0" collapsed="false">
      <c r="A4118" s="4" t="s">
        <v>5200</v>
      </c>
      <c r="B4118" s="4" t="s">
        <v>904</v>
      </c>
      <c r="C4118" s="9" t="n">
        <v>45719</v>
      </c>
      <c r="D4118" s="4" t="s">
        <v>110</v>
      </c>
      <c r="E4118" s="4" t="n">
        <v>460.64</v>
      </c>
      <c r="F4118" s="4" t="str">
        <f aca="false">INDEX(Data_Customers!$C$2:$C$602,MATCH(B4118,Data_Customers!$A$2:$A$602,0))</f>
        <v>Trade Account</v>
      </c>
      <c r="G4118" s="4" t="str">
        <f aca="false">INDEX(Data_Customers!$B$2:$B$602,MATCH(B4118,Data_Customers!$A$2:$A$602,0))</f>
        <v>Wilson Roofing Ltd</v>
      </c>
    </row>
    <row r="4119" customFormat="false" ht="15" hidden="false" customHeight="false" outlineLevel="0" collapsed="false">
      <c r="A4119" s="4" t="s">
        <v>5201</v>
      </c>
      <c r="B4119" s="4" t="s">
        <v>904</v>
      </c>
      <c r="C4119" s="9" t="n">
        <v>45864</v>
      </c>
      <c r="D4119" s="4" t="s">
        <v>110</v>
      </c>
      <c r="E4119" s="4" t="n">
        <v>4565.93</v>
      </c>
      <c r="F4119" s="4" t="str">
        <f aca="false">INDEX(Data_Customers!$C$2:$C$602,MATCH(B4119,Data_Customers!$A$2:$A$602,0))</f>
        <v>Trade Account</v>
      </c>
      <c r="G4119" s="4" t="str">
        <f aca="false">INDEX(Data_Customers!$B$2:$B$602,MATCH(B4119,Data_Customers!$A$2:$A$602,0))</f>
        <v>Wilson Roofing Ltd</v>
      </c>
    </row>
    <row r="4120" customFormat="false" ht="15" hidden="false" customHeight="false" outlineLevel="0" collapsed="false">
      <c r="A4120" s="4" t="s">
        <v>5202</v>
      </c>
      <c r="B4120" s="4" t="s">
        <v>904</v>
      </c>
      <c r="C4120" s="9" t="n">
        <v>45960</v>
      </c>
      <c r="D4120" s="4" t="s">
        <v>110</v>
      </c>
      <c r="E4120" s="4" t="n">
        <v>5976.68</v>
      </c>
      <c r="F4120" s="4" t="str">
        <f aca="false">INDEX(Data_Customers!$C$2:$C$602,MATCH(B4120,Data_Customers!$A$2:$A$602,0))</f>
        <v>Trade Account</v>
      </c>
      <c r="G4120" s="4" t="str">
        <f aca="false">INDEX(Data_Customers!$B$2:$B$602,MATCH(B4120,Data_Customers!$A$2:$A$602,0))</f>
        <v>Wilson Roofing Ltd</v>
      </c>
    </row>
    <row r="4121" customFormat="false" ht="15" hidden="false" customHeight="false" outlineLevel="0" collapsed="false">
      <c r="A4121" s="4" t="s">
        <v>5203</v>
      </c>
      <c r="B4121" s="4" t="s">
        <v>904</v>
      </c>
      <c r="C4121" s="9" t="n">
        <v>45927</v>
      </c>
      <c r="D4121" s="4" t="s">
        <v>110</v>
      </c>
      <c r="E4121" s="4" t="n">
        <v>6283.35</v>
      </c>
      <c r="F4121" s="4" t="str">
        <f aca="false">INDEX(Data_Customers!$C$2:$C$602,MATCH(B4121,Data_Customers!$A$2:$A$602,0))</f>
        <v>Trade Account</v>
      </c>
      <c r="G4121" s="4" t="str">
        <f aca="false">INDEX(Data_Customers!$B$2:$B$602,MATCH(B4121,Data_Customers!$A$2:$A$602,0))</f>
        <v>Wilson Roofing Ltd</v>
      </c>
    </row>
    <row r="4122" customFormat="false" ht="15" hidden="false" customHeight="false" outlineLevel="0" collapsed="false">
      <c r="A4122" s="4" t="s">
        <v>5204</v>
      </c>
      <c r="B4122" s="4" t="s">
        <v>904</v>
      </c>
      <c r="C4122" s="9" t="n">
        <v>45701</v>
      </c>
      <c r="D4122" s="4" t="s">
        <v>110</v>
      </c>
      <c r="E4122" s="4" t="n">
        <v>1429.68</v>
      </c>
      <c r="F4122" s="4" t="str">
        <f aca="false">INDEX(Data_Customers!$C$2:$C$602,MATCH(B4122,Data_Customers!$A$2:$A$602,0))</f>
        <v>Trade Account</v>
      </c>
      <c r="G4122" s="4" t="str">
        <f aca="false">INDEX(Data_Customers!$B$2:$B$602,MATCH(B4122,Data_Customers!$A$2:$A$602,0))</f>
        <v>Wilson Roofing Ltd</v>
      </c>
    </row>
    <row r="4123" customFormat="false" ht="15" hidden="false" customHeight="false" outlineLevel="0" collapsed="false">
      <c r="A4123" s="4" t="s">
        <v>5205</v>
      </c>
      <c r="B4123" s="4" t="s">
        <v>904</v>
      </c>
      <c r="C4123" s="9" t="n">
        <v>45373</v>
      </c>
      <c r="D4123" s="4" t="s">
        <v>110</v>
      </c>
      <c r="E4123" s="4" t="n">
        <v>3364.64</v>
      </c>
      <c r="F4123" s="4" t="str">
        <f aca="false">INDEX(Data_Customers!$C$2:$C$602,MATCH(B4123,Data_Customers!$A$2:$A$602,0))</f>
        <v>Trade Account</v>
      </c>
      <c r="G4123" s="4" t="str">
        <f aca="false">INDEX(Data_Customers!$B$2:$B$602,MATCH(B4123,Data_Customers!$A$2:$A$602,0))</f>
        <v>Wilson Roofing Ltd</v>
      </c>
    </row>
    <row r="4124" customFormat="false" ht="15" hidden="false" customHeight="false" outlineLevel="0" collapsed="false">
      <c r="A4124" s="4" t="s">
        <v>5206</v>
      </c>
      <c r="B4124" s="4" t="s">
        <v>904</v>
      </c>
      <c r="C4124" s="9" t="n">
        <v>45590</v>
      </c>
      <c r="D4124" s="4" t="s">
        <v>110</v>
      </c>
      <c r="E4124" s="4" t="n">
        <v>6511.71</v>
      </c>
      <c r="F4124" s="4" t="str">
        <f aca="false">INDEX(Data_Customers!$C$2:$C$602,MATCH(B4124,Data_Customers!$A$2:$A$602,0))</f>
        <v>Trade Account</v>
      </c>
      <c r="G4124" s="4" t="str">
        <f aca="false">INDEX(Data_Customers!$B$2:$B$602,MATCH(B4124,Data_Customers!$A$2:$A$602,0))</f>
        <v>Wilson Roofing Ltd</v>
      </c>
    </row>
    <row r="4125" customFormat="false" ht="15" hidden="false" customHeight="false" outlineLevel="0" collapsed="false">
      <c r="A4125" s="4" t="s">
        <v>5207</v>
      </c>
      <c r="B4125" s="4" t="s">
        <v>905</v>
      </c>
      <c r="C4125" s="9" t="n">
        <v>46156</v>
      </c>
      <c r="D4125" s="4" t="s">
        <v>103</v>
      </c>
      <c r="E4125" s="4" t="n">
        <v>7101.73</v>
      </c>
      <c r="F4125" s="4" t="str">
        <f aca="false">INDEX(Data_Customers!$C$2:$C$602,MATCH(B4125,Data_Customers!$A$2:$A$602,0))</f>
        <v>Retail</v>
      </c>
      <c r="G4125" s="4" t="str">
        <f aca="false">INDEX(Data_Customers!$B$2:$B$602,MATCH(B4125,Data_Customers!$A$2:$A$602,0))</f>
        <v>Aisha Hughes</v>
      </c>
    </row>
    <row r="4126" customFormat="false" ht="15" hidden="false" customHeight="false" outlineLevel="0" collapsed="false">
      <c r="A4126" s="4" t="s">
        <v>5208</v>
      </c>
      <c r="B4126" s="4" t="s">
        <v>905</v>
      </c>
      <c r="C4126" s="9" t="n">
        <v>46128</v>
      </c>
      <c r="D4126" s="4" t="s">
        <v>103</v>
      </c>
      <c r="E4126" s="4" t="n">
        <v>7361.87</v>
      </c>
      <c r="F4126" s="4" t="str">
        <f aca="false">INDEX(Data_Customers!$C$2:$C$602,MATCH(B4126,Data_Customers!$A$2:$A$602,0))</f>
        <v>Retail</v>
      </c>
      <c r="G4126" s="4" t="str">
        <f aca="false">INDEX(Data_Customers!$B$2:$B$602,MATCH(B4126,Data_Customers!$A$2:$A$602,0))</f>
        <v>Aisha Hughes</v>
      </c>
    </row>
    <row r="4127" customFormat="false" ht="15" hidden="false" customHeight="false" outlineLevel="0" collapsed="false">
      <c r="A4127" s="4" t="s">
        <v>5209</v>
      </c>
      <c r="B4127" s="4" t="s">
        <v>905</v>
      </c>
      <c r="C4127" s="9" t="n">
        <v>45768</v>
      </c>
      <c r="D4127" s="4" t="s">
        <v>103</v>
      </c>
      <c r="E4127" s="4" t="n">
        <v>4673.45</v>
      </c>
      <c r="F4127" s="4" t="str">
        <f aca="false">INDEX(Data_Customers!$C$2:$C$602,MATCH(B4127,Data_Customers!$A$2:$A$602,0))</f>
        <v>Retail</v>
      </c>
      <c r="G4127" s="4" t="str">
        <f aca="false">INDEX(Data_Customers!$B$2:$B$602,MATCH(B4127,Data_Customers!$A$2:$A$602,0))</f>
        <v>Aisha Hughes</v>
      </c>
    </row>
    <row r="4128" customFormat="false" ht="15" hidden="false" customHeight="false" outlineLevel="0" collapsed="false">
      <c r="A4128" s="4" t="s">
        <v>5210</v>
      </c>
      <c r="B4128" s="4" t="s">
        <v>905</v>
      </c>
      <c r="C4128" s="9" t="n">
        <v>45744</v>
      </c>
      <c r="D4128" s="4" t="s">
        <v>103</v>
      </c>
      <c r="E4128" s="4" t="n">
        <v>4193.8</v>
      </c>
      <c r="F4128" s="4" t="str">
        <f aca="false">INDEX(Data_Customers!$C$2:$C$602,MATCH(B4128,Data_Customers!$A$2:$A$602,0))</f>
        <v>Retail</v>
      </c>
      <c r="G4128" s="4" t="str">
        <f aca="false">INDEX(Data_Customers!$B$2:$B$602,MATCH(B4128,Data_Customers!$A$2:$A$602,0))</f>
        <v>Aisha Hughes</v>
      </c>
    </row>
    <row r="4129" customFormat="false" ht="15" hidden="false" customHeight="false" outlineLevel="0" collapsed="false">
      <c r="A4129" s="4" t="s">
        <v>5211</v>
      </c>
      <c r="B4129" s="4" t="s">
        <v>905</v>
      </c>
      <c r="C4129" s="9" t="n">
        <v>45571</v>
      </c>
      <c r="D4129" s="4" t="s">
        <v>103</v>
      </c>
      <c r="E4129" s="4" t="n">
        <v>4081.86</v>
      </c>
      <c r="F4129" s="4" t="str">
        <f aca="false">INDEX(Data_Customers!$C$2:$C$602,MATCH(B4129,Data_Customers!$A$2:$A$602,0))</f>
        <v>Retail</v>
      </c>
      <c r="G4129" s="4" t="str">
        <f aca="false">INDEX(Data_Customers!$B$2:$B$602,MATCH(B4129,Data_Customers!$A$2:$A$602,0))</f>
        <v>Aisha Hughes</v>
      </c>
    </row>
    <row r="4130" customFormat="false" ht="15" hidden="false" customHeight="false" outlineLevel="0" collapsed="false">
      <c r="A4130" s="4" t="s">
        <v>5212</v>
      </c>
      <c r="B4130" s="4" t="s">
        <v>905</v>
      </c>
      <c r="C4130" s="9" t="n">
        <v>45921</v>
      </c>
      <c r="D4130" s="4" t="s">
        <v>103</v>
      </c>
      <c r="E4130" s="4" t="n">
        <v>8415.36</v>
      </c>
      <c r="F4130" s="4" t="str">
        <f aca="false">INDEX(Data_Customers!$C$2:$C$602,MATCH(B4130,Data_Customers!$A$2:$A$602,0))</f>
        <v>Retail</v>
      </c>
      <c r="G4130" s="4" t="str">
        <f aca="false">INDEX(Data_Customers!$B$2:$B$602,MATCH(B4130,Data_Customers!$A$2:$A$602,0))</f>
        <v>Aisha Hughes</v>
      </c>
    </row>
    <row r="4131" customFormat="false" ht="15" hidden="false" customHeight="false" outlineLevel="0" collapsed="false">
      <c r="A4131" s="4" t="s">
        <v>5213</v>
      </c>
      <c r="B4131" s="4" t="s">
        <v>905</v>
      </c>
      <c r="C4131" s="9" t="n">
        <v>45826</v>
      </c>
      <c r="D4131" s="4" t="s">
        <v>103</v>
      </c>
      <c r="E4131" s="4" t="n">
        <v>4193.8</v>
      </c>
      <c r="F4131" s="4" t="str">
        <f aca="false">INDEX(Data_Customers!$C$2:$C$602,MATCH(B4131,Data_Customers!$A$2:$A$602,0))</f>
        <v>Retail</v>
      </c>
      <c r="G4131" s="4" t="str">
        <f aca="false">INDEX(Data_Customers!$B$2:$B$602,MATCH(B4131,Data_Customers!$A$2:$A$602,0))</f>
        <v>Aisha Hughes</v>
      </c>
    </row>
    <row r="4132" customFormat="false" ht="15" hidden="false" customHeight="false" outlineLevel="0" collapsed="false">
      <c r="A4132" s="4" t="s">
        <v>5214</v>
      </c>
      <c r="B4132" s="4" t="s">
        <v>905</v>
      </c>
      <c r="C4132" s="9" t="n">
        <v>45431</v>
      </c>
      <c r="D4132" s="4" t="s">
        <v>103</v>
      </c>
      <c r="E4132" s="4" t="n">
        <v>6761.43</v>
      </c>
      <c r="F4132" s="4" t="str">
        <f aca="false">INDEX(Data_Customers!$C$2:$C$602,MATCH(B4132,Data_Customers!$A$2:$A$602,0))</f>
        <v>Retail</v>
      </c>
      <c r="G4132" s="4" t="str">
        <f aca="false">INDEX(Data_Customers!$B$2:$B$602,MATCH(B4132,Data_Customers!$A$2:$A$602,0))</f>
        <v>Aisha Hughes</v>
      </c>
    </row>
    <row r="4133" customFormat="false" ht="15" hidden="false" customHeight="false" outlineLevel="0" collapsed="false">
      <c r="A4133" s="4" t="s">
        <v>5215</v>
      </c>
      <c r="B4133" s="4" t="s">
        <v>905</v>
      </c>
      <c r="C4133" s="9" t="n">
        <v>45319</v>
      </c>
      <c r="D4133" s="4" t="s">
        <v>103</v>
      </c>
      <c r="E4133" s="4" t="n">
        <v>697.55</v>
      </c>
      <c r="F4133" s="4" t="str">
        <f aca="false">INDEX(Data_Customers!$C$2:$C$602,MATCH(B4133,Data_Customers!$A$2:$A$602,0))</f>
        <v>Retail</v>
      </c>
      <c r="G4133" s="4" t="str">
        <f aca="false">INDEX(Data_Customers!$B$2:$B$602,MATCH(B4133,Data_Customers!$A$2:$A$602,0))</f>
        <v>Aisha Hughes</v>
      </c>
    </row>
    <row r="4134" customFormat="false" ht="15" hidden="false" customHeight="false" outlineLevel="0" collapsed="false">
      <c r="A4134" s="4" t="s">
        <v>5216</v>
      </c>
      <c r="B4134" s="4" t="s">
        <v>905</v>
      </c>
      <c r="C4134" s="9" t="n">
        <v>46178</v>
      </c>
      <c r="D4134" s="4" t="s">
        <v>103</v>
      </c>
      <c r="E4134" s="4" t="n">
        <v>4418.35</v>
      </c>
      <c r="F4134" s="4" t="str">
        <f aca="false">INDEX(Data_Customers!$C$2:$C$602,MATCH(B4134,Data_Customers!$A$2:$A$602,0))</f>
        <v>Retail</v>
      </c>
      <c r="G4134" s="4" t="str">
        <f aca="false">INDEX(Data_Customers!$B$2:$B$602,MATCH(B4134,Data_Customers!$A$2:$A$602,0))</f>
        <v>Aisha Hughes</v>
      </c>
    </row>
    <row r="4135" customFormat="false" ht="15" hidden="false" customHeight="false" outlineLevel="0" collapsed="false">
      <c r="A4135" s="4" t="s">
        <v>5217</v>
      </c>
      <c r="B4135" s="4" t="s">
        <v>905</v>
      </c>
      <c r="C4135" s="9" t="n">
        <v>46038</v>
      </c>
      <c r="D4135" s="4" t="s">
        <v>103</v>
      </c>
      <c r="E4135" s="4" t="n">
        <v>5744.42</v>
      </c>
      <c r="F4135" s="4" t="str">
        <f aca="false">INDEX(Data_Customers!$C$2:$C$602,MATCH(B4135,Data_Customers!$A$2:$A$602,0))</f>
        <v>Retail</v>
      </c>
      <c r="G4135" s="4" t="str">
        <f aca="false">INDEX(Data_Customers!$B$2:$B$602,MATCH(B4135,Data_Customers!$A$2:$A$602,0))</f>
        <v>Aisha Hughes</v>
      </c>
    </row>
    <row r="4136" customFormat="false" ht="15" hidden="false" customHeight="false" outlineLevel="0" collapsed="false">
      <c r="A4136" s="4" t="s">
        <v>5218</v>
      </c>
      <c r="B4136" s="4" t="s">
        <v>905</v>
      </c>
      <c r="C4136" s="9" t="n">
        <v>45604</v>
      </c>
      <c r="D4136" s="4" t="s">
        <v>103</v>
      </c>
      <c r="E4136" s="4" t="n">
        <v>6314.64</v>
      </c>
      <c r="F4136" s="4" t="str">
        <f aca="false">INDEX(Data_Customers!$C$2:$C$602,MATCH(B4136,Data_Customers!$A$2:$A$602,0))</f>
        <v>Retail</v>
      </c>
      <c r="G4136" s="4" t="str">
        <f aca="false">INDEX(Data_Customers!$B$2:$B$602,MATCH(B4136,Data_Customers!$A$2:$A$602,0))</f>
        <v>Aisha Hughes</v>
      </c>
    </row>
    <row r="4137" customFormat="false" ht="15" hidden="false" customHeight="false" outlineLevel="0" collapsed="false">
      <c r="A4137" s="4" t="s">
        <v>5219</v>
      </c>
      <c r="B4137" s="4" t="s">
        <v>905</v>
      </c>
      <c r="C4137" s="9" t="n">
        <v>45828</v>
      </c>
      <c r="D4137" s="4" t="s">
        <v>103</v>
      </c>
      <c r="E4137" s="4" t="n">
        <v>1828.65</v>
      </c>
      <c r="F4137" s="4" t="str">
        <f aca="false">INDEX(Data_Customers!$C$2:$C$602,MATCH(B4137,Data_Customers!$A$2:$A$602,0))</f>
        <v>Retail</v>
      </c>
      <c r="G4137" s="4" t="str">
        <f aca="false">INDEX(Data_Customers!$B$2:$B$602,MATCH(B4137,Data_Customers!$A$2:$A$602,0))</f>
        <v>Aisha Hughes</v>
      </c>
    </row>
    <row r="4138" customFormat="false" ht="15" hidden="false" customHeight="false" outlineLevel="0" collapsed="false">
      <c r="A4138" s="4" t="s">
        <v>5220</v>
      </c>
      <c r="B4138" s="4" t="s">
        <v>905</v>
      </c>
      <c r="C4138" s="9" t="n">
        <v>45428</v>
      </c>
      <c r="D4138" s="4" t="s">
        <v>103</v>
      </c>
      <c r="E4138" s="4" t="n">
        <v>7712.96</v>
      </c>
      <c r="F4138" s="4" t="str">
        <f aca="false">INDEX(Data_Customers!$C$2:$C$602,MATCH(B4138,Data_Customers!$A$2:$A$602,0))</f>
        <v>Retail</v>
      </c>
      <c r="G4138" s="4" t="str">
        <f aca="false">INDEX(Data_Customers!$B$2:$B$602,MATCH(B4138,Data_Customers!$A$2:$A$602,0))</f>
        <v>Aisha Hughes</v>
      </c>
    </row>
    <row r="4139" customFormat="false" ht="15" hidden="false" customHeight="false" outlineLevel="0" collapsed="false">
      <c r="A4139" s="4" t="s">
        <v>5221</v>
      </c>
      <c r="B4139" s="4" t="s">
        <v>905</v>
      </c>
      <c r="C4139" s="9" t="n">
        <v>45379</v>
      </c>
      <c r="D4139" s="4" t="s">
        <v>103</v>
      </c>
      <c r="E4139" s="4" t="n">
        <v>4671.99</v>
      </c>
      <c r="F4139" s="4" t="str">
        <f aca="false">INDEX(Data_Customers!$C$2:$C$602,MATCH(B4139,Data_Customers!$A$2:$A$602,0))</f>
        <v>Retail</v>
      </c>
      <c r="G4139" s="4" t="str">
        <f aca="false">INDEX(Data_Customers!$B$2:$B$602,MATCH(B4139,Data_Customers!$A$2:$A$602,0))</f>
        <v>Aisha Hughes</v>
      </c>
    </row>
    <row r="4140" customFormat="false" ht="15" hidden="false" customHeight="false" outlineLevel="0" collapsed="false">
      <c r="A4140" s="4" t="s">
        <v>5222</v>
      </c>
      <c r="B4140" s="4" t="s">
        <v>905</v>
      </c>
      <c r="C4140" s="9" t="n">
        <v>46000</v>
      </c>
      <c r="D4140" s="4" t="s">
        <v>103</v>
      </c>
      <c r="E4140" s="4" t="n">
        <v>6427.2</v>
      </c>
      <c r="F4140" s="4" t="str">
        <f aca="false">INDEX(Data_Customers!$C$2:$C$602,MATCH(B4140,Data_Customers!$A$2:$A$602,0))</f>
        <v>Retail</v>
      </c>
      <c r="G4140" s="4" t="str">
        <f aca="false">INDEX(Data_Customers!$B$2:$B$602,MATCH(B4140,Data_Customers!$A$2:$A$602,0))</f>
        <v>Aisha Hughes</v>
      </c>
    </row>
    <row r="4141" customFormat="false" ht="15" hidden="false" customHeight="false" outlineLevel="0" collapsed="false">
      <c r="A4141" s="4" t="s">
        <v>5223</v>
      </c>
      <c r="B4141" s="4" t="s">
        <v>905</v>
      </c>
      <c r="C4141" s="9" t="n">
        <v>45770</v>
      </c>
      <c r="D4141" s="4" t="s">
        <v>103</v>
      </c>
      <c r="E4141" s="4" t="n">
        <v>291.14</v>
      </c>
      <c r="F4141" s="4" t="str">
        <f aca="false">INDEX(Data_Customers!$C$2:$C$602,MATCH(B4141,Data_Customers!$A$2:$A$602,0))</f>
        <v>Retail</v>
      </c>
      <c r="G4141" s="4" t="str">
        <f aca="false">INDEX(Data_Customers!$B$2:$B$602,MATCH(B4141,Data_Customers!$A$2:$A$602,0))</f>
        <v>Aisha Hughes</v>
      </c>
    </row>
    <row r="4142" customFormat="false" ht="15" hidden="false" customHeight="false" outlineLevel="0" collapsed="false">
      <c r="A4142" s="4" t="s">
        <v>5224</v>
      </c>
      <c r="B4142" s="4" t="s">
        <v>905</v>
      </c>
      <c r="C4142" s="9" t="n">
        <v>45774</v>
      </c>
      <c r="D4142" s="4" t="s">
        <v>103</v>
      </c>
      <c r="E4142" s="4" t="n">
        <v>5593.48</v>
      </c>
      <c r="F4142" s="4" t="str">
        <f aca="false">INDEX(Data_Customers!$C$2:$C$602,MATCH(B4142,Data_Customers!$A$2:$A$602,0))</f>
        <v>Retail</v>
      </c>
      <c r="G4142" s="4" t="str">
        <f aca="false">INDEX(Data_Customers!$B$2:$B$602,MATCH(B4142,Data_Customers!$A$2:$A$602,0))</f>
        <v>Aisha Hughes</v>
      </c>
    </row>
    <row r="4143" customFormat="false" ht="15" hidden="false" customHeight="false" outlineLevel="0" collapsed="false">
      <c r="A4143" s="4" t="s">
        <v>5225</v>
      </c>
      <c r="B4143" s="4" t="s">
        <v>905</v>
      </c>
      <c r="C4143" s="9" t="n">
        <v>45884</v>
      </c>
      <c r="D4143" s="4" t="s">
        <v>103</v>
      </c>
      <c r="E4143" s="4" t="n">
        <v>6562.21</v>
      </c>
      <c r="F4143" s="4" t="str">
        <f aca="false">INDEX(Data_Customers!$C$2:$C$602,MATCH(B4143,Data_Customers!$A$2:$A$602,0))</f>
        <v>Retail</v>
      </c>
      <c r="G4143" s="4" t="str">
        <f aca="false">INDEX(Data_Customers!$B$2:$B$602,MATCH(B4143,Data_Customers!$A$2:$A$602,0))</f>
        <v>Aisha Hughes</v>
      </c>
    </row>
    <row r="4144" customFormat="false" ht="15" hidden="false" customHeight="false" outlineLevel="0" collapsed="false">
      <c r="A4144" s="4" t="s">
        <v>5226</v>
      </c>
      <c r="B4144" s="4" t="s">
        <v>905</v>
      </c>
      <c r="C4144" s="9" t="n">
        <v>45955</v>
      </c>
      <c r="D4144" s="4" t="s">
        <v>103</v>
      </c>
      <c r="E4144" s="4" t="n">
        <v>2193.36</v>
      </c>
      <c r="F4144" s="4" t="str">
        <f aca="false">INDEX(Data_Customers!$C$2:$C$602,MATCH(B4144,Data_Customers!$A$2:$A$602,0))</f>
        <v>Retail</v>
      </c>
      <c r="G4144" s="4" t="str">
        <f aca="false">INDEX(Data_Customers!$B$2:$B$602,MATCH(B4144,Data_Customers!$A$2:$A$602,0))</f>
        <v>Aisha Hughes</v>
      </c>
    </row>
    <row r="4145" customFormat="false" ht="15" hidden="false" customHeight="false" outlineLevel="0" collapsed="false">
      <c r="A4145" s="4" t="s">
        <v>5227</v>
      </c>
      <c r="B4145" s="4" t="s">
        <v>905</v>
      </c>
      <c r="C4145" s="9" t="n">
        <v>45385</v>
      </c>
      <c r="D4145" s="4" t="s">
        <v>103</v>
      </c>
      <c r="E4145" s="4" t="n">
        <v>1873.59</v>
      </c>
      <c r="F4145" s="4" t="str">
        <f aca="false">INDEX(Data_Customers!$C$2:$C$602,MATCH(B4145,Data_Customers!$A$2:$A$602,0))</f>
        <v>Retail</v>
      </c>
      <c r="G4145" s="4" t="str">
        <f aca="false">INDEX(Data_Customers!$B$2:$B$602,MATCH(B4145,Data_Customers!$A$2:$A$602,0))</f>
        <v>Aisha Hughes</v>
      </c>
    </row>
    <row r="4146" customFormat="false" ht="15" hidden="false" customHeight="false" outlineLevel="0" collapsed="false">
      <c r="A4146" s="4" t="s">
        <v>5228</v>
      </c>
      <c r="B4146" s="4" t="s">
        <v>905</v>
      </c>
      <c r="C4146" s="9" t="n">
        <v>45292</v>
      </c>
      <c r="D4146" s="4" t="s">
        <v>103</v>
      </c>
      <c r="E4146" s="4" t="n">
        <v>2828.96</v>
      </c>
      <c r="F4146" s="4" t="str">
        <f aca="false">INDEX(Data_Customers!$C$2:$C$602,MATCH(B4146,Data_Customers!$A$2:$A$602,0))</f>
        <v>Retail</v>
      </c>
      <c r="G4146" s="4" t="str">
        <f aca="false">INDEX(Data_Customers!$B$2:$B$602,MATCH(B4146,Data_Customers!$A$2:$A$602,0))</f>
        <v>Aisha Hughes</v>
      </c>
    </row>
    <row r="4147" customFormat="false" ht="15" hidden="false" customHeight="false" outlineLevel="0" collapsed="false">
      <c r="A4147" s="4" t="s">
        <v>5229</v>
      </c>
      <c r="B4147" s="4" t="s">
        <v>905</v>
      </c>
      <c r="C4147" s="9" t="n">
        <v>45344</v>
      </c>
      <c r="D4147" s="4" t="s">
        <v>103</v>
      </c>
      <c r="E4147" s="4" t="n">
        <v>3427.92</v>
      </c>
      <c r="F4147" s="4" t="str">
        <f aca="false">INDEX(Data_Customers!$C$2:$C$602,MATCH(B4147,Data_Customers!$A$2:$A$602,0))</f>
        <v>Retail</v>
      </c>
      <c r="G4147" s="4" t="str">
        <f aca="false">INDEX(Data_Customers!$B$2:$B$602,MATCH(B4147,Data_Customers!$A$2:$A$602,0))</f>
        <v>Aisha Hughes</v>
      </c>
    </row>
    <row r="4148" customFormat="false" ht="15" hidden="false" customHeight="false" outlineLevel="0" collapsed="false">
      <c r="A4148" s="4" t="s">
        <v>5230</v>
      </c>
      <c r="B4148" s="4" t="s">
        <v>906</v>
      </c>
      <c r="C4148" s="9" t="n">
        <v>45341</v>
      </c>
      <c r="D4148" s="4" t="s">
        <v>85</v>
      </c>
      <c r="E4148" s="4" t="n">
        <v>5010.09</v>
      </c>
      <c r="F4148" s="4" t="str">
        <f aca="false">INDEX(Data_Customers!$C$2:$C$602,MATCH(B4148,Data_Customers!$A$2:$A$602,0))</f>
        <v>Retail</v>
      </c>
      <c r="G4148" s="4" t="str">
        <f aca="false">INDEX(Data_Customers!$B$2:$B$602,MATCH(B4148,Data_Customers!$A$2:$A$602,0))</f>
        <v>David Patel</v>
      </c>
    </row>
    <row r="4149" customFormat="false" ht="15" hidden="false" customHeight="false" outlineLevel="0" collapsed="false">
      <c r="A4149" s="4" t="s">
        <v>5231</v>
      </c>
      <c r="B4149" s="4" t="s">
        <v>907</v>
      </c>
      <c r="C4149" s="9" t="n">
        <v>45304</v>
      </c>
      <c r="D4149" s="4" t="s">
        <v>103</v>
      </c>
      <c r="E4149" s="4" t="n">
        <v>6063.96</v>
      </c>
      <c r="F4149" s="4" t="str">
        <f aca="false">INDEX(Data_Customers!$C$2:$C$602,MATCH(B4149,Data_Customers!$A$2:$A$602,0))</f>
        <v>Contractor</v>
      </c>
      <c r="G4149" s="4" t="str">
        <f aca="false">INDEX(Data_Customers!$B$2:$B$602,MATCH(B4149,Data_Customers!$A$2:$A$602,0))</f>
        <v>Reid Groundworks</v>
      </c>
    </row>
    <row r="4150" customFormat="false" ht="15" hidden="false" customHeight="false" outlineLevel="0" collapsed="false">
      <c r="A4150" s="4" t="s">
        <v>5232</v>
      </c>
      <c r="B4150" s="4" t="s">
        <v>907</v>
      </c>
      <c r="C4150" s="9" t="n">
        <v>45931</v>
      </c>
      <c r="D4150" s="4" t="s">
        <v>103</v>
      </c>
      <c r="E4150" s="4" t="n">
        <v>12489.17</v>
      </c>
      <c r="F4150" s="4" t="str">
        <f aca="false">INDEX(Data_Customers!$C$2:$C$602,MATCH(B4150,Data_Customers!$A$2:$A$602,0))</f>
        <v>Contractor</v>
      </c>
      <c r="G4150" s="4" t="str">
        <f aca="false">INDEX(Data_Customers!$B$2:$B$602,MATCH(B4150,Data_Customers!$A$2:$A$602,0))</f>
        <v>Reid Groundworks</v>
      </c>
    </row>
    <row r="4151" customFormat="false" ht="15" hidden="false" customHeight="false" outlineLevel="0" collapsed="false">
      <c r="A4151" s="4" t="s">
        <v>5233</v>
      </c>
      <c r="B4151" s="4" t="s">
        <v>907</v>
      </c>
      <c r="C4151" s="9" t="n">
        <v>45901</v>
      </c>
      <c r="D4151" s="4" t="s">
        <v>103</v>
      </c>
      <c r="E4151" s="4" t="n">
        <v>2891.77</v>
      </c>
      <c r="F4151" s="4" t="str">
        <f aca="false">INDEX(Data_Customers!$C$2:$C$602,MATCH(B4151,Data_Customers!$A$2:$A$602,0))</f>
        <v>Contractor</v>
      </c>
      <c r="G4151" s="4" t="str">
        <f aca="false">INDEX(Data_Customers!$B$2:$B$602,MATCH(B4151,Data_Customers!$A$2:$A$602,0))</f>
        <v>Reid Groundworks</v>
      </c>
    </row>
    <row r="4152" customFormat="false" ht="15" hidden="false" customHeight="false" outlineLevel="0" collapsed="false">
      <c r="A4152" s="4" t="s">
        <v>5234</v>
      </c>
      <c r="B4152" s="4" t="s">
        <v>907</v>
      </c>
      <c r="C4152" s="9" t="n">
        <v>45971</v>
      </c>
      <c r="D4152" s="4" t="s">
        <v>103</v>
      </c>
      <c r="E4152" s="4" t="n">
        <v>5260.64</v>
      </c>
      <c r="F4152" s="4" t="str">
        <f aca="false">INDEX(Data_Customers!$C$2:$C$602,MATCH(B4152,Data_Customers!$A$2:$A$602,0))</f>
        <v>Contractor</v>
      </c>
      <c r="G4152" s="4" t="str">
        <f aca="false">INDEX(Data_Customers!$B$2:$B$602,MATCH(B4152,Data_Customers!$A$2:$A$602,0))</f>
        <v>Reid Groundworks</v>
      </c>
    </row>
    <row r="4153" customFormat="false" ht="15" hidden="false" customHeight="false" outlineLevel="0" collapsed="false">
      <c r="A4153" s="4" t="s">
        <v>5235</v>
      </c>
      <c r="B4153" s="4" t="s">
        <v>907</v>
      </c>
      <c r="C4153" s="9" t="n">
        <v>45583</v>
      </c>
      <c r="D4153" s="4" t="s">
        <v>103</v>
      </c>
      <c r="E4153" s="4" t="n">
        <v>1155.49</v>
      </c>
      <c r="F4153" s="4" t="str">
        <f aca="false">INDEX(Data_Customers!$C$2:$C$602,MATCH(B4153,Data_Customers!$A$2:$A$602,0))</f>
        <v>Contractor</v>
      </c>
      <c r="G4153" s="4" t="str">
        <f aca="false">INDEX(Data_Customers!$B$2:$B$602,MATCH(B4153,Data_Customers!$A$2:$A$602,0))</f>
        <v>Reid Groundworks</v>
      </c>
    </row>
    <row r="4154" customFormat="false" ht="15" hidden="false" customHeight="false" outlineLevel="0" collapsed="false">
      <c r="A4154" s="4" t="s">
        <v>5236</v>
      </c>
      <c r="B4154" s="4" t="s">
        <v>907</v>
      </c>
      <c r="C4154" s="9" t="n">
        <v>45743</v>
      </c>
      <c r="D4154" s="4" t="s">
        <v>103</v>
      </c>
      <c r="E4154" s="4" t="n">
        <v>4498.7</v>
      </c>
      <c r="F4154" s="4" t="str">
        <f aca="false">INDEX(Data_Customers!$C$2:$C$602,MATCH(B4154,Data_Customers!$A$2:$A$602,0))</f>
        <v>Contractor</v>
      </c>
      <c r="G4154" s="4" t="str">
        <f aca="false">INDEX(Data_Customers!$B$2:$B$602,MATCH(B4154,Data_Customers!$A$2:$A$602,0))</f>
        <v>Reid Groundworks</v>
      </c>
    </row>
    <row r="4155" customFormat="false" ht="15" hidden="false" customHeight="false" outlineLevel="0" collapsed="false">
      <c r="A4155" s="4" t="s">
        <v>5237</v>
      </c>
      <c r="B4155" s="4" t="s">
        <v>907</v>
      </c>
      <c r="C4155" s="9" t="n">
        <v>45536</v>
      </c>
      <c r="D4155" s="4" t="s">
        <v>103</v>
      </c>
      <c r="E4155" s="4" t="n">
        <v>9017.15</v>
      </c>
      <c r="F4155" s="4" t="str">
        <f aca="false">INDEX(Data_Customers!$C$2:$C$602,MATCH(B4155,Data_Customers!$A$2:$A$602,0))</f>
        <v>Contractor</v>
      </c>
      <c r="G4155" s="4" t="str">
        <f aca="false">INDEX(Data_Customers!$B$2:$B$602,MATCH(B4155,Data_Customers!$A$2:$A$602,0))</f>
        <v>Reid Groundworks</v>
      </c>
    </row>
    <row r="4156" customFormat="false" ht="15" hidden="false" customHeight="false" outlineLevel="0" collapsed="false">
      <c r="A4156" s="4" t="s">
        <v>5238</v>
      </c>
      <c r="B4156" s="4" t="s">
        <v>907</v>
      </c>
      <c r="C4156" s="9" t="n">
        <v>46081</v>
      </c>
      <c r="D4156" s="4" t="s">
        <v>103</v>
      </c>
      <c r="E4156" s="4" t="n">
        <v>7304.88</v>
      </c>
      <c r="F4156" s="4" t="str">
        <f aca="false">INDEX(Data_Customers!$C$2:$C$602,MATCH(B4156,Data_Customers!$A$2:$A$602,0))</f>
        <v>Contractor</v>
      </c>
      <c r="G4156" s="4" t="str">
        <f aca="false">INDEX(Data_Customers!$B$2:$B$602,MATCH(B4156,Data_Customers!$A$2:$A$602,0))</f>
        <v>Reid Groundworks</v>
      </c>
    </row>
    <row r="4157" customFormat="false" ht="15" hidden="false" customHeight="false" outlineLevel="0" collapsed="false">
      <c r="A4157" s="4" t="s">
        <v>5239</v>
      </c>
      <c r="B4157" s="4" t="s">
        <v>908</v>
      </c>
      <c r="C4157" s="9" t="n">
        <v>46111</v>
      </c>
      <c r="D4157" s="4" t="s">
        <v>75</v>
      </c>
      <c r="E4157" s="4" t="n">
        <v>5928.24</v>
      </c>
      <c r="F4157" s="4" t="str">
        <f aca="false">INDEX(Data_Customers!$C$2:$C$602,MATCH(B4157,Data_Customers!$A$2:$A$602,0))</f>
        <v>Retail</v>
      </c>
      <c r="G4157" s="4" t="str">
        <f aca="false">INDEX(Data_Customers!$B$2:$B$602,MATCH(B4157,Data_Customers!$A$2:$A$602,0))</f>
        <v>Megan Brown</v>
      </c>
    </row>
    <row r="4158" customFormat="false" ht="15" hidden="false" customHeight="false" outlineLevel="0" collapsed="false">
      <c r="A4158" s="4" t="s">
        <v>5240</v>
      </c>
      <c r="B4158" s="4" t="s">
        <v>908</v>
      </c>
      <c r="C4158" s="9" t="n">
        <v>45372</v>
      </c>
      <c r="D4158" s="4" t="s">
        <v>75</v>
      </c>
      <c r="E4158" s="4" t="n">
        <v>4705.71</v>
      </c>
      <c r="F4158" s="4" t="str">
        <f aca="false">INDEX(Data_Customers!$C$2:$C$602,MATCH(B4158,Data_Customers!$A$2:$A$602,0))</f>
        <v>Retail</v>
      </c>
      <c r="G4158" s="4" t="str">
        <f aca="false">INDEX(Data_Customers!$B$2:$B$602,MATCH(B4158,Data_Customers!$A$2:$A$602,0))</f>
        <v>Megan Brown</v>
      </c>
    </row>
    <row r="4159" customFormat="false" ht="15" hidden="false" customHeight="false" outlineLevel="0" collapsed="false">
      <c r="A4159" s="4" t="s">
        <v>5241</v>
      </c>
      <c r="B4159" s="4" t="s">
        <v>908</v>
      </c>
      <c r="C4159" s="9" t="n">
        <v>45508</v>
      </c>
      <c r="D4159" s="4" t="s">
        <v>75</v>
      </c>
      <c r="E4159" s="4" t="n">
        <v>2607.26</v>
      </c>
      <c r="F4159" s="4" t="str">
        <f aca="false">INDEX(Data_Customers!$C$2:$C$602,MATCH(B4159,Data_Customers!$A$2:$A$602,0))</f>
        <v>Retail</v>
      </c>
      <c r="G4159" s="4" t="str">
        <f aca="false">INDEX(Data_Customers!$B$2:$B$602,MATCH(B4159,Data_Customers!$A$2:$A$602,0))</f>
        <v>Megan Brown</v>
      </c>
    </row>
    <row r="4160" customFormat="false" ht="15" hidden="false" customHeight="false" outlineLevel="0" collapsed="false">
      <c r="A4160" s="4" t="s">
        <v>5242</v>
      </c>
      <c r="B4160" s="4" t="s">
        <v>908</v>
      </c>
      <c r="C4160" s="9" t="n">
        <v>45746</v>
      </c>
      <c r="D4160" s="4" t="s">
        <v>75</v>
      </c>
      <c r="E4160" s="4" t="n">
        <v>6833.06</v>
      </c>
      <c r="F4160" s="4" t="str">
        <f aca="false">INDEX(Data_Customers!$C$2:$C$602,MATCH(B4160,Data_Customers!$A$2:$A$602,0))</f>
        <v>Retail</v>
      </c>
      <c r="G4160" s="4" t="str">
        <f aca="false">INDEX(Data_Customers!$B$2:$B$602,MATCH(B4160,Data_Customers!$A$2:$A$602,0))</f>
        <v>Megan Brown</v>
      </c>
    </row>
    <row r="4161" customFormat="false" ht="15" hidden="false" customHeight="false" outlineLevel="0" collapsed="false">
      <c r="A4161" s="4" t="s">
        <v>5243</v>
      </c>
      <c r="B4161" s="4" t="s">
        <v>908</v>
      </c>
      <c r="C4161" s="9" t="n">
        <v>45863</v>
      </c>
      <c r="D4161" s="4" t="s">
        <v>75</v>
      </c>
      <c r="E4161" s="4" t="n">
        <v>4978.48</v>
      </c>
      <c r="F4161" s="4" t="str">
        <f aca="false">INDEX(Data_Customers!$C$2:$C$602,MATCH(B4161,Data_Customers!$A$2:$A$602,0))</f>
        <v>Retail</v>
      </c>
      <c r="G4161" s="4" t="str">
        <f aca="false">INDEX(Data_Customers!$B$2:$B$602,MATCH(B4161,Data_Customers!$A$2:$A$602,0))</f>
        <v>Megan Brown</v>
      </c>
    </row>
    <row r="4162" customFormat="false" ht="15" hidden="false" customHeight="false" outlineLevel="0" collapsed="false">
      <c r="A4162" s="4" t="s">
        <v>5244</v>
      </c>
      <c r="B4162" s="4" t="s">
        <v>908</v>
      </c>
      <c r="C4162" s="9" t="n">
        <v>46046</v>
      </c>
      <c r="D4162" s="4" t="s">
        <v>75</v>
      </c>
      <c r="E4162" s="4" t="n">
        <v>6640.14</v>
      </c>
      <c r="F4162" s="4" t="str">
        <f aca="false">INDEX(Data_Customers!$C$2:$C$602,MATCH(B4162,Data_Customers!$A$2:$A$602,0))</f>
        <v>Retail</v>
      </c>
      <c r="G4162" s="4" t="str">
        <f aca="false">INDEX(Data_Customers!$B$2:$B$602,MATCH(B4162,Data_Customers!$A$2:$A$602,0))</f>
        <v>Megan Brown</v>
      </c>
    </row>
    <row r="4163" customFormat="false" ht="15" hidden="false" customHeight="false" outlineLevel="0" collapsed="false">
      <c r="A4163" s="4" t="s">
        <v>5245</v>
      </c>
      <c r="B4163" s="4" t="s">
        <v>908</v>
      </c>
      <c r="C4163" s="9" t="n">
        <v>45548</v>
      </c>
      <c r="D4163" s="4" t="s">
        <v>75</v>
      </c>
      <c r="E4163" s="4" t="n">
        <v>12045.53</v>
      </c>
      <c r="F4163" s="4" t="str">
        <f aca="false">INDEX(Data_Customers!$C$2:$C$602,MATCH(B4163,Data_Customers!$A$2:$A$602,0))</f>
        <v>Retail</v>
      </c>
      <c r="G4163" s="4" t="str">
        <f aca="false">INDEX(Data_Customers!$B$2:$B$602,MATCH(B4163,Data_Customers!$A$2:$A$602,0))</f>
        <v>Megan Brown</v>
      </c>
    </row>
    <row r="4164" customFormat="false" ht="15" hidden="false" customHeight="false" outlineLevel="0" collapsed="false">
      <c r="A4164" s="4" t="s">
        <v>5246</v>
      </c>
      <c r="B4164" s="4" t="s">
        <v>908</v>
      </c>
      <c r="C4164" s="9" t="n">
        <v>45519</v>
      </c>
      <c r="D4164" s="4" t="s">
        <v>75</v>
      </c>
      <c r="E4164" s="4" t="n">
        <v>4961.07</v>
      </c>
      <c r="F4164" s="4" t="str">
        <f aca="false">INDEX(Data_Customers!$C$2:$C$602,MATCH(B4164,Data_Customers!$A$2:$A$602,0))</f>
        <v>Retail</v>
      </c>
      <c r="G4164" s="4" t="str">
        <f aca="false">INDEX(Data_Customers!$B$2:$B$602,MATCH(B4164,Data_Customers!$A$2:$A$602,0))</f>
        <v>Megan Brown</v>
      </c>
    </row>
    <row r="4165" customFormat="false" ht="15" hidden="false" customHeight="false" outlineLevel="0" collapsed="false">
      <c r="A4165" s="4" t="s">
        <v>5247</v>
      </c>
      <c r="B4165" s="4" t="s">
        <v>908</v>
      </c>
      <c r="C4165" s="9" t="n">
        <v>45713</v>
      </c>
      <c r="D4165" s="4" t="s">
        <v>75</v>
      </c>
      <c r="E4165" s="4" t="n">
        <v>1078.14</v>
      </c>
      <c r="F4165" s="4" t="str">
        <f aca="false">INDEX(Data_Customers!$C$2:$C$602,MATCH(B4165,Data_Customers!$A$2:$A$602,0))</f>
        <v>Retail</v>
      </c>
      <c r="G4165" s="4" t="str">
        <f aca="false">INDEX(Data_Customers!$B$2:$B$602,MATCH(B4165,Data_Customers!$A$2:$A$602,0))</f>
        <v>Megan Brown</v>
      </c>
    </row>
    <row r="4166" customFormat="false" ht="15" hidden="false" customHeight="false" outlineLevel="0" collapsed="false">
      <c r="A4166" s="4" t="s">
        <v>5248</v>
      </c>
      <c r="B4166" s="4" t="s">
        <v>908</v>
      </c>
      <c r="C4166" s="9" t="n">
        <v>45345</v>
      </c>
      <c r="D4166" s="4" t="s">
        <v>75</v>
      </c>
      <c r="E4166" s="4" t="n">
        <v>3722.67</v>
      </c>
      <c r="F4166" s="4" t="str">
        <f aca="false">INDEX(Data_Customers!$C$2:$C$602,MATCH(B4166,Data_Customers!$A$2:$A$602,0))</f>
        <v>Retail</v>
      </c>
      <c r="G4166" s="4" t="str">
        <f aca="false">INDEX(Data_Customers!$B$2:$B$602,MATCH(B4166,Data_Customers!$A$2:$A$602,0))</f>
        <v>Megan Brown</v>
      </c>
    </row>
    <row r="4167" customFormat="false" ht="15" hidden="false" customHeight="false" outlineLevel="0" collapsed="false">
      <c r="A4167" s="4" t="s">
        <v>5249</v>
      </c>
      <c r="B4167" s="4" t="s">
        <v>908</v>
      </c>
      <c r="C4167" s="9" t="n">
        <v>46197</v>
      </c>
      <c r="D4167" s="4" t="s">
        <v>75</v>
      </c>
      <c r="E4167" s="4" t="n">
        <v>2707.93</v>
      </c>
      <c r="F4167" s="4" t="str">
        <f aca="false">INDEX(Data_Customers!$C$2:$C$602,MATCH(B4167,Data_Customers!$A$2:$A$602,0))</f>
        <v>Retail</v>
      </c>
      <c r="G4167" s="4" t="str">
        <f aca="false">INDEX(Data_Customers!$B$2:$B$602,MATCH(B4167,Data_Customers!$A$2:$A$602,0))</f>
        <v>Megan Brown</v>
      </c>
    </row>
    <row r="4168" customFormat="false" ht="15" hidden="false" customHeight="false" outlineLevel="0" collapsed="false">
      <c r="A4168" s="4" t="s">
        <v>5250</v>
      </c>
      <c r="B4168" s="4" t="s">
        <v>908</v>
      </c>
      <c r="C4168" s="9" t="n">
        <v>45450</v>
      </c>
      <c r="D4168" s="4" t="s">
        <v>75</v>
      </c>
      <c r="E4168" s="4" t="n">
        <v>3170</v>
      </c>
      <c r="F4168" s="4" t="str">
        <f aca="false">INDEX(Data_Customers!$C$2:$C$602,MATCH(B4168,Data_Customers!$A$2:$A$602,0))</f>
        <v>Retail</v>
      </c>
      <c r="G4168" s="4" t="str">
        <f aca="false">INDEX(Data_Customers!$B$2:$B$602,MATCH(B4168,Data_Customers!$A$2:$A$602,0))</f>
        <v>Megan Brown</v>
      </c>
    </row>
    <row r="4169" customFormat="false" ht="15" hidden="false" customHeight="false" outlineLevel="0" collapsed="false">
      <c r="A4169" s="4" t="s">
        <v>5251</v>
      </c>
      <c r="B4169" s="4" t="s">
        <v>908</v>
      </c>
      <c r="C4169" s="9" t="n">
        <v>46163</v>
      </c>
      <c r="D4169" s="4" t="s">
        <v>75</v>
      </c>
      <c r="E4169" s="4" t="n">
        <v>3759.82</v>
      </c>
      <c r="F4169" s="4" t="str">
        <f aca="false">INDEX(Data_Customers!$C$2:$C$602,MATCH(B4169,Data_Customers!$A$2:$A$602,0))</f>
        <v>Retail</v>
      </c>
      <c r="G4169" s="4" t="str">
        <f aca="false">INDEX(Data_Customers!$B$2:$B$602,MATCH(B4169,Data_Customers!$A$2:$A$602,0))</f>
        <v>Megan Brown</v>
      </c>
    </row>
    <row r="4170" customFormat="false" ht="15" hidden="false" customHeight="false" outlineLevel="0" collapsed="false">
      <c r="A4170" s="4" t="s">
        <v>5252</v>
      </c>
      <c r="B4170" s="4" t="s">
        <v>911</v>
      </c>
      <c r="C4170" s="9" t="n">
        <v>45448</v>
      </c>
      <c r="D4170" s="4" t="s">
        <v>85</v>
      </c>
      <c r="E4170" s="4" t="n">
        <v>5579.17</v>
      </c>
      <c r="F4170" s="4" t="str">
        <f aca="false">INDEX(Data_Customers!$C$2:$C$602,MATCH(B4170,Data_Customers!$A$2:$A$602,0))</f>
        <v>Retail</v>
      </c>
      <c r="G4170" s="4" t="str">
        <f aca="false">INDEX(Data_Customers!$B$2:$B$602,MATCH(B4170,Data_Customers!$A$2:$A$602,0))</f>
        <v>Sarah Walker</v>
      </c>
    </row>
    <row r="4171" customFormat="false" ht="15" hidden="false" customHeight="false" outlineLevel="0" collapsed="false">
      <c r="A4171" s="4" t="s">
        <v>5253</v>
      </c>
      <c r="B4171" s="4" t="s">
        <v>913</v>
      </c>
      <c r="C4171" s="9" t="n">
        <v>45560</v>
      </c>
      <c r="D4171" s="4" t="s">
        <v>75</v>
      </c>
      <c r="E4171" s="4" t="n">
        <v>7573.09</v>
      </c>
      <c r="F4171" s="4" t="str">
        <f aca="false">INDEX(Data_Customers!$C$2:$C$602,MATCH(B4171,Data_Customers!$A$2:$A$602,0))</f>
        <v>Trade Account</v>
      </c>
      <c r="G4171" s="4" t="str">
        <f aca="false">INDEX(Data_Customers!$B$2:$B$602,MATCH(B4171,Data_Customers!$A$2:$A$602,0))</f>
        <v>Taylor Construction</v>
      </c>
    </row>
    <row r="4172" customFormat="false" ht="15" hidden="false" customHeight="false" outlineLevel="0" collapsed="false">
      <c r="A4172" s="4" t="s">
        <v>5254</v>
      </c>
      <c r="B4172" s="4" t="s">
        <v>913</v>
      </c>
      <c r="C4172" s="9" t="n">
        <v>45644</v>
      </c>
      <c r="D4172" s="4" t="s">
        <v>75</v>
      </c>
      <c r="E4172" s="4" t="n">
        <v>2442.18</v>
      </c>
      <c r="F4172" s="4" t="str">
        <f aca="false">INDEX(Data_Customers!$C$2:$C$602,MATCH(B4172,Data_Customers!$A$2:$A$602,0))</f>
        <v>Trade Account</v>
      </c>
      <c r="G4172" s="4" t="str">
        <f aca="false">INDEX(Data_Customers!$B$2:$B$602,MATCH(B4172,Data_Customers!$A$2:$A$602,0))</f>
        <v>Taylor Construction</v>
      </c>
    </row>
    <row r="4173" customFormat="false" ht="15" hidden="false" customHeight="false" outlineLevel="0" collapsed="false">
      <c r="A4173" s="4" t="s">
        <v>5255</v>
      </c>
      <c r="B4173" s="4" t="s">
        <v>914</v>
      </c>
      <c r="C4173" s="9" t="n">
        <v>45895</v>
      </c>
      <c r="D4173" s="4" t="s">
        <v>79</v>
      </c>
      <c r="E4173" s="4" t="n">
        <v>8371.99</v>
      </c>
      <c r="F4173" s="4" t="str">
        <f aca="false">INDEX(Data_Customers!$C$2:$C$602,MATCH(B4173,Data_Customers!$A$2:$A$602,0))</f>
        <v>Retail</v>
      </c>
      <c r="G4173" s="4" t="str">
        <f aca="false">INDEX(Data_Customers!$B$2:$B$602,MATCH(B4173,Data_Customers!$A$2:$A$602,0))</f>
        <v>Chloe Turner</v>
      </c>
    </row>
    <row r="4174" customFormat="false" ht="15" hidden="false" customHeight="false" outlineLevel="0" collapsed="false">
      <c r="A4174" s="4" t="s">
        <v>5256</v>
      </c>
      <c r="B4174" s="4" t="s">
        <v>914</v>
      </c>
      <c r="C4174" s="9" t="n">
        <v>46196</v>
      </c>
      <c r="D4174" s="4" t="s">
        <v>79</v>
      </c>
      <c r="E4174" s="4" t="n">
        <v>1542.76</v>
      </c>
      <c r="F4174" s="4" t="str">
        <f aca="false">INDEX(Data_Customers!$C$2:$C$602,MATCH(B4174,Data_Customers!$A$2:$A$602,0))</f>
        <v>Retail</v>
      </c>
      <c r="G4174" s="4" t="str">
        <f aca="false">INDEX(Data_Customers!$B$2:$B$602,MATCH(B4174,Data_Customers!$A$2:$A$602,0))</f>
        <v>Chloe Turner</v>
      </c>
    </row>
    <row r="4175" customFormat="false" ht="15" hidden="false" customHeight="false" outlineLevel="0" collapsed="false">
      <c r="A4175" s="4" t="s">
        <v>5257</v>
      </c>
      <c r="B4175" s="4" t="s">
        <v>914</v>
      </c>
      <c r="C4175" s="9" t="n">
        <v>45917</v>
      </c>
      <c r="D4175" s="4" t="s">
        <v>79</v>
      </c>
      <c r="E4175" s="4" t="n">
        <v>3456.1</v>
      </c>
      <c r="F4175" s="4" t="str">
        <f aca="false">INDEX(Data_Customers!$C$2:$C$602,MATCH(B4175,Data_Customers!$A$2:$A$602,0))</f>
        <v>Retail</v>
      </c>
      <c r="G4175" s="4" t="str">
        <f aca="false">INDEX(Data_Customers!$B$2:$B$602,MATCH(B4175,Data_Customers!$A$2:$A$602,0))</f>
        <v>Chloe Turner</v>
      </c>
    </row>
    <row r="4176" customFormat="false" ht="15" hidden="false" customHeight="false" outlineLevel="0" collapsed="false">
      <c r="A4176" s="4" t="s">
        <v>5258</v>
      </c>
      <c r="B4176" s="4" t="s">
        <v>914</v>
      </c>
      <c r="C4176" s="9" t="n">
        <v>45717</v>
      </c>
      <c r="D4176" s="4" t="s">
        <v>79</v>
      </c>
      <c r="E4176" s="4" t="n">
        <v>1139.93</v>
      </c>
      <c r="F4176" s="4" t="str">
        <f aca="false">INDEX(Data_Customers!$C$2:$C$602,MATCH(B4176,Data_Customers!$A$2:$A$602,0))</f>
        <v>Retail</v>
      </c>
      <c r="G4176" s="4" t="str">
        <f aca="false">INDEX(Data_Customers!$B$2:$B$602,MATCH(B4176,Data_Customers!$A$2:$A$602,0))</f>
        <v>Chloe Turner</v>
      </c>
    </row>
    <row r="4177" customFormat="false" ht="15" hidden="false" customHeight="false" outlineLevel="0" collapsed="false">
      <c r="A4177" s="4" t="s">
        <v>5259</v>
      </c>
      <c r="B4177" s="4" t="s">
        <v>914</v>
      </c>
      <c r="C4177" s="9" t="n">
        <v>45908</v>
      </c>
      <c r="D4177" s="4" t="s">
        <v>79</v>
      </c>
      <c r="E4177" s="4" t="n">
        <v>4786.35</v>
      </c>
      <c r="F4177" s="4" t="str">
        <f aca="false">INDEX(Data_Customers!$C$2:$C$602,MATCH(B4177,Data_Customers!$A$2:$A$602,0))</f>
        <v>Retail</v>
      </c>
      <c r="G4177" s="4" t="str">
        <f aca="false">INDEX(Data_Customers!$B$2:$B$602,MATCH(B4177,Data_Customers!$A$2:$A$602,0))</f>
        <v>Chloe Turner</v>
      </c>
    </row>
    <row r="4178" customFormat="false" ht="15" hidden="false" customHeight="false" outlineLevel="0" collapsed="false">
      <c r="A4178" s="4" t="s">
        <v>5260</v>
      </c>
      <c r="B4178" s="4" t="s">
        <v>914</v>
      </c>
      <c r="C4178" s="9" t="n">
        <v>45677</v>
      </c>
      <c r="D4178" s="4" t="s">
        <v>79</v>
      </c>
      <c r="E4178" s="4" t="n">
        <v>976.86</v>
      </c>
      <c r="F4178" s="4" t="str">
        <f aca="false">INDEX(Data_Customers!$C$2:$C$602,MATCH(B4178,Data_Customers!$A$2:$A$602,0))</f>
        <v>Retail</v>
      </c>
      <c r="G4178" s="4" t="str">
        <f aca="false">INDEX(Data_Customers!$B$2:$B$602,MATCH(B4178,Data_Customers!$A$2:$A$602,0))</f>
        <v>Chloe Turner</v>
      </c>
    </row>
    <row r="4179" customFormat="false" ht="15" hidden="false" customHeight="false" outlineLevel="0" collapsed="false">
      <c r="A4179" s="4" t="s">
        <v>5261</v>
      </c>
      <c r="B4179" s="4" t="s">
        <v>914</v>
      </c>
      <c r="C4179" s="9" t="n">
        <v>45448</v>
      </c>
      <c r="D4179" s="4" t="s">
        <v>79</v>
      </c>
      <c r="E4179" s="4" t="n">
        <v>3831.72</v>
      </c>
      <c r="F4179" s="4" t="str">
        <f aca="false">INDEX(Data_Customers!$C$2:$C$602,MATCH(B4179,Data_Customers!$A$2:$A$602,0))</f>
        <v>Retail</v>
      </c>
      <c r="G4179" s="4" t="str">
        <f aca="false">INDEX(Data_Customers!$B$2:$B$602,MATCH(B4179,Data_Customers!$A$2:$A$602,0))</f>
        <v>Chloe Turner</v>
      </c>
    </row>
    <row r="4180" customFormat="false" ht="15" hidden="false" customHeight="false" outlineLevel="0" collapsed="false">
      <c r="A4180" s="4" t="s">
        <v>5262</v>
      </c>
      <c r="B4180" s="4" t="s">
        <v>914</v>
      </c>
      <c r="C4180" s="9" t="n">
        <v>45540</v>
      </c>
      <c r="D4180" s="4" t="s">
        <v>79</v>
      </c>
      <c r="E4180" s="4" t="n">
        <v>5388.01</v>
      </c>
      <c r="F4180" s="4" t="str">
        <f aca="false">INDEX(Data_Customers!$C$2:$C$602,MATCH(B4180,Data_Customers!$A$2:$A$602,0))</f>
        <v>Retail</v>
      </c>
      <c r="G4180" s="4" t="str">
        <f aca="false">INDEX(Data_Customers!$B$2:$B$602,MATCH(B4180,Data_Customers!$A$2:$A$602,0))</f>
        <v>Chloe Turner</v>
      </c>
    </row>
    <row r="4181" customFormat="false" ht="15" hidden="false" customHeight="false" outlineLevel="0" collapsed="false">
      <c r="A4181" s="4" t="s">
        <v>5263</v>
      </c>
      <c r="B4181" s="4" t="s">
        <v>914</v>
      </c>
      <c r="C4181" s="9" t="n">
        <v>45711</v>
      </c>
      <c r="D4181" s="4" t="s">
        <v>79</v>
      </c>
      <c r="E4181" s="4" t="n">
        <v>4540.03</v>
      </c>
      <c r="F4181" s="4" t="str">
        <f aca="false">INDEX(Data_Customers!$C$2:$C$602,MATCH(B4181,Data_Customers!$A$2:$A$602,0))</f>
        <v>Retail</v>
      </c>
      <c r="G4181" s="4" t="str">
        <f aca="false">INDEX(Data_Customers!$B$2:$B$602,MATCH(B4181,Data_Customers!$A$2:$A$602,0))</f>
        <v>Chloe Turner</v>
      </c>
    </row>
    <row r="4182" customFormat="false" ht="15" hidden="false" customHeight="false" outlineLevel="0" collapsed="false">
      <c r="A4182" s="4" t="s">
        <v>5264</v>
      </c>
      <c r="B4182" s="4" t="s">
        <v>914</v>
      </c>
      <c r="C4182" s="9" t="n">
        <v>45635</v>
      </c>
      <c r="D4182" s="4" t="s">
        <v>79</v>
      </c>
      <c r="E4182" s="4" t="n">
        <v>4292.64</v>
      </c>
      <c r="F4182" s="4" t="str">
        <f aca="false">INDEX(Data_Customers!$C$2:$C$602,MATCH(B4182,Data_Customers!$A$2:$A$602,0))</f>
        <v>Retail</v>
      </c>
      <c r="G4182" s="4" t="str">
        <f aca="false">INDEX(Data_Customers!$B$2:$B$602,MATCH(B4182,Data_Customers!$A$2:$A$602,0))</f>
        <v>Chloe Turner</v>
      </c>
    </row>
    <row r="4183" customFormat="false" ht="15" hidden="false" customHeight="false" outlineLevel="0" collapsed="false">
      <c r="A4183" s="4" t="s">
        <v>5265</v>
      </c>
      <c r="B4183" s="4" t="s">
        <v>914</v>
      </c>
      <c r="C4183" s="9" t="n">
        <v>46015</v>
      </c>
      <c r="D4183" s="4" t="s">
        <v>79</v>
      </c>
      <c r="E4183" s="4" t="n">
        <v>4067.74</v>
      </c>
      <c r="F4183" s="4" t="str">
        <f aca="false">INDEX(Data_Customers!$C$2:$C$602,MATCH(B4183,Data_Customers!$A$2:$A$602,0))</f>
        <v>Retail</v>
      </c>
      <c r="G4183" s="4" t="str">
        <f aca="false">INDEX(Data_Customers!$B$2:$B$602,MATCH(B4183,Data_Customers!$A$2:$A$602,0))</f>
        <v>Chloe Turner</v>
      </c>
    </row>
    <row r="4184" customFormat="false" ht="15" hidden="false" customHeight="false" outlineLevel="0" collapsed="false">
      <c r="A4184" s="4" t="s">
        <v>5266</v>
      </c>
      <c r="B4184" s="4" t="s">
        <v>914</v>
      </c>
      <c r="C4184" s="9" t="n">
        <v>45546</v>
      </c>
      <c r="D4184" s="4" t="s">
        <v>79</v>
      </c>
      <c r="E4184" s="4" t="n">
        <v>2057.1</v>
      </c>
      <c r="F4184" s="4" t="str">
        <f aca="false">INDEX(Data_Customers!$C$2:$C$602,MATCH(B4184,Data_Customers!$A$2:$A$602,0))</f>
        <v>Retail</v>
      </c>
      <c r="G4184" s="4" t="str">
        <f aca="false">INDEX(Data_Customers!$B$2:$B$602,MATCH(B4184,Data_Customers!$A$2:$A$602,0))</f>
        <v>Chloe Turner</v>
      </c>
    </row>
    <row r="4185" customFormat="false" ht="15" hidden="false" customHeight="false" outlineLevel="0" collapsed="false">
      <c r="A4185" s="4" t="s">
        <v>5267</v>
      </c>
      <c r="B4185" s="4" t="s">
        <v>914</v>
      </c>
      <c r="C4185" s="9" t="n">
        <v>45983</v>
      </c>
      <c r="D4185" s="4" t="s">
        <v>79</v>
      </c>
      <c r="E4185" s="4" t="n">
        <v>4048.19</v>
      </c>
      <c r="F4185" s="4" t="str">
        <f aca="false">INDEX(Data_Customers!$C$2:$C$602,MATCH(B4185,Data_Customers!$A$2:$A$602,0))</f>
        <v>Retail</v>
      </c>
      <c r="G4185" s="4" t="str">
        <f aca="false">INDEX(Data_Customers!$B$2:$B$602,MATCH(B4185,Data_Customers!$A$2:$A$602,0))</f>
        <v>Chloe Turner</v>
      </c>
    </row>
    <row r="4186" customFormat="false" ht="15" hidden="false" customHeight="false" outlineLevel="0" collapsed="false">
      <c r="A4186" s="4" t="s">
        <v>5268</v>
      </c>
      <c r="B4186" s="4" t="s">
        <v>914</v>
      </c>
      <c r="C4186" s="9" t="n">
        <v>45841</v>
      </c>
      <c r="D4186" s="4" t="s">
        <v>79</v>
      </c>
      <c r="E4186" s="4" t="n">
        <v>4397.86</v>
      </c>
      <c r="F4186" s="4" t="str">
        <f aca="false">INDEX(Data_Customers!$C$2:$C$602,MATCH(B4186,Data_Customers!$A$2:$A$602,0))</f>
        <v>Retail</v>
      </c>
      <c r="G4186" s="4" t="str">
        <f aca="false">INDEX(Data_Customers!$B$2:$B$602,MATCH(B4186,Data_Customers!$A$2:$A$602,0))</f>
        <v>Chloe Turner</v>
      </c>
    </row>
    <row r="4187" customFormat="false" ht="15" hidden="false" customHeight="false" outlineLevel="0" collapsed="false">
      <c r="A4187" s="4" t="s">
        <v>5269</v>
      </c>
      <c r="B4187" s="4" t="s">
        <v>915</v>
      </c>
      <c r="C4187" s="9" t="n">
        <v>45848</v>
      </c>
      <c r="D4187" s="4" t="s">
        <v>79</v>
      </c>
      <c r="E4187" s="4" t="n">
        <v>3427.92</v>
      </c>
      <c r="F4187" s="4" t="str">
        <f aca="false">INDEX(Data_Customers!$C$2:$C$602,MATCH(B4187,Data_Customers!$A$2:$A$602,0))</f>
        <v>Retail</v>
      </c>
      <c r="G4187" s="4" t="str">
        <f aca="false">INDEX(Data_Customers!$B$2:$B$602,MATCH(B4187,Data_Customers!$A$2:$A$602,0))</f>
        <v>Megan Cooper</v>
      </c>
    </row>
    <row r="4188" customFormat="false" ht="15" hidden="false" customHeight="false" outlineLevel="0" collapsed="false">
      <c r="A4188" s="4" t="s">
        <v>5270</v>
      </c>
      <c r="B4188" s="4" t="s">
        <v>916</v>
      </c>
      <c r="C4188" s="9" t="n">
        <v>45718</v>
      </c>
      <c r="D4188" s="4" t="s">
        <v>103</v>
      </c>
      <c r="E4188" s="4" t="n">
        <v>996.5</v>
      </c>
      <c r="F4188" s="4" t="str">
        <f aca="false">INDEX(Data_Customers!$C$2:$C$602,MATCH(B4188,Data_Customers!$A$2:$A$602,0))</f>
        <v>Housebuilder</v>
      </c>
      <c r="G4188" s="4" t="str">
        <f aca="false">INDEX(Data_Customers!$B$2:$B$602,MATCH(B4188,Data_Customers!$A$2:$A$602,0))</f>
        <v>Patel Property Services</v>
      </c>
    </row>
    <row r="4189" customFormat="false" ht="15" hidden="false" customHeight="false" outlineLevel="0" collapsed="false">
      <c r="A4189" s="4" t="s">
        <v>5271</v>
      </c>
      <c r="B4189" s="4" t="s">
        <v>917</v>
      </c>
      <c r="C4189" s="9" t="n">
        <v>45529</v>
      </c>
      <c r="D4189" s="4" t="s">
        <v>79</v>
      </c>
      <c r="E4189" s="4" t="n">
        <v>3664.76</v>
      </c>
      <c r="F4189" s="4" t="str">
        <f aca="false">INDEX(Data_Customers!$C$2:$C$602,MATCH(B4189,Data_Customers!$A$2:$A$602,0))</f>
        <v>Contractor</v>
      </c>
      <c r="G4189" s="4" t="str">
        <f aca="false">INDEX(Data_Customers!$B$2:$B$602,MATCH(B4189,Data_Customers!$A$2:$A$602,0))</f>
        <v>Taylor Construction</v>
      </c>
    </row>
    <row r="4190" customFormat="false" ht="15" hidden="false" customHeight="false" outlineLevel="0" collapsed="false">
      <c r="A4190" s="4" t="s">
        <v>5272</v>
      </c>
      <c r="B4190" s="4" t="s">
        <v>917</v>
      </c>
      <c r="C4190" s="9" t="n">
        <v>45321</v>
      </c>
      <c r="D4190" s="4" t="s">
        <v>79</v>
      </c>
      <c r="E4190" s="4" t="n">
        <v>7605.98</v>
      </c>
      <c r="F4190" s="4" t="str">
        <f aca="false">INDEX(Data_Customers!$C$2:$C$602,MATCH(B4190,Data_Customers!$A$2:$A$602,0))</f>
        <v>Contractor</v>
      </c>
      <c r="G4190" s="4" t="str">
        <f aca="false">INDEX(Data_Customers!$B$2:$B$602,MATCH(B4190,Data_Customers!$A$2:$A$602,0))</f>
        <v>Taylor Construction</v>
      </c>
    </row>
    <row r="4191" customFormat="false" ht="15" hidden="false" customHeight="false" outlineLevel="0" collapsed="false">
      <c r="A4191" s="4" t="s">
        <v>5273</v>
      </c>
      <c r="B4191" s="4" t="s">
        <v>917</v>
      </c>
      <c r="C4191" s="9" t="n">
        <v>45472</v>
      </c>
      <c r="D4191" s="4" t="s">
        <v>79</v>
      </c>
      <c r="E4191" s="4" t="n">
        <v>3391.71</v>
      </c>
      <c r="F4191" s="4" t="str">
        <f aca="false">INDEX(Data_Customers!$C$2:$C$602,MATCH(B4191,Data_Customers!$A$2:$A$602,0))</f>
        <v>Contractor</v>
      </c>
      <c r="G4191" s="4" t="str">
        <f aca="false">INDEX(Data_Customers!$B$2:$B$602,MATCH(B4191,Data_Customers!$A$2:$A$602,0))</f>
        <v>Taylor Construction</v>
      </c>
    </row>
    <row r="4192" customFormat="false" ht="15" hidden="false" customHeight="false" outlineLevel="0" collapsed="false">
      <c r="A4192" s="4" t="s">
        <v>5274</v>
      </c>
      <c r="B4192" s="4" t="s">
        <v>917</v>
      </c>
      <c r="C4192" s="9" t="n">
        <v>45682</v>
      </c>
      <c r="D4192" s="4" t="s">
        <v>79</v>
      </c>
      <c r="E4192" s="4" t="n">
        <v>10116.16</v>
      </c>
      <c r="F4192" s="4" t="str">
        <f aca="false">INDEX(Data_Customers!$C$2:$C$602,MATCH(B4192,Data_Customers!$A$2:$A$602,0))</f>
        <v>Contractor</v>
      </c>
      <c r="G4192" s="4" t="str">
        <f aca="false">INDEX(Data_Customers!$B$2:$B$602,MATCH(B4192,Data_Customers!$A$2:$A$602,0))</f>
        <v>Taylor Construction</v>
      </c>
    </row>
    <row r="4193" customFormat="false" ht="15" hidden="false" customHeight="false" outlineLevel="0" collapsed="false">
      <c r="A4193" s="4" t="s">
        <v>5275</v>
      </c>
      <c r="B4193" s="4" t="s">
        <v>917</v>
      </c>
      <c r="C4193" s="9" t="n">
        <v>46023</v>
      </c>
      <c r="D4193" s="4" t="s">
        <v>79</v>
      </c>
      <c r="E4193" s="4" t="n">
        <v>6086.66</v>
      </c>
      <c r="F4193" s="4" t="str">
        <f aca="false">INDEX(Data_Customers!$C$2:$C$602,MATCH(B4193,Data_Customers!$A$2:$A$602,0))</f>
        <v>Contractor</v>
      </c>
      <c r="G4193" s="4" t="str">
        <f aca="false">INDEX(Data_Customers!$B$2:$B$602,MATCH(B4193,Data_Customers!$A$2:$A$602,0))</f>
        <v>Taylor Construction</v>
      </c>
    </row>
    <row r="4194" customFormat="false" ht="15" hidden="false" customHeight="false" outlineLevel="0" collapsed="false">
      <c r="A4194" s="4" t="s">
        <v>5276</v>
      </c>
      <c r="B4194" s="4" t="s">
        <v>917</v>
      </c>
      <c r="C4194" s="9" t="n">
        <v>46196</v>
      </c>
      <c r="D4194" s="4" t="s">
        <v>79</v>
      </c>
      <c r="E4194" s="4" t="n">
        <v>498.25</v>
      </c>
      <c r="F4194" s="4" t="str">
        <f aca="false">INDEX(Data_Customers!$C$2:$C$602,MATCH(B4194,Data_Customers!$A$2:$A$602,0))</f>
        <v>Contractor</v>
      </c>
      <c r="G4194" s="4" t="str">
        <f aca="false">INDEX(Data_Customers!$B$2:$B$602,MATCH(B4194,Data_Customers!$A$2:$A$602,0))</f>
        <v>Taylor Construction</v>
      </c>
    </row>
    <row r="4195" customFormat="false" ht="15" hidden="false" customHeight="false" outlineLevel="0" collapsed="false">
      <c r="A4195" s="4" t="s">
        <v>5277</v>
      </c>
      <c r="B4195" s="4" t="s">
        <v>917</v>
      </c>
      <c r="C4195" s="9" t="n">
        <v>45337</v>
      </c>
      <c r="D4195" s="4" t="s">
        <v>79</v>
      </c>
      <c r="E4195" s="4" t="n">
        <v>2036.94</v>
      </c>
      <c r="F4195" s="4" t="str">
        <f aca="false">INDEX(Data_Customers!$C$2:$C$602,MATCH(B4195,Data_Customers!$A$2:$A$602,0))</f>
        <v>Contractor</v>
      </c>
      <c r="G4195" s="4" t="str">
        <f aca="false">INDEX(Data_Customers!$B$2:$B$602,MATCH(B4195,Data_Customers!$A$2:$A$602,0))</f>
        <v>Taylor Construction</v>
      </c>
    </row>
    <row r="4196" customFormat="false" ht="15" hidden="false" customHeight="false" outlineLevel="0" collapsed="false">
      <c r="A4196" s="4" t="s">
        <v>5278</v>
      </c>
      <c r="B4196" s="4" t="s">
        <v>917</v>
      </c>
      <c r="C4196" s="9" t="n">
        <v>46126</v>
      </c>
      <c r="D4196" s="4" t="s">
        <v>79</v>
      </c>
      <c r="E4196" s="4" t="n">
        <v>4771.68</v>
      </c>
      <c r="F4196" s="4" t="str">
        <f aca="false">INDEX(Data_Customers!$C$2:$C$602,MATCH(B4196,Data_Customers!$A$2:$A$602,0))</f>
        <v>Contractor</v>
      </c>
      <c r="G4196" s="4" t="str">
        <f aca="false">INDEX(Data_Customers!$B$2:$B$602,MATCH(B4196,Data_Customers!$A$2:$A$602,0))</f>
        <v>Taylor Construction</v>
      </c>
    </row>
    <row r="4197" customFormat="false" ht="15" hidden="false" customHeight="false" outlineLevel="0" collapsed="false">
      <c r="A4197" s="4" t="s">
        <v>5279</v>
      </c>
      <c r="B4197" s="4" t="s">
        <v>917</v>
      </c>
      <c r="C4197" s="9" t="n">
        <v>46180</v>
      </c>
      <c r="D4197" s="4" t="s">
        <v>79</v>
      </c>
      <c r="E4197" s="4" t="n">
        <v>5797.81</v>
      </c>
      <c r="F4197" s="4" t="str">
        <f aca="false">INDEX(Data_Customers!$C$2:$C$602,MATCH(B4197,Data_Customers!$A$2:$A$602,0))</f>
        <v>Contractor</v>
      </c>
      <c r="G4197" s="4" t="str">
        <f aca="false">INDEX(Data_Customers!$B$2:$B$602,MATCH(B4197,Data_Customers!$A$2:$A$602,0))</f>
        <v>Taylor Construction</v>
      </c>
    </row>
    <row r="4198" customFormat="false" ht="15" hidden="false" customHeight="false" outlineLevel="0" collapsed="false">
      <c r="A4198" s="4" t="s">
        <v>5280</v>
      </c>
      <c r="B4198" s="4" t="s">
        <v>917</v>
      </c>
      <c r="C4198" s="9" t="n">
        <v>45850</v>
      </c>
      <c r="D4198" s="4" t="s">
        <v>79</v>
      </c>
      <c r="E4198" s="4" t="n">
        <v>3149.18</v>
      </c>
      <c r="F4198" s="4" t="str">
        <f aca="false">INDEX(Data_Customers!$C$2:$C$602,MATCH(B4198,Data_Customers!$A$2:$A$602,0))</f>
        <v>Contractor</v>
      </c>
      <c r="G4198" s="4" t="str">
        <f aca="false">INDEX(Data_Customers!$B$2:$B$602,MATCH(B4198,Data_Customers!$A$2:$A$602,0))</f>
        <v>Taylor Construction</v>
      </c>
    </row>
    <row r="4199" customFormat="false" ht="15" hidden="false" customHeight="false" outlineLevel="0" collapsed="false">
      <c r="A4199" s="4" t="s">
        <v>5281</v>
      </c>
      <c r="B4199" s="4" t="s">
        <v>917</v>
      </c>
      <c r="C4199" s="9" t="n">
        <v>45833</v>
      </c>
      <c r="D4199" s="4" t="s">
        <v>79</v>
      </c>
      <c r="E4199" s="4" t="n">
        <v>6074.77</v>
      </c>
      <c r="F4199" s="4" t="str">
        <f aca="false">INDEX(Data_Customers!$C$2:$C$602,MATCH(B4199,Data_Customers!$A$2:$A$602,0))</f>
        <v>Contractor</v>
      </c>
      <c r="G4199" s="4" t="str">
        <f aca="false">INDEX(Data_Customers!$B$2:$B$602,MATCH(B4199,Data_Customers!$A$2:$A$602,0))</f>
        <v>Taylor Construction</v>
      </c>
    </row>
    <row r="4200" customFormat="false" ht="15" hidden="false" customHeight="false" outlineLevel="0" collapsed="false">
      <c r="A4200" s="4" t="s">
        <v>5282</v>
      </c>
      <c r="B4200" s="4" t="s">
        <v>917</v>
      </c>
      <c r="C4200" s="9" t="n">
        <v>45751</v>
      </c>
      <c r="D4200" s="4" t="s">
        <v>79</v>
      </c>
      <c r="E4200" s="4" t="n">
        <v>7450.29</v>
      </c>
      <c r="F4200" s="4" t="str">
        <f aca="false">INDEX(Data_Customers!$C$2:$C$602,MATCH(B4200,Data_Customers!$A$2:$A$602,0))</f>
        <v>Contractor</v>
      </c>
      <c r="G4200" s="4" t="str">
        <f aca="false">INDEX(Data_Customers!$B$2:$B$602,MATCH(B4200,Data_Customers!$A$2:$A$602,0))</f>
        <v>Taylor Construction</v>
      </c>
    </row>
    <row r="4201" customFormat="false" ht="15" hidden="false" customHeight="false" outlineLevel="0" collapsed="false">
      <c r="A4201" s="4" t="s">
        <v>5283</v>
      </c>
      <c r="B4201" s="4" t="s">
        <v>917</v>
      </c>
      <c r="C4201" s="9" t="n">
        <v>46135</v>
      </c>
      <c r="D4201" s="4" t="s">
        <v>79</v>
      </c>
      <c r="E4201" s="4" t="n">
        <v>3885.84</v>
      </c>
      <c r="F4201" s="4" t="str">
        <f aca="false">INDEX(Data_Customers!$C$2:$C$602,MATCH(B4201,Data_Customers!$A$2:$A$602,0))</f>
        <v>Contractor</v>
      </c>
      <c r="G4201" s="4" t="str">
        <f aca="false">INDEX(Data_Customers!$B$2:$B$602,MATCH(B4201,Data_Customers!$A$2:$A$602,0))</f>
        <v>Taylor Construction</v>
      </c>
    </row>
    <row r="4202" customFormat="false" ht="15" hidden="false" customHeight="false" outlineLevel="0" collapsed="false">
      <c r="A4202" s="4" t="s">
        <v>5284</v>
      </c>
      <c r="B4202" s="4" t="s">
        <v>917</v>
      </c>
      <c r="C4202" s="9" t="n">
        <v>45783</v>
      </c>
      <c r="D4202" s="4" t="s">
        <v>79</v>
      </c>
      <c r="E4202" s="4" t="n">
        <v>2781.4</v>
      </c>
      <c r="F4202" s="4" t="str">
        <f aca="false">INDEX(Data_Customers!$C$2:$C$602,MATCH(B4202,Data_Customers!$A$2:$A$602,0))</f>
        <v>Contractor</v>
      </c>
      <c r="G4202" s="4" t="str">
        <f aca="false">INDEX(Data_Customers!$B$2:$B$602,MATCH(B4202,Data_Customers!$A$2:$A$602,0))</f>
        <v>Taylor Construction</v>
      </c>
    </row>
    <row r="4203" customFormat="false" ht="15" hidden="false" customHeight="false" outlineLevel="0" collapsed="false">
      <c r="A4203" s="4" t="s">
        <v>5285</v>
      </c>
      <c r="B4203" s="4" t="s">
        <v>918</v>
      </c>
      <c r="C4203" s="9" t="n">
        <v>45349</v>
      </c>
      <c r="D4203" s="4" t="s">
        <v>110</v>
      </c>
      <c r="E4203" s="4" t="n">
        <v>6265.78</v>
      </c>
      <c r="F4203" s="4" t="str">
        <f aca="false">INDEX(Data_Customers!$C$2:$C$602,MATCH(B4203,Data_Customers!$A$2:$A$602,0))</f>
        <v>Trade Account</v>
      </c>
      <c r="G4203" s="4" t="str">
        <f aca="false">INDEX(Data_Customers!$B$2:$B$602,MATCH(B4203,Data_Customers!$A$2:$A$602,0))</f>
        <v>Wilson Contractors</v>
      </c>
    </row>
    <row r="4204" customFormat="false" ht="15" hidden="false" customHeight="false" outlineLevel="0" collapsed="false">
      <c r="A4204" s="4" t="s">
        <v>5286</v>
      </c>
      <c r="B4204" s="4" t="s">
        <v>918</v>
      </c>
      <c r="C4204" s="9" t="n">
        <v>45515</v>
      </c>
      <c r="D4204" s="4" t="s">
        <v>110</v>
      </c>
      <c r="E4204" s="4" t="n">
        <v>233.05</v>
      </c>
      <c r="F4204" s="4" t="str">
        <f aca="false">INDEX(Data_Customers!$C$2:$C$602,MATCH(B4204,Data_Customers!$A$2:$A$602,0))</f>
        <v>Trade Account</v>
      </c>
      <c r="G4204" s="4" t="str">
        <f aca="false">INDEX(Data_Customers!$B$2:$B$602,MATCH(B4204,Data_Customers!$A$2:$A$602,0))</f>
        <v>Wilson Contractors</v>
      </c>
    </row>
    <row r="4205" customFormat="false" ht="15" hidden="false" customHeight="false" outlineLevel="0" collapsed="false">
      <c r="A4205" s="4" t="s">
        <v>5287</v>
      </c>
      <c r="B4205" s="4" t="s">
        <v>918</v>
      </c>
      <c r="C4205" s="9" t="n">
        <v>46086</v>
      </c>
      <c r="D4205" s="4" t="s">
        <v>110</v>
      </c>
      <c r="E4205" s="4" t="n">
        <v>7605.93</v>
      </c>
      <c r="F4205" s="4" t="str">
        <f aca="false">INDEX(Data_Customers!$C$2:$C$602,MATCH(B4205,Data_Customers!$A$2:$A$602,0))</f>
        <v>Trade Account</v>
      </c>
      <c r="G4205" s="4" t="str">
        <f aca="false">INDEX(Data_Customers!$B$2:$B$602,MATCH(B4205,Data_Customers!$A$2:$A$602,0))</f>
        <v>Wilson Contractors</v>
      </c>
    </row>
    <row r="4206" customFormat="false" ht="15" hidden="false" customHeight="false" outlineLevel="0" collapsed="false">
      <c r="A4206" s="4" t="s">
        <v>5288</v>
      </c>
      <c r="B4206" s="4" t="s">
        <v>918</v>
      </c>
      <c r="C4206" s="9" t="n">
        <v>46127</v>
      </c>
      <c r="D4206" s="4" t="s">
        <v>110</v>
      </c>
      <c r="E4206" s="4" t="n">
        <v>2383.82</v>
      </c>
      <c r="F4206" s="4" t="str">
        <f aca="false">INDEX(Data_Customers!$C$2:$C$602,MATCH(B4206,Data_Customers!$A$2:$A$602,0))</f>
        <v>Trade Account</v>
      </c>
      <c r="G4206" s="4" t="str">
        <f aca="false">INDEX(Data_Customers!$B$2:$B$602,MATCH(B4206,Data_Customers!$A$2:$A$602,0))</f>
        <v>Wilson Contractors</v>
      </c>
    </row>
    <row r="4207" customFormat="false" ht="15" hidden="false" customHeight="false" outlineLevel="0" collapsed="false">
      <c r="A4207" s="4" t="s">
        <v>5289</v>
      </c>
      <c r="B4207" s="4" t="s">
        <v>918</v>
      </c>
      <c r="C4207" s="9" t="n">
        <v>45631</v>
      </c>
      <c r="D4207" s="4" t="s">
        <v>110</v>
      </c>
      <c r="E4207" s="4" t="n">
        <v>3796.21</v>
      </c>
      <c r="F4207" s="4" t="str">
        <f aca="false">INDEX(Data_Customers!$C$2:$C$602,MATCH(B4207,Data_Customers!$A$2:$A$602,0))</f>
        <v>Trade Account</v>
      </c>
      <c r="G4207" s="4" t="str">
        <f aca="false">INDEX(Data_Customers!$B$2:$B$602,MATCH(B4207,Data_Customers!$A$2:$A$602,0))</f>
        <v>Wilson Contractors</v>
      </c>
    </row>
    <row r="4208" customFormat="false" ht="15" hidden="false" customHeight="false" outlineLevel="0" collapsed="false">
      <c r="A4208" s="4" t="s">
        <v>5290</v>
      </c>
      <c r="B4208" s="4" t="s">
        <v>918</v>
      </c>
      <c r="C4208" s="9" t="n">
        <v>46035</v>
      </c>
      <c r="D4208" s="4" t="s">
        <v>110</v>
      </c>
      <c r="E4208" s="4" t="n">
        <v>6724.8</v>
      </c>
      <c r="F4208" s="4" t="str">
        <f aca="false">INDEX(Data_Customers!$C$2:$C$602,MATCH(B4208,Data_Customers!$A$2:$A$602,0))</f>
        <v>Trade Account</v>
      </c>
      <c r="G4208" s="4" t="str">
        <f aca="false">INDEX(Data_Customers!$B$2:$B$602,MATCH(B4208,Data_Customers!$A$2:$A$602,0))</f>
        <v>Wilson Contractors</v>
      </c>
    </row>
    <row r="4209" customFormat="false" ht="15" hidden="false" customHeight="false" outlineLevel="0" collapsed="false">
      <c r="A4209" s="4" t="s">
        <v>5291</v>
      </c>
      <c r="B4209" s="4" t="s">
        <v>918</v>
      </c>
      <c r="C4209" s="9" t="n">
        <v>45956</v>
      </c>
      <c r="D4209" s="4" t="s">
        <v>110</v>
      </c>
      <c r="E4209" s="4" t="n">
        <v>100.92</v>
      </c>
      <c r="F4209" s="4" t="str">
        <f aca="false">INDEX(Data_Customers!$C$2:$C$602,MATCH(B4209,Data_Customers!$A$2:$A$602,0))</f>
        <v>Trade Account</v>
      </c>
      <c r="G4209" s="4" t="str">
        <f aca="false">INDEX(Data_Customers!$B$2:$B$602,MATCH(B4209,Data_Customers!$A$2:$A$602,0))</f>
        <v>Wilson Contractors</v>
      </c>
    </row>
    <row r="4210" customFormat="false" ht="15" hidden="false" customHeight="false" outlineLevel="0" collapsed="false">
      <c r="A4210" s="4" t="s">
        <v>5292</v>
      </c>
      <c r="B4210" s="4" t="s">
        <v>918</v>
      </c>
      <c r="C4210" s="9" t="n">
        <v>45398</v>
      </c>
      <c r="D4210" s="4" t="s">
        <v>110</v>
      </c>
      <c r="E4210" s="4" t="n">
        <v>6952.58</v>
      </c>
      <c r="F4210" s="4" t="str">
        <f aca="false">INDEX(Data_Customers!$C$2:$C$602,MATCH(B4210,Data_Customers!$A$2:$A$602,0))</f>
        <v>Trade Account</v>
      </c>
      <c r="G4210" s="4" t="str">
        <f aca="false">INDEX(Data_Customers!$B$2:$B$602,MATCH(B4210,Data_Customers!$A$2:$A$602,0))</f>
        <v>Wilson Contractors</v>
      </c>
    </row>
    <row r="4211" customFormat="false" ht="15" hidden="false" customHeight="false" outlineLevel="0" collapsed="false">
      <c r="A4211" s="4" t="s">
        <v>5293</v>
      </c>
      <c r="B4211" s="4" t="s">
        <v>918</v>
      </c>
      <c r="C4211" s="9" t="n">
        <v>45944</v>
      </c>
      <c r="D4211" s="4" t="s">
        <v>110</v>
      </c>
      <c r="E4211" s="4" t="n">
        <v>6692.62</v>
      </c>
      <c r="F4211" s="4" t="str">
        <f aca="false">INDEX(Data_Customers!$C$2:$C$602,MATCH(B4211,Data_Customers!$A$2:$A$602,0))</f>
        <v>Trade Account</v>
      </c>
      <c r="G4211" s="4" t="str">
        <f aca="false">INDEX(Data_Customers!$B$2:$B$602,MATCH(B4211,Data_Customers!$A$2:$A$602,0))</f>
        <v>Wilson Contractors</v>
      </c>
    </row>
    <row r="4212" customFormat="false" ht="15" hidden="false" customHeight="false" outlineLevel="0" collapsed="false">
      <c r="A4212" s="4" t="s">
        <v>5294</v>
      </c>
      <c r="B4212" s="4" t="s">
        <v>918</v>
      </c>
      <c r="C4212" s="9" t="n">
        <v>45692</v>
      </c>
      <c r="D4212" s="4" t="s">
        <v>110</v>
      </c>
      <c r="E4212" s="4" t="n">
        <v>5072.24</v>
      </c>
      <c r="F4212" s="4" t="str">
        <f aca="false">INDEX(Data_Customers!$C$2:$C$602,MATCH(B4212,Data_Customers!$A$2:$A$602,0))</f>
        <v>Trade Account</v>
      </c>
      <c r="G4212" s="4" t="str">
        <f aca="false">INDEX(Data_Customers!$B$2:$B$602,MATCH(B4212,Data_Customers!$A$2:$A$602,0))</f>
        <v>Wilson Contractors</v>
      </c>
    </row>
    <row r="4213" customFormat="false" ht="15" hidden="false" customHeight="false" outlineLevel="0" collapsed="false">
      <c r="A4213" s="4" t="s">
        <v>5295</v>
      </c>
      <c r="B4213" s="4" t="s">
        <v>918</v>
      </c>
      <c r="C4213" s="9" t="n">
        <v>45979</v>
      </c>
      <c r="D4213" s="4" t="s">
        <v>110</v>
      </c>
      <c r="E4213" s="4" t="n">
        <v>4866.47</v>
      </c>
      <c r="F4213" s="4" t="str">
        <f aca="false">INDEX(Data_Customers!$C$2:$C$602,MATCH(B4213,Data_Customers!$A$2:$A$602,0))</f>
        <v>Trade Account</v>
      </c>
      <c r="G4213" s="4" t="str">
        <f aca="false">INDEX(Data_Customers!$B$2:$B$602,MATCH(B4213,Data_Customers!$A$2:$A$602,0))</f>
        <v>Wilson Contractors</v>
      </c>
    </row>
    <row r="4214" customFormat="false" ht="15" hidden="false" customHeight="false" outlineLevel="0" collapsed="false">
      <c r="A4214" s="4" t="s">
        <v>5296</v>
      </c>
      <c r="B4214" s="4" t="s">
        <v>918</v>
      </c>
      <c r="C4214" s="9" t="n">
        <v>45483</v>
      </c>
      <c r="D4214" s="4" t="s">
        <v>110</v>
      </c>
      <c r="E4214" s="4" t="n">
        <v>1999.05</v>
      </c>
      <c r="F4214" s="4" t="str">
        <f aca="false">INDEX(Data_Customers!$C$2:$C$602,MATCH(B4214,Data_Customers!$A$2:$A$602,0))</f>
        <v>Trade Account</v>
      </c>
      <c r="G4214" s="4" t="str">
        <f aca="false">INDEX(Data_Customers!$B$2:$B$602,MATCH(B4214,Data_Customers!$A$2:$A$602,0))</f>
        <v>Wilson Contractors</v>
      </c>
    </row>
    <row r="4215" customFormat="false" ht="15" hidden="false" customHeight="false" outlineLevel="0" collapsed="false">
      <c r="A4215" s="4" t="s">
        <v>5297</v>
      </c>
      <c r="B4215" s="4" t="s">
        <v>918</v>
      </c>
      <c r="C4215" s="9" t="n">
        <v>45582</v>
      </c>
      <c r="D4215" s="4" t="s">
        <v>110</v>
      </c>
      <c r="E4215" s="4" t="n">
        <v>6384.95</v>
      </c>
      <c r="F4215" s="4" t="str">
        <f aca="false">INDEX(Data_Customers!$C$2:$C$602,MATCH(B4215,Data_Customers!$A$2:$A$602,0))</f>
        <v>Trade Account</v>
      </c>
      <c r="G4215" s="4" t="str">
        <f aca="false">INDEX(Data_Customers!$B$2:$B$602,MATCH(B4215,Data_Customers!$A$2:$A$602,0))</f>
        <v>Wilson Contractors</v>
      </c>
    </row>
    <row r="4216" customFormat="false" ht="15" hidden="false" customHeight="false" outlineLevel="0" collapsed="false">
      <c r="A4216" s="4" t="s">
        <v>5298</v>
      </c>
      <c r="B4216" s="4" t="s">
        <v>919</v>
      </c>
      <c r="C4216" s="9" t="n">
        <v>45455</v>
      </c>
      <c r="D4216" s="4" t="s">
        <v>103</v>
      </c>
      <c r="E4216" s="4" t="n">
        <v>10028.66</v>
      </c>
      <c r="F4216" s="4" t="str">
        <f aca="false">INDEX(Data_Customers!$C$2:$C$602,MATCH(B4216,Data_Customers!$A$2:$A$602,0))</f>
        <v>Retail</v>
      </c>
      <c r="G4216" s="4" t="str">
        <f aca="false">INDEX(Data_Customers!$B$2:$B$602,MATCH(B4216,Data_Customers!$A$2:$A$602,0))</f>
        <v>David Reid</v>
      </c>
    </row>
    <row r="4217" customFormat="false" ht="15" hidden="false" customHeight="false" outlineLevel="0" collapsed="false">
      <c r="A4217" s="4" t="s">
        <v>5299</v>
      </c>
      <c r="B4217" s="4" t="s">
        <v>919</v>
      </c>
      <c r="C4217" s="9" t="n">
        <v>45503</v>
      </c>
      <c r="D4217" s="4" t="s">
        <v>103</v>
      </c>
      <c r="E4217" s="4" t="n">
        <v>610.05</v>
      </c>
      <c r="F4217" s="4" t="str">
        <f aca="false">INDEX(Data_Customers!$C$2:$C$602,MATCH(B4217,Data_Customers!$A$2:$A$602,0))</f>
        <v>Retail</v>
      </c>
      <c r="G4217" s="4" t="str">
        <f aca="false">INDEX(Data_Customers!$B$2:$B$602,MATCH(B4217,Data_Customers!$A$2:$A$602,0))</f>
        <v>David Reid</v>
      </c>
    </row>
    <row r="4218" customFormat="false" ht="15" hidden="false" customHeight="false" outlineLevel="0" collapsed="false">
      <c r="A4218" s="4" t="s">
        <v>5300</v>
      </c>
      <c r="B4218" s="4" t="s">
        <v>919</v>
      </c>
      <c r="C4218" s="9" t="n">
        <v>46027</v>
      </c>
      <c r="D4218" s="4" t="s">
        <v>103</v>
      </c>
      <c r="E4218" s="4" t="n">
        <v>1472.4</v>
      </c>
      <c r="F4218" s="4" t="str">
        <f aca="false">INDEX(Data_Customers!$C$2:$C$602,MATCH(B4218,Data_Customers!$A$2:$A$602,0))</f>
        <v>Retail</v>
      </c>
      <c r="G4218" s="4" t="str">
        <f aca="false">INDEX(Data_Customers!$B$2:$B$602,MATCH(B4218,Data_Customers!$A$2:$A$602,0))</f>
        <v>David Reid</v>
      </c>
    </row>
    <row r="4219" customFormat="false" ht="15" hidden="false" customHeight="false" outlineLevel="0" collapsed="false">
      <c r="A4219" s="4" t="s">
        <v>5301</v>
      </c>
      <c r="B4219" s="4" t="s">
        <v>919</v>
      </c>
      <c r="C4219" s="9" t="n">
        <v>45881</v>
      </c>
      <c r="D4219" s="4" t="s">
        <v>103</v>
      </c>
      <c r="E4219" s="4" t="n">
        <v>7237.18</v>
      </c>
      <c r="F4219" s="4" t="str">
        <f aca="false">INDEX(Data_Customers!$C$2:$C$602,MATCH(B4219,Data_Customers!$A$2:$A$602,0))</f>
        <v>Retail</v>
      </c>
      <c r="G4219" s="4" t="str">
        <f aca="false">INDEX(Data_Customers!$B$2:$B$602,MATCH(B4219,Data_Customers!$A$2:$A$602,0))</f>
        <v>David Reid</v>
      </c>
    </row>
    <row r="4220" customFormat="false" ht="15" hidden="false" customHeight="false" outlineLevel="0" collapsed="false">
      <c r="A4220" s="4" t="s">
        <v>5302</v>
      </c>
      <c r="B4220" s="4" t="s">
        <v>919</v>
      </c>
      <c r="C4220" s="9" t="n">
        <v>45849</v>
      </c>
      <c r="D4220" s="4" t="s">
        <v>103</v>
      </c>
      <c r="E4220" s="4" t="n">
        <v>5547.96</v>
      </c>
      <c r="F4220" s="4" t="str">
        <f aca="false">INDEX(Data_Customers!$C$2:$C$602,MATCH(B4220,Data_Customers!$A$2:$A$602,0))</f>
        <v>Retail</v>
      </c>
      <c r="G4220" s="4" t="str">
        <f aca="false">INDEX(Data_Customers!$B$2:$B$602,MATCH(B4220,Data_Customers!$A$2:$A$602,0))</f>
        <v>David Reid</v>
      </c>
    </row>
    <row r="4221" customFormat="false" ht="15" hidden="false" customHeight="false" outlineLevel="0" collapsed="false">
      <c r="A4221" s="4" t="s">
        <v>5303</v>
      </c>
      <c r="B4221" s="4" t="s">
        <v>919</v>
      </c>
      <c r="C4221" s="9" t="n">
        <v>45931</v>
      </c>
      <c r="D4221" s="4" t="s">
        <v>103</v>
      </c>
      <c r="E4221" s="4" t="n">
        <v>1793.7</v>
      </c>
      <c r="F4221" s="4" t="str">
        <f aca="false">INDEX(Data_Customers!$C$2:$C$602,MATCH(B4221,Data_Customers!$A$2:$A$602,0))</f>
        <v>Retail</v>
      </c>
      <c r="G4221" s="4" t="str">
        <f aca="false">INDEX(Data_Customers!$B$2:$B$602,MATCH(B4221,Data_Customers!$A$2:$A$602,0))</f>
        <v>David Reid</v>
      </c>
    </row>
    <row r="4222" customFormat="false" ht="15" hidden="false" customHeight="false" outlineLevel="0" collapsed="false">
      <c r="A4222" s="4" t="s">
        <v>5304</v>
      </c>
      <c r="B4222" s="4" t="s">
        <v>919</v>
      </c>
      <c r="C4222" s="9" t="n">
        <v>46085</v>
      </c>
      <c r="D4222" s="4" t="s">
        <v>103</v>
      </c>
      <c r="E4222" s="4" t="n">
        <v>4336.56</v>
      </c>
      <c r="F4222" s="4" t="str">
        <f aca="false">INDEX(Data_Customers!$C$2:$C$602,MATCH(B4222,Data_Customers!$A$2:$A$602,0))</f>
        <v>Retail</v>
      </c>
      <c r="G4222" s="4" t="str">
        <f aca="false">INDEX(Data_Customers!$B$2:$B$602,MATCH(B4222,Data_Customers!$A$2:$A$602,0))</f>
        <v>David Reid</v>
      </c>
    </row>
    <row r="4223" customFormat="false" ht="15" hidden="false" customHeight="false" outlineLevel="0" collapsed="false">
      <c r="A4223" s="4" t="s">
        <v>5305</v>
      </c>
      <c r="B4223" s="4" t="s">
        <v>919</v>
      </c>
      <c r="C4223" s="9" t="n">
        <v>45981</v>
      </c>
      <c r="D4223" s="4" t="s">
        <v>103</v>
      </c>
      <c r="E4223" s="4" t="n">
        <v>186.44</v>
      </c>
      <c r="F4223" s="4" t="str">
        <f aca="false">INDEX(Data_Customers!$C$2:$C$602,MATCH(B4223,Data_Customers!$A$2:$A$602,0))</f>
        <v>Retail</v>
      </c>
      <c r="G4223" s="4" t="str">
        <f aca="false">INDEX(Data_Customers!$B$2:$B$602,MATCH(B4223,Data_Customers!$A$2:$A$602,0))</f>
        <v>David Reid</v>
      </c>
    </row>
    <row r="4224" customFormat="false" ht="15" hidden="false" customHeight="false" outlineLevel="0" collapsed="false">
      <c r="A4224" s="4" t="s">
        <v>5306</v>
      </c>
      <c r="B4224" s="4" t="s">
        <v>919</v>
      </c>
      <c r="C4224" s="9" t="n">
        <v>45666</v>
      </c>
      <c r="D4224" s="4" t="s">
        <v>103</v>
      </c>
      <c r="E4224" s="4" t="n">
        <v>2933.51</v>
      </c>
      <c r="F4224" s="4" t="str">
        <f aca="false">INDEX(Data_Customers!$C$2:$C$602,MATCH(B4224,Data_Customers!$A$2:$A$602,0))</f>
        <v>Retail</v>
      </c>
      <c r="G4224" s="4" t="str">
        <f aca="false">INDEX(Data_Customers!$B$2:$B$602,MATCH(B4224,Data_Customers!$A$2:$A$602,0))</f>
        <v>David Reid</v>
      </c>
    </row>
    <row r="4225" customFormat="false" ht="15" hidden="false" customHeight="false" outlineLevel="0" collapsed="false">
      <c r="A4225" s="4" t="s">
        <v>5307</v>
      </c>
      <c r="B4225" s="4" t="s">
        <v>919</v>
      </c>
      <c r="C4225" s="9" t="n">
        <v>45625</v>
      </c>
      <c r="D4225" s="4" t="s">
        <v>103</v>
      </c>
      <c r="E4225" s="4" t="n">
        <v>9780.52</v>
      </c>
      <c r="F4225" s="4" t="str">
        <f aca="false">INDEX(Data_Customers!$C$2:$C$602,MATCH(B4225,Data_Customers!$A$2:$A$602,0))</f>
        <v>Retail</v>
      </c>
      <c r="G4225" s="4" t="str">
        <f aca="false">INDEX(Data_Customers!$B$2:$B$602,MATCH(B4225,Data_Customers!$A$2:$A$602,0))</f>
        <v>David Reid</v>
      </c>
    </row>
    <row r="4226" customFormat="false" ht="15" hidden="false" customHeight="false" outlineLevel="0" collapsed="false">
      <c r="A4226" s="4" t="s">
        <v>5308</v>
      </c>
      <c r="B4226" s="4" t="s">
        <v>919</v>
      </c>
      <c r="C4226" s="9" t="n">
        <v>46077</v>
      </c>
      <c r="D4226" s="4" t="s">
        <v>103</v>
      </c>
      <c r="E4226" s="4" t="n">
        <v>6657.06</v>
      </c>
      <c r="F4226" s="4" t="str">
        <f aca="false">INDEX(Data_Customers!$C$2:$C$602,MATCH(B4226,Data_Customers!$A$2:$A$602,0))</f>
        <v>Retail</v>
      </c>
      <c r="G4226" s="4" t="str">
        <f aca="false">INDEX(Data_Customers!$B$2:$B$602,MATCH(B4226,Data_Customers!$A$2:$A$602,0))</f>
        <v>David Reid</v>
      </c>
    </row>
    <row r="4227" customFormat="false" ht="15" hidden="false" customHeight="false" outlineLevel="0" collapsed="false">
      <c r="A4227" s="4" t="s">
        <v>5309</v>
      </c>
      <c r="B4227" s="4" t="s">
        <v>921</v>
      </c>
      <c r="C4227" s="9" t="n">
        <v>45873</v>
      </c>
      <c r="D4227" s="4" t="s">
        <v>75</v>
      </c>
      <c r="E4227" s="4" t="n">
        <v>4522.92</v>
      </c>
      <c r="F4227" s="4" t="str">
        <f aca="false">INDEX(Data_Customers!$C$2:$C$602,MATCH(B4227,Data_Customers!$A$2:$A$602,0))</f>
        <v>Contractor</v>
      </c>
      <c r="G4227" s="4" t="str">
        <f aca="false">INDEX(Data_Customers!$B$2:$B$602,MATCH(B4227,Data_Customers!$A$2:$A$602,0))</f>
        <v>Wright Property Services</v>
      </c>
    </row>
    <row r="4228" customFormat="false" ht="15" hidden="false" customHeight="false" outlineLevel="0" collapsed="false">
      <c r="A4228" s="4" t="s">
        <v>5310</v>
      </c>
      <c r="B4228" s="4" t="s">
        <v>921</v>
      </c>
      <c r="C4228" s="9" t="n">
        <v>45623</v>
      </c>
      <c r="D4228" s="4" t="s">
        <v>75</v>
      </c>
      <c r="E4228" s="4" t="n">
        <v>2372.34</v>
      </c>
      <c r="F4228" s="4" t="str">
        <f aca="false">INDEX(Data_Customers!$C$2:$C$602,MATCH(B4228,Data_Customers!$A$2:$A$602,0))</f>
        <v>Contractor</v>
      </c>
      <c r="G4228" s="4" t="str">
        <f aca="false">INDEX(Data_Customers!$B$2:$B$602,MATCH(B4228,Data_Customers!$A$2:$A$602,0))</f>
        <v>Wright Property Services</v>
      </c>
    </row>
    <row r="4229" customFormat="false" ht="15" hidden="false" customHeight="false" outlineLevel="0" collapsed="false">
      <c r="A4229" s="4" t="s">
        <v>5311</v>
      </c>
      <c r="B4229" s="4" t="s">
        <v>921</v>
      </c>
      <c r="C4229" s="9" t="n">
        <v>45868</v>
      </c>
      <c r="D4229" s="4" t="s">
        <v>75</v>
      </c>
      <c r="E4229" s="4" t="n">
        <v>971</v>
      </c>
      <c r="F4229" s="4" t="str">
        <f aca="false">INDEX(Data_Customers!$C$2:$C$602,MATCH(B4229,Data_Customers!$A$2:$A$602,0))</f>
        <v>Contractor</v>
      </c>
      <c r="G4229" s="4" t="str">
        <f aca="false">INDEX(Data_Customers!$B$2:$B$602,MATCH(B4229,Data_Customers!$A$2:$A$602,0))</f>
        <v>Wright Property Services</v>
      </c>
    </row>
    <row r="4230" customFormat="false" ht="15" hidden="false" customHeight="false" outlineLevel="0" collapsed="false">
      <c r="A4230" s="4" t="s">
        <v>5312</v>
      </c>
      <c r="B4230" s="4" t="s">
        <v>921</v>
      </c>
      <c r="C4230" s="9" t="n">
        <v>45599</v>
      </c>
      <c r="D4230" s="4" t="s">
        <v>75</v>
      </c>
      <c r="E4230" s="4" t="n">
        <v>7055.35</v>
      </c>
      <c r="F4230" s="4" t="str">
        <f aca="false">INDEX(Data_Customers!$C$2:$C$602,MATCH(B4230,Data_Customers!$A$2:$A$602,0))</f>
        <v>Contractor</v>
      </c>
      <c r="G4230" s="4" t="str">
        <f aca="false">INDEX(Data_Customers!$B$2:$B$602,MATCH(B4230,Data_Customers!$A$2:$A$602,0))</f>
        <v>Wright Property Services</v>
      </c>
    </row>
    <row r="4231" customFormat="false" ht="15" hidden="false" customHeight="false" outlineLevel="0" collapsed="false">
      <c r="A4231" s="4" t="s">
        <v>5313</v>
      </c>
      <c r="B4231" s="4" t="s">
        <v>921</v>
      </c>
      <c r="C4231" s="9" t="n">
        <v>45456</v>
      </c>
      <c r="D4231" s="4" t="s">
        <v>75</v>
      </c>
      <c r="E4231" s="4" t="n">
        <v>2145.61</v>
      </c>
      <c r="F4231" s="4" t="str">
        <f aca="false">INDEX(Data_Customers!$C$2:$C$602,MATCH(B4231,Data_Customers!$A$2:$A$602,0))</f>
        <v>Contractor</v>
      </c>
      <c r="G4231" s="4" t="str">
        <f aca="false">INDEX(Data_Customers!$B$2:$B$602,MATCH(B4231,Data_Customers!$A$2:$A$602,0))</f>
        <v>Wright Property Services</v>
      </c>
    </row>
    <row r="4232" customFormat="false" ht="15" hidden="false" customHeight="false" outlineLevel="0" collapsed="false">
      <c r="A4232" s="4" t="s">
        <v>5314</v>
      </c>
      <c r="B4232" s="4" t="s">
        <v>921</v>
      </c>
      <c r="C4232" s="9" t="n">
        <v>45756</v>
      </c>
      <c r="D4232" s="4" t="s">
        <v>75</v>
      </c>
      <c r="E4232" s="4" t="n">
        <v>7387.74</v>
      </c>
      <c r="F4232" s="4" t="str">
        <f aca="false">INDEX(Data_Customers!$C$2:$C$602,MATCH(B4232,Data_Customers!$A$2:$A$602,0))</f>
        <v>Contractor</v>
      </c>
      <c r="G4232" s="4" t="str">
        <f aca="false">INDEX(Data_Customers!$B$2:$B$602,MATCH(B4232,Data_Customers!$A$2:$A$602,0))</f>
        <v>Wright Property Services</v>
      </c>
    </row>
    <row r="4233" customFormat="false" ht="15" hidden="false" customHeight="false" outlineLevel="0" collapsed="false">
      <c r="A4233" s="4" t="s">
        <v>5315</v>
      </c>
      <c r="B4233" s="4" t="s">
        <v>921</v>
      </c>
      <c r="C4233" s="9" t="n">
        <v>45936</v>
      </c>
      <c r="D4233" s="4" t="s">
        <v>75</v>
      </c>
      <c r="E4233" s="4" t="n">
        <v>1867.8</v>
      </c>
      <c r="F4233" s="4" t="str">
        <f aca="false">INDEX(Data_Customers!$C$2:$C$602,MATCH(B4233,Data_Customers!$A$2:$A$602,0))</f>
        <v>Contractor</v>
      </c>
      <c r="G4233" s="4" t="str">
        <f aca="false">INDEX(Data_Customers!$B$2:$B$602,MATCH(B4233,Data_Customers!$A$2:$A$602,0))</f>
        <v>Wright Property Services</v>
      </c>
    </row>
    <row r="4234" customFormat="false" ht="15" hidden="false" customHeight="false" outlineLevel="0" collapsed="false">
      <c r="A4234" s="4" t="s">
        <v>5316</v>
      </c>
      <c r="B4234" s="4" t="s">
        <v>921</v>
      </c>
      <c r="C4234" s="9" t="n">
        <v>45594</v>
      </c>
      <c r="D4234" s="4" t="s">
        <v>75</v>
      </c>
      <c r="E4234" s="4" t="n">
        <v>2061.67</v>
      </c>
      <c r="F4234" s="4" t="str">
        <f aca="false">INDEX(Data_Customers!$C$2:$C$602,MATCH(B4234,Data_Customers!$A$2:$A$602,0))</f>
        <v>Contractor</v>
      </c>
      <c r="G4234" s="4" t="str">
        <f aca="false">INDEX(Data_Customers!$B$2:$B$602,MATCH(B4234,Data_Customers!$A$2:$A$602,0))</f>
        <v>Wright Property Services</v>
      </c>
    </row>
    <row r="4235" customFormat="false" ht="15" hidden="false" customHeight="false" outlineLevel="0" collapsed="false">
      <c r="A4235" s="4" t="s">
        <v>5317</v>
      </c>
      <c r="B4235" s="4" t="s">
        <v>921</v>
      </c>
      <c r="C4235" s="9" t="n">
        <v>45776</v>
      </c>
      <c r="D4235" s="4" t="s">
        <v>75</v>
      </c>
      <c r="E4235" s="4" t="n">
        <v>5154.9</v>
      </c>
      <c r="F4235" s="4" t="str">
        <f aca="false">INDEX(Data_Customers!$C$2:$C$602,MATCH(B4235,Data_Customers!$A$2:$A$602,0))</f>
        <v>Contractor</v>
      </c>
      <c r="G4235" s="4" t="str">
        <f aca="false">INDEX(Data_Customers!$B$2:$B$602,MATCH(B4235,Data_Customers!$A$2:$A$602,0))</f>
        <v>Wright Property Services</v>
      </c>
    </row>
    <row r="4236" customFormat="false" ht="15" hidden="false" customHeight="false" outlineLevel="0" collapsed="false">
      <c r="A4236" s="4" t="s">
        <v>5318</v>
      </c>
      <c r="B4236" s="4" t="s">
        <v>921</v>
      </c>
      <c r="C4236" s="9" t="n">
        <v>46040</v>
      </c>
      <c r="D4236" s="4" t="s">
        <v>75</v>
      </c>
      <c r="E4236" s="4" t="n">
        <v>2984.22</v>
      </c>
      <c r="F4236" s="4" t="str">
        <f aca="false">INDEX(Data_Customers!$C$2:$C$602,MATCH(B4236,Data_Customers!$A$2:$A$602,0))</f>
        <v>Contractor</v>
      </c>
      <c r="G4236" s="4" t="str">
        <f aca="false">INDEX(Data_Customers!$B$2:$B$602,MATCH(B4236,Data_Customers!$A$2:$A$602,0))</f>
        <v>Wright Property Services</v>
      </c>
    </row>
    <row r="4237" customFormat="false" ht="15" hidden="false" customHeight="false" outlineLevel="0" collapsed="false">
      <c r="A4237" s="4" t="s">
        <v>5319</v>
      </c>
      <c r="B4237" s="4" t="s">
        <v>921</v>
      </c>
      <c r="C4237" s="9" t="n">
        <v>46047</v>
      </c>
      <c r="D4237" s="4" t="s">
        <v>75</v>
      </c>
      <c r="E4237" s="4" t="n">
        <v>2817.32</v>
      </c>
      <c r="F4237" s="4" t="str">
        <f aca="false">INDEX(Data_Customers!$C$2:$C$602,MATCH(B4237,Data_Customers!$A$2:$A$602,0))</f>
        <v>Contractor</v>
      </c>
      <c r="G4237" s="4" t="str">
        <f aca="false">INDEX(Data_Customers!$B$2:$B$602,MATCH(B4237,Data_Customers!$A$2:$A$602,0))</f>
        <v>Wright Property Services</v>
      </c>
    </row>
    <row r="4238" customFormat="false" ht="15" hidden="false" customHeight="false" outlineLevel="0" collapsed="false">
      <c r="A4238" s="4" t="s">
        <v>5320</v>
      </c>
      <c r="B4238" s="4" t="s">
        <v>925</v>
      </c>
      <c r="C4238" s="9" t="n">
        <v>45662</v>
      </c>
      <c r="D4238" s="4" t="s">
        <v>79</v>
      </c>
      <c r="E4238" s="4" t="n">
        <v>5231.17</v>
      </c>
      <c r="F4238" s="4" t="str">
        <f aca="false">INDEX(Data_Customers!$C$2:$C$602,MATCH(B4238,Data_Customers!$A$2:$A$602,0))</f>
        <v>Trade Account</v>
      </c>
      <c r="G4238" s="4" t="str">
        <f aca="false">INDEX(Data_Customers!$B$2:$B$602,MATCH(B4238,Data_Customers!$A$2:$A$602,0))</f>
        <v>Cooper &amp; Sons</v>
      </c>
    </row>
    <row r="4239" customFormat="false" ht="15" hidden="false" customHeight="false" outlineLevel="0" collapsed="false">
      <c r="A4239" s="4" t="s">
        <v>5321</v>
      </c>
      <c r="B4239" s="4" t="s">
        <v>926</v>
      </c>
      <c r="C4239" s="9" t="n">
        <v>45914</v>
      </c>
      <c r="D4239" s="4" t="s">
        <v>75</v>
      </c>
      <c r="E4239" s="4" t="n">
        <v>3681.47</v>
      </c>
      <c r="F4239" s="4" t="str">
        <f aca="false">INDEX(Data_Customers!$C$2:$C$602,MATCH(B4239,Data_Customers!$A$2:$A$602,0))</f>
        <v>Trade Account</v>
      </c>
      <c r="G4239" s="4" t="str">
        <f aca="false">INDEX(Data_Customers!$B$2:$B$602,MATCH(B4239,Data_Customers!$A$2:$A$602,0))</f>
        <v>Hughes Property Services</v>
      </c>
    </row>
    <row r="4240" customFormat="false" ht="15" hidden="false" customHeight="false" outlineLevel="0" collapsed="false">
      <c r="A4240" s="4" t="s">
        <v>5322</v>
      </c>
      <c r="B4240" s="4" t="s">
        <v>926</v>
      </c>
      <c r="C4240" s="9" t="n">
        <v>45601</v>
      </c>
      <c r="D4240" s="4" t="s">
        <v>75</v>
      </c>
      <c r="E4240" s="4" t="n">
        <v>5153.26</v>
      </c>
      <c r="F4240" s="4" t="str">
        <f aca="false">INDEX(Data_Customers!$C$2:$C$602,MATCH(B4240,Data_Customers!$A$2:$A$602,0))</f>
        <v>Trade Account</v>
      </c>
      <c r="G4240" s="4" t="str">
        <f aca="false">INDEX(Data_Customers!$B$2:$B$602,MATCH(B4240,Data_Customers!$A$2:$A$602,0))</f>
        <v>Hughes Property Services</v>
      </c>
    </row>
    <row r="4241" customFormat="false" ht="15" hidden="false" customHeight="false" outlineLevel="0" collapsed="false">
      <c r="A4241" s="4" t="s">
        <v>5323</v>
      </c>
      <c r="B4241" s="4" t="s">
        <v>926</v>
      </c>
      <c r="C4241" s="9" t="n">
        <v>46111</v>
      </c>
      <c r="D4241" s="4" t="s">
        <v>75</v>
      </c>
      <c r="E4241" s="4" t="n">
        <v>4311.1</v>
      </c>
      <c r="F4241" s="4" t="str">
        <f aca="false">INDEX(Data_Customers!$C$2:$C$602,MATCH(B4241,Data_Customers!$A$2:$A$602,0))</f>
        <v>Trade Account</v>
      </c>
      <c r="G4241" s="4" t="str">
        <f aca="false">INDEX(Data_Customers!$B$2:$B$602,MATCH(B4241,Data_Customers!$A$2:$A$602,0))</f>
        <v>Hughes Property Services</v>
      </c>
    </row>
    <row r="4242" customFormat="false" ht="15" hidden="false" customHeight="false" outlineLevel="0" collapsed="false">
      <c r="A4242" s="4" t="s">
        <v>5324</v>
      </c>
      <c r="B4242" s="4" t="s">
        <v>927</v>
      </c>
      <c r="C4242" s="9" t="n">
        <v>46000</v>
      </c>
      <c r="D4242" s="4" t="s">
        <v>79</v>
      </c>
      <c r="E4242" s="4" t="n">
        <v>7604.2</v>
      </c>
      <c r="F4242" s="4" t="str">
        <f aca="false">INDEX(Data_Customers!$C$2:$C$602,MATCH(B4242,Data_Customers!$A$2:$A$602,0))</f>
        <v>Contractor</v>
      </c>
      <c r="G4242" s="4" t="str">
        <f aca="false">INDEX(Data_Customers!$B$2:$B$602,MATCH(B4242,Data_Customers!$A$2:$A$602,0))</f>
        <v>Reid Groundworks</v>
      </c>
    </row>
    <row r="4243" customFormat="false" ht="15" hidden="false" customHeight="false" outlineLevel="0" collapsed="false">
      <c r="A4243" s="4" t="s">
        <v>5325</v>
      </c>
      <c r="B4243" s="4" t="s">
        <v>927</v>
      </c>
      <c r="C4243" s="9" t="n">
        <v>45717</v>
      </c>
      <c r="D4243" s="4" t="s">
        <v>79</v>
      </c>
      <c r="E4243" s="4" t="n">
        <v>1180.16</v>
      </c>
      <c r="F4243" s="4" t="str">
        <f aca="false">INDEX(Data_Customers!$C$2:$C$602,MATCH(B4243,Data_Customers!$A$2:$A$602,0))</f>
        <v>Contractor</v>
      </c>
      <c r="G4243" s="4" t="str">
        <f aca="false">INDEX(Data_Customers!$B$2:$B$602,MATCH(B4243,Data_Customers!$A$2:$A$602,0))</f>
        <v>Reid Groundworks</v>
      </c>
    </row>
    <row r="4244" customFormat="false" ht="15" hidden="false" customHeight="false" outlineLevel="0" collapsed="false">
      <c r="A4244" s="4" t="s">
        <v>5326</v>
      </c>
      <c r="B4244" s="4" t="s">
        <v>927</v>
      </c>
      <c r="C4244" s="9" t="n">
        <v>45536</v>
      </c>
      <c r="D4244" s="4" t="s">
        <v>79</v>
      </c>
      <c r="E4244" s="4" t="n">
        <v>793.07</v>
      </c>
      <c r="F4244" s="4" t="str">
        <f aca="false">INDEX(Data_Customers!$C$2:$C$602,MATCH(B4244,Data_Customers!$A$2:$A$602,0))</f>
        <v>Contractor</v>
      </c>
      <c r="G4244" s="4" t="str">
        <f aca="false">INDEX(Data_Customers!$B$2:$B$602,MATCH(B4244,Data_Customers!$A$2:$A$602,0))</f>
        <v>Reid Groundworks</v>
      </c>
    </row>
    <row r="4245" customFormat="false" ht="15" hidden="false" customHeight="false" outlineLevel="0" collapsed="false">
      <c r="A4245" s="4" t="s">
        <v>5327</v>
      </c>
      <c r="B4245" s="4" t="s">
        <v>927</v>
      </c>
      <c r="C4245" s="9" t="n">
        <v>46083</v>
      </c>
      <c r="D4245" s="4" t="s">
        <v>79</v>
      </c>
      <c r="E4245" s="4" t="n">
        <v>3514.14</v>
      </c>
      <c r="F4245" s="4" t="str">
        <f aca="false">INDEX(Data_Customers!$C$2:$C$602,MATCH(B4245,Data_Customers!$A$2:$A$602,0))</f>
        <v>Contractor</v>
      </c>
      <c r="G4245" s="4" t="str">
        <f aca="false">INDEX(Data_Customers!$B$2:$B$602,MATCH(B4245,Data_Customers!$A$2:$A$602,0))</f>
        <v>Reid Groundworks</v>
      </c>
    </row>
    <row r="4246" customFormat="false" ht="15" hidden="false" customHeight="false" outlineLevel="0" collapsed="false">
      <c r="A4246" s="4" t="s">
        <v>5328</v>
      </c>
      <c r="B4246" s="4" t="s">
        <v>927</v>
      </c>
      <c r="C4246" s="9" t="n">
        <v>45377</v>
      </c>
      <c r="D4246" s="4" t="s">
        <v>79</v>
      </c>
      <c r="E4246" s="4" t="n">
        <v>4727.39</v>
      </c>
      <c r="F4246" s="4" t="str">
        <f aca="false">INDEX(Data_Customers!$C$2:$C$602,MATCH(B4246,Data_Customers!$A$2:$A$602,0))</f>
        <v>Contractor</v>
      </c>
      <c r="G4246" s="4" t="str">
        <f aca="false">INDEX(Data_Customers!$B$2:$B$602,MATCH(B4246,Data_Customers!$A$2:$A$602,0))</f>
        <v>Reid Groundworks</v>
      </c>
    </row>
    <row r="4247" customFormat="false" ht="15" hidden="false" customHeight="false" outlineLevel="0" collapsed="false">
      <c r="A4247" s="4" t="s">
        <v>5329</v>
      </c>
      <c r="B4247" s="4" t="s">
        <v>927</v>
      </c>
      <c r="C4247" s="9" t="n">
        <v>46171</v>
      </c>
      <c r="D4247" s="4" t="s">
        <v>79</v>
      </c>
      <c r="E4247" s="4" t="n">
        <v>7825.24</v>
      </c>
      <c r="F4247" s="4" t="str">
        <f aca="false">INDEX(Data_Customers!$C$2:$C$602,MATCH(B4247,Data_Customers!$A$2:$A$602,0))</f>
        <v>Contractor</v>
      </c>
      <c r="G4247" s="4" t="str">
        <f aca="false">INDEX(Data_Customers!$B$2:$B$602,MATCH(B4247,Data_Customers!$A$2:$A$602,0))</f>
        <v>Reid Groundworks</v>
      </c>
    </row>
    <row r="4248" customFormat="false" ht="15" hidden="false" customHeight="false" outlineLevel="0" collapsed="false">
      <c r="A4248" s="4" t="s">
        <v>5330</v>
      </c>
      <c r="B4248" s="4" t="s">
        <v>927</v>
      </c>
      <c r="C4248" s="9" t="n">
        <v>45343</v>
      </c>
      <c r="D4248" s="4" t="s">
        <v>79</v>
      </c>
      <c r="E4248" s="4" t="n">
        <v>9463.77</v>
      </c>
      <c r="F4248" s="4" t="str">
        <f aca="false">INDEX(Data_Customers!$C$2:$C$602,MATCH(B4248,Data_Customers!$A$2:$A$602,0))</f>
        <v>Contractor</v>
      </c>
      <c r="G4248" s="4" t="str">
        <f aca="false">INDEX(Data_Customers!$B$2:$B$602,MATCH(B4248,Data_Customers!$A$2:$A$602,0))</f>
        <v>Reid Groundworks</v>
      </c>
    </row>
    <row r="4249" customFormat="false" ht="15" hidden="false" customHeight="false" outlineLevel="0" collapsed="false">
      <c r="A4249" s="4" t="s">
        <v>5331</v>
      </c>
      <c r="B4249" s="4" t="s">
        <v>927</v>
      </c>
      <c r="C4249" s="9" t="n">
        <v>45453</v>
      </c>
      <c r="D4249" s="4" t="s">
        <v>79</v>
      </c>
      <c r="E4249" s="4" t="n">
        <v>1278.97</v>
      </c>
      <c r="F4249" s="4" t="str">
        <f aca="false">INDEX(Data_Customers!$C$2:$C$602,MATCH(B4249,Data_Customers!$A$2:$A$602,0))</f>
        <v>Contractor</v>
      </c>
      <c r="G4249" s="4" t="str">
        <f aca="false">INDEX(Data_Customers!$B$2:$B$602,MATCH(B4249,Data_Customers!$A$2:$A$602,0))</f>
        <v>Reid Groundworks</v>
      </c>
    </row>
    <row r="4250" customFormat="false" ht="15" hidden="false" customHeight="false" outlineLevel="0" collapsed="false">
      <c r="A4250" s="4" t="s">
        <v>5332</v>
      </c>
      <c r="B4250" s="4" t="s">
        <v>927</v>
      </c>
      <c r="C4250" s="9" t="n">
        <v>45984</v>
      </c>
      <c r="D4250" s="4" t="s">
        <v>79</v>
      </c>
      <c r="E4250" s="4" t="n">
        <v>6778.91</v>
      </c>
      <c r="F4250" s="4" t="str">
        <f aca="false">INDEX(Data_Customers!$C$2:$C$602,MATCH(B4250,Data_Customers!$A$2:$A$602,0))</f>
        <v>Contractor</v>
      </c>
      <c r="G4250" s="4" t="str">
        <f aca="false">INDEX(Data_Customers!$B$2:$B$602,MATCH(B4250,Data_Customers!$A$2:$A$602,0))</f>
        <v>Reid Groundworks</v>
      </c>
    </row>
    <row r="4251" customFormat="false" ht="15" hidden="false" customHeight="false" outlineLevel="0" collapsed="false">
      <c r="A4251" s="4" t="s">
        <v>5333</v>
      </c>
      <c r="B4251" s="4" t="s">
        <v>930</v>
      </c>
      <c r="C4251" s="9" t="n">
        <v>45599</v>
      </c>
      <c r="D4251" s="4" t="s">
        <v>103</v>
      </c>
      <c r="E4251" s="4" t="n">
        <v>1577.76</v>
      </c>
      <c r="F4251" s="4" t="str">
        <f aca="false">INDEX(Data_Customers!$C$2:$C$602,MATCH(B4251,Data_Customers!$A$2:$A$602,0))</f>
        <v>Trade Account</v>
      </c>
      <c r="G4251" s="4" t="str">
        <f aca="false">INDEX(Data_Customers!$B$2:$B$602,MATCH(B4251,Data_Customers!$A$2:$A$602,0))</f>
        <v>Baker Building Services</v>
      </c>
    </row>
    <row r="4252" customFormat="false" ht="15" hidden="false" customHeight="false" outlineLevel="0" collapsed="false">
      <c r="A4252" s="4" t="s">
        <v>5334</v>
      </c>
      <c r="B4252" s="4" t="s">
        <v>930</v>
      </c>
      <c r="C4252" s="9" t="n">
        <v>45379</v>
      </c>
      <c r="D4252" s="4" t="s">
        <v>103</v>
      </c>
      <c r="E4252" s="4" t="n">
        <v>1612.24</v>
      </c>
      <c r="F4252" s="4" t="str">
        <f aca="false">INDEX(Data_Customers!$C$2:$C$602,MATCH(B4252,Data_Customers!$A$2:$A$602,0))</f>
        <v>Trade Account</v>
      </c>
      <c r="G4252" s="4" t="str">
        <f aca="false">INDEX(Data_Customers!$B$2:$B$602,MATCH(B4252,Data_Customers!$A$2:$A$602,0))</f>
        <v>Baker Building Services</v>
      </c>
    </row>
    <row r="4253" customFormat="false" ht="15" hidden="false" customHeight="false" outlineLevel="0" collapsed="false">
      <c r="A4253" s="4" t="s">
        <v>5335</v>
      </c>
      <c r="B4253" s="4" t="s">
        <v>930</v>
      </c>
      <c r="C4253" s="9" t="n">
        <v>45999</v>
      </c>
      <c r="D4253" s="4" t="s">
        <v>103</v>
      </c>
      <c r="E4253" s="4" t="n">
        <v>9918.1</v>
      </c>
      <c r="F4253" s="4" t="str">
        <f aca="false">INDEX(Data_Customers!$C$2:$C$602,MATCH(B4253,Data_Customers!$A$2:$A$602,0))</f>
        <v>Trade Account</v>
      </c>
      <c r="G4253" s="4" t="str">
        <f aca="false">INDEX(Data_Customers!$B$2:$B$602,MATCH(B4253,Data_Customers!$A$2:$A$602,0))</f>
        <v>Baker Building Services</v>
      </c>
    </row>
    <row r="4254" customFormat="false" ht="15" hidden="false" customHeight="false" outlineLevel="0" collapsed="false">
      <c r="A4254" s="4" t="s">
        <v>5336</v>
      </c>
      <c r="B4254" s="4" t="s">
        <v>930</v>
      </c>
      <c r="C4254" s="9" t="n">
        <v>46124</v>
      </c>
      <c r="D4254" s="4" t="s">
        <v>103</v>
      </c>
      <c r="E4254" s="4" t="n">
        <v>393.2</v>
      </c>
      <c r="F4254" s="4" t="str">
        <f aca="false">INDEX(Data_Customers!$C$2:$C$602,MATCH(B4254,Data_Customers!$A$2:$A$602,0))</f>
        <v>Trade Account</v>
      </c>
      <c r="G4254" s="4" t="str">
        <f aca="false">INDEX(Data_Customers!$B$2:$B$602,MATCH(B4254,Data_Customers!$A$2:$A$602,0))</f>
        <v>Baker Building Services</v>
      </c>
    </row>
    <row r="4255" customFormat="false" ht="15" hidden="false" customHeight="false" outlineLevel="0" collapsed="false">
      <c r="A4255" s="4" t="s">
        <v>5337</v>
      </c>
      <c r="B4255" s="4" t="s">
        <v>930</v>
      </c>
      <c r="C4255" s="9" t="n">
        <v>46031</v>
      </c>
      <c r="D4255" s="4" t="s">
        <v>103</v>
      </c>
      <c r="E4255" s="4" t="n">
        <v>799.77</v>
      </c>
      <c r="F4255" s="4" t="str">
        <f aca="false">INDEX(Data_Customers!$C$2:$C$602,MATCH(B4255,Data_Customers!$A$2:$A$602,0))</f>
        <v>Trade Account</v>
      </c>
      <c r="G4255" s="4" t="str">
        <f aca="false">INDEX(Data_Customers!$B$2:$B$602,MATCH(B4255,Data_Customers!$A$2:$A$602,0))</f>
        <v>Baker Building Services</v>
      </c>
    </row>
    <row r="4256" customFormat="false" ht="15" hidden="false" customHeight="false" outlineLevel="0" collapsed="false">
      <c r="A4256" s="4" t="s">
        <v>5338</v>
      </c>
      <c r="B4256" s="4" t="s">
        <v>930</v>
      </c>
      <c r="C4256" s="9" t="n">
        <v>45570</v>
      </c>
      <c r="D4256" s="4" t="s">
        <v>103</v>
      </c>
      <c r="E4256" s="4" t="n">
        <v>3360.98</v>
      </c>
      <c r="F4256" s="4" t="str">
        <f aca="false">INDEX(Data_Customers!$C$2:$C$602,MATCH(B4256,Data_Customers!$A$2:$A$602,0))</f>
        <v>Trade Account</v>
      </c>
      <c r="G4256" s="4" t="str">
        <f aca="false">INDEX(Data_Customers!$B$2:$B$602,MATCH(B4256,Data_Customers!$A$2:$A$602,0))</f>
        <v>Baker Building Services</v>
      </c>
    </row>
    <row r="4257" customFormat="false" ht="15" hidden="false" customHeight="false" outlineLevel="0" collapsed="false">
      <c r="A4257" s="4" t="s">
        <v>5339</v>
      </c>
      <c r="B4257" s="4" t="s">
        <v>930</v>
      </c>
      <c r="C4257" s="9" t="n">
        <v>45554</v>
      </c>
      <c r="D4257" s="4" t="s">
        <v>103</v>
      </c>
      <c r="E4257" s="4" t="n">
        <v>9319.52</v>
      </c>
      <c r="F4257" s="4" t="str">
        <f aca="false">INDEX(Data_Customers!$C$2:$C$602,MATCH(B4257,Data_Customers!$A$2:$A$602,0))</f>
        <v>Trade Account</v>
      </c>
      <c r="G4257" s="4" t="str">
        <f aca="false">INDEX(Data_Customers!$B$2:$B$602,MATCH(B4257,Data_Customers!$A$2:$A$602,0))</f>
        <v>Baker Building Services</v>
      </c>
    </row>
    <row r="4258" customFormat="false" ht="15" hidden="false" customHeight="false" outlineLevel="0" collapsed="false">
      <c r="A4258" s="4" t="s">
        <v>5340</v>
      </c>
      <c r="B4258" s="4" t="s">
        <v>930</v>
      </c>
      <c r="C4258" s="9" t="n">
        <v>46016</v>
      </c>
      <c r="D4258" s="4" t="s">
        <v>103</v>
      </c>
      <c r="E4258" s="4" t="n">
        <v>3934.91</v>
      </c>
      <c r="F4258" s="4" t="str">
        <f aca="false">INDEX(Data_Customers!$C$2:$C$602,MATCH(B4258,Data_Customers!$A$2:$A$602,0))</f>
        <v>Trade Account</v>
      </c>
      <c r="G4258" s="4" t="str">
        <f aca="false">INDEX(Data_Customers!$B$2:$B$602,MATCH(B4258,Data_Customers!$A$2:$A$602,0))</f>
        <v>Baker Building Services</v>
      </c>
    </row>
    <row r="4259" customFormat="false" ht="15" hidden="false" customHeight="false" outlineLevel="0" collapsed="false">
      <c r="A4259" s="4" t="s">
        <v>5341</v>
      </c>
      <c r="B4259" s="4" t="s">
        <v>930</v>
      </c>
      <c r="C4259" s="9" t="n">
        <v>45318</v>
      </c>
      <c r="D4259" s="4" t="s">
        <v>103</v>
      </c>
      <c r="E4259" s="4" t="n">
        <v>3577.09</v>
      </c>
      <c r="F4259" s="4" t="str">
        <f aca="false">INDEX(Data_Customers!$C$2:$C$602,MATCH(B4259,Data_Customers!$A$2:$A$602,0))</f>
        <v>Trade Account</v>
      </c>
      <c r="G4259" s="4" t="str">
        <f aca="false">INDEX(Data_Customers!$B$2:$B$602,MATCH(B4259,Data_Customers!$A$2:$A$602,0))</f>
        <v>Baker Building Services</v>
      </c>
    </row>
    <row r="4260" customFormat="false" ht="15" hidden="false" customHeight="false" outlineLevel="0" collapsed="false">
      <c r="A4260" s="4" t="s">
        <v>5342</v>
      </c>
      <c r="B4260" s="4" t="s">
        <v>930</v>
      </c>
      <c r="C4260" s="9" t="n">
        <v>45387</v>
      </c>
      <c r="D4260" s="4" t="s">
        <v>103</v>
      </c>
      <c r="E4260" s="4" t="n">
        <v>1494.75</v>
      </c>
      <c r="F4260" s="4" t="str">
        <f aca="false">INDEX(Data_Customers!$C$2:$C$602,MATCH(B4260,Data_Customers!$A$2:$A$602,0))</f>
        <v>Trade Account</v>
      </c>
      <c r="G4260" s="4" t="str">
        <f aca="false">INDEX(Data_Customers!$B$2:$B$602,MATCH(B4260,Data_Customers!$A$2:$A$602,0))</f>
        <v>Baker Building Services</v>
      </c>
    </row>
    <row r="4261" customFormat="false" ht="15" hidden="false" customHeight="false" outlineLevel="0" collapsed="false">
      <c r="A4261" s="4" t="s">
        <v>5343</v>
      </c>
      <c r="B4261" s="4" t="s">
        <v>930</v>
      </c>
      <c r="C4261" s="9" t="n">
        <v>46159</v>
      </c>
      <c r="D4261" s="4" t="s">
        <v>103</v>
      </c>
      <c r="E4261" s="4" t="n">
        <v>326.27</v>
      </c>
      <c r="F4261" s="4" t="str">
        <f aca="false">INDEX(Data_Customers!$C$2:$C$602,MATCH(B4261,Data_Customers!$A$2:$A$602,0))</f>
        <v>Trade Account</v>
      </c>
      <c r="G4261" s="4" t="str">
        <f aca="false">INDEX(Data_Customers!$B$2:$B$602,MATCH(B4261,Data_Customers!$A$2:$A$602,0))</f>
        <v>Baker Building Services</v>
      </c>
    </row>
    <row r="4262" customFormat="false" ht="15" hidden="false" customHeight="false" outlineLevel="0" collapsed="false">
      <c r="A4262" s="4" t="s">
        <v>5344</v>
      </c>
      <c r="B4262" s="4" t="s">
        <v>930</v>
      </c>
      <c r="C4262" s="9" t="n">
        <v>46069</v>
      </c>
      <c r="D4262" s="4" t="s">
        <v>103</v>
      </c>
      <c r="E4262" s="4" t="n">
        <v>6280.75</v>
      </c>
      <c r="F4262" s="4" t="str">
        <f aca="false">INDEX(Data_Customers!$C$2:$C$602,MATCH(B4262,Data_Customers!$A$2:$A$602,0))</f>
        <v>Trade Account</v>
      </c>
      <c r="G4262" s="4" t="str">
        <f aca="false">INDEX(Data_Customers!$B$2:$B$602,MATCH(B4262,Data_Customers!$A$2:$A$602,0))</f>
        <v>Baker Building Services</v>
      </c>
    </row>
    <row r="4263" customFormat="false" ht="15" hidden="false" customHeight="false" outlineLevel="0" collapsed="false">
      <c r="A4263" s="4" t="s">
        <v>5345</v>
      </c>
      <c r="B4263" s="4" t="s">
        <v>931</v>
      </c>
      <c r="C4263" s="9" t="n">
        <v>45698</v>
      </c>
      <c r="D4263" s="4" t="s">
        <v>94</v>
      </c>
      <c r="E4263" s="4" t="n">
        <v>4896.24</v>
      </c>
      <c r="F4263" s="4" t="str">
        <f aca="false">INDEX(Data_Customers!$C$2:$C$602,MATCH(B4263,Data_Customers!$A$2:$A$602,0))</f>
        <v>Trade Account</v>
      </c>
      <c r="G4263" s="4" t="str">
        <f aca="false">INDEX(Data_Customers!$B$2:$B$602,MATCH(B4263,Data_Customers!$A$2:$A$602,0))</f>
        <v>Baker Construction</v>
      </c>
    </row>
    <row r="4264" customFormat="false" ht="15" hidden="false" customHeight="false" outlineLevel="0" collapsed="false">
      <c r="A4264" s="4" t="s">
        <v>5346</v>
      </c>
      <c r="B4264" s="4" t="s">
        <v>931</v>
      </c>
      <c r="C4264" s="9" t="n">
        <v>45796</v>
      </c>
      <c r="D4264" s="4" t="s">
        <v>94</v>
      </c>
      <c r="E4264" s="4" t="n">
        <v>1601.27</v>
      </c>
      <c r="F4264" s="4" t="str">
        <f aca="false">INDEX(Data_Customers!$C$2:$C$602,MATCH(B4264,Data_Customers!$A$2:$A$602,0))</f>
        <v>Trade Account</v>
      </c>
      <c r="G4264" s="4" t="str">
        <f aca="false">INDEX(Data_Customers!$B$2:$B$602,MATCH(B4264,Data_Customers!$A$2:$A$602,0))</f>
        <v>Baker Construction</v>
      </c>
    </row>
    <row r="4265" customFormat="false" ht="15" hidden="false" customHeight="false" outlineLevel="0" collapsed="false">
      <c r="A4265" s="4" t="s">
        <v>5347</v>
      </c>
      <c r="B4265" s="4" t="s">
        <v>931</v>
      </c>
      <c r="C4265" s="9" t="n">
        <v>45827</v>
      </c>
      <c r="D4265" s="4" t="s">
        <v>94</v>
      </c>
      <c r="E4265" s="4" t="n">
        <v>209.69</v>
      </c>
      <c r="F4265" s="4" t="str">
        <f aca="false">INDEX(Data_Customers!$C$2:$C$602,MATCH(B4265,Data_Customers!$A$2:$A$602,0))</f>
        <v>Trade Account</v>
      </c>
      <c r="G4265" s="4" t="str">
        <f aca="false">INDEX(Data_Customers!$B$2:$B$602,MATCH(B4265,Data_Customers!$A$2:$A$602,0))</f>
        <v>Baker Construction</v>
      </c>
    </row>
    <row r="4266" customFormat="false" ht="15" hidden="false" customHeight="false" outlineLevel="0" collapsed="false">
      <c r="A4266" s="4" t="s">
        <v>5348</v>
      </c>
      <c r="B4266" s="4" t="s">
        <v>931</v>
      </c>
      <c r="C4266" s="9" t="n">
        <v>45885</v>
      </c>
      <c r="D4266" s="4" t="s">
        <v>94</v>
      </c>
      <c r="E4266" s="4" t="n">
        <v>4775.29</v>
      </c>
      <c r="F4266" s="4" t="str">
        <f aca="false">INDEX(Data_Customers!$C$2:$C$602,MATCH(B4266,Data_Customers!$A$2:$A$602,0))</f>
        <v>Trade Account</v>
      </c>
      <c r="G4266" s="4" t="str">
        <f aca="false">INDEX(Data_Customers!$B$2:$B$602,MATCH(B4266,Data_Customers!$A$2:$A$602,0))</f>
        <v>Baker Construction</v>
      </c>
    </row>
    <row r="4267" customFormat="false" ht="15" hidden="false" customHeight="false" outlineLevel="0" collapsed="false">
      <c r="A4267" s="4" t="s">
        <v>5349</v>
      </c>
      <c r="B4267" s="4" t="s">
        <v>931</v>
      </c>
      <c r="C4267" s="9" t="n">
        <v>45547</v>
      </c>
      <c r="D4267" s="4" t="s">
        <v>94</v>
      </c>
      <c r="E4267" s="4" t="n">
        <v>985.21</v>
      </c>
      <c r="F4267" s="4" t="str">
        <f aca="false">INDEX(Data_Customers!$C$2:$C$602,MATCH(B4267,Data_Customers!$A$2:$A$602,0))</f>
        <v>Trade Account</v>
      </c>
      <c r="G4267" s="4" t="str">
        <f aca="false">INDEX(Data_Customers!$B$2:$B$602,MATCH(B4267,Data_Customers!$A$2:$A$602,0))</f>
        <v>Baker Construction</v>
      </c>
    </row>
    <row r="4268" customFormat="false" ht="15" hidden="false" customHeight="false" outlineLevel="0" collapsed="false">
      <c r="A4268" s="4" t="s">
        <v>5350</v>
      </c>
      <c r="B4268" s="4" t="s">
        <v>931</v>
      </c>
      <c r="C4268" s="9" t="n">
        <v>46110</v>
      </c>
      <c r="D4268" s="4" t="s">
        <v>94</v>
      </c>
      <c r="E4268" s="4" t="n">
        <v>6789.44</v>
      </c>
      <c r="F4268" s="4" t="str">
        <f aca="false">INDEX(Data_Customers!$C$2:$C$602,MATCH(B4268,Data_Customers!$A$2:$A$602,0))</f>
        <v>Trade Account</v>
      </c>
      <c r="G4268" s="4" t="str">
        <f aca="false">INDEX(Data_Customers!$B$2:$B$602,MATCH(B4268,Data_Customers!$A$2:$A$602,0))</f>
        <v>Baker Construction</v>
      </c>
    </row>
    <row r="4269" customFormat="false" ht="15" hidden="false" customHeight="false" outlineLevel="0" collapsed="false">
      <c r="A4269" s="4" t="s">
        <v>5351</v>
      </c>
      <c r="B4269" s="4" t="s">
        <v>931</v>
      </c>
      <c r="C4269" s="9" t="n">
        <v>46002</v>
      </c>
      <c r="D4269" s="4" t="s">
        <v>94</v>
      </c>
      <c r="E4269" s="4" t="n">
        <v>11501.24</v>
      </c>
      <c r="F4269" s="4" t="str">
        <f aca="false">INDEX(Data_Customers!$C$2:$C$602,MATCH(B4269,Data_Customers!$A$2:$A$602,0))</f>
        <v>Trade Account</v>
      </c>
      <c r="G4269" s="4" t="str">
        <f aca="false">INDEX(Data_Customers!$B$2:$B$602,MATCH(B4269,Data_Customers!$A$2:$A$602,0))</f>
        <v>Baker Construction</v>
      </c>
    </row>
    <row r="4270" customFormat="false" ht="15" hidden="false" customHeight="false" outlineLevel="0" collapsed="false">
      <c r="A4270" s="4" t="s">
        <v>5352</v>
      </c>
      <c r="B4270" s="4" t="s">
        <v>931</v>
      </c>
      <c r="C4270" s="9" t="n">
        <v>46041</v>
      </c>
      <c r="D4270" s="4" t="s">
        <v>94</v>
      </c>
      <c r="E4270" s="4" t="n">
        <v>1639.32</v>
      </c>
      <c r="F4270" s="4" t="str">
        <f aca="false">INDEX(Data_Customers!$C$2:$C$602,MATCH(B4270,Data_Customers!$A$2:$A$602,0))</f>
        <v>Trade Account</v>
      </c>
      <c r="G4270" s="4" t="str">
        <f aca="false">INDEX(Data_Customers!$B$2:$B$602,MATCH(B4270,Data_Customers!$A$2:$A$602,0))</f>
        <v>Baker Construction</v>
      </c>
    </row>
    <row r="4271" customFormat="false" ht="15" hidden="false" customHeight="false" outlineLevel="0" collapsed="false">
      <c r="A4271" s="4" t="s">
        <v>5353</v>
      </c>
      <c r="B4271" s="4" t="s">
        <v>931</v>
      </c>
      <c r="C4271" s="9" t="n">
        <v>45796</v>
      </c>
      <c r="D4271" s="4" t="s">
        <v>94</v>
      </c>
      <c r="E4271" s="4" t="n">
        <v>3649.72</v>
      </c>
      <c r="F4271" s="4" t="str">
        <f aca="false">INDEX(Data_Customers!$C$2:$C$602,MATCH(B4271,Data_Customers!$A$2:$A$602,0))</f>
        <v>Trade Account</v>
      </c>
      <c r="G4271" s="4" t="str">
        <f aca="false">INDEX(Data_Customers!$B$2:$B$602,MATCH(B4271,Data_Customers!$A$2:$A$602,0))</f>
        <v>Baker Construction</v>
      </c>
    </row>
    <row r="4272" customFormat="false" ht="15" hidden="false" customHeight="false" outlineLevel="0" collapsed="false">
      <c r="A4272" s="4" t="s">
        <v>5354</v>
      </c>
      <c r="B4272" s="4" t="s">
        <v>931</v>
      </c>
      <c r="C4272" s="9" t="n">
        <v>46150</v>
      </c>
      <c r="D4272" s="4" t="s">
        <v>94</v>
      </c>
      <c r="E4272" s="4" t="n">
        <v>4998.35</v>
      </c>
      <c r="F4272" s="4" t="str">
        <f aca="false">INDEX(Data_Customers!$C$2:$C$602,MATCH(B4272,Data_Customers!$A$2:$A$602,0))</f>
        <v>Trade Account</v>
      </c>
      <c r="G4272" s="4" t="str">
        <f aca="false">INDEX(Data_Customers!$B$2:$B$602,MATCH(B4272,Data_Customers!$A$2:$A$602,0))</f>
        <v>Baker Construction</v>
      </c>
    </row>
    <row r="4273" customFormat="false" ht="15" hidden="false" customHeight="false" outlineLevel="0" collapsed="false">
      <c r="A4273" s="4" t="s">
        <v>5355</v>
      </c>
      <c r="B4273" s="4" t="s">
        <v>931</v>
      </c>
      <c r="C4273" s="9" t="n">
        <v>46052</v>
      </c>
      <c r="D4273" s="4" t="s">
        <v>94</v>
      </c>
      <c r="E4273" s="4" t="n">
        <v>5964.23</v>
      </c>
      <c r="F4273" s="4" t="str">
        <f aca="false">INDEX(Data_Customers!$C$2:$C$602,MATCH(B4273,Data_Customers!$A$2:$A$602,0))</f>
        <v>Trade Account</v>
      </c>
      <c r="G4273" s="4" t="str">
        <f aca="false">INDEX(Data_Customers!$B$2:$B$602,MATCH(B4273,Data_Customers!$A$2:$A$602,0))</f>
        <v>Baker Construction</v>
      </c>
    </row>
    <row r="4274" customFormat="false" ht="15" hidden="false" customHeight="false" outlineLevel="0" collapsed="false">
      <c r="A4274" s="4" t="s">
        <v>5356</v>
      </c>
      <c r="B4274" s="4" t="s">
        <v>931</v>
      </c>
      <c r="C4274" s="9" t="n">
        <v>46079</v>
      </c>
      <c r="D4274" s="4" t="s">
        <v>94</v>
      </c>
      <c r="E4274" s="4" t="n">
        <v>4389.95</v>
      </c>
      <c r="F4274" s="4" t="str">
        <f aca="false">INDEX(Data_Customers!$C$2:$C$602,MATCH(B4274,Data_Customers!$A$2:$A$602,0))</f>
        <v>Trade Account</v>
      </c>
      <c r="G4274" s="4" t="str">
        <f aca="false">INDEX(Data_Customers!$B$2:$B$602,MATCH(B4274,Data_Customers!$A$2:$A$602,0))</f>
        <v>Baker Construction</v>
      </c>
    </row>
    <row r="4275" customFormat="false" ht="15" hidden="false" customHeight="false" outlineLevel="0" collapsed="false">
      <c r="A4275" s="4" t="s">
        <v>5357</v>
      </c>
      <c r="B4275" s="4" t="s">
        <v>931</v>
      </c>
      <c r="C4275" s="9" t="n">
        <v>45722</v>
      </c>
      <c r="D4275" s="4" t="s">
        <v>94</v>
      </c>
      <c r="E4275" s="4" t="n">
        <v>326.27</v>
      </c>
      <c r="F4275" s="4" t="str">
        <f aca="false">INDEX(Data_Customers!$C$2:$C$602,MATCH(B4275,Data_Customers!$A$2:$A$602,0))</f>
        <v>Trade Account</v>
      </c>
      <c r="G4275" s="4" t="str">
        <f aca="false">INDEX(Data_Customers!$B$2:$B$602,MATCH(B4275,Data_Customers!$A$2:$A$602,0))</f>
        <v>Baker Construction</v>
      </c>
    </row>
    <row r="4276" customFormat="false" ht="15" hidden="false" customHeight="false" outlineLevel="0" collapsed="false">
      <c r="A4276" s="4" t="s">
        <v>5358</v>
      </c>
      <c r="B4276" s="4" t="s">
        <v>931</v>
      </c>
      <c r="C4276" s="9" t="n">
        <v>45610</v>
      </c>
      <c r="D4276" s="4" t="s">
        <v>94</v>
      </c>
      <c r="E4276" s="4" t="n">
        <v>10945.87</v>
      </c>
      <c r="F4276" s="4" t="str">
        <f aca="false">INDEX(Data_Customers!$C$2:$C$602,MATCH(B4276,Data_Customers!$A$2:$A$602,0))</f>
        <v>Trade Account</v>
      </c>
      <c r="G4276" s="4" t="str">
        <f aca="false">INDEX(Data_Customers!$B$2:$B$602,MATCH(B4276,Data_Customers!$A$2:$A$602,0))</f>
        <v>Baker Construction</v>
      </c>
    </row>
    <row r="4277" customFormat="false" ht="15" hidden="false" customHeight="false" outlineLevel="0" collapsed="false">
      <c r="A4277" s="4" t="s">
        <v>5359</v>
      </c>
      <c r="B4277" s="4" t="s">
        <v>931</v>
      </c>
      <c r="C4277" s="9" t="n">
        <v>46019</v>
      </c>
      <c r="D4277" s="4" t="s">
        <v>94</v>
      </c>
      <c r="E4277" s="4" t="n">
        <v>7558.57</v>
      </c>
      <c r="F4277" s="4" t="str">
        <f aca="false">INDEX(Data_Customers!$C$2:$C$602,MATCH(B4277,Data_Customers!$A$2:$A$602,0))</f>
        <v>Trade Account</v>
      </c>
      <c r="G4277" s="4" t="str">
        <f aca="false">INDEX(Data_Customers!$B$2:$B$602,MATCH(B4277,Data_Customers!$A$2:$A$602,0))</f>
        <v>Baker Construction</v>
      </c>
    </row>
    <row r="4278" customFormat="false" ht="15" hidden="false" customHeight="false" outlineLevel="0" collapsed="false">
      <c r="A4278" s="4" t="s">
        <v>5360</v>
      </c>
      <c r="B4278" s="4" t="s">
        <v>931</v>
      </c>
      <c r="C4278" s="9" t="n">
        <v>45309</v>
      </c>
      <c r="D4278" s="4" t="s">
        <v>94</v>
      </c>
      <c r="E4278" s="4" t="n">
        <v>950.32</v>
      </c>
      <c r="F4278" s="4" t="str">
        <f aca="false">INDEX(Data_Customers!$C$2:$C$602,MATCH(B4278,Data_Customers!$A$2:$A$602,0))</f>
        <v>Trade Account</v>
      </c>
      <c r="G4278" s="4" t="str">
        <f aca="false">INDEX(Data_Customers!$B$2:$B$602,MATCH(B4278,Data_Customers!$A$2:$A$602,0))</f>
        <v>Baker Construction</v>
      </c>
    </row>
    <row r="4279" customFormat="false" ht="15" hidden="false" customHeight="false" outlineLevel="0" collapsed="false">
      <c r="A4279" s="4" t="s">
        <v>5361</v>
      </c>
      <c r="B4279" s="4" t="s">
        <v>931</v>
      </c>
      <c r="C4279" s="9" t="n">
        <v>45713</v>
      </c>
      <c r="D4279" s="4" t="s">
        <v>94</v>
      </c>
      <c r="E4279" s="4" t="n">
        <v>6894.76</v>
      </c>
      <c r="F4279" s="4" t="str">
        <f aca="false">INDEX(Data_Customers!$C$2:$C$602,MATCH(B4279,Data_Customers!$A$2:$A$602,0))</f>
        <v>Trade Account</v>
      </c>
      <c r="G4279" s="4" t="str">
        <f aca="false">INDEX(Data_Customers!$B$2:$B$602,MATCH(B4279,Data_Customers!$A$2:$A$602,0))</f>
        <v>Baker Construction</v>
      </c>
    </row>
    <row r="4280" customFormat="false" ht="15" hidden="false" customHeight="false" outlineLevel="0" collapsed="false">
      <c r="A4280" s="4" t="s">
        <v>5362</v>
      </c>
      <c r="B4280" s="4" t="s">
        <v>931</v>
      </c>
      <c r="C4280" s="9" t="n">
        <v>46110</v>
      </c>
      <c r="D4280" s="4" t="s">
        <v>94</v>
      </c>
      <c r="E4280" s="4" t="n">
        <v>4490.29</v>
      </c>
      <c r="F4280" s="4" t="str">
        <f aca="false">INDEX(Data_Customers!$C$2:$C$602,MATCH(B4280,Data_Customers!$A$2:$A$602,0))</f>
        <v>Trade Account</v>
      </c>
      <c r="G4280" s="4" t="str">
        <f aca="false">INDEX(Data_Customers!$B$2:$B$602,MATCH(B4280,Data_Customers!$A$2:$A$602,0))</f>
        <v>Baker Construction</v>
      </c>
    </row>
    <row r="4281" customFormat="false" ht="15" hidden="false" customHeight="false" outlineLevel="0" collapsed="false">
      <c r="A4281" s="4" t="s">
        <v>5363</v>
      </c>
      <c r="B4281" s="4" t="s">
        <v>931</v>
      </c>
      <c r="C4281" s="9" t="n">
        <v>45694</v>
      </c>
      <c r="D4281" s="4" t="s">
        <v>94</v>
      </c>
      <c r="E4281" s="4" t="n">
        <v>1059.47</v>
      </c>
      <c r="F4281" s="4" t="str">
        <f aca="false">INDEX(Data_Customers!$C$2:$C$602,MATCH(B4281,Data_Customers!$A$2:$A$602,0))</f>
        <v>Trade Account</v>
      </c>
      <c r="G4281" s="4" t="str">
        <f aca="false">INDEX(Data_Customers!$B$2:$B$602,MATCH(B4281,Data_Customers!$A$2:$A$602,0))</f>
        <v>Baker Construction</v>
      </c>
    </row>
    <row r="4282" customFormat="false" ht="15" hidden="false" customHeight="false" outlineLevel="0" collapsed="false">
      <c r="A4282" s="4" t="s">
        <v>5364</v>
      </c>
      <c r="B4282" s="4" t="s">
        <v>931</v>
      </c>
      <c r="C4282" s="9" t="n">
        <v>45331</v>
      </c>
      <c r="D4282" s="4" t="s">
        <v>94</v>
      </c>
      <c r="E4282" s="4" t="n">
        <v>8610.5</v>
      </c>
      <c r="F4282" s="4" t="str">
        <f aca="false">INDEX(Data_Customers!$C$2:$C$602,MATCH(B4282,Data_Customers!$A$2:$A$602,0))</f>
        <v>Trade Account</v>
      </c>
      <c r="G4282" s="4" t="str">
        <f aca="false">INDEX(Data_Customers!$B$2:$B$602,MATCH(B4282,Data_Customers!$A$2:$A$602,0))</f>
        <v>Baker Construction</v>
      </c>
    </row>
    <row r="4283" customFormat="false" ht="15" hidden="false" customHeight="false" outlineLevel="0" collapsed="false">
      <c r="A4283" s="4" t="s">
        <v>5365</v>
      </c>
      <c r="B4283" s="4" t="s">
        <v>931</v>
      </c>
      <c r="C4283" s="9" t="n">
        <v>45784</v>
      </c>
      <c r="D4283" s="4" t="s">
        <v>94</v>
      </c>
      <c r="E4283" s="4" t="n">
        <v>7512.12</v>
      </c>
      <c r="F4283" s="4" t="str">
        <f aca="false">INDEX(Data_Customers!$C$2:$C$602,MATCH(B4283,Data_Customers!$A$2:$A$602,0))</f>
        <v>Trade Account</v>
      </c>
      <c r="G4283" s="4" t="str">
        <f aca="false">INDEX(Data_Customers!$B$2:$B$602,MATCH(B4283,Data_Customers!$A$2:$A$602,0))</f>
        <v>Baker Construction</v>
      </c>
    </row>
    <row r="4284" customFormat="false" ht="15" hidden="false" customHeight="false" outlineLevel="0" collapsed="false">
      <c r="A4284" s="4" t="s">
        <v>5366</v>
      </c>
      <c r="B4284" s="4" t="s">
        <v>931</v>
      </c>
      <c r="C4284" s="9" t="n">
        <v>45397</v>
      </c>
      <c r="D4284" s="4" t="s">
        <v>94</v>
      </c>
      <c r="E4284" s="4" t="n">
        <v>1310.13</v>
      </c>
      <c r="F4284" s="4" t="str">
        <f aca="false">INDEX(Data_Customers!$C$2:$C$602,MATCH(B4284,Data_Customers!$A$2:$A$602,0))</f>
        <v>Trade Account</v>
      </c>
      <c r="G4284" s="4" t="str">
        <f aca="false">INDEX(Data_Customers!$B$2:$B$602,MATCH(B4284,Data_Customers!$A$2:$A$602,0))</f>
        <v>Baker Construction</v>
      </c>
    </row>
    <row r="4285" customFormat="false" ht="15" hidden="false" customHeight="false" outlineLevel="0" collapsed="false">
      <c r="A4285" s="4" t="s">
        <v>5367</v>
      </c>
      <c r="B4285" s="4" t="s">
        <v>931</v>
      </c>
      <c r="C4285" s="9" t="n">
        <v>45551</v>
      </c>
      <c r="D4285" s="4" t="s">
        <v>94</v>
      </c>
      <c r="E4285" s="4" t="n">
        <v>2476.05</v>
      </c>
      <c r="F4285" s="4" t="str">
        <f aca="false">INDEX(Data_Customers!$C$2:$C$602,MATCH(B4285,Data_Customers!$A$2:$A$602,0))</f>
        <v>Trade Account</v>
      </c>
      <c r="G4285" s="4" t="str">
        <f aca="false">INDEX(Data_Customers!$B$2:$B$602,MATCH(B4285,Data_Customers!$A$2:$A$602,0))</f>
        <v>Baker Construction</v>
      </c>
    </row>
    <row r="4286" customFormat="false" ht="15" hidden="false" customHeight="false" outlineLevel="0" collapsed="false">
      <c r="A4286" s="4" t="s">
        <v>5368</v>
      </c>
      <c r="B4286" s="4" t="s">
        <v>932</v>
      </c>
      <c r="C4286" s="9" t="n">
        <v>45362</v>
      </c>
      <c r="D4286" s="4" t="s">
        <v>94</v>
      </c>
      <c r="E4286" s="4" t="n">
        <v>2887.38</v>
      </c>
      <c r="F4286" s="4" t="str">
        <f aca="false">INDEX(Data_Customers!$C$2:$C$602,MATCH(B4286,Data_Customers!$A$2:$A$602,0))</f>
        <v>Contractor</v>
      </c>
      <c r="G4286" s="4" t="str">
        <f aca="false">INDEX(Data_Customers!$B$2:$B$602,MATCH(B4286,Data_Customers!$A$2:$A$602,0))</f>
        <v>Walker Roofing Ltd</v>
      </c>
    </row>
    <row r="4287" customFormat="false" ht="15" hidden="false" customHeight="false" outlineLevel="0" collapsed="false">
      <c r="A4287" s="4" t="s">
        <v>5369</v>
      </c>
      <c r="B4287" s="4" t="s">
        <v>932</v>
      </c>
      <c r="C4287" s="9" t="n">
        <v>45682</v>
      </c>
      <c r="D4287" s="4" t="s">
        <v>94</v>
      </c>
      <c r="E4287" s="4" t="n">
        <v>491.5</v>
      </c>
      <c r="F4287" s="4" t="str">
        <f aca="false">INDEX(Data_Customers!$C$2:$C$602,MATCH(B4287,Data_Customers!$A$2:$A$602,0))</f>
        <v>Contractor</v>
      </c>
      <c r="G4287" s="4" t="str">
        <f aca="false">INDEX(Data_Customers!$B$2:$B$602,MATCH(B4287,Data_Customers!$A$2:$A$602,0))</f>
        <v>Walker Roofing Ltd</v>
      </c>
    </row>
    <row r="4288" customFormat="false" ht="15" hidden="false" customHeight="false" outlineLevel="0" collapsed="false">
      <c r="A4288" s="4" t="s">
        <v>5370</v>
      </c>
      <c r="B4288" s="4" t="s">
        <v>932</v>
      </c>
      <c r="C4288" s="9" t="n">
        <v>45687</v>
      </c>
      <c r="D4288" s="4" t="s">
        <v>94</v>
      </c>
      <c r="E4288" s="4" t="n">
        <v>1612.24</v>
      </c>
      <c r="F4288" s="4" t="str">
        <f aca="false">INDEX(Data_Customers!$C$2:$C$602,MATCH(B4288,Data_Customers!$A$2:$A$602,0))</f>
        <v>Contractor</v>
      </c>
      <c r="G4288" s="4" t="str">
        <f aca="false">INDEX(Data_Customers!$B$2:$B$602,MATCH(B4288,Data_Customers!$A$2:$A$602,0))</f>
        <v>Walker Roofing Ltd</v>
      </c>
    </row>
    <row r="4289" customFormat="false" ht="15" hidden="false" customHeight="false" outlineLevel="0" collapsed="false">
      <c r="A4289" s="4" t="s">
        <v>5371</v>
      </c>
      <c r="B4289" s="4" t="s">
        <v>932</v>
      </c>
      <c r="C4289" s="9" t="n">
        <v>46190</v>
      </c>
      <c r="D4289" s="4" t="s">
        <v>94</v>
      </c>
      <c r="E4289" s="4" t="n">
        <v>4814.32</v>
      </c>
      <c r="F4289" s="4" t="str">
        <f aca="false">INDEX(Data_Customers!$C$2:$C$602,MATCH(B4289,Data_Customers!$A$2:$A$602,0))</f>
        <v>Contractor</v>
      </c>
      <c r="G4289" s="4" t="str">
        <f aca="false">INDEX(Data_Customers!$B$2:$B$602,MATCH(B4289,Data_Customers!$A$2:$A$602,0))</f>
        <v>Walker Roofing Ltd</v>
      </c>
    </row>
    <row r="4290" customFormat="false" ht="15" hidden="false" customHeight="false" outlineLevel="0" collapsed="false">
      <c r="A4290" s="4" t="s">
        <v>5372</v>
      </c>
      <c r="B4290" s="4" t="s">
        <v>932</v>
      </c>
      <c r="C4290" s="9" t="n">
        <v>45639</v>
      </c>
      <c r="D4290" s="4" t="s">
        <v>94</v>
      </c>
      <c r="E4290" s="4" t="n">
        <v>3091.08</v>
      </c>
      <c r="F4290" s="4" t="str">
        <f aca="false">INDEX(Data_Customers!$C$2:$C$602,MATCH(B4290,Data_Customers!$A$2:$A$602,0))</f>
        <v>Contractor</v>
      </c>
      <c r="G4290" s="4" t="str">
        <f aca="false">INDEX(Data_Customers!$B$2:$B$602,MATCH(B4290,Data_Customers!$A$2:$A$602,0))</f>
        <v>Walker Roofing Ltd</v>
      </c>
    </row>
    <row r="4291" customFormat="false" ht="15" hidden="false" customHeight="false" outlineLevel="0" collapsed="false">
      <c r="A4291" s="4" t="s">
        <v>5373</v>
      </c>
      <c r="B4291" s="4" t="s">
        <v>932</v>
      </c>
      <c r="C4291" s="9" t="n">
        <v>45804</v>
      </c>
      <c r="D4291" s="4" t="s">
        <v>94</v>
      </c>
      <c r="E4291" s="4" t="n">
        <v>2050.89</v>
      </c>
      <c r="F4291" s="4" t="str">
        <f aca="false">INDEX(Data_Customers!$C$2:$C$602,MATCH(B4291,Data_Customers!$A$2:$A$602,0))</f>
        <v>Contractor</v>
      </c>
      <c r="G4291" s="4" t="str">
        <f aca="false">INDEX(Data_Customers!$B$2:$B$602,MATCH(B4291,Data_Customers!$A$2:$A$602,0))</f>
        <v>Walker Roofing Ltd</v>
      </c>
    </row>
    <row r="4292" customFormat="false" ht="15" hidden="false" customHeight="false" outlineLevel="0" collapsed="false">
      <c r="A4292" s="4" t="s">
        <v>5374</v>
      </c>
      <c r="B4292" s="4" t="s">
        <v>932</v>
      </c>
      <c r="C4292" s="9" t="n">
        <v>45803</v>
      </c>
      <c r="D4292" s="4" t="s">
        <v>94</v>
      </c>
      <c r="E4292" s="4" t="n">
        <v>5424.63</v>
      </c>
      <c r="F4292" s="4" t="str">
        <f aca="false">INDEX(Data_Customers!$C$2:$C$602,MATCH(B4292,Data_Customers!$A$2:$A$602,0))</f>
        <v>Contractor</v>
      </c>
      <c r="G4292" s="4" t="str">
        <f aca="false">INDEX(Data_Customers!$B$2:$B$602,MATCH(B4292,Data_Customers!$A$2:$A$602,0))</f>
        <v>Walker Roofing Ltd</v>
      </c>
    </row>
    <row r="4293" customFormat="false" ht="15" hidden="false" customHeight="false" outlineLevel="0" collapsed="false">
      <c r="A4293" s="4" t="s">
        <v>5375</v>
      </c>
      <c r="B4293" s="4" t="s">
        <v>932</v>
      </c>
      <c r="C4293" s="9" t="n">
        <v>45579</v>
      </c>
      <c r="D4293" s="4" t="s">
        <v>94</v>
      </c>
      <c r="E4293" s="4" t="n">
        <v>6730.37</v>
      </c>
      <c r="F4293" s="4" t="str">
        <f aca="false">INDEX(Data_Customers!$C$2:$C$602,MATCH(B4293,Data_Customers!$A$2:$A$602,0))</f>
        <v>Contractor</v>
      </c>
      <c r="G4293" s="4" t="str">
        <f aca="false">INDEX(Data_Customers!$B$2:$B$602,MATCH(B4293,Data_Customers!$A$2:$A$602,0))</f>
        <v>Walker Roofing Ltd</v>
      </c>
    </row>
    <row r="4294" customFormat="false" ht="15" hidden="false" customHeight="false" outlineLevel="0" collapsed="false">
      <c r="A4294" s="4" t="s">
        <v>5376</v>
      </c>
      <c r="B4294" s="4" t="s">
        <v>932</v>
      </c>
      <c r="C4294" s="9" t="n">
        <v>45301</v>
      </c>
      <c r="D4294" s="4" t="s">
        <v>94</v>
      </c>
      <c r="E4294" s="4" t="n">
        <v>1098.81</v>
      </c>
      <c r="F4294" s="4" t="str">
        <f aca="false">INDEX(Data_Customers!$C$2:$C$602,MATCH(B4294,Data_Customers!$A$2:$A$602,0))</f>
        <v>Contractor</v>
      </c>
      <c r="G4294" s="4" t="str">
        <f aca="false">INDEX(Data_Customers!$B$2:$B$602,MATCH(B4294,Data_Customers!$A$2:$A$602,0))</f>
        <v>Walker Roofing Ltd</v>
      </c>
    </row>
    <row r="4295" customFormat="false" ht="15" hidden="false" customHeight="false" outlineLevel="0" collapsed="false">
      <c r="A4295" s="4" t="s">
        <v>5377</v>
      </c>
      <c r="B4295" s="4" t="s">
        <v>932</v>
      </c>
      <c r="C4295" s="9" t="n">
        <v>45907</v>
      </c>
      <c r="D4295" s="4" t="s">
        <v>94</v>
      </c>
      <c r="E4295" s="4" t="n">
        <v>6169.9</v>
      </c>
      <c r="F4295" s="4" t="str">
        <f aca="false">INDEX(Data_Customers!$C$2:$C$602,MATCH(B4295,Data_Customers!$A$2:$A$602,0))</f>
        <v>Contractor</v>
      </c>
      <c r="G4295" s="4" t="str">
        <f aca="false">INDEX(Data_Customers!$B$2:$B$602,MATCH(B4295,Data_Customers!$A$2:$A$602,0))</f>
        <v>Walker Roofing Ltd</v>
      </c>
    </row>
    <row r="4296" customFormat="false" ht="15" hidden="false" customHeight="false" outlineLevel="0" collapsed="false">
      <c r="A4296" s="4" t="s">
        <v>5378</v>
      </c>
      <c r="B4296" s="4" t="s">
        <v>933</v>
      </c>
      <c r="C4296" s="9" t="n">
        <v>45959</v>
      </c>
      <c r="D4296" s="4" t="s">
        <v>85</v>
      </c>
      <c r="E4296" s="4" t="n">
        <v>9953.89</v>
      </c>
      <c r="F4296" s="4" t="str">
        <f aca="false">INDEX(Data_Customers!$C$2:$C$602,MATCH(B4296,Data_Customers!$A$2:$A$602,0))</f>
        <v>Trade Account</v>
      </c>
      <c r="G4296" s="4" t="str">
        <f aca="false">INDEX(Data_Customers!$B$2:$B$602,MATCH(B4296,Data_Customers!$A$2:$A$602,0))</f>
        <v>Baker Property Services</v>
      </c>
    </row>
    <row r="4297" customFormat="false" ht="15" hidden="false" customHeight="false" outlineLevel="0" collapsed="false">
      <c r="A4297" s="4" t="s">
        <v>5379</v>
      </c>
      <c r="B4297" s="4" t="s">
        <v>933</v>
      </c>
      <c r="C4297" s="9" t="n">
        <v>45668</v>
      </c>
      <c r="D4297" s="4" t="s">
        <v>85</v>
      </c>
      <c r="E4297" s="4" t="n">
        <v>885.59</v>
      </c>
      <c r="F4297" s="4" t="str">
        <f aca="false">INDEX(Data_Customers!$C$2:$C$602,MATCH(B4297,Data_Customers!$A$2:$A$602,0))</f>
        <v>Trade Account</v>
      </c>
      <c r="G4297" s="4" t="str">
        <f aca="false">INDEX(Data_Customers!$B$2:$B$602,MATCH(B4297,Data_Customers!$A$2:$A$602,0))</f>
        <v>Baker Property Services</v>
      </c>
    </row>
    <row r="4298" customFormat="false" ht="15" hidden="false" customHeight="false" outlineLevel="0" collapsed="false">
      <c r="A4298" s="4" t="s">
        <v>5380</v>
      </c>
      <c r="B4298" s="4" t="s">
        <v>934</v>
      </c>
      <c r="C4298" s="9" t="n">
        <v>45556</v>
      </c>
      <c r="D4298" s="4" t="s">
        <v>75</v>
      </c>
      <c r="E4298" s="4" t="n">
        <v>1952.6</v>
      </c>
      <c r="F4298" s="4" t="str">
        <f aca="false">INDEX(Data_Customers!$C$2:$C$602,MATCH(B4298,Data_Customers!$A$2:$A$602,0))</f>
        <v>Contractor</v>
      </c>
      <c r="G4298" s="4" t="str">
        <f aca="false">INDEX(Data_Customers!$B$2:$B$602,MATCH(B4298,Data_Customers!$A$2:$A$602,0))</f>
        <v>Hughes Property Services</v>
      </c>
    </row>
    <row r="4299" customFormat="false" ht="15" hidden="false" customHeight="false" outlineLevel="0" collapsed="false">
      <c r="A4299" s="4" t="s">
        <v>5381</v>
      </c>
      <c r="B4299" s="4" t="s">
        <v>934</v>
      </c>
      <c r="C4299" s="9" t="n">
        <v>45879</v>
      </c>
      <c r="D4299" s="4" t="s">
        <v>75</v>
      </c>
      <c r="E4299" s="4" t="n">
        <v>1924.92</v>
      </c>
      <c r="F4299" s="4" t="str">
        <f aca="false">INDEX(Data_Customers!$C$2:$C$602,MATCH(B4299,Data_Customers!$A$2:$A$602,0))</f>
        <v>Contractor</v>
      </c>
      <c r="G4299" s="4" t="str">
        <f aca="false">INDEX(Data_Customers!$B$2:$B$602,MATCH(B4299,Data_Customers!$A$2:$A$602,0))</f>
        <v>Hughes Property Services</v>
      </c>
    </row>
    <row r="4300" customFormat="false" ht="15" hidden="false" customHeight="false" outlineLevel="0" collapsed="false">
      <c r="A4300" s="4" t="s">
        <v>5382</v>
      </c>
      <c r="B4300" s="4" t="s">
        <v>934</v>
      </c>
      <c r="C4300" s="9" t="n">
        <v>45325</v>
      </c>
      <c r="D4300" s="4" t="s">
        <v>75</v>
      </c>
      <c r="E4300" s="4" t="n">
        <v>6669.9</v>
      </c>
      <c r="F4300" s="4" t="str">
        <f aca="false">INDEX(Data_Customers!$C$2:$C$602,MATCH(B4300,Data_Customers!$A$2:$A$602,0))</f>
        <v>Contractor</v>
      </c>
      <c r="G4300" s="4" t="str">
        <f aca="false">INDEX(Data_Customers!$B$2:$B$602,MATCH(B4300,Data_Customers!$A$2:$A$602,0))</f>
        <v>Hughes Property Services</v>
      </c>
    </row>
    <row r="4301" customFormat="false" ht="15" hidden="false" customHeight="false" outlineLevel="0" collapsed="false">
      <c r="A4301" s="4" t="s">
        <v>5383</v>
      </c>
      <c r="B4301" s="4" t="s">
        <v>934</v>
      </c>
      <c r="C4301" s="9" t="n">
        <v>45935</v>
      </c>
      <c r="D4301" s="4" t="s">
        <v>75</v>
      </c>
      <c r="E4301" s="4" t="n">
        <v>3859.65</v>
      </c>
      <c r="F4301" s="4" t="str">
        <f aca="false">INDEX(Data_Customers!$C$2:$C$602,MATCH(B4301,Data_Customers!$A$2:$A$602,0))</f>
        <v>Contractor</v>
      </c>
      <c r="G4301" s="4" t="str">
        <f aca="false">INDEX(Data_Customers!$B$2:$B$602,MATCH(B4301,Data_Customers!$A$2:$A$602,0))</f>
        <v>Hughes Property Services</v>
      </c>
    </row>
    <row r="4302" customFormat="false" ht="15" hidden="false" customHeight="false" outlineLevel="0" collapsed="false">
      <c r="A4302" s="4" t="s">
        <v>5384</v>
      </c>
      <c r="B4302" s="4" t="s">
        <v>934</v>
      </c>
      <c r="C4302" s="9" t="n">
        <v>45307</v>
      </c>
      <c r="D4302" s="4" t="s">
        <v>75</v>
      </c>
      <c r="E4302" s="4" t="n">
        <v>8411.1</v>
      </c>
      <c r="F4302" s="4" t="str">
        <f aca="false">INDEX(Data_Customers!$C$2:$C$602,MATCH(B4302,Data_Customers!$A$2:$A$602,0))</f>
        <v>Contractor</v>
      </c>
      <c r="G4302" s="4" t="str">
        <f aca="false">INDEX(Data_Customers!$B$2:$B$602,MATCH(B4302,Data_Customers!$A$2:$A$602,0))</f>
        <v>Hughes Property Services</v>
      </c>
    </row>
    <row r="4303" customFormat="false" ht="15" hidden="false" customHeight="false" outlineLevel="0" collapsed="false">
      <c r="A4303" s="4" t="s">
        <v>5385</v>
      </c>
      <c r="B4303" s="4" t="s">
        <v>934</v>
      </c>
      <c r="C4303" s="9" t="n">
        <v>46189</v>
      </c>
      <c r="D4303" s="4" t="s">
        <v>75</v>
      </c>
      <c r="E4303" s="4" t="n">
        <v>151.38</v>
      </c>
      <c r="F4303" s="4" t="str">
        <f aca="false">INDEX(Data_Customers!$C$2:$C$602,MATCH(B4303,Data_Customers!$A$2:$A$602,0))</f>
        <v>Contractor</v>
      </c>
      <c r="G4303" s="4" t="str">
        <f aca="false">INDEX(Data_Customers!$B$2:$B$602,MATCH(B4303,Data_Customers!$A$2:$A$602,0))</f>
        <v>Hughes Property Services</v>
      </c>
    </row>
    <row r="4304" customFormat="false" ht="15" hidden="false" customHeight="false" outlineLevel="0" collapsed="false">
      <c r="A4304" s="4" t="s">
        <v>5386</v>
      </c>
      <c r="B4304" s="4" t="s">
        <v>935</v>
      </c>
      <c r="C4304" s="9" t="n">
        <v>45730</v>
      </c>
      <c r="D4304" s="4" t="s">
        <v>75</v>
      </c>
      <c r="E4304" s="4" t="n">
        <v>5397.36</v>
      </c>
      <c r="F4304" s="4" t="str">
        <f aca="false">INDEX(Data_Customers!$C$2:$C$602,MATCH(B4304,Data_Customers!$A$2:$A$602,0))</f>
        <v>Contractor</v>
      </c>
      <c r="G4304" s="4" t="str">
        <f aca="false">INDEX(Data_Customers!$B$2:$B$602,MATCH(B4304,Data_Customers!$A$2:$A$602,0))</f>
        <v>Khan Developments</v>
      </c>
    </row>
    <row r="4305" customFormat="false" ht="15" hidden="false" customHeight="false" outlineLevel="0" collapsed="false">
      <c r="A4305" s="4" t="s">
        <v>5387</v>
      </c>
      <c r="B4305" s="4" t="s">
        <v>935</v>
      </c>
      <c r="C4305" s="9" t="n">
        <v>45643</v>
      </c>
      <c r="D4305" s="4" t="s">
        <v>75</v>
      </c>
      <c r="E4305" s="4" t="n">
        <v>697.82</v>
      </c>
      <c r="F4305" s="4" t="str">
        <f aca="false">INDEX(Data_Customers!$C$2:$C$602,MATCH(B4305,Data_Customers!$A$2:$A$602,0))</f>
        <v>Contractor</v>
      </c>
      <c r="G4305" s="4" t="str">
        <f aca="false">INDEX(Data_Customers!$B$2:$B$602,MATCH(B4305,Data_Customers!$A$2:$A$602,0))</f>
        <v>Khan Developments</v>
      </c>
    </row>
    <row r="4306" customFormat="false" ht="15" hidden="false" customHeight="false" outlineLevel="0" collapsed="false">
      <c r="A4306" s="4" t="s">
        <v>5388</v>
      </c>
      <c r="B4306" s="4" t="s">
        <v>935</v>
      </c>
      <c r="C4306" s="9" t="n">
        <v>45716</v>
      </c>
      <c r="D4306" s="4" t="s">
        <v>75</v>
      </c>
      <c r="E4306" s="4" t="n">
        <v>3075.45</v>
      </c>
      <c r="F4306" s="4" t="str">
        <f aca="false">INDEX(Data_Customers!$C$2:$C$602,MATCH(B4306,Data_Customers!$A$2:$A$602,0))</f>
        <v>Contractor</v>
      </c>
      <c r="G4306" s="4" t="str">
        <f aca="false">INDEX(Data_Customers!$B$2:$B$602,MATCH(B4306,Data_Customers!$A$2:$A$602,0))</f>
        <v>Khan Developments</v>
      </c>
    </row>
    <row r="4307" customFormat="false" ht="15" hidden="false" customHeight="false" outlineLevel="0" collapsed="false">
      <c r="A4307" s="4" t="s">
        <v>5389</v>
      </c>
      <c r="B4307" s="4" t="s">
        <v>937</v>
      </c>
      <c r="C4307" s="9" t="n">
        <v>46005</v>
      </c>
      <c r="D4307" s="4" t="s">
        <v>85</v>
      </c>
      <c r="E4307" s="4" t="n">
        <v>5496.67</v>
      </c>
      <c r="F4307" s="4" t="str">
        <f aca="false">INDEX(Data_Customers!$C$2:$C$602,MATCH(B4307,Data_Customers!$A$2:$A$602,0))</f>
        <v>Trade Account</v>
      </c>
      <c r="G4307" s="4" t="str">
        <f aca="false">INDEX(Data_Customers!$B$2:$B$602,MATCH(B4307,Data_Customers!$A$2:$A$602,0))</f>
        <v>Patel Home Improvements</v>
      </c>
    </row>
    <row r="4308" customFormat="false" ht="15" hidden="false" customHeight="false" outlineLevel="0" collapsed="false">
      <c r="A4308" s="4" t="s">
        <v>5390</v>
      </c>
      <c r="B4308" s="4" t="s">
        <v>937</v>
      </c>
      <c r="C4308" s="9" t="n">
        <v>46020</v>
      </c>
      <c r="D4308" s="4" t="s">
        <v>85</v>
      </c>
      <c r="E4308" s="4" t="n">
        <v>3253.02</v>
      </c>
      <c r="F4308" s="4" t="str">
        <f aca="false">INDEX(Data_Customers!$C$2:$C$602,MATCH(B4308,Data_Customers!$A$2:$A$602,0))</f>
        <v>Trade Account</v>
      </c>
      <c r="G4308" s="4" t="str">
        <f aca="false">INDEX(Data_Customers!$B$2:$B$602,MATCH(B4308,Data_Customers!$A$2:$A$602,0))</f>
        <v>Patel Home Improvements</v>
      </c>
    </row>
    <row r="4309" customFormat="false" ht="15" hidden="false" customHeight="false" outlineLevel="0" collapsed="false">
      <c r="A4309" s="4" t="s">
        <v>5391</v>
      </c>
      <c r="B4309" s="4" t="s">
        <v>937</v>
      </c>
      <c r="C4309" s="9" t="n">
        <v>45577</v>
      </c>
      <c r="D4309" s="4" t="s">
        <v>85</v>
      </c>
      <c r="E4309" s="4" t="n">
        <v>3110.15</v>
      </c>
      <c r="F4309" s="4" t="str">
        <f aca="false">INDEX(Data_Customers!$C$2:$C$602,MATCH(B4309,Data_Customers!$A$2:$A$602,0))</f>
        <v>Trade Account</v>
      </c>
      <c r="G4309" s="4" t="str">
        <f aca="false">INDEX(Data_Customers!$B$2:$B$602,MATCH(B4309,Data_Customers!$A$2:$A$602,0))</f>
        <v>Patel Home Improvements</v>
      </c>
    </row>
    <row r="4310" customFormat="false" ht="15" hidden="false" customHeight="false" outlineLevel="0" collapsed="false">
      <c r="A4310" s="4" t="s">
        <v>5392</v>
      </c>
      <c r="B4310" s="4" t="s">
        <v>937</v>
      </c>
      <c r="C4310" s="9" t="n">
        <v>45768</v>
      </c>
      <c r="D4310" s="4" t="s">
        <v>85</v>
      </c>
      <c r="E4310" s="4" t="n">
        <v>6300.4</v>
      </c>
      <c r="F4310" s="4" t="str">
        <f aca="false">INDEX(Data_Customers!$C$2:$C$602,MATCH(B4310,Data_Customers!$A$2:$A$602,0))</f>
        <v>Trade Account</v>
      </c>
      <c r="G4310" s="4" t="str">
        <f aca="false">INDEX(Data_Customers!$B$2:$B$602,MATCH(B4310,Data_Customers!$A$2:$A$602,0))</f>
        <v>Patel Home Improvements</v>
      </c>
    </row>
    <row r="4311" customFormat="false" ht="15" hidden="false" customHeight="false" outlineLevel="0" collapsed="false">
      <c r="A4311" s="4" t="s">
        <v>5393</v>
      </c>
      <c r="B4311" s="4" t="s">
        <v>937</v>
      </c>
      <c r="C4311" s="9" t="n">
        <v>45368</v>
      </c>
      <c r="D4311" s="4" t="s">
        <v>85</v>
      </c>
      <c r="E4311" s="4" t="n">
        <v>6544.36</v>
      </c>
      <c r="F4311" s="4" t="str">
        <f aca="false">INDEX(Data_Customers!$C$2:$C$602,MATCH(B4311,Data_Customers!$A$2:$A$602,0))</f>
        <v>Trade Account</v>
      </c>
      <c r="G4311" s="4" t="str">
        <f aca="false">INDEX(Data_Customers!$B$2:$B$602,MATCH(B4311,Data_Customers!$A$2:$A$602,0))</f>
        <v>Patel Home Improvements</v>
      </c>
    </row>
    <row r="4312" customFormat="false" ht="15" hidden="false" customHeight="false" outlineLevel="0" collapsed="false">
      <c r="A4312" s="4" t="s">
        <v>5394</v>
      </c>
      <c r="B4312" s="4" t="s">
        <v>937</v>
      </c>
      <c r="C4312" s="9" t="n">
        <v>45600</v>
      </c>
      <c r="D4312" s="4" t="s">
        <v>85</v>
      </c>
      <c r="E4312" s="4" t="n">
        <v>5661.95</v>
      </c>
      <c r="F4312" s="4" t="str">
        <f aca="false">INDEX(Data_Customers!$C$2:$C$602,MATCH(B4312,Data_Customers!$A$2:$A$602,0))</f>
        <v>Trade Account</v>
      </c>
      <c r="G4312" s="4" t="str">
        <f aca="false">INDEX(Data_Customers!$B$2:$B$602,MATCH(B4312,Data_Customers!$A$2:$A$602,0))</f>
        <v>Patel Home Improvements</v>
      </c>
    </row>
    <row r="4313" customFormat="false" ht="15" hidden="false" customHeight="false" outlineLevel="0" collapsed="false">
      <c r="A4313" s="4" t="s">
        <v>5395</v>
      </c>
      <c r="B4313" s="4" t="s">
        <v>937</v>
      </c>
      <c r="C4313" s="9" t="n">
        <v>46084</v>
      </c>
      <c r="D4313" s="4" t="s">
        <v>85</v>
      </c>
      <c r="E4313" s="4" t="n">
        <v>5391.77</v>
      </c>
      <c r="F4313" s="4" t="str">
        <f aca="false">INDEX(Data_Customers!$C$2:$C$602,MATCH(B4313,Data_Customers!$A$2:$A$602,0))</f>
        <v>Trade Account</v>
      </c>
      <c r="G4313" s="4" t="str">
        <f aca="false">INDEX(Data_Customers!$B$2:$B$602,MATCH(B4313,Data_Customers!$A$2:$A$602,0))</f>
        <v>Patel Home Improvements</v>
      </c>
    </row>
    <row r="4314" customFormat="false" ht="15" hidden="false" customHeight="false" outlineLevel="0" collapsed="false">
      <c r="A4314" s="4" t="s">
        <v>5396</v>
      </c>
      <c r="B4314" s="4" t="s">
        <v>937</v>
      </c>
      <c r="C4314" s="9" t="n">
        <v>45947</v>
      </c>
      <c r="D4314" s="4" t="s">
        <v>85</v>
      </c>
      <c r="E4314" s="4" t="n">
        <v>4608.08</v>
      </c>
      <c r="F4314" s="4" t="str">
        <f aca="false">INDEX(Data_Customers!$C$2:$C$602,MATCH(B4314,Data_Customers!$A$2:$A$602,0))</f>
        <v>Trade Account</v>
      </c>
      <c r="G4314" s="4" t="str">
        <f aca="false">INDEX(Data_Customers!$B$2:$B$602,MATCH(B4314,Data_Customers!$A$2:$A$602,0))</f>
        <v>Patel Home Improvements</v>
      </c>
    </row>
    <row r="4315" customFormat="false" ht="15" hidden="false" customHeight="false" outlineLevel="0" collapsed="false">
      <c r="A4315" s="4" t="s">
        <v>5397</v>
      </c>
      <c r="B4315" s="4" t="s">
        <v>937</v>
      </c>
      <c r="C4315" s="9" t="n">
        <v>46022</v>
      </c>
      <c r="D4315" s="4" t="s">
        <v>85</v>
      </c>
      <c r="E4315" s="4" t="n">
        <v>8596.13</v>
      </c>
      <c r="F4315" s="4" t="str">
        <f aca="false">INDEX(Data_Customers!$C$2:$C$602,MATCH(B4315,Data_Customers!$A$2:$A$602,0))</f>
        <v>Trade Account</v>
      </c>
      <c r="G4315" s="4" t="str">
        <f aca="false">INDEX(Data_Customers!$B$2:$B$602,MATCH(B4315,Data_Customers!$A$2:$A$602,0))</f>
        <v>Patel Home Improvements</v>
      </c>
    </row>
    <row r="4316" customFormat="false" ht="15" hidden="false" customHeight="false" outlineLevel="0" collapsed="false">
      <c r="A4316" s="4" t="s">
        <v>5398</v>
      </c>
      <c r="B4316" s="4" t="s">
        <v>937</v>
      </c>
      <c r="C4316" s="9" t="n">
        <v>45419</v>
      </c>
      <c r="D4316" s="4" t="s">
        <v>85</v>
      </c>
      <c r="E4316" s="4" t="n">
        <v>2585.14</v>
      </c>
      <c r="F4316" s="4" t="str">
        <f aca="false">INDEX(Data_Customers!$C$2:$C$602,MATCH(B4316,Data_Customers!$A$2:$A$602,0))</f>
        <v>Trade Account</v>
      </c>
      <c r="G4316" s="4" t="str">
        <f aca="false">INDEX(Data_Customers!$B$2:$B$602,MATCH(B4316,Data_Customers!$A$2:$A$602,0))</f>
        <v>Patel Home Improvements</v>
      </c>
    </row>
    <row r="4317" customFormat="false" ht="15" hidden="false" customHeight="false" outlineLevel="0" collapsed="false">
      <c r="A4317" s="4" t="s">
        <v>5399</v>
      </c>
      <c r="B4317" s="4" t="s">
        <v>937</v>
      </c>
      <c r="C4317" s="9" t="n">
        <v>46198</v>
      </c>
      <c r="D4317" s="4" t="s">
        <v>85</v>
      </c>
      <c r="E4317" s="4" t="n">
        <v>4085.31</v>
      </c>
      <c r="F4317" s="4" t="str">
        <f aca="false">INDEX(Data_Customers!$C$2:$C$602,MATCH(B4317,Data_Customers!$A$2:$A$602,0))</f>
        <v>Trade Account</v>
      </c>
      <c r="G4317" s="4" t="str">
        <f aca="false">INDEX(Data_Customers!$B$2:$B$602,MATCH(B4317,Data_Customers!$A$2:$A$602,0))</f>
        <v>Patel Home Improvements</v>
      </c>
    </row>
    <row r="4318" customFormat="false" ht="15" hidden="false" customHeight="false" outlineLevel="0" collapsed="false">
      <c r="A4318" s="4" t="s">
        <v>5400</v>
      </c>
      <c r="B4318" s="4" t="s">
        <v>937</v>
      </c>
      <c r="C4318" s="9" t="n">
        <v>46139</v>
      </c>
      <c r="D4318" s="4" t="s">
        <v>85</v>
      </c>
      <c r="E4318" s="4" t="n">
        <v>1694.05</v>
      </c>
      <c r="F4318" s="4" t="str">
        <f aca="false">INDEX(Data_Customers!$C$2:$C$602,MATCH(B4318,Data_Customers!$A$2:$A$602,0))</f>
        <v>Trade Account</v>
      </c>
      <c r="G4318" s="4" t="str">
        <f aca="false">INDEX(Data_Customers!$B$2:$B$602,MATCH(B4318,Data_Customers!$A$2:$A$602,0))</f>
        <v>Patel Home Improvements</v>
      </c>
    </row>
    <row r="4319" customFormat="false" ht="15" hidden="false" customHeight="false" outlineLevel="0" collapsed="false">
      <c r="A4319" s="4" t="s">
        <v>5401</v>
      </c>
      <c r="B4319" s="4" t="s">
        <v>937</v>
      </c>
      <c r="C4319" s="9" t="n">
        <v>45865</v>
      </c>
      <c r="D4319" s="4" t="s">
        <v>85</v>
      </c>
      <c r="E4319" s="4" t="n">
        <v>3167.84</v>
      </c>
      <c r="F4319" s="4" t="str">
        <f aca="false">INDEX(Data_Customers!$C$2:$C$602,MATCH(B4319,Data_Customers!$A$2:$A$602,0))</f>
        <v>Trade Account</v>
      </c>
      <c r="G4319" s="4" t="str">
        <f aca="false">INDEX(Data_Customers!$B$2:$B$602,MATCH(B4319,Data_Customers!$A$2:$A$602,0))</f>
        <v>Patel Home Improvements</v>
      </c>
    </row>
    <row r="4320" customFormat="false" ht="15" hidden="false" customHeight="false" outlineLevel="0" collapsed="false">
      <c r="A4320" s="4" t="s">
        <v>5402</v>
      </c>
      <c r="B4320" s="4" t="s">
        <v>939</v>
      </c>
      <c r="C4320" s="9" t="n">
        <v>45293</v>
      </c>
      <c r="D4320" s="4" t="s">
        <v>85</v>
      </c>
      <c r="E4320" s="4" t="n">
        <v>3875</v>
      </c>
      <c r="F4320" s="4" t="str">
        <f aca="false">INDEX(Data_Customers!$C$2:$C$602,MATCH(B4320,Data_Customers!$A$2:$A$602,0))</f>
        <v>Retail</v>
      </c>
      <c r="G4320" s="4" t="str">
        <f aca="false">INDEX(Data_Customers!$B$2:$B$602,MATCH(B4320,Data_Customers!$A$2:$A$602,0))</f>
        <v>Emily Smith</v>
      </c>
    </row>
    <row r="4321" customFormat="false" ht="15" hidden="false" customHeight="false" outlineLevel="0" collapsed="false">
      <c r="A4321" s="4" t="s">
        <v>5403</v>
      </c>
      <c r="B4321" s="4" t="s">
        <v>940</v>
      </c>
      <c r="C4321" s="9" t="n">
        <v>45353</v>
      </c>
      <c r="D4321" s="4" t="s">
        <v>85</v>
      </c>
      <c r="E4321" s="4" t="n">
        <v>8293.04</v>
      </c>
      <c r="F4321" s="4" t="str">
        <f aca="false">INDEX(Data_Customers!$C$2:$C$602,MATCH(B4321,Data_Customers!$A$2:$A$602,0))</f>
        <v>Trade Account</v>
      </c>
      <c r="G4321" s="4" t="str">
        <f aca="false">INDEX(Data_Customers!$B$2:$B$602,MATCH(B4321,Data_Customers!$A$2:$A$602,0))</f>
        <v>Cooper Property Services</v>
      </c>
    </row>
    <row r="4322" customFormat="false" ht="15" hidden="false" customHeight="false" outlineLevel="0" collapsed="false">
      <c r="A4322" s="4" t="s">
        <v>5404</v>
      </c>
      <c r="B4322" s="4" t="s">
        <v>940</v>
      </c>
      <c r="C4322" s="9" t="n">
        <v>46170</v>
      </c>
      <c r="D4322" s="4" t="s">
        <v>85</v>
      </c>
      <c r="E4322" s="4" t="n">
        <v>4678.74</v>
      </c>
      <c r="F4322" s="4" t="str">
        <f aca="false">INDEX(Data_Customers!$C$2:$C$602,MATCH(B4322,Data_Customers!$A$2:$A$602,0))</f>
        <v>Trade Account</v>
      </c>
      <c r="G4322" s="4" t="str">
        <f aca="false">INDEX(Data_Customers!$B$2:$B$602,MATCH(B4322,Data_Customers!$A$2:$A$602,0))</f>
        <v>Cooper Property Services</v>
      </c>
    </row>
    <row r="4323" customFormat="false" ht="15" hidden="false" customHeight="false" outlineLevel="0" collapsed="false">
      <c r="A4323" s="4" t="s">
        <v>5405</v>
      </c>
      <c r="B4323" s="4" t="s">
        <v>940</v>
      </c>
      <c r="C4323" s="9" t="n">
        <v>45864</v>
      </c>
      <c r="D4323" s="4" t="s">
        <v>85</v>
      </c>
      <c r="E4323" s="4" t="n">
        <v>8732.48</v>
      </c>
      <c r="F4323" s="4" t="str">
        <f aca="false">INDEX(Data_Customers!$C$2:$C$602,MATCH(B4323,Data_Customers!$A$2:$A$602,0))</f>
        <v>Trade Account</v>
      </c>
      <c r="G4323" s="4" t="str">
        <f aca="false">INDEX(Data_Customers!$B$2:$B$602,MATCH(B4323,Data_Customers!$A$2:$A$602,0))</f>
        <v>Cooper Property Services</v>
      </c>
    </row>
    <row r="4324" customFormat="false" ht="15" hidden="false" customHeight="false" outlineLevel="0" collapsed="false">
      <c r="A4324" s="4" t="s">
        <v>5406</v>
      </c>
      <c r="B4324" s="4" t="s">
        <v>940</v>
      </c>
      <c r="C4324" s="9" t="n">
        <v>45640</v>
      </c>
      <c r="D4324" s="4" t="s">
        <v>85</v>
      </c>
      <c r="E4324" s="4" t="n">
        <v>892.94</v>
      </c>
      <c r="F4324" s="4" t="str">
        <f aca="false">INDEX(Data_Customers!$C$2:$C$602,MATCH(B4324,Data_Customers!$A$2:$A$602,0))</f>
        <v>Trade Account</v>
      </c>
      <c r="G4324" s="4" t="str">
        <f aca="false">INDEX(Data_Customers!$B$2:$B$602,MATCH(B4324,Data_Customers!$A$2:$A$602,0))</f>
        <v>Cooper Property Services</v>
      </c>
    </row>
    <row r="4325" customFormat="false" ht="15" hidden="false" customHeight="false" outlineLevel="0" collapsed="false">
      <c r="A4325" s="4" t="s">
        <v>5407</v>
      </c>
      <c r="B4325" s="4" t="s">
        <v>940</v>
      </c>
      <c r="C4325" s="9" t="n">
        <v>45380</v>
      </c>
      <c r="D4325" s="4" t="s">
        <v>85</v>
      </c>
      <c r="E4325" s="4" t="n">
        <v>7344.96</v>
      </c>
      <c r="F4325" s="4" t="str">
        <f aca="false">INDEX(Data_Customers!$C$2:$C$602,MATCH(B4325,Data_Customers!$A$2:$A$602,0))</f>
        <v>Trade Account</v>
      </c>
      <c r="G4325" s="4" t="str">
        <f aca="false">INDEX(Data_Customers!$B$2:$B$602,MATCH(B4325,Data_Customers!$A$2:$A$602,0))</f>
        <v>Cooper Property Services</v>
      </c>
    </row>
    <row r="4326" customFormat="false" ht="15" hidden="false" customHeight="false" outlineLevel="0" collapsed="false">
      <c r="A4326" s="4" t="s">
        <v>5408</v>
      </c>
      <c r="B4326" s="4" t="s">
        <v>940</v>
      </c>
      <c r="C4326" s="9" t="n">
        <v>45353</v>
      </c>
      <c r="D4326" s="4" t="s">
        <v>85</v>
      </c>
      <c r="E4326" s="4" t="n">
        <v>7956.7</v>
      </c>
      <c r="F4326" s="4" t="str">
        <f aca="false">INDEX(Data_Customers!$C$2:$C$602,MATCH(B4326,Data_Customers!$A$2:$A$602,0))</f>
        <v>Trade Account</v>
      </c>
      <c r="G4326" s="4" t="str">
        <f aca="false">INDEX(Data_Customers!$B$2:$B$602,MATCH(B4326,Data_Customers!$A$2:$A$602,0))</f>
        <v>Cooper Property Services</v>
      </c>
    </row>
    <row r="4327" customFormat="false" ht="15" hidden="false" customHeight="false" outlineLevel="0" collapsed="false">
      <c r="A4327" s="4" t="s">
        <v>5409</v>
      </c>
      <c r="B4327" s="4" t="s">
        <v>940</v>
      </c>
      <c r="C4327" s="9" t="n">
        <v>45854</v>
      </c>
      <c r="D4327" s="4" t="s">
        <v>85</v>
      </c>
      <c r="E4327" s="4" t="n">
        <v>4614.81</v>
      </c>
      <c r="F4327" s="4" t="str">
        <f aca="false">INDEX(Data_Customers!$C$2:$C$602,MATCH(B4327,Data_Customers!$A$2:$A$602,0))</f>
        <v>Trade Account</v>
      </c>
      <c r="G4327" s="4" t="str">
        <f aca="false">INDEX(Data_Customers!$B$2:$B$602,MATCH(B4327,Data_Customers!$A$2:$A$602,0))</f>
        <v>Cooper Property Services</v>
      </c>
    </row>
    <row r="4328" customFormat="false" ht="15" hidden="false" customHeight="false" outlineLevel="0" collapsed="false">
      <c r="A4328" s="4" t="s">
        <v>5410</v>
      </c>
      <c r="B4328" s="4" t="s">
        <v>942</v>
      </c>
      <c r="C4328" s="9" t="n">
        <v>45403</v>
      </c>
      <c r="D4328" s="4" t="s">
        <v>103</v>
      </c>
      <c r="E4328" s="4" t="n">
        <v>86.28</v>
      </c>
      <c r="F4328" s="4" t="str">
        <f aca="false">INDEX(Data_Customers!$C$2:$C$602,MATCH(B4328,Data_Customers!$A$2:$A$602,0))</f>
        <v>Trade Account</v>
      </c>
      <c r="G4328" s="4" t="str">
        <f aca="false">INDEX(Data_Customers!$B$2:$B$602,MATCH(B4328,Data_Customers!$A$2:$A$602,0))</f>
        <v>Jones Building Services</v>
      </c>
    </row>
    <row r="4329" customFormat="false" ht="15" hidden="false" customHeight="false" outlineLevel="0" collapsed="false">
      <c r="A4329" s="4" t="s">
        <v>5411</v>
      </c>
      <c r="B4329" s="4" t="s">
        <v>942</v>
      </c>
      <c r="C4329" s="9" t="n">
        <v>45485</v>
      </c>
      <c r="D4329" s="4" t="s">
        <v>103</v>
      </c>
      <c r="E4329" s="4" t="n">
        <v>4424.92</v>
      </c>
      <c r="F4329" s="4" t="str">
        <f aca="false">INDEX(Data_Customers!$C$2:$C$602,MATCH(B4329,Data_Customers!$A$2:$A$602,0))</f>
        <v>Trade Account</v>
      </c>
      <c r="G4329" s="4" t="str">
        <f aca="false">INDEX(Data_Customers!$B$2:$B$602,MATCH(B4329,Data_Customers!$A$2:$A$602,0))</f>
        <v>Jones Building Services</v>
      </c>
    </row>
    <row r="4330" customFormat="false" ht="15" hidden="false" customHeight="false" outlineLevel="0" collapsed="false">
      <c r="A4330" s="4" t="s">
        <v>5412</v>
      </c>
      <c r="B4330" s="4" t="s">
        <v>942</v>
      </c>
      <c r="C4330" s="9" t="n">
        <v>46122</v>
      </c>
      <c r="D4330" s="4" t="s">
        <v>103</v>
      </c>
      <c r="E4330" s="4" t="n">
        <v>2999.22</v>
      </c>
      <c r="F4330" s="4" t="str">
        <f aca="false">INDEX(Data_Customers!$C$2:$C$602,MATCH(B4330,Data_Customers!$A$2:$A$602,0))</f>
        <v>Trade Account</v>
      </c>
      <c r="G4330" s="4" t="str">
        <f aca="false">INDEX(Data_Customers!$B$2:$B$602,MATCH(B4330,Data_Customers!$A$2:$A$602,0))</f>
        <v>Jones Building Services</v>
      </c>
    </row>
    <row r="4331" customFormat="false" ht="15" hidden="false" customHeight="false" outlineLevel="0" collapsed="false">
      <c r="A4331" s="4" t="s">
        <v>5413</v>
      </c>
      <c r="B4331" s="4" t="s">
        <v>942</v>
      </c>
      <c r="C4331" s="9" t="n">
        <v>45938</v>
      </c>
      <c r="D4331" s="4" t="s">
        <v>103</v>
      </c>
      <c r="E4331" s="4" t="n">
        <v>6214.85</v>
      </c>
      <c r="F4331" s="4" t="str">
        <f aca="false">INDEX(Data_Customers!$C$2:$C$602,MATCH(B4331,Data_Customers!$A$2:$A$602,0))</f>
        <v>Trade Account</v>
      </c>
      <c r="G4331" s="4" t="str">
        <f aca="false">INDEX(Data_Customers!$B$2:$B$602,MATCH(B4331,Data_Customers!$A$2:$A$602,0))</f>
        <v>Jones Building Services</v>
      </c>
    </row>
    <row r="4332" customFormat="false" ht="15" hidden="false" customHeight="false" outlineLevel="0" collapsed="false">
      <c r="A4332" s="4" t="s">
        <v>5414</v>
      </c>
      <c r="B4332" s="4" t="s">
        <v>942</v>
      </c>
      <c r="C4332" s="9" t="n">
        <v>45802</v>
      </c>
      <c r="D4332" s="4" t="s">
        <v>103</v>
      </c>
      <c r="E4332" s="4" t="n">
        <v>4056.71</v>
      </c>
      <c r="F4332" s="4" t="str">
        <f aca="false">INDEX(Data_Customers!$C$2:$C$602,MATCH(B4332,Data_Customers!$A$2:$A$602,0))</f>
        <v>Trade Account</v>
      </c>
      <c r="G4332" s="4" t="str">
        <f aca="false">INDEX(Data_Customers!$B$2:$B$602,MATCH(B4332,Data_Customers!$A$2:$A$602,0))</f>
        <v>Jones Building Services</v>
      </c>
    </row>
    <row r="4333" customFormat="false" ht="15" hidden="false" customHeight="false" outlineLevel="0" collapsed="false">
      <c r="A4333" s="4" t="s">
        <v>5415</v>
      </c>
      <c r="B4333" s="4" t="s">
        <v>942</v>
      </c>
      <c r="C4333" s="9" t="n">
        <v>45532</v>
      </c>
      <c r="D4333" s="4" t="s">
        <v>103</v>
      </c>
      <c r="E4333" s="4" t="n">
        <v>5724.52</v>
      </c>
      <c r="F4333" s="4" t="str">
        <f aca="false">INDEX(Data_Customers!$C$2:$C$602,MATCH(B4333,Data_Customers!$A$2:$A$602,0))</f>
        <v>Trade Account</v>
      </c>
      <c r="G4333" s="4" t="str">
        <f aca="false">INDEX(Data_Customers!$B$2:$B$602,MATCH(B4333,Data_Customers!$A$2:$A$602,0))</f>
        <v>Jones Building Services</v>
      </c>
    </row>
    <row r="4334" customFormat="false" ht="15" hidden="false" customHeight="false" outlineLevel="0" collapsed="false">
      <c r="A4334" s="4" t="s">
        <v>5416</v>
      </c>
      <c r="B4334" s="4" t="s">
        <v>942</v>
      </c>
      <c r="C4334" s="9" t="n">
        <v>46031</v>
      </c>
      <c r="D4334" s="4" t="s">
        <v>103</v>
      </c>
      <c r="E4334" s="4" t="n">
        <v>7640.98</v>
      </c>
      <c r="F4334" s="4" t="str">
        <f aca="false">INDEX(Data_Customers!$C$2:$C$602,MATCH(B4334,Data_Customers!$A$2:$A$602,0))</f>
        <v>Trade Account</v>
      </c>
      <c r="G4334" s="4" t="str">
        <f aca="false">INDEX(Data_Customers!$B$2:$B$602,MATCH(B4334,Data_Customers!$A$2:$A$602,0))</f>
        <v>Jones Building Services</v>
      </c>
    </row>
    <row r="4335" customFormat="false" ht="15" hidden="false" customHeight="false" outlineLevel="0" collapsed="false">
      <c r="A4335" s="4" t="s">
        <v>5417</v>
      </c>
      <c r="B4335" s="4" t="s">
        <v>942</v>
      </c>
      <c r="C4335" s="9" t="n">
        <v>45711</v>
      </c>
      <c r="D4335" s="4" t="s">
        <v>103</v>
      </c>
      <c r="E4335" s="4" t="n">
        <v>6576.92</v>
      </c>
      <c r="F4335" s="4" t="str">
        <f aca="false">INDEX(Data_Customers!$C$2:$C$602,MATCH(B4335,Data_Customers!$A$2:$A$602,0))</f>
        <v>Trade Account</v>
      </c>
      <c r="G4335" s="4" t="str">
        <f aca="false">INDEX(Data_Customers!$B$2:$B$602,MATCH(B4335,Data_Customers!$A$2:$A$602,0))</f>
        <v>Jones Building Services</v>
      </c>
    </row>
    <row r="4336" customFormat="false" ht="15" hidden="false" customHeight="false" outlineLevel="0" collapsed="false">
      <c r="A4336" s="4" t="s">
        <v>5418</v>
      </c>
      <c r="B4336" s="4" t="s">
        <v>942</v>
      </c>
      <c r="C4336" s="9" t="n">
        <v>45696</v>
      </c>
      <c r="D4336" s="4" t="s">
        <v>103</v>
      </c>
      <c r="E4336" s="4" t="n">
        <v>6845.8</v>
      </c>
      <c r="F4336" s="4" t="str">
        <f aca="false">INDEX(Data_Customers!$C$2:$C$602,MATCH(B4336,Data_Customers!$A$2:$A$602,0))</f>
        <v>Trade Account</v>
      </c>
      <c r="G4336" s="4" t="str">
        <f aca="false">INDEX(Data_Customers!$B$2:$B$602,MATCH(B4336,Data_Customers!$A$2:$A$602,0))</f>
        <v>Jones Building Services</v>
      </c>
    </row>
    <row r="4337" customFormat="false" ht="15" hidden="false" customHeight="false" outlineLevel="0" collapsed="false">
      <c r="A4337" s="4" t="s">
        <v>5419</v>
      </c>
      <c r="B4337" s="4" t="s">
        <v>942</v>
      </c>
      <c r="C4337" s="9" t="n">
        <v>45985</v>
      </c>
      <c r="D4337" s="4" t="s">
        <v>103</v>
      </c>
      <c r="E4337" s="4" t="n">
        <v>6157.02</v>
      </c>
      <c r="F4337" s="4" t="str">
        <f aca="false">INDEX(Data_Customers!$C$2:$C$602,MATCH(B4337,Data_Customers!$A$2:$A$602,0))</f>
        <v>Trade Account</v>
      </c>
      <c r="G4337" s="4" t="str">
        <f aca="false">INDEX(Data_Customers!$B$2:$B$602,MATCH(B4337,Data_Customers!$A$2:$A$602,0))</f>
        <v>Jones Building Services</v>
      </c>
    </row>
    <row r="4338" customFormat="false" ht="15" hidden="false" customHeight="false" outlineLevel="0" collapsed="false">
      <c r="A4338" s="4" t="s">
        <v>5420</v>
      </c>
      <c r="B4338" s="4" t="s">
        <v>942</v>
      </c>
      <c r="C4338" s="9" t="n">
        <v>45397</v>
      </c>
      <c r="D4338" s="4" t="s">
        <v>103</v>
      </c>
      <c r="E4338" s="4" t="n">
        <v>3459.99</v>
      </c>
      <c r="F4338" s="4" t="str">
        <f aca="false">INDEX(Data_Customers!$C$2:$C$602,MATCH(B4338,Data_Customers!$A$2:$A$602,0))</f>
        <v>Trade Account</v>
      </c>
      <c r="G4338" s="4" t="str">
        <f aca="false">INDEX(Data_Customers!$B$2:$B$602,MATCH(B4338,Data_Customers!$A$2:$A$602,0))</f>
        <v>Jones Building Services</v>
      </c>
    </row>
    <row r="4339" customFormat="false" ht="15" hidden="false" customHeight="false" outlineLevel="0" collapsed="false">
      <c r="A4339" s="4" t="s">
        <v>5421</v>
      </c>
      <c r="B4339" s="4" t="s">
        <v>942</v>
      </c>
      <c r="C4339" s="9" t="n">
        <v>45633</v>
      </c>
      <c r="D4339" s="4" t="s">
        <v>103</v>
      </c>
      <c r="E4339" s="4" t="n">
        <v>673.82</v>
      </c>
      <c r="F4339" s="4" t="str">
        <f aca="false">INDEX(Data_Customers!$C$2:$C$602,MATCH(B4339,Data_Customers!$A$2:$A$602,0))</f>
        <v>Trade Account</v>
      </c>
      <c r="G4339" s="4" t="str">
        <f aca="false">INDEX(Data_Customers!$B$2:$B$602,MATCH(B4339,Data_Customers!$A$2:$A$602,0))</f>
        <v>Jones Building Services</v>
      </c>
    </row>
    <row r="4340" customFormat="false" ht="15" hidden="false" customHeight="false" outlineLevel="0" collapsed="false">
      <c r="A4340" s="4" t="s">
        <v>5422</v>
      </c>
      <c r="B4340" s="4" t="s">
        <v>942</v>
      </c>
      <c r="C4340" s="9" t="n">
        <v>45739</v>
      </c>
      <c r="D4340" s="4" t="s">
        <v>103</v>
      </c>
      <c r="E4340" s="4" t="n">
        <v>1139.18</v>
      </c>
      <c r="F4340" s="4" t="str">
        <f aca="false">INDEX(Data_Customers!$C$2:$C$602,MATCH(B4340,Data_Customers!$A$2:$A$602,0))</f>
        <v>Trade Account</v>
      </c>
      <c r="G4340" s="4" t="str">
        <f aca="false">INDEX(Data_Customers!$B$2:$B$602,MATCH(B4340,Data_Customers!$A$2:$A$602,0))</f>
        <v>Jones Building Services</v>
      </c>
    </row>
    <row r="4341" customFormat="false" ht="15" hidden="false" customHeight="false" outlineLevel="0" collapsed="false">
      <c r="A4341" s="4" t="s">
        <v>5423</v>
      </c>
      <c r="B4341" s="4" t="s">
        <v>942</v>
      </c>
      <c r="C4341" s="9" t="n">
        <v>45513</v>
      </c>
      <c r="D4341" s="4" t="s">
        <v>103</v>
      </c>
      <c r="E4341" s="4" t="n">
        <v>4304.29</v>
      </c>
      <c r="F4341" s="4" t="str">
        <f aca="false">INDEX(Data_Customers!$C$2:$C$602,MATCH(B4341,Data_Customers!$A$2:$A$602,0))</f>
        <v>Trade Account</v>
      </c>
      <c r="G4341" s="4" t="str">
        <f aca="false">INDEX(Data_Customers!$B$2:$B$602,MATCH(B4341,Data_Customers!$A$2:$A$602,0))</f>
        <v>Jones Building Services</v>
      </c>
    </row>
    <row r="4342" customFormat="false" ht="15" hidden="false" customHeight="false" outlineLevel="0" collapsed="false">
      <c r="A4342" s="4" t="s">
        <v>5424</v>
      </c>
      <c r="B4342" s="4" t="s">
        <v>942</v>
      </c>
      <c r="C4342" s="9" t="n">
        <v>45645</v>
      </c>
      <c r="D4342" s="4" t="s">
        <v>103</v>
      </c>
      <c r="E4342" s="4" t="n">
        <v>2038.47</v>
      </c>
      <c r="F4342" s="4" t="str">
        <f aca="false">INDEX(Data_Customers!$C$2:$C$602,MATCH(B4342,Data_Customers!$A$2:$A$602,0))</f>
        <v>Trade Account</v>
      </c>
      <c r="G4342" s="4" t="str">
        <f aca="false">INDEX(Data_Customers!$B$2:$B$602,MATCH(B4342,Data_Customers!$A$2:$A$602,0))</f>
        <v>Jones Building Services</v>
      </c>
    </row>
    <row r="4343" customFormat="false" ht="15" hidden="false" customHeight="false" outlineLevel="0" collapsed="false">
      <c r="A4343" s="4" t="s">
        <v>5425</v>
      </c>
      <c r="B4343" s="4" t="s">
        <v>942</v>
      </c>
      <c r="C4343" s="9" t="n">
        <v>45520</v>
      </c>
      <c r="D4343" s="4" t="s">
        <v>103</v>
      </c>
      <c r="E4343" s="4" t="n">
        <v>3357.55</v>
      </c>
      <c r="F4343" s="4" t="str">
        <f aca="false">INDEX(Data_Customers!$C$2:$C$602,MATCH(B4343,Data_Customers!$A$2:$A$602,0))</f>
        <v>Trade Account</v>
      </c>
      <c r="G4343" s="4" t="str">
        <f aca="false">INDEX(Data_Customers!$B$2:$B$602,MATCH(B4343,Data_Customers!$A$2:$A$602,0))</f>
        <v>Jones Building Services</v>
      </c>
    </row>
    <row r="4344" customFormat="false" ht="15" hidden="false" customHeight="false" outlineLevel="0" collapsed="false">
      <c r="A4344" s="4" t="s">
        <v>5426</v>
      </c>
      <c r="B4344" s="4" t="s">
        <v>942</v>
      </c>
      <c r="C4344" s="9" t="n">
        <v>46063</v>
      </c>
      <c r="D4344" s="4" t="s">
        <v>103</v>
      </c>
      <c r="E4344" s="4" t="n">
        <v>4797.82</v>
      </c>
      <c r="F4344" s="4" t="str">
        <f aca="false">INDEX(Data_Customers!$C$2:$C$602,MATCH(B4344,Data_Customers!$A$2:$A$602,0))</f>
        <v>Trade Account</v>
      </c>
      <c r="G4344" s="4" t="str">
        <f aca="false">INDEX(Data_Customers!$B$2:$B$602,MATCH(B4344,Data_Customers!$A$2:$A$602,0))</f>
        <v>Jones Building Services</v>
      </c>
    </row>
    <row r="4345" customFormat="false" ht="15" hidden="false" customHeight="false" outlineLevel="0" collapsed="false">
      <c r="A4345" s="4" t="s">
        <v>5427</v>
      </c>
      <c r="B4345" s="4" t="s">
        <v>942</v>
      </c>
      <c r="C4345" s="9" t="n">
        <v>45380</v>
      </c>
      <c r="D4345" s="4" t="s">
        <v>103</v>
      </c>
      <c r="E4345" s="4" t="n">
        <v>5528.74</v>
      </c>
      <c r="F4345" s="4" t="str">
        <f aca="false">INDEX(Data_Customers!$C$2:$C$602,MATCH(B4345,Data_Customers!$A$2:$A$602,0))</f>
        <v>Trade Account</v>
      </c>
      <c r="G4345" s="4" t="str">
        <f aca="false">INDEX(Data_Customers!$B$2:$B$602,MATCH(B4345,Data_Customers!$A$2:$A$602,0))</f>
        <v>Jones Building Services</v>
      </c>
    </row>
    <row r="4346" customFormat="false" ht="15" hidden="false" customHeight="false" outlineLevel="0" collapsed="false">
      <c r="A4346" s="4" t="s">
        <v>5428</v>
      </c>
      <c r="B4346" s="4" t="s">
        <v>942</v>
      </c>
      <c r="C4346" s="9" t="n">
        <v>46054</v>
      </c>
      <c r="D4346" s="4" t="s">
        <v>103</v>
      </c>
      <c r="E4346" s="4" t="n">
        <v>6484.82</v>
      </c>
      <c r="F4346" s="4" t="str">
        <f aca="false">INDEX(Data_Customers!$C$2:$C$602,MATCH(B4346,Data_Customers!$A$2:$A$602,0))</f>
        <v>Trade Account</v>
      </c>
      <c r="G4346" s="4" t="str">
        <f aca="false">INDEX(Data_Customers!$B$2:$B$602,MATCH(B4346,Data_Customers!$A$2:$A$602,0))</f>
        <v>Jones Building Services</v>
      </c>
    </row>
    <row r="4347" customFormat="false" ht="15" hidden="false" customHeight="false" outlineLevel="0" collapsed="false">
      <c r="A4347" s="4" t="s">
        <v>5429</v>
      </c>
      <c r="B4347" s="4" t="s">
        <v>942</v>
      </c>
      <c r="C4347" s="9" t="n">
        <v>45899</v>
      </c>
      <c r="D4347" s="4" t="s">
        <v>103</v>
      </c>
      <c r="E4347" s="4" t="n">
        <v>2891.04</v>
      </c>
      <c r="F4347" s="4" t="str">
        <f aca="false">INDEX(Data_Customers!$C$2:$C$602,MATCH(B4347,Data_Customers!$A$2:$A$602,0))</f>
        <v>Trade Account</v>
      </c>
      <c r="G4347" s="4" t="str">
        <f aca="false">INDEX(Data_Customers!$B$2:$B$602,MATCH(B4347,Data_Customers!$A$2:$A$602,0))</f>
        <v>Jones Building Services</v>
      </c>
    </row>
    <row r="4348" customFormat="false" ht="15" hidden="false" customHeight="false" outlineLevel="0" collapsed="false">
      <c r="A4348" s="4" t="s">
        <v>5430</v>
      </c>
      <c r="B4348" s="4" t="s">
        <v>942</v>
      </c>
      <c r="C4348" s="9" t="n">
        <v>46152</v>
      </c>
      <c r="D4348" s="4" t="s">
        <v>103</v>
      </c>
      <c r="E4348" s="4" t="n">
        <v>4184.98</v>
      </c>
      <c r="F4348" s="4" t="str">
        <f aca="false">INDEX(Data_Customers!$C$2:$C$602,MATCH(B4348,Data_Customers!$A$2:$A$602,0))</f>
        <v>Trade Account</v>
      </c>
      <c r="G4348" s="4" t="str">
        <f aca="false">INDEX(Data_Customers!$B$2:$B$602,MATCH(B4348,Data_Customers!$A$2:$A$602,0))</f>
        <v>Jones Building Services</v>
      </c>
    </row>
    <row r="4349" customFormat="false" ht="15" hidden="false" customHeight="false" outlineLevel="0" collapsed="false">
      <c r="A4349" s="4" t="s">
        <v>5431</v>
      </c>
      <c r="B4349" s="4" t="s">
        <v>942</v>
      </c>
      <c r="C4349" s="9" t="n">
        <v>45505</v>
      </c>
      <c r="D4349" s="4" t="s">
        <v>103</v>
      </c>
      <c r="E4349" s="4" t="n">
        <v>2640.16</v>
      </c>
      <c r="F4349" s="4" t="str">
        <f aca="false">INDEX(Data_Customers!$C$2:$C$602,MATCH(B4349,Data_Customers!$A$2:$A$602,0))</f>
        <v>Trade Account</v>
      </c>
      <c r="G4349" s="4" t="str">
        <f aca="false">INDEX(Data_Customers!$B$2:$B$602,MATCH(B4349,Data_Customers!$A$2:$A$602,0))</f>
        <v>Jones Building Services</v>
      </c>
    </row>
    <row r="4350" customFormat="false" ht="15" hidden="false" customHeight="false" outlineLevel="0" collapsed="false">
      <c r="A4350" s="4" t="s">
        <v>5432</v>
      </c>
      <c r="B4350" s="4" t="s">
        <v>942</v>
      </c>
      <c r="C4350" s="9" t="n">
        <v>45514</v>
      </c>
      <c r="D4350" s="4" t="s">
        <v>103</v>
      </c>
      <c r="E4350" s="4" t="n">
        <v>2702.14</v>
      </c>
      <c r="F4350" s="4" t="str">
        <f aca="false">INDEX(Data_Customers!$C$2:$C$602,MATCH(B4350,Data_Customers!$A$2:$A$602,0))</f>
        <v>Trade Account</v>
      </c>
      <c r="G4350" s="4" t="str">
        <f aca="false">INDEX(Data_Customers!$B$2:$B$602,MATCH(B4350,Data_Customers!$A$2:$A$602,0))</f>
        <v>Jones Building Services</v>
      </c>
    </row>
    <row r="4351" customFormat="false" ht="15" hidden="false" customHeight="false" outlineLevel="0" collapsed="false">
      <c r="A4351" s="4" t="s">
        <v>5433</v>
      </c>
      <c r="B4351" s="4" t="s">
        <v>942</v>
      </c>
      <c r="C4351" s="9" t="n">
        <v>46083</v>
      </c>
      <c r="D4351" s="4" t="s">
        <v>103</v>
      </c>
      <c r="E4351" s="4" t="n">
        <v>9527.85</v>
      </c>
      <c r="F4351" s="4" t="str">
        <f aca="false">INDEX(Data_Customers!$C$2:$C$602,MATCH(B4351,Data_Customers!$A$2:$A$602,0))</f>
        <v>Trade Account</v>
      </c>
      <c r="G4351" s="4" t="str">
        <f aca="false">INDEX(Data_Customers!$B$2:$B$602,MATCH(B4351,Data_Customers!$A$2:$A$602,0))</f>
        <v>Jones Building Services</v>
      </c>
    </row>
    <row r="4352" customFormat="false" ht="15" hidden="false" customHeight="false" outlineLevel="0" collapsed="false">
      <c r="A4352" s="4" t="s">
        <v>5434</v>
      </c>
      <c r="B4352" s="4" t="s">
        <v>943</v>
      </c>
      <c r="C4352" s="9" t="n">
        <v>46121</v>
      </c>
      <c r="D4352" s="4" t="s">
        <v>110</v>
      </c>
      <c r="E4352" s="4" t="n">
        <v>397.7</v>
      </c>
      <c r="F4352" s="4" t="str">
        <f aca="false">INDEX(Data_Customers!$C$2:$C$602,MATCH(B4352,Data_Customers!$A$2:$A$602,0))</f>
        <v>Retail</v>
      </c>
      <c r="G4352" s="4" t="str">
        <f aca="false">INDEX(Data_Customers!$B$2:$B$602,MATCH(B4352,Data_Customers!$A$2:$A$602,0))</f>
        <v>Chloe Evans</v>
      </c>
    </row>
    <row r="4353" customFormat="false" ht="15" hidden="false" customHeight="false" outlineLevel="0" collapsed="false">
      <c r="A4353" s="4" t="s">
        <v>5435</v>
      </c>
      <c r="B4353" s="4" t="s">
        <v>945</v>
      </c>
      <c r="C4353" s="9" t="n">
        <v>45326</v>
      </c>
      <c r="D4353" s="4" t="s">
        <v>103</v>
      </c>
      <c r="E4353" s="4" t="n">
        <v>2330.32</v>
      </c>
      <c r="F4353" s="4" t="str">
        <f aca="false">INDEX(Data_Customers!$C$2:$C$602,MATCH(B4353,Data_Customers!$A$2:$A$602,0))</f>
        <v>Retail</v>
      </c>
      <c r="G4353" s="4" t="str">
        <f aca="false">INDEX(Data_Customers!$B$2:$B$602,MATCH(B4353,Data_Customers!$A$2:$A$602,0))</f>
        <v>James Baker</v>
      </c>
    </row>
    <row r="4354" customFormat="false" ht="15" hidden="false" customHeight="false" outlineLevel="0" collapsed="false">
      <c r="A4354" s="4" t="s">
        <v>5436</v>
      </c>
      <c r="B4354" s="4" t="s">
        <v>945</v>
      </c>
      <c r="C4354" s="9" t="n">
        <v>45494</v>
      </c>
      <c r="D4354" s="4" t="s">
        <v>103</v>
      </c>
      <c r="E4354" s="4" t="n">
        <v>2212.55</v>
      </c>
      <c r="F4354" s="4" t="str">
        <f aca="false">INDEX(Data_Customers!$C$2:$C$602,MATCH(B4354,Data_Customers!$A$2:$A$602,0))</f>
        <v>Retail</v>
      </c>
      <c r="G4354" s="4" t="str">
        <f aca="false">INDEX(Data_Customers!$B$2:$B$602,MATCH(B4354,Data_Customers!$A$2:$A$602,0))</f>
        <v>James Baker</v>
      </c>
    </row>
    <row r="4355" customFormat="false" ht="15" hidden="false" customHeight="false" outlineLevel="0" collapsed="false">
      <c r="A4355" s="4" t="s">
        <v>5437</v>
      </c>
      <c r="B4355" s="4" t="s">
        <v>946</v>
      </c>
      <c r="C4355" s="9" t="n">
        <v>45700</v>
      </c>
      <c r="D4355" s="4" t="s">
        <v>94</v>
      </c>
      <c r="E4355" s="4" t="n">
        <v>957.12</v>
      </c>
      <c r="F4355" s="4" t="str">
        <f aca="false">INDEX(Data_Customers!$C$2:$C$602,MATCH(B4355,Data_Customers!$A$2:$A$602,0))</f>
        <v>Trade Account</v>
      </c>
      <c r="G4355" s="4" t="str">
        <f aca="false">INDEX(Data_Customers!$B$2:$B$602,MATCH(B4355,Data_Customers!$A$2:$A$602,0))</f>
        <v>Reid Building Services</v>
      </c>
    </row>
    <row r="4356" customFormat="false" ht="15" hidden="false" customHeight="false" outlineLevel="0" collapsed="false">
      <c r="A4356" s="4" t="s">
        <v>5438</v>
      </c>
      <c r="B4356" s="4" t="s">
        <v>946</v>
      </c>
      <c r="C4356" s="9" t="n">
        <v>45953</v>
      </c>
      <c r="D4356" s="4" t="s">
        <v>94</v>
      </c>
      <c r="E4356" s="4" t="n">
        <v>5109.86</v>
      </c>
      <c r="F4356" s="4" t="str">
        <f aca="false">INDEX(Data_Customers!$C$2:$C$602,MATCH(B4356,Data_Customers!$A$2:$A$602,0))</f>
        <v>Trade Account</v>
      </c>
      <c r="G4356" s="4" t="str">
        <f aca="false">INDEX(Data_Customers!$B$2:$B$602,MATCH(B4356,Data_Customers!$A$2:$A$602,0))</f>
        <v>Reid Building Services</v>
      </c>
    </row>
    <row r="4357" customFormat="false" ht="15" hidden="false" customHeight="false" outlineLevel="0" collapsed="false">
      <c r="A4357" s="4" t="s">
        <v>5439</v>
      </c>
      <c r="B4357" s="4" t="s">
        <v>946</v>
      </c>
      <c r="C4357" s="9" t="n">
        <v>45742</v>
      </c>
      <c r="D4357" s="4" t="s">
        <v>94</v>
      </c>
      <c r="E4357" s="4" t="n">
        <v>4056.71</v>
      </c>
      <c r="F4357" s="4" t="str">
        <f aca="false">INDEX(Data_Customers!$C$2:$C$602,MATCH(B4357,Data_Customers!$A$2:$A$602,0))</f>
        <v>Trade Account</v>
      </c>
      <c r="G4357" s="4" t="str">
        <f aca="false">INDEX(Data_Customers!$B$2:$B$602,MATCH(B4357,Data_Customers!$A$2:$A$602,0))</f>
        <v>Reid Building Services</v>
      </c>
    </row>
    <row r="4358" customFormat="false" ht="15" hidden="false" customHeight="false" outlineLevel="0" collapsed="false">
      <c r="A4358" s="4" t="s">
        <v>5440</v>
      </c>
      <c r="B4358" s="4" t="s">
        <v>947</v>
      </c>
      <c r="C4358" s="9" t="n">
        <v>45877</v>
      </c>
      <c r="D4358" s="4" t="s">
        <v>85</v>
      </c>
      <c r="E4358" s="4" t="n">
        <v>8057.82</v>
      </c>
      <c r="F4358" s="4" t="str">
        <f aca="false">INDEX(Data_Customers!$C$2:$C$602,MATCH(B4358,Data_Customers!$A$2:$A$602,0))</f>
        <v>Retail</v>
      </c>
      <c r="G4358" s="4" t="str">
        <f aca="false">INDEX(Data_Customers!$B$2:$B$602,MATCH(B4358,Data_Customers!$A$2:$A$602,0))</f>
        <v>Grace King</v>
      </c>
    </row>
    <row r="4359" customFormat="false" ht="15" hidden="false" customHeight="false" outlineLevel="0" collapsed="false">
      <c r="A4359" s="4" t="s">
        <v>5441</v>
      </c>
      <c r="B4359" s="4" t="s">
        <v>947</v>
      </c>
      <c r="C4359" s="9" t="n">
        <v>45606</v>
      </c>
      <c r="D4359" s="4" t="s">
        <v>85</v>
      </c>
      <c r="E4359" s="4" t="n">
        <v>2316.53</v>
      </c>
      <c r="F4359" s="4" t="str">
        <f aca="false">INDEX(Data_Customers!$C$2:$C$602,MATCH(B4359,Data_Customers!$A$2:$A$602,0))</f>
        <v>Retail</v>
      </c>
      <c r="G4359" s="4" t="str">
        <f aca="false">INDEX(Data_Customers!$B$2:$B$602,MATCH(B4359,Data_Customers!$A$2:$A$602,0))</f>
        <v>Grace King</v>
      </c>
    </row>
    <row r="4360" customFormat="false" ht="15" hidden="false" customHeight="false" outlineLevel="0" collapsed="false">
      <c r="A4360" s="4" t="s">
        <v>5442</v>
      </c>
      <c r="B4360" s="4" t="s">
        <v>947</v>
      </c>
      <c r="C4360" s="9" t="n">
        <v>45793</v>
      </c>
      <c r="D4360" s="4" t="s">
        <v>85</v>
      </c>
      <c r="E4360" s="4" t="n">
        <v>8412.96</v>
      </c>
      <c r="F4360" s="4" t="str">
        <f aca="false">INDEX(Data_Customers!$C$2:$C$602,MATCH(B4360,Data_Customers!$A$2:$A$602,0))</f>
        <v>Retail</v>
      </c>
      <c r="G4360" s="4" t="str">
        <f aca="false">INDEX(Data_Customers!$B$2:$B$602,MATCH(B4360,Data_Customers!$A$2:$A$602,0))</f>
        <v>Grace King</v>
      </c>
    </row>
    <row r="4361" customFormat="false" ht="15" hidden="false" customHeight="false" outlineLevel="0" collapsed="false">
      <c r="A4361" s="4" t="s">
        <v>5443</v>
      </c>
      <c r="B4361" s="4" t="s">
        <v>947</v>
      </c>
      <c r="C4361" s="9" t="n">
        <v>45503</v>
      </c>
      <c r="D4361" s="4" t="s">
        <v>85</v>
      </c>
      <c r="E4361" s="4" t="n">
        <v>3679.41</v>
      </c>
      <c r="F4361" s="4" t="str">
        <f aca="false">INDEX(Data_Customers!$C$2:$C$602,MATCH(B4361,Data_Customers!$A$2:$A$602,0))</f>
        <v>Retail</v>
      </c>
      <c r="G4361" s="4" t="str">
        <f aca="false">INDEX(Data_Customers!$B$2:$B$602,MATCH(B4361,Data_Customers!$A$2:$A$602,0))</f>
        <v>Grace King</v>
      </c>
    </row>
    <row r="4362" customFormat="false" ht="15" hidden="false" customHeight="false" outlineLevel="0" collapsed="false">
      <c r="A4362" s="4" t="s">
        <v>5444</v>
      </c>
      <c r="B4362" s="4" t="s">
        <v>948</v>
      </c>
      <c r="C4362" s="9" t="n">
        <v>45923</v>
      </c>
      <c r="D4362" s="4" t="s">
        <v>79</v>
      </c>
      <c r="E4362" s="4" t="n">
        <v>3068.64</v>
      </c>
      <c r="F4362" s="4" t="str">
        <f aca="false">INDEX(Data_Customers!$C$2:$C$602,MATCH(B4362,Data_Customers!$A$2:$A$602,0))</f>
        <v>Retail</v>
      </c>
      <c r="G4362" s="4" t="str">
        <f aca="false">INDEX(Data_Customers!$B$2:$B$602,MATCH(B4362,Data_Customers!$A$2:$A$602,0))</f>
        <v>Ryan Cooper</v>
      </c>
    </row>
    <row r="4363" customFormat="false" ht="15" hidden="false" customHeight="false" outlineLevel="0" collapsed="false">
      <c r="A4363" s="4" t="s">
        <v>5445</v>
      </c>
      <c r="B4363" s="4" t="s">
        <v>948</v>
      </c>
      <c r="C4363" s="9" t="n">
        <v>45861</v>
      </c>
      <c r="D4363" s="4" t="s">
        <v>79</v>
      </c>
      <c r="E4363" s="4" t="n">
        <v>4314.95</v>
      </c>
      <c r="F4363" s="4" t="str">
        <f aca="false">INDEX(Data_Customers!$C$2:$C$602,MATCH(B4363,Data_Customers!$A$2:$A$602,0))</f>
        <v>Retail</v>
      </c>
      <c r="G4363" s="4" t="str">
        <f aca="false">INDEX(Data_Customers!$B$2:$B$602,MATCH(B4363,Data_Customers!$A$2:$A$602,0))</f>
        <v>Ryan Cooper</v>
      </c>
    </row>
    <row r="4364" customFormat="false" ht="15" hidden="false" customHeight="false" outlineLevel="0" collapsed="false">
      <c r="A4364" s="4" t="s">
        <v>5446</v>
      </c>
      <c r="B4364" s="4" t="s">
        <v>948</v>
      </c>
      <c r="C4364" s="9" t="n">
        <v>45518</v>
      </c>
      <c r="D4364" s="4" t="s">
        <v>79</v>
      </c>
      <c r="E4364" s="4" t="n">
        <v>5710.79</v>
      </c>
      <c r="F4364" s="4" t="str">
        <f aca="false">INDEX(Data_Customers!$C$2:$C$602,MATCH(B4364,Data_Customers!$A$2:$A$602,0))</f>
        <v>Retail</v>
      </c>
      <c r="G4364" s="4" t="str">
        <f aca="false">INDEX(Data_Customers!$B$2:$B$602,MATCH(B4364,Data_Customers!$A$2:$A$602,0))</f>
        <v>Ryan Cooper</v>
      </c>
    </row>
    <row r="4365" customFormat="false" ht="15" hidden="false" customHeight="false" outlineLevel="0" collapsed="false">
      <c r="A4365" s="4" t="s">
        <v>5447</v>
      </c>
      <c r="B4365" s="4" t="s">
        <v>948</v>
      </c>
      <c r="C4365" s="9" t="n">
        <v>45535</v>
      </c>
      <c r="D4365" s="4" t="s">
        <v>79</v>
      </c>
      <c r="E4365" s="4" t="n">
        <v>3304.07</v>
      </c>
      <c r="F4365" s="4" t="str">
        <f aca="false">INDEX(Data_Customers!$C$2:$C$602,MATCH(B4365,Data_Customers!$A$2:$A$602,0))</f>
        <v>Retail</v>
      </c>
      <c r="G4365" s="4" t="str">
        <f aca="false">INDEX(Data_Customers!$B$2:$B$602,MATCH(B4365,Data_Customers!$A$2:$A$602,0))</f>
        <v>Ryan Cooper</v>
      </c>
    </row>
    <row r="4366" customFormat="false" ht="15" hidden="false" customHeight="false" outlineLevel="0" collapsed="false">
      <c r="A4366" s="4" t="s">
        <v>5448</v>
      </c>
      <c r="B4366" s="4" t="s">
        <v>948</v>
      </c>
      <c r="C4366" s="9" t="n">
        <v>46067</v>
      </c>
      <c r="D4366" s="4" t="s">
        <v>79</v>
      </c>
      <c r="E4366" s="4" t="n">
        <v>3775.02</v>
      </c>
      <c r="F4366" s="4" t="str">
        <f aca="false">INDEX(Data_Customers!$C$2:$C$602,MATCH(B4366,Data_Customers!$A$2:$A$602,0))</f>
        <v>Retail</v>
      </c>
      <c r="G4366" s="4" t="str">
        <f aca="false">INDEX(Data_Customers!$B$2:$B$602,MATCH(B4366,Data_Customers!$A$2:$A$602,0))</f>
        <v>Ryan Cooper</v>
      </c>
    </row>
    <row r="4367" customFormat="false" ht="15" hidden="false" customHeight="false" outlineLevel="0" collapsed="false">
      <c r="A4367" s="4" t="s">
        <v>5449</v>
      </c>
      <c r="B4367" s="4" t="s">
        <v>949</v>
      </c>
      <c r="C4367" s="9" t="n">
        <v>45945</v>
      </c>
      <c r="D4367" s="4" t="s">
        <v>94</v>
      </c>
      <c r="E4367" s="4" t="n">
        <v>1364.55</v>
      </c>
      <c r="F4367" s="4" t="str">
        <f aca="false">INDEX(Data_Customers!$C$2:$C$602,MATCH(B4367,Data_Customers!$A$2:$A$602,0))</f>
        <v>Housebuilder</v>
      </c>
      <c r="G4367" s="4" t="str">
        <f aca="false">INDEX(Data_Customers!$B$2:$B$602,MATCH(B4367,Data_Customers!$A$2:$A$602,0))</f>
        <v>Turner &amp; Sons</v>
      </c>
    </row>
    <row r="4368" customFormat="false" ht="15" hidden="false" customHeight="false" outlineLevel="0" collapsed="false">
      <c r="A4368" s="4" t="s">
        <v>5450</v>
      </c>
      <c r="B4368" s="4" t="s">
        <v>949</v>
      </c>
      <c r="C4368" s="9" t="n">
        <v>45520</v>
      </c>
      <c r="D4368" s="4" t="s">
        <v>94</v>
      </c>
      <c r="E4368" s="4" t="n">
        <v>7270.38</v>
      </c>
      <c r="F4368" s="4" t="str">
        <f aca="false">INDEX(Data_Customers!$C$2:$C$602,MATCH(B4368,Data_Customers!$A$2:$A$602,0))</f>
        <v>Housebuilder</v>
      </c>
      <c r="G4368" s="4" t="str">
        <f aca="false">INDEX(Data_Customers!$B$2:$B$602,MATCH(B4368,Data_Customers!$A$2:$A$602,0))</f>
        <v>Turner &amp; Sons</v>
      </c>
    </row>
    <row r="4369" customFormat="false" ht="15" hidden="false" customHeight="false" outlineLevel="0" collapsed="false">
      <c r="A4369" s="4" t="s">
        <v>5451</v>
      </c>
      <c r="B4369" s="4" t="s">
        <v>949</v>
      </c>
      <c r="C4369" s="9" t="n">
        <v>45986</v>
      </c>
      <c r="D4369" s="4" t="s">
        <v>94</v>
      </c>
      <c r="E4369" s="4" t="n">
        <v>7866.96</v>
      </c>
      <c r="F4369" s="4" t="str">
        <f aca="false">INDEX(Data_Customers!$C$2:$C$602,MATCH(B4369,Data_Customers!$A$2:$A$602,0))</f>
        <v>Housebuilder</v>
      </c>
      <c r="G4369" s="4" t="str">
        <f aca="false">INDEX(Data_Customers!$B$2:$B$602,MATCH(B4369,Data_Customers!$A$2:$A$602,0))</f>
        <v>Turner &amp; Sons</v>
      </c>
    </row>
    <row r="4370" customFormat="false" ht="15" hidden="false" customHeight="false" outlineLevel="0" collapsed="false">
      <c r="A4370" s="4" t="s">
        <v>5452</v>
      </c>
      <c r="B4370" s="4" t="s">
        <v>949</v>
      </c>
      <c r="C4370" s="9" t="n">
        <v>45832</v>
      </c>
      <c r="D4370" s="4" t="s">
        <v>94</v>
      </c>
      <c r="E4370" s="4" t="n">
        <v>1986.71</v>
      </c>
      <c r="F4370" s="4" t="str">
        <f aca="false">INDEX(Data_Customers!$C$2:$C$602,MATCH(B4370,Data_Customers!$A$2:$A$602,0))</f>
        <v>Housebuilder</v>
      </c>
      <c r="G4370" s="4" t="str">
        <f aca="false">INDEX(Data_Customers!$B$2:$B$602,MATCH(B4370,Data_Customers!$A$2:$A$602,0))</f>
        <v>Turner &amp; Sons</v>
      </c>
    </row>
    <row r="4371" customFormat="false" ht="15" hidden="false" customHeight="false" outlineLevel="0" collapsed="false">
      <c r="A4371" s="4" t="s">
        <v>5453</v>
      </c>
      <c r="B4371" s="4" t="s">
        <v>949</v>
      </c>
      <c r="C4371" s="9" t="n">
        <v>45448</v>
      </c>
      <c r="D4371" s="4" t="s">
        <v>94</v>
      </c>
      <c r="E4371" s="4" t="n">
        <v>1195.8</v>
      </c>
      <c r="F4371" s="4" t="str">
        <f aca="false">INDEX(Data_Customers!$C$2:$C$602,MATCH(B4371,Data_Customers!$A$2:$A$602,0))</f>
        <v>Housebuilder</v>
      </c>
      <c r="G4371" s="4" t="str">
        <f aca="false">INDEX(Data_Customers!$B$2:$B$602,MATCH(B4371,Data_Customers!$A$2:$A$602,0))</f>
        <v>Turner &amp; Sons</v>
      </c>
    </row>
    <row r="4372" customFormat="false" ht="15" hidden="false" customHeight="false" outlineLevel="0" collapsed="false">
      <c r="A4372" s="4" t="s">
        <v>5454</v>
      </c>
      <c r="B4372" s="4" t="s">
        <v>949</v>
      </c>
      <c r="C4372" s="9" t="n">
        <v>45871</v>
      </c>
      <c r="D4372" s="4" t="s">
        <v>94</v>
      </c>
      <c r="E4372" s="4" t="n">
        <v>9288.66</v>
      </c>
      <c r="F4372" s="4" t="str">
        <f aca="false">INDEX(Data_Customers!$C$2:$C$602,MATCH(B4372,Data_Customers!$A$2:$A$602,0))</f>
        <v>Housebuilder</v>
      </c>
      <c r="G4372" s="4" t="str">
        <f aca="false">INDEX(Data_Customers!$B$2:$B$602,MATCH(B4372,Data_Customers!$A$2:$A$602,0))</f>
        <v>Turner &amp; Sons</v>
      </c>
    </row>
    <row r="4373" customFormat="false" ht="15" hidden="false" customHeight="false" outlineLevel="0" collapsed="false">
      <c r="A4373" s="4" t="s">
        <v>5455</v>
      </c>
      <c r="B4373" s="4" t="s">
        <v>949</v>
      </c>
      <c r="C4373" s="9" t="n">
        <v>45525</v>
      </c>
      <c r="D4373" s="4" t="s">
        <v>94</v>
      </c>
      <c r="E4373" s="4" t="n">
        <v>5007.29</v>
      </c>
      <c r="F4373" s="4" t="str">
        <f aca="false">INDEX(Data_Customers!$C$2:$C$602,MATCH(B4373,Data_Customers!$A$2:$A$602,0))</f>
        <v>Housebuilder</v>
      </c>
      <c r="G4373" s="4" t="str">
        <f aca="false">INDEX(Data_Customers!$B$2:$B$602,MATCH(B4373,Data_Customers!$A$2:$A$602,0))</f>
        <v>Turner &amp; Sons</v>
      </c>
    </row>
    <row r="4374" customFormat="false" ht="15" hidden="false" customHeight="false" outlineLevel="0" collapsed="false">
      <c r="A4374" s="4" t="s">
        <v>5456</v>
      </c>
      <c r="B4374" s="4" t="s">
        <v>949</v>
      </c>
      <c r="C4374" s="9" t="n">
        <v>45620</v>
      </c>
      <c r="D4374" s="4" t="s">
        <v>94</v>
      </c>
      <c r="E4374" s="4" t="n">
        <v>3373.3</v>
      </c>
      <c r="F4374" s="4" t="str">
        <f aca="false">INDEX(Data_Customers!$C$2:$C$602,MATCH(B4374,Data_Customers!$A$2:$A$602,0))</f>
        <v>Housebuilder</v>
      </c>
      <c r="G4374" s="4" t="str">
        <f aca="false">INDEX(Data_Customers!$B$2:$B$602,MATCH(B4374,Data_Customers!$A$2:$A$602,0))</f>
        <v>Turner &amp; Sons</v>
      </c>
    </row>
    <row r="4375" customFormat="false" ht="15" hidden="false" customHeight="false" outlineLevel="0" collapsed="false">
      <c r="A4375" s="4" t="s">
        <v>5457</v>
      </c>
      <c r="B4375" s="4" t="s">
        <v>949</v>
      </c>
      <c r="C4375" s="9" t="n">
        <v>45773</v>
      </c>
      <c r="D4375" s="4" t="s">
        <v>94</v>
      </c>
      <c r="E4375" s="4" t="n">
        <v>2464.32</v>
      </c>
      <c r="F4375" s="4" t="str">
        <f aca="false">INDEX(Data_Customers!$C$2:$C$602,MATCH(B4375,Data_Customers!$A$2:$A$602,0))</f>
        <v>Housebuilder</v>
      </c>
      <c r="G4375" s="4" t="str">
        <f aca="false">INDEX(Data_Customers!$B$2:$B$602,MATCH(B4375,Data_Customers!$A$2:$A$602,0))</f>
        <v>Turner &amp; Sons</v>
      </c>
    </row>
    <row r="4376" customFormat="false" ht="15" hidden="false" customHeight="false" outlineLevel="0" collapsed="false">
      <c r="A4376" s="4" t="s">
        <v>5458</v>
      </c>
      <c r="B4376" s="4" t="s">
        <v>949</v>
      </c>
      <c r="C4376" s="9" t="n">
        <v>45514</v>
      </c>
      <c r="D4376" s="4" t="s">
        <v>94</v>
      </c>
      <c r="E4376" s="4" t="n">
        <v>1204.6</v>
      </c>
      <c r="F4376" s="4" t="str">
        <f aca="false">INDEX(Data_Customers!$C$2:$C$602,MATCH(B4376,Data_Customers!$A$2:$A$602,0))</f>
        <v>Housebuilder</v>
      </c>
      <c r="G4376" s="4" t="str">
        <f aca="false">INDEX(Data_Customers!$B$2:$B$602,MATCH(B4376,Data_Customers!$A$2:$A$602,0))</f>
        <v>Turner &amp; Sons</v>
      </c>
    </row>
    <row r="4377" customFormat="false" ht="15" hidden="false" customHeight="false" outlineLevel="0" collapsed="false">
      <c r="A4377" s="4" t="s">
        <v>5459</v>
      </c>
      <c r="B4377" s="4" t="s">
        <v>949</v>
      </c>
      <c r="C4377" s="9" t="n">
        <v>46048</v>
      </c>
      <c r="D4377" s="4" t="s">
        <v>94</v>
      </c>
      <c r="E4377" s="4" t="n">
        <v>679.75</v>
      </c>
      <c r="F4377" s="4" t="str">
        <f aca="false">INDEX(Data_Customers!$C$2:$C$602,MATCH(B4377,Data_Customers!$A$2:$A$602,0))</f>
        <v>Housebuilder</v>
      </c>
      <c r="G4377" s="4" t="str">
        <f aca="false">INDEX(Data_Customers!$B$2:$B$602,MATCH(B4377,Data_Customers!$A$2:$A$602,0))</f>
        <v>Turner &amp; Sons</v>
      </c>
    </row>
    <row r="4378" customFormat="false" ht="15" hidden="false" customHeight="false" outlineLevel="0" collapsed="false">
      <c r="A4378" s="4" t="s">
        <v>5460</v>
      </c>
      <c r="B4378" s="4" t="s">
        <v>949</v>
      </c>
      <c r="C4378" s="9" t="n">
        <v>46045</v>
      </c>
      <c r="D4378" s="4" t="s">
        <v>94</v>
      </c>
      <c r="E4378" s="4" t="n">
        <v>4370.59</v>
      </c>
      <c r="F4378" s="4" t="str">
        <f aca="false">INDEX(Data_Customers!$C$2:$C$602,MATCH(B4378,Data_Customers!$A$2:$A$602,0))</f>
        <v>Housebuilder</v>
      </c>
      <c r="G4378" s="4" t="str">
        <f aca="false">INDEX(Data_Customers!$B$2:$B$602,MATCH(B4378,Data_Customers!$A$2:$A$602,0))</f>
        <v>Turner &amp; Sons</v>
      </c>
    </row>
    <row r="4379" customFormat="false" ht="15" hidden="false" customHeight="false" outlineLevel="0" collapsed="false">
      <c r="A4379" s="4" t="s">
        <v>5461</v>
      </c>
      <c r="B4379" s="4" t="s">
        <v>949</v>
      </c>
      <c r="C4379" s="9" t="n">
        <v>46045</v>
      </c>
      <c r="D4379" s="4" t="s">
        <v>94</v>
      </c>
      <c r="E4379" s="4" t="n">
        <v>5389.65</v>
      </c>
      <c r="F4379" s="4" t="str">
        <f aca="false">INDEX(Data_Customers!$C$2:$C$602,MATCH(B4379,Data_Customers!$A$2:$A$602,0))</f>
        <v>Housebuilder</v>
      </c>
      <c r="G4379" s="4" t="str">
        <f aca="false">INDEX(Data_Customers!$B$2:$B$602,MATCH(B4379,Data_Customers!$A$2:$A$602,0))</f>
        <v>Turner &amp; Sons</v>
      </c>
    </row>
    <row r="4380" customFormat="false" ht="15" hidden="false" customHeight="false" outlineLevel="0" collapsed="false">
      <c r="A4380" s="4" t="s">
        <v>5462</v>
      </c>
      <c r="B4380" s="4" t="s">
        <v>949</v>
      </c>
      <c r="C4380" s="9" t="n">
        <v>45809</v>
      </c>
      <c r="D4380" s="4" t="s">
        <v>94</v>
      </c>
      <c r="E4380" s="4" t="n">
        <v>5685.72</v>
      </c>
      <c r="F4380" s="4" t="str">
        <f aca="false">INDEX(Data_Customers!$C$2:$C$602,MATCH(B4380,Data_Customers!$A$2:$A$602,0))</f>
        <v>Housebuilder</v>
      </c>
      <c r="G4380" s="4" t="str">
        <f aca="false">INDEX(Data_Customers!$B$2:$B$602,MATCH(B4380,Data_Customers!$A$2:$A$602,0))</f>
        <v>Turner &amp; Sons</v>
      </c>
    </row>
    <row r="4381" customFormat="false" ht="15" hidden="false" customHeight="false" outlineLevel="0" collapsed="false">
      <c r="A4381" s="4" t="s">
        <v>5463</v>
      </c>
      <c r="B4381" s="4" t="s">
        <v>949</v>
      </c>
      <c r="C4381" s="9" t="n">
        <v>46108</v>
      </c>
      <c r="D4381" s="4" t="s">
        <v>94</v>
      </c>
      <c r="E4381" s="4" t="n">
        <v>954.52</v>
      </c>
      <c r="F4381" s="4" t="str">
        <f aca="false">INDEX(Data_Customers!$C$2:$C$602,MATCH(B4381,Data_Customers!$A$2:$A$602,0))</f>
        <v>Housebuilder</v>
      </c>
      <c r="G4381" s="4" t="str">
        <f aca="false">INDEX(Data_Customers!$B$2:$B$602,MATCH(B4381,Data_Customers!$A$2:$A$602,0))</f>
        <v>Turner &amp; Sons</v>
      </c>
    </row>
    <row r="4382" customFormat="false" ht="15" hidden="false" customHeight="false" outlineLevel="0" collapsed="false">
      <c r="A4382" s="4" t="s">
        <v>5464</v>
      </c>
      <c r="B4382" s="4" t="s">
        <v>949</v>
      </c>
      <c r="C4382" s="9" t="n">
        <v>45326</v>
      </c>
      <c r="D4382" s="4" t="s">
        <v>94</v>
      </c>
      <c r="E4382" s="4" t="n">
        <v>5363.57</v>
      </c>
      <c r="F4382" s="4" t="str">
        <f aca="false">INDEX(Data_Customers!$C$2:$C$602,MATCH(B4382,Data_Customers!$A$2:$A$602,0))</f>
        <v>Housebuilder</v>
      </c>
      <c r="G4382" s="4" t="str">
        <f aca="false">INDEX(Data_Customers!$B$2:$B$602,MATCH(B4382,Data_Customers!$A$2:$A$602,0))</f>
        <v>Turner &amp; Sons</v>
      </c>
    </row>
    <row r="4383" customFormat="false" ht="15" hidden="false" customHeight="false" outlineLevel="0" collapsed="false">
      <c r="A4383" s="4" t="s">
        <v>5465</v>
      </c>
      <c r="B4383" s="4" t="s">
        <v>949</v>
      </c>
      <c r="C4383" s="9" t="n">
        <v>45715</v>
      </c>
      <c r="D4383" s="4" t="s">
        <v>94</v>
      </c>
      <c r="E4383" s="4" t="n">
        <v>4008.4</v>
      </c>
      <c r="F4383" s="4" t="str">
        <f aca="false">INDEX(Data_Customers!$C$2:$C$602,MATCH(B4383,Data_Customers!$A$2:$A$602,0))</f>
        <v>Housebuilder</v>
      </c>
      <c r="G4383" s="4" t="str">
        <f aca="false">INDEX(Data_Customers!$B$2:$B$602,MATCH(B4383,Data_Customers!$A$2:$A$602,0))</f>
        <v>Turner &amp; Sons</v>
      </c>
    </row>
    <row r="4384" customFormat="false" ht="15" hidden="false" customHeight="false" outlineLevel="0" collapsed="false">
      <c r="A4384" s="4" t="s">
        <v>5466</v>
      </c>
      <c r="B4384" s="4" t="s">
        <v>949</v>
      </c>
      <c r="C4384" s="9" t="n">
        <v>45935</v>
      </c>
      <c r="D4384" s="4" t="s">
        <v>94</v>
      </c>
      <c r="E4384" s="4" t="n">
        <v>5291.05</v>
      </c>
      <c r="F4384" s="4" t="str">
        <f aca="false">INDEX(Data_Customers!$C$2:$C$602,MATCH(B4384,Data_Customers!$A$2:$A$602,0))</f>
        <v>Housebuilder</v>
      </c>
      <c r="G4384" s="4" t="str">
        <f aca="false">INDEX(Data_Customers!$B$2:$B$602,MATCH(B4384,Data_Customers!$A$2:$A$602,0))</f>
        <v>Turner &amp; Sons</v>
      </c>
    </row>
    <row r="4385" customFormat="false" ht="15" hidden="false" customHeight="false" outlineLevel="0" collapsed="false">
      <c r="A4385" s="4" t="s">
        <v>5467</v>
      </c>
      <c r="B4385" s="4" t="s">
        <v>949</v>
      </c>
      <c r="C4385" s="9" t="n">
        <v>45920</v>
      </c>
      <c r="D4385" s="4" t="s">
        <v>94</v>
      </c>
      <c r="E4385" s="4" t="n">
        <v>3023.91</v>
      </c>
      <c r="F4385" s="4" t="str">
        <f aca="false">INDEX(Data_Customers!$C$2:$C$602,MATCH(B4385,Data_Customers!$A$2:$A$602,0))</f>
        <v>Housebuilder</v>
      </c>
      <c r="G4385" s="4" t="str">
        <f aca="false">INDEX(Data_Customers!$B$2:$B$602,MATCH(B4385,Data_Customers!$A$2:$A$602,0))</f>
        <v>Turner &amp; Sons</v>
      </c>
    </row>
    <row r="4386" customFormat="false" ht="15" hidden="false" customHeight="false" outlineLevel="0" collapsed="false">
      <c r="A4386" s="4" t="s">
        <v>5468</v>
      </c>
      <c r="B4386" s="4" t="s">
        <v>949</v>
      </c>
      <c r="C4386" s="9" t="n">
        <v>46106</v>
      </c>
      <c r="D4386" s="4" t="s">
        <v>94</v>
      </c>
      <c r="E4386" s="4" t="n">
        <v>4193.8</v>
      </c>
      <c r="F4386" s="4" t="str">
        <f aca="false">INDEX(Data_Customers!$C$2:$C$602,MATCH(B4386,Data_Customers!$A$2:$A$602,0))</f>
        <v>Housebuilder</v>
      </c>
      <c r="G4386" s="4" t="str">
        <f aca="false">INDEX(Data_Customers!$B$2:$B$602,MATCH(B4386,Data_Customers!$A$2:$A$602,0))</f>
        <v>Turner &amp; Sons</v>
      </c>
    </row>
    <row r="4387" customFormat="false" ht="15" hidden="false" customHeight="false" outlineLevel="0" collapsed="false">
      <c r="A4387" s="4" t="s">
        <v>5469</v>
      </c>
      <c r="B4387" s="4" t="s">
        <v>949</v>
      </c>
      <c r="C4387" s="9" t="n">
        <v>45978</v>
      </c>
      <c r="D4387" s="4" t="s">
        <v>94</v>
      </c>
      <c r="E4387" s="4" t="n">
        <v>1439.97</v>
      </c>
      <c r="F4387" s="4" t="str">
        <f aca="false">INDEX(Data_Customers!$C$2:$C$602,MATCH(B4387,Data_Customers!$A$2:$A$602,0))</f>
        <v>Housebuilder</v>
      </c>
      <c r="G4387" s="4" t="str">
        <f aca="false">INDEX(Data_Customers!$B$2:$B$602,MATCH(B4387,Data_Customers!$A$2:$A$602,0))</f>
        <v>Turner &amp; Sons</v>
      </c>
    </row>
    <row r="4388" customFormat="false" ht="15" hidden="false" customHeight="false" outlineLevel="0" collapsed="false">
      <c r="A4388" s="4" t="s">
        <v>5470</v>
      </c>
      <c r="B4388" s="4" t="s">
        <v>949</v>
      </c>
      <c r="C4388" s="9" t="n">
        <v>45799</v>
      </c>
      <c r="D4388" s="4" t="s">
        <v>94</v>
      </c>
      <c r="E4388" s="4" t="n">
        <v>1380.54</v>
      </c>
      <c r="F4388" s="4" t="str">
        <f aca="false">INDEX(Data_Customers!$C$2:$C$602,MATCH(B4388,Data_Customers!$A$2:$A$602,0))</f>
        <v>Housebuilder</v>
      </c>
      <c r="G4388" s="4" t="str">
        <f aca="false">INDEX(Data_Customers!$B$2:$B$602,MATCH(B4388,Data_Customers!$A$2:$A$602,0))</f>
        <v>Turner &amp; Sons</v>
      </c>
    </row>
    <row r="4389" customFormat="false" ht="15" hidden="false" customHeight="false" outlineLevel="0" collapsed="false">
      <c r="A4389" s="4" t="s">
        <v>5471</v>
      </c>
      <c r="B4389" s="4" t="s">
        <v>949</v>
      </c>
      <c r="C4389" s="9" t="n">
        <v>45591</v>
      </c>
      <c r="D4389" s="4" t="s">
        <v>94</v>
      </c>
      <c r="E4389" s="4" t="n">
        <v>1993.93</v>
      </c>
      <c r="F4389" s="4" t="str">
        <f aca="false">INDEX(Data_Customers!$C$2:$C$602,MATCH(B4389,Data_Customers!$A$2:$A$602,0))</f>
        <v>Housebuilder</v>
      </c>
      <c r="G4389" s="4" t="str">
        <f aca="false">INDEX(Data_Customers!$B$2:$B$602,MATCH(B4389,Data_Customers!$A$2:$A$602,0))</f>
        <v>Turner &amp; Sons</v>
      </c>
    </row>
    <row r="4390" customFormat="false" ht="15" hidden="false" customHeight="false" outlineLevel="0" collapsed="false">
      <c r="A4390" s="4" t="s">
        <v>5472</v>
      </c>
      <c r="B4390" s="4" t="s">
        <v>949</v>
      </c>
      <c r="C4390" s="9" t="n">
        <v>45650</v>
      </c>
      <c r="D4390" s="4" t="s">
        <v>94</v>
      </c>
      <c r="E4390" s="4" t="n">
        <v>6941.49</v>
      </c>
      <c r="F4390" s="4" t="str">
        <f aca="false">INDEX(Data_Customers!$C$2:$C$602,MATCH(B4390,Data_Customers!$A$2:$A$602,0))</f>
        <v>Housebuilder</v>
      </c>
      <c r="G4390" s="4" t="str">
        <f aca="false">INDEX(Data_Customers!$B$2:$B$602,MATCH(B4390,Data_Customers!$A$2:$A$602,0))</f>
        <v>Turner &amp; Sons</v>
      </c>
    </row>
    <row r="4391" customFormat="false" ht="15" hidden="false" customHeight="false" outlineLevel="0" collapsed="false">
      <c r="A4391" s="4" t="s">
        <v>5473</v>
      </c>
      <c r="B4391" s="4" t="s">
        <v>949</v>
      </c>
      <c r="C4391" s="9" t="n">
        <v>45553</v>
      </c>
      <c r="D4391" s="4" t="s">
        <v>94</v>
      </c>
      <c r="E4391" s="4" t="n">
        <v>6539.47</v>
      </c>
      <c r="F4391" s="4" t="str">
        <f aca="false">INDEX(Data_Customers!$C$2:$C$602,MATCH(B4391,Data_Customers!$A$2:$A$602,0))</f>
        <v>Housebuilder</v>
      </c>
      <c r="G4391" s="4" t="str">
        <f aca="false">INDEX(Data_Customers!$B$2:$B$602,MATCH(B4391,Data_Customers!$A$2:$A$602,0))</f>
        <v>Turner &amp; Sons</v>
      </c>
    </row>
    <row r="4392" customFormat="false" ht="15" hidden="false" customHeight="false" outlineLevel="0" collapsed="false">
      <c r="A4392" s="4" t="s">
        <v>5474</v>
      </c>
      <c r="B4392" s="4" t="s">
        <v>949</v>
      </c>
      <c r="C4392" s="9" t="n">
        <v>46195</v>
      </c>
      <c r="D4392" s="4" t="s">
        <v>94</v>
      </c>
      <c r="E4392" s="4" t="n">
        <v>1601.27</v>
      </c>
      <c r="F4392" s="4" t="str">
        <f aca="false">INDEX(Data_Customers!$C$2:$C$602,MATCH(B4392,Data_Customers!$A$2:$A$602,0))</f>
        <v>Housebuilder</v>
      </c>
      <c r="G4392" s="4" t="str">
        <f aca="false">INDEX(Data_Customers!$B$2:$B$602,MATCH(B4392,Data_Customers!$A$2:$A$602,0))</f>
        <v>Turner &amp; Sons</v>
      </c>
    </row>
    <row r="4393" customFormat="false" ht="15" hidden="false" customHeight="false" outlineLevel="0" collapsed="false">
      <c r="A4393" s="4" t="s">
        <v>5475</v>
      </c>
      <c r="B4393" s="4" t="s">
        <v>949</v>
      </c>
      <c r="C4393" s="9" t="n">
        <v>45425</v>
      </c>
      <c r="D4393" s="4" t="s">
        <v>94</v>
      </c>
      <c r="E4393" s="4" t="n">
        <v>7902.28</v>
      </c>
      <c r="F4393" s="4" t="str">
        <f aca="false">INDEX(Data_Customers!$C$2:$C$602,MATCH(B4393,Data_Customers!$A$2:$A$602,0))</f>
        <v>Housebuilder</v>
      </c>
      <c r="G4393" s="4" t="str">
        <f aca="false">INDEX(Data_Customers!$B$2:$B$602,MATCH(B4393,Data_Customers!$A$2:$A$602,0))</f>
        <v>Turner &amp; Sons</v>
      </c>
    </row>
    <row r="4394" customFormat="false" ht="15" hidden="false" customHeight="false" outlineLevel="0" collapsed="false">
      <c r="A4394" s="4" t="s">
        <v>5476</v>
      </c>
      <c r="B4394" s="4" t="s">
        <v>949</v>
      </c>
      <c r="C4394" s="9" t="n">
        <v>45487</v>
      </c>
      <c r="D4394" s="4" t="s">
        <v>94</v>
      </c>
      <c r="E4394" s="4" t="n">
        <v>6008.67</v>
      </c>
      <c r="F4394" s="4" t="str">
        <f aca="false">INDEX(Data_Customers!$C$2:$C$602,MATCH(B4394,Data_Customers!$A$2:$A$602,0))</f>
        <v>Housebuilder</v>
      </c>
      <c r="G4394" s="4" t="str">
        <f aca="false">INDEX(Data_Customers!$B$2:$B$602,MATCH(B4394,Data_Customers!$A$2:$A$602,0))</f>
        <v>Turner &amp; Sons</v>
      </c>
    </row>
    <row r="4395" customFormat="false" ht="15" hidden="false" customHeight="false" outlineLevel="0" collapsed="false">
      <c r="A4395" s="4" t="s">
        <v>5477</v>
      </c>
      <c r="B4395" s="4" t="s">
        <v>950</v>
      </c>
      <c r="C4395" s="9" t="n">
        <v>46126</v>
      </c>
      <c r="D4395" s="4" t="s">
        <v>94</v>
      </c>
      <c r="E4395" s="4" t="n">
        <v>8504.36</v>
      </c>
      <c r="F4395" s="4" t="str">
        <f aca="false">INDEX(Data_Customers!$C$2:$C$602,MATCH(B4395,Data_Customers!$A$2:$A$602,0))</f>
        <v>Retail</v>
      </c>
      <c r="G4395" s="4" t="str">
        <f aca="false">INDEX(Data_Customers!$B$2:$B$602,MATCH(B4395,Data_Customers!$A$2:$A$602,0))</f>
        <v>Liam Green</v>
      </c>
    </row>
    <row r="4396" customFormat="false" ht="15" hidden="false" customHeight="false" outlineLevel="0" collapsed="false">
      <c r="A4396" s="4" t="s">
        <v>5478</v>
      </c>
      <c r="B4396" s="4" t="s">
        <v>950</v>
      </c>
      <c r="C4396" s="9" t="n">
        <v>45925</v>
      </c>
      <c r="D4396" s="4" t="s">
        <v>94</v>
      </c>
      <c r="E4396" s="4" t="n">
        <v>3447.78</v>
      </c>
      <c r="F4396" s="4" t="str">
        <f aca="false">INDEX(Data_Customers!$C$2:$C$602,MATCH(B4396,Data_Customers!$A$2:$A$602,0))</f>
        <v>Retail</v>
      </c>
      <c r="G4396" s="4" t="str">
        <f aca="false">INDEX(Data_Customers!$B$2:$B$602,MATCH(B4396,Data_Customers!$A$2:$A$602,0))</f>
        <v>Liam Green</v>
      </c>
    </row>
    <row r="4397" customFormat="false" ht="15" hidden="false" customHeight="false" outlineLevel="0" collapsed="false">
      <c r="A4397" s="4" t="s">
        <v>5479</v>
      </c>
      <c r="B4397" s="4" t="s">
        <v>950</v>
      </c>
      <c r="C4397" s="9" t="n">
        <v>46056</v>
      </c>
      <c r="D4397" s="4" t="s">
        <v>94</v>
      </c>
      <c r="E4397" s="4" t="n">
        <v>5334.71</v>
      </c>
      <c r="F4397" s="4" t="str">
        <f aca="false">INDEX(Data_Customers!$C$2:$C$602,MATCH(B4397,Data_Customers!$A$2:$A$602,0))</f>
        <v>Retail</v>
      </c>
      <c r="G4397" s="4" t="str">
        <f aca="false">INDEX(Data_Customers!$B$2:$B$602,MATCH(B4397,Data_Customers!$A$2:$A$602,0))</f>
        <v>Liam Green</v>
      </c>
    </row>
    <row r="4398" customFormat="false" ht="15" hidden="false" customHeight="false" outlineLevel="0" collapsed="false">
      <c r="A4398" s="4" t="s">
        <v>5480</v>
      </c>
      <c r="B4398" s="4" t="s">
        <v>952</v>
      </c>
      <c r="C4398" s="9" t="n">
        <v>45563</v>
      </c>
      <c r="D4398" s="4" t="s">
        <v>103</v>
      </c>
      <c r="E4398" s="4" t="n">
        <v>1373.4</v>
      </c>
      <c r="F4398" s="4" t="str">
        <f aca="false">INDEX(Data_Customers!$C$2:$C$602,MATCH(B4398,Data_Customers!$A$2:$A$602,0))</f>
        <v>Housebuilder</v>
      </c>
      <c r="G4398" s="4" t="str">
        <f aca="false">INDEX(Data_Customers!$B$2:$B$602,MATCH(B4398,Data_Customers!$A$2:$A$602,0))</f>
        <v>Hughes Developments</v>
      </c>
    </row>
    <row r="4399" customFormat="false" ht="15" hidden="false" customHeight="false" outlineLevel="0" collapsed="false">
      <c r="A4399" s="4" t="s">
        <v>5481</v>
      </c>
      <c r="B4399" s="4" t="s">
        <v>952</v>
      </c>
      <c r="C4399" s="9" t="n">
        <v>45549</v>
      </c>
      <c r="D4399" s="4" t="s">
        <v>103</v>
      </c>
      <c r="E4399" s="4" t="n">
        <v>3621.64</v>
      </c>
      <c r="F4399" s="4" t="str">
        <f aca="false">INDEX(Data_Customers!$C$2:$C$602,MATCH(B4399,Data_Customers!$A$2:$A$602,0))</f>
        <v>Housebuilder</v>
      </c>
      <c r="G4399" s="4" t="str">
        <f aca="false">INDEX(Data_Customers!$B$2:$B$602,MATCH(B4399,Data_Customers!$A$2:$A$602,0))</f>
        <v>Hughes Developments</v>
      </c>
    </row>
    <row r="4400" customFormat="false" ht="15" hidden="false" customHeight="false" outlineLevel="0" collapsed="false">
      <c r="A4400" s="4" t="s">
        <v>5482</v>
      </c>
      <c r="B4400" s="4" t="s">
        <v>952</v>
      </c>
      <c r="C4400" s="9" t="n">
        <v>46134</v>
      </c>
      <c r="D4400" s="4" t="s">
        <v>103</v>
      </c>
      <c r="E4400" s="4" t="n">
        <v>704.81</v>
      </c>
      <c r="F4400" s="4" t="str">
        <f aca="false">INDEX(Data_Customers!$C$2:$C$602,MATCH(B4400,Data_Customers!$A$2:$A$602,0))</f>
        <v>Housebuilder</v>
      </c>
      <c r="G4400" s="4" t="str">
        <f aca="false">INDEX(Data_Customers!$B$2:$B$602,MATCH(B4400,Data_Customers!$A$2:$A$602,0))</f>
        <v>Hughes Developments</v>
      </c>
    </row>
    <row r="4401" customFormat="false" ht="15" hidden="false" customHeight="false" outlineLevel="0" collapsed="false">
      <c r="A4401" s="4" t="s">
        <v>5483</v>
      </c>
      <c r="B4401" s="4" t="s">
        <v>952</v>
      </c>
      <c r="C4401" s="9" t="n">
        <v>45825</v>
      </c>
      <c r="D4401" s="4" t="s">
        <v>103</v>
      </c>
      <c r="E4401" s="4" t="n">
        <v>10459.56</v>
      </c>
      <c r="F4401" s="4" t="str">
        <f aca="false">INDEX(Data_Customers!$C$2:$C$602,MATCH(B4401,Data_Customers!$A$2:$A$602,0))</f>
        <v>Housebuilder</v>
      </c>
      <c r="G4401" s="4" t="str">
        <f aca="false">INDEX(Data_Customers!$B$2:$B$602,MATCH(B4401,Data_Customers!$A$2:$A$602,0))</f>
        <v>Hughes Developments</v>
      </c>
    </row>
    <row r="4402" customFormat="false" ht="15" hidden="false" customHeight="false" outlineLevel="0" collapsed="false">
      <c r="A4402" s="4" t="s">
        <v>5484</v>
      </c>
      <c r="B4402" s="4" t="s">
        <v>953</v>
      </c>
      <c r="C4402" s="9" t="n">
        <v>45704</v>
      </c>
      <c r="D4402" s="4" t="s">
        <v>79</v>
      </c>
      <c r="E4402" s="4" t="n">
        <v>5568.64</v>
      </c>
      <c r="F4402" s="4" t="str">
        <f aca="false">INDEX(Data_Customers!$C$2:$C$602,MATCH(B4402,Data_Customers!$A$2:$A$602,0))</f>
        <v>Trade Account</v>
      </c>
      <c r="G4402" s="4" t="str">
        <f aca="false">INDEX(Data_Customers!$B$2:$B$602,MATCH(B4402,Data_Customers!$A$2:$A$602,0))</f>
        <v>Wright Home Improvements</v>
      </c>
    </row>
    <row r="4403" customFormat="false" ht="15" hidden="false" customHeight="false" outlineLevel="0" collapsed="false">
      <c r="A4403" s="4" t="s">
        <v>5485</v>
      </c>
      <c r="B4403" s="4" t="s">
        <v>953</v>
      </c>
      <c r="C4403" s="9" t="n">
        <v>45728</v>
      </c>
      <c r="D4403" s="4" t="s">
        <v>79</v>
      </c>
      <c r="E4403" s="4" t="n">
        <v>442.56</v>
      </c>
      <c r="F4403" s="4" t="str">
        <f aca="false">INDEX(Data_Customers!$C$2:$C$602,MATCH(B4403,Data_Customers!$A$2:$A$602,0))</f>
        <v>Trade Account</v>
      </c>
      <c r="G4403" s="4" t="str">
        <f aca="false">INDEX(Data_Customers!$B$2:$B$602,MATCH(B4403,Data_Customers!$A$2:$A$602,0))</f>
        <v>Wright Home Improvements</v>
      </c>
    </row>
    <row r="4404" customFormat="false" ht="15" hidden="false" customHeight="false" outlineLevel="0" collapsed="false">
      <c r="A4404" s="4" t="s">
        <v>5486</v>
      </c>
      <c r="B4404" s="4" t="s">
        <v>953</v>
      </c>
      <c r="C4404" s="9" t="n">
        <v>45410</v>
      </c>
      <c r="D4404" s="4" t="s">
        <v>79</v>
      </c>
      <c r="E4404" s="4" t="n">
        <v>7871.22</v>
      </c>
      <c r="F4404" s="4" t="str">
        <f aca="false">INDEX(Data_Customers!$C$2:$C$602,MATCH(B4404,Data_Customers!$A$2:$A$602,0))</f>
        <v>Trade Account</v>
      </c>
      <c r="G4404" s="4" t="str">
        <f aca="false">INDEX(Data_Customers!$B$2:$B$602,MATCH(B4404,Data_Customers!$A$2:$A$602,0))</f>
        <v>Wright Home Improvements</v>
      </c>
    </row>
    <row r="4405" customFormat="false" ht="15" hidden="false" customHeight="false" outlineLevel="0" collapsed="false">
      <c r="A4405" s="4" t="s">
        <v>5487</v>
      </c>
      <c r="B4405" s="4" t="s">
        <v>953</v>
      </c>
      <c r="C4405" s="9" t="n">
        <v>45651</v>
      </c>
      <c r="D4405" s="4" t="s">
        <v>79</v>
      </c>
      <c r="E4405" s="4" t="n">
        <v>5178.26</v>
      </c>
      <c r="F4405" s="4" t="str">
        <f aca="false">INDEX(Data_Customers!$C$2:$C$602,MATCH(B4405,Data_Customers!$A$2:$A$602,0))</f>
        <v>Trade Account</v>
      </c>
      <c r="G4405" s="4" t="str">
        <f aca="false">INDEX(Data_Customers!$B$2:$B$602,MATCH(B4405,Data_Customers!$A$2:$A$602,0))</f>
        <v>Wright Home Improvements</v>
      </c>
    </row>
    <row r="4406" customFormat="false" ht="15" hidden="false" customHeight="false" outlineLevel="0" collapsed="false">
      <c r="A4406" s="4" t="s">
        <v>5488</v>
      </c>
      <c r="B4406" s="4" t="s">
        <v>953</v>
      </c>
      <c r="C4406" s="9" t="n">
        <v>45417</v>
      </c>
      <c r="D4406" s="4" t="s">
        <v>79</v>
      </c>
      <c r="E4406" s="4" t="n">
        <v>4726.71</v>
      </c>
      <c r="F4406" s="4" t="str">
        <f aca="false">INDEX(Data_Customers!$C$2:$C$602,MATCH(B4406,Data_Customers!$A$2:$A$602,0))</f>
        <v>Trade Account</v>
      </c>
      <c r="G4406" s="4" t="str">
        <f aca="false">INDEX(Data_Customers!$B$2:$B$602,MATCH(B4406,Data_Customers!$A$2:$A$602,0))</f>
        <v>Wright Home Improvements</v>
      </c>
    </row>
    <row r="4407" customFormat="false" ht="15" hidden="false" customHeight="false" outlineLevel="0" collapsed="false">
      <c r="A4407" s="4" t="s">
        <v>5489</v>
      </c>
      <c r="B4407" s="4" t="s">
        <v>953</v>
      </c>
      <c r="C4407" s="9" t="n">
        <v>45426</v>
      </c>
      <c r="D4407" s="4" t="s">
        <v>79</v>
      </c>
      <c r="E4407" s="4" t="n">
        <v>6972.57</v>
      </c>
      <c r="F4407" s="4" t="str">
        <f aca="false">INDEX(Data_Customers!$C$2:$C$602,MATCH(B4407,Data_Customers!$A$2:$A$602,0))</f>
        <v>Trade Account</v>
      </c>
      <c r="G4407" s="4" t="str">
        <f aca="false">INDEX(Data_Customers!$B$2:$B$602,MATCH(B4407,Data_Customers!$A$2:$A$602,0))</f>
        <v>Wright Home Improvements</v>
      </c>
    </row>
    <row r="4408" customFormat="false" ht="15" hidden="false" customHeight="false" outlineLevel="0" collapsed="false">
      <c r="A4408" s="4" t="s">
        <v>5490</v>
      </c>
      <c r="B4408" s="4" t="s">
        <v>953</v>
      </c>
      <c r="C4408" s="9" t="n">
        <v>46059</v>
      </c>
      <c r="D4408" s="4" t="s">
        <v>79</v>
      </c>
      <c r="E4408" s="4" t="n">
        <v>97.63</v>
      </c>
      <c r="F4408" s="4" t="str">
        <f aca="false">INDEX(Data_Customers!$C$2:$C$602,MATCH(B4408,Data_Customers!$A$2:$A$602,0))</f>
        <v>Trade Account</v>
      </c>
      <c r="G4408" s="4" t="str">
        <f aca="false">INDEX(Data_Customers!$B$2:$B$602,MATCH(B4408,Data_Customers!$A$2:$A$602,0))</f>
        <v>Wright Home Improvements</v>
      </c>
    </row>
    <row r="4409" customFormat="false" ht="15" hidden="false" customHeight="false" outlineLevel="0" collapsed="false">
      <c r="A4409" s="4" t="s">
        <v>5491</v>
      </c>
      <c r="B4409" s="4" t="s">
        <v>953</v>
      </c>
      <c r="C4409" s="9" t="n">
        <v>45463</v>
      </c>
      <c r="D4409" s="4" t="s">
        <v>79</v>
      </c>
      <c r="E4409" s="4" t="n">
        <v>3426.88</v>
      </c>
      <c r="F4409" s="4" t="str">
        <f aca="false">INDEX(Data_Customers!$C$2:$C$602,MATCH(B4409,Data_Customers!$A$2:$A$602,0))</f>
        <v>Trade Account</v>
      </c>
      <c r="G4409" s="4" t="str">
        <f aca="false">INDEX(Data_Customers!$B$2:$B$602,MATCH(B4409,Data_Customers!$A$2:$A$602,0))</f>
        <v>Wright Home Improvements</v>
      </c>
    </row>
    <row r="4410" customFormat="false" ht="15" hidden="false" customHeight="false" outlineLevel="0" collapsed="false">
      <c r="A4410" s="4" t="s">
        <v>5492</v>
      </c>
      <c r="B4410" s="4" t="s">
        <v>953</v>
      </c>
      <c r="C4410" s="9" t="n">
        <v>45480</v>
      </c>
      <c r="D4410" s="4" t="s">
        <v>79</v>
      </c>
      <c r="E4410" s="4" t="n">
        <v>7951.39</v>
      </c>
      <c r="F4410" s="4" t="str">
        <f aca="false">INDEX(Data_Customers!$C$2:$C$602,MATCH(B4410,Data_Customers!$A$2:$A$602,0))</f>
        <v>Trade Account</v>
      </c>
      <c r="G4410" s="4" t="str">
        <f aca="false">INDEX(Data_Customers!$B$2:$B$602,MATCH(B4410,Data_Customers!$A$2:$A$602,0))</f>
        <v>Wright Home Improvements</v>
      </c>
    </row>
    <row r="4411" customFormat="false" ht="15" hidden="false" customHeight="false" outlineLevel="0" collapsed="false">
      <c r="A4411" s="4" t="s">
        <v>5493</v>
      </c>
      <c r="B4411" s="4" t="s">
        <v>953</v>
      </c>
      <c r="C4411" s="9" t="n">
        <v>45386</v>
      </c>
      <c r="D4411" s="4" t="s">
        <v>79</v>
      </c>
      <c r="E4411" s="4" t="n">
        <v>6066.26</v>
      </c>
      <c r="F4411" s="4" t="str">
        <f aca="false">INDEX(Data_Customers!$C$2:$C$602,MATCH(B4411,Data_Customers!$A$2:$A$602,0))</f>
        <v>Trade Account</v>
      </c>
      <c r="G4411" s="4" t="str">
        <f aca="false">INDEX(Data_Customers!$B$2:$B$602,MATCH(B4411,Data_Customers!$A$2:$A$602,0))</f>
        <v>Wright Home Improvements</v>
      </c>
    </row>
    <row r="4412" customFormat="false" ht="15" hidden="false" customHeight="false" outlineLevel="0" collapsed="false">
      <c r="A4412" s="4" t="s">
        <v>5494</v>
      </c>
      <c r="B4412" s="4" t="s">
        <v>953</v>
      </c>
      <c r="C4412" s="9" t="n">
        <v>45914</v>
      </c>
      <c r="D4412" s="4" t="s">
        <v>79</v>
      </c>
      <c r="E4412" s="4" t="n">
        <v>6961.44</v>
      </c>
      <c r="F4412" s="4" t="str">
        <f aca="false">INDEX(Data_Customers!$C$2:$C$602,MATCH(B4412,Data_Customers!$A$2:$A$602,0))</f>
        <v>Trade Account</v>
      </c>
      <c r="G4412" s="4" t="str">
        <f aca="false">INDEX(Data_Customers!$B$2:$B$602,MATCH(B4412,Data_Customers!$A$2:$A$602,0))</f>
        <v>Wright Home Improvements</v>
      </c>
    </row>
    <row r="4413" customFormat="false" ht="15" hidden="false" customHeight="false" outlineLevel="0" collapsed="false">
      <c r="A4413" s="4" t="s">
        <v>5495</v>
      </c>
      <c r="B4413" s="4" t="s">
        <v>953</v>
      </c>
      <c r="C4413" s="9" t="n">
        <v>45415</v>
      </c>
      <c r="D4413" s="4" t="s">
        <v>79</v>
      </c>
      <c r="E4413" s="4" t="n">
        <v>9800.05</v>
      </c>
      <c r="F4413" s="4" t="str">
        <f aca="false">INDEX(Data_Customers!$C$2:$C$602,MATCH(B4413,Data_Customers!$A$2:$A$602,0))</f>
        <v>Trade Account</v>
      </c>
      <c r="G4413" s="4" t="str">
        <f aca="false">INDEX(Data_Customers!$B$2:$B$602,MATCH(B4413,Data_Customers!$A$2:$A$602,0))</f>
        <v>Wright Home Improvements</v>
      </c>
    </row>
    <row r="4414" customFormat="false" ht="15" hidden="false" customHeight="false" outlineLevel="0" collapsed="false">
      <c r="A4414" s="4" t="s">
        <v>5496</v>
      </c>
      <c r="B4414" s="4" t="s">
        <v>953</v>
      </c>
      <c r="C4414" s="9" t="n">
        <v>45740</v>
      </c>
      <c r="D4414" s="4" t="s">
        <v>79</v>
      </c>
      <c r="E4414" s="4" t="n">
        <v>2156.28</v>
      </c>
      <c r="F4414" s="4" t="str">
        <f aca="false">INDEX(Data_Customers!$C$2:$C$602,MATCH(B4414,Data_Customers!$A$2:$A$602,0))</f>
        <v>Trade Account</v>
      </c>
      <c r="G4414" s="4" t="str">
        <f aca="false">INDEX(Data_Customers!$B$2:$B$602,MATCH(B4414,Data_Customers!$A$2:$A$602,0))</f>
        <v>Wright Home Improvements</v>
      </c>
    </row>
    <row r="4415" customFormat="false" ht="15" hidden="false" customHeight="false" outlineLevel="0" collapsed="false">
      <c r="A4415" s="4" t="s">
        <v>5497</v>
      </c>
      <c r="B4415" s="4" t="s">
        <v>953</v>
      </c>
      <c r="C4415" s="9" t="n">
        <v>46106</v>
      </c>
      <c r="D4415" s="4" t="s">
        <v>79</v>
      </c>
      <c r="E4415" s="4" t="n">
        <v>5309.01</v>
      </c>
      <c r="F4415" s="4" t="str">
        <f aca="false">INDEX(Data_Customers!$C$2:$C$602,MATCH(B4415,Data_Customers!$A$2:$A$602,0))</f>
        <v>Trade Account</v>
      </c>
      <c r="G4415" s="4" t="str">
        <f aca="false">INDEX(Data_Customers!$B$2:$B$602,MATCH(B4415,Data_Customers!$A$2:$A$602,0))</f>
        <v>Wright Home Improvements</v>
      </c>
    </row>
    <row r="4416" customFormat="false" ht="15" hidden="false" customHeight="false" outlineLevel="0" collapsed="false">
      <c r="A4416" s="4" t="s">
        <v>5498</v>
      </c>
      <c r="B4416" s="4" t="s">
        <v>953</v>
      </c>
      <c r="C4416" s="9" t="n">
        <v>45903</v>
      </c>
      <c r="D4416" s="4" t="s">
        <v>79</v>
      </c>
      <c r="E4416" s="4" t="n">
        <v>2750.46</v>
      </c>
      <c r="F4416" s="4" t="str">
        <f aca="false">INDEX(Data_Customers!$C$2:$C$602,MATCH(B4416,Data_Customers!$A$2:$A$602,0))</f>
        <v>Trade Account</v>
      </c>
      <c r="G4416" s="4" t="str">
        <f aca="false">INDEX(Data_Customers!$B$2:$B$602,MATCH(B4416,Data_Customers!$A$2:$A$602,0))</f>
        <v>Wright Home Improvements</v>
      </c>
    </row>
    <row r="4417" customFormat="false" ht="15" hidden="false" customHeight="false" outlineLevel="0" collapsed="false">
      <c r="A4417" s="4" t="s">
        <v>5499</v>
      </c>
      <c r="B4417" s="4" t="s">
        <v>953</v>
      </c>
      <c r="C4417" s="9" t="n">
        <v>45309</v>
      </c>
      <c r="D4417" s="4" t="s">
        <v>79</v>
      </c>
      <c r="E4417" s="4" t="n">
        <v>5845.67</v>
      </c>
      <c r="F4417" s="4" t="str">
        <f aca="false">INDEX(Data_Customers!$C$2:$C$602,MATCH(B4417,Data_Customers!$A$2:$A$602,0))</f>
        <v>Trade Account</v>
      </c>
      <c r="G4417" s="4" t="str">
        <f aca="false">INDEX(Data_Customers!$B$2:$B$602,MATCH(B4417,Data_Customers!$A$2:$A$602,0))</f>
        <v>Wright Home Improvements</v>
      </c>
    </row>
    <row r="4418" customFormat="false" ht="15" hidden="false" customHeight="false" outlineLevel="0" collapsed="false">
      <c r="A4418" s="4" t="s">
        <v>5500</v>
      </c>
      <c r="B4418" s="4" t="s">
        <v>953</v>
      </c>
      <c r="C4418" s="9" t="n">
        <v>45517</v>
      </c>
      <c r="D4418" s="4" t="s">
        <v>79</v>
      </c>
      <c r="E4418" s="4" t="n">
        <v>817.16</v>
      </c>
      <c r="F4418" s="4" t="str">
        <f aca="false">INDEX(Data_Customers!$C$2:$C$602,MATCH(B4418,Data_Customers!$A$2:$A$602,0))</f>
        <v>Trade Account</v>
      </c>
      <c r="G4418" s="4" t="str">
        <f aca="false">INDEX(Data_Customers!$B$2:$B$602,MATCH(B4418,Data_Customers!$A$2:$A$602,0))</f>
        <v>Wright Home Improvements</v>
      </c>
    </row>
    <row r="4419" customFormat="false" ht="15" hidden="false" customHeight="false" outlineLevel="0" collapsed="false">
      <c r="A4419" s="4" t="s">
        <v>5501</v>
      </c>
      <c r="B4419" s="4" t="s">
        <v>953</v>
      </c>
      <c r="C4419" s="9" t="n">
        <v>45578</v>
      </c>
      <c r="D4419" s="4" t="s">
        <v>79</v>
      </c>
      <c r="E4419" s="4" t="n">
        <v>5739.35</v>
      </c>
      <c r="F4419" s="4" t="str">
        <f aca="false">INDEX(Data_Customers!$C$2:$C$602,MATCH(B4419,Data_Customers!$A$2:$A$602,0))</f>
        <v>Trade Account</v>
      </c>
      <c r="G4419" s="4" t="str">
        <f aca="false">INDEX(Data_Customers!$B$2:$B$602,MATCH(B4419,Data_Customers!$A$2:$A$602,0))</f>
        <v>Wright Home Improvements</v>
      </c>
    </row>
    <row r="4420" customFormat="false" ht="15" hidden="false" customHeight="false" outlineLevel="0" collapsed="false">
      <c r="A4420" s="4" t="s">
        <v>5502</v>
      </c>
      <c r="B4420" s="4" t="s">
        <v>953</v>
      </c>
      <c r="C4420" s="9" t="n">
        <v>45781</v>
      </c>
      <c r="D4420" s="4" t="s">
        <v>79</v>
      </c>
      <c r="E4420" s="4" t="n">
        <v>1577.76</v>
      </c>
      <c r="F4420" s="4" t="str">
        <f aca="false">INDEX(Data_Customers!$C$2:$C$602,MATCH(B4420,Data_Customers!$A$2:$A$602,0))</f>
        <v>Trade Account</v>
      </c>
      <c r="G4420" s="4" t="str">
        <f aca="false">INDEX(Data_Customers!$B$2:$B$602,MATCH(B4420,Data_Customers!$A$2:$A$602,0))</f>
        <v>Wright Home Improvements</v>
      </c>
    </row>
    <row r="4421" customFormat="false" ht="15" hidden="false" customHeight="false" outlineLevel="0" collapsed="false">
      <c r="A4421" s="4" t="s">
        <v>5503</v>
      </c>
      <c r="B4421" s="4" t="s">
        <v>953</v>
      </c>
      <c r="C4421" s="9" t="n">
        <v>45799</v>
      </c>
      <c r="D4421" s="4" t="s">
        <v>79</v>
      </c>
      <c r="E4421" s="4" t="n">
        <v>5041.91</v>
      </c>
      <c r="F4421" s="4" t="str">
        <f aca="false">INDEX(Data_Customers!$C$2:$C$602,MATCH(B4421,Data_Customers!$A$2:$A$602,0))</f>
        <v>Trade Account</v>
      </c>
      <c r="G4421" s="4" t="str">
        <f aca="false">INDEX(Data_Customers!$B$2:$B$602,MATCH(B4421,Data_Customers!$A$2:$A$602,0))</f>
        <v>Wright Home Improvements</v>
      </c>
    </row>
    <row r="4422" customFormat="false" ht="15" hidden="false" customHeight="false" outlineLevel="0" collapsed="false">
      <c r="A4422" s="4" t="s">
        <v>5504</v>
      </c>
      <c r="B4422" s="4" t="s">
        <v>953</v>
      </c>
      <c r="C4422" s="9" t="n">
        <v>45553</v>
      </c>
      <c r="D4422" s="4" t="s">
        <v>79</v>
      </c>
      <c r="E4422" s="4" t="n">
        <v>3408.09</v>
      </c>
      <c r="F4422" s="4" t="str">
        <f aca="false">INDEX(Data_Customers!$C$2:$C$602,MATCH(B4422,Data_Customers!$A$2:$A$602,0))</f>
        <v>Trade Account</v>
      </c>
      <c r="G4422" s="4" t="str">
        <f aca="false">INDEX(Data_Customers!$B$2:$B$602,MATCH(B4422,Data_Customers!$A$2:$A$602,0))</f>
        <v>Wright Home Improvements</v>
      </c>
    </row>
    <row r="4423" customFormat="false" ht="15" hidden="false" customHeight="false" outlineLevel="0" collapsed="false">
      <c r="A4423" s="4" t="s">
        <v>5505</v>
      </c>
      <c r="B4423" s="4" t="s">
        <v>953</v>
      </c>
      <c r="C4423" s="9" t="n">
        <v>45352</v>
      </c>
      <c r="D4423" s="4" t="s">
        <v>79</v>
      </c>
      <c r="E4423" s="4" t="n">
        <v>4485.34</v>
      </c>
      <c r="F4423" s="4" t="str">
        <f aca="false">INDEX(Data_Customers!$C$2:$C$602,MATCH(B4423,Data_Customers!$A$2:$A$602,0))</f>
        <v>Trade Account</v>
      </c>
      <c r="G4423" s="4" t="str">
        <f aca="false">INDEX(Data_Customers!$B$2:$B$602,MATCH(B4423,Data_Customers!$A$2:$A$602,0))</f>
        <v>Wright Home Improvements</v>
      </c>
    </row>
    <row r="4424" customFormat="false" ht="15" hidden="false" customHeight="false" outlineLevel="0" collapsed="false">
      <c r="A4424" s="4" t="s">
        <v>5506</v>
      </c>
      <c r="B4424" s="4" t="s">
        <v>953</v>
      </c>
      <c r="C4424" s="9" t="n">
        <v>45981</v>
      </c>
      <c r="D4424" s="4" t="s">
        <v>79</v>
      </c>
      <c r="E4424" s="4" t="n">
        <v>295.04</v>
      </c>
      <c r="F4424" s="4" t="str">
        <f aca="false">INDEX(Data_Customers!$C$2:$C$602,MATCH(B4424,Data_Customers!$A$2:$A$602,0))</f>
        <v>Trade Account</v>
      </c>
      <c r="G4424" s="4" t="str">
        <f aca="false">INDEX(Data_Customers!$B$2:$B$602,MATCH(B4424,Data_Customers!$A$2:$A$602,0))</f>
        <v>Wright Home Improvements</v>
      </c>
    </row>
    <row r="4425" customFormat="false" ht="15" hidden="false" customHeight="false" outlineLevel="0" collapsed="false">
      <c r="A4425" s="4" t="s">
        <v>5507</v>
      </c>
      <c r="B4425" s="4" t="s">
        <v>953</v>
      </c>
      <c r="C4425" s="9" t="n">
        <v>45412</v>
      </c>
      <c r="D4425" s="4" t="s">
        <v>79</v>
      </c>
      <c r="E4425" s="4" t="n">
        <v>5956.49</v>
      </c>
      <c r="F4425" s="4" t="str">
        <f aca="false">INDEX(Data_Customers!$C$2:$C$602,MATCH(B4425,Data_Customers!$A$2:$A$602,0))</f>
        <v>Trade Account</v>
      </c>
      <c r="G4425" s="4" t="str">
        <f aca="false">INDEX(Data_Customers!$B$2:$B$602,MATCH(B4425,Data_Customers!$A$2:$A$602,0))</f>
        <v>Wright Home Improvements</v>
      </c>
    </row>
    <row r="4426" customFormat="false" ht="15" hidden="false" customHeight="false" outlineLevel="0" collapsed="false">
      <c r="A4426" s="4" t="s">
        <v>5508</v>
      </c>
      <c r="B4426" s="4" t="s">
        <v>956</v>
      </c>
      <c r="C4426" s="9" t="n">
        <v>46098</v>
      </c>
      <c r="D4426" s="4" t="s">
        <v>79</v>
      </c>
      <c r="E4426" s="4" t="n">
        <v>2381.15</v>
      </c>
      <c r="F4426" s="4" t="str">
        <f aca="false">INDEX(Data_Customers!$C$2:$C$602,MATCH(B4426,Data_Customers!$A$2:$A$602,0))</f>
        <v>Contractor</v>
      </c>
      <c r="G4426" s="4" t="str">
        <f aca="false">INDEX(Data_Customers!$B$2:$B$602,MATCH(B4426,Data_Customers!$A$2:$A$602,0))</f>
        <v>Wilson Home Improvements</v>
      </c>
    </row>
    <row r="4427" customFormat="false" ht="15" hidden="false" customHeight="false" outlineLevel="0" collapsed="false">
      <c r="A4427" s="4" t="s">
        <v>5509</v>
      </c>
      <c r="B4427" s="4" t="s">
        <v>956</v>
      </c>
      <c r="C4427" s="9" t="n">
        <v>45906</v>
      </c>
      <c r="D4427" s="4" t="s">
        <v>79</v>
      </c>
      <c r="E4427" s="4" t="n">
        <v>5991.65</v>
      </c>
      <c r="F4427" s="4" t="str">
        <f aca="false">INDEX(Data_Customers!$C$2:$C$602,MATCH(B4427,Data_Customers!$A$2:$A$602,0))</f>
        <v>Contractor</v>
      </c>
      <c r="G4427" s="4" t="str">
        <f aca="false">INDEX(Data_Customers!$B$2:$B$602,MATCH(B4427,Data_Customers!$A$2:$A$602,0))</f>
        <v>Wilson Home Improvements</v>
      </c>
    </row>
    <row r="4428" customFormat="false" ht="15" hidden="false" customHeight="false" outlineLevel="0" collapsed="false">
      <c r="A4428" s="4" t="s">
        <v>5510</v>
      </c>
      <c r="B4428" s="4" t="s">
        <v>956</v>
      </c>
      <c r="C4428" s="9" t="n">
        <v>46012</v>
      </c>
      <c r="D4428" s="4" t="s">
        <v>79</v>
      </c>
      <c r="E4428" s="4" t="n">
        <v>5003.65</v>
      </c>
      <c r="F4428" s="4" t="str">
        <f aca="false">INDEX(Data_Customers!$C$2:$C$602,MATCH(B4428,Data_Customers!$A$2:$A$602,0))</f>
        <v>Contractor</v>
      </c>
      <c r="G4428" s="4" t="str">
        <f aca="false">INDEX(Data_Customers!$B$2:$B$602,MATCH(B4428,Data_Customers!$A$2:$A$602,0))</f>
        <v>Wilson Home Improvements</v>
      </c>
    </row>
    <row r="4429" customFormat="false" ht="15" hidden="false" customHeight="false" outlineLevel="0" collapsed="false">
      <c r="A4429" s="4" t="s">
        <v>5511</v>
      </c>
      <c r="B4429" s="4" t="s">
        <v>956</v>
      </c>
      <c r="C4429" s="9" t="n">
        <v>45659</v>
      </c>
      <c r="D4429" s="4" t="s">
        <v>79</v>
      </c>
      <c r="E4429" s="4" t="n">
        <v>990.42</v>
      </c>
      <c r="F4429" s="4" t="str">
        <f aca="false">INDEX(Data_Customers!$C$2:$C$602,MATCH(B4429,Data_Customers!$A$2:$A$602,0))</f>
        <v>Contractor</v>
      </c>
      <c r="G4429" s="4" t="str">
        <f aca="false">INDEX(Data_Customers!$B$2:$B$602,MATCH(B4429,Data_Customers!$A$2:$A$602,0))</f>
        <v>Wilson Home Improvements</v>
      </c>
    </row>
    <row r="4430" customFormat="false" ht="15" hidden="false" customHeight="false" outlineLevel="0" collapsed="false">
      <c r="A4430" s="4" t="s">
        <v>5512</v>
      </c>
      <c r="B4430" s="4" t="s">
        <v>956</v>
      </c>
      <c r="C4430" s="9" t="n">
        <v>45383</v>
      </c>
      <c r="D4430" s="4" t="s">
        <v>79</v>
      </c>
      <c r="E4430" s="4" t="n">
        <v>159.52</v>
      </c>
      <c r="F4430" s="4" t="str">
        <f aca="false">INDEX(Data_Customers!$C$2:$C$602,MATCH(B4430,Data_Customers!$A$2:$A$602,0))</f>
        <v>Contractor</v>
      </c>
      <c r="G4430" s="4" t="str">
        <f aca="false">INDEX(Data_Customers!$B$2:$B$602,MATCH(B4430,Data_Customers!$A$2:$A$602,0))</f>
        <v>Wilson Home Improvements</v>
      </c>
    </row>
    <row r="4431" customFormat="false" ht="15" hidden="false" customHeight="false" outlineLevel="0" collapsed="false">
      <c r="A4431" s="4" t="s">
        <v>5513</v>
      </c>
      <c r="B4431" s="4" t="s">
        <v>956</v>
      </c>
      <c r="C4431" s="9" t="n">
        <v>46154</v>
      </c>
      <c r="D4431" s="4" t="s">
        <v>79</v>
      </c>
      <c r="E4431" s="4" t="n">
        <v>2936.66</v>
      </c>
      <c r="F4431" s="4" t="str">
        <f aca="false">INDEX(Data_Customers!$C$2:$C$602,MATCH(B4431,Data_Customers!$A$2:$A$602,0))</f>
        <v>Contractor</v>
      </c>
      <c r="G4431" s="4" t="str">
        <f aca="false">INDEX(Data_Customers!$B$2:$B$602,MATCH(B4431,Data_Customers!$A$2:$A$602,0))</f>
        <v>Wilson Home Improvements</v>
      </c>
    </row>
    <row r="4432" customFormat="false" ht="15" hidden="false" customHeight="false" outlineLevel="0" collapsed="false">
      <c r="A4432" s="4" t="s">
        <v>5514</v>
      </c>
      <c r="B4432" s="4" t="s">
        <v>956</v>
      </c>
      <c r="C4432" s="9" t="n">
        <v>45417</v>
      </c>
      <c r="D4432" s="4" t="s">
        <v>79</v>
      </c>
      <c r="E4432" s="4" t="n">
        <v>5214.23</v>
      </c>
      <c r="F4432" s="4" t="str">
        <f aca="false">INDEX(Data_Customers!$C$2:$C$602,MATCH(B4432,Data_Customers!$A$2:$A$602,0))</f>
        <v>Contractor</v>
      </c>
      <c r="G4432" s="4" t="str">
        <f aca="false">INDEX(Data_Customers!$B$2:$B$602,MATCH(B4432,Data_Customers!$A$2:$A$602,0))</f>
        <v>Wilson Home Improvements</v>
      </c>
    </row>
    <row r="4433" customFormat="false" ht="15" hidden="false" customHeight="false" outlineLevel="0" collapsed="false">
      <c r="A4433" s="4" t="s">
        <v>5515</v>
      </c>
      <c r="B4433" s="4" t="s">
        <v>956</v>
      </c>
      <c r="C4433" s="9" t="n">
        <v>46057</v>
      </c>
      <c r="D4433" s="4" t="s">
        <v>79</v>
      </c>
      <c r="E4433" s="4" t="n">
        <v>9224.92</v>
      </c>
      <c r="F4433" s="4" t="str">
        <f aca="false">INDEX(Data_Customers!$C$2:$C$602,MATCH(B4433,Data_Customers!$A$2:$A$602,0))</f>
        <v>Contractor</v>
      </c>
      <c r="G4433" s="4" t="str">
        <f aca="false">INDEX(Data_Customers!$B$2:$B$602,MATCH(B4433,Data_Customers!$A$2:$A$602,0))</f>
        <v>Wilson Home Improvements</v>
      </c>
    </row>
    <row r="4434" customFormat="false" ht="15" hidden="false" customHeight="false" outlineLevel="0" collapsed="false">
      <c r="A4434" s="4" t="s">
        <v>5516</v>
      </c>
      <c r="B4434" s="4" t="s">
        <v>957</v>
      </c>
      <c r="C4434" s="9" t="n">
        <v>45561</v>
      </c>
      <c r="D4434" s="4" t="s">
        <v>85</v>
      </c>
      <c r="E4434" s="4" t="n">
        <v>3407.35</v>
      </c>
      <c r="F4434" s="4" t="str">
        <f aca="false">INDEX(Data_Customers!$C$2:$C$602,MATCH(B4434,Data_Customers!$A$2:$A$602,0))</f>
        <v>Retail</v>
      </c>
      <c r="G4434" s="4" t="str">
        <f aca="false">INDEX(Data_Customers!$B$2:$B$602,MATCH(B4434,Data_Customers!$A$2:$A$602,0))</f>
        <v>Grace Ward</v>
      </c>
    </row>
    <row r="4435" customFormat="false" ht="15" hidden="false" customHeight="false" outlineLevel="0" collapsed="false">
      <c r="A4435" s="4" t="s">
        <v>5517</v>
      </c>
      <c r="B4435" s="4" t="s">
        <v>957</v>
      </c>
      <c r="C4435" s="9" t="n">
        <v>45896</v>
      </c>
      <c r="D4435" s="4" t="s">
        <v>85</v>
      </c>
      <c r="E4435" s="4" t="n">
        <v>2323.2</v>
      </c>
      <c r="F4435" s="4" t="str">
        <f aca="false">INDEX(Data_Customers!$C$2:$C$602,MATCH(B4435,Data_Customers!$A$2:$A$602,0))</f>
        <v>Retail</v>
      </c>
      <c r="G4435" s="4" t="str">
        <f aca="false">INDEX(Data_Customers!$B$2:$B$602,MATCH(B4435,Data_Customers!$A$2:$A$602,0))</f>
        <v>Grace Ward</v>
      </c>
    </row>
    <row r="4436" customFormat="false" ht="15" hidden="false" customHeight="false" outlineLevel="0" collapsed="false">
      <c r="A4436" s="4" t="s">
        <v>5518</v>
      </c>
      <c r="B4436" s="4" t="s">
        <v>957</v>
      </c>
      <c r="C4436" s="9" t="n">
        <v>46000</v>
      </c>
      <c r="D4436" s="4" t="s">
        <v>85</v>
      </c>
      <c r="E4436" s="4" t="n">
        <v>8105.46</v>
      </c>
      <c r="F4436" s="4" t="str">
        <f aca="false">INDEX(Data_Customers!$C$2:$C$602,MATCH(B4436,Data_Customers!$A$2:$A$602,0))</f>
        <v>Retail</v>
      </c>
      <c r="G4436" s="4" t="str">
        <f aca="false">INDEX(Data_Customers!$B$2:$B$602,MATCH(B4436,Data_Customers!$A$2:$A$602,0))</f>
        <v>Grace Ward</v>
      </c>
    </row>
    <row r="4437" customFormat="false" ht="15" hidden="false" customHeight="false" outlineLevel="0" collapsed="false">
      <c r="A4437" s="4" t="s">
        <v>5519</v>
      </c>
      <c r="B4437" s="4" t="s">
        <v>957</v>
      </c>
      <c r="C4437" s="9" t="n">
        <v>45944</v>
      </c>
      <c r="D4437" s="4" t="s">
        <v>85</v>
      </c>
      <c r="E4437" s="4" t="n">
        <v>8357.08</v>
      </c>
      <c r="F4437" s="4" t="str">
        <f aca="false">INDEX(Data_Customers!$C$2:$C$602,MATCH(B4437,Data_Customers!$A$2:$A$602,0))</f>
        <v>Retail</v>
      </c>
      <c r="G4437" s="4" t="str">
        <f aca="false">INDEX(Data_Customers!$B$2:$B$602,MATCH(B4437,Data_Customers!$A$2:$A$602,0))</f>
        <v>Grace Ward</v>
      </c>
    </row>
    <row r="4438" customFormat="false" ht="15" hidden="false" customHeight="false" outlineLevel="0" collapsed="false">
      <c r="A4438" s="4" t="s">
        <v>5520</v>
      </c>
      <c r="B4438" s="4" t="s">
        <v>957</v>
      </c>
      <c r="C4438" s="9" t="n">
        <v>45572</v>
      </c>
      <c r="D4438" s="4" t="s">
        <v>85</v>
      </c>
      <c r="E4438" s="4" t="n">
        <v>126.15</v>
      </c>
      <c r="F4438" s="4" t="str">
        <f aca="false">INDEX(Data_Customers!$C$2:$C$602,MATCH(B4438,Data_Customers!$A$2:$A$602,0))</f>
        <v>Retail</v>
      </c>
      <c r="G4438" s="4" t="str">
        <f aca="false">INDEX(Data_Customers!$B$2:$B$602,MATCH(B4438,Data_Customers!$A$2:$A$602,0))</f>
        <v>Grace Ward</v>
      </c>
    </row>
    <row r="4439" customFormat="false" ht="15" hidden="false" customHeight="false" outlineLevel="0" collapsed="false">
      <c r="A4439" s="4" t="s">
        <v>5521</v>
      </c>
      <c r="B4439" s="4" t="s">
        <v>957</v>
      </c>
      <c r="C4439" s="9" t="n">
        <v>45973</v>
      </c>
      <c r="D4439" s="4" t="s">
        <v>85</v>
      </c>
      <c r="E4439" s="4" t="n">
        <v>8094.65</v>
      </c>
      <c r="F4439" s="4" t="str">
        <f aca="false">INDEX(Data_Customers!$C$2:$C$602,MATCH(B4439,Data_Customers!$A$2:$A$602,0))</f>
        <v>Retail</v>
      </c>
      <c r="G4439" s="4" t="str">
        <f aca="false">INDEX(Data_Customers!$B$2:$B$602,MATCH(B4439,Data_Customers!$A$2:$A$602,0))</f>
        <v>Grace Ward</v>
      </c>
    </row>
    <row r="4440" customFormat="false" ht="15" hidden="false" customHeight="false" outlineLevel="0" collapsed="false">
      <c r="A4440" s="4" t="s">
        <v>5522</v>
      </c>
      <c r="B4440" s="4" t="s">
        <v>957</v>
      </c>
      <c r="C4440" s="9" t="n">
        <v>46160</v>
      </c>
      <c r="D4440" s="4" t="s">
        <v>85</v>
      </c>
      <c r="E4440" s="4" t="n">
        <v>4158.88</v>
      </c>
      <c r="F4440" s="4" t="str">
        <f aca="false">INDEX(Data_Customers!$C$2:$C$602,MATCH(B4440,Data_Customers!$A$2:$A$602,0))</f>
        <v>Retail</v>
      </c>
      <c r="G4440" s="4" t="str">
        <f aca="false">INDEX(Data_Customers!$B$2:$B$602,MATCH(B4440,Data_Customers!$A$2:$A$602,0))</f>
        <v>Grace Ward</v>
      </c>
    </row>
    <row r="4441" customFormat="false" ht="15" hidden="false" customHeight="false" outlineLevel="0" collapsed="false">
      <c r="A4441" s="4" t="s">
        <v>5523</v>
      </c>
      <c r="B4441" s="4" t="s">
        <v>957</v>
      </c>
      <c r="C4441" s="9" t="n">
        <v>45757</v>
      </c>
      <c r="D4441" s="4" t="s">
        <v>85</v>
      </c>
      <c r="E4441" s="4" t="n">
        <v>4728.23</v>
      </c>
      <c r="F4441" s="4" t="str">
        <f aca="false">INDEX(Data_Customers!$C$2:$C$602,MATCH(B4441,Data_Customers!$A$2:$A$602,0))</f>
        <v>Retail</v>
      </c>
      <c r="G4441" s="4" t="str">
        <f aca="false">INDEX(Data_Customers!$B$2:$B$602,MATCH(B4441,Data_Customers!$A$2:$A$602,0))</f>
        <v>Grace Ward</v>
      </c>
    </row>
    <row r="4442" customFormat="false" ht="15" hidden="false" customHeight="false" outlineLevel="0" collapsed="false">
      <c r="A4442" s="4" t="s">
        <v>5524</v>
      </c>
      <c r="B4442" s="4" t="s">
        <v>957</v>
      </c>
      <c r="C4442" s="9" t="n">
        <v>45390</v>
      </c>
      <c r="D4442" s="4" t="s">
        <v>85</v>
      </c>
      <c r="E4442" s="4" t="n">
        <v>5238.24</v>
      </c>
      <c r="F4442" s="4" t="str">
        <f aca="false">INDEX(Data_Customers!$C$2:$C$602,MATCH(B4442,Data_Customers!$A$2:$A$602,0))</f>
        <v>Retail</v>
      </c>
      <c r="G4442" s="4" t="str">
        <f aca="false">INDEX(Data_Customers!$B$2:$B$602,MATCH(B4442,Data_Customers!$A$2:$A$602,0))</f>
        <v>Grace Ward</v>
      </c>
    </row>
    <row r="4443" customFormat="false" ht="15" hidden="false" customHeight="false" outlineLevel="0" collapsed="false">
      <c r="A4443" s="4" t="s">
        <v>5525</v>
      </c>
      <c r="B4443" s="4" t="s">
        <v>957</v>
      </c>
      <c r="C4443" s="9" t="n">
        <v>45772</v>
      </c>
      <c r="D4443" s="4" t="s">
        <v>85</v>
      </c>
      <c r="E4443" s="4" t="n">
        <v>5874.13</v>
      </c>
      <c r="F4443" s="4" t="str">
        <f aca="false">INDEX(Data_Customers!$C$2:$C$602,MATCH(B4443,Data_Customers!$A$2:$A$602,0))</f>
        <v>Retail</v>
      </c>
      <c r="G4443" s="4" t="str">
        <f aca="false">INDEX(Data_Customers!$B$2:$B$602,MATCH(B4443,Data_Customers!$A$2:$A$602,0))</f>
        <v>Grace Ward</v>
      </c>
    </row>
    <row r="4444" customFormat="false" ht="15" hidden="false" customHeight="false" outlineLevel="0" collapsed="false">
      <c r="A4444" s="4" t="s">
        <v>5526</v>
      </c>
      <c r="B4444" s="4" t="s">
        <v>959</v>
      </c>
      <c r="C4444" s="9" t="n">
        <v>45335</v>
      </c>
      <c r="D4444" s="4" t="s">
        <v>110</v>
      </c>
      <c r="E4444" s="4" t="n">
        <v>1269.19</v>
      </c>
      <c r="F4444" s="4" t="str">
        <f aca="false">INDEX(Data_Customers!$C$2:$C$602,MATCH(B4444,Data_Customers!$A$2:$A$602,0))</f>
        <v>Contractor</v>
      </c>
      <c r="G4444" s="4" t="str">
        <f aca="false">INDEX(Data_Customers!$B$2:$B$602,MATCH(B4444,Data_Customers!$A$2:$A$602,0))</f>
        <v>Hughes Construction</v>
      </c>
    </row>
    <row r="4445" customFormat="false" ht="15" hidden="false" customHeight="false" outlineLevel="0" collapsed="false">
      <c r="A4445" s="4" t="s">
        <v>5527</v>
      </c>
      <c r="B4445" s="4" t="s">
        <v>960</v>
      </c>
      <c r="C4445" s="9" t="n">
        <v>45607</v>
      </c>
      <c r="D4445" s="4" t="s">
        <v>110</v>
      </c>
      <c r="E4445" s="4" t="n">
        <v>9495.16</v>
      </c>
      <c r="F4445" s="4" t="str">
        <f aca="false">INDEX(Data_Customers!$C$2:$C$602,MATCH(B4445,Data_Customers!$A$2:$A$602,0))</f>
        <v>Contractor</v>
      </c>
      <c r="G4445" s="4" t="str">
        <f aca="false">INDEX(Data_Customers!$B$2:$B$602,MATCH(B4445,Data_Customers!$A$2:$A$602,0))</f>
        <v>Green Construction</v>
      </c>
    </row>
    <row r="4446" customFormat="false" ht="15" hidden="false" customHeight="false" outlineLevel="0" collapsed="false">
      <c r="A4446" s="4" t="s">
        <v>5528</v>
      </c>
      <c r="B4446" s="4" t="s">
        <v>960</v>
      </c>
      <c r="C4446" s="9" t="n">
        <v>45958</v>
      </c>
      <c r="D4446" s="4" t="s">
        <v>110</v>
      </c>
      <c r="E4446" s="4" t="n">
        <v>638.95</v>
      </c>
      <c r="F4446" s="4" t="str">
        <f aca="false">INDEX(Data_Customers!$C$2:$C$602,MATCH(B4446,Data_Customers!$A$2:$A$602,0))</f>
        <v>Contractor</v>
      </c>
      <c r="G4446" s="4" t="str">
        <f aca="false">INDEX(Data_Customers!$B$2:$B$602,MATCH(B4446,Data_Customers!$A$2:$A$602,0))</f>
        <v>Green Construction</v>
      </c>
    </row>
    <row r="4447" customFormat="false" ht="15" hidden="false" customHeight="false" outlineLevel="0" collapsed="false">
      <c r="A4447" s="4" t="s">
        <v>5529</v>
      </c>
      <c r="B4447" s="4" t="s">
        <v>960</v>
      </c>
      <c r="C4447" s="9" t="n">
        <v>45670</v>
      </c>
      <c r="D4447" s="4" t="s">
        <v>110</v>
      </c>
      <c r="E4447" s="4" t="n">
        <v>3297.26</v>
      </c>
      <c r="F4447" s="4" t="str">
        <f aca="false">INDEX(Data_Customers!$C$2:$C$602,MATCH(B4447,Data_Customers!$A$2:$A$602,0))</f>
        <v>Contractor</v>
      </c>
      <c r="G4447" s="4" t="str">
        <f aca="false">INDEX(Data_Customers!$B$2:$B$602,MATCH(B4447,Data_Customers!$A$2:$A$602,0))</f>
        <v>Green Construction</v>
      </c>
    </row>
    <row r="4448" customFormat="false" ht="15" hidden="false" customHeight="false" outlineLevel="0" collapsed="false">
      <c r="A4448" s="4" t="s">
        <v>5530</v>
      </c>
      <c r="B4448" s="4" t="s">
        <v>960</v>
      </c>
      <c r="C4448" s="9" t="n">
        <v>45356</v>
      </c>
      <c r="D4448" s="4" t="s">
        <v>110</v>
      </c>
      <c r="E4448" s="4" t="n">
        <v>1692.99</v>
      </c>
      <c r="F4448" s="4" t="str">
        <f aca="false">INDEX(Data_Customers!$C$2:$C$602,MATCH(B4448,Data_Customers!$A$2:$A$602,0))</f>
        <v>Contractor</v>
      </c>
      <c r="G4448" s="4" t="str">
        <f aca="false">INDEX(Data_Customers!$B$2:$B$602,MATCH(B4448,Data_Customers!$A$2:$A$602,0))</f>
        <v>Green Construction</v>
      </c>
    </row>
    <row r="4449" customFormat="false" ht="15" hidden="false" customHeight="false" outlineLevel="0" collapsed="false">
      <c r="A4449" s="4" t="s">
        <v>5531</v>
      </c>
      <c r="B4449" s="4" t="s">
        <v>960</v>
      </c>
      <c r="C4449" s="9" t="n">
        <v>46026</v>
      </c>
      <c r="D4449" s="4" t="s">
        <v>110</v>
      </c>
      <c r="E4449" s="4" t="n">
        <v>1375.41</v>
      </c>
      <c r="F4449" s="4" t="str">
        <f aca="false">INDEX(Data_Customers!$C$2:$C$602,MATCH(B4449,Data_Customers!$A$2:$A$602,0))</f>
        <v>Contractor</v>
      </c>
      <c r="G4449" s="4" t="str">
        <f aca="false">INDEX(Data_Customers!$B$2:$B$602,MATCH(B4449,Data_Customers!$A$2:$A$602,0))</f>
        <v>Green Construction</v>
      </c>
    </row>
    <row r="4450" customFormat="false" ht="15" hidden="false" customHeight="false" outlineLevel="0" collapsed="false">
      <c r="A4450" s="4" t="s">
        <v>5532</v>
      </c>
      <c r="B4450" s="4" t="s">
        <v>960</v>
      </c>
      <c r="C4450" s="9" t="n">
        <v>45499</v>
      </c>
      <c r="D4450" s="4" t="s">
        <v>110</v>
      </c>
      <c r="E4450" s="4" t="n">
        <v>1322.46</v>
      </c>
      <c r="F4450" s="4" t="str">
        <f aca="false">INDEX(Data_Customers!$C$2:$C$602,MATCH(B4450,Data_Customers!$A$2:$A$602,0))</f>
        <v>Contractor</v>
      </c>
      <c r="G4450" s="4" t="str">
        <f aca="false">INDEX(Data_Customers!$B$2:$B$602,MATCH(B4450,Data_Customers!$A$2:$A$602,0))</f>
        <v>Green Construction</v>
      </c>
    </row>
    <row r="4451" customFormat="false" ht="15" hidden="false" customHeight="false" outlineLevel="0" collapsed="false">
      <c r="A4451" s="4" t="s">
        <v>5533</v>
      </c>
      <c r="B4451" s="4" t="s">
        <v>960</v>
      </c>
      <c r="C4451" s="9" t="n">
        <v>45825</v>
      </c>
      <c r="D4451" s="4" t="s">
        <v>110</v>
      </c>
      <c r="E4451" s="4" t="n">
        <v>6854.6</v>
      </c>
      <c r="F4451" s="4" t="str">
        <f aca="false">INDEX(Data_Customers!$C$2:$C$602,MATCH(B4451,Data_Customers!$A$2:$A$602,0))</f>
        <v>Contractor</v>
      </c>
      <c r="G4451" s="4" t="str">
        <f aca="false">INDEX(Data_Customers!$B$2:$B$602,MATCH(B4451,Data_Customers!$A$2:$A$602,0))</f>
        <v>Green Construction</v>
      </c>
    </row>
    <row r="4452" customFormat="false" ht="15" hidden="false" customHeight="false" outlineLevel="0" collapsed="false">
      <c r="A4452" s="4" t="s">
        <v>5534</v>
      </c>
      <c r="B4452" s="4" t="s">
        <v>960</v>
      </c>
      <c r="C4452" s="9" t="n">
        <v>45691</v>
      </c>
      <c r="D4452" s="4" t="s">
        <v>110</v>
      </c>
      <c r="E4452" s="4" t="n">
        <v>1456.5</v>
      </c>
      <c r="F4452" s="4" t="str">
        <f aca="false">INDEX(Data_Customers!$C$2:$C$602,MATCH(B4452,Data_Customers!$A$2:$A$602,0))</f>
        <v>Contractor</v>
      </c>
      <c r="G4452" s="4" t="str">
        <f aca="false">INDEX(Data_Customers!$B$2:$B$602,MATCH(B4452,Data_Customers!$A$2:$A$602,0))</f>
        <v>Green Construction</v>
      </c>
    </row>
    <row r="4453" customFormat="false" ht="15" hidden="false" customHeight="false" outlineLevel="0" collapsed="false">
      <c r="A4453" s="4" t="s">
        <v>5535</v>
      </c>
      <c r="B4453" s="4" t="s">
        <v>960</v>
      </c>
      <c r="C4453" s="9" t="n">
        <v>45402</v>
      </c>
      <c r="D4453" s="4" t="s">
        <v>110</v>
      </c>
      <c r="E4453" s="4" t="n">
        <v>1905.23</v>
      </c>
      <c r="F4453" s="4" t="str">
        <f aca="false">INDEX(Data_Customers!$C$2:$C$602,MATCH(B4453,Data_Customers!$A$2:$A$602,0))</f>
        <v>Contractor</v>
      </c>
      <c r="G4453" s="4" t="str">
        <f aca="false">INDEX(Data_Customers!$B$2:$B$602,MATCH(B4453,Data_Customers!$A$2:$A$602,0))</f>
        <v>Green Construction</v>
      </c>
    </row>
    <row r="4454" customFormat="false" ht="15" hidden="false" customHeight="false" outlineLevel="0" collapsed="false">
      <c r="A4454" s="4" t="s">
        <v>5536</v>
      </c>
      <c r="B4454" s="4" t="s">
        <v>960</v>
      </c>
      <c r="C4454" s="9" t="n">
        <v>45932</v>
      </c>
      <c r="D4454" s="4" t="s">
        <v>110</v>
      </c>
      <c r="E4454" s="4" t="n">
        <v>4007.5</v>
      </c>
      <c r="F4454" s="4" t="str">
        <f aca="false">INDEX(Data_Customers!$C$2:$C$602,MATCH(B4454,Data_Customers!$A$2:$A$602,0))</f>
        <v>Contractor</v>
      </c>
      <c r="G4454" s="4" t="str">
        <f aca="false">INDEX(Data_Customers!$B$2:$B$602,MATCH(B4454,Data_Customers!$A$2:$A$602,0))</f>
        <v>Green Construction</v>
      </c>
    </row>
    <row r="4455" customFormat="false" ht="15" hidden="false" customHeight="false" outlineLevel="0" collapsed="false">
      <c r="A4455" s="4" t="s">
        <v>5537</v>
      </c>
      <c r="B4455" s="4" t="s">
        <v>960</v>
      </c>
      <c r="C4455" s="9" t="n">
        <v>46077</v>
      </c>
      <c r="D4455" s="4" t="s">
        <v>110</v>
      </c>
      <c r="E4455" s="4" t="n">
        <v>548.56</v>
      </c>
      <c r="F4455" s="4" t="str">
        <f aca="false">INDEX(Data_Customers!$C$2:$C$602,MATCH(B4455,Data_Customers!$A$2:$A$602,0))</f>
        <v>Contractor</v>
      </c>
      <c r="G4455" s="4" t="str">
        <f aca="false">INDEX(Data_Customers!$B$2:$B$602,MATCH(B4455,Data_Customers!$A$2:$A$602,0))</f>
        <v>Green Construction</v>
      </c>
    </row>
    <row r="4456" customFormat="false" ht="15" hidden="false" customHeight="false" outlineLevel="0" collapsed="false">
      <c r="A4456" s="4" t="s">
        <v>5538</v>
      </c>
      <c r="B4456" s="4" t="s">
        <v>960</v>
      </c>
      <c r="C4456" s="9" t="n">
        <v>45819</v>
      </c>
      <c r="D4456" s="4" t="s">
        <v>110</v>
      </c>
      <c r="E4456" s="4" t="n">
        <v>4457.98</v>
      </c>
      <c r="F4456" s="4" t="str">
        <f aca="false">INDEX(Data_Customers!$C$2:$C$602,MATCH(B4456,Data_Customers!$A$2:$A$602,0))</f>
        <v>Contractor</v>
      </c>
      <c r="G4456" s="4" t="str">
        <f aca="false">INDEX(Data_Customers!$B$2:$B$602,MATCH(B4456,Data_Customers!$A$2:$A$602,0))</f>
        <v>Green Construction</v>
      </c>
    </row>
    <row r="4457" customFormat="false" ht="15" hidden="false" customHeight="false" outlineLevel="0" collapsed="false">
      <c r="A4457" s="4" t="s">
        <v>5539</v>
      </c>
      <c r="B4457" s="4" t="s">
        <v>962</v>
      </c>
      <c r="C4457" s="9" t="n">
        <v>46196</v>
      </c>
      <c r="D4457" s="4" t="s">
        <v>103</v>
      </c>
      <c r="E4457" s="4" t="n">
        <v>3953.04</v>
      </c>
      <c r="F4457" s="4" t="str">
        <f aca="false">INDEX(Data_Customers!$C$2:$C$602,MATCH(B4457,Data_Customers!$A$2:$A$602,0))</f>
        <v>Retail</v>
      </c>
      <c r="G4457" s="4" t="str">
        <f aca="false">INDEX(Data_Customers!$B$2:$B$602,MATCH(B4457,Data_Customers!$A$2:$A$602,0))</f>
        <v>Sam Cooper</v>
      </c>
    </row>
    <row r="4458" customFormat="false" ht="15" hidden="false" customHeight="false" outlineLevel="0" collapsed="false">
      <c r="A4458" s="4" t="s">
        <v>5540</v>
      </c>
      <c r="B4458" s="4" t="s">
        <v>962</v>
      </c>
      <c r="C4458" s="9" t="n">
        <v>45556</v>
      </c>
      <c r="D4458" s="4" t="s">
        <v>103</v>
      </c>
      <c r="E4458" s="4" t="n">
        <v>1457.58</v>
      </c>
      <c r="F4458" s="4" t="str">
        <f aca="false">INDEX(Data_Customers!$C$2:$C$602,MATCH(B4458,Data_Customers!$A$2:$A$602,0))</f>
        <v>Retail</v>
      </c>
      <c r="G4458" s="4" t="str">
        <f aca="false">INDEX(Data_Customers!$B$2:$B$602,MATCH(B4458,Data_Customers!$A$2:$A$602,0))</f>
        <v>Sam Cooper</v>
      </c>
    </row>
    <row r="4459" customFormat="false" ht="15" hidden="false" customHeight="false" outlineLevel="0" collapsed="false">
      <c r="A4459" s="4" t="s">
        <v>5541</v>
      </c>
      <c r="B4459" s="4" t="s">
        <v>962</v>
      </c>
      <c r="C4459" s="9" t="n">
        <v>45579</v>
      </c>
      <c r="D4459" s="4" t="s">
        <v>103</v>
      </c>
      <c r="E4459" s="4" t="n">
        <v>3774.42</v>
      </c>
      <c r="F4459" s="4" t="str">
        <f aca="false">INDEX(Data_Customers!$C$2:$C$602,MATCH(B4459,Data_Customers!$A$2:$A$602,0))</f>
        <v>Retail</v>
      </c>
      <c r="G4459" s="4" t="str">
        <f aca="false">INDEX(Data_Customers!$B$2:$B$602,MATCH(B4459,Data_Customers!$A$2:$A$602,0))</f>
        <v>Sam Cooper</v>
      </c>
    </row>
    <row r="4460" customFormat="false" ht="15" hidden="false" customHeight="false" outlineLevel="0" collapsed="false">
      <c r="A4460" s="4" t="s">
        <v>5542</v>
      </c>
      <c r="B4460" s="4" t="s">
        <v>962</v>
      </c>
      <c r="C4460" s="9" t="n">
        <v>46100</v>
      </c>
      <c r="D4460" s="4" t="s">
        <v>103</v>
      </c>
      <c r="E4460" s="4" t="n">
        <v>7708.5</v>
      </c>
      <c r="F4460" s="4" t="str">
        <f aca="false">INDEX(Data_Customers!$C$2:$C$602,MATCH(B4460,Data_Customers!$A$2:$A$602,0))</f>
        <v>Retail</v>
      </c>
      <c r="G4460" s="4" t="str">
        <f aca="false">INDEX(Data_Customers!$B$2:$B$602,MATCH(B4460,Data_Customers!$A$2:$A$602,0))</f>
        <v>Sam Cooper</v>
      </c>
    </row>
    <row r="4461" customFormat="false" ht="15" hidden="false" customHeight="false" outlineLevel="0" collapsed="false">
      <c r="A4461" s="4" t="s">
        <v>5543</v>
      </c>
      <c r="B4461" s="4" t="s">
        <v>962</v>
      </c>
      <c r="C4461" s="9" t="n">
        <v>46072</v>
      </c>
      <c r="D4461" s="4" t="s">
        <v>103</v>
      </c>
      <c r="E4461" s="4" t="n">
        <v>6183.46</v>
      </c>
      <c r="F4461" s="4" t="str">
        <f aca="false">INDEX(Data_Customers!$C$2:$C$602,MATCH(B4461,Data_Customers!$A$2:$A$602,0))</f>
        <v>Retail</v>
      </c>
      <c r="G4461" s="4" t="str">
        <f aca="false">INDEX(Data_Customers!$B$2:$B$602,MATCH(B4461,Data_Customers!$A$2:$A$602,0))</f>
        <v>Sam Cooper</v>
      </c>
    </row>
    <row r="4462" customFormat="false" ht="15" hidden="false" customHeight="false" outlineLevel="0" collapsed="false">
      <c r="A4462" s="4" t="s">
        <v>5544</v>
      </c>
      <c r="B4462" s="4" t="s">
        <v>962</v>
      </c>
      <c r="C4462" s="9" t="n">
        <v>45442</v>
      </c>
      <c r="D4462" s="4" t="s">
        <v>103</v>
      </c>
      <c r="E4462" s="4" t="n">
        <v>4694.96</v>
      </c>
      <c r="F4462" s="4" t="str">
        <f aca="false">INDEX(Data_Customers!$C$2:$C$602,MATCH(B4462,Data_Customers!$A$2:$A$602,0))</f>
        <v>Retail</v>
      </c>
      <c r="G4462" s="4" t="str">
        <f aca="false">INDEX(Data_Customers!$B$2:$B$602,MATCH(B4462,Data_Customers!$A$2:$A$602,0))</f>
        <v>Sam Cooper</v>
      </c>
    </row>
    <row r="4463" customFormat="false" ht="15" hidden="false" customHeight="false" outlineLevel="0" collapsed="false">
      <c r="A4463" s="4" t="s">
        <v>5545</v>
      </c>
      <c r="B4463" s="4" t="s">
        <v>962</v>
      </c>
      <c r="C4463" s="9" t="n">
        <v>45871</v>
      </c>
      <c r="D4463" s="4" t="s">
        <v>103</v>
      </c>
      <c r="E4463" s="4" t="n">
        <v>6194</v>
      </c>
      <c r="F4463" s="4" t="str">
        <f aca="false">INDEX(Data_Customers!$C$2:$C$602,MATCH(B4463,Data_Customers!$A$2:$A$602,0))</f>
        <v>Retail</v>
      </c>
      <c r="G4463" s="4" t="str">
        <f aca="false">INDEX(Data_Customers!$B$2:$B$602,MATCH(B4463,Data_Customers!$A$2:$A$602,0))</f>
        <v>Sam Cooper</v>
      </c>
    </row>
    <row r="4464" customFormat="false" ht="15" hidden="false" customHeight="false" outlineLevel="0" collapsed="false">
      <c r="A4464" s="4" t="s">
        <v>5546</v>
      </c>
      <c r="B4464" s="4" t="s">
        <v>962</v>
      </c>
      <c r="C4464" s="9" t="n">
        <v>45458</v>
      </c>
      <c r="D4464" s="4" t="s">
        <v>103</v>
      </c>
      <c r="E4464" s="4" t="n">
        <v>8851.97</v>
      </c>
      <c r="F4464" s="4" t="str">
        <f aca="false">INDEX(Data_Customers!$C$2:$C$602,MATCH(B4464,Data_Customers!$A$2:$A$602,0))</f>
        <v>Retail</v>
      </c>
      <c r="G4464" s="4" t="str">
        <f aca="false">INDEX(Data_Customers!$B$2:$B$602,MATCH(B4464,Data_Customers!$A$2:$A$602,0))</f>
        <v>Sam Cooper</v>
      </c>
    </row>
    <row r="4465" customFormat="false" ht="15" hidden="false" customHeight="false" outlineLevel="0" collapsed="false">
      <c r="A4465" s="4" t="s">
        <v>5547</v>
      </c>
      <c r="B4465" s="4" t="s">
        <v>962</v>
      </c>
      <c r="C4465" s="9" t="n">
        <v>45662</v>
      </c>
      <c r="D4465" s="4" t="s">
        <v>103</v>
      </c>
      <c r="E4465" s="4" t="n">
        <v>5001.76</v>
      </c>
      <c r="F4465" s="4" t="str">
        <f aca="false">INDEX(Data_Customers!$C$2:$C$602,MATCH(B4465,Data_Customers!$A$2:$A$602,0))</f>
        <v>Retail</v>
      </c>
      <c r="G4465" s="4" t="str">
        <f aca="false">INDEX(Data_Customers!$B$2:$B$602,MATCH(B4465,Data_Customers!$A$2:$A$602,0))</f>
        <v>Sam Cooper</v>
      </c>
    </row>
    <row r="4466" customFormat="false" ht="15" hidden="false" customHeight="false" outlineLevel="0" collapsed="false">
      <c r="A4466" s="4" t="s">
        <v>5548</v>
      </c>
      <c r="B4466" s="4" t="s">
        <v>962</v>
      </c>
      <c r="C4466" s="9" t="n">
        <v>45806</v>
      </c>
      <c r="D4466" s="4" t="s">
        <v>103</v>
      </c>
      <c r="E4466" s="4" t="n">
        <v>5013.82</v>
      </c>
      <c r="F4466" s="4" t="str">
        <f aca="false">INDEX(Data_Customers!$C$2:$C$602,MATCH(B4466,Data_Customers!$A$2:$A$602,0))</f>
        <v>Retail</v>
      </c>
      <c r="G4466" s="4" t="str">
        <f aca="false">INDEX(Data_Customers!$B$2:$B$602,MATCH(B4466,Data_Customers!$A$2:$A$602,0))</f>
        <v>Sam Cooper</v>
      </c>
    </row>
    <row r="4467" customFormat="false" ht="15" hidden="false" customHeight="false" outlineLevel="0" collapsed="false">
      <c r="A4467" s="4" t="s">
        <v>5549</v>
      </c>
      <c r="B4467" s="4" t="s">
        <v>962</v>
      </c>
      <c r="C4467" s="9" t="n">
        <v>46057</v>
      </c>
      <c r="D4467" s="4" t="s">
        <v>103</v>
      </c>
      <c r="E4467" s="4" t="n">
        <v>2312.57</v>
      </c>
      <c r="F4467" s="4" t="str">
        <f aca="false">INDEX(Data_Customers!$C$2:$C$602,MATCH(B4467,Data_Customers!$A$2:$A$602,0))</f>
        <v>Retail</v>
      </c>
      <c r="G4467" s="4" t="str">
        <f aca="false">INDEX(Data_Customers!$B$2:$B$602,MATCH(B4467,Data_Customers!$A$2:$A$602,0))</f>
        <v>Sam Cooper</v>
      </c>
    </row>
    <row r="4468" customFormat="false" ht="15" hidden="false" customHeight="false" outlineLevel="0" collapsed="false">
      <c r="A4468" s="4" t="s">
        <v>5550</v>
      </c>
      <c r="B4468" s="4" t="s">
        <v>962</v>
      </c>
      <c r="C4468" s="9" t="n">
        <v>45626</v>
      </c>
      <c r="D4468" s="4" t="s">
        <v>103</v>
      </c>
      <c r="E4468" s="4" t="n">
        <v>1830.15</v>
      </c>
      <c r="F4468" s="4" t="str">
        <f aca="false">INDEX(Data_Customers!$C$2:$C$602,MATCH(B4468,Data_Customers!$A$2:$A$602,0))</f>
        <v>Retail</v>
      </c>
      <c r="G4468" s="4" t="str">
        <f aca="false">INDEX(Data_Customers!$B$2:$B$602,MATCH(B4468,Data_Customers!$A$2:$A$602,0))</f>
        <v>Sam Cooper</v>
      </c>
    </row>
    <row r="4469" customFormat="false" ht="15" hidden="false" customHeight="false" outlineLevel="0" collapsed="false">
      <c r="A4469" s="4" t="s">
        <v>5551</v>
      </c>
      <c r="B4469" s="4" t="s">
        <v>962</v>
      </c>
      <c r="C4469" s="9" t="n">
        <v>45831</v>
      </c>
      <c r="D4469" s="4" t="s">
        <v>103</v>
      </c>
      <c r="E4469" s="4" t="n">
        <v>4491.07</v>
      </c>
      <c r="F4469" s="4" t="str">
        <f aca="false">INDEX(Data_Customers!$C$2:$C$602,MATCH(B4469,Data_Customers!$A$2:$A$602,0))</f>
        <v>Retail</v>
      </c>
      <c r="G4469" s="4" t="str">
        <f aca="false">INDEX(Data_Customers!$B$2:$B$602,MATCH(B4469,Data_Customers!$A$2:$A$602,0))</f>
        <v>Sam Cooper</v>
      </c>
    </row>
    <row r="4470" customFormat="false" ht="15" hidden="false" customHeight="false" outlineLevel="0" collapsed="false">
      <c r="A4470" s="4" t="s">
        <v>5552</v>
      </c>
      <c r="B4470" s="4" t="s">
        <v>962</v>
      </c>
      <c r="C4470" s="9" t="n">
        <v>45527</v>
      </c>
      <c r="D4470" s="4" t="s">
        <v>103</v>
      </c>
      <c r="E4470" s="4" t="n">
        <v>4866.15</v>
      </c>
      <c r="F4470" s="4" t="str">
        <f aca="false">INDEX(Data_Customers!$C$2:$C$602,MATCH(B4470,Data_Customers!$A$2:$A$602,0))</f>
        <v>Retail</v>
      </c>
      <c r="G4470" s="4" t="str">
        <f aca="false">INDEX(Data_Customers!$B$2:$B$602,MATCH(B4470,Data_Customers!$A$2:$A$602,0))</f>
        <v>Sam Cooper</v>
      </c>
    </row>
    <row r="4471" customFormat="false" ht="15" hidden="false" customHeight="false" outlineLevel="0" collapsed="false">
      <c r="A4471" s="4" t="s">
        <v>5553</v>
      </c>
      <c r="B4471" s="4" t="s">
        <v>962</v>
      </c>
      <c r="C4471" s="9" t="n">
        <v>45776</v>
      </c>
      <c r="D4471" s="4" t="s">
        <v>103</v>
      </c>
      <c r="E4471" s="4" t="n">
        <v>8332.41</v>
      </c>
      <c r="F4471" s="4" t="str">
        <f aca="false">INDEX(Data_Customers!$C$2:$C$602,MATCH(B4471,Data_Customers!$A$2:$A$602,0))</f>
        <v>Retail</v>
      </c>
      <c r="G4471" s="4" t="str">
        <f aca="false">INDEX(Data_Customers!$B$2:$B$602,MATCH(B4471,Data_Customers!$A$2:$A$602,0))</f>
        <v>Sam Cooper</v>
      </c>
    </row>
    <row r="4472" customFormat="false" ht="15" hidden="false" customHeight="false" outlineLevel="0" collapsed="false">
      <c r="A4472" s="4" t="s">
        <v>5554</v>
      </c>
      <c r="B4472" s="4" t="s">
        <v>962</v>
      </c>
      <c r="C4472" s="9" t="n">
        <v>45799</v>
      </c>
      <c r="D4472" s="4" t="s">
        <v>103</v>
      </c>
      <c r="E4472" s="4" t="n">
        <v>3507.34</v>
      </c>
      <c r="F4472" s="4" t="str">
        <f aca="false">INDEX(Data_Customers!$C$2:$C$602,MATCH(B4472,Data_Customers!$A$2:$A$602,0))</f>
        <v>Retail</v>
      </c>
      <c r="G4472" s="4" t="str">
        <f aca="false">INDEX(Data_Customers!$B$2:$B$602,MATCH(B4472,Data_Customers!$A$2:$A$602,0))</f>
        <v>Sam Cooper</v>
      </c>
    </row>
    <row r="4473" customFormat="false" ht="15" hidden="false" customHeight="false" outlineLevel="0" collapsed="false">
      <c r="A4473" s="4" t="s">
        <v>5555</v>
      </c>
      <c r="B4473" s="4" t="s">
        <v>962</v>
      </c>
      <c r="C4473" s="9" t="n">
        <v>46032</v>
      </c>
      <c r="D4473" s="4" t="s">
        <v>103</v>
      </c>
      <c r="E4473" s="4" t="n">
        <v>6110.05</v>
      </c>
      <c r="F4473" s="4" t="str">
        <f aca="false">INDEX(Data_Customers!$C$2:$C$602,MATCH(B4473,Data_Customers!$A$2:$A$602,0))</f>
        <v>Retail</v>
      </c>
      <c r="G4473" s="4" t="str">
        <f aca="false">INDEX(Data_Customers!$B$2:$B$602,MATCH(B4473,Data_Customers!$A$2:$A$602,0))</f>
        <v>Sam Cooper</v>
      </c>
    </row>
    <row r="4474" customFormat="false" ht="15" hidden="false" customHeight="false" outlineLevel="0" collapsed="false">
      <c r="A4474" s="4" t="s">
        <v>5556</v>
      </c>
      <c r="B4474" s="4" t="s">
        <v>962</v>
      </c>
      <c r="C4474" s="9" t="n">
        <v>45504</v>
      </c>
      <c r="D4474" s="4" t="s">
        <v>103</v>
      </c>
      <c r="E4474" s="4" t="n">
        <v>1237.67</v>
      </c>
      <c r="F4474" s="4" t="str">
        <f aca="false">INDEX(Data_Customers!$C$2:$C$602,MATCH(B4474,Data_Customers!$A$2:$A$602,0))</f>
        <v>Retail</v>
      </c>
      <c r="G4474" s="4" t="str">
        <f aca="false">INDEX(Data_Customers!$B$2:$B$602,MATCH(B4474,Data_Customers!$A$2:$A$602,0))</f>
        <v>Sam Cooper</v>
      </c>
    </row>
    <row r="4475" customFormat="false" ht="15" hidden="false" customHeight="false" outlineLevel="0" collapsed="false">
      <c r="A4475" s="4" t="s">
        <v>5557</v>
      </c>
      <c r="B4475" s="4" t="s">
        <v>963</v>
      </c>
      <c r="C4475" s="9" t="n">
        <v>45397</v>
      </c>
      <c r="D4475" s="4" t="s">
        <v>103</v>
      </c>
      <c r="E4475" s="4" t="n">
        <v>2106.38</v>
      </c>
      <c r="F4475" s="4" t="str">
        <f aca="false">INDEX(Data_Customers!$C$2:$C$602,MATCH(B4475,Data_Customers!$A$2:$A$602,0))</f>
        <v>Retail</v>
      </c>
      <c r="G4475" s="4" t="str">
        <f aca="false">INDEX(Data_Customers!$B$2:$B$602,MATCH(B4475,Data_Customers!$A$2:$A$602,0))</f>
        <v>Ryan Ward</v>
      </c>
    </row>
    <row r="4476" customFormat="false" ht="15" hidden="false" customHeight="false" outlineLevel="0" collapsed="false">
      <c r="A4476" s="4" t="s">
        <v>5558</v>
      </c>
      <c r="B4476" s="4" t="s">
        <v>963</v>
      </c>
      <c r="C4476" s="9" t="n">
        <v>45964</v>
      </c>
      <c r="D4476" s="4" t="s">
        <v>103</v>
      </c>
      <c r="E4476" s="4" t="n">
        <v>1904.4</v>
      </c>
      <c r="F4476" s="4" t="str">
        <f aca="false">INDEX(Data_Customers!$C$2:$C$602,MATCH(B4476,Data_Customers!$A$2:$A$602,0))</f>
        <v>Retail</v>
      </c>
      <c r="G4476" s="4" t="str">
        <f aca="false">INDEX(Data_Customers!$B$2:$B$602,MATCH(B4476,Data_Customers!$A$2:$A$602,0))</f>
        <v>Ryan Ward</v>
      </c>
    </row>
    <row r="4477" customFormat="false" ht="15" hidden="false" customHeight="false" outlineLevel="0" collapsed="false">
      <c r="A4477" s="4" t="s">
        <v>5559</v>
      </c>
      <c r="B4477" s="4" t="s">
        <v>963</v>
      </c>
      <c r="C4477" s="9" t="n">
        <v>46020</v>
      </c>
      <c r="D4477" s="4" t="s">
        <v>103</v>
      </c>
      <c r="E4477" s="4" t="n">
        <v>1069.11</v>
      </c>
      <c r="F4477" s="4" t="str">
        <f aca="false">INDEX(Data_Customers!$C$2:$C$602,MATCH(B4477,Data_Customers!$A$2:$A$602,0))</f>
        <v>Retail</v>
      </c>
      <c r="G4477" s="4" t="str">
        <f aca="false">INDEX(Data_Customers!$B$2:$B$602,MATCH(B4477,Data_Customers!$A$2:$A$602,0))</f>
        <v>Ryan Ward</v>
      </c>
    </row>
    <row r="4478" customFormat="false" ht="15" hidden="false" customHeight="false" outlineLevel="0" collapsed="false">
      <c r="A4478" s="4" t="s">
        <v>5560</v>
      </c>
      <c r="B4478" s="4" t="s">
        <v>964</v>
      </c>
      <c r="C4478" s="9" t="n">
        <v>45576</v>
      </c>
      <c r="D4478" s="4" t="s">
        <v>110</v>
      </c>
      <c r="E4478" s="4" t="n">
        <v>6724.58</v>
      </c>
      <c r="F4478" s="4" t="str">
        <f aca="false">INDEX(Data_Customers!$C$2:$C$602,MATCH(B4478,Data_Customers!$A$2:$A$602,0))</f>
        <v>Trade Account</v>
      </c>
      <c r="G4478" s="4" t="str">
        <f aca="false">INDEX(Data_Customers!$B$2:$B$602,MATCH(B4478,Data_Customers!$A$2:$A$602,0))</f>
        <v>Green Roofing Ltd</v>
      </c>
    </row>
    <row r="4479" customFormat="false" ht="15" hidden="false" customHeight="false" outlineLevel="0" collapsed="false">
      <c r="A4479" s="4" t="s">
        <v>5561</v>
      </c>
      <c r="B4479" s="4" t="s">
        <v>964</v>
      </c>
      <c r="C4479" s="9" t="n">
        <v>45652</v>
      </c>
      <c r="D4479" s="4" t="s">
        <v>110</v>
      </c>
      <c r="E4479" s="4" t="n">
        <v>5247.98</v>
      </c>
      <c r="F4479" s="4" t="str">
        <f aca="false">INDEX(Data_Customers!$C$2:$C$602,MATCH(B4479,Data_Customers!$A$2:$A$602,0))</f>
        <v>Trade Account</v>
      </c>
      <c r="G4479" s="4" t="str">
        <f aca="false">INDEX(Data_Customers!$B$2:$B$602,MATCH(B4479,Data_Customers!$A$2:$A$602,0))</f>
        <v>Green Roofing Ltd</v>
      </c>
    </row>
    <row r="4480" customFormat="false" ht="15" hidden="false" customHeight="false" outlineLevel="0" collapsed="false">
      <c r="A4480" s="4" t="s">
        <v>5562</v>
      </c>
      <c r="B4480" s="4" t="s">
        <v>964</v>
      </c>
      <c r="C4480" s="9" t="n">
        <v>46162</v>
      </c>
      <c r="D4480" s="4" t="s">
        <v>110</v>
      </c>
      <c r="E4480" s="4" t="n">
        <v>5524.36</v>
      </c>
      <c r="F4480" s="4" t="str">
        <f aca="false">INDEX(Data_Customers!$C$2:$C$602,MATCH(B4480,Data_Customers!$A$2:$A$602,0))</f>
        <v>Trade Account</v>
      </c>
      <c r="G4480" s="4" t="str">
        <f aca="false">INDEX(Data_Customers!$B$2:$B$602,MATCH(B4480,Data_Customers!$A$2:$A$602,0))</f>
        <v>Green Roofing Ltd</v>
      </c>
    </row>
    <row r="4481" customFormat="false" ht="15" hidden="false" customHeight="false" outlineLevel="0" collapsed="false">
      <c r="A4481" s="4" t="s">
        <v>5563</v>
      </c>
      <c r="B4481" s="4" t="s">
        <v>964</v>
      </c>
      <c r="C4481" s="9" t="n">
        <v>46200</v>
      </c>
      <c r="D4481" s="4" t="s">
        <v>110</v>
      </c>
      <c r="E4481" s="4" t="n">
        <v>6549.33</v>
      </c>
      <c r="F4481" s="4" t="str">
        <f aca="false">INDEX(Data_Customers!$C$2:$C$602,MATCH(B4481,Data_Customers!$A$2:$A$602,0))</f>
        <v>Trade Account</v>
      </c>
      <c r="G4481" s="4" t="str">
        <f aca="false">INDEX(Data_Customers!$B$2:$B$602,MATCH(B4481,Data_Customers!$A$2:$A$602,0))</f>
        <v>Green Roofing Ltd</v>
      </c>
    </row>
    <row r="4482" customFormat="false" ht="15" hidden="false" customHeight="false" outlineLevel="0" collapsed="false">
      <c r="A4482" s="4" t="s">
        <v>5564</v>
      </c>
      <c r="B4482" s="4" t="s">
        <v>964</v>
      </c>
      <c r="C4482" s="9" t="n">
        <v>45734</v>
      </c>
      <c r="D4482" s="4" t="s">
        <v>110</v>
      </c>
      <c r="E4482" s="4" t="n">
        <v>7420.33</v>
      </c>
      <c r="F4482" s="4" t="str">
        <f aca="false">INDEX(Data_Customers!$C$2:$C$602,MATCH(B4482,Data_Customers!$A$2:$A$602,0))</f>
        <v>Trade Account</v>
      </c>
      <c r="G4482" s="4" t="str">
        <f aca="false">INDEX(Data_Customers!$B$2:$B$602,MATCH(B4482,Data_Customers!$A$2:$A$602,0))</f>
        <v>Green Roofing Ltd</v>
      </c>
    </row>
    <row r="4483" customFormat="false" ht="15" hidden="false" customHeight="false" outlineLevel="0" collapsed="false">
      <c r="A4483" s="4" t="s">
        <v>5565</v>
      </c>
      <c r="B4483" s="4" t="s">
        <v>964</v>
      </c>
      <c r="C4483" s="9" t="n">
        <v>45906</v>
      </c>
      <c r="D4483" s="4" t="s">
        <v>110</v>
      </c>
      <c r="E4483" s="4" t="n">
        <v>9521.65</v>
      </c>
      <c r="F4483" s="4" t="str">
        <f aca="false">INDEX(Data_Customers!$C$2:$C$602,MATCH(B4483,Data_Customers!$A$2:$A$602,0))</f>
        <v>Trade Account</v>
      </c>
      <c r="G4483" s="4" t="str">
        <f aca="false">INDEX(Data_Customers!$B$2:$B$602,MATCH(B4483,Data_Customers!$A$2:$A$602,0))</f>
        <v>Green Roofing Ltd</v>
      </c>
    </row>
    <row r="4484" customFormat="false" ht="15" hidden="false" customHeight="false" outlineLevel="0" collapsed="false">
      <c r="A4484" s="4" t="s">
        <v>5566</v>
      </c>
      <c r="B4484" s="4" t="s">
        <v>965</v>
      </c>
      <c r="C4484" s="9" t="n">
        <v>45346</v>
      </c>
      <c r="D4484" s="4" t="s">
        <v>103</v>
      </c>
      <c r="E4484" s="4" t="n">
        <v>4070.18</v>
      </c>
      <c r="F4484" s="4" t="str">
        <f aca="false">INDEX(Data_Customers!$C$2:$C$602,MATCH(B4484,Data_Customers!$A$2:$A$602,0))</f>
        <v>Trade Account</v>
      </c>
      <c r="G4484" s="4" t="str">
        <f aca="false">INDEX(Data_Customers!$B$2:$B$602,MATCH(B4484,Data_Customers!$A$2:$A$602,0))</f>
        <v>Khan Construction</v>
      </c>
    </row>
    <row r="4485" customFormat="false" ht="15" hidden="false" customHeight="false" outlineLevel="0" collapsed="false">
      <c r="A4485" s="4" t="s">
        <v>5567</v>
      </c>
      <c r="B4485" s="4" t="s">
        <v>965</v>
      </c>
      <c r="C4485" s="9" t="n">
        <v>45449</v>
      </c>
      <c r="D4485" s="4" t="s">
        <v>103</v>
      </c>
      <c r="E4485" s="4" t="n">
        <v>7375.39</v>
      </c>
      <c r="F4485" s="4" t="str">
        <f aca="false">INDEX(Data_Customers!$C$2:$C$602,MATCH(B4485,Data_Customers!$A$2:$A$602,0))</f>
        <v>Trade Account</v>
      </c>
      <c r="G4485" s="4" t="str">
        <f aca="false">INDEX(Data_Customers!$B$2:$B$602,MATCH(B4485,Data_Customers!$A$2:$A$602,0))</f>
        <v>Khan Construction</v>
      </c>
    </row>
    <row r="4486" customFormat="false" ht="15" hidden="false" customHeight="false" outlineLevel="0" collapsed="false">
      <c r="A4486" s="4" t="s">
        <v>5568</v>
      </c>
      <c r="B4486" s="4" t="s">
        <v>965</v>
      </c>
      <c r="C4486" s="9" t="n">
        <v>45794</v>
      </c>
      <c r="D4486" s="4" t="s">
        <v>103</v>
      </c>
      <c r="E4486" s="4" t="n">
        <v>4246.33</v>
      </c>
      <c r="F4486" s="4" t="str">
        <f aca="false">INDEX(Data_Customers!$C$2:$C$602,MATCH(B4486,Data_Customers!$A$2:$A$602,0))</f>
        <v>Trade Account</v>
      </c>
      <c r="G4486" s="4" t="str">
        <f aca="false">INDEX(Data_Customers!$B$2:$B$602,MATCH(B4486,Data_Customers!$A$2:$A$602,0))</f>
        <v>Khan Construction</v>
      </c>
    </row>
    <row r="4487" customFormat="false" ht="15" hidden="false" customHeight="false" outlineLevel="0" collapsed="false">
      <c r="A4487" s="4" t="s">
        <v>5569</v>
      </c>
      <c r="B4487" s="4" t="s">
        <v>965</v>
      </c>
      <c r="C4487" s="9" t="n">
        <v>45456</v>
      </c>
      <c r="D4487" s="4" t="s">
        <v>103</v>
      </c>
      <c r="E4487" s="4" t="n">
        <v>3499.75</v>
      </c>
      <c r="F4487" s="4" t="str">
        <f aca="false">INDEX(Data_Customers!$C$2:$C$602,MATCH(B4487,Data_Customers!$A$2:$A$602,0))</f>
        <v>Trade Account</v>
      </c>
      <c r="G4487" s="4" t="str">
        <f aca="false">INDEX(Data_Customers!$B$2:$B$602,MATCH(B4487,Data_Customers!$A$2:$A$602,0))</f>
        <v>Khan Construction</v>
      </c>
    </row>
    <row r="4488" customFormat="false" ht="15" hidden="false" customHeight="false" outlineLevel="0" collapsed="false">
      <c r="A4488" s="4" t="s">
        <v>5570</v>
      </c>
      <c r="B4488" s="4" t="s">
        <v>965</v>
      </c>
      <c r="C4488" s="9" t="n">
        <v>45562</v>
      </c>
      <c r="D4488" s="4" t="s">
        <v>103</v>
      </c>
      <c r="E4488" s="4" t="n">
        <v>7836.2</v>
      </c>
      <c r="F4488" s="4" t="str">
        <f aca="false">INDEX(Data_Customers!$C$2:$C$602,MATCH(B4488,Data_Customers!$A$2:$A$602,0))</f>
        <v>Trade Account</v>
      </c>
      <c r="G4488" s="4" t="str">
        <f aca="false">INDEX(Data_Customers!$B$2:$B$602,MATCH(B4488,Data_Customers!$A$2:$A$602,0))</f>
        <v>Khan Construction</v>
      </c>
    </row>
    <row r="4489" customFormat="false" ht="15" hidden="false" customHeight="false" outlineLevel="0" collapsed="false">
      <c r="A4489" s="4" t="s">
        <v>5571</v>
      </c>
      <c r="B4489" s="4" t="s">
        <v>966</v>
      </c>
      <c r="C4489" s="9" t="n">
        <v>45609</v>
      </c>
      <c r="D4489" s="4" t="s">
        <v>75</v>
      </c>
      <c r="E4489" s="4" t="n">
        <v>3554.63</v>
      </c>
      <c r="F4489" s="4" t="str">
        <f aca="false">INDEX(Data_Customers!$C$2:$C$602,MATCH(B4489,Data_Customers!$A$2:$A$602,0))</f>
        <v>Trade Account</v>
      </c>
      <c r="G4489" s="4" t="str">
        <f aca="false">INDEX(Data_Customers!$B$2:$B$602,MATCH(B4489,Data_Customers!$A$2:$A$602,0))</f>
        <v>Smith Groundworks</v>
      </c>
    </row>
    <row r="4490" customFormat="false" ht="15" hidden="false" customHeight="false" outlineLevel="0" collapsed="false">
      <c r="A4490" s="4" t="s">
        <v>5572</v>
      </c>
      <c r="B4490" s="4" t="s">
        <v>966</v>
      </c>
      <c r="C4490" s="9" t="n">
        <v>45704</v>
      </c>
      <c r="D4490" s="4" t="s">
        <v>75</v>
      </c>
      <c r="E4490" s="4" t="n">
        <v>4889.33</v>
      </c>
      <c r="F4490" s="4" t="str">
        <f aca="false">INDEX(Data_Customers!$C$2:$C$602,MATCH(B4490,Data_Customers!$A$2:$A$602,0))</f>
        <v>Trade Account</v>
      </c>
      <c r="G4490" s="4" t="str">
        <f aca="false">INDEX(Data_Customers!$B$2:$B$602,MATCH(B4490,Data_Customers!$A$2:$A$602,0))</f>
        <v>Smith Groundworks</v>
      </c>
    </row>
    <row r="4491" customFormat="false" ht="15" hidden="false" customHeight="false" outlineLevel="0" collapsed="false">
      <c r="A4491" s="4" t="s">
        <v>5573</v>
      </c>
      <c r="B4491" s="4" t="s">
        <v>966</v>
      </c>
      <c r="C4491" s="9" t="n">
        <v>45678</v>
      </c>
      <c r="D4491" s="4" t="s">
        <v>75</v>
      </c>
      <c r="E4491" s="4" t="n">
        <v>2479.28</v>
      </c>
      <c r="F4491" s="4" t="str">
        <f aca="false">INDEX(Data_Customers!$C$2:$C$602,MATCH(B4491,Data_Customers!$A$2:$A$602,0))</f>
        <v>Trade Account</v>
      </c>
      <c r="G4491" s="4" t="str">
        <f aca="false">INDEX(Data_Customers!$B$2:$B$602,MATCH(B4491,Data_Customers!$A$2:$A$602,0))</f>
        <v>Smith Groundworks</v>
      </c>
    </row>
    <row r="4492" customFormat="false" ht="15" hidden="false" customHeight="false" outlineLevel="0" collapsed="false">
      <c r="A4492" s="4" t="s">
        <v>5574</v>
      </c>
      <c r="B4492" s="4" t="s">
        <v>966</v>
      </c>
      <c r="C4492" s="9" t="n">
        <v>45415</v>
      </c>
      <c r="D4492" s="4" t="s">
        <v>75</v>
      </c>
      <c r="E4492" s="4" t="n">
        <v>4658.47</v>
      </c>
      <c r="F4492" s="4" t="str">
        <f aca="false">INDEX(Data_Customers!$C$2:$C$602,MATCH(B4492,Data_Customers!$A$2:$A$602,0))</f>
        <v>Trade Account</v>
      </c>
      <c r="G4492" s="4" t="str">
        <f aca="false">INDEX(Data_Customers!$B$2:$B$602,MATCH(B4492,Data_Customers!$A$2:$A$602,0))</f>
        <v>Smith Groundworks</v>
      </c>
    </row>
    <row r="4493" customFormat="false" ht="15" hidden="false" customHeight="false" outlineLevel="0" collapsed="false">
      <c r="A4493" s="4" t="s">
        <v>5575</v>
      </c>
      <c r="B4493" s="4" t="s">
        <v>966</v>
      </c>
      <c r="C4493" s="9" t="n">
        <v>45415</v>
      </c>
      <c r="D4493" s="4" t="s">
        <v>75</v>
      </c>
      <c r="E4493" s="4" t="n">
        <v>10263.22</v>
      </c>
      <c r="F4493" s="4" t="str">
        <f aca="false">INDEX(Data_Customers!$C$2:$C$602,MATCH(B4493,Data_Customers!$A$2:$A$602,0))</f>
        <v>Trade Account</v>
      </c>
      <c r="G4493" s="4" t="str">
        <f aca="false">INDEX(Data_Customers!$B$2:$B$602,MATCH(B4493,Data_Customers!$A$2:$A$602,0))</f>
        <v>Smith Groundworks</v>
      </c>
    </row>
    <row r="4494" customFormat="false" ht="15" hidden="false" customHeight="false" outlineLevel="0" collapsed="false">
      <c r="A4494" s="4" t="s">
        <v>5576</v>
      </c>
      <c r="B4494" s="4" t="s">
        <v>967</v>
      </c>
      <c r="C4494" s="9" t="n">
        <v>46017</v>
      </c>
      <c r="D4494" s="4" t="s">
        <v>110</v>
      </c>
      <c r="E4494" s="4" t="n">
        <v>1577.11</v>
      </c>
      <c r="F4494" s="4" t="str">
        <f aca="false">INDEX(Data_Customers!$C$2:$C$602,MATCH(B4494,Data_Customers!$A$2:$A$602,0))</f>
        <v>Retail</v>
      </c>
      <c r="G4494" s="4" t="str">
        <f aca="false">INDEX(Data_Customers!$B$2:$B$602,MATCH(B4494,Data_Customers!$A$2:$A$602,0))</f>
        <v>Megan Jones</v>
      </c>
    </row>
    <row r="4495" customFormat="false" ht="15" hidden="false" customHeight="false" outlineLevel="0" collapsed="false">
      <c r="A4495" s="4" t="s">
        <v>5577</v>
      </c>
      <c r="B4495" s="4" t="s">
        <v>967</v>
      </c>
      <c r="C4495" s="9" t="n">
        <v>45598</v>
      </c>
      <c r="D4495" s="4" t="s">
        <v>110</v>
      </c>
      <c r="E4495" s="4" t="n">
        <v>7922.07</v>
      </c>
      <c r="F4495" s="4" t="str">
        <f aca="false">INDEX(Data_Customers!$C$2:$C$602,MATCH(B4495,Data_Customers!$A$2:$A$602,0))</f>
        <v>Retail</v>
      </c>
      <c r="G4495" s="4" t="str">
        <f aca="false">INDEX(Data_Customers!$B$2:$B$602,MATCH(B4495,Data_Customers!$A$2:$A$602,0))</f>
        <v>Megan Jones</v>
      </c>
    </row>
    <row r="4496" customFormat="false" ht="15" hidden="false" customHeight="false" outlineLevel="0" collapsed="false">
      <c r="A4496" s="4" t="s">
        <v>5578</v>
      </c>
      <c r="B4496" s="4" t="s">
        <v>967</v>
      </c>
      <c r="C4496" s="9" t="n">
        <v>45970</v>
      </c>
      <c r="D4496" s="4" t="s">
        <v>110</v>
      </c>
      <c r="E4496" s="4" t="n">
        <v>3003.65</v>
      </c>
      <c r="F4496" s="4" t="str">
        <f aca="false">INDEX(Data_Customers!$C$2:$C$602,MATCH(B4496,Data_Customers!$A$2:$A$602,0))</f>
        <v>Retail</v>
      </c>
      <c r="G4496" s="4" t="str">
        <f aca="false">INDEX(Data_Customers!$B$2:$B$602,MATCH(B4496,Data_Customers!$A$2:$A$602,0))</f>
        <v>Megan Jones</v>
      </c>
    </row>
    <row r="4497" customFormat="false" ht="15" hidden="false" customHeight="false" outlineLevel="0" collapsed="false">
      <c r="A4497" s="4" t="s">
        <v>5579</v>
      </c>
      <c r="B4497" s="4" t="s">
        <v>967</v>
      </c>
      <c r="C4497" s="9" t="n">
        <v>45702</v>
      </c>
      <c r="D4497" s="4" t="s">
        <v>110</v>
      </c>
      <c r="E4497" s="4" t="n">
        <v>5890.92</v>
      </c>
      <c r="F4497" s="4" t="str">
        <f aca="false">INDEX(Data_Customers!$C$2:$C$602,MATCH(B4497,Data_Customers!$A$2:$A$602,0))</f>
        <v>Retail</v>
      </c>
      <c r="G4497" s="4" t="str">
        <f aca="false">INDEX(Data_Customers!$B$2:$B$602,MATCH(B4497,Data_Customers!$A$2:$A$602,0))</f>
        <v>Megan Jones</v>
      </c>
    </row>
    <row r="4498" customFormat="false" ht="15" hidden="false" customHeight="false" outlineLevel="0" collapsed="false">
      <c r="A4498" s="4" t="s">
        <v>5580</v>
      </c>
      <c r="B4498" s="4" t="s">
        <v>969</v>
      </c>
      <c r="C4498" s="9" t="n">
        <v>45884</v>
      </c>
      <c r="D4498" s="4" t="s">
        <v>85</v>
      </c>
      <c r="E4498" s="4" t="n">
        <v>3967.65</v>
      </c>
      <c r="F4498" s="4" t="str">
        <f aca="false">INDEX(Data_Customers!$C$2:$C$602,MATCH(B4498,Data_Customers!$A$2:$A$602,0))</f>
        <v>Retail</v>
      </c>
      <c r="G4498" s="4" t="str">
        <f aca="false">INDEX(Data_Customers!$B$2:$B$602,MATCH(B4498,Data_Customers!$A$2:$A$602,0))</f>
        <v>Ryan Smith</v>
      </c>
    </row>
    <row r="4499" customFormat="false" ht="15" hidden="false" customHeight="false" outlineLevel="0" collapsed="false">
      <c r="A4499" s="4" t="s">
        <v>5581</v>
      </c>
      <c r="B4499" s="4" t="s">
        <v>969</v>
      </c>
      <c r="C4499" s="9" t="n">
        <v>45559</v>
      </c>
      <c r="D4499" s="4" t="s">
        <v>85</v>
      </c>
      <c r="E4499" s="4" t="n">
        <v>1726.55</v>
      </c>
      <c r="F4499" s="4" t="str">
        <f aca="false">INDEX(Data_Customers!$C$2:$C$602,MATCH(B4499,Data_Customers!$A$2:$A$602,0))</f>
        <v>Retail</v>
      </c>
      <c r="G4499" s="4" t="str">
        <f aca="false">INDEX(Data_Customers!$B$2:$B$602,MATCH(B4499,Data_Customers!$A$2:$A$602,0))</f>
        <v>Ryan Smith</v>
      </c>
    </row>
    <row r="4500" customFormat="false" ht="15" hidden="false" customHeight="false" outlineLevel="0" collapsed="false">
      <c r="A4500" s="4" t="s">
        <v>5582</v>
      </c>
      <c r="B4500" s="4" t="s">
        <v>969</v>
      </c>
      <c r="C4500" s="9" t="n">
        <v>45770</v>
      </c>
      <c r="D4500" s="4" t="s">
        <v>85</v>
      </c>
      <c r="E4500" s="4" t="n">
        <v>6953.06</v>
      </c>
      <c r="F4500" s="4" t="str">
        <f aca="false">INDEX(Data_Customers!$C$2:$C$602,MATCH(B4500,Data_Customers!$A$2:$A$602,0))</f>
        <v>Retail</v>
      </c>
      <c r="G4500" s="4" t="str">
        <f aca="false">INDEX(Data_Customers!$B$2:$B$602,MATCH(B4500,Data_Customers!$A$2:$A$602,0))</f>
        <v>Ryan Smith</v>
      </c>
    </row>
    <row r="4501" customFormat="false" ht="15" hidden="false" customHeight="false" outlineLevel="0" collapsed="false">
      <c r="A4501" s="4" t="s">
        <v>5583</v>
      </c>
      <c r="B4501" s="4" t="s">
        <v>969</v>
      </c>
      <c r="C4501" s="9" t="n">
        <v>45550</v>
      </c>
      <c r="D4501" s="4" t="s">
        <v>85</v>
      </c>
      <c r="E4501" s="4" t="n">
        <v>8647.58</v>
      </c>
      <c r="F4501" s="4" t="str">
        <f aca="false">INDEX(Data_Customers!$C$2:$C$602,MATCH(B4501,Data_Customers!$A$2:$A$602,0))</f>
        <v>Retail</v>
      </c>
      <c r="G4501" s="4" t="str">
        <f aca="false">INDEX(Data_Customers!$B$2:$B$602,MATCH(B4501,Data_Customers!$A$2:$A$602,0))</f>
        <v>Ryan Smith</v>
      </c>
    </row>
    <row r="4502" customFormat="false" ht="15" hidden="false" customHeight="false" outlineLevel="0" collapsed="false">
      <c r="A4502" s="4" t="s">
        <v>5584</v>
      </c>
      <c r="B4502" s="4" t="s">
        <v>969</v>
      </c>
      <c r="C4502" s="9" t="n">
        <v>46117</v>
      </c>
      <c r="D4502" s="4" t="s">
        <v>85</v>
      </c>
      <c r="E4502" s="4" t="n">
        <v>4103.41</v>
      </c>
      <c r="F4502" s="4" t="str">
        <f aca="false">INDEX(Data_Customers!$C$2:$C$602,MATCH(B4502,Data_Customers!$A$2:$A$602,0))</f>
        <v>Retail</v>
      </c>
      <c r="G4502" s="4" t="str">
        <f aca="false">INDEX(Data_Customers!$B$2:$B$602,MATCH(B4502,Data_Customers!$A$2:$A$602,0))</f>
        <v>Ryan Smith</v>
      </c>
    </row>
    <row r="4503" customFormat="false" ht="15" hidden="false" customHeight="false" outlineLevel="0" collapsed="false">
      <c r="A4503" s="4" t="s">
        <v>5585</v>
      </c>
      <c r="B4503" s="4" t="s">
        <v>969</v>
      </c>
      <c r="C4503" s="9" t="n">
        <v>45544</v>
      </c>
      <c r="D4503" s="4" t="s">
        <v>85</v>
      </c>
      <c r="E4503" s="4" t="n">
        <v>4248.16</v>
      </c>
      <c r="F4503" s="4" t="str">
        <f aca="false">INDEX(Data_Customers!$C$2:$C$602,MATCH(B4503,Data_Customers!$A$2:$A$602,0))</f>
        <v>Retail</v>
      </c>
      <c r="G4503" s="4" t="str">
        <f aca="false">INDEX(Data_Customers!$B$2:$B$602,MATCH(B4503,Data_Customers!$A$2:$A$602,0))</f>
        <v>Ryan Smith</v>
      </c>
    </row>
    <row r="4504" customFormat="false" ht="15" hidden="false" customHeight="false" outlineLevel="0" collapsed="false">
      <c r="A4504" s="4" t="s">
        <v>5586</v>
      </c>
      <c r="B4504" s="4" t="s">
        <v>969</v>
      </c>
      <c r="C4504" s="9" t="n">
        <v>45997</v>
      </c>
      <c r="D4504" s="4" t="s">
        <v>85</v>
      </c>
      <c r="E4504" s="4" t="n">
        <v>8585.83</v>
      </c>
      <c r="F4504" s="4" t="str">
        <f aca="false">INDEX(Data_Customers!$C$2:$C$602,MATCH(B4504,Data_Customers!$A$2:$A$602,0))</f>
        <v>Retail</v>
      </c>
      <c r="G4504" s="4" t="str">
        <f aca="false">INDEX(Data_Customers!$B$2:$B$602,MATCH(B4504,Data_Customers!$A$2:$A$602,0))</f>
        <v>Ryan Smith</v>
      </c>
    </row>
    <row r="4505" customFormat="false" ht="15" hidden="false" customHeight="false" outlineLevel="0" collapsed="false">
      <c r="A4505" s="4" t="s">
        <v>5587</v>
      </c>
      <c r="B4505" s="4" t="s">
        <v>969</v>
      </c>
      <c r="C4505" s="9" t="n">
        <v>45824</v>
      </c>
      <c r="D4505" s="4" t="s">
        <v>85</v>
      </c>
      <c r="E4505" s="4" t="n">
        <v>9008.78</v>
      </c>
      <c r="F4505" s="4" t="str">
        <f aca="false">INDEX(Data_Customers!$C$2:$C$602,MATCH(B4505,Data_Customers!$A$2:$A$602,0))</f>
        <v>Retail</v>
      </c>
      <c r="G4505" s="4" t="str">
        <f aca="false">INDEX(Data_Customers!$B$2:$B$602,MATCH(B4505,Data_Customers!$A$2:$A$602,0))</f>
        <v>Ryan Smith</v>
      </c>
    </row>
    <row r="4506" customFormat="false" ht="15" hidden="false" customHeight="false" outlineLevel="0" collapsed="false">
      <c r="A4506" s="4" t="s">
        <v>5588</v>
      </c>
      <c r="B4506" s="4" t="s">
        <v>969</v>
      </c>
      <c r="C4506" s="9" t="n">
        <v>45505</v>
      </c>
      <c r="D4506" s="4" t="s">
        <v>85</v>
      </c>
      <c r="E4506" s="4" t="n">
        <v>5268.53</v>
      </c>
      <c r="F4506" s="4" t="str">
        <f aca="false">INDEX(Data_Customers!$C$2:$C$602,MATCH(B4506,Data_Customers!$A$2:$A$602,0))</f>
        <v>Retail</v>
      </c>
      <c r="G4506" s="4" t="str">
        <f aca="false">INDEX(Data_Customers!$B$2:$B$602,MATCH(B4506,Data_Customers!$A$2:$A$602,0))</f>
        <v>Ryan Smith</v>
      </c>
    </row>
    <row r="4507" customFormat="false" ht="15" hidden="false" customHeight="false" outlineLevel="0" collapsed="false">
      <c r="A4507" s="4" t="s">
        <v>5589</v>
      </c>
      <c r="B4507" s="4" t="s">
        <v>970</v>
      </c>
      <c r="C4507" s="9" t="n">
        <v>45475</v>
      </c>
      <c r="D4507" s="4" t="s">
        <v>94</v>
      </c>
      <c r="E4507" s="4" t="n">
        <v>9002.51</v>
      </c>
      <c r="F4507" s="4" t="str">
        <f aca="false">INDEX(Data_Customers!$C$2:$C$602,MATCH(B4507,Data_Customers!$A$2:$A$602,0))</f>
        <v>Housebuilder</v>
      </c>
      <c r="G4507" s="4" t="str">
        <f aca="false">INDEX(Data_Customers!$B$2:$B$602,MATCH(B4507,Data_Customers!$A$2:$A$602,0))</f>
        <v>Ward Developments</v>
      </c>
    </row>
    <row r="4508" customFormat="false" ht="15" hidden="false" customHeight="false" outlineLevel="0" collapsed="false">
      <c r="A4508" s="4" t="s">
        <v>5590</v>
      </c>
      <c r="B4508" s="4" t="s">
        <v>970</v>
      </c>
      <c r="C4508" s="9" t="n">
        <v>45305</v>
      </c>
      <c r="D4508" s="4" t="s">
        <v>94</v>
      </c>
      <c r="E4508" s="4" t="n">
        <v>1104.07</v>
      </c>
      <c r="F4508" s="4" t="str">
        <f aca="false">INDEX(Data_Customers!$C$2:$C$602,MATCH(B4508,Data_Customers!$A$2:$A$602,0))</f>
        <v>Housebuilder</v>
      </c>
      <c r="G4508" s="4" t="str">
        <f aca="false">INDEX(Data_Customers!$B$2:$B$602,MATCH(B4508,Data_Customers!$A$2:$A$602,0))</f>
        <v>Ward Developments</v>
      </c>
    </row>
    <row r="4509" customFormat="false" ht="15" hidden="false" customHeight="false" outlineLevel="0" collapsed="false">
      <c r="A4509" s="4" t="s">
        <v>5591</v>
      </c>
      <c r="B4509" s="4" t="s">
        <v>970</v>
      </c>
      <c r="C4509" s="9" t="n">
        <v>45375</v>
      </c>
      <c r="D4509" s="4" t="s">
        <v>94</v>
      </c>
      <c r="E4509" s="4" t="n">
        <v>2754.31</v>
      </c>
      <c r="F4509" s="4" t="str">
        <f aca="false">INDEX(Data_Customers!$C$2:$C$602,MATCH(B4509,Data_Customers!$A$2:$A$602,0))</f>
        <v>Housebuilder</v>
      </c>
      <c r="G4509" s="4" t="str">
        <f aca="false">INDEX(Data_Customers!$B$2:$B$602,MATCH(B4509,Data_Customers!$A$2:$A$602,0))</f>
        <v>Ward Developments</v>
      </c>
    </row>
    <row r="4510" customFormat="false" ht="15" hidden="false" customHeight="false" outlineLevel="0" collapsed="false">
      <c r="A4510" s="4" t="s">
        <v>5592</v>
      </c>
      <c r="B4510" s="4" t="s">
        <v>970</v>
      </c>
      <c r="C4510" s="9" t="n">
        <v>45830</v>
      </c>
      <c r="D4510" s="4" t="s">
        <v>94</v>
      </c>
      <c r="E4510" s="4" t="n">
        <v>252.3</v>
      </c>
      <c r="F4510" s="4" t="str">
        <f aca="false">INDEX(Data_Customers!$C$2:$C$602,MATCH(B4510,Data_Customers!$A$2:$A$602,0))</f>
        <v>Housebuilder</v>
      </c>
      <c r="G4510" s="4" t="str">
        <f aca="false">INDEX(Data_Customers!$B$2:$B$602,MATCH(B4510,Data_Customers!$A$2:$A$602,0))</f>
        <v>Ward Developments</v>
      </c>
    </row>
    <row r="4511" customFormat="false" ht="15" hidden="false" customHeight="false" outlineLevel="0" collapsed="false">
      <c r="A4511" s="4" t="s">
        <v>5593</v>
      </c>
      <c r="B4511" s="4" t="s">
        <v>970</v>
      </c>
      <c r="C4511" s="9" t="n">
        <v>45479</v>
      </c>
      <c r="D4511" s="4" t="s">
        <v>94</v>
      </c>
      <c r="E4511" s="4" t="n">
        <v>4942.36</v>
      </c>
      <c r="F4511" s="4" t="str">
        <f aca="false">INDEX(Data_Customers!$C$2:$C$602,MATCH(B4511,Data_Customers!$A$2:$A$602,0))</f>
        <v>Housebuilder</v>
      </c>
      <c r="G4511" s="4" t="str">
        <f aca="false">INDEX(Data_Customers!$B$2:$B$602,MATCH(B4511,Data_Customers!$A$2:$A$602,0))</f>
        <v>Ward Developments</v>
      </c>
    </row>
    <row r="4512" customFormat="false" ht="15" hidden="false" customHeight="false" outlineLevel="0" collapsed="false">
      <c r="A4512" s="4" t="s">
        <v>5594</v>
      </c>
      <c r="B4512" s="4" t="s">
        <v>970</v>
      </c>
      <c r="C4512" s="9" t="n">
        <v>45452</v>
      </c>
      <c r="D4512" s="4" t="s">
        <v>94</v>
      </c>
      <c r="E4512" s="4" t="n">
        <v>2257.01</v>
      </c>
      <c r="F4512" s="4" t="str">
        <f aca="false">INDEX(Data_Customers!$C$2:$C$602,MATCH(B4512,Data_Customers!$A$2:$A$602,0))</f>
        <v>Housebuilder</v>
      </c>
      <c r="G4512" s="4" t="str">
        <f aca="false">INDEX(Data_Customers!$B$2:$B$602,MATCH(B4512,Data_Customers!$A$2:$A$602,0))</f>
        <v>Ward Developments</v>
      </c>
    </row>
    <row r="4513" customFormat="false" ht="15" hidden="false" customHeight="false" outlineLevel="0" collapsed="false">
      <c r="A4513" s="4" t="s">
        <v>5595</v>
      </c>
      <c r="B4513" s="4" t="s">
        <v>970</v>
      </c>
      <c r="C4513" s="9" t="n">
        <v>45910</v>
      </c>
      <c r="D4513" s="4" t="s">
        <v>94</v>
      </c>
      <c r="E4513" s="4" t="n">
        <v>122.01</v>
      </c>
      <c r="F4513" s="4" t="str">
        <f aca="false">INDEX(Data_Customers!$C$2:$C$602,MATCH(B4513,Data_Customers!$A$2:$A$602,0))</f>
        <v>Housebuilder</v>
      </c>
      <c r="G4513" s="4" t="str">
        <f aca="false">INDEX(Data_Customers!$B$2:$B$602,MATCH(B4513,Data_Customers!$A$2:$A$602,0))</f>
        <v>Ward Developments</v>
      </c>
    </row>
    <row r="4514" customFormat="false" ht="15" hidden="false" customHeight="false" outlineLevel="0" collapsed="false">
      <c r="A4514" s="4" t="s">
        <v>5596</v>
      </c>
      <c r="B4514" s="4" t="s">
        <v>970</v>
      </c>
      <c r="C4514" s="9" t="n">
        <v>46176</v>
      </c>
      <c r="D4514" s="4" t="s">
        <v>94</v>
      </c>
      <c r="E4514" s="4" t="n">
        <v>6454.32</v>
      </c>
      <c r="F4514" s="4" t="str">
        <f aca="false">INDEX(Data_Customers!$C$2:$C$602,MATCH(B4514,Data_Customers!$A$2:$A$602,0))</f>
        <v>Housebuilder</v>
      </c>
      <c r="G4514" s="4" t="str">
        <f aca="false">INDEX(Data_Customers!$B$2:$B$602,MATCH(B4514,Data_Customers!$A$2:$A$602,0))</f>
        <v>Ward Developments</v>
      </c>
    </row>
    <row r="4515" customFormat="false" ht="15" hidden="false" customHeight="false" outlineLevel="0" collapsed="false">
      <c r="A4515" s="4" t="s">
        <v>5597</v>
      </c>
      <c r="B4515" s="4" t="s">
        <v>970</v>
      </c>
      <c r="C4515" s="9" t="n">
        <v>45611</v>
      </c>
      <c r="D4515" s="4" t="s">
        <v>94</v>
      </c>
      <c r="E4515" s="4" t="n">
        <v>9368.43</v>
      </c>
      <c r="F4515" s="4" t="str">
        <f aca="false">INDEX(Data_Customers!$C$2:$C$602,MATCH(B4515,Data_Customers!$A$2:$A$602,0))</f>
        <v>Housebuilder</v>
      </c>
      <c r="G4515" s="4" t="str">
        <f aca="false">INDEX(Data_Customers!$B$2:$B$602,MATCH(B4515,Data_Customers!$A$2:$A$602,0))</f>
        <v>Ward Developments</v>
      </c>
    </row>
    <row r="4516" customFormat="false" ht="15" hidden="false" customHeight="false" outlineLevel="0" collapsed="false">
      <c r="A4516" s="4" t="s">
        <v>5598</v>
      </c>
      <c r="B4516" s="4" t="s">
        <v>970</v>
      </c>
      <c r="C4516" s="9" t="n">
        <v>45757</v>
      </c>
      <c r="D4516" s="4" t="s">
        <v>94</v>
      </c>
      <c r="E4516" s="4" t="n">
        <v>6649.74</v>
      </c>
      <c r="F4516" s="4" t="str">
        <f aca="false">INDEX(Data_Customers!$C$2:$C$602,MATCH(B4516,Data_Customers!$A$2:$A$602,0))</f>
        <v>Housebuilder</v>
      </c>
      <c r="G4516" s="4" t="str">
        <f aca="false">INDEX(Data_Customers!$B$2:$B$602,MATCH(B4516,Data_Customers!$A$2:$A$602,0))</f>
        <v>Ward Developments</v>
      </c>
    </row>
    <row r="4517" customFormat="false" ht="15" hidden="false" customHeight="false" outlineLevel="0" collapsed="false">
      <c r="A4517" s="4" t="s">
        <v>5599</v>
      </c>
      <c r="B4517" s="4" t="s">
        <v>970</v>
      </c>
      <c r="C4517" s="9" t="n">
        <v>45890</v>
      </c>
      <c r="D4517" s="4" t="s">
        <v>94</v>
      </c>
      <c r="E4517" s="4" t="n">
        <v>6248.63</v>
      </c>
      <c r="F4517" s="4" t="str">
        <f aca="false">INDEX(Data_Customers!$C$2:$C$602,MATCH(B4517,Data_Customers!$A$2:$A$602,0))</f>
        <v>Housebuilder</v>
      </c>
      <c r="G4517" s="4" t="str">
        <f aca="false">INDEX(Data_Customers!$B$2:$B$602,MATCH(B4517,Data_Customers!$A$2:$A$602,0))</f>
        <v>Ward Developments</v>
      </c>
    </row>
    <row r="4518" customFormat="false" ht="15" hidden="false" customHeight="false" outlineLevel="0" collapsed="false">
      <c r="A4518" s="4" t="s">
        <v>5600</v>
      </c>
      <c r="B4518" s="4" t="s">
        <v>970</v>
      </c>
      <c r="C4518" s="9" t="n">
        <v>45604</v>
      </c>
      <c r="D4518" s="4" t="s">
        <v>94</v>
      </c>
      <c r="E4518" s="4" t="n">
        <v>1238.74</v>
      </c>
      <c r="F4518" s="4" t="str">
        <f aca="false">INDEX(Data_Customers!$C$2:$C$602,MATCH(B4518,Data_Customers!$A$2:$A$602,0))</f>
        <v>Housebuilder</v>
      </c>
      <c r="G4518" s="4" t="str">
        <f aca="false">INDEX(Data_Customers!$B$2:$B$602,MATCH(B4518,Data_Customers!$A$2:$A$602,0))</f>
        <v>Ward Developments</v>
      </c>
    </row>
    <row r="4519" customFormat="false" ht="15" hidden="false" customHeight="false" outlineLevel="0" collapsed="false">
      <c r="A4519" s="4" t="s">
        <v>5601</v>
      </c>
      <c r="B4519" s="4" t="s">
        <v>970</v>
      </c>
      <c r="C4519" s="9" t="n">
        <v>45813</v>
      </c>
      <c r="D4519" s="4" t="s">
        <v>94</v>
      </c>
      <c r="E4519" s="4" t="n">
        <v>10232.67</v>
      </c>
      <c r="F4519" s="4" t="str">
        <f aca="false">INDEX(Data_Customers!$C$2:$C$602,MATCH(B4519,Data_Customers!$A$2:$A$602,0))</f>
        <v>Housebuilder</v>
      </c>
      <c r="G4519" s="4" t="str">
        <f aca="false">INDEX(Data_Customers!$B$2:$B$602,MATCH(B4519,Data_Customers!$A$2:$A$602,0))</f>
        <v>Ward Developments</v>
      </c>
    </row>
    <row r="4520" customFormat="false" ht="15" hidden="false" customHeight="false" outlineLevel="0" collapsed="false">
      <c r="A4520" s="4" t="s">
        <v>5602</v>
      </c>
      <c r="B4520" s="4" t="s">
        <v>970</v>
      </c>
      <c r="C4520" s="9" t="n">
        <v>45398</v>
      </c>
      <c r="D4520" s="4" t="s">
        <v>94</v>
      </c>
      <c r="E4520" s="4" t="n">
        <v>5685.92</v>
      </c>
      <c r="F4520" s="4" t="str">
        <f aca="false">INDEX(Data_Customers!$C$2:$C$602,MATCH(B4520,Data_Customers!$A$2:$A$602,0))</f>
        <v>Housebuilder</v>
      </c>
      <c r="G4520" s="4" t="str">
        <f aca="false">INDEX(Data_Customers!$B$2:$B$602,MATCH(B4520,Data_Customers!$A$2:$A$602,0))</f>
        <v>Ward Developments</v>
      </c>
    </row>
    <row r="4521" customFormat="false" ht="15" hidden="false" customHeight="false" outlineLevel="0" collapsed="false">
      <c r="A4521" s="4" t="s">
        <v>5603</v>
      </c>
      <c r="B4521" s="4" t="s">
        <v>971</v>
      </c>
      <c r="C4521" s="9" t="n">
        <v>45410</v>
      </c>
      <c r="D4521" s="4" t="s">
        <v>103</v>
      </c>
      <c r="E4521" s="4" t="n">
        <v>6044.43</v>
      </c>
      <c r="F4521" s="4" t="str">
        <f aca="false">INDEX(Data_Customers!$C$2:$C$602,MATCH(B4521,Data_Customers!$A$2:$A$602,0))</f>
        <v>Trade Account</v>
      </c>
      <c r="G4521" s="4" t="str">
        <f aca="false">INDEX(Data_Customers!$B$2:$B$602,MATCH(B4521,Data_Customers!$A$2:$A$602,0))</f>
        <v>Hall Building Services</v>
      </c>
    </row>
    <row r="4522" customFormat="false" ht="15" hidden="false" customHeight="false" outlineLevel="0" collapsed="false">
      <c r="A4522" s="4" t="s">
        <v>5604</v>
      </c>
      <c r="B4522" s="4" t="s">
        <v>971</v>
      </c>
      <c r="C4522" s="9" t="n">
        <v>45502</v>
      </c>
      <c r="D4522" s="4" t="s">
        <v>103</v>
      </c>
      <c r="E4522" s="4" t="n">
        <v>2124.26</v>
      </c>
      <c r="F4522" s="4" t="str">
        <f aca="false">INDEX(Data_Customers!$C$2:$C$602,MATCH(B4522,Data_Customers!$A$2:$A$602,0))</f>
        <v>Trade Account</v>
      </c>
      <c r="G4522" s="4" t="str">
        <f aca="false">INDEX(Data_Customers!$B$2:$B$602,MATCH(B4522,Data_Customers!$A$2:$A$602,0))</f>
        <v>Hall Building Services</v>
      </c>
    </row>
    <row r="4523" customFormat="false" ht="15" hidden="false" customHeight="false" outlineLevel="0" collapsed="false">
      <c r="A4523" s="4" t="s">
        <v>5605</v>
      </c>
      <c r="B4523" s="4" t="s">
        <v>971</v>
      </c>
      <c r="C4523" s="9" t="n">
        <v>46128</v>
      </c>
      <c r="D4523" s="4" t="s">
        <v>103</v>
      </c>
      <c r="E4523" s="4" t="n">
        <v>7600.26</v>
      </c>
      <c r="F4523" s="4" t="str">
        <f aca="false">INDEX(Data_Customers!$C$2:$C$602,MATCH(B4523,Data_Customers!$A$2:$A$602,0))</f>
        <v>Trade Account</v>
      </c>
      <c r="G4523" s="4" t="str">
        <f aca="false">INDEX(Data_Customers!$B$2:$B$602,MATCH(B4523,Data_Customers!$A$2:$A$602,0))</f>
        <v>Hall Building Services</v>
      </c>
    </row>
    <row r="4524" customFormat="false" ht="15" hidden="false" customHeight="false" outlineLevel="0" collapsed="false">
      <c r="A4524" s="4" t="s">
        <v>5606</v>
      </c>
      <c r="B4524" s="4" t="s">
        <v>971</v>
      </c>
      <c r="C4524" s="9" t="n">
        <v>46066</v>
      </c>
      <c r="D4524" s="4" t="s">
        <v>103</v>
      </c>
      <c r="E4524" s="4" t="n">
        <v>12528.5</v>
      </c>
      <c r="F4524" s="4" t="str">
        <f aca="false">INDEX(Data_Customers!$C$2:$C$602,MATCH(B4524,Data_Customers!$A$2:$A$602,0))</f>
        <v>Trade Account</v>
      </c>
      <c r="G4524" s="4" t="str">
        <f aca="false">INDEX(Data_Customers!$B$2:$B$602,MATCH(B4524,Data_Customers!$A$2:$A$602,0))</f>
        <v>Hall Building Services</v>
      </c>
    </row>
    <row r="4525" customFormat="false" ht="15" hidden="false" customHeight="false" outlineLevel="0" collapsed="false">
      <c r="A4525" s="4" t="s">
        <v>5607</v>
      </c>
      <c r="B4525" s="4" t="s">
        <v>971</v>
      </c>
      <c r="C4525" s="9" t="n">
        <v>45592</v>
      </c>
      <c r="D4525" s="4" t="s">
        <v>103</v>
      </c>
      <c r="E4525" s="4" t="n">
        <v>1777.09</v>
      </c>
      <c r="F4525" s="4" t="str">
        <f aca="false">INDEX(Data_Customers!$C$2:$C$602,MATCH(B4525,Data_Customers!$A$2:$A$602,0))</f>
        <v>Trade Account</v>
      </c>
      <c r="G4525" s="4" t="str">
        <f aca="false">INDEX(Data_Customers!$B$2:$B$602,MATCH(B4525,Data_Customers!$A$2:$A$602,0))</f>
        <v>Hall Building Services</v>
      </c>
    </row>
    <row r="4526" customFormat="false" ht="15" hidden="false" customHeight="false" outlineLevel="0" collapsed="false">
      <c r="A4526" s="4" t="s">
        <v>5608</v>
      </c>
      <c r="B4526" s="4" t="s">
        <v>971</v>
      </c>
      <c r="C4526" s="9" t="n">
        <v>45572</v>
      </c>
      <c r="D4526" s="4" t="s">
        <v>103</v>
      </c>
      <c r="E4526" s="4" t="n">
        <v>5548.46</v>
      </c>
      <c r="F4526" s="4" t="str">
        <f aca="false">INDEX(Data_Customers!$C$2:$C$602,MATCH(B4526,Data_Customers!$A$2:$A$602,0))</f>
        <v>Trade Account</v>
      </c>
      <c r="G4526" s="4" t="str">
        <f aca="false">INDEX(Data_Customers!$B$2:$B$602,MATCH(B4526,Data_Customers!$A$2:$A$602,0))</f>
        <v>Hall Building Services</v>
      </c>
    </row>
    <row r="4527" customFormat="false" ht="15" hidden="false" customHeight="false" outlineLevel="0" collapsed="false">
      <c r="A4527" s="4" t="s">
        <v>5609</v>
      </c>
      <c r="B4527" s="4" t="s">
        <v>971</v>
      </c>
      <c r="C4527" s="9" t="n">
        <v>45445</v>
      </c>
      <c r="D4527" s="4" t="s">
        <v>103</v>
      </c>
      <c r="E4527" s="4" t="n">
        <v>8416.27</v>
      </c>
      <c r="F4527" s="4" t="str">
        <f aca="false">INDEX(Data_Customers!$C$2:$C$602,MATCH(B4527,Data_Customers!$A$2:$A$602,0))</f>
        <v>Trade Account</v>
      </c>
      <c r="G4527" s="4" t="str">
        <f aca="false">INDEX(Data_Customers!$B$2:$B$602,MATCH(B4527,Data_Customers!$A$2:$A$602,0))</f>
        <v>Hall Building Services</v>
      </c>
    </row>
    <row r="4528" customFormat="false" ht="15" hidden="false" customHeight="false" outlineLevel="0" collapsed="false">
      <c r="A4528" s="4" t="s">
        <v>5610</v>
      </c>
      <c r="B4528" s="4" t="s">
        <v>971</v>
      </c>
      <c r="C4528" s="9" t="n">
        <v>46119</v>
      </c>
      <c r="D4528" s="4" t="s">
        <v>103</v>
      </c>
      <c r="E4528" s="4" t="n">
        <v>5481.26</v>
      </c>
      <c r="F4528" s="4" t="str">
        <f aca="false">INDEX(Data_Customers!$C$2:$C$602,MATCH(B4528,Data_Customers!$A$2:$A$602,0))</f>
        <v>Trade Account</v>
      </c>
      <c r="G4528" s="4" t="str">
        <f aca="false">INDEX(Data_Customers!$B$2:$B$602,MATCH(B4528,Data_Customers!$A$2:$A$602,0))</f>
        <v>Hall Building Services</v>
      </c>
    </row>
    <row r="4529" customFormat="false" ht="15" hidden="false" customHeight="false" outlineLevel="0" collapsed="false">
      <c r="A4529" s="4" t="s">
        <v>5611</v>
      </c>
      <c r="B4529" s="4" t="s">
        <v>971</v>
      </c>
      <c r="C4529" s="9" t="n">
        <v>45925</v>
      </c>
      <c r="D4529" s="4" t="s">
        <v>103</v>
      </c>
      <c r="E4529" s="4" t="n">
        <v>4971.06</v>
      </c>
      <c r="F4529" s="4" t="str">
        <f aca="false">INDEX(Data_Customers!$C$2:$C$602,MATCH(B4529,Data_Customers!$A$2:$A$602,0))</f>
        <v>Trade Account</v>
      </c>
      <c r="G4529" s="4" t="str">
        <f aca="false">INDEX(Data_Customers!$B$2:$B$602,MATCH(B4529,Data_Customers!$A$2:$A$602,0))</f>
        <v>Hall Building Services</v>
      </c>
    </row>
    <row r="4530" customFormat="false" ht="15" hidden="false" customHeight="false" outlineLevel="0" collapsed="false">
      <c r="A4530" s="4" t="s">
        <v>5612</v>
      </c>
      <c r="B4530" s="4" t="s">
        <v>971</v>
      </c>
      <c r="C4530" s="9" t="n">
        <v>45649</v>
      </c>
      <c r="D4530" s="4" t="s">
        <v>103</v>
      </c>
      <c r="E4530" s="4" t="n">
        <v>5680.86</v>
      </c>
      <c r="F4530" s="4" t="str">
        <f aca="false">INDEX(Data_Customers!$C$2:$C$602,MATCH(B4530,Data_Customers!$A$2:$A$602,0))</f>
        <v>Trade Account</v>
      </c>
      <c r="G4530" s="4" t="str">
        <f aca="false">INDEX(Data_Customers!$B$2:$B$602,MATCH(B4530,Data_Customers!$A$2:$A$602,0))</f>
        <v>Hall Building Services</v>
      </c>
    </row>
    <row r="4531" customFormat="false" ht="15" hidden="false" customHeight="false" outlineLevel="0" collapsed="false">
      <c r="A4531" s="4" t="s">
        <v>5613</v>
      </c>
      <c r="B4531" s="4" t="s">
        <v>971</v>
      </c>
      <c r="C4531" s="9" t="n">
        <v>45550</v>
      </c>
      <c r="D4531" s="4" t="s">
        <v>103</v>
      </c>
      <c r="E4531" s="4" t="n">
        <v>3297.06</v>
      </c>
      <c r="F4531" s="4" t="str">
        <f aca="false">INDEX(Data_Customers!$C$2:$C$602,MATCH(B4531,Data_Customers!$A$2:$A$602,0))</f>
        <v>Trade Account</v>
      </c>
      <c r="G4531" s="4" t="str">
        <f aca="false">INDEX(Data_Customers!$B$2:$B$602,MATCH(B4531,Data_Customers!$A$2:$A$602,0))</f>
        <v>Hall Building Services</v>
      </c>
    </row>
    <row r="4532" customFormat="false" ht="15" hidden="false" customHeight="false" outlineLevel="0" collapsed="false">
      <c r="A4532" s="4" t="s">
        <v>5614</v>
      </c>
      <c r="B4532" s="4" t="s">
        <v>971</v>
      </c>
      <c r="C4532" s="9" t="n">
        <v>46085</v>
      </c>
      <c r="D4532" s="4" t="s">
        <v>103</v>
      </c>
      <c r="E4532" s="4" t="n">
        <v>6149.74</v>
      </c>
      <c r="F4532" s="4" t="str">
        <f aca="false">INDEX(Data_Customers!$C$2:$C$602,MATCH(B4532,Data_Customers!$A$2:$A$602,0))</f>
        <v>Trade Account</v>
      </c>
      <c r="G4532" s="4" t="str">
        <f aca="false">INDEX(Data_Customers!$B$2:$B$602,MATCH(B4532,Data_Customers!$A$2:$A$602,0))</f>
        <v>Hall Building Services</v>
      </c>
    </row>
    <row r="4533" customFormat="false" ht="15" hidden="false" customHeight="false" outlineLevel="0" collapsed="false">
      <c r="A4533" s="4" t="s">
        <v>5615</v>
      </c>
      <c r="B4533" s="4" t="s">
        <v>971</v>
      </c>
      <c r="C4533" s="9" t="n">
        <v>45864</v>
      </c>
      <c r="D4533" s="4" t="s">
        <v>103</v>
      </c>
      <c r="E4533" s="4" t="n">
        <v>6623.78</v>
      </c>
      <c r="F4533" s="4" t="str">
        <f aca="false">INDEX(Data_Customers!$C$2:$C$602,MATCH(B4533,Data_Customers!$A$2:$A$602,0))</f>
        <v>Trade Account</v>
      </c>
      <c r="G4533" s="4" t="str">
        <f aca="false">INDEX(Data_Customers!$B$2:$B$602,MATCH(B4533,Data_Customers!$A$2:$A$602,0))</f>
        <v>Hall Building Services</v>
      </c>
    </row>
    <row r="4534" customFormat="false" ht="15" hidden="false" customHeight="false" outlineLevel="0" collapsed="false">
      <c r="A4534" s="4" t="s">
        <v>5616</v>
      </c>
      <c r="B4534" s="4" t="s">
        <v>972</v>
      </c>
      <c r="C4534" s="9" t="n">
        <v>45534</v>
      </c>
      <c r="D4534" s="4" t="s">
        <v>75</v>
      </c>
      <c r="E4534" s="4" t="n">
        <v>8607.53</v>
      </c>
      <c r="F4534" s="4" t="str">
        <f aca="false">INDEX(Data_Customers!$C$2:$C$602,MATCH(B4534,Data_Customers!$A$2:$A$602,0))</f>
        <v>Trade Account</v>
      </c>
      <c r="G4534" s="4" t="str">
        <f aca="false">INDEX(Data_Customers!$B$2:$B$602,MATCH(B4534,Data_Customers!$A$2:$A$602,0))</f>
        <v>Patel Building Services</v>
      </c>
    </row>
    <row r="4535" customFormat="false" ht="15" hidden="false" customHeight="false" outlineLevel="0" collapsed="false">
      <c r="A4535" s="4" t="s">
        <v>5617</v>
      </c>
      <c r="B4535" s="4" t="s">
        <v>972</v>
      </c>
      <c r="C4535" s="9" t="n">
        <v>45299</v>
      </c>
      <c r="D4535" s="4" t="s">
        <v>75</v>
      </c>
      <c r="E4535" s="4" t="n">
        <v>4962.99</v>
      </c>
      <c r="F4535" s="4" t="str">
        <f aca="false">INDEX(Data_Customers!$C$2:$C$602,MATCH(B4535,Data_Customers!$A$2:$A$602,0))</f>
        <v>Trade Account</v>
      </c>
      <c r="G4535" s="4" t="str">
        <f aca="false">INDEX(Data_Customers!$B$2:$B$602,MATCH(B4535,Data_Customers!$A$2:$A$602,0))</f>
        <v>Patel Building Services</v>
      </c>
    </row>
    <row r="4536" customFormat="false" ht="15" hidden="false" customHeight="false" outlineLevel="0" collapsed="false">
      <c r="A4536" s="4" t="s">
        <v>5618</v>
      </c>
      <c r="B4536" s="4" t="s">
        <v>972</v>
      </c>
      <c r="C4536" s="9" t="n">
        <v>45704</v>
      </c>
      <c r="D4536" s="4" t="s">
        <v>75</v>
      </c>
      <c r="E4536" s="4" t="n">
        <v>8206.89</v>
      </c>
      <c r="F4536" s="4" t="str">
        <f aca="false">INDEX(Data_Customers!$C$2:$C$602,MATCH(B4536,Data_Customers!$A$2:$A$602,0))</f>
        <v>Trade Account</v>
      </c>
      <c r="G4536" s="4" t="str">
        <f aca="false">INDEX(Data_Customers!$B$2:$B$602,MATCH(B4536,Data_Customers!$A$2:$A$602,0))</f>
        <v>Patel Building Services</v>
      </c>
    </row>
    <row r="4537" customFormat="false" ht="15" hidden="false" customHeight="false" outlineLevel="0" collapsed="false">
      <c r="A4537" s="4" t="s">
        <v>5619</v>
      </c>
      <c r="B4537" s="4" t="s">
        <v>972</v>
      </c>
      <c r="C4537" s="9" t="n">
        <v>46050</v>
      </c>
      <c r="D4537" s="4" t="s">
        <v>75</v>
      </c>
      <c r="E4537" s="4" t="n">
        <v>5937.56</v>
      </c>
      <c r="F4537" s="4" t="str">
        <f aca="false">INDEX(Data_Customers!$C$2:$C$602,MATCH(B4537,Data_Customers!$A$2:$A$602,0))</f>
        <v>Trade Account</v>
      </c>
      <c r="G4537" s="4" t="str">
        <f aca="false">INDEX(Data_Customers!$B$2:$B$602,MATCH(B4537,Data_Customers!$A$2:$A$602,0))</f>
        <v>Patel Building Services</v>
      </c>
    </row>
    <row r="4538" customFormat="false" ht="15" hidden="false" customHeight="false" outlineLevel="0" collapsed="false">
      <c r="A4538" s="4" t="s">
        <v>5620</v>
      </c>
      <c r="B4538" s="4" t="s">
        <v>972</v>
      </c>
      <c r="C4538" s="9" t="n">
        <v>45348</v>
      </c>
      <c r="D4538" s="4" t="s">
        <v>75</v>
      </c>
      <c r="E4538" s="4" t="n">
        <v>3557.32</v>
      </c>
      <c r="F4538" s="4" t="str">
        <f aca="false">INDEX(Data_Customers!$C$2:$C$602,MATCH(B4538,Data_Customers!$A$2:$A$602,0))</f>
        <v>Trade Account</v>
      </c>
      <c r="G4538" s="4" t="str">
        <f aca="false">INDEX(Data_Customers!$B$2:$B$602,MATCH(B4538,Data_Customers!$A$2:$A$602,0))</f>
        <v>Patel Building Services</v>
      </c>
    </row>
    <row r="4539" customFormat="false" ht="15" hidden="false" customHeight="false" outlineLevel="0" collapsed="false">
      <c r="A4539" s="4" t="s">
        <v>5621</v>
      </c>
      <c r="B4539" s="4" t="s">
        <v>972</v>
      </c>
      <c r="C4539" s="9" t="n">
        <v>46122</v>
      </c>
      <c r="D4539" s="4" t="s">
        <v>75</v>
      </c>
      <c r="E4539" s="4" t="n">
        <v>1115.27</v>
      </c>
      <c r="F4539" s="4" t="str">
        <f aca="false">INDEX(Data_Customers!$C$2:$C$602,MATCH(B4539,Data_Customers!$A$2:$A$602,0))</f>
        <v>Trade Account</v>
      </c>
      <c r="G4539" s="4" t="str">
        <f aca="false">INDEX(Data_Customers!$B$2:$B$602,MATCH(B4539,Data_Customers!$A$2:$A$602,0))</f>
        <v>Patel Building Services</v>
      </c>
    </row>
    <row r="4540" customFormat="false" ht="15" hidden="false" customHeight="false" outlineLevel="0" collapsed="false">
      <c r="A4540" s="4" t="s">
        <v>5622</v>
      </c>
      <c r="B4540" s="4" t="s">
        <v>972</v>
      </c>
      <c r="C4540" s="9" t="n">
        <v>45709</v>
      </c>
      <c r="D4540" s="4" t="s">
        <v>75</v>
      </c>
      <c r="E4540" s="4" t="n">
        <v>9909.19</v>
      </c>
      <c r="F4540" s="4" t="str">
        <f aca="false">INDEX(Data_Customers!$C$2:$C$602,MATCH(B4540,Data_Customers!$A$2:$A$602,0))</f>
        <v>Trade Account</v>
      </c>
      <c r="G4540" s="4" t="str">
        <f aca="false">INDEX(Data_Customers!$B$2:$B$602,MATCH(B4540,Data_Customers!$A$2:$A$602,0))</f>
        <v>Patel Building Services</v>
      </c>
    </row>
    <row r="4541" customFormat="false" ht="15" hidden="false" customHeight="false" outlineLevel="0" collapsed="false">
      <c r="A4541" s="4" t="s">
        <v>5623</v>
      </c>
      <c r="B4541" s="4" t="s">
        <v>972</v>
      </c>
      <c r="C4541" s="9" t="n">
        <v>45734</v>
      </c>
      <c r="D4541" s="4" t="s">
        <v>75</v>
      </c>
      <c r="E4541" s="4" t="n">
        <v>4375.05</v>
      </c>
      <c r="F4541" s="4" t="str">
        <f aca="false">INDEX(Data_Customers!$C$2:$C$602,MATCH(B4541,Data_Customers!$A$2:$A$602,0))</f>
        <v>Trade Account</v>
      </c>
      <c r="G4541" s="4" t="str">
        <f aca="false">INDEX(Data_Customers!$B$2:$B$602,MATCH(B4541,Data_Customers!$A$2:$A$602,0))</f>
        <v>Patel Building Services</v>
      </c>
    </row>
    <row r="4542" customFormat="false" ht="15" hidden="false" customHeight="false" outlineLevel="0" collapsed="false">
      <c r="A4542" s="4" t="s">
        <v>5624</v>
      </c>
      <c r="B4542" s="4" t="s">
        <v>972</v>
      </c>
      <c r="C4542" s="9" t="n">
        <v>45770</v>
      </c>
      <c r="D4542" s="4" t="s">
        <v>75</v>
      </c>
      <c r="E4542" s="4" t="n">
        <v>5148.71</v>
      </c>
      <c r="F4542" s="4" t="str">
        <f aca="false">INDEX(Data_Customers!$C$2:$C$602,MATCH(B4542,Data_Customers!$A$2:$A$602,0))</f>
        <v>Trade Account</v>
      </c>
      <c r="G4542" s="4" t="str">
        <f aca="false">INDEX(Data_Customers!$B$2:$B$602,MATCH(B4542,Data_Customers!$A$2:$A$602,0))</f>
        <v>Patel Building Services</v>
      </c>
    </row>
    <row r="4543" customFormat="false" ht="15" hidden="false" customHeight="false" outlineLevel="0" collapsed="false">
      <c r="A4543" s="4" t="s">
        <v>5625</v>
      </c>
      <c r="B4543" s="4" t="s">
        <v>972</v>
      </c>
      <c r="C4543" s="9" t="n">
        <v>45545</v>
      </c>
      <c r="D4543" s="4" t="s">
        <v>75</v>
      </c>
      <c r="E4543" s="4" t="n">
        <v>1897.36</v>
      </c>
      <c r="F4543" s="4" t="str">
        <f aca="false">INDEX(Data_Customers!$C$2:$C$602,MATCH(B4543,Data_Customers!$A$2:$A$602,0))</f>
        <v>Trade Account</v>
      </c>
      <c r="G4543" s="4" t="str">
        <f aca="false">INDEX(Data_Customers!$B$2:$B$602,MATCH(B4543,Data_Customers!$A$2:$A$602,0))</f>
        <v>Patel Building Services</v>
      </c>
    </row>
    <row r="4544" customFormat="false" ht="15" hidden="false" customHeight="false" outlineLevel="0" collapsed="false">
      <c r="A4544" s="4" t="s">
        <v>5626</v>
      </c>
      <c r="B4544" s="4" t="s">
        <v>973</v>
      </c>
      <c r="C4544" s="9" t="n">
        <v>45900</v>
      </c>
      <c r="D4544" s="4" t="s">
        <v>85</v>
      </c>
      <c r="E4544" s="4" t="n">
        <v>6393.31</v>
      </c>
      <c r="F4544" s="4" t="str">
        <f aca="false">INDEX(Data_Customers!$C$2:$C$602,MATCH(B4544,Data_Customers!$A$2:$A$602,0))</f>
        <v>Retail</v>
      </c>
      <c r="G4544" s="4" t="str">
        <f aca="false">INDEX(Data_Customers!$B$2:$B$602,MATCH(B4544,Data_Customers!$A$2:$A$602,0))</f>
        <v>David Green</v>
      </c>
    </row>
    <row r="4545" customFormat="false" ht="15" hidden="false" customHeight="false" outlineLevel="0" collapsed="false">
      <c r="A4545" s="4" t="s">
        <v>5627</v>
      </c>
      <c r="B4545" s="4" t="s">
        <v>973</v>
      </c>
      <c r="C4545" s="9" t="n">
        <v>46129</v>
      </c>
      <c r="D4545" s="4" t="s">
        <v>85</v>
      </c>
      <c r="E4545" s="4" t="n">
        <v>722.76</v>
      </c>
      <c r="F4545" s="4" t="str">
        <f aca="false">INDEX(Data_Customers!$C$2:$C$602,MATCH(B4545,Data_Customers!$A$2:$A$602,0))</f>
        <v>Retail</v>
      </c>
      <c r="G4545" s="4" t="str">
        <f aca="false">INDEX(Data_Customers!$B$2:$B$602,MATCH(B4545,Data_Customers!$A$2:$A$602,0))</f>
        <v>David Green</v>
      </c>
    </row>
    <row r="4546" customFormat="false" ht="15" hidden="false" customHeight="false" outlineLevel="0" collapsed="false">
      <c r="A4546" s="4" t="s">
        <v>5628</v>
      </c>
      <c r="B4546" s="4" t="s">
        <v>973</v>
      </c>
      <c r="C4546" s="9" t="n">
        <v>45313</v>
      </c>
      <c r="D4546" s="4" t="s">
        <v>85</v>
      </c>
      <c r="E4546" s="4" t="n">
        <v>3251.3</v>
      </c>
      <c r="F4546" s="4" t="str">
        <f aca="false">INDEX(Data_Customers!$C$2:$C$602,MATCH(B4546,Data_Customers!$A$2:$A$602,0))</f>
        <v>Retail</v>
      </c>
      <c r="G4546" s="4" t="str">
        <f aca="false">INDEX(Data_Customers!$B$2:$B$602,MATCH(B4546,Data_Customers!$A$2:$A$602,0))</f>
        <v>David Green</v>
      </c>
    </row>
    <row r="4547" customFormat="false" ht="15" hidden="false" customHeight="false" outlineLevel="0" collapsed="false">
      <c r="A4547" s="4" t="s">
        <v>5629</v>
      </c>
      <c r="B4547" s="4" t="s">
        <v>973</v>
      </c>
      <c r="C4547" s="9" t="n">
        <v>45786</v>
      </c>
      <c r="D4547" s="4" t="s">
        <v>85</v>
      </c>
      <c r="E4547" s="4" t="n">
        <v>9192.25</v>
      </c>
      <c r="F4547" s="4" t="str">
        <f aca="false">INDEX(Data_Customers!$C$2:$C$602,MATCH(B4547,Data_Customers!$A$2:$A$602,0))</f>
        <v>Retail</v>
      </c>
      <c r="G4547" s="4" t="str">
        <f aca="false">INDEX(Data_Customers!$B$2:$B$602,MATCH(B4547,Data_Customers!$A$2:$A$602,0))</f>
        <v>David Green</v>
      </c>
    </row>
    <row r="4548" customFormat="false" ht="15" hidden="false" customHeight="false" outlineLevel="0" collapsed="false">
      <c r="A4548" s="4" t="s">
        <v>5630</v>
      </c>
      <c r="B4548" s="4" t="s">
        <v>973</v>
      </c>
      <c r="C4548" s="9" t="n">
        <v>45898</v>
      </c>
      <c r="D4548" s="4" t="s">
        <v>85</v>
      </c>
      <c r="E4548" s="4" t="n">
        <v>6685.27</v>
      </c>
      <c r="F4548" s="4" t="str">
        <f aca="false">INDEX(Data_Customers!$C$2:$C$602,MATCH(B4548,Data_Customers!$A$2:$A$602,0))</f>
        <v>Retail</v>
      </c>
      <c r="G4548" s="4" t="str">
        <f aca="false">INDEX(Data_Customers!$B$2:$B$602,MATCH(B4548,Data_Customers!$A$2:$A$602,0))</f>
        <v>David Green</v>
      </c>
    </row>
    <row r="4549" customFormat="false" ht="15" hidden="false" customHeight="false" outlineLevel="0" collapsed="false">
      <c r="A4549" s="4" t="s">
        <v>5631</v>
      </c>
      <c r="B4549" s="4" t="s">
        <v>973</v>
      </c>
      <c r="C4549" s="9" t="n">
        <v>45729</v>
      </c>
      <c r="D4549" s="4" t="s">
        <v>85</v>
      </c>
      <c r="E4549" s="4" t="n">
        <v>1069.11</v>
      </c>
      <c r="F4549" s="4" t="str">
        <f aca="false">INDEX(Data_Customers!$C$2:$C$602,MATCH(B4549,Data_Customers!$A$2:$A$602,0))</f>
        <v>Retail</v>
      </c>
      <c r="G4549" s="4" t="str">
        <f aca="false">INDEX(Data_Customers!$B$2:$B$602,MATCH(B4549,Data_Customers!$A$2:$A$602,0))</f>
        <v>David Green</v>
      </c>
    </row>
    <row r="4550" customFormat="false" ht="15" hidden="false" customHeight="false" outlineLevel="0" collapsed="false">
      <c r="A4550" s="4" t="s">
        <v>5632</v>
      </c>
      <c r="B4550" s="4" t="s">
        <v>973</v>
      </c>
      <c r="C4550" s="9" t="n">
        <v>45512</v>
      </c>
      <c r="D4550" s="4" t="s">
        <v>85</v>
      </c>
      <c r="E4550" s="4" t="n">
        <v>8266.36</v>
      </c>
      <c r="F4550" s="4" t="str">
        <f aca="false">INDEX(Data_Customers!$C$2:$C$602,MATCH(B4550,Data_Customers!$A$2:$A$602,0))</f>
        <v>Retail</v>
      </c>
      <c r="G4550" s="4" t="str">
        <f aca="false">INDEX(Data_Customers!$B$2:$B$602,MATCH(B4550,Data_Customers!$A$2:$A$602,0))</f>
        <v>David Green</v>
      </c>
    </row>
    <row r="4551" customFormat="false" ht="15" hidden="false" customHeight="false" outlineLevel="0" collapsed="false">
      <c r="A4551" s="4" t="s">
        <v>5633</v>
      </c>
      <c r="B4551" s="4" t="s">
        <v>973</v>
      </c>
      <c r="C4551" s="9" t="n">
        <v>45832</v>
      </c>
      <c r="D4551" s="4" t="s">
        <v>85</v>
      </c>
      <c r="E4551" s="4" t="n">
        <v>4974.26</v>
      </c>
      <c r="F4551" s="4" t="str">
        <f aca="false">INDEX(Data_Customers!$C$2:$C$602,MATCH(B4551,Data_Customers!$A$2:$A$602,0))</f>
        <v>Retail</v>
      </c>
      <c r="G4551" s="4" t="str">
        <f aca="false">INDEX(Data_Customers!$B$2:$B$602,MATCH(B4551,Data_Customers!$A$2:$A$602,0))</f>
        <v>David Green</v>
      </c>
    </row>
    <row r="4552" customFormat="false" ht="15" hidden="false" customHeight="false" outlineLevel="0" collapsed="false">
      <c r="A4552" s="4" t="s">
        <v>5634</v>
      </c>
      <c r="B4552" s="4" t="s">
        <v>973</v>
      </c>
      <c r="C4552" s="9" t="n">
        <v>46070</v>
      </c>
      <c r="D4552" s="4" t="s">
        <v>85</v>
      </c>
      <c r="E4552" s="4" t="n">
        <v>8865.42</v>
      </c>
      <c r="F4552" s="4" t="str">
        <f aca="false">INDEX(Data_Customers!$C$2:$C$602,MATCH(B4552,Data_Customers!$A$2:$A$602,0))</f>
        <v>Retail</v>
      </c>
      <c r="G4552" s="4" t="str">
        <f aca="false">INDEX(Data_Customers!$B$2:$B$602,MATCH(B4552,Data_Customers!$A$2:$A$602,0))</f>
        <v>David Green</v>
      </c>
    </row>
    <row r="4553" customFormat="false" ht="15" hidden="false" customHeight="false" outlineLevel="0" collapsed="false">
      <c r="A4553" s="4" t="s">
        <v>5635</v>
      </c>
      <c r="B4553" s="4" t="s">
        <v>973</v>
      </c>
      <c r="C4553" s="9" t="n">
        <v>46066</v>
      </c>
      <c r="D4553" s="4" t="s">
        <v>85</v>
      </c>
      <c r="E4553" s="4" t="n">
        <v>9930.98</v>
      </c>
      <c r="F4553" s="4" t="str">
        <f aca="false">INDEX(Data_Customers!$C$2:$C$602,MATCH(B4553,Data_Customers!$A$2:$A$602,0))</f>
        <v>Retail</v>
      </c>
      <c r="G4553" s="4" t="str">
        <f aca="false">INDEX(Data_Customers!$B$2:$B$602,MATCH(B4553,Data_Customers!$A$2:$A$602,0))</f>
        <v>David Green</v>
      </c>
    </row>
    <row r="4554" customFormat="false" ht="15" hidden="false" customHeight="false" outlineLevel="0" collapsed="false">
      <c r="A4554" s="4" t="s">
        <v>5636</v>
      </c>
      <c r="B4554" s="4" t="s">
        <v>975</v>
      </c>
      <c r="C4554" s="9" t="n">
        <v>45422</v>
      </c>
      <c r="D4554" s="4" t="s">
        <v>85</v>
      </c>
      <c r="E4554" s="4" t="n">
        <v>4626.96</v>
      </c>
      <c r="F4554" s="4" t="str">
        <f aca="false">INDEX(Data_Customers!$C$2:$C$602,MATCH(B4554,Data_Customers!$A$2:$A$602,0))</f>
        <v>Housebuilder</v>
      </c>
      <c r="G4554" s="4" t="str">
        <f aca="false">INDEX(Data_Customers!$B$2:$B$602,MATCH(B4554,Data_Customers!$A$2:$A$602,0))</f>
        <v>Smith Developments</v>
      </c>
    </row>
    <row r="4555" customFormat="false" ht="15" hidden="false" customHeight="false" outlineLevel="0" collapsed="false">
      <c r="A4555" s="4" t="s">
        <v>5637</v>
      </c>
      <c r="B4555" s="4" t="s">
        <v>975</v>
      </c>
      <c r="C4555" s="9" t="n">
        <v>45904</v>
      </c>
      <c r="D4555" s="4" t="s">
        <v>85</v>
      </c>
      <c r="E4555" s="4" t="n">
        <v>5165.59</v>
      </c>
      <c r="F4555" s="4" t="str">
        <f aca="false">INDEX(Data_Customers!$C$2:$C$602,MATCH(B4555,Data_Customers!$A$2:$A$602,0))</f>
        <v>Housebuilder</v>
      </c>
      <c r="G4555" s="4" t="str">
        <f aca="false">INDEX(Data_Customers!$B$2:$B$602,MATCH(B4555,Data_Customers!$A$2:$A$602,0))</f>
        <v>Smith Developments</v>
      </c>
    </row>
    <row r="4556" customFormat="false" ht="15" hidden="false" customHeight="false" outlineLevel="0" collapsed="false">
      <c r="A4556" s="4" t="s">
        <v>5638</v>
      </c>
      <c r="B4556" s="4" t="s">
        <v>975</v>
      </c>
      <c r="C4556" s="9" t="n">
        <v>45748</v>
      </c>
      <c r="D4556" s="4" t="s">
        <v>85</v>
      </c>
      <c r="E4556" s="4" t="n">
        <v>1694.05</v>
      </c>
      <c r="F4556" s="4" t="str">
        <f aca="false">INDEX(Data_Customers!$C$2:$C$602,MATCH(B4556,Data_Customers!$A$2:$A$602,0))</f>
        <v>Housebuilder</v>
      </c>
      <c r="G4556" s="4" t="str">
        <f aca="false">INDEX(Data_Customers!$B$2:$B$602,MATCH(B4556,Data_Customers!$A$2:$A$602,0))</f>
        <v>Smith Developments</v>
      </c>
    </row>
    <row r="4557" customFormat="false" ht="15" hidden="false" customHeight="false" outlineLevel="0" collapsed="false">
      <c r="A4557" s="4" t="s">
        <v>5639</v>
      </c>
      <c r="B4557" s="4" t="s">
        <v>975</v>
      </c>
      <c r="C4557" s="9" t="n">
        <v>46089</v>
      </c>
      <c r="D4557" s="4" t="s">
        <v>85</v>
      </c>
      <c r="E4557" s="4" t="n">
        <v>3618.36</v>
      </c>
      <c r="F4557" s="4" t="str">
        <f aca="false">INDEX(Data_Customers!$C$2:$C$602,MATCH(B4557,Data_Customers!$A$2:$A$602,0))</f>
        <v>Housebuilder</v>
      </c>
      <c r="G4557" s="4" t="str">
        <f aca="false">INDEX(Data_Customers!$B$2:$B$602,MATCH(B4557,Data_Customers!$A$2:$A$602,0))</f>
        <v>Smith Developments</v>
      </c>
    </row>
    <row r="4558" customFormat="false" ht="15" hidden="false" customHeight="false" outlineLevel="0" collapsed="false">
      <c r="A4558" s="4" t="s">
        <v>5640</v>
      </c>
      <c r="B4558" s="4" t="s">
        <v>975</v>
      </c>
      <c r="C4558" s="9" t="n">
        <v>45359</v>
      </c>
      <c r="D4558" s="4" t="s">
        <v>85</v>
      </c>
      <c r="E4558" s="4" t="n">
        <v>2665.39</v>
      </c>
      <c r="F4558" s="4" t="str">
        <f aca="false">INDEX(Data_Customers!$C$2:$C$602,MATCH(B4558,Data_Customers!$A$2:$A$602,0))</f>
        <v>Housebuilder</v>
      </c>
      <c r="G4558" s="4" t="str">
        <f aca="false">INDEX(Data_Customers!$B$2:$B$602,MATCH(B4558,Data_Customers!$A$2:$A$602,0))</f>
        <v>Smith Developments</v>
      </c>
    </row>
    <row r="4559" customFormat="false" ht="15" hidden="false" customHeight="false" outlineLevel="0" collapsed="false">
      <c r="A4559" s="4" t="s">
        <v>5641</v>
      </c>
      <c r="B4559" s="4" t="s">
        <v>975</v>
      </c>
      <c r="C4559" s="9" t="n">
        <v>46157</v>
      </c>
      <c r="D4559" s="4" t="s">
        <v>85</v>
      </c>
      <c r="E4559" s="4" t="n">
        <v>3039.45</v>
      </c>
      <c r="F4559" s="4" t="str">
        <f aca="false">INDEX(Data_Customers!$C$2:$C$602,MATCH(B4559,Data_Customers!$A$2:$A$602,0))</f>
        <v>Housebuilder</v>
      </c>
      <c r="G4559" s="4" t="str">
        <f aca="false">INDEX(Data_Customers!$B$2:$B$602,MATCH(B4559,Data_Customers!$A$2:$A$602,0))</f>
        <v>Smith Developments</v>
      </c>
    </row>
    <row r="4560" customFormat="false" ht="15" hidden="false" customHeight="false" outlineLevel="0" collapsed="false">
      <c r="A4560" s="4" t="s">
        <v>5642</v>
      </c>
      <c r="B4560" s="4" t="s">
        <v>975</v>
      </c>
      <c r="C4560" s="9" t="n">
        <v>45799</v>
      </c>
      <c r="D4560" s="4" t="s">
        <v>85</v>
      </c>
      <c r="E4560" s="4" t="n">
        <v>699.15</v>
      </c>
      <c r="F4560" s="4" t="str">
        <f aca="false">INDEX(Data_Customers!$C$2:$C$602,MATCH(B4560,Data_Customers!$A$2:$A$602,0))</f>
        <v>Housebuilder</v>
      </c>
      <c r="G4560" s="4" t="str">
        <f aca="false">INDEX(Data_Customers!$B$2:$B$602,MATCH(B4560,Data_Customers!$A$2:$A$602,0))</f>
        <v>Smith Developments</v>
      </c>
    </row>
    <row r="4561" customFormat="false" ht="15" hidden="false" customHeight="false" outlineLevel="0" collapsed="false">
      <c r="A4561" s="4" t="s">
        <v>5643</v>
      </c>
      <c r="B4561" s="4" t="s">
        <v>976</v>
      </c>
      <c r="C4561" s="9" t="n">
        <v>45816</v>
      </c>
      <c r="D4561" s="4" t="s">
        <v>79</v>
      </c>
      <c r="E4561" s="4" t="n">
        <v>2901.07</v>
      </c>
      <c r="F4561" s="4" t="str">
        <f aca="false">INDEX(Data_Customers!$C$2:$C$602,MATCH(B4561,Data_Customers!$A$2:$A$602,0))</f>
        <v>Contractor</v>
      </c>
      <c r="G4561" s="4" t="str">
        <f aca="false">INDEX(Data_Customers!$B$2:$B$602,MATCH(B4561,Data_Customers!$A$2:$A$602,0))</f>
        <v>Ward Contractors</v>
      </c>
    </row>
    <row r="4562" customFormat="false" ht="15" hidden="false" customHeight="false" outlineLevel="0" collapsed="false">
      <c r="A4562" s="4" t="s">
        <v>5644</v>
      </c>
      <c r="B4562" s="4" t="s">
        <v>976</v>
      </c>
      <c r="C4562" s="9" t="n">
        <v>45821</v>
      </c>
      <c r="D4562" s="4" t="s">
        <v>79</v>
      </c>
      <c r="E4562" s="4" t="n">
        <v>4202.06</v>
      </c>
      <c r="F4562" s="4" t="str">
        <f aca="false">INDEX(Data_Customers!$C$2:$C$602,MATCH(B4562,Data_Customers!$A$2:$A$602,0))</f>
        <v>Contractor</v>
      </c>
      <c r="G4562" s="4" t="str">
        <f aca="false">INDEX(Data_Customers!$B$2:$B$602,MATCH(B4562,Data_Customers!$A$2:$A$602,0))</f>
        <v>Ward Contractors</v>
      </c>
    </row>
    <row r="4563" customFormat="false" ht="15" hidden="false" customHeight="false" outlineLevel="0" collapsed="false">
      <c r="A4563" s="4" t="s">
        <v>5645</v>
      </c>
      <c r="B4563" s="4" t="s">
        <v>976</v>
      </c>
      <c r="C4563" s="9" t="n">
        <v>46180</v>
      </c>
      <c r="D4563" s="4" t="s">
        <v>79</v>
      </c>
      <c r="E4563" s="4" t="n">
        <v>4290.15</v>
      </c>
      <c r="F4563" s="4" t="str">
        <f aca="false">INDEX(Data_Customers!$C$2:$C$602,MATCH(B4563,Data_Customers!$A$2:$A$602,0))</f>
        <v>Contractor</v>
      </c>
      <c r="G4563" s="4" t="str">
        <f aca="false">INDEX(Data_Customers!$B$2:$B$602,MATCH(B4563,Data_Customers!$A$2:$A$602,0))</f>
        <v>Ward Contractors</v>
      </c>
    </row>
    <row r="4564" customFormat="false" ht="15" hidden="false" customHeight="false" outlineLevel="0" collapsed="false">
      <c r="A4564" s="4" t="s">
        <v>5646</v>
      </c>
      <c r="B4564" s="4" t="s">
        <v>976</v>
      </c>
      <c r="C4564" s="9" t="n">
        <v>45818</v>
      </c>
      <c r="D4564" s="4" t="s">
        <v>79</v>
      </c>
      <c r="E4564" s="4" t="n">
        <v>205.71</v>
      </c>
      <c r="F4564" s="4" t="str">
        <f aca="false">INDEX(Data_Customers!$C$2:$C$602,MATCH(B4564,Data_Customers!$A$2:$A$602,0))</f>
        <v>Contractor</v>
      </c>
      <c r="G4564" s="4" t="str">
        <f aca="false">INDEX(Data_Customers!$B$2:$B$602,MATCH(B4564,Data_Customers!$A$2:$A$602,0))</f>
        <v>Ward Contractors</v>
      </c>
    </row>
    <row r="4565" customFormat="false" ht="15" hidden="false" customHeight="false" outlineLevel="0" collapsed="false">
      <c r="A4565" s="4" t="s">
        <v>5647</v>
      </c>
      <c r="B4565" s="4" t="s">
        <v>976</v>
      </c>
      <c r="C4565" s="9" t="n">
        <v>45485</v>
      </c>
      <c r="D4565" s="4" t="s">
        <v>79</v>
      </c>
      <c r="E4565" s="4" t="n">
        <v>3454.8</v>
      </c>
      <c r="F4565" s="4" t="str">
        <f aca="false">INDEX(Data_Customers!$C$2:$C$602,MATCH(B4565,Data_Customers!$A$2:$A$602,0))</f>
        <v>Contractor</v>
      </c>
      <c r="G4565" s="4" t="str">
        <f aca="false">INDEX(Data_Customers!$B$2:$B$602,MATCH(B4565,Data_Customers!$A$2:$A$602,0))</f>
        <v>Ward Contractors</v>
      </c>
    </row>
    <row r="4566" customFormat="false" ht="15" hidden="false" customHeight="false" outlineLevel="0" collapsed="false">
      <c r="A4566" s="4" t="s">
        <v>5648</v>
      </c>
      <c r="B4566" s="4" t="s">
        <v>977</v>
      </c>
      <c r="C4566" s="9" t="n">
        <v>46049</v>
      </c>
      <c r="D4566" s="4" t="s">
        <v>103</v>
      </c>
      <c r="E4566" s="4" t="n">
        <v>2566.56</v>
      </c>
      <c r="F4566" s="4" t="str">
        <f aca="false">INDEX(Data_Customers!$C$2:$C$602,MATCH(B4566,Data_Customers!$A$2:$A$602,0))</f>
        <v>Trade Account</v>
      </c>
      <c r="G4566" s="4" t="str">
        <f aca="false">INDEX(Data_Customers!$B$2:$B$602,MATCH(B4566,Data_Customers!$A$2:$A$602,0))</f>
        <v>Walker Property Services</v>
      </c>
    </row>
    <row r="4567" customFormat="false" ht="15" hidden="false" customHeight="false" outlineLevel="0" collapsed="false">
      <c r="A4567" s="4" t="s">
        <v>5649</v>
      </c>
      <c r="B4567" s="4" t="s">
        <v>977</v>
      </c>
      <c r="C4567" s="9" t="n">
        <v>46054</v>
      </c>
      <c r="D4567" s="4" t="s">
        <v>103</v>
      </c>
      <c r="E4567" s="4" t="n">
        <v>5919.45</v>
      </c>
      <c r="F4567" s="4" t="str">
        <f aca="false">INDEX(Data_Customers!$C$2:$C$602,MATCH(B4567,Data_Customers!$A$2:$A$602,0))</f>
        <v>Trade Account</v>
      </c>
      <c r="G4567" s="4" t="str">
        <f aca="false">INDEX(Data_Customers!$B$2:$B$602,MATCH(B4567,Data_Customers!$A$2:$A$602,0))</f>
        <v>Walker Property Services</v>
      </c>
    </row>
    <row r="4568" customFormat="false" ht="15" hidden="false" customHeight="false" outlineLevel="0" collapsed="false">
      <c r="A4568" s="4" t="s">
        <v>5650</v>
      </c>
      <c r="B4568" s="4" t="s">
        <v>977</v>
      </c>
      <c r="C4568" s="9" t="n">
        <v>45867</v>
      </c>
      <c r="D4568" s="4" t="s">
        <v>103</v>
      </c>
      <c r="E4568" s="4" t="n">
        <v>4336.38</v>
      </c>
      <c r="F4568" s="4" t="str">
        <f aca="false">INDEX(Data_Customers!$C$2:$C$602,MATCH(B4568,Data_Customers!$A$2:$A$602,0))</f>
        <v>Trade Account</v>
      </c>
      <c r="G4568" s="4" t="str">
        <f aca="false">INDEX(Data_Customers!$B$2:$B$602,MATCH(B4568,Data_Customers!$A$2:$A$602,0))</f>
        <v>Walker Property Services</v>
      </c>
    </row>
    <row r="4569" customFormat="false" ht="15" hidden="false" customHeight="false" outlineLevel="0" collapsed="false">
      <c r="A4569" s="4" t="s">
        <v>5651</v>
      </c>
      <c r="B4569" s="4" t="s">
        <v>978</v>
      </c>
      <c r="C4569" s="9" t="n">
        <v>45450</v>
      </c>
      <c r="D4569" s="4" t="s">
        <v>103</v>
      </c>
      <c r="E4569" s="4" t="n">
        <v>4839.04</v>
      </c>
      <c r="F4569" s="4" t="str">
        <f aca="false">INDEX(Data_Customers!$C$2:$C$602,MATCH(B4569,Data_Customers!$A$2:$A$602,0))</f>
        <v>Contractor</v>
      </c>
      <c r="G4569" s="4" t="str">
        <f aca="false">INDEX(Data_Customers!$B$2:$B$602,MATCH(B4569,Data_Customers!$A$2:$A$602,0))</f>
        <v>Smith Builders Ltd</v>
      </c>
    </row>
    <row r="4570" customFormat="false" ht="15" hidden="false" customHeight="false" outlineLevel="0" collapsed="false">
      <c r="A4570" s="4" t="s">
        <v>5652</v>
      </c>
      <c r="B4570" s="4" t="s">
        <v>980</v>
      </c>
      <c r="C4570" s="9" t="n">
        <v>45653</v>
      </c>
      <c r="D4570" s="4" t="s">
        <v>103</v>
      </c>
      <c r="E4570" s="4" t="n">
        <v>7186.95</v>
      </c>
      <c r="F4570" s="4" t="str">
        <f aca="false">INDEX(Data_Customers!$C$2:$C$602,MATCH(B4570,Data_Customers!$A$2:$A$602,0))</f>
        <v>Trade Account</v>
      </c>
      <c r="G4570" s="4" t="str">
        <f aca="false">INDEX(Data_Customers!$B$2:$B$602,MATCH(B4570,Data_Customers!$A$2:$A$602,0))</f>
        <v>Brown Property Services</v>
      </c>
    </row>
    <row r="4571" customFormat="false" ht="15" hidden="false" customHeight="false" outlineLevel="0" collapsed="false">
      <c r="A4571" s="4" t="s">
        <v>5653</v>
      </c>
      <c r="B4571" s="4" t="s">
        <v>980</v>
      </c>
      <c r="C4571" s="9" t="n">
        <v>46114</v>
      </c>
      <c r="D4571" s="4" t="s">
        <v>103</v>
      </c>
      <c r="E4571" s="4" t="n">
        <v>2789.92</v>
      </c>
      <c r="F4571" s="4" t="str">
        <f aca="false">INDEX(Data_Customers!$C$2:$C$602,MATCH(B4571,Data_Customers!$A$2:$A$602,0))</f>
        <v>Trade Account</v>
      </c>
      <c r="G4571" s="4" t="str">
        <f aca="false">INDEX(Data_Customers!$B$2:$B$602,MATCH(B4571,Data_Customers!$A$2:$A$602,0))</f>
        <v>Brown Property Services</v>
      </c>
    </row>
    <row r="4572" customFormat="false" ht="15" hidden="false" customHeight="false" outlineLevel="0" collapsed="false">
      <c r="A4572" s="4" t="s">
        <v>5654</v>
      </c>
      <c r="B4572" s="4" t="s">
        <v>980</v>
      </c>
      <c r="C4572" s="9" t="n">
        <v>45505</v>
      </c>
      <c r="D4572" s="4" t="s">
        <v>103</v>
      </c>
      <c r="E4572" s="4" t="n">
        <v>1662.75</v>
      </c>
      <c r="F4572" s="4" t="str">
        <f aca="false">INDEX(Data_Customers!$C$2:$C$602,MATCH(B4572,Data_Customers!$A$2:$A$602,0))</f>
        <v>Trade Account</v>
      </c>
      <c r="G4572" s="4" t="str">
        <f aca="false">INDEX(Data_Customers!$B$2:$B$602,MATCH(B4572,Data_Customers!$A$2:$A$602,0))</f>
        <v>Brown Property Services</v>
      </c>
    </row>
    <row r="4573" customFormat="false" ht="15" hidden="false" customHeight="false" outlineLevel="0" collapsed="false">
      <c r="A4573" s="4" t="s">
        <v>5655</v>
      </c>
      <c r="B4573" s="4" t="s">
        <v>980</v>
      </c>
      <c r="C4573" s="9" t="n">
        <v>45657</v>
      </c>
      <c r="D4573" s="4" t="s">
        <v>103</v>
      </c>
      <c r="E4573" s="4" t="n">
        <v>1454.83</v>
      </c>
      <c r="F4573" s="4" t="str">
        <f aca="false">INDEX(Data_Customers!$C$2:$C$602,MATCH(B4573,Data_Customers!$A$2:$A$602,0))</f>
        <v>Trade Account</v>
      </c>
      <c r="G4573" s="4" t="str">
        <f aca="false">INDEX(Data_Customers!$B$2:$B$602,MATCH(B4573,Data_Customers!$A$2:$A$602,0))</f>
        <v>Brown Property Services</v>
      </c>
    </row>
    <row r="4574" customFormat="false" ht="15" hidden="false" customHeight="false" outlineLevel="0" collapsed="false">
      <c r="A4574" s="4" t="s">
        <v>5656</v>
      </c>
      <c r="B4574" s="4" t="s">
        <v>980</v>
      </c>
      <c r="C4574" s="9" t="n">
        <v>45314</v>
      </c>
      <c r="D4574" s="4" t="s">
        <v>103</v>
      </c>
      <c r="E4574" s="4" t="n">
        <v>2365.4</v>
      </c>
      <c r="F4574" s="4" t="str">
        <f aca="false">INDEX(Data_Customers!$C$2:$C$602,MATCH(B4574,Data_Customers!$A$2:$A$602,0))</f>
        <v>Trade Account</v>
      </c>
      <c r="G4574" s="4" t="str">
        <f aca="false">INDEX(Data_Customers!$B$2:$B$602,MATCH(B4574,Data_Customers!$A$2:$A$602,0))</f>
        <v>Brown Property Services</v>
      </c>
    </row>
    <row r="4575" customFormat="false" ht="15" hidden="false" customHeight="false" outlineLevel="0" collapsed="false">
      <c r="A4575" s="4" t="s">
        <v>5657</v>
      </c>
      <c r="B4575" s="4" t="s">
        <v>980</v>
      </c>
      <c r="C4575" s="9" t="n">
        <v>46068</v>
      </c>
      <c r="D4575" s="4" t="s">
        <v>103</v>
      </c>
      <c r="E4575" s="4" t="n">
        <v>3932.1</v>
      </c>
      <c r="F4575" s="4" t="str">
        <f aca="false">INDEX(Data_Customers!$C$2:$C$602,MATCH(B4575,Data_Customers!$A$2:$A$602,0))</f>
        <v>Trade Account</v>
      </c>
      <c r="G4575" s="4" t="str">
        <f aca="false">INDEX(Data_Customers!$B$2:$B$602,MATCH(B4575,Data_Customers!$A$2:$A$602,0))</f>
        <v>Brown Property Services</v>
      </c>
    </row>
    <row r="4576" customFormat="false" ht="15" hidden="false" customHeight="false" outlineLevel="0" collapsed="false">
      <c r="A4576" s="4" t="s">
        <v>5658</v>
      </c>
      <c r="B4576" s="4" t="s">
        <v>980</v>
      </c>
      <c r="C4576" s="9" t="n">
        <v>46092</v>
      </c>
      <c r="D4576" s="4" t="s">
        <v>103</v>
      </c>
      <c r="E4576" s="4" t="n">
        <v>1909.04</v>
      </c>
      <c r="F4576" s="4" t="str">
        <f aca="false">INDEX(Data_Customers!$C$2:$C$602,MATCH(B4576,Data_Customers!$A$2:$A$602,0))</f>
        <v>Trade Account</v>
      </c>
      <c r="G4576" s="4" t="str">
        <f aca="false">INDEX(Data_Customers!$B$2:$B$602,MATCH(B4576,Data_Customers!$A$2:$A$602,0))</f>
        <v>Brown Property Services</v>
      </c>
    </row>
    <row r="4577" customFormat="false" ht="15" hidden="false" customHeight="false" outlineLevel="0" collapsed="false">
      <c r="A4577" s="4" t="s">
        <v>5659</v>
      </c>
      <c r="B4577" s="4" t="s">
        <v>980</v>
      </c>
      <c r="C4577" s="9" t="n">
        <v>45349</v>
      </c>
      <c r="D4577" s="4" t="s">
        <v>103</v>
      </c>
      <c r="E4577" s="4" t="n">
        <v>3218.3</v>
      </c>
      <c r="F4577" s="4" t="str">
        <f aca="false">INDEX(Data_Customers!$C$2:$C$602,MATCH(B4577,Data_Customers!$A$2:$A$602,0))</f>
        <v>Trade Account</v>
      </c>
      <c r="G4577" s="4" t="str">
        <f aca="false">INDEX(Data_Customers!$B$2:$B$602,MATCH(B4577,Data_Customers!$A$2:$A$602,0))</f>
        <v>Brown Property Services</v>
      </c>
    </row>
    <row r="4578" customFormat="false" ht="15" hidden="false" customHeight="false" outlineLevel="0" collapsed="false">
      <c r="A4578" s="4" t="s">
        <v>5660</v>
      </c>
      <c r="B4578" s="4" t="s">
        <v>980</v>
      </c>
      <c r="C4578" s="9" t="n">
        <v>45659</v>
      </c>
      <c r="D4578" s="4" t="s">
        <v>103</v>
      </c>
      <c r="E4578" s="4" t="n">
        <v>9183.84</v>
      </c>
      <c r="F4578" s="4" t="str">
        <f aca="false">INDEX(Data_Customers!$C$2:$C$602,MATCH(B4578,Data_Customers!$A$2:$A$602,0))</f>
        <v>Trade Account</v>
      </c>
      <c r="G4578" s="4" t="str">
        <f aca="false">INDEX(Data_Customers!$B$2:$B$602,MATCH(B4578,Data_Customers!$A$2:$A$602,0))</f>
        <v>Brown Property Services</v>
      </c>
    </row>
    <row r="4579" customFormat="false" ht="15" hidden="false" customHeight="false" outlineLevel="0" collapsed="false">
      <c r="A4579" s="4" t="s">
        <v>5661</v>
      </c>
      <c r="B4579" s="4" t="s">
        <v>980</v>
      </c>
      <c r="C4579" s="9" t="n">
        <v>46058</v>
      </c>
      <c r="D4579" s="4" t="s">
        <v>103</v>
      </c>
      <c r="E4579" s="4" t="n">
        <v>2255.77</v>
      </c>
      <c r="F4579" s="4" t="str">
        <f aca="false">INDEX(Data_Customers!$C$2:$C$602,MATCH(B4579,Data_Customers!$A$2:$A$602,0))</f>
        <v>Trade Account</v>
      </c>
      <c r="G4579" s="4" t="str">
        <f aca="false">INDEX(Data_Customers!$B$2:$B$602,MATCH(B4579,Data_Customers!$A$2:$A$602,0))</f>
        <v>Brown Property Services</v>
      </c>
    </row>
    <row r="4580" customFormat="false" ht="15" hidden="false" customHeight="false" outlineLevel="0" collapsed="false">
      <c r="A4580" s="4" t="s">
        <v>5662</v>
      </c>
      <c r="B4580" s="4" t="s">
        <v>980</v>
      </c>
      <c r="C4580" s="9" t="n">
        <v>45534</v>
      </c>
      <c r="D4580" s="4" t="s">
        <v>103</v>
      </c>
      <c r="E4580" s="4" t="n">
        <v>6494.73</v>
      </c>
      <c r="F4580" s="4" t="str">
        <f aca="false">INDEX(Data_Customers!$C$2:$C$602,MATCH(B4580,Data_Customers!$A$2:$A$602,0))</f>
        <v>Trade Account</v>
      </c>
      <c r="G4580" s="4" t="str">
        <f aca="false">INDEX(Data_Customers!$B$2:$B$602,MATCH(B4580,Data_Customers!$A$2:$A$602,0))</f>
        <v>Brown Property Services</v>
      </c>
    </row>
    <row r="4581" customFormat="false" ht="15" hidden="false" customHeight="false" outlineLevel="0" collapsed="false">
      <c r="A4581" s="4" t="s">
        <v>5663</v>
      </c>
      <c r="B4581" s="4" t="s">
        <v>980</v>
      </c>
      <c r="C4581" s="9" t="n">
        <v>46075</v>
      </c>
      <c r="D4581" s="4" t="s">
        <v>103</v>
      </c>
      <c r="E4581" s="4" t="n">
        <v>7005.83</v>
      </c>
      <c r="F4581" s="4" t="str">
        <f aca="false">INDEX(Data_Customers!$C$2:$C$602,MATCH(B4581,Data_Customers!$A$2:$A$602,0))</f>
        <v>Trade Account</v>
      </c>
      <c r="G4581" s="4" t="str">
        <f aca="false">INDEX(Data_Customers!$B$2:$B$602,MATCH(B4581,Data_Customers!$A$2:$A$602,0))</f>
        <v>Brown Property Services</v>
      </c>
    </row>
    <row r="4582" customFormat="false" ht="15" hidden="false" customHeight="false" outlineLevel="0" collapsed="false">
      <c r="A4582" s="4" t="s">
        <v>5664</v>
      </c>
      <c r="B4582" s="4" t="s">
        <v>980</v>
      </c>
      <c r="C4582" s="9" t="n">
        <v>45643</v>
      </c>
      <c r="D4582" s="4" t="s">
        <v>103</v>
      </c>
      <c r="E4582" s="4" t="n">
        <v>5239.89</v>
      </c>
      <c r="F4582" s="4" t="str">
        <f aca="false">INDEX(Data_Customers!$C$2:$C$602,MATCH(B4582,Data_Customers!$A$2:$A$602,0))</f>
        <v>Trade Account</v>
      </c>
      <c r="G4582" s="4" t="str">
        <f aca="false">INDEX(Data_Customers!$B$2:$B$602,MATCH(B4582,Data_Customers!$A$2:$A$602,0))</f>
        <v>Brown Property Services</v>
      </c>
    </row>
    <row r="4583" customFormat="false" ht="15" hidden="false" customHeight="false" outlineLevel="0" collapsed="false">
      <c r="A4583" s="4" t="s">
        <v>5665</v>
      </c>
      <c r="B4583" s="4" t="s">
        <v>980</v>
      </c>
      <c r="C4583" s="9" t="n">
        <v>45994</v>
      </c>
      <c r="D4583" s="4" t="s">
        <v>103</v>
      </c>
      <c r="E4583" s="4" t="n">
        <v>7653.09</v>
      </c>
      <c r="F4583" s="4" t="str">
        <f aca="false">INDEX(Data_Customers!$C$2:$C$602,MATCH(B4583,Data_Customers!$A$2:$A$602,0))</f>
        <v>Trade Account</v>
      </c>
      <c r="G4583" s="4" t="str">
        <f aca="false">INDEX(Data_Customers!$B$2:$B$602,MATCH(B4583,Data_Customers!$A$2:$A$602,0))</f>
        <v>Brown Property Services</v>
      </c>
    </row>
    <row r="4584" customFormat="false" ht="15" hidden="false" customHeight="false" outlineLevel="0" collapsed="false">
      <c r="A4584" s="4" t="s">
        <v>5666</v>
      </c>
      <c r="B4584" s="4" t="s">
        <v>980</v>
      </c>
      <c r="C4584" s="9" t="n">
        <v>45334</v>
      </c>
      <c r="D4584" s="4" t="s">
        <v>103</v>
      </c>
      <c r="E4584" s="4" t="n">
        <v>4490.08</v>
      </c>
      <c r="F4584" s="4" t="str">
        <f aca="false">INDEX(Data_Customers!$C$2:$C$602,MATCH(B4584,Data_Customers!$A$2:$A$602,0))</f>
        <v>Trade Account</v>
      </c>
      <c r="G4584" s="4" t="str">
        <f aca="false">INDEX(Data_Customers!$B$2:$B$602,MATCH(B4584,Data_Customers!$A$2:$A$602,0))</f>
        <v>Brown Property Services</v>
      </c>
    </row>
    <row r="4585" customFormat="false" ht="15" hidden="false" customHeight="false" outlineLevel="0" collapsed="false">
      <c r="A4585" s="4" t="s">
        <v>5667</v>
      </c>
      <c r="B4585" s="4" t="s">
        <v>980</v>
      </c>
      <c r="C4585" s="9" t="n">
        <v>45880</v>
      </c>
      <c r="D4585" s="4" t="s">
        <v>103</v>
      </c>
      <c r="E4585" s="4" t="n">
        <v>8178.06</v>
      </c>
      <c r="F4585" s="4" t="str">
        <f aca="false">INDEX(Data_Customers!$C$2:$C$602,MATCH(B4585,Data_Customers!$A$2:$A$602,0))</f>
        <v>Trade Account</v>
      </c>
      <c r="G4585" s="4" t="str">
        <f aca="false">INDEX(Data_Customers!$B$2:$B$602,MATCH(B4585,Data_Customers!$A$2:$A$602,0))</f>
        <v>Brown Property Services</v>
      </c>
    </row>
    <row r="4586" customFormat="false" ht="15" hidden="false" customHeight="false" outlineLevel="0" collapsed="false">
      <c r="A4586" s="4" t="s">
        <v>5668</v>
      </c>
      <c r="B4586" s="4" t="s">
        <v>980</v>
      </c>
      <c r="C4586" s="9" t="n">
        <v>45756</v>
      </c>
      <c r="D4586" s="4" t="s">
        <v>103</v>
      </c>
      <c r="E4586" s="4" t="n">
        <v>7175.68</v>
      </c>
      <c r="F4586" s="4" t="str">
        <f aca="false">INDEX(Data_Customers!$C$2:$C$602,MATCH(B4586,Data_Customers!$A$2:$A$602,0))</f>
        <v>Trade Account</v>
      </c>
      <c r="G4586" s="4" t="str">
        <f aca="false">INDEX(Data_Customers!$B$2:$B$602,MATCH(B4586,Data_Customers!$A$2:$A$602,0))</f>
        <v>Brown Property Services</v>
      </c>
    </row>
    <row r="4587" customFormat="false" ht="15" hidden="false" customHeight="false" outlineLevel="0" collapsed="false">
      <c r="A4587" s="4" t="s">
        <v>5669</v>
      </c>
      <c r="B4587" s="4" t="s">
        <v>980</v>
      </c>
      <c r="C4587" s="9" t="n">
        <v>45580</v>
      </c>
      <c r="D4587" s="4" t="s">
        <v>103</v>
      </c>
      <c r="E4587" s="4" t="n">
        <v>8698.84</v>
      </c>
      <c r="F4587" s="4" t="str">
        <f aca="false">INDEX(Data_Customers!$C$2:$C$602,MATCH(B4587,Data_Customers!$A$2:$A$602,0))</f>
        <v>Trade Account</v>
      </c>
      <c r="G4587" s="4" t="str">
        <f aca="false">INDEX(Data_Customers!$B$2:$B$602,MATCH(B4587,Data_Customers!$A$2:$A$602,0))</f>
        <v>Brown Property Services</v>
      </c>
    </row>
    <row r="4588" customFormat="false" ht="15" hidden="false" customHeight="false" outlineLevel="0" collapsed="false">
      <c r="A4588" s="4" t="s">
        <v>5670</v>
      </c>
      <c r="B4588" s="4" t="s">
        <v>980</v>
      </c>
      <c r="C4588" s="9" t="n">
        <v>45962</v>
      </c>
      <c r="D4588" s="4" t="s">
        <v>103</v>
      </c>
      <c r="E4588" s="4" t="n">
        <v>1402.16</v>
      </c>
      <c r="F4588" s="4" t="str">
        <f aca="false">INDEX(Data_Customers!$C$2:$C$602,MATCH(B4588,Data_Customers!$A$2:$A$602,0))</f>
        <v>Trade Account</v>
      </c>
      <c r="G4588" s="4" t="str">
        <f aca="false">INDEX(Data_Customers!$B$2:$B$602,MATCH(B4588,Data_Customers!$A$2:$A$602,0))</f>
        <v>Brown Property Services</v>
      </c>
    </row>
    <row r="4589" customFormat="false" ht="15" hidden="false" customHeight="false" outlineLevel="0" collapsed="false">
      <c r="A4589" s="4" t="s">
        <v>5671</v>
      </c>
      <c r="B4589" s="4" t="s">
        <v>980</v>
      </c>
      <c r="C4589" s="9" t="n">
        <v>45632</v>
      </c>
      <c r="D4589" s="4" t="s">
        <v>103</v>
      </c>
      <c r="E4589" s="4" t="n">
        <v>3398.5</v>
      </c>
      <c r="F4589" s="4" t="str">
        <f aca="false">INDEX(Data_Customers!$C$2:$C$602,MATCH(B4589,Data_Customers!$A$2:$A$602,0))</f>
        <v>Trade Account</v>
      </c>
      <c r="G4589" s="4" t="str">
        <f aca="false">INDEX(Data_Customers!$B$2:$B$602,MATCH(B4589,Data_Customers!$A$2:$A$602,0))</f>
        <v>Brown Property Services</v>
      </c>
    </row>
    <row r="4590" customFormat="false" ht="15" hidden="false" customHeight="false" outlineLevel="0" collapsed="false">
      <c r="A4590" s="4" t="s">
        <v>5672</v>
      </c>
      <c r="B4590" s="4" t="s">
        <v>981</v>
      </c>
      <c r="C4590" s="9" t="n">
        <v>45669</v>
      </c>
      <c r="D4590" s="4" t="s">
        <v>75</v>
      </c>
      <c r="E4590" s="4" t="n">
        <v>3533.81</v>
      </c>
      <c r="F4590" s="4" t="str">
        <f aca="false">INDEX(Data_Customers!$C$2:$C$602,MATCH(B4590,Data_Customers!$A$2:$A$602,0))</f>
        <v>Retail</v>
      </c>
      <c r="G4590" s="4" t="str">
        <f aca="false">INDEX(Data_Customers!$B$2:$B$602,MATCH(B4590,Data_Customers!$A$2:$A$602,0))</f>
        <v>Kieran Reid</v>
      </c>
    </row>
    <row r="4591" customFormat="false" ht="15" hidden="false" customHeight="false" outlineLevel="0" collapsed="false">
      <c r="A4591" s="4" t="s">
        <v>5673</v>
      </c>
      <c r="B4591" s="4" t="s">
        <v>981</v>
      </c>
      <c r="C4591" s="9" t="n">
        <v>45971</v>
      </c>
      <c r="D4591" s="4" t="s">
        <v>75</v>
      </c>
      <c r="E4591" s="4" t="n">
        <v>3646.55</v>
      </c>
      <c r="F4591" s="4" t="str">
        <f aca="false">INDEX(Data_Customers!$C$2:$C$602,MATCH(B4591,Data_Customers!$A$2:$A$602,0))</f>
        <v>Retail</v>
      </c>
      <c r="G4591" s="4" t="str">
        <f aca="false">INDEX(Data_Customers!$B$2:$B$602,MATCH(B4591,Data_Customers!$A$2:$A$602,0))</f>
        <v>Kieran Reid</v>
      </c>
    </row>
    <row r="4592" customFormat="false" ht="15" hidden="false" customHeight="false" outlineLevel="0" collapsed="false">
      <c r="A4592" s="4" t="s">
        <v>5674</v>
      </c>
      <c r="B4592" s="4" t="s">
        <v>981</v>
      </c>
      <c r="C4592" s="9" t="n">
        <v>45749</v>
      </c>
      <c r="D4592" s="4" t="s">
        <v>75</v>
      </c>
      <c r="E4592" s="4" t="n">
        <v>8095.86</v>
      </c>
      <c r="F4592" s="4" t="str">
        <f aca="false">INDEX(Data_Customers!$C$2:$C$602,MATCH(B4592,Data_Customers!$A$2:$A$602,0))</f>
        <v>Retail</v>
      </c>
      <c r="G4592" s="4" t="str">
        <f aca="false">INDEX(Data_Customers!$B$2:$B$602,MATCH(B4592,Data_Customers!$A$2:$A$602,0))</f>
        <v>Kieran Reid</v>
      </c>
    </row>
    <row r="4593" customFormat="false" ht="15" hidden="false" customHeight="false" outlineLevel="0" collapsed="false">
      <c r="A4593" s="4" t="s">
        <v>5675</v>
      </c>
      <c r="B4593" s="4" t="s">
        <v>983</v>
      </c>
      <c r="C4593" s="9" t="n">
        <v>45443</v>
      </c>
      <c r="D4593" s="4" t="s">
        <v>79</v>
      </c>
      <c r="E4593" s="4" t="n">
        <v>9176.44</v>
      </c>
      <c r="F4593" s="4" t="str">
        <f aca="false">INDEX(Data_Customers!$C$2:$C$602,MATCH(B4593,Data_Customers!$A$2:$A$602,0))</f>
        <v>Retail</v>
      </c>
      <c r="G4593" s="4" t="str">
        <f aca="false">INDEX(Data_Customers!$B$2:$B$602,MATCH(B4593,Data_Customers!$A$2:$A$602,0))</f>
        <v>Tom Walker</v>
      </c>
    </row>
    <row r="4594" customFormat="false" ht="15" hidden="false" customHeight="false" outlineLevel="0" collapsed="false">
      <c r="A4594" s="4" t="s">
        <v>5676</v>
      </c>
      <c r="B4594" s="4" t="s">
        <v>983</v>
      </c>
      <c r="C4594" s="9" t="n">
        <v>45773</v>
      </c>
      <c r="D4594" s="4" t="s">
        <v>79</v>
      </c>
      <c r="E4594" s="4" t="n">
        <v>9580.76</v>
      </c>
      <c r="F4594" s="4" t="str">
        <f aca="false">INDEX(Data_Customers!$C$2:$C$602,MATCH(B4594,Data_Customers!$A$2:$A$602,0))</f>
        <v>Retail</v>
      </c>
      <c r="G4594" s="4" t="str">
        <f aca="false">INDEX(Data_Customers!$B$2:$B$602,MATCH(B4594,Data_Customers!$A$2:$A$602,0))</f>
        <v>Tom Walker</v>
      </c>
    </row>
    <row r="4595" customFormat="false" ht="15" hidden="false" customHeight="false" outlineLevel="0" collapsed="false">
      <c r="A4595" s="4" t="s">
        <v>5677</v>
      </c>
      <c r="B4595" s="4" t="s">
        <v>983</v>
      </c>
      <c r="C4595" s="9" t="n">
        <v>46144</v>
      </c>
      <c r="D4595" s="4" t="s">
        <v>79</v>
      </c>
      <c r="E4595" s="4" t="n">
        <v>6205.4</v>
      </c>
      <c r="F4595" s="4" t="str">
        <f aca="false">INDEX(Data_Customers!$C$2:$C$602,MATCH(B4595,Data_Customers!$A$2:$A$602,0))</f>
        <v>Retail</v>
      </c>
      <c r="G4595" s="4" t="str">
        <f aca="false">INDEX(Data_Customers!$B$2:$B$602,MATCH(B4595,Data_Customers!$A$2:$A$602,0))</f>
        <v>Tom Walker</v>
      </c>
    </row>
    <row r="4596" customFormat="false" ht="15" hidden="false" customHeight="false" outlineLevel="0" collapsed="false">
      <c r="A4596" s="4" t="s">
        <v>5678</v>
      </c>
      <c r="B4596" s="4" t="s">
        <v>983</v>
      </c>
      <c r="C4596" s="9" t="n">
        <v>46028</v>
      </c>
      <c r="D4596" s="4" t="s">
        <v>79</v>
      </c>
      <c r="E4596" s="4" t="n">
        <v>2245.74</v>
      </c>
      <c r="F4596" s="4" t="str">
        <f aca="false">INDEX(Data_Customers!$C$2:$C$602,MATCH(B4596,Data_Customers!$A$2:$A$602,0))</f>
        <v>Retail</v>
      </c>
      <c r="G4596" s="4" t="str">
        <f aca="false">INDEX(Data_Customers!$B$2:$B$602,MATCH(B4596,Data_Customers!$A$2:$A$602,0))</f>
        <v>Tom Walker</v>
      </c>
    </row>
    <row r="4597" customFormat="false" ht="15" hidden="false" customHeight="false" outlineLevel="0" collapsed="false">
      <c r="A4597" s="4" t="s">
        <v>5679</v>
      </c>
      <c r="B4597" s="4" t="s">
        <v>983</v>
      </c>
      <c r="C4597" s="9" t="n">
        <v>45427</v>
      </c>
      <c r="D4597" s="4" t="s">
        <v>79</v>
      </c>
      <c r="E4597" s="4" t="n">
        <v>5285.73</v>
      </c>
      <c r="F4597" s="4" t="str">
        <f aca="false">INDEX(Data_Customers!$C$2:$C$602,MATCH(B4597,Data_Customers!$A$2:$A$602,0))</f>
        <v>Retail</v>
      </c>
      <c r="G4597" s="4" t="str">
        <f aca="false">INDEX(Data_Customers!$B$2:$B$602,MATCH(B4597,Data_Customers!$A$2:$A$602,0))</f>
        <v>Tom Walker</v>
      </c>
    </row>
    <row r="4598" customFormat="false" ht="15" hidden="false" customHeight="false" outlineLevel="0" collapsed="false">
      <c r="A4598" s="4" t="s">
        <v>5680</v>
      </c>
      <c r="B4598" s="4" t="s">
        <v>983</v>
      </c>
      <c r="C4598" s="9" t="n">
        <v>45966</v>
      </c>
      <c r="D4598" s="4" t="s">
        <v>79</v>
      </c>
      <c r="E4598" s="4" t="n">
        <v>2833.15</v>
      </c>
      <c r="F4598" s="4" t="str">
        <f aca="false">INDEX(Data_Customers!$C$2:$C$602,MATCH(B4598,Data_Customers!$A$2:$A$602,0))</f>
        <v>Retail</v>
      </c>
      <c r="G4598" s="4" t="str">
        <f aca="false">INDEX(Data_Customers!$B$2:$B$602,MATCH(B4598,Data_Customers!$A$2:$A$602,0))</f>
        <v>Tom Walker</v>
      </c>
    </row>
    <row r="4599" customFormat="false" ht="15" hidden="false" customHeight="false" outlineLevel="0" collapsed="false">
      <c r="A4599" s="4" t="s">
        <v>5681</v>
      </c>
      <c r="B4599" s="4" t="s">
        <v>983</v>
      </c>
      <c r="C4599" s="9" t="n">
        <v>45464</v>
      </c>
      <c r="D4599" s="4" t="s">
        <v>79</v>
      </c>
      <c r="E4599" s="4" t="n">
        <v>5326.9</v>
      </c>
      <c r="F4599" s="4" t="str">
        <f aca="false">INDEX(Data_Customers!$C$2:$C$602,MATCH(B4599,Data_Customers!$A$2:$A$602,0))</f>
        <v>Retail</v>
      </c>
      <c r="G4599" s="4" t="str">
        <f aca="false">INDEX(Data_Customers!$B$2:$B$602,MATCH(B4599,Data_Customers!$A$2:$A$602,0))</f>
        <v>Tom Walker</v>
      </c>
    </row>
    <row r="4600" customFormat="false" ht="15" hidden="false" customHeight="false" outlineLevel="0" collapsed="false">
      <c r="A4600" s="4" t="s">
        <v>5682</v>
      </c>
      <c r="B4600" s="4" t="s">
        <v>983</v>
      </c>
      <c r="C4600" s="9" t="n">
        <v>46093</v>
      </c>
      <c r="D4600" s="4" t="s">
        <v>79</v>
      </c>
      <c r="E4600" s="4" t="n">
        <v>2055.13</v>
      </c>
      <c r="F4600" s="4" t="str">
        <f aca="false">INDEX(Data_Customers!$C$2:$C$602,MATCH(B4600,Data_Customers!$A$2:$A$602,0))</f>
        <v>Retail</v>
      </c>
      <c r="G4600" s="4" t="str">
        <f aca="false">INDEX(Data_Customers!$B$2:$B$602,MATCH(B4600,Data_Customers!$A$2:$A$602,0))</f>
        <v>Tom Walker</v>
      </c>
    </row>
    <row r="4601" customFormat="false" ht="15" hidden="false" customHeight="false" outlineLevel="0" collapsed="false">
      <c r="A4601" s="4" t="s">
        <v>5683</v>
      </c>
      <c r="B4601" s="4" t="s">
        <v>985</v>
      </c>
      <c r="C4601" s="9" t="n">
        <v>46116</v>
      </c>
      <c r="D4601" s="4" t="s">
        <v>94</v>
      </c>
      <c r="E4601" s="4" t="n">
        <v>466.1</v>
      </c>
      <c r="F4601" s="4" t="str">
        <f aca="false">INDEX(Data_Customers!$C$2:$C$602,MATCH(B4601,Data_Customers!$A$2:$A$602,0))</f>
        <v>Contractor</v>
      </c>
      <c r="G4601" s="4" t="str">
        <f aca="false">INDEX(Data_Customers!$B$2:$B$602,MATCH(B4601,Data_Customers!$A$2:$A$602,0))</f>
        <v>Khan Builders Ltd</v>
      </c>
    </row>
    <row r="4602" customFormat="false" ht="15" hidden="false" customHeight="false" outlineLevel="0" collapsed="false">
      <c r="A4602" s="4" t="s">
        <v>5684</v>
      </c>
      <c r="B4602" s="4" t="s">
        <v>985</v>
      </c>
      <c r="C4602" s="9" t="n">
        <v>46128</v>
      </c>
      <c r="D4602" s="4" t="s">
        <v>94</v>
      </c>
      <c r="E4602" s="4" t="n">
        <v>1183.14</v>
      </c>
      <c r="F4602" s="4" t="str">
        <f aca="false">INDEX(Data_Customers!$C$2:$C$602,MATCH(B4602,Data_Customers!$A$2:$A$602,0))</f>
        <v>Contractor</v>
      </c>
      <c r="G4602" s="4" t="str">
        <f aca="false">INDEX(Data_Customers!$B$2:$B$602,MATCH(B4602,Data_Customers!$A$2:$A$602,0))</f>
        <v>Khan Builders Ltd</v>
      </c>
    </row>
    <row r="4603" customFormat="false" ht="15" hidden="false" customHeight="false" outlineLevel="0" collapsed="false">
      <c r="A4603" s="4" t="s">
        <v>5685</v>
      </c>
      <c r="B4603" s="4" t="s">
        <v>985</v>
      </c>
      <c r="C4603" s="9" t="n">
        <v>45800</v>
      </c>
      <c r="D4603" s="4" t="s">
        <v>94</v>
      </c>
      <c r="E4603" s="4" t="n">
        <v>2650.12</v>
      </c>
      <c r="F4603" s="4" t="str">
        <f aca="false">INDEX(Data_Customers!$C$2:$C$602,MATCH(B4603,Data_Customers!$A$2:$A$602,0))</f>
        <v>Contractor</v>
      </c>
      <c r="G4603" s="4" t="str">
        <f aca="false">INDEX(Data_Customers!$B$2:$B$602,MATCH(B4603,Data_Customers!$A$2:$A$602,0))</f>
        <v>Khan Builders Ltd</v>
      </c>
    </row>
    <row r="4604" customFormat="false" ht="15" hidden="false" customHeight="false" outlineLevel="0" collapsed="false">
      <c r="A4604" s="4" t="s">
        <v>5686</v>
      </c>
      <c r="B4604" s="4" t="s">
        <v>985</v>
      </c>
      <c r="C4604" s="9" t="n">
        <v>45581</v>
      </c>
      <c r="D4604" s="4" t="s">
        <v>94</v>
      </c>
      <c r="E4604" s="4" t="n">
        <v>4557.74</v>
      </c>
      <c r="F4604" s="4" t="str">
        <f aca="false">INDEX(Data_Customers!$C$2:$C$602,MATCH(B4604,Data_Customers!$A$2:$A$602,0))</f>
        <v>Contractor</v>
      </c>
      <c r="G4604" s="4" t="str">
        <f aca="false">INDEX(Data_Customers!$B$2:$B$602,MATCH(B4604,Data_Customers!$A$2:$A$602,0))</f>
        <v>Khan Builders Ltd</v>
      </c>
    </row>
    <row r="4605" customFormat="false" ht="15" hidden="false" customHeight="false" outlineLevel="0" collapsed="false">
      <c r="A4605" s="4" t="s">
        <v>5687</v>
      </c>
      <c r="B4605" s="4" t="s">
        <v>985</v>
      </c>
      <c r="C4605" s="9" t="n">
        <v>45929</v>
      </c>
      <c r="D4605" s="4" t="s">
        <v>94</v>
      </c>
      <c r="E4605" s="4" t="n">
        <v>4412.66</v>
      </c>
      <c r="F4605" s="4" t="str">
        <f aca="false">INDEX(Data_Customers!$C$2:$C$602,MATCH(B4605,Data_Customers!$A$2:$A$602,0))</f>
        <v>Contractor</v>
      </c>
      <c r="G4605" s="4" t="str">
        <f aca="false">INDEX(Data_Customers!$B$2:$B$602,MATCH(B4605,Data_Customers!$A$2:$A$602,0))</f>
        <v>Khan Builders Ltd</v>
      </c>
    </row>
    <row r="4606" customFormat="false" ht="15" hidden="false" customHeight="false" outlineLevel="0" collapsed="false">
      <c r="A4606" s="4" t="s">
        <v>5688</v>
      </c>
      <c r="B4606" s="4" t="s">
        <v>985</v>
      </c>
      <c r="C4606" s="9" t="n">
        <v>45726</v>
      </c>
      <c r="D4606" s="4" t="s">
        <v>94</v>
      </c>
      <c r="E4606" s="4" t="n">
        <v>8366.63</v>
      </c>
      <c r="F4606" s="4" t="str">
        <f aca="false">INDEX(Data_Customers!$C$2:$C$602,MATCH(B4606,Data_Customers!$A$2:$A$602,0))</f>
        <v>Contractor</v>
      </c>
      <c r="G4606" s="4" t="str">
        <f aca="false">INDEX(Data_Customers!$B$2:$B$602,MATCH(B4606,Data_Customers!$A$2:$A$602,0))</f>
        <v>Khan Builders Ltd</v>
      </c>
    </row>
    <row r="4607" customFormat="false" ht="15" hidden="false" customHeight="false" outlineLevel="0" collapsed="false">
      <c r="A4607" s="4" t="s">
        <v>5689</v>
      </c>
      <c r="B4607" s="4" t="s">
        <v>985</v>
      </c>
      <c r="C4607" s="9" t="n">
        <v>45865</v>
      </c>
      <c r="D4607" s="4" t="s">
        <v>94</v>
      </c>
      <c r="E4607" s="4" t="n">
        <v>6929.74</v>
      </c>
      <c r="F4607" s="4" t="str">
        <f aca="false">INDEX(Data_Customers!$C$2:$C$602,MATCH(B4607,Data_Customers!$A$2:$A$602,0))</f>
        <v>Contractor</v>
      </c>
      <c r="G4607" s="4" t="str">
        <f aca="false">INDEX(Data_Customers!$B$2:$B$602,MATCH(B4607,Data_Customers!$A$2:$A$602,0))</f>
        <v>Khan Builders Ltd</v>
      </c>
    </row>
    <row r="4608" customFormat="false" ht="15" hidden="false" customHeight="false" outlineLevel="0" collapsed="false">
      <c r="A4608" s="4" t="s">
        <v>5690</v>
      </c>
      <c r="B4608" s="4" t="s">
        <v>985</v>
      </c>
      <c r="C4608" s="9" t="n">
        <v>46069</v>
      </c>
      <c r="D4608" s="4" t="s">
        <v>94</v>
      </c>
      <c r="E4608" s="4" t="n">
        <v>176.61</v>
      </c>
      <c r="F4608" s="4" t="str">
        <f aca="false">INDEX(Data_Customers!$C$2:$C$602,MATCH(B4608,Data_Customers!$A$2:$A$602,0))</f>
        <v>Contractor</v>
      </c>
      <c r="G4608" s="4" t="str">
        <f aca="false">INDEX(Data_Customers!$B$2:$B$602,MATCH(B4608,Data_Customers!$A$2:$A$602,0))</f>
        <v>Khan Builders Ltd</v>
      </c>
    </row>
    <row r="4609" customFormat="false" ht="15" hidden="false" customHeight="false" outlineLevel="0" collapsed="false">
      <c r="A4609" s="4" t="s">
        <v>5691</v>
      </c>
      <c r="B4609" s="4" t="s">
        <v>985</v>
      </c>
      <c r="C4609" s="9" t="n">
        <v>45373</v>
      </c>
      <c r="D4609" s="4" t="s">
        <v>94</v>
      </c>
      <c r="E4609" s="4" t="n">
        <v>6606.03</v>
      </c>
      <c r="F4609" s="4" t="str">
        <f aca="false">INDEX(Data_Customers!$C$2:$C$602,MATCH(B4609,Data_Customers!$A$2:$A$602,0))</f>
        <v>Contractor</v>
      </c>
      <c r="G4609" s="4" t="str">
        <f aca="false">INDEX(Data_Customers!$B$2:$B$602,MATCH(B4609,Data_Customers!$A$2:$A$602,0))</f>
        <v>Khan Builders Ltd</v>
      </c>
    </row>
    <row r="4610" customFormat="false" ht="15" hidden="false" customHeight="false" outlineLevel="0" collapsed="false">
      <c r="A4610" s="4" t="s">
        <v>5692</v>
      </c>
      <c r="B4610" s="4" t="s">
        <v>985</v>
      </c>
      <c r="C4610" s="9" t="n">
        <v>45387</v>
      </c>
      <c r="D4610" s="4" t="s">
        <v>94</v>
      </c>
      <c r="E4610" s="4" t="n">
        <v>8379.93</v>
      </c>
      <c r="F4610" s="4" t="str">
        <f aca="false">INDEX(Data_Customers!$C$2:$C$602,MATCH(B4610,Data_Customers!$A$2:$A$602,0))</f>
        <v>Contractor</v>
      </c>
      <c r="G4610" s="4" t="str">
        <f aca="false">INDEX(Data_Customers!$B$2:$B$602,MATCH(B4610,Data_Customers!$A$2:$A$602,0))</f>
        <v>Khan Builders Ltd</v>
      </c>
    </row>
    <row r="4611" customFormat="false" ht="15" hidden="false" customHeight="false" outlineLevel="0" collapsed="false">
      <c r="A4611" s="4" t="s">
        <v>5693</v>
      </c>
      <c r="B4611" s="4" t="s">
        <v>985</v>
      </c>
      <c r="C4611" s="9" t="n">
        <v>45976</v>
      </c>
      <c r="D4611" s="4" t="s">
        <v>94</v>
      </c>
      <c r="E4611" s="4" t="n">
        <v>11568.64</v>
      </c>
      <c r="F4611" s="4" t="str">
        <f aca="false">INDEX(Data_Customers!$C$2:$C$602,MATCH(B4611,Data_Customers!$A$2:$A$602,0))</f>
        <v>Contractor</v>
      </c>
      <c r="G4611" s="4" t="str">
        <f aca="false">INDEX(Data_Customers!$B$2:$B$602,MATCH(B4611,Data_Customers!$A$2:$A$602,0))</f>
        <v>Khan Builders Ltd</v>
      </c>
    </row>
    <row r="4612" customFormat="false" ht="15" hidden="false" customHeight="false" outlineLevel="0" collapsed="false">
      <c r="A4612" s="4" t="s">
        <v>5694</v>
      </c>
      <c r="B4612" s="4" t="s">
        <v>985</v>
      </c>
      <c r="C4612" s="9" t="n">
        <v>45953</v>
      </c>
      <c r="D4612" s="4" t="s">
        <v>94</v>
      </c>
      <c r="E4612" s="4" t="n">
        <v>244.02</v>
      </c>
      <c r="F4612" s="4" t="str">
        <f aca="false">INDEX(Data_Customers!$C$2:$C$602,MATCH(B4612,Data_Customers!$A$2:$A$602,0))</f>
        <v>Contractor</v>
      </c>
      <c r="G4612" s="4" t="str">
        <f aca="false">INDEX(Data_Customers!$B$2:$B$602,MATCH(B4612,Data_Customers!$A$2:$A$602,0))</f>
        <v>Khan Builders Ltd</v>
      </c>
    </row>
    <row r="4613" customFormat="false" ht="15" hidden="false" customHeight="false" outlineLevel="0" collapsed="false">
      <c r="A4613" s="4" t="s">
        <v>5695</v>
      </c>
      <c r="B4613" s="4" t="s">
        <v>985</v>
      </c>
      <c r="C4613" s="9" t="n">
        <v>45669</v>
      </c>
      <c r="D4613" s="4" t="s">
        <v>94</v>
      </c>
      <c r="E4613" s="4" t="n">
        <v>3758.59</v>
      </c>
      <c r="F4613" s="4" t="str">
        <f aca="false">INDEX(Data_Customers!$C$2:$C$602,MATCH(B4613,Data_Customers!$A$2:$A$602,0))</f>
        <v>Contractor</v>
      </c>
      <c r="G4613" s="4" t="str">
        <f aca="false">INDEX(Data_Customers!$B$2:$B$602,MATCH(B4613,Data_Customers!$A$2:$A$602,0))</f>
        <v>Khan Builders Ltd</v>
      </c>
    </row>
    <row r="4614" customFormat="false" ht="15" hidden="false" customHeight="false" outlineLevel="0" collapsed="false">
      <c r="A4614" s="4" t="s">
        <v>5696</v>
      </c>
      <c r="B4614" s="4" t="s">
        <v>985</v>
      </c>
      <c r="C4614" s="9" t="n">
        <v>45387</v>
      </c>
      <c r="D4614" s="4" t="s">
        <v>94</v>
      </c>
      <c r="E4614" s="4" t="n">
        <v>1155.49</v>
      </c>
      <c r="F4614" s="4" t="str">
        <f aca="false">INDEX(Data_Customers!$C$2:$C$602,MATCH(B4614,Data_Customers!$A$2:$A$602,0))</f>
        <v>Contractor</v>
      </c>
      <c r="G4614" s="4" t="str">
        <f aca="false">INDEX(Data_Customers!$B$2:$B$602,MATCH(B4614,Data_Customers!$A$2:$A$602,0))</f>
        <v>Khan Builders Ltd</v>
      </c>
    </row>
    <row r="4615" customFormat="false" ht="15" hidden="false" customHeight="false" outlineLevel="0" collapsed="false">
      <c r="A4615" s="4" t="s">
        <v>5697</v>
      </c>
      <c r="B4615" s="4" t="s">
        <v>985</v>
      </c>
      <c r="C4615" s="9" t="n">
        <v>45469</v>
      </c>
      <c r="D4615" s="4" t="s">
        <v>94</v>
      </c>
      <c r="E4615" s="4" t="n">
        <v>958.88</v>
      </c>
      <c r="F4615" s="4" t="str">
        <f aca="false">INDEX(Data_Customers!$C$2:$C$602,MATCH(B4615,Data_Customers!$A$2:$A$602,0))</f>
        <v>Contractor</v>
      </c>
      <c r="G4615" s="4" t="str">
        <f aca="false">INDEX(Data_Customers!$B$2:$B$602,MATCH(B4615,Data_Customers!$A$2:$A$602,0))</f>
        <v>Khan Builders Ltd</v>
      </c>
    </row>
    <row r="4616" customFormat="false" ht="15" hidden="false" customHeight="false" outlineLevel="0" collapsed="false">
      <c r="A4616" s="4" t="s">
        <v>5698</v>
      </c>
      <c r="B4616" s="4" t="s">
        <v>985</v>
      </c>
      <c r="C4616" s="9" t="n">
        <v>45583</v>
      </c>
      <c r="D4616" s="4" t="s">
        <v>94</v>
      </c>
      <c r="E4616" s="4" t="n">
        <v>4818.4</v>
      </c>
      <c r="F4616" s="4" t="str">
        <f aca="false">INDEX(Data_Customers!$C$2:$C$602,MATCH(B4616,Data_Customers!$A$2:$A$602,0))</f>
        <v>Contractor</v>
      </c>
      <c r="G4616" s="4" t="str">
        <f aca="false">INDEX(Data_Customers!$B$2:$B$602,MATCH(B4616,Data_Customers!$A$2:$A$602,0))</f>
        <v>Khan Builders Ltd</v>
      </c>
    </row>
    <row r="4617" customFormat="false" ht="15" hidden="false" customHeight="false" outlineLevel="0" collapsed="false">
      <c r="A4617" s="4" t="s">
        <v>5699</v>
      </c>
      <c r="B4617" s="4" t="s">
        <v>985</v>
      </c>
      <c r="C4617" s="9" t="n">
        <v>46017</v>
      </c>
      <c r="D4617" s="4" t="s">
        <v>94</v>
      </c>
      <c r="E4617" s="4" t="n">
        <v>2433.47</v>
      </c>
      <c r="F4617" s="4" t="str">
        <f aca="false">INDEX(Data_Customers!$C$2:$C$602,MATCH(B4617,Data_Customers!$A$2:$A$602,0))</f>
        <v>Contractor</v>
      </c>
      <c r="G4617" s="4" t="str">
        <f aca="false">INDEX(Data_Customers!$B$2:$B$602,MATCH(B4617,Data_Customers!$A$2:$A$602,0))</f>
        <v>Khan Builders Ltd</v>
      </c>
    </row>
    <row r="4618" customFormat="false" ht="15" hidden="false" customHeight="false" outlineLevel="0" collapsed="false">
      <c r="A4618" s="4" t="s">
        <v>5700</v>
      </c>
      <c r="B4618" s="4" t="s">
        <v>985</v>
      </c>
      <c r="C4618" s="9" t="n">
        <v>45876</v>
      </c>
      <c r="D4618" s="4" t="s">
        <v>94</v>
      </c>
      <c r="E4618" s="4" t="n">
        <v>7540.34</v>
      </c>
      <c r="F4618" s="4" t="str">
        <f aca="false">INDEX(Data_Customers!$C$2:$C$602,MATCH(B4618,Data_Customers!$A$2:$A$602,0))</f>
        <v>Contractor</v>
      </c>
      <c r="G4618" s="4" t="str">
        <f aca="false">INDEX(Data_Customers!$B$2:$B$602,MATCH(B4618,Data_Customers!$A$2:$A$602,0))</f>
        <v>Khan Builders Ltd</v>
      </c>
    </row>
    <row r="4619" customFormat="false" ht="15" hidden="false" customHeight="false" outlineLevel="0" collapsed="false">
      <c r="A4619" s="4" t="s">
        <v>5701</v>
      </c>
      <c r="B4619" s="4" t="s">
        <v>985</v>
      </c>
      <c r="C4619" s="9" t="n">
        <v>45865</v>
      </c>
      <c r="D4619" s="4" t="s">
        <v>94</v>
      </c>
      <c r="E4619" s="4" t="n">
        <v>6729.32</v>
      </c>
      <c r="F4619" s="4" t="str">
        <f aca="false">INDEX(Data_Customers!$C$2:$C$602,MATCH(B4619,Data_Customers!$A$2:$A$602,0))</f>
        <v>Contractor</v>
      </c>
      <c r="G4619" s="4" t="str">
        <f aca="false">INDEX(Data_Customers!$B$2:$B$602,MATCH(B4619,Data_Customers!$A$2:$A$602,0))</f>
        <v>Khan Builders Ltd</v>
      </c>
    </row>
    <row r="4620" customFormat="false" ht="15" hidden="false" customHeight="false" outlineLevel="0" collapsed="false">
      <c r="A4620" s="4" t="s">
        <v>5702</v>
      </c>
      <c r="B4620" s="4" t="s">
        <v>985</v>
      </c>
      <c r="C4620" s="9" t="n">
        <v>45508</v>
      </c>
      <c r="D4620" s="4" t="s">
        <v>94</v>
      </c>
      <c r="E4620" s="4" t="n">
        <v>6846.33</v>
      </c>
      <c r="F4620" s="4" t="str">
        <f aca="false">INDEX(Data_Customers!$C$2:$C$602,MATCH(B4620,Data_Customers!$A$2:$A$602,0))</f>
        <v>Contractor</v>
      </c>
      <c r="G4620" s="4" t="str">
        <f aca="false">INDEX(Data_Customers!$B$2:$B$602,MATCH(B4620,Data_Customers!$A$2:$A$602,0))</f>
        <v>Khan Builders Ltd</v>
      </c>
    </row>
    <row r="4621" customFormat="false" ht="15" hidden="false" customHeight="false" outlineLevel="0" collapsed="false">
      <c r="A4621" s="4" t="s">
        <v>5703</v>
      </c>
      <c r="B4621" s="4" t="s">
        <v>985</v>
      </c>
      <c r="C4621" s="9" t="n">
        <v>46057</v>
      </c>
      <c r="D4621" s="4" t="s">
        <v>94</v>
      </c>
      <c r="E4621" s="4" t="n">
        <v>5015.95</v>
      </c>
      <c r="F4621" s="4" t="str">
        <f aca="false">INDEX(Data_Customers!$C$2:$C$602,MATCH(B4621,Data_Customers!$A$2:$A$602,0))</f>
        <v>Contractor</v>
      </c>
      <c r="G4621" s="4" t="str">
        <f aca="false">INDEX(Data_Customers!$B$2:$B$602,MATCH(B4621,Data_Customers!$A$2:$A$602,0))</f>
        <v>Khan Builders Ltd</v>
      </c>
    </row>
    <row r="4622" customFormat="false" ht="15" hidden="false" customHeight="false" outlineLevel="0" collapsed="false">
      <c r="A4622" s="4" t="s">
        <v>5704</v>
      </c>
      <c r="B4622" s="4" t="s">
        <v>985</v>
      </c>
      <c r="C4622" s="9" t="n">
        <v>45530</v>
      </c>
      <c r="D4622" s="4" t="s">
        <v>94</v>
      </c>
      <c r="E4622" s="4" t="n">
        <v>2692.48</v>
      </c>
      <c r="F4622" s="4" t="str">
        <f aca="false">INDEX(Data_Customers!$C$2:$C$602,MATCH(B4622,Data_Customers!$A$2:$A$602,0))</f>
        <v>Contractor</v>
      </c>
      <c r="G4622" s="4" t="str">
        <f aca="false">INDEX(Data_Customers!$B$2:$B$602,MATCH(B4622,Data_Customers!$A$2:$A$602,0))</f>
        <v>Khan Builders Ltd</v>
      </c>
    </row>
    <row r="4623" customFormat="false" ht="15" hidden="false" customHeight="false" outlineLevel="0" collapsed="false">
      <c r="A4623" s="4" t="s">
        <v>5705</v>
      </c>
      <c r="B4623" s="4" t="s">
        <v>985</v>
      </c>
      <c r="C4623" s="9" t="n">
        <v>46052</v>
      </c>
      <c r="D4623" s="4" t="s">
        <v>94</v>
      </c>
      <c r="E4623" s="4" t="n">
        <v>4128.78</v>
      </c>
      <c r="F4623" s="4" t="str">
        <f aca="false">INDEX(Data_Customers!$C$2:$C$602,MATCH(B4623,Data_Customers!$A$2:$A$602,0))</f>
        <v>Contractor</v>
      </c>
      <c r="G4623" s="4" t="str">
        <f aca="false">INDEX(Data_Customers!$B$2:$B$602,MATCH(B4623,Data_Customers!$A$2:$A$602,0))</f>
        <v>Khan Builders Ltd</v>
      </c>
    </row>
    <row r="4624" customFormat="false" ht="15" hidden="false" customHeight="false" outlineLevel="0" collapsed="false">
      <c r="A4624" s="4" t="s">
        <v>5706</v>
      </c>
      <c r="B4624" s="4" t="s">
        <v>985</v>
      </c>
      <c r="C4624" s="9" t="n">
        <v>46160</v>
      </c>
      <c r="D4624" s="4" t="s">
        <v>94</v>
      </c>
      <c r="E4624" s="4" t="n">
        <v>1781.85</v>
      </c>
      <c r="F4624" s="4" t="str">
        <f aca="false">INDEX(Data_Customers!$C$2:$C$602,MATCH(B4624,Data_Customers!$A$2:$A$602,0))</f>
        <v>Contractor</v>
      </c>
      <c r="G4624" s="4" t="str">
        <f aca="false">INDEX(Data_Customers!$B$2:$B$602,MATCH(B4624,Data_Customers!$A$2:$A$602,0))</f>
        <v>Khan Builders Ltd</v>
      </c>
    </row>
    <row r="4625" customFormat="false" ht="15" hidden="false" customHeight="false" outlineLevel="0" collapsed="false">
      <c r="A4625" s="4" t="s">
        <v>5707</v>
      </c>
      <c r="B4625" s="4" t="s">
        <v>985</v>
      </c>
      <c r="C4625" s="9" t="n">
        <v>45955</v>
      </c>
      <c r="D4625" s="4" t="s">
        <v>94</v>
      </c>
      <c r="E4625" s="4" t="n">
        <v>10031.64</v>
      </c>
      <c r="F4625" s="4" t="str">
        <f aca="false">INDEX(Data_Customers!$C$2:$C$602,MATCH(B4625,Data_Customers!$A$2:$A$602,0))</f>
        <v>Contractor</v>
      </c>
      <c r="G4625" s="4" t="str">
        <f aca="false">INDEX(Data_Customers!$B$2:$B$602,MATCH(B4625,Data_Customers!$A$2:$A$602,0))</f>
        <v>Khan Builders Ltd</v>
      </c>
    </row>
    <row r="4626" customFormat="false" ht="15" hidden="false" customHeight="false" outlineLevel="0" collapsed="false">
      <c r="A4626" s="4" t="s">
        <v>5708</v>
      </c>
      <c r="B4626" s="4" t="s">
        <v>985</v>
      </c>
      <c r="C4626" s="9" t="n">
        <v>45900</v>
      </c>
      <c r="D4626" s="4" t="s">
        <v>94</v>
      </c>
      <c r="E4626" s="4" t="n">
        <v>7376.67</v>
      </c>
      <c r="F4626" s="4" t="str">
        <f aca="false">INDEX(Data_Customers!$C$2:$C$602,MATCH(B4626,Data_Customers!$A$2:$A$602,0))</f>
        <v>Contractor</v>
      </c>
      <c r="G4626" s="4" t="str">
        <f aca="false">INDEX(Data_Customers!$B$2:$B$602,MATCH(B4626,Data_Customers!$A$2:$A$602,0))</f>
        <v>Khan Builders Ltd</v>
      </c>
    </row>
    <row r="4627" customFormat="false" ht="15" hidden="false" customHeight="false" outlineLevel="0" collapsed="false">
      <c r="A4627" s="4" t="s">
        <v>5709</v>
      </c>
      <c r="B4627" s="4" t="s">
        <v>985</v>
      </c>
      <c r="C4627" s="9" t="n">
        <v>46136</v>
      </c>
      <c r="D4627" s="4" t="s">
        <v>94</v>
      </c>
      <c r="E4627" s="4" t="n">
        <v>5872.03</v>
      </c>
      <c r="F4627" s="4" t="str">
        <f aca="false">INDEX(Data_Customers!$C$2:$C$602,MATCH(B4627,Data_Customers!$A$2:$A$602,0))</f>
        <v>Contractor</v>
      </c>
      <c r="G4627" s="4" t="str">
        <f aca="false">INDEX(Data_Customers!$B$2:$B$602,MATCH(B4627,Data_Customers!$A$2:$A$602,0))</f>
        <v>Khan Builders Ltd</v>
      </c>
    </row>
    <row r="4628" customFormat="false" ht="15" hidden="false" customHeight="false" outlineLevel="0" collapsed="false">
      <c r="A4628" s="4" t="s">
        <v>5710</v>
      </c>
      <c r="B4628" s="4" t="s">
        <v>985</v>
      </c>
      <c r="C4628" s="9" t="n">
        <v>45831</v>
      </c>
      <c r="D4628" s="4" t="s">
        <v>94</v>
      </c>
      <c r="E4628" s="4" t="n">
        <v>4372.29</v>
      </c>
      <c r="F4628" s="4" t="str">
        <f aca="false">INDEX(Data_Customers!$C$2:$C$602,MATCH(B4628,Data_Customers!$A$2:$A$602,0))</f>
        <v>Contractor</v>
      </c>
      <c r="G4628" s="4" t="str">
        <f aca="false">INDEX(Data_Customers!$B$2:$B$602,MATCH(B4628,Data_Customers!$A$2:$A$602,0))</f>
        <v>Khan Builders Ltd</v>
      </c>
    </row>
    <row r="4629" customFormat="false" ht="15" hidden="false" customHeight="false" outlineLevel="0" collapsed="false">
      <c r="A4629" s="4" t="s">
        <v>5711</v>
      </c>
      <c r="B4629" s="4" t="s">
        <v>985</v>
      </c>
      <c r="C4629" s="9" t="n">
        <v>46104</v>
      </c>
      <c r="D4629" s="4" t="s">
        <v>94</v>
      </c>
      <c r="E4629" s="4" t="n">
        <v>8410.59</v>
      </c>
      <c r="F4629" s="4" t="str">
        <f aca="false">INDEX(Data_Customers!$C$2:$C$602,MATCH(B4629,Data_Customers!$A$2:$A$602,0))</f>
        <v>Contractor</v>
      </c>
      <c r="G4629" s="4" t="str">
        <f aca="false">INDEX(Data_Customers!$B$2:$B$602,MATCH(B4629,Data_Customers!$A$2:$A$602,0))</f>
        <v>Khan Builders Ltd</v>
      </c>
    </row>
    <row r="4630" customFormat="false" ht="15" hidden="false" customHeight="false" outlineLevel="0" collapsed="false">
      <c r="A4630" s="4" t="s">
        <v>5712</v>
      </c>
      <c r="B4630" s="4" t="s">
        <v>985</v>
      </c>
      <c r="C4630" s="9" t="n">
        <v>45961</v>
      </c>
      <c r="D4630" s="4" t="s">
        <v>94</v>
      </c>
      <c r="E4630" s="4" t="n">
        <v>1439.97</v>
      </c>
      <c r="F4630" s="4" t="str">
        <f aca="false">INDEX(Data_Customers!$C$2:$C$602,MATCH(B4630,Data_Customers!$A$2:$A$602,0))</f>
        <v>Contractor</v>
      </c>
      <c r="G4630" s="4" t="str">
        <f aca="false">INDEX(Data_Customers!$B$2:$B$602,MATCH(B4630,Data_Customers!$A$2:$A$602,0))</f>
        <v>Khan Builders Ltd</v>
      </c>
    </row>
    <row r="4631" customFormat="false" ht="15" hidden="false" customHeight="false" outlineLevel="0" collapsed="false">
      <c r="A4631" s="4" t="s">
        <v>5713</v>
      </c>
      <c r="B4631" s="4" t="s">
        <v>986</v>
      </c>
      <c r="C4631" s="9" t="n">
        <v>45490</v>
      </c>
      <c r="D4631" s="4" t="s">
        <v>94</v>
      </c>
      <c r="E4631" s="4" t="n">
        <v>5887.01</v>
      </c>
      <c r="F4631" s="4" t="str">
        <f aca="false">INDEX(Data_Customers!$C$2:$C$602,MATCH(B4631,Data_Customers!$A$2:$A$602,0))</f>
        <v>Housebuilder</v>
      </c>
      <c r="G4631" s="4" t="str">
        <f aca="false">INDEX(Data_Customers!$B$2:$B$602,MATCH(B4631,Data_Customers!$A$2:$A$602,0))</f>
        <v>Evans Builders Ltd</v>
      </c>
    </row>
    <row r="4632" customFormat="false" ht="15" hidden="false" customHeight="false" outlineLevel="0" collapsed="false">
      <c r="A4632" s="4" t="s">
        <v>5714</v>
      </c>
      <c r="B4632" s="4" t="s">
        <v>987</v>
      </c>
      <c r="C4632" s="9" t="n">
        <v>45684</v>
      </c>
      <c r="D4632" s="4" t="s">
        <v>103</v>
      </c>
      <c r="E4632" s="4" t="n">
        <v>8939.36</v>
      </c>
      <c r="F4632" s="4" t="str">
        <f aca="false">INDEX(Data_Customers!$C$2:$C$602,MATCH(B4632,Data_Customers!$A$2:$A$602,0))</f>
        <v>Contractor</v>
      </c>
      <c r="G4632" s="4" t="str">
        <f aca="false">INDEX(Data_Customers!$B$2:$B$602,MATCH(B4632,Data_Customers!$A$2:$A$602,0))</f>
        <v>Baker Contractors</v>
      </c>
    </row>
    <row r="4633" customFormat="false" ht="15" hidden="false" customHeight="false" outlineLevel="0" collapsed="false">
      <c r="A4633" s="4" t="s">
        <v>5715</v>
      </c>
      <c r="B4633" s="4" t="s">
        <v>987</v>
      </c>
      <c r="C4633" s="9" t="n">
        <v>46015</v>
      </c>
      <c r="D4633" s="4" t="s">
        <v>103</v>
      </c>
      <c r="E4633" s="4" t="n">
        <v>9322.6</v>
      </c>
      <c r="F4633" s="4" t="str">
        <f aca="false">INDEX(Data_Customers!$C$2:$C$602,MATCH(B4633,Data_Customers!$A$2:$A$602,0))</f>
        <v>Contractor</v>
      </c>
      <c r="G4633" s="4" t="str">
        <f aca="false">INDEX(Data_Customers!$B$2:$B$602,MATCH(B4633,Data_Customers!$A$2:$A$602,0))</f>
        <v>Baker Contractors</v>
      </c>
    </row>
    <row r="4634" customFormat="false" ht="15" hidden="false" customHeight="false" outlineLevel="0" collapsed="false">
      <c r="A4634" s="4" t="s">
        <v>5716</v>
      </c>
      <c r="B4634" s="4" t="s">
        <v>990</v>
      </c>
      <c r="C4634" s="9" t="n">
        <v>45994</v>
      </c>
      <c r="D4634" s="4" t="s">
        <v>75</v>
      </c>
      <c r="E4634" s="4" t="n">
        <v>7111.34</v>
      </c>
      <c r="F4634" s="4" t="str">
        <f aca="false">INDEX(Data_Customers!$C$2:$C$602,MATCH(B4634,Data_Customers!$A$2:$A$602,0))</f>
        <v>Contractor</v>
      </c>
      <c r="G4634" s="4" t="str">
        <f aca="false">INDEX(Data_Customers!$B$2:$B$602,MATCH(B4634,Data_Customers!$A$2:$A$602,0))</f>
        <v>Hughes Home Improvements</v>
      </c>
    </row>
    <row r="4635" customFormat="false" ht="15" hidden="false" customHeight="false" outlineLevel="0" collapsed="false">
      <c r="A4635" s="4" t="s">
        <v>5717</v>
      </c>
      <c r="B4635" s="4" t="s">
        <v>990</v>
      </c>
      <c r="C4635" s="9" t="n">
        <v>45806</v>
      </c>
      <c r="D4635" s="4" t="s">
        <v>75</v>
      </c>
      <c r="E4635" s="4" t="n">
        <v>4910</v>
      </c>
      <c r="F4635" s="4" t="str">
        <f aca="false">INDEX(Data_Customers!$C$2:$C$602,MATCH(B4635,Data_Customers!$A$2:$A$602,0))</f>
        <v>Contractor</v>
      </c>
      <c r="G4635" s="4" t="str">
        <f aca="false">INDEX(Data_Customers!$B$2:$B$602,MATCH(B4635,Data_Customers!$A$2:$A$602,0))</f>
        <v>Hughes Home Improvements</v>
      </c>
    </row>
    <row r="4636" customFormat="false" ht="15" hidden="false" customHeight="false" outlineLevel="0" collapsed="false">
      <c r="A4636" s="4" t="s">
        <v>5718</v>
      </c>
      <c r="B4636" s="4" t="s">
        <v>990</v>
      </c>
      <c r="C4636" s="9" t="n">
        <v>45697</v>
      </c>
      <c r="D4636" s="4" t="s">
        <v>75</v>
      </c>
      <c r="E4636" s="4" t="n">
        <v>7028.36</v>
      </c>
      <c r="F4636" s="4" t="str">
        <f aca="false">INDEX(Data_Customers!$C$2:$C$602,MATCH(B4636,Data_Customers!$A$2:$A$602,0))</f>
        <v>Contractor</v>
      </c>
      <c r="G4636" s="4" t="str">
        <f aca="false">INDEX(Data_Customers!$B$2:$B$602,MATCH(B4636,Data_Customers!$A$2:$A$602,0))</f>
        <v>Hughes Home Improvements</v>
      </c>
    </row>
    <row r="4637" customFormat="false" ht="15" hidden="false" customHeight="false" outlineLevel="0" collapsed="false">
      <c r="A4637" s="4" t="s">
        <v>5719</v>
      </c>
      <c r="B4637" s="4" t="s">
        <v>990</v>
      </c>
      <c r="C4637" s="9" t="n">
        <v>45521</v>
      </c>
      <c r="D4637" s="4" t="s">
        <v>75</v>
      </c>
      <c r="E4637" s="4" t="n">
        <v>6285.88</v>
      </c>
      <c r="F4637" s="4" t="str">
        <f aca="false">INDEX(Data_Customers!$C$2:$C$602,MATCH(B4637,Data_Customers!$A$2:$A$602,0))</f>
        <v>Contractor</v>
      </c>
      <c r="G4637" s="4" t="str">
        <f aca="false">INDEX(Data_Customers!$B$2:$B$602,MATCH(B4637,Data_Customers!$A$2:$A$602,0))</f>
        <v>Hughes Home Improvements</v>
      </c>
    </row>
    <row r="4638" customFormat="false" ht="15" hidden="false" customHeight="false" outlineLevel="0" collapsed="false">
      <c r="A4638" s="4" t="s">
        <v>5720</v>
      </c>
      <c r="B4638" s="4" t="s">
        <v>990</v>
      </c>
      <c r="C4638" s="9" t="n">
        <v>45401</v>
      </c>
      <c r="D4638" s="4" t="s">
        <v>75</v>
      </c>
      <c r="E4638" s="4" t="n">
        <v>3255.59</v>
      </c>
      <c r="F4638" s="4" t="str">
        <f aca="false">INDEX(Data_Customers!$C$2:$C$602,MATCH(B4638,Data_Customers!$A$2:$A$602,0))</f>
        <v>Contractor</v>
      </c>
      <c r="G4638" s="4" t="str">
        <f aca="false">INDEX(Data_Customers!$B$2:$B$602,MATCH(B4638,Data_Customers!$A$2:$A$602,0))</f>
        <v>Hughes Home Improvements</v>
      </c>
    </row>
    <row r="4639" customFormat="false" ht="15" hidden="false" customHeight="false" outlineLevel="0" collapsed="false">
      <c r="A4639" s="4" t="s">
        <v>5721</v>
      </c>
      <c r="B4639" s="4" t="s">
        <v>990</v>
      </c>
      <c r="C4639" s="9" t="n">
        <v>45473</v>
      </c>
      <c r="D4639" s="4" t="s">
        <v>75</v>
      </c>
      <c r="E4639" s="4" t="n">
        <v>2409.2</v>
      </c>
      <c r="F4639" s="4" t="str">
        <f aca="false">INDEX(Data_Customers!$C$2:$C$602,MATCH(B4639,Data_Customers!$A$2:$A$602,0))</f>
        <v>Contractor</v>
      </c>
      <c r="G4639" s="4" t="str">
        <f aca="false">INDEX(Data_Customers!$B$2:$B$602,MATCH(B4639,Data_Customers!$A$2:$A$602,0))</f>
        <v>Hughes Home Improvements</v>
      </c>
    </row>
    <row r="4640" customFormat="false" ht="15" hidden="false" customHeight="false" outlineLevel="0" collapsed="false">
      <c r="A4640" s="4" t="s">
        <v>5722</v>
      </c>
      <c r="B4640" s="4" t="s">
        <v>990</v>
      </c>
      <c r="C4640" s="9" t="n">
        <v>45446</v>
      </c>
      <c r="D4640" s="4" t="s">
        <v>75</v>
      </c>
      <c r="E4640" s="4" t="n">
        <v>3005.77</v>
      </c>
      <c r="F4640" s="4" t="str">
        <f aca="false">INDEX(Data_Customers!$C$2:$C$602,MATCH(B4640,Data_Customers!$A$2:$A$602,0))</f>
        <v>Contractor</v>
      </c>
      <c r="G4640" s="4" t="str">
        <f aca="false">INDEX(Data_Customers!$B$2:$B$602,MATCH(B4640,Data_Customers!$A$2:$A$602,0))</f>
        <v>Hughes Home Improvements</v>
      </c>
    </row>
    <row r="4641" customFormat="false" ht="15" hidden="false" customHeight="false" outlineLevel="0" collapsed="false">
      <c r="A4641" s="4" t="s">
        <v>5723</v>
      </c>
      <c r="B4641" s="4" t="s">
        <v>990</v>
      </c>
      <c r="C4641" s="9" t="n">
        <v>45733</v>
      </c>
      <c r="D4641" s="4" t="s">
        <v>75</v>
      </c>
      <c r="E4641" s="4" t="n">
        <v>3239.69</v>
      </c>
      <c r="F4641" s="4" t="str">
        <f aca="false">INDEX(Data_Customers!$C$2:$C$602,MATCH(B4641,Data_Customers!$A$2:$A$602,0))</f>
        <v>Contractor</v>
      </c>
      <c r="G4641" s="4" t="str">
        <f aca="false">INDEX(Data_Customers!$B$2:$B$602,MATCH(B4641,Data_Customers!$A$2:$A$602,0))</f>
        <v>Hughes Home Improvements</v>
      </c>
    </row>
    <row r="4642" customFormat="false" ht="15" hidden="false" customHeight="false" outlineLevel="0" collapsed="false">
      <c r="A4642" s="4" t="s">
        <v>5724</v>
      </c>
      <c r="B4642" s="4" t="s">
        <v>990</v>
      </c>
      <c r="C4642" s="9" t="n">
        <v>45625</v>
      </c>
      <c r="D4642" s="4" t="s">
        <v>75</v>
      </c>
      <c r="E4642" s="4" t="n">
        <v>3895.57</v>
      </c>
      <c r="F4642" s="4" t="str">
        <f aca="false">INDEX(Data_Customers!$C$2:$C$602,MATCH(B4642,Data_Customers!$A$2:$A$602,0))</f>
        <v>Contractor</v>
      </c>
      <c r="G4642" s="4" t="str">
        <f aca="false">INDEX(Data_Customers!$B$2:$B$602,MATCH(B4642,Data_Customers!$A$2:$A$602,0))</f>
        <v>Hughes Home Improvements</v>
      </c>
    </row>
    <row r="4643" customFormat="false" ht="15" hidden="false" customHeight="false" outlineLevel="0" collapsed="false">
      <c r="A4643" s="4" t="s">
        <v>5725</v>
      </c>
      <c r="B4643" s="4" t="s">
        <v>990</v>
      </c>
      <c r="C4643" s="9" t="n">
        <v>45386</v>
      </c>
      <c r="D4643" s="4" t="s">
        <v>75</v>
      </c>
      <c r="E4643" s="4" t="n">
        <v>7400.96</v>
      </c>
      <c r="F4643" s="4" t="str">
        <f aca="false">INDEX(Data_Customers!$C$2:$C$602,MATCH(B4643,Data_Customers!$A$2:$A$602,0))</f>
        <v>Contractor</v>
      </c>
      <c r="G4643" s="4" t="str">
        <f aca="false">INDEX(Data_Customers!$B$2:$B$602,MATCH(B4643,Data_Customers!$A$2:$A$602,0))</f>
        <v>Hughes Home Improvements</v>
      </c>
    </row>
    <row r="4644" customFormat="false" ht="15" hidden="false" customHeight="false" outlineLevel="0" collapsed="false">
      <c r="A4644" s="4" t="s">
        <v>5726</v>
      </c>
      <c r="B4644" s="4" t="s">
        <v>990</v>
      </c>
      <c r="C4644" s="9" t="n">
        <v>45521</v>
      </c>
      <c r="D4644" s="4" t="s">
        <v>75</v>
      </c>
      <c r="E4644" s="4" t="n">
        <v>5031.15</v>
      </c>
      <c r="F4644" s="4" t="str">
        <f aca="false">INDEX(Data_Customers!$C$2:$C$602,MATCH(B4644,Data_Customers!$A$2:$A$602,0))</f>
        <v>Contractor</v>
      </c>
      <c r="G4644" s="4" t="str">
        <f aca="false">INDEX(Data_Customers!$B$2:$B$602,MATCH(B4644,Data_Customers!$A$2:$A$602,0))</f>
        <v>Hughes Home Improvements</v>
      </c>
    </row>
    <row r="4645" customFormat="false" ht="15" hidden="false" customHeight="false" outlineLevel="0" collapsed="false">
      <c r="A4645" s="4" t="s">
        <v>5727</v>
      </c>
      <c r="B4645" s="4" t="s">
        <v>990</v>
      </c>
      <c r="C4645" s="9" t="n">
        <v>45381</v>
      </c>
      <c r="D4645" s="4" t="s">
        <v>75</v>
      </c>
      <c r="E4645" s="4" t="n">
        <v>3950.35</v>
      </c>
      <c r="F4645" s="4" t="str">
        <f aca="false">INDEX(Data_Customers!$C$2:$C$602,MATCH(B4645,Data_Customers!$A$2:$A$602,0))</f>
        <v>Contractor</v>
      </c>
      <c r="G4645" s="4" t="str">
        <f aca="false">INDEX(Data_Customers!$B$2:$B$602,MATCH(B4645,Data_Customers!$A$2:$A$602,0))</f>
        <v>Hughes Home Improvements</v>
      </c>
    </row>
    <row r="4646" customFormat="false" ht="15" hidden="false" customHeight="false" outlineLevel="0" collapsed="false">
      <c r="A4646" s="4" t="s">
        <v>5728</v>
      </c>
      <c r="B4646" s="4" t="s">
        <v>990</v>
      </c>
      <c r="C4646" s="9" t="n">
        <v>46180</v>
      </c>
      <c r="D4646" s="4" t="s">
        <v>75</v>
      </c>
      <c r="E4646" s="4" t="n">
        <v>6196.11</v>
      </c>
      <c r="F4646" s="4" t="str">
        <f aca="false">INDEX(Data_Customers!$C$2:$C$602,MATCH(B4646,Data_Customers!$A$2:$A$602,0))</f>
        <v>Contractor</v>
      </c>
      <c r="G4646" s="4" t="str">
        <f aca="false">INDEX(Data_Customers!$B$2:$B$602,MATCH(B4646,Data_Customers!$A$2:$A$602,0))</f>
        <v>Hughes Home Improvements</v>
      </c>
    </row>
    <row r="4647" customFormat="false" ht="15" hidden="false" customHeight="false" outlineLevel="0" collapsed="false">
      <c r="A4647" s="4" t="s">
        <v>5729</v>
      </c>
      <c r="B4647" s="4" t="s">
        <v>990</v>
      </c>
      <c r="C4647" s="9" t="n">
        <v>46090</v>
      </c>
      <c r="D4647" s="4" t="s">
        <v>75</v>
      </c>
      <c r="E4647" s="4" t="n">
        <v>1921.54</v>
      </c>
      <c r="F4647" s="4" t="str">
        <f aca="false">INDEX(Data_Customers!$C$2:$C$602,MATCH(B4647,Data_Customers!$A$2:$A$602,0))</f>
        <v>Contractor</v>
      </c>
      <c r="G4647" s="4" t="str">
        <f aca="false">INDEX(Data_Customers!$B$2:$B$602,MATCH(B4647,Data_Customers!$A$2:$A$602,0))</f>
        <v>Hughes Home Improvements</v>
      </c>
    </row>
    <row r="4648" customFormat="false" ht="15" hidden="false" customHeight="false" outlineLevel="0" collapsed="false">
      <c r="A4648" s="4" t="s">
        <v>5730</v>
      </c>
      <c r="B4648" s="4" t="s">
        <v>990</v>
      </c>
      <c r="C4648" s="9" t="n">
        <v>45333</v>
      </c>
      <c r="D4648" s="4" t="s">
        <v>75</v>
      </c>
      <c r="E4648" s="4" t="n">
        <v>3785.88</v>
      </c>
      <c r="F4648" s="4" t="str">
        <f aca="false">INDEX(Data_Customers!$C$2:$C$602,MATCH(B4648,Data_Customers!$A$2:$A$602,0))</f>
        <v>Contractor</v>
      </c>
      <c r="G4648" s="4" t="str">
        <f aca="false">INDEX(Data_Customers!$B$2:$B$602,MATCH(B4648,Data_Customers!$A$2:$A$602,0))</f>
        <v>Hughes Home Improvements</v>
      </c>
    </row>
    <row r="4649" customFormat="false" ht="15" hidden="false" customHeight="false" outlineLevel="0" collapsed="false">
      <c r="A4649" s="4" t="s">
        <v>5731</v>
      </c>
      <c r="B4649" s="4" t="s">
        <v>990</v>
      </c>
      <c r="C4649" s="9" t="n">
        <v>45909</v>
      </c>
      <c r="D4649" s="4" t="s">
        <v>75</v>
      </c>
      <c r="E4649" s="4" t="n">
        <v>1386.18</v>
      </c>
      <c r="F4649" s="4" t="str">
        <f aca="false">INDEX(Data_Customers!$C$2:$C$602,MATCH(B4649,Data_Customers!$A$2:$A$602,0))</f>
        <v>Contractor</v>
      </c>
      <c r="G4649" s="4" t="str">
        <f aca="false">INDEX(Data_Customers!$B$2:$B$602,MATCH(B4649,Data_Customers!$A$2:$A$602,0))</f>
        <v>Hughes Home Improvements</v>
      </c>
    </row>
    <row r="4650" customFormat="false" ht="15" hidden="false" customHeight="false" outlineLevel="0" collapsed="false">
      <c r="A4650" s="4" t="s">
        <v>5732</v>
      </c>
      <c r="B4650" s="4" t="s">
        <v>990</v>
      </c>
      <c r="C4650" s="9" t="n">
        <v>45649</v>
      </c>
      <c r="D4650" s="4" t="s">
        <v>75</v>
      </c>
      <c r="E4650" s="4" t="n">
        <v>7991.8</v>
      </c>
      <c r="F4650" s="4" t="str">
        <f aca="false">INDEX(Data_Customers!$C$2:$C$602,MATCH(B4650,Data_Customers!$A$2:$A$602,0))</f>
        <v>Contractor</v>
      </c>
      <c r="G4650" s="4" t="str">
        <f aca="false">INDEX(Data_Customers!$B$2:$B$602,MATCH(B4650,Data_Customers!$A$2:$A$602,0))</f>
        <v>Hughes Home Improvements</v>
      </c>
    </row>
    <row r="4651" customFormat="false" ht="15" hidden="false" customHeight="false" outlineLevel="0" collapsed="false">
      <c r="A4651" s="4" t="s">
        <v>5733</v>
      </c>
      <c r="B4651" s="4" t="s">
        <v>990</v>
      </c>
      <c r="C4651" s="9" t="n">
        <v>45924</v>
      </c>
      <c r="D4651" s="4" t="s">
        <v>75</v>
      </c>
      <c r="E4651" s="4" t="n">
        <v>8901.69</v>
      </c>
      <c r="F4651" s="4" t="str">
        <f aca="false">INDEX(Data_Customers!$C$2:$C$602,MATCH(B4651,Data_Customers!$A$2:$A$602,0))</f>
        <v>Contractor</v>
      </c>
      <c r="G4651" s="4" t="str">
        <f aca="false">INDEX(Data_Customers!$B$2:$B$602,MATCH(B4651,Data_Customers!$A$2:$A$602,0))</f>
        <v>Hughes Home Improvements</v>
      </c>
    </row>
    <row r="4652" customFormat="false" ht="15" hidden="false" customHeight="false" outlineLevel="0" collapsed="false">
      <c r="A4652" s="4" t="s">
        <v>5734</v>
      </c>
      <c r="B4652" s="4" t="s">
        <v>990</v>
      </c>
      <c r="C4652" s="9" t="n">
        <v>45731</v>
      </c>
      <c r="D4652" s="4" t="s">
        <v>75</v>
      </c>
      <c r="E4652" s="4" t="n">
        <v>186.44</v>
      </c>
      <c r="F4652" s="4" t="str">
        <f aca="false">INDEX(Data_Customers!$C$2:$C$602,MATCH(B4652,Data_Customers!$A$2:$A$602,0))</f>
        <v>Contractor</v>
      </c>
      <c r="G4652" s="4" t="str">
        <f aca="false">INDEX(Data_Customers!$B$2:$B$602,MATCH(B4652,Data_Customers!$A$2:$A$602,0))</f>
        <v>Hughes Home Improvements</v>
      </c>
    </row>
    <row r="4653" customFormat="false" ht="15" hidden="false" customHeight="false" outlineLevel="0" collapsed="false">
      <c r="A4653" s="4" t="s">
        <v>5735</v>
      </c>
      <c r="B4653" s="4" t="s">
        <v>990</v>
      </c>
      <c r="C4653" s="9" t="n">
        <v>46113</v>
      </c>
      <c r="D4653" s="4" t="s">
        <v>75</v>
      </c>
      <c r="E4653" s="4" t="n">
        <v>3491.03</v>
      </c>
      <c r="F4653" s="4" t="str">
        <f aca="false">INDEX(Data_Customers!$C$2:$C$602,MATCH(B4653,Data_Customers!$A$2:$A$602,0))</f>
        <v>Contractor</v>
      </c>
      <c r="G4653" s="4" t="str">
        <f aca="false">INDEX(Data_Customers!$B$2:$B$602,MATCH(B4653,Data_Customers!$A$2:$A$602,0))</f>
        <v>Hughes Home Improvements</v>
      </c>
    </row>
    <row r="4654" customFormat="false" ht="15" hidden="false" customHeight="false" outlineLevel="0" collapsed="false">
      <c r="A4654" s="4" t="s">
        <v>5736</v>
      </c>
      <c r="B4654" s="4" t="s">
        <v>990</v>
      </c>
      <c r="C4654" s="9" t="n">
        <v>45611</v>
      </c>
      <c r="D4654" s="4" t="s">
        <v>75</v>
      </c>
      <c r="E4654" s="4" t="n">
        <v>3280.48</v>
      </c>
      <c r="F4654" s="4" t="str">
        <f aca="false">INDEX(Data_Customers!$C$2:$C$602,MATCH(B4654,Data_Customers!$A$2:$A$602,0))</f>
        <v>Contractor</v>
      </c>
      <c r="G4654" s="4" t="str">
        <f aca="false">INDEX(Data_Customers!$B$2:$B$602,MATCH(B4654,Data_Customers!$A$2:$A$602,0))</f>
        <v>Hughes Home Improvements</v>
      </c>
    </row>
    <row r="4655" customFormat="false" ht="15" hidden="false" customHeight="false" outlineLevel="0" collapsed="false">
      <c r="A4655" s="4" t="s">
        <v>5737</v>
      </c>
      <c r="B4655" s="4" t="s">
        <v>990</v>
      </c>
      <c r="C4655" s="9" t="n">
        <v>45782</v>
      </c>
      <c r="D4655" s="4" t="s">
        <v>75</v>
      </c>
      <c r="E4655" s="4" t="n">
        <v>1481.17</v>
      </c>
      <c r="F4655" s="4" t="str">
        <f aca="false">INDEX(Data_Customers!$C$2:$C$602,MATCH(B4655,Data_Customers!$A$2:$A$602,0))</f>
        <v>Contractor</v>
      </c>
      <c r="G4655" s="4" t="str">
        <f aca="false">INDEX(Data_Customers!$B$2:$B$602,MATCH(B4655,Data_Customers!$A$2:$A$602,0))</f>
        <v>Hughes Home Improvements</v>
      </c>
    </row>
    <row r="4656" customFormat="false" ht="15" hidden="false" customHeight="false" outlineLevel="0" collapsed="false">
      <c r="A4656" s="4" t="s">
        <v>5738</v>
      </c>
      <c r="B4656" s="4" t="s">
        <v>990</v>
      </c>
      <c r="C4656" s="9" t="n">
        <v>45901</v>
      </c>
      <c r="D4656" s="4" t="s">
        <v>75</v>
      </c>
      <c r="E4656" s="4" t="n">
        <v>1961.08</v>
      </c>
      <c r="F4656" s="4" t="str">
        <f aca="false">INDEX(Data_Customers!$C$2:$C$602,MATCH(B4656,Data_Customers!$A$2:$A$602,0))</f>
        <v>Contractor</v>
      </c>
      <c r="G4656" s="4" t="str">
        <f aca="false">INDEX(Data_Customers!$B$2:$B$602,MATCH(B4656,Data_Customers!$A$2:$A$602,0))</f>
        <v>Hughes Home Improvements</v>
      </c>
    </row>
    <row r="4657" customFormat="false" ht="15" hidden="false" customHeight="false" outlineLevel="0" collapsed="false">
      <c r="A4657" s="4" t="s">
        <v>5739</v>
      </c>
      <c r="B4657" s="4" t="s">
        <v>991</v>
      </c>
      <c r="C4657" s="9" t="n">
        <v>46134</v>
      </c>
      <c r="D4657" s="4" t="s">
        <v>75</v>
      </c>
      <c r="E4657" s="4" t="n">
        <v>4196.11</v>
      </c>
      <c r="F4657" s="4" t="str">
        <f aca="false">INDEX(Data_Customers!$C$2:$C$602,MATCH(B4657,Data_Customers!$A$2:$A$602,0))</f>
        <v>Trade Account</v>
      </c>
      <c r="G4657" s="4" t="str">
        <f aca="false">INDEX(Data_Customers!$B$2:$B$602,MATCH(B4657,Data_Customers!$A$2:$A$602,0))</f>
        <v>Smith Contractors</v>
      </c>
    </row>
    <row r="4658" customFormat="false" ht="15" hidden="false" customHeight="false" outlineLevel="0" collapsed="false">
      <c r="A4658" s="4" t="s">
        <v>5740</v>
      </c>
      <c r="B4658" s="4" t="s">
        <v>991</v>
      </c>
      <c r="C4658" s="9" t="n">
        <v>45376</v>
      </c>
      <c r="D4658" s="4" t="s">
        <v>75</v>
      </c>
      <c r="E4658" s="4" t="n">
        <v>7561.36</v>
      </c>
      <c r="F4658" s="4" t="str">
        <f aca="false">INDEX(Data_Customers!$C$2:$C$602,MATCH(B4658,Data_Customers!$A$2:$A$602,0))</f>
        <v>Trade Account</v>
      </c>
      <c r="G4658" s="4" t="str">
        <f aca="false">INDEX(Data_Customers!$B$2:$B$602,MATCH(B4658,Data_Customers!$A$2:$A$602,0))</f>
        <v>Smith Contractors</v>
      </c>
    </row>
    <row r="4659" customFormat="false" ht="15" hidden="false" customHeight="false" outlineLevel="0" collapsed="false">
      <c r="A4659" s="4" t="s">
        <v>5741</v>
      </c>
      <c r="B4659" s="4" t="s">
        <v>991</v>
      </c>
      <c r="C4659" s="9" t="n">
        <v>45651</v>
      </c>
      <c r="D4659" s="4" t="s">
        <v>75</v>
      </c>
      <c r="E4659" s="4" t="n">
        <v>7542.18</v>
      </c>
      <c r="F4659" s="4" t="str">
        <f aca="false">INDEX(Data_Customers!$C$2:$C$602,MATCH(B4659,Data_Customers!$A$2:$A$602,0))</f>
        <v>Trade Account</v>
      </c>
      <c r="G4659" s="4" t="str">
        <f aca="false">INDEX(Data_Customers!$B$2:$B$602,MATCH(B4659,Data_Customers!$A$2:$A$602,0))</f>
        <v>Smith Contractors</v>
      </c>
    </row>
    <row r="4660" customFormat="false" ht="15" hidden="false" customHeight="false" outlineLevel="0" collapsed="false">
      <c r="A4660" s="4" t="s">
        <v>5742</v>
      </c>
      <c r="B4660" s="4" t="s">
        <v>992</v>
      </c>
      <c r="C4660" s="9" t="n">
        <v>45366</v>
      </c>
      <c r="D4660" s="4" t="s">
        <v>79</v>
      </c>
      <c r="E4660" s="4" t="n">
        <v>5292.05</v>
      </c>
      <c r="F4660" s="4" t="str">
        <f aca="false">INDEX(Data_Customers!$C$2:$C$602,MATCH(B4660,Data_Customers!$A$2:$A$602,0))</f>
        <v>Contractor</v>
      </c>
      <c r="G4660" s="4" t="str">
        <f aca="false">INDEX(Data_Customers!$B$2:$B$602,MATCH(B4660,Data_Customers!$A$2:$A$602,0))</f>
        <v>Walker Construction</v>
      </c>
    </row>
    <row r="4661" customFormat="false" ht="15" hidden="false" customHeight="false" outlineLevel="0" collapsed="false">
      <c r="A4661" s="4" t="s">
        <v>5743</v>
      </c>
      <c r="B4661" s="4" t="s">
        <v>994</v>
      </c>
      <c r="C4661" s="9" t="n">
        <v>46202</v>
      </c>
      <c r="D4661" s="4" t="s">
        <v>110</v>
      </c>
      <c r="E4661" s="4" t="n">
        <v>9540.08</v>
      </c>
      <c r="F4661" s="4" t="str">
        <f aca="false">INDEX(Data_Customers!$C$2:$C$602,MATCH(B4661,Data_Customers!$A$2:$A$602,0))</f>
        <v>Retail</v>
      </c>
      <c r="G4661" s="4" t="str">
        <f aca="false">INDEX(Data_Customers!$B$2:$B$602,MATCH(B4661,Data_Customers!$A$2:$A$602,0))</f>
        <v>Emily Taylor</v>
      </c>
    </row>
    <row r="4662" customFormat="false" ht="15" hidden="false" customHeight="false" outlineLevel="0" collapsed="false">
      <c r="A4662" s="4" t="s">
        <v>5744</v>
      </c>
      <c r="B4662" s="4" t="s">
        <v>994</v>
      </c>
      <c r="C4662" s="9" t="n">
        <v>45334</v>
      </c>
      <c r="D4662" s="4" t="s">
        <v>110</v>
      </c>
      <c r="E4662" s="4" t="n">
        <v>2449.89</v>
      </c>
      <c r="F4662" s="4" t="str">
        <f aca="false">INDEX(Data_Customers!$C$2:$C$602,MATCH(B4662,Data_Customers!$A$2:$A$602,0))</f>
        <v>Retail</v>
      </c>
      <c r="G4662" s="4" t="str">
        <f aca="false">INDEX(Data_Customers!$B$2:$B$602,MATCH(B4662,Data_Customers!$A$2:$A$602,0))</f>
        <v>Emily Taylor</v>
      </c>
    </row>
    <row r="4663" customFormat="false" ht="15" hidden="false" customHeight="false" outlineLevel="0" collapsed="false">
      <c r="A4663" s="4" t="s">
        <v>5745</v>
      </c>
      <c r="B4663" s="4" t="s">
        <v>994</v>
      </c>
      <c r="C4663" s="9" t="n">
        <v>46006</v>
      </c>
      <c r="D4663" s="4" t="s">
        <v>110</v>
      </c>
      <c r="E4663" s="4" t="n">
        <v>7783.82</v>
      </c>
      <c r="F4663" s="4" t="str">
        <f aca="false">INDEX(Data_Customers!$C$2:$C$602,MATCH(B4663,Data_Customers!$A$2:$A$602,0))</f>
        <v>Retail</v>
      </c>
      <c r="G4663" s="4" t="str">
        <f aca="false">INDEX(Data_Customers!$B$2:$B$602,MATCH(B4663,Data_Customers!$A$2:$A$602,0))</f>
        <v>Emily Taylor</v>
      </c>
    </row>
    <row r="4664" customFormat="false" ht="15" hidden="false" customHeight="false" outlineLevel="0" collapsed="false">
      <c r="A4664" s="4" t="s">
        <v>5746</v>
      </c>
      <c r="B4664" s="4" t="s">
        <v>994</v>
      </c>
      <c r="C4664" s="9" t="n">
        <v>46110</v>
      </c>
      <c r="D4664" s="4" t="s">
        <v>110</v>
      </c>
      <c r="E4664" s="4" t="n">
        <v>3586.56</v>
      </c>
      <c r="F4664" s="4" t="str">
        <f aca="false">INDEX(Data_Customers!$C$2:$C$602,MATCH(B4664,Data_Customers!$A$2:$A$602,0))</f>
        <v>Retail</v>
      </c>
      <c r="G4664" s="4" t="str">
        <f aca="false">INDEX(Data_Customers!$B$2:$B$602,MATCH(B4664,Data_Customers!$A$2:$A$602,0))</f>
        <v>Emily Taylor</v>
      </c>
    </row>
    <row r="4665" customFormat="false" ht="15" hidden="false" customHeight="false" outlineLevel="0" collapsed="false">
      <c r="A4665" s="4" t="s">
        <v>5747</v>
      </c>
      <c r="B4665" s="4" t="s">
        <v>994</v>
      </c>
      <c r="C4665" s="9" t="n">
        <v>45309</v>
      </c>
      <c r="D4665" s="4" t="s">
        <v>110</v>
      </c>
      <c r="E4665" s="4" t="n">
        <v>4026.92</v>
      </c>
      <c r="F4665" s="4" t="str">
        <f aca="false">INDEX(Data_Customers!$C$2:$C$602,MATCH(B4665,Data_Customers!$A$2:$A$602,0))</f>
        <v>Retail</v>
      </c>
      <c r="G4665" s="4" t="str">
        <f aca="false">INDEX(Data_Customers!$B$2:$B$602,MATCH(B4665,Data_Customers!$A$2:$A$602,0))</f>
        <v>Emily Taylor</v>
      </c>
    </row>
    <row r="4666" customFormat="false" ht="15" hidden="false" customHeight="false" outlineLevel="0" collapsed="false">
      <c r="A4666" s="4" t="s">
        <v>5748</v>
      </c>
      <c r="B4666" s="4" t="s">
        <v>994</v>
      </c>
      <c r="C4666" s="9" t="n">
        <v>46183</v>
      </c>
      <c r="D4666" s="4" t="s">
        <v>110</v>
      </c>
      <c r="E4666" s="4" t="n">
        <v>7662.35</v>
      </c>
      <c r="F4666" s="4" t="str">
        <f aca="false">INDEX(Data_Customers!$C$2:$C$602,MATCH(B4666,Data_Customers!$A$2:$A$602,0))</f>
        <v>Retail</v>
      </c>
      <c r="G4666" s="4" t="str">
        <f aca="false">INDEX(Data_Customers!$B$2:$B$602,MATCH(B4666,Data_Customers!$A$2:$A$602,0))</f>
        <v>Emily Taylor</v>
      </c>
    </row>
    <row r="4667" customFormat="false" ht="15" hidden="false" customHeight="false" outlineLevel="0" collapsed="false">
      <c r="A4667" s="4" t="s">
        <v>5749</v>
      </c>
      <c r="B4667" s="4" t="s">
        <v>994</v>
      </c>
      <c r="C4667" s="9" t="n">
        <v>45440</v>
      </c>
      <c r="D4667" s="4" t="s">
        <v>110</v>
      </c>
      <c r="E4667" s="4" t="n">
        <v>1761.71</v>
      </c>
      <c r="F4667" s="4" t="str">
        <f aca="false">INDEX(Data_Customers!$C$2:$C$602,MATCH(B4667,Data_Customers!$A$2:$A$602,0))</f>
        <v>Retail</v>
      </c>
      <c r="G4667" s="4" t="str">
        <f aca="false">INDEX(Data_Customers!$B$2:$B$602,MATCH(B4667,Data_Customers!$A$2:$A$602,0))</f>
        <v>Emily Taylor</v>
      </c>
    </row>
    <row r="4668" customFormat="false" ht="15" hidden="false" customHeight="false" outlineLevel="0" collapsed="false">
      <c r="A4668" s="4" t="s">
        <v>5750</v>
      </c>
      <c r="B4668" s="4" t="s">
        <v>994</v>
      </c>
      <c r="C4668" s="9" t="n">
        <v>45524</v>
      </c>
      <c r="D4668" s="4" t="s">
        <v>110</v>
      </c>
      <c r="E4668" s="4" t="n">
        <v>717.84</v>
      </c>
      <c r="F4668" s="4" t="str">
        <f aca="false">INDEX(Data_Customers!$C$2:$C$602,MATCH(B4668,Data_Customers!$A$2:$A$602,0))</f>
        <v>Retail</v>
      </c>
      <c r="G4668" s="4" t="str">
        <f aca="false">INDEX(Data_Customers!$B$2:$B$602,MATCH(B4668,Data_Customers!$A$2:$A$602,0))</f>
        <v>Emily Taylor</v>
      </c>
    </row>
    <row r="4669" customFormat="false" ht="15" hidden="false" customHeight="false" outlineLevel="0" collapsed="false">
      <c r="A4669" s="4" t="s">
        <v>5751</v>
      </c>
      <c r="B4669" s="4" t="s">
        <v>994</v>
      </c>
      <c r="C4669" s="9" t="n">
        <v>45472</v>
      </c>
      <c r="D4669" s="4" t="s">
        <v>110</v>
      </c>
      <c r="E4669" s="4" t="n">
        <v>6659.25</v>
      </c>
      <c r="F4669" s="4" t="str">
        <f aca="false">INDEX(Data_Customers!$C$2:$C$602,MATCH(B4669,Data_Customers!$A$2:$A$602,0))</f>
        <v>Retail</v>
      </c>
      <c r="G4669" s="4" t="str">
        <f aca="false">INDEX(Data_Customers!$B$2:$B$602,MATCH(B4669,Data_Customers!$A$2:$A$602,0))</f>
        <v>Emily Taylor</v>
      </c>
    </row>
    <row r="4670" customFormat="false" ht="15" hidden="false" customHeight="false" outlineLevel="0" collapsed="false">
      <c r="A4670" s="4" t="s">
        <v>5752</v>
      </c>
      <c r="B4670" s="4" t="s">
        <v>994</v>
      </c>
      <c r="C4670" s="9" t="n">
        <v>45879</v>
      </c>
      <c r="D4670" s="4" t="s">
        <v>110</v>
      </c>
      <c r="E4670" s="4" t="n">
        <v>159.52</v>
      </c>
      <c r="F4670" s="4" t="str">
        <f aca="false">INDEX(Data_Customers!$C$2:$C$602,MATCH(B4670,Data_Customers!$A$2:$A$602,0))</f>
        <v>Retail</v>
      </c>
      <c r="G4670" s="4" t="str">
        <f aca="false">INDEX(Data_Customers!$B$2:$B$602,MATCH(B4670,Data_Customers!$A$2:$A$602,0))</f>
        <v>Emily Taylor</v>
      </c>
    </row>
    <row r="4671" customFormat="false" ht="15" hidden="false" customHeight="false" outlineLevel="0" collapsed="false">
      <c r="A4671" s="4" t="s">
        <v>5753</v>
      </c>
      <c r="B4671" s="4" t="s">
        <v>994</v>
      </c>
      <c r="C4671" s="9" t="n">
        <v>45603</v>
      </c>
      <c r="D4671" s="4" t="s">
        <v>110</v>
      </c>
      <c r="E4671" s="4" t="n">
        <v>690.96</v>
      </c>
      <c r="F4671" s="4" t="str">
        <f aca="false">INDEX(Data_Customers!$C$2:$C$602,MATCH(B4671,Data_Customers!$A$2:$A$602,0))</f>
        <v>Retail</v>
      </c>
      <c r="G4671" s="4" t="str">
        <f aca="false">INDEX(Data_Customers!$B$2:$B$602,MATCH(B4671,Data_Customers!$A$2:$A$602,0))</f>
        <v>Emily Taylor</v>
      </c>
    </row>
    <row r="4672" customFormat="false" ht="15" hidden="false" customHeight="false" outlineLevel="0" collapsed="false">
      <c r="A4672" s="4" t="s">
        <v>5754</v>
      </c>
      <c r="B4672" s="4" t="s">
        <v>994</v>
      </c>
      <c r="C4672" s="9" t="n">
        <v>45622</v>
      </c>
      <c r="D4672" s="4" t="s">
        <v>110</v>
      </c>
      <c r="E4672" s="4" t="n">
        <v>2337.84</v>
      </c>
      <c r="F4672" s="4" t="str">
        <f aca="false">INDEX(Data_Customers!$C$2:$C$602,MATCH(B4672,Data_Customers!$A$2:$A$602,0))</f>
        <v>Retail</v>
      </c>
      <c r="G4672" s="4" t="str">
        <f aca="false">INDEX(Data_Customers!$B$2:$B$602,MATCH(B4672,Data_Customers!$A$2:$A$602,0))</f>
        <v>Emily Taylor</v>
      </c>
    </row>
    <row r="4673" customFormat="false" ht="15" hidden="false" customHeight="false" outlineLevel="0" collapsed="false">
      <c r="A4673" s="4" t="s">
        <v>5755</v>
      </c>
      <c r="B4673" s="4" t="s">
        <v>994</v>
      </c>
      <c r="C4673" s="9" t="n">
        <v>45913</v>
      </c>
      <c r="D4673" s="4" t="s">
        <v>110</v>
      </c>
      <c r="E4673" s="4" t="n">
        <v>2085.58</v>
      </c>
      <c r="F4673" s="4" t="str">
        <f aca="false">INDEX(Data_Customers!$C$2:$C$602,MATCH(B4673,Data_Customers!$A$2:$A$602,0))</f>
        <v>Retail</v>
      </c>
      <c r="G4673" s="4" t="str">
        <f aca="false">INDEX(Data_Customers!$B$2:$B$602,MATCH(B4673,Data_Customers!$A$2:$A$602,0))</f>
        <v>Emily Taylor</v>
      </c>
    </row>
    <row r="4674" customFormat="false" ht="15" hidden="false" customHeight="false" outlineLevel="0" collapsed="false">
      <c r="A4674" s="4" t="s">
        <v>5756</v>
      </c>
      <c r="B4674" s="4" t="s">
        <v>994</v>
      </c>
      <c r="C4674" s="9" t="n">
        <v>46032</v>
      </c>
      <c r="D4674" s="4" t="s">
        <v>110</v>
      </c>
      <c r="E4674" s="4" t="n">
        <v>2571.63</v>
      </c>
      <c r="F4674" s="4" t="str">
        <f aca="false">INDEX(Data_Customers!$C$2:$C$602,MATCH(B4674,Data_Customers!$A$2:$A$602,0))</f>
        <v>Retail</v>
      </c>
      <c r="G4674" s="4" t="str">
        <f aca="false">INDEX(Data_Customers!$B$2:$B$602,MATCH(B4674,Data_Customers!$A$2:$A$602,0))</f>
        <v>Emily Taylor</v>
      </c>
    </row>
    <row r="4675" customFormat="false" ht="15" hidden="false" customHeight="false" outlineLevel="0" collapsed="false">
      <c r="A4675" s="4" t="s">
        <v>5757</v>
      </c>
      <c r="B4675" s="4" t="s">
        <v>994</v>
      </c>
      <c r="C4675" s="9" t="n">
        <v>45298</v>
      </c>
      <c r="D4675" s="4" t="s">
        <v>110</v>
      </c>
      <c r="E4675" s="4" t="n">
        <v>4004.99</v>
      </c>
      <c r="F4675" s="4" t="str">
        <f aca="false">INDEX(Data_Customers!$C$2:$C$602,MATCH(B4675,Data_Customers!$A$2:$A$602,0))</f>
        <v>Retail</v>
      </c>
      <c r="G4675" s="4" t="str">
        <f aca="false">INDEX(Data_Customers!$B$2:$B$602,MATCH(B4675,Data_Customers!$A$2:$A$602,0))</f>
        <v>Emily Taylor</v>
      </c>
    </row>
    <row r="4676" customFormat="false" ht="15" hidden="false" customHeight="false" outlineLevel="0" collapsed="false">
      <c r="A4676" s="4" t="s">
        <v>5758</v>
      </c>
      <c r="B4676" s="4" t="s">
        <v>994</v>
      </c>
      <c r="C4676" s="9" t="n">
        <v>45768</v>
      </c>
      <c r="D4676" s="4" t="s">
        <v>110</v>
      </c>
      <c r="E4676" s="4" t="n">
        <v>2583.05</v>
      </c>
      <c r="F4676" s="4" t="str">
        <f aca="false">INDEX(Data_Customers!$C$2:$C$602,MATCH(B4676,Data_Customers!$A$2:$A$602,0))</f>
        <v>Retail</v>
      </c>
      <c r="G4676" s="4" t="str">
        <f aca="false">INDEX(Data_Customers!$B$2:$B$602,MATCH(B4676,Data_Customers!$A$2:$A$602,0))</f>
        <v>Emily Taylor</v>
      </c>
    </row>
    <row r="4677" customFormat="false" ht="15" hidden="false" customHeight="false" outlineLevel="0" collapsed="false">
      <c r="A4677" s="4" t="s">
        <v>5759</v>
      </c>
      <c r="B4677" s="4" t="s">
        <v>994</v>
      </c>
      <c r="C4677" s="9" t="n">
        <v>46131</v>
      </c>
      <c r="D4677" s="4" t="s">
        <v>110</v>
      </c>
      <c r="E4677" s="4" t="n">
        <v>4578.35</v>
      </c>
      <c r="F4677" s="4" t="str">
        <f aca="false">INDEX(Data_Customers!$C$2:$C$602,MATCH(B4677,Data_Customers!$A$2:$A$602,0))</f>
        <v>Retail</v>
      </c>
      <c r="G4677" s="4" t="str">
        <f aca="false">INDEX(Data_Customers!$B$2:$B$602,MATCH(B4677,Data_Customers!$A$2:$A$602,0))</f>
        <v>Emily Taylor</v>
      </c>
    </row>
    <row r="4678" customFormat="false" ht="15" hidden="false" customHeight="false" outlineLevel="0" collapsed="false">
      <c r="A4678" s="4" t="s">
        <v>5760</v>
      </c>
      <c r="B4678" s="4" t="s">
        <v>994</v>
      </c>
      <c r="C4678" s="9" t="n">
        <v>45947</v>
      </c>
      <c r="D4678" s="4" t="s">
        <v>110</v>
      </c>
      <c r="E4678" s="4" t="n">
        <v>946.94</v>
      </c>
      <c r="F4678" s="4" t="str">
        <f aca="false">INDEX(Data_Customers!$C$2:$C$602,MATCH(B4678,Data_Customers!$A$2:$A$602,0))</f>
        <v>Retail</v>
      </c>
      <c r="G4678" s="4" t="str">
        <f aca="false">INDEX(Data_Customers!$B$2:$B$602,MATCH(B4678,Data_Customers!$A$2:$A$602,0))</f>
        <v>Emily Taylor</v>
      </c>
    </row>
    <row r="4679" customFormat="false" ht="15" hidden="false" customHeight="false" outlineLevel="0" collapsed="false">
      <c r="A4679" s="4" t="s">
        <v>5761</v>
      </c>
      <c r="B4679" s="4" t="s">
        <v>994</v>
      </c>
      <c r="C4679" s="9" t="n">
        <v>46140</v>
      </c>
      <c r="D4679" s="4" t="s">
        <v>110</v>
      </c>
      <c r="E4679" s="4" t="n">
        <v>5089.62</v>
      </c>
      <c r="F4679" s="4" t="str">
        <f aca="false">INDEX(Data_Customers!$C$2:$C$602,MATCH(B4679,Data_Customers!$A$2:$A$602,0))</f>
        <v>Retail</v>
      </c>
      <c r="G4679" s="4" t="str">
        <f aca="false">INDEX(Data_Customers!$B$2:$B$602,MATCH(B4679,Data_Customers!$A$2:$A$602,0))</f>
        <v>Emily Taylor</v>
      </c>
    </row>
    <row r="4680" customFormat="false" ht="15" hidden="false" customHeight="false" outlineLevel="0" collapsed="false">
      <c r="A4680" s="4" t="s">
        <v>5762</v>
      </c>
      <c r="B4680" s="4" t="s">
        <v>994</v>
      </c>
      <c r="C4680" s="9" t="n">
        <v>45465</v>
      </c>
      <c r="D4680" s="4" t="s">
        <v>110</v>
      </c>
      <c r="E4680" s="4" t="n">
        <v>9747.04</v>
      </c>
      <c r="F4680" s="4" t="str">
        <f aca="false">INDEX(Data_Customers!$C$2:$C$602,MATCH(B4680,Data_Customers!$A$2:$A$602,0))</f>
        <v>Retail</v>
      </c>
      <c r="G4680" s="4" t="str">
        <f aca="false">INDEX(Data_Customers!$B$2:$B$602,MATCH(B4680,Data_Customers!$A$2:$A$602,0))</f>
        <v>Emily Taylor</v>
      </c>
    </row>
    <row r="4681" customFormat="false" ht="15" hidden="false" customHeight="false" outlineLevel="0" collapsed="false">
      <c r="A4681" s="4" t="s">
        <v>5763</v>
      </c>
      <c r="B4681" s="4" t="s">
        <v>994</v>
      </c>
      <c r="C4681" s="9" t="n">
        <v>45949</v>
      </c>
      <c r="D4681" s="4" t="s">
        <v>110</v>
      </c>
      <c r="E4681" s="4" t="n">
        <v>7350.91</v>
      </c>
      <c r="F4681" s="4" t="str">
        <f aca="false">INDEX(Data_Customers!$C$2:$C$602,MATCH(B4681,Data_Customers!$A$2:$A$602,0))</f>
        <v>Retail</v>
      </c>
      <c r="G4681" s="4" t="str">
        <f aca="false">INDEX(Data_Customers!$B$2:$B$602,MATCH(B4681,Data_Customers!$A$2:$A$602,0))</f>
        <v>Emily Taylor</v>
      </c>
    </row>
    <row r="4682" customFormat="false" ht="15" hidden="false" customHeight="false" outlineLevel="0" collapsed="false">
      <c r="A4682" s="4" t="s">
        <v>5764</v>
      </c>
      <c r="B4682" s="4" t="s">
        <v>994</v>
      </c>
      <c r="C4682" s="9" t="n">
        <v>45655</v>
      </c>
      <c r="D4682" s="4" t="s">
        <v>110</v>
      </c>
      <c r="E4682" s="4" t="n">
        <v>3308.79</v>
      </c>
      <c r="F4682" s="4" t="str">
        <f aca="false">INDEX(Data_Customers!$C$2:$C$602,MATCH(B4682,Data_Customers!$A$2:$A$602,0))</f>
        <v>Retail</v>
      </c>
      <c r="G4682" s="4" t="str">
        <f aca="false">INDEX(Data_Customers!$B$2:$B$602,MATCH(B4682,Data_Customers!$A$2:$A$602,0))</f>
        <v>Emily Taylor</v>
      </c>
    </row>
    <row r="4683" customFormat="false" ht="15" hidden="false" customHeight="false" outlineLevel="0" collapsed="false">
      <c r="A4683" s="4" t="s">
        <v>5765</v>
      </c>
      <c r="B4683" s="4" t="s">
        <v>994</v>
      </c>
      <c r="C4683" s="9" t="n">
        <v>45994</v>
      </c>
      <c r="D4683" s="4" t="s">
        <v>110</v>
      </c>
      <c r="E4683" s="4" t="n">
        <v>6264.69</v>
      </c>
      <c r="F4683" s="4" t="str">
        <f aca="false">INDEX(Data_Customers!$C$2:$C$602,MATCH(B4683,Data_Customers!$A$2:$A$602,0))</f>
        <v>Retail</v>
      </c>
      <c r="G4683" s="4" t="str">
        <f aca="false">INDEX(Data_Customers!$B$2:$B$602,MATCH(B4683,Data_Customers!$A$2:$A$602,0))</f>
        <v>Emily Taylor</v>
      </c>
    </row>
    <row r="4684" customFormat="false" ht="15" hidden="false" customHeight="false" outlineLevel="0" collapsed="false">
      <c r="A4684" s="4" t="s">
        <v>5766</v>
      </c>
      <c r="B4684" s="4" t="s">
        <v>994</v>
      </c>
      <c r="C4684" s="9" t="n">
        <v>45913</v>
      </c>
      <c r="D4684" s="4" t="s">
        <v>110</v>
      </c>
      <c r="E4684" s="4" t="n">
        <v>10302.09</v>
      </c>
      <c r="F4684" s="4" t="str">
        <f aca="false">INDEX(Data_Customers!$C$2:$C$602,MATCH(B4684,Data_Customers!$A$2:$A$602,0))</f>
        <v>Retail</v>
      </c>
      <c r="G4684" s="4" t="str">
        <f aca="false">INDEX(Data_Customers!$B$2:$B$602,MATCH(B4684,Data_Customers!$A$2:$A$602,0))</f>
        <v>Emily Taylor</v>
      </c>
    </row>
    <row r="4685" customFormat="false" ht="15" hidden="false" customHeight="false" outlineLevel="0" collapsed="false">
      <c r="A4685" s="4" t="s">
        <v>5767</v>
      </c>
      <c r="B4685" s="4" t="s">
        <v>994</v>
      </c>
      <c r="C4685" s="9" t="n">
        <v>45951</v>
      </c>
      <c r="D4685" s="4" t="s">
        <v>110</v>
      </c>
      <c r="E4685" s="4" t="n">
        <v>4522.36</v>
      </c>
      <c r="F4685" s="4" t="str">
        <f aca="false">INDEX(Data_Customers!$C$2:$C$602,MATCH(B4685,Data_Customers!$A$2:$A$602,0))</f>
        <v>Retail</v>
      </c>
      <c r="G4685" s="4" t="str">
        <f aca="false">INDEX(Data_Customers!$B$2:$B$602,MATCH(B4685,Data_Customers!$A$2:$A$602,0))</f>
        <v>Emily Taylor</v>
      </c>
    </row>
    <row r="4686" customFormat="false" ht="15" hidden="false" customHeight="false" outlineLevel="0" collapsed="false">
      <c r="A4686" s="4" t="s">
        <v>5768</v>
      </c>
      <c r="B4686" s="4" t="s">
        <v>996</v>
      </c>
      <c r="C4686" s="9" t="n">
        <v>45876</v>
      </c>
      <c r="D4686" s="4" t="s">
        <v>75</v>
      </c>
      <c r="E4686" s="4" t="n">
        <v>2477.52</v>
      </c>
      <c r="F4686" s="4" t="str">
        <f aca="false">INDEX(Data_Customers!$C$2:$C$602,MATCH(B4686,Data_Customers!$A$2:$A$602,0))</f>
        <v>Contractor</v>
      </c>
      <c r="G4686" s="4" t="str">
        <f aca="false">INDEX(Data_Customers!$B$2:$B$602,MATCH(B4686,Data_Customers!$A$2:$A$602,0))</f>
        <v>Clarke &amp; Sons</v>
      </c>
    </row>
    <row r="4687" customFormat="false" ht="15" hidden="false" customHeight="false" outlineLevel="0" collapsed="false">
      <c r="A4687" s="4" t="s">
        <v>5769</v>
      </c>
      <c r="B4687" s="4" t="s">
        <v>996</v>
      </c>
      <c r="C4687" s="9" t="n">
        <v>45313</v>
      </c>
      <c r="D4687" s="4" t="s">
        <v>75</v>
      </c>
      <c r="E4687" s="4" t="n">
        <v>4080.55</v>
      </c>
      <c r="F4687" s="4" t="str">
        <f aca="false">INDEX(Data_Customers!$C$2:$C$602,MATCH(B4687,Data_Customers!$A$2:$A$602,0))</f>
        <v>Contractor</v>
      </c>
      <c r="G4687" s="4" t="str">
        <f aca="false">INDEX(Data_Customers!$B$2:$B$602,MATCH(B4687,Data_Customers!$A$2:$A$602,0))</f>
        <v>Clarke &amp; Sons</v>
      </c>
    </row>
    <row r="4688" customFormat="false" ht="15" hidden="false" customHeight="false" outlineLevel="0" collapsed="false">
      <c r="A4688" s="4" t="s">
        <v>5770</v>
      </c>
      <c r="B4688" s="4" t="s">
        <v>996</v>
      </c>
      <c r="C4688" s="9" t="n">
        <v>45476</v>
      </c>
      <c r="D4688" s="4" t="s">
        <v>75</v>
      </c>
      <c r="E4688" s="4" t="n">
        <v>3427.92</v>
      </c>
      <c r="F4688" s="4" t="str">
        <f aca="false">INDEX(Data_Customers!$C$2:$C$602,MATCH(B4688,Data_Customers!$A$2:$A$602,0))</f>
        <v>Contractor</v>
      </c>
      <c r="G4688" s="4" t="str">
        <f aca="false">INDEX(Data_Customers!$B$2:$B$602,MATCH(B4688,Data_Customers!$A$2:$A$602,0))</f>
        <v>Clarke &amp; Sons</v>
      </c>
    </row>
    <row r="4689" customFormat="false" ht="15" hidden="false" customHeight="false" outlineLevel="0" collapsed="false">
      <c r="A4689" s="4" t="s">
        <v>5771</v>
      </c>
      <c r="B4689" s="4" t="s">
        <v>996</v>
      </c>
      <c r="C4689" s="9" t="n">
        <v>46193</v>
      </c>
      <c r="D4689" s="4" t="s">
        <v>75</v>
      </c>
      <c r="E4689" s="4" t="n">
        <v>2978.98</v>
      </c>
      <c r="F4689" s="4" t="str">
        <f aca="false">INDEX(Data_Customers!$C$2:$C$602,MATCH(B4689,Data_Customers!$A$2:$A$602,0))</f>
        <v>Contractor</v>
      </c>
      <c r="G4689" s="4" t="str">
        <f aca="false">INDEX(Data_Customers!$B$2:$B$602,MATCH(B4689,Data_Customers!$A$2:$A$602,0))</f>
        <v>Clarke &amp; Sons</v>
      </c>
    </row>
    <row r="4690" customFormat="false" ht="15" hidden="false" customHeight="false" outlineLevel="0" collapsed="false">
      <c r="A4690" s="4" t="s">
        <v>5772</v>
      </c>
      <c r="B4690" s="4" t="s">
        <v>996</v>
      </c>
      <c r="C4690" s="9" t="n">
        <v>45886</v>
      </c>
      <c r="D4690" s="4" t="s">
        <v>75</v>
      </c>
      <c r="E4690" s="4" t="n">
        <v>2569.4</v>
      </c>
      <c r="F4690" s="4" t="str">
        <f aca="false">INDEX(Data_Customers!$C$2:$C$602,MATCH(B4690,Data_Customers!$A$2:$A$602,0))</f>
        <v>Contractor</v>
      </c>
      <c r="G4690" s="4" t="str">
        <f aca="false">INDEX(Data_Customers!$B$2:$B$602,MATCH(B4690,Data_Customers!$A$2:$A$602,0))</f>
        <v>Clarke &amp; Sons</v>
      </c>
    </row>
    <row r="4691" customFormat="false" ht="15" hidden="false" customHeight="false" outlineLevel="0" collapsed="false">
      <c r="A4691" s="4" t="s">
        <v>5773</v>
      </c>
      <c r="B4691" s="4" t="s">
        <v>996</v>
      </c>
      <c r="C4691" s="9" t="n">
        <v>46098</v>
      </c>
      <c r="D4691" s="4" t="s">
        <v>75</v>
      </c>
      <c r="E4691" s="4" t="n">
        <v>884.7</v>
      </c>
      <c r="F4691" s="4" t="str">
        <f aca="false">INDEX(Data_Customers!$C$2:$C$602,MATCH(B4691,Data_Customers!$A$2:$A$602,0))</f>
        <v>Contractor</v>
      </c>
      <c r="G4691" s="4" t="str">
        <f aca="false">INDEX(Data_Customers!$B$2:$B$602,MATCH(B4691,Data_Customers!$A$2:$A$602,0))</f>
        <v>Clarke &amp; Sons</v>
      </c>
    </row>
    <row r="4692" customFormat="false" ht="15" hidden="false" customHeight="false" outlineLevel="0" collapsed="false">
      <c r="A4692" s="4" t="s">
        <v>5774</v>
      </c>
      <c r="B4692" s="4" t="s">
        <v>996</v>
      </c>
      <c r="C4692" s="9" t="n">
        <v>45738</v>
      </c>
      <c r="D4692" s="4" t="s">
        <v>75</v>
      </c>
      <c r="E4692" s="4" t="n">
        <v>5442.41</v>
      </c>
      <c r="F4692" s="4" t="str">
        <f aca="false">INDEX(Data_Customers!$C$2:$C$602,MATCH(B4692,Data_Customers!$A$2:$A$602,0))</f>
        <v>Contractor</v>
      </c>
      <c r="G4692" s="4" t="str">
        <f aca="false">INDEX(Data_Customers!$B$2:$B$602,MATCH(B4692,Data_Customers!$A$2:$A$602,0))</f>
        <v>Clarke &amp; Sons</v>
      </c>
    </row>
    <row r="4693" customFormat="false" ht="15" hidden="false" customHeight="false" outlineLevel="0" collapsed="false">
      <c r="A4693" s="4" t="s">
        <v>5775</v>
      </c>
      <c r="B4693" s="4" t="s">
        <v>996</v>
      </c>
      <c r="C4693" s="9" t="n">
        <v>45895</v>
      </c>
      <c r="D4693" s="4" t="s">
        <v>75</v>
      </c>
      <c r="E4693" s="4" t="n">
        <v>6900.9</v>
      </c>
      <c r="F4693" s="4" t="str">
        <f aca="false">INDEX(Data_Customers!$C$2:$C$602,MATCH(B4693,Data_Customers!$A$2:$A$602,0))</f>
        <v>Contractor</v>
      </c>
      <c r="G4693" s="4" t="str">
        <f aca="false">INDEX(Data_Customers!$B$2:$B$602,MATCH(B4693,Data_Customers!$A$2:$A$602,0))</f>
        <v>Clarke &amp; Sons</v>
      </c>
    </row>
    <row r="4694" customFormat="false" ht="15" hidden="false" customHeight="false" outlineLevel="0" collapsed="false">
      <c r="A4694" s="4" t="s">
        <v>5776</v>
      </c>
      <c r="B4694" s="4" t="s">
        <v>996</v>
      </c>
      <c r="C4694" s="9" t="n">
        <v>45342</v>
      </c>
      <c r="D4694" s="4" t="s">
        <v>75</v>
      </c>
      <c r="E4694" s="4" t="n">
        <v>1612.24</v>
      </c>
      <c r="F4694" s="4" t="str">
        <f aca="false">INDEX(Data_Customers!$C$2:$C$602,MATCH(B4694,Data_Customers!$A$2:$A$602,0))</f>
        <v>Contractor</v>
      </c>
      <c r="G4694" s="4" t="str">
        <f aca="false">INDEX(Data_Customers!$B$2:$B$602,MATCH(B4694,Data_Customers!$A$2:$A$602,0))</f>
        <v>Clarke &amp; Sons</v>
      </c>
    </row>
    <row r="4695" customFormat="false" ht="15" hidden="false" customHeight="false" outlineLevel="0" collapsed="false">
      <c r="A4695" s="4" t="s">
        <v>5777</v>
      </c>
      <c r="B4695" s="4" t="s">
        <v>996</v>
      </c>
      <c r="C4695" s="9" t="n">
        <v>45431</v>
      </c>
      <c r="D4695" s="4" t="s">
        <v>75</v>
      </c>
      <c r="E4695" s="4" t="n">
        <v>5228.32</v>
      </c>
      <c r="F4695" s="4" t="str">
        <f aca="false">INDEX(Data_Customers!$C$2:$C$602,MATCH(B4695,Data_Customers!$A$2:$A$602,0))</f>
        <v>Contractor</v>
      </c>
      <c r="G4695" s="4" t="str">
        <f aca="false">INDEX(Data_Customers!$B$2:$B$602,MATCH(B4695,Data_Customers!$A$2:$A$602,0))</f>
        <v>Clarke &amp; Sons</v>
      </c>
    </row>
    <row r="4696" customFormat="false" ht="15" hidden="false" customHeight="false" outlineLevel="0" collapsed="false">
      <c r="A4696" s="4" t="s">
        <v>5778</v>
      </c>
      <c r="B4696" s="4" t="s">
        <v>996</v>
      </c>
      <c r="C4696" s="9" t="n">
        <v>45764</v>
      </c>
      <c r="D4696" s="4" t="s">
        <v>75</v>
      </c>
      <c r="E4696" s="4" t="n">
        <v>6800.87</v>
      </c>
      <c r="F4696" s="4" t="str">
        <f aca="false">INDEX(Data_Customers!$C$2:$C$602,MATCH(B4696,Data_Customers!$A$2:$A$602,0))</f>
        <v>Contractor</v>
      </c>
      <c r="G4696" s="4" t="str">
        <f aca="false">INDEX(Data_Customers!$B$2:$B$602,MATCH(B4696,Data_Customers!$A$2:$A$602,0))</f>
        <v>Clarke &amp; Sons</v>
      </c>
    </row>
    <row r="4697" customFormat="false" ht="15" hidden="false" customHeight="false" outlineLevel="0" collapsed="false">
      <c r="A4697" s="4" t="s">
        <v>5779</v>
      </c>
      <c r="B4697" s="4" t="s">
        <v>997</v>
      </c>
      <c r="C4697" s="9" t="n">
        <v>45399</v>
      </c>
      <c r="D4697" s="4" t="s">
        <v>85</v>
      </c>
      <c r="E4697" s="4" t="n">
        <v>7641.02</v>
      </c>
      <c r="F4697" s="4" t="str">
        <f aca="false">INDEX(Data_Customers!$C$2:$C$602,MATCH(B4697,Data_Customers!$A$2:$A$602,0))</f>
        <v>Trade Account</v>
      </c>
      <c r="G4697" s="4" t="str">
        <f aca="false">INDEX(Data_Customers!$B$2:$B$602,MATCH(B4697,Data_Customers!$A$2:$A$602,0))</f>
        <v>Hall &amp; Sons</v>
      </c>
    </row>
    <row r="4698" customFormat="false" ht="15" hidden="false" customHeight="false" outlineLevel="0" collapsed="false">
      <c r="A4698" s="4" t="s">
        <v>5780</v>
      </c>
      <c r="B4698" s="4" t="s">
        <v>997</v>
      </c>
      <c r="C4698" s="9" t="n">
        <v>45794</v>
      </c>
      <c r="D4698" s="4" t="s">
        <v>85</v>
      </c>
      <c r="E4698" s="4" t="n">
        <v>7384.2</v>
      </c>
      <c r="F4698" s="4" t="str">
        <f aca="false">INDEX(Data_Customers!$C$2:$C$602,MATCH(B4698,Data_Customers!$A$2:$A$602,0))</f>
        <v>Trade Account</v>
      </c>
      <c r="G4698" s="4" t="str">
        <f aca="false">INDEX(Data_Customers!$B$2:$B$602,MATCH(B4698,Data_Customers!$A$2:$A$602,0))</f>
        <v>Hall &amp; Sons</v>
      </c>
    </row>
    <row r="4699" customFormat="false" ht="15" hidden="false" customHeight="false" outlineLevel="0" collapsed="false">
      <c r="A4699" s="4" t="s">
        <v>5781</v>
      </c>
      <c r="B4699" s="4" t="s">
        <v>997</v>
      </c>
      <c r="C4699" s="9" t="n">
        <v>45994</v>
      </c>
      <c r="D4699" s="4" t="s">
        <v>85</v>
      </c>
      <c r="E4699" s="4" t="n">
        <v>1431.78</v>
      </c>
      <c r="F4699" s="4" t="str">
        <f aca="false">INDEX(Data_Customers!$C$2:$C$602,MATCH(B4699,Data_Customers!$A$2:$A$602,0))</f>
        <v>Trade Account</v>
      </c>
      <c r="G4699" s="4" t="str">
        <f aca="false">INDEX(Data_Customers!$B$2:$B$602,MATCH(B4699,Data_Customers!$A$2:$A$602,0))</f>
        <v>Hall &amp; Sons</v>
      </c>
    </row>
    <row r="4700" customFormat="false" ht="15" hidden="false" customHeight="false" outlineLevel="0" collapsed="false">
      <c r="A4700" s="4" t="s">
        <v>5782</v>
      </c>
      <c r="B4700" s="4" t="s">
        <v>997</v>
      </c>
      <c r="C4700" s="9" t="n">
        <v>45444</v>
      </c>
      <c r="D4700" s="4" t="s">
        <v>85</v>
      </c>
      <c r="E4700" s="4" t="n">
        <v>660.28</v>
      </c>
      <c r="F4700" s="4" t="str">
        <f aca="false">INDEX(Data_Customers!$C$2:$C$602,MATCH(B4700,Data_Customers!$A$2:$A$602,0))</f>
        <v>Trade Account</v>
      </c>
      <c r="G4700" s="4" t="str">
        <f aca="false">INDEX(Data_Customers!$B$2:$B$602,MATCH(B4700,Data_Customers!$A$2:$A$602,0))</f>
        <v>Hall &amp; Sons</v>
      </c>
    </row>
    <row r="4701" customFormat="false" ht="15" hidden="false" customHeight="false" outlineLevel="0" collapsed="false">
      <c r="A4701" s="4" t="s">
        <v>5783</v>
      </c>
      <c r="B4701" s="4" t="s">
        <v>997</v>
      </c>
      <c r="C4701" s="9" t="n">
        <v>45501</v>
      </c>
      <c r="D4701" s="4" t="s">
        <v>85</v>
      </c>
      <c r="E4701" s="4" t="n">
        <v>6792.38</v>
      </c>
      <c r="F4701" s="4" t="str">
        <f aca="false">INDEX(Data_Customers!$C$2:$C$602,MATCH(B4701,Data_Customers!$A$2:$A$602,0))</f>
        <v>Trade Account</v>
      </c>
      <c r="G4701" s="4" t="str">
        <f aca="false">INDEX(Data_Customers!$B$2:$B$602,MATCH(B4701,Data_Customers!$A$2:$A$602,0))</f>
        <v>Hall &amp; Sons</v>
      </c>
    </row>
    <row r="4702" customFormat="false" ht="15" hidden="false" customHeight="false" outlineLevel="0" collapsed="false">
      <c r="A4702" s="4" t="s">
        <v>5784</v>
      </c>
      <c r="B4702" s="4" t="s">
        <v>997</v>
      </c>
      <c r="C4702" s="9" t="n">
        <v>46040</v>
      </c>
      <c r="D4702" s="4" t="s">
        <v>85</v>
      </c>
      <c r="E4702" s="4" t="n">
        <v>5609.76</v>
      </c>
      <c r="F4702" s="4" t="str">
        <f aca="false">INDEX(Data_Customers!$C$2:$C$602,MATCH(B4702,Data_Customers!$A$2:$A$602,0))</f>
        <v>Trade Account</v>
      </c>
      <c r="G4702" s="4" t="str">
        <f aca="false">INDEX(Data_Customers!$B$2:$B$602,MATCH(B4702,Data_Customers!$A$2:$A$602,0))</f>
        <v>Hall &amp; Sons</v>
      </c>
    </row>
    <row r="4703" customFormat="false" ht="15" hidden="false" customHeight="false" outlineLevel="0" collapsed="false">
      <c r="A4703" s="4" t="s">
        <v>5785</v>
      </c>
      <c r="B4703" s="4" t="s">
        <v>997</v>
      </c>
      <c r="C4703" s="9" t="n">
        <v>45726</v>
      </c>
      <c r="D4703" s="4" t="s">
        <v>85</v>
      </c>
      <c r="E4703" s="4" t="n">
        <v>9302.38</v>
      </c>
      <c r="F4703" s="4" t="str">
        <f aca="false">INDEX(Data_Customers!$C$2:$C$602,MATCH(B4703,Data_Customers!$A$2:$A$602,0))</f>
        <v>Trade Account</v>
      </c>
      <c r="G4703" s="4" t="str">
        <f aca="false">INDEX(Data_Customers!$B$2:$B$602,MATCH(B4703,Data_Customers!$A$2:$A$602,0))</f>
        <v>Hall &amp; Sons</v>
      </c>
    </row>
    <row r="4704" customFormat="false" ht="15" hidden="false" customHeight="false" outlineLevel="0" collapsed="false">
      <c r="A4704" s="4" t="s">
        <v>5786</v>
      </c>
      <c r="B4704" s="4" t="s">
        <v>997</v>
      </c>
      <c r="C4704" s="9" t="n">
        <v>45663</v>
      </c>
      <c r="D4704" s="4" t="s">
        <v>85</v>
      </c>
      <c r="E4704" s="4" t="n">
        <v>7244.75</v>
      </c>
      <c r="F4704" s="4" t="str">
        <f aca="false">INDEX(Data_Customers!$C$2:$C$602,MATCH(B4704,Data_Customers!$A$2:$A$602,0))</f>
        <v>Trade Account</v>
      </c>
      <c r="G4704" s="4" t="str">
        <f aca="false">INDEX(Data_Customers!$B$2:$B$602,MATCH(B4704,Data_Customers!$A$2:$A$602,0))</f>
        <v>Hall &amp; Sons</v>
      </c>
    </row>
    <row r="4705" customFormat="false" ht="15" hidden="false" customHeight="false" outlineLevel="0" collapsed="false">
      <c r="A4705" s="4" t="s">
        <v>5787</v>
      </c>
      <c r="B4705" s="4" t="s">
        <v>997</v>
      </c>
      <c r="C4705" s="9" t="n">
        <v>45803</v>
      </c>
      <c r="D4705" s="4" t="s">
        <v>85</v>
      </c>
      <c r="E4705" s="4" t="n">
        <v>13756.73</v>
      </c>
      <c r="F4705" s="4" t="str">
        <f aca="false">INDEX(Data_Customers!$C$2:$C$602,MATCH(B4705,Data_Customers!$A$2:$A$602,0))</f>
        <v>Trade Account</v>
      </c>
      <c r="G4705" s="4" t="str">
        <f aca="false">INDEX(Data_Customers!$B$2:$B$602,MATCH(B4705,Data_Customers!$A$2:$A$602,0))</f>
        <v>Hall &amp; Sons</v>
      </c>
    </row>
    <row r="4706" customFormat="false" ht="15" hidden="false" customHeight="false" outlineLevel="0" collapsed="false">
      <c r="A4706" s="4" t="s">
        <v>5788</v>
      </c>
      <c r="B4706" s="4" t="s">
        <v>997</v>
      </c>
      <c r="C4706" s="9" t="n">
        <v>45606</v>
      </c>
      <c r="D4706" s="4" t="s">
        <v>85</v>
      </c>
      <c r="E4706" s="4" t="n">
        <v>3745.29</v>
      </c>
      <c r="F4706" s="4" t="str">
        <f aca="false">INDEX(Data_Customers!$C$2:$C$602,MATCH(B4706,Data_Customers!$A$2:$A$602,0))</f>
        <v>Trade Account</v>
      </c>
      <c r="G4706" s="4" t="str">
        <f aca="false">INDEX(Data_Customers!$B$2:$B$602,MATCH(B4706,Data_Customers!$A$2:$A$602,0))</f>
        <v>Hall &amp; Sons</v>
      </c>
    </row>
    <row r="4707" customFormat="false" ht="15" hidden="false" customHeight="false" outlineLevel="0" collapsed="false">
      <c r="A4707" s="4" t="s">
        <v>5789</v>
      </c>
      <c r="B4707" s="4" t="s">
        <v>997</v>
      </c>
      <c r="C4707" s="9" t="n">
        <v>45910</v>
      </c>
      <c r="D4707" s="4" t="s">
        <v>85</v>
      </c>
      <c r="E4707" s="4" t="n">
        <v>5633.67</v>
      </c>
      <c r="F4707" s="4" t="str">
        <f aca="false">INDEX(Data_Customers!$C$2:$C$602,MATCH(B4707,Data_Customers!$A$2:$A$602,0))</f>
        <v>Trade Account</v>
      </c>
      <c r="G4707" s="4" t="str">
        <f aca="false">INDEX(Data_Customers!$B$2:$B$602,MATCH(B4707,Data_Customers!$A$2:$A$602,0))</f>
        <v>Hall &amp; Sons</v>
      </c>
    </row>
    <row r="4708" customFormat="false" ht="15" hidden="false" customHeight="false" outlineLevel="0" collapsed="false">
      <c r="A4708" s="4" t="s">
        <v>5790</v>
      </c>
      <c r="B4708" s="4" t="s">
        <v>997</v>
      </c>
      <c r="C4708" s="9" t="n">
        <v>45496</v>
      </c>
      <c r="D4708" s="4" t="s">
        <v>85</v>
      </c>
      <c r="E4708" s="4" t="n">
        <v>1347.19</v>
      </c>
      <c r="F4708" s="4" t="str">
        <f aca="false">INDEX(Data_Customers!$C$2:$C$602,MATCH(B4708,Data_Customers!$A$2:$A$602,0))</f>
        <v>Trade Account</v>
      </c>
      <c r="G4708" s="4" t="str">
        <f aca="false">INDEX(Data_Customers!$B$2:$B$602,MATCH(B4708,Data_Customers!$A$2:$A$602,0))</f>
        <v>Hall &amp; Sons</v>
      </c>
    </row>
    <row r="4709" customFormat="false" ht="15" hidden="false" customHeight="false" outlineLevel="0" collapsed="false">
      <c r="A4709" s="4" t="s">
        <v>5791</v>
      </c>
      <c r="B4709" s="4" t="s">
        <v>997</v>
      </c>
      <c r="C4709" s="9" t="n">
        <v>45552</v>
      </c>
      <c r="D4709" s="4" t="s">
        <v>85</v>
      </c>
      <c r="E4709" s="4" t="n">
        <v>8195.51</v>
      </c>
      <c r="F4709" s="4" t="str">
        <f aca="false">INDEX(Data_Customers!$C$2:$C$602,MATCH(B4709,Data_Customers!$A$2:$A$602,0))</f>
        <v>Trade Account</v>
      </c>
      <c r="G4709" s="4" t="str">
        <f aca="false">INDEX(Data_Customers!$B$2:$B$602,MATCH(B4709,Data_Customers!$A$2:$A$602,0))</f>
        <v>Hall &amp; Sons</v>
      </c>
    </row>
    <row r="4710" customFormat="false" ht="15" hidden="false" customHeight="false" outlineLevel="0" collapsed="false">
      <c r="A4710" s="4" t="s">
        <v>5792</v>
      </c>
      <c r="B4710" s="4" t="s">
        <v>997</v>
      </c>
      <c r="C4710" s="9" t="n">
        <v>45383</v>
      </c>
      <c r="D4710" s="4" t="s">
        <v>85</v>
      </c>
      <c r="E4710" s="4" t="n">
        <v>4778.89</v>
      </c>
      <c r="F4710" s="4" t="str">
        <f aca="false">INDEX(Data_Customers!$C$2:$C$602,MATCH(B4710,Data_Customers!$A$2:$A$602,0))</f>
        <v>Trade Account</v>
      </c>
      <c r="G4710" s="4" t="str">
        <f aca="false">INDEX(Data_Customers!$B$2:$B$602,MATCH(B4710,Data_Customers!$A$2:$A$602,0))</f>
        <v>Hall &amp; Sons</v>
      </c>
    </row>
    <row r="4711" customFormat="false" ht="15" hidden="false" customHeight="false" outlineLevel="0" collapsed="false">
      <c r="A4711" s="4" t="s">
        <v>5793</v>
      </c>
      <c r="B4711" s="4" t="s">
        <v>998</v>
      </c>
      <c r="C4711" s="9" t="n">
        <v>45620</v>
      </c>
      <c r="D4711" s="4" t="s">
        <v>110</v>
      </c>
      <c r="E4711" s="4" t="n">
        <v>6263.52</v>
      </c>
      <c r="F4711" s="4" t="str">
        <f aca="false">INDEX(Data_Customers!$C$2:$C$602,MATCH(B4711,Data_Customers!$A$2:$A$602,0))</f>
        <v>Contractor</v>
      </c>
      <c r="G4711" s="4" t="str">
        <f aca="false">INDEX(Data_Customers!$B$2:$B$602,MATCH(B4711,Data_Customers!$A$2:$A$602,0))</f>
        <v>Baker Groundworks</v>
      </c>
    </row>
    <row r="4712" customFormat="false" ht="15" hidden="false" customHeight="false" outlineLevel="0" collapsed="false">
      <c r="A4712" s="4" t="s">
        <v>5794</v>
      </c>
      <c r="B4712" s="4" t="s">
        <v>998</v>
      </c>
      <c r="C4712" s="9" t="n">
        <v>45629</v>
      </c>
      <c r="D4712" s="4" t="s">
        <v>110</v>
      </c>
      <c r="E4712" s="4" t="n">
        <v>1281.53</v>
      </c>
      <c r="F4712" s="4" t="str">
        <f aca="false">INDEX(Data_Customers!$C$2:$C$602,MATCH(B4712,Data_Customers!$A$2:$A$602,0))</f>
        <v>Contractor</v>
      </c>
      <c r="G4712" s="4" t="str">
        <f aca="false">INDEX(Data_Customers!$B$2:$B$602,MATCH(B4712,Data_Customers!$A$2:$A$602,0))</f>
        <v>Baker Groundworks</v>
      </c>
    </row>
    <row r="4713" customFormat="false" ht="15" hidden="false" customHeight="false" outlineLevel="0" collapsed="false">
      <c r="A4713" s="4" t="s">
        <v>5795</v>
      </c>
      <c r="B4713" s="4" t="s">
        <v>999</v>
      </c>
      <c r="C4713" s="9" t="n">
        <v>45783</v>
      </c>
      <c r="D4713" s="4" t="s">
        <v>103</v>
      </c>
      <c r="E4713" s="4" t="n">
        <v>4623.53</v>
      </c>
      <c r="F4713" s="4" t="str">
        <f aca="false">INDEX(Data_Customers!$C$2:$C$602,MATCH(B4713,Data_Customers!$A$2:$A$602,0))</f>
        <v>Trade Account</v>
      </c>
      <c r="G4713" s="4" t="str">
        <f aca="false">INDEX(Data_Customers!$B$2:$B$602,MATCH(B4713,Data_Customers!$A$2:$A$602,0))</f>
        <v>Green Builders Ltd</v>
      </c>
    </row>
    <row r="4714" customFormat="false" ht="15" hidden="false" customHeight="false" outlineLevel="0" collapsed="false">
      <c r="A4714" s="4" t="s">
        <v>5796</v>
      </c>
      <c r="B4714" s="4" t="s">
        <v>999</v>
      </c>
      <c r="C4714" s="9" t="n">
        <v>45754</v>
      </c>
      <c r="D4714" s="4" t="s">
        <v>103</v>
      </c>
      <c r="E4714" s="4" t="n">
        <v>1561.95</v>
      </c>
      <c r="F4714" s="4" t="str">
        <f aca="false">INDEX(Data_Customers!$C$2:$C$602,MATCH(B4714,Data_Customers!$A$2:$A$602,0))</f>
        <v>Trade Account</v>
      </c>
      <c r="G4714" s="4" t="str">
        <f aca="false">INDEX(Data_Customers!$B$2:$B$602,MATCH(B4714,Data_Customers!$A$2:$A$602,0))</f>
        <v>Green Builders Ltd</v>
      </c>
    </row>
    <row r="4715" customFormat="false" ht="15" hidden="false" customHeight="false" outlineLevel="0" collapsed="false">
      <c r="A4715" s="4" t="s">
        <v>5797</v>
      </c>
      <c r="B4715" s="4" t="s">
        <v>999</v>
      </c>
      <c r="C4715" s="9" t="n">
        <v>45884</v>
      </c>
      <c r="D4715" s="4" t="s">
        <v>103</v>
      </c>
      <c r="E4715" s="4" t="n">
        <v>5956.9</v>
      </c>
      <c r="F4715" s="4" t="str">
        <f aca="false">INDEX(Data_Customers!$C$2:$C$602,MATCH(B4715,Data_Customers!$A$2:$A$602,0))</f>
        <v>Trade Account</v>
      </c>
      <c r="G4715" s="4" t="str">
        <f aca="false">INDEX(Data_Customers!$B$2:$B$602,MATCH(B4715,Data_Customers!$A$2:$A$602,0))</f>
        <v>Green Builders Ltd</v>
      </c>
    </row>
    <row r="4716" customFormat="false" ht="15" hidden="false" customHeight="false" outlineLevel="0" collapsed="false">
      <c r="A4716" s="4" t="s">
        <v>5798</v>
      </c>
      <c r="B4716" s="4" t="s">
        <v>999</v>
      </c>
      <c r="C4716" s="9" t="n">
        <v>45733</v>
      </c>
      <c r="D4716" s="4" t="s">
        <v>103</v>
      </c>
      <c r="E4716" s="4" t="n">
        <v>4945.54</v>
      </c>
      <c r="F4716" s="4" t="str">
        <f aca="false">INDEX(Data_Customers!$C$2:$C$602,MATCH(B4716,Data_Customers!$A$2:$A$602,0))</f>
        <v>Trade Account</v>
      </c>
      <c r="G4716" s="4" t="str">
        <f aca="false">INDEX(Data_Customers!$B$2:$B$602,MATCH(B4716,Data_Customers!$A$2:$A$602,0))</f>
        <v>Green Builders Ltd</v>
      </c>
    </row>
    <row r="4717" customFormat="false" ht="15" hidden="false" customHeight="false" outlineLevel="0" collapsed="false">
      <c r="A4717" s="4" t="s">
        <v>5799</v>
      </c>
      <c r="B4717" s="4" t="s">
        <v>1001</v>
      </c>
      <c r="C4717" s="9" t="n">
        <v>45625</v>
      </c>
      <c r="D4717" s="4" t="s">
        <v>103</v>
      </c>
      <c r="E4717" s="4" t="n">
        <v>7772.34</v>
      </c>
      <c r="F4717" s="4" t="str">
        <f aca="false">INDEX(Data_Customers!$C$2:$C$602,MATCH(B4717,Data_Customers!$A$2:$A$602,0))</f>
        <v>Contractor</v>
      </c>
      <c r="G4717" s="4" t="str">
        <f aca="false">INDEX(Data_Customers!$B$2:$B$602,MATCH(B4717,Data_Customers!$A$2:$A$602,0))</f>
        <v>Cooper Developments</v>
      </c>
    </row>
    <row r="4718" customFormat="false" ht="15" hidden="false" customHeight="false" outlineLevel="0" collapsed="false">
      <c r="A4718" s="4" t="s">
        <v>5800</v>
      </c>
      <c r="B4718" s="4" t="s">
        <v>1002</v>
      </c>
      <c r="C4718" s="9" t="n">
        <v>45601</v>
      </c>
      <c r="D4718" s="4" t="s">
        <v>79</v>
      </c>
      <c r="E4718" s="4" t="n">
        <v>3378.74</v>
      </c>
      <c r="F4718" s="4" t="str">
        <f aca="false">INDEX(Data_Customers!$C$2:$C$602,MATCH(B4718,Data_Customers!$A$2:$A$602,0))</f>
        <v>Contractor</v>
      </c>
      <c r="G4718" s="4" t="str">
        <f aca="false">INDEX(Data_Customers!$B$2:$B$602,MATCH(B4718,Data_Customers!$A$2:$A$602,0))</f>
        <v>Brown Roofing Ltd</v>
      </c>
    </row>
    <row r="4719" customFormat="false" ht="15" hidden="false" customHeight="false" outlineLevel="0" collapsed="false">
      <c r="A4719" s="4" t="s">
        <v>5801</v>
      </c>
      <c r="B4719" s="4" t="s">
        <v>1002</v>
      </c>
      <c r="C4719" s="9" t="n">
        <v>45998</v>
      </c>
      <c r="D4719" s="4" t="s">
        <v>79</v>
      </c>
      <c r="E4719" s="4" t="n">
        <v>8057.51</v>
      </c>
      <c r="F4719" s="4" t="str">
        <f aca="false">INDEX(Data_Customers!$C$2:$C$602,MATCH(B4719,Data_Customers!$A$2:$A$602,0))</f>
        <v>Contractor</v>
      </c>
      <c r="G4719" s="4" t="str">
        <f aca="false">INDEX(Data_Customers!$B$2:$B$602,MATCH(B4719,Data_Customers!$A$2:$A$602,0))</f>
        <v>Brown Roofing Ltd</v>
      </c>
    </row>
    <row r="4720" customFormat="false" ht="15" hidden="false" customHeight="false" outlineLevel="0" collapsed="false">
      <c r="A4720" s="4" t="s">
        <v>5802</v>
      </c>
      <c r="B4720" s="4" t="s">
        <v>1002</v>
      </c>
      <c r="C4720" s="9" t="n">
        <v>45453</v>
      </c>
      <c r="D4720" s="4" t="s">
        <v>79</v>
      </c>
      <c r="E4720" s="4" t="n">
        <v>1851.39</v>
      </c>
      <c r="F4720" s="4" t="str">
        <f aca="false">INDEX(Data_Customers!$C$2:$C$602,MATCH(B4720,Data_Customers!$A$2:$A$602,0))</f>
        <v>Contractor</v>
      </c>
      <c r="G4720" s="4" t="str">
        <f aca="false">INDEX(Data_Customers!$B$2:$B$602,MATCH(B4720,Data_Customers!$A$2:$A$602,0))</f>
        <v>Brown Roofing Ltd</v>
      </c>
    </row>
    <row r="4721" customFormat="false" ht="15" hidden="false" customHeight="false" outlineLevel="0" collapsed="false">
      <c r="A4721" s="4" t="s">
        <v>5803</v>
      </c>
      <c r="B4721" s="4" t="s">
        <v>1002</v>
      </c>
      <c r="C4721" s="9" t="n">
        <v>45819</v>
      </c>
      <c r="D4721" s="4" t="s">
        <v>79</v>
      </c>
      <c r="E4721" s="4" t="n">
        <v>1018.99</v>
      </c>
      <c r="F4721" s="4" t="str">
        <f aca="false">INDEX(Data_Customers!$C$2:$C$602,MATCH(B4721,Data_Customers!$A$2:$A$602,0))</f>
        <v>Contractor</v>
      </c>
      <c r="G4721" s="4" t="str">
        <f aca="false">INDEX(Data_Customers!$B$2:$B$602,MATCH(B4721,Data_Customers!$A$2:$A$602,0))</f>
        <v>Brown Roofing Ltd</v>
      </c>
    </row>
    <row r="4722" customFormat="false" ht="15" hidden="false" customHeight="false" outlineLevel="0" collapsed="false">
      <c r="A4722" s="4" t="s">
        <v>5804</v>
      </c>
      <c r="B4722" s="4" t="s">
        <v>1002</v>
      </c>
      <c r="C4722" s="9" t="n">
        <v>45681</v>
      </c>
      <c r="D4722" s="4" t="s">
        <v>79</v>
      </c>
      <c r="E4722" s="4" t="n">
        <v>12158.73</v>
      </c>
      <c r="F4722" s="4" t="str">
        <f aca="false">INDEX(Data_Customers!$C$2:$C$602,MATCH(B4722,Data_Customers!$A$2:$A$602,0))</f>
        <v>Contractor</v>
      </c>
      <c r="G4722" s="4" t="str">
        <f aca="false">INDEX(Data_Customers!$B$2:$B$602,MATCH(B4722,Data_Customers!$A$2:$A$602,0))</f>
        <v>Brown Roofing Ltd</v>
      </c>
    </row>
    <row r="4723" customFormat="false" ht="15" hidden="false" customHeight="false" outlineLevel="0" collapsed="false">
      <c r="A4723" s="4" t="s">
        <v>5805</v>
      </c>
      <c r="B4723" s="4" t="s">
        <v>1002</v>
      </c>
      <c r="C4723" s="9" t="n">
        <v>45493</v>
      </c>
      <c r="D4723" s="4" t="s">
        <v>79</v>
      </c>
      <c r="E4723" s="4" t="n">
        <v>4225.52</v>
      </c>
      <c r="F4723" s="4" t="str">
        <f aca="false">INDEX(Data_Customers!$C$2:$C$602,MATCH(B4723,Data_Customers!$A$2:$A$602,0))</f>
        <v>Contractor</v>
      </c>
      <c r="G4723" s="4" t="str">
        <f aca="false">INDEX(Data_Customers!$B$2:$B$602,MATCH(B4723,Data_Customers!$A$2:$A$602,0))</f>
        <v>Brown Roofing Ltd</v>
      </c>
    </row>
    <row r="4724" customFormat="false" ht="15" hidden="false" customHeight="false" outlineLevel="0" collapsed="false">
      <c r="A4724" s="4" t="s">
        <v>5806</v>
      </c>
      <c r="B4724" s="4" t="s">
        <v>1002</v>
      </c>
      <c r="C4724" s="9" t="n">
        <v>45678</v>
      </c>
      <c r="D4724" s="4" t="s">
        <v>79</v>
      </c>
      <c r="E4724" s="4" t="n">
        <v>5421.42</v>
      </c>
      <c r="F4724" s="4" t="str">
        <f aca="false">INDEX(Data_Customers!$C$2:$C$602,MATCH(B4724,Data_Customers!$A$2:$A$602,0))</f>
        <v>Contractor</v>
      </c>
      <c r="G4724" s="4" t="str">
        <f aca="false">INDEX(Data_Customers!$B$2:$B$602,MATCH(B4724,Data_Customers!$A$2:$A$602,0))</f>
        <v>Brown Roofing Ltd</v>
      </c>
    </row>
    <row r="4725" customFormat="false" ht="15" hidden="false" customHeight="false" outlineLevel="0" collapsed="false">
      <c r="A4725" s="4" t="s">
        <v>5807</v>
      </c>
      <c r="B4725" s="4" t="s">
        <v>1002</v>
      </c>
      <c r="C4725" s="9" t="n">
        <v>45878</v>
      </c>
      <c r="D4725" s="4" t="s">
        <v>79</v>
      </c>
      <c r="E4725" s="4" t="n">
        <v>5263.11</v>
      </c>
      <c r="F4725" s="4" t="str">
        <f aca="false">INDEX(Data_Customers!$C$2:$C$602,MATCH(B4725,Data_Customers!$A$2:$A$602,0))</f>
        <v>Contractor</v>
      </c>
      <c r="G4725" s="4" t="str">
        <f aca="false">INDEX(Data_Customers!$B$2:$B$602,MATCH(B4725,Data_Customers!$A$2:$A$602,0))</f>
        <v>Brown Roofing Ltd</v>
      </c>
    </row>
    <row r="4726" customFormat="false" ht="15" hidden="false" customHeight="false" outlineLevel="0" collapsed="false">
      <c r="A4726" s="4" t="s">
        <v>5808</v>
      </c>
      <c r="B4726" s="4" t="s">
        <v>1004</v>
      </c>
      <c r="C4726" s="9" t="n">
        <v>45441</v>
      </c>
      <c r="D4726" s="4" t="s">
        <v>103</v>
      </c>
      <c r="E4726" s="4" t="n">
        <v>7745.76</v>
      </c>
      <c r="F4726" s="4" t="str">
        <f aca="false">INDEX(Data_Customers!$C$2:$C$602,MATCH(B4726,Data_Customers!$A$2:$A$602,0))</f>
        <v>Contractor</v>
      </c>
      <c r="G4726" s="4" t="str">
        <f aca="false">INDEX(Data_Customers!$B$2:$B$602,MATCH(B4726,Data_Customers!$A$2:$A$602,0))</f>
        <v>Wright Contractors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0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7" min="5" style="0" width="14"/>
    <col collapsed="false" customWidth="true" hidden="false" outlineLevel="0" max="8" min="8" style="0" width="20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22"/>
    <col collapsed="false" customWidth="true" hidden="false" outlineLevel="0" max="12" min="12" style="0" width="20"/>
  </cols>
  <sheetData>
    <row r="1" customFormat="false" ht="15" hidden="false" customHeight="false" outlineLevel="0" collapsed="false">
      <c r="A1" s="3" t="s">
        <v>5809</v>
      </c>
      <c r="B1" s="3" t="s">
        <v>1079</v>
      </c>
      <c r="C1" s="3" t="s">
        <v>1005</v>
      </c>
      <c r="D1" s="3" t="s">
        <v>5810</v>
      </c>
      <c r="E1" s="3" t="s">
        <v>1009</v>
      </c>
      <c r="F1" s="3" t="s">
        <v>5811</v>
      </c>
      <c r="G1" s="3" t="s">
        <v>5812</v>
      </c>
      <c r="H1" s="3" t="s">
        <v>5813</v>
      </c>
      <c r="I1" s="3" t="s">
        <v>5814</v>
      </c>
      <c r="J1" s="3" t="s">
        <v>5815</v>
      </c>
      <c r="K1" s="3" t="s">
        <v>5816</v>
      </c>
      <c r="L1" s="3" t="s">
        <v>5817</v>
      </c>
    </row>
    <row r="2" customFormat="false" ht="15" hidden="false" customHeight="false" outlineLevel="0" collapsed="false">
      <c r="A2" s="4" t="s">
        <v>5818</v>
      </c>
      <c r="B2" s="4" t="s">
        <v>1084</v>
      </c>
      <c r="C2" s="4" t="s">
        <v>1075</v>
      </c>
      <c r="D2" s="4" t="n">
        <v>19</v>
      </c>
      <c r="E2" s="4" t="n">
        <v>98.61</v>
      </c>
      <c r="F2" s="4" t="n">
        <v>1873.59</v>
      </c>
      <c r="G2" s="4" t="n">
        <f aca="false">INDEX(Data_Products!$D$2:$D$33,MATCH(C2,Data_Products!$A$2:$A$33,0))</f>
        <v>74.84</v>
      </c>
      <c r="H2" s="4" t="str">
        <f aca="false">INDEX(Data_Products!$C$2:$C$33,MATCH(C2,Data_Products!$A$2:$A$33,0))</f>
        <v>Landscaping</v>
      </c>
      <c r="I2" s="10" t="n">
        <f aca="false">D2*(E2-G2)</f>
        <v>451.63</v>
      </c>
      <c r="J2" s="11" t="n">
        <f aca="false">IFERROR(I2/F2,0)</f>
        <v>0.24105060338708</v>
      </c>
      <c r="K2" s="4" t="str">
        <f aca="false">IFERROR(INDEX(Data_Orders!$F$2:$F$4727,MATCH(B2,Data_Orders!$A$2:$A$4727,0)),"")</f>
        <v>Retail</v>
      </c>
      <c r="L2" s="4" t="str">
        <f aca="false">IFERROR(INDEX(Data_Orders!$D$2:$D$4727,MATCH(B2,Data_Orders!$A$2:$A$4727,0)),"")</f>
        <v>Binley (Coventry)</v>
      </c>
    </row>
    <row r="3" customFormat="false" ht="15" hidden="false" customHeight="false" outlineLevel="0" collapsed="false">
      <c r="A3" s="4" t="s">
        <v>5819</v>
      </c>
      <c r="B3" s="4" t="s">
        <v>1085</v>
      </c>
      <c r="C3" s="4" t="s">
        <v>1046</v>
      </c>
      <c r="D3" s="4" t="n">
        <v>2</v>
      </c>
      <c r="E3" s="4" t="n">
        <v>154.02</v>
      </c>
      <c r="F3" s="4" t="n">
        <v>308.04</v>
      </c>
      <c r="G3" s="4" t="n">
        <f aca="false">INDEX(Data_Products!$D$2:$D$33,MATCH(C3,Data_Products!$A$2:$A$33,0))</f>
        <v>102.1</v>
      </c>
      <c r="H3" s="4" t="str">
        <f aca="false">INDEX(Data_Products!$C$2:$C$33,MATCH(C3,Data_Products!$A$2:$A$33,0))</f>
        <v>Tools &amp; Fixings</v>
      </c>
      <c r="I3" s="10" t="n">
        <f aca="false">D3*(E3-G3)</f>
        <v>103.84</v>
      </c>
      <c r="J3" s="11" t="n">
        <f aca="false">IFERROR(I3/F3,0)</f>
        <v>0.337099078041813</v>
      </c>
      <c r="K3" s="4" t="str">
        <f aca="false">IFERROR(INDEX(Data_Orders!$F$2:$F$4727,MATCH(B3,Data_Orders!$A$2:$A$4727,0)),"")</f>
        <v>Contractor</v>
      </c>
      <c r="L3" s="4" t="str">
        <f aca="false">IFERROR(INDEX(Data_Orders!$D$2:$D$4727,MATCH(B3,Data_Orders!$A$2:$A$4727,0)),"")</f>
        <v>Birmingham South</v>
      </c>
    </row>
    <row r="4" customFormat="false" ht="15" hidden="false" customHeight="false" outlineLevel="0" collapsed="false">
      <c r="A4" s="4" t="s">
        <v>5820</v>
      </c>
      <c r="B4" s="4" t="s">
        <v>1086</v>
      </c>
      <c r="C4" s="4" t="s">
        <v>1068</v>
      </c>
      <c r="D4" s="4" t="n">
        <v>17</v>
      </c>
      <c r="E4" s="4" t="n">
        <v>86.28</v>
      </c>
      <c r="F4" s="4" t="n">
        <v>1466.76</v>
      </c>
      <c r="G4" s="4" t="n">
        <f aca="false">INDEX(Data_Products!$D$2:$D$33,MATCH(C4,Data_Products!$A$2:$A$33,0))</f>
        <v>68.55</v>
      </c>
      <c r="H4" s="4" t="str">
        <f aca="false">INDEX(Data_Products!$C$2:$C$33,MATCH(C4,Data_Products!$A$2:$A$33,0))</f>
        <v>Plumbing &amp; Drainage</v>
      </c>
      <c r="I4" s="10" t="n">
        <f aca="false">D4*(E4-G4)</f>
        <v>301.41</v>
      </c>
      <c r="J4" s="11" t="n">
        <f aca="false">IFERROR(I4/F4,0)</f>
        <v>0.205493741307371</v>
      </c>
      <c r="K4" s="4" t="str">
        <f aca="false">IFERROR(INDEX(Data_Orders!$F$2:$F$4727,MATCH(B4,Data_Orders!$A$2:$A$4727,0)),"")</f>
        <v>Contractor</v>
      </c>
      <c r="L4" s="4" t="str">
        <f aca="false">IFERROR(INDEX(Data_Orders!$D$2:$D$4727,MATCH(B4,Data_Orders!$A$2:$A$4727,0)),"")</f>
        <v>Birmingham South</v>
      </c>
    </row>
    <row r="5" customFormat="false" ht="15" hidden="false" customHeight="false" outlineLevel="0" collapsed="false">
      <c r="A5" s="4" t="s">
        <v>5821</v>
      </c>
      <c r="B5" s="4" t="s">
        <v>1086</v>
      </c>
      <c r="C5" s="4" t="s">
        <v>1050</v>
      </c>
      <c r="D5" s="4" t="n">
        <v>6</v>
      </c>
      <c r="E5" s="4" t="n">
        <v>238.63</v>
      </c>
      <c r="F5" s="4" t="n">
        <v>1431.78</v>
      </c>
      <c r="G5" s="4" t="n">
        <f aca="false">INDEX(Data_Products!$D$2:$D$33,MATCH(C5,Data_Products!$A$2:$A$33,0))</f>
        <v>148.91</v>
      </c>
      <c r="H5" s="4" t="str">
        <f aca="false">INDEX(Data_Products!$C$2:$C$33,MATCH(C5,Data_Products!$A$2:$A$33,0))</f>
        <v>Tools &amp; Fixings</v>
      </c>
      <c r="I5" s="10" t="n">
        <f aca="false">D5*(E5-G5)</f>
        <v>538.32</v>
      </c>
      <c r="J5" s="11" t="n">
        <f aca="false">IFERROR(I5/F5,0)</f>
        <v>0.375979549930855</v>
      </c>
      <c r="K5" s="4" t="str">
        <f aca="false">IFERROR(INDEX(Data_Orders!$F$2:$F$4727,MATCH(B5,Data_Orders!$A$2:$A$4727,0)),"")</f>
        <v>Contractor</v>
      </c>
      <c r="L5" s="4" t="str">
        <f aca="false">IFERROR(INDEX(Data_Orders!$D$2:$D$4727,MATCH(B5,Data_Orders!$A$2:$A$4727,0)),"")</f>
        <v>Birmingham South</v>
      </c>
    </row>
    <row r="6" customFormat="false" ht="15" hidden="false" customHeight="false" outlineLevel="0" collapsed="false">
      <c r="A6" s="4" t="s">
        <v>5822</v>
      </c>
      <c r="B6" s="4" t="s">
        <v>1086</v>
      </c>
      <c r="C6" s="4" t="s">
        <v>1044</v>
      </c>
      <c r="D6" s="4" t="n">
        <v>19</v>
      </c>
      <c r="E6" s="4" t="n">
        <v>190.44</v>
      </c>
      <c r="F6" s="4" t="n">
        <v>3618.36</v>
      </c>
      <c r="G6" s="4" t="n">
        <f aca="false">INDEX(Data_Products!$D$2:$D$33,MATCH(C6,Data_Products!$A$2:$A$33,0))</f>
        <v>115.48</v>
      </c>
      <c r="H6" s="4" t="str">
        <f aca="false">INDEX(Data_Products!$C$2:$C$33,MATCH(C6,Data_Products!$A$2:$A$33,0))</f>
        <v>Tools &amp; Fixings</v>
      </c>
      <c r="I6" s="10" t="n">
        <f aca="false">D6*(E6-G6)</f>
        <v>1424.24</v>
      </c>
      <c r="J6" s="11" t="n">
        <f aca="false">IFERROR(I6/F6,0)</f>
        <v>0.393614786809494</v>
      </c>
      <c r="K6" s="4" t="str">
        <f aca="false">IFERROR(INDEX(Data_Orders!$F$2:$F$4727,MATCH(B6,Data_Orders!$A$2:$A$4727,0)),"")</f>
        <v>Contractor</v>
      </c>
      <c r="L6" s="4" t="str">
        <f aca="false">IFERROR(INDEX(Data_Orders!$D$2:$D$4727,MATCH(B6,Data_Orders!$A$2:$A$4727,0)),"")</f>
        <v>Birmingham South</v>
      </c>
    </row>
    <row r="7" customFormat="false" ht="15" hidden="false" customHeight="false" outlineLevel="0" collapsed="false">
      <c r="A7" s="4" t="s">
        <v>5823</v>
      </c>
      <c r="B7" s="4" t="s">
        <v>1086</v>
      </c>
      <c r="C7" s="4" t="s">
        <v>1075</v>
      </c>
      <c r="D7" s="4" t="n">
        <v>6</v>
      </c>
      <c r="E7" s="4" t="n">
        <v>98.61</v>
      </c>
      <c r="F7" s="4" t="n">
        <v>591.66</v>
      </c>
      <c r="G7" s="4" t="n">
        <f aca="false">INDEX(Data_Products!$D$2:$D$33,MATCH(C7,Data_Products!$A$2:$A$33,0))</f>
        <v>74.84</v>
      </c>
      <c r="H7" s="4" t="str">
        <f aca="false">INDEX(Data_Products!$C$2:$C$33,MATCH(C7,Data_Products!$A$2:$A$33,0))</f>
        <v>Landscaping</v>
      </c>
      <c r="I7" s="10" t="n">
        <f aca="false">D7*(E7-G7)</f>
        <v>142.62</v>
      </c>
      <c r="J7" s="11" t="n">
        <f aca="false">IFERROR(I7/F7,0)</f>
        <v>0.24105060338708</v>
      </c>
      <c r="K7" s="4" t="str">
        <f aca="false">IFERROR(INDEX(Data_Orders!$F$2:$F$4727,MATCH(B7,Data_Orders!$A$2:$A$4727,0)),"")</f>
        <v>Contractor</v>
      </c>
      <c r="L7" s="4" t="str">
        <f aca="false">IFERROR(INDEX(Data_Orders!$D$2:$D$4727,MATCH(B7,Data_Orders!$A$2:$A$4727,0)),"")</f>
        <v>Birmingham South</v>
      </c>
    </row>
    <row r="8" customFormat="false" ht="15" hidden="false" customHeight="false" outlineLevel="0" collapsed="false">
      <c r="A8" s="4" t="s">
        <v>5824</v>
      </c>
      <c r="B8" s="4" t="s">
        <v>1087</v>
      </c>
      <c r="C8" s="4" t="s">
        <v>1017</v>
      </c>
      <c r="D8" s="4" t="n">
        <v>20</v>
      </c>
      <c r="E8" s="4" t="n">
        <v>49.15</v>
      </c>
      <c r="F8" s="4" t="n">
        <v>983</v>
      </c>
      <c r="G8" s="4" t="n">
        <f aca="false">INDEX(Data_Products!$D$2:$D$33,MATCH(C8,Data_Products!$A$2:$A$33,0))</f>
        <v>31.44</v>
      </c>
      <c r="H8" s="4" t="str">
        <f aca="false">INDEX(Data_Products!$C$2:$C$33,MATCH(C8,Data_Products!$A$2:$A$33,0))</f>
        <v>Timber</v>
      </c>
      <c r="I8" s="10" t="n">
        <f aca="false">D8*(E8-G8)</f>
        <v>354.2</v>
      </c>
      <c r="J8" s="11" t="n">
        <f aca="false">IFERROR(I8/F8,0)</f>
        <v>0.360325534079349</v>
      </c>
      <c r="K8" s="4" t="str">
        <f aca="false">IFERROR(INDEX(Data_Orders!$F$2:$F$4727,MATCH(B8,Data_Orders!$A$2:$A$4727,0)),"")</f>
        <v>Contractor</v>
      </c>
      <c r="L8" s="4" t="str">
        <f aca="false">IFERROR(INDEX(Data_Orders!$D$2:$D$4727,MATCH(B8,Data_Orders!$A$2:$A$4727,0)),"")</f>
        <v>Birmingham South</v>
      </c>
    </row>
    <row r="9" customFormat="false" ht="15" hidden="false" customHeight="false" outlineLevel="0" collapsed="false">
      <c r="A9" s="4" t="s">
        <v>5825</v>
      </c>
      <c r="B9" s="4" t="s">
        <v>1087</v>
      </c>
      <c r="C9" s="4" t="s">
        <v>1037</v>
      </c>
      <c r="D9" s="4" t="n">
        <v>20</v>
      </c>
      <c r="E9" s="4" t="n">
        <v>90.97</v>
      </c>
      <c r="F9" s="4" t="n">
        <v>1819.4</v>
      </c>
      <c r="G9" s="4" t="n">
        <f aca="false">INDEX(Data_Products!$D$2:$D$33,MATCH(C9,Data_Products!$A$2:$A$33,0))</f>
        <v>73.81</v>
      </c>
      <c r="H9" s="4" t="str">
        <f aca="false">INDEX(Data_Products!$C$2:$C$33,MATCH(C9,Data_Products!$A$2:$A$33,0))</f>
        <v>Insulation</v>
      </c>
      <c r="I9" s="10" t="n">
        <f aca="false">D9*(E9-G9)</f>
        <v>343.2</v>
      </c>
      <c r="J9" s="11" t="n">
        <f aca="false">IFERROR(I9/F9,0)</f>
        <v>0.18863361547763</v>
      </c>
      <c r="K9" s="4" t="str">
        <f aca="false">IFERROR(INDEX(Data_Orders!$F$2:$F$4727,MATCH(B9,Data_Orders!$A$2:$A$4727,0)),"")</f>
        <v>Contractor</v>
      </c>
      <c r="L9" s="4" t="str">
        <f aca="false">IFERROR(INDEX(Data_Orders!$D$2:$D$4727,MATCH(B9,Data_Orders!$A$2:$A$4727,0)),"")</f>
        <v>Birmingham South</v>
      </c>
    </row>
    <row r="10" customFormat="false" ht="15" hidden="false" customHeight="false" outlineLevel="0" collapsed="false">
      <c r="A10" s="4" t="s">
        <v>5826</v>
      </c>
      <c r="B10" s="4" t="s">
        <v>1088</v>
      </c>
      <c r="C10" s="4" t="s">
        <v>1046</v>
      </c>
      <c r="D10" s="4" t="n">
        <v>14</v>
      </c>
      <c r="E10" s="4" t="n">
        <v>154.02</v>
      </c>
      <c r="F10" s="4" t="n">
        <v>2156.28</v>
      </c>
      <c r="G10" s="4" t="n">
        <f aca="false">INDEX(Data_Products!$D$2:$D$33,MATCH(C10,Data_Products!$A$2:$A$33,0))</f>
        <v>102.1</v>
      </c>
      <c r="H10" s="4" t="str">
        <f aca="false">INDEX(Data_Products!$C$2:$C$33,MATCH(C10,Data_Products!$A$2:$A$33,0))</f>
        <v>Tools &amp; Fixings</v>
      </c>
      <c r="I10" s="10" t="n">
        <f aca="false">D10*(E10-G10)</f>
        <v>726.88</v>
      </c>
      <c r="J10" s="11" t="n">
        <f aca="false">IFERROR(I10/F10,0)</f>
        <v>0.337099078041813</v>
      </c>
      <c r="K10" s="4" t="str">
        <f aca="false">IFERROR(INDEX(Data_Orders!$F$2:$F$4727,MATCH(B10,Data_Orders!$A$2:$A$4727,0)),"")</f>
        <v>Contractor</v>
      </c>
      <c r="L10" s="4" t="str">
        <f aca="false">IFERROR(INDEX(Data_Orders!$D$2:$D$4727,MATCH(B10,Data_Orders!$A$2:$A$4727,0)),"")</f>
        <v>Birmingham South</v>
      </c>
    </row>
    <row r="11" customFormat="false" ht="15" hidden="false" customHeight="false" outlineLevel="0" collapsed="false">
      <c r="A11" s="4" t="s">
        <v>5827</v>
      </c>
      <c r="B11" s="4" t="s">
        <v>1088</v>
      </c>
      <c r="C11" s="4" t="s">
        <v>1073</v>
      </c>
      <c r="D11" s="4" t="n">
        <v>20</v>
      </c>
      <c r="E11" s="4" t="n">
        <v>231.05</v>
      </c>
      <c r="F11" s="4" t="n">
        <v>4621</v>
      </c>
      <c r="G11" s="4" t="n">
        <f aca="false">INDEX(Data_Products!$D$2:$D$33,MATCH(C11,Data_Products!$A$2:$A$33,0))</f>
        <v>148.29</v>
      </c>
      <c r="H11" s="4" t="str">
        <f aca="false">INDEX(Data_Products!$C$2:$C$33,MATCH(C11,Data_Products!$A$2:$A$33,0))</f>
        <v>Landscaping</v>
      </c>
      <c r="I11" s="10" t="n">
        <f aca="false">D11*(E11-G11)</f>
        <v>1655.2</v>
      </c>
      <c r="J11" s="11" t="n">
        <f aca="false">IFERROR(I11/F11,0)</f>
        <v>0.358190867777537</v>
      </c>
      <c r="K11" s="4" t="str">
        <f aca="false">IFERROR(INDEX(Data_Orders!$F$2:$F$4727,MATCH(B11,Data_Orders!$A$2:$A$4727,0)),"")</f>
        <v>Contractor</v>
      </c>
      <c r="L11" s="4" t="str">
        <f aca="false">IFERROR(INDEX(Data_Orders!$D$2:$D$4727,MATCH(B11,Data_Orders!$A$2:$A$4727,0)),"")</f>
        <v>Birmingham South</v>
      </c>
    </row>
    <row r="12" customFormat="false" ht="15" hidden="false" customHeight="false" outlineLevel="0" collapsed="false">
      <c r="A12" s="4" t="s">
        <v>5828</v>
      </c>
      <c r="B12" s="4" t="s">
        <v>1088</v>
      </c>
      <c r="C12" s="4" t="s">
        <v>1037</v>
      </c>
      <c r="D12" s="4" t="n">
        <v>8</v>
      </c>
      <c r="E12" s="4" t="n">
        <v>90.97</v>
      </c>
      <c r="F12" s="4" t="n">
        <v>727.76</v>
      </c>
      <c r="G12" s="4" t="n">
        <f aca="false">INDEX(Data_Products!$D$2:$D$33,MATCH(C12,Data_Products!$A$2:$A$33,0))</f>
        <v>73.81</v>
      </c>
      <c r="H12" s="4" t="str">
        <f aca="false">INDEX(Data_Products!$C$2:$C$33,MATCH(C12,Data_Products!$A$2:$A$33,0))</f>
        <v>Insulation</v>
      </c>
      <c r="I12" s="10" t="n">
        <f aca="false">D12*(E12-G12)</f>
        <v>137.28</v>
      </c>
      <c r="J12" s="11" t="n">
        <f aca="false">IFERROR(I12/F12,0)</f>
        <v>0.18863361547763</v>
      </c>
      <c r="K12" s="4" t="str">
        <f aca="false">IFERROR(INDEX(Data_Orders!$F$2:$F$4727,MATCH(B12,Data_Orders!$A$2:$A$4727,0)),"")</f>
        <v>Contractor</v>
      </c>
      <c r="L12" s="4" t="str">
        <f aca="false">IFERROR(INDEX(Data_Orders!$D$2:$D$4727,MATCH(B12,Data_Orders!$A$2:$A$4727,0)),"")</f>
        <v>Birmingham South</v>
      </c>
    </row>
    <row r="13" customFormat="false" ht="15" hidden="false" customHeight="false" outlineLevel="0" collapsed="false">
      <c r="A13" s="4" t="s">
        <v>5829</v>
      </c>
      <c r="B13" s="4" t="s">
        <v>1089</v>
      </c>
      <c r="C13" s="4" t="s">
        <v>1077</v>
      </c>
      <c r="D13" s="4" t="n">
        <v>5</v>
      </c>
      <c r="E13" s="4" t="n">
        <v>46.61</v>
      </c>
      <c r="F13" s="4" t="n">
        <v>233.05</v>
      </c>
      <c r="G13" s="4" t="n">
        <f aca="false">INDEX(Data_Products!$D$2:$D$33,MATCH(C13,Data_Products!$A$2:$A$33,0))</f>
        <v>36.87</v>
      </c>
      <c r="H13" s="4" t="str">
        <f aca="false">INDEX(Data_Products!$C$2:$C$33,MATCH(C13,Data_Products!$A$2:$A$33,0))</f>
        <v>Landscaping</v>
      </c>
      <c r="I13" s="10" t="n">
        <f aca="false">D13*(E13-G13)</f>
        <v>48.7</v>
      </c>
      <c r="J13" s="11" t="n">
        <f aca="false">IFERROR(I13/F13,0)</f>
        <v>0.208968032611028</v>
      </c>
      <c r="K13" s="4" t="str">
        <f aca="false">IFERROR(INDEX(Data_Orders!$F$2:$F$4727,MATCH(B13,Data_Orders!$A$2:$A$4727,0)),"")</f>
        <v>Contractor</v>
      </c>
      <c r="L13" s="4" t="str">
        <f aca="false">IFERROR(INDEX(Data_Orders!$D$2:$D$4727,MATCH(B13,Data_Orders!$A$2:$A$4727,0)),"")</f>
        <v>Birmingham South</v>
      </c>
    </row>
    <row r="14" customFormat="false" ht="15" hidden="false" customHeight="false" outlineLevel="0" collapsed="false">
      <c r="A14" s="4" t="s">
        <v>5830</v>
      </c>
      <c r="B14" s="4" t="s">
        <v>1089</v>
      </c>
      <c r="C14" s="4" t="s">
        <v>1032</v>
      </c>
      <c r="D14" s="4" t="n">
        <v>5</v>
      </c>
      <c r="E14" s="4" t="n">
        <v>99.65</v>
      </c>
      <c r="F14" s="4" t="n">
        <v>498.25</v>
      </c>
      <c r="G14" s="4" t="n">
        <f aca="false">INDEX(Data_Products!$D$2:$D$33,MATCH(C14,Data_Products!$A$2:$A$33,0))</f>
        <v>58.26</v>
      </c>
      <c r="H14" s="4" t="str">
        <f aca="false">INDEX(Data_Products!$C$2:$C$33,MATCH(C14,Data_Products!$A$2:$A$33,0))</f>
        <v>Insulation</v>
      </c>
      <c r="I14" s="10" t="n">
        <f aca="false">D14*(E14-G14)</f>
        <v>206.95</v>
      </c>
      <c r="J14" s="11" t="n">
        <f aca="false">IFERROR(I14/F14,0)</f>
        <v>0.415353738083292</v>
      </c>
      <c r="K14" s="4" t="str">
        <f aca="false">IFERROR(INDEX(Data_Orders!$F$2:$F$4727,MATCH(B14,Data_Orders!$A$2:$A$4727,0)),"")</f>
        <v>Contractor</v>
      </c>
      <c r="L14" s="4" t="str">
        <f aca="false">IFERROR(INDEX(Data_Orders!$D$2:$D$4727,MATCH(B14,Data_Orders!$A$2:$A$4727,0)),"")</f>
        <v>Birmingham South</v>
      </c>
    </row>
    <row r="15" customFormat="false" ht="15" hidden="false" customHeight="false" outlineLevel="0" collapsed="false">
      <c r="A15" s="4" t="s">
        <v>5831</v>
      </c>
      <c r="B15" s="4" t="s">
        <v>1089</v>
      </c>
      <c r="C15" s="4" t="s">
        <v>1030</v>
      </c>
      <c r="D15" s="4" t="n">
        <v>14</v>
      </c>
      <c r="E15" s="4" t="n">
        <v>25.23</v>
      </c>
      <c r="F15" s="4" t="n">
        <v>353.22</v>
      </c>
      <c r="G15" s="4" t="n">
        <f aca="false">INDEX(Data_Products!$D$2:$D$33,MATCH(C15,Data_Products!$A$2:$A$33,0))</f>
        <v>17.67</v>
      </c>
      <c r="H15" s="4" t="str">
        <f aca="false">INDEX(Data_Products!$C$2:$C$33,MATCH(C15,Data_Products!$A$2:$A$33,0))</f>
        <v>Cement &amp; Aggregates</v>
      </c>
      <c r="I15" s="10" t="n">
        <f aca="false">D15*(E15-G15)</f>
        <v>105.84</v>
      </c>
      <c r="J15" s="11" t="n">
        <f aca="false">IFERROR(I15/F15,0)</f>
        <v>0.299643281807372</v>
      </c>
      <c r="K15" s="4" t="str">
        <f aca="false">IFERROR(INDEX(Data_Orders!$F$2:$F$4727,MATCH(B15,Data_Orders!$A$2:$A$4727,0)),"")</f>
        <v>Contractor</v>
      </c>
      <c r="L15" s="4" t="str">
        <f aca="false">IFERROR(INDEX(Data_Orders!$D$2:$D$4727,MATCH(B15,Data_Orders!$A$2:$A$4727,0)),"")</f>
        <v>Birmingham South</v>
      </c>
    </row>
    <row r="16" customFormat="false" ht="15" hidden="false" customHeight="false" outlineLevel="0" collapsed="false">
      <c r="A16" s="4" t="s">
        <v>5832</v>
      </c>
      <c r="B16" s="4" t="s">
        <v>1089</v>
      </c>
      <c r="C16" s="4" t="s">
        <v>1041</v>
      </c>
      <c r="D16" s="4" t="n">
        <v>20</v>
      </c>
      <c r="E16" s="4" t="n">
        <v>242.75</v>
      </c>
      <c r="F16" s="4" t="n">
        <v>4855</v>
      </c>
      <c r="G16" s="4" t="n">
        <f aca="false">INDEX(Data_Products!$D$2:$D$33,MATCH(C16,Data_Products!$A$2:$A$33,0))</f>
        <v>142.94</v>
      </c>
      <c r="H16" s="4" t="str">
        <f aca="false">INDEX(Data_Products!$C$2:$C$33,MATCH(C16,Data_Products!$A$2:$A$33,0))</f>
        <v>Tools &amp; Fixings</v>
      </c>
      <c r="I16" s="10" t="n">
        <f aca="false">D16*(E16-G16)</f>
        <v>1996.2</v>
      </c>
      <c r="J16" s="11" t="n">
        <f aca="false">IFERROR(I16/F16,0)</f>
        <v>0.411163748712667</v>
      </c>
      <c r="K16" s="4" t="str">
        <f aca="false">IFERROR(INDEX(Data_Orders!$F$2:$F$4727,MATCH(B16,Data_Orders!$A$2:$A$4727,0)),"")</f>
        <v>Contractor</v>
      </c>
      <c r="L16" s="4" t="str">
        <f aca="false">IFERROR(INDEX(Data_Orders!$D$2:$D$4727,MATCH(B16,Data_Orders!$A$2:$A$4727,0)),"")</f>
        <v>Birmingham South</v>
      </c>
    </row>
    <row r="17" customFormat="false" ht="15" hidden="false" customHeight="false" outlineLevel="0" collapsed="false">
      <c r="A17" s="4" t="s">
        <v>5833</v>
      </c>
      <c r="B17" s="4" t="s">
        <v>1090</v>
      </c>
      <c r="C17" s="4" t="s">
        <v>1030</v>
      </c>
      <c r="D17" s="4" t="n">
        <v>11</v>
      </c>
      <c r="E17" s="4" t="n">
        <v>25.23</v>
      </c>
      <c r="F17" s="4" t="n">
        <v>277.53</v>
      </c>
      <c r="G17" s="4" t="n">
        <f aca="false">INDEX(Data_Products!$D$2:$D$33,MATCH(C17,Data_Products!$A$2:$A$33,0))</f>
        <v>17.67</v>
      </c>
      <c r="H17" s="4" t="str">
        <f aca="false">INDEX(Data_Products!$C$2:$C$33,MATCH(C17,Data_Products!$A$2:$A$33,0))</f>
        <v>Cement &amp; Aggregates</v>
      </c>
      <c r="I17" s="10" t="n">
        <f aca="false">D17*(E17-G17)</f>
        <v>83.16</v>
      </c>
      <c r="J17" s="11" t="n">
        <f aca="false">IFERROR(I17/F17,0)</f>
        <v>0.299643281807372</v>
      </c>
      <c r="K17" s="4" t="str">
        <f aca="false">IFERROR(INDEX(Data_Orders!$F$2:$F$4727,MATCH(B17,Data_Orders!$A$2:$A$4727,0)),"")</f>
        <v>Contractor</v>
      </c>
      <c r="L17" s="4" t="str">
        <f aca="false">IFERROR(INDEX(Data_Orders!$D$2:$D$4727,MATCH(B17,Data_Orders!$A$2:$A$4727,0)),"")</f>
        <v>Birmingham South</v>
      </c>
    </row>
    <row r="18" customFormat="false" ht="15" hidden="false" customHeight="false" outlineLevel="0" collapsed="false">
      <c r="A18" s="4" t="s">
        <v>5834</v>
      </c>
      <c r="B18" s="4" t="s">
        <v>1090</v>
      </c>
      <c r="C18" s="4" t="s">
        <v>1068</v>
      </c>
      <c r="D18" s="4" t="n">
        <v>18</v>
      </c>
      <c r="E18" s="4" t="n">
        <v>86.28</v>
      </c>
      <c r="F18" s="4" t="n">
        <v>1553.04</v>
      </c>
      <c r="G18" s="4" t="n">
        <f aca="false">INDEX(Data_Products!$D$2:$D$33,MATCH(C18,Data_Products!$A$2:$A$33,0))</f>
        <v>68.55</v>
      </c>
      <c r="H18" s="4" t="str">
        <f aca="false">INDEX(Data_Products!$C$2:$C$33,MATCH(C18,Data_Products!$A$2:$A$33,0))</f>
        <v>Plumbing &amp; Drainage</v>
      </c>
      <c r="I18" s="10" t="n">
        <f aca="false">D18*(E18-G18)</f>
        <v>319.14</v>
      </c>
      <c r="J18" s="11" t="n">
        <f aca="false">IFERROR(I18/F18,0)</f>
        <v>0.205493741307371</v>
      </c>
      <c r="K18" s="4" t="str">
        <f aca="false">IFERROR(INDEX(Data_Orders!$F$2:$F$4727,MATCH(B18,Data_Orders!$A$2:$A$4727,0)),"")</f>
        <v>Contractor</v>
      </c>
      <c r="L18" s="4" t="str">
        <f aca="false">IFERROR(INDEX(Data_Orders!$D$2:$D$4727,MATCH(B18,Data_Orders!$A$2:$A$4727,0)),"")</f>
        <v>Birmingham South</v>
      </c>
    </row>
    <row r="19" customFormat="false" ht="15" hidden="false" customHeight="false" outlineLevel="0" collapsed="false">
      <c r="A19" s="4" t="s">
        <v>5835</v>
      </c>
      <c r="B19" s="4" t="s">
        <v>1090</v>
      </c>
      <c r="C19" s="4" t="s">
        <v>1059</v>
      </c>
      <c r="D19" s="4" t="n">
        <v>7</v>
      </c>
      <c r="E19" s="4" t="n">
        <v>103.63</v>
      </c>
      <c r="F19" s="4" t="n">
        <v>725.41</v>
      </c>
      <c r="G19" s="4" t="n">
        <f aca="false">INDEX(Data_Products!$D$2:$D$33,MATCH(C19,Data_Products!$A$2:$A$33,0))</f>
        <v>82.55</v>
      </c>
      <c r="H19" s="4" t="str">
        <f aca="false">INDEX(Data_Products!$C$2:$C$33,MATCH(C19,Data_Products!$A$2:$A$33,0))</f>
        <v>Roofing</v>
      </c>
      <c r="I19" s="10" t="n">
        <f aca="false">D19*(E19-G19)</f>
        <v>147.56</v>
      </c>
      <c r="J19" s="11" t="n">
        <f aca="false">IFERROR(I19/F19,0)</f>
        <v>0.203415999228023</v>
      </c>
      <c r="K19" s="4" t="str">
        <f aca="false">IFERROR(INDEX(Data_Orders!$F$2:$F$4727,MATCH(B19,Data_Orders!$A$2:$A$4727,0)),"")</f>
        <v>Contractor</v>
      </c>
      <c r="L19" s="4" t="str">
        <f aca="false">IFERROR(INDEX(Data_Orders!$D$2:$D$4727,MATCH(B19,Data_Orders!$A$2:$A$4727,0)),"")</f>
        <v>Birmingham South</v>
      </c>
    </row>
    <row r="20" customFormat="false" ht="15" hidden="false" customHeight="false" outlineLevel="0" collapsed="false">
      <c r="A20" s="4" t="s">
        <v>5836</v>
      </c>
      <c r="B20" s="4" t="s">
        <v>1090</v>
      </c>
      <c r="C20" s="4" t="s">
        <v>1048</v>
      </c>
      <c r="D20" s="4" t="n">
        <v>7</v>
      </c>
      <c r="E20" s="4" t="n">
        <v>112.72</v>
      </c>
      <c r="F20" s="4" t="n">
        <v>789.04</v>
      </c>
      <c r="G20" s="4" t="n">
        <f aca="false">INDEX(Data_Products!$D$2:$D$33,MATCH(C20,Data_Products!$A$2:$A$33,0))</f>
        <v>83.21</v>
      </c>
      <c r="H20" s="4" t="str">
        <f aca="false">INDEX(Data_Products!$C$2:$C$33,MATCH(C20,Data_Products!$A$2:$A$33,0))</f>
        <v>Tools &amp; Fixings</v>
      </c>
      <c r="I20" s="10" t="n">
        <f aca="false">D20*(E20-G20)</f>
        <v>206.57</v>
      </c>
      <c r="J20" s="11" t="n">
        <f aca="false">IFERROR(I20/F20,0)</f>
        <v>0.261799148332151</v>
      </c>
      <c r="K20" s="4" t="str">
        <f aca="false">IFERROR(INDEX(Data_Orders!$F$2:$F$4727,MATCH(B20,Data_Orders!$A$2:$A$4727,0)),"")</f>
        <v>Contractor</v>
      </c>
      <c r="L20" s="4" t="str">
        <f aca="false">IFERROR(INDEX(Data_Orders!$D$2:$D$4727,MATCH(B20,Data_Orders!$A$2:$A$4727,0)),"")</f>
        <v>Birmingham South</v>
      </c>
    </row>
    <row r="21" customFormat="false" ht="15" hidden="false" customHeight="false" outlineLevel="0" collapsed="false">
      <c r="A21" s="4" t="s">
        <v>5837</v>
      </c>
      <c r="B21" s="4" t="s">
        <v>1090</v>
      </c>
      <c r="C21" s="4" t="s">
        <v>1070</v>
      </c>
      <c r="D21" s="4" t="n">
        <v>7</v>
      </c>
      <c r="E21" s="4" t="n">
        <v>230.32</v>
      </c>
      <c r="F21" s="4" t="n">
        <v>1612.24</v>
      </c>
      <c r="G21" s="4" t="n">
        <f aca="false">INDEX(Data_Products!$D$2:$D$33,MATCH(C21,Data_Products!$A$2:$A$33,0))</f>
        <v>161.64</v>
      </c>
      <c r="H21" s="4" t="str">
        <f aca="false">INDEX(Data_Products!$C$2:$C$33,MATCH(C21,Data_Products!$A$2:$A$33,0))</f>
        <v>Landscaping</v>
      </c>
      <c r="I21" s="10" t="n">
        <f aca="false">D21*(E21-G21)</f>
        <v>480.76</v>
      </c>
      <c r="J21" s="11" t="n">
        <f aca="false">IFERROR(I21/F21,0)</f>
        <v>0.298193817297673</v>
      </c>
      <c r="K21" s="4" t="str">
        <f aca="false">IFERROR(INDEX(Data_Orders!$F$2:$F$4727,MATCH(B21,Data_Orders!$A$2:$A$4727,0)),"")</f>
        <v>Contractor</v>
      </c>
      <c r="L21" s="4" t="str">
        <f aca="false">IFERROR(INDEX(Data_Orders!$D$2:$D$4727,MATCH(B21,Data_Orders!$A$2:$A$4727,0)),"")</f>
        <v>Birmingham South</v>
      </c>
    </row>
    <row r="22" customFormat="false" ht="15" hidden="false" customHeight="false" outlineLevel="0" collapsed="false">
      <c r="A22" s="4" t="s">
        <v>5838</v>
      </c>
      <c r="B22" s="4" t="s">
        <v>1091</v>
      </c>
      <c r="C22" s="4" t="s">
        <v>1057</v>
      </c>
      <c r="D22" s="4" t="n">
        <v>5</v>
      </c>
      <c r="E22" s="4" t="n">
        <v>176.81</v>
      </c>
      <c r="F22" s="4" t="n">
        <v>884.05</v>
      </c>
      <c r="G22" s="4" t="n">
        <f aca="false">INDEX(Data_Products!$D$2:$D$33,MATCH(C22,Data_Products!$A$2:$A$33,0))</f>
        <v>129.57</v>
      </c>
      <c r="H22" s="4" t="str">
        <f aca="false">INDEX(Data_Products!$C$2:$C$33,MATCH(C22,Data_Products!$A$2:$A$33,0))</f>
        <v>Roofing</v>
      </c>
      <c r="I22" s="10" t="n">
        <f aca="false">D22*(E22-G22)</f>
        <v>236.2</v>
      </c>
      <c r="J22" s="11" t="n">
        <f aca="false">IFERROR(I22/F22,0)</f>
        <v>0.267179458175443</v>
      </c>
      <c r="K22" s="4" t="str">
        <f aca="false">IFERROR(INDEX(Data_Orders!$F$2:$F$4727,MATCH(B22,Data_Orders!$A$2:$A$4727,0)),"")</f>
        <v>Contractor</v>
      </c>
      <c r="L22" s="4" t="str">
        <f aca="false">IFERROR(INDEX(Data_Orders!$D$2:$D$4727,MATCH(B22,Data_Orders!$A$2:$A$4727,0)),"")</f>
        <v>Birmingham South</v>
      </c>
    </row>
    <row r="23" customFormat="false" ht="15" hidden="false" customHeight="false" outlineLevel="0" collapsed="false">
      <c r="A23" s="4" t="s">
        <v>5839</v>
      </c>
      <c r="B23" s="4" t="s">
        <v>1091</v>
      </c>
      <c r="C23" s="4" t="s">
        <v>1035</v>
      </c>
      <c r="D23" s="4" t="n">
        <v>6</v>
      </c>
      <c r="E23" s="4" t="n">
        <v>165.07</v>
      </c>
      <c r="F23" s="4" t="n">
        <v>990.42</v>
      </c>
      <c r="G23" s="4" t="n">
        <f aca="false">INDEX(Data_Products!$D$2:$D$33,MATCH(C23,Data_Products!$A$2:$A$33,0))</f>
        <v>134.65</v>
      </c>
      <c r="H23" s="4" t="str">
        <f aca="false">INDEX(Data_Products!$C$2:$C$33,MATCH(C23,Data_Products!$A$2:$A$33,0))</f>
        <v>Insulation</v>
      </c>
      <c r="I23" s="10" t="n">
        <f aca="false">D23*(E23-G23)</f>
        <v>182.52</v>
      </c>
      <c r="J23" s="11" t="n">
        <f aca="false">IFERROR(I23/F23,0)</f>
        <v>0.184285454655601</v>
      </c>
      <c r="K23" s="4" t="str">
        <f aca="false">IFERROR(INDEX(Data_Orders!$F$2:$F$4727,MATCH(B23,Data_Orders!$A$2:$A$4727,0)),"")</f>
        <v>Contractor</v>
      </c>
      <c r="L23" s="4" t="str">
        <f aca="false">IFERROR(INDEX(Data_Orders!$D$2:$D$4727,MATCH(B23,Data_Orders!$A$2:$A$4727,0)),"")</f>
        <v>Birmingham South</v>
      </c>
    </row>
    <row r="24" customFormat="false" ht="15" hidden="false" customHeight="false" outlineLevel="0" collapsed="false">
      <c r="A24" s="4" t="s">
        <v>5840</v>
      </c>
      <c r="B24" s="4" t="s">
        <v>1091</v>
      </c>
      <c r="C24" s="4" t="s">
        <v>1075</v>
      </c>
      <c r="D24" s="4" t="n">
        <v>17</v>
      </c>
      <c r="E24" s="4" t="n">
        <v>98.61</v>
      </c>
      <c r="F24" s="4" t="n">
        <v>1676.37</v>
      </c>
      <c r="G24" s="4" t="n">
        <f aca="false">INDEX(Data_Products!$D$2:$D$33,MATCH(C24,Data_Products!$A$2:$A$33,0))</f>
        <v>74.84</v>
      </c>
      <c r="H24" s="4" t="str">
        <f aca="false">INDEX(Data_Products!$C$2:$C$33,MATCH(C24,Data_Products!$A$2:$A$33,0))</f>
        <v>Landscaping</v>
      </c>
      <c r="I24" s="10" t="n">
        <f aca="false">D24*(E24-G24)</f>
        <v>404.09</v>
      </c>
      <c r="J24" s="11" t="n">
        <f aca="false">IFERROR(I24/F24,0)</f>
        <v>0.24105060338708</v>
      </c>
      <c r="K24" s="4" t="str">
        <f aca="false">IFERROR(INDEX(Data_Orders!$F$2:$F$4727,MATCH(B24,Data_Orders!$A$2:$A$4727,0)),"")</f>
        <v>Contractor</v>
      </c>
      <c r="L24" s="4" t="str">
        <f aca="false">IFERROR(INDEX(Data_Orders!$D$2:$D$4727,MATCH(B24,Data_Orders!$A$2:$A$4727,0)),"")</f>
        <v>Birmingham South</v>
      </c>
    </row>
    <row r="25" customFormat="false" ht="15" hidden="false" customHeight="false" outlineLevel="0" collapsed="false">
      <c r="A25" s="4" t="s">
        <v>5841</v>
      </c>
      <c r="B25" s="4" t="s">
        <v>1092</v>
      </c>
      <c r="C25" s="4" t="s">
        <v>1059</v>
      </c>
      <c r="D25" s="4" t="n">
        <v>12</v>
      </c>
      <c r="E25" s="4" t="n">
        <v>103.63</v>
      </c>
      <c r="F25" s="4" t="n">
        <v>1243.56</v>
      </c>
      <c r="G25" s="4" t="n">
        <f aca="false">INDEX(Data_Products!$D$2:$D$33,MATCH(C25,Data_Products!$A$2:$A$33,0))</f>
        <v>82.55</v>
      </c>
      <c r="H25" s="4" t="str">
        <f aca="false">INDEX(Data_Products!$C$2:$C$33,MATCH(C25,Data_Products!$A$2:$A$33,0))</f>
        <v>Roofing</v>
      </c>
      <c r="I25" s="10" t="n">
        <f aca="false">D25*(E25-G25)</f>
        <v>252.96</v>
      </c>
      <c r="J25" s="11" t="n">
        <f aca="false">IFERROR(I25/F25,0)</f>
        <v>0.203415999228023</v>
      </c>
      <c r="K25" s="4" t="str">
        <f aca="false">IFERROR(INDEX(Data_Orders!$F$2:$F$4727,MATCH(B25,Data_Orders!$A$2:$A$4727,0)),"")</f>
        <v>Contractor</v>
      </c>
      <c r="L25" s="4" t="str">
        <f aca="false">IFERROR(INDEX(Data_Orders!$D$2:$D$4727,MATCH(B25,Data_Orders!$A$2:$A$4727,0)),"")</f>
        <v>Birmingham South</v>
      </c>
    </row>
    <row r="26" customFormat="false" ht="15" hidden="false" customHeight="false" outlineLevel="0" collapsed="false">
      <c r="A26" s="4" t="s">
        <v>5842</v>
      </c>
      <c r="B26" s="4" t="s">
        <v>1092</v>
      </c>
      <c r="C26" s="4" t="s">
        <v>1017</v>
      </c>
      <c r="D26" s="4" t="n">
        <v>18</v>
      </c>
      <c r="E26" s="4" t="n">
        <v>49.15</v>
      </c>
      <c r="F26" s="4" t="n">
        <v>884.7</v>
      </c>
      <c r="G26" s="4" t="n">
        <f aca="false">INDEX(Data_Products!$D$2:$D$33,MATCH(C26,Data_Products!$A$2:$A$33,0))</f>
        <v>31.44</v>
      </c>
      <c r="H26" s="4" t="str">
        <f aca="false">INDEX(Data_Products!$C$2:$C$33,MATCH(C26,Data_Products!$A$2:$A$33,0))</f>
        <v>Timber</v>
      </c>
      <c r="I26" s="10" t="n">
        <f aca="false">D26*(E26-G26)</f>
        <v>318.78</v>
      </c>
      <c r="J26" s="11" t="n">
        <f aca="false">IFERROR(I26/F26,0)</f>
        <v>0.360325534079349</v>
      </c>
      <c r="K26" s="4" t="str">
        <f aca="false">IFERROR(INDEX(Data_Orders!$F$2:$F$4727,MATCH(B26,Data_Orders!$A$2:$A$4727,0)),"")</f>
        <v>Contractor</v>
      </c>
      <c r="L26" s="4" t="str">
        <f aca="false">IFERROR(INDEX(Data_Orders!$D$2:$D$4727,MATCH(B26,Data_Orders!$A$2:$A$4727,0)),"")</f>
        <v>Birmingham South</v>
      </c>
    </row>
    <row r="27" customFormat="false" ht="15" hidden="false" customHeight="false" outlineLevel="0" collapsed="false">
      <c r="A27" s="4" t="s">
        <v>5843</v>
      </c>
      <c r="B27" s="4" t="s">
        <v>1092</v>
      </c>
      <c r="C27" s="4" t="s">
        <v>1064</v>
      </c>
      <c r="D27" s="4" t="n">
        <v>16</v>
      </c>
      <c r="E27" s="4" t="n">
        <v>97.63</v>
      </c>
      <c r="F27" s="4" t="n">
        <v>1562.08</v>
      </c>
      <c r="G27" s="4" t="n">
        <f aca="false">INDEX(Data_Products!$D$2:$D$33,MATCH(C27,Data_Products!$A$2:$A$33,0))</f>
        <v>65.21</v>
      </c>
      <c r="H27" s="4" t="str">
        <f aca="false">INDEX(Data_Products!$C$2:$C$33,MATCH(C27,Data_Products!$A$2:$A$33,0))</f>
        <v>Plumbing &amp; Drainage</v>
      </c>
      <c r="I27" s="10" t="n">
        <f aca="false">D27*(E27-G27)</f>
        <v>518.72</v>
      </c>
      <c r="J27" s="11" t="n">
        <f aca="false">IFERROR(I27/F27,0)</f>
        <v>0.332070060432244</v>
      </c>
      <c r="K27" s="4" t="str">
        <f aca="false">IFERROR(INDEX(Data_Orders!$F$2:$F$4727,MATCH(B27,Data_Orders!$A$2:$A$4727,0)),"")</f>
        <v>Contractor</v>
      </c>
      <c r="L27" s="4" t="str">
        <f aca="false">IFERROR(INDEX(Data_Orders!$D$2:$D$4727,MATCH(B27,Data_Orders!$A$2:$A$4727,0)),"")</f>
        <v>Birmingham South</v>
      </c>
    </row>
    <row r="28" customFormat="false" ht="15" hidden="false" customHeight="false" outlineLevel="0" collapsed="false">
      <c r="A28" s="4" t="s">
        <v>5844</v>
      </c>
      <c r="B28" s="4" t="s">
        <v>1093</v>
      </c>
      <c r="C28" s="4" t="s">
        <v>1077</v>
      </c>
      <c r="D28" s="4" t="n">
        <v>18</v>
      </c>
      <c r="E28" s="4" t="n">
        <v>46.61</v>
      </c>
      <c r="F28" s="4" t="n">
        <v>838.98</v>
      </c>
      <c r="G28" s="4" t="n">
        <f aca="false">INDEX(Data_Products!$D$2:$D$33,MATCH(C28,Data_Products!$A$2:$A$33,0))</f>
        <v>36.87</v>
      </c>
      <c r="H28" s="4" t="str">
        <f aca="false">INDEX(Data_Products!$C$2:$C$33,MATCH(C28,Data_Products!$A$2:$A$33,0))</f>
        <v>Landscaping</v>
      </c>
      <c r="I28" s="10" t="n">
        <f aca="false">D28*(E28-G28)</f>
        <v>175.32</v>
      </c>
      <c r="J28" s="11" t="n">
        <f aca="false">IFERROR(I28/F28,0)</f>
        <v>0.208968032611028</v>
      </c>
      <c r="K28" s="4" t="str">
        <f aca="false">IFERROR(INDEX(Data_Orders!$F$2:$F$4727,MATCH(B28,Data_Orders!$A$2:$A$4727,0)),"")</f>
        <v>Contractor</v>
      </c>
      <c r="L28" s="4" t="str">
        <f aca="false">IFERROR(INDEX(Data_Orders!$D$2:$D$4727,MATCH(B28,Data_Orders!$A$2:$A$4727,0)),"")</f>
        <v>Birmingham South</v>
      </c>
    </row>
    <row r="29" customFormat="false" ht="15" hidden="false" customHeight="false" outlineLevel="0" collapsed="false">
      <c r="A29" s="4" t="s">
        <v>5845</v>
      </c>
      <c r="B29" s="4" t="s">
        <v>1093</v>
      </c>
      <c r="C29" s="4" t="s">
        <v>1057</v>
      </c>
      <c r="D29" s="4" t="n">
        <v>10</v>
      </c>
      <c r="E29" s="4" t="n">
        <v>176.81</v>
      </c>
      <c r="F29" s="4" t="n">
        <v>1768.1</v>
      </c>
      <c r="G29" s="4" t="n">
        <f aca="false">INDEX(Data_Products!$D$2:$D$33,MATCH(C29,Data_Products!$A$2:$A$33,0))</f>
        <v>129.57</v>
      </c>
      <c r="H29" s="4" t="str">
        <f aca="false">INDEX(Data_Products!$C$2:$C$33,MATCH(C29,Data_Products!$A$2:$A$33,0))</f>
        <v>Roofing</v>
      </c>
      <c r="I29" s="10" t="n">
        <f aca="false">D29*(E29-G29)</f>
        <v>472.4</v>
      </c>
      <c r="J29" s="11" t="n">
        <f aca="false">IFERROR(I29/F29,0)</f>
        <v>0.267179458175443</v>
      </c>
      <c r="K29" s="4" t="str">
        <f aca="false">IFERROR(INDEX(Data_Orders!$F$2:$F$4727,MATCH(B29,Data_Orders!$A$2:$A$4727,0)),"")</f>
        <v>Contractor</v>
      </c>
      <c r="L29" s="4" t="str">
        <f aca="false">IFERROR(INDEX(Data_Orders!$D$2:$D$4727,MATCH(B29,Data_Orders!$A$2:$A$4727,0)),"")</f>
        <v>Birmingham South</v>
      </c>
    </row>
    <row r="30" customFormat="false" ht="15" hidden="false" customHeight="false" outlineLevel="0" collapsed="false">
      <c r="A30" s="4" t="s">
        <v>5846</v>
      </c>
      <c r="B30" s="4" t="s">
        <v>1093</v>
      </c>
      <c r="C30" s="4" t="s">
        <v>1059</v>
      </c>
      <c r="D30" s="4" t="n">
        <v>14</v>
      </c>
      <c r="E30" s="4" t="n">
        <v>103.63</v>
      </c>
      <c r="F30" s="4" t="n">
        <v>1450.82</v>
      </c>
      <c r="G30" s="4" t="n">
        <f aca="false">INDEX(Data_Products!$D$2:$D$33,MATCH(C30,Data_Products!$A$2:$A$33,0))</f>
        <v>82.55</v>
      </c>
      <c r="H30" s="4" t="str">
        <f aca="false">INDEX(Data_Products!$C$2:$C$33,MATCH(C30,Data_Products!$A$2:$A$33,0))</f>
        <v>Roofing</v>
      </c>
      <c r="I30" s="10" t="n">
        <f aca="false">D30*(E30-G30)</f>
        <v>295.12</v>
      </c>
      <c r="J30" s="11" t="n">
        <f aca="false">IFERROR(I30/F30,0)</f>
        <v>0.203415999228023</v>
      </c>
      <c r="K30" s="4" t="str">
        <f aca="false">IFERROR(INDEX(Data_Orders!$F$2:$F$4727,MATCH(B30,Data_Orders!$A$2:$A$4727,0)),"")</f>
        <v>Contractor</v>
      </c>
      <c r="L30" s="4" t="str">
        <f aca="false">IFERROR(INDEX(Data_Orders!$D$2:$D$4727,MATCH(B30,Data_Orders!$A$2:$A$4727,0)),"")</f>
        <v>Birmingham South</v>
      </c>
    </row>
    <row r="31" customFormat="false" ht="15" hidden="false" customHeight="false" outlineLevel="0" collapsed="false">
      <c r="A31" s="4" t="s">
        <v>5847</v>
      </c>
      <c r="B31" s="4" t="s">
        <v>1093</v>
      </c>
      <c r="C31" s="4" t="s">
        <v>1039</v>
      </c>
      <c r="D31" s="4" t="n">
        <v>1</v>
      </c>
      <c r="E31" s="4" t="n">
        <v>160.41</v>
      </c>
      <c r="F31" s="4" t="n">
        <v>160.41</v>
      </c>
      <c r="G31" s="4" t="n">
        <f aca="false">INDEX(Data_Products!$D$2:$D$33,MATCH(C31,Data_Products!$A$2:$A$33,0))</f>
        <v>99.74</v>
      </c>
      <c r="H31" s="4" t="str">
        <f aca="false">INDEX(Data_Products!$C$2:$C$33,MATCH(C31,Data_Products!$A$2:$A$33,0))</f>
        <v>Insulation</v>
      </c>
      <c r="I31" s="10" t="n">
        <f aca="false">D31*(E31-G31)</f>
        <v>60.67</v>
      </c>
      <c r="J31" s="11" t="n">
        <f aca="false">IFERROR(I31/F31,0)</f>
        <v>0.378218315566361</v>
      </c>
      <c r="K31" s="4" t="str">
        <f aca="false">IFERROR(INDEX(Data_Orders!$F$2:$F$4727,MATCH(B31,Data_Orders!$A$2:$A$4727,0)),"")</f>
        <v>Contractor</v>
      </c>
      <c r="L31" s="4" t="str">
        <f aca="false">IFERROR(INDEX(Data_Orders!$D$2:$D$4727,MATCH(B31,Data_Orders!$A$2:$A$4727,0)),"")</f>
        <v>Birmingham South</v>
      </c>
    </row>
    <row r="32" customFormat="false" ht="15" hidden="false" customHeight="false" outlineLevel="0" collapsed="false">
      <c r="A32" s="4" t="s">
        <v>5848</v>
      </c>
      <c r="B32" s="4" t="s">
        <v>1093</v>
      </c>
      <c r="C32" s="4" t="s">
        <v>1061</v>
      </c>
      <c r="D32" s="4" t="n">
        <v>17</v>
      </c>
      <c r="E32" s="4" t="n">
        <v>145.57</v>
      </c>
      <c r="F32" s="4" t="n">
        <v>2474.69</v>
      </c>
      <c r="G32" s="4" t="n">
        <f aca="false">INDEX(Data_Products!$D$2:$D$33,MATCH(C32,Data_Products!$A$2:$A$33,0))</f>
        <v>119.29</v>
      </c>
      <c r="H32" s="4" t="str">
        <f aca="false">INDEX(Data_Products!$C$2:$C$33,MATCH(C32,Data_Products!$A$2:$A$33,0))</f>
        <v>Plumbing &amp; Drainage</v>
      </c>
      <c r="I32" s="10" t="n">
        <f aca="false">D32*(E32-G32)</f>
        <v>446.76</v>
      </c>
      <c r="J32" s="11" t="n">
        <f aca="false">IFERROR(I32/F32,0)</f>
        <v>0.180531702960775</v>
      </c>
      <c r="K32" s="4" t="str">
        <f aca="false">IFERROR(INDEX(Data_Orders!$F$2:$F$4727,MATCH(B32,Data_Orders!$A$2:$A$4727,0)),"")</f>
        <v>Contractor</v>
      </c>
      <c r="L32" s="4" t="str">
        <f aca="false">IFERROR(INDEX(Data_Orders!$D$2:$D$4727,MATCH(B32,Data_Orders!$A$2:$A$4727,0)),"")</f>
        <v>Birmingham South</v>
      </c>
    </row>
    <row r="33" customFormat="false" ht="15" hidden="false" customHeight="false" outlineLevel="0" collapsed="false">
      <c r="A33" s="4" t="s">
        <v>5849</v>
      </c>
      <c r="B33" s="4" t="s">
        <v>1094</v>
      </c>
      <c r="C33" s="4" t="s">
        <v>1037</v>
      </c>
      <c r="D33" s="4" t="n">
        <v>5</v>
      </c>
      <c r="E33" s="4" t="n">
        <v>90.97</v>
      </c>
      <c r="F33" s="4" t="n">
        <v>454.85</v>
      </c>
      <c r="G33" s="4" t="n">
        <f aca="false">INDEX(Data_Products!$D$2:$D$33,MATCH(C33,Data_Products!$A$2:$A$33,0))</f>
        <v>73.81</v>
      </c>
      <c r="H33" s="4" t="str">
        <f aca="false">INDEX(Data_Products!$C$2:$C$33,MATCH(C33,Data_Products!$A$2:$A$33,0))</f>
        <v>Insulation</v>
      </c>
      <c r="I33" s="10" t="n">
        <f aca="false">D33*(E33-G33)</f>
        <v>85.8</v>
      </c>
      <c r="J33" s="11" t="n">
        <f aca="false">IFERROR(I33/F33,0)</f>
        <v>0.18863361547763</v>
      </c>
      <c r="K33" s="4" t="str">
        <f aca="false">IFERROR(INDEX(Data_Orders!$F$2:$F$4727,MATCH(B33,Data_Orders!$A$2:$A$4727,0)),"")</f>
        <v>Contractor</v>
      </c>
      <c r="L33" s="4" t="str">
        <f aca="false">IFERROR(INDEX(Data_Orders!$D$2:$D$4727,MATCH(B33,Data_Orders!$A$2:$A$4727,0)),"")</f>
        <v>Birmingham South</v>
      </c>
    </row>
    <row r="34" customFormat="false" ht="15" hidden="false" customHeight="false" outlineLevel="0" collapsed="false">
      <c r="A34" s="4" t="s">
        <v>5850</v>
      </c>
      <c r="B34" s="4" t="s">
        <v>1095</v>
      </c>
      <c r="C34" s="4" t="s">
        <v>1024</v>
      </c>
      <c r="D34" s="4" t="n">
        <v>9</v>
      </c>
      <c r="E34" s="4" t="n">
        <v>137.14</v>
      </c>
      <c r="F34" s="4" t="n">
        <v>1234.26</v>
      </c>
      <c r="G34" s="4" t="n">
        <f aca="false">INDEX(Data_Products!$D$2:$D$33,MATCH(C34,Data_Products!$A$2:$A$33,0))</f>
        <v>99.99</v>
      </c>
      <c r="H34" s="4" t="str">
        <f aca="false">INDEX(Data_Products!$C$2:$C$33,MATCH(C34,Data_Products!$A$2:$A$33,0))</f>
        <v>Cement &amp; Aggregates</v>
      </c>
      <c r="I34" s="10" t="n">
        <f aca="false">D34*(E34-G34)</f>
        <v>334.35</v>
      </c>
      <c r="J34" s="11" t="n">
        <f aca="false">IFERROR(I34/F34,0)</f>
        <v>0.270891060230421</v>
      </c>
      <c r="K34" s="4" t="str">
        <f aca="false">IFERROR(INDEX(Data_Orders!$F$2:$F$4727,MATCH(B34,Data_Orders!$A$2:$A$4727,0)),"")</f>
        <v>Contractor</v>
      </c>
      <c r="L34" s="4" t="str">
        <f aca="false">IFERROR(INDEX(Data_Orders!$D$2:$D$4727,MATCH(B34,Data_Orders!$A$2:$A$4727,0)),"")</f>
        <v>Birmingham South</v>
      </c>
    </row>
    <row r="35" customFormat="false" ht="15" hidden="false" customHeight="false" outlineLevel="0" collapsed="false">
      <c r="A35" s="4" t="s">
        <v>5851</v>
      </c>
      <c r="B35" s="4" t="s">
        <v>1096</v>
      </c>
      <c r="C35" s="4" t="s">
        <v>1030</v>
      </c>
      <c r="D35" s="4" t="n">
        <v>9</v>
      </c>
      <c r="E35" s="4" t="n">
        <v>25.23</v>
      </c>
      <c r="F35" s="4" t="n">
        <v>227.07</v>
      </c>
      <c r="G35" s="4" t="n">
        <f aca="false">INDEX(Data_Products!$D$2:$D$33,MATCH(C35,Data_Products!$A$2:$A$33,0))</f>
        <v>17.67</v>
      </c>
      <c r="H35" s="4" t="str">
        <f aca="false">INDEX(Data_Products!$C$2:$C$33,MATCH(C35,Data_Products!$A$2:$A$33,0))</f>
        <v>Cement &amp; Aggregates</v>
      </c>
      <c r="I35" s="10" t="n">
        <f aca="false">D35*(E35-G35)</f>
        <v>68.04</v>
      </c>
      <c r="J35" s="11" t="n">
        <f aca="false">IFERROR(I35/F35,0)</f>
        <v>0.299643281807372</v>
      </c>
      <c r="K35" s="4" t="str">
        <f aca="false">IFERROR(INDEX(Data_Orders!$F$2:$F$4727,MATCH(B35,Data_Orders!$A$2:$A$4727,0)),"")</f>
        <v>Contractor</v>
      </c>
      <c r="L35" s="4" t="str">
        <f aca="false">IFERROR(INDEX(Data_Orders!$D$2:$D$4727,MATCH(B35,Data_Orders!$A$2:$A$4727,0)),"")</f>
        <v>Birmingham South</v>
      </c>
    </row>
    <row r="36" customFormat="false" ht="15" hidden="false" customHeight="false" outlineLevel="0" collapsed="false">
      <c r="A36" s="4" t="s">
        <v>5852</v>
      </c>
      <c r="B36" s="4" t="s">
        <v>1096</v>
      </c>
      <c r="C36" s="4" t="s">
        <v>1057</v>
      </c>
      <c r="D36" s="4" t="n">
        <v>5</v>
      </c>
      <c r="E36" s="4" t="n">
        <v>176.81</v>
      </c>
      <c r="F36" s="4" t="n">
        <v>884.05</v>
      </c>
      <c r="G36" s="4" t="n">
        <f aca="false">INDEX(Data_Products!$D$2:$D$33,MATCH(C36,Data_Products!$A$2:$A$33,0))</f>
        <v>129.57</v>
      </c>
      <c r="H36" s="4" t="str">
        <f aca="false">INDEX(Data_Products!$C$2:$C$33,MATCH(C36,Data_Products!$A$2:$A$33,0))</f>
        <v>Roofing</v>
      </c>
      <c r="I36" s="10" t="n">
        <f aca="false">D36*(E36-G36)</f>
        <v>236.2</v>
      </c>
      <c r="J36" s="11" t="n">
        <f aca="false">IFERROR(I36/F36,0)</f>
        <v>0.267179458175443</v>
      </c>
      <c r="K36" s="4" t="str">
        <f aca="false">IFERROR(INDEX(Data_Orders!$F$2:$F$4727,MATCH(B36,Data_Orders!$A$2:$A$4727,0)),"")</f>
        <v>Contractor</v>
      </c>
      <c r="L36" s="4" t="str">
        <f aca="false">IFERROR(INDEX(Data_Orders!$D$2:$D$4727,MATCH(B36,Data_Orders!$A$2:$A$4727,0)),"")</f>
        <v>Birmingham South</v>
      </c>
    </row>
    <row r="37" customFormat="false" ht="15" hidden="false" customHeight="false" outlineLevel="0" collapsed="false">
      <c r="A37" s="4" t="s">
        <v>5853</v>
      </c>
      <c r="B37" s="4" t="s">
        <v>1097</v>
      </c>
      <c r="C37" s="4" t="s">
        <v>1059</v>
      </c>
      <c r="D37" s="4" t="n">
        <v>10</v>
      </c>
      <c r="E37" s="4" t="n">
        <v>103.63</v>
      </c>
      <c r="F37" s="4" t="n">
        <v>1036.3</v>
      </c>
      <c r="G37" s="4" t="n">
        <f aca="false">INDEX(Data_Products!$D$2:$D$33,MATCH(C37,Data_Products!$A$2:$A$33,0))</f>
        <v>82.55</v>
      </c>
      <c r="H37" s="4" t="str">
        <f aca="false">INDEX(Data_Products!$C$2:$C$33,MATCH(C37,Data_Products!$A$2:$A$33,0))</f>
        <v>Roofing</v>
      </c>
      <c r="I37" s="10" t="n">
        <f aca="false">D37*(E37-G37)</f>
        <v>210.8</v>
      </c>
      <c r="J37" s="11" t="n">
        <f aca="false">IFERROR(I37/F37,0)</f>
        <v>0.203415999228023</v>
      </c>
      <c r="K37" s="4" t="str">
        <f aca="false">IFERROR(INDEX(Data_Orders!$F$2:$F$4727,MATCH(B37,Data_Orders!$A$2:$A$4727,0)),"")</f>
        <v>Contractor</v>
      </c>
      <c r="L37" s="4" t="str">
        <f aca="false">IFERROR(INDEX(Data_Orders!$D$2:$D$4727,MATCH(B37,Data_Orders!$A$2:$A$4727,0)),"")</f>
        <v>Birmingham South</v>
      </c>
    </row>
    <row r="38" customFormat="false" ht="15" hidden="false" customHeight="false" outlineLevel="0" collapsed="false">
      <c r="A38" s="4" t="s">
        <v>5854</v>
      </c>
      <c r="B38" s="4" t="s">
        <v>1098</v>
      </c>
      <c r="C38" s="4" t="s">
        <v>1013</v>
      </c>
      <c r="D38" s="4" t="n">
        <v>20</v>
      </c>
      <c r="E38" s="4" t="n">
        <v>240.92</v>
      </c>
      <c r="F38" s="4" t="n">
        <v>4818.4</v>
      </c>
      <c r="G38" s="4" t="n">
        <f aca="false">INDEX(Data_Products!$D$2:$D$33,MATCH(C38,Data_Products!$A$2:$A$33,0))</f>
        <v>168.32</v>
      </c>
      <c r="H38" s="4" t="str">
        <f aca="false">INDEX(Data_Products!$C$2:$C$33,MATCH(C38,Data_Products!$A$2:$A$33,0))</f>
        <v>Timber</v>
      </c>
      <c r="I38" s="10" t="n">
        <f aca="false">D38*(E38-G38)</f>
        <v>1452</v>
      </c>
      <c r="J38" s="11" t="n">
        <f aca="false">IFERROR(I38/F38,0)</f>
        <v>0.301344844761747</v>
      </c>
      <c r="K38" s="4" t="str">
        <f aca="false">IFERROR(INDEX(Data_Orders!$F$2:$F$4727,MATCH(B38,Data_Orders!$A$2:$A$4727,0)),"")</f>
        <v>Contractor</v>
      </c>
      <c r="L38" s="4" t="str">
        <f aca="false">IFERROR(INDEX(Data_Orders!$D$2:$D$4727,MATCH(B38,Data_Orders!$A$2:$A$4727,0)),"")</f>
        <v>Birmingham South</v>
      </c>
    </row>
    <row r="39" customFormat="false" ht="15" hidden="false" customHeight="false" outlineLevel="0" collapsed="false">
      <c r="A39" s="4" t="s">
        <v>5855</v>
      </c>
      <c r="B39" s="4" t="s">
        <v>1098</v>
      </c>
      <c r="C39" s="4" t="s">
        <v>1035</v>
      </c>
      <c r="D39" s="4" t="n">
        <v>18</v>
      </c>
      <c r="E39" s="4" t="n">
        <v>165.07</v>
      </c>
      <c r="F39" s="4" t="n">
        <v>2971.26</v>
      </c>
      <c r="G39" s="4" t="n">
        <f aca="false">INDEX(Data_Products!$D$2:$D$33,MATCH(C39,Data_Products!$A$2:$A$33,0))</f>
        <v>134.65</v>
      </c>
      <c r="H39" s="4" t="str">
        <f aca="false">INDEX(Data_Products!$C$2:$C$33,MATCH(C39,Data_Products!$A$2:$A$33,0))</f>
        <v>Insulation</v>
      </c>
      <c r="I39" s="10" t="n">
        <f aca="false">D39*(E39-G39)</f>
        <v>547.56</v>
      </c>
      <c r="J39" s="11" t="n">
        <f aca="false">IFERROR(I39/F39,0)</f>
        <v>0.184285454655601</v>
      </c>
      <c r="K39" s="4" t="str">
        <f aca="false">IFERROR(INDEX(Data_Orders!$F$2:$F$4727,MATCH(B39,Data_Orders!$A$2:$A$4727,0)),"")</f>
        <v>Contractor</v>
      </c>
      <c r="L39" s="4" t="str">
        <f aca="false">IFERROR(INDEX(Data_Orders!$D$2:$D$4727,MATCH(B39,Data_Orders!$A$2:$A$4727,0)),"")</f>
        <v>Birmingham South</v>
      </c>
    </row>
    <row r="40" customFormat="false" ht="15" hidden="false" customHeight="false" outlineLevel="0" collapsed="false">
      <c r="A40" s="4" t="s">
        <v>5856</v>
      </c>
      <c r="B40" s="4" t="s">
        <v>1098</v>
      </c>
      <c r="C40" s="4" t="s">
        <v>1068</v>
      </c>
      <c r="D40" s="4" t="n">
        <v>8</v>
      </c>
      <c r="E40" s="4" t="n">
        <v>86.28</v>
      </c>
      <c r="F40" s="4" t="n">
        <v>690.24</v>
      </c>
      <c r="G40" s="4" t="n">
        <f aca="false">INDEX(Data_Products!$D$2:$D$33,MATCH(C40,Data_Products!$A$2:$A$33,0))</f>
        <v>68.55</v>
      </c>
      <c r="H40" s="4" t="str">
        <f aca="false">INDEX(Data_Products!$C$2:$C$33,MATCH(C40,Data_Products!$A$2:$A$33,0))</f>
        <v>Plumbing &amp; Drainage</v>
      </c>
      <c r="I40" s="10" t="n">
        <f aca="false">D40*(E40-G40)</f>
        <v>141.84</v>
      </c>
      <c r="J40" s="11" t="n">
        <f aca="false">IFERROR(I40/F40,0)</f>
        <v>0.205493741307371</v>
      </c>
      <c r="K40" s="4" t="str">
        <f aca="false">IFERROR(INDEX(Data_Orders!$F$2:$F$4727,MATCH(B40,Data_Orders!$A$2:$A$4727,0)),"")</f>
        <v>Contractor</v>
      </c>
      <c r="L40" s="4" t="str">
        <f aca="false">IFERROR(INDEX(Data_Orders!$D$2:$D$4727,MATCH(B40,Data_Orders!$A$2:$A$4727,0)),"")</f>
        <v>Birmingham South</v>
      </c>
    </row>
    <row r="41" customFormat="false" ht="15" hidden="false" customHeight="false" outlineLevel="0" collapsed="false">
      <c r="A41" s="4" t="s">
        <v>5857</v>
      </c>
      <c r="B41" s="4" t="s">
        <v>1098</v>
      </c>
      <c r="C41" s="4" t="s">
        <v>1041</v>
      </c>
      <c r="D41" s="4" t="n">
        <v>18</v>
      </c>
      <c r="E41" s="4" t="n">
        <v>242.75</v>
      </c>
      <c r="F41" s="4" t="n">
        <v>4369.5</v>
      </c>
      <c r="G41" s="4" t="n">
        <f aca="false">INDEX(Data_Products!$D$2:$D$33,MATCH(C41,Data_Products!$A$2:$A$33,0))</f>
        <v>142.94</v>
      </c>
      <c r="H41" s="4" t="str">
        <f aca="false">INDEX(Data_Products!$C$2:$C$33,MATCH(C41,Data_Products!$A$2:$A$33,0))</f>
        <v>Tools &amp; Fixings</v>
      </c>
      <c r="I41" s="10" t="n">
        <f aca="false">D41*(E41-G41)</f>
        <v>1796.58</v>
      </c>
      <c r="J41" s="11" t="n">
        <f aca="false">IFERROR(I41/F41,0)</f>
        <v>0.411163748712667</v>
      </c>
      <c r="K41" s="4" t="str">
        <f aca="false">IFERROR(INDEX(Data_Orders!$F$2:$F$4727,MATCH(B41,Data_Orders!$A$2:$A$4727,0)),"")</f>
        <v>Contractor</v>
      </c>
      <c r="L41" s="4" t="str">
        <f aca="false">IFERROR(INDEX(Data_Orders!$D$2:$D$4727,MATCH(B41,Data_Orders!$A$2:$A$4727,0)),"")</f>
        <v>Birmingham South</v>
      </c>
    </row>
    <row r="42" customFormat="false" ht="15" hidden="false" customHeight="false" outlineLevel="0" collapsed="false">
      <c r="A42" s="4" t="s">
        <v>5858</v>
      </c>
      <c r="B42" s="4" t="s">
        <v>1098</v>
      </c>
      <c r="C42" s="4" t="s">
        <v>1017</v>
      </c>
      <c r="D42" s="4" t="n">
        <v>13</v>
      </c>
      <c r="E42" s="4" t="n">
        <v>49.15</v>
      </c>
      <c r="F42" s="4" t="n">
        <v>638.95</v>
      </c>
      <c r="G42" s="4" t="n">
        <f aca="false">INDEX(Data_Products!$D$2:$D$33,MATCH(C42,Data_Products!$A$2:$A$33,0))</f>
        <v>31.44</v>
      </c>
      <c r="H42" s="4" t="str">
        <f aca="false">INDEX(Data_Products!$C$2:$C$33,MATCH(C42,Data_Products!$A$2:$A$33,0))</f>
        <v>Timber</v>
      </c>
      <c r="I42" s="10" t="n">
        <f aca="false">D42*(E42-G42)</f>
        <v>230.23</v>
      </c>
      <c r="J42" s="11" t="n">
        <f aca="false">IFERROR(I42/F42,0)</f>
        <v>0.360325534079349</v>
      </c>
      <c r="K42" s="4" t="str">
        <f aca="false">IFERROR(INDEX(Data_Orders!$F$2:$F$4727,MATCH(B42,Data_Orders!$A$2:$A$4727,0)),"")</f>
        <v>Contractor</v>
      </c>
      <c r="L42" s="4" t="str">
        <f aca="false">IFERROR(INDEX(Data_Orders!$D$2:$D$4727,MATCH(B42,Data_Orders!$A$2:$A$4727,0)),"")</f>
        <v>Birmingham South</v>
      </c>
    </row>
    <row r="43" customFormat="false" ht="15" hidden="false" customHeight="false" outlineLevel="0" collapsed="false">
      <c r="A43" s="4" t="s">
        <v>5859</v>
      </c>
      <c r="B43" s="4" t="s">
        <v>1099</v>
      </c>
      <c r="C43" s="4" t="s">
        <v>1066</v>
      </c>
      <c r="D43" s="4" t="n">
        <v>13</v>
      </c>
      <c r="E43" s="4" t="n">
        <v>209.69</v>
      </c>
      <c r="F43" s="4" t="n">
        <v>2725.97</v>
      </c>
      <c r="G43" s="4" t="n">
        <f aca="false">INDEX(Data_Products!$D$2:$D$33,MATCH(C43,Data_Products!$A$2:$A$33,0))</f>
        <v>144.38</v>
      </c>
      <c r="H43" s="4" t="str">
        <f aca="false">INDEX(Data_Products!$C$2:$C$33,MATCH(C43,Data_Products!$A$2:$A$33,0))</f>
        <v>Plumbing &amp; Drainage</v>
      </c>
      <c r="I43" s="10" t="n">
        <f aca="false">D43*(E43-G43)</f>
        <v>849.03</v>
      </c>
      <c r="J43" s="11" t="n">
        <f aca="false">IFERROR(I43/F43,0)</f>
        <v>0.311459773952024</v>
      </c>
      <c r="K43" s="4" t="str">
        <f aca="false">IFERROR(INDEX(Data_Orders!$F$2:$F$4727,MATCH(B43,Data_Orders!$A$2:$A$4727,0)),"")</f>
        <v>Contractor</v>
      </c>
      <c r="L43" s="4" t="str">
        <f aca="false">IFERROR(INDEX(Data_Orders!$D$2:$D$4727,MATCH(B43,Data_Orders!$A$2:$A$4727,0)),"")</f>
        <v>Birmingham South</v>
      </c>
    </row>
    <row r="44" customFormat="false" ht="15" hidden="false" customHeight="false" outlineLevel="0" collapsed="false">
      <c r="A44" s="4" t="s">
        <v>5860</v>
      </c>
      <c r="B44" s="4" t="s">
        <v>1099</v>
      </c>
      <c r="C44" s="4" t="s">
        <v>1059</v>
      </c>
      <c r="D44" s="4" t="n">
        <v>13</v>
      </c>
      <c r="E44" s="4" t="n">
        <v>103.63</v>
      </c>
      <c r="F44" s="4" t="n">
        <v>1347.19</v>
      </c>
      <c r="G44" s="4" t="n">
        <f aca="false">INDEX(Data_Products!$D$2:$D$33,MATCH(C44,Data_Products!$A$2:$A$33,0))</f>
        <v>82.55</v>
      </c>
      <c r="H44" s="4" t="str">
        <f aca="false">INDEX(Data_Products!$C$2:$C$33,MATCH(C44,Data_Products!$A$2:$A$33,0))</f>
        <v>Roofing</v>
      </c>
      <c r="I44" s="10" t="n">
        <f aca="false">D44*(E44-G44)</f>
        <v>274.04</v>
      </c>
      <c r="J44" s="11" t="n">
        <f aca="false">IFERROR(I44/F44,0)</f>
        <v>0.203415999228023</v>
      </c>
      <c r="K44" s="4" t="str">
        <f aca="false">IFERROR(INDEX(Data_Orders!$F$2:$F$4727,MATCH(B44,Data_Orders!$A$2:$A$4727,0)),"")</f>
        <v>Contractor</v>
      </c>
      <c r="L44" s="4" t="str">
        <f aca="false">IFERROR(INDEX(Data_Orders!$D$2:$D$4727,MATCH(B44,Data_Orders!$A$2:$A$4727,0)),"")</f>
        <v>Birmingham South</v>
      </c>
    </row>
    <row r="45" customFormat="false" ht="15" hidden="false" customHeight="false" outlineLevel="0" collapsed="false">
      <c r="A45" s="4" t="s">
        <v>5861</v>
      </c>
      <c r="B45" s="4" t="s">
        <v>1099</v>
      </c>
      <c r="C45" s="4" t="s">
        <v>1030</v>
      </c>
      <c r="D45" s="4" t="n">
        <v>14</v>
      </c>
      <c r="E45" s="4" t="n">
        <v>25.23</v>
      </c>
      <c r="F45" s="4" t="n">
        <v>353.22</v>
      </c>
      <c r="G45" s="4" t="n">
        <f aca="false">INDEX(Data_Products!$D$2:$D$33,MATCH(C45,Data_Products!$A$2:$A$33,0))</f>
        <v>17.67</v>
      </c>
      <c r="H45" s="4" t="str">
        <f aca="false">INDEX(Data_Products!$C$2:$C$33,MATCH(C45,Data_Products!$A$2:$A$33,0))</f>
        <v>Cement &amp; Aggregates</v>
      </c>
      <c r="I45" s="10" t="n">
        <f aca="false">D45*(E45-G45)</f>
        <v>105.84</v>
      </c>
      <c r="J45" s="11" t="n">
        <f aca="false">IFERROR(I45/F45,0)</f>
        <v>0.299643281807372</v>
      </c>
      <c r="K45" s="4" t="str">
        <f aca="false">IFERROR(INDEX(Data_Orders!$F$2:$F$4727,MATCH(B45,Data_Orders!$A$2:$A$4727,0)),"")</f>
        <v>Contractor</v>
      </c>
      <c r="L45" s="4" t="str">
        <f aca="false">IFERROR(INDEX(Data_Orders!$D$2:$D$4727,MATCH(B45,Data_Orders!$A$2:$A$4727,0)),"")</f>
        <v>Birmingham South</v>
      </c>
    </row>
    <row r="46" customFormat="false" ht="15" hidden="false" customHeight="false" outlineLevel="0" collapsed="false">
      <c r="A46" s="4" t="s">
        <v>5862</v>
      </c>
      <c r="B46" s="4" t="s">
        <v>1099</v>
      </c>
      <c r="C46" s="4" t="s">
        <v>1057</v>
      </c>
      <c r="D46" s="4" t="n">
        <v>11</v>
      </c>
      <c r="E46" s="4" t="n">
        <v>176.81</v>
      </c>
      <c r="F46" s="4" t="n">
        <v>1944.91</v>
      </c>
      <c r="G46" s="4" t="n">
        <f aca="false">INDEX(Data_Products!$D$2:$D$33,MATCH(C46,Data_Products!$A$2:$A$33,0))</f>
        <v>129.57</v>
      </c>
      <c r="H46" s="4" t="str">
        <f aca="false">INDEX(Data_Products!$C$2:$C$33,MATCH(C46,Data_Products!$A$2:$A$33,0))</f>
        <v>Roofing</v>
      </c>
      <c r="I46" s="10" t="n">
        <f aca="false">D46*(E46-G46)</f>
        <v>519.64</v>
      </c>
      <c r="J46" s="11" t="n">
        <f aca="false">IFERROR(I46/F46,0)</f>
        <v>0.267179458175443</v>
      </c>
      <c r="K46" s="4" t="str">
        <f aca="false">IFERROR(INDEX(Data_Orders!$F$2:$F$4727,MATCH(B46,Data_Orders!$A$2:$A$4727,0)),"")</f>
        <v>Contractor</v>
      </c>
      <c r="L46" s="4" t="str">
        <f aca="false">IFERROR(INDEX(Data_Orders!$D$2:$D$4727,MATCH(B46,Data_Orders!$A$2:$A$4727,0)),"")</f>
        <v>Birmingham South</v>
      </c>
    </row>
    <row r="47" customFormat="false" ht="15" hidden="false" customHeight="false" outlineLevel="0" collapsed="false">
      <c r="A47" s="4" t="s">
        <v>5863</v>
      </c>
      <c r="B47" s="4" t="s">
        <v>1099</v>
      </c>
      <c r="C47" s="4" t="s">
        <v>1013</v>
      </c>
      <c r="D47" s="4" t="n">
        <v>18</v>
      </c>
      <c r="E47" s="4" t="n">
        <v>240.92</v>
      </c>
      <c r="F47" s="4" t="n">
        <v>4336.56</v>
      </c>
      <c r="G47" s="4" t="n">
        <f aca="false">INDEX(Data_Products!$D$2:$D$33,MATCH(C47,Data_Products!$A$2:$A$33,0))</f>
        <v>168.32</v>
      </c>
      <c r="H47" s="4" t="str">
        <f aca="false">INDEX(Data_Products!$C$2:$C$33,MATCH(C47,Data_Products!$A$2:$A$33,0))</f>
        <v>Timber</v>
      </c>
      <c r="I47" s="10" t="n">
        <f aca="false">D47*(E47-G47)</f>
        <v>1306.8</v>
      </c>
      <c r="J47" s="11" t="n">
        <f aca="false">IFERROR(I47/F47,0)</f>
        <v>0.301344844761747</v>
      </c>
      <c r="K47" s="4" t="str">
        <f aca="false">IFERROR(INDEX(Data_Orders!$F$2:$F$4727,MATCH(B47,Data_Orders!$A$2:$A$4727,0)),"")</f>
        <v>Contractor</v>
      </c>
      <c r="L47" s="4" t="str">
        <f aca="false">IFERROR(INDEX(Data_Orders!$D$2:$D$4727,MATCH(B47,Data_Orders!$A$2:$A$4727,0)),"")</f>
        <v>Birmingham South</v>
      </c>
    </row>
    <row r="48" customFormat="false" ht="15" hidden="false" customHeight="false" outlineLevel="0" collapsed="false">
      <c r="A48" s="4" t="s">
        <v>5864</v>
      </c>
      <c r="B48" s="4" t="s">
        <v>1100</v>
      </c>
      <c r="C48" s="4" t="s">
        <v>1061</v>
      </c>
      <c r="D48" s="4" t="n">
        <v>9</v>
      </c>
      <c r="E48" s="4" t="n">
        <v>145.57</v>
      </c>
      <c r="F48" s="4" t="n">
        <v>1310.13</v>
      </c>
      <c r="G48" s="4" t="n">
        <f aca="false">INDEX(Data_Products!$D$2:$D$33,MATCH(C48,Data_Products!$A$2:$A$33,0))</f>
        <v>119.29</v>
      </c>
      <c r="H48" s="4" t="str">
        <f aca="false">INDEX(Data_Products!$C$2:$C$33,MATCH(C48,Data_Products!$A$2:$A$33,0))</f>
        <v>Plumbing &amp; Drainage</v>
      </c>
      <c r="I48" s="10" t="n">
        <f aca="false">D48*(E48-G48)</f>
        <v>236.52</v>
      </c>
      <c r="J48" s="11" t="n">
        <f aca="false">IFERROR(I48/F48,0)</f>
        <v>0.180531702960775</v>
      </c>
      <c r="K48" s="4" t="str">
        <f aca="false">IFERROR(INDEX(Data_Orders!$F$2:$F$4727,MATCH(B48,Data_Orders!$A$2:$A$4727,0)),"")</f>
        <v>Contractor</v>
      </c>
      <c r="L48" s="4" t="str">
        <f aca="false">IFERROR(INDEX(Data_Orders!$D$2:$D$4727,MATCH(B48,Data_Orders!$A$2:$A$4727,0)),"")</f>
        <v>Birmingham South</v>
      </c>
    </row>
    <row r="49" customFormat="false" ht="15" hidden="false" customHeight="false" outlineLevel="0" collapsed="false">
      <c r="A49" s="4" t="s">
        <v>5865</v>
      </c>
      <c r="B49" s="4" t="s">
        <v>1101</v>
      </c>
      <c r="C49" s="4" t="s">
        <v>1070</v>
      </c>
      <c r="D49" s="4" t="n">
        <v>12</v>
      </c>
      <c r="E49" s="4" t="n">
        <v>230.32</v>
      </c>
      <c r="F49" s="4" t="n">
        <v>2763.84</v>
      </c>
      <c r="G49" s="4" t="n">
        <f aca="false">INDEX(Data_Products!$D$2:$D$33,MATCH(C49,Data_Products!$A$2:$A$33,0))</f>
        <v>161.64</v>
      </c>
      <c r="H49" s="4" t="str">
        <f aca="false">INDEX(Data_Products!$C$2:$C$33,MATCH(C49,Data_Products!$A$2:$A$33,0))</f>
        <v>Landscaping</v>
      </c>
      <c r="I49" s="10" t="n">
        <f aca="false">D49*(E49-G49)</f>
        <v>824.16</v>
      </c>
      <c r="J49" s="11" t="n">
        <f aca="false">IFERROR(I49/F49,0)</f>
        <v>0.298193817297673</v>
      </c>
      <c r="K49" s="4" t="str">
        <f aca="false">IFERROR(INDEX(Data_Orders!$F$2:$F$4727,MATCH(B49,Data_Orders!$A$2:$A$4727,0)),"")</f>
        <v>Contractor</v>
      </c>
      <c r="L49" s="4" t="str">
        <f aca="false">IFERROR(INDEX(Data_Orders!$D$2:$D$4727,MATCH(B49,Data_Orders!$A$2:$A$4727,0)),"")</f>
        <v>Birmingham South</v>
      </c>
    </row>
    <row r="50" customFormat="false" ht="15" hidden="false" customHeight="false" outlineLevel="0" collapsed="false">
      <c r="A50" s="4" t="s">
        <v>5866</v>
      </c>
      <c r="B50" s="4" t="s">
        <v>1101</v>
      </c>
      <c r="C50" s="4" t="s">
        <v>1064</v>
      </c>
      <c r="D50" s="4" t="n">
        <v>19</v>
      </c>
      <c r="E50" s="4" t="n">
        <v>97.63</v>
      </c>
      <c r="F50" s="4" t="n">
        <v>1854.97</v>
      </c>
      <c r="G50" s="4" t="n">
        <f aca="false">INDEX(Data_Products!$D$2:$D$33,MATCH(C50,Data_Products!$A$2:$A$33,0))</f>
        <v>65.21</v>
      </c>
      <c r="H50" s="4" t="str">
        <f aca="false">INDEX(Data_Products!$C$2:$C$33,MATCH(C50,Data_Products!$A$2:$A$33,0))</f>
        <v>Plumbing &amp; Drainage</v>
      </c>
      <c r="I50" s="10" t="n">
        <f aca="false">D50*(E50-G50)</f>
        <v>615.98</v>
      </c>
      <c r="J50" s="11" t="n">
        <f aca="false">IFERROR(I50/F50,0)</f>
        <v>0.332070060432244</v>
      </c>
      <c r="K50" s="4" t="str">
        <f aca="false">IFERROR(INDEX(Data_Orders!$F$2:$F$4727,MATCH(B50,Data_Orders!$A$2:$A$4727,0)),"")</f>
        <v>Contractor</v>
      </c>
      <c r="L50" s="4" t="str">
        <f aca="false">IFERROR(INDEX(Data_Orders!$D$2:$D$4727,MATCH(B50,Data_Orders!$A$2:$A$4727,0)),"")</f>
        <v>Birmingham South</v>
      </c>
    </row>
    <row r="51" customFormat="false" ht="15" hidden="false" customHeight="false" outlineLevel="0" collapsed="false">
      <c r="A51" s="4" t="s">
        <v>5867</v>
      </c>
      <c r="B51" s="4" t="s">
        <v>1101</v>
      </c>
      <c r="C51" s="4" t="s">
        <v>1041</v>
      </c>
      <c r="D51" s="4" t="n">
        <v>18</v>
      </c>
      <c r="E51" s="4" t="n">
        <v>242.75</v>
      </c>
      <c r="F51" s="4" t="n">
        <v>4369.5</v>
      </c>
      <c r="G51" s="4" t="n">
        <f aca="false">INDEX(Data_Products!$D$2:$D$33,MATCH(C51,Data_Products!$A$2:$A$33,0))</f>
        <v>142.94</v>
      </c>
      <c r="H51" s="4" t="str">
        <f aca="false">INDEX(Data_Products!$C$2:$C$33,MATCH(C51,Data_Products!$A$2:$A$33,0))</f>
        <v>Tools &amp; Fixings</v>
      </c>
      <c r="I51" s="10" t="n">
        <f aca="false">D51*(E51-G51)</f>
        <v>1796.58</v>
      </c>
      <c r="J51" s="11" t="n">
        <f aca="false">IFERROR(I51/F51,0)</f>
        <v>0.411163748712667</v>
      </c>
      <c r="K51" s="4" t="str">
        <f aca="false">IFERROR(INDEX(Data_Orders!$F$2:$F$4727,MATCH(B51,Data_Orders!$A$2:$A$4727,0)),"")</f>
        <v>Contractor</v>
      </c>
      <c r="L51" s="4" t="str">
        <f aca="false">IFERROR(INDEX(Data_Orders!$D$2:$D$4727,MATCH(B51,Data_Orders!$A$2:$A$4727,0)),"")</f>
        <v>Birmingham South</v>
      </c>
    </row>
    <row r="52" customFormat="false" ht="15" hidden="false" customHeight="false" outlineLevel="0" collapsed="false">
      <c r="A52" s="4" t="s">
        <v>5868</v>
      </c>
      <c r="B52" s="4" t="s">
        <v>1101</v>
      </c>
      <c r="C52" s="4" t="s">
        <v>1068</v>
      </c>
      <c r="D52" s="4" t="n">
        <v>20</v>
      </c>
      <c r="E52" s="4" t="n">
        <v>86.28</v>
      </c>
      <c r="F52" s="4" t="n">
        <v>1725.6</v>
      </c>
      <c r="G52" s="4" t="n">
        <f aca="false">INDEX(Data_Products!$D$2:$D$33,MATCH(C52,Data_Products!$A$2:$A$33,0))</f>
        <v>68.55</v>
      </c>
      <c r="H52" s="4" t="str">
        <f aca="false">INDEX(Data_Products!$C$2:$C$33,MATCH(C52,Data_Products!$A$2:$A$33,0))</f>
        <v>Plumbing &amp; Drainage</v>
      </c>
      <c r="I52" s="10" t="n">
        <f aca="false">D52*(E52-G52)</f>
        <v>354.6</v>
      </c>
      <c r="J52" s="11" t="n">
        <f aca="false">IFERROR(I52/F52,0)</f>
        <v>0.205493741307371</v>
      </c>
      <c r="K52" s="4" t="str">
        <f aca="false">IFERROR(INDEX(Data_Orders!$F$2:$F$4727,MATCH(B52,Data_Orders!$A$2:$A$4727,0)),"")</f>
        <v>Contractor</v>
      </c>
      <c r="L52" s="4" t="str">
        <f aca="false">IFERROR(INDEX(Data_Orders!$D$2:$D$4727,MATCH(B52,Data_Orders!$A$2:$A$4727,0)),"")</f>
        <v>Birmingham South</v>
      </c>
    </row>
    <row r="53" customFormat="false" ht="15" hidden="false" customHeight="false" outlineLevel="0" collapsed="false">
      <c r="A53" s="4" t="s">
        <v>5869</v>
      </c>
      <c r="B53" s="4" t="s">
        <v>1101</v>
      </c>
      <c r="C53" s="4" t="s">
        <v>1026</v>
      </c>
      <c r="D53" s="4" t="n">
        <v>7</v>
      </c>
      <c r="E53" s="4" t="n">
        <v>184.05</v>
      </c>
      <c r="F53" s="4" t="n">
        <v>1288.35</v>
      </c>
      <c r="G53" s="4" t="n">
        <f aca="false">INDEX(Data_Products!$D$2:$D$33,MATCH(C53,Data_Products!$A$2:$A$33,0))</f>
        <v>147.44</v>
      </c>
      <c r="H53" s="4" t="str">
        <f aca="false">INDEX(Data_Products!$C$2:$C$33,MATCH(C53,Data_Products!$A$2:$A$33,0))</f>
        <v>Cement &amp; Aggregates</v>
      </c>
      <c r="I53" s="10" t="n">
        <f aca="false">D53*(E53-G53)</f>
        <v>256.27</v>
      </c>
      <c r="J53" s="11" t="n">
        <f aca="false">IFERROR(I53/F53,0)</f>
        <v>0.19891333876664</v>
      </c>
      <c r="K53" s="4" t="str">
        <f aca="false">IFERROR(INDEX(Data_Orders!$F$2:$F$4727,MATCH(B53,Data_Orders!$A$2:$A$4727,0)),"")</f>
        <v>Contractor</v>
      </c>
      <c r="L53" s="4" t="str">
        <f aca="false">IFERROR(INDEX(Data_Orders!$D$2:$D$4727,MATCH(B53,Data_Orders!$A$2:$A$4727,0)),"")</f>
        <v>Birmingham South</v>
      </c>
    </row>
    <row r="54" customFormat="false" ht="15" hidden="false" customHeight="false" outlineLevel="0" collapsed="false">
      <c r="A54" s="4" t="s">
        <v>5870</v>
      </c>
      <c r="B54" s="4" t="s">
        <v>1102</v>
      </c>
      <c r="C54" s="4" t="s">
        <v>1030</v>
      </c>
      <c r="D54" s="4" t="n">
        <v>6</v>
      </c>
      <c r="E54" s="4" t="n">
        <v>25.23</v>
      </c>
      <c r="F54" s="4" t="n">
        <v>151.38</v>
      </c>
      <c r="G54" s="4" t="n">
        <f aca="false">INDEX(Data_Products!$D$2:$D$33,MATCH(C54,Data_Products!$A$2:$A$33,0))</f>
        <v>17.67</v>
      </c>
      <c r="H54" s="4" t="str">
        <f aca="false">INDEX(Data_Products!$C$2:$C$33,MATCH(C54,Data_Products!$A$2:$A$33,0))</f>
        <v>Cement &amp; Aggregates</v>
      </c>
      <c r="I54" s="10" t="n">
        <f aca="false">D54*(E54-G54)</f>
        <v>45.36</v>
      </c>
      <c r="J54" s="11" t="n">
        <f aca="false">IFERROR(I54/F54,0)</f>
        <v>0.299643281807372</v>
      </c>
      <c r="K54" s="4" t="str">
        <f aca="false">IFERROR(INDEX(Data_Orders!$F$2:$F$4727,MATCH(B54,Data_Orders!$A$2:$A$4727,0)),"")</f>
        <v>Contractor</v>
      </c>
      <c r="L54" s="4" t="str">
        <f aca="false">IFERROR(INDEX(Data_Orders!$D$2:$D$4727,MATCH(B54,Data_Orders!$A$2:$A$4727,0)),"")</f>
        <v>Birmingham South</v>
      </c>
    </row>
    <row r="55" customFormat="false" ht="15" hidden="false" customHeight="false" outlineLevel="0" collapsed="false">
      <c r="A55" s="4" t="s">
        <v>5871</v>
      </c>
      <c r="B55" s="4" t="s">
        <v>1102</v>
      </c>
      <c r="C55" s="4" t="s">
        <v>1041</v>
      </c>
      <c r="D55" s="4" t="n">
        <v>3</v>
      </c>
      <c r="E55" s="4" t="n">
        <v>242.75</v>
      </c>
      <c r="F55" s="4" t="n">
        <v>728.25</v>
      </c>
      <c r="G55" s="4" t="n">
        <f aca="false">INDEX(Data_Products!$D$2:$D$33,MATCH(C55,Data_Products!$A$2:$A$33,0))</f>
        <v>142.94</v>
      </c>
      <c r="H55" s="4" t="str">
        <f aca="false">INDEX(Data_Products!$C$2:$C$33,MATCH(C55,Data_Products!$A$2:$A$33,0))</f>
        <v>Tools &amp; Fixings</v>
      </c>
      <c r="I55" s="10" t="n">
        <f aca="false">D55*(E55-G55)</f>
        <v>299.43</v>
      </c>
      <c r="J55" s="11" t="n">
        <f aca="false">IFERROR(I55/F55,0)</f>
        <v>0.411163748712667</v>
      </c>
      <c r="K55" s="4" t="str">
        <f aca="false">IFERROR(INDEX(Data_Orders!$F$2:$F$4727,MATCH(B55,Data_Orders!$A$2:$A$4727,0)),"")</f>
        <v>Contractor</v>
      </c>
      <c r="L55" s="4" t="str">
        <f aca="false">IFERROR(INDEX(Data_Orders!$D$2:$D$4727,MATCH(B55,Data_Orders!$A$2:$A$4727,0)),"")</f>
        <v>Birmingham South</v>
      </c>
    </row>
    <row r="56" customFormat="false" ht="15" hidden="false" customHeight="false" outlineLevel="0" collapsed="false">
      <c r="A56" s="4" t="s">
        <v>5872</v>
      </c>
      <c r="B56" s="4" t="s">
        <v>1103</v>
      </c>
      <c r="C56" s="4" t="s">
        <v>1061</v>
      </c>
      <c r="D56" s="4" t="n">
        <v>4</v>
      </c>
      <c r="E56" s="4" t="n">
        <v>145.57</v>
      </c>
      <c r="F56" s="4" t="n">
        <v>582.28</v>
      </c>
      <c r="G56" s="4" t="n">
        <f aca="false">INDEX(Data_Products!$D$2:$D$33,MATCH(C56,Data_Products!$A$2:$A$33,0))</f>
        <v>119.29</v>
      </c>
      <c r="H56" s="4" t="str">
        <f aca="false">INDEX(Data_Products!$C$2:$C$33,MATCH(C56,Data_Products!$A$2:$A$33,0))</f>
        <v>Plumbing &amp; Drainage</v>
      </c>
      <c r="I56" s="10" t="n">
        <f aca="false">D56*(E56-G56)</f>
        <v>105.12</v>
      </c>
      <c r="J56" s="11" t="n">
        <f aca="false">IFERROR(I56/F56,0)</f>
        <v>0.180531702960775</v>
      </c>
      <c r="K56" s="4" t="str">
        <f aca="false">IFERROR(INDEX(Data_Orders!$F$2:$F$4727,MATCH(B56,Data_Orders!$A$2:$A$4727,0)),"")</f>
        <v>Contractor</v>
      </c>
      <c r="L56" s="4" t="str">
        <f aca="false">IFERROR(INDEX(Data_Orders!$D$2:$D$4727,MATCH(B56,Data_Orders!$A$2:$A$4727,0)),"")</f>
        <v>Birmingham South</v>
      </c>
    </row>
    <row r="57" customFormat="false" ht="15" hidden="false" customHeight="false" outlineLevel="0" collapsed="false">
      <c r="A57" s="4" t="s">
        <v>5873</v>
      </c>
      <c r="B57" s="4" t="s">
        <v>1103</v>
      </c>
      <c r="C57" s="4" t="s">
        <v>1046</v>
      </c>
      <c r="D57" s="4" t="n">
        <v>13</v>
      </c>
      <c r="E57" s="4" t="n">
        <v>154.02</v>
      </c>
      <c r="F57" s="4" t="n">
        <v>2002.26</v>
      </c>
      <c r="G57" s="4" t="n">
        <f aca="false">INDEX(Data_Products!$D$2:$D$33,MATCH(C57,Data_Products!$A$2:$A$33,0))</f>
        <v>102.1</v>
      </c>
      <c r="H57" s="4" t="str">
        <f aca="false">INDEX(Data_Products!$C$2:$C$33,MATCH(C57,Data_Products!$A$2:$A$33,0))</f>
        <v>Tools &amp; Fixings</v>
      </c>
      <c r="I57" s="10" t="n">
        <f aca="false">D57*(E57-G57)</f>
        <v>674.96</v>
      </c>
      <c r="J57" s="11" t="n">
        <f aca="false">IFERROR(I57/F57,0)</f>
        <v>0.337099078041813</v>
      </c>
      <c r="K57" s="4" t="str">
        <f aca="false">IFERROR(INDEX(Data_Orders!$F$2:$F$4727,MATCH(B57,Data_Orders!$A$2:$A$4727,0)),"")</f>
        <v>Contractor</v>
      </c>
      <c r="L57" s="4" t="str">
        <f aca="false">IFERROR(INDEX(Data_Orders!$D$2:$D$4727,MATCH(B57,Data_Orders!$A$2:$A$4727,0)),"")</f>
        <v>Birmingham South</v>
      </c>
    </row>
    <row r="58" customFormat="false" ht="15" hidden="false" customHeight="false" outlineLevel="0" collapsed="false">
      <c r="A58" s="4" t="s">
        <v>5874</v>
      </c>
      <c r="B58" s="4" t="s">
        <v>1104</v>
      </c>
      <c r="C58" s="4" t="s">
        <v>1028</v>
      </c>
      <c r="D58" s="4" t="n">
        <v>19</v>
      </c>
      <c r="E58" s="4" t="n">
        <v>118.79</v>
      </c>
      <c r="F58" s="4" t="n">
        <v>2257.01</v>
      </c>
      <c r="G58" s="4" t="n">
        <f aca="false">INDEX(Data_Products!$D$2:$D$33,MATCH(C58,Data_Products!$A$2:$A$33,0))</f>
        <v>81.07</v>
      </c>
      <c r="H58" s="4" t="str">
        <f aca="false">INDEX(Data_Products!$C$2:$C$33,MATCH(C58,Data_Products!$A$2:$A$33,0))</f>
        <v>Cement &amp; Aggregates</v>
      </c>
      <c r="I58" s="10" t="n">
        <f aca="false">D58*(E58-G58)</f>
        <v>716.68</v>
      </c>
      <c r="J58" s="11" t="n">
        <f aca="false">IFERROR(I58/F58,0)</f>
        <v>0.317535146056065</v>
      </c>
      <c r="K58" s="4" t="str">
        <f aca="false">IFERROR(INDEX(Data_Orders!$F$2:$F$4727,MATCH(B58,Data_Orders!$A$2:$A$4727,0)),"")</f>
        <v>Contractor</v>
      </c>
      <c r="L58" s="4" t="str">
        <f aca="false">IFERROR(INDEX(Data_Orders!$D$2:$D$4727,MATCH(B58,Data_Orders!$A$2:$A$4727,0)),"")</f>
        <v>Birmingham South</v>
      </c>
    </row>
    <row r="59" customFormat="false" ht="15" hidden="false" customHeight="false" outlineLevel="0" collapsed="false">
      <c r="A59" s="4" t="s">
        <v>5875</v>
      </c>
      <c r="B59" s="4" t="s">
        <v>1104</v>
      </c>
      <c r="C59" s="4" t="s">
        <v>1048</v>
      </c>
      <c r="D59" s="4" t="n">
        <v>9</v>
      </c>
      <c r="E59" s="4" t="n">
        <v>112.72</v>
      </c>
      <c r="F59" s="4" t="n">
        <v>1014.48</v>
      </c>
      <c r="G59" s="4" t="n">
        <f aca="false">INDEX(Data_Products!$D$2:$D$33,MATCH(C59,Data_Products!$A$2:$A$33,0))</f>
        <v>83.21</v>
      </c>
      <c r="H59" s="4" t="str">
        <f aca="false">INDEX(Data_Products!$C$2:$C$33,MATCH(C59,Data_Products!$A$2:$A$33,0))</f>
        <v>Tools &amp; Fixings</v>
      </c>
      <c r="I59" s="10" t="n">
        <f aca="false">D59*(E59-G59)</f>
        <v>265.59</v>
      </c>
      <c r="J59" s="11" t="n">
        <f aca="false">IFERROR(I59/F59,0)</f>
        <v>0.261799148332151</v>
      </c>
      <c r="K59" s="4" t="str">
        <f aca="false">IFERROR(INDEX(Data_Orders!$F$2:$F$4727,MATCH(B59,Data_Orders!$A$2:$A$4727,0)),"")</f>
        <v>Contractor</v>
      </c>
      <c r="L59" s="4" t="str">
        <f aca="false">IFERROR(INDEX(Data_Orders!$D$2:$D$4727,MATCH(B59,Data_Orders!$A$2:$A$4727,0)),"")</f>
        <v>Birmingham South</v>
      </c>
    </row>
    <row r="60" customFormat="false" ht="15" hidden="false" customHeight="false" outlineLevel="0" collapsed="false">
      <c r="A60" s="4" t="s">
        <v>5876</v>
      </c>
      <c r="B60" s="4" t="s">
        <v>1104</v>
      </c>
      <c r="C60" s="4" t="s">
        <v>1019</v>
      </c>
      <c r="D60" s="4" t="n">
        <v>1</v>
      </c>
      <c r="E60" s="4" t="n">
        <v>79.76</v>
      </c>
      <c r="F60" s="4" t="n">
        <v>79.76</v>
      </c>
      <c r="G60" s="4" t="n">
        <f aca="false">INDEX(Data_Products!$D$2:$D$33,MATCH(C60,Data_Products!$A$2:$A$33,0))</f>
        <v>59.07</v>
      </c>
      <c r="H60" s="4" t="str">
        <f aca="false">INDEX(Data_Products!$C$2:$C$33,MATCH(C60,Data_Products!$A$2:$A$33,0))</f>
        <v>Timber</v>
      </c>
      <c r="I60" s="10" t="n">
        <f aca="false">D60*(E60-G60)</f>
        <v>20.69</v>
      </c>
      <c r="J60" s="11" t="n">
        <f aca="false">IFERROR(I60/F60,0)</f>
        <v>0.259403209628887</v>
      </c>
      <c r="K60" s="4" t="str">
        <f aca="false">IFERROR(INDEX(Data_Orders!$F$2:$F$4727,MATCH(B60,Data_Orders!$A$2:$A$4727,0)),"")</f>
        <v>Contractor</v>
      </c>
      <c r="L60" s="4" t="str">
        <f aca="false">IFERROR(INDEX(Data_Orders!$D$2:$D$4727,MATCH(B60,Data_Orders!$A$2:$A$4727,0)),"")</f>
        <v>Birmingham South</v>
      </c>
    </row>
    <row r="61" customFormat="false" ht="15" hidden="false" customHeight="false" outlineLevel="0" collapsed="false">
      <c r="A61" s="4" t="s">
        <v>5877</v>
      </c>
      <c r="B61" s="4" t="s">
        <v>1104</v>
      </c>
      <c r="C61" s="4" t="s">
        <v>1021</v>
      </c>
      <c r="D61" s="4" t="n">
        <v>11</v>
      </c>
      <c r="E61" s="4" t="n">
        <v>73.76</v>
      </c>
      <c r="F61" s="4" t="n">
        <v>811.36</v>
      </c>
      <c r="G61" s="4" t="n">
        <f aca="false">INDEX(Data_Products!$D$2:$D$33,MATCH(C61,Data_Products!$A$2:$A$33,0))</f>
        <v>51.51</v>
      </c>
      <c r="H61" s="4" t="str">
        <f aca="false">INDEX(Data_Products!$C$2:$C$33,MATCH(C61,Data_Products!$A$2:$A$33,0))</f>
        <v>Cement &amp; Aggregates</v>
      </c>
      <c r="I61" s="10" t="n">
        <f aca="false">D61*(E61-G61)</f>
        <v>244.75</v>
      </c>
      <c r="J61" s="11" t="n">
        <f aca="false">IFERROR(I61/F61,0)</f>
        <v>0.301654013015184</v>
      </c>
      <c r="K61" s="4" t="str">
        <f aca="false">IFERROR(INDEX(Data_Orders!$F$2:$F$4727,MATCH(B61,Data_Orders!$A$2:$A$4727,0)),"")</f>
        <v>Contractor</v>
      </c>
      <c r="L61" s="4" t="str">
        <f aca="false">IFERROR(INDEX(Data_Orders!$D$2:$D$4727,MATCH(B61,Data_Orders!$A$2:$A$4727,0)),"")</f>
        <v>Birmingham South</v>
      </c>
    </row>
    <row r="62" customFormat="false" ht="15" hidden="false" customHeight="false" outlineLevel="0" collapsed="false">
      <c r="A62" s="4" t="s">
        <v>5878</v>
      </c>
      <c r="B62" s="4" t="s">
        <v>1105</v>
      </c>
      <c r="C62" s="4" t="s">
        <v>1013</v>
      </c>
      <c r="D62" s="4" t="n">
        <v>11</v>
      </c>
      <c r="E62" s="4" t="n">
        <v>240.92</v>
      </c>
      <c r="F62" s="4" t="n">
        <v>2650.12</v>
      </c>
      <c r="G62" s="4" t="n">
        <f aca="false">INDEX(Data_Products!$D$2:$D$33,MATCH(C62,Data_Products!$A$2:$A$33,0))</f>
        <v>168.32</v>
      </c>
      <c r="H62" s="4" t="str">
        <f aca="false">INDEX(Data_Products!$C$2:$C$33,MATCH(C62,Data_Products!$A$2:$A$33,0))</f>
        <v>Timber</v>
      </c>
      <c r="I62" s="10" t="n">
        <f aca="false">D62*(E62-G62)</f>
        <v>798.6</v>
      </c>
      <c r="J62" s="11" t="n">
        <f aca="false">IFERROR(I62/F62,0)</f>
        <v>0.301344844761747</v>
      </c>
      <c r="K62" s="4" t="str">
        <f aca="false">IFERROR(INDEX(Data_Orders!$F$2:$F$4727,MATCH(B62,Data_Orders!$A$2:$A$4727,0)),"")</f>
        <v>Contractor</v>
      </c>
      <c r="L62" s="4" t="str">
        <f aca="false">IFERROR(INDEX(Data_Orders!$D$2:$D$4727,MATCH(B62,Data_Orders!$A$2:$A$4727,0)),"")</f>
        <v>Birmingham South</v>
      </c>
    </row>
    <row r="63" customFormat="false" ht="15" hidden="false" customHeight="false" outlineLevel="0" collapsed="false">
      <c r="A63" s="4" t="s">
        <v>5879</v>
      </c>
      <c r="B63" s="4" t="s">
        <v>1105</v>
      </c>
      <c r="C63" s="4" t="s">
        <v>1019</v>
      </c>
      <c r="D63" s="4" t="n">
        <v>20</v>
      </c>
      <c r="E63" s="4" t="n">
        <v>79.76</v>
      </c>
      <c r="F63" s="4" t="n">
        <v>1595.2</v>
      </c>
      <c r="G63" s="4" t="n">
        <f aca="false">INDEX(Data_Products!$D$2:$D$33,MATCH(C63,Data_Products!$A$2:$A$33,0))</f>
        <v>59.07</v>
      </c>
      <c r="H63" s="4" t="str">
        <f aca="false">INDEX(Data_Products!$C$2:$C$33,MATCH(C63,Data_Products!$A$2:$A$33,0))</f>
        <v>Timber</v>
      </c>
      <c r="I63" s="10" t="n">
        <f aca="false">D63*(E63-G63)</f>
        <v>413.8</v>
      </c>
      <c r="J63" s="11" t="n">
        <f aca="false">IFERROR(I63/F63,0)</f>
        <v>0.259403209628887</v>
      </c>
      <c r="K63" s="4" t="str">
        <f aca="false">IFERROR(INDEX(Data_Orders!$F$2:$F$4727,MATCH(B63,Data_Orders!$A$2:$A$4727,0)),"")</f>
        <v>Contractor</v>
      </c>
      <c r="L63" s="4" t="str">
        <f aca="false">IFERROR(INDEX(Data_Orders!$D$2:$D$4727,MATCH(B63,Data_Orders!$A$2:$A$4727,0)),"")</f>
        <v>Birmingham South</v>
      </c>
    </row>
    <row r="64" customFormat="false" ht="15" hidden="false" customHeight="false" outlineLevel="0" collapsed="false">
      <c r="A64" s="4" t="s">
        <v>5880</v>
      </c>
      <c r="B64" s="4" t="s">
        <v>1106</v>
      </c>
      <c r="C64" s="4" t="s">
        <v>1068</v>
      </c>
      <c r="D64" s="4" t="n">
        <v>19</v>
      </c>
      <c r="E64" s="4" t="n">
        <v>86.28</v>
      </c>
      <c r="F64" s="4" t="n">
        <v>1639.32</v>
      </c>
      <c r="G64" s="4" t="n">
        <f aca="false">INDEX(Data_Products!$D$2:$D$33,MATCH(C64,Data_Products!$A$2:$A$33,0))</f>
        <v>68.55</v>
      </c>
      <c r="H64" s="4" t="str">
        <f aca="false">INDEX(Data_Products!$C$2:$C$33,MATCH(C64,Data_Products!$A$2:$A$33,0))</f>
        <v>Plumbing &amp; Drainage</v>
      </c>
      <c r="I64" s="10" t="n">
        <f aca="false">D64*(E64-G64)</f>
        <v>336.87</v>
      </c>
      <c r="J64" s="11" t="n">
        <f aca="false">IFERROR(I64/F64,0)</f>
        <v>0.205493741307371</v>
      </c>
      <c r="K64" s="4" t="str">
        <f aca="false">IFERROR(INDEX(Data_Orders!$F$2:$F$4727,MATCH(B64,Data_Orders!$A$2:$A$4727,0)),"")</f>
        <v>Contractor</v>
      </c>
      <c r="L64" s="4" t="str">
        <f aca="false">IFERROR(INDEX(Data_Orders!$D$2:$D$4727,MATCH(B64,Data_Orders!$A$2:$A$4727,0)),"")</f>
        <v>Birmingham South</v>
      </c>
    </row>
    <row r="65" customFormat="false" ht="15" hidden="false" customHeight="false" outlineLevel="0" collapsed="false">
      <c r="A65" s="4" t="s">
        <v>5881</v>
      </c>
      <c r="B65" s="4" t="s">
        <v>1106</v>
      </c>
      <c r="C65" s="4" t="s">
        <v>1057</v>
      </c>
      <c r="D65" s="4" t="n">
        <v>18</v>
      </c>
      <c r="E65" s="4" t="n">
        <v>176.81</v>
      </c>
      <c r="F65" s="4" t="n">
        <v>3182.58</v>
      </c>
      <c r="G65" s="4" t="n">
        <f aca="false">INDEX(Data_Products!$D$2:$D$33,MATCH(C65,Data_Products!$A$2:$A$33,0))</f>
        <v>129.57</v>
      </c>
      <c r="H65" s="4" t="str">
        <f aca="false">INDEX(Data_Products!$C$2:$C$33,MATCH(C65,Data_Products!$A$2:$A$33,0))</f>
        <v>Roofing</v>
      </c>
      <c r="I65" s="10" t="n">
        <f aca="false">D65*(E65-G65)</f>
        <v>850.32</v>
      </c>
      <c r="J65" s="11" t="n">
        <f aca="false">IFERROR(I65/F65,0)</f>
        <v>0.267179458175443</v>
      </c>
      <c r="K65" s="4" t="str">
        <f aca="false">IFERROR(INDEX(Data_Orders!$F$2:$F$4727,MATCH(B65,Data_Orders!$A$2:$A$4727,0)),"")</f>
        <v>Contractor</v>
      </c>
      <c r="L65" s="4" t="str">
        <f aca="false">IFERROR(INDEX(Data_Orders!$D$2:$D$4727,MATCH(B65,Data_Orders!$A$2:$A$4727,0)),"")</f>
        <v>Birmingham South</v>
      </c>
    </row>
    <row r="66" customFormat="false" ht="15" hidden="false" customHeight="false" outlineLevel="0" collapsed="false">
      <c r="A66" s="4" t="s">
        <v>5882</v>
      </c>
      <c r="B66" s="4" t="s">
        <v>1106</v>
      </c>
      <c r="C66" s="4" t="s">
        <v>1030</v>
      </c>
      <c r="D66" s="4" t="n">
        <v>12</v>
      </c>
      <c r="E66" s="4" t="n">
        <v>25.23</v>
      </c>
      <c r="F66" s="4" t="n">
        <v>302.76</v>
      </c>
      <c r="G66" s="4" t="n">
        <f aca="false">INDEX(Data_Products!$D$2:$D$33,MATCH(C66,Data_Products!$A$2:$A$33,0))</f>
        <v>17.67</v>
      </c>
      <c r="H66" s="4" t="str">
        <f aca="false">INDEX(Data_Products!$C$2:$C$33,MATCH(C66,Data_Products!$A$2:$A$33,0))</f>
        <v>Cement &amp; Aggregates</v>
      </c>
      <c r="I66" s="10" t="n">
        <f aca="false">D66*(E66-G66)</f>
        <v>90.72</v>
      </c>
      <c r="J66" s="11" t="n">
        <f aca="false">IFERROR(I66/F66,0)</f>
        <v>0.299643281807372</v>
      </c>
      <c r="K66" s="4" t="str">
        <f aca="false">IFERROR(INDEX(Data_Orders!$F$2:$F$4727,MATCH(B66,Data_Orders!$A$2:$A$4727,0)),"")</f>
        <v>Contractor</v>
      </c>
      <c r="L66" s="4" t="str">
        <f aca="false">IFERROR(INDEX(Data_Orders!$D$2:$D$4727,MATCH(B66,Data_Orders!$A$2:$A$4727,0)),"")</f>
        <v>Birmingham South</v>
      </c>
    </row>
    <row r="67" customFormat="false" ht="15" hidden="false" customHeight="false" outlineLevel="0" collapsed="false">
      <c r="A67" s="4" t="s">
        <v>5883</v>
      </c>
      <c r="B67" s="4" t="s">
        <v>1106</v>
      </c>
      <c r="C67" s="4" t="s">
        <v>1044</v>
      </c>
      <c r="D67" s="4" t="n">
        <v>3</v>
      </c>
      <c r="E67" s="4" t="n">
        <v>190.44</v>
      </c>
      <c r="F67" s="4" t="n">
        <v>571.32</v>
      </c>
      <c r="G67" s="4" t="n">
        <f aca="false">INDEX(Data_Products!$D$2:$D$33,MATCH(C67,Data_Products!$A$2:$A$33,0))</f>
        <v>115.48</v>
      </c>
      <c r="H67" s="4" t="str">
        <f aca="false">INDEX(Data_Products!$C$2:$C$33,MATCH(C67,Data_Products!$A$2:$A$33,0))</f>
        <v>Tools &amp; Fixings</v>
      </c>
      <c r="I67" s="10" t="n">
        <f aca="false">D67*(E67-G67)</f>
        <v>224.88</v>
      </c>
      <c r="J67" s="11" t="n">
        <f aca="false">IFERROR(I67/F67,0)</f>
        <v>0.393614786809494</v>
      </c>
      <c r="K67" s="4" t="str">
        <f aca="false">IFERROR(INDEX(Data_Orders!$F$2:$F$4727,MATCH(B67,Data_Orders!$A$2:$A$4727,0)),"")</f>
        <v>Contractor</v>
      </c>
      <c r="L67" s="4" t="str">
        <f aca="false">IFERROR(INDEX(Data_Orders!$D$2:$D$4727,MATCH(B67,Data_Orders!$A$2:$A$4727,0)),"")</f>
        <v>Birmingham South</v>
      </c>
    </row>
    <row r="68" customFormat="false" ht="15" hidden="false" customHeight="false" outlineLevel="0" collapsed="false">
      <c r="A68" s="4" t="s">
        <v>5884</v>
      </c>
      <c r="B68" s="4" t="s">
        <v>1106</v>
      </c>
      <c r="C68" s="4" t="s">
        <v>1066</v>
      </c>
      <c r="D68" s="4" t="n">
        <v>11</v>
      </c>
      <c r="E68" s="4" t="n">
        <v>209.69</v>
      </c>
      <c r="F68" s="4" t="n">
        <v>2306.59</v>
      </c>
      <c r="G68" s="4" t="n">
        <f aca="false">INDEX(Data_Products!$D$2:$D$33,MATCH(C68,Data_Products!$A$2:$A$33,0))</f>
        <v>144.38</v>
      </c>
      <c r="H68" s="4" t="str">
        <f aca="false">INDEX(Data_Products!$C$2:$C$33,MATCH(C68,Data_Products!$A$2:$A$33,0))</f>
        <v>Plumbing &amp; Drainage</v>
      </c>
      <c r="I68" s="10" t="n">
        <f aca="false">D68*(E68-G68)</f>
        <v>718.41</v>
      </c>
      <c r="J68" s="11" t="n">
        <f aca="false">IFERROR(I68/F68,0)</f>
        <v>0.311459773952024</v>
      </c>
      <c r="K68" s="4" t="str">
        <f aca="false">IFERROR(INDEX(Data_Orders!$F$2:$F$4727,MATCH(B68,Data_Orders!$A$2:$A$4727,0)),"")</f>
        <v>Contractor</v>
      </c>
      <c r="L68" s="4" t="str">
        <f aca="false">IFERROR(INDEX(Data_Orders!$D$2:$D$4727,MATCH(B68,Data_Orders!$A$2:$A$4727,0)),"")</f>
        <v>Birmingham South</v>
      </c>
    </row>
    <row r="69" customFormat="false" ht="15" hidden="false" customHeight="false" outlineLevel="0" collapsed="false">
      <c r="A69" s="4" t="s">
        <v>5885</v>
      </c>
      <c r="B69" s="4" t="s">
        <v>1107</v>
      </c>
      <c r="C69" s="4" t="s">
        <v>1077</v>
      </c>
      <c r="D69" s="4" t="n">
        <v>17</v>
      </c>
      <c r="E69" s="4" t="n">
        <v>46.61</v>
      </c>
      <c r="F69" s="4" t="n">
        <v>792.37</v>
      </c>
      <c r="G69" s="4" t="n">
        <f aca="false">INDEX(Data_Products!$D$2:$D$33,MATCH(C69,Data_Products!$A$2:$A$33,0))</f>
        <v>36.87</v>
      </c>
      <c r="H69" s="4" t="str">
        <f aca="false">INDEX(Data_Products!$C$2:$C$33,MATCH(C69,Data_Products!$A$2:$A$33,0))</f>
        <v>Landscaping</v>
      </c>
      <c r="I69" s="10" t="n">
        <f aca="false">D69*(E69-G69)</f>
        <v>165.58</v>
      </c>
      <c r="J69" s="11" t="n">
        <f aca="false">IFERROR(I69/F69,0)</f>
        <v>0.208968032611028</v>
      </c>
      <c r="K69" s="4" t="str">
        <f aca="false">IFERROR(INDEX(Data_Orders!$F$2:$F$4727,MATCH(B69,Data_Orders!$A$2:$A$4727,0)),"")</f>
        <v>Contractor</v>
      </c>
      <c r="L69" s="4" t="str">
        <f aca="false">IFERROR(INDEX(Data_Orders!$D$2:$D$4727,MATCH(B69,Data_Orders!$A$2:$A$4727,0)),"")</f>
        <v>Birmingham South</v>
      </c>
    </row>
    <row r="70" customFormat="false" ht="15" hidden="false" customHeight="false" outlineLevel="0" collapsed="false">
      <c r="A70" s="4" t="s">
        <v>5886</v>
      </c>
      <c r="B70" s="4" t="s">
        <v>1107</v>
      </c>
      <c r="C70" s="4" t="s">
        <v>1021</v>
      </c>
      <c r="D70" s="4" t="n">
        <v>3</v>
      </c>
      <c r="E70" s="4" t="n">
        <v>73.76</v>
      </c>
      <c r="F70" s="4" t="n">
        <v>221.28</v>
      </c>
      <c r="G70" s="4" t="n">
        <f aca="false">INDEX(Data_Products!$D$2:$D$33,MATCH(C70,Data_Products!$A$2:$A$33,0))</f>
        <v>51.51</v>
      </c>
      <c r="H70" s="4" t="str">
        <f aca="false">INDEX(Data_Products!$C$2:$C$33,MATCH(C70,Data_Products!$A$2:$A$33,0))</f>
        <v>Cement &amp; Aggregates</v>
      </c>
      <c r="I70" s="10" t="n">
        <f aca="false">D70*(E70-G70)</f>
        <v>66.75</v>
      </c>
      <c r="J70" s="11" t="n">
        <f aca="false">IFERROR(I70/F70,0)</f>
        <v>0.301654013015185</v>
      </c>
      <c r="K70" s="4" t="str">
        <f aca="false">IFERROR(INDEX(Data_Orders!$F$2:$F$4727,MATCH(B70,Data_Orders!$A$2:$A$4727,0)),"")</f>
        <v>Contractor</v>
      </c>
      <c r="L70" s="4" t="str">
        <f aca="false">IFERROR(INDEX(Data_Orders!$D$2:$D$4727,MATCH(B70,Data_Orders!$A$2:$A$4727,0)),"")</f>
        <v>Birmingham South</v>
      </c>
    </row>
    <row r="71" customFormat="false" ht="15" hidden="false" customHeight="false" outlineLevel="0" collapsed="false">
      <c r="A71" s="4" t="s">
        <v>5887</v>
      </c>
      <c r="B71" s="4" t="s">
        <v>1108</v>
      </c>
      <c r="C71" s="4" t="s">
        <v>1021</v>
      </c>
      <c r="D71" s="4" t="n">
        <v>12</v>
      </c>
      <c r="E71" s="4" t="n">
        <v>73.76</v>
      </c>
      <c r="F71" s="4" t="n">
        <v>885.12</v>
      </c>
      <c r="G71" s="4" t="n">
        <f aca="false">INDEX(Data_Products!$D$2:$D$33,MATCH(C71,Data_Products!$A$2:$A$33,0))</f>
        <v>51.51</v>
      </c>
      <c r="H71" s="4" t="str">
        <f aca="false">INDEX(Data_Products!$C$2:$C$33,MATCH(C71,Data_Products!$A$2:$A$33,0))</f>
        <v>Cement &amp; Aggregates</v>
      </c>
      <c r="I71" s="10" t="n">
        <f aca="false">D71*(E71-G71)</f>
        <v>267</v>
      </c>
      <c r="J71" s="11" t="n">
        <f aca="false">IFERROR(I71/F71,0)</f>
        <v>0.301654013015185</v>
      </c>
      <c r="K71" s="4" t="str">
        <f aca="false">IFERROR(INDEX(Data_Orders!$F$2:$F$4727,MATCH(B71,Data_Orders!$A$2:$A$4727,0)),"")</f>
        <v>Contractor</v>
      </c>
      <c r="L71" s="4" t="str">
        <f aca="false">IFERROR(INDEX(Data_Orders!$D$2:$D$4727,MATCH(B71,Data_Orders!$A$2:$A$4727,0)),"")</f>
        <v>Birmingham South</v>
      </c>
    </row>
    <row r="72" customFormat="false" ht="15" hidden="false" customHeight="false" outlineLevel="0" collapsed="false">
      <c r="A72" s="4" t="s">
        <v>5888</v>
      </c>
      <c r="B72" s="4" t="s">
        <v>1108</v>
      </c>
      <c r="C72" s="4" t="s">
        <v>1039</v>
      </c>
      <c r="D72" s="4" t="n">
        <v>8</v>
      </c>
      <c r="E72" s="4" t="n">
        <v>160.41</v>
      </c>
      <c r="F72" s="4" t="n">
        <v>1283.28</v>
      </c>
      <c r="G72" s="4" t="n">
        <f aca="false">INDEX(Data_Products!$D$2:$D$33,MATCH(C72,Data_Products!$A$2:$A$33,0))</f>
        <v>99.74</v>
      </c>
      <c r="H72" s="4" t="str">
        <f aca="false">INDEX(Data_Products!$C$2:$C$33,MATCH(C72,Data_Products!$A$2:$A$33,0))</f>
        <v>Insulation</v>
      </c>
      <c r="I72" s="10" t="n">
        <f aca="false">D72*(E72-G72)</f>
        <v>485.36</v>
      </c>
      <c r="J72" s="11" t="n">
        <f aca="false">IFERROR(I72/F72,0)</f>
        <v>0.378218315566361</v>
      </c>
      <c r="K72" s="4" t="str">
        <f aca="false">IFERROR(INDEX(Data_Orders!$F$2:$F$4727,MATCH(B72,Data_Orders!$A$2:$A$4727,0)),"")</f>
        <v>Contractor</v>
      </c>
      <c r="L72" s="4" t="str">
        <f aca="false">IFERROR(INDEX(Data_Orders!$D$2:$D$4727,MATCH(B72,Data_Orders!$A$2:$A$4727,0)),"")</f>
        <v>Birmingham South</v>
      </c>
    </row>
    <row r="73" customFormat="false" ht="15" hidden="false" customHeight="false" outlineLevel="0" collapsed="false">
      <c r="A73" s="4" t="s">
        <v>5889</v>
      </c>
      <c r="B73" s="4" t="s">
        <v>1108</v>
      </c>
      <c r="C73" s="4" t="s">
        <v>1048</v>
      </c>
      <c r="D73" s="4" t="n">
        <v>7</v>
      </c>
      <c r="E73" s="4" t="n">
        <v>112.72</v>
      </c>
      <c r="F73" s="4" t="n">
        <v>789.04</v>
      </c>
      <c r="G73" s="4" t="n">
        <f aca="false">INDEX(Data_Products!$D$2:$D$33,MATCH(C73,Data_Products!$A$2:$A$33,0))</f>
        <v>83.21</v>
      </c>
      <c r="H73" s="4" t="str">
        <f aca="false">INDEX(Data_Products!$C$2:$C$33,MATCH(C73,Data_Products!$A$2:$A$33,0))</f>
        <v>Tools &amp; Fixings</v>
      </c>
      <c r="I73" s="10" t="n">
        <f aca="false">D73*(E73-G73)</f>
        <v>206.57</v>
      </c>
      <c r="J73" s="11" t="n">
        <f aca="false">IFERROR(I73/F73,0)</f>
        <v>0.261799148332151</v>
      </c>
      <c r="K73" s="4" t="str">
        <f aca="false">IFERROR(INDEX(Data_Orders!$F$2:$F$4727,MATCH(B73,Data_Orders!$A$2:$A$4727,0)),"")</f>
        <v>Contractor</v>
      </c>
      <c r="L73" s="4" t="str">
        <f aca="false">IFERROR(INDEX(Data_Orders!$D$2:$D$4727,MATCH(B73,Data_Orders!$A$2:$A$4727,0)),"")</f>
        <v>Birmingham South</v>
      </c>
    </row>
    <row r="74" customFormat="false" ht="15" hidden="false" customHeight="false" outlineLevel="0" collapsed="false">
      <c r="A74" s="4" t="s">
        <v>5890</v>
      </c>
      <c r="B74" s="4" t="s">
        <v>1108</v>
      </c>
      <c r="C74" s="4" t="s">
        <v>1037</v>
      </c>
      <c r="D74" s="4" t="n">
        <v>11</v>
      </c>
      <c r="E74" s="4" t="n">
        <v>90.97</v>
      </c>
      <c r="F74" s="4" t="n">
        <v>1000.67</v>
      </c>
      <c r="G74" s="4" t="n">
        <f aca="false">INDEX(Data_Products!$D$2:$D$33,MATCH(C74,Data_Products!$A$2:$A$33,0))</f>
        <v>73.81</v>
      </c>
      <c r="H74" s="4" t="str">
        <f aca="false">INDEX(Data_Products!$C$2:$C$33,MATCH(C74,Data_Products!$A$2:$A$33,0))</f>
        <v>Insulation</v>
      </c>
      <c r="I74" s="10" t="n">
        <f aca="false">D74*(E74-G74)</f>
        <v>188.76</v>
      </c>
      <c r="J74" s="11" t="n">
        <f aca="false">IFERROR(I74/F74,0)</f>
        <v>0.18863361547763</v>
      </c>
      <c r="K74" s="4" t="str">
        <f aca="false">IFERROR(INDEX(Data_Orders!$F$2:$F$4727,MATCH(B74,Data_Orders!$A$2:$A$4727,0)),"")</f>
        <v>Contractor</v>
      </c>
      <c r="L74" s="4" t="str">
        <f aca="false">IFERROR(INDEX(Data_Orders!$D$2:$D$4727,MATCH(B74,Data_Orders!$A$2:$A$4727,0)),"")</f>
        <v>Birmingham South</v>
      </c>
    </row>
    <row r="75" customFormat="false" ht="15" hidden="false" customHeight="false" outlineLevel="0" collapsed="false">
      <c r="A75" s="4" t="s">
        <v>5891</v>
      </c>
      <c r="B75" s="4" t="s">
        <v>1108</v>
      </c>
      <c r="C75" s="4" t="s">
        <v>1015</v>
      </c>
      <c r="D75" s="4" t="n">
        <v>11</v>
      </c>
      <c r="E75" s="4" t="n">
        <v>122.01</v>
      </c>
      <c r="F75" s="4" t="n">
        <v>1342.11</v>
      </c>
      <c r="G75" s="4" t="n">
        <f aca="false">INDEX(Data_Products!$D$2:$D$33,MATCH(C75,Data_Products!$A$2:$A$33,0))</f>
        <v>85.53</v>
      </c>
      <c r="H75" s="4" t="str">
        <f aca="false">INDEX(Data_Products!$C$2:$C$33,MATCH(C75,Data_Products!$A$2:$A$33,0))</f>
        <v>Timber</v>
      </c>
      <c r="I75" s="10" t="n">
        <f aca="false">D75*(E75-G75)</f>
        <v>401.28</v>
      </c>
      <c r="J75" s="11" t="n">
        <f aca="false">IFERROR(I75/F75,0)</f>
        <v>0.298991885910991</v>
      </c>
      <c r="K75" s="4" t="str">
        <f aca="false">IFERROR(INDEX(Data_Orders!$F$2:$F$4727,MATCH(B75,Data_Orders!$A$2:$A$4727,0)),"")</f>
        <v>Contractor</v>
      </c>
      <c r="L75" s="4" t="str">
        <f aca="false">IFERROR(INDEX(Data_Orders!$D$2:$D$4727,MATCH(B75,Data_Orders!$A$2:$A$4727,0)),"")</f>
        <v>Birmingham South</v>
      </c>
    </row>
    <row r="76" customFormat="false" ht="15" hidden="false" customHeight="false" outlineLevel="0" collapsed="false">
      <c r="A76" s="4" t="s">
        <v>5892</v>
      </c>
      <c r="B76" s="4" t="s">
        <v>1109</v>
      </c>
      <c r="C76" s="4" t="s">
        <v>1024</v>
      </c>
      <c r="D76" s="4" t="n">
        <v>20</v>
      </c>
      <c r="E76" s="4" t="n">
        <v>137.14</v>
      </c>
      <c r="F76" s="4" t="n">
        <v>2742.8</v>
      </c>
      <c r="G76" s="4" t="n">
        <f aca="false">INDEX(Data_Products!$D$2:$D$33,MATCH(C76,Data_Products!$A$2:$A$33,0))</f>
        <v>99.99</v>
      </c>
      <c r="H76" s="4" t="str">
        <f aca="false">INDEX(Data_Products!$C$2:$C$33,MATCH(C76,Data_Products!$A$2:$A$33,0))</f>
        <v>Cement &amp; Aggregates</v>
      </c>
      <c r="I76" s="10" t="n">
        <f aca="false">D76*(E76-G76)</f>
        <v>743</v>
      </c>
      <c r="J76" s="11" t="n">
        <f aca="false">IFERROR(I76/F76,0)</f>
        <v>0.270891060230421</v>
      </c>
      <c r="K76" s="4" t="str">
        <f aca="false">IFERROR(INDEX(Data_Orders!$F$2:$F$4727,MATCH(B76,Data_Orders!$A$2:$A$4727,0)),"")</f>
        <v>Contractor</v>
      </c>
      <c r="L76" s="4" t="str">
        <f aca="false">IFERROR(INDEX(Data_Orders!$D$2:$D$4727,MATCH(B76,Data_Orders!$A$2:$A$4727,0)),"")</f>
        <v>Birmingham South</v>
      </c>
    </row>
    <row r="77" customFormat="false" ht="15" hidden="false" customHeight="false" outlineLevel="0" collapsed="false">
      <c r="A77" s="4" t="s">
        <v>5893</v>
      </c>
      <c r="B77" s="4" t="s">
        <v>1109</v>
      </c>
      <c r="C77" s="4" t="s">
        <v>1077</v>
      </c>
      <c r="D77" s="4" t="n">
        <v>17</v>
      </c>
      <c r="E77" s="4" t="n">
        <v>46.61</v>
      </c>
      <c r="F77" s="4" t="n">
        <v>792.37</v>
      </c>
      <c r="G77" s="4" t="n">
        <f aca="false">INDEX(Data_Products!$D$2:$D$33,MATCH(C77,Data_Products!$A$2:$A$33,0))</f>
        <v>36.87</v>
      </c>
      <c r="H77" s="4" t="str">
        <f aca="false">INDEX(Data_Products!$C$2:$C$33,MATCH(C77,Data_Products!$A$2:$A$33,0))</f>
        <v>Landscaping</v>
      </c>
      <c r="I77" s="10" t="n">
        <f aca="false">D77*(E77-G77)</f>
        <v>165.58</v>
      </c>
      <c r="J77" s="11" t="n">
        <f aca="false">IFERROR(I77/F77,0)</f>
        <v>0.208968032611028</v>
      </c>
      <c r="K77" s="4" t="str">
        <f aca="false">IFERROR(INDEX(Data_Orders!$F$2:$F$4727,MATCH(B77,Data_Orders!$A$2:$A$4727,0)),"")</f>
        <v>Contractor</v>
      </c>
      <c r="L77" s="4" t="str">
        <f aca="false">IFERROR(INDEX(Data_Orders!$D$2:$D$4727,MATCH(B77,Data_Orders!$A$2:$A$4727,0)),"")</f>
        <v>Birmingham South</v>
      </c>
    </row>
    <row r="78" customFormat="false" ht="15" hidden="false" customHeight="false" outlineLevel="0" collapsed="false">
      <c r="A78" s="4" t="s">
        <v>5894</v>
      </c>
      <c r="B78" s="4" t="s">
        <v>1109</v>
      </c>
      <c r="C78" s="4" t="s">
        <v>1064</v>
      </c>
      <c r="D78" s="4" t="n">
        <v>16</v>
      </c>
      <c r="E78" s="4" t="n">
        <v>97.63</v>
      </c>
      <c r="F78" s="4" t="n">
        <v>1562.08</v>
      </c>
      <c r="G78" s="4" t="n">
        <f aca="false">INDEX(Data_Products!$D$2:$D$33,MATCH(C78,Data_Products!$A$2:$A$33,0))</f>
        <v>65.21</v>
      </c>
      <c r="H78" s="4" t="str">
        <f aca="false">INDEX(Data_Products!$C$2:$C$33,MATCH(C78,Data_Products!$A$2:$A$33,0))</f>
        <v>Plumbing &amp; Drainage</v>
      </c>
      <c r="I78" s="10" t="n">
        <f aca="false">D78*(E78-G78)</f>
        <v>518.72</v>
      </c>
      <c r="J78" s="11" t="n">
        <f aca="false">IFERROR(I78/F78,0)</f>
        <v>0.332070060432244</v>
      </c>
      <c r="K78" s="4" t="str">
        <f aca="false">IFERROR(INDEX(Data_Orders!$F$2:$F$4727,MATCH(B78,Data_Orders!$A$2:$A$4727,0)),"")</f>
        <v>Contractor</v>
      </c>
      <c r="L78" s="4" t="str">
        <f aca="false">IFERROR(INDEX(Data_Orders!$D$2:$D$4727,MATCH(B78,Data_Orders!$A$2:$A$4727,0)),"")</f>
        <v>Birmingham South</v>
      </c>
    </row>
    <row r="79" customFormat="false" ht="15" hidden="false" customHeight="false" outlineLevel="0" collapsed="false">
      <c r="A79" s="4" t="s">
        <v>5895</v>
      </c>
      <c r="B79" s="4" t="s">
        <v>1110</v>
      </c>
      <c r="C79" s="4" t="s">
        <v>1017</v>
      </c>
      <c r="D79" s="4" t="n">
        <v>12</v>
      </c>
      <c r="E79" s="4" t="n">
        <v>49.15</v>
      </c>
      <c r="F79" s="4" t="n">
        <v>589.8</v>
      </c>
      <c r="G79" s="4" t="n">
        <f aca="false">INDEX(Data_Products!$D$2:$D$33,MATCH(C79,Data_Products!$A$2:$A$33,0))</f>
        <v>31.44</v>
      </c>
      <c r="H79" s="4" t="str">
        <f aca="false">INDEX(Data_Products!$C$2:$C$33,MATCH(C79,Data_Products!$A$2:$A$33,0))</f>
        <v>Timber</v>
      </c>
      <c r="I79" s="10" t="n">
        <f aca="false">D79*(E79-G79)</f>
        <v>212.52</v>
      </c>
      <c r="J79" s="11" t="n">
        <f aca="false">IFERROR(I79/F79,0)</f>
        <v>0.360325534079349</v>
      </c>
      <c r="K79" s="4" t="str">
        <f aca="false">IFERROR(INDEX(Data_Orders!$F$2:$F$4727,MATCH(B79,Data_Orders!$A$2:$A$4727,0)),"")</f>
        <v>Contractor</v>
      </c>
      <c r="L79" s="4" t="str">
        <f aca="false">IFERROR(INDEX(Data_Orders!$D$2:$D$4727,MATCH(B79,Data_Orders!$A$2:$A$4727,0)),"")</f>
        <v>Birmingham South</v>
      </c>
    </row>
    <row r="80" customFormat="false" ht="15" hidden="false" customHeight="false" outlineLevel="0" collapsed="false">
      <c r="A80" s="4" t="s">
        <v>5896</v>
      </c>
      <c r="B80" s="4" t="s">
        <v>1111</v>
      </c>
      <c r="C80" s="4" t="s">
        <v>1073</v>
      </c>
      <c r="D80" s="4" t="n">
        <v>20</v>
      </c>
      <c r="E80" s="4" t="n">
        <v>231.05</v>
      </c>
      <c r="F80" s="4" t="n">
        <v>4621</v>
      </c>
      <c r="G80" s="4" t="n">
        <f aca="false">INDEX(Data_Products!$D$2:$D$33,MATCH(C80,Data_Products!$A$2:$A$33,0))</f>
        <v>148.29</v>
      </c>
      <c r="H80" s="4" t="str">
        <f aca="false">INDEX(Data_Products!$C$2:$C$33,MATCH(C80,Data_Products!$A$2:$A$33,0))</f>
        <v>Landscaping</v>
      </c>
      <c r="I80" s="10" t="n">
        <f aca="false">D80*(E80-G80)</f>
        <v>1655.2</v>
      </c>
      <c r="J80" s="11" t="n">
        <f aca="false">IFERROR(I80/F80,0)</f>
        <v>0.358190867777537</v>
      </c>
      <c r="K80" s="4" t="str">
        <f aca="false">IFERROR(INDEX(Data_Orders!$F$2:$F$4727,MATCH(B80,Data_Orders!$A$2:$A$4727,0)),"")</f>
        <v>Contractor</v>
      </c>
      <c r="L80" s="4" t="str">
        <f aca="false">IFERROR(INDEX(Data_Orders!$D$2:$D$4727,MATCH(B80,Data_Orders!$A$2:$A$4727,0)),"")</f>
        <v>Birmingham South</v>
      </c>
    </row>
    <row r="81" customFormat="false" ht="15" hidden="false" customHeight="false" outlineLevel="0" collapsed="false">
      <c r="A81" s="4" t="s">
        <v>5897</v>
      </c>
      <c r="B81" s="4" t="s">
        <v>1111</v>
      </c>
      <c r="C81" s="4" t="s">
        <v>1055</v>
      </c>
      <c r="D81" s="4" t="n">
        <v>20</v>
      </c>
      <c r="E81" s="4" t="n">
        <v>205.03</v>
      </c>
      <c r="F81" s="4" t="n">
        <v>4100.6</v>
      </c>
      <c r="G81" s="4" t="n">
        <f aca="false">INDEX(Data_Products!$D$2:$D$33,MATCH(C81,Data_Products!$A$2:$A$33,0))</f>
        <v>138.6</v>
      </c>
      <c r="H81" s="4" t="str">
        <f aca="false">INDEX(Data_Products!$C$2:$C$33,MATCH(C81,Data_Products!$A$2:$A$33,0))</f>
        <v>Roofing</v>
      </c>
      <c r="I81" s="10" t="n">
        <f aca="false">D81*(E81-G81)</f>
        <v>1328.6</v>
      </c>
      <c r="J81" s="11" t="n">
        <f aca="false">IFERROR(I81/F81,0)</f>
        <v>0.324001365653807</v>
      </c>
      <c r="K81" s="4" t="str">
        <f aca="false">IFERROR(INDEX(Data_Orders!$F$2:$F$4727,MATCH(B81,Data_Orders!$A$2:$A$4727,0)),"")</f>
        <v>Contractor</v>
      </c>
      <c r="L81" s="4" t="str">
        <f aca="false">IFERROR(INDEX(Data_Orders!$D$2:$D$4727,MATCH(B81,Data_Orders!$A$2:$A$4727,0)),"")</f>
        <v>Birmingham South</v>
      </c>
    </row>
    <row r="82" customFormat="false" ht="15" hidden="false" customHeight="false" outlineLevel="0" collapsed="false">
      <c r="A82" s="4" t="s">
        <v>5898</v>
      </c>
      <c r="B82" s="4" t="s">
        <v>1112</v>
      </c>
      <c r="C82" s="4" t="s">
        <v>1057</v>
      </c>
      <c r="D82" s="4" t="n">
        <v>11</v>
      </c>
      <c r="E82" s="4" t="n">
        <v>176.81</v>
      </c>
      <c r="F82" s="4" t="n">
        <v>1944.91</v>
      </c>
      <c r="G82" s="4" t="n">
        <f aca="false">INDEX(Data_Products!$D$2:$D$33,MATCH(C82,Data_Products!$A$2:$A$33,0))</f>
        <v>129.57</v>
      </c>
      <c r="H82" s="4" t="str">
        <f aca="false">INDEX(Data_Products!$C$2:$C$33,MATCH(C82,Data_Products!$A$2:$A$33,0))</f>
        <v>Roofing</v>
      </c>
      <c r="I82" s="10" t="n">
        <f aca="false">D82*(E82-G82)</f>
        <v>519.64</v>
      </c>
      <c r="J82" s="11" t="n">
        <f aca="false">IFERROR(I82/F82,0)</f>
        <v>0.267179458175443</v>
      </c>
      <c r="K82" s="4" t="str">
        <f aca="false">IFERROR(INDEX(Data_Orders!$F$2:$F$4727,MATCH(B82,Data_Orders!$A$2:$A$4727,0)),"")</f>
        <v>Contractor</v>
      </c>
      <c r="L82" s="4" t="str">
        <f aca="false">IFERROR(INDEX(Data_Orders!$D$2:$D$4727,MATCH(B82,Data_Orders!$A$2:$A$4727,0)),"")</f>
        <v>Birmingham South</v>
      </c>
    </row>
    <row r="83" customFormat="false" ht="15" hidden="false" customHeight="false" outlineLevel="0" collapsed="false">
      <c r="A83" s="4" t="s">
        <v>5899</v>
      </c>
      <c r="B83" s="4" t="s">
        <v>1113</v>
      </c>
      <c r="C83" s="4" t="s">
        <v>1037</v>
      </c>
      <c r="D83" s="4" t="n">
        <v>9</v>
      </c>
      <c r="E83" s="4" t="n">
        <v>90.97</v>
      </c>
      <c r="F83" s="4" t="n">
        <v>818.73</v>
      </c>
      <c r="G83" s="4" t="n">
        <f aca="false">INDEX(Data_Products!$D$2:$D$33,MATCH(C83,Data_Products!$A$2:$A$33,0))</f>
        <v>73.81</v>
      </c>
      <c r="H83" s="4" t="str">
        <f aca="false">INDEX(Data_Products!$C$2:$C$33,MATCH(C83,Data_Products!$A$2:$A$33,0))</f>
        <v>Insulation</v>
      </c>
      <c r="I83" s="10" t="n">
        <f aca="false">D83*(E83-G83)</f>
        <v>154.44</v>
      </c>
      <c r="J83" s="11" t="n">
        <f aca="false">IFERROR(I83/F83,0)</f>
        <v>0.18863361547763</v>
      </c>
      <c r="K83" s="4" t="str">
        <f aca="false">IFERROR(INDEX(Data_Orders!$F$2:$F$4727,MATCH(B83,Data_Orders!$A$2:$A$4727,0)),"")</f>
        <v>Contractor</v>
      </c>
      <c r="L83" s="4" t="str">
        <f aca="false">IFERROR(INDEX(Data_Orders!$D$2:$D$4727,MATCH(B83,Data_Orders!$A$2:$A$4727,0)),"")</f>
        <v>Birmingham South</v>
      </c>
    </row>
    <row r="84" customFormat="false" ht="15" hidden="false" customHeight="false" outlineLevel="0" collapsed="false">
      <c r="A84" s="4" t="s">
        <v>5900</v>
      </c>
      <c r="B84" s="4" t="s">
        <v>1114</v>
      </c>
      <c r="C84" s="4" t="s">
        <v>1041</v>
      </c>
      <c r="D84" s="4" t="n">
        <v>7</v>
      </c>
      <c r="E84" s="4" t="n">
        <v>242.75</v>
      </c>
      <c r="F84" s="4" t="n">
        <v>1699.25</v>
      </c>
      <c r="G84" s="4" t="n">
        <f aca="false">INDEX(Data_Products!$D$2:$D$33,MATCH(C84,Data_Products!$A$2:$A$33,0))</f>
        <v>142.94</v>
      </c>
      <c r="H84" s="4" t="str">
        <f aca="false">INDEX(Data_Products!$C$2:$C$33,MATCH(C84,Data_Products!$A$2:$A$33,0))</f>
        <v>Tools &amp; Fixings</v>
      </c>
      <c r="I84" s="10" t="n">
        <f aca="false">D84*(E84-G84)</f>
        <v>698.67</v>
      </c>
      <c r="J84" s="11" t="n">
        <f aca="false">IFERROR(I84/F84,0)</f>
        <v>0.411163748712667</v>
      </c>
      <c r="K84" s="4" t="str">
        <f aca="false">IFERROR(INDEX(Data_Orders!$F$2:$F$4727,MATCH(B84,Data_Orders!$A$2:$A$4727,0)),"")</f>
        <v>Trade Account</v>
      </c>
      <c r="L84" s="4" t="str">
        <f aca="false">IFERROR(INDEX(Data_Orders!$D$2:$D$4727,MATCH(B84,Data_Orders!$A$2:$A$4727,0)),"")</f>
        <v>Birmingham South</v>
      </c>
    </row>
    <row r="85" customFormat="false" ht="15" hidden="false" customHeight="false" outlineLevel="0" collapsed="false">
      <c r="A85" s="4" t="s">
        <v>5901</v>
      </c>
      <c r="B85" s="4" t="s">
        <v>1114</v>
      </c>
      <c r="C85" s="4" t="s">
        <v>1044</v>
      </c>
      <c r="D85" s="4" t="n">
        <v>11</v>
      </c>
      <c r="E85" s="4" t="n">
        <v>190.44</v>
      </c>
      <c r="F85" s="4" t="n">
        <v>2094.84</v>
      </c>
      <c r="G85" s="4" t="n">
        <f aca="false">INDEX(Data_Products!$D$2:$D$33,MATCH(C85,Data_Products!$A$2:$A$33,0))</f>
        <v>115.48</v>
      </c>
      <c r="H85" s="4" t="str">
        <f aca="false">INDEX(Data_Products!$C$2:$C$33,MATCH(C85,Data_Products!$A$2:$A$33,0))</f>
        <v>Tools &amp; Fixings</v>
      </c>
      <c r="I85" s="10" t="n">
        <f aca="false">D85*(E85-G85)</f>
        <v>824.56</v>
      </c>
      <c r="J85" s="11" t="n">
        <f aca="false">IFERROR(I85/F85,0)</f>
        <v>0.393614786809494</v>
      </c>
      <c r="K85" s="4" t="str">
        <f aca="false">IFERROR(INDEX(Data_Orders!$F$2:$F$4727,MATCH(B85,Data_Orders!$A$2:$A$4727,0)),"")</f>
        <v>Trade Account</v>
      </c>
      <c r="L85" s="4" t="str">
        <f aca="false">IFERROR(INDEX(Data_Orders!$D$2:$D$4727,MATCH(B85,Data_Orders!$A$2:$A$4727,0)),"")</f>
        <v>Birmingham South</v>
      </c>
    </row>
    <row r="86" customFormat="false" ht="15" hidden="false" customHeight="false" outlineLevel="0" collapsed="false">
      <c r="A86" s="4" t="s">
        <v>5902</v>
      </c>
      <c r="B86" s="4" t="s">
        <v>1114</v>
      </c>
      <c r="C86" s="4" t="s">
        <v>1013</v>
      </c>
      <c r="D86" s="4" t="n">
        <v>17</v>
      </c>
      <c r="E86" s="4" t="n">
        <v>240.92</v>
      </c>
      <c r="F86" s="4" t="n">
        <v>4095.64</v>
      </c>
      <c r="G86" s="4" t="n">
        <f aca="false">INDEX(Data_Products!$D$2:$D$33,MATCH(C86,Data_Products!$A$2:$A$33,0))</f>
        <v>168.32</v>
      </c>
      <c r="H86" s="4" t="str">
        <f aca="false">INDEX(Data_Products!$C$2:$C$33,MATCH(C86,Data_Products!$A$2:$A$33,0))</f>
        <v>Timber</v>
      </c>
      <c r="I86" s="10" t="n">
        <f aca="false">D86*(E86-G86)</f>
        <v>1234.2</v>
      </c>
      <c r="J86" s="11" t="n">
        <f aca="false">IFERROR(I86/F86,0)</f>
        <v>0.301344844761747</v>
      </c>
      <c r="K86" s="4" t="str">
        <f aca="false">IFERROR(INDEX(Data_Orders!$F$2:$F$4727,MATCH(B86,Data_Orders!$A$2:$A$4727,0)),"")</f>
        <v>Trade Account</v>
      </c>
      <c r="L86" s="4" t="str">
        <f aca="false">IFERROR(INDEX(Data_Orders!$D$2:$D$4727,MATCH(B86,Data_Orders!$A$2:$A$4727,0)),"")</f>
        <v>Birmingham South</v>
      </c>
    </row>
    <row r="87" customFormat="false" ht="15" hidden="false" customHeight="false" outlineLevel="0" collapsed="false">
      <c r="A87" s="4" t="s">
        <v>5903</v>
      </c>
      <c r="B87" s="4" t="s">
        <v>1114</v>
      </c>
      <c r="C87" s="4" t="s">
        <v>1030</v>
      </c>
      <c r="D87" s="4" t="n">
        <v>3</v>
      </c>
      <c r="E87" s="4" t="n">
        <v>25.23</v>
      </c>
      <c r="F87" s="4" t="n">
        <v>75.69</v>
      </c>
      <c r="G87" s="4" t="n">
        <f aca="false">INDEX(Data_Products!$D$2:$D$33,MATCH(C87,Data_Products!$A$2:$A$33,0))</f>
        <v>17.67</v>
      </c>
      <c r="H87" s="4" t="str">
        <f aca="false">INDEX(Data_Products!$C$2:$C$33,MATCH(C87,Data_Products!$A$2:$A$33,0))</f>
        <v>Cement &amp; Aggregates</v>
      </c>
      <c r="I87" s="10" t="n">
        <f aca="false">D87*(E87-G87)</f>
        <v>22.68</v>
      </c>
      <c r="J87" s="11" t="n">
        <f aca="false">IFERROR(I87/F87,0)</f>
        <v>0.299643281807372</v>
      </c>
      <c r="K87" s="4" t="str">
        <f aca="false">IFERROR(INDEX(Data_Orders!$F$2:$F$4727,MATCH(B87,Data_Orders!$A$2:$A$4727,0)),"")</f>
        <v>Trade Account</v>
      </c>
      <c r="L87" s="4" t="str">
        <f aca="false">IFERROR(INDEX(Data_Orders!$D$2:$D$4727,MATCH(B87,Data_Orders!$A$2:$A$4727,0)),"")</f>
        <v>Birmingham South</v>
      </c>
    </row>
    <row r="88" customFormat="false" ht="15" hidden="false" customHeight="false" outlineLevel="0" collapsed="false">
      <c r="A88" s="4" t="s">
        <v>5904</v>
      </c>
      <c r="B88" s="4" t="s">
        <v>1114</v>
      </c>
      <c r="C88" s="4" t="s">
        <v>1073</v>
      </c>
      <c r="D88" s="4" t="n">
        <v>4</v>
      </c>
      <c r="E88" s="4" t="n">
        <v>231.05</v>
      </c>
      <c r="F88" s="4" t="n">
        <v>924.2</v>
      </c>
      <c r="G88" s="4" t="n">
        <f aca="false">INDEX(Data_Products!$D$2:$D$33,MATCH(C88,Data_Products!$A$2:$A$33,0))</f>
        <v>148.29</v>
      </c>
      <c r="H88" s="4" t="str">
        <f aca="false">INDEX(Data_Products!$C$2:$C$33,MATCH(C88,Data_Products!$A$2:$A$33,0))</f>
        <v>Landscaping</v>
      </c>
      <c r="I88" s="10" t="n">
        <f aca="false">D88*(E88-G88)</f>
        <v>331.04</v>
      </c>
      <c r="J88" s="11" t="n">
        <f aca="false">IFERROR(I88/F88,0)</f>
        <v>0.358190867777537</v>
      </c>
      <c r="K88" s="4" t="str">
        <f aca="false">IFERROR(INDEX(Data_Orders!$F$2:$F$4727,MATCH(B88,Data_Orders!$A$2:$A$4727,0)),"")</f>
        <v>Trade Account</v>
      </c>
      <c r="L88" s="4" t="str">
        <f aca="false">IFERROR(INDEX(Data_Orders!$D$2:$D$4727,MATCH(B88,Data_Orders!$A$2:$A$4727,0)),"")</f>
        <v>Birmingham South</v>
      </c>
    </row>
    <row r="89" customFormat="false" ht="15" hidden="false" customHeight="false" outlineLevel="0" collapsed="false">
      <c r="A89" s="4" t="s">
        <v>5905</v>
      </c>
      <c r="B89" s="4" t="s">
        <v>1115</v>
      </c>
      <c r="C89" s="4" t="s">
        <v>1048</v>
      </c>
      <c r="D89" s="4" t="n">
        <v>7</v>
      </c>
      <c r="E89" s="4" t="n">
        <v>112.72</v>
      </c>
      <c r="F89" s="4" t="n">
        <v>789.04</v>
      </c>
      <c r="G89" s="4" t="n">
        <f aca="false">INDEX(Data_Products!$D$2:$D$33,MATCH(C89,Data_Products!$A$2:$A$33,0))</f>
        <v>83.21</v>
      </c>
      <c r="H89" s="4" t="str">
        <f aca="false">INDEX(Data_Products!$C$2:$C$33,MATCH(C89,Data_Products!$A$2:$A$33,0))</f>
        <v>Tools &amp; Fixings</v>
      </c>
      <c r="I89" s="10" t="n">
        <f aca="false">D89*(E89-G89)</f>
        <v>206.57</v>
      </c>
      <c r="J89" s="11" t="n">
        <f aca="false">IFERROR(I89/F89,0)</f>
        <v>0.261799148332151</v>
      </c>
      <c r="K89" s="4" t="str">
        <f aca="false">IFERROR(INDEX(Data_Orders!$F$2:$F$4727,MATCH(B89,Data_Orders!$A$2:$A$4727,0)),"")</f>
        <v>Trade Account</v>
      </c>
      <c r="L89" s="4" t="str">
        <f aca="false">IFERROR(INDEX(Data_Orders!$D$2:$D$4727,MATCH(B89,Data_Orders!$A$2:$A$4727,0)),"")</f>
        <v>Birmingham South</v>
      </c>
    </row>
    <row r="90" customFormat="false" ht="15" hidden="false" customHeight="false" outlineLevel="0" collapsed="false">
      <c r="A90" s="4" t="s">
        <v>5906</v>
      </c>
      <c r="B90" s="4" t="s">
        <v>1115</v>
      </c>
      <c r="C90" s="4" t="s">
        <v>1010</v>
      </c>
      <c r="D90" s="4" t="n">
        <v>14</v>
      </c>
      <c r="E90" s="4" t="n">
        <v>135.95</v>
      </c>
      <c r="F90" s="4" t="n">
        <v>1903.3</v>
      </c>
      <c r="G90" s="4" t="n">
        <f aca="false">INDEX(Data_Products!$D$2:$D$33,MATCH(C90,Data_Products!$A$2:$A$33,0))</f>
        <v>111.1</v>
      </c>
      <c r="H90" s="4" t="str">
        <f aca="false">INDEX(Data_Products!$C$2:$C$33,MATCH(C90,Data_Products!$A$2:$A$33,0))</f>
        <v>Timber</v>
      </c>
      <c r="I90" s="10" t="n">
        <f aca="false">D90*(E90-G90)</f>
        <v>347.9</v>
      </c>
      <c r="J90" s="11" t="n">
        <f aca="false">IFERROR(I90/F90,0)</f>
        <v>0.18278778962854</v>
      </c>
      <c r="K90" s="4" t="str">
        <f aca="false">IFERROR(INDEX(Data_Orders!$F$2:$F$4727,MATCH(B90,Data_Orders!$A$2:$A$4727,0)),"")</f>
        <v>Trade Account</v>
      </c>
      <c r="L90" s="4" t="str">
        <f aca="false">IFERROR(INDEX(Data_Orders!$D$2:$D$4727,MATCH(B90,Data_Orders!$A$2:$A$4727,0)),"")</f>
        <v>Birmingham South</v>
      </c>
    </row>
    <row r="91" customFormat="false" ht="15" hidden="false" customHeight="false" outlineLevel="0" collapsed="false">
      <c r="A91" s="4" t="s">
        <v>5907</v>
      </c>
      <c r="B91" s="4" t="s">
        <v>1115</v>
      </c>
      <c r="C91" s="4" t="s">
        <v>1055</v>
      </c>
      <c r="D91" s="4" t="n">
        <v>4</v>
      </c>
      <c r="E91" s="4" t="n">
        <v>205.03</v>
      </c>
      <c r="F91" s="4" t="n">
        <v>820.12</v>
      </c>
      <c r="G91" s="4" t="n">
        <f aca="false">INDEX(Data_Products!$D$2:$D$33,MATCH(C91,Data_Products!$A$2:$A$33,0))</f>
        <v>138.6</v>
      </c>
      <c r="H91" s="4" t="str">
        <f aca="false">INDEX(Data_Products!$C$2:$C$33,MATCH(C91,Data_Products!$A$2:$A$33,0))</f>
        <v>Roofing</v>
      </c>
      <c r="I91" s="10" t="n">
        <f aca="false">D91*(E91-G91)</f>
        <v>265.72</v>
      </c>
      <c r="J91" s="11" t="n">
        <f aca="false">IFERROR(I91/F91,0)</f>
        <v>0.324001365653807</v>
      </c>
      <c r="K91" s="4" t="str">
        <f aca="false">IFERROR(INDEX(Data_Orders!$F$2:$F$4727,MATCH(B91,Data_Orders!$A$2:$A$4727,0)),"")</f>
        <v>Trade Account</v>
      </c>
      <c r="L91" s="4" t="str">
        <f aca="false">IFERROR(INDEX(Data_Orders!$D$2:$D$4727,MATCH(B91,Data_Orders!$A$2:$A$4727,0)),"")</f>
        <v>Birmingham South</v>
      </c>
    </row>
    <row r="92" customFormat="false" ht="15" hidden="false" customHeight="false" outlineLevel="0" collapsed="false">
      <c r="A92" s="4" t="s">
        <v>5908</v>
      </c>
      <c r="B92" s="4" t="s">
        <v>1115</v>
      </c>
      <c r="C92" s="4" t="s">
        <v>1015</v>
      </c>
      <c r="D92" s="4" t="n">
        <v>7</v>
      </c>
      <c r="E92" s="4" t="n">
        <v>122.01</v>
      </c>
      <c r="F92" s="4" t="n">
        <v>854.07</v>
      </c>
      <c r="G92" s="4" t="n">
        <f aca="false">INDEX(Data_Products!$D$2:$D$33,MATCH(C92,Data_Products!$A$2:$A$33,0))</f>
        <v>85.53</v>
      </c>
      <c r="H92" s="4" t="str">
        <f aca="false">INDEX(Data_Products!$C$2:$C$33,MATCH(C92,Data_Products!$A$2:$A$33,0))</f>
        <v>Timber</v>
      </c>
      <c r="I92" s="10" t="n">
        <f aca="false">D92*(E92-G92)</f>
        <v>255.36</v>
      </c>
      <c r="J92" s="11" t="n">
        <f aca="false">IFERROR(I92/F92,0)</f>
        <v>0.298991885910991</v>
      </c>
      <c r="K92" s="4" t="str">
        <f aca="false">IFERROR(INDEX(Data_Orders!$F$2:$F$4727,MATCH(B92,Data_Orders!$A$2:$A$4727,0)),"")</f>
        <v>Trade Account</v>
      </c>
      <c r="L92" s="4" t="str">
        <f aca="false">IFERROR(INDEX(Data_Orders!$D$2:$D$4727,MATCH(B92,Data_Orders!$A$2:$A$4727,0)),"")</f>
        <v>Birmingham South</v>
      </c>
    </row>
    <row r="93" customFormat="false" ht="15" hidden="false" customHeight="false" outlineLevel="0" collapsed="false">
      <c r="A93" s="4" t="s">
        <v>5909</v>
      </c>
      <c r="B93" s="4" t="s">
        <v>1115</v>
      </c>
      <c r="C93" s="4" t="s">
        <v>1024</v>
      </c>
      <c r="D93" s="4" t="n">
        <v>18</v>
      </c>
      <c r="E93" s="4" t="n">
        <v>137.14</v>
      </c>
      <c r="F93" s="4" t="n">
        <v>2468.52</v>
      </c>
      <c r="G93" s="4" t="n">
        <f aca="false">INDEX(Data_Products!$D$2:$D$33,MATCH(C93,Data_Products!$A$2:$A$33,0))</f>
        <v>99.99</v>
      </c>
      <c r="H93" s="4" t="str">
        <f aca="false">INDEX(Data_Products!$C$2:$C$33,MATCH(C93,Data_Products!$A$2:$A$33,0))</f>
        <v>Cement &amp; Aggregates</v>
      </c>
      <c r="I93" s="10" t="n">
        <f aca="false">D93*(E93-G93)</f>
        <v>668.7</v>
      </c>
      <c r="J93" s="11" t="n">
        <f aca="false">IFERROR(I93/F93,0)</f>
        <v>0.270891060230421</v>
      </c>
      <c r="K93" s="4" t="str">
        <f aca="false">IFERROR(INDEX(Data_Orders!$F$2:$F$4727,MATCH(B93,Data_Orders!$A$2:$A$4727,0)),"")</f>
        <v>Trade Account</v>
      </c>
      <c r="L93" s="4" t="str">
        <f aca="false">IFERROR(INDEX(Data_Orders!$D$2:$D$4727,MATCH(B93,Data_Orders!$A$2:$A$4727,0)),"")</f>
        <v>Birmingham South</v>
      </c>
    </row>
    <row r="94" customFormat="false" ht="15" hidden="false" customHeight="false" outlineLevel="0" collapsed="false">
      <c r="A94" s="4" t="s">
        <v>5910</v>
      </c>
      <c r="B94" s="4" t="s">
        <v>1116</v>
      </c>
      <c r="C94" s="4" t="s">
        <v>1055</v>
      </c>
      <c r="D94" s="4" t="n">
        <v>5</v>
      </c>
      <c r="E94" s="4" t="n">
        <v>205.03</v>
      </c>
      <c r="F94" s="4" t="n">
        <v>1025.15</v>
      </c>
      <c r="G94" s="4" t="n">
        <f aca="false">INDEX(Data_Products!$D$2:$D$33,MATCH(C94,Data_Products!$A$2:$A$33,0))</f>
        <v>138.6</v>
      </c>
      <c r="H94" s="4" t="str">
        <f aca="false">INDEX(Data_Products!$C$2:$C$33,MATCH(C94,Data_Products!$A$2:$A$33,0))</f>
        <v>Roofing</v>
      </c>
      <c r="I94" s="10" t="n">
        <f aca="false">D94*(E94-G94)</f>
        <v>332.15</v>
      </c>
      <c r="J94" s="11" t="n">
        <f aca="false">IFERROR(I94/F94,0)</f>
        <v>0.324001365653807</v>
      </c>
      <c r="K94" s="4" t="str">
        <f aca="false">IFERROR(INDEX(Data_Orders!$F$2:$F$4727,MATCH(B94,Data_Orders!$A$2:$A$4727,0)),"")</f>
        <v>Trade Account</v>
      </c>
      <c r="L94" s="4" t="str">
        <f aca="false">IFERROR(INDEX(Data_Orders!$D$2:$D$4727,MATCH(B94,Data_Orders!$A$2:$A$4727,0)),"")</f>
        <v>Birmingham South</v>
      </c>
    </row>
    <row r="95" customFormat="false" ht="15" hidden="false" customHeight="false" outlineLevel="0" collapsed="false">
      <c r="A95" s="4" t="s">
        <v>5911</v>
      </c>
      <c r="B95" s="4" t="s">
        <v>1116</v>
      </c>
      <c r="C95" s="4" t="s">
        <v>1068</v>
      </c>
      <c r="D95" s="4" t="n">
        <v>1</v>
      </c>
      <c r="E95" s="4" t="n">
        <v>86.28</v>
      </c>
      <c r="F95" s="4" t="n">
        <v>86.28</v>
      </c>
      <c r="G95" s="4" t="n">
        <f aca="false">INDEX(Data_Products!$D$2:$D$33,MATCH(C95,Data_Products!$A$2:$A$33,0))</f>
        <v>68.55</v>
      </c>
      <c r="H95" s="4" t="str">
        <f aca="false">INDEX(Data_Products!$C$2:$C$33,MATCH(C95,Data_Products!$A$2:$A$33,0))</f>
        <v>Plumbing &amp; Drainage</v>
      </c>
      <c r="I95" s="10" t="n">
        <f aca="false">D95*(E95-G95)</f>
        <v>17.73</v>
      </c>
      <c r="J95" s="11" t="n">
        <f aca="false">IFERROR(I95/F95,0)</f>
        <v>0.205493741307371</v>
      </c>
      <c r="K95" s="4" t="str">
        <f aca="false">IFERROR(INDEX(Data_Orders!$F$2:$F$4727,MATCH(B95,Data_Orders!$A$2:$A$4727,0)),"")</f>
        <v>Trade Account</v>
      </c>
      <c r="L95" s="4" t="str">
        <f aca="false">IFERROR(INDEX(Data_Orders!$D$2:$D$4727,MATCH(B95,Data_Orders!$A$2:$A$4727,0)),"")</f>
        <v>Birmingham South</v>
      </c>
    </row>
    <row r="96" customFormat="false" ht="15" hidden="false" customHeight="false" outlineLevel="0" collapsed="false">
      <c r="A96" s="4" t="s">
        <v>5912</v>
      </c>
      <c r="B96" s="4" t="s">
        <v>1116</v>
      </c>
      <c r="C96" s="4" t="s">
        <v>1077</v>
      </c>
      <c r="D96" s="4" t="n">
        <v>15</v>
      </c>
      <c r="E96" s="4" t="n">
        <v>46.61</v>
      </c>
      <c r="F96" s="4" t="n">
        <v>699.15</v>
      </c>
      <c r="G96" s="4" t="n">
        <f aca="false">INDEX(Data_Products!$D$2:$D$33,MATCH(C96,Data_Products!$A$2:$A$33,0))</f>
        <v>36.87</v>
      </c>
      <c r="H96" s="4" t="str">
        <f aca="false">INDEX(Data_Products!$C$2:$C$33,MATCH(C96,Data_Products!$A$2:$A$33,0))</f>
        <v>Landscaping</v>
      </c>
      <c r="I96" s="10" t="n">
        <f aca="false">D96*(E96-G96)</f>
        <v>146.1</v>
      </c>
      <c r="J96" s="11" t="n">
        <f aca="false">IFERROR(I96/F96,0)</f>
        <v>0.208968032611028</v>
      </c>
      <c r="K96" s="4" t="str">
        <f aca="false">IFERROR(INDEX(Data_Orders!$F$2:$F$4727,MATCH(B96,Data_Orders!$A$2:$A$4727,0)),"")</f>
        <v>Trade Account</v>
      </c>
      <c r="L96" s="4" t="str">
        <f aca="false">IFERROR(INDEX(Data_Orders!$D$2:$D$4727,MATCH(B96,Data_Orders!$A$2:$A$4727,0)),"")</f>
        <v>Birmingham South</v>
      </c>
    </row>
    <row r="97" customFormat="false" ht="15" hidden="false" customHeight="false" outlineLevel="0" collapsed="false">
      <c r="A97" s="4" t="s">
        <v>5913</v>
      </c>
      <c r="B97" s="4" t="s">
        <v>1116</v>
      </c>
      <c r="C97" s="4" t="s">
        <v>1015</v>
      </c>
      <c r="D97" s="4" t="n">
        <v>11</v>
      </c>
      <c r="E97" s="4" t="n">
        <v>122.01</v>
      </c>
      <c r="F97" s="4" t="n">
        <v>1342.11</v>
      </c>
      <c r="G97" s="4" t="n">
        <f aca="false">INDEX(Data_Products!$D$2:$D$33,MATCH(C97,Data_Products!$A$2:$A$33,0))</f>
        <v>85.53</v>
      </c>
      <c r="H97" s="4" t="str">
        <f aca="false">INDEX(Data_Products!$C$2:$C$33,MATCH(C97,Data_Products!$A$2:$A$33,0))</f>
        <v>Timber</v>
      </c>
      <c r="I97" s="10" t="n">
        <f aca="false">D97*(E97-G97)</f>
        <v>401.28</v>
      </c>
      <c r="J97" s="11" t="n">
        <f aca="false">IFERROR(I97/F97,0)</f>
        <v>0.298991885910991</v>
      </c>
      <c r="K97" s="4" t="str">
        <f aca="false">IFERROR(INDEX(Data_Orders!$F$2:$F$4727,MATCH(B97,Data_Orders!$A$2:$A$4727,0)),"")</f>
        <v>Trade Account</v>
      </c>
      <c r="L97" s="4" t="str">
        <f aca="false">IFERROR(INDEX(Data_Orders!$D$2:$D$4727,MATCH(B97,Data_Orders!$A$2:$A$4727,0)),"")</f>
        <v>Birmingham South</v>
      </c>
    </row>
    <row r="98" customFormat="false" ht="15" hidden="false" customHeight="false" outlineLevel="0" collapsed="false">
      <c r="A98" s="4" t="s">
        <v>5914</v>
      </c>
      <c r="B98" s="4" t="s">
        <v>1117</v>
      </c>
      <c r="C98" s="4" t="s">
        <v>1015</v>
      </c>
      <c r="D98" s="4" t="n">
        <v>2</v>
      </c>
      <c r="E98" s="4" t="n">
        <v>122.01</v>
      </c>
      <c r="F98" s="4" t="n">
        <v>244.02</v>
      </c>
      <c r="G98" s="4" t="n">
        <f aca="false">INDEX(Data_Products!$D$2:$D$33,MATCH(C98,Data_Products!$A$2:$A$33,0))</f>
        <v>85.53</v>
      </c>
      <c r="H98" s="4" t="str">
        <f aca="false">INDEX(Data_Products!$C$2:$C$33,MATCH(C98,Data_Products!$A$2:$A$33,0))</f>
        <v>Timber</v>
      </c>
      <c r="I98" s="10" t="n">
        <f aca="false">D98*(E98-G98)</f>
        <v>72.96</v>
      </c>
      <c r="J98" s="11" t="n">
        <f aca="false">IFERROR(I98/F98,0)</f>
        <v>0.298991885910991</v>
      </c>
      <c r="K98" s="4" t="str">
        <f aca="false">IFERROR(INDEX(Data_Orders!$F$2:$F$4727,MATCH(B98,Data_Orders!$A$2:$A$4727,0)),"")</f>
        <v>Trade Account</v>
      </c>
      <c r="L98" s="4" t="str">
        <f aca="false">IFERROR(INDEX(Data_Orders!$D$2:$D$4727,MATCH(B98,Data_Orders!$A$2:$A$4727,0)),"")</f>
        <v>Birmingham South</v>
      </c>
    </row>
    <row r="99" customFormat="false" ht="15" hidden="false" customHeight="false" outlineLevel="0" collapsed="false">
      <c r="A99" s="4" t="s">
        <v>5915</v>
      </c>
      <c r="B99" s="4" t="s">
        <v>1118</v>
      </c>
      <c r="C99" s="4" t="s">
        <v>1048</v>
      </c>
      <c r="D99" s="4" t="n">
        <v>8</v>
      </c>
      <c r="E99" s="4" t="n">
        <v>112.72</v>
      </c>
      <c r="F99" s="4" t="n">
        <v>901.76</v>
      </c>
      <c r="G99" s="4" t="n">
        <f aca="false">INDEX(Data_Products!$D$2:$D$33,MATCH(C99,Data_Products!$A$2:$A$33,0))</f>
        <v>83.21</v>
      </c>
      <c r="H99" s="4" t="str">
        <f aca="false">INDEX(Data_Products!$C$2:$C$33,MATCH(C99,Data_Products!$A$2:$A$33,0))</f>
        <v>Tools &amp; Fixings</v>
      </c>
      <c r="I99" s="10" t="n">
        <f aca="false">D99*(E99-G99)</f>
        <v>236.08</v>
      </c>
      <c r="J99" s="11" t="n">
        <f aca="false">IFERROR(I99/F99,0)</f>
        <v>0.261799148332151</v>
      </c>
      <c r="K99" s="4" t="str">
        <f aca="false">IFERROR(INDEX(Data_Orders!$F$2:$F$4727,MATCH(B99,Data_Orders!$A$2:$A$4727,0)),"")</f>
        <v>Trade Account</v>
      </c>
      <c r="L99" s="4" t="str">
        <f aca="false">IFERROR(INDEX(Data_Orders!$D$2:$D$4727,MATCH(B99,Data_Orders!$A$2:$A$4727,0)),"")</f>
        <v>Birmingham South</v>
      </c>
    </row>
    <row r="100" customFormat="false" ht="15" hidden="false" customHeight="false" outlineLevel="0" collapsed="false">
      <c r="A100" s="4" t="s">
        <v>5916</v>
      </c>
      <c r="B100" s="4" t="s">
        <v>1118</v>
      </c>
      <c r="C100" s="4" t="s">
        <v>1015</v>
      </c>
      <c r="D100" s="4" t="n">
        <v>9</v>
      </c>
      <c r="E100" s="4" t="n">
        <v>122.01</v>
      </c>
      <c r="F100" s="4" t="n">
        <v>1098.09</v>
      </c>
      <c r="G100" s="4" t="n">
        <f aca="false">INDEX(Data_Products!$D$2:$D$33,MATCH(C100,Data_Products!$A$2:$A$33,0))</f>
        <v>85.53</v>
      </c>
      <c r="H100" s="4" t="str">
        <f aca="false">INDEX(Data_Products!$C$2:$C$33,MATCH(C100,Data_Products!$A$2:$A$33,0))</f>
        <v>Timber</v>
      </c>
      <c r="I100" s="10" t="n">
        <f aca="false">D100*(E100-G100)</f>
        <v>328.32</v>
      </c>
      <c r="J100" s="11" t="n">
        <f aca="false">IFERROR(I100/F100,0)</f>
        <v>0.298991885910991</v>
      </c>
      <c r="K100" s="4" t="str">
        <f aca="false">IFERROR(INDEX(Data_Orders!$F$2:$F$4727,MATCH(B100,Data_Orders!$A$2:$A$4727,0)),"")</f>
        <v>Trade Account</v>
      </c>
      <c r="L100" s="4" t="str">
        <f aca="false">IFERROR(INDEX(Data_Orders!$D$2:$D$4727,MATCH(B100,Data_Orders!$A$2:$A$4727,0)),"")</f>
        <v>Birmingham South</v>
      </c>
    </row>
    <row r="101" customFormat="false" ht="15" hidden="false" customHeight="false" outlineLevel="0" collapsed="false">
      <c r="A101" s="4" t="s">
        <v>5917</v>
      </c>
      <c r="B101" s="4" t="s">
        <v>1118</v>
      </c>
      <c r="C101" s="4" t="s">
        <v>1050</v>
      </c>
      <c r="D101" s="4" t="n">
        <v>14</v>
      </c>
      <c r="E101" s="4" t="n">
        <v>238.63</v>
      </c>
      <c r="F101" s="4" t="n">
        <v>3340.82</v>
      </c>
      <c r="G101" s="4" t="n">
        <f aca="false">INDEX(Data_Products!$D$2:$D$33,MATCH(C101,Data_Products!$A$2:$A$33,0))</f>
        <v>148.91</v>
      </c>
      <c r="H101" s="4" t="str">
        <f aca="false">INDEX(Data_Products!$C$2:$C$33,MATCH(C101,Data_Products!$A$2:$A$33,0))</f>
        <v>Tools &amp; Fixings</v>
      </c>
      <c r="I101" s="10" t="n">
        <f aca="false">D101*(E101-G101)</f>
        <v>1256.08</v>
      </c>
      <c r="J101" s="11" t="n">
        <f aca="false">IFERROR(I101/F101,0)</f>
        <v>0.375979549930855</v>
      </c>
      <c r="K101" s="4" t="str">
        <f aca="false">IFERROR(INDEX(Data_Orders!$F$2:$F$4727,MATCH(B101,Data_Orders!$A$2:$A$4727,0)),"")</f>
        <v>Trade Account</v>
      </c>
      <c r="L101" s="4" t="str">
        <f aca="false">IFERROR(INDEX(Data_Orders!$D$2:$D$4727,MATCH(B101,Data_Orders!$A$2:$A$4727,0)),"")</f>
        <v>Birmingham South</v>
      </c>
    </row>
    <row r="102" customFormat="false" ht="15" hidden="false" customHeight="false" outlineLevel="0" collapsed="false">
      <c r="A102" s="4" t="s">
        <v>5918</v>
      </c>
      <c r="B102" s="4" t="s">
        <v>1119</v>
      </c>
      <c r="C102" s="4" t="s">
        <v>1048</v>
      </c>
      <c r="D102" s="4" t="n">
        <v>1</v>
      </c>
      <c r="E102" s="4" t="n">
        <v>112.72</v>
      </c>
      <c r="F102" s="4" t="n">
        <v>112.72</v>
      </c>
      <c r="G102" s="4" t="n">
        <f aca="false">INDEX(Data_Products!$D$2:$D$33,MATCH(C102,Data_Products!$A$2:$A$33,0))</f>
        <v>83.21</v>
      </c>
      <c r="H102" s="4" t="str">
        <f aca="false">INDEX(Data_Products!$C$2:$C$33,MATCH(C102,Data_Products!$A$2:$A$33,0))</f>
        <v>Tools &amp; Fixings</v>
      </c>
      <c r="I102" s="10" t="n">
        <f aca="false">D102*(E102-G102)</f>
        <v>29.51</v>
      </c>
      <c r="J102" s="11" t="n">
        <f aca="false">IFERROR(I102/F102,0)</f>
        <v>0.261799148332151</v>
      </c>
      <c r="K102" s="4" t="str">
        <f aca="false">IFERROR(INDEX(Data_Orders!$F$2:$F$4727,MATCH(B102,Data_Orders!$A$2:$A$4727,0)),"")</f>
        <v>Retail</v>
      </c>
      <c r="L102" s="4" t="str">
        <f aca="false">IFERROR(INDEX(Data_Orders!$D$2:$D$4727,MATCH(B102,Data_Orders!$A$2:$A$4727,0)),"")</f>
        <v>Northampton</v>
      </c>
    </row>
    <row r="103" customFormat="false" ht="15" hidden="false" customHeight="false" outlineLevel="0" collapsed="false">
      <c r="A103" s="4" t="s">
        <v>5919</v>
      </c>
      <c r="B103" s="4" t="s">
        <v>1120</v>
      </c>
      <c r="C103" s="4" t="s">
        <v>1015</v>
      </c>
      <c r="D103" s="4" t="n">
        <v>3</v>
      </c>
      <c r="E103" s="4" t="n">
        <v>122.01</v>
      </c>
      <c r="F103" s="4" t="n">
        <v>366.03</v>
      </c>
      <c r="G103" s="4" t="n">
        <f aca="false">INDEX(Data_Products!$D$2:$D$33,MATCH(C103,Data_Products!$A$2:$A$33,0))</f>
        <v>85.53</v>
      </c>
      <c r="H103" s="4" t="str">
        <f aca="false">INDEX(Data_Products!$C$2:$C$33,MATCH(C103,Data_Products!$A$2:$A$33,0))</f>
        <v>Timber</v>
      </c>
      <c r="I103" s="10" t="n">
        <f aca="false">D103*(E103-G103)</f>
        <v>109.44</v>
      </c>
      <c r="J103" s="11" t="n">
        <f aca="false">IFERROR(I103/F103,0)</f>
        <v>0.298991885910991</v>
      </c>
      <c r="K103" s="4" t="str">
        <f aca="false">IFERROR(INDEX(Data_Orders!$F$2:$F$4727,MATCH(B103,Data_Orders!$A$2:$A$4727,0)),"")</f>
        <v>Retail</v>
      </c>
      <c r="L103" s="4" t="str">
        <f aca="false">IFERROR(INDEX(Data_Orders!$D$2:$D$4727,MATCH(B103,Data_Orders!$A$2:$A$4727,0)),"")</f>
        <v>Northampton</v>
      </c>
    </row>
    <row r="104" customFormat="false" ht="15" hidden="false" customHeight="false" outlineLevel="0" collapsed="false">
      <c r="A104" s="4" t="s">
        <v>5920</v>
      </c>
      <c r="B104" s="4" t="s">
        <v>1120</v>
      </c>
      <c r="C104" s="4" t="s">
        <v>1064</v>
      </c>
      <c r="D104" s="4" t="n">
        <v>12</v>
      </c>
      <c r="E104" s="4" t="n">
        <v>97.63</v>
      </c>
      <c r="F104" s="4" t="n">
        <v>1171.56</v>
      </c>
      <c r="G104" s="4" t="n">
        <f aca="false">INDEX(Data_Products!$D$2:$D$33,MATCH(C104,Data_Products!$A$2:$A$33,0))</f>
        <v>65.21</v>
      </c>
      <c r="H104" s="4" t="str">
        <f aca="false">INDEX(Data_Products!$C$2:$C$33,MATCH(C104,Data_Products!$A$2:$A$33,0))</f>
        <v>Plumbing &amp; Drainage</v>
      </c>
      <c r="I104" s="10" t="n">
        <f aca="false">D104*(E104-G104)</f>
        <v>389.04</v>
      </c>
      <c r="J104" s="11" t="n">
        <f aca="false">IFERROR(I104/F104,0)</f>
        <v>0.332070060432244</v>
      </c>
      <c r="K104" s="4" t="str">
        <f aca="false">IFERROR(INDEX(Data_Orders!$F$2:$F$4727,MATCH(B104,Data_Orders!$A$2:$A$4727,0)),"")</f>
        <v>Retail</v>
      </c>
      <c r="L104" s="4" t="str">
        <f aca="false">IFERROR(INDEX(Data_Orders!$D$2:$D$4727,MATCH(B104,Data_Orders!$A$2:$A$4727,0)),"")</f>
        <v>Northampton</v>
      </c>
    </row>
    <row r="105" customFormat="false" ht="15" hidden="false" customHeight="false" outlineLevel="0" collapsed="false">
      <c r="A105" s="4" t="s">
        <v>5921</v>
      </c>
      <c r="B105" s="4" t="s">
        <v>1120</v>
      </c>
      <c r="C105" s="4" t="s">
        <v>1061</v>
      </c>
      <c r="D105" s="4" t="n">
        <v>17</v>
      </c>
      <c r="E105" s="4" t="n">
        <v>145.57</v>
      </c>
      <c r="F105" s="4" t="n">
        <v>2474.69</v>
      </c>
      <c r="G105" s="4" t="n">
        <f aca="false">INDEX(Data_Products!$D$2:$D$33,MATCH(C105,Data_Products!$A$2:$A$33,0))</f>
        <v>119.29</v>
      </c>
      <c r="H105" s="4" t="str">
        <f aca="false">INDEX(Data_Products!$C$2:$C$33,MATCH(C105,Data_Products!$A$2:$A$33,0))</f>
        <v>Plumbing &amp; Drainage</v>
      </c>
      <c r="I105" s="10" t="n">
        <f aca="false">D105*(E105-G105)</f>
        <v>446.76</v>
      </c>
      <c r="J105" s="11" t="n">
        <f aca="false">IFERROR(I105/F105,0)</f>
        <v>0.180531702960775</v>
      </c>
      <c r="K105" s="4" t="str">
        <f aca="false">IFERROR(INDEX(Data_Orders!$F$2:$F$4727,MATCH(B105,Data_Orders!$A$2:$A$4727,0)),"")</f>
        <v>Retail</v>
      </c>
      <c r="L105" s="4" t="str">
        <f aca="false">IFERROR(INDEX(Data_Orders!$D$2:$D$4727,MATCH(B105,Data_Orders!$A$2:$A$4727,0)),"")</f>
        <v>Northampton</v>
      </c>
    </row>
    <row r="106" customFormat="false" ht="15" hidden="false" customHeight="false" outlineLevel="0" collapsed="false">
      <c r="A106" s="4" t="s">
        <v>5922</v>
      </c>
      <c r="B106" s="4" t="s">
        <v>1120</v>
      </c>
      <c r="C106" s="4" t="s">
        <v>1050</v>
      </c>
      <c r="D106" s="4" t="n">
        <v>4</v>
      </c>
      <c r="E106" s="4" t="n">
        <v>238.63</v>
      </c>
      <c r="F106" s="4" t="n">
        <v>954.52</v>
      </c>
      <c r="G106" s="4" t="n">
        <f aca="false">INDEX(Data_Products!$D$2:$D$33,MATCH(C106,Data_Products!$A$2:$A$33,0))</f>
        <v>148.91</v>
      </c>
      <c r="H106" s="4" t="str">
        <f aca="false">INDEX(Data_Products!$C$2:$C$33,MATCH(C106,Data_Products!$A$2:$A$33,0))</f>
        <v>Tools &amp; Fixings</v>
      </c>
      <c r="I106" s="10" t="n">
        <f aca="false">D106*(E106-G106)</f>
        <v>358.88</v>
      </c>
      <c r="J106" s="11" t="n">
        <f aca="false">IFERROR(I106/F106,0)</f>
        <v>0.375979549930855</v>
      </c>
      <c r="K106" s="4" t="str">
        <f aca="false">IFERROR(INDEX(Data_Orders!$F$2:$F$4727,MATCH(B106,Data_Orders!$A$2:$A$4727,0)),"")</f>
        <v>Retail</v>
      </c>
      <c r="L106" s="4" t="str">
        <f aca="false">IFERROR(INDEX(Data_Orders!$D$2:$D$4727,MATCH(B106,Data_Orders!$A$2:$A$4727,0)),"")</f>
        <v>Northampton</v>
      </c>
    </row>
    <row r="107" customFormat="false" ht="15" hidden="false" customHeight="false" outlineLevel="0" collapsed="false">
      <c r="A107" s="4" t="s">
        <v>5923</v>
      </c>
      <c r="B107" s="4" t="s">
        <v>1120</v>
      </c>
      <c r="C107" s="4" t="s">
        <v>1013</v>
      </c>
      <c r="D107" s="4" t="n">
        <v>10</v>
      </c>
      <c r="E107" s="4" t="n">
        <v>240.92</v>
      </c>
      <c r="F107" s="4" t="n">
        <v>2409.2</v>
      </c>
      <c r="G107" s="4" t="n">
        <f aca="false">INDEX(Data_Products!$D$2:$D$33,MATCH(C107,Data_Products!$A$2:$A$33,0))</f>
        <v>168.32</v>
      </c>
      <c r="H107" s="4" t="str">
        <f aca="false">INDEX(Data_Products!$C$2:$C$33,MATCH(C107,Data_Products!$A$2:$A$33,0))</f>
        <v>Timber</v>
      </c>
      <c r="I107" s="10" t="n">
        <f aca="false">D107*(E107-G107)</f>
        <v>726</v>
      </c>
      <c r="J107" s="11" t="n">
        <f aca="false">IFERROR(I107/F107,0)</f>
        <v>0.301344844761747</v>
      </c>
      <c r="K107" s="4" t="str">
        <f aca="false">IFERROR(INDEX(Data_Orders!$F$2:$F$4727,MATCH(B107,Data_Orders!$A$2:$A$4727,0)),"")</f>
        <v>Retail</v>
      </c>
      <c r="L107" s="4" t="str">
        <f aca="false">IFERROR(INDEX(Data_Orders!$D$2:$D$4727,MATCH(B107,Data_Orders!$A$2:$A$4727,0)),"")</f>
        <v>Northampton</v>
      </c>
    </row>
    <row r="108" customFormat="false" ht="15" hidden="false" customHeight="false" outlineLevel="0" collapsed="false">
      <c r="A108" s="4" t="s">
        <v>5924</v>
      </c>
      <c r="B108" s="4" t="s">
        <v>1121</v>
      </c>
      <c r="C108" s="4" t="s">
        <v>1052</v>
      </c>
      <c r="D108" s="4" t="n">
        <v>15</v>
      </c>
      <c r="E108" s="4" t="n">
        <v>205.71</v>
      </c>
      <c r="F108" s="4" t="n">
        <v>3085.65</v>
      </c>
      <c r="G108" s="4" t="n">
        <f aca="false">INDEX(Data_Products!$D$2:$D$33,MATCH(C108,Data_Products!$A$2:$A$33,0))</f>
        <v>152.29</v>
      </c>
      <c r="H108" s="4" t="str">
        <f aca="false">INDEX(Data_Products!$C$2:$C$33,MATCH(C108,Data_Products!$A$2:$A$33,0))</f>
        <v>Roofing</v>
      </c>
      <c r="I108" s="10" t="n">
        <f aca="false">D108*(E108-G108)</f>
        <v>801.3</v>
      </c>
      <c r="J108" s="11" t="n">
        <f aca="false">IFERROR(I108/F108,0)</f>
        <v>0.259685965679841</v>
      </c>
      <c r="K108" s="4" t="str">
        <f aca="false">IFERROR(INDEX(Data_Orders!$F$2:$F$4727,MATCH(B108,Data_Orders!$A$2:$A$4727,0)),"")</f>
        <v>Retail</v>
      </c>
      <c r="L108" s="4" t="str">
        <f aca="false">IFERROR(INDEX(Data_Orders!$D$2:$D$4727,MATCH(B108,Data_Orders!$A$2:$A$4727,0)),"")</f>
        <v>Northampton</v>
      </c>
    </row>
    <row r="109" customFormat="false" ht="15" hidden="false" customHeight="false" outlineLevel="0" collapsed="false">
      <c r="A109" s="4" t="s">
        <v>5925</v>
      </c>
      <c r="B109" s="4" t="s">
        <v>1121</v>
      </c>
      <c r="C109" s="4" t="s">
        <v>1015</v>
      </c>
      <c r="D109" s="4" t="n">
        <v>13</v>
      </c>
      <c r="E109" s="4" t="n">
        <v>122.01</v>
      </c>
      <c r="F109" s="4" t="n">
        <v>1586.13</v>
      </c>
      <c r="G109" s="4" t="n">
        <f aca="false">INDEX(Data_Products!$D$2:$D$33,MATCH(C109,Data_Products!$A$2:$A$33,0))</f>
        <v>85.53</v>
      </c>
      <c r="H109" s="4" t="str">
        <f aca="false">INDEX(Data_Products!$C$2:$C$33,MATCH(C109,Data_Products!$A$2:$A$33,0))</f>
        <v>Timber</v>
      </c>
      <c r="I109" s="10" t="n">
        <f aca="false">D109*(E109-G109)</f>
        <v>474.24</v>
      </c>
      <c r="J109" s="11" t="n">
        <f aca="false">IFERROR(I109/F109,0)</f>
        <v>0.298991885910991</v>
      </c>
      <c r="K109" s="4" t="str">
        <f aca="false">IFERROR(INDEX(Data_Orders!$F$2:$F$4727,MATCH(B109,Data_Orders!$A$2:$A$4727,0)),"")</f>
        <v>Retail</v>
      </c>
      <c r="L109" s="4" t="str">
        <f aca="false">IFERROR(INDEX(Data_Orders!$D$2:$D$4727,MATCH(B109,Data_Orders!$A$2:$A$4727,0)),"")</f>
        <v>Northampton</v>
      </c>
    </row>
    <row r="110" customFormat="false" ht="15" hidden="false" customHeight="false" outlineLevel="0" collapsed="false">
      <c r="A110" s="4" t="s">
        <v>5926</v>
      </c>
      <c r="B110" s="4" t="s">
        <v>1121</v>
      </c>
      <c r="C110" s="4" t="s">
        <v>1030</v>
      </c>
      <c r="D110" s="4" t="n">
        <v>13</v>
      </c>
      <c r="E110" s="4" t="n">
        <v>25.23</v>
      </c>
      <c r="F110" s="4" t="n">
        <v>327.99</v>
      </c>
      <c r="G110" s="4" t="n">
        <f aca="false">INDEX(Data_Products!$D$2:$D$33,MATCH(C110,Data_Products!$A$2:$A$33,0))</f>
        <v>17.67</v>
      </c>
      <c r="H110" s="4" t="str">
        <f aca="false">INDEX(Data_Products!$C$2:$C$33,MATCH(C110,Data_Products!$A$2:$A$33,0))</f>
        <v>Cement &amp; Aggregates</v>
      </c>
      <c r="I110" s="10" t="n">
        <f aca="false">D110*(E110-G110)</f>
        <v>98.28</v>
      </c>
      <c r="J110" s="11" t="n">
        <f aca="false">IFERROR(I110/F110,0)</f>
        <v>0.299643281807372</v>
      </c>
      <c r="K110" s="4" t="str">
        <f aca="false">IFERROR(INDEX(Data_Orders!$F$2:$F$4727,MATCH(B110,Data_Orders!$A$2:$A$4727,0)),"")</f>
        <v>Retail</v>
      </c>
      <c r="L110" s="4" t="str">
        <f aca="false">IFERROR(INDEX(Data_Orders!$D$2:$D$4727,MATCH(B110,Data_Orders!$A$2:$A$4727,0)),"")</f>
        <v>Northampton</v>
      </c>
    </row>
    <row r="111" customFormat="false" ht="15" hidden="false" customHeight="false" outlineLevel="0" collapsed="false">
      <c r="A111" s="4" t="s">
        <v>5927</v>
      </c>
      <c r="B111" s="4" t="s">
        <v>1122</v>
      </c>
      <c r="C111" s="4" t="s">
        <v>1044</v>
      </c>
      <c r="D111" s="4" t="n">
        <v>6</v>
      </c>
      <c r="E111" s="4" t="n">
        <v>190.44</v>
      </c>
      <c r="F111" s="4" t="n">
        <v>1142.64</v>
      </c>
      <c r="G111" s="4" t="n">
        <f aca="false">INDEX(Data_Products!$D$2:$D$33,MATCH(C111,Data_Products!$A$2:$A$33,0))</f>
        <v>115.48</v>
      </c>
      <c r="H111" s="4" t="str">
        <f aca="false">INDEX(Data_Products!$C$2:$C$33,MATCH(C111,Data_Products!$A$2:$A$33,0))</f>
        <v>Tools &amp; Fixings</v>
      </c>
      <c r="I111" s="10" t="n">
        <f aca="false">D111*(E111-G111)</f>
        <v>449.76</v>
      </c>
      <c r="J111" s="11" t="n">
        <f aca="false">IFERROR(I111/F111,0)</f>
        <v>0.393614786809494</v>
      </c>
      <c r="K111" s="4" t="str">
        <f aca="false">IFERROR(INDEX(Data_Orders!$F$2:$F$4727,MATCH(B111,Data_Orders!$A$2:$A$4727,0)),"")</f>
        <v>Retail</v>
      </c>
      <c r="L111" s="4" t="str">
        <f aca="false">IFERROR(INDEX(Data_Orders!$D$2:$D$4727,MATCH(B111,Data_Orders!$A$2:$A$4727,0)),"")</f>
        <v>Northampton</v>
      </c>
    </row>
    <row r="112" customFormat="false" ht="15" hidden="false" customHeight="false" outlineLevel="0" collapsed="false">
      <c r="A112" s="4" t="s">
        <v>5928</v>
      </c>
      <c r="B112" s="4" t="s">
        <v>1123</v>
      </c>
      <c r="C112" s="4" t="s">
        <v>1019</v>
      </c>
      <c r="D112" s="4" t="n">
        <v>13</v>
      </c>
      <c r="E112" s="4" t="n">
        <v>79.76</v>
      </c>
      <c r="F112" s="4" t="n">
        <v>1036.88</v>
      </c>
      <c r="G112" s="4" t="n">
        <f aca="false">INDEX(Data_Products!$D$2:$D$33,MATCH(C112,Data_Products!$A$2:$A$33,0))</f>
        <v>59.07</v>
      </c>
      <c r="H112" s="4" t="str">
        <f aca="false">INDEX(Data_Products!$C$2:$C$33,MATCH(C112,Data_Products!$A$2:$A$33,0))</f>
        <v>Timber</v>
      </c>
      <c r="I112" s="10" t="n">
        <f aca="false">D112*(E112-G112)</f>
        <v>268.97</v>
      </c>
      <c r="J112" s="11" t="n">
        <f aca="false">IFERROR(I112/F112,0)</f>
        <v>0.259403209628887</v>
      </c>
      <c r="K112" s="4" t="str">
        <f aca="false">IFERROR(INDEX(Data_Orders!$F$2:$F$4727,MATCH(B112,Data_Orders!$A$2:$A$4727,0)),"")</f>
        <v>Retail</v>
      </c>
      <c r="L112" s="4" t="str">
        <f aca="false">IFERROR(INDEX(Data_Orders!$D$2:$D$4727,MATCH(B112,Data_Orders!$A$2:$A$4727,0)),"")</f>
        <v>Northampton</v>
      </c>
    </row>
    <row r="113" customFormat="false" ht="15" hidden="false" customHeight="false" outlineLevel="0" collapsed="false">
      <c r="A113" s="4" t="s">
        <v>5929</v>
      </c>
      <c r="B113" s="4" t="s">
        <v>1123</v>
      </c>
      <c r="C113" s="4" t="s">
        <v>1061</v>
      </c>
      <c r="D113" s="4" t="n">
        <v>18</v>
      </c>
      <c r="E113" s="4" t="n">
        <v>145.57</v>
      </c>
      <c r="F113" s="4" t="n">
        <v>2620.26</v>
      </c>
      <c r="G113" s="4" t="n">
        <f aca="false">INDEX(Data_Products!$D$2:$D$33,MATCH(C113,Data_Products!$A$2:$A$33,0))</f>
        <v>119.29</v>
      </c>
      <c r="H113" s="4" t="str">
        <f aca="false">INDEX(Data_Products!$C$2:$C$33,MATCH(C113,Data_Products!$A$2:$A$33,0))</f>
        <v>Plumbing &amp; Drainage</v>
      </c>
      <c r="I113" s="10" t="n">
        <f aca="false">D113*(E113-G113)</f>
        <v>473.04</v>
      </c>
      <c r="J113" s="11" t="n">
        <f aca="false">IFERROR(I113/F113,0)</f>
        <v>0.180531702960775</v>
      </c>
      <c r="K113" s="4" t="str">
        <f aca="false">IFERROR(INDEX(Data_Orders!$F$2:$F$4727,MATCH(B113,Data_Orders!$A$2:$A$4727,0)),"")</f>
        <v>Retail</v>
      </c>
      <c r="L113" s="4" t="str">
        <f aca="false">IFERROR(INDEX(Data_Orders!$D$2:$D$4727,MATCH(B113,Data_Orders!$A$2:$A$4727,0)),"")</f>
        <v>Northampton</v>
      </c>
    </row>
    <row r="114" customFormat="false" ht="15" hidden="false" customHeight="false" outlineLevel="0" collapsed="false">
      <c r="A114" s="4" t="s">
        <v>5930</v>
      </c>
      <c r="B114" s="4" t="s">
        <v>1124</v>
      </c>
      <c r="C114" s="4" t="s">
        <v>1030</v>
      </c>
      <c r="D114" s="4" t="n">
        <v>12</v>
      </c>
      <c r="E114" s="4" t="n">
        <v>25.23</v>
      </c>
      <c r="F114" s="4" t="n">
        <v>302.76</v>
      </c>
      <c r="G114" s="4" t="n">
        <f aca="false">INDEX(Data_Products!$D$2:$D$33,MATCH(C114,Data_Products!$A$2:$A$33,0))</f>
        <v>17.67</v>
      </c>
      <c r="H114" s="4" t="str">
        <f aca="false">INDEX(Data_Products!$C$2:$C$33,MATCH(C114,Data_Products!$A$2:$A$33,0))</f>
        <v>Cement &amp; Aggregates</v>
      </c>
      <c r="I114" s="10" t="n">
        <f aca="false">D114*(E114-G114)</f>
        <v>90.72</v>
      </c>
      <c r="J114" s="11" t="n">
        <f aca="false">IFERROR(I114/F114,0)</f>
        <v>0.299643281807372</v>
      </c>
      <c r="K114" s="4" t="str">
        <f aca="false">IFERROR(INDEX(Data_Orders!$F$2:$F$4727,MATCH(B114,Data_Orders!$A$2:$A$4727,0)),"")</f>
        <v>Retail</v>
      </c>
      <c r="L114" s="4" t="str">
        <f aca="false">IFERROR(INDEX(Data_Orders!$D$2:$D$4727,MATCH(B114,Data_Orders!$A$2:$A$4727,0)),"")</f>
        <v>Northampton</v>
      </c>
    </row>
    <row r="115" customFormat="false" ht="15" hidden="false" customHeight="false" outlineLevel="0" collapsed="false">
      <c r="A115" s="4" t="s">
        <v>5931</v>
      </c>
      <c r="B115" s="4" t="s">
        <v>1124</v>
      </c>
      <c r="C115" s="4" t="s">
        <v>1057</v>
      </c>
      <c r="D115" s="4" t="n">
        <v>1</v>
      </c>
      <c r="E115" s="4" t="n">
        <v>176.81</v>
      </c>
      <c r="F115" s="4" t="n">
        <v>176.81</v>
      </c>
      <c r="G115" s="4" t="n">
        <f aca="false">INDEX(Data_Products!$D$2:$D$33,MATCH(C115,Data_Products!$A$2:$A$33,0))</f>
        <v>129.57</v>
      </c>
      <c r="H115" s="4" t="str">
        <f aca="false">INDEX(Data_Products!$C$2:$C$33,MATCH(C115,Data_Products!$A$2:$A$33,0))</f>
        <v>Roofing</v>
      </c>
      <c r="I115" s="10" t="n">
        <f aca="false">D115*(E115-G115)</f>
        <v>47.24</v>
      </c>
      <c r="J115" s="11" t="n">
        <f aca="false">IFERROR(I115/F115,0)</f>
        <v>0.267179458175443</v>
      </c>
      <c r="K115" s="4" t="str">
        <f aca="false">IFERROR(INDEX(Data_Orders!$F$2:$F$4727,MATCH(B115,Data_Orders!$A$2:$A$4727,0)),"")</f>
        <v>Retail</v>
      </c>
      <c r="L115" s="4" t="str">
        <f aca="false">IFERROR(INDEX(Data_Orders!$D$2:$D$4727,MATCH(B115,Data_Orders!$A$2:$A$4727,0)),"")</f>
        <v>Northampton</v>
      </c>
    </row>
    <row r="116" customFormat="false" ht="15" hidden="false" customHeight="false" outlineLevel="0" collapsed="false">
      <c r="A116" s="4" t="s">
        <v>5932</v>
      </c>
      <c r="B116" s="4" t="s">
        <v>1125</v>
      </c>
      <c r="C116" s="4" t="s">
        <v>1019</v>
      </c>
      <c r="D116" s="4" t="n">
        <v>20</v>
      </c>
      <c r="E116" s="4" t="n">
        <v>79.76</v>
      </c>
      <c r="F116" s="4" t="n">
        <v>1595.2</v>
      </c>
      <c r="G116" s="4" t="n">
        <f aca="false">INDEX(Data_Products!$D$2:$D$33,MATCH(C116,Data_Products!$A$2:$A$33,0))</f>
        <v>59.07</v>
      </c>
      <c r="H116" s="4" t="str">
        <f aca="false">INDEX(Data_Products!$C$2:$C$33,MATCH(C116,Data_Products!$A$2:$A$33,0))</f>
        <v>Timber</v>
      </c>
      <c r="I116" s="10" t="n">
        <f aca="false">D116*(E116-G116)</f>
        <v>413.8</v>
      </c>
      <c r="J116" s="11" t="n">
        <f aca="false">IFERROR(I116/F116,0)</f>
        <v>0.259403209628887</v>
      </c>
      <c r="K116" s="4" t="str">
        <f aca="false">IFERROR(INDEX(Data_Orders!$F$2:$F$4727,MATCH(B116,Data_Orders!$A$2:$A$4727,0)),"")</f>
        <v>Retail</v>
      </c>
      <c r="L116" s="4" t="str">
        <f aca="false">IFERROR(INDEX(Data_Orders!$D$2:$D$4727,MATCH(B116,Data_Orders!$A$2:$A$4727,0)),"")</f>
        <v>Northampton</v>
      </c>
    </row>
    <row r="117" customFormat="false" ht="15" hidden="false" customHeight="false" outlineLevel="0" collapsed="false">
      <c r="A117" s="4" t="s">
        <v>5933</v>
      </c>
      <c r="B117" s="4" t="s">
        <v>1125</v>
      </c>
      <c r="C117" s="4" t="s">
        <v>1017</v>
      </c>
      <c r="D117" s="4" t="n">
        <v>13</v>
      </c>
      <c r="E117" s="4" t="n">
        <v>49.15</v>
      </c>
      <c r="F117" s="4" t="n">
        <v>638.95</v>
      </c>
      <c r="G117" s="4" t="n">
        <f aca="false">INDEX(Data_Products!$D$2:$D$33,MATCH(C117,Data_Products!$A$2:$A$33,0))</f>
        <v>31.44</v>
      </c>
      <c r="H117" s="4" t="str">
        <f aca="false">INDEX(Data_Products!$C$2:$C$33,MATCH(C117,Data_Products!$A$2:$A$33,0))</f>
        <v>Timber</v>
      </c>
      <c r="I117" s="10" t="n">
        <f aca="false">D117*(E117-G117)</f>
        <v>230.23</v>
      </c>
      <c r="J117" s="11" t="n">
        <f aca="false">IFERROR(I117/F117,0)</f>
        <v>0.360325534079349</v>
      </c>
      <c r="K117" s="4" t="str">
        <f aca="false">IFERROR(INDEX(Data_Orders!$F$2:$F$4727,MATCH(B117,Data_Orders!$A$2:$A$4727,0)),"")</f>
        <v>Retail</v>
      </c>
      <c r="L117" s="4" t="str">
        <f aca="false">IFERROR(INDEX(Data_Orders!$D$2:$D$4727,MATCH(B117,Data_Orders!$A$2:$A$4727,0)),"")</f>
        <v>Northampton</v>
      </c>
    </row>
    <row r="118" customFormat="false" ht="15" hidden="false" customHeight="false" outlineLevel="0" collapsed="false">
      <c r="A118" s="4" t="s">
        <v>5934</v>
      </c>
      <c r="B118" s="4" t="s">
        <v>1125</v>
      </c>
      <c r="C118" s="4" t="s">
        <v>1013</v>
      </c>
      <c r="D118" s="4" t="n">
        <v>18</v>
      </c>
      <c r="E118" s="4" t="n">
        <v>240.92</v>
      </c>
      <c r="F118" s="4" t="n">
        <v>4336.56</v>
      </c>
      <c r="G118" s="4" t="n">
        <f aca="false">INDEX(Data_Products!$D$2:$D$33,MATCH(C118,Data_Products!$A$2:$A$33,0))</f>
        <v>168.32</v>
      </c>
      <c r="H118" s="4" t="str">
        <f aca="false">INDEX(Data_Products!$C$2:$C$33,MATCH(C118,Data_Products!$A$2:$A$33,0))</f>
        <v>Timber</v>
      </c>
      <c r="I118" s="10" t="n">
        <f aca="false">D118*(E118-G118)</f>
        <v>1306.8</v>
      </c>
      <c r="J118" s="11" t="n">
        <f aca="false">IFERROR(I118/F118,0)</f>
        <v>0.301344844761747</v>
      </c>
      <c r="K118" s="4" t="str">
        <f aca="false">IFERROR(INDEX(Data_Orders!$F$2:$F$4727,MATCH(B118,Data_Orders!$A$2:$A$4727,0)),"")</f>
        <v>Retail</v>
      </c>
      <c r="L118" s="4" t="str">
        <f aca="false">IFERROR(INDEX(Data_Orders!$D$2:$D$4727,MATCH(B118,Data_Orders!$A$2:$A$4727,0)),"")</f>
        <v>Northampton</v>
      </c>
    </row>
    <row r="119" customFormat="false" ht="15" hidden="false" customHeight="false" outlineLevel="0" collapsed="false">
      <c r="A119" s="4" t="s">
        <v>5935</v>
      </c>
      <c r="B119" s="4" t="s">
        <v>1125</v>
      </c>
      <c r="C119" s="4" t="s">
        <v>1010</v>
      </c>
      <c r="D119" s="4" t="n">
        <v>18</v>
      </c>
      <c r="E119" s="4" t="n">
        <v>135.95</v>
      </c>
      <c r="F119" s="4" t="n">
        <v>2447.1</v>
      </c>
      <c r="G119" s="4" t="n">
        <f aca="false">INDEX(Data_Products!$D$2:$D$33,MATCH(C119,Data_Products!$A$2:$A$33,0))</f>
        <v>111.1</v>
      </c>
      <c r="H119" s="4" t="str">
        <f aca="false">INDEX(Data_Products!$C$2:$C$33,MATCH(C119,Data_Products!$A$2:$A$33,0))</f>
        <v>Timber</v>
      </c>
      <c r="I119" s="10" t="n">
        <f aca="false">D119*(E119-G119)</f>
        <v>447.3</v>
      </c>
      <c r="J119" s="11" t="n">
        <f aca="false">IFERROR(I119/F119,0)</f>
        <v>0.18278778962854</v>
      </c>
      <c r="K119" s="4" t="str">
        <f aca="false">IFERROR(INDEX(Data_Orders!$F$2:$F$4727,MATCH(B119,Data_Orders!$A$2:$A$4727,0)),"")</f>
        <v>Retail</v>
      </c>
      <c r="L119" s="4" t="str">
        <f aca="false">IFERROR(INDEX(Data_Orders!$D$2:$D$4727,MATCH(B119,Data_Orders!$A$2:$A$4727,0)),"")</f>
        <v>Northampton</v>
      </c>
    </row>
    <row r="120" customFormat="false" ht="15" hidden="false" customHeight="false" outlineLevel="0" collapsed="false">
      <c r="A120" s="4" t="s">
        <v>5936</v>
      </c>
      <c r="B120" s="4" t="s">
        <v>1125</v>
      </c>
      <c r="C120" s="4" t="s">
        <v>1050</v>
      </c>
      <c r="D120" s="4" t="n">
        <v>3</v>
      </c>
      <c r="E120" s="4" t="n">
        <v>238.63</v>
      </c>
      <c r="F120" s="4" t="n">
        <v>715.89</v>
      </c>
      <c r="G120" s="4" t="n">
        <f aca="false">INDEX(Data_Products!$D$2:$D$33,MATCH(C120,Data_Products!$A$2:$A$33,0))</f>
        <v>148.91</v>
      </c>
      <c r="H120" s="4" t="str">
        <f aca="false">INDEX(Data_Products!$C$2:$C$33,MATCH(C120,Data_Products!$A$2:$A$33,0))</f>
        <v>Tools &amp; Fixings</v>
      </c>
      <c r="I120" s="10" t="n">
        <f aca="false">D120*(E120-G120)</f>
        <v>269.16</v>
      </c>
      <c r="J120" s="11" t="n">
        <f aca="false">IFERROR(I120/F120,0)</f>
        <v>0.375979549930855</v>
      </c>
      <c r="K120" s="4" t="str">
        <f aca="false">IFERROR(INDEX(Data_Orders!$F$2:$F$4727,MATCH(B120,Data_Orders!$A$2:$A$4727,0)),"")</f>
        <v>Retail</v>
      </c>
      <c r="L120" s="4" t="str">
        <f aca="false">IFERROR(INDEX(Data_Orders!$D$2:$D$4727,MATCH(B120,Data_Orders!$A$2:$A$4727,0)),"")</f>
        <v>Northampton</v>
      </c>
    </row>
    <row r="121" customFormat="false" ht="15" hidden="false" customHeight="false" outlineLevel="0" collapsed="false">
      <c r="A121" s="4" t="s">
        <v>5937</v>
      </c>
      <c r="B121" s="4" t="s">
        <v>1126</v>
      </c>
      <c r="C121" s="4" t="s">
        <v>1061</v>
      </c>
      <c r="D121" s="4" t="n">
        <v>12</v>
      </c>
      <c r="E121" s="4" t="n">
        <v>145.57</v>
      </c>
      <c r="F121" s="4" t="n">
        <v>1746.84</v>
      </c>
      <c r="G121" s="4" t="n">
        <f aca="false">INDEX(Data_Products!$D$2:$D$33,MATCH(C121,Data_Products!$A$2:$A$33,0))</f>
        <v>119.29</v>
      </c>
      <c r="H121" s="4" t="str">
        <f aca="false">INDEX(Data_Products!$C$2:$C$33,MATCH(C121,Data_Products!$A$2:$A$33,0))</f>
        <v>Plumbing &amp; Drainage</v>
      </c>
      <c r="I121" s="10" t="n">
        <f aca="false">D121*(E121-G121)</f>
        <v>315.36</v>
      </c>
      <c r="J121" s="11" t="n">
        <f aca="false">IFERROR(I121/F121,0)</f>
        <v>0.180531702960775</v>
      </c>
      <c r="K121" s="4" t="str">
        <f aca="false">IFERROR(INDEX(Data_Orders!$F$2:$F$4727,MATCH(B121,Data_Orders!$A$2:$A$4727,0)),"")</f>
        <v>Retail</v>
      </c>
      <c r="L121" s="4" t="str">
        <f aca="false">IFERROR(INDEX(Data_Orders!$D$2:$D$4727,MATCH(B121,Data_Orders!$A$2:$A$4727,0)),"")</f>
        <v>Northampton</v>
      </c>
    </row>
    <row r="122" customFormat="false" ht="15" hidden="false" customHeight="false" outlineLevel="0" collapsed="false">
      <c r="A122" s="4" t="s">
        <v>5938</v>
      </c>
      <c r="B122" s="4" t="s">
        <v>1126</v>
      </c>
      <c r="C122" s="4" t="s">
        <v>1073</v>
      </c>
      <c r="D122" s="4" t="n">
        <v>7</v>
      </c>
      <c r="E122" s="4" t="n">
        <v>231.05</v>
      </c>
      <c r="F122" s="4" t="n">
        <v>1617.35</v>
      </c>
      <c r="G122" s="4" t="n">
        <f aca="false">INDEX(Data_Products!$D$2:$D$33,MATCH(C122,Data_Products!$A$2:$A$33,0))</f>
        <v>148.29</v>
      </c>
      <c r="H122" s="4" t="str">
        <f aca="false">INDEX(Data_Products!$C$2:$C$33,MATCH(C122,Data_Products!$A$2:$A$33,0))</f>
        <v>Landscaping</v>
      </c>
      <c r="I122" s="10" t="n">
        <f aca="false">D122*(E122-G122)</f>
        <v>579.32</v>
      </c>
      <c r="J122" s="11" t="n">
        <f aca="false">IFERROR(I122/F122,0)</f>
        <v>0.358190867777537</v>
      </c>
      <c r="K122" s="4" t="str">
        <f aca="false">IFERROR(INDEX(Data_Orders!$F$2:$F$4727,MATCH(B122,Data_Orders!$A$2:$A$4727,0)),"")</f>
        <v>Retail</v>
      </c>
      <c r="L122" s="4" t="str">
        <f aca="false">IFERROR(INDEX(Data_Orders!$D$2:$D$4727,MATCH(B122,Data_Orders!$A$2:$A$4727,0)),"")</f>
        <v>Northampton</v>
      </c>
    </row>
    <row r="123" customFormat="false" ht="15" hidden="false" customHeight="false" outlineLevel="0" collapsed="false">
      <c r="A123" s="4" t="s">
        <v>5939</v>
      </c>
      <c r="B123" s="4" t="s">
        <v>1127</v>
      </c>
      <c r="C123" s="4" t="s">
        <v>1019</v>
      </c>
      <c r="D123" s="4" t="n">
        <v>9</v>
      </c>
      <c r="E123" s="4" t="n">
        <v>79.76</v>
      </c>
      <c r="F123" s="4" t="n">
        <v>717.84</v>
      </c>
      <c r="G123" s="4" t="n">
        <f aca="false">INDEX(Data_Products!$D$2:$D$33,MATCH(C123,Data_Products!$A$2:$A$33,0))</f>
        <v>59.07</v>
      </c>
      <c r="H123" s="4" t="str">
        <f aca="false">INDEX(Data_Products!$C$2:$C$33,MATCH(C123,Data_Products!$A$2:$A$33,0))</f>
        <v>Timber</v>
      </c>
      <c r="I123" s="10" t="n">
        <f aca="false">D123*(E123-G123)</f>
        <v>186.21</v>
      </c>
      <c r="J123" s="11" t="n">
        <f aca="false">IFERROR(I123/F123,0)</f>
        <v>0.259403209628887</v>
      </c>
      <c r="K123" s="4" t="str">
        <f aca="false">IFERROR(INDEX(Data_Orders!$F$2:$F$4727,MATCH(B123,Data_Orders!$A$2:$A$4727,0)),"")</f>
        <v>Retail</v>
      </c>
      <c r="L123" s="4" t="str">
        <f aca="false">IFERROR(INDEX(Data_Orders!$D$2:$D$4727,MATCH(B123,Data_Orders!$A$2:$A$4727,0)),"")</f>
        <v>Northampton</v>
      </c>
    </row>
    <row r="124" customFormat="false" ht="15" hidden="false" customHeight="false" outlineLevel="0" collapsed="false">
      <c r="A124" s="4" t="s">
        <v>5940</v>
      </c>
      <c r="B124" s="4" t="s">
        <v>1127</v>
      </c>
      <c r="C124" s="4" t="s">
        <v>1021</v>
      </c>
      <c r="D124" s="4" t="n">
        <v>7</v>
      </c>
      <c r="E124" s="4" t="n">
        <v>73.76</v>
      </c>
      <c r="F124" s="4" t="n">
        <v>516.32</v>
      </c>
      <c r="G124" s="4" t="n">
        <f aca="false">INDEX(Data_Products!$D$2:$D$33,MATCH(C124,Data_Products!$A$2:$A$33,0))</f>
        <v>51.51</v>
      </c>
      <c r="H124" s="4" t="str">
        <f aca="false">INDEX(Data_Products!$C$2:$C$33,MATCH(C124,Data_Products!$A$2:$A$33,0))</f>
        <v>Cement &amp; Aggregates</v>
      </c>
      <c r="I124" s="10" t="n">
        <f aca="false">D124*(E124-G124)</f>
        <v>155.75</v>
      </c>
      <c r="J124" s="11" t="n">
        <f aca="false">IFERROR(I124/F124,0)</f>
        <v>0.301654013015184</v>
      </c>
      <c r="K124" s="4" t="str">
        <f aca="false">IFERROR(INDEX(Data_Orders!$F$2:$F$4727,MATCH(B124,Data_Orders!$A$2:$A$4727,0)),"")</f>
        <v>Retail</v>
      </c>
      <c r="L124" s="4" t="str">
        <f aca="false">IFERROR(INDEX(Data_Orders!$D$2:$D$4727,MATCH(B124,Data_Orders!$A$2:$A$4727,0)),"")</f>
        <v>Northampton</v>
      </c>
    </row>
    <row r="125" customFormat="false" ht="15" hidden="false" customHeight="false" outlineLevel="0" collapsed="false">
      <c r="A125" s="4" t="s">
        <v>5941</v>
      </c>
      <c r="B125" s="4" t="s">
        <v>1127</v>
      </c>
      <c r="C125" s="4" t="s">
        <v>1026</v>
      </c>
      <c r="D125" s="4" t="n">
        <v>4</v>
      </c>
      <c r="E125" s="4" t="n">
        <v>184.05</v>
      </c>
      <c r="F125" s="4" t="n">
        <v>736.2</v>
      </c>
      <c r="G125" s="4" t="n">
        <f aca="false">INDEX(Data_Products!$D$2:$D$33,MATCH(C125,Data_Products!$A$2:$A$33,0))</f>
        <v>147.44</v>
      </c>
      <c r="H125" s="4" t="str">
        <f aca="false">INDEX(Data_Products!$C$2:$C$33,MATCH(C125,Data_Products!$A$2:$A$33,0))</f>
        <v>Cement &amp; Aggregates</v>
      </c>
      <c r="I125" s="10" t="n">
        <f aca="false">D125*(E125-G125)</f>
        <v>146.44</v>
      </c>
      <c r="J125" s="11" t="n">
        <f aca="false">IFERROR(I125/F125,0)</f>
        <v>0.19891333876664</v>
      </c>
      <c r="K125" s="4" t="str">
        <f aca="false">IFERROR(INDEX(Data_Orders!$F$2:$F$4727,MATCH(B125,Data_Orders!$A$2:$A$4727,0)),"")</f>
        <v>Retail</v>
      </c>
      <c r="L125" s="4" t="str">
        <f aca="false">IFERROR(INDEX(Data_Orders!$D$2:$D$4727,MATCH(B125,Data_Orders!$A$2:$A$4727,0)),"")</f>
        <v>Northampton</v>
      </c>
    </row>
    <row r="126" customFormat="false" ht="15" hidden="false" customHeight="false" outlineLevel="0" collapsed="false">
      <c r="A126" s="4" t="s">
        <v>5942</v>
      </c>
      <c r="B126" s="4" t="s">
        <v>1127</v>
      </c>
      <c r="C126" s="4" t="s">
        <v>1052</v>
      </c>
      <c r="D126" s="4" t="n">
        <v>6</v>
      </c>
      <c r="E126" s="4" t="n">
        <v>205.71</v>
      </c>
      <c r="F126" s="4" t="n">
        <v>1234.26</v>
      </c>
      <c r="G126" s="4" t="n">
        <f aca="false">INDEX(Data_Products!$D$2:$D$33,MATCH(C126,Data_Products!$A$2:$A$33,0))</f>
        <v>152.29</v>
      </c>
      <c r="H126" s="4" t="str">
        <f aca="false">INDEX(Data_Products!$C$2:$C$33,MATCH(C126,Data_Products!$A$2:$A$33,0))</f>
        <v>Roofing</v>
      </c>
      <c r="I126" s="10" t="n">
        <f aca="false">D126*(E126-G126)</f>
        <v>320.52</v>
      </c>
      <c r="J126" s="11" t="n">
        <f aca="false">IFERROR(I126/F126,0)</f>
        <v>0.259685965679841</v>
      </c>
      <c r="K126" s="4" t="str">
        <f aca="false">IFERROR(INDEX(Data_Orders!$F$2:$F$4727,MATCH(B126,Data_Orders!$A$2:$A$4727,0)),"")</f>
        <v>Retail</v>
      </c>
      <c r="L126" s="4" t="str">
        <f aca="false">IFERROR(INDEX(Data_Orders!$D$2:$D$4727,MATCH(B126,Data_Orders!$A$2:$A$4727,0)),"")</f>
        <v>Northampton</v>
      </c>
    </row>
    <row r="127" customFormat="false" ht="15" hidden="false" customHeight="false" outlineLevel="0" collapsed="false">
      <c r="A127" s="4" t="s">
        <v>5943</v>
      </c>
      <c r="B127" s="4" t="s">
        <v>1127</v>
      </c>
      <c r="C127" s="4" t="s">
        <v>1068</v>
      </c>
      <c r="D127" s="4" t="n">
        <v>19</v>
      </c>
      <c r="E127" s="4" t="n">
        <v>86.28</v>
      </c>
      <c r="F127" s="4" t="n">
        <v>1639.32</v>
      </c>
      <c r="G127" s="4" t="n">
        <f aca="false">INDEX(Data_Products!$D$2:$D$33,MATCH(C127,Data_Products!$A$2:$A$33,0))</f>
        <v>68.55</v>
      </c>
      <c r="H127" s="4" t="str">
        <f aca="false">INDEX(Data_Products!$C$2:$C$33,MATCH(C127,Data_Products!$A$2:$A$33,0))</f>
        <v>Plumbing &amp; Drainage</v>
      </c>
      <c r="I127" s="10" t="n">
        <f aca="false">D127*(E127-G127)</f>
        <v>336.87</v>
      </c>
      <c r="J127" s="11" t="n">
        <f aca="false">IFERROR(I127/F127,0)</f>
        <v>0.205493741307371</v>
      </c>
      <c r="K127" s="4" t="str">
        <f aca="false">IFERROR(INDEX(Data_Orders!$F$2:$F$4727,MATCH(B127,Data_Orders!$A$2:$A$4727,0)),"")</f>
        <v>Retail</v>
      </c>
      <c r="L127" s="4" t="str">
        <f aca="false">IFERROR(INDEX(Data_Orders!$D$2:$D$4727,MATCH(B127,Data_Orders!$A$2:$A$4727,0)),"")</f>
        <v>Northampton</v>
      </c>
    </row>
    <row r="128" customFormat="false" ht="15" hidden="false" customHeight="false" outlineLevel="0" collapsed="false">
      <c r="A128" s="4" t="s">
        <v>5944</v>
      </c>
      <c r="B128" s="4" t="s">
        <v>1128</v>
      </c>
      <c r="C128" s="4" t="s">
        <v>1070</v>
      </c>
      <c r="D128" s="4" t="n">
        <v>18</v>
      </c>
      <c r="E128" s="4" t="n">
        <v>230.32</v>
      </c>
      <c r="F128" s="4" t="n">
        <v>4145.76</v>
      </c>
      <c r="G128" s="4" t="n">
        <f aca="false">INDEX(Data_Products!$D$2:$D$33,MATCH(C128,Data_Products!$A$2:$A$33,0))</f>
        <v>161.64</v>
      </c>
      <c r="H128" s="4" t="str">
        <f aca="false">INDEX(Data_Products!$C$2:$C$33,MATCH(C128,Data_Products!$A$2:$A$33,0))</f>
        <v>Landscaping</v>
      </c>
      <c r="I128" s="10" t="n">
        <f aca="false">D128*(E128-G128)</f>
        <v>1236.24</v>
      </c>
      <c r="J128" s="11" t="n">
        <f aca="false">IFERROR(I128/F128,0)</f>
        <v>0.298193817297673</v>
      </c>
      <c r="K128" s="4" t="str">
        <f aca="false">IFERROR(INDEX(Data_Orders!$F$2:$F$4727,MATCH(B128,Data_Orders!$A$2:$A$4727,0)),"")</f>
        <v>Retail</v>
      </c>
      <c r="L128" s="4" t="str">
        <f aca="false">IFERROR(INDEX(Data_Orders!$D$2:$D$4727,MATCH(B128,Data_Orders!$A$2:$A$4727,0)),"")</f>
        <v>Northampton</v>
      </c>
    </row>
    <row r="129" customFormat="false" ht="15" hidden="false" customHeight="false" outlineLevel="0" collapsed="false">
      <c r="A129" s="4" t="s">
        <v>5945</v>
      </c>
      <c r="B129" s="4" t="s">
        <v>1129</v>
      </c>
      <c r="C129" s="4" t="s">
        <v>1015</v>
      </c>
      <c r="D129" s="4" t="n">
        <v>7</v>
      </c>
      <c r="E129" s="4" t="n">
        <v>122.01</v>
      </c>
      <c r="F129" s="4" t="n">
        <v>854.07</v>
      </c>
      <c r="G129" s="4" t="n">
        <f aca="false">INDEX(Data_Products!$D$2:$D$33,MATCH(C129,Data_Products!$A$2:$A$33,0))</f>
        <v>85.53</v>
      </c>
      <c r="H129" s="4" t="str">
        <f aca="false">INDEX(Data_Products!$C$2:$C$33,MATCH(C129,Data_Products!$A$2:$A$33,0))</f>
        <v>Timber</v>
      </c>
      <c r="I129" s="10" t="n">
        <f aca="false">D129*(E129-G129)</f>
        <v>255.36</v>
      </c>
      <c r="J129" s="11" t="n">
        <f aca="false">IFERROR(I129/F129,0)</f>
        <v>0.298991885910991</v>
      </c>
      <c r="K129" s="4" t="str">
        <f aca="false">IFERROR(INDEX(Data_Orders!$F$2:$F$4727,MATCH(B129,Data_Orders!$A$2:$A$4727,0)),"")</f>
        <v>Retail</v>
      </c>
      <c r="L129" s="4" t="str">
        <f aca="false">IFERROR(INDEX(Data_Orders!$D$2:$D$4727,MATCH(B129,Data_Orders!$A$2:$A$4727,0)),"")</f>
        <v>Northampton</v>
      </c>
    </row>
    <row r="130" customFormat="false" ht="15" hidden="false" customHeight="false" outlineLevel="0" collapsed="false">
      <c r="A130" s="4" t="s">
        <v>5946</v>
      </c>
      <c r="B130" s="4" t="s">
        <v>1129</v>
      </c>
      <c r="C130" s="4" t="s">
        <v>1030</v>
      </c>
      <c r="D130" s="4" t="n">
        <v>19</v>
      </c>
      <c r="E130" s="4" t="n">
        <v>25.23</v>
      </c>
      <c r="F130" s="4" t="n">
        <v>479.37</v>
      </c>
      <c r="G130" s="4" t="n">
        <f aca="false">INDEX(Data_Products!$D$2:$D$33,MATCH(C130,Data_Products!$A$2:$A$33,0))</f>
        <v>17.67</v>
      </c>
      <c r="H130" s="4" t="str">
        <f aca="false">INDEX(Data_Products!$C$2:$C$33,MATCH(C130,Data_Products!$A$2:$A$33,0))</f>
        <v>Cement &amp; Aggregates</v>
      </c>
      <c r="I130" s="10" t="n">
        <f aca="false">D130*(E130-G130)</f>
        <v>143.64</v>
      </c>
      <c r="J130" s="11" t="n">
        <f aca="false">IFERROR(I130/F130,0)</f>
        <v>0.299643281807372</v>
      </c>
      <c r="K130" s="4" t="str">
        <f aca="false">IFERROR(INDEX(Data_Orders!$F$2:$F$4727,MATCH(B130,Data_Orders!$A$2:$A$4727,0)),"")</f>
        <v>Retail</v>
      </c>
      <c r="L130" s="4" t="str">
        <f aca="false">IFERROR(INDEX(Data_Orders!$D$2:$D$4727,MATCH(B130,Data_Orders!$A$2:$A$4727,0)),"")</f>
        <v>Northampton</v>
      </c>
    </row>
    <row r="131" customFormat="false" ht="15" hidden="false" customHeight="false" outlineLevel="0" collapsed="false">
      <c r="A131" s="4" t="s">
        <v>5947</v>
      </c>
      <c r="B131" s="4" t="s">
        <v>1129</v>
      </c>
      <c r="C131" s="4" t="s">
        <v>1057</v>
      </c>
      <c r="D131" s="4" t="n">
        <v>16</v>
      </c>
      <c r="E131" s="4" t="n">
        <v>176.81</v>
      </c>
      <c r="F131" s="4" t="n">
        <v>2828.96</v>
      </c>
      <c r="G131" s="4" t="n">
        <f aca="false">INDEX(Data_Products!$D$2:$D$33,MATCH(C131,Data_Products!$A$2:$A$33,0))</f>
        <v>129.57</v>
      </c>
      <c r="H131" s="4" t="str">
        <f aca="false">INDEX(Data_Products!$C$2:$C$33,MATCH(C131,Data_Products!$A$2:$A$33,0))</f>
        <v>Roofing</v>
      </c>
      <c r="I131" s="10" t="n">
        <f aca="false">D131*(E131-G131)</f>
        <v>755.84</v>
      </c>
      <c r="J131" s="11" t="n">
        <f aca="false">IFERROR(I131/F131,0)</f>
        <v>0.267179458175443</v>
      </c>
      <c r="K131" s="4" t="str">
        <f aca="false">IFERROR(INDEX(Data_Orders!$F$2:$F$4727,MATCH(B131,Data_Orders!$A$2:$A$4727,0)),"")</f>
        <v>Retail</v>
      </c>
      <c r="L131" s="4" t="str">
        <f aca="false">IFERROR(INDEX(Data_Orders!$D$2:$D$4727,MATCH(B131,Data_Orders!$A$2:$A$4727,0)),"")</f>
        <v>Northampton</v>
      </c>
    </row>
    <row r="132" customFormat="false" ht="15" hidden="false" customHeight="false" outlineLevel="0" collapsed="false">
      <c r="A132" s="4" t="s">
        <v>5948</v>
      </c>
      <c r="B132" s="4" t="s">
        <v>1129</v>
      </c>
      <c r="C132" s="4" t="s">
        <v>1028</v>
      </c>
      <c r="D132" s="4" t="n">
        <v>11</v>
      </c>
      <c r="E132" s="4" t="n">
        <v>118.79</v>
      </c>
      <c r="F132" s="4" t="n">
        <v>1306.69</v>
      </c>
      <c r="G132" s="4" t="n">
        <f aca="false">INDEX(Data_Products!$D$2:$D$33,MATCH(C132,Data_Products!$A$2:$A$33,0))</f>
        <v>81.07</v>
      </c>
      <c r="H132" s="4" t="str">
        <f aca="false">INDEX(Data_Products!$C$2:$C$33,MATCH(C132,Data_Products!$A$2:$A$33,0))</f>
        <v>Cement &amp; Aggregates</v>
      </c>
      <c r="I132" s="10" t="n">
        <f aca="false">D132*(E132-G132)</f>
        <v>414.92</v>
      </c>
      <c r="J132" s="11" t="n">
        <f aca="false">IFERROR(I132/F132,0)</f>
        <v>0.317535146056065</v>
      </c>
      <c r="K132" s="4" t="str">
        <f aca="false">IFERROR(INDEX(Data_Orders!$F$2:$F$4727,MATCH(B132,Data_Orders!$A$2:$A$4727,0)),"")</f>
        <v>Retail</v>
      </c>
      <c r="L132" s="4" t="str">
        <f aca="false">IFERROR(INDEX(Data_Orders!$D$2:$D$4727,MATCH(B132,Data_Orders!$A$2:$A$4727,0)),"")</f>
        <v>Northampton</v>
      </c>
    </row>
    <row r="133" customFormat="false" ht="15" hidden="false" customHeight="false" outlineLevel="0" collapsed="false">
      <c r="A133" s="4" t="s">
        <v>5949</v>
      </c>
      <c r="B133" s="4" t="s">
        <v>1129</v>
      </c>
      <c r="C133" s="4" t="s">
        <v>1017</v>
      </c>
      <c r="D133" s="4" t="n">
        <v>12</v>
      </c>
      <c r="E133" s="4" t="n">
        <v>49.15</v>
      </c>
      <c r="F133" s="4" t="n">
        <v>589.8</v>
      </c>
      <c r="G133" s="4" t="n">
        <f aca="false">INDEX(Data_Products!$D$2:$D$33,MATCH(C133,Data_Products!$A$2:$A$33,0))</f>
        <v>31.44</v>
      </c>
      <c r="H133" s="4" t="str">
        <f aca="false">INDEX(Data_Products!$C$2:$C$33,MATCH(C133,Data_Products!$A$2:$A$33,0))</f>
        <v>Timber</v>
      </c>
      <c r="I133" s="10" t="n">
        <f aca="false">D133*(E133-G133)</f>
        <v>212.52</v>
      </c>
      <c r="J133" s="11" t="n">
        <f aca="false">IFERROR(I133/F133,0)</f>
        <v>0.360325534079349</v>
      </c>
      <c r="K133" s="4" t="str">
        <f aca="false">IFERROR(INDEX(Data_Orders!$F$2:$F$4727,MATCH(B133,Data_Orders!$A$2:$A$4727,0)),"")</f>
        <v>Retail</v>
      </c>
      <c r="L133" s="4" t="str">
        <f aca="false">IFERROR(INDEX(Data_Orders!$D$2:$D$4727,MATCH(B133,Data_Orders!$A$2:$A$4727,0)),"")</f>
        <v>Northampton</v>
      </c>
    </row>
    <row r="134" customFormat="false" ht="15" hidden="false" customHeight="false" outlineLevel="0" collapsed="false">
      <c r="A134" s="4" t="s">
        <v>5950</v>
      </c>
      <c r="B134" s="4" t="s">
        <v>1130</v>
      </c>
      <c r="C134" s="4" t="s">
        <v>1017</v>
      </c>
      <c r="D134" s="4" t="n">
        <v>20</v>
      </c>
      <c r="E134" s="4" t="n">
        <v>49.15</v>
      </c>
      <c r="F134" s="4" t="n">
        <v>983</v>
      </c>
      <c r="G134" s="4" t="n">
        <f aca="false">INDEX(Data_Products!$D$2:$D$33,MATCH(C134,Data_Products!$A$2:$A$33,0))</f>
        <v>31.44</v>
      </c>
      <c r="H134" s="4" t="str">
        <f aca="false">INDEX(Data_Products!$C$2:$C$33,MATCH(C134,Data_Products!$A$2:$A$33,0))</f>
        <v>Timber</v>
      </c>
      <c r="I134" s="10" t="n">
        <f aca="false">D134*(E134-G134)</f>
        <v>354.2</v>
      </c>
      <c r="J134" s="11" t="n">
        <f aca="false">IFERROR(I134/F134,0)</f>
        <v>0.360325534079349</v>
      </c>
      <c r="K134" s="4" t="str">
        <f aca="false">IFERROR(INDEX(Data_Orders!$F$2:$F$4727,MATCH(B134,Data_Orders!$A$2:$A$4727,0)),"")</f>
        <v>Retail</v>
      </c>
      <c r="L134" s="4" t="str">
        <f aca="false">IFERROR(INDEX(Data_Orders!$D$2:$D$4727,MATCH(B134,Data_Orders!$A$2:$A$4727,0)),"")</f>
        <v>Northampton</v>
      </c>
    </row>
    <row r="135" customFormat="false" ht="15" hidden="false" customHeight="false" outlineLevel="0" collapsed="false">
      <c r="A135" s="4" t="s">
        <v>5951</v>
      </c>
      <c r="B135" s="4" t="s">
        <v>1130</v>
      </c>
      <c r="C135" s="4" t="s">
        <v>1030</v>
      </c>
      <c r="D135" s="4" t="n">
        <v>3</v>
      </c>
      <c r="E135" s="4" t="n">
        <v>25.23</v>
      </c>
      <c r="F135" s="4" t="n">
        <v>75.69</v>
      </c>
      <c r="G135" s="4" t="n">
        <f aca="false">INDEX(Data_Products!$D$2:$D$33,MATCH(C135,Data_Products!$A$2:$A$33,0))</f>
        <v>17.67</v>
      </c>
      <c r="H135" s="4" t="str">
        <f aca="false">INDEX(Data_Products!$C$2:$C$33,MATCH(C135,Data_Products!$A$2:$A$33,0))</f>
        <v>Cement &amp; Aggregates</v>
      </c>
      <c r="I135" s="10" t="n">
        <f aca="false">D135*(E135-G135)</f>
        <v>22.68</v>
      </c>
      <c r="J135" s="11" t="n">
        <f aca="false">IFERROR(I135/F135,0)</f>
        <v>0.299643281807372</v>
      </c>
      <c r="K135" s="4" t="str">
        <f aca="false">IFERROR(INDEX(Data_Orders!$F$2:$F$4727,MATCH(B135,Data_Orders!$A$2:$A$4727,0)),"")</f>
        <v>Retail</v>
      </c>
      <c r="L135" s="4" t="str">
        <f aca="false">IFERROR(INDEX(Data_Orders!$D$2:$D$4727,MATCH(B135,Data_Orders!$A$2:$A$4727,0)),"")</f>
        <v>Northampton</v>
      </c>
    </row>
    <row r="136" customFormat="false" ht="15" hidden="false" customHeight="false" outlineLevel="0" collapsed="false">
      <c r="A136" s="4" t="s">
        <v>5952</v>
      </c>
      <c r="B136" s="4" t="s">
        <v>1131</v>
      </c>
      <c r="C136" s="4" t="s">
        <v>1019</v>
      </c>
      <c r="D136" s="4" t="n">
        <v>14</v>
      </c>
      <c r="E136" s="4" t="n">
        <v>79.76</v>
      </c>
      <c r="F136" s="4" t="n">
        <v>1116.64</v>
      </c>
      <c r="G136" s="4" t="n">
        <f aca="false">INDEX(Data_Products!$D$2:$D$33,MATCH(C136,Data_Products!$A$2:$A$33,0))</f>
        <v>59.07</v>
      </c>
      <c r="H136" s="4" t="str">
        <f aca="false">INDEX(Data_Products!$C$2:$C$33,MATCH(C136,Data_Products!$A$2:$A$33,0))</f>
        <v>Timber</v>
      </c>
      <c r="I136" s="10" t="n">
        <f aca="false">D136*(E136-G136)</f>
        <v>289.66</v>
      </c>
      <c r="J136" s="11" t="n">
        <f aca="false">IFERROR(I136/F136,0)</f>
        <v>0.259403209628887</v>
      </c>
      <c r="K136" s="4" t="str">
        <f aca="false">IFERROR(INDEX(Data_Orders!$F$2:$F$4727,MATCH(B136,Data_Orders!$A$2:$A$4727,0)),"")</f>
        <v>Trade Account</v>
      </c>
      <c r="L136" s="4" t="str">
        <f aca="false">IFERROR(INDEX(Data_Orders!$D$2:$D$4727,MATCH(B136,Data_Orders!$A$2:$A$4727,0)),"")</f>
        <v>Northampton</v>
      </c>
    </row>
    <row r="137" customFormat="false" ht="15" hidden="false" customHeight="false" outlineLevel="0" collapsed="false">
      <c r="A137" s="4" t="s">
        <v>5953</v>
      </c>
      <c r="B137" s="4" t="s">
        <v>1131</v>
      </c>
      <c r="C137" s="4" t="s">
        <v>1050</v>
      </c>
      <c r="D137" s="4" t="n">
        <v>6</v>
      </c>
      <c r="E137" s="4" t="n">
        <v>238.63</v>
      </c>
      <c r="F137" s="4" t="n">
        <v>1431.78</v>
      </c>
      <c r="G137" s="4" t="n">
        <f aca="false">INDEX(Data_Products!$D$2:$D$33,MATCH(C137,Data_Products!$A$2:$A$33,0))</f>
        <v>148.91</v>
      </c>
      <c r="H137" s="4" t="str">
        <f aca="false">INDEX(Data_Products!$C$2:$C$33,MATCH(C137,Data_Products!$A$2:$A$33,0))</f>
        <v>Tools &amp; Fixings</v>
      </c>
      <c r="I137" s="10" t="n">
        <f aca="false">D137*(E137-G137)</f>
        <v>538.32</v>
      </c>
      <c r="J137" s="11" t="n">
        <f aca="false">IFERROR(I137/F137,0)</f>
        <v>0.375979549930855</v>
      </c>
      <c r="K137" s="4" t="str">
        <f aca="false">IFERROR(INDEX(Data_Orders!$F$2:$F$4727,MATCH(B137,Data_Orders!$A$2:$A$4727,0)),"")</f>
        <v>Trade Account</v>
      </c>
      <c r="L137" s="4" t="str">
        <f aca="false">IFERROR(INDEX(Data_Orders!$D$2:$D$4727,MATCH(B137,Data_Orders!$A$2:$A$4727,0)),"")</f>
        <v>Northampton</v>
      </c>
    </row>
    <row r="138" customFormat="false" ht="15" hidden="false" customHeight="false" outlineLevel="0" collapsed="false">
      <c r="A138" s="4" t="s">
        <v>5954</v>
      </c>
      <c r="B138" s="4" t="s">
        <v>1131</v>
      </c>
      <c r="C138" s="4" t="s">
        <v>1035</v>
      </c>
      <c r="D138" s="4" t="n">
        <v>1</v>
      </c>
      <c r="E138" s="4" t="n">
        <v>165.07</v>
      </c>
      <c r="F138" s="4" t="n">
        <v>165.07</v>
      </c>
      <c r="G138" s="4" t="n">
        <f aca="false">INDEX(Data_Products!$D$2:$D$33,MATCH(C138,Data_Products!$A$2:$A$33,0))</f>
        <v>134.65</v>
      </c>
      <c r="H138" s="4" t="str">
        <f aca="false">INDEX(Data_Products!$C$2:$C$33,MATCH(C138,Data_Products!$A$2:$A$33,0))</f>
        <v>Insulation</v>
      </c>
      <c r="I138" s="10" t="n">
        <f aca="false">D138*(E138-G138)</f>
        <v>30.42</v>
      </c>
      <c r="J138" s="11" t="n">
        <f aca="false">IFERROR(I138/F138,0)</f>
        <v>0.184285454655601</v>
      </c>
      <c r="K138" s="4" t="str">
        <f aca="false">IFERROR(INDEX(Data_Orders!$F$2:$F$4727,MATCH(B138,Data_Orders!$A$2:$A$4727,0)),"")</f>
        <v>Trade Account</v>
      </c>
      <c r="L138" s="4" t="str">
        <f aca="false">IFERROR(INDEX(Data_Orders!$D$2:$D$4727,MATCH(B138,Data_Orders!$A$2:$A$4727,0)),"")</f>
        <v>Northampton</v>
      </c>
    </row>
    <row r="139" customFormat="false" ht="15" hidden="false" customHeight="false" outlineLevel="0" collapsed="false">
      <c r="A139" s="4" t="s">
        <v>5955</v>
      </c>
      <c r="B139" s="4" t="s">
        <v>1131</v>
      </c>
      <c r="C139" s="4" t="s">
        <v>1066</v>
      </c>
      <c r="D139" s="4" t="n">
        <v>11</v>
      </c>
      <c r="E139" s="4" t="n">
        <v>209.69</v>
      </c>
      <c r="F139" s="4" t="n">
        <v>2306.59</v>
      </c>
      <c r="G139" s="4" t="n">
        <f aca="false">INDEX(Data_Products!$D$2:$D$33,MATCH(C139,Data_Products!$A$2:$A$33,0))</f>
        <v>144.38</v>
      </c>
      <c r="H139" s="4" t="str">
        <f aca="false">INDEX(Data_Products!$C$2:$C$33,MATCH(C139,Data_Products!$A$2:$A$33,0))</f>
        <v>Plumbing &amp; Drainage</v>
      </c>
      <c r="I139" s="10" t="n">
        <f aca="false">D139*(E139-G139)</f>
        <v>718.41</v>
      </c>
      <c r="J139" s="11" t="n">
        <f aca="false">IFERROR(I139/F139,0)</f>
        <v>0.311459773952024</v>
      </c>
      <c r="K139" s="4" t="str">
        <f aca="false">IFERROR(INDEX(Data_Orders!$F$2:$F$4727,MATCH(B139,Data_Orders!$A$2:$A$4727,0)),"")</f>
        <v>Trade Account</v>
      </c>
      <c r="L139" s="4" t="str">
        <f aca="false">IFERROR(INDEX(Data_Orders!$D$2:$D$4727,MATCH(B139,Data_Orders!$A$2:$A$4727,0)),"")</f>
        <v>Northampton</v>
      </c>
    </row>
    <row r="140" customFormat="false" ht="15" hidden="false" customHeight="false" outlineLevel="0" collapsed="false">
      <c r="A140" s="4" t="s">
        <v>5956</v>
      </c>
      <c r="B140" s="4" t="s">
        <v>1131</v>
      </c>
      <c r="C140" s="4" t="s">
        <v>1032</v>
      </c>
      <c r="D140" s="4" t="n">
        <v>8</v>
      </c>
      <c r="E140" s="4" t="n">
        <v>99.65</v>
      </c>
      <c r="F140" s="4" t="n">
        <v>797.2</v>
      </c>
      <c r="G140" s="4" t="n">
        <f aca="false">INDEX(Data_Products!$D$2:$D$33,MATCH(C140,Data_Products!$A$2:$A$33,0))</f>
        <v>58.26</v>
      </c>
      <c r="H140" s="4" t="str">
        <f aca="false">INDEX(Data_Products!$C$2:$C$33,MATCH(C140,Data_Products!$A$2:$A$33,0))</f>
        <v>Insulation</v>
      </c>
      <c r="I140" s="10" t="n">
        <f aca="false">D140*(E140-G140)</f>
        <v>331.12</v>
      </c>
      <c r="J140" s="11" t="n">
        <f aca="false">IFERROR(I140/F140,0)</f>
        <v>0.415353738083292</v>
      </c>
      <c r="K140" s="4" t="str">
        <f aca="false">IFERROR(INDEX(Data_Orders!$F$2:$F$4727,MATCH(B140,Data_Orders!$A$2:$A$4727,0)),"")</f>
        <v>Trade Account</v>
      </c>
      <c r="L140" s="4" t="str">
        <f aca="false">IFERROR(INDEX(Data_Orders!$D$2:$D$4727,MATCH(B140,Data_Orders!$A$2:$A$4727,0)),"")</f>
        <v>Northampton</v>
      </c>
    </row>
    <row r="141" customFormat="false" ht="15" hidden="false" customHeight="false" outlineLevel="0" collapsed="false">
      <c r="A141" s="4" t="s">
        <v>5957</v>
      </c>
      <c r="B141" s="4" t="s">
        <v>1132</v>
      </c>
      <c r="C141" s="4" t="s">
        <v>1073</v>
      </c>
      <c r="D141" s="4" t="n">
        <v>15</v>
      </c>
      <c r="E141" s="4" t="n">
        <v>231.05</v>
      </c>
      <c r="F141" s="4" t="n">
        <v>3465.75</v>
      </c>
      <c r="G141" s="4" t="n">
        <f aca="false">INDEX(Data_Products!$D$2:$D$33,MATCH(C141,Data_Products!$A$2:$A$33,0))</f>
        <v>148.29</v>
      </c>
      <c r="H141" s="4" t="str">
        <f aca="false">INDEX(Data_Products!$C$2:$C$33,MATCH(C141,Data_Products!$A$2:$A$33,0))</f>
        <v>Landscaping</v>
      </c>
      <c r="I141" s="10" t="n">
        <f aca="false">D141*(E141-G141)</f>
        <v>1241.4</v>
      </c>
      <c r="J141" s="11" t="n">
        <f aca="false">IFERROR(I141/F141,0)</f>
        <v>0.358190867777537</v>
      </c>
      <c r="K141" s="4" t="str">
        <f aca="false">IFERROR(INDEX(Data_Orders!$F$2:$F$4727,MATCH(B141,Data_Orders!$A$2:$A$4727,0)),"")</f>
        <v>Trade Account</v>
      </c>
      <c r="L141" s="4" t="str">
        <f aca="false">IFERROR(INDEX(Data_Orders!$D$2:$D$4727,MATCH(B141,Data_Orders!$A$2:$A$4727,0)),"")</f>
        <v>Northampton</v>
      </c>
    </row>
    <row r="142" customFormat="false" ht="15" hidden="false" customHeight="false" outlineLevel="0" collapsed="false">
      <c r="A142" s="4" t="s">
        <v>5958</v>
      </c>
      <c r="B142" s="4" t="s">
        <v>1132</v>
      </c>
      <c r="C142" s="4" t="s">
        <v>1044</v>
      </c>
      <c r="D142" s="4" t="n">
        <v>12</v>
      </c>
      <c r="E142" s="4" t="n">
        <v>190.44</v>
      </c>
      <c r="F142" s="4" t="n">
        <v>2285.28</v>
      </c>
      <c r="G142" s="4" t="n">
        <f aca="false">INDEX(Data_Products!$D$2:$D$33,MATCH(C142,Data_Products!$A$2:$A$33,0))</f>
        <v>115.48</v>
      </c>
      <c r="H142" s="4" t="str">
        <f aca="false">INDEX(Data_Products!$C$2:$C$33,MATCH(C142,Data_Products!$A$2:$A$33,0))</f>
        <v>Tools &amp; Fixings</v>
      </c>
      <c r="I142" s="10" t="n">
        <f aca="false">D142*(E142-G142)</f>
        <v>899.52</v>
      </c>
      <c r="J142" s="11" t="n">
        <f aca="false">IFERROR(I142/F142,0)</f>
        <v>0.393614786809494</v>
      </c>
      <c r="K142" s="4" t="str">
        <f aca="false">IFERROR(INDEX(Data_Orders!$F$2:$F$4727,MATCH(B142,Data_Orders!$A$2:$A$4727,0)),"")</f>
        <v>Trade Account</v>
      </c>
      <c r="L142" s="4" t="str">
        <f aca="false">IFERROR(INDEX(Data_Orders!$D$2:$D$4727,MATCH(B142,Data_Orders!$A$2:$A$4727,0)),"")</f>
        <v>Northampton</v>
      </c>
    </row>
    <row r="143" customFormat="false" ht="15" hidden="false" customHeight="false" outlineLevel="0" collapsed="false">
      <c r="A143" s="4" t="s">
        <v>5959</v>
      </c>
      <c r="B143" s="4" t="s">
        <v>1132</v>
      </c>
      <c r="C143" s="4" t="s">
        <v>1041</v>
      </c>
      <c r="D143" s="4" t="n">
        <v>10</v>
      </c>
      <c r="E143" s="4" t="n">
        <v>242.75</v>
      </c>
      <c r="F143" s="4" t="n">
        <v>2427.5</v>
      </c>
      <c r="G143" s="4" t="n">
        <f aca="false">INDEX(Data_Products!$D$2:$D$33,MATCH(C143,Data_Products!$A$2:$A$33,0))</f>
        <v>142.94</v>
      </c>
      <c r="H143" s="4" t="str">
        <f aca="false">INDEX(Data_Products!$C$2:$C$33,MATCH(C143,Data_Products!$A$2:$A$33,0))</f>
        <v>Tools &amp; Fixings</v>
      </c>
      <c r="I143" s="10" t="n">
        <f aca="false">D143*(E143-G143)</f>
        <v>998.1</v>
      </c>
      <c r="J143" s="11" t="n">
        <f aca="false">IFERROR(I143/F143,0)</f>
        <v>0.411163748712667</v>
      </c>
      <c r="K143" s="4" t="str">
        <f aca="false">IFERROR(INDEX(Data_Orders!$F$2:$F$4727,MATCH(B143,Data_Orders!$A$2:$A$4727,0)),"")</f>
        <v>Trade Account</v>
      </c>
      <c r="L143" s="4" t="str">
        <f aca="false">IFERROR(INDEX(Data_Orders!$D$2:$D$4727,MATCH(B143,Data_Orders!$A$2:$A$4727,0)),"")</f>
        <v>Northampton</v>
      </c>
    </row>
    <row r="144" customFormat="false" ht="15" hidden="false" customHeight="false" outlineLevel="0" collapsed="false">
      <c r="A144" s="4" t="s">
        <v>5960</v>
      </c>
      <c r="B144" s="4" t="s">
        <v>1133</v>
      </c>
      <c r="C144" s="4" t="s">
        <v>1017</v>
      </c>
      <c r="D144" s="4" t="n">
        <v>9</v>
      </c>
      <c r="E144" s="4" t="n">
        <v>49.15</v>
      </c>
      <c r="F144" s="4" t="n">
        <v>442.35</v>
      </c>
      <c r="G144" s="4" t="n">
        <f aca="false">INDEX(Data_Products!$D$2:$D$33,MATCH(C144,Data_Products!$A$2:$A$33,0))</f>
        <v>31.44</v>
      </c>
      <c r="H144" s="4" t="str">
        <f aca="false">INDEX(Data_Products!$C$2:$C$33,MATCH(C144,Data_Products!$A$2:$A$33,0))</f>
        <v>Timber</v>
      </c>
      <c r="I144" s="10" t="n">
        <f aca="false">D144*(E144-G144)</f>
        <v>159.39</v>
      </c>
      <c r="J144" s="11" t="n">
        <f aca="false">IFERROR(I144/F144,0)</f>
        <v>0.360325534079349</v>
      </c>
      <c r="K144" s="4" t="str">
        <f aca="false">IFERROR(INDEX(Data_Orders!$F$2:$F$4727,MATCH(B144,Data_Orders!$A$2:$A$4727,0)),"")</f>
        <v>Trade Account</v>
      </c>
      <c r="L144" s="4" t="str">
        <f aca="false">IFERROR(INDEX(Data_Orders!$D$2:$D$4727,MATCH(B144,Data_Orders!$A$2:$A$4727,0)),"")</f>
        <v>Northampton</v>
      </c>
    </row>
    <row r="145" customFormat="false" ht="15" hidden="false" customHeight="false" outlineLevel="0" collapsed="false">
      <c r="A145" s="4" t="s">
        <v>5961</v>
      </c>
      <c r="B145" s="4" t="s">
        <v>1133</v>
      </c>
      <c r="C145" s="4" t="s">
        <v>1021</v>
      </c>
      <c r="D145" s="4" t="n">
        <v>5</v>
      </c>
      <c r="E145" s="4" t="n">
        <v>73.76</v>
      </c>
      <c r="F145" s="4" t="n">
        <v>368.8</v>
      </c>
      <c r="G145" s="4" t="n">
        <f aca="false">INDEX(Data_Products!$D$2:$D$33,MATCH(C145,Data_Products!$A$2:$A$33,0))</f>
        <v>51.51</v>
      </c>
      <c r="H145" s="4" t="str">
        <f aca="false">INDEX(Data_Products!$C$2:$C$33,MATCH(C145,Data_Products!$A$2:$A$33,0))</f>
        <v>Cement &amp; Aggregates</v>
      </c>
      <c r="I145" s="10" t="n">
        <f aca="false">D145*(E145-G145)</f>
        <v>111.25</v>
      </c>
      <c r="J145" s="11" t="n">
        <f aca="false">IFERROR(I145/F145,0)</f>
        <v>0.301654013015184</v>
      </c>
      <c r="K145" s="4" t="str">
        <f aca="false">IFERROR(INDEX(Data_Orders!$F$2:$F$4727,MATCH(B145,Data_Orders!$A$2:$A$4727,0)),"")</f>
        <v>Trade Account</v>
      </c>
      <c r="L145" s="4" t="str">
        <f aca="false">IFERROR(INDEX(Data_Orders!$D$2:$D$4727,MATCH(B145,Data_Orders!$A$2:$A$4727,0)),"")</f>
        <v>Northampton</v>
      </c>
    </row>
    <row r="146" customFormat="false" ht="15" hidden="false" customHeight="false" outlineLevel="0" collapsed="false">
      <c r="A146" s="4" t="s">
        <v>5962</v>
      </c>
      <c r="B146" s="4" t="s">
        <v>1133</v>
      </c>
      <c r="C146" s="4" t="s">
        <v>1055</v>
      </c>
      <c r="D146" s="4" t="n">
        <v>18</v>
      </c>
      <c r="E146" s="4" t="n">
        <v>205.03</v>
      </c>
      <c r="F146" s="4" t="n">
        <v>3690.54</v>
      </c>
      <c r="G146" s="4" t="n">
        <f aca="false">INDEX(Data_Products!$D$2:$D$33,MATCH(C146,Data_Products!$A$2:$A$33,0))</f>
        <v>138.6</v>
      </c>
      <c r="H146" s="4" t="str">
        <f aca="false">INDEX(Data_Products!$C$2:$C$33,MATCH(C146,Data_Products!$A$2:$A$33,0))</f>
        <v>Roofing</v>
      </c>
      <c r="I146" s="10" t="n">
        <f aca="false">D146*(E146-G146)</f>
        <v>1195.74</v>
      </c>
      <c r="J146" s="11" t="n">
        <f aca="false">IFERROR(I146/F146,0)</f>
        <v>0.324001365653807</v>
      </c>
      <c r="K146" s="4" t="str">
        <f aca="false">IFERROR(INDEX(Data_Orders!$F$2:$F$4727,MATCH(B146,Data_Orders!$A$2:$A$4727,0)),"")</f>
        <v>Trade Account</v>
      </c>
      <c r="L146" s="4" t="str">
        <f aca="false">IFERROR(INDEX(Data_Orders!$D$2:$D$4727,MATCH(B146,Data_Orders!$A$2:$A$4727,0)),"")</f>
        <v>Northampton</v>
      </c>
    </row>
    <row r="147" customFormat="false" ht="15" hidden="false" customHeight="false" outlineLevel="0" collapsed="false">
      <c r="A147" s="4" t="s">
        <v>5963</v>
      </c>
      <c r="B147" s="4" t="s">
        <v>1133</v>
      </c>
      <c r="C147" s="4" t="s">
        <v>1052</v>
      </c>
      <c r="D147" s="4" t="n">
        <v>7</v>
      </c>
      <c r="E147" s="4" t="n">
        <v>205.71</v>
      </c>
      <c r="F147" s="4" t="n">
        <v>1439.97</v>
      </c>
      <c r="G147" s="4" t="n">
        <f aca="false">INDEX(Data_Products!$D$2:$D$33,MATCH(C147,Data_Products!$A$2:$A$33,0))</f>
        <v>152.29</v>
      </c>
      <c r="H147" s="4" t="str">
        <f aca="false">INDEX(Data_Products!$C$2:$C$33,MATCH(C147,Data_Products!$A$2:$A$33,0))</f>
        <v>Roofing</v>
      </c>
      <c r="I147" s="10" t="n">
        <f aca="false">D147*(E147-G147)</f>
        <v>373.94</v>
      </c>
      <c r="J147" s="11" t="n">
        <f aca="false">IFERROR(I147/F147,0)</f>
        <v>0.259685965679841</v>
      </c>
      <c r="K147" s="4" t="str">
        <f aca="false">IFERROR(INDEX(Data_Orders!$F$2:$F$4727,MATCH(B147,Data_Orders!$A$2:$A$4727,0)),"")</f>
        <v>Trade Account</v>
      </c>
      <c r="L147" s="4" t="str">
        <f aca="false">IFERROR(INDEX(Data_Orders!$D$2:$D$4727,MATCH(B147,Data_Orders!$A$2:$A$4727,0)),"")</f>
        <v>Northampton</v>
      </c>
    </row>
    <row r="148" customFormat="false" ht="15" hidden="false" customHeight="false" outlineLevel="0" collapsed="false">
      <c r="A148" s="4" t="s">
        <v>5964</v>
      </c>
      <c r="B148" s="4" t="s">
        <v>1133</v>
      </c>
      <c r="C148" s="4" t="s">
        <v>1015</v>
      </c>
      <c r="D148" s="4" t="n">
        <v>9</v>
      </c>
      <c r="E148" s="4" t="n">
        <v>122.01</v>
      </c>
      <c r="F148" s="4" t="n">
        <v>1098.09</v>
      </c>
      <c r="G148" s="4" t="n">
        <f aca="false">INDEX(Data_Products!$D$2:$D$33,MATCH(C148,Data_Products!$A$2:$A$33,0))</f>
        <v>85.53</v>
      </c>
      <c r="H148" s="4" t="str">
        <f aca="false">INDEX(Data_Products!$C$2:$C$33,MATCH(C148,Data_Products!$A$2:$A$33,0))</f>
        <v>Timber</v>
      </c>
      <c r="I148" s="10" t="n">
        <f aca="false">D148*(E148-G148)</f>
        <v>328.32</v>
      </c>
      <c r="J148" s="11" t="n">
        <f aca="false">IFERROR(I148/F148,0)</f>
        <v>0.298991885910991</v>
      </c>
      <c r="K148" s="4" t="str">
        <f aca="false">IFERROR(INDEX(Data_Orders!$F$2:$F$4727,MATCH(B148,Data_Orders!$A$2:$A$4727,0)),"")</f>
        <v>Trade Account</v>
      </c>
      <c r="L148" s="4" t="str">
        <f aca="false">IFERROR(INDEX(Data_Orders!$D$2:$D$4727,MATCH(B148,Data_Orders!$A$2:$A$4727,0)),"")</f>
        <v>Northampton</v>
      </c>
    </row>
    <row r="149" customFormat="false" ht="15" hidden="false" customHeight="false" outlineLevel="0" collapsed="false">
      <c r="A149" s="4" t="s">
        <v>5965</v>
      </c>
      <c r="B149" s="4" t="s">
        <v>1134</v>
      </c>
      <c r="C149" s="4" t="s">
        <v>1061</v>
      </c>
      <c r="D149" s="4" t="n">
        <v>3</v>
      </c>
      <c r="E149" s="4" t="n">
        <v>145.57</v>
      </c>
      <c r="F149" s="4" t="n">
        <v>436.71</v>
      </c>
      <c r="G149" s="4" t="n">
        <f aca="false">INDEX(Data_Products!$D$2:$D$33,MATCH(C149,Data_Products!$A$2:$A$33,0))</f>
        <v>119.29</v>
      </c>
      <c r="H149" s="4" t="str">
        <f aca="false">INDEX(Data_Products!$C$2:$C$33,MATCH(C149,Data_Products!$A$2:$A$33,0))</f>
        <v>Plumbing &amp; Drainage</v>
      </c>
      <c r="I149" s="10" t="n">
        <f aca="false">D149*(E149-G149)</f>
        <v>78.84</v>
      </c>
      <c r="J149" s="11" t="n">
        <f aca="false">IFERROR(I149/F149,0)</f>
        <v>0.180531702960775</v>
      </c>
      <c r="K149" s="4" t="str">
        <f aca="false">IFERROR(INDEX(Data_Orders!$F$2:$F$4727,MATCH(B149,Data_Orders!$A$2:$A$4727,0)),"")</f>
        <v>Trade Account</v>
      </c>
      <c r="L149" s="4" t="str">
        <f aca="false">IFERROR(INDEX(Data_Orders!$D$2:$D$4727,MATCH(B149,Data_Orders!$A$2:$A$4727,0)),"")</f>
        <v>Northampton</v>
      </c>
    </row>
    <row r="150" customFormat="false" ht="15" hidden="false" customHeight="false" outlineLevel="0" collapsed="false">
      <c r="A150" s="4" t="s">
        <v>5966</v>
      </c>
      <c r="B150" s="4" t="s">
        <v>1135</v>
      </c>
      <c r="C150" s="4" t="s">
        <v>1037</v>
      </c>
      <c r="D150" s="4" t="n">
        <v>19</v>
      </c>
      <c r="E150" s="4" t="n">
        <v>90.97</v>
      </c>
      <c r="F150" s="4" t="n">
        <v>1728.43</v>
      </c>
      <c r="G150" s="4" t="n">
        <f aca="false">INDEX(Data_Products!$D$2:$D$33,MATCH(C150,Data_Products!$A$2:$A$33,0))</f>
        <v>73.81</v>
      </c>
      <c r="H150" s="4" t="str">
        <f aca="false">INDEX(Data_Products!$C$2:$C$33,MATCH(C150,Data_Products!$A$2:$A$33,0))</f>
        <v>Insulation</v>
      </c>
      <c r="I150" s="10" t="n">
        <f aca="false">D150*(E150-G150)</f>
        <v>326.04</v>
      </c>
      <c r="J150" s="11" t="n">
        <f aca="false">IFERROR(I150/F150,0)</f>
        <v>0.18863361547763</v>
      </c>
      <c r="K150" s="4" t="str">
        <f aca="false">IFERROR(INDEX(Data_Orders!$F$2:$F$4727,MATCH(B150,Data_Orders!$A$2:$A$4727,0)),"")</f>
        <v>Retail</v>
      </c>
      <c r="L150" s="4" t="str">
        <f aca="false">IFERROR(INDEX(Data_Orders!$D$2:$D$4727,MATCH(B150,Data_Orders!$A$2:$A$4727,0)),"")</f>
        <v>Leicester</v>
      </c>
    </row>
    <row r="151" customFormat="false" ht="15" hidden="false" customHeight="false" outlineLevel="0" collapsed="false">
      <c r="A151" s="4" t="s">
        <v>5967</v>
      </c>
      <c r="B151" s="4" t="s">
        <v>1135</v>
      </c>
      <c r="C151" s="4" t="s">
        <v>1026</v>
      </c>
      <c r="D151" s="4" t="n">
        <v>10</v>
      </c>
      <c r="E151" s="4" t="n">
        <v>184.05</v>
      </c>
      <c r="F151" s="4" t="n">
        <v>1840.5</v>
      </c>
      <c r="G151" s="4" t="n">
        <f aca="false">INDEX(Data_Products!$D$2:$D$33,MATCH(C151,Data_Products!$A$2:$A$33,0))</f>
        <v>147.44</v>
      </c>
      <c r="H151" s="4" t="str">
        <f aca="false">INDEX(Data_Products!$C$2:$C$33,MATCH(C151,Data_Products!$A$2:$A$33,0))</f>
        <v>Cement &amp; Aggregates</v>
      </c>
      <c r="I151" s="10" t="n">
        <f aca="false">D151*(E151-G151)</f>
        <v>366.1</v>
      </c>
      <c r="J151" s="11" t="n">
        <f aca="false">IFERROR(I151/F151,0)</f>
        <v>0.19891333876664</v>
      </c>
      <c r="K151" s="4" t="str">
        <f aca="false">IFERROR(INDEX(Data_Orders!$F$2:$F$4727,MATCH(B151,Data_Orders!$A$2:$A$4727,0)),"")</f>
        <v>Retail</v>
      </c>
      <c r="L151" s="4" t="str">
        <f aca="false">IFERROR(INDEX(Data_Orders!$D$2:$D$4727,MATCH(B151,Data_Orders!$A$2:$A$4727,0)),"")</f>
        <v>Leicester</v>
      </c>
    </row>
    <row r="152" customFormat="false" ht="15" hidden="false" customHeight="false" outlineLevel="0" collapsed="false">
      <c r="A152" s="4" t="s">
        <v>5968</v>
      </c>
      <c r="B152" s="4" t="s">
        <v>1135</v>
      </c>
      <c r="C152" s="4" t="s">
        <v>1073</v>
      </c>
      <c r="D152" s="4" t="n">
        <v>5</v>
      </c>
      <c r="E152" s="4" t="n">
        <v>231.05</v>
      </c>
      <c r="F152" s="4" t="n">
        <v>1155.25</v>
      </c>
      <c r="G152" s="4" t="n">
        <f aca="false">INDEX(Data_Products!$D$2:$D$33,MATCH(C152,Data_Products!$A$2:$A$33,0))</f>
        <v>148.29</v>
      </c>
      <c r="H152" s="4" t="str">
        <f aca="false">INDEX(Data_Products!$C$2:$C$33,MATCH(C152,Data_Products!$A$2:$A$33,0))</f>
        <v>Landscaping</v>
      </c>
      <c r="I152" s="10" t="n">
        <f aca="false">D152*(E152-G152)</f>
        <v>413.8</v>
      </c>
      <c r="J152" s="11" t="n">
        <f aca="false">IFERROR(I152/F152,0)</f>
        <v>0.358190867777537</v>
      </c>
      <c r="K152" s="4" t="str">
        <f aca="false">IFERROR(INDEX(Data_Orders!$F$2:$F$4727,MATCH(B152,Data_Orders!$A$2:$A$4727,0)),"")</f>
        <v>Retail</v>
      </c>
      <c r="L152" s="4" t="str">
        <f aca="false">IFERROR(INDEX(Data_Orders!$D$2:$D$4727,MATCH(B152,Data_Orders!$A$2:$A$4727,0)),"")</f>
        <v>Leicester</v>
      </c>
    </row>
    <row r="153" customFormat="false" ht="15" hidden="false" customHeight="false" outlineLevel="0" collapsed="false">
      <c r="A153" s="4" t="s">
        <v>5969</v>
      </c>
      <c r="B153" s="4" t="s">
        <v>1136</v>
      </c>
      <c r="C153" s="4" t="s">
        <v>1070</v>
      </c>
      <c r="D153" s="4" t="n">
        <v>20</v>
      </c>
      <c r="E153" s="4" t="n">
        <v>230.32</v>
      </c>
      <c r="F153" s="4" t="n">
        <v>4606.4</v>
      </c>
      <c r="G153" s="4" t="n">
        <f aca="false">INDEX(Data_Products!$D$2:$D$33,MATCH(C153,Data_Products!$A$2:$A$33,0))</f>
        <v>161.64</v>
      </c>
      <c r="H153" s="4" t="str">
        <f aca="false">INDEX(Data_Products!$C$2:$C$33,MATCH(C153,Data_Products!$A$2:$A$33,0))</f>
        <v>Landscaping</v>
      </c>
      <c r="I153" s="10" t="n">
        <f aca="false">D153*(E153-G153)</f>
        <v>1373.6</v>
      </c>
      <c r="J153" s="11" t="n">
        <f aca="false">IFERROR(I153/F153,0)</f>
        <v>0.298193817297673</v>
      </c>
      <c r="K153" s="4" t="str">
        <f aca="false">IFERROR(INDEX(Data_Orders!$F$2:$F$4727,MATCH(B153,Data_Orders!$A$2:$A$4727,0)),"")</f>
        <v>Contractor</v>
      </c>
      <c r="L153" s="4" t="str">
        <f aca="false">IFERROR(INDEX(Data_Orders!$D$2:$D$4727,MATCH(B153,Data_Orders!$A$2:$A$4727,0)),"")</f>
        <v>Binley (Coventry)</v>
      </c>
    </row>
    <row r="154" customFormat="false" ht="15" hidden="false" customHeight="false" outlineLevel="0" collapsed="false">
      <c r="A154" s="4" t="s">
        <v>5970</v>
      </c>
      <c r="B154" s="4" t="s">
        <v>1136</v>
      </c>
      <c r="C154" s="4" t="s">
        <v>1077</v>
      </c>
      <c r="D154" s="4" t="n">
        <v>6</v>
      </c>
      <c r="E154" s="4" t="n">
        <v>46.61</v>
      </c>
      <c r="F154" s="4" t="n">
        <v>279.66</v>
      </c>
      <c r="G154" s="4" t="n">
        <f aca="false">INDEX(Data_Products!$D$2:$D$33,MATCH(C154,Data_Products!$A$2:$A$33,0))</f>
        <v>36.87</v>
      </c>
      <c r="H154" s="4" t="str">
        <f aca="false">INDEX(Data_Products!$C$2:$C$33,MATCH(C154,Data_Products!$A$2:$A$33,0))</f>
        <v>Landscaping</v>
      </c>
      <c r="I154" s="10" t="n">
        <f aca="false">D154*(E154-G154)</f>
        <v>58.44</v>
      </c>
      <c r="J154" s="11" t="n">
        <f aca="false">IFERROR(I154/F154,0)</f>
        <v>0.208968032611028</v>
      </c>
      <c r="K154" s="4" t="str">
        <f aca="false">IFERROR(INDEX(Data_Orders!$F$2:$F$4727,MATCH(B154,Data_Orders!$A$2:$A$4727,0)),"")</f>
        <v>Contractor</v>
      </c>
      <c r="L154" s="4" t="str">
        <f aca="false">IFERROR(INDEX(Data_Orders!$D$2:$D$4727,MATCH(B154,Data_Orders!$A$2:$A$4727,0)),"")</f>
        <v>Binley (Coventry)</v>
      </c>
    </row>
    <row r="155" customFormat="false" ht="15" hidden="false" customHeight="false" outlineLevel="0" collapsed="false">
      <c r="A155" s="4" t="s">
        <v>5971</v>
      </c>
      <c r="B155" s="4" t="s">
        <v>1137</v>
      </c>
      <c r="C155" s="4" t="s">
        <v>1019</v>
      </c>
      <c r="D155" s="4" t="n">
        <v>19</v>
      </c>
      <c r="E155" s="4" t="n">
        <v>79.76</v>
      </c>
      <c r="F155" s="4" t="n">
        <v>1515.44</v>
      </c>
      <c r="G155" s="4" t="n">
        <f aca="false">INDEX(Data_Products!$D$2:$D$33,MATCH(C155,Data_Products!$A$2:$A$33,0))</f>
        <v>59.07</v>
      </c>
      <c r="H155" s="4" t="str">
        <f aca="false">INDEX(Data_Products!$C$2:$C$33,MATCH(C155,Data_Products!$A$2:$A$33,0))</f>
        <v>Timber</v>
      </c>
      <c r="I155" s="10" t="n">
        <f aca="false">D155*(E155-G155)</f>
        <v>393.11</v>
      </c>
      <c r="J155" s="11" t="n">
        <f aca="false">IFERROR(I155/F155,0)</f>
        <v>0.259403209628887</v>
      </c>
      <c r="K155" s="4" t="str">
        <f aca="false">IFERROR(INDEX(Data_Orders!$F$2:$F$4727,MATCH(B155,Data_Orders!$A$2:$A$4727,0)),"")</f>
        <v>Contractor</v>
      </c>
      <c r="L155" s="4" t="str">
        <f aca="false">IFERROR(INDEX(Data_Orders!$D$2:$D$4727,MATCH(B155,Data_Orders!$A$2:$A$4727,0)),"")</f>
        <v>Binley (Coventry)</v>
      </c>
    </row>
    <row r="156" customFormat="false" ht="15" hidden="false" customHeight="false" outlineLevel="0" collapsed="false">
      <c r="A156" s="4" t="s">
        <v>5972</v>
      </c>
      <c r="B156" s="4" t="s">
        <v>1137</v>
      </c>
      <c r="C156" s="4" t="s">
        <v>1041</v>
      </c>
      <c r="D156" s="4" t="n">
        <v>5</v>
      </c>
      <c r="E156" s="4" t="n">
        <v>242.75</v>
      </c>
      <c r="F156" s="4" t="n">
        <v>1213.75</v>
      </c>
      <c r="G156" s="4" t="n">
        <f aca="false">INDEX(Data_Products!$D$2:$D$33,MATCH(C156,Data_Products!$A$2:$A$33,0))</f>
        <v>142.94</v>
      </c>
      <c r="H156" s="4" t="str">
        <f aca="false">INDEX(Data_Products!$C$2:$C$33,MATCH(C156,Data_Products!$A$2:$A$33,0))</f>
        <v>Tools &amp; Fixings</v>
      </c>
      <c r="I156" s="10" t="n">
        <f aca="false">D156*(E156-G156)</f>
        <v>499.05</v>
      </c>
      <c r="J156" s="11" t="n">
        <f aca="false">IFERROR(I156/F156,0)</f>
        <v>0.411163748712667</v>
      </c>
      <c r="K156" s="4" t="str">
        <f aca="false">IFERROR(INDEX(Data_Orders!$F$2:$F$4727,MATCH(B156,Data_Orders!$A$2:$A$4727,0)),"")</f>
        <v>Contractor</v>
      </c>
      <c r="L156" s="4" t="str">
        <f aca="false">IFERROR(INDEX(Data_Orders!$D$2:$D$4727,MATCH(B156,Data_Orders!$A$2:$A$4727,0)),"")</f>
        <v>Binley (Coventry)</v>
      </c>
    </row>
    <row r="157" customFormat="false" ht="15" hidden="false" customHeight="false" outlineLevel="0" collapsed="false">
      <c r="A157" s="4" t="s">
        <v>5973</v>
      </c>
      <c r="B157" s="4" t="s">
        <v>1137</v>
      </c>
      <c r="C157" s="4" t="s">
        <v>1021</v>
      </c>
      <c r="D157" s="4" t="n">
        <v>16</v>
      </c>
      <c r="E157" s="4" t="n">
        <v>73.76</v>
      </c>
      <c r="F157" s="4" t="n">
        <v>1180.16</v>
      </c>
      <c r="G157" s="4" t="n">
        <f aca="false">INDEX(Data_Products!$D$2:$D$33,MATCH(C157,Data_Products!$A$2:$A$33,0))</f>
        <v>51.51</v>
      </c>
      <c r="H157" s="4" t="str">
        <f aca="false">INDEX(Data_Products!$C$2:$C$33,MATCH(C157,Data_Products!$A$2:$A$33,0))</f>
        <v>Cement &amp; Aggregates</v>
      </c>
      <c r="I157" s="10" t="n">
        <f aca="false">D157*(E157-G157)</f>
        <v>356</v>
      </c>
      <c r="J157" s="11" t="n">
        <f aca="false">IFERROR(I157/F157,0)</f>
        <v>0.301654013015184</v>
      </c>
      <c r="K157" s="4" t="str">
        <f aca="false">IFERROR(INDEX(Data_Orders!$F$2:$F$4727,MATCH(B157,Data_Orders!$A$2:$A$4727,0)),"")</f>
        <v>Contractor</v>
      </c>
      <c r="L157" s="4" t="str">
        <f aca="false">IFERROR(INDEX(Data_Orders!$D$2:$D$4727,MATCH(B157,Data_Orders!$A$2:$A$4727,0)),"")</f>
        <v>Binley (Coventry)</v>
      </c>
    </row>
    <row r="158" customFormat="false" ht="15" hidden="false" customHeight="false" outlineLevel="0" collapsed="false">
      <c r="A158" s="4" t="s">
        <v>5974</v>
      </c>
      <c r="B158" s="4" t="s">
        <v>1137</v>
      </c>
      <c r="C158" s="4" t="s">
        <v>1050</v>
      </c>
      <c r="D158" s="4" t="n">
        <v>12</v>
      </c>
      <c r="E158" s="4" t="n">
        <v>238.63</v>
      </c>
      <c r="F158" s="4" t="n">
        <v>2863.56</v>
      </c>
      <c r="G158" s="4" t="n">
        <f aca="false">INDEX(Data_Products!$D$2:$D$33,MATCH(C158,Data_Products!$A$2:$A$33,0))</f>
        <v>148.91</v>
      </c>
      <c r="H158" s="4" t="str">
        <f aca="false">INDEX(Data_Products!$C$2:$C$33,MATCH(C158,Data_Products!$A$2:$A$33,0))</f>
        <v>Tools &amp; Fixings</v>
      </c>
      <c r="I158" s="10" t="n">
        <f aca="false">D158*(E158-G158)</f>
        <v>1076.64</v>
      </c>
      <c r="J158" s="11" t="n">
        <f aca="false">IFERROR(I158/F158,0)</f>
        <v>0.375979549930855</v>
      </c>
      <c r="K158" s="4" t="str">
        <f aca="false">IFERROR(INDEX(Data_Orders!$F$2:$F$4727,MATCH(B158,Data_Orders!$A$2:$A$4727,0)),"")</f>
        <v>Contractor</v>
      </c>
      <c r="L158" s="4" t="str">
        <f aca="false">IFERROR(INDEX(Data_Orders!$D$2:$D$4727,MATCH(B158,Data_Orders!$A$2:$A$4727,0)),"")</f>
        <v>Binley (Coventry)</v>
      </c>
    </row>
    <row r="159" customFormat="false" ht="15" hidden="false" customHeight="false" outlineLevel="0" collapsed="false">
      <c r="A159" s="4" t="s">
        <v>5975</v>
      </c>
      <c r="B159" s="4" t="s">
        <v>1137</v>
      </c>
      <c r="C159" s="4" t="s">
        <v>1077</v>
      </c>
      <c r="D159" s="4" t="n">
        <v>2</v>
      </c>
      <c r="E159" s="4" t="n">
        <v>46.61</v>
      </c>
      <c r="F159" s="4" t="n">
        <v>93.22</v>
      </c>
      <c r="G159" s="4" t="n">
        <f aca="false">INDEX(Data_Products!$D$2:$D$33,MATCH(C159,Data_Products!$A$2:$A$33,0))</f>
        <v>36.87</v>
      </c>
      <c r="H159" s="4" t="str">
        <f aca="false">INDEX(Data_Products!$C$2:$C$33,MATCH(C159,Data_Products!$A$2:$A$33,0))</f>
        <v>Landscaping</v>
      </c>
      <c r="I159" s="10" t="n">
        <f aca="false">D159*(E159-G159)</f>
        <v>19.48</v>
      </c>
      <c r="J159" s="11" t="n">
        <f aca="false">IFERROR(I159/F159,0)</f>
        <v>0.208968032611028</v>
      </c>
      <c r="K159" s="4" t="str">
        <f aca="false">IFERROR(INDEX(Data_Orders!$F$2:$F$4727,MATCH(B159,Data_Orders!$A$2:$A$4727,0)),"")</f>
        <v>Contractor</v>
      </c>
      <c r="L159" s="4" t="str">
        <f aca="false">IFERROR(INDEX(Data_Orders!$D$2:$D$4727,MATCH(B159,Data_Orders!$A$2:$A$4727,0)),"")</f>
        <v>Binley (Coventry)</v>
      </c>
    </row>
    <row r="160" customFormat="false" ht="15" hidden="false" customHeight="false" outlineLevel="0" collapsed="false">
      <c r="A160" s="4" t="s">
        <v>5976</v>
      </c>
      <c r="B160" s="4" t="s">
        <v>1138</v>
      </c>
      <c r="C160" s="4" t="s">
        <v>1026</v>
      </c>
      <c r="D160" s="4" t="n">
        <v>8</v>
      </c>
      <c r="E160" s="4" t="n">
        <v>184.05</v>
      </c>
      <c r="F160" s="4" t="n">
        <v>1472.4</v>
      </c>
      <c r="G160" s="4" t="n">
        <f aca="false">INDEX(Data_Products!$D$2:$D$33,MATCH(C160,Data_Products!$A$2:$A$33,0))</f>
        <v>147.44</v>
      </c>
      <c r="H160" s="4" t="str">
        <f aca="false">INDEX(Data_Products!$C$2:$C$33,MATCH(C160,Data_Products!$A$2:$A$33,0))</f>
        <v>Cement &amp; Aggregates</v>
      </c>
      <c r="I160" s="10" t="n">
        <f aca="false">D160*(E160-G160)</f>
        <v>292.88</v>
      </c>
      <c r="J160" s="11" t="n">
        <f aca="false">IFERROR(I160/F160,0)</f>
        <v>0.19891333876664</v>
      </c>
      <c r="K160" s="4" t="str">
        <f aca="false">IFERROR(INDEX(Data_Orders!$F$2:$F$4727,MATCH(B160,Data_Orders!$A$2:$A$4727,0)),"")</f>
        <v>Contractor</v>
      </c>
      <c r="L160" s="4" t="str">
        <f aca="false">IFERROR(INDEX(Data_Orders!$D$2:$D$4727,MATCH(B160,Data_Orders!$A$2:$A$4727,0)),"")</f>
        <v>Binley (Coventry)</v>
      </c>
    </row>
    <row r="161" customFormat="false" ht="15" hidden="false" customHeight="false" outlineLevel="0" collapsed="false">
      <c r="A161" s="4" t="s">
        <v>5977</v>
      </c>
      <c r="B161" s="4" t="s">
        <v>1138</v>
      </c>
      <c r="C161" s="4" t="s">
        <v>1015</v>
      </c>
      <c r="D161" s="4" t="n">
        <v>2</v>
      </c>
      <c r="E161" s="4" t="n">
        <v>122.01</v>
      </c>
      <c r="F161" s="4" t="n">
        <v>244.02</v>
      </c>
      <c r="G161" s="4" t="n">
        <f aca="false">INDEX(Data_Products!$D$2:$D$33,MATCH(C161,Data_Products!$A$2:$A$33,0))</f>
        <v>85.53</v>
      </c>
      <c r="H161" s="4" t="str">
        <f aca="false">INDEX(Data_Products!$C$2:$C$33,MATCH(C161,Data_Products!$A$2:$A$33,0))</f>
        <v>Timber</v>
      </c>
      <c r="I161" s="10" t="n">
        <f aca="false">D161*(E161-G161)</f>
        <v>72.96</v>
      </c>
      <c r="J161" s="11" t="n">
        <f aca="false">IFERROR(I161/F161,0)</f>
        <v>0.298991885910991</v>
      </c>
      <c r="K161" s="4" t="str">
        <f aca="false">IFERROR(INDEX(Data_Orders!$F$2:$F$4727,MATCH(B161,Data_Orders!$A$2:$A$4727,0)),"")</f>
        <v>Contractor</v>
      </c>
      <c r="L161" s="4" t="str">
        <f aca="false">IFERROR(INDEX(Data_Orders!$D$2:$D$4727,MATCH(B161,Data_Orders!$A$2:$A$4727,0)),"")</f>
        <v>Binley (Coventry)</v>
      </c>
    </row>
    <row r="162" customFormat="false" ht="15" hidden="false" customHeight="false" outlineLevel="0" collapsed="false">
      <c r="A162" s="4" t="s">
        <v>5978</v>
      </c>
      <c r="B162" s="4" t="s">
        <v>1138</v>
      </c>
      <c r="C162" s="4" t="s">
        <v>1028</v>
      </c>
      <c r="D162" s="4" t="n">
        <v>7</v>
      </c>
      <c r="E162" s="4" t="n">
        <v>118.79</v>
      </c>
      <c r="F162" s="4" t="n">
        <v>831.53</v>
      </c>
      <c r="G162" s="4" t="n">
        <f aca="false">INDEX(Data_Products!$D$2:$D$33,MATCH(C162,Data_Products!$A$2:$A$33,0))</f>
        <v>81.07</v>
      </c>
      <c r="H162" s="4" t="str">
        <f aca="false">INDEX(Data_Products!$C$2:$C$33,MATCH(C162,Data_Products!$A$2:$A$33,0))</f>
        <v>Cement &amp; Aggregates</v>
      </c>
      <c r="I162" s="10" t="n">
        <f aca="false">D162*(E162-G162)</f>
        <v>264.04</v>
      </c>
      <c r="J162" s="11" t="n">
        <f aca="false">IFERROR(I162/F162,0)</f>
        <v>0.317535146056065</v>
      </c>
      <c r="K162" s="4" t="str">
        <f aca="false">IFERROR(INDEX(Data_Orders!$F$2:$F$4727,MATCH(B162,Data_Orders!$A$2:$A$4727,0)),"")</f>
        <v>Contractor</v>
      </c>
      <c r="L162" s="4" t="str">
        <f aca="false">IFERROR(INDEX(Data_Orders!$D$2:$D$4727,MATCH(B162,Data_Orders!$A$2:$A$4727,0)),"")</f>
        <v>Binley (Coventry)</v>
      </c>
    </row>
    <row r="163" customFormat="false" ht="15" hidden="false" customHeight="false" outlineLevel="0" collapsed="false">
      <c r="A163" s="4" t="s">
        <v>5979</v>
      </c>
      <c r="B163" s="4" t="s">
        <v>1138</v>
      </c>
      <c r="C163" s="4" t="s">
        <v>1035</v>
      </c>
      <c r="D163" s="4" t="n">
        <v>17</v>
      </c>
      <c r="E163" s="4" t="n">
        <v>165.07</v>
      </c>
      <c r="F163" s="4" t="n">
        <v>2806.19</v>
      </c>
      <c r="G163" s="4" t="n">
        <f aca="false">INDEX(Data_Products!$D$2:$D$33,MATCH(C163,Data_Products!$A$2:$A$33,0))</f>
        <v>134.65</v>
      </c>
      <c r="H163" s="4" t="str">
        <f aca="false">INDEX(Data_Products!$C$2:$C$33,MATCH(C163,Data_Products!$A$2:$A$33,0))</f>
        <v>Insulation</v>
      </c>
      <c r="I163" s="10" t="n">
        <f aca="false">D163*(E163-G163)</f>
        <v>517.14</v>
      </c>
      <c r="J163" s="11" t="n">
        <f aca="false">IFERROR(I163/F163,0)</f>
        <v>0.184285454655601</v>
      </c>
      <c r="K163" s="4" t="str">
        <f aca="false">IFERROR(INDEX(Data_Orders!$F$2:$F$4727,MATCH(B163,Data_Orders!$A$2:$A$4727,0)),"")</f>
        <v>Contractor</v>
      </c>
      <c r="L163" s="4" t="str">
        <f aca="false">IFERROR(INDEX(Data_Orders!$D$2:$D$4727,MATCH(B163,Data_Orders!$A$2:$A$4727,0)),"")</f>
        <v>Binley (Coventry)</v>
      </c>
    </row>
    <row r="164" customFormat="false" ht="15" hidden="false" customHeight="false" outlineLevel="0" collapsed="false">
      <c r="A164" s="4" t="s">
        <v>5980</v>
      </c>
      <c r="B164" s="4" t="s">
        <v>1139</v>
      </c>
      <c r="C164" s="4" t="s">
        <v>1037</v>
      </c>
      <c r="D164" s="4" t="n">
        <v>15</v>
      </c>
      <c r="E164" s="4" t="n">
        <v>90.97</v>
      </c>
      <c r="F164" s="4" t="n">
        <v>1364.55</v>
      </c>
      <c r="G164" s="4" t="n">
        <f aca="false">INDEX(Data_Products!$D$2:$D$33,MATCH(C164,Data_Products!$A$2:$A$33,0))</f>
        <v>73.81</v>
      </c>
      <c r="H164" s="4" t="str">
        <f aca="false">INDEX(Data_Products!$C$2:$C$33,MATCH(C164,Data_Products!$A$2:$A$33,0))</f>
        <v>Insulation</v>
      </c>
      <c r="I164" s="10" t="n">
        <f aca="false">D164*(E164-G164)</f>
        <v>257.4</v>
      </c>
      <c r="J164" s="11" t="n">
        <f aca="false">IFERROR(I164/F164,0)</f>
        <v>0.18863361547763</v>
      </c>
      <c r="K164" s="4" t="str">
        <f aca="false">IFERROR(INDEX(Data_Orders!$F$2:$F$4727,MATCH(B164,Data_Orders!$A$2:$A$4727,0)),"")</f>
        <v>Contractor</v>
      </c>
      <c r="L164" s="4" t="str">
        <f aca="false">IFERROR(INDEX(Data_Orders!$D$2:$D$4727,MATCH(B164,Data_Orders!$A$2:$A$4727,0)),"")</f>
        <v>Binley (Coventry)</v>
      </c>
    </row>
    <row r="165" customFormat="false" ht="15" hidden="false" customHeight="false" outlineLevel="0" collapsed="false">
      <c r="A165" s="4" t="s">
        <v>5981</v>
      </c>
      <c r="B165" s="4" t="s">
        <v>1139</v>
      </c>
      <c r="C165" s="4" t="s">
        <v>1044</v>
      </c>
      <c r="D165" s="4" t="n">
        <v>2</v>
      </c>
      <c r="E165" s="4" t="n">
        <v>190.44</v>
      </c>
      <c r="F165" s="4" t="n">
        <v>380.88</v>
      </c>
      <c r="G165" s="4" t="n">
        <f aca="false">INDEX(Data_Products!$D$2:$D$33,MATCH(C165,Data_Products!$A$2:$A$33,0))</f>
        <v>115.48</v>
      </c>
      <c r="H165" s="4" t="str">
        <f aca="false">INDEX(Data_Products!$C$2:$C$33,MATCH(C165,Data_Products!$A$2:$A$33,0))</f>
        <v>Tools &amp; Fixings</v>
      </c>
      <c r="I165" s="10" t="n">
        <f aca="false">D165*(E165-G165)</f>
        <v>149.92</v>
      </c>
      <c r="J165" s="11" t="n">
        <f aca="false">IFERROR(I165/F165,0)</f>
        <v>0.393614786809494</v>
      </c>
      <c r="K165" s="4" t="str">
        <f aca="false">IFERROR(INDEX(Data_Orders!$F$2:$F$4727,MATCH(B165,Data_Orders!$A$2:$A$4727,0)),"")</f>
        <v>Contractor</v>
      </c>
      <c r="L165" s="4" t="str">
        <f aca="false">IFERROR(INDEX(Data_Orders!$D$2:$D$4727,MATCH(B165,Data_Orders!$A$2:$A$4727,0)),"")</f>
        <v>Binley (Coventry)</v>
      </c>
    </row>
    <row r="166" customFormat="false" ht="15" hidden="false" customHeight="false" outlineLevel="0" collapsed="false">
      <c r="A166" s="4" t="s">
        <v>5982</v>
      </c>
      <c r="B166" s="4" t="s">
        <v>1139</v>
      </c>
      <c r="C166" s="4" t="s">
        <v>1075</v>
      </c>
      <c r="D166" s="4" t="n">
        <v>2</v>
      </c>
      <c r="E166" s="4" t="n">
        <v>98.61</v>
      </c>
      <c r="F166" s="4" t="n">
        <v>197.22</v>
      </c>
      <c r="G166" s="4" t="n">
        <f aca="false">INDEX(Data_Products!$D$2:$D$33,MATCH(C166,Data_Products!$A$2:$A$33,0))</f>
        <v>74.84</v>
      </c>
      <c r="H166" s="4" t="str">
        <f aca="false">INDEX(Data_Products!$C$2:$C$33,MATCH(C166,Data_Products!$A$2:$A$33,0))</f>
        <v>Landscaping</v>
      </c>
      <c r="I166" s="10" t="n">
        <f aca="false">D166*(E166-G166)</f>
        <v>47.54</v>
      </c>
      <c r="J166" s="11" t="n">
        <f aca="false">IFERROR(I166/F166,0)</f>
        <v>0.24105060338708</v>
      </c>
      <c r="K166" s="4" t="str">
        <f aca="false">IFERROR(INDEX(Data_Orders!$F$2:$F$4727,MATCH(B166,Data_Orders!$A$2:$A$4727,0)),"")</f>
        <v>Contractor</v>
      </c>
      <c r="L166" s="4" t="str">
        <f aca="false">IFERROR(INDEX(Data_Orders!$D$2:$D$4727,MATCH(B166,Data_Orders!$A$2:$A$4727,0)),"")</f>
        <v>Binley (Coventry)</v>
      </c>
    </row>
    <row r="167" customFormat="false" ht="15" hidden="false" customHeight="false" outlineLevel="0" collapsed="false">
      <c r="A167" s="4" t="s">
        <v>5983</v>
      </c>
      <c r="B167" s="4" t="s">
        <v>1140</v>
      </c>
      <c r="C167" s="4" t="s">
        <v>1017</v>
      </c>
      <c r="D167" s="4" t="n">
        <v>17</v>
      </c>
      <c r="E167" s="4" t="n">
        <v>49.15</v>
      </c>
      <c r="F167" s="4" t="n">
        <v>835.55</v>
      </c>
      <c r="G167" s="4" t="n">
        <f aca="false">INDEX(Data_Products!$D$2:$D$33,MATCH(C167,Data_Products!$A$2:$A$33,0))</f>
        <v>31.44</v>
      </c>
      <c r="H167" s="4" t="str">
        <f aca="false">INDEX(Data_Products!$C$2:$C$33,MATCH(C167,Data_Products!$A$2:$A$33,0))</f>
        <v>Timber</v>
      </c>
      <c r="I167" s="10" t="n">
        <f aca="false">D167*(E167-G167)</f>
        <v>301.07</v>
      </c>
      <c r="J167" s="11" t="n">
        <f aca="false">IFERROR(I167/F167,0)</f>
        <v>0.360325534079349</v>
      </c>
      <c r="K167" s="4" t="str">
        <f aca="false">IFERROR(INDEX(Data_Orders!$F$2:$F$4727,MATCH(B167,Data_Orders!$A$2:$A$4727,0)),"")</f>
        <v>Contractor</v>
      </c>
      <c r="L167" s="4" t="str">
        <f aca="false">IFERROR(INDEX(Data_Orders!$D$2:$D$4727,MATCH(B167,Data_Orders!$A$2:$A$4727,0)),"")</f>
        <v>Binley (Coventry)</v>
      </c>
    </row>
    <row r="168" customFormat="false" ht="15" hidden="false" customHeight="false" outlineLevel="0" collapsed="false">
      <c r="A168" s="4" t="s">
        <v>5984</v>
      </c>
      <c r="B168" s="4" t="s">
        <v>1140</v>
      </c>
      <c r="C168" s="4" t="s">
        <v>1059</v>
      </c>
      <c r="D168" s="4" t="n">
        <v>9</v>
      </c>
      <c r="E168" s="4" t="n">
        <v>103.63</v>
      </c>
      <c r="F168" s="4" t="n">
        <v>932.67</v>
      </c>
      <c r="G168" s="4" t="n">
        <f aca="false">INDEX(Data_Products!$D$2:$D$33,MATCH(C168,Data_Products!$A$2:$A$33,0))</f>
        <v>82.55</v>
      </c>
      <c r="H168" s="4" t="str">
        <f aca="false">INDEX(Data_Products!$C$2:$C$33,MATCH(C168,Data_Products!$A$2:$A$33,0))</f>
        <v>Roofing</v>
      </c>
      <c r="I168" s="10" t="n">
        <f aca="false">D168*(E168-G168)</f>
        <v>189.72</v>
      </c>
      <c r="J168" s="11" t="n">
        <f aca="false">IFERROR(I168/F168,0)</f>
        <v>0.203415999228023</v>
      </c>
      <c r="K168" s="4" t="str">
        <f aca="false">IFERROR(INDEX(Data_Orders!$F$2:$F$4727,MATCH(B168,Data_Orders!$A$2:$A$4727,0)),"")</f>
        <v>Contractor</v>
      </c>
      <c r="L168" s="4" t="str">
        <f aca="false">IFERROR(INDEX(Data_Orders!$D$2:$D$4727,MATCH(B168,Data_Orders!$A$2:$A$4727,0)),"")</f>
        <v>Binley (Coventry)</v>
      </c>
    </row>
    <row r="169" customFormat="false" ht="15" hidden="false" customHeight="false" outlineLevel="0" collapsed="false">
      <c r="A169" s="4" t="s">
        <v>5985</v>
      </c>
      <c r="B169" s="4" t="s">
        <v>1140</v>
      </c>
      <c r="C169" s="4" t="s">
        <v>1077</v>
      </c>
      <c r="D169" s="4" t="n">
        <v>9</v>
      </c>
      <c r="E169" s="4" t="n">
        <v>46.61</v>
      </c>
      <c r="F169" s="4" t="n">
        <v>419.49</v>
      </c>
      <c r="G169" s="4" t="n">
        <f aca="false">INDEX(Data_Products!$D$2:$D$33,MATCH(C169,Data_Products!$A$2:$A$33,0))</f>
        <v>36.87</v>
      </c>
      <c r="H169" s="4" t="str">
        <f aca="false">INDEX(Data_Products!$C$2:$C$33,MATCH(C169,Data_Products!$A$2:$A$33,0))</f>
        <v>Landscaping</v>
      </c>
      <c r="I169" s="10" t="n">
        <f aca="false">D169*(E169-G169)</f>
        <v>87.66</v>
      </c>
      <c r="J169" s="11" t="n">
        <f aca="false">IFERROR(I169/F169,0)</f>
        <v>0.208968032611028</v>
      </c>
      <c r="K169" s="4" t="str">
        <f aca="false">IFERROR(INDEX(Data_Orders!$F$2:$F$4727,MATCH(B169,Data_Orders!$A$2:$A$4727,0)),"")</f>
        <v>Contractor</v>
      </c>
      <c r="L169" s="4" t="str">
        <f aca="false">IFERROR(INDEX(Data_Orders!$D$2:$D$4727,MATCH(B169,Data_Orders!$A$2:$A$4727,0)),"")</f>
        <v>Binley (Coventry)</v>
      </c>
    </row>
    <row r="170" customFormat="false" ht="15" hidden="false" customHeight="false" outlineLevel="0" collapsed="false">
      <c r="A170" s="4" t="s">
        <v>5986</v>
      </c>
      <c r="B170" s="4" t="s">
        <v>1141</v>
      </c>
      <c r="C170" s="4" t="s">
        <v>1050</v>
      </c>
      <c r="D170" s="4" t="n">
        <v>19</v>
      </c>
      <c r="E170" s="4" t="n">
        <v>238.63</v>
      </c>
      <c r="F170" s="4" t="n">
        <v>4533.97</v>
      </c>
      <c r="G170" s="4" t="n">
        <f aca="false">INDEX(Data_Products!$D$2:$D$33,MATCH(C170,Data_Products!$A$2:$A$33,0))</f>
        <v>148.91</v>
      </c>
      <c r="H170" s="4" t="str">
        <f aca="false">INDEX(Data_Products!$C$2:$C$33,MATCH(C170,Data_Products!$A$2:$A$33,0))</f>
        <v>Tools &amp; Fixings</v>
      </c>
      <c r="I170" s="10" t="n">
        <f aca="false">D170*(E170-G170)</f>
        <v>1704.68</v>
      </c>
      <c r="J170" s="11" t="n">
        <f aca="false">IFERROR(I170/F170,0)</f>
        <v>0.375979549930855</v>
      </c>
      <c r="K170" s="4" t="str">
        <f aca="false">IFERROR(INDEX(Data_Orders!$F$2:$F$4727,MATCH(B170,Data_Orders!$A$2:$A$4727,0)),"")</f>
        <v>Contractor</v>
      </c>
      <c r="L170" s="4" t="str">
        <f aca="false">IFERROR(INDEX(Data_Orders!$D$2:$D$4727,MATCH(B170,Data_Orders!$A$2:$A$4727,0)),"")</f>
        <v>Binley (Coventry)</v>
      </c>
    </row>
    <row r="171" customFormat="false" ht="15" hidden="false" customHeight="false" outlineLevel="0" collapsed="false">
      <c r="A171" s="4" t="s">
        <v>5987</v>
      </c>
      <c r="B171" s="4" t="s">
        <v>1141</v>
      </c>
      <c r="C171" s="4" t="s">
        <v>1021</v>
      </c>
      <c r="D171" s="4" t="n">
        <v>3</v>
      </c>
      <c r="E171" s="4" t="n">
        <v>73.76</v>
      </c>
      <c r="F171" s="4" t="n">
        <v>221.28</v>
      </c>
      <c r="G171" s="4" t="n">
        <f aca="false">INDEX(Data_Products!$D$2:$D$33,MATCH(C171,Data_Products!$A$2:$A$33,0))</f>
        <v>51.51</v>
      </c>
      <c r="H171" s="4" t="str">
        <f aca="false">INDEX(Data_Products!$C$2:$C$33,MATCH(C171,Data_Products!$A$2:$A$33,0))</f>
        <v>Cement &amp; Aggregates</v>
      </c>
      <c r="I171" s="10" t="n">
        <f aca="false">D171*(E171-G171)</f>
        <v>66.75</v>
      </c>
      <c r="J171" s="11" t="n">
        <f aca="false">IFERROR(I171/F171,0)</f>
        <v>0.301654013015185</v>
      </c>
      <c r="K171" s="4" t="str">
        <f aca="false">IFERROR(INDEX(Data_Orders!$F$2:$F$4727,MATCH(B171,Data_Orders!$A$2:$A$4727,0)),"")</f>
        <v>Contractor</v>
      </c>
      <c r="L171" s="4" t="str">
        <f aca="false">IFERROR(INDEX(Data_Orders!$D$2:$D$4727,MATCH(B171,Data_Orders!$A$2:$A$4727,0)),"")</f>
        <v>Binley (Coventry)</v>
      </c>
    </row>
    <row r="172" customFormat="false" ht="15" hidden="false" customHeight="false" outlineLevel="0" collapsed="false">
      <c r="A172" s="4" t="s">
        <v>5988</v>
      </c>
      <c r="B172" s="4" t="s">
        <v>1141</v>
      </c>
      <c r="C172" s="4" t="s">
        <v>1037</v>
      </c>
      <c r="D172" s="4" t="n">
        <v>17</v>
      </c>
      <c r="E172" s="4" t="n">
        <v>90.97</v>
      </c>
      <c r="F172" s="4" t="n">
        <v>1546.49</v>
      </c>
      <c r="G172" s="4" t="n">
        <f aca="false">INDEX(Data_Products!$D$2:$D$33,MATCH(C172,Data_Products!$A$2:$A$33,0))</f>
        <v>73.81</v>
      </c>
      <c r="H172" s="4" t="str">
        <f aca="false">INDEX(Data_Products!$C$2:$C$33,MATCH(C172,Data_Products!$A$2:$A$33,0))</f>
        <v>Insulation</v>
      </c>
      <c r="I172" s="10" t="n">
        <f aca="false">D172*(E172-G172)</f>
        <v>291.72</v>
      </c>
      <c r="J172" s="11" t="n">
        <f aca="false">IFERROR(I172/F172,0)</f>
        <v>0.18863361547763</v>
      </c>
      <c r="K172" s="4" t="str">
        <f aca="false">IFERROR(INDEX(Data_Orders!$F$2:$F$4727,MATCH(B172,Data_Orders!$A$2:$A$4727,0)),"")</f>
        <v>Contractor</v>
      </c>
      <c r="L172" s="4" t="str">
        <f aca="false">IFERROR(INDEX(Data_Orders!$D$2:$D$4727,MATCH(B172,Data_Orders!$A$2:$A$4727,0)),"")</f>
        <v>Binley (Coventry)</v>
      </c>
    </row>
    <row r="173" customFormat="false" ht="15" hidden="false" customHeight="false" outlineLevel="0" collapsed="false">
      <c r="A173" s="4" t="s">
        <v>5989</v>
      </c>
      <c r="B173" s="4" t="s">
        <v>1141</v>
      </c>
      <c r="C173" s="4" t="s">
        <v>1055</v>
      </c>
      <c r="D173" s="4" t="n">
        <v>9</v>
      </c>
      <c r="E173" s="4" t="n">
        <v>205.03</v>
      </c>
      <c r="F173" s="4" t="n">
        <v>1845.27</v>
      </c>
      <c r="G173" s="4" t="n">
        <f aca="false">INDEX(Data_Products!$D$2:$D$33,MATCH(C173,Data_Products!$A$2:$A$33,0))</f>
        <v>138.6</v>
      </c>
      <c r="H173" s="4" t="str">
        <f aca="false">INDEX(Data_Products!$C$2:$C$33,MATCH(C173,Data_Products!$A$2:$A$33,0))</f>
        <v>Roofing</v>
      </c>
      <c r="I173" s="10" t="n">
        <f aca="false">D173*(E173-G173)</f>
        <v>597.87</v>
      </c>
      <c r="J173" s="11" t="n">
        <f aca="false">IFERROR(I173/F173,0)</f>
        <v>0.324001365653807</v>
      </c>
      <c r="K173" s="4" t="str">
        <f aca="false">IFERROR(INDEX(Data_Orders!$F$2:$F$4727,MATCH(B173,Data_Orders!$A$2:$A$4727,0)),"")</f>
        <v>Contractor</v>
      </c>
      <c r="L173" s="4" t="str">
        <f aca="false">IFERROR(INDEX(Data_Orders!$D$2:$D$4727,MATCH(B173,Data_Orders!$A$2:$A$4727,0)),"")</f>
        <v>Binley (Coventry)</v>
      </c>
    </row>
    <row r="174" customFormat="false" ht="15" hidden="false" customHeight="false" outlineLevel="0" collapsed="false">
      <c r="A174" s="4" t="s">
        <v>5990</v>
      </c>
      <c r="B174" s="4" t="s">
        <v>1141</v>
      </c>
      <c r="C174" s="4" t="s">
        <v>1035</v>
      </c>
      <c r="D174" s="4" t="n">
        <v>13</v>
      </c>
      <c r="E174" s="4" t="n">
        <v>165.07</v>
      </c>
      <c r="F174" s="4" t="n">
        <v>2145.91</v>
      </c>
      <c r="G174" s="4" t="n">
        <f aca="false">INDEX(Data_Products!$D$2:$D$33,MATCH(C174,Data_Products!$A$2:$A$33,0))</f>
        <v>134.65</v>
      </c>
      <c r="H174" s="4" t="str">
        <f aca="false">INDEX(Data_Products!$C$2:$C$33,MATCH(C174,Data_Products!$A$2:$A$33,0))</f>
        <v>Insulation</v>
      </c>
      <c r="I174" s="10" t="n">
        <f aca="false">D174*(E174-G174)</f>
        <v>395.46</v>
      </c>
      <c r="J174" s="11" t="n">
        <f aca="false">IFERROR(I174/F174,0)</f>
        <v>0.184285454655601</v>
      </c>
      <c r="K174" s="4" t="str">
        <f aca="false">IFERROR(INDEX(Data_Orders!$F$2:$F$4727,MATCH(B174,Data_Orders!$A$2:$A$4727,0)),"")</f>
        <v>Contractor</v>
      </c>
      <c r="L174" s="4" t="str">
        <f aca="false">IFERROR(INDEX(Data_Orders!$D$2:$D$4727,MATCH(B174,Data_Orders!$A$2:$A$4727,0)),"")</f>
        <v>Binley (Coventry)</v>
      </c>
    </row>
    <row r="175" customFormat="false" ht="15" hidden="false" customHeight="false" outlineLevel="0" collapsed="false">
      <c r="A175" s="4" t="s">
        <v>5991</v>
      </c>
      <c r="B175" s="4" t="s">
        <v>1142</v>
      </c>
      <c r="C175" s="4" t="s">
        <v>1037</v>
      </c>
      <c r="D175" s="4" t="n">
        <v>16</v>
      </c>
      <c r="E175" s="4" t="n">
        <v>90.97</v>
      </c>
      <c r="F175" s="4" t="n">
        <v>1455.52</v>
      </c>
      <c r="G175" s="4" t="n">
        <f aca="false">INDEX(Data_Products!$D$2:$D$33,MATCH(C175,Data_Products!$A$2:$A$33,0))</f>
        <v>73.81</v>
      </c>
      <c r="H175" s="4" t="str">
        <f aca="false">INDEX(Data_Products!$C$2:$C$33,MATCH(C175,Data_Products!$A$2:$A$33,0))</f>
        <v>Insulation</v>
      </c>
      <c r="I175" s="10" t="n">
        <f aca="false">D175*(E175-G175)</f>
        <v>274.56</v>
      </c>
      <c r="J175" s="11" t="n">
        <f aca="false">IFERROR(I175/F175,0)</f>
        <v>0.18863361547763</v>
      </c>
      <c r="K175" s="4" t="str">
        <f aca="false">IFERROR(INDEX(Data_Orders!$F$2:$F$4727,MATCH(B175,Data_Orders!$A$2:$A$4727,0)),"")</f>
        <v>Contractor</v>
      </c>
      <c r="L175" s="4" t="str">
        <f aca="false">IFERROR(INDEX(Data_Orders!$D$2:$D$4727,MATCH(B175,Data_Orders!$A$2:$A$4727,0)),"")</f>
        <v>Binley (Coventry)</v>
      </c>
    </row>
    <row r="176" customFormat="false" ht="15" hidden="false" customHeight="false" outlineLevel="0" collapsed="false">
      <c r="A176" s="4" t="s">
        <v>5992</v>
      </c>
      <c r="B176" s="4" t="s">
        <v>1142</v>
      </c>
      <c r="C176" s="4" t="s">
        <v>1035</v>
      </c>
      <c r="D176" s="4" t="n">
        <v>20</v>
      </c>
      <c r="E176" s="4" t="n">
        <v>165.07</v>
      </c>
      <c r="F176" s="4" t="n">
        <v>3301.4</v>
      </c>
      <c r="G176" s="4" t="n">
        <f aca="false">INDEX(Data_Products!$D$2:$D$33,MATCH(C176,Data_Products!$A$2:$A$33,0))</f>
        <v>134.65</v>
      </c>
      <c r="H176" s="4" t="str">
        <f aca="false">INDEX(Data_Products!$C$2:$C$33,MATCH(C176,Data_Products!$A$2:$A$33,0))</f>
        <v>Insulation</v>
      </c>
      <c r="I176" s="10" t="n">
        <f aca="false">D176*(E176-G176)</f>
        <v>608.4</v>
      </c>
      <c r="J176" s="11" t="n">
        <f aca="false">IFERROR(I176/F176,0)</f>
        <v>0.184285454655601</v>
      </c>
      <c r="K176" s="4" t="str">
        <f aca="false">IFERROR(INDEX(Data_Orders!$F$2:$F$4727,MATCH(B176,Data_Orders!$A$2:$A$4727,0)),"")</f>
        <v>Contractor</v>
      </c>
      <c r="L176" s="4" t="str">
        <f aca="false">IFERROR(INDEX(Data_Orders!$D$2:$D$4727,MATCH(B176,Data_Orders!$A$2:$A$4727,0)),"")</f>
        <v>Binley (Coventry)</v>
      </c>
    </row>
    <row r="177" customFormat="false" ht="15" hidden="false" customHeight="false" outlineLevel="0" collapsed="false">
      <c r="A177" s="4" t="s">
        <v>5993</v>
      </c>
      <c r="B177" s="4" t="s">
        <v>1142</v>
      </c>
      <c r="C177" s="4" t="s">
        <v>1068</v>
      </c>
      <c r="D177" s="4" t="n">
        <v>1</v>
      </c>
      <c r="E177" s="4" t="n">
        <v>86.28</v>
      </c>
      <c r="F177" s="4" t="n">
        <v>86.28</v>
      </c>
      <c r="G177" s="4" t="n">
        <f aca="false">INDEX(Data_Products!$D$2:$D$33,MATCH(C177,Data_Products!$A$2:$A$33,0))</f>
        <v>68.55</v>
      </c>
      <c r="H177" s="4" t="str">
        <f aca="false">INDEX(Data_Products!$C$2:$C$33,MATCH(C177,Data_Products!$A$2:$A$33,0))</f>
        <v>Plumbing &amp; Drainage</v>
      </c>
      <c r="I177" s="10" t="n">
        <f aca="false">D177*(E177-G177)</f>
        <v>17.73</v>
      </c>
      <c r="J177" s="11" t="n">
        <f aca="false">IFERROR(I177/F177,0)</f>
        <v>0.205493741307371</v>
      </c>
      <c r="K177" s="4" t="str">
        <f aca="false">IFERROR(INDEX(Data_Orders!$F$2:$F$4727,MATCH(B177,Data_Orders!$A$2:$A$4727,0)),"")</f>
        <v>Contractor</v>
      </c>
      <c r="L177" s="4" t="str">
        <f aca="false">IFERROR(INDEX(Data_Orders!$D$2:$D$4727,MATCH(B177,Data_Orders!$A$2:$A$4727,0)),"")</f>
        <v>Binley (Coventry)</v>
      </c>
    </row>
    <row r="178" customFormat="false" ht="15" hidden="false" customHeight="false" outlineLevel="0" collapsed="false">
      <c r="A178" s="4" t="s">
        <v>5994</v>
      </c>
      <c r="B178" s="4" t="s">
        <v>1142</v>
      </c>
      <c r="C178" s="4" t="s">
        <v>1070</v>
      </c>
      <c r="D178" s="4" t="n">
        <v>17</v>
      </c>
      <c r="E178" s="4" t="n">
        <v>230.32</v>
      </c>
      <c r="F178" s="4" t="n">
        <v>3915.44</v>
      </c>
      <c r="G178" s="4" t="n">
        <f aca="false">INDEX(Data_Products!$D$2:$D$33,MATCH(C178,Data_Products!$A$2:$A$33,0))</f>
        <v>161.64</v>
      </c>
      <c r="H178" s="4" t="str">
        <f aca="false">INDEX(Data_Products!$C$2:$C$33,MATCH(C178,Data_Products!$A$2:$A$33,0))</f>
        <v>Landscaping</v>
      </c>
      <c r="I178" s="10" t="n">
        <f aca="false">D178*(E178-G178)</f>
        <v>1167.56</v>
      </c>
      <c r="J178" s="11" t="n">
        <f aca="false">IFERROR(I178/F178,0)</f>
        <v>0.298193817297673</v>
      </c>
      <c r="K178" s="4" t="str">
        <f aca="false">IFERROR(INDEX(Data_Orders!$F$2:$F$4727,MATCH(B178,Data_Orders!$A$2:$A$4727,0)),"")</f>
        <v>Contractor</v>
      </c>
      <c r="L178" s="4" t="str">
        <f aca="false">IFERROR(INDEX(Data_Orders!$D$2:$D$4727,MATCH(B178,Data_Orders!$A$2:$A$4727,0)),"")</f>
        <v>Binley (Coventry)</v>
      </c>
    </row>
    <row r="179" customFormat="false" ht="15" hidden="false" customHeight="false" outlineLevel="0" collapsed="false">
      <c r="A179" s="4" t="s">
        <v>5995</v>
      </c>
      <c r="B179" s="4" t="s">
        <v>1142</v>
      </c>
      <c r="C179" s="4" t="s">
        <v>1044</v>
      </c>
      <c r="D179" s="4" t="n">
        <v>5</v>
      </c>
      <c r="E179" s="4" t="n">
        <v>190.44</v>
      </c>
      <c r="F179" s="4" t="n">
        <v>952.2</v>
      </c>
      <c r="G179" s="4" t="n">
        <f aca="false">INDEX(Data_Products!$D$2:$D$33,MATCH(C179,Data_Products!$A$2:$A$33,0))</f>
        <v>115.48</v>
      </c>
      <c r="H179" s="4" t="str">
        <f aca="false">INDEX(Data_Products!$C$2:$C$33,MATCH(C179,Data_Products!$A$2:$A$33,0))</f>
        <v>Tools &amp; Fixings</v>
      </c>
      <c r="I179" s="10" t="n">
        <f aca="false">D179*(E179-G179)</f>
        <v>374.8</v>
      </c>
      <c r="J179" s="11" t="n">
        <f aca="false">IFERROR(I179/F179,0)</f>
        <v>0.393614786809494</v>
      </c>
      <c r="K179" s="4" t="str">
        <f aca="false">IFERROR(INDEX(Data_Orders!$F$2:$F$4727,MATCH(B179,Data_Orders!$A$2:$A$4727,0)),"")</f>
        <v>Contractor</v>
      </c>
      <c r="L179" s="4" t="str">
        <f aca="false">IFERROR(INDEX(Data_Orders!$D$2:$D$4727,MATCH(B179,Data_Orders!$A$2:$A$4727,0)),"")</f>
        <v>Binley (Coventry)</v>
      </c>
    </row>
    <row r="180" customFormat="false" ht="15" hidden="false" customHeight="false" outlineLevel="0" collapsed="false">
      <c r="A180" s="4" t="s">
        <v>5996</v>
      </c>
      <c r="B180" s="4" t="s">
        <v>1143</v>
      </c>
      <c r="C180" s="4" t="s">
        <v>1026</v>
      </c>
      <c r="D180" s="4" t="n">
        <v>17</v>
      </c>
      <c r="E180" s="4" t="n">
        <v>184.05</v>
      </c>
      <c r="F180" s="4" t="n">
        <v>3128.85</v>
      </c>
      <c r="G180" s="4" t="n">
        <f aca="false">INDEX(Data_Products!$D$2:$D$33,MATCH(C180,Data_Products!$A$2:$A$33,0))</f>
        <v>147.44</v>
      </c>
      <c r="H180" s="4" t="str">
        <f aca="false">INDEX(Data_Products!$C$2:$C$33,MATCH(C180,Data_Products!$A$2:$A$33,0))</f>
        <v>Cement &amp; Aggregates</v>
      </c>
      <c r="I180" s="10" t="n">
        <f aca="false">D180*(E180-G180)</f>
        <v>622.37</v>
      </c>
      <c r="J180" s="11" t="n">
        <f aca="false">IFERROR(I180/F180,0)</f>
        <v>0.19891333876664</v>
      </c>
      <c r="K180" s="4" t="str">
        <f aca="false">IFERROR(INDEX(Data_Orders!$F$2:$F$4727,MATCH(B180,Data_Orders!$A$2:$A$4727,0)),"")</f>
        <v>Contractor</v>
      </c>
      <c r="L180" s="4" t="str">
        <f aca="false">IFERROR(INDEX(Data_Orders!$D$2:$D$4727,MATCH(B180,Data_Orders!$A$2:$A$4727,0)),"")</f>
        <v>Binley (Coventry)</v>
      </c>
    </row>
    <row r="181" customFormat="false" ht="15" hidden="false" customHeight="false" outlineLevel="0" collapsed="false">
      <c r="A181" s="4" t="s">
        <v>5997</v>
      </c>
      <c r="B181" s="4" t="s">
        <v>1143</v>
      </c>
      <c r="C181" s="4" t="s">
        <v>1015</v>
      </c>
      <c r="D181" s="4" t="n">
        <v>9</v>
      </c>
      <c r="E181" s="4" t="n">
        <v>122.01</v>
      </c>
      <c r="F181" s="4" t="n">
        <v>1098.09</v>
      </c>
      <c r="G181" s="4" t="n">
        <f aca="false">INDEX(Data_Products!$D$2:$D$33,MATCH(C181,Data_Products!$A$2:$A$33,0))</f>
        <v>85.53</v>
      </c>
      <c r="H181" s="4" t="str">
        <f aca="false">INDEX(Data_Products!$C$2:$C$33,MATCH(C181,Data_Products!$A$2:$A$33,0))</f>
        <v>Timber</v>
      </c>
      <c r="I181" s="10" t="n">
        <f aca="false">D181*(E181-G181)</f>
        <v>328.32</v>
      </c>
      <c r="J181" s="11" t="n">
        <f aca="false">IFERROR(I181/F181,0)</f>
        <v>0.298991885910991</v>
      </c>
      <c r="K181" s="4" t="str">
        <f aca="false">IFERROR(INDEX(Data_Orders!$F$2:$F$4727,MATCH(B181,Data_Orders!$A$2:$A$4727,0)),"")</f>
        <v>Contractor</v>
      </c>
      <c r="L181" s="4" t="str">
        <f aca="false">IFERROR(INDEX(Data_Orders!$D$2:$D$4727,MATCH(B181,Data_Orders!$A$2:$A$4727,0)),"")</f>
        <v>Binley (Coventry)</v>
      </c>
    </row>
    <row r="182" customFormat="false" ht="15" hidden="false" customHeight="false" outlineLevel="0" collapsed="false">
      <c r="A182" s="4" t="s">
        <v>5998</v>
      </c>
      <c r="B182" s="4" t="s">
        <v>1144</v>
      </c>
      <c r="C182" s="4" t="s">
        <v>1021</v>
      </c>
      <c r="D182" s="4" t="n">
        <v>20</v>
      </c>
      <c r="E182" s="4" t="n">
        <v>73.76</v>
      </c>
      <c r="F182" s="4" t="n">
        <v>1475.2</v>
      </c>
      <c r="G182" s="4" t="n">
        <f aca="false">INDEX(Data_Products!$D$2:$D$33,MATCH(C182,Data_Products!$A$2:$A$33,0))</f>
        <v>51.51</v>
      </c>
      <c r="H182" s="4" t="str">
        <f aca="false">INDEX(Data_Products!$C$2:$C$33,MATCH(C182,Data_Products!$A$2:$A$33,0))</f>
        <v>Cement &amp; Aggregates</v>
      </c>
      <c r="I182" s="10" t="n">
        <f aca="false">D182*(E182-G182)</f>
        <v>445</v>
      </c>
      <c r="J182" s="11" t="n">
        <f aca="false">IFERROR(I182/F182,0)</f>
        <v>0.301654013015184</v>
      </c>
      <c r="K182" s="4" t="str">
        <f aca="false">IFERROR(INDEX(Data_Orders!$F$2:$F$4727,MATCH(B182,Data_Orders!$A$2:$A$4727,0)),"")</f>
        <v>Contractor</v>
      </c>
      <c r="L182" s="4" t="str">
        <f aca="false">IFERROR(INDEX(Data_Orders!$D$2:$D$4727,MATCH(B182,Data_Orders!$A$2:$A$4727,0)),"")</f>
        <v>Binley (Coventry)</v>
      </c>
    </row>
    <row r="183" customFormat="false" ht="15" hidden="false" customHeight="false" outlineLevel="0" collapsed="false">
      <c r="A183" s="4" t="s">
        <v>5999</v>
      </c>
      <c r="B183" s="4" t="s">
        <v>1144</v>
      </c>
      <c r="C183" s="4" t="s">
        <v>1035</v>
      </c>
      <c r="D183" s="4" t="n">
        <v>4</v>
      </c>
      <c r="E183" s="4" t="n">
        <v>165.07</v>
      </c>
      <c r="F183" s="4" t="n">
        <v>660.28</v>
      </c>
      <c r="G183" s="4" t="n">
        <f aca="false">INDEX(Data_Products!$D$2:$D$33,MATCH(C183,Data_Products!$A$2:$A$33,0))</f>
        <v>134.65</v>
      </c>
      <c r="H183" s="4" t="str">
        <f aca="false">INDEX(Data_Products!$C$2:$C$33,MATCH(C183,Data_Products!$A$2:$A$33,0))</f>
        <v>Insulation</v>
      </c>
      <c r="I183" s="10" t="n">
        <f aca="false">D183*(E183-G183)</f>
        <v>121.68</v>
      </c>
      <c r="J183" s="11" t="n">
        <f aca="false">IFERROR(I183/F183,0)</f>
        <v>0.184285454655601</v>
      </c>
      <c r="K183" s="4" t="str">
        <f aca="false">IFERROR(INDEX(Data_Orders!$F$2:$F$4727,MATCH(B183,Data_Orders!$A$2:$A$4727,0)),"")</f>
        <v>Contractor</v>
      </c>
      <c r="L183" s="4" t="str">
        <f aca="false">IFERROR(INDEX(Data_Orders!$D$2:$D$4727,MATCH(B183,Data_Orders!$A$2:$A$4727,0)),"")</f>
        <v>Binley (Coventry)</v>
      </c>
    </row>
    <row r="184" customFormat="false" ht="15" hidden="false" customHeight="false" outlineLevel="0" collapsed="false">
      <c r="A184" s="4" t="s">
        <v>6000</v>
      </c>
      <c r="B184" s="4" t="s">
        <v>1145</v>
      </c>
      <c r="C184" s="4" t="s">
        <v>1039</v>
      </c>
      <c r="D184" s="4" t="n">
        <v>11</v>
      </c>
      <c r="E184" s="4" t="n">
        <v>160.41</v>
      </c>
      <c r="F184" s="4" t="n">
        <v>1764.51</v>
      </c>
      <c r="G184" s="4" t="n">
        <f aca="false">INDEX(Data_Products!$D$2:$D$33,MATCH(C184,Data_Products!$A$2:$A$33,0))</f>
        <v>99.74</v>
      </c>
      <c r="H184" s="4" t="str">
        <f aca="false">INDEX(Data_Products!$C$2:$C$33,MATCH(C184,Data_Products!$A$2:$A$33,0))</f>
        <v>Insulation</v>
      </c>
      <c r="I184" s="10" t="n">
        <f aca="false">D184*(E184-G184)</f>
        <v>667.37</v>
      </c>
      <c r="J184" s="11" t="n">
        <f aca="false">IFERROR(I184/F184,0)</f>
        <v>0.378218315566361</v>
      </c>
      <c r="K184" s="4" t="str">
        <f aca="false">IFERROR(INDEX(Data_Orders!$F$2:$F$4727,MATCH(B184,Data_Orders!$A$2:$A$4727,0)),"")</f>
        <v>Contractor</v>
      </c>
      <c r="L184" s="4" t="str">
        <f aca="false">IFERROR(INDEX(Data_Orders!$D$2:$D$4727,MATCH(B184,Data_Orders!$A$2:$A$4727,0)),"")</f>
        <v>Binley (Coventry)</v>
      </c>
    </row>
    <row r="185" customFormat="false" ht="15" hidden="false" customHeight="false" outlineLevel="0" collapsed="false">
      <c r="A185" s="4" t="s">
        <v>6001</v>
      </c>
      <c r="B185" s="4" t="s">
        <v>1145</v>
      </c>
      <c r="C185" s="4" t="s">
        <v>1066</v>
      </c>
      <c r="D185" s="4" t="n">
        <v>4</v>
      </c>
      <c r="E185" s="4" t="n">
        <v>209.69</v>
      </c>
      <c r="F185" s="4" t="n">
        <v>838.76</v>
      </c>
      <c r="G185" s="4" t="n">
        <f aca="false">INDEX(Data_Products!$D$2:$D$33,MATCH(C185,Data_Products!$A$2:$A$33,0))</f>
        <v>144.38</v>
      </c>
      <c r="H185" s="4" t="str">
        <f aca="false">INDEX(Data_Products!$C$2:$C$33,MATCH(C185,Data_Products!$A$2:$A$33,0))</f>
        <v>Plumbing &amp; Drainage</v>
      </c>
      <c r="I185" s="10" t="n">
        <f aca="false">D185*(E185-G185)</f>
        <v>261.24</v>
      </c>
      <c r="J185" s="11" t="n">
        <f aca="false">IFERROR(I185/F185,0)</f>
        <v>0.311459773952024</v>
      </c>
      <c r="K185" s="4" t="str">
        <f aca="false">IFERROR(INDEX(Data_Orders!$F$2:$F$4727,MATCH(B185,Data_Orders!$A$2:$A$4727,0)),"")</f>
        <v>Contractor</v>
      </c>
      <c r="L185" s="4" t="str">
        <f aca="false">IFERROR(INDEX(Data_Orders!$D$2:$D$4727,MATCH(B185,Data_Orders!$A$2:$A$4727,0)),"")</f>
        <v>Binley (Coventry)</v>
      </c>
    </row>
    <row r="186" customFormat="false" ht="15" hidden="false" customHeight="false" outlineLevel="0" collapsed="false">
      <c r="A186" s="4" t="s">
        <v>6002</v>
      </c>
      <c r="B186" s="4" t="s">
        <v>1146</v>
      </c>
      <c r="C186" s="4" t="s">
        <v>1044</v>
      </c>
      <c r="D186" s="4" t="n">
        <v>14</v>
      </c>
      <c r="E186" s="4" t="n">
        <v>190.44</v>
      </c>
      <c r="F186" s="4" t="n">
        <v>2666.16</v>
      </c>
      <c r="G186" s="4" t="n">
        <f aca="false">INDEX(Data_Products!$D$2:$D$33,MATCH(C186,Data_Products!$A$2:$A$33,0))</f>
        <v>115.48</v>
      </c>
      <c r="H186" s="4" t="str">
        <f aca="false">INDEX(Data_Products!$C$2:$C$33,MATCH(C186,Data_Products!$A$2:$A$33,0))</f>
        <v>Tools &amp; Fixings</v>
      </c>
      <c r="I186" s="10" t="n">
        <f aca="false">D186*(E186-G186)</f>
        <v>1049.44</v>
      </c>
      <c r="J186" s="11" t="n">
        <f aca="false">IFERROR(I186/F186,0)</f>
        <v>0.393614786809494</v>
      </c>
      <c r="K186" s="4" t="str">
        <f aca="false">IFERROR(INDEX(Data_Orders!$F$2:$F$4727,MATCH(B186,Data_Orders!$A$2:$A$4727,0)),"")</f>
        <v>Contractor</v>
      </c>
      <c r="L186" s="4" t="str">
        <f aca="false">IFERROR(INDEX(Data_Orders!$D$2:$D$4727,MATCH(B186,Data_Orders!$A$2:$A$4727,0)),"")</f>
        <v>Binley (Coventry)</v>
      </c>
    </row>
    <row r="187" customFormat="false" ht="15" hidden="false" customHeight="false" outlineLevel="0" collapsed="false">
      <c r="A187" s="4" t="s">
        <v>6003</v>
      </c>
      <c r="B187" s="4" t="s">
        <v>1146</v>
      </c>
      <c r="C187" s="4" t="s">
        <v>1024</v>
      </c>
      <c r="D187" s="4" t="n">
        <v>1</v>
      </c>
      <c r="E187" s="4" t="n">
        <v>137.14</v>
      </c>
      <c r="F187" s="4" t="n">
        <v>137.14</v>
      </c>
      <c r="G187" s="4" t="n">
        <f aca="false">INDEX(Data_Products!$D$2:$D$33,MATCH(C187,Data_Products!$A$2:$A$33,0))</f>
        <v>99.99</v>
      </c>
      <c r="H187" s="4" t="str">
        <f aca="false">INDEX(Data_Products!$C$2:$C$33,MATCH(C187,Data_Products!$A$2:$A$33,0))</f>
        <v>Cement &amp; Aggregates</v>
      </c>
      <c r="I187" s="10" t="n">
        <f aca="false">D187*(E187-G187)</f>
        <v>37.15</v>
      </c>
      <c r="J187" s="11" t="n">
        <f aca="false">IFERROR(I187/F187,0)</f>
        <v>0.270891060230421</v>
      </c>
      <c r="K187" s="4" t="str">
        <f aca="false">IFERROR(INDEX(Data_Orders!$F$2:$F$4727,MATCH(B187,Data_Orders!$A$2:$A$4727,0)),"")</f>
        <v>Contractor</v>
      </c>
      <c r="L187" s="4" t="str">
        <f aca="false">IFERROR(INDEX(Data_Orders!$D$2:$D$4727,MATCH(B187,Data_Orders!$A$2:$A$4727,0)),"")</f>
        <v>Binley (Coventry)</v>
      </c>
    </row>
    <row r="188" customFormat="false" ht="15" hidden="false" customHeight="false" outlineLevel="0" collapsed="false">
      <c r="A188" s="4" t="s">
        <v>6004</v>
      </c>
      <c r="B188" s="4" t="s">
        <v>1146</v>
      </c>
      <c r="C188" s="4" t="s">
        <v>1050</v>
      </c>
      <c r="D188" s="4" t="n">
        <v>8</v>
      </c>
      <c r="E188" s="4" t="n">
        <v>238.63</v>
      </c>
      <c r="F188" s="4" t="n">
        <v>1909.04</v>
      </c>
      <c r="G188" s="4" t="n">
        <f aca="false">INDEX(Data_Products!$D$2:$D$33,MATCH(C188,Data_Products!$A$2:$A$33,0))</f>
        <v>148.91</v>
      </c>
      <c r="H188" s="4" t="str">
        <f aca="false">INDEX(Data_Products!$C$2:$C$33,MATCH(C188,Data_Products!$A$2:$A$33,0))</f>
        <v>Tools &amp; Fixings</v>
      </c>
      <c r="I188" s="10" t="n">
        <f aca="false">D188*(E188-G188)</f>
        <v>717.76</v>
      </c>
      <c r="J188" s="11" t="n">
        <f aca="false">IFERROR(I188/F188,0)</f>
        <v>0.375979549930855</v>
      </c>
      <c r="K188" s="4" t="str">
        <f aca="false">IFERROR(INDEX(Data_Orders!$F$2:$F$4727,MATCH(B188,Data_Orders!$A$2:$A$4727,0)),"")</f>
        <v>Contractor</v>
      </c>
      <c r="L188" s="4" t="str">
        <f aca="false">IFERROR(INDEX(Data_Orders!$D$2:$D$4727,MATCH(B188,Data_Orders!$A$2:$A$4727,0)),"")</f>
        <v>Binley (Coventry)</v>
      </c>
    </row>
    <row r="189" customFormat="false" ht="15" hidden="false" customHeight="false" outlineLevel="0" collapsed="false">
      <c r="A189" s="4" t="s">
        <v>6005</v>
      </c>
      <c r="B189" s="4" t="s">
        <v>1146</v>
      </c>
      <c r="C189" s="4" t="s">
        <v>1021</v>
      </c>
      <c r="D189" s="4" t="n">
        <v>2</v>
      </c>
      <c r="E189" s="4" t="n">
        <v>73.76</v>
      </c>
      <c r="F189" s="4" t="n">
        <v>147.52</v>
      </c>
      <c r="G189" s="4" t="n">
        <f aca="false">INDEX(Data_Products!$D$2:$D$33,MATCH(C189,Data_Products!$A$2:$A$33,0))</f>
        <v>51.51</v>
      </c>
      <c r="H189" s="4" t="str">
        <f aca="false">INDEX(Data_Products!$C$2:$C$33,MATCH(C189,Data_Products!$A$2:$A$33,0))</f>
        <v>Cement &amp; Aggregates</v>
      </c>
      <c r="I189" s="10" t="n">
        <f aca="false">D189*(E189-G189)</f>
        <v>44.5</v>
      </c>
      <c r="J189" s="11" t="n">
        <f aca="false">IFERROR(I189/F189,0)</f>
        <v>0.301654013015184</v>
      </c>
      <c r="K189" s="4" t="str">
        <f aca="false">IFERROR(INDEX(Data_Orders!$F$2:$F$4727,MATCH(B189,Data_Orders!$A$2:$A$4727,0)),"")</f>
        <v>Contractor</v>
      </c>
      <c r="L189" s="4" t="str">
        <f aca="false">IFERROR(INDEX(Data_Orders!$D$2:$D$4727,MATCH(B189,Data_Orders!$A$2:$A$4727,0)),"")</f>
        <v>Binley (Coventry)</v>
      </c>
    </row>
    <row r="190" customFormat="false" ht="15" hidden="false" customHeight="false" outlineLevel="0" collapsed="false">
      <c r="A190" s="4" t="s">
        <v>6006</v>
      </c>
      <c r="B190" s="4" t="s">
        <v>1147</v>
      </c>
      <c r="C190" s="4" t="s">
        <v>1050</v>
      </c>
      <c r="D190" s="4" t="n">
        <v>2</v>
      </c>
      <c r="E190" s="4" t="n">
        <v>238.63</v>
      </c>
      <c r="F190" s="4" t="n">
        <v>477.26</v>
      </c>
      <c r="G190" s="4" t="n">
        <f aca="false">INDEX(Data_Products!$D$2:$D$33,MATCH(C190,Data_Products!$A$2:$A$33,0))</f>
        <v>148.91</v>
      </c>
      <c r="H190" s="4" t="str">
        <f aca="false">INDEX(Data_Products!$C$2:$C$33,MATCH(C190,Data_Products!$A$2:$A$33,0))</f>
        <v>Tools &amp; Fixings</v>
      </c>
      <c r="I190" s="10" t="n">
        <f aca="false">D190*(E190-G190)</f>
        <v>179.44</v>
      </c>
      <c r="J190" s="11" t="n">
        <f aca="false">IFERROR(I190/F190,0)</f>
        <v>0.375979549930855</v>
      </c>
      <c r="K190" s="4" t="str">
        <f aca="false">IFERROR(INDEX(Data_Orders!$F$2:$F$4727,MATCH(B190,Data_Orders!$A$2:$A$4727,0)),"")</f>
        <v>Contractor</v>
      </c>
      <c r="L190" s="4" t="str">
        <f aca="false">IFERROR(INDEX(Data_Orders!$D$2:$D$4727,MATCH(B190,Data_Orders!$A$2:$A$4727,0)),"")</f>
        <v>Binley (Coventry)</v>
      </c>
    </row>
    <row r="191" customFormat="false" ht="15" hidden="false" customHeight="false" outlineLevel="0" collapsed="false">
      <c r="A191" s="4" t="s">
        <v>6007</v>
      </c>
      <c r="B191" s="4" t="s">
        <v>1147</v>
      </c>
      <c r="C191" s="4" t="s">
        <v>1021</v>
      </c>
      <c r="D191" s="4" t="n">
        <v>19</v>
      </c>
      <c r="E191" s="4" t="n">
        <v>73.76</v>
      </c>
      <c r="F191" s="4" t="n">
        <v>1401.44</v>
      </c>
      <c r="G191" s="4" t="n">
        <f aca="false">INDEX(Data_Products!$D$2:$D$33,MATCH(C191,Data_Products!$A$2:$A$33,0))</f>
        <v>51.51</v>
      </c>
      <c r="H191" s="4" t="str">
        <f aca="false">INDEX(Data_Products!$C$2:$C$33,MATCH(C191,Data_Products!$A$2:$A$33,0))</f>
        <v>Cement &amp; Aggregates</v>
      </c>
      <c r="I191" s="10" t="n">
        <f aca="false">D191*(E191-G191)</f>
        <v>422.75</v>
      </c>
      <c r="J191" s="11" t="n">
        <f aca="false">IFERROR(I191/F191,0)</f>
        <v>0.301654013015184</v>
      </c>
      <c r="K191" s="4" t="str">
        <f aca="false">IFERROR(INDEX(Data_Orders!$F$2:$F$4727,MATCH(B191,Data_Orders!$A$2:$A$4727,0)),"")</f>
        <v>Contractor</v>
      </c>
      <c r="L191" s="4" t="str">
        <f aca="false">IFERROR(INDEX(Data_Orders!$D$2:$D$4727,MATCH(B191,Data_Orders!$A$2:$A$4727,0)),"")</f>
        <v>Binley (Coventry)</v>
      </c>
    </row>
    <row r="192" customFormat="false" ht="15" hidden="false" customHeight="false" outlineLevel="0" collapsed="false">
      <c r="A192" s="4" t="s">
        <v>6008</v>
      </c>
      <c r="B192" s="4" t="s">
        <v>1147</v>
      </c>
      <c r="C192" s="4" t="s">
        <v>1019</v>
      </c>
      <c r="D192" s="4" t="n">
        <v>5</v>
      </c>
      <c r="E192" s="4" t="n">
        <v>79.76</v>
      </c>
      <c r="F192" s="4" t="n">
        <v>398.8</v>
      </c>
      <c r="G192" s="4" t="n">
        <f aca="false">INDEX(Data_Products!$D$2:$D$33,MATCH(C192,Data_Products!$A$2:$A$33,0))</f>
        <v>59.07</v>
      </c>
      <c r="H192" s="4" t="str">
        <f aca="false">INDEX(Data_Products!$C$2:$C$33,MATCH(C192,Data_Products!$A$2:$A$33,0))</f>
        <v>Timber</v>
      </c>
      <c r="I192" s="10" t="n">
        <f aca="false">D192*(E192-G192)</f>
        <v>103.45</v>
      </c>
      <c r="J192" s="11" t="n">
        <f aca="false">IFERROR(I192/F192,0)</f>
        <v>0.259403209628887</v>
      </c>
      <c r="K192" s="4" t="str">
        <f aca="false">IFERROR(INDEX(Data_Orders!$F$2:$F$4727,MATCH(B192,Data_Orders!$A$2:$A$4727,0)),"")</f>
        <v>Contractor</v>
      </c>
      <c r="L192" s="4" t="str">
        <f aca="false">IFERROR(INDEX(Data_Orders!$D$2:$D$4727,MATCH(B192,Data_Orders!$A$2:$A$4727,0)),"")</f>
        <v>Binley (Coventry)</v>
      </c>
    </row>
    <row r="193" customFormat="false" ht="15" hidden="false" customHeight="false" outlineLevel="0" collapsed="false">
      <c r="A193" s="4" t="s">
        <v>6009</v>
      </c>
      <c r="B193" s="4" t="s">
        <v>1147</v>
      </c>
      <c r="C193" s="4" t="s">
        <v>1055</v>
      </c>
      <c r="D193" s="4" t="n">
        <v>2</v>
      </c>
      <c r="E193" s="4" t="n">
        <v>205.03</v>
      </c>
      <c r="F193" s="4" t="n">
        <v>410.06</v>
      </c>
      <c r="G193" s="4" t="n">
        <f aca="false">INDEX(Data_Products!$D$2:$D$33,MATCH(C193,Data_Products!$A$2:$A$33,0))</f>
        <v>138.6</v>
      </c>
      <c r="H193" s="4" t="str">
        <f aca="false">INDEX(Data_Products!$C$2:$C$33,MATCH(C193,Data_Products!$A$2:$A$33,0))</f>
        <v>Roofing</v>
      </c>
      <c r="I193" s="10" t="n">
        <f aca="false">D193*(E193-G193)</f>
        <v>132.86</v>
      </c>
      <c r="J193" s="11" t="n">
        <f aca="false">IFERROR(I193/F193,0)</f>
        <v>0.324001365653807</v>
      </c>
      <c r="K193" s="4" t="str">
        <f aca="false">IFERROR(INDEX(Data_Orders!$F$2:$F$4727,MATCH(B193,Data_Orders!$A$2:$A$4727,0)),"")</f>
        <v>Contractor</v>
      </c>
      <c r="L193" s="4" t="str">
        <f aca="false">IFERROR(INDEX(Data_Orders!$D$2:$D$4727,MATCH(B193,Data_Orders!$A$2:$A$4727,0)),"")</f>
        <v>Binley (Coventry)</v>
      </c>
    </row>
    <row r="194" customFormat="false" ht="15" hidden="false" customHeight="false" outlineLevel="0" collapsed="false">
      <c r="A194" s="4" t="s">
        <v>6010</v>
      </c>
      <c r="B194" s="4" t="s">
        <v>1147</v>
      </c>
      <c r="C194" s="4" t="s">
        <v>1046</v>
      </c>
      <c r="D194" s="4" t="n">
        <v>6</v>
      </c>
      <c r="E194" s="4" t="n">
        <v>154.02</v>
      </c>
      <c r="F194" s="4" t="n">
        <v>924.12</v>
      </c>
      <c r="G194" s="4" t="n">
        <f aca="false">INDEX(Data_Products!$D$2:$D$33,MATCH(C194,Data_Products!$A$2:$A$33,0))</f>
        <v>102.1</v>
      </c>
      <c r="H194" s="4" t="str">
        <f aca="false">INDEX(Data_Products!$C$2:$C$33,MATCH(C194,Data_Products!$A$2:$A$33,0))</f>
        <v>Tools &amp; Fixings</v>
      </c>
      <c r="I194" s="10" t="n">
        <f aca="false">D194*(E194-G194)</f>
        <v>311.52</v>
      </c>
      <c r="J194" s="11" t="n">
        <f aca="false">IFERROR(I194/F194,0)</f>
        <v>0.337099078041813</v>
      </c>
      <c r="K194" s="4" t="str">
        <f aca="false">IFERROR(INDEX(Data_Orders!$F$2:$F$4727,MATCH(B194,Data_Orders!$A$2:$A$4727,0)),"")</f>
        <v>Contractor</v>
      </c>
      <c r="L194" s="4" t="str">
        <f aca="false">IFERROR(INDEX(Data_Orders!$D$2:$D$4727,MATCH(B194,Data_Orders!$A$2:$A$4727,0)),"")</f>
        <v>Binley (Coventry)</v>
      </c>
    </row>
    <row r="195" customFormat="false" ht="15" hidden="false" customHeight="false" outlineLevel="0" collapsed="false">
      <c r="A195" s="4" t="s">
        <v>6011</v>
      </c>
      <c r="B195" s="4" t="s">
        <v>1148</v>
      </c>
      <c r="C195" s="4" t="s">
        <v>1077</v>
      </c>
      <c r="D195" s="4" t="n">
        <v>15</v>
      </c>
      <c r="E195" s="4" t="n">
        <v>46.61</v>
      </c>
      <c r="F195" s="4" t="n">
        <v>699.15</v>
      </c>
      <c r="G195" s="4" t="n">
        <f aca="false">INDEX(Data_Products!$D$2:$D$33,MATCH(C195,Data_Products!$A$2:$A$33,0))</f>
        <v>36.87</v>
      </c>
      <c r="H195" s="4" t="str">
        <f aca="false">INDEX(Data_Products!$C$2:$C$33,MATCH(C195,Data_Products!$A$2:$A$33,0))</f>
        <v>Landscaping</v>
      </c>
      <c r="I195" s="10" t="n">
        <f aca="false">D195*(E195-G195)</f>
        <v>146.1</v>
      </c>
      <c r="J195" s="11" t="n">
        <f aca="false">IFERROR(I195/F195,0)</f>
        <v>0.208968032611028</v>
      </c>
      <c r="K195" s="4" t="str">
        <f aca="false">IFERROR(INDEX(Data_Orders!$F$2:$F$4727,MATCH(B195,Data_Orders!$A$2:$A$4727,0)),"")</f>
        <v>Retail</v>
      </c>
      <c r="L195" s="4" t="str">
        <f aca="false">IFERROR(INDEX(Data_Orders!$D$2:$D$4727,MATCH(B195,Data_Orders!$A$2:$A$4727,0)),"")</f>
        <v>Leicester</v>
      </c>
    </row>
    <row r="196" customFormat="false" ht="15" hidden="false" customHeight="false" outlineLevel="0" collapsed="false">
      <c r="A196" s="4" t="s">
        <v>6012</v>
      </c>
      <c r="B196" s="4" t="s">
        <v>1148</v>
      </c>
      <c r="C196" s="4" t="s">
        <v>1015</v>
      </c>
      <c r="D196" s="4" t="n">
        <v>20</v>
      </c>
      <c r="E196" s="4" t="n">
        <v>122.01</v>
      </c>
      <c r="F196" s="4" t="n">
        <v>2440.2</v>
      </c>
      <c r="G196" s="4" t="n">
        <f aca="false">INDEX(Data_Products!$D$2:$D$33,MATCH(C196,Data_Products!$A$2:$A$33,0))</f>
        <v>85.53</v>
      </c>
      <c r="H196" s="4" t="str">
        <f aca="false">INDEX(Data_Products!$C$2:$C$33,MATCH(C196,Data_Products!$A$2:$A$33,0))</f>
        <v>Timber</v>
      </c>
      <c r="I196" s="10" t="n">
        <f aca="false">D196*(E196-G196)</f>
        <v>729.6</v>
      </c>
      <c r="J196" s="11" t="n">
        <f aca="false">IFERROR(I196/F196,0)</f>
        <v>0.298991885910991</v>
      </c>
      <c r="K196" s="4" t="str">
        <f aca="false">IFERROR(INDEX(Data_Orders!$F$2:$F$4727,MATCH(B196,Data_Orders!$A$2:$A$4727,0)),"")</f>
        <v>Retail</v>
      </c>
      <c r="L196" s="4" t="str">
        <f aca="false">IFERROR(INDEX(Data_Orders!$D$2:$D$4727,MATCH(B196,Data_Orders!$A$2:$A$4727,0)),"")</f>
        <v>Leicester</v>
      </c>
    </row>
    <row r="197" customFormat="false" ht="15" hidden="false" customHeight="false" outlineLevel="0" collapsed="false">
      <c r="A197" s="4" t="s">
        <v>6013</v>
      </c>
      <c r="B197" s="4" t="s">
        <v>1148</v>
      </c>
      <c r="C197" s="4" t="s">
        <v>1024</v>
      </c>
      <c r="D197" s="4" t="n">
        <v>16</v>
      </c>
      <c r="E197" s="4" t="n">
        <v>137.14</v>
      </c>
      <c r="F197" s="4" t="n">
        <v>2194.24</v>
      </c>
      <c r="G197" s="4" t="n">
        <f aca="false">INDEX(Data_Products!$D$2:$D$33,MATCH(C197,Data_Products!$A$2:$A$33,0))</f>
        <v>99.99</v>
      </c>
      <c r="H197" s="4" t="str">
        <f aca="false">INDEX(Data_Products!$C$2:$C$33,MATCH(C197,Data_Products!$A$2:$A$33,0))</f>
        <v>Cement &amp; Aggregates</v>
      </c>
      <c r="I197" s="10" t="n">
        <f aca="false">D197*(E197-G197)</f>
        <v>594.4</v>
      </c>
      <c r="J197" s="11" t="n">
        <f aca="false">IFERROR(I197/F197,0)</f>
        <v>0.270891060230421</v>
      </c>
      <c r="K197" s="4" t="str">
        <f aca="false">IFERROR(INDEX(Data_Orders!$F$2:$F$4727,MATCH(B197,Data_Orders!$A$2:$A$4727,0)),"")</f>
        <v>Retail</v>
      </c>
      <c r="L197" s="4" t="str">
        <f aca="false">IFERROR(INDEX(Data_Orders!$D$2:$D$4727,MATCH(B197,Data_Orders!$A$2:$A$4727,0)),"")</f>
        <v>Leicester</v>
      </c>
    </row>
    <row r="198" customFormat="false" ht="15" hidden="false" customHeight="false" outlineLevel="0" collapsed="false">
      <c r="A198" s="4" t="s">
        <v>6014</v>
      </c>
      <c r="B198" s="4" t="s">
        <v>1149</v>
      </c>
      <c r="C198" s="4" t="s">
        <v>1021</v>
      </c>
      <c r="D198" s="4" t="n">
        <v>20</v>
      </c>
      <c r="E198" s="4" t="n">
        <v>73.76</v>
      </c>
      <c r="F198" s="4" t="n">
        <v>1475.2</v>
      </c>
      <c r="G198" s="4" t="n">
        <f aca="false">INDEX(Data_Products!$D$2:$D$33,MATCH(C198,Data_Products!$A$2:$A$33,0))</f>
        <v>51.51</v>
      </c>
      <c r="H198" s="4" t="str">
        <f aca="false">INDEX(Data_Products!$C$2:$C$33,MATCH(C198,Data_Products!$A$2:$A$33,0))</f>
        <v>Cement &amp; Aggregates</v>
      </c>
      <c r="I198" s="10" t="n">
        <f aca="false">D198*(E198-G198)</f>
        <v>445</v>
      </c>
      <c r="J198" s="11" t="n">
        <f aca="false">IFERROR(I198/F198,0)</f>
        <v>0.301654013015184</v>
      </c>
      <c r="K198" s="4" t="str">
        <f aca="false">IFERROR(INDEX(Data_Orders!$F$2:$F$4727,MATCH(B198,Data_Orders!$A$2:$A$4727,0)),"")</f>
        <v>Retail</v>
      </c>
      <c r="L198" s="4" t="str">
        <f aca="false">IFERROR(INDEX(Data_Orders!$D$2:$D$4727,MATCH(B198,Data_Orders!$A$2:$A$4727,0)),"")</f>
        <v>Leicester</v>
      </c>
    </row>
    <row r="199" customFormat="false" ht="15" hidden="false" customHeight="false" outlineLevel="0" collapsed="false">
      <c r="A199" s="4" t="s">
        <v>6015</v>
      </c>
      <c r="B199" s="4" t="s">
        <v>1149</v>
      </c>
      <c r="C199" s="4" t="s">
        <v>1026</v>
      </c>
      <c r="D199" s="4" t="n">
        <v>5</v>
      </c>
      <c r="E199" s="4" t="n">
        <v>184.05</v>
      </c>
      <c r="F199" s="4" t="n">
        <v>920.25</v>
      </c>
      <c r="G199" s="4" t="n">
        <f aca="false">INDEX(Data_Products!$D$2:$D$33,MATCH(C199,Data_Products!$A$2:$A$33,0))</f>
        <v>147.44</v>
      </c>
      <c r="H199" s="4" t="str">
        <f aca="false">INDEX(Data_Products!$C$2:$C$33,MATCH(C199,Data_Products!$A$2:$A$33,0))</f>
        <v>Cement &amp; Aggregates</v>
      </c>
      <c r="I199" s="10" t="n">
        <f aca="false">D199*(E199-G199)</f>
        <v>183.05</v>
      </c>
      <c r="J199" s="11" t="n">
        <f aca="false">IFERROR(I199/F199,0)</f>
        <v>0.19891333876664</v>
      </c>
      <c r="K199" s="4" t="str">
        <f aca="false">IFERROR(INDEX(Data_Orders!$F$2:$F$4727,MATCH(B199,Data_Orders!$A$2:$A$4727,0)),"")</f>
        <v>Retail</v>
      </c>
      <c r="L199" s="4" t="str">
        <f aca="false">IFERROR(INDEX(Data_Orders!$D$2:$D$4727,MATCH(B199,Data_Orders!$A$2:$A$4727,0)),"")</f>
        <v>Leicester</v>
      </c>
    </row>
    <row r="200" customFormat="false" ht="15" hidden="false" customHeight="false" outlineLevel="0" collapsed="false">
      <c r="A200" s="4" t="s">
        <v>6016</v>
      </c>
      <c r="B200" s="4" t="s">
        <v>1149</v>
      </c>
      <c r="C200" s="4" t="s">
        <v>1068</v>
      </c>
      <c r="D200" s="4" t="n">
        <v>19</v>
      </c>
      <c r="E200" s="4" t="n">
        <v>86.28</v>
      </c>
      <c r="F200" s="4" t="n">
        <v>1639.32</v>
      </c>
      <c r="G200" s="4" t="n">
        <f aca="false">INDEX(Data_Products!$D$2:$D$33,MATCH(C200,Data_Products!$A$2:$A$33,0))</f>
        <v>68.55</v>
      </c>
      <c r="H200" s="4" t="str">
        <f aca="false">INDEX(Data_Products!$C$2:$C$33,MATCH(C200,Data_Products!$A$2:$A$33,0))</f>
        <v>Plumbing &amp; Drainage</v>
      </c>
      <c r="I200" s="10" t="n">
        <f aca="false">D200*(E200-G200)</f>
        <v>336.87</v>
      </c>
      <c r="J200" s="11" t="n">
        <f aca="false">IFERROR(I200/F200,0)</f>
        <v>0.205493741307371</v>
      </c>
      <c r="K200" s="4" t="str">
        <f aca="false">IFERROR(INDEX(Data_Orders!$F$2:$F$4727,MATCH(B200,Data_Orders!$A$2:$A$4727,0)),"")</f>
        <v>Retail</v>
      </c>
      <c r="L200" s="4" t="str">
        <f aca="false">IFERROR(INDEX(Data_Orders!$D$2:$D$4727,MATCH(B200,Data_Orders!$A$2:$A$4727,0)),"")</f>
        <v>Leicester</v>
      </c>
    </row>
    <row r="201" customFormat="false" ht="15" hidden="false" customHeight="false" outlineLevel="0" collapsed="false">
      <c r="A201" s="4" t="s">
        <v>6017</v>
      </c>
      <c r="B201" s="4" t="s">
        <v>1149</v>
      </c>
      <c r="C201" s="4" t="s">
        <v>1039</v>
      </c>
      <c r="D201" s="4" t="n">
        <v>6</v>
      </c>
      <c r="E201" s="4" t="n">
        <v>160.41</v>
      </c>
      <c r="F201" s="4" t="n">
        <v>962.46</v>
      </c>
      <c r="G201" s="4" t="n">
        <f aca="false">INDEX(Data_Products!$D$2:$D$33,MATCH(C201,Data_Products!$A$2:$A$33,0))</f>
        <v>99.74</v>
      </c>
      <c r="H201" s="4" t="str">
        <f aca="false">INDEX(Data_Products!$C$2:$C$33,MATCH(C201,Data_Products!$A$2:$A$33,0))</f>
        <v>Insulation</v>
      </c>
      <c r="I201" s="10" t="n">
        <f aca="false">D201*(E201-G201)</f>
        <v>364.02</v>
      </c>
      <c r="J201" s="11" t="n">
        <f aca="false">IFERROR(I201/F201,0)</f>
        <v>0.378218315566361</v>
      </c>
      <c r="K201" s="4" t="str">
        <f aca="false">IFERROR(INDEX(Data_Orders!$F$2:$F$4727,MATCH(B201,Data_Orders!$A$2:$A$4727,0)),"")</f>
        <v>Retail</v>
      </c>
      <c r="L201" s="4" t="str">
        <f aca="false">IFERROR(INDEX(Data_Orders!$D$2:$D$4727,MATCH(B201,Data_Orders!$A$2:$A$4727,0)),"")</f>
        <v>Leicester</v>
      </c>
    </row>
    <row r="202" customFormat="false" ht="15" hidden="false" customHeight="false" outlineLevel="0" collapsed="false">
      <c r="A202" s="4" t="s">
        <v>6018</v>
      </c>
      <c r="B202" s="4" t="s">
        <v>1150</v>
      </c>
      <c r="C202" s="4" t="s">
        <v>1028</v>
      </c>
      <c r="D202" s="4" t="n">
        <v>15</v>
      </c>
      <c r="E202" s="4" t="n">
        <v>118.79</v>
      </c>
      <c r="F202" s="4" t="n">
        <v>1781.85</v>
      </c>
      <c r="G202" s="4" t="n">
        <f aca="false">INDEX(Data_Products!$D$2:$D$33,MATCH(C202,Data_Products!$A$2:$A$33,0))</f>
        <v>81.07</v>
      </c>
      <c r="H202" s="4" t="str">
        <f aca="false">INDEX(Data_Products!$C$2:$C$33,MATCH(C202,Data_Products!$A$2:$A$33,0))</f>
        <v>Cement &amp; Aggregates</v>
      </c>
      <c r="I202" s="10" t="n">
        <f aca="false">D202*(E202-G202)</f>
        <v>565.8</v>
      </c>
      <c r="J202" s="11" t="n">
        <f aca="false">IFERROR(I202/F202,0)</f>
        <v>0.317535146056065</v>
      </c>
      <c r="K202" s="4" t="str">
        <f aca="false">IFERROR(INDEX(Data_Orders!$F$2:$F$4727,MATCH(B202,Data_Orders!$A$2:$A$4727,0)),"")</f>
        <v>Retail</v>
      </c>
      <c r="L202" s="4" t="str">
        <f aca="false">IFERROR(INDEX(Data_Orders!$D$2:$D$4727,MATCH(B202,Data_Orders!$A$2:$A$4727,0)),"")</f>
        <v>Leicester</v>
      </c>
    </row>
    <row r="203" customFormat="false" ht="15" hidden="false" customHeight="false" outlineLevel="0" collapsed="false">
      <c r="A203" s="4" t="s">
        <v>6019</v>
      </c>
      <c r="B203" s="4" t="s">
        <v>1150</v>
      </c>
      <c r="C203" s="4" t="s">
        <v>1021</v>
      </c>
      <c r="D203" s="4" t="n">
        <v>20</v>
      </c>
      <c r="E203" s="4" t="n">
        <v>73.76</v>
      </c>
      <c r="F203" s="4" t="n">
        <v>1475.2</v>
      </c>
      <c r="G203" s="4" t="n">
        <f aca="false">INDEX(Data_Products!$D$2:$D$33,MATCH(C203,Data_Products!$A$2:$A$33,0))</f>
        <v>51.51</v>
      </c>
      <c r="H203" s="4" t="str">
        <f aca="false">INDEX(Data_Products!$C$2:$C$33,MATCH(C203,Data_Products!$A$2:$A$33,0))</f>
        <v>Cement &amp; Aggregates</v>
      </c>
      <c r="I203" s="10" t="n">
        <f aca="false">D203*(E203-G203)</f>
        <v>445</v>
      </c>
      <c r="J203" s="11" t="n">
        <f aca="false">IFERROR(I203/F203,0)</f>
        <v>0.301654013015184</v>
      </c>
      <c r="K203" s="4" t="str">
        <f aca="false">IFERROR(INDEX(Data_Orders!$F$2:$F$4727,MATCH(B203,Data_Orders!$A$2:$A$4727,0)),"")</f>
        <v>Retail</v>
      </c>
      <c r="L203" s="4" t="str">
        <f aca="false">IFERROR(INDEX(Data_Orders!$D$2:$D$4727,MATCH(B203,Data_Orders!$A$2:$A$4727,0)),"")</f>
        <v>Leicester</v>
      </c>
    </row>
    <row r="204" customFormat="false" ht="15" hidden="false" customHeight="false" outlineLevel="0" collapsed="false">
      <c r="A204" s="4" t="s">
        <v>6020</v>
      </c>
      <c r="B204" s="4" t="s">
        <v>1150</v>
      </c>
      <c r="C204" s="4" t="s">
        <v>1061</v>
      </c>
      <c r="D204" s="4" t="n">
        <v>19</v>
      </c>
      <c r="E204" s="4" t="n">
        <v>145.57</v>
      </c>
      <c r="F204" s="4" t="n">
        <v>2765.83</v>
      </c>
      <c r="G204" s="4" t="n">
        <f aca="false">INDEX(Data_Products!$D$2:$D$33,MATCH(C204,Data_Products!$A$2:$A$33,0))</f>
        <v>119.29</v>
      </c>
      <c r="H204" s="4" t="str">
        <f aca="false">INDEX(Data_Products!$C$2:$C$33,MATCH(C204,Data_Products!$A$2:$A$33,0))</f>
        <v>Plumbing &amp; Drainage</v>
      </c>
      <c r="I204" s="10" t="n">
        <f aca="false">D204*(E204-G204)</f>
        <v>499.32</v>
      </c>
      <c r="J204" s="11" t="n">
        <f aca="false">IFERROR(I204/F204,0)</f>
        <v>0.180531702960775</v>
      </c>
      <c r="K204" s="4" t="str">
        <f aca="false">IFERROR(INDEX(Data_Orders!$F$2:$F$4727,MATCH(B204,Data_Orders!$A$2:$A$4727,0)),"")</f>
        <v>Retail</v>
      </c>
      <c r="L204" s="4" t="str">
        <f aca="false">IFERROR(INDEX(Data_Orders!$D$2:$D$4727,MATCH(B204,Data_Orders!$A$2:$A$4727,0)),"")</f>
        <v>Leicester</v>
      </c>
    </row>
    <row r="205" customFormat="false" ht="15" hidden="false" customHeight="false" outlineLevel="0" collapsed="false">
      <c r="A205" s="4" t="s">
        <v>6021</v>
      </c>
      <c r="B205" s="4" t="s">
        <v>1150</v>
      </c>
      <c r="C205" s="4" t="s">
        <v>1057</v>
      </c>
      <c r="D205" s="4" t="n">
        <v>3</v>
      </c>
      <c r="E205" s="4" t="n">
        <v>176.81</v>
      </c>
      <c r="F205" s="4" t="n">
        <v>530.43</v>
      </c>
      <c r="G205" s="4" t="n">
        <f aca="false">INDEX(Data_Products!$D$2:$D$33,MATCH(C205,Data_Products!$A$2:$A$33,0))</f>
        <v>129.57</v>
      </c>
      <c r="H205" s="4" t="str">
        <f aca="false">INDEX(Data_Products!$C$2:$C$33,MATCH(C205,Data_Products!$A$2:$A$33,0))</f>
        <v>Roofing</v>
      </c>
      <c r="I205" s="10" t="n">
        <f aca="false">D205*(E205-G205)</f>
        <v>141.72</v>
      </c>
      <c r="J205" s="11" t="n">
        <f aca="false">IFERROR(I205/F205,0)</f>
        <v>0.267179458175443</v>
      </c>
      <c r="K205" s="4" t="str">
        <f aca="false">IFERROR(INDEX(Data_Orders!$F$2:$F$4727,MATCH(B205,Data_Orders!$A$2:$A$4727,0)),"")</f>
        <v>Retail</v>
      </c>
      <c r="L205" s="4" t="str">
        <f aca="false">IFERROR(INDEX(Data_Orders!$D$2:$D$4727,MATCH(B205,Data_Orders!$A$2:$A$4727,0)),"")</f>
        <v>Leicester</v>
      </c>
    </row>
    <row r="206" customFormat="false" ht="15" hidden="false" customHeight="false" outlineLevel="0" collapsed="false">
      <c r="A206" s="4" t="s">
        <v>6022</v>
      </c>
      <c r="B206" s="4" t="s">
        <v>1150</v>
      </c>
      <c r="C206" s="4" t="s">
        <v>1032</v>
      </c>
      <c r="D206" s="4" t="n">
        <v>8</v>
      </c>
      <c r="E206" s="4" t="n">
        <v>99.65</v>
      </c>
      <c r="F206" s="4" t="n">
        <v>797.2</v>
      </c>
      <c r="G206" s="4" t="n">
        <f aca="false">INDEX(Data_Products!$D$2:$D$33,MATCH(C206,Data_Products!$A$2:$A$33,0))</f>
        <v>58.26</v>
      </c>
      <c r="H206" s="4" t="str">
        <f aca="false">INDEX(Data_Products!$C$2:$C$33,MATCH(C206,Data_Products!$A$2:$A$33,0))</f>
        <v>Insulation</v>
      </c>
      <c r="I206" s="10" t="n">
        <f aca="false">D206*(E206-G206)</f>
        <v>331.12</v>
      </c>
      <c r="J206" s="11" t="n">
        <f aca="false">IFERROR(I206/F206,0)</f>
        <v>0.415353738083292</v>
      </c>
      <c r="K206" s="4" t="str">
        <f aca="false">IFERROR(INDEX(Data_Orders!$F$2:$F$4727,MATCH(B206,Data_Orders!$A$2:$A$4727,0)),"")</f>
        <v>Retail</v>
      </c>
      <c r="L206" s="4" t="str">
        <f aca="false">IFERROR(INDEX(Data_Orders!$D$2:$D$4727,MATCH(B206,Data_Orders!$A$2:$A$4727,0)),"")</f>
        <v>Leicester</v>
      </c>
    </row>
    <row r="207" customFormat="false" ht="15" hidden="false" customHeight="false" outlineLevel="0" collapsed="false">
      <c r="A207" s="4" t="s">
        <v>6023</v>
      </c>
      <c r="B207" s="4" t="s">
        <v>1151</v>
      </c>
      <c r="C207" s="4" t="s">
        <v>1019</v>
      </c>
      <c r="D207" s="4" t="n">
        <v>17</v>
      </c>
      <c r="E207" s="4" t="n">
        <v>79.76</v>
      </c>
      <c r="F207" s="4" t="n">
        <v>1355.92</v>
      </c>
      <c r="G207" s="4" t="n">
        <f aca="false">INDEX(Data_Products!$D$2:$D$33,MATCH(C207,Data_Products!$A$2:$A$33,0))</f>
        <v>59.07</v>
      </c>
      <c r="H207" s="4" t="str">
        <f aca="false">INDEX(Data_Products!$C$2:$C$33,MATCH(C207,Data_Products!$A$2:$A$33,0))</f>
        <v>Timber</v>
      </c>
      <c r="I207" s="10" t="n">
        <f aca="false">D207*(E207-G207)</f>
        <v>351.73</v>
      </c>
      <c r="J207" s="11" t="n">
        <f aca="false">IFERROR(I207/F207,0)</f>
        <v>0.259403209628887</v>
      </c>
      <c r="K207" s="4" t="str">
        <f aca="false">IFERROR(INDEX(Data_Orders!$F$2:$F$4727,MATCH(B207,Data_Orders!$A$2:$A$4727,0)),"")</f>
        <v>Retail</v>
      </c>
      <c r="L207" s="4" t="str">
        <f aca="false">IFERROR(INDEX(Data_Orders!$D$2:$D$4727,MATCH(B207,Data_Orders!$A$2:$A$4727,0)),"")</f>
        <v>Leicester</v>
      </c>
    </row>
    <row r="208" customFormat="false" ht="15" hidden="false" customHeight="false" outlineLevel="0" collapsed="false">
      <c r="A208" s="4" t="s">
        <v>6024</v>
      </c>
      <c r="B208" s="4" t="s">
        <v>1151</v>
      </c>
      <c r="C208" s="4" t="s">
        <v>1017</v>
      </c>
      <c r="D208" s="4" t="n">
        <v>17</v>
      </c>
      <c r="E208" s="4" t="n">
        <v>49.15</v>
      </c>
      <c r="F208" s="4" t="n">
        <v>835.55</v>
      </c>
      <c r="G208" s="4" t="n">
        <f aca="false">INDEX(Data_Products!$D$2:$D$33,MATCH(C208,Data_Products!$A$2:$A$33,0))</f>
        <v>31.44</v>
      </c>
      <c r="H208" s="4" t="str">
        <f aca="false">INDEX(Data_Products!$C$2:$C$33,MATCH(C208,Data_Products!$A$2:$A$33,0))</f>
        <v>Timber</v>
      </c>
      <c r="I208" s="10" t="n">
        <f aca="false">D208*(E208-G208)</f>
        <v>301.07</v>
      </c>
      <c r="J208" s="11" t="n">
        <f aca="false">IFERROR(I208/F208,0)</f>
        <v>0.360325534079349</v>
      </c>
      <c r="K208" s="4" t="str">
        <f aca="false">IFERROR(INDEX(Data_Orders!$F$2:$F$4727,MATCH(B208,Data_Orders!$A$2:$A$4727,0)),"")</f>
        <v>Retail</v>
      </c>
      <c r="L208" s="4" t="str">
        <f aca="false">IFERROR(INDEX(Data_Orders!$D$2:$D$4727,MATCH(B208,Data_Orders!$A$2:$A$4727,0)),"")</f>
        <v>Leicester</v>
      </c>
    </row>
    <row r="209" customFormat="false" ht="15" hidden="false" customHeight="false" outlineLevel="0" collapsed="false">
      <c r="A209" s="4" t="s">
        <v>6025</v>
      </c>
      <c r="B209" s="4" t="s">
        <v>1151</v>
      </c>
      <c r="C209" s="4" t="s">
        <v>1010</v>
      </c>
      <c r="D209" s="4" t="n">
        <v>14</v>
      </c>
      <c r="E209" s="4" t="n">
        <v>135.95</v>
      </c>
      <c r="F209" s="4" t="n">
        <v>1903.3</v>
      </c>
      <c r="G209" s="4" t="n">
        <f aca="false">INDEX(Data_Products!$D$2:$D$33,MATCH(C209,Data_Products!$A$2:$A$33,0))</f>
        <v>111.1</v>
      </c>
      <c r="H209" s="4" t="str">
        <f aca="false">INDEX(Data_Products!$C$2:$C$33,MATCH(C209,Data_Products!$A$2:$A$33,0))</f>
        <v>Timber</v>
      </c>
      <c r="I209" s="10" t="n">
        <f aca="false">D209*(E209-G209)</f>
        <v>347.9</v>
      </c>
      <c r="J209" s="11" t="n">
        <f aca="false">IFERROR(I209/F209,0)</f>
        <v>0.18278778962854</v>
      </c>
      <c r="K209" s="4" t="str">
        <f aca="false">IFERROR(INDEX(Data_Orders!$F$2:$F$4727,MATCH(B209,Data_Orders!$A$2:$A$4727,0)),"")</f>
        <v>Retail</v>
      </c>
      <c r="L209" s="4" t="str">
        <f aca="false">IFERROR(INDEX(Data_Orders!$D$2:$D$4727,MATCH(B209,Data_Orders!$A$2:$A$4727,0)),"")</f>
        <v>Leicester</v>
      </c>
    </row>
    <row r="210" customFormat="false" ht="15" hidden="false" customHeight="false" outlineLevel="0" collapsed="false">
      <c r="A210" s="4" t="s">
        <v>6026</v>
      </c>
      <c r="B210" s="4" t="s">
        <v>1151</v>
      </c>
      <c r="C210" s="4" t="s">
        <v>1024</v>
      </c>
      <c r="D210" s="4" t="n">
        <v>5</v>
      </c>
      <c r="E210" s="4" t="n">
        <v>137.14</v>
      </c>
      <c r="F210" s="4" t="n">
        <v>685.7</v>
      </c>
      <c r="G210" s="4" t="n">
        <f aca="false">INDEX(Data_Products!$D$2:$D$33,MATCH(C210,Data_Products!$A$2:$A$33,0))</f>
        <v>99.99</v>
      </c>
      <c r="H210" s="4" t="str">
        <f aca="false">INDEX(Data_Products!$C$2:$C$33,MATCH(C210,Data_Products!$A$2:$A$33,0))</f>
        <v>Cement &amp; Aggregates</v>
      </c>
      <c r="I210" s="10" t="n">
        <f aca="false">D210*(E210-G210)</f>
        <v>185.75</v>
      </c>
      <c r="J210" s="11" t="n">
        <f aca="false">IFERROR(I210/F210,0)</f>
        <v>0.270891060230421</v>
      </c>
      <c r="K210" s="4" t="str">
        <f aca="false">IFERROR(INDEX(Data_Orders!$F$2:$F$4727,MATCH(B210,Data_Orders!$A$2:$A$4727,0)),"")</f>
        <v>Retail</v>
      </c>
      <c r="L210" s="4" t="str">
        <f aca="false">IFERROR(INDEX(Data_Orders!$D$2:$D$4727,MATCH(B210,Data_Orders!$A$2:$A$4727,0)),"")</f>
        <v>Leicester</v>
      </c>
    </row>
    <row r="211" customFormat="false" ht="15" hidden="false" customHeight="false" outlineLevel="0" collapsed="false">
      <c r="A211" s="4" t="s">
        <v>6027</v>
      </c>
      <c r="B211" s="4" t="s">
        <v>1152</v>
      </c>
      <c r="C211" s="4" t="s">
        <v>1021</v>
      </c>
      <c r="D211" s="4" t="n">
        <v>16</v>
      </c>
      <c r="E211" s="4" t="n">
        <v>73.76</v>
      </c>
      <c r="F211" s="4" t="n">
        <v>1180.16</v>
      </c>
      <c r="G211" s="4" t="n">
        <f aca="false">INDEX(Data_Products!$D$2:$D$33,MATCH(C211,Data_Products!$A$2:$A$33,0))</f>
        <v>51.51</v>
      </c>
      <c r="H211" s="4" t="str">
        <f aca="false">INDEX(Data_Products!$C$2:$C$33,MATCH(C211,Data_Products!$A$2:$A$33,0))</f>
        <v>Cement &amp; Aggregates</v>
      </c>
      <c r="I211" s="10" t="n">
        <f aca="false">D211*(E211-G211)</f>
        <v>356</v>
      </c>
      <c r="J211" s="11" t="n">
        <f aca="false">IFERROR(I211/F211,0)</f>
        <v>0.301654013015184</v>
      </c>
      <c r="K211" s="4" t="str">
        <f aca="false">IFERROR(INDEX(Data_Orders!$F$2:$F$4727,MATCH(B211,Data_Orders!$A$2:$A$4727,0)),"")</f>
        <v>Retail</v>
      </c>
      <c r="L211" s="4" t="str">
        <f aca="false">IFERROR(INDEX(Data_Orders!$D$2:$D$4727,MATCH(B211,Data_Orders!$A$2:$A$4727,0)),"")</f>
        <v>Leicester</v>
      </c>
    </row>
    <row r="212" customFormat="false" ht="15" hidden="false" customHeight="false" outlineLevel="0" collapsed="false">
      <c r="A212" s="4" t="s">
        <v>6028</v>
      </c>
      <c r="B212" s="4" t="s">
        <v>1153</v>
      </c>
      <c r="C212" s="4" t="s">
        <v>1013</v>
      </c>
      <c r="D212" s="4" t="n">
        <v>4</v>
      </c>
      <c r="E212" s="4" t="n">
        <v>240.92</v>
      </c>
      <c r="F212" s="4" t="n">
        <v>963.68</v>
      </c>
      <c r="G212" s="4" t="n">
        <f aca="false">INDEX(Data_Products!$D$2:$D$33,MATCH(C212,Data_Products!$A$2:$A$33,0))</f>
        <v>168.32</v>
      </c>
      <c r="H212" s="4" t="str">
        <f aca="false">INDEX(Data_Products!$C$2:$C$33,MATCH(C212,Data_Products!$A$2:$A$33,0))</f>
        <v>Timber</v>
      </c>
      <c r="I212" s="10" t="n">
        <f aca="false">D212*(E212-G212)</f>
        <v>290.4</v>
      </c>
      <c r="J212" s="11" t="n">
        <f aca="false">IFERROR(I212/F212,0)</f>
        <v>0.301344844761747</v>
      </c>
      <c r="K212" s="4" t="str">
        <f aca="false">IFERROR(INDEX(Data_Orders!$F$2:$F$4727,MATCH(B212,Data_Orders!$A$2:$A$4727,0)),"")</f>
        <v>Retail</v>
      </c>
      <c r="L212" s="4" t="str">
        <f aca="false">IFERROR(INDEX(Data_Orders!$D$2:$D$4727,MATCH(B212,Data_Orders!$A$2:$A$4727,0)),"")</f>
        <v>Leicester</v>
      </c>
    </row>
    <row r="213" customFormat="false" ht="15" hidden="false" customHeight="false" outlineLevel="0" collapsed="false">
      <c r="A213" s="4" t="s">
        <v>6029</v>
      </c>
      <c r="B213" s="4" t="s">
        <v>1153</v>
      </c>
      <c r="C213" s="4" t="s">
        <v>1073</v>
      </c>
      <c r="D213" s="4" t="n">
        <v>3</v>
      </c>
      <c r="E213" s="4" t="n">
        <v>231.05</v>
      </c>
      <c r="F213" s="4" t="n">
        <v>693.15</v>
      </c>
      <c r="G213" s="4" t="n">
        <f aca="false">INDEX(Data_Products!$D$2:$D$33,MATCH(C213,Data_Products!$A$2:$A$33,0))</f>
        <v>148.29</v>
      </c>
      <c r="H213" s="4" t="str">
        <f aca="false">INDEX(Data_Products!$C$2:$C$33,MATCH(C213,Data_Products!$A$2:$A$33,0))</f>
        <v>Landscaping</v>
      </c>
      <c r="I213" s="10" t="n">
        <f aca="false">D213*(E213-G213)</f>
        <v>248.28</v>
      </c>
      <c r="J213" s="11" t="n">
        <f aca="false">IFERROR(I213/F213,0)</f>
        <v>0.358190867777537</v>
      </c>
      <c r="K213" s="4" t="str">
        <f aca="false">IFERROR(INDEX(Data_Orders!$F$2:$F$4727,MATCH(B213,Data_Orders!$A$2:$A$4727,0)),"")</f>
        <v>Retail</v>
      </c>
      <c r="L213" s="4" t="str">
        <f aca="false">IFERROR(INDEX(Data_Orders!$D$2:$D$4727,MATCH(B213,Data_Orders!$A$2:$A$4727,0)),"")</f>
        <v>Leicester</v>
      </c>
    </row>
    <row r="214" customFormat="false" ht="15" hidden="false" customHeight="false" outlineLevel="0" collapsed="false">
      <c r="A214" s="4" t="s">
        <v>6030</v>
      </c>
      <c r="B214" s="4" t="s">
        <v>1153</v>
      </c>
      <c r="C214" s="4" t="s">
        <v>1066</v>
      </c>
      <c r="D214" s="4" t="n">
        <v>16</v>
      </c>
      <c r="E214" s="4" t="n">
        <v>209.69</v>
      </c>
      <c r="F214" s="4" t="n">
        <v>3355.04</v>
      </c>
      <c r="G214" s="4" t="n">
        <f aca="false">INDEX(Data_Products!$D$2:$D$33,MATCH(C214,Data_Products!$A$2:$A$33,0))</f>
        <v>144.38</v>
      </c>
      <c r="H214" s="4" t="str">
        <f aca="false">INDEX(Data_Products!$C$2:$C$33,MATCH(C214,Data_Products!$A$2:$A$33,0))</f>
        <v>Plumbing &amp; Drainage</v>
      </c>
      <c r="I214" s="10" t="n">
        <f aca="false">D214*(E214-G214)</f>
        <v>1044.96</v>
      </c>
      <c r="J214" s="11" t="n">
        <f aca="false">IFERROR(I214/F214,0)</f>
        <v>0.311459773952024</v>
      </c>
      <c r="K214" s="4" t="str">
        <f aca="false">IFERROR(INDEX(Data_Orders!$F$2:$F$4727,MATCH(B214,Data_Orders!$A$2:$A$4727,0)),"")</f>
        <v>Retail</v>
      </c>
      <c r="L214" s="4" t="str">
        <f aca="false">IFERROR(INDEX(Data_Orders!$D$2:$D$4727,MATCH(B214,Data_Orders!$A$2:$A$4727,0)),"")</f>
        <v>Leicester</v>
      </c>
    </row>
    <row r="215" customFormat="false" ht="15" hidden="false" customHeight="false" outlineLevel="0" collapsed="false">
      <c r="A215" s="4" t="s">
        <v>6031</v>
      </c>
      <c r="B215" s="4" t="s">
        <v>1153</v>
      </c>
      <c r="C215" s="4" t="s">
        <v>1048</v>
      </c>
      <c r="D215" s="4" t="n">
        <v>5</v>
      </c>
      <c r="E215" s="4" t="n">
        <v>112.72</v>
      </c>
      <c r="F215" s="4" t="n">
        <v>563.6</v>
      </c>
      <c r="G215" s="4" t="n">
        <f aca="false">INDEX(Data_Products!$D$2:$D$33,MATCH(C215,Data_Products!$A$2:$A$33,0))</f>
        <v>83.21</v>
      </c>
      <c r="H215" s="4" t="str">
        <f aca="false">INDEX(Data_Products!$C$2:$C$33,MATCH(C215,Data_Products!$A$2:$A$33,0))</f>
        <v>Tools &amp; Fixings</v>
      </c>
      <c r="I215" s="10" t="n">
        <f aca="false">D215*(E215-G215)</f>
        <v>147.55</v>
      </c>
      <c r="J215" s="11" t="n">
        <f aca="false">IFERROR(I215/F215,0)</f>
        <v>0.26179914833215</v>
      </c>
      <c r="K215" s="4" t="str">
        <f aca="false">IFERROR(INDEX(Data_Orders!$F$2:$F$4727,MATCH(B215,Data_Orders!$A$2:$A$4727,0)),"")</f>
        <v>Retail</v>
      </c>
      <c r="L215" s="4" t="str">
        <f aca="false">IFERROR(INDEX(Data_Orders!$D$2:$D$4727,MATCH(B215,Data_Orders!$A$2:$A$4727,0)),"")</f>
        <v>Leicester</v>
      </c>
    </row>
    <row r="216" customFormat="false" ht="15" hidden="false" customHeight="false" outlineLevel="0" collapsed="false">
      <c r="A216" s="4" t="s">
        <v>6032</v>
      </c>
      <c r="B216" s="4" t="s">
        <v>1153</v>
      </c>
      <c r="C216" s="4" t="s">
        <v>1046</v>
      </c>
      <c r="D216" s="4" t="n">
        <v>20</v>
      </c>
      <c r="E216" s="4" t="n">
        <v>154.02</v>
      </c>
      <c r="F216" s="4" t="n">
        <v>3080.4</v>
      </c>
      <c r="G216" s="4" t="n">
        <f aca="false">INDEX(Data_Products!$D$2:$D$33,MATCH(C216,Data_Products!$A$2:$A$33,0))</f>
        <v>102.1</v>
      </c>
      <c r="H216" s="4" t="str">
        <f aca="false">INDEX(Data_Products!$C$2:$C$33,MATCH(C216,Data_Products!$A$2:$A$33,0))</f>
        <v>Tools &amp; Fixings</v>
      </c>
      <c r="I216" s="10" t="n">
        <f aca="false">D216*(E216-G216)</f>
        <v>1038.4</v>
      </c>
      <c r="J216" s="11" t="n">
        <f aca="false">IFERROR(I216/F216,0)</f>
        <v>0.337099078041813</v>
      </c>
      <c r="K216" s="4" t="str">
        <f aca="false">IFERROR(INDEX(Data_Orders!$F$2:$F$4727,MATCH(B216,Data_Orders!$A$2:$A$4727,0)),"")</f>
        <v>Retail</v>
      </c>
      <c r="L216" s="4" t="str">
        <f aca="false">IFERROR(INDEX(Data_Orders!$D$2:$D$4727,MATCH(B216,Data_Orders!$A$2:$A$4727,0)),"")</f>
        <v>Leicester</v>
      </c>
    </row>
    <row r="217" customFormat="false" ht="15" hidden="false" customHeight="false" outlineLevel="0" collapsed="false">
      <c r="A217" s="4" t="s">
        <v>6033</v>
      </c>
      <c r="B217" s="4" t="s">
        <v>1154</v>
      </c>
      <c r="C217" s="4" t="s">
        <v>1073</v>
      </c>
      <c r="D217" s="4" t="n">
        <v>14</v>
      </c>
      <c r="E217" s="4" t="n">
        <v>231.05</v>
      </c>
      <c r="F217" s="4" t="n">
        <v>3234.7</v>
      </c>
      <c r="G217" s="4" t="n">
        <f aca="false">INDEX(Data_Products!$D$2:$D$33,MATCH(C217,Data_Products!$A$2:$A$33,0))</f>
        <v>148.29</v>
      </c>
      <c r="H217" s="4" t="str">
        <f aca="false">INDEX(Data_Products!$C$2:$C$33,MATCH(C217,Data_Products!$A$2:$A$33,0))</f>
        <v>Landscaping</v>
      </c>
      <c r="I217" s="10" t="n">
        <f aca="false">D217*(E217-G217)</f>
        <v>1158.64</v>
      </c>
      <c r="J217" s="11" t="n">
        <f aca="false">IFERROR(I217/F217,0)</f>
        <v>0.358190867777537</v>
      </c>
      <c r="K217" s="4" t="str">
        <f aca="false">IFERROR(INDEX(Data_Orders!$F$2:$F$4727,MATCH(B217,Data_Orders!$A$2:$A$4727,0)),"")</f>
        <v>Retail</v>
      </c>
      <c r="L217" s="4" t="str">
        <f aca="false">IFERROR(INDEX(Data_Orders!$D$2:$D$4727,MATCH(B217,Data_Orders!$A$2:$A$4727,0)),"")</f>
        <v>Leicester</v>
      </c>
    </row>
    <row r="218" customFormat="false" ht="15" hidden="false" customHeight="false" outlineLevel="0" collapsed="false">
      <c r="A218" s="4" t="s">
        <v>6034</v>
      </c>
      <c r="B218" s="4" t="s">
        <v>1155</v>
      </c>
      <c r="C218" s="4" t="s">
        <v>1035</v>
      </c>
      <c r="D218" s="4" t="n">
        <v>17</v>
      </c>
      <c r="E218" s="4" t="n">
        <v>165.07</v>
      </c>
      <c r="F218" s="4" t="n">
        <v>2806.19</v>
      </c>
      <c r="G218" s="4" t="n">
        <f aca="false">INDEX(Data_Products!$D$2:$D$33,MATCH(C218,Data_Products!$A$2:$A$33,0))</f>
        <v>134.65</v>
      </c>
      <c r="H218" s="4" t="str">
        <f aca="false">INDEX(Data_Products!$C$2:$C$33,MATCH(C218,Data_Products!$A$2:$A$33,0))</f>
        <v>Insulation</v>
      </c>
      <c r="I218" s="10" t="n">
        <f aca="false">D218*(E218-G218)</f>
        <v>517.14</v>
      </c>
      <c r="J218" s="11" t="n">
        <f aca="false">IFERROR(I218/F218,0)</f>
        <v>0.184285454655601</v>
      </c>
      <c r="K218" s="4" t="str">
        <f aca="false">IFERROR(INDEX(Data_Orders!$F$2:$F$4727,MATCH(B218,Data_Orders!$A$2:$A$4727,0)),"")</f>
        <v>Retail</v>
      </c>
      <c r="L218" s="4" t="str">
        <f aca="false">IFERROR(INDEX(Data_Orders!$D$2:$D$4727,MATCH(B218,Data_Orders!$A$2:$A$4727,0)),"")</f>
        <v>Leicester</v>
      </c>
    </row>
    <row r="219" customFormat="false" ht="15" hidden="false" customHeight="false" outlineLevel="0" collapsed="false">
      <c r="A219" s="4" t="s">
        <v>6035</v>
      </c>
      <c r="B219" s="4" t="s">
        <v>1155</v>
      </c>
      <c r="C219" s="4" t="s">
        <v>1070</v>
      </c>
      <c r="D219" s="4" t="n">
        <v>14</v>
      </c>
      <c r="E219" s="4" t="n">
        <v>230.32</v>
      </c>
      <c r="F219" s="4" t="n">
        <v>3224.48</v>
      </c>
      <c r="G219" s="4" t="n">
        <f aca="false">INDEX(Data_Products!$D$2:$D$33,MATCH(C219,Data_Products!$A$2:$A$33,0))</f>
        <v>161.64</v>
      </c>
      <c r="H219" s="4" t="str">
        <f aca="false">INDEX(Data_Products!$C$2:$C$33,MATCH(C219,Data_Products!$A$2:$A$33,0))</f>
        <v>Landscaping</v>
      </c>
      <c r="I219" s="10" t="n">
        <f aca="false">D219*(E219-G219)</f>
        <v>961.52</v>
      </c>
      <c r="J219" s="11" t="n">
        <f aca="false">IFERROR(I219/F219,0)</f>
        <v>0.298193817297673</v>
      </c>
      <c r="K219" s="4" t="str">
        <f aca="false">IFERROR(INDEX(Data_Orders!$F$2:$F$4727,MATCH(B219,Data_Orders!$A$2:$A$4727,0)),"")</f>
        <v>Retail</v>
      </c>
      <c r="L219" s="4" t="str">
        <f aca="false">IFERROR(INDEX(Data_Orders!$D$2:$D$4727,MATCH(B219,Data_Orders!$A$2:$A$4727,0)),"")</f>
        <v>Leicester</v>
      </c>
    </row>
    <row r="220" customFormat="false" ht="15" hidden="false" customHeight="false" outlineLevel="0" collapsed="false">
      <c r="A220" s="4" t="s">
        <v>6036</v>
      </c>
      <c r="B220" s="4" t="s">
        <v>1155</v>
      </c>
      <c r="C220" s="4" t="s">
        <v>1013</v>
      </c>
      <c r="D220" s="4" t="n">
        <v>8</v>
      </c>
      <c r="E220" s="4" t="n">
        <v>240.92</v>
      </c>
      <c r="F220" s="4" t="n">
        <v>1927.36</v>
      </c>
      <c r="G220" s="4" t="n">
        <f aca="false">INDEX(Data_Products!$D$2:$D$33,MATCH(C220,Data_Products!$A$2:$A$33,0))</f>
        <v>168.32</v>
      </c>
      <c r="H220" s="4" t="str">
        <f aca="false">INDEX(Data_Products!$C$2:$C$33,MATCH(C220,Data_Products!$A$2:$A$33,0))</f>
        <v>Timber</v>
      </c>
      <c r="I220" s="10" t="n">
        <f aca="false">D220*(E220-G220)</f>
        <v>580.8</v>
      </c>
      <c r="J220" s="11" t="n">
        <f aca="false">IFERROR(I220/F220,0)</f>
        <v>0.301344844761747</v>
      </c>
      <c r="K220" s="4" t="str">
        <f aca="false">IFERROR(INDEX(Data_Orders!$F$2:$F$4727,MATCH(B220,Data_Orders!$A$2:$A$4727,0)),"")</f>
        <v>Retail</v>
      </c>
      <c r="L220" s="4" t="str">
        <f aca="false">IFERROR(INDEX(Data_Orders!$D$2:$D$4727,MATCH(B220,Data_Orders!$A$2:$A$4727,0)),"")</f>
        <v>Leicester</v>
      </c>
    </row>
    <row r="221" customFormat="false" ht="15" hidden="false" customHeight="false" outlineLevel="0" collapsed="false">
      <c r="A221" s="4" t="s">
        <v>6037</v>
      </c>
      <c r="B221" s="4" t="s">
        <v>1155</v>
      </c>
      <c r="C221" s="4" t="s">
        <v>1059</v>
      </c>
      <c r="D221" s="4" t="n">
        <v>16</v>
      </c>
      <c r="E221" s="4" t="n">
        <v>103.63</v>
      </c>
      <c r="F221" s="4" t="n">
        <v>1658.08</v>
      </c>
      <c r="G221" s="4" t="n">
        <f aca="false">INDEX(Data_Products!$D$2:$D$33,MATCH(C221,Data_Products!$A$2:$A$33,0))</f>
        <v>82.55</v>
      </c>
      <c r="H221" s="4" t="str">
        <f aca="false">INDEX(Data_Products!$C$2:$C$33,MATCH(C221,Data_Products!$A$2:$A$33,0))</f>
        <v>Roofing</v>
      </c>
      <c r="I221" s="10" t="n">
        <f aca="false">D221*(E221-G221)</f>
        <v>337.28</v>
      </c>
      <c r="J221" s="11" t="n">
        <f aca="false">IFERROR(I221/F221,0)</f>
        <v>0.203415999228023</v>
      </c>
      <c r="K221" s="4" t="str">
        <f aca="false">IFERROR(INDEX(Data_Orders!$F$2:$F$4727,MATCH(B221,Data_Orders!$A$2:$A$4727,0)),"")</f>
        <v>Retail</v>
      </c>
      <c r="L221" s="4" t="str">
        <f aca="false">IFERROR(INDEX(Data_Orders!$D$2:$D$4727,MATCH(B221,Data_Orders!$A$2:$A$4727,0)),"")</f>
        <v>Leicester</v>
      </c>
    </row>
    <row r="222" customFormat="false" ht="15" hidden="false" customHeight="false" outlineLevel="0" collapsed="false">
      <c r="A222" s="4" t="s">
        <v>6038</v>
      </c>
      <c r="B222" s="4" t="s">
        <v>1156</v>
      </c>
      <c r="C222" s="4" t="s">
        <v>1035</v>
      </c>
      <c r="D222" s="4" t="n">
        <v>19</v>
      </c>
      <c r="E222" s="4" t="n">
        <v>165.07</v>
      </c>
      <c r="F222" s="4" t="n">
        <v>3136.33</v>
      </c>
      <c r="G222" s="4" t="n">
        <f aca="false">INDEX(Data_Products!$D$2:$D$33,MATCH(C222,Data_Products!$A$2:$A$33,0))</f>
        <v>134.65</v>
      </c>
      <c r="H222" s="4" t="str">
        <f aca="false">INDEX(Data_Products!$C$2:$C$33,MATCH(C222,Data_Products!$A$2:$A$33,0))</f>
        <v>Insulation</v>
      </c>
      <c r="I222" s="10" t="n">
        <f aca="false">D222*(E222-G222)</f>
        <v>577.98</v>
      </c>
      <c r="J222" s="11" t="n">
        <f aca="false">IFERROR(I222/F222,0)</f>
        <v>0.184285454655601</v>
      </c>
      <c r="K222" s="4" t="str">
        <f aca="false">IFERROR(INDEX(Data_Orders!$F$2:$F$4727,MATCH(B222,Data_Orders!$A$2:$A$4727,0)),"")</f>
        <v>Retail</v>
      </c>
      <c r="L222" s="4" t="str">
        <f aca="false">IFERROR(INDEX(Data_Orders!$D$2:$D$4727,MATCH(B222,Data_Orders!$A$2:$A$4727,0)),"")</f>
        <v>Leicester</v>
      </c>
    </row>
    <row r="223" customFormat="false" ht="15" hidden="false" customHeight="false" outlineLevel="0" collapsed="false">
      <c r="A223" s="4" t="s">
        <v>6039</v>
      </c>
      <c r="B223" s="4" t="s">
        <v>1156</v>
      </c>
      <c r="C223" s="4" t="s">
        <v>1050</v>
      </c>
      <c r="D223" s="4" t="n">
        <v>4</v>
      </c>
      <c r="E223" s="4" t="n">
        <v>238.63</v>
      </c>
      <c r="F223" s="4" t="n">
        <v>954.52</v>
      </c>
      <c r="G223" s="4" t="n">
        <f aca="false">INDEX(Data_Products!$D$2:$D$33,MATCH(C223,Data_Products!$A$2:$A$33,0))</f>
        <v>148.91</v>
      </c>
      <c r="H223" s="4" t="str">
        <f aca="false">INDEX(Data_Products!$C$2:$C$33,MATCH(C223,Data_Products!$A$2:$A$33,0))</f>
        <v>Tools &amp; Fixings</v>
      </c>
      <c r="I223" s="10" t="n">
        <f aca="false">D223*(E223-G223)</f>
        <v>358.88</v>
      </c>
      <c r="J223" s="11" t="n">
        <f aca="false">IFERROR(I223/F223,0)</f>
        <v>0.375979549930855</v>
      </c>
      <c r="K223" s="4" t="str">
        <f aca="false">IFERROR(INDEX(Data_Orders!$F$2:$F$4727,MATCH(B223,Data_Orders!$A$2:$A$4727,0)),"")</f>
        <v>Retail</v>
      </c>
      <c r="L223" s="4" t="str">
        <f aca="false">IFERROR(INDEX(Data_Orders!$D$2:$D$4727,MATCH(B223,Data_Orders!$A$2:$A$4727,0)),"")</f>
        <v>Leicester</v>
      </c>
    </row>
    <row r="224" customFormat="false" ht="15" hidden="false" customHeight="false" outlineLevel="0" collapsed="false">
      <c r="A224" s="4" t="s">
        <v>6040</v>
      </c>
      <c r="B224" s="4" t="s">
        <v>1156</v>
      </c>
      <c r="C224" s="4" t="s">
        <v>1066</v>
      </c>
      <c r="D224" s="4" t="n">
        <v>14</v>
      </c>
      <c r="E224" s="4" t="n">
        <v>209.69</v>
      </c>
      <c r="F224" s="4" t="n">
        <v>2935.66</v>
      </c>
      <c r="G224" s="4" t="n">
        <f aca="false">INDEX(Data_Products!$D$2:$D$33,MATCH(C224,Data_Products!$A$2:$A$33,0))</f>
        <v>144.38</v>
      </c>
      <c r="H224" s="4" t="str">
        <f aca="false">INDEX(Data_Products!$C$2:$C$33,MATCH(C224,Data_Products!$A$2:$A$33,0))</f>
        <v>Plumbing &amp; Drainage</v>
      </c>
      <c r="I224" s="10" t="n">
        <f aca="false">D224*(E224-G224)</f>
        <v>914.34</v>
      </c>
      <c r="J224" s="11" t="n">
        <f aca="false">IFERROR(I224/F224,0)</f>
        <v>0.311459773952024</v>
      </c>
      <c r="K224" s="4" t="str">
        <f aca="false">IFERROR(INDEX(Data_Orders!$F$2:$F$4727,MATCH(B224,Data_Orders!$A$2:$A$4727,0)),"")</f>
        <v>Retail</v>
      </c>
      <c r="L224" s="4" t="str">
        <f aca="false">IFERROR(INDEX(Data_Orders!$D$2:$D$4727,MATCH(B224,Data_Orders!$A$2:$A$4727,0)),"")</f>
        <v>Leicester</v>
      </c>
    </row>
    <row r="225" customFormat="false" ht="15" hidden="false" customHeight="false" outlineLevel="0" collapsed="false">
      <c r="A225" s="4" t="s">
        <v>6041</v>
      </c>
      <c r="B225" s="4" t="s">
        <v>1156</v>
      </c>
      <c r="C225" s="4" t="s">
        <v>1061</v>
      </c>
      <c r="D225" s="4" t="n">
        <v>5</v>
      </c>
      <c r="E225" s="4" t="n">
        <v>145.57</v>
      </c>
      <c r="F225" s="4" t="n">
        <v>727.85</v>
      </c>
      <c r="G225" s="4" t="n">
        <f aca="false">INDEX(Data_Products!$D$2:$D$33,MATCH(C225,Data_Products!$A$2:$A$33,0))</f>
        <v>119.29</v>
      </c>
      <c r="H225" s="4" t="str">
        <f aca="false">INDEX(Data_Products!$C$2:$C$33,MATCH(C225,Data_Products!$A$2:$A$33,0))</f>
        <v>Plumbing &amp; Drainage</v>
      </c>
      <c r="I225" s="10" t="n">
        <f aca="false">D225*(E225-G225)</f>
        <v>131.4</v>
      </c>
      <c r="J225" s="11" t="n">
        <f aca="false">IFERROR(I225/F225,0)</f>
        <v>0.180531702960775</v>
      </c>
      <c r="K225" s="4" t="str">
        <f aca="false">IFERROR(INDEX(Data_Orders!$F$2:$F$4727,MATCH(B225,Data_Orders!$A$2:$A$4727,0)),"")</f>
        <v>Retail</v>
      </c>
      <c r="L225" s="4" t="str">
        <f aca="false">IFERROR(INDEX(Data_Orders!$D$2:$D$4727,MATCH(B225,Data_Orders!$A$2:$A$4727,0)),"")</f>
        <v>Leicester</v>
      </c>
    </row>
    <row r="226" customFormat="false" ht="15" hidden="false" customHeight="false" outlineLevel="0" collapsed="false">
      <c r="A226" s="4" t="s">
        <v>6042</v>
      </c>
      <c r="B226" s="4" t="s">
        <v>1157</v>
      </c>
      <c r="C226" s="4" t="s">
        <v>1064</v>
      </c>
      <c r="D226" s="4" t="n">
        <v>3</v>
      </c>
      <c r="E226" s="4" t="n">
        <v>97.63</v>
      </c>
      <c r="F226" s="4" t="n">
        <v>292.89</v>
      </c>
      <c r="G226" s="4" t="n">
        <f aca="false">INDEX(Data_Products!$D$2:$D$33,MATCH(C226,Data_Products!$A$2:$A$33,0))</f>
        <v>65.21</v>
      </c>
      <c r="H226" s="4" t="str">
        <f aca="false">INDEX(Data_Products!$C$2:$C$33,MATCH(C226,Data_Products!$A$2:$A$33,0))</f>
        <v>Plumbing &amp; Drainage</v>
      </c>
      <c r="I226" s="10" t="n">
        <f aca="false">D226*(E226-G226)</f>
        <v>97.26</v>
      </c>
      <c r="J226" s="11" t="n">
        <f aca="false">IFERROR(I226/F226,0)</f>
        <v>0.332070060432244</v>
      </c>
      <c r="K226" s="4" t="str">
        <f aca="false">IFERROR(INDEX(Data_Orders!$F$2:$F$4727,MATCH(B226,Data_Orders!$A$2:$A$4727,0)),"")</f>
        <v>Retail</v>
      </c>
      <c r="L226" s="4" t="str">
        <f aca="false">IFERROR(INDEX(Data_Orders!$D$2:$D$4727,MATCH(B226,Data_Orders!$A$2:$A$4727,0)),"")</f>
        <v>Leicester</v>
      </c>
    </row>
    <row r="227" customFormat="false" ht="15" hidden="false" customHeight="false" outlineLevel="0" collapsed="false">
      <c r="A227" s="4" t="s">
        <v>6043</v>
      </c>
      <c r="B227" s="4" t="s">
        <v>1157</v>
      </c>
      <c r="C227" s="4" t="s">
        <v>1026</v>
      </c>
      <c r="D227" s="4" t="n">
        <v>10</v>
      </c>
      <c r="E227" s="4" t="n">
        <v>184.05</v>
      </c>
      <c r="F227" s="4" t="n">
        <v>1840.5</v>
      </c>
      <c r="G227" s="4" t="n">
        <f aca="false">INDEX(Data_Products!$D$2:$D$33,MATCH(C227,Data_Products!$A$2:$A$33,0))</f>
        <v>147.44</v>
      </c>
      <c r="H227" s="4" t="str">
        <f aca="false">INDEX(Data_Products!$C$2:$C$33,MATCH(C227,Data_Products!$A$2:$A$33,0))</f>
        <v>Cement &amp; Aggregates</v>
      </c>
      <c r="I227" s="10" t="n">
        <f aca="false">D227*(E227-G227)</f>
        <v>366.1</v>
      </c>
      <c r="J227" s="11" t="n">
        <f aca="false">IFERROR(I227/F227,0)</f>
        <v>0.19891333876664</v>
      </c>
      <c r="K227" s="4" t="str">
        <f aca="false">IFERROR(INDEX(Data_Orders!$F$2:$F$4727,MATCH(B227,Data_Orders!$A$2:$A$4727,0)),"")</f>
        <v>Retail</v>
      </c>
      <c r="L227" s="4" t="str">
        <f aca="false">IFERROR(INDEX(Data_Orders!$D$2:$D$4727,MATCH(B227,Data_Orders!$A$2:$A$4727,0)),"")</f>
        <v>Leicester</v>
      </c>
    </row>
    <row r="228" customFormat="false" ht="15" hidden="false" customHeight="false" outlineLevel="0" collapsed="false">
      <c r="A228" s="4" t="s">
        <v>6044</v>
      </c>
      <c r="B228" s="4" t="s">
        <v>1157</v>
      </c>
      <c r="C228" s="4" t="s">
        <v>1075</v>
      </c>
      <c r="D228" s="4" t="n">
        <v>20</v>
      </c>
      <c r="E228" s="4" t="n">
        <v>98.61</v>
      </c>
      <c r="F228" s="4" t="n">
        <v>1972.2</v>
      </c>
      <c r="G228" s="4" t="n">
        <f aca="false">INDEX(Data_Products!$D$2:$D$33,MATCH(C228,Data_Products!$A$2:$A$33,0))</f>
        <v>74.84</v>
      </c>
      <c r="H228" s="4" t="str">
        <f aca="false">INDEX(Data_Products!$C$2:$C$33,MATCH(C228,Data_Products!$A$2:$A$33,0))</f>
        <v>Landscaping</v>
      </c>
      <c r="I228" s="10" t="n">
        <f aca="false">D228*(E228-G228)</f>
        <v>475.4</v>
      </c>
      <c r="J228" s="11" t="n">
        <f aca="false">IFERROR(I228/F228,0)</f>
        <v>0.24105060338708</v>
      </c>
      <c r="K228" s="4" t="str">
        <f aca="false">IFERROR(INDEX(Data_Orders!$F$2:$F$4727,MATCH(B228,Data_Orders!$A$2:$A$4727,0)),"")</f>
        <v>Retail</v>
      </c>
      <c r="L228" s="4" t="str">
        <f aca="false">IFERROR(INDEX(Data_Orders!$D$2:$D$4727,MATCH(B228,Data_Orders!$A$2:$A$4727,0)),"")</f>
        <v>Leicester</v>
      </c>
    </row>
    <row r="229" customFormat="false" ht="15" hidden="false" customHeight="false" outlineLevel="0" collapsed="false">
      <c r="A229" s="4" t="s">
        <v>6045</v>
      </c>
      <c r="B229" s="4" t="s">
        <v>1157</v>
      </c>
      <c r="C229" s="4" t="s">
        <v>1070</v>
      </c>
      <c r="D229" s="4" t="n">
        <v>18</v>
      </c>
      <c r="E229" s="4" t="n">
        <v>230.32</v>
      </c>
      <c r="F229" s="4" t="n">
        <v>4145.76</v>
      </c>
      <c r="G229" s="4" t="n">
        <f aca="false">INDEX(Data_Products!$D$2:$D$33,MATCH(C229,Data_Products!$A$2:$A$33,0))</f>
        <v>161.64</v>
      </c>
      <c r="H229" s="4" t="str">
        <f aca="false">INDEX(Data_Products!$C$2:$C$33,MATCH(C229,Data_Products!$A$2:$A$33,0))</f>
        <v>Landscaping</v>
      </c>
      <c r="I229" s="10" t="n">
        <f aca="false">D229*(E229-G229)</f>
        <v>1236.24</v>
      </c>
      <c r="J229" s="11" t="n">
        <f aca="false">IFERROR(I229/F229,0)</f>
        <v>0.298193817297673</v>
      </c>
      <c r="K229" s="4" t="str">
        <f aca="false">IFERROR(INDEX(Data_Orders!$F$2:$F$4727,MATCH(B229,Data_Orders!$A$2:$A$4727,0)),"")</f>
        <v>Retail</v>
      </c>
      <c r="L229" s="4" t="str">
        <f aca="false">IFERROR(INDEX(Data_Orders!$D$2:$D$4727,MATCH(B229,Data_Orders!$A$2:$A$4727,0)),"")</f>
        <v>Leicester</v>
      </c>
    </row>
    <row r="230" customFormat="false" ht="15" hidden="false" customHeight="false" outlineLevel="0" collapsed="false">
      <c r="A230" s="4" t="s">
        <v>6046</v>
      </c>
      <c r="B230" s="4" t="s">
        <v>1158</v>
      </c>
      <c r="C230" s="4" t="s">
        <v>1024</v>
      </c>
      <c r="D230" s="4" t="n">
        <v>1</v>
      </c>
      <c r="E230" s="4" t="n">
        <v>137.14</v>
      </c>
      <c r="F230" s="4" t="n">
        <v>137.14</v>
      </c>
      <c r="G230" s="4" t="n">
        <f aca="false">INDEX(Data_Products!$D$2:$D$33,MATCH(C230,Data_Products!$A$2:$A$33,0))</f>
        <v>99.99</v>
      </c>
      <c r="H230" s="4" t="str">
        <f aca="false">INDEX(Data_Products!$C$2:$C$33,MATCH(C230,Data_Products!$A$2:$A$33,0))</f>
        <v>Cement &amp; Aggregates</v>
      </c>
      <c r="I230" s="10" t="n">
        <f aca="false">D230*(E230-G230)</f>
        <v>37.15</v>
      </c>
      <c r="J230" s="11" t="n">
        <f aca="false">IFERROR(I230/F230,0)</f>
        <v>0.270891060230421</v>
      </c>
      <c r="K230" s="4" t="str">
        <f aca="false">IFERROR(INDEX(Data_Orders!$F$2:$F$4727,MATCH(B230,Data_Orders!$A$2:$A$4727,0)),"")</f>
        <v>Retail</v>
      </c>
      <c r="L230" s="4" t="str">
        <f aca="false">IFERROR(INDEX(Data_Orders!$D$2:$D$4727,MATCH(B230,Data_Orders!$A$2:$A$4727,0)),"")</f>
        <v>Leicester</v>
      </c>
    </row>
    <row r="231" customFormat="false" ht="15" hidden="false" customHeight="false" outlineLevel="0" collapsed="false">
      <c r="A231" s="4" t="s">
        <v>6047</v>
      </c>
      <c r="B231" s="4" t="s">
        <v>1158</v>
      </c>
      <c r="C231" s="4" t="s">
        <v>1010</v>
      </c>
      <c r="D231" s="4" t="n">
        <v>19</v>
      </c>
      <c r="E231" s="4" t="n">
        <v>135.95</v>
      </c>
      <c r="F231" s="4" t="n">
        <v>2583.05</v>
      </c>
      <c r="G231" s="4" t="n">
        <f aca="false">INDEX(Data_Products!$D$2:$D$33,MATCH(C231,Data_Products!$A$2:$A$33,0))</f>
        <v>111.1</v>
      </c>
      <c r="H231" s="4" t="str">
        <f aca="false">INDEX(Data_Products!$C$2:$C$33,MATCH(C231,Data_Products!$A$2:$A$33,0))</f>
        <v>Timber</v>
      </c>
      <c r="I231" s="10" t="n">
        <f aca="false">D231*(E231-G231)</f>
        <v>472.15</v>
      </c>
      <c r="J231" s="11" t="n">
        <f aca="false">IFERROR(I231/F231,0)</f>
        <v>0.18278778962854</v>
      </c>
      <c r="K231" s="4" t="str">
        <f aca="false">IFERROR(INDEX(Data_Orders!$F$2:$F$4727,MATCH(B231,Data_Orders!$A$2:$A$4727,0)),"")</f>
        <v>Retail</v>
      </c>
      <c r="L231" s="4" t="str">
        <f aca="false">IFERROR(INDEX(Data_Orders!$D$2:$D$4727,MATCH(B231,Data_Orders!$A$2:$A$4727,0)),"")</f>
        <v>Leicester</v>
      </c>
    </row>
    <row r="232" customFormat="false" ht="15" hidden="false" customHeight="false" outlineLevel="0" collapsed="false">
      <c r="A232" s="4" t="s">
        <v>6048</v>
      </c>
      <c r="B232" s="4" t="s">
        <v>1158</v>
      </c>
      <c r="C232" s="4" t="s">
        <v>1059</v>
      </c>
      <c r="D232" s="4" t="n">
        <v>17</v>
      </c>
      <c r="E232" s="4" t="n">
        <v>103.63</v>
      </c>
      <c r="F232" s="4" t="n">
        <v>1761.71</v>
      </c>
      <c r="G232" s="4" t="n">
        <f aca="false">INDEX(Data_Products!$D$2:$D$33,MATCH(C232,Data_Products!$A$2:$A$33,0))</f>
        <v>82.55</v>
      </c>
      <c r="H232" s="4" t="str">
        <f aca="false">INDEX(Data_Products!$C$2:$C$33,MATCH(C232,Data_Products!$A$2:$A$33,0))</f>
        <v>Roofing</v>
      </c>
      <c r="I232" s="10" t="n">
        <f aca="false">D232*(E232-G232)</f>
        <v>358.36</v>
      </c>
      <c r="J232" s="11" t="n">
        <f aca="false">IFERROR(I232/F232,0)</f>
        <v>0.203415999228023</v>
      </c>
      <c r="K232" s="4" t="str">
        <f aca="false">IFERROR(INDEX(Data_Orders!$F$2:$F$4727,MATCH(B232,Data_Orders!$A$2:$A$4727,0)),"")</f>
        <v>Retail</v>
      </c>
      <c r="L232" s="4" t="str">
        <f aca="false">IFERROR(INDEX(Data_Orders!$D$2:$D$4727,MATCH(B232,Data_Orders!$A$2:$A$4727,0)),"")</f>
        <v>Leicester</v>
      </c>
    </row>
    <row r="233" customFormat="false" ht="15" hidden="false" customHeight="false" outlineLevel="0" collapsed="false">
      <c r="A233" s="4" t="s">
        <v>6049</v>
      </c>
      <c r="B233" s="4" t="s">
        <v>1159</v>
      </c>
      <c r="C233" s="4" t="s">
        <v>1010</v>
      </c>
      <c r="D233" s="4" t="n">
        <v>11</v>
      </c>
      <c r="E233" s="4" t="n">
        <v>135.95</v>
      </c>
      <c r="F233" s="4" t="n">
        <v>1495.45</v>
      </c>
      <c r="G233" s="4" t="n">
        <f aca="false">INDEX(Data_Products!$D$2:$D$33,MATCH(C233,Data_Products!$A$2:$A$33,0))</f>
        <v>111.1</v>
      </c>
      <c r="H233" s="4" t="str">
        <f aca="false">INDEX(Data_Products!$C$2:$C$33,MATCH(C233,Data_Products!$A$2:$A$33,0))</f>
        <v>Timber</v>
      </c>
      <c r="I233" s="10" t="n">
        <f aca="false">D233*(E233-G233)</f>
        <v>273.35</v>
      </c>
      <c r="J233" s="11" t="n">
        <f aca="false">IFERROR(I233/F233,0)</f>
        <v>0.18278778962854</v>
      </c>
      <c r="K233" s="4" t="str">
        <f aca="false">IFERROR(INDEX(Data_Orders!$F$2:$F$4727,MATCH(B233,Data_Orders!$A$2:$A$4727,0)),"")</f>
        <v>Retail</v>
      </c>
      <c r="L233" s="4" t="str">
        <f aca="false">IFERROR(INDEX(Data_Orders!$D$2:$D$4727,MATCH(B233,Data_Orders!$A$2:$A$4727,0)),"")</f>
        <v>Leicester</v>
      </c>
    </row>
    <row r="234" customFormat="false" ht="15" hidden="false" customHeight="false" outlineLevel="0" collapsed="false">
      <c r="A234" s="4" t="s">
        <v>6050</v>
      </c>
      <c r="B234" s="4" t="s">
        <v>1159</v>
      </c>
      <c r="C234" s="4" t="s">
        <v>1037</v>
      </c>
      <c r="D234" s="4" t="n">
        <v>14</v>
      </c>
      <c r="E234" s="4" t="n">
        <v>90.97</v>
      </c>
      <c r="F234" s="4" t="n">
        <v>1273.58</v>
      </c>
      <c r="G234" s="4" t="n">
        <f aca="false">INDEX(Data_Products!$D$2:$D$33,MATCH(C234,Data_Products!$A$2:$A$33,0))</f>
        <v>73.81</v>
      </c>
      <c r="H234" s="4" t="str">
        <f aca="false">INDEX(Data_Products!$C$2:$C$33,MATCH(C234,Data_Products!$A$2:$A$33,0))</f>
        <v>Insulation</v>
      </c>
      <c r="I234" s="10" t="n">
        <f aca="false">D234*(E234-G234)</f>
        <v>240.24</v>
      </c>
      <c r="J234" s="11" t="n">
        <f aca="false">IFERROR(I234/F234,0)</f>
        <v>0.18863361547763</v>
      </c>
      <c r="K234" s="4" t="str">
        <f aca="false">IFERROR(INDEX(Data_Orders!$F$2:$F$4727,MATCH(B234,Data_Orders!$A$2:$A$4727,0)),"")</f>
        <v>Retail</v>
      </c>
      <c r="L234" s="4" t="str">
        <f aca="false">IFERROR(INDEX(Data_Orders!$D$2:$D$4727,MATCH(B234,Data_Orders!$A$2:$A$4727,0)),"")</f>
        <v>Leicester</v>
      </c>
    </row>
    <row r="235" customFormat="false" ht="15" hidden="false" customHeight="false" outlineLevel="0" collapsed="false">
      <c r="A235" s="4" t="s">
        <v>6051</v>
      </c>
      <c r="B235" s="4" t="s">
        <v>1159</v>
      </c>
      <c r="C235" s="4" t="s">
        <v>1055</v>
      </c>
      <c r="D235" s="4" t="n">
        <v>12</v>
      </c>
      <c r="E235" s="4" t="n">
        <v>205.03</v>
      </c>
      <c r="F235" s="4" t="n">
        <v>2460.36</v>
      </c>
      <c r="G235" s="4" t="n">
        <f aca="false">INDEX(Data_Products!$D$2:$D$33,MATCH(C235,Data_Products!$A$2:$A$33,0))</f>
        <v>138.6</v>
      </c>
      <c r="H235" s="4" t="str">
        <f aca="false">INDEX(Data_Products!$C$2:$C$33,MATCH(C235,Data_Products!$A$2:$A$33,0))</f>
        <v>Roofing</v>
      </c>
      <c r="I235" s="10" t="n">
        <f aca="false">D235*(E235-G235)</f>
        <v>797.16</v>
      </c>
      <c r="J235" s="11" t="n">
        <f aca="false">IFERROR(I235/F235,0)</f>
        <v>0.324001365653807</v>
      </c>
      <c r="K235" s="4" t="str">
        <f aca="false">IFERROR(INDEX(Data_Orders!$F$2:$F$4727,MATCH(B235,Data_Orders!$A$2:$A$4727,0)),"")</f>
        <v>Retail</v>
      </c>
      <c r="L235" s="4" t="str">
        <f aca="false">IFERROR(INDEX(Data_Orders!$D$2:$D$4727,MATCH(B235,Data_Orders!$A$2:$A$4727,0)),"")</f>
        <v>Leicester</v>
      </c>
    </row>
    <row r="236" customFormat="false" ht="15" hidden="false" customHeight="false" outlineLevel="0" collapsed="false">
      <c r="A236" s="4" t="s">
        <v>6052</v>
      </c>
      <c r="B236" s="4" t="s">
        <v>1159</v>
      </c>
      <c r="C236" s="4" t="s">
        <v>1024</v>
      </c>
      <c r="D236" s="4" t="n">
        <v>4</v>
      </c>
      <c r="E236" s="4" t="n">
        <v>137.14</v>
      </c>
      <c r="F236" s="4" t="n">
        <v>548.56</v>
      </c>
      <c r="G236" s="4" t="n">
        <f aca="false">INDEX(Data_Products!$D$2:$D$33,MATCH(C236,Data_Products!$A$2:$A$33,0))</f>
        <v>99.99</v>
      </c>
      <c r="H236" s="4" t="str">
        <f aca="false">INDEX(Data_Products!$C$2:$C$33,MATCH(C236,Data_Products!$A$2:$A$33,0))</f>
        <v>Cement &amp; Aggregates</v>
      </c>
      <c r="I236" s="10" t="n">
        <f aca="false">D236*(E236-G236)</f>
        <v>148.6</v>
      </c>
      <c r="J236" s="11" t="n">
        <f aca="false">IFERROR(I236/F236,0)</f>
        <v>0.270891060230421</v>
      </c>
      <c r="K236" s="4" t="str">
        <f aca="false">IFERROR(INDEX(Data_Orders!$F$2:$F$4727,MATCH(B236,Data_Orders!$A$2:$A$4727,0)),"")</f>
        <v>Retail</v>
      </c>
      <c r="L236" s="4" t="str">
        <f aca="false">IFERROR(INDEX(Data_Orders!$D$2:$D$4727,MATCH(B236,Data_Orders!$A$2:$A$4727,0)),"")</f>
        <v>Leicester</v>
      </c>
    </row>
    <row r="237" customFormat="false" ht="15" hidden="false" customHeight="false" outlineLevel="0" collapsed="false">
      <c r="A237" s="4" t="s">
        <v>6053</v>
      </c>
      <c r="B237" s="4" t="s">
        <v>1159</v>
      </c>
      <c r="C237" s="4" t="s">
        <v>1059</v>
      </c>
      <c r="D237" s="4" t="n">
        <v>5</v>
      </c>
      <c r="E237" s="4" t="n">
        <v>103.63</v>
      </c>
      <c r="F237" s="4" t="n">
        <v>518.15</v>
      </c>
      <c r="G237" s="4" t="n">
        <f aca="false">INDEX(Data_Products!$D$2:$D$33,MATCH(C237,Data_Products!$A$2:$A$33,0))</f>
        <v>82.55</v>
      </c>
      <c r="H237" s="4" t="str">
        <f aca="false">INDEX(Data_Products!$C$2:$C$33,MATCH(C237,Data_Products!$A$2:$A$33,0))</f>
        <v>Roofing</v>
      </c>
      <c r="I237" s="10" t="n">
        <f aca="false">D237*(E237-G237)</f>
        <v>105.4</v>
      </c>
      <c r="J237" s="11" t="n">
        <f aca="false">IFERROR(I237/F237,0)</f>
        <v>0.203415999228023</v>
      </c>
      <c r="K237" s="4" t="str">
        <f aca="false">IFERROR(INDEX(Data_Orders!$F$2:$F$4727,MATCH(B237,Data_Orders!$A$2:$A$4727,0)),"")</f>
        <v>Retail</v>
      </c>
      <c r="L237" s="4" t="str">
        <f aca="false">IFERROR(INDEX(Data_Orders!$D$2:$D$4727,MATCH(B237,Data_Orders!$A$2:$A$4727,0)),"")</f>
        <v>Leicester</v>
      </c>
    </row>
    <row r="238" customFormat="false" ht="15" hidden="false" customHeight="false" outlineLevel="0" collapsed="false">
      <c r="A238" s="4" t="s">
        <v>6054</v>
      </c>
      <c r="B238" s="4" t="s">
        <v>1160</v>
      </c>
      <c r="C238" s="4" t="s">
        <v>1028</v>
      </c>
      <c r="D238" s="4" t="n">
        <v>12</v>
      </c>
      <c r="E238" s="4" t="n">
        <v>118.79</v>
      </c>
      <c r="F238" s="4" t="n">
        <v>1425.48</v>
      </c>
      <c r="G238" s="4" t="n">
        <f aca="false">INDEX(Data_Products!$D$2:$D$33,MATCH(C238,Data_Products!$A$2:$A$33,0))</f>
        <v>81.07</v>
      </c>
      <c r="H238" s="4" t="str">
        <f aca="false">INDEX(Data_Products!$C$2:$C$33,MATCH(C238,Data_Products!$A$2:$A$33,0))</f>
        <v>Cement &amp; Aggregates</v>
      </c>
      <c r="I238" s="10" t="n">
        <f aca="false">D238*(E238-G238)</f>
        <v>452.64</v>
      </c>
      <c r="J238" s="11" t="n">
        <f aca="false">IFERROR(I238/F238,0)</f>
        <v>0.317535146056065</v>
      </c>
      <c r="K238" s="4" t="str">
        <f aca="false">IFERROR(INDEX(Data_Orders!$F$2:$F$4727,MATCH(B238,Data_Orders!$A$2:$A$4727,0)),"")</f>
        <v>Retail</v>
      </c>
      <c r="L238" s="4" t="str">
        <f aca="false">IFERROR(INDEX(Data_Orders!$D$2:$D$4727,MATCH(B238,Data_Orders!$A$2:$A$4727,0)),"")</f>
        <v>Leicester</v>
      </c>
    </row>
    <row r="239" customFormat="false" ht="15" hidden="false" customHeight="false" outlineLevel="0" collapsed="false">
      <c r="A239" s="4" t="s">
        <v>6055</v>
      </c>
      <c r="B239" s="4" t="s">
        <v>1160</v>
      </c>
      <c r="C239" s="4" t="s">
        <v>1070</v>
      </c>
      <c r="D239" s="4" t="n">
        <v>20</v>
      </c>
      <c r="E239" s="4" t="n">
        <v>230.32</v>
      </c>
      <c r="F239" s="4" t="n">
        <v>4606.4</v>
      </c>
      <c r="G239" s="4" t="n">
        <f aca="false">INDEX(Data_Products!$D$2:$D$33,MATCH(C239,Data_Products!$A$2:$A$33,0))</f>
        <v>161.64</v>
      </c>
      <c r="H239" s="4" t="str">
        <f aca="false">INDEX(Data_Products!$C$2:$C$33,MATCH(C239,Data_Products!$A$2:$A$33,0))</f>
        <v>Landscaping</v>
      </c>
      <c r="I239" s="10" t="n">
        <f aca="false">D239*(E239-G239)</f>
        <v>1373.6</v>
      </c>
      <c r="J239" s="11" t="n">
        <f aca="false">IFERROR(I239/F239,0)</f>
        <v>0.298193817297673</v>
      </c>
      <c r="K239" s="4" t="str">
        <f aca="false">IFERROR(INDEX(Data_Orders!$F$2:$F$4727,MATCH(B239,Data_Orders!$A$2:$A$4727,0)),"")</f>
        <v>Retail</v>
      </c>
      <c r="L239" s="4" t="str">
        <f aca="false">IFERROR(INDEX(Data_Orders!$D$2:$D$4727,MATCH(B239,Data_Orders!$A$2:$A$4727,0)),"")</f>
        <v>Leicester</v>
      </c>
    </row>
    <row r="240" customFormat="false" ht="15" hidden="false" customHeight="false" outlineLevel="0" collapsed="false">
      <c r="A240" s="4" t="s">
        <v>6056</v>
      </c>
      <c r="B240" s="4" t="s">
        <v>1160</v>
      </c>
      <c r="C240" s="4" t="s">
        <v>1048</v>
      </c>
      <c r="D240" s="4" t="n">
        <v>9</v>
      </c>
      <c r="E240" s="4" t="n">
        <v>112.72</v>
      </c>
      <c r="F240" s="4" t="n">
        <v>1014.48</v>
      </c>
      <c r="G240" s="4" t="n">
        <f aca="false">INDEX(Data_Products!$D$2:$D$33,MATCH(C240,Data_Products!$A$2:$A$33,0))</f>
        <v>83.21</v>
      </c>
      <c r="H240" s="4" t="str">
        <f aca="false">INDEX(Data_Products!$C$2:$C$33,MATCH(C240,Data_Products!$A$2:$A$33,0))</f>
        <v>Tools &amp; Fixings</v>
      </c>
      <c r="I240" s="10" t="n">
        <f aca="false">D240*(E240-G240)</f>
        <v>265.59</v>
      </c>
      <c r="J240" s="11" t="n">
        <f aca="false">IFERROR(I240/F240,0)</f>
        <v>0.261799148332151</v>
      </c>
      <c r="K240" s="4" t="str">
        <f aca="false">IFERROR(INDEX(Data_Orders!$F$2:$F$4727,MATCH(B240,Data_Orders!$A$2:$A$4727,0)),"")</f>
        <v>Retail</v>
      </c>
      <c r="L240" s="4" t="str">
        <f aca="false">IFERROR(INDEX(Data_Orders!$D$2:$D$4727,MATCH(B240,Data_Orders!$A$2:$A$4727,0)),"")</f>
        <v>Leicester</v>
      </c>
    </row>
    <row r="241" customFormat="false" ht="15" hidden="false" customHeight="false" outlineLevel="0" collapsed="false">
      <c r="A241" s="4" t="s">
        <v>6057</v>
      </c>
      <c r="B241" s="4" t="s">
        <v>1160</v>
      </c>
      <c r="C241" s="4" t="s">
        <v>1039</v>
      </c>
      <c r="D241" s="4" t="n">
        <v>13</v>
      </c>
      <c r="E241" s="4" t="n">
        <v>160.41</v>
      </c>
      <c r="F241" s="4" t="n">
        <v>2085.33</v>
      </c>
      <c r="G241" s="4" t="n">
        <f aca="false">INDEX(Data_Products!$D$2:$D$33,MATCH(C241,Data_Products!$A$2:$A$33,0))</f>
        <v>99.74</v>
      </c>
      <c r="H241" s="4" t="str">
        <f aca="false">INDEX(Data_Products!$C$2:$C$33,MATCH(C241,Data_Products!$A$2:$A$33,0))</f>
        <v>Insulation</v>
      </c>
      <c r="I241" s="10" t="n">
        <f aca="false">D241*(E241-G241)</f>
        <v>788.71</v>
      </c>
      <c r="J241" s="11" t="n">
        <f aca="false">IFERROR(I241/F241,0)</f>
        <v>0.378218315566361</v>
      </c>
      <c r="K241" s="4" t="str">
        <f aca="false">IFERROR(INDEX(Data_Orders!$F$2:$F$4727,MATCH(B241,Data_Orders!$A$2:$A$4727,0)),"")</f>
        <v>Retail</v>
      </c>
      <c r="L241" s="4" t="str">
        <f aca="false">IFERROR(INDEX(Data_Orders!$D$2:$D$4727,MATCH(B241,Data_Orders!$A$2:$A$4727,0)),"")</f>
        <v>Leicester</v>
      </c>
    </row>
    <row r="242" customFormat="false" ht="15" hidden="false" customHeight="false" outlineLevel="0" collapsed="false">
      <c r="A242" s="4" t="s">
        <v>6058</v>
      </c>
      <c r="B242" s="4" t="s">
        <v>1160</v>
      </c>
      <c r="C242" s="4" t="s">
        <v>1050</v>
      </c>
      <c r="D242" s="4" t="n">
        <v>7</v>
      </c>
      <c r="E242" s="4" t="n">
        <v>238.63</v>
      </c>
      <c r="F242" s="4" t="n">
        <v>1670.41</v>
      </c>
      <c r="G242" s="4" t="n">
        <f aca="false">INDEX(Data_Products!$D$2:$D$33,MATCH(C242,Data_Products!$A$2:$A$33,0))</f>
        <v>148.91</v>
      </c>
      <c r="H242" s="4" t="str">
        <f aca="false">INDEX(Data_Products!$C$2:$C$33,MATCH(C242,Data_Products!$A$2:$A$33,0))</f>
        <v>Tools &amp; Fixings</v>
      </c>
      <c r="I242" s="10" t="n">
        <f aca="false">D242*(E242-G242)</f>
        <v>628.04</v>
      </c>
      <c r="J242" s="11" t="n">
        <f aca="false">IFERROR(I242/F242,0)</f>
        <v>0.375979549930855</v>
      </c>
      <c r="K242" s="4" t="str">
        <f aca="false">IFERROR(INDEX(Data_Orders!$F$2:$F$4727,MATCH(B242,Data_Orders!$A$2:$A$4727,0)),"")</f>
        <v>Retail</v>
      </c>
      <c r="L242" s="4" t="str">
        <f aca="false">IFERROR(INDEX(Data_Orders!$D$2:$D$4727,MATCH(B242,Data_Orders!$A$2:$A$4727,0)),"")</f>
        <v>Leicester</v>
      </c>
    </row>
    <row r="243" customFormat="false" ht="15" hidden="false" customHeight="false" outlineLevel="0" collapsed="false">
      <c r="A243" s="4" t="s">
        <v>6059</v>
      </c>
      <c r="B243" s="4" t="s">
        <v>1161</v>
      </c>
      <c r="C243" s="4" t="s">
        <v>1066</v>
      </c>
      <c r="D243" s="4" t="n">
        <v>18</v>
      </c>
      <c r="E243" s="4" t="n">
        <v>209.69</v>
      </c>
      <c r="F243" s="4" t="n">
        <v>3774.42</v>
      </c>
      <c r="G243" s="4" t="n">
        <f aca="false">INDEX(Data_Products!$D$2:$D$33,MATCH(C243,Data_Products!$A$2:$A$33,0))</f>
        <v>144.38</v>
      </c>
      <c r="H243" s="4" t="str">
        <f aca="false">INDEX(Data_Products!$C$2:$C$33,MATCH(C243,Data_Products!$A$2:$A$33,0))</f>
        <v>Plumbing &amp; Drainage</v>
      </c>
      <c r="I243" s="10" t="n">
        <f aca="false">D243*(E243-G243)</f>
        <v>1175.58</v>
      </c>
      <c r="J243" s="11" t="n">
        <f aca="false">IFERROR(I243/F243,0)</f>
        <v>0.311459773952024</v>
      </c>
      <c r="K243" s="4" t="str">
        <f aca="false">IFERROR(INDEX(Data_Orders!$F$2:$F$4727,MATCH(B243,Data_Orders!$A$2:$A$4727,0)),"")</f>
        <v>Retail</v>
      </c>
      <c r="L243" s="4" t="str">
        <f aca="false">IFERROR(INDEX(Data_Orders!$D$2:$D$4727,MATCH(B243,Data_Orders!$A$2:$A$4727,0)),"")</f>
        <v>Leicester</v>
      </c>
    </row>
    <row r="244" customFormat="false" ht="15" hidden="false" customHeight="false" outlineLevel="0" collapsed="false">
      <c r="A244" s="4" t="s">
        <v>6060</v>
      </c>
      <c r="B244" s="4" t="s">
        <v>1161</v>
      </c>
      <c r="C244" s="4" t="s">
        <v>1048</v>
      </c>
      <c r="D244" s="4" t="n">
        <v>18</v>
      </c>
      <c r="E244" s="4" t="n">
        <v>112.72</v>
      </c>
      <c r="F244" s="4" t="n">
        <v>2028.96</v>
      </c>
      <c r="G244" s="4" t="n">
        <f aca="false">INDEX(Data_Products!$D$2:$D$33,MATCH(C244,Data_Products!$A$2:$A$33,0))</f>
        <v>83.21</v>
      </c>
      <c r="H244" s="4" t="str">
        <f aca="false">INDEX(Data_Products!$C$2:$C$33,MATCH(C244,Data_Products!$A$2:$A$33,0))</f>
        <v>Tools &amp; Fixings</v>
      </c>
      <c r="I244" s="10" t="n">
        <f aca="false">D244*(E244-G244)</f>
        <v>531.18</v>
      </c>
      <c r="J244" s="11" t="n">
        <f aca="false">IFERROR(I244/F244,0)</f>
        <v>0.261799148332151</v>
      </c>
      <c r="K244" s="4" t="str">
        <f aca="false">IFERROR(INDEX(Data_Orders!$F$2:$F$4727,MATCH(B244,Data_Orders!$A$2:$A$4727,0)),"")</f>
        <v>Retail</v>
      </c>
      <c r="L244" s="4" t="str">
        <f aca="false">IFERROR(INDEX(Data_Orders!$D$2:$D$4727,MATCH(B244,Data_Orders!$A$2:$A$4727,0)),"")</f>
        <v>Leicester</v>
      </c>
    </row>
    <row r="245" customFormat="false" ht="15" hidden="false" customHeight="false" outlineLevel="0" collapsed="false">
      <c r="A245" s="4" t="s">
        <v>6061</v>
      </c>
      <c r="B245" s="4" t="s">
        <v>1161</v>
      </c>
      <c r="C245" s="4" t="s">
        <v>1044</v>
      </c>
      <c r="D245" s="4" t="n">
        <v>16</v>
      </c>
      <c r="E245" s="4" t="n">
        <v>190.44</v>
      </c>
      <c r="F245" s="4" t="n">
        <v>3047.04</v>
      </c>
      <c r="G245" s="4" t="n">
        <f aca="false">INDEX(Data_Products!$D$2:$D$33,MATCH(C245,Data_Products!$A$2:$A$33,0))</f>
        <v>115.48</v>
      </c>
      <c r="H245" s="4" t="str">
        <f aca="false">INDEX(Data_Products!$C$2:$C$33,MATCH(C245,Data_Products!$A$2:$A$33,0))</f>
        <v>Tools &amp; Fixings</v>
      </c>
      <c r="I245" s="10" t="n">
        <f aca="false">D245*(E245-G245)</f>
        <v>1199.36</v>
      </c>
      <c r="J245" s="11" t="n">
        <f aca="false">IFERROR(I245/F245,0)</f>
        <v>0.393614786809494</v>
      </c>
      <c r="K245" s="4" t="str">
        <f aca="false">IFERROR(INDEX(Data_Orders!$F$2:$F$4727,MATCH(B245,Data_Orders!$A$2:$A$4727,0)),"")</f>
        <v>Retail</v>
      </c>
      <c r="L245" s="4" t="str">
        <f aca="false">IFERROR(INDEX(Data_Orders!$D$2:$D$4727,MATCH(B245,Data_Orders!$A$2:$A$4727,0)),"")</f>
        <v>Leicester</v>
      </c>
    </row>
    <row r="246" customFormat="false" ht="15" hidden="false" customHeight="false" outlineLevel="0" collapsed="false">
      <c r="A246" s="4" t="s">
        <v>6062</v>
      </c>
      <c r="B246" s="4" t="s">
        <v>1161</v>
      </c>
      <c r="C246" s="4" t="s">
        <v>1021</v>
      </c>
      <c r="D246" s="4" t="n">
        <v>9</v>
      </c>
      <c r="E246" s="4" t="n">
        <v>73.76</v>
      </c>
      <c r="F246" s="4" t="n">
        <v>663.84</v>
      </c>
      <c r="G246" s="4" t="n">
        <f aca="false">INDEX(Data_Products!$D$2:$D$33,MATCH(C246,Data_Products!$A$2:$A$33,0))</f>
        <v>51.51</v>
      </c>
      <c r="H246" s="4" t="str">
        <f aca="false">INDEX(Data_Products!$C$2:$C$33,MATCH(C246,Data_Products!$A$2:$A$33,0))</f>
        <v>Cement &amp; Aggregates</v>
      </c>
      <c r="I246" s="10" t="n">
        <f aca="false">D246*(E246-G246)</f>
        <v>200.25</v>
      </c>
      <c r="J246" s="11" t="n">
        <f aca="false">IFERROR(I246/F246,0)</f>
        <v>0.301654013015184</v>
      </c>
      <c r="K246" s="4" t="str">
        <f aca="false">IFERROR(INDEX(Data_Orders!$F$2:$F$4727,MATCH(B246,Data_Orders!$A$2:$A$4727,0)),"")</f>
        <v>Retail</v>
      </c>
      <c r="L246" s="4" t="str">
        <f aca="false">IFERROR(INDEX(Data_Orders!$D$2:$D$4727,MATCH(B246,Data_Orders!$A$2:$A$4727,0)),"")</f>
        <v>Leicester</v>
      </c>
    </row>
    <row r="247" customFormat="false" ht="15" hidden="false" customHeight="false" outlineLevel="0" collapsed="false">
      <c r="A247" s="4" t="s">
        <v>6063</v>
      </c>
      <c r="B247" s="4" t="s">
        <v>1161</v>
      </c>
      <c r="C247" s="4" t="s">
        <v>1035</v>
      </c>
      <c r="D247" s="4" t="n">
        <v>10</v>
      </c>
      <c r="E247" s="4" t="n">
        <v>165.07</v>
      </c>
      <c r="F247" s="4" t="n">
        <v>1650.7</v>
      </c>
      <c r="G247" s="4" t="n">
        <f aca="false">INDEX(Data_Products!$D$2:$D$33,MATCH(C247,Data_Products!$A$2:$A$33,0))</f>
        <v>134.65</v>
      </c>
      <c r="H247" s="4" t="str">
        <f aca="false">INDEX(Data_Products!$C$2:$C$33,MATCH(C247,Data_Products!$A$2:$A$33,0))</f>
        <v>Insulation</v>
      </c>
      <c r="I247" s="10" t="n">
        <f aca="false">D247*(E247-G247)</f>
        <v>304.2</v>
      </c>
      <c r="J247" s="11" t="n">
        <f aca="false">IFERROR(I247/F247,0)</f>
        <v>0.184285454655601</v>
      </c>
      <c r="K247" s="4" t="str">
        <f aca="false">IFERROR(INDEX(Data_Orders!$F$2:$F$4727,MATCH(B247,Data_Orders!$A$2:$A$4727,0)),"")</f>
        <v>Retail</v>
      </c>
      <c r="L247" s="4" t="str">
        <f aca="false">IFERROR(INDEX(Data_Orders!$D$2:$D$4727,MATCH(B247,Data_Orders!$A$2:$A$4727,0)),"")</f>
        <v>Leicester</v>
      </c>
    </row>
    <row r="248" customFormat="false" ht="15" hidden="false" customHeight="false" outlineLevel="0" collapsed="false">
      <c r="A248" s="4" t="s">
        <v>6064</v>
      </c>
      <c r="B248" s="4" t="s">
        <v>1162</v>
      </c>
      <c r="C248" s="4" t="s">
        <v>1017</v>
      </c>
      <c r="D248" s="4" t="n">
        <v>17</v>
      </c>
      <c r="E248" s="4" t="n">
        <v>49.15</v>
      </c>
      <c r="F248" s="4" t="n">
        <v>835.55</v>
      </c>
      <c r="G248" s="4" t="n">
        <f aca="false">INDEX(Data_Products!$D$2:$D$33,MATCH(C248,Data_Products!$A$2:$A$33,0))</f>
        <v>31.44</v>
      </c>
      <c r="H248" s="4" t="str">
        <f aca="false">INDEX(Data_Products!$C$2:$C$33,MATCH(C248,Data_Products!$A$2:$A$33,0))</f>
        <v>Timber</v>
      </c>
      <c r="I248" s="10" t="n">
        <f aca="false">D248*(E248-G248)</f>
        <v>301.07</v>
      </c>
      <c r="J248" s="11" t="n">
        <f aca="false">IFERROR(I248/F248,0)</f>
        <v>0.360325534079349</v>
      </c>
      <c r="K248" s="4" t="str">
        <f aca="false">IFERROR(INDEX(Data_Orders!$F$2:$F$4727,MATCH(B248,Data_Orders!$A$2:$A$4727,0)),"")</f>
        <v>Retail</v>
      </c>
      <c r="L248" s="4" t="str">
        <f aca="false">IFERROR(INDEX(Data_Orders!$D$2:$D$4727,MATCH(B248,Data_Orders!$A$2:$A$4727,0)),"")</f>
        <v>Birmingham South</v>
      </c>
    </row>
    <row r="249" customFormat="false" ht="15" hidden="false" customHeight="false" outlineLevel="0" collapsed="false">
      <c r="A249" s="4" t="s">
        <v>6065</v>
      </c>
      <c r="B249" s="4" t="s">
        <v>1162</v>
      </c>
      <c r="C249" s="4" t="s">
        <v>1024</v>
      </c>
      <c r="D249" s="4" t="n">
        <v>13</v>
      </c>
      <c r="E249" s="4" t="n">
        <v>137.14</v>
      </c>
      <c r="F249" s="4" t="n">
        <v>1782.82</v>
      </c>
      <c r="G249" s="4" t="n">
        <f aca="false">INDEX(Data_Products!$D$2:$D$33,MATCH(C249,Data_Products!$A$2:$A$33,0))</f>
        <v>99.99</v>
      </c>
      <c r="H249" s="4" t="str">
        <f aca="false">INDEX(Data_Products!$C$2:$C$33,MATCH(C249,Data_Products!$A$2:$A$33,0))</f>
        <v>Cement &amp; Aggregates</v>
      </c>
      <c r="I249" s="10" t="n">
        <f aca="false">D249*(E249-G249)</f>
        <v>482.95</v>
      </c>
      <c r="J249" s="11" t="n">
        <f aca="false">IFERROR(I249/F249,0)</f>
        <v>0.270891060230421</v>
      </c>
      <c r="K249" s="4" t="str">
        <f aca="false">IFERROR(INDEX(Data_Orders!$F$2:$F$4727,MATCH(B249,Data_Orders!$A$2:$A$4727,0)),"")</f>
        <v>Retail</v>
      </c>
      <c r="L249" s="4" t="str">
        <f aca="false">IFERROR(INDEX(Data_Orders!$D$2:$D$4727,MATCH(B249,Data_Orders!$A$2:$A$4727,0)),"")</f>
        <v>Birmingham South</v>
      </c>
    </row>
    <row r="250" customFormat="false" ht="15" hidden="false" customHeight="false" outlineLevel="0" collapsed="false">
      <c r="A250" s="4" t="s">
        <v>6066</v>
      </c>
      <c r="B250" s="4" t="s">
        <v>1163</v>
      </c>
      <c r="C250" s="4" t="s">
        <v>1068</v>
      </c>
      <c r="D250" s="4" t="n">
        <v>5</v>
      </c>
      <c r="E250" s="4" t="n">
        <v>86.28</v>
      </c>
      <c r="F250" s="4" t="n">
        <v>431.4</v>
      </c>
      <c r="G250" s="4" t="n">
        <f aca="false">INDEX(Data_Products!$D$2:$D$33,MATCH(C250,Data_Products!$A$2:$A$33,0))</f>
        <v>68.55</v>
      </c>
      <c r="H250" s="4" t="str">
        <f aca="false">INDEX(Data_Products!$C$2:$C$33,MATCH(C250,Data_Products!$A$2:$A$33,0))</f>
        <v>Plumbing &amp; Drainage</v>
      </c>
      <c r="I250" s="10" t="n">
        <f aca="false">D250*(E250-G250)</f>
        <v>88.65</v>
      </c>
      <c r="J250" s="11" t="n">
        <f aca="false">IFERROR(I250/F250,0)</f>
        <v>0.205493741307371</v>
      </c>
      <c r="K250" s="4" t="str">
        <f aca="false">IFERROR(INDEX(Data_Orders!$F$2:$F$4727,MATCH(B250,Data_Orders!$A$2:$A$4727,0)),"")</f>
        <v>Trade Account</v>
      </c>
      <c r="L250" s="4" t="str">
        <f aca="false">IFERROR(INDEX(Data_Orders!$D$2:$D$4727,MATCH(B250,Data_Orders!$A$2:$A$4727,0)),"")</f>
        <v>Rugby</v>
      </c>
    </row>
    <row r="251" customFormat="false" ht="15" hidden="false" customHeight="false" outlineLevel="0" collapsed="false">
      <c r="A251" s="4" t="s">
        <v>6067</v>
      </c>
      <c r="B251" s="4" t="s">
        <v>1164</v>
      </c>
      <c r="C251" s="4" t="s">
        <v>1039</v>
      </c>
      <c r="D251" s="4" t="n">
        <v>3</v>
      </c>
      <c r="E251" s="4" t="n">
        <v>160.41</v>
      </c>
      <c r="F251" s="4" t="n">
        <v>481.23</v>
      </c>
      <c r="G251" s="4" t="n">
        <f aca="false">INDEX(Data_Products!$D$2:$D$33,MATCH(C251,Data_Products!$A$2:$A$33,0))</f>
        <v>99.74</v>
      </c>
      <c r="H251" s="4" t="str">
        <f aca="false">INDEX(Data_Products!$C$2:$C$33,MATCH(C251,Data_Products!$A$2:$A$33,0))</f>
        <v>Insulation</v>
      </c>
      <c r="I251" s="10" t="n">
        <f aca="false">D251*(E251-G251)</f>
        <v>182.01</v>
      </c>
      <c r="J251" s="11" t="n">
        <f aca="false">IFERROR(I251/F251,0)</f>
        <v>0.378218315566361</v>
      </c>
      <c r="K251" s="4" t="str">
        <f aca="false">IFERROR(INDEX(Data_Orders!$F$2:$F$4727,MATCH(B251,Data_Orders!$A$2:$A$4727,0)),"")</f>
        <v>Trade Account</v>
      </c>
      <c r="L251" s="4" t="str">
        <f aca="false">IFERROR(INDEX(Data_Orders!$D$2:$D$4727,MATCH(B251,Data_Orders!$A$2:$A$4727,0)),"")</f>
        <v>Rugby</v>
      </c>
    </row>
    <row r="252" customFormat="false" ht="15" hidden="false" customHeight="false" outlineLevel="0" collapsed="false">
      <c r="A252" s="4" t="s">
        <v>6068</v>
      </c>
      <c r="B252" s="4" t="s">
        <v>1164</v>
      </c>
      <c r="C252" s="4" t="s">
        <v>1015</v>
      </c>
      <c r="D252" s="4" t="n">
        <v>20</v>
      </c>
      <c r="E252" s="4" t="n">
        <v>122.01</v>
      </c>
      <c r="F252" s="4" t="n">
        <v>2440.2</v>
      </c>
      <c r="G252" s="4" t="n">
        <f aca="false">INDEX(Data_Products!$D$2:$D$33,MATCH(C252,Data_Products!$A$2:$A$33,0))</f>
        <v>85.53</v>
      </c>
      <c r="H252" s="4" t="str">
        <f aca="false">INDEX(Data_Products!$C$2:$C$33,MATCH(C252,Data_Products!$A$2:$A$33,0))</f>
        <v>Timber</v>
      </c>
      <c r="I252" s="10" t="n">
        <f aca="false">D252*(E252-G252)</f>
        <v>729.6</v>
      </c>
      <c r="J252" s="11" t="n">
        <f aca="false">IFERROR(I252/F252,0)</f>
        <v>0.298991885910991</v>
      </c>
      <c r="K252" s="4" t="str">
        <f aca="false">IFERROR(INDEX(Data_Orders!$F$2:$F$4727,MATCH(B252,Data_Orders!$A$2:$A$4727,0)),"")</f>
        <v>Trade Account</v>
      </c>
      <c r="L252" s="4" t="str">
        <f aca="false">IFERROR(INDEX(Data_Orders!$D$2:$D$4727,MATCH(B252,Data_Orders!$A$2:$A$4727,0)),"")</f>
        <v>Rugby</v>
      </c>
    </row>
    <row r="253" customFormat="false" ht="15" hidden="false" customHeight="false" outlineLevel="0" collapsed="false">
      <c r="A253" s="4" t="s">
        <v>6069</v>
      </c>
      <c r="B253" s="4" t="s">
        <v>1164</v>
      </c>
      <c r="C253" s="4" t="s">
        <v>1028</v>
      </c>
      <c r="D253" s="4" t="n">
        <v>2</v>
      </c>
      <c r="E253" s="4" t="n">
        <v>118.79</v>
      </c>
      <c r="F253" s="4" t="n">
        <v>237.58</v>
      </c>
      <c r="G253" s="4" t="n">
        <f aca="false">INDEX(Data_Products!$D$2:$D$33,MATCH(C253,Data_Products!$A$2:$A$33,0))</f>
        <v>81.07</v>
      </c>
      <c r="H253" s="4" t="str">
        <f aca="false">INDEX(Data_Products!$C$2:$C$33,MATCH(C253,Data_Products!$A$2:$A$33,0))</f>
        <v>Cement &amp; Aggregates</v>
      </c>
      <c r="I253" s="10" t="n">
        <f aca="false">D253*(E253-G253)</f>
        <v>75.44</v>
      </c>
      <c r="J253" s="11" t="n">
        <f aca="false">IFERROR(I253/F253,0)</f>
        <v>0.317535146056065</v>
      </c>
      <c r="K253" s="4" t="str">
        <f aca="false">IFERROR(INDEX(Data_Orders!$F$2:$F$4727,MATCH(B253,Data_Orders!$A$2:$A$4727,0)),"")</f>
        <v>Trade Account</v>
      </c>
      <c r="L253" s="4" t="str">
        <f aca="false">IFERROR(INDEX(Data_Orders!$D$2:$D$4727,MATCH(B253,Data_Orders!$A$2:$A$4727,0)),"")</f>
        <v>Rugby</v>
      </c>
    </row>
    <row r="254" customFormat="false" ht="15" hidden="false" customHeight="false" outlineLevel="0" collapsed="false">
      <c r="A254" s="4" t="s">
        <v>6070</v>
      </c>
      <c r="B254" s="4" t="s">
        <v>1164</v>
      </c>
      <c r="C254" s="4" t="s">
        <v>1026</v>
      </c>
      <c r="D254" s="4" t="n">
        <v>13</v>
      </c>
      <c r="E254" s="4" t="n">
        <v>184.05</v>
      </c>
      <c r="F254" s="4" t="n">
        <v>2392.65</v>
      </c>
      <c r="G254" s="4" t="n">
        <f aca="false">INDEX(Data_Products!$D$2:$D$33,MATCH(C254,Data_Products!$A$2:$A$33,0))</f>
        <v>147.44</v>
      </c>
      <c r="H254" s="4" t="str">
        <f aca="false">INDEX(Data_Products!$C$2:$C$33,MATCH(C254,Data_Products!$A$2:$A$33,0))</f>
        <v>Cement &amp; Aggregates</v>
      </c>
      <c r="I254" s="10" t="n">
        <f aca="false">D254*(E254-G254)</f>
        <v>475.93</v>
      </c>
      <c r="J254" s="11" t="n">
        <f aca="false">IFERROR(I254/F254,0)</f>
        <v>0.19891333876664</v>
      </c>
      <c r="K254" s="4" t="str">
        <f aca="false">IFERROR(INDEX(Data_Orders!$F$2:$F$4727,MATCH(B254,Data_Orders!$A$2:$A$4727,0)),"")</f>
        <v>Trade Account</v>
      </c>
      <c r="L254" s="4" t="str">
        <f aca="false">IFERROR(INDEX(Data_Orders!$D$2:$D$4727,MATCH(B254,Data_Orders!$A$2:$A$4727,0)),"")</f>
        <v>Rugby</v>
      </c>
    </row>
    <row r="255" customFormat="false" ht="15" hidden="false" customHeight="false" outlineLevel="0" collapsed="false">
      <c r="A255" s="4" t="s">
        <v>6071</v>
      </c>
      <c r="B255" s="4" t="s">
        <v>1164</v>
      </c>
      <c r="C255" s="4" t="s">
        <v>1035</v>
      </c>
      <c r="D255" s="4" t="n">
        <v>13</v>
      </c>
      <c r="E255" s="4" t="n">
        <v>165.07</v>
      </c>
      <c r="F255" s="4" t="n">
        <v>2145.91</v>
      </c>
      <c r="G255" s="4" t="n">
        <f aca="false">INDEX(Data_Products!$D$2:$D$33,MATCH(C255,Data_Products!$A$2:$A$33,0))</f>
        <v>134.65</v>
      </c>
      <c r="H255" s="4" t="str">
        <f aca="false">INDEX(Data_Products!$C$2:$C$33,MATCH(C255,Data_Products!$A$2:$A$33,0))</f>
        <v>Insulation</v>
      </c>
      <c r="I255" s="10" t="n">
        <f aca="false">D255*(E255-G255)</f>
        <v>395.46</v>
      </c>
      <c r="J255" s="11" t="n">
        <f aca="false">IFERROR(I255/F255,0)</f>
        <v>0.184285454655601</v>
      </c>
      <c r="K255" s="4" t="str">
        <f aca="false">IFERROR(INDEX(Data_Orders!$F$2:$F$4727,MATCH(B255,Data_Orders!$A$2:$A$4727,0)),"")</f>
        <v>Trade Account</v>
      </c>
      <c r="L255" s="4" t="str">
        <f aca="false">IFERROR(INDEX(Data_Orders!$D$2:$D$4727,MATCH(B255,Data_Orders!$A$2:$A$4727,0)),"")</f>
        <v>Rugby</v>
      </c>
    </row>
    <row r="256" customFormat="false" ht="15" hidden="false" customHeight="false" outlineLevel="0" collapsed="false">
      <c r="A256" s="4" t="s">
        <v>6072</v>
      </c>
      <c r="B256" s="4" t="s">
        <v>1165</v>
      </c>
      <c r="C256" s="4" t="s">
        <v>1030</v>
      </c>
      <c r="D256" s="4" t="n">
        <v>6</v>
      </c>
      <c r="E256" s="4" t="n">
        <v>25.23</v>
      </c>
      <c r="F256" s="4" t="n">
        <v>151.38</v>
      </c>
      <c r="G256" s="4" t="n">
        <f aca="false">INDEX(Data_Products!$D$2:$D$33,MATCH(C256,Data_Products!$A$2:$A$33,0))</f>
        <v>17.67</v>
      </c>
      <c r="H256" s="4" t="str">
        <f aca="false">INDEX(Data_Products!$C$2:$C$33,MATCH(C256,Data_Products!$A$2:$A$33,0))</f>
        <v>Cement &amp; Aggregates</v>
      </c>
      <c r="I256" s="10" t="n">
        <f aca="false">D256*(E256-G256)</f>
        <v>45.36</v>
      </c>
      <c r="J256" s="11" t="n">
        <f aca="false">IFERROR(I256/F256,0)</f>
        <v>0.299643281807372</v>
      </c>
      <c r="K256" s="4" t="str">
        <f aca="false">IFERROR(INDEX(Data_Orders!$F$2:$F$4727,MATCH(B256,Data_Orders!$A$2:$A$4727,0)),"")</f>
        <v>Trade Account</v>
      </c>
      <c r="L256" s="4" t="str">
        <f aca="false">IFERROR(INDEX(Data_Orders!$D$2:$D$4727,MATCH(B256,Data_Orders!$A$2:$A$4727,0)),"")</f>
        <v>Rugby</v>
      </c>
    </row>
    <row r="257" customFormat="false" ht="15" hidden="false" customHeight="false" outlineLevel="0" collapsed="false">
      <c r="A257" s="4" t="s">
        <v>6073</v>
      </c>
      <c r="B257" s="4" t="s">
        <v>1165</v>
      </c>
      <c r="C257" s="4" t="s">
        <v>1059</v>
      </c>
      <c r="D257" s="4" t="n">
        <v>16</v>
      </c>
      <c r="E257" s="4" t="n">
        <v>103.63</v>
      </c>
      <c r="F257" s="4" t="n">
        <v>1658.08</v>
      </c>
      <c r="G257" s="4" t="n">
        <f aca="false">INDEX(Data_Products!$D$2:$D$33,MATCH(C257,Data_Products!$A$2:$A$33,0))</f>
        <v>82.55</v>
      </c>
      <c r="H257" s="4" t="str">
        <f aca="false">INDEX(Data_Products!$C$2:$C$33,MATCH(C257,Data_Products!$A$2:$A$33,0))</f>
        <v>Roofing</v>
      </c>
      <c r="I257" s="10" t="n">
        <f aca="false">D257*(E257-G257)</f>
        <v>337.28</v>
      </c>
      <c r="J257" s="11" t="n">
        <f aca="false">IFERROR(I257/F257,0)</f>
        <v>0.203415999228023</v>
      </c>
      <c r="K257" s="4" t="str">
        <f aca="false">IFERROR(INDEX(Data_Orders!$F$2:$F$4727,MATCH(B257,Data_Orders!$A$2:$A$4727,0)),"")</f>
        <v>Trade Account</v>
      </c>
      <c r="L257" s="4" t="str">
        <f aca="false">IFERROR(INDEX(Data_Orders!$D$2:$D$4727,MATCH(B257,Data_Orders!$A$2:$A$4727,0)),"")</f>
        <v>Rugby</v>
      </c>
    </row>
    <row r="258" customFormat="false" ht="15" hidden="false" customHeight="false" outlineLevel="0" collapsed="false">
      <c r="A258" s="4" t="s">
        <v>6074</v>
      </c>
      <c r="B258" s="4" t="s">
        <v>1165</v>
      </c>
      <c r="C258" s="4" t="s">
        <v>1077</v>
      </c>
      <c r="D258" s="4" t="n">
        <v>15</v>
      </c>
      <c r="E258" s="4" t="n">
        <v>46.61</v>
      </c>
      <c r="F258" s="4" t="n">
        <v>699.15</v>
      </c>
      <c r="G258" s="4" t="n">
        <f aca="false">INDEX(Data_Products!$D$2:$D$33,MATCH(C258,Data_Products!$A$2:$A$33,0))</f>
        <v>36.87</v>
      </c>
      <c r="H258" s="4" t="str">
        <f aca="false">INDEX(Data_Products!$C$2:$C$33,MATCH(C258,Data_Products!$A$2:$A$33,0))</f>
        <v>Landscaping</v>
      </c>
      <c r="I258" s="10" t="n">
        <f aca="false">D258*(E258-G258)</f>
        <v>146.1</v>
      </c>
      <c r="J258" s="11" t="n">
        <f aca="false">IFERROR(I258/F258,0)</f>
        <v>0.208968032611028</v>
      </c>
      <c r="K258" s="4" t="str">
        <f aca="false">IFERROR(INDEX(Data_Orders!$F$2:$F$4727,MATCH(B258,Data_Orders!$A$2:$A$4727,0)),"")</f>
        <v>Trade Account</v>
      </c>
      <c r="L258" s="4" t="str">
        <f aca="false">IFERROR(INDEX(Data_Orders!$D$2:$D$4727,MATCH(B258,Data_Orders!$A$2:$A$4727,0)),"")</f>
        <v>Rugby</v>
      </c>
    </row>
    <row r="259" customFormat="false" ht="15" hidden="false" customHeight="false" outlineLevel="0" collapsed="false">
      <c r="A259" s="4" t="s">
        <v>6075</v>
      </c>
      <c r="B259" s="4" t="s">
        <v>1165</v>
      </c>
      <c r="C259" s="4" t="s">
        <v>1052</v>
      </c>
      <c r="D259" s="4" t="n">
        <v>1</v>
      </c>
      <c r="E259" s="4" t="n">
        <v>205.71</v>
      </c>
      <c r="F259" s="4" t="n">
        <v>205.71</v>
      </c>
      <c r="G259" s="4" t="n">
        <f aca="false">INDEX(Data_Products!$D$2:$D$33,MATCH(C259,Data_Products!$A$2:$A$33,0))</f>
        <v>152.29</v>
      </c>
      <c r="H259" s="4" t="str">
        <f aca="false">INDEX(Data_Products!$C$2:$C$33,MATCH(C259,Data_Products!$A$2:$A$33,0))</f>
        <v>Roofing</v>
      </c>
      <c r="I259" s="10" t="n">
        <f aca="false">D259*(E259-G259)</f>
        <v>53.42</v>
      </c>
      <c r="J259" s="11" t="n">
        <f aca="false">IFERROR(I259/F259,0)</f>
        <v>0.259685965679841</v>
      </c>
      <c r="K259" s="4" t="str">
        <f aca="false">IFERROR(INDEX(Data_Orders!$F$2:$F$4727,MATCH(B259,Data_Orders!$A$2:$A$4727,0)),"")</f>
        <v>Trade Account</v>
      </c>
      <c r="L259" s="4" t="str">
        <f aca="false">IFERROR(INDEX(Data_Orders!$D$2:$D$4727,MATCH(B259,Data_Orders!$A$2:$A$4727,0)),"")</f>
        <v>Rugby</v>
      </c>
    </row>
    <row r="260" customFormat="false" ht="15" hidden="false" customHeight="false" outlineLevel="0" collapsed="false">
      <c r="A260" s="4" t="s">
        <v>6076</v>
      </c>
      <c r="B260" s="4" t="s">
        <v>1165</v>
      </c>
      <c r="C260" s="4" t="s">
        <v>1013</v>
      </c>
      <c r="D260" s="4" t="n">
        <v>7</v>
      </c>
      <c r="E260" s="4" t="n">
        <v>240.92</v>
      </c>
      <c r="F260" s="4" t="n">
        <v>1686.44</v>
      </c>
      <c r="G260" s="4" t="n">
        <f aca="false">INDEX(Data_Products!$D$2:$D$33,MATCH(C260,Data_Products!$A$2:$A$33,0))</f>
        <v>168.32</v>
      </c>
      <c r="H260" s="4" t="str">
        <f aca="false">INDEX(Data_Products!$C$2:$C$33,MATCH(C260,Data_Products!$A$2:$A$33,0))</f>
        <v>Timber</v>
      </c>
      <c r="I260" s="10" t="n">
        <f aca="false">D260*(E260-G260)</f>
        <v>508.2</v>
      </c>
      <c r="J260" s="11" t="n">
        <f aca="false">IFERROR(I260/F260,0)</f>
        <v>0.301344844761747</v>
      </c>
      <c r="K260" s="4" t="str">
        <f aca="false">IFERROR(INDEX(Data_Orders!$F$2:$F$4727,MATCH(B260,Data_Orders!$A$2:$A$4727,0)),"")</f>
        <v>Trade Account</v>
      </c>
      <c r="L260" s="4" t="str">
        <f aca="false">IFERROR(INDEX(Data_Orders!$D$2:$D$4727,MATCH(B260,Data_Orders!$A$2:$A$4727,0)),"")</f>
        <v>Rugby</v>
      </c>
    </row>
    <row r="261" customFormat="false" ht="15" hidden="false" customHeight="false" outlineLevel="0" collapsed="false">
      <c r="A261" s="4" t="s">
        <v>6077</v>
      </c>
      <c r="B261" s="4" t="s">
        <v>1166</v>
      </c>
      <c r="C261" s="4" t="s">
        <v>1030</v>
      </c>
      <c r="D261" s="4" t="n">
        <v>17</v>
      </c>
      <c r="E261" s="4" t="n">
        <v>25.23</v>
      </c>
      <c r="F261" s="4" t="n">
        <v>428.91</v>
      </c>
      <c r="G261" s="4" t="n">
        <f aca="false">INDEX(Data_Products!$D$2:$D$33,MATCH(C261,Data_Products!$A$2:$A$33,0))</f>
        <v>17.67</v>
      </c>
      <c r="H261" s="4" t="str">
        <f aca="false">INDEX(Data_Products!$C$2:$C$33,MATCH(C261,Data_Products!$A$2:$A$33,0))</f>
        <v>Cement &amp; Aggregates</v>
      </c>
      <c r="I261" s="10" t="n">
        <f aca="false">D261*(E261-G261)</f>
        <v>128.52</v>
      </c>
      <c r="J261" s="11" t="n">
        <f aca="false">IFERROR(I261/F261,0)</f>
        <v>0.299643281807372</v>
      </c>
      <c r="K261" s="4" t="str">
        <f aca="false">IFERROR(INDEX(Data_Orders!$F$2:$F$4727,MATCH(B261,Data_Orders!$A$2:$A$4727,0)),"")</f>
        <v>Trade Account</v>
      </c>
      <c r="L261" s="4" t="str">
        <f aca="false">IFERROR(INDEX(Data_Orders!$D$2:$D$4727,MATCH(B261,Data_Orders!$A$2:$A$4727,0)),"")</f>
        <v>Rugby</v>
      </c>
    </row>
    <row r="262" customFormat="false" ht="15" hidden="false" customHeight="false" outlineLevel="0" collapsed="false">
      <c r="A262" s="4" t="s">
        <v>6078</v>
      </c>
      <c r="B262" s="4" t="s">
        <v>1166</v>
      </c>
      <c r="C262" s="4" t="s">
        <v>1024</v>
      </c>
      <c r="D262" s="4" t="n">
        <v>17</v>
      </c>
      <c r="E262" s="4" t="n">
        <v>137.14</v>
      </c>
      <c r="F262" s="4" t="n">
        <v>2331.38</v>
      </c>
      <c r="G262" s="4" t="n">
        <f aca="false">INDEX(Data_Products!$D$2:$D$33,MATCH(C262,Data_Products!$A$2:$A$33,0))</f>
        <v>99.99</v>
      </c>
      <c r="H262" s="4" t="str">
        <f aca="false">INDEX(Data_Products!$C$2:$C$33,MATCH(C262,Data_Products!$A$2:$A$33,0))</f>
        <v>Cement &amp; Aggregates</v>
      </c>
      <c r="I262" s="10" t="n">
        <f aca="false">D262*(E262-G262)</f>
        <v>631.55</v>
      </c>
      <c r="J262" s="11" t="n">
        <f aca="false">IFERROR(I262/F262,0)</f>
        <v>0.270891060230421</v>
      </c>
      <c r="K262" s="4" t="str">
        <f aca="false">IFERROR(INDEX(Data_Orders!$F$2:$F$4727,MATCH(B262,Data_Orders!$A$2:$A$4727,0)),"")</f>
        <v>Trade Account</v>
      </c>
      <c r="L262" s="4" t="str">
        <f aca="false">IFERROR(INDEX(Data_Orders!$D$2:$D$4727,MATCH(B262,Data_Orders!$A$2:$A$4727,0)),"")</f>
        <v>Rugby</v>
      </c>
    </row>
    <row r="263" customFormat="false" ht="15" hidden="false" customHeight="false" outlineLevel="0" collapsed="false">
      <c r="A263" s="4" t="s">
        <v>6079</v>
      </c>
      <c r="B263" s="4" t="s">
        <v>1166</v>
      </c>
      <c r="C263" s="4" t="s">
        <v>1013</v>
      </c>
      <c r="D263" s="4" t="n">
        <v>8</v>
      </c>
      <c r="E263" s="4" t="n">
        <v>240.92</v>
      </c>
      <c r="F263" s="4" t="n">
        <v>1927.36</v>
      </c>
      <c r="G263" s="4" t="n">
        <f aca="false">INDEX(Data_Products!$D$2:$D$33,MATCH(C263,Data_Products!$A$2:$A$33,0))</f>
        <v>168.32</v>
      </c>
      <c r="H263" s="4" t="str">
        <f aca="false">INDEX(Data_Products!$C$2:$C$33,MATCH(C263,Data_Products!$A$2:$A$33,0))</f>
        <v>Timber</v>
      </c>
      <c r="I263" s="10" t="n">
        <f aca="false">D263*(E263-G263)</f>
        <v>580.8</v>
      </c>
      <c r="J263" s="11" t="n">
        <f aca="false">IFERROR(I263/F263,0)</f>
        <v>0.301344844761747</v>
      </c>
      <c r="K263" s="4" t="str">
        <f aca="false">IFERROR(INDEX(Data_Orders!$F$2:$F$4727,MATCH(B263,Data_Orders!$A$2:$A$4727,0)),"")</f>
        <v>Trade Account</v>
      </c>
      <c r="L263" s="4" t="str">
        <f aca="false">IFERROR(INDEX(Data_Orders!$D$2:$D$4727,MATCH(B263,Data_Orders!$A$2:$A$4727,0)),"")</f>
        <v>Rugby</v>
      </c>
    </row>
    <row r="264" customFormat="false" ht="15" hidden="false" customHeight="false" outlineLevel="0" collapsed="false">
      <c r="A264" s="4" t="s">
        <v>6080</v>
      </c>
      <c r="B264" s="4" t="s">
        <v>1166</v>
      </c>
      <c r="C264" s="4" t="s">
        <v>1066</v>
      </c>
      <c r="D264" s="4" t="n">
        <v>20</v>
      </c>
      <c r="E264" s="4" t="n">
        <v>209.69</v>
      </c>
      <c r="F264" s="4" t="n">
        <v>4193.8</v>
      </c>
      <c r="G264" s="4" t="n">
        <f aca="false">INDEX(Data_Products!$D$2:$D$33,MATCH(C264,Data_Products!$A$2:$A$33,0))</f>
        <v>144.38</v>
      </c>
      <c r="H264" s="4" t="str">
        <f aca="false">INDEX(Data_Products!$C$2:$C$33,MATCH(C264,Data_Products!$A$2:$A$33,0))</f>
        <v>Plumbing &amp; Drainage</v>
      </c>
      <c r="I264" s="10" t="n">
        <f aca="false">D264*(E264-G264)</f>
        <v>1306.2</v>
      </c>
      <c r="J264" s="11" t="n">
        <f aca="false">IFERROR(I264/F264,0)</f>
        <v>0.311459773952024</v>
      </c>
      <c r="K264" s="4" t="str">
        <f aca="false">IFERROR(INDEX(Data_Orders!$F$2:$F$4727,MATCH(B264,Data_Orders!$A$2:$A$4727,0)),"")</f>
        <v>Trade Account</v>
      </c>
      <c r="L264" s="4" t="str">
        <f aca="false">IFERROR(INDEX(Data_Orders!$D$2:$D$4727,MATCH(B264,Data_Orders!$A$2:$A$4727,0)),"")</f>
        <v>Rugby</v>
      </c>
    </row>
    <row r="265" customFormat="false" ht="15" hidden="false" customHeight="false" outlineLevel="0" collapsed="false">
      <c r="A265" s="4" t="s">
        <v>6081</v>
      </c>
      <c r="B265" s="4" t="s">
        <v>1166</v>
      </c>
      <c r="C265" s="4" t="s">
        <v>1052</v>
      </c>
      <c r="D265" s="4" t="n">
        <v>6</v>
      </c>
      <c r="E265" s="4" t="n">
        <v>205.71</v>
      </c>
      <c r="F265" s="4" t="n">
        <v>1234.26</v>
      </c>
      <c r="G265" s="4" t="n">
        <f aca="false">INDEX(Data_Products!$D$2:$D$33,MATCH(C265,Data_Products!$A$2:$A$33,0))</f>
        <v>152.29</v>
      </c>
      <c r="H265" s="4" t="str">
        <f aca="false">INDEX(Data_Products!$C$2:$C$33,MATCH(C265,Data_Products!$A$2:$A$33,0))</f>
        <v>Roofing</v>
      </c>
      <c r="I265" s="10" t="n">
        <f aca="false">D265*(E265-G265)</f>
        <v>320.52</v>
      </c>
      <c r="J265" s="11" t="n">
        <f aca="false">IFERROR(I265/F265,0)</f>
        <v>0.259685965679841</v>
      </c>
      <c r="K265" s="4" t="str">
        <f aca="false">IFERROR(INDEX(Data_Orders!$F$2:$F$4727,MATCH(B265,Data_Orders!$A$2:$A$4727,0)),"")</f>
        <v>Trade Account</v>
      </c>
      <c r="L265" s="4" t="str">
        <f aca="false">IFERROR(INDEX(Data_Orders!$D$2:$D$4727,MATCH(B265,Data_Orders!$A$2:$A$4727,0)),"")</f>
        <v>Rugby</v>
      </c>
    </row>
    <row r="266" customFormat="false" ht="15" hidden="false" customHeight="false" outlineLevel="0" collapsed="false">
      <c r="A266" s="4" t="s">
        <v>6082</v>
      </c>
      <c r="B266" s="4" t="s">
        <v>1167</v>
      </c>
      <c r="C266" s="4" t="s">
        <v>1064</v>
      </c>
      <c r="D266" s="4" t="n">
        <v>13</v>
      </c>
      <c r="E266" s="4" t="n">
        <v>97.63</v>
      </c>
      <c r="F266" s="4" t="n">
        <v>1269.19</v>
      </c>
      <c r="G266" s="4" t="n">
        <f aca="false">INDEX(Data_Products!$D$2:$D$33,MATCH(C266,Data_Products!$A$2:$A$33,0))</f>
        <v>65.21</v>
      </c>
      <c r="H266" s="4" t="str">
        <f aca="false">INDEX(Data_Products!$C$2:$C$33,MATCH(C266,Data_Products!$A$2:$A$33,0))</f>
        <v>Plumbing &amp; Drainage</v>
      </c>
      <c r="I266" s="10" t="n">
        <f aca="false">D266*(E266-G266)</f>
        <v>421.46</v>
      </c>
      <c r="J266" s="11" t="n">
        <f aca="false">IFERROR(I266/F266,0)</f>
        <v>0.332070060432244</v>
      </c>
      <c r="K266" s="4" t="str">
        <f aca="false">IFERROR(INDEX(Data_Orders!$F$2:$F$4727,MATCH(B266,Data_Orders!$A$2:$A$4727,0)),"")</f>
        <v>Trade Account</v>
      </c>
      <c r="L266" s="4" t="str">
        <f aca="false">IFERROR(INDEX(Data_Orders!$D$2:$D$4727,MATCH(B266,Data_Orders!$A$2:$A$4727,0)),"")</f>
        <v>Binley (Coventry)</v>
      </c>
    </row>
    <row r="267" customFormat="false" ht="15" hidden="false" customHeight="false" outlineLevel="0" collapsed="false">
      <c r="A267" s="4" t="s">
        <v>6083</v>
      </c>
      <c r="B267" s="4" t="s">
        <v>1167</v>
      </c>
      <c r="C267" s="4" t="s">
        <v>1037</v>
      </c>
      <c r="D267" s="4" t="n">
        <v>13</v>
      </c>
      <c r="E267" s="4" t="n">
        <v>90.97</v>
      </c>
      <c r="F267" s="4" t="n">
        <v>1182.61</v>
      </c>
      <c r="G267" s="4" t="n">
        <f aca="false">INDEX(Data_Products!$D$2:$D$33,MATCH(C267,Data_Products!$A$2:$A$33,0))</f>
        <v>73.81</v>
      </c>
      <c r="H267" s="4" t="str">
        <f aca="false">INDEX(Data_Products!$C$2:$C$33,MATCH(C267,Data_Products!$A$2:$A$33,0))</f>
        <v>Insulation</v>
      </c>
      <c r="I267" s="10" t="n">
        <f aca="false">D267*(E267-G267)</f>
        <v>223.08</v>
      </c>
      <c r="J267" s="11" t="n">
        <f aca="false">IFERROR(I267/F267,0)</f>
        <v>0.18863361547763</v>
      </c>
      <c r="K267" s="4" t="str">
        <f aca="false">IFERROR(INDEX(Data_Orders!$F$2:$F$4727,MATCH(B267,Data_Orders!$A$2:$A$4727,0)),"")</f>
        <v>Trade Account</v>
      </c>
      <c r="L267" s="4" t="str">
        <f aca="false">IFERROR(INDEX(Data_Orders!$D$2:$D$4727,MATCH(B267,Data_Orders!$A$2:$A$4727,0)),"")</f>
        <v>Binley (Coventry)</v>
      </c>
    </row>
    <row r="268" customFormat="false" ht="15" hidden="false" customHeight="false" outlineLevel="0" collapsed="false">
      <c r="A268" s="4" t="s">
        <v>6084</v>
      </c>
      <c r="B268" s="4" t="s">
        <v>1167</v>
      </c>
      <c r="C268" s="4" t="s">
        <v>1035</v>
      </c>
      <c r="D268" s="4" t="n">
        <v>19</v>
      </c>
      <c r="E268" s="4" t="n">
        <v>165.07</v>
      </c>
      <c r="F268" s="4" t="n">
        <v>3136.33</v>
      </c>
      <c r="G268" s="4" t="n">
        <f aca="false">INDEX(Data_Products!$D$2:$D$33,MATCH(C268,Data_Products!$A$2:$A$33,0))</f>
        <v>134.65</v>
      </c>
      <c r="H268" s="4" t="str">
        <f aca="false">INDEX(Data_Products!$C$2:$C$33,MATCH(C268,Data_Products!$A$2:$A$33,0))</f>
        <v>Insulation</v>
      </c>
      <c r="I268" s="10" t="n">
        <f aca="false">D268*(E268-G268)</f>
        <v>577.98</v>
      </c>
      <c r="J268" s="11" t="n">
        <f aca="false">IFERROR(I268/F268,0)</f>
        <v>0.184285454655601</v>
      </c>
      <c r="K268" s="4" t="str">
        <f aca="false">IFERROR(INDEX(Data_Orders!$F$2:$F$4727,MATCH(B268,Data_Orders!$A$2:$A$4727,0)),"")</f>
        <v>Trade Account</v>
      </c>
      <c r="L268" s="4" t="str">
        <f aca="false">IFERROR(INDEX(Data_Orders!$D$2:$D$4727,MATCH(B268,Data_Orders!$A$2:$A$4727,0)),"")</f>
        <v>Binley (Coventry)</v>
      </c>
    </row>
    <row r="269" customFormat="false" ht="15" hidden="false" customHeight="false" outlineLevel="0" collapsed="false">
      <c r="A269" s="4" t="s">
        <v>6085</v>
      </c>
      <c r="B269" s="4" t="s">
        <v>1168</v>
      </c>
      <c r="C269" s="4" t="s">
        <v>1075</v>
      </c>
      <c r="D269" s="4" t="n">
        <v>9</v>
      </c>
      <c r="E269" s="4" t="n">
        <v>98.61</v>
      </c>
      <c r="F269" s="4" t="n">
        <v>887.49</v>
      </c>
      <c r="G269" s="4" t="n">
        <f aca="false">INDEX(Data_Products!$D$2:$D$33,MATCH(C269,Data_Products!$A$2:$A$33,0))</f>
        <v>74.84</v>
      </c>
      <c r="H269" s="4" t="str">
        <f aca="false">INDEX(Data_Products!$C$2:$C$33,MATCH(C269,Data_Products!$A$2:$A$33,0))</f>
        <v>Landscaping</v>
      </c>
      <c r="I269" s="10" t="n">
        <f aca="false">D269*(E269-G269)</f>
        <v>213.93</v>
      </c>
      <c r="J269" s="11" t="n">
        <f aca="false">IFERROR(I269/F269,0)</f>
        <v>0.24105060338708</v>
      </c>
      <c r="K269" s="4" t="str">
        <f aca="false">IFERROR(INDEX(Data_Orders!$F$2:$F$4727,MATCH(B269,Data_Orders!$A$2:$A$4727,0)),"")</f>
        <v>Retail</v>
      </c>
      <c r="L269" s="4" t="str">
        <f aca="false">IFERROR(INDEX(Data_Orders!$D$2:$D$4727,MATCH(B269,Data_Orders!$A$2:$A$4727,0)),"")</f>
        <v>Rugby</v>
      </c>
    </row>
    <row r="270" customFormat="false" ht="15" hidden="false" customHeight="false" outlineLevel="0" collapsed="false">
      <c r="A270" s="4" t="s">
        <v>6086</v>
      </c>
      <c r="B270" s="4" t="s">
        <v>1168</v>
      </c>
      <c r="C270" s="4" t="s">
        <v>1050</v>
      </c>
      <c r="D270" s="4" t="n">
        <v>8</v>
      </c>
      <c r="E270" s="4" t="n">
        <v>238.63</v>
      </c>
      <c r="F270" s="4" t="n">
        <v>1909.04</v>
      </c>
      <c r="G270" s="4" t="n">
        <f aca="false">INDEX(Data_Products!$D$2:$D$33,MATCH(C270,Data_Products!$A$2:$A$33,0))</f>
        <v>148.91</v>
      </c>
      <c r="H270" s="4" t="str">
        <f aca="false">INDEX(Data_Products!$C$2:$C$33,MATCH(C270,Data_Products!$A$2:$A$33,0))</f>
        <v>Tools &amp; Fixings</v>
      </c>
      <c r="I270" s="10" t="n">
        <f aca="false">D270*(E270-G270)</f>
        <v>717.76</v>
      </c>
      <c r="J270" s="11" t="n">
        <f aca="false">IFERROR(I270/F270,0)</f>
        <v>0.375979549930855</v>
      </c>
      <c r="K270" s="4" t="str">
        <f aca="false">IFERROR(INDEX(Data_Orders!$F$2:$F$4727,MATCH(B270,Data_Orders!$A$2:$A$4727,0)),"")</f>
        <v>Retail</v>
      </c>
      <c r="L270" s="4" t="str">
        <f aca="false">IFERROR(INDEX(Data_Orders!$D$2:$D$4727,MATCH(B270,Data_Orders!$A$2:$A$4727,0)),"")</f>
        <v>Rugby</v>
      </c>
    </row>
    <row r="271" customFormat="false" ht="15" hidden="false" customHeight="false" outlineLevel="0" collapsed="false">
      <c r="A271" s="4" t="s">
        <v>6087</v>
      </c>
      <c r="B271" s="4" t="s">
        <v>1168</v>
      </c>
      <c r="C271" s="4" t="s">
        <v>1035</v>
      </c>
      <c r="D271" s="4" t="n">
        <v>20</v>
      </c>
      <c r="E271" s="4" t="n">
        <v>165.07</v>
      </c>
      <c r="F271" s="4" t="n">
        <v>3301.4</v>
      </c>
      <c r="G271" s="4" t="n">
        <f aca="false">INDEX(Data_Products!$D$2:$D$33,MATCH(C271,Data_Products!$A$2:$A$33,0))</f>
        <v>134.65</v>
      </c>
      <c r="H271" s="4" t="str">
        <f aca="false">INDEX(Data_Products!$C$2:$C$33,MATCH(C271,Data_Products!$A$2:$A$33,0))</f>
        <v>Insulation</v>
      </c>
      <c r="I271" s="10" t="n">
        <f aca="false">D271*(E271-G271)</f>
        <v>608.4</v>
      </c>
      <c r="J271" s="11" t="n">
        <f aca="false">IFERROR(I271/F271,0)</f>
        <v>0.184285454655601</v>
      </c>
      <c r="K271" s="4" t="str">
        <f aca="false">IFERROR(INDEX(Data_Orders!$F$2:$F$4727,MATCH(B271,Data_Orders!$A$2:$A$4727,0)),"")</f>
        <v>Retail</v>
      </c>
      <c r="L271" s="4" t="str">
        <f aca="false">IFERROR(INDEX(Data_Orders!$D$2:$D$4727,MATCH(B271,Data_Orders!$A$2:$A$4727,0)),"")</f>
        <v>Rugby</v>
      </c>
    </row>
    <row r="272" customFormat="false" ht="15" hidden="false" customHeight="false" outlineLevel="0" collapsed="false">
      <c r="A272" s="4" t="s">
        <v>6088</v>
      </c>
      <c r="B272" s="4" t="s">
        <v>1168</v>
      </c>
      <c r="C272" s="4" t="s">
        <v>1077</v>
      </c>
      <c r="D272" s="4" t="n">
        <v>7</v>
      </c>
      <c r="E272" s="4" t="n">
        <v>46.61</v>
      </c>
      <c r="F272" s="4" t="n">
        <v>326.27</v>
      </c>
      <c r="G272" s="4" t="n">
        <f aca="false">INDEX(Data_Products!$D$2:$D$33,MATCH(C272,Data_Products!$A$2:$A$33,0))</f>
        <v>36.87</v>
      </c>
      <c r="H272" s="4" t="str">
        <f aca="false">INDEX(Data_Products!$C$2:$C$33,MATCH(C272,Data_Products!$A$2:$A$33,0))</f>
        <v>Landscaping</v>
      </c>
      <c r="I272" s="10" t="n">
        <f aca="false">D272*(E272-G272)</f>
        <v>68.18</v>
      </c>
      <c r="J272" s="11" t="n">
        <f aca="false">IFERROR(I272/F272,0)</f>
        <v>0.208968032611028</v>
      </c>
      <c r="K272" s="4" t="str">
        <f aca="false">IFERROR(INDEX(Data_Orders!$F$2:$F$4727,MATCH(B272,Data_Orders!$A$2:$A$4727,0)),"")</f>
        <v>Retail</v>
      </c>
      <c r="L272" s="4" t="str">
        <f aca="false">IFERROR(INDEX(Data_Orders!$D$2:$D$4727,MATCH(B272,Data_Orders!$A$2:$A$4727,0)),"")</f>
        <v>Rugby</v>
      </c>
    </row>
    <row r="273" customFormat="false" ht="15" hidden="false" customHeight="false" outlineLevel="0" collapsed="false">
      <c r="A273" s="4" t="s">
        <v>6089</v>
      </c>
      <c r="B273" s="4" t="s">
        <v>1168</v>
      </c>
      <c r="C273" s="4" t="s">
        <v>1068</v>
      </c>
      <c r="D273" s="4" t="n">
        <v>15</v>
      </c>
      <c r="E273" s="4" t="n">
        <v>86.28</v>
      </c>
      <c r="F273" s="4" t="n">
        <v>1294.2</v>
      </c>
      <c r="G273" s="4" t="n">
        <f aca="false">INDEX(Data_Products!$D$2:$D$33,MATCH(C273,Data_Products!$A$2:$A$33,0))</f>
        <v>68.55</v>
      </c>
      <c r="H273" s="4" t="str">
        <f aca="false">INDEX(Data_Products!$C$2:$C$33,MATCH(C273,Data_Products!$A$2:$A$33,0))</f>
        <v>Plumbing &amp; Drainage</v>
      </c>
      <c r="I273" s="10" t="n">
        <f aca="false">D273*(E273-G273)</f>
        <v>265.95</v>
      </c>
      <c r="J273" s="11" t="n">
        <f aca="false">IFERROR(I273/F273,0)</f>
        <v>0.205493741307371</v>
      </c>
      <c r="K273" s="4" t="str">
        <f aca="false">IFERROR(INDEX(Data_Orders!$F$2:$F$4727,MATCH(B273,Data_Orders!$A$2:$A$4727,0)),"")</f>
        <v>Retail</v>
      </c>
      <c r="L273" s="4" t="str">
        <f aca="false">IFERROR(INDEX(Data_Orders!$D$2:$D$4727,MATCH(B273,Data_Orders!$A$2:$A$4727,0)),"")</f>
        <v>Rugby</v>
      </c>
    </row>
    <row r="274" customFormat="false" ht="15" hidden="false" customHeight="false" outlineLevel="0" collapsed="false">
      <c r="A274" s="4" t="s">
        <v>6090</v>
      </c>
      <c r="B274" s="4" t="s">
        <v>1169</v>
      </c>
      <c r="C274" s="4" t="s">
        <v>1010</v>
      </c>
      <c r="D274" s="4" t="n">
        <v>4</v>
      </c>
      <c r="E274" s="4" t="n">
        <v>135.95</v>
      </c>
      <c r="F274" s="4" t="n">
        <v>543.8</v>
      </c>
      <c r="G274" s="4" t="n">
        <f aca="false">INDEX(Data_Products!$D$2:$D$33,MATCH(C274,Data_Products!$A$2:$A$33,0))</f>
        <v>111.1</v>
      </c>
      <c r="H274" s="4" t="str">
        <f aca="false">INDEX(Data_Products!$C$2:$C$33,MATCH(C274,Data_Products!$A$2:$A$33,0))</f>
        <v>Timber</v>
      </c>
      <c r="I274" s="10" t="n">
        <f aca="false">D274*(E274-G274)</f>
        <v>99.4</v>
      </c>
      <c r="J274" s="11" t="n">
        <f aca="false">IFERROR(I274/F274,0)</f>
        <v>0.18278778962854</v>
      </c>
      <c r="K274" s="4" t="str">
        <f aca="false">IFERROR(INDEX(Data_Orders!$F$2:$F$4727,MATCH(B274,Data_Orders!$A$2:$A$4727,0)),"")</f>
        <v>Retail</v>
      </c>
      <c r="L274" s="4" t="str">
        <f aca="false">IFERROR(INDEX(Data_Orders!$D$2:$D$4727,MATCH(B274,Data_Orders!$A$2:$A$4727,0)),"")</f>
        <v>Rugby</v>
      </c>
    </row>
    <row r="275" customFormat="false" ht="15" hidden="false" customHeight="false" outlineLevel="0" collapsed="false">
      <c r="A275" s="4" t="s">
        <v>6091</v>
      </c>
      <c r="B275" s="4" t="s">
        <v>1169</v>
      </c>
      <c r="C275" s="4" t="s">
        <v>1028</v>
      </c>
      <c r="D275" s="4" t="n">
        <v>18</v>
      </c>
      <c r="E275" s="4" t="n">
        <v>118.79</v>
      </c>
      <c r="F275" s="4" t="n">
        <v>2138.22</v>
      </c>
      <c r="G275" s="4" t="n">
        <f aca="false">INDEX(Data_Products!$D$2:$D$33,MATCH(C275,Data_Products!$A$2:$A$33,0))</f>
        <v>81.07</v>
      </c>
      <c r="H275" s="4" t="str">
        <f aca="false">INDEX(Data_Products!$C$2:$C$33,MATCH(C275,Data_Products!$A$2:$A$33,0))</f>
        <v>Cement &amp; Aggregates</v>
      </c>
      <c r="I275" s="10" t="n">
        <f aca="false">D275*(E275-G275)</f>
        <v>678.96</v>
      </c>
      <c r="J275" s="11" t="n">
        <f aca="false">IFERROR(I275/F275,0)</f>
        <v>0.317535146056066</v>
      </c>
      <c r="K275" s="4" t="str">
        <f aca="false">IFERROR(INDEX(Data_Orders!$F$2:$F$4727,MATCH(B275,Data_Orders!$A$2:$A$4727,0)),"")</f>
        <v>Retail</v>
      </c>
      <c r="L275" s="4" t="str">
        <f aca="false">IFERROR(INDEX(Data_Orders!$D$2:$D$4727,MATCH(B275,Data_Orders!$A$2:$A$4727,0)),"")</f>
        <v>Rugby</v>
      </c>
    </row>
    <row r="276" customFormat="false" ht="15" hidden="false" customHeight="false" outlineLevel="0" collapsed="false">
      <c r="A276" s="4" t="s">
        <v>6092</v>
      </c>
      <c r="B276" s="4" t="s">
        <v>1169</v>
      </c>
      <c r="C276" s="4" t="s">
        <v>1021</v>
      </c>
      <c r="D276" s="4" t="n">
        <v>3</v>
      </c>
      <c r="E276" s="4" t="n">
        <v>73.76</v>
      </c>
      <c r="F276" s="4" t="n">
        <v>221.28</v>
      </c>
      <c r="G276" s="4" t="n">
        <f aca="false">INDEX(Data_Products!$D$2:$D$33,MATCH(C276,Data_Products!$A$2:$A$33,0))</f>
        <v>51.51</v>
      </c>
      <c r="H276" s="4" t="str">
        <f aca="false">INDEX(Data_Products!$C$2:$C$33,MATCH(C276,Data_Products!$A$2:$A$33,0))</f>
        <v>Cement &amp; Aggregates</v>
      </c>
      <c r="I276" s="10" t="n">
        <f aca="false">D276*(E276-G276)</f>
        <v>66.75</v>
      </c>
      <c r="J276" s="11" t="n">
        <f aca="false">IFERROR(I276/F276,0)</f>
        <v>0.301654013015185</v>
      </c>
      <c r="K276" s="4" t="str">
        <f aca="false">IFERROR(INDEX(Data_Orders!$F$2:$F$4727,MATCH(B276,Data_Orders!$A$2:$A$4727,0)),"")</f>
        <v>Retail</v>
      </c>
      <c r="L276" s="4" t="str">
        <f aca="false">IFERROR(INDEX(Data_Orders!$D$2:$D$4727,MATCH(B276,Data_Orders!$A$2:$A$4727,0)),"")</f>
        <v>Rugby</v>
      </c>
    </row>
    <row r="277" customFormat="false" ht="15" hidden="false" customHeight="false" outlineLevel="0" collapsed="false">
      <c r="A277" s="4" t="s">
        <v>6093</v>
      </c>
      <c r="B277" s="4" t="s">
        <v>1169</v>
      </c>
      <c r="C277" s="4" t="s">
        <v>1039</v>
      </c>
      <c r="D277" s="4" t="n">
        <v>17</v>
      </c>
      <c r="E277" s="4" t="n">
        <v>160.41</v>
      </c>
      <c r="F277" s="4" t="n">
        <v>2726.97</v>
      </c>
      <c r="G277" s="4" t="n">
        <f aca="false">INDEX(Data_Products!$D$2:$D$33,MATCH(C277,Data_Products!$A$2:$A$33,0))</f>
        <v>99.74</v>
      </c>
      <c r="H277" s="4" t="str">
        <f aca="false">INDEX(Data_Products!$C$2:$C$33,MATCH(C277,Data_Products!$A$2:$A$33,0))</f>
        <v>Insulation</v>
      </c>
      <c r="I277" s="10" t="n">
        <f aca="false">D277*(E277-G277)</f>
        <v>1031.39</v>
      </c>
      <c r="J277" s="11" t="n">
        <f aca="false">IFERROR(I277/F277,0)</f>
        <v>0.378218315566361</v>
      </c>
      <c r="K277" s="4" t="str">
        <f aca="false">IFERROR(INDEX(Data_Orders!$F$2:$F$4727,MATCH(B277,Data_Orders!$A$2:$A$4727,0)),"")</f>
        <v>Retail</v>
      </c>
      <c r="L277" s="4" t="str">
        <f aca="false">IFERROR(INDEX(Data_Orders!$D$2:$D$4727,MATCH(B277,Data_Orders!$A$2:$A$4727,0)),"")</f>
        <v>Rugby</v>
      </c>
    </row>
    <row r="278" customFormat="false" ht="15" hidden="false" customHeight="false" outlineLevel="0" collapsed="false">
      <c r="A278" s="4" t="s">
        <v>6094</v>
      </c>
      <c r="B278" s="4" t="s">
        <v>1169</v>
      </c>
      <c r="C278" s="4" t="s">
        <v>1046</v>
      </c>
      <c r="D278" s="4" t="n">
        <v>10</v>
      </c>
      <c r="E278" s="4" t="n">
        <v>154.02</v>
      </c>
      <c r="F278" s="4" t="n">
        <v>1540.2</v>
      </c>
      <c r="G278" s="4" t="n">
        <f aca="false">INDEX(Data_Products!$D$2:$D$33,MATCH(C278,Data_Products!$A$2:$A$33,0))</f>
        <v>102.1</v>
      </c>
      <c r="H278" s="4" t="str">
        <f aca="false">INDEX(Data_Products!$C$2:$C$33,MATCH(C278,Data_Products!$A$2:$A$33,0))</f>
        <v>Tools &amp; Fixings</v>
      </c>
      <c r="I278" s="10" t="n">
        <f aca="false">D278*(E278-G278)</f>
        <v>519.2</v>
      </c>
      <c r="J278" s="11" t="n">
        <f aca="false">IFERROR(I278/F278,0)</f>
        <v>0.337099078041813</v>
      </c>
      <c r="K278" s="4" t="str">
        <f aca="false">IFERROR(INDEX(Data_Orders!$F$2:$F$4727,MATCH(B278,Data_Orders!$A$2:$A$4727,0)),"")</f>
        <v>Retail</v>
      </c>
      <c r="L278" s="4" t="str">
        <f aca="false">IFERROR(INDEX(Data_Orders!$D$2:$D$4727,MATCH(B278,Data_Orders!$A$2:$A$4727,0)),"")</f>
        <v>Rugby</v>
      </c>
    </row>
    <row r="279" customFormat="false" ht="15" hidden="false" customHeight="false" outlineLevel="0" collapsed="false">
      <c r="A279" s="4" t="s">
        <v>6095</v>
      </c>
      <c r="B279" s="4" t="s">
        <v>1170</v>
      </c>
      <c r="C279" s="4" t="s">
        <v>1066</v>
      </c>
      <c r="D279" s="4" t="n">
        <v>17</v>
      </c>
      <c r="E279" s="4" t="n">
        <v>209.69</v>
      </c>
      <c r="F279" s="4" t="n">
        <v>3564.73</v>
      </c>
      <c r="G279" s="4" t="n">
        <f aca="false">INDEX(Data_Products!$D$2:$D$33,MATCH(C279,Data_Products!$A$2:$A$33,0))</f>
        <v>144.38</v>
      </c>
      <c r="H279" s="4" t="str">
        <f aca="false">INDEX(Data_Products!$C$2:$C$33,MATCH(C279,Data_Products!$A$2:$A$33,0))</f>
        <v>Plumbing &amp; Drainage</v>
      </c>
      <c r="I279" s="10" t="n">
        <f aca="false">D279*(E279-G279)</f>
        <v>1110.27</v>
      </c>
      <c r="J279" s="11" t="n">
        <f aca="false">IFERROR(I279/F279,0)</f>
        <v>0.311459773952024</v>
      </c>
      <c r="K279" s="4" t="str">
        <f aca="false">IFERROR(INDEX(Data_Orders!$F$2:$F$4727,MATCH(B279,Data_Orders!$A$2:$A$4727,0)),"")</f>
        <v>Retail</v>
      </c>
      <c r="L279" s="4" t="str">
        <f aca="false">IFERROR(INDEX(Data_Orders!$D$2:$D$4727,MATCH(B279,Data_Orders!$A$2:$A$4727,0)),"")</f>
        <v>Rugby</v>
      </c>
    </row>
    <row r="280" customFormat="false" ht="15" hidden="false" customHeight="false" outlineLevel="0" collapsed="false">
      <c r="A280" s="4" t="s">
        <v>6096</v>
      </c>
      <c r="B280" s="4" t="s">
        <v>1171</v>
      </c>
      <c r="C280" s="4" t="s">
        <v>1068</v>
      </c>
      <c r="D280" s="4" t="n">
        <v>15</v>
      </c>
      <c r="E280" s="4" t="n">
        <v>86.28</v>
      </c>
      <c r="F280" s="4" t="n">
        <v>1294.2</v>
      </c>
      <c r="G280" s="4" t="n">
        <f aca="false">INDEX(Data_Products!$D$2:$D$33,MATCH(C280,Data_Products!$A$2:$A$33,0))</f>
        <v>68.55</v>
      </c>
      <c r="H280" s="4" t="str">
        <f aca="false">INDEX(Data_Products!$C$2:$C$33,MATCH(C280,Data_Products!$A$2:$A$33,0))</f>
        <v>Plumbing &amp; Drainage</v>
      </c>
      <c r="I280" s="10" t="n">
        <f aca="false">D280*(E280-G280)</f>
        <v>265.95</v>
      </c>
      <c r="J280" s="11" t="n">
        <f aca="false">IFERROR(I280/F280,0)</f>
        <v>0.205493741307371</v>
      </c>
      <c r="K280" s="4" t="str">
        <f aca="false">IFERROR(INDEX(Data_Orders!$F$2:$F$4727,MATCH(B280,Data_Orders!$A$2:$A$4727,0)),"")</f>
        <v>Retail</v>
      </c>
      <c r="L280" s="4" t="str">
        <f aca="false">IFERROR(INDEX(Data_Orders!$D$2:$D$4727,MATCH(B280,Data_Orders!$A$2:$A$4727,0)),"")</f>
        <v>Rugby</v>
      </c>
    </row>
    <row r="281" customFormat="false" ht="15" hidden="false" customHeight="false" outlineLevel="0" collapsed="false">
      <c r="A281" s="4" t="s">
        <v>6097</v>
      </c>
      <c r="B281" s="4" t="s">
        <v>1171</v>
      </c>
      <c r="C281" s="4" t="s">
        <v>1066</v>
      </c>
      <c r="D281" s="4" t="n">
        <v>13</v>
      </c>
      <c r="E281" s="4" t="n">
        <v>209.69</v>
      </c>
      <c r="F281" s="4" t="n">
        <v>2725.97</v>
      </c>
      <c r="G281" s="4" t="n">
        <f aca="false">INDEX(Data_Products!$D$2:$D$33,MATCH(C281,Data_Products!$A$2:$A$33,0))</f>
        <v>144.38</v>
      </c>
      <c r="H281" s="4" t="str">
        <f aca="false">INDEX(Data_Products!$C$2:$C$33,MATCH(C281,Data_Products!$A$2:$A$33,0))</f>
        <v>Plumbing &amp; Drainage</v>
      </c>
      <c r="I281" s="10" t="n">
        <f aca="false">D281*(E281-G281)</f>
        <v>849.03</v>
      </c>
      <c r="J281" s="11" t="n">
        <f aca="false">IFERROR(I281/F281,0)</f>
        <v>0.311459773952024</v>
      </c>
      <c r="K281" s="4" t="str">
        <f aca="false">IFERROR(INDEX(Data_Orders!$F$2:$F$4727,MATCH(B281,Data_Orders!$A$2:$A$4727,0)),"")</f>
        <v>Retail</v>
      </c>
      <c r="L281" s="4" t="str">
        <f aca="false">IFERROR(INDEX(Data_Orders!$D$2:$D$4727,MATCH(B281,Data_Orders!$A$2:$A$4727,0)),"")</f>
        <v>Rugby</v>
      </c>
    </row>
    <row r="282" customFormat="false" ht="15" hidden="false" customHeight="false" outlineLevel="0" collapsed="false">
      <c r="A282" s="4" t="s">
        <v>6098</v>
      </c>
      <c r="B282" s="4" t="s">
        <v>1171</v>
      </c>
      <c r="C282" s="4" t="s">
        <v>1050</v>
      </c>
      <c r="D282" s="4" t="n">
        <v>19</v>
      </c>
      <c r="E282" s="4" t="n">
        <v>238.63</v>
      </c>
      <c r="F282" s="4" t="n">
        <v>4533.97</v>
      </c>
      <c r="G282" s="4" t="n">
        <f aca="false">INDEX(Data_Products!$D$2:$D$33,MATCH(C282,Data_Products!$A$2:$A$33,0))</f>
        <v>148.91</v>
      </c>
      <c r="H282" s="4" t="str">
        <f aca="false">INDEX(Data_Products!$C$2:$C$33,MATCH(C282,Data_Products!$A$2:$A$33,0))</f>
        <v>Tools &amp; Fixings</v>
      </c>
      <c r="I282" s="10" t="n">
        <f aca="false">D282*(E282-G282)</f>
        <v>1704.68</v>
      </c>
      <c r="J282" s="11" t="n">
        <f aca="false">IFERROR(I282/F282,0)</f>
        <v>0.375979549930855</v>
      </c>
      <c r="K282" s="4" t="str">
        <f aca="false">IFERROR(INDEX(Data_Orders!$F$2:$F$4727,MATCH(B282,Data_Orders!$A$2:$A$4727,0)),"")</f>
        <v>Retail</v>
      </c>
      <c r="L282" s="4" t="str">
        <f aca="false">IFERROR(INDEX(Data_Orders!$D$2:$D$4727,MATCH(B282,Data_Orders!$A$2:$A$4727,0)),"")</f>
        <v>Rugby</v>
      </c>
    </row>
    <row r="283" customFormat="false" ht="15" hidden="false" customHeight="false" outlineLevel="0" collapsed="false">
      <c r="A283" s="4" t="s">
        <v>6099</v>
      </c>
      <c r="B283" s="4" t="s">
        <v>1171</v>
      </c>
      <c r="C283" s="4" t="s">
        <v>1028</v>
      </c>
      <c r="D283" s="4" t="n">
        <v>16</v>
      </c>
      <c r="E283" s="4" t="n">
        <v>118.79</v>
      </c>
      <c r="F283" s="4" t="n">
        <v>1900.64</v>
      </c>
      <c r="G283" s="4" t="n">
        <f aca="false">INDEX(Data_Products!$D$2:$D$33,MATCH(C283,Data_Products!$A$2:$A$33,0))</f>
        <v>81.07</v>
      </c>
      <c r="H283" s="4" t="str">
        <f aca="false">INDEX(Data_Products!$C$2:$C$33,MATCH(C283,Data_Products!$A$2:$A$33,0))</f>
        <v>Cement &amp; Aggregates</v>
      </c>
      <c r="I283" s="10" t="n">
        <f aca="false">D283*(E283-G283)</f>
        <v>603.52</v>
      </c>
      <c r="J283" s="11" t="n">
        <f aca="false">IFERROR(I283/F283,0)</f>
        <v>0.317535146056065</v>
      </c>
      <c r="K283" s="4" t="str">
        <f aca="false">IFERROR(INDEX(Data_Orders!$F$2:$F$4727,MATCH(B283,Data_Orders!$A$2:$A$4727,0)),"")</f>
        <v>Retail</v>
      </c>
      <c r="L283" s="4" t="str">
        <f aca="false">IFERROR(INDEX(Data_Orders!$D$2:$D$4727,MATCH(B283,Data_Orders!$A$2:$A$4727,0)),"")</f>
        <v>Rugby</v>
      </c>
    </row>
    <row r="284" customFormat="false" ht="15" hidden="false" customHeight="false" outlineLevel="0" collapsed="false">
      <c r="A284" s="4" t="s">
        <v>6100</v>
      </c>
      <c r="B284" s="4" t="s">
        <v>1171</v>
      </c>
      <c r="C284" s="4" t="s">
        <v>1059</v>
      </c>
      <c r="D284" s="4" t="n">
        <v>8</v>
      </c>
      <c r="E284" s="4" t="n">
        <v>103.63</v>
      </c>
      <c r="F284" s="4" t="n">
        <v>829.04</v>
      </c>
      <c r="G284" s="4" t="n">
        <f aca="false">INDEX(Data_Products!$D$2:$D$33,MATCH(C284,Data_Products!$A$2:$A$33,0))</f>
        <v>82.55</v>
      </c>
      <c r="H284" s="4" t="str">
        <f aca="false">INDEX(Data_Products!$C$2:$C$33,MATCH(C284,Data_Products!$A$2:$A$33,0))</f>
        <v>Roofing</v>
      </c>
      <c r="I284" s="10" t="n">
        <f aca="false">D284*(E284-G284)</f>
        <v>168.64</v>
      </c>
      <c r="J284" s="11" t="n">
        <f aca="false">IFERROR(I284/F284,0)</f>
        <v>0.203415999228023</v>
      </c>
      <c r="K284" s="4" t="str">
        <f aca="false">IFERROR(INDEX(Data_Orders!$F$2:$F$4727,MATCH(B284,Data_Orders!$A$2:$A$4727,0)),"")</f>
        <v>Retail</v>
      </c>
      <c r="L284" s="4" t="str">
        <f aca="false">IFERROR(INDEX(Data_Orders!$D$2:$D$4727,MATCH(B284,Data_Orders!$A$2:$A$4727,0)),"")</f>
        <v>Rugby</v>
      </c>
    </row>
    <row r="285" customFormat="false" ht="15" hidden="false" customHeight="false" outlineLevel="0" collapsed="false">
      <c r="A285" s="4" t="s">
        <v>6101</v>
      </c>
      <c r="B285" s="4" t="s">
        <v>1172</v>
      </c>
      <c r="C285" s="4" t="s">
        <v>1077</v>
      </c>
      <c r="D285" s="4" t="n">
        <v>15</v>
      </c>
      <c r="E285" s="4" t="n">
        <v>46.61</v>
      </c>
      <c r="F285" s="4" t="n">
        <v>699.15</v>
      </c>
      <c r="G285" s="4" t="n">
        <f aca="false">INDEX(Data_Products!$D$2:$D$33,MATCH(C285,Data_Products!$A$2:$A$33,0))</f>
        <v>36.87</v>
      </c>
      <c r="H285" s="4" t="str">
        <f aca="false">INDEX(Data_Products!$C$2:$C$33,MATCH(C285,Data_Products!$A$2:$A$33,0))</f>
        <v>Landscaping</v>
      </c>
      <c r="I285" s="10" t="n">
        <f aca="false">D285*(E285-G285)</f>
        <v>146.1</v>
      </c>
      <c r="J285" s="11" t="n">
        <f aca="false">IFERROR(I285/F285,0)</f>
        <v>0.208968032611028</v>
      </c>
      <c r="K285" s="4" t="str">
        <f aca="false">IFERROR(INDEX(Data_Orders!$F$2:$F$4727,MATCH(B285,Data_Orders!$A$2:$A$4727,0)),"")</f>
        <v>Retail</v>
      </c>
      <c r="L285" s="4" t="str">
        <f aca="false">IFERROR(INDEX(Data_Orders!$D$2:$D$4727,MATCH(B285,Data_Orders!$A$2:$A$4727,0)),"")</f>
        <v>Rugby</v>
      </c>
    </row>
    <row r="286" customFormat="false" ht="15" hidden="false" customHeight="false" outlineLevel="0" collapsed="false">
      <c r="A286" s="4" t="s">
        <v>6102</v>
      </c>
      <c r="B286" s="4" t="s">
        <v>1172</v>
      </c>
      <c r="C286" s="4" t="s">
        <v>1064</v>
      </c>
      <c r="D286" s="4" t="n">
        <v>19</v>
      </c>
      <c r="E286" s="4" t="n">
        <v>97.63</v>
      </c>
      <c r="F286" s="4" t="n">
        <v>1854.97</v>
      </c>
      <c r="G286" s="4" t="n">
        <f aca="false">INDEX(Data_Products!$D$2:$D$33,MATCH(C286,Data_Products!$A$2:$A$33,0))</f>
        <v>65.21</v>
      </c>
      <c r="H286" s="4" t="str">
        <f aca="false">INDEX(Data_Products!$C$2:$C$33,MATCH(C286,Data_Products!$A$2:$A$33,0))</f>
        <v>Plumbing &amp; Drainage</v>
      </c>
      <c r="I286" s="10" t="n">
        <f aca="false">D286*(E286-G286)</f>
        <v>615.98</v>
      </c>
      <c r="J286" s="11" t="n">
        <f aca="false">IFERROR(I286/F286,0)</f>
        <v>0.332070060432244</v>
      </c>
      <c r="K286" s="4" t="str">
        <f aca="false">IFERROR(INDEX(Data_Orders!$F$2:$F$4727,MATCH(B286,Data_Orders!$A$2:$A$4727,0)),"")</f>
        <v>Retail</v>
      </c>
      <c r="L286" s="4" t="str">
        <f aca="false">IFERROR(INDEX(Data_Orders!$D$2:$D$4727,MATCH(B286,Data_Orders!$A$2:$A$4727,0)),"")</f>
        <v>Rugby</v>
      </c>
    </row>
    <row r="287" customFormat="false" ht="15" hidden="false" customHeight="false" outlineLevel="0" collapsed="false">
      <c r="A287" s="4" t="s">
        <v>6103</v>
      </c>
      <c r="B287" s="4" t="s">
        <v>1172</v>
      </c>
      <c r="C287" s="4" t="s">
        <v>1041</v>
      </c>
      <c r="D287" s="4" t="n">
        <v>1</v>
      </c>
      <c r="E287" s="4" t="n">
        <v>242.75</v>
      </c>
      <c r="F287" s="4" t="n">
        <v>242.75</v>
      </c>
      <c r="G287" s="4" t="n">
        <f aca="false">INDEX(Data_Products!$D$2:$D$33,MATCH(C287,Data_Products!$A$2:$A$33,0))</f>
        <v>142.94</v>
      </c>
      <c r="H287" s="4" t="str">
        <f aca="false">INDEX(Data_Products!$C$2:$C$33,MATCH(C287,Data_Products!$A$2:$A$33,0))</f>
        <v>Tools &amp; Fixings</v>
      </c>
      <c r="I287" s="10" t="n">
        <f aca="false">D287*(E287-G287)</f>
        <v>99.81</v>
      </c>
      <c r="J287" s="11" t="n">
        <f aca="false">IFERROR(I287/F287,0)</f>
        <v>0.411163748712667</v>
      </c>
      <c r="K287" s="4" t="str">
        <f aca="false">IFERROR(INDEX(Data_Orders!$F$2:$F$4727,MATCH(B287,Data_Orders!$A$2:$A$4727,0)),"")</f>
        <v>Retail</v>
      </c>
      <c r="L287" s="4" t="str">
        <f aca="false">IFERROR(INDEX(Data_Orders!$D$2:$D$4727,MATCH(B287,Data_Orders!$A$2:$A$4727,0)),"")</f>
        <v>Rugby</v>
      </c>
    </row>
    <row r="288" customFormat="false" ht="15" hidden="false" customHeight="false" outlineLevel="0" collapsed="false">
      <c r="A288" s="4" t="s">
        <v>6104</v>
      </c>
      <c r="B288" s="4" t="s">
        <v>1173</v>
      </c>
      <c r="C288" s="4" t="s">
        <v>1028</v>
      </c>
      <c r="D288" s="4" t="n">
        <v>3</v>
      </c>
      <c r="E288" s="4" t="n">
        <v>118.79</v>
      </c>
      <c r="F288" s="4" t="n">
        <v>356.37</v>
      </c>
      <c r="G288" s="4" t="n">
        <f aca="false">INDEX(Data_Products!$D$2:$D$33,MATCH(C288,Data_Products!$A$2:$A$33,0))</f>
        <v>81.07</v>
      </c>
      <c r="H288" s="4" t="str">
        <f aca="false">INDEX(Data_Products!$C$2:$C$33,MATCH(C288,Data_Products!$A$2:$A$33,0))</f>
        <v>Cement &amp; Aggregates</v>
      </c>
      <c r="I288" s="10" t="n">
        <f aca="false">D288*(E288-G288)</f>
        <v>113.16</v>
      </c>
      <c r="J288" s="11" t="n">
        <f aca="false">IFERROR(I288/F288,0)</f>
        <v>0.317535146056065</v>
      </c>
      <c r="K288" s="4" t="str">
        <f aca="false">IFERROR(INDEX(Data_Orders!$F$2:$F$4727,MATCH(B288,Data_Orders!$A$2:$A$4727,0)),"")</f>
        <v>Retail</v>
      </c>
      <c r="L288" s="4" t="str">
        <f aca="false">IFERROR(INDEX(Data_Orders!$D$2:$D$4727,MATCH(B288,Data_Orders!$A$2:$A$4727,0)),"")</f>
        <v>Rugby</v>
      </c>
    </row>
    <row r="289" customFormat="false" ht="15" hidden="false" customHeight="false" outlineLevel="0" collapsed="false">
      <c r="A289" s="4" t="s">
        <v>6105</v>
      </c>
      <c r="B289" s="4" t="s">
        <v>1174</v>
      </c>
      <c r="C289" s="4" t="s">
        <v>1057</v>
      </c>
      <c r="D289" s="4" t="n">
        <v>8</v>
      </c>
      <c r="E289" s="4" t="n">
        <v>176.81</v>
      </c>
      <c r="F289" s="4" t="n">
        <v>1414.48</v>
      </c>
      <c r="G289" s="4" t="n">
        <f aca="false">INDEX(Data_Products!$D$2:$D$33,MATCH(C289,Data_Products!$A$2:$A$33,0))</f>
        <v>129.57</v>
      </c>
      <c r="H289" s="4" t="str">
        <f aca="false">INDEX(Data_Products!$C$2:$C$33,MATCH(C289,Data_Products!$A$2:$A$33,0))</f>
        <v>Roofing</v>
      </c>
      <c r="I289" s="10" t="n">
        <f aca="false">D289*(E289-G289)</f>
        <v>377.92</v>
      </c>
      <c r="J289" s="11" t="n">
        <f aca="false">IFERROR(I289/F289,0)</f>
        <v>0.267179458175443</v>
      </c>
      <c r="K289" s="4" t="str">
        <f aca="false">IFERROR(INDEX(Data_Orders!$F$2:$F$4727,MATCH(B289,Data_Orders!$A$2:$A$4727,0)),"")</f>
        <v>Retail</v>
      </c>
      <c r="L289" s="4" t="str">
        <f aca="false">IFERROR(INDEX(Data_Orders!$D$2:$D$4727,MATCH(B289,Data_Orders!$A$2:$A$4727,0)),"")</f>
        <v>Rugby</v>
      </c>
    </row>
    <row r="290" customFormat="false" ht="15" hidden="false" customHeight="false" outlineLevel="0" collapsed="false">
      <c r="A290" s="4" t="s">
        <v>6106</v>
      </c>
      <c r="B290" s="4" t="s">
        <v>1174</v>
      </c>
      <c r="C290" s="4" t="s">
        <v>1059</v>
      </c>
      <c r="D290" s="4" t="n">
        <v>11</v>
      </c>
      <c r="E290" s="4" t="n">
        <v>103.63</v>
      </c>
      <c r="F290" s="4" t="n">
        <v>1139.93</v>
      </c>
      <c r="G290" s="4" t="n">
        <f aca="false">INDEX(Data_Products!$D$2:$D$33,MATCH(C290,Data_Products!$A$2:$A$33,0))</f>
        <v>82.55</v>
      </c>
      <c r="H290" s="4" t="str">
        <f aca="false">INDEX(Data_Products!$C$2:$C$33,MATCH(C290,Data_Products!$A$2:$A$33,0))</f>
        <v>Roofing</v>
      </c>
      <c r="I290" s="10" t="n">
        <f aca="false">D290*(E290-G290)</f>
        <v>231.88</v>
      </c>
      <c r="J290" s="11" t="n">
        <f aca="false">IFERROR(I290/F290,0)</f>
        <v>0.203415999228023</v>
      </c>
      <c r="K290" s="4" t="str">
        <f aca="false">IFERROR(INDEX(Data_Orders!$F$2:$F$4727,MATCH(B290,Data_Orders!$A$2:$A$4727,0)),"")</f>
        <v>Retail</v>
      </c>
      <c r="L290" s="4" t="str">
        <f aca="false">IFERROR(INDEX(Data_Orders!$D$2:$D$4727,MATCH(B290,Data_Orders!$A$2:$A$4727,0)),"")</f>
        <v>Rugby</v>
      </c>
    </row>
    <row r="291" customFormat="false" ht="15" hidden="false" customHeight="false" outlineLevel="0" collapsed="false">
      <c r="A291" s="4" t="s">
        <v>6107</v>
      </c>
      <c r="B291" s="4" t="s">
        <v>1175</v>
      </c>
      <c r="C291" s="4" t="s">
        <v>1026</v>
      </c>
      <c r="D291" s="4" t="n">
        <v>13</v>
      </c>
      <c r="E291" s="4" t="n">
        <v>184.05</v>
      </c>
      <c r="F291" s="4" t="n">
        <v>2392.65</v>
      </c>
      <c r="G291" s="4" t="n">
        <f aca="false">INDEX(Data_Products!$D$2:$D$33,MATCH(C291,Data_Products!$A$2:$A$33,0))</f>
        <v>147.44</v>
      </c>
      <c r="H291" s="4" t="str">
        <f aca="false">INDEX(Data_Products!$C$2:$C$33,MATCH(C291,Data_Products!$A$2:$A$33,0))</f>
        <v>Cement &amp; Aggregates</v>
      </c>
      <c r="I291" s="10" t="n">
        <f aca="false">D291*(E291-G291)</f>
        <v>475.93</v>
      </c>
      <c r="J291" s="11" t="n">
        <f aca="false">IFERROR(I291/F291,0)</f>
        <v>0.19891333876664</v>
      </c>
      <c r="K291" s="4" t="str">
        <f aca="false">IFERROR(INDEX(Data_Orders!$F$2:$F$4727,MATCH(B291,Data_Orders!$A$2:$A$4727,0)),"")</f>
        <v>Retail</v>
      </c>
      <c r="L291" s="4" t="str">
        <f aca="false">IFERROR(INDEX(Data_Orders!$D$2:$D$4727,MATCH(B291,Data_Orders!$A$2:$A$4727,0)),"")</f>
        <v>Nuneaton</v>
      </c>
    </row>
    <row r="292" customFormat="false" ht="15" hidden="false" customHeight="false" outlineLevel="0" collapsed="false">
      <c r="A292" s="4" t="s">
        <v>6108</v>
      </c>
      <c r="B292" s="4" t="s">
        <v>1175</v>
      </c>
      <c r="C292" s="4" t="s">
        <v>1030</v>
      </c>
      <c r="D292" s="4" t="n">
        <v>11</v>
      </c>
      <c r="E292" s="4" t="n">
        <v>25.23</v>
      </c>
      <c r="F292" s="4" t="n">
        <v>277.53</v>
      </c>
      <c r="G292" s="4" t="n">
        <f aca="false">INDEX(Data_Products!$D$2:$D$33,MATCH(C292,Data_Products!$A$2:$A$33,0))</f>
        <v>17.67</v>
      </c>
      <c r="H292" s="4" t="str">
        <f aca="false">INDEX(Data_Products!$C$2:$C$33,MATCH(C292,Data_Products!$A$2:$A$33,0))</f>
        <v>Cement &amp; Aggregates</v>
      </c>
      <c r="I292" s="10" t="n">
        <f aca="false">D292*(E292-G292)</f>
        <v>83.16</v>
      </c>
      <c r="J292" s="11" t="n">
        <f aca="false">IFERROR(I292/F292,0)</f>
        <v>0.299643281807372</v>
      </c>
      <c r="K292" s="4" t="str">
        <f aca="false">IFERROR(INDEX(Data_Orders!$F$2:$F$4727,MATCH(B292,Data_Orders!$A$2:$A$4727,0)),"")</f>
        <v>Retail</v>
      </c>
      <c r="L292" s="4" t="str">
        <f aca="false">IFERROR(INDEX(Data_Orders!$D$2:$D$4727,MATCH(B292,Data_Orders!$A$2:$A$4727,0)),"")</f>
        <v>Nuneaton</v>
      </c>
    </row>
    <row r="293" customFormat="false" ht="15" hidden="false" customHeight="false" outlineLevel="0" collapsed="false">
      <c r="A293" s="4" t="s">
        <v>6109</v>
      </c>
      <c r="B293" s="4" t="s">
        <v>1175</v>
      </c>
      <c r="C293" s="4" t="s">
        <v>1015</v>
      </c>
      <c r="D293" s="4" t="n">
        <v>3</v>
      </c>
      <c r="E293" s="4" t="n">
        <v>122.01</v>
      </c>
      <c r="F293" s="4" t="n">
        <v>366.03</v>
      </c>
      <c r="G293" s="4" t="n">
        <f aca="false">INDEX(Data_Products!$D$2:$D$33,MATCH(C293,Data_Products!$A$2:$A$33,0))</f>
        <v>85.53</v>
      </c>
      <c r="H293" s="4" t="str">
        <f aca="false">INDEX(Data_Products!$C$2:$C$33,MATCH(C293,Data_Products!$A$2:$A$33,0))</f>
        <v>Timber</v>
      </c>
      <c r="I293" s="10" t="n">
        <f aca="false">D293*(E293-G293)</f>
        <v>109.44</v>
      </c>
      <c r="J293" s="11" t="n">
        <f aca="false">IFERROR(I293/F293,0)</f>
        <v>0.298991885910991</v>
      </c>
      <c r="K293" s="4" t="str">
        <f aca="false">IFERROR(INDEX(Data_Orders!$F$2:$F$4727,MATCH(B293,Data_Orders!$A$2:$A$4727,0)),"")</f>
        <v>Retail</v>
      </c>
      <c r="L293" s="4" t="str">
        <f aca="false">IFERROR(INDEX(Data_Orders!$D$2:$D$4727,MATCH(B293,Data_Orders!$A$2:$A$4727,0)),"")</f>
        <v>Nuneaton</v>
      </c>
    </row>
    <row r="294" customFormat="false" ht="15" hidden="false" customHeight="false" outlineLevel="0" collapsed="false">
      <c r="A294" s="4" t="s">
        <v>6110</v>
      </c>
      <c r="B294" s="4" t="s">
        <v>1176</v>
      </c>
      <c r="C294" s="4" t="s">
        <v>1044</v>
      </c>
      <c r="D294" s="4" t="n">
        <v>12</v>
      </c>
      <c r="E294" s="4" t="n">
        <v>190.44</v>
      </c>
      <c r="F294" s="4" t="n">
        <v>2285.28</v>
      </c>
      <c r="G294" s="4" t="n">
        <f aca="false">INDEX(Data_Products!$D$2:$D$33,MATCH(C294,Data_Products!$A$2:$A$33,0))</f>
        <v>115.48</v>
      </c>
      <c r="H294" s="4" t="str">
        <f aca="false">INDEX(Data_Products!$C$2:$C$33,MATCH(C294,Data_Products!$A$2:$A$33,0))</f>
        <v>Tools &amp; Fixings</v>
      </c>
      <c r="I294" s="10" t="n">
        <f aca="false">D294*(E294-G294)</f>
        <v>899.52</v>
      </c>
      <c r="J294" s="11" t="n">
        <f aca="false">IFERROR(I294/F294,0)</f>
        <v>0.393614786809494</v>
      </c>
      <c r="K294" s="4" t="str">
        <f aca="false">IFERROR(INDEX(Data_Orders!$F$2:$F$4727,MATCH(B294,Data_Orders!$A$2:$A$4727,0)),"")</f>
        <v>Retail</v>
      </c>
      <c r="L294" s="4" t="str">
        <f aca="false">IFERROR(INDEX(Data_Orders!$D$2:$D$4727,MATCH(B294,Data_Orders!$A$2:$A$4727,0)),"")</f>
        <v>Nuneaton</v>
      </c>
    </row>
    <row r="295" customFormat="false" ht="15" hidden="false" customHeight="false" outlineLevel="0" collapsed="false">
      <c r="A295" s="4" t="s">
        <v>6111</v>
      </c>
      <c r="B295" s="4" t="s">
        <v>1176</v>
      </c>
      <c r="C295" s="4" t="s">
        <v>1032</v>
      </c>
      <c r="D295" s="4" t="n">
        <v>7</v>
      </c>
      <c r="E295" s="4" t="n">
        <v>99.65</v>
      </c>
      <c r="F295" s="4" t="n">
        <v>697.55</v>
      </c>
      <c r="G295" s="4" t="n">
        <f aca="false">INDEX(Data_Products!$D$2:$D$33,MATCH(C295,Data_Products!$A$2:$A$33,0))</f>
        <v>58.26</v>
      </c>
      <c r="H295" s="4" t="str">
        <f aca="false">INDEX(Data_Products!$C$2:$C$33,MATCH(C295,Data_Products!$A$2:$A$33,0))</f>
        <v>Insulation</v>
      </c>
      <c r="I295" s="10" t="n">
        <f aca="false">D295*(E295-G295)</f>
        <v>289.73</v>
      </c>
      <c r="J295" s="11" t="n">
        <f aca="false">IFERROR(I295/F295,0)</f>
        <v>0.415353738083292</v>
      </c>
      <c r="K295" s="4" t="str">
        <f aca="false">IFERROR(INDEX(Data_Orders!$F$2:$F$4727,MATCH(B295,Data_Orders!$A$2:$A$4727,0)),"")</f>
        <v>Retail</v>
      </c>
      <c r="L295" s="4" t="str">
        <f aca="false">IFERROR(INDEX(Data_Orders!$D$2:$D$4727,MATCH(B295,Data_Orders!$A$2:$A$4727,0)),"")</f>
        <v>Nuneaton</v>
      </c>
    </row>
    <row r="296" customFormat="false" ht="15" hidden="false" customHeight="false" outlineLevel="0" collapsed="false">
      <c r="A296" s="4" t="s">
        <v>6112</v>
      </c>
      <c r="B296" s="4" t="s">
        <v>1177</v>
      </c>
      <c r="C296" s="4" t="s">
        <v>1021</v>
      </c>
      <c r="D296" s="4" t="n">
        <v>7</v>
      </c>
      <c r="E296" s="4" t="n">
        <v>73.76</v>
      </c>
      <c r="F296" s="4" t="n">
        <v>516.32</v>
      </c>
      <c r="G296" s="4" t="n">
        <f aca="false">INDEX(Data_Products!$D$2:$D$33,MATCH(C296,Data_Products!$A$2:$A$33,0))</f>
        <v>51.51</v>
      </c>
      <c r="H296" s="4" t="str">
        <f aca="false">INDEX(Data_Products!$C$2:$C$33,MATCH(C296,Data_Products!$A$2:$A$33,0))</f>
        <v>Cement &amp; Aggregates</v>
      </c>
      <c r="I296" s="10" t="n">
        <f aca="false">D296*(E296-G296)</f>
        <v>155.75</v>
      </c>
      <c r="J296" s="11" t="n">
        <f aca="false">IFERROR(I296/F296,0)</f>
        <v>0.301654013015184</v>
      </c>
      <c r="K296" s="4" t="str">
        <f aca="false">IFERROR(INDEX(Data_Orders!$F$2:$F$4727,MATCH(B296,Data_Orders!$A$2:$A$4727,0)),"")</f>
        <v>Retail</v>
      </c>
      <c r="L296" s="4" t="str">
        <f aca="false">IFERROR(INDEX(Data_Orders!$D$2:$D$4727,MATCH(B296,Data_Orders!$A$2:$A$4727,0)),"")</f>
        <v>Nuneaton</v>
      </c>
    </row>
    <row r="297" customFormat="false" ht="15" hidden="false" customHeight="false" outlineLevel="0" collapsed="false">
      <c r="A297" s="4" t="s">
        <v>6113</v>
      </c>
      <c r="B297" s="4" t="s">
        <v>1177</v>
      </c>
      <c r="C297" s="4" t="s">
        <v>1077</v>
      </c>
      <c r="D297" s="4" t="n">
        <v>16</v>
      </c>
      <c r="E297" s="4" t="n">
        <v>46.61</v>
      </c>
      <c r="F297" s="4" t="n">
        <v>745.76</v>
      </c>
      <c r="G297" s="4" t="n">
        <f aca="false">INDEX(Data_Products!$D$2:$D$33,MATCH(C297,Data_Products!$A$2:$A$33,0))</f>
        <v>36.87</v>
      </c>
      <c r="H297" s="4" t="str">
        <f aca="false">INDEX(Data_Products!$C$2:$C$33,MATCH(C297,Data_Products!$A$2:$A$33,0))</f>
        <v>Landscaping</v>
      </c>
      <c r="I297" s="10" t="n">
        <f aca="false">D297*(E297-G297)</f>
        <v>155.84</v>
      </c>
      <c r="J297" s="11" t="n">
        <f aca="false">IFERROR(I297/F297,0)</f>
        <v>0.208968032611028</v>
      </c>
      <c r="K297" s="4" t="str">
        <f aca="false">IFERROR(INDEX(Data_Orders!$F$2:$F$4727,MATCH(B297,Data_Orders!$A$2:$A$4727,0)),"")</f>
        <v>Retail</v>
      </c>
      <c r="L297" s="4" t="str">
        <f aca="false">IFERROR(INDEX(Data_Orders!$D$2:$D$4727,MATCH(B297,Data_Orders!$A$2:$A$4727,0)),"")</f>
        <v>Nuneaton</v>
      </c>
    </row>
    <row r="298" customFormat="false" ht="15" hidden="false" customHeight="false" outlineLevel="0" collapsed="false">
      <c r="A298" s="4" t="s">
        <v>6114</v>
      </c>
      <c r="B298" s="4" t="s">
        <v>1177</v>
      </c>
      <c r="C298" s="4" t="s">
        <v>1061</v>
      </c>
      <c r="D298" s="4" t="n">
        <v>7</v>
      </c>
      <c r="E298" s="4" t="n">
        <v>145.57</v>
      </c>
      <c r="F298" s="4" t="n">
        <v>1018.99</v>
      </c>
      <c r="G298" s="4" t="n">
        <f aca="false">INDEX(Data_Products!$D$2:$D$33,MATCH(C298,Data_Products!$A$2:$A$33,0))</f>
        <v>119.29</v>
      </c>
      <c r="H298" s="4" t="str">
        <f aca="false">INDEX(Data_Products!$C$2:$C$33,MATCH(C298,Data_Products!$A$2:$A$33,0))</f>
        <v>Plumbing &amp; Drainage</v>
      </c>
      <c r="I298" s="10" t="n">
        <f aca="false">D298*(E298-G298)</f>
        <v>183.96</v>
      </c>
      <c r="J298" s="11" t="n">
        <f aca="false">IFERROR(I298/F298,0)</f>
        <v>0.180531702960775</v>
      </c>
      <c r="K298" s="4" t="str">
        <f aca="false">IFERROR(INDEX(Data_Orders!$F$2:$F$4727,MATCH(B298,Data_Orders!$A$2:$A$4727,0)),"")</f>
        <v>Retail</v>
      </c>
      <c r="L298" s="4" t="str">
        <f aca="false">IFERROR(INDEX(Data_Orders!$D$2:$D$4727,MATCH(B298,Data_Orders!$A$2:$A$4727,0)),"")</f>
        <v>Nuneaton</v>
      </c>
    </row>
    <row r="299" customFormat="false" ht="15" hidden="false" customHeight="false" outlineLevel="0" collapsed="false">
      <c r="A299" s="4" t="s">
        <v>6115</v>
      </c>
      <c r="B299" s="4" t="s">
        <v>1178</v>
      </c>
      <c r="C299" s="4" t="s">
        <v>1070</v>
      </c>
      <c r="D299" s="4" t="n">
        <v>7</v>
      </c>
      <c r="E299" s="4" t="n">
        <v>230.32</v>
      </c>
      <c r="F299" s="4" t="n">
        <v>1612.24</v>
      </c>
      <c r="G299" s="4" t="n">
        <f aca="false">INDEX(Data_Products!$D$2:$D$33,MATCH(C299,Data_Products!$A$2:$A$33,0))</f>
        <v>161.64</v>
      </c>
      <c r="H299" s="4" t="str">
        <f aca="false">INDEX(Data_Products!$C$2:$C$33,MATCH(C299,Data_Products!$A$2:$A$33,0))</f>
        <v>Landscaping</v>
      </c>
      <c r="I299" s="10" t="n">
        <f aca="false">D299*(E299-G299)</f>
        <v>480.76</v>
      </c>
      <c r="J299" s="11" t="n">
        <f aca="false">IFERROR(I299/F299,0)</f>
        <v>0.298193817297673</v>
      </c>
      <c r="K299" s="4" t="str">
        <f aca="false">IFERROR(INDEX(Data_Orders!$F$2:$F$4727,MATCH(B299,Data_Orders!$A$2:$A$4727,0)),"")</f>
        <v>Retail</v>
      </c>
      <c r="L299" s="4" t="str">
        <f aca="false">IFERROR(INDEX(Data_Orders!$D$2:$D$4727,MATCH(B299,Data_Orders!$A$2:$A$4727,0)),"")</f>
        <v>Nuneaton</v>
      </c>
    </row>
    <row r="300" customFormat="false" ht="15" hidden="false" customHeight="false" outlineLevel="0" collapsed="false">
      <c r="A300" s="4" t="s">
        <v>6116</v>
      </c>
      <c r="B300" s="4" t="s">
        <v>1178</v>
      </c>
      <c r="C300" s="4" t="s">
        <v>1028</v>
      </c>
      <c r="D300" s="4" t="n">
        <v>8</v>
      </c>
      <c r="E300" s="4" t="n">
        <v>118.79</v>
      </c>
      <c r="F300" s="4" t="n">
        <v>950.32</v>
      </c>
      <c r="G300" s="4" t="n">
        <f aca="false">INDEX(Data_Products!$D$2:$D$33,MATCH(C300,Data_Products!$A$2:$A$33,0))</f>
        <v>81.07</v>
      </c>
      <c r="H300" s="4" t="str">
        <f aca="false">INDEX(Data_Products!$C$2:$C$33,MATCH(C300,Data_Products!$A$2:$A$33,0))</f>
        <v>Cement &amp; Aggregates</v>
      </c>
      <c r="I300" s="10" t="n">
        <f aca="false">D300*(E300-G300)</f>
        <v>301.76</v>
      </c>
      <c r="J300" s="11" t="n">
        <f aca="false">IFERROR(I300/F300,0)</f>
        <v>0.317535146056065</v>
      </c>
      <c r="K300" s="4" t="str">
        <f aca="false">IFERROR(INDEX(Data_Orders!$F$2:$F$4727,MATCH(B300,Data_Orders!$A$2:$A$4727,0)),"")</f>
        <v>Retail</v>
      </c>
      <c r="L300" s="4" t="str">
        <f aca="false">IFERROR(INDEX(Data_Orders!$D$2:$D$4727,MATCH(B300,Data_Orders!$A$2:$A$4727,0)),"")</f>
        <v>Nuneaton</v>
      </c>
    </row>
    <row r="301" customFormat="false" ht="15" hidden="false" customHeight="false" outlineLevel="0" collapsed="false">
      <c r="A301" s="4" t="s">
        <v>6117</v>
      </c>
      <c r="B301" s="4" t="s">
        <v>1179</v>
      </c>
      <c r="C301" s="4" t="s">
        <v>1068</v>
      </c>
      <c r="D301" s="4" t="n">
        <v>12</v>
      </c>
      <c r="E301" s="4" t="n">
        <v>86.28</v>
      </c>
      <c r="F301" s="4" t="n">
        <v>1035.36</v>
      </c>
      <c r="G301" s="4" t="n">
        <f aca="false">INDEX(Data_Products!$D$2:$D$33,MATCH(C301,Data_Products!$A$2:$A$33,0))</f>
        <v>68.55</v>
      </c>
      <c r="H301" s="4" t="str">
        <f aca="false">INDEX(Data_Products!$C$2:$C$33,MATCH(C301,Data_Products!$A$2:$A$33,0))</f>
        <v>Plumbing &amp; Drainage</v>
      </c>
      <c r="I301" s="10" t="n">
        <f aca="false">D301*(E301-G301)</f>
        <v>212.76</v>
      </c>
      <c r="J301" s="11" t="n">
        <f aca="false">IFERROR(I301/F301,0)</f>
        <v>0.205493741307371</v>
      </c>
      <c r="K301" s="4" t="str">
        <f aca="false">IFERROR(INDEX(Data_Orders!$F$2:$F$4727,MATCH(B301,Data_Orders!$A$2:$A$4727,0)),"")</f>
        <v>Retail</v>
      </c>
      <c r="L301" s="4" t="str">
        <f aca="false">IFERROR(INDEX(Data_Orders!$D$2:$D$4727,MATCH(B301,Data_Orders!$A$2:$A$4727,0)),"")</f>
        <v>Nuneaton</v>
      </c>
    </row>
    <row r="302" customFormat="false" ht="15" hidden="false" customHeight="false" outlineLevel="0" collapsed="false">
      <c r="A302" s="4" t="s">
        <v>6118</v>
      </c>
      <c r="B302" s="4" t="s">
        <v>1179</v>
      </c>
      <c r="C302" s="4" t="s">
        <v>1052</v>
      </c>
      <c r="D302" s="4" t="n">
        <v>5</v>
      </c>
      <c r="E302" s="4" t="n">
        <v>205.71</v>
      </c>
      <c r="F302" s="4" t="n">
        <v>1028.55</v>
      </c>
      <c r="G302" s="4" t="n">
        <f aca="false">INDEX(Data_Products!$D$2:$D$33,MATCH(C302,Data_Products!$A$2:$A$33,0))</f>
        <v>152.29</v>
      </c>
      <c r="H302" s="4" t="str">
        <f aca="false">INDEX(Data_Products!$C$2:$C$33,MATCH(C302,Data_Products!$A$2:$A$33,0))</f>
        <v>Roofing</v>
      </c>
      <c r="I302" s="10" t="n">
        <f aca="false">D302*(E302-G302)</f>
        <v>267.1</v>
      </c>
      <c r="J302" s="11" t="n">
        <f aca="false">IFERROR(I302/F302,0)</f>
        <v>0.259685965679841</v>
      </c>
      <c r="K302" s="4" t="str">
        <f aca="false">IFERROR(INDEX(Data_Orders!$F$2:$F$4727,MATCH(B302,Data_Orders!$A$2:$A$4727,0)),"")</f>
        <v>Retail</v>
      </c>
      <c r="L302" s="4" t="str">
        <f aca="false">IFERROR(INDEX(Data_Orders!$D$2:$D$4727,MATCH(B302,Data_Orders!$A$2:$A$4727,0)),"")</f>
        <v>Nuneaton</v>
      </c>
    </row>
    <row r="303" customFormat="false" ht="15" hidden="false" customHeight="false" outlineLevel="0" collapsed="false">
      <c r="A303" s="4" t="s">
        <v>6119</v>
      </c>
      <c r="B303" s="4" t="s">
        <v>1180</v>
      </c>
      <c r="C303" s="4" t="s">
        <v>1017</v>
      </c>
      <c r="D303" s="4" t="n">
        <v>3</v>
      </c>
      <c r="E303" s="4" t="n">
        <v>49.15</v>
      </c>
      <c r="F303" s="4" t="n">
        <v>147.45</v>
      </c>
      <c r="G303" s="4" t="n">
        <f aca="false">INDEX(Data_Products!$D$2:$D$33,MATCH(C303,Data_Products!$A$2:$A$33,0))</f>
        <v>31.44</v>
      </c>
      <c r="H303" s="4" t="str">
        <f aca="false">INDEX(Data_Products!$C$2:$C$33,MATCH(C303,Data_Products!$A$2:$A$33,0))</f>
        <v>Timber</v>
      </c>
      <c r="I303" s="10" t="n">
        <f aca="false">D303*(E303-G303)</f>
        <v>53.13</v>
      </c>
      <c r="J303" s="11" t="n">
        <f aca="false">IFERROR(I303/F303,0)</f>
        <v>0.360325534079349</v>
      </c>
      <c r="K303" s="4" t="str">
        <f aca="false">IFERROR(INDEX(Data_Orders!$F$2:$F$4727,MATCH(B303,Data_Orders!$A$2:$A$4727,0)),"")</f>
        <v>Retail</v>
      </c>
      <c r="L303" s="4" t="str">
        <f aca="false">IFERROR(INDEX(Data_Orders!$D$2:$D$4727,MATCH(B303,Data_Orders!$A$2:$A$4727,0)),"")</f>
        <v>Nuneaton</v>
      </c>
    </row>
    <row r="304" customFormat="false" ht="15" hidden="false" customHeight="false" outlineLevel="0" collapsed="false">
      <c r="A304" s="4" t="s">
        <v>6120</v>
      </c>
      <c r="B304" s="4" t="s">
        <v>1181</v>
      </c>
      <c r="C304" s="4" t="s">
        <v>1052</v>
      </c>
      <c r="D304" s="4" t="n">
        <v>18</v>
      </c>
      <c r="E304" s="4" t="n">
        <v>205.71</v>
      </c>
      <c r="F304" s="4" t="n">
        <v>3702.78</v>
      </c>
      <c r="G304" s="4" t="n">
        <f aca="false">INDEX(Data_Products!$D$2:$D$33,MATCH(C304,Data_Products!$A$2:$A$33,0))</f>
        <v>152.29</v>
      </c>
      <c r="H304" s="4" t="str">
        <f aca="false">INDEX(Data_Products!$C$2:$C$33,MATCH(C304,Data_Products!$A$2:$A$33,0))</f>
        <v>Roofing</v>
      </c>
      <c r="I304" s="10" t="n">
        <f aca="false">D304*(E304-G304)</f>
        <v>961.56</v>
      </c>
      <c r="J304" s="11" t="n">
        <f aca="false">IFERROR(I304/F304,0)</f>
        <v>0.259685965679841</v>
      </c>
      <c r="K304" s="4" t="str">
        <f aca="false">IFERROR(INDEX(Data_Orders!$F$2:$F$4727,MATCH(B304,Data_Orders!$A$2:$A$4727,0)),"")</f>
        <v>Retail</v>
      </c>
      <c r="L304" s="4" t="str">
        <f aca="false">IFERROR(INDEX(Data_Orders!$D$2:$D$4727,MATCH(B304,Data_Orders!$A$2:$A$4727,0)),"")</f>
        <v>Nuneaton</v>
      </c>
    </row>
    <row r="305" customFormat="false" ht="15" hidden="false" customHeight="false" outlineLevel="0" collapsed="false">
      <c r="A305" s="4" t="s">
        <v>6121</v>
      </c>
      <c r="B305" s="4" t="s">
        <v>1181</v>
      </c>
      <c r="C305" s="4" t="s">
        <v>1010</v>
      </c>
      <c r="D305" s="4" t="n">
        <v>2</v>
      </c>
      <c r="E305" s="4" t="n">
        <v>135.95</v>
      </c>
      <c r="F305" s="4" t="n">
        <v>271.9</v>
      </c>
      <c r="G305" s="4" t="n">
        <f aca="false">INDEX(Data_Products!$D$2:$D$33,MATCH(C305,Data_Products!$A$2:$A$33,0))</f>
        <v>111.1</v>
      </c>
      <c r="H305" s="4" t="str">
        <f aca="false">INDEX(Data_Products!$C$2:$C$33,MATCH(C305,Data_Products!$A$2:$A$33,0))</f>
        <v>Timber</v>
      </c>
      <c r="I305" s="10" t="n">
        <f aca="false">D305*(E305-G305)</f>
        <v>49.7</v>
      </c>
      <c r="J305" s="11" t="n">
        <f aca="false">IFERROR(I305/F305,0)</f>
        <v>0.18278778962854</v>
      </c>
      <c r="K305" s="4" t="str">
        <f aca="false">IFERROR(INDEX(Data_Orders!$F$2:$F$4727,MATCH(B305,Data_Orders!$A$2:$A$4727,0)),"")</f>
        <v>Retail</v>
      </c>
      <c r="L305" s="4" t="str">
        <f aca="false">IFERROR(INDEX(Data_Orders!$D$2:$D$4727,MATCH(B305,Data_Orders!$A$2:$A$4727,0)),"")</f>
        <v>Nuneaton</v>
      </c>
    </row>
    <row r="306" customFormat="false" ht="15" hidden="false" customHeight="false" outlineLevel="0" collapsed="false">
      <c r="A306" s="4" t="s">
        <v>6122</v>
      </c>
      <c r="B306" s="4" t="s">
        <v>1181</v>
      </c>
      <c r="C306" s="4" t="s">
        <v>1064</v>
      </c>
      <c r="D306" s="4" t="n">
        <v>16</v>
      </c>
      <c r="E306" s="4" t="n">
        <v>97.63</v>
      </c>
      <c r="F306" s="4" t="n">
        <v>1562.08</v>
      </c>
      <c r="G306" s="4" t="n">
        <f aca="false">INDEX(Data_Products!$D$2:$D$33,MATCH(C306,Data_Products!$A$2:$A$33,0))</f>
        <v>65.21</v>
      </c>
      <c r="H306" s="4" t="str">
        <f aca="false">INDEX(Data_Products!$C$2:$C$33,MATCH(C306,Data_Products!$A$2:$A$33,0))</f>
        <v>Plumbing &amp; Drainage</v>
      </c>
      <c r="I306" s="10" t="n">
        <f aca="false">D306*(E306-G306)</f>
        <v>518.72</v>
      </c>
      <c r="J306" s="11" t="n">
        <f aca="false">IFERROR(I306/F306,0)</f>
        <v>0.332070060432244</v>
      </c>
      <c r="K306" s="4" t="str">
        <f aca="false">IFERROR(INDEX(Data_Orders!$F$2:$F$4727,MATCH(B306,Data_Orders!$A$2:$A$4727,0)),"")</f>
        <v>Retail</v>
      </c>
      <c r="L306" s="4" t="str">
        <f aca="false">IFERROR(INDEX(Data_Orders!$D$2:$D$4727,MATCH(B306,Data_Orders!$A$2:$A$4727,0)),"")</f>
        <v>Nuneaton</v>
      </c>
    </row>
    <row r="307" customFormat="false" ht="15" hidden="false" customHeight="false" outlineLevel="0" collapsed="false">
      <c r="A307" s="4" t="s">
        <v>6123</v>
      </c>
      <c r="B307" s="4" t="s">
        <v>1181</v>
      </c>
      <c r="C307" s="4" t="s">
        <v>1070</v>
      </c>
      <c r="D307" s="4" t="n">
        <v>12</v>
      </c>
      <c r="E307" s="4" t="n">
        <v>230.32</v>
      </c>
      <c r="F307" s="4" t="n">
        <v>2763.84</v>
      </c>
      <c r="G307" s="4" t="n">
        <f aca="false">INDEX(Data_Products!$D$2:$D$33,MATCH(C307,Data_Products!$A$2:$A$33,0))</f>
        <v>161.64</v>
      </c>
      <c r="H307" s="4" t="str">
        <f aca="false">INDEX(Data_Products!$C$2:$C$33,MATCH(C307,Data_Products!$A$2:$A$33,0))</f>
        <v>Landscaping</v>
      </c>
      <c r="I307" s="10" t="n">
        <f aca="false">D307*(E307-G307)</f>
        <v>824.16</v>
      </c>
      <c r="J307" s="11" t="n">
        <f aca="false">IFERROR(I307/F307,0)</f>
        <v>0.298193817297673</v>
      </c>
      <c r="K307" s="4" t="str">
        <f aca="false">IFERROR(INDEX(Data_Orders!$F$2:$F$4727,MATCH(B307,Data_Orders!$A$2:$A$4727,0)),"")</f>
        <v>Retail</v>
      </c>
      <c r="L307" s="4" t="str">
        <f aca="false">IFERROR(INDEX(Data_Orders!$D$2:$D$4727,MATCH(B307,Data_Orders!$A$2:$A$4727,0)),"")</f>
        <v>Nuneaton</v>
      </c>
    </row>
    <row r="308" customFormat="false" ht="15" hidden="false" customHeight="false" outlineLevel="0" collapsed="false">
      <c r="A308" s="4" t="s">
        <v>6124</v>
      </c>
      <c r="B308" s="4" t="s">
        <v>1182</v>
      </c>
      <c r="C308" s="4" t="s">
        <v>1044</v>
      </c>
      <c r="D308" s="4" t="n">
        <v>9</v>
      </c>
      <c r="E308" s="4" t="n">
        <v>190.44</v>
      </c>
      <c r="F308" s="4" t="n">
        <v>1713.96</v>
      </c>
      <c r="G308" s="4" t="n">
        <f aca="false">INDEX(Data_Products!$D$2:$D$33,MATCH(C308,Data_Products!$A$2:$A$33,0))</f>
        <v>115.48</v>
      </c>
      <c r="H308" s="4" t="str">
        <f aca="false">INDEX(Data_Products!$C$2:$C$33,MATCH(C308,Data_Products!$A$2:$A$33,0))</f>
        <v>Tools &amp; Fixings</v>
      </c>
      <c r="I308" s="10" t="n">
        <f aca="false">D308*(E308-G308)</f>
        <v>674.64</v>
      </c>
      <c r="J308" s="11" t="n">
        <f aca="false">IFERROR(I308/F308,0)</f>
        <v>0.393614786809494</v>
      </c>
      <c r="K308" s="4" t="str">
        <f aca="false">IFERROR(INDEX(Data_Orders!$F$2:$F$4727,MATCH(B308,Data_Orders!$A$2:$A$4727,0)),"")</f>
        <v>Retail</v>
      </c>
      <c r="L308" s="4" t="str">
        <f aca="false">IFERROR(INDEX(Data_Orders!$D$2:$D$4727,MATCH(B308,Data_Orders!$A$2:$A$4727,0)),"")</f>
        <v>Nuneaton</v>
      </c>
    </row>
    <row r="309" customFormat="false" ht="15" hidden="false" customHeight="false" outlineLevel="0" collapsed="false">
      <c r="A309" s="4" t="s">
        <v>6125</v>
      </c>
      <c r="B309" s="4" t="s">
        <v>1182</v>
      </c>
      <c r="C309" s="4" t="s">
        <v>1073</v>
      </c>
      <c r="D309" s="4" t="n">
        <v>16</v>
      </c>
      <c r="E309" s="4" t="n">
        <v>231.05</v>
      </c>
      <c r="F309" s="4" t="n">
        <v>3696.8</v>
      </c>
      <c r="G309" s="4" t="n">
        <f aca="false">INDEX(Data_Products!$D$2:$D$33,MATCH(C309,Data_Products!$A$2:$A$33,0))</f>
        <v>148.29</v>
      </c>
      <c r="H309" s="4" t="str">
        <f aca="false">INDEX(Data_Products!$C$2:$C$33,MATCH(C309,Data_Products!$A$2:$A$33,0))</f>
        <v>Landscaping</v>
      </c>
      <c r="I309" s="10" t="n">
        <f aca="false">D309*(E309-G309)</f>
        <v>1324.16</v>
      </c>
      <c r="J309" s="11" t="n">
        <f aca="false">IFERROR(I309/F309,0)</f>
        <v>0.358190867777537</v>
      </c>
      <c r="K309" s="4" t="str">
        <f aca="false">IFERROR(INDEX(Data_Orders!$F$2:$F$4727,MATCH(B309,Data_Orders!$A$2:$A$4727,0)),"")</f>
        <v>Retail</v>
      </c>
      <c r="L309" s="4" t="str">
        <f aca="false">IFERROR(INDEX(Data_Orders!$D$2:$D$4727,MATCH(B309,Data_Orders!$A$2:$A$4727,0)),"")</f>
        <v>Nuneaton</v>
      </c>
    </row>
    <row r="310" customFormat="false" ht="15" hidden="false" customHeight="false" outlineLevel="0" collapsed="false">
      <c r="A310" s="4" t="s">
        <v>6126</v>
      </c>
      <c r="B310" s="4" t="s">
        <v>1182</v>
      </c>
      <c r="C310" s="4" t="s">
        <v>1050</v>
      </c>
      <c r="D310" s="4" t="n">
        <v>6</v>
      </c>
      <c r="E310" s="4" t="n">
        <v>238.63</v>
      </c>
      <c r="F310" s="4" t="n">
        <v>1431.78</v>
      </c>
      <c r="G310" s="4" t="n">
        <f aca="false">INDEX(Data_Products!$D$2:$D$33,MATCH(C310,Data_Products!$A$2:$A$33,0))</f>
        <v>148.91</v>
      </c>
      <c r="H310" s="4" t="str">
        <f aca="false">INDEX(Data_Products!$C$2:$C$33,MATCH(C310,Data_Products!$A$2:$A$33,0))</f>
        <v>Tools &amp; Fixings</v>
      </c>
      <c r="I310" s="10" t="n">
        <f aca="false">D310*(E310-G310)</f>
        <v>538.32</v>
      </c>
      <c r="J310" s="11" t="n">
        <f aca="false">IFERROR(I310/F310,0)</f>
        <v>0.375979549930855</v>
      </c>
      <c r="K310" s="4" t="str">
        <f aca="false">IFERROR(INDEX(Data_Orders!$F$2:$F$4727,MATCH(B310,Data_Orders!$A$2:$A$4727,0)),"")</f>
        <v>Retail</v>
      </c>
      <c r="L310" s="4" t="str">
        <f aca="false">IFERROR(INDEX(Data_Orders!$D$2:$D$4727,MATCH(B310,Data_Orders!$A$2:$A$4727,0)),"")</f>
        <v>Nuneaton</v>
      </c>
    </row>
    <row r="311" customFormat="false" ht="15" hidden="false" customHeight="false" outlineLevel="0" collapsed="false">
      <c r="A311" s="4" t="s">
        <v>6127</v>
      </c>
      <c r="B311" s="4" t="s">
        <v>1183</v>
      </c>
      <c r="C311" s="4" t="s">
        <v>1028</v>
      </c>
      <c r="D311" s="4" t="n">
        <v>5</v>
      </c>
      <c r="E311" s="4" t="n">
        <v>118.79</v>
      </c>
      <c r="F311" s="4" t="n">
        <v>593.95</v>
      </c>
      <c r="G311" s="4" t="n">
        <f aca="false">INDEX(Data_Products!$D$2:$D$33,MATCH(C311,Data_Products!$A$2:$A$33,0))</f>
        <v>81.07</v>
      </c>
      <c r="H311" s="4" t="str">
        <f aca="false">INDEX(Data_Products!$C$2:$C$33,MATCH(C311,Data_Products!$A$2:$A$33,0))</f>
        <v>Cement &amp; Aggregates</v>
      </c>
      <c r="I311" s="10" t="n">
        <f aca="false">D311*(E311-G311)</f>
        <v>188.6</v>
      </c>
      <c r="J311" s="11" t="n">
        <f aca="false">IFERROR(I311/F311,0)</f>
        <v>0.317535146056065</v>
      </c>
      <c r="K311" s="4" t="str">
        <f aca="false">IFERROR(INDEX(Data_Orders!$F$2:$F$4727,MATCH(B311,Data_Orders!$A$2:$A$4727,0)),"")</f>
        <v>Retail</v>
      </c>
      <c r="L311" s="4" t="str">
        <f aca="false">IFERROR(INDEX(Data_Orders!$D$2:$D$4727,MATCH(B311,Data_Orders!$A$2:$A$4727,0)),"")</f>
        <v>Nuneaton</v>
      </c>
    </row>
    <row r="312" customFormat="false" ht="15" hidden="false" customHeight="false" outlineLevel="0" collapsed="false">
      <c r="A312" s="4" t="s">
        <v>6128</v>
      </c>
      <c r="B312" s="4" t="s">
        <v>1183</v>
      </c>
      <c r="C312" s="4" t="s">
        <v>1037</v>
      </c>
      <c r="D312" s="4" t="n">
        <v>2</v>
      </c>
      <c r="E312" s="4" t="n">
        <v>90.97</v>
      </c>
      <c r="F312" s="4" t="n">
        <v>181.94</v>
      </c>
      <c r="G312" s="4" t="n">
        <f aca="false">INDEX(Data_Products!$D$2:$D$33,MATCH(C312,Data_Products!$A$2:$A$33,0))</f>
        <v>73.81</v>
      </c>
      <c r="H312" s="4" t="str">
        <f aca="false">INDEX(Data_Products!$C$2:$C$33,MATCH(C312,Data_Products!$A$2:$A$33,0))</f>
        <v>Insulation</v>
      </c>
      <c r="I312" s="10" t="n">
        <f aca="false">D312*(E312-G312)</f>
        <v>34.32</v>
      </c>
      <c r="J312" s="11" t="n">
        <f aca="false">IFERROR(I312/F312,0)</f>
        <v>0.18863361547763</v>
      </c>
      <c r="K312" s="4" t="str">
        <f aca="false">IFERROR(INDEX(Data_Orders!$F$2:$F$4727,MATCH(B312,Data_Orders!$A$2:$A$4727,0)),"")</f>
        <v>Retail</v>
      </c>
      <c r="L312" s="4" t="str">
        <f aca="false">IFERROR(INDEX(Data_Orders!$D$2:$D$4727,MATCH(B312,Data_Orders!$A$2:$A$4727,0)),"")</f>
        <v>Nuneaton</v>
      </c>
    </row>
    <row r="313" customFormat="false" ht="15" hidden="false" customHeight="false" outlineLevel="0" collapsed="false">
      <c r="A313" s="4" t="s">
        <v>6129</v>
      </c>
      <c r="B313" s="4" t="s">
        <v>1183</v>
      </c>
      <c r="C313" s="4" t="s">
        <v>1026</v>
      </c>
      <c r="D313" s="4" t="n">
        <v>17</v>
      </c>
      <c r="E313" s="4" t="n">
        <v>184.05</v>
      </c>
      <c r="F313" s="4" t="n">
        <v>3128.85</v>
      </c>
      <c r="G313" s="4" t="n">
        <f aca="false">INDEX(Data_Products!$D$2:$D$33,MATCH(C313,Data_Products!$A$2:$A$33,0))</f>
        <v>147.44</v>
      </c>
      <c r="H313" s="4" t="str">
        <f aca="false">INDEX(Data_Products!$C$2:$C$33,MATCH(C313,Data_Products!$A$2:$A$33,0))</f>
        <v>Cement &amp; Aggregates</v>
      </c>
      <c r="I313" s="10" t="n">
        <f aca="false">D313*(E313-G313)</f>
        <v>622.37</v>
      </c>
      <c r="J313" s="11" t="n">
        <f aca="false">IFERROR(I313/F313,0)</f>
        <v>0.19891333876664</v>
      </c>
      <c r="K313" s="4" t="str">
        <f aca="false">IFERROR(INDEX(Data_Orders!$F$2:$F$4727,MATCH(B313,Data_Orders!$A$2:$A$4727,0)),"")</f>
        <v>Retail</v>
      </c>
      <c r="L313" s="4" t="str">
        <f aca="false">IFERROR(INDEX(Data_Orders!$D$2:$D$4727,MATCH(B313,Data_Orders!$A$2:$A$4727,0)),"")</f>
        <v>Nuneaton</v>
      </c>
    </row>
    <row r="314" customFormat="false" ht="15" hidden="false" customHeight="false" outlineLevel="0" collapsed="false">
      <c r="A314" s="4" t="s">
        <v>6130</v>
      </c>
      <c r="B314" s="4" t="s">
        <v>1183</v>
      </c>
      <c r="C314" s="4" t="s">
        <v>1064</v>
      </c>
      <c r="D314" s="4" t="n">
        <v>14</v>
      </c>
      <c r="E314" s="4" t="n">
        <v>97.63</v>
      </c>
      <c r="F314" s="4" t="n">
        <v>1366.82</v>
      </c>
      <c r="G314" s="4" t="n">
        <f aca="false">INDEX(Data_Products!$D$2:$D$33,MATCH(C314,Data_Products!$A$2:$A$33,0))</f>
        <v>65.21</v>
      </c>
      <c r="H314" s="4" t="str">
        <f aca="false">INDEX(Data_Products!$C$2:$C$33,MATCH(C314,Data_Products!$A$2:$A$33,0))</f>
        <v>Plumbing &amp; Drainage</v>
      </c>
      <c r="I314" s="10" t="n">
        <f aca="false">D314*(E314-G314)</f>
        <v>453.88</v>
      </c>
      <c r="J314" s="11" t="n">
        <f aca="false">IFERROR(I314/F314,0)</f>
        <v>0.332070060432244</v>
      </c>
      <c r="K314" s="4" t="str">
        <f aca="false">IFERROR(INDEX(Data_Orders!$F$2:$F$4727,MATCH(B314,Data_Orders!$A$2:$A$4727,0)),"")</f>
        <v>Retail</v>
      </c>
      <c r="L314" s="4" t="str">
        <f aca="false">IFERROR(INDEX(Data_Orders!$D$2:$D$4727,MATCH(B314,Data_Orders!$A$2:$A$4727,0)),"")</f>
        <v>Nuneaton</v>
      </c>
    </row>
    <row r="315" customFormat="false" ht="15" hidden="false" customHeight="false" outlineLevel="0" collapsed="false">
      <c r="A315" s="4" t="s">
        <v>6131</v>
      </c>
      <c r="B315" s="4" t="s">
        <v>1183</v>
      </c>
      <c r="C315" s="4" t="s">
        <v>1050</v>
      </c>
      <c r="D315" s="4" t="n">
        <v>16</v>
      </c>
      <c r="E315" s="4" t="n">
        <v>238.63</v>
      </c>
      <c r="F315" s="4" t="n">
        <v>3818.08</v>
      </c>
      <c r="G315" s="4" t="n">
        <f aca="false">INDEX(Data_Products!$D$2:$D$33,MATCH(C315,Data_Products!$A$2:$A$33,0))</f>
        <v>148.91</v>
      </c>
      <c r="H315" s="4" t="str">
        <f aca="false">INDEX(Data_Products!$C$2:$C$33,MATCH(C315,Data_Products!$A$2:$A$33,0))</f>
        <v>Tools &amp; Fixings</v>
      </c>
      <c r="I315" s="10" t="n">
        <f aca="false">D315*(E315-G315)</f>
        <v>1435.52</v>
      </c>
      <c r="J315" s="11" t="n">
        <f aca="false">IFERROR(I315/F315,0)</f>
        <v>0.375979549930855</v>
      </c>
      <c r="K315" s="4" t="str">
        <f aca="false">IFERROR(INDEX(Data_Orders!$F$2:$F$4727,MATCH(B315,Data_Orders!$A$2:$A$4727,0)),"")</f>
        <v>Retail</v>
      </c>
      <c r="L315" s="4" t="str">
        <f aca="false">IFERROR(INDEX(Data_Orders!$D$2:$D$4727,MATCH(B315,Data_Orders!$A$2:$A$4727,0)),"")</f>
        <v>Nuneaton</v>
      </c>
    </row>
    <row r="316" customFormat="false" ht="15" hidden="false" customHeight="false" outlineLevel="0" collapsed="false">
      <c r="A316" s="4" t="s">
        <v>6132</v>
      </c>
      <c r="B316" s="4" t="s">
        <v>1184</v>
      </c>
      <c r="C316" s="4" t="s">
        <v>1046</v>
      </c>
      <c r="D316" s="4" t="n">
        <v>12</v>
      </c>
      <c r="E316" s="4" t="n">
        <v>154.02</v>
      </c>
      <c r="F316" s="4" t="n">
        <v>1848.24</v>
      </c>
      <c r="G316" s="4" t="n">
        <f aca="false">INDEX(Data_Products!$D$2:$D$33,MATCH(C316,Data_Products!$A$2:$A$33,0))</f>
        <v>102.1</v>
      </c>
      <c r="H316" s="4" t="str">
        <f aca="false">INDEX(Data_Products!$C$2:$C$33,MATCH(C316,Data_Products!$A$2:$A$33,0))</f>
        <v>Tools &amp; Fixings</v>
      </c>
      <c r="I316" s="10" t="n">
        <f aca="false">D316*(E316-G316)</f>
        <v>623.04</v>
      </c>
      <c r="J316" s="11" t="n">
        <f aca="false">IFERROR(I316/F316,0)</f>
        <v>0.337099078041813</v>
      </c>
      <c r="K316" s="4" t="str">
        <f aca="false">IFERROR(INDEX(Data_Orders!$F$2:$F$4727,MATCH(B316,Data_Orders!$A$2:$A$4727,0)),"")</f>
        <v>Retail</v>
      </c>
      <c r="L316" s="4" t="str">
        <f aca="false">IFERROR(INDEX(Data_Orders!$D$2:$D$4727,MATCH(B316,Data_Orders!$A$2:$A$4727,0)),"")</f>
        <v>Nuneaton</v>
      </c>
    </row>
    <row r="317" customFormat="false" ht="15" hidden="false" customHeight="false" outlineLevel="0" collapsed="false">
      <c r="A317" s="4" t="s">
        <v>6133</v>
      </c>
      <c r="B317" s="4" t="s">
        <v>1185</v>
      </c>
      <c r="C317" s="4" t="s">
        <v>1041</v>
      </c>
      <c r="D317" s="4" t="n">
        <v>17</v>
      </c>
      <c r="E317" s="4" t="n">
        <v>242.75</v>
      </c>
      <c r="F317" s="4" t="n">
        <v>4126.75</v>
      </c>
      <c r="G317" s="4" t="n">
        <f aca="false">INDEX(Data_Products!$D$2:$D$33,MATCH(C317,Data_Products!$A$2:$A$33,0))</f>
        <v>142.94</v>
      </c>
      <c r="H317" s="4" t="str">
        <f aca="false">INDEX(Data_Products!$C$2:$C$33,MATCH(C317,Data_Products!$A$2:$A$33,0))</f>
        <v>Tools &amp; Fixings</v>
      </c>
      <c r="I317" s="10" t="n">
        <f aca="false">D317*(E317-G317)</f>
        <v>1696.77</v>
      </c>
      <c r="J317" s="11" t="n">
        <f aca="false">IFERROR(I317/F317,0)</f>
        <v>0.411163748712667</v>
      </c>
      <c r="K317" s="4" t="str">
        <f aca="false">IFERROR(INDEX(Data_Orders!$F$2:$F$4727,MATCH(B317,Data_Orders!$A$2:$A$4727,0)),"")</f>
        <v>Retail</v>
      </c>
      <c r="L317" s="4" t="str">
        <f aca="false">IFERROR(INDEX(Data_Orders!$D$2:$D$4727,MATCH(B317,Data_Orders!$A$2:$A$4727,0)),"")</f>
        <v>Nuneaton</v>
      </c>
    </row>
    <row r="318" customFormat="false" ht="15" hidden="false" customHeight="false" outlineLevel="0" collapsed="false">
      <c r="A318" s="4" t="s">
        <v>6134</v>
      </c>
      <c r="B318" s="4" t="s">
        <v>1185</v>
      </c>
      <c r="C318" s="4" t="s">
        <v>1017</v>
      </c>
      <c r="D318" s="4" t="n">
        <v>15</v>
      </c>
      <c r="E318" s="4" t="n">
        <v>49.15</v>
      </c>
      <c r="F318" s="4" t="n">
        <v>737.25</v>
      </c>
      <c r="G318" s="4" t="n">
        <f aca="false">INDEX(Data_Products!$D$2:$D$33,MATCH(C318,Data_Products!$A$2:$A$33,0))</f>
        <v>31.44</v>
      </c>
      <c r="H318" s="4" t="str">
        <f aca="false">INDEX(Data_Products!$C$2:$C$33,MATCH(C318,Data_Products!$A$2:$A$33,0))</f>
        <v>Timber</v>
      </c>
      <c r="I318" s="10" t="n">
        <f aca="false">D318*(E318-G318)</f>
        <v>265.65</v>
      </c>
      <c r="J318" s="11" t="n">
        <f aca="false">IFERROR(I318/F318,0)</f>
        <v>0.360325534079349</v>
      </c>
      <c r="K318" s="4" t="str">
        <f aca="false">IFERROR(INDEX(Data_Orders!$F$2:$F$4727,MATCH(B318,Data_Orders!$A$2:$A$4727,0)),"")</f>
        <v>Retail</v>
      </c>
      <c r="L318" s="4" t="str">
        <f aca="false">IFERROR(INDEX(Data_Orders!$D$2:$D$4727,MATCH(B318,Data_Orders!$A$2:$A$4727,0)),"")</f>
        <v>Nuneaton</v>
      </c>
    </row>
    <row r="319" customFormat="false" ht="15" hidden="false" customHeight="false" outlineLevel="0" collapsed="false">
      <c r="A319" s="4" t="s">
        <v>6135</v>
      </c>
      <c r="B319" s="4" t="s">
        <v>1186</v>
      </c>
      <c r="C319" s="4" t="s">
        <v>1010</v>
      </c>
      <c r="D319" s="4" t="n">
        <v>7</v>
      </c>
      <c r="E319" s="4" t="n">
        <v>135.95</v>
      </c>
      <c r="F319" s="4" t="n">
        <v>951.65</v>
      </c>
      <c r="G319" s="4" t="n">
        <f aca="false">INDEX(Data_Products!$D$2:$D$33,MATCH(C319,Data_Products!$A$2:$A$33,0))</f>
        <v>111.1</v>
      </c>
      <c r="H319" s="4" t="str">
        <f aca="false">INDEX(Data_Products!$C$2:$C$33,MATCH(C319,Data_Products!$A$2:$A$33,0))</f>
        <v>Timber</v>
      </c>
      <c r="I319" s="10" t="n">
        <f aca="false">D319*(E319-G319)</f>
        <v>173.95</v>
      </c>
      <c r="J319" s="11" t="n">
        <f aca="false">IFERROR(I319/F319,0)</f>
        <v>0.18278778962854</v>
      </c>
      <c r="K319" s="4" t="str">
        <f aca="false">IFERROR(INDEX(Data_Orders!$F$2:$F$4727,MATCH(B319,Data_Orders!$A$2:$A$4727,0)),"")</f>
        <v>Retail</v>
      </c>
      <c r="L319" s="4" t="str">
        <f aca="false">IFERROR(INDEX(Data_Orders!$D$2:$D$4727,MATCH(B319,Data_Orders!$A$2:$A$4727,0)),"")</f>
        <v>Nuneaton</v>
      </c>
    </row>
    <row r="320" customFormat="false" ht="15" hidden="false" customHeight="false" outlineLevel="0" collapsed="false">
      <c r="A320" s="4" t="s">
        <v>6136</v>
      </c>
      <c r="B320" s="4" t="s">
        <v>1187</v>
      </c>
      <c r="C320" s="4" t="s">
        <v>1017</v>
      </c>
      <c r="D320" s="4" t="n">
        <v>9</v>
      </c>
      <c r="E320" s="4" t="n">
        <v>49.15</v>
      </c>
      <c r="F320" s="4" t="n">
        <v>442.35</v>
      </c>
      <c r="G320" s="4" t="n">
        <f aca="false">INDEX(Data_Products!$D$2:$D$33,MATCH(C320,Data_Products!$A$2:$A$33,0))</f>
        <v>31.44</v>
      </c>
      <c r="H320" s="4" t="str">
        <f aca="false">INDEX(Data_Products!$C$2:$C$33,MATCH(C320,Data_Products!$A$2:$A$33,0))</f>
        <v>Timber</v>
      </c>
      <c r="I320" s="10" t="n">
        <f aca="false">D320*(E320-G320)</f>
        <v>159.39</v>
      </c>
      <c r="J320" s="11" t="n">
        <f aca="false">IFERROR(I320/F320,0)</f>
        <v>0.360325534079349</v>
      </c>
      <c r="K320" s="4" t="str">
        <f aca="false">IFERROR(INDEX(Data_Orders!$F$2:$F$4727,MATCH(B320,Data_Orders!$A$2:$A$4727,0)),"")</f>
        <v>Retail</v>
      </c>
      <c r="L320" s="4" t="str">
        <f aca="false">IFERROR(INDEX(Data_Orders!$D$2:$D$4727,MATCH(B320,Data_Orders!$A$2:$A$4727,0)),"")</f>
        <v>Nuneaton</v>
      </c>
    </row>
    <row r="321" customFormat="false" ht="15" hidden="false" customHeight="false" outlineLevel="0" collapsed="false">
      <c r="A321" s="4" t="s">
        <v>6137</v>
      </c>
      <c r="B321" s="4" t="s">
        <v>1187</v>
      </c>
      <c r="C321" s="4" t="s">
        <v>1032</v>
      </c>
      <c r="D321" s="4" t="n">
        <v>6</v>
      </c>
      <c r="E321" s="4" t="n">
        <v>99.65</v>
      </c>
      <c r="F321" s="4" t="n">
        <v>597.9</v>
      </c>
      <c r="G321" s="4" t="n">
        <f aca="false">INDEX(Data_Products!$D$2:$D$33,MATCH(C321,Data_Products!$A$2:$A$33,0))</f>
        <v>58.26</v>
      </c>
      <c r="H321" s="4" t="str">
        <f aca="false">INDEX(Data_Products!$C$2:$C$33,MATCH(C321,Data_Products!$A$2:$A$33,0))</f>
        <v>Insulation</v>
      </c>
      <c r="I321" s="10" t="n">
        <f aca="false">D321*(E321-G321)</f>
        <v>248.34</v>
      </c>
      <c r="J321" s="11" t="n">
        <f aca="false">IFERROR(I321/F321,0)</f>
        <v>0.415353738083292</v>
      </c>
      <c r="K321" s="4" t="str">
        <f aca="false">IFERROR(INDEX(Data_Orders!$F$2:$F$4727,MATCH(B321,Data_Orders!$A$2:$A$4727,0)),"")</f>
        <v>Retail</v>
      </c>
      <c r="L321" s="4" t="str">
        <f aca="false">IFERROR(INDEX(Data_Orders!$D$2:$D$4727,MATCH(B321,Data_Orders!$A$2:$A$4727,0)),"")</f>
        <v>Nuneaton</v>
      </c>
    </row>
    <row r="322" customFormat="false" ht="15" hidden="false" customHeight="false" outlineLevel="0" collapsed="false">
      <c r="A322" s="4" t="s">
        <v>6138</v>
      </c>
      <c r="B322" s="4" t="s">
        <v>1187</v>
      </c>
      <c r="C322" s="4" t="s">
        <v>1035</v>
      </c>
      <c r="D322" s="4" t="n">
        <v>18</v>
      </c>
      <c r="E322" s="4" t="n">
        <v>165.07</v>
      </c>
      <c r="F322" s="4" t="n">
        <v>2971.26</v>
      </c>
      <c r="G322" s="4" t="n">
        <f aca="false">INDEX(Data_Products!$D$2:$D$33,MATCH(C322,Data_Products!$A$2:$A$33,0))</f>
        <v>134.65</v>
      </c>
      <c r="H322" s="4" t="str">
        <f aca="false">INDEX(Data_Products!$C$2:$C$33,MATCH(C322,Data_Products!$A$2:$A$33,0))</f>
        <v>Insulation</v>
      </c>
      <c r="I322" s="10" t="n">
        <f aca="false">D322*(E322-G322)</f>
        <v>547.56</v>
      </c>
      <c r="J322" s="11" t="n">
        <f aca="false">IFERROR(I322/F322,0)</f>
        <v>0.184285454655601</v>
      </c>
      <c r="K322" s="4" t="str">
        <f aca="false">IFERROR(INDEX(Data_Orders!$F$2:$F$4727,MATCH(B322,Data_Orders!$A$2:$A$4727,0)),"")</f>
        <v>Retail</v>
      </c>
      <c r="L322" s="4" t="str">
        <f aca="false">IFERROR(INDEX(Data_Orders!$D$2:$D$4727,MATCH(B322,Data_Orders!$A$2:$A$4727,0)),"")</f>
        <v>Nuneaton</v>
      </c>
    </row>
    <row r="323" customFormat="false" ht="15" hidden="false" customHeight="false" outlineLevel="0" collapsed="false">
      <c r="A323" s="4" t="s">
        <v>6139</v>
      </c>
      <c r="B323" s="4" t="s">
        <v>1187</v>
      </c>
      <c r="C323" s="4" t="s">
        <v>1052</v>
      </c>
      <c r="D323" s="4" t="n">
        <v>9</v>
      </c>
      <c r="E323" s="4" t="n">
        <v>205.71</v>
      </c>
      <c r="F323" s="4" t="n">
        <v>1851.39</v>
      </c>
      <c r="G323" s="4" t="n">
        <f aca="false">INDEX(Data_Products!$D$2:$D$33,MATCH(C323,Data_Products!$A$2:$A$33,0))</f>
        <v>152.29</v>
      </c>
      <c r="H323" s="4" t="str">
        <f aca="false">INDEX(Data_Products!$C$2:$C$33,MATCH(C323,Data_Products!$A$2:$A$33,0))</f>
        <v>Roofing</v>
      </c>
      <c r="I323" s="10" t="n">
        <f aca="false">D323*(E323-G323)</f>
        <v>480.78</v>
      </c>
      <c r="J323" s="11" t="n">
        <f aca="false">IFERROR(I323/F323,0)</f>
        <v>0.259685965679841</v>
      </c>
      <c r="K323" s="4" t="str">
        <f aca="false">IFERROR(INDEX(Data_Orders!$F$2:$F$4727,MATCH(B323,Data_Orders!$A$2:$A$4727,0)),"")</f>
        <v>Retail</v>
      </c>
      <c r="L323" s="4" t="str">
        <f aca="false">IFERROR(INDEX(Data_Orders!$D$2:$D$4727,MATCH(B323,Data_Orders!$A$2:$A$4727,0)),"")</f>
        <v>Nuneaton</v>
      </c>
    </row>
    <row r="324" customFormat="false" ht="15" hidden="false" customHeight="false" outlineLevel="0" collapsed="false">
      <c r="A324" s="4" t="s">
        <v>6140</v>
      </c>
      <c r="B324" s="4" t="s">
        <v>1187</v>
      </c>
      <c r="C324" s="4" t="s">
        <v>1070</v>
      </c>
      <c r="D324" s="4" t="n">
        <v>8</v>
      </c>
      <c r="E324" s="4" t="n">
        <v>230.32</v>
      </c>
      <c r="F324" s="4" t="n">
        <v>1842.56</v>
      </c>
      <c r="G324" s="4" t="n">
        <f aca="false">INDEX(Data_Products!$D$2:$D$33,MATCH(C324,Data_Products!$A$2:$A$33,0))</f>
        <v>161.64</v>
      </c>
      <c r="H324" s="4" t="str">
        <f aca="false">INDEX(Data_Products!$C$2:$C$33,MATCH(C324,Data_Products!$A$2:$A$33,0))</f>
        <v>Landscaping</v>
      </c>
      <c r="I324" s="10" t="n">
        <f aca="false">D324*(E324-G324)</f>
        <v>549.44</v>
      </c>
      <c r="J324" s="11" t="n">
        <f aca="false">IFERROR(I324/F324,0)</f>
        <v>0.298193817297673</v>
      </c>
      <c r="K324" s="4" t="str">
        <f aca="false">IFERROR(INDEX(Data_Orders!$F$2:$F$4727,MATCH(B324,Data_Orders!$A$2:$A$4727,0)),"")</f>
        <v>Retail</v>
      </c>
      <c r="L324" s="4" t="str">
        <f aca="false">IFERROR(INDEX(Data_Orders!$D$2:$D$4727,MATCH(B324,Data_Orders!$A$2:$A$4727,0)),"")</f>
        <v>Nuneaton</v>
      </c>
    </row>
    <row r="325" customFormat="false" ht="15" hidden="false" customHeight="false" outlineLevel="0" collapsed="false">
      <c r="A325" s="4" t="s">
        <v>6141</v>
      </c>
      <c r="B325" s="4" t="s">
        <v>1188</v>
      </c>
      <c r="C325" s="4" t="s">
        <v>1077</v>
      </c>
      <c r="D325" s="4" t="n">
        <v>6</v>
      </c>
      <c r="E325" s="4" t="n">
        <v>46.61</v>
      </c>
      <c r="F325" s="4" t="n">
        <v>279.66</v>
      </c>
      <c r="G325" s="4" t="n">
        <f aca="false">INDEX(Data_Products!$D$2:$D$33,MATCH(C325,Data_Products!$A$2:$A$33,0))</f>
        <v>36.87</v>
      </c>
      <c r="H325" s="4" t="str">
        <f aca="false">INDEX(Data_Products!$C$2:$C$33,MATCH(C325,Data_Products!$A$2:$A$33,0))</f>
        <v>Landscaping</v>
      </c>
      <c r="I325" s="10" t="n">
        <f aca="false">D325*(E325-G325)</f>
        <v>58.44</v>
      </c>
      <c r="J325" s="11" t="n">
        <f aca="false">IFERROR(I325/F325,0)</f>
        <v>0.208968032611028</v>
      </c>
      <c r="K325" s="4" t="str">
        <f aca="false">IFERROR(INDEX(Data_Orders!$F$2:$F$4727,MATCH(B325,Data_Orders!$A$2:$A$4727,0)),"")</f>
        <v>Retail</v>
      </c>
      <c r="L325" s="4" t="str">
        <f aca="false">IFERROR(INDEX(Data_Orders!$D$2:$D$4727,MATCH(B325,Data_Orders!$A$2:$A$4727,0)),"")</f>
        <v>Nuneaton</v>
      </c>
    </row>
    <row r="326" customFormat="false" ht="15" hidden="false" customHeight="false" outlineLevel="0" collapsed="false">
      <c r="A326" s="4" t="s">
        <v>6142</v>
      </c>
      <c r="B326" s="4" t="s">
        <v>1188</v>
      </c>
      <c r="C326" s="4" t="s">
        <v>1052</v>
      </c>
      <c r="D326" s="4" t="n">
        <v>16</v>
      </c>
      <c r="E326" s="4" t="n">
        <v>205.71</v>
      </c>
      <c r="F326" s="4" t="n">
        <v>3291.36</v>
      </c>
      <c r="G326" s="4" t="n">
        <f aca="false">INDEX(Data_Products!$D$2:$D$33,MATCH(C326,Data_Products!$A$2:$A$33,0))</f>
        <v>152.29</v>
      </c>
      <c r="H326" s="4" t="str">
        <f aca="false">INDEX(Data_Products!$C$2:$C$33,MATCH(C326,Data_Products!$A$2:$A$33,0))</f>
        <v>Roofing</v>
      </c>
      <c r="I326" s="10" t="n">
        <f aca="false">D326*(E326-G326)</f>
        <v>854.72</v>
      </c>
      <c r="J326" s="11" t="n">
        <f aca="false">IFERROR(I326/F326,0)</f>
        <v>0.259685965679841</v>
      </c>
      <c r="K326" s="4" t="str">
        <f aca="false">IFERROR(INDEX(Data_Orders!$F$2:$F$4727,MATCH(B326,Data_Orders!$A$2:$A$4727,0)),"")</f>
        <v>Retail</v>
      </c>
      <c r="L326" s="4" t="str">
        <f aca="false">IFERROR(INDEX(Data_Orders!$D$2:$D$4727,MATCH(B326,Data_Orders!$A$2:$A$4727,0)),"")</f>
        <v>Nuneaton</v>
      </c>
    </row>
    <row r="327" customFormat="false" ht="15" hidden="false" customHeight="false" outlineLevel="0" collapsed="false">
      <c r="A327" s="4" t="s">
        <v>6143</v>
      </c>
      <c r="B327" s="4" t="s">
        <v>1188</v>
      </c>
      <c r="C327" s="4" t="s">
        <v>1032</v>
      </c>
      <c r="D327" s="4" t="n">
        <v>14</v>
      </c>
      <c r="E327" s="4" t="n">
        <v>99.65</v>
      </c>
      <c r="F327" s="4" t="n">
        <v>1395.1</v>
      </c>
      <c r="G327" s="4" t="n">
        <f aca="false">INDEX(Data_Products!$D$2:$D$33,MATCH(C327,Data_Products!$A$2:$A$33,0))</f>
        <v>58.26</v>
      </c>
      <c r="H327" s="4" t="str">
        <f aca="false">INDEX(Data_Products!$C$2:$C$33,MATCH(C327,Data_Products!$A$2:$A$33,0))</f>
        <v>Insulation</v>
      </c>
      <c r="I327" s="10" t="n">
        <f aca="false">D327*(E327-G327)</f>
        <v>579.46</v>
      </c>
      <c r="J327" s="11" t="n">
        <f aca="false">IFERROR(I327/F327,0)</f>
        <v>0.415353738083292</v>
      </c>
      <c r="K327" s="4" t="str">
        <f aca="false">IFERROR(INDEX(Data_Orders!$F$2:$F$4727,MATCH(B327,Data_Orders!$A$2:$A$4727,0)),"")</f>
        <v>Retail</v>
      </c>
      <c r="L327" s="4" t="str">
        <f aca="false">IFERROR(INDEX(Data_Orders!$D$2:$D$4727,MATCH(B327,Data_Orders!$A$2:$A$4727,0)),"")</f>
        <v>Nuneaton</v>
      </c>
    </row>
    <row r="328" customFormat="false" ht="15" hidden="false" customHeight="false" outlineLevel="0" collapsed="false">
      <c r="A328" s="4" t="s">
        <v>6144</v>
      </c>
      <c r="B328" s="4" t="s">
        <v>1188</v>
      </c>
      <c r="C328" s="4" t="s">
        <v>1035</v>
      </c>
      <c r="D328" s="4" t="n">
        <v>7</v>
      </c>
      <c r="E328" s="4" t="n">
        <v>165.07</v>
      </c>
      <c r="F328" s="4" t="n">
        <v>1155.49</v>
      </c>
      <c r="G328" s="4" t="n">
        <f aca="false">INDEX(Data_Products!$D$2:$D$33,MATCH(C328,Data_Products!$A$2:$A$33,0))</f>
        <v>134.65</v>
      </c>
      <c r="H328" s="4" t="str">
        <f aca="false">INDEX(Data_Products!$C$2:$C$33,MATCH(C328,Data_Products!$A$2:$A$33,0))</f>
        <v>Insulation</v>
      </c>
      <c r="I328" s="10" t="n">
        <f aca="false">D328*(E328-G328)</f>
        <v>212.94</v>
      </c>
      <c r="J328" s="11" t="n">
        <f aca="false">IFERROR(I328/F328,0)</f>
        <v>0.184285454655601</v>
      </c>
      <c r="K328" s="4" t="str">
        <f aca="false">IFERROR(INDEX(Data_Orders!$F$2:$F$4727,MATCH(B328,Data_Orders!$A$2:$A$4727,0)),"")</f>
        <v>Retail</v>
      </c>
      <c r="L328" s="4" t="str">
        <f aca="false">IFERROR(INDEX(Data_Orders!$D$2:$D$4727,MATCH(B328,Data_Orders!$A$2:$A$4727,0)),"")</f>
        <v>Nuneaton</v>
      </c>
    </row>
    <row r="329" customFormat="false" ht="15" hidden="false" customHeight="false" outlineLevel="0" collapsed="false">
      <c r="A329" s="4" t="s">
        <v>6145</v>
      </c>
      <c r="B329" s="4" t="s">
        <v>1189</v>
      </c>
      <c r="C329" s="4" t="s">
        <v>1050</v>
      </c>
      <c r="D329" s="4" t="n">
        <v>19</v>
      </c>
      <c r="E329" s="4" t="n">
        <v>238.63</v>
      </c>
      <c r="F329" s="4" t="n">
        <v>4533.97</v>
      </c>
      <c r="G329" s="4" t="n">
        <f aca="false">INDEX(Data_Products!$D$2:$D$33,MATCH(C329,Data_Products!$A$2:$A$33,0))</f>
        <v>148.91</v>
      </c>
      <c r="H329" s="4" t="str">
        <f aca="false">INDEX(Data_Products!$C$2:$C$33,MATCH(C329,Data_Products!$A$2:$A$33,0))</f>
        <v>Tools &amp; Fixings</v>
      </c>
      <c r="I329" s="10" t="n">
        <f aca="false">D329*(E329-G329)</f>
        <v>1704.68</v>
      </c>
      <c r="J329" s="11" t="n">
        <f aca="false">IFERROR(I329/F329,0)</f>
        <v>0.375979549930855</v>
      </c>
      <c r="K329" s="4" t="str">
        <f aca="false">IFERROR(INDEX(Data_Orders!$F$2:$F$4727,MATCH(B329,Data_Orders!$A$2:$A$4727,0)),"")</f>
        <v>Contractor</v>
      </c>
      <c r="L329" s="4" t="str">
        <f aca="false">IFERROR(INDEX(Data_Orders!$D$2:$D$4727,MATCH(B329,Data_Orders!$A$2:$A$4727,0)),"")</f>
        <v>Northampton</v>
      </c>
    </row>
    <row r="330" customFormat="false" ht="15" hidden="false" customHeight="false" outlineLevel="0" collapsed="false">
      <c r="A330" s="4" t="s">
        <v>6146</v>
      </c>
      <c r="B330" s="4" t="s">
        <v>1189</v>
      </c>
      <c r="C330" s="4" t="s">
        <v>1019</v>
      </c>
      <c r="D330" s="4" t="n">
        <v>8</v>
      </c>
      <c r="E330" s="4" t="n">
        <v>79.76</v>
      </c>
      <c r="F330" s="4" t="n">
        <v>638.08</v>
      </c>
      <c r="G330" s="4" t="n">
        <f aca="false">INDEX(Data_Products!$D$2:$D$33,MATCH(C330,Data_Products!$A$2:$A$33,0))</f>
        <v>59.07</v>
      </c>
      <c r="H330" s="4" t="str">
        <f aca="false">INDEX(Data_Products!$C$2:$C$33,MATCH(C330,Data_Products!$A$2:$A$33,0))</f>
        <v>Timber</v>
      </c>
      <c r="I330" s="10" t="n">
        <f aca="false">D330*(E330-G330)</f>
        <v>165.52</v>
      </c>
      <c r="J330" s="11" t="n">
        <f aca="false">IFERROR(I330/F330,0)</f>
        <v>0.259403209628887</v>
      </c>
      <c r="K330" s="4" t="str">
        <f aca="false">IFERROR(INDEX(Data_Orders!$F$2:$F$4727,MATCH(B330,Data_Orders!$A$2:$A$4727,0)),"")</f>
        <v>Contractor</v>
      </c>
      <c r="L330" s="4" t="str">
        <f aca="false">IFERROR(INDEX(Data_Orders!$D$2:$D$4727,MATCH(B330,Data_Orders!$A$2:$A$4727,0)),"")</f>
        <v>Northampton</v>
      </c>
    </row>
    <row r="331" customFormat="false" ht="15" hidden="false" customHeight="false" outlineLevel="0" collapsed="false">
      <c r="A331" s="4" t="s">
        <v>6147</v>
      </c>
      <c r="B331" s="4" t="s">
        <v>1190</v>
      </c>
      <c r="C331" s="4" t="s">
        <v>1061</v>
      </c>
      <c r="D331" s="4" t="n">
        <v>9</v>
      </c>
      <c r="E331" s="4" t="n">
        <v>145.57</v>
      </c>
      <c r="F331" s="4" t="n">
        <v>1310.13</v>
      </c>
      <c r="G331" s="4" t="n">
        <f aca="false">INDEX(Data_Products!$D$2:$D$33,MATCH(C331,Data_Products!$A$2:$A$33,0))</f>
        <v>119.29</v>
      </c>
      <c r="H331" s="4" t="str">
        <f aca="false">INDEX(Data_Products!$C$2:$C$33,MATCH(C331,Data_Products!$A$2:$A$33,0))</f>
        <v>Plumbing &amp; Drainage</v>
      </c>
      <c r="I331" s="10" t="n">
        <f aca="false">D331*(E331-G331)</f>
        <v>236.52</v>
      </c>
      <c r="J331" s="11" t="n">
        <f aca="false">IFERROR(I331/F331,0)</f>
        <v>0.180531702960775</v>
      </c>
      <c r="K331" s="4" t="str">
        <f aca="false">IFERROR(INDEX(Data_Orders!$F$2:$F$4727,MATCH(B331,Data_Orders!$A$2:$A$4727,0)),"")</f>
        <v>Contractor</v>
      </c>
      <c r="L331" s="4" t="str">
        <f aca="false">IFERROR(INDEX(Data_Orders!$D$2:$D$4727,MATCH(B331,Data_Orders!$A$2:$A$4727,0)),"")</f>
        <v>Northampton</v>
      </c>
    </row>
    <row r="332" customFormat="false" ht="15" hidden="false" customHeight="false" outlineLevel="0" collapsed="false">
      <c r="A332" s="4" t="s">
        <v>6148</v>
      </c>
      <c r="B332" s="4" t="s">
        <v>1191</v>
      </c>
      <c r="C332" s="4" t="s">
        <v>1048</v>
      </c>
      <c r="D332" s="4" t="n">
        <v>13</v>
      </c>
      <c r="E332" s="4" t="n">
        <v>112.72</v>
      </c>
      <c r="F332" s="4" t="n">
        <v>1465.36</v>
      </c>
      <c r="G332" s="4" t="n">
        <f aca="false">INDEX(Data_Products!$D$2:$D$33,MATCH(C332,Data_Products!$A$2:$A$33,0))</f>
        <v>83.21</v>
      </c>
      <c r="H332" s="4" t="str">
        <f aca="false">INDEX(Data_Products!$C$2:$C$33,MATCH(C332,Data_Products!$A$2:$A$33,0))</f>
        <v>Tools &amp; Fixings</v>
      </c>
      <c r="I332" s="10" t="n">
        <f aca="false">D332*(E332-G332)</f>
        <v>383.63</v>
      </c>
      <c r="J332" s="11" t="n">
        <f aca="false">IFERROR(I332/F332,0)</f>
        <v>0.261799148332151</v>
      </c>
      <c r="K332" s="4" t="str">
        <f aca="false">IFERROR(INDEX(Data_Orders!$F$2:$F$4727,MATCH(B332,Data_Orders!$A$2:$A$4727,0)),"")</f>
        <v>Contractor</v>
      </c>
      <c r="L332" s="4" t="str">
        <f aca="false">IFERROR(INDEX(Data_Orders!$D$2:$D$4727,MATCH(B332,Data_Orders!$A$2:$A$4727,0)),"")</f>
        <v>Northampton</v>
      </c>
    </row>
    <row r="333" customFormat="false" ht="15" hidden="false" customHeight="false" outlineLevel="0" collapsed="false">
      <c r="A333" s="4" t="s">
        <v>6149</v>
      </c>
      <c r="B333" s="4" t="s">
        <v>1191</v>
      </c>
      <c r="C333" s="4" t="s">
        <v>1039</v>
      </c>
      <c r="D333" s="4" t="n">
        <v>7</v>
      </c>
      <c r="E333" s="4" t="n">
        <v>160.41</v>
      </c>
      <c r="F333" s="4" t="n">
        <v>1122.87</v>
      </c>
      <c r="G333" s="4" t="n">
        <f aca="false">INDEX(Data_Products!$D$2:$D$33,MATCH(C333,Data_Products!$A$2:$A$33,0))</f>
        <v>99.74</v>
      </c>
      <c r="H333" s="4" t="str">
        <f aca="false">INDEX(Data_Products!$C$2:$C$33,MATCH(C333,Data_Products!$A$2:$A$33,0))</f>
        <v>Insulation</v>
      </c>
      <c r="I333" s="10" t="n">
        <f aca="false">D333*(E333-G333)</f>
        <v>424.69</v>
      </c>
      <c r="J333" s="11" t="n">
        <f aca="false">IFERROR(I333/F333,0)</f>
        <v>0.378218315566361</v>
      </c>
      <c r="K333" s="4" t="str">
        <f aca="false">IFERROR(INDEX(Data_Orders!$F$2:$F$4727,MATCH(B333,Data_Orders!$A$2:$A$4727,0)),"")</f>
        <v>Contractor</v>
      </c>
      <c r="L333" s="4" t="str">
        <f aca="false">IFERROR(INDEX(Data_Orders!$D$2:$D$4727,MATCH(B333,Data_Orders!$A$2:$A$4727,0)),"")</f>
        <v>Northampton</v>
      </c>
    </row>
    <row r="334" customFormat="false" ht="15" hidden="false" customHeight="false" outlineLevel="0" collapsed="false">
      <c r="A334" s="4" t="s">
        <v>6150</v>
      </c>
      <c r="B334" s="4" t="s">
        <v>1192</v>
      </c>
      <c r="C334" s="4" t="s">
        <v>1044</v>
      </c>
      <c r="D334" s="4" t="n">
        <v>1</v>
      </c>
      <c r="E334" s="4" t="n">
        <v>190.44</v>
      </c>
      <c r="F334" s="4" t="n">
        <v>190.44</v>
      </c>
      <c r="G334" s="4" t="n">
        <f aca="false">INDEX(Data_Products!$D$2:$D$33,MATCH(C334,Data_Products!$A$2:$A$33,0))</f>
        <v>115.48</v>
      </c>
      <c r="H334" s="4" t="str">
        <f aca="false">INDEX(Data_Products!$C$2:$C$33,MATCH(C334,Data_Products!$A$2:$A$33,0))</f>
        <v>Tools &amp; Fixings</v>
      </c>
      <c r="I334" s="10" t="n">
        <f aca="false">D334*(E334-G334)</f>
        <v>74.96</v>
      </c>
      <c r="J334" s="11" t="n">
        <f aca="false">IFERROR(I334/F334,0)</f>
        <v>0.393614786809494</v>
      </c>
      <c r="K334" s="4" t="str">
        <f aca="false">IFERROR(INDEX(Data_Orders!$F$2:$F$4727,MATCH(B334,Data_Orders!$A$2:$A$4727,0)),"")</f>
        <v>Contractor</v>
      </c>
      <c r="L334" s="4" t="str">
        <f aca="false">IFERROR(INDEX(Data_Orders!$D$2:$D$4727,MATCH(B334,Data_Orders!$A$2:$A$4727,0)),"")</f>
        <v>Northampton</v>
      </c>
    </row>
    <row r="335" customFormat="false" ht="15" hidden="false" customHeight="false" outlineLevel="0" collapsed="false">
      <c r="A335" s="4" t="s">
        <v>6151</v>
      </c>
      <c r="B335" s="4" t="s">
        <v>1192</v>
      </c>
      <c r="C335" s="4" t="s">
        <v>1066</v>
      </c>
      <c r="D335" s="4" t="n">
        <v>6</v>
      </c>
      <c r="E335" s="4" t="n">
        <v>209.69</v>
      </c>
      <c r="F335" s="4" t="n">
        <v>1258.14</v>
      </c>
      <c r="G335" s="4" t="n">
        <f aca="false">INDEX(Data_Products!$D$2:$D$33,MATCH(C335,Data_Products!$A$2:$A$33,0))</f>
        <v>144.38</v>
      </c>
      <c r="H335" s="4" t="str">
        <f aca="false">INDEX(Data_Products!$C$2:$C$33,MATCH(C335,Data_Products!$A$2:$A$33,0))</f>
        <v>Plumbing &amp; Drainage</v>
      </c>
      <c r="I335" s="10" t="n">
        <f aca="false">D335*(E335-G335)</f>
        <v>391.86</v>
      </c>
      <c r="J335" s="11" t="n">
        <f aca="false">IFERROR(I335/F335,0)</f>
        <v>0.311459773952024</v>
      </c>
      <c r="K335" s="4" t="str">
        <f aca="false">IFERROR(INDEX(Data_Orders!$F$2:$F$4727,MATCH(B335,Data_Orders!$A$2:$A$4727,0)),"")</f>
        <v>Contractor</v>
      </c>
      <c r="L335" s="4" t="str">
        <f aca="false">IFERROR(INDEX(Data_Orders!$D$2:$D$4727,MATCH(B335,Data_Orders!$A$2:$A$4727,0)),"")</f>
        <v>Northampton</v>
      </c>
    </row>
    <row r="336" customFormat="false" ht="15" hidden="false" customHeight="false" outlineLevel="0" collapsed="false">
      <c r="A336" s="4" t="s">
        <v>6152</v>
      </c>
      <c r="B336" s="4" t="s">
        <v>1193</v>
      </c>
      <c r="C336" s="4" t="s">
        <v>1019</v>
      </c>
      <c r="D336" s="4" t="n">
        <v>17</v>
      </c>
      <c r="E336" s="4" t="n">
        <v>79.76</v>
      </c>
      <c r="F336" s="4" t="n">
        <v>1355.92</v>
      </c>
      <c r="G336" s="4" t="n">
        <f aca="false">INDEX(Data_Products!$D$2:$D$33,MATCH(C336,Data_Products!$A$2:$A$33,0))</f>
        <v>59.07</v>
      </c>
      <c r="H336" s="4" t="str">
        <f aca="false">INDEX(Data_Products!$C$2:$C$33,MATCH(C336,Data_Products!$A$2:$A$33,0))</f>
        <v>Timber</v>
      </c>
      <c r="I336" s="10" t="n">
        <f aca="false">D336*(E336-G336)</f>
        <v>351.73</v>
      </c>
      <c r="J336" s="11" t="n">
        <f aca="false">IFERROR(I336/F336,0)</f>
        <v>0.259403209628887</v>
      </c>
      <c r="K336" s="4" t="str">
        <f aca="false">IFERROR(INDEX(Data_Orders!$F$2:$F$4727,MATCH(B336,Data_Orders!$A$2:$A$4727,0)),"")</f>
        <v>Contractor</v>
      </c>
      <c r="L336" s="4" t="str">
        <f aca="false">IFERROR(INDEX(Data_Orders!$D$2:$D$4727,MATCH(B336,Data_Orders!$A$2:$A$4727,0)),"")</f>
        <v>Northampton</v>
      </c>
    </row>
    <row r="337" customFormat="false" ht="15" hidden="false" customHeight="false" outlineLevel="0" collapsed="false">
      <c r="A337" s="4" t="s">
        <v>6153</v>
      </c>
      <c r="B337" s="4" t="s">
        <v>1193</v>
      </c>
      <c r="C337" s="4" t="s">
        <v>1073</v>
      </c>
      <c r="D337" s="4" t="n">
        <v>18</v>
      </c>
      <c r="E337" s="4" t="n">
        <v>231.05</v>
      </c>
      <c r="F337" s="4" t="n">
        <v>4158.9</v>
      </c>
      <c r="G337" s="4" t="n">
        <f aca="false">INDEX(Data_Products!$D$2:$D$33,MATCH(C337,Data_Products!$A$2:$A$33,0))</f>
        <v>148.29</v>
      </c>
      <c r="H337" s="4" t="str">
        <f aca="false">INDEX(Data_Products!$C$2:$C$33,MATCH(C337,Data_Products!$A$2:$A$33,0))</f>
        <v>Landscaping</v>
      </c>
      <c r="I337" s="10" t="n">
        <f aca="false">D337*(E337-G337)</f>
        <v>1489.68</v>
      </c>
      <c r="J337" s="11" t="n">
        <f aca="false">IFERROR(I337/F337,0)</f>
        <v>0.358190867777537</v>
      </c>
      <c r="K337" s="4" t="str">
        <f aca="false">IFERROR(INDEX(Data_Orders!$F$2:$F$4727,MATCH(B337,Data_Orders!$A$2:$A$4727,0)),"")</f>
        <v>Contractor</v>
      </c>
      <c r="L337" s="4" t="str">
        <f aca="false">IFERROR(INDEX(Data_Orders!$D$2:$D$4727,MATCH(B337,Data_Orders!$A$2:$A$4727,0)),"")</f>
        <v>Northampton</v>
      </c>
    </row>
    <row r="338" customFormat="false" ht="15" hidden="false" customHeight="false" outlineLevel="0" collapsed="false">
      <c r="A338" s="4" t="s">
        <v>6154</v>
      </c>
      <c r="B338" s="4" t="s">
        <v>1193</v>
      </c>
      <c r="C338" s="4" t="s">
        <v>1070</v>
      </c>
      <c r="D338" s="4" t="n">
        <v>11</v>
      </c>
      <c r="E338" s="4" t="n">
        <v>230.32</v>
      </c>
      <c r="F338" s="4" t="n">
        <v>2533.52</v>
      </c>
      <c r="G338" s="4" t="n">
        <f aca="false">INDEX(Data_Products!$D$2:$D$33,MATCH(C338,Data_Products!$A$2:$A$33,0))</f>
        <v>161.64</v>
      </c>
      <c r="H338" s="4" t="str">
        <f aca="false">INDEX(Data_Products!$C$2:$C$33,MATCH(C338,Data_Products!$A$2:$A$33,0))</f>
        <v>Landscaping</v>
      </c>
      <c r="I338" s="10" t="n">
        <f aca="false">D338*(E338-G338)</f>
        <v>755.48</v>
      </c>
      <c r="J338" s="11" t="n">
        <f aca="false">IFERROR(I338/F338,0)</f>
        <v>0.298193817297673</v>
      </c>
      <c r="K338" s="4" t="str">
        <f aca="false">IFERROR(INDEX(Data_Orders!$F$2:$F$4727,MATCH(B338,Data_Orders!$A$2:$A$4727,0)),"")</f>
        <v>Contractor</v>
      </c>
      <c r="L338" s="4" t="str">
        <f aca="false">IFERROR(INDEX(Data_Orders!$D$2:$D$4727,MATCH(B338,Data_Orders!$A$2:$A$4727,0)),"")</f>
        <v>Northampton</v>
      </c>
    </row>
    <row r="339" customFormat="false" ht="15" hidden="false" customHeight="false" outlineLevel="0" collapsed="false">
      <c r="A339" s="4" t="s">
        <v>6155</v>
      </c>
      <c r="B339" s="4" t="s">
        <v>1193</v>
      </c>
      <c r="C339" s="4" t="s">
        <v>1055</v>
      </c>
      <c r="D339" s="4" t="n">
        <v>16</v>
      </c>
      <c r="E339" s="4" t="n">
        <v>205.03</v>
      </c>
      <c r="F339" s="4" t="n">
        <v>3280.48</v>
      </c>
      <c r="G339" s="4" t="n">
        <f aca="false">INDEX(Data_Products!$D$2:$D$33,MATCH(C339,Data_Products!$A$2:$A$33,0))</f>
        <v>138.6</v>
      </c>
      <c r="H339" s="4" t="str">
        <f aca="false">INDEX(Data_Products!$C$2:$C$33,MATCH(C339,Data_Products!$A$2:$A$33,0))</f>
        <v>Roofing</v>
      </c>
      <c r="I339" s="10" t="n">
        <f aca="false">D339*(E339-G339)</f>
        <v>1062.88</v>
      </c>
      <c r="J339" s="11" t="n">
        <f aca="false">IFERROR(I339/F339,0)</f>
        <v>0.324001365653807</v>
      </c>
      <c r="K339" s="4" t="str">
        <f aca="false">IFERROR(INDEX(Data_Orders!$F$2:$F$4727,MATCH(B339,Data_Orders!$A$2:$A$4727,0)),"")</f>
        <v>Contractor</v>
      </c>
      <c r="L339" s="4" t="str">
        <f aca="false">IFERROR(INDEX(Data_Orders!$D$2:$D$4727,MATCH(B339,Data_Orders!$A$2:$A$4727,0)),"")</f>
        <v>Northampton</v>
      </c>
    </row>
    <row r="340" customFormat="false" ht="15" hidden="false" customHeight="false" outlineLevel="0" collapsed="false">
      <c r="A340" s="4" t="s">
        <v>6156</v>
      </c>
      <c r="B340" s="4" t="s">
        <v>1194</v>
      </c>
      <c r="C340" s="4" t="s">
        <v>1048</v>
      </c>
      <c r="D340" s="4" t="n">
        <v>2</v>
      </c>
      <c r="E340" s="4" t="n">
        <v>112.72</v>
      </c>
      <c r="F340" s="4" t="n">
        <v>225.44</v>
      </c>
      <c r="G340" s="4" t="n">
        <f aca="false">INDEX(Data_Products!$D$2:$D$33,MATCH(C340,Data_Products!$A$2:$A$33,0))</f>
        <v>83.21</v>
      </c>
      <c r="H340" s="4" t="str">
        <f aca="false">INDEX(Data_Products!$C$2:$C$33,MATCH(C340,Data_Products!$A$2:$A$33,0))</f>
        <v>Tools &amp; Fixings</v>
      </c>
      <c r="I340" s="10" t="n">
        <f aca="false">D340*(E340-G340)</f>
        <v>59.02</v>
      </c>
      <c r="J340" s="11" t="n">
        <f aca="false">IFERROR(I340/F340,0)</f>
        <v>0.261799148332151</v>
      </c>
      <c r="K340" s="4" t="str">
        <f aca="false">IFERROR(INDEX(Data_Orders!$F$2:$F$4727,MATCH(B340,Data_Orders!$A$2:$A$4727,0)),"")</f>
        <v>Contractor</v>
      </c>
      <c r="L340" s="4" t="str">
        <f aca="false">IFERROR(INDEX(Data_Orders!$D$2:$D$4727,MATCH(B340,Data_Orders!$A$2:$A$4727,0)),"")</f>
        <v>Northampton</v>
      </c>
    </row>
    <row r="341" customFormat="false" ht="15" hidden="false" customHeight="false" outlineLevel="0" collapsed="false">
      <c r="A341" s="4" t="s">
        <v>6157</v>
      </c>
      <c r="B341" s="4" t="s">
        <v>1194</v>
      </c>
      <c r="C341" s="4" t="s">
        <v>1070</v>
      </c>
      <c r="D341" s="4" t="n">
        <v>13</v>
      </c>
      <c r="E341" s="4" t="n">
        <v>230.32</v>
      </c>
      <c r="F341" s="4" t="n">
        <v>2994.16</v>
      </c>
      <c r="G341" s="4" t="n">
        <f aca="false">INDEX(Data_Products!$D$2:$D$33,MATCH(C341,Data_Products!$A$2:$A$33,0))</f>
        <v>161.64</v>
      </c>
      <c r="H341" s="4" t="str">
        <f aca="false">INDEX(Data_Products!$C$2:$C$33,MATCH(C341,Data_Products!$A$2:$A$33,0))</f>
        <v>Landscaping</v>
      </c>
      <c r="I341" s="10" t="n">
        <f aca="false">D341*(E341-G341)</f>
        <v>892.84</v>
      </c>
      <c r="J341" s="11" t="n">
        <f aca="false">IFERROR(I341/F341,0)</f>
        <v>0.298193817297673</v>
      </c>
      <c r="K341" s="4" t="str">
        <f aca="false">IFERROR(INDEX(Data_Orders!$F$2:$F$4727,MATCH(B341,Data_Orders!$A$2:$A$4727,0)),"")</f>
        <v>Contractor</v>
      </c>
      <c r="L341" s="4" t="str">
        <f aca="false">IFERROR(INDEX(Data_Orders!$D$2:$D$4727,MATCH(B341,Data_Orders!$A$2:$A$4727,0)),"")</f>
        <v>Northampton</v>
      </c>
    </row>
    <row r="342" customFormat="false" ht="15" hidden="false" customHeight="false" outlineLevel="0" collapsed="false">
      <c r="A342" s="4" t="s">
        <v>6158</v>
      </c>
      <c r="B342" s="4" t="s">
        <v>1194</v>
      </c>
      <c r="C342" s="4" t="s">
        <v>1050</v>
      </c>
      <c r="D342" s="4" t="n">
        <v>4</v>
      </c>
      <c r="E342" s="4" t="n">
        <v>238.63</v>
      </c>
      <c r="F342" s="4" t="n">
        <v>954.52</v>
      </c>
      <c r="G342" s="4" t="n">
        <f aca="false">INDEX(Data_Products!$D$2:$D$33,MATCH(C342,Data_Products!$A$2:$A$33,0))</f>
        <v>148.91</v>
      </c>
      <c r="H342" s="4" t="str">
        <f aca="false">INDEX(Data_Products!$C$2:$C$33,MATCH(C342,Data_Products!$A$2:$A$33,0))</f>
        <v>Tools &amp; Fixings</v>
      </c>
      <c r="I342" s="10" t="n">
        <f aca="false">D342*(E342-G342)</f>
        <v>358.88</v>
      </c>
      <c r="J342" s="11" t="n">
        <f aca="false">IFERROR(I342/F342,0)</f>
        <v>0.375979549930855</v>
      </c>
      <c r="K342" s="4" t="str">
        <f aca="false">IFERROR(INDEX(Data_Orders!$F$2:$F$4727,MATCH(B342,Data_Orders!$A$2:$A$4727,0)),"")</f>
        <v>Contractor</v>
      </c>
      <c r="L342" s="4" t="str">
        <f aca="false">IFERROR(INDEX(Data_Orders!$D$2:$D$4727,MATCH(B342,Data_Orders!$A$2:$A$4727,0)),"")</f>
        <v>Northampton</v>
      </c>
    </row>
    <row r="343" customFormat="false" ht="15" hidden="false" customHeight="false" outlineLevel="0" collapsed="false">
      <c r="A343" s="4" t="s">
        <v>6159</v>
      </c>
      <c r="B343" s="4" t="s">
        <v>1195</v>
      </c>
      <c r="C343" s="4" t="s">
        <v>1013</v>
      </c>
      <c r="D343" s="4" t="n">
        <v>9</v>
      </c>
      <c r="E343" s="4" t="n">
        <v>240.92</v>
      </c>
      <c r="F343" s="4" t="n">
        <v>2168.28</v>
      </c>
      <c r="G343" s="4" t="n">
        <f aca="false">INDEX(Data_Products!$D$2:$D$33,MATCH(C343,Data_Products!$A$2:$A$33,0))</f>
        <v>168.32</v>
      </c>
      <c r="H343" s="4" t="str">
        <f aca="false">INDEX(Data_Products!$C$2:$C$33,MATCH(C343,Data_Products!$A$2:$A$33,0))</f>
        <v>Timber</v>
      </c>
      <c r="I343" s="10" t="n">
        <f aca="false">D343*(E343-G343)</f>
        <v>653.4</v>
      </c>
      <c r="J343" s="11" t="n">
        <f aca="false">IFERROR(I343/F343,0)</f>
        <v>0.301344844761747</v>
      </c>
      <c r="K343" s="4" t="str">
        <f aca="false">IFERROR(INDEX(Data_Orders!$F$2:$F$4727,MATCH(B343,Data_Orders!$A$2:$A$4727,0)),"")</f>
        <v>Contractor</v>
      </c>
      <c r="L343" s="4" t="str">
        <f aca="false">IFERROR(INDEX(Data_Orders!$D$2:$D$4727,MATCH(B343,Data_Orders!$A$2:$A$4727,0)),"")</f>
        <v>Northampton</v>
      </c>
    </row>
    <row r="344" customFormat="false" ht="15" hidden="false" customHeight="false" outlineLevel="0" collapsed="false">
      <c r="A344" s="4" t="s">
        <v>6160</v>
      </c>
      <c r="B344" s="4" t="s">
        <v>1195</v>
      </c>
      <c r="C344" s="4" t="s">
        <v>1024</v>
      </c>
      <c r="D344" s="4" t="n">
        <v>16</v>
      </c>
      <c r="E344" s="4" t="n">
        <v>137.14</v>
      </c>
      <c r="F344" s="4" t="n">
        <v>2194.24</v>
      </c>
      <c r="G344" s="4" t="n">
        <f aca="false">INDEX(Data_Products!$D$2:$D$33,MATCH(C344,Data_Products!$A$2:$A$33,0))</f>
        <v>99.99</v>
      </c>
      <c r="H344" s="4" t="str">
        <f aca="false">INDEX(Data_Products!$C$2:$C$33,MATCH(C344,Data_Products!$A$2:$A$33,0))</f>
        <v>Cement &amp; Aggregates</v>
      </c>
      <c r="I344" s="10" t="n">
        <f aca="false">D344*(E344-G344)</f>
        <v>594.4</v>
      </c>
      <c r="J344" s="11" t="n">
        <f aca="false">IFERROR(I344/F344,0)</f>
        <v>0.270891060230421</v>
      </c>
      <c r="K344" s="4" t="str">
        <f aca="false">IFERROR(INDEX(Data_Orders!$F$2:$F$4727,MATCH(B344,Data_Orders!$A$2:$A$4727,0)),"")</f>
        <v>Contractor</v>
      </c>
      <c r="L344" s="4" t="str">
        <f aca="false">IFERROR(INDEX(Data_Orders!$D$2:$D$4727,MATCH(B344,Data_Orders!$A$2:$A$4727,0)),"")</f>
        <v>Northampton</v>
      </c>
    </row>
    <row r="345" customFormat="false" ht="15" hidden="false" customHeight="false" outlineLevel="0" collapsed="false">
      <c r="A345" s="4" t="s">
        <v>6161</v>
      </c>
      <c r="B345" s="4" t="s">
        <v>1196</v>
      </c>
      <c r="C345" s="4" t="s">
        <v>1041</v>
      </c>
      <c r="D345" s="4" t="n">
        <v>11</v>
      </c>
      <c r="E345" s="4" t="n">
        <v>242.75</v>
      </c>
      <c r="F345" s="4" t="n">
        <v>2670.25</v>
      </c>
      <c r="G345" s="4" t="n">
        <f aca="false">INDEX(Data_Products!$D$2:$D$33,MATCH(C345,Data_Products!$A$2:$A$33,0))</f>
        <v>142.94</v>
      </c>
      <c r="H345" s="4" t="str">
        <f aca="false">INDEX(Data_Products!$C$2:$C$33,MATCH(C345,Data_Products!$A$2:$A$33,0))</f>
        <v>Tools &amp; Fixings</v>
      </c>
      <c r="I345" s="10" t="n">
        <f aca="false">D345*(E345-G345)</f>
        <v>1097.91</v>
      </c>
      <c r="J345" s="11" t="n">
        <f aca="false">IFERROR(I345/F345,0)</f>
        <v>0.411163748712667</v>
      </c>
      <c r="K345" s="4" t="str">
        <f aca="false">IFERROR(INDEX(Data_Orders!$F$2:$F$4727,MATCH(B345,Data_Orders!$A$2:$A$4727,0)),"")</f>
        <v>Contractor</v>
      </c>
      <c r="L345" s="4" t="str">
        <f aca="false">IFERROR(INDEX(Data_Orders!$D$2:$D$4727,MATCH(B345,Data_Orders!$A$2:$A$4727,0)),"")</f>
        <v>Northampton</v>
      </c>
    </row>
    <row r="346" customFormat="false" ht="15" hidden="false" customHeight="false" outlineLevel="0" collapsed="false">
      <c r="A346" s="4" t="s">
        <v>6162</v>
      </c>
      <c r="B346" s="4" t="s">
        <v>1197</v>
      </c>
      <c r="C346" s="4" t="s">
        <v>1035</v>
      </c>
      <c r="D346" s="4" t="n">
        <v>9</v>
      </c>
      <c r="E346" s="4" t="n">
        <v>165.07</v>
      </c>
      <c r="F346" s="4" t="n">
        <v>1485.63</v>
      </c>
      <c r="G346" s="4" t="n">
        <f aca="false">INDEX(Data_Products!$D$2:$D$33,MATCH(C346,Data_Products!$A$2:$A$33,0))</f>
        <v>134.65</v>
      </c>
      <c r="H346" s="4" t="str">
        <f aca="false">INDEX(Data_Products!$C$2:$C$33,MATCH(C346,Data_Products!$A$2:$A$33,0))</f>
        <v>Insulation</v>
      </c>
      <c r="I346" s="10" t="n">
        <f aca="false">D346*(E346-G346)</f>
        <v>273.78</v>
      </c>
      <c r="J346" s="11" t="n">
        <f aca="false">IFERROR(I346/F346,0)</f>
        <v>0.184285454655601</v>
      </c>
      <c r="K346" s="4" t="str">
        <f aca="false">IFERROR(INDEX(Data_Orders!$F$2:$F$4727,MATCH(B346,Data_Orders!$A$2:$A$4727,0)),"")</f>
        <v>Contractor</v>
      </c>
      <c r="L346" s="4" t="str">
        <f aca="false">IFERROR(INDEX(Data_Orders!$D$2:$D$4727,MATCH(B346,Data_Orders!$A$2:$A$4727,0)),"")</f>
        <v>Northampton</v>
      </c>
    </row>
    <row r="347" customFormat="false" ht="15" hidden="false" customHeight="false" outlineLevel="0" collapsed="false">
      <c r="A347" s="4" t="s">
        <v>6163</v>
      </c>
      <c r="B347" s="4" t="s">
        <v>1197</v>
      </c>
      <c r="C347" s="4" t="s">
        <v>1048</v>
      </c>
      <c r="D347" s="4" t="n">
        <v>12</v>
      </c>
      <c r="E347" s="4" t="n">
        <v>112.72</v>
      </c>
      <c r="F347" s="4" t="n">
        <v>1352.64</v>
      </c>
      <c r="G347" s="4" t="n">
        <f aca="false">INDEX(Data_Products!$D$2:$D$33,MATCH(C347,Data_Products!$A$2:$A$33,0))</f>
        <v>83.21</v>
      </c>
      <c r="H347" s="4" t="str">
        <f aca="false">INDEX(Data_Products!$C$2:$C$33,MATCH(C347,Data_Products!$A$2:$A$33,0))</f>
        <v>Tools &amp; Fixings</v>
      </c>
      <c r="I347" s="10" t="n">
        <f aca="false">D347*(E347-G347)</f>
        <v>354.12</v>
      </c>
      <c r="J347" s="11" t="n">
        <f aca="false">IFERROR(I347/F347,0)</f>
        <v>0.261799148332151</v>
      </c>
      <c r="K347" s="4" t="str">
        <f aca="false">IFERROR(INDEX(Data_Orders!$F$2:$F$4727,MATCH(B347,Data_Orders!$A$2:$A$4727,0)),"")</f>
        <v>Contractor</v>
      </c>
      <c r="L347" s="4" t="str">
        <f aca="false">IFERROR(INDEX(Data_Orders!$D$2:$D$4727,MATCH(B347,Data_Orders!$A$2:$A$4727,0)),"")</f>
        <v>Northampton</v>
      </c>
    </row>
    <row r="348" customFormat="false" ht="15" hidden="false" customHeight="false" outlineLevel="0" collapsed="false">
      <c r="A348" s="4" t="s">
        <v>6164</v>
      </c>
      <c r="B348" s="4" t="s">
        <v>1197</v>
      </c>
      <c r="C348" s="4" t="s">
        <v>1075</v>
      </c>
      <c r="D348" s="4" t="n">
        <v>1</v>
      </c>
      <c r="E348" s="4" t="n">
        <v>98.61</v>
      </c>
      <c r="F348" s="4" t="n">
        <v>98.61</v>
      </c>
      <c r="G348" s="4" t="n">
        <f aca="false">INDEX(Data_Products!$D$2:$D$33,MATCH(C348,Data_Products!$A$2:$A$33,0))</f>
        <v>74.84</v>
      </c>
      <c r="H348" s="4" t="str">
        <f aca="false">INDEX(Data_Products!$C$2:$C$33,MATCH(C348,Data_Products!$A$2:$A$33,0))</f>
        <v>Landscaping</v>
      </c>
      <c r="I348" s="10" t="n">
        <f aca="false">D348*(E348-G348)</f>
        <v>23.77</v>
      </c>
      <c r="J348" s="11" t="n">
        <f aca="false">IFERROR(I348/F348,0)</f>
        <v>0.24105060338708</v>
      </c>
      <c r="K348" s="4" t="str">
        <f aca="false">IFERROR(INDEX(Data_Orders!$F$2:$F$4727,MATCH(B348,Data_Orders!$A$2:$A$4727,0)),"")</f>
        <v>Contractor</v>
      </c>
      <c r="L348" s="4" t="str">
        <f aca="false">IFERROR(INDEX(Data_Orders!$D$2:$D$4727,MATCH(B348,Data_Orders!$A$2:$A$4727,0)),"")</f>
        <v>Northampton</v>
      </c>
    </row>
    <row r="349" customFormat="false" ht="15" hidden="false" customHeight="false" outlineLevel="0" collapsed="false">
      <c r="A349" s="4" t="s">
        <v>6165</v>
      </c>
      <c r="B349" s="4" t="s">
        <v>1198</v>
      </c>
      <c r="C349" s="4" t="s">
        <v>1035</v>
      </c>
      <c r="D349" s="4" t="n">
        <v>20</v>
      </c>
      <c r="E349" s="4" t="n">
        <v>165.07</v>
      </c>
      <c r="F349" s="4" t="n">
        <v>3301.4</v>
      </c>
      <c r="G349" s="4" t="n">
        <f aca="false">INDEX(Data_Products!$D$2:$D$33,MATCH(C349,Data_Products!$A$2:$A$33,0))</f>
        <v>134.65</v>
      </c>
      <c r="H349" s="4" t="str">
        <f aca="false">INDEX(Data_Products!$C$2:$C$33,MATCH(C349,Data_Products!$A$2:$A$33,0))</f>
        <v>Insulation</v>
      </c>
      <c r="I349" s="10" t="n">
        <f aca="false">D349*(E349-G349)</f>
        <v>608.4</v>
      </c>
      <c r="J349" s="11" t="n">
        <f aca="false">IFERROR(I349/F349,0)</f>
        <v>0.184285454655601</v>
      </c>
      <c r="K349" s="4" t="str">
        <f aca="false">IFERROR(INDEX(Data_Orders!$F$2:$F$4727,MATCH(B349,Data_Orders!$A$2:$A$4727,0)),"")</f>
        <v>Contractor</v>
      </c>
      <c r="L349" s="4" t="str">
        <f aca="false">IFERROR(INDEX(Data_Orders!$D$2:$D$4727,MATCH(B349,Data_Orders!$A$2:$A$4727,0)),"")</f>
        <v>Northampton</v>
      </c>
    </row>
    <row r="350" customFormat="false" ht="15" hidden="false" customHeight="false" outlineLevel="0" collapsed="false">
      <c r="A350" s="4" t="s">
        <v>6166</v>
      </c>
      <c r="B350" s="4" t="s">
        <v>1199</v>
      </c>
      <c r="C350" s="4" t="s">
        <v>1050</v>
      </c>
      <c r="D350" s="4" t="n">
        <v>10</v>
      </c>
      <c r="E350" s="4" t="n">
        <v>238.63</v>
      </c>
      <c r="F350" s="4" t="n">
        <v>2386.3</v>
      </c>
      <c r="G350" s="4" t="n">
        <f aca="false">INDEX(Data_Products!$D$2:$D$33,MATCH(C350,Data_Products!$A$2:$A$33,0))</f>
        <v>148.91</v>
      </c>
      <c r="H350" s="4" t="str">
        <f aca="false">INDEX(Data_Products!$C$2:$C$33,MATCH(C350,Data_Products!$A$2:$A$33,0))</f>
        <v>Tools &amp; Fixings</v>
      </c>
      <c r="I350" s="10" t="n">
        <f aca="false">D350*(E350-G350)</f>
        <v>897.2</v>
      </c>
      <c r="J350" s="11" t="n">
        <f aca="false">IFERROR(I350/F350,0)</f>
        <v>0.375979549930855</v>
      </c>
      <c r="K350" s="4" t="str">
        <f aca="false">IFERROR(INDEX(Data_Orders!$F$2:$F$4727,MATCH(B350,Data_Orders!$A$2:$A$4727,0)),"")</f>
        <v>Contractor</v>
      </c>
      <c r="L350" s="4" t="str">
        <f aca="false">IFERROR(INDEX(Data_Orders!$D$2:$D$4727,MATCH(B350,Data_Orders!$A$2:$A$4727,0)),"")</f>
        <v>Northampton</v>
      </c>
    </row>
    <row r="351" customFormat="false" ht="15" hidden="false" customHeight="false" outlineLevel="0" collapsed="false">
      <c r="A351" s="4" t="s">
        <v>6167</v>
      </c>
      <c r="B351" s="4" t="s">
        <v>1199</v>
      </c>
      <c r="C351" s="4" t="s">
        <v>1055</v>
      </c>
      <c r="D351" s="4" t="n">
        <v>12</v>
      </c>
      <c r="E351" s="4" t="n">
        <v>205.03</v>
      </c>
      <c r="F351" s="4" t="n">
        <v>2460.36</v>
      </c>
      <c r="G351" s="4" t="n">
        <f aca="false">INDEX(Data_Products!$D$2:$D$33,MATCH(C351,Data_Products!$A$2:$A$33,0))</f>
        <v>138.6</v>
      </c>
      <c r="H351" s="4" t="str">
        <f aca="false">INDEX(Data_Products!$C$2:$C$33,MATCH(C351,Data_Products!$A$2:$A$33,0))</f>
        <v>Roofing</v>
      </c>
      <c r="I351" s="10" t="n">
        <f aca="false">D351*(E351-G351)</f>
        <v>797.16</v>
      </c>
      <c r="J351" s="11" t="n">
        <f aca="false">IFERROR(I351/F351,0)</f>
        <v>0.324001365653807</v>
      </c>
      <c r="K351" s="4" t="str">
        <f aca="false">IFERROR(INDEX(Data_Orders!$F$2:$F$4727,MATCH(B351,Data_Orders!$A$2:$A$4727,0)),"")</f>
        <v>Contractor</v>
      </c>
      <c r="L351" s="4" t="str">
        <f aca="false">IFERROR(INDEX(Data_Orders!$D$2:$D$4727,MATCH(B351,Data_Orders!$A$2:$A$4727,0)),"")</f>
        <v>Northampton</v>
      </c>
    </row>
    <row r="352" customFormat="false" ht="15" hidden="false" customHeight="false" outlineLevel="0" collapsed="false">
      <c r="A352" s="4" t="s">
        <v>6168</v>
      </c>
      <c r="B352" s="4" t="s">
        <v>1199</v>
      </c>
      <c r="C352" s="4" t="s">
        <v>1048</v>
      </c>
      <c r="D352" s="4" t="n">
        <v>11</v>
      </c>
      <c r="E352" s="4" t="n">
        <v>112.72</v>
      </c>
      <c r="F352" s="4" t="n">
        <v>1239.92</v>
      </c>
      <c r="G352" s="4" t="n">
        <f aca="false">INDEX(Data_Products!$D$2:$D$33,MATCH(C352,Data_Products!$A$2:$A$33,0))</f>
        <v>83.21</v>
      </c>
      <c r="H352" s="4" t="str">
        <f aca="false">INDEX(Data_Products!$C$2:$C$33,MATCH(C352,Data_Products!$A$2:$A$33,0))</f>
        <v>Tools &amp; Fixings</v>
      </c>
      <c r="I352" s="10" t="n">
        <f aca="false">D352*(E352-G352)</f>
        <v>324.61</v>
      </c>
      <c r="J352" s="11" t="n">
        <f aca="false">IFERROR(I352/F352,0)</f>
        <v>0.261799148332151</v>
      </c>
      <c r="K352" s="4" t="str">
        <f aca="false">IFERROR(INDEX(Data_Orders!$F$2:$F$4727,MATCH(B352,Data_Orders!$A$2:$A$4727,0)),"")</f>
        <v>Contractor</v>
      </c>
      <c r="L352" s="4" t="str">
        <f aca="false">IFERROR(INDEX(Data_Orders!$D$2:$D$4727,MATCH(B352,Data_Orders!$A$2:$A$4727,0)),"")</f>
        <v>Northampton</v>
      </c>
    </row>
    <row r="353" customFormat="false" ht="15" hidden="false" customHeight="false" outlineLevel="0" collapsed="false">
      <c r="A353" s="4" t="s">
        <v>6169</v>
      </c>
      <c r="B353" s="4" t="s">
        <v>1199</v>
      </c>
      <c r="C353" s="4" t="s">
        <v>1021</v>
      </c>
      <c r="D353" s="4" t="n">
        <v>17</v>
      </c>
      <c r="E353" s="4" t="n">
        <v>73.76</v>
      </c>
      <c r="F353" s="4" t="n">
        <v>1253.92</v>
      </c>
      <c r="G353" s="4" t="n">
        <f aca="false">INDEX(Data_Products!$D$2:$D$33,MATCH(C353,Data_Products!$A$2:$A$33,0))</f>
        <v>51.51</v>
      </c>
      <c r="H353" s="4" t="str">
        <f aca="false">INDEX(Data_Products!$C$2:$C$33,MATCH(C353,Data_Products!$A$2:$A$33,0))</f>
        <v>Cement &amp; Aggregates</v>
      </c>
      <c r="I353" s="10" t="n">
        <f aca="false">D353*(E353-G353)</f>
        <v>378.25</v>
      </c>
      <c r="J353" s="11" t="n">
        <f aca="false">IFERROR(I353/F353,0)</f>
        <v>0.301654013015184</v>
      </c>
      <c r="K353" s="4" t="str">
        <f aca="false">IFERROR(INDEX(Data_Orders!$F$2:$F$4727,MATCH(B353,Data_Orders!$A$2:$A$4727,0)),"")</f>
        <v>Contractor</v>
      </c>
      <c r="L353" s="4" t="str">
        <f aca="false">IFERROR(INDEX(Data_Orders!$D$2:$D$4727,MATCH(B353,Data_Orders!$A$2:$A$4727,0)),"")</f>
        <v>Northampton</v>
      </c>
    </row>
    <row r="354" customFormat="false" ht="15" hidden="false" customHeight="false" outlineLevel="0" collapsed="false">
      <c r="A354" s="4" t="s">
        <v>6170</v>
      </c>
      <c r="B354" s="4" t="s">
        <v>1199</v>
      </c>
      <c r="C354" s="4" t="s">
        <v>1064</v>
      </c>
      <c r="D354" s="4" t="n">
        <v>16</v>
      </c>
      <c r="E354" s="4" t="n">
        <v>97.63</v>
      </c>
      <c r="F354" s="4" t="n">
        <v>1562.08</v>
      </c>
      <c r="G354" s="4" t="n">
        <f aca="false">INDEX(Data_Products!$D$2:$D$33,MATCH(C354,Data_Products!$A$2:$A$33,0))</f>
        <v>65.21</v>
      </c>
      <c r="H354" s="4" t="str">
        <f aca="false">INDEX(Data_Products!$C$2:$C$33,MATCH(C354,Data_Products!$A$2:$A$33,0))</f>
        <v>Plumbing &amp; Drainage</v>
      </c>
      <c r="I354" s="10" t="n">
        <f aca="false">D354*(E354-G354)</f>
        <v>518.72</v>
      </c>
      <c r="J354" s="11" t="n">
        <f aca="false">IFERROR(I354/F354,0)</f>
        <v>0.332070060432244</v>
      </c>
      <c r="K354" s="4" t="str">
        <f aca="false">IFERROR(INDEX(Data_Orders!$F$2:$F$4727,MATCH(B354,Data_Orders!$A$2:$A$4727,0)),"")</f>
        <v>Contractor</v>
      </c>
      <c r="L354" s="4" t="str">
        <f aca="false">IFERROR(INDEX(Data_Orders!$D$2:$D$4727,MATCH(B354,Data_Orders!$A$2:$A$4727,0)),"")</f>
        <v>Northampton</v>
      </c>
    </row>
    <row r="355" customFormat="false" ht="15" hidden="false" customHeight="false" outlineLevel="0" collapsed="false">
      <c r="A355" s="4" t="s">
        <v>6171</v>
      </c>
      <c r="B355" s="4" t="s">
        <v>1200</v>
      </c>
      <c r="C355" s="4" t="s">
        <v>1070</v>
      </c>
      <c r="D355" s="4" t="n">
        <v>11</v>
      </c>
      <c r="E355" s="4" t="n">
        <v>230.32</v>
      </c>
      <c r="F355" s="4" t="n">
        <v>2533.52</v>
      </c>
      <c r="G355" s="4" t="n">
        <f aca="false">INDEX(Data_Products!$D$2:$D$33,MATCH(C355,Data_Products!$A$2:$A$33,0))</f>
        <v>161.64</v>
      </c>
      <c r="H355" s="4" t="str">
        <f aca="false">INDEX(Data_Products!$C$2:$C$33,MATCH(C355,Data_Products!$A$2:$A$33,0))</f>
        <v>Landscaping</v>
      </c>
      <c r="I355" s="10" t="n">
        <f aca="false">D355*(E355-G355)</f>
        <v>755.48</v>
      </c>
      <c r="J355" s="11" t="n">
        <f aca="false">IFERROR(I355/F355,0)</f>
        <v>0.298193817297673</v>
      </c>
      <c r="K355" s="4" t="str">
        <f aca="false">IFERROR(INDEX(Data_Orders!$F$2:$F$4727,MATCH(B355,Data_Orders!$A$2:$A$4727,0)),"")</f>
        <v>Retail</v>
      </c>
      <c r="L355" s="4" t="str">
        <f aca="false">IFERROR(INDEX(Data_Orders!$D$2:$D$4727,MATCH(B355,Data_Orders!$A$2:$A$4727,0)),"")</f>
        <v>Binley (Coventry)</v>
      </c>
    </row>
    <row r="356" customFormat="false" ht="15" hidden="false" customHeight="false" outlineLevel="0" collapsed="false">
      <c r="A356" s="4" t="s">
        <v>6172</v>
      </c>
      <c r="B356" s="4" t="s">
        <v>1200</v>
      </c>
      <c r="C356" s="4" t="s">
        <v>1021</v>
      </c>
      <c r="D356" s="4" t="n">
        <v>14</v>
      </c>
      <c r="E356" s="4" t="n">
        <v>73.76</v>
      </c>
      <c r="F356" s="4" t="n">
        <v>1032.64</v>
      </c>
      <c r="G356" s="4" t="n">
        <f aca="false">INDEX(Data_Products!$D$2:$D$33,MATCH(C356,Data_Products!$A$2:$A$33,0))</f>
        <v>51.51</v>
      </c>
      <c r="H356" s="4" t="str">
        <f aca="false">INDEX(Data_Products!$C$2:$C$33,MATCH(C356,Data_Products!$A$2:$A$33,0))</f>
        <v>Cement &amp; Aggregates</v>
      </c>
      <c r="I356" s="10" t="n">
        <f aca="false">D356*(E356-G356)</f>
        <v>311.5</v>
      </c>
      <c r="J356" s="11" t="n">
        <f aca="false">IFERROR(I356/F356,0)</f>
        <v>0.301654013015184</v>
      </c>
      <c r="K356" s="4" t="str">
        <f aca="false">IFERROR(INDEX(Data_Orders!$F$2:$F$4727,MATCH(B356,Data_Orders!$A$2:$A$4727,0)),"")</f>
        <v>Retail</v>
      </c>
      <c r="L356" s="4" t="str">
        <f aca="false">IFERROR(INDEX(Data_Orders!$D$2:$D$4727,MATCH(B356,Data_Orders!$A$2:$A$4727,0)),"")</f>
        <v>Binley (Coventry)</v>
      </c>
    </row>
    <row r="357" customFormat="false" ht="15" hidden="false" customHeight="false" outlineLevel="0" collapsed="false">
      <c r="A357" s="4" t="s">
        <v>6173</v>
      </c>
      <c r="B357" s="4" t="s">
        <v>1201</v>
      </c>
      <c r="C357" s="4" t="s">
        <v>1050</v>
      </c>
      <c r="D357" s="4" t="n">
        <v>3</v>
      </c>
      <c r="E357" s="4" t="n">
        <v>238.63</v>
      </c>
      <c r="F357" s="4" t="n">
        <v>715.89</v>
      </c>
      <c r="G357" s="4" t="n">
        <f aca="false">INDEX(Data_Products!$D$2:$D$33,MATCH(C357,Data_Products!$A$2:$A$33,0))</f>
        <v>148.91</v>
      </c>
      <c r="H357" s="4" t="str">
        <f aca="false">INDEX(Data_Products!$C$2:$C$33,MATCH(C357,Data_Products!$A$2:$A$33,0))</f>
        <v>Tools &amp; Fixings</v>
      </c>
      <c r="I357" s="10" t="n">
        <f aca="false">D357*(E357-G357)</f>
        <v>269.16</v>
      </c>
      <c r="J357" s="11" t="n">
        <f aca="false">IFERROR(I357/F357,0)</f>
        <v>0.375979549930855</v>
      </c>
      <c r="K357" s="4" t="str">
        <f aca="false">IFERROR(INDEX(Data_Orders!$F$2:$F$4727,MATCH(B357,Data_Orders!$A$2:$A$4727,0)),"")</f>
        <v>Retail</v>
      </c>
      <c r="L357" s="4" t="str">
        <f aca="false">IFERROR(INDEX(Data_Orders!$D$2:$D$4727,MATCH(B357,Data_Orders!$A$2:$A$4727,0)),"")</f>
        <v>Binley (Coventry)</v>
      </c>
    </row>
    <row r="358" customFormat="false" ht="15" hidden="false" customHeight="false" outlineLevel="0" collapsed="false">
      <c r="A358" s="4" t="s">
        <v>6174</v>
      </c>
      <c r="B358" s="4" t="s">
        <v>1201</v>
      </c>
      <c r="C358" s="4" t="s">
        <v>1037</v>
      </c>
      <c r="D358" s="4" t="n">
        <v>6</v>
      </c>
      <c r="E358" s="4" t="n">
        <v>90.97</v>
      </c>
      <c r="F358" s="4" t="n">
        <v>545.82</v>
      </c>
      <c r="G358" s="4" t="n">
        <f aca="false">INDEX(Data_Products!$D$2:$D$33,MATCH(C358,Data_Products!$A$2:$A$33,0))</f>
        <v>73.81</v>
      </c>
      <c r="H358" s="4" t="str">
        <f aca="false">INDEX(Data_Products!$C$2:$C$33,MATCH(C358,Data_Products!$A$2:$A$33,0))</f>
        <v>Insulation</v>
      </c>
      <c r="I358" s="10" t="n">
        <f aca="false">D358*(E358-G358)</f>
        <v>102.96</v>
      </c>
      <c r="J358" s="11" t="n">
        <f aca="false">IFERROR(I358/F358,0)</f>
        <v>0.18863361547763</v>
      </c>
      <c r="K358" s="4" t="str">
        <f aca="false">IFERROR(INDEX(Data_Orders!$F$2:$F$4727,MATCH(B358,Data_Orders!$A$2:$A$4727,0)),"")</f>
        <v>Retail</v>
      </c>
      <c r="L358" s="4" t="str">
        <f aca="false">IFERROR(INDEX(Data_Orders!$D$2:$D$4727,MATCH(B358,Data_Orders!$A$2:$A$4727,0)),"")</f>
        <v>Binley (Coventry)</v>
      </c>
    </row>
    <row r="359" customFormat="false" ht="15" hidden="false" customHeight="false" outlineLevel="0" collapsed="false">
      <c r="A359" s="4" t="s">
        <v>6175</v>
      </c>
      <c r="B359" s="4" t="s">
        <v>1201</v>
      </c>
      <c r="C359" s="4" t="s">
        <v>1070</v>
      </c>
      <c r="D359" s="4" t="n">
        <v>11</v>
      </c>
      <c r="E359" s="4" t="n">
        <v>230.32</v>
      </c>
      <c r="F359" s="4" t="n">
        <v>2533.52</v>
      </c>
      <c r="G359" s="4" t="n">
        <f aca="false">INDEX(Data_Products!$D$2:$D$33,MATCH(C359,Data_Products!$A$2:$A$33,0))</f>
        <v>161.64</v>
      </c>
      <c r="H359" s="4" t="str">
        <f aca="false">INDEX(Data_Products!$C$2:$C$33,MATCH(C359,Data_Products!$A$2:$A$33,0))</f>
        <v>Landscaping</v>
      </c>
      <c r="I359" s="10" t="n">
        <f aca="false">D359*(E359-G359)</f>
        <v>755.48</v>
      </c>
      <c r="J359" s="11" t="n">
        <f aca="false">IFERROR(I359/F359,0)</f>
        <v>0.298193817297673</v>
      </c>
      <c r="K359" s="4" t="str">
        <f aca="false">IFERROR(INDEX(Data_Orders!$F$2:$F$4727,MATCH(B359,Data_Orders!$A$2:$A$4727,0)),"")</f>
        <v>Retail</v>
      </c>
      <c r="L359" s="4" t="str">
        <f aca="false">IFERROR(INDEX(Data_Orders!$D$2:$D$4727,MATCH(B359,Data_Orders!$A$2:$A$4727,0)),"")</f>
        <v>Binley (Coventry)</v>
      </c>
    </row>
    <row r="360" customFormat="false" ht="15" hidden="false" customHeight="false" outlineLevel="0" collapsed="false">
      <c r="A360" s="4" t="s">
        <v>6176</v>
      </c>
      <c r="B360" s="4" t="s">
        <v>1201</v>
      </c>
      <c r="C360" s="4" t="s">
        <v>1075</v>
      </c>
      <c r="D360" s="4" t="n">
        <v>8</v>
      </c>
      <c r="E360" s="4" t="n">
        <v>98.61</v>
      </c>
      <c r="F360" s="4" t="n">
        <v>788.88</v>
      </c>
      <c r="G360" s="4" t="n">
        <f aca="false">INDEX(Data_Products!$D$2:$D$33,MATCH(C360,Data_Products!$A$2:$A$33,0))</f>
        <v>74.84</v>
      </c>
      <c r="H360" s="4" t="str">
        <f aca="false">INDEX(Data_Products!$C$2:$C$33,MATCH(C360,Data_Products!$A$2:$A$33,0))</f>
        <v>Landscaping</v>
      </c>
      <c r="I360" s="10" t="n">
        <f aca="false">D360*(E360-G360)</f>
        <v>190.16</v>
      </c>
      <c r="J360" s="11" t="n">
        <f aca="false">IFERROR(I360/F360,0)</f>
        <v>0.24105060338708</v>
      </c>
      <c r="K360" s="4" t="str">
        <f aca="false">IFERROR(INDEX(Data_Orders!$F$2:$F$4727,MATCH(B360,Data_Orders!$A$2:$A$4727,0)),"")</f>
        <v>Retail</v>
      </c>
      <c r="L360" s="4" t="str">
        <f aca="false">IFERROR(INDEX(Data_Orders!$D$2:$D$4727,MATCH(B360,Data_Orders!$A$2:$A$4727,0)),"")</f>
        <v>Binley (Coventry)</v>
      </c>
    </row>
    <row r="361" customFormat="false" ht="15" hidden="false" customHeight="false" outlineLevel="0" collapsed="false">
      <c r="A361" s="4" t="s">
        <v>6177</v>
      </c>
      <c r="B361" s="4" t="s">
        <v>1201</v>
      </c>
      <c r="C361" s="4" t="s">
        <v>1015</v>
      </c>
      <c r="D361" s="4" t="n">
        <v>11</v>
      </c>
      <c r="E361" s="4" t="n">
        <v>122.01</v>
      </c>
      <c r="F361" s="4" t="n">
        <v>1342.11</v>
      </c>
      <c r="G361" s="4" t="n">
        <f aca="false">INDEX(Data_Products!$D$2:$D$33,MATCH(C361,Data_Products!$A$2:$A$33,0))</f>
        <v>85.53</v>
      </c>
      <c r="H361" s="4" t="str">
        <f aca="false">INDEX(Data_Products!$C$2:$C$33,MATCH(C361,Data_Products!$A$2:$A$33,0))</f>
        <v>Timber</v>
      </c>
      <c r="I361" s="10" t="n">
        <f aca="false">D361*(E361-G361)</f>
        <v>401.28</v>
      </c>
      <c r="J361" s="11" t="n">
        <f aca="false">IFERROR(I361/F361,0)</f>
        <v>0.298991885910991</v>
      </c>
      <c r="K361" s="4" t="str">
        <f aca="false">IFERROR(INDEX(Data_Orders!$F$2:$F$4727,MATCH(B361,Data_Orders!$A$2:$A$4727,0)),"")</f>
        <v>Retail</v>
      </c>
      <c r="L361" s="4" t="str">
        <f aca="false">IFERROR(INDEX(Data_Orders!$D$2:$D$4727,MATCH(B361,Data_Orders!$A$2:$A$4727,0)),"")</f>
        <v>Binley (Coventry)</v>
      </c>
    </row>
    <row r="362" customFormat="false" ht="15" hidden="false" customHeight="false" outlineLevel="0" collapsed="false">
      <c r="A362" s="4" t="s">
        <v>6178</v>
      </c>
      <c r="B362" s="4" t="s">
        <v>1202</v>
      </c>
      <c r="C362" s="4" t="s">
        <v>1059</v>
      </c>
      <c r="D362" s="4" t="n">
        <v>13</v>
      </c>
      <c r="E362" s="4" t="n">
        <v>103.63</v>
      </c>
      <c r="F362" s="4" t="n">
        <v>1347.19</v>
      </c>
      <c r="G362" s="4" t="n">
        <f aca="false">INDEX(Data_Products!$D$2:$D$33,MATCH(C362,Data_Products!$A$2:$A$33,0))</f>
        <v>82.55</v>
      </c>
      <c r="H362" s="4" t="str">
        <f aca="false">INDEX(Data_Products!$C$2:$C$33,MATCH(C362,Data_Products!$A$2:$A$33,0))</f>
        <v>Roofing</v>
      </c>
      <c r="I362" s="10" t="n">
        <f aca="false">D362*(E362-G362)</f>
        <v>274.04</v>
      </c>
      <c r="J362" s="11" t="n">
        <f aca="false">IFERROR(I362/F362,0)</f>
        <v>0.203415999228023</v>
      </c>
      <c r="K362" s="4" t="str">
        <f aca="false">IFERROR(INDEX(Data_Orders!$F$2:$F$4727,MATCH(B362,Data_Orders!$A$2:$A$4727,0)),"")</f>
        <v>Retail</v>
      </c>
      <c r="L362" s="4" t="str">
        <f aca="false">IFERROR(INDEX(Data_Orders!$D$2:$D$4727,MATCH(B362,Data_Orders!$A$2:$A$4727,0)),"")</f>
        <v>Binley (Coventry)</v>
      </c>
    </row>
    <row r="363" customFormat="false" ht="15" hidden="false" customHeight="false" outlineLevel="0" collapsed="false">
      <c r="A363" s="4" t="s">
        <v>6179</v>
      </c>
      <c r="B363" s="4" t="s">
        <v>1202</v>
      </c>
      <c r="C363" s="4" t="s">
        <v>1028</v>
      </c>
      <c r="D363" s="4" t="n">
        <v>9</v>
      </c>
      <c r="E363" s="4" t="n">
        <v>118.79</v>
      </c>
      <c r="F363" s="4" t="n">
        <v>1069.11</v>
      </c>
      <c r="G363" s="4" t="n">
        <f aca="false">INDEX(Data_Products!$D$2:$D$33,MATCH(C363,Data_Products!$A$2:$A$33,0))</f>
        <v>81.07</v>
      </c>
      <c r="H363" s="4" t="str">
        <f aca="false">INDEX(Data_Products!$C$2:$C$33,MATCH(C363,Data_Products!$A$2:$A$33,0))</f>
        <v>Cement &amp; Aggregates</v>
      </c>
      <c r="I363" s="10" t="n">
        <f aca="false">D363*(E363-G363)</f>
        <v>339.48</v>
      </c>
      <c r="J363" s="11" t="n">
        <f aca="false">IFERROR(I363/F363,0)</f>
        <v>0.317535146056066</v>
      </c>
      <c r="K363" s="4" t="str">
        <f aca="false">IFERROR(INDEX(Data_Orders!$F$2:$F$4727,MATCH(B363,Data_Orders!$A$2:$A$4727,0)),"")</f>
        <v>Retail</v>
      </c>
      <c r="L363" s="4" t="str">
        <f aca="false">IFERROR(INDEX(Data_Orders!$D$2:$D$4727,MATCH(B363,Data_Orders!$A$2:$A$4727,0)),"")</f>
        <v>Binley (Coventry)</v>
      </c>
    </row>
    <row r="364" customFormat="false" ht="15" hidden="false" customHeight="false" outlineLevel="0" collapsed="false">
      <c r="A364" s="4" t="s">
        <v>6180</v>
      </c>
      <c r="B364" s="4" t="s">
        <v>1202</v>
      </c>
      <c r="C364" s="4" t="s">
        <v>1052</v>
      </c>
      <c r="D364" s="4" t="n">
        <v>15</v>
      </c>
      <c r="E364" s="4" t="n">
        <v>205.71</v>
      </c>
      <c r="F364" s="4" t="n">
        <v>3085.65</v>
      </c>
      <c r="G364" s="4" t="n">
        <f aca="false">INDEX(Data_Products!$D$2:$D$33,MATCH(C364,Data_Products!$A$2:$A$33,0))</f>
        <v>152.29</v>
      </c>
      <c r="H364" s="4" t="str">
        <f aca="false">INDEX(Data_Products!$C$2:$C$33,MATCH(C364,Data_Products!$A$2:$A$33,0))</f>
        <v>Roofing</v>
      </c>
      <c r="I364" s="10" t="n">
        <f aca="false">D364*(E364-G364)</f>
        <v>801.3</v>
      </c>
      <c r="J364" s="11" t="n">
        <f aca="false">IFERROR(I364/F364,0)</f>
        <v>0.259685965679841</v>
      </c>
      <c r="K364" s="4" t="str">
        <f aca="false">IFERROR(INDEX(Data_Orders!$F$2:$F$4727,MATCH(B364,Data_Orders!$A$2:$A$4727,0)),"")</f>
        <v>Retail</v>
      </c>
      <c r="L364" s="4" t="str">
        <f aca="false">IFERROR(INDEX(Data_Orders!$D$2:$D$4727,MATCH(B364,Data_Orders!$A$2:$A$4727,0)),"")</f>
        <v>Binley (Coventry)</v>
      </c>
    </row>
    <row r="365" customFormat="false" ht="15" hidden="false" customHeight="false" outlineLevel="0" collapsed="false">
      <c r="A365" s="4" t="s">
        <v>6181</v>
      </c>
      <c r="B365" s="4" t="s">
        <v>1203</v>
      </c>
      <c r="C365" s="4" t="s">
        <v>1061</v>
      </c>
      <c r="D365" s="4" t="n">
        <v>15</v>
      </c>
      <c r="E365" s="4" t="n">
        <v>145.57</v>
      </c>
      <c r="F365" s="4" t="n">
        <v>2183.55</v>
      </c>
      <c r="G365" s="4" t="n">
        <f aca="false">INDEX(Data_Products!$D$2:$D$33,MATCH(C365,Data_Products!$A$2:$A$33,0))</f>
        <v>119.29</v>
      </c>
      <c r="H365" s="4" t="str">
        <f aca="false">INDEX(Data_Products!$C$2:$C$33,MATCH(C365,Data_Products!$A$2:$A$33,0))</f>
        <v>Plumbing &amp; Drainage</v>
      </c>
      <c r="I365" s="10" t="n">
        <f aca="false">D365*(E365-G365)</f>
        <v>394.2</v>
      </c>
      <c r="J365" s="11" t="n">
        <f aca="false">IFERROR(I365/F365,0)</f>
        <v>0.180531702960775</v>
      </c>
      <c r="K365" s="4" t="str">
        <f aca="false">IFERROR(INDEX(Data_Orders!$F$2:$F$4727,MATCH(B365,Data_Orders!$A$2:$A$4727,0)),"")</f>
        <v>Retail</v>
      </c>
      <c r="L365" s="4" t="str">
        <f aca="false">IFERROR(INDEX(Data_Orders!$D$2:$D$4727,MATCH(B365,Data_Orders!$A$2:$A$4727,0)),"")</f>
        <v>Binley (Coventry)</v>
      </c>
    </row>
    <row r="366" customFormat="false" ht="15" hidden="false" customHeight="false" outlineLevel="0" collapsed="false">
      <c r="A366" s="4" t="s">
        <v>6182</v>
      </c>
      <c r="B366" s="4" t="s">
        <v>1203</v>
      </c>
      <c r="C366" s="4" t="s">
        <v>1050</v>
      </c>
      <c r="D366" s="4" t="n">
        <v>14</v>
      </c>
      <c r="E366" s="4" t="n">
        <v>238.63</v>
      </c>
      <c r="F366" s="4" t="n">
        <v>3340.82</v>
      </c>
      <c r="G366" s="4" t="n">
        <f aca="false">INDEX(Data_Products!$D$2:$D$33,MATCH(C366,Data_Products!$A$2:$A$33,0))</f>
        <v>148.91</v>
      </c>
      <c r="H366" s="4" t="str">
        <f aca="false">INDEX(Data_Products!$C$2:$C$33,MATCH(C366,Data_Products!$A$2:$A$33,0))</f>
        <v>Tools &amp; Fixings</v>
      </c>
      <c r="I366" s="10" t="n">
        <f aca="false">D366*(E366-G366)</f>
        <v>1256.08</v>
      </c>
      <c r="J366" s="11" t="n">
        <f aca="false">IFERROR(I366/F366,0)</f>
        <v>0.375979549930855</v>
      </c>
      <c r="K366" s="4" t="str">
        <f aca="false">IFERROR(INDEX(Data_Orders!$F$2:$F$4727,MATCH(B366,Data_Orders!$A$2:$A$4727,0)),"")</f>
        <v>Retail</v>
      </c>
      <c r="L366" s="4" t="str">
        <f aca="false">IFERROR(INDEX(Data_Orders!$D$2:$D$4727,MATCH(B366,Data_Orders!$A$2:$A$4727,0)),"")</f>
        <v>Binley (Coventry)</v>
      </c>
    </row>
    <row r="367" customFormat="false" ht="15" hidden="false" customHeight="false" outlineLevel="0" collapsed="false">
      <c r="A367" s="4" t="s">
        <v>6183</v>
      </c>
      <c r="B367" s="4" t="s">
        <v>1203</v>
      </c>
      <c r="C367" s="4" t="s">
        <v>1046</v>
      </c>
      <c r="D367" s="4" t="n">
        <v>6</v>
      </c>
      <c r="E367" s="4" t="n">
        <v>154.02</v>
      </c>
      <c r="F367" s="4" t="n">
        <v>924.12</v>
      </c>
      <c r="G367" s="4" t="n">
        <f aca="false">INDEX(Data_Products!$D$2:$D$33,MATCH(C367,Data_Products!$A$2:$A$33,0))</f>
        <v>102.1</v>
      </c>
      <c r="H367" s="4" t="str">
        <f aca="false">INDEX(Data_Products!$C$2:$C$33,MATCH(C367,Data_Products!$A$2:$A$33,0))</f>
        <v>Tools &amp; Fixings</v>
      </c>
      <c r="I367" s="10" t="n">
        <f aca="false">D367*(E367-G367)</f>
        <v>311.52</v>
      </c>
      <c r="J367" s="11" t="n">
        <f aca="false">IFERROR(I367/F367,0)</f>
        <v>0.337099078041813</v>
      </c>
      <c r="K367" s="4" t="str">
        <f aca="false">IFERROR(INDEX(Data_Orders!$F$2:$F$4727,MATCH(B367,Data_Orders!$A$2:$A$4727,0)),"")</f>
        <v>Retail</v>
      </c>
      <c r="L367" s="4" t="str">
        <f aca="false">IFERROR(INDEX(Data_Orders!$D$2:$D$4727,MATCH(B367,Data_Orders!$A$2:$A$4727,0)),"")</f>
        <v>Binley (Coventry)</v>
      </c>
    </row>
    <row r="368" customFormat="false" ht="15" hidden="false" customHeight="false" outlineLevel="0" collapsed="false">
      <c r="A368" s="4" t="s">
        <v>6184</v>
      </c>
      <c r="B368" s="4" t="s">
        <v>1204</v>
      </c>
      <c r="C368" s="4" t="s">
        <v>1024</v>
      </c>
      <c r="D368" s="4" t="n">
        <v>6</v>
      </c>
      <c r="E368" s="4" t="n">
        <v>137.14</v>
      </c>
      <c r="F368" s="4" t="n">
        <v>822.84</v>
      </c>
      <c r="G368" s="4" t="n">
        <f aca="false">INDEX(Data_Products!$D$2:$D$33,MATCH(C368,Data_Products!$A$2:$A$33,0))</f>
        <v>99.99</v>
      </c>
      <c r="H368" s="4" t="str">
        <f aca="false">INDEX(Data_Products!$C$2:$C$33,MATCH(C368,Data_Products!$A$2:$A$33,0))</f>
        <v>Cement &amp; Aggregates</v>
      </c>
      <c r="I368" s="10" t="n">
        <f aca="false">D368*(E368-G368)</f>
        <v>222.9</v>
      </c>
      <c r="J368" s="11" t="n">
        <f aca="false">IFERROR(I368/F368,0)</f>
        <v>0.270891060230421</v>
      </c>
      <c r="K368" s="4" t="str">
        <f aca="false">IFERROR(INDEX(Data_Orders!$F$2:$F$4727,MATCH(B368,Data_Orders!$A$2:$A$4727,0)),"")</f>
        <v>Retail</v>
      </c>
      <c r="L368" s="4" t="str">
        <f aca="false">IFERROR(INDEX(Data_Orders!$D$2:$D$4727,MATCH(B368,Data_Orders!$A$2:$A$4727,0)),"")</f>
        <v>Binley (Coventry)</v>
      </c>
    </row>
    <row r="369" customFormat="false" ht="15" hidden="false" customHeight="false" outlineLevel="0" collapsed="false">
      <c r="A369" s="4" t="s">
        <v>6185</v>
      </c>
      <c r="B369" s="4" t="s">
        <v>1205</v>
      </c>
      <c r="C369" s="4" t="s">
        <v>1017</v>
      </c>
      <c r="D369" s="4" t="n">
        <v>3</v>
      </c>
      <c r="E369" s="4" t="n">
        <v>49.15</v>
      </c>
      <c r="F369" s="4" t="n">
        <v>147.45</v>
      </c>
      <c r="G369" s="4" t="n">
        <f aca="false">INDEX(Data_Products!$D$2:$D$33,MATCH(C369,Data_Products!$A$2:$A$33,0))</f>
        <v>31.44</v>
      </c>
      <c r="H369" s="4" t="str">
        <f aca="false">INDEX(Data_Products!$C$2:$C$33,MATCH(C369,Data_Products!$A$2:$A$33,0))</f>
        <v>Timber</v>
      </c>
      <c r="I369" s="10" t="n">
        <f aca="false">D369*(E369-G369)</f>
        <v>53.13</v>
      </c>
      <c r="J369" s="11" t="n">
        <f aca="false">IFERROR(I369/F369,0)</f>
        <v>0.360325534079349</v>
      </c>
      <c r="K369" s="4" t="str">
        <f aca="false">IFERROR(INDEX(Data_Orders!$F$2:$F$4727,MATCH(B369,Data_Orders!$A$2:$A$4727,0)),"")</f>
        <v>Retail</v>
      </c>
      <c r="L369" s="4" t="str">
        <f aca="false">IFERROR(INDEX(Data_Orders!$D$2:$D$4727,MATCH(B369,Data_Orders!$A$2:$A$4727,0)),"")</f>
        <v>Binley (Coventry)</v>
      </c>
    </row>
    <row r="370" customFormat="false" ht="15" hidden="false" customHeight="false" outlineLevel="0" collapsed="false">
      <c r="A370" s="4" t="s">
        <v>6186</v>
      </c>
      <c r="B370" s="4" t="s">
        <v>1206</v>
      </c>
      <c r="C370" s="4" t="s">
        <v>1048</v>
      </c>
      <c r="D370" s="4" t="n">
        <v>13</v>
      </c>
      <c r="E370" s="4" t="n">
        <v>112.72</v>
      </c>
      <c r="F370" s="4" t="n">
        <v>1465.36</v>
      </c>
      <c r="G370" s="4" t="n">
        <f aca="false">INDEX(Data_Products!$D$2:$D$33,MATCH(C370,Data_Products!$A$2:$A$33,0))</f>
        <v>83.21</v>
      </c>
      <c r="H370" s="4" t="str">
        <f aca="false">INDEX(Data_Products!$C$2:$C$33,MATCH(C370,Data_Products!$A$2:$A$33,0))</f>
        <v>Tools &amp; Fixings</v>
      </c>
      <c r="I370" s="10" t="n">
        <f aca="false">D370*(E370-G370)</f>
        <v>383.63</v>
      </c>
      <c r="J370" s="11" t="n">
        <f aca="false">IFERROR(I370/F370,0)</f>
        <v>0.261799148332151</v>
      </c>
      <c r="K370" s="4" t="str">
        <f aca="false">IFERROR(INDEX(Data_Orders!$F$2:$F$4727,MATCH(B370,Data_Orders!$A$2:$A$4727,0)),"")</f>
        <v>Retail</v>
      </c>
      <c r="L370" s="4" t="str">
        <f aca="false">IFERROR(INDEX(Data_Orders!$D$2:$D$4727,MATCH(B370,Data_Orders!$A$2:$A$4727,0)),"")</f>
        <v>Binley (Coventry)</v>
      </c>
    </row>
    <row r="371" customFormat="false" ht="15" hidden="false" customHeight="false" outlineLevel="0" collapsed="false">
      <c r="A371" s="4" t="s">
        <v>6187</v>
      </c>
      <c r="B371" s="4" t="s">
        <v>1206</v>
      </c>
      <c r="C371" s="4" t="s">
        <v>1013</v>
      </c>
      <c r="D371" s="4" t="n">
        <v>17</v>
      </c>
      <c r="E371" s="4" t="n">
        <v>240.92</v>
      </c>
      <c r="F371" s="4" t="n">
        <v>4095.64</v>
      </c>
      <c r="G371" s="4" t="n">
        <f aca="false">INDEX(Data_Products!$D$2:$D$33,MATCH(C371,Data_Products!$A$2:$A$33,0))</f>
        <v>168.32</v>
      </c>
      <c r="H371" s="4" t="str">
        <f aca="false">INDEX(Data_Products!$C$2:$C$33,MATCH(C371,Data_Products!$A$2:$A$33,0))</f>
        <v>Timber</v>
      </c>
      <c r="I371" s="10" t="n">
        <f aca="false">D371*(E371-G371)</f>
        <v>1234.2</v>
      </c>
      <c r="J371" s="11" t="n">
        <f aca="false">IFERROR(I371/F371,0)</f>
        <v>0.301344844761747</v>
      </c>
      <c r="K371" s="4" t="str">
        <f aca="false">IFERROR(INDEX(Data_Orders!$F$2:$F$4727,MATCH(B371,Data_Orders!$A$2:$A$4727,0)),"")</f>
        <v>Retail</v>
      </c>
      <c r="L371" s="4" t="str">
        <f aca="false">IFERROR(INDEX(Data_Orders!$D$2:$D$4727,MATCH(B371,Data_Orders!$A$2:$A$4727,0)),"")</f>
        <v>Binley (Coventry)</v>
      </c>
    </row>
    <row r="372" customFormat="false" ht="15" hidden="false" customHeight="false" outlineLevel="0" collapsed="false">
      <c r="A372" s="4" t="s">
        <v>6188</v>
      </c>
      <c r="B372" s="4" t="s">
        <v>1206</v>
      </c>
      <c r="C372" s="4" t="s">
        <v>1010</v>
      </c>
      <c r="D372" s="4" t="n">
        <v>3</v>
      </c>
      <c r="E372" s="4" t="n">
        <v>135.95</v>
      </c>
      <c r="F372" s="4" t="n">
        <v>407.85</v>
      </c>
      <c r="G372" s="4" t="n">
        <f aca="false">INDEX(Data_Products!$D$2:$D$33,MATCH(C372,Data_Products!$A$2:$A$33,0))</f>
        <v>111.1</v>
      </c>
      <c r="H372" s="4" t="str">
        <f aca="false">INDEX(Data_Products!$C$2:$C$33,MATCH(C372,Data_Products!$A$2:$A$33,0))</f>
        <v>Timber</v>
      </c>
      <c r="I372" s="10" t="n">
        <f aca="false">D372*(E372-G372)</f>
        <v>74.55</v>
      </c>
      <c r="J372" s="11" t="n">
        <f aca="false">IFERROR(I372/F372,0)</f>
        <v>0.18278778962854</v>
      </c>
      <c r="K372" s="4" t="str">
        <f aca="false">IFERROR(INDEX(Data_Orders!$F$2:$F$4727,MATCH(B372,Data_Orders!$A$2:$A$4727,0)),"")</f>
        <v>Retail</v>
      </c>
      <c r="L372" s="4" t="str">
        <f aca="false">IFERROR(INDEX(Data_Orders!$D$2:$D$4727,MATCH(B372,Data_Orders!$A$2:$A$4727,0)),"")</f>
        <v>Binley (Coventry)</v>
      </c>
    </row>
    <row r="373" customFormat="false" ht="15" hidden="false" customHeight="false" outlineLevel="0" collapsed="false">
      <c r="A373" s="4" t="s">
        <v>6189</v>
      </c>
      <c r="B373" s="4" t="s">
        <v>1206</v>
      </c>
      <c r="C373" s="4" t="s">
        <v>1064</v>
      </c>
      <c r="D373" s="4" t="n">
        <v>4</v>
      </c>
      <c r="E373" s="4" t="n">
        <v>97.63</v>
      </c>
      <c r="F373" s="4" t="n">
        <v>390.52</v>
      </c>
      <c r="G373" s="4" t="n">
        <f aca="false">INDEX(Data_Products!$D$2:$D$33,MATCH(C373,Data_Products!$A$2:$A$33,0))</f>
        <v>65.21</v>
      </c>
      <c r="H373" s="4" t="str">
        <f aca="false">INDEX(Data_Products!$C$2:$C$33,MATCH(C373,Data_Products!$A$2:$A$33,0))</f>
        <v>Plumbing &amp; Drainage</v>
      </c>
      <c r="I373" s="10" t="n">
        <f aca="false">D373*(E373-G373)</f>
        <v>129.68</v>
      </c>
      <c r="J373" s="11" t="n">
        <f aca="false">IFERROR(I373/F373,0)</f>
        <v>0.332070060432244</v>
      </c>
      <c r="K373" s="4" t="str">
        <f aca="false">IFERROR(INDEX(Data_Orders!$F$2:$F$4727,MATCH(B373,Data_Orders!$A$2:$A$4727,0)),"")</f>
        <v>Retail</v>
      </c>
      <c r="L373" s="4" t="str">
        <f aca="false">IFERROR(INDEX(Data_Orders!$D$2:$D$4727,MATCH(B373,Data_Orders!$A$2:$A$4727,0)),"")</f>
        <v>Binley (Coventry)</v>
      </c>
    </row>
    <row r="374" customFormat="false" ht="15" hidden="false" customHeight="false" outlineLevel="0" collapsed="false">
      <c r="A374" s="4" t="s">
        <v>6190</v>
      </c>
      <c r="B374" s="4" t="s">
        <v>1207</v>
      </c>
      <c r="C374" s="4" t="s">
        <v>1019</v>
      </c>
      <c r="D374" s="4" t="n">
        <v>13</v>
      </c>
      <c r="E374" s="4" t="n">
        <v>79.76</v>
      </c>
      <c r="F374" s="4" t="n">
        <v>1036.88</v>
      </c>
      <c r="G374" s="4" t="n">
        <f aca="false">INDEX(Data_Products!$D$2:$D$33,MATCH(C374,Data_Products!$A$2:$A$33,0))</f>
        <v>59.07</v>
      </c>
      <c r="H374" s="4" t="str">
        <f aca="false">INDEX(Data_Products!$C$2:$C$33,MATCH(C374,Data_Products!$A$2:$A$33,0))</f>
        <v>Timber</v>
      </c>
      <c r="I374" s="10" t="n">
        <f aca="false">D374*(E374-G374)</f>
        <v>268.97</v>
      </c>
      <c r="J374" s="11" t="n">
        <f aca="false">IFERROR(I374/F374,0)</f>
        <v>0.259403209628887</v>
      </c>
      <c r="K374" s="4" t="str">
        <f aca="false">IFERROR(INDEX(Data_Orders!$F$2:$F$4727,MATCH(B374,Data_Orders!$A$2:$A$4727,0)),"")</f>
        <v>Retail</v>
      </c>
      <c r="L374" s="4" t="str">
        <f aca="false">IFERROR(INDEX(Data_Orders!$D$2:$D$4727,MATCH(B374,Data_Orders!$A$2:$A$4727,0)),"")</f>
        <v>Binley (Coventry)</v>
      </c>
    </row>
    <row r="375" customFormat="false" ht="15" hidden="false" customHeight="false" outlineLevel="0" collapsed="false">
      <c r="A375" s="4" t="s">
        <v>6191</v>
      </c>
      <c r="B375" s="4" t="s">
        <v>1207</v>
      </c>
      <c r="C375" s="4" t="s">
        <v>1015</v>
      </c>
      <c r="D375" s="4" t="n">
        <v>10</v>
      </c>
      <c r="E375" s="4" t="n">
        <v>122.01</v>
      </c>
      <c r="F375" s="4" t="n">
        <v>1220.1</v>
      </c>
      <c r="G375" s="4" t="n">
        <f aca="false">INDEX(Data_Products!$D$2:$D$33,MATCH(C375,Data_Products!$A$2:$A$33,0))</f>
        <v>85.53</v>
      </c>
      <c r="H375" s="4" t="str">
        <f aca="false">INDEX(Data_Products!$C$2:$C$33,MATCH(C375,Data_Products!$A$2:$A$33,0))</f>
        <v>Timber</v>
      </c>
      <c r="I375" s="10" t="n">
        <f aca="false">D375*(E375-G375)</f>
        <v>364.8</v>
      </c>
      <c r="J375" s="11" t="n">
        <f aca="false">IFERROR(I375/F375,0)</f>
        <v>0.298991885910991</v>
      </c>
      <c r="K375" s="4" t="str">
        <f aca="false">IFERROR(INDEX(Data_Orders!$F$2:$F$4727,MATCH(B375,Data_Orders!$A$2:$A$4727,0)),"")</f>
        <v>Retail</v>
      </c>
      <c r="L375" s="4" t="str">
        <f aca="false">IFERROR(INDEX(Data_Orders!$D$2:$D$4727,MATCH(B375,Data_Orders!$A$2:$A$4727,0)),"")</f>
        <v>Binley (Coventry)</v>
      </c>
    </row>
    <row r="376" customFormat="false" ht="15" hidden="false" customHeight="false" outlineLevel="0" collapsed="false">
      <c r="A376" s="4" t="s">
        <v>6192</v>
      </c>
      <c r="B376" s="4" t="s">
        <v>1207</v>
      </c>
      <c r="C376" s="4" t="s">
        <v>1055</v>
      </c>
      <c r="D376" s="4" t="n">
        <v>8</v>
      </c>
      <c r="E376" s="4" t="n">
        <v>205.03</v>
      </c>
      <c r="F376" s="4" t="n">
        <v>1640.24</v>
      </c>
      <c r="G376" s="4" t="n">
        <f aca="false">INDEX(Data_Products!$D$2:$D$33,MATCH(C376,Data_Products!$A$2:$A$33,0))</f>
        <v>138.6</v>
      </c>
      <c r="H376" s="4" t="str">
        <f aca="false">INDEX(Data_Products!$C$2:$C$33,MATCH(C376,Data_Products!$A$2:$A$33,0))</f>
        <v>Roofing</v>
      </c>
      <c r="I376" s="10" t="n">
        <f aca="false">D376*(E376-G376)</f>
        <v>531.44</v>
      </c>
      <c r="J376" s="11" t="n">
        <f aca="false">IFERROR(I376/F376,0)</f>
        <v>0.324001365653807</v>
      </c>
      <c r="K376" s="4" t="str">
        <f aca="false">IFERROR(INDEX(Data_Orders!$F$2:$F$4727,MATCH(B376,Data_Orders!$A$2:$A$4727,0)),"")</f>
        <v>Retail</v>
      </c>
      <c r="L376" s="4" t="str">
        <f aca="false">IFERROR(INDEX(Data_Orders!$D$2:$D$4727,MATCH(B376,Data_Orders!$A$2:$A$4727,0)),"")</f>
        <v>Binley (Coventry)</v>
      </c>
    </row>
    <row r="377" customFormat="false" ht="15" hidden="false" customHeight="false" outlineLevel="0" collapsed="false">
      <c r="A377" s="4" t="s">
        <v>6193</v>
      </c>
      <c r="B377" s="4" t="s">
        <v>1207</v>
      </c>
      <c r="C377" s="4" t="s">
        <v>1075</v>
      </c>
      <c r="D377" s="4" t="n">
        <v>8</v>
      </c>
      <c r="E377" s="4" t="n">
        <v>98.61</v>
      </c>
      <c r="F377" s="4" t="n">
        <v>788.88</v>
      </c>
      <c r="G377" s="4" t="n">
        <f aca="false">INDEX(Data_Products!$D$2:$D$33,MATCH(C377,Data_Products!$A$2:$A$33,0))</f>
        <v>74.84</v>
      </c>
      <c r="H377" s="4" t="str">
        <f aca="false">INDEX(Data_Products!$C$2:$C$33,MATCH(C377,Data_Products!$A$2:$A$33,0))</f>
        <v>Landscaping</v>
      </c>
      <c r="I377" s="10" t="n">
        <f aca="false">D377*(E377-G377)</f>
        <v>190.16</v>
      </c>
      <c r="J377" s="11" t="n">
        <f aca="false">IFERROR(I377/F377,0)</f>
        <v>0.24105060338708</v>
      </c>
      <c r="K377" s="4" t="str">
        <f aca="false">IFERROR(INDEX(Data_Orders!$F$2:$F$4727,MATCH(B377,Data_Orders!$A$2:$A$4727,0)),"")</f>
        <v>Retail</v>
      </c>
      <c r="L377" s="4" t="str">
        <f aca="false">IFERROR(INDEX(Data_Orders!$D$2:$D$4727,MATCH(B377,Data_Orders!$A$2:$A$4727,0)),"")</f>
        <v>Binley (Coventry)</v>
      </c>
    </row>
    <row r="378" customFormat="false" ht="15" hidden="false" customHeight="false" outlineLevel="0" collapsed="false">
      <c r="A378" s="4" t="s">
        <v>6194</v>
      </c>
      <c r="B378" s="4" t="s">
        <v>1207</v>
      </c>
      <c r="C378" s="4" t="s">
        <v>1073</v>
      </c>
      <c r="D378" s="4" t="n">
        <v>10</v>
      </c>
      <c r="E378" s="4" t="n">
        <v>231.05</v>
      </c>
      <c r="F378" s="4" t="n">
        <v>2310.5</v>
      </c>
      <c r="G378" s="4" t="n">
        <f aca="false">INDEX(Data_Products!$D$2:$D$33,MATCH(C378,Data_Products!$A$2:$A$33,0))</f>
        <v>148.29</v>
      </c>
      <c r="H378" s="4" t="str">
        <f aca="false">INDEX(Data_Products!$C$2:$C$33,MATCH(C378,Data_Products!$A$2:$A$33,0))</f>
        <v>Landscaping</v>
      </c>
      <c r="I378" s="10" t="n">
        <f aca="false">D378*(E378-G378)</f>
        <v>827.6</v>
      </c>
      <c r="J378" s="11" t="n">
        <f aca="false">IFERROR(I378/F378,0)</f>
        <v>0.358190867777537</v>
      </c>
      <c r="K378" s="4" t="str">
        <f aca="false">IFERROR(INDEX(Data_Orders!$F$2:$F$4727,MATCH(B378,Data_Orders!$A$2:$A$4727,0)),"")</f>
        <v>Retail</v>
      </c>
      <c r="L378" s="4" t="str">
        <f aca="false">IFERROR(INDEX(Data_Orders!$D$2:$D$4727,MATCH(B378,Data_Orders!$A$2:$A$4727,0)),"")</f>
        <v>Binley (Coventry)</v>
      </c>
    </row>
    <row r="379" customFormat="false" ht="15" hidden="false" customHeight="false" outlineLevel="0" collapsed="false">
      <c r="A379" s="4" t="s">
        <v>6195</v>
      </c>
      <c r="B379" s="4" t="s">
        <v>1208</v>
      </c>
      <c r="C379" s="4" t="s">
        <v>1019</v>
      </c>
      <c r="D379" s="4" t="n">
        <v>6</v>
      </c>
      <c r="E379" s="4" t="n">
        <v>79.76</v>
      </c>
      <c r="F379" s="4" t="n">
        <v>478.56</v>
      </c>
      <c r="G379" s="4" t="n">
        <f aca="false">INDEX(Data_Products!$D$2:$D$33,MATCH(C379,Data_Products!$A$2:$A$33,0))</f>
        <v>59.07</v>
      </c>
      <c r="H379" s="4" t="str">
        <f aca="false">INDEX(Data_Products!$C$2:$C$33,MATCH(C379,Data_Products!$A$2:$A$33,0))</f>
        <v>Timber</v>
      </c>
      <c r="I379" s="10" t="n">
        <f aca="false">D379*(E379-G379)</f>
        <v>124.14</v>
      </c>
      <c r="J379" s="11" t="n">
        <f aca="false">IFERROR(I379/F379,0)</f>
        <v>0.259403209628887</v>
      </c>
      <c r="K379" s="4" t="str">
        <f aca="false">IFERROR(INDEX(Data_Orders!$F$2:$F$4727,MATCH(B379,Data_Orders!$A$2:$A$4727,0)),"")</f>
        <v>Retail</v>
      </c>
      <c r="L379" s="4" t="str">
        <f aca="false">IFERROR(INDEX(Data_Orders!$D$2:$D$4727,MATCH(B379,Data_Orders!$A$2:$A$4727,0)),"")</f>
        <v>Binley (Coventry)</v>
      </c>
    </row>
    <row r="380" customFormat="false" ht="15" hidden="false" customHeight="false" outlineLevel="0" collapsed="false">
      <c r="A380" s="4" t="s">
        <v>6196</v>
      </c>
      <c r="B380" s="4" t="s">
        <v>1208</v>
      </c>
      <c r="C380" s="4" t="s">
        <v>1046</v>
      </c>
      <c r="D380" s="4" t="n">
        <v>1</v>
      </c>
      <c r="E380" s="4" t="n">
        <v>154.02</v>
      </c>
      <c r="F380" s="4" t="n">
        <v>154.02</v>
      </c>
      <c r="G380" s="4" t="n">
        <f aca="false">INDEX(Data_Products!$D$2:$D$33,MATCH(C380,Data_Products!$A$2:$A$33,0))</f>
        <v>102.1</v>
      </c>
      <c r="H380" s="4" t="str">
        <f aca="false">INDEX(Data_Products!$C$2:$C$33,MATCH(C380,Data_Products!$A$2:$A$33,0))</f>
        <v>Tools &amp; Fixings</v>
      </c>
      <c r="I380" s="10" t="n">
        <f aca="false">D380*(E380-G380)</f>
        <v>51.92</v>
      </c>
      <c r="J380" s="11" t="n">
        <f aca="false">IFERROR(I380/F380,0)</f>
        <v>0.337099078041813</v>
      </c>
      <c r="K380" s="4" t="str">
        <f aca="false">IFERROR(INDEX(Data_Orders!$F$2:$F$4727,MATCH(B380,Data_Orders!$A$2:$A$4727,0)),"")</f>
        <v>Retail</v>
      </c>
      <c r="L380" s="4" t="str">
        <f aca="false">IFERROR(INDEX(Data_Orders!$D$2:$D$4727,MATCH(B380,Data_Orders!$A$2:$A$4727,0)),"")</f>
        <v>Binley (Coventry)</v>
      </c>
    </row>
    <row r="381" customFormat="false" ht="15" hidden="false" customHeight="false" outlineLevel="0" collapsed="false">
      <c r="A381" s="4" t="s">
        <v>6197</v>
      </c>
      <c r="B381" s="4" t="s">
        <v>1209</v>
      </c>
      <c r="C381" s="4" t="s">
        <v>1070</v>
      </c>
      <c r="D381" s="4" t="n">
        <v>16</v>
      </c>
      <c r="E381" s="4" t="n">
        <v>230.32</v>
      </c>
      <c r="F381" s="4" t="n">
        <v>3685.12</v>
      </c>
      <c r="G381" s="4" t="n">
        <f aca="false">INDEX(Data_Products!$D$2:$D$33,MATCH(C381,Data_Products!$A$2:$A$33,0))</f>
        <v>161.64</v>
      </c>
      <c r="H381" s="4" t="str">
        <f aca="false">INDEX(Data_Products!$C$2:$C$33,MATCH(C381,Data_Products!$A$2:$A$33,0))</f>
        <v>Landscaping</v>
      </c>
      <c r="I381" s="10" t="n">
        <f aca="false">D381*(E381-G381)</f>
        <v>1098.88</v>
      </c>
      <c r="J381" s="11" t="n">
        <f aca="false">IFERROR(I381/F381,0)</f>
        <v>0.298193817297673</v>
      </c>
      <c r="K381" s="4" t="str">
        <f aca="false">IFERROR(INDEX(Data_Orders!$F$2:$F$4727,MATCH(B381,Data_Orders!$A$2:$A$4727,0)),"")</f>
        <v>Retail</v>
      </c>
      <c r="L381" s="4" t="str">
        <f aca="false">IFERROR(INDEX(Data_Orders!$D$2:$D$4727,MATCH(B381,Data_Orders!$A$2:$A$4727,0)),"")</f>
        <v>Binley (Coventry)</v>
      </c>
    </row>
    <row r="382" customFormat="false" ht="15" hidden="false" customHeight="false" outlineLevel="0" collapsed="false">
      <c r="A382" s="4" t="s">
        <v>6198</v>
      </c>
      <c r="B382" s="4" t="s">
        <v>1209</v>
      </c>
      <c r="C382" s="4" t="s">
        <v>1075</v>
      </c>
      <c r="D382" s="4" t="n">
        <v>15</v>
      </c>
      <c r="E382" s="4" t="n">
        <v>98.61</v>
      </c>
      <c r="F382" s="4" t="n">
        <v>1479.15</v>
      </c>
      <c r="G382" s="4" t="n">
        <f aca="false">INDEX(Data_Products!$D$2:$D$33,MATCH(C382,Data_Products!$A$2:$A$33,0))</f>
        <v>74.84</v>
      </c>
      <c r="H382" s="4" t="str">
        <f aca="false">INDEX(Data_Products!$C$2:$C$33,MATCH(C382,Data_Products!$A$2:$A$33,0))</f>
        <v>Landscaping</v>
      </c>
      <c r="I382" s="10" t="n">
        <f aca="false">D382*(E382-G382)</f>
        <v>356.55</v>
      </c>
      <c r="J382" s="11" t="n">
        <f aca="false">IFERROR(I382/F382,0)</f>
        <v>0.24105060338708</v>
      </c>
      <c r="K382" s="4" t="str">
        <f aca="false">IFERROR(INDEX(Data_Orders!$F$2:$F$4727,MATCH(B382,Data_Orders!$A$2:$A$4727,0)),"")</f>
        <v>Retail</v>
      </c>
      <c r="L382" s="4" t="str">
        <f aca="false">IFERROR(INDEX(Data_Orders!$D$2:$D$4727,MATCH(B382,Data_Orders!$A$2:$A$4727,0)),"")</f>
        <v>Binley (Coventry)</v>
      </c>
    </row>
    <row r="383" customFormat="false" ht="15" hidden="false" customHeight="false" outlineLevel="0" collapsed="false">
      <c r="A383" s="4" t="s">
        <v>6199</v>
      </c>
      <c r="B383" s="4" t="s">
        <v>1209</v>
      </c>
      <c r="C383" s="4" t="s">
        <v>1032</v>
      </c>
      <c r="D383" s="4" t="n">
        <v>18</v>
      </c>
      <c r="E383" s="4" t="n">
        <v>99.65</v>
      </c>
      <c r="F383" s="4" t="n">
        <v>1793.7</v>
      </c>
      <c r="G383" s="4" t="n">
        <f aca="false">INDEX(Data_Products!$D$2:$D$33,MATCH(C383,Data_Products!$A$2:$A$33,0))</f>
        <v>58.26</v>
      </c>
      <c r="H383" s="4" t="str">
        <f aca="false">INDEX(Data_Products!$C$2:$C$33,MATCH(C383,Data_Products!$A$2:$A$33,0))</f>
        <v>Insulation</v>
      </c>
      <c r="I383" s="10" t="n">
        <f aca="false">D383*(E383-G383)</f>
        <v>745.02</v>
      </c>
      <c r="J383" s="11" t="n">
        <f aca="false">IFERROR(I383/F383,0)</f>
        <v>0.415353738083292</v>
      </c>
      <c r="K383" s="4" t="str">
        <f aca="false">IFERROR(INDEX(Data_Orders!$F$2:$F$4727,MATCH(B383,Data_Orders!$A$2:$A$4727,0)),"")</f>
        <v>Retail</v>
      </c>
      <c r="L383" s="4" t="str">
        <f aca="false">IFERROR(INDEX(Data_Orders!$D$2:$D$4727,MATCH(B383,Data_Orders!$A$2:$A$4727,0)),"")</f>
        <v>Binley (Coventry)</v>
      </c>
    </row>
    <row r="384" customFormat="false" ht="15" hidden="false" customHeight="false" outlineLevel="0" collapsed="false">
      <c r="A384" s="4" t="s">
        <v>6200</v>
      </c>
      <c r="B384" s="4" t="s">
        <v>1210</v>
      </c>
      <c r="C384" s="4" t="s">
        <v>1041</v>
      </c>
      <c r="D384" s="4" t="n">
        <v>6</v>
      </c>
      <c r="E384" s="4" t="n">
        <v>242.75</v>
      </c>
      <c r="F384" s="4" t="n">
        <v>1456.5</v>
      </c>
      <c r="G384" s="4" t="n">
        <f aca="false">INDEX(Data_Products!$D$2:$D$33,MATCH(C384,Data_Products!$A$2:$A$33,0))</f>
        <v>142.94</v>
      </c>
      <c r="H384" s="4" t="str">
        <f aca="false">INDEX(Data_Products!$C$2:$C$33,MATCH(C384,Data_Products!$A$2:$A$33,0))</f>
        <v>Tools &amp; Fixings</v>
      </c>
      <c r="I384" s="10" t="n">
        <f aca="false">D384*(E384-G384)</f>
        <v>598.86</v>
      </c>
      <c r="J384" s="11" t="n">
        <f aca="false">IFERROR(I384/F384,0)</f>
        <v>0.411163748712667</v>
      </c>
      <c r="K384" s="4" t="str">
        <f aca="false">IFERROR(INDEX(Data_Orders!$F$2:$F$4727,MATCH(B384,Data_Orders!$A$2:$A$4727,0)),"")</f>
        <v>Retail</v>
      </c>
      <c r="L384" s="4" t="str">
        <f aca="false">IFERROR(INDEX(Data_Orders!$D$2:$D$4727,MATCH(B384,Data_Orders!$A$2:$A$4727,0)),"")</f>
        <v>Binley (Coventry)</v>
      </c>
    </row>
    <row r="385" customFormat="false" ht="15" hidden="false" customHeight="false" outlineLevel="0" collapsed="false">
      <c r="A385" s="4" t="s">
        <v>6201</v>
      </c>
      <c r="B385" s="4" t="s">
        <v>1210</v>
      </c>
      <c r="C385" s="4" t="s">
        <v>1019</v>
      </c>
      <c r="D385" s="4" t="n">
        <v>19</v>
      </c>
      <c r="E385" s="4" t="n">
        <v>79.76</v>
      </c>
      <c r="F385" s="4" t="n">
        <v>1515.44</v>
      </c>
      <c r="G385" s="4" t="n">
        <f aca="false">INDEX(Data_Products!$D$2:$D$33,MATCH(C385,Data_Products!$A$2:$A$33,0))</f>
        <v>59.07</v>
      </c>
      <c r="H385" s="4" t="str">
        <f aca="false">INDEX(Data_Products!$C$2:$C$33,MATCH(C385,Data_Products!$A$2:$A$33,0))</f>
        <v>Timber</v>
      </c>
      <c r="I385" s="10" t="n">
        <f aca="false">D385*(E385-G385)</f>
        <v>393.11</v>
      </c>
      <c r="J385" s="11" t="n">
        <f aca="false">IFERROR(I385/F385,0)</f>
        <v>0.259403209628887</v>
      </c>
      <c r="K385" s="4" t="str">
        <f aca="false">IFERROR(INDEX(Data_Orders!$F$2:$F$4727,MATCH(B385,Data_Orders!$A$2:$A$4727,0)),"")</f>
        <v>Retail</v>
      </c>
      <c r="L385" s="4" t="str">
        <f aca="false">IFERROR(INDEX(Data_Orders!$D$2:$D$4727,MATCH(B385,Data_Orders!$A$2:$A$4727,0)),"")</f>
        <v>Binley (Coventry)</v>
      </c>
    </row>
    <row r="386" customFormat="false" ht="15" hidden="false" customHeight="false" outlineLevel="0" collapsed="false">
      <c r="A386" s="4" t="s">
        <v>6202</v>
      </c>
      <c r="B386" s="4" t="s">
        <v>1210</v>
      </c>
      <c r="C386" s="4" t="s">
        <v>1077</v>
      </c>
      <c r="D386" s="4" t="n">
        <v>20</v>
      </c>
      <c r="E386" s="4" t="n">
        <v>46.61</v>
      </c>
      <c r="F386" s="4" t="n">
        <v>932.2</v>
      </c>
      <c r="G386" s="4" t="n">
        <f aca="false">INDEX(Data_Products!$D$2:$D$33,MATCH(C386,Data_Products!$A$2:$A$33,0))</f>
        <v>36.87</v>
      </c>
      <c r="H386" s="4" t="str">
        <f aca="false">INDEX(Data_Products!$C$2:$C$33,MATCH(C386,Data_Products!$A$2:$A$33,0))</f>
        <v>Landscaping</v>
      </c>
      <c r="I386" s="10" t="n">
        <f aca="false">D386*(E386-G386)</f>
        <v>194.8</v>
      </c>
      <c r="J386" s="11" t="n">
        <f aca="false">IFERROR(I386/F386,0)</f>
        <v>0.208968032611028</v>
      </c>
      <c r="K386" s="4" t="str">
        <f aca="false">IFERROR(INDEX(Data_Orders!$F$2:$F$4727,MATCH(B386,Data_Orders!$A$2:$A$4727,0)),"")</f>
        <v>Retail</v>
      </c>
      <c r="L386" s="4" t="str">
        <f aca="false">IFERROR(INDEX(Data_Orders!$D$2:$D$4727,MATCH(B386,Data_Orders!$A$2:$A$4727,0)),"")</f>
        <v>Binley (Coventry)</v>
      </c>
    </row>
    <row r="387" customFormat="false" ht="15" hidden="false" customHeight="false" outlineLevel="0" collapsed="false">
      <c r="A387" s="4" t="s">
        <v>6203</v>
      </c>
      <c r="B387" s="4" t="s">
        <v>1210</v>
      </c>
      <c r="C387" s="4" t="s">
        <v>1059</v>
      </c>
      <c r="D387" s="4" t="n">
        <v>15</v>
      </c>
      <c r="E387" s="4" t="n">
        <v>103.63</v>
      </c>
      <c r="F387" s="4" t="n">
        <v>1554.45</v>
      </c>
      <c r="G387" s="4" t="n">
        <f aca="false">INDEX(Data_Products!$D$2:$D$33,MATCH(C387,Data_Products!$A$2:$A$33,0))</f>
        <v>82.55</v>
      </c>
      <c r="H387" s="4" t="str">
        <f aca="false">INDEX(Data_Products!$C$2:$C$33,MATCH(C387,Data_Products!$A$2:$A$33,0))</f>
        <v>Roofing</v>
      </c>
      <c r="I387" s="10" t="n">
        <f aca="false">D387*(E387-G387)</f>
        <v>316.2</v>
      </c>
      <c r="J387" s="11" t="n">
        <f aca="false">IFERROR(I387/F387,0)</f>
        <v>0.203415999228023</v>
      </c>
      <c r="K387" s="4" t="str">
        <f aca="false">IFERROR(INDEX(Data_Orders!$F$2:$F$4727,MATCH(B387,Data_Orders!$A$2:$A$4727,0)),"")</f>
        <v>Retail</v>
      </c>
      <c r="L387" s="4" t="str">
        <f aca="false">IFERROR(INDEX(Data_Orders!$D$2:$D$4727,MATCH(B387,Data_Orders!$A$2:$A$4727,0)),"")</f>
        <v>Binley (Coventry)</v>
      </c>
    </row>
    <row r="388" customFormat="false" ht="15" hidden="false" customHeight="false" outlineLevel="0" collapsed="false">
      <c r="A388" s="4" t="s">
        <v>6204</v>
      </c>
      <c r="B388" s="4" t="s">
        <v>1210</v>
      </c>
      <c r="C388" s="4" t="s">
        <v>1048</v>
      </c>
      <c r="D388" s="4" t="n">
        <v>19</v>
      </c>
      <c r="E388" s="4" t="n">
        <v>112.72</v>
      </c>
      <c r="F388" s="4" t="n">
        <v>2141.68</v>
      </c>
      <c r="G388" s="4" t="n">
        <f aca="false">INDEX(Data_Products!$D$2:$D$33,MATCH(C388,Data_Products!$A$2:$A$33,0))</f>
        <v>83.21</v>
      </c>
      <c r="H388" s="4" t="str">
        <f aca="false">INDEX(Data_Products!$C$2:$C$33,MATCH(C388,Data_Products!$A$2:$A$33,0))</f>
        <v>Tools &amp; Fixings</v>
      </c>
      <c r="I388" s="10" t="n">
        <f aca="false">D388*(E388-G388)</f>
        <v>560.69</v>
      </c>
      <c r="J388" s="11" t="n">
        <f aca="false">IFERROR(I388/F388,0)</f>
        <v>0.261799148332151</v>
      </c>
      <c r="K388" s="4" t="str">
        <f aca="false">IFERROR(INDEX(Data_Orders!$F$2:$F$4727,MATCH(B388,Data_Orders!$A$2:$A$4727,0)),"")</f>
        <v>Retail</v>
      </c>
      <c r="L388" s="4" t="str">
        <f aca="false">IFERROR(INDEX(Data_Orders!$D$2:$D$4727,MATCH(B388,Data_Orders!$A$2:$A$4727,0)),"")</f>
        <v>Binley (Coventry)</v>
      </c>
    </row>
    <row r="389" customFormat="false" ht="15" hidden="false" customHeight="false" outlineLevel="0" collapsed="false">
      <c r="A389" s="4" t="s">
        <v>6205</v>
      </c>
      <c r="B389" s="4" t="s">
        <v>1211</v>
      </c>
      <c r="C389" s="4" t="s">
        <v>1055</v>
      </c>
      <c r="D389" s="4" t="n">
        <v>16</v>
      </c>
      <c r="E389" s="4" t="n">
        <v>205.03</v>
      </c>
      <c r="F389" s="4" t="n">
        <v>3280.48</v>
      </c>
      <c r="G389" s="4" t="n">
        <f aca="false">INDEX(Data_Products!$D$2:$D$33,MATCH(C389,Data_Products!$A$2:$A$33,0))</f>
        <v>138.6</v>
      </c>
      <c r="H389" s="4" t="str">
        <f aca="false">INDEX(Data_Products!$C$2:$C$33,MATCH(C389,Data_Products!$A$2:$A$33,0))</f>
        <v>Roofing</v>
      </c>
      <c r="I389" s="10" t="n">
        <f aca="false">D389*(E389-G389)</f>
        <v>1062.88</v>
      </c>
      <c r="J389" s="11" t="n">
        <f aca="false">IFERROR(I389/F389,0)</f>
        <v>0.324001365653807</v>
      </c>
      <c r="K389" s="4" t="str">
        <f aca="false">IFERROR(INDEX(Data_Orders!$F$2:$F$4727,MATCH(B389,Data_Orders!$A$2:$A$4727,0)),"")</f>
        <v>Retail</v>
      </c>
      <c r="L389" s="4" t="str">
        <f aca="false">IFERROR(INDEX(Data_Orders!$D$2:$D$4727,MATCH(B389,Data_Orders!$A$2:$A$4727,0)),"")</f>
        <v>Binley (Coventry)</v>
      </c>
    </row>
    <row r="390" customFormat="false" ht="15" hidden="false" customHeight="false" outlineLevel="0" collapsed="false">
      <c r="A390" s="4" t="s">
        <v>6206</v>
      </c>
      <c r="B390" s="4" t="s">
        <v>1211</v>
      </c>
      <c r="C390" s="4" t="s">
        <v>1048</v>
      </c>
      <c r="D390" s="4" t="n">
        <v>18</v>
      </c>
      <c r="E390" s="4" t="n">
        <v>112.72</v>
      </c>
      <c r="F390" s="4" t="n">
        <v>2028.96</v>
      </c>
      <c r="G390" s="4" t="n">
        <f aca="false">INDEX(Data_Products!$D$2:$D$33,MATCH(C390,Data_Products!$A$2:$A$33,0))</f>
        <v>83.21</v>
      </c>
      <c r="H390" s="4" t="str">
        <f aca="false">INDEX(Data_Products!$C$2:$C$33,MATCH(C390,Data_Products!$A$2:$A$33,0))</f>
        <v>Tools &amp; Fixings</v>
      </c>
      <c r="I390" s="10" t="n">
        <f aca="false">D390*(E390-G390)</f>
        <v>531.18</v>
      </c>
      <c r="J390" s="11" t="n">
        <f aca="false">IFERROR(I390/F390,0)</f>
        <v>0.261799148332151</v>
      </c>
      <c r="K390" s="4" t="str">
        <f aca="false">IFERROR(INDEX(Data_Orders!$F$2:$F$4727,MATCH(B390,Data_Orders!$A$2:$A$4727,0)),"")</f>
        <v>Retail</v>
      </c>
      <c r="L390" s="4" t="str">
        <f aca="false">IFERROR(INDEX(Data_Orders!$D$2:$D$4727,MATCH(B390,Data_Orders!$A$2:$A$4727,0)),"")</f>
        <v>Binley (Coventry)</v>
      </c>
    </row>
    <row r="391" customFormat="false" ht="15" hidden="false" customHeight="false" outlineLevel="0" collapsed="false">
      <c r="A391" s="4" t="s">
        <v>6207</v>
      </c>
      <c r="B391" s="4" t="s">
        <v>1211</v>
      </c>
      <c r="C391" s="4" t="s">
        <v>1030</v>
      </c>
      <c r="D391" s="4" t="n">
        <v>8</v>
      </c>
      <c r="E391" s="4" t="n">
        <v>25.23</v>
      </c>
      <c r="F391" s="4" t="n">
        <v>201.84</v>
      </c>
      <c r="G391" s="4" t="n">
        <f aca="false">INDEX(Data_Products!$D$2:$D$33,MATCH(C391,Data_Products!$A$2:$A$33,0))</f>
        <v>17.67</v>
      </c>
      <c r="H391" s="4" t="str">
        <f aca="false">INDEX(Data_Products!$C$2:$C$33,MATCH(C391,Data_Products!$A$2:$A$33,0))</f>
        <v>Cement &amp; Aggregates</v>
      </c>
      <c r="I391" s="10" t="n">
        <f aca="false">D391*(E391-G391)</f>
        <v>60.48</v>
      </c>
      <c r="J391" s="11" t="n">
        <f aca="false">IFERROR(I391/F391,0)</f>
        <v>0.299643281807372</v>
      </c>
      <c r="K391" s="4" t="str">
        <f aca="false">IFERROR(INDEX(Data_Orders!$F$2:$F$4727,MATCH(B391,Data_Orders!$A$2:$A$4727,0)),"")</f>
        <v>Retail</v>
      </c>
      <c r="L391" s="4" t="str">
        <f aca="false">IFERROR(INDEX(Data_Orders!$D$2:$D$4727,MATCH(B391,Data_Orders!$A$2:$A$4727,0)),"")</f>
        <v>Binley (Coventry)</v>
      </c>
    </row>
    <row r="392" customFormat="false" ht="15" hidden="false" customHeight="false" outlineLevel="0" collapsed="false">
      <c r="A392" s="4" t="s">
        <v>6208</v>
      </c>
      <c r="B392" s="4" t="s">
        <v>1211</v>
      </c>
      <c r="C392" s="4" t="s">
        <v>1075</v>
      </c>
      <c r="D392" s="4" t="n">
        <v>3</v>
      </c>
      <c r="E392" s="4" t="n">
        <v>98.61</v>
      </c>
      <c r="F392" s="4" t="n">
        <v>295.83</v>
      </c>
      <c r="G392" s="4" t="n">
        <f aca="false">INDEX(Data_Products!$D$2:$D$33,MATCH(C392,Data_Products!$A$2:$A$33,0))</f>
        <v>74.84</v>
      </c>
      <c r="H392" s="4" t="str">
        <f aca="false">INDEX(Data_Products!$C$2:$C$33,MATCH(C392,Data_Products!$A$2:$A$33,0))</f>
        <v>Landscaping</v>
      </c>
      <c r="I392" s="10" t="n">
        <f aca="false">D392*(E392-G392)</f>
        <v>71.31</v>
      </c>
      <c r="J392" s="11" t="n">
        <f aca="false">IFERROR(I392/F392,0)</f>
        <v>0.24105060338708</v>
      </c>
      <c r="K392" s="4" t="str">
        <f aca="false">IFERROR(INDEX(Data_Orders!$F$2:$F$4727,MATCH(B392,Data_Orders!$A$2:$A$4727,0)),"")</f>
        <v>Retail</v>
      </c>
      <c r="L392" s="4" t="str">
        <f aca="false">IFERROR(INDEX(Data_Orders!$D$2:$D$4727,MATCH(B392,Data_Orders!$A$2:$A$4727,0)),"")</f>
        <v>Binley (Coventry)</v>
      </c>
    </row>
    <row r="393" customFormat="false" ht="15" hidden="false" customHeight="false" outlineLevel="0" collapsed="false">
      <c r="A393" s="4" t="s">
        <v>6209</v>
      </c>
      <c r="B393" s="4" t="s">
        <v>1211</v>
      </c>
      <c r="C393" s="4" t="s">
        <v>1035</v>
      </c>
      <c r="D393" s="4" t="n">
        <v>15</v>
      </c>
      <c r="E393" s="4" t="n">
        <v>165.07</v>
      </c>
      <c r="F393" s="4" t="n">
        <v>2476.05</v>
      </c>
      <c r="G393" s="4" t="n">
        <f aca="false">INDEX(Data_Products!$D$2:$D$33,MATCH(C393,Data_Products!$A$2:$A$33,0))</f>
        <v>134.65</v>
      </c>
      <c r="H393" s="4" t="str">
        <f aca="false">INDEX(Data_Products!$C$2:$C$33,MATCH(C393,Data_Products!$A$2:$A$33,0))</f>
        <v>Insulation</v>
      </c>
      <c r="I393" s="10" t="n">
        <f aca="false">D393*(E393-G393)</f>
        <v>456.3</v>
      </c>
      <c r="J393" s="11" t="n">
        <f aca="false">IFERROR(I393/F393,0)</f>
        <v>0.184285454655601</v>
      </c>
      <c r="K393" s="4" t="str">
        <f aca="false">IFERROR(INDEX(Data_Orders!$F$2:$F$4727,MATCH(B393,Data_Orders!$A$2:$A$4727,0)),"")</f>
        <v>Retail</v>
      </c>
      <c r="L393" s="4" t="str">
        <f aca="false">IFERROR(INDEX(Data_Orders!$D$2:$D$4727,MATCH(B393,Data_Orders!$A$2:$A$4727,0)),"")</f>
        <v>Binley (Coventry)</v>
      </c>
    </row>
    <row r="394" customFormat="false" ht="15" hidden="false" customHeight="false" outlineLevel="0" collapsed="false">
      <c r="A394" s="4" t="s">
        <v>6210</v>
      </c>
      <c r="B394" s="4" t="s">
        <v>1212</v>
      </c>
      <c r="C394" s="4" t="s">
        <v>1046</v>
      </c>
      <c r="D394" s="4" t="n">
        <v>5</v>
      </c>
      <c r="E394" s="4" t="n">
        <v>154.02</v>
      </c>
      <c r="F394" s="4" t="n">
        <v>770.1</v>
      </c>
      <c r="G394" s="4" t="n">
        <f aca="false">INDEX(Data_Products!$D$2:$D$33,MATCH(C394,Data_Products!$A$2:$A$33,0))</f>
        <v>102.1</v>
      </c>
      <c r="H394" s="4" t="str">
        <f aca="false">INDEX(Data_Products!$C$2:$C$33,MATCH(C394,Data_Products!$A$2:$A$33,0))</f>
        <v>Tools &amp; Fixings</v>
      </c>
      <c r="I394" s="10" t="n">
        <f aca="false">D394*(E394-G394)</f>
        <v>259.6</v>
      </c>
      <c r="J394" s="11" t="n">
        <f aca="false">IFERROR(I394/F394,0)</f>
        <v>0.337099078041813</v>
      </c>
      <c r="K394" s="4" t="str">
        <f aca="false">IFERROR(INDEX(Data_Orders!$F$2:$F$4727,MATCH(B394,Data_Orders!$A$2:$A$4727,0)),"")</f>
        <v>Housebuilder</v>
      </c>
      <c r="L394" s="4" t="str">
        <f aca="false">IFERROR(INDEX(Data_Orders!$D$2:$D$4727,MATCH(B394,Data_Orders!$A$2:$A$4727,0)),"")</f>
        <v>Binley (Coventry)</v>
      </c>
    </row>
    <row r="395" customFormat="false" ht="15" hidden="false" customHeight="false" outlineLevel="0" collapsed="false">
      <c r="A395" s="4" t="s">
        <v>6211</v>
      </c>
      <c r="B395" s="4" t="s">
        <v>1213</v>
      </c>
      <c r="C395" s="4" t="s">
        <v>1044</v>
      </c>
      <c r="D395" s="4" t="n">
        <v>16</v>
      </c>
      <c r="E395" s="4" t="n">
        <v>190.44</v>
      </c>
      <c r="F395" s="4" t="n">
        <v>3047.04</v>
      </c>
      <c r="G395" s="4" t="n">
        <f aca="false">INDEX(Data_Products!$D$2:$D$33,MATCH(C395,Data_Products!$A$2:$A$33,0))</f>
        <v>115.48</v>
      </c>
      <c r="H395" s="4" t="str">
        <f aca="false">INDEX(Data_Products!$C$2:$C$33,MATCH(C395,Data_Products!$A$2:$A$33,0))</f>
        <v>Tools &amp; Fixings</v>
      </c>
      <c r="I395" s="10" t="n">
        <f aca="false">D395*(E395-G395)</f>
        <v>1199.36</v>
      </c>
      <c r="J395" s="11" t="n">
        <f aca="false">IFERROR(I395/F395,0)</f>
        <v>0.393614786809494</v>
      </c>
      <c r="K395" s="4" t="str">
        <f aca="false">IFERROR(INDEX(Data_Orders!$F$2:$F$4727,MATCH(B395,Data_Orders!$A$2:$A$4727,0)),"")</f>
        <v>Housebuilder</v>
      </c>
      <c r="L395" s="4" t="str">
        <f aca="false">IFERROR(INDEX(Data_Orders!$D$2:$D$4727,MATCH(B395,Data_Orders!$A$2:$A$4727,0)),"")</f>
        <v>Binley (Coventry)</v>
      </c>
    </row>
    <row r="396" customFormat="false" ht="15" hidden="false" customHeight="false" outlineLevel="0" collapsed="false">
      <c r="A396" s="4" t="s">
        <v>6212</v>
      </c>
      <c r="B396" s="4" t="s">
        <v>1213</v>
      </c>
      <c r="C396" s="4" t="s">
        <v>1048</v>
      </c>
      <c r="D396" s="4" t="n">
        <v>16</v>
      </c>
      <c r="E396" s="4" t="n">
        <v>112.72</v>
      </c>
      <c r="F396" s="4" t="n">
        <v>1803.52</v>
      </c>
      <c r="G396" s="4" t="n">
        <f aca="false">INDEX(Data_Products!$D$2:$D$33,MATCH(C396,Data_Products!$A$2:$A$33,0))</f>
        <v>83.21</v>
      </c>
      <c r="H396" s="4" t="str">
        <f aca="false">INDEX(Data_Products!$C$2:$C$33,MATCH(C396,Data_Products!$A$2:$A$33,0))</f>
        <v>Tools &amp; Fixings</v>
      </c>
      <c r="I396" s="10" t="n">
        <f aca="false">D396*(E396-G396)</f>
        <v>472.16</v>
      </c>
      <c r="J396" s="11" t="n">
        <f aca="false">IFERROR(I396/F396,0)</f>
        <v>0.261799148332151</v>
      </c>
      <c r="K396" s="4" t="str">
        <f aca="false">IFERROR(INDEX(Data_Orders!$F$2:$F$4727,MATCH(B396,Data_Orders!$A$2:$A$4727,0)),"")</f>
        <v>Housebuilder</v>
      </c>
      <c r="L396" s="4" t="str">
        <f aca="false">IFERROR(INDEX(Data_Orders!$D$2:$D$4727,MATCH(B396,Data_Orders!$A$2:$A$4727,0)),"")</f>
        <v>Binley (Coventry)</v>
      </c>
    </row>
    <row r="397" customFormat="false" ht="15" hidden="false" customHeight="false" outlineLevel="0" collapsed="false">
      <c r="A397" s="4" t="s">
        <v>6213</v>
      </c>
      <c r="B397" s="4" t="s">
        <v>1213</v>
      </c>
      <c r="C397" s="4" t="s">
        <v>1010</v>
      </c>
      <c r="D397" s="4" t="n">
        <v>10</v>
      </c>
      <c r="E397" s="4" t="n">
        <v>135.95</v>
      </c>
      <c r="F397" s="4" t="n">
        <v>1359.5</v>
      </c>
      <c r="G397" s="4" t="n">
        <f aca="false">INDEX(Data_Products!$D$2:$D$33,MATCH(C397,Data_Products!$A$2:$A$33,0))</f>
        <v>111.1</v>
      </c>
      <c r="H397" s="4" t="str">
        <f aca="false">INDEX(Data_Products!$C$2:$C$33,MATCH(C397,Data_Products!$A$2:$A$33,0))</f>
        <v>Timber</v>
      </c>
      <c r="I397" s="10" t="n">
        <f aca="false">D397*(E397-G397)</f>
        <v>248.5</v>
      </c>
      <c r="J397" s="11" t="n">
        <f aca="false">IFERROR(I397/F397,0)</f>
        <v>0.18278778962854</v>
      </c>
      <c r="K397" s="4" t="str">
        <f aca="false">IFERROR(INDEX(Data_Orders!$F$2:$F$4727,MATCH(B397,Data_Orders!$A$2:$A$4727,0)),"")</f>
        <v>Housebuilder</v>
      </c>
      <c r="L397" s="4" t="str">
        <f aca="false">IFERROR(INDEX(Data_Orders!$D$2:$D$4727,MATCH(B397,Data_Orders!$A$2:$A$4727,0)),"")</f>
        <v>Binley (Coventry)</v>
      </c>
    </row>
    <row r="398" customFormat="false" ht="15" hidden="false" customHeight="false" outlineLevel="0" collapsed="false">
      <c r="A398" s="4" t="s">
        <v>6214</v>
      </c>
      <c r="B398" s="4" t="s">
        <v>1214</v>
      </c>
      <c r="C398" s="4" t="s">
        <v>1066</v>
      </c>
      <c r="D398" s="4" t="n">
        <v>1</v>
      </c>
      <c r="E398" s="4" t="n">
        <v>209.69</v>
      </c>
      <c r="F398" s="4" t="n">
        <v>209.69</v>
      </c>
      <c r="G398" s="4" t="n">
        <f aca="false">INDEX(Data_Products!$D$2:$D$33,MATCH(C398,Data_Products!$A$2:$A$33,0))</f>
        <v>144.38</v>
      </c>
      <c r="H398" s="4" t="str">
        <f aca="false">INDEX(Data_Products!$C$2:$C$33,MATCH(C398,Data_Products!$A$2:$A$33,0))</f>
        <v>Plumbing &amp; Drainage</v>
      </c>
      <c r="I398" s="10" t="n">
        <f aca="false">D398*(E398-G398)</f>
        <v>65.31</v>
      </c>
      <c r="J398" s="11" t="n">
        <f aca="false">IFERROR(I398/F398,0)</f>
        <v>0.311459773952024</v>
      </c>
      <c r="K398" s="4" t="str">
        <f aca="false">IFERROR(INDEX(Data_Orders!$F$2:$F$4727,MATCH(B398,Data_Orders!$A$2:$A$4727,0)),"")</f>
        <v>Housebuilder</v>
      </c>
      <c r="L398" s="4" t="str">
        <f aca="false">IFERROR(INDEX(Data_Orders!$D$2:$D$4727,MATCH(B398,Data_Orders!$A$2:$A$4727,0)),"")</f>
        <v>Binley (Coventry)</v>
      </c>
    </row>
    <row r="399" customFormat="false" ht="15" hidden="false" customHeight="false" outlineLevel="0" collapsed="false">
      <c r="A399" s="4" t="s">
        <v>6215</v>
      </c>
      <c r="B399" s="4" t="s">
        <v>1214</v>
      </c>
      <c r="C399" s="4" t="s">
        <v>1030</v>
      </c>
      <c r="D399" s="4" t="n">
        <v>18</v>
      </c>
      <c r="E399" s="4" t="n">
        <v>25.23</v>
      </c>
      <c r="F399" s="4" t="n">
        <v>454.14</v>
      </c>
      <c r="G399" s="4" t="n">
        <f aca="false">INDEX(Data_Products!$D$2:$D$33,MATCH(C399,Data_Products!$A$2:$A$33,0))</f>
        <v>17.67</v>
      </c>
      <c r="H399" s="4" t="str">
        <f aca="false">INDEX(Data_Products!$C$2:$C$33,MATCH(C399,Data_Products!$A$2:$A$33,0))</f>
        <v>Cement &amp; Aggregates</v>
      </c>
      <c r="I399" s="10" t="n">
        <f aca="false">D399*(E399-G399)</f>
        <v>136.08</v>
      </c>
      <c r="J399" s="11" t="n">
        <f aca="false">IFERROR(I399/F399,0)</f>
        <v>0.299643281807372</v>
      </c>
      <c r="K399" s="4" t="str">
        <f aca="false">IFERROR(INDEX(Data_Orders!$F$2:$F$4727,MATCH(B399,Data_Orders!$A$2:$A$4727,0)),"")</f>
        <v>Housebuilder</v>
      </c>
      <c r="L399" s="4" t="str">
        <f aca="false">IFERROR(INDEX(Data_Orders!$D$2:$D$4727,MATCH(B399,Data_Orders!$A$2:$A$4727,0)),"")</f>
        <v>Binley (Coventry)</v>
      </c>
    </row>
    <row r="400" customFormat="false" ht="15" hidden="false" customHeight="false" outlineLevel="0" collapsed="false">
      <c r="A400" s="4" t="s">
        <v>6216</v>
      </c>
      <c r="B400" s="4" t="s">
        <v>1214</v>
      </c>
      <c r="C400" s="4" t="s">
        <v>1052</v>
      </c>
      <c r="D400" s="4" t="n">
        <v>12</v>
      </c>
      <c r="E400" s="4" t="n">
        <v>205.71</v>
      </c>
      <c r="F400" s="4" t="n">
        <v>2468.52</v>
      </c>
      <c r="G400" s="4" t="n">
        <f aca="false">INDEX(Data_Products!$D$2:$D$33,MATCH(C400,Data_Products!$A$2:$A$33,0))</f>
        <v>152.29</v>
      </c>
      <c r="H400" s="4" t="str">
        <f aca="false">INDEX(Data_Products!$C$2:$C$33,MATCH(C400,Data_Products!$A$2:$A$33,0))</f>
        <v>Roofing</v>
      </c>
      <c r="I400" s="10" t="n">
        <f aca="false">D400*(E400-G400)</f>
        <v>641.04</v>
      </c>
      <c r="J400" s="11" t="n">
        <f aca="false">IFERROR(I400/F400,0)</f>
        <v>0.259685965679841</v>
      </c>
      <c r="K400" s="4" t="str">
        <f aca="false">IFERROR(INDEX(Data_Orders!$F$2:$F$4727,MATCH(B400,Data_Orders!$A$2:$A$4727,0)),"")</f>
        <v>Housebuilder</v>
      </c>
      <c r="L400" s="4" t="str">
        <f aca="false">IFERROR(INDEX(Data_Orders!$D$2:$D$4727,MATCH(B400,Data_Orders!$A$2:$A$4727,0)),"")</f>
        <v>Binley (Coventry)</v>
      </c>
    </row>
    <row r="401" customFormat="false" ht="15" hidden="false" customHeight="false" outlineLevel="0" collapsed="false">
      <c r="A401" s="4" t="s">
        <v>6217</v>
      </c>
      <c r="B401" s="4" t="s">
        <v>1214</v>
      </c>
      <c r="C401" s="4" t="s">
        <v>1026</v>
      </c>
      <c r="D401" s="4" t="n">
        <v>7</v>
      </c>
      <c r="E401" s="4" t="n">
        <v>184.05</v>
      </c>
      <c r="F401" s="4" t="n">
        <v>1288.35</v>
      </c>
      <c r="G401" s="4" t="n">
        <f aca="false">INDEX(Data_Products!$D$2:$D$33,MATCH(C401,Data_Products!$A$2:$A$33,0))</f>
        <v>147.44</v>
      </c>
      <c r="H401" s="4" t="str">
        <f aca="false">INDEX(Data_Products!$C$2:$C$33,MATCH(C401,Data_Products!$A$2:$A$33,0))</f>
        <v>Cement &amp; Aggregates</v>
      </c>
      <c r="I401" s="10" t="n">
        <f aca="false">D401*(E401-G401)</f>
        <v>256.27</v>
      </c>
      <c r="J401" s="11" t="n">
        <f aca="false">IFERROR(I401/F401,0)</f>
        <v>0.19891333876664</v>
      </c>
      <c r="K401" s="4" t="str">
        <f aca="false">IFERROR(INDEX(Data_Orders!$F$2:$F$4727,MATCH(B401,Data_Orders!$A$2:$A$4727,0)),"")</f>
        <v>Housebuilder</v>
      </c>
      <c r="L401" s="4" t="str">
        <f aca="false">IFERROR(INDEX(Data_Orders!$D$2:$D$4727,MATCH(B401,Data_Orders!$A$2:$A$4727,0)),"")</f>
        <v>Binley (Coventry)</v>
      </c>
    </row>
    <row r="402" customFormat="false" ht="15" hidden="false" customHeight="false" outlineLevel="0" collapsed="false">
      <c r="A402" s="4" t="s">
        <v>6218</v>
      </c>
      <c r="B402" s="4" t="s">
        <v>1215</v>
      </c>
      <c r="C402" s="4" t="s">
        <v>1039</v>
      </c>
      <c r="D402" s="4" t="n">
        <v>13</v>
      </c>
      <c r="E402" s="4" t="n">
        <v>160.41</v>
      </c>
      <c r="F402" s="4" t="n">
        <v>2085.33</v>
      </c>
      <c r="G402" s="4" t="n">
        <f aca="false">INDEX(Data_Products!$D$2:$D$33,MATCH(C402,Data_Products!$A$2:$A$33,0))</f>
        <v>99.74</v>
      </c>
      <c r="H402" s="4" t="str">
        <f aca="false">INDEX(Data_Products!$C$2:$C$33,MATCH(C402,Data_Products!$A$2:$A$33,0))</f>
        <v>Insulation</v>
      </c>
      <c r="I402" s="10" t="n">
        <f aca="false">D402*(E402-G402)</f>
        <v>788.71</v>
      </c>
      <c r="J402" s="11" t="n">
        <f aca="false">IFERROR(I402/F402,0)</f>
        <v>0.378218315566361</v>
      </c>
      <c r="K402" s="4" t="str">
        <f aca="false">IFERROR(INDEX(Data_Orders!$F$2:$F$4727,MATCH(B402,Data_Orders!$A$2:$A$4727,0)),"")</f>
        <v>Housebuilder</v>
      </c>
      <c r="L402" s="4" t="str">
        <f aca="false">IFERROR(INDEX(Data_Orders!$D$2:$D$4727,MATCH(B402,Data_Orders!$A$2:$A$4727,0)),"")</f>
        <v>Binley (Coventry)</v>
      </c>
    </row>
    <row r="403" customFormat="false" ht="15" hidden="false" customHeight="false" outlineLevel="0" collapsed="false">
      <c r="A403" s="4" t="s">
        <v>6219</v>
      </c>
      <c r="B403" s="4" t="s">
        <v>1215</v>
      </c>
      <c r="C403" s="4" t="s">
        <v>1037</v>
      </c>
      <c r="D403" s="4" t="n">
        <v>13</v>
      </c>
      <c r="E403" s="4" t="n">
        <v>90.97</v>
      </c>
      <c r="F403" s="4" t="n">
        <v>1182.61</v>
      </c>
      <c r="G403" s="4" t="n">
        <f aca="false">INDEX(Data_Products!$D$2:$D$33,MATCH(C403,Data_Products!$A$2:$A$33,0))</f>
        <v>73.81</v>
      </c>
      <c r="H403" s="4" t="str">
        <f aca="false">INDEX(Data_Products!$C$2:$C$33,MATCH(C403,Data_Products!$A$2:$A$33,0))</f>
        <v>Insulation</v>
      </c>
      <c r="I403" s="10" t="n">
        <f aca="false">D403*(E403-G403)</f>
        <v>223.08</v>
      </c>
      <c r="J403" s="11" t="n">
        <f aca="false">IFERROR(I403/F403,0)</f>
        <v>0.18863361547763</v>
      </c>
      <c r="K403" s="4" t="str">
        <f aca="false">IFERROR(INDEX(Data_Orders!$F$2:$F$4727,MATCH(B403,Data_Orders!$A$2:$A$4727,0)),"")</f>
        <v>Housebuilder</v>
      </c>
      <c r="L403" s="4" t="str">
        <f aca="false">IFERROR(INDEX(Data_Orders!$D$2:$D$4727,MATCH(B403,Data_Orders!$A$2:$A$4727,0)),"")</f>
        <v>Binley (Coventry)</v>
      </c>
    </row>
    <row r="404" customFormat="false" ht="15" hidden="false" customHeight="false" outlineLevel="0" collapsed="false">
      <c r="A404" s="4" t="s">
        <v>6220</v>
      </c>
      <c r="B404" s="4" t="s">
        <v>1215</v>
      </c>
      <c r="C404" s="4" t="s">
        <v>1026</v>
      </c>
      <c r="D404" s="4" t="n">
        <v>8</v>
      </c>
      <c r="E404" s="4" t="n">
        <v>184.05</v>
      </c>
      <c r="F404" s="4" t="n">
        <v>1472.4</v>
      </c>
      <c r="G404" s="4" t="n">
        <f aca="false">INDEX(Data_Products!$D$2:$D$33,MATCH(C404,Data_Products!$A$2:$A$33,0))</f>
        <v>147.44</v>
      </c>
      <c r="H404" s="4" t="str">
        <f aca="false">INDEX(Data_Products!$C$2:$C$33,MATCH(C404,Data_Products!$A$2:$A$33,0))</f>
        <v>Cement &amp; Aggregates</v>
      </c>
      <c r="I404" s="10" t="n">
        <f aca="false">D404*(E404-G404)</f>
        <v>292.88</v>
      </c>
      <c r="J404" s="11" t="n">
        <f aca="false">IFERROR(I404/F404,0)</f>
        <v>0.19891333876664</v>
      </c>
      <c r="K404" s="4" t="str">
        <f aca="false">IFERROR(INDEX(Data_Orders!$F$2:$F$4727,MATCH(B404,Data_Orders!$A$2:$A$4727,0)),"")</f>
        <v>Housebuilder</v>
      </c>
      <c r="L404" s="4" t="str">
        <f aca="false">IFERROR(INDEX(Data_Orders!$D$2:$D$4727,MATCH(B404,Data_Orders!$A$2:$A$4727,0)),"")</f>
        <v>Binley (Coventry)</v>
      </c>
    </row>
    <row r="405" customFormat="false" ht="15" hidden="false" customHeight="false" outlineLevel="0" collapsed="false">
      <c r="A405" s="4" t="s">
        <v>6221</v>
      </c>
      <c r="B405" s="4" t="s">
        <v>1215</v>
      </c>
      <c r="C405" s="4" t="s">
        <v>1021</v>
      </c>
      <c r="D405" s="4" t="n">
        <v>9</v>
      </c>
      <c r="E405" s="4" t="n">
        <v>73.76</v>
      </c>
      <c r="F405" s="4" t="n">
        <v>663.84</v>
      </c>
      <c r="G405" s="4" t="n">
        <f aca="false">INDEX(Data_Products!$D$2:$D$33,MATCH(C405,Data_Products!$A$2:$A$33,0))</f>
        <v>51.51</v>
      </c>
      <c r="H405" s="4" t="str">
        <f aca="false">INDEX(Data_Products!$C$2:$C$33,MATCH(C405,Data_Products!$A$2:$A$33,0))</f>
        <v>Cement &amp; Aggregates</v>
      </c>
      <c r="I405" s="10" t="n">
        <f aca="false">D405*(E405-G405)</f>
        <v>200.25</v>
      </c>
      <c r="J405" s="11" t="n">
        <f aca="false">IFERROR(I405/F405,0)</f>
        <v>0.301654013015184</v>
      </c>
      <c r="K405" s="4" t="str">
        <f aca="false">IFERROR(INDEX(Data_Orders!$F$2:$F$4727,MATCH(B405,Data_Orders!$A$2:$A$4727,0)),"")</f>
        <v>Housebuilder</v>
      </c>
      <c r="L405" s="4" t="str">
        <f aca="false">IFERROR(INDEX(Data_Orders!$D$2:$D$4727,MATCH(B405,Data_Orders!$A$2:$A$4727,0)),"")</f>
        <v>Binley (Coventry)</v>
      </c>
    </row>
    <row r="406" customFormat="false" ht="15" hidden="false" customHeight="false" outlineLevel="0" collapsed="false">
      <c r="A406" s="4" t="s">
        <v>6222</v>
      </c>
      <c r="B406" s="4" t="s">
        <v>1215</v>
      </c>
      <c r="C406" s="4" t="s">
        <v>1059</v>
      </c>
      <c r="D406" s="4" t="n">
        <v>3</v>
      </c>
      <c r="E406" s="4" t="n">
        <v>103.63</v>
      </c>
      <c r="F406" s="4" t="n">
        <v>310.89</v>
      </c>
      <c r="G406" s="4" t="n">
        <f aca="false">INDEX(Data_Products!$D$2:$D$33,MATCH(C406,Data_Products!$A$2:$A$33,0))</f>
        <v>82.55</v>
      </c>
      <c r="H406" s="4" t="str">
        <f aca="false">INDEX(Data_Products!$C$2:$C$33,MATCH(C406,Data_Products!$A$2:$A$33,0))</f>
        <v>Roofing</v>
      </c>
      <c r="I406" s="10" t="n">
        <f aca="false">D406*(E406-G406)</f>
        <v>63.24</v>
      </c>
      <c r="J406" s="11" t="n">
        <f aca="false">IFERROR(I406/F406,0)</f>
        <v>0.203415999228023</v>
      </c>
      <c r="K406" s="4" t="str">
        <f aca="false">IFERROR(INDEX(Data_Orders!$F$2:$F$4727,MATCH(B406,Data_Orders!$A$2:$A$4727,0)),"")</f>
        <v>Housebuilder</v>
      </c>
      <c r="L406" s="4" t="str">
        <f aca="false">IFERROR(INDEX(Data_Orders!$D$2:$D$4727,MATCH(B406,Data_Orders!$A$2:$A$4727,0)),"")</f>
        <v>Binley (Coventry)</v>
      </c>
    </row>
    <row r="407" customFormat="false" ht="15" hidden="false" customHeight="false" outlineLevel="0" collapsed="false">
      <c r="A407" s="4" t="s">
        <v>6223</v>
      </c>
      <c r="B407" s="4" t="s">
        <v>1216</v>
      </c>
      <c r="C407" s="4" t="s">
        <v>1046</v>
      </c>
      <c r="D407" s="4" t="n">
        <v>20</v>
      </c>
      <c r="E407" s="4" t="n">
        <v>154.02</v>
      </c>
      <c r="F407" s="4" t="n">
        <v>3080.4</v>
      </c>
      <c r="G407" s="4" t="n">
        <f aca="false">INDEX(Data_Products!$D$2:$D$33,MATCH(C407,Data_Products!$A$2:$A$33,0))</f>
        <v>102.1</v>
      </c>
      <c r="H407" s="4" t="str">
        <f aca="false">INDEX(Data_Products!$C$2:$C$33,MATCH(C407,Data_Products!$A$2:$A$33,0))</f>
        <v>Tools &amp; Fixings</v>
      </c>
      <c r="I407" s="10" t="n">
        <f aca="false">D407*(E407-G407)</f>
        <v>1038.4</v>
      </c>
      <c r="J407" s="11" t="n">
        <f aca="false">IFERROR(I407/F407,0)</f>
        <v>0.337099078041813</v>
      </c>
      <c r="K407" s="4" t="str">
        <f aca="false">IFERROR(INDEX(Data_Orders!$F$2:$F$4727,MATCH(B407,Data_Orders!$A$2:$A$4727,0)),"")</f>
        <v>Housebuilder</v>
      </c>
      <c r="L407" s="4" t="str">
        <f aca="false">IFERROR(INDEX(Data_Orders!$D$2:$D$4727,MATCH(B407,Data_Orders!$A$2:$A$4727,0)),"")</f>
        <v>Binley (Coventry)</v>
      </c>
    </row>
    <row r="408" customFormat="false" ht="15" hidden="false" customHeight="false" outlineLevel="0" collapsed="false">
      <c r="A408" s="4" t="s">
        <v>6224</v>
      </c>
      <c r="B408" s="4" t="s">
        <v>1216</v>
      </c>
      <c r="C408" s="4" t="s">
        <v>1064</v>
      </c>
      <c r="D408" s="4" t="n">
        <v>9</v>
      </c>
      <c r="E408" s="4" t="n">
        <v>97.63</v>
      </c>
      <c r="F408" s="4" t="n">
        <v>878.67</v>
      </c>
      <c r="G408" s="4" t="n">
        <f aca="false">INDEX(Data_Products!$D$2:$D$33,MATCH(C408,Data_Products!$A$2:$A$33,0))</f>
        <v>65.21</v>
      </c>
      <c r="H408" s="4" t="str">
        <f aca="false">INDEX(Data_Products!$C$2:$C$33,MATCH(C408,Data_Products!$A$2:$A$33,0))</f>
        <v>Plumbing &amp; Drainage</v>
      </c>
      <c r="I408" s="10" t="n">
        <f aca="false">D408*(E408-G408)</f>
        <v>291.78</v>
      </c>
      <c r="J408" s="11" t="n">
        <f aca="false">IFERROR(I408/F408,0)</f>
        <v>0.332070060432244</v>
      </c>
      <c r="K408" s="4" t="str">
        <f aca="false">IFERROR(INDEX(Data_Orders!$F$2:$F$4727,MATCH(B408,Data_Orders!$A$2:$A$4727,0)),"")</f>
        <v>Housebuilder</v>
      </c>
      <c r="L408" s="4" t="str">
        <f aca="false">IFERROR(INDEX(Data_Orders!$D$2:$D$4727,MATCH(B408,Data_Orders!$A$2:$A$4727,0)),"")</f>
        <v>Binley (Coventry)</v>
      </c>
    </row>
    <row r="409" customFormat="false" ht="15" hidden="false" customHeight="false" outlineLevel="0" collapsed="false">
      <c r="A409" s="4" t="s">
        <v>6225</v>
      </c>
      <c r="B409" s="4" t="s">
        <v>1217</v>
      </c>
      <c r="C409" s="4" t="s">
        <v>1066</v>
      </c>
      <c r="D409" s="4" t="n">
        <v>3</v>
      </c>
      <c r="E409" s="4" t="n">
        <v>209.69</v>
      </c>
      <c r="F409" s="4" t="n">
        <v>629.07</v>
      </c>
      <c r="G409" s="4" t="n">
        <f aca="false">INDEX(Data_Products!$D$2:$D$33,MATCH(C409,Data_Products!$A$2:$A$33,0))</f>
        <v>144.38</v>
      </c>
      <c r="H409" s="4" t="str">
        <f aca="false">INDEX(Data_Products!$C$2:$C$33,MATCH(C409,Data_Products!$A$2:$A$33,0))</f>
        <v>Plumbing &amp; Drainage</v>
      </c>
      <c r="I409" s="10" t="n">
        <f aca="false">D409*(E409-G409)</f>
        <v>195.93</v>
      </c>
      <c r="J409" s="11" t="n">
        <f aca="false">IFERROR(I409/F409,0)</f>
        <v>0.311459773952024</v>
      </c>
      <c r="K409" s="4" t="str">
        <f aca="false">IFERROR(INDEX(Data_Orders!$F$2:$F$4727,MATCH(B409,Data_Orders!$A$2:$A$4727,0)),"")</f>
        <v>Housebuilder</v>
      </c>
      <c r="L409" s="4" t="str">
        <f aca="false">IFERROR(INDEX(Data_Orders!$D$2:$D$4727,MATCH(B409,Data_Orders!$A$2:$A$4727,0)),"")</f>
        <v>Binley (Coventry)</v>
      </c>
    </row>
    <row r="410" customFormat="false" ht="15" hidden="false" customHeight="false" outlineLevel="0" collapsed="false">
      <c r="A410" s="4" t="s">
        <v>6226</v>
      </c>
      <c r="B410" s="4" t="s">
        <v>1217</v>
      </c>
      <c r="C410" s="4" t="s">
        <v>1028</v>
      </c>
      <c r="D410" s="4" t="n">
        <v>6</v>
      </c>
      <c r="E410" s="4" t="n">
        <v>118.79</v>
      </c>
      <c r="F410" s="4" t="n">
        <v>712.74</v>
      </c>
      <c r="G410" s="4" t="n">
        <f aca="false">INDEX(Data_Products!$D$2:$D$33,MATCH(C410,Data_Products!$A$2:$A$33,0))</f>
        <v>81.07</v>
      </c>
      <c r="H410" s="4" t="str">
        <f aca="false">INDEX(Data_Products!$C$2:$C$33,MATCH(C410,Data_Products!$A$2:$A$33,0))</f>
        <v>Cement &amp; Aggregates</v>
      </c>
      <c r="I410" s="10" t="n">
        <f aca="false">D410*(E410-G410)</f>
        <v>226.32</v>
      </c>
      <c r="J410" s="11" t="n">
        <f aca="false">IFERROR(I410/F410,0)</f>
        <v>0.317535146056065</v>
      </c>
      <c r="K410" s="4" t="str">
        <f aca="false">IFERROR(INDEX(Data_Orders!$F$2:$F$4727,MATCH(B410,Data_Orders!$A$2:$A$4727,0)),"")</f>
        <v>Housebuilder</v>
      </c>
      <c r="L410" s="4" t="str">
        <f aca="false">IFERROR(INDEX(Data_Orders!$D$2:$D$4727,MATCH(B410,Data_Orders!$A$2:$A$4727,0)),"")</f>
        <v>Binley (Coventry)</v>
      </c>
    </row>
    <row r="411" customFormat="false" ht="15" hidden="false" customHeight="false" outlineLevel="0" collapsed="false">
      <c r="A411" s="4" t="s">
        <v>6227</v>
      </c>
      <c r="B411" s="4" t="s">
        <v>1217</v>
      </c>
      <c r="C411" s="4" t="s">
        <v>1039</v>
      </c>
      <c r="D411" s="4" t="n">
        <v>5</v>
      </c>
      <c r="E411" s="4" t="n">
        <v>160.41</v>
      </c>
      <c r="F411" s="4" t="n">
        <v>802.05</v>
      </c>
      <c r="G411" s="4" t="n">
        <f aca="false">INDEX(Data_Products!$D$2:$D$33,MATCH(C411,Data_Products!$A$2:$A$33,0))</f>
        <v>99.74</v>
      </c>
      <c r="H411" s="4" t="str">
        <f aca="false">INDEX(Data_Products!$C$2:$C$33,MATCH(C411,Data_Products!$A$2:$A$33,0))</f>
        <v>Insulation</v>
      </c>
      <c r="I411" s="10" t="n">
        <f aca="false">D411*(E411-G411)</f>
        <v>303.35</v>
      </c>
      <c r="J411" s="11" t="n">
        <f aca="false">IFERROR(I411/F411,0)</f>
        <v>0.378218315566361</v>
      </c>
      <c r="K411" s="4" t="str">
        <f aca="false">IFERROR(INDEX(Data_Orders!$F$2:$F$4727,MATCH(B411,Data_Orders!$A$2:$A$4727,0)),"")</f>
        <v>Housebuilder</v>
      </c>
      <c r="L411" s="4" t="str">
        <f aca="false">IFERROR(INDEX(Data_Orders!$D$2:$D$4727,MATCH(B411,Data_Orders!$A$2:$A$4727,0)),"")</f>
        <v>Binley (Coventry)</v>
      </c>
    </row>
    <row r="412" customFormat="false" ht="15" hidden="false" customHeight="false" outlineLevel="0" collapsed="false">
      <c r="A412" s="4" t="s">
        <v>6228</v>
      </c>
      <c r="B412" s="4" t="s">
        <v>1217</v>
      </c>
      <c r="C412" s="4" t="s">
        <v>1024</v>
      </c>
      <c r="D412" s="4" t="n">
        <v>10</v>
      </c>
      <c r="E412" s="4" t="n">
        <v>137.14</v>
      </c>
      <c r="F412" s="4" t="n">
        <v>1371.4</v>
      </c>
      <c r="G412" s="4" t="n">
        <f aca="false">INDEX(Data_Products!$D$2:$D$33,MATCH(C412,Data_Products!$A$2:$A$33,0))</f>
        <v>99.99</v>
      </c>
      <c r="H412" s="4" t="str">
        <f aca="false">INDEX(Data_Products!$C$2:$C$33,MATCH(C412,Data_Products!$A$2:$A$33,0))</f>
        <v>Cement &amp; Aggregates</v>
      </c>
      <c r="I412" s="10" t="n">
        <f aca="false">D412*(E412-G412)</f>
        <v>371.5</v>
      </c>
      <c r="J412" s="11" t="n">
        <f aca="false">IFERROR(I412/F412,0)</f>
        <v>0.270891060230421</v>
      </c>
      <c r="K412" s="4" t="str">
        <f aca="false">IFERROR(INDEX(Data_Orders!$F$2:$F$4727,MATCH(B412,Data_Orders!$A$2:$A$4727,0)),"")</f>
        <v>Housebuilder</v>
      </c>
      <c r="L412" s="4" t="str">
        <f aca="false">IFERROR(INDEX(Data_Orders!$D$2:$D$4727,MATCH(B412,Data_Orders!$A$2:$A$4727,0)),"")</f>
        <v>Binley (Coventry)</v>
      </c>
    </row>
    <row r="413" customFormat="false" ht="15" hidden="false" customHeight="false" outlineLevel="0" collapsed="false">
      <c r="A413" s="4" t="s">
        <v>6229</v>
      </c>
      <c r="B413" s="4" t="s">
        <v>1217</v>
      </c>
      <c r="C413" s="4" t="s">
        <v>1070</v>
      </c>
      <c r="D413" s="4" t="n">
        <v>4</v>
      </c>
      <c r="E413" s="4" t="n">
        <v>230.32</v>
      </c>
      <c r="F413" s="4" t="n">
        <v>921.28</v>
      </c>
      <c r="G413" s="4" t="n">
        <f aca="false">INDEX(Data_Products!$D$2:$D$33,MATCH(C413,Data_Products!$A$2:$A$33,0))</f>
        <v>161.64</v>
      </c>
      <c r="H413" s="4" t="str">
        <f aca="false">INDEX(Data_Products!$C$2:$C$33,MATCH(C413,Data_Products!$A$2:$A$33,0))</f>
        <v>Landscaping</v>
      </c>
      <c r="I413" s="10" t="n">
        <f aca="false">D413*(E413-G413)</f>
        <v>274.72</v>
      </c>
      <c r="J413" s="11" t="n">
        <f aca="false">IFERROR(I413/F413,0)</f>
        <v>0.298193817297673</v>
      </c>
      <c r="K413" s="4" t="str">
        <f aca="false">IFERROR(INDEX(Data_Orders!$F$2:$F$4727,MATCH(B413,Data_Orders!$A$2:$A$4727,0)),"")</f>
        <v>Housebuilder</v>
      </c>
      <c r="L413" s="4" t="str">
        <f aca="false">IFERROR(INDEX(Data_Orders!$D$2:$D$4727,MATCH(B413,Data_Orders!$A$2:$A$4727,0)),"")</f>
        <v>Binley (Coventry)</v>
      </c>
    </row>
    <row r="414" customFormat="false" ht="15" hidden="false" customHeight="false" outlineLevel="0" collapsed="false">
      <c r="A414" s="4" t="s">
        <v>6230</v>
      </c>
      <c r="B414" s="4" t="s">
        <v>1218</v>
      </c>
      <c r="C414" s="4" t="s">
        <v>1052</v>
      </c>
      <c r="D414" s="4" t="n">
        <v>20</v>
      </c>
      <c r="E414" s="4" t="n">
        <v>205.71</v>
      </c>
      <c r="F414" s="4" t="n">
        <v>4114.2</v>
      </c>
      <c r="G414" s="4" t="n">
        <f aca="false">INDEX(Data_Products!$D$2:$D$33,MATCH(C414,Data_Products!$A$2:$A$33,0))</f>
        <v>152.29</v>
      </c>
      <c r="H414" s="4" t="str">
        <f aca="false">INDEX(Data_Products!$C$2:$C$33,MATCH(C414,Data_Products!$A$2:$A$33,0))</f>
        <v>Roofing</v>
      </c>
      <c r="I414" s="10" t="n">
        <f aca="false">D414*(E414-G414)</f>
        <v>1068.4</v>
      </c>
      <c r="J414" s="11" t="n">
        <f aca="false">IFERROR(I414/F414,0)</f>
        <v>0.259685965679841</v>
      </c>
      <c r="K414" s="4" t="str">
        <f aca="false">IFERROR(INDEX(Data_Orders!$F$2:$F$4727,MATCH(B414,Data_Orders!$A$2:$A$4727,0)),"")</f>
        <v>Housebuilder</v>
      </c>
      <c r="L414" s="4" t="str">
        <f aca="false">IFERROR(INDEX(Data_Orders!$D$2:$D$4727,MATCH(B414,Data_Orders!$A$2:$A$4727,0)),"")</f>
        <v>Binley (Coventry)</v>
      </c>
    </row>
    <row r="415" customFormat="false" ht="15" hidden="false" customHeight="false" outlineLevel="0" collapsed="false">
      <c r="A415" s="4" t="s">
        <v>6231</v>
      </c>
      <c r="B415" s="4" t="s">
        <v>1218</v>
      </c>
      <c r="C415" s="4" t="s">
        <v>1041</v>
      </c>
      <c r="D415" s="4" t="n">
        <v>16</v>
      </c>
      <c r="E415" s="4" t="n">
        <v>242.75</v>
      </c>
      <c r="F415" s="4" t="n">
        <v>3884</v>
      </c>
      <c r="G415" s="4" t="n">
        <f aca="false">INDEX(Data_Products!$D$2:$D$33,MATCH(C415,Data_Products!$A$2:$A$33,0))</f>
        <v>142.94</v>
      </c>
      <c r="H415" s="4" t="str">
        <f aca="false">INDEX(Data_Products!$C$2:$C$33,MATCH(C415,Data_Products!$A$2:$A$33,0))</f>
        <v>Tools &amp; Fixings</v>
      </c>
      <c r="I415" s="10" t="n">
        <f aca="false">D415*(E415-G415)</f>
        <v>1596.96</v>
      </c>
      <c r="J415" s="11" t="n">
        <f aca="false">IFERROR(I415/F415,0)</f>
        <v>0.411163748712667</v>
      </c>
      <c r="K415" s="4" t="str">
        <f aca="false">IFERROR(INDEX(Data_Orders!$F$2:$F$4727,MATCH(B415,Data_Orders!$A$2:$A$4727,0)),"")</f>
        <v>Housebuilder</v>
      </c>
      <c r="L415" s="4" t="str">
        <f aca="false">IFERROR(INDEX(Data_Orders!$D$2:$D$4727,MATCH(B415,Data_Orders!$A$2:$A$4727,0)),"")</f>
        <v>Binley (Coventry)</v>
      </c>
    </row>
    <row r="416" customFormat="false" ht="15" hidden="false" customHeight="false" outlineLevel="0" collapsed="false">
      <c r="A416" s="4" t="s">
        <v>6232</v>
      </c>
      <c r="B416" s="4" t="s">
        <v>1218</v>
      </c>
      <c r="C416" s="4" t="s">
        <v>1028</v>
      </c>
      <c r="D416" s="4" t="n">
        <v>7</v>
      </c>
      <c r="E416" s="4" t="n">
        <v>118.79</v>
      </c>
      <c r="F416" s="4" t="n">
        <v>831.53</v>
      </c>
      <c r="G416" s="4" t="n">
        <f aca="false">INDEX(Data_Products!$D$2:$D$33,MATCH(C416,Data_Products!$A$2:$A$33,0))</f>
        <v>81.07</v>
      </c>
      <c r="H416" s="4" t="str">
        <f aca="false">INDEX(Data_Products!$C$2:$C$33,MATCH(C416,Data_Products!$A$2:$A$33,0))</f>
        <v>Cement &amp; Aggregates</v>
      </c>
      <c r="I416" s="10" t="n">
        <f aca="false">D416*(E416-G416)</f>
        <v>264.04</v>
      </c>
      <c r="J416" s="11" t="n">
        <f aca="false">IFERROR(I416/F416,0)</f>
        <v>0.317535146056065</v>
      </c>
      <c r="K416" s="4" t="str">
        <f aca="false">IFERROR(INDEX(Data_Orders!$F$2:$F$4727,MATCH(B416,Data_Orders!$A$2:$A$4727,0)),"")</f>
        <v>Housebuilder</v>
      </c>
      <c r="L416" s="4" t="str">
        <f aca="false">IFERROR(INDEX(Data_Orders!$D$2:$D$4727,MATCH(B416,Data_Orders!$A$2:$A$4727,0)),"")</f>
        <v>Binley (Coventry)</v>
      </c>
    </row>
    <row r="417" customFormat="false" ht="15" hidden="false" customHeight="false" outlineLevel="0" collapsed="false">
      <c r="A417" s="4" t="s">
        <v>6233</v>
      </c>
      <c r="B417" s="4" t="s">
        <v>1218</v>
      </c>
      <c r="C417" s="4" t="s">
        <v>1059</v>
      </c>
      <c r="D417" s="4" t="n">
        <v>11</v>
      </c>
      <c r="E417" s="4" t="n">
        <v>103.63</v>
      </c>
      <c r="F417" s="4" t="n">
        <v>1139.93</v>
      </c>
      <c r="G417" s="4" t="n">
        <f aca="false">INDEX(Data_Products!$D$2:$D$33,MATCH(C417,Data_Products!$A$2:$A$33,0))</f>
        <v>82.55</v>
      </c>
      <c r="H417" s="4" t="str">
        <f aca="false">INDEX(Data_Products!$C$2:$C$33,MATCH(C417,Data_Products!$A$2:$A$33,0))</f>
        <v>Roofing</v>
      </c>
      <c r="I417" s="10" t="n">
        <f aca="false">D417*(E417-G417)</f>
        <v>231.88</v>
      </c>
      <c r="J417" s="11" t="n">
        <f aca="false">IFERROR(I417/F417,0)</f>
        <v>0.203415999228023</v>
      </c>
      <c r="K417" s="4" t="str">
        <f aca="false">IFERROR(INDEX(Data_Orders!$F$2:$F$4727,MATCH(B417,Data_Orders!$A$2:$A$4727,0)),"")</f>
        <v>Housebuilder</v>
      </c>
      <c r="L417" s="4" t="str">
        <f aca="false">IFERROR(INDEX(Data_Orders!$D$2:$D$4727,MATCH(B417,Data_Orders!$A$2:$A$4727,0)),"")</f>
        <v>Binley (Coventry)</v>
      </c>
    </row>
    <row r="418" customFormat="false" ht="15" hidden="false" customHeight="false" outlineLevel="0" collapsed="false">
      <c r="A418" s="4" t="s">
        <v>6234</v>
      </c>
      <c r="B418" s="4" t="s">
        <v>1219</v>
      </c>
      <c r="C418" s="4" t="s">
        <v>1013</v>
      </c>
      <c r="D418" s="4" t="n">
        <v>1</v>
      </c>
      <c r="E418" s="4" t="n">
        <v>240.92</v>
      </c>
      <c r="F418" s="4" t="n">
        <v>240.92</v>
      </c>
      <c r="G418" s="4" t="n">
        <f aca="false">INDEX(Data_Products!$D$2:$D$33,MATCH(C418,Data_Products!$A$2:$A$33,0))</f>
        <v>168.32</v>
      </c>
      <c r="H418" s="4" t="str">
        <f aca="false">INDEX(Data_Products!$C$2:$C$33,MATCH(C418,Data_Products!$A$2:$A$33,0))</f>
        <v>Timber</v>
      </c>
      <c r="I418" s="10" t="n">
        <f aca="false">D418*(E418-G418)</f>
        <v>72.6</v>
      </c>
      <c r="J418" s="11" t="n">
        <f aca="false">IFERROR(I418/F418,0)</f>
        <v>0.301344844761747</v>
      </c>
      <c r="K418" s="4" t="str">
        <f aca="false">IFERROR(INDEX(Data_Orders!$F$2:$F$4727,MATCH(B418,Data_Orders!$A$2:$A$4727,0)),"")</f>
        <v>Housebuilder</v>
      </c>
      <c r="L418" s="4" t="str">
        <f aca="false">IFERROR(INDEX(Data_Orders!$D$2:$D$4727,MATCH(B418,Data_Orders!$A$2:$A$4727,0)),"")</f>
        <v>Binley (Coventry)</v>
      </c>
    </row>
    <row r="419" customFormat="false" ht="15" hidden="false" customHeight="false" outlineLevel="0" collapsed="false">
      <c r="A419" s="4" t="s">
        <v>6235</v>
      </c>
      <c r="B419" s="4" t="s">
        <v>1219</v>
      </c>
      <c r="C419" s="4" t="s">
        <v>1048</v>
      </c>
      <c r="D419" s="4" t="n">
        <v>6</v>
      </c>
      <c r="E419" s="4" t="n">
        <v>112.72</v>
      </c>
      <c r="F419" s="4" t="n">
        <v>676.32</v>
      </c>
      <c r="G419" s="4" t="n">
        <f aca="false">INDEX(Data_Products!$D$2:$D$33,MATCH(C419,Data_Products!$A$2:$A$33,0))</f>
        <v>83.21</v>
      </c>
      <c r="H419" s="4" t="str">
        <f aca="false">INDEX(Data_Products!$C$2:$C$33,MATCH(C419,Data_Products!$A$2:$A$33,0))</f>
        <v>Tools &amp; Fixings</v>
      </c>
      <c r="I419" s="10" t="n">
        <f aca="false">D419*(E419-G419)</f>
        <v>177.06</v>
      </c>
      <c r="J419" s="11" t="n">
        <f aca="false">IFERROR(I419/F419,0)</f>
        <v>0.261799148332151</v>
      </c>
      <c r="K419" s="4" t="str">
        <f aca="false">IFERROR(INDEX(Data_Orders!$F$2:$F$4727,MATCH(B419,Data_Orders!$A$2:$A$4727,0)),"")</f>
        <v>Housebuilder</v>
      </c>
      <c r="L419" s="4" t="str">
        <f aca="false">IFERROR(INDEX(Data_Orders!$D$2:$D$4727,MATCH(B419,Data_Orders!$A$2:$A$4727,0)),"")</f>
        <v>Binley (Coventry)</v>
      </c>
    </row>
    <row r="420" customFormat="false" ht="15" hidden="false" customHeight="false" outlineLevel="0" collapsed="false">
      <c r="A420" s="4" t="s">
        <v>6236</v>
      </c>
      <c r="B420" s="4" t="s">
        <v>1220</v>
      </c>
      <c r="C420" s="4" t="s">
        <v>1028</v>
      </c>
      <c r="D420" s="4" t="n">
        <v>15</v>
      </c>
      <c r="E420" s="4" t="n">
        <v>118.79</v>
      </c>
      <c r="F420" s="4" t="n">
        <v>1781.85</v>
      </c>
      <c r="G420" s="4" t="n">
        <f aca="false">INDEX(Data_Products!$D$2:$D$33,MATCH(C420,Data_Products!$A$2:$A$33,0))</f>
        <v>81.07</v>
      </c>
      <c r="H420" s="4" t="str">
        <f aca="false">INDEX(Data_Products!$C$2:$C$33,MATCH(C420,Data_Products!$A$2:$A$33,0))</f>
        <v>Cement &amp; Aggregates</v>
      </c>
      <c r="I420" s="10" t="n">
        <f aca="false">D420*(E420-G420)</f>
        <v>565.8</v>
      </c>
      <c r="J420" s="11" t="n">
        <f aca="false">IFERROR(I420/F420,0)</f>
        <v>0.317535146056065</v>
      </c>
      <c r="K420" s="4" t="str">
        <f aca="false">IFERROR(INDEX(Data_Orders!$F$2:$F$4727,MATCH(B420,Data_Orders!$A$2:$A$4727,0)),"")</f>
        <v>Housebuilder</v>
      </c>
      <c r="L420" s="4" t="str">
        <f aca="false">IFERROR(INDEX(Data_Orders!$D$2:$D$4727,MATCH(B420,Data_Orders!$A$2:$A$4727,0)),"")</f>
        <v>Binley (Coventry)</v>
      </c>
    </row>
    <row r="421" customFormat="false" ht="15" hidden="false" customHeight="false" outlineLevel="0" collapsed="false">
      <c r="A421" s="4" t="s">
        <v>6237</v>
      </c>
      <c r="B421" s="4" t="s">
        <v>1220</v>
      </c>
      <c r="C421" s="4" t="s">
        <v>1019</v>
      </c>
      <c r="D421" s="4" t="n">
        <v>1</v>
      </c>
      <c r="E421" s="4" t="n">
        <v>79.76</v>
      </c>
      <c r="F421" s="4" t="n">
        <v>79.76</v>
      </c>
      <c r="G421" s="4" t="n">
        <f aca="false">INDEX(Data_Products!$D$2:$D$33,MATCH(C421,Data_Products!$A$2:$A$33,0))</f>
        <v>59.07</v>
      </c>
      <c r="H421" s="4" t="str">
        <f aca="false">INDEX(Data_Products!$C$2:$C$33,MATCH(C421,Data_Products!$A$2:$A$33,0))</f>
        <v>Timber</v>
      </c>
      <c r="I421" s="10" t="n">
        <f aca="false">D421*(E421-G421)</f>
        <v>20.69</v>
      </c>
      <c r="J421" s="11" t="n">
        <f aca="false">IFERROR(I421/F421,0)</f>
        <v>0.259403209628887</v>
      </c>
      <c r="K421" s="4" t="str">
        <f aca="false">IFERROR(INDEX(Data_Orders!$F$2:$F$4727,MATCH(B421,Data_Orders!$A$2:$A$4727,0)),"")</f>
        <v>Housebuilder</v>
      </c>
      <c r="L421" s="4" t="str">
        <f aca="false">IFERROR(INDEX(Data_Orders!$D$2:$D$4727,MATCH(B421,Data_Orders!$A$2:$A$4727,0)),"")</f>
        <v>Binley (Coventry)</v>
      </c>
    </row>
    <row r="422" customFormat="false" ht="15" hidden="false" customHeight="false" outlineLevel="0" collapsed="false">
      <c r="A422" s="4" t="s">
        <v>6238</v>
      </c>
      <c r="B422" s="4" t="s">
        <v>1220</v>
      </c>
      <c r="C422" s="4" t="s">
        <v>1059</v>
      </c>
      <c r="D422" s="4" t="n">
        <v>8</v>
      </c>
      <c r="E422" s="4" t="n">
        <v>103.63</v>
      </c>
      <c r="F422" s="4" t="n">
        <v>829.04</v>
      </c>
      <c r="G422" s="4" t="n">
        <f aca="false">INDEX(Data_Products!$D$2:$D$33,MATCH(C422,Data_Products!$A$2:$A$33,0))</f>
        <v>82.55</v>
      </c>
      <c r="H422" s="4" t="str">
        <f aca="false">INDEX(Data_Products!$C$2:$C$33,MATCH(C422,Data_Products!$A$2:$A$33,0))</f>
        <v>Roofing</v>
      </c>
      <c r="I422" s="10" t="n">
        <f aca="false">D422*(E422-G422)</f>
        <v>168.64</v>
      </c>
      <c r="J422" s="11" t="n">
        <f aca="false">IFERROR(I422/F422,0)</f>
        <v>0.203415999228023</v>
      </c>
      <c r="K422" s="4" t="str">
        <f aca="false">IFERROR(INDEX(Data_Orders!$F$2:$F$4727,MATCH(B422,Data_Orders!$A$2:$A$4727,0)),"")</f>
        <v>Housebuilder</v>
      </c>
      <c r="L422" s="4" t="str">
        <f aca="false">IFERROR(INDEX(Data_Orders!$D$2:$D$4727,MATCH(B422,Data_Orders!$A$2:$A$4727,0)),"")</f>
        <v>Binley (Coventry)</v>
      </c>
    </row>
    <row r="423" customFormat="false" ht="15" hidden="false" customHeight="false" outlineLevel="0" collapsed="false">
      <c r="A423" s="4" t="s">
        <v>6239</v>
      </c>
      <c r="B423" s="4" t="s">
        <v>1221</v>
      </c>
      <c r="C423" s="4" t="s">
        <v>1010</v>
      </c>
      <c r="D423" s="4" t="n">
        <v>7</v>
      </c>
      <c r="E423" s="4" t="n">
        <v>135.95</v>
      </c>
      <c r="F423" s="4" t="n">
        <v>951.65</v>
      </c>
      <c r="G423" s="4" t="n">
        <f aca="false">INDEX(Data_Products!$D$2:$D$33,MATCH(C423,Data_Products!$A$2:$A$33,0))</f>
        <v>111.1</v>
      </c>
      <c r="H423" s="4" t="str">
        <f aca="false">INDEX(Data_Products!$C$2:$C$33,MATCH(C423,Data_Products!$A$2:$A$33,0))</f>
        <v>Timber</v>
      </c>
      <c r="I423" s="10" t="n">
        <f aca="false">D423*(E423-G423)</f>
        <v>173.95</v>
      </c>
      <c r="J423" s="11" t="n">
        <f aca="false">IFERROR(I423/F423,0)</f>
        <v>0.18278778962854</v>
      </c>
      <c r="K423" s="4" t="str">
        <f aca="false">IFERROR(INDEX(Data_Orders!$F$2:$F$4727,MATCH(B423,Data_Orders!$A$2:$A$4727,0)),"")</f>
        <v>Housebuilder</v>
      </c>
      <c r="L423" s="4" t="str">
        <f aca="false">IFERROR(INDEX(Data_Orders!$D$2:$D$4727,MATCH(B423,Data_Orders!$A$2:$A$4727,0)),"")</f>
        <v>Binley (Coventry)</v>
      </c>
    </row>
    <row r="424" customFormat="false" ht="15" hidden="false" customHeight="false" outlineLevel="0" collapsed="false">
      <c r="A424" s="4" t="s">
        <v>6240</v>
      </c>
      <c r="B424" s="4" t="s">
        <v>1221</v>
      </c>
      <c r="C424" s="4" t="s">
        <v>1044</v>
      </c>
      <c r="D424" s="4" t="n">
        <v>11</v>
      </c>
      <c r="E424" s="4" t="n">
        <v>190.44</v>
      </c>
      <c r="F424" s="4" t="n">
        <v>2094.84</v>
      </c>
      <c r="G424" s="4" t="n">
        <f aca="false">INDEX(Data_Products!$D$2:$D$33,MATCH(C424,Data_Products!$A$2:$A$33,0))</f>
        <v>115.48</v>
      </c>
      <c r="H424" s="4" t="str">
        <f aca="false">INDEX(Data_Products!$C$2:$C$33,MATCH(C424,Data_Products!$A$2:$A$33,0))</f>
        <v>Tools &amp; Fixings</v>
      </c>
      <c r="I424" s="10" t="n">
        <f aca="false">D424*(E424-G424)</f>
        <v>824.56</v>
      </c>
      <c r="J424" s="11" t="n">
        <f aca="false">IFERROR(I424/F424,0)</f>
        <v>0.393614786809494</v>
      </c>
      <c r="K424" s="4" t="str">
        <f aca="false">IFERROR(INDEX(Data_Orders!$F$2:$F$4727,MATCH(B424,Data_Orders!$A$2:$A$4727,0)),"")</f>
        <v>Housebuilder</v>
      </c>
      <c r="L424" s="4" t="str">
        <f aca="false">IFERROR(INDEX(Data_Orders!$D$2:$D$4727,MATCH(B424,Data_Orders!$A$2:$A$4727,0)),"")</f>
        <v>Binley (Coventry)</v>
      </c>
    </row>
    <row r="425" customFormat="false" ht="15" hidden="false" customHeight="false" outlineLevel="0" collapsed="false">
      <c r="A425" s="4" t="s">
        <v>6241</v>
      </c>
      <c r="B425" s="4" t="s">
        <v>1222</v>
      </c>
      <c r="C425" s="4" t="s">
        <v>1068</v>
      </c>
      <c r="D425" s="4" t="n">
        <v>5</v>
      </c>
      <c r="E425" s="4" t="n">
        <v>86.28</v>
      </c>
      <c r="F425" s="4" t="n">
        <v>431.4</v>
      </c>
      <c r="G425" s="4" t="n">
        <f aca="false">INDEX(Data_Products!$D$2:$D$33,MATCH(C425,Data_Products!$A$2:$A$33,0))</f>
        <v>68.55</v>
      </c>
      <c r="H425" s="4" t="str">
        <f aca="false">INDEX(Data_Products!$C$2:$C$33,MATCH(C425,Data_Products!$A$2:$A$33,0))</f>
        <v>Plumbing &amp; Drainage</v>
      </c>
      <c r="I425" s="10" t="n">
        <f aca="false">D425*(E425-G425)</f>
        <v>88.65</v>
      </c>
      <c r="J425" s="11" t="n">
        <f aca="false">IFERROR(I425/F425,0)</f>
        <v>0.205493741307371</v>
      </c>
      <c r="K425" s="4" t="str">
        <f aca="false">IFERROR(INDEX(Data_Orders!$F$2:$F$4727,MATCH(B425,Data_Orders!$A$2:$A$4727,0)),"")</f>
        <v>Trade Account</v>
      </c>
      <c r="L425" s="4" t="str">
        <f aca="false">IFERROR(INDEX(Data_Orders!$D$2:$D$4727,MATCH(B425,Data_Orders!$A$2:$A$4727,0)),"")</f>
        <v>Northampton</v>
      </c>
    </row>
    <row r="426" customFormat="false" ht="15" hidden="false" customHeight="false" outlineLevel="0" collapsed="false">
      <c r="A426" s="4" t="s">
        <v>6242</v>
      </c>
      <c r="B426" s="4" t="s">
        <v>1223</v>
      </c>
      <c r="C426" s="4" t="s">
        <v>1064</v>
      </c>
      <c r="D426" s="4" t="n">
        <v>18</v>
      </c>
      <c r="E426" s="4" t="n">
        <v>97.63</v>
      </c>
      <c r="F426" s="4" t="n">
        <v>1757.34</v>
      </c>
      <c r="G426" s="4" t="n">
        <f aca="false">INDEX(Data_Products!$D$2:$D$33,MATCH(C426,Data_Products!$A$2:$A$33,0))</f>
        <v>65.21</v>
      </c>
      <c r="H426" s="4" t="str">
        <f aca="false">INDEX(Data_Products!$C$2:$C$33,MATCH(C426,Data_Products!$A$2:$A$33,0))</f>
        <v>Plumbing &amp; Drainage</v>
      </c>
      <c r="I426" s="10" t="n">
        <f aca="false">D426*(E426-G426)</f>
        <v>583.56</v>
      </c>
      <c r="J426" s="11" t="n">
        <f aca="false">IFERROR(I426/F426,0)</f>
        <v>0.332070060432244</v>
      </c>
      <c r="K426" s="4" t="str">
        <f aca="false">IFERROR(INDEX(Data_Orders!$F$2:$F$4727,MATCH(B426,Data_Orders!$A$2:$A$4727,0)),"")</f>
        <v>Trade Account</v>
      </c>
      <c r="L426" s="4" t="str">
        <f aca="false">IFERROR(INDEX(Data_Orders!$D$2:$D$4727,MATCH(B426,Data_Orders!$A$2:$A$4727,0)),"")</f>
        <v>Northampton</v>
      </c>
    </row>
    <row r="427" customFormat="false" ht="15" hidden="false" customHeight="false" outlineLevel="0" collapsed="false">
      <c r="A427" s="4" t="s">
        <v>6243</v>
      </c>
      <c r="B427" s="4" t="s">
        <v>1223</v>
      </c>
      <c r="C427" s="4" t="s">
        <v>1037</v>
      </c>
      <c r="D427" s="4" t="n">
        <v>16</v>
      </c>
      <c r="E427" s="4" t="n">
        <v>90.97</v>
      </c>
      <c r="F427" s="4" t="n">
        <v>1455.52</v>
      </c>
      <c r="G427" s="4" t="n">
        <f aca="false">INDEX(Data_Products!$D$2:$D$33,MATCH(C427,Data_Products!$A$2:$A$33,0))</f>
        <v>73.81</v>
      </c>
      <c r="H427" s="4" t="str">
        <f aca="false">INDEX(Data_Products!$C$2:$C$33,MATCH(C427,Data_Products!$A$2:$A$33,0))</f>
        <v>Insulation</v>
      </c>
      <c r="I427" s="10" t="n">
        <f aca="false">D427*(E427-G427)</f>
        <v>274.56</v>
      </c>
      <c r="J427" s="11" t="n">
        <f aca="false">IFERROR(I427/F427,0)</f>
        <v>0.18863361547763</v>
      </c>
      <c r="K427" s="4" t="str">
        <f aca="false">IFERROR(INDEX(Data_Orders!$F$2:$F$4727,MATCH(B427,Data_Orders!$A$2:$A$4727,0)),"")</f>
        <v>Trade Account</v>
      </c>
      <c r="L427" s="4" t="str">
        <f aca="false">IFERROR(INDEX(Data_Orders!$D$2:$D$4727,MATCH(B427,Data_Orders!$A$2:$A$4727,0)),"")</f>
        <v>Northampton</v>
      </c>
    </row>
    <row r="428" customFormat="false" ht="15" hidden="false" customHeight="false" outlineLevel="0" collapsed="false">
      <c r="A428" s="4" t="s">
        <v>6244</v>
      </c>
      <c r="B428" s="4" t="s">
        <v>1223</v>
      </c>
      <c r="C428" s="4" t="s">
        <v>1015</v>
      </c>
      <c r="D428" s="4" t="n">
        <v>6</v>
      </c>
      <c r="E428" s="4" t="n">
        <v>122.01</v>
      </c>
      <c r="F428" s="4" t="n">
        <v>732.06</v>
      </c>
      <c r="G428" s="4" t="n">
        <f aca="false">INDEX(Data_Products!$D$2:$D$33,MATCH(C428,Data_Products!$A$2:$A$33,0))</f>
        <v>85.53</v>
      </c>
      <c r="H428" s="4" t="str">
        <f aca="false">INDEX(Data_Products!$C$2:$C$33,MATCH(C428,Data_Products!$A$2:$A$33,0))</f>
        <v>Timber</v>
      </c>
      <c r="I428" s="10" t="n">
        <f aca="false">D428*(E428-G428)</f>
        <v>218.88</v>
      </c>
      <c r="J428" s="11" t="n">
        <f aca="false">IFERROR(I428/F428,0)</f>
        <v>0.298991885910991</v>
      </c>
      <c r="K428" s="4" t="str">
        <f aca="false">IFERROR(INDEX(Data_Orders!$F$2:$F$4727,MATCH(B428,Data_Orders!$A$2:$A$4727,0)),"")</f>
        <v>Trade Account</v>
      </c>
      <c r="L428" s="4" t="str">
        <f aca="false">IFERROR(INDEX(Data_Orders!$D$2:$D$4727,MATCH(B428,Data_Orders!$A$2:$A$4727,0)),"")</f>
        <v>Northampton</v>
      </c>
    </row>
    <row r="429" customFormat="false" ht="15" hidden="false" customHeight="false" outlineLevel="0" collapsed="false">
      <c r="A429" s="4" t="s">
        <v>6245</v>
      </c>
      <c r="B429" s="4" t="s">
        <v>1224</v>
      </c>
      <c r="C429" s="4" t="s">
        <v>1068</v>
      </c>
      <c r="D429" s="4" t="n">
        <v>4</v>
      </c>
      <c r="E429" s="4" t="n">
        <v>86.28</v>
      </c>
      <c r="F429" s="4" t="n">
        <v>345.12</v>
      </c>
      <c r="G429" s="4" t="n">
        <f aca="false">INDEX(Data_Products!$D$2:$D$33,MATCH(C429,Data_Products!$A$2:$A$33,0))</f>
        <v>68.55</v>
      </c>
      <c r="H429" s="4" t="str">
        <f aca="false">INDEX(Data_Products!$C$2:$C$33,MATCH(C429,Data_Products!$A$2:$A$33,0))</f>
        <v>Plumbing &amp; Drainage</v>
      </c>
      <c r="I429" s="10" t="n">
        <f aca="false">D429*(E429-G429)</f>
        <v>70.92</v>
      </c>
      <c r="J429" s="11" t="n">
        <f aca="false">IFERROR(I429/F429,0)</f>
        <v>0.205493741307371</v>
      </c>
      <c r="K429" s="4" t="str">
        <f aca="false">IFERROR(INDEX(Data_Orders!$F$2:$F$4727,MATCH(B429,Data_Orders!$A$2:$A$4727,0)),"")</f>
        <v>Trade Account</v>
      </c>
      <c r="L429" s="4" t="str">
        <f aca="false">IFERROR(INDEX(Data_Orders!$D$2:$D$4727,MATCH(B429,Data_Orders!$A$2:$A$4727,0)),"")</f>
        <v>Northampton</v>
      </c>
    </row>
    <row r="430" customFormat="false" ht="15" hidden="false" customHeight="false" outlineLevel="0" collapsed="false">
      <c r="A430" s="4" t="s">
        <v>6246</v>
      </c>
      <c r="B430" s="4" t="s">
        <v>1224</v>
      </c>
      <c r="C430" s="4" t="s">
        <v>1037</v>
      </c>
      <c r="D430" s="4" t="n">
        <v>8</v>
      </c>
      <c r="E430" s="4" t="n">
        <v>90.97</v>
      </c>
      <c r="F430" s="4" t="n">
        <v>727.76</v>
      </c>
      <c r="G430" s="4" t="n">
        <f aca="false">INDEX(Data_Products!$D$2:$D$33,MATCH(C430,Data_Products!$A$2:$A$33,0))</f>
        <v>73.81</v>
      </c>
      <c r="H430" s="4" t="str">
        <f aca="false">INDEX(Data_Products!$C$2:$C$33,MATCH(C430,Data_Products!$A$2:$A$33,0))</f>
        <v>Insulation</v>
      </c>
      <c r="I430" s="10" t="n">
        <f aca="false">D430*(E430-G430)</f>
        <v>137.28</v>
      </c>
      <c r="J430" s="11" t="n">
        <f aca="false">IFERROR(I430/F430,0)</f>
        <v>0.18863361547763</v>
      </c>
      <c r="K430" s="4" t="str">
        <f aca="false">IFERROR(INDEX(Data_Orders!$F$2:$F$4727,MATCH(B430,Data_Orders!$A$2:$A$4727,0)),"")</f>
        <v>Trade Account</v>
      </c>
      <c r="L430" s="4" t="str">
        <f aca="false">IFERROR(INDEX(Data_Orders!$D$2:$D$4727,MATCH(B430,Data_Orders!$A$2:$A$4727,0)),"")</f>
        <v>Northampton</v>
      </c>
    </row>
    <row r="431" customFormat="false" ht="15" hidden="false" customHeight="false" outlineLevel="0" collapsed="false">
      <c r="A431" s="4" t="s">
        <v>6247</v>
      </c>
      <c r="B431" s="4" t="s">
        <v>1224</v>
      </c>
      <c r="C431" s="4" t="s">
        <v>1010</v>
      </c>
      <c r="D431" s="4" t="n">
        <v>13</v>
      </c>
      <c r="E431" s="4" t="n">
        <v>135.95</v>
      </c>
      <c r="F431" s="4" t="n">
        <v>1767.35</v>
      </c>
      <c r="G431" s="4" t="n">
        <f aca="false">INDEX(Data_Products!$D$2:$D$33,MATCH(C431,Data_Products!$A$2:$A$33,0))</f>
        <v>111.1</v>
      </c>
      <c r="H431" s="4" t="str">
        <f aca="false">INDEX(Data_Products!$C$2:$C$33,MATCH(C431,Data_Products!$A$2:$A$33,0))</f>
        <v>Timber</v>
      </c>
      <c r="I431" s="10" t="n">
        <f aca="false">D431*(E431-G431)</f>
        <v>323.05</v>
      </c>
      <c r="J431" s="11" t="n">
        <f aca="false">IFERROR(I431/F431,0)</f>
        <v>0.18278778962854</v>
      </c>
      <c r="K431" s="4" t="str">
        <f aca="false">IFERROR(INDEX(Data_Orders!$F$2:$F$4727,MATCH(B431,Data_Orders!$A$2:$A$4727,0)),"")</f>
        <v>Trade Account</v>
      </c>
      <c r="L431" s="4" t="str">
        <f aca="false">IFERROR(INDEX(Data_Orders!$D$2:$D$4727,MATCH(B431,Data_Orders!$A$2:$A$4727,0)),"")</f>
        <v>Northampton</v>
      </c>
    </row>
    <row r="432" customFormat="false" ht="15" hidden="false" customHeight="false" outlineLevel="0" collapsed="false">
      <c r="A432" s="4" t="s">
        <v>6248</v>
      </c>
      <c r="B432" s="4" t="s">
        <v>1225</v>
      </c>
      <c r="C432" s="4" t="s">
        <v>1026</v>
      </c>
      <c r="D432" s="4" t="n">
        <v>15</v>
      </c>
      <c r="E432" s="4" t="n">
        <v>184.05</v>
      </c>
      <c r="F432" s="4" t="n">
        <v>2760.75</v>
      </c>
      <c r="G432" s="4" t="n">
        <f aca="false">INDEX(Data_Products!$D$2:$D$33,MATCH(C432,Data_Products!$A$2:$A$33,0))</f>
        <v>147.44</v>
      </c>
      <c r="H432" s="4" t="str">
        <f aca="false">INDEX(Data_Products!$C$2:$C$33,MATCH(C432,Data_Products!$A$2:$A$33,0))</f>
        <v>Cement &amp; Aggregates</v>
      </c>
      <c r="I432" s="10" t="n">
        <f aca="false">D432*(E432-G432)</f>
        <v>549.15</v>
      </c>
      <c r="J432" s="11" t="n">
        <f aca="false">IFERROR(I432/F432,0)</f>
        <v>0.19891333876664</v>
      </c>
      <c r="K432" s="4" t="str">
        <f aca="false">IFERROR(INDEX(Data_Orders!$F$2:$F$4727,MATCH(B432,Data_Orders!$A$2:$A$4727,0)),"")</f>
        <v>Trade Account</v>
      </c>
      <c r="L432" s="4" t="str">
        <f aca="false">IFERROR(INDEX(Data_Orders!$D$2:$D$4727,MATCH(B432,Data_Orders!$A$2:$A$4727,0)),"")</f>
        <v>Northampton</v>
      </c>
    </row>
    <row r="433" customFormat="false" ht="15" hidden="false" customHeight="false" outlineLevel="0" collapsed="false">
      <c r="A433" s="4" t="s">
        <v>6249</v>
      </c>
      <c r="B433" s="4" t="s">
        <v>1225</v>
      </c>
      <c r="C433" s="4" t="s">
        <v>1061</v>
      </c>
      <c r="D433" s="4" t="n">
        <v>4</v>
      </c>
      <c r="E433" s="4" t="n">
        <v>145.57</v>
      </c>
      <c r="F433" s="4" t="n">
        <v>582.28</v>
      </c>
      <c r="G433" s="4" t="n">
        <f aca="false">INDEX(Data_Products!$D$2:$D$33,MATCH(C433,Data_Products!$A$2:$A$33,0))</f>
        <v>119.29</v>
      </c>
      <c r="H433" s="4" t="str">
        <f aca="false">INDEX(Data_Products!$C$2:$C$33,MATCH(C433,Data_Products!$A$2:$A$33,0))</f>
        <v>Plumbing &amp; Drainage</v>
      </c>
      <c r="I433" s="10" t="n">
        <f aca="false">D433*(E433-G433)</f>
        <v>105.12</v>
      </c>
      <c r="J433" s="11" t="n">
        <f aca="false">IFERROR(I433/F433,0)</f>
        <v>0.180531702960775</v>
      </c>
      <c r="K433" s="4" t="str">
        <f aca="false">IFERROR(INDEX(Data_Orders!$F$2:$F$4727,MATCH(B433,Data_Orders!$A$2:$A$4727,0)),"")</f>
        <v>Trade Account</v>
      </c>
      <c r="L433" s="4" t="str">
        <f aca="false">IFERROR(INDEX(Data_Orders!$D$2:$D$4727,MATCH(B433,Data_Orders!$A$2:$A$4727,0)),"")</f>
        <v>Northampton</v>
      </c>
    </row>
    <row r="434" customFormat="false" ht="15" hidden="false" customHeight="false" outlineLevel="0" collapsed="false">
      <c r="A434" s="4" t="s">
        <v>6250</v>
      </c>
      <c r="B434" s="4" t="s">
        <v>1225</v>
      </c>
      <c r="C434" s="4" t="s">
        <v>1013</v>
      </c>
      <c r="D434" s="4" t="n">
        <v>17</v>
      </c>
      <c r="E434" s="4" t="n">
        <v>240.92</v>
      </c>
      <c r="F434" s="4" t="n">
        <v>4095.64</v>
      </c>
      <c r="G434" s="4" t="n">
        <f aca="false">INDEX(Data_Products!$D$2:$D$33,MATCH(C434,Data_Products!$A$2:$A$33,0))</f>
        <v>168.32</v>
      </c>
      <c r="H434" s="4" t="str">
        <f aca="false">INDEX(Data_Products!$C$2:$C$33,MATCH(C434,Data_Products!$A$2:$A$33,0))</f>
        <v>Timber</v>
      </c>
      <c r="I434" s="10" t="n">
        <f aca="false">D434*(E434-G434)</f>
        <v>1234.2</v>
      </c>
      <c r="J434" s="11" t="n">
        <f aca="false">IFERROR(I434/F434,0)</f>
        <v>0.301344844761747</v>
      </c>
      <c r="K434" s="4" t="str">
        <f aca="false">IFERROR(INDEX(Data_Orders!$F$2:$F$4727,MATCH(B434,Data_Orders!$A$2:$A$4727,0)),"")</f>
        <v>Trade Account</v>
      </c>
      <c r="L434" s="4" t="str">
        <f aca="false">IFERROR(INDEX(Data_Orders!$D$2:$D$4727,MATCH(B434,Data_Orders!$A$2:$A$4727,0)),"")</f>
        <v>Northampton</v>
      </c>
    </row>
    <row r="435" customFormat="false" ht="15" hidden="false" customHeight="false" outlineLevel="0" collapsed="false">
      <c r="A435" s="4" t="s">
        <v>6251</v>
      </c>
      <c r="B435" s="4" t="s">
        <v>1225</v>
      </c>
      <c r="C435" s="4" t="s">
        <v>1024</v>
      </c>
      <c r="D435" s="4" t="n">
        <v>7</v>
      </c>
      <c r="E435" s="4" t="n">
        <v>137.14</v>
      </c>
      <c r="F435" s="4" t="n">
        <v>959.98</v>
      </c>
      <c r="G435" s="4" t="n">
        <f aca="false">INDEX(Data_Products!$D$2:$D$33,MATCH(C435,Data_Products!$A$2:$A$33,0))</f>
        <v>99.99</v>
      </c>
      <c r="H435" s="4" t="str">
        <f aca="false">INDEX(Data_Products!$C$2:$C$33,MATCH(C435,Data_Products!$A$2:$A$33,0))</f>
        <v>Cement &amp; Aggregates</v>
      </c>
      <c r="I435" s="10" t="n">
        <f aca="false">D435*(E435-G435)</f>
        <v>260.05</v>
      </c>
      <c r="J435" s="11" t="n">
        <f aca="false">IFERROR(I435/F435,0)</f>
        <v>0.270891060230421</v>
      </c>
      <c r="K435" s="4" t="str">
        <f aca="false">IFERROR(INDEX(Data_Orders!$F$2:$F$4727,MATCH(B435,Data_Orders!$A$2:$A$4727,0)),"")</f>
        <v>Trade Account</v>
      </c>
      <c r="L435" s="4" t="str">
        <f aca="false">IFERROR(INDEX(Data_Orders!$D$2:$D$4727,MATCH(B435,Data_Orders!$A$2:$A$4727,0)),"")</f>
        <v>Northampton</v>
      </c>
    </row>
    <row r="436" customFormat="false" ht="15" hidden="false" customHeight="false" outlineLevel="0" collapsed="false">
      <c r="A436" s="4" t="s">
        <v>6252</v>
      </c>
      <c r="B436" s="4" t="s">
        <v>1226</v>
      </c>
      <c r="C436" s="4" t="s">
        <v>1057</v>
      </c>
      <c r="D436" s="4" t="n">
        <v>11</v>
      </c>
      <c r="E436" s="4" t="n">
        <v>176.81</v>
      </c>
      <c r="F436" s="4" t="n">
        <v>1944.91</v>
      </c>
      <c r="G436" s="4" t="n">
        <f aca="false">INDEX(Data_Products!$D$2:$D$33,MATCH(C436,Data_Products!$A$2:$A$33,0))</f>
        <v>129.57</v>
      </c>
      <c r="H436" s="4" t="str">
        <f aca="false">INDEX(Data_Products!$C$2:$C$33,MATCH(C436,Data_Products!$A$2:$A$33,0))</f>
        <v>Roofing</v>
      </c>
      <c r="I436" s="10" t="n">
        <f aca="false">D436*(E436-G436)</f>
        <v>519.64</v>
      </c>
      <c r="J436" s="11" t="n">
        <f aca="false">IFERROR(I436/F436,0)</f>
        <v>0.267179458175443</v>
      </c>
      <c r="K436" s="4" t="str">
        <f aca="false">IFERROR(INDEX(Data_Orders!$F$2:$F$4727,MATCH(B436,Data_Orders!$A$2:$A$4727,0)),"")</f>
        <v>Trade Account</v>
      </c>
      <c r="L436" s="4" t="str">
        <f aca="false">IFERROR(INDEX(Data_Orders!$D$2:$D$4727,MATCH(B436,Data_Orders!$A$2:$A$4727,0)),"")</f>
        <v>Northampton</v>
      </c>
    </row>
    <row r="437" customFormat="false" ht="15" hidden="false" customHeight="false" outlineLevel="0" collapsed="false">
      <c r="A437" s="4" t="s">
        <v>6253</v>
      </c>
      <c r="B437" s="4" t="s">
        <v>1226</v>
      </c>
      <c r="C437" s="4" t="s">
        <v>1077</v>
      </c>
      <c r="D437" s="4" t="n">
        <v>6</v>
      </c>
      <c r="E437" s="4" t="n">
        <v>46.61</v>
      </c>
      <c r="F437" s="4" t="n">
        <v>279.66</v>
      </c>
      <c r="G437" s="4" t="n">
        <f aca="false">INDEX(Data_Products!$D$2:$D$33,MATCH(C437,Data_Products!$A$2:$A$33,0))</f>
        <v>36.87</v>
      </c>
      <c r="H437" s="4" t="str">
        <f aca="false">INDEX(Data_Products!$C$2:$C$33,MATCH(C437,Data_Products!$A$2:$A$33,0))</f>
        <v>Landscaping</v>
      </c>
      <c r="I437" s="10" t="n">
        <f aca="false">D437*(E437-G437)</f>
        <v>58.44</v>
      </c>
      <c r="J437" s="11" t="n">
        <f aca="false">IFERROR(I437/F437,0)</f>
        <v>0.208968032611028</v>
      </c>
      <c r="K437" s="4" t="str">
        <f aca="false">IFERROR(INDEX(Data_Orders!$F$2:$F$4727,MATCH(B437,Data_Orders!$A$2:$A$4727,0)),"")</f>
        <v>Trade Account</v>
      </c>
      <c r="L437" s="4" t="str">
        <f aca="false">IFERROR(INDEX(Data_Orders!$D$2:$D$4727,MATCH(B437,Data_Orders!$A$2:$A$4727,0)),"")</f>
        <v>Northampton</v>
      </c>
    </row>
    <row r="438" customFormat="false" ht="15" hidden="false" customHeight="false" outlineLevel="0" collapsed="false">
      <c r="A438" s="4" t="s">
        <v>6254</v>
      </c>
      <c r="B438" s="4" t="s">
        <v>1226</v>
      </c>
      <c r="C438" s="4" t="s">
        <v>1030</v>
      </c>
      <c r="D438" s="4" t="n">
        <v>2</v>
      </c>
      <c r="E438" s="4" t="n">
        <v>25.23</v>
      </c>
      <c r="F438" s="4" t="n">
        <v>50.46</v>
      </c>
      <c r="G438" s="4" t="n">
        <f aca="false">INDEX(Data_Products!$D$2:$D$33,MATCH(C438,Data_Products!$A$2:$A$33,0))</f>
        <v>17.67</v>
      </c>
      <c r="H438" s="4" t="str">
        <f aca="false">INDEX(Data_Products!$C$2:$C$33,MATCH(C438,Data_Products!$A$2:$A$33,0))</f>
        <v>Cement &amp; Aggregates</v>
      </c>
      <c r="I438" s="10" t="n">
        <f aca="false">D438*(E438-G438)</f>
        <v>15.12</v>
      </c>
      <c r="J438" s="11" t="n">
        <f aca="false">IFERROR(I438/F438,0)</f>
        <v>0.299643281807372</v>
      </c>
      <c r="K438" s="4" t="str">
        <f aca="false">IFERROR(INDEX(Data_Orders!$F$2:$F$4727,MATCH(B438,Data_Orders!$A$2:$A$4727,0)),"")</f>
        <v>Trade Account</v>
      </c>
      <c r="L438" s="4" t="str">
        <f aca="false">IFERROR(INDEX(Data_Orders!$D$2:$D$4727,MATCH(B438,Data_Orders!$A$2:$A$4727,0)),"")</f>
        <v>Northampton</v>
      </c>
    </row>
    <row r="439" customFormat="false" ht="15" hidden="false" customHeight="false" outlineLevel="0" collapsed="false">
      <c r="A439" s="4" t="s">
        <v>6255</v>
      </c>
      <c r="B439" s="4" t="s">
        <v>1226</v>
      </c>
      <c r="C439" s="4" t="s">
        <v>1075</v>
      </c>
      <c r="D439" s="4" t="n">
        <v>18</v>
      </c>
      <c r="E439" s="4" t="n">
        <v>98.61</v>
      </c>
      <c r="F439" s="4" t="n">
        <v>1774.98</v>
      </c>
      <c r="G439" s="4" t="n">
        <f aca="false">INDEX(Data_Products!$D$2:$D$33,MATCH(C439,Data_Products!$A$2:$A$33,0))</f>
        <v>74.84</v>
      </c>
      <c r="H439" s="4" t="str">
        <f aca="false">INDEX(Data_Products!$C$2:$C$33,MATCH(C439,Data_Products!$A$2:$A$33,0))</f>
        <v>Landscaping</v>
      </c>
      <c r="I439" s="10" t="n">
        <f aca="false">D439*(E439-G439)</f>
        <v>427.86</v>
      </c>
      <c r="J439" s="11" t="n">
        <f aca="false">IFERROR(I439/F439,0)</f>
        <v>0.24105060338708</v>
      </c>
      <c r="K439" s="4" t="str">
        <f aca="false">IFERROR(INDEX(Data_Orders!$F$2:$F$4727,MATCH(B439,Data_Orders!$A$2:$A$4727,0)),"")</f>
        <v>Trade Account</v>
      </c>
      <c r="L439" s="4" t="str">
        <f aca="false">IFERROR(INDEX(Data_Orders!$D$2:$D$4727,MATCH(B439,Data_Orders!$A$2:$A$4727,0)),"")</f>
        <v>Northampton</v>
      </c>
    </row>
    <row r="440" customFormat="false" ht="15" hidden="false" customHeight="false" outlineLevel="0" collapsed="false">
      <c r="A440" s="4" t="s">
        <v>6256</v>
      </c>
      <c r="B440" s="4" t="s">
        <v>1227</v>
      </c>
      <c r="C440" s="4" t="s">
        <v>1028</v>
      </c>
      <c r="D440" s="4" t="n">
        <v>16</v>
      </c>
      <c r="E440" s="4" t="n">
        <v>118.79</v>
      </c>
      <c r="F440" s="4" t="n">
        <v>1900.64</v>
      </c>
      <c r="G440" s="4" t="n">
        <f aca="false">INDEX(Data_Products!$D$2:$D$33,MATCH(C440,Data_Products!$A$2:$A$33,0))</f>
        <v>81.07</v>
      </c>
      <c r="H440" s="4" t="str">
        <f aca="false">INDEX(Data_Products!$C$2:$C$33,MATCH(C440,Data_Products!$A$2:$A$33,0))</f>
        <v>Cement &amp; Aggregates</v>
      </c>
      <c r="I440" s="10" t="n">
        <f aca="false">D440*(E440-G440)</f>
        <v>603.52</v>
      </c>
      <c r="J440" s="11" t="n">
        <f aca="false">IFERROR(I440/F440,0)</f>
        <v>0.317535146056065</v>
      </c>
      <c r="K440" s="4" t="str">
        <f aca="false">IFERROR(INDEX(Data_Orders!$F$2:$F$4727,MATCH(B440,Data_Orders!$A$2:$A$4727,0)),"")</f>
        <v>Trade Account</v>
      </c>
      <c r="L440" s="4" t="str">
        <f aca="false">IFERROR(INDEX(Data_Orders!$D$2:$D$4727,MATCH(B440,Data_Orders!$A$2:$A$4727,0)),"")</f>
        <v>Northampton</v>
      </c>
    </row>
    <row r="441" customFormat="false" ht="15" hidden="false" customHeight="false" outlineLevel="0" collapsed="false">
      <c r="A441" s="4" t="s">
        <v>6257</v>
      </c>
      <c r="B441" s="4" t="s">
        <v>1228</v>
      </c>
      <c r="C441" s="4" t="s">
        <v>1024</v>
      </c>
      <c r="D441" s="4" t="n">
        <v>2</v>
      </c>
      <c r="E441" s="4" t="n">
        <v>137.14</v>
      </c>
      <c r="F441" s="4" t="n">
        <v>274.28</v>
      </c>
      <c r="G441" s="4" t="n">
        <f aca="false">INDEX(Data_Products!$D$2:$D$33,MATCH(C441,Data_Products!$A$2:$A$33,0))</f>
        <v>99.99</v>
      </c>
      <c r="H441" s="4" t="str">
        <f aca="false">INDEX(Data_Products!$C$2:$C$33,MATCH(C441,Data_Products!$A$2:$A$33,0))</f>
        <v>Cement &amp; Aggregates</v>
      </c>
      <c r="I441" s="10" t="n">
        <f aca="false">D441*(E441-G441)</f>
        <v>74.3</v>
      </c>
      <c r="J441" s="11" t="n">
        <f aca="false">IFERROR(I441/F441,0)</f>
        <v>0.270891060230421</v>
      </c>
      <c r="K441" s="4" t="str">
        <f aca="false">IFERROR(INDEX(Data_Orders!$F$2:$F$4727,MATCH(B441,Data_Orders!$A$2:$A$4727,0)),"")</f>
        <v>Trade Account</v>
      </c>
      <c r="L441" s="4" t="str">
        <f aca="false">IFERROR(INDEX(Data_Orders!$D$2:$D$4727,MATCH(B441,Data_Orders!$A$2:$A$4727,0)),"")</f>
        <v>Northampton</v>
      </c>
    </row>
    <row r="442" customFormat="false" ht="15" hidden="false" customHeight="false" outlineLevel="0" collapsed="false">
      <c r="A442" s="4" t="s">
        <v>6258</v>
      </c>
      <c r="B442" s="4" t="s">
        <v>1228</v>
      </c>
      <c r="C442" s="4" t="s">
        <v>1035</v>
      </c>
      <c r="D442" s="4" t="n">
        <v>7</v>
      </c>
      <c r="E442" s="4" t="n">
        <v>165.07</v>
      </c>
      <c r="F442" s="4" t="n">
        <v>1155.49</v>
      </c>
      <c r="G442" s="4" t="n">
        <f aca="false">INDEX(Data_Products!$D$2:$D$33,MATCH(C442,Data_Products!$A$2:$A$33,0))</f>
        <v>134.65</v>
      </c>
      <c r="H442" s="4" t="str">
        <f aca="false">INDEX(Data_Products!$C$2:$C$33,MATCH(C442,Data_Products!$A$2:$A$33,0))</f>
        <v>Insulation</v>
      </c>
      <c r="I442" s="10" t="n">
        <f aca="false">D442*(E442-G442)</f>
        <v>212.94</v>
      </c>
      <c r="J442" s="11" t="n">
        <f aca="false">IFERROR(I442/F442,0)</f>
        <v>0.184285454655601</v>
      </c>
      <c r="K442" s="4" t="str">
        <f aca="false">IFERROR(INDEX(Data_Orders!$F$2:$F$4727,MATCH(B442,Data_Orders!$A$2:$A$4727,0)),"")</f>
        <v>Trade Account</v>
      </c>
      <c r="L442" s="4" t="str">
        <f aca="false">IFERROR(INDEX(Data_Orders!$D$2:$D$4727,MATCH(B442,Data_Orders!$A$2:$A$4727,0)),"")</f>
        <v>Northampton</v>
      </c>
    </row>
    <row r="443" customFormat="false" ht="15" hidden="false" customHeight="false" outlineLevel="0" collapsed="false">
      <c r="A443" s="4" t="s">
        <v>6259</v>
      </c>
      <c r="B443" s="4" t="s">
        <v>1228</v>
      </c>
      <c r="C443" s="4" t="s">
        <v>1073</v>
      </c>
      <c r="D443" s="4" t="n">
        <v>4</v>
      </c>
      <c r="E443" s="4" t="n">
        <v>231.05</v>
      </c>
      <c r="F443" s="4" t="n">
        <v>924.2</v>
      </c>
      <c r="G443" s="4" t="n">
        <f aca="false">INDEX(Data_Products!$D$2:$D$33,MATCH(C443,Data_Products!$A$2:$A$33,0))</f>
        <v>148.29</v>
      </c>
      <c r="H443" s="4" t="str">
        <f aca="false">INDEX(Data_Products!$C$2:$C$33,MATCH(C443,Data_Products!$A$2:$A$33,0))</f>
        <v>Landscaping</v>
      </c>
      <c r="I443" s="10" t="n">
        <f aca="false">D443*(E443-G443)</f>
        <v>331.04</v>
      </c>
      <c r="J443" s="11" t="n">
        <f aca="false">IFERROR(I443/F443,0)</f>
        <v>0.358190867777537</v>
      </c>
      <c r="K443" s="4" t="str">
        <f aca="false">IFERROR(INDEX(Data_Orders!$F$2:$F$4727,MATCH(B443,Data_Orders!$A$2:$A$4727,0)),"")</f>
        <v>Trade Account</v>
      </c>
      <c r="L443" s="4" t="str">
        <f aca="false">IFERROR(INDEX(Data_Orders!$D$2:$D$4727,MATCH(B443,Data_Orders!$A$2:$A$4727,0)),"")</f>
        <v>Northampton</v>
      </c>
    </row>
    <row r="444" customFormat="false" ht="15" hidden="false" customHeight="false" outlineLevel="0" collapsed="false">
      <c r="A444" s="4" t="s">
        <v>6260</v>
      </c>
      <c r="B444" s="4" t="s">
        <v>1229</v>
      </c>
      <c r="C444" s="4" t="s">
        <v>1032</v>
      </c>
      <c r="D444" s="4" t="n">
        <v>9</v>
      </c>
      <c r="E444" s="4" t="n">
        <v>99.65</v>
      </c>
      <c r="F444" s="4" t="n">
        <v>896.85</v>
      </c>
      <c r="G444" s="4" t="n">
        <f aca="false">INDEX(Data_Products!$D$2:$D$33,MATCH(C444,Data_Products!$A$2:$A$33,0))</f>
        <v>58.26</v>
      </c>
      <c r="H444" s="4" t="str">
        <f aca="false">INDEX(Data_Products!$C$2:$C$33,MATCH(C444,Data_Products!$A$2:$A$33,0))</f>
        <v>Insulation</v>
      </c>
      <c r="I444" s="10" t="n">
        <f aca="false">D444*(E444-G444)</f>
        <v>372.51</v>
      </c>
      <c r="J444" s="11" t="n">
        <f aca="false">IFERROR(I444/F444,0)</f>
        <v>0.415353738083292</v>
      </c>
      <c r="K444" s="4" t="str">
        <f aca="false">IFERROR(INDEX(Data_Orders!$F$2:$F$4727,MATCH(B444,Data_Orders!$A$2:$A$4727,0)),"")</f>
        <v>Trade Account</v>
      </c>
      <c r="L444" s="4" t="str">
        <f aca="false">IFERROR(INDEX(Data_Orders!$D$2:$D$4727,MATCH(B444,Data_Orders!$A$2:$A$4727,0)),"")</f>
        <v>Northampton</v>
      </c>
    </row>
    <row r="445" customFormat="false" ht="15" hidden="false" customHeight="false" outlineLevel="0" collapsed="false">
      <c r="A445" s="4" t="s">
        <v>6261</v>
      </c>
      <c r="B445" s="4" t="s">
        <v>1229</v>
      </c>
      <c r="C445" s="4" t="s">
        <v>1010</v>
      </c>
      <c r="D445" s="4" t="n">
        <v>19</v>
      </c>
      <c r="E445" s="4" t="n">
        <v>135.95</v>
      </c>
      <c r="F445" s="4" t="n">
        <v>2583.05</v>
      </c>
      <c r="G445" s="4" t="n">
        <f aca="false">INDEX(Data_Products!$D$2:$D$33,MATCH(C445,Data_Products!$A$2:$A$33,0))</f>
        <v>111.1</v>
      </c>
      <c r="H445" s="4" t="str">
        <f aca="false">INDEX(Data_Products!$C$2:$C$33,MATCH(C445,Data_Products!$A$2:$A$33,0))</f>
        <v>Timber</v>
      </c>
      <c r="I445" s="10" t="n">
        <f aca="false">D445*(E445-G445)</f>
        <v>472.15</v>
      </c>
      <c r="J445" s="11" t="n">
        <f aca="false">IFERROR(I445/F445,0)</f>
        <v>0.18278778962854</v>
      </c>
      <c r="K445" s="4" t="str">
        <f aca="false">IFERROR(INDEX(Data_Orders!$F$2:$F$4727,MATCH(B445,Data_Orders!$A$2:$A$4727,0)),"")</f>
        <v>Trade Account</v>
      </c>
      <c r="L445" s="4" t="str">
        <f aca="false">IFERROR(INDEX(Data_Orders!$D$2:$D$4727,MATCH(B445,Data_Orders!$A$2:$A$4727,0)),"")</f>
        <v>Northampton</v>
      </c>
    </row>
    <row r="446" customFormat="false" ht="15" hidden="false" customHeight="false" outlineLevel="0" collapsed="false">
      <c r="A446" s="4" t="s">
        <v>6262</v>
      </c>
      <c r="B446" s="4" t="s">
        <v>1229</v>
      </c>
      <c r="C446" s="4" t="s">
        <v>1021</v>
      </c>
      <c r="D446" s="4" t="n">
        <v>4</v>
      </c>
      <c r="E446" s="4" t="n">
        <v>73.76</v>
      </c>
      <c r="F446" s="4" t="n">
        <v>295.04</v>
      </c>
      <c r="G446" s="4" t="n">
        <f aca="false">INDEX(Data_Products!$D$2:$D$33,MATCH(C446,Data_Products!$A$2:$A$33,0))</f>
        <v>51.51</v>
      </c>
      <c r="H446" s="4" t="str">
        <f aca="false">INDEX(Data_Products!$C$2:$C$33,MATCH(C446,Data_Products!$A$2:$A$33,0))</f>
        <v>Cement &amp; Aggregates</v>
      </c>
      <c r="I446" s="10" t="n">
        <f aca="false">D446*(E446-G446)</f>
        <v>89</v>
      </c>
      <c r="J446" s="11" t="n">
        <f aca="false">IFERROR(I446/F446,0)</f>
        <v>0.301654013015184</v>
      </c>
      <c r="K446" s="4" t="str">
        <f aca="false">IFERROR(INDEX(Data_Orders!$F$2:$F$4727,MATCH(B446,Data_Orders!$A$2:$A$4727,0)),"")</f>
        <v>Trade Account</v>
      </c>
      <c r="L446" s="4" t="str">
        <f aca="false">IFERROR(INDEX(Data_Orders!$D$2:$D$4727,MATCH(B446,Data_Orders!$A$2:$A$4727,0)),"")</f>
        <v>Northampton</v>
      </c>
    </row>
    <row r="447" customFormat="false" ht="15" hidden="false" customHeight="false" outlineLevel="0" collapsed="false">
      <c r="A447" s="4" t="s">
        <v>6263</v>
      </c>
      <c r="B447" s="4" t="s">
        <v>1229</v>
      </c>
      <c r="C447" s="4" t="s">
        <v>1066</v>
      </c>
      <c r="D447" s="4" t="n">
        <v>13</v>
      </c>
      <c r="E447" s="4" t="n">
        <v>209.69</v>
      </c>
      <c r="F447" s="4" t="n">
        <v>2725.97</v>
      </c>
      <c r="G447" s="4" t="n">
        <f aca="false">INDEX(Data_Products!$D$2:$D$33,MATCH(C447,Data_Products!$A$2:$A$33,0))</f>
        <v>144.38</v>
      </c>
      <c r="H447" s="4" t="str">
        <f aca="false">INDEX(Data_Products!$C$2:$C$33,MATCH(C447,Data_Products!$A$2:$A$33,0))</f>
        <v>Plumbing &amp; Drainage</v>
      </c>
      <c r="I447" s="10" t="n">
        <f aca="false">D447*(E447-G447)</f>
        <v>849.03</v>
      </c>
      <c r="J447" s="11" t="n">
        <f aca="false">IFERROR(I447/F447,0)</f>
        <v>0.311459773952024</v>
      </c>
      <c r="K447" s="4" t="str">
        <f aca="false">IFERROR(INDEX(Data_Orders!$F$2:$F$4727,MATCH(B447,Data_Orders!$A$2:$A$4727,0)),"")</f>
        <v>Trade Account</v>
      </c>
      <c r="L447" s="4" t="str">
        <f aca="false">IFERROR(INDEX(Data_Orders!$D$2:$D$4727,MATCH(B447,Data_Orders!$A$2:$A$4727,0)),"")</f>
        <v>Northampton</v>
      </c>
    </row>
    <row r="448" customFormat="false" ht="15" hidden="false" customHeight="false" outlineLevel="0" collapsed="false">
      <c r="A448" s="4" t="s">
        <v>6264</v>
      </c>
      <c r="B448" s="4" t="s">
        <v>1230</v>
      </c>
      <c r="C448" s="4" t="s">
        <v>1010</v>
      </c>
      <c r="D448" s="4" t="n">
        <v>19</v>
      </c>
      <c r="E448" s="4" t="n">
        <v>135.95</v>
      </c>
      <c r="F448" s="4" t="n">
        <v>2583.05</v>
      </c>
      <c r="G448" s="4" t="n">
        <f aca="false">INDEX(Data_Products!$D$2:$D$33,MATCH(C448,Data_Products!$A$2:$A$33,0))</f>
        <v>111.1</v>
      </c>
      <c r="H448" s="4" t="str">
        <f aca="false">INDEX(Data_Products!$C$2:$C$33,MATCH(C448,Data_Products!$A$2:$A$33,0))</f>
        <v>Timber</v>
      </c>
      <c r="I448" s="10" t="n">
        <f aca="false">D448*(E448-G448)</f>
        <v>472.15</v>
      </c>
      <c r="J448" s="11" t="n">
        <f aca="false">IFERROR(I448/F448,0)</f>
        <v>0.18278778962854</v>
      </c>
      <c r="K448" s="4" t="str">
        <f aca="false">IFERROR(INDEX(Data_Orders!$F$2:$F$4727,MATCH(B448,Data_Orders!$A$2:$A$4727,0)),"")</f>
        <v>Trade Account</v>
      </c>
      <c r="L448" s="4" t="str">
        <f aca="false">IFERROR(INDEX(Data_Orders!$D$2:$D$4727,MATCH(B448,Data_Orders!$A$2:$A$4727,0)),"")</f>
        <v>Northampton</v>
      </c>
    </row>
    <row r="449" customFormat="false" ht="15" hidden="false" customHeight="false" outlineLevel="0" collapsed="false">
      <c r="A449" s="4" t="s">
        <v>6265</v>
      </c>
      <c r="B449" s="4" t="s">
        <v>1230</v>
      </c>
      <c r="C449" s="4" t="s">
        <v>1013</v>
      </c>
      <c r="D449" s="4" t="n">
        <v>16</v>
      </c>
      <c r="E449" s="4" t="n">
        <v>240.92</v>
      </c>
      <c r="F449" s="4" t="n">
        <v>3854.72</v>
      </c>
      <c r="G449" s="4" t="n">
        <f aca="false">INDEX(Data_Products!$D$2:$D$33,MATCH(C449,Data_Products!$A$2:$A$33,0))</f>
        <v>168.32</v>
      </c>
      <c r="H449" s="4" t="str">
        <f aca="false">INDEX(Data_Products!$C$2:$C$33,MATCH(C449,Data_Products!$A$2:$A$33,0))</f>
        <v>Timber</v>
      </c>
      <c r="I449" s="10" t="n">
        <f aca="false">D449*(E449-G449)</f>
        <v>1161.6</v>
      </c>
      <c r="J449" s="11" t="n">
        <f aca="false">IFERROR(I449/F449,0)</f>
        <v>0.301344844761747</v>
      </c>
      <c r="K449" s="4" t="str">
        <f aca="false">IFERROR(INDEX(Data_Orders!$F$2:$F$4727,MATCH(B449,Data_Orders!$A$2:$A$4727,0)),"")</f>
        <v>Trade Account</v>
      </c>
      <c r="L449" s="4" t="str">
        <f aca="false">IFERROR(INDEX(Data_Orders!$D$2:$D$4727,MATCH(B449,Data_Orders!$A$2:$A$4727,0)),"")</f>
        <v>Northampton</v>
      </c>
    </row>
    <row r="450" customFormat="false" ht="15" hidden="false" customHeight="false" outlineLevel="0" collapsed="false">
      <c r="A450" s="4" t="s">
        <v>6266</v>
      </c>
      <c r="B450" s="4" t="s">
        <v>1231</v>
      </c>
      <c r="C450" s="4" t="s">
        <v>1019</v>
      </c>
      <c r="D450" s="4" t="n">
        <v>6</v>
      </c>
      <c r="E450" s="4" t="n">
        <v>79.76</v>
      </c>
      <c r="F450" s="4" t="n">
        <v>478.56</v>
      </c>
      <c r="G450" s="4" t="n">
        <f aca="false">INDEX(Data_Products!$D$2:$D$33,MATCH(C450,Data_Products!$A$2:$A$33,0))</f>
        <v>59.07</v>
      </c>
      <c r="H450" s="4" t="str">
        <f aca="false">INDEX(Data_Products!$C$2:$C$33,MATCH(C450,Data_Products!$A$2:$A$33,0))</f>
        <v>Timber</v>
      </c>
      <c r="I450" s="10" t="n">
        <f aca="false">D450*(E450-G450)</f>
        <v>124.14</v>
      </c>
      <c r="J450" s="11" t="n">
        <f aca="false">IFERROR(I450/F450,0)</f>
        <v>0.259403209628887</v>
      </c>
      <c r="K450" s="4" t="str">
        <f aca="false">IFERROR(INDEX(Data_Orders!$F$2:$F$4727,MATCH(B450,Data_Orders!$A$2:$A$4727,0)),"")</f>
        <v>Trade Account</v>
      </c>
      <c r="L450" s="4" t="str">
        <f aca="false">IFERROR(INDEX(Data_Orders!$D$2:$D$4727,MATCH(B450,Data_Orders!$A$2:$A$4727,0)),"")</f>
        <v>Northampton</v>
      </c>
    </row>
    <row r="451" customFormat="false" ht="15" hidden="false" customHeight="false" outlineLevel="0" collapsed="false">
      <c r="A451" s="4" t="s">
        <v>6267</v>
      </c>
      <c r="B451" s="4" t="s">
        <v>1231</v>
      </c>
      <c r="C451" s="4" t="s">
        <v>1035</v>
      </c>
      <c r="D451" s="4" t="n">
        <v>16</v>
      </c>
      <c r="E451" s="4" t="n">
        <v>165.07</v>
      </c>
      <c r="F451" s="4" t="n">
        <v>2641.12</v>
      </c>
      <c r="G451" s="4" t="n">
        <f aca="false">INDEX(Data_Products!$D$2:$D$33,MATCH(C451,Data_Products!$A$2:$A$33,0))</f>
        <v>134.65</v>
      </c>
      <c r="H451" s="4" t="str">
        <f aca="false">INDEX(Data_Products!$C$2:$C$33,MATCH(C451,Data_Products!$A$2:$A$33,0))</f>
        <v>Insulation</v>
      </c>
      <c r="I451" s="10" t="n">
        <f aca="false">D451*(E451-G451)</f>
        <v>486.72</v>
      </c>
      <c r="J451" s="11" t="n">
        <f aca="false">IFERROR(I451/F451,0)</f>
        <v>0.184285454655601</v>
      </c>
      <c r="K451" s="4" t="str">
        <f aca="false">IFERROR(INDEX(Data_Orders!$F$2:$F$4727,MATCH(B451,Data_Orders!$A$2:$A$4727,0)),"")</f>
        <v>Trade Account</v>
      </c>
      <c r="L451" s="4" t="str">
        <f aca="false">IFERROR(INDEX(Data_Orders!$D$2:$D$4727,MATCH(B451,Data_Orders!$A$2:$A$4727,0)),"")</f>
        <v>Northampton</v>
      </c>
    </row>
    <row r="452" customFormat="false" ht="15" hidden="false" customHeight="false" outlineLevel="0" collapsed="false">
      <c r="A452" s="4" t="s">
        <v>6268</v>
      </c>
      <c r="B452" s="4" t="s">
        <v>1231</v>
      </c>
      <c r="C452" s="4" t="s">
        <v>1064</v>
      </c>
      <c r="D452" s="4" t="n">
        <v>3</v>
      </c>
      <c r="E452" s="4" t="n">
        <v>97.63</v>
      </c>
      <c r="F452" s="4" t="n">
        <v>292.89</v>
      </c>
      <c r="G452" s="4" t="n">
        <f aca="false">INDEX(Data_Products!$D$2:$D$33,MATCH(C452,Data_Products!$A$2:$A$33,0))</f>
        <v>65.21</v>
      </c>
      <c r="H452" s="4" t="str">
        <f aca="false">INDEX(Data_Products!$C$2:$C$33,MATCH(C452,Data_Products!$A$2:$A$33,0))</f>
        <v>Plumbing &amp; Drainage</v>
      </c>
      <c r="I452" s="10" t="n">
        <f aca="false">D452*(E452-G452)</f>
        <v>97.26</v>
      </c>
      <c r="J452" s="11" t="n">
        <f aca="false">IFERROR(I452/F452,0)</f>
        <v>0.332070060432244</v>
      </c>
      <c r="K452" s="4" t="str">
        <f aca="false">IFERROR(INDEX(Data_Orders!$F$2:$F$4727,MATCH(B452,Data_Orders!$A$2:$A$4727,0)),"")</f>
        <v>Trade Account</v>
      </c>
      <c r="L452" s="4" t="str">
        <f aca="false">IFERROR(INDEX(Data_Orders!$D$2:$D$4727,MATCH(B452,Data_Orders!$A$2:$A$4727,0)),"")</f>
        <v>Northampton</v>
      </c>
    </row>
    <row r="453" customFormat="false" ht="15" hidden="false" customHeight="false" outlineLevel="0" collapsed="false">
      <c r="A453" s="4" t="s">
        <v>6269</v>
      </c>
      <c r="B453" s="4" t="s">
        <v>1231</v>
      </c>
      <c r="C453" s="4" t="s">
        <v>1015</v>
      </c>
      <c r="D453" s="4" t="n">
        <v>20</v>
      </c>
      <c r="E453" s="4" t="n">
        <v>122.01</v>
      </c>
      <c r="F453" s="4" t="n">
        <v>2440.2</v>
      </c>
      <c r="G453" s="4" t="n">
        <f aca="false">INDEX(Data_Products!$D$2:$D$33,MATCH(C453,Data_Products!$A$2:$A$33,0))</f>
        <v>85.53</v>
      </c>
      <c r="H453" s="4" t="str">
        <f aca="false">INDEX(Data_Products!$C$2:$C$33,MATCH(C453,Data_Products!$A$2:$A$33,0))</f>
        <v>Timber</v>
      </c>
      <c r="I453" s="10" t="n">
        <f aca="false">D453*(E453-G453)</f>
        <v>729.6</v>
      </c>
      <c r="J453" s="11" t="n">
        <f aca="false">IFERROR(I453/F453,0)</f>
        <v>0.298991885910991</v>
      </c>
      <c r="K453" s="4" t="str">
        <f aca="false">IFERROR(INDEX(Data_Orders!$F$2:$F$4727,MATCH(B453,Data_Orders!$A$2:$A$4727,0)),"")</f>
        <v>Trade Account</v>
      </c>
      <c r="L453" s="4" t="str">
        <f aca="false">IFERROR(INDEX(Data_Orders!$D$2:$D$4727,MATCH(B453,Data_Orders!$A$2:$A$4727,0)),"")</f>
        <v>Northampton</v>
      </c>
    </row>
    <row r="454" customFormat="false" ht="15" hidden="false" customHeight="false" outlineLevel="0" collapsed="false">
      <c r="A454" s="4" t="s">
        <v>6270</v>
      </c>
      <c r="B454" s="4" t="s">
        <v>1231</v>
      </c>
      <c r="C454" s="4" t="s">
        <v>1026</v>
      </c>
      <c r="D454" s="4" t="n">
        <v>11</v>
      </c>
      <c r="E454" s="4" t="n">
        <v>184.05</v>
      </c>
      <c r="F454" s="4" t="n">
        <v>2024.55</v>
      </c>
      <c r="G454" s="4" t="n">
        <f aca="false">INDEX(Data_Products!$D$2:$D$33,MATCH(C454,Data_Products!$A$2:$A$33,0))</f>
        <v>147.44</v>
      </c>
      <c r="H454" s="4" t="str">
        <f aca="false">INDEX(Data_Products!$C$2:$C$33,MATCH(C454,Data_Products!$A$2:$A$33,0))</f>
        <v>Cement &amp; Aggregates</v>
      </c>
      <c r="I454" s="10" t="n">
        <f aca="false">D454*(E454-G454)</f>
        <v>402.71</v>
      </c>
      <c r="J454" s="11" t="n">
        <f aca="false">IFERROR(I454/F454,0)</f>
        <v>0.19891333876664</v>
      </c>
      <c r="K454" s="4" t="str">
        <f aca="false">IFERROR(INDEX(Data_Orders!$F$2:$F$4727,MATCH(B454,Data_Orders!$A$2:$A$4727,0)),"")</f>
        <v>Trade Account</v>
      </c>
      <c r="L454" s="4" t="str">
        <f aca="false">IFERROR(INDEX(Data_Orders!$D$2:$D$4727,MATCH(B454,Data_Orders!$A$2:$A$4727,0)),"")</f>
        <v>Northampton</v>
      </c>
    </row>
    <row r="455" customFormat="false" ht="15" hidden="false" customHeight="false" outlineLevel="0" collapsed="false">
      <c r="A455" s="4" t="s">
        <v>6271</v>
      </c>
      <c r="B455" s="4" t="s">
        <v>1232</v>
      </c>
      <c r="C455" s="4" t="s">
        <v>1013</v>
      </c>
      <c r="D455" s="4" t="n">
        <v>12</v>
      </c>
      <c r="E455" s="4" t="n">
        <v>240.92</v>
      </c>
      <c r="F455" s="4" t="n">
        <v>2891.04</v>
      </c>
      <c r="G455" s="4" t="n">
        <f aca="false">INDEX(Data_Products!$D$2:$D$33,MATCH(C455,Data_Products!$A$2:$A$33,0))</f>
        <v>168.32</v>
      </c>
      <c r="H455" s="4" t="str">
        <f aca="false">INDEX(Data_Products!$C$2:$C$33,MATCH(C455,Data_Products!$A$2:$A$33,0))</f>
        <v>Timber</v>
      </c>
      <c r="I455" s="10" t="n">
        <f aca="false">D455*(E455-G455)</f>
        <v>871.2</v>
      </c>
      <c r="J455" s="11" t="n">
        <f aca="false">IFERROR(I455/F455,0)</f>
        <v>0.301344844761747</v>
      </c>
      <c r="K455" s="4" t="str">
        <f aca="false">IFERROR(INDEX(Data_Orders!$F$2:$F$4727,MATCH(B455,Data_Orders!$A$2:$A$4727,0)),"")</f>
        <v>Trade Account</v>
      </c>
      <c r="L455" s="4" t="str">
        <f aca="false">IFERROR(INDEX(Data_Orders!$D$2:$D$4727,MATCH(B455,Data_Orders!$A$2:$A$4727,0)),"")</f>
        <v>Northampton</v>
      </c>
    </row>
    <row r="456" customFormat="false" ht="15" hidden="false" customHeight="false" outlineLevel="0" collapsed="false">
      <c r="A456" s="4" t="s">
        <v>6272</v>
      </c>
      <c r="B456" s="4" t="s">
        <v>1233</v>
      </c>
      <c r="C456" s="4" t="s">
        <v>1066</v>
      </c>
      <c r="D456" s="4" t="n">
        <v>15</v>
      </c>
      <c r="E456" s="4" t="n">
        <v>209.69</v>
      </c>
      <c r="F456" s="4" t="n">
        <v>3145.35</v>
      </c>
      <c r="G456" s="4" t="n">
        <f aca="false">INDEX(Data_Products!$D$2:$D$33,MATCH(C456,Data_Products!$A$2:$A$33,0))</f>
        <v>144.38</v>
      </c>
      <c r="H456" s="4" t="str">
        <f aca="false">INDEX(Data_Products!$C$2:$C$33,MATCH(C456,Data_Products!$A$2:$A$33,0))</f>
        <v>Plumbing &amp; Drainage</v>
      </c>
      <c r="I456" s="10" t="n">
        <f aca="false">D456*(E456-G456)</f>
        <v>979.65</v>
      </c>
      <c r="J456" s="11" t="n">
        <f aca="false">IFERROR(I456/F456,0)</f>
        <v>0.311459773952024</v>
      </c>
      <c r="K456" s="4" t="str">
        <f aca="false">IFERROR(INDEX(Data_Orders!$F$2:$F$4727,MATCH(B456,Data_Orders!$A$2:$A$4727,0)),"")</f>
        <v>Trade Account</v>
      </c>
      <c r="L456" s="4" t="str">
        <f aca="false">IFERROR(INDEX(Data_Orders!$D$2:$D$4727,MATCH(B456,Data_Orders!$A$2:$A$4727,0)),"")</f>
        <v>Birmingham South</v>
      </c>
    </row>
    <row r="457" customFormat="false" ht="15" hidden="false" customHeight="false" outlineLevel="0" collapsed="false">
      <c r="A457" s="4" t="s">
        <v>6273</v>
      </c>
      <c r="B457" s="4" t="s">
        <v>1233</v>
      </c>
      <c r="C457" s="4" t="s">
        <v>1055</v>
      </c>
      <c r="D457" s="4" t="n">
        <v>7</v>
      </c>
      <c r="E457" s="4" t="n">
        <v>205.03</v>
      </c>
      <c r="F457" s="4" t="n">
        <v>1435.21</v>
      </c>
      <c r="G457" s="4" t="n">
        <f aca="false">INDEX(Data_Products!$D$2:$D$33,MATCH(C457,Data_Products!$A$2:$A$33,0))</f>
        <v>138.6</v>
      </c>
      <c r="H457" s="4" t="str">
        <f aca="false">INDEX(Data_Products!$C$2:$C$33,MATCH(C457,Data_Products!$A$2:$A$33,0))</f>
        <v>Roofing</v>
      </c>
      <c r="I457" s="10" t="n">
        <f aca="false">D457*(E457-G457)</f>
        <v>465.01</v>
      </c>
      <c r="J457" s="11" t="n">
        <f aca="false">IFERROR(I457/F457,0)</f>
        <v>0.324001365653807</v>
      </c>
      <c r="K457" s="4" t="str">
        <f aca="false">IFERROR(INDEX(Data_Orders!$F$2:$F$4727,MATCH(B457,Data_Orders!$A$2:$A$4727,0)),"")</f>
        <v>Trade Account</v>
      </c>
      <c r="L457" s="4" t="str">
        <f aca="false">IFERROR(INDEX(Data_Orders!$D$2:$D$4727,MATCH(B457,Data_Orders!$A$2:$A$4727,0)),"")</f>
        <v>Birmingham South</v>
      </c>
    </row>
    <row r="458" customFormat="false" ht="15" hidden="false" customHeight="false" outlineLevel="0" collapsed="false">
      <c r="A458" s="4" t="s">
        <v>6274</v>
      </c>
      <c r="B458" s="4" t="s">
        <v>1233</v>
      </c>
      <c r="C458" s="4" t="s">
        <v>1064</v>
      </c>
      <c r="D458" s="4" t="n">
        <v>1</v>
      </c>
      <c r="E458" s="4" t="n">
        <v>97.63</v>
      </c>
      <c r="F458" s="4" t="n">
        <v>97.63</v>
      </c>
      <c r="G458" s="4" t="n">
        <f aca="false">INDEX(Data_Products!$D$2:$D$33,MATCH(C458,Data_Products!$A$2:$A$33,0))</f>
        <v>65.21</v>
      </c>
      <c r="H458" s="4" t="str">
        <f aca="false">INDEX(Data_Products!$C$2:$C$33,MATCH(C458,Data_Products!$A$2:$A$33,0))</f>
        <v>Plumbing &amp; Drainage</v>
      </c>
      <c r="I458" s="10" t="n">
        <f aca="false">D458*(E458-G458)</f>
        <v>32.42</v>
      </c>
      <c r="J458" s="11" t="n">
        <f aca="false">IFERROR(I458/F458,0)</f>
        <v>0.332070060432244</v>
      </c>
      <c r="K458" s="4" t="str">
        <f aca="false">IFERROR(INDEX(Data_Orders!$F$2:$F$4727,MATCH(B458,Data_Orders!$A$2:$A$4727,0)),"")</f>
        <v>Trade Account</v>
      </c>
      <c r="L458" s="4" t="str">
        <f aca="false">IFERROR(INDEX(Data_Orders!$D$2:$D$4727,MATCH(B458,Data_Orders!$A$2:$A$4727,0)),"")</f>
        <v>Birmingham South</v>
      </c>
    </row>
    <row r="459" customFormat="false" ht="15" hidden="false" customHeight="false" outlineLevel="0" collapsed="false">
      <c r="A459" s="4" t="s">
        <v>6275</v>
      </c>
      <c r="B459" s="4" t="s">
        <v>1233</v>
      </c>
      <c r="C459" s="4" t="s">
        <v>1035</v>
      </c>
      <c r="D459" s="4" t="n">
        <v>13</v>
      </c>
      <c r="E459" s="4" t="n">
        <v>165.07</v>
      </c>
      <c r="F459" s="4" t="n">
        <v>2145.91</v>
      </c>
      <c r="G459" s="4" t="n">
        <f aca="false">INDEX(Data_Products!$D$2:$D$33,MATCH(C459,Data_Products!$A$2:$A$33,0))</f>
        <v>134.65</v>
      </c>
      <c r="H459" s="4" t="str">
        <f aca="false">INDEX(Data_Products!$C$2:$C$33,MATCH(C459,Data_Products!$A$2:$A$33,0))</f>
        <v>Insulation</v>
      </c>
      <c r="I459" s="10" t="n">
        <f aca="false">D459*(E459-G459)</f>
        <v>395.46</v>
      </c>
      <c r="J459" s="11" t="n">
        <f aca="false">IFERROR(I459/F459,0)</f>
        <v>0.184285454655601</v>
      </c>
      <c r="K459" s="4" t="str">
        <f aca="false">IFERROR(INDEX(Data_Orders!$F$2:$F$4727,MATCH(B459,Data_Orders!$A$2:$A$4727,0)),"")</f>
        <v>Trade Account</v>
      </c>
      <c r="L459" s="4" t="str">
        <f aca="false">IFERROR(INDEX(Data_Orders!$D$2:$D$4727,MATCH(B459,Data_Orders!$A$2:$A$4727,0)),"")</f>
        <v>Birmingham South</v>
      </c>
    </row>
    <row r="460" customFormat="false" ht="15" hidden="false" customHeight="false" outlineLevel="0" collapsed="false">
      <c r="A460" s="4" t="s">
        <v>6276</v>
      </c>
      <c r="B460" s="4" t="s">
        <v>1233</v>
      </c>
      <c r="C460" s="4" t="s">
        <v>1073</v>
      </c>
      <c r="D460" s="4" t="n">
        <v>12</v>
      </c>
      <c r="E460" s="4" t="n">
        <v>231.05</v>
      </c>
      <c r="F460" s="4" t="n">
        <v>2772.6</v>
      </c>
      <c r="G460" s="4" t="n">
        <f aca="false">INDEX(Data_Products!$D$2:$D$33,MATCH(C460,Data_Products!$A$2:$A$33,0))</f>
        <v>148.29</v>
      </c>
      <c r="H460" s="4" t="str">
        <f aca="false">INDEX(Data_Products!$C$2:$C$33,MATCH(C460,Data_Products!$A$2:$A$33,0))</f>
        <v>Landscaping</v>
      </c>
      <c r="I460" s="10" t="n">
        <f aca="false">D460*(E460-G460)</f>
        <v>993.12</v>
      </c>
      <c r="J460" s="11" t="n">
        <f aca="false">IFERROR(I460/F460,0)</f>
        <v>0.358190867777537</v>
      </c>
      <c r="K460" s="4" t="str">
        <f aca="false">IFERROR(INDEX(Data_Orders!$F$2:$F$4727,MATCH(B460,Data_Orders!$A$2:$A$4727,0)),"")</f>
        <v>Trade Account</v>
      </c>
      <c r="L460" s="4" t="str">
        <f aca="false">IFERROR(INDEX(Data_Orders!$D$2:$D$4727,MATCH(B460,Data_Orders!$A$2:$A$4727,0)),"")</f>
        <v>Birmingham South</v>
      </c>
    </row>
    <row r="461" customFormat="false" ht="15" hidden="false" customHeight="false" outlineLevel="0" collapsed="false">
      <c r="A461" s="4" t="s">
        <v>6277</v>
      </c>
      <c r="B461" s="4" t="s">
        <v>1234</v>
      </c>
      <c r="C461" s="4" t="s">
        <v>1028</v>
      </c>
      <c r="D461" s="4" t="n">
        <v>2</v>
      </c>
      <c r="E461" s="4" t="n">
        <v>118.79</v>
      </c>
      <c r="F461" s="4" t="n">
        <v>237.58</v>
      </c>
      <c r="G461" s="4" t="n">
        <f aca="false">INDEX(Data_Products!$D$2:$D$33,MATCH(C461,Data_Products!$A$2:$A$33,0))</f>
        <v>81.07</v>
      </c>
      <c r="H461" s="4" t="str">
        <f aca="false">INDEX(Data_Products!$C$2:$C$33,MATCH(C461,Data_Products!$A$2:$A$33,0))</f>
        <v>Cement &amp; Aggregates</v>
      </c>
      <c r="I461" s="10" t="n">
        <f aca="false">D461*(E461-G461)</f>
        <v>75.44</v>
      </c>
      <c r="J461" s="11" t="n">
        <f aca="false">IFERROR(I461/F461,0)</f>
        <v>0.317535146056065</v>
      </c>
      <c r="K461" s="4" t="str">
        <f aca="false">IFERROR(INDEX(Data_Orders!$F$2:$F$4727,MATCH(B461,Data_Orders!$A$2:$A$4727,0)),"")</f>
        <v>Trade Account</v>
      </c>
      <c r="L461" s="4" t="str">
        <f aca="false">IFERROR(INDEX(Data_Orders!$D$2:$D$4727,MATCH(B461,Data_Orders!$A$2:$A$4727,0)),"")</f>
        <v>Birmingham South</v>
      </c>
    </row>
    <row r="462" customFormat="false" ht="15" hidden="false" customHeight="false" outlineLevel="0" collapsed="false">
      <c r="A462" s="4" t="s">
        <v>6278</v>
      </c>
      <c r="B462" s="4" t="s">
        <v>1234</v>
      </c>
      <c r="C462" s="4" t="s">
        <v>1073</v>
      </c>
      <c r="D462" s="4" t="n">
        <v>16</v>
      </c>
      <c r="E462" s="4" t="n">
        <v>231.05</v>
      </c>
      <c r="F462" s="4" t="n">
        <v>3696.8</v>
      </c>
      <c r="G462" s="4" t="n">
        <f aca="false">INDEX(Data_Products!$D$2:$D$33,MATCH(C462,Data_Products!$A$2:$A$33,0))</f>
        <v>148.29</v>
      </c>
      <c r="H462" s="4" t="str">
        <f aca="false">INDEX(Data_Products!$C$2:$C$33,MATCH(C462,Data_Products!$A$2:$A$33,0))</f>
        <v>Landscaping</v>
      </c>
      <c r="I462" s="10" t="n">
        <f aca="false">D462*(E462-G462)</f>
        <v>1324.16</v>
      </c>
      <c r="J462" s="11" t="n">
        <f aca="false">IFERROR(I462/F462,0)</f>
        <v>0.358190867777537</v>
      </c>
      <c r="K462" s="4" t="str">
        <f aca="false">IFERROR(INDEX(Data_Orders!$F$2:$F$4727,MATCH(B462,Data_Orders!$A$2:$A$4727,0)),"")</f>
        <v>Trade Account</v>
      </c>
      <c r="L462" s="4" t="str">
        <f aca="false">IFERROR(INDEX(Data_Orders!$D$2:$D$4727,MATCH(B462,Data_Orders!$A$2:$A$4727,0)),"")</f>
        <v>Birmingham South</v>
      </c>
    </row>
    <row r="463" customFormat="false" ht="15" hidden="false" customHeight="false" outlineLevel="0" collapsed="false">
      <c r="A463" s="4" t="s">
        <v>6279</v>
      </c>
      <c r="B463" s="4" t="s">
        <v>1235</v>
      </c>
      <c r="C463" s="4" t="s">
        <v>1048</v>
      </c>
      <c r="D463" s="4" t="n">
        <v>7</v>
      </c>
      <c r="E463" s="4" t="n">
        <v>112.72</v>
      </c>
      <c r="F463" s="4" t="n">
        <v>789.04</v>
      </c>
      <c r="G463" s="4" t="n">
        <f aca="false">INDEX(Data_Products!$D$2:$D$33,MATCH(C463,Data_Products!$A$2:$A$33,0))</f>
        <v>83.21</v>
      </c>
      <c r="H463" s="4" t="str">
        <f aca="false">INDEX(Data_Products!$C$2:$C$33,MATCH(C463,Data_Products!$A$2:$A$33,0))</f>
        <v>Tools &amp; Fixings</v>
      </c>
      <c r="I463" s="10" t="n">
        <f aca="false">D463*(E463-G463)</f>
        <v>206.57</v>
      </c>
      <c r="J463" s="11" t="n">
        <f aca="false">IFERROR(I463/F463,0)</f>
        <v>0.261799148332151</v>
      </c>
      <c r="K463" s="4" t="str">
        <f aca="false">IFERROR(INDEX(Data_Orders!$F$2:$F$4727,MATCH(B463,Data_Orders!$A$2:$A$4727,0)),"")</f>
        <v>Trade Account</v>
      </c>
      <c r="L463" s="4" t="str">
        <f aca="false">IFERROR(INDEX(Data_Orders!$D$2:$D$4727,MATCH(B463,Data_Orders!$A$2:$A$4727,0)),"")</f>
        <v>Birmingham South</v>
      </c>
    </row>
    <row r="464" customFormat="false" ht="15" hidden="false" customHeight="false" outlineLevel="0" collapsed="false">
      <c r="A464" s="4" t="s">
        <v>6280</v>
      </c>
      <c r="B464" s="4" t="s">
        <v>1235</v>
      </c>
      <c r="C464" s="4" t="s">
        <v>1030</v>
      </c>
      <c r="D464" s="4" t="n">
        <v>19</v>
      </c>
      <c r="E464" s="4" t="n">
        <v>25.23</v>
      </c>
      <c r="F464" s="4" t="n">
        <v>479.37</v>
      </c>
      <c r="G464" s="4" t="n">
        <f aca="false">INDEX(Data_Products!$D$2:$D$33,MATCH(C464,Data_Products!$A$2:$A$33,0))</f>
        <v>17.67</v>
      </c>
      <c r="H464" s="4" t="str">
        <f aca="false">INDEX(Data_Products!$C$2:$C$33,MATCH(C464,Data_Products!$A$2:$A$33,0))</f>
        <v>Cement &amp; Aggregates</v>
      </c>
      <c r="I464" s="10" t="n">
        <f aca="false">D464*(E464-G464)</f>
        <v>143.64</v>
      </c>
      <c r="J464" s="11" t="n">
        <f aca="false">IFERROR(I464/F464,0)</f>
        <v>0.299643281807372</v>
      </c>
      <c r="K464" s="4" t="str">
        <f aca="false">IFERROR(INDEX(Data_Orders!$F$2:$F$4727,MATCH(B464,Data_Orders!$A$2:$A$4727,0)),"")</f>
        <v>Trade Account</v>
      </c>
      <c r="L464" s="4" t="str">
        <f aca="false">IFERROR(INDEX(Data_Orders!$D$2:$D$4727,MATCH(B464,Data_Orders!$A$2:$A$4727,0)),"")</f>
        <v>Birmingham South</v>
      </c>
    </row>
    <row r="465" customFormat="false" ht="15" hidden="false" customHeight="false" outlineLevel="0" collapsed="false">
      <c r="A465" s="4" t="s">
        <v>6281</v>
      </c>
      <c r="B465" s="4" t="s">
        <v>1235</v>
      </c>
      <c r="C465" s="4" t="s">
        <v>1059</v>
      </c>
      <c r="D465" s="4" t="n">
        <v>6</v>
      </c>
      <c r="E465" s="4" t="n">
        <v>103.63</v>
      </c>
      <c r="F465" s="4" t="n">
        <v>621.78</v>
      </c>
      <c r="G465" s="4" t="n">
        <f aca="false">INDEX(Data_Products!$D$2:$D$33,MATCH(C465,Data_Products!$A$2:$A$33,0))</f>
        <v>82.55</v>
      </c>
      <c r="H465" s="4" t="str">
        <f aca="false">INDEX(Data_Products!$C$2:$C$33,MATCH(C465,Data_Products!$A$2:$A$33,0))</f>
        <v>Roofing</v>
      </c>
      <c r="I465" s="10" t="n">
        <f aca="false">D465*(E465-G465)</f>
        <v>126.48</v>
      </c>
      <c r="J465" s="11" t="n">
        <f aca="false">IFERROR(I465/F465,0)</f>
        <v>0.203415999228023</v>
      </c>
      <c r="K465" s="4" t="str">
        <f aca="false">IFERROR(INDEX(Data_Orders!$F$2:$F$4727,MATCH(B465,Data_Orders!$A$2:$A$4727,0)),"")</f>
        <v>Trade Account</v>
      </c>
      <c r="L465" s="4" t="str">
        <f aca="false">IFERROR(INDEX(Data_Orders!$D$2:$D$4727,MATCH(B465,Data_Orders!$A$2:$A$4727,0)),"")</f>
        <v>Birmingham South</v>
      </c>
    </row>
    <row r="466" customFormat="false" ht="15" hidden="false" customHeight="false" outlineLevel="0" collapsed="false">
      <c r="A466" s="4" t="s">
        <v>6282</v>
      </c>
      <c r="B466" s="4" t="s">
        <v>1235</v>
      </c>
      <c r="C466" s="4" t="s">
        <v>1044</v>
      </c>
      <c r="D466" s="4" t="n">
        <v>18</v>
      </c>
      <c r="E466" s="4" t="n">
        <v>190.44</v>
      </c>
      <c r="F466" s="4" t="n">
        <v>3427.92</v>
      </c>
      <c r="G466" s="4" t="n">
        <f aca="false">INDEX(Data_Products!$D$2:$D$33,MATCH(C466,Data_Products!$A$2:$A$33,0))</f>
        <v>115.48</v>
      </c>
      <c r="H466" s="4" t="str">
        <f aca="false">INDEX(Data_Products!$C$2:$C$33,MATCH(C466,Data_Products!$A$2:$A$33,0))</f>
        <v>Tools &amp; Fixings</v>
      </c>
      <c r="I466" s="10" t="n">
        <f aca="false">D466*(E466-G466)</f>
        <v>1349.28</v>
      </c>
      <c r="J466" s="11" t="n">
        <f aca="false">IFERROR(I466/F466,0)</f>
        <v>0.393614786809494</v>
      </c>
      <c r="K466" s="4" t="str">
        <f aca="false">IFERROR(INDEX(Data_Orders!$F$2:$F$4727,MATCH(B466,Data_Orders!$A$2:$A$4727,0)),"")</f>
        <v>Trade Account</v>
      </c>
      <c r="L466" s="4" t="str">
        <f aca="false">IFERROR(INDEX(Data_Orders!$D$2:$D$4727,MATCH(B466,Data_Orders!$A$2:$A$4727,0)),"")</f>
        <v>Birmingham South</v>
      </c>
    </row>
    <row r="467" customFormat="false" ht="15" hidden="false" customHeight="false" outlineLevel="0" collapsed="false">
      <c r="A467" s="4" t="s">
        <v>6283</v>
      </c>
      <c r="B467" s="4" t="s">
        <v>1236</v>
      </c>
      <c r="C467" s="4" t="s">
        <v>1061</v>
      </c>
      <c r="D467" s="4" t="n">
        <v>20</v>
      </c>
      <c r="E467" s="4" t="n">
        <v>145.57</v>
      </c>
      <c r="F467" s="4" t="n">
        <v>2911.4</v>
      </c>
      <c r="G467" s="4" t="n">
        <f aca="false">INDEX(Data_Products!$D$2:$D$33,MATCH(C467,Data_Products!$A$2:$A$33,0))</f>
        <v>119.29</v>
      </c>
      <c r="H467" s="4" t="str">
        <f aca="false">INDEX(Data_Products!$C$2:$C$33,MATCH(C467,Data_Products!$A$2:$A$33,0))</f>
        <v>Plumbing &amp; Drainage</v>
      </c>
      <c r="I467" s="10" t="n">
        <f aca="false">D467*(E467-G467)</f>
        <v>525.6</v>
      </c>
      <c r="J467" s="11" t="n">
        <f aca="false">IFERROR(I467/F467,0)</f>
        <v>0.180531702960775</v>
      </c>
      <c r="K467" s="4" t="str">
        <f aca="false">IFERROR(INDEX(Data_Orders!$F$2:$F$4727,MATCH(B467,Data_Orders!$A$2:$A$4727,0)),"")</f>
        <v>Trade Account</v>
      </c>
      <c r="L467" s="4" t="str">
        <f aca="false">IFERROR(INDEX(Data_Orders!$D$2:$D$4727,MATCH(B467,Data_Orders!$A$2:$A$4727,0)),"")</f>
        <v>Birmingham South</v>
      </c>
    </row>
    <row r="468" customFormat="false" ht="15" hidden="false" customHeight="false" outlineLevel="0" collapsed="false">
      <c r="A468" s="4" t="s">
        <v>6284</v>
      </c>
      <c r="B468" s="4" t="s">
        <v>1236</v>
      </c>
      <c r="C468" s="4" t="s">
        <v>1041</v>
      </c>
      <c r="D468" s="4" t="n">
        <v>18</v>
      </c>
      <c r="E468" s="4" t="n">
        <v>242.75</v>
      </c>
      <c r="F468" s="4" t="n">
        <v>4369.5</v>
      </c>
      <c r="G468" s="4" t="n">
        <f aca="false">INDEX(Data_Products!$D$2:$D$33,MATCH(C468,Data_Products!$A$2:$A$33,0))</f>
        <v>142.94</v>
      </c>
      <c r="H468" s="4" t="str">
        <f aca="false">INDEX(Data_Products!$C$2:$C$33,MATCH(C468,Data_Products!$A$2:$A$33,0))</f>
        <v>Tools &amp; Fixings</v>
      </c>
      <c r="I468" s="10" t="n">
        <f aca="false">D468*(E468-G468)</f>
        <v>1796.58</v>
      </c>
      <c r="J468" s="11" t="n">
        <f aca="false">IFERROR(I468/F468,0)</f>
        <v>0.411163748712667</v>
      </c>
      <c r="K468" s="4" t="str">
        <f aca="false">IFERROR(INDEX(Data_Orders!$F$2:$F$4727,MATCH(B468,Data_Orders!$A$2:$A$4727,0)),"")</f>
        <v>Trade Account</v>
      </c>
      <c r="L468" s="4" t="str">
        <f aca="false">IFERROR(INDEX(Data_Orders!$D$2:$D$4727,MATCH(B468,Data_Orders!$A$2:$A$4727,0)),"")</f>
        <v>Birmingham South</v>
      </c>
    </row>
    <row r="469" customFormat="false" ht="15" hidden="false" customHeight="false" outlineLevel="0" collapsed="false">
      <c r="A469" s="4" t="s">
        <v>6285</v>
      </c>
      <c r="B469" s="4" t="s">
        <v>1236</v>
      </c>
      <c r="C469" s="4" t="s">
        <v>1028</v>
      </c>
      <c r="D469" s="4" t="n">
        <v>6</v>
      </c>
      <c r="E469" s="4" t="n">
        <v>118.79</v>
      </c>
      <c r="F469" s="4" t="n">
        <v>712.74</v>
      </c>
      <c r="G469" s="4" t="n">
        <f aca="false">INDEX(Data_Products!$D$2:$D$33,MATCH(C469,Data_Products!$A$2:$A$33,0))</f>
        <v>81.07</v>
      </c>
      <c r="H469" s="4" t="str">
        <f aca="false">INDEX(Data_Products!$C$2:$C$33,MATCH(C469,Data_Products!$A$2:$A$33,0))</f>
        <v>Cement &amp; Aggregates</v>
      </c>
      <c r="I469" s="10" t="n">
        <f aca="false">D469*(E469-G469)</f>
        <v>226.32</v>
      </c>
      <c r="J469" s="11" t="n">
        <f aca="false">IFERROR(I469/F469,0)</f>
        <v>0.317535146056065</v>
      </c>
      <c r="K469" s="4" t="str">
        <f aca="false">IFERROR(INDEX(Data_Orders!$F$2:$F$4727,MATCH(B469,Data_Orders!$A$2:$A$4727,0)),"")</f>
        <v>Trade Account</v>
      </c>
      <c r="L469" s="4" t="str">
        <f aca="false">IFERROR(INDEX(Data_Orders!$D$2:$D$4727,MATCH(B469,Data_Orders!$A$2:$A$4727,0)),"")</f>
        <v>Birmingham South</v>
      </c>
    </row>
    <row r="470" customFormat="false" ht="15" hidden="false" customHeight="false" outlineLevel="0" collapsed="false">
      <c r="A470" s="4" t="s">
        <v>6286</v>
      </c>
      <c r="B470" s="4" t="s">
        <v>1237</v>
      </c>
      <c r="C470" s="4" t="s">
        <v>1041</v>
      </c>
      <c r="D470" s="4" t="n">
        <v>17</v>
      </c>
      <c r="E470" s="4" t="n">
        <v>242.75</v>
      </c>
      <c r="F470" s="4" t="n">
        <v>4126.75</v>
      </c>
      <c r="G470" s="4" t="n">
        <f aca="false">INDEX(Data_Products!$D$2:$D$33,MATCH(C470,Data_Products!$A$2:$A$33,0))</f>
        <v>142.94</v>
      </c>
      <c r="H470" s="4" t="str">
        <f aca="false">INDEX(Data_Products!$C$2:$C$33,MATCH(C470,Data_Products!$A$2:$A$33,0))</f>
        <v>Tools &amp; Fixings</v>
      </c>
      <c r="I470" s="10" t="n">
        <f aca="false">D470*(E470-G470)</f>
        <v>1696.77</v>
      </c>
      <c r="J470" s="11" t="n">
        <f aca="false">IFERROR(I470/F470,0)</f>
        <v>0.411163748712667</v>
      </c>
      <c r="K470" s="4" t="str">
        <f aca="false">IFERROR(INDEX(Data_Orders!$F$2:$F$4727,MATCH(B470,Data_Orders!$A$2:$A$4727,0)),"")</f>
        <v>Retail</v>
      </c>
      <c r="L470" s="4" t="str">
        <f aca="false">IFERROR(INDEX(Data_Orders!$D$2:$D$4727,MATCH(B470,Data_Orders!$A$2:$A$4727,0)),"")</f>
        <v>Birmingham South</v>
      </c>
    </row>
    <row r="471" customFormat="false" ht="15" hidden="false" customHeight="false" outlineLevel="0" collapsed="false">
      <c r="A471" s="4" t="s">
        <v>6287</v>
      </c>
      <c r="B471" s="4" t="s">
        <v>1237</v>
      </c>
      <c r="C471" s="4" t="s">
        <v>1010</v>
      </c>
      <c r="D471" s="4" t="n">
        <v>13</v>
      </c>
      <c r="E471" s="4" t="n">
        <v>135.95</v>
      </c>
      <c r="F471" s="4" t="n">
        <v>1767.35</v>
      </c>
      <c r="G471" s="4" t="n">
        <f aca="false">INDEX(Data_Products!$D$2:$D$33,MATCH(C471,Data_Products!$A$2:$A$33,0))</f>
        <v>111.1</v>
      </c>
      <c r="H471" s="4" t="str">
        <f aca="false">INDEX(Data_Products!$C$2:$C$33,MATCH(C471,Data_Products!$A$2:$A$33,0))</f>
        <v>Timber</v>
      </c>
      <c r="I471" s="10" t="n">
        <f aca="false">D471*(E471-G471)</f>
        <v>323.05</v>
      </c>
      <c r="J471" s="11" t="n">
        <f aca="false">IFERROR(I471/F471,0)</f>
        <v>0.18278778962854</v>
      </c>
      <c r="K471" s="4" t="str">
        <f aca="false">IFERROR(INDEX(Data_Orders!$F$2:$F$4727,MATCH(B471,Data_Orders!$A$2:$A$4727,0)),"")</f>
        <v>Retail</v>
      </c>
      <c r="L471" s="4" t="str">
        <f aca="false">IFERROR(INDEX(Data_Orders!$D$2:$D$4727,MATCH(B471,Data_Orders!$A$2:$A$4727,0)),"")</f>
        <v>Birmingham South</v>
      </c>
    </row>
    <row r="472" customFormat="false" ht="15" hidden="false" customHeight="false" outlineLevel="0" collapsed="false">
      <c r="A472" s="4" t="s">
        <v>6288</v>
      </c>
      <c r="B472" s="4" t="s">
        <v>1237</v>
      </c>
      <c r="C472" s="4" t="s">
        <v>1064</v>
      </c>
      <c r="D472" s="4" t="n">
        <v>6</v>
      </c>
      <c r="E472" s="4" t="n">
        <v>97.63</v>
      </c>
      <c r="F472" s="4" t="n">
        <v>585.78</v>
      </c>
      <c r="G472" s="4" t="n">
        <f aca="false">INDEX(Data_Products!$D$2:$D$33,MATCH(C472,Data_Products!$A$2:$A$33,0))</f>
        <v>65.21</v>
      </c>
      <c r="H472" s="4" t="str">
        <f aca="false">INDEX(Data_Products!$C$2:$C$33,MATCH(C472,Data_Products!$A$2:$A$33,0))</f>
        <v>Plumbing &amp; Drainage</v>
      </c>
      <c r="I472" s="10" t="n">
        <f aca="false">D472*(E472-G472)</f>
        <v>194.52</v>
      </c>
      <c r="J472" s="11" t="n">
        <f aca="false">IFERROR(I472/F472,0)</f>
        <v>0.332070060432244</v>
      </c>
      <c r="K472" s="4" t="str">
        <f aca="false">IFERROR(INDEX(Data_Orders!$F$2:$F$4727,MATCH(B472,Data_Orders!$A$2:$A$4727,0)),"")</f>
        <v>Retail</v>
      </c>
      <c r="L472" s="4" t="str">
        <f aca="false">IFERROR(INDEX(Data_Orders!$D$2:$D$4727,MATCH(B472,Data_Orders!$A$2:$A$4727,0)),"")</f>
        <v>Birmingham South</v>
      </c>
    </row>
    <row r="473" customFormat="false" ht="15" hidden="false" customHeight="false" outlineLevel="0" collapsed="false">
      <c r="A473" s="4" t="s">
        <v>6289</v>
      </c>
      <c r="B473" s="4" t="s">
        <v>1238</v>
      </c>
      <c r="C473" s="4" t="s">
        <v>1052</v>
      </c>
      <c r="D473" s="4" t="n">
        <v>12</v>
      </c>
      <c r="E473" s="4" t="n">
        <v>205.71</v>
      </c>
      <c r="F473" s="4" t="n">
        <v>2468.52</v>
      </c>
      <c r="G473" s="4" t="n">
        <f aca="false">INDEX(Data_Products!$D$2:$D$33,MATCH(C473,Data_Products!$A$2:$A$33,0))</f>
        <v>152.29</v>
      </c>
      <c r="H473" s="4" t="str">
        <f aca="false">INDEX(Data_Products!$C$2:$C$33,MATCH(C473,Data_Products!$A$2:$A$33,0))</f>
        <v>Roofing</v>
      </c>
      <c r="I473" s="10" t="n">
        <f aca="false">D473*(E473-G473)</f>
        <v>641.04</v>
      </c>
      <c r="J473" s="11" t="n">
        <f aca="false">IFERROR(I473/F473,0)</f>
        <v>0.259685965679841</v>
      </c>
      <c r="K473" s="4" t="str">
        <f aca="false">IFERROR(INDEX(Data_Orders!$F$2:$F$4727,MATCH(B473,Data_Orders!$A$2:$A$4727,0)),"")</f>
        <v>Retail</v>
      </c>
      <c r="L473" s="4" t="str">
        <f aca="false">IFERROR(INDEX(Data_Orders!$D$2:$D$4727,MATCH(B473,Data_Orders!$A$2:$A$4727,0)),"")</f>
        <v>Birmingham South</v>
      </c>
    </row>
    <row r="474" customFormat="false" ht="15" hidden="false" customHeight="false" outlineLevel="0" collapsed="false">
      <c r="A474" s="4" t="s">
        <v>6290</v>
      </c>
      <c r="B474" s="4" t="s">
        <v>1239</v>
      </c>
      <c r="C474" s="4" t="s">
        <v>1026</v>
      </c>
      <c r="D474" s="4" t="n">
        <v>18</v>
      </c>
      <c r="E474" s="4" t="n">
        <v>184.05</v>
      </c>
      <c r="F474" s="4" t="n">
        <v>3312.9</v>
      </c>
      <c r="G474" s="4" t="n">
        <f aca="false">INDEX(Data_Products!$D$2:$D$33,MATCH(C474,Data_Products!$A$2:$A$33,0))</f>
        <v>147.44</v>
      </c>
      <c r="H474" s="4" t="str">
        <f aca="false">INDEX(Data_Products!$C$2:$C$33,MATCH(C474,Data_Products!$A$2:$A$33,0))</f>
        <v>Cement &amp; Aggregates</v>
      </c>
      <c r="I474" s="10" t="n">
        <f aca="false">D474*(E474-G474)</f>
        <v>658.98</v>
      </c>
      <c r="J474" s="11" t="n">
        <f aca="false">IFERROR(I474/F474,0)</f>
        <v>0.19891333876664</v>
      </c>
      <c r="K474" s="4" t="str">
        <f aca="false">IFERROR(INDEX(Data_Orders!$F$2:$F$4727,MATCH(B474,Data_Orders!$A$2:$A$4727,0)),"")</f>
        <v>Retail</v>
      </c>
      <c r="L474" s="4" t="str">
        <f aca="false">IFERROR(INDEX(Data_Orders!$D$2:$D$4727,MATCH(B474,Data_Orders!$A$2:$A$4727,0)),"")</f>
        <v>Birmingham South</v>
      </c>
    </row>
    <row r="475" customFormat="false" ht="15" hidden="false" customHeight="false" outlineLevel="0" collapsed="false">
      <c r="A475" s="4" t="s">
        <v>6291</v>
      </c>
      <c r="B475" s="4" t="s">
        <v>1239</v>
      </c>
      <c r="C475" s="4" t="s">
        <v>1032</v>
      </c>
      <c r="D475" s="4" t="n">
        <v>13</v>
      </c>
      <c r="E475" s="4" t="n">
        <v>99.65</v>
      </c>
      <c r="F475" s="4" t="n">
        <v>1295.45</v>
      </c>
      <c r="G475" s="4" t="n">
        <f aca="false">INDEX(Data_Products!$D$2:$D$33,MATCH(C475,Data_Products!$A$2:$A$33,0))</f>
        <v>58.26</v>
      </c>
      <c r="H475" s="4" t="str">
        <f aca="false">INDEX(Data_Products!$C$2:$C$33,MATCH(C475,Data_Products!$A$2:$A$33,0))</f>
        <v>Insulation</v>
      </c>
      <c r="I475" s="10" t="n">
        <f aca="false">D475*(E475-G475)</f>
        <v>538.07</v>
      </c>
      <c r="J475" s="11" t="n">
        <f aca="false">IFERROR(I475/F475,0)</f>
        <v>0.415353738083292</v>
      </c>
      <c r="K475" s="4" t="str">
        <f aca="false">IFERROR(INDEX(Data_Orders!$F$2:$F$4727,MATCH(B475,Data_Orders!$A$2:$A$4727,0)),"")</f>
        <v>Retail</v>
      </c>
      <c r="L475" s="4" t="str">
        <f aca="false">IFERROR(INDEX(Data_Orders!$D$2:$D$4727,MATCH(B475,Data_Orders!$A$2:$A$4727,0)),"")</f>
        <v>Birmingham South</v>
      </c>
    </row>
    <row r="476" customFormat="false" ht="15" hidden="false" customHeight="false" outlineLevel="0" collapsed="false">
      <c r="A476" s="4" t="s">
        <v>6292</v>
      </c>
      <c r="B476" s="4" t="s">
        <v>1239</v>
      </c>
      <c r="C476" s="4" t="s">
        <v>1061</v>
      </c>
      <c r="D476" s="4" t="n">
        <v>7</v>
      </c>
      <c r="E476" s="4" t="n">
        <v>145.57</v>
      </c>
      <c r="F476" s="4" t="n">
        <v>1018.99</v>
      </c>
      <c r="G476" s="4" t="n">
        <f aca="false">INDEX(Data_Products!$D$2:$D$33,MATCH(C476,Data_Products!$A$2:$A$33,0))</f>
        <v>119.29</v>
      </c>
      <c r="H476" s="4" t="str">
        <f aca="false">INDEX(Data_Products!$C$2:$C$33,MATCH(C476,Data_Products!$A$2:$A$33,0))</f>
        <v>Plumbing &amp; Drainage</v>
      </c>
      <c r="I476" s="10" t="n">
        <f aca="false">D476*(E476-G476)</f>
        <v>183.96</v>
      </c>
      <c r="J476" s="11" t="n">
        <f aca="false">IFERROR(I476/F476,0)</f>
        <v>0.180531702960775</v>
      </c>
      <c r="K476" s="4" t="str">
        <f aca="false">IFERROR(INDEX(Data_Orders!$F$2:$F$4727,MATCH(B476,Data_Orders!$A$2:$A$4727,0)),"")</f>
        <v>Retail</v>
      </c>
      <c r="L476" s="4" t="str">
        <f aca="false">IFERROR(INDEX(Data_Orders!$D$2:$D$4727,MATCH(B476,Data_Orders!$A$2:$A$4727,0)),"")</f>
        <v>Birmingham South</v>
      </c>
    </row>
    <row r="477" customFormat="false" ht="15" hidden="false" customHeight="false" outlineLevel="0" collapsed="false">
      <c r="A477" s="4" t="s">
        <v>6293</v>
      </c>
      <c r="B477" s="4" t="s">
        <v>1239</v>
      </c>
      <c r="C477" s="4" t="s">
        <v>1015</v>
      </c>
      <c r="D477" s="4" t="n">
        <v>17</v>
      </c>
      <c r="E477" s="4" t="n">
        <v>122.01</v>
      </c>
      <c r="F477" s="4" t="n">
        <v>2074.17</v>
      </c>
      <c r="G477" s="4" t="n">
        <f aca="false">INDEX(Data_Products!$D$2:$D$33,MATCH(C477,Data_Products!$A$2:$A$33,0))</f>
        <v>85.53</v>
      </c>
      <c r="H477" s="4" t="str">
        <f aca="false">INDEX(Data_Products!$C$2:$C$33,MATCH(C477,Data_Products!$A$2:$A$33,0))</f>
        <v>Timber</v>
      </c>
      <c r="I477" s="10" t="n">
        <f aca="false">D477*(E477-G477)</f>
        <v>620.16</v>
      </c>
      <c r="J477" s="11" t="n">
        <f aca="false">IFERROR(I477/F477,0)</f>
        <v>0.298991885910991</v>
      </c>
      <c r="K477" s="4" t="str">
        <f aca="false">IFERROR(INDEX(Data_Orders!$F$2:$F$4727,MATCH(B477,Data_Orders!$A$2:$A$4727,0)),"")</f>
        <v>Retail</v>
      </c>
      <c r="L477" s="4" t="str">
        <f aca="false">IFERROR(INDEX(Data_Orders!$D$2:$D$4727,MATCH(B477,Data_Orders!$A$2:$A$4727,0)),"")</f>
        <v>Birmingham South</v>
      </c>
    </row>
    <row r="478" customFormat="false" ht="15" hidden="false" customHeight="false" outlineLevel="0" collapsed="false">
      <c r="A478" s="4" t="s">
        <v>6294</v>
      </c>
      <c r="B478" s="4" t="s">
        <v>1239</v>
      </c>
      <c r="C478" s="4" t="s">
        <v>1057</v>
      </c>
      <c r="D478" s="4" t="n">
        <v>16</v>
      </c>
      <c r="E478" s="4" t="n">
        <v>176.81</v>
      </c>
      <c r="F478" s="4" t="n">
        <v>2828.96</v>
      </c>
      <c r="G478" s="4" t="n">
        <f aca="false">INDEX(Data_Products!$D$2:$D$33,MATCH(C478,Data_Products!$A$2:$A$33,0))</f>
        <v>129.57</v>
      </c>
      <c r="H478" s="4" t="str">
        <f aca="false">INDEX(Data_Products!$C$2:$C$33,MATCH(C478,Data_Products!$A$2:$A$33,0))</f>
        <v>Roofing</v>
      </c>
      <c r="I478" s="10" t="n">
        <f aca="false">D478*(E478-G478)</f>
        <v>755.84</v>
      </c>
      <c r="J478" s="11" t="n">
        <f aca="false">IFERROR(I478/F478,0)</f>
        <v>0.267179458175443</v>
      </c>
      <c r="K478" s="4" t="str">
        <f aca="false">IFERROR(INDEX(Data_Orders!$F$2:$F$4727,MATCH(B478,Data_Orders!$A$2:$A$4727,0)),"")</f>
        <v>Retail</v>
      </c>
      <c r="L478" s="4" t="str">
        <f aca="false">IFERROR(INDEX(Data_Orders!$D$2:$D$4727,MATCH(B478,Data_Orders!$A$2:$A$4727,0)),"")</f>
        <v>Birmingham South</v>
      </c>
    </row>
    <row r="479" customFormat="false" ht="15" hidden="false" customHeight="false" outlineLevel="0" collapsed="false">
      <c r="A479" s="4" t="s">
        <v>6295</v>
      </c>
      <c r="B479" s="4" t="s">
        <v>1240</v>
      </c>
      <c r="C479" s="4" t="s">
        <v>1019</v>
      </c>
      <c r="D479" s="4" t="n">
        <v>11</v>
      </c>
      <c r="E479" s="4" t="n">
        <v>79.76</v>
      </c>
      <c r="F479" s="4" t="n">
        <v>877.36</v>
      </c>
      <c r="G479" s="4" t="n">
        <f aca="false">INDEX(Data_Products!$D$2:$D$33,MATCH(C479,Data_Products!$A$2:$A$33,0))</f>
        <v>59.07</v>
      </c>
      <c r="H479" s="4" t="str">
        <f aca="false">INDEX(Data_Products!$C$2:$C$33,MATCH(C479,Data_Products!$A$2:$A$33,0))</f>
        <v>Timber</v>
      </c>
      <c r="I479" s="10" t="n">
        <f aca="false">D479*(E479-G479)</f>
        <v>227.59</v>
      </c>
      <c r="J479" s="11" t="n">
        <f aca="false">IFERROR(I479/F479,0)</f>
        <v>0.259403209628887</v>
      </c>
      <c r="K479" s="4" t="str">
        <f aca="false">IFERROR(INDEX(Data_Orders!$F$2:$F$4727,MATCH(B479,Data_Orders!$A$2:$A$4727,0)),"")</f>
        <v>Retail</v>
      </c>
      <c r="L479" s="4" t="str">
        <f aca="false">IFERROR(INDEX(Data_Orders!$D$2:$D$4727,MATCH(B479,Data_Orders!$A$2:$A$4727,0)),"")</f>
        <v>Birmingham South</v>
      </c>
    </row>
    <row r="480" customFormat="false" ht="15" hidden="false" customHeight="false" outlineLevel="0" collapsed="false">
      <c r="A480" s="4" t="s">
        <v>6296</v>
      </c>
      <c r="B480" s="4" t="s">
        <v>1240</v>
      </c>
      <c r="C480" s="4" t="s">
        <v>1052</v>
      </c>
      <c r="D480" s="4" t="n">
        <v>4</v>
      </c>
      <c r="E480" s="4" t="n">
        <v>205.71</v>
      </c>
      <c r="F480" s="4" t="n">
        <v>822.84</v>
      </c>
      <c r="G480" s="4" t="n">
        <f aca="false">INDEX(Data_Products!$D$2:$D$33,MATCH(C480,Data_Products!$A$2:$A$33,0))</f>
        <v>152.29</v>
      </c>
      <c r="H480" s="4" t="str">
        <f aca="false">INDEX(Data_Products!$C$2:$C$33,MATCH(C480,Data_Products!$A$2:$A$33,0))</f>
        <v>Roofing</v>
      </c>
      <c r="I480" s="10" t="n">
        <f aca="false">D480*(E480-G480)</f>
        <v>213.68</v>
      </c>
      <c r="J480" s="11" t="n">
        <f aca="false">IFERROR(I480/F480,0)</f>
        <v>0.259685965679841</v>
      </c>
      <c r="K480" s="4" t="str">
        <f aca="false">IFERROR(INDEX(Data_Orders!$F$2:$F$4727,MATCH(B480,Data_Orders!$A$2:$A$4727,0)),"")</f>
        <v>Retail</v>
      </c>
      <c r="L480" s="4" t="str">
        <f aca="false">IFERROR(INDEX(Data_Orders!$D$2:$D$4727,MATCH(B480,Data_Orders!$A$2:$A$4727,0)),"")</f>
        <v>Birmingham South</v>
      </c>
    </row>
    <row r="481" customFormat="false" ht="15" hidden="false" customHeight="false" outlineLevel="0" collapsed="false">
      <c r="A481" s="4" t="s">
        <v>6297</v>
      </c>
      <c r="B481" s="4" t="s">
        <v>1240</v>
      </c>
      <c r="C481" s="4" t="s">
        <v>1030</v>
      </c>
      <c r="D481" s="4" t="n">
        <v>4</v>
      </c>
      <c r="E481" s="4" t="n">
        <v>25.23</v>
      </c>
      <c r="F481" s="4" t="n">
        <v>100.92</v>
      </c>
      <c r="G481" s="4" t="n">
        <f aca="false">INDEX(Data_Products!$D$2:$D$33,MATCH(C481,Data_Products!$A$2:$A$33,0))</f>
        <v>17.67</v>
      </c>
      <c r="H481" s="4" t="str">
        <f aca="false">INDEX(Data_Products!$C$2:$C$33,MATCH(C481,Data_Products!$A$2:$A$33,0))</f>
        <v>Cement &amp; Aggregates</v>
      </c>
      <c r="I481" s="10" t="n">
        <f aca="false">D481*(E481-G481)</f>
        <v>30.24</v>
      </c>
      <c r="J481" s="11" t="n">
        <f aca="false">IFERROR(I481/F481,0)</f>
        <v>0.299643281807372</v>
      </c>
      <c r="K481" s="4" t="str">
        <f aca="false">IFERROR(INDEX(Data_Orders!$F$2:$F$4727,MATCH(B481,Data_Orders!$A$2:$A$4727,0)),"")</f>
        <v>Retail</v>
      </c>
      <c r="L481" s="4" t="str">
        <f aca="false">IFERROR(INDEX(Data_Orders!$D$2:$D$4727,MATCH(B481,Data_Orders!$A$2:$A$4727,0)),"")</f>
        <v>Birmingham South</v>
      </c>
    </row>
    <row r="482" customFormat="false" ht="15" hidden="false" customHeight="false" outlineLevel="0" collapsed="false">
      <c r="A482" s="4" t="s">
        <v>6298</v>
      </c>
      <c r="B482" s="4" t="s">
        <v>1240</v>
      </c>
      <c r="C482" s="4" t="s">
        <v>1032</v>
      </c>
      <c r="D482" s="4" t="n">
        <v>17</v>
      </c>
      <c r="E482" s="4" t="n">
        <v>99.65</v>
      </c>
      <c r="F482" s="4" t="n">
        <v>1694.05</v>
      </c>
      <c r="G482" s="4" t="n">
        <f aca="false">INDEX(Data_Products!$D$2:$D$33,MATCH(C482,Data_Products!$A$2:$A$33,0))</f>
        <v>58.26</v>
      </c>
      <c r="H482" s="4" t="str">
        <f aca="false">INDEX(Data_Products!$C$2:$C$33,MATCH(C482,Data_Products!$A$2:$A$33,0))</f>
        <v>Insulation</v>
      </c>
      <c r="I482" s="10" t="n">
        <f aca="false">D482*(E482-G482)</f>
        <v>703.63</v>
      </c>
      <c r="J482" s="11" t="n">
        <f aca="false">IFERROR(I482/F482,0)</f>
        <v>0.415353738083292</v>
      </c>
      <c r="K482" s="4" t="str">
        <f aca="false">IFERROR(INDEX(Data_Orders!$F$2:$F$4727,MATCH(B482,Data_Orders!$A$2:$A$4727,0)),"")</f>
        <v>Retail</v>
      </c>
      <c r="L482" s="4" t="str">
        <f aca="false">IFERROR(INDEX(Data_Orders!$D$2:$D$4727,MATCH(B482,Data_Orders!$A$2:$A$4727,0)),"")</f>
        <v>Birmingham South</v>
      </c>
    </row>
    <row r="483" customFormat="false" ht="15" hidden="false" customHeight="false" outlineLevel="0" collapsed="false">
      <c r="A483" s="4" t="s">
        <v>6299</v>
      </c>
      <c r="B483" s="4" t="s">
        <v>1240</v>
      </c>
      <c r="C483" s="4" t="s">
        <v>1039</v>
      </c>
      <c r="D483" s="4" t="n">
        <v>3</v>
      </c>
      <c r="E483" s="4" t="n">
        <v>160.41</v>
      </c>
      <c r="F483" s="4" t="n">
        <v>481.23</v>
      </c>
      <c r="G483" s="4" t="n">
        <f aca="false">INDEX(Data_Products!$D$2:$D$33,MATCH(C483,Data_Products!$A$2:$A$33,0))</f>
        <v>99.74</v>
      </c>
      <c r="H483" s="4" t="str">
        <f aca="false">INDEX(Data_Products!$C$2:$C$33,MATCH(C483,Data_Products!$A$2:$A$33,0))</f>
        <v>Insulation</v>
      </c>
      <c r="I483" s="10" t="n">
        <f aca="false">D483*(E483-G483)</f>
        <v>182.01</v>
      </c>
      <c r="J483" s="11" t="n">
        <f aca="false">IFERROR(I483/F483,0)</f>
        <v>0.378218315566361</v>
      </c>
      <c r="K483" s="4" t="str">
        <f aca="false">IFERROR(INDEX(Data_Orders!$F$2:$F$4727,MATCH(B483,Data_Orders!$A$2:$A$4727,0)),"")</f>
        <v>Retail</v>
      </c>
      <c r="L483" s="4" t="str">
        <f aca="false">IFERROR(INDEX(Data_Orders!$D$2:$D$4727,MATCH(B483,Data_Orders!$A$2:$A$4727,0)),"")</f>
        <v>Birmingham South</v>
      </c>
    </row>
    <row r="484" customFormat="false" ht="15" hidden="false" customHeight="false" outlineLevel="0" collapsed="false">
      <c r="A484" s="4" t="s">
        <v>6300</v>
      </c>
      <c r="B484" s="4" t="s">
        <v>1241</v>
      </c>
      <c r="C484" s="4" t="s">
        <v>1021</v>
      </c>
      <c r="D484" s="4" t="n">
        <v>2</v>
      </c>
      <c r="E484" s="4" t="n">
        <v>73.76</v>
      </c>
      <c r="F484" s="4" t="n">
        <v>147.52</v>
      </c>
      <c r="G484" s="4" t="n">
        <f aca="false">INDEX(Data_Products!$D$2:$D$33,MATCH(C484,Data_Products!$A$2:$A$33,0))</f>
        <v>51.51</v>
      </c>
      <c r="H484" s="4" t="str">
        <f aca="false">INDEX(Data_Products!$C$2:$C$33,MATCH(C484,Data_Products!$A$2:$A$33,0))</f>
        <v>Cement &amp; Aggregates</v>
      </c>
      <c r="I484" s="10" t="n">
        <f aca="false">D484*(E484-G484)</f>
        <v>44.5</v>
      </c>
      <c r="J484" s="11" t="n">
        <f aca="false">IFERROR(I484/F484,0)</f>
        <v>0.301654013015184</v>
      </c>
      <c r="K484" s="4" t="str">
        <f aca="false">IFERROR(INDEX(Data_Orders!$F$2:$F$4727,MATCH(B484,Data_Orders!$A$2:$A$4727,0)),"")</f>
        <v>Retail</v>
      </c>
      <c r="L484" s="4" t="str">
        <f aca="false">IFERROR(INDEX(Data_Orders!$D$2:$D$4727,MATCH(B484,Data_Orders!$A$2:$A$4727,0)),"")</f>
        <v>Birmingham South</v>
      </c>
    </row>
    <row r="485" customFormat="false" ht="15" hidden="false" customHeight="false" outlineLevel="0" collapsed="false">
      <c r="A485" s="4" t="s">
        <v>6301</v>
      </c>
      <c r="B485" s="4" t="s">
        <v>1241</v>
      </c>
      <c r="C485" s="4" t="s">
        <v>1070</v>
      </c>
      <c r="D485" s="4" t="n">
        <v>7</v>
      </c>
      <c r="E485" s="4" t="n">
        <v>230.32</v>
      </c>
      <c r="F485" s="4" t="n">
        <v>1612.24</v>
      </c>
      <c r="G485" s="4" t="n">
        <f aca="false">INDEX(Data_Products!$D$2:$D$33,MATCH(C485,Data_Products!$A$2:$A$33,0))</f>
        <v>161.64</v>
      </c>
      <c r="H485" s="4" t="str">
        <f aca="false">INDEX(Data_Products!$C$2:$C$33,MATCH(C485,Data_Products!$A$2:$A$33,0))</f>
        <v>Landscaping</v>
      </c>
      <c r="I485" s="10" t="n">
        <f aca="false">D485*(E485-G485)</f>
        <v>480.76</v>
      </c>
      <c r="J485" s="11" t="n">
        <f aca="false">IFERROR(I485/F485,0)</f>
        <v>0.298193817297673</v>
      </c>
      <c r="K485" s="4" t="str">
        <f aca="false">IFERROR(INDEX(Data_Orders!$F$2:$F$4727,MATCH(B485,Data_Orders!$A$2:$A$4727,0)),"")</f>
        <v>Retail</v>
      </c>
      <c r="L485" s="4" t="str">
        <f aca="false">IFERROR(INDEX(Data_Orders!$D$2:$D$4727,MATCH(B485,Data_Orders!$A$2:$A$4727,0)),"")</f>
        <v>Birmingham South</v>
      </c>
    </row>
    <row r="486" customFormat="false" ht="15" hidden="false" customHeight="false" outlineLevel="0" collapsed="false">
      <c r="A486" s="4" t="s">
        <v>6302</v>
      </c>
      <c r="B486" s="4" t="s">
        <v>1242</v>
      </c>
      <c r="C486" s="4" t="s">
        <v>1024</v>
      </c>
      <c r="D486" s="4" t="n">
        <v>13</v>
      </c>
      <c r="E486" s="4" t="n">
        <v>137.14</v>
      </c>
      <c r="F486" s="4" t="n">
        <v>1782.82</v>
      </c>
      <c r="G486" s="4" t="n">
        <f aca="false">INDEX(Data_Products!$D$2:$D$33,MATCH(C486,Data_Products!$A$2:$A$33,0))</f>
        <v>99.99</v>
      </c>
      <c r="H486" s="4" t="str">
        <f aca="false">INDEX(Data_Products!$C$2:$C$33,MATCH(C486,Data_Products!$A$2:$A$33,0))</f>
        <v>Cement &amp; Aggregates</v>
      </c>
      <c r="I486" s="10" t="n">
        <f aca="false">D486*(E486-G486)</f>
        <v>482.95</v>
      </c>
      <c r="J486" s="11" t="n">
        <f aca="false">IFERROR(I486/F486,0)</f>
        <v>0.270891060230421</v>
      </c>
      <c r="K486" s="4" t="str">
        <f aca="false">IFERROR(INDEX(Data_Orders!$F$2:$F$4727,MATCH(B486,Data_Orders!$A$2:$A$4727,0)),"")</f>
        <v>Retail</v>
      </c>
      <c r="L486" s="4" t="str">
        <f aca="false">IFERROR(INDEX(Data_Orders!$D$2:$D$4727,MATCH(B486,Data_Orders!$A$2:$A$4727,0)),"")</f>
        <v>Birmingham South</v>
      </c>
    </row>
    <row r="487" customFormat="false" ht="15" hidden="false" customHeight="false" outlineLevel="0" collapsed="false">
      <c r="A487" s="4" t="s">
        <v>6303</v>
      </c>
      <c r="B487" s="4" t="s">
        <v>1242</v>
      </c>
      <c r="C487" s="4" t="s">
        <v>1017</v>
      </c>
      <c r="D487" s="4" t="n">
        <v>16</v>
      </c>
      <c r="E487" s="4" t="n">
        <v>49.15</v>
      </c>
      <c r="F487" s="4" t="n">
        <v>786.4</v>
      </c>
      <c r="G487" s="4" t="n">
        <f aca="false">INDEX(Data_Products!$D$2:$D$33,MATCH(C487,Data_Products!$A$2:$A$33,0))</f>
        <v>31.44</v>
      </c>
      <c r="H487" s="4" t="str">
        <f aca="false">INDEX(Data_Products!$C$2:$C$33,MATCH(C487,Data_Products!$A$2:$A$33,0))</f>
        <v>Timber</v>
      </c>
      <c r="I487" s="10" t="n">
        <f aca="false">D487*(E487-G487)</f>
        <v>283.36</v>
      </c>
      <c r="J487" s="11" t="n">
        <f aca="false">IFERROR(I487/F487,0)</f>
        <v>0.360325534079349</v>
      </c>
      <c r="K487" s="4" t="str">
        <f aca="false">IFERROR(INDEX(Data_Orders!$F$2:$F$4727,MATCH(B487,Data_Orders!$A$2:$A$4727,0)),"")</f>
        <v>Retail</v>
      </c>
      <c r="L487" s="4" t="str">
        <f aca="false">IFERROR(INDEX(Data_Orders!$D$2:$D$4727,MATCH(B487,Data_Orders!$A$2:$A$4727,0)),"")</f>
        <v>Birmingham South</v>
      </c>
    </row>
    <row r="488" customFormat="false" ht="15" hidden="false" customHeight="false" outlineLevel="0" collapsed="false">
      <c r="A488" s="4" t="s">
        <v>6304</v>
      </c>
      <c r="B488" s="4" t="s">
        <v>1242</v>
      </c>
      <c r="C488" s="4" t="s">
        <v>1013</v>
      </c>
      <c r="D488" s="4" t="n">
        <v>17</v>
      </c>
      <c r="E488" s="4" t="n">
        <v>240.92</v>
      </c>
      <c r="F488" s="4" t="n">
        <v>4095.64</v>
      </c>
      <c r="G488" s="4" t="n">
        <f aca="false">INDEX(Data_Products!$D$2:$D$33,MATCH(C488,Data_Products!$A$2:$A$33,0))</f>
        <v>168.32</v>
      </c>
      <c r="H488" s="4" t="str">
        <f aca="false">INDEX(Data_Products!$C$2:$C$33,MATCH(C488,Data_Products!$A$2:$A$33,0))</f>
        <v>Timber</v>
      </c>
      <c r="I488" s="10" t="n">
        <f aca="false">D488*(E488-G488)</f>
        <v>1234.2</v>
      </c>
      <c r="J488" s="11" t="n">
        <f aca="false">IFERROR(I488/F488,0)</f>
        <v>0.301344844761747</v>
      </c>
      <c r="K488" s="4" t="str">
        <f aca="false">IFERROR(INDEX(Data_Orders!$F$2:$F$4727,MATCH(B488,Data_Orders!$A$2:$A$4727,0)),"")</f>
        <v>Retail</v>
      </c>
      <c r="L488" s="4" t="str">
        <f aca="false">IFERROR(INDEX(Data_Orders!$D$2:$D$4727,MATCH(B488,Data_Orders!$A$2:$A$4727,0)),"")</f>
        <v>Birmingham South</v>
      </c>
    </row>
    <row r="489" customFormat="false" ht="15" hidden="false" customHeight="false" outlineLevel="0" collapsed="false">
      <c r="A489" s="4" t="s">
        <v>6305</v>
      </c>
      <c r="B489" s="4" t="s">
        <v>1242</v>
      </c>
      <c r="C489" s="4" t="s">
        <v>1050</v>
      </c>
      <c r="D489" s="4" t="n">
        <v>20</v>
      </c>
      <c r="E489" s="4" t="n">
        <v>238.63</v>
      </c>
      <c r="F489" s="4" t="n">
        <v>4772.6</v>
      </c>
      <c r="G489" s="4" t="n">
        <f aca="false">INDEX(Data_Products!$D$2:$D$33,MATCH(C489,Data_Products!$A$2:$A$33,0))</f>
        <v>148.91</v>
      </c>
      <c r="H489" s="4" t="str">
        <f aca="false">INDEX(Data_Products!$C$2:$C$33,MATCH(C489,Data_Products!$A$2:$A$33,0))</f>
        <v>Tools &amp; Fixings</v>
      </c>
      <c r="I489" s="10" t="n">
        <f aca="false">D489*(E489-G489)</f>
        <v>1794.4</v>
      </c>
      <c r="J489" s="11" t="n">
        <f aca="false">IFERROR(I489/F489,0)</f>
        <v>0.375979549930855</v>
      </c>
      <c r="K489" s="4" t="str">
        <f aca="false">IFERROR(INDEX(Data_Orders!$F$2:$F$4727,MATCH(B489,Data_Orders!$A$2:$A$4727,0)),"")</f>
        <v>Retail</v>
      </c>
      <c r="L489" s="4" t="str">
        <f aca="false">IFERROR(INDEX(Data_Orders!$D$2:$D$4727,MATCH(B489,Data_Orders!$A$2:$A$4727,0)),"")</f>
        <v>Birmingham South</v>
      </c>
    </row>
    <row r="490" customFormat="false" ht="15" hidden="false" customHeight="false" outlineLevel="0" collapsed="false">
      <c r="A490" s="4" t="s">
        <v>6306</v>
      </c>
      <c r="B490" s="4" t="s">
        <v>1243</v>
      </c>
      <c r="C490" s="4" t="s">
        <v>1028</v>
      </c>
      <c r="D490" s="4" t="n">
        <v>3</v>
      </c>
      <c r="E490" s="4" t="n">
        <v>118.79</v>
      </c>
      <c r="F490" s="4" t="n">
        <v>356.37</v>
      </c>
      <c r="G490" s="4" t="n">
        <f aca="false">INDEX(Data_Products!$D$2:$D$33,MATCH(C490,Data_Products!$A$2:$A$33,0))</f>
        <v>81.07</v>
      </c>
      <c r="H490" s="4" t="str">
        <f aca="false">INDEX(Data_Products!$C$2:$C$33,MATCH(C490,Data_Products!$A$2:$A$33,0))</f>
        <v>Cement &amp; Aggregates</v>
      </c>
      <c r="I490" s="10" t="n">
        <f aca="false">D490*(E490-G490)</f>
        <v>113.16</v>
      </c>
      <c r="J490" s="11" t="n">
        <f aca="false">IFERROR(I490/F490,0)</f>
        <v>0.317535146056065</v>
      </c>
      <c r="K490" s="4" t="str">
        <f aca="false">IFERROR(INDEX(Data_Orders!$F$2:$F$4727,MATCH(B490,Data_Orders!$A$2:$A$4727,0)),"")</f>
        <v>Retail</v>
      </c>
      <c r="L490" s="4" t="str">
        <f aca="false">IFERROR(INDEX(Data_Orders!$D$2:$D$4727,MATCH(B490,Data_Orders!$A$2:$A$4727,0)),"")</f>
        <v>Birmingham South</v>
      </c>
    </row>
    <row r="491" customFormat="false" ht="15" hidden="false" customHeight="false" outlineLevel="0" collapsed="false">
      <c r="A491" s="4" t="s">
        <v>6307</v>
      </c>
      <c r="B491" s="4" t="s">
        <v>1243</v>
      </c>
      <c r="C491" s="4" t="s">
        <v>1013</v>
      </c>
      <c r="D491" s="4" t="n">
        <v>1</v>
      </c>
      <c r="E491" s="4" t="n">
        <v>240.92</v>
      </c>
      <c r="F491" s="4" t="n">
        <v>240.92</v>
      </c>
      <c r="G491" s="4" t="n">
        <f aca="false">INDEX(Data_Products!$D$2:$D$33,MATCH(C491,Data_Products!$A$2:$A$33,0))</f>
        <v>168.32</v>
      </c>
      <c r="H491" s="4" t="str">
        <f aca="false">INDEX(Data_Products!$C$2:$C$33,MATCH(C491,Data_Products!$A$2:$A$33,0))</f>
        <v>Timber</v>
      </c>
      <c r="I491" s="10" t="n">
        <f aca="false">D491*(E491-G491)</f>
        <v>72.6</v>
      </c>
      <c r="J491" s="11" t="n">
        <f aca="false">IFERROR(I491/F491,0)</f>
        <v>0.301344844761747</v>
      </c>
      <c r="K491" s="4" t="str">
        <f aca="false">IFERROR(INDEX(Data_Orders!$F$2:$F$4727,MATCH(B491,Data_Orders!$A$2:$A$4727,0)),"")</f>
        <v>Retail</v>
      </c>
      <c r="L491" s="4" t="str">
        <f aca="false">IFERROR(INDEX(Data_Orders!$D$2:$D$4727,MATCH(B491,Data_Orders!$A$2:$A$4727,0)),"")</f>
        <v>Birmingham South</v>
      </c>
    </row>
    <row r="492" customFormat="false" ht="15" hidden="false" customHeight="false" outlineLevel="0" collapsed="false">
      <c r="A492" s="4" t="s">
        <v>6308</v>
      </c>
      <c r="B492" s="4" t="s">
        <v>1243</v>
      </c>
      <c r="C492" s="4" t="s">
        <v>1035</v>
      </c>
      <c r="D492" s="4" t="n">
        <v>7</v>
      </c>
      <c r="E492" s="4" t="n">
        <v>165.07</v>
      </c>
      <c r="F492" s="4" t="n">
        <v>1155.49</v>
      </c>
      <c r="G492" s="4" t="n">
        <f aca="false">INDEX(Data_Products!$D$2:$D$33,MATCH(C492,Data_Products!$A$2:$A$33,0))</f>
        <v>134.65</v>
      </c>
      <c r="H492" s="4" t="str">
        <f aca="false">INDEX(Data_Products!$C$2:$C$33,MATCH(C492,Data_Products!$A$2:$A$33,0))</f>
        <v>Insulation</v>
      </c>
      <c r="I492" s="10" t="n">
        <f aca="false">D492*(E492-G492)</f>
        <v>212.94</v>
      </c>
      <c r="J492" s="11" t="n">
        <f aca="false">IFERROR(I492/F492,0)</f>
        <v>0.184285454655601</v>
      </c>
      <c r="K492" s="4" t="str">
        <f aca="false">IFERROR(INDEX(Data_Orders!$F$2:$F$4727,MATCH(B492,Data_Orders!$A$2:$A$4727,0)),"")</f>
        <v>Retail</v>
      </c>
      <c r="L492" s="4" t="str">
        <f aca="false">IFERROR(INDEX(Data_Orders!$D$2:$D$4727,MATCH(B492,Data_Orders!$A$2:$A$4727,0)),"")</f>
        <v>Birmingham South</v>
      </c>
    </row>
    <row r="493" customFormat="false" ht="15" hidden="false" customHeight="false" outlineLevel="0" collapsed="false">
      <c r="A493" s="4" t="s">
        <v>6309</v>
      </c>
      <c r="B493" s="4" t="s">
        <v>1243</v>
      </c>
      <c r="C493" s="4" t="s">
        <v>1026</v>
      </c>
      <c r="D493" s="4" t="n">
        <v>16</v>
      </c>
      <c r="E493" s="4" t="n">
        <v>184.05</v>
      </c>
      <c r="F493" s="4" t="n">
        <v>2944.8</v>
      </c>
      <c r="G493" s="4" t="n">
        <f aca="false">INDEX(Data_Products!$D$2:$D$33,MATCH(C493,Data_Products!$A$2:$A$33,0))</f>
        <v>147.44</v>
      </c>
      <c r="H493" s="4" t="str">
        <f aca="false">INDEX(Data_Products!$C$2:$C$33,MATCH(C493,Data_Products!$A$2:$A$33,0))</f>
        <v>Cement &amp; Aggregates</v>
      </c>
      <c r="I493" s="10" t="n">
        <f aca="false">D493*(E493-G493)</f>
        <v>585.76</v>
      </c>
      <c r="J493" s="11" t="n">
        <f aca="false">IFERROR(I493/F493,0)</f>
        <v>0.19891333876664</v>
      </c>
      <c r="K493" s="4" t="str">
        <f aca="false">IFERROR(INDEX(Data_Orders!$F$2:$F$4727,MATCH(B493,Data_Orders!$A$2:$A$4727,0)),"")</f>
        <v>Retail</v>
      </c>
      <c r="L493" s="4" t="str">
        <f aca="false">IFERROR(INDEX(Data_Orders!$D$2:$D$4727,MATCH(B493,Data_Orders!$A$2:$A$4727,0)),"")</f>
        <v>Birmingham South</v>
      </c>
    </row>
    <row r="494" customFormat="false" ht="15" hidden="false" customHeight="false" outlineLevel="0" collapsed="false">
      <c r="A494" s="4" t="s">
        <v>6310</v>
      </c>
      <c r="B494" s="4" t="s">
        <v>1243</v>
      </c>
      <c r="C494" s="4" t="s">
        <v>1052</v>
      </c>
      <c r="D494" s="4" t="n">
        <v>3</v>
      </c>
      <c r="E494" s="4" t="n">
        <v>205.71</v>
      </c>
      <c r="F494" s="4" t="n">
        <v>617.13</v>
      </c>
      <c r="G494" s="4" t="n">
        <f aca="false">INDEX(Data_Products!$D$2:$D$33,MATCH(C494,Data_Products!$A$2:$A$33,0))</f>
        <v>152.29</v>
      </c>
      <c r="H494" s="4" t="str">
        <f aca="false">INDEX(Data_Products!$C$2:$C$33,MATCH(C494,Data_Products!$A$2:$A$33,0))</f>
        <v>Roofing</v>
      </c>
      <c r="I494" s="10" t="n">
        <f aca="false">D494*(E494-G494)</f>
        <v>160.26</v>
      </c>
      <c r="J494" s="11" t="n">
        <f aca="false">IFERROR(I494/F494,0)</f>
        <v>0.259685965679841</v>
      </c>
      <c r="K494" s="4" t="str">
        <f aca="false">IFERROR(INDEX(Data_Orders!$F$2:$F$4727,MATCH(B494,Data_Orders!$A$2:$A$4727,0)),"")</f>
        <v>Retail</v>
      </c>
      <c r="L494" s="4" t="str">
        <f aca="false">IFERROR(INDEX(Data_Orders!$D$2:$D$4727,MATCH(B494,Data_Orders!$A$2:$A$4727,0)),"")</f>
        <v>Birmingham South</v>
      </c>
    </row>
    <row r="495" customFormat="false" ht="15" hidden="false" customHeight="false" outlineLevel="0" collapsed="false">
      <c r="A495" s="4" t="s">
        <v>6311</v>
      </c>
      <c r="B495" s="4" t="s">
        <v>1244</v>
      </c>
      <c r="C495" s="4" t="s">
        <v>1035</v>
      </c>
      <c r="D495" s="4" t="n">
        <v>18</v>
      </c>
      <c r="E495" s="4" t="n">
        <v>165.07</v>
      </c>
      <c r="F495" s="4" t="n">
        <v>2971.26</v>
      </c>
      <c r="G495" s="4" t="n">
        <f aca="false">INDEX(Data_Products!$D$2:$D$33,MATCH(C495,Data_Products!$A$2:$A$33,0))</f>
        <v>134.65</v>
      </c>
      <c r="H495" s="4" t="str">
        <f aca="false">INDEX(Data_Products!$C$2:$C$33,MATCH(C495,Data_Products!$A$2:$A$33,0))</f>
        <v>Insulation</v>
      </c>
      <c r="I495" s="10" t="n">
        <f aca="false">D495*(E495-G495)</f>
        <v>547.56</v>
      </c>
      <c r="J495" s="11" t="n">
        <f aca="false">IFERROR(I495/F495,0)</f>
        <v>0.184285454655601</v>
      </c>
      <c r="K495" s="4" t="str">
        <f aca="false">IFERROR(INDEX(Data_Orders!$F$2:$F$4727,MATCH(B495,Data_Orders!$A$2:$A$4727,0)),"")</f>
        <v>Retail</v>
      </c>
      <c r="L495" s="4" t="str">
        <f aca="false">IFERROR(INDEX(Data_Orders!$D$2:$D$4727,MATCH(B495,Data_Orders!$A$2:$A$4727,0)),"")</f>
        <v>Birmingham South</v>
      </c>
    </row>
    <row r="496" customFormat="false" ht="15" hidden="false" customHeight="false" outlineLevel="0" collapsed="false">
      <c r="A496" s="4" t="s">
        <v>6312</v>
      </c>
      <c r="B496" s="4" t="s">
        <v>1245</v>
      </c>
      <c r="C496" s="4" t="s">
        <v>1068</v>
      </c>
      <c r="D496" s="4" t="n">
        <v>2</v>
      </c>
      <c r="E496" s="4" t="n">
        <v>86.28</v>
      </c>
      <c r="F496" s="4" t="n">
        <v>172.56</v>
      </c>
      <c r="G496" s="4" t="n">
        <f aca="false">INDEX(Data_Products!$D$2:$D$33,MATCH(C496,Data_Products!$A$2:$A$33,0))</f>
        <v>68.55</v>
      </c>
      <c r="H496" s="4" t="str">
        <f aca="false">INDEX(Data_Products!$C$2:$C$33,MATCH(C496,Data_Products!$A$2:$A$33,0))</f>
        <v>Plumbing &amp; Drainage</v>
      </c>
      <c r="I496" s="10" t="n">
        <f aca="false">D496*(E496-G496)</f>
        <v>35.46</v>
      </c>
      <c r="J496" s="11" t="n">
        <f aca="false">IFERROR(I496/F496,0)</f>
        <v>0.205493741307371</v>
      </c>
      <c r="K496" s="4" t="str">
        <f aca="false">IFERROR(INDEX(Data_Orders!$F$2:$F$4727,MATCH(B496,Data_Orders!$A$2:$A$4727,0)),"")</f>
        <v>Retail</v>
      </c>
      <c r="L496" s="4" t="str">
        <f aca="false">IFERROR(INDEX(Data_Orders!$D$2:$D$4727,MATCH(B496,Data_Orders!$A$2:$A$4727,0)),"")</f>
        <v>Birmingham South</v>
      </c>
    </row>
    <row r="497" customFormat="false" ht="15" hidden="false" customHeight="false" outlineLevel="0" collapsed="false">
      <c r="A497" s="4" t="s">
        <v>6313</v>
      </c>
      <c r="B497" s="4" t="s">
        <v>1245</v>
      </c>
      <c r="C497" s="4" t="s">
        <v>1035</v>
      </c>
      <c r="D497" s="4" t="n">
        <v>20</v>
      </c>
      <c r="E497" s="4" t="n">
        <v>165.07</v>
      </c>
      <c r="F497" s="4" t="n">
        <v>3301.4</v>
      </c>
      <c r="G497" s="4" t="n">
        <f aca="false">INDEX(Data_Products!$D$2:$D$33,MATCH(C497,Data_Products!$A$2:$A$33,0))</f>
        <v>134.65</v>
      </c>
      <c r="H497" s="4" t="str">
        <f aca="false">INDEX(Data_Products!$C$2:$C$33,MATCH(C497,Data_Products!$A$2:$A$33,0))</f>
        <v>Insulation</v>
      </c>
      <c r="I497" s="10" t="n">
        <f aca="false">D497*(E497-G497)</f>
        <v>608.4</v>
      </c>
      <c r="J497" s="11" t="n">
        <f aca="false">IFERROR(I497/F497,0)</f>
        <v>0.184285454655601</v>
      </c>
      <c r="K497" s="4" t="str">
        <f aca="false">IFERROR(INDEX(Data_Orders!$F$2:$F$4727,MATCH(B497,Data_Orders!$A$2:$A$4727,0)),"")</f>
        <v>Retail</v>
      </c>
      <c r="L497" s="4" t="str">
        <f aca="false">IFERROR(INDEX(Data_Orders!$D$2:$D$4727,MATCH(B497,Data_Orders!$A$2:$A$4727,0)),"")</f>
        <v>Birmingham South</v>
      </c>
    </row>
    <row r="498" customFormat="false" ht="15" hidden="false" customHeight="false" outlineLevel="0" collapsed="false">
      <c r="A498" s="4" t="s">
        <v>6314</v>
      </c>
      <c r="B498" s="4" t="s">
        <v>1245</v>
      </c>
      <c r="C498" s="4" t="s">
        <v>1066</v>
      </c>
      <c r="D498" s="4" t="n">
        <v>9</v>
      </c>
      <c r="E498" s="4" t="n">
        <v>209.69</v>
      </c>
      <c r="F498" s="4" t="n">
        <v>1887.21</v>
      </c>
      <c r="G498" s="4" t="n">
        <f aca="false">INDEX(Data_Products!$D$2:$D$33,MATCH(C498,Data_Products!$A$2:$A$33,0))</f>
        <v>144.38</v>
      </c>
      <c r="H498" s="4" t="str">
        <f aca="false">INDEX(Data_Products!$C$2:$C$33,MATCH(C498,Data_Products!$A$2:$A$33,0))</f>
        <v>Plumbing &amp; Drainage</v>
      </c>
      <c r="I498" s="10" t="n">
        <f aca="false">D498*(E498-G498)</f>
        <v>587.79</v>
      </c>
      <c r="J498" s="11" t="n">
        <f aca="false">IFERROR(I498/F498,0)</f>
        <v>0.311459773952024</v>
      </c>
      <c r="K498" s="4" t="str">
        <f aca="false">IFERROR(INDEX(Data_Orders!$F$2:$F$4727,MATCH(B498,Data_Orders!$A$2:$A$4727,0)),"")</f>
        <v>Retail</v>
      </c>
      <c r="L498" s="4" t="str">
        <f aca="false">IFERROR(INDEX(Data_Orders!$D$2:$D$4727,MATCH(B498,Data_Orders!$A$2:$A$4727,0)),"")</f>
        <v>Birmingham South</v>
      </c>
    </row>
    <row r="499" customFormat="false" ht="15" hidden="false" customHeight="false" outlineLevel="0" collapsed="false">
      <c r="A499" s="4" t="s">
        <v>6315</v>
      </c>
      <c r="B499" s="4" t="s">
        <v>1245</v>
      </c>
      <c r="C499" s="4" t="s">
        <v>1059</v>
      </c>
      <c r="D499" s="4" t="n">
        <v>17</v>
      </c>
      <c r="E499" s="4" t="n">
        <v>103.63</v>
      </c>
      <c r="F499" s="4" t="n">
        <v>1761.71</v>
      </c>
      <c r="G499" s="4" t="n">
        <f aca="false">INDEX(Data_Products!$D$2:$D$33,MATCH(C499,Data_Products!$A$2:$A$33,0))</f>
        <v>82.55</v>
      </c>
      <c r="H499" s="4" t="str">
        <f aca="false">INDEX(Data_Products!$C$2:$C$33,MATCH(C499,Data_Products!$A$2:$A$33,0))</f>
        <v>Roofing</v>
      </c>
      <c r="I499" s="10" t="n">
        <f aca="false">D499*(E499-G499)</f>
        <v>358.36</v>
      </c>
      <c r="J499" s="11" t="n">
        <f aca="false">IFERROR(I499/F499,0)</f>
        <v>0.203415999228023</v>
      </c>
      <c r="K499" s="4" t="str">
        <f aca="false">IFERROR(INDEX(Data_Orders!$F$2:$F$4727,MATCH(B499,Data_Orders!$A$2:$A$4727,0)),"")</f>
        <v>Retail</v>
      </c>
      <c r="L499" s="4" t="str">
        <f aca="false">IFERROR(INDEX(Data_Orders!$D$2:$D$4727,MATCH(B499,Data_Orders!$A$2:$A$4727,0)),"")</f>
        <v>Birmingham South</v>
      </c>
    </row>
    <row r="500" customFormat="false" ht="15" hidden="false" customHeight="false" outlineLevel="0" collapsed="false">
      <c r="A500" s="4" t="s">
        <v>6316</v>
      </c>
      <c r="B500" s="4" t="s">
        <v>1246</v>
      </c>
      <c r="C500" s="4" t="s">
        <v>1068</v>
      </c>
      <c r="D500" s="4" t="n">
        <v>10</v>
      </c>
      <c r="E500" s="4" t="n">
        <v>86.28</v>
      </c>
      <c r="F500" s="4" t="n">
        <v>862.8</v>
      </c>
      <c r="G500" s="4" t="n">
        <f aca="false">INDEX(Data_Products!$D$2:$D$33,MATCH(C500,Data_Products!$A$2:$A$33,0))</f>
        <v>68.55</v>
      </c>
      <c r="H500" s="4" t="str">
        <f aca="false">INDEX(Data_Products!$C$2:$C$33,MATCH(C500,Data_Products!$A$2:$A$33,0))</f>
        <v>Plumbing &amp; Drainage</v>
      </c>
      <c r="I500" s="10" t="n">
        <f aca="false">D500*(E500-G500)</f>
        <v>177.3</v>
      </c>
      <c r="J500" s="11" t="n">
        <f aca="false">IFERROR(I500/F500,0)</f>
        <v>0.205493741307371</v>
      </c>
      <c r="K500" s="4" t="str">
        <f aca="false">IFERROR(INDEX(Data_Orders!$F$2:$F$4727,MATCH(B500,Data_Orders!$A$2:$A$4727,0)),"")</f>
        <v>Retail</v>
      </c>
      <c r="L500" s="4" t="str">
        <f aca="false">IFERROR(INDEX(Data_Orders!$D$2:$D$4727,MATCH(B500,Data_Orders!$A$2:$A$4727,0)),"")</f>
        <v>Birmingham South</v>
      </c>
    </row>
    <row r="501" customFormat="false" ht="15" hidden="false" customHeight="false" outlineLevel="0" collapsed="false">
      <c r="A501" s="4" t="s">
        <v>6317</v>
      </c>
      <c r="B501" s="4" t="s">
        <v>1247</v>
      </c>
      <c r="C501" s="4" t="s">
        <v>1077</v>
      </c>
      <c r="D501" s="4" t="n">
        <v>4</v>
      </c>
      <c r="E501" s="4" t="n">
        <v>46.61</v>
      </c>
      <c r="F501" s="4" t="n">
        <v>186.44</v>
      </c>
      <c r="G501" s="4" t="n">
        <f aca="false">INDEX(Data_Products!$D$2:$D$33,MATCH(C501,Data_Products!$A$2:$A$33,0))</f>
        <v>36.87</v>
      </c>
      <c r="H501" s="4" t="str">
        <f aca="false">INDEX(Data_Products!$C$2:$C$33,MATCH(C501,Data_Products!$A$2:$A$33,0))</f>
        <v>Landscaping</v>
      </c>
      <c r="I501" s="10" t="n">
        <f aca="false">D501*(E501-G501)</f>
        <v>38.96</v>
      </c>
      <c r="J501" s="11" t="n">
        <f aca="false">IFERROR(I501/F501,0)</f>
        <v>0.208968032611028</v>
      </c>
      <c r="K501" s="4" t="str">
        <f aca="false">IFERROR(INDEX(Data_Orders!$F$2:$F$4727,MATCH(B501,Data_Orders!$A$2:$A$4727,0)),"")</f>
        <v>Retail</v>
      </c>
      <c r="L501" s="4" t="str">
        <f aca="false">IFERROR(INDEX(Data_Orders!$D$2:$D$4727,MATCH(B501,Data_Orders!$A$2:$A$4727,0)),"")</f>
        <v>Birmingham South</v>
      </c>
    </row>
    <row r="502" customFormat="false" ht="15" hidden="false" customHeight="false" outlineLevel="0" collapsed="false">
      <c r="A502" s="4" t="s">
        <v>6318</v>
      </c>
      <c r="B502" s="4" t="s">
        <v>1247</v>
      </c>
      <c r="C502" s="4" t="s">
        <v>1046</v>
      </c>
      <c r="D502" s="4" t="n">
        <v>4</v>
      </c>
      <c r="E502" s="4" t="n">
        <v>154.02</v>
      </c>
      <c r="F502" s="4" t="n">
        <v>616.08</v>
      </c>
      <c r="G502" s="4" t="n">
        <f aca="false">INDEX(Data_Products!$D$2:$D$33,MATCH(C502,Data_Products!$A$2:$A$33,0))</f>
        <v>102.1</v>
      </c>
      <c r="H502" s="4" t="str">
        <f aca="false">INDEX(Data_Products!$C$2:$C$33,MATCH(C502,Data_Products!$A$2:$A$33,0))</f>
        <v>Tools &amp; Fixings</v>
      </c>
      <c r="I502" s="10" t="n">
        <f aca="false">D502*(E502-G502)</f>
        <v>207.68</v>
      </c>
      <c r="J502" s="11" t="n">
        <f aca="false">IFERROR(I502/F502,0)</f>
        <v>0.337099078041813</v>
      </c>
      <c r="K502" s="4" t="str">
        <f aca="false">IFERROR(INDEX(Data_Orders!$F$2:$F$4727,MATCH(B502,Data_Orders!$A$2:$A$4727,0)),"")</f>
        <v>Retail</v>
      </c>
      <c r="L502" s="4" t="str">
        <f aca="false">IFERROR(INDEX(Data_Orders!$D$2:$D$4727,MATCH(B502,Data_Orders!$A$2:$A$4727,0)),"")</f>
        <v>Birmingham South</v>
      </c>
    </row>
    <row r="503" customFormat="false" ht="15" hidden="false" customHeight="false" outlineLevel="0" collapsed="false">
      <c r="A503" s="4" t="s">
        <v>6319</v>
      </c>
      <c r="B503" s="4" t="s">
        <v>1248</v>
      </c>
      <c r="C503" s="4" t="s">
        <v>1048</v>
      </c>
      <c r="D503" s="4" t="n">
        <v>7</v>
      </c>
      <c r="E503" s="4" t="n">
        <v>112.72</v>
      </c>
      <c r="F503" s="4" t="n">
        <v>789.04</v>
      </c>
      <c r="G503" s="4" t="n">
        <f aca="false">INDEX(Data_Products!$D$2:$D$33,MATCH(C503,Data_Products!$A$2:$A$33,0))</f>
        <v>83.21</v>
      </c>
      <c r="H503" s="4" t="str">
        <f aca="false">INDEX(Data_Products!$C$2:$C$33,MATCH(C503,Data_Products!$A$2:$A$33,0))</f>
        <v>Tools &amp; Fixings</v>
      </c>
      <c r="I503" s="10" t="n">
        <f aca="false">D503*(E503-G503)</f>
        <v>206.57</v>
      </c>
      <c r="J503" s="11" t="n">
        <f aca="false">IFERROR(I503/F503,0)</f>
        <v>0.261799148332151</v>
      </c>
      <c r="K503" s="4" t="str">
        <f aca="false">IFERROR(INDEX(Data_Orders!$F$2:$F$4727,MATCH(B503,Data_Orders!$A$2:$A$4727,0)),"")</f>
        <v>Retail</v>
      </c>
      <c r="L503" s="4" t="str">
        <f aca="false">IFERROR(INDEX(Data_Orders!$D$2:$D$4727,MATCH(B503,Data_Orders!$A$2:$A$4727,0)),"")</f>
        <v>Birmingham South</v>
      </c>
    </row>
    <row r="504" customFormat="false" ht="15" hidden="false" customHeight="false" outlineLevel="0" collapsed="false">
      <c r="A504" s="4" t="s">
        <v>6320</v>
      </c>
      <c r="B504" s="4" t="s">
        <v>1248</v>
      </c>
      <c r="C504" s="4" t="s">
        <v>1037</v>
      </c>
      <c r="D504" s="4" t="n">
        <v>7</v>
      </c>
      <c r="E504" s="4" t="n">
        <v>90.97</v>
      </c>
      <c r="F504" s="4" t="n">
        <v>636.79</v>
      </c>
      <c r="G504" s="4" t="n">
        <f aca="false">INDEX(Data_Products!$D$2:$D$33,MATCH(C504,Data_Products!$A$2:$A$33,0))</f>
        <v>73.81</v>
      </c>
      <c r="H504" s="4" t="str">
        <f aca="false">INDEX(Data_Products!$C$2:$C$33,MATCH(C504,Data_Products!$A$2:$A$33,0))</f>
        <v>Insulation</v>
      </c>
      <c r="I504" s="10" t="n">
        <f aca="false">D504*(E504-G504)</f>
        <v>120.12</v>
      </c>
      <c r="J504" s="11" t="n">
        <f aca="false">IFERROR(I504/F504,0)</f>
        <v>0.18863361547763</v>
      </c>
      <c r="K504" s="4" t="str">
        <f aca="false">IFERROR(INDEX(Data_Orders!$F$2:$F$4727,MATCH(B504,Data_Orders!$A$2:$A$4727,0)),"")</f>
        <v>Retail</v>
      </c>
      <c r="L504" s="4" t="str">
        <f aca="false">IFERROR(INDEX(Data_Orders!$D$2:$D$4727,MATCH(B504,Data_Orders!$A$2:$A$4727,0)),"")</f>
        <v>Birmingham South</v>
      </c>
    </row>
    <row r="505" customFormat="false" ht="15" hidden="false" customHeight="false" outlineLevel="0" collapsed="false">
      <c r="A505" s="4" t="s">
        <v>6321</v>
      </c>
      <c r="B505" s="4" t="s">
        <v>1249</v>
      </c>
      <c r="C505" s="4" t="s">
        <v>1050</v>
      </c>
      <c r="D505" s="4" t="n">
        <v>6</v>
      </c>
      <c r="E505" s="4" t="n">
        <v>238.63</v>
      </c>
      <c r="F505" s="4" t="n">
        <v>1431.78</v>
      </c>
      <c r="G505" s="4" t="n">
        <f aca="false">INDEX(Data_Products!$D$2:$D$33,MATCH(C505,Data_Products!$A$2:$A$33,0))</f>
        <v>148.91</v>
      </c>
      <c r="H505" s="4" t="str">
        <f aca="false">INDEX(Data_Products!$C$2:$C$33,MATCH(C505,Data_Products!$A$2:$A$33,0))</f>
        <v>Tools &amp; Fixings</v>
      </c>
      <c r="I505" s="10" t="n">
        <f aca="false">D505*(E505-G505)</f>
        <v>538.32</v>
      </c>
      <c r="J505" s="11" t="n">
        <f aca="false">IFERROR(I505/F505,0)</f>
        <v>0.375979549930855</v>
      </c>
      <c r="K505" s="4" t="str">
        <f aca="false">IFERROR(INDEX(Data_Orders!$F$2:$F$4727,MATCH(B505,Data_Orders!$A$2:$A$4727,0)),"")</f>
        <v>Retail</v>
      </c>
      <c r="L505" s="4" t="str">
        <f aca="false">IFERROR(INDEX(Data_Orders!$D$2:$D$4727,MATCH(B505,Data_Orders!$A$2:$A$4727,0)),"")</f>
        <v>Birmingham South</v>
      </c>
    </row>
    <row r="506" customFormat="false" ht="15" hidden="false" customHeight="false" outlineLevel="0" collapsed="false">
      <c r="A506" s="4" t="s">
        <v>6322</v>
      </c>
      <c r="B506" s="4" t="s">
        <v>1249</v>
      </c>
      <c r="C506" s="4" t="s">
        <v>1055</v>
      </c>
      <c r="D506" s="4" t="n">
        <v>18</v>
      </c>
      <c r="E506" s="4" t="n">
        <v>205.03</v>
      </c>
      <c r="F506" s="4" t="n">
        <v>3690.54</v>
      </c>
      <c r="G506" s="4" t="n">
        <f aca="false">INDEX(Data_Products!$D$2:$D$33,MATCH(C506,Data_Products!$A$2:$A$33,0))</f>
        <v>138.6</v>
      </c>
      <c r="H506" s="4" t="str">
        <f aca="false">INDEX(Data_Products!$C$2:$C$33,MATCH(C506,Data_Products!$A$2:$A$33,0))</f>
        <v>Roofing</v>
      </c>
      <c r="I506" s="10" t="n">
        <f aca="false">D506*(E506-G506)</f>
        <v>1195.74</v>
      </c>
      <c r="J506" s="11" t="n">
        <f aca="false">IFERROR(I506/F506,0)</f>
        <v>0.324001365653807</v>
      </c>
      <c r="K506" s="4" t="str">
        <f aca="false">IFERROR(INDEX(Data_Orders!$F$2:$F$4727,MATCH(B506,Data_Orders!$A$2:$A$4727,0)),"")</f>
        <v>Retail</v>
      </c>
      <c r="L506" s="4" t="str">
        <f aca="false">IFERROR(INDEX(Data_Orders!$D$2:$D$4727,MATCH(B506,Data_Orders!$A$2:$A$4727,0)),"")</f>
        <v>Birmingham South</v>
      </c>
    </row>
    <row r="507" customFormat="false" ht="15" hidden="false" customHeight="false" outlineLevel="0" collapsed="false">
      <c r="A507" s="4" t="s">
        <v>6323</v>
      </c>
      <c r="B507" s="4" t="s">
        <v>1250</v>
      </c>
      <c r="C507" s="4" t="s">
        <v>1039</v>
      </c>
      <c r="D507" s="4" t="n">
        <v>19</v>
      </c>
      <c r="E507" s="4" t="n">
        <v>160.41</v>
      </c>
      <c r="F507" s="4" t="n">
        <v>3047.79</v>
      </c>
      <c r="G507" s="4" t="n">
        <f aca="false">INDEX(Data_Products!$D$2:$D$33,MATCH(C507,Data_Products!$A$2:$A$33,0))</f>
        <v>99.74</v>
      </c>
      <c r="H507" s="4" t="str">
        <f aca="false">INDEX(Data_Products!$C$2:$C$33,MATCH(C507,Data_Products!$A$2:$A$33,0))</f>
        <v>Insulation</v>
      </c>
      <c r="I507" s="10" t="n">
        <f aca="false">D507*(E507-G507)</f>
        <v>1152.73</v>
      </c>
      <c r="J507" s="11" t="n">
        <f aca="false">IFERROR(I507/F507,0)</f>
        <v>0.378218315566361</v>
      </c>
      <c r="K507" s="4" t="str">
        <f aca="false">IFERROR(INDEX(Data_Orders!$F$2:$F$4727,MATCH(B507,Data_Orders!$A$2:$A$4727,0)),"")</f>
        <v>Retail</v>
      </c>
      <c r="L507" s="4" t="str">
        <f aca="false">IFERROR(INDEX(Data_Orders!$D$2:$D$4727,MATCH(B507,Data_Orders!$A$2:$A$4727,0)),"")</f>
        <v>Birmingham South</v>
      </c>
    </row>
    <row r="508" customFormat="false" ht="15" hidden="false" customHeight="false" outlineLevel="0" collapsed="false">
      <c r="A508" s="4" t="s">
        <v>6324</v>
      </c>
      <c r="B508" s="4" t="s">
        <v>1250</v>
      </c>
      <c r="C508" s="4" t="s">
        <v>1061</v>
      </c>
      <c r="D508" s="4" t="n">
        <v>12</v>
      </c>
      <c r="E508" s="4" t="n">
        <v>145.57</v>
      </c>
      <c r="F508" s="4" t="n">
        <v>1746.84</v>
      </c>
      <c r="G508" s="4" t="n">
        <f aca="false">INDEX(Data_Products!$D$2:$D$33,MATCH(C508,Data_Products!$A$2:$A$33,0))</f>
        <v>119.29</v>
      </c>
      <c r="H508" s="4" t="str">
        <f aca="false">INDEX(Data_Products!$C$2:$C$33,MATCH(C508,Data_Products!$A$2:$A$33,0))</f>
        <v>Plumbing &amp; Drainage</v>
      </c>
      <c r="I508" s="10" t="n">
        <f aca="false">D508*(E508-G508)</f>
        <v>315.36</v>
      </c>
      <c r="J508" s="11" t="n">
        <f aca="false">IFERROR(I508/F508,0)</f>
        <v>0.180531702960775</v>
      </c>
      <c r="K508" s="4" t="str">
        <f aca="false">IFERROR(INDEX(Data_Orders!$F$2:$F$4727,MATCH(B508,Data_Orders!$A$2:$A$4727,0)),"")</f>
        <v>Retail</v>
      </c>
      <c r="L508" s="4" t="str">
        <f aca="false">IFERROR(INDEX(Data_Orders!$D$2:$D$4727,MATCH(B508,Data_Orders!$A$2:$A$4727,0)),"")</f>
        <v>Birmingham South</v>
      </c>
    </row>
    <row r="509" customFormat="false" ht="15" hidden="false" customHeight="false" outlineLevel="0" collapsed="false">
      <c r="A509" s="4" t="s">
        <v>6325</v>
      </c>
      <c r="B509" s="4" t="s">
        <v>1250</v>
      </c>
      <c r="C509" s="4" t="s">
        <v>1017</v>
      </c>
      <c r="D509" s="4" t="n">
        <v>15</v>
      </c>
      <c r="E509" s="4" t="n">
        <v>49.15</v>
      </c>
      <c r="F509" s="4" t="n">
        <v>737.25</v>
      </c>
      <c r="G509" s="4" t="n">
        <f aca="false">INDEX(Data_Products!$D$2:$D$33,MATCH(C509,Data_Products!$A$2:$A$33,0))</f>
        <v>31.44</v>
      </c>
      <c r="H509" s="4" t="str">
        <f aca="false">INDEX(Data_Products!$C$2:$C$33,MATCH(C509,Data_Products!$A$2:$A$33,0))</f>
        <v>Timber</v>
      </c>
      <c r="I509" s="10" t="n">
        <f aca="false">D509*(E509-G509)</f>
        <v>265.65</v>
      </c>
      <c r="J509" s="11" t="n">
        <f aca="false">IFERROR(I509/F509,0)</f>
        <v>0.360325534079349</v>
      </c>
      <c r="K509" s="4" t="str">
        <f aca="false">IFERROR(INDEX(Data_Orders!$F$2:$F$4727,MATCH(B509,Data_Orders!$A$2:$A$4727,0)),"")</f>
        <v>Retail</v>
      </c>
      <c r="L509" s="4" t="str">
        <f aca="false">IFERROR(INDEX(Data_Orders!$D$2:$D$4727,MATCH(B509,Data_Orders!$A$2:$A$4727,0)),"")</f>
        <v>Birmingham South</v>
      </c>
    </row>
    <row r="510" customFormat="false" ht="15" hidden="false" customHeight="false" outlineLevel="0" collapsed="false">
      <c r="A510" s="4" t="s">
        <v>6326</v>
      </c>
      <c r="B510" s="4" t="s">
        <v>1250</v>
      </c>
      <c r="C510" s="4" t="s">
        <v>1064</v>
      </c>
      <c r="D510" s="4" t="n">
        <v>14</v>
      </c>
      <c r="E510" s="4" t="n">
        <v>97.63</v>
      </c>
      <c r="F510" s="4" t="n">
        <v>1366.82</v>
      </c>
      <c r="G510" s="4" t="n">
        <f aca="false">INDEX(Data_Products!$D$2:$D$33,MATCH(C510,Data_Products!$A$2:$A$33,0))</f>
        <v>65.21</v>
      </c>
      <c r="H510" s="4" t="str">
        <f aca="false">INDEX(Data_Products!$C$2:$C$33,MATCH(C510,Data_Products!$A$2:$A$33,0))</f>
        <v>Plumbing &amp; Drainage</v>
      </c>
      <c r="I510" s="10" t="n">
        <f aca="false">D510*(E510-G510)</f>
        <v>453.88</v>
      </c>
      <c r="J510" s="11" t="n">
        <f aca="false">IFERROR(I510/F510,0)</f>
        <v>0.332070060432244</v>
      </c>
      <c r="K510" s="4" t="str">
        <f aca="false">IFERROR(INDEX(Data_Orders!$F$2:$F$4727,MATCH(B510,Data_Orders!$A$2:$A$4727,0)),"")</f>
        <v>Retail</v>
      </c>
      <c r="L510" s="4" t="str">
        <f aca="false">IFERROR(INDEX(Data_Orders!$D$2:$D$4727,MATCH(B510,Data_Orders!$A$2:$A$4727,0)),"")</f>
        <v>Birmingham South</v>
      </c>
    </row>
    <row r="511" customFormat="false" ht="15" hidden="false" customHeight="false" outlineLevel="0" collapsed="false">
      <c r="A511" s="4" t="s">
        <v>6327</v>
      </c>
      <c r="B511" s="4" t="s">
        <v>1250</v>
      </c>
      <c r="C511" s="4" t="s">
        <v>1055</v>
      </c>
      <c r="D511" s="4" t="n">
        <v>4</v>
      </c>
      <c r="E511" s="4" t="n">
        <v>205.03</v>
      </c>
      <c r="F511" s="4" t="n">
        <v>820.12</v>
      </c>
      <c r="G511" s="4" t="n">
        <f aca="false">INDEX(Data_Products!$D$2:$D$33,MATCH(C511,Data_Products!$A$2:$A$33,0))</f>
        <v>138.6</v>
      </c>
      <c r="H511" s="4" t="str">
        <f aca="false">INDEX(Data_Products!$C$2:$C$33,MATCH(C511,Data_Products!$A$2:$A$33,0))</f>
        <v>Roofing</v>
      </c>
      <c r="I511" s="10" t="n">
        <f aca="false">D511*(E511-G511)</f>
        <v>265.72</v>
      </c>
      <c r="J511" s="11" t="n">
        <f aca="false">IFERROR(I511/F511,0)</f>
        <v>0.324001365653807</v>
      </c>
      <c r="K511" s="4" t="str">
        <f aca="false">IFERROR(INDEX(Data_Orders!$F$2:$F$4727,MATCH(B511,Data_Orders!$A$2:$A$4727,0)),"")</f>
        <v>Retail</v>
      </c>
      <c r="L511" s="4" t="str">
        <f aca="false">IFERROR(INDEX(Data_Orders!$D$2:$D$4727,MATCH(B511,Data_Orders!$A$2:$A$4727,0)),"")</f>
        <v>Birmingham South</v>
      </c>
    </row>
    <row r="512" customFormat="false" ht="15" hidden="false" customHeight="false" outlineLevel="0" collapsed="false">
      <c r="A512" s="4" t="s">
        <v>6328</v>
      </c>
      <c r="B512" s="4" t="s">
        <v>1251</v>
      </c>
      <c r="C512" s="4" t="s">
        <v>1048</v>
      </c>
      <c r="D512" s="4" t="n">
        <v>17</v>
      </c>
      <c r="E512" s="4" t="n">
        <v>112.72</v>
      </c>
      <c r="F512" s="4" t="n">
        <v>1916.24</v>
      </c>
      <c r="G512" s="4" t="n">
        <f aca="false">INDEX(Data_Products!$D$2:$D$33,MATCH(C512,Data_Products!$A$2:$A$33,0))</f>
        <v>83.21</v>
      </c>
      <c r="H512" s="4" t="str">
        <f aca="false">INDEX(Data_Products!$C$2:$C$33,MATCH(C512,Data_Products!$A$2:$A$33,0))</f>
        <v>Tools &amp; Fixings</v>
      </c>
      <c r="I512" s="10" t="n">
        <f aca="false">D512*(E512-G512)</f>
        <v>501.67</v>
      </c>
      <c r="J512" s="11" t="n">
        <f aca="false">IFERROR(I512/F512,0)</f>
        <v>0.261799148332151</v>
      </c>
      <c r="K512" s="4" t="str">
        <f aca="false">IFERROR(INDEX(Data_Orders!$F$2:$F$4727,MATCH(B512,Data_Orders!$A$2:$A$4727,0)),"")</f>
        <v>Retail</v>
      </c>
      <c r="L512" s="4" t="str">
        <f aca="false">IFERROR(INDEX(Data_Orders!$D$2:$D$4727,MATCH(B512,Data_Orders!$A$2:$A$4727,0)),"")</f>
        <v>Birmingham South</v>
      </c>
    </row>
    <row r="513" customFormat="false" ht="15" hidden="false" customHeight="false" outlineLevel="0" collapsed="false">
      <c r="A513" s="4" t="s">
        <v>6329</v>
      </c>
      <c r="B513" s="4" t="s">
        <v>1251</v>
      </c>
      <c r="C513" s="4" t="s">
        <v>1037</v>
      </c>
      <c r="D513" s="4" t="n">
        <v>11</v>
      </c>
      <c r="E513" s="4" t="n">
        <v>90.97</v>
      </c>
      <c r="F513" s="4" t="n">
        <v>1000.67</v>
      </c>
      <c r="G513" s="4" t="n">
        <f aca="false">INDEX(Data_Products!$D$2:$D$33,MATCH(C513,Data_Products!$A$2:$A$33,0))</f>
        <v>73.81</v>
      </c>
      <c r="H513" s="4" t="str">
        <f aca="false">INDEX(Data_Products!$C$2:$C$33,MATCH(C513,Data_Products!$A$2:$A$33,0))</f>
        <v>Insulation</v>
      </c>
      <c r="I513" s="10" t="n">
        <f aca="false">D513*(E513-G513)</f>
        <v>188.76</v>
      </c>
      <c r="J513" s="11" t="n">
        <f aca="false">IFERROR(I513/F513,0)</f>
        <v>0.18863361547763</v>
      </c>
      <c r="K513" s="4" t="str">
        <f aca="false">IFERROR(INDEX(Data_Orders!$F$2:$F$4727,MATCH(B513,Data_Orders!$A$2:$A$4727,0)),"")</f>
        <v>Retail</v>
      </c>
      <c r="L513" s="4" t="str">
        <f aca="false">IFERROR(INDEX(Data_Orders!$D$2:$D$4727,MATCH(B513,Data_Orders!$A$2:$A$4727,0)),"")</f>
        <v>Birmingham South</v>
      </c>
    </row>
    <row r="514" customFormat="false" ht="15" hidden="false" customHeight="false" outlineLevel="0" collapsed="false">
      <c r="A514" s="4" t="s">
        <v>6330</v>
      </c>
      <c r="B514" s="4" t="s">
        <v>1252</v>
      </c>
      <c r="C514" s="4" t="s">
        <v>1048</v>
      </c>
      <c r="D514" s="4" t="n">
        <v>15</v>
      </c>
      <c r="E514" s="4" t="n">
        <v>112.72</v>
      </c>
      <c r="F514" s="4" t="n">
        <v>1690.8</v>
      </c>
      <c r="G514" s="4" t="n">
        <f aca="false">INDEX(Data_Products!$D$2:$D$33,MATCH(C514,Data_Products!$A$2:$A$33,0))</f>
        <v>83.21</v>
      </c>
      <c r="H514" s="4" t="str">
        <f aca="false">INDEX(Data_Products!$C$2:$C$33,MATCH(C514,Data_Products!$A$2:$A$33,0))</f>
        <v>Tools &amp; Fixings</v>
      </c>
      <c r="I514" s="10" t="n">
        <f aca="false">D514*(E514-G514)</f>
        <v>442.65</v>
      </c>
      <c r="J514" s="11" t="n">
        <f aca="false">IFERROR(I514/F514,0)</f>
        <v>0.261799148332151</v>
      </c>
      <c r="K514" s="4" t="str">
        <f aca="false">IFERROR(INDEX(Data_Orders!$F$2:$F$4727,MATCH(B514,Data_Orders!$A$2:$A$4727,0)),"")</f>
        <v>Retail</v>
      </c>
      <c r="L514" s="4" t="str">
        <f aca="false">IFERROR(INDEX(Data_Orders!$D$2:$D$4727,MATCH(B514,Data_Orders!$A$2:$A$4727,0)),"")</f>
        <v>Birmingham South</v>
      </c>
    </row>
    <row r="515" customFormat="false" ht="15" hidden="false" customHeight="false" outlineLevel="0" collapsed="false">
      <c r="A515" s="4" t="s">
        <v>6331</v>
      </c>
      <c r="B515" s="4" t="s">
        <v>1252</v>
      </c>
      <c r="C515" s="4" t="s">
        <v>1052</v>
      </c>
      <c r="D515" s="4" t="n">
        <v>12</v>
      </c>
      <c r="E515" s="4" t="n">
        <v>205.71</v>
      </c>
      <c r="F515" s="4" t="n">
        <v>2468.52</v>
      </c>
      <c r="G515" s="4" t="n">
        <f aca="false">INDEX(Data_Products!$D$2:$D$33,MATCH(C515,Data_Products!$A$2:$A$33,0))</f>
        <v>152.29</v>
      </c>
      <c r="H515" s="4" t="str">
        <f aca="false">INDEX(Data_Products!$C$2:$C$33,MATCH(C515,Data_Products!$A$2:$A$33,0))</f>
        <v>Roofing</v>
      </c>
      <c r="I515" s="10" t="n">
        <f aca="false">D515*(E515-G515)</f>
        <v>641.04</v>
      </c>
      <c r="J515" s="11" t="n">
        <f aca="false">IFERROR(I515/F515,0)</f>
        <v>0.259685965679841</v>
      </c>
      <c r="K515" s="4" t="str">
        <f aca="false">IFERROR(INDEX(Data_Orders!$F$2:$F$4727,MATCH(B515,Data_Orders!$A$2:$A$4727,0)),"")</f>
        <v>Retail</v>
      </c>
      <c r="L515" s="4" t="str">
        <f aca="false">IFERROR(INDEX(Data_Orders!$D$2:$D$4727,MATCH(B515,Data_Orders!$A$2:$A$4727,0)),"")</f>
        <v>Birmingham South</v>
      </c>
    </row>
    <row r="516" customFormat="false" ht="15" hidden="false" customHeight="false" outlineLevel="0" collapsed="false">
      <c r="A516" s="4" t="s">
        <v>6332</v>
      </c>
      <c r="B516" s="4" t="s">
        <v>1253</v>
      </c>
      <c r="C516" s="4" t="s">
        <v>1032</v>
      </c>
      <c r="D516" s="4" t="n">
        <v>14</v>
      </c>
      <c r="E516" s="4" t="n">
        <v>99.65</v>
      </c>
      <c r="F516" s="4" t="n">
        <v>1395.1</v>
      </c>
      <c r="G516" s="4" t="n">
        <f aca="false">INDEX(Data_Products!$D$2:$D$33,MATCH(C516,Data_Products!$A$2:$A$33,0))</f>
        <v>58.26</v>
      </c>
      <c r="H516" s="4" t="str">
        <f aca="false">INDEX(Data_Products!$C$2:$C$33,MATCH(C516,Data_Products!$A$2:$A$33,0))</f>
        <v>Insulation</v>
      </c>
      <c r="I516" s="10" t="n">
        <f aca="false">D516*(E516-G516)</f>
        <v>579.46</v>
      </c>
      <c r="J516" s="11" t="n">
        <f aca="false">IFERROR(I516/F516,0)</f>
        <v>0.415353738083292</v>
      </c>
      <c r="K516" s="4" t="str">
        <f aca="false">IFERROR(INDEX(Data_Orders!$F$2:$F$4727,MATCH(B516,Data_Orders!$A$2:$A$4727,0)),"")</f>
        <v>Retail</v>
      </c>
      <c r="L516" s="4" t="str">
        <f aca="false">IFERROR(INDEX(Data_Orders!$D$2:$D$4727,MATCH(B516,Data_Orders!$A$2:$A$4727,0)),"")</f>
        <v>Birmingham South</v>
      </c>
    </row>
    <row r="517" customFormat="false" ht="15" hidden="false" customHeight="false" outlineLevel="0" collapsed="false">
      <c r="A517" s="4" t="s">
        <v>6333</v>
      </c>
      <c r="B517" s="4" t="s">
        <v>1253</v>
      </c>
      <c r="C517" s="4" t="s">
        <v>1070</v>
      </c>
      <c r="D517" s="4" t="n">
        <v>11</v>
      </c>
      <c r="E517" s="4" t="n">
        <v>230.32</v>
      </c>
      <c r="F517" s="4" t="n">
        <v>2533.52</v>
      </c>
      <c r="G517" s="4" t="n">
        <f aca="false">INDEX(Data_Products!$D$2:$D$33,MATCH(C517,Data_Products!$A$2:$A$33,0))</f>
        <v>161.64</v>
      </c>
      <c r="H517" s="4" t="str">
        <f aca="false">INDEX(Data_Products!$C$2:$C$33,MATCH(C517,Data_Products!$A$2:$A$33,0))</f>
        <v>Landscaping</v>
      </c>
      <c r="I517" s="10" t="n">
        <f aca="false">D517*(E517-G517)</f>
        <v>755.48</v>
      </c>
      <c r="J517" s="11" t="n">
        <f aca="false">IFERROR(I517/F517,0)</f>
        <v>0.298193817297673</v>
      </c>
      <c r="K517" s="4" t="str">
        <f aca="false">IFERROR(INDEX(Data_Orders!$F$2:$F$4727,MATCH(B517,Data_Orders!$A$2:$A$4727,0)),"")</f>
        <v>Retail</v>
      </c>
      <c r="L517" s="4" t="str">
        <f aca="false">IFERROR(INDEX(Data_Orders!$D$2:$D$4727,MATCH(B517,Data_Orders!$A$2:$A$4727,0)),"")</f>
        <v>Birmingham South</v>
      </c>
    </row>
    <row r="518" customFormat="false" ht="15" hidden="false" customHeight="false" outlineLevel="0" collapsed="false">
      <c r="A518" s="4" t="s">
        <v>6334</v>
      </c>
      <c r="B518" s="4" t="s">
        <v>1253</v>
      </c>
      <c r="C518" s="4" t="s">
        <v>1035</v>
      </c>
      <c r="D518" s="4" t="n">
        <v>20</v>
      </c>
      <c r="E518" s="4" t="n">
        <v>165.07</v>
      </c>
      <c r="F518" s="4" t="n">
        <v>3301.4</v>
      </c>
      <c r="G518" s="4" t="n">
        <f aca="false">INDEX(Data_Products!$D$2:$D$33,MATCH(C518,Data_Products!$A$2:$A$33,0))</f>
        <v>134.65</v>
      </c>
      <c r="H518" s="4" t="str">
        <f aca="false">INDEX(Data_Products!$C$2:$C$33,MATCH(C518,Data_Products!$A$2:$A$33,0))</f>
        <v>Insulation</v>
      </c>
      <c r="I518" s="10" t="n">
        <f aca="false">D518*(E518-G518)</f>
        <v>608.4</v>
      </c>
      <c r="J518" s="11" t="n">
        <f aca="false">IFERROR(I518/F518,0)</f>
        <v>0.184285454655601</v>
      </c>
      <c r="K518" s="4" t="str">
        <f aca="false">IFERROR(INDEX(Data_Orders!$F$2:$F$4727,MATCH(B518,Data_Orders!$A$2:$A$4727,0)),"")</f>
        <v>Retail</v>
      </c>
      <c r="L518" s="4" t="str">
        <f aca="false">IFERROR(INDEX(Data_Orders!$D$2:$D$4727,MATCH(B518,Data_Orders!$A$2:$A$4727,0)),"")</f>
        <v>Birmingham South</v>
      </c>
    </row>
    <row r="519" customFormat="false" ht="15" hidden="false" customHeight="false" outlineLevel="0" collapsed="false">
      <c r="A519" s="4" t="s">
        <v>6335</v>
      </c>
      <c r="B519" s="4" t="s">
        <v>1253</v>
      </c>
      <c r="C519" s="4" t="s">
        <v>1039</v>
      </c>
      <c r="D519" s="4" t="n">
        <v>8</v>
      </c>
      <c r="E519" s="4" t="n">
        <v>160.41</v>
      </c>
      <c r="F519" s="4" t="n">
        <v>1283.28</v>
      </c>
      <c r="G519" s="4" t="n">
        <f aca="false">INDEX(Data_Products!$D$2:$D$33,MATCH(C519,Data_Products!$A$2:$A$33,0))</f>
        <v>99.74</v>
      </c>
      <c r="H519" s="4" t="str">
        <f aca="false">INDEX(Data_Products!$C$2:$C$33,MATCH(C519,Data_Products!$A$2:$A$33,0))</f>
        <v>Insulation</v>
      </c>
      <c r="I519" s="10" t="n">
        <f aca="false">D519*(E519-G519)</f>
        <v>485.36</v>
      </c>
      <c r="J519" s="11" t="n">
        <f aca="false">IFERROR(I519/F519,0)</f>
        <v>0.378218315566361</v>
      </c>
      <c r="K519" s="4" t="str">
        <f aca="false">IFERROR(INDEX(Data_Orders!$F$2:$F$4727,MATCH(B519,Data_Orders!$A$2:$A$4727,0)),"")</f>
        <v>Retail</v>
      </c>
      <c r="L519" s="4" t="str">
        <f aca="false">IFERROR(INDEX(Data_Orders!$D$2:$D$4727,MATCH(B519,Data_Orders!$A$2:$A$4727,0)),"")</f>
        <v>Birmingham South</v>
      </c>
    </row>
    <row r="520" customFormat="false" ht="15" hidden="false" customHeight="false" outlineLevel="0" collapsed="false">
      <c r="A520" s="4" t="s">
        <v>6336</v>
      </c>
      <c r="B520" s="4" t="s">
        <v>1253</v>
      </c>
      <c r="C520" s="4" t="s">
        <v>1064</v>
      </c>
      <c r="D520" s="4" t="n">
        <v>19</v>
      </c>
      <c r="E520" s="4" t="n">
        <v>97.63</v>
      </c>
      <c r="F520" s="4" t="n">
        <v>1854.97</v>
      </c>
      <c r="G520" s="4" t="n">
        <f aca="false">INDEX(Data_Products!$D$2:$D$33,MATCH(C520,Data_Products!$A$2:$A$33,0))</f>
        <v>65.21</v>
      </c>
      <c r="H520" s="4" t="str">
        <f aca="false">INDEX(Data_Products!$C$2:$C$33,MATCH(C520,Data_Products!$A$2:$A$33,0))</f>
        <v>Plumbing &amp; Drainage</v>
      </c>
      <c r="I520" s="10" t="n">
        <f aca="false">D520*(E520-G520)</f>
        <v>615.98</v>
      </c>
      <c r="J520" s="11" t="n">
        <f aca="false">IFERROR(I520/F520,0)</f>
        <v>0.332070060432244</v>
      </c>
      <c r="K520" s="4" t="str">
        <f aca="false">IFERROR(INDEX(Data_Orders!$F$2:$F$4727,MATCH(B520,Data_Orders!$A$2:$A$4727,0)),"")</f>
        <v>Retail</v>
      </c>
      <c r="L520" s="4" t="str">
        <f aca="false">IFERROR(INDEX(Data_Orders!$D$2:$D$4727,MATCH(B520,Data_Orders!$A$2:$A$4727,0)),"")</f>
        <v>Birmingham South</v>
      </c>
    </row>
    <row r="521" customFormat="false" ht="15" hidden="false" customHeight="false" outlineLevel="0" collapsed="false">
      <c r="A521" s="4" t="s">
        <v>6337</v>
      </c>
      <c r="B521" s="4" t="s">
        <v>1254</v>
      </c>
      <c r="C521" s="4" t="s">
        <v>1037</v>
      </c>
      <c r="D521" s="4" t="n">
        <v>18</v>
      </c>
      <c r="E521" s="4" t="n">
        <v>90.97</v>
      </c>
      <c r="F521" s="4" t="n">
        <v>1637.46</v>
      </c>
      <c r="G521" s="4" t="n">
        <f aca="false">INDEX(Data_Products!$D$2:$D$33,MATCH(C521,Data_Products!$A$2:$A$33,0))</f>
        <v>73.81</v>
      </c>
      <c r="H521" s="4" t="str">
        <f aca="false">INDEX(Data_Products!$C$2:$C$33,MATCH(C521,Data_Products!$A$2:$A$33,0))</f>
        <v>Insulation</v>
      </c>
      <c r="I521" s="10" t="n">
        <f aca="false">D521*(E521-G521)</f>
        <v>308.88</v>
      </c>
      <c r="J521" s="11" t="n">
        <f aca="false">IFERROR(I521/F521,0)</f>
        <v>0.18863361547763</v>
      </c>
      <c r="K521" s="4" t="str">
        <f aca="false">IFERROR(INDEX(Data_Orders!$F$2:$F$4727,MATCH(B521,Data_Orders!$A$2:$A$4727,0)),"")</f>
        <v>Retail</v>
      </c>
      <c r="L521" s="4" t="str">
        <f aca="false">IFERROR(INDEX(Data_Orders!$D$2:$D$4727,MATCH(B521,Data_Orders!$A$2:$A$4727,0)),"")</f>
        <v>Birmingham South</v>
      </c>
    </row>
    <row r="522" customFormat="false" ht="15" hidden="false" customHeight="false" outlineLevel="0" collapsed="false">
      <c r="A522" s="4" t="s">
        <v>6338</v>
      </c>
      <c r="B522" s="4" t="s">
        <v>1254</v>
      </c>
      <c r="C522" s="4" t="s">
        <v>1064</v>
      </c>
      <c r="D522" s="4" t="n">
        <v>9</v>
      </c>
      <c r="E522" s="4" t="n">
        <v>97.63</v>
      </c>
      <c r="F522" s="4" t="n">
        <v>878.67</v>
      </c>
      <c r="G522" s="4" t="n">
        <f aca="false">INDEX(Data_Products!$D$2:$D$33,MATCH(C522,Data_Products!$A$2:$A$33,0))</f>
        <v>65.21</v>
      </c>
      <c r="H522" s="4" t="str">
        <f aca="false">INDEX(Data_Products!$C$2:$C$33,MATCH(C522,Data_Products!$A$2:$A$33,0))</f>
        <v>Plumbing &amp; Drainage</v>
      </c>
      <c r="I522" s="10" t="n">
        <f aca="false">D522*(E522-G522)</f>
        <v>291.78</v>
      </c>
      <c r="J522" s="11" t="n">
        <f aca="false">IFERROR(I522/F522,0)</f>
        <v>0.332070060432244</v>
      </c>
      <c r="K522" s="4" t="str">
        <f aca="false">IFERROR(INDEX(Data_Orders!$F$2:$F$4727,MATCH(B522,Data_Orders!$A$2:$A$4727,0)),"")</f>
        <v>Retail</v>
      </c>
      <c r="L522" s="4" t="str">
        <f aca="false">IFERROR(INDEX(Data_Orders!$D$2:$D$4727,MATCH(B522,Data_Orders!$A$2:$A$4727,0)),"")</f>
        <v>Birmingham South</v>
      </c>
    </row>
    <row r="523" customFormat="false" ht="15" hidden="false" customHeight="false" outlineLevel="0" collapsed="false">
      <c r="A523" s="4" t="s">
        <v>6339</v>
      </c>
      <c r="B523" s="4" t="s">
        <v>1255</v>
      </c>
      <c r="C523" s="4" t="s">
        <v>1041</v>
      </c>
      <c r="D523" s="4" t="n">
        <v>2</v>
      </c>
      <c r="E523" s="4" t="n">
        <v>242.75</v>
      </c>
      <c r="F523" s="4" t="n">
        <v>485.5</v>
      </c>
      <c r="G523" s="4" t="n">
        <f aca="false">INDEX(Data_Products!$D$2:$D$33,MATCH(C523,Data_Products!$A$2:$A$33,0))</f>
        <v>142.94</v>
      </c>
      <c r="H523" s="4" t="str">
        <f aca="false">INDEX(Data_Products!$C$2:$C$33,MATCH(C523,Data_Products!$A$2:$A$33,0))</f>
        <v>Tools &amp; Fixings</v>
      </c>
      <c r="I523" s="10" t="n">
        <f aca="false">D523*(E523-G523)</f>
        <v>199.62</v>
      </c>
      <c r="J523" s="11" t="n">
        <f aca="false">IFERROR(I523/F523,0)</f>
        <v>0.411163748712667</v>
      </c>
      <c r="K523" s="4" t="str">
        <f aca="false">IFERROR(INDEX(Data_Orders!$F$2:$F$4727,MATCH(B523,Data_Orders!$A$2:$A$4727,0)),"")</f>
        <v>Retail</v>
      </c>
      <c r="L523" s="4" t="str">
        <f aca="false">IFERROR(INDEX(Data_Orders!$D$2:$D$4727,MATCH(B523,Data_Orders!$A$2:$A$4727,0)),"")</f>
        <v>Birmingham South</v>
      </c>
    </row>
    <row r="524" customFormat="false" ht="15" hidden="false" customHeight="false" outlineLevel="0" collapsed="false">
      <c r="A524" s="4" t="s">
        <v>6340</v>
      </c>
      <c r="B524" s="4" t="s">
        <v>1255</v>
      </c>
      <c r="C524" s="4" t="s">
        <v>1077</v>
      </c>
      <c r="D524" s="4" t="n">
        <v>10</v>
      </c>
      <c r="E524" s="4" t="n">
        <v>46.61</v>
      </c>
      <c r="F524" s="4" t="n">
        <v>466.1</v>
      </c>
      <c r="G524" s="4" t="n">
        <f aca="false">INDEX(Data_Products!$D$2:$D$33,MATCH(C524,Data_Products!$A$2:$A$33,0))</f>
        <v>36.87</v>
      </c>
      <c r="H524" s="4" t="str">
        <f aca="false">INDEX(Data_Products!$C$2:$C$33,MATCH(C524,Data_Products!$A$2:$A$33,0))</f>
        <v>Landscaping</v>
      </c>
      <c r="I524" s="10" t="n">
        <f aca="false">D524*(E524-G524)</f>
        <v>97.4</v>
      </c>
      <c r="J524" s="11" t="n">
        <f aca="false">IFERROR(I524/F524,0)</f>
        <v>0.208968032611028</v>
      </c>
      <c r="K524" s="4" t="str">
        <f aca="false">IFERROR(INDEX(Data_Orders!$F$2:$F$4727,MATCH(B524,Data_Orders!$A$2:$A$4727,0)),"")</f>
        <v>Retail</v>
      </c>
      <c r="L524" s="4" t="str">
        <f aca="false">IFERROR(INDEX(Data_Orders!$D$2:$D$4727,MATCH(B524,Data_Orders!$A$2:$A$4727,0)),"")</f>
        <v>Birmingham South</v>
      </c>
    </row>
    <row r="525" customFormat="false" ht="15" hidden="false" customHeight="false" outlineLevel="0" collapsed="false">
      <c r="A525" s="4" t="s">
        <v>6341</v>
      </c>
      <c r="B525" s="4" t="s">
        <v>1255</v>
      </c>
      <c r="C525" s="4" t="s">
        <v>1037</v>
      </c>
      <c r="D525" s="4" t="n">
        <v>20</v>
      </c>
      <c r="E525" s="4" t="n">
        <v>90.97</v>
      </c>
      <c r="F525" s="4" t="n">
        <v>1819.4</v>
      </c>
      <c r="G525" s="4" t="n">
        <f aca="false">INDEX(Data_Products!$D$2:$D$33,MATCH(C525,Data_Products!$A$2:$A$33,0))</f>
        <v>73.81</v>
      </c>
      <c r="H525" s="4" t="str">
        <f aca="false">INDEX(Data_Products!$C$2:$C$33,MATCH(C525,Data_Products!$A$2:$A$33,0))</f>
        <v>Insulation</v>
      </c>
      <c r="I525" s="10" t="n">
        <f aca="false">D525*(E525-G525)</f>
        <v>343.2</v>
      </c>
      <c r="J525" s="11" t="n">
        <f aca="false">IFERROR(I525/F525,0)</f>
        <v>0.18863361547763</v>
      </c>
      <c r="K525" s="4" t="str">
        <f aca="false">IFERROR(INDEX(Data_Orders!$F$2:$F$4727,MATCH(B525,Data_Orders!$A$2:$A$4727,0)),"")</f>
        <v>Retail</v>
      </c>
      <c r="L525" s="4" t="str">
        <f aca="false">IFERROR(INDEX(Data_Orders!$D$2:$D$4727,MATCH(B525,Data_Orders!$A$2:$A$4727,0)),"")</f>
        <v>Birmingham South</v>
      </c>
    </row>
    <row r="526" customFormat="false" ht="15" hidden="false" customHeight="false" outlineLevel="0" collapsed="false">
      <c r="A526" s="4" t="s">
        <v>6342</v>
      </c>
      <c r="B526" s="4" t="s">
        <v>1255</v>
      </c>
      <c r="C526" s="4" t="s">
        <v>1010</v>
      </c>
      <c r="D526" s="4" t="n">
        <v>1</v>
      </c>
      <c r="E526" s="4" t="n">
        <v>135.95</v>
      </c>
      <c r="F526" s="4" t="n">
        <v>135.95</v>
      </c>
      <c r="G526" s="4" t="n">
        <f aca="false">INDEX(Data_Products!$D$2:$D$33,MATCH(C526,Data_Products!$A$2:$A$33,0))</f>
        <v>111.1</v>
      </c>
      <c r="H526" s="4" t="str">
        <f aca="false">INDEX(Data_Products!$C$2:$C$33,MATCH(C526,Data_Products!$A$2:$A$33,0))</f>
        <v>Timber</v>
      </c>
      <c r="I526" s="10" t="n">
        <f aca="false">D526*(E526-G526)</f>
        <v>24.85</v>
      </c>
      <c r="J526" s="11" t="n">
        <f aca="false">IFERROR(I526/F526,0)</f>
        <v>0.18278778962854</v>
      </c>
      <c r="K526" s="4" t="str">
        <f aca="false">IFERROR(INDEX(Data_Orders!$F$2:$F$4727,MATCH(B526,Data_Orders!$A$2:$A$4727,0)),"")</f>
        <v>Retail</v>
      </c>
      <c r="L526" s="4" t="str">
        <f aca="false">IFERROR(INDEX(Data_Orders!$D$2:$D$4727,MATCH(B526,Data_Orders!$A$2:$A$4727,0)),"")</f>
        <v>Birmingham South</v>
      </c>
    </row>
    <row r="527" customFormat="false" ht="15" hidden="false" customHeight="false" outlineLevel="0" collapsed="false">
      <c r="A527" s="4" t="s">
        <v>6343</v>
      </c>
      <c r="B527" s="4" t="s">
        <v>1256</v>
      </c>
      <c r="C527" s="4" t="s">
        <v>1010</v>
      </c>
      <c r="D527" s="4" t="n">
        <v>9</v>
      </c>
      <c r="E527" s="4" t="n">
        <v>135.95</v>
      </c>
      <c r="F527" s="4" t="n">
        <v>1223.55</v>
      </c>
      <c r="G527" s="4" t="n">
        <f aca="false">INDEX(Data_Products!$D$2:$D$33,MATCH(C527,Data_Products!$A$2:$A$33,0))</f>
        <v>111.1</v>
      </c>
      <c r="H527" s="4" t="str">
        <f aca="false">INDEX(Data_Products!$C$2:$C$33,MATCH(C527,Data_Products!$A$2:$A$33,0))</f>
        <v>Timber</v>
      </c>
      <c r="I527" s="10" t="n">
        <f aca="false">D527*(E527-G527)</f>
        <v>223.65</v>
      </c>
      <c r="J527" s="11" t="n">
        <f aca="false">IFERROR(I527/F527,0)</f>
        <v>0.18278778962854</v>
      </c>
      <c r="K527" s="4" t="str">
        <f aca="false">IFERROR(INDEX(Data_Orders!$F$2:$F$4727,MATCH(B527,Data_Orders!$A$2:$A$4727,0)),"")</f>
        <v>Contractor</v>
      </c>
      <c r="L527" s="4" t="str">
        <f aca="false">IFERROR(INDEX(Data_Orders!$D$2:$D$4727,MATCH(B527,Data_Orders!$A$2:$A$4727,0)),"")</f>
        <v>Birmingham South</v>
      </c>
    </row>
    <row r="528" customFormat="false" ht="15" hidden="false" customHeight="false" outlineLevel="0" collapsed="false">
      <c r="A528" s="4" t="s">
        <v>6344</v>
      </c>
      <c r="B528" s="4" t="s">
        <v>1256</v>
      </c>
      <c r="C528" s="4" t="s">
        <v>1064</v>
      </c>
      <c r="D528" s="4" t="n">
        <v>18</v>
      </c>
      <c r="E528" s="4" t="n">
        <v>97.63</v>
      </c>
      <c r="F528" s="4" t="n">
        <v>1757.34</v>
      </c>
      <c r="G528" s="4" t="n">
        <f aca="false">INDEX(Data_Products!$D$2:$D$33,MATCH(C528,Data_Products!$A$2:$A$33,0))</f>
        <v>65.21</v>
      </c>
      <c r="H528" s="4" t="str">
        <f aca="false">INDEX(Data_Products!$C$2:$C$33,MATCH(C528,Data_Products!$A$2:$A$33,0))</f>
        <v>Plumbing &amp; Drainage</v>
      </c>
      <c r="I528" s="10" t="n">
        <f aca="false">D528*(E528-G528)</f>
        <v>583.56</v>
      </c>
      <c r="J528" s="11" t="n">
        <f aca="false">IFERROR(I528/F528,0)</f>
        <v>0.332070060432244</v>
      </c>
      <c r="K528" s="4" t="str">
        <f aca="false">IFERROR(INDEX(Data_Orders!$F$2:$F$4727,MATCH(B528,Data_Orders!$A$2:$A$4727,0)),"")</f>
        <v>Contractor</v>
      </c>
      <c r="L528" s="4" t="str">
        <f aca="false">IFERROR(INDEX(Data_Orders!$D$2:$D$4727,MATCH(B528,Data_Orders!$A$2:$A$4727,0)),"")</f>
        <v>Birmingham South</v>
      </c>
    </row>
    <row r="529" customFormat="false" ht="15" hidden="false" customHeight="false" outlineLevel="0" collapsed="false">
      <c r="A529" s="4" t="s">
        <v>6345</v>
      </c>
      <c r="B529" s="4" t="s">
        <v>1256</v>
      </c>
      <c r="C529" s="4" t="s">
        <v>1068</v>
      </c>
      <c r="D529" s="4" t="n">
        <v>17</v>
      </c>
      <c r="E529" s="4" t="n">
        <v>86.28</v>
      </c>
      <c r="F529" s="4" t="n">
        <v>1466.76</v>
      </c>
      <c r="G529" s="4" t="n">
        <f aca="false">INDEX(Data_Products!$D$2:$D$33,MATCH(C529,Data_Products!$A$2:$A$33,0))</f>
        <v>68.55</v>
      </c>
      <c r="H529" s="4" t="str">
        <f aca="false">INDEX(Data_Products!$C$2:$C$33,MATCH(C529,Data_Products!$A$2:$A$33,0))</f>
        <v>Plumbing &amp; Drainage</v>
      </c>
      <c r="I529" s="10" t="n">
        <f aca="false">D529*(E529-G529)</f>
        <v>301.41</v>
      </c>
      <c r="J529" s="11" t="n">
        <f aca="false">IFERROR(I529/F529,0)</f>
        <v>0.205493741307371</v>
      </c>
      <c r="K529" s="4" t="str">
        <f aca="false">IFERROR(INDEX(Data_Orders!$F$2:$F$4727,MATCH(B529,Data_Orders!$A$2:$A$4727,0)),"")</f>
        <v>Contractor</v>
      </c>
      <c r="L529" s="4" t="str">
        <f aca="false">IFERROR(INDEX(Data_Orders!$D$2:$D$4727,MATCH(B529,Data_Orders!$A$2:$A$4727,0)),"")</f>
        <v>Birmingham South</v>
      </c>
    </row>
    <row r="530" customFormat="false" ht="15" hidden="false" customHeight="false" outlineLevel="0" collapsed="false">
      <c r="A530" s="4" t="s">
        <v>6346</v>
      </c>
      <c r="B530" s="4" t="s">
        <v>1257</v>
      </c>
      <c r="C530" s="4" t="s">
        <v>1075</v>
      </c>
      <c r="D530" s="4" t="n">
        <v>15</v>
      </c>
      <c r="E530" s="4" t="n">
        <v>98.61</v>
      </c>
      <c r="F530" s="4" t="n">
        <v>1479.15</v>
      </c>
      <c r="G530" s="4" t="n">
        <f aca="false">INDEX(Data_Products!$D$2:$D$33,MATCH(C530,Data_Products!$A$2:$A$33,0))</f>
        <v>74.84</v>
      </c>
      <c r="H530" s="4" t="str">
        <f aca="false">INDEX(Data_Products!$C$2:$C$33,MATCH(C530,Data_Products!$A$2:$A$33,0))</f>
        <v>Landscaping</v>
      </c>
      <c r="I530" s="10" t="n">
        <f aca="false">D530*(E530-G530)</f>
        <v>356.55</v>
      </c>
      <c r="J530" s="11" t="n">
        <f aca="false">IFERROR(I530/F530,0)</f>
        <v>0.24105060338708</v>
      </c>
      <c r="K530" s="4" t="str">
        <f aca="false">IFERROR(INDEX(Data_Orders!$F$2:$F$4727,MATCH(B530,Data_Orders!$A$2:$A$4727,0)),"")</f>
        <v>Contractor</v>
      </c>
      <c r="L530" s="4" t="str">
        <f aca="false">IFERROR(INDEX(Data_Orders!$D$2:$D$4727,MATCH(B530,Data_Orders!$A$2:$A$4727,0)),"")</f>
        <v>Birmingham South</v>
      </c>
    </row>
    <row r="531" customFormat="false" ht="15" hidden="false" customHeight="false" outlineLevel="0" collapsed="false">
      <c r="A531" s="4" t="s">
        <v>6347</v>
      </c>
      <c r="B531" s="4" t="s">
        <v>1257</v>
      </c>
      <c r="C531" s="4" t="s">
        <v>1050</v>
      </c>
      <c r="D531" s="4" t="n">
        <v>12</v>
      </c>
      <c r="E531" s="4" t="n">
        <v>238.63</v>
      </c>
      <c r="F531" s="4" t="n">
        <v>2863.56</v>
      </c>
      <c r="G531" s="4" t="n">
        <f aca="false">INDEX(Data_Products!$D$2:$D$33,MATCH(C531,Data_Products!$A$2:$A$33,0))</f>
        <v>148.91</v>
      </c>
      <c r="H531" s="4" t="str">
        <f aca="false">INDEX(Data_Products!$C$2:$C$33,MATCH(C531,Data_Products!$A$2:$A$33,0))</f>
        <v>Tools &amp; Fixings</v>
      </c>
      <c r="I531" s="10" t="n">
        <f aca="false">D531*(E531-G531)</f>
        <v>1076.64</v>
      </c>
      <c r="J531" s="11" t="n">
        <f aca="false">IFERROR(I531/F531,0)</f>
        <v>0.375979549930855</v>
      </c>
      <c r="K531" s="4" t="str">
        <f aca="false">IFERROR(INDEX(Data_Orders!$F$2:$F$4727,MATCH(B531,Data_Orders!$A$2:$A$4727,0)),"")</f>
        <v>Contractor</v>
      </c>
      <c r="L531" s="4" t="str">
        <f aca="false">IFERROR(INDEX(Data_Orders!$D$2:$D$4727,MATCH(B531,Data_Orders!$A$2:$A$4727,0)),"")</f>
        <v>Birmingham South</v>
      </c>
    </row>
    <row r="532" customFormat="false" ht="15" hidden="false" customHeight="false" outlineLevel="0" collapsed="false">
      <c r="A532" s="4" t="s">
        <v>6348</v>
      </c>
      <c r="B532" s="4" t="s">
        <v>1257</v>
      </c>
      <c r="C532" s="4" t="s">
        <v>1019</v>
      </c>
      <c r="D532" s="4" t="n">
        <v>5</v>
      </c>
      <c r="E532" s="4" t="n">
        <v>79.76</v>
      </c>
      <c r="F532" s="4" t="n">
        <v>398.8</v>
      </c>
      <c r="G532" s="4" t="n">
        <f aca="false">INDEX(Data_Products!$D$2:$D$33,MATCH(C532,Data_Products!$A$2:$A$33,0))</f>
        <v>59.07</v>
      </c>
      <c r="H532" s="4" t="str">
        <f aca="false">INDEX(Data_Products!$C$2:$C$33,MATCH(C532,Data_Products!$A$2:$A$33,0))</f>
        <v>Timber</v>
      </c>
      <c r="I532" s="10" t="n">
        <f aca="false">D532*(E532-G532)</f>
        <v>103.45</v>
      </c>
      <c r="J532" s="11" t="n">
        <f aca="false">IFERROR(I532/F532,0)</f>
        <v>0.259403209628887</v>
      </c>
      <c r="K532" s="4" t="str">
        <f aca="false">IFERROR(INDEX(Data_Orders!$F$2:$F$4727,MATCH(B532,Data_Orders!$A$2:$A$4727,0)),"")</f>
        <v>Contractor</v>
      </c>
      <c r="L532" s="4" t="str">
        <f aca="false">IFERROR(INDEX(Data_Orders!$D$2:$D$4727,MATCH(B532,Data_Orders!$A$2:$A$4727,0)),"")</f>
        <v>Birmingham South</v>
      </c>
    </row>
    <row r="533" customFormat="false" ht="15" hidden="false" customHeight="false" outlineLevel="0" collapsed="false">
      <c r="A533" s="4" t="s">
        <v>6349</v>
      </c>
      <c r="B533" s="4" t="s">
        <v>1257</v>
      </c>
      <c r="C533" s="4" t="s">
        <v>1017</v>
      </c>
      <c r="D533" s="4" t="n">
        <v>5</v>
      </c>
      <c r="E533" s="4" t="n">
        <v>49.15</v>
      </c>
      <c r="F533" s="4" t="n">
        <v>245.75</v>
      </c>
      <c r="G533" s="4" t="n">
        <f aca="false">INDEX(Data_Products!$D$2:$D$33,MATCH(C533,Data_Products!$A$2:$A$33,0))</f>
        <v>31.44</v>
      </c>
      <c r="H533" s="4" t="str">
        <f aca="false">INDEX(Data_Products!$C$2:$C$33,MATCH(C533,Data_Products!$A$2:$A$33,0))</f>
        <v>Timber</v>
      </c>
      <c r="I533" s="10" t="n">
        <f aca="false">D533*(E533-G533)</f>
        <v>88.55</v>
      </c>
      <c r="J533" s="11" t="n">
        <f aca="false">IFERROR(I533/F533,0)</f>
        <v>0.360325534079349</v>
      </c>
      <c r="K533" s="4" t="str">
        <f aca="false">IFERROR(INDEX(Data_Orders!$F$2:$F$4727,MATCH(B533,Data_Orders!$A$2:$A$4727,0)),"")</f>
        <v>Contractor</v>
      </c>
      <c r="L533" s="4" t="str">
        <f aca="false">IFERROR(INDEX(Data_Orders!$D$2:$D$4727,MATCH(B533,Data_Orders!$A$2:$A$4727,0)),"")</f>
        <v>Birmingham South</v>
      </c>
    </row>
    <row r="534" customFormat="false" ht="15" hidden="false" customHeight="false" outlineLevel="0" collapsed="false">
      <c r="A534" s="4" t="s">
        <v>6350</v>
      </c>
      <c r="B534" s="4" t="s">
        <v>1257</v>
      </c>
      <c r="C534" s="4" t="s">
        <v>1013</v>
      </c>
      <c r="D534" s="4" t="n">
        <v>9</v>
      </c>
      <c r="E534" s="4" t="n">
        <v>240.92</v>
      </c>
      <c r="F534" s="4" t="n">
        <v>2168.28</v>
      </c>
      <c r="G534" s="4" t="n">
        <f aca="false">INDEX(Data_Products!$D$2:$D$33,MATCH(C534,Data_Products!$A$2:$A$33,0))</f>
        <v>168.32</v>
      </c>
      <c r="H534" s="4" t="str">
        <f aca="false">INDEX(Data_Products!$C$2:$C$33,MATCH(C534,Data_Products!$A$2:$A$33,0))</f>
        <v>Timber</v>
      </c>
      <c r="I534" s="10" t="n">
        <f aca="false">D534*(E534-G534)</f>
        <v>653.4</v>
      </c>
      <c r="J534" s="11" t="n">
        <f aca="false">IFERROR(I534/F534,0)</f>
        <v>0.301344844761747</v>
      </c>
      <c r="K534" s="4" t="str">
        <f aca="false">IFERROR(INDEX(Data_Orders!$F$2:$F$4727,MATCH(B534,Data_Orders!$A$2:$A$4727,0)),"")</f>
        <v>Contractor</v>
      </c>
      <c r="L534" s="4" t="str">
        <f aca="false">IFERROR(INDEX(Data_Orders!$D$2:$D$4727,MATCH(B534,Data_Orders!$A$2:$A$4727,0)),"")</f>
        <v>Birmingham South</v>
      </c>
    </row>
    <row r="535" customFormat="false" ht="15" hidden="false" customHeight="false" outlineLevel="0" collapsed="false">
      <c r="A535" s="4" t="s">
        <v>6351</v>
      </c>
      <c r="B535" s="4" t="s">
        <v>1258</v>
      </c>
      <c r="C535" s="4" t="s">
        <v>1026</v>
      </c>
      <c r="D535" s="4" t="n">
        <v>19</v>
      </c>
      <c r="E535" s="4" t="n">
        <v>184.05</v>
      </c>
      <c r="F535" s="4" t="n">
        <v>3496.95</v>
      </c>
      <c r="G535" s="4" t="n">
        <f aca="false">INDEX(Data_Products!$D$2:$D$33,MATCH(C535,Data_Products!$A$2:$A$33,0))</f>
        <v>147.44</v>
      </c>
      <c r="H535" s="4" t="str">
        <f aca="false">INDEX(Data_Products!$C$2:$C$33,MATCH(C535,Data_Products!$A$2:$A$33,0))</f>
        <v>Cement &amp; Aggregates</v>
      </c>
      <c r="I535" s="10" t="n">
        <f aca="false">D535*(E535-G535)</f>
        <v>695.59</v>
      </c>
      <c r="J535" s="11" t="n">
        <f aca="false">IFERROR(I535/F535,0)</f>
        <v>0.19891333876664</v>
      </c>
      <c r="K535" s="4" t="str">
        <f aca="false">IFERROR(INDEX(Data_Orders!$F$2:$F$4727,MATCH(B535,Data_Orders!$A$2:$A$4727,0)),"")</f>
        <v>Contractor</v>
      </c>
      <c r="L535" s="4" t="str">
        <f aca="false">IFERROR(INDEX(Data_Orders!$D$2:$D$4727,MATCH(B535,Data_Orders!$A$2:$A$4727,0)),"")</f>
        <v>Birmingham South</v>
      </c>
    </row>
    <row r="536" customFormat="false" ht="15" hidden="false" customHeight="false" outlineLevel="0" collapsed="false">
      <c r="A536" s="4" t="s">
        <v>6352</v>
      </c>
      <c r="B536" s="4" t="s">
        <v>1258</v>
      </c>
      <c r="C536" s="4" t="s">
        <v>1028</v>
      </c>
      <c r="D536" s="4" t="n">
        <v>13</v>
      </c>
      <c r="E536" s="4" t="n">
        <v>118.79</v>
      </c>
      <c r="F536" s="4" t="n">
        <v>1544.27</v>
      </c>
      <c r="G536" s="4" t="n">
        <f aca="false">INDEX(Data_Products!$D$2:$D$33,MATCH(C536,Data_Products!$A$2:$A$33,0))</f>
        <v>81.07</v>
      </c>
      <c r="H536" s="4" t="str">
        <f aca="false">INDEX(Data_Products!$C$2:$C$33,MATCH(C536,Data_Products!$A$2:$A$33,0))</f>
        <v>Cement &amp; Aggregates</v>
      </c>
      <c r="I536" s="10" t="n">
        <f aca="false">D536*(E536-G536)</f>
        <v>490.36</v>
      </c>
      <c r="J536" s="11" t="n">
        <f aca="false">IFERROR(I536/F536,0)</f>
        <v>0.317535146056066</v>
      </c>
      <c r="K536" s="4" t="str">
        <f aca="false">IFERROR(INDEX(Data_Orders!$F$2:$F$4727,MATCH(B536,Data_Orders!$A$2:$A$4727,0)),"")</f>
        <v>Contractor</v>
      </c>
      <c r="L536" s="4" t="str">
        <f aca="false">IFERROR(INDEX(Data_Orders!$D$2:$D$4727,MATCH(B536,Data_Orders!$A$2:$A$4727,0)),"")</f>
        <v>Birmingham South</v>
      </c>
    </row>
    <row r="537" customFormat="false" ht="15" hidden="false" customHeight="false" outlineLevel="0" collapsed="false">
      <c r="A537" s="4" t="s">
        <v>6353</v>
      </c>
      <c r="B537" s="4" t="s">
        <v>1258</v>
      </c>
      <c r="C537" s="4" t="s">
        <v>1066</v>
      </c>
      <c r="D537" s="4" t="n">
        <v>19</v>
      </c>
      <c r="E537" s="4" t="n">
        <v>209.69</v>
      </c>
      <c r="F537" s="4" t="n">
        <v>3984.11</v>
      </c>
      <c r="G537" s="4" t="n">
        <f aca="false">INDEX(Data_Products!$D$2:$D$33,MATCH(C537,Data_Products!$A$2:$A$33,0))</f>
        <v>144.38</v>
      </c>
      <c r="H537" s="4" t="str">
        <f aca="false">INDEX(Data_Products!$C$2:$C$33,MATCH(C537,Data_Products!$A$2:$A$33,0))</f>
        <v>Plumbing &amp; Drainage</v>
      </c>
      <c r="I537" s="10" t="n">
        <f aca="false">D537*(E537-G537)</f>
        <v>1240.89</v>
      </c>
      <c r="J537" s="11" t="n">
        <f aca="false">IFERROR(I537/F537,0)</f>
        <v>0.311459773952024</v>
      </c>
      <c r="K537" s="4" t="str">
        <f aca="false">IFERROR(INDEX(Data_Orders!$F$2:$F$4727,MATCH(B537,Data_Orders!$A$2:$A$4727,0)),"")</f>
        <v>Contractor</v>
      </c>
      <c r="L537" s="4" t="str">
        <f aca="false">IFERROR(INDEX(Data_Orders!$D$2:$D$4727,MATCH(B537,Data_Orders!$A$2:$A$4727,0)),"")</f>
        <v>Birmingham South</v>
      </c>
    </row>
    <row r="538" customFormat="false" ht="15" hidden="false" customHeight="false" outlineLevel="0" collapsed="false">
      <c r="A538" s="4" t="s">
        <v>6354</v>
      </c>
      <c r="B538" s="4" t="s">
        <v>1258</v>
      </c>
      <c r="C538" s="4" t="s">
        <v>1030</v>
      </c>
      <c r="D538" s="4" t="n">
        <v>7</v>
      </c>
      <c r="E538" s="4" t="n">
        <v>25.23</v>
      </c>
      <c r="F538" s="4" t="n">
        <v>176.61</v>
      </c>
      <c r="G538" s="4" t="n">
        <f aca="false">INDEX(Data_Products!$D$2:$D$33,MATCH(C538,Data_Products!$A$2:$A$33,0))</f>
        <v>17.67</v>
      </c>
      <c r="H538" s="4" t="str">
        <f aca="false">INDEX(Data_Products!$C$2:$C$33,MATCH(C538,Data_Products!$A$2:$A$33,0))</f>
        <v>Cement &amp; Aggregates</v>
      </c>
      <c r="I538" s="10" t="n">
        <f aca="false">D538*(E538-G538)</f>
        <v>52.92</v>
      </c>
      <c r="J538" s="11" t="n">
        <f aca="false">IFERROR(I538/F538,0)</f>
        <v>0.299643281807372</v>
      </c>
      <c r="K538" s="4" t="str">
        <f aca="false">IFERROR(INDEX(Data_Orders!$F$2:$F$4727,MATCH(B538,Data_Orders!$A$2:$A$4727,0)),"")</f>
        <v>Contractor</v>
      </c>
      <c r="L538" s="4" t="str">
        <f aca="false">IFERROR(INDEX(Data_Orders!$D$2:$D$4727,MATCH(B538,Data_Orders!$A$2:$A$4727,0)),"")</f>
        <v>Birmingham South</v>
      </c>
    </row>
    <row r="539" customFormat="false" ht="15" hidden="false" customHeight="false" outlineLevel="0" collapsed="false">
      <c r="A539" s="4" t="s">
        <v>6355</v>
      </c>
      <c r="B539" s="4" t="s">
        <v>1258</v>
      </c>
      <c r="C539" s="4" t="s">
        <v>1015</v>
      </c>
      <c r="D539" s="4" t="n">
        <v>3</v>
      </c>
      <c r="E539" s="4" t="n">
        <v>122.01</v>
      </c>
      <c r="F539" s="4" t="n">
        <v>366.03</v>
      </c>
      <c r="G539" s="4" t="n">
        <f aca="false">INDEX(Data_Products!$D$2:$D$33,MATCH(C539,Data_Products!$A$2:$A$33,0))</f>
        <v>85.53</v>
      </c>
      <c r="H539" s="4" t="str">
        <f aca="false">INDEX(Data_Products!$C$2:$C$33,MATCH(C539,Data_Products!$A$2:$A$33,0))</f>
        <v>Timber</v>
      </c>
      <c r="I539" s="10" t="n">
        <f aca="false">D539*(E539-G539)</f>
        <v>109.44</v>
      </c>
      <c r="J539" s="11" t="n">
        <f aca="false">IFERROR(I539/F539,0)</f>
        <v>0.298991885910991</v>
      </c>
      <c r="K539" s="4" t="str">
        <f aca="false">IFERROR(INDEX(Data_Orders!$F$2:$F$4727,MATCH(B539,Data_Orders!$A$2:$A$4727,0)),"")</f>
        <v>Contractor</v>
      </c>
      <c r="L539" s="4" t="str">
        <f aca="false">IFERROR(INDEX(Data_Orders!$D$2:$D$4727,MATCH(B539,Data_Orders!$A$2:$A$4727,0)),"")</f>
        <v>Birmingham South</v>
      </c>
    </row>
    <row r="540" customFormat="false" ht="15" hidden="false" customHeight="false" outlineLevel="0" collapsed="false">
      <c r="A540" s="4" t="s">
        <v>6356</v>
      </c>
      <c r="B540" s="4" t="s">
        <v>1259</v>
      </c>
      <c r="C540" s="4" t="s">
        <v>1013</v>
      </c>
      <c r="D540" s="4" t="n">
        <v>19</v>
      </c>
      <c r="E540" s="4" t="n">
        <v>240.92</v>
      </c>
      <c r="F540" s="4" t="n">
        <v>4577.48</v>
      </c>
      <c r="G540" s="4" t="n">
        <f aca="false">INDEX(Data_Products!$D$2:$D$33,MATCH(C540,Data_Products!$A$2:$A$33,0))</f>
        <v>168.32</v>
      </c>
      <c r="H540" s="4" t="str">
        <f aca="false">INDEX(Data_Products!$C$2:$C$33,MATCH(C540,Data_Products!$A$2:$A$33,0))</f>
        <v>Timber</v>
      </c>
      <c r="I540" s="10" t="n">
        <f aca="false">D540*(E540-G540)</f>
        <v>1379.4</v>
      </c>
      <c r="J540" s="11" t="n">
        <f aca="false">IFERROR(I540/F540,0)</f>
        <v>0.301344844761747</v>
      </c>
      <c r="K540" s="4" t="str">
        <f aca="false">IFERROR(INDEX(Data_Orders!$F$2:$F$4727,MATCH(B540,Data_Orders!$A$2:$A$4727,0)),"")</f>
        <v>Retail</v>
      </c>
      <c r="L540" s="4" t="str">
        <f aca="false">IFERROR(INDEX(Data_Orders!$D$2:$D$4727,MATCH(B540,Data_Orders!$A$2:$A$4727,0)),"")</f>
        <v>Leicester</v>
      </c>
    </row>
    <row r="541" customFormat="false" ht="15" hidden="false" customHeight="false" outlineLevel="0" collapsed="false">
      <c r="A541" s="4" t="s">
        <v>6357</v>
      </c>
      <c r="B541" s="4" t="s">
        <v>1259</v>
      </c>
      <c r="C541" s="4" t="s">
        <v>1061</v>
      </c>
      <c r="D541" s="4" t="n">
        <v>13</v>
      </c>
      <c r="E541" s="4" t="n">
        <v>145.57</v>
      </c>
      <c r="F541" s="4" t="n">
        <v>1892.41</v>
      </c>
      <c r="G541" s="4" t="n">
        <f aca="false">INDEX(Data_Products!$D$2:$D$33,MATCH(C541,Data_Products!$A$2:$A$33,0))</f>
        <v>119.29</v>
      </c>
      <c r="H541" s="4" t="str">
        <f aca="false">INDEX(Data_Products!$C$2:$C$33,MATCH(C541,Data_Products!$A$2:$A$33,0))</f>
        <v>Plumbing &amp; Drainage</v>
      </c>
      <c r="I541" s="10" t="n">
        <f aca="false">D541*(E541-G541)</f>
        <v>341.64</v>
      </c>
      <c r="J541" s="11" t="n">
        <f aca="false">IFERROR(I541/F541,0)</f>
        <v>0.180531702960775</v>
      </c>
      <c r="K541" s="4" t="str">
        <f aca="false">IFERROR(INDEX(Data_Orders!$F$2:$F$4727,MATCH(B541,Data_Orders!$A$2:$A$4727,0)),"")</f>
        <v>Retail</v>
      </c>
      <c r="L541" s="4" t="str">
        <f aca="false">IFERROR(INDEX(Data_Orders!$D$2:$D$4727,MATCH(B541,Data_Orders!$A$2:$A$4727,0)),"")</f>
        <v>Leicester</v>
      </c>
    </row>
    <row r="542" customFormat="false" ht="15" hidden="false" customHeight="false" outlineLevel="0" collapsed="false">
      <c r="A542" s="4" t="s">
        <v>6358</v>
      </c>
      <c r="B542" s="4" t="s">
        <v>1259</v>
      </c>
      <c r="C542" s="4" t="s">
        <v>1066</v>
      </c>
      <c r="D542" s="4" t="n">
        <v>3</v>
      </c>
      <c r="E542" s="4" t="n">
        <v>209.69</v>
      </c>
      <c r="F542" s="4" t="n">
        <v>629.07</v>
      </c>
      <c r="G542" s="4" t="n">
        <f aca="false">INDEX(Data_Products!$D$2:$D$33,MATCH(C542,Data_Products!$A$2:$A$33,0))</f>
        <v>144.38</v>
      </c>
      <c r="H542" s="4" t="str">
        <f aca="false">INDEX(Data_Products!$C$2:$C$33,MATCH(C542,Data_Products!$A$2:$A$33,0))</f>
        <v>Plumbing &amp; Drainage</v>
      </c>
      <c r="I542" s="10" t="n">
        <f aca="false">D542*(E542-G542)</f>
        <v>195.93</v>
      </c>
      <c r="J542" s="11" t="n">
        <f aca="false">IFERROR(I542/F542,0)</f>
        <v>0.311459773952024</v>
      </c>
      <c r="K542" s="4" t="str">
        <f aca="false">IFERROR(INDEX(Data_Orders!$F$2:$F$4727,MATCH(B542,Data_Orders!$A$2:$A$4727,0)),"")</f>
        <v>Retail</v>
      </c>
      <c r="L542" s="4" t="str">
        <f aca="false">IFERROR(INDEX(Data_Orders!$D$2:$D$4727,MATCH(B542,Data_Orders!$A$2:$A$4727,0)),"")</f>
        <v>Leicester</v>
      </c>
    </row>
    <row r="543" customFormat="false" ht="15" hidden="false" customHeight="false" outlineLevel="0" collapsed="false">
      <c r="A543" s="4" t="s">
        <v>6359</v>
      </c>
      <c r="B543" s="4" t="s">
        <v>1260</v>
      </c>
      <c r="C543" s="4" t="s">
        <v>1075</v>
      </c>
      <c r="D543" s="4" t="n">
        <v>11</v>
      </c>
      <c r="E543" s="4" t="n">
        <v>98.61</v>
      </c>
      <c r="F543" s="4" t="n">
        <v>1084.71</v>
      </c>
      <c r="G543" s="4" t="n">
        <f aca="false">INDEX(Data_Products!$D$2:$D$33,MATCH(C543,Data_Products!$A$2:$A$33,0))</f>
        <v>74.84</v>
      </c>
      <c r="H543" s="4" t="str">
        <f aca="false">INDEX(Data_Products!$C$2:$C$33,MATCH(C543,Data_Products!$A$2:$A$33,0))</f>
        <v>Landscaping</v>
      </c>
      <c r="I543" s="10" t="n">
        <f aca="false">D543*(E543-G543)</f>
        <v>261.47</v>
      </c>
      <c r="J543" s="11" t="n">
        <f aca="false">IFERROR(I543/F543,0)</f>
        <v>0.24105060338708</v>
      </c>
      <c r="K543" s="4" t="str">
        <f aca="false">IFERROR(INDEX(Data_Orders!$F$2:$F$4727,MATCH(B543,Data_Orders!$A$2:$A$4727,0)),"")</f>
        <v>Retail</v>
      </c>
      <c r="L543" s="4" t="str">
        <f aca="false">IFERROR(INDEX(Data_Orders!$D$2:$D$4727,MATCH(B543,Data_Orders!$A$2:$A$4727,0)),"")</f>
        <v>Leicester</v>
      </c>
    </row>
    <row r="544" customFormat="false" ht="15" hidden="false" customHeight="false" outlineLevel="0" collapsed="false">
      <c r="A544" s="4" t="s">
        <v>6360</v>
      </c>
      <c r="B544" s="4" t="s">
        <v>1261</v>
      </c>
      <c r="C544" s="4" t="s">
        <v>1039</v>
      </c>
      <c r="D544" s="4" t="n">
        <v>8</v>
      </c>
      <c r="E544" s="4" t="n">
        <v>160.41</v>
      </c>
      <c r="F544" s="4" t="n">
        <v>1283.28</v>
      </c>
      <c r="G544" s="4" t="n">
        <f aca="false">INDEX(Data_Products!$D$2:$D$33,MATCH(C544,Data_Products!$A$2:$A$33,0))</f>
        <v>99.74</v>
      </c>
      <c r="H544" s="4" t="str">
        <f aca="false">INDEX(Data_Products!$C$2:$C$33,MATCH(C544,Data_Products!$A$2:$A$33,0))</f>
        <v>Insulation</v>
      </c>
      <c r="I544" s="10" t="n">
        <f aca="false">D544*(E544-G544)</f>
        <v>485.36</v>
      </c>
      <c r="J544" s="11" t="n">
        <f aca="false">IFERROR(I544/F544,0)</f>
        <v>0.378218315566361</v>
      </c>
      <c r="K544" s="4" t="str">
        <f aca="false">IFERROR(INDEX(Data_Orders!$F$2:$F$4727,MATCH(B544,Data_Orders!$A$2:$A$4727,0)),"")</f>
        <v>Retail</v>
      </c>
      <c r="L544" s="4" t="str">
        <f aca="false">IFERROR(INDEX(Data_Orders!$D$2:$D$4727,MATCH(B544,Data_Orders!$A$2:$A$4727,0)),"")</f>
        <v>Leicester</v>
      </c>
    </row>
    <row r="545" customFormat="false" ht="15" hidden="false" customHeight="false" outlineLevel="0" collapsed="false">
      <c r="A545" s="4" t="s">
        <v>6361</v>
      </c>
      <c r="B545" s="4" t="s">
        <v>1261</v>
      </c>
      <c r="C545" s="4" t="s">
        <v>1075</v>
      </c>
      <c r="D545" s="4" t="n">
        <v>20</v>
      </c>
      <c r="E545" s="4" t="n">
        <v>98.61</v>
      </c>
      <c r="F545" s="4" t="n">
        <v>1972.2</v>
      </c>
      <c r="G545" s="4" t="n">
        <f aca="false">INDEX(Data_Products!$D$2:$D$33,MATCH(C545,Data_Products!$A$2:$A$33,0))</f>
        <v>74.84</v>
      </c>
      <c r="H545" s="4" t="str">
        <f aca="false">INDEX(Data_Products!$C$2:$C$33,MATCH(C545,Data_Products!$A$2:$A$33,0))</f>
        <v>Landscaping</v>
      </c>
      <c r="I545" s="10" t="n">
        <f aca="false">D545*(E545-G545)</f>
        <v>475.4</v>
      </c>
      <c r="J545" s="11" t="n">
        <f aca="false">IFERROR(I545/F545,0)</f>
        <v>0.24105060338708</v>
      </c>
      <c r="K545" s="4" t="str">
        <f aca="false">IFERROR(INDEX(Data_Orders!$F$2:$F$4727,MATCH(B545,Data_Orders!$A$2:$A$4727,0)),"")</f>
        <v>Retail</v>
      </c>
      <c r="L545" s="4" t="str">
        <f aca="false">IFERROR(INDEX(Data_Orders!$D$2:$D$4727,MATCH(B545,Data_Orders!$A$2:$A$4727,0)),"")</f>
        <v>Leicester</v>
      </c>
    </row>
    <row r="546" customFormat="false" ht="15" hidden="false" customHeight="false" outlineLevel="0" collapsed="false">
      <c r="A546" s="4" t="s">
        <v>6362</v>
      </c>
      <c r="B546" s="4" t="s">
        <v>1261</v>
      </c>
      <c r="C546" s="4" t="s">
        <v>1070</v>
      </c>
      <c r="D546" s="4" t="n">
        <v>1</v>
      </c>
      <c r="E546" s="4" t="n">
        <v>230.32</v>
      </c>
      <c r="F546" s="4" t="n">
        <v>230.32</v>
      </c>
      <c r="G546" s="4" t="n">
        <f aca="false">INDEX(Data_Products!$D$2:$D$33,MATCH(C546,Data_Products!$A$2:$A$33,0))</f>
        <v>161.64</v>
      </c>
      <c r="H546" s="4" t="str">
        <f aca="false">INDEX(Data_Products!$C$2:$C$33,MATCH(C546,Data_Products!$A$2:$A$33,0))</f>
        <v>Landscaping</v>
      </c>
      <c r="I546" s="10" t="n">
        <f aca="false">D546*(E546-G546)</f>
        <v>68.68</v>
      </c>
      <c r="J546" s="11" t="n">
        <f aca="false">IFERROR(I546/F546,0)</f>
        <v>0.298193817297673</v>
      </c>
      <c r="K546" s="4" t="str">
        <f aca="false">IFERROR(INDEX(Data_Orders!$F$2:$F$4727,MATCH(B546,Data_Orders!$A$2:$A$4727,0)),"")</f>
        <v>Retail</v>
      </c>
      <c r="L546" s="4" t="str">
        <f aca="false">IFERROR(INDEX(Data_Orders!$D$2:$D$4727,MATCH(B546,Data_Orders!$A$2:$A$4727,0)),"")</f>
        <v>Leicester</v>
      </c>
    </row>
    <row r="547" customFormat="false" ht="15" hidden="false" customHeight="false" outlineLevel="0" collapsed="false">
      <c r="A547" s="4" t="s">
        <v>6363</v>
      </c>
      <c r="B547" s="4" t="s">
        <v>1261</v>
      </c>
      <c r="C547" s="4" t="s">
        <v>1017</v>
      </c>
      <c r="D547" s="4" t="n">
        <v>13</v>
      </c>
      <c r="E547" s="4" t="n">
        <v>49.15</v>
      </c>
      <c r="F547" s="4" t="n">
        <v>638.95</v>
      </c>
      <c r="G547" s="4" t="n">
        <f aca="false">INDEX(Data_Products!$D$2:$D$33,MATCH(C547,Data_Products!$A$2:$A$33,0))</f>
        <v>31.44</v>
      </c>
      <c r="H547" s="4" t="str">
        <f aca="false">INDEX(Data_Products!$C$2:$C$33,MATCH(C547,Data_Products!$A$2:$A$33,0))</f>
        <v>Timber</v>
      </c>
      <c r="I547" s="10" t="n">
        <f aca="false">D547*(E547-G547)</f>
        <v>230.23</v>
      </c>
      <c r="J547" s="11" t="n">
        <f aca="false">IFERROR(I547/F547,0)</f>
        <v>0.360325534079349</v>
      </c>
      <c r="K547" s="4" t="str">
        <f aca="false">IFERROR(INDEX(Data_Orders!$F$2:$F$4727,MATCH(B547,Data_Orders!$A$2:$A$4727,0)),"")</f>
        <v>Retail</v>
      </c>
      <c r="L547" s="4" t="str">
        <f aca="false">IFERROR(INDEX(Data_Orders!$D$2:$D$4727,MATCH(B547,Data_Orders!$A$2:$A$4727,0)),"")</f>
        <v>Leicester</v>
      </c>
    </row>
    <row r="548" customFormat="false" ht="15" hidden="false" customHeight="false" outlineLevel="0" collapsed="false">
      <c r="A548" s="4" t="s">
        <v>6364</v>
      </c>
      <c r="B548" s="4" t="s">
        <v>1262</v>
      </c>
      <c r="C548" s="4" t="s">
        <v>1046</v>
      </c>
      <c r="D548" s="4" t="n">
        <v>18</v>
      </c>
      <c r="E548" s="4" t="n">
        <v>154.02</v>
      </c>
      <c r="F548" s="4" t="n">
        <v>2772.36</v>
      </c>
      <c r="G548" s="4" t="n">
        <f aca="false">INDEX(Data_Products!$D$2:$D$33,MATCH(C548,Data_Products!$A$2:$A$33,0))</f>
        <v>102.1</v>
      </c>
      <c r="H548" s="4" t="str">
        <f aca="false">INDEX(Data_Products!$C$2:$C$33,MATCH(C548,Data_Products!$A$2:$A$33,0))</f>
        <v>Tools &amp; Fixings</v>
      </c>
      <c r="I548" s="10" t="n">
        <f aca="false">D548*(E548-G548)</f>
        <v>934.56</v>
      </c>
      <c r="J548" s="11" t="n">
        <f aca="false">IFERROR(I548/F548,0)</f>
        <v>0.337099078041813</v>
      </c>
      <c r="K548" s="4" t="str">
        <f aca="false">IFERROR(INDEX(Data_Orders!$F$2:$F$4727,MATCH(B548,Data_Orders!$A$2:$A$4727,0)),"")</f>
        <v>Retail</v>
      </c>
      <c r="L548" s="4" t="str">
        <f aca="false">IFERROR(INDEX(Data_Orders!$D$2:$D$4727,MATCH(B548,Data_Orders!$A$2:$A$4727,0)),"")</f>
        <v>Leicester</v>
      </c>
    </row>
    <row r="549" customFormat="false" ht="15" hidden="false" customHeight="false" outlineLevel="0" collapsed="false">
      <c r="A549" s="4" t="s">
        <v>6365</v>
      </c>
      <c r="B549" s="4" t="s">
        <v>1262</v>
      </c>
      <c r="C549" s="4" t="s">
        <v>1013</v>
      </c>
      <c r="D549" s="4" t="n">
        <v>19</v>
      </c>
      <c r="E549" s="4" t="n">
        <v>240.92</v>
      </c>
      <c r="F549" s="4" t="n">
        <v>4577.48</v>
      </c>
      <c r="G549" s="4" t="n">
        <f aca="false">INDEX(Data_Products!$D$2:$D$33,MATCH(C549,Data_Products!$A$2:$A$33,0))</f>
        <v>168.32</v>
      </c>
      <c r="H549" s="4" t="str">
        <f aca="false">INDEX(Data_Products!$C$2:$C$33,MATCH(C549,Data_Products!$A$2:$A$33,0))</f>
        <v>Timber</v>
      </c>
      <c r="I549" s="10" t="n">
        <f aca="false">D549*(E549-G549)</f>
        <v>1379.4</v>
      </c>
      <c r="J549" s="11" t="n">
        <f aca="false">IFERROR(I549/F549,0)</f>
        <v>0.301344844761747</v>
      </c>
      <c r="K549" s="4" t="str">
        <f aca="false">IFERROR(INDEX(Data_Orders!$F$2:$F$4727,MATCH(B549,Data_Orders!$A$2:$A$4727,0)),"")</f>
        <v>Retail</v>
      </c>
      <c r="L549" s="4" t="str">
        <f aca="false">IFERROR(INDEX(Data_Orders!$D$2:$D$4727,MATCH(B549,Data_Orders!$A$2:$A$4727,0)),"")</f>
        <v>Leicester</v>
      </c>
    </row>
    <row r="550" customFormat="false" ht="15" hidden="false" customHeight="false" outlineLevel="0" collapsed="false">
      <c r="A550" s="4" t="s">
        <v>6366</v>
      </c>
      <c r="B550" s="4" t="s">
        <v>1262</v>
      </c>
      <c r="C550" s="4" t="s">
        <v>1032</v>
      </c>
      <c r="D550" s="4" t="n">
        <v>5</v>
      </c>
      <c r="E550" s="4" t="n">
        <v>99.65</v>
      </c>
      <c r="F550" s="4" t="n">
        <v>498.25</v>
      </c>
      <c r="G550" s="4" t="n">
        <f aca="false">INDEX(Data_Products!$D$2:$D$33,MATCH(C550,Data_Products!$A$2:$A$33,0))</f>
        <v>58.26</v>
      </c>
      <c r="H550" s="4" t="str">
        <f aca="false">INDEX(Data_Products!$C$2:$C$33,MATCH(C550,Data_Products!$A$2:$A$33,0))</f>
        <v>Insulation</v>
      </c>
      <c r="I550" s="10" t="n">
        <f aca="false">D550*(E550-G550)</f>
        <v>206.95</v>
      </c>
      <c r="J550" s="11" t="n">
        <f aca="false">IFERROR(I550/F550,0)</f>
        <v>0.415353738083292</v>
      </c>
      <c r="K550" s="4" t="str">
        <f aca="false">IFERROR(INDEX(Data_Orders!$F$2:$F$4727,MATCH(B550,Data_Orders!$A$2:$A$4727,0)),"")</f>
        <v>Retail</v>
      </c>
      <c r="L550" s="4" t="str">
        <f aca="false">IFERROR(INDEX(Data_Orders!$D$2:$D$4727,MATCH(B550,Data_Orders!$A$2:$A$4727,0)),"")</f>
        <v>Leicester</v>
      </c>
    </row>
    <row r="551" customFormat="false" ht="15" hidden="false" customHeight="false" outlineLevel="0" collapsed="false">
      <c r="A551" s="4" t="s">
        <v>6367</v>
      </c>
      <c r="B551" s="4" t="s">
        <v>1263</v>
      </c>
      <c r="C551" s="4" t="s">
        <v>1050</v>
      </c>
      <c r="D551" s="4" t="n">
        <v>10</v>
      </c>
      <c r="E551" s="4" t="n">
        <v>238.63</v>
      </c>
      <c r="F551" s="4" t="n">
        <v>2386.3</v>
      </c>
      <c r="G551" s="4" t="n">
        <f aca="false">INDEX(Data_Products!$D$2:$D$33,MATCH(C551,Data_Products!$A$2:$A$33,0))</f>
        <v>148.91</v>
      </c>
      <c r="H551" s="4" t="str">
        <f aca="false">INDEX(Data_Products!$C$2:$C$33,MATCH(C551,Data_Products!$A$2:$A$33,0))</f>
        <v>Tools &amp; Fixings</v>
      </c>
      <c r="I551" s="10" t="n">
        <f aca="false">D551*(E551-G551)</f>
        <v>897.2</v>
      </c>
      <c r="J551" s="11" t="n">
        <f aca="false">IFERROR(I551/F551,0)</f>
        <v>0.375979549930855</v>
      </c>
      <c r="K551" s="4" t="str">
        <f aca="false">IFERROR(INDEX(Data_Orders!$F$2:$F$4727,MATCH(B551,Data_Orders!$A$2:$A$4727,0)),"")</f>
        <v>Trade Account</v>
      </c>
      <c r="L551" s="4" t="str">
        <f aca="false">IFERROR(INDEX(Data_Orders!$D$2:$D$4727,MATCH(B551,Data_Orders!$A$2:$A$4727,0)),"")</f>
        <v>Northampton</v>
      </c>
    </row>
    <row r="552" customFormat="false" ht="15" hidden="false" customHeight="false" outlineLevel="0" collapsed="false">
      <c r="A552" s="4" t="s">
        <v>6368</v>
      </c>
      <c r="B552" s="4" t="s">
        <v>1263</v>
      </c>
      <c r="C552" s="4" t="s">
        <v>1046</v>
      </c>
      <c r="D552" s="4" t="n">
        <v>13</v>
      </c>
      <c r="E552" s="4" t="n">
        <v>154.02</v>
      </c>
      <c r="F552" s="4" t="n">
        <v>2002.26</v>
      </c>
      <c r="G552" s="4" t="n">
        <f aca="false">INDEX(Data_Products!$D$2:$D$33,MATCH(C552,Data_Products!$A$2:$A$33,0))</f>
        <v>102.1</v>
      </c>
      <c r="H552" s="4" t="str">
        <f aca="false">INDEX(Data_Products!$C$2:$C$33,MATCH(C552,Data_Products!$A$2:$A$33,0))</f>
        <v>Tools &amp; Fixings</v>
      </c>
      <c r="I552" s="10" t="n">
        <f aca="false">D552*(E552-G552)</f>
        <v>674.96</v>
      </c>
      <c r="J552" s="11" t="n">
        <f aca="false">IFERROR(I552/F552,0)</f>
        <v>0.337099078041813</v>
      </c>
      <c r="K552" s="4" t="str">
        <f aca="false">IFERROR(INDEX(Data_Orders!$F$2:$F$4727,MATCH(B552,Data_Orders!$A$2:$A$4727,0)),"")</f>
        <v>Trade Account</v>
      </c>
      <c r="L552" s="4" t="str">
        <f aca="false">IFERROR(INDEX(Data_Orders!$D$2:$D$4727,MATCH(B552,Data_Orders!$A$2:$A$4727,0)),"")</f>
        <v>Northampton</v>
      </c>
    </row>
    <row r="553" customFormat="false" ht="15" hidden="false" customHeight="false" outlineLevel="0" collapsed="false">
      <c r="A553" s="4" t="s">
        <v>6369</v>
      </c>
      <c r="B553" s="4" t="s">
        <v>1263</v>
      </c>
      <c r="C553" s="4" t="s">
        <v>1015</v>
      </c>
      <c r="D553" s="4" t="n">
        <v>5</v>
      </c>
      <c r="E553" s="4" t="n">
        <v>122.01</v>
      </c>
      <c r="F553" s="4" t="n">
        <v>610.05</v>
      </c>
      <c r="G553" s="4" t="n">
        <f aca="false">INDEX(Data_Products!$D$2:$D$33,MATCH(C553,Data_Products!$A$2:$A$33,0))</f>
        <v>85.53</v>
      </c>
      <c r="H553" s="4" t="str">
        <f aca="false">INDEX(Data_Products!$C$2:$C$33,MATCH(C553,Data_Products!$A$2:$A$33,0))</f>
        <v>Timber</v>
      </c>
      <c r="I553" s="10" t="n">
        <f aca="false">D553*(E553-G553)</f>
        <v>182.4</v>
      </c>
      <c r="J553" s="11" t="n">
        <f aca="false">IFERROR(I553/F553,0)</f>
        <v>0.298991885910991</v>
      </c>
      <c r="K553" s="4" t="str">
        <f aca="false">IFERROR(INDEX(Data_Orders!$F$2:$F$4727,MATCH(B553,Data_Orders!$A$2:$A$4727,0)),"")</f>
        <v>Trade Account</v>
      </c>
      <c r="L553" s="4" t="str">
        <f aca="false">IFERROR(INDEX(Data_Orders!$D$2:$D$4727,MATCH(B553,Data_Orders!$A$2:$A$4727,0)),"")</f>
        <v>Northampton</v>
      </c>
    </row>
    <row r="554" customFormat="false" ht="15" hidden="false" customHeight="false" outlineLevel="0" collapsed="false">
      <c r="A554" s="4" t="s">
        <v>6370</v>
      </c>
      <c r="B554" s="4" t="s">
        <v>1263</v>
      </c>
      <c r="C554" s="4" t="s">
        <v>1026</v>
      </c>
      <c r="D554" s="4" t="n">
        <v>5</v>
      </c>
      <c r="E554" s="4" t="n">
        <v>184.05</v>
      </c>
      <c r="F554" s="4" t="n">
        <v>920.25</v>
      </c>
      <c r="G554" s="4" t="n">
        <f aca="false">INDEX(Data_Products!$D$2:$D$33,MATCH(C554,Data_Products!$A$2:$A$33,0))</f>
        <v>147.44</v>
      </c>
      <c r="H554" s="4" t="str">
        <f aca="false">INDEX(Data_Products!$C$2:$C$33,MATCH(C554,Data_Products!$A$2:$A$33,0))</f>
        <v>Cement &amp; Aggregates</v>
      </c>
      <c r="I554" s="10" t="n">
        <f aca="false">D554*(E554-G554)</f>
        <v>183.05</v>
      </c>
      <c r="J554" s="11" t="n">
        <f aca="false">IFERROR(I554/F554,0)</f>
        <v>0.19891333876664</v>
      </c>
      <c r="K554" s="4" t="str">
        <f aca="false">IFERROR(INDEX(Data_Orders!$F$2:$F$4727,MATCH(B554,Data_Orders!$A$2:$A$4727,0)),"")</f>
        <v>Trade Account</v>
      </c>
      <c r="L554" s="4" t="str">
        <f aca="false">IFERROR(INDEX(Data_Orders!$D$2:$D$4727,MATCH(B554,Data_Orders!$A$2:$A$4727,0)),"")</f>
        <v>Northampton</v>
      </c>
    </row>
    <row r="555" customFormat="false" ht="15" hidden="false" customHeight="false" outlineLevel="0" collapsed="false">
      <c r="A555" s="4" t="s">
        <v>6371</v>
      </c>
      <c r="B555" s="4" t="s">
        <v>1263</v>
      </c>
      <c r="C555" s="4" t="s">
        <v>1039</v>
      </c>
      <c r="D555" s="4" t="n">
        <v>11</v>
      </c>
      <c r="E555" s="4" t="n">
        <v>160.41</v>
      </c>
      <c r="F555" s="4" t="n">
        <v>1764.51</v>
      </c>
      <c r="G555" s="4" t="n">
        <f aca="false">INDEX(Data_Products!$D$2:$D$33,MATCH(C555,Data_Products!$A$2:$A$33,0))</f>
        <v>99.74</v>
      </c>
      <c r="H555" s="4" t="str">
        <f aca="false">INDEX(Data_Products!$C$2:$C$33,MATCH(C555,Data_Products!$A$2:$A$33,0))</f>
        <v>Insulation</v>
      </c>
      <c r="I555" s="10" t="n">
        <f aca="false">D555*(E555-G555)</f>
        <v>667.37</v>
      </c>
      <c r="J555" s="11" t="n">
        <f aca="false">IFERROR(I555/F555,0)</f>
        <v>0.378218315566361</v>
      </c>
      <c r="K555" s="4" t="str">
        <f aca="false">IFERROR(INDEX(Data_Orders!$F$2:$F$4727,MATCH(B555,Data_Orders!$A$2:$A$4727,0)),"")</f>
        <v>Trade Account</v>
      </c>
      <c r="L555" s="4" t="str">
        <f aca="false">IFERROR(INDEX(Data_Orders!$D$2:$D$4727,MATCH(B555,Data_Orders!$A$2:$A$4727,0)),"")</f>
        <v>Northampton</v>
      </c>
    </row>
    <row r="556" customFormat="false" ht="15" hidden="false" customHeight="false" outlineLevel="0" collapsed="false">
      <c r="A556" s="4" t="s">
        <v>6372</v>
      </c>
      <c r="B556" s="4" t="s">
        <v>1264</v>
      </c>
      <c r="C556" s="4" t="s">
        <v>1050</v>
      </c>
      <c r="D556" s="4" t="n">
        <v>13</v>
      </c>
      <c r="E556" s="4" t="n">
        <v>238.63</v>
      </c>
      <c r="F556" s="4" t="n">
        <v>3102.19</v>
      </c>
      <c r="G556" s="4" t="n">
        <f aca="false">INDEX(Data_Products!$D$2:$D$33,MATCH(C556,Data_Products!$A$2:$A$33,0))</f>
        <v>148.91</v>
      </c>
      <c r="H556" s="4" t="str">
        <f aca="false">INDEX(Data_Products!$C$2:$C$33,MATCH(C556,Data_Products!$A$2:$A$33,0))</f>
        <v>Tools &amp; Fixings</v>
      </c>
      <c r="I556" s="10" t="n">
        <f aca="false">D556*(E556-G556)</f>
        <v>1166.36</v>
      </c>
      <c r="J556" s="11" t="n">
        <f aca="false">IFERROR(I556/F556,0)</f>
        <v>0.375979549930855</v>
      </c>
      <c r="K556" s="4" t="str">
        <f aca="false">IFERROR(INDEX(Data_Orders!$F$2:$F$4727,MATCH(B556,Data_Orders!$A$2:$A$4727,0)),"")</f>
        <v>Trade Account</v>
      </c>
      <c r="L556" s="4" t="str">
        <f aca="false">IFERROR(INDEX(Data_Orders!$D$2:$D$4727,MATCH(B556,Data_Orders!$A$2:$A$4727,0)),"")</f>
        <v>Northampton</v>
      </c>
    </row>
    <row r="557" customFormat="false" ht="15" hidden="false" customHeight="false" outlineLevel="0" collapsed="false">
      <c r="A557" s="4" t="s">
        <v>6373</v>
      </c>
      <c r="B557" s="4" t="s">
        <v>1264</v>
      </c>
      <c r="C557" s="4" t="s">
        <v>1061</v>
      </c>
      <c r="D557" s="4" t="n">
        <v>9</v>
      </c>
      <c r="E557" s="4" t="n">
        <v>145.57</v>
      </c>
      <c r="F557" s="4" t="n">
        <v>1310.13</v>
      </c>
      <c r="G557" s="4" t="n">
        <f aca="false">INDEX(Data_Products!$D$2:$D$33,MATCH(C557,Data_Products!$A$2:$A$33,0))</f>
        <v>119.29</v>
      </c>
      <c r="H557" s="4" t="str">
        <f aca="false">INDEX(Data_Products!$C$2:$C$33,MATCH(C557,Data_Products!$A$2:$A$33,0))</f>
        <v>Plumbing &amp; Drainage</v>
      </c>
      <c r="I557" s="10" t="n">
        <f aca="false">D557*(E557-G557)</f>
        <v>236.52</v>
      </c>
      <c r="J557" s="11" t="n">
        <f aca="false">IFERROR(I557/F557,0)</f>
        <v>0.180531702960775</v>
      </c>
      <c r="K557" s="4" t="str">
        <f aca="false">IFERROR(INDEX(Data_Orders!$F$2:$F$4727,MATCH(B557,Data_Orders!$A$2:$A$4727,0)),"")</f>
        <v>Trade Account</v>
      </c>
      <c r="L557" s="4" t="str">
        <f aca="false">IFERROR(INDEX(Data_Orders!$D$2:$D$4727,MATCH(B557,Data_Orders!$A$2:$A$4727,0)),"")</f>
        <v>Northampton</v>
      </c>
    </row>
    <row r="558" customFormat="false" ht="15" hidden="false" customHeight="false" outlineLevel="0" collapsed="false">
      <c r="A558" s="4" t="s">
        <v>6374</v>
      </c>
      <c r="B558" s="4" t="s">
        <v>1264</v>
      </c>
      <c r="C558" s="4" t="s">
        <v>1013</v>
      </c>
      <c r="D558" s="4" t="n">
        <v>3</v>
      </c>
      <c r="E558" s="4" t="n">
        <v>240.92</v>
      </c>
      <c r="F558" s="4" t="n">
        <v>722.76</v>
      </c>
      <c r="G558" s="4" t="n">
        <f aca="false">INDEX(Data_Products!$D$2:$D$33,MATCH(C558,Data_Products!$A$2:$A$33,0))</f>
        <v>168.32</v>
      </c>
      <c r="H558" s="4" t="str">
        <f aca="false">INDEX(Data_Products!$C$2:$C$33,MATCH(C558,Data_Products!$A$2:$A$33,0))</f>
        <v>Timber</v>
      </c>
      <c r="I558" s="10" t="n">
        <f aca="false">D558*(E558-G558)</f>
        <v>217.8</v>
      </c>
      <c r="J558" s="11" t="n">
        <f aca="false">IFERROR(I558/F558,0)</f>
        <v>0.301344844761747</v>
      </c>
      <c r="K558" s="4" t="str">
        <f aca="false">IFERROR(INDEX(Data_Orders!$F$2:$F$4727,MATCH(B558,Data_Orders!$A$2:$A$4727,0)),"")</f>
        <v>Trade Account</v>
      </c>
      <c r="L558" s="4" t="str">
        <f aca="false">IFERROR(INDEX(Data_Orders!$D$2:$D$4727,MATCH(B558,Data_Orders!$A$2:$A$4727,0)),"")</f>
        <v>Northampton</v>
      </c>
    </row>
    <row r="559" customFormat="false" ht="15" hidden="false" customHeight="false" outlineLevel="0" collapsed="false">
      <c r="A559" s="4" t="s">
        <v>6375</v>
      </c>
      <c r="B559" s="4" t="s">
        <v>1264</v>
      </c>
      <c r="C559" s="4" t="s">
        <v>1048</v>
      </c>
      <c r="D559" s="4" t="n">
        <v>13</v>
      </c>
      <c r="E559" s="4" t="n">
        <v>112.72</v>
      </c>
      <c r="F559" s="4" t="n">
        <v>1465.36</v>
      </c>
      <c r="G559" s="4" t="n">
        <f aca="false">INDEX(Data_Products!$D$2:$D$33,MATCH(C559,Data_Products!$A$2:$A$33,0))</f>
        <v>83.21</v>
      </c>
      <c r="H559" s="4" t="str">
        <f aca="false">INDEX(Data_Products!$C$2:$C$33,MATCH(C559,Data_Products!$A$2:$A$33,0))</f>
        <v>Tools &amp; Fixings</v>
      </c>
      <c r="I559" s="10" t="n">
        <f aca="false">D559*(E559-G559)</f>
        <v>383.63</v>
      </c>
      <c r="J559" s="11" t="n">
        <f aca="false">IFERROR(I559/F559,0)</f>
        <v>0.261799148332151</v>
      </c>
      <c r="K559" s="4" t="str">
        <f aca="false">IFERROR(INDEX(Data_Orders!$F$2:$F$4727,MATCH(B559,Data_Orders!$A$2:$A$4727,0)),"")</f>
        <v>Trade Account</v>
      </c>
      <c r="L559" s="4" t="str">
        <f aca="false">IFERROR(INDEX(Data_Orders!$D$2:$D$4727,MATCH(B559,Data_Orders!$A$2:$A$4727,0)),"")</f>
        <v>Northampton</v>
      </c>
    </row>
    <row r="560" customFormat="false" ht="15" hidden="false" customHeight="false" outlineLevel="0" collapsed="false">
      <c r="A560" s="4" t="s">
        <v>6376</v>
      </c>
      <c r="B560" s="4" t="s">
        <v>1265</v>
      </c>
      <c r="C560" s="4" t="s">
        <v>1064</v>
      </c>
      <c r="D560" s="4" t="n">
        <v>18</v>
      </c>
      <c r="E560" s="4" t="n">
        <v>97.63</v>
      </c>
      <c r="F560" s="4" t="n">
        <v>1757.34</v>
      </c>
      <c r="G560" s="4" t="n">
        <f aca="false">INDEX(Data_Products!$D$2:$D$33,MATCH(C560,Data_Products!$A$2:$A$33,0))</f>
        <v>65.21</v>
      </c>
      <c r="H560" s="4" t="str">
        <f aca="false">INDEX(Data_Products!$C$2:$C$33,MATCH(C560,Data_Products!$A$2:$A$33,0))</f>
        <v>Plumbing &amp; Drainage</v>
      </c>
      <c r="I560" s="10" t="n">
        <f aca="false">D560*(E560-G560)</f>
        <v>583.56</v>
      </c>
      <c r="J560" s="11" t="n">
        <f aca="false">IFERROR(I560/F560,0)</f>
        <v>0.332070060432244</v>
      </c>
      <c r="K560" s="4" t="str">
        <f aca="false">IFERROR(INDEX(Data_Orders!$F$2:$F$4727,MATCH(B560,Data_Orders!$A$2:$A$4727,0)),"")</f>
        <v>Trade Account</v>
      </c>
      <c r="L560" s="4" t="str">
        <f aca="false">IFERROR(INDEX(Data_Orders!$D$2:$D$4727,MATCH(B560,Data_Orders!$A$2:$A$4727,0)),"")</f>
        <v>Northampton</v>
      </c>
    </row>
    <row r="561" customFormat="false" ht="15" hidden="false" customHeight="false" outlineLevel="0" collapsed="false">
      <c r="A561" s="4" t="s">
        <v>6377</v>
      </c>
      <c r="B561" s="4" t="s">
        <v>1265</v>
      </c>
      <c r="C561" s="4" t="s">
        <v>1059</v>
      </c>
      <c r="D561" s="4" t="n">
        <v>7</v>
      </c>
      <c r="E561" s="4" t="n">
        <v>103.63</v>
      </c>
      <c r="F561" s="4" t="n">
        <v>725.41</v>
      </c>
      <c r="G561" s="4" t="n">
        <f aca="false">INDEX(Data_Products!$D$2:$D$33,MATCH(C561,Data_Products!$A$2:$A$33,0))</f>
        <v>82.55</v>
      </c>
      <c r="H561" s="4" t="str">
        <f aca="false">INDEX(Data_Products!$C$2:$C$33,MATCH(C561,Data_Products!$A$2:$A$33,0))</f>
        <v>Roofing</v>
      </c>
      <c r="I561" s="10" t="n">
        <f aca="false">D561*(E561-G561)</f>
        <v>147.56</v>
      </c>
      <c r="J561" s="11" t="n">
        <f aca="false">IFERROR(I561/F561,0)</f>
        <v>0.203415999228023</v>
      </c>
      <c r="K561" s="4" t="str">
        <f aca="false">IFERROR(INDEX(Data_Orders!$F$2:$F$4727,MATCH(B561,Data_Orders!$A$2:$A$4727,0)),"")</f>
        <v>Trade Account</v>
      </c>
      <c r="L561" s="4" t="str">
        <f aca="false">IFERROR(INDEX(Data_Orders!$D$2:$D$4727,MATCH(B561,Data_Orders!$A$2:$A$4727,0)),"")</f>
        <v>Northampton</v>
      </c>
    </row>
    <row r="562" customFormat="false" ht="15" hidden="false" customHeight="false" outlineLevel="0" collapsed="false">
      <c r="A562" s="4" t="s">
        <v>6378</v>
      </c>
      <c r="B562" s="4" t="s">
        <v>1265</v>
      </c>
      <c r="C562" s="4" t="s">
        <v>1019</v>
      </c>
      <c r="D562" s="4" t="n">
        <v>16</v>
      </c>
      <c r="E562" s="4" t="n">
        <v>79.76</v>
      </c>
      <c r="F562" s="4" t="n">
        <v>1276.16</v>
      </c>
      <c r="G562" s="4" t="n">
        <f aca="false">INDEX(Data_Products!$D$2:$D$33,MATCH(C562,Data_Products!$A$2:$A$33,0))</f>
        <v>59.07</v>
      </c>
      <c r="H562" s="4" t="str">
        <f aca="false">INDEX(Data_Products!$C$2:$C$33,MATCH(C562,Data_Products!$A$2:$A$33,0))</f>
        <v>Timber</v>
      </c>
      <c r="I562" s="10" t="n">
        <f aca="false">D562*(E562-G562)</f>
        <v>331.04</v>
      </c>
      <c r="J562" s="11" t="n">
        <f aca="false">IFERROR(I562/F562,0)</f>
        <v>0.259403209628887</v>
      </c>
      <c r="K562" s="4" t="str">
        <f aca="false">IFERROR(INDEX(Data_Orders!$F$2:$F$4727,MATCH(B562,Data_Orders!$A$2:$A$4727,0)),"")</f>
        <v>Trade Account</v>
      </c>
      <c r="L562" s="4" t="str">
        <f aca="false">IFERROR(INDEX(Data_Orders!$D$2:$D$4727,MATCH(B562,Data_Orders!$A$2:$A$4727,0)),"")</f>
        <v>Northampton</v>
      </c>
    </row>
    <row r="563" customFormat="false" ht="15" hidden="false" customHeight="false" outlineLevel="0" collapsed="false">
      <c r="A563" s="4" t="s">
        <v>6379</v>
      </c>
      <c r="B563" s="4" t="s">
        <v>1265</v>
      </c>
      <c r="C563" s="4" t="s">
        <v>1044</v>
      </c>
      <c r="D563" s="4" t="n">
        <v>13</v>
      </c>
      <c r="E563" s="4" t="n">
        <v>190.44</v>
      </c>
      <c r="F563" s="4" t="n">
        <v>2475.72</v>
      </c>
      <c r="G563" s="4" t="n">
        <f aca="false">INDEX(Data_Products!$D$2:$D$33,MATCH(C563,Data_Products!$A$2:$A$33,0))</f>
        <v>115.48</v>
      </c>
      <c r="H563" s="4" t="str">
        <f aca="false">INDEX(Data_Products!$C$2:$C$33,MATCH(C563,Data_Products!$A$2:$A$33,0))</f>
        <v>Tools &amp; Fixings</v>
      </c>
      <c r="I563" s="10" t="n">
        <f aca="false">D563*(E563-G563)</f>
        <v>974.48</v>
      </c>
      <c r="J563" s="11" t="n">
        <f aca="false">IFERROR(I563/F563,0)</f>
        <v>0.393614786809494</v>
      </c>
      <c r="K563" s="4" t="str">
        <f aca="false">IFERROR(INDEX(Data_Orders!$F$2:$F$4727,MATCH(B563,Data_Orders!$A$2:$A$4727,0)),"")</f>
        <v>Trade Account</v>
      </c>
      <c r="L563" s="4" t="str">
        <f aca="false">IFERROR(INDEX(Data_Orders!$D$2:$D$4727,MATCH(B563,Data_Orders!$A$2:$A$4727,0)),"")</f>
        <v>Northampton</v>
      </c>
    </row>
    <row r="564" customFormat="false" ht="15" hidden="false" customHeight="false" outlineLevel="0" collapsed="false">
      <c r="A564" s="4" t="s">
        <v>6380</v>
      </c>
      <c r="B564" s="4" t="s">
        <v>1266</v>
      </c>
      <c r="C564" s="4" t="s">
        <v>1024</v>
      </c>
      <c r="D564" s="4" t="n">
        <v>8</v>
      </c>
      <c r="E564" s="4" t="n">
        <v>137.14</v>
      </c>
      <c r="F564" s="4" t="n">
        <v>1097.12</v>
      </c>
      <c r="G564" s="4" t="n">
        <f aca="false">INDEX(Data_Products!$D$2:$D$33,MATCH(C564,Data_Products!$A$2:$A$33,0))</f>
        <v>99.99</v>
      </c>
      <c r="H564" s="4" t="str">
        <f aca="false">INDEX(Data_Products!$C$2:$C$33,MATCH(C564,Data_Products!$A$2:$A$33,0))</f>
        <v>Cement &amp; Aggregates</v>
      </c>
      <c r="I564" s="10" t="n">
        <f aca="false">D564*(E564-G564)</f>
        <v>297.2</v>
      </c>
      <c r="J564" s="11" t="n">
        <f aca="false">IFERROR(I564/F564,0)</f>
        <v>0.270891060230421</v>
      </c>
      <c r="K564" s="4" t="str">
        <f aca="false">IFERROR(INDEX(Data_Orders!$F$2:$F$4727,MATCH(B564,Data_Orders!$A$2:$A$4727,0)),"")</f>
        <v>Trade Account</v>
      </c>
      <c r="L564" s="4" t="str">
        <f aca="false">IFERROR(INDEX(Data_Orders!$D$2:$D$4727,MATCH(B564,Data_Orders!$A$2:$A$4727,0)),"")</f>
        <v>Northampton</v>
      </c>
    </row>
    <row r="565" customFormat="false" ht="15" hidden="false" customHeight="false" outlineLevel="0" collapsed="false">
      <c r="A565" s="4" t="s">
        <v>6381</v>
      </c>
      <c r="B565" s="4" t="s">
        <v>1266</v>
      </c>
      <c r="C565" s="4" t="s">
        <v>1048</v>
      </c>
      <c r="D565" s="4" t="n">
        <v>8</v>
      </c>
      <c r="E565" s="4" t="n">
        <v>112.72</v>
      </c>
      <c r="F565" s="4" t="n">
        <v>901.76</v>
      </c>
      <c r="G565" s="4" t="n">
        <f aca="false">INDEX(Data_Products!$D$2:$D$33,MATCH(C565,Data_Products!$A$2:$A$33,0))</f>
        <v>83.21</v>
      </c>
      <c r="H565" s="4" t="str">
        <f aca="false">INDEX(Data_Products!$C$2:$C$33,MATCH(C565,Data_Products!$A$2:$A$33,0))</f>
        <v>Tools &amp; Fixings</v>
      </c>
      <c r="I565" s="10" t="n">
        <f aca="false">D565*(E565-G565)</f>
        <v>236.08</v>
      </c>
      <c r="J565" s="11" t="n">
        <f aca="false">IFERROR(I565/F565,0)</f>
        <v>0.261799148332151</v>
      </c>
      <c r="K565" s="4" t="str">
        <f aca="false">IFERROR(INDEX(Data_Orders!$F$2:$F$4727,MATCH(B565,Data_Orders!$A$2:$A$4727,0)),"")</f>
        <v>Trade Account</v>
      </c>
      <c r="L565" s="4" t="str">
        <f aca="false">IFERROR(INDEX(Data_Orders!$D$2:$D$4727,MATCH(B565,Data_Orders!$A$2:$A$4727,0)),"")</f>
        <v>Northampton</v>
      </c>
    </row>
    <row r="566" customFormat="false" ht="15" hidden="false" customHeight="false" outlineLevel="0" collapsed="false">
      <c r="A566" s="4" t="s">
        <v>6382</v>
      </c>
      <c r="B566" s="4" t="s">
        <v>1266</v>
      </c>
      <c r="C566" s="4" t="s">
        <v>1052</v>
      </c>
      <c r="D566" s="4" t="n">
        <v>3</v>
      </c>
      <c r="E566" s="4" t="n">
        <v>205.71</v>
      </c>
      <c r="F566" s="4" t="n">
        <v>617.13</v>
      </c>
      <c r="G566" s="4" t="n">
        <f aca="false">INDEX(Data_Products!$D$2:$D$33,MATCH(C566,Data_Products!$A$2:$A$33,0))</f>
        <v>152.29</v>
      </c>
      <c r="H566" s="4" t="str">
        <f aca="false">INDEX(Data_Products!$C$2:$C$33,MATCH(C566,Data_Products!$A$2:$A$33,0))</f>
        <v>Roofing</v>
      </c>
      <c r="I566" s="10" t="n">
        <f aca="false">D566*(E566-G566)</f>
        <v>160.26</v>
      </c>
      <c r="J566" s="11" t="n">
        <f aca="false">IFERROR(I566/F566,0)</f>
        <v>0.259685965679841</v>
      </c>
      <c r="K566" s="4" t="str">
        <f aca="false">IFERROR(INDEX(Data_Orders!$F$2:$F$4727,MATCH(B566,Data_Orders!$A$2:$A$4727,0)),"")</f>
        <v>Trade Account</v>
      </c>
      <c r="L566" s="4" t="str">
        <f aca="false">IFERROR(INDEX(Data_Orders!$D$2:$D$4727,MATCH(B566,Data_Orders!$A$2:$A$4727,0)),"")</f>
        <v>Northampton</v>
      </c>
    </row>
    <row r="567" customFormat="false" ht="15" hidden="false" customHeight="false" outlineLevel="0" collapsed="false">
      <c r="A567" s="4" t="s">
        <v>6383</v>
      </c>
      <c r="B567" s="4" t="s">
        <v>1266</v>
      </c>
      <c r="C567" s="4" t="s">
        <v>1061</v>
      </c>
      <c r="D567" s="4" t="n">
        <v>9</v>
      </c>
      <c r="E567" s="4" t="n">
        <v>145.57</v>
      </c>
      <c r="F567" s="4" t="n">
        <v>1310.13</v>
      </c>
      <c r="G567" s="4" t="n">
        <f aca="false">INDEX(Data_Products!$D$2:$D$33,MATCH(C567,Data_Products!$A$2:$A$33,0))</f>
        <v>119.29</v>
      </c>
      <c r="H567" s="4" t="str">
        <f aca="false">INDEX(Data_Products!$C$2:$C$33,MATCH(C567,Data_Products!$A$2:$A$33,0))</f>
        <v>Plumbing &amp; Drainage</v>
      </c>
      <c r="I567" s="10" t="n">
        <f aca="false">D567*(E567-G567)</f>
        <v>236.52</v>
      </c>
      <c r="J567" s="11" t="n">
        <f aca="false">IFERROR(I567/F567,0)</f>
        <v>0.180531702960775</v>
      </c>
      <c r="K567" s="4" t="str">
        <f aca="false">IFERROR(INDEX(Data_Orders!$F$2:$F$4727,MATCH(B567,Data_Orders!$A$2:$A$4727,0)),"")</f>
        <v>Trade Account</v>
      </c>
      <c r="L567" s="4" t="str">
        <f aca="false">IFERROR(INDEX(Data_Orders!$D$2:$D$4727,MATCH(B567,Data_Orders!$A$2:$A$4727,0)),"")</f>
        <v>Northampton</v>
      </c>
    </row>
    <row r="568" customFormat="false" ht="15" hidden="false" customHeight="false" outlineLevel="0" collapsed="false">
      <c r="A568" s="4" t="s">
        <v>6384</v>
      </c>
      <c r="B568" s="4" t="s">
        <v>1266</v>
      </c>
      <c r="C568" s="4" t="s">
        <v>1046</v>
      </c>
      <c r="D568" s="4" t="n">
        <v>14</v>
      </c>
      <c r="E568" s="4" t="n">
        <v>154.02</v>
      </c>
      <c r="F568" s="4" t="n">
        <v>2156.28</v>
      </c>
      <c r="G568" s="4" t="n">
        <f aca="false">INDEX(Data_Products!$D$2:$D$33,MATCH(C568,Data_Products!$A$2:$A$33,0))</f>
        <v>102.1</v>
      </c>
      <c r="H568" s="4" t="str">
        <f aca="false">INDEX(Data_Products!$C$2:$C$33,MATCH(C568,Data_Products!$A$2:$A$33,0))</f>
        <v>Tools &amp; Fixings</v>
      </c>
      <c r="I568" s="10" t="n">
        <f aca="false">D568*(E568-G568)</f>
        <v>726.88</v>
      </c>
      <c r="J568" s="11" t="n">
        <f aca="false">IFERROR(I568/F568,0)</f>
        <v>0.337099078041813</v>
      </c>
      <c r="K568" s="4" t="str">
        <f aca="false">IFERROR(INDEX(Data_Orders!$F$2:$F$4727,MATCH(B568,Data_Orders!$A$2:$A$4727,0)),"")</f>
        <v>Trade Account</v>
      </c>
      <c r="L568" s="4" t="str">
        <f aca="false">IFERROR(INDEX(Data_Orders!$D$2:$D$4727,MATCH(B568,Data_Orders!$A$2:$A$4727,0)),"")</f>
        <v>Northampton</v>
      </c>
    </row>
    <row r="569" customFormat="false" ht="15" hidden="false" customHeight="false" outlineLevel="0" collapsed="false">
      <c r="A569" s="4" t="s">
        <v>6385</v>
      </c>
      <c r="B569" s="4" t="s">
        <v>1267</v>
      </c>
      <c r="C569" s="4" t="s">
        <v>1015</v>
      </c>
      <c r="D569" s="4" t="n">
        <v>12</v>
      </c>
      <c r="E569" s="4" t="n">
        <v>122.01</v>
      </c>
      <c r="F569" s="4" t="n">
        <v>1464.12</v>
      </c>
      <c r="G569" s="4" t="n">
        <f aca="false">INDEX(Data_Products!$D$2:$D$33,MATCH(C569,Data_Products!$A$2:$A$33,0))</f>
        <v>85.53</v>
      </c>
      <c r="H569" s="4" t="str">
        <f aca="false">INDEX(Data_Products!$C$2:$C$33,MATCH(C569,Data_Products!$A$2:$A$33,0))</f>
        <v>Timber</v>
      </c>
      <c r="I569" s="10" t="n">
        <f aca="false">D569*(E569-G569)</f>
        <v>437.76</v>
      </c>
      <c r="J569" s="11" t="n">
        <f aca="false">IFERROR(I569/F569,0)</f>
        <v>0.298991885910991</v>
      </c>
      <c r="K569" s="4" t="str">
        <f aca="false">IFERROR(INDEX(Data_Orders!$F$2:$F$4727,MATCH(B569,Data_Orders!$A$2:$A$4727,0)),"")</f>
        <v>Trade Account</v>
      </c>
      <c r="L569" s="4" t="str">
        <f aca="false">IFERROR(INDEX(Data_Orders!$D$2:$D$4727,MATCH(B569,Data_Orders!$A$2:$A$4727,0)),"")</f>
        <v>Northampton</v>
      </c>
    </row>
    <row r="570" customFormat="false" ht="15" hidden="false" customHeight="false" outlineLevel="0" collapsed="false">
      <c r="A570" s="4" t="s">
        <v>6386</v>
      </c>
      <c r="B570" s="4" t="s">
        <v>1267</v>
      </c>
      <c r="C570" s="4" t="s">
        <v>1017</v>
      </c>
      <c r="D570" s="4" t="n">
        <v>7</v>
      </c>
      <c r="E570" s="4" t="n">
        <v>49.15</v>
      </c>
      <c r="F570" s="4" t="n">
        <v>344.05</v>
      </c>
      <c r="G570" s="4" t="n">
        <f aca="false">INDEX(Data_Products!$D$2:$D$33,MATCH(C570,Data_Products!$A$2:$A$33,0))</f>
        <v>31.44</v>
      </c>
      <c r="H570" s="4" t="str">
        <f aca="false">INDEX(Data_Products!$C$2:$C$33,MATCH(C570,Data_Products!$A$2:$A$33,0))</f>
        <v>Timber</v>
      </c>
      <c r="I570" s="10" t="n">
        <f aca="false">D570*(E570-G570)</f>
        <v>123.97</v>
      </c>
      <c r="J570" s="11" t="n">
        <f aca="false">IFERROR(I570/F570,0)</f>
        <v>0.360325534079349</v>
      </c>
      <c r="K570" s="4" t="str">
        <f aca="false">IFERROR(INDEX(Data_Orders!$F$2:$F$4727,MATCH(B570,Data_Orders!$A$2:$A$4727,0)),"")</f>
        <v>Trade Account</v>
      </c>
      <c r="L570" s="4" t="str">
        <f aca="false">IFERROR(INDEX(Data_Orders!$D$2:$D$4727,MATCH(B570,Data_Orders!$A$2:$A$4727,0)),"")</f>
        <v>Northampton</v>
      </c>
    </row>
    <row r="571" customFormat="false" ht="15" hidden="false" customHeight="false" outlineLevel="0" collapsed="false">
      <c r="A571" s="4" t="s">
        <v>6387</v>
      </c>
      <c r="B571" s="4" t="s">
        <v>1267</v>
      </c>
      <c r="C571" s="4" t="s">
        <v>1057</v>
      </c>
      <c r="D571" s="4" t="n">
        <v>11</v>
      </c>
      <c r="E571" s="4" t="n">
        <v>176.81</v>
      </c>
      <c r="F571" s="4" t="n">
        <v>1944.91</v>
      </c>
      <c r="G571" s="4" t="n">
        <f aca="false">INDEX(Data_Products!$D$2:$D$33,MATCH(C571,Data_Products!$A$2:$A$33,0))</f>
        <v>129.57</v>
      </c>
      <c r="H571" s="4" t="str">
        <f aca="false">INDEX(Data_Products!$C$2:$C$33,MATCH(C571,Data_Products!$A$2:$A$33,0))</f>
        <v>Roofing</v>
      </c>
      <c r="I571" s="10" t="n">
        <f aca="false">D571*(E571-G571)</f>
        <v>519.64</v>
      </c>
      <c r="J571" s="11" t="n">
        <f aca="false">IFERROR(I571/F571,0)</f>
        <v>0.267179458175443</v>
      </c>
      <c r="K571" s="4" t="str">
        <f aca="false">IFERROR(INDEX(Data_Orders!$F$2:$F$4727,MATCH(B571,Data_Orders!$A$2:$A$4727,0)),"")</f>
        <v>Trade Account</v>
      </c>
      <c r="L571" s="4" t="str">
        <f aca="false">IFERROR(INDEX(Data_Orders!$D$2:$D$4727,MATCH(B571,Data_Orders!$A$2:$A$4727,0)),"")</f>
        <v>Northampton</v>
      </c>
    </row>
    <row r="572" customFormat="false" ht="15" hidden="false" customHeight="false" outlineLevel="0" collapsed="false">
      <c r="A572" s="4" t="s">
        <v>6388</v>
      </c>
      <c r="B572" s="4" t="s">
        <v>1267</v>
      </c>
      <c r="C572" s="4" t="s">
        <v>1039</v>
      </c>
      <c r="D572" s="4" t="n">
        <v>12</v>
      </c>
      <c r="E572" s="4" t="n">
        <v>160.41</v>
      </c>
      <c r="F572" s="4" t="n">
        <v>1924.92</v>
      </c>
      <c r="G572" s="4" t="n">
        <f aca="false">INDEX(Data_Products!$D$2:$D$33,MATCH(C572,Data_Products!$A$2:$A$33,0))</f>
        <v>99.74</v>
      </c>
      <c r="H572" s="4" t="str">
        <f aca="false">INDEX(Data_Products!$C$2:$C$33,MATCH(C572,Data_Products!$A$2:$A$33,0))</f>
        <v>Insulation</v>
      </c>
      <c r="I572" s="10" t="n">
        <f aca="false">D572*(E572-G572)</f>
        <v>728.04</v>
      </c>
      <c r="J572" s="11" t="n">
        <f aca="false">IFERROR(I572/F572,0)</f>
        <v>0.378218315566361</v>
      </c>
      <c r="K572" s="4" t="str">
        <f aca="false">IFERROR(INDEX(Data_Orders!$F$2:$F$4727,MATCH(B572,Data_Orders!$A$2:$A$4727,0)),"")</f>
        <v>Trade Account</v>
      </c>
      <c r="L572" s="4" t="str">
        <f aca="false">IFERROR(INDEX(Data_Orders!$D$2:$D$4727,MATCH(B572,Data_Orders!$A$2:$A$4727,0)),"")</f>
        <v>Northampton</v>
      </c>
    </row>
    <row r="573" customFormat="false" ht="15" hidden="false" customHeight="false" outlineLevel="0" collapsed="false">
      <c r="A573" s="4" t="s">
        <v>6389</v>
      </c>
      <c r="B573" s="4" t="s">
        <v>1267</v>
      </c>
      <c r="C573" s="4" t="s">
        <v>1035</v>
      </c>
      <c r="D573" s="4" t="n">
        <v>20</v>
      </c>
      <c r="E573" s="4" t="n">
        <v>165.07</v>
      </c>
      <c r="F573" s="4" t="n">
        <v>3301.4</v>
      </c>
      <c r="G573" s="4" t="n">
        <f aca="false">INDEX(Data_Products!$D$2:$D$33,MATCH(C573,Data_Products!$A$2:$A$33,0))</f>
        <v>134.65</v>
      </c>
      <c r="H573" s="4" t="str">
        <f aca="false">INDEX(Data_Products!$C$2:$C$33,MATCH(C573,Data_Products!$A$2:$A$33,0))</f>
        <v>Insulation</v>
      </c>
      <c r="I573" s="10" t="n">
        <f aca="false">D573*(E573-G573)</f>
        <v>608.4</v>
      </c>
      <c r="J573" s="11" t="n">
        <f aca="false">IFERROR(I573/F573,0)</f>
        <v>0.184285454655601</v>
      </c>
      <c r="K573" s="4" t="str">
        <f aca="false">IFERROR(INDEX(Data_Orders!$F$2:$F$4727,MATCH(B573,Data_Orders!$A$2:$A$4727,0)),"")</f>
        <v>Trade Account</v>
      </c>
      <c r="L573" s="4" t="str">
        <f aca="false">IFERROR(INDEX(Data_Orders!$D$2:$D$4727,MATCH(B573,Data_Orders!$A$2:$A$4727,0)),"")</f>
        <v>Northampton</v>
      </c>
    </row>
    <row r="574" customFormat="false" ht="15" hidden="false" customHeight="false" outlineLevel="0" collapsed="false">
      <c r="A574" s="4" t="s">
        <v>6390</v>
      </c>
      <c r="B574" s="4" t="s">
        <v>1268</v>
      </c>
      <c r="C574" s="4" t="s">
        <v>1064</v>
      </c>
      <c r="D574" s="4" t="n">
        <v>10</v>
      </c>
      <c r="E574" s="4" t="n">
        <v>97.63</v>
      </c>
      <c r="F574" s="4" t="n">
        <v>976.3</v>
      </c>
      <c r="G574" s="4" t="n">
        <f aca="false">INDEX(Data_Products!$D$2:$D$33,MATCH(C574,Data_Products!$A$2:$A$33,0))</f>
        <v>65.21</v>
      </c>
      <c r="H574" s="4" t="str">
        <f aca="false">INDEX(Data_Products!$C$2:$C$33,MATCH(C574,Data_Products!$A$2:$A$33,0))</f>
        <v>Plumbing &amp; Drainage</v>
      </c>
      <c r="I574" s="10" t="n">
        <f aca="false">D574*(E574-G574)</f>
        <v>324.2</v>
      </c>
      <c r="J574" s="11" t="n">
        <f aca="false">IFERROR(I574/F574,0)</f>
        <v>0.332070060432244</v>
      </c>
      <c r="K574" s="4" t="str">
        <f aca="false">IFERROR(INDEX(Data_Orders!$F$2:$F$4727,MATCH(B574,Data_Orders!$A$2:$A$4727,0)),"")</f>
        <v>Trade Account</v>
      </c>
      <c r="L574" s="4" t="str">
        <f aca="false">IFERROR(INDEX(Data_Orders!$D$2:$D$4727,MATCH(B574,Data_Orders!$A$2:$A$4727,0)),"")</f>
        <v>Northampton</v>
      </c>
    </row>
    <row r="575" customFormat="false" ht="15" hidden="false" customHeight="false" outlineLevel="0" collapsed="false">
      <c r="A575" s="4" t="s">
        <v>6391</v>
      </c>
      <c r="B575" s="4" t="s">
        <v>1269</v>
      </c>
      <c r="C575" s="4" t="s">
        <v>1052</v>
      </c>
      <c r="D575" s="4" t="n">
        <v>15</v>
      </c>
      <c r="E575" s="4" t="n">
        <v>205.71</v>
      </c>
      <c r="F575" s="4" t="n">
        <v>3085.65</v>
      </c>
      <c r="G575" s="4" t="n">
        <f aca="false">INDEX(Data_Products!$D$2:$D$33,MATCH(C575,Data_Products!$A$2:$A$33,0))</f>
        <v>152.29</v>
      </c>
      <c r="H575" s="4" t="str">
        <f aca="false">INDEX(Data_Products!$C$2:$C$33,MATCH(C575,Data_Products!$A$2:$A$33,0))</f>
        <v>Roofing</v>
      </c>
      <c r="I575" s="10" t="n">
        <f aca="false">D575*(E575-G575)</f>
        <v>801.3</v>
      </c>
      <c r="J575" s="11" t="n">
        <f aca="false">IFERROR(I575/F575,0)</f>
        <v>0.259685965679841</v>
      </c>
      <c r="K575" s="4" t="str">
        <f aca="false">IFERROR(INDEX(Data_Orders!$F$2:$F$4727,MATCH(B575,Data_Orders!$A$2:$A$4727,0)),"")</f>
        <v>Trade Account</v>
      </c>
      <c r="L575" s="4" t="str">
        <f aca="false">IFERROR(INDEX(Data_Orders!$D$2:$D$4727,MATCH(B575,Data_Orders!$A$2:$A$4727,0)),"")</f>
        <v>Northampton</v>
      </c>
    </row>
    <row r="576" customFormat="false" ht="15" hidden="false" customHeight="false" outlineLevel="0" collapsed="false">
      <c r="A576" s="4" t="s">
        <v>6392</v>
      </c>
      <c r="B576" s="4" t="s">
        <v>1269</v>
      </c>
      <c r="C576" s="4" t="s">
        <v>1068</v>
      </c>
      <c r="D576" s="4" t="n">
        <v>20</v>
      </c>
      <c r="E576" s="4" t="n">
        <v>86.28</v>
      </c>
      <c r="F576" s="4" t="n">
        <v>1725.6</v>
      </c>
      <c r="G576" s="4" t="n">
        <f aca="false">INDEX(Data_Products!$D$2:$D$33,MATCH(C576,Data_Products!$A$2:$A$33,0))</f>
        <v>68.55</v>
      </c>
      <c r="H576" s="4" t="str">
        <f aca="false">INDEX(Data_Products!$C$2:$C$33,MATCH(C576,Data_Products!$A$2:$A$33,0))</f>
        <v>Plumbing &amp; Drainage</v>
      </c>
      <c r="I576" s="10" t="n">
        <f aca="false">D576*(E576-G576)</f>
        <v>354.6</v>
      </c>
      <c r="J576" s="11" t="n">
        <f aca="false">IFERROR(I576/F576,0)</f>
        <v>0.205493741307371</v>
      </c>
      <c r="K576" s="4" t="str">
        <f aca="false">IFERROR(INDEX(Data_Orders!$F$2:$F$4727,MATCH(B576,Data_Orders!$A$2:$A$4727,0)),"")</f>
        <v>Trade Account</v>
      </c>
      <c r="L576" s="4" t="str">
        <f aca="false">IFERROR(INDEX(Data_Orders!$D$2:$D$4727,MATCH(B576,Data_Orders!$A$2:$A$4727,0)),"")</f>
        <v>Northampton</v>
      </c>
    </row>
    <row r="577" customFormat="false" ht="15" hidden="false" customHeight="false" outlineLevel="0" collapsed="false">
      <c r="A577" s="4" t="s">
        <v>6393</v>
      </c>
      <c r="B577" s="4" t="s">
        <v>1269</v>
      </c>
      <c r="C577" s="4" t="s">
        <v>1066</v>
      </c>
      <c r="D577" s="4" t="n">
        <v>5</v>
      </c>
      <c r="E577" s="4" t="n">
        <v>209.69</v>
      </c>
      <c r="F577" s="4" t="n">
        <v>1048.45</v>
      </c>
      <c r="G577" s="4" t="n">
        <f aca="false">INDEX(Data_Products!$D$2:$D$33,MATCH(C577,Data_Products!$A$2:$A$33,0))</f>
        <v>144.38</v>
      </c>
      <c r="H577" s="4" t="str">
        <f aca="false">INDEX(Data_Products!$C$2:$C$33,MATCH(C577,Data_Products!$A$2:$A$33,0))</f>
        <v>Plumbing &amp; Drainage</v>
      </c>
      <c r="I577" s="10" t="n">
        <f aca="false">D577*(E577-G577)</f>
        <v>326.55</v>
      </c>
      <c r="J577" s="11" t="n">
        <f aca="false">IFERROR(I577/F577,0)</f>
        <v>0.311459773952024</v>
      </c>
      <c r="K577" s="4" t="str">
        <f aca="false">IFERROR(INDEX(Data_Orders!$F$2:$F$4727,MATCH(B577,Data_Orders!$A$2:$A$4727,0)),"")</f>
        <v>Trade Account</v>
      </c>
      <c r="L577" s="4" t="str">
        <f aca="false">IFERROR(INDEX(Data_Orders!$D$2:$D$4727,MATCH(B577,Data_Orders!$A$2:$A$4727,0)),"")</f>
        <v>Northampton</v>
      </c>
    </row>
    <row r="578" customFormat="false" ht="15" hidden="false" customHeight="false" outlineLevel="0" collapsed="false">
      <c r="A578" s="4" t="s">
        <v>6394</v>
      </c>
      <c r="B578" s="4" t="s">
        <v>1270</v>
      </c>
      <c r="C578" s="4" t="s">
        <v>1075</v>
      </c>
      <c r="D578" s="4" t="n">
        <v>8</v>
      </c>
      <c r="E578" s="4" t="n">
        <v>98.61</v>
      </c>
      <c r="F578" s="4" t="n">
        <v>788.88</v>
      </c>
      <c r="G578" s="4" t="n">
        <f aca="false">INDEX(Data_Products!$D$2:$D$33,MATCH(C578,Data_Products!$A$2:$A$33,0))</f>
        <v>74.84</v>
      </c>
      <c r="H578" s="4" t="str">
        <f aca="false">INDEX(Data_Products!$C$2:$C$33,MATCH(C578,Data_Products!$A$2:$A$33,0))</f>
        <v>Landscaping</v>
      </c>
      <c r="I578" s="10" t="n">
        <f aca="false">D578*(E578-G578)</f>
        <v>190.16</v>
      </c>
      <c r="J578" s="11" t="n">
        <f aca="false">IFERROR(I578/F578,0)</f>
        <v>0.24105060338708</v>
      </c>
      <c r="K578" s="4" t="str">
        <f aca="false">IFERROR(INDEX(Data_Orders!$F$2:$F$4727,MATCH(B578,Data_Orders!$A$2:$A$4727,0)),"")</f>
        <v>Trade Account</v>
      </c>
      <c r="L578" s="4" t="str">
        <f aca="false">IFERROR(INDEX(Data_Orders!$D$2:$D$4727,MATCH(B578,Data_Orders!$A$2:$A$4727,0)),"")</f>
        <v>Northampton</v>
      </c>
    </row>
    <row r="579" customFormat="false" ht="15" hidden="false" customHeight="false" outlineLevel="0" collapsed="false">
      <c r="A579" s="4" t="s">
        <v>6395</v>
      </c>
      <c r="B579" s="4" t="s">
        <v>1271</v>
      </c>
      <c r="C579" s="4" t="s">
        <v>1026</v>
      </c>
      <c r="D579" s="4" t="n">
        <v>20</v>
      </c>
      <c r="E579" s="4" t="n">
        <v>184.05</v>
      </c>
      <c r="F579" s="4" t="n">
        <v>3681</v>
      </c>
      <c r="G579" s="4" t="n">
        <f aca="false">INDEX(Data_Products!$D$2:$D$33,MATCH(C579,Data_Products!$A$2:$A$33,0))</f>
        <v>147.44</v>
      </c>
      <c r="H579" s="4" t="str">
        <f aca="false">INDEX(Data_Products!$C$2:$C$33,MATCH(C579,Data_Products!$A$2:$A$33,0))</f>
        <v>Cement &amp; Aggregates</v>
      </c>
      <c r="I579" s="10" t="n">
        <f aca="false">D579*(E579-G579)</f>
        <v>732.2</v>
      </c>
      <c r="J579" s="11" t="n">
        <f aca="false">IFERROR(I579/F579,0)</f>
        <v>0.19891333876664</v>
      </c>
      <c r="K579" s="4" t="str">
        <f aca="false">IFERROR(INDEX(Data_Orders!$F$2:$F$4727,MATCH(B579,Data_Orders!$A$2:$A$4727,0)),"")</f>
        <v>Housebuilder</v>
      </c>
      <c r="L579" s="4" t="str">
        <f aca="false">IFERROR(INDEX(Data_Orders!$D$2:$D$4727,MATCH(B579,Data_Orders!$A$2:$A$4727,0)),"")</f>
        <v>Nuneaton</v>
      </c>
    </row>
    <row r="580" customFormat="false" ht="15" hidden="false" customHeight="false" outlineLevel="0" collapsed="false">
      <c r="A580" s="4" t="s">
        <v>6396</v>
      </c>
      <c r="B580" s="4" t="s">
        <v>1272</v>
      </c>
      <c r="C580" s="4" t="s">
        <v>1010</v>
      </c>
      <c r="D580" s="4" t="n">
        <v>4</v>
      </c>
      <c r="E580" s="4" t="n">
        <v>135.95</v>
      </c>
      <c r="F580" s="4" t="n">
        <v>543.8</v>
      </c>
      <c r="G580" s="4" t="n">
        <f aca="false">INDEX(Data_Products!$D$2:$D$33,MATCH(C580,Data_Products!$A$2:$A$33,0))</f>
        <v>111.1</v>
      </c>
      <c r="H580" s="4" t="str">
        <f aca="false">INDEX(Data_Products!$C$2:$C$33,MATCH(C580,Data_Products!$A$2:$A$33,0))</f>
        <v>Timber</v>
      </c>
      <c r="I580" s="10" t="n">
        <f aca="false">D580*(E580-G580)</f>
        <v>99.4</v>
      </c>
      <c r="J580" s="11" t="n">
        <f aca="false">IFERROR(I580/F580,0)</f>
        <v>0.18278778962854</v>
      </c>
      <c r="K580" s="4" t="str">
        <f aca="false">IFERROR(INDEX(Data_Orders!$F$2:$F$4727,MATCH(B580,Data_Orders!$A$2:$A$4727,0)),"")</f>
        <v>Housebuilder</v>
      </c>
      <c r="L580" s="4" t="str">
        <f aca="false">IFERROR(INDEX(Data_Orders!$D$2:$D$4727,MATCH(B580,Data_Orders!$A$2:$A$4727,0)),"")</f>
        <v>Nuneaton</v>
      </c>
    </row>
    <row r="581" customFormat="false" ht="15" hidden="false" customHeight="false" outlineLevel="0" collapsed="false">
      <c r="A581" s="4" t="s">
        <v>6397</v>
      </c>
      <c r="B581" s="4" t="s">
        <v>1272</v>
      </c>
      <c r="C581" s="4" t="s">
        <v>1032</v>
      </c>
      <c r="D581" s="4" t="n">
        <v>10</v>
      </c>
      <c r="E581" s="4" t="n">
        <v>99.65</v>
      </c>
      <c r="F581" s="4" t="n">
        <v>996.5</v>
      </c>
      <c r="G581" s="4" t="n">
        <f aca="false">INDEX(Data_Products!$D$2:$D$33,MATCH(C581,Data_Products!$A$2:$A$33,0))</f>
        <v>58.26</v>
      </c>
      <c r="H581" s="4" t="str">
        <f aca="false">INDEX(Data_Products!$C$2:$C$33,MATCH(C581,Data_Products!$A$2:$A$33,0))</f>
        <v>Insulation</v>
      </c>
      <c r="I581" s="10" t="n">
        <f aca="false">D581*(E581-G581)</f>
        <v>413.9</v>
      </c>
      <c r="J581" s="11" t="n">
        <f aca="false">IFERROR(I581/F581,0)</f>
        <v>0.415353738083292</v>
      </c>
      <c r="K581" s="4" t="str">
        <f aca="false">IFERROR(INDEX(Data_Orders!$F$2:$F$4727,MATCH(B581,Data_Orders!$A$2:$A$4727,0)),"")</f>
        <v>Housebuilder</v>
      </c>
      <c r="L581" s="4" t="str">
        <f aca="false">IFERROR(INDEX(Data_Orders!$D$2:$D$4727,MATCH(B581,Data_Orders!$A$2:$A$4727,0)),"")</f>
        <v>Nuneaton</v>
      </c>
    </row>
    <row r="582" customFormat="false" ht="15" hidden="false" customHeight="false" outlineLevel="0" collapsed="false">
      <c r="A582" s="4" t="s">
        <v>6398</v>
      </c>
      <c r="B582" s="4" t="s">
        <v>1272</v>
      </c>
      <c r="C582" s="4" t="s">
        <v>1059</v>
      </c>
      <c r="D582" s="4" t="n">
        <v>15</v>
      </c>
      <c r="E582" s="4" t="n">
        <v>103.63</v>
      </c>
      <c r="F582" s="4" t="n">
        <v>1554.45</v>
      </c>
      <c r="G582" s="4" t="n">
        <f aca="false">INDEX(Data_Products!$D$2:$D$33,MATCH(C582,Data_Products!$A$2:$A$33,0))</f>
        <v>82.55</v>
      </c>
      <c r="H582" s="4" t="str">
        <f aca="false">INDEX(Data_Products!$C$2:$C$33,MATCH(C582,Data_Products!$A$2:$A$33,0))</f>
        <v>Roofing</v>
      </c>
      <c r="I582" s="10" t="n">
        <f aca="false">D582*(E582-G582)</f>
        <v>316.2</v>
      </c>
      <c r="J582" s="11" t="n">
        <f aca="false">IFERROR(I582/F582,0)</f>
        <v>0.203415999228023</v>
      </c>
      <c r="K582" s="4" t="str">
        <f aca="false">IFERROR(INDEX(Data_Orders!$F$2:$F$4727,MATCH(B582,Data_Orders!$A$2:$A$4727,0)),"")</f>
        <v>Housebuilder</v>
      </c>
      <c r="L582" s="4" t="str">
        <f aca="false">IFERROR(INDEX(Data_Orders!$D$2:$D$4727,MATCH(B582,Data_Orders!$A$2:$A$4727,0)),"")</f>
        <v>Nuneaton</v>
      </c>
    </row>
    <row r="583" customFormat="false" ht="15" hidden="false" customHeight="false" outlineLevel="0" collapsed="false">
      <c r="A583" s="4" t="s">
        <v>6399</v>
      </c>
      <c r="B583" s="4" t="s">
        <v>1273</v>
      </c>
      <c r="C583" s="4" t="s">
        <v>1032</v>
      </c>
      <c r="D583" s="4" t="n">
        <v>7</v>
      </c>
      <c r="E583" s="4" t="n">
        <v>99.65</v>
      </c>
      <c r="F583" s="4" t="n">
        <v>697.55</v>
      </c>
      <c r="G583" s="4" t="n">
        <f aca="false">INDEX(Data_Products!$D$2:$D$33,MATCH(C583,Data_Products!$A$2:$A$33,0))</f>
        <v>58.26</v>
      </c>
      <c r="H583" s="4" t="str">
        <f aca="false">INDEX(Data_Products!$C$2:$C$33,MATCH(C583,Data_Products!$A$2:$A$33,0))</f>
        <v>Insulation</v>
      </c>
      <c r="I583" s="10" t="n">
        <f aca="false">D583*(E583-G583)</f>
        <v>289.73</v>
      </c>
      <c r="J583" s="11" t="n">
        <f aca="false">IFERROR(I583/F583,0)</f>
        <v>0.415353738083292</v>
      </c>
      <c r="K583" s="4" t="str">
        <f aca="false">IFERROR(INDEX(Data_Orders!$F$2:$F$4727,MATCH(B583,Data_Orders!$A$2:$A$4727,0)),"")</f>
        <v>Housebuilder</v>
      </c>
      <c r="L583" s="4" t="str">
        <f aca="false">IFERROR(INDEX(Data_Orders!$D$2:$D$4727,MATCH(B583,Data_Orders!$A$2:$A$4727,0)),"")</f>
        <v>Nuneaton</v>
      </c>
    </row>
    <row r="584" customFormat="false" ht="15" hidden="false" customHeight="false" outlineLevel="0" collapsed="false">
      <c r="A584" s="4" t="s">
        <v>6400</v>
      </c>
      <c r="B584" s="4" t="s">
        <v>1274</v>
      </c>
      <c r="C584" s="4" t="s">
        <v>1024</v>
      </c>
      <c r="D584" s="4" t="n">
        <v>18</v>
      </c>
      <c r="E584" s="4" t="n">
        <v>137.14</v>
      </c>
      <c r="F584" s="4" t="n">
        <v>2468.52</v>
      </c>
      <c r="G584" s="4" t="n">
        <f aca="false">INDEX(Data_Products!$D$2:$D$33,MATCH(C584,Data_Products!$A$2:$A$33,0))</f>
        <v>99.99</v>
      </c>
      <c r="H584" s="4" t="str">
        <f aca="false">INDEX(Data_Products!$C$2:$C$33,MATCH(C584,Data_Products!$A$2:$A$33,0))</f>
        <v>Cement &amp; Aggregates</v>
      </c>
      <c r="I584" s="10" t="n">
        <f aca="false">D584*(E584-G584)</f>
        <v>668.7</v>
      </c>
      <c r="J584" s="11" t="n">
        <f aca="false">IFERROR(I584/F584,0)</f>
        <v>0.270891060230421</v>
      </c>
      <c r="K584" s="4" t="str">
        <f aca="false">IFERROR(INDEX(Data_Orders!$F$2:$F$4727,MATCH(B584,Data_Orders!$A$2:$A$4727,0)),"")</f>
        <v>Housebuilder</v>
      </c>
      <c r="L584" s="4" t="str">
        <f aca="false">IFERROR(INDEX(Data_Orders!$D$2:$D$4727,MATCH(B584,Data_Orders!$A$2:$A$4727,0)),"")</f>
        <v>Nuneaton</v>
      </c>
    </row>
    <row r="585" customFormat="false" ht="15" hidden="false" customHeight="false" outlineLevel="0" collapsed="false">
      <c r="A585" s="4" t="s">
        <v>6401</v>
      </c>
      <c r="B585" s="4" t="s">
        <v>1274</v>
      </c>
      <c r="C585" s="4" t="s">
        <v>1048</v>
      </c>
      <c r="D585" s="4" t="n">
        <v>16</v>
      </c>
      <c r="E585" s="4" t="n">
        <v>112.72</v>
      </c>
      <c r="F585" s="4" t="n">
        <v>1803.52</v>
      </c>
      <c r="G585" s="4" t="n">
        <f aca="false">INDEX(Data_Products!$D$2:$D$33,MATCH(C585,Data_Products!$A$2:$A$33,0))</f>
        <v>83.21</v>
      </c>
      <c r="H585" s="4" t="str">
        <f aca="false">INDEX(Data_Products!$C$2:$C$33,MATCH(C585,Data_Products!$A$2:$A$33,0))</f>
        <v>Tools &amp; Fixings</v>
      </c>
      <c r="I585" s="10" t="n">
        <f aca="false">D585*(E585-G585)</f>
        <v>472.16</v>
      </c>
      <c r="J585" s="11" t="n">
        <f aca="false">IFERROR(I585/F585,0)</f>
        <v>0.261799148332151</v>
      </c>
      <c r="K585" s="4" t="str">
        <f aca="false">IFERROR(INDEX(Data_Orders!$F$2:$F$4727,MATCH(B585,Data_Orders!$A$2:$A$4727,0)),"")</f>
        <v>Housebuilder</v>
      </c>
      <c r="L585" s="4" t="str">
        <f aca="false">IFERROR(INDEX(Data_Orders!$D$2:$D$4727,MATCH(B585,Data_Orders!$A$2:$A$4727,0)),"")</f>
        <v>Nuneaton</v>
      </c>
    </row>
    <row r="586" customFormat="false" ht="15" hidden="false" customHeight="false" outlineLevel="0" collapsed="false">
      <c r="A586" s="4" t="s">
        <v>6402</v>
      </c>
      <c r="B586" s="4" t="s">
        <v>1274</v>
      </c>
      <c r="C586" s="4" t="s">
        <v>1046</v>
      </c>
      <c r="D586" s="4" t="n">
        <v>20</v>
      </c>
      <c r="E586" s="4" t="n">
        <v>154.02</v>
      </c>
      <c r="F586" s="4" t="n">
        <v>3080.4</v>
      </c>
      <c r="G586" s="4" t="n">
        <f aca="false">INDEX(Data_Products!$D$2:$D$33,MATCH(C586,Data_Products!$A$2:$A$33,0))</f>
        <v>102.1</v>
      </c>
      <c r="H586" s="4" t="str">
        <f aca="false">INDEX(Data_Products!$C$2:$C$33,MATCH(C586,Data_Products!$A$2:$A$33,0))</f>
        <v>Tools &amp; Fixings</v>
      </c>
      <c r="I586" s="10" t="n">
        <f aca="false">D586*(E586-G586)</f>
        <v>1038.4</v>
      </c>
      <c r="J586" s="11" t="n">
        <f aca="false">IFERROR(I586/F586,0)</f>
        <v>0.337099078041813</v>
      </c>
      <c r="K586" s="4" t="str">
        <f aca="false">IFERROR(INDEX(Data_Orders!$F$2:$F$4727,MATCH(B586,Data_Orders!$A$2:$A$4727,0)),"")</f>
        <v>Housebuilder</v>
      </c>
      <c r="L586" s="4" t="str">
        <f aca="false">IFERROR(INDEX(Data_Orders!$D$2:$D$4727,MATCH(B586,Data_Orders!$A$2:$A$4727,0)),"")</f>
        <v>Nuneaton</v>
      </c>
    </row>
    <row r="587" customFormat="false" ht="15" hidden="false" customHeight="false" outlineLevel="0" collapsed="false">
      <c r="A587" s="4" t="s">
        <v>6403</v>
      </c>
      <c r="B587" s="4" t="s">
        <v>1274</v>
      </c>
      <c r="C587" s="4" t="s">
        <v>1064</v>
      </c>
      <c r="D587" s="4" t="n">
        <v>5</v>
      </c>
      <c r="E587" s="4" t="n">
        <v>97.63</v>
      </c>
      <c r="F587" s="4" t="n">
        <v>488.15</v>
      </c>
      <c r="G587" s="4" t="n">
        <f aca="false">INDEX(Data_Products!$D$2:$D$33,MATCH(C587,Data_Products!$A$2:$A$33,0))</f>
        <v>65.21</v>
      </c>
      <c r="H587" s="4" t="str">
        <f aca="false">INDEX(Data_Products!$C$2:$C$33,MATCH(C587,Data_Products!$A$2:$A$33,0))</f>
        <v>Plumbing &amp; Drainage</v>
      </c>
      <c r="I587" s="10" t="n">
        <f aca="false">D587*(E587-G587)</f>
        <v>162.1</v>
      </c>
      <c r="J587" s="11" t="n">
        <f aca="false">IFERROR(I587/F587,0)</f>
        <v>0.332070060432244</v>
      </c>
      <c r="K587" s="4" t="str">
        <f aca="false">IFERROR(INDEX(Data_Orders!$F$2:$F$4727,MATCH(B587,Data_Orders!$A$2:$A$4727,0)),"")</f>
        <v>Housebuilder</v>
      </c>
      <c r="L587" s="4" t="str">
        <f aca="false">IFERROR(INDEX(Data_Orders!$D$2:$D$4727,MATCH(B587,Data_Orders!$A$2:$A$4727,0)),"")</f>
        <v>Nuneaton</v>
      </c>
    </row>
    <row r="588" customFormat="false" ht="15" hidden="false" customHeight="false" outlineLevel="0" collapsed="false">
      <c r="A588" s="4" t="s">
        <v>6404</v>
      </c>
      <c r="B588" s="4" t="s">
        <v>1274</v>
      </c>
      <c r="C588" s="4" t="s">
        <v>1028</v>
      </c>
      <c r="D588" s="4" t="n">
        <v>1</v>
      </c>
      <c r="E588" s="4" t="n">
        <v>118.79</v>
      </c>
      <c r="F588" s="4" t="n">
        <v>118.79</v>
      </c>
      <c r="G588" s="4" t="n">
        <f aca="false">INDEX(Data_Products!$D$2:$D$33,MATCH(C588,Data_Products!$A$2:$A$33,0))</f>
        <v>81.07</v>
      </c>
      <c r="H588" s="4" t="str">
        <f aca="false">INDEX(Data_Products!$C$2:$C$33,MATCH(C588,Data_Products!$A$2:$A$33,0))</f>
        <v>Cement &amp; Aggregates</v>
      </c>
      <c r="I588" s="10" t="n">
        <f aca="false">D588*(E588-G588)</f>
        <v>37.72</v>
      </c>
      <c r="J588" s="11" t="n">
        <f aca="false">IFERROR(I588/F588,0)</f>
        <v>0.317535146056065</v>
      </c>
      <c r="K588" s="4" t="str">
        <f aca="false">IFERROR(INDEX(Data_Orders!$F$2:$F$4727,MATCH(B588,Data_Orders!$A$2:$A$4727,0)),"")</f>
        <v>Housebuilder</v>
      </c>
      <c r="L588" s="4" t="str">
        <f aca="false">IFERROR(INDEX(Data_Orders!$D$2:$D$4727,MATCH(B588,Data_Orders!$A$2:$A$4727,0)),"")</f>
        <v>Nuneaton</v>
      </c>
    </row>
    <row r="589" customFormat="false" ht="15" hidden="false" customHeight="false" outlineLevel="0" collapsed="false">
      <c r="A589" s="4" t="s">
        <v>6405</v>
      </c>
      <c r="B589" s="4" t="s">
        <v>1275</v>
      </c>
      <c r="C589" s="4" t="s">
        <v>1073</v>
      </c>
      <c r="D589" s="4" t="n">
        <v>6</v>
      </c>
      <c r="E589" s="4" t="n">
        <v>231.05</v>
      </c>
      <c r="F589" s="4" t="n">
        <v>1386.3</v>
      </c>
      <c r="G589" s="4" t="n">
        <f aca="false">INDEX(Data_Products!$D$2:$D$33,MATCH(C589,Data_Products!$A$2:$A$33,0))</f>
        <v>148.29</v>
      </c>
      <c r="H589" s="4" t="str">
        <f aca="false">INDEX(Data_Products!$C$2:$C$33,MATCH(C589,Data_Products!$A$2:$A$33,0))</f>
        <v>Landscaping</v>
      </c>
      <c r="I589" s="10" t="n">
        <f aca="false">D589*(E589-G589)</f>
        <v>496.56</v>
      </c>
      <c r="J589" s="11" t="n">
        <f aca="false">IFERROR(I589/F589,0)</f>
        <v>0.358190867777537</v>
      </c>
      <c r="K589" s="4" t="str">
        <f aca="false">IFERROR(INDEX(Data_Orders!$F$2:$F$4727,MATCH(B589,Data_Orders!$A$2:$A$4727,0)),"")</f>
        <v>Housebuilder</v>
      </c>
      <c r="L589" s="4" t="str">
        <f aca="false">IFERROR(INDEX(Data_Orders!$D$2:$D$4727,MATCH(B589,Data_Orders!$A$2:$A$4727,0)),"")</f>
        <v>Nuneaton</v>
      </c>
    </row>
    <row r="590" customFormat="false" ht="15" hidden="false" customHeight="false" outlineLevel="0" collapsed="false">
      <c r="A590" s="4" t="s">
        <v>6406</v>
      </c>
      <c r="B590" s="4" t="s">
        <v>1275</v>
      </c>
      <c r="C590" s="4" t="s">
        <v>1057</v>
      </c>
      <c r="D590" s="4" t="n">
        <v>2</v>
      </c>
      <c r="E590" s="4" t="n">
        <v>176.81</v>
      </c>
      <c r="F590" s="4" t="n">
        <v>353.62</v>
      </c>
      <c r="G590" s="4" t="n">
        <f aca="false">INDEX(Data_Products!$D$2:$D$33,MATCH(C590,Data_Products!$A$2:$A$33,0))</f>
        <v>129.57</v>
      </c>
      <c r="H590" s="4" t="str">
        <f aca="false">INDEX(Data_Products!$C$2:$C$33,MATCH(C590,Data_Products!$A$2:$A$33,0))</f>
        <v>Roofing</v>
      </c>
      <c r="I590" s="10" t="n">
        <f aca="false">D590*(E590-G590)</f>
        <v>94.48</v>
      </c>
      <c r="J590" s="11" t="n">
        <f aca="false">IFERROR(I590/F590,0)</f>
        <v>0.267179458175443</v>
      </c>
      <c r="K590" s="4" t="str">
        <f aca="false">IFERROR(INDEX(Data_Orders!$F$2:$F$4727,MATCH(B590,Data_Orders!$A$2:$A$4727,0)),"")</f>
        <v>Housebuilder</v>
      </c>
      <c r="L590" s="4" t="str">
        <f aca="false">IFERROR(INDEX(Data_Orders!$D$2:$D$4727,MATCH(B590,Data_Orders!$A$2:$A$4727,0)),"")</f>
        <v>Nuneaton</v>
      </c>
    </row>
    <row r="591" customFormat="false" ht="15" hidden="false" customHeight="false" outlineLevel="0" collapsed="false">
      <c r="A591" s="4" t="s">
        <v>6407</v>
      </c>
      <c r="B591" s="4" t="s">
        <v>1275</v>
      </c>
      <c r="C591" s="4" t="s">
        <v>1046</v>
      </c>
      <c r="D591" s="4" t="n">
        <v>10</v>
      </c>
      <c r="E591" s="4" t="n">
        <v>154.02</v>
      </c>
      <c r="F591" s="4" t="n">
        <v>1540.2</v>
      </c>
      <c r="G591" s="4" t="n">
        <f aca="false">INDEX(Data_Products!$D$2:$D$33,MATCH(C591,Data_Products!$A$2:$A$33,0))</f>
        <v>102.1</v>
      </c>
      <c r="H591" s="4" t="str">
        <f aca="false">INDEX(Data_Products!$C$2:$C$33,MATCH(C591,Data_Products!$A$2:$A$33,0))</f>
        <v>Tools &amp; Fixings</v>
      </c>
      <c r="I591" s="10" t="n">
        <f aca="false">D591*(E591-G591)</f>
        <v>519.2</v>
      </c>
      <c r="J591" s="11" t="n">
        <f aca="false">IFERROR(I591/F591,0)</f>
        <v>0.337099078041813</v>
      </c>
      <c r="K591" s="4" t="str">
        <f aca="false">IFERROR(INDEX(Data_Orders!$F$2:$F$4727,MATCH(B591,Data_Orders!$A$2:$A$4727,0)),"")</f>
        <v>Housebuilder</v>
      </c>
      <c r="L591" s="4" t="str">
        <f aca="false">IFERROR(INDEX(Data_Orders!$D$2:$D$4727,MATCH(B591,Data_Orders!$A$2:$A$4727,0)),"")</f>
        <v>Nuneaton</v>
      </c>
    </row>
    <row r="592" customFormat="false" ht="15" hidden="false" customHeight="false" outlineLevel="0" collapsed="false">
      <c r="A592" s="4" t="s">
        <v>6408</v>
      </c>
      <c r="B592" s="4" t="s">
        <v>1275</v>
      </c>
      <c r="C592" s="4" t="s">
        <v>1013</v>
      </c>
      <c r="D592" s="4" t="n">
        <v>7</v>
      </c>
      <c r="E592" s="4" t="n">
        <v>240.92</v>
      </c>
      <c r="F592" s="4" t="n">
        <v>1686.44</v>
      </c>
      <c r="G592" s="4" t="n">
        <f aca="false">INDEX(Data_Products!$D$2:$D$33,MATCH(C592,Data_Products!$A$2:$A$33,0))</f>
        <v>168.32</v>
      </c>
      <c r="H592" s="4" t="str">
        <f aca="false">INDEX(Data_Products!$C$2:$C$33,MATCH(C592,Data_Products!$A$2:$A$33,0))</f>
        <v>Timber</v>
      </c>
      <c r="I592" s="10" t="n">
        <f aca="false">D592*(E592-G592)</f>
        <v>508.2</v>
      </c>
      <c r="J592" s="11" t="n">
        <f aca="false">IFERROR(I592/F592,0)</f>
        <v>0.301344844761747</v>
      </c>
      <c r="K592" s="4" t="str">
        <f aca="false">IFERROR(INDEX(Data_Orders!$F$2:$F$4727,MATCH(B592,Data_Orders!$A$2:$A$4727,0)),"")</f>
        <v>Housebuilder</v>
      </c>
      <c r="L592" s="4" t="str">
        <f aca="false">IFERROR(INDEX(Data_Orders!$D$2:$D$4727,MATCH(B592,Data_Orders!$A$2:$A$4727,0)),"")</f>
        <v>Nuneaton</v>
      </c>
    </row>
    <row r="593" customFormat="false" ht="15" hidden="false" customHeight="false" outlineLevel="0" collapsed="false">
      <c r="A593" s="4" t="s">
        <v>6409</v>
      </c>
      <c r="B593" s="4" t="s">
        <v>1275</v>
      </c>
      <c r="C593" s="4" t="s">
        <v>1028</v>
      </c>
      <c r="D593" s="4" t="n">
        <v>20</v>
      </c>
      <c r="E593" s="4" t="n">
        <v>118.79</v>
      </c>
      <c r="F593" s="4" t="n">
        <v>2375.8</v>
      </c>
      <c r="G593" s="4" t="n">
        <f aca="false">INDEX(Data_Products!$D$2:$D$33,MATCH(C593,Data_Products!$A$2:$A$33,0))</f>
        <v>81.07</v>
      </c>
      <c r="H593" s="4" t="str">
        <f aca="false">INDEX(Data_Products!$C$2:$C$33,MATCH(C593,Data_Products!$A$2:$A$33,0))</f>
        <v>Cement &amp; Aggregates</v>
      </c>
      <c r="I593" s="10" t="n">
        <f aca="false">D593*(E593-G593)</f>
        <v>754.4</v>
      </c>
      <c r="J593" s="11" t="n">
        <f aca="false">IFERROR(I593/F593,0)</f>
        <v>0.317535146056065</v>
      </c>
      <c r="K593" s="4" t="str">
        <f aca="false">IFERROR(INDEX(Data_Orders!$F$2:$F$4727,MATCH(B593,Data_Orders!$A$2:$A$4727,0)),"")</f>
        <v>Housebuilder</v>
      </c>
      <c r="L593" s="4" t="str">
        <f aca="false">IFERROR(INDEX(Data_Orders!$D$2:$D$4727,MATCH(B593,Data_Orders!$A$2:$A$4727,0)),"")</f>
        <v>Nuneaton</v>
      </c>
    </row>
    <row r="594" customFormat="false" ht="15" hidden="false" customHeight="false" outlineLevel="0" collapsed="false">
      <c r="A594" s="4" t="s">
        <v>6410</v>
      </c>
      <c r="B594" s="4" t="s">
        <v>1276</v>
      </c>
      <c r="C594" s="4" t="s">
        <v>1041</v>
      </c>
      <c r="D594" s="4" t="n">
        <v>1</v>
      </c>
      <c r="E594" s="4" t="n">
        <v>242.75</v>
      </c>
      <c r="F594" s="4" t="n">
        <v>242.75</v>
      </c>
      <c r="G594" s="4" t="n">
        <f aca="false">INDEX(Data_Products!$D$2:$D$33,MATCH(C594,Data_Products!$A$2:$A$33,0))</f>
        <v>142.94</v>
      </c>
      <c r="H594" s="4" t="str">
        <f aca="false">INDEX(Data_Products!$C$2:$C$33,MATCH(C594,Data_Products!$A$2:$A$33,0))</f>
        <v>Tools &amp; Fixings</v>
      </c>
      <c r="I594" s="10" t="n">
        <f aca="false">D594*(E594-G594)</f>
        <v>99.81</v>
      </c>
      <c r="J594" s="11" t="n">
        <f aca="false">IFERROR(I594/F594,0)</f>
        <v>0.411163748712667</v>
      </c>
      <c r="K594" s="4" t="str">
        <f aca="false">IFERROR(INDEX(Data_Orders!$F$2:$F$4727,MATCH(B594,Data_Orders!$A$2:$A$4727,0)),"")</f>
        <v>Housebuilder</v>
      </c>
      <c r="L594" s="4" t="str">
        <f aca="false">IFERROR(INDEX(Data_Orders!$D$2:$D$4727,MATCH(B594,Data_Orders!$A$2:$A$4727,0)),"")</f>
        <v>Nuneaton</v>
      </c>
    </row>
    <row r="595" customFormat="false" ht="15" hidden="false" customHeight="false" outlineLevel="0" collapsed="false">
      <c r="A595" s="4" t="s">
        <v>6411</v>
      </c>
      <c r="B595" s="4" t="s">
        <v>1277</v>
      </c>
      <c r="C595" s="4" t="s">
        <v>1057</v>
      </c>
      <c r="D595" s="4" t="n">
        <v>12</v>
      </c>
      <c r="E595" s="4" t="n">
        <v>176.81</v>
      </c>
      <c r="F595" s="4" t="n">
        <v>2121.72</v>
      </c>
      <c r="G595" s="4" t="n">
        <f aca="false">INDEX(Data_Products!$D$2:$D$33,MATCH(C595,Data_Products!$A$2:$A$33,0))</f>
        <v>129.57</v>
      </c>
      <c r="H595" s="4" t="str">
        <f aca="false">INDEX(Data_Products!$C$2:$C$33,MATCH(C595,Data_Products!$A$2:$A$33,0))</f>
        <v>Roofing</v>
      </c>
      <c r="I595" s="10" t="n">
        <f aca="false">D595*(E595-G595)</f>
        <v>566.88</v>
      </c>
      <c r="J595" s="11" t="n">
        <f aca="false">IFERROR(I595/F595,0)</f>
        <v>0.267179458175443</v>
      </c>
      <c r="K595" s="4" t="str">
        <f aca="false">IFERROR(INDEX(Data_Orders!$F$2:$F$4727,MATCH(B595,Data_Orders!$A$2:$A$4727,0)),"")</f>
        <v>Housebuilder</v>
      </c>
      <c r="L595" s="4" t="str">
        <f aca="false">IFERROR(INDEX(Data_Orders!$D$2:$D$4727,MATCH(B595,Data_Orders!$A$2:$A$4727,0)),"")</f>
        <v>Nuneaton</v>
      </c>
    </row>
    <row r="596" customFormat="false" ht="15" hidden="false" customHeight="false" outlineLevel="0" collapsed="false">
      <c r="A596" s="4" t="s">
        <v>6412</v>
      </c>
      <c r="B596" s="4" t="s">
        <v>1277</v>
      </c>
      <c r="C596" s="4" t="s">
        <v>1028</v>
      </c>
      <c r="D596" s="4" t="n">
        <v>4</v>
      </c>
      <c r="E596" s="4" t="n">
        <v>118.79</v>
      </c>
      <c r="F596" s="4" t="n">
        <v>475.16</v>
      </c>
      <c r="G596" s="4" t="n">
        <f aca="false">INDEX(Data_Products!$D$2:$D$33,MATCH(C596,Data_Products!$A$2:$A$33,0))</f>
        <v>81.07</v>
      </c>
      <c r="H596" s="4" t="str">
        <f aca="false">INDEX(Data_Products!$C$2:$C$33,MATCH(C596,Data_Products!$A$2:$A$33,0))</f>
        <v>Cement &amp; Aggregates</v>
      </c>
      <c r="I596" s="10" t="n">
        <f aca="false">D596*(E596-G596)</f>
        <v>150.88</v>
      </c>
      <c r="J596" s="11" t="n">
        <f aca="false">IFERROR(I596/F596,0)</f>
        <v>0.317535146056065</v>
      </c>
      <c r="K596" s="4" t="str">
        <f aca="false">IFERROR(INDEX(Data_Orders!$F$2:$F$4727,MATCH(B596,Data_Orders!$A$2:$A$4727,0)),"")</f>
        <v>Housebuilder</v>
      </c>
      <c r="L596" s="4" t="str">
        <f aca="false">IFERROR(INDEX(Data_Orders!$D$2:$D$4727,MATCH(B596,Data_Orders!$A$2:$A$4727,0)),"")</f>
        <v>Nuneaton</v>
      </c>
    </row>
    <row r="597" customFormat="false" ht="15" hidden="false" customHeight="false" outlineLevel="0" collapsed="false">
      <c r="A597" s="4" t="s">
        <v>6413</v>
      </c>
      <c r="B597" s="4" t="s">
        <v>1277</v>
      </c>
      <c r="C597" s="4" t="s">
        <v>1070</v>
      </c>
      <c r="D597" s="4" t="n">
        <v>1</v>
      </c>
      <c r="E597" s="4" t="n">
        <v>230.32</v>
      </c>
      <c r="F597" s="4" t="n">
        <v>230.32</v>
      </c>
      <c r="G597" s="4" t="n">
        <f aca="false">INDEX(Data_Products!$D$2:$D$33,MATCH(C597,Data_Products!$A$2:$A$33,0))</f>
        <v>161.64</v>
      </c>
      <c r="H597" s="4" t="str">
        <f aca="false">INDEX(Data_Products!$C$2:$C$33,MATCH(C597,Data_Products!$A$2:$A$33,0))</f>
        <v>Landscaping</v>
      </c>
      <c r="I597" s="10" t="n">
        <f aca="false">D597*(E597-G597)</f>
        <v>68.68</v>
      </c>
      <c r="J597" s="11" t="n">
        <f aca="false">IFERROR(I597/F597,0)</f>
        <v>0.298193817297673</v>
      </c>
      <c r="K597" s="4" t="str">
        <f aca="false">IFERROR(INDEX(Data_Orders!$F$2:$F$4727,MATCH(B597,Data_Orders!$A$2:$A$4727,0)),"")</f>
        <v>Housebuilder</v>
      </c>
      <c r="L597" s="4" t="str">
        <f aca="false">IFERROR(INDEX(Data_Orders!$D$2:$D$4727,MATCH(B597,Data_Orders!$A$2:$A$4727,0)),"")</f>
        <v>Nuneaton</v>
      </c>
    </row>
    <row r="598" customFormat="false" ht="15" hidden="false" customHeight="false" outlineLevel="0" collapsed="false">
      <c r="A598" s="4" t="s">
        <v>6414</v>
      </c>
      <c r="B598" s="4" t="s">
        <v>1277</v>
      </c>
      <c r="C598" s="4" t="s">
        <v>1075</v>
      </c>
      <c r="D598" s="4" t="n">
        <v>10</v>
      </c>
      <c r="E598" s="4" t="n">
        <v>98.61</v>
      </c>
      <c r="F598" s="4" t="n">
        <v>986.1</v>
      </c>
      <c r="G598" s="4" t="n">
        <f aca="false">INDEX(Data_Products!$D$2:$D$33,MATCH(C598,Data_Products!$A$2:$A$33,0))</f>
        <v>74.84</v>
      </c>
      <c r="H598" s="4" t="str">
        <f aca="false">INDEX(Data_Products!$C$2:$C$33,MATCH(C598,Data_Products!$A$2:$A$33,0))</f>
        <v>Landscaping</v>
      </c>
      <c r="I598" s="10" t="n">
        <f aca="false">D598*(E598-G598)</f>
        <v>237.7</v>
      </c>
      <c r="J598" s="11" t="n">
        <f aca="false">IFERROR(I598/F598,0)</f>
        <v>0.24105060338708</v>
      </c>
      <c r="K598" s="4" t="str">
        <f aca="false">IFERROR(INDEX(Data_Orders!$F$2:$F$4727,MATCH(B598,Data_Orders!$A$2:$A$4727,0)),"")</f>
        <v>Housebuilder</v>
      </c>
      <c r="L598" s="4" t="str">
        <f aca="false">IFERROR(INDEX(Data_Orders!$D$2:$D$4727,MATCH(B598,Data_Orders!$A$2:$A$4727,0)),"")</f>
        <v>Nuneaton</v>
      </c>
    </row>
    <row r="599" customFormat="false" ht="15" hidden="false" customHeight="false" outlineLevel="0" collapsed="false">
      <c r="A599" s="4" t="s">
        <v>6415</v>
      </c>
      <c r="B599" s="4" t="s">
        <v>1278</v>
      </c>
      <c r="C599" s="4" t="s">
        <v>1026</v>
      </c>
      <c r="D599" s="4" t="n">
        <v>4</v>
      </c>
      <c r="E599" s="4" t="n">
        <v>184.05</v>
      </c>
      <c r="F599" s="4" t="n">
        <v>736.2</v>
      </c>
      <c r="G599" s="4" t="n">
        <f aca="false">INDEX(Data_Products!$D$2:$D$33,MATCH(C599,Data_Products!$A$2:$A$33,0))</f>
        <v>147.44</v>
      </c>
      <c r="H599" s="4" t="str">
        <f aca="false">INDEX(Data_Products!$C$2:$C$33,MATCH(C599,Data_Products!$A$2:$A$33,0))</f>
        <v>Cement &amp; Aggregates</v>
      </c>
      <c r="I599" s="10" t="n">
        <f aca="false">D599*(E599-G599)</f>
        <v>146.44</v>
      </c>
      <c r="J599" s="11" t="n">
        <f aca="false">IFERROR(I599/F599,0)</f>
        <v>0.19891333876664</v>
      </c>
      <c r="K599" s="4" t="str">
        <f aca="false">IFERROR(INDEX(Data_Orders!$F$2:$F$4727,MATCH(B599,Data_Orders!$A$2:$A$4727,0)),"")</f>
        <v>Housebuilder</v>
      </c>
      <c r="L599" s="4" t="str">
        <f aca="false">IFERROR(INDEX(Data_Orders!$D$2:$D$4727,MATCH(B599,Data_Orders!$A$2:$A$4727,0)),"")</f>
        <v>Nuneaton</v>
      </c>
    </row>
    <row r="600" customFormat="false" ht="15" hidden="false" customHeight="false" outlineLevel="0" collapsed="false">
      <c r="A600" s="4" t="s">
        <v>6416</v>
      </c>
      <c r="B600" s="4" t="s">
        <v>1278</v>
      </c>
      <c r="C600" s="4" t="s">
        <v>1037</v>
      </c>
      <c r="D600" s="4" t="n">
        <v>11</v>
      </c>
      <c r="E600" s="4" t="n">
        <v>90.97</v>
      </c>
      <c r="F600" s="4" t="n">
        <v>1000.67</v>
      </c>
      <c r="G600" s="4" t="n">
        <f aca="false">INDEX(Data_Products!$D$2:$D$33,MATCH(C600,Data_Products!$A$2:$A$33,0))</f>
        <v>73.81</v>
      </c>
      <c r="H600" s="4" t="str">
        <f aca="false">INDEX(Data_Products!$C$2:$C$33,MATCH(C600,Data_Products!$A$2:$A$33,0))</f>
        <v>Insulation</v>
      </c>
      <c r="I600" s="10" t="n">
        <f aca="false">D600*(E600-G600)</f>
        <v>188.76</v>
      </c>
      <c r="J600" s="11" t="n">
        <f aca="false">IFERROR(I600/F600,0)</f>
        <v>0.18863361547763</v>
      </c>
      <c r="K600" s="4" t="str">
        <f aca="false">IFERROR(INDEX(Data_Orders!$F$2:$F$4727,MATCH(B600,Data_Orders!$A$2:$A$4727,0)),"")</f>
        <v>Housebuilder</v>
      </c>
      <c r="L600" s="4" t="str">
        <f aca="false">IFERROR(INDEX(Data_Orders!$D$2:$D$4727,MATCH(B600,Data_Orders!$A$2:$A$4727,0)),"")</f>
        <v>Nuneaton</v>
      </c>
    </row>
    <row r="601" customFormat="false" ht="15" hidden="false" customHeight="false" outlineLevel="0" collapsed="false">
      <c r="A601" s="4" t="s">
        <v>6417</v>
      </c>
      <c r="B601" s="4" t="s">
        <v>1278</v>
      </c>
      <c r="C601" s="4" t="s">
        <v>1046</v>
      </c>
      <c r="D601" s="4" t="n">
        <v>16</v>
      </c>
      <c r="E601" s="4" t="n">
        <v>154.02</v>
      </c>
      <c r="F601" s="4" t="n">
        <v>2464.32</v>
      </c>
      <c r="G601" s="4" t="n">
        <f aca="false">INDEX(Data_Products!$D$2:$D$33,MATCH(C601,Data_Products!$A$2:$A$33,0))</f>
        <v>102.1</v>
      </c>
      <c r="H601" s="4" t="str">
        <f aca="false">INDEX(Data_Products!$C$2:$C$33,MATCH(C601,Data_Products!$A$2:$A$33,0))</f>
        <v>Tools &amp; Fixings</v>
      </c>
      <c r="I601" s="10" t="n">
        <f aca="false">D601*(E601-G601)</f>
        <v>830.72</v>
      </c>
      <c r="J601" s="11" t="n">
        <f aca="false">IFERROR(I601/F601,0)</f>
        <v>0.337099078041813</v>
      </c>
      <c r="K601" s="4" t="str">
        <f aca="false">IFERROR(INDEX(Data_Orders!$F$2:$F$4727,MATCH(B601,Data_Orders!$A$2:$A$4727,0)),"")</f>
        <v>Housebuilder</v>
      </c>
      <c r="L601" s="4" t="str">
        <f aca="false">IFERROR(INDEX(Data_Orders!$D$2:$D$4727,MATCH(B601,Data_Orders!$A$2:$A$4727,0)),"")</f>
        <v>Nuneaton</v>
      </c>
    </row>
    <row r="602" customFormat="false" ht="15" hidden="false" customHeight="false" outlineLevel="0" collapsed="false">
      <c r="A602" s="4" t="s">
        <v>6418</v>
      </c>
      <c r="B602" s="4" t="s">
        <v>1278</v>
      </c>
      <c r="C602" s="4" t="s">
        <v>1059</v>
      </c>
      <c r="D602" s="4" t="n">
        <v>20</v>
      </c>
      <c r="E602" s="4" t="n">
        <v>103.63</v>
      </c>
      <c r="F602" s="4" t="n">
        <v>2072.6</v>
      </c>
      <c r="G602" s="4" t="n">
        <f aca="false">INDEX(Data_Products!$D$2:$D$33,MATCH(C602,Data_Products!$A$2:$A$33,0))</f>
        <v>82.55</v>
      </c>
      <c r="H602" s="4" t="str">
        <f aca="false">INDEX(Data_Products!$C$2:$C$33,MATCH(C602,Data_Products!$A$2:$A$33,0))</f>
        <v>Roofing</v>
      </c>
      <c r="I602" s="10" t="n">
        <f aca="false">D602*(E602-G602)</f>
        <v>421.6</v>
      </c>
      <c r="J602" s="11" t="n">
        <f aca="false">IFERROR(I602/F602,0)</f>
        <v>0.203415999228023</v>
      </c>
      <c r="K602" s="4" t="str">
        <f aca="false">IFERROR(INDEX(Data_Orders!$F$2:$F$4727,MATCH(B602,Data_Orders!$A$2:$A$4727,0)),"")</f>
        <v>Housebuilder</v>
      </c>
      <c r="L602" s="4" t="str">
        <f aca="false">IFERROR(INDEX(Data_Orders!$D$2:$D$4727,MATCH(B602,Data_Orders!$A$2:$A$4727,0)),"")</f>
        <v>Nuneaton</v>
      </c>
    </row>
    <row r="603" customFormat="false" ht="15" hidden="false" customHeight="false" outlineLevel="0" collapsed="false">
      <c r="A603" s="4" t="s">
        <v>6419</v>
      </c>
      <c r="B603" s="4" t="s">
        <v>1279</v>
      </c>
      <c r="C603" s="4" t="s">
        <v>1013</v>
      </c>
      <c r="D603" s="4" t="n">
        <v>8</v>
      </c>
      <c r="E603" s="4" t="n">
        <v>240.92</v>
      </c>
      <c r="F603" s="4" t="n">
        <v>1927.36</v>
      </c>
      <c r="G603" s="4" t="n">
        <f aca="false">INDEX(Data_Products!$D$2:$D$33,MATCH(C603,Data_Products!$A$2:$A$33,0))</f>
        <v>168.32</v>
      </c>
      <c r="H603" s="4" t="str">
        <f aca="false">INDEX(Data_Products!$C$2:$C$33,MATCH(C603,Data_Products!$A$2:$A$33,0))</f>
        <v>Timber</v>
      </c>
      <c r="I603" s="10" t="n">
        <f aca="false">D603*(E603-G603)</f>
        <v>580.8</v>
      </c>
      <c r="J603" s="11" t="n">
        <f aca="false">IFERROR(I603/F603,0)</f>
        <v>0.301344844761747</v>
      </c>
      <c r="K603" s="4" t="str">
        <f aca="false">IFERROR(INDEX(Data_Orders!$F$2:$F$4727,MATCH(B603,Data_Orders!$A$2:$A$4727,0)),"")</f>
        <v>Housebuilder</v>
      </c>
      <c r="L603" s="4" t="str">
        <f aca="false">IFERROR(INDEX(Data_Orders!$D$2:$D$4727,MATCH(B603,Data_Orders!$A$2:$A$4727,0)),"")</f>
        <v>Rugby</v>
      </c>
    </row>
    <row r="604" customFormat="false" ht="15" hidden="false" customHeight="false" outlineLevel="0" collapsed="false">
      <c r="A604" s="4" t="s">
        <v>6420</v>
      </c>
      <c r="B604" s="4" t="s">
        <v>1280</v>
      </c>
      <c r="C604" s="4" t="s">
        <v>1032</v>
      </c>
      <c r="D604" s="4" t="n">
        <v>6</v>
      </c>
      <c r="E604" s="4" t="n">
        <v>99.65</v>
      </c>
      <c r="F604" s="4" t="n">
        <v>597.9</v>
      </c>
      <c r="G604" s="4" t="n">
        <f aca="false">INDEX(Data_Products!$D$2:$D$33,MATCH(C604,Data_Products!$A$2:$A$33,0))</f>
        <v>58.26</v>
      </c>
      <c r="H604" s="4" t="str">
        <f aca="false">INDEX(Data_Products!$C$2:$C$33,MATCH(C604,Data_Products!$A$2:$A$33,0))</f>
        <v>Insulation</v>
      </c>
      <c r="I604" s="10" t="n">
        <f aca="false">D604*(E604-G604)</f>
        <v>248.34</v>
      </c>
      <c r="J604" s="11" t="n">
        <f aca="false">IFERROR(I604/F604,0)</f>
        <v>0.415353738083292</v>
      </c>
      <c r="K604" s="4" t="str">
        <f aca="false">IFERROR(INDEX(Data_Orders!$F$2:$F$4727,MATCH(B604,Data_Orders!$A$2:$A$4727,0)),"")</f>
        <v>Housebuilder</v>
      </c>
      <c r="L604" s="4" t="str">
        <f aca="false">IFERROR(INDEX(Data_Orders!$D$2:$D$4727,MATCH(B604,Data_Orders!$A$2:$A$4727,0)),"")</f>
        <v>Rugby</v>
      </c>
    </row>
    <row r="605" customFormat="false" ht="15" hidden="false" customHeight="false" outlineLevel="0" collapsed="false">
      <c r="A605" s="4" t="s">
        <v>6421</v>
      </c>
      <c r="B605" s="4" t="s">
        <v>1280</v>
      </c>
      <c r="C605" s="4" t="s">
        <v>1044</v>
      </c>
      <c r="D605" s="4" t="n">
        <v>1</v>
      </c>
      <c r="E605" s="4" t="n">
        <v>190.44</v>
      </c>
      <c r="F605" s="4" t="n">
        <v>190.44</v>
      </c>
      <c r="G605" s="4" t="n">
        <f aca="false">INDEX(Data_Products!$D$2:$D$33,MATCH(C605,Data_Products!$A$2:$A$33,0))</f>
        <v>115.48</v>
      </c>
      <c r="H605" s="4" t="str">
        <f aca="false">INDEX(Data_Products!$C$2:$C$33,MATCH(C605,Data_Products!$A$2:$A$33,0))</f>
        <v>Tools &amp; Fixings</v>
      </c>
      <c r="I605" s="10" t="n">
        <f aca="false">D605*(E605-G605)</f>
        <v>74.96</v>
      </c>
      <c r="J605" s="11" t="n">
        <f aca="false">IFERROR(I605/F605,0)</f>
        <v>0.393614786809494</v>
      </c>
      <c r="K605" s="4" t="str">
        <f aca="false">IFERROR(INDEX(Data_Orders!$F$2:$F$4727,MATCH(B605,Data_Orders!$A$2:$A$4727,0)),"")</f>
        <v>Housebuilder</v>
      </c>
      <c r="L605" s="4" t="str">
        <f aca="false">IFERROR(INDEX(Data_Orders!$D$2:$D$4727,MATCH(B605,Data_Orders!$A$2:$A$4727,0)),"")</f>
        <v>Rugby</v>
      </c>
    </row>
    <row r="606" customFormat="false" ht="15" hidden="false" customHeight="false" outlineLevel="0" collapsed="false">
      <c r="A606" s="4" t="s">
        <v>6422</v>
      </c>
      <c r="B606" s="4" t="s">
        <v>1280</v>
      </c>
      <c r="C606" s="4" t="s">
        <v>1037</v>
      </c>
      <c r="D606" s="4" t="n">
        <v>12</v>
      </c>
      <c r="E606" s="4" t="n">
        <v>90.97</v>
      </c>
      <c r="F606" s="4" t="n">
        <v>1091.64</v>
      </c>
      <c r="G606" s="4" t="n">
        <f aca="false">INDEX(Data_Products!$D$2:$D$33,MATCH(C606,Data_Products!$A$2:$A$33,0))</f>
        <v>73.81</v>
      </c>
      <c r="H606" s="4" t="str">
        <f aca="false">INDEX(Data_Products!$C$2:$C$33,MATCH(C606,Data_Products!$A$2:$A$33,0))</f>
        <v>Insulation</v>
      </c>
      <c r="I606" s="10" t="n">
        <f aca="false">D606*(E606-G606)</f>
        <v>205.92</v>
      </c>
      <c r="J606" s="11" t="n">
        <f aca="false">IFERROR(I606/F606,0)</f>
        <v>0.18863361547763</v>
      </c>
      <c r="K606" s="4" t="str">
        <f aca="false">IFERROR(INDEX(Data_Orders!$F$2:$F$4727,MATCH(B606,Data_Orders!$A$2:$A$4727,0)),"")</f>
        <v>Housebuilder</v>
      </c>
      <c r="L606" s="4" t="str">
        <f aca="false">IFERROR(INDEX(Data_Orders!$D$2:$D$4727,MATCH(B606,Data_Orders!$A$2:$A$4727,0)),"")</f>
        <v>Rugby</v>
      </c>
    </row>
    <row r="607" customFormat="false" ht="15" hidden="false" customHeight="false" outlineLevel="0" collapsed="false">
      <c r="A607" s="4" t="s">
        <v>6423</v>
      </c>
      <c r="B607" s="4" t="s">
        <v>1281</v>
      </c>
      <c r="C607" s="4" t="s">
        <v>1035</v>
      </c>
      <c r="D607" s="4" t="n">
        <v>8</v>
      </c>
      <c r="E607" s="4" t="n">
        <v>165.07</v>
      </c>
      <c r="F607" s="4" t="n">
        <v>1320.56</v>
      </c>
      <c r="G607" s="4" t="n">
        <f aca="false">INDEX(Data_Products!$D$2:$D$33,MATCH(C607,Data_Products!$A$2:$A$33,0))</f>
        <v>134.65</v>
      </c>
      <c r="H607" s="4" t="str">
        <f aca="false">INDEX(Data_Products!$C$2:$C$33,MATCH(C607,Data_Products!$A$2:$A$33,0))</f>
        <v>Insulation</v>
      </c>
      <c r="I607" s="10" t="n">
        <f aca="false">D607*(E607-G607)</f>
        <v>243.36</v>
      </c>
      <c r="J607" s="11" t="n">
        <f aca="false">IFERROR(I607/F607,0)</f>
        <v>0.184285454655601</v>
      </c>
      <c r="K607" s="4" t="str">
        <f aca="false">IFERROR(INDEX(Data_Orders!$F$2:$F$4727,MATCH(B607,Data_Orders!$A$2:$A$4727,0)),"")</f>
        <v>Housebuilder</v>
      </c>
      <c r="L607" s="4" t="str">
        <f aca="false">IFERROR(INDEX(Data_Orders!$D$2:$D$4727,MATCH(B607,Data_Orders!$A$2:$A$4727,0)),"")</f>
        <v>Rugby</v>
      </c>
    </row>
    <row r="608" customFormat="false" ht="15" hidden="false" customHeight="false" outlineLevel="0" collapsed="false">
      <c r="A608" s="4" t="s">
        <v>6424</v>
      </c>
      <c r="B608" s="4" t="s">
        <v>1281</v>
      </c>
      <c r="C608" s="4" t="s">
        <v>1055</v>
      </c>
      <c r="D608" s="4" t="n">
        <v>17</v>
      </c>
      <c r="E608" s="4" t="n">
        <v>205.03</v>
      </c>
      <c r="F608" s="4" t="n">
        <v>3485.51</v>
      </c>
      <c r="G608" s="4" t="n">
        <f aca="false">INDEX(Data_Products!$D$2:$D$33,MATCH(C608,Data_Products!$A$2:$A$33,0))</f>
        <v>138.6</v>
      </c>
      <c r="H608" s="4" t="str">
        <f aca="false">INDEX(Data_Products!$C$2:$C$33,MATCH(C608,Data_Products!$A$2:$A$33,0))</f>
        <v>Roofing</v>
      </c>
      <c r="I608" s="10" t="n">
        <f aca="false">D608*(E608-G608)</f>
        <v>1129.31</v>
      </c>
      <c r="J608" s="11" t="n">
        <f aca="false">IFERROR(I608/F608,0)</f>
        <v>0.324001365653807</v>
      </c>
      <c r="K608" s="4" t="str">
        <f aca="false">IFERROR(INDEX(Data_Orders!$F$2:$F$4727,MATCH(B608,Data_Orders!$A$2:$A$4727,0)),"")</f>
        <v>Housebuilder</v>
      </c>
      <c r="L608" s="4" t="str">
        <f aca="false">IFERROR(INDEX(Data_Orders!$D$2:$D$4727,MATCH(B608,Data_Orders!$A$2:$A$4727,0)),"")</f>
        <v>Rugby</v>
      </c>
    </row>
    <row r="609" customFormat="false" ht="15" hidden="false" customHeight="false" outlineLevel="0" collapsed="false">
      <c r="A609" s="4" t="s">
        <v>6425</v>
      </c>
      <c r="B609" s="4" t="s">
        <v>1281</v>
      </c>
      <c r="C609" s="4" t="s">
        <v>1030</v>
      </c>
      <c r="D609" s="4" t="n">
        <v>9</v>
      </c>
      <c r="E609" s="4" t="n">
        <v>25.23</v>
      </c>
      <c r="F609" s="4" t="n">
        <v>227.07</v>
      </c>
      <c r="G609" s="4" t="n">
        <f aca="false">INDEX(Data_Products!$D$2:$D$33,MATCH(C609,Data_Products!$A$2:$A$33,0))</f>
        <v>17.67</v>
      </c>
      <c r="H609" s="4" t="str">
        <f aca="false">INDEX(Data_Products!$C$2:$C$33,MATCH(C609,Data_Products!$A$2:$A$33,0))</f>
        <v>Cement &amp; Aggregates</v>
      </c>
      <c r="I609" s="10" t="n">
        <f aca="false">D609*(E609-G609)</f>
        <v>68.04</v>
      </c>
      <c r="J609" s="11" t="n">
        <f aca="false">IFERROR(I609/F609,0)</f>
        <v>0.299643281807372</v>
      </c>
      <c r="K609" s="4" t="str">
        <f aca="false">IFERROR(INDEX(Data_Orders!$F$2:$F$4727,MATCH(B609,Data_Orders!$A$2:$A$4727,0)),"")</f>
        <v>Housebuilder</v>
      </c>
      <c r="L609" s="4" t="str">
        <f aca="false">IFERROR(INDEX(Data_Orders!$D$2:$D$4727,MATCH(B609,Data_Orders!$A$2:$A$4727,0)),"")</f>
        <v>Rugby</v>
      </c>
    </row>
    <row r="610" customFormat="false" ht="15" hidden="false" customHeight="false" outlineLevel="0" collapsed="false">
      <c r="A610" s="4" t="s">
        <v>6426</v>
      </c>
      <c r="B610" s="4" t="s">
        <v>1282</v>
      </c>
      <c r="C610" s="4" t="s">
        <v>1055</v>
      </c>
      <c r="D610" s="4" t="n">
        <v>9</v>
      </c>
      <c r="E610" s="4" t="n">
        <v>205.03</v>
      </c>
      <c r="F610" s="4" t="n">
        <v>1845.27</v>
      </c>
      <c r="G610" s="4" t="n">
        <f aca="false">INDEX(Data_Products!$D$2:$D$33,MATCH(C610,Data_Products!$A$2:$A$33,0))</f>
        <v>138.6</v>
      </c>
      <c r="H610" s="4" t="str">
        <f aca="false">INDEX(Data_Products!$C$2:$C$33,MATCH(C610,Data_Products!$A$2:$A$33,0))</f>
        <v>Roofing</v>
      </c>
      <c r="I610" s="10" t="n">
        <f aca="false">D610*(E610-G610)</f>
        <v>597.87</v>
      </c>
      <c r="J610" s="11" t="n">
        <f aca="false">IFERROR(I610/F610,0)</f>
        <v>0.324001365653807</v>
      </c>
      <c r="K610" s="4" t="str">
        <f aca="false">IFERROR(INDEX(Data_Orders!$F$2:$F$4727,MATCH(B610,Data_Orders!$A$2:$A$4727,0)),"")</f>
        <v>Housebuilder</v>
      </c>
      <c r="L610" s="4" t="str">
        <f aca="false">IFERROR(INDEX(Data_Orders!$D$2:$D$4727,MATCH(B610,Data_Orders!$A$2:$A$4727,0)),"")</f>
        <v>Rugby</v>
      </c>
    </row>
    <row r="611" customFormat="false" ht="15" hidden="false" customHeight="false" outlineLevel="0" collapsed="false">
      <c r="A611" s="4" t="s">
        <v>6427</v>
      </c>
      <c r="B611" s="4" t="s">
        <v>1283</v>
      </c>
      <c r="C611" s="4" t="s">
        <v>1073</v>
      </c>
      <c r="D611" s="4" t="n">
        <v>18</v>
      </c>
      <c r="E611" s="4" t="n">
        <v>231.05</v>
      </c>
      <c r="F611" s="4" t="n">
        <v>4158.9</v>
      </c>
      <c r="G611" s="4" t="n">
        <f aca="false">INDEX(Data_Products!$D$2:$D$33,MATCH(C611,Data_Products!$A$2:$A$33,0))</f>
        <v>148.29</v>
      </c>
      <c r="H611" s="4" t="str">
        <f aca="false">INDEX(Data_Products!$C$2:$C$33,MATCH(C611,Data_Products!$A$2:$A$33,0))</f>
        <v>Landscaping</v>
      </c>
      <c r="I611" s="10" t="n">
        <f aca="false">D611*(E611-G611)</f>
        <v>1489.68</v>
      </c>
      <c r="J611" s="11" t="n">
        <f aca="false">IFERROR(I611/F611,0)</f>
        <v>0.358190867777537</v>
      </c>
      <c r="K611" s="4" t="str">
        <f aca="false">IFERROR(INDEX(Data_Orders!$F$2:$F$4727,MATCH(B611,Data_Orders!$A$2:$A$4727,0)),"")</f>
        <v>Housebuilder</v>
      </c>
      <c r="L611" s="4" t="str">
        <f aca="false">IFERROR(INDEX(Data_Orders!$D$2:$D$4727,MATCH(B611,Data_Orders!$A$2:$A$4727,0)),"")</f>
        <v>Rugby</v>
      </c>
    </row>
    <row r="612" customFormat="false" ht="15" hidden="false" customHeight="false" outlineLevel="0" collapsed="false">
      <c r="A612" s="4" t="s">
        <v>6428</v>
      </c>
      <c r="B612" s="4" t="s">
        <v>1283</v>
      </c>
      <c r="C612" s="4" t="s">
        <v>1068</v>
      </c>
      <c r="D612" s="4" t="n">
        <v>9</v>
      </c>
      <c r="E612" s="4" t="n">
        <v>86.28</v>
      </c>
      <c r="F612" s="4" t="n">
        <v>776.52</v>
      </c>
      <c r="G612" s="4" t="n">
        <f aca="false">INDEX(Data_Products!$D$2:$D$33,MATCH(C612,Data_Products!$A$2:$A$33,0))</f>
        <v>68.55</v>
      </c>
      <c r="H612" s="4" t="str">
        <f aca="false">INDEX(Data_Products!$C$2:$C$33,MATCH(C612,Data_Products!$A$2:$A$33,0))</f>
        <v>Plumbing &amp; Drainage</v>
      </c>
      <c r="I612" s="10" t="n">
        <f aca="false">D612*(E612-G612)</f>
        <v>159.57</v>
      </c>
      <c r="J612" s="11" t="n">
        <f aca="false">IFERROR(I612/F612,0)</f>
        <v>0.205493741307371</v>
      </c>
      <c r="K612" s="4" t="str">
        <f aca="false">IFERROR(INDEX(Data_Orders!$F$2:$F$4727,MATCH(B612,Data_Orders!$A$2:$A$4727,0)),"")</f>
        <v>Housebuilder</v>
      </c>
      <c r="L612" s="4" t="str">
        <f aca="false">IFERROR(INDEX(Data_Orders!$D$2:$D$4727,MATCH(B612,Data_Orders!$A$2:$A$4727,0)),"")</f>
        <v>Rugby</v>
      </c>
    </row>
    <row r="613" customFormat="false" ht="15" hidden="false" customHeight="false" outlineLevel="0" collapsed="false">
      <c r="A613" s="4" t="s">
        <v>6429</v>
      </c>
      <c r="B613" s="4" t="s">
        <v>1283</v>
      </c>
      <c r="C613" s="4" t="s">
        <v>1010</v>
      </c>
      <c r="D613" s="4" t="n">
        <v>8</v>
      </c>
      <c r="E613" s="4" t="n">
        <v>135.95</v>
      </c>
      <c r="F613" s="4" t="n">
        <v>1087.6</v>
      </c>
      <c r="G613" s="4" t="n">
        <f aca="false">INDEX(Data_Products!$D$2:$D$33,MATCH(C613,Data_Products!$A$2:$A$33,0))</f>
        <v>111.1</v>
      </c>
      <c r="H613" s="4" t="str">
        <f aca="false">INDEX(Data_Products!$C$2:$C$33,MATCH(C613,Data_Products!$A$2:$A$33,0))</f>
        <v>Timber</v>
      </c>
      <c r="I613" s="10" t="n">
        <f aca="false">D613*(E613-G613)</f>
        <v>198.8</v>
      </c>
      <c r="J613" s="11" t="n">
        <f aca="false">IFERROR(I613/F613,0)</f>
        <v>0.18278778962854</v>
      </c>
      <c r="K613" s="4" t="str">
        <f aca="false">IFERROR(INDEX(Data_Orders!$F$2:$F$4727,MATCH(B613,Data_Orders!$A$2:$A$4727,0)),"")</f>
        <v>Housebuilder</v>
      </c>
      <c r="L613" s="4" t="str">
        <f aca="false">IFERROR(INDEX(Data_Orders!$D$2:$D$4727,MATCH(B613,Data_Orders!$A$2:$A$4727,0)),"")</f>
        <v>Rugby</v>
      </c>
    </row>
    <row r="614" customFormat="false" ht="15" hidden="false" customHeight="false" outlineLevel="0" collapsed="false">
      <c r="A614" s="4" t="s">
        <v>6430</v>
      </c>
      <c r="B614" s="4" t="s">
        <v>1283</v>
      </c>
      <c r="C614" s="4" t="s">
        <v>1077</v>
      </c>
      <c r="D614" s="4" t="n">
        <v>5</v>
      </c>
      <c r="E614" s="4" t="n">
        <v>46.61</v>
      </c>
      <c r="F614" s="4" t="n">
        <v>233.05</v>
      </c>
      <c r="G614" s="4" t="n">
        <f aca="false">INDEX(Data_Products!$D$2:$D$33,MATCH(C614,Data_Products!$A$2:$A$33,0))</f>
        <v>36.87</v>
      </c>
      <c r="H614" s="4" t="str">
        <f aca="false">INDEX(Data_Products!$C$2:$C$33,MATCH(C614,Data_Products!$A$2:$A$33,0))</f>
        <v>Landscaping</v>
      </c>
      <c r="I614" s="10" t="n">
        <f aca="false">D614*(E614-G614)</f>
        <v>48.7</v>
      </c>
      <c r="J614" s="11" t="n">
        <f aca="false">IFERROR(I614/F614,0)</f>
        <v>0.208968032611028</v>
      </c>
      <c r="K614" s="4" t="str">
        <f aca="false">IFERROR(INDEX(Data_Orders!$F$2:$F$4727,MATCH(B614,Data_Orders!$A$2:$A$4727,0)),"")</f>
        <v>Housebuilder</v>
      </c>
      <c r="L614" s="4" t="str">
        <f aca="false">IFERROR(INDEX(Data_Orders!$D$2:$D$4727,MATCH(B614,Data_Orders!$A$2:$A$4727,0)),"")</f>
        <v>Rugby</v>
      </c>
    </row>
    <row r="615" customFormat="false" ht="15" hidden="false" customHeight="false" outlineLevel="0" collapsed="false">
      <c r="A615" s="4" t="s">
        <v>6431</v>
      </c>
      <c r="B615" s="4" t="s">
        <v>1284</v>
      </c>
      <c r="C615" s="4" t="s">
        <v>1070</v>
      </c>
      <c r="D615" s="4" t="n">
        <v>8</v>
      </c>
      <c r="E615" s="4" t="n">
        <v>230.32</v>
      </c>
      <c r="F615" s="4" t="n">
        <v>1842.56</v>
      </c>
      <c r="G615" s="4" t="n">
        <f aca="false">INDEX(Data_Products!$D$2:$D$33,MATCH(C615,Data_Products!$A$2:$A$33,0))</f>
        <v>161.64</v>
      </c>
      <c r="H615" s="4" t="str">
        <f aca="false">INDEX(Data_Products!$C$2:$C$33,MATCH(C615,Data_Products!$A$2:$A$33,0))</f>
        <v>Landscaping</v>
      </c>
      <c r="I615" s="10" t="n">
        <f aca="false">D615*(E615-G615)</f>
        <v>549.44</v>
      </c>
      <c r="J615" s="11" t="n">
        <f aca="false">IFERROR(I615/F615,0)</f>
        <v>0.298193817297673</v>
      </c>
      <c r="K615" s="4" t="str">
        <f aca="false">IFERROR(INDEX(Data_Orders!$F$2:$F$4727,MATCH(B615,Data_Orders!$A$2:$A$4727,0)),"")</f>
        <v>Retail</v>
      </c>
      <c r="L615" s="4" t="str">
        <f aca="false">IFERROR(INDEX(Data_Orders!$D$2:$D$4727,MATCH(B615,Data_Orders!$A$2:$A$4727,0)),"")</f>
        <v>Birmingham South</v>
      </c>
    </row>
    <row r="616" customFormat="false" ht="15" hidden="false" customHeight="false" outlineLevel="0" collapsed="false">
      <c r="A616" s="4" t="s">
        <v>6432</v>
      </c>
      <c r="B616" s="4" t="s">
        <v>1284</v>
      </c>
      <c r="C616" s="4" t="s">
        <v>1055</v>
      </c>
      <c r="D616" s="4" t="n">
        <v>19</v>
      </c>
      <c r="E616" s="4" t="n">
        <v>205.03</v>
      </c>
      <c r="F616" s="4" t="n">
        <v>3895.57</v>
      </c>
      <c r="G616" s="4" t="n">
        <f aca="false">INDEX(Data_Products!$D$2:$D$33,MATCH(C616,Data_Products!$A$2:$A$33,0))</f>
        <v>138.6</v>
      </c>
      <c r="H616" s="4" t="str">
        <f aca="false">INDEX(Data_Products!$C$2:$C$33,MATCH(C616,Data_Products!$A$2:$A$33,0))</f>
        <v>Roofing</v>
      </c>
      <c r="I616" s="10" t="n">
        <f aca="false">D616*(E616-G616)</f>
        <v>1262.17</v>
      </c>
      <c r="J616" s="11" t="n">
        <f aca="false">IFERROR(I616/F616,0)</f>
        <v>0.324001365653807</v>
      </c>
      <c r="K616" s="4" t="str">
        <f aca="false">IFERROR(INDEX(Data_Orders!$F$2:$F$4727,MATCH(B616,Data_Orders!$A$2:$A$4727,0)),"")</f>
        <v>Retail</v>
      </c>
      <c r="L616" s="4" t="str">
        <f aca="false">IFERROR(INDEX(Data_Orders!$D$2:$D$4727,MATCH(B616,Data_Orders!$A$2:$A$4727,0)),"")</f>
        <v>Birmingham South</v>
      </c>
    </row>
    <row r="617" customFormat="false" ht="15" hidden="false" customHeight="false" outlineLevel="0" collapsed="false">
      <c r="A617" s="4" t="s">
        <v>6433</v>
      </c>
      <c r="B617" s="4" t="s">
        <v>1284</v>
      </c>
      <c r="C617" s="4" t="s">
        <v>1057</v>
      </c>
      <c r="D617" s="4" t="n">
        <v>5</v>
      </c>
      <c r="E617" s="4" t="n">
        <v>176.81</v>
      </c>
      <c r="F617" s="4" t="n">
        <v>884.05</v>
      </c>
      <c r="G617" s="4" t="n">
        <f aca="false">INDEX(Data_Products!$D$2:$D$33,MATCH(C617,Data_Products!$A$2:$A$33,0))</f>
        <v>129.57</v>
      </c>
      <c r="H617" s="4" t="str">
        <f aca="false">INDEX(Data_Products!$C$2:$C$33,MATCH(C617,Data_Products!$A$2:$A$33,0))</f>
        <v>Roofing</v>
      </c>
      <c r="I617" s="10" t="n">
        <f aca="false">D617*(E617-G617)</f>
        <v>236.2</v>
      </c>
      <c r="J617" s="11" t="n">
        <f aca="false">IFERROR(I617/F617,0)</f>
        <v>0.267179458175443</v>
      </c>
      <c r="K617" s="4" t="str">
        <f aca="false">IFERROR(INDEX(Data_Orders!$F$2:$F$4727,MATCH(B617,Data_Orders!$A$2:$A$4727,0)),"")</f>
        <v>Retail</v>
      </c>
      <c r="L617" s="4" t="str">
        <f aca="false">IFERROR(INDEX(Data_Orders!$D$2:$D$4727,MATCH(B617,Data_Orders!$A$2:$A$4727,0)),"")</f>
        <v>Birmingham South</v>
      </c>
    </row>
    <row r="618" customFormat="false" ht="15" hidden="false" customHeight="false" outlineLevel="0" collapsed="false">
      <c r="A618" s="4" t="s">
        <v>6434</v>
      </c>
      <c r="B618" s="4" t="s">
        <v>1284</v>
      </c>
      <c r="C618" s="4" t="s">
        <v>1026</v>
      </c>
      <c r="D618" s="4" t="n">
        <v>14</v>
      </c>
      <c r="E618" s="4" t="n">
        <v>184.05</v>
      </c>
      <c r="F618" s="4" t="n">
        <v>2576.7</v>
      </c>
      <c r="G618" s="4" t="n">
        <f aca="false">INDEX(Data_Products!$D$2:$D$33,MATCH(C618,Data_Products!$A$2:$A$33,0))</f>
        <v>147.44</v>
      </c>
      <c r="H618" s="4" t="str">
        <f aca="false">INDEX(Data_Products!$C$2:$C$33,MATCH(C618,Data_Products!$A$2:$A$33,0))</f>
        <v>Cement &amp; Aggregates</v>
      </c>
      <c r="I618" s="10" t="n">
        <f aca="false">D618*(E618-G618)</f>
        <v>512.54</v>
      </c>
      <c r="J618" s="11" t="n">
        <f aca="false">IFERROR(I618/F618,0)</f>
        <v>0.19891333876664</v>
      </c>
      <c r="K618" s="4" t="str">
        <f aca="false">IFERROR(INDEX(Data_Orders!$F$2:$F$4727,MATCH(B618,Data_Orders!$A$2:$A$4727,0)),"")</f>
        <v>Retail</v>
      </c>
      <c r="L618" s="4" t="str">
        <f aca="false">IFERROR(INDEX(Data_Orders!$D$2:$D$4727,MATCH(B618,Data_Orders!$A$2:$A$4727,0)),"")</f>
        <v>Birmingham South</v>
      </c>
    </row>
    <row r="619" customFormat="false" ht="15" hidden="false" customHeight="false" outlineLevel="0" collapsed="false">
      <c r="A619" s="4" t="s">
        <v>6435</v>
      </c>
      <c r="B619" s="4" t="s">
        <v>1284</v>
      </c>
      <c r="C619" s="4" t="s">
        <v>1039</v>
      </c>
      <c r="D619" s="4" t="n">
        <v>10</v>
      </c>
      <c r="E619" s="4" t="n">
        <v>160.41</v>
      </c>
      <c r="F619" s="4" t="n">
        <v>1604.1</v>
      </c>
      <c r="G619" s="4" t="n">
        <f aca="false">INDEX(Data_Products!$D$2:$D$33,MATCH(C619,Data_Products!$A$2:$A$33,0))</f>
        <v>99.74</v>
      </c>
      <c r="H619" s="4" t="str">
        <f aca="false">INDEX(Data_Products!$C$2:$C$33,MATCH(C619,Data_Products!$A$2:$A$33,0))</f>
        <v>Insulation</v>
      </c>
      <c r="I619" s="10" t="n">
        <f aca="false">D619*(E619-G619)</f>
        <v>606.7</v>
      </c>
      <c r="J619" s="11" t="n">
        <f aca="false">IFERROR(I619/F619,0)</f>
        <v>0.378218315566361</v>
      </c>
      <c r="K619" s="4" t="str">
        <f aca="false">IFERROR(INDEX(Data_Orders!$F$2:$F$4727,MATCH(B619,Data_Orders!$A$2:$A$4727,0)),"")</f>
        <v>Retail</v>
      </c>
      <c r="L619" s="4" t="str">
        <f aca="false">IFERROR(INDEX(Data_Orders!$D$2:$D$4727,MATCH(B619,Data_Orders!$A$2:$A$4727,0)),"")</f>
        <v>Birmingham South</v>
      </c>
    </row>
    <row r="620" customFormat="false" ht="15" hidden="false" customHeight="false" outlineLevel="0" collapsed="false">
      <c r="A620" s="4" t="s">
        <v>6436</v>
      </c>
      <c r="B620" s="4" t="s">
        <v>1285</v>
      </c>
      <c r="C620" s="4" t="s">
        <v>1041</v>
      </c>
      <c r="D620" s="4" t="n">
        <v>7</v>
      </c>
      <c r="E620" s="4" t="n">
        <v>242.75</v>
      </c>
      <c r="F620" s="4" t="n">
        <v>1699.25</v>
      </c>
      <c r="G620" s="4" t="n">
        <f aca="false">INDEX(Data_Products!$D$2:$D$33,MATCH(C620,Data_Products!$A$2:$A$33,0))</f>
        <v>142.94</v>
      </c>
      <c r="H620" s="4" t="str">
        <f aca="false">INDEX(Data_Products!$C$2:$C$33,MATCH(C620,Data_Products!$A$2:$A$33,0))</f>
        <v>Tools &amp; Fixings</v>
      </c>
      <c r="I620" s="10" t="n">
        <f aca="false">D620*(E620-G620)</f>
        <v>698.67</v>
      </c>
      <c r="J620" s="11" t="n">
        <f aca="false">IFERROR(I620/F620,0)</f>
        <v>0.411163748712667</v>
      </c>
      <c r="K620" s="4" t="str">
        <f aca="false">IFERROR(INDEX(Data_Orders!$F$2:$F$4727,MATCH(B620,Data_Orders!$A$2:$A$4727,0)),"")</f>
        <v>Retail</v>
      </c>
      <c r="L620" s="4" t="str">
        <f aca="false">IFERROR(INDEX(Data_Orders!$D$2:$D$4727,MATCH(B620,Data_Orders!$A$2:$A$4727,0)),"")</f>
        <v>Birmingham South</v>
      </c>
    </row>
    <row r="621" customFormat="false" ht="15" hidden="false" customHeight="false" outlineLevel="0" collapsed="false">
      <c r="A621" s="4" t="s">
        <v>6437</v>
      </c>
      <c r="B621" s="4" t="s">
        <v>1285</v>
      </c>
      <c r="C621" s="4" t="s">
        <v>1048</v>
      </c>
      <c r="D621" s="4" t="n">
        <v>5</v>
      </c>
      <c r="E621" s="4" t="n">
        <v>112.72</v>
      </c>
      <c r="F621" s="4" t="n">
        <v>563.6</v>
      </c>
      <c r="G621" s="4" t="n">
        <f aca="false">INDEX(Data_Products!$D$2:$D$33,MATCH(C621,Data_Products!$A$2:$A$33,0))</f>
        <v>83.21</v>
      </c>
      <c r="H621" s="4" t="str">
        <f aca="false">INDEX(Data_Products!$C$2:$C$33,MATCH(C621,Data_Products!$A$2:$A$33,0))</f>
        <v>Tools &amp; Fixings</v>
      </c>
      <c r="I621" s="10" t="n">
        <f aca="false">D621*(E621-G621)</f>
        <v>147.55</v>
      </c>
      <c r="J621" s="11" t="n">
        <f aca="false">IFERROR(I621/F621,0)</f>
        <v>0.26179914833215</v>
      </c>
      <c r="K621" s="4" t="str">
        <f aca="false">IFERROR(INDEX(Data_Orders!$F$2:$F$4727,MATCH(B621,Data_Orders!$A$2:$A$4727,0)),"")</f>
        <v>Retail</v>
      </c>
      <c r="L621" s="4" t="str">
        <f aca="false">IFERROR(INDEX(Data_Orders!$D$2:$D$4727,MATCH(B621,Data_Orders!$A$2:$A$4727,0)),"")</f>
        <v>Birmingham South</v>
      </c>
    </row>
    <row r="622" customFormat="false" ht="15" hidden="false" customHeight="false" outlineLevel="0" collapsed="false">
      <c r="A622" s="4" t="s">
        <v>6438</v>
      </c>
      <c r="B622" s="4" t="s">
        <v>1285</v>
      </c>
      <c r="C622" s="4" t="s">
        <v>1019</v>
      </c>
      <c r="D622" s="4" t="n">
        <v>19</v>
      </c>
      <c r="E622" s="4" t="n">
        <v>79.76</v>
      </c>
      <c r="F622" s="4" t="n">
        <v>1515.44</v>
      </c>
      <c r="G622" s="4" t="n">
        <f aca="false">INDEX(Data_Products!$D$2:$D$33,MATCH(C622,Data_Products!$A$2:$A$33,0))</f>
        <v>59.07</v>
      </c>
      <c r="H622" s="4" t="str">
        <f aca="false">INDEX(Data_Products!$C$2:$C$33,MATCH(C622,Data_Products!$A$2:$A$33,0))</f>
        <v>Timber</v>
      </c>
      <c r="I622" s="10" t="n">
        <f aca="false">D622*(E622-G622)</f>
        <v>393.11</v>
      </c>
      <c r="J622" s="11" t="n">
        <f aca="false">IFERROR(I622/F622,0)</f>
        <v>0.259403209628887</v>
      </c>
      <c r="K622" s="4" t="str">
        <f aca="false">IFERROR(INDEX(Data_Orders!$F$2:$F$4727,MATCH(B622,Data_Orders!$A$2:$A$4727,0)),"")</f>
        <v>Retail</v>
      </c>
      <c r="L622" s="4" t="str">
        <f aca="false">IFERROR(INDEX(Data_Orders!$D$2:$D$4727,MATCH(B622,Data_Orders!$A$2:$A$4727,0)),"")</f>
        <v>Birmingham South</v>
      </c>
    </row>
    <row r="623" customFormat="false" ht="15" hidden="false" customHeight="false" outlineLevel="0" collapsed="false">
      <c r="A623" s="4" t="s">
        <v>6439</v>
      </c>
      <c r="B623" s="4" t="s">
        <v>1286</v>
      </c>
      <c r="C623" s="4" t="s">
        <v>1070</v>
      </c>
      <c r="D623" s="4" t="n">
        <v>10</v>
      </c>
      <c r="E623" s="4" t="n">
        <v>230.32</v>
      </c>
      <c r="F623" s="4" t="n">
        <v>2303.2</v>
      </c>
      <c r="G623" s="4" t="n">
        <f aca="false">INDEX(Data_Products!$D$2:$D$33,MATCH(C623,Data_Products!$A$2:$A$33,0))</f>
        <v>161.64</v>
      </c>
      <c r="H623" s="4" t="str">
        <f aca="false">INDEX(Data_Products!$C$2:$C$33,MATCH(C623,Data_Products!$A$2:$A$33,0))</f>
        <v>Landscaping</v>
      </c>
      <c r="I623" s="10" t="n">
        <f aca="false">D623*(E623-G623)</f>
        <v>686.8</v>
      </c>
      <c r="J623" s="11" t="n">
        <f aca="false">IFERROR(I623/F623,0)</f>
        <v>0.298193817297673</v>
      </c>
      <c r="K623" s="4" t="str">
        <f aca="false">IFERROR(INDEX(Data_Orders!$F$2:$F$4727,MATCH(B623,Data_Orders!$A$2:$A$4727,0)),"")</f>
        <v>Retail</v>
      </c>
      <c r="L623" s="4" t="str">
        <f aca="false">IFERROR(INDEX(Data_Orders!$D$2:$D$4727,MATCH(B623,Data_Orders!$A$2:$A$4727,0)),"")</f>
        <v>Birmingham South</v>
      </c>
    </row>
    <row r="624" customFormat="false" ht="15" hidden="false" customHeight="false" outlineLevel="0" collapsed="false">
      <c r="A624" s="4" t="s">
        <v>6440</v>
      </c>
      <c r="B624" s="4" t="s">
        <v>1286</v>
      </c>
      <c r="C624" s="4" t="s">
        <v>1019</v>
      </c>
      <c r="D624" s="4" t="n">
        <v>17</v>
      </c>
      <c r="E624" s="4" t="n">
        <v>79.76</v>
      </c>
      <c r="F624" s="4" t="n">
        <v>1355.92</v>
      </c>
      <c r="G624" s="4" t="n">
        <f aca="false">INDEX(Data_Products!$D$2:$D$33,MATCH(C624,Data_Products!$A$2:$A$33,0))</f>
        <v>59.07</v>
      </c>
      <c r="H624" s="4" t="str">
        <f aca="false">INDEX(Data_Products!$C$2:$C$33,MATCH(C624,Data_Products!$A$2:$A$33,0))</f>
        <v>Timber</v>
      </c>
      <c r="I624" s="10" t="n">
        <f aca="false">D624*(E624-G624)</f>
        <v>351.73</v>
      </c>
      <c r="J624" s="11" t="n">
        <f aca="false">IFERROR(I624/F624,0)</f>
        <v>0.259403209628887</v>
      </c>
      <c r="K624" s="4" t="str">
        <f aca="false">IFERROR(INDEX(Data_Orders!$F$2:$F$4727,MATCH(B624,Data_Orders!$A$2:$A$4727,0)),"")</f>
        <v>Retail</v>
      </c>
      <c r="L624" s="4" t="str">
        <f aca="false">IFERROR(INDEX(Data_Orders!$D$2:$D$4727,MATCH(B624,Data_Orders!$A$2:$A$4727,0)),"")</f>
        <v>Birmingham South</v>
      </c>
    </row>
    <row r="625" customFormat="false" ht="15" hidden="false" customHeight="false" outlineLevel="0" collapsed="false">
      <c r="A625" s="4" t="s">
        <v>6441</v>
      </c>
      <c r="B625" s="4" t="s">
        <v>1287</v>
      </c>
      <c r="C625" s="4" t="s">
        <v>1075</v>
      </c>
      <c r="D625" s="4" t="n">
        <v>19</v>
      </c>
      <c r="E625" s="4" t="n">
        <v>98.61</v>
      </c>
      <c r="F625" s="4" t="n">
        <v>1873.59</v>
      </c>
      <c r="G625" s="4" t="n">
        <f aca="false">INDEX(Data_Products!$D$2:$D$33,MATCH(C625,Data_Products!$A$2:$A$33,0))</f>
        <v>74.84</v>
      </c>
      <c r="H625" s="4" t="str">
        <f aca="false">INDEX(Data_Products!$C$2:$C$33,MATCH(C625,Data_Products!$A$2:$A$33,0))</f>
        <v>Landscaping</v>
      </c>
      <c r="I625" s="10" t="n">
        <f aca="false">D625*(E625-G625)</f>
        <v>451.63</v>
      </c>
      <c r="J625" s="11" t="n">
        <f aca="false">IFERROR(I625/F625,0)</f>
        <v>0.24105060338708</v>
      </c>
      <c r="K625" s="4" t="str">
        <f aca="false">IFERROR(INDEX(Data_Orders!$F$2:$F$4727,MATCH(B625,Data_Orders!$A$2:$A$4727,0)),"")</f>
        <v>Retail</v>
      </c>
      <c r="L625" s="4" t="str">
        <f aca="false">IFERROR(INDEX(Data_Orders!$D$2:$D$4727,MATCH(B625,Data_Orders!$A$2:$A$4727,0)),"")</f>
        <v>Birmingham South</v>
      </c>
    </row>
    <row r="626" customFormat="false" ht="15" hidden="false" customHeight="false" outlineLevel="0" collapsed="false">
      <c r="A626" s="4" t="s">
        <v>6442</v>
      </c>
      <c r="B626" s="4" t="s">
        <v>1287</v>
      </c>
      <c r="C626" s="4" t="s">
        <v>1064</v>
      </c>
      <c r="D626" s="4" t="n">
        <v>6</v>
      </c>
      <c r="E626" s="4" t="n">
        <v>97.63</v>
      </c>
      <c r="F626" s="4" t="n">
        <v>585.78</v>
      </c>
      <c r="G626" s="4" t="n">
        <f aca="false">INDEX(Data_Products!$D$2:$D$33,MATCH(C626,Data_Products!$A$2:$A$33,0))</f>
        <v>65.21</v>
      </c>
      <c r="H626" s="4" t="str">
        <f aca="false">INDEX(Data_Products!$C$2:$C$33,MATCH(C626,Data_Products!$A$2:$A$33,0))</f>
        <v>Plumbing &amp; Drainage</v>
      </c>
      <c r="I626" s="10" t="n">
        <f aca="false">D626*(E626-G626)</f>
        <v>194.52</v>
      </c>
      <c r="J626" s="11" t="n">
        <f aca="false">IFERROR(I626/F626,0)</f>
        <v>0.332070060432244</v>
      </c>
      <c r="K626" s="4" t="str">
        <f aca="false">IFERROR(INDEX(Data_Orders!$F$2:$F$4727,MATCH(B626,Data_Orders!$A$2:$A$4727,0)),"")</f>
        <v>Retail</v>
      </c>
      <c r="L626" s="4" t="str">
        <f aca="false">IFERROR(INDEX(Data_Orders!$D$2:$D$4727,MATCH(B626,Data_Orders!$A$2:$A$4727,0)),"")</f>
        <v>Birmingham South</v>
      </c>
    </row>
    <row r="627" customFormat="false" ht="15" hidden="false" customHeight="false" outlineLevel="0" collapsed="false">
      <c r="A627" s="4" t="s">
        <v>6443</v>
      </c>
      <c r="B627" s="4" t="s">
        <v>1287</v>
      </c>
      <c r="C627" s="4" t="s">
        <v>1019</v>
      </c>
      <c r="D627" s="4" t="n">
        <v>11</v>
      </c>
      <c r="E627" s="4" t="n">
        <v>79.76</v>
      </c>
      <c r="F627" s="4" t="n">
        <v>877.36</v>
      </c>
      <c r="G627" s="4" t="n">
        <f aca="false">INDEX(Data_Products!$D$2:$D$33,MATCH(C627,Data_Products!$A$2:$A$33,0))</f>
        <v>59.07</v>
      </c>
      <c r="H627" s="4" t="str">
        <f aca="false">INDEX(Data_Products!$C$2:$C$33,MATCH(C627,Data_Products!$A$2:$A$33,0))</f>
        <v>Timber</v>
      </c>
      <c r="I627" s="10" t="n">
        <f aca="false">D627*(E627-G627)</f>
        <v>227.59</v>
      </c>
      <c r="J627" s="11" t="n">
        <f aca="false">IFERROR(I627/F627,0)</f>
        <v>0.259403209628887</v>
      </c>
      <c r="K627" s="4" t="str">
        <f aca="false">IFERROR(INDEX(Data_Orders!$F$2:$F$4727,MATCH(B627,Data_Orders!$A$2:$A$4727,0)),"")</f>
        <v>Retail</v>
      </c>
      <c r="L627" s="4" t="str">
        <f aca="false">IFERROR(INDEX(Data_Orders!$D$2:$D$4727,MATCH(B627,Data_Orders!$A$2:$A$4727,0)),"")</f>
        <v>Birmingham South</v>
      </c>
    </row>
    <row r="628" customFormat="false" ht="15" hidden="false" customHeight="false" outlineLevel="0" collapsed="false">
      <c r="A628" s="4" t="s">
        <v>6444</v>
      </c>
      <c r="B628" s="4" t="s">
        <v>1287</v>
      </c>
      <c r="C628" s="4" t="s">
        <v>1055</v>
      </c>
      <c r="D628" s="4" t="n">
        <v>3</v>
      </c>
      <c r="E628" s="4" t="n">
        <v>205.03</v>
      </c>
      <c r="F628" s="4" t="n">
        <v>615.09</v>
      </c>
      <c r="G628" s="4" t="n">
        <f aca="false">INDEX(Data_Products!$D$2:$D$33,MATCH(C628,Data_Products!$A$2:$A$33,0))</f>
        <v>138.6</v>
      </c>
      <c r="H628" s="4" t="str">
        <f aca="false">INDEX(Data_Products!$C$2:$C$33,MATCH(C628,Data_Products!$A$2:$A$33,0))</f>
        <v>Roofing</v>
      </c>
      <c r="I628" s="10" t="n">
        <f aca="false">D628*(E628-G628)</f>
        <v>199.29</v>
      </c>
      <c r="J628" s="11" t="n">
        <f aca="false">IFERROR(I628/F628,0)</f>
        <v>0.324001365653807</v>
      </c>
      <c r="K628" s="4" t="str">
        <f aca="false">IFERROR(INDEX(Data_Orders!$F$2:$F$4727,MATCH(B628,Data_Orders!$A$2:$A$4727,0)),"")</f>
        <v>Retail</v>
      </c>
      <c r="L628" s="4" t="str">
        <f aca="false">IFERROR(INDEX(Data_Orders!$D$2:$D$4727,MATCH(B628,Data_Orders!$A$2:$A$4727,0)),"")</f>
        <v>Birmingham South</v>
      </c>
    </row>
    <row r="629" customFormat="false" ht="15" hidden="false" customHeight="false" outlineLevel="0" collapsed="false">
      <c r="A629" s="4" t="s">
        <v>6445</v>
      </c>
      <c r="B629" s="4" t="s">
        <v>1288</v>
      </c>
      <c r="C629" s="4" t="s">
        <v>1077</v>
      </c>
      <c r="D629" s="4" t="n">
        <v>5</v>
      </c>
      <c r="E629" s="4" t="n">
        <v>46.61</v>
      </c>
      <c r="F629" s="4" t="n">
        <v>233.05</v>
      </c>
      <c r="G629" s="4" t="n">
        <f aca="false">INDEX(Data_Products!$D$2:$D$33,MATCH(C629,Data_Products!$A$2:$A$33,0))</f>
        <v>36.87</v>
      </c>
      <c r="H629" s="4" t="str">
        <f aca="false">INDEX(Data_Products!$C$2:$C$33,MATCH(C629,Data_Products!$A$2:$A$33,0))</f>
        <v>Landscaping</v>
      </c>
      <c r="I629" s="10" t="n">
        <f aca="false">D629*(E629-G629)</f>
        <v>48.7</v>
      </c>
      <c r="J629" s="11" t="n">
        <f aca="false">IFERROR(I629/F629,0)</f>
        <v>0.208968032611028</v>
      </c>
      <c r="K629" s="4" t="str">
        <f aca="false">IFERROR(INDEX(Data_Orders!$F$2:$F$4727,MATCH(B629,Data_Orders!$A$2:$A$4727,0)),"")</f>
        <v>Retail</v>
      </c>
      <c r="L629" s="4" t="str">
        <f aca="false">IFERROR(INDEX(Data_Orders!$D$2:$D$4727,MATCH(B629,Data_Orders!$A$2:$A$4727,0)),"")</f>
        <v>Birmingham South</v>
      </c>
    </row>
    <row r="630" customFormat="false" ht="15" hidden="false" customHeight="false" outlineLevel="0" collapsed="false">
      <c r="A630" s="4" t="s">
        <v>6446</v>
      </c>
      <c r="B630" s="4" t="s">
        <v>1288</v>
      </c>
      <c r="C630" s="4" t="s">
        <v>1061</v>
      </c>
      <c r="D630" s="4" t="n">
        <v>1</v>
      </c>
      <c r="E630" s="4" t="n">
        <v>145.57</v>
      </c>
      <c r="F630" s="4" t="n">
        <v>145.57</v>
      </c>
      <c r="G630" s="4" t="n">
        <f aca="false">INDEX(Data_Products!$D$2:$D$33,MATCH(C630,Data_Products!$A$2:$A$33,0))</f>
        <v>119.29</v>
      </c>
      <c r="H630" s="4" t="str">
        <f aca="false">INDEX(Data_Products!$C$2:$C$33,MATCH(C630,Data_Products!$A$2:$A$33,0))</f>
        <v>Plumbing &amp; Drainage</v>
      </c>
      <c r="I630" s="10" t="n">
        <f aca="false">D630*(E630-G630)</f>
        <v>26.28</v>
      </c>
      <c r="J630" s="11" t="n">
        <f aca="false">IFERROR(I630/F630,0)</f>
        <v>0.180531702960775</v>
      </c>
      <c r="K630" s="4" t="str">
        <f aca="false">IFERROR(INDEX(Data_Orders!$F$2:$F$4727,MATCH(B630,Data_Orders!$A$2:$A$4727,0)),"")</f>
        <v>Retail</v>
      </c>
      <c r="L630" s="4" t="str">
        <f aca="false">IFERROR(INDEX(Data_Orders!$D$2:$D$4727,MATCH(B630,Data_Orders!$A$2:$A$4727,0)),"")</f>
        <v>Birmingham South</v>
      </c>
    </row>
    <row r="631" customFormat="false" ht="15" hidden="false" customHeight="false" outlineLevel="0" collapsed="false">
      <c r="A631" s="4" t="s">
        <v>6447</v>
      </c>
      <c r="B631" s="4" t="s">
        <v>1288</v>
      </c>
      <c r="C631" s="4" t="s">
        <v>1017</v>
      </c>
      <c r="D631" s="4" t="n">
        <v>11</v>
      </c>
      <c r="E631" s="4" t="n">
        <v>49.15</v>
      </c>
      <c r="F631" s="4" t="n">
        <v>540.65</v>
      </c>
      <c r="G631" s="4" t="n">
        <f aca="false">INDEX(Data_Products!$D$2:$D$33,MATCH(C631,Data_Products!$A$2:$A$33,0))</f>
        <v>31.44</v>
      </c>
      <c r="H631" s="4" t="str">
        <f aca="false">INDEX(Data_Products!$C$2:$C$33,MATCH(C631,Data_Products!$A$2:$A$33,0))</f>
        <v>Timber</v>
      </c>
      <c r="I631" s="10" t="n">
        <f aca="false">D631*(E631-G631)</f>
        <v>194.81</v>
      </c>
      <c r="J631" s="11" t="n">
        <f aca="false">IFERROR(I631/F631,0)</f>
        <v>0.360325534079349</v>
      </c>
      <c r="K631" s="4" t="str">
        <f aca="false">IFERROR(INDEX(Data_Orders!$F$2:$F$4727,MATCH(B631,Data_Orders!$A$2:$A$4727,0)),"")</f>
        <v>Retail</v>
      </c>
      <c r="L631" s="4" t="str">
        <f aca="false">IFERROR(INDEX(Data_Orders!$D$2:$D$4727,MATCH(B631,Data_Orders!$A$2:$A$4727,0)),"")</f>
        <v>Birmingham South</v>
      </c>
    </row>
    <row r="632" customFormat="false" ht="15" hidden="false" customHeight="false" outlineLevel="0" collapsed="false">
      <c r="A632" s="4" t="s">
        <v>6448</v>
      </c>
      <c r="B632" s="4" t="s">
        <v>1288</v>
      </c>
      <c r="C632" s="4" t="s">
        <v>1021</v>
      </c>
      <c r="D632" s="4" t="n">
        <v>14</v>
      </c>
      <c r="E632" s="4" t="n">
        <v>73.76</v>
      </c>
      <c r="F632" s="4" t="n">
        <v>1032.64</v>
      </c>
      <c r="G632" s="4" t="n">
        <f aca="false">INDEX(Data_Products!$D$2:$D$33,MATCH(C632,Data_Products!$A$2:$A$33,0))</f>
        <v>51.51</v>
      </c>
      <c r="H632" s="4" t="str">
        <f aca="false">INDEX(Data_Products!$C$2:$C$33,MATCH(C632,Data_Products!$A$2:$A$33,0))</f>
        <v>Cement &amp; Aggregates</v>
      </c>
      <c r="I632" s="10" t="n">
        <f aca="false">D632*(E632-G632)</f>
        <v>311.5</v>
      </c>
      <c r="J632" s="11" t="n">
        <f aca="false">IFERROR(I632/F632,0)</f>
        <v>0.301654013015184</v>
      </c>
      <c r="K632" s="4" t="str">
        <f aca="false">IFERROR(INDEX(Data_Orders!$F$2:$F$4727,MATCH(B632,Data_Orders!$A$2:$A$4727,0)),"")</f>
        <v>Retail</v>
      </c>
      <c r="L632" s="4" t="str">
        <f aca="false">IFERROR(INDEX(Data_Orders!$D$2:$D$4727,MATCH(B632,Data_Orders!$A$2:$A$4727,0)),"")</f>
        <v>Birmingham South</v>
      </c>
    </row>
    <row r="633" customFormat="false" ht="15" hidden="false" customHeight="false" outlineLevel="0" collapsed="false">
      <c r="A633" s="4" t="s">
        <v>6449</v>
      </c>
      <c r="B633" s="4" t="s">
        <v>1288</v>
      </c>
      <c r="C633" s="4" t="s">
        <v>1032</v>
      </c>
      <c r="D633" s="4" t="n">
        <v>14</v>
      </c>
      <c r="E633" s="4" t="n">
        <v>99.65</v>
      </c>
      <c r="F633" s="4" t="n">
        <v>1395.1</v>
      </c>
      <c r="G633" s="4" t="n">
        <f aca="false">INDEX(Data_Products!$D$2:$D$33,MATCH(C633,Data_Products!$A$2:$A$33,0))</f>
        <v>58.26</v>
      </c>
      <c r="H633" s="4" t="str">
        <f aca="false">INDEX(Data_Products!$C$2:$C$33,MATCH(C633,Data_Products!$A$2:$A$33,0))</f>
        <v>Insulation</v>
      </c>
      <c r="I633" s="10" t="n">
        <f aca="false">D633*(E633-G633)</f>
        <v>579.46</v>
      </c>
      <c r="J633" s="11" t="n">
        <f aca="false">IFERROR(I633/F633,0)</f>
        <v>0.415353738083292</v>
      </c>
      <c r="K633" s="4" t="str">
        <f aca="false">IFERROR(INDEX(Data_Orders!$F$2:$F$4727,MATCH(B633,Data_Orders!$A$2:$A$4727,0)),"")</f>
        <v>Retail</v>
      </c>
      <c r="L633" s="4" t="str">
        <f aca="false">IFERROR(INDEX(Data_Orders!$D$2:$D$4727,MATCH(B633,Data_Orders!$A$2:$A$4727,0)),"")</f>
        <v>Birmingham South</v>
      </c>
    </row>
    <row r="634" customFormat="false" ht="15" hidden="false" customHeight="false" outlineLevel="0" collapsed="false">
      <c r="A634" s="4" t="s">
        <v>6450</v>
      </c>
      <c r="B634" s="4" t="s">
        <v>1289</v>
      </c>
      <c r="C634" s="4" t="s">
        <v>1061</v>
      </c>
      <c r="D634" s="4" t="n">
        <v>9</v>
      </c>
      <c r="E634" s="4" t="n">
        <v>145.57</v>
      </c>
      <c r="F634" s="4" t="n">
        <v>1310.13</v>
      </c>
      <c r="G634" s="4" t="n">
        <f aca="false">INDEX(Data_Products!$D$2:$D$33,MATCH(C634,Data_Products!$A$2:$A$33,0))</f>
        <v>119.29</v>
      </c>
      <c r="H634" s="4" t="str">
        <f aca="false">INDEX(Data_Products!$C$2:$C$33,MATCH(C634,Data_Products!$A$2:$A$33,0))</f>
        <v>Plumbing &amp; Drainage</v>
      </c>
      <c r="I634" s="10" t="n">
        <f aca="false">D634*(E634-G634)</f>
        <v>236.52</v>
      </c>
      <c r="J634" s="11" t="n">
        <f aca="false">IFERROR(I634/F634,0)</f>
        <v>0.180531702960775</v>
      </c>
      <c r="K634" s="4" t="str">
        <f aca="false">IFERROR(INDEX(Data_Orders!$F$2:$F$4727,MATCH(B634,Data_Orders!$A$2:$A$4727,0)),"")</f>
        <v>Retail</v>
      </c>
      <c r="L634" s="4" t="str">
        <f aca="false">IFERROR(INDEX(Data_Orders!$D$2:$D$4727,MATCH(B634,Data_Orders!$A$2:$A$4727,0)),"")</f>
        <v>Birmingham South</v>
      </c>
    </row>
    <row r="635" customFormat="false" ht="15" hidden="false" customHeight="false" outlineLevel="0" collapsed="false">
      <c r="A635" s="4" t="s">
        <v>6451</v>
      </c>
      <c r="B635" s="4" t="s">
        <v>1289</v>
      </c>
      <c r="C635" s="4" t="s">
        <v>1075</v>
      </c>
      <c r="D635" s="4" t="n">
        <v>5</v>
      </c>
      <c r="E635" s="4" t="n">
        <v>98.61</v>
      </c>
      <c r="F635" s="4" t="n">
        <v>493.05</v>
      </c>
      <c r="G635" s="4" t="n">
        <f aca="false">INDEX(Data_Products!$D$2:$D$33,MATCH(C635,Data_Products!$A$2:$A$33,0))</f>
        <v>74.84</v>
      </c>
      <c r="H635" s="4" t="str">
        <f aca="false">INDEX(Data_Products!$C$2:$C$33,MATCH(C635,Data_Products!$A$2:$A$33,0))</f>
        <v>Landscaping</v>
      </c>
      <c r="I635" s="10" t="n">
        <f aca="false">D635*(E635-G635)</f>
        <v>118.85</v>
      </c>
      <c r="J635" s="11" t="n">
        <f aca="false">IFERROR(I635/F635,0)</f>
        <v>0.24105060338708</v>
      </c>
      <c r="K635" s="4" t="str">
        <f aca="false">IFERROR(INDEX(Data_Orders!$F$2:$F$4727,MATCH(B635,Data_Orders!$A$2:$A$4727,0)),"")</f>
        <v>Retail</v>
      </c>
      <c r="L635" s="4" t="str">
        <f aca="false">IFERROR(INDEX(Data_Orders!$D$2:$D$4727,MATCH(B635,Data_Orders!$A$2:$A$4727,0)),"")</f>
        <v>Birmingham South</v>
      </c>
    </row>
    <row r="636" customFormat="false" ht="15" hidden="false" customHeight="false" outlineLevel="0" collapsed="false">
      <c r="A636" s="4" t="s">
        <v>6452</v>
      </c>
      <c r="B636" s="4" t="s">
        <v>1289</v>
      </c>
      <c r="C636" s="4" t="s">
        <v>1068</v>
      </c>
      <c r="D636" s="4" t="n">
        <v>7</v>
      </c>
      <c r="E636" s="4" t="n">
        <v>86.28</v>
      </c>
      <c r="F636" s="4" t="n">
        <v>603.96</v>
      </c>
      <c r="G636" s="4" t="n">
        <f aca="false">INDEX(Data_Products!$D$2:$D$33,MATCH(C636,Data_Products!$A$2:$A$33,0))</f>
        <v>68.55</v>
      </c>
      <c r="H636" s="4" t="str">
        <f aca="false">INDEX(Data_Products!$C$2:$C$33,MATCH(C636,Data_Products!$A$2:$A$33,0))</f>
        <v>Plumbing &amp; Drainage</v>
      </c>
      <c r="I636" s="10" t="n">
        <f aca="false">D636*(E636-G636)</f>
        <v>124.11</v>
      </c>
      <c r="J636" s="11" t="n">
        <f aca="false">IFERROR(I636/F636,0)</f>
        <v>0.205493741307371</v>
      </c>
      <c r="K636" s="4" t="str">
        <f aca="false">IFERROR(INDEX(Data_Orders!$F$2:$F$4727,MATCH(B636,Data_Orders!$A$2:$A$4727,0)),"")</f>
        <v>Retail</v>
      </c>
      <c r="L636" s="4" t="str">
        <f aca="false">IFERROR(INDEX(Data_Orders!$D$2:$D$4727,MATCH(B636,Data_Orders!$A$2:$A$4727,0)),"")</f>
        <v>Birmingham South</v>
      </c>
    </row>
    <row r="637" customFormat="false" ht="15" hidden="false" customHeight="false" outlineLevel="0" collapsed="false">
      <c r="A637" s="4" t="s">
        <v>6453</v>
      </c>
      <c r="B637" s="4" t="s">
        <v>1289</v>
      </c>
      <c r="C637" s="4" t="s">
        <v>1073</v>
      </c>
      <c r="D637" s="4" t="n">
        <v>4</v>
      </c>
      <c r="E637" s="4" t="n">
        <v>231.05</v>
      </c>
      <c r="F637" s="4" t="n">
        <v>924.2</v>
      </c>
      <c r="G637" s="4" t="n">
        <f aca="false">INDEX(Data_Products!$D$2:$D$33,MATCH(C637,Data_Products!$A$2:$A$33,0))</f>
        <v>148.29</v>
      </c>
      <c r="H637" s="4" t="str">
        <f aca="false">INDEX(Data_Products!$C$2:$C$33,MATCH(C637,Data_Products!$A$2:$A$33,0))</f>
        <v>Landscaping</v>
      </c>
      <c r="I637" s="10" t="n">
        <f aca="false">D637*(E637-G637)</f>
        <v>331.04</v>
      </c>
      <c r="J637" s="11" t="n">
        <f aca="false">IFERROR(I637/F637,0)</f>
        <v>0.358190867777537</v>
      </c>
      <c r="K637" s="4" t="str">
        <f aca="false">IFERROR(INDEX(Data_Orders!$F$2:$F$4727,MATCH(B637,Data_Orders!$A$2:$A$4727,0)),"")</f>
        <v>Retail</v>
      </c>
      <c r="L637" s="4" t="str">
        <f aca="false">IFERROR(INDEX(Data_Orders!$D$2:$D$4727,MATCH(B637,Data_Orders!$A$2:$A$4727,0)),"")</f>
        <v>Birmingham South</v>
      </c>
    </row>
    <row r="638" customFormat="false" ht="15" hidden="false" customHeight="false" outlineLevel="0" collapsed="false">
      <c r="A638" s="4" t="s">
        <v>6454</v>
      </c>
      <c r="B638" s="4" t="s">
        <v>1290</v>
      </c>
      <c r="C638" s="4" t="s">
        <v>1010</v>
      </c>
      <c r="D638" s="4" t="n">
        <v>20</v>
      </c>
      <c r="E638" s="4" t="n">
        <v>135.95</v>
      </c>
      <c r="F638" s="4" t="n">
        <v>2719</v>
      </c>
      <c r="G638" s="4" t="n">
        <f aca="false">INDEX(Data_Products!$D$2:$D$33,MATCH(C638,Data_Products!$A$2:$A$33,0))</f>
        <v>111.1</v>
      </c>
      <c r="H638" s="4" t="str">
        <f aca="false">INDEX(Data_Products!$C$2:$C$33,MATCH(C638,Data_Products!$A$2:$A$33,0))</f>
        <v>Timber</v>
      </c>
      <c r="I638" s="10" t="n">
        <f aca="false">D638*(E638-G638)</f>
        <v>497</v>
      </c>
      <c r="J638" s="11" t="n">
        <f aca="false">IFERROR(I638/F638,0)</f>
        <v>0.18278778962854</v>
      </c>
      <c r="K638" s="4" t="str">
        <f aca="false">IFERROR(INDEX(Data_Orders!$F$2:$F$4727,MATCH(B638,Data_Orders!$A$2:$A$4727,0)),"")</f>
        <v>Retail</v>
      </c>
      <c r="L638" s="4" t="str">
        <f aca="false">IFERROR(INDEX(Data_Orders!$D$2:$D$4727,MATCH(B638,Data_Orders!$A$2:$A$4727,0)),"")</f>
        <v>Birmingham South</v>
      </c>
    </row>
    <row r="639" customFormat="false" ht="15" hidden="false" customHeight="false" outlineLevel="0" collapsed="false">
      <c r="A639" s="4" t="s">
        <v>6455</v>
      </c>
      <c r="B639" s="4" t="s">
        <v>1290</v>
      </c>
      <c r="C639" s="4" t="s">
        <v>1064</v>
      </c>
      <c r="D639" s="4" t="n">
        <v>20</v>
      </c>
      <c r="E639" s="4" t="n">
        <v>97.63</v>
      </c>
      <c r="F639" s="4" t="n">
        <v>1952.6</v>
      </c>
      <c r="G639" s="4" t="n">
        <f aca="false">INDEX(Data_Products!$D$2:$D$33,MATCH(C639,Data_Products!$A$2:$A$33,0))</f>
        <v>65.21</v>
      </c>
      <c r="H639" s="4" t="str">
        <f aca="false">INDEX(Data_Products!$C$2:$C$33,MATCH(C639,Data_Products!$A$2:$A$33,0))</f>
        <v>Plumbing &amp; Drainage</v>
      </c>
      <c r="I639" s="10" t="n">
        <f aca="false">D639*(E639-G639)</f>
        <v>648.4</v>
      </c>
      <c r="J639" s="11" t="n">
        <f aca="false">IFERROR(I639/F639,0)</f>
        <v>0.332070060432244</v>
      </c>
      <c r="K639" s="4" t="str">
        <f aca="false">IFERROR(INDEX(Data_Orders!$F$2:$F$4727,MATCH(B639,Data_Orders!$A$2:$A$4727,0)),"")</f>
        <v>Retail</v>
      </c>
      <c r="L639" s="4" t="str">
        <f aca="false">IFERROR(INDEX(Data_Orders!$D$2:$D$4727,MATCH(B639,Data_Orders!$A$2:$A$4727,0)),"")</f>
        <v>Birmingham South</v>
      </c>
    </row>
    <row r="640" customFormat="false" ht="15" hidden="false" customHeight="false" outlineLevel="0" collapsed="false">
      <c r="A640" s="4" t="s">
        <v>6456</v>
      </c>
      <c r="B640" s="4" t="s">
        <v>1291</v>
      </c>
      <c r="C640" s="4" t="s">
        <v>1050</v>
      </c>
      <c r="D640" s="4" t="n">
        <v>12</v>
      </c>
      <c r="E640" s="4" t="n">
        <v>238.63</v>
      </c>
      <c r="F640" s="4" t="n">
        <v>2863.56</v>
      </c>
      <c r="G640" s="4" t="n">
        <f aca="false">INDEX(Data_Products!$D$2:$D$33,MATCH(C640,Data_Products!$A$2:$A$33,0))</f>
        <v>148.91</v>
      </c>
      <c r="H640" s="4" t="str">
        <f aca="false">INDEX(Data_Products!$C$2:$C$33,MATCH(C640,Data_Products!$A$2:$A$33,0))</f>
        <v>Tools &amp; Fixings</v>
      </c>
      <c r="I640" s="10" t="n">
        <f aca="false">D640*(E640-G640)</f>
        <v>1076.64</v>
      </c>
      <c r="J640" s="11" t="n">
        <f aca="false">IFERROR(I640/F640,0)</f>
        <v>0.375979549930855</v>
      </c>
      <c r="K640" s="4" t="str">
        <f aca="false">IFERROR(INDEX(Data_Orders!$F$2:$F$4727,MATCH(B640,Data_Orders!$A$2:$A$4727,0)),"")</f>
        <v>Retail</v>
      </c>
      <c r="L640" s="4" t="str">
        <f aca="false">IFERROR(INDEX(Data_Orders!$D$2:$D$4727,MATCH(B640,Data_Orders!$A$2:$A$4727,0)),"")</f>
        <v>Birmingham South</v>
      </c>
    </row>
    <row r="641" customFormat="false" ht="15" hidden="false" customHeight="false" outlineLevel="0" collapsed="false">
      <c r="A641" s="4" t="s">
        <v>6457</v>
      </c>
      <c r="B641" s="4" t="s">
        <v>1291</v>
      </c>
      <c r="C641" s="4" t="s">
        <v>1052</v>
      </c>
      <c r="D641" s="4" t="n">
        <v>3</v>
      </c>
      <c r="E641" s="4" t="n">
        <v>205.71</v>
      </c>
      <c r="F641" s="4" t="n">
        <v>617.13</v>
      </c>
      <c r="G641" s="4" t="n">
        <f aca="false">INDEX(Data_Products!$D$2:$D$33,MATCH(C641,Data_Products!$A$2:$A$33,0))</f>
        <v>152.29</v>
      </c>
      <c r="H641" s="4" t="str">
        <f aca="false">INDEX(Data_Products!$C$2:$C$33,MATCH(C641,Data_Products!$A$2:$A$33,0))</f>
        <v>Roofing</v>
      </c>
      <c r="I641" s="10" t="n">
        <f aca="false">D641*(E641-G641)</f>
        <v>160.26</v>
      </c>
      <c r="J641" s="11" t="n">
        <f aca="false">IFERROR(I641/F641,0)</f>
        <v>0.259685965679841</v>
      </c>
      <c r="K641" s="4" t="str">
        <f aca="false">IFERROR(INDEX(Data_Orders!$F$2:$F$4727,MATCH(B641,Data_Orders!$A$2:$A$4727,0)),"")</f>
        <v>Retail</v>
      </c>
      <c r="L641" s="4" t="str">
        <f aca="false">IFERROR(INDEX(Data_Orders!$D$2:$D$4727,MATCH(B641,Data_Orders!$A$2:$A$4727,0)),"")</f>
        <v>Birmingham South</v>
      </c>
    </row>
    <row r="642" customFormat="false" ht="15" hidden="false" customHeight="false" outlineLevel="0" collapsed="false">
      <c r="A642" s="4" t="s">
        <v>6458</v>
      </c>
      <c r="B642" s="4" t="s">
        <v>1291</v>
      </c>
      <c r="C642" s="4" t="s">
        <v>1026</v>
      </c>
      <c r="D642" s="4" t="n">
        <v>16</v>
      </c>
      <c r="E642" s="4" t="n">
        <v>184.05</v>
      </c>
      <c r="F642" s="4" t="n">
        <v>2944.8</v>
      </c>
      <c r="G642" s="4" t="n">
        <f aca="false">INDEX(Data_Products!$D$2:$D$33,MATCH(C642,Data_Products!$A$2:$A$33,0))</f>
        <v>147.44</v>
      </c>
      <c r="H642" s="4" t="str">
        <f aca="false">INDEX(Data_Products!$C$2:$C$33,MATCH(C642,Data_Products!$A$2:$A$33,0))</f>
        <v>Cement &amp; Aggregates</v>
      </c>
      <c r="I642" s="10" t="n">
        <f aca="false">D642*(E642-G642)</f>
        <v>585.76</v>
      </c>
      <c r="J642" s="11" t="n">
        <f aca="false">IFERROR(I642/F642,0)</f>
        <v>0.19891333876664</v>
      </c>
      <c r="K642" s="4" t="str">
        <f aca="false">IFERROR(INDEX(Data_Orders!$F$2:$F$4727,MATCH(B642,Data_Orders!$A$2:$A$4727,0)),"")</f>
        <v>Retail</v>
      </c>
      <c r="L642" s="4" t="str">
        <f aca="false">IFERROR(INDEX(Data_Orders!$D$2:$D$4727,MATCH(B642,Data_Orders!$A$2:$A$4727,0)),"")</f>
        <v>Birmingham South</v>
      </c>
    </row>
    <row r="643" customFormat="false" ht="15" hidden="false" customHeight="false" outlineLevel="0" collapsed="false">
      <c r="A643" s="4" t="s">
        <v>6459</v>
      </c>
      <c r="B643" s="4" t="s">
        <v>1291</v>
      </c>
      <c r="C643" s="4" t="s">
        <v>1057</v>
      </c>
      <c r="D643" s="4" t="n">
        <v>5</v>
      </c>
      <c r="E643" s="4" t="n">
        <v>176.81</v>
      </c>
      <c r="F643" s="4" t="n">
        <v>884.05</v>
      </c>
      <c r="G643" s="4" t="n">
        <f aca="false">INDEX(Data_Products!$D$2:$D$33,MATCH(C643,Data_Products!$A$2:$A$33,0))</f>
        <v>129.57</v>
      </c>
      <c r="H643" s="4" t="str">
        <f aca="false">INDEX(Data_Products!$C$2:$C$33,MATCH(C643,Data_Products!$A$2:$A$33,0))</f>
        <v>Roofing</v>
      </c>
      <c r="I643" s="10" t="n">
        <f aca="false">D643*(E643-G643)</f>
        <v>236.2</v>
      </c>
      <c r="J643" s="11" t="n">
        <f aca="false">IFERROR(I643/F643,0)</f>
        <v>0.267179458175443</v>
      </c>
      <c r="K643" s="4" t="str">
        <f aca="false">IFERROR(INDEX(Data_Orders!$F$2:$F$4727,MATCH(B643,Data_Orders!$A$2:$A$4727,0)),"")</f>
        <v>Retail</v>
      </c>
      <c r="L643" s="4" t="str">
        <f aca="false">IFERROR(INDEX(Data_Orders!$D$2:$D$4727,MATCH(B643,Data_Orders!$A$2:$A$4727,0)),"")</f>
        <v>Birmingham South</v>
      </c>
    </row>
    <row r="644" customFormat="false" ht="15" hidden="false" customHeight="false" outlineLevel="0" collapsed="false">
      <c r="A644" s="4" t="s">
        <v>6460</v>
      </c>
      <c r="B644" s="4" t="s">
        <v>1291</v>
      </c>
      <c r="C644" s="4" t="s">
        <v>1010</v>
      </c>
      <c r="D644" s="4" t="n">
        <v>17</v>
      </c>
      <c r="E644" s="4" t="n">
        <v>135.95</v>
      </c>
      <c r="F644" s="4" t="n">
        <v>2311.15</v>
      </c>
      <c r="G644" s="4" t="n">
        <f aca="false">INDEX(Data_Products!$D$2:$D$33,MATCH(C644,Data_Products!$A$2:$A$33,0))</f>
        <v>111.1</v>
      </c>
      <c r="H644" s="4" t="str">
        <f aca="false">INDEX(Data_Products!$C$2:$C$33,MATCH(C644,Data_Products!$A$2:$A$33,0))</f>
        <v>Timber</v>
      </c>
      <c r="I644" s="10" t="n">
        <f aca="false">D644*(E644-G644)</f>
        <v>422.45</v>
      </c>
      <c r="J644" s="11" t="n">
        <f aca="false">IFERROR(I644/F644,0)</f>
        <v>0.18278778962854</v>
      </c>
      <c r="K644" s="4" t="str">
        <f aca="false">IFERROR(INDEX(Data_Orders!$F$2:$F$4727,MATCH(B644,Data_Orders!$A$2:$A$4727,0)),"")</f>
        <v>Retail</v>
      </c>
      <c r="L644" s="4" t="str">
        <f aca="false">IFERROR(INDEX(Data_Orders!$D$2:$D$4727,MATCH(B644,Data_Orders!$A$2:$A$4727,0)),"")</f>
        <v>Birmingham South</v>
      </c>
    </row>
    <row r="645" customFormat="false" ht="15" hidden="false" customHeight="false" outlineLevel="0" collapsed="false">
      <c r="A645" s="4" t="s">
        <v>6461</v>
      </c>
      <c r="B645" s="4" t="s">
        <v>1292</v>
      </c>
      <c r="C645" s="4" t="s">
        <v>1019</v>
      </c>
      <c r="D645" s="4" t="n">
        <v>2</v>
      </c>
      <c r="E645" s="4" t="n">
        <v>79.76</v>
      </c>
      <c r="F645" s="4" t="n">
        <v>159.52</v>
      </c>
      <c r="G645" s="4" t="n">
        <f aca="false">INDEX(Data_Products!$D$2:$D$33,MATCH(C645,Data_Products!$A$2:$A$33,0))</f>
        <v>59.07</v>
      </c>
      <c r="H645" s="4" t="str">
        <f aca="false">INDEX(Data_Products!$C$2:$C$33,MATCH(C645,Data_Products!$A$2:$A$33,0))</f>
        <v>Timber</v>
      </c>
      <c r="I645" s="10" t="n">
        <f aca="false">D645*(E645-G645)</f>
        <v>41.38</v>
      </c>
      <c r="J645" s="11" t="n">
        <f aca="false">IFERROR(I645/F645,0)</f>
        <v>0.259403209628887</v>
      </c>
      <c r="K645" s="4" t="str">
        <f aca="false">IFERROR(INDEX(Data_Orders!$F$2:$F$4727,MATCH(B645,Data_Orders!$A$2:$A$4727,0)),"")</f>
        <v>Retail</v>
      </c>
      <c r="L645" s="4" t="str">
        <f aca="false">IFERROR(INDEX(Data_Orders!$D$2:$D$4727,MATCH(B645,Data_Orders!$A$2:$A$4727,0)),"")</f>
        <v>Nuneaton</v>
      </c>
    </row>
    <row r="646" customFormat="false" ht="15" hidden="false" customHeight="false" outlineLevel="0" collapsed="false">
      <c r="A646" s="4" t="s">
        <v>6462</v>
      </c>
      <c r="B646" s="4" t="s">
        <v>1292</v>
      </c>
      <c r="C646" s="4" t="s">
        <v>1021</v>
      </c>
      <c r="D646" s="4" t="n">
        <v>14</v>
      </c>
      <c r="E646" s="4" t="n">
        <v>73.76</v>
      </c>
      <c r="F646" s="4" t="n">
        <v>1032.64</v>
      </c>
      <c r="G646" s="4" t="n">
        <f aca="false">INDEX(Data_Products!$D$2:$D$33,MATCH(C646,Data_Products!$A$2:$A$33,0))</f>
        <v>51.51</v>
      </c>
      <c r="H646" s="4" t="str">
        <f aca="false">INDEX(Data_Products!$C$2:$C$33,MATCH(C646,Data_Products!$A$2:$A$33,0))</f>
        <v>Cement &amp; Aggregates</v>
      </c>
      <c r="I646" s="10" t="n">
        <f aca="false">D646*(E646-G646)</f>
        <v>311.5</v>
      </c>
      <c r="J646" s="11" t="n">
        <f aca="false">IFERROR(I646/F646,0)</f>
        <v>0.301654013015184</v>
      </c>
      <c r="K646" s="4" t="str">
        <f aca="false">IFERROR(INDEX(Data_Orders!$F$2:$F$4727,MATCH(B646,Data_Orders!$A$2:$A$4727,0)),"")</f>
        <v>Retail</v>
      </c>
      <c r="L646" s="4" t="str">
        <f aca="false">IFERROR(INDEX(Data_Orders!$D$2:$D$4727,MATCH(B646,Data_Orders!$A$2:$A$4727,0)),"")</f>
        <v>Nuneaton</v>
      </c>
    </row>
    <row r="647" customFormat="false" ht="15" hidden="false" customHeight="false" outlineLevel="0" collapsed="false">
      <c r="A647" s="4" t="s">
        <v>6463</v>
      </c>
      <c r="B647" s="4" t="s">
        <v>1292</v>
      </c>
      <c r="C647" s="4" t="s">
        <v>1024</v>
      </c>
      <c r="D647" s="4" t="n">
        <v>1</v>
      </c>
      <c r="E647" s="4" t="n">
        <v>137.14</v>
      </c>
      <c r="F647" s="4" t="n">
        <v>137.14</v>
      </c>
      <c r="G647" s="4" t="n">
        <f aca="false">INDEX(Data_Products!$D$2:$D$33,MATCH(C647,Data_Products!$A$2:$A$33,0))</f>
        <v>99.99</v>
      </c>
      <c r="H647" s="4" t="str">
        <f aca="false">INDEX(Data_Products!$C$2:$C$33,MATCH(C647,Data_Products!$A$2:$A$33,0))</f>
        <v>Cement &amp; Aggregates</v>
      </c>
      <c r="I647" s="10" t="n">
        <f aca="false">D647*(E647-G647)</f>
        <v>37.15</v>
      </c>
      <c r="J647" s="11" t="n">
        <f aca="false">IFERROR(I647/F647,0)</f>
        <v>0.270891060230421</v>
      </c>
      <c r="K647" s="4" t="str">
        <f aca="false">IFERROR(INDEX(Data_Orders!$F$2:$F$4727,MATCH(B647,Data_Orders!$A$2:$A$4727,0)),"")</f>
        <v>Retail</v>
      </c>
      <c r="L647" s="4" t="str">
        <f aca="false">IFERROR(INDEX(Data_Orders!$D$2:$D$4727,MATCH(B647,Data_Orders!$A$2:$A$4727,0)),"")</f>
        <v>Nuneaton</v>
      </c>
    </row>
    <row r="648" customFormat="false" ht="15" hidden="false" customHeight="false" outlineLevel="0" collapsed="false">
      <c r="A648" s="4" t="s">
        <v>6464</v>
      </c>
      <c r="B648" s="4" t="s">
        <v>1292</v>
      </c>
      <c r="C648" s="4" t="s">
        <v>1026</v>
      </c>
      <c r="D648" s="4" t="n">
        <v>9</v>
      </c>
      <c r="E648" s="4" t="n">
        <v>184.05</v>
      </c>
      <c r="F648" s="4" t="n">
        <v>1656.45</v>
      </c>
      <c r="G648" s="4" t="n">
        <f aca="false">INDEX(Data_Products!$D$2:$D$33,MATCH(C648,Data_Products!$A$2:$A$33,0))</f>
        <v>147.44</v>
      </c>
      <c r="H648" s="4" t="str">
        <f aca="false">INDEX(Data_Products!$C$2:$C$33,MATCH(C648,Data_Products!$A$2:$A$33,0))</f>
        <v>Cement &amp; Aggregates</v>
      </c>
      <c r="I648" s="10" t="n">
        <f aca="false">D648*(E648-G648)</f>
        <v>329.49</v>
      </c>
      <c r="J648" s="11" t="n">
        <f aca="false">IFERROR(I648/F648,0)</f>
        <v>0.19891333876664</v>
      </c>
      <c r="K648" s="4" t="str">
        <f aca="false">IFERROR(INDEX(Data_Orders!$F$2:$F$4727,MATCH(B648,Data_Orders!$A$2:$A$4727,0)),"")</f>
        <v>Retail</v>
      </c>
      <c r="L648" s="4" t="str">
        <f aca="false">IFERROR(INDEX(Data_Orders!$D$2:$D$4727,MATCH(B648,Data_Orders!$A$2:$A$4727,0)),"")</f>
        <v>Nuneaton</v>
      </c>
    </row>
    <row r="649" customFormat="false" ht="15" hidden="false" customHeight="false" outlineLevel="0" collapsed="false">
      <c r="A649" s="4" t="s">
        <v>6465</v>
      </c>
      <c r="B649" s="4" t="s">
        <v>1293</v>
      </c>
      <c r="C649" s="4" t="s">
        <v>1061</v>
      </c>
      <c r="D649" s="4" t="n">
        <v>7</v>
      </c>
      <c r="E649" s="4" t="n">
        <v>145.57</v>
      </c>
      <c r="F649" s="4" t="n">
        <v>1018.99</v>
      </c>
      <c r="G649" s="4" t="n">
        <f aca="false">INDEX(Data_Products!$D$2:$D$33,MATCH(C649,Data_Products!$A$2:$A$33,0))</f>
        <v>119.29</v>
      </c>
      <c r="H649" s="4" t="str">
        <f aca="false">INDEX(Data_Products!$C$2:$C$33,MATCH(C649,Data_Products!$A$2:$A$33,0))</f>
        <v>Plumbing &amp; Drainage</v>
      </c>
      <c r="I649" s="10" t="n">
        <f aca="false">D649*(E649-G649)</f>
        <v>183.96</v>
      </c>
      <c r="J649" s="11" t="n">
        <f aca="false">IFERROR(I649/F649,0)</f>
        <v>0.180531702960775</v>
      </c>
      <c r="K649" s="4" t="str">
        <f aca="false">IFERROR(INDEX(Data_Orders!$F$2:$F$4727,MATCH(B649,Data_Orders!$A$2:$A$4727,0)),"")</f>
        <v>Retail</v>
      </c>
      <c r="L649" s="4" t="str">
        <f aca="false">IFERROR(INDEX(Data_Orders!$D$2:$D$4727,MATCH(B649,Data_Orders!$A$2:$A$4727,0)),"")</f>
        <v>Nuneaton</v>
      </c>
    </row>
    <row r="650" customFormat="false" ht="15" hidden="false" customHeight="false" outlineLevel="0" collapsed="false">
      <c r="A650" s="4" t="s">
        <v>6466</v>
      </c>
      <c r="B650" s="4" t="s">
        <v>1293</v>
      </c>
      <c r="C650" s="4" t="s">
        <v>1057</v>
      </c>
      <c r="D650" s="4" t="n">
        <v>7</v>
      </c>
      <c r="E650" s="4" t="n">
        <v>176.81</v>
      </c>
      <c r="F650" s="4" t="n">
        <v>1237.67</v>
      </c>
      <c r="G650" s="4" t="n">
        <f aca="false">INDEX(Data_Products!$D$2:$D$33,MATCH(C650,Data_Products!$A$2:$A$33,0))</f>
        <v>129.57</v>
      </c>
      <c r="H650" s="4" t="str">
        <f aca="false">INDEX(Data_Products!$C$2:$C$33,MATCH(C650,Data_Products!$A$2:$A$33,0))</f>
        <v>Roofing</v>
      </c>
      <c r="I650" s="10" t="n">
        <f aca="false">D650*(E650-G650)</f>
        <v>330.68</v>
      </c>
      <c r="J650" s="11" t="n">
        <f aca="false">IFERROR(I650/F650,0)</f>
        <v>0.267179458175443</v>
      </c>
      <c r="K650" s="4" t="str">
        <f aca="false">IFERROR(INDEX(Data_Orders!$F$2:$F$4727,MATCH(B650,Data_Orders!$A$2:$A$4727,0)),"")</f>
        <v>Retail</v>
      </c>
      <c r="L650" s="4" t="str">
        <f aca="false">IFERROR(INDEX(Data_Orders!$D$2:$D$4727,MATCH(B650,Data_Orders!$A$2:$A$4727,0)),"")</f>
        <v>Nuneaton</v>
      </c>
    </row>
    <row r="651" customFormat="false" ht="15" hidden="false" customHeight="false" outlineLevel="0" collapsed="false">
      <c r="A651" s="4" t="s">
        <v>6467</v>
      </c>
      <c r="B651" s="4" t="s">
        <v>1294</v>
      </c>
      <c r="C651" s="4" t="s">
        <v>1039</v>
      </c>
      <c r="D651" s="4" t="n">
        <v>2</v>
      </c>
      <c r="E651" s="4" t="n">
        <v>160.41</v>
      </c>
      <c r="F651" s="4" t="n">
        <v>320.82</v>
      </c>
      <c r="G651" s="4" t="n">
        <f aca="false">INDEX(Data_Products!$D$2:$D$33,MATCH(C651,Data_Products!$A$2:$A$33,0))</f>
        <v>99.74</v>
      </c>
      <c r="H651" s="4" t="str">
        <f aca="false">INDEX(Data_Products!$C$2:$C$33,MATCH(C651,Data_Products!$A$2:$A$33,0))</f>
        <v>Insulation</v>
      </c>
      <c r="I651" s="10" t="n">
        <f aca="false">D651*(E651-G651)</f>
        <v>121.34</v>
      </c>
      <c r="J651" s="11" t="n">
        <f aca="false">IFERROR(I651/F651,0)</f>
        <v>0.378218315566361</v>
      </c>
      <c r="K651" s="4" t="str">
        <f aca="false">IFERROR(INDEX(Data_Orders!$F$2:$F$4727,MATCH(B651,Data_Orders!$A$2:$A$4727,0)),"")</f>
        <v>Trade Account</v>
      </c>
      <c r="L651" s="4" t="str">
        <f aca="false">IFERROR(INDEX(Data_Orders!$D$2:$D$4727,MATCH(B651,Data_Orders!$A$2:$A$4727,0)),"")</f>
        <v>Binley (Coventry)</v>
      </c>
    </row>
    <row r="652" customFormat="false" ht="15" hidden="false" customHeight="false" outlineLevel="0" collapsed="false">
      <c r="A652" s="4" t="s">
        <v>6468</v>
      </c>
      <c r="B652" s="4" t="s">
        <v>1294</v>
      </c>
      <c r="C652" s="4" t="s">
        <v>1037</v>
      </c>
      <c r="D652" s="4" t="n">
        <v>20</v>
      </c>
      <c r="E652" s="4" t="n">
        <v>90.97</v>
      </c>
      <c r="F652" s="4" t="n">
        <v>1819.4</v>
      </c>
      <c r="G652" s="4" t="n">
        <f aca="false">INDEX(Data_Products!$D$2:$D$33,MATCH(C652,Data_Products!$A$2:$A$33,0))</f>
        <v>73.81</v>
      </c>
      <c r="H652" s="4" t="str">
        <f aca="false">INDEX(Data_Products!$C$2:$C$33,MATCH(C652,Data_Products!$A$2:$A$33,0))</f>
        <v>Insulation</v>
      </c>
      <c r="I652" s="10" t="n">
        <f aca="false">D652*(E652-G652)</f>
        <v>343.2</v>
      </c>
      <c r="J652" s="11" t="n">
        <f aca="false">IFERROR(I652/F652,0)</f>
        <v>0.18863361547763</v>
      </c>
      <c r="K652" s="4" t="str">
        <f aca="false">IFERROR(INDEX(Data_Orders!$F$2:$F$4727,MATCH(B652,Data_Orders!$A$2:$A$4727,0)),"")</f>
        <v>Trade Account</v>
      </c>
      <c r="L652" s="4" t="str">
        <f aca="false">IFERROR(INDEX(Data_Orders!$D$2:$D$4727,MATCH(B652,Data_Orders!$A$2:$A$4727,0)),"")</f>
        <v>Binley (Coventry)</v>
      </c>
    </row>
    <row r="653" customFormat="false" ht="15" hidden="false" customHeight="false" outlineLevel="0" collapsed="false">
      <c r="A653" s="4" t="s">
        <v>6469</v>
      </c>
      <c r="B653" s="4" t="s">
        <v>1295</v>
      </c>
      <c r="C653" s="4" t="s">
        <v>1061</v>
      </c>
      <c r="D653" s="4" t="n">
        <v>19</v>
      </c>
      <c r="E653" s="4" t="n">
        <v>145.57</v>
      </c>
      <c r="F653" s="4" t="n">
        <v>2765.83</v>
      </c>
      <c r="G653" s="4" t="n">
        <f aca="false">INDEX(Data_Products!$D$2:$D$33,MATCH(C653,Data_Products!$A$2:$A$33,0))</f>
        <v>119.29</v>
      </c>
      <c r="H653" s="4" t="str">
        <f aca="false">INDEX(Data_Products!$C$2:$C$33,MATCH(C653,Data_Products!$A$2:$A$33,0))</f>
        <v>Plumbing &amp; Drainage</v>
      </c>
      <c r="I653" s="10" t="n">
        <f aca="false">D653*(E653-G653)</f>
        <v>499.32</v>
      </c>
      <c r="J653" s="11" t="n">
        <f aca="false">IFERROR(I653/F653,0)</f>
        <v>0.180531702960775</v>
      </c>
      <c r="K653" s="4" t="str">
        <f aca="false">IFERROR(INDEX(Data_Orders!$F$2:$F$4727,MATCH(B653,Data_Orders!$A$2:$A$4727,0)),"")</f>
        <v>Trade Account</v>
      </c>
      <c r="L653" s="4" t="str">
        <f aca="false">IFERROR(INDEX(Data_Orders!$D$2:$D$4727,MATCH(B653,Data_Orders!$A$2:$A$4727,0)),"")</f>
        <v>Binley (Coventry)</v>
      </c>
    </row>
    <row r="654" customFormat="false" ht="15" hidden="false" customHeight="false" outlineLevel="0" collapsed="false">
      <c r="A654" s="4" t="s">
        <v>6470</v>
      </c>
      <c r="B654" s="4" t="s">
        <v>1295</v>
      </c>
      <c r="C654" s="4" t="s">
        <v>1032</v>
      </c>
      <c r="D654" s="4" t="n">
        <v>20</v>
      </c>
      <c r="E654" s="4" t="n">
        <v>99.65</v>
      </c>
      <c r="F654" s="4" t="n">
        <v>1993</v>
      </c>
      <c r="G654" s="4" t="n">
        <f aca="false">INDEX(Data_Products!$D$2:$D$33,MATCH(C654,Data_Products!$A$2:$A$33,0))</f>
        <v>58.26</v>
      </c>
      <c r="H654" s="4" t="str">
        <f aca="false">INDEX(Data_Products!$C$2:$C$33,MATCH(C654,Data_Products!$A$2:$A$33,0))</f>
        <v>Insulation</v>
      </c>
      <c r="I654" s="10" t="n">
        <f aca="false">D654*(E654-G654)</f>
        <v>827.8</v>
      </c>
      <c r="J654" s="11" t="n">
        <f aca="false">IFERROR(I654/F654,0)</f>
        <v>0.415353738083292</v>
      </c>
      <c r="K654" s="4" t="str">
        <f aca="false">IFERROR(INDEX(Data_Orders!$F$2:$F$4727,MATCH(B654,Data_Orders!$A$2:$A$4727,0)),"")</f>
        <v>Trade Account</v>
      </c>
      <c r="L654" s="4" t="str">
        <f aca="false">IFERROR(INDEX(Data_Orders!$D$2:$D$4727,MATCH(B654,Data_Orders!$A$2:$A$4727,0)),"")</f>
        <v>Binley (Coventry)</v>
      </c>
    </row>
    <row r="655" customFormat="false" ht="15" hidden="false" customHeight="false" outlineLevel="0" collapsed="false">
      <c r="A655" s="4" t="s">
        <v>6471</v>
      </c>
      <c r="B655" s="4" t="s">
        <v>1295</v>
      </c>
      <c r="C655" s="4" t="s">
        <v>1037</v>
      </c>
      <c r="D655" s="4" t="n">
        <v>18</v>
      </c>
      <c r="E655" s="4" t="n">
        <v>90.97</v>
      </c>
      <c r="F655" s="4" t="n">
        <v>1637.46</v>
      </c>
      <c r="G655" s="4" t="n">
        <f aca="false">INDEX(Data_Products!$D$2:$D$33,MATCH(C655,Data_Products!$A$2:$A$33,0))</f>
        <v>73.81</v>
      </c>
      <c r="H655" s="4" t="str">
        <f aca="false">INDEX(Data_Products!$C$2:$C$33,MATCH(C655,Data_Products!$A$2:$A$33,0))</f>
        <v>Insulation</v>
      </c>
      <c r="I655" s="10" t="n">
        <f aca="false">D655*(E655-G655)</f>
        <v>308.88</v>
      </c>
      <c r="J655" s="11" t="n">
        <f aca="false">IFERROR(I655/F655,0)</f>
        <v>0.18863361547763</v>
      </c>
      <c r="K655" s="4" t="str">
        <f aca="false">IFERROR(INDEX(Data_Orders!$F$2:$F$4727,MATCH(B655,Data_Orders!$A$2:$A$4727,0)),"")</f>
        <v>Trade Account</v>
      </c>
      <c r="L655" s="4" t="str">
        <f aca="false">IFERROR(INDEX(Data_Orders!$D$2:$D$4727,MATCH(B655,Data_Orders!$A$2:$A$4727,0)),"")</f>
        <v>Binley (Coventry)</v>
      </c>
    </row>
    <row r="656" customFormat="false" ht="15" hidden="false" customHeight="false" outlineLevel="0" collapsed="false">
      <c r="A656" s="4" t="s">
        <v>6472</v>
      </c>
      <c r="B656" s="4" t="s">
        <v>1295</v>
      </c>
      <c r="C656" s="4" t="s">
        <v>1052</v>
      </c>
      <c r="D656" s="4" t="n">
        <v>17</v>
      </c>
      <c r="E656" s="4" t="n">
        <v>205.71</v>
      </c>
      <c r="F656" s="4" t="n">
        <v>3497.07</v>
      </c>
      <c r="G656" s="4" t="n">
        <f aca="false">INDEX(Data_Products!$D$2:$D$33,MATCH(C656,Data_Products!$A$2:$A$33,0))</f>
        <v>152.29</v>
      </c>
      <c r="H656" s="4" t="str">
        <f aca="false">INDEX(Data_Products!$C$2:$C$33,MATCH(C656,Data_Products!$A$2:$A$33,0))</f>
        <v>Roofing</v>
      </c>
      <c r="I656" s="10" t="n">
        <f aca="false">D656*(E656-G656)</f>
        <v>908.14</v>
      </c>
      <c r="J656" s="11" t="n">
        <f aca="false">IFERROR(I656/F656,0)</f>
        <v>0.259685965679841</v>
      </c>
      <c r="K656" s="4" t="str">
        <f aca="false">IFERROR(INDEX(Data_Orders!$F$2:$F$4727,MATCH(B656,Data_Orders!$A$2:$A$4727,0)),"")</f>
        <v>Trade Account</v>
      </c>
      <c r="L656" s="4" t="str">
        <f aca="false">IFERROR(INDEX(Data_Orders!$D$2:$D$4727,MATCH(B656,Data_Orders!$A$2:$A$4727,0)),"")</f>
        <v>Binley (Coventry)</v>
      </c>
    </row>
    <row r="657" customFormat="false" ht="15" hidden="false" customHeight="false" outlineLevel="0" collapsed="false">
      <c r="A657" s="4" t="s">
        <v>6473</v>
      </c>
      <c r="B657" s="4" t="s">
        <v>1296</v>
      </c>
      <c r="C657" s="4" t="s">
        <v>1046</v>
      </c>
      <c r="D657" s="4" t="n">
        <v>4</v>
      </c>
      <c r="E657" s="4" t="n">
        <v>154.02</v>
      </c>
      <c r="F657" s="4" t="n">
        <v>616.08</v>
      </c>
      <c r="G657" s="4" t="n">
        <f aca="false">INDEX(Data_Products!$D$2:$D$33,MATCH(C657,Data_Products!$A$2:$A$33,0))</f>
        <v>102.1</v>
      </c>
      <c r="H657" s="4" t="str">
        <f aca="false">INDEX(Data_Products!$C$2:$C$33,MATCH(C657,Data_Products!$A$2:$A$33,0))</f>
        <v>Tools &amp; Fixings</v>
      </c>
      <c r="I657" s="10" t="n">
        <f aca="false">D657*(E657-G657)</f>
        <v>207.68</v>
      </c>
      <c r="J657" s="11" t="n">
        <f aca="false">IFERROR(I657/F657,0)</f>
        <v>0.337099078041813</v>
      </c>
      <c r="K657" s="4" t="str">
        <f aca="false">IFERROR(INDEX(Data_Orders!$F$2:$F$4727,MATCH(B657,Data_Orders!$A$2:$A$4727,0)),"")</f>
        <v>Trade Account</v>
      </c>
      <c r="L657" s="4" t="str">
        <f aca="false">IFERROR(INDEX(Data_Orders!$D$2:$D$4727,MATCH(B657,Data_Orders!$A$2:$A$4727,0)),"")</f>
        <v>Binley (Coventry)</v>
      </c>
    </row>
    <row r="658" customFormat="false" ht="15" hidden="false" customHeight="false" outlineLevel="0" collapsed="false">
      <c r="A658" s="4" t="s">
        <v>6474</v>
      </c>
      <c r="B658" s="4" t="s">
        <v>1297</v>
      </c>
      <c r="C658" s="4" t="s">
        <v>1068</v>
      </c>
      <c r="D658" s="4" t="n">
        <v>17</v>
      </c>
      <c r="E658" s="4" t="n">
        <v>86.28</v>
      </c>
      <c r="F658" s="4" t="n">
        <v>1466.76</v>
      </c>
      <c r="G658" s="4" t="n">
        <f aca="false">INDEX(Data_Products!$D$2:$D$33,MATCH(C658,Data_Products!$A$2:$A$33,0))</f>
        <v>68.55</v>
      </c>
      <c r="H658" s="4" t="str">
        <f aca="false">INDEX(Data_Products!$C$2:$C$33,MATCH(C658,Data_Products!$A$2:$A$33,0))</f>
        <v>Plumbing &amp; Drainage</v>
      </c>
      <c r="I658" s="10" t="n">
        <f aca="false">D658*(E658-G658)</f>
        <v>301.41</v>
      </c>
      <c r="J658" s="11" t="n">
        <f aca="false">IFERROR(I658/F658,0)</f>
        <v>0.205493741307371</v>
      </c>
      <c r="K658" s="4" t="str">
        <f aca="false">IFERROR(INDEX(Data_Orders!$F$2:$F$4727,MATCH(B658,Data_Orders!$A$2:$A$4727,0)),"")</f>
        <v>Trade Account</v>
      </c>
      <c r="L658" s="4" t="str">
        <f aca="false">IFERROR(INDEX(Data_Orders!$D$2:$D$4727,MATCH(B658,Data_Orders!$A$2:$A$4727,0)),"")</f>
        <v>Binley (Coventry)</v>
      </c>
    </row>
    <row r="659" customFormat="false" ht="15" hidden="false" customHeight="false" outlineLevel="0" collapsed="false">
      <c r="A659" s="4" t="s">
        <v>6475</v>
      </c>
      <c r="B659" s="4" t="s">
        <v>1297</v>
      </c>
      <c r="C659" s="4" t="s">
        <v>1073</v>
      </c>
      <c r="D659" s="4" t="n">
        <v>18</v>
      </c>
      <c r="E659" s="4" t="n">
        <v>231.05</v>
      </c>
      <c r="F659" s="4" t="n">
        <v>4158.9</v>
      </c>
      <c r="G659" s="4" t="n">
        <f aca="false">INDEX(Data_Products!$D$2:$D$33,MATCH(C659,Data_Products!$A$2:$A$33,0))</f>
        <v>148.29</v>
      </c>
      <c r="H659" s="4" t="str">
        <f aca="false">INDEX(Data_Products!$C$2:$C$33,MATCH(C659,Data_Products!$A$2:$A$33,0))</f>
        <v>Landscaping</v>
      </c>
      <c r="I659" s="10" t="n">
        <f aca="false">D659*(E659-G659)</f>
        <v>1489.68</v>
      </c>
      <c r="J659" s="11" t="n">
        <f aca="false">IFERROR(I659/F659,0)</f>
        <v>0.358190867777537</v>
      </c>
      <c r="K659" s="4" t="str">
        <f aca="false">IFERROR(INDEX(Data_Orders!$F$2:$F$4727,MATCH(B659,Data_Orders!$A$2:$A$4727,0)),"")</f>
        <v>Trade Account</v>
      </c>
      <c r="L659" s="4" t="str">
        <f aca="false">IFERROR(INDEX(Data_Orders!$D$2:$D$4727,MATCH(B659,Data_Orders!$A$2:$A$4727,0)),"")</f>
        <v>Binley (Coventry)</v>
      </c>
    </row>
    <row r="660" customFormat="false" ht="15" hidden="false" customHeight="false" outlineLevel="0" collapsed="false">
      <c r="A660" s="4" t="s">
        <v>6476</v>
      </c>
      <c r="B660" s="4" t="s">
        <v>1297</v>
      </c>
      <c r="C660" s="4" t="s">
        <v>1013</v>
      </c>
      <c r="D660" s="4" t="n">
        <v>13</v>
      </c>
      <c r="E660" s="4" t="n">
        <v>240.92</v>
      </c>
      <c r="F660" s="4" t="n">
        <v>3131.96</v>
      </c>
      <c r="G660" s="4" t="n">
        <f aca="false">INDEX(Data_Products!$D$2:$D$33,MATCH(C660,Data_Products!$A$2:$A$33,0))</f>
        <v>168.32</v>
      </c>
      <c r="H660" s="4" t="str">
        <f aca="false">INDEX(Data_Products!$C$2:$C$33,MATCH(C660,Data_Products!$A$2:$A$33,0))</f>
        <v>Timber</v>
      </c>
      <c r="I660" s="10" t="n">
        <f aca="false">D660*(E660-G660)</f>
        <v>943.8</v>
      </c>
      <c r="J660" s="11" t="n">
        <f aca="false">IFERROR(I660/F660,0)</f>
        <v>0.301344844761747</v>
      </c>
      <c r="K660" s="4" t="str">
        <f aca="false">IFERROR(INDEX(Data_Orders!$F$2:$F$4727,MATCH(B660,Data_Orders!$A$2:$A$4727,0)),"")</f>
        <v>Trade Account</v>
      </c>
      <c r="L660" s="4" t="str">
        <f aca="false">IFERROR(INDEX(Data_Orders!$D$2:$D$4727,MATCH(B660,Data_Orders!$A$2:$A$4727,0)),"")</f>
        <v>Binley (Coventry)</v>
      </c>
    </row>
    <row r="661" customFormat="false" ht="15" hidden="false" customHeight="false" outlineLevel="0" collapsed="false">
      <c r="A661" s="4" t="s">
        <v>6477</v>
      </c>
      <c r="B661" s="4" t="s">
        <v>1297</v>
      </c>
      <c r="C661" s="4" t="s">
        <v>1026</v>
      </c>
      <c r="D661" s="4" t="n">
        <v>2</v>
      </c>
      <c r="E661" s="4" t="n">
        <v>184.05</v>
      </c>
      <c r="F661" s="4" t="n">
        <v>368.1</v>
      </c>
      <c r="G661" s="4" t="n">
        <f aca="false">INDEX(Data_Products!$D$2:$D$33,MATCH(C661,Data_Products!$A$2:$A$33,0))</f>
        <v>147.44</v>
      </c>
      <c r="H661" s="4" t="str">
        <f aca="false">INDEX(Data_Products!$C$2:$C$33,MATCH(C661,Data_Products!$A$2:$A$33,0))</f>
        <v>Cement &amp; Aggregates</v>
      </c>
      <c r="I661" s="10" t="n">
        <f aca="false">D661*(E661-G661)</f>
        <v>73.22</v>
      </c>
      <c r="J661" s="11" t="n">
        <f aca="false">IFERROR(I661/F661,0)</f>
        <v>0.19891333876664</v>
      </c>
      <c r="K661" s="4" t="str">
        <f aca="false">IFERROR(INDEX(Data_Orders!$F$2:$F$4727,MATCH(B661,Data_Orders!$A$2:$A$4727,0)),"")</f>
        <v>Trade Account</v>
      </c>
      <c r="L661" s="4" t="str">
        <f aca="false">IFERROR(INDEX(Data_Orders!$D$2:$D$4727,MATCH(B661,Data_Orders!$A$2:$A$4727,0)),"")</f>
        <v>Binley (Coventry)</v>
      </c>
    </row>
    <row r="662" customFormat="false" ht="15" hidden="false" customHeight="false" outlineLevel="0" collapsed="false">
      <c r="A662" s="4" t="s">
        <v>6478</v>
      </c>
      <c r="B662" s="4" t="s">
        <v>1298</v>
      </c>
      <c r="C662" s="4" t="s">
        <v>1046</v>
      </c>
      <c r="D662" s="4" t="n">
        <v>2</v>
      </c>
      <c r="E662" s="4" t="n">
        <v>154.02</v>
      </c>
      <c r="F662" s="4" t="n">
        <v>308.04</v>
      </c>
      <c r="G662" s="4" t="n">
        <f aca="false">INDEX(Data_Products!$D$2:$D$33,MATCH(C662,Data_Products!$A$2:$A$33,0))</f>
        <v>102.1</v>
      </c>
      <c r="H662" s="4" t="str">
        <f aca="false">INDEX(Data_Products!$C$2:$C$33,MATCH(C662,Data_Products!$A$2:$A$33,0))</f>
        <v>Tools &amp; Fixings</v>
      </c>
      <c r="I662" s="10" t="n">
        <f aca="false">D662*(E662-G662)</f>
        <v>103.84</v>
      </c>
      <c r="J662" s="11" t="n">
        <f aca="false">IFERROR(I662/F662,0)</f>
        <v>0.337099078041813</v>
      </c>
      <c r="K662" s="4" t="str">
        <f aca="false">IFERROR(INDEX(Data_Orders!$F$2:$F$4727,MATCH(B662,Data_Orders!$A$2:$A$4727,0)),"")</f>
        <v>Trade Account</v>
      </c>
      <c r="L662" s="4" t="str">
        <f aca="false">IFERROR(INDEX(Data_Orders!$D$2:$D$4727,MATCH(B662,Data_Orders!$A$2:$A$4727,0)),"")</f>
        <v>Binley (Coventry)</v>
      </c>
    </row>
    <row r="663" customFormat="false" ht="15" hidden="false" customHeight="false" outlineLevel="0" collapsed="false">
      <c r="A663" s="4" t="s">
        <v>6479</v>
      </c>
      <c r="B663" s="4" t="s">
        <v>1298</v>
      </c>
      <c r="C663" s="4" t="s">
        <v>1064</v>
      </c>
      <c r="D663" s="4" t="n">
        <v>7</v>
      </c>
      <c r="E663" s="4" t="n">
        <v>97.63</v>
      </c>
      <c r="F663" s="4" t="n">
        <v>683.41</v>
      </c>
      <c r="G663" s="4" t="n">
        <f aca="false">INDEX(Data_Products!$D$2:$D$33,MATCH(C663,Data_Products!$A$2:$A$33,0))</f>
        <v>65.21</v>
      </c>
      <c r="H663" s="4" t="str">
        <f aca="false">INDEX(Data_Products!$C$2:$C$33,MATCH(C663,Data_Products!$A$2:$A$33,0))</f>
        <v>Plumbing &amp; Drainage</v>
      </c>
      <c r="I663" s="10" t="n">
        <f aca="false">D663*(E663-G663)</f>
        <v>226.94</v>
      </c>
      <c r="J663" s="11" t="n">
        <f aca="false">IFERROR(I663/F663,0)</f>
        <v>0.332070060432244</v>
      </c>
      <c r="K663" s="4" t="str">
        <f aca="false">IFERROR(INDEX(Data_Orders!$F$2:$F$4727,MATCH(B663,Data_Orders!$A$2:$A$4727,0)),"")</f>
        <v>Trade Account</v>
      </c>
      <c r="L663" s="4" t="str">
        <f aca="false">IFERROR(INDEX(Data_Orders!$D$2:$D$4727,MATCH(B663,Data_Orders!$A$2:$A$4727,0)),"")</f>
        <v>Binley (Coventry)</v>
      </c>
    </row>
    <row r="664" customFormat="false" ht="15" hidden="false" customHeight="false" outlineLevel="0" collapsed="false">
      <c r="A664" s="4" t="s">
        <v>6480</v>
      </c>
      <c r="B664" s="4" t="s">
        <v>1298</v>
      </c>
      <c r="C664" s="4" t="s">
        <v>1055</v>
      </c>
      <c r="D664" s="4" t="n">
        <v>10</v>
      </c>
      <c r="E664" s="4" t="n">
        <v>205.03</v>
      </c>
      <c r="F664" s="4" t="n">
        <v>2050.3</v>
      </c>
      <c r="G664" s="4" t="n">
        <f aca="false">INDEX(Data_Products!$D$2:$D$33,MATCH(C664,Data_Products!$A$2:$A$33,0))</f>
        <v>138.6</v>
      </c>
      <c r="H664" s="4" t="str">
        <f aca="false">INDEX(Data_Products!$C$2:$C$33,MATCH(C664,Data_Products!$A$2:$A$33,0))</f>
        <v>Roofing</v>
      </c>
      <c r="I664" s="10" t="n">
        <f aca="false">D664*(E664-G664)</f>
        <v>664.3</v>
      </c>
      <c r="J664" s="11" t="n">
        <f aca="false">IFERROR(I664/F664,0)</f>
        <v>0.324001365653807</v>
      </c>
      <c r="K664" s="4" t="str">
        <f aca="false">IFERROR(INDEX(Data_Orders!$F$2:$F$4727,MATCH(B664,Data_Orders!$A$2:$A$4727,0)),"")</f>
        <v>Trade Account</v>
      </c>
      <c r="L664" s="4" t="str">
        <f aca="false">IFERROR(INDEX(Data_Orders!$D$2:$D$4727,MATCH(B664,Data_Orders!$A$2:$A$4727,0)),"")</f>
        <v>Binley (Coventry)</v>
      </c>
    </row>
    <row r="665" customFormat="false" ht="15" hidden="false" customHeight="false" outlineLevel="0" collapsed="false">
      <c r="A665" s="4" t="s">
        <v>6481</v>
      </c>
      <c r="B665" s="4" t="s">
        <v>1298</v>
      </c>
      <c r="C665" s="4" t="s">
        <v>1077</v>
      </c>
      <c r="D665" s="4" t="n">
        <v>15</v>
      </c>
      <c r="E665" s="4" t="n">
        <v>46.61</v>
      </c>
      <c r="F665" s="4" t="n">
        <v>699.15</v>
      </c>
      <c r="G665" s="4" t="n">
        <f aca="false">INDEX(Data_Products!$D$2:$D$33,MATCH(C665,Data_Products!$A$2:$A$33,0))</f>
        <v>36.87</v>
      </c>
      <c r="H665" s="4" t="str">
        <f aca="false">INDEX(Data_Products!$C$2:$C$33,MATCH(C665,Data_Products!$A$2:$A$33,0))</f>
        <v>Landscaping</v>
      </c>
      <c r="I665" s="10" t="n">
        <f aca="false">D665*(E665-G665)</f>
        <v>146.1</v>
      </c>
      <c r="J665" s="11" t="n">
        <f aca="false">IFERROR(I665/F665,0)</f>
        <v>0.208968032611028</v>
      </c>
      <c r="K665" s="4" t="str">
        <f aca="false">IFERROR(INDEX(Data_Orders!$F$2:$F$4727,MATCH(B665,Data_Orders!$A$2:$A$4727,0)),"")</f>
        <v>Trade Account</v>
      </c>
      <c r="L665" s="4" t="str">
        <f aca="false">IFERROR(INDEX(Data_Orders!$D$2:$D$4727,MATCH(B665,Data_Orders!$A$2:$A$4727,0)),"")</f>
        <v>Binley (Coventry)</v>
      </c>
    </row>
    <row r="666" customFormat="false" ht="15" hidden="false" customHeight="false" outlineLevel="0" collapsed="false">
      <c r="A666" s="4" t="s">
        <v>6482</v>
      </c>
      <c r="B666" s="4" t="s">
        <v>1299</v>
      </c>
      <c r="C666" s="4" t="s">
        <v>1064</v>
      </c>
      <c r="D666" s="4" t="n">
        <v>15</v>
      </c>
      <c r="E666" s="4" t="n">
        <v>97.63</v>
      </c>
      <c r="F666" s="4" t="n">
        <v>1464.45</v>
      </c>
      <c r="G666" s="4" t="n">
        <f aca="false">INDEX(Data_Products!$D$2:$D$33,MATCH(C666,Data_Products!$A$2:$A$33,0))</f>
        <v>65.21</v>
      </c>
      <c r="H666" s="4" t="str">
        <f aca="false">INDEX(Data_Products!$C$2:$C$33,MATCH(C666,Data_Products!$A$2:$A$33,0))</f>
        <v>Plumbing &amp; Drainage</v>
      </c>
      <c r="I666" s="10" t="n">
        <f aca="false">D666*(E666-G666)</f>
        <v>486.3</v>
      </c>
      <c r="J666" s="11" t="n">
        <f aca="false">IFERROR(I666/F666,0)</f>
        <v>0.332070060432244</v>
      </c>
      <c r="K666" s="4" t="str">
        <f aca="false">IFERROR(INDEX(Data_Orders!$F$2:$F$4727,MATCH(B666,Data_Orders!$A$2:$A$4727,0)),"")</f>
        <v>Trade Account</v>
      </c>
      <c r="L666" s="4" t="str">
        <f aca="false">IFERROR(INDEX(Data_Orders!$D$2:$D$4727,MATCH(B666,Data_Orders!$A$2:$A$4727,0)),"")</f>
        <v>Binley (Coventry)</v>
      </c>
    </row>
    <row r="667" customFormat="false" ht="15" hidden="false" customHeight="false" outlineLevel="0" collapsed="false">
      <c r="A667" s="4" t="s">
        <v>6483</v>
      </c>
      <c r="B667" s="4" t="s">
        <v>1299</v>
      </c>
      <c r="C667" s="4" t="s">
        <v>1068</v>
      </c>
      <c r="D667" s="4" t="n">
        <v>6</v>
      </c>
      <c r="E667" s="4" t="n">
        <v>86.28</v>
      </c>
      <c r="F667" s="4" t="n">
        <v>517.68</v>
      </c>
      <c r="G667" s="4" t="n">
        <f aca="false">INDEX(Data_Products!$D$2:$D$33,MATCH(C667,Data_Products!$A$2:$A$33,0))</f>
        <v>68.55</v>
      </c>
      <c r="H667" s="4" t="str">
        <f aca="false">INDEX(Data_Products!$C$2:$C$33,MATCH(C667,Data_Products!$A$2:$A$33,0))</f>
        <v>Plumbing &amp; Drainage</v>
      </c>
      <c r="I667" s="10" t="n">
        <f aca="false">D667*(E667-G667)</f>
        <v>106.38</v>
      </c>
      <c r="J667" s="11" t="n">
        <f aca="false">IFERROR(I667/F667,0)</f>
        <v>0.205493741307371</v>
      </c>
      <c r="K667" s="4" t="str">
        <f aca="false">IFERROR(INDEX(Data_Orders!$F$2:$F$4727,MATCH(B667,Data_Orders!$A$2:$A$4727,0)),"")</f>
        <v>Trade Account</v>
      </c>
      <c r="L667" s="4" t="str">
        <f aca="false">IFERROR(INDEX(Data_Orders!$D$2:$D$4727,MATCH(B667,Data_Orders!$A$2:$A$4727,0)),"")</f>
        <v>Binley (Coventry)</v>
      </c>
    </row>
    <row r="668" customFormat="false" ht="15" hidden="false" customHeight="false" outlineLevel="0" collapsed="false">
      <c r="A668" s="4" t="s">
        <v>6484</v>
      </c>
      <c r="B668" s="4" t="s">
        <v>1299</v>
      </c>
      <c r="C668" s="4" t="s">
        <v>1030</v>
      </c>
      <c r="D668" s="4" t="n">
        <v>14</v>
      </c>
      <c r="E668" s="4" t="n">
        <v>25.23</v>
      </c>
      <c r="F668" s="4" t="n">
        <v>353.22</v>
      </c>
      <c r="G668" s="4" t="n">
        <f aca="false">INDEX(Data_Products!$D$2:$D$33,MATCH(C668,Data_Products!$A$2:$A$33,0))</f>
        <v>17.67</v>
      </c>
      <c r="H668" s="4" t="str">
        <f aca="false">INDEX(Data_Products!$C$2:$C$33,MATCH(C668,Data_Products!$A$2:$A$33,0))</f>
        <v>Cement &amp; Aggregates</v>
      </c>
      <c r="I668" s="10" t="n">
        <f aca="false">D668*(E668-G668)</f>
        <v>105.84</v>
      </c>
      <c r="J668" s="11" t="n">
        <f aca="false">IFERROR(I668/F668,0)</f>
        <v>0.299643281807372</v>
      </c>
      <c r="K668" s="4" t="str">
        <f aca="false">IFERROR(INDEX(Data_Orders!$F$2:$F$4727,MATCH(B668,Data_Orders!$A$2:$A$4727,0)),"")</f>
        <v>Trade Account</v>
      </c>
      <c r="L668" s="4" t="str">
        <f aca="false">IFERROR(INDEX(Data_Orders!$D$2:$D$4727,MATCH(B668,Data_Orders!$A$2:$A$4727,0)),"")</f>
        <v>Binley (Coventry)</v>
      </c>
    </row>
    <row r="669" customFormat="false" ht="15" hidden="false" customHeight="false" outlineLevel="0" collapsed="false">
      <c r="A669" s="4" t="s">
        <v>6485</v>
      </c>
      <c r="B669" s="4" t="s">
        <v>1300</v>
      </c>
      <c r="C669" s="4" t="s">
        <v>1075</v>
      </c>
      <c r="D669" s="4" t="n">
        <v>5</v>
      </c>
      <c r="E669" s="4" t="n">
        <v>98.61</v>
      </c>
      <c r="F669" s="4" t="n">
        <v>493.05</v>
      </c>
      <c r="G669" s="4" t="n">
        <f aca="false">INDEX(Data_Products!$D$2:$D$33,MATCH(C669,Data_Products!$A$2:$A$33,0))</f>
        <v>74.84</v>
      </c>
      <c r="H669" s="4" t="str">
        <f aca="false">INDEX(Data_Products!$C$2:$C$33,MATCH(C669,Data_Products!$A$2:$A$33,0))</f>
        <v>Landscaping</v>
      </c>
      <c r="I669" s="10" t="n">
        <f aca="false">D669*(E669-G669)</f>
        <v>118.85</v>
      </c>
      <c r="J669" s="11" t="n">
        <f aca="false">IFERROR(I669/F669,0)</f>
        <v>0.24105060338708</v>
      </c>
      <c r="K669" s="4" t="str">
        <f aca="false">IFERROR(INDEX(Data_Orders!$F$2:$F$4727,MATCH(B669,Data_Orders!$A$2:$A$4727,0)),"")</f>
        <v>Trade Account</v>
      </c>
      <c r="L669" s="4" t="str">
        <f aca="false">IFERROR(INDEX(Data_Orders!$D$2:$D$4727,MATCH(B669,Data_Orders!$A$2:$A$4727,0)),"")</f>
        <v>Binley (Coventry)</v>
      </c>
    </row>
    <row r="670" customFormat="false" ht="15" hidden="false" customHeight="false" outlineLevel="0" collapsed="false">
      <c r="A670" s="4" t="s">
        <v>6486</v>
      </c>
      <c r="B670" s="4" t="s">
        <v>1300</v>
      </c>
      <c r="C670" s="4" t="s">
        <v>1013</v>
      </c>
      <c r="D670" s="4" t="n">
        <v>15</v>
      </c>
      <c r="E670" s="4" t="n">
        <v>240.92</v>
      </c>
      <c r="F670" s="4" t="n">
        <v>3613.8</v>
      </c>
      <c r="G670" s="4" t="n">
        <f aca="false">INDEX(Data_Products!$D$2:$D$33,MATCH(C670,Data_Products!$A$2:$A$33,0))</f>
        <v>168.32</v>
      </c>
      <c r="H670" s="4" t="str">
        <f aca="false">INDEX(Data_Products!$C$2:$C$33,MATCH(C670,Data_Products!$A$2:$A$33,0))</f>
        <v>Timber</v>
      </c>
      <c r="I670" s="10" t="n">
        <f aca="false">D670*(E670-G670)</f>
        <v>1089</v>
      </c>
      <c r="J670" s="11" t="n">
        <f aca="false">IFERROR(I670/F670,0)</f>
        <v>0.301344844761747</v>
      </c>
      <c r="K670" s="4" t="str">
        <f aca="false">IFERROR(INDEX(Data_Orders!$F$2:$F$4727,MATCH(B670,Data_Orders!$A$2:$A$4727,0)),"")</f>
        <v>Trade Account</v>
      </c>
      <c r="L670" s="4" t="str">
        <f aca="false">IFERROR(INDEX(Data_Orders!$D$2:$D$4727,MATCH(B670,Data_Orders!$A$2:$A$4727,0)),"")</f>
        <v>Binley (Coventry)</v>
      </c>
    </row>
    <row r="671" customFormat="false" ht="15" hidden="false" customHeight="false" outlineLevel="0" collapsed="false">
      <c r="A671" s="4" t="s">
        <v>6487</v>
      </c>
      <c r="B671" s="4" t="s">
        <v>1300</v>
      </c>
      <c r="C671" s="4" t="s">
        <v>1059</v>
      </c>
      <c r="D671" s="4" t="n">
        <v>15</v>
      </c>
      <c r="E671" s="4" t="n">
        <v>103.63</v>
      </c>
      <c r="F671" s="4" t="n">
        <v>1554.45</v>
      </c>
      <c r="G671" s="4" t="n">
        <f aca="false">INDEX(Data_Products!$D$2:$D$33,MATCH(C671,Data_Products!$A$2:$A$33,0))</f>
        <v>82.55</v>
      </c>
      <c r="H671" s="4" t="str">
        <f aca="false">INDEX(Data_Products!$C$2:$C$33,MATCH(C671,Data_Products!$A$2:$A$33,0))</f>
        <v>Roofing</v>
      </c>
      <c r="I671" s="10" t="n">
        <f aca="false">D671*(E671-G671)</f>
        <v>316.2</v>
      </c>
      <c r="J671" s="11" t="n">
        <f aca="false">IFERROR(I671/F671,0)</f>
        <v>0.203415999228023</v>
      </c>
      <c r="K671" s="4" t="str">
        <f aca="false">IFERROR(INDEX(Data_Orders!$F$2:$F$4727,MATCH(B671,Data_Orders!$A$2:$A$4727,0)),"")</f>
        <v>Trade Account</v>
      </c>
      <c r="L671" s="4" t="str">
        <f aca="false">IFERROR(INDEX(Data_Orders!$D$2:$D$4727,MATCH(B671,Data_Orders!$A$2:$A$4727,0)),"")</f>
        <v>Binley (Coventry)</v>
      </c>
    </row>
    <row r="672" customFormat="false" ht="15" hidden="false" customHeight="false" outlineLevel="0" collapsed="false">
      <c r="A672" s="4" t="s">
        <v>6488</v>
      </c>
      <c r="B672" s="4" t="s">
        <v>1300</v>
      </c>
      <c r="C672" s="4" t="s">
        <v>1046</v>
      </c>
      <c r="D672" s="4" t="n">
        <v>3</v>
      </c>
      <c r="E672" s="4" t="n">
        <v>154.02</v>
      </c>
      <c r="F672" s="4" t="n">
        <v>462.06</v>
      </c>
      <c r="G672" s="4" t="n">
        <f aca="false">INDEX(Data_Products!$D$2:$D$33,MATCH(C672,Data_Products!$A$2:$A$33,0))</f>
        <v>102.1</v>
      </c>
      <c r="H672" s="4" t="str">
        <f aca="false">INDEX(Data_Products!$C$2:$C$33,MATCH(C672,Data_Products!$A$2:$A$33,0))</f>
        <v>Tools &amp; Fixings</v>
      </c>
      <c r="I672" s="10" t="n">
        <f aca="false">D672*(E672-G672)</f>
        <v>155.76</v>
      </c>
      <c r="J672" s="11" t="n">
        <f aca="false">IFERROR(I672/F672,0)</f>
        <v>0.337099078041813</v>
      </c>
      <c r="K672" s="4" t="str">
        <f aca="false">IFERROR(INDEX(Data_Orders!$F$2:$F$4727,MATCH(B672,Data_Orders!$A$2:$A$4727,0)),"")</f>
        <v>Trade Account</v>
      </c>
      <c r="L672" s="4" t="str">
        <f aca="false">IFERROR(INDEX(Data_Orders!$D$2:$D$4727,MATCH(B672,Data_Orders!$A$2:$A$4727,0)),"")</f>
        <v>Binley (Coventry)</v>
      </c>
    </row>
    <row r="673" customFormat="false" ht="15" hidden="false" customHeight="false" outlineLevel="0" collapsed="false">
      <c r="A673" s="4" t="s">
        <v>6489</v>
      </c>
      <c r="B673" s="4" t="s">
        <v>1300</v>
      </c>
      <c r="C673" s="4" t="s">
        <v>1073</v>
      </c>
      <c r="D673" s="4" t="n">
        <v>17</v>
      </c>
      <c r="E673" s="4" t="n">
        <v>231.05</v>
      </c>
      <c r="F673" s="4" t="n">
        <v>3927.85</v>
      </c>
      <c r="G673" s="4" t="n">
        <f aca="false">INDEX(Data_Products!$D$2:$D$33,MATCH(C673,Data_Products!$A$2:$A$33,0))</f>
        <v>148.29</v>
      </c>
      <c r="H673" s="4" t="str">
        <f aca="false">INDEX(Data_Products!$C$2:$C$33,MATCH(C673,Data_Products!$A$2:$A$33,0))</f>
        <v>Landscaping</v>
      </c>
      <c r="I673" s="10" t="n">
        <f aca="false">D673*(E673-G673)</f>
        <v>1406.92</v>
      </c>
      <c r="J673" s="11" t="n">
        <f aca="false">IFERROR(I673/F673,0)</f>
        <v>0.358190867777537</v>
      </c>
      <c r="K673" s="4" t="str">
        <f aca="false">IFERROR(INDEX(Data_Orders!$F$2:$F$4727,MATCH(B673,Data_Orders!$A$2:$A$4727,0)),"")</f>
        <v>Trade Account</v>
      </c>
      <c r="L673" s="4" t="str">
        <f aca="false">IFERROR(INDEX(Data_Orders!$D$2:$D$4727,MATCH(B673,Data_Orders!$A$2:$A$4727,0)),"")</f>
        <v>Binley (Coventry)</v>
      </c>
    </row>
    <row r="674" customFormat="false" ht="15" hidden="false" customHeight="false" outlineLevel="0" collapsed="false">
      <c r="A674" s="4" t="s">
        <v>6490</v>
      </c>
      <c r="B674" s="4" t="s">
        <v>1301</v>
      </c>
      <c r="C674" s="4" t="s">
        <v>1064</v>
      </c>
      <c r="D674" s="4" t="n">
        <v>18</v>
      </c>
      <c r="E674" s="4" t="n">
        <v>97.63</v>
      </c>
      <c r="F674" s="4" t="n">
        <v>1757.34</v>
      </c>
      <c r="G674" s="4" t="n">
        <f aca="false">INDEX(Data_Products!$D$2:$D$33,MATCH(C674,Data_Products!$A$2:$A$33,0))</f>
        <v>65.21</v>
      </c>
      <c r="H674" s="4" t="str">
        <f aca="false">INDEX(Data_Products!$C$2:$C$33,MATCH(C674,Data_Products!$A$2:$A$33,0))</f>
        <v>Plumbing &amp; Drainage</v>
      </c>
      <c r="I674" s="10" t="n">
        <f aca="false">D674*(E674-G674)</f>
        <v>583.56</v>
      </c>
      <c r="J674" s="11" t="n">
        <f aca="false">IFERROR(I674/F674,0)</f>
        <v>0.332070060432244</v>
      </c>
      <c r="K674" s="4" t="str">
        <f aca="false">IFERROR(INDEX(Data_Orders!$F$2:$F$4727,MATCH(B674,Data_Orders!$A$2:$A$4727,0)),"")</f>
        <v>Trade Account</v>
      </c>
      <c r="L674" s="4" t="str">
        <f aca="false">IFERROR(INDEX(Data_Orders!$D$2:$D$4727,MATCH(B674,Data_Orders!$A$2:$A$4727,0)),"")</f>
        <v>Binley (Coventry)</v>
      </c>
    </row>
    <row r="675" customFormat="false" ht="15" hidden="false" customHeight="false" outlineLevel="0" collapsed="false">
      <c r="A675" s="4" t="s">
        <v>6491</v>
      </c>
      <c r="B675" s="4" t="s">
        <v>1301</v>
      </c>
      <c r="C675" s="4" t="s">
        <v>1050</v>
      </c>
      <c r="D675" s="4" t="n">
        <v>5</v>
      </c>
      <c r="E675" s="4" t="n">
        <v>238.63</v>
      </c>
      <c r="F675" s="4" t="n">
        <v>1193.15</v>
      </c>
      <c r="G675" s="4" t="n">
        <f aca="false">INDEX(Data_Products!$D$2:$D$33,MATCH(C675,Data_Products!$A$2:$A$33,0))</f>
        <v>148.91</v>
      </c>
      <c r="H675" s="4" t="str">
        <f aca="false">INDEX(Data_Products!$C$2:$C$33,MATCH(C675,Data_Products!$A$2:$A$33,0))</f>
        <v>Tools &amp; Fixings</v>
      </c>
      <c r="I675" s="10" t="n">
        <f aca="false">D675*(E675-G675)</f>
        <v>448.6</v>
      </c>
      <c r="J675" s="11" t="n">
        <f aca="false">IFERROR(I675/F675,0)</f>
        <v>0.375979549930855</v>
      </c>
      <c r="K675" s="4" t="str">
        <f aca="false">IFERROR(INDEX(Data_Orders!$F$2:$F$4727,MATCH(B675,Data_Orders!$A$2:$A$4727,0)),"")</f>
        <v>Trade Account</v>
      </c>
      <c r="L675" s="4" t="str">
        <f aca="false">IFERROR(INDEX(Data_Orders!$D$2:$D$4727,MATCH(B675,Data_Orders!$A$2:$A$4727,0)),"")</f>
        <v>Binley (Coventry)</v>
      </c>
    </row>
    <row r="676" customFormat="false" ht="15" hidden="false" customHeight="false" outlineLevel="0" collapsed="false">
      <c r="A676" s="4" t="s">
        <v>6492</v>
      </c>
      <c r="B676" s="4" t="s">
        <v>1302</v>
      </c>
      <c r="C676" s="4" t="s">
        <v>1032</v>
      </c>
      <c r="D676" s="4" t="n">
        <v>15</v>
      </c>
      <c r="E676" s="4" t="n">
        <v>99.65</v>
      </c>
      <c r="F676" s="4" t="n">
        <v>1494.75</v>
      </c>
      <c r="G676" s="4" t="n">
        <f aca="false">INDEX(Data_Products!$D$2:$D$33,MATCH(C676,Data_Products!$A$2:$A$33,0))</f>
        <v>58.26</v>
      </c>
      <c r="H676" s="4" t="str">
        <f aca="false">INDEX(Data_Products!$C$2:$C$33,MATCH(C676,Data_Products!$A$2:$A$33,0))</f>
        <v>Insulation</v>
      </c>
      <c r="I676" s="10" t="n">
        <f aca="false">D676*(E676-G676)</f>
        <v>620.85</v>
      </c>
      <c r="J676" s="11" t="n">
        <f aca="false">IFERROR(I676/F676,0)</f>
        <v>0.415353738083292</v>
      </c>
      <c r="K676" s="4" t="str">
        <f aca="false">IFERROR(INDEX(Data_Orders!$F$2:$F$4727,MATCH(B676,Data_Orders!$A$2:$A$4727,0)),"")</f>
        <v>Trade Account</v>
      </c>
      <c r="L676" s="4" t="str">
        <f aca="false">IFERROR(INDEX(Data_Orders!$D$2:$D$4727,MATCH(B676,Data_Orders!$A$2:$A$4727,0)),"")</f>
        <v>Binley (Coventry)</v>
      </c>
    </row>
    <row r="677" customFormat="false" ht="15" hidden="false" customHeight="false" outlineLevel="0" collapsed="false">
      <c r="A677" s="4" t="s">
        <v>6493</v>
      </c>
      <c r="B677" s="4" t="s">
        <v>1302</v>
      </c>
      <c r="C677" s="4" t="s">
        <v>1041</v>
      </c>
      <c r="D677" s="4" t="n">
        <v>19</v>
      </c>
      <c r="E677" s="4" t="n">
        <v>242.75</v>
      </c>
      <c r="F677" s="4" t="n">
        <v>4612.25</v>
      </c>
      <c r="G677" s="4" t="n">
        <f aca="false">INDEX(Data_Products!$D$2:$D$33,MATCH(C677,Data_Products!$A$2:$A$33,0))</f>
        <v>142.94</v>
      </c>
      <c r="H677" s="4" t="str">
        <f aca="false">INDEX(Data_Products!$C$2:$C$33,MATCH(C677,Data_Products!$A$2:$A$33,0))</f>
        <v>Tools &amp; Fixings</v>
      </c>
      <c r="I677" s="10" t="n">
        <f aca="false">D677*(E677-G677)</f>
        <v>1896.39</v>
      </c>
      <c r="J677" s="11" t="n">
        <f aca="false">IFERROR(I677/F677,0)</f>
        <v>0.411163748712667</v>
      </c>
      <c r="K677" s="4" t="str">
        <f aca="false">IFERROR(INDEX(Data_Orders!$F$2:$F$4727,MATCH(B677,Data_Orders!$A$2:$A$4727,0)),"")</f>
        <v>Trade Account</v>
      </c>
      <c r="L677" s="4" t="str">
        <f aca="false">IFERROR(INDEX(Data_Orders!$D$2:$D$4727,MATCH(B677,Data_Orders!$A$2:$A$4727,0)),"")</f>
        <v>Binley (Coventry)</v>
      </c>
    </row>
    <row r="678" customFormat="false" ht="15" hidden="false" customHeight="false" outlineLevel="0" collapsed="false">
      <c r="A678" s="4" t="s">
        <v>6494</v>
      </c>
      <c r="B678" s="4" t="s">
        <v>1302</v>
      </c>
      <c r="C678" s="4" t="s">
        <v>1010</v>
      </c>
      <c r="D678" s="4" t="n">
        <v>7</v>
      </c>
      <c r="E678" s="4" t="n">
        <v>135.95</v>
      </c>
      <c r="F678" s="4" t="n">
        <v>951.65</v>
      </c>
      <c r="G678" s="4" t="n">
        <f aca="false">INDEX(Data_Products!$D$2:$D$33,MATCH(C678,Data_Products!$A$2:$A$33,0))</f>
        <v>111.1</v>
      </c>
      <c r="H678" s="4" t="str">
        <f aca="false">INDEX(Data_Products!$C$2:$C$33,MATCH(C678,Data_Products!$A$2:$A$33,0))</f>
        <v>Timber</v>
      </c>
      <c r="I678" s="10" t="n">
        <f aca="false">D678*(E678-G678)</f>
        <v>173.95</v>
      </c>
      <c r="J678" s="11" t="n">
        <f aca="false">IFERROR(I678/F678,0)</f>
        <v>0.18278778962854</v>
      </c>
      <c r="K678" s="4" t="str">
        <f aca="false">IFERROR(INDEX(Data_Orders!$F$2:$F$4727,MATCH(B678,Data_Orders!$A$2:$A$4727,0)),"")</f>
        <v>Trade Account</v>
      </c>
      <c r="L678" s="4" t="str">
        <f aca="false">IFERROR(INDEX(Data_Orders!$D$2:$D$4727,MATCH(B678,Data_Orders!$A$2:$A$4727,0)),"")</f>
        <v>Binley (Coventry)</v>
      </c>
    </row>
    <row r="679" customFormat="false" ht="15" hidden="false" customHeight="false" outlineLevel="0" collapsed="false">
      <c r="A679" s="4" t="s">
        <v>6495</v>
      </c>
      <c r="B679" s="4" t="s">
        <v>1302</v>
      </c>
      <c r="C679" s="4" t="s">
        <v>1021</v>
      </c>
      <c r="D679" s="4" t="n">
        <v>15</v>
      </c>
      <c r="E679" s="4" t="n">
        <v>73.76</v>
      </c>
      <c r="F679" s="4" t="n">
        <v>1106.4</v>
      </c>
      <c r="G679" s="4" t="n">
        <f aca="false">INDEX(Data_Products!$D$2:$D$33,MATCH(C679,Data_Products!$A$2:$A$33,0))</f>
        <v>51.51</v>
      </c>
      <c r="H679" s="4" t="str">
        <f aca="false">INDEX(Data_Products!$C$2:$C$33,MATCH(C679,Data_Products!$A$2:$A$33,0))</f>
        <v>Cement &amp; Aggregates</v>
      </c>
      <c r="I679" s="10" t="n">
        <f aca="false">D679*(E679-G679)</f>
        <v>333.75</v>
      </c>
      <c r="J679" s="11" t="n">
        <f aca="false">IFERROR(I679/F679,0)</f>
        <v>0.301654013015184</v>
      </c>
      <c r="K679" s="4" t="str">
        <f aca="false">IFERROR(INDEX(Data_Orders!$F$2:$F$4727,MATCH(B679,Data_Orders!$A$2:$A$4727,0)),"")</f>
        <v>Trade Account</v>
      </c>
      <c r="L679" s="4" t="str">
        <f aca="false">IFERROR(INDEX(Data_Orders!$D$2:$D$4727,MATCH(B679,Data_Orders!$A$2:$A$4727,0)),"")</f>
        <v>Binley (Coventry)</v>
      </c>
    </row>
    <row r="680" customFormat="false" ht="15" hidden="false" customHeight="false" outlineLevel="0" collapsed="false">
      <c r="A680" s="4" t="s">
        <v>6496</v>
      </c>
      <c r="B680" s="4" t="s">
        <v>1303</v>
      </c>
      <c r="C680" s="4" t="s">
        <v>1032</v>
      </c>
      <c r="D680" s="4" t="n">
        <v>6</v>
      </c>
      <c r="E680" s="4" t="n">
        <v>99.65</v>
      </c>
      <c r="F680" s="4" t="n">
        <v>597.9</v>
      </c>
      <c r="G680" s="4" t="n">
        <f aca="false">INDEX(Data_Products!$D$2:$D$33,MATCH(C680,Data_Products!$A$2:$A$33,0))</f>
        <v>58.26</v>
      </c>
      <c r="H680" s="4" t="str">
        <f aca="false">INDEX(Data_Products!$C$2:$C$33,MATCH(C680,Data_Products!$A$2:$A$33,0))</f>
        <v>Insulation</v>
      </c>
      <c r="I680" s="10" t="n">
        <f aca="false">D680*(E680-G680)</f>
        <v>248.34</v>
      </c>
      <c r="J680" s="11" t="n">
        <f aca="false">IFERROR(I680/F680,0)</f>
        <v>0.415353738083292</v>
      </c>
      <c r="K680" s="4" t="str">
        <f aca="false">IFERROR(INDEX(Data_Orders!$F$2:$F$4727,MATCH(B680,Data_Orders!$A$2:$A$4727,0)),"")</f>
        <v>Trade Account</v>
      </c>
      <c r="L680" s="4" t="str">
        <f aca="false">IFERROR(INDEX(Data_Orders!$D$2:$D$4727,MATCH(B680,Data_Orders!$A$2:$A$4727,0)),"")</f>
        <v>Binley (Coventry)</v>
      </c>
    </row>
    <row r="681" customFormat="false" ht="15" hidden="false" customHeight="false" outlineLevel="0" collapsed="false">
      <c r="A681" s="4" t="s">
        <v>6497</v>
      </c>
      <c r="B681" s="4" t="s">
        <v>1303</v>
      </c>
      <c r="C681" s="4" t="s">
        <v>1059</v>
      </c>
      <c r="D681" s="4" t="n">
        <v>4</v>
      </c>
      <c r="E681" s="4" t="n">
        <v>103.63</v>
      </c>
      <c r="F681" s="4" t="n">
        <v>414.52</v>
      </c>
      <c r="G681" s="4" t="n">
        <f aca="false">INDEX(Data_Products!$D$2:$D$33,MATCH(C681,Data_Products!$A$2:$A$33,0))</f>
        <v>82.55</v>
      </c>
      <c r="H681" s="4" t="str">
        <f aca="false">INDEX(Data_Products!$C$2:$C$33,MATCH(C681,Data_Products!$A$2:$A$33,0))</f>
        <v>Roofing</v>
      </c>
      <c r="I681" s="10" t="n">
        <f aca="false">D681*(E681-G681)</f>
        <v>84.32</v>
      </c>
      <c r="J681" s="11" t="n">
        <f aca="false">IFERROR(I681/F681,0)</f>
        <v>0.203415999228023</v>
      </c>
      <c r="K681" s="4" t="str">
        <f aca="false">IFERROR(INDEX(Data_Orders!$F$2:$F$4727,MATCH(B681,Data_Orders!$A$2:$A$4727,0)),"")</f>
        <v>Trade Account</v>
      </c>
      <c r="L681" s="4" t="str">
        <f aca="false">IFERROR(INDEX(Data_Orders!$D$2:$D$4727,MATCH(B681,Data_Orders!$A$2:$A$4727,0)),"")</f>
        <v>Binley (Coventry)</v>
      </c>
    </row>
    <row r="682" customFormat="false" ht="15" hidden="false" customHeight="false" outlineLevel="0" collapsed="false">
      <c r="A682" s="4" t="s">
        <v>6498</v>
      </c>
      <c r="B682" s="4" t="s">
        <v>1303</v>
      </c>
      <c r="C682" s="4" t="s">
        <v>1055</v>
      </c>
      <c r="D682" s="4" t="n">
        <v>3</v>
      </c>
      <c r="E682" s="4" t="n">
        <v>205.03</v>
      </c>
      <c r="F682" s="4" t="n">
        <v>615.09</v>
      </c>
      <c r="G682" s="4" t="n">
        <f aca="false">INDEX(Data_Products!$D$2:$D$33,MATCH(C682,Data_Products!$A$2:$A$33,0))</f>
        <v>138.6</v>
      </c>
      <c r="H682" s="4" t="str">
        <f aca="false">INDEX(Data_Products!$C$2:$C$33,MATCH(C682,Data_Products!$A$2:$A$33,0))</f>
        <v>Roofing</v>
      </c>
      <c r="I682" s="10" t="n">
        <f aca="false">D682*(E682-G682)</f>
        <v>199.29</v>
      </c>
      <c r="J682" s="11" t="n">
        <f aca="false">IFERROR(I682/F682,0)</f>
        <v>0.324001365653807</v>
      </c>
      <c r="K682" s="4" t="str">
        <f aca="false">IFERROR(INDEX(Data_Orders!$F$2:$F$4727,MATCH(B682,Data_Orders!$A$2:$A$4727,0)),"")</f>
        <v>Trade Account</v>
      </c>
      <c r="L682" s="4" t="str">
        <f aca="false">IFERROR(INDEX(Data_Orders!$D$2:$D$4727,MATCH(B682,Data_Orders!$A$2:$A$4727,0)),"")</f>
        <v>Binley (Coventry)</v>
      </c>
    </row>
    <row r="683" customFormat="false" ht="15" hidden="false" customHeight="false" outlineLevel="0" collapsed="false">
      <c r="A683" s="4" t="s">
        <v>6499</v>
      </c>
      <c r="B683" s="4" t="s">
        <v>1304</v>
      </c>
      <c r="C683" s="4" t="s">
        <v>1055</v>
      </c>
      <c r="D683" s="4" t="n">
        <v>13</v>
      </c>
      <c r="E683" s="4" t="n">
        <v>205.03</v>
      </c>
      <c r="F683" s="4" t="n">
        <v>2665.39</v>
      </c>
      <c r="G683" s="4" t="n">
        <f aca="false">INDEX(Data_Products!$D$2:$D$33,MATCH(C683,Data_Products!$A$2:$A$33,0))</f>
        <v>138.6</v>
      </c>
      <c r="H683" s="4" t="str">
        <f aca="false">INDEX(Data_Products!$C$2:$C$33,MATCH(C683,Data_Products!$A$2:$A$33,0))</f>
        <v>Roofing</v>
      </c>
      <c r="I683" s="10" t="n">
        <f aca="false">D683*(E683-G683)</f>
        <v>863.59</v>
      </c>
      <c r="J683" s="11" t="n">
        <f aca="false">IFERROR(I683/F683,0)</f>
        <v>0.324001365653807</v>
      </c>
      <c r="K683" s="4" t="str">
        <f aca="false">IFERROR(INDEX(Data_Orders!$F$2:$F$4727,MATCH(B683,Data_Orders!$A$2:$A$4727,0)),"")</f>
        <v>Trade Account</v>
      </c>
      <c r="L683" s="4" t="str">
        <f aca="false">IFERROR(INDEX(Data_Orders!$D$2:$D$4727,MATCH(B683,Data_Orders!$A$2:$A$4727,0)),"")</f>
        <v>Binley (Coventry)</v>
      </c>
    </row>
    <row r="684" customFormat="false" ht="15" hidden="false" customHeight="false" outlineLevel="0" collapsed="false">
      <c r="A684" s="4" t="s">
        <v>6500</v>
      </c>
      <c r="B684" s="4" t="s">
        <v>1304</v>
      </c>
      <c r="C684" s="4" t="s">
        <v>1035</v>
      </c>
      <c r="D684" s="4" t="n">
        <v>17</v>
      </c>
      <c r="E684" s="4" t="n">
        <v>165.07</v>
      </c>
      <c r="F684" s="4" t="n">
        <v>2806.19</v>
      </c>
      <c r="G684" s="4" t="n">
        <f aca="false">INDEX(Data_Products!$D$2:$D$33,MATCH(C684,Data_Products!$A$2:$A$33,0))</f>
        <v>134.65</v>
      </c>
      <c r="H684" s="4" t="str">
        <f aca="false">INDEX(Data_Products!$C$2:$C$33,MATCH(C684,Data_Products!$A$2:$A$33,0))</f>
        <v>Insulation</v>
      </c>
      <c r="I684" s="10" t="n">
        <f aca="false">D684*(E684-G684)</f>
        <v>517.14</v>
      </c>
      <c r="J684" s="11" t="n">
        <f aca="false">IFERROR(I684/F684,0)</f>
        <v>0.184285454655601</v>
      </c>
      <c r="K684" s="4" t="str">
        <f aca="false">IFERROR(INDEX(Data_Orders!$F$2:$F$4727,MATCH(B684,Data_Orders!$A$2:$A$4727,0)),"")</f>
        <v>Trade Account</v>
      </c>
      <c r="L684" s="4" t="str">
        <f aca="false">IFERROR(INDEX(Data_Orders!$D$2:$D$4727,MATCH(B684,Data_Orders!$A$2:$A$4727,0)),"")</f>
        <v>Binley (Coventry)</v>
      </c>
    </row>
    <row r="685" customFormat="false" ht="15" hidden="false" customHeight="false" outlineLevel="0" collapsed="false">
      <c r="A685" s="4" t="s">
        <v>6501</v>
      </c>
      <c r="B685" s="4" t="s">
        <v>1304</v>
      </c>
      <c r="C685" s="4" t="s">
        <v>1015</v>
      </c>
      <c r="D685" s="4" t="n">
        <v>20</v>
      </c>
      <c r="E685" s="4" t="n">
        <v>122.01</v>
      </c>
      <c r="F685" s="4" t="n">
        <v>2440.2</v>
      </c>
      <c r="G685" s="4" t="n">
        <f aca="false">INDEX(Data_Products!$D$2:$D$33,MATCH(C685,Data_Products!$A$2:$A$33,0))</f>
        <v>85.53</v>
      </c>
      <c r="H685" s="4" t="str">
        <f aca="false">INDEX(Data_Products!$C$2:$C$33,MATCH(C685,Data_Products!$A$2:$A$33,0))</f>
        <v>Timber</v>
      </c>
      <c r="I685" s="10" t="n">
        <f aca="false">D685*(E685-G685)</f>
        <v>729.6</v>
      </c>
      <c r="J685" s="11" t="n">
        <f aca="false">IFERROR(I685/F685,0)</f>
        <v>0.298991885910991</v>
      </c>
      <c r="K685" s="4" t="str">
        <f aca="false">IFERROR(INDEX(Data_Orders!$F$2:$F$4727,MATCH(B685,Data_Orders!$A$2:$A$4727,0)),"")</f>
        <v>Trade Account</v>
      </c>
      <c r="L685" s="4" t="str">
        <f aca="false">IFERROR(INDEX(Data_Orders!$D$2:$D$4727,MATCH(B685,Data_Orders!$A$2:$A$4727,0)),"")</f>
        <v>Binley (Coventry)</v>
      </c>
    </row>
    <row r="686" customFormat="false" ht="15" hidden="false" customHeight="false" outlineLevel="0" collapsed="false">
      <c r="A686" s="4" t="s">
        <v>6502</v>
      </c>
      <c r="B686" s="4" t="s">
        <v>1304</v>
      </c>
      <c r="C686" s="4" t="s">
        <v>1046</v>
      </c>
      <c r="D686" s="4" t="n">
        <v>6</v>
      </c>
      <c r="E686" s="4" t="n">
        <v>154.02</v>
      </c>
      <c r="F686" s="4" t="n">
        <v>924.12</v>
      </c>
      <c r="G686" s="4" t="n">
        <f aca="false">INDEX(Data_Products!$D$2:$D$33,MATCH(C686,Data_Products!$A$2:$A$33,0))</f>
        <v>102.1</v>
      </c>
      <c r="H686" s="4" t="str">
        <f aca="false">INDEX(Data_Products!$C$2:$C$33,MATCH(C686,Data_Products!$A$2:$A$33,0))</f>
        <v>Tools &amp; Fixings</v>
      </c>
      <c r="I686" s="10" t="n">
        <f aca="false">D686*(E686-G686)</f>
        <v>311.52</v>
      </c>
      <c r="J686" s="11" t="n">
        <f aca="false">IFERROR(I686/F686,0)</f>
        <v>0.337099078041813</v>
      </c>
      <c r="K686" s="4" t="str">
        <f aca="false">IFERROR(INDEX(Data_Orders!$F$2:$F$4727,MATCH(B686,Data_Orders!$A$2:$A$4727,0)),"")</f>
        <v>Trade Account</v>
      </c>
      <c r="L686" s="4" t="str">
        <f aca="false">IFERROR(INDEX(Data_Orders!$D$2:$D$4727,MATCH(B686,Data_Orders!$A$2:$A$4727,0)),"")</f>
        <v>Binley (Coventry)</v>
      </c>
    </row>
    <row r="687" customFormat="false" ht="15" hidden="false" customHeight="false" outlineLevel="0" collapsed="false">
      <c r="A687" s="4" t="s">
        <v>6503</v>
      </c>
      <c r="B687" s="4" t="s">
        <v>1305</v>
      </c>
      <c r="C687" s="4" t="s">
        <v>1037</v>
      </c>
      <c r="D687" s="4" t="n">
        <v>11</v>
      </c>
      <c r="E687" s="4" t="n">
        <v>90.97</v>
      </c>
      <c r="F687" s="4" t="n">
        <v>1000.67</v>
      </c>
      <c r="G687" s="4" t="n">
        <f aca="false">INDEX(Data_Products!$D$2:$D$33,MATCH(C687,Data_Products!$A$2:$A$33,0))</f>
        <v>73.81</v>
      </c>
      <c r="H687" s="4" t="str">
        <f aca="false">INDEX(Data_Products!$C$2:$C$33,MATCH(C687,Data_Products!$A$2:$A$33,0))</f>
        <v>Insulation</v>
      </c>
      <c r="I687" s="10" t="n">
        <f aca="false">D687*(E687-G687)</f>
        <v>188.76</v>
      </c>
      <c r="J687" s="11" t="n">
        <f aca="false">IFERROR(I687/F687,0)</f>
        <v>0.18863361547763</v>
      </c>
      <c r="K687" s="4" t="str">
        <f aca="false">IFERROR(INDEX(Data_Orders!$F$2:$F$4727,MATCH(B687,Data_Orders!$A$2:$A$4727,0)),"")</f>
        <v>Trade Account</v>
      </c>
      <c r="L687" s="4" t="str">
        <f aca="false">IFERROR(INDEX(Data_Orders!$D$2:$D$4727,MATCH(B687,Data_Orders!$A$2:$A$4727,0)),"")</f>
        <v>Binley (Coventry)</v>
      </c>
    </row>
    <row r="688" customFormat="false" ht="15" hidden="false" customHeight="false" outlineLevel="0" collapsed="false">
      <c r="A688" s="4" t="s">
        <v>6504</v>
      </c>
      <c r="B688" s="4" t="s">
        <v>1305</v>
      </c>
      <c r="C688" s="4" t="s">
        <v>1013</v>
      </c>
      <c r="D688" s="4" t="n">
        <v>19</v>
      </c>
      <c r="E688" s="4" t="n">
        <v>240.92</v>
      </c>
      <c r="F688" s="4" t="n">
        <v>4577.48</v>
      </c>
      <c r="G688" s="4" t="n">
        <f aca="false">INDEX(Data_Products!$D$2:$D$33,MATCH(C688,Data_Products!$A$2:$A$33,0))</f>
        <v>168.32</v>
      </c>
      <c r="H688" s="4" t="str">
        <f aca="false">INDEX(Data_Products!$C$2:$C$33,MATCH(C688,Data_Products!$A$2:$A$33,0))</f>
        <v>Timber</v>
      </c>
      <c r="I688" s="10" t="n">
        <f aca="false">D688*(E688-G688)</f>
        <v>1379.4</v>
      </c>
      <c r="J688" s="11" t="n">
        <f aca="false">IFERROR(I688/F688,0)</f>
        <v>0.301344844761747</v>
      </c>
      <c r="K688" s="4" t="str">
        <f aca="false">IFERROR(INDEX(Data_Orders!$F$2:$F$4727,MATCH(B688,Data_Orders!$A$2:$A$4727,0)),"")</f>
        <v>Trade Account</v>
      </c>
      <c r="L688" s="4" t="str">
        <f aca="false">IFERROR(INDEX(Data_Orders!$D$2:$D$4727,MATCH(B688,Data_Orders!$A$2:$A$4727,0)),"")</f>
        <v>Binley (Coventry)</v>
      </c>
    </row>
    <row r="689" customFormat="false" ht="15" hidden="false" customHeight="false" outlineLevel="0" collapsed="false">
      <c r="A689" s="4" t="s">
        <v>6505</v>
      </c>
      <c r="B689" s="4" t="s">
        <v>1305</v>
      </c>
      <c r="C689" s="4" t="s">
        <v>1064</v>
      </c>
      <c r="D689" s="4" t="n">
        <v>5</v>
      </c>
      <c r="E689" s="4" t="n">
        <v>97.63</v>
      </c>
      <c r="F689" s="4" t="n">
        <v>488.15</v>
      </c>
      <c r="G689" s="4" t="n">
        <f aca="false">INDEX(Data_Products!$D$2:$D$33,MATCH(C689,Data_Products!$A$2:$A$33,0))</f>
        <v>65.21</v>
      </c>
      <c r="H689" s="4" t="str">
        <f aca="false">INDEX(Data_Products!$C$2:$C$33,MATCH(C689,Data_Products!$A$2:$A$33,0))</f>
        <v>Plumbing &amp; Drainage</v>
      </c>
      <c r="I689" s="10" t="n">
        <f aca="false">D689*(E689-G689)</f>
        <v>162.1</v>
      </c>
      <c r="J689" s="11" t="n">
        <f aca="false">IFERROR(I689/F689,0)</f>
        <v>0.332070060432244</v>
      </c>
      <c r="K689" s="4" t="str">
        <f aca="false">IFERROR(INDEX(Data_Orders!$F$2:$F$4727,MATCH(B689,Data_Orders!$A$2:$A$4727,0)),"")</f>
        <v>Trade Account</v>
      </c>
      <c r="L689" s="4" t="str">
        <f aca="false">IFERROR(INDEX(Data_Orders!$D$2:$D$4727,MATCH(B689,Data_Orders!$A$2:$A$4727,0)),"")</f>
        <v>Binley (Coventry)</v>
      </c>
    </row>
    <row r="690" customFormat="false" ht="15" hidden="false" customHeight="false" outlineLevel="0" collapsed="false">
      <c r="A690" s="4" t="s">
        <v>6506</v>
      </c>
      <c r="B690" s="4" t="s">
        <v>1305</v>
      </c>
      <c r="C690" s="4" t="s">
        <v>1021</v>
      </c>
      <c r="D690" s="4" t="n">
        <v>6</v>
      </c>
      <c r="E690" s="4" t="n">
        <v>73.76</v>
      </c>
      <c r="F690" s="4" t="n">
        <v>442.56</v>
      </c>
      <c r="G690" s="4" t="n">
        <f aca="false">INDEX(Data_Products!$D$2:$D$33,MATCH(C690,Data_Products!$A$2:$A$33,0))</f>
        <v>51.51</v>
      </c>
      <c r="H690" s="4" t="str">
        <f aca="false">INDEX(Data_Products!$C$2:$C$33,MATCH(C690,Data_Products!$A$2:$A$33,0))</f>
        <v>Cement &amp; Aggregates</v>
      </c>
      <c r="I690" s="10" t="n">
        <f aca="false">D690*(E690-G690)</f>
        <v>133.5</v>
      </c>
      <c r="J690" s="11" t="n">
        <f aca="false">IFERROR(I690/F690,0)</f>
        <v>0.301654013015185</v>
      </c>
      <c r="K690" s="4" t="str">
        <f aca="false">IFERROR(INDEX(Data_Orders!$F$2:$F$4727,MATCH(B690,Data_Orders!$A$2:$A$4727,0)),"")</f>
        <v>Trade Account</v>
      </c>
      <c r="L690" s="4" t="str">
        <f aca="false">IFERROR(INDEX(Data_Orders!$D$2:$D$4727,MATCH(B690,Data_Orders!$A$2:$A$4727,0)),"")</f>
        <v>Binley (Coventry)</v>
      </c>
    </row>
    <row r="691" customFormat="false" ht="15" hidden="false" customHeight="false" outlineLevel="0" collapsed="false">
      <c r="A691" s="4" t="s">
        <v>6507</v>
      </c>
      <c r="B691" s="4" t="s">
        <v>1305</v>
      </c>
      <c r="C691" s="4" t="s">
        <v>1075</v>
      </c>
      <c r="D691" s="4" t="n">
        <v>5</v>
      </c>
      <c r="E691" s="4" t="n">
        <v>98.61</v>
      </c>
      <c r="F691" s="4" t="n">
        <v>493.05</v>
      </c>
      <c r="G691" s="4" t="n">
        <f aca="false">INDEX(Data_Products!$D$2:$D$33,MATCH(C691,Data_Products!$A$2:$A$33,0))</f>
        <v>74.84</v>
      </c>
      <c r="H691" s="4" t="str">
        <f aca="false">INDEX(Data_Products!$C$2:$C$33,MATCH(C691,Data_Products!$A$2:$A$33,0))</f>
        <v>Landscaping</v>
      </c>
      <c r="I691" s="10" t="n">
        <f aca="false">D691*(E691-G691)</f>
        <v>118.85</v>
      </c>
      <c r="J691" s="11" t="n">
        <f aca="false">IFERROR(I691/F691,0)</f>
        <v>0.24105060338708</v>
      </c>
      <c r="K691" s="4" t="str">
        <f aca="false">IFERROR(INDEX(Data_Orders!$F$2:$F$4727,MATCH(B691,Data_Orders!$A$2:$A$4727,0)),"")</f>
        <v>Trade Account</v>
      </c>
      <c r="L691" s="4" t="str">
        <f aca="false">IFERROR(INDEX(Data_Orders!$D$2:$D$4727,MATCH(B691,Data_Orders!$A$2:$A$4727,0)),"")</f>
        <v>Binley (Coventry)</v>
      </c>
    </row>
    <row r="692" customFormat="false" ht="15" hidden="false" customHeight="false" outlineLevel="0" collapsed="false">
      <c r="A692" s="4" t="s">
        <v>6508</v>
      </c>
      <c r="B692" s="4" t="s">
        <v>1306</v>
      </c>
      <c r="C692" s="4" t="s">
        <v>1039</v>
      </c>
      <c r="D692" s="4" t="n">
        <v>10</v>
      </c>
      <c r="E692" s="4" t="n">
        <v>160.41</v>
      </c>
      <c r="F692" s="4" t="n">
        <v>1604.1</v>
      </c>
      <c r="G692" s="4" t="n">
        <f aca="false">INDEX(Data_Products!$D$2:$D$33,MATCH(C692,Data_Products!$A$2:$A$33,0))</f>
        <v>99.74</v>
      </c>
      <c r="H692" s="4" t="str">
        <f aca="false">INDEX(Data_Products!$C$2:$C$33,MATCH(C692,Data_Products!$A$2:$A$33,0))</f>
        <v>Insulation</v>
      </c>
      <c r="I692" s="10" t="n">
        <f aca="false">D692*(E692-G692)</f>
        <v>606.7</v>
      </c>
      <c r="J692" s="11" t="n">
        <f aca="false">IFERROR(I692/F692,0)</f>
        <v>0.378218315566361</v>
      </c>
      <c r="K692" s="4" t="str">
        <f aca="false">IFERROR(INDEX(Data_Orders!$F$2:$F$4727,MATCH(B692,Data_Orders!$A$2:$A$4727,0)),"")</f>
        <v>Trade Account</v>
      </c>
      <c r="L692" s="4" t="str">
        <f aca="false">IFERROR(INDEX(Data_Orders!$D$2:$D$4727,MATCH(B692,Data_Orders!$A$2:$A$4727,0)),"")</f>
        <v>Binley (Coventry)</v>
      </c>
    </row>
    <row r="693" customFormat="false" ht="15" hidden="false" customHeight="false" outlineLevel="0" collapsed="false">
      <c r="A693" s="4" t="s">
        <v>6509</v>
      </c>
      <c r="B693" s="4" t="s">
        <v>1307</v>
      </c>
      <c r="C693" s="4" t="s">
        <v>1030</v>
      </c>
      <c r="D693" s="4" t="n">
        <v>5</v>
      </c>
      <c r="E693" s="4" t="n">
        <v>25.23</v>
      </c>
      <c r="F693" s="4" t="n">
        <v>126.15</v>
      </c>
      <c r="G693" s="4" t="n">
        <f aca="false">INDEX(Data_Products!$D$2:$D$33,MATCH(C693,Data_Products!$A$2:$A$33,0))</f>
        <v>17.67</v>
      </c>
      <c r="H693" s="4" t="str">
        <f aca="false">INDEX(Data_Products!$C$2:$C$33,MATCH(C693,Data_Products!$A$2:$A$33,0))</f>
        <v>Cement &amp; Aggregates</v>
      </c>
      <c r="I693" s="10" t="n">
        <f aca="false">D693*(E693-G693)</f>
        <v>37.8</v>
      </c>
      <c r="J693" s="11" t="n">
        <f aca="false">IFERROR(I693/F693,0)</f>
        <v>0.299643281807372</v>
      </c>
      <c r="K693" s="4" t="str">
        <f aca="false">IFERROR(INDEX(Data_Orders!$F$2:$F$4727,MATCH(B693,Data_Orders!$A$2:$A$4727,0)),"")</f>
        <v>Trade Account</v>
      </c>
      <c r="L693" s="4" t="str">
        <f aca="false">IFERROR(INDEX(Data_Orders!$D$2:$D$4727,MATCH(B693,Data_Orders!$A$2:$A$4727,0)),"")</f>
        <v>Binley (Coventry)</v>
      </c>
    </row>
    <row r="694" customFormat="false" ht="15" hidden="false" customHeight="false" outlineLevel="0" collapsed="false">
      <c r="A694" s="4" t="s">
        <v>6510</v>
      </c>
      <c r="B694" s="4" t="s">
        <v>1307</v>
      </c>
      <c r="C694" s="4" t="s">
        <v>1055</v>
      </c>
      <c r="D694" s="4" t="n">
        <v>7</v>
      </c>
      <c r="E694" s="4" t="n">
        <v>205.03</v>
      </c>
      <c r="F694" s="4" t="n">
        <v>1435.21</v>
      </c>
      <c r="G694" s="4" t="n">
        <f aca="false">INDEX(Data_Products!$D$2:$D$33,MATCH(C694,Data_Products!$A$2:$A$33,0))</f>
        <v>138.6</v>
      </c>
      <c r="H694" s="4" t="str">
        <f aca="false">INDEX(Data_Products!$C$2:$C$33,MATCH(C694,Data_Products!$A$2:$A$33,0))</f>
        <v>Roofing</v>
      </c>
      <c r="I694" s="10" t="n">
        <f aca="false">D694*(E694-G694)</f>
        <v>465.01</v>
      </c>
      <c r="J694" s="11" t="n">
        <f aca="false">IFERROR(I694/F694,0)</f>
        <v>0.324001365653807</v>
      </c>
      <c r="K694" s="4" t="str">
        <f aca="false">IFERROR(INDEX(Data_Orders!$F$2:$F$4727,MATCH(B694,Data_Orders!$A$2:$A$4727,0)),"")</f>
        <v>Trade Account</v>
      </c>
      <c r="L694" s="4" t="str">
        <f aca="false">IFERROR(INDEX(Data_Orders!$D$2:$D$4727,MATCH(B694,Data_Orders!$A$2:$A$4727,0)),"")</f>
        <v>Binley (Coventry)</v>
      </c>
    </row>
    <row r="695" customFormat="false" ht="15" hidden="false" customHeight="false" outlineLevel="0" collapsed="false">
      <c r="A695" s="4" t="s">
        <v>6511</v>
      </c>
      <c r="B695" s="4" t="s">
        <v>1307</v>
      </c>
      <c r="C695" s="4" t="s">
        <v>1021</v>
      </c>
      <c r="D695" s="4" t="n">
        <v>1</v>
      </c>
      <c r="E695" s="4" t="n">
        <v>73.76</v>
      </c>
      <c r="F695" s="4" t="n">
        <v>73.76</v>
      </c>
      <c r="G695" s="4" t="n">
        <f aca="false">INDEX(Data_Products!$D$2:$D$33,MATCH(C695,Data_Products!$A$2:$A$33,0))</f>
        <v>51.51</v>
      </c>
      <c r="H695" s="4" t="str">
        <f aca="false">INDEX(Data_Products!$C$2:$C$33,MATCH(C695,Data_Products!$A$2:$A$33,0))</f>
        <v>Cement &amp; Aggregates</v>
      </c>
      <c r="I695" s="10" t="n">
        <f aca="false">D695*(E695-G695)</f>
        <v>22.25</v>
      </c>
      <c r="J695" s="11" t="n">
        <f aca="false">IFERROR(I695/F695,0)</f>
        <v>0.301654013015184</v>
      </c>
      <c r="K695" s="4" t="str">
        <f aca="false">IFERROR(INDEX(Data_Orders!$F$2:$F$4727,MATCH(B695,Data_Orders!$A$2:$A$4727,0)),"")</f>
        <v>Trade Account</v>
      </c>
      <c r="L695" s="4" t="str">
        <f aca="false">IFERROR(INDEX(Data_Orders!$D$2:$D$4727,MATCH(B695,Data_Orders!$A$2:$A$4727,0)),"")</f>
        <v>Binley (Coventry)</v>
      </c>
    </row>
    <row r="696" customFormat="false" ht="15" hidden="false" customHeight="false" outlineLevel="0" collapsed="false">
      <c r="A696" s="4" t="s">
        <v>6512</v>
      </c>
      <c r="B696" s="4" t="s">
        <v>1307</v>
      </c>
      <c r="C696" s="4" t="s">
        <v>1017</v>
      </c>
      <c r="D696" s="4" t="n">
        <v>20</v>
      </c>
      <c r="E696" s="4" t="n">
        <v>49.15</v>
      </c>
      <c r="F696" s="4" t="n">
        <v>983</v>
      </c>
      <c r="G696" s="4" t="n">
        <f aca="false">INDEX(Data_Products!$D$2:$D$33,MATCH(C696,Data_Products!$A$2:$A$33,0))</f>
        <v>31.44</v>
      </c>
      <c r="H696" s="4" t="str">
        <f aca="false">INDEX(Data_Products!$C$2:$C$33,MATCH(C696,Data_Products!$A$2:$A$33,0))</f>
        <v>Timber</v>
      </c>
      <c r="I696" s="10" t="n">
        <f aca="false">D696*(E696-G696)</f>
        <v>354.2</v>
      </c>
      <c r="J696" s="11" t="n">
        <f aca="false">IFERROR(I696/F696,0)</f>
        <v>0.360325534079349</v>
      </c>
      <c r="K696" s="4" t="str">
        <f aca="false">IFERROR(INDEX(Data_Orders!$F$2:$F$4727,MATCH(B696,Data_Orders!$A$2:$A$4727,0)),"")</f>
        <v>Trade Account</v>
      </c>
      <c r="L696" s="4" t="str">
        <f aca="false">IFERROR(INDEX(Data_Orders!$D$2:$D$4727,MATCH(B696,Data_Orders!$A$2:$A$4727,0)),"")</f>
        <v>Binley (Coventry)</v>
      </c>
    </row>
    <row r="697" customFormat="false" ht="15" hidden="false" customHeight="false" outlineLevel="0" collapsed="false">
      <c r="A697" s="4" t="s">
        <v>6513</v>
      </c>
      <c r="B697" s="4" t="s">
        <v>1308</v>
      </c>
      <c r="C697" s="4" t="s">
        <v>1010</v>
      </c>
      <c r="D697" s="4" t="n">
        <v>16</v>
      </c>
      <c r="E697" s="4" t="n">
        <v>135.95</v>
      </c>
      <c r="F697" s="4" t="n">
        <v>2175.2</v>
      </c>
      <c r="G697" s="4" t="n">
        <f aca="false">INDEX(Data_Products!$D$2:$D$33,MATCH(C697,Data_Products!$A$2:$A$33,0))</f>
        <v>111.1</v>
      </c>
      <c r="H697" s="4" t="str">
        <f aca="false">INDEX(Data_Products!$C$2:$C$33,MATCH(C697,Data_Products!$A$2:$A$33,0))</f>
        <v>Timber</v>
      </c>
      <c r="I697" s="10" t="n">
        <f aca="false">D697*(E697-G697)</f>
        <v>397.6</v>
      </c>
      <c r="J697" s="11" t="n">
        <f aca="false">IFERROR(I697/F697,0)</f>
        <v>0.18278778962854</v>
      </c>
      <c r="K697" s="4" t="str">
        <f aca="false">IFERROR(INDEX(Data_Orders!$F$2:$F$4727,MATCH(B697,Data_Orders!$A$2:$A$4727,0)),"")</f>
        <v>Trade Account</v>
      </c>
      <c r="L697" s="4" t="str">
        <f aca="false">IFERROR(INDEX(Data_Orders!$D$2:$D$4727,MATCH(B697,Data_Orders!$A$2:$A$4727,0)),"")</f>
        <v>Binley (Coventry)</v>
      </c>
    </row>
    <row r="698" customFormat="false" ht="15" hidden="false" customHeight="false" outlineLevel="0" collapsed="false">
      <c r="A698" s="4" t="s">
        <v>6514</v>
      </c>
      <c r="B698" s="4" t="s">
        <v>1308</v>
      </c>
      <c r="C698" s="4" t="s">
        <v>1041</v>
      </c>
      <c r="D698" s="4" t="n">
        <v>18</v>
      </c>
      <c r="E698" s="4" t="n">
        <v>242.75</v>
      </c>
      <c r="F698" s="4" t="n">
        <v>4369.5</v>
      </c>
      <c r="G698" s="4" t="n">
        <f aca="false">INDEX(Data_Products!$D$2:$D$33,MATCH(C698,Data_Products!$A$2:$A$33,0))</f>
        <v>142.94</v>
      </c>
      <c r="H698" s="4" t="str">
        <f aca="false">INDEX(Data_Products!$C$2:$C$33,MATCH(C698,Data_Products!$A$2:$A$33,0))</f>
        <v>Tools &amp; Fixings</v>
      </c>
      <c r="I698" s="10" t="n">
        <f aca="false">D698*(E698-G698)</f>
        <v>1796.58</v>
      </c>
      <c r="J698" s="11" t="n">
        <f aca="false">IFERROR(I698/F698,0)</f>
        <v>0.411163748712667</v>
      </c>
      <c r="K698" s="4" t="str">
        <f aca="false">IFERROR(INDEX(Data_Orders!$F$2:$F$4727,MATCH(B698,Data_Orders!$A$2:$A$4727,0)),"")</f>
        <v>Trade Account</v>
      </c>
      <c r="L698" s="4" t="str">
        <f aca="false">IFERROR(INDEX(Data_Orders!$D$2:$D$4727,MATCH(B698,Data_Orders!$A$2:$A$4727,0)),"")</f>
        <v>Binley (Coventry)</v>
      </c>
    </row>
    <row r="699" customFormat="false" ht="15" hidden="false" customHeight="false" outlineLevel="0" collapsed="false">
      <c r="A699" s="4" t="s">
        <v>6515</v>
      </c>
      <c r="B699" s="4" t="s">
        <v>1308</v>
      </c>
      <c r="C699" s="4" t="s">
        <v>1044</v>
      </c>
      <c r="D699" s="4" t="n">
        <v>1</v>
      </c>
      <c r="E699" s="4" t="n">
        <v>190.44</v>
      </c>
      <c r="F699" s="4" t="n">
        <v>190.44</v>
      </c>
      <c r="G699" s="4" t="n">
        <f aca="false">INDEX(Data_Products!$D$2:$D$33,MATCH(C699,Data_Products!$A$2:$A$33,0))</f>
        <v>115.48</v>
      </c>
      <c r="H699" s="4" t="str">
        <f aca="false">INDEX(Data_Products!$C$2:$C$33,MATCH(C699,Data_Products!$A$2:$A$33,0))</f>
        <v>Tools &amp; Fixings</v>
      </c>
      <c r="I699" s="10" t="n">
        <f aca="false">D699*(E699-G699)</f>
        <v>74.96</v>
      </c>
      <c r="J699" s="11" t="n">
        <f aca="false">IFERROR(I699/F699,0)</f>
        <v>0.393614786809494</v>
      </c>
      <c r="K699" s="4" t="str">
        <f aca="false">IFERROR(INDEX(Data_Orders!$F$2:$F$4727,MATCH(B699,Data_Orders!$A$2:$A$4727,0)),"")</f>
        <v>Trade Account</v>
      </c>
      <c r="L699" s="4" t="str">
        <f aca="false">IFERROR(INDEX(Data_Orders!$D$2:$D$4727,MATCH(B699,Data_Orders!$A$2:$A$4727,0)),"")</f>
        <v>Binley (Coventry)</v>
      </c>
    </row>
    <row r="700" customFormat="false" ht="15" hidden="false" customHeight="false" outlineLevel="0" collapsed="false">
      <c r="A700" s="4" t="s">
        <v>6516</v>
      </c>
      <c r="B700" s="4" t="s">
        <v>1309</v>
      </c>
      <c r="C700" s="4" t="s">
        <v>1026</v>
      </c>
      <c r="D700" s="4" t="n">
        <v>16</v>
      </c>
      <c r="E700" s="4" t="n">
        <v>184.05</v>
      </c>
      <c r="F700" s="4" t="n">
        <v>2944.8</v>
      </c>
      <c r="G700" s="4" t="n">
        <f aca="false">INDEX(Data_Products!$D$2:$D$33,MATCH(C700,Data_Products!$A$2:$A$33,0))</f>
        <v>147.44</v>
      </c>
      <c r="H700" s="4" t="str">
        <f aca="false">INDEX(Data_Products!$C$2:$C$33,MATCH(C700,Data_Products!$A$2:$A$33,0))</f>
        <v>Cement &amp; Aggregates</v>
      </c>
      <c r="I700" s="10" t="n">
        <f aca="false">D700*(E700-G700)</f>
        <v>585.76</v>
      </c>
      <c r="J700" s="11" t="n">
        <f aca="false">IFERROR(I700/F700,0)</f>
        <v>0.19891333876664</v>
      </c>
      <c r="K700" s="4" t="str">
        <f aca="false">IFERROR(INDEX(Data_Orders!$F$2:$F$4727,MATCH(B700,Data_Orders!$A$2:$A$4727,0)),"")</f>
        <v>Trade Account</v>
      </c>
      <c r="L700" s="4" t="str">
        <f aca="false">IFERROR(INDEX(Data_Orders!$D$2:$D$4727,MATCH(B700,Data_Orders!$A$2:$A$4727,0)),"")</f>
        <v>Binley (Coventry)</v>
      </c>
    </row>
    <row r="701" customFormat="false" ht="15" hidden="false" customHeight="false" outlineLevel="0" collapsed="false">
      <c r="A701" s="4" t="s">
        <v>6517</v>
      </c>
      <c r="B701" s="4" t="s">
        <v>1309</v>
      </c>
      <c r="C701" s="4" t="s">
        <v>1024</v>
      </c>
      <c r="D701" s="4" t="n">
        <v>15</v>
      </c>
      <c r="E701" s="4" t="n">
        <v>137.14</v>
      </c>
      <c r="F701" s="4" t="n">
        <v>2057.1</v>
      </c>
      <c r="G701" s="4" t="n">
        <f aca="false">INDEX(Data_Products!$D$2:$D$33,MATCH(C701,Data_Products!$A$2:$A$33,0))</f>
        <v>99.99</v>
      </c>
      <c r="H701" s="4" t="str">
        <f aca="false">INDEX(Data_Products!$C$2:$C$33,MATCH(C701,Data_Products!$A$2:$A$33,0))</f>
        <v>Cement &amp; Aggregates</v>
      </c>
      <c r="I701" s="10" t="n">
        <f aca="false">D701*(E701-G701)</f>
        <v>557.25</v>
      </c>
      <c r="J701" s="11" t="n">
        <f aca="false">IFERROR(I701/F701,0)</f>
        <v>0.270891060230421</v>
      </c>
      <c r="K701" s="4" t="str">
        <f aca="false">IFERROR(INDEX(Data_Orders!$F$2:$F$4727,MATCH(B701,Data_Orders!$A$2:$A$4727,0)),"")</f>
        <v>Trade Account</v>
      </c>
      <c r="L701" s="4" t="str">
        <f aca="false">IFERROR(INDEX(Data_Orders!$D$2:$D$4727,MATCH(B701,Data_Orders!$A$2:$A$4727,0)),"")</f>
        <v>Binley (Coventry)</v>
      </c>
    </row>
    <row r="702" customFormat="false" ht="15" hidden="false" customHeight="false" outlineLevel="0" collapsed="false">
      <c r="A702" s="4" t="s">
        <v>6518</v>
      </c>
      <c r="B702" s="4" t="s">
        <v>1309</v>
      </c>
      <c r="C702" s="4" t="s">
        <v>1050</v>
      </c>
      <c r="D702" s="4" t="n">
        <v>14</v>
      </c>
      <c r="E702" s="4" t="n">
        <v>238.63</v>
      </c>
      <c r="F702" s="4" t="n">
        <v>3340.82</v>
      </c>
      <c r="G702" s="4" t="n">
        <f aca="false">INDEX(Data_Products!$D$2:$D$33,MATCH(C702,Data_Products!$A$2:$A$33,0))</f>
        <v>148.91</v>
      </c>
      <c r="H702" s="4" t="str">
        <f aca="false">INDEX(Data_Products!$C$2:$C$33,MATCH(C702,Data_Products!$A$2:$A$33,0))</f>
        <v>Tools &amp; Fixings</v>
      </c>
      <c r="I702" s="10" t="n">
        <f aca="false">D702*(E702-G702)</f>
        <v>1256.08</v>
      </c>
      <c r="J702" s="11" t="n">
        <f aca="false">IFERROR(I702/F702,0)</f>
        <v>0.375979549930855</v>
      </c>
      <c r="K702" s="4" t="str">
        <f aca="false">IFERROR(INDEX(Data_Orders!$F$2:$F$4727,MATCH(B702,Data_Orders!$A$2:$A$4727,0)),"")</f>
        <v>Trade Account</v>
      </c>
      <c r="L702" s="4" t="str">
        <f aca="false">IFERROR(INDEX(Data_Orders!$D$2:$D$4727,MATCH(B702,Data_Orders!$A$2:$A$4727,0)),"")</f>
        <v>Binley (Coventry)</v>
      </c>
    </row>
    <row r="703" customFormat="false" ht="15" hidden="false" customHeight="false" outlineLevel="0" collapsed="false">
      <c r="A703" s="4" t="s">
        <v>6519</v>
      </c>
      <c r="B703" s="4" t="s">
        <v>1309</v>
      </c>
      <c r="C703" s="4" t="s">
        <v>1057</v>
      </c>
      <c r="D703" s="4" t="n">
        <v>15</v>
      </c>
      <c r="E703" s="4" t="n">
        <v>176.81</v>
      </c>
      <c r="F703" s="4" t="n">
        <v>2652.15</v>
      </c>
      <c r="G703" s="4" t="n">
        <f aca="false">INDEX(Data_Products!$D$2:$D$33,MATCH(C703,Data_Products!$A$2:$A$33,0))</f>
        <v>129.57</v>
      </c>
      <c r="H703" s="4" t="str">
        <f aca="false">INDEX(Data_Products!$C$2:$C$33,MATCH(C703,Data_Products!$A$2:$A$33,0))</f>
        <v>Roofing</v>
      </c>
      <c r="I703" s="10" t="n">
        <f aca="false">D703*(E703-G703)</f>
        <v>708.6</v>
      </c>
      <c r="J703" s="11" t="n">
        <f aca="false">IFERROR(I703/F703,0)</f>
        <v>0.267179458175443</v>
      </c>
      <c r="K703" s="4" t="str">
        <f aca="false">IFERROR(INDEX(Data_Orders!$F$2:$F$4727,MATCH(B703,Data_Orders!$A$2:$A$4727,0)),"")</f>
        <v>Trade Account</v>
      </c>
      <c r="L703" s="4" t="str">
        <f aca="false">IFERROR(INDEX(Data_Orders!$D$2:$D$4727,MATCH(B703,Data_Orders!$A$2:$A$4727,0)),"")</f>
        <v>Binley (Coventry)</v>
      </c>
    </row>
    <row r="704" customFormat="false" ht="15" hidden="false" customHeight="false" outlineLevel="0" collapsed="false">
      <c r="A704" s="4" t="s">
        <v>6520</v>
      </c>
      <c r="B704" s="4" t="s">
        <v>1310</v>
      </c>
      <c r="C704" s="4" t="s">
        <v>1052</v>
      </c>
      <c r="D704" s="4" t="n">
        <v>9</v>
      </c>
      <c r="E704" s="4" t="n">
        <v>205.71</v>
      </c>
      <c r="F704" s="4" t="n">
        <v>1851.39</v>
      </c>
      <c r="G704" s="4" t="n">
        <f aca="false">INDEX(Data_Products!$D$2:$D$33,MATCH(C704,Data_Products!$A$2:$A$33,0))</f>
        <v>152.29</v>
      </c>
      <c r="H704" s="4" t="str">
        <f aca="false">INDEX(Data_Products!$C$2:$C$33,MATCH(C704,Data_Products!$A$2:$A$33,0))</f>
        <v>Roofing</v>
      </c>
      <c r="I704" s="10" t="n">
        <f aca="false">D704*(E704-G704)</f>
        <v>480.78</v>
      </c>
      <c r="J704" s="11" t="n">
        <f aca="false">IFERROR(I704/F704,0)</f>
        <v>0.259685965679841</v>
      </c>
      <c r="K704" s="4" t="str">
        <f aca="false">IFERROR(INDEX(Data_Orders!$F$2:$F$4727,MATCH(B704,Data_Orders!$A$2:$A$4727,0)),"")</f>
        <v>Trade Account</v>
      </c>
      <c r="L704" s="4" t="str">
        <f aca="false">IFERROR(INDEX(Data_Orders!$D$2:$D$4727,MATCH(B704,Data_Orders!$A$2:$A$4727,0)),"")</f>
        <v>Binley (Coventry)</v>
      </c>
    </row>
    <row r="705" customFormat="false" ht="15" hidden="false" customHeight="false" outlineLevel="0" collapsed="false">
      <c r="A705" s="4" t="s">
        <v>6521</v>
      </c>
      <c r="B705" s="4" t="s">
        <v>1310</v>
      </c>
      <c r="C705" s="4" t="s">
        <v>1010</v>
      </c>
      <c r="D705" s="4" t="n">
        <v>20</v>
      </c>
      <c r="E705" s="4" t="n">
        <v>135.95</v>
      </c>
      <c r="F705" s="4" t="n">
        <v>2719</v>
      </c>
      <c r="G705" s="4" t="n">
        <f aca="false">INDEX(Data_Products!$D$2:$D$33,MATCH(C705,Data_Products!$A$2:$A$33,0))</f>
        <v>111.1</v>
      </c>
      <c r="H705" s="4" t="str">
        <f aca="false">INDEX(Data_Products!$C$2:$C$33,MATCH(C705,Data_Products!$A$2:$A$33,0))</f>
        <v>Timber</v>
      </c>
      <c r="I705" s="10" t="n">
        <f aca="false">D705*(E705-G705)</f>
        <v>497</v>
      </c>
      <c r="J705" s="11" t="n">
        <f aca="false">IFERROR(I705/F705,0)</f>
        <v>0.18278778962854</v>
      </c>
      <c r="K705" s="4" t="str">
        <f aca="false">IFERROR(INDEX(Data_Orders!$F$2:$F$4727,MATCH(B705,Data_Orders!$A$2:$A$4727,0)),"")</f>
        <v>Trade Account</v>
      </c>
      <c r="L705" s="4" t="str">
        <f aca="false">IFERROR(INDEX(Data_Orders!$D$2:$D$4727,MATCH(B705,Data_Orders!$A$2:$A$4727,0)),"")</f>
        <v>Binley (Coventry)</v>
      </c>
    </row>
    <row r="706" customFormat="false" ht="15" hidden="false" customHeight="false" outlineLevel="0" collapsed="false">
      <c r="A706" s="4" t="s">
        <v>6522</v>
      </c>
      <c r="B706" s="4" t="s">
        <v>1310</v>
      </c>
      <c r="C706" s="4" t="s">
        <v>1026</v>
      </c>
      <c r="D706" s="4" t="n">
        <v>18</v>
      </c>
      <c r="E706" s="4" t="n">
        <v>184.05</v>
      </c>
      <c r="F706" s="4" t="n">
        <v>3312.9</v>
      </c>
      <c r="G706" s="4" t="n">
        <f aca="false">INDEX(Data_Products!$D$2:$D$33,MATCH(C706,Data_Products!$A$2:$A$33,0))</f>
        <v>147.44</v>
      </c>
      <c r="H706" s="4" t="str">
        <f aca="false">INDEX(Data_Products!$C$2:$C$33,MATCH(C706,Data_Products!$A$2:$A$33,0))</f>
        <v>Cement &amp; Aggregates</v>
      </c>
      <c r="I706" s="10" t="n">
        <f aca="false">D706*(E706-G706)</f>
        <v>658.98</v>
      </c>
      <c r="J706" s="11" t="n">
        <f aca="false">IFERROR(I706/F706,0)</f>
        <v>0.19891333876664</v>
      </c>
      <c r="K706" s="4" t="str">
        <f aca="false">IFERROR(INDEX(Data_Orders!$F$2:$F$4727,MATCH(B706,Data_Orders!$A$2:$A$4727,0)),"")</f>
        <v>Trade Account</v>
      </c>
      <c r="L706" s="4" t="str">
        <f aca="false">IFERROR(INDEX(Data_Orders!$D$2:$D$4727,MATCH(B706,Data_Orders!$A$2:$A$4727,0)),"")</f>
        <v>Binley (Coventry)</v>
      </c>
    </row>
    <row r="707" customFormat="false" ht="15" hidden="false" customHeight="false" outlineLevel="0" collapsed="false">
      <c r="A707" s="4" t="s">
        <v>6523</v>
      </c>
      <c r="B707" s="4" t="s">
        <v>1310</v>
      </c>
      <c r="C707" s="4" t="s">
        <v>1073</v>
      </c>
      <c r="D707" s="4" t="n">
        <v>7</v>
      </c>
      <c r="E707" s="4" t="n">
        <v>231.05</v>
      </c>
      <c r="F707" s="4" t="n">
        <v>1617.35</v>
      </c>
      <c r="G707" s="4" t="n">
        <f aca="false">INDEX(Data_Products!$D$2:$D$33,MATCH(C707,Data_Products!$A$2:$A$33,0))</f>
        <v>148.29</v>
      </c>
      <c r="H707" s="4" t="str">
        <f aca="false">INDEX(Data_Products!$C$2:$C$33,MATCH(C707,Data_Products!$A$2:$A$33,0))</f>
        <v>Landscaping</v>
      </c>
      <c r="I707" s="10" t="n">
        <f aca="false">D707*(E707-G707)</f>
        <v>579.32</v>
      </c>
      <c r="J707" s="11" t="n">
        <f aca="false">IFERROR(I707/F707,0)</f>
        <v>0.358190867777537</v>
      </c>
      <c r="K707" s="4" t="str">
        <f aca="false">IFERROR(INDEX(Data_Orders!$F$2:$F$4727,MATCH(B707,Data_Orders!$A$2:$A$4727,0)),"")</f>
        <v>Trade Account</v>
      </c>
      <c r="L707" s="4" t="str">
        <f aca="false">IFERROR(INDEX(Data_Orders!$D$2:$D$4727,MATCH(B707,Data_Orders!$A$2:$A$4727,0)),"")</f>
        <v>Binley (Coventry)</v>
      </c>
    </row>
    <row r="708" customFormat="false" ht="15" hidden="false" customHeight="false" outlineLevel="0" collapsed="false">
      <c r="A708" s="4" t="s">
        <v>6524</v>
      </c>
      <c r="B708" s="4" t="s">
        <v>1310</v>
      </c>
      <c r="C708" s="4" t="s">
        <v>1048</v>
      </c>
      <c r="D708" s="4" t="n">
        <v>2</v>
      </c>
      <c r="E708" s="4" t="n">
        <v>112.72</v>
      </c>
      <c r="F708" s="4" t="n">
        <v>225.44</v>
      </c>
      <c r="G708" s="4" t="n">
        <f aca="false">INDEX(Data_Products!$D$2:$D$33,MATCH(C708,Data_Products!$A$2:$A$33,0))</f>
        <v>83.21</v>
      </c>
      <c r="H708" s="4" t="str">
        <f aca="false">INDEX(Data_Products!$C$2:$C$33,MATCH(C708,Data_Products!$A$2:$A$33,0))</f>
        <v>Tools &amp; Fixings</v>
      </c>
      <c r="I708" s="10" t="n">
        <f aca="false">D708*(E708-G708)</f>
        <v>59.02</v>
      </c>
      <c r="J708" s="11" t="n">
        <f aca="false">IFERROR(I708/F708,0)</f>
        <v>0.261799148332151</v>
      </c>
      <c r="K708" s="4" t="str">
        <f aca="false">IFERROR(INDEX(Data_Orders!$F$2:$F$4727,MATCH(B708,Data_Orders!$A$2:$A$4727,0)),"")</f>
        <v>Trade Account</v>
      </c>
      <c r="L708" s="4" t="str">
        <f aca="false">IFERROR(INDEX(Data_Orders!$D$2:$D$4727,MATCH(B708,Data_Orders!$A$2:$A$4727,0)),"")</f>
        <v>Binley (Coventry)</v>
      </c>
    </row>
    <row r="709" customFormat="false" ht="15" hidden="false" customHeight="false" outlineLevel="0" collapsed="false">
      <c r="A709" s="4" t="s">
        <v>6525</v>
      </c>
      <c r="B709" s="4" t="s">
        <v>1311</v>
      </c>
      <c r="C709" s="4" t="s">
        <v>1013</v>
      </c>
      <c r="D709" s="4" t="n">
        <v>12</v>
      </c>
      <c r="E709" s="4" t="n">
        <v>240.92</v>
      </c>
      <c r="F709" s="4" t="n">
        <v>2891.04</v>
      </c>
      <c r="G709" s="4" t="n">
        <f aca="false">INDEX(Data_Products!$D$2:$D$33,MATCH(C709,Data_Products!$A$2:$A$33,0))</f>
        <v>168.32</v>
      </c>
      <c r="H709" s="4" t="str">
        <f aca="false">INDEX(Data_Products!$C$2:$C$33,MATCH(C709,Data_Products!$A$2:$A$33,0))</f>
        <v>Timber</v>
      </c>
      <c r="I709" s="10" t="n">
        <f aca="false">D709*(E709-G709)</f>
        <v>871.2</v>
      </c>
      <c r="J709" s="11" t="n">
        <f aca="false">IFERROR(I709/F709,0)</f>
        <v>0.301344844761747</v>
      </c>
      <c r="K709" s="4" t="str">
        <f aca="false">IFERROR(INDEX(Data_Orders!$F$2:$F$4727,MATCH(B709,Data_Orders!$A$2:$A$4727,0)),"")</f>
        <v>Trade Account</v>
      </c>
      <c r="L709" s="4" t="str">
        <f aca="false">IFERROR(INDEX(Data_Orders!$D$2:$D$4727,MATCH(B709,Data_Orders!$A$2:$A$4727,0)),"")</f>
        <v>Binley (Coventry)</v>
      </c>
    </row>
    <row r="710" customFormat="false" ht="15" hidden="false" customHeight="false" outlineLevel="0" collapsed="false">
      <c r="A710" s="4" t="s">
        <v>6526</v>
      </c>
      <c r="B710" s="4" t="s">
        <v>1311</v>
      </c>
      <c r="C710" s="4" t="s">
        <v>1055</v>
      </c>
      <c r="D710" s="4" t="n">
        <v>2</v>
      </c>
      <c r="E710" s="4" t="n">
        <v>205.03</v>
      </c>
      <c r="F710" s="4" t="n">
        <v>410.06</v>
      </c>
      <c r="G710" s="4" t="n">
        <f aca="false">INDEX(Data_Products!$D$2:$D$33,MATCH(C710,Data_Products!$A$2:$A$33,0))</f>
        <v>138.6</v>
      </c>
      <c r="H710" s="4" t="str">
        <f aca="false">INDEX(Data_Products!$C$2:$C$33,MATCH(C710,Data_Products!$A$2:$A$33,0))</f>
        <v>Roofing</v>
      </c>
      <c r="I710" s="10" t="n">
        <f aca="false">D710*(E710-G710)</f>
        <v>132.86</v>
      </c>
      <c r="J710" s="11" t="n">
        <f aca="false">IFERROR(I710/F710,0)</f>
        <v>0.324001365653807</v>
      </c>
      <c r="K710" s="4" t="str">
        <f aca="false">IFERROR(INDEX(Data_Orders!$F$2:$F$4727,MATCH(B710,Data_Orders!$A$2:$A$4727,0)),"")</f>
        <v>Trade Account</v>
      </c>
      <c r="L710" s="4" t="str">
        <f aca="false">IFERROR(INDEX(Data_Orders!$D$2:$D$4727,MATCH(B710,Data_Orders!$A$2:$A$4727,0)),"")</f>
        <v>Binley (Coventry)</v>
      </c>
    </row>
    <row r="711" customFormat="false" ht="15" hidden="false" customHeight="false" outlineLevel="0" collapsed="false">
      <c r="A711" s="4" t="s">
        <v>6527</v>
      </c>
      <c r="B711" s="4" t="s">
        <v>1312</v>
      </c>
      <c r="C711" s="4" t="s">
        <v>1057</v>
      </c>
      <c r="D711" s="4" t="n">
        <v>19</v>
      </c>
      <c r="E711" s="4" t="n">
        <v>176.81</v>
      </c>
      <c r="F711" s="4" t="n">
        <v>3359.39</v>
      </c>
      <c r="G711" s="4" t="n">
        <f aca="false">INDEX(Data_Products!$D$2:$D$33,MATCH(C711,Data_Products!$A$2:$A$33,0))</f>
        <v>129.57</v>
      </c>
      <c r="H711" s="4" t="str">
        <f aca="false">INDEX(Data_Products!$C$2:$C$33,MATCH(C711,Data_Products!$A$2:$A$33,0))</f>
        <v>Roofing</v>
      </c>
      <c r="I711" s="10" t="n">
        <f aca="false">D711*(E711-G711)</f>
        <v>897.56</v>
      </c>
      <c r="J711" s="11" t="n">
        <f aca="false">IFERROR(I711/F711,0)</f>
        <v>0.267179458175443</v>
      </c>
      <c r="K711" s="4" t="str">
        <f aca="false">IFERROR(INDEX(Data_Orders!$F$2:$F$4727,MATCH(B711,Data_Orders!$A$2:$A$4727,0)),"")</f>
        <v>Trade Account</v>
      </c>
      <c r="L711" s="4" t="str">
        <f aca="false">IFERROR(INDEX(Data_Orders!$D$2:$D$4727,MATCH(B711,Data_Orders!$A$2:$A$4727,0)),"")</f>
        <v>Binley (Coventry)</v>
      </c>
    </row>
    <row r="712" customFormat="false" ht="15" hidden="false" customHeight="false" outlineLevel="0" collapsed="false">
      <c r="A712" s="4" t="s">
        <v>6528</v>
      </c>
      <c r="B712" s="4" t="s">
        <v>1313</v>
      </c>
      <c r="C712" s="4" t="s">
        <v>1030</v>
      </c>
      <c r="D712" s="4" t="n">
        <v>4</v>
      </c>
      <c r="E712" s="4" t="n">
        <v>25.23</v>
      </c>
      <c r="F712" s="4" t="n">
        <v>100.92</v>
      </c>
      <c r="G712" s="4" t="n">
        <f aca="false">INDEX(Data_Products!$D$2:$D$33,MATCH(C712,Data_Products!$A$2:$A$33,0))</f>
        <v>17.67</v>
      </c>
      <c r="H712" s="4" t="str">
        <f aca="false">INDEX(Data_Products!$C$2:$C$33,MATCH(C712,Data_Products!$A$2:$A$33,0))</f>
        <v>Cement &amp; Aggregates</v>
      </c>
      <c r="I712" s="10" t="n">
        <f aca="false">D712*(E712-G712)</f>
        <v>30.24</v>
      </c>
      <c r="J712" s="11" t="n">
        <f aca="false">IFERROR(I712/F712,0)</f>
        <v>0.299643281807372</v>
      </c>
      <c r="K712" s="4" t="str">
        <f aca="false">IFERROR(INDEX(Data_Orders!$F$2:$F$4727,MATCH(B712,Data_Orders!$A$2:$A$4727,0)),"")</f>
        <v>Trade Account</v>
      </c>
      <c r="L712" s="4" t="str">
        <f aca="false">IFERROR(INDEX(Data_Orders!$D$2:$D$4727,MATCH(B712,Data_Orders!$A$2:$A$4727,0)),"")</f>
        <v>Binley (Coventry)</v>
      </c>
    </row>
    <row r="713" customFormat="false" ht="15" hidden="false" customHeight="false" outlineLevel="0" collapsed="false">
      <c r="A713" s="4" t="s">
        <v>6529</v>
      </c>
      <c r="B713" s="4" t="s">
        <v>1313</v>
      </c>
      <c r="C713" s="4" t="s">
        <v>1032</v>
      </c>
      <c r="D713" s="4" t="n">
        <v>14</v>
      </c>
      <c r="E713" s="4" t="n">
        <v>99.65</v>
      </c>
      <c r="F713" s="4" t="n">
        <v>1395.1</v>
      </c>
      <c r="G713" s="4" t="n">
        <f aca="false">INDEX(Data_Products!$D$2:$D$33,MATCH(C713,Data_Products!$A$2:$A$33,0))</f>
        <v>58.26</v>
      </c>
      <c r="H713" s="4" t="str">
        <f aca="false">INDEX(Data_Products!$C$2:$C$33,MATCH(C713,Data_Products!$A$2:$A$33,0))</f>
        <v>Insulation</v>
      </c>
      <c r="I713" s="10" t="n">
        <f aca="false">D713*(E713-G713)</f>
        <v>579.46</v>
      </c>
      <c r="J713" s="11" t="n">
        <f aca="false">IFERROR(I713/F713,0)</f>
        <v>0.415353738083292</v>
      </c>
      <c r="K713" s="4" t="str">
        <f aca="false">IFERROR(INDEX(Data_Orders!$F$2:$F$4727,MATCH(B713,Data_Orders!$A$2:$A$4727,0)),"")</f>
        <v>Trade Account</v>
      </c>
      <c r="L713" s="4" t="str">
        <f aca="false">IFERROR(INDEX(Data_Orders!$D$2:$D$4727,MATCH(B713,Data_Orders!$A$2:$A$4727,0)),"")</f>
        <v>Binley (Coventry)</v>
      </c>
    </row>
    <row r="714" customFormat="false" ht="15" hidden="false" customHeight="false" outlineLevel="0" collapsed="false">
      <c r="A714" s="4" t="s">
        <v>6530</v>
      </c>
      <c r="B714" s="4" t="s">
        <v>1313</v>
      </c>
      <c r="C714" s="4" t="s">
        <v>1075</v>
      </c>
      <c r="D714" s="4" t="n">
        <v>6</v>
      </c>
      <c r="E714" s="4" t="n">
        <v>98.61</v>
      </c>
      <c r="F714" s="4" t="n">
        <v>591.66</v>
      </c>
      <c r="G714" s="4" t="n">
        <f aca="false">INDEX(Data_Products!$D$2:$D$33,MATCH(C714,Data_Products!$A$2:$A$33,0))</f>
        <v>74.84</v>
      </c>
      <c r="H714" s="4" t="str">
        <f aca="false">INDEX(Data_Products!$C$2:$C$33,MATCH(C714,Data_Products!$A$2:$A$33,0))</f>
        <v>Landscaping</v>
      </c>
      <c r="I714" s="10" t="n">
        <f aca="false">D714*(E714-G714)</f>
        <v>142.62</v>
      </c>
      <c r="J714" s="11" t="n">
        <f aca="false">IFERROR(I714/F714,0)</f>
        <v>0.24105060338708</v>
      </c>
      <c r="K714" s="4" t="str">
        <f aca="false">IFERROR(INDEX(Data_Orders!$F$2:$F$4727,MATCH(B714,Data_Orders!$A$2:$A$4727,0)),"")</f>
        <v>Trade Account</v>
      </c>
      <c r="L714" s="4" t="str">
        <f aca="false">IFERROR(INDEX(Data_Orders!$D$2:$D$4727,MATCH(B714,Data_Orders!$A$2:$A$4727,0)),"")</f>
        <v>Binley (Coventry)</v>
      </c>
    </row>
    <row r="715" customFormat="false" ht="15" hidden="false" customHeight="false" outlineLevel="0" collapsed="false">
      <c r="A715" s="4" t="s">
        <v>6531</v>
      </c>
      <c r="B715" s="4" t="s">
        <v>1313</v>
      </c>
      <c r="C715" s="4" t="s">
        <v>1015</v>
      </c>
      <c r="D715" s="4" t="n">
        <v>6</v>
      </c>
      <c r="E715" s="4" t="n">
        <v>122.01</v>
      </c>
      <c r="F715" s="4" t="n">
        <v>732.06</v>
      </c>
      <c r="G715" s="4" t="n">
        <f aca="false">INDEX(Data_Products!$D$2:$D$33,MATCH(C715,Data_Products!$A$2:$A$33,0))</f>
        <v>85.53</v>
      </c>
      <c r="H715" s="4" t="str">
        <f aca="false">INDEX(Data_Products!$C$2:$C$33,MATCH(C715,Data_Products!$A$2:$A$33,0))</f>
        <v>Timber</v>
      </c>
      <c r="I715" s="10" t="n">
        <f aca="false">D715*(E715-G715)</f>
        <v>218.88</v>
      </c>
      <c r="J715" s="11" t="n">
        <f aca="false">IFERROR(I715/F715,0)</f>
        <v>0.298991885910991</v>
      </c>
      <c r="K715" s="4" t="str">
        <f aca="false">IFERROR(INDEX(Data_Orders!$F$2:$F$4727,MATCH(B715,Data_Orders!$A$2:$A$4727,0)),"")</f>
        <v>Trade Account</v>
      </c>
      <c r="L715" s="4" t="str">
        <f aca="false">IFERROR(INDEX(Data_Orders!$D$2:$D$4727,MATCH(B715,Data_Orders!$A$2:$A$4727,0)),"")</f>
        <v>Binley (Coventry)</v>
      </c>
    </row>
    <row r="716" customFormat="false" ht="15" hidden="false" customHeight="false" outlineLevel="0" collapsed="false">
      <c r="A716" s="4" t="s">
        <v>6532</v>
      </c>
      <c r="B716" s="4" t="s">
        <v>1313</v>
      </c>
      <c r="C716" s="4" t="s">
        <v>1013</v>
      </c>
      <c r="D716" s="4" t="n">
        <v>10</v>
      </c>
      <c r="E716" s="4" t="n">
        <v>240.92</v>
      </c>
      <c r="F716" s="4" t="n">
        <v>2409.2</v>
      </c>
      <c r="G716" s="4" t="n">
        <f aca="false">INDEX(Data_Products!$D$2:$D$33,MATCH(C716,Data_Products!$A$2:$A$33,0))</f>
        <v>168.32</v>
      </c>
      <c r="H716" s="4" t="str">
        <f aca="false">INDEX(Data_Products!$C$2:$C$33,MATCH(C716,Data_Products!$A$2:$A$33,0))</f>
        <v>Timber</v>
      </c>
      <c r="I716" s="10" t="n">
        <f aca="false">D716*(E716-G716)</f>
        <v>726</v>
      </c>
      <c r="J716" s="11" t="n">
        <f aca="false">IFERROR(I716/F716,0)</f>
        <v>0.301344844761747</v>
      </c>
      <c r="K716" s="4" t="str">
        <f aca="false">IFERROR(INDEX(Data_Orders!$F$2:$F$4727,MATCH(B716,Data_Orders!$A$2:$A$4727,0)),"")</f>
        <v>Trade Account</v>
      </c>
      <c r="L716" s="4" t="str">
        <f aca="false">IFERROR(INDEX(Data_Orders!$D$2:$D$4727,MATCH(B716,Data_Orders!$A$2:$A$4727,0)),"")</f>
        <v>Binley (Coventry)</v>
      </c>
    </row>
    <row r="717" customFormat="false" ht="15" hidden="false" customHeight="false" outlineLevel="0" collapsed="false">
      <c r="A717" s="4" t="s">
        <v>6533</v>
      </c>
      <c r="B717" s="4" t="s">
        <v>1314</v>
      </c>
      <c r="C717" s="4" t="s">
        <v>1050</v>
      </c>
      <c r="D717" s="4" t="n">
        <v>15</v>
      </c>
      <c r="E717" s="4" t="n">
        <v>238.63</v>
      </c>
      <c r="F717" s="4" t="n">
        <v>3579.45</v>
      </c>
      <c r="G717" s="4" t="n">
        <f aca="false">INDEX(Data_Products!$D$2:$D$33,MATCH(C717,Data_Products!$A$2:$A$33,0))</f>
        <v>148.91</v>
      </c>
      <c r="H717" s="4" t="str">
        <f aca="false">INDEX(Data_Products!$C$2:$C$33,MATCH(C717,Data_Products!$A$2:$A$33,0))</f>
        <v>Tools &amp; Fixings</v>
      </c>
      <c r="I717" s="10" t="n">
        <f aca="false">D717*(E717-G717)</f>
        <v>1345.8</v>
      </c>
      <c r="J717" s="11" t="n">
        <f aca="false">IFERROR(I717/F717,0)</f>
        <v>0.375979549930855</v>
      </c>
      <c r="K717" s="4" t="str">
        <f aca="false">IFERROR(INDEX(Data_Orders!$F$2:$F$4727,MATCH(B717,Data_Orders!$A$2:$A$4727,0)),"")</f>
        <v>Trade Account</v>
      </c>
      <c r="L717" s="4" t="str">
        <f aca="false">IFERROR(INDEX(Data_Orders!$D$2:$D$4727,MATCH(B717,Data_Orders!$A$2:$A$4727,0)),"")</f>
        <v>Binley (Coventry)</v>
      </c>
    </row>
    <row r="718" customFormat="false" ht="15" hidden="false" customHeight="false" outlineLevel="0" collapsed="false">
      <c r="A718" s="4" t="s">
        <v>6534</v>
      </c>
      <c r="B718" s="4" t="s">
        <v>1314</v>
      </c>
      <c r="C718" s="4" t="s">
        <v>1066</v>
      </c>
      <c r="D718" s="4" t="n">
        <v>19</v>
      </c>
      <c r="E718" s="4" t="n">
        <v>209.69</v>
      </c>
      <c r="F718" s="4" t="n">
        <v>3984.11</v>
      </c>
      <c r="G718" s="4" t="n">
        <f aca="false">INDEX(Data_Products!$D$2:$D$33,MATCH(C718,Data_Products!$A$2:$A$33,0))</f>
        <v>144.38</v>
      </c>
      <c r="H718" s="4" t="str">
        <f aca="false">INDEX(Data_Products!$C$2:$C$33,MATCH(C718,Data_Products!$A$2:$A$33,0))</f>
        <v>Plumbing &amp; Drainage</v>
      </c>
      <c r="I718" s="10" t="n">
        <f aca="false">D718*(E718-G718)</f>
        <v>1240.89</v>
      </c>
      <c r="J718" s="11" t="n">
        <f aca="false">IFERROR(I718/F718,0)</f>
        <v>0.311459773952024</v>
      </c>
      <c r="K718" s="4" t="str">
        <f aca="false">IFERROR(INDEX(Data_Orders!$F$2:$F$4727,MATCH(B718,Data_Orders!$A$2:$A$4727,0)),"")</f>
        <v>Trade Account</v>
      </c>
      <c r="L718" s="4" t="str">
        <f aca="false">IFERROR(INDEX(Data_Orders!$D$2:$D$4727,MATCH(B718,Data_Orders!$A$2:$A$4727,0)),"")</f>
        <v>Binley (Coventry)</v>
      </c>
    </row>
    <row r="719" customFormat="false" ht="15" hidden="false" customHeight="false" outlineLevel="0" collapsed="false">
      <c r="A719" s="4" t="s">
        <v>6535</v>
      </c>
      <c r="B719" s="4" t="s">
        <v>1314</v>
      </c>
      <c r="C719" s="4" t="s">
        <v>1048</v>
      </c>
      <c r="D719" s="4" t="n">
        <v>12</v>
      </c>
      <c r="E719" s="4" t="n">
        <v>112.72</v>
      </c>
      <c r="F719" s="4" t="n">
        <v>1352.64</v>
      </c>
      <c r="G719" s="4" t="n">
        <f aca="false">INDEX(Data_Products!$D$2:$D$33,MATCH(C719,Data_Products!$A$2:$A$33,0))</f>
        <v>83.21</v>
      </c>
      <c r="H719" s="4" t="str">
        <f aca="false">INDEX(Data_Products!$C$2:$C$33,MATCH(C719,Data_Products!$A$2:$A$33,0))</f>
        <v>Tools &amp; Fixings</v>
      </c>
      <c r="I719" s="10" t="n">
        <f aca="false">D719*(E719-G719)</f>
        <v>354.12</v>
      </c>
      <c r="J719" s="11" t="n">
        <f aca="false">IFERROR(I719/F719,0)</f>
        <v>0.261799148332151</v>
      </c>
      <c r="K719" s="4" t="str">
        <f aca="false">IFERROR(INDEX(Data_Orders!$F$2:$F$4727,MATCH(B719,Data_Orders!$A$2:$A$4727,0)),"")</f>
        <v>Trade Account</v>
      </c>
      <c r="L719" s="4" t="str">
        <f aca="false">IFERROR(INDEX(Data_Orders!$D$2:$D$4727,MATCH(B719,Data_Orders!$A$2:$A$4727,0)),"")</f>
        <v>Binley (Coventry)</v>
      </c>
    </row>
    <row r="720" customFormat="false" ht="15" hidden="false" customHeight="false" outlineLevel="0" collapsed="false">
      <c r="A720" s="4" t="s">
        <v>6536</v>
      </c>
      <c r="B720" s="4" t="s">
        <v>1314</v>
      </c>
      <c r="C720" s="4" t="s">
        <v>1021</v>
      </c>
      <c r="D720" s="4" t="n">
        <v>2</v>
      </c>
      <c r="E720" s="4" t="n">
        <v>73.76</v>
      </c>
      <c r="F720" s="4" t="n">
        <v>147.52</v>
      </c>
      <c r="G720" s="4" t="n">
        <f aca="false">INDEX(Data_Products!$D$2:$D$33,MATCH(C720,Data_Products!$A$2:$A$33,0))</f>
        <v>51.51</v>
      </c>
      <c r="H720" s="4" t="str">
        <f aca="false">INDEX(Data_Products!$C$2:$C$33,MATCH(C720,Data_Products!$A$2:$A$33,0))</f>
        <v>Cement &amp; Aggregates</v>
      </c>
      <c r="I720" s="10" t="n">
        <f aca="false">D720*(E720-G720)</f>
        <v>44.5</v>
      </c>
      <c r="J720" s="11" t="n">
        <f aca="false">IFERROR(I720/F720,0)</f>
        <v>0.301654013015184</v>
      </c>
      <c r="K720" s="4" t="str">
        <f aca="false">IFERROR(INDEX(Data_Orders!$F$2:$F$4727,MATCH(B720,Data_Orders!$A$2:$A$4727,0)),"")</f>
        <v>Trade Account</v>
      </c>
      <c r="L720" s="4" t="str">
        <f aca="false">IFERROR(INDEX(Data_Orders!$D$2:$D$4727,MATCH(B720,Data_Orders!$A$2:$A$4727,0)),"")</f>
        <v>Binley (Coventry)</v>
      </c>
    </row>
    <row r="721" customFormat="false" ht="15" hidden="false" customHeight="false" outlineLevel="0" collapsed="false">
      <c r="A721" s="4" t="s">
        <v>6537</v>
      </c>
      <c r="B721" s="4" t="s">
        <v>1314</v>
      </c>
      <c r="C721" s="4" t="s">
        <v>1077</v>
      </c>
      <c r="D721" s="4" t="n">
        <v>3</v>
      </c>
      <c r="E721" s="4" t="n">
        <v>46.61</v>
      </c>
      <c r="F721" s="4" t="n">
        <v>139.83</v>
      </c>
      <c r="G721" s="4" t="n">
        <f aca="false">INDEX(Data_Products!$D$2:$D$33,MATCH(C721,Data_Products!$A$2:$A$33,0))</f>
        <v>36.87</v>
      </c>
      <c r="H721" s="4" t="str">
        <f aca="false">INDEX(Data_Products!$C$2:$C$33,MATCH(C721,Data_Products!$A$2:$A$33,0))</f>
        <v>Landscaping</v>
      </c>
      <c r="I721" s="10" t="n">
        <f aca="false">D721*(E721-G721)</f>
        <v>29.22</v>
      </c>
      <c r="J721" s="11" t="n">
        <f aca="false">IFERROR(I721/F721,0)</f>
        <v>0.208968032611028</v>
      </c>
      <c r="K721" s="4" t="str">
        <f aca="false">IFERROR(INDEX(Data_Orders!$F$2:$F$4727,MATCH(B721,Data_Orders!$A$2:$A$4727,0)),"")</f>
        <v>Trade Account</v>
      </c>
      <c r="L721" s="4" t="str">
        <f aca="false">IFERROR(INDEX(Data_Orders!$D$2:$D$4727,MATCH(B721,Data_Orders!$A$2:$A$4727,0)),"")</f>
        <v>Binley (Coventry)</v>
      </c>
    </row>
    <row r="722" customFormat="false" ht="15" hidden="false" customHeight="false" outlineLevel="0" collapsed="false">
      <c r="A722" s="4" t="s">
        <v>6538</v>
      </c>
      <c r="B722" s="4" t="s">
        <v>1315</v>
      </c>
      <c r="C722" s="4" t="s">
        <v>1032</v>
      </c>
      <c r="D722" s="4" t="n">
        <v>13</v>
      </c>
      <c r="E722" s="4" t="n">
        <v>99.65</v>
      </c>
      <c r="F722" s="4" t="n">
        <v>1295.45</v>
      </c>
      <c r="G722" s="4" t="n">
        <f aca="false">INDEX(Data_Products!$D$2:$D$33,MATCH(C722,Data_Products!$A$2:$A$33,0))</f>
        <v>58.26</v>
      </c>
      <c r="H722" s="4" t="str">
        <f aca="false">INDEX(Data_Products!$C$2:$C$33,MATCH(C722,Data_Products!$A$2:$A$33,0))</f>
        <v>Insulation</v>
      </c>
      <c r="I722" s="10" t="n">
        <f aca="false">D722*(E722-G722)</f>
        <v>538.07</v>
      </c>
      <c r="J722" s="11" t="n">
        <f aca="false">IFERROR(I722/F722,0)</f>
        <v>0.415353738083292</v>
      </c>
      <c r="K722" s="4" t="str">
        <f aca="false">IFERROR(INDEX(Data_Orders!$F$2:$F$4727,MATCH(B722,Data_Orders!$A$2:$A$4727,0)),"")</f>
        <v>Trade Account</v>
      </c>
      <c r="L722" s="4" t="str">
        <f aca="false">IFERROR(INDEX(Data_Orders!$D$2:$D$4727,MATCH(B722,Data_Orders!$A$2:$A$4727,0)),"")</f>
        <v>Binley (Coventry)</v>
      </c>
    </row>
    <row r="723" customFormat="false" ht="15" hidden="false" customHeight="false" outlineLevel="0" collapsed="false">
      <c r="A723" s="4" t="s">
        <v>6539</v>
      </c>
      <c r="B723" s="4" t="s">
        <v>1315</v>
      </c>
      <c r="C723" s="4" t="s">
        <v>1035</v>
      </c>
      <c r="D723" s="4" t="n">
        <v>3</v>
      </c>
      <c r="E723" s="4" t="n">
        <v>165.07</v>
      </c>
      <c r="F723" s="4" t="n">
        <v>495.21</v>
      </c>
      <c r="G723" s="4" t="n">
        <f aca="false">INDEX(Data_Products!$D$2:$D$33,MATCH(C723,Data_Products!$A$2:$A$33,0))</f>
        <v>134.65</v>
      </c>
      <c r="H723" s="4" t="str">
        <f aca="false">INDEX(Data_Products!$C$2:$C$33,MATCH(C723,Data_Products!$A$2:$A$33,0))</f>
        <v>Insulation</v>
      </c>
      <c r="I723" s="10" t="n">
        <f aca="false">D723*(E723-G723)</f>
        <v>91.26</v>
      </c>
      <c r="J723" s="11" t="n">
        <f aca="false">IFERROR(I723/F723,0)</f>
        <v>0.184285454655601</v>
      </c>
      <c r="K723" s="4" t="str">
        <f aca="false">IFERROR(INDEX(Data_Orders!$F$2:$F$4727,MATCH(B723,Data_Orders!$A$2:$A$4727,0)),"")</f>
        <v>Trade Account</v>
      </c>
      <c r="L723" s="4" t="str">
        <f aca="false">IFERROR(INDEX(Data_Orders!$D$2:$D$4727,MATCH(B723,Data_Orders!$A$2:$A$4727,0)),"")</f>
        <v>Binley (Coventry)</v>
      </c>
    </row>
    <row r="724" customFormat="false" ht="15" hidden="false" customHeight="false" outlineLevel="0" collapsed="false">
      <c r="A724" s="4" t="s">
        <v>6540</v>
      </c>
      <c r="B724" s="4" t="s">
        <v>1315</v>
      </c>
      <c r="C724" s="4" t="s">
        <v>1073</v>
      </c>
      <c r="D724" s="4" t="n">
        <v>14</v>
      </c>
      <c r="E724" s="4" t="n">
        <v>231.05</v>
      </c>
      <c r="F724" s="4" t="n">
        <v>3234.7</v>
      </c>
      <c r="G724" s="4" t="n">
        <f aca="false">INDEX(Data_Products!$D$2:$D$33,MATCH(C724,Data_Products!$A$2:$A$33,0))</f>
        <v>148.29</v>
      </c>
      <c r="H724" s="4" t="str">
        <f aca="false">INDEX(Data_Products!$C$2:$C$33,MATCH(C724,Data_Products!$A$2:$A$33,0))</f>
        <v>Landscaping</v>
      </c>
      <c r="I724" s="10" t="n">
        <f aca="false">D724*(E724-G724)</f>
        <v>1158.64</v>
      </c>
      <c r="J724" s="11" t="n">
        <f aca="false">IFERROR(I724/F724,0)</f>
        <v>0.358190867777537</v>
      </c>
      <c r="K724" s="4" t="str">
        <f aca="false">IFERROR(INDEX(Data_Orders!$F$2:$F$4727,MATCH(B724,Data_Orders!$A$2:$A$4727,0)),"")</f>
        <v>Trade Account</v>
      </c>
      <c r="L724" s="4" t="str">
        <f aca="false">IFERROR(INDEX(Data_Orders!$D$2:$D$4727,MATCH(B724,Data_Orders!$A$2:$A$4727,0)),"")</f>
        <v>Binley (Coventry)</v>
      </c>
    </row>
    <row r="725" customFormat="false" ht="15" hidden="false" customHeight="false" outlineLevel="0" collapsed="false">
      <c r="A725" s="4" t="s">
        <v>6541</v>
      </c>
      <c r="B725" s="4" t="s">
        <v>1316</v>
      </c>
      <c r="C725" s="4" t="s">
        <v>1015</v>
      </c>
      <c r="D725" s="4" t="n">
        <v>9</v>
      </c>
      <c r="E725" s="4" t="n">
        <v>122.01</v>
      </c>
      <c r="F725" s="4" t="n">
        <v>1098.09</v>
      </c>
      <c r="G725" s="4" t="n">
        <f aca="false">INDEX(Data_Products!$D$2:$D$33,MATCH(C725,Data_Products!$A$2:$A$33,0))</f>
        <v>85.53</v>
      </c>
      <c r="H725" s="4" t="str">
        <f aca="false">INDEX(Data_Products!$C$2:$C$33,MATCH(C725,Data_Products!$A$2:$A$33,0))</f>
        <v>Timber</v>
      </c>
      <c r="I725" s="10" t="n">
        <f aca="false">D725*(E725-G725)</f>
        <v>328.32</v>
      </c>
      <c r="J725" s="11" t="n">
        <f aca="false">IFERROR(I725/F725,0)</f>
        <v>0.298991885910991</v>
      </c>
      <c r="K725" s="4" t="str">
        <f aca="false">IFERROR(INDEX(Data_Orders!$F$2:$F$4727,MATCH(B725,Data_Orders!$A$2:$A$4727,0)),"")</f>
        <v>Trade Account</v>
      </c>
      <c r="L725" s="4" t="str">
        <f aca="false">IFERROR(INDEX(Data_Orders!$D$2:$D$4727,MATCH(B725,Data_Orders!$A$2:$A$4727,0)),"")</f>
        <v>Binley (Coventry)</v>
      </c>
    </row>
    <row r="726" customFormat="false" ht="15" hidden="false" customHeight="false" outlineLevel="0" collapsed="false">
      <c r="A726" s="4" t="s">
        <v>6542</v>
      </c>
      <c r="B726" s="4" t="s">
        <v>1316</v>
      </c>
      <c r="C726" s="4" t="s">
        <v>1030</v>
      </c>
      <c r="D726" s="4" t="n">
        <v>11</v>
      </c>
      <c r="E726" s="4" t="n">
        <v>25.23</v>
      </c>
      <c r="F726" s="4" t="n">
        <v>277.53</v>
      </c>
      <c r="G726" s="4" t="n">
        <f aca="false">INDEX(Data_Products!$D$2:$D$33,MATCH(C726,Data_Products!$A$2:$A$33,0))</f>
        <v>17.67</v>
      </c>
      <c r="H726" s="4" t="str">
        <f aca="false">INDEX(Data_Products!$C$2:$C$33,MATCH(C726,Data_Products!$A$2:$A$33,0))</f>
        <v>Cement &amp; Aggregates</v>
      </c>
      <c r="I726" s="10" t="n">
        <f aca="false">D726*(E726-G726)</f>
        <v>83.16</v>
      </c>
      <c r="J726" s="11" t="n">
        <f aca="false">IFERROR(I726/F726,0)</f>
        <v>0.299643281807372</v>
      </c>
      <c r="K726" s="4" t="str">
        <f aca="false">IFERROR(INDEX(Data_Orders!$F$2:$F$4727,MATCH(B726,Data_Orders!$A$2:$A$4727,0)),"")</f>
        <v>Trade Account</v>
      </c>
      <c r="L726" s="4" t="str">
        <f aca="false">IFERROR(INDEX(Data_Orders!$D$2:$D$4727,MATCH(B726,Data_Orders!$A$2:$A$4727,0)),"")</f>
        <v>Binley (Coventry)</v>
      </c>
    </row>
    <row r="727" customFormat="false" ht="15" hidden="false" customHeight="false" outlineLevel="0" collapsed="false">
      <c r="A727" s="4" t="s">
        <v>6543</v>
      </c>
      <c r="B727" s="4" t="s">
        <v>1316</v>
      </c>
      <c r="C727" s="4" t="s">
        <v>1044</v>
      </c>
      <c r="D727" s="4" t="n">
        <v>17</v>
      </c>
      <c r="E727" s="4" t="n">
        <v>190.44</v>
      </c>
      <c r="F727" s="4" t="n">
        <v>3237.48</v>
      </c>
      <c r="G727" s="4" t="n">
        <f aca="false">INDEX(Data_Products!$D$2:$D$33,MATCH(C727,Data_Products!$A$2:$A$33,0))</f>
        <v>115.48</v>
      </c>
      <c r="H727" s="4" t="str">
        <f aca="false">INDEX(Data_Products!$C$2:$C$33,MATCH(C727,Data_Products!$A$2:$A$33,0))</f>
        <v>Tools &amp; Fixings</v>
      </c>
      <c r="I727" s="10" t="n">
        <f aca="false">D727*(E727-G727)</f>
        <v>1274.32</v>
      </c>
      <c r="J727" s="11" t="n">
        <f aca="false">IFERROR(I727/F727,0)</f>
        <v>0.393614786809494</v>
      </c>
      <c r="K727" s="4" t="str">
        <f aca="false">IFERROR(INDEX(Data_Orders!$F$2:$F$4727,MATCH(B727,Data_Orders!$A$2:$A$4727,0)),"")</f>
        <v>Trade Account</v>
      </c>
      <c r="L727" s="4" t="str">
        <f aca="false">IFERROR(INDEX(Data_Orders!$D$2:$D$4727,MATCH(B727,Data_Orders!$A$2:$A$4727,0)),"")</f>
        <v>Binley (Coventry)</v>
      </c>
    </row>
    <row r="728" customFormat="false" ht="15" hidden="false" customHeight="false" outlineLevel="0" collapsed="false">
      <c r="A728" s="4" t="s">
        <v>6544</v>
      </c>
      <c r="B728" s="4" t="s">
        <v>1316</v>
      </c>
      <c r="C728" s="4" t="s">
        <v>1019</v>
      </c>
      <c r="D728" s="4" t="n">
        <v>14</v>
      </c>
      <c r="E728" s="4" t="n">
        <v>79.76</v>
      </c>
      <c r="F728" s="4" t="n">
        <v>1116.64</v>
      </c>
      <c r="G728" s="4" t="n">
        <f aca="false">INDEX(Data_Products!$D$2:$D$33,MATCH(C728,Data_Products!$A$2:$A$33,0))</f>
        <v>59.07</v>
      </c>
      <c r="H728" s="4" t="str">
        <f aca="false">INDEX(Data_Products!$C$2:$C$33,MATCH(C728,Data_Products!$A$2:$A$33,0))</f>
        <v>Timber</v>
      </c>
      <c r="I728" s="10" t="n">
        <f aca="false">D728*(E728-G728)</f>
        <v>289.66</v>
      </c>
      <c r="J728" s="11" t="n">
        <f aca="false">IFERROR(I728/F728,0)</f>
        <v>0.259403209628887</v>
      </c>
      <c r="K728" s="4" t="str">
        <f aca="false">IFERROR(INDEX(Data_Orders!$F$2:$F$4727,MATCH(B728,Data_Orders!$A$2:$A$4727,0)),"")</f>
        <v>Trade Account</v>
      </c>
      <c r="L728" s="4" t="str">
        <f aca="false">IFERROR(INDEX(Data_Orders!$D$2:$D$4727,MATCH(B728,Data_Orders!$A$2:$A$4727,0)),"")</f>
        <v>Binley (Coventry)</v>
      </c>
    </row>
    <row r="729" customFormat="false" ht="15" hidden="false" customHeight="false" outlineLevel="0" collapsed="false">
      <c r="A729" s="4" t="s">
        <v>6545</v>
      </c>
      <c r="B729" s="4" t="s">
        <v>1316</v>
      </c>
      <c r="C729" s="4" t="s">
        <v>1017</v>
      </c>
      <c r="D729" s="4" t="n">
        <v>17</v>
      </c>
      <c r="E729" s="4" t="n">
        <v>49.15</v>
      </c>
      <c r="F729" s="4" t="n">
        <v>835.55</v>
      </c>
      <c r="G729" s="4" t="n">
        <f aca="false">INDEX(Data_Products!$D$2:$D$33,MATCH(C729,Data_Products!$A$2:$A$33,0))</f>
        <v>31.44</v>
      </c>
      <c r="H729" s="4" t="str">
        <f aca="false">INDEX(Data_Products!$C$2:$C$33,MATCH(C729,Data_Products!$A$2:$A$33,0))</f>
        <v>Timber</v>
      </c>
      <c r="I729" s="10" t="n">
        <f aca="false">D729*(E729-G729)</f>
        <v>301.07</v>
      </c>
      <c r="J729" s="11" t="n">
        <f aca="false">IFERROR(I729/F729,0)</f>
        <v>0.360325534079349</v>
      </c>
      <c r="K729" s="4" t="str">
        <f aca="false">IFERROR(INDEX(Data_Orders!$F$2:$F$4727,MATCH(B729,Data_Orders!$A$2:$A$4727,0)),"")</f>
        <v>Trade Account</v>
      </c>
      <c r="L729" s="4" t="str">
        <f aca="false">IFERROR(INDEX(Data_Orders!$D$2:$D$4727,MATCH(B729,Data_Orders!$A$2:$A$4727,0)),"")</f>
        <v>Binley (Coventry)</v>
      </c>
    </row>
    <row r="730" customFormat="false" ht="15" hidden="false" customHeight="false" outlineLevel="0" collapsed="false">
      <c r="A730" s="4" t="s">
        <v>6546</v>
      </c>
      <c r="B730" s="4" t="s">
        <v>1317</v>
      </c>
      <c r="C730" s="4" t="s">
        <v>1052</v>
      </c>
      <c r="D730" s="4" t="n">
        <v>4</v>
      </c>
      <c r="E730" s="4" t="n">
        <v>205.71</v>
      </c>
      <c r="F730" s="4" t="n">
        <v>822.84</v>
      </c>
      <c r="G730" s="4" t="n">
        <f aca="false">INDEX(Data_Products!$D$2:$D$33,MATCH(C730,Data_Products!$A$2:$A$33,0))</f>
        <v>152.29</v>
      </c>
      <c r="H730" s="4" t="str">
        <f aca="false">INDEX(Data_Products!$C$2:$C$33,MATCH(C730,Data_Products!$A$2:$A$33,0))</f>
        <v>Roofing</v>
      </c>
      <c r="I730" s="10" t="n">
        <f aca="false">D730*(E730-G730)</f>
        <v>213.68</v>
      </c>
      <c r="J730" s="11" t="n">
        <f aca="false">IFERROR(I730/F730,0)</f>
        <v>0.259685965679841</v>
      </c>
      <c r="K730" s="4" t="str">
        <f aca="false">IFERROR(INDEX(Data_Orders!$F$2:$F$4727,MATCH(B730,Data_Orders!$A$2:$A$4727,0)),"")</f>
        <v>Trade Account</v>
      </c>
      <c r="L730" s="4" t="str">
        <f aca="false">IFERROR(INDEX(Data_Orders!$D$2:$D$4727,MATCH(B730,Data_Orders!$A$2:$A$4727,0)),"")</f>
        <v>Binley (Coventry)</v>
      </c>
    </row>
    <row r="731" customFormat="false" ht="15" hidden="false" customHeight="false" outlineLevel="0" collapsed="false">
      <c r="A731" s="4" t="s">
        <v>6547</v>
      </c>
      <c r="B731" s="4" t="s">
        <v>1317</v>
      </c>
      <c r="C731" s="4" t="s">
        <v>1013</v>
      </c>
      <c r="D731" s="4" t="n">
        <v>19</v>
      </c>
      <c r="E731" s="4" t="n">
        <v>240.92</v>
      </c>
      <c r="F731" s="4" t="n">
        <v>4577.48</v>
      </c>
      <c r="G731" s="4" t="n">
        <f aca="false">INDEX(Data_Products!$D$2:$D$33,MATCH(C731,Data_Products!$A$2:$A$33,0))</f>
        <v>168.32</v>
      </c>
      <c r="H731" s="4" t="str">
        <f aca="false">INDEX(Data_Products!$C$2:$C$33,MATCH(C731,Data_Products!$A$2:$A$33,0))</f>
        <v>Timber</v>
      </c>
      <c r="I731" s="10" t="n">
        <f aca="false">D731*(E731-G731)</f>
        <v>1379.4</v>
      </c>
      <c r="J731" s="11" t="n">
        <f aca="false">IFERROR(I731/F731,0)</f>
        <v>0.301344844761747</v>
      </c>
      <c r="K731" s="4" t="str">
        <f aca="false">IFERROR(INDEX(Data_Orders!$F$2:$F$4727,MATCH(B731,Data_Orders!$A$2:$A$4727,0)),"")</f>
        <v>Trade Account</v>
      </c>
      <c r="L731" s="4" t="str">
        <f aca="false">IFERROR(INDEX(Data_Orders!$D$2:$D$4727,MATCH(B731,Data_Orders!$A$2:$A$4727,0)),"")</f>
        <v>Binley (Coventry)</v>
      </c>
    </row>
    <row r="732" customFormat="false" ht="15" hidden="false" customHeight="false" outlineLevel="0" collapsed="false">
      <c r="A732" s="4" t="s">
        <v>6548</v>
      </c>
      <c r="B732" s="4" t="s">
        <v>1318</v>
      </c>
      <c r="C732" s="4" t="s">
        <v>1015</v>
      </c>
      <c r="D732" s="4" t="n">
        <v>10</v>
      </c>
      <c r="E732" s="4" t="n">
        <v>122.01</v>
      </c>
      <c r="F732" s="4" t="n">
        <v>1220.1</v>
      </c>
      <c r="G732" s="4" t="n">
        <f aca="false">INDEX(Data_Products!$D$2:$D$33,MATCH(C732,Data_Products!$A$2:$A$33,0))</f>
        <v>85.53</v>
      </c>
      <c r="H732" s="4" t="str">
        <f aca="false">INDEX(Data_Products!$C$2:$C$33,MATCH(C732,Data_Products!$A$2:$A$33,0))</f>
        <v>Timber</v>
      </c>
      <c r="I732" s="10" t="n">
        <f aca="false">D732*(E732-G732)</f>
        <v>364.8</v>
      </c>
      <c r="J732" s="11" t="n">
        <f aca="false">IFERROR(I732/F732,0)</f>
        <v>0.298991885910991</v>
      </c>
      <c r="K732" s="4" t="str">
        <f aca="false">IFERROR(INDEX(Data_Orders!$F$2:$F$4727,MATCH(B732,Data_Orders!$A$2:$A$4727,0)),"")</f>
        <v>Trade Account</v>
      </c>
      <c r="L732" s="4" t="str">
        <f aca="false">IFERROR(INDEX(Data_Orders!$D$2:$D$4727,MATCH(B732,Data_Orders!$A$2:$A$4727,0)),"")</f>
        <v>Binley (Coventry)</v>
      </c>
    </row>
    <row r="733" customFormat="false" ht="15" hidden="false" customHeight="false" outlineLevel="0" collapsed="false">
      <c r="A733" s="4" t="s">
        <v>6549</v>
      </c>
      <c r="B733" s="4" t="s">
        <v>1318</v>
      </c>
      <c r="C733" s="4" t="s">
        <v>1044</v>
      </c>
      <c r="D733" s="4" t="n">
        <v>14</v>
      </c>
      <c r="E733" s="4" t="n">
        <v>190.44</v>
      </c>
      <c r="F733" s="4" t="n">
        <v>2666.16</v>
      </c>
      <c r="G733" s="4" t="n">
        <f aca="false">INDEX(Data_Products!$D$2:$D$33,MATCH(C733,Data_Products!$A$2:$A$33,0))</f>
        <v>115.48</v>
      </c>
      <c r="H733" s="4" t="str">
        <f aca="false">INDEX(Data_Products!$C$2:$C$33,MATCH(C733,Data_Products!$A$2:$A$33,0))</f>
        <v>Tools &amp; Fixings</v>
      </c>
      <c r="I733" s="10" t="n">
        <f aca="false">D733*(E733-G733)</f>
        <v>1049.44</v>
      </c>
      <c r="J733" s="11" t="n">
        <f aca="false">IFERROR(I733/F733,0)</f>
        <v>0.393614786809494</v>
      </c>
      <c r="K733" s="4" t="str">
        <f aca="false">IFERROR(INDEX(Data_Orders!$F$2:$F$4727,MATCH(B733,Data_Orders!$A$2:$A$4727,0)),"")</f>
        <v>Trade Account</v>
      </c>
      <c r="L733" s="4" t="str">
        <f aca="false">IFERROR(INDEX(Data_Orders!$D$2:$D$4727,MATCH(B733,Data_Orders!$A$2:$A$4727,0)),"")</f>
        <v>Binley (Coventry)</v>
      </c>
    </row>
    <row r="734" customFormat="false" ht="15" hidden="false" customHeight="false" outlineLevel="0" collapsed="false">
      <c r="A734" s="4" t="s">
        <v>6550</v>
      </c>
      <c r="B734" s="4" t="s">
        <v>1318</v>
      </c>
      <c r="C734" s="4" t="s">
        <v>1061</v>
      </c>
      <c r="D734" s="4" t="n">
        <v>20</v>
      </c>
      <c r="E734" s="4" t="n">
        <v>145.57</v>
      </c>
      <c r="F734" s="4" t="n">
        <v>2911.4</v>
      </c>
      <c r="G734" s="4" t="n">
        <f aca="false">INDEX(Data_Products!$D$2:$D$33,MATCH(C734,Data_Products!$A$2:$A$33,0))</f>
        <v>119.29</v>
      </c>
      <c r="H734" s="4" t="str">
        <f aca="false">INDEX(Data_Products!$C$2:$C$33,MATCH(C734,Data_Products!$A$2:$A$33,0))</f>
        <v>Plumbing &amp; Drainage</v>
      </c>
      <c r="I734" s="10" t="n">
        <f aca="false">D734*(E734-G734)</f>
        <v>525.6</v>
      </c>
      <c r="J734" s="11" t="n">
        <f aca="false">IFERROR(I734/F734,0)</f>
        <v>0.180531702960775</v>
      </c>
      <c r="K734" s="4" t="str">
        <f aca="false">IFERROR(INDEX(Data_Orders!$F$2:$F$4727,MATCH(B734,Data_Orders!$A$2:$A$4727,0)),"")</f>
        <v>Trade Account</v>
      </c>
      <c r="L734" s="4" t="str">
        <f aca="false">IFERROR(INDEX(Data_Orders!$D$2:$D$4727,MATCH(B734,Data_Orders!$A$2:$A$4727,0)),"")</f>
        <v>Binley (Coventry)</v>
      </c>
    </row>
    <row r="735" customFormat="false" ht="15" hidden="false" customHeight="false" outlineLevel="0" collapsed="false">
      <c r="A735" s="4" t="s">
        <v>6551</v>
      </c>
      <c r="B735" s="4" t="s">
        <v>1318</v>
      </c>
      <c r="C735" s="4" t="s">
        <v>1059</v>
      </c>
      <c r="D735" s="4" t="n">
        <v>11</v>
      </c>
      <c r="E735" s="4" t="n">
        <v>103.63</v>
      </c>
      <c r="F735" s="4" t="n">
        <v>1139.93</v>
      </c>
      <c r="G735" s="4" t="n">
        <f aca="false">INDEX(Data_Products!$D$2:$D$33,MATCH(C735,Data_Products!$A$2:$A$33,0))</f>
        <v>82.55</v>
      </c>
      <c r="H735" s="4" t="str">
        <f aca="false">INDEX(Data_Products!$C$2:$C$33,MATCH(C735,Data_Products!$A$2:$A$33,0))</f>
        <v>Roofing</v>
      </c>
      <c r="I735" s="10" t="n">
        <f aca="false">D735*(E735-G735)</f>
        <v>231.88</v>
      </c>
      <c r="J735" s="11" t="n">
        <f aca="false">IFERROR(I735/F735,0)</f>
        <v>0.203415999228023</v>
      </c>
      <c r="K735" s="4" t="str">
        <f aca="false">IFERROR(INDEX(Data_Orders!$F$2:$F$4727,MATCH(B735,Data_Orders!$A$2:$A$4727,0)),"")</f>
        <v>Trade Account</v>
      </c>
      <c r="L735" s="4" t="str">
        <f aca="false">IFERROR(INDEX(Data_Orders!$D$2:$D$4727,MATCH(B735,Data_Orders!$A$2:$A$4727,0)),"")</f>
        <v>Binley (Coventry)</v>
      </c>
    </row>
    <row r="736" customFormat="false" ht="15" hidden="false" customHeight="false" outlineLevel="0" collapsed="false">
      <c r="A736" s="4" t="s">
        <v>6552</v>
      </c>
      <c r="B736" s="4" t="s">
        <v>1318</v>
      </c>
      <c r="C736" s="4" t="s">
        <v>1052</v>
      </c>
      <c r="D736" s="4" t="n">
        <v>9</v>
      </c>
      <c r="E736" s="4" t="n">
        <v>205.71</v>
      </c>
      <c r="F736" s="4" t="n">
        <v>1851.39</v>
      </c>
      <c r="G736" s="4" t="n">
        <f aca="false">INDEX(Data_Products!$D$2:$D$33,MATCH(C736,Data_Products!$A$2:$A$33,0))</f>
        <v>152.29</v>
      </c>
      <c r="H736" s="4" t="str">
        <f aca="false">INDEX(Data_Products!$C$2:$C$33,MATCH(C736,Data_Products!$A$2:$A$33,0))</f>
        <v>Roofing</v>
      </c>
      <c r="I736" s="10" t="n">
        <f aca="false">D736*(E736-G736)</f>
        <v>480.78</v>
      </c>
      <c r="J736" s="11" t="n">
        <f aca="false">IFERROR(I736/F736,0)</f>
        <v>0.259685965679841</v>
      </c>
      <c r="K736" s="4" t="str">
        <f aca="false">IFERROR(INDEX(Data_Orders!$F$2:$F$4727,MATCH(B736,Data_Orders!$A$2:$A$4727,0)),"")</f>
        <v>Trade Account</v>
      </c>
      <c r="L736" s="4" t="str">
        <f aca="false">IFERROR(INDEX(Data_Orders!$D$2:$D$4727,MATCH(B736,Data_Orders!$A$2:$A$4727,0)),"")</f>
        <v>Binley (Coventry)</v>
      </c>
    </row>
    <row r="737" customFormat="false" ht="15" hidden="false" customHeight="false" outlineLevel="0" collapsed="false">
      <c r="A737" s="4" t="s">
        <v>6553</v>
      </c>
      <c r="B737" s="4" t="s">
        <v>1319</v>
      </c>
      <c r="C737" s="4" t="s">
        <v>1052</v>
      </c>
      <c r="D737" s="4" t="n">
        <v>16</v>
      </c>
      <c r="E737" s="4" t="n">
        <v>205.71</v>
      </c>
      <c r="F737" s="4" t="n">
        <v>3291.36</v>
      </c>
      <c r="G737" s="4" t="n">
        <f aca="false">INDEX(Data_Products!$D$2:$D$33,MATCH(C737,Data_Products!$A$2:$A$33,0))</f>
        <v>152.29</v>
      </c>
      <c r="H737" s="4" t="str">
        <f aca="false">INDEX(Data_Products!$C$2:$C$33,MATCH(C737,Data_Products!$A$2:$A$33,0))</f>
        <v>Roofing</v>
      </c>
      <c r="I737" s="10" t="n">
        <f aca="false">D737*(E737-G737)</f>
        <v>854.72</v>
      </c>
      <c r="J737" s="11" t="n">
        <f aca="false">IFERROR(I737/F737,0)</f>
        <v>0.259685965679841</v>
      </c>
      <c r="K737" s="4" t="str">
        <f aca="false">IFERROR(INDEX(Data_Orders!$F$2:$F$4727,MATCH(B737,Data_Orders!$A$2:$A$4727,0)),"")</f>
        <v>Trade Account</v>
      </c>
      <c r="L737" s="4" t="str">
        <f aca="false">IFERROR(INDEX(Data_Orders!$D$2:$D$4727,MATCH(B737,Data_Orders!$A$2:$A$4727,0)),"")</f>
        <v>Binley (Coventry)</v>
      </c>
    </row>
    <row r="738" customFormat="false" ht="15" hidden="false" customHeight="false" outlineLevel="0" collapsed="false">
      <c r="A738" s="4" t="s">
        <v>6554</v>
      </c>
      <c r="B738" s="4" t="s">
        <v>1319</v>
      </c>
      <c r="C738" s="4" t="s">
        <v>1035</v>
      </c>
      <c r="D738" s="4" t="n">
        <v>17</v>
      </c>
      <c r="E738" s="4" t="n">
        <v>165.07</v>
      </c>
      <c r="F738" s="4" t="n">
        <v>2806.19</v>
      </c>
      <c r="G738" s="4" t="n">
        <f aca="false">INDEX(Data_Products!$D$2:$D$33,MATCH(C738,Data_Products!$A$2:$A$33,0))</f>
        <v>134.65</v>
      </c>
      <c r="H738" s="4" t="str">
        <f aca="false">INDEX(Data_Products!$C$2:$C$33,MATCH(C738,Data_Products!$A$2:$A$33,0))</f>
        <v>Insulation</v>
      </c>
      <c r="I738" s="10" t="n">
        <f aca="false">D738*(E738-G738)</f>
        <v>517.14</v>
      </c>
      <c r="J738" s="11" t="n">
        <f aca="false">IFERROR(I738/F738,0)</f>
        <v>0.184285454655601</v>
      </c>
      <c r="K738" s="4" t="str">
        <f aca="false">IFERROR(INDEX(Data_Orders!$F$2:$F$4727,MATCH(B738,Data_Orders!$A$2:$A$4727,0)),"")</f>
        <v>Trade Account</v>
      </c>
      <c r="L738" s="4" t="str">
        <f aca="false">IFERROR(INDEX(Data_Orders!$D$2:$D$4727,MATCH(B738,Data_Orders!$A$2:$A$4727,0)),"")</f>
        <v>Binley (Coventry)</v>
      </c>
    </row>
    <row r="739" customFormat="false" ht="15" hidden="false" customHeight="false" outlineLevel="0" collapsed="false">
      <c r="A739" s="4" t="s">
        <v>6555</v>
      </c>
      <c r="B739" s="4" t="s">
        <v>1319</v>
      </c>
      <c r="C739" s="4" t="s">
        <v>1075</v>
      </c>
      <c r="D739" s="4" t="n">
        <v>16</v>
      </c>
      <c r="E739" s="4" t="n">
        <v>98.61</v>
      </c>
      <c r="F739" s="4" t="n">
        <v>1577.76</v>
      </c>
      <c r="G739" s="4" t="n">
        <f aca="false">INDEX(Data_Products!$D$2:$D$33,MATCH(C739,Data_Products!$A$2:$A$33,0))</f>
        <v>74.84</v>
      </c>
      <c r="H739" s="4" t="str">
        <f aca="false">INDEX(Data_Products!$C$2:$C$33,MATCH(C739,Data_Products!$A$2:$A$33,0))</f>
        <v>Landscaping</v>
      </c>
      <c r="I739" s="10" t="n">
        <f aca="false">D739*(E739-G739)</f>
        <v>380.32</v>
      </c>
      <c r="J739" s="11" t="n">
        <f aca="false">IFERROR(I739/F739,0)</f>
        <v>0.24105060338708</v>
      </c>
      <c r="K739" s="4" t="str">
        <f aca="false">IFERROR(INDEX(Data_Orders!$F$2:$F$4727,MATCH(B739,Data_Orders!$A$2:$A$4727,0)),"")</f>
        <v>Trade Account</v>
      </c>
      <c r="L739" s="4" t="str">
        <f aca="false">IFERROR(INDEX(Data_Orders!$D$2:$D$4727,MATCH(B739,Data_Orders!$A$2:$A$4727,0)),"")</f>
        <v>Binley (Coventry)</v>
      </c>
    </row>
    <row r="740" customFormat="false" ht="15" hidden="false" customHeight="false" outlineLevel="0" collapsed="false">
      <c r="A740" s="4" t="s">
        <v>6556</v>
      </c>
      <c r="B740" s="4" t="s">
        <v>1319</v>
      </c>
      <c r="C740" s="4" t="s">
        <v>1019</v>
      </c>
      <c r="D740" s="4" t="n">
        <v>16</v>
      </c>
      <c r="E740" s="4" t="n">
        <v>79.76</v>
      </c>
      <c r="F740" s="4" t="n">
        <v>1276.16</v>
      </c>
      <c r="G740" s="4" t="n">
        <f aca="false">INDEX(Data_Products!$D$2:$D$33,MATCH(C740,Data_Products!$A$2:$A$33,0))</f>
        <v>59.07</v>
      </c>
      <c r="H740" s="4" t="str">
        <f aca="false">INDEX(Data_Products!$C$2:$C$33,MATCH(C740,Data_Products!$A$2:$A$33,0))</f>
        <v>Timber</v>
      </c>
      <c r="I740" s="10" t="n">
        <f aca="false">D740*(E740-G740)</f>
        <v>331.04</v>
      </c>
      <c r="J740" s="11" t="n">
        <f aca="false">IFERROR(I740/F740,0)</f>
        <v>0.259403209628887</v>
      </c>
      <c r="K740" s="4" t="str">
        <f aca="false">IFERROR(INDEX(Data_Orders!$F$2:$F$4727,MATCH(B740,Data_Orders!$A$2:$A$4727,0)),"")</f>
        <v>Trade Account</v>
      </c>
      <c r="L740" s="4" t="str">
        <f aca="false">IFERROR(INDEX(Data_Orders!$D$2:$D$4727,MATCH(B740,Data_Orders!$A$2:$A$4727,0)),"")</f>
        <v>Binley (Coventry)</v>
      </c>
    </row>
    <row r="741" customFormat="false" ht="15" hidden="false" customHeight="false" outlineLevel="0" collapsed="false">
      <c r="A741" s="4" t="s">
        <v>6557</v>
      </c>
      <c r="B741" s="4" t="s">
        <v>1319</v>
      </c>
      <c r="C741" s="4" t="s">
        <v>1050</v>
      </c>
      <c r="D741" s="4" t="n">
        <v>6</v>
      </c>
      <c r="E741" s="4" t="n">
        <v>238.63</v>
      </c>
      <c r="F741" s="4" t="n">
        <v>1431.78</v>
      </c>
      <c r="G741" s="4" t="n">
        <f aca="false">INDEX(Data_Products!$D$2:$D$33,MATCH(C741,Data_Products!$A$2:$A$33,0))</f>
        <v>148.91</v>
      </c>
      <c r="H741" s="4" t="str">
        <f aca="false">INDEX(Data_Products!$C$2:$C$33,MATCH(C741,Data_Products!$A$2:$A$33,0))</f>
        <v>Tools &amp; Fixings</v>
      </c>
      <c r="I741" s="10" t="n">
        <f aca="false">D741*(E741-G741)</f>
        <v>538.32</v>
      </c>
      <c r="J741" s="11" t="n">
        <f aca="false">IFERROR(I741/F741,0)</f>
        <v>0.375979549930855</v>
      </c>
      <c r="K741" s="4" t="str">
        <f aca="false">IFERROR(INDEX(Data_Orders!$F$2:$F$4727,MATCH(B741,Data_Orders!$A$2:$A$4727,0)),"")</f>
        <v>Trade Account</v>
      </c>
      <c r="L741" s="4" t="str">
        <f aca="false">IFERROR(INDEX(Data_Orders!$D$2:$D$4727,MATCH(B741,Data_Orders!$A$2:$A$4727,0)),"")</f>
        <v>Binley (Coventry)</v>
      </c>
    </row>
    <row r="742" customFormat="false" ht="15" hidden="false" customHeight="false" outlineLevel="0" collapsed="false">
      <c r="A742" s="4" t="s">
        <v>6558</v>
      </c>
      <c r="B742" s="4" t="s">
        <v>1320</v>
      </c>
      <c r="C742" s="4" t="s">
        <v>1026</v>
      </c>
      <c r="D742" s="4" t="n">
        <v>4</v>
      </c>
      <c r="E742" s="4" t="n">
        <v>184.05</v>
      </c>
      <c r="F742" s="4" t="n">
        <v>736.2</v>
      </c>
      <c r="G742" s="4" t="n">
        <f aca="false">INDEX(Data_Products!$D$2:$D$33,MATCH(C742,Data_Products!$A$2:$A$33,0))</f>
        <v>147.44</v>
      </c>
      <c r="H742" s="4" t="str">
        <f aca="false">INDEX(Data_Products!$C$2:$C$33,MATCH(C742,Data_Products!$A$2:$A$33,0))</f>
        <v>Cement &amp; Aggregates</v>
      </c>
      <c r="I742" s="10" t="n">
        <f aca="false">D742*(E742-G742)</f>
        <v>146.44</v>
      </c>
      <c r="J742" s="11" t="n">
        <f aca="false">IFERROR(I742/F742,0)</f>
        <v>0.19891333876664</v>
      </c>
      <c r="K742" s="4" t="str">
        <f aca="false">IFERROR(INDEX(Data_Orders!$F$2:$F$4727,MATCH(B742,Data_Orders!$A$2:$A$4727,0)),"")</f>
        <v>Trade Account</v>
      </c>
      <c r="L742" s="4" t="str">
        <f aca="false">IFERROR(INDEX(Data_Orders!$D$2:$D$4727,MATCH(B742,Data_Orders!$A$2:$A$4727,0)),"")</f>
        <v>Binley (Coventry)</v>
      </c>
    </row>
    <row r="743" customFormat="false" ht="15" hidden="false" customHeight="false" outlineLevel="0" collapsed="false">
      <c r="A743" s="4" t="s">
        <v>6559</v>
      </c>
      <c r="B743" s="4" t="s">
        <v>1320</v>
      </c>
      <c r="C743" s="4" t="s">
        <v>1059</v>
      </c>
      <c r="D743" s="4" t="n">
        <v>1</v>
      </c>
      <c r="E743" s="4" t="n">
        <v>103.63</v>
      </c>
      <c r="F743" s="4" t="n">
        <v>103.63</v>
      </c>
      <c r="G743" s="4" t="n">
        <f aca="false">INDEX(Data_Products!$D$2:$D$33,MATCH(C743,Data_Products!$A$2:$A$33,0))</f>
        <v>82.55</v>
      </c>
      <c r="H743" s="4" t="str">
        <f aca="false">INDEX(Data_Products!$C$2:$C$33,MATCH(C743,Data_Products!$A$2:$A$33,0))</f>
        <v>Roofing</v>
      </c>
      <c r="I743" s="10" t="n">
        <f aca="false">D743*(E743-G743)</f>
        <v>21.08</v>
      </c>
      <c r="J743" s="11" t="n">
        <f aca="false">IFERROR(I743/F743,0)</f>
        <v>0.203415999228023</v>
      </c>
      <c r="K743" s="4" t="str">
        <f aca="false">IFERROR(INDEX(Data_Orders!$F$2:$F$4727,MATCH(B743,Data_Orders!$A$2:$A$4727,0)),"")</f>
        <v>Trade Account</v>
      </c>
      <c r="L743" s="4" t="str">
        <f aca="false">IFERROR(INDEX(Data_Orders!$D$2:$D$4727,MATCH(B743,Data_Orders!$A$2:$A$4727,0)),"")</f>
        <v>Binley (Coventry)</v>
      </c>
    </row>
    <row r="744" customFormat="false" ht="15" hidden="false" customHeight="false" outlineLevel="0" collapsed="false">
      <c r="A744" s="4" t="s">
        <v>6560</v>
      </c>
      <c r="B744" s="4" t="s">
        <v>1320</v>
      </c>
      <c r="C744" s="4" t="s">
        <v>1030</v>
      </c>
      <c r="D744" s="4" t="n">
        <v>15</v>
      </c>
      <c r="E744" s="4" t="n">
        <v>25.23</v>
      </c>
      <c r="F744" s="4" t="n">
        <v>378.45</v>
      </c>
      <c r="G744" s="4" t="n">
        <f aca="false">INDEX(Data_Products!$D$2:$D$33,MATCH(C744,Data_Products!$A$2:$A$33,0))</f>
        <v>17.67</v>
      </c>
      <c r="H744" s="4" t="str">
        <f aca="false">INDEX(Data_Products!$C$2:$C$33,MATCH(C744,Data_Products!$A$2:$A$33,0))</f>
        <v>Cement &amp; Aggregates</v>
      </c>
      <c r="I744" s="10" t="n">
        <f aca="false">D744*(E744-G744)</f>
        <v>113.4</v>
      </c>
      <c r="J744" s="11" t="n">
        <f aca="false">IFERROR(I744/F744,0)</f>
        <v>0.299643281807372</v>
      </c>
      <c r="K744" s="4" t="str">
        <f aca="false">IFERROR(INDEX(Data_Orders!$F$2:$F$4727,MATCH(B744,Data_Orders!$A$2:$A$4727,0)),"")</f>
        <v>Trade Account</v>
      </c>
      <c r="L744" s="4" t="str">
        <f aca="false">IFERROR(INDEX(Data_Orders!$D$2:$D$4727,MATCH(B744,Data_Orders!$A$2:$A$4727,0)),"")</f>
        <v>Binley (Coventry)</v>
      </c>
    </row>
    <row r="745" customFormat="false" ht="15" hidden="false" customHeight="false" outlineLevel="0" collapsed="false">
      <c r="A745" s="4" t="s">
        <v>6561</v>
      </c>
      <c r="B745" s="4" t="s">
        <v>1320</v>
      </c>
      <c r="C745" s="4" t="s">
        <v>1024</v>
      </c>
      <c r="D745" s="4" t="n">
        <v>4</v>
      </c>
      <c r="E745" s="4" t="n">
        <v>137.14</v>
      </c>
      <c r="F745" s="4" t="n">
        <v>548.56</v>
      </c>
      <c r="G745" s="4" t="n">
        <f aca="false">INDEX(Data_Products!$D$2:$D$33,MATCH(C745,Data_Products!$A$2:$A$33,0))</f>
        <v>99.99</v>
      </c>
      <c r="H745" s="4" t="str">
        <f aca="false">INDEX(Data_Products!$C$2:$C$33,MATCH(C745,Data_Products!$A$2:$A$33,0))</f>
        <v>Cement &amp; Aggregates</v>
      </c>
      <c r="I745" s="10" t="n">
        <f aca="false">D745*(E745-G745)</f>
        <v>148.6</v>
      </c>
      <c r="J745" s="11" t="n">
        <f aca="false">IFERROR(I745/F745,0)</f>
        <v>0.270891060230421</v>
      </c>
      <c r="K745" s="4" t="str">
        <f aca="false">IFERROR(INDEX(Data_Orders!$F$2:$F$4727,MATCH(B745,Data_Orders!$A$2:$A$4727,0)),"")</f>
        <v>Trade Account</v>
      </c>
      <c r="L745" s="4" t="str">
        <f aca="false">IFERROR(INDEX(Data_Orders!$D$2:$D$4727,MATCH(B745,Data_Orders!$A$2:$A$4727,0)),"")</f>
        <v>Binley (Coventry)</v>
      </c>
    </row>
    <row r="746" customFormat="false" ht="15" hidden="false" customHeight="false" outlineLevel="0" collapsed="false">
      <c r="A746" s="4" t="s">
        <v>6562</v>
      </c>
      <c r="B746" s="4" t="s">
        <v>1320</v>
      </c>
      <c r="C746" s="4" t="s">
        <v>1010</v>
      </c>
      <c r="D746" s="4" t="n">
        <v>7</v>
      </c>
      <c r="E746" s="4" t="n">
        <v>135.95</v>
      </c>
      <c r="F746" s="4" t="n">
        <v>951.65</v>
      </c>
      <c r="G746" s="4" t="n">
        <f aca="false">INDEX(Data_Products!$D$2:$D$33,MATCH(C746,Data_Products!$A$2:$A$33,0))</f>
        <v>111.1</v>
      </c>
      <c r="H746" s="4" t="str">
        <f aca="false">INDEX(Data_Products!$C$2:$C$33,MATCH(C746,Data_Products!$A$2:$A$33,0))</f>
        <v>Timber</v>
      </c>
      <c r="I746" s="10" t="n">
        <f aca="false">D746*(E746-G746)</f>
        <v>173.95</v>
      </c>
      <c r="J746" s="11" t="n">
        <f aca="false">IFERROR(I746/F746,0)</f>
        <v>0.18278778962854</v>
      </c>
      <c r="K746" s="4" t="str">
        <f aca="false">IFERROR(INDEX(Data_Orders!$F$2:$F$4727,MATCH(B746,Data_Orders!$A$2:$A$4727,0)),"")</f>
        <v>Trade Account</v>
      </c>
      <c r="L746" s="4" t="str">
        <f aca="false">IFERROR(INDEX(Data_Orders!$D$2:$D$4727,MATCH(B746,Data_Orders!$A$2:$A$4727,0)),"")</f>
        <v>Binley (Coventry)</v>
      </c>
    </row>
    <row r="747" customFormat="false" ht="15" hidden="false" customHeight="false" outlineLevel="0" collapsed="false">
      <c r="A747" s="4" t="s">
        <v>6563</v>
      </c>
      <c r="B747" s="4" t="s">
        <v>1321</v>
      </c>
      <c r="C747" s="4" t="s">
        <v>1039</v>
      </c>
      <c r="D747" s="4" t="n">
        <v>7</v>
      </c>
      <c r="E747" s="4" t="n">
        <v>160.41</v>
      </c>
      <c r="F747" s="4" t="n">
        <v>1122.87</v>
      </c>
      <c r="G747" s="4" t="n">
        <f aca="false">INDEX(Data_Products!$D$2:$D$33,MATCH(C747,Data_Products!$A$2:$A$33,0))</f>
        <v>99.74</v>
      </c>
      <c r="H747" s="4" t="str">
        <f aca="false">INDEX(Data_Products!$C$2:$C$33,MATCH(C747,Data_Products!$A$2:$A$33,0))</f>
        <v>Insulation</v>
      </c>
      <c r="I747" s="10" t="n">
        <f aca="false">D747*(E747-G747)</f>
        <v>424.69</v>
      </c>
      <c r="J747" s="11" t="n">
        <f aca="false">IFERROR(I747/F747,0)</f>
        <v>0.378218315566361</v>
      </c>
      <c r="K747" s="4" t="str">
        <f aca="false">IFERROR(INDEX(Data_Orders!$F$2:$F$4727,MATCH(B747,Data_Orders!$A$2:$A$4727,0)),"")</f>
        <v>Trade Account</v>
      </c>
      <c r="L747" s="4" t="str">
        <f aca="false">IFERROR(INDEX(Data_Orders!$D$2:$D$4727,MATCH(B747,Data_Orders!$A$2:$A$4727,0)),"")</f>
        <v>Binley (Coventry)</v>
      </c>
    </row>
    <row r="748" customFormat="false" ht="15" hidden="false" customHeight="false" outlineLevel="0" collapsed="false">
      <c r="A748" s="4" t="s">
        <v>6564</v>
      </c>
      <c r="B748" s="4" t="s">
        <v>1321</v>
      </c>
      <c r="C748" s="4" t="s">
        <v>1013</v>
      </c>
      <c r="D748" s="4" t="n">
        <v>1</v>
      </c>
      <c r="E748" s="4" t="n">
        <v>240.92</v>
      </c>
      <c r="F748" s="4" t="n">
        <v>240.92</v>
      </c>
      <c r="G748" s="4" t="n">
        <f aca="false">INDEX(Data_Products!$D$2:$D$33,MATCH(C748,Data_Products!$A$2:$A$33,0))</f>
        <v>168.32</v>
      </c>
      <c r="H748" s="4" t="str">
        <f aca="false">INDEX(Data_Products!$C$2:$C$33,MATCH(C748,Data_Products!$A$2:$A$33,0))</f>
        <v>Timber</v>
      </c>
      <c r="I748" s="10" t="n">
        <f aca="false">D748*(E748-G748)</f>
        <v>72.6</v>
      </c>
      <c r="J748" s="11" t="n">
        <f aca="false">IFERROR(I748/F748,0)</f>
        <v>0.301344844761747</v>
      </c>
      <c r="K748" s="4" t="str">
        <f aca="false">IFERROR(INDEX(Data_Orders!$F$2:$F$4727,MATCH(B748,Data_Orders!$A$2:$A$4727,0)),"")</f>
        <v>Trade Account</v>
      </c>
      <c r="L748" s="4" t="str">
        <f aca="false">IFERROR(INDEX(Data_Orders!$D$2:$D$4727,MATCH(B748,Data_Orders!$A$2:$A$4727,0)),"")</f>
        <v>Binley (Coventry)</v>
      </c>
    </row>
    <row r="749" customFormat="false" ht="15" hidden="false" customHeight="false" outlineLevel="0" collapsed="false">
      <c r="A749" s="4" t="s">
        <v>6565</v>
      </c>
      <c r="B749" s="4" t="s">
        <v>1321</v>
      </c>
      <c r="C749" s="4" t="s">
        <v>1032</v>
      </c>
      <c r="D749" s="4" t="n">
        <v>7</v>
      </c>
      <c r="E749" s="4" t="n">
        <v>99.65</v>
      </c>
      <c r="F749" s="4" t="n">
        <v>697.55</v>
      </c>
      <c r="G749" s="4" t="n">
        <f aca="false">INDEX(Data_Products!$D$2:$D$33,MATCH(C749,Data_Products!$A$2:$A$33,0))</f>
        <v>58.26</v>
      </c>
      <c r="H749" s="4" t="str">
        <f aca="false">INDEX(Data_Products!$C$2:$C$33,MATCH(C749,Data_Products!$A$2:$A$33,0))</f>
        <v>Insulation</v>
      </c>
      <c r="I749" s="10" t="n">
        <f aca="false">D749*(E749-G749)</f>
        <v>289.73</v>
      </c>
      <c r="J749" s="11" t="n">
        <f aca="false">IFERROR(I749/F749,0)</f>
        <v>0.415353738083292</v>
      </c>
      <c r="K749" s="4" t="str">
        <f aca="false">IFERROR(INDEX(Data_Orders!$F$2:$F$4727,MATCH(B749,Data_Orders!$A$2:$A$4727,0)),"")</f>
        <v>Trade Account</v>
      </c>
      <c r="L749" s="4" t="str">
        <f aca="false">IFERROR(INDEX(Data_Orders!$D$2:$D$4727,MATCH(B749,Data_Orders!$A$2:$A$4727,0)),"")</f>
        <v>Binley (Coventry)</v>
      </c>
    </row>
    <row r="750" customFormat="false" ht="15" hidden="false" customHeight="false" outlineLevel="0" collapsed="false">
      <c r="A750" s="4" t="s">
        <v>6566</v>
      </c>
      <c r="B750" s="4" t="s">
        <v>1321</v>
      </c>
      <c r="C750" s="4" t="s">
        <v>1035</v>
      </c>
      <c r="D750" s="4" t="n">
        <v>10</v>
      </c>
      <c r="E750" s="4" t="n">
        <v>165.07</v>
      </c>
      <c r="F750" s="4" t="n">
        <v>1650.7</v>
      </c>
      <c r="G750" s="4" t="n">
        <f aca="false">INDEX(Data_Products!$D$2:$D$33,MATCH(C750,Data_Products!$A$2:$A$33,0))</f>
        <v>134.65</v>
      </c>
      <c r="H750" s="4" t="str">
        <f aca="false">INDEX(Data_Products!$C$2:$C$33,MATCH(C750,Data_Products!$A$2:$A$33,0))</f>
        <v>Insulation</v>
      </c>
      <c r="I750" s="10" t="n">
        <f aca="false">D750*(E750-G750)</f>
        <v>304.2</v>
      </c>
      <c r="J750" s="11" t="n">
        <f aca="false">IFERROR(I750/F750,0)</f>
        <v>0.184285454655601</v>
      </c>
      <c r="K750" s="4" t="str">
        <f aca="false">IFERROR(INDEX(Data_Orders!$F$2:$F$4727,MATCH(B750,Data_Orders!$A$2:$A$4727,0)),"")</f>
        <v>Trade Account</v>
      </c>
      <c r="L750" s="4" t="str">
        <f aca="false">IFERROR(INDEX(Data_Orders!$D$2:$D$4727,MATCH(B750,Data_Orders!$A$2:$A$4727,0)),"")</f>
        <v>Binley (Coventry)</v>
      </c>
    </row>
    <row r="751" customFormat="false" ht="15" hidden="false" customHeight="false" outlineLevel="0" collapsed="false">
      <c r="A751" s="4" t="s">
        <v>6567</v>
      </c>
      <c r="B751" s="4" t="s">
        <v>1321</v>
      </c>
      <c r="C751" s="4" t="s">
        <v>1048</v>
      </c>
      <c r="D751" s="4" t="n">
        <v>9</v>
      </c>
      <c r="E751" s="4" t="n">
        <v>112.72</v>
      </c>
      <c r="F751" s="4" t="n">
        <v>1014.48</v>
      </c>
      <c r="G751" s="4" t="n">
        <f aca="false">INDEX(Data_Products!$D$2:$D$33,MATCH(C751,Data_Products!$A$2:$A$33,0))</f>
        <v>83.21</v>
      </c>
      <c r="H751" s="4" t="str">
        <f aca="false">INDEX(Data_Products!$C$2:$C$33,MATCH(C751,Data_Products!$A$2:$A$33,0))</f>
        <v>Tools &amp; Fixings</v>
      </c>
      <c r="I751" s="10" t="n">
        <f aca="false">D751*(E751-G751)</f>
        <v>265.59</v>
      </c>
      <c r="J751" s="11" t="n">
        <f aca="false">IFERROR(I751/F751,0)</f>
        <v>0.261799148332151</v>
      </c>
      <c r="K751" s="4" t="str">
        <f aca="false">IFERROR(INDEX(Data_Orders!$F$2:$F$4727,MATCH(B751,Data_Orders!$A$2:$A$4727,0)),"")</f>
        <v>Trade Account</v>
      </c>
      <c r="L751" s="4" t="str">
        <f aca="false">IFERROR(INDEX(Data_Orders!$D$2:$D$4727,MATCH(B751,Data_Orders!$A$2:$A$4727,0)),"")</f>
        <v>Binley (Coventry)</v>
      </c>
    </row>
    <row r="752" customFormat="false" ht="15" hidden="false" customHeight="false" outlineLevel="0" collapsed="false">
      <c r="A752" s="4" t="s">
        <v>6568</v>
      </c>
      <c r="B752" s="4" t="s">
        <v>1322</v>
      </c>
      <c r="C752" s="4" t="s">
        <v>1030</v>
      </c>
      <c r="D752" s="4" t="n">
        <v>10</v>
      </c>
      <c r="E752" s="4" t="n">
        <v>25.23</v>
      </c>
      <c r="F752" s="4" t="n">
        <v>252.3</v>
      </c>
      <c r="G752" s="4" t="n">
        <f aca="false">INDEX(Data_Products!$D$2:$D$33,MATCH(C752,Data_Products!$A$2:$A$33,0))</f>
        <v>17.67</v>
      </c>
      <c r="H752" s="4" t="str">
        <f aca="false">INDEX(Data_Products!$C$2:$C$33,MATCH(C752,Data_Products!$A$2:$A$33,0))</f>
        <v>Cement &amp; Aggregates</v>
      </c>
      <c r="I752" s="10" t="n">
        <f aca="false">D752*(E752-G752)</f>
        <v>75.6</v>
      </c>
      <c r="J752" s="11" t="n">
        <f aca="false">IFERROR(I752/F752,0)</f>
        <v>0.299643281807372</v>
      </c>
      <c r="K752" s="4" t="str">
        <f aca="false">IFERROR(INDEX(Data_Orders!$F$2:$F$4727,MATCH(B752,Data_Orders!$A$2:$A$4727,0)),"")</f>
        <v>Trade Account</v>
      </c>
      <c r="L752" s="4" t="str">
        <f aca="false">IFERROR(INDEX(Data_Orders!$D$2:$D$4727,MATCH(B752,Data_Orders!$A$2:$A$4727,0)),"")</f>
        <v>Binley (Coventry)</v>
      </c>
    </row>
    <row r="753" customFormat="false" ht="15" hidden="false" customHeight="false" outlineLevel="0" collapsed="false">
      <c r="A753" s="4" t="s">
        <v>6569</v>
      </c>
      <c r="B753" s="4" t="s">
        <v>1323</v>
      </c>
      <c r="C753" s="4" t="s">
        <v>1061</v>
      </c>
      <c r="D753" s="4" t="n">
        <v>1</v>
      </c>
      <c r="E753" s="4" t="n">
        <v>145.57</v>
      </c>
      <c r="F753" s="4" t="n">
        <v>145.57</v>
      </c>
      <c r="G753" s="4" t="n">
        <f aca="false">INDEX(Data_Products!$D$2:$D$33,MATCH(C753,Data_Products!$A$2:$A$33,0))</f>
        <v>119.29</v>
      </c>
      <c r="H753" s="4" t="str">
        <f aca="false">INDEX(Data_Products!$C$2:$C$33,MATCH(C753,Data_Products!$A$2:$A$33,0))</f>
        <v>Plumbing &amp; Drainage</v>
      </c>
      <c r="I753" s="10" t="n">
        <f aca="false">D753*(E753-G753)</f>
        <v>26.28</v>
      </c>
      <c r="J753" s="11" t="n">
        <f aca="false">IFERROR(I753/F753,0)</f>
        <v>0.180531702960775</v>
      </c>
      <c r="K753" s="4" t="str">
        <f aca="false">IFERROR(INDEX(Data_Orders!$F$2:$F$4727,MATCH(B753,Data_Orders!$A$2:$A$4727,0)),"")</f>
        <v>Trade Account</v>
      </c>
      <c r="L753" s="4" t="str">
        <f aca="false">IFERROR(INDEX(Data_Orders!$D$2:$D$4727,MATCH(B753,Data_Orders!$A$2:$A$4727,0)),"")</f>
        <v>Nuneaton</v>
      </c>
    </row>
    <row r="754" customFormat="false" ht="15" hidden="false" customHeight="false" outlineLevel="0" collapsed="false">
      <c r="A754" s="4" t="s">
        <v>6570</v>
      </c>
      <c r="B754" s="4" t="s">
        <v>1323</v>
      </c>
      <c r="C754" s="4" t="s">
        <v>1050</v>
      </c>
      <c r="D754" s="4" t="n">
        <v>6</v>
      </c>
      <c r="E754" s="4" t="n">
        <v>238.63</v>
      </c>
      <c r="F754" s="4" t="n">
        <v>1431.78</v>
      </c>
      <c r="G754" s="4" t="n">
        <f aca="false">INDEX(Data_Products!$D$2:$D$33,MATCH(C754,Data_Products!$A$2:$A$33,0))</f>
        <v>148.91</v>
      </c>
      <c r="H754" s="4" t="str">
        <f aca="false">INDEX(Data_Products!$C$2:$C$33,MATCH(C754,Data_Products!$A$2:$A$33,0))</f>
        <v>Tools &amp; Fixings</v>
      </c>
      <c r="I754" s="10" t="n">
        <f aca="false">D754*(E754-G754)</f>
        <v>538.32</v>
      </c>
      <c r="J754" s="11" t="n">
        <f aca="false">IFERROR(I754/F754,0)</f>
        <v>0.375979549930855</v>
      </c>
      <c r="K754" s="4" t="str">
        <f aca="false">IFERROR(INDEX(Data_Orders!$F$2:$F$4727,MATCH(B754,Data_Orders!$A$2:$A$4727,0)),"")</f>
        <v>Trade Account</v>
      </c>
      <c r="L754" s="4" t="str">
        <f aca="false">IFERROR(INDEX(Data_Orders!$D$2:$D$4727,MATCH(B754,Data_Orders!$A$2:$A$4727,0)),"")</f>
        <v>Nuneaton</v>
      </c>
    </row>
    <row r="755" customFormat="false" ht="15" hidden="false" customHeight="false" outlineLevel="0" collapsed="false">
      <c r="A755" s="4" t="s">
        <v>6571</v>
      </c>
      <c r="B755" s="4" t="s">
        <v>1323</v>
      </c>
      <c r="C755" s="4" t="s">
        <v>1052</v>
      </c>
      <c r="D755" s="4" t="n">
        <v>7</v>
      </c>
      <c r="E755" s="4" t="n">
        <v>205.71</v>
      </c>
      <c r="F755" s="4" t="n">
        <v>1439.97</v>
      </c>
      <c r="G755" s="4" t="n">
        <f aca="false">INDEX(Data_Products!$D$2:$D$33,MATCH(C755,Data_Products!$A$2:$A$33,0))</f>
        <v>152.29</v>
      </c>
      <c r="H755" s="4" t="str">
        <f aca="false">INDEX(Data_Products!$C$2:$C$33,MATCH(C755,Data_Products!$A$2:$A$33,0))</f>
        <v>Roofing</v>
      </c>
      <c r="I755" s="10" t="n">
        <f aca="false">D755*(E755-G755)</f>
        <v>373.94</v>
      </c>
      <c r="J755" s="11" t="n">
        <f aca="false">IFERROR(I755/F755,0)</f>
        <v>0.259685965679841</v>
      </c>
      <c r="K755" s="4" t="str">
        <f aca="false">IFERROR(INDEX(Data_Orders!$F$2:$F$4727,MATCH(B755,Data_Orders!$A$2:$A$4727,0)),"")</f>
        <v>Trade Account</v>
      </c>
      <c r="L755" s="4" t="str">
        <f aca="false">IFERROR(INDEX(Data_Orders!$D$2:$D$4727,MATCH(B755,Data_Orders!$A$2:$A$4727,0)),"")</f>
        <v>Nuneaton</v>
      </c>
    </row>
    <row r="756" customFormat="false" ht="15" hidden="false" customHeight="false" outlineLevel="0" collapsed="false">
      <c r="A756" s="4" t="s">
        <v>6572</v>
      </c>
      <c r="B756" s="4" t="s">
        <v>1323</v>
      </c>
      <c r="C756" s="4" t="s">
        <v>1077</v>
      </c>
      <c r="D756" s="4" t="n">
        <v>11</v>
      </c>
      <c r="E756" s="4" t="n">
        <v>46.61</v>
      </c>
      <c r="F756" s="4" t="n">
        <v>512.71</v>
      </c>
      <c r="G756" s="4" t="n">
        <f aca="false">INDEX(Data_Products!$D$2:$D$33,MATCH(C756,Data_Products!$A$2:$A$33,0))</f>
        <v>36.87</v>
      </c>
      <c r="H756" s="4" t="str">
        <f aca="false">INDEX(Data_Products!$C$2:$C$33,MATCH(C756,Data_Products!$A$2:$A$33,0))</f>
        <v>Landscaping</v>
      </c>
      <c r="I756" s="10" t="n">
        <f aca="false">D756*(E756-G756)</f>
        <v>107.14</v>
      </c>
      <c r="J756" s="11" t="n">
        <f aca="false">IFERROR(I756/F756,0)</f>
        <v>0.208968032611028</v>
      </c>
      <c r="K756" s="4" t="str">
        <f aca="false">IFERROR(INDEX(Data_Orders!$F$2:$F$4727,MATCH(B756,Data_Orders!$A$2:$A$4727,0)),"")</f>
        <v>Trade Account</v>
      </c>
      <c r="L756" s="4" t="str">
        <f aca="false">IFERROR(INDEX(Data_Orders!$D$2:$D$4727,MATCH(B756,Data_Orders!$A$2:$A$4727,0)),"")</f>
        <v>Nuneaton</v>
      </c>
    </row>
    <row r="757" customFormat="false" ht="15" hidden="false" customHeight="false" outlineLevel="0" collapsed="false">
      <c r="A757" s="4" t="s">
        <v>6573</v>
      </c>
      <c r="B757" s="4" t="s">
        <v>1324</v>
      </c>
      <c r="C757" s="4" t="s">
        <v>1055</v>
      </c>
      <c r="D757" s="4" t="n">
        <v>18</v>
      </c>
      <c r="E757" s="4" t="n">
        <v>205.03</v>
      </c>
      <c r="F757" s="4" t="n">
        <v>3690.54</v>
      </c>
      <c r="G757" s="4" t="n">
        <f aca="false">INDEX(Data_Products!$D$2:$D$33,MATCH(C757,Data_Products!$A$2:$A$33,0))</f>
        <v>138.6</v>
      </c>
      <c r="H757" s="4" t="str">
        <f aca="false">INDEX(Data_Products!$C$2:$C$33,MATCH(C757,Data_Products!$A$2:$A$33,0))</f>
        <v>Roofing</v>
      </c>
      <c r="I757" s="10" t="n">
        <f aca="false">D757*(E757-G757)</f>
        <v>1195.74</v>
      </c>
      <c r="J757" s="11" t="n">
        <f aca="false">IFERROR(I757/F757,0)</f>
        <v>0.324001365653807</v>
      </c>
      <c r="K757" s="4" t="str">
        <f aca="false">IFERROR(INDEX(Data_Orders!$F$2:$F$4727,MATCH(B757,Data_Orders!$A$2:$A$4727,0)),"")</f>
        <v>Retail</v>
      </c>
      <c r="L757" s="4" t="str">
        <f aca="false">IFERROR(INDEX(Data_Orders!$D$2:$D$4727,MATCH(B757,Data_Orders!$A$2:$A$4727,0)),"")</f>
        <v>Binley (Coventry)</v>
      </c>
    </row>
    <row r="758" customFormat="false" ht="15" hidden="false" customHeight="false" outlineLevel="0" collapsed="false">
      <c r="A758" s="4" t="s">
        <v>6574</v>
      </c>
      <c r="B758" s="4" t="s">
        <v>1324</v>
      </c>
      <c r="C758" s="4" t="s">
        <v>1041</v>
      </c>
      <c r="D758" s="4" t="n">
        <v>11</v>
      </c>
      <c r="E758" s="4" t="n">
        <v>242.75</v>
      </c>
      <c r="F758" s="4" t="n">
        <v>2670.25</v>
      </c>
      <c r="G758" s="4" t="n">
        <f aca="false">INDEX(Data_Products!$D$2:$D$33,MATCH(C758,Data_Products!$A$2:$A$33,0))</f>
        <v>142.94</v>
      </c>
      <c r="H758" s="4" t="str">
        <f aca="false">INDEX(Data_Products!$C$2:$C$33,MATCH(C758,Data_Products!$A$2:$A$33,0))</f>
        <v>Tools &amp; Fixings</v>
      </c>
      <c r="I758" s="10" t="n">
        <f aca="false">D758*(E758-G758)</f>
        <v>1097.91</v>
      </c>
      <c r="J758" s="11" t="n">
        <f aca="false">IFERROR(I758/F758,0)</f>
        <v>0.411163748712667</v>
      </c>
      <c r="K758" s="4" t="str">
        <f aca="false">IFERROR(INDEX(Data_Orders!$F$2:$F$4727,MATCH(B758,Data_Orders!$A$2:$A$4727,0)),"")</f>
        <v>Retail</v>
      </c>
      <c r="L758" s="4" t="str">
        <f aca="false">IFERROR(INDEX(Data_Orders!$D$2:$D$4727,MATCH(B758,Data_Orders!$A$2:$A$4727,0)),"")</f>
        <v>Binley (Coventry)</v>
      </c>
    </row>
    <row r="759" customFormat="false" ht="15" hidden="false" customHeight="false" outlineLevel="0" collapsed="false">
      <c r="A759" s="4" t="s">
        <v>6575</v>
      </c>
      <c r="B759" s="4" t="s">
        <v>1325</v>
      </c>
      <c r="C759" s="4" t="s">
        <v>1048</v>
      </c>
      <c r="D759" s="4" t="n">
        <v>19</v>
      </c>
      <c r="E759" s="4" t="n">
        <v>112.72</v>
      </c>
      <c r="F759" s="4" t="n">
        <v>2141.68</v>
      </c>
      <c r="G759" s="4" t="n">
        <f aca="false">INDEX(Data_Products!$D$2:$D$33,MATCH(C759,Data_Products!$A$2:$A$33,0))</f>
        <v>83.21</v>
      </c>
      <c r="H759" s="4" t="str">
        <f aca="false">INDEX(Data_Products!$C$2:$C$33,MATCH(C759,Data_Products!$A$2:$A$33,0))</f>
        <v>Tools &amp; Fixings</v>
      </c>
      <c r="I759" s="10" t="n">
        <f aca="false">D759*(E759-G759)</f>
        <v>560.69</v>
      </c>
      <c r="J759" s="11" t="n">
        <f aca="false">IFERROR(I759/F759,0)</f>
        <v>0.261799148332151</v>
      </c>
      <c r="K759" s="4" t="str">
        <f aca="false">IFERROR(INDEX(Data_Orders!$F$2:$F$4727,MATCH(B759,Data_Orders!$A$2:$A$4727,0)),"")</f>
        <v>Contractor</v>
      </c>
      <c r="L759" s="4" t="str">
        <f aca="false">IFERROR(INDEX(Data_Orders!$D$2:$D$4727,MATCH(B759,Data_Orders!$A$2:$A$4727,0)),"")</f>
        <v>Rugby</v>
      </c>
    </row>
    <row r="760" customFormat="false" ht="15" hidden="false" customHeight="false" outlineLevel="0" collapsed="false">
      <c r="A760" s="4" t="s">
        <v>6576</v>
      </c>
      <c r="B760" s="4" t="s">
        <v>1325</v>
      </c>
      <c r="C760" s="4" t="s">
        <v>1010</v>
      </c>
      <c r="D760" s="4" t="n">
        <v>11</v>
      </c>
      <c r="E760" s="4" t="n">
        <v>135.95</v>
      </c>
      <c r="F760" s="4" t="n">
        <v>1495.45</v>
      </c>
      <c r="G760" s="4" t="n">
        <f aca="false">INDEX(Data_Products!$D$2:$D$33,MATCH(C760,Data_Products!$A$2:$A$33,0))</f>
        <v>111.1</v>
      </c>
      <c r="H760" s="4" t="str">
        <f aca="false">INDEX(Data_Products!$C$2:$C$33,MATCH(C760,Data_Products!$A$2:$A$33,0))</f>
        <v>Timber</v>
      </c>
      <c r="I760" s="10" t="n">
        <f aca="false">D760*(E760-G760)</f>
        <v>273.35</v>
      </c>
      <c r="J760" s="11" t="n">
        <f aca="false">IFERROR(I760/F760,0)</f>
        <v>0.18278778962854</v>
      </c>
      <c r="K760" s="4" t="str">
        <f aca="false">IFERROR(INDEX(Data_Orders!$F$2:$F$4727,MATCH(B760,Data_Orders!$A$2:$A$4727,0)),"")</f>
        <v>Contractor</v>
      </c>
      <c r="L760" s="4" t="str">
        <f aca="false">IFERROR(INDEX(Data_Orders!$D$2:$D$4727,MATCH(B760,Data_Orders!$A$2:$A$4727,0)),"")</f>
        <v>Rugby</v>
      </c>
    </row>
    <row r="761" customFormat="false" ht="15" hidden="false" customHeight="false" outlineLevel="0" collapsed="false">
      <c r="A761" s="4" t="s">
        <v>6577</v>
      </c>
      <c r="B761" s="4" t="s">
        <v>1325</v>
      </c>
      <c r="C761" s="4" t="s">
        <v>1024</v>
      </c>
      <c r="D761" s="4" t="n">
        <v>12</v>
      </c>
      <c r="E761" s="4" t="n">
        <v>137.14</v>
      </c>
      <c r="F761" s="4" t="n">
        <v>1645.68</v>
      </c>
      <c r="G761" s="4" t="n">
        <f aca="false">INDEX(Data_Products!$D$2:$D$33,MATCH(C761,Data_Products!$A$2:$A$33,0))</f>
        <v>99.99</v>
      </c>
      <c r="H761" s="4" t="str">
        <f aca="false">INDEX(Data_Products!$C$2:$C$33,MATCH(C761,Data_Products!$A$2:$A$33,0))</f>
        <v>Cement &amp; Aggregates</v>
      </c>
      <c r="I761" s="10" t="n">
        <f aca="false">D761*(E761-G761)</f>
        <v>445.8</v>
      </c>
      <c r="J761" s="11" t="n">
        <f aca="false">IFERROR(I761/F761,0)</f>
        <v>0.270891060230421</v>
      </c>
      <c r="K761" s="4" t="str">
        <f aca="false">IFERROR(INDEX(Data_Orders!$F$2:$F$4727,MATCH(B761,Data_Orders!$A$2:$A$4727,0)),"")</f>
        <v>Contractor</v>
      </c>
      <c r="L761" s="4" t="str">
        <f aca="false">IFERROR(INDEX(Data_Orders!$D$2:$D$4727,MATCH(B761,Data_Orders!$A$2:$A$4727,0)),"")</f>
        <v>Rugby</v>
      </c>
    </row>
    <row r="762" customFormat="false" ht="15" hidden="false" customHeight="false" outlineLevel="0" collapsed="false">
      <c r="A762" s="4" t="s">
        <v>6578</v>
      </c>
      <c r="B762" s="4" t="s">
        <v>1326</v>
      </c>
      <c r="C762" s="4" t="s">
        <v>1028</v>
      </c>
      <c r="D762" s="4" t="n">
        <v>1</v>
      </c>
      <c r="E762" s="4" t="n">
        <v>118.79</v>
      </c>
      <c r="F762" s="4" t="n">
        <v>118.79</v>
      </c>
      <c r="G762" s="4" t="n">
        <f aca="false">INDEX(Data_Products!$D$2:$D$33,MATCH(C762,Data_Products!$A$2:$A$33,0))</f>
        <v>81.07</v>
      </c>
      <c r="H762" s="4" t="str">
        <f aca="false">INDEX(Data_Products!$C$2:$C$33,MATCH(C762,Data_Products!$A$2:$A$33,0))</f>
        <v>Cement &amp; Aggregates</v>
      </c>
      <c r="I762" s="10" t="n">
        <f aca="false">D762*(E762-G762)</f>
        <v>37.72</v>
      </c>
      <c r="J762" s="11" t="n">
        <f aca="false">IFERROR(I762/F762,0)</f>
        <v>0.317535146056065</v>
      </c>
      <c r="K762" s="4" t="str">
        <f aca="false">IFERROR(INDEX(Data_Orders!$F$2:$F$4727,MATCH(B762,Data_Orders!$A$2:$A$4727,0)),"")</f>
        <v>Contractor</v>
      </c>
      <c r="L762" s="4" t="str">
        <f aca="false">IFERROR(INDEX(Data_Orders!$D$2:$D$4727,MATCH(B762,Data_Orders!$A$2:$A$4727,0)),"")</f>
        <v>Rugby</v>
      </c>
    </row>
    <row r="763" customFormat="false" ht="15" hidden="false" customHeight="false" outlineLevel="0" collapsed="false">
      <c r="A763" s="4" t="s">
        <v>6579</v>
      </c>
      <c r="B763" s="4" t="s">
        <v>1326</v>
      </c>
      <c r="C763" s="4" t="s">
        <v>1068</v>
      </c>
      <c r="D763" s="4" t="n">
        <v>11</v>
      </c>
      <c r="E763" s="4" t="n">
        <v>86.28</v>
      </c>
      <c r="F763" s="4" t="n">
        <v>949.08</v>
      </c>
      <c r="G763" s="4" t="n">
        <f aca="false">INDEX(Data_Products!$D$2:$D$33,MATCH(C763,Data_Products!$A$2:$A$33,0))</f>
        <v>68.55</v>
      </c>
      <c r="H763" s="4" t="str">
        <f aca="false">INDEX(Data_Products!$C$2:$C$33,MATCH(C763,Data_Products!$A$2:$A$33,0))</f>
        <v>Plumbing &amp; Drainage</v>
      </c>
      <c r="I763" s="10" t="n">
        <f aca="false">D763*(E763-G763)</f>
        <v>195.03</v>
      </c>
      <c r="J763" s="11" t="n">
        <f aca="false">IFERROR(I763/F763,0)</f>
        <v>0.205493741307371</v>
      </c>
      <c r="K763" s="4" t="str">
        <f aca="false">IFERROR(INDEX(Data_Orders!$F$2:$F$4727,MATCH(B763,Data_Orders!$A$2:$A$4727,0)),"")</f>
        <v>Contractor</v>
      </c>
      <c r="L763" s="4" t="str">
        <f aca="false">IFERROR(INDEX(Data_Orders!$D$2:$D$4727,MATCH(B763,Data_Orders!$A$2:$A$4727,0)),"")</f>
        <v>Rugby</v>
      </c>
    </row>
    <row r="764" customFormat="false" ht="15" hidden="false" customHeight="false" outlineLevel="0" collapsed="false">
      <c r="A764" s="4" t="s">
        <v>6580</v>
      </c>
      <c r="B764" s="4" t="s">
        <v>1327</v>
      </c>
      <c r="C764" s="4" t="s">
        <v>1068</v>
      </c>
      <c r="D764" s="4" t="n">
        <v>6</v>
      </c>
      <c r="E764" s="4" t="n">
        <v>86.28</v>
      </c>
      <c r="F764" s="4" t="n">
        <v>517.68</v>
      </c>
      <c r="G764" s="4" t="n">
        <f aca="false">INDEX(Data_Products!$D$2:$D$33,MATCH(C764,Data_Products!$A$2:$A$33,0))</f>
        <v>68.55</v>
      </c>
      <c r="H764" s="4" t="str">
        <f aca="false">INDEX(Data_Products!$C$2:$C$33,MATCH(C764,Data_Products!$A$2:$A$33,0))</f>
        <v>Plumbing &amp; Drainage</v>
      </c>
      <c r="I764" s="10" t="n">
        <f aca="false">D764*(E764-G764)</f>
        <v>106.38</v>
      </c>
      <c r="J764" s="11" t="n">
        <f aca="false">IFERROR(I764/F764,0)</f>
        <v>0.205493741307371</v>
      </c>
      <c r="K764" s="4" t="str">
        <f aca="false">IFERROR(INDEX(Data_Orders!$F$2:$F$4727,MATCH(B764,Data_Orders!$A$2:$A$4727,0)),"")</f>
        <v>Contractor</v>
      </c>
      <c r="L764" s="4" t="str">
        <f aca="false">IFERROR(INDEX(Data_Orders!$D$2:$D$4727,MATCH(B764,Data_Orders!$A$2:$A$4727,0)),"")</f>
        <v>Rugby</v>
      </c>
    </row>
    <row r="765" customFormat="false" ht="15" hidden="false" customHeight="false" outlineLevel="0" collapsed="false">
      <c r="A765" s="4" t="s">
        <v>6581</v>
      </c>
      <c r="B765" s="4" t="s">
        <v>1327</v>
      </c>
      <c r="C765" s="4" t="s">
        <v>1021</v>
      </c>
      <c r="D765" s="4" t="n">
        <v>20</v>
      </c>
      <c r="E765" s="4" t="n">
        <v>73.76</v>
      </c>
      <c r="F765" s="4" t="n">
        <v>1475.2</v>
      </c>
      <c r="G765" s="4" t="n">
        <f aca="false">INDEX(Data_Products!$D$2:$D$33,MATCH(C765,Data_Products!$A$2:$A$33,0))</f>
        <v>51.51</v>
      </c>
      <c r="H765" s="4" t="str">
        <f aca="false">INDEX(Data_Products!$C$2:$C$33,MATCH(C765,Data_Products!$A$2:$A$33,0))</f>
        <v>Cement &amp; Aggregates</v>
      </c>
      <c r="I765" s="10" t="n">
        <f aca="false">D765*(E765-G765)</f>
        <v>445</v>
      </c>
      <c r="J765" s="11" t="n">
        <f aca="false">IFERROR(I765/F765,0)</f>
        <v>0.301654013015184</v>
      </c>
      <c r="K765" s="4" t="str">
        <f aca="false">IFERROR(INDEX(Data_Orders!$F$2:$F$4727,MATCH(B765,Data_Orders!$A$2:$A$4727,0)),"")</f>
        <v>Contractor</v>
      </c>
      <c r="L765" s="4" t="str">
        <f aca="false">IFERROR(INDEX(Data_Orders!$D$2:$D$4727,MATCH(B765,Data_Orders!$A$2:$A$4727,0)),"")</f>
        <v>Rugby</v>
      </c>
    </row>
    <row r="766" customFormat="false" ht="15" hidden="false" customHeight="false" outlineLevel="0" collapsed="false">
      <c r="A766" s="4" t="s">
        <v>6582</v>
      </c>
      <c r="B766" s="4" t="s">
        <v>1327</v>
      </c>
      <c r="C766" s="4" t="s">
        <v>1050</v>
      </c>
      <c r="D766" s="4" t="n">
        <v>4</v>
      </c>
      <c r="E766" s="4" t="n">
        <v>238.63</v>
      </c>
      <c r="F766" s="4" t="n">
        <v>954.52</v>
      </c>
      <c r="G766" s="4" t="n">
        <f aca="false">INDEX(Data_Products!$D$2:$D$33,MATCH(C766,Data_Products!$A$2:$A$33,0))</f>
        <v>148.91</v>
      </c>
      <c r="H766" s="4" t="str">
        <f aca="false">INDEX(Data_Products!$C$2:$C$33,MATCH(C766,Data_Products!$A$2:$A$33,0))</f>
        <v>Tools &amp; Fixings</v>
      </c>
      <c r="I766" s="10" t="n">
        <f aca="false">D766*(E766-G766)</f>
        <v>358.88</v>
      </c>
      <c r="J766" s="11" t="n">
        <f aca="false">IFERROR(I766/F766,0)</f>
        <v>0.375979549930855</v>
      </c>
      <c r="K766" s="4" t="str">
        <f aca="false">IFERROR(INDEX(Data_Orders!$F$2:$F$4727,MATCH(B766,Data_Orders!$A$2:$A$4727,0)),"")</f>
        <v>Contractor</v>
      </c>
      <c r="L766" s="4" t="str">
        <f aca="false">IFERROR(INDEX(Data_Orders!$D$2:$D$4727,MATCH(B766,Data_Orders!$A$2:$A$4727,0)),"")</f>
        <v>Rugby</v>
      </c>
    </row>
    <row r="767" customFormat="false" ht="15" hidden="false" customHeight="false" outlineLevel="0" collapsed="false">
      <c r="A767" s="4" t="s">
        <v>6583</v>
      </c>
      <c r="B767" s="4" t="s">
        <v>1327</v>
      </c>
      <c r="C767" s="4" t="s">
        <v>1052</v>
      </c>
      <c r="D767" s="4" t="n">
        <v>10</v>
      </c>
      <c r="E767" s="4" t="n">
        <v>205.71</v>
      </c>
      <c r="F767" s="4" t="n">
        <v>2057.1</v>
      </c>
      <c r="G767" s="4" t="n">
        <f aca="false">INDEX(Data_Products!$D$2:$D$33,MATCH(C767,Data_Products!$A$2:$A$33,0))</f>
        <v>152.29</v>
      </c>
      <c r="H767" s="4" t="str">
        <f aca="false">INDEX(Data_Products!$C$2:$C$33,MATCH(C767,Data_Products!$A$2:$A$33,0))</f>
        <v>Roofing</v>
      </c>
      <c r="I767" s="10" t="n">
        <f aca="false">D767*(E767-G767)</f>
        <v>534.2</v>
      </c>
      <c r="J767" s="11" t="n">
        <f aca="false">IFERROR(I767/F767,0)</f>
        <v>0.259685965679841</v>
      </c>
      <c r="K767" s="4" t="str">
        <f aca="false">IFERROR(INDEX(Data_Orders!$F$2:$F$4727,MATCH(B767,Data_Orders!$A$2:$A$4727,0)),"")</f>
        <v>Contractor</v>
      </c>
      <c r="L767" s="4" t="str">
        <f aca="false">IFERROR(INDEX(Data_Orders!$D$2:$D$4727,MATCH(B767,Data_Orders!$A$2:$A$4727,0)),"")</f>
        <v>Rugby</v>
      </c>
    </row>
    <row r="768" customFormat="false" ht="15" hidden="false" customHeight="false" outlineLevel="0" collapsed="false">
      <c r="A768" s="4" t="s">
        <v>6584</v>
      </c>
      <c r="B768" s="4" t="s">
        <v>1327</v>
      </c>
      <c r="C768" s="4" t="s">
        <v>1037</v>
      </c>
      <c r="D768" s="4" t="n">
        <v>11</v>
      </c>
      <c r="E768" s="4" t="n">
        <v>90.97</v>
      </c>
      <c r="F768" s="4" t="n">
        <v>1000.67</v>
      </c>
      <c r="G768" s="4" t="n">
        <f aca="false">INDEX(Data_Products!$D$2:$D$33,MATCH(C768,Data_Products!$A$2:$A$33,0))</f>
        <v>73.81</v>
      </c>
      <c r="H768" s="4" t="str">
        <f aca="false">INDEX(Data_Products!$C$2:$C$33,MATCH(C768,Data_Products!$A$2:$A$33,0))</f>
        <v>Insulation</v>
      </c>
      <c r="I768" s="10" t="n">
        <f aca="false">D768*(E768-G768)</f>
        <v>188.76</v>
      </c>
      <c r="J768" s="11" t="n">
        <f aca="false">IFERROR(I768/F768,0)</f>
        <v>0.18863361547763</v>
      </c>
      <c r="K768" s="4" t="str">
        <f aca="false">IFERROR(INDEX(Data_Orders!$F$2:$F$4727,MATCH(B768,Data_Orders!$A$2:$A$4727,0)),"")</f>
        <v>Contractor</v>
      </c>
      <c r="L768" s="4" t="str">
        <f aca="false">IFERROR(INDEX(Data_Orders!$D$2:$D$4727,MATCH(B768,Data_Orders!$A$2:$A$4727,0)),"")</f>
        <v>Rugby</v>
      </c>
    </row>
    <row r="769" customFormat="false" ht="15" hidden="false" customHeight="false" outlineLevel="0" collapsed="false">
      <c r="A769" s="4" t="s">
        <v>6585</v>
      </c>
      <c r="B769" s="4" t="s">
        <v>1328</v>
      </c>
      <c r="C769" s="4" t="s">
        <v>1028</v>
      </c>
      <c r="D769" s="4" t="n">
        <v>14</v>
      </c>
      <c r="E769" s="4" t="n">
        <v>118.79</v>
      </c>
      <c r="F769" s="4" t="n">
        <v>1663.06</v>
      </c>
      <c r="G769" s="4" t="n">
        <f aca="false">INDEX(Data_Products!$D$2:$D$33,MATCH(C769,Data_Products!$A$2:$A$33,0))</f>
        <v>81.07</v>
      </c>
      <c r="H769" s="4" t="str">
        <f aca="false">INDEX(Data_Products!$C$2:$C$33,MATCH(C769,Data_Products!$A$2:$A$33,0))</f>
        <v>Cement &amp; Aggregates</v>
      </c>
      <c r="I769" s="10" t="n">
        <f aca="false">D769*(E769-G769)</f>
        <v>528.08</v>
      </c>
      <c r="J769" s="11" t="n">
        <f aca="false">IFERROR(I769/F769,0)</f>
        <v>0.317535146056065</v>
      </c>
      <c r="K769" s="4" t="str">
        <f aca="false">IFERROR(INDEX(Data_Orders!$F$2:$F$4727,MATCH(B769,Data_Orders!$A$2:$A$4727,0)),"")</f>
        <v>Contractor</v>
      </c>
      <c r="L769" s="4" t="str">
        <f aca="false">IFERROR(INDEX(Data_Orders!$D$2:$D$4727,MATCH(B769,Data_Orders!$A$2:$A$4727,0)),"")</f>
        <v>Rugby</v>
      </c>
    </row>
    <row r="770" customFormat="false" ht="15" hidden="false" customHeight="false" outlineLevel="0" collapsed="false">
      <c r="A770" s="4" t="s">
        <v>6586</v>
      </c>
      <c r="B770" s="4" t="s">
        <v>1329</v>
      </c>
      <c r="C770" s="4" t="s">
        <v>1073</v>
      </c>
      <c r="D770" s="4" t="n">
        <v>10</v>
      </c>
      <c r="E770" s="4" t="n">
        <v>231.05</v>
      </c>
      <c r="F770" s="4" t="n">
        <v>2310.5</v>
      </c>
      <c r="G770" s="4" t="n">
        <f aca="false">INDEX(Data_Products!$D$2:$D$33,MATCH(C770,Data_Products!$A$2:$A$33,0))</f>
        <v>148.29</v>
      </c>
      <c r="H770" s="4" t="str">
        <f aca="false">INDEX(Data_Products!$C$2:$C$33,MATCH(C770,Data_Products!$A$2:$A$33,0))</f>
        <v>Landscaping</v>
      </c>
      <c r="I770" s="10" t="n">
        <f aca="false">D770*(E770-G770)</f>
        <v>827.6</v>
      </c>
      <c r="J770" s="11" t="n">
        <f aca="false">IFERROR(I770/F770,0)</f>
        <v>0.358190867777537</v>
      </c>
      <c r="K770" s="4" t="str">
        <f aca="false">IFERROR(INDEX(Data_Orders!$F$2:$F$4727,MATCH(B770,Data_Orders!$A$2:$A$4727,0)),"")</f>
        <v>Contractor</v>
      </c>
      <c r="L770" s="4" t="str">
        <f aca="false">IFERROR(INDEX(Data_Orders!$D$2:$D$4727,MATCH(B770,Data_Orders!$A$2:$A$4727,0)),"")</f>
        <v>Rugby</v>
      </c>
    </row>
    <row r="771" customFormat="false" ht="15" hidden="false" customHeight="false" outlineLevel="0" collapsed="false">
      <c r="A771" s="4" t="s">
        <v>6587</v>
      </c>
      <c r="B771" s="4" t="s">
        <v>1329</v>
      </c>
      <c r="C771" s="4" t="s">
        <v>1026</v>
      </c>
      <c r="D771" s="4" t="n">
        <v>7</v>
      </c>
      <c r="E771" s="4" t="n">
        <v>184.05</v>
      </c>
      <c r="F771" s="4" t="n">
        <v>1288.35</v>
      </c>
      <c r="G771" s="4" t="n">
        <f aca="false">INDEX(Data_Products!$D$2:$D$33,MATCH(C771,Data_Products!$A$2:$A$33,0))</f>
        <v>147.44</v>
      </c>
      <c r="H771" s="4" t="str">
        <f aca="false">INDEX(Data_Products!$C$2:$C$33,MATCH(C771,Data_Products!$A$2:$A$33,0))</f>
        <v>Cement &amp; Aggregates</v>
      </c>
      <c r="I771" s="10" t="n">
        <f aca="false">D771*(E771-G771)</f>
        <v>256.27</v>
      </c>
      <c r="J771" s="11" t="n">
        <f aca="false">IFERROR(I771/F771,0)</f>
        <v>0.19891333876664</v>
      </c>
      <c r="K771" s="4" t="str">
        <f aca="false">IFERROR(INDEX(Data_Orders!$F$2:$F$4727,MATCH(B771,Data_Orders!$A$2:$A$4727,0)),"")</f>
        <v>Contractor</v>
      </c>
      <c r="L771" s="4" t="str">
        <f aca="false">IFERROR(INDEX(Data_Orders!$D$2:$D$4727,MATCH(B771,Data_Orders!$A$2:$A$4727,0)),"")</f>
        <v>Rugby</v>
      </c>
    </row>
    <row r="772" customFormat="false" ht="15" hidden="false" customHeight="false" outlineLevel="0" collapsed="false">
      <c r="A772" s="4" t="s">
        <v>6588</v>
      </c>
      <c r="B772" s="4" t="s">
        <v>1329</v>
      </c>
      <c r="C772" s="4" t="s">
        <v>1035</v>
      </c>
      <c r="D772" s="4" t="n">
        <v>17</v>
      </c>
      <c r="E772" s="4" t="n">
        <v>165.07</v>
      </c>
      <c r="F772" s="4" t="n">
        <v>2806.19</v>
      </c>
      <c r="G772" s="4" t="n">
        <f aca="false">INDEX(Data_Products!$D$2:$D$33,MATCH(C772,Data_Products!$A$2:$A$33,0))</f>
        <v>134.65</v>
      </c>
      <c r="H772" s="4" t="str">
        <f aca="false">INDEX(Data_Products!$C$2:$C$33,MATCH(C772,Data_Products!$A$2:$A$33,0))</f>
        <v>Insulation</v>
      </c>
      <c r="I772" s="10" t="n">
        <f aca="false">D772*(E772-G772)</f>
        <v>517.14</v>
      </c>
      <c r="J772" s="11" t="n">
        <f aca="false">IFERROR(I772/F772,0)</f>
        <v>0.184285454655601</v>
      </c>
      <c r="K772" s="4" t="str">
        <f aca="false">IFERROR(INDEX(Data_Orders!$F$2:$F$4727,MATCH(B772,Data_Orders!$A$2:$A$4727,0)),"")</f>
        <v>Contractor</v>
      </c>
      <c r="L772" s="4" t="str">
        <f aca="false">IFERROR(INDEX(Data_Orders!$D$2:$D$4727,MATCH(B772,Data_Orders!$A$2:$A$4727,0)),"")</f>
        <v>Rugby</v>
      </c>
    </row>
    <row r="773" customFormat="false" ht="15" hidden="false" customHeight="false" outlineLevel="0" collapsed="false">
      <c r="A773" s="4" t="s">
        <v>6589</v>
      </c>
      <c r="B773" s="4" t="s">
        <v>1329</v>
      </c>
      <c r="C773" s="4" t="s">
        <v>1041</v>
      </c>
      <c r="D773" s="4" t="n">
        <v>10</v>
      </c>
      <c r="E773" s="4" t="n">
        <v>242.75</v>
      </c>
      <c r="F773" s="4" t="n">
        <v>2427.5</v>
      </c>
      <c r="G773" s="4" t="n">
        <f aca="false">INDEX(Data_Products!$D$2:$D$33,MATCH(C773,Data_Products!$A$2:$A$33,0))</f>
        <v>142.94</v>
      </c>
      <c r="H773" s="4" t="str">
        <f aca="false">INDEX(Data_Products!$C$2:$C$33,MATCH(C773,Data_Products!$A$2:$A$33,0))</f>
        <v>Tools &amp; Fixings</v>
      </c>
      <c r="I773" s="10" t="n">
        <f aca="false">D773*(E773-G773)</f>
        <v>998.1</v>
      </c>
      <c r="J773" s="11" t="n">
        <f aca="false">IFERROR(I773/F773,0)</f>
        <v>0.411163748712667</v>
      </c>
      <c r="K773" s="4" t="str">
        <f aca="false">IFERROR(INDEX(Data_Orders!$F$2:$F$4727,MATCH(B773,Data_Orders!$A$2:$A$4727,0)),"")</f>
        <v>Contractor</v>
      </c>
      <c r="L773" s="4" t="str">
        <f aca="false">IFERROR(INDEX(Data_Orders!$D$2:$D$4727,MATCH(B773,Data_Orders!$A$2:$A$4727,0)),"")</f>
        <v>Rugby</v>
      </c>
    </row>
    <row r="774" customFormat="false" ht="15" hidden="false" customHeight="false" outlineLevel="0" collapsed="false">
      <c r="A774" s="4" t="s">
        <v>6590</v>
      </c>
      <c r="B774" s="4" t="s">
        <v>1330</v>
      </c>
      <c r="C774" s="4" t="s">
        <v>1035</v>
      </c>
      <c r="D774" s="4" t="n">
        <v>2</v>
      </c>
      <c r="E774" s="4" t="n">
        <v>165.07</v>
      </c>
      <c r="F774" s="4" t="n">
        <v>330.14</v>
      </c>
      <c r="G774" s="4" t="n">
        <f aca="false">INDEX(Data_Products!$D$2:$D$33,MATCH(C774,Data_Products!$A$2:$A$33,0))</f>
        <v>134.65</v>
      </c>
      <c r="H774" s="4" t="str">
        <f aca="false">INDEX(Data_Products!$C$2:$C$33,MATCH(C774,Data_Products!$A$2:$A$33,0))</f>
        <v>Insulation</v>
      </c>
      <c r="I774" s="10" t="n">
        <f aca="false">D774*(E774-G774)</f>
        <v>60.84</v>
      </c>
      <c r="J774" s="11" t="n">
        <f aca="false">IFERROR(I774/F774,0)</f>
        <v>0.184285454655601</v>
      </c>
      <c r="K774" s="4" t="str">
        <f aca="false">IFERROR(INDEX(Data_Orders!$F$2:$F$4727,MATCH(B774,Data_Orders!$A$2:$A$4727,0)),"")</f>
        <v>Contractor</v>
      </c>
      <c r="L774" s="4" t="str">
        <f aca="false">IFERROR(INDEX(Data_Orders!$D$2:$D$4727,MATCH(B774,Data_Orders!$A$2:$A$4727,0)),"")</f>
        <v>Rugby</v>
      </c>
    </row>
    <row r="775" customFormat="false" ht="15" hidden="false" customHeight="false" outlineLevel="0" collapsed="false">
      <c r="A775" s="4" t="s">
        <v>6591</v>
      </c>
      <c r="B775" s="4" t="s">
        <v>1331</v>
      </c>
      <c r="C775" s="4" t="s">
        <v>1073</v>
      </c>
      <c r="D775" s="4" t="n">
        <v>11</v>
      </c>
      <c r="E775" s="4" t="n">
        <v>231.05</v>
      </c>
      <c r="F775" s="4" t="n">
        <v>2541.55</v>
      </c>
      <c r="G775" s="4" t="n">
        <f aca="false">INDEX(Data_Products!$D$2:$D$33,MATCH(C775,Data_Products!$A$2:$A$33,0))</f>
        <v>148.29</v>
      </c>
      <c r="H775" s="4" t="str">
        <f aca="false">INDEX(Data_Products!$C$2:$C$33,MATCH(C775,Data_Products!$A$2:$A$33,0))</f>
        <v>Landscaping</v>
      </c>
      <c r="I775" s="10" t="n">
        <f aca="false">D775*(E775-G775)</f>
        <v>910.36</v>
      </c>
      <c r="J775" s="11" t="n">
        <f aca="false">IFERROR(I775/F775,0)</f>
        <v>0.358190867777537</v>
      </c>
      <c r="K775" s="4" t="str">
        <f aca="false">IFERROR(INDEX(Data_Orders!$F$2:$F$4727,MATCH(B775,Data_Orders!$A$2:$A$4727,0)),"")</f>
        <v>Trade Account</v>
      </c>
      <c r="L775" s="4" t="str">
        <f aca="false">IFERROR(INDEX(Data_Orders!$D$2:$D$4727,MATCH(B775,Data_Orders!$A$2:$A$4727,0)),"")</f>
        <v>Nuneaton</v>
      </c>
    </row>
    <row r="776" customFormat="false" ht="15" hidden="false" customHeight="false" outlineLevel="0" collapsed="false">
      <c r="A776" s="4" t="s">
        <v>6592</v>
      </c>
      <c r="B776" s="4" t="s">
        <v>1331</v>
      </c>
      <c r="C776" s="4" t="s">
        <v>1046</v>
      </c>
      <c r="D776" s="4" t="n">
        <v>16</v>
      </c>
      <c r="E776" s="4" t="n">
        <v>154.02</v>
      </c>
      <c r="F776" s="4" t="n">
        <v>2464.32</v>
      </c>
      <c r="G776" s="4" t="n">
        <f aca="false">INDEX(Data_Products!$D$2:$D$33,MATCH(C776,Data_Products!$A$2:$A$33,0))</f>
        <v>102.1</v>
      </c>
      <c r="H776" s="4" t="str">
        <f aca="false">INDEX(Data_Products!$C$2:$C$33,MATCH(C776,Data_Products!$A$2:$A$33,0))</f>
        <v>Tools &amp; Fixings</v>
      </c>
      <c r="I776" s="10" t="n">
        <f aca="false">D776*(E776-G776)</f>
        <v>830.72</v>
      </c>
      <c r="J776" s="11" t="n">
        <f aca="false">IFERROR(I776/F776,0)</f>
        <v>0.337099078041813</v>
      </c>
      <c r="K776" s="4" t="str">
        <f aca="false">IFERROR(INDEX(Data_Orders!$F$2:$F$4727,MATCH(B776,Data_Orders!$A$2:$A$4727,0)),"")</f>
        <v>Trade Account</v>
      </c>
      <c r="L776" s="4" t="str">
        <f aca="false">IFERROR(INDEX(Data_Orders!$D$2:$D$4727,MATCH(B776,Data_Orders!$A$2:$A$4727,0)),"")</f>
        <v>Nuneaton</v>
      </c>
    </row>
    <row r="777" customFormat="false" ht="15" hidden="false" customHeight="false" outlineLevel="0" collapsed="false">
      <c r="A777" s="4" t="s">
        <v>6593</v>
      </c>
      <c r="B777" s="4" t="s">
        <v>1331</v>
      </c>
      <c r="C777" s="4" t="s">
        <v>1019</v>
      </c>
      <c r="D777" s="4" t="n">
        <v>17</v>
      </c>
      <c r="E777" s="4" t="n">
        <v>79.76</v>
      </c>
      <c r="F777" s="4" t="n">
        <v>1355.92</v>
      </c>
      <c r="G777" s="4" t="n">
        <f aca="false">INDEX(Data_Products!$D$2:$D$33,MATCH(C777,Data_Products!$A$2:$A$33,0))</f>
        <v>59.07</v>
      </c>
      <c r="H777" s="4" t="str">
        <f aca="false">INDEX(Data_Products!$C$2:$C$33,MATCH(C777,Data_Products!$A$2:$A$33,0))</f>
        <v>Timber</v>
      </c>
      <c r="I777" s="10" t="n">
        <f aca="false">D777*(E777-G777)</f>
        <v>351.73</v>
      </c>
      <c r="J777" s="11" t="n">
        <f aca="false">IFERROR(I777/F777,0)</f>
        <v>0.259403209628887</v>
      </c>
      <c r="K777" s="4" t="str">
        <f aca="false">IFERROR(INDEX(Data_Orders!$F$2:$F$4727,MATCH(B777,Data_Orders!$A$2:$A$4727,0)),"")</f>
        <v>Trade Account</v>
      </c>
      <c r="L777" s="4" t="str">
        <f aca="false">IFERROR(INDEX(Data_Orders!$D$2:$D$4727,MATCH(B777,Data_Orders!$A$2:$A$4727,0)),"")</f>
        <v>Nuneaton</v>
      </c>
    </row>
    <row r="778" customFormat="false" ht="15" hidden="false" customHeight="false" outlineLevel="0" collapsed="false">
      <c r="A778" s="4" t="s">
        <v>6594</v>
      </c>
      <c r="B778" s="4" t="s">
        <v>1331</v>
      </c>
      <c r="C778" s="4" t="s">
        <v>1024</v>
      </c>
      <c r="D778" s="4" t="n">
        <v>10</v>
      </c>
      <c r="E778" s="4" t="n">
        <v>137.14</v>
      </c>
      <c r="F778" s="4" t="n">
        <v>1371.4</v>
      </c>
      <c r="G778" s="4" t="n">
        <f aca="false">INDEX(Data_Products!$D$2:$D$33,MATCH(C778,Data_Products!$A$2:$A$33,0))</f>
        <v>99.99</v>
      </c>
      <c r="H778" s="4" t="str">
        <f aca="false">INDEX(Data_Products!$C$2:$C$33,MATCH(C778,Data_Products!$A$2:$A$33,0))</f>
        <v>Cement &amp; Aggregates</v>
      </c>
      <c r="I778" s="10" t="n">
        <f aca="false">D778*(E778-G778)</f>
        <v>371.5</v>
      </c>
      <c r="J778" s="11" t="n">
        <f aca="false">IFERROR(I778/F778,0)</f>
        <v>0.270891060230421</v>
      </c>
      <c r="K778" s="4" t="str">
        <f aca="false">IFERROR(INDEX(Data_Orders!$F$2:$F$4727,MATCH(B778,Data_Orders!$A$2:$A$4727,0)),"")</f>
        <v>Trade Account</v>
      </c>
      <c r="L778" s="4" t="str">
        <f aca="false">IFERROR(INDEX(Data_Orders!$D$2:$D$4727,MATCH(B778,Data_Orders!$A$2:$A$4727,0)),"")</f>
        <v>Nuneaton</v>
      </c>
    </row>
    <row r="779" customFormat="false" ht="15" hidden="false" customHeight="false" outlineLevel="0" collapsed="false">
      <c r="A779" s="4" t="s">
        <v>6595</v>
      </c>
      <c r="B779" s="4" t="s">
        <v>1332</v>
      </c>
      <c r="C779" s="4" t="s">
        <v>1019</v>
      </c>
      <c r="D779" s="4" t="n">
        <v>4</v>
      </c>
      <c r="E779" s="4" t="n">
        <v>79.76</v>
      </c>
      <c r="F779" s="4" t="n">
        <v>319.04</v>
      </c>
      <c r="G779" s="4" t="n">
        <f aca="false">INDEX(Data_Products!$D$2:$D$33,MATCH(C779,Data_Products!$A$2:$A$33,0))</f>
        <v>59.07</v>
      </c>
      <c r="H779" s="4" t="str">
        <f aca="false">INDEX(Data_Products!$C$2:$C$33,MATCH(C779,Data_Products!$A$2:$A$33,0))</f>
        <v>Timber</v>
      </c>
      <c r="I779" s="10" t="n">
        <f aca="false">D779*(E779-G779)</f>
        <v>82.76</v>
      </c>
      <c r="J779" s="11" t="n">
        <f aca="false">IFERROR(I779/F779,0)</f>
        <v>0.259403209628887</v>
      </c>
      <c r="K779" s="4" t="str">
        <f aca="false">IFERROR(INDEX(Data_Orders!$F$2:$F$4727,MATCH(B779,Data_Orders!$A$2:$A$4727,0)),"")</f>
        <v>Trade Account</v>
      </c>
      <c r="L779" s="4" t="str">
        <f aca="false">IFERROR(INDEX(Data_Orders!$D$2:$D$4727,MATCH(B779,Data_Orders!$A$2:$A$4727,0)),"")</f>
        <v>Nuneaton</v>
      </c>
    </row>
    <row r="780" customFormat="false" ht="15" hidden="false" customHeight="false" outlineLevel="0" collapsed="false">
      <c r="A780" s="4" t="s">
        <v>6596</v>
      </c>
      <c r="B780" s="4" t="s">
        <v>1332</v>
      </c>
      <c r="C780" s="4" t="s">
        <v>1064</v>
      </c>
      <c r="D780" s="4" t="n">
        <v>17</v>
      </c>
      <c r="E780" s="4" t="n">
        <v>97.63</v>
      </c>
      <c r="F780" s="4" t="n">
        <v>1659.71</v>
      </c>
      <c r="G780" s="4" t="n">
        <f aca="false">INDEX(Data_Products!$D$2:$D$33,MATCH(C780,Data_Products!$A$2:$A$33,0))</f>
        <v>65.21</v>
      </c>
      <c r="H780" s="4" t="str">
        <f aca="false">INDEX(Data_Products!$C$2:$C$33,MATCH(C780,Data_Products!$A$2:$A$33,0))</f>
        <v>Plumbing &amp; Drainage</v>
      </c>
      <c r="I780" s="10" t="n">
        <f aca="false">D780*(E780-G780)</f>
        <v>551.14</v>
      </c>
      <c r="J780" s="11" t="n">
        <f aca="false">IFERROR(I780/F780,0)</f>
        <v>0.332070060432244</v>
      </c>
      <c r="K780" s="4" t="str">
        <f aca="false">IFERROR(INDEX(Data_Orders!$F$2:$F$4727,MATCH(B780,Data_Orders!$A$2:$A$4727,0)),"")</f>
        <v>Trade Account</v>
      </c>
      <c r="L780" s="4" t="str">
        <f aca="false">IFERROR(INDEX(Data_Orders!$D$2:$D$4727,MATCH(B780,Data_Orders!$A$2:$A$4727,0)),"")</f>
        <v>Nuneaton</v>
      </c>
    </row>
    <row r="781" customFormat="false" ht="15" hidden="false" customHeight="false" outlineLevel="0" collapsed="false">
      <c r="A781" s="4" t="s">
        <v>6597</v>
      </c>
      <c r="B781" s="4" t="s">
        <v>1332</v>
      </c>
      <c r="C781" s="4" t="s">
        <v>1070</v>
      </c>
      <c r="D781" s="4" t="n">
        <v>5</v>
      </c>
      <c r="E781" s="4" t="n">
        <v>230.32</v>
      </c>
      <c r="F781" s="4" t="n">
        <v>1151.6</v>
      </c>
      <c r="G781" s="4" t="n">
        <f aca="false">INDEX(Data_Products!$D$2:$D$33,MATCH(C781,Data_Products!$A$2:$A$33,0))</f>
        <v>161.64</v>
      </c>
      <c r="H781" s="4" t="str">
        <f aca="false">INDEX(Data_Products!$C$2:$C$33,MATCH(C781,Data_Products!$A$2:$A$33,0))</f>
        <v>Landscaping</v>
      </c>
      <c r="I781" s="10" t="n">
        <f aca="false">D781*(E781-G781)</f>
        <v>343.4</v>
      </c>
      <c r="J781" s="11" t="n">
        <f aca="false">IFERROR(I781/F781,0)</f>
        <v>0.298193817297673</v>
      </c>
      <c r="K781" s="4" t="str">
        <f aca="false">IFERROR(INDEX(Data_Orders!$F$2:$F$4727,MATCH(B781,Data_Orders!$A$2:$A$4727,0)),"")</f>
        <v>Trade Account</v>
      </c>
      <c r="L781" s="4" t="str">
        <f aca="false">IFERROR(INDEX(Data_Orders!$D$2:$D$4727,MATCH(B781,Data_Orders!$A$2:$A$4727,0)),"")</f>
        <v>Nuneaton</v>
      </c>
    </row>
    <row r="782" customFormat="false" ht="15" hidden="false" customHeight="false" outlineLevel="0" collapsed="false">
      <c r="A782" s="4" t="s">
        <v>6598</v>
      </c>
      <c r="B782" s="4" t="s">
        <v>1333</v>
      </c>
      <c r="C782" s="4" t="s">
        <v>1041</v>
      </c>
      <c r="D782" s="4" t="n">
        <v>13</v>
      </c>
      <c r="E782" s="4" t="n">
        <v>242.75</v>
      </c>
      <c r="F782" s="4" t="n">
        <v>3155.75</v>
      </c>
      <c r="G782" s="4" t="n">
        <f aca="false">INDEX(Data_Products!$D$2:$D$33,MATCH(C782,Data_Products!$A$2:$A$33,0))</f>
        <v>142.94</v>
      </c>
      <c r="H782" s="4" t="str">
        <f aca="false">INDEX(Data_Products!$C$2:$C$33,MATCH(C782,Data_Products!$A$2:$A$33,0))</f>
        <v>Tools &amp; Fixings</v>
      </c>
      <c r="I782" s="10" t="n">
        <f aca="false">D782*(E782-G782)</f>
        <v>1297.53</v>
      </c>
      <c r="J782" s="11" t="n">
        <f aca="false">IFERROR(I782/F782,0)</f>
        <v>0.411163748712667</v>
      </c>
      <c r="K782" s="4" t="str">
        <f aca="false">IFERROR(INDEX(Data_Orders!$F$2:$F$4727,MATCH(B782,Data_Orders!$A$2:$A$4727,0)),"")</f>
        <v>Trade Account</v>
      </c>
      <c r="L782" s="4" t="str">
        <f aca="false">IFERROR(INDEX(Data_Orders!$D$2:$D$4727,MATCH(B782,Data_Orders!$A$2:$A$4727,0)),"")</f>
        <v>Nuneaton</v>
      </c>
    </row>
    <row r="783" customFormat="false" ht="15" hidden="false" customHeight="false" outlineLevel="0" collapsed="false">
      <c r="A783" s="4" t="s">
        <v>6599</v>
      </c>
      <c r="B783" s="4" t="s">
        <v>1334</v>
      </c>
      <c r="C783" s="4" t="s">
        <v>1017</v>
      </c>
      <c r="D783" s="4" t="n">
        <v>20</v>
      </c>
      <c r="E783" s="4" t="n">
        <v>49.15</v>
      </c>
      <c r="F783" s="4" t="n">
        <v>983</v>
      </c>
      <c r="G783" s="4" t="n">
        <f aca="false">INDEX(Data_Products!$D$2:$D$33,MATCH(C783,Data_Products!$A$2:$A$33,0))</f>
        <v>31.44</v>
      </c>
      <c r="H783" s="4" t="str">
        <f aca="false">INDEX(Data_Products!$C$2:$C$33,MATCH(C783,Data_Products!$A$2:$A$33,0))</f>
        <v>Timber</v>
      </c>
      <c r="I783" s="10" t="n">
        <f aca="false">D783*(E783-G783)</f>
        <v>354.2</v>
      </c>
      <c r="J783" s="11" t="n">
        <f aca="false">IFERROR(I783/F783,0)</f>
        <v>0.360325534079349</v>
      </c>
      <c r="K783" s="4" t="str">
        <f aca="false">IFERROR(INDEX(Data_Orders!$F$2:$F$4727,MATCH(B783,Data_Orders!$A$2:$A$4727,0)),"")</f>
        <v>Trade Account</v>
      </c>
      <c r="L783" s="4" t="str">
        <f aca="false">IFERROR(INDEX(Data_Orders!$D$2:$D$4727,MATCH(B783,Data_Orders!$A$2:$A$4727,0)),"")</f>
        <v>Nuneaton</v>
      </c>
    </row>
    <row r="784" customFormat="false" ht="15" hidden="false" customHeight="false" outlineLevel="0" collapsed="false">
      <c r="A784" s="4" t="s">
        <v>6600</v>
      </c>
      <c r="B784" s="4" t="s">
        <v>1334</v>
      </c>
      <c r="C784" s="4" t="s">
        <v>1010</v>
      </c>
      <c r="D784" s="4" t="n">
        <v>3</v>
      </c>
      <c r="E784" s="4" t="n">
        <v>135.95</v>
      </c>
      <c r="F784" s="4" t="n">
        <v>407.85</v>
      </c>
      <c r="G784" s="4" t="n">
        <f aca="false">INDEX(Data_Products!$D$2:$D$33,MATCH(C784,Data_Products!$A$2:$A$33,0))</f>
        <v>111.1</v>
      </c>
      <c r="H784" s="4" t="str">
        <f aca="false">INDEX(Data_Products!$C$2:$C$33,MATCH(C784,Data_Products!$A$2:$A$33,0))</f>
        <v>Timber</v>
      </c>
      <c r="I784" s="10" t="n">
        <f aca="false">D784*(E784-G784)</f>
        <v>74.55</v>
      </c>
      <c r="J784" s="11" t="n">
        <f aca="false">IFERROR(I784/F784,0)</f>
        <v>0.18278778962854</v>
      </c>
      <c r="K784" s="4" t="str">
        <f aca="false">IFERROR(INDEX(Data_Orders!$F$2:$F$4727,MATCH(B784,Data_Orders!$A$2:$A$4727,0)),"")</f>
        <v>Trade Account</v>
      </c>
      <c r="L784" s="4" t="str">
        <f aca="false">IFERROR(INDEX(Data_Orders!$D$2:$D$4727,MATCH(B784,Data_Orders!$A$2:$A$4727,0)),"")</f>
        <v>Nuneaton</v>
      </c>
    </row>
    <row r="785" customFormat="false" ht="15" hidden="false" customHeight="false" outlineLevel="0" collapsed="false">
      <c r="A785" s="4" t="s">
        <v>6601</v>
      </c>
      <c r="B785" s="4" t="s">
        <v>1334</v>
      </c>
      <c r="C785" s="4" t="s">
        <v>1030</v>
      </c>
      <c r="D785" s="4" t="n">
        <v>11</v>
      </c>
      <c r="E785" s="4" t="n">
        <v>25.23</v>
      </c>
      <c r="F785" s="4" t="n">
        <v>277.53</v>
      </c>
      <c r="G785" s="4" t="n">
        <f aca="false">INDEX(Data_Products!$D$2:$D$33,MATCH(C785,Data_Products!$A$2:$A$33,0))</f>
        <v>17.67</v>
      </c>
      <c r="H785" s="4" t="str">
        <f aca="false">INDEX(Data_Products!$C$2:$C$33,MATCH(C785,Data_Products!$A$2:$A$33,0))</f>
        <v>Cement &amp; Aggregates</v>
      </c>
      <c r="I785" s="10" t="n">
        <f aca="false">D785*(E785-G785)</f>
        <v>83.16</v>
      </c>
      <c r="J785" s="11" t="n">
        <f aca="false">IFERROR(I785/F785,0)</f>
        <v>0.299643281807372</v>
      </c>
      <c r="K785" s="4" t="str">
        <f aca="false">IFERROR(INDEX(Data_Orders!$F$2:$F$4727,MATCH(B785,Data_Orders!$A$2:$A$4727,0)),"")</f>
        <v>Trade Account</v>
      </c>
      <c r="L785" s="4" t="str">
        <f aca="false">IFERROR(INDEX(Data_Orders!$D$2:$D$4727,MATCH(B785,Data_Orders!$A$2:$A$4727,0)),"")</f>
        <v>Nuneaton</v>
      </c>
    </row>
    <row r="786" customFormat="false" ht="15" hidden="false" customHeight="false" outlineLevel="0" collapsed="false">
      <c r="A786" s="4" t="s">
        <v>6602</v>
      </c>
      <c r="B786" s="4" t="s">
        <v>1334</v>
      </c>
      <c r="C786" s="4" t="s">
        <v>1075</v>
      </c>
      <c r="D786" s="4" t="n">
        <v>15</v>
      </c>
      <c r="E786" s="4" t="n">
        <v>98.61</v>
      </c>
      <c r="F786" s="4" t="n">
        <v>1479.15</v>
      </c>
      <c r="G786" s="4" t="n">
        <f aca="false">INDEX(Data_Products!$D$2:$D$33,MATCH(C786,Data_Products!$A$2:$A$33,0))</f>
        <v>74.84</v>
      </c>
      <c r="H786" s="4" t="str">
        <f aca="false">INDEX(Data_Products!$C$2:$C$33,MATCH(C786,Data_Products!$A$2:$A$33,0))</f>
        <v>Landscaping</v>
      </c>
      <c r="I786" s="10" t="n">
        <f aca="false">D786*(E786-G786)</f>
        <v>356.55</v>
      </c>
      <c r="J786" s="11" t="n">
        <f aca="false">IFERROR(I786/F786,0)</f>
        <v>0.24105060338708</v>
      </c>
      <c r="K786" s="4" t="str">
        <f aca="false">IFERROR(INDEX(Data_Orders!$F$2:$F$4727,MATCH(B786,Data_Orders!$A$2:$A$4727,0)),"")</f>
        <v>Trade Account</v>
      </c>
      <c r="L786" s="4" t="str">
        <f aca="false">IFERROR(INDEX(Data_Orders!$D$2:$D$4727,MATCH(B786,Data_Orders!$A$2:$A$4727,0)),"")</f>
        <v>Nuneaton</v>
      </c>
    </row>
    <row r="787" customFormat="false" ht="15" hidden="false" customHeight="false" outlineLevel="0" collapsed="false">
      <c r="A787" s="4" t="s">
        <v>6603</v>
      </c>
      <c r="B787" s="4" t="s">
        <v>1334</v>
      </c>
      <c r="C787" s="4" t="s">
        <v>1013</v>
      </c>
      <c r="D787" s="4" t="n">
        <v>2</v>
      </c>
      <c r="E787" s="4" t="n">
        <v>240.92</v>
      </c>
      <c r="F787" s="4" t="n">
        <v>481.84</v>
      </c>
      <c r="G787" s="4" t="n">
        <f aca="false">INDEX(Data_Products!$D$2:$D$33,MATCH(C787,Data_Products!$A$2:$A$33,0))</f>
        <v>168.32</v>
      </c>
      <c r="H787" s="4" t="str">
        <f aca="false">INDEX(Data_Products!$C$2:$C$33,MATCH(C787,Data_Products!$A$2:$A$33,0))</f>
        <v>Timber</v>
      </c>
      <c r="I787" s="10" t="n">
        <f aca="false">D787*(E787-G787)</f>
        <v>145.2</v>
      </c>
      <c r="J787" s="11" t="n">
        <f aca="false">IFERROR(I787/F787,0)</f>
        <v>0.301344844761747</v>
      </c>
      <c r="K787" s="4" t="str">
        <f aca="false">IFERROR(INDEX(Data_Orders!$F$2:$F$4727,MATCH(B787,Data_Orders!$A$2:$A$4727,0)),"")</f>
        <v>Trade Account</v>
      </c>
      <c r="L787" s="4" t="str">
        <f aca="false">IFERROR(INDEX(Data_Orders!$D$2:$D$4727,MATCH(B787,Data_Orders!$A$2:$A$4727,0)),"")</f>
        <v>Nuneaton</v>
      </c>
    </row>
    <row r="788" customFormat="false" ht="15" hidden="false" customHeight="false" outlineLevel="0" collapsed="false">
      <c r="A788" s="4" t="s">
        <v>6604</v>
      </c>
      <c r="B788" s="4" t="s">
        <v>1335</v>
      </c>
      <c r="C788" s="4" t="s">
        <v>1064</v>
      </c>
      <c r="D788" s="4" t="n">
        <v>19</v>
      </c>
      <c r="E788" s="4" t="n">
        <v>97.63</v>
      </c>
      <c r="F788" s="4" t="n">
        <v>1854.97</v>
      </c>
      <c r="G788" s="4" t="n">
        <f aca="false">INDEX(Data_Products!$D$2:$D$33,MATCH(C788,Data_Products!$A$2:$A$33,0))</f>
        <v>65.21</v>
      </c>
      <c r="H788" s="4" t="str">
        <f aca="false">INDEX(Data_Products!$C$2:$C$33,MATCH(C788,Data_Products!$A$2:$A$33,0))</f>
        <v>Plumbing &amp; Drainage</v>
      </c>
      <c r="I788" s="10" t="n">
        <f aca="false">D788*(E788-G788)</f>
        <v>615.98</v>
      </c>
      <c r="J788" s="11" t="n">
        <f aca="false">IFERROR(I788/F788,0)</f>
        <v>0.332070060432244</v>
      </c>
      <c r="K788" s="4" t="str">
        <f aca="false">IFERROR(INDEX(Data_Orders!$F$2:$F$4727,MATCH(B788,Data_Orders!$A$2:$A$4727,0)),"")</f>
        <v>Trade Account</v>
      </c>
      <c r="L788" s="4" t="str">
        <f aca="false">IFERROR(INDEX(Data_Orders!$D$2:$D$4727,MATCH(B788,Data_Orders!$A$2:$A$4727,0)),"")</f>
        <v>Nuneaton</v>
      </c>
    </row>
    <row r="789" customFormat="false" ht="15" hidden="false" customHeight="false" outlineLevel="0" collapsed="false">
      <c r="A789" s="4" t="s">
        <v>6605</v>
      </c>
      <c r="B789" s="4" t="s">
        <v>1335</v>
      </c>
      <c r="C789" s="4" t="s">
        <v>1057</v>
      </c>
      <c r="D789" s="4" t="n">
        <v>10</v>
      </c>
      <c r="E789" s="4" t="n">
        <v>176.81</v>
      </c>
      <c r="F789" s="4" t="n">
        <v>1768.1</v>
      </c>
      <c r="G789" s="4" t="n">
        <f aca="false">INDEX(Data_Products!$D$2:$D$33,MATCH(C789,Data_Products!$A$2:$A$33,0))</f>
        <v>129.57</v>
      </c>
      <c r="H789" s="4" t="str">
        <f aca="false">INDEX(Data_Products!$C$2:$C$33,MATCH(C789,Data_Products!$A$2:$A$33,0))</f>
        <v>Roofing</v>
      </c>
      <c r="I789" s="10" t="n">
        <f aca="false">D789*(E789-G789)</f>
        <v>472.4</v>
      </c>
      <c r="J789" s="11" t="n">
        <f aca="false">IFERROR(I789/F789,0)</f>
        <v>0.267179458175443</v>
      </c>
      <c r="K789" s="4" t="str">
        <f aca="false">IFERROR(INDEX(Data_Orders!$F$2:$F$4727,MATCH(B789,Data_Orders!$A$2:$A$4727,0)),"")</f>
        <v>Trade Account</v>
      </c>
      <c r="L789" s="4" t="str">
        <f aca="false">IFERROR(INDEX(Data_Orders!$D$2:$D$4727,MATCH(B789,Data_Orders!$A$2:$A$4727,0)),"")</f>
        <v>Nuneaton</v>
      </c>
    </row>
    <row r="790" customFormat="false" ht="15" hidden="false" customHeight="false" outlineLevel="0" collapsed="false">
      <c r="A790" s="4" t="s">
        <v>6606</v>
      </c>
      <c r="B790" s="4" t="s">
        <v>1335</v>
      </c>
      <c r="C790" s="4" t="s">
        <v>1061</v>
      </c>
      <c r="D790" s="4" t="n">
        <v>7</v>
      </c>
      <c r="E790" s="4" t="n">
        <v>145.57</v>
      </c>
      <c r="F790" s="4" t="n">
        <v>1018.99</v>
      </c>
      <c r="G790" s="4" t="n">
        <f aca="false">INDEX(Data_Products!$D$2:$D$33,MATCH(C790,Data_Products!$A$2:$A$33,0))</f>
        <v>119.29</v>
      </c>
      <c r="H790" s="4" t="str">
        <f aca="false">INDEX(Data_Products!$C$2:$C$33,MATCH(C790,Data_Products!$A$2:$A$33,0))</f>
        <v>Plumbing &amp; Drainage</v>
      </c>
      <c r="I790" s="10" t="n">
        <f aca="false">D790*(E790-G790)</f>
        <v>183.96</v>
      </c>
      <c r="J790" s="11" t="n">
        <f aca="false">IFERROR(I790/F790,0)</f>
        <v>0.180531702960775</v>
      </c>
      <c r="K790" s="4" t="str">
        <f aca="false">IFERROR(INDEX(Data_Orders!$F$2:$F$4727,MATCH(B790,Data_Orders!$A$2:$A$4727,0)),"")</f>
        <v>Trade Account</v>
      </c>
      <c r="L790" s="4" t="str">
        <f aca="false">IFERROR(INDEX(Data_Orders!$D$2:$D$4727,MATCH(B790,Data_Orders!$A$2:$A$4727,0)),"")</f>
        <v>Nuneaton</v>
      </c>
    </row>
    <row r="791" customFormat="false" ht="15" hidden="false" customHeight="false" outlineLevel="0" collapsed="false">
      <c r="A791" s="4" t="s">
        <v>6607</v>
      </c>
      <c r="B791" s="4" t="s">
        <v>1335</v>
      </c>
      <c r="C791" s="4" t="s">
        <v>1030</v>
      </c>
      <c r="D791" s="4" t="n">
        <v>11</v>
      </c>
      <c r="E791" s="4" t="n">
        <v>25.23</v>
      </c>
      <c r="F791" s="4" t="n">
        <v>277.53</v>
      </c>
      <c r="G791" s="4" t="n">
        <f aca="false">INDEX(Data_Products!$D$2:$D$33,MATCH(C791,Data_Products!$A$2:$A$33,0))</f>
        <v>17.67</v>
      </c>
      <c r="H791" s="4" t="str">
        <f aca="false">INDEX(Data_Products!$C$2:$C$33,MATCH(C791,Data_Products!$A$2:$A$33,0))</f>
        <v>Cement &amp; Aggregates</v>
      </c>
      <c r="I791" s="10" t="n">
        <f aca="false">D791*(E791-G791)</f>
        <v>83.16</v>
      </c>
      <c r="J791" s="11" t="n">
        <f aca="false">IFERROR(I791/F791,0)</f>
        <v>0.299643281807372</v>
      </c>
      <c r="K791" s="4" t="str">
        <f aca="false">IFERROR(INDEX(Data_Orders!$F$2:$F$4727,MATCH(B791,Data_Orders!$A$2:$A$4727,0)),"")</f>
        <v>Trade Account</v>
      </c>
      <c r="L791" s="4" t="str">
        <f aca="false">IFERROR(INDEX(Data_Orders!$D$2:$D$4727,MATCH(B791,Data_Orders!$A$2:$A$4727,0)),"")</f>
        <v>Nuneaton</v>
      </c>
    </row>
    <row r="792" customFormat="false" ht="15" hidden="false" customHeight="false" outlineLevel="0" collapsed="false">
      <c r="A792" s="4" t="s">
        <v>6608</v>
      </c>
      <c r="B792" s="4" t="s">
        <v>1335</v>
      </c>
      <c r="C792" s="4" t="s">
        <v>1010</v>
      </c>
      <c r="D792" s="4" t="n">
        <v>7</v>
      </c>
      <c r="E792" s="4" t="n">
        <v>135.95</v>
      </c>
      <c r="F792" s="4" t="n">
        <v>951.65</v>
      </c>
      <c r="G792" s="4" t="n">
        <f aca="false">INDEX(Data_Products!$D$2:$D$33,MATCH(C792,Data_Products!$A$2:$A$33,0))</f>
        <v>111.1</v>
      </c>
      <c r="H792" s="4" t="str">
        <f aca="false">INDEX(Data_Products!$C$2:$C$33,MATCH(C792,Data_Products!$A$2:$A$33,0))</f>
        <v>Timber</v>
      </c>
      <c r="I792" s="10" t="n">
        <f aca="false">D792*(E792-G792)</f>
        <v>173.95</v>
      </c>
      <c r="J792" s="11" t="n">
        <f aca="false">IFERROR(I792/F792,0)</f>
        <v>0.18278778962854</v>
      </c>
      <c r="K792" s="4" t="str">
        <f aca="false">IFERROR(INDEX(Data_Orders!$F$2:$F$4727,MATCH(B792,Data_Orders!$A$2:$A$4727,0)),"")</f>
        <v>Trade Account</v>
      </c>
      <c r="L792" s="4" t="str">
        <f aca="false">IFERROR(INDEX(Data_Orders!$D$2:$D$4727,MATCH(B792,Data_Orders!$A$2:$A$4727,0)),"")</f>
        <v>Nuneaton</v>
      </c>
    </row>
    <row r="793" customFormat="false" ht="15" hidden="false" customHeight="false" outlineLevel="0" collapsed="false">
      <c r="A793" s="4" t="s">
        <v>6609</v>
      </c>
      <c r="B793" s="4" t="s">
        <v>1336</v>
      </c>
      <c r="C793" s="4" t="s">
        <v>1028</v>
      </c>
      <c r="D793" s="4" t="n">
        <v>5</v>
      </c>
      <c r="E793" s="4" t="n">
        <v>118.79</v>
      </c>
      <c r="F793" s="4" t="n">
        <v>593.95</v>
      </c>
      <c r="G793" s="4" t="n">
        <f aca="false">INDEX(Data_Products!$D$2:$D$33,MATCH(C793,Data_Products!$A$2:$A$33,0))</f>
        <v>81.07</v>
      </c>
      <c r="H793" s="4" t="str">
        <f aca="false">INDEX(Data_Products!$C$2:$C$33,MATCH(C793,Data_Products!$A$2:$A$33,0))</f>
        <v>Cement &amp; Aggregates</v>
      </c>
      <c r="I793" s="10" t="n">
        <f aca="false">D793*(E793-G793)</f>
        <v>188.6</v>
      </c>
      <c r="J793" s="11" t="n">
        <f aca="false">IFERROR(I793/F793,0)</f>
        <v>0.317535146056065</v>
      </c>
      <c r="K793" s="4" t="str">
        <f aca="false">IFERROR(INDEX(Data_Orders!$F$2:$F$4727,MATCH(B793,Data_Orders!$A$2:$A$4727,0)),"")</f>
        <v>Retail</v>
      </c>
      <c r="L793" s="4" t="str">
        <f aca="false">IFERROR(INDEX(Data_Orders!$D$2:$D$4727,MATCH(B793,Data_Orders!$A$2:$A$4727,0)),"")</f>
        <v>Binley (Coventry)</v>
      </c>
    </row>
    <row r="794" customFormat="false" ht="15" hidden="false" customHeight="false" outlineLevel="0" collapsed="false">
      <c r="A794" s="4" t="s">
        <v>6610</v>
      </c>
      <c r="B794" s="4" t="s">
        <v>1337</v>
      </c>
      <c r="C794" s="4" t="s">
        <v>1017</v>
      </c>
      <c r="D794" s="4" t="n">
        <v>20</v>
      </c>
      <c r="E794" s="4" t="n">
        <v>49.15</v>
      </c>
      <c r="F794" s="4" t="n">
        <v>983</v>
      </c>
      <c r="G794" s="4" t="n">
        <f aca="false">INDEX(Data_Products!$D$2:$D$33,MATCH(C794,Data_Products!$A$2:$A$33,0))</f>
        <v>31.44</v>
      </c>
      <c r="H794" s="4" t="str">
        <f aca="false">INDEX(Data_Products!$C$2:$C$33,MATCH(C794,Data_Products!$A$2:$A$33,0))</f>
        <v>Timber</v>
      </c>
      <c r="I794" s="10" t="n">
        <f aca="false">D794*(E794-G794)</f>
        <v>354.2</v>
      </c>
      <c r="J794" s="11" t="n">
        <f aca="false">IFERROR(I794/F794,0)</f>
        <v>0.360325534079349</v>
      </c>
      <c r="K794" s="4" t="str">
        <f aca="false">IFERROR(INDEX(Data_Orders!$F$2:$F$4727,MATCH(B794,Data_Orders!$A$2:$A$4727,0)),"")</f>
        <v>Retail</v>
      </c>
      <c r="L794" s="4" t="str">
        <f aca="false">IFERROR(INDEX(Data_Orders!$D$2:$D$4727,MATCH(B794,Data_Orders!$A$2:$A$4727,0)),"")</f>
        <v>Binley (Coventry)</v>
      </c>
    </row>
    <row r="795" customFormat="false" ht="15" hidden="false" customHeight="false" outlineLevel="0" collapsed="false">
      <c r="A795" s="4" t="s">
        <v>6611</v>
      </c>
      <c r="B795" s="4" t="s">
        <v>1337</v>
      </c>
      <c r="C795" s="4" t="s">
        <v>1010</v>
      </c>
      <c r="D795" s="4" t="n">
        <v>18</v>
      </c>
      <c r="E795" s="4" t="n">
        <v>135.95</v>
      </c>
      <c r="F795" s="4" t="n">
        <v>2447.1</v>
      </c>
      <c r="G795" s="4" t="n">
        <f aca="false">INDEX(Data_Products!$D$2:$D$33,MATCH(C795,Data_Products!$A$2:$A$33,0))</f>
        <v>111.1</v>
      </c>
      <c r="H795" s="4" t="str">
        <f aca="false">INDEX(Data_Products!$C$2:$C$33,MATCH(C795,Data_Products!$A$2:$A$33,0))</f>
        <v>Timber</v>
      </c>
      <c r="I795" s="10" t="n">
        <f aca="false">D795*(E795-G795)</f>
        <v>447.3</v>
      </c>
      <c r="J795" s="11" t="n">
        <f aca="false">IFERROR(I795/F795,0)</f>
        <v>0.18278778962854</v>
      </c>
      <c r="K795" s="4" t="str">
        <f aca="false">IFERROR(INDEX(Data_Orders!$F$2:$F$4727,MATCH(B795,Data_Orders!$A$2:$A$4727,0)),"")</f>
        <v>Retail</v>
      </c>
      <c r="L795" s="4" t="str">
        <f aca="false">IFERROR(INDEX(Data_Orders!$D$2:$D$4727,MATCH(B795,Data_Orders!$A$2:$A$4727,0)),"")</f>
        <v>Binley (Coventry)</v>
      </c>
    </row>
    <row r="796" customFormat="false" ht="15" hidden="false" customHeight="false" outlineLevel="0" collapsed="false">
      <c r="A796" s="4" t="s">
        <v>6612</v>
      </c>
      <c r="B796" s="4" t="s">
        <v>1337</v>
      </c>
      <c r="C796" s="4" t="s">
        <v>1077</v>
      </c>
      <c r="D796" s="4" t="n">
        <v>17</v>
      </c>
      <c r="E796" s="4" t="n">
        <v>46.61</v>
      </c>
      <c r="F796" s="4" t="n">
        <v>792.37</v>
      </c>
      <c r="G796" s="4" t="n">
        <f aca="false">INDEX(Data_Products!$D$2:$D$33,MATCH(C796,Data_Products!$A$2:$A$33,0))</f>
        <v>36.87</v>
      </c>
      <c r="H796" s="4" t="str">
        <f aca="false">INDEX(Data_Products!$C$2:$C$33,MATCH(C796,Data_Products!$A$2:$A$33,0))</f>
        <v>Landscaping</v>
      </c>
      <c r="I796" s="10" t="n">
        <f aca="false">D796*(E796-G796)</f>
        <v>165.58</v>
      </c>
      <c r="J796" s="11" t="n">
        <f aca="false">IFERROR(I796/F796,0)</f>
        <v>0.208968032611028</v>
      </c>
      <c r="K796" s="4" t="str">
        <f aca="false">IFERROR(INDEX(Data_Orders!$F$2:$F$4727,MATCH(B796,Data_Orders!$A$2:$A$4727,0)),"")</f>
        <v>Retail</v>
      </c>
      <c r="L796" s="4" t="str">
        <f aca="false">IFERROR(INDEX(Data_Orders!$D$2:$D$4727,MATCH(B796,Data_Orders!$A$2:$A$4727,0)),"")</f>
        <v>Binley (Coventry)</v>
      </c>
    </row>
    <row r="797" customFormat="false" ht="15" hidden="false" customHeight="false" outlineLevel="0" collapsed="false">
      <c r="A797" s="4" t="s">
        <v>6613</v>
      </c>
      <c r="B797" s="4" t="s">
        <v>1338</v>
      </c>
      <c r="C797" s="4" t="s">
        <v>1048</v>
      </c>
      <c r="D797" s="4" t="n">
        <v>18</v>
      </c>
      <c r="E797" s="4" t="n">
        <v>112.72</v>
      </c>
      <c r="F797" s="4" t="n">
        <v>2028.96</v>
      </c>
      <c r="G797" s="4" t="n">
        <f aca="false">INDEX(Data_Products!$D$2:$D$33,MATCH(C797,Data_Products!$A$2:$A$33,0))</f>
        <v>83.21</v>
      </c>
      <c r="H797" s="4" t="str">
        <f aca="false">INDEX(Data_Products!$C$2:$C$33,MATCH(C797,Data_Products!$A$2:$A$33,0))</f>
        <v>Tools &amp; Fixings</v>
      </c>
      <c r="I797" s="10" t="n">
        <f aca="false">D797*(E797-G797)</f>
        <v>531.18</v>
      </c>
      <c r="J797" s="11" t="n">
        <f aca="false">IFERROR(I797/F797,0)</f>
        <v>0.261799148332151</v>
      </c>
      <c r="K797" s="4" t="str">
        <f aca="false">IFERROR(INDEX(Data_Orders!$F$2:$F$4727,MATCH(B797,Data_Orders!$A$2:$A$4727,0)),"")</f>
        <v>Retail</v>
      </c>
      <c r="L797" s="4" t="str">
        <f aca="false">IFERROR(INDEX(Data_Orders!$D$2:$D$4727,MATCH(B797,Data_Orders!$A$2:$A$4727,0)),"")</f>
        <v>Binley (Coventry)</v>
      </c>
    </row>
    <row r="798" customFormat="false" ht="15" hidden="false" customHeight="false" outlineLevel="0" collapsed="false">
      <c r="A798" s="4" t="s">
        <v>6614</v>
      </c>
      <c r="B798" s="4" t="s">
        <v>1338</v>
      </c>
      <c r="C798" s="4" t="s">
        <v>1035</v>
      </c>
      <c r="D798" s="4" t="n">
        <v>11</v>
      </c>
      <c r="E798" s="4" t="n">
        <v>165.07</v>
      </c>
      <c r="F798" s="4" t="n">
        <v>1815.77</v>
      </c>
      <c r="G798" s="4" t="n">
        <f aca="false">INDEX(Data_Products!$D$2:$D$33,MATCH(C798,Data_Products!$A$2:$A$33,0))</f>
        <v>134.65</v>
      </c>
      <c r="H798" s="4" t="str">
        <f aca="false">INDEX(Data_Products!$C$2:$C$33,MATCH(C798,Data_Products!$A$2:$A$33,0))</f>
        <v>Insulation</v>
      </c>
      <c r="I798" s="10" t="n">
        <f aca="false">D798*(E798-G798)</f>
        <v>334.62</v>
      </c>
      <c r="J798" s="11" t="n">
        <f aca="false">IFERROR(I798/F798,0)</f>
        <v>0.184285454655601</v>
      </c>
      <c r="K798" s="4" t="str">
        <f aca="false">IFERROR(INDEX(Data_Orders!$F$2:$F$4727,MATCH(B798,Data_Orders!$A$2:$A$4727,0)),"")</f>
        <v>Retail</v>
      </c>
      <c r="L798" s="4" t="str">
        <f aca="false">IFERROR(INDEX(Data_Orders!$D$2:$D$4727,MATCH(B798,Data_Orders!$A$2:$A$4727,0)),"")</f>
        <v>Binley (Coventry)</v>
      </c>
    </row>
    <row r="799" customFormat="false" ht="15" hidden="false" customHeight="false" outlineLevel="0" collapsed="false">
      <c r="A799" s="4" t="s">
        <v>6615</v>
      </c>
      <c r="B799" s="4" t="s">
        <v>1339</v>
      </c>
      <c r="C799" s="4" t="s">
        <v>1077</v>
      </c>
      <c r="D799" s="4" t="n">
        <v>10</v>
      </c>
      <c r="E799" s="4" t="n">
        <v>46.61</v>
      </c>
      <c r="F799" s="4" t="n">
        <v>466.1</v>
      </c>
      <c r="G799" s="4" t="n">
        <f aca="false">INDEX(Data_Products!$D$2:$D$33,MATCH(C799,Data_Products!$A$2:$A$33,0))</f>
        <v>36.87</v>
      </c>
      <c r="H799" s="4" t="str">
        <f aca="false">INDEX(Data_Products!$C$2:$C$33,MATCH(C799,Data_Products!$A$2:$A$33,0))</f>
        <v>Landscaping</v>
      </c>
      <c r="I799" s="10" t="n">
        <f aca="false">D799*(E799-G799)</f>
        <v>97.4</v>
      </c>
      <c r="J799" s="11" t="n">
        <f aca="false">IFERROR(I799/F799,0)</f>
        <v>0.208968032611028</v>
      </c>
      <c r="K799" s="4" t="str">
        <f aca="false">IFERROR(INDEX(Data_Orders!$F$2:$F$4727,MATCH(B799,Data_Orders!$A$2:$A$4727,0)),"")</f>
        <v>Retail</v>
      </c>
      <c r="L799" s="4" t="str">
        <f aca="false">IFERROR(INDEX(Data_Orders!$D$2:$D$4727,MATCH(B799,Data_Orders!$A$2:$A$4727,0)),"")</f>
        <v>Binley (Coventry)</v>
      </c>
    </row>
    <row r="800" customFormat="false" ht="15" hidden="false" customHeight="false" outlineLevel="0" collapsed="false">
      <c r="A800" s="4" t="s">
        <v>6616</v>
      </c>
      <c r="B800" s="4" t="s">
        <v>1339</v>
      </c>
      <c r="C800" s="4" t="s">
        <v>1059</v>
      </c>
      <c r="D800" s="4" t="n">
        <v>19</v>
      </c>
      <c r="E800" s="4" t="n">
        <v>103.63</v>
      </c>
      <c r="F800" s="4" t="n">
        <v>1968.97</v>
      </c>
      <c r="G800" s="4" t="n">
        <f aca="false">INDEX(Data_Products!$D$2:$D$33,MATCH(C800,Data_Products!$A$2:$A$33,0))</f>
        <v>82.55</v>
      </c>
      <c r="H800" s="4" t="str">
        <f aca="false">INDEX(Data_Products!$C$2:$C$33,MATCH(C800,Data_Products!$A$2:$A$33,0))</f>
        <v>Roofing</v>
      </c>
      <c r="I800" s="10" t="n">
        <f aca="false">D800*(E800-G800)</f>
        <v>400.52</v>
      </c>
      <c r="J800" s="11" t="n">
        <f aca="false">IFERROR(I800/F800,0)</f>
        <v>0.203415999228023</v>
      </c>
      <c r="K800" s="4" t="str">
        <f aca="false">IFERROR(INDEX(Data_Orders!$F$2:$F$4727,MATCH(B800,Data_Orders!$A$2:$A$4727,0)),"")</f>
        <v>Retail</v>
      </c>
      <c r="L800" s="4" t="str">
        <f aca="false">IFERROR(INDEX(Data_Orders!$D$2:$D$4727,MATCH(B800,Data_Orders!$A$2:$A$4727,0)),"")</f>
        <v>Binley (Coventry)</v>
      </c>
    </row>
    <row r="801" customFormat="false" ht="15" hidden="false" customHeight="false" outlineLevel="0" collapsed="false">
      <c r="A801" s="4" t="s">
        <v>6617</v>
      </c>
      <c r="B801" s="4" t="s">
        <v>1340</v>
      </c>
      <c r="C801" s="4" t="s">
        <v>1015</v>
      </c>
      <c r="D801" s="4" t="n">
        <v>20</v>
      </c>
      <c r="E801" s="4" t="n">
        <v>122.01</v>
      </c>
      <c r="F801" s="4" t="n">
        <v>2440.2</v>
      </c>
      <c r="G801" s="4" t="n">
        <f aca="false">INDEX(Data_Products!$D$2:$D$33,MATCH(C801,Data_Products!$A$2:$A$33,0))</f>
        <v>85.53</v>
      </c>
      <c r="H801" s="4" t="str">
        <f aca="false">INDEX(Data_Products!$C$2:$C$33,MATCH(C801,Data_Products!$A$2:$A$33,0))</f>
        <v>Timber</v>
      </c>
      <c r="I801" s="10" t="n">
        <f aca="false">D801*(E801-G801)</f>
        <v>729.6</v>
      </c>
      <c r="J801" s="11" t="n">
        <f aca="false">IFERROR(I801/F801,0)</f>
        <v>0.298991885910991</v>
      </c>
      <c r="K801" s="4" t="str">
        <f aca="false">IFERROR(INDEX(Data_Orders!$F$2:$F$4727,MATCH(B801,Data_Orders!$A$2:$A$4727,0)),"")</f>
        <v>Retail</v>
      </c>
      <c r="L801" s="4" t="str">
        <f aca="false">IFERROR(INDEX(Data_Orders!$D$2:$D$4727,MATCH(B801,Data_Orders!$A$2:$A$4727,0)),"")</f>
        <v>Binley (Coventry)</v>
      </c>
    </row>
    <row r="802" customFormat="false" ht="15" hidden="false" customHeight="false" outlineLevel="0" collapsed="false">
      <c r="A802" s="4" t="s">
        <v>6618</v>
      </c>
      <c r="B802" s="4" t="s">
        <v>1340</v>
      </c>
      <c r="C802" s="4" t="s">
        <v>1030</v>
      </c>
      <c r="D802" s="4" t="n">
        <v>11</v>
      </c>
      <c r="E802" s="4" t="n">
        <v>25.23</v>
      </c>
      <c r="F802" s="4" t="n">
        <v>277.53</v>
      </c>
      <c r="G802" s="4" t="n">
        <f aca="false">INDEX(Data_Products!$D$2:$D$33,MATCH(C802,Data_Products!$A$2:$A$33,0))</f>
        <v>17.67</v>
      </c>
      <c r="H802" s="4" t="str">
        <f aca="false">INDEX(Data_Products!$C$2:$C$33,MATCH(C802,Data_Products!$A$2:$A$33,0))</f>
        <v>Cement &amp; Aggregates</v>
      </c>
      <c r="I802" s="10" t="n">
        <f aca="false">D802*(E802-G802)</f>
        <v>83.16</v>
      </c>
      <c r="J802" s="11" t="n">
        <f aca="false">IFERROR(I802/F802,0)</f>
        <v>0.299643281807372</v>
      </c>
      <c r="K802" s="4" t="str">
        <f aca="false">IFERROR(INDEX(Data_Orders!$F$2:$F$4727,MATCH(B802,Data_Orders!$A$2:$A$4727,0)),"")</f>
        <v>Retail</v>
      </c>
      <c r="L802" s="4" t="str">
        <f aca="false">IFERROR(INDEX(Data_Orders!$D$2:$D$4727,MATCH(B802,Data_Orders!$A$2:$A$4727,0)),"")</f>
        <v>Binley (Coventry)</v>
      </c>
    </row>
    <row r="803" customFormat="false" ht="15" hidden="false" customHeight="false" outlineLevel="0" collapsed="false">
      <c r="A803" s="4" t="s">
        <v>6619</v>
      </c>
      <c r="B803" s="4" t="s">
        <v>1341</v>
      </c>
      <c r="C803" s="4" t="s">
        <v>1013</v>
      </c>
      <c r="D803" s="4" t="n">
        <v>2</v>
      </c>
      <c r="E803" s="4" t="n">
        <v>240.92</v>
      </c>
      <c r="F803" s="4" t="n">
        <v>481.84</v>
      </c>
      <c r="G803" s="4" t="n">
        <f aca="false">INDEX(Data_Products!$D$2:$D$33,MATCH(C803,Data_Products!$A$2:$A$33,0))</f>
        <v>168.32</v>
      </c>
      <c r="H803" s="4" t="str">
        <f aca="false">INDEX(Data_Products!$C$2:$C$33,MATCH(C803,Data_Products!$A$2:$A$33,0))</f>
        <v>Timber</v>
      </c>
      <c r="I803" s="10" t="n">
        <f aca="false">D803*(E803-G803)</f>
        <v>145.2</v>
      </c>
      <c r="J803" s="11" t="n">
        <f aca="false">IFERROR(I803/F803,0)</f>
        <v>0.301344844761747</v>
      </c>
      <c r="K803" s="4" t="str">
        <f aca="false">IFERROR(INDEX(Data_Orders!$F$2:$F$4727,MATCH(B803,Data_Orders!$A$2:$A$4727,0)),"")</f>
        <v>Retail</v>
      </c>
      <c r="L803" s="4" t="str">
        <f aca="false">IFERROR(INDEX(Data_Orders!$D$2:$D$4727,MATCH(B803,Data_Orders!$A$2:$A$4727,0)),"")</f>
        <v>Binley (Coventry)</v>
      </c>
    </row>
    <row r="804" customFormat="false" ht="15" hidden="false" customHeight="false" outlineLevel="0" collapsed="false">
      <c r="A804" s="4" t="s">
        <v>6620</v>
      </c>
      <c r="B804" s="4" t="s">
        <v>1341</v>
      </c>
      <c r="C804" s="4" t="s">
        <v>1019</v>
      </c>
      <c r="D804" s="4" t="n">
        <v>4</v>
      </c>
      <c r="E804" s="4" t="n">
        <v>79.76</v>
      </c>
      <c r="F804" s="4" t="n">
        <v>319.04</v>
      </c>
      <c r="G804" s="4" t="n">
        <f aca="false">INDEX(Data_Products!$D$2:$D$33,MATCH(C804,Data_Products!$A$2:$A$33,0))</f>
        <v>59.07</v>
      </c>
      <c r="H804" s="4" t="str">
        <f aca="false">INDEX(Data_Products!$C$2:$C$33,MATCH(C804,Data_Products!$A$2:$A$33,0))</f>
        <v>Timber</v>
      </c>
      <c r="I804" s="10" t="n">
        <f aca="false">D804*(E804-G804)</f>
        <v>82.76</v>
      </c>
      <c r="J804" s="11" t="n">
        <f aca="false">IFERROR(I804/F804,0)</f>
        <v>0.259403209628887</v>
      </c>
      <c r="K804" s="4" t="str">
        <f aca="false">IFERROR(INDEX(Data_Orders!$F$2:$F$4727,MATCH(B804,Data_Orders!$A$2:$A$4727,0)),"")</f>
        <v>Retail</v>
      </c>
      <c r="L804" s="4" t="str">
        <f aca="false">IFERROR(INDEX(Data_Orders!$D$2:$D$4727,MATCH(B804,Data_Orders!$A$2:$A$4727,0)),"")</f>
        <v>Binley (Coventry)</v>
      </c>
    </row>
    <row r="805" customFormat="false" ht="15" hidden="false" customHeight="false" outlineLevel="0" collapsed="false">
      <c r="A805" s="4" t="s">
        <v>6621</v>
      </c>
      <c r="B805" s="4" t="s">
        <v>1341</v>
      </c>
      <c r="C805" s="4" t="s">
        <v>1010</v>
      </c>
      <c r="D805" s="4" t="n">
        <v>13</v>
      </c>
      <c r="E805" s="4" t="n">
        <v>135.95</v>
      </c>
      <c r="F805" s="4" t="n">
        <v>1767.35</v>
      </c>
      <c r="G805" s="4" t="n">
        <f aca="false">INDEX(Data_Products!$D$2:$D$33,MATCH(C805,Data_Products!$A$2:$A$33,0))</f>
        <v>111.1</v>
      </c>
      <c r="H805" s="4" t="str">
        <f aca="false">INDEX(Data_Products!$C$2:$C$33,MATCH(C805,Data_Products!$A$2:$A$33,0))</f>
        <v>Timber</v>
      </c>
      <c r="I805" s="10" t="n">
        <f aca="false">D805*(E805-G805)</f>
        <v>323.05</v>
      </c>
      <c r="J805" s="11" t="n">
        <f aca="false">IFERROR(I805/F805,0)</f>
        <v>0.18278778962854</v>
      </c>
      <c r="K805" s="4" t="str">
        <f aca="false">IFERROR(INDEX(Data_Orders!$F$2:$F$4727,MATCH(B805,Data_Orders!$A$2:$A$4727,0)),"")</f>
        <v>Retail</v>
      </c>
      <c r="L805" s="4" t="str">
        <f aca="false">IFERROR(INDEX(Data_Orders!$D$2:$D$4727,MATCH(B805,Data_Orders!$A$2:$A$4727,0)),"")</f>
        <v>Binley (Coventry)</v>
      </c>
    </row>
    <row r="806" customFormat="false" ht="15" hidden="false" customHeight="false" outlineLevel="0" collapsed="false">
      <c r="A806" s="4" t="s">
        <v>6622</v>
      </c>
      <c r="B806" s="4" t="s">
        <v>1341</v>
      </c>
      <c r="C806" s="4" t="s">
        <v>1044</v>
      </c>
      <c r="D806" s="4" t="n">
        <v>2</v>
      </c>
      <c r="E806" s="4" t="n">
        <v>190.44</v>
      </c>
      <c r="F806" s="4" t="n">
        <v>380.88</v>
      </c>
      <c r="G806" s="4" t="n">
        <f aca="false">INDEX(Data_Products!$D$2:$D$33,MATCH(C806,Data_Products!$A$2:$A$33,0))</f>
        <v>115.48</v>
      </c>
      <c r="H806" s="4" t="str">
        <f aca="false">INDEX(Data_Products!$C$2:$C$33,MATCH(C806,Data_Products!$A$2:$A$33,0))</f>
        <v>Tools &amp; Fixings</v>
      </c>
      <c r="I806" s="10" t="n">
        <f aca="false">D806*(E806-G806)</f>
        <v>149.92</v>
      </c>
      <c r="J806" s="11" t="n">
        <f aca="false">IFERROR(I806/F806,0)</f>
        <v>0.393614786809494</v>
      </c>
      <c r="K806" s="4" t="str">
        <f aca="false">IFERROR(INDEX(Data_Orders!$F$2:$F$4727,MATCH(B806,Data_Orders!$A$2:$A$4727,0)),"")</f>
        <v>Retail</v>
      </c>
      <c r="L806" s="4" t="str">
        <f aca="false">IFERROR(INDEX(Data_Orders!$D$2:$D$4727,MATCH(B806,Data_Orders!$A$2:$A$4727,0)),"")</f>
        <v>Binley (Coventry)</v>
      </c>
    </row>
    <row r="807" customFormat="false" ht="15" hidden="false" customHeight="false" outlineLevel="0" collapsed="false">
      <c r="A807" s="4" t="s">
        <v>6623</v>
      </c>
      <c r="B807" s="4" t="s">
        <v>1342</v>
      </c>
      <c r="C807" s="4" t="s">
        <v>1037</v>
      </c>
      <c r="D807" s="4" t="n">
        <v>19</v>
      </c>
      <c r="E807" s="4" t="n">
        <v>90.97</v>
      </c>
      <c r="F807" s="4" t="n">
        <v>1728.43</v>
      </c>
      <c r="G807" s="4" t="n">
        <f aca="false">INDEX(Data_Products!$D$2:$D$33,MATCH(C807,Data_Products!$A$2:$A$33,0))</f>
        <v>73.81</v>
      </c>
      <c r="H807" s="4" t="str">
        <f aca="false">INDEX(Data_Products!$C$2:$C$33,MATCH(C807,Data_Products!$A$2:$A$33,0))</f>
        <v>Insulation</v>
      </c>
      <c r="I807" s="10" t="n">
        <f aca="false">D807*(E807-G807)</f>
        <v>326.04</v>
      </c>
      <c r="J807" s="11" t="n">
        <f aca="false">IFERROR(I807/F807,0)</f>
        <v>0.18863361547763</v>
      </c>
      <c r="K807" s="4" t="str">
        <f aca="false">IFERROR(INDEX(Data_Orders!$F$2:$F$4727,MATCH(B807,Data_Orders!$A$2:$A$4727,0)),"")</f>
        <v>Retail</v>
      </c>
      <c r="L807" s="4" t="str">
        <f aca="false">IFERROR(INDEX(Data_Orders!$D$2:$D$4727,MATCH(B807,Data_Orders!$A$2:$A$4727,0)),"")</f>
        <v>Binley (Coventry)</v>
      </c>
    </row>
    <row r="808" customFormat="false" ht="15" hidden="false" customHeight="false" outlineLevel="0" collapsed="false">
      <c r="A808" s="4" t="s">
        <v>6624</v>
      </c>
      <c r="B808" s="4" t="s">
        <v>1342</v>
      </c>
      <c r="C808" s="4" t="s">
        <v>1021</v>
      </c>
      <c r="D808" s="4" t="n">
        <v>15</v>
      </c>
      <c r="E808" s="4" t="n">
        <v>73.76</v>
      </c>
      <c r="F808" s="4" t="n">
        <v>1106.4</v>
      </c>
      <c r="G808" s="4" t="n">
        <f aca="false">INDEX(Data_Products!$D$2:$D$33,MATCH(C808,Data_Products!$A$2:$A$33,0))</f>
        <v>51.51</v>
      </c>
      <c r="H808" s="4" t="str">
        <f aca="false">INDEX(Data_Products!$C$2:$C$33,MATCH(C808,Data_Products!$A$2:$A$33,0))</f>
        <v>Cement &amp; Aggregates</v>
      </c>
      <c r="I808" s="10" t="n">
        <f aca="false">D808*(E808-G808)</f>
        <v>333.75</v>
      </c>
      <c r="J808" s="11" t="n">
        <f aca="false">IFERROR(I808/F808,0)</f>
        <v>0.301654013015184</v>
      </c>
      <c r="K808" s="4" t="str">
        <f aca="false">IFERROR(INDEX(Data_Orders!$F$2:$F$4727,MATCH(B808,Data_Orders!$A$2:$A$4727,0)),"")</f>
        <v>Retail</v>
      </c>
      <c r="L808" s="4" t="str">
        <f aca="false">IFERROR(INDEX(Data_Orders!$D$2:$D$4727,MATCH(B808,Data_Orders!$A$2:$A$4727,0)),"")</f>
        <v>Binley (Coventry)</v>
      </c>
    </row>
    <row r="809" customFormat="false" ht="15" hidden="false" customHeight="false" outlineLevel="0" collapsed="false">
      <c r="A809" s="4" t="s">
        <v>6625</v>
      </c>
      <c r="B809" s="4" t="s">
        <v>1342</v>
      </c>
      <c r="C809" s="4" t="s">
        <v>1059</v>
      </c>
      <c r="D809" s="4" t="n">
        <v>20</v>
      </c>
      <c r="E809" s="4" t="n">
        <v>103.63</v>
      </c>
      <c r="F809" s="4" t="n">
        <v>2072.6</v>
      </c>
      <c r="G809" s="4" t="n">
        <f aca="false">INDEX(Data_Products!$D$2:$D$33,MATCH(C809,Data_Products!$A$2:$A$33,0))</f>
        <v>82.55</v>
      </c>
      <c r="H809" s="4" t="str">
        <f aca="false">INDEX(Data_Products!$C$2:$C$33,MATCH(C809,Data_Products!$A$2:$A$33,0))</f>
        <v>Roofing</v>
      </c>
      <c r="I809" s="10" t="n">
        <f aca="false">D809*(E809-G809)</f>
        <v>421.6</v>
      </c>
      <c r="J809" s="11" t="n">
        <f aca="false">IFERROR(I809/F809,0)</f>
        <v>0.203415999228023</v>
      </c>
      <c r="K809" s="4" t="str">
        <f aca="false">IFERROR(INDEX(Data_Orders!$F$2:$F$4727,MATCH(B809,Data_Orders!$A$2:$A$4727,0)),"")</f>
        <v>Retail</v>
      </c>
      <c r="L809" s="4" t="str">
        <f aca="false">IFERROR(INDEX(Data_Orders!$D$2:$D$4727,MATCH(B809,Data_Orders!$A$2:$A$4727,0)),"")</f>
        <v>Binley (Coventry)</v>
      </c>
    </row>
    <row r="810" customFormat="false" ht="15" hidden="false" customHeight="false" outlineLevel="0" collapsed="false">
      <c r="A810" s="4" t="s">
        <v>6626</v>
      </c>
      <c r="B810" s="4" t="s">
        <v>1342</v>
      </c>
      <c r="C810" s="4" t="s">
        <v>1052</v>
      </c>
      <c r="D810" s="4" t="n">
        <v>12</v>
      </c>
      <c r="E810" s="4" t="n">
        <v>205.71</v>
      </c>
      <c r="F810" s="4" t="n">
        <v>2468.52</v>
      </c>
      <c r="G810" s="4" t="n">
        <f aca="false">INDEX(Data_Products!$D$2:$D$33,MATCH(C810,Data_Products!$A$2:$A$33,0))</f>
        <v>152.29</v>
      </c>
      <c r="H810" s="4" t="str">
        <f aca="false">INDEX(Data_Products!$C$2:$C$33,MATCH(C810,Data_Products!$A$2:$A$33,0))</f>
        <v>Roofing</v>
      </c>
      <c r="I810" s="10" t="n">
        <f aca="false">D810*(E810-G810)</f>
        <v>641.04</v>
      </c>
      <c r="J810" s="11" t="n">
        <f aca="false">IFERROR(I810/F810,0)</f>
        <v>0.259685965679841</v>
      </c>
      <c r="K810" s="4" t="str">
        <f aca="false">IFERROR(INDEX(Data_Orders!$F$2:$F$4727,MATCH(B810,Data_Orders!$A$2:$A$4727,0)),"")</f>
        <v>Retail</v>
      </c>
      <c r="L810" s="4" t="str">
        <f aca="false">IFERROR(INDEX(Data_Orders!$D$2:$D$4727,MATCH(B810,Data_Orders!$A$2:$A$4727,0)),"")</f>
        <v>Binley (Coventry)</v>
      </c>
    </row>
    <row r="811" customFormat="false" ht="15" hidden="false" customHeight="false" outlineLevel="0" collapsed="false">
      <c r="A811" s="4" t="s">
        <v>6627</v>
      </c>
      <c r="B811" s="4" t="s">
        <v>1343</v>
      </c>
      <c r="C811" s="4" t="s">
        <v>1068</v>
      </c>
      <c r="D811" s="4" t="n">
        <v>18</v>
      </c>
      <c r="E811" s="4" t="n">
        <v>86.28</v>
      </c>
      <c r="F811" s="4" t="n">
        <v>1553.04</v>
      </c>
      <c r="G811" s="4" t="n">
        <f aca="false">INDEX(Data_Products!$D$2:$D$33,MATCH(C811,Data_Products!$A$2:$A$33,0))</f>
        <v>68.55</v>
      </c>
      <c r="H811" s="4" t="str">
        <f aca="false">INDEX(Data_Products!$C$2:$C$33,MATCH(C811,Data_Products!$A$2:$A$33,0))</f>
        <v>Plumbing &amp; Drainage</v>
      </c>
      <c r="I811" s="10" t="n">
        <f aca="false">D811*(E811-G811)</f>
        <v>319.14</v>
      </c>
      <c r="J811" s="11" t="n">
        <f aca="false">IFERROR(I811/F811,0)</f>
        <v>0.205493741307371</v>
      </c>
      <c r="K811" s="4" t="str">
        <f aca="false">IFERROR(INDEX(Data_Orders!$F$2:$F$4727,MATCH(B811,Data_Orders!$A$2:$A$4727,0)),"")</f>
        <v>Retail</v>
      </c>
      <c r="L811" s="4" t="str">
        <f aca="false">IFERROR(INDEX(Data_Orders!$D$2:$D$4727,MATCH(B811,Data_Orders!$A$2:$A$4727,0)),"")</f>
        <v>Binley (Coventry)</v>
      </c>
    </row>
    <row r="812" customFormat="false" ht="15" hidden="false" customHeight="false" outlineLevel="0" collapsed="false">
      <c r="A812" s="4" t="s">
        <v>6628</v>
      </c>
      <c r="B812" s="4" t="s">
        <v>1343</v>
      </c>
      <c r="C812" s="4" t="s">
        <v>1024</v>
      </c>
      <c r="D812" s="4" t="n">
        <v>3</v>
      </c>
      <c r="E812" s="4" t="n">
        <v>137.14</v>
      </c>
      <c r="F812" s="4" t="n">
        <v>411.42</v>
      </c>
      <c r="G812" s="4" t="n">
        <f aca="false">INDEX(Data_Products!$D$2:$D$33,MATCH(C812,Data_Products!$A$2:$A$33,0))</f>
        <v>99.99</v>
      </c>
      <c r="H812" s="4" t="str">
        <f aca="false">INDEX(Data_Products!$C$2:$C$33,MATCH(C812,Data_Products!$A$2:$A$33,0))</f>
        <v>Cement &amp; Aggregates</v>
      </c>
      <c r="I812" s="10" t="n">
        <f aca="false">D812*(E812-G812)</f>
        <v>111.45</v>
      </c>
      <c r="J812" s="11" t="n">
        <f aca="false">IFERROR(I812/F812,0)</f>
        <v>0.270891060230421</v>
      </c>
      <c r="K812" s="4" t="str">
        <f aca="false">IFERROR(INDEX(Data_Orders!$F$2:$F$4727,MATCH(B812,Data_Orders!$A$2:$A$4727,0)),"")</f>
        <v>Retail</v>
      </c>
      <c r="L812" s="4" t="str">
        <f aca="false">IFERROR(INDEX(Data_Orders!$D$2:$D$4727,MATCH(B812,Data_Orders!$A$2:$A$4727,0)),"")</f>
        <v>Binley (Coventry)</v>
      </c>
    </row>
    <row r="813" customFormat="false" ht="15" hidden="false" customHeight="false" outlineLevel="0" collapsed="false">
      <c r="A813" s="4" t="s">
        <v>6629</v>
      </c>
      <c r="B813" s="4" t="s">
        <v>1343</v>
      </c>
      <c r="C813" s="4" t="s">
        <v>1059</v>
      </c>
      <c r="D813" s="4" t="n">
        <v>15</v>
      </c>
      <c r="E813" s="4" t="n">
        <v>103.63</v>
      </c>
      <c r="F813" s="4" t="n">
        <v>1554.45</v>
      </c>
      <c r="G813" s="4" t="n">
        <f aca="false">INDEX(Data_Products!$D$2:$D$33,MATCH(C813,Data_Products!$A$2:$A$33,0))</f>
        <v>82.55</v>
      </c>
      <c r="H813" s="4" t="str">
        <f aca="false">INDEX(Data_Products!$C$2:$C$33,MATCH(C813,Data_Products!$A$2:$A$33,0))</f>
        <v>Roofing</v>
      </c>
      <c r="I813" s="10" t="n">
        <f aca="false">D813*(E813-G813)</f>
        <v>316.2</v>
      </c>
      <c r="J813" s="11" t="n">
        <f aca="false">IFERROR(I813/F813,0)</f>
        <v>0.203415999228023</v>
      </c>
      <c r="K813" s="4" t="str">
        <f aca="false">IFERROR(INDEX(Data_Orders!$F$2:$F$4727,MATCH(B813,Data_Orders!$A$2:$A$4727,0)),"")</f>
        <v>Retail</v>
      </c>
      <c r="L813" s="4" t="str">
        <f aca="false">IFERROR(INDEX(Data_Orders!$D$2:$D$4727,MATCH(B813,Data_Orders!$A$2:$A$4727,0)),"")</f>
        <v>Binley (Coventry)</v>
      </c>
    </row>
    <row r="814" customFormat="false" ht="15" hidden="false" customHeight="false" outlineLevel="0" collapsed="false">
      <c r="A814" s="4" t="s">
        <v>6630</v>
      </c>
      <c r="B814" s="4" t="s">
        <v>1344</v>
      </c>
      <c r="C814" s="4" t="s">
        <v>1015</v>
      </c>
      <c r="D814" s="4" t="n">
        <v>15</v>
      </c>
      <c r="E814" s="4" t="n">
        <v>122.01</v>
      </c>
      <c r="F814" s="4" t="n">
        <v>1830.15</v>
      </c>
      <c r="G814" s="4" t="n">
        <f aca="false">INDEX(Data_Products!$D$2:$D$33,MATCH(C814,Data_Products!$A$2:$A$33,0))</f>
        <v>85.53</v>
      </c>
      <c r="H814" s="4" t="str">
        <f aca="false">INDEX(Data_Products!$C$2:$C$33,MATCH(C814,Data_Products!$A$2:$A$33,0))</f>
        <v>Timber</v>
      </c>
      <c r="I814" s="10" t="n">
        <f aca="false">D814*(E814-G814)</f>
        <v>547.2</v>
      </c>
      <c r="J814" s="11" t="n">
        <f aca="false">IFERROR(I814/F814,0)</f>
        <v>0.298991885910991</v>
      </c>
      <c r="K814" s="4" t="str">
        <f aca="false">IFERROR(INDEX(Data_Orders!$F$2:$F$4727,MATCH(B814,Data_Orders!$A$2:$A$4727,0)),"")</f>
        <v>Retail</v>
      </c>
      <c r="L814" s="4" t="str">
        <f aca="false">IFERROR(INDEX(Data_Orders!$D$2:$D$4727,MATCH(B814,Data_Orders!$A$2:$A$4727,0)),"")</f>
        <v>Binley (Coventry)</v>
      </c>
    </row>
    <row r="815" customFormat="false" ht="15" hidden="false" customHeight="false" outlineLevel="0" collapsed="false">
      <c r="A815" s="4" t="s">
        <v>6631</v>
      </c>
      <c r="B815" s="4" t="s">
        <v>1344</v>
      </c>
      <c r="C815" s="4" t="s">
        <v>1068</v>
      </c>
      <c r="D815" s="4" t="n">
        <v>4</v>
      </c>
      <c r="E815" s="4" t="n">
        <v>86.28</v>
      </c>
      <c r="F815" s="4" t="n">
        <v>345.12</v>
      </c>
      <c r="G815" s="4" t="n">
        <f aca="false">INDEX(Data_Products!$D$2:$D$33,MATCH(C815,Data_Products!$A$2:$A$33,0))</f>
        <v>68.55</v>
      </c>
      <c r="H815" s="4" t="str">
        <f aca="false">INDEX(Data_Products!$C$2:$C$33,MATCH(C815,Data_Products!$A$2:$A$33,0))</f>
        <v>Plumbing &amp; Drainage</v>
      </c>
      <c r="I815" s="10" t="n">
        <f aca="false">D815*(E815-G815)</f>
        <v>70.92</v>
      </c>
      <c r="J815" s="11" t="n">
        <f aca="false">IFERROR(I815/F815,0)</f>
        <v>0.205493741307371</v>
      </c>
      <c r="K815" s="4" t="str">
        <f aca="false">IFERROR(INDEX(Data_Orders!$F$2:$F$4727,MATCH(B815,Data_Orders!$A$2:$A$4727,0)),"")</f>
        <v>Retail</v>
      </c>
      <c r="L815" s="4" t="str">
        <f aca="false">IFERROR(INDEX(Data_Orders!$D$2:$D$4727,MATCH(B815,Data_Orders!$A$2:$A$4727,0)),"")</f>
        <v>Binley (Coventry)</v>
      </c>
    </row>
    <row r="816" customFormat="false" ht="15" hidden="false" customHeight="false" outlineLevel="0" collapsed="false">
      <c r="A816" s="4" t="s">
        <v>6632</v>
      </c>
      <c r="B816" s="4" t="s">
        <v>1345</v>
      </c>
      <c r="C816" s="4" t="s">
        <v>1057</v>
      </c>
      <c r="D816" s="4" t="n">
        <v>15</v>
      </c>
      <c r="E816" s="4" t="n">
        <v>176.81</v>
      </c>
      <c r="F816" s="4" t="n">
        <v>2652.15</v>
      </c>
      <c r="G816" s="4" t="n">
        <f aca="false">INDEX(Data_Products!$D$2:$D$33,MATCH(C816,Data_Products!$A$2:$A$33,0))</f>
        <v>129.57</v>
      </c>
      <c r="H816" s="4" t="str">
        <f aca="false">INDEX(Data_Products!$C$2:$C$33,MATCH(C816,Data_Products!$A$2:$A$33,0))</f>
        <v>Roofing</v>
      </c>
      <c r="I816" s="10" t="n">
        <f aca="false">D816*(E816-G816)</f>
        <v>708.6</v>
      </c>
      <c r="J816" s="11" t="n">
        <f aca="false">IFERROR(I816/F816,0)</f>
        <v>0.267179458175443</v>
      </c>
      <c r="K816" s="4" t="str">
        <f aca="false">IFERROR(INDEX(Data_Orders!$F$2:$F$4727,MATCH(B816,Data_Orders!$A$2:$A$4727,0)),"")</f>
        <v>Retail</v>
      </c>
      <c r="L816" s="4" t="str">
        <f aca="false">IFERROR(INDEX(Data_Orders!$D$2:$D$4727,MATCH(B816,Data_Orders!$A$2:$A$4727,0)),"")</f>
        <v>Binley (Coventry)</v>
      </c>
    </row>
    <row r="817" customFormat="false" ht="15" hidden="false" customHeight="false" outlineLevel="0" collapsed="false">
      <c r="A817" s="4" t="s">
        <v>6633</v>
      </c>
      <c r="B817" s="4" t="s">
        <v>1345</v>
      </c>
      <c r="C817" s="4" t="s">
        <v>1055</v>
      </c>
      <c r="D817" s="4" t="n">
        <v>16</v>
      </c>
      <c r="E817" s="4" t="n">
        <v>205.03</v>
      </c>
      <c r="F817" s="4" t="n">
        <v>3280.48</v>
      </c>
      <c r="G817" s="4" t="n">
        <f aca="false">INDEX(Data_Products!$D$2:$D$33,MATCH(C817,Data_Products!$A$2:$A$33,0))</f>
        <v>138.6</v>
      </c>
      <c r="H817" s="4" t="str">
        <f aca="false">INDEX(Data_Products!$C$2:$C$33,MATCH(C817,Data_Products!$A$2:$A$33,0))</f>
        <v>Roofing</v>
      </c>
      <c r="I817" s="10" t="n">
        <f aca="false">D817*(E817-G817)</f>
        <v>1062.88</v>
      </c>
      <c r="J817" s="11" t="n">
        <f aca="false">IFERROR(I817/F817,0)</f>
        <v>0.324001365653807</v>
      </c>
      <c r="K817" s="4" t="str">
        <f aca="false">IFERROR(INDEX(Data_Orders!$F$2:$F$4727,MATCH(B817,Data_Orders!$A$2:$A$4727,0)),"")</f>
        <v>Retail</v>
      </c>
      <c r="L817" s="4" t="str">
        <f aca="false">IFERROR(INDEX(Data_Orders!$D$2:$D$4727,MATCH(B817,Data_Orders!$A$2:$A$4727,0)),"")</f>
        <v>Binley (Coventry)</v>
      </c>
    </row>
    <row r="818" customFormat="false" ht="15" hidden="false" customHeight="false" outlineLevel="0" collapsed="false">
      <c r="A818" s="4" t="s">
        <v>6634</v>
      </c>
      <c r="B818" s="4" t="s">
        <v>1345</v>
      </c>
      <c r="C818" s="4" t="s">
        <v>1059</v>
      </c>
      <c r="D818" s="4" t="n">
        <v>8</v>
      </c>
      <c r="E818" s="4" t="n">
        <v>103.63</v>
      </c>
      <c r="F818" s="4" t="n">
        <v>829.04</v>
      </c>
      <c r="G818" s="4" t="n">
        <f aca="false">INDEX(Data_Products!$D$2:$D$33,MATCH(C818,Data_Products!$A$2:$A$33,0))</f>
        <v>82.55</v>
      </c>
      <c r="H818" s="4" t="str">
        <f aca="false">INDEX(Data_Products!$C$2:$C$33,MATCH(C818,Data_Products!$A$2:$A$33,0))</f>
        <v>Roofing</v>
      </c>
      <c r="I818" s="10" t="n">
        <f aca="false">D818*(E818-G818)</f>
        <v>168.64</v>
      </c>
      <c r="J818" s="11" t="n">
        <f aca="false">IFERROR(I818/F818,0)</f>
        <v>0.203415999228023</v>
      </c>
      <c r="K818" s="4" t="str">
        <f aca="false">IFERROR(INDEX(Data_Orders!$F$2:$F$4727,MATCH(B818,Data_Orders!$A$2:$A$4727,0)),"")</f>
        <v>Retail</v>
      </c>
      <c r="L818" s="4" t="str">
        <f aca="false">IFERROR(INDEX(Data_Orders!$D$2:$D$4727,MATCH(B818,Data_Orders!$A$2:$A$4727,0)),"")</f>
        <v>Binley (Coventry)</v>
      </c>
    </row>
    <row r="819" customFormat="false" ht="15" hidden="false" customHeight="false" outlineLevel="0" collapsed="false">
      <c r="A819" s="4" t="s">
        <v>6635</v>
      </c>
      <c r="B819" s="4" t="s">
        <v>1346</v>
      </c>
      <c r="C819" s="4" t="s">
        <v>1070</v>
      </c>
      <c r="D819" s="4" t="n">
        <v>20</v>
      </c>
      <c r="E819" s="4" t="n">
        <v>230.32</v>
      </c>
      <c r="F819" s="4" t="n">
        <v>4606.4</v>
      </c>
      <c r="G819" s="4" t="n">
        <f aca="false">INDEX(Data_Products!$D$2:$D$33,MATCH(C819,Data_Products!$A$2:$A$33,0))</f>
        <v>161.64</v>
      </c>
      <c r="H819" s="4" t="str">
        <f aca="false">INDEX(Data_Products!$C$2:$C$33,MATCH(C819,Data_Products!$A$2:$A$33,0))</f>
        <v>Landscaping</v>
      </c>
      <c r="I819" s="10" t="n">
        <f aca="false">D819*(E819-G819)</f>
        <v>1373.6</v>
      </c>
      <c r="J819" s="11" t="n">
        <f aca="false">IFERROR(I819/F819,0)</f>
        <v>0.298193817297673</v>
      </c>
      <c r="K819" s="4" t="str">
        <f aca="false">IFERROR(INDEX(Data_Orders!$F$2:$F$4727,MATCH(B819,Data_Orders!$A$2:$A$4727,0)),"")</f>
        <v>Retail</v>
      </c>
      <c r="L819" s="4" t="str">
        <f aca="false">IFERROR(INDEX(Data_Orders!$D$2:$D$4727,MATCH(B819,Data_Orders!$A$2:$A$4727,0)),"")</f>
        <v>Binley (Coventry)</v>
      </c>
    </row>
    <row r="820" customFormat="false" ht="15" hidden="false" customHeight="false" outlineLevel="0" collapsed="false">
      <c r="A820" s="4" t="s">
        <v>6636</v>
      </c>
      <c r="B820" s="4" t="s">
        <v>1346</v>
      </c>
      <c r="C820" s="4" t="s">
        <v>1073</v>
      </c>
      <c r="D820" s="4" t="n">
        <v>9</v>
      </c>
      <c r="E820" s="4" t="n">
        <v>231.05</v>
      </c>
      <c r="F820" s="4" t="n">
        <v>2079.45</v>
      </c>
      <c r="G820" s="4" t="n">
        <f aca="false">INDEX(Data_Products!$D$2:$D$33,MATCH(C820,Data_Products!$A$2:$A$33,0))</f>
        <v>148.29</v>
      </c>
      <c r="H820" s="4" t="str">
        <f aca="false">INDEX(Data_Products!$C$2:$C$33,MATCH(C820,Data_Products!$A$2:$A$33,0))</f>
        <v>Landscaping</v>
      </c>
      <c r="I820" s="10" t="n">
        <f aca="false">D820*(E820-G820)</f>
        <v>744.84</v>
      </c>
      <c r="J820" s="11" t="n">
        <f aca="false">IFERROR(I820/F820,0)</f>
        <v>0.358190867777537</v>
      </c>
      <c r="K820" s="4" t="str">
        <f aca="false">IFERROR(INDEX(Data_Orders!$F$2:$F$4727,MATCH(B820,Data_Orders!$A$2:$A$4727,0)),"")</f>
        <v>Retail</v>
      </c>
      <c r="L820" s="4" t="str">
        <f aca="false">IFERROR(INDEX(Data_Orders!$D$2:$D$4727,MATCH(B820,Data_Orders!$A$2:$A$4727,0)),"")</f>
        <v>Binley (Coventry)</v>
      </c>
    </row>
    <row r="821" customFormat="false" ht="15" hidden="false" customHeight="false" outlineLevel="0" collapsed="false">
      <c r="A821" s="4" t="s">
        <v>6637</v>
      </c>
      <c r="B821" s="4" t="s">
        <v>1347</v>
      </c>
      <c r="C821" s="4" t="s">
        <v>1021</v>
      </c>
      <c r="D821" s="4" t="n">
        <v>11</v>
      </c>
      <c r="E821" s="4" t="n">
        <v>73.76</v>
      </c>
      <c r="F821" s="4" t="n">
        <v>811.36</v>
      </c>
      <c r="G821" s="4" t="n">
        <f aca="false">INDEX(Data_Products!$D$2:$D$33,MATCH(C821,Data_Products!$A$2:$A$33,0))</f>
        <v>51.51</v>
      </c>
      <c r="H821" s="4" t="str">
        <f aca="false">INDEX(Data_Products!$C$2:$C$33,MATCH(C821,Data_Products!$A$2:$A$33,0))</f>
        <v>Cement &amp; Aggregates</v>
      </c>
      <c r="I821" s="10" t="n">
        <f aca="false">D821*(E821-G821)</f>
        <v>244.75</v>
      </c>
      <c r="J821" s="11" t="n">
        <f aca="false">IFERROR(I821/F821,0)</f>
        <v>0.301654013015184</v>
      </c>
      <c r="K821" s="4" t="str">
        <f aca="false">IFERROR(INDEX(Data_Orders!$F$2:$F$4727,MATCH(B821,Data_Orders!$A$2:$A$4727,0)),"")</f>
        <v>Retail</v>
      </c>
      <c r="L821" s="4" t="str">
        <f aca="false">IFERROR(INDEX(Data_Orders!$D$2:$D$4727,MATCH(B821,Data_Orders!$A$2:$A$4727,0)),"")</f>
        <v>Binley (Coventry)</v>
      </c>
    </row>
    <row r="822" customFormat="false" ht="15" hidden="false" customHeight="false" outlineLevel="0" collapsed="false">
      <c r="A822" s="4" t="s">
        <v>6638</v>
      </c>
      <c r="B822" s="4" t="s">
        <v>1347</v>
      </c>
      <c r="C822" s="4" t="s">
        <v>1059</v>
      </c>
      <c r="D822" s="4" t="n">
        <v>11</v>
      </c>
      <c r="E822" s="4" t="n">
        <v>103.63</v>
      </c>
      <c r="F822" s="4" t="n">
        <v>1139.93</v>
      </c>
      <c r="G822" s="4" t="n">
        <f aca="false">INDEX(Data_Products!$D$2:$D$33,MATCH(C822,Data_Products!$A$2:$A$33,0))</f>
        <v>82.55</v>
      </c>
      <c r="H822" s="4" t="str">
        <f aca="false">INDEX(Data_Products!$C$2:$C$33,MATCH(C822,Data_Products!$A$2:$A$33,0))</f>
        <v>Roofing</v>
      </c>
      <c r="I822" s="10" t="n">
        <f aca="false">D822*(E822-G822)</f>
        <v>231.88</v>
      </c>
      <c r="J822" s="11" t="n">
        <f aca="false">IFERROR(I822/F822,0)</f>
        <v>0.203415999228023</v>
      </c>
      <c r="K822" s="4" t="str">
        <f aca="false">IFERROR(INDEX(Data_Orders!$F$2:$F$4727,MATCH(B822,Data_Orders!$A$2:$A$4727,0)),"")</f>
        <v>Retail</v>
      </c>
      <c r="L822" s="4" t="str">
        <f aca="false">IFERROR(INDEX(Data_Orders!$D$2:$D$4727,MATCH(B822,Data_Orders!$A$2:$A$4727,0)),"")</f>
        <v>Binley (Coventry)</v>
      </c>
    </row>
    <row r="823" customFormat="false" ht="15" hidden="false" customHeight="false" outlineLevel="0" collapsed="false">
      <c r="A823" s="4" t="s">
        <v>6639</v>
      </c>
      <c r="B823" s="4" t="s">
        <v>1347</v>
      </c>
      <c r="C823" s="4" t="s">
        <v>1075</v>
      </c>
      <c r="D823" s="4" t="n">
        <v>15</v>
      </c>
      <c r="E823" s="4" t="n">
        <v>98.61</v>
      </c>
      <c r="F823" s="4" t="n">
        <v>1479.15</v>
      </c>
      <c r="G823" s="4" t="n">
        <f aca="false">INDEX(Data_Products!$D$2:$D$33,MATCH(C823,Data_Products!$A$2:$A$33,0))</f>
        <v>74.84</v>
      </c>
      <c r="H823" s="4" t="str">
        <f aca="false">INDEX(Data_Products!$C$2:$C$33,MATCH(C823,Data_Products!$A$2:$A$33,0))</f>
        <v>Landscaping</v>
      </c>
      <c r="I823" s="10" t="n">
        <f aca="false">D823*(E823-G823)</f>
        <v>356.55</v>
      </c>
      <c r="J823" s="11" t="n">
        <f aca="false">IFERROR(I823/F823,0)</f>
        <v>0.24105060338708</v>
      </c>
      <c r="K823" s="4" t="str">
        <f aca="false">IFERROR(INDEX(Data_Orders!$F$2:$F$4727,MATCH(B823,Data_Orders!$A$2:$A$4727,0)),"")</f>
        <v>Retail</v>
      </c>
      <c r="L823" s="4" t="str">
        <f aca="false">IFERROR(INDEX(Data_Orders!$D$2:$D$4727,MATCH(B823,Data_Orders!$A$2:$A$4727,0)),"")</f>
        <v>Binley (Coventry)</v>
      </c>
    </row>
    <row r="824" customFormat="false" ht="15" hidden="false" customHeight="false" outlineLevel="0" collapsed="false">
      <c r="A824" s="4" t="s">
        <v>6640</v>
      </c>
      <c r="B824" s="4" t="s">
        <v>1347</v>
      </c>
      <c r="C824" s="4" t="s">
        <v>1057</v>
      </c>
      <c r="D824" s="4" t="n">
        <v>16</v>
      </c>
      <c r="E824" s="4" t="n">
        <v>176.81</v>
      </c>
      <c r="F824" s="4" t="n">
        <v>2828.96</v>
      </c>
      <c r="G824" s="4" t="n">
        <f aca="false">INDEX(Data_Products!$D$2:$D$33,MATCH(C824,Data_Products!$A$2:$A$33,0))</f>
        <v>129.57</v>
      </c>
      <c r="H824" s="4" t="str">
        <f aca="false">INDEX(Data_Products!$C$2:$C$33,MATCH(C824,Data_Products!$A$2:$A$33,0))</f>
        <v>Roofing</v>
      </c>
      <c r="I824" s="10" t="n">
        <f aca="false">D824*(E824-G824)</f>
        <v>755.84</v>
      </c>
      <c r="J824" s="11" t="n">
        <f aca="false">IFERROR(I824/F824,0)</f>
        <v>0.267179458175443</v>
      </c>
      <c r="K824" s="4" t="str">
        <f aca="false">IFERROR(INDEX(Data_Orders!$F$2:$F$4727,MATCH(B824,Data_Orders!$A$2:$A$4727,0)),"")</f>
        <v>Retail</v>
      </c>
      <c r="L824" s="4" t="str">
        <f aca="false">IFERROR(INDEX(Data_Orders!$D$2:$D$4727,MATCH(B824,Data_Orders!$A$2:$A$4727,0)),"")</f>
        <v>Binley (Coventry)</v>
      </c>
    </row>
    <row r="825" customFormat="false" ht="15" hidden="false" customHeight="false" outlineLevel="0" collapsed="false">
      <c r="A825" s="4" t="s">
        <v>6641</v>
      </c>
      <c r="B825" s="4" t="s">
        <v>1348</v>
      </c>
      <c r="C825" s="4" t="s">
        <v>1044</v>
      </c>
      <c r="D825" s="4" t="n">
        <v>4</v>
      </c>
      <c r="E825" s="4" t="n">
        <v>190.44</v>
      </c>
      <c r="F825" s="4" t="n">
        <v>761.76</v>
      </c>
      <c r="G825" s="4" t="n">
        <f aca="false">INDEX(Data_Products!$D$2:$D$33,MATCH(C825,Data_Products!$A$2:$A$33,0))</f>
        <v>115.48</v>
      </c>
      <c r="H825" s="4" t="str">
        <f aca="false">INDEX(Data_Products!$C$2:$C$33,MATCH(C825,Data_Products!$A$2:$A$33,0))</f>
        <v>Tools &amp; Fixings</v>
      </c>
      <c r="I825" s="10" t="n">
        <f aca="false">D825*(E825-G825)</f>
        <v>299.84</v>
      </c>
      <c r="J825" s="11" t="n">
        <f aca="false">IFERROR(I825/F825,0)</f>
        <v>0.393614786809494</v>
      </c>
      <c r="K825" s="4" t="str">
        <f aca="false">IFERROR(INDEX(Data_Orders!$F$2:$F$4727,MATCH(B825,Data_Orders!$A$2:$A$4727,0)),"")</f>
        <v>Retail</v>
      </c>
      <c r="L825" s="4" t="str">
        <f aca="false">IFERROR(INDEX(Data_Orders!$D$2:$D$4727,MATCH(B825,Data_Orders!$A$2:$A$4727,0)),"")</f>
        <v>Binley (Coventry)</v>
      </c>
    </row>
    <row r="826" customFormat="false" ht="15" hidden="false" customHeight="false" outlineLevel="0" collapsed="false">
      <c r="A826" s="4" t="s">
        <v>6642</v>
      </c>
      <c r="B826" s="4" t="s">
        <v>1349</v>
      </c>
      <c r="C826" s="4" t="s">
        <v>1041</v>
      </c>
      <c r="D826" s="4" t="n">
        <v>12</v>
      </c>
      <c r="E826" s="4" t="n">
        <v>242.75</v>
      </c>
      <c r="F826" s="4" t="n">
        <v>2913</v>
      </c>
      <c r="G826" s="4" t="n">
        <f aca="false">INDEX(Data_Products!$D$2:$D$33,MATCH(C826,Data_Products!$A$2:$A$33,0))</f>
        <v>142.94</v>
      </c>
      <c r="H826" s="4" t="str">
        <f aca="false">INDEX(Data_Products!$C$2:$C$33,MATCH(C826,Data_Products!$A$2:$A$33,0))</f>
        <v>Tools &amp; Fixings</v>
      </c>
      <c r="I826" s="10" t="n">
        <f aca="false">D826*(E826-G826)</f>
        <v>1197.72</v>
      </c>
      <c r="J826" s="11" t="n">
        <f aca="false">IFERROR(I826/F826,0)</f>
        <v>0.411163748712667</v>
      </c>
      <c r="K826" s="4" t="str">
        <f aca="false">IFERROR(INDEX(Data_Orders!$F$2:$F$4727,MATCH(B826,Data_Orders!$A$2:$A$4727,0)),"")</f>
        <v>Retail</v>
      </c>
      <c r="L826" s="4" t="str">
        <f aca="false">IFERROR(INDEX(Data_Orders!$D$2:$D$4727,MATCH(B826,Data_Orders!$A$2:$A$4727,0)),"")</f>
        <v>Binley (Coventry)</v>
      </c>
    </row>
    <row r="827" customFormat="false" ht="15" hidden="false" customHeight="false" outlineLevel="0" collapsed="false">
      <c r="A827" s="4" t="s">
        <v>6643</v>
      </c>
      <c r="B827" s="4" t="s">
        <v>1349</v>
      </c>
      <c r="C827" s="4" t="s">
        <v>1070</v>
      </c>
      <c r="D827" s="4" t="n">
        <v>20</v>
      </c>
      <c r="E827" s="4" t="n">
        <v>230.32</v>
      </c>
      <c r="F827" s="4" t="n">
        <v>4606.4</v>
      </c>
      <c r="G827" s="4" t="n">
        <f aca="false">INDEX(Data_Products!$D$2:$D$33,MATCH(C827,Data_Products!$A$2:$A$33,0))</f>
        <v>161.64</v>
      </c>
      <c r="H827" s="4" t="str">
        <f aca="false">INDEX(Data_Products!$C$2:$C$33,MATCH(C827,Data_Products!$A$2:$A$33,0))</f>
        <v>Landscaping</v>
      </c>
      <c r="I827" s="10" t="n">
        <f aca="false">D827*(E827-G827)</f>
        <v>1373.6</v>
      </c>
      <c r="J827" s="11" t="n">
        <f aca="false">IFERROR(I827/F827,0)</f>
        <v>0.298193817297673</v>
      </c>
      <c r="K827" s="4" t="str">
        <f aca="false">IFERROR(INDEX(Data_Orders!$F$2:$F$4727,MATCH(B827,Data_Orders!$A$2:$A$4727,0)),"")</f>
        <v>Retail</v>
      </c>
      <c r="L827" s="4" t="str">
        <f aca="false">IFERROR(INDEX(Data_Orders!$D$2:$D$4727,MATCH(B827,Data_Orders!$A$2:$A$4727,0)),"")</f>
        <v>Binley (Coventry)</v>
      </c>
    </row>
    <row r="828" customFormat="false" ht="15" hidden="false" customHeight="false" outlineLevel="0" collapsed="false">
      <c r="A828" s="4" t="s">
        <v>6644</v>
      </c>
      <c r="B828" s="4" t="s">
        <v>1349</v>
      </c>
      <c r="C828" s="4" t="s">
        <v>1021</v>
      </c>
      <c r="D828" s="4" t="n">
        <v>19</v>
      </c>
      <c r="E828" s="4" t="n">
        <v>73.76</v>
      </c>
      <c r="F828" s="4" t="n">
        <v>1401.44</v>
      </c>
      <c r="G828" s="4" t="n">
        <f aca="false">INDEX(Data_Products!$D$2:$D$33,MATCH(C828,Data_Products!$A$2:$A$33,0))</f>
        <v>51.51</v>
      </c>
      <c r="H828" s="4" t="str">
        <f aca="false">INDEX(Data_Products!$C$2:$C$33,MATCH(C828,Data_Products!$A$2:$A$33,0))</f>
        <v>Cement &amp; Aggregates</v>
      </c>
      <c r="I828" s="10" t="n">
        <f aca="false">D828*(E828-G828)</f>
        <v>422.75</v>
      </c>
      <c r="J828" s="11" t="n">
        <f aca="false">IFERROR(I828/F828,0)</f>
        <v>0.301654013015184</v>
      </c>
      <c r="K828" s="4" t="str">
        <f aca="false">IFERROR(INDEX(Data_Orders!$F$2:$F$4727,MATCH(B828,Data_Orders!$A$2:$A$4727,0)),"")</f>
        <v>Retail</v>
      </c>
      <c r="L828" s="4" t="str">
        <f aca="false">IFERROR(INDEX(Data_Orders!$D$2:$D$4727,MATCH(B828,Data_Orders!$A$2:$A$4727,0)),"")</f>
        <v>Binley (Coventry)</v>
      </c>
    </row>
    <row r="829" customFormat="false" ht="15" hidden="false" customHeight="false" outlineLevel="0" collapsed="false">
      <c r="A829" s="4" t="s">
        <v>6645</v>
      </c>
      <c r="B829" s="4" t="s">
        <v>1349</v>
      </c>
      <c r="C829" s="4" t="s">
        <v>1030</v>
      </c>
      <c r="D829" s="4" t="n">
        <v>5</v>
      </c>
      <c r="E829" s="4" t="n">
        <v>25.23</v>
      </c>
      <c r="F829" s="4" t="n">
        <v>126.15</v>
      </c>
      <c r="G829" s="4" t="n">
        <f aca="false">INDEX(Data_Products!$D$2:$D$33,MATCH(C829,Data_Products!$A$2:$A$33,0))</f>
        <v>17.67</v>
      </c>
      <c r="H829" s="4" t="str">
        <f aca="false">INDEX(Data_Products!$C$2:$C$33,MATCH(C829,Data_Products!$A$2:$A$33,0))</f>
        <v>Cement &amp; Aggregates</v>
      </c>
      <c r="I829" s="10" t="n">
        <f aca="false">D829*(E829-G829)</f>
        <v>37.8</v>
      </c>
      <c r="J829" s="11" t="n">
        <f aca="false">IFERROR(I829/F829,0)</f>
        <v>0.299643281807372</v>
      </c>
      <c r="K829" s="4" t="str">
        <f aca="false">IFERROR(INDEX(Data_Orders!$F$2:$F$4727,MATCH(B829,Data_Orders!$A$2:$A$4727,0)),"")</f>
        <v>Retail</v>
      </c>
      <c r="L829" s="4" t="str">
        <f aca="false">IFERROR(INDEX(Data_Orders!$D$2:$D$4727,MATCH(B829,Data_Orders!$A$2:$A$4727,0)),"")</f>
        <v>Binley (Coventry)</v>
      </c>
    </row>
    <row r="830" customFormat="false" ht="15" hidden="false" customHeight="false" outlineLevel="0" collapsed="false">
      <c r="A830" s="4" t="s">
        <v>6646</v>
      </c>
      <c r="B830" s="4" t="s">
        <v>1350</v>
      </c>
      <c r="C830" s="4" t="s">
        <v>1048</v>
      </c>
      <c r="D830" s="4" t="n">
        <v>19</v>
      </c>
      <c r="E830" s="4" t="n">
        <v>112.72</v>
      </c>
      <c r="F830" s="4" t="n">
        <v>2141.68</v>
      </c>
      <c r="G830" s="4" t="n">
        <f aca="false">INDEX(Data_Products!$D$2:$D$33,MATCH(C830,Data_Products!$A$2:$A$33,0))</f>
        <v>83.21</v>
      </c>
      <c r="H830" s="4" t="str">
        <f aca="false">INDEX(Data_Products!$C$2:$C$33,MATCH(C830,Data_Products!$A$2:$A$33,0))</f>
        <v>Tools &amp; Fixings</v>
      </c>
      <c r="I830" s="10" t="n">
        <f aca="false">D830*(E830-G830)</f>
        <v>560.69</v>
      </c>
      <c r="J830" s="11" t="n">
        <f aca="false">IFERROR(I830/F830,0)</f>
        <v>0.261799148332151</v>
      </c>
      <c r="K830" s="4" t="str">
        <f aca="false">IFERROR(INDEX(Data_Orders!$F$2:$F$4727,MATCH(B830,Data_Orders!$A$2:$A$4727,0)),"")</f>
        <v>Contractor</v>
      </c>
      <c r="L830" s="4" t="str">
        <f aca="false">IFERROR(INDEX(Data_Orders!$D$2:$D$4727,MATCH(B830,Data_Orders!$A$2:$A$4727,0)),"")</f>
        <v>Binley (Coventry)</v>
      </c>
    </row>
    <row r="831" customFormat="false" ht="15" hidden="false" customHeight="false" outlineLevel="0" collapsed="false">
      <c r="A831" s="4" t="s">
        <v>6647</v>
      </c>
      <c r="B831" s="4" t="s">
        <v>1350</v>
      </c>
      <c r="C831" s="4" t="s">
        <v>1041</v>
      </c>
      <c r="D831" s="4" t="n">
        <v>14</v>
      </c>
      <c r="E831" s="4" t="n">
        <v>242.75</v>
      </c>
      <c r="F831" s="4" t="n">
        <v>3398.5</v>
      </c>
      <c r="G831" s="4" t="n">
        <f aca="false">INDEX(Data_Products!$D$2:$D$33,MATCH(C831,Data_Products!$A$2:$A$33,0))</f>
        <v>142.94</v>
      </c>
      <c r="H831" s="4" t="str">
        <f aca="false">INDEX(Data_Products!$C$2:$C$33,MATCH(C831,Data_Products!$A$2:$A$33,0))</f>
        <v>Tools &amp; Fixings</v>
      </c>
      <c r="I831" s="10" t="n">
        <f aca="false">D831*(E831-G831)</f>
        <v>1397.34</v>
      </c>
      <c r="J831" s="11" t="n">
        <f aca="false">IFERROR(I831/F831,0)</f>
        <v>0.411163748712667</v>
      </c>
      <c r="K831" s="4" t="str">
        <f aca="false">IFERROR(INDEX(Data_Orders!$F$2:$F$4727,MATCH(B831,Data_Orders!$A$2:$A$4727,0)),"")</f>
        <v>Contractor</v>
      </c>
      <c r="L831" s="4" t="str">
        <f aca="false">IFERROR(INDEX(Data_Orders!$D$2:$D$4727,MATCH(B831,Data_Orders!$A$2:$A$4727,0)),"")</f>
        <v>Binley (Coventry)</v>
      </c>
    </row>
    <row r="832" customFormat="false" ht="15" hidden="false" customHeight="false" outlineLevel="0" collapsed="false">
      <c r="A832" s="4" t="s">
        <v>6648</v>
      </c>
      <c r="B832" s="4" t="s">
        <v>1350</v>
      </c>
      <c r="C832" s="4" t="s">
        <v>1037</v>
      </c>
      <c r="D832" s="4" t="n">
        <v>8</v>
      </c>
      <c r="E832" s="4" t="n">
        <v>90.97</v>
      </c>
      <c r="F832" s="4" t="n">
        <v>727.76</v>
      </c>
      <c r="G832" s="4" t="n">
        <f aca="false">INDEX(Data_Products!$D$2:$D$33,MATCH(C832,Data_Products!$A$2:$A$33,0))</f>
        <v>73.81</v>
      </c>
      <c r="H832" s="4" t="str">
        <f aca="false">INDEX(Data_Products!$C$2:$C$33,MATCH(C832,Data_Products!$A$2:$A$33,0))</f>
        <v>Insulation</v>
      </c>
      <c r="I832" s="10" t="n">
        <f aca="false">D832*(E832-G832)</f>
        <v>137.28</v>
      </c>
      <c r="J832" s="11" t="n">
        <f aca="false">IFERROR(I832/F832,0)</f>
        <v>0.18863361547763</v>
      </c>
      <c r="K832" s="4" t="str">
        <f aca="false">IFERROR(INDEX(Data_Orders!$F$2:$F$4727,MATCH(B832,Data_Orders!$A$2:$A$4727,0)),"")</f>
        <v>Contractor</v>
      </c>
      <c r="L832" s="4" t="str">
        <f aca="false">IFERROR(INDEX(Data_Orders!$D$2:$D$4727,MATCH(B832,Data_Orders!$A$2:$A$4727,0)),"")</f>
        <v>Binley (Coventry)</v>
      </c>
    </row>
    <row r="833" customFormat="false" ht="15" hidden="false" customHeight="false" outlineLevel="0" collapsed="false">
      <c r="A833" s="4" t="s">
        <v>6649</v>
      </c>
      <c r="B833" s="4" t="s">
        <v>1351</v>
      </c>
      <c r="C833" s="4" t="s">
        <v>1048</v>
      </c>
      <c r="D833" s="4" t="n">
        <v>16</v>
      </c>
      <c r="E833" s="4" t="n">
        <v>112.72</v>
      </c>
      <c r="F833" s="4" t="n">
        <v>1803.52</v>
      </c>
      <c r="G833" s="4" t="n">
        <f aca="false">INDEX(Data_Products!$D$2:$D$33,MATCH(C833,Data_Products!$A$2:$A$33,0))</f>
        <v>83.21</v>
      </c>
      <c r="H833" s="4" t="str">
        <f aca="false">INDEX(Data_Products!$C$2:$C$33,MATCH(C833,Data_Products!$A$2:$A$33,0))</f>
        <v>Tools &amp; Fixings</v>
      </c>
      <c r="I833" s="10" t="n">
        <f aca="false">D833*(E833-G833)</f>
        <v>472.16</v>
      </c>
      <c r="J833" s="11" t="n">
        <f aca="false">IFERROR(I833/F833,0)</f>
        <v>0.261799148332151</v>
      </c>
      <c r="K833" s="4" t="str">
        <f aca="false">IFERROR(INDEX(Data_Orders!$F$2:$F$4727,MATCH(B833,Data_Orders!$A$2:$A$4727,0)),"")</f>
        <v>Contractor</v>
      </c>
      <c r="L833" s="4" t="str">
        <f aca="false">IFERROR(INDEX(Data_Orders!$D$2:$D$4727,MATCH(B833,Data_Orders!$A$2:$A$4727,0)),"")</f>
        <v>Binley (Coventry)</v>
      </c>
    </row>
    <row r="834" customFormat="false" ht="15" hidden="false" customHeight="false" outlineLevel="0" collapsed="false">
      <c r="A834" s="4" t="s">
        <v>6650</v>
      </c>
      <c r="B834" s="4" t="s">
        <v>1351</v>
      </c>
      <c r="C834" s="4" t="s">
        <v>1021</v>
      </c>
      <c r="D834" s="4" t="n">
        <v>13</v>
      </c>
      <c r="E834" s="4" t="n">
        <v>73.76</v>
      </c>
      <c r="F834" s="4" t="n">
        <v>958.88</v>
      </c>
      <c r="G834" s="4" t="n">
        <f aca="false">INDEX(Data_Products!$D$2:$D$33,MATCH(C834,Data_Products!$A$2:$A$33,0))</f>
        <v>51.51</v>
      </c>
      <c r="H834" s="4" t="str">
        <f aca="false">INDEX(Data_Products!$C$2:$C$33,MATCH(C834,Data_Products!$A$2:$A$33,0))</f>
        <v>Cement &amp; Aggregates</v>
      </c>
      <c r="I834" s="10" t="n">
        <f aca="false">D834*(E834-G834)</f>
        <v>289.25</v>
      </c>
      <c r="J834" s="11" t="n">
        <f aca="false">IFERROR(I834/F834,0)</f>
        <v>0.301654013015185</v>
      </c>
      <c r="K834" s="4" t="str">
        <f aca="false">IFERROR(INDEX(Data_Orders!$F$2:$F$4727,MATCH(B834,Data_Orders!$A$2:$A$4727,0)),"")</f>
        <v>Contractor</v>
      </c>
      <c r="L834" s="4" t="str">
        <f aca="false">IFERROR(INDEX(Data_Orders!$D$2:$D$4727,MATCH(B834,Data_Orders!$A$2:$A$4727,0)),"")</f>
        <v>Binley (Coventry)</v>
      </c>
    </row>
    <row r="835" customFormat="false" ht="15" hidden="false" customHeight="false" outlineLevel="0" collapsed="false">
      <c r="A835" s="4" t="s">
        <v>6651</v>
      </c>
      <c r="B835" s="4" t="s">
        <v>1352</v>
      </c>
      <c r="C835" s="4" t="s">
        <v>1024</v>
      </c>
      <c r="D835" s="4" t="n">
        <v>19</v>
      </c>
      <c r="E835" s="4" t="n">
        <v>137.14</v>
      </c>
      <c r="F835" s="4" t="n">
        <v>2605.66</v>
      </c>
      <c r="G835" s="4" t="n">
        <f aca="false">INDEX(Data_Products!$D$2:$D$33,MATCH(C835,Data_Products!$A$2:$A$33,0))</f>
        <v>99.99</v>
      </c>
      <c r="H835" s="4" t="str">
        <f aca="false">INDEX(Data_Products!$C$2:$C$33,MATCH(C835,Data_Products!$A$2:$A$33,0))</f>
        <v>Cement &amp; Aggregates</v>
      </c>
      <c r="I835" s="10" t="n">
        <f aca="false">D835*(E835-G835)</f>
        <v>705.85</v>
      </c>
      <c r="J835" s="11" t="n">
        <f aca="false">IFERROR(I835/F835,0)</f>
        <v>0.270891060230421</v>
      </c>
      <c r="K835" s="4" t="str">
        <f aca="false">IFERROR(INDEX(Data_Orders!$F$2:$F$4727,MATCH(B835,Data_Orders!$A$2:$A$4727,0)),"")</f>
        <v>Contractor</v>
      </c>
      <c r="L835" s="4" t="str">
        <f aca="false">IFERROR(INDEX(Data_Orders!$D$2:$D$4727,MATCH(B835,Data_Orders!$A$2:$A$4727,0)),"")</f>
        <v>Binley (Coventry)</v>
      </c>
    </row>
    <row r="836" customFormat="false" ht="15" hidden="false" customHeight="false" outlineLevel="0" collapsed="false">
      <c r="A836" s="4" t="s">
        <v>6652</v>
      </c>
      <c r="B836" s="4" t="s">
        <v>1352</v>
      </c>
      <c r="C836" s="4" t="s">
        <v>1068</v>
      </c>
      <c r="D836" s="4" t="n">
        <v>14</v>
      </c>
      <c r="E836" s="4" t="n">
        <v>86.28</v>
      </c>
      <c r="F836" s="4" t="n">
        <v>1207.92</v>
      </c>
      <c r="G836" s="4" t="n">
        <f aca="false">INDEX(Data_Products!$D$2:$D$33,MATCH(C836,Data_Products!$A$2:$A$33,0))</f>
        <v>68.55</v>
      </c>
      <c r="H836" s="4" t="str">
        <f aca="false">INDEX(Data_Products!$C$2:$C$33,MATCH(C836,Data_Products!$A$2:$A$33,0))</f>
        <v>Plumbing &amp; Drainage</v>
      </c>
      <c r="I836" s="10" t="n">
        <f aca="false">D836*(E836-G836)</f>
        <v>248.22</v>
      </c>
      <c r="J836" s="11" t="n">
        <f aca="false">IFERROR(I836/F836,0)</f>
        <v>0.205493741307371</v>
      </c>
      <c r="K836" s="4" t="str">
        <f aca="false">IFERROR(INDEX(Data_Orders!$F$2:$F$4727,MATCH(B836,Data_Orders!$A$2:$A$4727,0)),"")</f>
        <v>Contractor</v>
      </c>
      <c r="L836" s="4" t="str">
        <f aca="false">IFERROR(INDEX(Data_Orders!$D$2:$D$4727,MATCH(B836,Data_Orders!$A$2:$A$4727,0)),"")</f>
        <v>Binley (Coventry)</v>
      </c>
    </row>
    <row r="837" customFormat="false" ht="15" hidden="false" customHeight="false" outlineLevel="0" collapsed="false">
      <c r="A837" s="4" t="s">
        <v>6653</v>
      </c>
      <c r="B837" s="4" t="s">
        <v>1352</v>
      </c>
      <c r="C837" s="4" t="s">
        <v>1059</v>
      </c>
      <c r="D837" s="4" t="n">
        <v>14</v>
      </c>
      <c r="E837" s="4" t="n">
        <v>103.63</v>
      </c>
      <c r="F837" s="4" t="n">
        <v>1450.82</v>
      </c>
      <c r="G837" s="4" t="n">
        <f aca="false">INDEX(Data_Products!$D$2:$D$33,MATCH(C837,Data_Products!$A$2:$A$33,0))</f>
        <v>82.55</v>
      </c>
      <c r="H837" s="4" t="str">
        <f aca="false">INDEX(Data_Products!$C$2:$C$33,MATCH(C837,Data_Products!$A$2:$A$33,0))</f>
        <v>Roofing</v>
      </c>
      <c r="I837" s="10" t="n">
        <f aca="false">D837*(E837-G837)</f>
        <v>295.12</v>
      </c>
      <c r="J837" s="11" t="n">
        <f aca="false">IFERROR(I837/F837,0)</f>
        <v>0.203415999228023</v>
      </c>
      <c r="K837" s="4" t="str">
        <f aca="false">IFERROR(INDEX(Data_Orders!$F$2:$F$4727,MATCH(B837,Data_Orders!$A$2:$A$4727,0)),"")</f>
        <v>Contractor</v>
      </c>
      <c r="L837" s="4" t="str">
        <f aca="false">IFERROR(INDEX(Data_Orders!$D$2:$D$4727,MATCH(B837,Data_Orders!$A$2:$A$4727,0)),"")</f>
        <v>Binley (Coventry)</v>
      </c>
    </row>
    <row r="838" customFormat="false" ht="15" hidden="false" customHeight="false" outlineLevel="0" collapsed="false">
      <c r="A838" s="4" t="s">
        <v>6654</v>
      </c>
      <c r="B838" s="4" t="s">
        <v>1353</v>
      </c>
      <c r="C838" s="4" t="s">
        <v>1061</v>
      </c>
      <c r="D838" s="4" t="n">
        <v>19</v>
      </c>
      <c r="E838" s="4" t="n">
        <v>145.57</v>
      </c>
      <c r="F838" s="4" t="n">
        <v>2765.83</v>
      </c>
      <c r="G838" s="4" t="n">
        <f aca="false">INDEX(Data_Products!$D$2:$D$33,MATCH(C838,Data_Products!$A$2:$A$33,0))</f>
        <v>119.29</v>
      </c>
      <c r="H838" s="4" t="str">
        <f aca="false">INDEX(Data_Products!$C$2:$C$33,MATCH(C838,Data_Products!$A$2:$A$33,0))</f>
        <v>Plumbing &amp; Drainage</v>
      </c>
      <c r="I838" s="10" t="n">
        <f aca="false">D838*(E838-G838)</f>
        <v>499.32</v>
      </c>
      <c r="J838" s="11" t="n">
        <f aca="false">IFERROR(I838/F838,0)</f>
        <v>0.180531702960775</v>
      </c>
      <c r="K838" s="4" t="str">
        <f aca="false">IFERROR(INDEX(Data_Orders!$F$2:$F$4727,MATCH(B838,Data_Orders!$A$2:$A$4727,0)),"")</f>
        <v>Retail</v>
      </c>
      <c r="L838" s="4" t="str">
        <f aca="false">IFERROR(INDEX(Data_Orders!$D$2:$D$4727,MATCH(B838,Data_Orders!$A$2:$A$4727,0)),"")</f>
        <v>Binley (Coventry)</v>
      </c>
    </row>
    <row r="839" customFormat="false" ht="15" hidden="false" customHeight="false" outlineLevel="0" collapsed="false">
      <c r="A839" s="4" t="s">
        <v>6655</v>
      </c>
      <c r="B839" s="4" t="s">
        <v>1354</v>
      </c>
      <c r="C839" s="4" t="s">
        <v>1017</v>
      </c>
      <c r="D839" s="4" t="n">
        <v>11</v>
      </c>
      <c r="E839" s="4" t="n">
        <v>49.15</v>
      </c>
      <c r="F839" s="4" t="n">
        <v>540.65</v>
      </c>
      <c r="G839" s="4" t="n">
        <f aca="false">INDEX(Data_Products!$D$2:$D$33,MATCH(C839,Data_Products!$A$2:$A$33,0))</f>
        <v>31.44</v>
      </c>
      <c r="H839" s="4" t="str">
        <f aca="false">INDEX(Data_Products!$C$2:$C$33,MATCH(C839,Data_Products!$A$2:$A$33,0))</f>
        <v>Timber</v>
      </c>
      <c r="I839" s="10" t="n">
        <f aca="false">D839*(E839-G839)</f>
        <v>194.81</v>
      </c>
      <c r="J839" s="11" t="n">
        <f aca="false">IFERROR(I839/F839,0)</f>
        <v>0.360325534079349</v>
      </c>
      <c r="K839" s="4" t="str">
        <f aca="false">IFERROR(INDEX(Data_Orders!$F$2:$F$4727,MATCH(B839,Data_Orders!$A$2:$A$4727,0)),"")</f>
        <v>Retail</v>
      </c>
      <c r="L839" s="4" t="str">
        <f aca="false">IFERROR(INDEX(Data_Orders!$D$2:$D$4727,MATCH(B839,Data_Orders!$A$2:$A$4727,0)),"")</f>
        <v>Binley (Coventry)</v>
      </c>
    </row>
    <row r="840" customFormat="false" ht="15" hidden="false" customHeight="false" outlineLevel="0" collapsed="false">
      <c r="A840" s="4" t="s">
        <v>6656</v>
      </c>
      <c r="B840" s="4" t="s">
        <v>1354</v>
      </c>
      <c r="C840" s="4" t="s">
        <v>1050</v>
      </c>
      <c r="D840" s="4" t="n">
        <v>18</v>
      </c>
      <c r="E840" s="4" t="n">
        <v>238.63</v>
      </c>
      <c r="F840" s="4" t="n">
        <v>4295.34</v>
      </c>
      <c r="G840" s="4" t="n">
        <f aca="false">INDEX(Data_Products!$D$2:$D$33,MATCH(C840,Data_Products!$A$2:$A$33,0))</f>
        <v>148.91</v>
      </c>
      <c r="H840" s="4" t="str">
        <f aca="false">INDEX(Data_Products!$C$2:$C$33,MATCH(C840,Data_Products!$A$2:$A$33,0))</f>
        <v>Tools &amp; Fixings</v>
      </c>
      <c r="I840" s="10" t="n">
        <f aca="false">D840*(E840-G840)</f>
        <v>1614.96</v>
      </c>
      <c r="J840" s="11" t="n">
        <f aca="false">IFERROR(I840/F840,0)</f>
        <v>0.375979549930855</v>
      </c>
      <c r="K840" s="4" t="str">
        <f aca="false">IFERROR(INDEX(Data_Orders!$F$2:$F$4727,MATCH(B840,Data_Orders!$A$2:$A$4727,0)),"")</f>
        <v>Retail</v>
      </c>
      <c r="L840" s="4" t="str">
        <f aca="false">IFERROR(INDEX(Data_Orders!$D$2:$D$4727,MATCH(B840,Data_Orders!$A$2:$A$4727,0)),"")</f>
        <v>Binley (Coventry)</v>
      </c>
    </row>
    <row r="841" customFormat="false" ht="15" hidden="false" customHeight="false" outlineLevel="0" collapsed="false">
      <c r="A841" s="4" t="s">
        <v>6657</v>
      </c>
      <c r="B841" s="4" t="s">
        <v>1354</v>
      </c>
      <c r="C841" s="4" t="s">
        <v>1052</v>
      </c>
      <c r="D841" s="4" t="n">
        <v>4</v>
      </c>
      <c r="E841" s="4" t="n">
        <v>205.71</v>
      </c>
      <c r="F841" s="4" t="n">
        <v>822.84</v>
      </c>
      <c r="G841" s="4" t="n">
        <f aca="false">INDEX(Data_Products!$D$2:$D$33,MATCH(C841,Data_Products!$A$2:$A$33,0))</f>
        <v>152.29</v>
      </c>
      <c r="H841" s="4" t="str">
        <f aca="false">INDEX(Data_Products!$C$2:$C$33,MATCH(C841,Data_Products!$A$2:$A$33,0))</f>
        <v>Roofing</v>
      </c>
      <c r="I841" s="10" t="n">
        <f aca="false">D841*(E841-G841)</f>
        <v>213.68</v>
      </c>
      <c r="J841" s="11" t="n">
        <f aca="false">IFERROR(I841/F841,0)</f>
        <v>0.259685965679841</v>
      </c>
      <c r="K841" s="4" t="str">
        <f aca="false">IFERROR(INDEX(Data_Orders!$F$2:$F$4727,MATCH(B841,Data_Orders!$A$2:$A$4727,0)),"")</f>
        <v>Retail</v>
      </c>
      <c r="L841" s="4" t="str">
        <f aca="false">IFERROR(INDEX(Data_Orders!$D$2:$D$4727,MATCH(B841,Data_Orders!$A$2:$A$4727,0)),"")</f>
        <v>Binley (Coventry)</v>
      </c>
    </row>
    <row r="842" customFormat="false" ht="15" hidden="false" customHeight="false" outlineLevel="0" collapsed="false">
      <c r="A842" s="4" t="s">
        <v>6658</v>
      </c>
      <c r="B842" s="4" t="s">
        <v>1354</v>
      </c>
      <c r="C842" s="4" t="s">
        <v>1041</v>
      </c>
      <c r="D842" s="4" t="n">
        <v>15</v>
      </c>
      <c r="E842" s="4" t="n">
        <v>242.75</v>
      </c>
      <c r="F842" s="4" t="n">
        <v>3641.25</v>
      </c>
      <c r="G842" s="4" t="n">
        <f aca="false">INDEX(Data_Products!$D$2:$D$33,MATCH(C842,Data_Products!$A$2:$A$33,0))</f>
        <v>142.94</v>
      </c>
      <c r="H842" s="4" t="str">
        <f aca="false">INDEX(Data_Products!$C$2:$C$33,MATCH(C842,Data_Products!$A$2:$A$33,0))</f>
        <v>Tools &amp; Fixings</v>
      </c>
      <c r="I842" s="10" t="n">
        <f aca="false">D842*(E842-G842)</f>
        <v>1497.15</v>
      </c>
      <c r="J842" s="11" t="n">
        <f aca="false">IFERROR(I842/F842,0)</f>
        <v>0.411163748712667</v>
      </c>
      <c r="K842" s="4" t="str">
        <f aca="false">IFERROR(INDEX(Data_Orders!$F$2:$F$4727,MATCH(B842,Data_Orders!$A$2:$A$4727,0)),"")</f>
        <v>Retail</v>
      </c>
      <c r="L842" s="4" t="str">
        <f aca="false">IFERROR(INDEX(Data_Orders!$D$2:$D$4727,MATCH(B842,Data_Orders!$A$2:$A$4727,0)),"")</f>
        <v>Binley (Coventry)</v>
      </c>
    </row>
    <row r="843" customFormat="false" ht="15" hidden="false" customHeight="false" outlineLevel="0" collapsed="false">
      <c r="A843" s="4" t="s">
        <v>6659</v>
      </c>
      <c r="B843" s="4" t="s">
        <v>1355</v>
      </c>
      <c r="C843" s="4" t="s">
        <v>1064</v>
      </c>
      <c r="D843" s="4" t="n">
        <v>2</v>
      </c>
      <c r="E843" s="4" t="n">
        <v>97.63</v>
      </c>
      <c r="F843" s="4" t="n">
        <v>195.26</v>
      </c>
      <c r="G843" s="4" t="n">
        <f aca="false">INDEX(Data_Products!$D$2:$D$33,MATCH(C843,Data_Products!$A$2:$A$33,0))</f>
        <v>65.21</v>
      </c>
      <c r="H843" s="4" t="str">
        <f aca="false">INDEX(Data_Products!$C$2:$C$33,MATCH(C843,Data_Products!$A$2:$A$33,0))</f>
        <v>Plumbing &amp; Drainage</v>
      </c>
      <c r="I843" s="10" t="n">
        <f aca="false">D843*(E843-G843)</f>
        <v>64.84</v>
      </c>
      <c r="J843" s="11" t="n">
        <f aca="false">IFERROR(I843/F843,0)</f>
        <v>0.332070060432244</v>
      </c>
      <c r="K843" s="4" t="str">
        <f aca="false">IFERROR(INDEX(Data_Orders!$F$2:$F$4727,MATCH(B843,Data_Orders!$A$2:$A$4727,0)),"")</f>
        <v>Contractor</v>
      </c>
      <c r="L843" s="4" t="str">
        <f aca="false">IFERROR(INDEX(Data_Orders!$D$2:$D$4727,MATCH(B843,Data_Orders!$A$2:$A$4727,0)),"")</f>
        <v>Northampton</v>
      </c>
    </row>
    <row r="844" customFormat="false" ht="15" hidden="false" customHeight="false" outlineLevel="0" collapsed="false">
      <c r="A844" s="4" t="s">
        <v>6660</v>
      </c>
      <c r="B844" s="4" t="s">
        <v>1355</v>
      </c>
      <c r="C844" s="4" t="s">
        <v>1068</v>
      </c>
      <c r="D844" s="4" t="n">
        <v>3</v>
      </c>
      <c r="E844" s="4" t="n">
        <v>86.28</v>
      </c>
      <c r="F844" s="4" t="n">
        <v>258.84</v>
      </c>
      <c r="G844" s="4" t="n">
        <f aca="false">INDEX(Data_Products!$D$2:$D$33,MATCH(C844,Data_Products!$A$2:$A$33,0))</f>
        <v>68.55</v>
      </c>
      <c r="H844" s="4" t="str">
        <f aca="false">INDEX(Data_Products!$C$2:$C$33,MATCH(C844,Data_Products!$A$2:$A$33,0))</f>
        <v>Plumbing &amp; Drainage</v>
      </c>
      <c r="I844" s="10" t="n">
        <f aca="false">D844*(E844-G844)</f>
        <v>53.19</v>
      </c>
      <c r="J844" s="11" t="n">
        <f aca="false">IFERROR(I844/F844,0)</f>
        <v>0.205493741307371</v>
      </c>
      <c r="K844" s="4" t="str">
        <f aca="false">IFERROR(INDEX(Data_Orders!$F$2:$F$4727,MATCH(B844,Data_Orders!$A$2:$A$4727,0)),"")</f>
        <v>Contractor</v>
      </c>
      <c r="L844" s="4" t="str">
        <f aca="false">IFERROR(INDEX(Data_Orders!$D$2:$D$4727,MATCH(B844,Data_Orders!$A$2:$A$4727,0)),"")</f>
        <v>Northampton</v>
      </c>
    </row>
    <row r="845" customFormat="false" ht="15" hidden="false" customHeight="false" outlineLevel="0" collapsed="false">
      <c r="A845" s="4" t="s">
        <v>6661</v>
      </c>
      <c r="B845" s="4" t="s">
        <v>1355</v>
      </c>
      <c r="C845" s="4" t="s">
        <v>1037</v>
      </c>
      <c r="D845" s="4" t="n">
        <v>7</v>
      </c>
      <c r="E845" s="4" t="n">
        <v>90.97</v>
      </c>
      <c r="F845" s="4" t="n">
        <v>636.79</v>
      </c>
      <c r="G845" s="4" t="n">
        <f aca="false">INDEX(Data_Products!$D$2:$D$33,MATCH(C845,Data_Products!$A$2:$A$33,0))</f>
        <v>73.81</v>
      </c>
      <c r="H845" s="4" t="str">
        <f aca="false">INDEX(Data_Products!$C$2:$C$33,MATCH(C845,Data_Products!$A$2:$A$33,0))</f>
        <v>Insulation</v>
      </c>
      <c r="I845" s="10" t="n">
        <f aca="false">D845*(E845-G845)</f>
        <v>120.12</v>
      </c>
      <c r="J845" s="11" t="n">
        <f aca="false">IFERROR(I845/F845,0)</f>
        <v>0.18863361547763</v>
      </c>
      <c r="K845" s="4" t="str">
        <f aca="false">IFERROR(INDEX(Data_Orders!$F$2:$F$4727,MATCH(B845,Data_Orders!$A$2:$A$4727,0)),"")</f>
        <v>Contractor</v>
      </c>
      <c r="L845" s="4" t="str">
        <f aca="false">IFERROR(INDEX(Data_Orders!$D$2:$D$4727,MATCH(B845,Data_Orders!$A$2:$A$4727,0)),"")</f>
        <v>Northampton</v>
      </c>
    </row>
    <row r="846" customFormat="false" ht="15" hidden="false" customHeight="false" outlineLevel="0" collapsed="false">
      <c r="A846" s="4" t="s">
        <v>6662</v>
      </c>
      <c r="B846" s="4" t="s">
        <v>1355</v>
      </c>
      <c r="C846" s="4" t="s">
        <v>1032</v>
      </c>
      <c r="D846" s="4" t="n">
        <v>5</v>
      </c>
      <c r="E846" s="4" t="n">
        <v>99.65</v>
      </c>
      <c r="F846" s="4" t="n">
        <v>498.25</v>
      </c>
      <c r="G846" s="4" t="n">
        <f aca="false">INDEX(Data_Products!$D$2:$D$33,MATCH(C846,Data_Products!$A$2:$A$33,0))</f>
        <v>58.26</v>
      </c>
      <c r="H846" s="4" t="str">
        <f aca="false">INDEX(Data_Products!$C$2:$C$33,MATCH(C846,Data_Products!$A$2:$A$33,0))</f>
        <v>Insulation</v>
      </c>
      <c r="I846" s="10" t="n">
        <f aca="false">D846*(E846-G846)</f>
        <v>206.95</v>
      </c>
      <c r="J846" s="11" t="n">
        <f aca="false">IFERROR(I846/F846,0)</f>
        <v>0.415353738083292</v>
      </c>
      <c r="K846" s="4" t="str">
        <f aca="false">IFERROR(INDEX(Data_Orders!$F$2:$F$4727,MATCH(B846,Data_Orders!$A$2:$A$4727,0)),"")</f>
        <v>Contractor</v>
      </c>
      <c r="L846" s="4" t="str">
        <f aca="false">IFERROR(INDEX(Data_Orders!$D$2:$D$4727,MATCH(B846,Data_Orders!$A$2:$A$4727,0)),"")</f>
        <v>Northampton</v>
      </c>
    </row>
    <row r="847" customFormat="false" ht="15" hidden="false" customHeight="false" outlineLevel="0" collapsed="false">
      <c r="A847" s="4" t="s">
        <v>6663</v>
      </c>
      <c r="B847" s="4" t="s">
        <v>1355</v>
      </c>
      <c r="C847" s="4" t="s">
        <v>1044</v>
      </c>
      <c r="D847" s="4" t="n">
        <v>19</v>
      </c>
      <c r="E847" s="4" t="n">
        <v>190.44</v>
      </c>
      <c r="F847" s="4" t="n">
        <v>3618.36</v>
      </c>
      <c r="G847" s="4" t="n">
        <f aca="false">INDEX(Data_Products!$D$2:$D$33,MATCH(C847,Data_Products!$A$2:$A$33,0))</f>
        <v>115.48</v>
      </c>
      <c r="H847" s="4" t="str">
        <f aca="false">INDEX(Data_Products!$C$2:$C$33,MATCH(C847,Data_Products!$A$2:$A$33,0))</f>
        <v>Tools &amp; Fixings</v>
      </c>
      <c r="I847" s="10" t="n">
        <f aca="false">D847*(E847-G847)</f>
        <v>1424.24</v>
      </c>
      <c r="J847" s="11" t="n">
        <f aca="false">IFERROR(I847/F847,0)</f>
        <v>0.393614786809494</v>
      </c>
      <c r="K847" s="4" t="str">
        <f aca="false">IFERROR(INDEX(Data_Orders!$F$2:$F$4727,MATCH(B847,Data_Orders!$A$2:$A$4727,0)),"")</f>
        <v>Contractor</v>
      </c>
      <c r="L847" s="4" t="str">
        <f aca="false">IFERROR(INDEX(Data_Orders!$D$2:$D$4727,MATCH(B847,Data_Orders!$A$2:$A$4727,0)),"")</f>
        <v>Northampton</v>
      </c>
    </row>
    <row r="848" customFormat="false" ht="15" hidden="false" customHeight="false" outlineLevel="0" collapsed="false">
      <c r="A848" s="4" t="s">
        <v>6664</v>
      </c>
      <c r="B848" s="4" t="s">
        <v>1356</v>
      </c>
      <c r="C848" s="4" t="s">
        <v>1064</v>
      </c>
      <c r="D848" s="4" t="n">
        <v>5</v>
      </c>
      <c r="E848" s="4" t="n">
        <v>97.63</v>
      </c>
      <c r="F848" s="4" t="n">
        <v>488.15</v>
      </c>
      <c r="G848" s="4" t="n">
        <f aca="false">INDEX(Data_Products!$D$2:$D$33,MATCH(C848,Data_Products!$A$2:$A$33,0))</f>
        <v>65.21</v>
      </c>
      <c r="H848" s="4" t="str">
        <f aca="false">INDEX(Data_Products!$C$2:$C$33,MATCH(C848,Data_Products!$A$2:$A$33,0))</f>
        <v>Plumbing &amp; Drainage</v>
      </c>
      <c r="I848" s="10" t="n">
        <f aca="false">D848*(E848-G848)</f>
        <v>162.1</v>
      </c>
      <c r="J848" s="11" t="n">
        <f aca="false">IFERROR(I848/F848,0)</f>
        <v>0.332070060432244</v>
      </c>
      <c r="K848" s="4" t="str">
        <f aca="false">IFERROR(INDEX(Data_Orders!$F$2:$F$4727,MATCH(B848,Data_Orders!$A$2:$A$4727,0)),"")</f>
        <v>Contractor</v>
      </c>
      <c r="L848" s="4" t="str">
        <f aca="false">IFERROR(INDEX(Data_Orders!$D$2:$D$4727,MATCH(B848,Data_Orders!$A$2:$A$4727,0)),"")</f>
        <v>Northampton</v>
      </c>
    </row>
    <row r="849" customFormat="false" ht="15" hidden="false" customHeight="false" outlineLevel="0" collapsed="false">
      <c r="A849" s="4" t="s">
        <v>6665</v>
      </c>
      <c r="B849" s="4" t="s">
        <v>1357</v>
      </c>
      <c r="C849" s="4" t="s">
        <v>1041</v>
      </c>
      <c r="D849" s="4" t="n">
        <v>10</v>
      </c>
      <c r="E849" s="4" t="n">
        <v>242.75</v>
      </c>
      <c r="F849" s="4" t="n">
        <v>2427.5</v>
      </c>
      <c r="G849" s="4" t="n">
        <f aca="false">INDEX(Data_Products!$D$2:$D$33,MATCH(C849,Data_Products!$A$2:$A$33,0))</f>
        <v>142.94</v>
      </c>
      <c r="H849" s="4" t="str">
        <f aca="false">INDEX(Data_Products!$C$2:$C$33,MATCH(C849,Data_Products!$A$2:$A$33,0))</f>
        <v>Tools &amp; Fixings</v>
      </c>
      <c r="I849" s="10" t="n">
        <f aca="false">D849*(E849-G849)</f>
        <v>998.1</v>
      </c>
      <c r="J849" s="11" t="n">
        <f aca="false">IFERROR(I849/F849,0)</f>
        <v>0.411163748712667</v>
      </c>
      <c r="K849" s="4" t="str">
        <f aca="false">IFERROR(INDEX(Data_Orders!$F$2:$F$4727,MATCH(B849,Data_Orders!$A$2:$A$4727,0)),"")</f>
        <v>Contractor</v>
      </c>
      <c r="L849" s="4" t="str">
        <f aca="false">IFERROR(INDEX(Data_Orders!$D$2:$D$4727,MATCH(B849,Data_Orders!$A$2:$A$4727,0)),"")</f>
        <v>Northampton</v>
      </c>
    </row>
    <row r="850" customFormat="false" ht="15" hidden="false" customHeight="false" outlineLevel="0" collapsed="false">
      <c r="A850" s="4" t="s">
        <v>6666</v>
      </c>
      <c r="B850" s="4" t="s">
        <v>1357</v>
      </c>
      <c r="C850" s="4" t="s">
        <v>1048</v>
      </c>
      <c r="D850" s="4" t="n">
        <v>13</v>
      </c>
      <c r="E850" s="4" t="n">
        <v>112.72</v>
      </c>
      <c r="F850" s="4" t="n">
        <v>1465.36</v>
      </c>
      <c r="G850" s="4" t="n">
        <f aca="false">INDEX(Data_Products!$D$2:$D$33,MATCH(C850,Data_Products!$A$2:$A$33,0))</f>
        <v>83.21</v>
      </c>
      <c r="H850" s="4" t="str">
        <f aca="false">INDEX(Data_Products!$C$2:$C$33,MATCH(C850,Data_Products!$A$2:$A$33,0))</f>
        <v>Tools &amp; Fixings</v>
      </c>
      <c r="I850" s="10" t="n">
        <f aca="false">D850*(E850-G850)</f>
        <v>383.63</v>
      </c>
      <c r="J850" s="11" t="n">
        <f aca="false">IFERROR(I850/F850,0)</f>
        <v>0.261799148332151</v>
      </c>
      <c r="K850" s="4" t="str">
        <f aca="false">IFERROR(INDEX(Data_Orders!$F$2:$F$4727,MATCH(B850,Data_Orders!$A$2:$A$4727,0)),"")</f>
        <v>Contractor</v>
      </c>
      <c r="L850" s="4" t="str">
        <f aca="false">IFERROR(INDEX(Data_Orders!$D$2:$D$4727,MATCH(B850,Data_Orders!$A$2:$A$4727,0)),"")</f>
        <v>Northampton</v>
      </c>
    </row>
    <row r="851" customFormat="false" ht="15" hidden="false" customHeight="false" outlineLevel="0" collapsed="false">
      <c r="A851" s="4" t="s">
        <v>6667</v>
      </c>
      <c r="B851" s="4" t="s">
        <v>1358</v>
      </c>
      <c r="C851" s="4" t="s">
        <v>1041</v>
      </c>
      <c r="D851" s="4" t="n">
        <v>10</v>
      </c>
      <c r="E851" s="4" t="n">
        <v>242.75</v>
      </c>
      <c r="F851" s="4" t="n">
        <v>2427.5</v>
      </c>
      <c r="G851" s="4" t="n">
        <f aca="false">INDEX(Data_Products!$D$2:$D$33,MATCH(C851,Data_Products!$A$2:$A$33,0))</f>
        <v>142.94</v>
      </c>
      <c r="H851" s="4" t="str">
        <f aca="false">INDEX(Data_Products!$C$2:$C$33,MATCH(C851,Data_Products!$A$2:$A$33,0))</f>
        <v>Tools &amp; Fixings</v>
      </c>
      <c r="I851" s="10" t="n">
        <f aca="false">D851*(E851-G851)</f>
        <v>998.1</v>
      </c>
      <c r="J851" s="11" t="n">
        <f aca="false">IFERROR(I851/F851,0)</f>
        <v>0.411163748712667</v>
      </c>
      <c r="K851" s="4" t="str">
        <f aca="false">IFERROR(INDEX(Data_Orders!$F$2:$F$4727,MATCH(B851,Data_Orders!$A$2:$A$4727,0)),"")</f>
        <v>Contractor</v>
      </c>
      <c r="L851" s="4" t="str">
        <f aca="false">IFERROR(INDEX(Data_Orders!$D$2:$D$4727,MATCH(B851,Data_Orders!$A$2:$A$4727,0)),"")</f>
        <v>Northampton</v>
      </c>
    </row>
    <row r="852" customFormat="false" ht="15" hidden="false" customHeight="false" outlineLevel="0" collapsed="false">
      <c r="A852" s="4" t="s">
        <v>6668</v>
      </c>
      <c r="B852" s="4" t="s">
        <v>1358</v>
      </c>
      <c r="C852" s="4" t="s">
        <v>1024</v>
      </c>
      <c r="D852" s="4" t="n">
        <v>19</v>
      </c>
      <c r="E852" s="4" t="n">
        <v>137.14</v>
      </c>
      <c r="F852" s="4" t="n">
        <v>2605.66</v>
      </c>
      <c r="G852" s="4" t="n">
        <f aca="false">INDEX(Data_Products!$D$2:$D$33,MATCH(C852,Data_Products!$A$2:$A$33,0))</f>
        <v>99.99</v>
      </c>
      <c r="H852" s="4" t="str">
        <f aca="false">INDEX(Data_Products!$C$2:$C$33,MATCH(C852,Data_Products!$A$2:$A$33,0))</f>
        <v>Cement &amp; Aggregates</v>
      </c>
      <c r="I852" s="10" t="n">
        <f aca="false">D852*(E852-G852)</f>
        <v>705.85</v>
      </c>
      <c r="J852" s="11" t="n">
        <f aca="false">IFERROR(I852/F852,0)</f>
        <v>0.270891060230421</v>
      </c>
      <c r="K852" s="4" t="str">
        <f aca="false">IFERROR(INDEX(Data_Orders!$F$2:$F$4727,MATCH(B852,Data_Orders!$A$2:$A$4727,0)),"")</f>
        <v>Contractor</v>
      </c>
      <c r="L852" s="4" t="str">
        <f aca="false">IFERROR(INDEX(Data_Orders!$D$2:$D$4727,MATCH(B852,Data_Orders!$A$2:$A$4727,0)),"")</f>
        <v>Northampton</v>
      </c>
    </row>
    <row r="853" customFormat="false" ht="15" hidden="false" customHeight="false" outlineLevel="0" collapsed="false">
      <c r="A853" s="4" t="s">
        <v>6669</v>
      </c>
      <c r="B853" s="4" t="s">
        <v>1358</v>
      </c>
      <c r="C853" s="4" t="s">
        <v>1057</v>
      </c>
      <c r="D853" s="4" t="n">
        <v>10</v>
      </c>
      <c r="E853" s="4" t="n">
        <v>176.81</v>
      </c>
      <c r="F853" s="4" t="n">
        <v>1768.1</v>
      </c>
      <c r="G853" s="4" t="n">
        <f aca="false">INDEX(Data_Products!$D$2:$D$33,MATCH(C853,Data_Products!$A$2:$A$33,0))</f>
        <v>129.57</v>
      </c>
      <c r="H853" s="4" t="str">
        <f aca="false">INDEX(Data_Products!$C$2:$C$33,MATCH(C853,Data_Products!$A$2:$A$33,0))</f>
        <v>Roofing</v>
      </c>
      <c r="I853" s="10" t="n">
        <f aca="false">D853*(E853-G853)</f>
        <v>472.4</v>
      </c>
      <c r="J853" s="11" t="n">
        <f aca="false">IFERROR(I853/F853,0)</f>
        <v>0.267179458175443</v>
      </c>
      <c r="K853" s="4" t="str">
        <f aca="false">IFERROR(INDEX(Data_Orders!$F$2:$F$4727,MATCH(B853,Data_Orders!$A$2:$A$4727,0)),"")</f>
        <v>Contractor</v>
      </c>
      <c r="L853" s="4" t="str">
        <f aca="false">IFERROR(INDEX(Data_Orders!$D$2:$D$4727,MATCH(B853,Data_Orders!$A$2:$A$4727,0)),"")</f>
        <v>Northampton</v>
      </c>
    </row>
    <row r="854" customFormat="false" ht="15" hidden="false" customHeight="false" outlineLevel="0" collapsed="false">
      <c r="A854" s="4" t="s">
        <v>6670</v>
      </c>
      <c r="B854" s="4" t="s">
        <v>1358</v>
      </c>
      <c r="C854" s="4" t="s">
        <v>1073</v>
      </c>
      <c r="D854" s="4" t="n">
        <v>14</v>
      </c>
      <c r="E854" s="4" t="n">
        <v>231.05</v>
      </c>
      <c r="F854" s="4" t="n">
        <v>3234.7</v>
      </c>
      <c r="G854" s="4" t="n">
        <f aca="false">INDEX(Data_Products!$D$2:$D$33,MATCH(C854,Data_Products!$A$2:$A$33,0))</f>
        <v>148.29</v>
      </c>
      <c r="H854" s="4" t="str">
        <f aca="false">INDEX(Data_Products!$C$2:$C$33,MATCH(C854,Data_Products!$A$2:$A$33,0))</f>
        <v>Landscaping</v>
      </c>
      <c r="I854" s="10" t="n">
        <f aca="false">D854*(E854-G854)</f>
        <v>1158.64</v>
      </c>
      <c r="J854" s="11" t="n">
        <f aca="false">IFERROR(I854/F854,0)</f>
        <v>0.358190867777537</v>
      </c>
      <c r="K854" s="4" t="str">
        <f aca="false">IFERROR(INDEX(Data_Orders!$F$2:$F$4727,MATCH(B854,Data_Orders!$A$2:$A$4727,0)),"")</f>
        <v>Contractor</v>
      </c>
      <c r="L854" s="4" t="str">
        <f aca="false">IFERROR(INDEX(Data_Orders!$D$2:$D$4727,MATCH(B854,Data_Orders!$A$2:$A$4727,0)),"")</f>
        <v>Northampton</v>
      </c>
    </row>
    <row r="855" customFormat="false" ht="15" hidden="false" customHeight="false" outlineLevel="0" collapsed="false">
      <c r="A855" s="4" t="s">
        <v>6671</v>
      </c>
      <c r="B855" s="4" t="s">
        <v>1358</v>
      </c>
      <c r="C855" s="4" t="s">
        <v>1032</v>
      </c>
      <c r="D855" s="4" t="n">
        <v>12</v>
      </c>
      <c r="E855" s="4" t="n">
        <v>99.65</v>
      </c>
      <c r="F855" s="4" t="n">
        <v>1195.8</v>
      </c>
      <c r="G855" s="4" t="n">
        <f aca="false">INDEX(Data_Products!$D$2:$D$33,MATCH(C855,Data_Products!$A$2:$A$33,0))</f>
        <v>58.26</v>
      </c>
      <c r="H855" s="4" t="str">
        <f aca="false">INDEX(Data_Products!$C$2:$C$33,MATCH(C855,Data_Products!$A$2:$A$33,0))</f>
        <v>Insulation</v>
      </c>
      <c r="I855" s="10" t="n">
        <f aca="false">D855*(E855-G855)</f>
        <v>496.68</v>
      </c>
      <c r="J855" s="11" t="n">
        <f aca="false">IFERROR(I855/F855,0)</f>
        <v>0.415353738083292</v>
      </c>
      <c r="K855" s="4" t="str">
        <f aca="false">IFERROR(INDEX(Data_Orders!$F$2:$F$4727,MATCH(B855,Data_Orders!$A$2:$A$4727,0)),"")</f>
        <v>Contractor</v>
      </c>
      <c r="L855" s="4" t="str">
        <f aca="false">IFERROR(INDEX(Data_Orders!$D$2:$D$4727,MATCH(B855,Data_Orders!$A$2:$A$4727,0)),"")</f>
        <v>Northampton</v>
      </c>
    </row>
    <row r="856" customFormat="false" ht="15" hidden="false" customHeight="false" outlineLevel="0" collapsed="false">
      <c r="A856" s="4" t="s">
        <v>6672</v>
      </c>
      <c r="B856" s="4" t="s">
        <v>1359</v>
      </c>
      <c r="C856" s="4" t="s">
        <v>1010</v>
      </c>
      <c r="D856" s="4" t="n">
        <v>5</v>
      </c>
      <c r="E856" s="4" t="n">
        <v>135.95</v>
      </c>
      <c r="F856" s="4" t="n">
        <v>679.75</v>
      </c>
      <c r="G856" s="4" t="n">
        <f aca="false">INDEX(Data_Products!$D$2:$D$33,MATCH(C856,Data_Products!$A$2:$A$33,0))</f>
        <v>111.1</v>
      </c>
      <c r="H856" s="4" t="str">
        <f aca="false">INDEX(Data_Products!$C$2:$C$33,MATCH(C856,Data_Products!$A$2:$A$33,0))</f>
        <v>Timber</v>
      </c>
      <c r="I856" s="10" t="n">
        <f aca="false">D856*(E856-G856)</f>
        <v>124.25</v>
      </c>
      <c r="J856" s="11" t="n">
        <f aca="false">IFERROR(I856/F856,0)</f>
        <v>0.18278778962854</v>
      </c>
      <c r="K856" s="4" t="str">
        <f aca="false">IFERROR(INDEX(Data_Orders!$F$2:$F$4727,MATCH(B856,Data_Orders!$A$2:$A$4727,0)),"")</f>
        <v>Contractor</v>
      </c>
      <c r="L856" s="4" t="str">
        <f aca="false">IFERROR(INDEX(Data_Orders!$D$2:$D$4727,MATCH(B856,Data_Orders!$A$2:$A$4727,0)),"")</f>
        <v>Northampton</v>
      </c>
    </row>
    <row r="857" customFormat="false" ht="15" hidden="false" customHeight="false" outlineLevel="0" collapsed="false">
      <c r="A857" s="4" t="s">
        <v>6673</v>
      </c>
      <c r="B857" s="4" t="s">
        <v>1359</v>
      </c>
      <c r="C857" s="4" t="s">
        <v>1052</v>
      </c>
      <c r="D857" s="4" t="n">
        <v>10</v>
      </c>
      <c r="E857" s="4" t="n">
        <v>205.71</v>
      </c>
      <c r="F857" s="4" t="n">
        <v>2057.1</v>
      </c>
      <c r="G857" s="4" t="n">
        <f aca="false">INDEX(Data_Products!$D$2:$D$33,MATCH(C857,Data_Products!$A$2:$A$33,0))</f>
        <v>152.29</v>
      </c>
      <c r="H857" s="4" t="str">
        <f aca="false">INDEX(Data_Products!$C$2:$C$33,MATCH(C857,Data_Products!$A$2:$A$33,0))</f>
        <v>Roofing</v>
      </c>
      <c r="I857" s="10" t="n">
        <f aca="false">D857*(E857-G857)</f>
        <v>534.2</v>
      </c>
      <c r="J857" s="11" t="n">
        <f aca="false">IFERROR(I857/F857,0)</f>
        <v>0.259685965679841</v>
      </c>
      <c r="K857" s="4" t="str">
        <f aca="false">IFERROR(INDEX(Data_Orders!$F$2:$F$4727,MATCH(B857,Data_Orders!$A$2:$A$4727,0)),"")</f>
        <v>Contractor</v>
      </c>
      <c r="L857" s="4" t="str">
        <f aca="false">IFERROR(INDEX(Data_Orders!$D$2:$D$4727,MATCH(B857,Data_Orders!$A$2:$A$4727,0)),"")</f>
        <v>Northampton</v>
      </c>
    </row>
    <row r="858" customFormat="false" ht="15" hidden="false" customHeight="false" outlineLevel="0" collapsed="false">
      <c r="A858" s="4" t="s">
        <v>6674</v>
      </c>
      <c r="B858" s="4" t="s">
        <v>1359</v>
      </c>
      <c r="C858" s="4" t="s">
        <v>1046</v>
      </c>
      <c r="D858" s="4" t="n">
        <v>2</v>
      </c>
      <c r="E858" s="4" t="n">
        <v>154.02</v>
      </c>
      <c r="F858" s="4" t="n">
        <v>308.04</v>
      </c>
      <c r="G858" s="4" t="n">
        <f aca="false">INDEX(Data_Products!$D$2:$D$33,MATCH(C858,Data_Products!$A$2:$A$33,0))</f>
        <v>102.1</v>
      </c>
      <c r="H858" s="4" t="str">
        <f aca="false">INDEX(Data_Products!$C$2:$C$33,MATCH(C858,Data_Products!$A$2:$A$33,0))</f>
        <v>Tools &amp; Fixings</v>
      </c>
      <c r="I858" s="10" t="n">
        <f aca="false">D858*(E858-G858)</f>
        <v>103.84</v>
      </c>
      <c r="J858" s="11" t="n">
        <f aca="false">IFERROR(I858/F858,0)</f>
        <v>0.337099078041813</v>
      </c>
      <c r="K858" s="4" t="str">
        <f aca="false">IFERROR(INDEX(Data_Orders!$F$2:$F$4727,MATCH(B858,Data_Orders!$A$2:$A$4727,0)),"")</f>
        <v>Contractor</v>
      </c>
      <c r="L858" s="4" t="str">
        <f aca="false">IFERROR(INDEX(Data_Orders!$D$2:$D$4727,MATCH(B858,Data_Orders!$A$2:$A$4727,0)),"")</f>
        <v>Northampton</v>
      </c>
    </row>
    <row r="859" customFormat="false" ht="15" hidden="false" customHeight="false" outlineLevel="0" collapsed="false">
      <c r="A859" s="4" t="s">
        <v>6675</v>
      </c>
      <c r="B859" s="4" t="s">
        <v>1359</v>
      </c>
      <c r="C859" s="4" t="s">
        <v>1037</v>
      </c>
      <c r="D859" s="4" t="n">
        <v>12</v>
      </c>
      <c r="E859" s="4" t="n">
        <v>90.97</v>
      </c>
      <c r="F859" s="4" t="n">
        <v>1091.64</v>
      </c>
      <c r="G859" s="4" t="n">
        <f aca="false">INDEX(Data_Products!$D$2:$D$33,MATCH(C859,Data_Products!$A$2:$A$33,0))</f>
        <v>73.81</v>
      </c>
      <c r="H859" s="4" t="str">
        <f aca="false">INDEX(Data_Products!$C$2:$C$33,MATCH(C859,Data_Products!$A$2:$A$33,0))</f>
        <v>Insulation</v>
      </c>
      <c r="I859" s="10" t="n">
        <f aca="false">D859*(E859-G859)</f>
        <v>205.92</v>
      </c>
      <c r="J859" s="11" t="n">
        <f aca="false">IFERROR(I859/F859,0)</f>
        <v>0.18863361547763</v>
      </c>
      <c r="K859" s="4" t="str">
        <f aca="false">IFERROR(INDEX(Data_Orders!$F$2:$F$4727,MATCH(B859,Data_Orders!$A$2:$A$4727,0)),"")</f>
        <v>Contractor</v>
      </c>
      <c r="L859" s="4" t="str">
        <f aca="false">IFERROR(INDEX(Data_Orders!$D$2:$D$4727,MATCH(B859,Data_Orders!$A$2:$A$4727,0)),"")</f>
        <v>Northampton</v>
      </c>
    </row>
    <row r="860" customFormat="false" ht="15" hidden="false" customHeight="false" outlineLevel="0" collapsed="false">
      <c r="A860" s="4" t="s">
        <v>6676</v>
      </c>
      <c r="B860" s="4" t="s">
        <v>1359</v>
      </c>
      <c r="C860" s="4" t="s">
        <v>1070</v>
      </c>
      <c r="D860" s="4" t="n">
        <v>18</v>
      </c>
      <c r="E860" s="4" t="n">
        <v>230.32</v>
      </c>
      <c r="F860" s="4" t="n">
        <v>4145.76</v>
      </c>
      <c r="G860" s="4" t="n">
        <f aca="false">INDEX(Data_Products!$D$2:$D$33,MATCH(C860,Data_Products!$A$2:$A$33,0))</f>
        <v>161.64</v>
      </c>
      <c r="H860" s="4" t="str">
        <f aca="false">INDEX(Data_Products!$C$2:$C$33,MATCH(C860,Data_Products!$A$2:$A$33,0))</f>
        <v>Landscaping</v>
      </c>
      <c r="I860" s="10" t="n">
        <f aca="false">D860*(E860-G860)</f>
        <v>1236.24</v>
      </c>
      <c r="J860" s="11" t="n">
        <f aca="false">IFERROR(I860/F860,0)</f>
        <v>0.298193817297673</v>
      </c>
      <c r="K860" s="4" t="str">
        <f aca="false">IFERROR(INDEX(Data_Orders!$F$2:$F$4727,MATCH(B860,Data_Orders!$A$2:$A$4727,0)),"")</f>
        <v>Contractor</v>
      </c>
      <c r="L860" s="4" t="str">
        <f aca="false">IFERROR(INDEX(Data_Orders!$D$2:$D$4727,MATCH(B860,Data_Orders!$A$2:$A$4727,0)),"")</f>
        <v>Northampton</v>
      </c>
    </row>
    <row r="861" customFormat="false" ht="15" hidden="false" customHeight="false" outlineLevel="0" collapsed="false">
      <c r="A861" s="4" t="s">
        <v>6677</v>
      </c>
      <c r="B861" s="4" t="s">
        <v>1360</v>
      </c>
      <c r="C861" s="4" t="s">
        <v>1059</v>
      </c>
      <c r="D861" s="4" t="n">
        <v>18</v>
      </c>
      <c r="E861" s="4" t="n">
        <v>103.63</v>
      </c>
      <c r="F861" s="4" t="n">
        <v>1865.34</v>
      </c>
      <c r="G861" s="4" t="n">
        <f aca="false">INDEX(Data_Products!$D$2:$D$33,MATCH(C861,Data_Products!$A$2:$A$33,0))</f>
        <v>82.55</v>
      </c>
      <c r="H861" s="4" t="str">
        <f aca="false">INDEX(Data_Products!$C$2:$C$33,MATCH(C861,Data_Products!$A$2:$A$33,0))</f>
        <v>Roofing</v>
      </c>
      <c r="I861" s="10" t="n">
        <f aca="false">D861*(E861-G861)</f>
        <v>379.44</v>
      </c>
      <c r="J861" s="11" t="n">
        <f aca="false">IFERROR(I861/F861,0)</f>
        <v>0.203415999228023</v>
      </c>
      <c r="K861" s="4" t="str">
        <f aca="false">IFERROR(INDEX(Data_Orders!$F$2:$F$4727,MATCH(B861,Data_Orders!$A$2:$A$4727,0)),"")</f>
        <v>Contractor</v>
      </c>
      <c r="L861" s="4" t="str">
        <f aca="false">IFERROR(INDEX(Data_Orders!$D$2:$D$4727,MATCH(B861,Data_Orders!$A$2:$A$4727,0)),"")</f>
        <v>Northampton</v>
      </c>
    </row>
    <row r="862" customFormat="false" ht="15" hidden="false" customHeight="false" outlineLevel="0" collapsed="false">
      <c r="A862" s="4" t="s">
        <v>6678</v>
      </c>
      <c r="B862" s="4" t="s">
        <v>1361</v>
      </c>
      <c r="C862" s="4" t="s">
        <v>1017</v>
      </c>
      <c r="D862" s="4" t="n">
        <v>1</v>
      </c>
      <c r="E862" s="4" t="n">
        <v>49.15</v>
      </c>
      <c r="F862" s="4" t="n">
        <v>49.15</v>
      </c>
      <c r="G862" s="4" t="n">
        <f aca="false">INDEX(Data_Products!$D$2:$D$33,MATCH(C862,Data_Products!$A$2:$A$33,0))</f>
        <v>31.44</v>
      </c>
      <c r="H862" s="4" t="str">
        <f aca="false">INDEX(Data_Products!$C$2:$C$33,MATCH(C862,Data_Products!$A$2:$A$33,0))</f>
        <v>Timber</v>
      </c>
      <c r="I862" s="10" t="n">
        <f aca="false">D862*(E862-G862)</f>
        <v>17.71</v>
      </c>
      <c r="J862" s="11" t="n">
        <f aca="false">IFERROR(I862/F862,0)</f>
        <v>0.360325534079349</v>
      </c>
      <c r="K862" s="4" t="str">
        <f aca="false">IFERROR(INDEX(Data_Orders!$F$2:$F$4727,MATCH(B862,Data_Orders!$A$2:$A$4727,0)),"")</f>
        <v>Contractor</v>
      </c>
      <c r="L862" s="4" t="str">
        <f aca="false">IFERROR(INDEX(Data_Orders!$D$2:$D$4727,MATCH(B862,Data_Orders!$A$2:$A$4727,0)),"")</f>
        <v>Northampton</v>
      </c>
    </row>
    <row r="863" customFormat="false" ht="15" hidden="false" customHeight="false" outlineLevel="0" collapsed="false">
      <c r="A863" s="4" t="s">
        <v>6679</v>
      </c>
      <c r="B863" s="4" t="s">
        <v>1361</v>
      </c>
      <c r="C863" s="4" t="s">
        <v>1070</v>
      </c>
      <c r="D863" s="4" t="n">
        <v>8</v>
      </c>
      <c r="E863" s="4" t="n">
        <v>230.32</v>
      </c>
      <c r="F863" s="4" t="n">
        <v>1842.56</v>
      </c>
      <c r="G863" s="4" t="n">
        <f aca="false">INDEX(Data_Products!$D$2:$D$33,MATCH(C863,Data_Products!$A$2:$A$33,0))</f>
        <v>161.64</v>
      </c>
      <c r="H863" s="4" t="str">
        <f aca="false">INDEX(Data_Products!$C$2:$C$33,MATCH(C863,Data_Products!$A$2:$A$33,0))</f>
        <v>Landscaping</v>
      </c>
      <c r="I863" s="10" t="n">
        <f aca="false">D863*(E863-G863)</f>
        <v>549.44</v>
      </c>
      <c r="J863" s="11" t="n">
        <f aca="false">IFERROR(I863/F863,0)</f>
        <v>0.298193817297673</v>
      </c>
      <c r="K863" s="4" t="str">
        <f aca="false">IFERROR(INDEX(Data_Orders!$F$2:$F$4727,MATCH(B863,Data_Orders!$A$2:$A$4727,0)),"")</f>
        <v>Contractor</v>
      </c>
      <c r="L863" s="4" t="str">
        <f aca="false">IFERROR(INDEX(Data_Orders!$D$2:$D$4727,MATCH(B863,Data_Orders!$A$2:$A$4727,0)),"")</f>
        <v>Northampton</v>
      </c>
    </row>
    <row r="864" customFormat="false" ht="15" hidden="false" customHeight="false" outlineLevel="0" collapsed="false">
      <c r="A864" s="4" t="s">
        <v>6680</v>
      </c>
      <c r="B864" s="4" t="s">
        <v>1361</v>
      </c>
      <c r="C864" s="4" t="s">
        <v>1030</v>
      </c>
      <c r="D864" s="4" t="n">
        <v>14</v>
      </c>
      <c r="E864" s="4" t="n">
        <v>25.23</v>
      </c>
      <c r="F864" s="4" t="n">
        <v>353.22</v>
      </c>
      <c r="G864" s="4" t="n">
        <f aca="false">INDEX(Data_Products!$D$2:$D$33,MATCH(C864,Data_Products!$A$2:$A$33,0))</f>
        <v>17.67</v>
      </c>
      <c r="H864" s="4" t="str">
        <f aca="false">INDEX(Data_Products!$C$2:$C$33,MATCH(C864,Data_Products!$A$2:$A$33,0))</f>
        <v>Cement &amp; Aggregates</v>
      </c>
      <c r="I864" s="10" t="n">
        <f aca="false">D864*(E864-G864)</f>
        <v>105.84</v>
      </c>
      <c r="J864" s="11" t="n">
        <f aca="false">IFERROR(I864/F864,0)</f>
        <v>0.299643281807372</v>
      </c>
      <c r="K864" s="4" t="str">
        <f aca="false">IFERROR(INDEX(Data_Orders!$F$2:$F$4727,MATCH(B864,Data_Orders!$A$2:$A$4727,0)),"")</f>
        <v>Contractor</v>
      </c>
      <c r="L864" s="4" t="str">
        <f aca="false">IFERROR(INDEX(Data_Orders!$D$2:$D$4727,MATCH(B864,Data_Orders!$A$2:$A$4727,0)),"")</f>
        <v>Northampton</v>
      </c>
    </row>
    <row r="865" customFormat="false" ht="15" hidden="false" customHeight="false" outlineLevel="0" collapsed="false">
      <c r="A865" s="4" t="s">
        <v>6681</v>
      </c>
      <c r="B865" s="4" t="s">
        <v>1362</v>
      </c>
      <c r="C865" s="4" t="s">
        <v>1048</v>
      </c>
      <c r="D865" s="4" t="n">
        <v>16</v>
      </c>
      <c r="E865" s="4" t="n">
        <v>112.72</v>
      </c>
      <c r="F865" s="4" t="n">
        <v>1803.52</v>
      </c>
      <c r="G865" s="4" t="n">
        <f aca="false">INDEX(Data_Products!$D$2:$D$33,MATCH(C865,Data_Products!$A$2:$A$33,0))</f>
        <v>83.21</v>
      </c>
      <c r="H865" s="4" t="str">
        <f aca="false">INDEX(Data_Products!$C$2:$C$33,MATCH(C865,Data_Products!$A$2:$A$33,0))</f>
        <v>Tools &amp; Fixings</v>
      </c>
      <c r="I865" s="10" t="n">
        <f aca="false">D865*(E865-G865)</f>
        <v>472.16</v>
      </c>
      <c r="J865" s="11" t="n">
        <f aca="false">IFERROR(I865/F865,0)</f>
        <v>0.261799148332151</v>
      </c>
      <c r="K865" s="4" t="str">
        <f aca="false">IFERROR(INDEX(Data_Orders!$F$2:$F$4727,MATCH(B865,Data_Orders!$A$2:$A$4727,0)),"")</f>
        <v>Retail</v>
      </c>
      <c r="L865" s="4" t="str">
        <f aca="false">IFERROR(INDEX(Data_Orders!$D$2:$D$4727,MATCH(B865,Data_Orders!$A$2:$A$4727,0)),"")</f>
        <v>Rugby</v>
      </c>
    </row>
    <row r="866" customFormat="false" ht="15" hidden="false" customHeight="false" outlineLevel="0" collapsed="false">
      <c r="A866" s="4" t="s">
        <v>6682</v>
      </c>
      <c r="B866" s="4" t="s">
        <v>1362</v>
      </c>
      <c r="C866" s="4" t="s">
        <v>1024</v>
      </c>
      <c r="D866" s="4" t="n">
        <v>5</v>
      </c>
      <c r="E866" s="4" t="n">
        <v>137.14</v>
      </c>
      <c r="F866" s="4" t="n">
        <v>685.7</v>
      </c>
      <c r="G866" s="4" t="n">
        <f aca="false">INDEX(Data_Products!$D$2:$D$33,MATCH(C866,Data_Products!$A$2:$A$33,0))</f>
        <v>99.99</v>
      </c>
      <c r="H866" s="4" t="str">
        <f aca="false">INDEX(Data_Products!$C$2:$C$33,MATCH(C866,Data_Products!$A$2:$A$33,0))</f>
        <v>Cement &amp; Aggregates</v>
      </c>
      <c r="I866" s="10" t="n">
        <f aca="false">D866*(E866-G866)</f>
        <v>185.75</v>
      </c>
      <c r="J866" s="11" t="n">
        <f aca="false">IFERROR(I866/F866,0)</f>
        <v>0.270891060230421</v>
      </c>
      <c r="K866" s="4" t="str">
        <f aca="false">IFERROR(INDEX(Data_Orders!$F$2:$F$4727,MATCH(B866,Data_Orders!$A$2:$A$4727,0)),"")</f>
        <v>Retail</v>
      </c>
      <c r="L866" s="4" t="str">
        <f aca="false">IFERROR(INDEX(Data_Orders!$D$2:$D$4727,MATCH(B866,Data_Orders!$A$2:$A$4727,0)),"")</f>
        <v>Rugby</v>
      </c>
    </row>
    <row r="867" customFormat="false" ht="15" hidden="false" customHeight="false" outlineLevel="0" collapsed="false">
      <c r="A867" s="4" t="s">
        <v>6683</v>
      </c>
      <c r="B867" s="4" t="s">
        <v>1362</v>
      </c>
      <c r="C867" s="4" t="s">
        <v>1057</v>
      </c>
      <c r="D867" s="4" t="n">
        <v>7</v>
      </c>
      <c r="E867" s="4" t="n">
        <v>176.81</v>
      </c>
      <c r="F867" s="4" t="n">
        <v>1237.67</v>
      </c>
      <c r="G867" s="4" t="n">
        <f aca="false">INDEX(Data_Products!$D$2:$D$33,MATCH(C867,Data_Products!$A$2:$A$33,0))</f>
        <v>129.57</v>
      </c>
      <c r="H867" s="4" t="str">
        <f aca="false">INDEX(Data_Products!$C$2:$C$33,MATCH(C867,Data_Products!$A$2:$A$33,0))</f>
        <v>Roofing</v>
      </c>
      <c r="I867" s="10" t="n">
        <f aca="false">D867*(E867-G867)</f>
        <v>330.68</v>
      </c>
      <c r="J867" s="11" t="n">
        <f aca="false">IFERROR(I867/F867,0)</f>
        <v>0.267179458175443</v>
      </c>
      <c r="K867" s="4" t="str">
        <f aca="false">IFERROR(INDEX(Data_Orders!$F$2:$F$4727,MATCH(B867,Data_Orders!$A$2:$A$4727,0)),"")</f>
        <v>Retail</v>
      </c>
      <c r="L867" s="4" t="str">
        <f aca="false">IFERROR(INDEX(Data_Orders!$D$2:$D$4727,MATCH(B867,Data_Orders!$A$2:$A$4727,0)),"")</f>
        <v>Rugby</v>
      </c>
    </row>
    <row r="868" customFormat="false" ht="15" hidden="false" customHeight="false" outlineLevel="0" collapsed="false">
      <c r="A868" s="4" t="s">
        <v>6684</v>
      </c>
      <c r="B868" s="4" t="s">
        <v>1362</v>
      </c>
      <c r="C868" s="4" t="s">
        <v>1021</v>
      </c>
      <c r="D868" s="4" t="n">
        <v>18</v>
      </c>
      <c r="E868" s="4" t="n">
        <v>73.76</v>
      </c>
      <c r="F868" s="4" t="n">
        <v>1327.68</v>
      </c>
      <c r="G868" s="4" t="n">
        <f aca="false">INDEX(Data_Products!$D$2:$D$33,MATCH(C868,Data_Products!$A$2:$A$33,0))</f>
        <v>51.51</v>
      </c>
      <c r="H868" s="4" t="str">
        <f aca="false">INDEX(Data_Products!$C$2:$C$33,MATCH(C868,Data_Products!$A$2:$A$33,0))</f>
        <v>Cement &amp; Aggregates</v>
      </c>
      <c r="I868" s="10" t="n">
        <f aca="false">D868*(E868-G868)</f>
        <v>400.5</v>
      </c>
      <c r="J868" s="11" t="n">
        <f aca="false">IFERROR(I868/F868,0)</f>
        <v>0.301654013015184</v>
      </c>
      <c r="K868" s="4" t="str">
        <f aca="false">IFERROR(INDEX(Data_Orders!$F$2:$F$4727,MATCH(B868,Data_Orders!$A$2:$A$4727,0)),"")</f>
        <v>Retail</v>
      </c>
      <c r="L868" s="4" t="str">
        <f aca="false">IFERROR(INDEX(Data_Orders!$D$2:$D$4727,MATCH(B868,Data_Orders!$A$2:$A$4727,0)),"")</f>
        <v>Rugby</v>
      </c>
    </row>
    <row r="869" customFormat="false" ht="15" hidden="false" customHeight="false" outlineLevel="0" collapsed="false">
      <c r="A869" s="4" t="s">
        <v>6685</v>
      </c>
      <c r="B869" s="4" t="s">
        <v>1363</v>
      </c>
      <c r="C869" s="4" t="s">
        <v>1068</v>
      </c>
      <c r="D869" s="4" t="n">
        <v>10</v>
      </c>
      <c r="E869" s="4" t="n">
        <v>86.28</v>
      </c>
      <c r="F869" s="4" t="n">
        <v>862.8</v>
      </c>
      <c r="G869" s="4" t="n">
        <f aca="false">INDEX(Data_Products!$D$2:$D$33,MATCH(C869,Data_Products!$A$2:$A$33,0))</f>
        <v>68.55</v>
      </c>
      <c r="H869" s="4" t="str">
        <f aca="false">INDEX(Data_Products!$C$2:$C$33,MATCH(C869,Data_Products!$A$2:$A$33,0))</f>
        <v>Plumbing &amp; Drainage</v>
      </c>
      <c r="I869" s="10" t="n">
        <f aca="false">D869*(E869-G869)</f>
        <v>177.3</v>
      </c>
      <c r="J869" s="11" t="n">
        <f aca="false">IFERROR(I869/F869,0)</f>
        <v>0.205493741307371</v>
      </c>
      <c r="K869" s="4" t="str">
        <f aca="false">IFERROR(INDEX(Data_Orders!$F$2:$F$4727,MATCH(B869,Data_Orders!$A$2:$A$4727,0)),"")</f>
        <v>Retail</v>
      </c>
      <c r="L869" s="4" t="str">
        <f aca="false">IFERROR(INDEX(Data_Orders!$D$2:$D$4727,MATCH(B869,Data_Orders!$A$2:$A$4727,0)),"")</f>
        <v>Rugby</v>
      </c>
    </row>
    <row r="870" customFormat="false" ht="15" hidden="false" customHeight="false" outlineLevel="0" collapsed="false">
      <c r="A870" s="4" t="s">
        <v>6686</v>
      </c>
      <c r="B870" s="4" t="s">
        <v>1363</v>
      </c>
      <c r="C870" s="4" t="s">
        <v>1039</v>
      </c>
      <c r="D870" s="4" t="n">
        <v>5</v>
      </c>
      <c r="E870" s="4" t="n">
        <v>160.41</v>
      </c>
      <c r="F870" s="4" t="n">
        <v>802.05</v>
      </c>
      <c r="G870" s="4" t="n">
        <f aca="false">INDEX(Data_Products!$D$2:$D$33,MATCH(C870,Data_Products!$A$2:$A$33,0))</f>
        <v>99.74</v>
      </c>
      <c r="H870" s="4" t="str">
        <f aca="false">INDEX(Data_Products!$C$2:$C$33,MATCH(C870,Data_Products!$A$2:$A$33,0))</f>
        <v>Insulation</v>
      </c>
      <c r="I870" s="10" t="n">
        <f aca="false">D870*(E870-G870)</f>
        <v>303.35</v>
      </c>
      <c r="J870" s="11" t="n">
        <f aca="false">IFERROR(I870/F870,0)</f>
        <v>0.378218315566361</v>
      </c>
      <c r="K870" s="4" t="str">
        <f aca="false">IFERROR(INDEX(Data_Orders!$F$2:$F$4727,MATCH(B870,Data_Orders!$A$2:$A$4727,0)),"")</f>
        <v>Retail</v>
      </c>
      <c r="L870" s="4" t="str">
        <f aca="false">IFERROR(INDEX(Data_Orders!$D$2:$D$4727,MATCH(B870,Data_Orders!$A$2:$A$4727,0)),"")</f>
        <v>Rugby</v>
      </c>
    </row>
    <row r="871" customFormat="false" ht="15" hidden="false" customHeight="false" outlineLevel="0" collapsed="false">
      <c r="A871" s="4" t="s">
        <v>6687</v>
      </c>
      <c r="B871" s="4" t="s">
        <v>1363</v>
      </c>
      <c r="C871" s="4" t="s">
        <v>1019</v>
      </c>
      <c r="D871" s="4" t="n">
        <v>5</v>
      </c>
      <c r="E871" s="4" t="n">
        <v>79.76</v>
      </c>
      <c r="F871" s="4" t="n">
        <v>398.8</v>
      </c>
      <c r="G871" s="4" t="n">
        <f aca="false">INDEX(Data_Products!$D$2:$D$33,MATCH(C871,Data_Products!$A$2:$A$33,0))</f>
        <v>59.07</v>
      </c>
      <c r="H871" s="4" t="str">
        <f aca="false">INDEX(Data_Products!$C$2:$C$33,MATCH(C871,Data_Products!$A$2:$A$33,0))</f>
        <v>Timber</v>
      </c>
      <c r="I871" s="10" t="n">
        <f aca="false">D871*(E871-G871)</f>
        <v>103.45</v>
      </c>
      <c r="J871" s="11" t="n">
        <f aca="false">IFERROR(I871/F871,0)</f>
        <v>0.259403209628887</v>
      </c>
      <c r="K871" s="4" t="str">
        <f aca="false">IFERROR(INDEX(Data_Orders!$F$2:$F$4727,MATCH(B871,Data_Orders!$A$2:$A$4727,0)),"")</f>
        <v>Retail</v>
      </c>
      <c r="L871" s="4" t="str">
        <f aca="false">IFERROR(INDEX(Data_Orders!$D$2:$D$4727,MATCH(B871,Data_Orders!$A$2:$A$4727,0)),"")</f>
        <v>Rugby</v>
      </c>
    </row>
    <row r="872" customFormat="false" ht="15" hidden="false" customHeight="false" outlineLevel="0" collapsed="false">
      <c r="A872" s="4" t="s">
        <v>6688</v>
      </c>
      <c r="B872" s="4" t="s">
        <v>1364</v>
      </c>
      <c r="C872" s="4" t="s">
        <v>1055</v>
      </c>
      <c r="D872" s="4" t="n">
        <v>1</v>
      </c>
      <c r="E872" s="4" t="n">
        <v>205.03</v>
      </c>
      <c r="F872" s="4" t="n">
        <v>205.03</v>
      </c>
      <c r="G872" s="4" t="n">
        <f aca="false">INDEX(Data_Products!$D$2:$D$33,MATCH(C872,Data_Products!$A$2:$A$33,0))</f>
        <v>138.6</v>
      </c>
      <c r="H872" s="4" t="str">
        <f aca="false">INDEX(Data_Products!$C$2:$C$33,MATCH(C872,Data_Products!$A$2:$A$33,0))</f>
        <v>Roofing</v>
      </c>
      <c r="I872" s="10" t="n">
        <f aca="false">D872*(E872-G872)</f>
        <v>66.43</v>
      </c>
      <c r="J872" s="11" t="n">
        <f aca="false">IFERROR(I872/F872,0)</f>
        <v>0.324001365653807</v>
      </c>
      <c r="K872" s="4" t="str">
        <f aca="false">IFERROR(INDEX(Data_Orders!$F$2:$F$4727,MATCH(B872,Data_Orders!$A$2:$A$4727,0)),"")</f>
        <v>Retail</v>
      </c>
      <c r="L872" s="4" t="str">
        <f aca="false">IFERROR(INDEX(Data_Orders!$D$2:$D$4727,MATCH(B872,Data_Orders!$A$2:$A$4727,0)),"")</f>
        <v>Rugby</v>
      </c>
    </row>
    <row r="873" customFormat="false" ht="15" hidden="false" customHeight="false" outlineLevel="0" collapsed="false">
      <c r="A873" s="4" t="s">
        <v>6689</v>
      </c>
      <c r="B873" s="4" t="s">
        <v>1365</v>
      </c>
      <c r="C873" s="4" t="s">
        <v>1057</v>
      </c>
      <c r="D873" s="4" t="n">
        <v>5</v>
      </c>
      <c r="E873" s="4" t="n">
        <v>176.81</v>
      </c>
      <c r="F873" s="4" t="n">
        <v>884.05</v>
      </c>
      <c r="G873" s="4" t="n">
        <f aca="false">INDEX(Data_Products!$D$2:$D$33,MATCH(C873,Data_Products!$A$2:$A$33,0))</f>
        <v>129.57</v>
      </c>
      <c r="H873" s="4" t="str">
        <f aca="false">INDEX(Data_Products!$C$2:$C$33,MATCH(C873,Data_Products!$A$2:$A$33,0))</f>
        <v>Roofing</v>
      </c>
      <c r="I873" s="10" t="n">
        <f aca="false">D873*(E873-G873)</f>
        <v>236.2</v>
      </c>
      <c r="J873" s="11" t="n">
        <f aca="false">IFERROR(I873/F873,0)</f>
        <v>0.267179458175443</v>
      </c>
      <c r="K873" s="4" t="str">
        <f aca="false">IFERROR(INDEX(Data_Orders!$F$2:$F$4727,MATCH(B873,Data_Orders!$A$2:$A$4727,0)),"")</f>
        <v>Retail</v>
      </c>
      <c r="L873" s="4" t="str">
        <f aca="false">IFERROR(INDEX(Data_Orders!$D$2:$D$4727,MATCH(B873,Data_Orders!$A$2:$A$4727,0)),"")</f>
        <v>Rugby</v>
      </c>
    </row>
    <row r="874" customFormat="false" ht="15" hidden="false" customHeight="false" outlineLevel="0" collapsed="false">
      <c r="A874" s="4" t="s">
        <v>6690</v>
      </c>
      <c r="B874" s="4" t="s">
        <v>1365</v>
      </c>
      <c r="C874" s="4" t="s">
        <v>1039</v>
      </c>
      <c r="D874" s="4" t="n">
        <v>14</v>
      </c>
      <c r="E874" s="4" t="n">
        <v>160.41</v>
      </c>
      <c r="F874" s="4" t="n">
        <v>2245.74</v>
      </c>
      <c r="G874" s="4" t="n">
        <f aca="false">INDEX(Data_Products!$D$2:$D$33,MATCH(C874,Data_Products!$A$2:$A$33,0))</f>
        <v>99.74</v>
      </c>
      <c r="H874" s="4" t="str">
        <f aca="false">INDEX(Data_Products!$C$2:$C$33,MATCH(C874,Data_Products!$A$2:$A$33,0))</f>
        <v>Insulation</v>
      </c>
      <c r="I874" s="10" t="n">
        <f aca="false">D874*(E874-G874)</f>
        <v>849.38</v>
      </c>
      <c r="J874" s="11" t="n">
        <f aca="false">IFERROR(I874/F874,0)</f>
        <v>0.378218315566361</v>
      </c>
      <c r="K874" s="4" t="str">
        <f aca="false">IFERROR(INDEX(Data_Orders!$F$2:$F$4727,MATCH(B874,Data_Orders!$A$2:$A$4727,0)),"")</f>
        <v>Retail</v>
      </c>
      <c r="L874" s="4" t="str">
        <f aca="false">IFERROR(INDEX(Data_Orders!$D$2:$D$4727,MATCH(B874,Data_Orders!$A$2:$A$4727,0)),"")</f>
        <v>Rugby</v>
      </c>
    </row>
    <row r="875" customFormat="false" ht="15" hidden="false" customHeight="false" outlineLevel="0" collapsed="false">
      <c r="A875" s="4" t="s">
        <v>6691</v>
      </c>
      <c r="B875" s="4" t="s">
        <v>1365</v>
      </c>
      <c r="C875" s="4" t="s">
        <v>1019</v>
      </c>
      <c r="D875" s="4" t="n">
        <v>15</v>
      </c>
      <c r="E875" s="4" t="n">
        <v>79.76</v>
      </c>
      <c r="F875" s="4" t="n">
        <v>1196.4</v>
      </c>
      <c r="G875" s="4" t="n">
        <f aca="false">INDEX(Data_Products!$D$2:$D$33,MATCH(C875,Data_Products!$A$2:$A$33,0))</f>
        <v>59.07</v>
      </c>
      <c r="H875" s="4" t="str">
        <f aca="false">INDEX(Data_Products!$C$2:$C$33,MATCH(C875,Data_Products!$A$2:$A$33,0))</f>
        <v>Timber</v>
      </c>
      <c r="I875" s="10" t="n">
        <f aca="false">D875*(E875-G875)</f>
        <v>310.35</v>
      </c>
      <c r="J875" s="11" t="n">
        <f aca="false">IFERROR(I875/F875,0)</f>
        <v>0.259403209628887</v>
      </c>
      <c r="K875" s="4" t="str">
        <f aca="false">IFERROR(INDEX(Data_Orders!$F$2:$F$4727,MATCH(B875,Data_Orders!$A$2:$A$4727,0)),"")</f>
        <v>Retail</v>
      </c>
      <c r="L875" s="4" t="str">
        <f aca="false">IFERROR(INDEX(Data_Orders!$D$2:$D$4727,MATCH(B875,Data_Orders!$A$2:$A$4727,0)),"")</f>
        <v>Rugby</v>
      </c>
    </row>
    <row r="876" customFormat="false" ht="15" hidden="false" customHeight="false" outlineLevel="0" collapsed="false">
      <c r="A876" s="4" t="s">
        <v>6692</v>
      </c>
      <c r="B876" s="4" t="s">
        <v>1365</v>
      </c>
      <c r="C876" s="4" t="s">
        <v>1015</v>
      </c>
      <c r="D876" s="4" t="n">
        <v>20</v>
      </c>
      <c r="E876" s="4" t="n">
        <v>122.01</v>
      </c>
      <c r="F876" s="4" t="n">
        <v>2440.2</v>
      </c>
      <c r="G876" s="4" t="n">
        <f aca="false">INDEX(Data_Products!$D$2:$D$33,MATCH(C876,Data_Products!$A$2:$A$33,0))</f>
        <v>85.53</v>
      </c>
      <c r="H876" s="4" t="str">
        <f aca="false">INDEX(Data_Products!$C$2:$C$33,MATCH(C876,Data_Products!$A$2:$A$33,0))</f>
        <v>Timber</v>
      </c>
      <c r="I876" s="10" t="n">
        <f aca="false">D876*(E876-G876)</f>
        <v>729.6</v>
      </c>
      <c r="J876" s="11" t="n">
        <f aca="false">IFERROR(I876/F876,0)</f>
        <v>0.298991885910991</v>
      </c>
      <c r="K876" s="4" t="str">
        <f aca="false">IFERROR(INDEX(Data_Orders!$F$2:$F$4727,MATCH(B876,Data_Orders!$A$2:$A$4727,0)),"")</f>
        <v>Retail</v>
      </c>
      <c r="L876" s="4" t="str">
        <f aca="false">IFERROR(INDEX(Data_Orders!$D$2:$D$4727,MATCH(B876,Data_Orders!$A$2:$A$4727,0)),"")</f>
        <v>Rugby</v>
      </c>
    </row>
    <row r="877" customFormat="false" ht="15" hidden="false" customHeight="false" outlineLevel="0" collapsed="false">
      <c r="A877" s="4" t="s">
        <v>6693</v>
      </c>
      <c r="B877" s="4" t="s">
        <v>1366</v>
      </c>
      <c r="C877" s="4" t="s">
        <v>1035</v>
      </c>
      <c r="D877" s="4" t="n">
        <v>20</v>
      </c>
      <c r="E877" s="4" t="n">
        <v>165.07</v>
      </c>
      <c r="F877" s="4" t="n">
        <v>3301.4</v>
      </c>
      <c r="G877" s="4" t="n">
        <f aca="false">INDEX(Data_Products!$D$2:$D$33,MATCH(C877,Data_Products!$A$2:$A$33,0))</f>
        <v>134.65</v>
      </c>
      <c r="H877" s="4" t="str">
        <f aca="false">INDEX(Data_Products!$C$2:$C$33,MATCH(C877,Data_Products!$A$2:$A$33,0))</f>
        <v>Insulation</v>
      </c>
      <c r="I877" s="10" t="n">
        <f aca="false">D877*(E877-G877)</f>
        <v>608.4</v>
      </c>
      <c r="J877" s="11" t="n">
        <f aca="false">IFERROR(I877/F877,0)</f>
        <v>0.184285454655601</v>
      </c>
      <c r="K877" s="4" t="str">
        <f aca="false">IFERROR(INDEX(Data_Orders!$F$2:$F$4727,MATCH(B877,Data_Orders!$A$2:$A$4727,0)),"")</f>
        <v>Retail</v>
      </c>
      <c r="L877" s="4" t="str">
        <f aca="false">IFERROR(INDEX(Data_Orders!$D$2:$D$4727,MATCH(B877,Data_Orders!$A$2:$A$4727,0)),"")</f>
        <v>Birmingham South</v>
      </c>
    </row>
    <row r="878" customFormat="false" ht="15" hidden="false" customHeight="false" outlineLevel="0" collapsed="false">
      <c r="A878" s="4" t="s">
        <v>6694</v>
      </c>
      <c r="B878" s="4" t="s">
        <v>1366</v>
      </c>
      <c r="C878" s="4" t="s">
        <v>1026</v>
      </c>
      <c r="D878" s="4" t="n">
        <v>1</v>
      </c>
      <c r="E878" s="4" t="n">
        <v>184.05</v>
      </c>
      <c r="F878" s="4" t="n">
        <v>184.05</v>
      </c>
      <c r="G878" s="4" t="n">
        <f aca="false">INDEX(Data_Products!$D$2:$D$33,MATCH(C878,Data_Products!$A$2:$A$33,0))</f>
        <v>147.44</v>
      </c>
      <c r="H878" s="4" t="str">
        <f aca="false">INDEX(Data_Products!$C$2:$C$33,MATCH(C878,Data_Products!$A$2:$A$33,0))</f>
        <v>Cement &amp; Aggregates</v>
      </c>
      <c r="I878" s="10" t="n">
        <f aca="false">D878*(E878-G878)</f>
        <v>36.61</v>
      </c>
      <c r="J878" s="11" t="n">
        <f aca="false">IFERROR(I878/F878,0)</f>
        <v>0.19891333876664</v>
      </c>
      <c r="K878" s="4" t="str">
        <f aca="false">IFERROR(INDEX(Data_Orders!$F$2:$F$4727,MATCH(B878,Data_Orders!$A$2:$A$4727,0)),"")</f>
        <v>Retail</v>
      </c>
      <c r="L878" s="4" t="str">
        <f aca="false">IFERROR(INDEX(Data_Orders!$D$2:$D$4727,MATCH(B878,Data_Orders!$A$2:$A$4727,0)),"")</f>
        <v>Birmingham South</v>
      </c>
    </row>
    <row r="879" customFormat="false" ht="15" hidden="false" customHeight="false" outlineLevel="0" collapsed="false">
      <c r="A879" s="4" t="s">
        <v>6695</v>
      </c>
      <c r="B879" s="4" t="s">
        <v>1366</v>
      </c>
      <c r="C879" s="4" t="s">
        <v>1021</v>
      </c>
      <c r="D879" s="4" t="n">
        <v>19</v>
      </c>
      <c r="E879" s="4" t="n">
        <v>73.76</v>
      </c>
      <c r="F879" s="4" t="n">
        <v>1401.44</v>
      </c>
      <c r="G879" s="4" t="n">
        <f aca="false">INDEX(Data_Products!$D$2:$D$33,MATCH(C879,Data_Products!$A$2:$A$33,0))</f>
        <v>51.51</v>
      </c>
      <c r="H879" s="4" t="str">
        <f aca="false">INDEX(Data_Products!$C$2:$C$33,MATCH(C879,Data_Products!$A$2:$A$33,0))</f>
        <v>Cement &amp; Aggregates</v>
      </c>
      <c r="I879" s="10" t="n">
        <f aca="false">D879*(E879-G879)</f>
        <v>422.75</v>
      </c>
      <c r="J879" s="11" t="n">
        <f aca="false">IFERROR(I879/F879,0)</f>
        <v>0.301654013015184</v>
      </c>
      <c r="K879" s="4" t="str">
        <f aca="false">IFERROR(INDEX(Data_Orders!$F$2:$F$4727,MATCH(B879,Data_Orders!$A$2:$A$4727,0)),"")</f>
        <v>Retail</v>
      </c>
      <c r="L879" s="4" t="str">
        <f aca="false">IFERROR(INDEX(Data_Orders!$D$2:$D$4727,MATCH(B879,Data_Orders!$A$2:$A$4727,0)),"")</f>
        <v>Birmingham South</v>
      </c>
    </row>
    <row r="880" customFormat="false" ht="15" hidden="false" customHeight="false" outlineLevel="0" collapsed="false">
      <c r="A880" s="4" t="s">
        <v>6696</v>
      </c>
      <c r="B880" s="4" t="s">
        <v>1366</v>
      </c>
      <c r="C880" s="4" t="s">
        <v>1039</v>
      </c>
      <c r="D880" s="4" t="n">
        <v>16</v>
      </c>
      <c r="E880" s="4" t="n">
        <v>160.41</v>
      </c>
      <c r="F880" s="4" t="n">
        <v>2566.56</v>
      </c>
      <c r="G880" s="4" t="n">
        <f aca="false">INDEX(Data_Products!$D$2:$D$33,MATCH(C880,Data_Products!$A$2:$A$33,0))</f>
        <v>99.74</v>
      </c>
      <c r="H880" s="4" t="str">
        <f aca="false">INDEX(Data_Products!$C$2:$C$33,MATCH(C880,Data_Products!$A$2:$A$33,0))</f>
        <v>Insulation</v>
      </c>
      <c r="I880" s="10" t="n">
        <f aca="false">D880*(E880-G880)</f>
        <v>970.72</v>
      </c>
      <c r="J880" s="11" t="n">
        <f aca="false">IFERROR(I880/F880,0)</f>
        <v>0.378218315566361</v>
      </c>
      <c r="K880" s="4" t="str">
        <f aca="false">IFERROR(INDEX(Data_Orders!$F$2:$F$4727,MATCH(B880,Data_Orders!$A$2:$A$4727,0)),"")</f>
        <v>Retail</v>
      </c>
      <c r="L880" s="4" t="str">
        <f aca="false">IFERROR(INDEX(Data_Orders!$D$2:$D$4727,MATCH(B880,Data_Orders!$A$2:$A$4727,0)),"")</f>
        <v>Birmingham South</v>
      </c>
    </row>
    <row r="881" customFormat="false" ht="15" hidden="false" customHeight="false" outlineLevel="0" collapsed="false">
      <c r="A881" s="4" t="s">
        <v>6697</v>
      </c>
      <c r="B881" s="4" t="s">
        <v>1367</v>
      </c>
      <c r="C881" s="4" t="s">
        <v>1035</v>
      </c>
      <c r="D881" s="4" t="n">
        <v>12</v>
      </c>
      <c r="E881" s="4" t="n">
        <v>165.07</v>
      </c>
      <c r="F881" s="4" t="n">
        <v>1980.84</v>
      </c>
      <c r="G881" s="4" t="n">
        <f aca="false">INDEX(Data_Products!$D$2:$D$33,MATCH(C881,Data_Products!$A$2:$A$33,0))</f>
        <v>134.65</v>
      </c>
      <c r="H881" s="4" t="str">
        <f aca="false">INDEX(Data_Products!$C$2:$C$33,MATCH(C881,Data_Products!$A$2:$A$33,0))</f>
        <v>Insulation</v>
      </c>
      <c r="I881" s="10" t="n">
        <f aca="false">D881*(E881-G881)</f>
        <v>365.04</v>
      </c>
      <c r="J881" s="11" t="n">
        <f aca="false">IFERROR(I881/F881,0)</f>
        <v>0.184285454655601</v>
      </c>
      <c r="K881" s="4" t="str">
        <f aca="false">IFERROR(INDEX(Data_Orders!$F$2:$F$4727,MATCH(B881,Data_Orders!$A$2:$A$4727,0)),"")</f>
        <v>Housebuilder</v>
      </c>
      <c r="L881" s="4" t="str">
        <f aca="false">IFERROR(INDEX(Data_Orders!$D$2:$D$4727,MATCH(B881,Data_Orders!$A$2:$A$4727,0)),"")</f>
        <v>Birmingham South</v>
      </c>
    </row>
    <row r="882" customFormat="false" ht="15" hidden="false" customHeight="false" outlineLevel="0" collapsed="false">
      <c r="A882" s="4" t="s">
        <v>6698</v>
      </c>
      <c r="B882" s="4" t="s">
        <v>1367</v>
      </c>
      <c r="C882" s="4" t="s">
        <v>1013</v>
      </c>
      <c r="D882" s="4" t="n">
        <v>4</v>
      </c>
      <c r="E882" s="4" t="n">
        <v>240.92</v>
      </c>
      <c r="F882" s="4" t="n">
        <v>963.68</v>
      </c>
      <c r="G882" s="4" t="n">
        <f aca="false">INDEX(Data_Products!$D$2:$D$33,MATCH(C882,Data_Products!$A$2:$A$33,0))</f>
        <v>168.32</v>
      </c>
      <c r="H882" s="4" t="str">
        <f aca="false">INDEX(Data_Products!$C$2:$C$33,MATCH(C882,Data_Products!$A$2:$A$33,0))</f>
        <v>Timber</v>
      </c>
      <c r="I882" s="10" t="n">
        <f aca="false">D882*(E882-G882)</f>
        <v>290.4</v>
      </c>
      <c r="J882" s="11" t="n">
        <f aca="false">IFERROR(I882/F882,0)</f>
        <v>0.301344844761747</v>
      </c>
      <c r="K882" s="4" t="str">
        <f aca="false">IFERROR(INDEX(Data_Orders!$F$2:$F$4727,MATCH(B882,Data_Orders!$A$2:$A$4727,0)),"")</f>
        <v>Housebuilder</v>
      </c>
      <c r="L882" s="4" t="str">
        <f aca="false">IFERROR(INDEX(Data_Orders!$D$2:$D$4727,MATCH(B882,Data_Orders!$A$2:$A$4727,0)),"")</f>
        <v>Birmingham South</v>
      </c>
    </row>
    <row r="883" customFormat="false" ht="15" hidden="false" customHeight="false" outlineLevel="0" collapsed="false">
      <c r="A883" s="4" t="s">
        <v>6699</v>
      </c>
      <c r="B883" s="4" t="s">
        <v>1367</v>
      </c>
      <c r="C883" s="4" t="s">
        <v>1050</v>
      </c>
      <c r="D883" s="4" t="n">
        <v>19</v>
      </c>
      <c r="E883" s="4" t="n">
        <v>238.63</v>
      </c>
      <c r="F883" s="4" t="n">
        <v>4533.97</v>
      </c>
      <c r="G883" s="4" t="n">
        <f aca="false">INDEX(Data_Products!$D$2:$D$33,MATCH(C883,Data_Products!$A$2:$A$33,0))</f>
        <v>148.91</v>
      </c>
      <c r="H883" s="4" t="str">
        <f aca="false">INDEX(Data_Products!$C$2:$C$33,MATCH(C883,Data_Products!$A$2:$A$33,0))</f>
        <v>Tools &amp; Fixings</v>
      </c>
      <c r="I883" s="10" t="n">
        <f aca="false">D883*(E883-G883)</f>
        <v>1704.68</v>
      </c>
      <c r="J883" s="11" t="n">
        <f aca="false">IFERROR(I883/F883,0)</f>
        <v>0.375979549930855</v>
      </c>
      <c r="K883" s="4" t="str">
        <f aca="false">IFERROR(INDEX(Data_Orders!$F$2:$F$4727,MATCH(B883,Data_Orders!$A$2:$A$4727,0)),"")</f>
        <v>Housebuilder</v>
      </c>
      <c r="L883" s="4" t="str">
        <f aca="false">IFERROR(INDEX(Data_Orders!$D$2:$D$4727,MATCH(B883,Data_Orders!$A$2:$A$4727,0)),"")</f>
        <v>Birmingham South</v>
      </c>
    </row>
    <row r="884" customFormat="false" ht="15" hidden="false" customHeight="false" outlineLevel="0" collapsed="false">
      <c r="A884" s="4" t="s">
        <v>6700</v>
      </c>
      <c r="B884" s="4" t="s">
        <v>1367</v>
      </c>
      <c r="C884" s="4" t="s">
        <v>1044</v>
      </c>
      <c r="D884" s="4" t="n">
        <v>16</v>
      </c>
      <c r="E884" s="4" t="n">
        <v>190.44</v>
      </c>
      <c r="F884" s="4" t="n">
        <v>3047.04</v>
      </c>
      <c r="G884" s="4" t="n">
        <f aca="false">INDEX(Data_Products!$D$2:$D$33,MATCH(C884,Data_Products!$A$2:$A$33,0))</f>
        <v>115.48</v>
      </c>
      <c r="H884" s="4" t="str">
        <f aca="false">INDEX(Data_Products!$C$2:$C$33,MATCH(C884,Data_Products!$A$2:$A$33,0))</f>
        <v>Tools &amp; Fixings</v>
      </c>
      <c r="I884" s="10" t="n">
        <f aca="false">D884*(E884-G884)</f>
        <v>1199.36</v>
      </c>
      <c r="J884" s="11" t="n">
        <f aca="false">IFERROR(I884/F884,0)</f>
        <v>0.393614786809494</v>
      </c>
      <c r="K884" s="4" t="str">
        <f aca="false">IFERROR(INDEX(Data_Orders!$F$2:$F$4727,MATCH(B884,Data_Orders!$A$2:$A$4727,0)),"")</f>
        <v>Housebuilder</v>
      </c>
      <c r="L884" s="4" t="str">
        <f aca="false">IFERROR(INDEX(Data_Orders!$D$2:$D$4727,MATCH(B884,Data_Orders!$A$2:$A$4727,0)),"")</f>
        <v>Birmingham South</v>
      </c>
    </row>
    <row r="885" customFormat="false" ht="15" hidden="false" customHeight="false" outlineLevel="0" collapsed="false">
      <c r="A885" s="4" t="s">
        <v>6701</v>
      </c>
      <c r="B885" s="4" t="s">
        <v>1367</v>
      </c>
      <c r="C885" s="4" t="s">
        <v>1059</v>
      </c>
      <c r="D885" s="4" t="n">
        <v>3</v>
      </c>
      <c r="E885" s="4" t="n">
        <v>103.63</v>
      </c>
      <c r="F885" s="4" t="n">
        <v>310.89</v>
      </c>
      <c r="G885" s="4" t="n">
        <f aca="false">INDEX(Data_Products!$D$2:$D$33,MATCH(C885,Data_Products!$A$2:$A$33,0))</f>
        <v>82.55</v>
      </c>
      <c r="H885" s="4" t="str">
        <f aca="false">INDEX(Data_Products!$C$2:$C$33,MATCH(C885,Data_Products!$A$2:$A$33,0))</f>
        <v>Roofing</v>
      </c>
      <c r="I885" s="10" t="n">
        <f aca="false">D885*(E885-G885)</f>
        <v>63.24</v>
      </c>
      <c r="J885" s="11" t="n">
        <f aca="false">IFERROR(I885/F885,0)</f>
        <v>0.203415999228023</v>
      </c>
      <c r="K885" s="4" t="str">
        <f aca="false">IFERROR(INDEX(Data_Orders!$F$2:$F$4727,MATCH(B885,Data_Orders!$A$2:$A$4727,0)),"")</f>
        <v>Housebuilder</v>
      </c>
      <c r="L885" s="4" t="str">
        <f aca="false">IFERROR(INDEX(Data_Orders!$D$2:$D$4727,MATCH(B885,Data_Orders!$A$2:$A$4727,0)),"")</f>
        <v>Birmingham South</v>
      </c>
    </row>
    <row r="886" customFormat="false" ht="15" hidden="false" customHeight="false" outlineLevel="0" collapsed="false">
      <c r="A886" s="4" t="s">
        <v>6702</v>
      </c>
      <c r="B886" s="4" t="s">
        <v>1368</v>
      </c>
      <c r="C886" s="4" t="s">
        <v>1070</v>
      </c>
      <c r="D886" s="4" t="n">
        <v>3</v>
      </c>
      <c r="E886" s="4" t="n">
        <v>230.32</v>
      </c>
      <c r="F886" s="4" t="n">
        <v>690.96</v>
      </c>
      <c r="G886" s="4" t="n">
        <f aca="false">INDEX(Data_Products!$D$2:$D$33,MATCH(C886,Data_Products!$A$2:$A$33,0))</f>
        <v>161.64</v>
      </c>
      <c r="H886" s="4" t="str">
        <f aca="false">INDEX(Data_Products!$C$2:$C$33,MATCH(C886,Data_Products!$A$2:$A$33,0))</f>
        <v>Landscaping</v>
      </c>
      <c r="I886" s="10" t="n">
        <f aca="false">D886*(E886-G886)</f>
        <v>206.04</v>
      </c>
      <c r="J886" s="11" t="n">
        <f aca="false">IFERROR(I886/F886,0)</f>
        <v>0.298193817297673</v>
      </c>
      <c r="K886" s="4" t="str">
        <f aca="false">IFERROR(INDEX(Data_Orders!$F$2:$F$4727,MATCH(B886,Data_Orders!$A$2:$A$4727,0)),"")</f>
        <v>Housebuilder</v>
      </c>
      <c r="L886" s="4" t="str">
        <f aca="false">IFERROR(INDEX(Data_Orders!$D$2:$D$4727,MATCH(B886,Data_Orders!$A$2:$A$4727,0)),"")</f>
        <v>Birmingham South</v>
      </c>
    </row>
    <row r="887" customFormat="false" ht="15" hidden="false" customHeight="false" outlineLevel="0" collapsed="false">
      <c r="A887" s="4" t="s">
        <v>6703</v>
      </c>
      <c r="B887" s="4" t="s">
        <v>1368</v>
      </c>
      <c r="C887" s="4" t="s">
        <v>1064</v>
      </c>
      <c r="D887" s="4" t="n">
        <v>17</v>
      </c>
      <c r="E887" s="4" t="n">
        <v>97.63</v>
      </c>
      <c r="F887" s="4" t="n">
        <v>1659.71</v>
      </c>
      <c r="G887" s="4" t="n">
        <f aca="false">INDEX(Data_Products!$D$2:$D$33,MATCH(C887,Data_Products!$A$2:$A$33,0))</f>
        <v>65.21</v>
      </c>
      <c r="H887" s="4" t="str">
        <f aca="false">INDEX(Data_Products!$C$2:$C$33,MATCH(C887,Data_Products!$A$2:$A$33,0))</f>
        <v>Plumbing &amp; Drainage</v>
      </c>
      <c r="I887" s="10" t="n">
        <f aca="false">D887*(E887-G887)</f>
        <v>551.14</v>
      </c>
      <c r="J887" s="11" t="n">
        <f aca="false">IFERROR(I887/F887,0)</f>
        <v>0.332070060432244</v>
      </c>
      <c r="K887" s="4" t="str">
        <f aca="false">IFERROR(INDEX(Data_Orders!$F$2:$F$4727,MATCH(B887,Data_Orders!$A$2:$A$4727,0)),"")</f>
        <v>Housebuilder</v>
      </c>
      <c r="L887" s="4" t="str">
        <f aca="false">IFERROR(INDEX(Data_Orders!$D$2:$D$4727,MATCH(B887,Data_Orders!$A$2:$A$4727,0)),"")</f>
        <v>Birmingham South</v>
      </c>
    </row>
    <row r="888" customFormat="false" ht="15" hidden="false" customHeight="false" outlineLevel="0" collapsed="false">
      <c r="A888" s="4" t="s">
        <v>6704</v>
      </c>
      <c r="B888" s="4" t="s">
        <v>1368</v>
      </c>
      <c r="C888" s="4" t="s">
        <v>1028</v>
      </c>
      <c r="D888" s="4" t="n">
        <v>20</v>
      </c>
      <c r="E888" s="4" t="n">
        <v>118.79</v>
      </c>
      <c r="F888" s="4" t="n">
        <v>2375.8</v>
      </c>
      <c r="G888" s="4" t="n">
        <f aca="false">INDEX(Data_Products!$D$2:$D$33,MATCH(C888,Data_Products!$A$2:$A$33,0))</f>
        <v>81.07</v>
      </c>
      <c r="H888" s="4" t="str">
        <f aca="false">INDEX(Data_Products!$C$2:$C$33,MATCH(C888,Data_Products!$A$2:$A$33,0))</f>
        <v>Cement &amp; Aggregates</v>
      </c>
      <c r="I888" s="10" t="n">
        <f aca="false">D888*(E888-G888)</f>
        <v>754.4</v>
      </c>
      <c r="J888" s="11" t="n">
        <f aca="false">IFERROR(I888/F888,0)</f>
        <v>0.317535146056065</v>
      </c>
      <c r="K888" s="4" t="str">
        <f aca="false">IFERROR(INDEX(Data_Orders!$F$2:$F$4727,MATCH(B888,Data_Orders!$A$2:$A$4727,0)),"")</f>
        <v>Housebuilder</v>
      </c>
      <c r="L888" s="4" t="str">
        <f aca="false">IFERROR(INDEX(Data_Orders!$D$2:$D$4727,MATCH(B888,Data_Orders!$A$2:$A$4727,0)),"")</f>
        <v>Birmingham South</v>
      </c>
    </row>
    <row r="889" customFormat="false" ht="15" hidden="false" customHeight="false" outlineLevel="0" collapsed="false">
      <c r="A889" s="4" t="s">
        <v>6705</v>
      </c>
      <c r="B889" s="4" t="s">
        <v>1368</v>
      </c>
      <c r="C889" s="4" t="s">
        <v>1041</v>
      </c>
      <c r="D889" s="4" t="n">
        <v>3</v>
      </c>
      <c r="E889" s="4" t="n">
        <v>242.75</v>
      </c>
      <c r="F889" s="4" t="n">
        <v>728.25</v>
      </c>
      <c r="G889" s="4" t="n">
        <f aca="false">INDEX(Data_Products!$D$2:$D$33,MATCH(C889,Data_Products!$A$2:$A$33,0))</f>
        <v>142.94</v>
      </c>
      <c r="H889" s="4" t="str">
        <f aca="false">INDEX(Data_Products!$C$2:$C$33,MATCH(C889,Data_Products!$A$2:$A$33,0))</f>
        <v>Tools &amp; Fixings</v>
      </c>
      <c r="I889" s="10" t="n">
        <f aca="false">D889*(E889-G889)</f>
        <v>299.43</v>
      </c>
      <c r="J889" s="11" t="n">
        <f aca="false">IFERROR(I889/F889,0)</f>
        <v>0.411163748712667</v>
      </c>
      <c r="K889" s="4" t="str">
        <f aca="false">IFERROR(INDEX(Data_Orders!$F$2:$F$4727,MATCH(B889,Data_Orders!$A$2:$A$4727,0)),"")</f>
        <v>Housebuilder</v>
      </c>
      <c r="L889" s="4" t="str">
        <f aca="false">IFERROR(INDEX(Data_Orders!$D$2:$D$4727,MATCH(B889,Data_Orders!$A$2:$A$4727,0)),"")</f>
        <v>Birmingham South</v>
      </c>
    </row>
    <row r="890" customFormat="false" ht="15" hidden="false" customHeight="false" outlineLevel="0" collapsed="false">
      <c r="A890" s="4" t="s">
        <v>6706</v>
      </c>
      <c r="B890" s="4" t="s">
        <v>1368</v>
      </c>
      <c r="C890" s="4" t="s">
        <v>1046</v>
      </c>
      <c r="D890" s="4" t="n">
        <v>8</v>
      </c>
      <c r="E890" s="4" t="n">
        <v>154.02</v>
      </c>
      <c r="F890" s="4" t="n">
        <v>1232.16</v>
      </c>
      <c r="G890" s="4" t="n">
        <f aca="false">INDEX(Data_Products!$D$2:$D$33,MATCH(C890,Data_Products!$A$2:$A$33,0))</f>
        <v>102.1</v>
      </c>
      <c r="H890" s="4" t="str">
        <f aca="false">INDEX(Data_Products!$C$2:$C$33,MATCH(C890,Data_Products!$A$2:$A$33,0))</f>
        <v>Tools &amp; Fixings</v>
      </c>
      <c r="I890" s="10" t="n">
        <f aca="false">D890*(E890-G890)</f>
        <v>415.36</v>
      </c>
      <c r="J890" s="11" t="n">
        <f aca="false">IFERROR(I890/F890,0)</f>
        <v>0.337099078041813</v>
      </c>
      <c r="K890" s="4" t="str">
        <f aca="false">IFERROR(INDEX(Data_Orders!$F$2:$F$4727,MATCH(B890,Data_Orders!$A$2:$A$4727,0)),"")</f>
        <v>Housebuilder</v>
      </c>
      <c r="L890" s="4" t="str">
        <f aca="false">IFERROR(INDEX(Data_Orders!$D$2:$D$4727,MATCH(B890,Data_Orders!$A$2:$A$4727,0)),"")</f>
        <v>Birmingham South</v>
      </c>
    </row>
    <row r="891" customFormat="false" ht="15" hidden="false" customHeight="false" outlineLevel="0" collapsed="false">
      <c r="A891" s="4" t="s">
        <v>6707</v>
      </c>
      <c r="B891" s="4" t="s">
        <v>1369</v>
      </c>
      <c r="C891" s="4" t="s">
        <v>1057</v>
      </c>
      <c r="D891" s="4" t="n">
        <v>18</v>
      </c>
      <c r="E891" s="4" t="n">
        <v>176.81</v>
      </c>
      <c r="F891" s="4" t="n">
        <v>3182.58</v>
      </c>
      <c r="G891" s="4" t="n">
        <f aca="false">INDEX(Data_Products!$D$2:$D$33,MATCH(C891,Data_Products!$A$2:$A$33,0))</f>
        <v>129.57</v>
      </c>
      <c r="H891" s="4" t="str">
        <f aca="false">INDEX(Data_Products!$C$2:$C$33,MATCH(C891,Data_Products!$A$2:$A$33,0))</f>
        <v>Roofing</v>
      </c>
      <c r="I891" s="10" t="n">
        <f aca="false">D891*(E891-G891)</f>
        <v>850.32</v>
      </c>
      <c r="J891" s="11" t="n">
        <f aca="false">IFERROR(I891/F891,0)</f>
        <v>0.267179458175443</v>
      </c>
      <c r="K891" s="4" t="str">
        <f aca="false">IFERROR(INDEX(Data_Orders!$F$2:$F$4727,MATCH(B891,Data_Orders!$A$2:$A$4727,0)),"")</f>
        <v>Housebuilder</v>
      </c>
      <c r="L891" s="4" t="str">
        <f aca="false">IFERROR(INDEX(Data_Orders!$D$2:$D$4727,MATCH(B891,Data_Orders!$A$2:$A$4727,0)),"")</f>
        <v>Birmingham South</v>
      </c>
    </row>
    <row r="892" customFormat="false" ht="15" hidden="false" customHeight="false" outlineLevel="0" collapsed="false">
      <c r="A892" s="4" t="s">
        <v>6708</v>
      </c>
      <c r="B892" s="4" t="s">
        <v>1370</v>
      </c>
      <c r="C892" s="4" t="s">
        <v>1046</v>
      </c>
      <c r="D892" s="4" t="n">
        <v>11</v>
      </c>
      <c r="E892" s="4" t="n">
        <v>154.02</v>
      </c>
      <c r="F892" s="4" t="n">
        <v>1694.22</v>
      </c>
      <c r="G892" s="4" t="n">
        <f aca="false">INDEX(Data_Products!$D$2:$D$33,MATCH(C892,Data_Products!$A$2:$A$33,0))</f>
        <v>102.1</v>
      </c>
      <c r="H892" s="4" t="str">
        <f aca="false">INDEX(Data_Products!$C$2:$C$33,MATCH(C892,Data_Products!$A$2:$A$33,0))</f>
        <v>Tools &amp; Fixings</v>
      </c>
      <c r="I892" s="10" t="n">
        <f aca="false">D892*(E892-G892)</f>
        <v>571.12</v>
      </c>
      <c r="J892" s="11" t="n">
        <f aca="false">IFERROR(I892/F892,0)</f>
        <v>0.337099078041813</v>
      </c>
      <c r="K892" s="4" t="str">
        <f aca="false">IFERROR(INDEX(Data_Orders!$F$2:$F$4727,MATCH(B892,Data_Orders!$A$2:$A$4727,0)),"")</f>
        <v>Retail</v>
      </c>
      <c r="L892" s="4" t="str">
        <f aca="false">IFERROR(INDEX(Data_Orders!$D$2:$D$4727,MATCH(B892,Data_Orders!$A$2:$A$4727,0)),"")</f>
        <v>Rugby</v>
      </c>
    </row>
    <row r="893" customFormat="false" ht="15" hidden="false" customHeight="false" outlineLevel="0" collapsed="false">
      <c r="A893" s="4" t="s">
        <v>6709</v>
      </c>
      <c r="B893" s="4" t="s">
        <v>1370</v>
      </c>
      <c r="C893" s="4" t="s">
        <v>1073</v>
      </c>
      <c r="D893" s="4" t="n">
        <v>14</v>
      </c>
      <c r="E893" s="4" t="n">
        <v>231.05</v>
      </c>
      <c r="F893" s="4" t="n">
        <v>3234.7</v>
      </c>
      <c r="G893" s="4" t="n">
        <f aca="false">INDEX(Data_Products!$D$2:$D$33,MATCH(C893,Data_Products!$A$2:$A$33,0))</f>
        <v>148.29</v>
      </c>
      <c r="H893" s="4" t="str">
        <f aca="false">INDEX(Data_Products!$C$2:$C$33,MATCH(C893,Data_Products!$A$2:$A$33,0))</f>
        <v>Landscaping</v>
      </c>
      <c r="I893" s="10" t="n">
        <f aca="false">D893*(E893-G893)</f>
        <v>1158.64</v>
      </c>
      <c r="J893" s="11" t="n">
        <f aca="false">IFERROR(I893/F893,0)</f>
        <v>0.358190867777537</v>
      </c>
      <c r="K893" s="4" t="str">
        <f aca="false">IFERROR(INDEX(Data_Orders!$F$2:$F$4727,MATCH(B893,Data_Orders!$A$2:$A$4727,0)),"")</f>
        <v>Retail</v>
      </c>
      <c r="L893" s="4" t="str">
        <f aca="false">IFERROR(INDEX(Data_Orders!$D$2:$D$4727,MATCH(B893,Data_Orders!$A$2:$A$4727,0)),"")</f>
        <v>Rugby</v>
      </c>
    </row>
    <row r="894" customFormat="false" ht="15" hidden="false" customHeight="false" outlineLevel="0" collapsed="false">
      <c r="A894" s="4" t="s">
        <v>6710</v>
      </c>
      <c r="B894" s="4" t="s">
        <v>1370</v>
      </c>
      <c r="C894" s="4" t="s">
        <v>1044</v>
      </c>
      <c r="D894" s="4" t="n">
        <v>12</v>
      </c>
      <c r="E894" s="4" t="n">
        <v>190.44</v>
      </c>
      <c r="F894" s="4" t="n">
        <v>2285.28</v>
      </c>
      <c r="G894" s="4" t="n">
        <f aca="false">INDEX(Data_Products!$D$2:$D$33,MATCH(C894,Data_Products!$A$2:$A$33,0))</f>
        <v>115.48</v>
      </c>
      <c r="H894" s="4" t="str">
        <f aca="false">INDEX(Data_Products!$C$2:$C$33,MATCH(C894,Data_Products!$A$2:$A$33,0))</f>
        <v>Tools &amp; Fixings</v>
      </c>
      <c r="I894" s="10" t="n">
        <f aca="false">D894*(E894-G894)</f>
        <v>899.52</v>
      </c>
      <c r="J894" s="11" t="n">
        <f aca="false">IFERROR(I894/F894,0)</f>
        <v>0.393614786809494</v>
      </c>
      <c r="K894" s="4" t="str">
        <f aca="false">IFERROR(INDEX(Data_Orders!$F$2:$F$4727,MATCH(B894,Data_Orders!$A$2:$A$4727,0)),"")</f>
        <v>Retail</v>
      </c>
      <c r="L894" s="4" t="str">
        <f aca="false">IFERROR(INDEX(Data_Orders!$D$2:$D$4727,MATCH(B894,Data_Orders!$A$2:$A$4727,0)),"")</f>
        <v>Rugby</v>
      </c>
    </row>
    <row r="895" customFormat="false" ht="15" hidden="false" customHeight="false" outlineLevel="0" collapsed="false">
      <c r="A895" s="4" t="s">
        <v>6711</v>
      </c>
      <c r="B895" s="4" t="s">
        <v>1370</v>
      </c>
      <c r="C895" s="4" t="s">
        <v>1050</v>
      </c>
      <c r="D895" s="4" t="n">
        <v>10</v>
      </c>
      <c r="E895" s="4" t="n">
        <v>238.63</v>
      </c>
      <c r="F895" s="4" t="n">
        <v>2386.3</v>
      </c>
      <c r="G895" s="4" t="n">
        <f aca="false">INDEX(Data_Products!$D$2:$D$33,MATCH(C895,Data_Products!$A$2:$A$33,0))</f>
        <v>148.91</v>
      </c>
      <c r="H895" s="4" t="str">
        <f aca="false">INDEX(Data_Products!$C$2:$C$33,MATCH(C895,Data_Products!$A$2:$A$33,0))</f>
        <v>Tools &amp; Fixings</v>
      </c>
      <c r="I895" s="10" t="n">
        <f aca="false">D895*(E895-G895)</f>
        <v>897.2</v>
      </c>
      <c r="J895" s="11" t="n">
        <f aca="false">IFERROR(I895/F895,0)</f>
        <v>0.375979549930855</v>
      </c>
      <c r="K895" s="4" t="str">
        <f aca="false">IFERROR(INDEX(Data_Orders!$F$2:$F$4727,MATCH(B895,Data_Orders!$A$2:$A$4727,0)),"")</f>
        <v>Retail</v>
      </c>
      <c r="L895" s="4" t="str">
        <f aca="false">IFERROR(INDEX(Data_Orders!$D$2:$D$4727,MATCH(B895,Data_Orders!$A$2:$A$4727,0)),"")</f>
        <v>Rugby</v>
      </c>
    </row>
    <row r="896" customFormat="false" ht="15" hidden="false" customHeight="false" outlineLevel="0" collapsed="false">
      <c r="A896" s="4" t="s">
        <v>6712</v>
      </c>
      <c r="B896" s="4" t="s">
        <v>1371</v>
      </c>
      <c r="C896" s="4" t="s">
        <v>1013</v>
      </c>
      <c r="D896" s="4" t="n">
        <v>20</v>
      </c>
      <c r="E896" s="4" t="n">
        <v>240.92</v>
      </c>
      <c r="F896" s="4" t="n">
        <v>4818.4</v>
      </c>
      <c r="G896" s="4" t="n">
        <f aca="false">INDEX(Data_Products!$D$2:$D$33,MATCH(C896,Data_Products!$A$2:$A$33,0))</f>
        <v>168.32</v>
      </c>
      <c r="H896" s="4" t="str">
        <f aca="false">INDEX(Data_Products!$C$2:$C$33,MATCH(C896,Data_Products!$A$2:$A$33,0))</f>
        <v>Timber</v>
      </c>
      <c r="I896" s="10" t="n">
        <f aca="false">D896*(E896-G896)</f>
        <v>1452</v>
      </c>
      <c r="J896" s="11" t="n">
        <f aca="false">IFERROR(I896/F896,0)</f>
        <v>0.301344844761747</v>
      </c>
      <c r="K896" s="4" t="str">
        <f aca="false">IFERROR(INDEX(Data_Orders!$F$2:$F$4727,MATCH(B896,Data_Orders!$A$2:$A$4727,0)),"")</f>
        <v>Retail</v>
      </c>
      <c r="L896" s="4" t="str">
        <f aca="false">IFERROR(INDEX(Data_Orders!$D$2:$D$4727,MATCH(B896,Data_Orders!$A$2:$A$4727,0)),"")</f>
        <v>Rugby</v>
      </c>
    </row>
    <row r="897" customFormat="false" ht="15" hidden="false" customHeight="false" outlineLevel="0" collapsed="false">
      <c r="A897" s="4" t="s">
        <v>6713</v>
      </c>
      <c r="B897" s="4" t="s">
        <v>1371</v>
      </c>
      <c r="C897" s="4" t="s">
        <v>1059</v>
      </c>
      <c r="D897" s="4" t="n">
        <v>10</v>
      </c>
      <c r="E897" s="4" t="n">
        <v>103.63</v>
      </c>
      <c r="F897" s="4" t="n">
        <v>1036.3</v>
      </c>
      <c r="G897" s="4" t="n">
        <f aca="false">INDEX(Data_Products!$D$2:$D$33,MATCH(C897,Data_Products!$A$2:$A$33,0))</f>
        <v>82.55</v>
      </c>
      <c r="H897" s="4" t="str">
        <f aca="false">INDEX(Data_Products!$C$2:$C$33,MATCH(C897,Data_Products!$A$2:$A$33,0))</f>
        <v>Roofing</v>
      </c>
      <c r="I897" s="10" t="n">
        <f aca="false">D897*(E897-G897)</f>
        <v>210.8</v>
      </c>
      <c r="J897" s="11" t="n">
        <f aca="false">IFERROR(I897/F897,0)</f>
        <v>0.203415999228023</v>
      </c>
      <c r="K897" s="4" t="str">
        <f aca="false">IFERROR(INDEX(Data_Orders!$F$2:$F$4727,MATCH(B897,Data_Orders!$A$2:$A$4727,0)),"")</f>
        <v>Retail</v>
      </c>
      <c r="L897" s="4" t="str">
        <f aca="false">IFERROR(INDEX(Data_Orders!$D$2:$D$4727,MATCH(B897,Data_Orders!$A$2:$A$4727,0)),"")</f>
        <v>Rugby</v>
      </c>
    </row>
    <row r="898" customFormat="false" ht="15" hidden="false" customHeight="false" outlineLevel="0" collapsed="false">
      <c r="A898" s="4" t="s">
        <v>6714</v>
      </c>
      <c r="B898" s="4" t="s">
        <v>1372</v>
      </c>
      <c r="C898" s="4" t="s">
        <v>1028</v>
      </c>
      <c r="D898" s="4" t="n">
        <v>6</v>
      </c>
      <c r="E898" s="4" t="n">
        <v>118.79</v>
      </c>
      <c r="F898" s="4" t="n">
        <v>712.74</v>
      </c>
      <c r="G898" s="4" t="n">
        <f aca="false">INDEX(Data_Products!$D$2:$D$33,MATCH(C898,Data_Products!$A$2:$A$33,0))</f>
        <v>81.07</v>
      </c>
      <c r="H898" s="4" t="str">
        <f aca="false">INDEX(Data_Products!$C$2:$C$33,MATCH(C898,Data_Products!$A$2:$A$33,0))</f>
        <v>Cement &amp; Aggregates</v>
      </c>
      <c r="I898" s="10" t="n">
        <f aca="false">D898*(E898-G898)</f>
        <v>226.32</v>
      </c>
      <c r="J898" s="11" t="n">
        <f aca="false">IFERROR(I898/F898,0)</f>
        <v>0.317535146056065</v>
      </c>
      <c r="K898" s="4" t="str">
        <f aca="false">IFERROR(INDEX(Data_Orders!$F$2:$F$4727,MATCH(B898,Data_Orders!$A$2:$A$4727,0)),"")</f>
        <v>Retail</v>
      </c>
      <c r="L898" s="4" t="str">
        <f aca="false">IFERROR(INDEX(Data_Orders!$D$2:$D$4727,MATCH(B898,Data_Orders!$A$2:$A$4727,0)),"")</f>
        <v>Rugby</v>
      </c>
    </row>
    <row r="899" customFormat="false" ht="15" hidden="false" customHeight="false" outlineLevel="0" collapsed="false">
      <c r="A899" s="4" t="s">
        <v>6715</v>
      </c>
      <c r="B899" s="4" t="s">
        <v>1372</v>
      </c>
      <c r="C899" s="4" t="s">
        <v>1013</v>
      </c>
      <c r="D899" s="4" t="n">
        <v>19</v>
      </c>
      <c r="E899" s="4" t="n">
        <v>240.92</v>
      </c>
      <c r="F899" s="4" t="n">
        <v>4577.48</v>
      </c>
      <c r="G899" s="4" t="n">
        <f aca="false">INDEX(Data_Products!$D$2:$D$33,MATCH(C899,Data_Products!$A$2:$A$33,0))</f>
        <v>168.32</v>
      </c>
      <c r="H899" s="4" t="str">
        <f aca="false">INDEX(Data_Products!$C$2:$C$33,MATCH(C899,Data_Products!$A$2:$A$33,0))</f>
        <v>Timber</v>
      </c>
      <c r="I899" s="10" t="n">
        <f aca="false">D899*(E899-G899)</f>
        <v>1379.4</v>
      </c>
      <c r="J899" s="11" t="n">
        <f aca="false">IFERROR(I899/F899,0)</f>
        <v>0.301344844761747</v>
      </c>
      <c r="K899" s="4" t="str">
        <f aca="false">IFERROR(INDEX(Data_Orders!$F$2:$F$4727,MATCH(B899,Data_Orders!$A$2:$A$4727,0)),"")</f>
        <v>Retail</v>
      </c>
      <c r="L899" s="4" t="str">
        <f aca="false">IFERROR(INDEX(Data_Orders!$D$2:$D$4727,MATCH(B899,Data_Orders!$A$2:$A$4727,0)),"")</f>
        <v>Rugby</v>
      </c>
    </row>
    <row r="900" customFormat="false" ht="15" hidden="false" customHeight="false" outlineLevel="0" collapsed="false">
      <c r="A900" s="4" t="s">
        <v>6716</v>
      </c>
      <c r="B900" s="4" t="s">
        <v>1372</v>
      </c>
      <c r="C900" s="4" t="s">
        <v>1055</v>
      </c>
      <c r="D900" s="4" t="n">
        <v>2</v>
      </c>
      <c r="E900" s="4" t="n">
        <v>205.03</v>
      </c>
      <c r="F900" s="4" t="n">
        <v>410.06</v>
      </c>
      <c r="G900" s="4" t="n">
        <f aca="false">INDEX(Data_Products!$D$2:$D$33,MATCH(C900,Data_Products!$A$2:$A$33,0))</f>
        <v>138.6</v>
      </c>
      <c r="H900" s="4" t="str">
        <f aca="false">INDEX(Data_Products!$C$2:$C$33,MATCH(C900,Data_Products!$A$2:$A$33,0))</f>
        <v>Roofing</v>
      </c>
      <c r="I900" s="10" t="n">
        <f aca="false">D900*(E900-G900)</f>
        <v>132.86</v>
      </c>
      <c r="J900" s="11" t="n">
        <f aca="false">IFERROR(I900/F900,0)</f>
        <v>0.324001365653807</v>
      </c>
      <c r="K900" s="4" t="str">
        <f aca="false">IFERROR(INDEX(Data_Orders!$F$2:$F$4727,MATCH(B900,Data_Orders!$A$2:$A$4727,0)),"")</f>
        <v>Retail</v>
      </c>
      <c r="L900" s="4" t="str">
        <f aca="false">IFERROR(INDEX(Data_Orders!$D$2:$D$4727,MATCH(B900,Data_Orders!$A$2:$A$4727,0)),"")</f>
        <v>Rugby</v>
      </c>
    </row>
    <row r="901" customFormat="false" ht="15" hidden="false" customHeight="false" outlineLevel="0" collapsed="false">
      <c r="A901" s="4" t="s">
        <v>6717</v>
      </c>
      <c r="B901" s="4" t="s">
        <v>1372</v>
      </c>
      <c r="C901" s="4" t="s">
        <v>1044</v>
      </c>
      <c r="D901" s="4" t="n">
        <v>10</v>
      </c>
      <c r="E901" s="4" t="n">
        <v>190.44</v>
      </c>
      <c r="F901" s="4" t="n">
        <v>1904.4</v>
      </c>
      <c r="G901" s="4" t="n">
        <f aca="false">INDEX(Data_Products!$D$2:$D$33,MATCH(C901,Data_Products!$A$2:$A$33,0))</f>
        <v>115.48</v>
      </c>
      <c r="H901" s="4" t="str">
        <f aca="false">INDEX(Data_Products!$C$2:$C$33,MATCH(C901,Data_Products!$A$2:$A$33,0))</f>
        <v>Tools &amp; Fixings</v>
      </c>
      <c r="I901" s="10" t="n">
        <f aca="false">D901*(E901-G901)</f>
        <v>749.6</v>
      </c>
      <c r="J901" s="11" t="n">
        <f aca="false">IFERROR(I901/F901,0)</f>
        <v>0.393614786809494</v>
      </c>
      <c r="K901" s="4" t="str">
        <f aca="false">IFERROR(INDEX(Data_Orders!$F$2:$F$4727,MATCH(B901,Data_Orders!$A$2:$A$4727,0)),"")</f>
        <v>Retail</v>
      </c>
      <c r="L901" s="4" t="str">
        <f aca="false">IFERROR(INDEX(Data_Orders!$D$2:$D$4727,MATCH(B901,Data_Orders!$A$2:$A$4727,0)),"")</f>
        <v>Rugby</v>
      </c>
    </row>
    <row r="902" customFormat="false" ht="15" hidden="false" customHeight="false" outlineLevel="0" collapsed="false">
      <c r="A902" s="4" t="s">
        <v>6718</v>
      </c>
      <c r="B902" s="4" t="s">
        <v>1372</v>
      </c>
      <c r="C902" s="4" t="s">
        <v>1050</v>
      </c>
      <c r="D902" s="4" t="n">
        <v>20</v>
      </c>
      <c r="E902" s="4" t="n">
        <v>238.63</v>
      </c>
      <c r="F902" s="4" t="n">
        <v>4772.6</v>
      </c>
      <c r="G902" s="4" t="n">
        <f aca="false">INDEX(Data_Products!$D$2:$D$33,MATCH(C902,Data_Products!$A$2:$A$33,0))</f>
        <v>148.91</v>
      </c>
      <c r="H902" s="4" t="str">
        <f aca="false">INDEX(Data_Products!$C$2:$C$33,MATCH(C902,Data_Products!$A$2:$A$33,0))</f>
        <v>Tools &amp; Fixings</v>
      </c>
      <c r="I902" s="10" t="n">
        <f aca="false">D902*(E902-G902)</f>
        <v>1794.4</v>
      </c>
      <c r="J902" s="11" t="n">
        <f aca="false">IFERROR(I902/F902,0)</f>
        <v>0.375979549930855</v>
      </c>
      <c r="K902" s="4" t="str">
        <f aca="false">IFERROR(INDEX(Data_Orders!$F$2:$F$4727,MATCH(B902,Data_Orders!$A$2:$A$4727,0)),"")</f>
        <v>Retail</v>
      </c>
      <c r="L902" s="4" t="str">
        <f aca="false">IFERROR(INDEX(Data_Orders!$D$2:$D$4727,MATCH(B902,Data_Orders!$A$2:$A$4727,0)),"")</f>
        <v>Rugby</v>
      </c>
    </row>
    <row r="903" customFormat="false" ht="15" hidden="false" customHeight="false" outlineLevel="0" collapsed="false">
      <c r="A903" s="4" t="s">
        <v>6719</v>
      </c>
      <c r="B903" s="4" t="s">
        <v>1373</v>
      </c>
      <c r="C903" s="4" t="s">
        <v>1028</v>
      </c>
      <c r="D903" s="4" t="n">
        <v>9</v>
      </c>
      <c r="E903" s="4" t="n">
        <v>118.79</v>
      </c>
      <c r="F903" s="4" t="n">
        <v>1069.11</v>
      </c>
      <c r="G903" s="4" t="n">
        <f aca="false">INDEX(Data_Products!$D$2:$D$33,MATCH(C903,Data_Products!$A$2:$A$33,0))</f>
        <v>81.07</v>
      </c>
      <c r="H903" s="4" t="str">
        <f aca="false">INDEX(Data_Products!$C$2:$C$33,MATCH(C903,Data_Products!$A$2:$A$33,0))</f>
        <v>Cement &amp; Aggregates</v>
      </c>
      <c r="I903" s="10" t="n">
        <f aca="false">D903*(E903-G903)</f>
        <v>339.48</v>
      </c>
      <c r="J903" s="11" t="n">
        <f aca="false">IFERROR(I903/F903,0)</f>
        <v>0.317535146056066</v>
      </c>
      <c r="K903" s="4" t="str">
        <f aca="false">IFERROR(INDEX(Data_Orders!$F$2:$F$4727,MATCH(B903,Data_Orders!$A$2:$A$4727,0)),"")</f>
        <v>Retail</v>
      </c>
      <c r="L903" s="4" t="str">
        <f aca="false">IFERROR(INDEX(Data_Orders!$D$2:$D$4727,MATCH(B903,Data_Orders!$A$2:$A$4727,0)),"")</f>
        <v>Binley (Coventry)</v>
      </c>
    </row>
    <row r="904" customFormat="false" ht="15" hidden="false" customHeight="false" outlineLevel="0" collapsed="false">
      <c r="A904" s="4" t="s">
        <v>6720</v>
      </c>
      <c r="B904" s="4" t="s">
        <v>1373</v>
      </c>
      <c r="C904" s="4" t="s">
        <v>1019</v>
      </c>
      <c r="D904" s="4" t="n">
        <v>9</v>
      </c>
      <c r="E904" s="4" t="n">
        <v>79.76</v>
      </c>
      <c r="F904" s="4" t="n">
        <v>717.84</v>
      </c>
      <c r="G904" s="4" t="n">
        <f aca="false">INDEX(Data_Products!$D$2:$D$33,MATCH(C904,Data_Products!$A$2:$A$33,0))</f>
        <v>59.07</v>
      </c>
      <c r="H904" s="4" t="str">
        <f aca="false">INDEX(Data_Products!$C$2:$C$33,MATCH(C904,Data_Products!$A$2:$A$33,0))</f>
        <v>Timber</v>
      </c>
      <c r="I904" s="10" t="n">
        <f aca="false">D904*(E904-G904)</f>
        <v>186.21</v>
      </c>
      <c r="J904" s="11" t="n">
        <f aca="false">IFERROR(I904/F904,0)</f>
        <v>0.259403209628887</v>
      </c>
      <c r="K904" s="4" t="str">
        <f aca="false">IFERROR(INDEX(Data_Orders!$F$2:$F$4727,MATCH(B904,Data_Orders!$A$2:$A$4727,0)),"")</f>
        <v>Retail</v>
      </c>
      <c r="L904" s="4" t="str">
        <f aca="false">IFERROR(INDEX(Data_Orders!$D$2:$D$4727,MATCH(B904,Data_Orders!$A$2:$A$4727,0)),"")</f>
        <v>Binley (Coventry)</v>
      </c>
    </row>
    <row r="905" customFormat="false" ht="15" hidden="false" customHeight="false" outlineLevel="0" collapsed="false">
      <c r="A905" s="4" t="s">
        <v>6721</v>
      </c>
      <c r="B905" s="4" t="s">
        <v>1373</v>
      </c>
      <c r="C905" s="4" t="s">
        <v>1052</v>
      </c>
      <c r="D905" s="4" t="n">
        <v>9</v>
      </c>
      <c r="E905" s="4" t="n">
        <v>205.71</v>
      </c>
      <c r="F905" s="4" t="n">
        <v>1851.39</v>
      </c>
      <c r="G905" s="4" t="n">
        <f aca="false">INDEX(Data_Products!$D$2:$D$33,MATCH(C905,Data_Products!$A$2:$A$33,0))</f>
        <v>152.29</v>
      </c>
      <c r="H905" s="4" t="str">
        <f aca="false">INDEX(Data_Products!$C$2:$C$33,MATCH(C905,Data_Products!$A$2:$A$33,0))</f>
        <v>Roofing</v>
      </c>
      <c r="I905" s="10" t="n">
        <f aca="false">D905*(E905-G905)</f>
        <v>480.78</v>
      </c>
      <c r="J905" s="11" t="n">
        <f aca="false">IFERROR(I905/F905,0)</f>
        <v>0.259685965679841</v>
      </c>
      <c r="K905" s="4" t="str">
        <f aca="false">IFERROR(INDEX(Data_Orders!$F$2:$F$4727,MATCH(B905,Data_Orders!$A$2:$A$4727,0)),"")</f>
        <v>Retail</v>
      </c>
      <c r="L905" s="4" t="str">
        <f aca="false">IFERROR(INDEX(Data_Orders!$D$2:$D$4727,MATCH(B905,Data_Orders!$A$2:$A$4727,0)),"")</f>
        <v>Binley (Coventry)</v>
      </c>
    </row>
    <row r="906" customFormat="false" ht="15" hidden="false" customHeight="false" outlineLevel="0" collapsed="false">
      <c r="A906" s="4" t="s">
        <v>6722</v>
      </c>
      <c r="B906" s="4" t="s">
        <v>1374</v>
      </c>
      <c r="C906" s="4" t="s">
        <v>1052</v>
      </c>
      <c r="D906" s="4" t="n">
        <v>6</v>
      </c>
      <c r="E906" s="4" t="n">
        <v>205.71</v>
      </c>
      <c r="F906" s="4" t="n">
        <v>1234.26</v>
      </c>
      <c r="G906" s="4" t="n">
        <f aca="false">INDEX(Data_Products!$D$2:$D$33,MATCH(C906,Data_Products!$A$2:$A$33,0))</f>
        <v>152.29</v>
      </c>
      <c r="H906" s="4" t="str">
        <f aca="false">INDEX(Data_Products!$C$2:$C$33,MATCH(C906,Data_Products!$A$2:$A$33,0))</f>
        <v>Roofing</v>
      </c>
      <c r="I906" s="10" t="n">
        <f aca="false">D906*(E906-G906)</f>
        <v>320.52</v>
      </c>
      <c r="J906" s="11" t="n">
        <f aca="false">IFERROR(I906/F906,0)</f>
        <v>0.259685965679841</v>
      </c>
      <c r="K906" s="4" t="str">
        <f aca="false">IFERROR(INDEX(Data_Orders!$F$2:$F$4727,MATCH(B906,Data_Orders!$A$2:$A$4727,0)),"")</f>
        <v>Retail</v>
      </c>
      <c r="L906" s="4" t="str">
        <f aca="false">IFERROR(INDEX(Data_Orders!$D$2:$D$4727,MATCH(B906,Data_Orders!$A$2:$A$4727,0)),"")</f>
        <v>Binley (Coventry)</v>
      </c>
    </row>
    <row r="907" customFormat="false" ht="15" hidden="false" customHeight="false" outlineLevel="0" collapsed="false">
      <c r="A907" s="4" t="s">
        <v>6723</v>
      </c>
      <c r="B907" s="4" t="s">
        <v>1375</v>
      </c>
      <c r="C907" s="4" t="s">
        <v>1057</v>
      </c>
      <c r="D907" s="4" t="n">
        <v>12</v>
      </c>
      <c r="E907" s="4" t="n">
        <v>176.81</v>
      </c>
      <c r="F907" s="4" t="n">
        <v>2121.72</v>
      </c>
      <c r="G907" s="4" t="n">
        <f aca="false">INDEX(Data_Products!$D$2:$D$33,MATCH(C907,Data_Products!$A$2:$A$33,0))</f>
        <v>129.57</v>
      </c>
      <c r="H907" s="4" t="str">
        <f aca="false">INDEX(Data_Products!$C$2:$C$33,MATCH(C907,Data_Products!$A$2:$A$33,0))</f>
        <v>Roofing</v>
      </c>
      <c r="I907" s="10" t="n">
        <f aca="false">D907*(E907-G907)</f>
        <v>566.88</v>
      </c>
      <c r="J907" s="11" t="n">
        <f aca="false">IFERROR(I907/F907,0)</f>
        <v>0.267179458175443</v>
      </c>
      <c r="K907" s="4" t="str">
        <f aca="false">IFERROR(INDEX(Data_Orders!$F$2:$F$4727,MATCH(B907,Data_Orders!$A$2:$A$4727,0)),"")</f>
        <v>Retail</v>
      </c>
      <c r="L907" s="4" t="str">
        <f aca="false">IFERROR(INDEX(Data_Orders!$D$2:$D$4727,MATCH(B907,Data_Orders!$A$2:$A$4727,0)),"")</f>
        <v>Binley (Coventry)</v>
      </c>
    </row>
    <row r="908" customFormat="false" ht="15" hidden="false" customHeight="false" outlineLevel="0" collapsed="false">
      <c r="A908" s="4" t="s">
        <v>6724</v>
      </c>
      <c r="B908" s="4" t="s">
        <v>1375</v>
      </c>
      <c r="C908" s="4" t="s">
        <v>1041</v>
      </c>
      <c r="D908" s="4" t="n">
        <v>6</v>
      </c>
      <c r="E908" s="4" t="n">
        <v>242.75</v>
      </c>
      <c r="F908" s="4" t="n">
        <v>1456.5</v>
      </c>
      <c r="G908" s="4" t="n">
        <f aca="false">INDEX(Data_Products!$D$2:$D$33,MATCH(C908,Data_Products!$A$2:$A$33,0))</f>
        <v>142.94</v>
      </c>
      <c r="H908" s="4" t="str">
        <f aca="false">INDEX(Data_Products!$C$2:$C$33,MATCH(C908,Data_Products!$A$2:$A$33,0))</f>
        <v>Tools &amp; Fixings</v>
      </c>
      <c r="I908" s="10" t="n">
        <f aca="false">D908*(E908-G908)</f>
        <v>598.86</v>
      </c>
      <c r="J908" s="11" t="n">
        <f aca="false">IFERROR(I908/F908,0)</f>
        <v>0.411163748712667</v>
      </c>
      <c r="K908" s="4" t="str">
        <f aca="false">IFERROR(INDEX(Data_Orders!$F$2:$F$4727,MATCH(B908,Data_Orders!$A$2:$A$4727,0)),"")</f>
        <v>Retail</v>
      </c>
      <c r="L908" s="4" t="str">
        <f aca="false">IFERROR(INDEX(Data_Orders!$D$2:$D$4727,MATCH(B908,Data_Orders!$A$2:$A$4727,0)),"")</f>
        <v>Binley (Coventry)</v>
      </c>
    </row>
    <row r="909" customFormat="false" ht="15" hidden="false" customHeight="false" outlineLevel="0" collapsed="false">
      <c r="A909" s="4" t="s">
        <v>6725</v>
      </c>
      <c r="B909" s="4" t="s">
        <v>1376</v>
      </c>
      <c r="C909" s="4" t="s">
        <v>1044</v>
      </c>
      <c r="D909" s="4" t="n">
        <v>17</v>
      </c>
      <c r="E909" s="4" t="n">
        <v>190.44</v>
      </c>
      <c r="F909" s="4" t="n">
        <v>3237.48</v>
      </c>
      <c r="G909" s="4" t="n">
        <f aca="false">INDEX(Data_Products!$D$2:$D$33,MATCH(C909,Data_Products!$A$2:$A$33,0))</f>
        <v>115.48</v>
      </c>
      <c r="H909" s="4" t="str">
        <f aca="false">INDEX(Data_Products!$C$2:$C$33,MATCH(C909,Data_Products!$A$2:$A$33,0))</f>
        <v>Tools &amp; Fixings</v>
      </c>
      <c r="I909" s="10" t="n">
        <f aca="false">D909*(E909-G909)</f>
        <v>1274.32</v>
      </c>
      <c r="J909" s="11" t="n">
        <f aca="false">IFERROR(I909/F909,0)</f>
        <v>0.393614786809494</v>
      </c>
      <c r="K909" s="4" t="str">
        <f aca="false">IFERROR(INDEX(Data_Orders!$F$2:$F$4727,MATCH(B909,Data_Orders!$A$2:$A$4727,0)),"")</f>
        <v>Retail</v>
      </c>
      <c r="L909" s="4" t="str">
        <f aca="false">IFERROR(INDEX(Data_Orders!$D$2:$D$4727,MATCH(B909,Data_Orders!$A$2:$A$4727,0)),"")</f>
        <v>Binley (Coventry)</v>
      </c>
    </row>
    <row r="910" customFormat="false" ht="15" hidden="false" customHeight="false" outlineLevel="0" collapsed="false">
      <c r="A910" s="4" t="s">
        <v>6726</v>
      </c>
      <c r="B910" s="4" t="s">
        <v>1376</v>
      </c>
      <c r="C910" s="4" t="s">
        <v>1021</v>
      </c>
      <c r="D910" s="4" t="n">
        <v>2</v>
      </c>
      <c r="E910" s="4" t="n">
        <v>73.76</v>
      </c>
      <c r="F910" s="4" t="n">
        <v>147.52</v>
      </c>
      <c r="G910" s="4" t="n">
        <f aca="false">INDEX(Data_Products!$D$2:$D$33,MATCH(C910,Data_Products!$A$2:$A$33,0))</f>
        <v>51.51</v>
      </c>
      <c r="H910" s="4" t="str">
        <f aca="false">INDEX(Data_Products!$C$2:$C$33,MATCH(C910,Data_Products!$A$2:$A$33,0))</f>
        <v>Cement &amp; Aggregates</v>
      </c>
      <c r="I910" s="10" t="n">
        <f aca="false">D910*(E910-G910)</f>
        <v>44.5</v>
      </c>
      <c r="J910" s="11" t="n">
        <f aca="false">IFERROR(I910/F910,0)</f>
        <v>0.301654013015184</v>
      </c>
      <c r="K910" s="4" t="str">
        <f aca="false">IFERROR(INDEX(Data_Orders!$F$2:$F$4727,MATCH(B910,Data_Orders!$A$2:$A$4727,0)),"")</f>
        <v>Retail</v>
      </c>
      <c r="L910" s="4" t="str">
        <f aca="false">IFERROR(INDEX(Data_Orders!$D$2:$D$4727,MATCH(B910,Data_Orders!$A$2:$A$4727,0)),"")</f>
        <v>Binley (Coventry)</v>
      </c>
    </row>
    <row r="911" customFormat="false" ht="15" hidden="false" customHeight="false" outlineLevel="0" collapsed="false">
      <c r="A911" s="4" t="s">
        <v>6727</v>
      </c>
      <c r="B911" s="4" t="s">
        <v>1377</v>
      </c>
      <c r="C911" s="4" t="s">
        <v>1077</v>
      </c>
      <c r="D911" s="4" t="n">
        <v>5</v>
      </c>
      <c r="E911" s="4" t="n">
        <v>46.61</v>
      </c>
      <c r="F911" s="4" t="n">
        <v>233.05</v>
      </c>
      <c r="G911" s="4" t="n">
        <f aca="false">INDEX(Data_Products!$D$2:$D$33,MATCH(C911,Data_Products!$A$2:$A$33,0))</f>
        <v>36.87</v>
      </c>
      <c r="H911" s="4" t="str">
        <f aca="false">INDEX(Data_Products!$C$2:$C$33,MATCH(C911,Data_Products!$A$2:$A$33,0))</f>
        <v>Landscaping</v>
      </c>
      <c r="I911" s="10" t="n">
        <f aca="false">D911*(E911-G911)</f>
        <v>48.7</v>
      </c>
      <c r="J911" s="11" t="n">
        <f aca="false">IFERROR(I911/F911,0)</f>
        <v>0.208968032611028</v>
      </c>
      <c r="K911" s="4" t="str">
        <f aca="false">IFERROR(INDEX(Data_Orders!$F$2:$F$4727,MATCH(B911,Data_Orders!$A$2:$A$4727,0)),"")</f>
        <v>Retail</v>
      </c>
      <c r="L911" s="4" t="str">
        <f aca="false">IFERROR(INDEX(Data_Orders!$D$2:$D$4727,MATCH(B911,Data_Orders!$A$2:$A$4727,0)),"")</f>
        <v>Binley (Coventry)</v>
      </c>
    </row>
    <row r="912" customFormat="false" ht="15" hidden="false" customHeight="false" outlineLevel="0" collapsed="false">
      <c r="A912" s="4" t="s">
        <v>6728</v>
      </c>
      <c r="B912" s="4" t="s">
        <v>1378</v>
      </c>
      <c r="C912" s="4" t="s">
        <v>1068</v>
      </c>
      <c r="D912" s="4" t="n">
        <v>14</v>
      </c>
      <c r="E912" s="4" t="n">
        <v>86.28</v>
      </c>
      <c r="F912" s="4" t="n">
        <v>1207.92</v>
      </c>
      <c r="G912" s="4" t="n">
        <f aca="false">INDEX(Data_Products!$D$2:$D$33,MATCH(C912,Data_Products!$A$2:$A$33,0))</f>
        <v>68.55</v>
      </c>
      <c r="H912" s="4" t="str">
        <f aca="false">INDEX(Data_Products!$C$2:$C$33,MATCH(C912,Data_Products!$A$2:$A$33,0))</f>
        <v>Plumbing &amp; Drainage</v>
      </c>
      <c r="I912" s="10" t="n">
        <f aca="false">D912*(E912-G912)</f>
        <v>248.22</v>
      </c>
      <c r="J912" s="11" t="n">
        <f aca="false">IFERROR(I912/F912,0)</f>
        <v>0.205493741307371</v>
      </c>
      <c r="K912" s="4" t="str">
        <f aca="false">IFERROR(INDEX(Data_Orders!$F$2:$F$4727,MATCH(B912,Data_Orders!$A$2:$A$4727,0)),"")</f>
        <v>Retail</v>
      </c>
      <c r="L912" s="4" t="str">
        <f aca="false">IFERROR(INDEX(Data_Orders!$D$2:$D$4727,MATCH(B912,Data_Orders!$A$2:$A$4727,0)),"")</f>
        <v>Binley (Coventry)</v>
      </c>
    </row>
    <row r="913" customFormat="false" ht="15" hidden="false" customHeight="false" outlineLevel="0" collapsed="false">
      <c r="A913" s="4" t="s">
        <v>6729</v>
      </c>
      <c r="B913" s="4" t="s">
        <v>1378</v>
      </c>
      <c r="C913" s="4" t="s">
        <v>1044</v>
      </c>
      <c r="D913" s="4" t="n">
        <v>13</v>
      </c>
      <c r="E913" s="4" t="n">
        <v>190.44</v>
      </c>
      <c r="F913" s="4" t="n">
        <v>2475.72</v>
      </c>
      <c r="G913" s="4" t="n">
        <f aca="false">INDEX(Data_Products!$D$2:$D$33,MATCH(C913,Data_Products!$A$2:$A$33,0))</f>
        <v>115.48</v>
      </c>
      <c r="H913" s="4" t="str">
        <f aca="false">INDEX(Data_Products!$C$2:$C$33,MATCH(C913,Data_Products!$A$2:$A$33,0))</f>
        <v>Tools &amp; Fixings</v>
      </c>
      <c r="I913" s="10" t="n">
        <f aca="false">D913*(E913-G913)</f>
        <v>974.48</v>
      </c>
      <c r="J913" s="11" t="n">
        <f aca="false">IFERROR(I913/F913,0)</f>
        <v>0.393614786809494</v>
      </c>
      <c r="K913" s="4" t="str">
        <f aca="false">IFERROR(INDEX(Data_Orders!$F$2:$F$4727,MATCH(B913,Data_Orders!$A$2:$A$4727,0)),"")</f>
        <v>Retail</v>
      </c>
      <c r="L913" s="4" t="str">
        <f aca="false">IFERROR(INDEX(Data_Orders!$D$2:$D$4727,MATCH(B913,Data_Orders!$A$2:$A$4727,0)),"")</f>
        <v>Binley (Coventry)</v>
      </c>
    </row>
    <row r="914" customFormat="false" ht="15" hidden="false" customHeight="false" outlineLevel="0" collapsed="false">
      <c r="A914" s="4" t="s">
        <v>6730</v>
      </c>
      <c r="B914" s="4" t="s">
        <v>1379</v>
      </c>
      <c r="C914" s="4" t="s">
        <v>1061</v>
      </c>
      <c r="D914" s="4" t="n">
        <v>19</v>
      </c>
      <c r="E914" s="4" t="n">
        <v>145.57</v>
      </c>
      <c r="F914" s="4" t="n">
        <v>2765.83</v>
      </c>
      <c r="G914" s="4" t="n">
        <f aca="false">INDEX(Data_Products!$D$2:$D$33,MATCH(C914,Data_Products!$A$2:$A$33,0))</f>
        <v>119.29</v>
      </c>
      <c r="H914" s="4" t="str">
        <f aca="false">INDEX(Data_Products!$C$2:$C$33,MATCH(C914,Data_Products!$A$2:$A$33,0))</f>
        <v>Plumbing &amp; Drainage</v>
      </c>
      <c r="I914" s="10" t="n">
        <f aca="false">D914*(E914-G914)</f>
        <v>499.32</v>
      </c>
      <c r="J914" s="11" t="n">
        <f aca="false">IFERROR(I914/F914,0)</f>
        <v>0.180531702960775</v>
      </c>
      <c r="K914" s="4" t="str">
        <f aca="false">IFERROR(INDEX(Data_Orders!$F$2:$F$4727,MATCH(B914,Data_Orders!$A$2:$A$4727,0)),"")</f>
        <v>Retail</v>
      </c>
      <c r="L914" s="4" t="str">
        <f aca="false">IFERROR(INDEX(Data_Orders!$D$2:$D$4727,MATCH(B914,Data_Orders!$A$2:$A$4727,0)),"")</f>
        <v>Binley (Coventry)</v>
      </c>
    </row>
    <row r="915" customFormat="false" ht="15" hidden="false" customHeight="false" outlineLevel="0" collapsed="false">
      <c r="A915" s="4" t="s">
        <v>6731</v>
      </c>
      <c r="B915" s="4" t="s">
        <v>1379</v>
      </c>
      <c r="C915" s="4" t="s">
        <v>1055</v>
      </c>
      <c r="D915" s="4" t="n">
        <v>12</v>
      </c>
      <c r="E915" s="4" t="n">
        <v>205.03</v>
      </c>
      <c r="F915" s="4" t="n">
        <v>2460.36</v>
      </c>
      <c r="G915" s="4" t="n">
        <f aca="false">INDEX(Data_Products!$D$2:$D$33,MATCH(C915,Data_Products!$A$2:$A$33,0))</f>
        <v>138.6</v>
      </c>
      <c r="H915" s="4" t="str">
        <f aca="false">INDEX(Data_Products!$C$2:$C$33,MATCH(C915,Data_Products!$A$2:$A$33,0))</f>
        <v>Roofing</v>
      </c>
      <c r="I915" s="10" t="n">
        <f aca="false">D915*(E915-G915)</f>
        <v>797.16</v>
      </c>
      <c r="J915" s="11" t="n">
        <f aca="false">IFERROR(I915/F915,0)</f>
        <v>0.324001365653807</v>
      </c>
      <c r="K915" s="4" t="str">
        <f aca="false">IFERROR(INDEX(Data_Orders!$F$2:$F$4727,MATCH(B915,Data_Orders!$A$2:$A$4727,0)),"")</f>
        <v>Retail</v>
      </c>
      <c r="L915" s="4" t="str">
        <f aca="false">IFERROR(INDEX(Data_Orders!$D$2:$D$4727,MATCH(B915,Data_Orders!$A$2:$A$4727,0)),"")</f>
        <v>Binley (Coventry)</v>
      </c>
    </row>
    <row r="916" customFormat="false" ht="15" hidden="false" customHeight="false" outlineLevel="0" collapsed="false">
      <c r="A916" s="4" t="s">
        <v>6732</v>
      </c>
      <c r="B916" s="4" t="s">
        <v>1379</v>
      </c>
      <c r="C916" s="4" t="s">
        <v>1021</v>
      </c>
      <c r="D916" s="4" t="n">
        <v>2</v>
      </c>
      <c r="E916" s="4" t="n">
        <v>73.76</v>
      </c>
      <c r="F916" s="4" t="n">
        <v>147.52</v>
      </c>
      <c r="G916" s="4" t="n">
        <f aca="false">INDEX(Data_Products!$D$2:$D$33,MATCH(C916,Data_Products!$A$2:$A$33,0))</f>
        <v>51.51</v>
      </c>
      <c r="H916" s="4" t="str">
        <f aca="false">INDEX(Data_Products!$C$2:$C$33,MATCH(C916,Data_Products!$A$2:$A$33,0))</f>
        <v>Cement &amp; Aggregates</v>
      </c>
      <c r="I916" s="10" t="n">
        <f aca="false">D916*(E916-G916)</f>
        <v>44.5</v>
      </c>
      <c r="J916" s="11" t="n">
        <f aca="false">IFERROR(I916/F916,0)</f>
        <v>0.301654013015184</v>
      </c>
      <c r="K916" s="4" t="str">
        <f aca="false">IFERROR(INDEX(Data_Orders!$F$2:$F$4727,MATCH(B916,Data_Orders!$A$2:$A$4727,0)),"")</f>
        <v>Retail</v>
      </c>
      <c r="L916" s="4" t="str">
        <f aca="false">IFERROR(INDEX(Data_Orders!$D$2:$D$4727,MATCH(B916,Data_Orders!$A$2:$A$4727,0)),"")</f>
        <v>Binley (Coventry)</v>
      </c>
    </row>
    <row r="917" customFormat="false" ht="15" hidden="false" customHeight="false" outlineLevel="0" collapsed="false">
      <c r="A917" s="4" t="s">
        <v>6733</v>
      </c>
      <c r="B917" s="4" t="s">
        <v>1379</v>
      </c>
      <c r="C917" s="4" t="s">
        <v>1024</v>
      </c>
      <c r="D917" s="4" t="n">
        <v>9</v>
      </c>
      <c r="E917" s="4" t="n">
        <v>137.14</v>
      </c>
      <c r="F917" s="4" t="n">
        <v>1234.26</v>
      </c>
      <c r="G917" s="4" t="n">
        <f aca="false">INDEX(Data_Products!$D$2:$D$33,MATCH(C917,Data_Products!$A$2:$A$33,0))</f>
        <v>99.99</v>
      </c>
      <c r="H917" s="4" t="str">
        <f aca="false">INDEX(Data_Products!$C$2:$C$33,MATCH(C917,Data_Products!$A$2:$A$33,0))</f>
        <v>Cement &amp; Aggregates</v>
      </c>
      <c r="I917" s="10" t="n">
        <f aca="false">D917*(E917-G917)</f>
        <v>334.35</v>
      </c>
      <c r="J917" s="11" t="n">
        <f aca="false">IFERROR(I917/F917,0)</f>
        <v>0.270891060230421</v>
      </c>
      <c r="K917" s="4" t="str">
        <f aca="false">IFERROR(INDEX(Data_Orders!$F$2:$F$4727,MATCH(B917,Data_Orders!$A$2:$A$4727,0)),"")</f>
        <v>Retail</v>
      </c>
      <c r="L917" s="4" t="str">
        <f aca="false">IFERROR(INDEX(Data_Orders!$D$2:$D$4727,MATCH(B917,Data_Orders!$A$2:$A$4727,0)),"")</f>
        <v>Binley (Coventry)</v>
      </c>
    </row>
    <row r="918" customFormat="false" ht="15" hidden="false" customHeight="false" outlineLevel="0" collapsed="false">
      <c r="A918" s="4" t="s">
        <v>6734</v>
      </c>
      <c r="B918" s="4" t="s">
        <v>1380</v>
      </c>
      <c r="C918" s="4" t="s">
        <v>1013</v>
      </c>
      <c r="D918" s="4" t="n">
        <v>6</v>
      </c>
      <c r="E918" s="4" t="n">
        <v>240.92</v>
      </c>
      <c r="F918" s="4" t="n">
        <v>1445.52</v>
      </c>
      <c r="G918" s="4" t="n">
        <f aca="false">INDEX(Data_Products!$D$2:$D$33,MATCH(C918,Data_Products!$A$2:$A$33,0))</f>
        <v>168.32</v>
      </c>
      <c r="H918" s="4" t="str">
        <f aca="false">INDEX(Data_Products!$C$2:$C$33,MATCH(C918,Data_Products!$A$2:$A$33,0))</f>
        <v>Timber</v>
      </c>
      <c r="I918" s="10" t="n">
        <f aca="false">D918*(E918-G918)</f>
        <v>435.6</v>
      </c>
      <c r="J918" s="11" t="n">
        <f aca="false">IFERROR(I918/F918,0)</f>
        <v>0.301344844761747</v>
      </c>
      <c r="K918" s="4" t="str">
        <f aca="false">IFERROR(INDEX(Data_Orders!$F$2:$F$4727,MATCH(B918,Data_Orders!$A$2:$A$4727,0)),"")</f>
        <v>Retail</v>
      </c>
      <c r="L918" s="4" t="str">
        <f aca="false">IFERROR(INDEX(Data_Orders!$D$2:$D$4727,MATCH(B918,Data_Orders!$A$2:$A$4727,0)),"")</f>
        <v>Binley (Coventry)</v>
      </c>
    </row>
    <row r="919" customFormat="false" ht="15" hidden="false" customHeight="false" outlineLevel="0" collapsed="false">
      <c r="A919" s="4" t="s">
        <v>6735</v>
      </c>
      <c r="B919" s="4" t="s">
        <v>1381</v>
      </c>
      <c r="C919" s="4" t="s">
        <v>1044</v>
      </c>
      <c r="D919" s="4" t="n">
        <v>18</v>
      </c>
      <c r="E919" s="4" t="n">
        <v>190.44</v>
      </c>
      <c r="F919" s="4" t="n">
        <v>3427.92</v>
      </c>
      <c r="G919" s="4" t="n">
        <f aca="false">INDEX(Data_Products!$D$2:$D$33,MATCH(C919,Data_Products!$A$2:$A$33,0))</f>
        <v>115.48</v>
      </c>
      <c r="H919" s="4" t="str">
        <f aca="false">INDEX(Data_Products!$C$2:$C$33,MATCH(C919,Data_Products!$A$2:$A$33,0))</f>
        <v>Tools &amp; Fixings</v>
      </c>
      <c r="I919" s="10" t="n">
        <f aca="false">D919*(E919-G919)</f>
        <v>1349.28</v>
      </c>
      <c r="J919" s="11" t="n">
        <f aca="false">IFERROR(I919/F919,0)</f>
        <v>0.393614786809494</v>
      </c>
      <c r="K919" s="4" t="str">
        <f aca="false">IFERROR(INDEX(Data_Orders!$F$2:$F$4727,MATCH(B919,Data_Orders!$A$2:$A$4727,0)),"")</f>
        <v>Retail</v>
      </c>
      <c r="L919" s="4" t="str">
        <f aca="false">IFERROR(INDEX(Data_Orders!$D$2:$D$4727,MATCH(B919,Data_Orders!$A$2:$A$4727,0)),"")</f>
        <v>Binley (Coventry)</v>
      </c>
    </row>
    <row r="920" customFormat="false" ht="15" hidden="false" customHeight="false" outlineLevel="0" collapsed="false">
      <c r="A920" s="4" t="s">
        <v>6736</v>
      </c>
      <c r="B920" s="4" t="s">
        <v>1381</v>
      </c>
      <c r="C920" s="4" t="s">
        <v>1030</v>
      </c>
      <c r="D920" s="4" t="n">
        <v>8</v>
      </c>
      <c r="E920" s="4" t="n">
        <v>25.23</v>
      </c>
      <c r="F920" s="4" t="n">
        <v>201.84</v>
      </c>
      <c r="G920" s="4" t="n">
        <f aca="false">INDEX(Data_Products!$D$2:$D$33,MATCH(C920,Data_Products!$A$2:$A$33,0))</f>
        <v>17.67</v>
      </c>
      <c r="H920" s="4" t="str">
        <f aca="false">INDEX(Data_Products!$C$2:$C$33,MATCH(C920,Data_Products!$A$2:$A$33,0))</f>
        <v>Cement &amp; Aggregates</v>
      </c>
      <c r="I920" s="10" t="n">
        <f aca="false">D920*(E920-G920)</f>
        <v>60.48</v>
      </c>
      <c r="J920" s="11" t="n">
        <f aca="false">IFERROR(I920/F920,0)</f>
        <v>0.299643281807372</v>
      </c>
      <c r="K920" s="4" t="str">
        <f aca="false">IFERROR(INDEX(Data_Orders!$F$2:$F$4727,MATCH(B920,Data_Orders!$A$2:$A$4727,0)),"")</f>
        <v>Retail</v>
      </c>
      <c r="L920" s="4" t="str">
        <f aca="false">IFERROR(INDEX(Data_Orders!$D$2:$D$4727,MATCH(B920,Data_Orders!$A$2:$A$4727,0)),"")</f>
        <v>Binley (Coventry)</v>
      </c>
    </row>
    <row r="921" customFormat="false" ht="15" hidden="false" customHeight="false" outlineLevel="0" collapsed="false">
      <c r="A921" s="4" t="s">
        <v>6737</v>
      </c>
      <c r="B921" s="4" t="s">
        <v>1381</v>
      </c>
      <c r="C921" s="4" t="s">
        <v>1061</v>
      </c>
      <c r="D921" s="4" t="n">
        <v>13</v>
      </c>
      <c r="E921" s="4" t="n">
        <v>145.57</v>
      </c>
      <c r="F921" s="4" t="n">
        <v>1892.41</v>
      </c>
      <c r="G921" s="4" t="n">
        <f aca="false">INDEX(Data_Products!$D$2:$D$33,MATCH(C921,Data_Products!$A$2:$A$33,0))</f>
        <v>119.29</v>
      </c>
      <c r="H921" s="4" t="str">
        <f aca="false">INDEX(Data_Products!$C$2:$C$33,MATCH(C921,Data_Products!$A$2:$A$33,0))</f>
        <v>Plumbing &amp; Drainage</v>
      </c>
      <c r="I921" s="10" t="n">
        <f aca="false">D921*(E921-G921)</f>
        <v>341.64</v>
      </c>
      <c r="J921" s="11" t="n">
        <f aca="false">IFERROR(I921/F921,0)</f>
        <v>0.180531702960775</v>
      </c>
      <c r="K921" s="4" t="str">
        <f aca="false">IFERROR(INDEX(Data_Orders!$F$2:$F$4727,MATCH(B921,Data_Orders!$A$2:$A$4727,0)),"")</f>
        <v>Retail</v>
      </c>
      <c r="L921" s="4" t="str">
        <f aca="false">IFERROR(INDEX(Data_Orders!$D$2:$D$4727,MATCH(B921,Data_Orders!$A$2:$A$4727,0)),"")</f>
        <v>Binley (Coventry)</v>
      </c>
    </row>
    <row r="922" customFormat="false" ht="15" hidden="false" customHeight="false" outlineLevel="0" collapsed="false">
      <c r="A922" s="4" t="s">
        <v>6738</v>
      </c>
      <c r="B922" s="4" t="s">
        <v>1381</v>
      </c>
      <c r="C922" s="4" t="s">
        <v>1077</v>
      </c>
      <c r="D922" s="4" t="n">
        <v>13</v>
      </c>
      <c r="E922" s="4" t="n">
        <v>46.61</v>
      </c>
      <c r="F922" s="4" t="n">
        <v>605.93</v>
      </c>
      <c r="G922" s="4" t="n">
        <f aca="false">INDEX(Data_Products!$D$2:$D$33,MATCH(C922,Data_Products!$A$2:$A$33,0))</f>
        <v>36.87</v>
      </c>
      <c r="H922" s="4" t="str">
        <f aca="false">INDEX(Data_Products!$C$2:$C$33,MATCH(C922,Data_Products!$A$2:$A$33,0))</f>
        <v>Landscaping</v>
      </c>
      <c r="I922" s="10" t="n">
        <f aca="false">D922*(E922-G922)</f>
        <v>126.62</v>
      </c>
      <c r="J922" s="11" t="n">
        <f aca="false">IFERROR(I922/F922,0)</f>
        <v>0.208968032611028</v>
      </c>
      <c r="K922" s="4" t="str">
        <f aca="false">IFERROR(INDEX(Data_Orders!$F$2:$F$4727,MATCH(B922,Data_Orders!$A$2:$A$4727,0)),"")</f>
        <v>Retail</v>
      </c>
      <c r="L922" s="4" t="str">
        <f aca="false">IFERROR(INDEX(Data_Orders!$D$2:$D$4727,MATCH(B922,Data_Orders!$A$2:$A$4727,0)),"")</f>
        <v>Binley (Coventry)</v>
      </c>
    </row>
    <row r="923" customFormat="false" ht="15" hidden="false" customHeight="false" outlineLevel="0" collapsed="false">
      <c r="A923" s="4" t="s">
        <v>6739</v>
      </c>
      <c r="B923" s="4" t="s">
        <v>1382</v>
      </c>
      <c r="C923" s="4" t="s">
        <v>1019</v>
      </c>
      <c r="D923" s="4" t="n">
        <v>14</v>
      </c>
      <c r="E923" s="4" t="n">
        <v>79.76</v>
      </c>
      <c r="F923" s="4" t="n">
        <v>1116.64</v>
      </c>
      <c r="G923" s="4" t="n">
        <f aca="false">INDEX(Data_Products!$D$2:$D$33,MATCH(C923,Data_Products!$A$2:$A$33,0))</f>
        <v>59.07</v>
      </c>
      <c r="H923" s="4" t="str">
        <f aca="false">INDEX(Data_Products!$C$2:$C$33,MATCH(C923,Data_Products!$A$2:$A$33,0))</f>
        <v>Timber</v>
      </c>
      <c r="I923" s="10" t="n">
        <f aca="false">D923*(E923-G923)</f>
        <v>289.66</v>
      </c>
      <c r="J923" s="11" t="n">
        <f aca="false">IFERROR(I923/F923,0)</f>
        <v>0.259403209628887</v>
      </c>
      <c r="K923" s="4" t="str">
        <f aca="false">IFERROR(INDEX(Data_Orders!$F$2:$F$4727,MATCH(B923,Data_Orders!$A$2:$A$4727,0)),"")</f>
        <v>Retail</v>
      </c>
      <c r="L923" s="4" t="str">
        <f aca="false">IFERROR(INDEX(Data_Orders!$D$2:$D$4727,MATCH(B923,Data_Orders!$A$2:$A$4727,0)),"")</f>
        <v>Binley (Coventry)</v>
      </c>
    </row>
    <row r="924" customFormat="false" ht="15" hidden="false" customHeight="false" outlineLevel="0" collapsed="false">
      <c r="A924" s="4" t="s">
        <v>6740</v>
      </c>
      <c r="B924" s="4" t="s">
        <v>1382</v>
      </c>
      <c r="C924" s="4" t="s">
        <v>1046</v>
      </c>
      <c r="D924" s="4" t="n">
        <v>1</v>
      </c>
      <c r="E924" s="4" t="n">
        <v>154.02</v>
      </c>
      <c r="F924" s="4" t="n">
        <v>154.02</v>
      </c>
      <c r="G924" s="4" t="n">
        <f aca="false">INDEX(Data_Products!$D$2:$D$33,MATCH(C924,Data_Products!$A$2:$A$33,0))</f>
        <v>102.1</v>
      </c>
      <c r="H924" s="4" t="str">
        <f aca="false">INDEX(Data_Products!$C$2:$C$33,MATCH(C924,Data_Products!$A$2:$A$33,0))</f>
        <v>Tools &amp; Fixings</v>
      </c>
      <c r="I924" s="10" t="n">
        <f aca="false">D924*(E924-G924)</f>
        <v>51.92</v>
      </c>
      <c r="J924" s="11" t="n">
        <f aca="false">IFERROR(I924/F924,0)</f>
        <v>0.337099078041813</v>
      </c>
      <c r="K924" s="4" t="str">
        <f aca="false">IFERROR(INDEX(Data_Orders!$F$2:$F$4727,MATCH(B924,Data_Orders!$A$2:$A$4727,0)),"")</f>
        <v>Retail</v>
      </c>
      <c r="L924" s="4" t="str">
        <f aca="false">IFERROR(INDEX(Data_Orders!$D$2:$D$4727,MATCH(B924,Data_Orders!$A$2:$A$4727,0)),"")</f>
        <v>Binley (Coventry)</v>
      </c>
    </row>
    <row r="925" customFormat="false" ht="15" hidden="false" customHeight="false" outlineLevel="0" collapsed="false">
      <c r="A925" s="4" t="s">
        <v>6741</v>
      </c>
      <c r="B925" s="4" t="s">
        <v>1382</v>
      </c>
      <c r="C925" s="4" t="s">
        <v>1070</v>
      </c>
      <c r="D925" s="4" t="n">
        <v>10</v>
      </c>
      <c r="E925" s="4" t="n">
        <v>230.32</v>
      </c>
      <c r="F925" s="4" t="n">
        <v>2303.2</v>
      </c>
      <c r="G925" s="4" t="n">
        <f aca="false">INDEX(Data_Products!$D$2:$D$33,MATCH(C925,Data_Products!$A$2:$A$33,0))</f>
        <v>161.64</v>
      </c>
      <c r="H925" s="4" t="str">
        <f aca="false">INDEX(Data_Products!$C$2:$C$33,MATCH(C925,Data_Products!$A$2:$A$33,0))</f>
        <v>Landscaping</v>
      </c>
      <c r="I925" s="10" t="n">
        <f aca="false">D925*(E925-G925)</f>
        <v>686.8</v>
      </c>
      <c r="J925" s="11" t="n">
        <f aca="false">IFERROR(I925/F925,0)</f>
        <v>0.298193817297673</v>
      </c>
      <c r="K925" s="4" t="str">
        <f aca="false">IFERROR(INDEX(Data_Orders!$F$2:$F$4727,MATCH(B925,Data_Orders!$A$2:$A$4727,0)),"")</f>
        <v>Retail</v>
      </c>
      <c r="L925" s="4" t="str">
        <f aca="false">IFERROR(INDEX(Data_Orders!$D$2:$D$4727,MATCH(B925,Data_Orders!$A$2:$A$4727,0)),"")</f>
        <v>Binley (Coventry)</v>
      </c>
    </row>
    <row r="926" customFormat="false" ht="15" hidden="false" customHeight="false" outlineLevel="0" collapsed="false">
      <c r="A926" s="4" t="s">
        <v>6742</v>
      </c>
      <c r="B926" s="4" t="s">
        <v>1383</v>
      </c>
      <c r="C926" s="4" t="s">
        <v>1037</v>
      </c>
      <c r="D926" s="4" t="n">
        <v>17</v>
      </c>
      <c r="E926" s="4" t="n">
        <v>90.97</v>
      </c>
      <c r="F926" s="4" t="n">
        <v>1546.49</v>
      </c>
      <c r="G926" s="4" t="n">
        <f aca="false">INDEX(Data_Products!$D$2:$D$33,MATCH(C926,Data_Products!$A$2:$A$33,0))</f>
        <v>73.81</v>
      </c>
      <c r="H926" s="4" t="str">
        <f aca="false">INDEX(Data_Products!$C$2:$C$33,MATCH(C926,Data_Products!$A$2:$A$33,0))</f>
        <v>Insulation</v>
      </c>
      <c r="I926" s="10" t="n">
        <f aca="false">D926*(E926-G926)</f>
        <v>291.72</v>
      </c>
      <c r="J926" s="11" t="n">
        <f aca="false">IFERROR(I926/F926,0)</f>
        <v>0.18863361547763</v>
      </c>
      <c r="K926" s="4" t="str">
        <f aca="false">IFERROR(INDEX(Data_Orders!$F$2:$F$4727,MATCH(B926,Data_Orders!$A$2:$A$4727,0)),"")</f>
        <v>Retail</v>
      </c>
      <c r="L926" s="4" t="str">
        <f aca="false">IFERROR(INDEX(Data_Orders!$D$2:$D$4727,MATCH(B926,Data_Orders!$A$2:$A$4727,0)),"")</f>
        <v>Binley (Coventry)</v>
      </c>
    </row>
    <row r="927" customFormat="false" ht="15" hidden="false" customHeight="false" outlineLevel="0" collapsed="false">
      <c r="A927" s="4" t="s">
        <v>6743</v>
      </c>
      <c r="B927" s="4" t="s">
        <v>1383</v>
      </c>
      <c r="C927" s="4" t="s">
        <v>1057</v>
      </c>
      <c r="D927" s="4" t="n">
        <v>2</v>
      </c>
      <c r="E927" s="4" t="n">
        <v>176.81</v>
      </c>
      <c r="F927" s="4" t="n">
        <v>353.62</v>
      </c>
      <c r="G927" s="4" t="n">
        <f aca="false">INDEX(Data_Products!$D$2:$D$33,MATCH(C927,Data_Products!$A$2:$A$33,0))</f>
        <v>129.57</v>
      </c>
      <c r="H927" s="4" t="str">
        <f aca="false">INDEX(Data_Products!$C$2:$C$33,MATCH(C927,Data_Products!$A$2:$A$33,0))</f>
        <v>Roofing</v>
      </c>
      <c r="I927" s="10" t="n">
        <f aca="false">D927*(E927-G927)</f>
        <v>94.48</v>
      </c>
      <c r="J927" s="11" t="n">
        <f aca="false">IFERROR(I927/F927,0)</f>
        <v>0.267179458175443</v>
      </c>
      <c r="K927" s="4" t="str">
        <f aca="false">IFERROR(INDEX(Data_Orders!$F$2:$F$4727,MATCH(B927,Data_Orders!$A$2:$A$4727,0)),"")</f>
        <v>Retail</v>
      </c>
      <c r="L927" s="4" t="str">
        <f aca="false">IFERROR(INDEX(Data_Orders!$D$2:$D$4727,MATCH(B927,Data_Orders!$A$2:$A$4727,0)),"")</f>
        <v>Binley (Coventry)</v>
      </c>
    </row>
    <row r="928" customFormat="false" ht="15" hidden="false" customHeight="false" outlineLevel="0" collapsed="false">
      <c r="A928" s="4" t="s">
        <v>6744</v>
      </c>
      <c r="B928" s="4" t="s">
        <v>1383</v>
      </c>
      <c r="C928" s="4" t="s">
        <v>1032</v>
      </c>
      <c r="D928" s="4" t="n">
        <v>4</v>
      </c>
      <c r="E928" s="4" t="n">
        <v>99.65</v>
      </c>
      <c r="F928" s="4" t="n">
        <v>398.6</v>
      </c>
      <c r="G928" s="4" t="n">
        <f aca="false">INDEX(Data_Products!$D$2:$D$33,MATCH(C928,Data_Products!$A$2:$A$33,0))</f>
        <v>58.26</v>
      </c>
      <c r="H928" s="4" t="str">
        <f aca="false">INDEX(Data_Products!$C$2:$C$33,MATCH(C928,Data_Products!$A$2:$A$33,0))</f>
        <v>Insulation</v>
      </c>
      <c r="I928" s="10" t="n">
        <f aca="false">D928*(E928-G928)</f>
        <v>165.56</v>
      </c>
      <c r="J928" s="11" t="n">
        <f aca="false">IFERROR(I928/F928,0)</f>
        <v>0.415353738083292</v>
      </c>
      <c r="K928" s="4" t="str">
        <f aca="false">IFERROR(INDEX(Data_Orders!$F$2:$F$4727,MATCH(B928,Data_Orders!$A$2:$A$4727,0)),"")</f>
        <v>Retail</v>
      </c>
      <c r="L928" s="4" t="str">
        <f aca="false">IFERROR(INDEX(Data_Orders!$D$2:$D$4727,MATCH(B928,Data_Orders!$A$2:$A$4727,0)),"")</f>
        <v>Binley (Coventry)</v>
      </c>
    </row>
    <row r="929" customFormat="false" ht="15" hidden="false" customHeight="false" outlineLevel="0" collapsed="false">
      <c r="A929" s="4" t="s">
        <v>6745</v>
      </c>
      <c r="B929" s="4" t="s">
        <v>1383</v>
      </c>
      <c r="C929" s="4" t="s">
        <v>1077</v>
      </c>
      <c r="D929" s="4" t="n">
        <v>18</v>
      </c>
      <c r="E929" s="4" t="n">
        <v>46.61</v>
      </c>
      <c r="F929" s="4" t="n">
        <v>838.98</v>
      </c>
      <c r="G929" s="4" t="n">
        <f aca="false">INDEX(Data_Products!$D$2:$D$33,MATCH(C929,Data_Products!$A$2:$A$33,0))</f>
        <v>36.87</v>
      </c>
      <c r="H929" s="4" t="str">
        <f aca="false">INDEX(Data_Products!$C$2:$C$33,MATCH(C929,Data_Products!$A$2:$A$33,0))</f>
        <v>Landscaping</v>
      </c>
      <c r="I929" s="10" t="n">
        <f aca="false">D929*(E929-G929)</f>
        <v>175.32</v>
      </c>
      <c r="J929" s="11" t="n">
        <f aca="false">IFERROR(I929/F929,0)</f>
        <v>0.208968032611028</v>
      </c>
      <c r="K929" s="4" t="str">
        <f aca="false">IFERROR(INDEX(Data_Orders!$F$2:$F$4727,MATCH(B929,Data_Orders!$A$2:$A$4727,0)),"")</f>
        <v>Retail</v>
      </c>
      <c r="L929" s="4" t="str">
        <f aca="false">IFERROR(INDEX(Data_Orders!$D$2:$D$4727,MATCH(B929,Data_Orders!$A$2:$A$4727,0)),"")</f>
        <v>Binley (Coventry)</v>
      </c>
    </row>
    <row r="930" customFormat="false" ht="15" hidden="false" customHeight="false" outlineLevel="0" collapsed="false">
      <c r="A930" s="4" t="s">
        <v>6746</v>
      </c>
      <c r="B930" s="4" t="s">
        <v>1384</v>
      </c>
      <c r="C930" s="4" t="s">
        <v>1077</v>
      </c>
      <c r="D930" s="4" t="n">
        <v>20</v>
      </c>
      <c r="E930" s="4" t="n">
        <v>46.61</v>
      </c>
      <c r="F930" s="4" t="n">
        <v>932.2</v>
      </c>
      <c r="G930" s="4" t="n">
        <f aca="false">INDEX(Data_Products!$D$2:$D$33,MATCH(C930,Data_Products!$A$2:$A$33,0))</f>
        <v>36.87</v>
      </c>
      <c r="H930" s="4" t="str">
        <f aca="false">INDEX(Data_Products!$C$2:$C$33,MATCH(C930,Data_Products!$A$2:$A$33,0))</f>
        <v>Landscaping</v>
      </c>
      <c r="I930" s="10" t="n">
        <f aca="false">D930*(E930-G930)</f>
        <v>194.8</v>
      </c>
      <c r="J930" s="11" t="n">
        <f aca="false">IFERROR(I930/F930,0)</f>
        <v>0.208968032611028</v>
      </c>
      <c r="K930" s="4" t="str">
        <f aca="false">IFERROR(INDEX(Data_Orders!$F$2:$F$4727,MATCH(B930,Data_Orders!$A$2:$A$4727,0)),"")</f>
        <v>Retail</v>
      </c>
      <c r="L930" s="4" t="str">
        <f aca="false">IFERROR(INDEX(Data_Orders!$D$2:$D$4727,MATCH(B930,Data_Orders!$A$2:$A$4727,0)),"")</f>
        <v>Binley (Coventry)</v>
      </c>
    </row>
    <row r="931" customFormat="false" ht="15" hidden="false" customHeight="false" outlineLevel="0" collapsed="false">
      <c r="A931" s="4" t="s">
        <v>6747</v>
      </c>
      <c r="B931" s="4" t="s">
        <v>1384</v>
      </c>
      <c r="C931" s="4" t="s">
        <v>1070</v>
      </c>
      <c r="D931" s="4" t="n">
        <v>9</v>
      </c>
      <c r="E931" s="4" t="n">
        <v>230.32</v>
      </c>
      <c r="F931" s="4" t="n">
        <v>2072.88</v>
      </c>
      <c r="G931" s="4" t="n">
        <f aca="false">INDEX(Data_Products!$D$2:$D$33,MATCH(C931,Data_Products!$A$2:$A$33,0))</f>
        <v>161.64</v>
      </c>
      <c r="H931" s="4" t="str">
        <f aca="false">INDEX(Data_Products!$C$2:$C$33,MATCH(C931,Data_Products!$A$2:$A$33,0))</f>
        <v>Landscaping</v>
      </c>
      <c r="I931" s="10" t="n">
        <f aca="false">D931*(E931-G931)</f>
        <v>618.12</v>
      </c>
      <c r="J931" s="11" t="n">
        <f aca="false">IFERROR(I931/F931,0)</f>
        <v>0.298193817297673</v>
      </c>
      <c r="K931" s="4" t="str">
        <f aca="false">IFERROR(INDEX(Data_Orders!$F$2:$F$4727,MATCH(B931,Data_Orders!$A$2:$A$4727,0)),"")</f>
        <v>Retail</v>
      </c>
      <c r="L931" s="4" t="str">
        <f aca="false">IFERROR(INDEX(Data_Orders!$D$2:$D$4727,MATCH(B931,Data_Orders!$A$2:$A$4727,0)),"")</f>
        <v>Binley (Coventry)</v>
      </c>
    </row>
    <row r="932" customFormat="false" ht="15" hidden="false" customHeight="false" outlineLevel="0" collapsed="false">
      <c r="A932" s="4" t="s">
        <v>6748</v>
      </c>
      <c r="B932" s="4" t="s">
        <v>1384</v>
      </c>
      <c r="C932" s="4" t="s">
        <v>1039</v>
      </c>
      <c r="D932" s="4" t="n">
        <v>11</v>
      </c>
      <c r="E932" s="4" t="n">
        <v>160.41</v>
      </c>
      <c r="F932" s="4" t="n">
        <v>1764.51</v>
      </c>
      <c r="G932" s="4" t="n">
        <f aca="false">INDEX(Data_Products!$D$2:$D$33,MATCH(C932,Data_Products!$A$2:$A$33,0))</f>
        <v>99.74</v>
      </c>
      <c r="H932" s="4" t="str">
        <f aca="false">INDEX(Data_Products!$C$2:$C$33,MATCH(C932,Data_Products!$A$2:$A$33,0))</f>
        <v>Insulation</v>
      </c>
      <c r="I932" s="10" t="n">
        <f aca="false">D932*(E932-G932)</f>
        <v>667.37</v>
      </c>
      <c r="J932" s="11" t="n">
        <f aca="false">IFERROR(I932/F932,0)</f>
        <v>0.378218315566361</v>
      </c>
      <c r="K932" s="4" t="str">
        <f aca="false">IFERROR(INDEX(Data_Orders!$F$2:$F$4727,MATCH(B932,Data_Orders!$A$2:$A$4727,0)),"")</f>
        <v>Retail</v>
      </c>
      <c r="L932" s="4" t="str">
        <f aca="false">IFERROR(INDEX(Data_Orders!$D$2:$D$4727,MATCH(B932,Data_Orders!$A$2:$A$4727,0)),"")</f>
        <v>Binley (Coventry)</v>
      </c>
    </row>
    <row r="933" customFormat="false" ht="15" hidden="false" customHeight="false" outlineLevel="0" collapsed="false">
      <c r="A933" s="4" t="s">
        <v>6749</v>
      </c>
      <c r="B933" s="4" t="s">
        <v>1385</v>
      </c>
      <c r="C933" s="4" t="s">
        <v>1066</v>
      </c>
      <c r="D933" s="4" t="n">
        <v>19</v>
      </c>
      <c r="E933" s="4" t="n">
        <v>209.69</v>
      </c>
      <c r="F933" s="4" t="n">
        <v>3984.11</v>
      </c>
      <c r="G933" s="4" t="n">
        <f aca="false">INDEX(Data_Products!$D$2:$D$33,MATCH(C933,Data_Products!$A$2:$A$33,0))</f>
        <v>144.38</v>
      </c>
      <c r="H933" s="4" t="str">
        <f aca="false">INDEX(Data_Products!$C$2:$C$33,MATCH(C933,Data_Products!$A$2:$A$33,0))</f>
        <v>Plumbing &amp; Drainage</v>
      </c>
      <c r="I933" s="10" t="n">
        <f aca="false">D933*(E933-G933)</f>
        <v>1240.89</v>
      </c>
      <c r="J933" s="11" t="n">
        <f aca="false">IFERROR(I933/F933,0)</f>
        <v>0.311459773952024</v>
      </c>
      <c r="K933" s="4" t="str">
        <f aca="false">IFERROR(INDEX(Data_Orders!$F$2:$F$4727,MATCH(B933,Data_Orders!$A$2:$A$4727,0)),"")</f>
        <v>Retail</v>
      </c>
      <c r="L933" s="4" t="str">
        <f aca="false">IFERROR(INDEX(Data_Orders!$D$2:$D$4727,MATCH(B933,Data_Orders!$A$2:$A$4727,0)),"")</f>
        <v>Binley (Coventry)</v>
      </c>
    </row>
    <row r="934" customFormat="false" ht="15" hidden="false" customHeight="false" outlineLevel="0" collapsed="false">
      <c r="A934" s="4" t="s">
        <v>6750</v>
      </c>
      <c r="B934" s="4" t="s">
        <v>1385</v>
      </c>
      <c r="C934" s="4" t="s">
        <v>1017</v>
      </c>
      <c r="D934" s="4" t="n">
        <v>13</v>
      </c>
      <c r="E934" s="4" t="n">
        <v>49.15</v>
      </c>
      <c r="F934" s="4" t="n">
        <v>638.95</v>
      </c>
      <c r="G934" s="4" t="n">
        <f aca="false">INDEX(Data_Products!$D$2:$D$33,MATCH(C934,Data_Products!$A$2:$A$33,0))</f>
        <v>31.44</v>
      </c>
      <c r="H934" s="4" t="str">
        <f aca="false">INDEX(Data_Products!$C$2:$C$33,MATCH(C934,Data_Products!$A$2:$A$33,0))</f>
        <v>Timber</v>
      </c>
      <c r="I934" s="10" t="n">
        <f aca="false">D934*(E934-G934)</f>
        <v>230.23</v>
      </c>
      <c r="J934" s="11" t="n">
        <f aca="false">IFERROR(I934/F934,0)</f>
        <v>0.360325534079349</v>
      </c>
      <c r="K934" s="4" t="str">
        <f aca="false">IFERROR(INDEX(Data_Orders!$F$2:$F$4727,MATCH(B934,Data_Orders!$A$2:$A$4727,0)),"")</f>
        <v>Retail</v>
      </c>
      <c r="L934" s="4" t="str">
        <f aca="false">IFERROR(INDEX(Data_Orders!$D$2:$D$4727,MATCH(B934,Data_Orders!$A$2:$A$4727,0)),"")</f>
        <v>Binley (Coventry)</v>
      </c>
    </row>
    <row r="935" customFormat="false" ht="15" hidden="false" customHeight="false" outlineLevel="0" collapsed="false">
      <c r="A935" s="4" t="s">
        <v>6751</v>
      </c>
      <c r="B935" s="4" t="s">
        <v>1385</v>
      </c>
      <c r="C935" s="4" t="s">
        <v>1028</v>
      </c>
      <c r="D935" s="4" t="n">
        <v>15</v>
      </c>
      <c r="E935" s="4" t="n">
        <v>118.79</v>
      </c>
      <c r="F935" s="4" t="n">
        <v>1781.85</v>
      </c>
      <c r="G935" s="4" t="n">
        <f aca="false">INDEX(Data_Products!$D$2:$D$33,MATCH(C935,Data_Products!$A$2:$A$33,0))</f>
        <v>81.07</v>
      </c>
      <c r="H935" s="4" t="str">
        <f aca="false">INDEX(Data_Products!$C$2:$C$33,MATCH(C935,Data_Products!$A$2:$A$33,0))</f>
        <v>Cement &amp; Aggregates</v>
      </c>
      <c r="I935" s="10" t="n">
        <f aca="false">D935*(E935-G935)</f>
        <v>565.8</v>
      </c>
      <c r="J935" s="11" t="n">
        <f aca="false">IFERROR(I935/F935,0)</f>
        <v>0.317535146056065</v>
      </c>
      <c r="K935" s="4" t="str">
        <f aca="false">IFERROR(INDEX(Data_Orders!$F$2:$F$4727,MATCH(B935,Data_Orders!$A$2:$A$4727,0)),"")</f>
        <v>Retail</v>
      </c>
      <c r="L935" s="4" t="str">
        <f aca="false">IFERROR(INDEX(Data_Orders!$D$2:$D$4727,MATCH(B935,Data_Orders!$A$2:$A$4727,0)),"")</f>
        <v>Binley (Coventry)</v>
      </c>
    </row>
    <row r="936" customFormat="false" ht="15" hidden="false" customHeight="false" outlineLevel="0" collapsed="false">
      <c r="A936" s="4" t="s">
        <v>6752</v>
      </c>
      <c r="B936" s="4" t="s">
        <v>1386</v>
      </c>
      <c r="C936" s="4" t="s">
        <v>1061</v>
      </c>
      <c r="D936" s="4" t="n">
        <v>19</v>
      </c>
      <c r="E936" s="4" t="n">
        <v>145.57</v>
      </c>
      <c r="F936" s="4" t="n">
        <v>2765.83</v>
      </c>
      <c r="G936" s="4" t="n">
        <f aca="false">INDEX(Data_Products!$D$2:$D$33,MATCH(C936,Data_Products!$A$2:$A$33,0))</f>
        <v>119.29</v>
      </c>
      <c r="H936" s="4" t="str">
        <f aca="false">INDEX(Data_Products!$C$2:$C$33,MATCH(C936,Data_Products!$A$2:$A$33,0))</f>
        <v>Plumbing &amp; Drainage</v>
      </c>
      <c r="I936" s="10" t="n">
        <f aca="false">D936*(E936-G936)</f>
        <v>499.32</v>
      </c>
      <c r="J936" s="11" t="n">
        <f aca="false">IFERROR(I936/F936,0)</f>
        <v>0.180531702960775</v>
      </c>
      <c r="K936" s="4" t="str">
        <f aca="false">IFERROR(INDEX(Data_Orders!$F$2:$F$4727,MATCH(B936,Data_Orders!$A$2:$A$4727,0)),"")</f>
        <v>Retail</v>
      </c>
      <c r="L936" s="4" t="str">
        <f aca="false">IFERROR(INDEX(Data_Orders!$D$2:$D$4727,MATCH(B936,Data_Orders!$A$2:$A$4727,0)),"")</f>
        <v>Binley (Coventry)</v>
      </c>
    </row>
    <row r="937" customFormat="false" ht="15" hidden="false" customHeight="false" outlineLevel="0" collapsed="false">
      <c r="A937" s="4" t="s">
        <v>6753</v>
      </c>
      <c r="B937" s="4" t="s">
        <v>1386</v>
      </c>
      <c r="C937" s="4" t="s">
        <v>1057</v>
      </c>
      <c r="D937" s="4" t="n">
        <v>7</v>
      </c>
      <c r="E937" s="4" t="n">
        <v>176.81</v>
      </c>
      <c r="F937" s="4" t="n">
        <v>1237.67</v>
      </c>
      <c r="G937" s="4" t="n">
        <f aca="false">INDEX(Data_Products!$D$2:$D$33,MATCH(C937,Data_Products!$A$2:$A$33,0))</f>
        <v>129.57</v>
      </c>
      <c r="H937" s="4" t="str">
        <f aca="false">INDEX(Data_Products!$C$2:$C$33,MATCH(C937,Data_Products!$A$2:$A$33,0))</f>
        <v>Roofing</v>
      </c>
      <c r="I937" s="10" t="n">
        <f aca="false">D937*(E937-G937)</f>
        <v>330.68</v>
      </c>
      <c r="J937" s="11" t="n">
        <f aca="false">IFERROR(I937/F937,0)</f>
        <v>0.267179458175443</v>
      </c>
      <c r="K937" s="4" t="str">
        <f aca="false">IFERROR(INDEX(Data_Orders!$F$2:$F$4727,MATCH(B937,Data_Orders!$A$2:$A$4727,0)),"")</f>
        <v>Retail</v>
      </c>
      <c r="L937" s="4" t="str">
        <f aca="false">IFERROR(INDEX(Data_Orders!$D$2:$D$4727,MATCH(B937,Data_Orders!$A$2:$A$4727,0)),"")</f>
        <v>Binley (Coventry)</v>
      </c>
    </row>
    <row r="938" customFormat="false" ht="15" hidden="false" customHeight="false" outlineLevel="0" collapsed="false">
      <c r="A938" s="4" t="s">
        <v>6754</v>
      </c>
      <c r="B938" s="4" t="s">
        <v>1387</v>
      </c>
      <c r="C938" s="4" t="s">
        <v>1057</v>
      </c>
      <c r="D938" s="4" t="n">
        <v>11</v>
      </c>
      <c r="E938" s="4" t="n">
        <v>176.81</v>
      </c>
      <c r="F938" s="4" t="n">
        <v>1944.91</v>
      </c>
      <c r="G938" s="4" t="n">
        <f aca="false">INDEX(Data_Products!$D$2:$D$33,MATCH(C938,Data_Products!$A$2:$A$33,0))</f>
        <v>129.57</v>
      </c>
      <c r="H938" s="4" t="str">
        <f aca="false">INDEX(Data_Products!$C$2:$C$33,MATCH(C938,Data_Products!$A$2:$A$33,0))</f>
        <v>Roofing</v>
      </c>
      <c r="I938" s="10" t="n">
        <f aca="false">D938*(E938-G938)</f>
        <v>519.64</v>
      </c>
      <c r="J938" s="11" t="n">
        <f aca="false">IFERROR(I938/F938,0)</f>
        <v>0.267179458175443</v>
      </c>
      <c r="K938" s="4" t="str">
        <f aca="false">IFERROR(INDEX(Data_Orders!$F$2:$F$4727,MATCH(B938,Data_Orders!$A$2:$A$4727,0)),"")</f>
        <v>Retail</v>
      </c>
      <c r="L938" s="4" t="str">
        <f aca="false">IFERROR(INDEX(Data_Orders!$D$2:$D$4727,MATCH(B938,Data_Orders!$A$2:$A$4727,0)),"")</f>
        <v>Binley (Coventry)</v>
      </c>
    </row>
    <row r="939" customFormat="false" ht="15" hidden="false" customHeight="false" outlineLevel="0" collapsed="false">
      <c r="A939" s="4" t="s">
        <v>6755</v>
      </c>
      <c r="B939" s="4" t="s">
        <v>1387</v>
      </c>
      <c r="C939" s="4" t="s">
        <v>1059</v>
      </c>
      <c r="D939" s="4" t="n">
        <v>18</v>
      </c>
      <c r="E939" s="4" t="n">
        <v>103.63</v>
      </c>
      <c r="F939" s="4" t="n">
        <v>1865.34</v>
      </c>
      <c r="G939" s="4" t="n">
        <f aca="false">INDEX(Data_Products!$D$2:$D$33,MATCH(C939,Data_Products!$A$2:$A$33,0))</f>
        <v>82.55</v>
      </c>
      <c r="H939" s="4" t="str">
        <f aca="false">INDEX(Data_Products!$C$2:$C$33,MATCH(C939,Data_Products!$A$2:$A$33,0))</f>
        <v>Roofing</v>
      </c>
      <c r="I939" s="10" t="n">
        <f aca="false">D939*(E939-G939)</f>
        <v>379.44</v>
      </c>
      <c r="J939" s="11" t="n">
        <f aca="false">IFERROR(I939/F939,0)</f>
        <v>0.203415999228023</v>
      </c>
      <c r="K939" s="4" t="str">
        <f aca="false">IFERROR(INDEX(Data_Orders!$F$2:$F$4727,MATCH(B939,Data_Orders!$A$2:$A$4727,0)),"")</f>
        <v>Retail</v>
      </c>
      <c r="L939" s="4" t="str">
        <f aca="false">IFERROR(INDEX(Data_Orders!$D$2:$D$4727,MATCH(B939,Data_Orders!$A$2:$A$4727,0)),"")</f>
        <v>Binley (Coventry)</v>
      </c>
    </row>
    <row r="940" customFormat="false" ht="15" hidden="false" customHeight="false" outlineLevel="0" collapsed="false">
      <c r="A940" s="4" t="s">
        <v>6756</v>
      </c>
      <c r="B940" s="4" t="s">
        <v>1387</v>
      </c>
      <c r="C940" s="4" t="s">
        <v>1021</v>
      </c>
      <c r="D940" s="4" t="n">
        <v>1</v>
      </c>
      <c r="E940" s="4" t="n">
        <v>73.76</v>
      </c>
      <c r="F940" s="4" t="n">
        <v>73.76</v>
      </c>
      <c r="G940" s="4" t="n">
        <f aca="false">INDEX(Data_Products!$D$2:$D$33,MATCH(C940,Data_Products!$A$2:$A$33,0))</f>
        <v>51.51</v>
      </c>
      <c r="H940" s="4" t="str">
        <f aca="false">INDEX(Data_Products!$C$2:$C$33,MATCH(C940,Data_Products!$A$2:$A$33,0))</f>
        <v>Cement &amp; Aggregates</v>
      </c>
      <c r="I940" s="10" t="n">
        <f aca="false">D940*(E940-G940)</f>
        <v>22.25</v>
      </c>
      <c r="J940" s="11" t="n">
        <f aca="false">IFERROR(I940/F940,0)</f>
        <v>0.301654013015184</v>
      </c>
      <c r="K940" s="4" t="str">
        <f aca="false">IFERROR(INDEX(Data_Orders!$F$2:$F$4727,MATCH(B940,Data_Orders!$A$2:$A$4727,0)),"")</f>
        <v>Retail</v>
      </c>
      <c r="L940" s="4" t="str">
        <f aca="false">IFERROR(INDEX(Data_Orders!$D$2:$D$4727,MATCH(B940,Data_Orders!$A$2:$A$4727,0)),"")</f>
        <v>Binley (Coventry)</v>
      </c>
    </row>
    <row r="941" customFormat="false" ht="15" hidden="false" customHeight="false" outlineLevel="0" collapsed="false">
      <c r="A941" s="4" t="s">
        <v>6757</v>
      </c>
      <c r="B941" s="4" t="s">
        <v>1388</v>
      </c>
      <c r="C941" s="4" t="s">
        <v>1068</v>
      </c>
      <c r="D941" s="4" t="n">
        <v>3</v>
      </c>
      <c r="E941" s="4" t="n">
        <v>86.28</v>
      </c>
      <c r="F941" s="4" t="n">
        <v>258.84</v>
      </c>
      <c r="G941" s="4" t="n">
        <f aca="false">INDEX(Data_Products!$D$2:$D$33,MATCH(C941,Data_Products!$A$2:$A$33,0))</f>
        <v>68.55</v>
      </c>
      <c r="H941" s="4" t="str">
        <f aca="false">INDEX(Data_Products!$C$2:$C$33,MATCH(C941,Data_Products!$A$2:$A$33,0))</f>
        <v>Plumbing &amp; Drainage</v>
      </c>
      <c r="I941" s="10" t="n">
        <f aca="false">D941*(E941-G941)</f>
        <v>53.19</v>
      </c>
      <c r="J941" s="11" t="n">
        <f aca="false">IFERROR(I941/F941,0)</f>
        <v>0.205493741307371</v>
      </c>
      <c r="K941" s="4" t="str">
        <f aca="false">IFERROR(INDEX(Data_Orders!$F$2:$F$4727,MATCH(B941,Data_Orders!$A$2:$A$4727,0)),"")</f>
        <v>Retail</v>
      </c>
      <c r="L941" s="4" t="str">
        <f aca="false">IFERROR(INDEX(Data_Orders!$D$2:$D$4727,MATCH(B941,Data_Orders!$A$2:$A$4727,0)),"")</f>
        <v>Binley (Coventry)</v>
      </c>
    </row>
    <row r="942" customFormat="false" ht="15" hidden="false" customHeight="false" outlineLevel="0" collapsed="false">
      <c r="A942" s="4" t="s">
        <v>6758</v>
      </c>
      <c r="B942" s="4" t="s">
        <v>1389</v>
      </c>
      <c r="C942" s="4" t="s">
        <v>1017</v>
      </c>
      <c r="D942" s="4" t="n">
        <v>12</v>
      </c>
      <c r="E942" s="4" t="n">
        <v>49.15</v>
      </c>
      <c r="F942" s="4" t="n">
        <v>589.8</v>
      </c>
      <c r="G942" s="4" t="n">
        <f aca="false">INDEX(Data_Products!$D$2:$D$33,MATCH(C942,Data_Products!$A$2:$A$33,0))</f>
        <v>31.44</v>
      </c>
      <c r="H942" s="4" t="str">
        <f aca="false">INDEX(Data_Products!$C$2:$C$33,MATCH(C942,Data_Products!$A$2:$A$33,0))</f>
        <v>Timber</v>
      </c>
      <c r="I942" s="10" t="n">
        <f aca="false">D942*(E942-G942)</f>
        <v>212.52</v>
      </c>
      <c r="J942" s="11" t="n">
        <f aca="false">IFERROR(I942/F942,0)</f>
        <v>0.360325534079349</v>
      </c>
      <c r="K942" s="4" t="str">
        <f aca="false">IFERROR(INDEX(Data_Orders!$F$2:$F$4727,MATCH(B942,Data_Orders!$A$2:$A$4727,0)),"")</f>
        <v>Retail</v>
      </c>
      <c r="L942" s="4" t="str">
        <f aca="false">IFERROR(INDEX(Data_Orders!$D$2:$D$4727,MATCH(B942,Data_Orders!$A$2:$A$4727,0)),"")</f>
        <v>Binley (Coventry)</v>
      </c>
    </row>
    <row r="943" customFormat="false" ht="15" hidden="false" customHeight="false" outlineLevel="0" collapsed="false">
      <c r="A943" s="4" t="s">
        <v>6759</v>
      </c>
      <c r="B943" s="4" t="s">
        <v>1389</v>
      </c>
      <c r="C943" s="4" t="s">
        <v>1046</v>
      </c>
      <c r="D943" s="4" t="n">
        <v>8</v>
      </c>
      <c r="E943" s="4" t="n">
        <v>154.02</v>
      </c>
      <c r="F943" s="4" t="n">
        <v>1232.16</v>
      </c>
      <c r="G943" s="4" t="n">
        <f aca="false">INDEX(Data_Products!$D$2:$D$33,MATCH(C943,Data_Products!$A$2:$A$33,0))</f>
        <v>102.1</v>
      </c>
      <c r="H943" s="4" t="str">
        <f aca="false">INDEX(Data_Products!$C$2:$C$33,MATCH(C943,Data_Products!$A$2:$A$33,0))</f>
        <v>Tools &amp; Fixings</v>
      </c>
      <c r="I943" s="10" t="n">
        <f aca="false">D943*(E943-G943)</f>
        <v>415.36</v>
      </c>
      <c r="J943" s="11" t="n">
        <f aca="false">IFERROR(I943/F943,0)</f>
        <v>0.337099078041813</v>
      </c>
      <c r="K943" s="4" t="str">
        <f aca="false">IFERROR(INDEX(Data_Orders!$F$2:$F$4727,MATCH(B943,Data_Orders!$A$2:$A$4727,0)),"")</f>
        <v>Retail</v>
      </c>
      <c r="L943" s="4" t="str">
        <f aca="false">IFERROR(INDEX(Data_Orders!$D$2:$D$4727,MATCH(B943,Data_Orders!$A$2:$A$4727,0)),"")</f>
        <v>Binley (Coventry)</v>
      </c>
    </row>
    <row r="944" customFormat="false" ht="15" hidden="false" customHeight="false" outlineLevel="0" collapsed="false">
      <c r="A944" s="4" t="s">
        <v>6760</v>
      </c>
      <c r="B944" s="4" t="s">
        <v>1389</v>
      </c>
      <c r="C944" s="4" t="s">
        <v>1057</v>
      </c>
      <c r="D944" s="4" t="n">
        <v>10</v>
      </c>
      <c r="E944" s="4" t="n">
        <v>176.81</v>
      </c>
      <c r="F944" s="4" t="n">
        <v>1768.1</v>
      </c>
      <c r="G944" s="4" t="n">
        <f aca="false">INDEX(Data_Products!$D$2:$D$33,MATCH(C944,Data_Products!$A$2:$A$33,0))</f>
        <v>129.57</v>
      </c>
      <c r="H944" s="4" t="str">
        <f aca="false">INDEX(Data_Products!$C$2:$C$33,MATCH(C944,Data_Products!$A$2:$A$33,0))</f>
        <v>Roofing</v>
      </c>
      <c r="I944" s="10" t="n">
        <f aca="false">D944*(E944-G944)</f>
        <v>472.4</v>
      </c>
      <c r="J944" s="11" t="n">
        <f aca="false">IFERROR(I944/F944,0)</f>
        <v>0.267179458175443</v>
      </c>
      <c r="K944" s="4" t="str">
        <f aca="false">IFERROR(INDEX(Data_Orders!$F$2:$F$4727,MATCH(B944,Data_Orders!$A$2:$A$4727,0)),"")</f>
        <v>Retail</v>
      </c>
      <c r="L944" s="4" t="str">
        <f aca="false">IFERROR(INDEX(Data_Orders!$D$2:$D$4727,MATCH(B944,Data_Orders!$A$2:$A$4727,0)),"")</f>
        <v>Binley (Coventry)</v>
      </c>
    </row>
    <row r="945" customFormat="false" ht="15" hidden="false" customHeight="false" outlineLevel="0" collapsed="false">
      <c r="A945" s="4" t="s">
        <v>6761</v>
      </c>
      <c r="B945" s="4" t="s">
        <v>1389</v>
      </c>
      <c r="C945" s="4" t="s">
        <v>1041</v>
      </c>
      <c r="D945" s="4" t="n">
        <v>9</v>
      </c>
      <c r="E945" s="4" t="n">
        <v>242.75</v>
      </c>
      <c r="F945" s="4" t="n">
        <v>2184.75</v>
      </c>
      <c r="G945" s="4" t="n">
        <f aca="false">INDEX(Data_Products!$D$2:$D$33,MATCH(C945,Data_Products!$A$2:$A$33,0))</f>
        <v>142.94</v>
      </c>
      <c r="H945" s="4" t="str">
        <f aca="false">INDEX(Data_Products!$C$2:$C$33,MATCH(C945,Data_Products!$A$2:$A$33,0))</f>
        <v>Tools &amp; Fixings</v>
      </c>
      <c r="I945" s="10" t="n">
        <f aca="false">D945*(E945-G945)</f>
        <v>898.29</v>
      </c>
      <c r="J945" s="11" t="n">
        <f aca="false">IFERROR(I945/F945,0)</f>
        <v>0.411163748712667</v>
      </c>
      <c r="K945" s="4" t="str">
        <f aca="false">IFERROR(INDEX(Data_Orders!$F$2:$F$4727,MATCH(B945,Data_Orders!$A$2:$A$4727,0)),"")</f>
        <v>Retail</v>
      </c>
      <c r="L945" s="4" t="str">
        <f aca="false">IFERROR(INDEX(Data_Orders!$D$2:$D$4727,MATCH(B945,Data_Orders!$A$2:$A$4727,0)),"")</f>
        <v>Binley (Coventry)</v>
      </c>
    </row>
    <row r="946" customFormat="false" ht="15" hidden="false" customHeight="false" outlineLevel="0" collapsed="false">
      <c r="A946" s="4" t="s">
        <v>6762</v>
      </c>
      <c r="B946" s="4" t="s">
        <v>1390</v>
      </c>
      <c r="C946" s="4" t="s">
        <v>1010</v>
      </c>
      <c r="D946" s="4" t="n">
        <v>20</v>
      </c>
      <c r="E946" s="4" t="n">
        <v>135.95</v>
      </c>
      <c r="F946" s="4" t="n">
        <v>2719</v>
      </c>
      <c r="G946" s="4" t="n">
        <f aca="false">INDEX(Data_Products!$D$2:$D$33,MATCH(C946,Data_Products!$A$2:$A$33,0))</f>
        <v>111.1</v>
      </c>
      <c r="H946" s="4" t="str">
        <f aca="false">INDEX(Data_Products!$C$2:$C$33,MATCH(C946,Data_Products!$A$2:$A$33,0))</f>
        <v>Timber</v>
      </c>
      <c r="I946" s="10" t="n">
        <f aca="false">D946*(E946-G946)</f>
        <v>497</v>
      </c>
      <c r="J946" s="11" t="n">
        <f aca="false">IFERROR(I946/F946,0)</f>
        <v>0.18278778962854</v>
      </c>
      <c r="K946" s="4" t="str">
        <f aca="false">IFERROR(INDEX(Data_Orders!$F$2:$F$4727,MATCH(B946,Data_Orders!$A$2:$A$4727,0)),"")</f>
        <v>Retail</v>
      </c>
      <c r="L946" s="4" t="str">
        <f aca="false">IFERROR(INDEX(Data_Orders!$D$2:$D$4727,MATCH(B946,Data_Orders!$A$2:$A$4727,0)),"")</f>
        <v>Binley (Coventry)</v>
      </c>
    </row>
    <row r="947" customFormat="false" ht="15" hidden="false" customHeight="false" outlineLevel="0" collapsed="false">
      <c r="A947" s="4" t="s">
        <v>6763</v>
      </c>
      <c r="B947" s="4" t="s">
        <v>1391</v>
      </c>
      <c r="C947" s="4" t="s">
        <v>1077</v>
      </c>
      <c r="D947" s="4" t="n">
        <v>20</v>
      </c>
      <c r="E947" s="4" t="n">
        <v>46.61</v>
      </c>
      <c r="F947" s="4" t="n">
        <v>932.2</v>
      </c>
      <c r="G947" s="4" t="n">
        <f aca="false">INDEX(Data_Products!$D$2:$D$33,MATCH(C947,Data_Products!$A$2:$A$33,0))</f>
        <v>36.87</v>
      </c>
      <c r="H947" s="4" t="str">
        <f aca="false">INDEX(Data_Products!$C$2:$C$33,MATCH(C947,Data_Products!$A$2:$A$33,0))</f>
        <v>Landscaping</v>
      </c>
      <c r="I947" s="10" t="n">
        <f aca="false">D947*(E947-G947)</f>
        <v>194.8</v>
      </c>
      <c r="J947" s="11" t="n">
        <f aca="false">IFERROR(I947/F947,0)</f>
        <v>0.208968032611028</v>
      </c>
      <c r="K947" s="4" t="str">
        <f aca="false">IFERROR(INDEX(Data_Orders!$F$2:$F$4727,MATCH(B947,Data_Orders!$A$2:$A$4727,0)),"")</f>
        <v>Retail</v>
      </c>
      <c r="L947" s="4" t="str">
        <f aca="false">IFERROR(INDEX(Data_Orders!$D$2:$D$4727,MATCH(B947,Data_Orders!$A$2:$A$4727,0)),"")</f>
        <v>Binley (Coventry)</v>
      </c>
    </row>
    <row r="948" customFormat="false" ht="15" hidden="false" customHeight="false" outlineLevel="0" collapsed="false">
      <c r="A948" s="4" t="s">
        <v>6764</v>
      </c>
      <c r="B948" s="4" t="s">
        <v>1392</v>
      </c>
      <c r="C948" s="4" t="s">
        <v>1077</v>
      </c>
      <c r="D948" s="4" t="n">
        <v>4</v>
      </c>
      <c r="E948" s="4" t="n">
        <v>46.61</v>
      </c>
      <c r="F948" s="4" t="n">
        <v>186.44</v>
      </c>
      <c r="G948" s="4" t="n">
        <f aca="false">INDEX(Data_Products!$D$2:$D$33,MATCH(C948,Data_Products!$A$2:$A$33,0))</f>
        <v>36.87</v>
      </c>
      <c r="H948" s="4" t="str">
        <f aca="false">INDEX(Data_Products!$C$2:$C$33,MATCH(C948,Data_Products!$A$2:$A$33,0))</f>
        <v>Landscaping</v>
      </c>
      <c r="I948" s="10" t="n">
        <f aca="false">D948*(E948-G948)</f>
        <v>38.96</v>
      </c>
      <c r="J948" s="11" t="n">
        <f aca="false">IFERROR(I948/F948,0)</f>
        <v>0.208968032611028</v>
      </c>
      <c r="K948" s="4" t="str">
        <f aca="false">IFERROR(INDEX(Data_Orders!$F$2:$F$4727,MATCH(B948,Data_Orders!$A$2:$A$4727,0)),"")</f>
        <v>Retail</v>
      </c>
      <c r="L948" s="4" t="str">
        <f aca="false">IFERROR(INDEX(Data_Orders!$D$2:$D$4727,MATCH(B948,Data_Orders!$A$2:$A$4727,0)),"")</f>
        <v>Binley (Coventry)</v>
      </c>
    </row>
    <row r="949" customFormat="false" ht="15" hidden="false" customHeight="false" outlineLevel="0" collapsed="false">
      <c r="A949" s="4" t="s">
        <v>6765</v>
      </c>
      <c r="B949" s="4" t="s">
        <v>1392</v>
      </c>
      <c r="C949" s="4" t="s">
        <v>1052</v>
      </c>
      <c r="D949" s="4" t="n">
        <v>4</v>
      </c>
      <c r="E949" s="4" t="n">
        <v>205.71</v>
      </c>
      <c r="F949" s="4" t="n">
        <v>822.84</v>
      </c>
      <c r="G949" s="4" t="n">
        <f aca="false">INDEX(Data_Products!$D$2:$D$33,MATCH(C949,Data_Products!$A$2:$A$33,0))</f>
        <v>152.29</v>
      </c>
      <c r="H949" s="4" t="str">
        <f aca="false">INDEX(Data_Products!$C$2:$C$33,MATCH(C949,Data_Products!$A$2:$A$33,0))</f>
        <v>Roofing</v>
      </c>
      <c r="I949" s="10" t="n">
        <f aca="false">D949*(E949-G949)</f>
        <v>213.68</v>
      </c>
      <c r="J949" s="11" t="n">
        <f aca="false">IFERROR(I949/F949,0)</f>
        <v>0.259685965679841</v>
      </c>
      <c r="K949" s="4" t="str">
        <f aca="false">IFERROR(INDEX(Data_Orders!$F$2:$F$4727,MATCH(B949,Data_Orders!$A$2:$A$4727,0)),"")</f>
        <v>Retail</v>
      </c>
      <c r="L949" s="4" t="str">
        <f aca="false">IFERROR(INDEX(Data_Orders!$D$2:$D$4727,MATCH(B949,Data_Orders!$A$2:$A$4727,0)),"")</f>
        <v>Binley (Coventry)</v>
      </c>
    </row>
    <row r="950" customFormat="false" ht="15" hidden="false" customHeight="false" outlineLevel="0" collapsed="false">
      <c r="A950" s="4" t="s">
        <v>6766</v>
      </c>
      <c r="B950" s="4" t="s">
        <v>1393</v>
      </c>
      <c r="C950" s="4" t="s">
        <v>1019</v>
      </c>
      <c r="D950" s="4" t="n">
        <v>19</v>
      </c>
      <c r="E950" s="4" t="n">
        <v>79.76</v>
      </c>
      <c r="F950" s="4" t="n">
        <v>1515.44</v>
      </c>
      <c r="G950" s="4" t="n">
        <f aca="false">INDEX(Data_Products!$D$2:$D$33,MATCH(C950,Data_Products!$A$2:$A$33,0))</f>
        <v>59.07</v>
      </c>
      <c r="H950" s="4" t="str">
        <f aca="false">INDEX(Data_Products!$C$2:$C$33,MATCH(C950,Data_Products!$A$2:$A$33,0))</f>
        <v>Timber</v>
      </c>
      <c r="I950" s="10" t="n">
        <f aca="false">D950*(E950-G950)</f>
        <v>393.11</v>
      </c>
      <c r="J950" s="11" t="n">
        <f aca="false">IFERROR(I950/F950,0)</f>
        <v>0.259403209628887</v>
      </c>
      <c r="K950" s="4" t="str">
        <f aca="false">IFERROR(INDEX(Data_Orders!$F$2:$F$4727,MATCH(B950,Data_Orders!$A$2:$A$4727,0)),"")</f>
        <v>Retail</v>
      </c>
      <c r="L950" s="4" t="str">
        <f aca="false">IFERROR(INDEX(Data_Orders!$D$2:$D$4727,MATCH(B950,Data_Orders!$A$2:$A$4727,0)),"")</f>
        <v>Binley (Coventry)</v>
      </c>
    </row>
    <row r="951" customFormat="false" ht="15" hidden="false" customHeight="false" outlineLevel="0" collapsed="false">
      <c r="A951" s="4" t="s">
        <v>6767</v>
      </c>
      <c r="B951" s="4" t="s">
        <v>1393</v>
      </c>
      <c r="C951" s="4" t="s">
        <v>1037</v>
      </c>
      <c r="D951" s="4" t="n">
        <v>6</v>
      </c>
      <c r="E951" s="4" t="n">
        <v>90.97</v>
      </c>
      <c r="F951" s="4" t="n">
        <v>545.82</v>
      </c>
      <c r="G951" s="4" t="n">
        <f aca="false">INDEX(Data_Products!$D$2:$D$33,MATCH(C951,Data_Products!$A$2:$A$33,0))</f>
        <v>73.81</v>
      </c>
      <c r="H951" s="4" t="str">
        <f aca="false">INDEX(Data_Products!$C$2:$C$33,MATCH(C951,Data_Products!$A$2:$A$33,0))</f>
        <v>Insulation</v>
      </c>
      <c r="I951" s="10" t="n">
        <f aca="false">D951*(E951-G951)</f>
        <v>102.96</v>
      </c>
      <c r="J951" s="11" t="n">
        <f aca="false">IFERROR(I951/F951,0)</f>
        <v>0.18863361547763</v>
      </c>
      <c r="K951" s="4" t="str">
        <f aca="false">IFERROR(INDEX(Data_Orders!$F$2:$F$4727,MATCH(B951,Data_Orders!$A$2:$A$4727,0)),"")</f>
        <v>Retail</v>
      </c>
      <c r="L951" s="4" t="str">
        <f aca="false">IFERROR(INDEX(Data_Orders!$D$2:$D$4727,MATCH(B951,Data_Orders!$A$2:$A$4727,0)),"")</f>
        <v>Binley (Coventry)</v>
      </c>
    </row>
    <row r="952" customFormat="false" ht="15" hidden="false" customHeight="false" outlineLevel="0" collapsed="false">
      <c r="A952" s="4" t="s">
        <v>6768</v>
      </c>
      <c r="B952" s="4" t="s">
        <v>1393</v>
      </c>
      <c r="C952" s="4" t="s">
        <v>1057</v>
      </c>
      <c r="D952" s="4" t="n">
        <v>4</v>
      </c>
      <c r="E952" s="4" t="n">
        <v>176.81</v>
      </c>
      <c r="F952" s="4" t="n">
        <v>707.24</v>
      </c>
      <c r="G952" s="4" t="n">
        <f aca="false">INDEX(Data_Products!$D$2:$D$33,MATCH(C952,Data_Products!$A$2:$A$33,0))</f>
        <v>129.57</v>
      </c>
      <c r="H952" s="4" t="str">
        <f aca="false">INDEX(Data_Products!$C$2:$C$33,MATCH(C952,Data_Products!$A$2:$A$33,0))</f>
        <v>Roofing</v>
      </c>
      <c r="I952" s="10" t="n">
        <f aca="false">D952*(E952-G952)</f>
        <v>188.96</v>
      </c>
      <c r="J952" s="11" t="n">
        <f aca="false">IFERROR(I952/F952,0)</f>
        <v>0.267179458175443</v>
      </c>
      <c r="K952" s="4" t="str">
        <f aca="false">IFERROR(INDEX(Data_Orders!$F$2:$F$4727,MATCH(B952,Data_Orders!$A$2:$A$4727,0)),"")</f>
        <v>Retail</v>
      </c>
      <c r="L952" s="4" t="str">
        <f aca="false">IFERROR(INDEX(Data_Orders!$D$2:$D$4727,MATCH(B952,Data_Orders!$A$2:$A$4727,0)),"")</f>
        <v>Binley (Coventry)</v>
      </c>
    </row>
    <row r="953" customFormat="false" ht="15" hidden="false" customHeight="false" outlineLevel="0" collapsed="false">
      <c r="A953" s="4" t="s">
        <v>6769</v>
      </c>
      <c r="B953" s="4" t="s">
        <v>1393</v>
      </c>
      <c r="C953" s="4" t="s">
        <v>1064</v>
      </c>
      <c r="D953" s="4" t="n">
        <v>6</v>
      </c>
      <c r="E953" s="4" t="n">
        <v>97.63</v>
      </c>
      <c r="F953" s="4" t="n">
        <v>585.78</v>
      </c>
      <c r="G953" s="4" t="n">
        <f aca="false">INDEX(Data_Products!$D$2:$D$33,MATCH(C953,Data_Products!$A$2:$A$33,0))</f>
        <v>65.21</v>
      </c>
      <c r="H953" s="4" t="str">
        <f aca="false">INDEX(Data_Products!$C$2:$C$33,MATCH(C953,Data_Products!$A$2:$A$33,0))</f>
        <v>Plumbing &amp; Drainage</v>
      </c>
      <c r="I953" s="10" t="n">
        <f aca="false">D953*(E953-G953)</f>
        <v>194.52</v>
      </c>
      <c r="J953" s="11" t="n">
        <f aca="false">IFERROR(I953/F953,0)</f>
        <v>0.332070060432244</v>
      </c>
      <c r="K953" s="4" t="str">
        <f aca="false">IFERROR(INDEX(Data_Orders!$F$2:$F$4727,MATCH(B953,Data_Orders!$A$2:$A$4727,0)),"")</f>
        <v>Retail</v>
      </c>
      <c r="L953" s="4" t="str">
        <f aca="false">IFERROR(INDEX(Data_Orders!$D$2:$D$4727,MATCH(B953,Data_Orders!$A$2:$A$4727,0)),"")</f>
        <v>Binley (Coventry)</v>
      </c>
    </row>
    <row r="954" customFormat="false" ht="15" hidden="false" customHeight="false" outlineLevel="0" collapsed="false">
      <c r="A954" s="4" t="s">
        <v>6770</v>
      </c>
      <c r="B954" s="4" t="s">
        <v>1393</v>
      </c>
      <c r="C954" s="4" t="s">
        <v>1073</v>
      </c>
      <c r="D954" s="4" t="n">
        <v>9</v>
      </c>
      <c r="E954" s="4" t="n">
        <v>231.05</v>
      </c>
      <c r="F954" s="4" t="n">
        <v>2079.45</v>
      </c>
      <c r="G954" s="4" t="n">
        <f aca="false">INDEX(Data_Products!$D$2:$D$33,MATCH(C954,Data_Products!$A$2:$A$33,0))</f>
        <v>148.29</v>
      </c>
      <c r="H954" s="4" t="str">
        <f aca="false">INDEX(Data_Products!$C$2:$C$33,MATCH(C954,Data_Products!$A$2:$A$33,0))</f>
        <v>Landscaping</v>
      </c>
      <c r="I954" s="10" t="n">
        <f aca="false">D954*(E954-G954)</f>
        <v>744.84</v>
      </c>
      <c r="J954" s="11" t="n">
        <f aca="false">IFERROR(I954/F954,0)</f>
        <v>0.358190867777537</v>
      </c>
      <c r="K954" s="4" t="str">
        <f aca="false">IFERROR(INDEX(Data_Orders!$F$2:$F$4727,MATCH(B954,Data_Orders!$A$2:$A$4727,0)),"")</f>
        <v>Retail</v>
      </c>
      <c r="L954" s="4" t="str">
        <f aca="false">IFERROR(INDEX(Data_Orders!$D$2:$D$4727,MATCH(B954,Data_Orders!$A$2:$A$4727,0)),"")</f>
        <v>Binley (Coventry)</v>
      </c>
    </row>
    <row r="955" customFormat="false" ht="15" hidden="false" customHeight="false" outlineLevel="0" collapsed="false">
      <c r="A955" s="4" t="s">
        <v>6771</v>
      </c>
      <c r="B955" s="4" t="s">
        <v>1394</v>
      </c>
      <c r="C955" s="4" t="s">
        <v>1057</v>
      </c>
      <c r="D955" s="4" t="n">
        <v>15</v>
      </c>
      <c r="E955" s="4" t="n">
        <v>176.81</v>
      </c>
      <c r="F955" s="4" t="n">
        <v>2652.15</v>
      </c>
      <c r="G955" s="4" t="n">
        <f aca="false">INDEX(Data_Products!$D$2:$D$33,MATCH(C955,Data_Products!$A$2:$A$33,0))</f>
        <v>129.57</v>
      </c>
      <c r="H955" s="4" t="str">
        <f aca="false">INDEX(Data_Products!$C$2:$C$33,MATCH(C955,Data_Products!$A$2:$A$33,0))</f>
        <v>Roofing</v>
      </c>
      <c r="I955" s="10" t="n">
        <f aca="false">D955*(E955-G955)</f>
        <v>708.6</v>
      </c>
      <c r="J955" s="11" t="n">
        <f aca="false">IFERROR(I955/F955,0)</f>
        <v>0.267179458175443</v>
      </c>
      <c r="K955" s="4" t="str">
        <f aca="false">IFERROR(INDEX(Data_Orders!$F$2:$F$4727,MATCH(B955,Data_Orders!$A$2:$A$4727,0)),"")</f>
        <v>Retail</v>
      </c>
      <c r="L955" s="4" t="str">
        <f aca="false">IFERROR(INDEX(Data_Orders!$D$2:$D$4727,MATCH(B955,Data_Orders!$A$2:$A$4727,0)),"")</f>
        <v>Binley (Coventry)</v>
      </c>
    </row>
    <row r="956" customFormat="false" ht="15" hidden="false" customHeight="false" outlineLevel="0" collapsed="false">
      <c r="A956" s="4" t="s">
        <v>6772</v>
      </c>
      <c r="B956" s="4" t="s">
        <v>1394</v>
      </c>
      <c r="C956" s="4" t="s">
        <v>1075</v>
      </c>
      <c r="D956" s="4" t="n">
        <v>9</v>
      </c>
      <c r="E956" s="4" t="n">
        <v>98.61</v>
      </c>
      <c r="F956" s="4" t="n">
        <v>887.49</v>
      </c>
      <c r="G956" s="4" t="n">
        <f aca="false">INDEX(Data_Products!$D$2:$D$33,MATCH(C956,Data_Products!$A$2:$A$33,0))</f>
        <v>74.84</v>
      </c>
      <c r="H956" s="4" t="str">
        <f aca="false">INDEX(Data_Products!$C$2:$C$33,MATCH(C956,Data_Products!$A$2:$A$33,0))</f>
        <v>Landscaping</v>
      </c>
      <c r="I956" s="10" t="n">
        <f aca="false">D956*(E956-G956)</f>
        <v>213.93</v>
      </c>
      <c r="J956" s="11" t="n">
        <f aca="false">IFERROR(I956/F956,0)</f>
        <v>0.24105060338708</v>
      </c>
      <c r="K956" s="4" t="str">
        <f aca="false">IFERROR(INDEX(Data_Orders!$F$2:$F$4727,MATCH(B956,Data_Orders!$A$2:$A$4727,0)),"")</f>
        <v>Retail</v>
      </c>
      <c r="L956" s="4" t="str">
        <f aca="false">IFERROR(INDEX(Data_Orders!$D$2:$D$4727,MATCH(B956,Data_Orders!$A$2:$A$4727,0)),"")</f>
        <v>Binley (Coventry)</v>
      </c>
    </row>
    <row r="957" customFormat="false" ht="15" hidden="false" customHeight="false" outlineLevel="0" collapsed="false">
      <c r="A957" s="4" t="s">
        <v>6773</v>
      </c>
      <c r="B957" s="4" t="s">
        <v>1394</v>
      </c>
      <c r="C957" s="4" t="s">
        <v>1015</v>
      </c>
      <c r="D957" s="4" t="n">
        <v>14</v>
      </c>
      <c r="E957" s="4" t="n">
        <v>122.01</v>
      </c>
      <c r="F957" s="4" t="n">
        <v>1708.14</v>
      </c>
      <c r="G957" s="4" t="n">
        <f aca="false">INDEX(Data_Products!$D$2:$D$33,MATCH(C957,Data_Products!$A$2:$A$33,0))</f>
        <v>85.53</v>
      </c>
      <c r="H957" s="4" t="str">
        <f aca="false">INDEX(Data_Products!$C$2:$C$33,MATCH(C957,Data_Products!$A$2:$A$33,0))</f>
        <v>Timber</v>
      </c>
      <c r="I957" s="10" t="n">
        <f aca="false">D957*(E957-G957)</f>
        <v>510.72</v>
      </c>
      <c r="J957" s="11" t="n">
        <f aca="false">IFERROR(I957/F957,0)</f>
        <v>0.298991885910991</v>
      </c>
      <c r="K957" s="4" t="str">
        <f aca="false">IFERROR(INDEX(Data_Orders!$F$2:$F$4727,MATCH(B957,Data_Orders!$A$2:$A$4727,0)),"")</f>
        <v>Retail</v>
      </c>
      <c r="L957" s="4" t="str">
        <f aca="false">IFERROR(INDEX(Data_Orders!$D$2:$D$4727,MATCH(B957,Data_Orders!$A$2:$A$4727,0)),"")</f>
        <v>Binley (Coventry)</v>
      </c>
    </row>
    <row r="958" customFormat="false" ht="15" hidden="false" customHeight="false" outlineLevel="0" collapsed="false">
      <c r="A958" s="4" t="s">
        <v>6774</v>
      </c>
      <c r="B958" s="4" t="s">
        <v>1394</v>
      </c>
      <c r="C958" s="4" t="s">
        <v>1055</v>
      </c>
      <c r="D958" s="4" t="n">
        <v>11</v>
      </c>
      <c r="E958" s="4" t="n">
        <v>205.03</v>
      </c>
      <c r="F958" s="4" t="n">
        <v>2255.33</v>
      </c>
      <c r="G958" s="4" t="n">
        <f aca="false">INDEX(Data_Products!$D$2:$D$33,MATCH(C958,Data_Products!$A$2:$A$33,0))</f>
        <v>138.6</v>
      </c>
      <c r="H958" s="4" t="str">
        <f aca="false">INDEX(Data_Products!$C$2:$C$33,MATCH(C958,Data_Products!$A$2:$A$33,0))</f>
        <v>Roofing</v>
      </c>
      <c r="I958" s="10" t="n">
        <f aca="false">D958*(E958-G958)</f>
        <v>730.73</v>
      </c>
      <c r="J958" s="11" t="n">
        <f aca="false">IFERROR(I958/F958,0)</f>
        <v>0.324001365653807</v>
      </c>
      <c r="K958" s="4" t="str">
        <f aca="false">IFERROR(INDEX(Data_Orders!$F$2:$F$4727,MATCH(B958,Data_Orders!$A$2:$A$4727,0)),"")</f>
        <v>Retail</v>
      </c>
      <c r="L958" s="4" t="str">
        <f aca="false">IFERROR(INDEX(Data_Orders!$D$2:$D$4727,MATCH(B958,Data_Orders!$A$2:$A$4727,0)),"")</f>
        <v>Binley (Coventry)</v>
      </c>
    </row>
    <row r="959" customFormat="false" ht="15" hidden="false" customHeight="false" outlineLevel="0" collapsed="false">
      <c r="A959" s="4" t="s">
        <v>6775</v>
      </c>
      <c r="B959" s="4" t="s">
        <v>1395</v>
      </c>
      <c r="C959" s="4" t="s">
        <v>1064</v>
      </c>
      <c r="D959" s="4" t="n">
        <v>9</v>
      </c>
      <c r="E959" s="4" t="n">
        <v>97.63</v>
      </c>
      <c r="F959" s="4" t="n">
        <v>878.67</v>
      </c>
      <c r="G959" s="4" t="n">
        <f aca="false">INDEX(Data_Products!$D$2:$D$33,MATCH(C959,Data_Products!$A$2:$A$33,0))</f>
        <v>65.21</v>
      </c>
      <c r="H959" s="4" t="str">
        <f aca="false">INDEX(Data_Products!$C$2:$C$33,MATCH(C959,Data_Products!$A$2:$A$33,0))</f>
        <v>Plumbing &amp; Drainage</v>
      </c>
      <c r="I959" s="10" t="n">
        <f aca="false">D959*(E959-G959)</f>
        <v>291.78</v>
      </c>
      <c r="J959" s="11" t="n">
        <f aca="false">IFERROR(I959/F959,0)</f>
        <v>0.332070060432244</v>
      </c>
      <c r="K959" s="4" t="str">
        <f aca="false">IFERROR(INDEX(Data_Orders!$F$2:$F$4727,MATCH(B959,Data_Orders!$A$2:$A$4727,0)),"")</f>
        <v>Retail</v>
      </c>
      <c r="L959" s="4" t="str">
        <f aca="false">IFERROR(INDEX(Data_Orders!$D$2:$D$4727,MATCH(B959,Data_Orders!$A$2:$A$4727,0)),"")</f>
        <v>Binley (Coventry)</v>
      </c>
    </row>
    <row r="960" customFormat="false" ht="15" hidden="false" customHeight="false" outlineLevel="0" collapsed="false">
      <c r="A960" s="4" t="s">
        <v>6776</v>
      </c>
      <c r="B960" s="4" t="s">
        <v>1395</v>
      </c>
      <c r="C960" s="4" t="s">
        <v>1015</v>
      </c>
      <c r="D960" s="4" t="n">
        <v>2</v>
      </c>
      <c r="E960" s="4" t="n">
        <v>122.01</v>
      </c>
      <c r="F960" s="4" t="n">
        <v>244.02</v>
      </c>
      <c r="G960" s="4" t="n">
        <f aca="false">INDEX(Data_Products!$D$2:$D$33,MATCH(C960,Data_Products!$A$2:$A$33,0))</f>
        <v>85.53</v>
      </c>
      <c r="H960" s="4" t="str">
        <f aca="false">INDEX(Data_Products!$C$2:$C$33,MATCH(C960,Data_Products!$A$2:$A$33,0))</f>
        <v>Timber</v>
      </c>
      <c r="I960" s="10" t="n">
        <f aca="false">D960*(E960-G960)</f>
        <v>72.96</v>
      </c>
      <c r="J960" s="11" t="n">
        <f aca="false">IFERROR(I960/F960,0)</f>
        <v>0.298991885910991</v>
      </c>
      <c r="K960" s="4" t="str">
        <f aca="false">IFERROR(INDEX(Data_Orders!$F$2:$F$4727,MATCH(B960,Data_Orders!$A$2:$A$4727,0)),"")</f>
        <v>Retail</v>
      </c>
      <c r="L960" s="4" t="str">
        <f aca="false">IFERROR(INDEX(Data_Orders!$D$2:$D$4727,MATCH(B960,Data_Orders!$A$2:$A$4727,0)),"")</f>
        <v>Binley (Coventry)</v>
      </c>
    </row>
    <row r="961" customFormat="false" ht="15" hidden="false" customHeight="false" outlineLevel="0" collapsed="false">
      <c r="A961" s="4" t="s">
        <v>6777</v>
      </c>
      <c r="B961" s="4" t="s">
        <v>1396</v>
      </c>
      <c r="C961" s="4" t="s">
        <v>1032</v>
      </c>
      <c r="D961" s="4" t="n">
        <v>9</v>
      </c>
      <c r="E961" s="4" t="n">
        <v>99.65</v>
      </c>
      <c r="F961" s="4" t="n">
        <v>896.85</v>
      </c>
      <c r="G961" s="4" t="n">
        <f aca="false">INDEX(Data_Products!$D$2:$D$33,MATCH(C961,Data_Products!$A$2:$A$33,0))</f>
        <v>58.26</v>
      </c>
      <c r="H961" s="4" t="str">
        <f aca="false">INDEX(Data_Products!$C$2:$C$33,MATCH(C961,Data_Products!$A$2:$A$33,0))</f>
        <v>Insulation</v>
      </c>
      <c r="I961" s="10" t="n">
        <f aca="false">D961*(E961-G961)</f>
        <v>372.51</v>
      </c>
      <c r="J961" s="11" t="n">
        <f aca="false">IFERROR(I961/F961,0)</f>
        <v>0.415353738083292</v>
      </c>
      <c r="K961" s="4" t="str">
        <f aca="false">IFERROR(INDEX(Data_Orders!$F$2:$F$4727,MATCH(B961,Data_Orders!$A$2:$A$4727,0)),"")</f>
        <v>Retail</v>
      </c>
      <c r="L961" s="4" t="str">
        <f aca="false">IFERROR(INDEX(Data_Orders!$D$2:$D$4727,MATCH(B961,Data_Orders!$A$2:$A$4727,0)),"")</f>
        <v>Binley (Coventry)</v>
      </c>
    </row>
    <row r="962" customFormat="false" ht="15" hidden="false" customHeight="false" outlineLevel="0" collapsed="false">
      <c r="A962" s="4" t="s">
        <v>6778</v>
      </c>
      <c r="B962" s="4" t="s">
        <v>1396</v>
      </c>
      <c r="C962" s="4" t="s">
        <v>1013</v>
      </c>
      <c r="D962" s="4" t="n">
        <v>6</v>
      </c>
      <c r="E962" s="4" t="n">
        <v>240.92</v>
      </c>
      <c r="F962" s="4" t="n">
        <v>1445.52</v>
      </c>
      <c r="G962" s="4" t="n">
        <f aca="false">INDEX(Data_Products!$D$2:$D$33,MATCH(C962,Data_Products!$A$2:$A$33,0))</f>
        <v>168.32</v>
      </c>
      <c r="H962" s="4" t="str">
        <f aca="false">INDEX(Data_Products!$C$2:$C$33,MATCH(C962,Data_Products!$A$2:$A$33,0))</f>
        <v>Timber</v>
      </c>
      <c r="I962" s="10" t="n">
        <f aca="false">D962*(E962-G962)</f>
        <v>435.6</v>
      </c>
      <c r="J962" s="11" t="n">
        <f aca="false">IFERROR(I962/F962,0)</f>
        <v>0.301344844761747</v>
      </c>
      <c r="K962" s="4" t="str">
        <f aca="false">IFERROR(INDEX(Data_Orders!$F$2:$F$4727,MATCH(B962,Data_Orders!$A$2:$A$4727,0)),"")</f>
        <v>Retail</v>
      </c>
      <c r="L962" s="4" t="str">
        <f aca="false">IFERROR(INDEX(Data_Orders!$D$2:$D$4727,MATCH(B962,Data_Orders!$A$2:$A$4727,0)),"")</f>
        <v>Binley (Coventry)</v>
      </c>
    </row>
    <row r="963" customFormat="false" ht="15" hidden="false" customHeight="false" outlineLevel="0" collapsed="false">
      <c r="A963" s="4" t="s">
        <v>6779</v>
      </c>
      <c r="B963" s="4" t="s">
        <v>1396</v>
      </c>
      <c r="C963" s="4" t="s">
        <v>1028</v>
      </c>
      <c r="D963" s="4" t="n">
        <v>15</v>
      </c>
      <c r="E963" s="4" t="n">
        <v>118.79</v>
      </c>
      <c r="F963" s="4" t="n">
        <v>1781.85</v>
      </c>
      <c r="G963" s="4" t="n">
        <f aca="false">INDEX(Data_Products!$D$2:$D$33,MATCH(C963,Data_Products!$A$2:$A$33,0))</f>
        <v>81.07</v>
      </c>
      <c r="H963" s="4" t="str">
        <f aca="false">INDEX(Data_Products!$C$2:$C$33,MATCH(C963,Data_Products!$A$2:$A$33,0))</f>
        <v>Cement &amp; Aggregates</v>
      </c>
      <c r="I963" s="10" t="n">
        <f aca="false">D963*(E963-G963)</f>
        <v>565.8</v>
      </c>
      <c r="J963" s="11" t="n">
        <f aca="false">IFERROR(I963/F963,0)</f>
        <v>0.317535146056065</v>
      </c>
      <c r="K963" s="4" t="str">
        <f aca="false">IFERROR(INDEX(Data_Orders!$F$2:$F$4727,MATCH(B963,Data_Orders!$A$2:$A$4727,0)),"")</f>
        <v>Retail</v>
      </c>
      <c r="L963" s="4" t="str">
        <f aca="false">IFERROR(INDEX(Data_Orders!$D$2:$D$4727,MATCH(B963,Data_Orders!$A$2:$A$4727,0)),"")</f>
        <v>Binley (Coventry)</v>
      </c>
    </row>
    <row r="964" customFormat="false" ht="15" hidden="false" customHeight="false" outlineLevel="0" collapsed="false">
      <c r="A964" s="4" t="s">
        <v>6780</v>
      </c>
      <c r="B964" s="4" t="s">
        <v>1396</v>
      </c>
      <c r="C964" s="4" t="s">
        <v>1077</v>
      </c>
      <c r="D964" s="4" t="n">
        <v>3</v>
      </c>
      <c r="E964" s="4" t="n">
        <v>46.61</v>
      </c>
      <c r="F964" s="4" t="n">
        <v>139.83</v>
      </c>
      <c r="G964" s="4" t="n">
        <f aca="false">INDEX(Data_Products!$D$2:$D$33,MATCH(C964,Data_Products!$A$2:$A$33,0))</f>
        <v>36.87</v>
      </c>
      <c r="H964" s="4" t="str">
        <f aca="false">INDEX(Data_Products!$C$2:$C$33,MATCH(C964,Data_Products!$A$2:$A$33,0))</f>
        <v>Landscaping</v>
      </c>
      <c r="I964" s="10" t="n">
        <f aca="false">D964*(E964-G964)</f>
        <v>29.22</v>
      </c>
      <c r="J964" s="11" t="n">
        <f aca="false">IFERROR(I964/F964,0)</f>
        <v>0.208968032611028</v>
      </c>
      <c r="K964" s="4" t="str">
        <f aca="false">IFERROR(INDEX(Data_Orders!$F$2:$F$4727,MATCH(B964,Data_Orders!$A$2:$A$4727,0)),"")</f>
        <v>Retail</v>
      </c>
      <c r="L964" s="4" t="str">
        <f aca="false">IFERROR(INDEX(Data_Orders!$D$2:$D$4727,MATCH(B964,Data_Orders!$A$2:$A$4727,0)),"")</f>
        <v>Binley (Coventry)</v>
      </c>
    </row>
    <row r="965" customFormat="false" ht="15" hidden="false" customHeight="false" outlineLevel="0" collapsed="false">
      <c r="A965" s="4" t="s">
        <v>6781</v>
      </c>
      <c r="B965" s="4" t="s">
        <v>1397</v>
      </c>
      <c r="C965" s="4" t="s">
        <v>1052</v>
      </c>
      <c r="D965" s="4" t="n">
        <v>6</v>
      </c>
      <c r="E965" s="4" t="n">
        <v>205.71</v>
      </c>
      <c r="F965" s="4" t="n">
        <v>1234.26</v>
      </c>
      <c r="G965" s="4" t="n">
        <f aca="false">INDEX(Data_Products!$D$2:$D$33,MATCH(C965,Data_Products!$A$2:$A$33,0))</f>
        <v>152.29</v>
      </c>
      <c r="H965" s="4" t="str">
        <f aca="false">INDEX(Data_Products!$C$2:$C$33,MATCH(C965,Data_Products!$A$2:$A$33,0))</f>
        <v>Roofing</v>
      </c>
      <c r="I965" s="10" t="n">
        <f aca="false">D965*(E965-G965)</f>
        <v>320.52</v>
      </c>
      <c r="J965" s="11" t="n">
        <f aca="false">IFERROR(I965/F965,0)</f>
        <v>0.259685965679841</v>
      </c>
      <c r="K965" s="4" t="str">
        <f aca="false">IFERROR(INDEX(Data_Orders!$F$2:$F$4727,MATCH(B965,Data_Orders!$A$2:$A$4727,0)),"")</f>
        <v>Retail</v>
      </c>
      <c r="L965" s="4" t="str">
        <f aca="false">IFERROR(INDEX(Data_Orders!$D$2:$D$4727,MATCH(B965,Data_Orders!$A$2:$A$4727,0)),"")</f>
        <v>Binley (Coventry)</v>
      </c>
    </row>
    <row r="966" customFormat="false" ht="15" hidden="false" customHeight="false" outlineLevel="0" collapsed="false">
      <c r="A966" s="4" t="s">
        <v>6782</v>
      </c>
      <c r="B966" s="4" t="s">
        <v>1397</v>
      </c>
      <c r="C966" s="4" t="s">
        <v>1037</v>
      </c>
      <c r="D966" s="4" t="n">
        <v>16</v>
      </c>
      <c r="E966" s="4" t="n">
        <v>90.97</v>
      </c>
      <c r="F966" s="4" t="n">
        <v>1455.52</v>
      </c>
      <c r="G966" s="4" t="n">
        <f aca="false">INDEX(Data_Products!$D$2:$D$33,MATCH(C966,Data_Products!$A$2:$A$33,0))</f>
        <v>73.81</v>
      </c>
      <c r="H966" s="4" t="str">
        <f aca="false">INDEX(Data_Products!$C$2:$C$33,MATCH(C966,Data_Products!$A$2:$A$33,0))</f>
        <v>Insulation</v>
      </c>
      <c r="I966" s="10" t="n">
        <f aca="false">D966*(E966-G966)</f>
        <v>274.56</v>
      </c>
      <c r="J966" s="11" t="n">
        <f aca="false">IFERROR(I966/F966,0)</f>
        <v>0.18863361547763</v>
      </c>
      <c r="K966" s="4" t="str">
        <f aca="false">IFERROR(INDEX(Data_Orders!$F$2:$F$4727,MATCH(B966,Data_Orders!$A$2:$A$4727,0)),"")</f>
        <v>Retail</v>
      </c>
      <c r="L966" s="4" t="str">
        <f aca="false">IFERROR(INDEX(Data_Orders!$D$2:$D$4727,MATCH(B966,Data_Orders!$A$2:$A$4727,0)),"")</f>
        <v>Binley (Coventry)</v>
      </c>
    </row>
    <row r="967" customFormat="false" ht="15" hidden="false" customHeight="false" outlineLevel="0" collapsed="false">
      <c r="A967" s="4" t="s">
        <v>6783</v>
      </c>
      <c r="B967" s="4" t="s">
        <v>1398</v>
      </c>
      <c r="C967" s="4" t="s">
        <v>1048</v>
      </c>
      <c r="D967" s="4" t="n">
        <v>14</v>
      </c>
      <c r="E967" s="4" t="n">
        <v>112.72</v>
      </c>
      <c r="F967" s="4" t="n">
        <v>1578.08</v>
      </c>
      <c r="G967" s="4" t="n">
        <f aca="false">INDEX(Data_Products!$D$2:$D$33,MATCH(C967,Data_Products!$A$2:$A$33,0))</f>
        <v>83.21</v>
      </c>
      <c r="H967" s="4" t="str">
        <f aca="false">INDEX(Data_Products!$C$2:$C$33,MATCH(C967,Data_Products!$A$2:$A$33,0))</f>
        <v>Tools &amp; Fixings</v>
      </c>
      <c r="I967" s="10" t="n">
        <f aca="false">D967*(E967-G967)</f>
        <v>413.14</v>
      </c>
      <c r="J967" s="11" t="n">
        <f aca="false">IFERROR(I967/F967,0)</f>
        <v>0.261799148332151</v>
      </c>
      <c r="K967" s="4" t="str">
        <f aca="false">IFERROR(INDEX(Data_Orders!$F$2:$F$4727,MATCH(B967,Data_Orders!$A$2:$A$4727,0)),"")</f>
        <v>Retail</v>
      </c>
      <c r="L967" s="4" t="str">
        <f aca="false">IFERROR(INDEX(Data_Orders!$D$2:$D$4727,MATCH(B967,Data_Orders!$A$2:$A$4727,0)),"")</f>
        <v>Binley (Coventry)</v>
      </c>
    </row>
    <row r="968" customFormat="false" ht="15" hidden="false" customHeight="false" outlineLevel="0" collapsed="false">
      <c r="A968" s="4" t="s">
        <v>6784</v>
      </c>
      <c r="B968" s="4" t="s">
        <v>1398</v>
      </c>
      <c r="C968" s="4" t="s">
        <v>1064</v>
      </c>
      <c r="D968" s="4" t="n">
        <v>7</v>
      </c>
      <c r="E968" s="4" t="n">
        <v>97.63</v>
      </c>
      <c r="F968" s="4" t="n">
        <v>683.41</v>
      </c>
      <c r="G968" s="4" t="n">
        <f aca="false">INDEX(Data_Products!$D$2:$D$33,MATCH(C968,Data_Products!$A$2:$A$33,0))</f>
        <v>65.21</v>
      </c>
      <c r="H968" s="4" t="str">
        <f aca="false">INDEX(Data_Products!$C$2:$C$33,MATCH(C968,Data_Products!$A$2:$A$33,0))</f>
        <v>Plumbing &amp; Drainage</v>
      </c>
      <c r="I968" s="10" t="n">
        <f aca="false">D968*(E968-G968)</f>
        <v>226.94</v>
      </c>
      <c r="J968" s="11" t="n">
        <f aca="false">IFERROR(I968/F968,0)</f>
        <v>0.332070060432244</v>
      </c>
      <c r="K968" s="4" t="str">
        <f aca="false">IFERROR(INDEX(Data_Orders!$F$2:$F$4727,MATCH(B968,Data_Orders!$A$2:$A$4727,0)),"")</f>
        <v>Retail</v>
      </c>
      <c r="L968" s="4" t="str">
        <f aca="false">IFERROR(INDEX(Data_Orders!$D$2:$D$4727,MATCH(B968,Data_Orders!$A$2:$A$4727,0)),"")</f>
        <v>Binley (Coventry)</v>
      </c>
    </row>
    <row r="969" customFormat="false" ht="15" hidden="false" customHeight="false" outlineLevel="0" collapsed="false">
      <c r="A969" s="4" t="s">
        <v>6785</v>
      </c>
      <c r="B969" s="4" t="s">
        <v>1399</v>
      </c>
      <c r="C969" s="4" t="s">
        <v>1075</v>
      </c>
      <c r="D969" s="4" t="n">
        <v>15</v>
      </c>
      <c r="E969" s="4" t="n">
        <v>98.61</v>
      </c>
      <c r="F969" s="4" t="n">
        <v>1479.15</v>
      </c>
      <c r="G969" s="4" t="n">
        <f aca="false">INDEX(Data_Products!$D$2:$D$33,MATCH(C969,Data_Products!$A$2:$A$33,0))</f>
        <v>74.84</v>
      </c>
      <c r="H969" s="4" t="str">
        <f aca="false">INDEX(Data_Products!$C$2:$C$33,MATCH(C969,Data_Products!$A$2:$A$33,0))</f>
        <v>Landscaping</v>
      </c>
      <c r="I969" s="10" t="n">
        <f aca="false">D969*(E969-G969)</f>
        <v>356.55</v>
      </c>
      <c r="J969" s="11" t="n">
        <f aca="false">IFERROR(I969/F969,0)</f>
        <v>0.24105060338708</v>
      </c>
      <c r="K969" s="4" t="str">
        <f aca="false">IFERROR(INDEX(Data_Orders!$F$2:$F$4727,MATCH(B969,Data_Orders!$A$2:$A$4727,0)),"")</f>
        <v>Retail</v>
      </c>
      <c r="L969" s="4" t="str">
        <f aca="false">IFERROR(INDEX(Data_Orders!$D$2:$D$4727,MATCH(B969,Data_Orders!$A$2:$A$4727,0)),"")</f>
        <v>Binley (Coventry)</v>
      </c>
    </row>
    <row r="970" customFormat="false" ht="15" hidden="false" customHeight="false" outlineLevel="0" collapsed="false">
      <c r="A970" s="4" t="s">
        <v>6786</v>
      </c>
      <c r="B970" s="4" t="s">
        <v>1400</v>
      </c>
      <c r="C970" s="4" t="s">
        <v>1017</v>
      </c>
      <c r="D970" s="4" t="n">
        <v>3</v>
      </c>
      <c r="E970" s="4" t="n">
        <v>49.15</v>
      </c>
      <c r="F970" s="4" t="n">
        <v>147.45</v>
      </c>
      <c r="G970" s="4" t="n">
        <f aca="false">INDEX(Data_Products!$D$2:$D$33,MATCH(C970,Data_Products!$A$2:$A$33,0))</f>
        <v>31.44</v>
      </c>
      <c r="H970" s="4" t="str">
        <f aca="false">INDEX(Data_Products!$C$2:$C$33,MATCH(C970,Data_Products!$A$2:$A$33,0))</f>
        <v>Timber</v>
      </c>
      <c r="I970" s="10" t="n">
        <f aca="false">D970*(E970-G970)</f>
        <v>53.13</v>
      </c>
      <c r="J970" s="11" t="n">
        <f aca="false">IFERROR(I970/F970,0)</f>
        <v>0.360325534079349</v>
      </c>
      <c r="K970" s="4" t="str">
        <f aca="false">IFERROR(INDEX(Data_Orders!$F$2:$F$4727,MATCH(B970,Data_Orders!$A$2:$A$4727,0)),"")</f>
        <v>Retail</v>
      </c>
      <c r="L970" s="4" t="str">
        <f aca="false">IFERROR(INDEX(Data_Orders!$D$2:$D$4727,MATCH(B970,Data_Orders!$A$2:$A$4727,0)),"")</f>
        <v>Binley (Coventry)</v>
      </c>
    </row>
    <row r="971" customFormat="false" ht="15" hidden="false" customHeight="false" outlineLevel="0" collapsed="false">
      <c r="A971" s="4" t="s">
        <v>6787</v>
      </c>
      <c r="B971" s="4" t="s">
        <v>1400</v>
      </c>
      <c r="C971" s="4" t="s">
        <v>1013</v>
      </c>
      <c r="D971" s="4" t="n">
        <v>19</v>
      </c>
      <c r="E971" s="4" t="n">
        <v>240.92</v>
      </c>
      <c r="F971" s="4" t="n">
        <v>4577.48</v>
      </c>
      <c r="G971" s="4" t="n">
        <f aca="false">INDEX(Data_Products!$D$2:$D$33,MATCH(C971,Data_Products!$A$2:$A$33,0))</f>
        <v>168.32</v>
      </c>
      <c r="H971" s="4" t="str">
        <f aca="false">INDEX(Data_Products!$C$2:$C$33,MATCH(C971,Data_Products!$A$2:$A$33,0))</f>
        <v>Timber</v>
      </c>
      <c r="I971" s="10" t="n">
        <f aca="false">D971*(E971-G971)</f>
        <v>1379.4</v>
      </c>
      <c r="J971" s="11" t="n">
        <f aca="false">IFERROR(I971/F971,0)</f>
        <v>0.301344844761747</v>
      </c>
      <c r="K971" s="4" t="str">
        <f aca="false">IFERROR(INDEX(Data_Orders!$F$2:$F$4727,MATCH(B971,Data_Orders!$A$2:$A$4727,0)),"")</f>
        <v>Retail</v>
      </c>
      <c r="L971" s="4" t="str">
        <f aca="false">IFERROR(INDEX(Data_Orders!$D$2:$D$4727,MATCH(B971,Data_Orders!$A$2:$A$4727,0)),"")</f>
        <v>Binley (Coventry)</v>
      </c>
    </row>
    <row r="972" customFormat="false" ht="15" hidden="false" customHeight="false" outlineLevel="0" collapsed="false">
      <c r="A972" s="4" t="s">
        <v>6788</v>
      </c>
      <c r="B972" s="4" t="s">
        <v>1400</v>
      </c>
      <c r="C972" s="4" t="s">
        <v>1015</v>
      </c>
      <c r="D972" s="4" t="n">
        <v>9</v>
      </c>
      <c r="E972" s="4" t="n">
        <v>122.01</v>
      </c>
      <c r="F972" s="4" t="n">
        <v>1098.09</v>
      </c>
      <c r="G972" s="4" t="n">
        <f aca="false">INDEX(Data_Products!$D$2:$D$33,MATCH(C972,Data_Products!$A$2:$A$33,0))</f>
        <v>85.53</v>
      </c>
      <c r="H972" s="4" t="str">
        <f aca="false">INDEX(Data_Products!$C$2:$C$33,MATCH(C972,Data_Products!$A$2:$A$33,0))</f>
        <v>Timber</v>
      </c>
      <c r="I972" s="10" t="n">
        <f aca="false">D972*(E972-G972)</f>
        <v>328.32</v>
      </c>
      <c r="J972" s="11" t="n">
        <f aca="false">IFERROR(I972/F972,0)</f>
        <v>0.298991885910991</v>
      </c>
      <c r="K972" s="4" t="str">
        <f aca="false">IFERROR(INDEX(Data_Orders!$F$2:$F$4727,MATCH(B972,Data_Orders!$A$2:$A$4727,0)),"")</f>
        <v>Retail</v>
      </c>
      <c r="L972" s="4" t="str">
        <f aca="false">IFERROR(INDEX(Data_Orders!$D$2:$D$4727,MATCH(B972,Data_Orders!$A$2:$A$4727,0)),"")</f>
        <v>Binley (Coventry)</v>
      </c>
    </row>
    <row r="973" customFormat="false" ht="15" hidden="false" customHeight="false" outlineLevel="0" collapsed="false">
      <c r="A973" s="4" t="s">
        <v>6789</v>
      </c>
      <c r="B973" s="4" t="s">
        <v>1401</v>
      </c>
      <c r="C973" s="4" t="s">
        <v>1010</v>
      </c>
      <c r="D973" s="4" t="n">
        <v>1</v>
      </c>
      <c r="E973" s="4" t="n">
        <v>135.95</v>
      </c>
      <c r="F973" s="4" t="n">
        <v>135.95</v>
      </c>
      <c r="G973" s="4" t="n">
        <f aca="false">INDEX(Data_Products!$D$2:$D$33,MATCH(C973,Data_Products!$A$2:$A$33,0))</f>
        <v>111.1</v>
      </c>
      <c r="H973" s="4" t="str">
        <f aca="false">INDEX(Data_Products!$C$2:$C$33,MATCH(C973,Data_Products!$A$2:$A$33,0))</f>
        <v>Timber</v>
      </c>
      <c r="I973" s="10" t="n">
        <f aca="false">D973*(E973-G973)</f>
        <v>24.85</v>
      </c>
      <c r="J973" s="11" t="n">
        <f aca="false">IFERROR(I973/F973,0)</f>
        <v>0.18278778962854</v>
      </c>
      <c r="K973" s="4" t="str">
        <f aca="false">IFERROR(INDEX(Data_Orders!$F$2:$F$4727,MATCH(B973,Data_Orders!$A$2:$A$4727,0)),"")</f>
        <v>Retail</v>
      </c>
      <c r="L973" s="4" t="str">
        <f aca="false">IFERROR(INDEX(Data_Orders!$D$2:$D$4727,MATCH(B973,Data_Orders!$A$2:$A$4727,0)),"")</f>
        <v>Binley (Coventry)</v>
      </c>
    </row>
    <row r="974" customFormat="false" ht="15" hidden="false" customHeight="false" outlineLevel="0" collapsed="false">
      <c r="A974" s="4" t="s">
        <v>6790</v>
      </c>
      <c r="B974" s="4" t="s">
        <v>1401</v>
      </c>
      <c r="C974" s="4" t="s">
        <v>1073</v>
      </c>
      <c r="D974" s="4" t="n">
        <v>2</v>
      </c>
      <c r="E974" s="4" t="n">
        <v>231.05</v>
      </c>
      <c r="F974" s="4" t="n">
        <v>462.1</v>
      </c>
      <c r="G974" s="4" t="n">
        <f aca="false">INDEX(Data_Products!$D$2:$D$33,MATCH(C974,Data_Products!$A$2:$A$33,0))</f>
        <v>148.29</v>
      </c>
      <c r="H974" s="4" t="str">
        <f aca="false">INDEX(Data_Products!$C$2:$C$33,MATCH(C974,Data_Products!$A$2:$A$33,0))</f>
        <v>Landscaping</v>
      </c>
      <c r="I974" s="10" t="n">
        <f aca="false">D974*(E974-G974)</f>
        <v>165.52</v>
      </c>
      <c r="J974" s="11" t="n">
        <f aca="false">IFERROR(I974/F974,0)</f>
        <v>0.358190867777537</v>
      </c>
      <c r="K974" s="4" t="str">
        <f aca="false">IFERROR(INDEX(Data_Orders!$F$2:$F$4727,MATCH(B974,Data_Orders!$A$2:$A$4727,0)),"")</f>
        <v>Retail</v>
      </c>
      <c r="L974" s="4" t="str">
        <f aca="false">IFERROR(INDEX(Data_Orders!$D$2:$D$4727,MATCH(B974,Data_Orders!$A$2:$A$4727,0)),"")</f>
        <v>Binley (Coventry)</v>
      </c>
    </row>
    <row r="975" customFormat="false" ht="15" hidden="false" customHeight="false" outlineLevel="0" collapsed="false">
      <c r="A975" s="4" t="s">
        <v>6791</v>
      </c>
      <c r="B975" s="4" t="s">
        <v>1401</v>
      </c>
      <c r="C975" s="4" t="s">
        <v>1044</v>
      </c>
      <c r="D975" s="4" t="n">
        <v>13</v>
      </c>
      <c r="E975" s="4" t="n">
        <v>190.44</v>
      </c>
      <c r="F975" s="4" t="n">
        <v>2475.72</v>
      </c>
      <c r="G975" s="4" t="n">
        <f aca="false">INDEX(Data_Products!$D$2:$D$33,MATCH(C975,Data_Products!$A$2:$A$33,0))</f>
        <v>115.48</v>
      </c>
      <c r="H975" s="4" t="str">
        <f aca="false">INDEX(Data_Products!$C$2:$C$33,MATCH(C975,Data_Products!$A$2:$A$33,0))</f>
        <v>Tools &amp; Fixings</v>
      </c>
      <c r="I975" s="10" t="n">
        <f aca="false">D975*(E975-G975)</f>
        <v>974.48</v>
      </c>
      <c r="J975" s="11" t="n">
        <f aca="false">IFERROR(I975/F975,0)</f>
        <v>0.393614786809494</v>
      </c>
      <c r="K975" s="4" t="str">
        <f aca="false">IFERROR(INDEX(Data_Orders!$F$2:$F$4727,MATCH(B975,Data_Orders!$A$2:$A$4727,0)),"")</f>
        <v>Retail</v>
      </c>
      <c r="L975" s="4" t="str">
        <f aca="false">IFERROR(INDEX(Data_Orders!$D$2:$D$4727,MATCH(B975,Data_Orders!$A$2:$A$4727,0)),"")</f>
        <v>Binley (Coventry)</v>
      </c>
    </row>
    <row r="976" customFormat="false" ht="15" hidden="false" customHeight="false" outlineLevel="0" collapsed="false">
      <c r="A976" s="4" t="s">
        <v>6792</v>
      </c>
      <c r="B976" s="4" t="s">
        <v>1401</v>
      </c>
      <c r="C976" s="4" t="s">
        <v>1019</v>
      </c>
      <c r="D976" s="4" t="n">
        <v>9</v>
      </c>
      <c r="E976" s="4" t="n">
        <v>79.76</v>
      </c>
      <c r="F976" s="4" t="n">
        <v>717.84</v>
      </c>
      <c r="G976" s="4" t="n">
        <f aca="false">INDEX(Data_Products!$D$2:$D$33,MATCH(C976,Data_Products!$A$2:$A$33,0))</f>
        <v>59.07</v>
      </c>
      <c r="H976" s="4" t="str">
        <f aca="false">INDEX(Data_Products!$C$2:$C$33,MATCH(C976,Data_Products!$A$2:$A$33,0))</f>
        <v>Timber</v>
      </c>
      <c r="I976" s="10" t="n">
        <f aca="false">D976*(E976-G976)</f>
        <v>186.21</v>
      </c>
      <c r="J976" s="11" t="n">
        <f aca="false">IFERROR(I976/F976,0)</f>
        <v>0.259403209628887</v>
      </c>
      <c r="K976" s="4" t="str">
        <f aca="false">IFERROR(INDEX(Data_Orders!$F$2:$F$4727,MATCH(B976,Data_Orders!$A$2:$A$4727,0)),"")</f>
        <v>Retail</v>
      </c>
      <c r="L976" s="4" t="str">
        <f aca="false">IFERROR(INDEX(Data_Orders!$D$2:$D$4727,MATCH(B976,Data_Orders!$A$2:$A$4727,0)),"")</f>
        <v>Binley (Coventry)</v>
      </c>
    </row>
    <row r="977" customFormat="false" ht="15" hidden="false" customHeight="false" outlineLevel="0" collapsed="false">
      <c r="A977" s="4" t="s">
        <v>6793</v>
      </c>
      <c r="B977" s="4" t="s">
        <v>1402</v>
      </c>
      <c r="C977" s="4" t="s">
        <v>1073</v>
      </c>
      <c r="D977" s="4" t="n">
        <v>1</v>
      </c>
      <c r="E977" s="4" t="n">
        <v>231.05</v>
      </c>
      <c r="F977" s="4" t="n">
        <v>231.05</v>
      </c>
      <c r="G977" s="4" t="n">
        <f aca="false">INDEX(Data_Products!$D$2:$D$33,MATCH(C977,Data_Products!$A$2:$A$33,0))</f>
        <v>148.29</v>
      </c>
      <c r="H977" s="4" t="str">
        <f aca="false">INDEX(Data_Products!$C$2:$C$33,MATCH(C977,Data_Products!$A$2:$A$33,0))</f>
        <v>Landscaping</v>
      </c>
      <c r="I977" s="10" t="n">
        <f aca="false">D977*(E977-G977)</f>
        <v>82.76</v>
      </c>
      <c r="J977" s="11" t="n">
        <f aca="false">IFERROR(I977/F977,0)</f>
        <v>0.358190867777537</v>
      </c>
      <c r="K977" s="4" t="str">
        <f aca="false">IFERROR(INDEX(Data_Orders!$F$2:$F$4727,MATCH(B977,Data_Orders!$A$2:$A$4727,0)),"")</f>
        <v>Retail</v>
      </c>
      <c r="L977" s="4" t="str">
        <f aca="false">IFERROR(INDEX(Data_Orders!$D$2:$D$4727,MATCH(B977,Data_Orders!$A$2:$A$4727,0)),"")</f>
        <v>Binley (Coventry)</v>
      </c>
    </row>
    <row r="978" customFormat="false" ht="15" hidden="false" customHeight="false" outlineLevel="0" collapsed="false">
      <c r="A978" s="4" t="s">
        <v>6794</v>
      </c>
      <c r="B978" s="4" t="s">
        <v>1402</v>
      </c>
      <c r="C978" s="4" t="s">
        <v>1037</v>
      </c>
      <c r="D978" s="4" t="n">
        <v>17</v>
      </c>
      <c r="E978" s="4" t="n">
        <v>90.97</v>
      </c>
      <c r="F978" s="4" t="n">
        <v>1546.49</v>
      </c>
      <c r="G978" s="4" t="n">
        <f aca="false">INDEX(Data_Products!$D$2:$D$33,MATCH(C978,Data_Products!$A$2:$A$33,0))</f>
        <v>73.81</v>
      </c>
      <c r="H978" s="4" t="str">
        <f aca="false">INDEX(Data_Products!$C$2:$C$33,MATCH(C978,Data_Products!$A$2:$A$33,0))</f>
        <v>Insulation</v>
      </c>
      <c r="I978" s="10" t="n">
        <f aca="false">D978*(E978-G978)</f>
        <v>291.72</v>
      </c>
      <c r="J978" s="11" t="n">
        <f aca="false">IFERROR(I978/F978,0)</f>
        <v>0.18863361547763</v>
      </c>
      <c r="K978" s="4" t="str">
        <f aca="false">IFERROR(INDEX(Data_Orders!$F$2:$F$4727,MATCH(B978,Data_Orders!$A$2:$A$4727,0)),"")</f>
        <v>Retail</v>
      </c>
      <c r="L978" s="4" t="str">
        <f aca="false">IFERROR(INDEX(Data_Orders!$D$2:$D$4727,MATCH(B978,Data_Orders!$A$2:$A$4727,0)),"")</f>
        <v>Binley (Coventry)</v>
      </c>
    </row>
    <row r="979" customFormat="false" ht="15" hidden="false" customHeight="false" outlineLevel="0" collapsed="false">
      <c r="A979" s="4" t="s">
        <v>6795</v>
      </c>
      <c r="B979" s="4" t="s">
        <v>1402</v>
      </c>
      <c r="C979" s="4" t="s">
        <v>1050</v>
      </c>
      <c r="D979" s="4" t="n">
        <v>16</v>
      </c>
      <c r="E979" s="4" t="n">
        <v>238.63</v>
      </c>
      <c r="F979" s="4" t="n">
        <v>3818.08</v>
      </c>
      <c r="G979" s="4" t="n">
        <f aca="false">INDEX(Data_Products!$D$2:$D$33,MATCH(C979,Data_Products!$A$2:$A$33,0))</f>
        <v>148.91</v>
      </c>
      <c r="H979" s="4" t="str">
        <f aca="false">INDEX(Data_Products!$C$2:$C$33,MATCH(C979,Data_Products!$A$2:$A$33,0))</f>
        <v>Tools &amp; Fixings</v>
      </c>
      <c r="I979" s="10" t="n">
        <f aca="false">D979*(E979-G979)</f>
        <v>1435.52</v>
      </c>
      <c r="J979" s="11" t="n">
        <f aca="false">IFERROR(I979/F979,0)</f>
        <v>0.375979549930855</v>
      </c>
      <c r="K979" s="4" t="str">
        <f aca="false">IFERROR(INDEX(Data_Orders!$F$2:$F$4727,MATCH(B979,Data_Orders!$A$2:$A$4727,0)),"")</f>
        <v>Retail</v>
      </c>
      <c r="L979" s="4" t="str">
        <f aca="false">IFERROR(INDEX(Data_Orders!$D$2:$D$4727,MATCH(B979,Data_Orders!$A$2:$A$4727,0)),"")</f>
        <v>Binley (Coventry)</v>
      </c>
    </row>
    <row r="980" customFormat="false" ht="15" hidden="false" customHeight="false" outlineLevel="0" collapsed="false">
      <c r="A980" s="4" t="s">
        <v>6796</v>
      </c>
      <c r="B980" s="4" t="s">
        <v>1403</v>
      </c>
      <c r="C980" s="4" t="s">
        <v>1077</v>
      </c>
      <c r="D980" s="4" t="n">
        <v>16</v>
      </c>
      <c r="E980" s="4" t="n">
        <v>46.61</v>
      </c>
      <c r="F980" s="4" t="n">
        <v>745.76</v>
      </c>
      <c r="G980" s="4" t="n">
        <f aca="false">INDEX(Data_Products!$D$2:$D$33,MATCH(C980,Data_Products!$A$2:$A$33,0))</f>
        <v>36.87</v>
      </c>
      <c r="H980" s="4" t="str">
        <f aca="false">INDEX(Data_Products!$C$2:$C$33,MATCH(C980,Data_Products!$A$2:$A$33,0))</f>
        <v>Landscaping</v>
      </c>
      <c r="I980" s="10" t="n">
        <f aca="false">D980*(E980-G980)</f>
        <v>155.84</v>
      </c>
      <c r="J980" s="11" t="n">
        <f aca="false">IFERROR(I980/F980,0)</f>
        <v>0.208968032611028</v>
      </c>
      <c r="K980" s="4" t="str">
        <f aca="false">IFERROR(INDEX(Data_Orders!$F$2:$F$4727,MATCH(B980,Data_Orders!$A$2:$A$4727,0)),"")</f>
        <v>Trade Account</v>
      </c>
      <c r="L980" s="4" t="str">
        <f aca="false">IFERROR(INDEX(Data_Orders!$D$2:$D$4727,MATCH(B980,Data_Orders!$A$2:$A$4727,0)),"")</f>
        <v>Leicester</v>
      </c>
    </row>
    <row r="981" customFormat="false" ht="15" hidden="false" customHeight="false" outlineLevel="0" collapsed="false">
      <c r="A981" s="4" t="s">
        <v>6797</v>
      </c>
      <c r="B981" s="4" t="s">
        <v>1403</v>
      </c>
      <c r="C981" s="4" t="s">
        <v>1059</v>
      </c>
      <c r="D981" s="4" t="n">
        <v>4</v>
      </c>
      <c r="E981" s="4" t="n">
        <v>103.63</v>
      </c>
      <c r="F981" s="4" t="n">
        <v>414.52</v>
      </c>
      <c r="G981" s="4" t="n">
        <f aca="false">INDEX(Data_Products!$D$2:$D$33,MATCH(C981,Data_Products!$A$2:$A$33,0))</f>
        <v>82.55</v>
      </c>
      <c r="H981" s="4" t="str">
        <f aca="false">INDEX(Data_Products!$C$2:$C$33,MATCH(C981,Data_Products!$A$2:$A$33,0))</f>
        <v>Roofing</v>
      </c>
      <c r="I981" s="10" t="n">
        <f aca="false">D981*(E981-G981)</f>
        <v>84.32</v>
      </c>
      <c r="J981" s="11" t="n">
        <f aca="false">IFERROR(I981/F981,0)</f>
        <v>0.203415999228023</v>
      </c>
      <c r="K981" s="4" t="str">
        <f aca="false">IFERROR(INDEX(Data_Orders!$F$2:$F$4727,MATCH(B981,Data_Orders!$A$2:$A$4727,0)),"")</f>
        <v>Trade Account</v>
      </c>
      <c r="L981" s="4" t="str">
        <f aca="false">IFERROR(INDEX(Data_Orders!$D$2:$D$4727,MATCH(B981,Data_Orders!$A$2:$A$4727,0)),"")</f>
        <v>Leicester</v>
      </c>
    </row>
    <row r="982" customFormat="false" ht="15" hidden="false" customHeight="false" outlineLevel="0" collapsed="false">
      <c r="A982" s="4" t="s">
        <v>6798</v>
      </c>
      <c r="B982" s="4" t="s">
        <v>1403</v>
      </c>
      <c r="C982" s="4" t="s">
        <v>1068</v>
      </c>
      <c r="D982" s="4" t="n">
        <v>19</v>
      </c>
      <c r="E982" s="4" t="n">
        <v>86.28</v>
      </c>
      <c r="F982" s="4" t="n">
        <v>1639.32</v>
      </c>
      <c r="G982" s="4" t="n">
        <f aca="false">INDEX(Data_Products!$D$2:$D$33,MATCH(C982,Data_Products!$A$2:$A$33,0))</f>
        <v>68.55</v>
      </c>
      <c r="H982" s="4" t="str">
        <f aca="false">INDEX(Data_Products!$C$2:$C$33,MATCH(C982,Data_Products!$A$2:$A$33,0))</f>
        <v>Plumbing &amp; Drainage</v>
      </c>
      <c r="I982" s="10" t="n">
        <f aca="false">D982*(E982-G982)</f>
        <v>336.87</v>
      </c>
      <c r="J982" s="11" t="n">
        <f aca="false">IFERROR(I982/F982,0)</f>
        <v>0.205493741307371</v>
      </c>
      <c r="K982" s="4" t="str">
        <f aca="false">IFERROR(INDEX(Data_Orders!$F$2:$F$4727,MATCH(B982,Data_Orders!$A$2:$A$4727,0)),"")</f>
        <v>Trade Account</v>
      </c>
      <c r="L982" s="4" t="str">
        <f aca="false">IFERROR(INDEX(Data_Orders!$D$2:$D$4727,MATCH(B982,Data_Orders!$A$2:$A$4727,0)),"")</f>
        <v>Leicester</v>
      </c>
    </row>
    <row r="983" customFormat="false" ht="15" hidden="false" customHeight="false" outlineLevel="0" collapsed="false">
      <c r="A983" s="4" t="s">
        <v>6799</v>
      </c>
      <c r="B983" s="4" t="s">
        <v>1403</v>
      </c>
      <c r="C983" s="4" t="s">
        <v>1064</v>
      </c>
      <c r="D983" s="4" t="n">
        <v>18</v>
      </c>
      <c r="E983" s="4" t="n">
        <v>97.63</v>
      </c>
      <c r="F983" s="4" t="n">
        <v>1757.34</v>
      </c>
      <c r="G983" s="4" t="n">
        <f aca="false">INDEX(Data_Products!$D$2:$D$33,MATCH(C983,Data_Products!$A$2:$A$33,0))</f>
        <v>65.21</v>
      </c>
      <c r="H983" s="4" t="str">
        <f aca="false">INDEX(Data_Products!$C$2:$C$33,MATCH(C983,Data_Products!$A$2:$A$33,0))</f>
        <v>Plumbing &amp; Drainage</v>
      </c>
      <c r="I983" s="10" t="n">
        <f aca="false">D983*(E983-G983)</f>
        <v>583.56</v>
      </c>
      <c r="J983" s="11" t="n">
        <f aca="false">IFERROR(I983/F983,0)</f>
        <v>0.332070060432244</v>
      </c>
      <c r="K983" s="4" t="str">
        <f aca="false">IFERROR(INDEX(Data_Orders!$F$2:$F$4727,MATCH(B983,Data_Orders!$A$2:$A$4727,0)),"")</f>
        <v>Trade Account</v>
      </c>
      <c r="L983" s="4" t="str">
        <f aca="false">IFERROR(INDEX(Data_Orders!$D$2:$D$4727,MATCH(B983,Data_Orders!$A$2:$A$4727,0)),"")</f>
        <v>Leicester</v>
      </c>
    </row>
    <row r="984" customFormat="false" ht="15" hidden="false" customHeight="false" outlineLevel="0" collapsed="false">
      <c r="A984" s="4" t="s">
        <v>6800</v>
      </c>
      <c r="B984" s="4" t="s">
        <v>1404</v>
      </c>
      <c r="C984" s="4" t="s">
        <v>1057</v>
      </c>
      <c r="D984" s="4" t="n">
        <v>2</v>
      </c>
      <c r="E984" s="4" t="n">
        <v>176.81</v>
      </c>
      <c r="F984" s="4" t="n">
        <v>353.62</v>
      </c>
      <c r="G984" s="4" t="n">
        <f aca="false">INDEX(Data_Products!$D$2:$D$33,MATCH(C984,Data_Products!$A$2:$A$33,0))</f>
        <v>129.57</v>
      </c>
      <c r="H984" s="4" t="str">
        <f aca="false">INDEX(Data_Products!$C$2:$C$33,MATCH(C984,Data_Products!$A$2:$A$33,0))</f>
        <v>Roofing</v>
      </c>
      <c r="I984" s="10" t="n">
        <f aca="false">D984*(E984-G984)</f>
        <v>94.48</v>
      </c>
      <c r="J984" s="11" t="n">
        <f aca="false">IFERROR(I984/F984,0)</f>
        <v>0.267179458175443</v>
      </c>
      <c r="K984" s="4" t="str">
        <f aca="false">IFERROR(INDEX(Data_Orders!$F$2:$F$4727,MATCH(B984,Data_Orders!$A$2:$A$4727,0)),"")</f>
        <v>Trade Account</v>
      </c>
      <c r="L984" s="4" t="str">
        <f aca="false">IFERROR(INDEX(Data_Orders!$D$2:$D$4727,MATCH(B984,Data_Orders!$A$2:$A$4727,0)),"")</f>
        <v>Leicester</v>
      </c>
    </row>
    <row r="985" customFormat="false" ht="15" hidden="false" customHeight="false" outlineLevel="0" collapsed="false">
      <c r="A985" s="4" t="s">
        <v>6801</v>
      </c>
      <c r="B985" s="4" t="s">
        <v>1404</v>
      </c>
      <c r="C985" s="4" t="s">
        <v>1030</v>
      </c>
      <c r="D985" s="4" t="n">
        <v>3</v>
      </c>
      <c r="E985" s="4" t="n">
        <v>25.23</v>
      </c>
      <c r="F985" s="4" t="n">
        <v>75.69</v>
      </c>
      <c r="G985" s="4" t="n">
        <f aca="false">INDEX(Data_Products!$D$2:$D$33,MATCH(C985,Data_Products!$A$2:$A$33,0))</f>
        <v>17.67</v>
      </c>
      <c r="H985" s="4" t="str">
        <f aca="false">INDEX(Data_Products!$C$2:$C$33,MATCH(C985,Data_Products!$A$2:$A$33,0))</f>
        <v>Cement &amp; Aggregates</v>
      </c>
      <c r="I985" s="10" t="n">
        <f aca="false">D985*(E985-G985)</f>
        <v>22.68</v>
      </c>
      <c r="J985" s="11" t="n">
        <f aca="false">IFERROR(I985/F985,0)</f>
        <v>0.299643281807372</v>
      </c>
      <c r="K985" s="4" t="str">
        <f aca="false">IFERROR(INDEX(Data_Orders!$F$2:$F$4727,MATCH(B985,Data_Orders!$A$2:$A$4727,0)),"")</f>
        <v>Trade Account</v>
      </c>
      <c r="L985" s="4" t="str">
        <f aca="false">IFERROR(INDEX(Data_Orders!$D$2:$D$4727,MATCH(B985,Data_Orders!$A$2:$A$4727,0)),"")</f>
        <v>Leicester</v>
      </c>
    </row>
    <row r="986" customFormat="false" ht="15" hidden="false" customHeight="false" outlineLevel="0" collapsed="false">
      <c r="A986" s="4" t="s">
        <v>6802</v>
      </c>
      <c r="B986" s="4" t="s">
        <v>1404</v>
      </c>
      <c r="C986" s="4" t="s">
        <v>1037</v>
      </c>
      <c r="D986" s="4" t="n">
        <v>12</v>
      </c>
      <c r="E986" s="4" t="n">
        <v>90.97</v>
      </c>
      <c r="F986" s="4" t="n">
        <v>1091.64</v>
      </c>
      <c r="G986" s="4" t="n">
        <f aca="false">INDEX(Data_Products!$D$2:$D$33,MATCH(C986,Data_Products!$A$2:$A$33,0))</f>
        <v>73.81</v>
      </c>
      <c r="H986" s="4" t="str">
        <f aca="false">INDEX(Data_Products!$C$2:$C$33,MATCH(C986,Data_Products!$A$2:$A$33,0))</f>
        <v>Insulation</v>
      </c>
      <c r="I986" s="10" t="n">
        <f aca="false">D986*(E986-G986)</f>
        <v>205.92</v>
      </c>
      <c r="J986" s="11" t="n">
        <f aca="false">IFERROR(I986/F986,0)</f>
        <v>0.18863361547763</v>
      </c>
      <c r="K986" s="4" t="str">
        <f aca="false">IFERROR(INDEX(Data_Orders!$F$2:$F$4727,MATCH(B986,Data_Orders!$A$2:$A$4727,0)),"")</f>
        <v>Trade Account</v>
      </c>
      <c r="L986" s="4" t="str">
        <f aca="false">IFERROR(INDEX(Data_Orders!$D$2:$D$4727,MATCH(B986,Data_Orders!$A$2:$A$4727,0)),"")</f>
        <v>Leicester</v>
      </c>
    </row>
    <row r="987" customFormat="false" ht="15" hidden="false" customHeight="false" outlineLevel="0" collapsed="false">
      <c r="A987" s="4" t="s">
        <v>6803</v>
      </c>
      <c r="B987" s="4" t="s">
        <v>1405</v>
      </c>
      <c r="C987" s="4" t="s">
        <v>1015</v>
      </c>
      <c r="D987" s="4" t="n">
        <v>10</v>
      </c>
      <c r="E987" s="4" t="n">
        <v>122.01</v>
      </c>
      <c r="F987" s="4" t="n">
        <v>1220.1</v>
      </c>
      <c r="G987" s="4" t="n">
        <f aca="false">INDEX(Data_Products!$D$2:$D$33,MATCH(C987,Data_Products!$A$2:$A$33,0))</f>
        <v>85.53</v>
      </c>
      <c r="H987" s="4" t="str">
        <f aca="false">INDEX(Data_Products!$C$2:$C$33,MATCH(C987,Data_Products!$A$2:$A$33,0))</f>
        <v>Timber</v>
      </c>
      <c r="I987" s="10" t="n">
        <f aca="false">D987*(E987-G987)</f>
        <v>364.8</v>
      </c>
      <c r="J987" s="11" t="n">
        <f aca="false">IFERROR(I987/F987,0)</f>
        <v>0.298991885910991</v>
      </c>
      <c r="K987" s="4" t="str">
        <f aca="false">IFERROR(INDEX(Data_Orders!$F$2:$F$4727,MATCH(B987,Data_Orders!$A$2:$A$4727,0)),"")</f>
        <v>Trade Account</v>
      </c>
      <c r="L987" s="4" t="str">
        <f aca="false">IFERROR(INDEX(Data_Orders!$D$2:$D$4727,MATCH(B987,Data_Orders!$A$2:$A$4727,0)),"")</f>
        <v>Leicester</v>
      </c>
    </row>
    <row r="988" customFormat="false" ht="15" hidden="false" customHeight="false" outlineLevel="0" collapsed="false">
      <c r="A988" s="4" t="s">
        <v>6804</v>
      </c>
      <c r="B988" s="4" t="s">
        <v>1405</v>
      </c>
      <c r="C988" s="4" t="s">
        <v>1068</v>
      </c>
      <c r="D988" s="4" t="n">
        <v>7</v>
      </c>
      <c r="E988" s="4" t="n">
        <v>86.28</v>
      </c>
      <c r="F988" s="4" t="n">
        <v>603.96</v>
      </c>
      <c r="G988" s="4" t="n">
        <f aca="false">INDEX(Data_Products!$D$2:$D$33,MATCH(C988,Data_Products!$A$2:$A$33,0))</f>
        <v>68.55</v>
      </c>
      <c r="H988" s="4" t="str">
        <f aca="false">INDEX(Data_Products!$C$2:$C$33,MATCH(C988,Data_Products!$A$2:$A$33,0))</f>
        <v>Plumbing &amp; Drainage</v>
      </c>
      <c r="I988" s="10" t="n">
        <f aca="false">D988*(E988-G988)</f>
        <v>124.11</v>
      </c>
      <c r="J988" s="11" t="n">
        <f aca="false">IFERROR(I988/F988,0)</f>
        <v>0.205493741307371</v>
      </c>
      <c r="K988" s="4" t="str">
        <f aca="false">IFERROR(INDEX(Data_Orders!$F$2:$F$4727,MATCH(B988,Data_Orders!$A$2:$A$4727,0)),"")</f>
        <v>Trade Account</v>
      </c>
      <c r="L988" s="4" t="str">
        <f aca="false">IFERROR(INDEX(Data_Orders!$D$2:$D$4727,MATCH(B988,Data_Orders!$A$2:$A$4727,0)),"")</f>
        <v>Leicester</v>
      </c>
    </row>
    <row r="989" customFormat="false" ht="15" hidden="false" customHeight="false" outlineLevel="0" collapsed="false">
      <c r="A989" s="4" t="s">
        <v>6805</v>
      </c>
      <c r="B989" s="4" t="s">
        <v>1405</v>
      </c>
      <c r="C989" s="4" t="s">
        <v>1041</v>
      </c>
      <c r="D989" s="4" t="n">
        <v>6</v>
      </c>
      <c r="E989" s="4" t="n">
        <v>242.75</v>
      </c>
      <c r="F989" s="4" t="n">
        <v>1456.5</v>
      </c>
      <c r="G989" s="4" t="n">
        <f aca="false">INDEX(Data_Products!$D$2:$D$33,MATCH(C989,Data_Products!$A$2:$A$33,0))</f>
        <v>142.94</v>
      </c>
      <c r="H989" s="4" t="str">
        <f aca="false">INDEX(Data_Products!$C$2:$C$33,MATCH(C989,Data_Products!$A$2:$A$33,0))</f>
        <v>Tools &amp; Fixings</v>
      </c>
      <c r="I989" s="10" t="n">
        <f aca="false">D989*(E989-G989)</f>
        <v>598.86</v>
      </c>
      <c r="J989" s="11" t="n">
        <f aca="false">IFERROR(I989/F989,0)</f>
        <v>0.411163748712667</v>
      </c>
      <c r="K989" s="4" t="str">
        <f aca="false">IFERROR(INDEX(Data_Orders!$F$2:$F$4727,MATCH(B989,Data_Orders!$A$2:$A$4727,0)),"")</f>
        <v>Trade Account</v>
      </c>
      <c r="L989" s="4" t="str">
        <f aca="false">IFERROR(INDEX(Data_Orders!$D$2:$D$4727,MATCH(B989,Data_Orders!$A$2:$A$4727,0)),"")</f>
        <v>Leicester</v>
      </c>
    </row>
    <row r="990" customFormat="false" ht="15" hidden="false" customHeight="false" outlineLevel="0" collapsed="false">
      <c r="A990" s="4" t="s">
        <v>6806</v>
      </c>
      <c r="B990" s="4" t="s">
        <v>1406</v>
      </c>
      <c r="C990" s="4" t="s">
        <v>1077</v>
      </c>
      <c r="D990" s="4" t="n">
        <v>13</v>
      </c>
      <c r="E990" s="4" t="n">
        <v>46.61</v>
      </c>
      <c r="F990" s="4" t="n">
        <v>605.93</v>
      </c>
      <c r="G990" s="4" t="n">
        <f aca="false">INDEX(Data_Products!$D$2:$D$33,MATCH(C990,Data_Products!$A$2:$A$33,0))</f>
        <v>36.87</v>
      </c>
      <c r="H990" s="4" t="str">
        <f aca="false">INDEX(Data_Products!$C$2:$C$33,MATCH(C990,Data_Products!$A$2:$A$33,0))</f>
        <v>Landscaping</v>
      </c>
      <c r="I990" s="10" t="n">
        <f aca="false">D990*(E990-G990)</f>
        <v>126.62</v>
      </c>
      <c r="J990" s="11" t="n">
        <f aca="false">IFERROR(I990/F990,0)</f>
        <v>0.208968032611028</v>
      </c>
      <c r="K990" s="4" t="str">
        <f aca="false">IFERROR(INDEX(Data_Orders!$F$2:$F$4727,MATCH(B990,Data_Orders!$A$2:$A$4727,0)),"")</f>
        <v>Trade Account</v>
      </c>
      <c r="L990" s="4" t="str">
        <f aca="false">IFERROR(INDEX(Data_Orders!$D$2:$D$4727,MATCH(B990,Data_Orders!$A$2:$A$4727,0)),"")</f>
        <v>Leicester</v>
      </c>
    </row>
    <row r="991" customFormat="false" ht="15" hidden="false" customHeight="false" outlineLevel="0" collapsed="false">
      <c r="A991" s="4" t="s">
        <v>6807</v>
      </c>
      <c r="B991" s="4" t="s">
        <v>1407</v>
      </c>
      <c r="C991" s="4" t="s">
        <v>1030</v>
      </c>
      <c r="D991" s="4" t="n">
        <v>13</v>
      </c>
      <c r="E991" s="4" t="n">
        <v>25.23</v>
      </c>
      <c r="F991" s="4" t="n">
        <v>327.99</v>
      </c>
      <c r="G991" s="4" t="n">
        <f aca="false">INDEX(Data_Products!$D$2:$D$33,MATCH(C991,Data_Products!$A$2:$A$33,0))</f>
        <v>17.67</v>
      </c>
      <c r="H991" s="4" t="str">
        <f aca="false">INDEX(Data_Products!$C$2:$C$33,MATCH(C991,Data_Products!$A$2:$A$33,0))</f>
        <v>Cement &amp; Aggregates</v>
      </c>
      <c r="I991" s="10" t="n">
        <f aca="false">D991*(E991-G991)</f>
        <v>98.28</v>
      </c>
      <c r="J991" s="11" t="n">
        <f aca="false">IFERROR(I991/F991,0)</f>
        <v>0.299643281807372</v>
      </c>
      <c r="K991" s="4" t="str">
        <f aca="false">IFERROR(INDEX(Data_Orders!$F$2:$F$4727,MATCH(B991,Data_Orders!$A$2:$A$4727,0)),"")</f>
        <v>Trade Account</v>
      </c>
      <c r="L991" s="4" t="str">
        <f aca="false">IFERROR(INDEX(Data_Orders!$D$2:$D$4727,MATCH(B991,Data_Orders!$A$2:$A$4727,0)),"")</f>
        <v>Leicester</v>
      </c>
    </row>
    <row r="992" customFormat="false" ht="15" hidden="false" customHeight="false" outlineLevel="0" collapsed="false">
      <c r="A992" s="4" t="s">
        <v>6808</v>
      </c>
      <c r="B992" s="4" t="s">
        <v>1407</v>
      </c>
      <c r="C992" s="4" t="s">
        <v>1059</v>
      </c>
      <c r="D992" s="4" t="n">
        <v>4</v>
      </c>
      <c r="E992" s="4" t="n">
        <v>103.63</v>
      </c>
      <c r="F992" s="4" t="n">
        <v>414.52</v>
      </c>
      <c r="G992" s="4" t="n">
        <f aca="false">INDEX(Data_Products!$D$2:$D$33,MATCH(C992,Data_Products!$A$2:$A$33,0))</f>
        <v>82.55</v>
      </c>
      <c r="H992" s="4" t="str">
        <f aca="false">INDEX(Data_Products!$C$2:$C$33,MATCH(C992,Data_Products!$A$2:$A$33,0))</f>
        <v>Roofing</v>
      </c>
      <c r="I992" s="10" t="n">
        <f aca="false">D992*(E992-G992)</f>
        <v>84.32</v>
      </c>
      <c r="J992" s="11" t="n">
        <f aca="false">IFERROR(I992/F992,0)</f>
        <v>0.203415999228023</v>
      </c>
      <c r="K992" s="4" t="str">
        <f aca="false">IFERROR(INDEX(Data_Orders!$F$2:$F$4727,MATCH(B992,Data_Orders!$A$2:$A$4727,0)),"")</f>
        <v>Trade Account</v>
      </c>
      <c r="L992" s="4" t="str">
        <f aca="false">IFERROR(INDEX(Data_Orders!$D$2:$D$4727,MATCH(B992,Data_Orders!$A$2:$A$4727,0)),"")</f>
        <v>Leicester</v>
      </c>
    </row>
    <row r="993" customFormat="false" ht="15" hidden="false" customHeight="false" outlineLevel="0" collapsed="false">
      <c r="A993" s="4" t="s">
        <v>6809</v>
      </c>
      <c r="B993" s="4" t="s">
        <v>1408</v>
      </c>
      <c r="C993" s="4" t="s">
        <v>1044</v>
      </c>
      <c r="D993" s="4" t="n">
        <v>15</v>
      </c>
      <c r="E993" s="4" t="n">
        <v>190.44</v>
      </c>
      <c r="F993" s="4" t="n">
        <v>2856.6</v>
      </c>
      <c r="G993" s="4" t="n">
        <f aca="false">INDEX(Data_Products!$D$2:$D$33,MATCH(C993,Data_Products!$A$2:$A$33,0))</f>
        <v>115.48</v>
      </c>
      <c r="H993" s="4" t="str">
        <f aca="false">INDEX(Data_Products!$C$2:$C$33,MATCH(C993,Data_Products!$A$2:$A$33,0))</f>
        <v>Tools &amp; Fixings</v>
      </c>
      <c r="I993" s="10" t="n">
        <f aca="false">D993*(E993-G993)</f>
        <v>1124.4</v>
      </c>
      <c r="J993" s="11" t="n">
        <f aca="false">IFERROR(I993/F993,0)</f>
        <v>0.393614786809494</v>
      </c>
      <c r="K993" s="4" t="str">
        <f aca="false">IFERROR(INDEX(Data_Orders!$F$2:$F$4727,MATCH(B993,Data_Orders!$A$2:$A$4727,0)),"")</f>
        <v>Trade Account</v>
      </c>
      <c r="L993" s="4" t="str">
        <f aca="false">IFERROR(INDEX(Data_Orders!$D$2:$D$4727,MATCH(B993,Data_Orders!$A$2:$A$4727,0)),"")</f>
        <v>Leicester</v>
      </c>
    </row>
    <row r="994" customFormat="false" ht="15" hidden="false" customHeight="false" outlineLevel="0" collapsed="false">
      <c r="A994" s="4" t="s">
        <v>6810</v>
      </c>
      <c r="B994" s="4" t="s">
        <v>1408</v>
      </c>
      <c r="C994" s="4" t="s">
        <v>1015</v>
      </c>
      <c r="D994" s="4" t="n">
        <v>7</v>
      </c>
      <c r="E994" s="4" t="n">
        <v>122.01</v>
      </c>
      <c r="F994" s="4" t="n">
        <v>854.07</v>
      </c>
      <c r="G994" s="4" t="n">
        <f aca="false">INDEX(Data_Products!$D$2:$D$33,MATCH(C994,Data_Products!$A$2:$A$33,0))</f>
        <v>85.53</v>
      </c>
      <c r="H994" s="4" t="str">
        <f aca="false">INDEX(Data_Products!$C$2:$C$33,MATCH(C994,Data_Products!$A$2:$A$33,0))</f>
        <v>Timber</v>
      </c>
      <c r="I994" s="10" t="n">
        <f aca="false">D994*(E994-G994)</f>
        <v>255.36</v>
      </c>
      <c r="J994" s="11" t="n">
        <f aca="false">IFERROR(I994/F994,0)</f>
        <v>0.298991885910991</v>
      </c>
      <c r="K994" s="4" t="str">
        <f aca="false">IFERROR(INDEX(Data_Orders!$F$2:$F$4727,MATCH(B994,Data_Orders!$A$2:$A$4727,0)),"")</f>
        <v>Trade Account</v>
      </c>
      <c r="L994" s="4" t="str">
        <f aca="false">IFERROR(INDEX(Data_Orders!$D$2:$D$4727,MATCH(B994,Data_Orders!$A$2:$A$4727,0)),"")</f>
        <v>Leicester</v>
      </c>
    </row>
    <row r="995" customFormat="false" ht="15" hidden="false" customHeight="false" outlineLevel="0" collapsed="false">
      <c r="A995" s="4" t="s">
        <v>6811</v>
      </c>
      <c r="B995" s="4" t="s">
        <v>1408</v>
      </c>
      <c r="C995" s="4" t="s">
        <v>1073</v>
      </c>
      <c r="D995" s="4" t="n">
        <v>5</v>
      </c>
      <c r="E995" s="4" t="n">
        <v>231.05</v>
      </c>
      <c r="F995" s="4" t="n">
        <v>1155.25</v>
      </c>
      <c r="G995" s="4" t="n">
        <f aca="false">INDEX(Data_Products!$D$2:$D$33,MATCH(C995,Data_Products!$A$2:$A$33,0))</f>
        <v>148.29</v>
      </c>
      <c r="H995" s="4" t="str">
        <f aca="false">INDEX(Data_Products!$C$2:$C$33,MATCH(C995,Data_Products!$A$2:$A$33,0))</f>
        <v>Landscaping</v>
      </c>
      <c r="I995" s="10" t="n">
        <f aca="false">D995*(E995-G995)</f>
        <v>413.8</v>
      </c>
      <c r="J995" s="11" t="n">
        <f aca="false">IFERROR(I995/F995,0)</f>
        <v>0.358190867777537</v>
      </c>
      <c r="K995" s="4" t="str">
        <f aca="false">IFERROR(INDEX(Data_Orders!$F$2:$F$4727,MATCH(B995,Data_Orders!$A$2:$A$4727,0)),"")</f>
        <v>Trade Account</v>
      </c>
      <c r="L995" s="4" t="str">
        <f aca="false">IFERROR(INDEX(Data_Orders!$D$2:$D$4727,MATCH(B995,Data_Orders!$A$2:$A$4727,0)),"")</f>
        <v>Leicester</v>
      </c>
    </row>
    <row r="996" customFormat="false" ht="15" hidden="false" customHeight="false" outlineLevel="0" collapsed="false">
      <c r="A996" s="4" t="s">
        <v>6812</v>
      </c>
      <c r="B996" s="4" t="s">
        <v>1409</v>
      </c>
      <c r="C996" s="4" t="s">
        <v>1010</v>
      </c>
      <c r="D996" s="4" t="n">
        <v>19</v>
      </c>
      <c r="E996" s="4" t="n">
        <v>135.95</v>
      </c>
      <c r="F996" s="4" t="n">
        <v>2583.05</v>
      </c>
      <c r="G996" s="4" t="n">
        <f aca="false">INDEX(Data_Products!$D$2:$D$33,MATCH(C996,Data_Products!$A$2:$A$33,0))</f>
        <v>111.1</v>
      </c>
      <c r="H996" s="4" t="str">
        <f aca="false">INDEX(Data_Products!$C$2:$C$33,MATCH(C996,Data_Products!$A$2:$A$33,0))</f>
        <v>Timber</v>
      </c>
      <c r="I996" s="10" t="n">
        <f aca="false">D996*(E996-G996)</f>
        <v>472.15</v>
      </c>
      <c r="J996" s="11" t="n">
        <f aca="false">IFERROR(I996/F996,0)</f>
        <v>0.18278778962854</v>
      </c>
      <c r="K996" s="4" t="str">
        <f aca="false">IFERROR(INDEX(Data_Orders!$F$2:$F$4727,MATCH(B996,Data_Orders!$A$2:$A$4727,0)),"")</f>
        <v>Trade Account</v>
      </c>
      <c r="L996" s="4" t="str">
        <f aca="false">IFERROR(INDEX(Data_Orders!$D$2:$D$4727,MATCH(B996,Data_Orders!$A$2:$A$4727,0)),"")</f>
        <v>Leicester</v>
      </c>
    </row>
    <row r="997" customFormat="false" ht="15" hidden="false" customHeight="false" outlineLevel="0" collapsed="false">
      <c r="A997" s="4" t="s">
        <v>6813</v>
      </c>
      <c r="B997" s="4" t="s">
        <v>1409</v>
      </c>
      <c r="C997" s="4" t="s">
        <v>1061</v>
      </c>
      <c r="D997" s="4" t="n">
        <v>8</v>
      </c>
      <c r="E997" s="4" t="n">
        <v>145.57</v>
      </c>
      <c r="F997" s="4" t="n">
        <v>1164.56</v>
      </c>
      <c r="G997" s="4" t="n">
        <f aca="false">INDEX(Data_Products!$D$2:$D$33,MATCH(C997,Data_Products!$A$2:$A$33,0))</f>
        <v>119.29</v>
      </c>
      <c r="H997" s="4" t="str">
        <f aca="false">INDEX(Data_Products!$C$2:$C$33,MATCH(C997,Data_Products!$A$2:$A$33,0))</f>
        <v>Plumbing &amp; Drainage</v>
      </c>
      <c r="I997" s="10" t="n">
        <f aca="false">D997*(E997-G997)</f>
        <v>210.24</v>
      </c>
      <c r="J997" s="11" t="n">
        <f aca="false">IFERROR(I997/F997,0)</f>
        <v>0.180531702960775</v>
      </c>
      <c r="K997" s="4" t="str">
        <f aca="false">IFERROR(INDEX(Data_Orders!$F$2:$F$4727,MATCH(B997,Data_Orders!$A$2:$A$4727,0)),"")</f>
        <v>Trade Account</v>
      </c>
      <c r="L997" s="4" t="str">
        <f aca="false">IFERROR(INDEX(Data_Orders!$D$2:$D$4727,MATCH(B997,Data_Orders!$A$2:$A$4727,0)),"")</f>
        <v>Leicester</v>
      </c>
    </row>
    <row r="998" customFormat="false" ht="15" hidden="false" customHeight="false" outlineLevel="0" collapsed="false">
      <c r="A998" s="4" t="s">
        <v>6814</v>
      </c>
      <c r="B998" s="4" t="s">
        <v>1410</v>
      </c>
      <c r="C998" s="4" t="s">
        <v>1077</v>
      </c>
      <c r="D998" s="4" t="n">
        <v>2</v>
      </c>
      <c r="E998" s="4" t="n">
        <v>46.61</v>
      </c>
      <c r="F998" s="4" t="n">
        <v>93.22</v>
      </c>
      <c r="G998" s="4" t="n">
        <f aca="false">INDEX(Data_Products!$D$2:$D$33,MATCH(C998,Data_Products!$A$2:$A$33,0))</f>
        <v>36.87</v>
      </c>
      <c r="H998" s="4" t="str">
        <f aca="false">INDEX(Data_Products!$C$2:$C$33,MATCH(C998,Data_Products!$A$2:$A$33,0))</f>
        <v>Landscaping</v>
      </c>
      <c r="I998" s="10" t="n">
        <f aca="false">D998*(E998-G998)</f>
        <v>19.48</v>
      </c>
      <c r="J998" s="11" t="n">
        <f aca="false">IFERROR(I998/F998,0)</f>
        <v>0.208968032611028</v>
      </c>
      <c r="K998" s="4" t="str">
        <f aca="false">IFERROR(INDEX(Data_Orders!$F$2:$F$4727,MATCH(B998,Data_Orders!$A$2:$A$4727,0)),"")</f>
        <v>Retail</v>
      </c>
      <c r="L998" s="4" t="str">
        <f aca="false">IFERROR(INDEX(Data_Orders!$D$2:$D$4727,MATCH(B998,Data_Orders!$A$2:$A$4727,0)),"")</f>
        <v>Northampton</v>
      </c>
    </row>
    <row r="999" customFormat="false" ht="15" hidden="false" customHeight="false" outlineLevel="0" collapsed="false">
      <c r="A999" s="4" t="s">
        <v>6815</v>
      </c>
      <c r="B999" s="4" t="s">
        <v>1410</v>
      </c>
      <c r="C999" s="4" t="s">
        <v>1010</v>
      </c>
      <c r="D999" s="4" t="n">
        <v>11</v>
      </c>
      <c r="E999" s="4" t="n">
        <v>135.95</v>
      </c>
      <c r="F999" s="4" t="n">
        <v>1495.45</v>
      </c>
      <c r="G999" s="4" t="n">
        <f aca="false">INDEX(Data_Products!$D$2:$D$33,MATCH(C999,Data_Products!$A$2:$A$33,0))</f>
        <v>111.1</v>
      </c>
      <c r="H999" s="4" t="str">
        <f aca="false">INDEX(Data_Products!$C$2:$C$33,MATCH(C999,Data_Products!$A$2:$A$33,0))</f>
        <v>Timber</v>
      </c>
      <c r="I999" s="10" t="n">
        <f aca="false">D999*(E999-G999)</f>
        <v>273.35</v>
      </c>
      <c r="J999" s="11" t="n">
        <f aca="false">IFERROR(I999/F999,0)</f>
        <v>0.18278778962854</v>
      </c>
      <c r="K999" s="4" t="str">
        <f aca="false">IFERROR(INDEX(Data_Orders!$F$2:$F$4727,MATCH(B999,Data_Orders!$A$2:$A$4727,0)),"")</f>
        <v>Retail</v>
      </c>
      <c r="L999" s="4" t="str">
        <f aca="false">IFERROR(INDEX(Data_Orders!$D$2:$D$4727,MATCH(B999,Data_Orders!$A$2:$A$4727,0)),"")</f>
        <v>Northampton</v>
      </c>
    </row>
    <row r="1000" customFormat="false" ht="15" hidden="false" customHeight="false" outlineLevel="0" collapsed="false">
      <c r="A1000" s="4" t="s">
        <v>6816</v>
      </c>
      <c r="B1000" s="4" t="s">
        <v>1410</v>
      </c>
      <c r="C1000" s="4" t="s">
        <v>1013</v>
      </c>
      <c r="D1000" s="4" t="n">
        <v>2</v>
      </c>
      <c r="E1000" s="4" t="n">
        <v>240.92</v>
      </c>
      <c r="F1000" s="4" t="n">
        <v>481.84</v>
      </c>
      <c r="G1000" s="4" t="n">
        <f aca="false">INDEX(Data_Products!$D$2:$D$33,MATCH(C1000,Data_Products!$A$2:$A$33,0))</f>
        <v>168.32</v>
      </c>
      <c r="H1000" s="4" t="str">
        <f aca="false">INDEX(Data_Products!$C$2:$C$33,MATCH(C1000,Data_Products!$A$2:$A$33,0))</f>
        <v>Timber</v>
      </c>
      <c r="I1000" s="10" t="n">
        <f aca="false">D1000*(E1000-G1000)</f>
        <v>145.2</v>
      </c>
      <c r="J1000" s="11" t="n">
        <f aca="false">IFERROR(I1000/F1000,0)</f>
        <v>0.301344844761747</v>
      </c>
      <c r="K1000" s="4" t="str">
        <f aca="false">IFERROR(INDEX(Data_Orders!$F$2:$F$4727,MATCH(B1000,Data_Orders!$A$2:$A$4727,0)),"")</f>
        <v>Retail</v>
      </c>
      <c r="L1000" s="4" t="str">
        <f aca="false">IFERROR(INDEX(Data_Orders!$D$2:$D$4727,MATCH(B1000,Data_Orders!$A$2:$A$4727,0)),"")</f>
        <v>Northampton</v>
      </c>
    </row>
    <row r="1001" customFormat="false" ht="15" hidden="false" customHeight="false" outlineLevel="0" collapsed="false">
      <c r="A1001" s="4" t="s">
        <v>6817</v>
      </c>
      <c r="B1001" s="4" t="s">
        <v>1410</v>
      </c>
      <c r="C1001" s="4" t="s">
        <v>1032</v>
      </c>
      <c r="D1001" s="4" t="n">
        <v>13</v>
      </c>
      <c r="E1001" s="4" t="n">
        <v>99.65</v>
      </c>
      <c r="F1001" s="4" t="n">
        <v>1295.45</v>
      </c>
      <c r="G1001" s="4" t="n">
        <f aca="false">INDEX(Data_Products!$D$2:$D$33,MATCH(C1001,Data_Products!$A$2:$A$33,0))</f>
        <v>58.26</v>
      </c>
      <c r="H1001" s="4" t="str">
        <f aca="false">INDEX(Data_Products!$C$2:$C$33,MATCH(C1001,Data_Products!$A$2:$A$33,0))</f>
        <v>Insulation</v>
      </c>
      <c r="I1001" s="10" t="n">
        <f aca="false">D1001*(E1001-G1001)</f>
        <v>538.07</v>
      </c>
      <c r="J1001" s="11" t="n">
        <f aca="false">IFERROR(I1001/F1001,0)</f>
        <v>0.415353738083292</v>
      </c>
      <c r="K1001" s="4" t="str">
        <f aca="false">IFERROR(INDEX(Data_Orders!$F$2:$F$4727,MATCH(B1001,Data_Orders!$A$2:$A$4727,0)),"")</f>
        <v>Retail</v>
      </c>
      <c r="L1001" s="4" t="str">
        <f aca="false">IFERROR(INDEX(Data_Orders!$D$2:$D$4727,MATCH(B1001,Data_Orders!$A$2:$A$4727,0)),"")</f>
        <v>Northampton</v>
      </c>
    </row>
    <row r="1002" customFormat="false" ht="15" hidden="false" customHeight="false" outlineLevel="0" collapsed="false">
      <c r="A1002" s="4" t="s">
        <v>6818</v>
      </c>
      <c r="B1002" s="4" t="s">
        <v>1411</v>
      </c>
      <c r="C1002" s="4" t="s">
        <v>1066</v>
      </c>
      <c r="D1002" s="4" t="n">
        <v>17</v>
      </c>
      <c r="E1002" s="4" t="n">
        <v>209.69</v>
      </c>
      <c r="F1002" s="4" t="n">
        <v>3564.73</v>
      </c>
      <c r="G1002" s="4" t="n">
        <f aca="false">INDEX(Data_Products!$D$2:$D$33,MATCH(C1002,Data_Products!$A$2:$A$33,0))</f>
        <v>144.38</v>
      </c>
      <c r="H1002" s="4" t="str">
        <f aca="false">INDEX(Data_Products!$C$2:$C$33,MATCH(C1002,Data_Products!$A$2:$A$33,0))</f>
        <v>Plumbing &amp; Drainage</v>
      </c>
      <c r="I1002" s="10" t="n">
        <f aca="false">D1002*(E1002-G1002)</f>
        <v>1110.27</v>
      </c>
      <c r="J1002" s="11" t="n">
        <f aca="false">IFERROR(I1002/F1002,0)</f>
        <v>0.311459773952024</v>
      </c>
      <c r="K1002" s="4" t="str">
        <f aca="false">IFERROR(INDEX(Data_Orders!$F$2:$F$4727,MATCH(B1002,Data_Orders!$A$2:$A$4727,0)),"")</f>
        <v>Retail</v>
      </c>
      <c r="L1002" s="4" t="str">
        <f aca="false">IFERROR(INDEX(Data_Orders!$D$2:$D$4727,MATCH(B1002,Data_Orders!$A$2:$A$4727,0)),"")</f>
        <v>Northampton</v>
      </c>
    </row>
    <row r="1003" customFormat="false" ht="15" hidden="false" customHeight="false" outlineLevel="0" collapsed="false">
      <c r="A1003" s="4" t="s">
        <v>6819</v>
      </c>
      <c r="B1003" s="4" t="s">
        <v>1411</v>
      </c>
      <c r="C1003" s="4" t="s">
        <v>1055</v>
      </c>
      <c r="D1003" s="4" t="n">
        <v>15</v>
      </c>
      <c r="E1003" s="4" t="n">
        <v>205.03</v>
      </c>
      <c r="F1003" s="4" t="n">
        <v>3075.45</v>
      </c>
      <c r="G1003" s="4" t="n">
        <f aca="false">INDEX(Data_Products!$D$2:$D$33,MATCH(C1003,Data_Products!$A$2:$A$33,0))</f>
        <v>138.6</v>
      </c>
      <c r="H1003" s="4" t="str">
        <f aca="false">INDEX(Data_Products!$C$2:$C$33,MATCH(C1003,Data_Products!$A$2:$A$33,0))</f>
        <v>Roofing</v>
      </c>
      <c r="I1003" s="10" t="n">
        <f aca="false">D1003*(E1003-G1003)</f>
        <v>996.45</v>
      </c>
      <c r="J1003" s="11" t="n">
        <f aca="false">IFERROR(I1003/F1003,0)</f>
        <v>0.324001365653807</v>
      </c>
      <c r="K1003" s="4" t="str">
        <f aca="false">IFERROR(INDEX(Data_Orders!$F$2:$F$4727,MATCH(B1003,Data_Orders!$A$2:$A$4727,0)),"")</f>
        <v>Retail</v>
      </c>
      <c r="L1003" s="4" t="str">
        <f aca="false">IFERROR(INDEX(Data_Orders!$D$2:$D$4727,MATCH(B1003,Data_Orders!$A$2:$A$4727,0)),"")</f>
        <v>Northampton</v>
      </c>
    </row>
    <row r="1004" customFormat="false" ht="15" hidden="false" customHeight="false" outlineLevel="0" collapsed="false">
      <c r="A1004" s="4" t="s">
        <v>6820</v>
      </c>
      <c r="B1004" s="4" t="s">
        <v>1412</v>
      </c>
      <c r="C1004" s="4" t="s">
        <v>1019</v>
      </c>
      <c r="D1004" s="4" t="n">
        <v>3</v>
      </c>
      <c r="E1004" s="4" t="n">
        <v>79.76</v>
      </c>
      <c r="F1004" s="4" t="n">
        <v>239.28</v>
      </c>
      <c r="G1004" s="4" t="n">
        <f aca="false">INDEX(Data_Products!$D$2:$D$33,MATCH(C1004,Data_Products!$A$2:$A$33,0))</f>
        <v>59.07</v>
      </c>
      <c r="H1004" s="4" t="str">
        <f aca="false">INDEX(Data_Products!$C$2:$C$33,MATCH(C1004,Data_Products!$A$2:$A$33,0))</f>
        <v>Timber</v>
      </c>
      <c r="I1004" s="10" t="n">
        <f aca="false">D1004*(E1004-G1004)</f>
        <v>62.07</v>
      </c>
      <c r="J1004" s="11" t="n">
        <f aca="false">IFERROR(I1004/F1004,0)</f>
        <v>0.259403209628887</v>
      </c>
      <c r="K1004" s="4" t="str">
        <f aca="false">IFERROR(INDEX(Data_Orders!$F$2:$F$4727,MATCH(B1004,Data_Orders!$A$2:$A$4727,0)),"")</f>
        <v>Retail</v>
      </c>
      <c r="L1004" s="4" t="str">
        <f aca="false">IFERROR(INDEX(Data_Orders!$D$2:$D$4727,MATCH(B1004,Data_Orders!$A$2:$A$4727,0)),"")</f>
        <v>Northampton</v>
      </c>
    </row>
    <row r="1005" customFormat="false" ht="15" hidden="false" customHeight="false" outlineLevel="0" collapsed="false">
      <c r="A1005" s="4" t="s">
        <v>6821</v>
      </c>
      <c r="B1005" s="4" t="s">
        <v>1412</v>
      </c>
      <c r="C1005" s="4" t="s">
        <v>1061</v>
      </c>
      <c r="D1005" s="4" t="n">
        <v>2</v>
      </c>
      <c r="E1005" s="4" t="n">
        <v>145.57</v>
      </c>
      <c r="F1005" s="4" t="n">
        <v>291.14</v>
      </c>
      <c r="G1005" s="4" t="n">
        <f aca="false">INDEX(Data_Products!$D$2:$D$33,MATCH(C1005,Data_Products!$A$2:$A$33,0))</f>
        <v>119.29</v>
      </c>
      <c r="H1005" s="4" t="str">
        <f aca="false">INDEX(Data_Products!$C$2:$C$33,MATCH(C1005,Data_Products!$A$2:$A$33,0))</f>
        <v>Plumbing &amp; Drainage</v>
      </c>
      <c r="I1005" s="10" t="n">
        <f aca="false">D1005*(E1005-G1005)</f>
        <v>52.56</v>
      </c>
      <c r="J1005" s="11" t="n">
        <f aca="false">IFERROR(I1005/F1005,0)</f>
        <v>0.180531702960775</v>
      </c>
      <c r="K1005" s="4" t="str">
        <f aca="false">IFERROR(INDEX(Data_Orders!$F$2:$F$4727,MATCH(B1005,Data_Orders!$A$2:$A$4727,0)),"")</f>
        <v>Retail</v>
      </c>
      <c r="L1005" s="4" t="str">
        <f aca="false">IFERROR(INDEX(Data_Orders!$D$2:$D$4727,MATCH(B1005,Data_Orders!$A$2:$A$4727,0)),"")</f>
        <v>Northampton</v>
      </c>
    </row>
    <row r="1006" customFormat="false" ht="15" hidden="false" customHeight="false" outlineLevel="0" collapsed="false">
      <c r="A1006" s="4" t="s">
        <v>6822</v>
      </c>
      <c r="B1006" s="4" t="s">
        <v>1412</v>
      </c>
      <c r="C1006" s="4" t="s">
        <v>1050</v>
      </c>
      <c r="D1006" s="4" t="n">
        <v>5</v>
      </c>
      <c r="E1006" s="4" t="n">
        <v>238.63</v>
      </c>
      <c r="F1006" s="4" t="n">
        <v>1193.15</v>
      </c>
      <c r="G1006" s="4" t="n">
        <f aca="false">INDEX(Data_Products!$D$2:$D$33,MATCH(C1006,Data_Products!$A$2:$A$33,0))</f>
        <v>148.91</v>
      </c>
      <c r="H1006" s="4" t="str">
        <f aca="false">INDEX(Data_Products!$C$2:$C$33,MATCH(C1006,Data_Products!$A$2:$A$33,0))</f>
        <v>Tools &amp; Fixings</v>
      </c>
      <c r="I1006" s="10" t="n">
        <f aca="false">D1006*(E1006-G1006)</f>
        <v>448.6</v>
      </c>
      <c r="J1006" s="11" t="n">
        <f aca="false">IFERROR(I1006/F1006,0)</f>
        <v>0.375979549930855</v>
      </c>
      <c r="K1006" s="4" t="str">
        <f aca="false">IFERROR(INDEX(Data_Orders!$F$2:$F$4727,MATCH(B1006,Data_Orders!$A$2:$A$4727,0)),"")</f>
        <v>Retail</v>
      </c>
      <c r="L1006" s="4" t="str">
        <f aca="false">IFERROR(INDEX(Data_Orders!$D$2:$D$4727,MATCH(B1006,Data_Orders!$A$2:$A$4727,0)),"")</f>
        <v>Northampton</v>
      </c>
    </row>
    <row r="1007" customFormat="false" ht="15" hidden="false" customHeight="false" outlineLevel="0" collapsed="false">
      <c r="A1007" s="4" t="s">
        <v>6823</v>
      </c>
      <c r="B1007" s="4" t="s">
        <v>1412</v>
      </c>
      <c r="C1007" s="4" t="s">
        <v>1026</v>
      </c>
      <c r="D1007" s="4" t="n">
        <v>16</v>
      </c>
      <c r="E1007" s="4" t="n">
        <v>184.05</v>
      </c>
      <c r="F1007" s="4" t="n">
        <v>2944.8</v>
      </c>
      <c r="G1007" s="4" t="n">
        <f aca="false">INDEX(Data_Products!$D$2:$D$33,MATCH(C1007,Data_Products!$A$2:$A$33,0))</f>
        <v>147.44</v>
      </c>
      <c r="H1007" s="4" t="str">
        <f aca="false">INDEX(Data_Products!$C$2:$C$33,MATCH(C1007,Data_Products!$A$2:$A$33,0))</f>
        <v>Cement &amp; Aggregates</v>
      </c>
      <c r="I1007" s="10" t="n">
        <f aca="false">D1007*(E1007-G1007)</f>
        <v>585.76</v>
      </c>
      <c r="J1007" s="11" t="n">
        <f aca="false">IFERROR(I1007/F1007,0)</f>
        <v>0.19891333876664</v>
      </c>
      <c r="K1007" s="4" t="str">
        <f aca="false">IFERROR(INDEX(Data_Orders!$F$2:$F$4727,MATCH(B1007,Data_Orders!$A$2:$A$4727,0)),"")</f>
        <v>Retail</v>
      </c>
      <c r="L1007" s="4" t="str">
        <f aca="false">IFERROR(INDEX(Data_Orders!$D$2:$D$4727,MATCH(B1007,Data_Orders!$A$2:$A$4727,0)),"")</f>
        <v>Northampton</v>
      </c>
    </row>
    <row r="1008" customFormat="false" ht="15" hidden="false" customHeight="false" outlineLevel="0" collapsed="false">
      <c r="A1008" s="4" t="s">
        <v>6824</v>
      </c>
      <c r="B1008" s="4" t="s">
        <v>1412</v>
      </c>
      <c r="C1008" s="4" t="s">
        <v>1075</v>
      </c>
      <c r="D1008" s="4" t="n">
        <v>1</v>
      </c>
      <c r="E1008" s="4" t="n">
        <v>98.61</v>
      </c>
      <c r="F1008" s="4" t="n">
        <v>98.61</v>
      </c>
      <c r="G1008" s="4" t="n">
        <f aca="false">INDEX(Data_Products!$D$2:$D$33,MATCH(C1008,Data_Products!$A$2:$A$33,0))</f>
        <v>74.84</v>
      </c>
      <c r="H1008" s="4" t="str">
        <f aca="false">INDEX(Data_Products!$C$2:$C$33,MATCH(C1008,Data_Products!$A$2:$A$33,0))</f>
        <v>Landscaping</v>
      </c>
      <c r="I1008" s="10" t="n">
        <f aca="false">D1008*(E1008-G1008)</f>
        <v>23.77</v>
      </c>
      <c r="J1008" s="11" t="n">
        <f aca="false">IFERROR(I1008/F1008,0)</f>
        <v>0.24105060338708</v>
      </c>
      <c r="K1008" s="4" t="str">
        <f aca="false">IFERROR(INDEX(Data_Orders!$F$2:$F$4727,MATCH(B1008,Data_Orders!$A$2:$A$4727,0)),"")</f>
        <v>Retail</v>
      </c>
      <c r="L1008" s="4" t="str">
        <f aca="false">IFERROR(INDEX(Data_Orders!$D$2:$D$4727,MATCH(B1008,Data_Orders!$A$2:$A$4727,0)),"")</f>
        <v>Northampton</v>
      </c>
    </row>
    <row r="1009" customFormat="false" ht="15" hidden="false" customHeight="false" outlineLevel="0" collapsed="false">
      <c r="A1009" s="4" t="s">
        <v>6825</v>
      </c>
      <c r="B1009" s="4" t="s">
        <v>1413</v>
      </c>
      <c r="C1009" s="4" t="s">
        <v>1013</v>
      </c>
      <c r="D1009" s="4" t="n">
        <v>1</v>
      </c>
      <c r="E1009" s="4" t="n">
        <v>240.92</v>
      </c>
      <c r="F1009" s="4" t="n">
        <v>240.92</v>
      </c>
      <c r="G1009" s="4" t="n">
        <f aca="false">INDEX(Data_Products!$D$2:$D$33,MATCH(C1009,Data_Products!$A$2:$A$33,0))</f>
        <v>168.32</v>
      </c>
      <c r="H1009" s="4" t="str">
        <f aca="false">INDEX(Data_Products!$C$2:$C$33,MATCH(C1009,Data_Products!$A$2:$A$33,0))</f>
        <v>Timber</v>
      </c>
      <c r="I1009" s="10" t="n">
        <f aca="false">D1009*(E1009-G1009)</f>
        <v>72.6</v>
      </c>
      <c r="J1009" s="11" t="n">
        <f aca="false">IFERROR(I1009/F1009,0)</f>
        <v>0.301344844761747</v>
      </c>
      <c r="K1009" s="4" t="str">
        <f aca="false">IFERROR(INDEX(Data_Orders!$F$2:$F$4727,MATCH(B1009,Data_Orders!$A$2:$A$4727,0)),"")</f>
        <v>Retail</v>
      </c>
      <c r="L1009" s="4" t="str">
        <f aca="false">IFERROR(INDEX(Data_Orders!$D$2:$D$4727,MATCH(B1009,Data_Orders!$A$2:$A$4727,0)),"")</f>
        <v>Northampton</v>
      </c>
    </row>
    <row r="1010" customFormat="false" ht="15" hidden="false" customHeight="false" outlineLevel="0" collapsed="false">
      <c r="A1010" s="4" t="s">
        <v>6826</v>
      </c>
      <c r="B1010" s="4" t="s">
        <v>1413</v>
      </c>
      <c r="C1010" s="4" t="s">
        <v>1026</v>
      </c>
      <c r="D1010" s="4" t="n">
        <v>6</v>
      </c>
      <c r="E1010" s="4" t="n">
        <v>184.05</v>
      </c>
      <c r="F1010" s="4" t="n">
        <v>1104.3</v>
      </c>
      <c r="G1010" s="4" t="n">
        <f aca="false">INDEX(Data_Products!$D$2:$D$33,MATCH(C1010,Data_Products!$A$2:$A$33,0))</f>
        <v>147.44</v>
      </c>
      <c r="H1010" s="4" t="str">
        <f aca="false">INDEX(Data_Products!$C$2:$C$33,MATCH(C1010,Data_Products!$A$2:$A$33,0))</f>
        <v>Cement &amp; Aggregates</v>
      </c>
      <c r="I1010" s="10" t="n">
        <f aca="false">D1010*(E1010-G1010)</f>
        <v>219.66</v>
      </c>
      <c r="J1010" s="11" t="n">
        <f aca="false">IFERROR(I1010/F1010,0)</f>
        <v>0.19891333876664</v>
      </c>
      <c r="K1010" s="4" t="str">
        <f aca="false">IFERROR(INDEX(Data_Orders!$F$2:$F$4727,MATCH(B1010,Data_Orders!$A$2:$A$4727,0)),"")</f>
        <v>Retail</v>
      </c>
      <c r="L1010" s="4" t="str">
        <f aca="false">IFERROR(INDEX(Data_Orders!$D$2:$D$4727,MATCH(B1010,Data_Orders!$A$2:$A$4727,0)),"")</f>
        <v>Northampton</v>
      </c>
    </row>
    <row r="1011" customFormat="false" ht="15" hidden="false" customHeight="false" outlineLevel="0" collapsed="false">
      <c r="A1011" s="4" t="s">
        <v>6827</v>
      </c>
      <c r="B1011" s="4" t="s">
        <v>1413</v>
      </c>
      <c r="C1011" s="4" t="s">
        <v>1059</v>
      </c>
      <c r="D1011" s="4" t="n">
        <v>2</v>
      </c>
      <c r="E1011" s="4" t="n">
        <v>103.63</v>
      </c>
      <c r="F1011" s="4" t="n">
        <v>207.26</v>
      </c>
      <c r="G1011" s="4" t="n">
        <f aca="false">INDEX(Data_Products!$D$2:$D$33,MATCH(C1011,Data_Products!$A$2:$A$33,0))</f>
        <v>82.55</v>
      </c>
      <c r="H1011" s="4" t="str">
        <f aca="false">INDEX(Data_Products!$C$2:$C$33,MATCH(C1011,Data_Products!$A$2:$A$33,0))</f>
        <v>Roofing</v>
      </c>
      <c r="I1011" s="10" t="n">
        <f aca="false">D1011*(E1011-G1011)</f>
        <v>42.16</v>
      </c>
      <c r="J1011" s="11" t="n">
        <f aca="false">IFERROR(I1011/F1011,0)</f>
        <v>0.203415999228023</v>
      </c>
      <c r="K1011" s="4" t="str">
        <f aca="false">IFERROR(INDEX(Data_Orders!$F$2:$F$4727,MATCH(B1011,Data_Orders!$A$2:$A$4727,0)),"")</f>
        <v>Retail</v>
      </c>
      <c r="L1011" s="4" t="str">
        <f aca="false">IFERROR(INDEX(Data_Orders!$D$2:$D$4727,MATCH(B1011,Data_Orders!$A$2:$A$4727,0)),"")</f>
        <v>Northampton</v>
      </c>
    </row>
    <row r="1012" customFormat="false" ht="15" hidden="false" customHeight="false" outlineLevel="0" collapsed="false">
      <c r="A1012" s="4" t="s">
        <v>6828</v>
      </c>
      <c r="B1012" s="4" t="s">
        <v>1413</v>
      </c>
      <c r="C1012" s="4" t="s">
        <v>1055</v>
      </c>
      <c r="D1012" s="4" t="n">
        <v>10</v>
      </c>
      <c r="E1012" s="4" t="n">
        <v>205.03</v>
      </c>
      <c r="F1012" s="4" t="n">
        <v>2050.3</v>
      </c>
      <c r="G1012" s="4" t="n">
        <f aca="false">INDEX(Data_Products!$D$2:$D$33,MATCH(C1012,Data_Products!$A$2:$A$33,0))</f>
        <v>138.6</v>
      </c>
      <c r="H1012" s="4" t="str">
        <f aca="false">INDEX(Data_Products!$C$2:$C$33,MATCH(C1012,Data_Products!$A$2:$A$33,0))</f>
        <v>Roofing</v>
      </c>
      <c r="I1012" s="10" t="n">
        <f aca="false">D1012*(E1012-G1012)</f>
        <v>664.3</v>
      </c>
      <c r="J1012" s="11" t="n">
        <f aca="false">IFERROR(I1012/F1012,0)</f>
        <v>0.324001365653807</v>
      </c>
      <c r="K1012" s="4" t="str">
        <f aca="false">IFERROR(INDEX(Data_Orders!$F$2:$F$4727,MATCH(B1012,Data_Orders!$A$2:$A$4727,0)),"")</f>
        <v>Retail</v>
      </c>
      <c r="L1012" s="4" t="str">
        <f aca="false">IFERROR(INDEX(Data_Orders!$D$2:$D$4727,MATCH(B1012,Data_Orders!$A$2:$A$4727,0)),"")</f>
        <v>Northampton</v>
      </c>
    </row>
    <row r="1013" customFormat="false" ht="15" hidden="false" customHeight="false" outlineLevel="0" collapsed="false">
      <c r="A1013" s="4" t="s">
        <v>6829</v>
      </c>
      <c r="B1013" s="4" t="s">
        <v>1413</v>
      </c>
      <c r="C1013" s="4" t="s">
        <v>1019</v>
      </c>
      <c r="D1013" s="4" t="n">
        <v>4</v>
      </c>
      <c r="E1013" s="4" t="n">
        <v>79.76</v>
      </c>
      <c r="F1013" s="4" t="n">
        <v>319.04</v>
      </c>
      <c r="G1013" s="4" t="n">
        <f aca="false">INDEX(Data_Products!$D$2:$D$33,MATCH(C1013,Data_Products!$A$2:$A$33,0))</f>
        <v>59.07</v>
      </c>
      <c r="H1013" s="4" t="str">
        <f aca="false">INDEX(Data_Products!$C$2:$C$33,MATCH(C1013,Data_Products!$A$2:$A$33,0))</f>
        <v>Timber</v>
      </c>
      <c r="I1013" s="10" t="n">
        <f aca="false">D1013*(E1013-G1013)</f>
        <v>82.76</v>
      </c>
      <c r="J1013" s="11" t="n">
        <f aca="false">IFERROR(I1013/F1013,0)</f>
        <v>0.259403209628887</v>
      </c>
      <c r="K1013" s="4" t="str">
        <f aca="false">IFERROR(INDEX(Data_Orders!$F$2:$F$4727,MATCH(B1013,Data_Orders!$A$2:$A$4727,0)),"")</f>
        <v>Retail</v>
      </c>
      <c r="L1013" s="4" t="str">
        <f aca="false">IFERROR(INDEX(Data_Orders!$D$2:$D$4727,MATCH(B1013,Data_Orders!$A$2:$A$4727,0)),"")</f>
        <v>Northampton</v>
      </c>
    </row>
    <row r="1014" customFormat="false" ht="15" hidden="false" customHeight="false" outlineLevel="0" collapsed="false">
      <c r="A1014" s="4" t="s">
        <v>6830</v>
      </c>
      <c r="B1014" s="4" t="s">
        <v>1414</v>
      </c>
      <c r="C1014" s="4" t="s">
        <v>1021</v>
      </c>
      <c r="D1014" s="4" t="n">
        <v>4</v>
      </c>
      <c r="E1014" s="4" t="n">
        <v>73.76</v>
      </c>
      <c r="F1014" s="4" t="n">
        <v>295.04</v>
      </c>
      <c r="G1014" s="4" t="n">
        <f aca="false">INDEX(Data_Products!$D$2:$D$33,MATCH(C1014,Data_Products!$A$2:$A$33,0))</f>
        <v>51.51</v>
      </c>
      <c r="H1014" s="4" t="str">
        <f aca="false">INDEX(Data_Products!$C$2:$C$33,MATCH(C1014,Data_Products!$A$2:$A$33,0))</f>
        <v>Cement &amp; Aggregates</v>
      </c>
      <c r="I1014" s="10" t="n">
        <f aca="false">D1014*(E1014-G1014)</f>
        <v>89</v>
      </c>
      <c r="J1014" s="11" t="n">
        <f aca="false">IFERROR(I1014/F1014,0)</f>
        <v>0.301654013015184</v>
      </c>
      <c r="K1014" s="4" t="str">
        <f aca="false">IFERROR(INDEX(Data_Orders!$F$2:$F$4727,MATCH(B1014,Data_Orders!$A$2:$A$4727,0)),"")</f>
        <v>Retail</v>
      </c>
      <c r="L1014" s="4" t="str">
        <f aca="false">IFERROR(INDEX(Data_Orders!$D$2:$D$4727,MATCH(B1014,Data_Orders!$A$2:$A$4727,0)),"")</f>
        <v>Northampton</v>
      </c>
    </row>
    <row r="1015" customFormat="false" ht="15" hidden="false" customHeight="false" outlineLevel="0" collapsed="false">
      <c r="A1015" s="4" t="s">
        <v>6831</v>
      </c>
      <c r="B1015" s="4" t="s">
        <v>1414</v>
      </c>
      <c r="C1015" s="4" t="s">
        <v>1068</v>
      </c>
      <c r="D1015" s="4" t="n">
        <v>16</v>
      </c>
      <c r="E1015" s="4" t="n">
        <v>86.28</v>
      </c>
      <c r="F1015" s="4" t="n">
        <v>1380.48</v>
      </c>
      <c r="G1015" s="4" t="n">
        <f aca="false">INDEX(Data_Products!$D$2:$D$33,MATCH(C1015,Data_Products!$A$2:$A$33,0))</f>
        <v>68.55</v>
      </c>
      <c r="H1015" s="4" t="str">
        <f aca="false">INDEX(Data_Products!$C$2:$C$33,MATCH(C1015,Data_Products!$A$2:$A$33,0))</f>
        <v>Plumbing &amp; Drainage</v>
      </c>
      <c r="I1015" s="10" t="n">
        <f aca="false">D1015*(E1015-G1015)</f>
        <v>283.68</v>
      </c>
      <c r="J1015" s="11" t="n">
        <f aca="false">IFERROR(I1015/F1015,0)</f>
        <v>0.205493741307371</v>
      </c>
      <c r="K1015" s="4" t="str">
        <f aca="false">IFERROR(INDEX(Data_Orders!$F$2:$F$4727,MATCH(B1015,Data_Orders!$A$2:$A$4727,0)),"")</f>
        <v>Retail</v>
      </c>
      <c r="L1015" s="4" t="str">
        <f aca="false">IFERROR(INDEX(Data_Orders!$D$2:$D$4727,MATCH(B1015,Data_Orders!$A$2:$A$4727,0)),"")</f>
        <v>Northampton</v>
      </c>
    </row>
    <row r="1016" customFormat="false" ht="15" hidden="false" customHeight="false" outlineLevel="0" collapsed="false">
      <c r="A1016" s="4" t="s">
        <v>6832</v>
      </c>
      <c r="B1016" s="4" t="s">
        <v>1414</v>
      </c>
      <c r="C1016" s="4" t="s">
        <v>1050</v>
      </c>
      <c r="D1016" s="4" t="n">
        <v>20</v>
      </c>
      <c r="E1016" s="4" t="n">
        <v>238.63</v>
      </c>
      <c r="F1016" s="4" t="n">
        <v>4772.6</v>
      </c>
      <c r="G1016" s="4" t="n">
        <f aca="false">INDEX(Data_Products!$D$2:$D$33,MATCH(C1016,Data_Products!$A$2:$A$33,0))</f>
        <v>148.91</v>
      </c>
      <c r="H1016" s="4" t="str">
        <f aca="false">INDEX(Data_Products!$C$2:$C$33,MATCH(C1016,Data_Products!$A$2:$A$33,0))</f>
        <v>Tools &amp; Fixings</v>
      </c>
      <c r="I1016" s="10" t="n">
        <f aca="false">D1016*(E1016-G1016)</f>
        <v>1794.4</v>
      </c>
      <c r="J1016" s="11" t="n">
        <f aca="false">IFERROR(I1016/F1016,0)</f>
        <v>0.375979549930855</v>
      </c>
      <c r="K1016" s="4" t="str">
        <f aca="false">IFERROR(INDEX(Data_Orders!$F$2:$F$4727,MATCH(B1016,Data_Orders!$A$2:$A$4727,0)),"")</f>
        <v>Retail</v>
      </c>
      <c r="L1016" s="4" t="str">
        <f aca="false">IFERROR(INDEX(Data_Orders!$D$2:$D$4727,MATCH(B1016,Data_Orders!$A$2:$A$4727,0)),"")</f>
        <v>Northampton</v>
      </c>
    </row>
    <row r="1017" customFormat="false" ht="15" hidden="false" customHeight="false" outlineLevel="0" collapsed="false">
      <c r="A1017" s="4" t="s">
        <v>6833</v>
      </c>
      <c r="B1017" s="4" t="s">
        <v>1414</v>
      </c>
      <c r="C1017" s="4" t="s">
        <v>1015</v>
      </c>
      <c r="D1017" s="4" t="n">
        <v>20</v>
      </c>
      <c r="E1017" s="4" t="n">
        <v>122.01</v>
      </c>
      <c r="F1017" s="4" t="n">
        <v>2440.2</v>
      </c>
      <c r="G1017" s="4" t="n">
        <f aca="false">INDEX(Data_Products!$D$2:$D$33,MATCH(C1017,Data_Products!$A$2:$A$33,0))</f>
        <v>85.53</v>
      </c>
      <c r="H1017" s="4" t="str">
        <f aca="false">INDEX(Data_Products!$C$2:$C$33,MATCH(C1017,Data_Products!$A$2:$A$33,0))</f>
        <v>Timber</v>
      </c>
      <c r="I1017" s="10" t="n">
        <f aca="false">D1017*(E1017-G1017)</f>
        <v>729.6</v>
      </c>
      <c r="J1017" s="11" t="n">
        <f aca="false">IFERROR(I1017/F1017,0)</f>
        <v>0.298991885910991</v>
      </c>
      <c r="K1017" s="4" t="str">
        <f aca="false">IFERROR(INDEX(Data_Orders!$F$2:$F$4727,MATCH(B1017,Data_Orders!$A$2:$A$4727,0)),"")</f>
        <v>Retail</v>
      </c>
      <c r="L1017" s="4" t="str">
        <f aca="false">IFERROR(INDEX(Data_Orders!$D$2:$D$4727,MATCH(B1017,Data_Orders!$A$2:$A$4727,0)),"")</f>
        <v>Northampton</v>
      </c>
    </row>
    <row r="1018" customFormat="false" ht="15" hidden="false" customHeight="false" outlineLevel="0" collapsed="false">
      <c r="A1018" s="4" t="s">
        <v>6834</v>
      </c>
      <c r="B1018" s="4" t="s">
        <v>1414</v>
      </c>
      <c r="C1018" s="4" t="s">
        <v>1017</v>
      </c>
      <c r="D1018" s="4" t="n">
        <v>8</v>
      </c>
      <c r="E1018" s="4" t="n">
        <v>49.15</v>
      </c>
      <c r="F1018" s="4" t="n">
        <v>393.2</v>
      </c>
      <c r="G1018" s="4" t="n">
        <f aca="false">INDEX(Data_Products!$D$2:$D$33,MATCH(C1018,Data_Products!$A$2:$A$33,0))</f>
        <v>31.44</v>
      </c>
      <c r="H1018" s="4" t="str">
        <f aca="false">INDEX(Data_Products!$C$2:$C$33,MATCH(C1018,Data_Products!$A$2:$A$33,0))</f>
        <v>Timber</v>
      </c>
      <c r="I1018" s="10" t="n">
        <f aca="false">D1018*(E1018-G1018)</f>
        <v>141.68</v>
      </c>
      <c r="J1018" s="11" t="n">
        <f aca="false">IFERROR(I1018/F1018,0)</f>
        <v>0.360325534079349</v>
      </c>
      <c r="K1018" s="4" t="str">
        <f aca="false">IFERROR(INDEX(Data_Orders!$F$2:$F$4727,MATCH(B1018,Data_Orders!$A$2:$A$4727,0)),"")</f>
        <v>Retail</v>
      </c>
      <c r="L1018" s="4" t="str">
        <f aca="false">IFERROR(INDEX(Data_Orders!$D$2:$D$4727,MATCH(B1018,Data_Orders!$A$2:$A$4727,0)),"")</f>
        <v>Northampton</v>
      </c>
    </row>
    <row r="1019" customFormat="false" ht="15" hidden="false" customHeight="false" outlineLevel="0" collapsed="false">
      <c r="A1019" s="4" t="s">
        <v>6835</v>
      </c>
      <c r="B1019" s="4" t="s">
        <v>1415</v>
      </c>
      <c r="C1019" s="4" t="s">
        <v>1039</v>
      </c>
      <c r="D1019" s="4" t="n">
        <v>13</v>
      </c>
      <c r="E1019" s="4" t="n">
        <v>160.41</v>
      </c>
      <c r="F1019" s="4" t="n">
        <v>2085.33</v>
      </c>
      <c r="G1019" s="4" t="n">
        <f aca="false">INDEX(Data_Products!$D$2:$D$33,MATCH(C1019,Data_Products!$A$2:$A$33,0))</f>
        <v>99.74</v>
      </c>
      <c r="H1019" s="4" t="str">
        <f aca="false">INDEX(Data_Products!$C$2:$C$33,MATCH(C1019,Data_Products!$A$2:$A$33,0))</f>
        <v>Insulation</v>
      </c>
      <c r="I1019" s="10" t="n">
        <f aca="false">D1019*(E1019-G1019)</f>
        <v>788.71</v>
      </c>
      <c r="J1019" s="11" t="n">
        <f aca="false">IFERROR(I1019/F1019,0)</f>
        <v>0.378218315566361</v>
      </c>
      <c r="K1019" s="4" t="str">
        <f aca="false">IFERROR(INDEX(Data_Orders!$F$2:$F$4727,MATCH(B1019,Data_Orders!$A$2:$A$4727,0)),"")</f>
        <v>Retail</v>
      </c>
      <c r="L1019" s="4" t="str">
        <f aca="false">IFERROR(INDEX(Data_Orders!$D$2:$D$4727,MATCH(B1019,Data_Orders!$A$2:$A$4727,0)),"")</f>
        <v>Northampton</v>
      </c>
    </row>
    <row r="1020" customFormat="false" ht="15" hidden="false" customHeight="false" outlineLevel="0" collapsed="false">
      <c r="A1020" s="4" t="s">
        <v>6836</v>
      </c>
      <c r="B1020" s="4" t="s">
        <v>1415</v>
      </c>
      <c r="C1020" s="4" t="s">
        <v>1032</v>
      </c>
      <c r="D1020" s="4" t="n">
        <v>11</v>
      </c>
      <c r="E1020" s="4" t="n">
        <v>99.65</v>
      </c>
      <c r="F1020" s="4" t="n">
        <v>1096.15</v>
      </c>
      <c r="G1020" s="4" t="n">
        <f aca="false">INDEX(Data_Products!$D$2:$D$33,MATCH(C1020,Data_Products!$A$2:$A$33,0))</f>
        <v>58.26</v>
      </c>
      <c r="H1020" s="4" t="str">
        <f aca="false">INDEX(Data_Products!$C$2:$C$33,MATCH(C1020,Data_Products!$A$2:$A$33,0))</f>
        <v>Insulation</v>
      </c>
      <c r="I1020" s="10" t="n">
        <f aca="false">D1020*(E1020-G1020)</f>
        <v>455.29</v>
      </c>
      <c r="J1020" s="11" t="n">
        <f aca="false">IFERROR(I1020/F1020,0)</f>
        <v>0.415353738083292</v>
      </c>
      <c r="K1020" s="4" t="str">
        <f aca="false">IFERROR(INDEX(Data_Orders!$F$2:$F$4727,MATCH(B1020,Data_Orders!$A$2:$A$4727,0)),"")</f>
        <v>Retail</v>
      </c>
      <c r="L1020" s="4" t="str">
        <f aca="false">IFERROR(INDEX(Data_Orders!$D$2:$D$4727,MATCH(B1020,Data_Orders!$A$2:$A$4727,0)),"")</f>
        <v>Northampton</v>
      </c>
    </row>
    <row r="1021" customFormat="false" ht="15" hidden="false" customHeight="false" outlineLevel="0" collapsed="false">
      <c r="A1021" s="4" t="s">
        <v>6837</v>
      </c>
      <c r="B1021" s="4" t="s">
        <v>1416</v>
      </c>
      <c r="C1021" s="4" t="s">
        <v>1048</v>
      </c>
      <c r="D1021" s="4" t="n">
        <v>7</v>
      </c>
      <c r="E1021" s="4" t="n">
        <v>112.72</v>
      </c>
      <c r="F1021" s="4" t="n">
        <v>789.04</v>
      </c>
      <c r="G1021" s="4" t="n">
        <f aca="false">INDEX(Data_Products!$D$2:$D$33,MATCH(C1021,Data_Products!$A$2:$A$33,0))</f>
        <v>83.21</v>
      </c>
      <c r="H1021" s="4" t="str">
        <f aca="false">INDEX(Data_Products!$C$2:$C$33,MATCH(C1021,Data_Products!$A$2:$A$33,0))</f>
        <v>Tools &amp; Fixings</v>
      </c>
      <c r="I1021" s="10" t="n">
        <f aca="false">D1021*(E1021-G1021)</f>
        <v>206.57</v>
      </c>
      <c r="J1021" s="11" t="n">
        <f aca="false">IFERROR(I1021/F1021,0)</f>
        <v>0.261799148332151</v>
      </c>
      <c r="K1021" s="4" t="str">
        <f aca="false">IFERROR(INDEX(Data_Orders!$F$2:$F$4727,MATCH(B1021,Data_Orders!$A$2:$A$4727,0)),"")</f>
        <v>Retail</v>
      </c>
      <c r="L1021" s="4" t="str">
        <f aca="false">IFERROR(INDEX(Data_Orders!$D$2:$D$4727,MATCH(B1021,Data_Orders!$A$2:$A$4727,0)),"")</f>
        <v>Northampton</v>
      </c>
    </row>
    <row r="1022" customFormat="false" ht="15" hidden="false" customHeight="false" outlineLevel="0" collapsed="false">
      <c r="A1022" s="4" t="s">
        <v>6838</v>
      </c>
      <c r="B1022" s="4" t="s">
        <v>1416</v>
      </c>
      <c r="C1022" s="4" t="s">
        <v>1019</v>
      </c>
      <c r="D1022" s="4" t="n">
        <v>2</v>
      </c>
      <c r="E1022" s="4" t="n">
        <v>79.76</v>
      </c>
      <c r="F1022" s="4" t="n">
        <v>159.52</v>
      </c>
      <c r="G1022" s="4" t="n">
        <f aca="false">INDEX(Data_Products!$D$2:$D$33,MATCH(C1022,Data_Products!$A$2:$A$33,0))</f>
        <v>59.07</v>
      </c>
      <c r="H1022" s="4" t="str">
        <f aca="false">INDEX(Data_Products!$C$2:$C$33,MATCH(C1022,Data_Products!$A$2:$A$33,0))</f>
        <v>Timber</v>
      </c>
      <c r="I1022" s="10" t="n">
        <f aca="false">D1022*(E1022-G1022)</f>
        <v>41.38</v>
      </c>
      <c r="J1022" s="11" t="n">
        <f aca="false">IFERROR(I1022/F1022,0)</f>
        <v>0.259403209628887</v>
      </c>
      <c r="K1022" s="4" t="str">
        <f aca="false">IFERROR(INDEX(Data_Orders!$F$2:$F$4727,MATCH(B1022,Data_Orders!$A$2:$A$4727,0)),"")</f>
        <v>Retail</v>
      </c>
      <c r="L1022" s="4" t="str">
        <f aca="false">IFERROR(INDEX(Data_Orders!$D$2:$D$4727,MATCH(B1022,Data_Orders!$A$2:$A$4727,0)),"")</f>
        <v>Northampton</v>
      </c>
    </row>
    <row r="1023" customFormat="false" ht="15" hidden="false" customHeight="false" outlineLevel="0" collapsed="false">
      <c r="A1023" s="4" t="s">
        <v>6839</v>
      </c>
      <c r="B1023" s="4" t="s">
        <v>1416</v>
      </c>
      <c r="C1023" s="4" t="s">
        <v>1032</v>
      </c>
      <c r="D1023" s="4" t="n">
        <v>19</v>
      </c>
      <c r="E1023" s="4" t="n">
        <v>99.65</v>
      </c>
      <c r="F1023" s="4" t="n">
        <v>1893.35</v>
      </c>
      <c r="G1023" s="4" t="n">
        <f aca="false">INDEX(Data_Products!$D$2:$D$33,MATCH(C1023,Data_Products!$A$2:$A$33,0))</f>
        <v>58.26</v>
      </c>
      <c r="H1023" s="4" t="str">
        <f aca="false">INDEX(Data_Products!$C$2:$C$33,MATCH(C1023,Data_Products!$A$2:$A$33,0))</f>
        <v>Insulation</v>
      </c>
      <c r="I1023" s="10" t="n">
        <f aca="false">D1023*(E1023-G1023)</f>
        <v>786.41</v>
      </c>
      <c r="J1023" s="11" t="n">
        <f aca="false">IFERROR(I1023/F1023,0)</f>
        <v>0.415353738083292</v>
      </c>
      <c r="K1023" s="4" t="str">
        <f aca="false">IFERROR(INDEX(Data_Orders!$F$2:$F$4727,MATCH(B1023,Data_Orders!$A$2:$A$4727,0)),"")</f>
        <v>Retail</v>
      </c>
      <c r="L1023" s="4" t="str">
        <f aca="false">IFERROR(INDEX(Data_Orders!$D$2:$D$4727,MATCH(B1023,Data_Orders!$A$2:$A$4727,0)),"")</f>
        <v>Northampton</v>
      </c>
    </row>
    <row r="1024" customFormat="false" ht="15" hidden="false" customHeight="false" outlineLevel="0" collapsed="false">
      <c r="A1024" s="4" t="s">
        <v>6840</v>
      </c>
      <c r="B1024" s="4" t="s">
        <v>1416</v>
      </c>
      <c r="C1024" s="4" t="s">
        <v>1068</v>
      </c>
      <c r="D1024" s="4" t="n">
        <v>6</v>
      </c>
      <c r="E1024" s="4" t="n">
        <v>86.28</v>
      </c>
      <c r="F1024" s="4" t="n">
        <v>517.68</v>
      </c>
      <c r="G1024" s="4" t="n">
        <f aca="false">INDEX(Data_Products!$D$2:$D$33,MATCH(C1024,Data_Products!$A$2:$A$33,0))</f>
        <v>68.55</v>
      </c>
      <c r="H1024" s="4" t="str">
        <f aca="false">INDEX(Data_Products!$C$2:$C$33,MATCH(C1024,Data_Products!$A$2:$A$33,0))</f>
        <v>Plumbing &amp; Drainage</v>
      </c>
      <c r="I1024" s="10" t="n">
        <f aca="false">D1024*(E1024-G1024)</f>
        <v>106.38</v>
      </c>
      <c r="J1024" s="11" t="n">
        <f aca="false">IFERROR(I1024/F1024,0)</f>
        <v>0.205493741307371</v>
      </c>
      <c r="K1024" s="4" t="str">
        <f aca="false">IFERROR(INDEX(Data_Orders!$F$2:$F$4727,MATCH(B1024,Data_Orders!$A$2:$A$4727,0)),"")</f>
        <v>Retail</v>
      </c>
      <c r="L1024" s="4" t="str">
        <f aca="false">IFERROR(INDEX(Data_Orders!$D$2:$D$4727,MATCH(B1024,Data_Orders!$A$2:$A$4727,0)),"")</f>
        <v>Northampton</v>
      </c>
    </row>
    <row r="1025" customFormat="false" ht="15" hidden="false" customHeight="false" outlineLevel="0" collapsed="false">
      <c r="A1025" s="4" t="s">
        <v>6841</v>
      </c>
      <c r="B1025" s="4" t="s">
        <v>1416</v>
      </c>
      <c r="C1025" s="4" t="s">
        <v>1077</v>
      </c>
      <c r="D1025" s="4" t="n">
        <v>11</v>
      </c>
      <c r="E1025" s="4" t="n">
        <v>46.61</v>
      </c>
      <c r="F1025" s="4" t="n">
        <v>512.71</v>
      </c>
      <c r="G1025" s="4" t="n">
        <f aca="false">INDEX(Data_Products!$D$2:$D$33,MATCH(C1025,Data_Products!$A$2:$A$33,0))</f>
        <v>36.87</v>
      </c>
      <c r="H1025" s="4" t="str">
        <f aca="false">INDEX(Data_Products!$C$2:$C$33,MATCH(C1025,Data_Products!$A$2:$A$33,0))</f>
        <v>Landscaping</v>
      </c>
      <c r="I1025" s="10" t="n">
        <f aca="false">D1025*(E1025-G1025)</f>
        <v>107.14</v>
      </c>
      <c r="J1025" s="11" t="n">
        <f aca="false">IFERROR(I1025/F1025,0)</f>
        <v>0.208968032611028</v>
      </c>
      <c r="K1025" s="4" t="str">
        <f aca="false">IFERROR(INDEX(Data_Orders!$F$2:$F$4727,MATCH(B1025,Data_Orders!$A$2:$A$4727,0)),"")</f>
        <v>Retail</v>
      </c>
      <c r="L1025" s="4" t="str">
        <f aca="false">IFERROR(INDEX(Data_Orders!$D$2:$D$4727,MATCH(B1025,Data_Orders!$A$2:$A$4727,0)),"")</f>
        <v>Northampton</v>
      </c>
    </row>
    <row r="1026" customFormat="false" ht="15" hidden="false" customHeight="false" outlineLevel="0" collapsed="false">
      <c r="A1026" s="4" t="s">
        <v>6842</v>
      </c>
      <c r="B1026" s="4" t="s">
        <v>1417</v>
      </c>
      <c r="C1026" s="4" t="s">
        <v>1028</v>
      </c>
      <c r="D1026" s="4" t="n">
        <v>5</v>
      </c>
      <c r="E1026" s="4" t="n">
        <v>118.79</v>
      </c>
      <c r="F1026" s="4" t="n">
        <v>593.95</v>
      </c>
      <c r="G1026" s="4" t="n">
        <f aca="false">INDEX(Data_Products!$D$2:$D$33,MATCH(C1026,Data_Products!$A$2:$A$33,0))</f>
        <v>81.07</v>
      </c>
      <c r="H1026" s="4" t="str">
        <f aca="false">INDEX(Data_Products!$C$2:$C$33,MATCH(C1026,Data_Products!$A$2:$A$33,0))</f>
        <v>Cement &amp; Aggregates</v>
      </c>
      <c r="I1026" s="10" t="n">
        <f aca="false">D1026*(E1026-G1026)</f>
        <v>188.6</v>
      </c>
      <c r="J1026" s="11" t="n">
        <f aca="false">IFERROR(I1026/F1026,0)</f>
        <v>0.317535146056065</v>
      </c>
      <c r="K1026" s="4" t="str">
        <f aca="false">IFERROR(INDEX(Data_Orders!$F$2:$F$4727,MATCH(B1026,Data_Orders!$A$2:$A$4727,0)),"")</f>
        <v>Retail</v>
      </c>
      <c r="L1026" s="4" t="str">
        <f aca="false">IFERROR(INDEX(Data_Orders!$D$2:$D$4727,MATCH(B1026,Data_Orders!$A$2:$A$4727,0)),"")</f>
        <v>Northampton</v>
      </c>
    </row>
    <row r="1027" customFormat="false" ht="15" hidden="false" customHeight="false" outlineLevel="0" collapsed="false">
      <c r="A1027" s="4" t="s">
        <v>6843</v>
      </c>
      <c r="B1027" s="4" t="s">
        <v>1418</v>
      </c>
      <c r="C1027" s="4" t="s">
        <v>1021</v>
      </c>
      <c r="D1027" s="4" t="n">
        <v>6</v>
      </c>
      <c r="E1027" s="4" t="n">
        <v>73.76</v>
      </c>
      <c r="F1027" s="4" t="n">
        <v>442.56</v>
      </c>
      <c r="G1027" s="4" t="n">
        <f aca="false">INDEX(Data_Products!$D$2:$D$33,MATCH(C1027,Data_Products!$A$2:$A$33,0))</f>
        <v>51.51</v>
      </c>
      <c r="H1027" s="4" t="str">
        <f aca="false">INDEX(Data_Products!$C$2:$C$33,MATCH(C1027,Data_Products!$A$2:$A$33,0))</f>
        <v>Cement &amp; Aggregates</v>
      </c>
      <c r="I1027" s="10" t="n">
        <f aca="false">D1027*(E1027-G1027)</f>
        <v>133.5</v>
      </c>
      <c r="J1027" s="11" t="n">
        <f aca="false">IFERROR(I1027/F1027,0)</f>
        <v>0.301654013015185</v>
      </c>
      <c r="K1027" s="4" t="str">
        <f aca="false">IFERROR(INDEX(Data_Orders!$F$2:$F$4727,MATCH(B1027,Data_Orders!$A$2:$A$4727,0)),"")</f>
        <v>Retail</v>
      </c>
      <c r="L1027" s="4" t="str">
        <f aca="false">IFERROR(INDEX(Data_Orders!$D$2:$D$4727,MATCH(B1027,Data_Orders!$A$2:$A$4727,0)),"")</f>
        <v>Northampton</v>
      </c>
    </row>
    <row r="1028" customFormat="false" ht="15" hidden="false" customHeight="false" outlineLevel="0" collapsed="false">
      <c r="A1028" s="4" t="s">
        <v>6844</v>
      </c>
      <c r="B1028" s="4" t="s">
        <v>1418</v>
      </c>
      <c r="C1028" s="4" t="s">
        <v>1059</v>
      </c>
      <c r="D1028" s="4" t="n">
        <v>15</v>
      </c>
      <c r="E1028" s="4" t="n">
        <v>103.63</v>
      </c>
      <c r="F1028" s="4" t="n">
        <v>1554.45</v>
      </c>
      <c r="G1028" s="4" t="n">
        <f aca="false">INDEX(Data_Products!$D$2:$D$33,MATCH(C1028,Data_Products!$A$2:$A$33,0))</f>
        <v>82.55</v>
      </c>
      <c r="H1028" s="4" t="str">
        <f aca="false">INDEX(Data_Products!$C$2:$C$33,MATCH(C1028,Data_Products!$A$2:$A$33,0))</f>
        <v>Roofing</v>
      </c>
      <c r="I1028" s="10" t="n">
        <f aca="false">D1028*(E1028-G1028)</f>
        <v>316.2</v>
      </c>
      <c r="J1028" s="11" t="n">
        <f aca="false">IFERROR(I1028/F1028,0)</f>
        <v>0.203415999228023</v>
      </c>
      <c r="K1028" s="4" t="str">
        <f aca="false">IFERROR(INDEX(Data_Orders!$F$2:$F$4727,MATCH(B1028,Data_Orders!$A$2:$A$4727,0)),"")</f>
        <v>Retail</v>
      </c>
      <c r="L1028" s="4" t="str">
        <f aca="false">IFERROR(INDEX(Data_Orders!$D$2:$D$4727,MATCH(B1028,Data_Orders!$A$2:$A$4727,0)),"")</f>
        <v>Northampton</v>
      </c>
    </row>
    <row r="1029" customFormat="false" ht="15" hidden="false" customHeight="false" outlineLevel="0" collapsed="false">
      <c r="A1029" s="4" t="s">
        <v>6845</v>
      </c>
      <c r="B1029" s="4" t="s">
        <v>1418</v>
      </c>
      <c r="C1029" s="4" t="s">
        <v>1035</v>
      </c>
      <c r="D1029" s="4" t="n">
        <v>8</v>
      </c>
      <c r="E1029" s="4" t="n">
        <v>165.07</v>
      </c>
      <c r="F1029" s="4" t="n">
        <v>1320.56</v>
      </c>
      <c r="G1029" s="4" t="n">
        <f aca="false">INDEX(Data_Products!$D$2:$D$33,MATCH(C1029,Data_Products!$A$2:$A$33,0))</f>
        <v>134.65</v>
      </c>
      <c r="H1029" s="4" t="str">
        <f aca="false">INDEX(Data_Products!$C$2:$C$33,MATCH(C1029,Data_Products!$A$2:$A$33,0))</f>
        <v>Insulation</v>
      </c>
      <c r="I1029" s="10" t="n">
        <f aca="false">D1029*(E1029-G1029)</f>
        <v>243.36</v>
      </c>
      <c r="J1029" s="11" t="n">
        <f aca="false">IFERROR(I1029/F1029,0)</f>
        <v>0.184285454655601</v>
      </c>
      <c r="K1029" s="4" t="str">
        <f aca="false">IFERROR(INDEX(Data_Orders!$F$2:$F$4727,MATCH(B1029,Data_Orders!$A$2:$A$4727,0)),"")</f>
        <v>Retail</v>
      </c>
      <c r="L1029" s="4" t="str">
        <f aca="false">IFERROR(INDEX(Data_Orders!$D$2:$D$4727,MATCH(B1029,Data_Orders!$A$2:$A$4727,0)),"")</f>
        <v>Northampton</v>
      </c>
    </row>
    <row r="1030" customFormat="false" ht="15" hidden="false" customHeight="false" outlineLevel="0" collapsed="false">
      <c r="A1030" s="4" t="s">
        <v>6846</v>
      </c>
      <c r="B1030" s="4" t="s">
        <v>1418</v>
      </c>
      <c r="C1030" s="4" t="s">
        <v>1048</v>
      </c>
      <c r="D1030" s="4" t="n">
        <v>19</v>
      </c>
      <c r="E1030" s="4" t="n">
        <v>112.72</v>
      </c>
      <c r="F1030" s="4" t="n">
        <v>2141.68</v>
      </c>
      <c r="G1030" s="4" t="n">
        <f aca="false">INDEX(Data_Products!$D$2:$D$33,MATCH(C1030,Data_Products!$A$2:$A$33,0))</f>
        <v>83.21</v>
      </c>
      <c r="H1030" s="4" t="str">
        <f aca="false">INDEX(Data_Products!$C$2:$C$33,MATCH(C1030,Data_Products!$A$2:$A$33,0))</f>
        <v>Tools &amp; Fixings</v>
      </c>
      <c r="I1030" s="10" t="n">
        <f aca="false">D1030*(E1030-G1030)</f>
        <v>560.69</v>
      </c>
      <c r="J1030" s="11" t="n">
        <f aca="false">IFERROR(I1030/F1030,0)</f>
        <v>0.261799148332151</v>
      </c>
      <c r="K1030" s="4" t="str">
        <f aca="false">IFERROR(INDEX(Data_Orders!$F$2:$F$4727,MATCH(B1030,Data_Orders!$A$2:$A$4727,0)),"")</f>
        <v>Retail</v>
      </c>
      <c r="L1030" s="4" t="str">
        <f aca="false">IFERROR(INDEX(Data_Orders!$D$2:$D$4727,MATCH(B1030,Data_Orders!$A$2:$A$4727,0)),"")</f>
        <v>Northampton</v>
      </c>
    </row>
    <row r="1031" customFormat="false" ht="15" hidden="false" customHeight="false" outlineLevel="0" collapsed="false">
      <c r="A1031" s="4" t="s">
        <v>6847</v>
      </c>
      <c r="B1031" s="4" t="s">
        <v>1419</v>
      </c>
      <c r="C1031" s="4" t="s">
        <v>1017</v>
      </c>
      <c r="D1031" s="4" t="n">
        <v>20</v>
      </c>
      <c r="E1031" s="4" t="n">
        <v>49.15</v>
      </c>
      <c r="F1031" s="4" t="n">
        <v>983</v>
      </c>
      <c r="G1031" s="4" t="n">
        <f aca="false">INDEX(Data_Products!$D$2:$D$33,MATCH(C1031,Data_Products!$A$2:$A$33,0))</f>
        <v>31.44</v>
      </c>
      <c r="H1031" s="4" t="str">
        <f aca="false">INDEX(Data_Products!$C$2:$C$33,MATCH(C1031,Data_Products!$A$2:$A$33,0))</f>
        <v>Timber</v>
      </c>
      <c r="I1031" s="10" t="n">
        <f aca="false">D1031*(E1031-G1031)</f>
        <v>354.2</v>
      </c>
      <c r="J1031" s="11" t="n">
        <f aca="false">IFERROR(I1031/F1031,0)</f>
        <v>0.360325534079349</v>
      </c>
      <c r="K1031" s="4" t="str">
        <f aca="false">IFERROR(INDEX(Data_Orders!$F$2:$F$4727,MATCH(B1031,Data_Orders!$A$2:$A$4727,0)),"")</f>
        <v>Retail</v>
      </c>
      <c r="L1031" s="4" t="str">
        <f aca="false">IFERROR(INDEX(Data_Orders!$D$2:$D$4727,MATCH(B1031,Data_Orders!$A$2:$A$4727,0)),"")</f>
        <v>Northampton</v>
      </c>
    </row>
    <row r="1032" customFormat="false" ht="15" hidden="false" customHeight="false" outlineLevel="0" collapsed="false">
      <c r="A1032" s="4" t="s">
        <v>6848</v>
      </c>
      <c r="B1032" s="4" t="s">
        <v>1419</v>
      </c>
      <c r="C1032" s="4" t="s">
        <v>1066</v>
      </c>
      <c r="D1032" s="4" t="n">
        <v>13</v>
      </c>
      <c r="E1032" s="4" t="n">
        <v>209.69</v>
      </c>
      <c r="F1032" s="4" t="n">
        <v>2725.97</v>
      </c>
      <c r="G1032" s="4" t="n">
        <f aca="false">INDEX(Data_Products!$D$2:$D$33,MATCH(C1032,Data_Products!$A$2:$A$33,0))</f>
        <v>144.38</v>
      </c>
      <c r="H1032" s="4" t="str">
        <f aca="false">INDEX(Data_Products!$C$2:$C$33,MATCH(C1032,Data_Products!$A$2:$A$33,0))</f>
        <v>Plumbing &amp; Drainage</v>
      </c>
      <c r="I1032" s="10" t="n">
        <f aca="false">D1032*(E1032-G1032)</f>
        <v>849.03</v>
      </c>
      <c r="J1032" s="11" t="n">
        <f aca="false">IFERROR(I1032/F1032,0)</f>
        <v>0.311459773952024</v>
      </c>
      <c r="K1032" s="4" t="str">
        <f aca="false">IFERROR(INDEX(Data_Orders!$F$2:$F$4727,MATCH(B1032,Data_Orders!$A$2:$A$4727,0)),"")</f>
        <v>Retail</v>
      </c>
      <c r="L1032" s="4" t="str">
        <f aca="false">IFERROR(INDEX(Data_Orders!$D$2:$D$4727,MATCH(B1032,Data_Orders!$A$2:$A$4727,0)),"")</f>
        <v>Northampton</v>
      </c>
    </row>
    <row r="1033" customFormat="false" ht="15" hidden="false" customHeight="false" outlineLevel="0" collapsed="false">
      <c r="A1033" s="4" t="s">
        <v>6849</v>
      </c>
      <c r="B1033" s="4" t="s">
        <v>1420</v>
      </c>
      <c r="C1033" s="4" t="s">
        <v>1010</v>
      </c>
      <c r="D1033" s="4" t="n">
        <v>16</v>
      </c>
      <c r="E1033" s="4" t="n">
        <v>135.95</v>
      </c>
      <c r="F1033" s="4" t="n">
        <v>2175.2</v>
      </c>
      <c r="G1033" s="4" t="n">
        <f aca="false">INDEX(Data_Products!$D$2:$D$33,MATCH(C1033,Data_Products!$A$2:$A$33,0))</f>
        <v>111.1</v>
      </c>
      <c r="H1033" s="4" t="str">
        <f aca="false">INDEX(Data_Products!$C$2:$C$33,MATCH(C1033,Data_Products!$A$2:$A$33,0))</f>
        <v>Timber</v>
      </c>
      <c r="I1033" s="10" t="n">
        <f aca="false">D1033*(E1033-G1033)</f>
        <v>397.6</v>
      </c>
      <c r="J1033" s="11" t="n">
        <f aca="false">IFERROR(I1033/F1033,0)</f>
        <v>0.18278778962854</v>
      </c>
      <c r="K1033" s="4" t="str">
        <f aca="false">IFERROR(INDEX(Data_Orders!$F$2:$F$4727,MATCH(B1033,Data_Orders!$A$2:$A$4727,0)),"")</f>
        <v>Retail</v>
      </c>
      <c r="L1033" s="4" t="str">
        <f aca="false">IFERROR(INDEX(Data_Orders!$D$2:$D$4727,MATCH(B1033,Data_Orders!$A$2:$A$4727,0)),"")</f>
        <v>Northampton</v>
      </c>
    </row>
    <row r="1034" customFormat="false" ht="15" hidden="false" customHeight="false" outlineLevel="0" collapsed="false">
      <c r="A1034" s="4" t="s">
        <v>6850</v>
      </c>
      <c r="B1034" s="4" t="s">
        <v>1420</v>
      </c>
      <c r="C1034" s="4" t="s">
        <v>1073</v>
      </c>
      <c r="D1034" s="4" t="n">
        <v>3</v>
      </c>
      <c r="E1034" s="4" t="n">
        <v>231.05</v>
      </c>
      <c r="F1034" s="4" t="n">
        <v>693.15</v>
      </c>
      <c r="G1034" s="4" t="n">
        <f aca="false">INDEX(Data_Products!$D$2:$D$33,MATCH(C1034,Data_Products!$A$2:$A$33,0))</f>
        <v>148.29</v>
      </c>
      <c r="H1034" s="4" t="str">
        <f aca="false">INDEX(Data_Products!$C$2:$C$33,MATCH(C1034,Data_Products!$A$2:$A$33,0))</f>
        <v>Landscaping</v>
      </c>
      <c r="I1034" s="10" t="n">
        <f aca="false">D1034*(E1034-G1034)</f>
        <v>248.28</v>
      </c>
      <c r="J1034" s="11" t="n">
        <f aca="false">IFERROR(I1034/F1034,0)</f>
        <v>0.358190867777537</v>
      </c>
      <c r="K1034" s="4" t="str">
        <f aca="false">IFERROR(INDEX(Data_Orders!$F$2:$F$4727,MATCH(B1034,Data_Orders!$A$2:$A$4727,0)),"")</f>
        <v>Retail</v>
      </c>
      <c r="L1034" s="4" t="str">
        <f aca="false">IFERROR(INDEX(Data_Orders!$D$2:$D$4727,MATCH(B1034,Data_Orders!$A$2:$A$4727,0)),"")</f>
        <v>Northampton</v>
      </c>
    </row>
    <row r="1035" customFormat="false" ht="15" hidden="false" customHeight="false" outlineLevel="0" collapsed="false">
      <c r="A1035" s="4" t="s">
        <v>6851</v>
      </c>
      <c r="B1035" s="4" t="s">
        <v>1421</v>
      </c>
      <c r="C1035" s="4" t="s">
        <v>1021</v>
      </c>
      <c r="D1035" s="4" t="n">
        <v>3</v>
      </c>
      <c r="E1035" s="4" t="n">
        <v>73.76</v>
      </c>
      <c r="F1035" s="4" t="n">
        <v>221.28</v>
      </c>
      <c r="G1035" s="4" t="n">
        <f aca="false">INDEX(Data_Products!$D$2:$D$33,MATCH(C1035,Data_Products!$A$2:$A$33,0))</f>
        <v>51.51</v>
      </c>
      <c r="H1035" s="4" t="str">
        <f aca="false">INDEX(Data_Products!$C$2:$C$33,MATCH(C1035,Data_Products!$A$2:$A$33,0))</f>
        <v>Cement &amp; Aggregates</v>
      </c>
      <c r="I1035" s="10" t="n">
        <f aca="false">D1035*(E1035-G1035)</f>
        <v>66.75</v>
      </c>
      <c r="J1035" s="11" t="n">
        <f aca="false">IFERROR(I1035/F1035,0)</f>
        <v>0.301654013015185</v>
      </c>
      <c r="K1035" s="4" t="str">
        <f aca="false">IFERROR(INDEX(Data_Orders!$F$2:$F$4727,MATCH(B1035,Data_Orders!$A$2:$A$4727,0)),"")</f>
        <v>Retail</v>
      </c>
      <c r="L1035" s="4" t="str">
        <f aca="false">IFERROR(INDEX(Data_Orders!$D$2:$D$4727,MATCH(B1035,Data_Orders!$A$2:$A$4727,0)),"")</f>
        <v>Northampton</v>
      </c>
    </row>
    <row r="1036" customFormat="false" ht="15" hidden="false" customHeight="false" outlineLevel="0" collapsed="false">
      <c r="A1036" s="4" t="s">
        <v>6852</v>
      </c>
      <c r="B1036" s="4" t="s">
        <v>1422</v>
      </c>
      <c r="C1036" s="4" t="s">
        <v>1073</v>
      </c>
      <c r="D1036" s="4" t="n">
        <v>16</v>
      </c>
      <c r="E1036" s="4" t="n">
        <v>231.05</v>
      </c>
      <c r="F1036" s="4" t="n">
        <v>3696.8</v>
      </c>
      <c r="G1036" s="4" t="n">
        <f aca="false">INDEX(Data_Products!$D$2:$D$33,MATCH(C1036,Data_Products!$A$2:$A$33,0))</f>
        <v>148.29</v>
      </c>
      <c r="H1036" s="4" t="str">
        <f aca="false">INDEX(Data_Products!$C$2:$C$33,MATCH(C1036,Data_Products!$A$2:$A$33,0))</f>
        <v>Landscaping</v>
      </c>
      <c r="I1036" s="10" t="n">
        <f aca="false">D1036*(E1036-G1036)</f>
        <v>1324.16</v>
      </c>
      <c r="J1036" s="11" t="n">
        <f aca="false">IFERROR(I1036/F1036,0)</f>
        <v>0.358190867777537</v>
      </c>
      <c r="K1036" s="4" t="str">
        <f aca="false">IFERROR(INDEX(Data_Orders!$F$2:$F$4727,MATCH(B1036,Data_Orders!$A$2:$A$4727,0)),"")</f>
        <v>Retail</v>
      </c>
      <c r="L1036" s="4" t="str">
        <f aca="false">IFERROR(INDEX(Data_Orders!$D$2:$D$4727,MATCH(B1036,Data_Orders!$A$2:$A$4727,0)),"")</f>
        <v>Northampton</v>
      </c>
    </row>
    <row r="1037" customFormat="false" ht="15" hidden="false" customHeight="false" outlineLevel="0" collapsed="false">
      <c r="A1037" s="4" t="s">
        <v>6853</v>
      </c>
      <c r="B1037" s="4" t="s">
        <v>1422</v>
      </c>
      <c r="C1037" s="4" t="s">
        <v>1030</v>
      </c>
      <c r="D1037" s="4" t="n">
        <v>5</v>
      </c>
      <c r="E1037" s="4" t="n">
        <v>25.23</v>
      </c>
      <c r="F1037" s="4" t="n">
        <v>126.15</v>
      </c>
      <c r="G1037" s="4" t="n">
        <f aca="false">INDEX(Data_Products!$D$2:$D$33,MATCH(C1037,Data_Products!$A$2:$A$33,0))</f>
        <v>17.67</v>
      </c>
      <c r="H1037" s="4" t="str">
        <f aca="false">INDEX(Data_Products!$C$2:$C$33,MATCH(C1037,Data_Products!$A$2:$A$33,0))</f>
        <v>Cement &amp; Aggregates</v>
      </c>
      <c r="I1037" s="10" t="n">
        <f aca="false">D1037*(E1037-G1037)</f>
        <v>37.8</v>
      </c>
      <c r="J1037" s="11" t="n">
        <f aca="false">IFERROR(I1037/F1037,0)</f>
        <v>0.299643281807372</v>
      </c>
      <c r="K1037" s="4" t="str">
        <f aca="false">IFERROR(INDEX(Data_Orders!$F$2:$F$4727,MATCH(B1037,Data_Orders!$A$2:$A$4727,0)),"")</f>
        <v>Retail</v>
      </c>
      <c r="L1037" s="4" t="str">
        <f aca="false">IFERROR(INDEX(Data_Orders!$D$2:$D$4727,MATCH(B1037,Data_Orders!$A$2:$A$4727,0)),"")</f>
        <v>Northampton</v>
      </c>
    </row>
    <row r="1038" customFormat="false" ht="15" hidden="false" customHeight="false" outlineLevel="0" collapsed="false">
      <c r="A1038" s="4" t="s">
        <v>6854</v>
      </c>
      <c r="B1038" s="4" t="s">
        <v>1422</v>
      </c>
      <c r="C1038" s="4" t="s">
        <v>1039</v>
      </c>
      <c r="D1038" s="4" t="n">
        <v>7</v>
      </c>
      <c r="E1038" s="4" t="n">
        <v>160.41</v>
      </c>
      <c r="F1038" s="4" t="n">
        <v>1122.87</v>
      </c>
      <c r="G1038" s="4" t="n">
        <f aca="false">INDEX(Data_Products!$D$2:$D$33,MATCH(C1038,Data_Products!$A$2:$A$33,0))</f>
        <v>99.74</v>
      </c>
      <c r="H1038" s="4" t="str">
        <f aca="false">INDEX(Data_Products!$C$2:$C$33,MATCH(C1038,Data_Products!$A$2:$A$33,0))</f>
        <v>Insulation</v>
      </c>
      <c r="I1038" s="10" t="n">
        <f aca="false">D1038*(E1038-G1038)</f>
        <v>424.69</v>
      </c>
      <c r="J1038" s="11" t="n">
        <f aca="false">IFERROR(I1038/F1038,0)</f>
        <v>0.378218315566361</v>
      </c>
      <c r="K1038" s="4" t="str">
        <f aca="false">IFERROR(INDEX(Data_Orders!$F$2:$F$4727,MATCH(B1038,Data_Orders!$A$2:$A$4727,0)),"")</f>
        <v>Retail</v>
      </c>
      <c r="L1038" s="4" t="str">
        <f aca="false">IFERROR(INDEX(Data_Orders!$D$2:$D$4727,MATCH(B1038,Data_Orders!$A$2:$A$4727,0)),"")</f>
        <v>Northampton</v>
      </c>
    </row>
    <row r="1039" customFormat="false" ht="15" hidden="false" customHeight="false" outlineLevel="0" collapsed="false">
      <c r="A1039" s="4" t="s">
        <v>6855</v>
      </c>
      <c r="B1039" s="4" t="s">
        <v>1422</v>
      </c>
      <c r="C1039" s="4" t="s">
        <v>1059</v>
      </c>
      <c r="D1039" s="4" t="n">
        <v>5</v>
      </c>
      <c r="E1039" s="4" t="n">
        <v>103.63</v>
      </c>
      <c r="F1039" s="4" t="n">
        <v>518.15</v>
      </c>
      <c r="G1039" s="4" t="n">
        <f aca="false">INDEX(Data_Products!$D$2:$D$33,MATCH(C1039,Data_Products!$A$2:$A$33,0))</f>
        <v>82.55</v>
      </c>
      <c r="H1039" s="4" t="str">
        <f aca="false">INDEX(Data_Products!$C$2:$C$33,MATCH(C1039,Data_Products!$A$2:$A$33,0))</f>
        <v>Roofing</v>
      </c>
      <c r="I1039" s="10" t="n">
        <f aca="false">D1039*(E1039-G1039)</f>
        <v>105.4</v>
      </c>
      <c r="J1039" s="11" t="n">
        <f aca="false">IFERROR(I1039/F1039,0)</f>
        <v>0.203415999228023</v>
      </c>
      <c r="K1039" s="4" t="str">
        <f aca="false">IFERROR(INDEX(Data_Orders!$F$2:$F$4727,MATCH(B1039,Data_Orders!$A$2:$A$4727,0)),"")</f>
        <v>Retail</v>
      </c>
      <c r="L1039" s="4" t="str">
        <f aca="false">IFERROR(INDEX(Data_Orders!$D$2:$D$4727,MATCH(B1039,Data_Orders!$A$2:$A$4727,0)),"")</f>
        <v>Northampton</v>
      </c>
    </row>
    <row r="1040" customFormat="false" ht="15" hidden="false" customHeight="false" outlineLevel="0" collapsed="false">
      <c r="A1040" s="4" t="s">
        <v>6856</v>
      </c>
      <c r="B1040" s="4" t="s">
        <v>1422</v>
      </c>
      <c r="C1040" s="4" t="s">
        <v>1066</v>
      </c>
      <c r="D1040" s="4" t="n">
        <v>9</v>
      </c>
      <c r="E1040" s="4" t="n">
        <v>209.69</v>
      </c>
      <c r="F1040" s="4" t="n">
        <v>1887.21</v>
      </c>
      <c r="G1040" s="4" t="n">
        <f aca="false">INDEX(Data_Products!$D$2:$D$33,MATCH(C1040,Data_Products!$A$2:$A$33,0))</f>
        <v>144.38</v>
      </c>
      <c r="H1040" s="4" t="str">
        <f aca="false">INDEX(Data_Products!$C$2:$C$33,MATCH(C1040,Data_Products!$A$2:$A$33,0))</f>
        <v>Plumbing &amp; Drainage</v>
      </c>
      <c r="I1040" s="10" t="n">
        <f aca="false">D1040*(E1040-G1040)</f>
        <v>587.79</v>
      </c>
      <c r="J1040" s="11" t="n">
        <f aca="false">IFERROR(I1040/F1040,0)</f>
        <v>0.311459773952024</v>
      </c>
      <c r="K1040" s="4" t="str">
        <f aca="false">IFERROR(INDEX(Data_Orders!$F$2:$F$4727,MATCH(B1040,Data_Orders!$A$2:$A$4727,0)),"")</f>
        <v>Retail</v>
      </c>
      <c r="L1040" s="4" t="str">
        <f aca="false">IFERROR(INDEX(Data_Orders!$D$2:$D$4727,MATCH(B1040,Data_Orders!$A$2:$A$4727,0)),"")</f>
        <v>Northampton</v>
      </c>
    </row>
    <row r="1041" customFormat="false" ht="15" hidden="false" customHeight="false" outlineLevel="0" collapsed="false">
      <c r="A1041" s="4" t="s">
        <v>6857</v>
      </c>
      <c r="B1041" s="4" t="s">
        <v>1423</v>
      </c>
      <c r="C1041" s="4" t="s">
        <v>1039</v>
      </c>
      <c r="D1041" s="4" t="n">
        <v>20</v>
      </c>
      <c r="E1041" s="4" t="n">
        <v>160.41</v>
      </c>
      <c r="F1041" s="4" t="n">
        <v>3208.2</v>
      </c>
      <c r="G1041" s="4" t="n">
        <f aca="false">INDEX(Data_Products!$D$2:$D$33,MATCH(C1041,Data_Products!$A$2:$A$33,0))</f>
        <v>99.74</v>
      </c>
      <c r="H1041" s="4" t="str">
        <f aca="false">INDEX(Data_Products!$C$2:$C$33,MATCH(C1041,Data_Products!$A$2:$A$33,0))</f>
        <v>Insulation</v>
      </c>
      <c r="I1041" s="10" t="n">
        <f aca="false">D1041*(E1041-G1041)</f>
        <v>1213.4</v>
      </c>
      <c r="J1041" s="11" t="n">
        <f aca="false">IFERROR(I1041/F1041,0)</f>
        <v>0.378218315566361</v>
      </c>
      <c r="K1041" s="4" t="str">
        <f aca="false">IFERROR(INDEX(Data_Orders!$F$2:$F$4727,MATCH(B1041,Data_Orders!$A$2:$A$4727,0)),"")</f>
        <v>Retail</v>
      </c>
      <c r="L1041" s="4" t="str">
        <f aca="false">IFERROR(INDEX(Data_Orders!$D$2:$D$4727,MATCH(B1041,Data_Orders!$A$2:$A$4727,0)),"")</f>
        <v>Northampton</v>
      </c>
    </row>
    <row r="1042" customFormat="false" ht="15" hidden="false" customHeight="false" outlineLevel="0" collapsed="false">
      <c r="A1042" s="4" t="s">
        <v>6858</v>
      </c>
      <c r="B1042" s="4" t="s">
        <v>1423</v>
      </c>
      <c r="C1042" s="4" t="s">
        <v>1026</v>
      </c>
      <c r="D1042" s="4" t="n">
        <v>2</v>
      </c>
      <c r="E1042" s="4" t="n">
        <v>184.05</v>
      </c>
      <c r="F1042" s="4" t="n">
        <v>368.1</v>
      </c>
      <c r="G1042" s="4" t="n">
        <f aca="false">INDEX(Data_Products!$D$2:$D$33,MATCH(C1042,Data_Products!$A$2:$A$33,0))</f>
        <v>147.44</v>
      </c>
      <c r="H1042" s="4" t="str">
        <f aca="false">INDEX(Data_Products!$C$2:$C$33,MATCH(C1042,Data_Products!$A$2:$A$33,0))</f>
        <v>Cement &amp; Aggregates</v>
      </c>
      <c r="I1042" s="10" t="n">
        <f aca="false">D1042*(E1042-G1042)</f>
        <v>73.22</v>
      </c>
      <c r="J1042" s="11" t="n">
        <f aca="false">IFERROR(I1042/F1042,0)</f>
        <v>0.19891333876664</v>
      </c>
      <c r="K1042" s="4" t="str">
        <f aca="false">IFERROR(INDEX(Data_Orders!$F$2:$F$4727,MATCH(B1042,Data_Orders!$A$2:$A$4727,0)),"")</f>
        <v>Retail</v>
      </c>
      <c r="L1042" s="4" t="str">
        <f aca="false">IFERROR(INDEX(Data_Orders!$D$2:$D$4727,MATCH(B1042,Data_Orders!$A$2:$A$4727,0)),"")</f>
        <v>Northampton</v>
      </c>
    </row>
    <row r="1043" customFormat="false" ht="15" hidden="false" customHeight="false" outlineLevel="0" collapsed="false">
      <c r="A1043" s="4" t="s">
        <v>6859</v>
      </c>
      <c r="B1043" s="4" t="s">
        <v>1423</v>
      </c>
      <c r="C1043" s="4" t="s">
        <v>1077</v>
      </c>
      <c r="D1043" s="4" t="n">
        <v>20</v>
      </c>
      <c r="E1043" s="4" t="n">
        <v>46.61</v>
      </c>
      <c r="F1043" s="4" t="n">
        <v>932.2</v>
      </c>
      <c r="G1043" s="4" t="n">
        <f aca="false">INDEX(Data_Products!$D$2:$D$33,MATCH(C1043,Data_Products!$A$2:$A$33,0))</f>
        <v>36.87</v>
      </c>
      <c r="H1043" s="4" t="str">
        <f aca="false">INDEX(Data_Products!$C$2:$C$33,MATCH(C1043,Data_Products!$A$2:$A$33,0))</f>
        <v>Landscaping</v>
      </c>
      <c r="I1043" s="10" t="n">
        <f aca="false">D1043*(E1043-G1043)</f>
        <v>194.8</v>
      </c>
      <c r="J1043" s="11" t="n">
        <f aca="false">IFERROR(I1043/F1043,0)</f>
        <v>0.208968032611028</v>
      </c>
      <c r="K1043" s="4" t="str">
        <f aca="false">IFERROR(INDEX(Data_Orders!$F$2:$F$4727,MATCH(B1043,Data_Orders!$A$2:$A$4727,0)),"")</f>
        <v>Retail</v>
      </c>
      <c r="L1043" s="4" t="str">
        <f aca="false">IFERROR(INDEX(Data_Orders!$D$2:$D$4727,MATCH(B1043,Data_Orders!$A$2:$A$4727,0)),"")</f>
        <v>Northampton</v>
      </c>
    </row>
    <row r="1044" customFormat="false" ht="15" hidden="false" customHeight="false" outlineLevel="0" collapsed="false">
      <c r="A1044" s="4" t="s">
        <v>6860</v>
      </c>
      <c r="B1044" s="4" t="s">
        <v>1423</v>
      </c>
      <c r="C1044" s="4" t="s">
        <v>1021</v>
      </c>
      <c r="D1044" s="4" t="n">
        <v>6</v>
      </c>
      <c r="E1044" s="4" t="n">
        <v>73.76</v>
      </c>
      <c r="F1044" s="4" t="n">
        <v>442.56</v>
      </c>
      <c r="G1044" s="4" t="n">
        <f aca="false">INDEX(Data_Products!$D$2:$D$33,MATCH(C1044,Data_Products!$A$2:$A$33,0))</f>
        <v>51.51</v>
      </c>
      <c r="H1044" s="4" t="str">
        <f aca="false">INDEX(Data_Products!$C$2:$C$33,MATCH(C1044,Data_Products!$A$2:$A$33,0))</f>
        <v>Cement &amp; Aggregates</v>
      </c>
      <c r="I1044" s="10" t="n">
        <f aca="false">D1044*(E1044-G1044)</f>
        <v>133.5</v>
      </c>
      <c r="J1044" s="11" t="n">
        <f aca="false">IFERROR(I1044/F1044,0)</f>
        <v>0.301654013015185</v>
      </c>
      <c r="K1044" s="4" t="str">
        <f aca="false">IFERROR(INDEX(Data_Orders!$F$2:$F$4727,MATCH(B1044,Data_Orders!$A$2:$A$4727,0)),"")</f>
        <v>Retail</v>
      </c>
      <c r="L1044" s="4" t="str">
        <f aca="false">IFERROR(INDEX(Data_Orders!$D$2:$D$4727,MATCH(B1044,Data_Orders!$A$2:$A$4727,0)),"")</f>
        <v>Northampton</v>
      </c>
    </row>
    <row r="1045" customFormat="false" ht="15" hidden="false" customHeight="false" outlineLevel="0" collapsed="false">
      <c r="A1045" s="4" t="s">
        <v>6861</v>
      </c>
      <c r="B1045" s="4" t="s">
        <v>1424</v>
      </c>
      <c r="C1045" s="4" t="s">
        <v>1026</v>
      </c>
      <c r="D1045" s="4" t="n">
        <v>12</v>
      </c>
      <c r="E1045" s="4" t="n">
        <v>184.05</v>
      </c>
      <c r="F1045" s="4" t="n">
        <v>2208.6</v>
      </c>
      <c r="G1045" s="4" t="n">
        <f aca="false">INDEX(Data_Products!$D$2:$D$33,MATCH(C1045,Data_Products!$A$2:$A$33,0))</f>
        <v>147.44</v>
      </c>
      <c r="H1045" s="4" t="str">
        <f aca="false">INDEX(Data_Products!$C$2:$C$33,MATCH(C1045,Data_Products!$A$2:$A$33,0))</f>
        <v>Cement &amp; Aggregates</v>
      </c>
      <c r="I1045" s="10" t="n">
        <f aca="false">D1045*(E1045-G1045)</f>
        <v>439.32</v>
      </c>
      <c r="J1045" s="11" t="n">
        <f aca="false">IFERROR(I1045/F1045,0)</f>
        <v>0.19891333876664</v>
      </c>
      <c r="K1045" s="4" t="str">
        <f aca="false">IFERROR(INDEX(Data_Orders!$F$2:$F$4727,MATCH(B1045,Data_Orders!$A$2:$A$4727,0)),"")</f>
        <v>Housebuilder</v>
      </c>
      <c r="L1045" s="4" t="str">
        <f aca="false">IFERROR(INDEX(Data_Orders!$D$2:$D$4727,MATCH(B1045,Data_Orders!$A$2:$A$4727,0)),"")</f>
        <v>Binley (Coventry)</v>
      </c>
    </row>
    <row r="1046" customFormat="false" ht="15" hidden="false" customHeight="false" outlineLevel="0" collapsed="false">
      <c r="A1046" s="4" t="s">
        <v>6862</v>
      </c>
      <c r="B1046" s="4" t="s">
        <v>1424</v>
      </c>
      <c r="C1046" s="4" t="s">
        <v>1024</v>
      </c>
      <c r="D1046" s="4" t="n">
        <v>18</v>
      </c>
      <c r="E1046" s="4" t="n">
        <v>137.14</v>
      </c>
      <c r="F1046" s="4" t="n">
        <v>2468.52</v>
      </c>
      <c r="G1046" s="4" t="n">
        <f aca="false">INDEX(Data_Products!$D$2:$D$33,MATCH(C1046,Data_Products!$A$2:$A$33,0))</f>
        <v>99.99</v>
      </c>
      <c r="H1046" s="4" t="str">
        <f aca="false">INDEX(Data_Products!$C$2:$C$33,MATCH(C1046,Data_Products!$A$2:$A$33,0))</f>
        <v>Cement &amp; Aggregates</v>
      </c>
      <c r="I1046" s="10" t="n">
        <f aca="false">D1046*(E1046-G1046)</f>
        <v>668.7</v>
      </c>
      <c r="J1046" s="11" t="n">
        <f aca="false">IFERROR(I1046/F1046,0)</f>
        <v>0.270891060230421</v>
      </c>
      <c r="K1046" s="4" t="str">
        <f aca="false">IFERROR(INDEX(Data_Orders!$F$2:$F$4727,MATCH(B1046,Data_Orders!$A$2:$A$4727,0)),"")</f>
        <v>Housebuilder</v>
      </c>
      <c r="L1046" s="4" t="str">
        <f aca="false">IFERROR(INDEX(Data_Orders!$D$2:$D$4727,MATCH(B1046,Data_Orders!$A$2:$A$4727,0)),"")</f>
        <v>Binley (Coventry)</v>
      </c>
    </row>
    <row r="1047" customFormat="false" ht="15" hidden="false" customHeight="false" outlineLevel="0" collapsed="false">
      <c r="A1047" s="4" t="s">
        <v>6863</v>
      </c>
      <c r="B1047" s="4" t="s">
        <v>1424</v>
      </c>
      <c r="C1047" s="4" t="s">
        <v>1017</v>
      </c>
      <c r="D1047" s="4" t="n">
        <v>17</v>
      </c>
      <c r="E1047" s="4" t="n">
        <v>49.15</v>
      </c>
      <c r="F1047" s="4" t="n">
        <v>835.55</v>
      </c>
      <c r="G1047" s="4" t="n">
        <f aca="false">INDEX(Data_Products!$D$2:$D$33,MATCH(C1047,Data_Products!$A$2:$A$33,0))</f>
        <v>31.44</v>
      </c>
      <c r="H1047" s="4" t="str">
        <f aca="false">INDEX(Data_Products!$C$2:$C$33,MATCH(C1047,Data_Products!$A$2:$A$33,0))</f>
        <v>Timber</v>
      </c>
      <c r="I1047" s="10" t="n">
        <f aca="false">D1047*(E1047-G1047)</f>
        <v>301.07</v>
      </c>
      <c r="J1047" s="11" t="n">
        <f aca="false">IFERROR(I1047/F1047,0)</f>
        <v>0.360325534079349</v>
      </c>
      <c r="K1047" s="4" t="str">
        <f aca="false">IFERROR(INDEX(Data_Orders!$F$2:$F$4727,MATCH(B1047,Data_Orders!$A$2:$A$4727,0)),"")</f>
        <v>Housebuilder</v>
      </c>
      <c r="L1047" s="4" t="str">
        <f aca="false">IFERROR(INDEX(Data_Orders!$D$2:$D$4727,MATCH(B1047,Data_Orders!$A$2:$A$4727,0)),"")</f>
        <v>Binley (Coventry)</v>
      </c>
    </row>
    <row r="1048" customFormat="false" ht="15" hidden="false" customHeight="false" outlineLevel="0" collapsed="false">
      <c r="A1048" s="4" t="s">
        <v>6864</v>
      </c>
      <c r="B1048" s="4" t="s">
        <v>1424</v>
      </c>
      <c r="C1048" s="4" t="s">
        <v>1046</v>
      </c>
      <c r="D1048" s="4" t="n">
        <v>8</v>
      </c>
      <c r="E1048" s="4" t="n">
        <v>154.02</v>
      </c>
      <c r="F1048" s="4" t="n">
        <v>1232.16</v>
      </c>
      <c r="G1048" s="4" t="n">
        <f aca="false">INDEX(Data_Products!$D$2:$D$33,MATCH(C1048,Data_Products!$A$2:$A$33,0))</f>
        <v>102.1</v>
      </c>
      <c r="H1048" s="4" t="str">
        <f aca="false">INDEX(Data_Products!$C$2:$C$33,MATCH(C1048,Data_Products!$A$2:$A$33,0))</f>
        <v>Tools &amp; Fixings</v>
      </c>
      <c r="I1048" s="10" t="n">
        <f aca="false">D1048*(E1048-G1048)</f>
        <v>415.36</v>
      </c>
      <c r="J1048" s="11" t="n">
        <f aca="false">IFERROR(I1048/F1048,0)</f>
        <v>0.337099078041813</v>
      </c>
      <c r="K1048" s="4" t="str">
        <f aca="false">IFERROR(INDEX(Data_Orders!$F$2:$F$4727,MATCH(B1048,Data_Orders!$A$2:$A$4727,0)),"")</f>
        <v>Housebuilder</v>
      </c>
      <c r="L1048" s="4" t="str">
        <f aca="false">IFERROR(INDEX(Data_Orders!$D$2:$D$4727,MATCH(B1048,Data_Orders!$A$2:$A$4727,0)),"")</f>
        <v>Binley (Coventry)</v>
      </c>
    </row>
    <row r="1049" customFormat="false" ht="15" hidden="false" customHeight="false" outlineLevel="0" collapsed="false">
      <c r="A1049" s="4" t="s">
        <v>6865</v>
      </c>
      <c r="B1049" s="4" t="s">
        <v>1424</v>
      </c>
      <c r="C1049" s="4" t="s">
        <v>1052</v>
      </c>
      <c r="D1049" s="4" t="n">
        <v>15</v>
      </c>
      <c r="E1049" s="4" t="n">
        <v>205.71</v>
      </c>
      <c r="F1049" s="4" t="n">
        <v>3085.65</v>
      </c>
      <c r="G1049" s="4" t="n">
        <f aca="false">INDEX(Data_Products!$D$2:$D$33,MATCH(C1049,Data_Products!$A$2:$A$33,0))</f>
        <v>152.29</v>
      </c>
      <c r="H1049" s="4" t="str">
        <f aca="false">INDEX(Data_Products!$C$2:$C$33,MATCH(C1049,Data_Products!$A$2:$A$33,0))</f>
        <v>Roofing</v>
      </c>
      <c r="I1049" s="10" t="n">
        <f aca="false">D1049*(E1049-G1049)</f>
        <v>801.3</v>
      </c>
      <c r="J1049" s="11" t="n">
        <f aca="false">IFERROR(I1049/F1049,0)</f>
        <v>0.259685965679841</v>
      </c>
      <c r="K1049" s="4" t="str">
        <f aca="false">IFERROR(INDEX(Data_Orders!$F$2:$F$4727,MATCH(B1049,Data_Orders!$A$2:$A$4727,0)),"")</f>
        <v>Housebuilder</v>
      </c>
      <c r="L1049" s="4" t="str">
        <f aca="false">IFERROR(INDEX(Data_Orders!$D$2:$D$4727,MATCH(B1049,Data_Orders!$A$2:$A$4727,0)),"")</f>
        <v>Binley (Coventry)</v>
      </c>
    </row>
    <row r="1050" customFormat="false" ht="15" hidden="false" customHeight="false" outlineLevel="0" collapsed="false">
      <c r="A1050" s="4" t="s">
        <v>6866</v>
      </c>
      <c r="B1050" s="4" t="s">
        <v>1425</v>
      </c>
      <c r="C1050" s="4" t="s">
        <v>1028</v>
      </c>
      <c r="D1050" s="4" t="n">
        <v>7</v>
      </c>
      <c r="E1050" s="4" t="n">
        <v>118.79</v>
      </c>
      <c r="F1050" s="4" t="n">
        <v>831.53</v>
      </c>
      <c r="G1050" s="4" t="n">
        <f aca="false">INDEX(Data_Products!$D$2:$D$33,MATCH(C1050,Data_Products!$A$2:$A$33,0))</f>
        <v>81.07</v>
      </c>
      <c r="H1050" s="4" t="str">
        <f aca="false">INDEX(Data_Products!$C$2:$C$33,MATCH(C1050,Data_Products!$A$2:$A$33,0))</f>
        <v>Cement &amp; Aggregates</v>
      </c>
      <c r="I1050" s="10" t="n">
        <f aca="false">D1050*(E1050-G1050)</f>
        <v>264.04</v>
      </c>
      <c r="J1050" s="11" t="n">
        <f aca="false">IFERROR(I1050/F1050,0)</f>
        <v>0.317535146056065</v>
      </c>
      <c r="K1050" s="4" t="str">
        <f aca="false">IFERROR(INDEX(Data_Orders!$F$2:$F$4727,MATCH(B1050,Data_Orders!$A$2:$A$4727,0)),"")</f>
        <v>Housebuilder</v>
      </c>
      <c r="L1050" s="4" t="str">
        <f aca="false">IFERROR(INDEX(Data_Orders!$D$2:$D$4727,MATCH(B1050,Data_Orders!$A$2:$A$4727,0)),"")</f>
        <v>Binley (Coventry)</v>
      </c>
    </row>
    <row r="1051" customFormat="false" ht="15" hidden="false" customHeight="false" outlineLevel="0" collapsed="false">
      <c r="A1051" s="4" t="s">
        <v>6867</v>
      </c>
      <c r="B1051" s="4" t="s">
        <v>1425</v>
      </c>
      <c r="C1051" s="4" t="s">
        <v>1013</v>
      </c>
      <c r="D1051" s="4" t="n">
        <v>4</v>
      </c>
      <c r="E1051" s="4" t="n">
        <v>240.92</v>
      </c>
      <c r="F1051" s="4" t="n">
        <v>963.68</v>
      </c>
      <c r="G1051" s="4" t="n">
        <f aca="false">INDEX(Data_Products!$D$2:$D$33,MATCH(C1051,Data_Products!$A$2:$A$33,0))</f>
        <v>168.32</v>
      </c>
      <c r="H1051" s="4" t="str">
        <f aca="false">INDEX(Data_Products!$C$2:$C$33,MATCH(C1051,Data_Products!$A$2:$A$33,0))</f>
        <v>Timber</v>
      </c>
      <c r="I1051" s="10" t="n">
        <f aca="false">D1051*(E1051-G1051)</f>
        <v>290.4</v>
      </c>
      <c r="J1051" s="11" t="n">
        <f aca="false">IFERROR(I1051/F1051,0)</f>
        <v>0.301344844761747</v>
      </c>
      <c r="K1051" s="4" t="str">
        <f aca="false">IFERROR(INDEX(Data_Orders!$F$2:$F$4727,MATCH(B1051,Data_Orders!$A$2:$A$4727,0)),"")</f>
        <v>Housebuilder</v>
      </c>
      <c r="L1051" s="4" t="str">
        <f aca="false">IFERROR(INDEX(Data_Orders!$D$2:$D$4727,MATCH(B1051,Data_Orders!$A$2:$A$4727,0)),"")</f>
        <v>Binley (Coventry)</v>
      </c>
    </row>
    <row r="1052" customFormat="false" ht="15" hidden="false" customHeight="false" outlineLevel="0" collapsed="false">
      <c r="A1052" s="4" t="s">
        <v>6868</v>
      </c>
      <c r="B1052" s="4" t="s">
        <v>1426</v>
      </c>
      <c r="C1052" s="4" t="s">
        <v>1057</v>
      </c>
      <c r="D1052" s="4" t="n">
        <v>16</v>
      </c>
      <c r="E1052" s="4" t="n">
        <v>176.81</v>
      </c>
      <c r="F1052" s="4" t="n">
        <v>2828.96</v>
      </c>
      <c r="G1052" s="4" t="n">
        <f aca="false">INDEX(Data_Products!$D$2:$D$33,MATCH(C1052,Data_Products!$A$2:$A$33,0))</f>
        <v>129.57</v>
      </c>
      <c r="H1052" s="4" t="str">
        <f aca="false">INDEX(Data_Products!$C$2:$C$33,MATCH(C1052,Data_Products!$A$2:$A$33,0))</f>
        <v>Roofing</v>
      </c>
      <c r="I1052" s="10" t="n">
        <f aca="false">D1052*(E1052-G1052)</f>
        <v>755.84</v>
      </c>
      <c r="J1052" s="11" t="n">
        <f aca="false">IFERROR(I1052/F1052,0)</f>
        <v>0.267179458175443</v>
      </c>
      <c r="K1052" s="4" t="str">
        <f aca="false">IFERROR(INDEX(Data_Orders!$F$2:$F$4727,MATCH(B1052,Data_Orders!$A$2:$A$4727,0)),"")</f>
        <v>Housebuilder</v>
      </c>
      <c r="L1052" s="4" t="str">
        <f aca="false">IFERROR(INDEX(Data_Orders!$D$2:$D$4727,MATCH(B1052,Data_Orders!$A$2:$A$4727,0)),"")</f>
        <v>Binley (Coventry)</v>
      </c>
    </row>
    <row r="1053" customFormat="false" ht="15" hidden="false" customHeight="false" outlineLevel="0" collapsed="false">
      <c r="A1053" s="4" t="s">
        <v>6869</v>
      </c>
      <c r="B1053" s="4" t="s">
        <v>1426</v>
      </c>
      <c r="C1053" s="4" t="s">
        <v>1070</v>
      </c>
      <c r="D1053" s="4" t="n">
        <v>16</v>
      </c>
      <c r="E1053" s="4" t="n">
        <v>230.32</v>
      </c>
      <c r="F1053" s="4" t="n">
        <v>3685.12</v>
      </c>
      <c r="G1053" s="4" t="n">
        <f aca="false">INDEX(Data_Products!$D$2:$D$33,MATCH(C1053,Data_Products!$A$2:$A$33,0))</f>
        <v>161.64</v>
      </c>
      <c r="H1053" s="4" t="str">
        <f aca="false">INDEX(Data_Products!$C$2:$C$33,MATCH(C1053,Data_Products!$A$2:$A$33,0))</f>
        <v>Landscaping</v>
      </c>
      <c r="I1053" s="10" t="n">
        <f aca="false">D1053*(E1053-G1053)</f>
        <v>1098.88</v>
      </c>
      <c r="J1053" s="11" t="n">
        <f aca="false">IFERROR(I1053/F1053,0)</f>
        <v>0.298193817297673</v>
      </c>
      <c r="K1053" s="4" t="str">
        <f aca="false">IFERROR(INDEX(Data_Orders!$F$2:$F$4727,MATCH(B1053,Data_Orders!$A$2:$A$4727,0)),"")</f>
        <v>Housebuilder</v>
      </c>
      <c r="L1053" s="4" t="str">
        <f aca="false">IFERROR(INDEX(Data_Orders!$D$2:$D$4727,MATCH(B1053,Data_Orders!$A$2:$A$4727,0)),"")</f>
        <v>Binley (Coventry)</v>
      </c>
    </row>
    <row r="1054" customFormat="false" ht="15" hidden="false" customHeight="false" outlineLevel="0" collapsed="false">
      <c r="A1054" s="4" t="s">
        <v>6870</v>
      </c>
      <c r="B1054" s="4" t="s">
        <v>1427</v>
      </c>
      <c r="C1054" s="4" t="s">
        <v>1028</v>
      </c>
      <c r="D1054" s="4" t="n">
        <v>15</v>
      </c>
      <c r="E1054" s="4" t="n">
        <v>118.79</v>
      </c>
      <c r="F1054" s="4" t="n">
        <v>1781.85</v>
      </c>
      <c r="G1054" s="4" t="n">
        <f aca="false">INDEX(Data_Products!$D$2:$D$33,MATCH(C1054,Data_Products!$A$2:$A$33,0))</f>
        <v>81.07</v>
      </c>
      <c r="H1054" s="4" t="str">
        <f aca="false">INDEX(Data_Products!$C$2:$C$33,MATCH(C1054,Data_Products!$A$2:$A$33,0))</f>
        <v>Cement &amp; Aggregates</v>
      </c>
      <c r="I1054" s="10" t="n">
        <f aca="false">D1054*(E1054-G1054)</f>
        <v>565.8</v>
      </c>
      <c r="J1054" s="11" t="n">
        <f aca="false">IFERROR(I1054/F1054,0)</f>
        <v>0.317535146056065</v>
      </c>
      <c r="K1054" s="4" t="str">
        <f aca="false">IFERROR(INDEX(Data_Orders!$F$2:$F$4727,MATCH(B1054,Data_Orders!$A$2:$A$4727,0)),"")</f>
        <v>Contractor</v>
      </c>
      <c r="L1054" s="4" t="str">
        <f aca="false">IFERROR(INDEX(Data_Orders!$D$2:$D$4727,MATCH(B1054,Data_Orders!$A$2:$A$4727,0)),"")</f>
        <v>Nuneaton</v>
      </c>
    </row>
    <row r="1055" customFormat="false" ht="15" hidden="false" customHeight="false" outlineLevel="0" collapsed="false">
      <c r="A1055" s="4" t="s">
        <v>6871</v>
      </c>
      <c r="B1055" s="4" t="s">
        <v>1427</v>
      </c>
      <c r="C1055" s="4" t="s">
        <v>1032</v>
      </c>
      <c r="D1055" s="4" t="n">
        <v>2</v>
      </c>
      <c r="E1055" s="4" t="n">
        <v>99.65</v>
      </c>
      <c r="F1055" s="4" t="n">
        <v>199.3</v>
      </c>
      <c r="G1055" s="4" t="n">
        <f aca="false">INDEX(Data_Products!$D$2:$D$33,MATCH(C1055,Data_Products!$A$2:$A$33,0))</f>
        <v>58.26</v>
      </c>
      <c r="H1055" s="4" t="str">
        <f aca="false">INDEX(Data_Products!$C$2:$C$33,MATCH(C1055,Data_Products!$A$2:$A$33,0))</f>
        <v>Insulation</v>
      </c>
      <c r="I1055" s="10" t="n">
        <f aca="false">D1055*(E1055-G1055)</f>
        <v>82.78</v>
      </c>
      <c r="J1055" s="11" t="n">
        <f aca="false">IFERROR(I1055/F1055,0)</f>
        <v>0.415353738083292</v>
      </c>
      <c r="K1055" s="4" t="str">
        <f aca="false">IFERROR(INDEX(Data_Orders!$F$2:$F$4727,MATCH(B1055,Data_Orders!$A$2:$A$4727,0)),"")</f>
        <v>Contractor</v>
      </c>
      <c r="L1055" s="4" t="str">
        <f aca="false">IFERROR(INDEX(Data_Orders!$D$2:$D$4727,MATCH(B1055,Data_Orders!$A$2:$A$4727,0)),"")</f>
        <v>Nuneaton</v>
      </c>
    </row>
    <row r="1056" customFormat="false" ht="15" hidden="false" customHeight="false" outlineLevel="0" collapsed="false">
      <c r="A1056" s="4" t="s">
        <v>6872</v>
      </c>
      <c r="B1056" s="4" t="s">
        <v>1427</v>
      </c>
      <c r="C1056" s="4" t="s">
        <v>1052</v>
      </c>
      <c r="D1056" s="4" t="n">
        <v>4</v>
      </c>
      <c r="E1056" s="4" t="n">
        <v>205.71</v>
      </c>
      <c r="F1056" s="4" t="n">
        <v>822.84</v>
      </c>
      <c r="G1056" s="4" t="n">
        <f aca="false">INDEX(Data_Products!$D$2:$D$33,MATCH(C1056,Data_Products!$A$2:$A$33,0))</f>
        <v>152.29</v>
      </c>
      <c r="H1056" s="4" t="str">
        <f aca="false">INDEX(Data_Products!$C$2:$C$33,MATCH(C1056,Data_Products!$A$2:$A$33,0))</f>
        <v>Roofing</v>
      </c>
      <c r="I1056" s="10" t="n">
        <f aca="false">D1056*(E1056-G1056)</f>
        <v>213.68</v>
      </c>
      <c r="J1056" s="11" t="n">
        <f aca="false">IFERROR(I1056/F1056,0)</f>
        <v>0.259685965679841</v>
      </c>
      <c r="K1056" s="4" t="str">
        <f aca="false">IFERROR(INDEX(Data_Orders!$F$2:$F$4727,MATCH(B1056,Data_Orders!$A$2:$A$4727,0)),"")</f>
        <v>Contractor</v>
      </c>
      <c r="L1056" s="4" t="str">
        <f aca="false">IFERROR(INDEX(Data_Orders!$D$2:$D$4727,MATCH(B1056,Data_Orders!$A$2:$A$4727,0)),"")</f>
        <v>Nuneaton</v>
      </c>
    </row>
    <row r="1057" customFormat="false" ht="15" hidden="false" customHeight="false" outlineLevel="0" collapsed="false">
      <c r="A1057" s="4" t="s">
        <v>6873</v>
      </c>
      <c r="B1057" s="4" t="s">
        <v>1427</v>
      </c>
      <c r="C1057" s="4" t="s">
        <v>1066</v>
      </c>
      <c r="D1057" s="4" t="n">
        <v>2</v>
      </c>
      <c r="E1057" s="4" t="n">
        <v>209.69</v>
      </c>
      <c r="F1057" s="4" t="n">
        <v>419.38</v>
      </c>
      <c r="G1057" s="4" t="n">
        <f aca="false">INDEX(Data_Products!$D$2:$D$33,MATCH(C1057,Data_Products!$A$2:$A$33,0))</f>
        <v>144.38</v>
      </c>
      <c r="H1057" s="4" t="str">
        <f aca="false">INDEX(Data_Products!$C$2:$C$33,MATCH(C1057,Data_Products!$A$2:$A$33,0))</f>
        <v>Plumbing &amp; Drainage</v>
      </c>
      <c r="I1057" s="10" t="n">
        <f aca="false">D1057*(E1057-G1057)</f>
        <v>130.62</v>
      </c>
      <c r="J1057" s="11" t="n">
        <f aca="false">IFERROR(I1057/F1057,0)</f>
        <v>0.311459773952024</v>
      </c>
      <c r="K1057" s="4" t="str">
        <f aca="false">IFERROR(INDEX(Data_Orders!$F$2:$F$4727,MATCH(B1057,Data_Orders!$A$2:$A$4727,0)),"")</f>
        <v>Contractor</v>
      </c>
      <c r="L1057" s="4" t="str">
        <f aca="false">IFERROR(INDEX(Data_Orders!$D$2:$D$4727,MATCH(B1057,Data_Orders!$A$2:$A$4727,0)),"")</f>
        <v>Nuneaton</v>
      </c>
    </row>
    <row r="1058" customFormat="false" ht="15" hidden="false" customHeight="false" outlineLevel="0" collapsed="false">
      <c r="A1058" s="4" t="s">
        <v>6874</v>
      </c>
      <c r="B1058" s="4" t="s">
        <v>1428</v>
      </c>
      <c r="C1058" s="4" t="s">
        <v>1021</v>
      </c>
      <c r="D1058" s="4" t="n">
        <v>1</v>
      </c>
      <c r="E1058" s="4" t="n">
        <v>73.76</v>
      </c>
      <c r="F1058" s="4" t="n">
        <v>73.76</v>
      </c>
      <c r="G1058" s="4" t="n">
        <f aca="false">INDEX(Data_Products!$D$2:$D$33,MATCH(C1058,Data_Products!$A$2:$A$33,0))</f>
        <v>51.51</v>
      </c>
      <c r="H1058" s="4" t="str">
        <f aca="false">INDEX(Data_Products!$C$2:$C$33,MATCH(C1058,Data_Products!$A$2:$A$33,0))</f>
        <v>Cement &amp; Aggregates</v>
      </c>
      <c r="I1058" s="10" t="n">
        <f aca="false">D1058*(E1058-G1058)</f>
        <v>22.25</v>
      </c>
      <c r="J1058" s="11" t="n">
        <f aca="false">IFERROR(I1058/F1058,0)</f>
        <v>0.301654013015184</v>
      </c>
      <c r="K1058" s="4" t="str">
        <f aca="false">IFERROR(INDEX(Data_Orders!$F$2:$F$4727,MATCH(B1058,Data_Orders!$A$2:$A$4727,0)),"")</f>
        <v>Contractor</v>
      </c>
      <c r="L1058" s="4" t="str">
        <f aca="false">IFERROR(INDEX(Data_Orders!$D$2:$D$4727,MATCH(B1058,Data_Orders!$A$2:$A$4727,0)),"")</f>
        <v>Nuneaton</v>
      </c>
    </row>
    <row r="1059" customFormat="false" ht="15" hidden="false" customHeight="false" outlineLevel="0" collapsed="false">
      <c r="A1059" s="4" t="s">
        <v>6875</v>
      </c>
      <c r="B1059" s="4" t="s">
        <v>1428</v>
      </c>
      <c r="C1059" s="4" t="s">
        <v>1066</v>
      </c>
      <c r="D1059" s="4" t="n">
        <v>16</v>
      </c>
      <c r="E1059" s="4" t="n">
        <v>209.69</v>
      </c>
      <c r="F1059" s="4" t="n">
        <v>3355.04</v>
      </c>
      <c r="G1059" s="4" t="n">
        <f aca="false">INDEX(Data_Products!$D$2:$D$33,MATCH(C1059,Data_Products!$A$2:$A$33,0))</f>
        <v>144.38</v>
      </c>
      <c r="H1059" s="4" t="str">
        <f aca="false">INDEX(Data_Products!$C$2:$C$33,MATCH(C1059,Data_Products!$A$2:$A$33,0))</f>
        <v>Plumbing &amp; Drainage</v>
      </c>
      <c r="I1059" s="10" t="n">
        <f aca="false">D1059*(E1059-G1059)</f>
        <v>1044.96</v>
      </c>
      <c r="J1059" s="11" t="n">
        <f aca="false">IFERROR(I1059/F1059,0)</f>
        <v>0.311459773952024</v>
      </c>
      <c r="K1059" s="4" t="str">
        <f aca="false">IFERROR(INDEX(Data_Orders!$F$2:$F$4727,MATCH(B1059,Data_Orders!$A$2:$A$4727,0)),"")</f>
        <v>Contractor</v>
      </c>
      <c r="L1059" s="4" t="str">
        <f aca="false">IFERROR(INDEX(Data_Orders!$D$2:$D$4727,MATCH(B1059,Data_Orders!$A$2:$A$4727,0)),"")</f>
        <v>Nuneaton</v>
      </c>
    </row>
    <row r="1060" customFormat="false" ht="15" hidden="false" customHeight="false" outlineLevel="0" collapsed="false">
      <c r="A1060" s="4" t="s">
        <v>6876</v>
      </c>
      <c r="B1060" s="4" t="s">
        <v>1429</v>
      </c>
      <c r="C1060" s="4" t="s">
        <v>1015</v>
      </c>
      <c r="D1060" s="4" t="n">
        <v>8</v>
      </c>
      <c r="E1060" s="4" t="n">
        <v>122.01</v>
      </c>
      <c r="F1060" s="4" t="n">
        <v>976.08</v>
      </c>
      <c r="G1060" s="4" t="n">
        <f aca="false">INDEX(Data_Products!$D$2:$D$33,MATCH(C1060,Data_Products!$A$2:$A$33,0))</f>
        <v>85.53</v>
      </c>
      <c r="H1060" s="4" t="str">
        <f aca="false">INDEX(Data_Products!$C$2:$C$33,MATCH(C1060,Data_Products!$A$2:$A$33,0))</f>
        <v>Timber</v>
      </c>
      <c r="I1060" s="10" t="n">
        <f aca="false">D1060*(E1060-G1060)</f>
        <v>291.84</v>
      </c>
      <c r="J1060" s="11" t="n">
        <f aca="false">IFERROR(I1060/F1060,0)</f>
        <v>0.298991885910991</v>
      </c>
      <c r="K1060" s="4" t="str">
        <f aca="false">IFERROR(INDEX(Data_Orders!$F$2:$F$4727,MATCH(B1060,Data_Orders!$A$2:$A$4727,0)),"")</f>
        <v>Contractor</v>
      </c>
      <c r="L1060" s="4" t="str">
        <f aca="false">IFERROR(INDEX(Data_Orders!$D$2:$D$4727,MATCH(B1060,Data_Orders!$A$2:$A$4727,0)),"")</f>
        <v>Nuneaton</v>
      </c>
    </row>
    <row r="1061" customFormat="false" ht="15" hidden="false" customHeight="false" outlineLevel="0" collapsed="false">
      <c r="A1061" s="4" t="s">
        <v>6877</v>
      </c>
      <c r="B1061" s="4" t="s">
        <v>1430</v>
      </c>
      <c r="C1061" s="4" t="s">
        <v>1050</v>
      </c>
      <c r="D1061" s="4" t="n">
        <v>11</v>
      </c>
      <c r="E1061" s="4" t="n">
        <v>238.63</v>
      </c>
      <c r="F1061" s="4" t="n">
        <v>2624.93</v>
      </c>
      <c r="G1061" s="4" t="n">
        <f aca="false">INDEX(Data_Products!$D$2:$D$33,MATCH(C1061,Data_Products!$A$2:$A$33,0))</f>
        <v>148.91</v>
      </c>
      <c r="H1061" s="4" t="str">
        <f aca="false">INDEX(Data_Products!$C$2:$C$33,MATCH(C1061,Data_Products!$A$2:$A$33,0))</f>
        <v>Tools &amp; Fixings</v>
      </c>
      <c r="I1061" s="10" t="n">
        <f aca="false">D1061*(E1061-G1061)</f>
        <v>986.92</v>
      </c>
      <c r="J1061" s="11" t="n">
        <f aca="false">IFERROR(I1061/F1061,0)</f>
        <v>0.375979549930855</v>
      </c>
      <c r="K1061" s="4" t="str">
        <f aca="false">IFERROR(INDEX(Data_Orders!$F$2:$F$4727,MATCH(B1061,Data_Orders!$A$2:$A$4727,0)),"")</f>
        <v>Contractor</v>
      </c>
      <c r="L1061" s="4" t="str">
        <f aca="false">IFERROR(INDEX(Data_Orders!$D$2:$D$4727,MATCH(B1061,Data_Orders!$A$2:$A$4727,0)),"")</f>
        <v>Nuneaton</v>
      </c>
    </row>
    <row r="1062" customFormat="false" ht="15" hidden="false" customHeight="false" outlineLevel="0" collapsed="false">
      <c r="A1062" s="4" t="s">
        <v>6878</v>
      </c>
      <c r="B1062" s="4" t="s">
        <v>1430</v>
      </c>
      <c r="C1062" s="4" t="s">
        <v>1032</v>
      </c>
      <c r="D1062" s="4" t="n">
        <v>8</v>
      </c>
      <c r="E1062" s="4" t="n">
        <v>99.65</v>
      </c>
      <c r="F1062" s="4" t="n">
        <v>797.2</v>
      </c>
      <c r="G1062" s="4" t="n">
        <f aca="false">INDEX(Data_Products!$D$2:$D$33,MATCH(C1062,Data_Products!$A$2:$A$33,0))</f>
        <v>58.26</v>
      </c>
      <c r="H1062" s="4" t="str">
        <f aca="false">INDEX(Data_Products!$C$2:$C$33,MATCH(C1062,Data_Products!$A$2:$A$33,0))</f>
        <v>Insulation</v>
      </c>
      <c r="I1062" s="10" t="n">
        <f aca="false">D1062*(E1062-G1062)</f>
        <v>331.12</v>
      </c>
      <c r="J1062" s="11" t="n">
        <f aca="false">IFERROR(I1062/F1062,0)</f>
        <v>0.415353738083292</v>
      </c>
      <c r="K1062" s="4" t="str">
        <f aca="false">IFERROR(INDEX(Data_Orders!$F$2:$F$4727,MATCH(B1062,Data_Orders!$A$2:$A$4727,0)),"")</f>
        <v>Contractor</v>
      </c>
      <c r="L1062" s="4" t="str">
        <f aca="false">IFERROR(INDEX(Data_Orders!$D$2:$D$4727,MATCH(B1062,Data_Orders!$A$2:$A$4727,0)),"")</f>
        <v>Nuneaton</v>
      </c>
    </row>
    <row r="1063" customFormat="false" ht="15" hidden="false" customHeight="false" outlineLevel="0" collapsed="false">
      <c r="A1063" s="4" t="s">
        <v>6879</v>
      </c>
      <c r="B1063" s="4" t="s">
        <v>1430</v>
      </c>
      <c r="C1063" s="4" t="s">
        <v>1039</v>
      </c>
      <c r="D1063" s="4" t="n">
        <v>4</v>
      </c>
      <c r="E1063" s="4" t="n">
        <v>160.41</v>
      </c>
      <c r="F1063" s="4" t="n">
        <v>641.64</v>
      </c>
      <c r="G1063" s="4" t="n">
        <f aca="false">INDEX(Data_Products!$D$2:$D$33,MATCH(C1063,Data_Products!$A$2:$A$33,0))</f>
        <v>99.74</v>
      </c>
      <c r="H1063" s="4" t="str">
        <f aca="false">INDEX(Data_Products!$C$2:$C$33,MATCH(C1063,Data_Products!$A$2:$A$33,0))</f>
        <v>Insulation</v>
      </c>
      <c r="I1063" s="10" t="n">
        <f aca="false">D1063*(E1063-G1063)</f>
        <v>242.68</v>
      </c>
      <c r="J1063" s="11" t="n">
        <f aca="false">IFERROR(I1063/F1063,0)</f>
        <v>0.378218315566361</v>
      </c>
      <c r="K1063" s="4" t="str">
        <f aca="false">IFERROR(INDEX(Data_Orders!$F$2:$F$4727,MATCH(B1063,Data_Orders!$A$2:$A$4727,0)),"")</f>
        <v>Contractor</v>
      </c>
      <c r="L1063" s="4" t="str">
        <f aca="false">IFERROR(INDEX(Data_Orders!$D$2:$D$4727,MATCH(B1063,Data_Orders!$A$2:$A$4727,0)),"")</f>
        <v>Nuneaton</v>
      </c>
    </row>
    <row r="1064" customFormat="false" ht="15" hidden="false" customHeight="false" outlineLevel="0" collapsed="false">
      <c r="A1064" s="4" t="s">
        <v>6880</v>
      </c>
      <c r="B1064" s="4" t="s">
        <v>1430</v>
      </c>
      <c r="C1064" s="4" t="s">
        <v>1024</v>
      </c>
      <c r="D1064" s="4" t="n">
        <v>11</v>
      </c>
      <c r="E1064" s="4" t="n">
        <v>137.14</v>
      </c>
      <c r="F1064" s="4" t="n">
        <v>1508.54</v>
      </c>
      <c r="G1064" s="4" t="n">
        <f aca="false">INDEX(Data_Products!$D$2:$D$33,MATCH(C1064,Data_Products!$A$2:$A$33,0))</f>
        <v>99.99</v>
      </c>
      <c r="H1064" s="4" t="str">
        <f aca="false">INDEX(Data_Products!$C$2:$C$33,MATCH(C1064,Data_Products!$A$2:$A$33,0))</f>
        <v>Cement &amp; Aggregates</v>
      </c>
      <c r="I1064" s="10" t="n">
        <f aca="false">D1064*(E1064-G1064)</f>
        <v>408.65</v>
      </c>
      <c r="J1064" s="11" t="n">
        <f aca="false">IFERROR(I1064/F1064,0)</f>
        <v>0.270891060230421</v>
      </c>
      <c r="K1064" s="4" t="str">
        <f aca="false">IFERROR(INDEX(Data_Orders!$F$2:$F$4727,MATCH(B1064,Data_Orders!$A$2:$A$4727,0)),"")</f>
        <v>Contractor</v>
      </c>
      <c r="L1064" s="4" t="str">
        <f aca="false">IFERROR(INDEX(Data_Orders!$D$2:$D$4727,MATCH(B1064,Data_Orders!$A$2:$A$4727,0)),"")</f>
        <v>Nuneaton</v>
      </c>
    </row>
    <row r="1065" customFormat="false" ht="15" hidden="false" customHeight="false" outlineLevel="0" collapsed="false">
      <c r="A1065" s="4" t="s">
        <v>6881</v>
      </c>
      <c r="B1065" s="4" t="s">
        <v>1431</v>
      </c>
      <c r="C1065" s="4" t="s">
        <v>1026</v>
      </c>
      <c r="D1065" s="4" t="n">
        <v>14</v>
      </c>
      <c r="E1065" s="4" t="n">
        <v>184.05</v>
      </c>
      <c r="F1065" s="4" t="n">
        <v>2576.7</v>
      </c>
      <c r="G1065" s="4" t="n">
        <f aca="false">INDEX(Data_Products!$D$2:$D$33,MATCH(C1065,Data_Products!$A$2:$A$33,0))</f>
        <v>147.44</v>
      </c>
      <c r="H1065" s="4" t="str">
        <f aca="false">INDEX(Data_Products!$C$2:$C$33,MATCH(C1065,Data_Products!$A$2:$A$33,0))</f>
        <v>Cement &amp; Aggregates</v>
      </c>
      <c r="I1065" s="10" t="n">
        <f aca="false">D1065*(E1065-G1065)</f>
        <v>512.54</v>
      </c>
      <c r="J1065" s="11" t="n">
        <f aca="false">IFERROR(I1065/F1065,0)</f>
        <v>0.19891333876664</v>
      </c>
      <c r="K1065" s="4" t="str">
        <f aca="false">IFERROR(INDEX(Data_Orders!$F$2:$F$4727,MATCH(B1065,Data_Orders!$A$2:$A$4727,0)),"")</f>
        <v>Contractor</v>
      </c>
      <c r="L1065" s="4" t="str">
        <f aca="false">IFERROR(INDEX(Data_Orders!$D$2:$D$4727,MATCH(B1065,Data_Orders!$A$2:$A$4727,0)),"")</f>
        <v>Nuneaton</v>
      </c>
    </row>
    <row r="1066" customFormat="false" ht="15" hidden="false" customHeight="false" outlineLevel="0" collapsed="false">
      <c r="A1066" s="4" t="s">
        <v>6882</v>
      </c>
      <c r="B1066" s="4" t="s">
        <v>1432</v>
      </c>
      <c r="C1066" s="4" t="s">
        <v>1037</v>
      </c>
      <c r="D1066" s="4" t="n">
        <v>8</v>
      </c>
      <c r="E1066" s="4" t="n">
        <v>90.97</v>
      </c>
      <c r="F1066" s="4" t="n">
        <v>727.76</v>
      </c>
      <c r="G1066" s="4" t="n">
        <f aca="false">INDEX(Data_Products!$D$2:$D$33,MATCH(C1066,Data_Products!$A$2:$A$33,0))</f>
        <v>73.81</v>
      </c>
      <c r="H1066" s="4" t="str">
        <f aca="false">INDEX(Data_Products!$C$2:$C$33,MATCH(C1066,Data_Products!$A$2:$A$33,0))</f>
        <v>Insulation</v>
      </c>
      <c r="I1066" s="10" t="n">
        <f aca="false">D1066*(E1066-G1066)</f>
        <v>137.28</v>
      </c>
      <c r="J1066" s="11" t="n">
        <f aca="false">IFERROR(I1066/F1066,0)</f>
        <v>0.18863361547763</v>
      </c>
      <c r="K1066" s="4" t="str">
        <f aca="false">IFERROR(INDEX(Data_Orders!$F$2:$F$4727,MATCH(B1066,Data_Orders!$A$2:$A$4727,0)),"")</f>
        <v>Contractor</v>
      </c>
      <c r="L1066" s="4" t="str">
        <f aca="false">IFERROR(INDEX(Data_Orders!$D$2:$D$4727,MATCH(B1066,Data_Orders!$A$2:$A$4727,0)),"")</f>
        <v>Nuneaton</v>
      </c>
    </row>
    <row r="1067" customFormat="false" ht="15" hidden="false" customHeight="false" outlineLevel="0" collapsed="false">
      <c r="A1067" s="4" t="s">
        <v>6883</v>
      </c>
      <c r="B1067" s="4" t="s">
        <v>1432</v>
      </c>
      <c r="C1067" s="4" t="s">
        <v>1073</v>
      </c>
      <c r="D1067" s="4" t="n">
        <v>3</v>
      </c>
      <c r="E1067" s="4" t="n">
        <v>231.05</v>
      </c>
      <c r="F1067" s="4" t="n">
        <v>693.15</v>
      </c>
      <c r="G1067" s="4" t="n">
        <f aca="false">INDEX(Data_Products!$D$2:$D$33,MATCH(C1067,Data_Products!$A$2:$A$33,0))</f>
        <v>148.29</v>
      </c>
      <c r="H1067" s="4" t="str">
        <f aca="false">INDEX(Data_Products!$C$2:$C$33,MATCH(C1067,Data_Products!$A$2:$A$33,0))</f>
        <v>Landscaping</v>
      </c>
      <c r="I1067" s="10" t="n">
        <f aca="false">D1067*(E1067-G1067)</f>
        <v>248.28</v>
      </c>
      <c r="J1067" s="11" t="n">
        <f aca="false">IFERROR(I1067/F1067,0)</f>
        <v>0.358190867777537</v>
      </c>
      <c r="K1067" s="4" t="str">
        <f aca="false">IFERROR(INDEX(Data_Orders!$F$2:$F$4727,MATCH(B1067,Data_Orders!$A$2:$A$4727,0)),"")</f>
        <v>Contractor</v>
      </c>
      <c r="L1067" s="4" t="str">
        <f aca="false">IFERROR(INDEX(Data_Orders!$D$2:$D$4727,MATCH(B1067,Data_Orders!$A$2:$A$4727,0)),"")</f>
        <v>Nuneaton</v>
      </c>
    </row>
    <row r="1068" customFormat="false" ht="15" hidden="false" customHeight="false" outlineLevel="0" collapsed="false">
      <c r="A1068" s="4" t="s">
        <v>6884</v>
      </c>
      <c r="B1068" s="4" t="s">
        <v>1433</v>
      </c>
      <c r="C1068" s="4" t="s">
        <v>1041</v>
      </c>
      <c r="D1068" s="4" t="n">
        <v>15</v>
      </c>
      <c r="E1068" s="4" t="n">
        <v>242.75</v>
      </c>
      <c r="F1068" s="4" t="n">
        <v>3641.25</v>
      </c>
      <c r="G1068" s="4" t="n">
        <f aca="false">INDEX(Data_Products!$D$2:$D$33,MATCH(C1068,Data_Products!$A$2:$A$33,0))</f>
        <v>142.94</v>
      </c>
      <c r="H1068" s="4" t="str">
        <f aca="false">INDEX(Data_Products!$C$2:$C$33,MATCH(C1068,Data_Products!$A$2:$A$33,0))</f>
        <v>Tools &amp; Fixings</v>
      </c>
      <c r="I1068" s="10" t="n">
        <f aca="false">D1068*(E1068-G1068)</f>
        <v>1497.15</v>
      </c>
      <c r="J1068" s="11" t="n">
        <f aca="false">IFERROR(I1068/F1068,0)</f>
        <v>0.411163748712667</v>
      </c>
      <c r="K1068" s="4" t="str">
        <f aca="false">IFERROR(INDEX(Data_Orders!$F$2:$F$4727,MATCH(B1068,Data_Orders!$A$2:$A$4727,0)),"")</f>
        <v>Trade Account</v>
      </c>
      <c r="L1068" s="4" t="str">
        <f aca="false">IFERROR(INDEX(Data_Orders!$D$2:$D$4727,MATCH(B1068,Data_Orders!$A$2:$A$4727,0)),"")</f>
        <v>Rugby</v>
      </c>
    </row>
    <row r="1069" customFormat="false" ht="15" hidden="false" customHeight="false" outlineLevel="0" collapsed="false">
      <c r="A1069" s="4" t="s">
        <v>6885</v>
      </c>
      <c r="B1069" s="4" t="s">
        <v>1433</v>
      </c>
      <c r="C1069" s="4" t="s">
        <v>1021</v>
      </c>
      <c r="D1069" s="4" t="n">
        <v>7</v>
      </c>
      <c r="E1069" s="4" t="n">
        <v>73.76</v>
      </c>
      <c r="F1069" s="4" t="n">
        <v>516.32</v>
      </c>
      <c r="G1069" s="4" t="n">
        <f aca="false">INDEX(Data_Products!$D$2:$D$33,MATCH(C1069,Data_Products!$A$2:$A$33,0))</f>
        <v>51.51</v>
      </c>
      <c r="H1069" s="4" t="str">
        <f aca="false">INDEX(Data_Products!$C$2:$C$33,MATCH(C1069,Data_Products!$A$2:$A$33,0))</f>
        <v>Cement &amp; Aggregates</v>
      </c>
      <c r="I1069" s="10" t="n">
        <f aca="false">D1069*(E1069-G1069)</f>
        <v>155.75</v>
      </c>
      <c r="J1069" s="11" t="n">
        <f aca="false">IFERROR(I1069/F1069,0)</f>
        <v>0.301654013015184</v>
      </c>
      <c r="K1069" s="4" t="str">
        <f aca="false">IFERROR(INDEX(Data_Orders!$F$2:$F$4727,MATCH(B1069,Data_Orders!$A$2:$A$4727,0)),"")</f>
        <v>Trade Account</v>
      </c>
      <c r="L1069" s="4" t="str">
        <f aca="false">IFERROR(INDEX(Data_Orders!$D$2:$D$4727,MATCH(B1069,Data_Orders!$A$2:$A$4727,0)),"")</f>
        <v>Rugby</v>
      </c>
    </row>
    <row r="1070" customFormat="false" ht="15" hidden="false" customHeight="false" outlineLevel="0" collapsed="false">
      <c r="A1070" s="4" t="s">
        <v>6886</v>
      </c>
      <c r="B1070" s="4" t="s">
        <v>1433</v>
      </c>
      <c r="C1070" s="4" t="s">
        <v>1037</v>
      </c>
      <c r="D1070" s="4" t="n">
        <v>12</v>
      </c>
      <c r="E1070" s="4" t="n">
        <v>90.97</v>
      </c>
      <c r="F1070" s="4" t="n">
        <v>1091.64</v>
      </c>
      <c r="G1070" s="4" t="n">
        <f aca="false">INDEX(Data_Products!$D$2:$D$33,MATCH(C1070,Data_Products!$A$2:$A$33,0))</f>
        <v>73.81</v>
      </c>
      <c r="H1070" s="4" t="str">
        <f aca="false">INDEX(Data_Products!$C$2:$C$33,MATCH(C1070,Data_Products!$A$2:$A$33,0))</f>
        <v>Insulation</v>
      </c>
      <c r="I1070" s="10" t="n">
        <f aca="false">D1070*(E1070-G1070)</f>
        <v>205.92</v>
      </c>
      <c r="J1070" s="11" t="n">
        <f aca="false">IFERROR(I1070/F1070,0)</f>
        <v>0.18863361547763</v>
      </c>
      <c r="K1070" s="4" t="str">
        <f aca="false">IFERROR(INDEX(Data_Orders!$F$2:$F$4727,MATCH(B1070,Data_Orders!$A$2:$A$4727,0)),"")</f>
        <v>Trade Account</v>
      </c>
      <c r="L1070" s="4" t="str">
        <f aca="false">IFERROR(INDEX(Data_Orders!$D$2:$D$4727,MATCH(B1070,Data_Orders!$A$2:$A$4727,0)),"")</f>
        <v>Rugby</v>
      </c>
    </row>
    <row r="1071" customFormat="false" ht="15" hidden="false" customHeight="false" outlineLevel="0" collapsed="false">
      <c r="A1071" s="4" t="s">
        <v>6887</v>
      </c>
      <c r="B1071" s="4" t="s">
        <v>1433</v>
      </c>
      <c r="C1071" s="4" t="s">
        <v>1035</v>
      </c>
      <c r="D1071" s="4" t="n">
        <v>9</v>
      </c>
      <c r="E1071" s="4" t="n">
        <v>165.07</v>
      </c>
      <c r="F1071" s="4" t="n">
        <v>1485.63</v>
      </c>
      <c r="G1071" s="4" t="n">
        <f aca="false">INDEX(Data_Products!$D$2:$D$33,MATCH(C1071,Data_Products!$A$2:$A$33,0))</f>
        <v>134.65</v>
      </c>
      <c r="H1071" s="4" t="str">
        <f aca="false">INDEX(Data_Products!$C$2:$C$33,MATCH(C1071,Data_Products!$A$2:$A$33,0))</f>
        <v>Insulation</v>
      </c>
      <c r="I1071" s="10" t="n">
        <f aca="false">D1071*(E1071-G1071)</f>
        <v>273.78</v>
      </c>
      <c r="J1071" s="11" t="n">
        <f aca="false">IFERROR(I1071/F1071,0)</f>
        <v>0.184285454655601</v>
      </c>
      <c r="K1071" s="4" t="str">
        <f aca="false">IFERROR(INDEX(Data_Orders!$F$2:$F$4727,MATCH(B1071,Data_Orders!$A$2:$A$4727,0)),"")</f>
        <v>Trade Account</v>
      </c>
      <c r="L1071" s="4" t="str">
        <f aca="false">IFERROR(INDEX(Data_Orders!$D$2:$D$4727,MATCH(B1071,Data_Orders!$A$2:$A$4727,0)),"")</f>
        <v>Rugby</v>
      </c>
    </row>
    <row r="1072" customFormat="false" ht="15" hidden="false" customHeight="false" outlineLevel="0" collapsed="false">
      <c r="A1072" s="4" t="s">
        <v>6888</v>
      </c>
      <c r="B1072" s="4" t="s">
        <v>1433</v>
      </c>
      <c r="C1072" s="4" t="s">
        <v>1019</v>
      </c>
      <c r="D1072" s="4" t="n">
        <v>7</v>
      </c>
      <c r="E1072" s="4" t="n">
        <v>79.76</v>
      </c>
      <c r="F1072" s="4" t="n">
        <v>558.32</v>
      </c>
      <c r="G1072" s="4" t="n">
        <f aca="false">INDEX(Data_Products!$D$2:$D$33,MATCH(C1072,Data_Products!$A$2:$A$33,0))</f>
        <v>59.07</v>
      </c>
      <c r="H1072" s="4" t="str">
        <f aca="false">INDEX(Data_Products!$C$2:$C$33,MATCH(C1072,Data_Products!$A$2:$A$33,0))</f>
        <v>Timber</v>
      </c>
      <c r="I1072" s="10" t="n">
        <f aca="false">D1072*(E1072-G1072)</f>
        <v>144.83</v>
      </c>
      <c r="J1072" s="11" t="n">
        <f aca="false">IFERROR(I1072/F1072,0)</f>
        <v>0.259403209628887</v>
      </c>
      <c r="K1072" s="4" t="str">
        <f aca="false">IFERROR(INDEX(Data_Orders!$F$2:$F$4727,MATCH(B1072,Data_Orders!$A$2:$A$4727,0)),"")</f>
        <v>Trade Account</v>
      </c>
      <c r="L1072" s="4" t="str">
        <f aca="false">IFERROR(INDEX(Data_Orders!$D$2:$D$4727,MATCH(B1072,Data_Orders!$A$2:$A$4727,0)),"")</f>
        <v>Rugby</v>
      </c>
    </row>
    <row r="1073" customFormat="false" ht="15" hidden="false" customHeight="false" outlineLevel="0" collapsed="false">
      <c r="A1073" s="4" t="s">
        <v>6889</v>
      </c>
      <c r="B1073" s="4" t="s">
        <v>1434</v>
      </c>
      <c r="C1073" s="4" t="s">
        <v>1013</v>
      </c>
      <c r="D1073" s="4" t="n">
        <v>19</v>
      </c>
      <c r="E1073" s="4" t="n">
        <v>240.92</v>
      </c>
      <c r="F1073" s="4" t="n">
        <v>4577.48</v>
      </c>
      <c r="G1073" s="4" t="n">
        <f aca="false">INDEX(Data_Products!$D$2:$D$33,MATCH(C1073,Data_Products!$A$2:$A$33,0))</f>
        <v>168.32</v>
      </c>
      <c r="H1073" s="4" t="str">
        <f aca="false">INDEX(Data_Products!$C$2:$C$33,MATCH(C1073,Data_Products!$A$2:$A$33,0))</f>
        <v>Timber</v>
      </c>
      <c r="I1073" s="10" t="n">
        <f aca="false">D1073*(E1073-G1073)</f>
        <v>1379.4</v>
      </c>
      <c r="J1073" s="11" t="n">
        <f aca="false">IFERROR(I1073/F1073,0)</f>
        <v>0.301344844761747</v>
      </c>
      <c r="K1073" s="4" t="str">
        <f aca="false">IFERROR(INDEX(Data_Orders!$F$2:$F$4727,MATCH(B1073,Data_Orders!$A$2:$A$4727,0)),"")</f>
        <v>Trade Account</v>
      </c>
      <c r="L1073" s="4" t="str">
        <f aca="false">IFERROR(INDEX(Data_Orders!$D$2:$D$4727,MATCH(B1073,Data_Orders!$A$2:$A$4727,0)),"")</f>
        <v>Rugby</v>
      </c>
    </row>
    <row r="1074" customFormat="false" ht="15" hidden="false" customHeight="false" outlineLevel="0" collapsed="false">
      <c r="A1074" s="4" t="s">
        <v>6890</v>
      </c>
      <c r="B1074" s="4" t="s">
        <v>1434</v>
      </c>
      <c r="C1074" s="4" t="s">
        <v>1059</v>
      </c>
      <c r="D1074" s="4" t="n">
        <v>2</v>
      </c>
      <c r="E1074" s="4" t="n">
        <v>103.63</v>
      </c>
      <c r="F1074" s="4" t="n">
        <v>207.26</v>
      </c>
      <c r="G1074" s="4" t="n">
        <f aca="false">INDEX(Data_Products!$D$2:$D$33,MATCH(C1074,Data_Products!$A$2:$A$33,0))</f>
        <v>82.55</v>
      </c>
      <c r="H1074" s="4" t="str">
        <f aca="false">INDEX(Data_Products!$C$2:$C$33,MATCH(C1074,Data_Products!$A$2:$A$33,0))</f>
        <v>Roofing</v>
      </c>
      <c r="I1074" s="10" t="n">
        <f aca="false">D1074*(E1074-G1074)</f>
        <v>42.16</v>
      </c>
      <c r="J1074" s="11" t="n">
        <f aca="false">IFERROR(I1074/F1074,0)</f>
        <v>0.203415999228023</v>
      </c>
      <c r="K1074" s="4" t="str">
        <f aca="false">IFERROR(INDEX(Data_Orders!$F$2:$F$4727,MATCH(B1074,Data_Orders!$A$2:$A$4727,0)),"")</f>
        <v>Trade Account</v>
      </c>
      <c r="L1074" s="4" t="str">
        <f aca="false">IFERROR(INDEX(Data_Orders!$D$2:$D$4727,MATCH(B1074,Data_Orders!$A$2:$A$4727,0)),"")</f>
        <v>Rugby</v>
      </c>
    </row>
    <row r="1075" customFormat="false" ht="15" hidden="false" customHeight="false" outlineLevel="0" collapsed="false">
      <c r="A1075" s="4" t="s">
        <v>6891</v>
      </c>
      <c r="B1075" s="4" t="s">
        <v>1435</v>
      </c>
      <c r="C1075" s="4" t="s">
        <v>1017</v>
      </c>
      <c r="D1075" s="4" t="n">
        <v>15</v>
      </c>
      <c r="E1075" s="4" t="n">
        <v>49.15</v>
      </c>
      <c r="F1075" s="4" t="n">
        <v>737.25</v>
      </c>
      <c r="G1075" s="4" t="n">
        <f aca="false">INDEX(Data_Products!$D$2:$D$33,MATCH(C1075,Data_Products!$A$2:$A$33,0))</f>
        <v>31.44</v>
      </c>
      <c r="H1075" s="4" t="str">
        <f aca="false">INDEX(Data_Products!$C$2:$C$33,MATCH(C1075,Data_Products!$A$2:$A$33,0))</f>
        <v>Timber</v>
      </c>
      <c r="I1075" s="10" t="n">
        <f aca="false">D1075*(E1075-G1075)</f>
        <v>265.65</v>
      </c>
      <c r="J1075" s="11" t="n">
        <f aca="false">IFERROR(I1075/F1075,0)</f>
        <v>0.360325534079349</v>
      </c>
      <c r="K1075" s="4" t="str">
        <f aca="false">IFERROR(INDEX(Data_Orders!$F$2:$F$4727,MATCH(B1075,Data_Orders!$A$2:$A$4727,0)),"")</f>
        <v>Trade Account</v>
      </c>
      <c r="L1075" s="4" t="str">
        <f aca="false">IFERROR(INDEX(Data_Orders!$D$2:$D$4727,MATCH(B1075,Data_Orders!$A$2:$A$4727,0)),"")</f>
        <v>Rugby</v>
      </c>
    </row>
    <row r="1076" customFormat="false" ht="15" hidden="false" customHeight="false" outlineLevel="0" collapsed="false">
      <c r="A1076" s="4" t="s">
        <v>6892</v>
      </c>
      <c r="B1076" s="4" t="s">
        <v>1435</v>
      </c>
      <c r="C1076" s="4" t="s">
        <v>1070</v>
      </c>
      <c r="D1076" s="4" t="n">
        <v>15</v>
      </c>
      <c r="E1076" s="4" t="n">
        <v>230.32</v>
      </c>
      <c r="F1076" s="4" t="n">
        <v>3454.8</v>
      </c>
      <c r="G1076" s="4" t="n">
        <f aca="false">INDEX(Data_Products!$D$2:$D$33,MATCH(C1076,Data_Products!$A$2:$A$33,0))</f>
        <v>161.64</v>
      </c>
      <c r="H1076" s="4" t="str">
        <f aca="false">INDEX(Data_Products!$C$2:$C$33,MATCH(C1076,Data_Products!$A$2:$A$33,0))</f>
        <v>Landscaping</v>
      </c>
      <c r="I1076" s="10" t="n">
        <f aca="false">D1076*(E1076-G1076)</f>
        <v>1030.2</v>
      </c>
      <c r="J1076" s="11" t="n">
        <f aca="false">IFERROR(I1076/F1076,0)</f>
        <v>0.298193817297673</v>
      </c>
      <c r="K1076" s="4" t="str">
        <f aca="false">IFERROR(INDEX(Data_Orders!$F$2:$F$4727,MATCH(B1076,Data_Orders!$A$2:$A$4727,0)),"")</f>
        <v>Trade Account</v>
      </c>
      <c r="L1076" s="4" t="str">
        <f aca="false">IFERROR(INDEX(Data_Orders!$D$2:$D$4727,MATCH(B1076,Data_Orders!$A$2:$A$4727,0)),"")</f>
        <v>Rugby</v>
      </c>
    </row>
    <row r="1077" customFormat="false" ht="15" hidden="false" customHeight="false" outlineLevel="0" collapsed="false">
      <c r="A1077" s="4" t="s">
        <v>6893</v>
      </c>
      <c r="B1077" s="4" t="s">
        <v>1436</v>
      </c>
      <c r="C1077" s="4" t="s">
        <v>1064</v>
      </c>
      <c r="D1077" s="4" t="n">
        <v>8</v>
      </c>
      <c r="E1077" s="4" t="n">
        <v>97.63</v>
      </c>
      <c r="F1077" s="4" t="n">
        <v>781.04</v>
      </c>
      <c r="G1077" s="4" t="n">
        <f aca="false">INDEX(Data_Products!$D$2:$D$33,MATCH(C1077,Data_Products!$A$2:$A$33,0))</f>
        <v>65.21</v>
      </c>
      <c r="H1077" s="4" t="str">
        <f aca="false">INDEX(Data_Products!$C$2:$C$33,MATCH(C1077,Data_Products!$A$2:$A$33,0))</f>
        <v>Plumbing &amp; Drainage</v>
      </c>
      <c r="I1077" s="10" t="n">
        <f aca="false">D1077*(E1077-G1077)</f>
        <v>259.36</v>
      </c>
      <c r="J1077" s="11" t="n">
        <f aca="false">IFERROR(I1077/F1077,0)</f>
        <v>0.332070060432244</v>
      </c>
      <c r="K1077" s="4" t="str">
        <f aca="false">IFERROR(INDEX(Data_Orders!$F$2:$F$4727,MATCH(B1077,Data_Orders!$A$2:$A$4727,0)),"")</f>
        <v>Trade Account</v>
      </c>
      <c r="L1077" s="4" t="str">
        <f aca="false">IFERROR(INDEX(Data_Orders!$D$2:$D$4727,MATCH(B1077,Data_Orders!$A$2:$A$4727,0)),"")</f>
        <v>Rugby</v>
      </c>
    </row>
    <row r="1078" customFormat="false" ht="15" hidden="false" customHeight="false" outlineLevel="0" collapsed="false">
      <c r="A1078" s="4" t="s">
        <v>6894</v>
      </c>
      <c r="B1078" s="4" t="s">
        <v>1436</v>
      </c>
      <c r="C1078" s="4" t="s">
        <v>1032</v>
      </c>
      <c r="D1078" s="4" t="n">
        <v>10</v>
      </c>
      <c r="E1078" s="4" t="n">
        <v>99.65</v>
      </c>
      <c r="F1078" s="4" t="n">
        <v>996.5</v>
      </c>
      <c r="G1078" s="4" t="n">
        <f aca="false">INDEX(Data_Products!$D$2:$D$33,MATCH(C1078,Data_Products!$A$2:$A$33,0))</f>
        <v>58.26</v>
      </c>
      <c r="H1078" s="4" t="str">
        <f aca="false">INDEX(Data_Products!$C$2:$C$33,MATCH(C1078,Data_Products!$A$2:$A$33,0))</f>
        <v>Insulation</v>
      </c>
      <c r="I1078" s="10" t="n">
        <f aca="false">D1078*(E1078-G1078)</f>
        <v>413.9</v>
      </c>
      <c r="J1078" s="11" t="n">
        <f aca="false">IFERROR(I1078/F1078,0)</f>
        <v>0.415353738083292</v>
      </c>
      <c r="K1078" s="4" t="str">
        <f aca="false">IFERROR(INDEX(Data_Orders!$F$2:$F$4727,MATCH(B1078,Data_Orders!$A$2:$A$4727,0)),"")</f>
        <v>Trade Account</v>
      </c>
      <c r="L1078" s="4" t="str">
        <f aca="false">IFERROR(INDEX(Data_Orders!$D$2:$D$4727,MATCH(B1078,Data_Orders!$A$2:$A$4727,0)),"")</f>
        <v>Rugby</v>
      </c>
    </row>
    <row r="1079" customFormat="false" ht="15" hidden="false" customHeight="false" outlineLevel="0" collapsed="false">
      <c r="A1079" s="4" t="s">
        <v>6895</v>
      </c>
      <c r="B1079" s="4" t="s">
        <v>1437</v>
      </c>
      <c r="C1079" s="4" t="s">
        <v>1066</v>
      </c>
      <c r="D1079" s="4" t="n">
        <v>20</v>
      </c>
      <c r="E1079" s="4" t="n">
        <v>209.69</v>
      </c>
      <c r="F1079" s="4" t="n">
        <v>4193.8</v>
      </c>
      <c r="G1079" s="4" t="n">
        <f aca="false">INDEX(Data_Products!$D$2:$D$33,MATCH(C1079,Data_Products!$A$2:$A$33,0))</f>
        <v>144.38</v>
      </c>
      <c r="H1079" s="4" t="str">
        <f aca="false">INDEX(Data_Products!$C$2:$C$33,MATCH(C1079,Data_Products!$A$2:$A$33,0))</f>
        <v>Plumbing &amp; Drainage</v>
      </c>
      <c r="I1079" s="10" t="n">
        <f aca="false">D1079*(E1079-G1079)</f>
        <v>1306.2</v>
      </c>
      <c r="J1079" s="11" t="n">
        <f aca="false">IFERROR(I1079/F1079,0)</f>
        <v>0.311459773952024</v>
      </c>
      <c r="K1079" s="4" t="str">
        <f aca="false">IFERROR(INDEX(Data_Orders!$F$2:$F$4727,MATCH(B1079,Data_Orders!$A$2:$A$4727,0)),"")</f>
        <v>Trade Account</v>
      </c>
      <c r="L1079" s="4" t="str">
        <f aca="false">IFERROR(INDEX(Data_Orders!$D$2:$D$4727,MATCH(B1079,Data_Orders!$A$2:$A$4727,0)),"")</f>
        <v>Rugby</v>
      </c>
    </row>
    <row r="1080" customFormat="false" ht="15" hidden="false" customHeight="false" outlineLevel="0" collapsed="false">
      <c r="A1080" s="4" t="s">
        <v>6896</v>
      </c>
      <c r="B1080" s="4" t="s">
        <v>1437</v>
      </c>
      <c r="C1080" s="4" t="s">
        <v>1055</v>
      </c>
      <c r="D1080" s="4" t="n">
        <v>6</v>
      </c>
      <c r="E1080" s="4" t="n">
        <v>205.03</v>
      </c>
      <c r="F1080" s="4" t="n">
        <v>1230.18</v>
      </c>
      <c r="G1080" s="4" t="n">
        <f aca="false">INDEX(Data_Products!$D$2:$D$33,MATCH(C1080,Data_Products!$A$2:$A$33,0))</f>
        <v>138.6</v>
      </c>
      <c r="H1080" s="4" t="str">
        <f aca="false">INDEX(Data_Products!$C$2:$C$33,MATCH(C1080,Data_Products!$A$2:$A$33,0))</f>
        <v>Roofing</v>
      </c>
      <c r="I1080" s="10" t="n">
        <f aca="false">D1080*(E1080-G1080)</f>
        <v>398.58</v>
      </c>
      <c r="J1080" s="11" t="n">
        <f aca="false">IFERROR(I1080/F1080,0)</f>
        <v>0.324001365653807</v>
      </c>
      <c r="K1080" s="4" t="str">
        <f aca="false">IFERROR(INDEX(Data_Orders!$F$2:$F$4727,MATCH(B1080,Data_Orders!$A$2:$A$4727,0)),"")</f>
        <v>Trade Account</v>
      </c>
      <c r="L1080" s="4" t="str">
        <f aca="false">IFERROR(INDEX(Data_Orders!$D$2:$D$4727,MATCH(B1080,Data_Orders!$A$2:$A$4727,0)),"")</f>
        <v>Rugby</v>
      </c>
    </row>
    <row r="1081" customFormat="false" ht="15" hidden="false" customHeight="false" outlineLevel="0" collapsed="false">
      <c r="A1081" s="4" t="s">
        <v>6897</v>
      </c>
      <c r="B1081" s="4" t="s">
        <v>1438</v>
      </c>
      <c r="C1081" s="4" t="s">
        <v>1070</v>
      </c>
      <c r="D1081" s="4" t="n">
        <v>16</v>
      </c>
      <c r="E1081" s="4" t="n">
        <v>230.32</v>
      </c>
      <c r="F1081" s="4" t="n">
        <v>3685.12</v>
      </c>
      <c r="G1081" s="4" t="n">
        <f aca="false">INDEX(Data_Products!$D$2:$D$33,MATCH(C1081,Data_Products!$A$2:$A$33,0))</f>
        <v>161.64</v>
      </c>
      <c r="H1081" s="4" t="str">
        <f aca="false">INDEX(Data_Products!$C$2:$C$33,MATCH(C1081,Data_Products!$A$2:$A$33,0))</f>
        <v>Landscaping</v>
      </c>
      <c r="I1081" s="10" t="n">
        <f aca="false">D1081*(E1081-G1081)</f>
        <v>1098.88</v>
      </c>
      <c r="J1081" s="11" t="n">
        <f aca="false">IFERROR(I1081/F1081,0)</f>
        <v>0.298193817297673</v>
      </c>
      <c r="K1081" s="4" t="str">
        <f aca="false">IFERROR(INDEX(Data_Orders!$F$2:$F$4727,MATCH(B1081,Data_Orders!$A$2:$A$4727,0)),"")</f>
        <v>Trade Account</v>
      </c>
      <c r="L1081" s="4" t="str">
        <f aca="false">IFERROR(INDEX(Data_Orders!$D$2:$D$4727,MATCH(B1081,Data_Orders!$A$2:$A$4727,0)),"")</f>
        <v>Rugby</v>
      </c>
    </row>
    <row r="1082" customFormat="false" ht="15" hidden="false" customHeight="false" outlineLevel="0" collapsed="false">
      <c r="A1082" s="4" t="s">
        <v>6898</v>
      </c>
      <c r="B1082" s="4" t="s">
        <v>1438</v>
      </c>
      <c r="C1082" s="4" t="s">
        <v>1026</v>
      </c>
      <c r="D1082" s="4" t="n">
        <v>7</v>
      </c>
      <c r="E1082" s="4" t="n">
        <v>184.05</v>
      </c>
      <c r="F1082" s="4" t="n">
        <v>1288.35</v>
      </c>
      <c r="G1082" s="4" t="n">
        <f aca="false">INDEX(Data_Products!$D$2:$D$33,MATCH(C1082,Data_Products!$A$2:$A$33,0))</f>
        <v>147.44</v>
      </c>
      <c r="H1082" s="4" t="str">
        <f aca="false">INDEX(Data_Products!$C$2:$C$33,MATCH(C1082,Data_Products!$A$2:$A$33,0))</f>
        <v>Cement &amp; Aggregates</v>
      </c>
      <c r="I1082" s="10" t="n">
        <f aca="false">D1082*(E1082-G1082)</f>
        <v>256.27</v>
      </c>
      <c r="J1082" s="11" t="n">
        <f aca="false">IFERROR(I1082/F1082,0)</f>
        <v>0.19891333876664</v>
      </c>
      <c r="K1082" s="4" t="str">
        <f aca="false">IFERROR(INDEX(Data_Orders!$F$2:$F$4727,MATCH(B1082,Data_Orders!$A$2:$A$4727,0)),"")</f>
        <v>Trade Account</v>
      </c>
      <c r="L1082" s="4" t="str">
        <f aca="false">IFERROR(INDEX(Data_Orders!$D$2:$D$4727,MATCH(B1082,Data_Orders!$A$2:$A$4727,0)),"")</f>
        <v>Rugby</v>
      </c>
    </row>
    <row r="1083" customFormat="false" ht="15" hidden="false" customHeight="false" outlineLevel="0" collapsed="false">
      <c r="A1083" s="4" t="s">
        <v>6899</v>
      </c>
      <c r="B1083" s="4" t="s">
        <v>1438</v>
      </c>
      <c r="C1083" s="4" t="s">
        <v>1015</v>
      </c>
      <c r="D1083" s="4" t="n">
        <v>19</v>
      </c>
      <c r="E1083" s="4" t="n">
        <v>122.01</v>
      </c>
      <c r="F1083" s="4" t="n">
        <v>2318.19</v>
      </c>
      <c r="G1083" s="4" t="n">
        <f aca="false">INDEX(Data_Products!$D$2:$D$33,MATCH(C1083,Data_Products!$A$2:$A$33,0))</f>
        <v>85.53</v>
      </c>
      <c r="H1083" s="4" t="str">
        <f aca="false">INDEX(Data_Products!$C$2:$C$33,MATCH(C1083,Data_Products!$A$2:$A$33,0))</f>
        <v>Timber</v>
      </c>
      <c r="I1083" s="10" t="n">
        <f aca="false">D1083*(E1083-G1083)</f>
        <v>693.12</v>
      </c>
      <c r="J1083" s="11" t="n">
        <f aca="false">IFERROR(I1083/F1083,0)</f>
        <v>0.298991885910991</v>
      </c>
      <c r="K1083" s="4" t="str">
        <f aca="false">IFERROR(INDEX(Data_Orders!$F$2:$F$4727,MATCH(B1083,Data_Orders!$A$2:$A$4727,0)),"")</f>
        <v>Trade Account</v>
      </c>
      <c r="L1083" s="4" t="str">
        <f aca="false">IFERROR(INDEX(Data_Orders!$D$2:$D$4727,MATCH(B1083,Data_Orders!$A$2:$A$4727,0)),"")</f>
        <v>Rugby</v>
      </c>
    </row>
    <row r="1084" customFormat="false" ht="15" hidden="false" customHeight="false" outlineLevel="0" collapsed="false">
      <c r="A1084" s="4" t="s">
        <v>6900</v>
      </c>
      <c r="B1084" s="4" t="s">
        <v>1438</v>
      </c>
      <c r="C1084" s="4" t="s">
        <v>1039</v>
      </c>
      <c r="D1084" s="4" t="n">
        <v>16</v>
      </c>
      <c r="E1084" s="4" t="n">
        <v>160.41</v>
      </c>
      <c r="F1084" s="4" t="n">
        <v>2566.56</v>
      </c>
      <c r="G1084" s="4" t="n">
        <f aca="false">INDEX(Data_Products!$D$2:$D$33,MATCH(C1084,Data_Products!$A$2:$A$33,0))</f>
        <v>99.74</v>
      </c>
      <c r="H1084" s="4" t="str">
        <f aca="false">INDEX(Data_Products!$C$2:$C$33,MATCH(C1084,Data_Products!$A$2:$A$33,0))</f>
        <v>Insulation</v>
      </c>
      <c r="I1084" s="10" t="n">
        <f aca="false">D1084*(E1084-G1084)</f>
        <v>970.72</v>
      </c>
      <c r="J1084" s="11" t="n">
        <f aca="false">IFERROR(I1084/F1084,0)</f>
        <v>0.378218315566361</v>
      </c>
      <c r="K1084" s="4" t="str">
        <f aca="false">IFERROR(INDEX(Data_Orders!$F$2:$F$4727,MATCH(B1084,Data_Orders!$A$2:$A$4727,0)),"")</f>
        <v>Trade Account</v>
      </c>
      <c r="L1084" s="4" t="str">
        <f aca="false">IFERROR(INDEX(Data_Orders!$D$2:$D$4727,MATCH(B1084,Data_Orders!$A$2:$A$4727,0)),"")</f>
        <v>Rugby</v>
      </c>
    </row>
    <row r="1085" customFormat="false" ht="15" hidden="false" customHeight="false" outlineLevel="0" collapsed="false">
      <c r="A1085" s="4" t="s">
        <v>6901</v>
      </c>
      <c r="B1085" s="4" t="s">
        <v>1438</v>
      </c>
      <c r="C1085" s="4" t="s">
        <v>1046</v>
      </c>
      <c r="D1085" s="4" t="n">
        <v>15</v>
      </c>
      <c r="E1085" s="4" t="n">
        <v>154.02</v>
      </c>
      <c r="F1085" s="4" t="n">
        <v>2310.3</v>
      </c>
      <c r="G1085" s="4" t="n">
        <f aca="false">INDEX(Data_Products!$D$2:$D$33,MATCH(C1085,Data_Products!$A$2:$A$33,0))</f>
        <v>102.1</v>
      </c>
      <c r="H1085" s="4" t="str">
        <f aca="false">INDEX(Data_Products!$C$2:$C$33,MATCH(C1085,Data_Products!$A$2:$A$33,0))</f>
        <v>Tools &amp; Fixings</v>
      </c>
      <c r="I1085" s="10" t="n">
        <f aca="false">D1085*(E1085-G1085)</f>
        <v>778.8</v>
      </c>
      <c r="J1085" s="11" t="n">
        <f aca="false">IFERROR(I1085/F1085,0)</f>
        <v>0.337099078041813</v>
      </c>
      <c r="K1085" s="4" t="str">
        <f aca="false">IFERROR(INDEX(Data_Orders!$F$2:$F$4727,MATCH(B1085,Data_Orders!$A$2:$A$4727,0)),"")</f>
        <v>Trade Account</v>
      </c>
      <c r="L1085" s="4" t="str">
        <f aca="false">IFERROR(INDEX(Data_Orders!$D$2:$D$4727,MATCH(B1085,Data_Orders!$A$2:$A$4727,0)),"")</f>
        <v>Rugby</v>
      </c>
    </row>
    <row r="1086" customFormat="false" ht="15" hidden="false" customHeight="false" outlineLevel="0" collapsed="false">
      <c r="A1086" s="4" t="s">
        <v>6902</v>
      </c>
      <c r="B1086" s="4" t="s">
        <v>1439</v>
      </c>
      <c r="C1086" s="4" t="s">
        <v>1026</v>
      </c>
      <c r="D1086" s="4" t="n">
        <v>5</v>
      </c>
      <c r="E1086" s="4" t="n">
        <v>184.05</v>
      </c>
      <c r="F1086" s="4" t="n">
        <v>920.25</v>
      </c>
      <c r="G1086" s="4" t="n">
        <f aca="false">INDEX(Data_Products!$D$2:$D$33,MATCH(C1086,Data_Products!$A$2:$A$33,0))</f>
        <v>147.44</v>
      </c>
      <c r="H1086" s="4" t="str">
        <f aca="false">INDEX(Data_Products!$C$2:$C$33,MATCH(C1086,Data_Products!$A$2:$A$33,0))</f>
        <v>Cement &amp; Aggregates</v>
      </c>
      <c r="I1086" s="10" t="n">
        <f aca="false">D1086*(E1086-G1086)</f>
        <v>183.05</v>
      </c>
      <c r="J1086" s="11" t="n">
        <f aca="false">IFERROR(I1086/F1086,0)</f>
        <v>0.19891333876664</v>
      </c>
      <c r="K1086" s="4" t="str">
        <f aca="false">IFERROR(INDEX(Data_Orders!$F$2:$F$4727,MATCH(B1086,Data_Orders!$A$2:$A$4727,0)),"")</f>
        <v>Contractor</v>
      </c>
      <c r="L1086" s="4" t="str">
        <f aca="false">IFERROR(INDEX(Data_Orders!$D$2:$D$4727,MATCH(B1086,Data_Orders!$A$2:$A$4727,0)),"")</f>
        <v>Nuneaton</v>
      </c>
    </row>
    <row r="1087" customFormat="false" ht="15" hidden="false" customHeight="false" outlineLevel="0" collapsed="false">
      <c r="A1087" s="4" t="s">
        <v>6903</v>
      </c>
      <c r="B1087" s="4" t="s">
        <v>1439</v>
      </c>
      <c r="C1087" s="4" t="s">
        <v>1073</v>
      </c>
      <c r="D1087" s="4" t="n">
        <v>19</v>
      </c>
      <c r="E1087" s="4" t="n">
        <v>231.05</v>
      </c>
      <c r="F1087" s="4" t="n">
        <v>4389.95</v>
      </c>
      <c r="G1087" s="4" t="n">
        <f aca="false">INDEX(Data_Products!$D$2:$D$33,MATCH(C1087,Data_Products!$A$2:$A$33,0))</f>
        <v>148.29</v>
      </c>
      <c r="H1087" s="4" t="str">
        <f aca="false">INDEX(Data_Products!$C$2:$C$33,MATCH(C1087,Data_Products!$A$2:$A$33,0))</f>
        <v>Landscaping</v>
      </c>
      <c r="I1087" s="10" t="n">
        <f aca="false">D1087*(E1087-G1087)</f>
        <v>1572.44</v>
      </c>
      <c r="J1087" s="11" t="n">
        <f aca="false">IFERROR(I1087/F1087,0)</f>
        <v>0.358190867777537</v>
      </c>
      <c r="K1087" s="4" t="str">
        <f aca="false">IFERROR(INDEX(Data_Orders!$F$2:$F$4727,MATCH(B1087,Data_Orders!$A$2:$A$4727,0)),"")</f>
        <v>Contractor</v>
      </c>
      <c r="L1087" s="4" t="str">
        <f aca="false">IFERROR(INDEX(Data_Orders!$D$2:$D$4727,MATCH(B1087,Data_Orders!$A$2:$A$4727,0)),"")</f>
        <v>Nuneaton</v>
      </c>
    </row>
    <row r="1088" customFormat="false" ht="15" hidden="false" customHeight="false" outlineLevel="0" collapsed="false">
      <c r="A1088" s="4" t="s">
        <v>6904</v>
      </c>
      <c r="B1088" s="4" t="s">
        <v>1439</v>
      </c>
      <c r="C1088" s="4" t="s">
        <v>1075</v>
      </c>
      <c r="D1088" s="4" t="n">
        <v>1</v>
      </c>
      <c r="E1088" s="4" t="n">
        <v>98.61</v>
      </c>
      <c r="F1088" s="4" t="n">
        <v>98.61</v>
      </c>
      <c r="G1088" s="4" t="n">
        <f aca="false">INDEX(Data_Products!$D$2:$D$33,MATCH(C1088,Data_Products!$A$2:$A$33,0))</f>
        <v>74.84</v>
      </c>
      <c r="H1088" s="4" t="str">
        <f aca="false">INDEX(Data_Products!$C$2:$C$33,MATCH(C1088,Data_Products!$A$2:$A$33,0))</f>
        <v>Landscaping</v>
      </c>
      <c r="I1088" s="10" t="n">
        <f aca="false">D1088*(E1088-G1088)</f>
        <v>23.77</v>
      </c>
      <c r="J1088" s="11" t="n">
        <f aca="false">IFERROR(I1088/F1088,0)</f>
        <v>0.24105060338708</v>
      </c>
      <c r="K1088" s="4" t="str">
        <f aca="false">IFERROR(INDEX(Data_Orders!$F$2:$F$4727,MATCH(B1088,Data_Orders!$A$2:$A$4727,0)),"")</f>
        <v>Contractor</v>
      </c>
      <c r="L1088" s="4" t="str">
        <f aca="false">IFERROR(INDEX(Data_Orders!$D$2:$D$4727,MATCH(B1088,Data_Orders!$A$2:$A$4727,0)),"")</f>
        <v>Nuneaton</v>
      </c>
    </row>
    <row r="1089" customFormat="false" ht="15" hidden="false" customHeight="false" outlineLevel="0" collapsed="false">
      <c r="A1089" s="4" t="s">
        <v>6905</v>
      </c>
      <c r="B1089" s="4" t="s">
        <v>1439</v>
      </c>
      <c r="C1089" s="4" t="s">
        <v>1050</v>
      </c>
      <c r="D1089" s="4" t="n">
        <v>14</v>
      </c>
      <c r="E1089" s="4" t="n">
        <v>238.63</v>
      </c>
      <c r="F1089" s="4" t="n">
        <v>3340.82</v>
      </c>
      <c r="G1089" s="4" t="n">
        <f aca="false">INDEX(Data_Products!$D$2:$D$33,MATCH(C1089,Data_Products!$A$2:$A$33,0))</f>
        <v>148.91</v>
      </c>
      <c r="H1089" s="4" t="str">
        <f aca="false">INDEX(Data_Products!$C$2:$C$33,MATCH(C1089,Data_Products!$A$2:$A$33,0))</f>
        <v>Tools &amp; Fixings</v>
      </c>
      <c r="I1089" s="10" t="n">
        <f aca="false">D1089*(E1089-G1089)</f>
        <v>1256.08</v>
      </c>
      <c r="J1089" s="11" t="n">
        <f aca="false">IFERROR(I1089/F1089,0)</f>
        <v>0.375979549930855</v>
      </c>
      <c r="K1089" s="4" t="str">
        <f aca="false">IFERROR(INDEX(Data_Orders!$F$2:$F$4727,MATCH(B1089,Data_Orders!$A$2:$A$4727,0)),"")</f>
        <v>Contractor</v>
      </c>
      <c r="L1089" s="4" t="str">
        <f aca="false">IFERROR(INDEX(Data_Orders!$D$2:$D$4727,MATCH(B1089,Data_Orders!$A$2:$A$4727,0)),"")</f>
        <v>Nuneaton</v>
      </c>
    </row>
    <row r="1090" customFormat="false" ht="15" hidden="false" customHeight="false" outlineLevel="0" collapsed="false">
      <c r="A1090" s="4" t="s">
        <v>6906</v>
      </c>
      <c r="B1090" s="4" t="s">
        <v>1439</v>
      </c>
      <c r="C1090" s="4" t="s">
        <v>1077</v>
      </c>
      <c r="D1090" s="4" t="n">
        <v>2</v>
      </c>
      <c r="E1090" s="4" t="n">
        <v>46.61</v>
      </c>
      <c r="F1090" s="4" t="n">
        <v>93.22</v>
      </c>
      <c r="G1090" s="4" t="n">
        <f aca="false">INDEX(Data_Products!$D$2:$D$33,MATCH(C1090,Data_Products!$A$2:$A$33,0))</f>
        <v>36.87</v>
      </c>
      <c r="H1090" s="4" t="str">
        <f aca="false">INDEX(Data_Products!$C$2:$C$33,MATCH(C1090,Data_Products!$A$2:$A$33,0))</f>
        <v>Landscaping</v>
      </c>
      <c r="I1090" s="10" t="n">
        <f aca="false">D1090*(E1090-G1090)</f>
        <v>19.48</v>
      </c>
      <c r="J1090" s="11" t="n">
        <f aca="false">IFERROR(I1090/F1090,0)</f>
        <v>0.208968032611028</v>
      </c>
      <c r="K1090" s="4" t="str">
        <f aca="false">IFERROR(INDEX(Data_Orders!$F$2:$F$4727,MATCH(B1090,Data_Orders!$A$2:$A$4727,0)),"")</f>
        <v>Contractor</v>
      </c>
      <c r="L1090" s="4" t="str">
        <f aca="false">IFERROR(INDEX(Data_Orders!$D$2:$D$4727,MATCH(B1090,Data_Orders!$A$2:$A$4727,0)),"")</f>
        <v>Nuneaton</v>
      </c>
    </row>
    <row r="1091" customFormat="false" ht="15" hidden="false" customHeight="false" outlineLevel="0" collapsed="false">
      <c r="A1091" s="4" t="s">
        <v>6907</v>
      </c>
      <c r="B1091" s="4" t="s">
        <v>1440</v>
      </c>
      <c r="C1091" s="4" t="s">
        <v>1061</v>
      </c>
      <c r="D1091" s="4" t="n">
        <v>14</v>
      </c>
      <c r="E1091" s="4" t="n">
        <v>145.57</v>
      </c>
      <c r="F1091" s="4" t="n">
        <v>2037.98</v>
      </c>
      <c r="G1091" s="4" t="n">
        <f aca="false">INDEX(Data_Products!$D$2:$D$33,MATCH(C1091,Data_Products!$A$2:$A$33,0))</f>
        <v>119.29</v>
      </c>
      <c r="H1091" s="4" t="str">
        <f aca="false">INDEX(Data_Products!$C$2:$C$33,MATCH(C1091,Data_Products!$A$2:$A$33,0))</f>
        <v>Plumbing &amp; Drainage</v>
      </c>
      <c r="I1091" s="10" t="n">
        <f aca="false">D1091*(E1091-G1091)</f>
        <v>367.92</v>
      </c>
      <c r="J1091" s="11" t="n">
        <f aca="false">IFERROR(I1091/F1091,0)</f>
        <v>0.180531702960775</v>
      </c>
      <c r="K1091" s="4" t="str">
        <f aca="false">IFERROR(INDEX(Data_Orders!$F$2:$F$4727,MATCH(B1091,Data_Orders!$A$2:$A$4727,0)),"")</f>
        <v>Contractor</v>
      </c>
      <c r="L1091" s="4" t="str">
        <f aca="false">IFERROR(INDEX(Data_Orders!$D$2:$D$4727,MATCH(B1091,Data_Orders!$A$2:$A$4727,0)),"")</f>
        <v>Nuneaton</v>
      </c>
    </row>
    <row r="1092" customFormat="false" ht="15" hidden="false" customHeight="false" outlineLevel="0" collapsed="false">
      <c r="A1092" s="4" t="s">
        <v>6908</v>
      </c>
      <c r="B1092" s="4" t="s">
        <v>1440</v>
      </c>
      <c r="C1092" s="4" t="s">
        <v>1064</v>
      </c>
      <c r="D1092" s="4" t="n">
        <v>17</v>
      </c>
      <c r="E1092" s="4" t="n">
        <v>97.63</v>
      </c>
      <c r="F1092" s="4" t="n">
        <v>1659.71</v>
      </c>
      <c r="G1092" s="4" t="n">
        <f aca="false">INDEX(Data_Products!$D$2:$D$33,MATCH(C1092,Data_Products!$A$2:$A$33,0))</f>
        <v>65.21</v>
      </c>
      <c r="H1092" s="4" t="str">
        <f aca="false">INDEX(Data_Products!$C$2:$C$33,MATCH(C1092,Data_Products!$A$2:$A$33,0))</f>
        <v>Plumbing &amp; Drainage</v>
      </c>
      <c r="I1092" s="10" t="n">
        <f aca="false">D1092*(E1092-G1092)</f>
        <v>551.14</v>
      </c>
      <c r="J1092" s="11" t="n">
        <f aca="false">IFERROR(I1092/F1092,0)</f>
        <v>0.332070060432244</v>
      </c>
      <c r="K1092" s="4" t="str">
        <f aca="false">IFERROR(INDEX(Data_Orders!$F$2:$F$4727,MATCH(B1092,Data_Orders!$A$2:$A$4727,0)),"")</f>
        <v>Contractor</v>
      </c>
      <c r="L1092" s="4" t="str">
        <f aca="false">IFERROR(INDEX(Data_Orders!$D$2:$D$4727,MATCH(B1092,Data_Orders!$A$2:$A$4727,0)),"")</f>
        <v>Nuneaton</v>
      </c>
    </row>
    <row r="1093" customFormat="false" ht="15" hidden="false" customHeight="false" outlineLevel="0" collapsed="false">
      <c r="A1093" s="4" t="s">
        <v>6909</v>
      </c>
      <c r="B1093" s="4" t="s">
        <v>1440</v>
      </c>
      <c r="C1093" s="4" t="s">
        <v>1046</v>
      </c>
      <c r="D1093" s="4" t="n">
        <v>13</v>
      </c>
      <c r="E1093" s="4" t="n">
        <v>154.02</v>
      </c>
      <c r="F1093" s="4" t="n">
        <v>2002.26</v>
      </c>
      <c r="G1093" s="4" t="n">
        <f aca="false">INDEX(Data_Products!$D$2:$D$33,MATCH(C1093,Data_Products!$A$2:$A$33,0))</f>
        <v>102.1</v>
      </c>
      <c r="H1093" s="4" t="str">
        <f aca="false">INDEX(Data_Products!$C$2:$C$33,MATCH(C1093,Data_Products!$A$2:$A$33,0))</f>
        <v>Tools &amp; Fixings</v>
      </c>
      <c r="I1093" s="10" t="n">
        <f aca="false">D1093*(E1093-G1093)</f>
        <v>674.96</v>
      </c>
      <c r="J1093" s="11" t="n">
        <f aca="false">IFERROR(I1093/F1093,0)</f>
        <v>0.337099078041813</v>
      </c>
      <c r="K1093" s="4" t="str">
        <f aca="false">IFERROR(INDEX(Data_Orders!$F$2:$F$4727,MATCH(B1093,Data_Orders!$A$2:$A$4727,0)),"")</f>
        <v>Contractor</v>
      </c>
      <c r="L1093" s="4" t="str">
        <f aca="false">IFERROR(INDEX(Data_Orders!$D$2:$D$4727,MATCH(B1093,Data_Orders!$A$2:$A$4727,0)),"")</f>
        <v>Nuneaton</v>
      </c>
    </row>
    <row r="1094" customFormat="false" ht="15" hidden="false" customHeight="false" outlineLevel="0" collapsed="false">
      <c r="A1094" s="4" t="s">
        <v>6910</v>
      </c>
      <c r="B1094" s="4" t="s">
        <v>1440</v>
      </c>
      <c r="C1094" s="4" t="s">
        <v>1013</v>
      </c>
      <c r="D1094" s="4" t="n">
        <v>16</v>
      </c>
      <c r="E1094" s="4" t="n">
        <v>240.92</v>
      </c>
      <c r="F1094" s="4" t="n">
        <v>3854.72</v>
      </c>
      <c r="G1094" s="4" t="n">
        <f aca="false">INDEX(Data_Products!$D$2:$D$33,MATCH(C1094,Data_Products!$A$2:$A$33,0))</f>
        <v>168.32</v>
      </c>
      <c r="H1094" s="4" t="str">
        <f aca="false">INDEX(Data_Products!$C$2:$C$33,MATCH(C1094,Data_Products!$A$2:$A$33,0))</f>
        <v>Timber</v>
      </c>
      <c r="I1094" s="10" t="n">
        <f aca="false">D1094*(E1094-G1094)</f>
        <v>1161.6</v>
      </c>
      <c r="J1094" s="11" t="n">
        <f aca="false">IFERROR(I1094/F1094,0)</f>
        <v>0.301344844761747</v>
      </c>
      <c r="K1094" s="4" t="str">
        <f aca="false">IFERROR(INDEX(Data_Orders!$F$2:$F$4727,MATCH(B1094,Data_Orders!$A$2:$A$4727,0)),"")</f>
        <v>Contractor</v>
      </c>
      <c r="L1094" s="4" t="str">
        <f aca="false">IFERROR(INDEX(Data_Orders!$D$2:$D$4727,MATCH(B1094,Data_Orders!$A$2:$A$4727,0)),"")</f>
        <v>Nuneaton</v>
      </c>
    </row>
    <row r="1095" customFormat="false" ht="15" hidden="false" customHeight="false" outlineLevel="0" collapsed="false">
      <c r="A1095" s="4" t="s">
        <v>6911</v>
      </c>
      <c r="B1095" s="4" t="s">
        <v>1441</v>
      </c>
      <c r="C1095" s="4" t="s">
        <v>1041</v>
      </c>
      <c r="D1095" s="4" t="n">
        <v>16</v>
      </c>
      <c r="E1095" s="4" t="n">
        <v>242.75</v>
      </c>
      <c r="F1095" s="4" t="n">
        <v>3884</v>
      </c>
      <c r="G1095" s="4" t="n">
        <f aca="false">INDEX(Data_Products!$D$2:$D$33,MATCH(C1095,Data_Products!$A$2:$A$33,0))</f>
        <v>142.94</v>
      </c>
      <c r="H1095" s="4" t="str">
        <f aca="false">INDEX(Data_Products!$C$2:$C$33,MATCH(C1095,Data_Products!$A$2:$A$33,0))</f>
        <v>Tools &amp; Fixings</v>
      </c>
      <c r="I1095" s="10" t="n">
        <f aca="false">D1095*(E1095-G1095)</f>
        <v>1596.96</v>
      </c>
      <c r="J1095" s="11" t="n">
        <f aca="false">IFERROR(I1095/F1095,0)</f>
        <v>0.411163748712667</v>
      </c>
      <c r="K1095" s="4" t="str">
        <f aca="false">IFERROR(INDEX(Data_Orders!$F$2:$F$4727,MATCH(B1095,Data_Orders!$A$2:$A$4727,0)),"")</f>
        <v>Contractor</v>
      </c>
      <c r="L1095" s="4" t="str">
        <f aca="false">IFERROR(INDEX(Data_Orders!$D$2:$D$4727,MATCH(B1095,Data_Orders!$A$2:$A$4727,0)),"")</f>
        <v>Nuneaton</v>
      </c>
    </row>
    <row r="1096" customFormat="false" ht="15" hidden="false" customHeight="false" outlineLevel="0" collapsed="false">
      <c r="A1096" s="4" t="s">
        <v>6912</v>
      </c>
      <c r="B1096" s="4" t="s">
        <v>1442</v>
      </c>
      <c r="C1096" s="4" t="s">
        <v>1048</v>
      </c>
      <c r="D1096" s="4" t="n">
        <v>1</v>
      </c>
      <c r="E1096" s="4" t="n">
        <v>112.72</v>
      </c>
      <c r="F1096" s="4" t="n">
        <v>112.72</v>
      </c>
      <c r="G1096" s="4" t="n">
        <f aca="false">INDEX(Data_Products!$D$2:$D$33,MATCH(C1096,Data_Products!$A$2:$A$33,0))</f>
        <v>83.21</v>
      </c>
      <c r="H1096" s="4" t="str">
        <f aca="false">INDEX(Data_Products!$C$2:$C$33,MATCH(C1096,Data_Products!$A$2:$A$33,0))</f>
        <v>Tools &amp; Fixings</v>
      </c>
      <c r="I1096" s="10" t="n">
        <f aca="false">D1096*(E1096-G1096)</f>
        <v>29.51</v>
      </c>
      <c r="J1096" s="11" t="n">
        <f aca="false">IFERROR(I1096/F1096,0)</f>
        <v>0.261799148332151</v>
      </c>
      <c r="K1096" s="4" t="str">
        <f aca="false">IFERROR(INDEX(Data_Orders!$F$2:$F$4727,MATCH(B1096,Data_Orders!$A$2:$A$4727,0)),"")</f>
        <v>Contractor</v>
      </c>
      <c r="L1096" s="4" t="str">
        <f aca="false">IFERROR(INDEX(Data_Orders!$D$2:$D$4727,MATCH(B1096,Data_Orders!$A$2:$A$4727,0)),"")</f>
        <v>Nuneaton</v>
      </c>
    </row>
    <row r="1097" customFormat="false" ht="15" hidden="false" customHeight="false" outlineLevel="0" collapsed="false">
      <c r="A1097" s="4" t="s">
        <v>6913</v>
      </c>
      <c r="B1097" s="4" t="s">
        <v>1443</v>
      </c>
      <c r="C1097" s="4" t="s">
        <v>1077</v>
      </c>
      <c r="D1097" s="4" t="n">
        <v>10</v>
      </c>
      <c r="E1097" s="4" t="n">
        <v>46.61</v>
      </c>
      <c r="F1097" s="4" t="n">
        <v>466.1</v>
      </c>
      <c r="G1097" s="4" t="n">
        <f aca="false">INDEX(Data_Products!$D$2:$D$33,MATCH(C1097,Data_Products!$A$2:$A$33,0))</f>
        <v>36.87</v>
      </c>
      <c r="H1097" s="4" t="str">
        <f aca="false">INDEX(Data_Products!$C$2:$C$33,MATCH(C1097,Data_Products!$A$2:$A$33,0))</f>
        <v>Landscaping</v>
      </c>
      <c r="I1097" s="10" t="n">
        <f aca="false">D1097*(E1097-G1097)</f>
        <v>97.4</v>
      </c>
      <c r="J1097" s="11" t="n">
        <f aca="false">IFERROR(I1097/F1097,0)</f>
        <v>0.208968032611028</v>
      </c>
      <c r="K1097" s="4" t="str">
        <f aca="false">IFERROR(INDEX(Data_Orders!$F$2:$F$4727,MATCH(B1097,Data_Orders!$A$2:$A$4727,0)),"")</f>
        <v>Contractor</v>
      </c>
      <c r="L1097" s="4" t="str">
        <f aca="false">IFERROR(INDEX(Data_Orders!$D$2:$D$4727,MATCH(B1097,Data_Orders!$A$2:$A$4727,0)),"")</f>
        <v>Nuneaton</v>
      </c>
    </row>
    <row r="1098" customFormat="false" ht="15" hidden="false" customHeight="false" outlineLevel="0" collapsed="false">
      <c r="A1098" s="4" t="s">
        <v>6914</v>
      </c>
      <c r="B1098" s="4" t="s">
        <v>1443</v>
      </c>
      <c r="C1098" s="4" t="s">
        <v>1024</v>
      </c>
      <c r="D1098" s="4" t="n">
        <v>8</v>
      </c>
      <c r="E1098" s="4" t="n">
        <v>137.14</v>
      </c>
      <c r="F1098" s="4" t="n">
        <v>1097.12</v>
      </c>
      <c r="G1098" s="4" t="n">
        <f aca="false">INDEX(Data_Products!$D$2:$D$33,MATCH(C1098,Data_Products!$A$2:$A$33,0))</f>
        <v>99.99</v>
      </c>
      <c r="H1098" s="4" t="str">
        <f aca="false">INDEX(Data_Products!$C$2:$C$33,MATCH(C1098,Data_Products!$A$2:$A$33,0))</f>
        <v>Cement &amp; Aggregates</v>
      </c>
      <c r="I1098" s="10" t="n">
        <f aca="false">D1098*(E1098-G1098)</f>
        <v>297.2</v>
      </c>
      <c r="J1098" s="11" t="n">
        <f aca="false">IFERROR(I1098/F1098,0)</f>
        <v>0.270891060230421</v>
      </c>
      <c r="K1098" s="4" t="str">
        <f aca="false">IFERROR(INDEX(Data_Orders!$F$2:$F$4727,MATCH(B1098,Data_Orders!$A$2:$A$4727,0)),"")</f>
        <v>Contractor</v>
      </c>
      <c r="L1098" s="4" t="str">
        <f aca="false">IFERROR(INDEX(Data_Orders!$D$2:$D$4727,MATCH(B1098,Data_Orders!$A$2:$A$4727,0)),"")</f>
        <v>Nuneaton</v>
      </c>
    </row>
    <row r="1099" customFormat="false" ht="15" hidden="false" customHeight="false" outlineLevel="0" collapsed="false">
      <c r="A1099" s="4" t="s">
        <v>6915</v>
      </c>
      <c r="B1099" s="4" t="s">
        <v>1443</v>
      </c>
      <c r="C1099" s="4" t="s">
        <v>1019</v>
      </c>
      <c r="D1099" s="4" t="n">
        <v>3</v>
      </c>
      <c r="E1099" s="4" t="n">
        <v>79.76</v>
      </c>
      <c r="F1099" s="4" t="n">
        <v>239.28</v>
      </c>
      <c r="G1099" s="4" t="n">
        <f aca="false">INDEX(Data_Products!$D$2:$D$33,MATCH(C1099,Data_Products!$A$2:$A$33,0))</f>
        <v>59.07</v>
      </c>
      <c r="H1099" s="4" t="str">
        <f aca="false">INDEX(Data_Products!$C$2:$C$33,MATCH(C1099,Data_Products!$A$2:$A$33,0))</f>
        <v>Timber</v>
      </c>
      <c r="I1099" s="10" t="n">
        <f aca="false">D1099*(E1099-G1099)</f>
        <v>62.07</v>
      </c>
      <c r="J1099" s="11" t="n">
        <f aca="false">IFERROR(I1099/F1099,0)</f>
        <v>0.259403209628887</v>
      </c>
      <c r="K1099" s="4" t="str">
        <f aca="false">IFERROR(INDEX(Data_Orders!$F$2:$F$4727,MATCH(B1099,Data_Orders!$A$2:$A$4727,0)),"")</f>
        <v>Contractor</v>
      </c>
      <c r="L1099" s="4" t="str">
        <f aca="false">IFERROR(INDEX(Data_Orders!$D$2:$D$4727,MATCH(B1099,Data_Orders!$A$2:$A$4727,0)),"")</f>
        <v>Nuneaton</v>
      </c>
    </row>
    <row r="1100" customFormat="false" ht="15" hidden="false" customHeight="false" outlineLevel="0" collapsed="false">
      <c r="A1100" s="4" t="s">
        <v>6916</v>
      </c>
      <c r="B1100" s="4" t="s">
        <v>1443</v>
      </c>
      <c r="C1100" s="4" t="s">
        <v>1035</v>
      </c>
      <c r="D1100" s="4" t="n">
        <v>1</v>
      </c>
      <c r="E1100" s="4" t="n">
        <v>165.07</v>
      </c>
      <c r="F1100" s="4" t="n">
        <v>165.07</v>
      </c>
      <c r="G1100" s="4" t="n">
        <f aca="false">INDEX(Data_Products!$D$2:$D$33,MATCH(C1100,Data_Products!$A$2:$A$33,0))</f>
        <v>134.65</v>
      </c>
      <c r="H1100" s="4" t="str">
        <f aca="false">INDEX(Data_Products!$C$2:$C$33,MATCH(C1100,Data_Products!$A$2:$A$33,0))</f>
        <v>Insulation</v>
      </c>
      <c r="I1100" s="10" t="n">
        <f aca="false">D1100*(E1100-G1100)</f>
        <v>30.42</v>
      </c>
      <c r="J1100" s="11" t="n">
        <f aca="false">IFERROR(I1100/F1100,0)</f>
        <v>0.184285454655601</v>
      </c>
      <c r="K1100" s="4" t="str">
        <f aca="false">IFERROR(INDEX(Data_Orders!$F$2:$F$4727,MATCH(B1100,Data_Orders!$A$2:$A$4727,0)),"")</f>
        <v>Contractor</v>
      </c>
      <c r="L1100" s="4" t="str">
        <f aca="false">IFERROR(INDEX(Data_Orders!$D$2:$D$4727,MATCH(B1100,Data_Orders!$A$2:$A$4727,0)),"")</f>
        <v>Nuneaton</v>
      </c>
    </row>
    <row r="1101" customFormat="false" ht="15" hidden="false" customHeight="false" outlineLevel="0" collapsed="false">
      <c r="A1101" s="4" t="s">
        <v>6917</v>
      </c>
      <c r="B1101" s="4" t="s">
        <v>1444</v>
      </c>
      <c r="C1101" s="4" t="s">
        <v>1021</v>
      </c>
      <c r="D1101" s="4" t="n">
        <v>19</v>
      </c>
      <c r="E1101" s="4" t="n">
        <v>73.76</v>
      </c>
      <c r="F1101" s="4" t="n">
        <v>1401.44</v>
      </c>
      <c r="G1101" s="4" t="n">
        <f aca="false">INDEX(Data_Products!$D$2:$D$33,MATCH(C1101,Data_Products!$A$2:$A$33,0))</f>
        <v>51.51</v>
      </c>
      <c r="H1101" s="4" t="str">
        <f aca="false">INDEX(Data_Products!$C$2:$C$33,MATCH(C1101,Data_Products!$A$2:$A$33,0))</f>
        <v>Cement &amp; Aggregates</v>
      </c>
      <c r="I1101" s="10" t="n">
        <f aca="false">D1101*(E1101-G1101)</f>
        <v>422.75</v>
      </c>
      <c r="J1101" s="11" t="n">
        <f aca="false">IFERROR(I1101/F1101,0)</f>
        <v>0.301654013015184</v>
      </c>
      <c r="K1101" s="4" t="str">
        <f aca="false">IFERROR(INDEX(Data_Orders!$F$2:$F$4727,MATCH(B1101,Data_Orders!$A$2:$A$4727,0)),"")</f>
        <v>Contractor</v>
      </c>
      <c r="L1101" s="4" t="str">
        <f aca="false">IFERROR(INDEX(Data_Orders!$D$2:$D$4727,MATCH(B1101,Data_Orders!$A$2:$A$4727,0)),"")</f>
        <v>Nuneaton</v>
      </c>
    </row>
    <row r="1102" customFormat="false" ht="15" hidden="false" customHeight="false" outlineLevel="0" collapsed="false">
      <c r="A1102" s="4" t="s">
        <v>6918</v>
      </c>
      <c r="B1102" s="4" t="s">
        <v>1444</v>
      </c>
      <c r="C1102" s="4" t="s">
        <v>1059</v>
      </c>
      <c r="D1102" s="4" t="n">
        <v>19</v>
      </c>
      <c r="E1102" s="4" t="n">
        <v>103.63</v>
      </c>
      <c r="F1102" s="4" t="n">
        <v>1968.97</v>
      </c>
      <c r="G1102" s="4" t="n">
        <f aca="false">INDEX(Data_Products!$D$2:$D$33,MATCH(C1102,Data_Products!$A$2:$A$33,0))</f>
        <v>82.55</v>
      </c>
      <c r="H1102" s="4" t="str">
        <f aca="false">INDEX(Data_Products!$C$2:$C$33,MATCH(C1102,Data_Products!$A$2:$A$33,0))</f>
        <v>Roofing</v>
      </c>
      <c r="I1102" s="10" t="n">
        <f aca="false">D1102*(E1102-G1102)</f>
        <v>400.52</v>
      </c>
      <c r="J1102" s="11" t="n">
        <f aca="false">IFERROR(I1102/F1102,0)</f>
        <v>0.203415999228023</v>
      </c>
      <c r="K1102" s="4" t="str">
        <f aca="false">IFERROR(INDEX(Data_Orders!$F$2:$F$4727,MATCH(B1102,Data_Orders!$A$2:$A$4727,0)),"")</f>
        <v>Contractor</v>
      </c>
      <c r="L1102" s="4" t="str">
        <f aca="false">IFERROR(INDEX(Data_Orders!$D$2:$D$4727,MATCH(B1102,Data_Orders!$A$2:$A$4727,0)),"")</f>
        <v>Nuneaton</v>
      </c>
    </row>
    <row r="1103" customFormat="false" ht="15" hidden="false" customHeight="false" outlineLevel="0" collapsed="false">
      <c r="A1103" s="4" t="s">
        <v>6919</v>
      </c>
      <c r="B1103" s="4" t="s">
        <v>1444</v>
      </c>
      <c r="C1103" s="4" t="s">
        <v>1041</v>
      </c>
      <c r="D1103" s="4" t="n">
        <v>1</v>
      </c>
      <c r="E1103" s="4" t="n">
        <v>242.75</v>
      </c>
      <c r="F1103" s="4" t="n">
        <v>242.75</v>
      </c>
      <c r="G1103" s="4" t="n">
        <f aca="false">INDEX(Data_Products!$D$2:$D$33,MATCH(C1103,Data_Products!$A$2:$A$33,0))</f>
        <v>142.94</v>
      </c>
      <c r="H1103" s="4" t="str">
        <f aca="false">INDEX(Data_Products!$C$2:$C$33,MATCH(C1103,Data_Products!$A$2:$A$33,0))</f>
        <v>Tools &amp; Fixings</v>
      </c>
      <c r="I1103" s="10" t="n">
        <f aca="false">D1103*(E1103-G1103)</f>
        <v>99.81</v>
      </c>
      <c r="J1103" s="11" t="n">
        <f aca="false">IFERROR(I1103/F1103,0)</f>
        <v>0.411163748712667</v>
      </c>
      <c r="K1103" s="4" t="str">
        <f aca="false">IFERROR(INDEX(Data_Orders!$F$2:$F$4727,MATCH(B1103,Data_Orders!$A$2:$A$4727,0)),"")</f>
        <v>Contractor</v>
      </c>
      <c r="L1103" s="4" t="str">
        <f aca="false">IFERROR(INDEX(Data_Orders!$D$2:$D$4727,MATCH(B1103,Data_Orders!$A$2:$A$4727,0)),"")</f>
        <v>Nuneaton</v>
      </c>
    </row>
    <row r="1104" customFormat="false" ht="15" hidden="false" customHeight="false" outlineLevel="0" collapsed="false">
      <c r="A1104" s="4" t="s">
        <v>6920</v>
      </c>
      <c r="B1104" s="4" t="s">
        <v>1445</v>
      </c>
      <c r="C1104" s="4" t="s">
        <v>1064</v>
      </c>
      <c r="D1104" s="4" t="n">
        <v>13</v>
      </c>
      <c r="E1104" s="4" t="n">
        <v>97.63</v>
      </c>
      <c r="F1104" s="4" t="n">
        <v>1269.19</v>
      </c>
      <c r="G1104" s="4" t="n">
        <f aca="false">INDEX(Data_Products!$D$2:$D$33,MATCH(C1104,Data_Products!$A$2:$A$33,0))</f>
        <v>65.21</v>
      </c>
      <c r="H1104" s="4" t="str">
        <f aca="false">INDEX(Data_Products!$C$2:$C$33,MATCH(C1104,Data_Products!$A$2:$A$33,0))</f>
        <v>Plumbing &amp; Drainage</v>
      </c>
      <c r="I1104" s="10" t="n">
        <f aca="false">D1104*(E1104-G1104)</f>
        <v>421.46</v>
      </c>
      <c r="J1104" s="11" t="n">
        <f aca="false">IFERROR(I1104/F1104,0)</f>
        <v>0.332070060432244</v>
      </c>
      <c r="K1104" s="4" t="str">
        <f aca="false">IFERROR(INDEX(Data_Orders!$F$2:$F$4727,MATCH(B1104,Data_Orders!$A$2:$A$4727,0)),"")</f>
        <v>Contractor</v>
      </c>
      <c r="L1104" s="4" t="str">
        <f aca="false">IFERROR(INDEX(Data_Orders!$D$2:$D$4727,MATCH(B1104,Data_Orders!$A$2:$A$4727,0)),"")</f>
        <v>Nuneaton</v>
      </c>
    </row>
    <row r="1105" customFormat="false" ht="15" hidden="false" customHeight="false" outlineLevel="0" collapsed="false">
      <c r="A1105" s="4" t="s">
        <v>6921</v>
      </c>
      <c r="B1105" s="4" t="s">
        <v>1445</v>
      </c>
      <c r="C1105" s="4" t="s">
        <v>1019</v>
      </c>
      <c r="D1105" s="4" t="n">
        <v>6</v>
      </c>
      <c r="E1105" s="4" t="n">
        <v>79.76</v>
      </c>
      <c r="F1105" s="4" t="n">
        <v>478.56</v>
      </c>
      <c r="G1105" s="4" t="n">
        <f aca="false">INDEX(Data_Products!$D$2:$D$33,MATCH(C1105,Data_Products!$A$2:$A$33,0))</f>
        <v>59.07</v>
      </c>
      <c r="H1105" s="4" t="str">
        <f aca="false">INDEX(Data_Products!$C$2:$C$33,MATCH(C1105,Data_Products!$A$2:$A$33,0))</f>
        <v>Timber</v>
      </c>
      <c r="I1105" s="10" t="n">
        <f aca="false">D1105*(E1105-G1105)</f>
        <v>124.14</v>
      </c>
      <c r="J1105" s="11" t="n">
        <f aca="false">IFERROR(I1105/F1105,0)</f>
        <v>0.259403209628887</v>
      </c>
      <c r="K1105" s="4" t="str">
        <f aca="false">IFERROR(INDEX(Data_Orders!$F$2:$F$4727,MATCH(B1105,Data_Orders!$A$2:$A$4727,0)),"")</f>
        <v>Contractor</v>
      </c>
      <c r="L1105" s="4" t="str">
        <f aca="false">IFERROR(INDEX(Data_Orders!$D$2:$D$4727,MATCH(B1105,Data_Orders!$A$2:$A$4727,0)),"")</f>
        <v>Nuneaton</v>
      </c>
    </row>
    <row r="1106" customFormat="false" ht="15" hidden="false" customHeight="false" outlineLevel="0" collapsed="false">
      <c r="A1106" s="4" t="s">
        <v>6922</v>
      </c>
      <c r="B1106" s="4" t="s">
        <v>1445</v>
      </c>
      <c r="C1106" s="4" t="s">
        <v>1070</v>
      </c>
      <c r="D1106" s="4" t="n">
        <v>12</v>
      </c>
      <c r="E1106" s="4" t="n">
        <v>230.32</v>
      </c>
      <c r="F1106" s="4" t="n">
        <v>2763.84</v>
      </c>
      <c r="G1106" s="4" t="n">
        <f aca="false">INDEX(Data_Products!$D$2:$D$33,MATCH(C1106,Data_Products!$A$2:$A$33,0))</f>
        <v>161.64</v>
      </c>
      <c r="H1106" s="4" t="str">
        <f aca="false">INDEX(Data_Products!$C$2:$C$33,MATCH(C1106,Data_Products!$A$2:$A$33,0))</f>
        <v>Landscaping</v>
      </c>
      <c r="I1106" s="10" t="n">
        <f aca="false">D1106*(E1106-G1106)</f>
        <v>824.16</v>
      </c>
      <c r="J1106" s="11" t="n">
        <f aca="false">IFERROR(I1106/F1106,0)</f>
        <v>0.298193817297673</v>
      </c>
      <c r="K1106" s="4" t="str">
        <f aca="false">IFERROR(INDEX(Data_Orders!$F$2:$F$4727,MATCH(B1106,Data_Orders!$A$2:$A$4727,0)),"")</f>
        <v>Contractor</v>
      </c>
      <c r="L1106" s="4" t="str">
        <f aca="false">IFERROR(INDEX(Data_Orders!$D$2:$D$4727,MATCH(B1106,Data_Orders!$A$2:$A$4727,0)),"")</f>
        <v>Nuneaton</v>
      </c>
    </row>
    <row r="1107" customFormat="false" ht="15" hidden="false" customHeight="false" outlineLevel="0" collapsed="false">
      <c r="A1107" s="4" t="s">
        <v>6923</v>
      </c>
      <c r="B1107" s="4" t="s">
        <v>1445</v>
      </c>
      <c r="C1107" s="4" t="s">
        <v>1059</v>
      </c>
      <c r="D1107" s="4" t="n">
        <v>15</v>
      </c>
      <c r="E1107" s="4" t="n">
        <v>103.63</v>
      </c>
      <c r="F1107" s="4" t="n">
        <v>1554.45</v>
      </c>
      <c r="G1107" s="4" t="n">
        <f aca="false">INDEX(Data_Products!$D$2:$D$33,MATCH(C1107,Data_Products!$A$2:$A$33,0))</f>
        <v>82.55</v>
      </c>
      <c r="H1107" s="4" t="str">
        <f aca="false">INDEX(Data_Products!$C$2:$C$33,MATCH(C1107,Data_Products!$A$2:$A$33,0))</f>
        <v>Roofing</v>
      </c>
      <c r="I1107" s="10" t="n">
        <f aca="false">D1107*(E1107-G1107)</f>
        <v>316.2</v>
      </c>
      <c r="J1107" s="11" t="n">
        <f aca="false">IFERROR(I1107/F1107,0)</f>
        <v>0.203415999228023</v>
      </c>
      <c r="K1107" s="4" t="str">
        <f aca="false">IFERROR(INDEX(Data_Orders!$F$2:$F$4727,MATCH(B1107,Data_Orders!$A$2:$A$4727,0)),"")</f>
        <v>Contractor</v>
      </c>
      <c r="L1107" s="4" t="str">
        <f aca="false">IFERROR(INDEX(Data_Orders!$D$2:$D$4727,MATCH(B1107,Data_Orders!$A$2:$A$4727,0)),"")</f>
        <v>Nuneaton</v>
      </c>
    </row>
    <row r="1108" customFormat="false" ht="15" hidden="false" customHeight="false" outlineLevel="0" collapsed="false">
      <c r="A1108" s="4" t="s">
        <v>6924</v>
      </c>
      <c r="B1108" s="4" t="s">
        <v>1446</v>
      </c>
      <c r="C1108" s="4" t="s">
        <v>1070</v>
      </c>
      <c r="D1108" s="4" t="n">
        <v>3</v>
      </c>
      <c r="E1108" s="4" t="n">
        <v>230.32</v>
      </c>
      <c r="F1108" s="4" t="n">
        <v>690.96</v>
      </c>
      <c r="G1108" s="4" t="n">
        <f aca="false">INDEX(Data_Products!$D$2:$D$33,MATCH(C1108,Data_Products!$A$2:$A$33,0))</f>
        <v>161.64</v>
      </c>
      <c r="H1108" s="4" t="str">
        <f aca="false">INDEX(Data_Products!$C$2:$C$33,MATCH(C1108,Data_Products!$A$2:$A$33,0))</f>
        <v>Landscaping</v>
      </c>
      <c r="I1108" s="10" t="n">
        <f aca="false">D1108*(E1108-G1108)</f>
        <v>206.04</v>
      </c>
      <c r="J1108" s="11" t="n">
        <f aca="false">IFERROR(I1108/F1108,0)</f>
        <v>0.298193817297673</v>
      </c>
      <c r="K1108" s="4" t="str">
        <f aca="false">IFERROR(INDEX(Data_Orders!$F$2:$F$4727,MATCH(B1108,Data_Orders!$A$2:$A$4727,0)),"")</f>
        <v>Contractor</v>
      </c>
      <c r="L1108" s="4" t="str">
        <f aca="false">IFERROR(INDEX(Data_Orders!$D$2:$D$4727,MATCH(B1108,Data_Orders!$A$2:$A$4727,0)),"")</f>
        <v>Nuneaton</v>
      </c>
    </row>
    <row r="1109" customFormat="false" ht="15" hidden="false" customHeight="false" outlineLevel="0" collapsed="false">
      <c r="A1109" s="4" t="s">
        <v>6925</v>
      </c>
      <c r="B1109" s="4" t="s">
        <v>1447</v>
      </c>
      <c r="C1109" s="4" t="s">
        <v>1046</v>
      </c>
      <c r="D1109" s="4" t="n">
        <v>14</v>
      </c>
      <c r="E1109" s="4" t="n">
        <v>154.02</v>
      </c>
      <c r="F1109" s="4" t="n">
        <v>2156.28</v>
      </c>
      <c r="G1109" s="4" t="n">
        <f aca="false">INDEX(Data_Products!$D$2:$D$33,MATCH(C1109,Data_Products!$A$2:$A$33,0))</f>
        <v>102.1</v>
      </c>
      <c r="H1109" s="4" t="str">
        <f aca="false">INDEX(Data_Products!$C$2:$C$33,MATCH(C1109,Data_Products!$A$2:$A$33,0))</f>
        <v>Tools &amp; Fixings</v>
      </c>
      <c r="I1109" s="10" t="n">
        <f aca="false">D1109*(E1109-G1109)</f>
        <v>726.88</v>
      </c>
      <c r="J1109" s="11" t="n">
        <f aca="false">IFERROR(I1109/F1109,0)</f>
        <v>0.337099078041813</v>
      </c>
      <c r="K1109" s="4" t="str">
        <f aca="false">IFERROR(INDEX(Data_Orders!$F$2:$F$4727,MATCH(B1109,Data_Orders!$A$2:$A$4727,0)),"")</f>
        <v>Contractor</v>
      </c>
      <c r="L1109" s="4" t="str">
        <f aca="false">IFERROR(INDEX(Data_Orders!$D$2:$D$4727,MATCH(B1109,Data_Orders!$A$2:$A$4727,0)),"")</f>
        <v>Nuneaton</v>
      </c>
    </row>
    <row r="1110" customFormat="false" ht="15" hidden="false" customHeight="false" outlineLevel="0" collapsed="false">
      <c r="A1110" s="4" t="s">
        <v>6926</v>
      </c>
      <c r="B1110" s="4" t="s">
        <v>1447</v>
      </c>
      <c r="C1110" s="4" t="s">
        <v>1013</v>
      </c>
      <c r="D1110" s="4" t="n">
        <v>9</v>
      </c>
      <c r="E1110" s="4" t="n">
        <v>240.92</v>
      </c>
      <c r="F1110" s="4" t="n">
        <v>2168.28</v>
      </c>
      <c r="G1110" s="4" t="n">
        <f aca="false">INDEX(Data_Products!$D$2:$D$33,MATCH(C1110,Data_Products!$A$2:$A$33,0))</f>
        <v>168.32</v>
      </c>
      <c r="H1110" s="4" t="str">
        <f aca="false">INDEX(Data_Products!$C$2:$C$33,MATCH(C1110,Data_Products!$A$2:$A$33,0))</f>
        <v>Timber</v>
      </c>
      <c r="I1110" s="10" t="n">
        <f aca="false">D1110*(E1110-G1110)</f>
        <v>653.4</v>
      </c>
      <c r="J1110" s="11" t="n">
        <f aca="false">IFERROR(I1110/F1110,0)</f>
        <v>0.301344844761747</v>
      </c>
      <c r="K1110" s="4" t="str">
        <f aca="false">IFERROR(INDEX(Data_Orders!$F$2:$F$4727,MATCH(B1110,Data_Orders!$A$2:$A$4727,0)),"")</f>
        <v>Contractor</v>
      </c>
      <c r="L1110" s="4" t="str">
        <f aca="false">IFERROR(INDEX(Data_Orders!$D$2:$D$4727,MATCH(B1110,Data_Orders!$A$2:$A$4727,0)),"")</f>
        <v>Nuneaton</v>
      </c>
    </row>
    <row r="1111" customFormat="false" ht="15" hidden="false" customHeight="false" outlineLevel="0" collapsed="false">
      <c r="A1111" s="4" t="s">
        <v>6927</v>
      </c>
      <c r="B1111" s="4" t="s">
        <v>1447</v>
      </c>
      <c r="C1111" s="4" t="s">
        <v>1030</v>
      </c>
      <c r="D1111" s="4" t="n">
        <v>20</v>
      </c>
      <c r="E1111" s="4" t="n">
        <v>25.23</v>
      </c>
      <c r="F1111" s="4" t="n">
        <v>504.6</v>
      </c>
      <c r="G1111" s="4" t="n">
        <f aca="false">INDEX(Data_Products!$D$2:$D$33,MATCH(C1111,Data_Products!$A$2:$A$33,0))</f>
        <v>17.67</v>
      </c>
      <c r="H1111" s="4" t="str">
        <f aca="false">INDEX(Data_Products!$C$2:$C$33,MATCH(C1111,Data_Products!$A$2:$A$33,0))</f>
        <v>Cement &amp; Aggregates</v>
      </c>
      <c r="I1111" s="10" t="n">
        <f aca="false">D1111*(E1111-G1111)</f>
        <v>151.2</v>
      </c>
      <c r="J1111" s="11" t="n">
        <f aca="false">IFERROR(I1111/F1111,0)</f>
        <v>0.299643281807372</v>
      </c>
      <c r="K1111" s="4" t="str">
        <f aca="false">IFERROR(INDEX(Data_Orders!$F$2:$F$4727,MATCH(B1111,Data_Orders!$A$2:$A$4727,0)),"")</f>
        <v>Contractor</v>
      </c>
      <c r="L1111" s="4" t="str">
        <f aca="false">IFERROR(INDEX(Data_Orders!$D$2:$D$4727,MATCH(B1111,Data_Orders!$A$2:$A$4727,0)),"")</f>
        <v>Nuneaton</v>
      </c>
    </row>
    <row r="1112" customFormat="false" ht="15" hidden="false" customHeight="false" outlineLevel="0" collapsed="false">
      <c r="A1112" s="4" t="s">
        <v>6928</v>
      </c>
      <c r="B1112" s="4" t="s">
        <v>1448</v>
      </c>
      <c r="C1112" s="4" t="s">
        <v>1046</v>
      </c>
      <c r="D1112" s="4" t="n">
        <v>12</v>
      </c>
      <c r="E1112" s="4" t="n">
        <v>154.02</v>
      </c>
      <c r="F1112" s="4" t="n">
        <v>1848.24</v>
      </c>
      <c r="G1112" s="4" t="n">
        <f aca="false">INDEX(Data_Products!$D$2:$D$33,MATCH(C1112,Data_Products!$A$2:$A$33,0))</f>
        <v>102.1</v>
      </c>
      <c r="H1112" s="4" t="str">
        <f aca="false">INDEX(Data_Products!$C$2:$C$33,MATCH(C1112,Data_Products!$A$2:$A$33,0))</f>
        <v>Tools &amp; Fixings</v>
      </c>
      <c r="I1112" s="10" t="n">
        <f aca="false">D1112*(E1112-G1112)</f>
        <v>623.04</v>
      </c>
      <c r="J1112" s="11" t="n">
        <f aca="false">IFERROR(I1112/F1112,0)</f>
        <v>0.337099078041813</v>
      </c>
      <c r="K1112" s="4" t="str">
        <f aca="false">IFERROR(INDEX(Data_Orders!$F$2:$F$4727,MATCH(B1112,Data_Orders!$A$2:$A$4727,0)),"")</f>
        <v>Trade Account</v>
      </c>
      <c r="L1112" s="4" t="str">
        <f aca="false">IFERROR(INDEX(Data_Orders!$D$2:$D$4727,MATCH(B1112,Data_Orders!$A$2:$A$4727,0)),"")</f>
        <v>Nuneaton</v>
      </c>
    </row>
    <row r="1113" customFormat="false" ht="15" hidden="false" customHeight="false" outlineLevel="0" collapsed="false">
      <c r="A1113" s="4" t="s">
        <v>6929</v>
      </c>
      <c r="B1113" s="4" t="s">
        <v>1449</v>
      </c>
      <c r="C1113" s="4" t="s">
        <v>1017</v>
      </c>
      <c r="D1113" s="4" t="n">
        <v>13</v>
      </c>
      <c r="E1113" s="4" t="n">
        <v>49.15</v>
      </c>
      <c r="F1113" s="4" t="n">
        <v>638.95</v>
      </c>
      <c r="G1113" s="4" t="n">
        <f aca="false">INDEX(Data_Products!$D$2:$D$33,MATCH(C1113,Data_Products!$A$2:$A$33,0))</f>
        <v>31.44</v>
      </c>
      <c r="H1113" s="4" t="str">
        <f aca="false">INDEX(Data_Products!$C$2:$C$33,MATCH(C1113,Data_Products!$A$2:$A$33,0))</f>
        <v>Timber</v>
      </c>
      <c r="I1113" s="10" t="n">
        <f aca="false">D1113*(E1113-G1113)</f>
        <v>230.23</v>
      </c>
      <c r="J1113" s="11" t="n">
        <f aca="false">IFERROR(I1113/F1113,0)</f>
        <v>0.360325534079349</v>
      </c>
      <c r="K1113" s="4" t="str">
        <f aca="false">IFERROR(INDEX(Data_Orders!$F$2:$F$4727,MATCH(B1113,Data_Orders!$A$2:$A$4727,0)),"")</f>
        <v>Trade Account</v>
      </c>
      <c r="L1113" s="4" t="str">
        <f aca="false">IFERROR(INDEX(Data_Orders!$D$2:$D$4727,MATCH(B1113,Data_Orders!$A$2:$A$4727,0)),"")</f>
        <v>Nuneaton</v>
      </c>
    </row>
    <row r="1114" customFormat="false" ht="15" hidden="false" customHeight="false" outlineLevel="0" collapsed="false">
      <c r="A1114" s="4" t="s">
        <v>6930</v>
      </c>
      <c r="B1114" s="4" t="s">
        <v>1450</v>
      </c>
      <c r="C1114" s="4" t="s">
        <v>1052</v>
      </c>
      <c r="D1114" s="4" t="n">
        <v>18</v>
      </c>
      <c r="E1114" s="4" t="n">
        <v>205.71</v>
      </c>
      <c r="F1114" s="4" t="n">
        <v>3702.78</v>
      </c>
      <c r="G1114" s="4" t="n">
        <f aca="false">INDEX(Data_Products!$D$2:$D$33,MATCH(C1114,Data_Products!$A$2:$A$33,0))</f>
        <v>152.29</v>
      </c>
      <c r="H1114" s="4" t="str">
        <f aca="false">INDEX(Data_Products!$C$2:$C$33,MATCH(C1114,Data_Products!$A$2:$A$33,0))</f>
        <v>Roofing</v>
      </c>
      <c r="I1114" s="10" t="n">
        <f aca="false">D1114*(E1114-G1114)</f>
        <v>961.56</v>
      </c>
      <c r="J1114" s="11" t="n">
        <f aca="false">IFERROR(I1114/F1114,0)</f>
        <v>0.259685965679841</v>
      </c>
      <c r="K1114" s="4" t="str">
        <f aca="false">IFERROR(INDEX(Data_Orders!$F$2:$F$4727,MATCH(B1114,Data_Orders!$A$2:$A$4727,0)),"")</f>
        <v>Trade Account</v>
      </c>
      <c r="L1114" s="4" t="str">
        <f aca="false">IFERROR(INDEX(Data_Orders!$D$2:$D$4727,MATCH(B1114,Data_Orders!$A$2:$A$4727,0)),"")</f>
        <v>Nuneaton</v>
      </c>
    </row>
    <row r="1115" customFormat="false" ht="15" hidden="false" customHeight="false" outlineLevel="0" collapsed="false">
      <c r="A1115" s="4" t="s">
        <v>6931</v>
      </c>
      <c r="B1115" s="4" t="s">
        <v>1450</v>
      </c>
      <c r="C1115" s="4" t="s">
        <v>1013</v>
      </c>
      <c r="D1115" s="4" t="n">
        <v>3</v>
      </c>
      <c r="E1115" s="4" t="n">
        <v>240.92</v>
      </c>
      <c r="F1115" s="4" t="n">
        <v>722.76</v>
      </c>
      <c r="G1115" s="4" t="n">
        <f aca="false">INDEX(Data_Products!$D$2:$D$33,MATCH(C1115,Data_Products!$A$2:$A$33,0))</f>
        <v>168.32</v>
      </c>
      <c r="H1115" s="4" t="str">
        <f aca="false">INDEX(Data_Products!$C$2:$C$33,MATCH(C1115,Data_Products!$A$2:$A$33,0))</f>
        <v>Timber</v>
      </c>
      <c r="I1115" s="10" t="n">
        <f aca="false">D1115*(E1115-G1115)</f>
        <v>217.8</v>
      </c>
      <c r="J1115" s="11" t="n">
        <f aca="false">IFERROR(I1115/F1115,0)</f>
        <v>0.301344844761747</v>
      </c>
      <c r="K1115" s="4" t="str">
        <f aca="false">IFERROR(INDEX(Data_Orders!$F$2:$F$4727,MATCH(B1115,Data_Orders!$A$2:$A$4727,0)),"")</f>
        <v>Trade Account</v>
      </c>
      <c r="L1115" s="4" t="str">
        <f aca="false">IFERROR(INDEX(Data_Orders!$D$2:$D$4727,MATCH(B1115,Data_Orders!$A$2:$A$4727,0)),"")</f>
        <v>Nuneaton</v>
      </c>
    </row>
    <row r="1116" customFormat="false" ht="15" hidden="false" customHeight="false" outlineLevel="0" collapsed="false">
      <c r="A1116" s="4" t="s">
        <v>6932</v>
      </c>
      <c r="B1116" s="4" t="s">
        <v>1450</v>
      </c>
      <c r="C1116" s="4" t="s">
        <v>1035</v>
      </c>
      <c r="D1116" s="4" t="n">
        <v>18</v>
      </c>
      <c r="E1116" s="4" t="n">
        <v>165.07</v>
      </c>
      <c r="F1116" s="4" t="n">
        <v>2971.26</v>
      </c>
      <c r="G1116" s="4" t="n">
        <f aca="false">INDEX(Data_Products!$D$2:$D$33,MATCH(C1116,Data_Products!$A$2:$A$33,0))</f>
        <v>134.65</v>
      </c>
      <c r="H1116" s="4" t="str">
        <f aca="false">INDEX(Data_Products!$C$2:$C$33,MATCH(C1116,Data_Products!$A$2:$A$33,0))</f>
        <v>Insulation</v>
      </c>
      <c r="I1116" s="10" t="n">
        <f aca="false">D1116*(E1116-G1116)</f>
        <v>547.56</v>
      </c>
      <c r="J1116" s="11" t="n">
        <f aca="false">IFERROR(I1116/F1116,0)</f>
        <v>0.184285454655601</v>
      </c>
      <c r="K1116" s="4" t="str">
        <f aca="false">IFERROR(INDEX(Data_Orders!$F$2:$F$4727,MATCH(B1116,Data_Orders!$A$2:$A$4727,0)),"")</f>
        <v>Trade Account</v>
      </c>
      <c r="L1116" s="4" t="str">
        <f aca="false">IFERROR(INDEX(Data_Orders!$D$2:$D$4727,MATCH(B1116,Data_Orders!$A$2:$A$4727,0)),"")</f>
        <v>Nuneaton</v>
      </c>
    </row>
    <row r="1117" customFormat="false" ht="15" hidden="false" customHeight="false" outlineLevel="0" collapsed="false">
      <c r="A1117" s="4" t="s">
        <v>6933</v>
      </c>
      <c r="B1117" s="4" t="s">
        <v>1450</v>
      </c>
      <c r="C1117" s="4" t="s">
        <v>1021</v>
      </c>
      <c r="D1117" s="4" t="n">
        <v>7</v>
      </c>
      <c r="E1117" s="4" t="n">
        <v>73.76</v>
      </c>
      <c r="F1117" s="4" t="n">
        <v>516.32</v>
      </c>
      <c r="G1117" s="4" t="n">
        <f aca="false">INDEX(Data_Products!$D$2:$D$33,MATCH(C1117,Data_Products!$A$2:$A$33,0))</f>
        <v>51.51</v>
      </c>
      <c r="H1117" s="4" t="str">
        <f aca="false">INDEX(Data_Products!$C$2:$C$33,MATCH(C1117,Data_Products!$A$2:$A$33,0))</f>
        <v>Cement &amp; Aggregates</v>
      </c>
      <c r="I1117" s="10" t="n">
        <f aca="false">D1117*(E1117-G1117)</f>
        <v>155.75</v>
      </c>
      <c r="J1117" s="11" t="n">
        <f aca="false">IFERROR(I1117/F1117,0)</f>
        <v>0.301654013015184</v>
      </c>
      <c r="K1117" s="4" t="str">
        <f aca="false">IFERROR(INDEX(Data_Orders!$F$2:$F$4727,MATCH(B1117,Data_Orders!$A$2:$A$4727,0)),"")</f>
        <v>Trade Account</v>
      </c>
      <c r="L1117" s="4" t="str">
        <f aca="false">IFERROR(INDEX(Data_Orders!$D$2:$D$4727,MATCH(B1117,Data_Orders!$A$2:$A$4727,0)),"")</f>
        <v>Nuneaton</v>
      </c>
    </row>
    <row r="1118" customFormat="false" ht="15" hidden="false" customHeight="false" outlineLevel="0" collapsed="false">
      <c r="A1118" s="4" t="s">
        <v>6934</v>
      </c>
      <c r="B1118" s="4" t="s">
        <v>1451</v>
      </c>
      <c r="C1118" s="4" t="s">
        <v>1026</v>
      </c>
      <c r="D1118" s="4" t="n">
        <v>16</v>
      </c>
      <c r="E1118" s="4" t="n">
        <v>184.05</v>
      </c>
      <c r="F1118" s="4" t="n">
        <v>2944.8</v>
      </c>
      <c r="G1118" s="4" t="n">
        <f aca="false">INDEX(Data_Products!$D$2:$D$33,MATCH(C1118,Data_Products!$A$2:$A$33,0))</f>
        <v>147.44</v>
      </c>
      <c r="H1118" s="4" t="str">
        <f aca="false">INDEX(Data_Products!$C$2:$C$33,MATCH(C1118,Data_Products!$A$2:$A$33,0))</f>
        <v>Cement &amp; Aggregates</v>
      </c>
      <c r="I1118" s="10" t="n">
        <f aca="false">D1118*(E1118-G1118)</f>
        <v>585.76</v>
      </c>
      <c r="J1118" s="11" t="n">
        <f aca="false">IFERROR(I1118/F1118,0)</f>
        <v>0.19891333876664</v>
      </c>
      <c r="K1118" s="4" t="str">
        <f aca="false">IFERROR(INDEX(Data_Orders!$F$2:$F$4727,MATCH(B1118,Data_Orders!$A$2:$A$4727,0)),"")</f>
        <v>Trade Account</v>
      </c>
      <c r="L1118" s="4" t="str">
        <f aca="false">IFERROR(INDEX(Data_Orders!$D$2:$D$4727,MATCH(B1118,Data_Orders!$A$2:$A$4727,0)),"")</f>
        <v>Nuneaton</v>
      </c>
    </row>
    <row r="1119" customFormat="false" ht="15" hidden="false" customHeight="false" outlineLevel="0" collapsed="false">
      <c r="A1119" s="4" t="s">
        <v>6935</v>
      </c>
      <c r="B1119" s="4" t="s">
        <v>1451</v>
      </c>
      <c r="C1119" s="4" t="s">
        <v>1048</v>
      </c>
      <c r="D1119" s="4" t="n">
        <v>19</v>
      </c>
      <c r="E1119" s="4" t="n">
        <v>112.72</v>
      </c>
      <c r="F1119" s="4" t="n">
        <v>2141.68</v>
      </c>
      <c r="G1119" s="4" t="n">
        <f aca="false">INDEX(Data_Products!$D$2:$D$33,MATCH(C1119,Data_Products!$A$2:$A$33,0))</f>
        <v>83.21</v>
      </c>
      <c r="H1119" s="4" t="str">
        <f aca="false">INDEX(Data_Products!$C$2:$C$33,MATCH(C1119,Data_Products!$A$2:$A$33,0))</f>
        <v>Tools &amp; Fixings</v>
      </c>
      <c r="I1119" s="10" t="n">
        <f aca="false">D1119*(E1119-G1119)</f>
        <v>560.69</v>
      </c>
      <c r="J1119" s="11" t="n">
        <f aca="false">IFERROR(I1119/F1119,0)</f>
        <v>0.261799148332151</v>
      </c>
      <c r="K1119" s="4" t="str">
        <f aca="false">IFERROR(INDEX(Data_Orders!$F$2:$F$4727,MATCH(B1119,Data_Orders!$A$2:$A$4727,0)),"")</f>
        <v>Trade Account</v>
      </c>
      <c r="L1119" s="4" t="str">
        <f aca="false">IFERROR(INDEX(Data_Orders!$D$2:$D$4727,MATCH(B1119,Data_Orders!$A$2:$A$4727,0)),"")</f>
        <v>Nuneaton</v>
      </c>
    </row>
    <row r="1120" customFormat="false" ht="15" hidden="false" customHeight="false" outlineLevel="0" collapsed="false">
      <c r="A1120" s="4" t="s">
        <v>6936</v>
      </c>
      <c r="B1120" s="4" t="s">
        <v>1451</v>
      </c>
      <c r="C1120" s="4" t="s">
        <v>1017</v>
      </c>
      <c r="D1120" s="4" t="n">
        <v>7</v>
      </c>
      <c r="E1120" s="4" t="n">
        <v>49.15</v>
      </c>
      <c r="F1120" s="4" t="n">
        <v>344.05</v>
      </c>
      <c r="G1120" s="4" t="n">
        <f aca="false">INDEX(Data_Products!$D$2:$D$33,MATCH(C1120,Data_Products!$A$2:$A$33,0))</f>
        <v>31.44</v>
      </c>
      <c r="H1120" s="4" t="str">
        <f aca="false">INDEX(Data_Products!$C$2:$C$33,MATCH(C1120,Data_Products!$A$2:$A$33,0))</f>
        <v>Timber</v>
      </c>
      <c r="I1120" s="10" t="n">
        <f aca="false">D1120*(E1120-G1120)</f>
        <v>123.97</v>
      </c>
      <c r="J1120" s="11" t="n">
        <f aca="false">IFERROR(I1120/F1120,0)</f>
        <v>0.360325534079349</v>
      </c>
      <c r="K1120" s="4" t="str">
        <f aca="false">IFERROR(INDEX(Data_Orders!$F$2:$F$4727,MATCH(B1120,Data_Orders!$A$2:$A$4727,0)),"")</f>
        <v>Trade Account</v>
      </c>
      <c r="L1120" s="4" t="str">
        <f aca="false">IFERROR(INDEX(Data_Orders!$D$2:$D$4727,MATCH(B1120,Data_Orders!$A$2:$A$4727,0)),"")</f>
        <v>Nuneaton</v>
      </c>
    </row>
    <row r="1121" customFormat="false" ht="15" hidden="false" customHeight="false" outlineLevel="0" collapsed="false">
      <c r="A1121" s="4" t="s">
        <v>6937</v>
      </c>
      <c r="B1121" s="4" t="s">
        <v>1452</v>
      </c>
      <c r="C1121" s="4" t="s">
        <v>1032</v>
      </c>
      <c r="D1121" s="4" t="n">
        <v>9</v>
      </c>
      <c r="E1121" s="4" t="n">
        <v>99.65</v>
      </c>
      <c r="F1121" s="4" t="n">
        <v>896.85</v>
      </c>
      <c r="G1121" s="4" t="n">
        <f aca="false">INDEX(Data_Products!$D$2:$D$33,MATCH(C1121,Data_Products!$A$2:$A$33,0))</f>
        <v>58.26</v>
      </c>
      <c r="H1121" s="4" t="str">
        <f aca="false">INDEX(Data_Products!$C$2:$C$33,MATCH(C1121,Data_Products!$A$2:$A$33,0))</f>
        <v>Insulation</v>
      </c>
      <c r="I1121" s="10" t="n">
        <f aca="false">D1121*(E1121-G1121)</f>
        <v>372.51</v>
      </c>
      <c r="J1121" s="11" t="n">
        <f aca="false">IFERROR(I1121/F1121,0)</f>
        <v>0.415353738083292</v>
      </c>
      <c r="K1121" s="4" t="str">
        <f aca="false">IFERROR(INDEX(Data_Orders!$F$2:$F$4727,MATCH(B1121,Data_Orders!$A$2:$A$4727,0)),"")</f>
        <v>Trade Account</v>
      </c>
      <c r="L1121" s="4" t="str">
        <f aca="false">IFERROR(INDEX(Data_Orders!$D$2:$D$4727,MATCH(B1121,Data_Orders!$A$2:$A$4727,0)),"")</f>
        <v>Nuneaton</v>
      </c>
    </row>
    <row r="1122" customFormat="false" ht="15" hidden="false" customHeight="false" outlineLevel="0" collapsed="false">
      <c r="A1122" s="4" t="s">
        <v>6938</v>
      </c>
      <c r="B1122" s="4" t="s">
        <v>1452</v>
      </c>
      <c r="C1122" s="4" t="s">
        <v>1035</v>
      </c>
      <c r="D1122" s="4" t="n">
        <v>17</v>
      </c>
      <c r="E1122" s="4" t="n">
        <v>165.07</v>
      </c>
      <c r="F1122" s="4" t="n">
        <v>2806.19</v>
      </c>
      <c r="G1122" s="4" t="n">
        <f aca="false">INDEX(Data_Products!$D$2:$D$33,MATCH(C1122,Data_Products!$A$2:$A$33,0))</f>
        <v>134.65</v>
      </c>
      <c r="H1122" s="4" t="str">
        <f aca="false">INDEX(Data_Products!$C$2:$C$33,MATCH(C1122,Data_Products!$A$2:$A$33,0))</f>
        <v>Insulation</v>
      </c>
      <c r="I1122" s="10" t="n">
        <f aca="false">D1122*(E1122-G1122)</f>
        <v>517.14</v>
      </c>
      <c r="J1122" s="11" t="n">
        <f aca="false">IFERROR(I1122/F1122,0)</f>
        <v>0.184285454655601</v>
      </c>
      <c r="K1122" s="4" t="str">
        <f aca="false">IFERROR(INDEX(Data_Orders!$F$2:$F$4727,MATCH(B1122,Data_Orders!$A$2:$A$4727,0)),"")</f>
        <v>Trade Account</v>
      </c>
      <c r="L1122" s="4" t="str">
        <f aca="false">IFERROR(INDEX(Data_Orders!$D$2:$D$4727,MATCH(B1122,Data_Orders!$A$2:$A$4727,0)),"")</f>
        <v>Nuneaton</v>
      </c>
    </row>
    <row r="1123" customFormat="false" ht="15" hidden="false" customHeight="false" outlineLevel="0" collapsed="false">
      <c r="A1123" s="4" t="s">
        <v>6939</v>
      </c>
      <c r="B1123" s="4" t="s">
        <v>1453</v>
      </c>
      <c r="C1123" s="4" t="s">
        <v>1044</v>
      </c>
      <c r="D1123" s="4" t="n">
        <v>16</v>
      </c>
      <c r="E1123" s="4" t="n">
        <v>190.44</v>
      </c>
      <c r="F1123" s="4" t="n">
        <v>3047.04</v>
      </c>
      <c r="G1123" s="4" t="n">
        <f aca="false">INDEX(Data_Products!$D$2:$D$33,MATCH(C1123,Data_Products!$A$2:$A$33,0))</f>
        <v>115.48</v>
      </c>
      <c r="H1123" s="4" t="str">
        <f aca="false">INDEX(Data_Products!$C$2:$C$33,MATCH(C1123,Data_Products!$A$2:$A$33,0))</f>
        <v>Tools &amp; Fixings</v>
      </c>
      <c r="I1123" s="10" t="n">
        <f aca="false">D1123*(E1123-G1123)</f>
        <v>1199.36</v>
      </c>
      <c r="J1123" s="11" t="n">
        <f aca="false">IFERROR(I1123/F1123,0)</f>
        <v>0.393614786809494</v>
      </c>
      <c r="K1123" s="4" t="str">
        <f aca="false">IFERROR(INDEX(Data_Orders!$F$2:$F$4727,MATCH(B1123,Data_Orders!$A$2:$A$4727,0)),"")</f>
        <v>Retail</v>
      </c>
      <c r="L1123" s="4" t="str">
        <f aca="false">IFERROR(INDEX(Data_Orders!$D$2:$D$4727,MATCH(B1123,Data_Orders!$A$2:$A$4727,0)),"")</f>
        <v>Binley (Coventry)</v>
      </c>
    </row>
    <row r="1124" customFormat="false" ht="15" hidden="false" customHeight="false" outlineLevel="0" collapsed="false">
      <c r="A1124" s="4" t="s">
        <v>6940</v>
      </c>
      <c r="B1124" s="4" t="s">
        <v>1453</v>
      </c>
      <c r="C1124" s="4" t="s">
        <v>1046</v>
      </c>
      <c r="D1124" s="4" t="n">
        <v>18</v>
      </c>
      <c r="E1124" s="4" t="n">
        <v>154.02</v>
      </c>
      <c r="F1124" s="4" t="n">
        <v>2772.36</v>
      </c>
      <c r="G1124" s="4" t="n">
        <f aca="false">INDEX(Data_Products!$D$2:$D$33,MATCH(C1124,Data_Products!$A$2:$A$33,0))</f>
        <v>102.1</v>
      </c>
      <c r="H1124" s="4" t="str">
        <f aca="false">INDEX(Data_Products!$C$2:$C$33,MATCH(C1124,Data_Products!$A$2:$A$33,0))</f>
        <v>Tools &amp; Fixings</v>
      </c>
      <c r="I1124" s="10" t="n">
        <f aca="false">D1124*(E1124-G1124)</f>
        <v>934.56</v>
      </c>
      <c r="J1124" s="11" t="n">
        <f aca="false">IFERROR(I1124/F1124,0)</f>
        <v>0.337099078041813</v>
      </c>
      <c r="K1124" s="4" t="str">
        <f aca="false">IFERROR(INDEX(Data_Orders!$F$2:$F$4727,MATCH(B1124,Data_Orders!$A$2:$A$4727,0)),"")</f>
        <v>Retail</v>
      </c>
      <c r="L1124" s="4" t="str">
        <f aca="false">IFERROR(INDEX(Data_Orders!$D$2:$D$4727,MATCH(B1124,Data_Orders!$A$2:$A$4727,0)),"")</f>
        <v>Binley (Coventry)</v>
      </c>
    </row>
    <row r="1125" customFormat="false" ht="15" hidden="false" customHeight="false" outlineLevel="0" collapsed="false">
      <c r="A1125" s="4" t="s">
        <v>6941</v>
      </c>
      <c r="B1125" s="4" t="s">
        <v>1453</v>
      </c>
      <c r="C1125" s="4" t="s">
        <v>1068</v>
      </c>
      <c r="D1125" s="4" t="n">
        <v>18</v>
      </c>
      <c r="E1125" s="4" t="n">
        <v>86.28</v>
      </c>
      <c r="F1125" s="4" t="n">
        <v>1553.04</v>
      </c>
      <c r="G1125" s="4" t="n">
        <f aca="false">INDEX(Data_Products!$D$2:$D$33,MATCH(C1125,Data_Products!$A$2:$A$33,0))</f>
        <v>68.55</v>
      </c>
      <c r="H1125" s="4" t="str">
        <f aca="false">INDEX(Data_Products!$C$2:$C$33,MATCH(C1125,Data_Products!$A$2:$A$33,0))</f>
        <v>Plumbing &amp; Drainage</v>
      </c>
      <c r="I1125" s="10" t="n">
        <f aca="false">D1125*(E1125-G1125)</f>
        <v>319.14</v>
      </c>
      <c r="J1125" s="11" t="n">
        <f aca="false">IFERROR(I1125/F1125,0)</f>
        <v>0.205493741307371</v>
      </c>
      <c r="K1125" s="4" t="str">
        <f aca="false">IFERROR(INDEX(Data_Orders!$F$2:$F$4727,MATCH(B1125,Data_Orders!$A$2:$A$4727,0)),"")</f>
        <v>Retail</v>
      </c>
      <c r="L1125" s="4" t="str">
        <f aca="false">IFERROR(INDEX(Data_Orders!$D$2:$D$4727,MATCH(B1125,Data_Orders!$A$2:$A$4727,0)),"")</f>
        <v>Binley (Coventry)</v>
      </c>
    </row>
    <row r="1126" customFormat="false" ht="15" hidden="false" customHeight="false" outlineLevel="0" collapsed="false">
      <c r="A1126" s="4" t="s">
        <v>6942</v>
      </c>
      <c r="B1126" s="4" t="s">
        <v>1453</v>
      </c>
      <c r="C1126" s="4" t="s">
        <v>1017</v>
      </c>
      <c r="D1126" s="4" t="n">
        <v>10</v>
      </c>
      <c r="E1126" s="4" t="n">
        <v>49.15</v>
      </c>
      <c r="F1126" s="4" t="n">
        <v>491.5</v>
      </c>
      <c r="G1126" s="4" t="n">
        <f aca="false">INDEX(Data_Products!$D$2:$D$33,MATCH(C1126,Data_Products!$A$2:$A$33,0))</f>
        <v>31.44</v>
      </c>
      <c r="H1126" s="4" t="str">
        <f aca="false">INDEX(Data_Products!$C$2:$C$33,MATCH(C1126,Data_Products!$A$2:$A$33,0))</f>
        <v>Timber</v>
      </c>
      <c r="I1126" s="10" t="n">
        <f aca="false">D1126*(E1126-G1126)</f>
        <v>177.1</v>
      </c>
      <c r="J1126" s="11" t="n">
        <f aca="false">IFERROR(I1126/F1126,0)</f>
        <v>0.360325534079349</v>
      </c>
      <c r="K1126" s="4" t="str">
        <f aca="false">IFERROR(INDEX(Data_Orders!$F$2:$F$4727,MATCH(B1126,Data_Orders!$A$2:$A$4727,0)),"")</f>
        <v>Retail</v>
      </c>
      <c r="L1126" s="4" t="str">
        <f aca="false">IFERROR(INDEX(Data_Orders!$D$2:$D$4727,MATCH(B1126,Data_Orders!$A$2:$A$4727,0)),"")</f>
        <v>Binley (Coventry)</v>
      </c>
    </row>
    <row r="1127" customFormat="false" ht="15" hidden="false" customHeight="false" outlineLevel="0" collapsed="false">
      <c r="A1127" s="4" t="s">
        <v>6943</v>
      </c>
      <c r="B1127" s="4" t="s">
        <v>1454</v>
      </c>
      <c r="C1127" s="4" t="s">
        <v>1037</v>
      </c>
      <c r="D1127" s="4" t="n">
        <v>6</v>
      </c>
      <c r="E1127" s="4" t="n">
        <v>90.97</v>
      </c>
      <c r="F1127" s="4" t="n">
        <v>545.82</v>
      </c>
      <c r="G1127" s="4" t="n">
        <f aca="false">INDEX(Data_Products!$D$2:$D$33,MATCH(C1127,Data_Products!$A$2:$A$33,0))</f>
        <v>73.81</v>
      </c>
      <c r="H1127" s="4" t="str">
        <f aca="false">INDEX(Data_Products!$C$2:$C$33,MATCH(C1127,Data_Products!$A$2:$A$33,0))</f>
        <v>Insulation</v>
      </c>
      <c r="I1127" s="10" t="n">
        <f aca="false">D1127*(E1127-G1127)</f>
        <v>102.96</v>
      </c>
      <c r="J1127" s="11" t="n">
        <f aca="false">IFERROR(I1127/F1127,0)</f>
        <v>0.18863361547763</v>
      </c>
      <c r="K1127" s="4" t="str">
        <f aca="false">IFERROR(INDEX(Data_Orders!$F$2:$F$4727,MATCH(B1127,Data_Orders!$A$2:$A$4727,0)),"")</f>
        <v>Contractor</v>
      </c>
      <c r="L1127" s="4" t="str">
        <f aca="false">IFERROR(INDEX(Data_Orders!$D$2:$D$4727,MATCH(B1127,Data_Orders!$A$2:$A$4727,0)),"")</f>
        <v>Rugby</v>
      </c>
    </row>
    <row r="1128" customFormat="false" ht="15" hidden="false" customHeight="false" outlineLevel="0" collapsed="false">
      <c r="A1128" s="4" t="s">
        <v>6944</v>
      </c>
      <c r="B1128" s="4" t="s">
        <v>1455</v>
      </c>
      <c r="C1128" s="4" t="s">
        <v>1017</v>
      </c>
      <c r="D1128" s="4" t="n">
        <v>6</v>
      </c>
      <c r="E1128" s="4" t="n">
        <v>49.15</v>
      </c>
      <c r="F1128" s="4" t="n">
        <v>294.9</v>
      </c>
      <c r="G1128" s="4" t="n">
        <f aca="false">INDEX(Data_Products!$D$2:$D$33,MATCH(C1128,Data_Products!$A$2:$A$33,0))</f>
        <v>31.44</v>
      </c>
      <c r="H1128" s="4" t="str">
        <f aca="false">INDEX(Data_Products!$C$2:$C$33,MATCH(C1128,Data_Products!$A$2:$A$33,0))</f>
        <v>Timber</v>
      </c>
      <c r="I1128" s="10" t="n">
        <f aca="false">D1128*(E1128-G1128)</f>
        <v>106.26</v>
      </c>
      <c r="J1128" s="11" t="n">
        <f aca="false">IFERROR(I1128/F1128,0)</f>
        <v>0.360325534079349</v>
      </c>
      <c r="K1128" s="4" t="str">
        <f aca="false">IFERROR(INDEX(Data_Orders!$F$2:$F$4727,MATCH(B1128,Data_Orders!$A$2:$A$4727,0)),"")</f>
        <v>Contractor</v>
      </c>
      <c r="L1128" s="4" t="str">
        <f aca="false">IFERROR(INDEX(Data_Orders!$D$2:$D$4727,MATCH(B1128,Data_Orders!$A$2:$A$4727,0)),"")</f>
        <v>Rugby</v>
      </c>
    </row>
    <row r="1129" customFormat="false" ht="15" hidden="false" customHeight="false" outlineLevel="0" collapsed="false">
      <c r="A1129" s="4" t="s">
        <v>6945</v>
      </c>
      <c r="B1129" s="4" t="s">
        <v>1456</v>
      </c>
      <c r="C1129" s="4" t="s">
        <v>1059</v>
      </c>
      <c r="D1129" s="4" t="n">
        <v>5</v>
      </c>
      <c r="E1129" s="4" t="n">
        <v>103.63</v>
      </c>
      <c r="F1129" s="4" t="n">
        <v>518.15</v>
      </c>
      <c r="G1129" s="4" t="n">
        <f aca="false">INDEX(Data_Products!$D$2:$D$33,MATCH(C1129,Data_Products!$A$2:$A$33,0))</f>
        <v>82.55</v>
      </c>
      <c r="H1129" s="4" t="str">
        <f aca="false">INDEX(Data_Products!$C$2:$C$33,MATCH(C1129,Data_Products!$A$2:$A$33,0))</f>
        <v>Roofing</v>
      </c>
      <c r="I1129" s="10" t="n">
        <f aca="false">D1129*(E1129-G1129)</f>
        <v>105.4</v>
      </c>
      <c r="J1129" s="11" t="n">
        <f aca="false">IFERROR(I1129/F1129,0)</f>
        <v>0.203415999228023</v>
      </c>
      <c r="K1129" s="4" t="str">
        <f aca="false">IFERROR(INDEX(Data_Orders!$F$2:$F$4727,MATCH(B1129,Data_Orders!$A$2:$A$4727,0)),"")</f>
        <v>Contractor</v>
      </c>
      <c r="L1129" s="4" t="str">
        <f aca="false">IFERROR(INDEX(Data_Orders!$D$2:$D$4727,MATCH(B1129,Data_Orders!$A$2:$A$4727,0)),"")</f>
        <v>Rugby</v>
      </c>
    </row>
    <row r="1130" customFormat="false" ht="15" hidden="false" customHeight="false" outlineLevel="0" collapsed="false">
      <c r="A1130" s="4" t="s">
        <v>6946</v>
      </c>
      <c r="B1130" s="4" t="s">
        <v>1457</v>
      </c>
      <c r="C1130" s="4" t="s">
        <v>1070</v>
      </c>
      <c r="D1130" s="4" t="n">
        <v>17</v>
      </c>
      <c r="E1130" s="4" t="n">
        <v>230.32</v>
      </c>
      <c r="F1130" s="4" t="n">
        <v>3915.44</v>
      </c>
      <c r="G1130" s="4" t="n">
        <f aca="false">INDEX(Data_Products!$D$2:$D$33,MATCH(C1130,Data_Products!$A$2:$A$33,0))</f>
        <v>161.64</v>
      </c>
      <c r="H1130" s="4" t="str">
        <f aca="false">INDEX(Data_Products!$C$2:$C$33,MATCH(C1130,Data_Products!$A$2:$A$33,0))</f>
        <v>Landscaping</v>
      </c>
      <c r="I1130" s="10" t="n">
        <f aca="false">D1130*(E1130-G1130)</f>
        <v>1167.56</v>
      </c>
      <c r="J1130" s="11" t="n">
        <f aca="false">IFERROR(I1130/F1130,0)</f>
        <v>0.298193817297673</v>
      </c>
      <c r="K1130" s="4" t="str">
        <f aca="false">IFERROR(INDEX(Data_Orders!$F$2:$F$4727,MATCH(B1130,Data_Orders!$A$2:$A$4727,0)),"")</f>
        <v>Contractor</v>
      </c>
      <c r="L1130" s="4" t="str">
        <f aca="false">IFERROR(INDEX(Data_Orders!$D$2:$D$4727,MATCH(B1130,Data_Orders!$A$2:$A$4727,0)),"")</f>
        <v>Rugby</v>
      </c>
    </row>
    <row r="1131" customFormat="false" ht="15" hidden="false" customHeight="false" outlineLevel="0" collapsed="false">
      <c r="A1131" s="4" t="s">
        <v>6947</v>
      </c>
      <c r="B1131" s="4" t="s">
        <v>1457</v>
      </c>
      <c r="C1131" s="4" t="s">
        <v>1024</v>
      </c>
      <c r="D1131" s="4" t="n">
        <v>1</v>
      </c>
      <c r="E1131" s="4" t="n">
        <v>137.14</v>
      </c>
      <c r="F1131" s="4" t="n">
        <v>137.14</v>
      </c>
      <c r="G1131" s="4" t="n">
        <f aca="false">INDEX(Data_Products!$D$2:$D$33,MATCH(C1131,Data_Products!$A$2:$A$33,0))</f>
        <v>99.99</v>
      </c>
      <c r="H1131" s="4" t="str">
        <f aca="false">INDEX(Data_Products!$C$2:$C$33,MATCH(C1131,Data_Products!$A$2:$A$33,0))</f>
        <v>Cement &amp; Aggregates</v>
      </c>
      <c r="I1131" s="10" t="n">
        <f aca="false">D1131*(E1131-G1131)</f>
        <v>37.15</v>
      </c>
      <c r="J1131" s="11" t="n">
        <f aca="false">IFERROR(I1131/F1131,0)</f>
        <v>0.270891060230421</v>
      </c>
      <c r="K1131" s="4" t="str">
        <f aca="false">IFERROR(INDEX(Data_Orders!$F$2:$F$4727,MATCH(B1131,Data_Orders!$A$2:$A$4727,0)),"")</f>
        <v>Contractor</v>
      </c>
      <c r="L1131" s="4" t="str">
        <f aca="false">IFERROR(INDEX(Data_Orders!$D$2:$D$4727,MATCH(B1131,Data_Orders!$A$2:$A$4727,0)),"")</f>
        <v>Rugby</v>
      </c>
    </row>
    <row r="1132" customFormat="false" ht="15" hidden="false" customHeight="false" outlineLevel="0" collapsed="false">
      <c r="A1132" s="4" t="s">
        <v>6948</v>
      </c>
      <c r="B1132" s="4" t="s">
        <v>1458</v>
      </c>
      <c r="C1132" s="4" t="s">
        <v>1057</v>
      </c>
      <c r="D1132" s="4" t="n">
        <v>16</v>
      </c>
      <c r="E1132" s="4" t="n">
        <v>176.81</v>
      </c>
      <c r="F1132" s="4" t="n">
        <v>2828.96</v>
      </c>
      <c r="G1132" s="4" t="n">
        <f aca="false">INDEX(Data_Products!$D$2:$D$33,MATCH(C1132,Data_Products!$A$2:$A$33,0))</f>
        <v>129.57</v>
      </c>
      <c r="H1132" s="4" t="str">
        <f aca="false">INDEX(Data_Products!$C$2:$C$33,MATCH(C1132,Data_Products!$A$2:$A$33,0))</f>
        <v>Roofing</v>
      </c>
      <c r="I1132" s="10" t="n">
        <f aca="false">D1132*(E1132-G1132)</f>
        <v>755.84</v>
      </c>
      <c r="J1132" s="11" t="n">
        <f aca="false">IFERROR(I1132/F1132,0)</f>
        <v>0.267179458175443</v>
      </c>
      <c r="K1132" s="4" t="str">
        <f aca="false">IFERROR(INDEX(Data_Orders!$F$2:$F$4727,MATCH(B1132,Data_Orders!$A$2:$A$4727,0)),"")</f>
        <v>Contractor</v>
      </c>
      <c r="L1132" s="4" t="str">
        <f aca="false">IFERROR(INDEX(Data_Orders!$D$2:$D$4727,MATCH(B1132,Data_Orders!$A$2:$A$4727,0)),"")</f>
        <v>Rugby</v>
      </c>
    </row>
    <row r="1133" customFormat="false" ht="15" hidden="false" customHeight="false" outlineLevel="0" collapsed="false">
      <c r="A1133" s="4" t="s">
        <v>6949</v>
      </c>
      <c r="B1133" s="4" t="s">
        <v>1458</v>
      </c>
      <c r="C1133" s="4" t="s">
        <v>1048</v>
      </c>
      <c r="D1133" s="4" t="n">
        <v>12</v>
      </c>
      <c r="E1133" s="4" t="n">
        <v>112.72</v>
      </c>
      <c r="F1133" s="4" t="n">
        <v>1352.64</v>
      </c>
      <c r="G1133" s="4" t="n">
        <f aca="false">INDEX(Data_Products!$D$2:$D$33,MATCH(C1133,Data_Products!$A$2:$A$33,0))</f>
        <v>83.21</v>
      </c>
      <c r="H1133" s="4" t="str">
        <f aca="false">INDEX(Data_Products!$C$2:$C$33,MATCH(C1133,Data_Products!$A$2:$A$33,0))</f>
        <v>Tools &amp; Fixings</v>
      </c>
      <c r="I1133" s="10" t="n">
        <f aca="false">D1133*(E1133-G1133)</f>
        <v>354.12</v>
      </c>
      <c r="J1133" s="11" t="n">
        <f aca="false">IFERROR(I1133/F1133,0)</f>
        <v>0.261799148332151</v>
      </c>
      <c r="K1133" s="4" t="str">
        <f aca="false">IFERROR(INDEX(Data_Orders!$F$2:$F$4727,MATCH(B1133,Data_Orders!$A$2:$A$4727,0)),"")</f>
        <v>Contractor</v>
      </c>
      <c r="L1133" s="4" t="str">
        <f aca="false">IFERROR(INDEX(Data_Orders!$D$2:$D$4727,MATCH(B1133,Data_Orders!$A$2:$A$4727,0)),"")</f>
        <v>Rugby</v>
      </c>
    </row>
    <row r="1134" customFormat="false" ht="15" hidden="false" customHeight="false" outlineLevel="0" collapsed="false">
      <c r="A1134" s="4" t="s">
        <v>6950</v>
      </c>
      <c r="B1134" s="4" t="s">
        <v>1458</v>
      </c>
      <c r="C1134" s="4" t="s">
        <v>1075</v>
      </c>
      <c r="D1134" s="4" t="n">
        <v>14</v>
      </c>
      <c r="E1134" s="4" t="n">
        <v>98.61</v>
      </c>
      <c r="F1134" s="4" t="n">
        <v>1380.54</v>
      </c>
      <c r="G1134" s="4" t="n">
        <f aca="false">INDEX(Data_Products!$D$2:$D$33,MATCH(C1134,Data_Products!$A$2:$A$33,0))</f>
        <v>74.84</v>
      </c>
      <c r="H1134" s="4" t="str">
        <f aca="false">INDEX(Data_Products!$C$2:$C$33,MATCH(C1134,Data_Products!$A$2:$A$33,0))</f>
        <v>Landscaping</v>
      </c>
      <c r="I1134" s="10" t="n">
        <f aca="false">D1134*(E1134-G1134)</f>
        <v>332.78</v>
      </c>
      <c r="J1134" s="11" t="n">
        <f aca="false">IFERROR(I1134/F1134,0)</f>
        <v>0.24105060338708</v>
      </c>
      <c r="K1134" s="4" t="str">
        <f aca="false">IFERROR(INDEX(Data_Orders!$F$2:$F$4727,MATCH(B1134,Data_Orders!$A$2:$A$4727,0)),"")</f>
        <v>Contractor</v>
      </c>
      <c r="L1134" s="4" t="str">
        <f aca="false">IFERROR(INDEX(Data_Orders!$D$2:$D$4727,MATCH(B1134,Data_Orders!$A$2:$A$4727,0)),"")</f>
        <v>Rugby</v>
      </c>
    </row>
    <row r="1135" customFormat="false" ht="15" hidden="false" customHeight="false" outlineLevel="0" collapsed="false">
      <c r="A1135" s="4" t="s">
        <v>6951</v>
      </c>
      <c r="B1135" s="4" t="s">
        <v>1458</v>
      </c>
      <c r="C1135" s="4" t="s">
        <v>1019</v>
      </c>
      <c r="D1135" s="4" t="n">
        <v>15</v>
      </c>
      <c r="E1135" s="4" t="n">
        <v>79.76</v>
      </c>
      <c r="F1135" s="4" t="n">
        <v>1196.4</v>
      </c>
      <c r="G1135" s="4" t="n">
        <f aca="false">INDEX(Data_Products!$D$2:$D$33,MATCH(C1135,Data_Products!$A$2:$A$33,0))</f>
        <v>59.07</v>
      </c>
      <c r="H1135" s="4" t="str">
        <f aca="false">INDEX(Data_Products!$C$2:$C$33,MATCH(C1135,Data_Products!$A$2:$A$33,0))</f>
        <v>Timber</v>
      </c>
      <c r="I1135" s="10" t="n">
        <f aca="false">D1135*(E1135-G1135)</f>
        <v>310.35</v>
      </c>
      <c r="J1135" s="11" t="n">
        <f aca="false">IFERROR(I1135/F1135,0)</f>
        <v>0.259403209628887</v>
      </c>
      <c r="K1135" s="4" t="str">
        <f aca="false">IFERROR(INDEX(Data_Orders!$F$2:$F$4727,MATCH(B1135,Data_Orders!$A$2:$A$4727,0)),"")</f>
        <v>Contractor</v>
      </c>
      <c r="L1135" s="4" t="str">
        <f aca="false">IFERROR(INDEX(Data_Orders!$D$2:$D$4727,MATCH(B1135,Data_Orders!$A$2:$A$4727,0)),"")</f>
        <v>Rugby</v>
      </c>
    </row>
    <row r="1136" customFormat="false" ht="15" hidden="false" customHeight="false" outlineLevel="0" collapsed="false">
      <c r="A1136" s="4" t="s">
        <v>6952</v>
      </c>
      <c r="B1136" s="4" t="s">
        <v>1459</v>
      </c>
      <c r="C1136" s="4" t="s">
        <v>1030</v>
      </c>
      <c r="D1136" s="4" t="n">
        <v>7</v>
      </c>
      <c r="E1136" s="4" t="n">
        <v>25.23</v>
      </c>
      <c r="F1136" s="4" t="n">
        <v>176.61</v>
      </c>
      <c r="G1136" s="4" t="n">
        <f aca="false">INDEX(Data_Products!$D$2:$D$33,MATCH(C1136,Data_Products!$A$2:$A$33,0))</f>
        <v>17.67</v>
      </c>
      <c r="H1136" s="4" t="str">
        <f aca="false">INDEX(Data_Products!$C$2:$C$33,MATCH(C1136,Data_Products!$A$2:$A$33,0))</f>
        <v>Cement &amp; Aggregates</v>
      </c>
      <c r="I1136" s="10" t="n">
        <f aca="false">D1136*(E1136-G1136)</f>
        <v>52.92</v>
      </c>
      <c r="J1136" s="11" t="n">
        <f aca="false">IFERROR(I1136/F1136,0)</f>
        <v>0.299643281807372</v>
      </c>
      <c r="K1136" s="4" t="str">
        <f aca="false">IFERROR(INDEX(Data_Orders!$F$2:$F$4727,MATCH(B1136,Data_Orders!$A$2:$A$4727,0)),"")</f>
        <v>Contractor</v>
      </c>
      <c r="L1136" s="4" t="str">
        <f aca="false">IFERROR(INDEX(Data_Orders!$D$2:$D$4727,MATCH(B1136,Data_Orders!$A$2:$A$4727,0)),"")</f>
        <v>Rugby</v>
      </c>
    </row>
    <row r="1137" customFormat="false" ht="15" hidden="false" customHeight="false" outlineLevel="0" collapsed="false">
      <c r="A1137" s="4" t="s">
        <v>6953</v>
      </c>
      <c r="B1137" s="4" t="s">
        <v>1460</v>
      </c>
      <c r="C1137" s="4" t="s">
        <v>1070</v>
      </c>
      <c r="D1137" s="4" t="n">
        <v>8</v>
      </c>
      <c r="E1137" s="4" t="n">
        <v>230.32</v>
      </c>
      <c r="F1137" s="4" t="n">
        <v>1842.56</v>
      </c>
      <c r="G1137" s="4" t="n">
        <f aca="false">INDEX(Data_Products!$D$2:$D$33,MATCH(C1137,Data_Products!$A$2:$A$33,0))</f>
        <v>161.64</v>
      </c>
      <c r="H1137" s="4" t="str">
        <f aca="false">INDEX(Data_Products!$C$2:$C$33,MATCH(C1137,Data_Products!$A$2:$A$33,0))</f>
        <v>Landscaping</v>
      </c>
      <c r="I1137" s="10" t="n">
        <f aca="false">D1137*(E1137-G1137)</f>
        <v>549.44</v>
      </c>
      <c r="J1137" s="11" t="n">
        <f aca="false">IFERROR(I1137/F1137,0)</f>
        <v>0.298193817297673</v>
      </c>
      <c r="K1137" s="4" t="str">
        <f aca="false">IFERROR(INDEX(Data_Orders!$F$2:$F$4727,MATCH(B1137,Data_Orders!$A$2:$A$4727,0)),"")</f>
        <v>Contractor</v>
      </c>
      <c r="L1137" s="4" t="str">
        <f aca="false">IFERROR(INDEX(Data_Orders!$D$2:$D$4727,MATCH(B1137,Data_Orders!$A$2:$A$4727,0)),"")</f>
        <v>Rugby</v>
      </c>
    </row>
    <row r="1138" customFormat="false" ht="15" hidden="false" customHeight="false" outlineLevel="0" collapsed="false">
      <c r="A1138" s="4" t="s">
        <v>6954</v>
      </c>
      <c r="B1138" s="4" t="s">
        <v>1461</v>
      </c>
      <c r="C1138" s="4" t="s">
        <v>1044</v>
      </c>
      <c r="D1138" s="4" t="n">
        <v>17</v>
      </c>
      <c r="E1138" s="4" t="n">
        <v>190.44</v>
      </c>
      <c r="F1138" s="4" t="n">
        <v>3237.48</v>
      </c>
      <c r="G1138" s="4" t="n">
        <f aca="false">INDEX(Data_Products!$D$2:$D$33,MATCH(C1138,Data_Products!$A$2:$A$33,0))</f>
        <v>115.48</v>
      </c>
      <c r="H1138" s="4" t="str">
        <f aca="false">INDEX(Data_Products!$C$2:$C$33,MATCH(C1138,Data_Products!$A$2:$A$33,0))</f>
        <v>Tools &amp; Fixings</v>
      </c>
      <c r="I1138" s="10" t="n">
        <f aca="false">D1138*(E1138-G1138)</f>
        <v>1274.32</v>
      </c>
      <c r="J1138" s="11" t="n">
        <f aca="false">IFERROR(I1138/F1138,0)</f>
        <v>0.393614786809494</v>
      </c>
      <c r="K1138" s="4" t="str">
        <f aca="false">IFERROR(INDEX(Data_Orders!$F$2:$F$4727,MATCH(B1138,Data_Orders!$A$2:$A$4727,0)),"")</f>
        <v>Retail</v>
      </c>
      <c r="L1138" s="4" t="str">
        <f aca="false">IFERROR(INDEX(Data_Orders!$D$2:$D$4727,MATCH(B1138,Data_Orders!$A$2:$A$4727,0)),"")</f>
        <v>Binley (Coventry)</v>
      </c>
    </row>
    <row r="1139" customFormat="false" ht="15" hidden="false" customHeight="false" outlineLevel="0" collapsed="false">
      <c r="A1139" s="4" t="s">
        <v>6955</v>
      </c>
      <c r="B1139" s="4" t="s">
        <v>1461</v>
      </c>
      <c r="C1139" s="4" t="s">
        <v>1050</v>
      </c>
      <c r="D1139" s="4" t="n">
        <v>18</v>
      </c>
      <c r="E1139" s="4" t="n">
        <v>238.63</v>
      </c>
      <c r="F1139" s="4" t="n">
        <v>4295.34</v>
      </c>
      <c r="G1139" s="4" t="n">
        <f aca="false">INDEX(Data_Products!$D$2:$D$33,MATCH(C1139,Data_Products!$A$2:$A$33,0))</f>
        <v>148.91</v>
      </c>
      <c r="H1139" s="4" t="str">
        <f aca="false">INDEX(Data_Products!$C$2:$C$33,MATCH(C1139,Data_Products!$A$2:$A$33,0))</f>
        <v>Tools &amp; Fixings</v>
      </c>
      <c r="I1139" s="10" t="n">
        <f aca="false">D1139*(E1139-G1139)</f>
        <v>1614.96</v>
      </c>
      <c r="J1139" s="11" t="n">
        <f aca="false">IFERROR(I1139/F1139,0)</f>
        <v>0.375979549930855</v>
      </c>
      <c r="K1139" s="4" t="str">
        <f aca="false">IFERROR(INDEX(Data_Orders!$F$2:$F$4727,MATCH(B1139,Data_Orders!$A$2:$A$4727,0)),"")</f>
        <v>Retail</v>
      </c>
      <c r="L1139" s="4" t="str">
        <f aca="false">IFERROR(INDEX(Data_Orders!$D$2:$D$4727,MATCH(B1139,Data_Orders!$A$2:$A$4727,0)),"")</f>
        <v>Binley (Coventry)</v>
      </c>
    </row>
    <row r="1140" customFormat="false" ht="15" hidden="false" customHeight="false" outlineLevel="0" collapsed="false">
      <c r="A1140" s="4" t="s">
        <v>6956</v>
      </c>
      <c r="B1140" s="4" t="s">
        <v>1461</v>
      </c>
      <c r="C1140" s="4" t="s">
        <v>1057</v>
      </c>
      <c r="D1140" s="4" t="n">
        <v>15</v>
      </c>
      <c r="E1140" s="4" t="n">
        <v>176.81</v>
      </c>
      <c r="F1140" s="4" t="n">
        <v>2652.15</v>
      </c>
      <c r="G1140" s="4" t="n">
        <f aca="false">INDEX(Data_Products!$D$2:$D$33,MATCH(C1140,Data_Products!$A$2:$A$33,0))</f>
        <v>129.57</v>
      </c>
      <c r="H1140" s="4" t="str">
        <f aca="false">INDEX(Data_Products!$C$2:$C$33,MATCH(C1140,Data_Products!$A$2:$A$33,0))</f>
        <v>Roofing</v>
      </c>
      <c r="I1140" s="10" t="n">
        <f aca="false">D1140*(E1140-G1140)</f>
        <v>708.6</v>
      </c>
      <c r="J1140" s="11" t="n">
        <f aca="false">IFERROR(I1140/F1140,0)</f>
        <v>0.267179458175443</v>
      </c>
      <c r="K1140" s="4" t="str">
        <f aca="false">IFERROR(INDEX(Data_Orders!$F$2:$F$4727,MATCH(B1140,Data_Orders!$A$2:$A$4727,0)),"")</f>
        <v>Retail</v>
      </c>
      <c r="L1140" s="4" t="str">
        <f aca="false">IFERROR(INDEX(Data_Orders!$D$2:$D$4727,MATCH(B1140,Data_Orders!$A$2:$A$4727,0)),"")</f>
        <v>Binley (Coventry)</v>
      </c>
    </row>
    <row r="1141" customFormat="false" ht="15" hidden="false" customHeight="false" outlineLevel="0" collapsed="false">
      <c r="A1141" s="4" t="s">
        <v>6957</v>
      </c>
      <c r="B1141" s="4" t="s">
        <v>1462</v>
      </c>
      <c r="C1141" s="4" t="s">
        <v>1050</v>
      </c>
      <c r="D1141" s="4" t="n">
        <v>10</v>
      </c>
      <c r="E1141" s="4" t="n">
        <v>238.63</v>
      </c>
      <c r="F1141" s="4" t="n">
        <v>2386.3</v>
      </c>
      <c r="G1141" s="4" t="n">
        <f aca="false">INDEX(Data_Products!$D$2:$D$33,MATCH(C1141,Data_Products!$A$2:$A$33,0))</f>
        <v>148.91</v>
      </c>
      <c r="H1141" s="4" t="str">
        <f aca="false">INDEX(Data_Products!$C$2:$C$33,MATCH(C1141,Data_Products!$A$2:$A$33,0))</f>
        <v>Tools &amp; Fixings</v>
      </c>
      <c r="I1141" s="10" t="n">
        <f aca="false">D1141*(E1141-G1141)</f>
        <v>897.2</v>
      </c>
      <c r="J1141" s="11" t="n">
        <f aca="false">IFERROR(I1141/F1141,0)</f>
        <v>0.375979549930855</v>
      </c>
      <c r="K1141" s="4" t="str">
        <f aca="false">IFERROR(INDEX(Data_Orders!$F$2:$F$4727,MATCH(B1141,Data_Orders!$A$2:$A$4727,0)),"")</f>
        <v>Retail</v>
      </c>
      <c r="L1141" s="4" t="str">
        <f aca="false">IFERROR(INDEX(Data_Orders!$D$2:$D$4727,MATCH(B1141,Data_Orders!$A$2:$A$4727,0)),"")</f>
        <v>Binley (Coventry)</v>
      </c>
    </row>
    <row r="1142" customFormat="false" ht="15" hidden="false" customHeight="false" outlineLevel="0" collapsed="false">
      <c r="A1142" s="4" t="s">
        <v>6958</v>
      </c>
      <c r="B1142" s="4" t="s">
        <v>1462</v>
      </c>
      <c r="C1142" s="4" t="s">
        <v>1019</v>
      </c>
      <c r="D1142" s="4" t="n">
        <v>6</v>
      </c>
      <c r="E1142" s="4" t="n">
        <v>79.76</v>
      </c>
      <c r="F1142" s="4" t="n">
        <v>478.56</v>
      </c>
      <c r="G1142" s="4" t="n">
        <f aca="false">INDEX(Data_Products!$D$2:$D$33,MATCH(C1142,Data_Products!$A$2:$A$33,0))</f>
        <v>59.07</v>
      </c>
      <c r="H1142" s="4" t="str">
        <f aca="false">INDEX(Data_Products!$C$2:$C$33,MATCH(C1142,Data_Products!$A$2:$A$33,0))</f>
        <v>Timber</v>
      </c>
      <c r="I1142" s="10" t="n">
        <f aca="false">D1142*(E1142-G1142)</f>
        <v>124.14</v>
      </c>
      <c r="J1142" s="11" t="n">
        <f aca="false">IFERROR(I1142/F1142,0)</f>
        <v>0.259403209628887</v>
      </c>
      <c r="K1142" s="4" t="str">
        <f aca="false">IFERROR(INDEX(Data_Orders!$F$2:$F$4727,MATCH(B1142,Data_Orders!$A$2:$A$4727,0)),"")</f>
        <v>Retail</v>
      </c>
      <c r="L1142" s="4" t="str">
        <f aca="false">IFERROR(INDEX(Data_Orders!$D$2:$D$4727,MATCH(B1142,Data_Orders!$A$2:$A$4727,0)),"")</f>
        <v>Binley (Coventry)</v>
      </c>
    </row>
    <row r="1143" customFormat="false" ht="15" hidden="false" customHeight="false" outlineLevel="0" collapsed="false">
      <c r="A1143" s="4" t="s">
        <v>6959</v>
      </c>
      <c r="B1143" s="4" t="s">
        <v>1462</v>
      </c>
      <c r="C1143" s="4" t="s">
        <v>1073</v>
      </c>
      <c r="D1143" s="4" t="n">
        <v>9</v>
      </c>
      <c r="E1143" s="4" t="n">
        <v>231.05</v>
      </c>
      <c r="F1143" s="4" t="n">
        <v>2079.45</v>
      </c>
      <c r="G1143" s="4" t="n">
        <f aca="false">INDEX(Data_Products!$D$2:$D$33,MATCH(C1143,Data_Products!$A$2:$A$33,0))</f>
        <v>148.29</v>
      </c>
      <c r="H1143" s="4" t="str">
        <f aca="false">INDEX(Data_Products!$C$2:$C$33,MATCH(C1143,Data_Products!$A$2:$A$33,0))</f>
        <v>Landscaping</v>
      </c>
      <c r="I1143" s="10" t="n">
        <f aca="false">D1143*(E1143-G1143)</f>
        <v>744.84</v>
      </c>
      <c r="J1143" s="11" t="n">
        <f aca="false">IFERROR(I1143/F1143,0)</f>
        <v>0.358190867777537</v>
      </c>
      <c r="K1143" s="4" t="str">
        <f aca="false">IFERROR(INDEX(Data_Orders!$F$2:$F$4727,MATCH(B1143,Data_Orders!$A$2:$A$4727,0)),"")</f>
        <v>Retail</v>
      </c>
      <c r="L1143" s="4" t="str">
        <f aca="false">IFERROR(INDEX(Data_Orders!$D$2:$D$4727,MATCH(B1143,Data_Orders!$A$2:$A$4727,0)),"")</f>
        <v>Binley (Coventry)</v>
      </c>
    </row>
    <row r="1144" customFormat="false" ht="15" hidden="false" customHeight="false" outlineLevel="0" collapsed="false">
      <c r="A1144" s="4" t="s">
        <v>6960</v>
      </c>
      <c r="B1144" s="4" t="s">
        <v>1463</v>
      </c>
      <c r="C1144" s="4" t="s">
        <v>1035</v>
      </c>
      <c r="D1144" s="4" t="n">
        <v>2</v>
      </c>
      <c r="E1144" s="4" t="n">
        <v>165.07</v>
      </c>
      <c r="F1144" s="4" t="n">
        <v>330.14</v>
      </c>
      <c r="G1144" s="4" t="n">
        <f aca="false">INDEX(Data_Products!$D$2:$D$33,MATCH(C1144,Data_Products!$A$2:$A$33,0))</f>
        <v>134.65</v>
      </c>
      <c r="H1144" s="4" t="str">
        <f aca="false">INDEX(Data_Products!$C$2:$C$33,MATCH(C1144,Data_Products!$A$2:$A$33,0))</f>
        <v>Insulation</v>
      </c>
      <c r="I1144" s="10" t="n">
        <f aca="false">D1144*(E1144-G1144)</f>
        <v>60.84</v>
      </c>
      <c r="J1144" s="11" t="n">
        <f aca="false">IFERROR(I1144/F1144,0)</f>
        <v>0.184285454655601</v>
      </c>
      <c r="K1144" s="4" t="str">
        <f aca="false">IFERROR(INDEX(Data_Orders!$F$2:$F$4727,MATCH(B1144,Data_Orders!$A$2:$A$4727,0)),"")</f>
        <v>Retail</v>
      </c>
      <c r="L1144" s="4" t="str">
        <f aca="false">IFERROR(INDEX(Data_Orders!$D$2:$D$4727,MATCH(B1144,Data_Orders!$A$2:$A$4727,0)),"")</f>
        <v>Binley (Coventry)</v>
      </c>
    </row>
    <row r="1145" customFormat="false" ht="15" hidden="false" customHeight="false" outlineLevel="0" collapsed="false">
      <c r="A1145" s="4" t="s">
        <v>6961</v>
      </c>
      <c r="B1145" s="4" t="s">
        <v>1463</v>
      </c>
      <c r="C1145" s="4" t="s">
        <v>1030</v>
      </c>
      <c r="D1145" s="4" t="n">
        <v>5</v>
      </c>
      <c r="E1145" s="4" t="n">
        <v>25.23</v>
      </c>
      <c r="F1145" s="4" t="n">
        <v>126.15</v>
      </c>
      <c r="G1145" s="4" t="n">
        <f aca="false">INDEX(Data_Products!$D$2:$D$33,MATCH(C1145,Data_Products!$A$2:$A$33,0))</f>
        <v>17.67</v>
      </c>
      <c r="H1145" s="4" t="str">
        <f aca="false">INDEX(Data_Products!$C$2:$C$33,MATCH(C1145,Data_Products!$A$2:$A$33,0))</f>
        <v>Cement &amp; Aggregates</v>
      </c>
      <c r="I1145" s="10" t="n">
        <f aca="false">D1145*(E1145-G1145)</f>
        <v>37.8</v>
      </c>
      <c r="J1145" s="11" t="n">
        <f aca="false">IFERROR(I1145/F1145,0)</f>
        <v>0.299643281807372</v>
      </c>
      <c r="K1145" s="4" t="str">
        <f aca="false">IFERROR(INDEX(Data_Orders!$F$2:$F$4727,MATCH(B1145,Data_Orders!$A$2:$A$4727,0)),"")</f>
        <v>Retail</v>
      </c>
      <c r="L1145" s="4" t="str">
        <f aca="false">IFERROR(INDEX(Data_Orders!$D$2:$D$4727,MATCH(B1145,Data_Orders!$A$2:$A$4727,0)),"")</f>
        <v>Binley (Coventry)</v>
      </c>
    </row>
    <row r="1146" customFormat="false" ht="15" hidden="false" customHeight="false" outlineLevel="0" collapsed="false">
      <c r="A1146" s="4" t="s">
        <v>6962</v>
      </c>
      <c r="B1146" s="4" t="s">
        <v>1463</v>
      </c>
      <c r="C1146" s="4" t="s">
        <v>1064</v>
      </c>
      <c r="D1146" s="4" t="n">
        <v>12</v>
      </c>
      <c r="E1146" s="4" t="n">
        <v>97.63</v>
      </c>
      <c r="F1146" s="4" t="n">
        <v>1171.56</v>
      </c>
      <c r="G1146" s="4" t="n">
        <f aca="false">INDEX(Data_Products!$D$2:$D$33,MATCH(C1146,Data_Products!$A$2:$A$33,0))</f>
        <v>65.21</v>
      </c>
      <c r="H1146" s="4" t="str">
        <f aca="false">INDEX(Data_Products!$C$2:$C$33,MATCH(C1146,Data_Products!$A$2:$A$33,0))</f>
        <v>Plumbing &amp; Drainage</v>
      </c>
      <c r="I1146" s="10" t="n">
        <f aca="false">D1146*(E1146-G1146)</f>
        <v>389.04</v>
      </c>
      <c r="J1146" s="11" t="n">
        <f aca="false">IFERROR(I1146/F1146,0)</f>
        <v>0.332070060432244</v>
      </c>
      <c r="K1146" s="4" t="str">
        <f aca="false">IFERROR(INDEX(Data_Orders!$F$2:$F$4727,MATCH(B1146,Data_Orders!$A$2:$A$4727,0)),"")</f>
        <v>Retail</v>
      </c>
      <c r="L1146" s="4" t="str">
        <f aca="false">IFERROR(INDEX(Data_Orders!$D$2:$D$4727,MATCH(B1146,Data_Orders!$A$2:$A$4727,0)),"")</f>
        <v>Binley (Coventry)</v>
      </c>
    </row>
    <row r="1147" customFormat="false" ht="15" hidden="false" customHeight="false" outlineLevel="0" collapsed="false">
      <c r="A1147" s="4" t="s">
        <v>6963</v>
      </c>
      <c r="B1147" s="4" t="s">
        <v>1463</v>
      </c>
      <c r="C1147" s="4" t="s">
        <v>1070</v>
      </c>
      <c r="D1147" s="4" t="n">
        <v>10</v>
      </c>
      <c r="E1147" s="4" t="n">
        <v>230.32</v>
      </c>
      <c r="F1147" s="4" t="n">
        <v>2303.2</v>
      </c>
      <c r="G1147" s="4" t="n">
        <f aca="false">INDEX(Data_Products!$D$2:$D$33,MATCH(C1147,Data_Products!$A$2:$A$33,0))</f>
        <v>161.64</v>
      </c>
      <c r="H1147" s="4" t="str">
        <f aca="false">INDEX(Data_Products!$C$2:$C$33,MATCH(C1147,Data_Products!$A$2:$A$33,0))</f>
        <v>Landscaping</v>
      </c>
      <c r="I1147" s="10" t="n">
        <f aca="false">D1147*(E1147-G1147)</f>
        <v>686.8</v>
      </c>
      <c r="J1147" s="11" t="n">
        <f aca="false">IFERROR(I1147/F1147,0)</f>
        <v>0.298193817297673</v>
      </c>
      <c r="K1147" s="4" t="str">
        <f aca="false">IFERROR(INDEX(Data_Orders!$F$2:$F$4727,MATCH(B1147,Data_Orders!$A$2:$A$4727,0)),"")</f>
        <v>Retail</v>
      </c>
      <c r="L1147" s="4" t="str">
        <f aca="false">IFERROR(INDEX(Data_Orders!$D$2:$D$4727,MATCH(B1147,Data_Orders!$A$2:$A$4727,0)),"")</f>
        <v>Binley (Coventry)</v>
      </c>
    </row>
    <row r="1148" customFormat="false" ht="15" hidden="false" customHeight="false" outlineLevel="0" collapsed="false">
      <c r="A1148" s="4" t="s">
        <v>6964</v>
      </c>
      <c r="B1148" s="4" t="s">
        <v>1464</v>
      </c>
      <c r="C1148" s="4" t="s">
        <v>1052</v>
      </c>
      <c r="D1148" s="4" t="n">
        <v>6</v>
      </c>
      <c r="E1148" s="4" t="n">
        <v>205.71</v>
      </c>
      <c r="F1148" s="4" t="n">
        <v>1234.26</v>
      </c>
      <c r="G1148" s="4" t="n">
        <f aca="false">INDEX(Data_Products!$D$2:$D$33,MATCH(C1148,Data_Products!$A$2:$A$33,0))</f>
        <v>152.29</v>
      </c>
      <c r="H1148" s="4" t="str">
        <f aca="false">INDEX(Data_Products!$C$2:$C$33,MATCH(C1148,Data_Products!$A$2:$A$33,0))</f>
        <v>Roofing</v>
      </c>
      <c r="I1148" s="10" t="n">
        <f aca="false">D1148*(E1148-G1148)</f>
        <v>320.52</v>
      </c>
      <c r="J1148" s="11" t="n">
        <f aca="false">IFERROR(I1148/F1148,0)</f>
        <v>0.259685965679841</v>
      </c>
      <c r="K1148" s="4" t="str">
        <f aca="false">IFERROR(INDEX(Data_Orders!$F$2:$F$4727,MATCH(B1148,Data_Orders!$A$2:$A$4727,0)),"")</f>
        <v>Retail</v>
      </c>
      <c r="L1148" s="4" t="str">
        <f aca="false">IFERROR(INDEX(Data_Orders!$D$2:$D$4727,MATCH(B1148,Data_Orders!$A$2:$A$4727,0)),"")</f>
        <v>Binley (Coventry)</v>
      </c>
    </row>
    <row r="1149" customFormat="false" ht="15" hidden="false" customHeight="false" outlineLevel="0" collapsed="false">
      <c r="A1149" s="4" t="s">
        <v>6965</v>
      </c>
      <c r="B1149" s="4" t="s">
        <v>1464</v>
      </c>
      <c r="C1149" s="4" t="s">
        <v>1075</v>
      </c>
      <c r="D1149" s="4" t="n">
        <v>18</v>
      </c>
      <c r="E1149" s="4" t="n">
        <v>98.61</v>
      </c>
      <c r="F1149" s="4" t="n">
        <v>1774.98</v>
      </c>
      <c r="G1149" s="4" t="n">
        <f aca="false">INDEX(Data_Products!$D$2:$D$33,MATCH(C1149,Data_Products!$A$2:$A$33,0))</f>
        <v>74.84</v>
      </c>
      <c r="H1149" s="4" t="str">
        <f aca="false">INDEX(Data_Products!$C$2:$C$33,MATCH(C1149,Data_Products!$A$2:$A$33,0))</f>
        <v>Landscaping</v>
      </c>
      <c r="I1149" s="10" t="n">
        <f aca="false">D1149*(E1149-G1149)</f>
        <v>427.86</v>
      </c>
      <c r="J1149" s="11" t="n">
        <f aca="false">IFERROR(I1149/F1149,0)</f>
        <v>0.24105060338708</v>
      </c>
      <c r="K1149" s="4" t="str">
        <f aca="false">IFERROR(INDEX(Data_Orders!$F$2:$F$4727,MATCH(B1149,Data_Orders!$A$2:$A$4727,0)),"")</f>
        <v>Retail</v>
      </c>
      <c r="L1149" s="4" t="str">
        <f aca="false">IFERROR(INDEX(Data_Orders!$D$2:$D$4727,MATCH(B1149,Data_Orders!$A$2:$A$4727,0)),"")</f>
        <v>Binley (Coventry)</v>
      </c>
    </row>
    <row r="1150" customFormat="false" ht="15" hidden="false" customHeight="false" outlineLevel="0" collapsed="false">
      <c r="A1150" s="4" t="s">
        <v>6966</v>
      </c>
      <c r="B1150" s="4" t="s">
        <v>1465</v>
      </c>
      <c r="C1150" s="4" t="s">
        <v>1021</v>
      </c>
      <c r="D1150" s="4" t="n">
        <v>5</v>
      </c>
      <c r="E1150" s="4" t="n">
        <v>73.76</v>
      </c>
      <c r="F1150" s="4" t="n">
        <v>368.8</v>
      </c>
      <c r="G1150" s="4" t="n">
        <f aca="false">INDEX(Data_Products!$D$2:$D$33,MATCH(C1150,Data_Products!$A$2:$A$33,0))</f>
        <v>51.51</v>
      </c>
      <c r="H1150" s="4" t="str">
        <f aca="false">INDEX(Data_Products!$C$2:$C$33,MATCH(C1150,Data_Products!$A$2:$A$33,0))</f>
        <v>Cement &amp; Aggregates</v>
      </c>
      <c r="I1150" s="10" t="n">
        <f aca="false">D1150*(E1150-G1150)</f>
        <v>111.25</v>
      </c>
      <c r="J1150" s="11" t="n">
        <f aca="false">IFERROR(I1150/F1150,0)</f>
        <v>0.301654013015184</v>
      </c>
      <c r="K1150" s="4" t="str">
        <f aca="false">IFERROR(INDEX(Data_Orders!$F$2:$F$4727,MATCH(B1150,Data_Orders!$A$2:$A$4727,0)),"")</f>
        <v>Retail</v>
      </c>
      <c r="L1150" s="4" t="str">
        <f aca="false">IFERROR(INDEX(Data_Orders!$D$2:$D$4727,MATCH(B1150,Data_Orders!$A$2:$A$4727,0)),"")</f>
        <v>Binley (Coventry)</v>
      </c>
    </row>
    <row r="1151" customFormat="false" ht="15" hidden="false" customHeight="false" outlineLevel="0" collapsed="false">
      <c r="A1151" s="4" t="s">
        <v>6967</v>
      </c>
      <c r="B1151" s="4" t="s">
        <v>1465</v>
      </c>
      <c r="C1151" s="4" t="s">
        <v>1068</v>
      </c>
      <c r="D1151" s="4" t="n">
        <v>6</v>
      </c>
      <c r="E1151" s="4" t="n">
        <v>86.28</v>
      </c>
      <c r="F1151" s="4" t="n">
        <v>517.68</v>
      </c>
      <c r="G1151" s="4" t="n">
        <f aca="false">INDEX(Data_Products!$D$2:$D$33,MATCH(C1151,Data_Products!$A$2:$A$33,0))</f>
        <v>68.55</v>
      </c>
      <c r="H1151" s="4" t="str">
        <f aca="false">INDEX(Data_Products!$C$2:$C$33,MATCH(C1151,Data_Products!$A$2:$A$33,0))</f>
        <v>Plumbing &amp; Drainage</v>
      </c>
      <c r="I1151" s="10" t="n">
        <f aca="false">D1151*(E1151-G1151)</f>
        <v>106.38</v>
      </c>
      <c r="J1151" s="11" t="n">
        <f aca="false">IFERROR(I1151/F1151,0)</f>
        <v>0.205493741307371</v>
      </c>
      <c r="K1151" s="4" t="str">
        <f aca="false">IFERROR(INDEX(Data_Orders!$F$2:$F$4727,MATCH(B1151,Data_Orders!$A$2:$A$4727,0)),"")</f>
        <v>Retail</v>
      </c>
      <c r="L1151" s="4" t="str">
        <f aca="false">IFERROR(INDEX(Data_Orders!$D$2:$D$4727,MATCH(B1151,Data_Orders!$A$2:$A$4727,0)),"")</f>
        <v>Binley (Coventry)</v>
      </c>
    </row>
    <row r="1152" customFormat="false" ht="15" hidden="false" customHeight="false" outlineLevel="0" collapsed="false">
      <c r="A1152" s="4" t="s">
        <v>6968</v>
      </c>
      <c r="B1152" s="4" t="s">
        <v>1466</v>
      </c>
      <c r="C1152" s="4" t="s">
        <v>1035</v>
      </c>
      <c r="D1152" s="4" t="n">
        <v>18</v>
      </c>
      <c r="E1152" s="4" t="n">
        <v>165.07</v>
      </c>
      <c r="F1152" s="4" t="n">
        <v>2971.26</v>
      </c>
      <c r="G1152" s="4" t="n">
        <f aca="false">INDEX(Data_Products!$D$2:$D$33,MATCH(C1152,Data_Products!$A$2:$A$33,0))</f>
        <v>134.65</v>
      </c>
      <c r="H1152" s="4" t="str">
        <f aca="false">INDEX(Data_Products!$C$2:$C$33,MATCH(C1152,Data_Products!$A$2:$A$33,0))</f>
        <v>Insulation</v>
      </c>
      <c r="I1152" s="10" t="n">
        <f aca="false">D1152*(E1152-G1152)</f>
        <v>547.56</v>
      </c>
      <c r="J1152" s="11" t="n">
        <f aca="false">IFERROR(I1152/F1152,0)</f>
        <v>0.184285454655601</v>
      </c>
      <c r="K1152" s="4" t="str">
        <f aca="false">IFERROR(INDEX(Data_Orders!$F$2:$F$4727,MATCH(B1152,Data_Orders!$A$2:$A$4727,0)),"")</f>
        <v>Retail</v>
      </c>
      <c r="L1152" s="4" t="str">
        <f aca="false">IFERROR(INDEX(Data_Orders!$D$2:$D$4727,MATCH(B1152,Data_Orders!$A$2:$A$4727,0)),"")</f>
        <v>Northampton</v>
      </c>
    </row>
    <row r="1153" customFormat="false" ht="15" hidden="false" customHeight="false" outlineLevel="0" collapsed="false">
      <c r="A1153" s="4" t="s">
        <v>6969</v>
      </c>
      <c r="B1153" s="4" t="s">
        <v>1466</v>
      </c>
      <c r="C1153" s="4" t="s">
        <v>1021</v>
      </c>
      <c r="D1153" s="4" t="n">
        <v>2</v>
      </c>
      <c r="E1153" s="4" t="n">
        <v>73.76</v>
      </c>
      <c r="F1153" s="4" t="n">
        <v>147.52</v>
      </c>
      <c r="G1153" s="4" t="n">
        <f aca="false">INDEX(Data_Products!$D$2:$D$33,MATCH(C1153,Data_Products!$A$2:$A$33,0))</f>
        <v>51.51</v>
      </c>
      <c r="H1153" s="4" t="str">
        <f aca="false">INDEX(Data_Products!$C$2:$C$33,MATCH(C1153,Data_Products!$A$2:$A$33,0))</f>
        <v>Cement &amp; Aggregates</v>
      </c>
      <c r="I1153" s="10" t="n">
        <f aca="false">D1153*(E1153-G1153)</f>
        <v>44.5</v>
      </c>
      <c r="J1153" s="11" t="n">
        <f aca="false">IFERROR(I1153/F1153,0)</f>
        <v>0.301654013015184</v>
      </c>
      <c r="K1153" s="4" t="str">
        <f aca="false">IFERROR(INDEX(Data_Orders!$F$2:$F$4727,MATCH(B1153,Data_Orders!$A$2:$A$4727,0)),"")</f>
        <v>Retail</v>
      </c>
      <c r="L1153" s="4" t="str">
        <f aca="false">IFERROR(INDEX(Data_Orders!$D$2:$D$4727,MATCH(B1153,Data_Orders!$A$2:$A$4727,0)),"")</f>
        <v>Northampton</v>
      </c>
    </row>
    <row r="1154" customFormat="false" ht="15" hidden="false" customHeight="false" outlineLevel="0" collapsed="false">
      <c r="A1154" s="4" t="s">
        <v>6970</v>
      </c>
      <c r="B1154" s="4" t="s">
        <v>1466</v>
      </c>
      <c r="C1154" s="4" t="s">
        <v>1024</v>
      </c>
      <c r="D1154" s="4" t="n">
        <v>11</v>
      </c>
      <c r="E1154" s="4" t="n">
        <v>137.14</v>
      </c>
      <c r="F1154" s="4" t="n">
        <v>1508.54</v>
      </c>
      <c r="G1154" s="4" t="n">
        <f aca="false">INDEX(Data_Products!$D$2:$D$33,MATCH(C1154,Data_Products!$A$2:$A$33,0))</f>
        <v>99.99</v>
      </c>
      <c r="H1154" s="4" t="str">
        <f aca="false">INDEX(Data_Products!$C$2:$C$33,MATCH(C1154,Data_Products!$A$2:$A$33,0))</f>
        <v>Cement &amp; Aggregates</v>
      </c>
      <c r="I1154" s="10" t="n">
        <f aca="false">D1154*(E1154-G1154)</f>
        <v>408.65</v>
      </c>
      <c r="J1154" s="11" t="n">
        <f aca="false">IFERROR(I1154/F1154,0)</f>
        <v>0.270891060230421</v>
      </c>
      <c r="K1154" s="4" t="str">
        <f aca="false">IFERROR(INDEX(Data_Orders!$F$2:$F$4727,MATCH(B1154,Data_Orders!$A$2:$A$4727,0)),"")</f>
        <v>Retail</v>
      </c>
      <c r="L1154" s="4" t="str">
        <f aca="false">IFERROR(INDEX(Data_Orders!$D$2:$D$4727,MATCH(B1154,Data_Orders!$A$2:$A$4727,0)),"")</f>
        <v>Northampton</v>
      </c>
    </row>
    <row r="1155" customFormat="false" ht="15" hidden="false" customHeight="false" outlineLevel="0" collapsed="false">
      <c r="A1155" s="4" t="s">
        <v>6971</v>
      </c>
      <c r="B1155" s="4" t="s">
        <v>1467</v>
      </c>
      <c r="C1155" s="4" t="s">
        <v>1035</v>
      </c>
      <c r="D1155" s="4" t="n">
        <v>18</v>
      </c>
      <c r="E1155" s="4" t="n">
        <v>165.07</v>
      </c>
      <c r="F1155" s="4" t="n">
        <v>2971.26</v>
      </c>
      <c r="G1155" s="4" t="n">
        <f aca="false">INDEX(Data_Products!$D$2:$D$33,MATCH(C1155,Data_Products!$A$2:$A$33,0))</f>
        <v>134.65</v>
      </c>
      <c r="H1155" s="4" t="str">
        <f aca="false">INDEX(Data_Products!$C$2:$C$33,MATCH(C1155,Data_Products!$A$2:$A$33,0))</f>
        <v>Insulation</v>
      </c>
      <c r="I1155" s="10" t="n">
        <f aca="false">D1155*(E1155-G1155)</f>
        <v>547.56</v>
      </c>
      <c r="J1155" s="11" t="n">
        <f aca="false">IFERROR(I1155/F1155,0)</f>
        <v>0.184285454655601</v>
      </c>
      <c r="K1155" s="4" t="str">
        <f aca="false">IFERROR(INDEX(Data_Orders!$F$2:$F$4727,MATCH(B1155,Data_Orders!$A$2:$A$4727,0)),"")</f>
        <v>Retail</v>
      </c>
      <c r="L1155" s="4" t="str">
        <f aca="false">IFERROR(INDEX(Data_Orders!$D$2:$D$4727,MATCH(B1155,Data_Orders!$A$2:$A$4727,0)),"")</f>
        <v>Northampton</v>
      </c>
    </row>
    <row r="1156" customFormat="false" ht="15" hidden="false" customHeight="false" outlineLevel="0" collapsed="false">
      <c r="A1156" s="4" t="s">
        <v>6972</v>
      </c>
      <c r="B1156" s="4" t="s">
        <v>1467</v>
      </c>
      <c r="C1156" s="4" t="s">
        <v>1041</v>
      </c>
      <c r="D1156" s="4" t="n">
        <v>6</v>
      </c>
      <c r="E1156" s="4" t="n">
        <v>242.75</v>
      </c>
      <c r="F1156" s="4" t="n">
        <v>1456.5</v>
      </c>
      <c r="G1156" s="4" t="n">
        <f aca="false">INDEX(Data_Products!$D$2:$D$33,MATCH(C1156,Data_Products!$A$2:$A$33,0))</f>
        <v>142.94</v>
      </c>
      <c r="H1156" s="4" t="str">
        <f aca="false">INDEX(Data_Products!$C$2:$C$33,MATCH(C1156,Data_Products!$A$2:$A$33,0))</f>
        <v>Tools &amp; Fixings</v>
      </c>
      <c r="I1156" s="10" t="n">
        <f aca="false">D1156*(E1156-G1156)</f>
        <v>598.86</v>
      </c>
      <c r="J1156" s="11" t="n">
        <f aca="false">IFERROR(I1156/F1156,0)</f>
        <v>0.411163748712667</v>
      </c>
      <c r="K1156" s="4" t="str">
        <f aca="false">IFERROR(INDEX(Data_Orders!$F$2:$F$4727,MATCH(B1156,Data_Orders!$A$2:$A$4727,0)),"")</f>
        <v>Retail</v>
      </c>
      <c r="L1156" s="4" t="str">
        <f aca="false">IFERROR(INDEX(Data_Orders!$D$2:$D$4727,MATCH(B1156,Data_Orders!$A$2:$A$4727,0)),"")</f>
        <v>Northampton</v>
      </c>
    </row>
    <row r="1157" customFormat="false" ht="15" hidden="false" customHeight="false" outlineLevel="0" collapsed="false">
      <c r="A1157" s="4" t="s">
        <v>6973</v>
      </c>
      <c r="B1157" s="4" t="s">
        <v>1468</v>
      </c>
      <c r="C1157" s="4" t="s">
        <v>1017</v>
      </c>
      <c r="D1157" s="4" t="n">
        <v>13</v>
      </c>
      <c r="E1157" s="4" t="n">
        <v>49.15</v>
      </c>
      <c r="F1157" s="4" t="n">
        <v>638.95</v>
      </c>
      <c r="G1157" s="4" t="n">
        <f aca="false">INDEX(Data_Products!$D$2:$D$33,MATCH(C1157,Data_Products!$A$2:$A$33,0))</f>
        <v>31.44</v>
      </c>
      <c r="H1157" s="4" t="str">
        <f aca="false">INDEX(Data_Products!$C$2:$C$33,MATCH(C1157,Data_Products!$A$2:$A$33,0))</f>
        <v>Timber</v>
      </c>
      <c r="I1157" s="10" t="n">
        <f aca="false">D1157*(E1157-G1157)</f>
        <v>230.23</v>
      </c>
      <c r="J1157" s="11" t="n">
        <f aca="false">IFERROR(I1157/F1157,0)</f>
        <v>0.360325534079349</v>
      </c>
      <c r="K1157" s="4" t="str">
        <f aca="false">IFERROR(INDEX(Data_Orders!$F$2:$F$4727,MATCH(B1157,Data_Orders!$A$2:$A$4727,0)),"")</f>
        <v>Retail</v>
      </c>
      <c r="L1157" s="4" t="str">
        <f aca="false">IFERROR(INDEX(Data_Orders!$D$2:$D$4727,MATCH(B1157,Data_Orders!$A$2:$A$4727,0)),"")</f>
        <v>Northampton</v>
      </c>
    </row>
    <row r="1158" customFormat="false" ht="15" hidden="false" customHeight="false" outlineLevel="0" collapsed="false">
      <c r="A1158" s="4" t="s">
        <v>6974</v>
      </c>
      <c r="B1158" s="4" t="s">
        <v>1468</v>
      </c>
      <c r="C1158" s="4" t="s">
        <v>1075</v>
      </c>
      <c r="D1158" s="4" t="n">
        <v>16</v>
      </c>
      <c r="E1158" s="4" t="n">
        <v>98.61</v>
      </c>
      <c r="F1158" s="4" t="n">
        <v>1577.76</v>
      </c>
      <c r="G1158" s="4" t="n">
        <f aca="false">INDEX(Data_Products!$D$2:$D$33,MATCH(C1158,Data_Products!$A$2:$A$33,0))</f>
        <v>74.84</v>
      </c>
      <c r="H1158" s="4" t="str">
        <f aca="false">INDEX(Data_Products!$C$2:$C$33,MATCH(C1158,Data_Products!$A$2:$A$33,0))</f>
        <v>Landscaping</v>
      </c>
      <c r="I1158" s="10" t="n">
        <f aca="false">D1158*(E1158-G1158)</f>
        <v>380.32</v>
      </c>
      <c r="J1158" s="11" t="n">
        <f aca="false">IFERROR(I1158/F1158,0)</f>
        <v>0.24105060338708</v>
      </c>
      <c r="K1158" s="4" t="str">
        <f aca="false">IFERROR(INDEX(Data_Orders!$F$2:$F$4727,MATCH(B1158,Data_Orders!$A$2:$A$4727,0)),"")</f>
        <v>Retail</v>
      </c>
      <c r="L1158" s="4" t="str">
        <f aca="false">IFERROR(INDEX(Data_Orders!$D$2:$D$4727,MATCH(B1158,Data_Orders!$A$2:$A$4727,0)),"")</f>
        <v>Northampton</v>
      </c>
    </row>
    <row r="1159" customFormat="false" ht="15" hidden="false" customHeight="false" outlineLevel="0" collapsed="false">
      <c r="A1159" s="4" t="s">
        <v>6975</v>
      </c>
      <c r="B1159" s="4" t="s">
        <v>1468</v>
      </c>
      <c r="C1159" s="4" t="s">
        <v>1010</v>
      </c>
      <c r="D1159" s="4" t="n">
        <v>5</v>
      </c>
      <c r="E1159" s="4" t="n">
        <v>135.95</v>
      </c>
      <c r="F1159" s="4" t="n">
        <v>679.75</v>
      </c>
      <c r="G1159" s="4" t="n">
        <f aca="false">INDEX(Data_Products!$D$2:$D$33,MATCH(C1159,Data_Products!$A$2:$A$33,0))</f>
        <v>111.1</v>
      </c>
      <c r="H1159" s="4" t="str">
        <f aca="false">INDEX(Data_Products!$C$2:$C$33,MATCH(C1159,Data_Products!$A$2:$A$33,0))</f>
        <v>Timber</v>
      </c>
      <c r="I1159" s="10" t="n">
        <f aca="false">D1159*(E1159-G1159)</f>
        <v>124.25</v>
      </c>
      <c r="J1159" s="11" t="n">
        <f aca="false">IFERROR(I1159/F1159,0)</f>
        <v>0.18278778962854</v>
      </c>
      <c r="K1159" s="4" t="str">
        <f aca="false">IFERROR(INDEX(Data_Orders!$F$2:$F$4727,MATCH(B1159,Data_Orders!$A$2:$A$4727,0)),"")</f>
        <v>Retail</v>
      </c>
      <c r="L1159" s="4" t="str">
        <f aca="false">IFERROR(INDEX(Data_Orders!$D$2:$D$4727,MATCH(B1159,Data_Orders!$A$2:$A$4727,0)),"")</f>
        <v>Northampton</v>
      </c>
    </row>
    <row r="1160" customFormat="false" ht="15" hidden="false" customHeight="false" outlineLevel="0" collapsed="false">
      <c r="A1160" s="4" t="s">
        <v>6976</v>
      </c>
      <c r="B1160" s="4" t="s">
        <v>1469</v>
      </c>
      <c r="C1160" s="4" t="s">
        <v>1019</v>
      </c>
      <c r="D1160" s="4" t="n">
        <v>18</v>
      </c>
      <c r="E1160" s="4" t="n">
        <v>79.76</v>
      </c>
      <c r="F1160" s="4" t="n">
        <v>1435.68</v>
      </c>
      <c r="G1160" s="4" t="n">
        <f aca="false">INDEX(Data_Products!$D$2:$D$33,MATCH(C1160,Data_Products!$A$2:$A$33,0))</f>
        <v>59.07</v>
      </c>
      <c r="H1160" s="4" t="str">
        <f aca="false">INDEX(Data_Products!$C$2:$C$33,MATCH(C1160,Data_Products!$A$2:$A$33,0))</f>
        <v>Timber</v>
      </c>
      <c r="I1160" s="10" t="n">
        <f aca="false">D1160*(E1160-G1160)</f>
        <v>372.42</v>
      </c>
      <c r="J1160" s="11" t="n">
        <f aca="false">IFERROR(I1160/F1160,0)</f>
        <v>0.259403209628887</v>
      </c>
      <c r="K1160" s="4" t="str">
        <f aca="false">IFERROR(INDEX(Data_Orders!$F$2:$F$4727,MATCH(B1160,Data_Orders!$A$2:$A$4727,0)),"")</f>
        <v>Retail</v>
      </c>
      <c r="L1160" s="4" t="str">
        <f aca="false">IFERROR(INDEX(Data_Orders!$D$2:$D$4727,MATCH(B1160,Data_Orders!$A$2:$A$4727,0)),"")</f>
        <v>Northampton</v>
      </c>
    </row>
    <row r="1161" customFormat="false" ht="15" hidden="false" customHeight="false" outlineLevel="0" collapsed="false">
      <c r="A1161" s="4" t="s">
        <v>6977</v>
      </c>
      <c r="B1161" s="4" t="s">
        <v>1469</v>
      </c>
      <c r="C1161" s="4" t="s">
        <v>1010</v>
      </c>
      <c r="D1161" s="4" t="n">
        <v>17</v>
      </c>
      <c r="E1161" s="4" t="n">
        <v>135.95</v>
      </c>
      <c r="F1161" s="4" t="n">
        <v>2311.15</v>
      </c>
      <c r="G1161" s="4" t="n">
        <f aca="false">INDEX(Data_Products!$D$2:$D$33,MATCH(C1161,Data_Products!$A$2:$A$33,0))</f>
        <v>111.1</v>
      </c>
      <c r="H1161" s="4" t="str">
        <f aca="false">INDEX(Data_Products!$C$2:$C$33,MATCH(C1161,Data_Products!$A$2:$A$33,0))</f>
        <v>Timber</v>
      </c>
      <c r="I1161" s="10" t="n">
        <f aca="false">D1161*(E1161-G1161)</f>
        <v>422.45</v>
      </c>
      <c r="J1161" s="11" t="n">
        <f aca="false">IFERROR(I1161/F1161,0)</f>
        <v>0.18278778962854</v>
      </c>
      <c r="K1161" s="4" t="str">
        <f aca="false">IFERROR(INDEX(Data_Orders!$F$2:$F$4727,MATCH(B1161,Data_Orders!$A$2:$A$4727,0)),"")</f>
        <v>Retail</v>
      </c>
      <c r="L1161" s="4" t="str">
        <f aca="false">IFERROR(INDEX(Data_Orders!$D$2:$D$4727,MATCH(B1161,Data_Orders!$A$2:$A$4727,0)),"")</f>
        <v>Northampton</v>
      </c>
    </row>
    <row r="1162" customFormat="false" ht="15" hidden="false" customHeight="false" outlineLevel="0" collapsed="false">
      <c r="A1162" s="4" t="s">
        <v>6978</v>
      </c>
      <c r="B1162" s="4" t="s">
        <v>1469</v>
      </c>
      <c r="C1162" s="4" t="s">
        <v>1061</v>
      </c>
      <c r="D1162" s="4" t="n">
        <v>11</v>
      </c>
      <c r="E1162" s="4" t="n">
        <v>145.57</v>
      </c>
      <c r="F1162" s="4" t="n">
        <v>1601.27</v>
      </c>
      <c r="G1162" s="4" t="n">
        <f aca="false">INDEX(Data_Products!$D$2:$D$33,MATCH(C1162,Data_Products!$A$2:$A$33,0))</f>
        <v>119.29</v>
      </c>
      <c r="H1162" s="4" t="str">
        <f aca="false">INDEX(Data_Products!$C$2:$C$33,MATCH(C1162,Data_Products!$A$2:$A$33,0))</f>
        <v>Plumbing &amp; Drainage</v>
      </c>
      <c r="I1162" s="10" t="n">
        <f aca="false">D1162*(E1162-G1162)</f>
        <v>289.08</v>
      </c>
      <c r="J1162" s="11" t="n">
        <f aca="false">IFERROR(I1162/F1162,0)</f>
        <v>0.180531702960775</v>
      </c>
      <c r="K1162" s="4" t="str">
        <f aca="false">IFERROR(INDEX(Data_Orders!$F$2:$F$4727,MATCH(B1162,Data_Orders!$A$2:$A$4727,0)),"")</f>
        <v>Retail</v>
      </c>
      <c r="L1162" s="4" t="str">
        <f aca="false">IFERROR(INDEX(Data_Orders!$D$2:$D$4727,MATCH(B1162,Data_Orders!$A$2:$A$4727,0)),"")</f>
        <v>Northampton</v>
      </c>
    </row>
    <row r="1163" customFormat="false" ht="15" hidden="false" customHeight="false" outlineLevel="0" collapsed="false">
      <c r="A1163" s="4" t="s">
        <v>6979</v>
      </c>
      <c r="B1163" s="4" t="s">
        <v>1470</v>
      </c>
      <c r="C1163" s="4" t="s">
        <v>1044</v>
      </c>
      <c r="D1163" s="4" t="n">
        <v>19</v>
      </c>
      <c r="E1163" s="4" t="n">
        <v>190.44</v>
      </c>
      <c r="F1163" s="4" t="n">
        <v>3618.36</v>
      </c>
      <c r="G1163" s="4" t="n">
        <f aca="false">INDEX(Data_Products!$D$2:$D$33,MATCH(C1163,Data_Products!$A$2:$A$33,0))</f>
        <v>115.48</v>
      </c>
      <c r="H1163" s="4" t="str">
        <f aca="false">INDEX(Data_Products!$C$2:$C$33,MATCH(C1163,Data_Products!$A$2:$A$33,0))</f>
        <v>Tools &amp; Fixings</v>
      </c>
      <c r="I1163" s="10" t="n">
        <f aca="false">D1163*(E1163-G1163)</f>
        <v>1424.24</v>
      </c>
      <c r="J1163" s="11" t="n">
        <f aca="false">IFERROR(I1163/F1163,0)</f>
        <v>0.393614786809494</v>
      </c>
      <c r="K1163" s="4" t="str">
        <f aca="false">IFERROR(INDEX(Data_Orders!$F$2:$F$4727,MATCH(B1163,Data_Orders!$A$2:$A$4727,0)),"")</f>
        <v>Retail</v>
      </c>
      <c r="L1163" s="4" t="str">
        <f aca="false">IFERROR(INDEX(Data_Orders!$D$2:$D$4727,MATCH(B1163,Data_Orders!$A$2:$A$4727,0)),"")</f>
        <v>Northampton</v>
      </c>
    </row>
    <row r="1164" customFormat="false" ht="15" hidden="false" customHeight="false" outlineLevel="0" collapsed="false">
      <c r="A1164" s="4" t="s">
        <v>6980</v>
      </c>
      <c r="B1164" s="4" t="s">
        <v>1470</v>
      </c>
      <c r="C1164" s="4" t="s">
        <v>1073</v>
      </c>
      <c r="D1164" s="4" t="n">
        <v>5</v>
      </c>
      <c r="E1164" s="4" t="n">
        <v>231.05</v>
      </c>
      <c r="F1164" s="4" t="n">
        <v>1155.25</v>
      </c>
      <c r="G1164" s="4" t="n">
        <f aca="false">INDEX(Data_Products!$D$2:$D$33,MATCH(C1164,Data_Products!$A$2:$A$33,0))</f>
        <v>148.29</v>
      </c>
      <c r="H1164" s="4" t="str">
        <f aca="false">INDEX(Data_Products!$C$2:$C$33,MATCH(C1164,Data_Products!$A$2:$A$33,0))</f>
        <v>Landscaping</v>
      </c>
      <c r="I1164" s="10" t="n">
        <f aca="false">D1164*(E1164-G1164)</f>
        <v>413.8</v>
      </c>
      <c r="J1164" s="11" t="n">
        <f aca="false">IFERROR(I1164/F1164,0)</f>
        <v>0.358190867777537</v>
      </c>
      <c r="K1164" s="4" t="str">
        <f aca="false">IFERROR(INDEX(Data_Orders!$F$2:$F$4727,MATCH(B1164,Data_Orders!$A$2:$A$4727,0)),"")</f>
        <v>Retail</v>
      </c>
      <c r="L1164" s="4" t="str">
        <f aca="false">IFERROR(INDEX(Data_Orders!$D$2:$D$4727,MATCH(B1164,Data_Orders!$A$2:$A$4727,0)),"")</f>
        <v>Northampton</v>
      </c>
    </row>
    <row r="1165" customFormat="false" ht="15" hidden="false" customHeight="false" outlineLevel="0" collapsed="false">
      <c r="A1165" s="4" t="s">
        <v>6981</v>
      </c>
      <c r="B1165" s="4" t="s">
        <v>1470</v>
      </c>
      <c r="C1165" s="4" t="s">
        <v>1030</v>
      </c>
      <c r="D1165" s="4" t="n">
        <v>19</v>
      </c>
      <c r="E1165" s="4" t="n">
        <v>25.23</v>
      </c>
      <c r="F1165" s="4" t="n">
        <v>479.37</v>
      </c>
      <c r="G1165" s="4" t="n">
        <f aca="false">INDEX(Data_Products!$D$2:$D$33,MATCH(C1165,Data_Products!$A$2:$A$33,0))</f>
        <v>17.67</v>
      </c>
      <c r="H1165" s="4" t="str">
        <f aca="false">INDEX(Data_Products!$C$2:$C$33,MATCH(C1165,Data_Products!$A$2:$A$33,0))</f>
        <v>Cement &amp; Aggregates</v>
      </c>
      <c r="I1165" s="10" t="n">
        <f aca="false">D1165*(E1165-G1165)</f>
        <v>143.64</v>
      </c>
      <c r="J1165" s="11" t="n">
        <f aca="false">IFERROR(I1165/F1165,0)</f>
        <v>0.299643281807372</v>
      </c>
      <c r="K1165" s="4" t="str">
        <f aca="false">IFERROR(INDEX(Data_Orders!$F$2:$F$4727,MATCH(B1165,Data_Orders!$A$2:$A$4727,0)),"")</f>
        <v>Retail</v>
      </c>
      <c r="L1165" s="4" t="str">
        <f aca="false">IFERROR(INDEX(Data_Orders!$D$2:$D$4727,MATCH(B1165,Data_Orders!$A$2:$A$4727,0)),"")</f>
        <v>Northampton</v>
      </c>
    </row>
    <row r="1166" customFormat="false" ht="15" hidden="false" customHeight="false" outlineLevel="0" collapsed="false">
      <c r="A1166" s="4" t="s">
        <v>6982</v>
      </c>
      <c r="B1166" s="4" t="s">
        <v>1471</v>
      </c>
      <c r="C1166" s="4" t="s">
        <v>1032</v>
      </c>
      <c r="D1166" s="4" t="n">
        <v>16</v>
      </c>
      <c r="E1166" s="4" t="n">
        <v>99.65</v>
      </c>
      <c r="F1166" s="4" t="n">
        <v>1594.4</v>
      </c>
      <c r="G1166" s="4" t="n">
        <f aca="false">INDEX(Data_Products!$D$2:$D$33,MATCH(C1166,Data_Products!$A$2:$A$33,0))</f>
        <v>58.26</v>
      </c>
      <c r="H1166" s="4" t="str">
        <f aca="false">INDEX(Data_Products!$C$2:$C$33,MATCH(C1166,Data_Products!$A$2:$A$33,0))</f>
        <v>Insulation</v>
      </c>
      <c r="I1166" s="10" t="n">
        <f aca="false">D1166*(E1166-G1166)</f>
        <v>662.24</v>
      </c>
      <c r="J1166" s="11" t="n">
        <f aca="false">IFERROR(I1166/F1166,0)</f>
        <v>0.415353738083292</v>
      </c>
      <c r="K1166" s="4" t="str">
        <f aca="false">IFERROR(INDEX(Data_Orders!$F$2:$F$4727,MATCH(B1166,Data_Orders!$A$2:$A$4727,0)),"")</f>
        <v>Retail</v>
      </c>
      <c r="L1166" s="4" t="str">
        <f aca="false">IFERROR(INDEX(Data_Orders!$D$2:$D$4727,MATCH(B1166,Data_Orders!$A$2:$A$4727,0)),"")</f>
        <v>Northampton</v>
      </c>
    </row>
    <row r="1167" customFormat="false" ht="15" hidden="false" customHeight="false" outlineLevel="0" collapsed="false">
      <c r="A1167" s="4" t="s">
        <v>6983</v>
      </c>
      <c r="B1167" s="4" t="s">
        <v>1471</v>
      </c>
      <c r="C1167" s="4" t="s">
        <v>1059</v>
      </c>
      <c r="D1167" s="4" t="n">
        <v>2</v>
      </c>
      <c r="E1167" s="4" t="n">
        <v>103.63</v>
      </c>
      <c r="F1167" s="4" t="n">
        <v>207.26</v>
      </c>
      <c r="G1167" s="4" t="n">
        <f aca="false">INDEX(Data_Products!$D$2:$D$33,MATCH(C1167,Data_Products!$A$2:$A$33,0))</f>
        <v>82.55</v>
      </c>
      <c r="H1167" s="4" t="str">
        <f aca="false">INDEX(Data_Products!$C$2:$C$33,MATCH(C1167,Data_Products!$A$2:$A$33,0))</f>
        <v>Roofing</v>
      </c>
      <c r="I1167" s="10" t="n">
        <f aca="false">D1167*(E1167-G1167)</f>
        <v>42.16</v>
      </c>
      <c r="J1167" s="11" t="n">
        <f aca="false">IFERROR(I1167/F1167,0)</f>
        <v>0.203415999228023</v>
      </c>
      <c r="K1167" s="4" t="str">
        <f aca="false">IFERROR(INDEX(Data_Orders!$F$2:$F$4727,MATCH(B1167,Data_Orders!$A$2:$A$4727,0)),"")</f>
        <v>Retail</v>
      </c>
      <c r="L1167" s="4" t="str">
        <f aca="false">IFERROR(INDEX(Data_Orders!$D$2:$D$4727,MATCH(B1167,Data_Orders!$A$2:$A$4727,0)),"")</f>
        <v>Northampton</v>
      </c>
    </row>
    <row r="1168" customFormat="false" ht="15" hidden="false" customHeight="false" outlineLevel="0" collapsed="false">
      <c r="A1168" s="4" t="s">
        <v>6984</v>
      </c>
      <c r="B1168" s="4" t="s">
        <v>1471</v>
      </c>
      <c r="C1168" s="4" t="s">
        <v>1017</v>
      </c>
      <c r="D1168" s="4" t="n">
        <v>5</v>
      </c>
      <c r="E1168" s="4" t="n">
        <v>49.15</v>
      </c>
      <c r="F1168" s="4" t="n">
        <v>245.75</v>
      </c>
      <c r="G1168" s="4" t="n">
        <f aca="false">INDEX(Data_Products!$D$2:$D$33,MATCH(C1168,Data_Products!$A$2:$A$33,0))</f>
        <v>31.44</v>
      </c>
      <c r="H1168" s="4" t="str">
        <f aca="false">INDEX(Data_Products!$C$2:$C$33,MATCH(C1168,Data_Products!$A$2:$A$33,0))</f>
        <v>Timber</v>
      </c>
      <c r="I1168" s="10" t="n">
        <f aca="false">D1168*(E1168-G1168)</f>
        <v>88.55</v>
      </c>
      <c r="J1168" s="11" t="n">
        <f aca="false">IFERROR(I1168/F1168,0)</f>
        <v>0.360325534079349</v>
      </c>
      <c r="K1168" s="4" t="str">
        <f aca="false">IFERROR(INDEX(Data_Orders!$F$2:$F$4727,MATCH(B1168,Data_Orders!$A$2:$A$4727,0)),"")</f>
        <v>Retail</v>
      </c>
      <c r="L1168" s="4" t="str">
        <f aca="false">IFERROR(INDEX(Data_Orders!$D$2:$D$4727,MATCH(B1168,Data_Orders!$A$2:$A$4727,0)),"")</f>
        <v>Northampton</v>
      </c>
    </row>
    <row r="1169" customFormat="false" ht="15" hidden="false" customHeight="false" outlineLevel="0" collapsed="false">
      <c r="A1169" s="4" t="s">
        <v>6985</v>
      </c>
      <c r="B1169" s="4" t="s">
        <v>1471</v>
      </c>
      <c r="C1169" s="4" t="s">
        <v>1061</v>
      </c>
      <c r="D1169" s="4" t="n">
        <v>18</v>
      </c>
      <c r="E1169" s="4" t="n">
        <v>145.57</v>
      </c>
      <c r="F1169" s="4" t="n">
        <v>2620.26</v>
      </c>
      <c r="G1169" s="4" t="n">
        <f aca="false">INDEX(Data_Products!$D$2:$D$33,MATCH(C1169,Data_Products!$A$2:$A$33,0))</f>
        <v>119.29</v>
      </c>
      <c r="H1169" s="4" t="str">
        <f aca="false">INDEX(Data_Products!$C$2:$C$33,MATCH(C1169,Data_Products!$A$2:$A$33,0))</f>
        <v>Plumbing &amp; Drainage</v>
      </c>
      <c r="I1169" s="10" t="n">
        <f aca="false">D1169*(E1169-G1169)</f>
        <v>473.04</v>
      </c>
      <c r="J1169" s="11" t="n">
        <f aca="false">IFERROR(I1169/F1169,0)</f>
        <v>0.180531702960775</v>
      </c>
      <c r="K1169" s="4" t="str">
        <f aca="false">IFERROR(INDEX(Data_Orders!$F$2:$F$4727,MATCH(B1169,Data_Orders!$A$2:$A$4727,0)),"")</f>
        <v>Retail</v>
      </c>
      <c r="L1169" s="4" t="str">
        <f aca="false">IFERROR(INDEX(Data_Orders!$D$2:$D$4727,MATCH(B1169,Data_Orders!$A$2:$A$4727,0)),"")</f>
        <v>Northampton</v>
      </c>
    </row>
    <row r="1170" customFormat="false" ht="15" hidden="false" customHeight="false" outlineLevel="0" collapsed="false">
      <c r="A1170" s="4" t="s">
        <v>6986</v>
      </c>
      <c r="B1170" s="4" t="s">
        <v>1472</v>
      </c>
      <c r="C1170" s="4" t="s">
        <v>1010</v>
      </c>
      <c r="D1170" s="4" t="n">
        <v>8</v>
      </c>
      <c r="E1170" s="4" t="n">
        <v>135.95</v>
      </c>
      <c r="F1170" s="4" t="n">
        <v>1087.6</v>
      </c>
      <c r="G1170" s="4" t="n">
        <f aca="false">INDEX(Data_Products!$D$2:$D$33,MATCH(C1170,Data_Products!$A$2:$A$33,0))</f>
        <v>111.1</v>
      </c>
      <c r="H1170" s="4" t="str">
        <f aca="false">INDEX(Data_Products!$C$2:$C$33,MATCH(C1170,Data_Products!$A$2:$A$33,0))</f>
        <v>Timber</v>
      </c>
      <c r="I1170" s="10" t="n">
        <f aca="false">D1170*(E1170-G1170)</f>
        <v>198.8</v>
      </c>
      <c r="J1170" s="11" t="n">
        <f aca="false">IFERROR(I1170/F1170,0)</f>
        <v>0.18278778962854</v>
      </c>
      <c r="K1170" s="4" t="str">
        <f aca="false">IFERROR(INDEX(Data_Orders!$F$2:$F$4727,MATCH(B1170,Data_Orders!$A$2:$A$4727,0)),"")</f>
        <v>Retail</v>
      </c>
      <c r="L1170" s="4" t="str">
        <f aca="false">IFERROR(INDEX(Data_Orders!$D$2:$D$4727,MATCH(B1170,Data_Orders!$A$2:$A$4727,0)),"")</f>
        <v>Northampton</v>
      </c>
    </row>
    <row r="1171" customFormat="false" ht="15" hidden="false" customHeight="false" outlineLevel="0" collapsed="false">
      <c r="A1171" s="4" t="s">
        <v>6987</v>
      </c>
      <c r="B1171" s="4" t="s">
        <v>1472</v>
      </c>
      <c r="C1171" s="4" t="s">
        <v>1037</v>
      </c>
      <c r="D1171" s="4" t="n">
        <v>15</v>
      </c>
      <c r="E1171" s="4" t="n">
        <v>90.97</v>
      </c>
      <c r="F1171" s="4" t="n">
        <v>1364.55</v>
      </c>
      <c r="G1171" s="4" t="n">
        <f aca="false">INDEX(Data_Products!$D$2:$D$33,MATCH(C1171,Data_Products!$A$2:$A$33,0))</f>
        <v>73.81</v>
      </c>
      <c r="H1171" s="4" t="str">
        <f aca="false">INDEX(Data_Products!$C$2:$C$33,MATCH(C1171,Data_Products!$A$2:$A$33,0))</f>
        <v>Insulation</v>
      </c>
      <c r="I1171" s="10" t="n">
        <f aca="false">D1171*(E1171-G1171)</f>
        <v>257.4</v>
      </c>
      <c r="J1171" s="11" t="n">
        <f aca="false">IFERROR(I1171/F1171,0)</f>
        <v>0.18863361547763</v>
      </c>
      <c r="K1171" s="4" t="str">
        <f aca="false">IFERROR(INDEX(Data_Orders!$F$2:$F$4727,MATCH(B1171,Data_Orders!$A$2:$A$4727,0)),"")</f>
        <v>Retail</v>
      </c>
      <c r="L1171" s="4" t="str">
        <f aca="false">IFERROR(INDEX(Data_Orders!$D$2:$D$4727,MATCH(B1171,Data_Orders!$A$2:$A$4727,0)),"")</f>
        <v>Northampton</v>
      </c>
    </row>
    <row r="1172" customFormat="false" ht="15" hidden="false" customHeight="false" outlineLevel="0" collapsed="false">
      <c r="A1172" s="4" t="s">
        <v>6988</v>
      </c>
      <c r="B1172" s="4" t="s">
        <v>1472</v>
      </c>
      <c r="C1172" s="4" t="s">
        <v>1052</v>
      </c>
      <c r="D1172" s="4" t="n">
        <v>12</v>
      </c>
      <c r="E1172" s="4" t="n">
        <v>205.71</v>
      </c>
      <c r="F1172" s="4" t="n">
        <v>2468.52</v>
      </c>
      <c r="G1172" s="4" t="n">
        <f aca="false">INDEX(Data_Products!$D$2:$D$33,MATCH(C1172,Data_Products!$A$2:$A$33,0))</f>
        <v>152.29</v>
      </c>
      <c r="H1172" s="4" t="str">
        <f aca="false">INDEX(Data_Products!$C$2:$C$33,MATCH(C1172,Data_Products!$A$2:$A$33,0))</f>
        <v>Roofing</v>
      </c>
      <c r="I1172" s="10" t="n">
        <f aca="false">D1172*(E1172-G1172)</f>
        <v>641.04</v>
      </c>
      <c r="J1172" s="11" t="n">
        <f aca="false">IFERROR(I1172/F1172,0)</f>
        <v>0.259685965679841</v>
      </c>
      <c r="K1172" s="4" t="str">
        <f aca="false">IFERROR(INDEX(Data_Orders!$F$2:$F$4727,MATCH(B1172,Data_Orders!$A$2:$A$4727,0)),"")</f>
        <v>Retail</v>
      </c>
      <c r="L1172" s="4" t="str">
        <f aca="false">IFERROR(INDEX(Data_Orders!$D$2:$D$4727,MATCH(B1172,Data_Orders!$A$2:$A$4727,0)),"")</f>
        <v>Northampton</v>
      </c>
    </row>
    <row r="1173" customFormat="false" ht="15" hidden="false" customHeight="false" outlineLevel="0" collapsed="false">
      <c r="A1173" s="4" t="s">
        <v>6989</v>
      </c>
      <c r="B1173" s="4" t="s">
        <v>1473</v>
      </c>
      <c r="C1173" s="4" t="s">
        <v>1013</v>
      </c>
      <c r="D1173" s="4" t="n">
        <v>7</v>
      </c>
      <c r="E1173" s="4" t="n">
        <v>240.92</v>
      </c>
      <c r="F1173" s="4" t="n">
        <v>1686.44</v>
      </c>
      <c r="G1173" s="4" t="n">
        <f aca="false">INDEX(Data_Products!$D$2:$D$33,MATCH(C1173,Data_Products!$A$2:$A$33,0))</f>
        <v>168.32</v>
      </c>
      <c r="H1173" s="4" t="str">
        <f aca="false">INDEX(Data_Products!$C$2:$C$33,MATCH(C1173,Data_Products!$A$2:$A$33,0))</f>
        <v>Timber</v>
      </c>
      <c r="I1173" s="10" t="n">
        <f aca="false">D1173*(E1173-G1173)</f>
        <v>508.2</v>
      </c>
      <c r="J1173" s="11" t="n">
        <f aca="false">IFERROR(I1173/F1173,0)</f>
        <v>0.301344844761747</v>
      </c>
      <c r="K1173" s="4" t="str">
        <f aca="false">IFERROR(INDEX(Data_Orders!$F$2:$F$4727,MATCH(B1173,Data_Orders!$A$2:$A$4727,0)),"")</f>
        <v>Retail</v>
      </c>
      <c r="L1173" s="4" t="str">
        <f aca="false">IFERROR(INDEX(Data_Orders!$D$2:$D$4727,MATCH(B1173,Data_Orders!$A$2:$A$4727,0)),"")</f>
        <v>Northampton</v>
      </c>
    </row>
    <row r="1174" customFormat="false" ht="15" hidden="false" customHeight="false" outlineLevel="0" collapsed="false">
      <c r="A1174" s="4" t="s">
        <v>6990</v>
      </c>
      <c r="B1174" s="4" t="s">
        <v>1473</v>
      </c>
      <c r="C1174" s="4" t="s">
        <v>1052</v>
      </c>
      <c r="D1174" s="4" t="n">
        <v>19</v>
      </c>
      <c r="E1174" s="4" t="n">
        <v>205.71</v>
      </c>
      <c r="F1174" s="4" t="n">
        <v>3908.49</v>
      </c>
      <c r="G1174" s="4" t="n">
        <f aca="false">INDEX(Data_Products!$D$2:$D$33,MATCH(C1174,Data_Products!$A$2:$A$33,0))</f>
        <v>152.29</v>
      </c>
      <c r="H1174" s="4" t="str">
        <f aca="false">INDEX(Data_Products!$C$2:$C$33,MATCH(C1174,Data_Products!$A$2:$A$33,0))</f>
        <v>Roofing</v>
      </c>
      <c r="I1174" s="10" t="n">
        <f aca="false">D1174*(E1174-G1174)</f>
        <v>1014.98</v>
      </c>
      <c r="J1174" s="11" t="n">
        <f aca="false">IFERROR(I1174/F1174,0)</f>
        <v>0.259685965679841</v>
      </c>
      <c r="K1174" s="4" t="str">
        <f aca="false">IFERROR(INDEX(Data_Orders!$F$2:$F$4727,MATCH(B1174,Data_Orders!$A$2:$A$4727,0)),"")</f>
        <v>Retail</v>
      </c>
      <c r="L1174" s="4" t="str">
        <f aca="false">IFERROR(INDEX(Data_Orders!$D$2:$D$4727,MATCH(B1174,Data_Orders!$A$2:$A$4727,0)),"")</f>
        <v>Northampton</v>
      </c>
    </row>
    <row r="1175" customFormat="false" ht="15" hidden="false" customHeight="false" outlineLevel="0" collapsed="false">
      <c r="A1175" s="4" t="s">
        <v>6991</v>
      </c>
      <c r="B1175" s="4" t="s">
        <v>1473</v>
      </c>
      <c r="C1175" s="4" t="s">
        <v>1055</v>
      </c>
      <c r="D1175" s="4" t="n">
        <v>17</v>
      </c>
      <c r="E1175" s="4" t="n">
        <v>205.03</v>
      </c>
      <c r="F1175" s="4" t="n">
        <v>3485.51</v>
      </c>
      <c r="G1175" s="4" t="n">
        <f aca="false">INDEX(Data_Products!$D$2:$D$33,MATCH(C1175,Data_Products!$A$2:$A$33,0))</f>
        <v>138.6</v>
      </c>
      <c r="H1175" s="4" t="str">
        <f aca="false">INDEX(Data_Products!$C$2:$C$33,MATCH(C1175,Data_Products!$A$2:$A$33,0))</f>
        <v>Roofing</v>
      </c>
      <c r="I1175" s="10" t="n">
        <f aca="false">D1175*(E1175-G1175)</f>
        <v>1129.31</v>
      </c>
      <c r="J1175" s="11" t="n">
        <f aca="false">IFERROR(I1175/F1175,0)</f>
        <v>0.324001365653807</v>
      </c>
      <c r="K1175" s="4" t="str">
        <f aca="false">IFERROR(INDEX(Data_Orders!$F$2:$F$4727,MATCH(B1175,Data_Orders!$A$2:$A$4727,0)),"")</f>
        <v>Retail</v>
      </c>
      <c r="L1175" s="4" t="str">
        <f aca="false">IFERROR(INDEX(Data_Orders!$D$2:$D$4727,MATCH(B1175,Data_Orders!$A$2:$A$4727,0)),"")</f>
        <v>Northampton</v>
      </c>
    </row>
    <row r="1176" customFormat="false" ht="15" hidden="false" customHeight="false" outlineLevel="0" collapsed="false">
      <c r="A1176" s="4" t="s">
        <v>6992</v>
      </c>
      <c r="B1176" s="4" t="s">
        <v>1474</v>
      </c>
      <c r="C1176" s="4" t="s">
        <v>1024</v>
      </c>
      <c r="D1176" s="4" t="n">
        <v>18</v>
      </c>
      <c r="E1176" s="4" t="n">
        <v>137.14</v>
      </c>
      <c r="F1176" s="4" t="n">
        <v>2468.52</v>
      </c>
      <c r="G1176" s="4" t="n">
        <f aca="false">INDEX(Data_Products!$D$2:$D$33,MATCH(C1176,Data_Products!$A$2:$A$33,0))</f>
        <v>99.99</v>
      </c>
      <c r="H1176" s="4" t="str">
        <f aca="false">INDEX(Data_Products!$C$2:$C$33,MATCH(C1176,Data_Products!$A$2:$A$33,0))</f>
        <v>Cement &amp; Aggregates</v>
      </c>
      <c r="I1176" s="10" t="n">
        <f aca="false">D1176*(E1176-G1176)</f>
        <v>668.7</v>
      </c>
      <c r="J1176" s="11" t="n">
        <f aca="false">IFERROR(I1176/F1176,0)</f>
        <v>0.270891060230421</v>
      </c>
      <c r="K1176" s="4" t="str">
        <f aca="false">IFERROR(INDEX(Data_Orders!$F$2:$F$4727,MATCH(B1176,Data_Orders!$A$2:$A$4727,0)),"")</f>
        <v>Retail</v>
      </c>
      <c r="L1176" s="4" t="str">
        <f aca="false">IFERROR(INDEX(Data_Orders!$D$2:$D$4727,MATCH(B1176,Data_Orders!$A$2:$A$4727,0)),"")</f>
        <v>Northampton</v>
      </c>
    </row>
    <row r="1177" customFormat="false" ht="15" hidden="false" customHeight="false" outlineLevel="0" collapsed="false">
      <c r="A1177" s="4" t="s">
        <v>6993</v>
      </c>
      <c r="B1177" s="4" t="s">
        <v>1474</v>
      </c>
      <c r="C1177" s="4" t="s">
        <v>1010</v>
      </c>
      <c r="D1177" s="4" t="n">
        <v>15</v>
      </c>
      <c r="E1177" s="4" t="n">
        <v>135.95</v>
      </c>
      <c r="F1177" s="4" t="n">
        <v>2039.25</v>
      </c>
      <c r="G1177" s="4" t="n">
        <f aca="false">INDEX(Data_Products!$D$2:$D$33,MATCH(C1177,Data_Products!$A$2:$A$33,0))</f>
        <v>111.1</v>
      </c>
      <c r="H1177" s="4" t="str">
        <f aca="false">INDEX(Data_Products!$C$2:$C$33,MATCH(C1177,Data_Products!$A$2:$A$33,0))</f>
        <v>Timber</v>
      </c>
      <c r="I1177" s="10" t="n">
        <f aca="false">D1177*(E1177-G1177)</f>
        <v>372.75</v>
      </c>
      <c r="J1177" s="11" t="n">
        <f aca="false">IFERROR(I1177/F1177,0)</f>
        <v>0.18278778962854</v>
      </c>
      <c r="K1177" s="4" t="str">
        <f aca="false">IFERROR(INDEX(Data_Orders!$F$2:$F$4727,MATCH(B1177,Data_Orders!$A$2:$A$4727,0)),"")</f>
        <v>Retail</v>
      </c>
      <c r="L1177" s="4" t="str">
        <f aca="false">IFERROR(INDEX(Data_Orders!$D$2:$D$4727,MATCH(B1177,Data_Orders!$A$2:$A$4727,0)),"")</f>
        <v>Northampton</v>
      </c>
    </row>
    <row r="1178" customFormat="false" ht="15" hidden="false" customHeight="false" outlineLevel="0" collapsed="false">
      <c r="A1178" s="4" t="s">
        <v>6994</v>
      </c>
      <c r="B1178" s="4" t="s">
        <v>1474</v>
      </c>
      <c r="C1178" s="4" t="s">
        <v>1015</v>
      </c>
      <c r="D1178" s="4" t="n">
        <v>3</v>
      </c>
      <c r="E1178" s="4" t="n">
        <v>122.01</v>
      </c>
      <c r="F1178" s="4" t="n">
        <v>366.03</v>
      </c>
      <c r="G1178" s="4" t="n">
        <f aca="false">INDEX(Data_Products!$D$2:$D$33,MATCH(C1178,Data_Products!$A$2:$A$33,0))</f>
        <v>85.53</v>
      </c>
      <c r="H1178" s="4" t="str">
        <f aca="false">INDEX(Data_Products!$C$2:$C$33,MATCH(C1178,Data_Products!$A$2:$A$33,0))</f>
        <v>Timber</v>
      </c>
      <c r="I1178" s="10" t="n">
        <f aca="false">D1178*(E1178-G1178)</f>
        <v>109.44</v>
      </c>
      <c r="J1178" s="11" t="n">
        <f aca="false">IFERROR(I1178/F1178,0)</f>
        <v>0.298991885910991</v>
      </c>
      <c r="K1178" s="4" t="str">
        <f aca="false">IFERROR(INDEX(Data_Orders!$F$2:$F$4727,MATCH(B1178,Data_Orders!$A$2:$A$4727,0)),"")</f>
        <v>Retail</v>
      </c>
      <c r="L1178" s="4" t="str">
        <f aca="false">IFERROR(INDEX(Data_Orders!$D$2:$D$4727,MATCH(B1178,Data_Orders!$A$2:$A$4727,0)),"")</f>
        <v>Northampton</v>
      </c>
    </row>
    <row r="1179" customFormat="false" ht="15" hidden="false" customHeight="false" outlineLevel="0" collapsed="false">
      <c r="A1179" s="4" t="s">
        <v>6995</v>
      </c>
      <c r="B1179" s="4" t="s">
        <v>1475</v>
      </c>
      <c r="C1179" s="4" t="s">
        <v>1024</v>
      </c>
      <c r="D1179" s="4" t="n">
        <v>20</v>
      </c>
      <c r="E1179" s="4" t="n">
        <v>137.14</v>
      </c>
      <c r="F1179" s="4" t="n">
        <v>2742.8</v>
      </c>
      <c r="G1179" s="4" t="n">
        <f aca="false">INDEX(Data_Products!$D$2:$D$33,MATCH(C1179,Data_Products!$A$2:$A$33,0))</f>
        <v>99.99</v>
      </c>
      <c r="H1179" s="4" t="str">
        <f aca="false">INDEX(Data_Products!$C$2:$C$33,MATCH(C1179,Data_Products!$A$2:$A$33,0))</f>
        <v>Cement &amp; Aggregates</v>
      </c>
      <c r="I1179" s="10" t="n">
        <f aca="false">D1179*(E1179-G1179)</f>
        <v>743</v>
      </c>
      <c r="J1179" s="11" t="n">
        <f aca="false">IFERROR(I1179/F1179,0)</f>
        <v>0.270891060230421</v>
      </c>
      <c r="K1179" s="4" t="str">
        <f aca="false">IFERROR(INDEX(Data_Orders!$F$2:$F$4727,MATCH(B1179,Data_Orders!$A$2:$A$4727,0)),"")</f>
        <v>Retail</v>
      </c>
      <c r="L1179" s="4" t="str">
        <f aca="false">IFERROR(INDEX(Data_Orders!$D$2:$D$4727,MATCH(B1179,Data_Orders!$A$2:$A$4727,0)),"")</f>
        <v>Northampton</v>
      </c>
    </row>
    <row r="1180" customFormat="false" ht="15" hidden="false" customHeight="false" outlineLevel="0" collapsed="false">
      <c r="A1180" s="4" t="s">
        <v>6996</v>
      </c>
      <c r="B1180" s="4" t="s">
        <v>1475</v>
      </c>
      <c r="C1180" s="4" t="s">
        <v>1044</v>
      </c>
      <c r="D1180" s="4" t="n">
        <v>17</v>
      </c>
      <c r="E1180" s="4" t="n">
        <v>190.44</v>
      </c>
      <c r="F1180" s="4" t="n">
        <v>3237.48</v>
      </c>
      <c r="G1180" s="4" t="n">
        <f aca="false">INDEX(Data_Products!$D$2:$D$33,MATCH(C1180,Data_Products!$A$2:$A$33,0))</f>
        <v>115.48</v>
      </c>
      <c r="H1180" s="4" t="str">
        <f aca="false">INDEX(Data_Products!$C$2:$C$33,MATCH(C1180,Data_Products!$A$2:$A$33,0))</f>
        <v>Tools &amp; Fixings</v>
      </c>
      <c r="I1180" s="10" t="n">
        <f aca="false">D1180*(E1180-G1180)</f>
        <v>1274.32</v>
      </c>
      <c r="J1180" s="11" t="n">
        <f aca="false">IFERROR(I1180/F1180,0)</f>
        <v>0.393614786809494</v>
      </c>
      <c r="K1180" s="4" t="str">
        <f aca="false">IFERROR(INDEX(Data_Orders!$F$2:$F$4727,MATCH(B1180,Data_Orders!$A$2:$A$4727,0)),"")</f>
        <v>Retail</v>
      </c>
      <c r="L1180" s="4" t="str">
        <f aca="false">IFERROR(INDEX(Data_Orders!$D$2:$D$4727,MATCH(B1180,Data_Orders!$A$2:$A$4727,0)),"")</f>
        <v>Northampton</v>
      </c>
    </row>
    <row r="1181" customFormat="false" ht="15" hidden="false" customHeight="false" outlineLevel="0" collapsed="false">
      <c r="A1181" s="4" t="s">
        <v>6997</v>
      </c>
      <c r="B1181" s="4" t="s">
        <v>1475</v>
      </c>
      <c r="C1181" s="4" t="s">
        <v>1032</v>
      </c>
      <c r="D1181" s="4" t="n">
        <v>2</v>
      </c>
      <c r="E1181" s="4" t="n">
        <v>99.65</v>
      </c>
      <c r="F1181" s="4" t="n">
        <v>199.3</v>
      </c>
      <c r="G1181" s="4" t="n">
        <f aca="false">INDEX(Data_Products!$D$2:$D$33,MATCH(C1181,Data_Products!$A$2:$A$33,0))</f>
        <v>58.26</v>
      </c>
      <c r="H1181" s="4" t="str">
        <f aca="false">INDEX(Data_Products!$C$2:$C$33,MATCH(C1181,Data_Products!$A$2:$A$33,0))</f>
        <v>Insulation</v>
      </c>
      <c r="I1181" s="10" t="n">
        <f aca="false">D1181*(E1181-G1181)</f>
        <v>82.78</v>
      </c>
      <c r="J1181" s="11" t="n">
        <f aca="false">IFERROR(I1181/F1181,0)</f>
        <v>0.415353738083292</v>
      </c>
      <c r="K1181" s="4" t="str">
        <f aca="false">IFERROR(INDEX(Data_Orders!$F$2:$F$4727,MATCH(B1181,Data_Orders!$A$2:$A$4727,0)),"")</f>
        <v>Retail</v>
      </c>
      <c r="L1181" s="4" t="str">
        <f aca="false">IFERROR(INDEX(Data_Orders!$D$2:$D$4727,MATCH(B1181,Data_Orders!$A$2:$A$4727,0)),"")</f>
        <v>Northampton</v>
      </c>
    </row>
    <row r="1182" customFormat="false" ht="15" hidden="false" customHeight="false" outlineLevel="0" collapsed="false">
      <c r="A1182" s="4" t="s">
        <v>6998</v>
      </c>
      <c r="B1182" s="4" t="s">
        <v>1475</v>
      </c>
      <c r="C1182" s="4" t="s">
        <v>1052</v>
      </c>
      <c r="D1182" s="4" t="n">
        <v>12</v>
      </c>
      <c r="E1182" s="4" t="n">
        <v>205.71</v>
      </c>
      <c r="F1182" s="4" t="n">
        <v>2468.52</v>
      </c>
      <c r="G1182" s="4" t="n">
        <f aca="false">INDEX(Data_Products!$D$2:$D$33,MATCH(C1182,Data_Products!$A$2:$A$33,0))</f>
        <v>152.29</v>
      </c>
      <c r="H1182" s="4" t="str">
        <f aca="false">INDEX(Data_Products!$C$2:$C$33,MATCH(C1182,Data_Products!$A$2:$A$33,0))</f>
        <v>Roofing</v>
      </c>
      <c r="I1182" s="10" t="n">
        <f aca="false">D1182*(E1182-G1182)</f>
        <v>641.04</v>
      </c>
      <c r="J1182" s="11" t="n">
        <f aca="false">IFERROR(I1182/F1182,0)</f>
        <v>0.259685965679841</v>
      </c>
      <c r="K1182" s="4" t="str">
        <f aca="false">IFERROR(INDEX(Data_Orders!$F$2:$F$4727,MATCH(B1182,Data_Orders!$A$2:$A$4727,0)),"")</f>
        <v>Retail</v>
      </c>
      <c r="L1182" s="4" t="str">
        <f aca="false">IFERROR(INDEX(Data_Orders!$D$2:$D$4727,MATCH(B1182,Data_Orders!$A$2:$A$4727,0)),"")</f>
        <v>Northampton</v>
      </c>
    </row>
    <row r="1183" customFormat="false" ht="15" hidden="false" customHeight="false" outlineLevel="0" collapsed="false">
      <c r="A1183" s="4" t="s">
        <v>6999</v>
      </c>
      <c r="B1183" s="4" t="s">
        <v>1476</v>
      </c>
      <c r="C1183" s="4" t="s">
        <v>1059</v>
      </c>
      <c r="D1183" s="4" t="n">
        <v>14</v>
      </c>
      <c r="E1183" s="4" t="n">
        <v>103.63</v>
      </c>
      <c r="F1183" s="4" t="n">
        <v>1450.82</v>
      </c>
      <c r="G1183" s="4" t="n">
        <f aca="false">INDEX(Data_Products!$D$2:$D$33,MATCH(C1183,Data_Products!$A$2:$A$33,0))</f>
        <v>82.55</v>
      </c>
      <c r="H1183" s="4" t="str">
        <f aca="false">INDEX(Data_Products!$C$2:$C$33,MATCH(C1183,Data_Products!$A$2:$A$33,0))</f>
        <v>Roofing</v>
      </c>
      <c r="I1183" s="10" t="n">
        <f aca="false">D1183*(E1183-G1183)</f>
        <v>295.12</v>
      </c>
      <c r="J1183" s="11" t="n">
        <f aca="false">IFERROR(I1183/F1183,0)</f>
        <v>0.203415999228023</v>
      </c>
      <c r="K1183" s="4" t="str">
        <f aca="false">IFERROR(INDEX(Data_Orders!$F$2:$F$4727,MATCH(B1183,Data_Orders!$A$2:$A$4727,0)),"")</f>
        <v>Retail</v>
      </c>
      <c r="L1183" s="4" t="str">
        <f aca="false">IFERROR(INDEX(Data_Orders!$D$2:$D$4727,MATCH(B1183,Data_Orders!$A$2:$A$4727,0)),"")</f>
        <v>Northampton</v>
      </c>
    </row>
    <row r="1184" customFormat="false" ht="15" hidden="false" customHeight="false" outlineLevel="0" collapsed="false">
      <c r="A1184" s="4" t="s">
        <v>7000</v>
      </c>
      <c r="B1184" s="4" t="s">
        <v>1476</v>
      </c>
      <c r="C1184" s="4" t="s">
        <v>1070</v>
      </c>
      <c r="D1184" s="4" t="n">
        <v>12</v>
      </c>
      <c r="E1184" s="4" t="n">
        <v>230.32</v>
      </c>
      <c r="F1184" s="4" t="n">
        <v>2763.84</v>
      </c>
      <c r="G1184" s="4" t="n">
        <f aca="false">INDEX(Data_Products!$D$2:$D$33,MATCH(C1184,Data_Products!$A$2:$A$33,0))</f>
        <v>161.64</v>
      </c>
      <c r="H1184" s="4" t="str">
        <f aca="false">INDEX(Data_Products!$C$2:$C$33,MATCH(C1184,Data_Products!$A$2:$A$33,0))</f>
        <v>Landscaping</v>
      </c>
      <c r="I1184" s="10" t="n">
        <f aca="false">D1184*(E1184-G1184)</f>
        <v>824.16</v>
      </c>
      <c r="J1184" s="11" t="n">
        <f aca="false">IFERROR(I1184/F1184,0)</f>
        <v>0.298193817297673</v>
      </c>
      <c r="K1184" s="4" t="str">
        <f aca="false">IFERROR(INDEX(Data_Orders!$F$2:$F$4727,MATCH(B1184,Data_Orders!$A$2:$A$4727,0)),"")</f>
        <v>Retail</v>
      </c>
      <c r="L1184" s="4" t="str">
        <f aca="false">IFERROR(INDEX(Data_Orders!$D$2:$D$4727,MATCH(B1184,Data_Orders!$A$2:$A$4727,0)),"")</f>
        <v>Northampton</v>
      </c>
    </row>
    <row r="1185" customFormat="false" ht="15" hidden="false" customHeight="false" outlineLevel="0" collapsed="false">
      <c r="A1185" s="4" t="s">
        <v>7001</v>
      </c>
      <c r="B1185" s="4" t="s">
        <v>1477</v>
      </c>
      <c r="C1185" s="4" t="s">
        <v>1070</v>
      </c>
      <c r="D1185" s="4" t="n">
        <v>15</v>
      </c>
      <c r="E1185" s="4" t="n">
        <v>230.32</v>
      </c>
      <c r="F1185" s="4" t="n">
        <v>3454.8</v>
      </c>
      <c r="G1185" s="4" t="n">
        <f aca="false">INDEX(Data_Products!$D$2:$D$33,MATCH(C1185,Data_Products!$A$2:$A$33,0))</f>
        <v>161.64</v>
      </c>
      <c r="H1185" s="4" t="str">
        <f aca="false">INDEX(Data_Products!$C$2:$C$33,MATCH(C1185,Data_Products!$A$2:$A$33,0))</f>
        <v>Landscaping</v>
      </c>
      <c r="I1185" s="10" t="n">
        <f aca="false">D1185*(E1185-G1185)</f>
        <v>1030.2</v>
      </c>
      <c r="J1185" s="11" t="n">
        <f aca="false">IFERROR(I1185/F1185,0)</f>
        <v>0.298193817297673</v>
      </c>
      <c r="K1185" s="4" t="str">
        <f aca="false">IFERROR(INDEX(Data_Orders!$F$2:$F$4727,MATCH(B1185,Data_Orders!$A$2:$A$4727,0)),"")</f>
        <v>Housebuilder</v>
      </c>
      <c r="L1185" s="4" t="str">
        <f aca="false">IFERROR(INDEX(Data_Orders!$D$2:$D$4727,MATCH(B1185,Data_Orders!$A$2:$A$4727,0)),"")</f>
        <v>Binley (Coventry)</v>
      </c>
    </row>
    <row r="1186" customFormat="false" ht="15" hidden="false" customHeight="false" outlineLevel="0" collapsed="false">
      <c r="A1186" s="4" t="s">
        <v>7002</v>
      </c>
      <c r="B1186" s="4" t="s">
        <v>1477</v>
      </c>
      <c r="C1186" s="4" t="s">
        <v>1048</v>
      </c>
      <c r="D1186" s="4" t="n">
        <v>14</v>
      </c>
      <c r="E1186" s="4" t="n">
        <v>112.72</v>
      </c>
      <c r="F1186" s="4" t="n">
        <v>1578.08</v>
      </c>
      <c r="G1186" s="4" t="n">
        <f aca="false">INDEX(Data_Products!$D$2:$D$33,MATCH(C1186,Data_Products!$A$2:$A$33,0))</f>
        <v>83.21</v>
      </c>
      <c r="H1186" s="4" t="str">
        <f aca="false">INDEX(Data_Products!$C$2:$C$33,MATCH(C1186,Data_Products!$A$2:$A$33,0))</f>
        <v>Tools &amp; Fixings</v>
      </c>
      <c r="I1186" s="10" t="n">
        <f aca="false">D1186*(E1186-G1186)</f>
        <v>413.14</v>
      </c>
      <c r="J1186" s="11" t="n">
        <f aca="false">IFERROR(I1186/F1186,0)</f>
        <v>0.261799148332151</v>
      </c>
      <c r="K1186" s="4" t="str">
        <f aca="false">IFERROR(INDEX(Data_Orders!$F$2:$F$4727,MATCH(B1186,Data_Orders!$A$2:$A$4727,0)),"")</f>
        <v>Housebuilder</v>
      </c>
      <c r="L1186" s="4" t="str">
        <f aca="false">IFERROR(INDEX(Data_Orders!$D$2:$D$4727,MATCH(B1186,Data_Orders!$A$2:$A$4727,0)),"")</f>
        <v>Binley (Coventry)</v>
      </c>
    </row>
    <row r="1187" customFormat="false" ht="15" hidden="false" customHeight="false" outlineLevel="0" collapsed="false">
      <c r="A1187" s="4" t="s">
        <v>7003</v>
      </c>
      <c r="B1187" s="4" t="s">
        <v>1477</v>
      </c>
      <c r="C1187" s="4" t="s">
        <v>1015</v>
      </c>
      <c r="D1187" s="4" t="n">
        <v>15</v>
      </c>
      <c r="E1187" s="4" t="n">
        <v>122.01</v>
      </c>
      <c r="F1187" s="4" t="n">
        <v>1830.15</v>
      </c>
      <c r="G1187" s="4" t="n">
        <f aca="false">INDEX(Data_Products!$D$2:$D$33,MATCH(C1187,Data_Products!$A$2:$A$33,0))</f>
        <v>85.53</v>
      </c>
      <c r="H1187" s="4" t="str">
        <f aca="false">INDEX(Data_Products!$C$2:$C$33,MATCH(C1187,Data_Products!$A$2:$A$33,0))</f>
        <v>Timber</v>
      </c>
      <c r="I1187" s="10" t="n">
        <f aca="false">D1187*(E1187-G1187)</f>
        <v>547.2</v>
      </c>
      <c r="J1187" s="11" t="n">
        <f aca="false">IFERROR(I1187/F1187,0)</f>
        <v>0.298991885910991</v>
      </c>
      <c r="K1187" s="4" t="str">
        <f aca="false">IFERROR(INDEX(Data_Orders!$F$2:$F$4727,MATCH(B1187,Data_Orders!$A$2:$A$4727,0)),"")</f>
        <v>Housebuilder</v>
      </c>
      <c r="L1187" s="4" t="str">
        <f aca="false">IFERROR(INDEX(Data_Orders!$D$2:$D$4727,MATCH(B1187,Data_Orders!$A$2:$A$4727,0)),"")</f>
        <v>Binley (Coventry)</v>
      </c>
    </row>
    <row r="1188" customFormat="false" ht="15" hidden="false" customHeight="false" outlineLevel="0" collapsed="false">
      <c r="A1188" s="4" t="s">
        <v>7004</v>
      </c>
      <c r="B1188" s="4" t="s">
        <v>1477</v>
      </c>
      <c r="C1188" s="4" t="s">
        <v>1024</v>
      </c>
      <c r="D1188" s="4" t="n">
        <v>10</v>
      </c>
      <c r="E1188" s="4" t="n">
        <v>137.14</v>
      </c>
      <c r="F1188" s="4" t="n">
        <v>1371.4</v>
      </c>
      <c r="G1188" s="4" t="n">
        <f aca="false">INDEX(Data_Products!$D$2:$D$33,MATCH(C1188,Data_Products!$A$2:$A$33,0))</f>
        <v>99.99</v>
      </c>
      <c r="H1188" s="4" t="str">
        <f aca="false">INDEX(Data_Products!$C$2:$C$33,MATCH(C1188,Data_Products!$A$2:$A$33,0))</f>
        <v>Cement &amp; Aggregates</v>
      </c>
      <c r="I1188" s="10" t="n">
        <f aca="false">D1188*(E1188-G1188)</f>
        <v>371.5</v>
      </c>
      <c r="J1188" s="11" t="n">
        <f aca="false">IFERROR(I1188/F1188,0)</f>
        <v>0.270891060230421</v>
      </c>
      <c r="K1188" s="4" t="str">
        <f aca="false">IFERROR(INDEX(Data_Orders!$F$2:$F$4727,MATCH(B1188,Data_Orders!$A$2:$A$4727,0)),"")</f>
        <v>Housebuilder</v>
      </c>
      <c r="L1188" s="4" t="str">
        <f aca="false">IFERROR(INDEX(Data_Orders!$D$2:$D$4727,MATCH(B1188,Data_Orders!$A$2:$A$4727,0)),"")</f>
        <v>Binley (Coventry)</v>
      </c>
    </row>
    <row r="1189" customFormat="false" ht="15" hidden="false" customHeight="false" outlineLevel="0" collapsed="false">
      <c r="A1189" s="4" t="s">
        <v>7005</v>
      </c>
      <c r="B1189" s="4" t="s">
        <v>1478</v>
      </c>
      <c r="C1189" s="4" t="s">
        <v>1061</v>
      </c>
      <c r="D1189" s="4" t="n">
        <v>19</v>
      </c>
      <c r="E1189" s="4" t="n">
        <v>145.57</v>
      </c>
      <c r="F1189" s="4" t="n">
        <v>2765.83</v>
      </c>
      <c r="G1189" s="4" t="n">
        <f aca="false">INDEX(Data_Products!$D$2:$D$33,MATCH(C1189,Data_Products!$A$2:$A$33,0))</f>
        <v>119.29</v>
      </c>
      <c r="H1189" s="4" t="str">
        <f aca="false">INDEX(Data_Products!$C$2:$C$33,MATCH(C1189,Data_Products!$A$2:$A$33,0))</f>
        <v>Plumbing &amp; Drainage</v>
      </c>
      <c r="I1189" s="10" t="n">
        <f aca="false">D1189*(E1189-G1189)</f>
        <v>499.32</v>
      </c>
      <c r="J1189" s="11" t="n">
        <f aca="false">IFERROR(I1189/F1189,0)</f>
        <v>0.180531702960775</v>
      </c>
      <c r="K1189" s="4" t="str">
        <f aca="false">IFERROR(INDEX(Data_Orders!$F$2:$F$4727,MATCH(B1189,Data_Orders!$A$2:$A$4727,0)),"")</f>
        <v>Housebuilder</v>
      </c>
      <c r="L1189" s="4" t="str">
        <f aca="false">IFERROR(INDEX(Data_Orders!$D$2:$D$4727,MATCH(B1189,Data_Orders!$A$2:$A$4727,0)),"")</f>
        <v>Binley (Coventry)</v>
      </c>
    </row>
    <row r="1190" customFormat="false" ht="15" hidden="false" customHeight="false" outlineLevel="0" collapsed="false">
      <c r="A1190" s="4" t="s">
        <v>7006</v>
      </c>
      <c r="B1190" s="4" t="s">
        <v>1478</v>
      </c>
      <c r="C1190" s="4" t="s">
        <v>1073</v>
      </c>
      <c r="D1190" s="4" t="n">
        <v>20</v>
      </c>
      <c r="E1190" s="4" t="n">
        <v>231.05</v>
      </c>
      <c r="F1190" s="4" t="n">
        <v>4621</v>
      </c>
      <c r="G1190" s="4" t="n">
        <f aca="false">INDEX(Data_Products!$D$2:$D$33,MATCH(C1190,Data_Products!$A$2:$A$33,0))</f>
        <v>148.29</v>
      </c>
      <c r="H1190" s="4" t="str">
        <f aca="false">INDEX(Data_Products!$C$2:$C$33,MATCH(C1190,Data_Products!$A$2:$A$33,0))</f>
        <v>Landscaping</v>
      </c>
      <c r="I1190" s="10" t="n">
        <f aca="false">D1190*(E1190-G1190)</f>
        <v>1655.2</v>
      </c>
      <c r="J1190" s="11" t="n">
        <f aca="false">IFERROR(I1190/F1190,0)</f>
        <v>0.358190867777537</v>
      </c>
      <c r="K1190" s="4" t="str">
        <f aca="false">IFERROR(INDEX(Data_Orders!$F$2:$F$4727,MATCH(B1190,Data_Orders!$A$2:$A$4727,0)),"")</f>
        <v>Housebuilder</v>
      </c>
      <c r="L1190" s="4" t="str">
        <f aca="false">IFERROR(INDEX(Data_Orders!$D$2:$D$4727,MATCH(B1190,Data_Orders!$A$2:$A$4727,0)),"")</f>
        <v>Binley (Coventry)</v>
      </c>
    </row>
    <row r="1191" customFormat="false" ht="15" hidden="false" customHeight="false" outlineLevel="0" collapsed="false">
      <c r="A1191" s="4" t="s">
        <v>7007</v>
      </c>
      <c r="B1191" s="4" t="s">
        <v>1478</v>
      </c>
      <c r="C1191" s="4" t="s">
        <v>1039</v>
      </c>
      <c r="D1191" s="4" t="n">
        <v>3</v>
      </c>
      <c r="E1191" s="4" t="n">
        <v>160.41</v>
      </c>
      <c r="F1191" s="4" t="n">
        <v>481.23</v>
      </c>
      <c r="G1191" s="4" t="n">
        <f aca="false">INDEX(Data_Products!$D$2:$D$33,MATCH(C1191,Data_Products!$A$2:$A$33,0))</f>
        <v>99.74</v>
      </c>
      <c r="H1191" s="4" t="str">
        <f aca="false">INDEX(Data_Products!$C$2:$C$33,MATCH(C1191,Data_Products!$A$2:$A$33,0))</f>
        <v>Insulation</v>
      </c>
      <c r="I1191" s="10" t="n">
        <f aca="false">D1191*(E1191-G1191)</f>
        <v>182.01</v>
      </c>
      <c r="J1191" s="11" t="n">
        <f aca="false">IFERROR(I1191/F1191,0)</f>
        <v>0.378218315566361</v>
      </c>
      <c r="K1191" s="4" t="str">
        <f aca="false">IFERROR(INDEX(Data_Orders!$F$2:$F$4727,MATCH(B1191,Data_Orders!$A$2:$A$4727,0)),"")</f>
        <v>Housebuilder</v>
      </c>
      <c r="L1191" s="4" t="str">
        <f aca="false">IFERROR(INDEX(Data_Orders!$D$2:$D$4727,MATCH(B1191,Data_Orders!$A$2:$A$4727,0)),"")</f>
        <v>Binley (Coventry)</v>
      </c>
    </row>
    <row r="1192" customFormat="false" ht="15" hidden="false" customHeight="false" outlineLevel="0" collapsed="false">
      <c r="A1192" s="4" t="s">
        <v>7008</v>
      </c>
      <c r="B1192" s="4" t="s">
        <v>1478</v>
      </c>
      <c r="C1192" s="4" t="s">
        <v>1019</v>
      </c>
      <c r="D1192" s="4" t="n">
        <v>5</v>
      </c>
      <c r="E1192" s="4" t="n">
        <v>79.76</v>
      </c>
      <c r="F1192" s="4" t="n">
        <v>398.8</v>
      </c>
      <c r="G1192" s="4" t="n">
        <f aca="false">INDEX(Data_Products!$D$2:$D$33,MATCH(C1192,Data_Products!$A$2:$A$33,0))</f>
        <v>59.07</v>
      </c>
      <c r="H1192" s="4" t="str">
        <f aca="false">INDEX(Data_Products!$C$2:$C$33,MATCH(C1192,Data_Products!$A$2:$A$33,0))</f>
        <v>Timber</v>
      </c>
      <c r="I1192" s="10" t="n">
        <f aca="false">D1192*(E1192-G1192)</f>
        <v>103.45</v>
      </c>
      <c r="J1192" s="11" t="n">
        <f aca="false">IFERROR(I1192/F1192,0)</f>
        <v>0.259403209628887</v>
      </c>
      <c r="K1192" s="4" t="str">
        <f aca="false">IFERROR(INDEX(Data_Orders!$F$2:$F$4727,MATCH(B1192,Data_Orders!$A$2:$A$4727,0)),"")</f>
        <v>Housebuilder</v>
      </c>
      <c r="L1192" s="4" t="str">
        <f aca="false">IFERROR(INDEX(Data_Orders!$D$2:$D$4727,MATCH(B1192,Data_Orders!$A$2:$A$4727,0)),"")</f>
        <v>Binley (Coventry)</v>
      </c>
    </row>
    <row r="1193" customFormat="false" ht="15" hidden="false" customHeight="false" outlineLevel="0" collapsed="false">
      <c r="A1193" s="4" t="s">
        <v>7009</v>
      </c>
      <c r="B1193" s="4" t="s">
        <v>1479</v>
      </c>
      <c r="C1193" s="4" t="s">
        <v>1044</v>
      </c>
      <c r="D1193" s="4" t="n">
        <v>11</v>
      </c>
      <c r="E1193" s="4" t="n">
        <v>190.44</v>
      </c>
      <c r="F1193" s="4" t="n">
        <v>2094.84</v>
      </c>
      <c r="G1193" s="4" t="n">
        <f aca="false">INDEX(Data_Products!$D$2:$D$33,MATCH(C1193,Data_Products!$A$2:$A$33,0))</f>
        <v>115.48</v>
      </c>
      <c r="H1193" s="4" t="str">
        <f aca="false">INDEX(Data_Products!$C$2:$C$33,MATCH(C1193,Data_Products!$A$2:$A$33,0))</f>
        <v>Tools &amp; Fixings</v>
      </c>
      <c r="I1193" s="10" t="n">
        <f aca="false">D1193*(E1193-G1193)</f>
        <v>824.56</v>
      </c>
      <c r="J1193" s="11" t="n">
        <f aca="false">IFERROR(I1193/F1193,0)</f>
        <v>0.393614786809494</v>
      </c>
      <c r="K1193" s="4" t="str">
        <f aca="false">IFERROR(INDEX(Data_Orders!$F$2:$F$4727,MATCH(B1193,Data_Orders!$A$2:$A$4727,0)),"")</f>
        <v>Housebuilder</v>
      </c>
      <c r="L1193" s="4" t="str">
        <f aca="false">IFERROR(INDEX(Data_Orders!$D$2:$D$4727,MATCH(B1193,Data_Orders!$A$2:$A$4727,0)),"")</f>
        <v>Binley (Coventry)</v>
      </c>
    </row>
    <row r="1194" customFormat="false" ht="15" hidden="false" customHeight="false" outlineLevel="0" collapsed="false">
      <c r="A1194" s="4" t="s">
        <v>7010</v>
      </c>
      <c r="B1194" s="4" t="s">
        <v>1479</v>
      </c>
      <c r="C1194" s="4" t="s">
        <v>1070</v>
      </c>
      <c r="D1194" s="4" t="n">
        <v>3</v>
      </c>
      <c r="E1194" s="4" t="n">
        <v>230.32</v>
      </c>
      <c r="F1194" s="4" t="n">
        <v>690.96</v>
      </c>
      <c r="G1194" s="4" t="n">
        <f aca="false">INDEX(Data_Products!$D$2:$D$33,MATCH(C1194,Data_Products!$A$2:$A$33,0))</f>
        <v>161.64</v>
      </c>
      <c r="H1194" s="4" t="str">
        <f aca="false">INDEX(Data_Products!$C$2:$C$33,MATCH(C1194,Data_Products!$A$2:$A$33,0))</f>
        <v>Landscaping</v>
      </c>
      <c r="I1194" s="10" t="n">
        <f aca="false">D1194*(E1194-G1194)</f>
        <v>206.04</v>
      </c>
      <c r="J1194" s="11" t="n">
        <f aca="false">IFERROR(I1194/F1194,0)</f>
        <v>0.298193817297673</v>
      </c>
      <c r="K1194" s="4" t="str">
        <f aca="false">IFERROR(INDEX(Data_Orders!$F$2:$F$4727,MATCH(B1194,Data_Orders!$A$2:$A$4727,0)),"")</f>
        <v>Housebuilder</v>
      </c>
      <c r="L1194" s="4" t="str">
        <f aca="false">IFERROR(INDEX(Data_Orders!$D$2:$D$4727,MATCH(B1194,Data_Orders!$A$2:$A$4727,0)),"")</f>
        <v>Binley (Coventry)</v>
      </c>
    </row>
    <row r="1195" customFormat="false" ht="15" hidden="false" customHeight="false" outlineLevel="0" collapsed="false">
      <c r="A1195" s="4" t="s">
        <v>7011</v>
      </c>
      <c r="B1195" s="4" t="s">
        <v>1479</v>
      </c>
      <c r="C1195" s="4" t="s">
        <v>1046</v>
      </c>
      <c r="D1195" s="4" t="n">
        <v>19</v>
      </c>
      <c r="E1195" s="4" t="n">
        <v>154.02</v>
      </c>
      <c r="F1195" s="4" t="n">
        <v>2926.38</v>
      </c>
      <c r="G1195" s="4" t="n">
        <f aca="false">INDEX(Data_Products!$D$2:$D$33,MATCH(C1195,Data_Products!$A$2:$A$33,0))</f>
        <v>102.1</v>
      </c>
      <c r="H1195" s="4" t="str">
        <f aca="false">INDEX(Data_Products!$C$2:$C$33,MATCH(C1195,Data_Products!$A$2:$A$33,0))</f>
        <v>Tools &amp; Fixings</v>
      </c>
      <c r="I1195" s="10" t="n">
        <f aca="false">D1195*(E1195-G1195)</f>
        <v>986.48</v>
      </c>
      <c r="J1195" s="11" t="n">
        <f aca="false">IFERROR(I1195/F1195,0)</f>
        <v>0.337099078041813</v>
      </c>
      <c r="K1195" s="4" t="str">
        <f aca="false">IFERROR(INDEX(Data_Orders!$F$2:$F$4727,MATCH(B1195,Data_Orders!$A$2:$A$4727,0)),"")</f>
        <v>Housebuilder</v>
      </c>
      <c r="L1195" s="4" t="str">
        <f aca="false">IFERROR(INDEX(Data_Orders!$D$2:$D$4727,MATCH(B1195,Data_Orders!$A$2:$A$4727,0)),"")</f>
        <v>Binley (Coventry)</v>
      </c>
    </row>
    <row r="1196" customFormat="false" ht="15" hidden="false" customHeight="false" outlineLevel="0" collapsed="false">
      <c r="A1196" s="4" t="s">
        <v>7012</v>
      </c>
      <c r="B1196" s="4" t="s">
        <v>1480</v>
      </c>
      <c r="C1196" s="4" t="s">
        <v>1015</v>
      </c>
      <c r="D1196" s="4" t="n">
        <v>9</v>
      </c>
      <c r="E1196" s="4" t="n">
        <v>122.01</v>
      </c>
      <c r="F1196" s="4" t="n">
        <v>1098.09</v>
      </c>
      <c r="G1196" s="4" t="n">
        <f aca="false">INDEX(Data_Products!$D$2:$D$33,MATCH(C1196,Data_Products!$A$2:$A$33,0))</f>
        <v>85.53</v>
      </c>
      <c r="H1196" s="4" t="str">
        <f aca="false">INDEX(Data_Products!$C$2:$C$33,MATCH(C1196,Data_Products!$A$2:$A$33,0))</f>
        <v>Timber</v>
      </c>
      <c r="I1196" s="10" t="n">
        <f aca="false">D1196*(E1196-G1196)</f>
        <v>328.32</v>
      </c>
      <c r="J1196" s="11" t="n">
        <f aca="false">IFERROR(I1196/F1196,0)</f>
        <v>0.298991885910991</v>
      </c>
      <c r="K1196" s="4" t="str">
        <f aca="false">IFERROR(INDEX(Data_Orders!$F$2:$F$4727,MATCH(B1196,Data_Orders!$A$2:$A$4727,0)),"")</f>
        <v>Housebuilder</v>
      </c>
      <c r="L1196" s="4" t="str">
        <f aca="false">IFERROR(INDEX(Data_Orders!$D$2:$D$4727,MATCH(B1196,Data_Orders!$A$2:$A$4727,0)),"")</f>
        <v>Binley (Coventry)</v>
      </c>
    </row>
    <row r="1197" customFormat="false" ht="15" hidden="false" customHeight="false" outlineLevel="0" collapsed="false">
      <c r="A1197" s="4" t="s">
        <v>7013</v>
      </c>
      <c r="B1197" s="4" t="s">
        <v>1480</v>
      </c>
      <c r="C1197" s="4" t="s">
        <v>1010</v>
      </c>
      <c r="D1197" s="4" t="n">
        <v>14</v>
      </c>
      <c r="E1197" s="4" t="n">
        <v>135.95</v>
      </c>
      <c r="F1197" s="4" t="n">
        <v>1903.3</v>
      </c>
      <c r="G1197" s="4" t="n">
        <f aca="false">INDEX(Data_Products!$D$2:$D$33,MATCH(C1197,Data_Products!$A$2:$A$33,0))</f>
        <v>111.1</v>
      </c>
      <c r="H1197" s="4" t="str">
        <f aca="false">INDEX(Data_Products!$C$2:$C$33,MATCH(C1197,Data_Products!$A$2:$A$33,0))</f>
        <v>Timber</v>
      </c>
      <c r="I1197" s="10" t="n">
        <f aca="false">D1197*(E1197-G1197)</f>
        <v>347.9</v>
      </c>
      <c r="J1197" s="11" t="n">
        <f aca="false">IFERROR(I1197/F1197,0)</f>
        <v>0.18278778962854</v>
      </c>
      <c r="K1197" s="4" t="str">
        <f aca="false">IFERROR(INDEX(Data_Orders!$F$2:$F$4727,MATCH(B1197,Data_Orders!$A$2:$A$4727,0)),"")</f>
        <v>Housebuilder</v>
      </c>
      <c r="L1197" s="4" t="str">
        <f aca="false">IFERROR(INDEX(Data_Orders!$D$2:$D$4727,MATCH(B1197,Data_Orders!$A$2:$A$4727,0)),"")</f>
        <v>Binley (Coventry)</v>
      </c>
    </row>
    <row r="1198" customFormat="false" ht="15" hidden="false" customHeight="false" outlineLevel="0" collapsed="false">
      <c r="A1198" s="4" t="s">
        <v>7014</v>
      </c>
      <c r="B1198" s="4" t="s">
        <v>1480</v>
      </c>
      <c r="C1198" s="4" t="s">
        <v>1039</v>
      </c>
      <c r="D1198" s="4" t="n">
        <v>6</v>
      </c>
      <c r="E1198" s="4" t="n">
        <v>160.41</v>
      </c>
      <c r="F1198" s="4" t="n">
        <v>962.46</v>
      </c>
      <c r="G1198" s="4" t="n">
        <f aca="false">INDEX(Data_Products!$D$2:$D$33,MATCH(C1198,Data_Products!$A$2:$A$33,0))</f>
        <v>99.74</v>
      </c>
      <c r="H1198" s="4" t="str">
        <f aca="false">INDEX(Data_Products!$C$2:$C$33,MATCH(C1198,Data_Products!$A$2:$A$33,0))</f>
        <v>Insulation</v>
      </c>
      <c r="I1198" s="10" t="n">
        <f aca="false">D1198*(E1198-G1198)</f>
        <v>364.02</v>
      </c>
      <c r="J1198" s="11" t="n">
        <f aca="false">IFERROR(I1198/F1198,0)</f>
        <v>0.378218315566361</v>
      </c>
      <c r="K1198" s="4" t="str">
        <f aca="false">IFERROR(INDEX(Data_Orders!$F$2:$F$4727,MATCH(B1198,Data_Orders!$A$2:$A$4727,0)),"")</f>
        <v>Housebuilder</v>
      </c>
      <c r="L1198" s="4" t="str">
        <f aca="false">IFERROR(INDEX(Data_Orders!$D$2:$D$4727,MATCH(B1198,Data_Orders!$A$2:$A$4727,0)),"")</f>
        <v>Binley (Coventry)</v>
      </c>
    </row>
    <row r="1199" customFormat="false" ht="15" hidden="false" customHeight="false" outlineLevel="0" collapsed="false">
      <c r="A1199" s="4" t="s">
        <v>7015</v>
      </c>
      <c r="B1199" s="4" t="s">
        <v>1480</v>
      </c>
      <c r="C1199" s="4" t="s">
        <v>1055</v>
      </c>
      <c r="D1199" s="4" t="n">
        <v>18</v>
      </c>
      <c r="E1199" s="4" t="n">
        <v>205.03</v>
      </c>
      <c r="F1199" s="4" t="n">
        <v>3690.54</v>
      </c>
      <c r="G1199" s="4" t="n">
        <f aca="false">INDEX(Data_Products!$D$2:$D$33,MATCH(C1199,Data_Products!$A$2:$A$33,0))</f>
        <v>138.6</v>
      </c>
      <c r="H1199" s="4" t="str">
        <f aca="false">INDEX(Data_Products!$C$2:$C$33,MATCH(C1199,Data_Products!$A$2:$A$33,0))</f>
        <v>Roofing</v>
      </c>
      <c r="I1199" s="10" t="n">
        <f aca="false">D1199*(E1199-G1199)</f>
        <v>1195.74</v>
      </c>
      <c r="J1199" s="11" t="n">
        <f aca="false">IFERROR(I1199/F1199,0)</f>
        <v>0.324001365653807</v>
      </c>
      <c r="K1199" s="4" t="str">
        <f aca="false">IFERROR(INDEX(Data_Orders!$F$2:$F$4727,MATCH(B1199,Data_Orders!$A$2:$A$4727,0)),"")</f>
        <v>Housebuilder</v>
      </c>
      <c r="L1199" s="4" t="str">
        <f aca="false">IFERROR(INDEX(Data_Orders!$D$2:$D$4727,MATCH(B1199,Data_Orders!$A$2:$A$4727,0)),"")</f>
        <v>Binley (Coventry)</v>
      </c>
    </row>
    <row r="1200" customFormat="false" ht="15" hidden="false" customHeight="false" outlineLevel="0" collapsed="false">
      <c r="A1200" s="4" t="s">
        <v>7016</v>
      </c>
      <c r="B1200" s="4" t="s">
        <v>1481</v>
      </c>
      <c r="C1200" s="4" t="s">
        <v>1064</v>
      </c>
      <c r="D1200" s="4" t="n">
        <v>13</v>
      </c>
      <c r="E1200" s="4" t="n">
        <v>97.63</v>
      </c>
      <c r="F1200" s="4" t="n">
        <v>1269.19</v>
      </c>
      <c r="G1200" s="4" t="n">
        <f aca="false">INDEX(Data_Products!$D$2:$D$33,MATCH(C1200,Data_Products!$A$2:$A$33,0))</f>
        <v>65.21</v>
      </c>
      <c r="H1200" s="4" t="str">
        <f aca="false">INDEX(Data_Products!$C$2:$C$33,MATCH(C1200,Data_Products!$A$2:$A$33,0))</f>
        <v>Plumbing &amp; Drainage</v>
      </c>
      <c r="I1200" s="10" t="n">
        <f aca="false">D1200*(E1200-G1200)</f>
        <v>421.46</v>
      </c>
      <c r="J1200" s="11" t="n">
        <f aca="false">IFERROR(I1200/F1200,0)</f>
        <v>0.332070060432244</v>
      </c>
      <c r="K1200" s="4" t="str">
        <f aca="false">IFERROR(INDEX(Data_Orders!$F$2:$F$4727,MATCH(B1200,Data_Orders!$A$2:$A$4727,0)),"")</f>
        <v>Housebuilder</v>
      </c>
      <c r="L1200" s="4" t="str">
        <f aca="false">IFERROR(INDEX(Data_Orders!$D$2:$D$4727,MATCH(B1200,Data_Orders!$A$2:$A$4727,0)),"")</f>
        <v>Binley (Coventry)</v>
      </c>
    </row>
    <row r="1201" customFormat="false" ht="15" hidden="false" customHeight="false" outlineLevel="0" collapsed="false">
      <c r="A1201" s="4" t="s">
        <v>7017</v>
      </c>
      <c r="B1201" s="4" t="s">
        <v>1481</v>
      </c>
      <c r="C1201" s="4" t="s">
        <v>1075</v>
      </c>
      <c r="D1201" s="4" t="n">
        <v>10</v>
      </c>
      <c r="E1201" s="4" t="n">
        <v>98.61</v>
      </c>
      <c r="F1201" s="4" t="n">
        <v>986.1</v>
      </c>
      <c r="G1201" s="4" t="n">
        <f aca="false">INDEX(Data_Products!$D$2:$D$33,MATCH(C1201,Data_Products!$A$2:$A$33,0))</f>
        <v>74.84</v>
      </c>
      <c r="H1201" s="4" t="str">
        <f aca="false">INDEX(Data_Products!$C$2:$C$33,MATCH(C1201,Data_Products!$A$2:$A$33,0))</f>
        <v>Landscaping</v>
      </c>
      <c r="I1201" s="10" t="n">
        <f aca="false">D1201*(E1201-G1201)</f>
        <v>237.7</v>
      </c>
      <c r="J1201" s="11" t="n">
        <f aca="false">IFERROR(I1201/F1201,0)</f>
        <v>0.24105060338708</v>
      </c>
      <c r="K1201" s="4" t="str">
        <f aca="false">IFERROR(INDEX(Data_Orders!$F$2:$F$4727,MATCH(B1201,Data_Orders!$A$2:$A$4727,0)),"")</f>
        <v>Housebuilder</v>
      </c>
      <c r="L1201" s="4" t="str">
        <f aca="false">IFERROR(INDEX(Data_Orders!$D$2:$D$4727,MATCH(B1201,Data_Orders!$A$2:$A$4727,0)),"")</f>
        <v>Binley (Coventry)</v>
      </c>
    </row>
    <row r="1202" customFormat="false" ht="15" hidden="false" customHeight="false" outlineLevel="0" collapsed="false">
      <c r="A1202" s="4" t="s">
        <v>7018</v>
      </c>
      <c r="B1202" s="4" t="s">
        <v>1481</v>
      </c>
      <c r="C1202" s="4" t="s">
        <v>1019</v>
      </c>
      <c r="D1202" s="4" t="n">
        <v>18</v>
      </c>
      <c r="E1202" s="4" t="n">
        <v>79.76</v>
      </c>
      <c r="F1202" s="4" t="n">
        <v>1435.68</v>
      </c>
      <c r="G1202" s="4" t="n">
        <f aca="false">INDEX(Data_Products!$D$2:$D$33,MATCH(C1202,Data_Products!$A$2:$A$33,0))</f>
        <v>59.07</v>
      </c>
      <c r="H1202" s="4" t="str">
        <f aca="false">INDEX(Data_Products!$C$2:$C$33,MATCH(C1202,Data_Products!$A$2:$A$33,0))</f>
        <v>Timber</v>
      </c>
      <c r="I1202" s="10" t="n">
        <f aca="false">D1202*(E1202-G1202)</f>
        <v>372.42</v>
      </c>
      <c r="J1202" s="11" t="n">
        <f aca="false">IFERROR(I1202/F1202,0)</f>
        <v>0.259403209628887</v>
      </c>
      <c r="K1202" s="4" t="str">
        <f aca="false">IFERROR(INDEX(Data_Orders!$F$2:$F$4727,MATCH(B1202,Data_Orders!$A$2:$A$4727,0)),"")</f>
        <v>Housebuilder</v>
      </c>
      <c r="L1202" s="4" t="str">
        <f aca="false">IFERROR(INDEX(Data_Orders!$D$2:$D$4727,MATCH(B1202,Data_Orders!$A$2:$A$4727,0)),"")</f>
        <v>Binley (Coventry)</v>
      </c>
    </row>
    <row r="1203" customFormat="false" ht="15" hidden="false" customHeight="false" outlineLevel="0" collapsed="false">
      <c r="A1203" s="4" t="s">
        <v>7019</v>
      </c>
      <c r="B1203" s="4" t="s">
        <v>1481</v>
      </c>
      <c r="C1203" s="4" t="s">
        <v>1024</v>
      </c>
      <c r="D1203" s="4" t="n">
        <v>16</v>
      </c>
      <c r="E1203" s="4" t="n">
        <v>137.14</v>
      </c>
      <c r="F1203" s="4" t="n">
        <v>2194.24</v>
      </c>
      <c r="G1203" s="4" t="n">
        <f aca="false">INDEX(Data_Products!$D$2:$D$33,MATCH(C1203,Data_Products!$A$2:$A$33,0))</f>
        <v>99.99</v>
      </c>
      <c r="H1203" s="4" t="str">
        <f aca="false">INDEX(Data_Products!$C$2:$C$33,MATCH(C1203,Data_Products!$A$2:$A$33,0))</f>
        <v>Cement &amp; Aggregates</v>
      </c>
      <c r="I1203" s="10" t="n">
        <f aca="false">D1203*(E1203-G1203)</f>
        <v>594.4</v>
      </c>
      <c r="J1203" s="11" t="n">
        <f aca="false">IFERROR(I1203/F1203,0)</f>
        <v>0.270891060230421</v>
      </c>
      <c r="K1203" s="4" t="str">
        <f aca="false">IFERROR(INDEX(Data_Orders!$F$2:$F$4727,MATCH(B1203,Data_Orders!$A$2:$A$4727,0)),"")</f>
        <v>Housebuilder</v>
      </c>
      <c r="L1203" s="4" t="str">
        <f aca="false">IFERROR(INDEX(Data_Orders!$D$2:$D$4727,MATCH(B1203,Data_Orders!$A$2:$A$4727,0)),"")</f>
        <v>Binley (Coventry)</v>
      </c>
    </row>
    <row r="1204" customFormat="false" ht="15" hidden="false" customHeight="false" outlineLevel="0" collapsed="false">
      <c r="A1204" s="4" t="s">
        <v>7020</v>
      </c>
      <c r="B1204" s="4" t="s">
        <v>1481</v>
      </c>
      <c r="C1204" s="4" t="s">
        <v>1021</v>
      </c>
      <c r="D1204" s="4" t="n">
        <v>2</v>
      </c>
      <c r="E1204" s="4" t="n">
        <v>73.76</v>
      </c>
      <c r="F1204" s="4" t="n">
        <v>147.52</v>
      </c>
      <c r="G1204" s="4" t="n">
        <f aca="false">INDEX(Data_Products!$D$2:$D$33,MATCH(C1204,Data_Products!$A$2:$A$33,0))</f>
        <v>51.51</v>
      </c>
      <c r="H1204" s="4" t="str">
        <f aca="false">INDEX(Data_Products!$C$2:$C$33,MATCH(C1204,Data_Products!$A$2:$A$33,0))</f>
        <v>Cement &amp; Aggregates</v>
      </c>
      <c r="I1204" s="10" t="n">
        <f aca="false">D1204*(E1204-G1204)</f>
        <v>44.5</v>
      </c>
      <c r="J1204" s="11" t="n">
        <f aca="false">IFERROR(I1204/F1204,0)</f>
        <v>0.301654013015184</v>
      </c>
      <c r="K1204" s="4" t="str">
        <f aca="false">IFERROR(INDEX(Data_Orders!$F$2:$F$4727,MATCH(B1204,Data_Orders!$A$2:$A$4727,0)),"")</f>
        <v>Housebuilder</v>
      </c>
      <c r="L1204" s="4" t="str">
        <f aca="false">IFERROR(INDEX(Data_Orders!$D$2:$D$4727,MATCH(B1204,Data_Orders!$A$2:$A$4727,0)),"")</f>
        <v>Binley (Coventry)</v>
      </c>
    </row>
    <row r="1205" customFormat="false" ht="15" hidden="false" customHeight="false" outlineLevel="0" collapsed="false">
      <c r="A1205" s="4" t="s">
        <v>7021</v>
      </c>
      <c r="B1205" s="4" t="s">
        <v>1482</v>
      </c>
      <c r="C1205" s="4" t="s">
        <v>1068</v>
      </c>
      <c r="D1205" s="4" t="n">
        <v>16</v>
      </c>
      <c r="E1205" s="4" t="n">
        <v>86.28</v>
      </c>
      <c r="F1205" s="4" t="n">
        <v>1380.48</v>
      </c>
      <c r="G1205" s="4" t="n">
        <f aca="false">INDEX(Data_Products!$D$2:$D$33,MATCH(C1205,Data_Products!$A$2:$A$33,0))</f>
        <v>68.55</v>
      </c>
      <c r="H1205" s="4" t="str">
        <f aca="false">INDEX(Data_Products!$C$2:$C$33,MATCH(C1205,Data_Products!$A$2:$A$33,0))</f>
        <v>Plumbing &amp; Drainage</v>
      </c>
      <c r="I1205" s="10" t="n">
        <f aca="false">D1205*(E1205-G1205)</f>
        <v>283.68</v>
      </c>
      <c r="J1205" s="11" t="n">
        <f aca="false">IFERROR(I1205/F1205,0)</f>
        <v>0.205493741307371</v>
      </c>
      <c r="K1205" s="4" t="str">
        <f aca="false">IFERROR(INDEX(Data_Orders!$F$2:$F$4727,MATCH(B1205,Data_Orders!$A$2:$A$4727,0)),"")</f>
        <v>Housebuilder</v>
      </c>
      <c r="L1205" s="4" t="str">
        <f aca="false">IFERROR(INDEX(Data_Orders!$D$2:$D$4727,MATCH(B1205,Data_Orders!$A$2:$A$4727,0)),"")</f>
        <v>Binley (Coventry)</v>
      </c>
    </row>
    <row r="1206" customFormat="false" ht="15" hidden="false" customHeight="false" outlineLevel="0" collapsed="false">
      <c r="A1206" s="4" t="s">
        <v>7022</v>
      </c>
      <c r="B1206" s="4" t="s">
        <v>1482</v>
      </c>
      <c r="C1206" s="4" t="s">
        <v>1050</v>
      </c>
      <c r="D1206" s="4" t="n">
        <v>18</v>
      </c>
      <c r="E1206" s="4" t="n">
        <v>238.63</v>
      </c>
      <c r="F1206" s="4" t="n">
        <v>4295.34</v>
      </c>
      <c r="G1206" s="4" t="n">
        <f aca="false">INDEX(Data_Products!$D$2:$D$33,MATCH(C1206,Data_Products!$A$2:$A$33,0))</f>
        <v>148.91</v>
      </c>
      <c r="H1206" s="4" t="str">
        <f aca="false">INDEX(Data_Products!$C$2:$C$33,MATCH(C1206,Data_Products!$A$2:$A$33,0))</f>
        <v>Tools &amp; Fixings</v>
      </c>
      <c r="I1206" s="10" t="n">
        <f aca="false">D1206*(E1206-G1206)</f>
        <v>1614.96</v>
      </c>
      <c r="J1206" s="11" t="n">
        <f aca="false">IFERROR(I1206/F1206,0)</f>
        <v>0.375979549930855</v>
      </c>
      <c r="K1206" s="4" t="str">
        <f aca="false">IFERROR(INDEX(Data_Orders!$F$2:$F$4727,MATCH(B1206,Data_Orders!$A$2:$A$4727,0)),"")</f>
        <v>Housebuilder</v>
      </c>
      <c r="L1206" s="4" t="str">
        <f aca="false">IFERROR(INDEX(Data_Orders!$D$2:$D$4727,MATCH(B1206,Data_Orders!$A$2:$A$4727,0)),"")</f>
        <v>Binley (Coventry)</v>
      </c>
    </row>
    <row r="1207" customFormat="false" ht="15" hidden="false" customHeight="false" outlineLevel="0" collapsed="false">
      <c r="A1207" s="4" t="s">
        <v>7023</v>
      </c>
      <c r="B1207" s="4" t="s">
        <v>1482</v>
      </c>
      <c r="C1207" s="4" t="s">
        <v>1030</v>
      </c>
      <c r="D1207" s="4" t="n">
        <v>15</v>
      </c>
      <c r="E1207" s="4" t="n">
        <v>25.23</v>
      </c>
      <c r="F1207" s="4" t="n">
        <v>378.45</v>
      </c>
      <c r="G1207" s="4" t="n">
        <f aca="false">INDEX(Data_Products!$D$2:$D$33,MATCH(C1207,Data_Products!$A$2:$A$33,0))</f>
        <v>17.67</v>
      </c>
      <c r="H1207" s="4" t="str">
        <f aca="false">INDEX(Data_Products!$C$2:$C$33,MATCH(C1207,Data_Products!$A$2:$A$33,0))</f>
        <v>Cement &amp; Aggregates</v>
      </c>
      <c r="I1207" s="10" t="n">
        <f aca="false">D1207*(E1207-G1207)</f>
        <v>113.4</v>
      </c>
      <c r="J1207" s="11" t="n">
        <f aca="false">IFERROR(I1207/F1207,0)</f>
        <v>0.299643281807372</v>
      </c>
      <c r="K1207" s="4" t="str">
        <f aca="false">IFERROR(INDEX(Data_Orders!$F$2:$F$4727,MATCH(B1207,Data_Orders!$A$2:$A$4727,0)),"")</f>
        <v>Housebuilder</v>
      </c>
      <c r="L1207" s="4" t="str">
        <f aca="false">IFERROR(INDEX(Data_Orders!$D$2:$D$4727,MATCH(B1207,Data_Orders!$A$2:$A$4727,0)),"")</f>
        <v>Binley (Coventry)</v>
      </c>
    </row>
    <row r="1208" customFormat="false" ht="15" hidden="false" customHeight="false" outlineLevel="0" collapsed="false">
      <c r="A1208" s="4" t="s">
        <v>7024</v>
      </c>
      <c r="B1208" s="4" t="s">
        <v>1483</v>
      </c>
      <c r="C1208" s="4" t="s">
        <v>1066</v>
      </c>
      <c r="D1208" s="4" t="n">
        <v>1</v>
      </c>
      <c r="E1208" s="4" t="n">
        <v>209.69</v>
      </c>
      <c r="F1208" s="4" t="n">
        <v>209.69</v>
      </c>
      <c r="G1208" s="4" t="n">
        <f aca="false">INDEX(Data_Products!$D$2:$D$33,MATCH(C1208,Data_Products!$A$2:$A$33,0))</f>
        <v>144.38</v>
      </c>
      <c r="H1208" s="4" t="str">
        <f aca="false">INDEX(Data_Products!$C$2:$C$33,MATCH(C1208,Data_Products!$A$2:$A$33,0))</f>
        <v>Plumbing &amp; Drainage</v>
      </c>
      <c r="I1208" s="10" t="n">
        <f aca="false">D1208*(E1208-G1208)</f>
        <v>65.31</v>
      </c>
      <c r="J1208" s="11" t="n">
        <f aca="false">IFERROR(I1208/F1208,0)</f>
        <v>0.311459773952024</v>
      </c>
      <c r="K1208" s="4" t="str">
        <f aca="false">IFERROR(INDEX(Data_Orders!$F$2:$F$4727,MATCH(B1208,Data_Orders!$A$2:$A$4727,0)),"")</f>
        <v>Housebuilder</v>
      </c>
      <c r="L1208" s="4" t="str">
        <f aca="false">IFERROR(INDEX(Data_Orders!$D$2:$D$4727,MATCH(B1208,Data_Orders!$A$2:$A$4727,0)),"")</f>
        <v>Binley (Coventry)</v>
      </c>
    </row>
    <row r="1209" customFormat="false" ht="15" hidden="false" customHeight="false" outlineLevel="0" collapsed="false">
      <c r="A1209" s="4" t="s">
        <v>7025</v>
      </c>
      <c r="B1209" s="4" t="s">
        <v>1484</v>
      </c>
      <c r="C1209" s="4" t="s">
        <v>1030</v>
      </c>
      <c r="D1209" s="4" t="n">
        <v>16</v>
      </c>
      <c r="E1209" s="4" t="n">
        <v>25.23</v>
      </c>
      <c r="F1209" s="4" t="n">
        <v>403.68</v>
      </c>
      <c r="G1209" s="4" t="n">
        <f aca="false">INDEX(Data_Products!$D$2:$D$33,MATCH(C1209,Data_Products!$A$2:$A$33,0))</f>
        <v>17.67</v>
      </c>
      <c r="H1209" s="4" t="str">
        <f aca="false">INDEX(Data_Products!$C$2:$C$33,MATCH(C1209,Data_Products!$A$2:$A$33,0))</f>
        <v>Cement &amp; Aggregates</v>
      </c>
      <c r="I1209" s="10" t="n">
        <f aca="false">D1209*(E1209-G1209)</f>
        <v>120.96</v>
      </c>
      <c r="J1209" s="11" t="n">
        <f aca="false">IFERROR(I1209/F1209,0)</f>
        <v>0.299643281807372</v>
      </c>
      <c r="K1209" s="4" t="str">
        <f aca="false">IFERROR(INDEX(Data_Orders!$F$2:$F$4727,MATCH(B1209,Data_Orders!$A$2:$A$4727,0)),"")</f>
        <v>Housebuilder</v>
      </c>
      <c r="L1209" s="4" t="str">
        <f aca="false">IFERROR(INDEX(Data_Orders!$D$2:$D$4727,MATCH(B1209,Data_Orders!$A$2:$A$4727,0)),"")</f>
        <v>Binley (Coventry)</v>
      </c>
    </row>
    <row r="1210" customFormat="false" ht="15" hidden="false" customHeight="false" outlineLevel="0" collapsed="false">
      <c r="A1210" s="4" t="s">
        <v>7026</v>
      </c>
      <c r="B1210" s="4" t="s">
        <v>1484</v>
      </c>
      <c r="C1210" s="4" t="s">
        <v>1077</v>
      </c>
      <c r="D1210" s="4" t="n">
        <v>4</v>
      </c>
      <c r="E1210" s="4" t="n">
        <v>46.61</v>
      </c>
      <c r="F1210" s="4" t="n">
        <v>186.44</v>
      </c>
      <c r="G1210" s="4" t="n">
        <f aca="false">INDEX(Data_Products!$D$2:$D$33,MATCH(C1210,Data_Products!$A$2:$A$33,0))</f>
        <v>36.87</v>
      </c>
      <c r="H1210" s="4" t="str">
        <f aca="false">INDEX(Data_Products!$C$2:$C$33,MATCH(C1210,Data_Products!$A$2:$A$33,0))</f>
        <v>Landscaping</v>
      </c>
      <c r="I1210" s="10" t="n">
        <f aca="false">D1210*(E1210-G1210)</f>
        <v>38.96</v>
      </c>
      <c r="J1210" s="11" t="n">
        <f aca="false">IFERROR(I1210/F1210,0)</f>
        <v>0.208968032611028</v>
      </c>
      <c r="K1210" s="4" t="str">
        <f aca="false">IFERROR(INDEX(Data_Orders!$F$2:$F$4727,MATCH(B1210,Data_Orders!$A$2:$A$4727,0)),"")</f>
        <v>Housebuilder</v>
      </c>
      <c r="L1210" s="4" t="str">
        <f aca="false">IFERROR(INDEX(Data_Orders!$D$2:$D$4727,MATCH(B1210,Data_Orders!$A$2:$A$4727,0)),"")</f>
        <v>Binley (Coventry)</v>
      </c>
    </row>
    <row r="1211" customFormat="false" ht="15" hidden="false" customHeight="false" outlineLevel="0" collapsed="false">
      <c r="A1211" s="4" t="s">
        <v>7027</v>
      </c>
      <c r="B1211" s="4" t="s">
        <v>1484</v>
      </c>
      <c r="C1211" s="4" t="s">
        <v>1055</v>
      </c>
      <c r="D1211" s="4" t="n">
        <v>10</v>
      </c>
      <c r="E1211" s="4" t="n">
        <v>205.03</v>
      </c>
      <c r="F1211" s="4" t="n">
        <v>2050.3</v>
      </c>
      <c r="G1211" s="4" t="n">
        <f aca="false">INDEX(Data_Products!$D$2:$D$33,MATCH(C1211,Data_Products!$A$2:$A$33,0))</f>
        <v>138.6</v>
      </c>
      <c r="H1211" s="4" t="str">
        <f aca="false">INDEX(Data_Products!$C$2:$C$33,MATCH(C1211,Data_Products!$A$2:$A$33,0))</f>
        <v>Roofing</v>
      </c>
      <c r="I1211" s="10" t="n">
        <f aca="false">D1211*(E1211-G1211)</f>
        <v>664.3</v>
      </c>
      <c r="J1211" s="11" t="n">
        <f aca="false">IFERROR(I1211/F1211,0)</f>
        <v>0.324001365653807</v>
      </c>
      <c r="K1211" s="4" t="str">
        <f aca="false">IFERROR(INDEX(Data_Orders!$F$2:$F$4727,MATCH(B1211,Data_Orders!$A$2:$A$4727,0)),"")</f>
        <v>Housebuilder</v>
      </c>
      <c r="L1211" s="4" t="str">
        <f aca="false">IFERROR(INDEX(Data_Orders!$D$2:$D$4727,MATCH(B1211,Data_Orders!$A$2:$A$4727,0)),"")</f>
        <v>Binley (Coventry)</v>
      </c>
    </row>
    <row r="1212" customFormat="false" ht="15" hidden="false" customHeight="false" outlineLevel="0" collapsed="false">
      <c r="A1212" s="4" t="s">
        <v>7028</v>
      </c>
      <c r="B1212" s="4" t="s">
        <v>1485</v>
      </c>
      <c r="C1212" s="4" t="s">
        <v>1044</v>
      </c>
      <c r="D1212" s="4" t="n">
        <v>8</v>
      </c>
      <c r="E1212" s="4" t="n">
        <v>190.44</v>
      </c>
      <c r="F1212" s="4" t="n">
        <v>1523.52</v>
      </c>
      <c r="G1212" s="4" t="n">
        <f aca="false">INDEX(Data_Products!$D$2:$D$33,MATCH(C1212,Data_Products!$A$2:$A$33,0))</f>
        <v>115.48</v>
      </c>
      <c r="H1212" s="4" t="str">
        <f aca="false">INDEX(Data_Products!$C$2:$C$33,MATCH(C1212,Data_Products!$A$2:$A$33,0))</f>
        <v>Tools &amp; Fixings</v>
      </c>
      <c r="I1212" s="10" t="n">
        <f aca="false">D1212*(E1212-G1212)</f>
        <v>599.68</v>
      </c>
      <c r="J1212" s="11" t="n">
        <f aca="false">IFERROR(I1212/F1212,0)</f>
        <v>0.393614786809494</v>
      </c>
      <c r="K1212" s="4" t="str">
        <f aca="false">IFERROR(INDEX(Data_Orders!$F$2:$F$4727,MATCH(B1212,Data_Orders!$A$2:$A$4727,0)),"")</f>
        <v>Housebuilder</v>
      </c>
      <c r="L1212" s="4" t="str">
        <f aca="false">IFERROR(INDEX(Data_Orders!$D$2:$D$4727,MATCH(B1212,Data_Orders!$A$2:$A$4727,0)),"")</f>
        <v>Binley (Coventry)</v>
      </c>
    </row>
    <row r="1213" customFormat="false" ht="15" hidden="false" customHeight="false" outlineLevel="0" collapsed="false">
      <c r="A1213" s="4" t="s">
        <v>7029</v>
      </c>
      <c r="B1213" s="4" t="s">
        <v>1485</v>
      </c>
      <c r="C1213" s="4" t="s">
        <v>1075</v>
      </c>
      <c r="D1213" s="4" t="n">
        <v>1</v>
      </c>
      <c r="E1213" s="4" t="n">
        <v>98.61</v>
      </c>
      <c r="F1213" s="4" t="n">
        <v>98.61</v>
      </c>
      <c r="G1213" s="4" t="n">
        <f aca="false">INDEX(Data_Products!$D$2:$D$33,MATCH(C1213,Data_Products!$A$2:$A$33,0))</f>
        <v>74.84</v>
      </c>
      <c r="H1213" s="4" t="str">
        <f aca="false">INDEX(Data_Products!$C$2:$C$33,MATCH(C1213,Data_Products!$A$2:$A$33,0))</f>
        <v>Landscaping</v>
      </c>
      <c r="I1213" s="10" t="n">
        <f aca="false">D1213*(E1213-G1213)</f>
        <v>23.77</v>
      </c>
      <c r="J1213" s="11" t="n">
        <f aca="false">IFERROR(I1213/F1213,0)</f>
        <v>0.24105060338708</v>
      </c>
      <c r="K1213" s="4" t="str">
        <f aca="false">IFERROR(INDEX(Data_Orders!$F$2:$F$4727,MATCH(B1213,Data_Orders!$A$2:$A$4727,0)),"")</f>
        <v>Housebuilder</v>
      </c>
      <c r="L1213" s="4" t="str">
        <f aca="false">IFERROR(INDEX(Data_Orders!$D$2:$D$4727,MATCH(B1213,Data_Orders!$A$2:$A$4727,0)),"")</f>
        <v>Binley (Coventry)</v>
      </c>
    </row>
    <row r="1214" customFormat="false" ht="15" hidden="false" customHeight="false" outlineLevel="0" collapsed="false">
      <c r="A1214" s="4" t="s">
        <v>7030</v>
      </c>
      <c r="B1214" s="4" t="s">
        <v>1486</v>
      </c>
      <c r="C1214" s="4" t="s">
        <v>1044</v>
      </c>
      <c r="D1214" s="4" t="n">
        <v>12</v>
      </c>
      <c r="E1214" s="4" t="n">
        <v>190.44</v>
      </c>
      <c r="F1214" s="4" t="n">
        <v>2285.28</v>
      </c>
      <c r="G1214" s="4" t="n">
        <f aca="false">INDEX(Data_Products!$D$2:$D$33,MATCH(C1214,Data_Products!$A$2:$A$33,0))</f>
        <v>115.48</v>
      </c>
      <c r="H1214" s="4" t="str">
        <f aca="false">INDEX(Data_Products!$C$2:$C$33,MATCH(C1214,Data_Products!$A$2:$A$33,0))</f>
        <v>Tools &amp; Fixings</v>
      </c>
      <c r="I1214" s="10" t="n">
        <f aca="false">D1214*(E1214-G1214)</f>
        <v>899.52</v>
      </c>
      <c r="J1214" s="11" t="n">
        <f aca="false">IFERROR(I1214/F1214,0)</f>
        <v>0.393614786809494</v>
      </c>
      <c r="K1214" s="4" t="str">
        <f aca="false">IFERROR(INDEX(Data_Orders!$F$2:$F$4727,MATCH(B1214,Data_Orders!$A$2:$A$4727,0)),"")</f>
        <v>Housebuilder</v>
      </c>
      <c r="L1214" s="4" t="str">
        <f aca="false">IFERROR(INDEX(Data_Orders!$D$2:$D$4727,MATCH(B1214,Data_Orders!$A$2:$A$4727,0)),"")</f>
        <v>Binley (Coventry)</v>
      </c>
    </row>
    <row r="1215" customFormat="false" ht="15" hidden="false" customHeight="false" outlineLevel="0" collapsed="false">
      <c r="A1215" s="4" t="s">
        <v>7031</v>
      </c>
      <c r="B1215" s="4" t="s">
        <v>1486</v>
      </c>
      <c r="C1215" s="4" t="s">
        <v>1015</v>
      </c>
      <c r="D1215" s="4" t="n">
        <v>19</v>
      </c>
      <c r="E1215" s="4" t="n">
        <v>122.01</v>
      </c>
      <c r="F1215" s="4" t="n">
        <v>2318.19</v>
      </c>
      <c r="G1215" s="4" t="n">
        <f aca="false">INDEX(Data_Products!$D$2:$D$33,MATCH(C1215,Data_Products!$A$2:$A$33,0))</f>
        <v>85.53</v>
      </c>
      <c r="H1215" s="4" t="str">
        <f aca="false">INDEX(Data_Products!$C$2:$C$33,MATCH(C1215,Data_Products!$A$2:$A$33,0))</f>
        <v>Timber</v>
      </c>
      <c r="I1215" s="10" t="n">
        <f aca="false">D1215*(E1215-G1215)</f>
        <v>693.12</v>
      </c>
      <c r="J1215" s="11" t="n">
        <f aca="false">IFERROR(I1215/F1215,0)</f>
        <v>0.298991885910991</v>
      </c>
      <c r="K1215" s="4" t="str">
        <f aca="false">IFERROR(INDEX(Data_Orders!$F$2:$F$4727,MATCH(B1215,Data_Orders!$A$2:$A$4727,0)),"")</f>
        <v>Housebuilder</v>
      </c>
      <c r="L1215" s="4" t="str">
        <f aca="false">IFERROR(INDEX(Data_Orders!$D$2:$D$4727,MATCH(B1215,Data_Orders!$A$2:$A$4727,0)),"")</f>
        <v>Binley (Coventry)</v>
      </c>
    </row>
    <row r="1216" customFormat="false" ht="15" hidden="false" customHeight="false" outlineLevel="0" collapsed="false">
      <c r="A1216" s="4" t="s">
        <v>7032</v>
      </c>
      <c r="B1216" s="4" t="s">
        <v>1486</v>
      </c>
      <c r="C1216" s="4" t="s">
        <v>1052</v>
      </c>
      <c r="D1216" s="4" t="n">
        <v>16</v>
      </c>
      <c r="E1216" s="4" t="n">
        <v>205.71</v>
      </c>
      <c r="F1216" s="4" t="n">
        <v>3291.36</v>
      </c>
      <c r="G1216" s="4" t="n">
        <f aca="false">INDEX(Data_Products!$D$2:$D$33,MATCH(C1216,Data_Products!$A$2:$A$33,0))</f>
        <v>152.29</v>
      </c>
      <c r="H1216" s="4" t="str">
        <f aca="false">INDEX(Data_Products!$C$2:$C$33,MATCH(C1216,Data_Products!$A$2:$A$33,0))</f>
        <v>Roofing</v>
      </c>
      <c r="I1216" s="10" t="n">
        <f aca="false">D1216*(E1216-G1216)</f>
        <v>854.72</v>
      </c>
      <c r="J1216" s="11" t="n">
        <f aca="false">IFERROR(I1216/F1216,0)</f>
        <v>0.259685965679841</v>
      </c>
      <c r="K1216" s="4" t="str">
        <f aca="false">IFERROR(INDEX(Data_Orders!$F$2:$F$4727,MATCH(B1216,Data_Orders!$A$2:$A$4727,0)),"")</f>
        <v>Housebuilder</v>
      </c>
      <c r="L1216" s="4" t="str">
        <f aca="false">IFERROR(INDEX(Data_Orders!$D$2:$D$4727,MATCH(B1216,Data_Orders!$A$2:$A$4727,0)),"")</f>
        <v>Binley (Coventry)</v>
      </c>
    </row>
    <row r="1217" customFormat="false" ht="15" hidden="false" customHeight="false" outlineLevel="0" collapsed="false">
      <c r="A1217" s="4" t="s">
        <v>7033</v>
      </c>
      <c r="B1217" s="4" t="s">
        <v>1487</v>
      </c>
      <c r="C1217" s="4" t="s">
        <v>1010</v>
      </c>
      <c r="D1217" s="4" t="n">
        <v>2</v>
      </c>
      <c r="E1217" s="4" t="n">
        <v>135.95</v>
      </c>
      <c r="F1217" s="4" t="n">
        <v>271.9</v>
      </c>
      <c r="G1217" s="4" t="n">
        <f aca="false">INDEX(Data_Products!$D$2:$D$33,MATCH(C1217,Data_Products!$A$2:$A$33,0))</f>
        <v>111.1</v>
      </c>
      <c r="H1217" s="4" t="str">
        <f aca="false">INDEX(Data_Products!$C$2:$C$33,MATCH(C1217,Data_Products!$A$2:$A$33,0))</f>
        <v>Timber</v>
      </c>
      <c r="I1217" s="10" t="n">
        <f aca="false">D1217*(E1217-G1217)</f>
        <v>49.7</v>
      </c>
      <c r="J1217" s="11" t="n">
        <f aca="false">IFERROR(I1217/F1217,0)</f>
        <v>0.18278778962854</v>
      </c>
      <c r="K1217" s="4" t="str">
        <f aca="false">IFERROR(INDEX(Data_Orders!$F$2:$F$4727,MATCH(B1217,Data_Orders!$A$2:$A$4727,0)),"")</f>
        <v>Contractor</v>
      </c>
      <c r="L1217" s="4" t="str">
        <f aca="false">IFERROR(INDEX(Data_Orders!$D$2:$D$4727,MATCH(B1217,Data_Orders!$A$2:$A$4727,0)),"")</f>
        <v>Northampton</v>
      </c>
    </row>
    <row r="1218" customFormat="false" ht="15" hidden="false" customHeight="false" outlineLevel="0" collapsed="false">
      <c r="A1218" s="4" t="s">
        <v>7034</v>
      </c>
      <c r="B1218" s="4" t="s">
        <v>1487</v>
      </c>
      <c r="C1218" s="4" t="s">
        <v>1070</v>
      </c>
      <c r="D1218" s="4" t="n">
        <v>5</v>
      </c>
      <c r="E1218" s="4" t="n">
        <v>230.32</v>
      </c>
      <c r="F1218" s="4" t="n">
        <v>1151.6</v>
      </c>
      <c r="G1218" s="4" t="n">
        <f aca="false">INDEX(Data_Products!$D$2:$D$33,MATCH(C1218,Data_Products!$A$2:$A$33,0))</f>
        <v>161.64</v>
      </c>
      <c r="H1218" s="4" t="str">
        <f aca="false">INDEX(Data_Products!$C$2:$C$33,MATCH(C1218,Data_Products!$A$2:$A$33,0))</f>
        <v>Landscaping</v>
      </c>
      <c r="I1218" s="10" t="n">
        <f aca="false">D1218*(E1218-G1218)</f>
        <v>343.4</v>
      </c>
      <c r="J1218" s="11" t="n">
        <f aca="false">IFERROR(I1218/F1218,0)</f>
        <v>0.298193817297673</v>
      </c>
      <c r="K1218" s="4" t="str">
        <f aca="false">IFERROR(INDEX(Data_Orders!$F$2:$F$4727,MATCH(B1218,Data_Orders!$A$2:$A$4727,0)),"")</f>
        <v>Contractor</v>
      </c>
      <c r="L1218" s="4" t="str">
        <f aca="false">IFERROR(INDEX(Data_Orders!$D$2:$D$4727,MATCH(B1218,Data_Orders!$A$2:$A$4727,0)),"")</f>
        <v>Northampton</v>
      </c>
    </row>
    <row r="1219" customFormat="false" ht="15" hidden="false" customHeight="false" outlineLevel="0" collapsed="false">
      <c r="A1219" s="4" t="s">
        <v>7035</v>
      </c>
      <c r="B1219" s="4" t="s">
        <v>1487</v>
      </c>
      <c r="C1219" s="4" t="s">
        <v>1028</v>
      </c>
      <c r="D1219" s="4" t="n">
        <v>11</v>
      </c>
      <c r="E1219" s="4" t="n">
        <v>118.79</v>
      </c>
      <c r="F1219" s="4" t="n">
        <v>1306.69</v>
      </c>
      <c r="G1219" s="4" t="n">
        <f aca="false">INDEX(Data_Products!$D$2:$D$33,MATCH(C1219,Data_Products!$A$2:$A$33,0))</f>
        <v>81.07</v>
      </c>
      <c r="H1219" s="4" t="str">
        <f aca="false">INDEX(Data_Products!$C$2:$C$33,MATCH(C1219,Data_Products!$A$2:$A$33,0))</f>
        <v>Cement &amp; Aggregates</v>
      </c>
      <c r="I1219" s="10" t="n">
        <f aca="false">D1219*(E1219-G1219)</f>
        <v>414.92</v>
      </c>
      <c r="J1219" s="11" t="n">
        <f aca="false">IFERROR(I1219/F1219,0)</f>
        <v>0.317535146056065</v>
      </c>
      <c r="K1219" s="4" t="str">
        <f aca="false">IFERROR(INDEX(Data_Orders!$F$2:$F$4727,MATCH(B1219,Data_Orders!$A$2:$A$4727,0)),"")</f>
        <v>Contractor</v>
      </c>
      <c r="L1219" s="4" t="str">
        <f aca="false">IFERROR(INDEX(Data_Orders!$D$2:$D$4727,MATCH(B1219,Data_Orders!$A$2:$A$4727,0)),"")</f>
        <v>Northampton</v>
      </c>
    </row>
    <row r="1220" customFormat="false" ht="15" hidden="false" customHeight="false" outlineLevel="0" collapsed="false">
      <c r="A1220" s="4" t="s">
        <v>7036</v>
      </c>
      <c r="B1220" s="4" t="s">
        <v>1487</v>
      </c>
      <c r="C1220" s="4" t="s">
        <v>1021</v>
      </c>
      <c r="D1220" s="4" t="n">
        <v>15</v>
      </c>
      <c r="E1220" s="4" t="n">
        <v>73.76</v>
      </c>
      <c r="F1220" s="4" t="n">
        <v>1106.4</v>
      </c>
      <c r="G1220" s="4" t="n">
        <f aca="false">INDEX(Data_Products!$D$2:$D$33,MATCH(C1220,Data_Products!$A$2:$A$33,0))</f>
        <v>51.51</v>
      </c>
      <c r="H1220" s="4" t="str">
        <f aca="false">INDEX(Data_Products!$C$2:$C$33,MATCH(C1220,Data_Products!$A$2:$A$33,0))</f>
        <v>Cement &amp; Aggregates</v>
      </c>
      <c r="I1220" s="10" t="n">
        <f aca="false">D1220*(E1220-G1220)</f>
        <v>333.75</v>
      </c>
      <c r="J1220" s="11" t="n">
        <f aca="false">IFERROR(I1220/F1220,0)</f>
        <v>0.301654013015184</v>
      </c>
      <c r="K1220" s="4" t="str">
        <f aca="false">IFERROR(INDEX(Data_Orders!$F$2:$F$4727,MATCH(B1220,Data_Orders!$A$2:$A$4727,0)),"")</f>
        <v>Contractor</v>
      </c>
      <c r="L1220" s="4" t="str">
        <f aca="false">IFERROR(INDEX(Data_Orders!$D$2:$D$4727,MATCH(B1220,Data_Orders!$A$2:$A$4727,0)),"")</f>
        <v>Northampton</v>
      </c>
    </row>
    <row r="1221" customFormat="false" ht="15" hidden="false" customHeight="false" outlineLevel="0" collapsed="false">
      <c r="A1221" s="4" t="s">
        <v>7037</v>
      </c>
      <c r="B1221" s="4" t="s">
        <v>1487</v>
      </c>
      <c r="C1221" s="4" t="s">
        <v>1050</v>
      </c>
      <c r="D1221" s="4" t="n">
        <v>5</v>
      </c>
      <c r="E1221" s="4" t="n">
        <v>238.63</v>
      </c>
      <c r="F1221" s="4" t="n">
        <v>1193.15</v>
      </c>
      <c r="G1221" s="4" t="n">
        <f aca="false">INDEX(Data_Products!$D$2:$D$33,MATCH(C1221,Data_Products!$A$2:$A$33,0))</f>
        <v>148.91</v>
      </c>
      <c r="H1221" s="4" t="str">
        <f aca="false">INDEX(Data_Products!$C$2:$C$33,MATCH(C1221,Data_Products!$A$2:$A$33,0))</f>
        <v>Tools &amp; Fixings</v>
      </c>
      <c r="I1221" s="10" t="n">
        <f aca="false">D1221*(E1221-G1221)</f>
        <v>448.6</v>
      </c>
      <c r="J1221" s="11" t="n">
        <f aca="false">IFERROR(I1221/F1221,0)</f>
        <v>0.375979549930855</v>
      </c>
      <c r="K1221" s="4" t="str">
        <f aca="false">IFERROR(INDEX(Data_Orders!$F$2:$F$4727,MATCH(B1221,Data_Orders!$A$2:$A$4727,0)),"")</f>
        <v>Contractor</v>
      </c>
      <c r="L1221" s="4" t="str">
        <f aca="false">IFERROR(INDEX(Data_Orders!$D$2:$D$4727,MATCH(B1221,Data_Orders!$A$2:$A$4727,0)),"")</f>
        <v>Northampton</v>
      </c>
    </row>
    <row r="1222" customFormat="false" ht="15" hidden="false" customHeight="false" outlineLevel="0" collapsed="false">
      <c r="A1222" s="4" t="s">
        <v>7038</v>
      </c>
      <c r="B1222" s="4" t="s">
        <v>1488</v>
      </c>
      <c r="C1222" s="4" t="s">
        <v>1013</v>
      </c>
      <c r="D1222" s="4" t="n">
        <v>3</v>
      </c>
      <c r="E1222" s="4" t="n">
        <v>240.92</v>
      </c>
      <c r="F1222" s="4" t="n">
        <v>722.76</v>
      </c>
      <c r="G1222" s="4" t="n">
        <f aca="false">INDEX(Data_Products!$D$2:$D$33,MATCH(C1222,Data_Products!$A$2:$A$33,0))</f>
        <v>168.32</v>
      </c>
      <c r="H1222" s="4" t="str">
        <f aca="false">INDEX(Data_Products!$C$2:$C$33,MATCH(C1222,Data_Products!$A$2:$A$33,0))</f>
        <v>Timber</v>
      </c>
      <c r="I1222" s="10" t="n">
        <f aca="false">D1222*(E1222-G1222)</f>
        <v>217.8</v>
      </c>
      <c r="J1222" s="11" t="n">
        <f aca="false">IFERROR(I1222/F1222,0)</f>
        <v>0.301344844761747</v>
      </c>
      <c r="K1222" s="4" t="str">
        <f aca="false">IFERROR(INDEX(Data_Orders!$F$2:$F$4727,MATCH(B1222,Data_Orders!$A$2:$A$4727,0)),"")</f>
        <v>Contractor</v>
      </c>
      <c r="L1222" s="4" t="str">
        <f aca="false">IFERROR(INDEX(Data_Orders!$D$2:$D$4727,MATCH(B1222,Data_Orders!$A$2:$A$4727,0)),"")</f>
        <v>Northampton</v>
      </c>
    </row>
    <row r="1223" customFormat="false" ht="15" hidden="false" customHeight="false" outlineLevel="0" collapsed="false">
      <c r="A1223" s="4" t="s">
        <v>7039</v>
      </c>
      <c r="B1223" s="4" t="s">
        <v>1488</v>
      </c>
      <c r="C1223" s="4" t="s">
        <v>1030</v>
      </c>
      <c r="D1223" s="4" t="n">
        <v>17</v>
      </c>
      <c r="E1223" s="4" t="n">
        <v>25.23</v>
      </c>
      <c r="F1223" s="4" t="n">
        <v>428.91</v>
      </c>
      <c r="G1223" s="4" t="n">
        <f aca="false">INDEX(Data_Products!$D$2:$D$33,MATCH(C1223,Data_Products!$A$2:$A$33,0))</f>
        <v>17.67</v>
      </c>
      <c r="H1223" s="4" t="str">
        <f aca="false">INDEX(Data_Products!$C$2:$C$33,MATCH(C1223,Data_Products!$A$2:$A$33,0))</f>
        <v>Cement &amp; Aggregates</v>
      </c>
      <c r="I1223" s="10" t="n">
        <f aca="false">D1223*(E1223-G1223)</f>
        <v>128.52</v>
      </c>
      <c r="J1223" s="11" t="n">
        <f aca="false">IFERROR(I1223/F1223,0)</f>
        <v>0.299643281807372</v>
      </c>
      <c r="K1223" s="4" t="str">
        <f aca="false">IFERROR(INDEX(Data_Orders!$F$2:$F$4727,MATCH(B1223,Data_Orders!$A$2:$A$4727,0)),"")</f>
        <v>Contractor</v>
      </c>
      <c r="L1223" s="4" t="str">
        <f aca="false">IFERROR(INDEX(Data_Orders!$D$2:$D$4727,MATCH(B1223,Data_Orders!$A$2:$A$4727,0)),"")</f>
        <v>Northampton</v>
      </c>
    </row>
    <row r="1224" customFormat="false" ht="15" hidden="false" customHeight="false" outlineLevel="0" collapsed="false">
      <c r="A1224" s="4" t="s">
        <v>7040</v>
      </c>
      <c r="B1224" s="4" t="s">
        <v>1488</v>
      </c>
      <c r="C1224" s="4" t="s">
        <v>1046</v>
      </c>
      <c r="D1224" s="4" t="n">
        <v>7</v>
      </c>
      <c r="E1224" s="4" t="n">
        <v>154.02</v>
      </c>
      <c r="F1224" s="4" t="n">
        <v>1078.14</v>
      </c>
      <c r="G1224" s="4" t="n">
        <f aca="false">INDEX(Data_Products!$D$2:$D$33,MATCH(C1224,Data_Products!$A$2:$A$33,0))</f>
        <v>102.1</v>
      </c>
      <c r="H1224" s="4" t="str">
        <f aca="false">INDEX(Data_Products!$C$2:$C$33,MATCH(C1224,Data_Products!$A$2:$A$33,0))</f>
        <v>Tools &amp; Fixings</v>
      </c>
      <c r="I1224" s="10" t="n">
        <f aca="false">D1224*(E1224-G1224)</f>
        <v>363.44</v>
      </c>
      <c r="J1224" s="11" t="n">
        <f aca="false">IFERROR(I1224/F1224,0)</f>
        <v>0.337099078041813</v>
      </c>
      <c r="K1224" s="4" t="str">
        <f aca="false">IFERROR(INDEX(Data_Orders!$F$2:$F$4727,MATCH(B1224,Data_Orders!$A$2:$A$4727,0)),"")</f>
        <v>Contractor</v>
      </c>
      <c r="L1224" s="4" t="str">
        <f aca="false">IFERROR(INDEX(Data_Orders!$D$2:$D$4727,MATCH(B1224,Data_Orders!$A$2:$A$4727,0)),"")</f>
        <v>Northampton</v>
      </c>
    </row>
    <row r="1225" customFormat="false" ht="15" hidden="false" customHeight="false" outlineLevel="0" collapsed="false">
      <c r="A1225" s="4" t="s">
        <v>7041</v>
      </c>
      <c r="B1225" s="4" t="s">
        <v>1489</v>
      </c>
      <c r="C1225" s="4" t="s">
        <v>1064</v>
      </c>
      <c r="D1225" s="4" t="n">
        <v>20</v>
      </c>
      <c r="E1225" s="4" t="n">
        <v>97.63</v>
      </c>
      <c r="F1225" s="4" t="n">
        <v>1952.6</v>
      </c>
      <c r="G1225" s="4" t="n">
        <f aca="false">INDEX(Data_Products!$D$2:$D$33,MATCH(C1225,Data_Products!$A$2:$A$33,0))</f>
        <v>65.21</v>
      </c>
      <c r="H1225" s="4" t="str">
        <f aca="false">INDEX(Data_Products!$C$2:$C$33,MATCH(C1225,Data_Products!$A$2:$A$33,0))</f>
        <v>Plumbing &amp; Drainage</v>
      </c>
      <c r="I1225" s="10" t="n">
        <f aca="false">D1225*(E1225-G1225)</f>
        <v>648.4</v>
      </c>
      <c r="J1225" s="11" t="n">
        <f aca="false">IFERROR(I1225/F1225,0)</f>
        <v>0.332070060432244</v>
      </c>
      <c r="K1225" s="4" t="str">
        <f aca="false">IFERROR(INDEX(Data_Orders!$F$2:$F$4727,MATCH(B1225,Data_Orders!$A$2:$A$4727,0)),"")</f>
        <v>Contractor</v>
      </c>
      <c r="L1225" s="4" t="str">
        <f aca="false">IFERROR(INDEX(Data_Orders!$D$2:$D$4727,MATCH(B1225,Data_Orders!$A$2:$A$4727,0)),"")</f>
        <v>Northampton</v>
      </c>
    </row>
    <row r="1226" customFormat="false" ht="15" hidden="false" customHeight="false" outlineLevel="0" collapsed="false">
      <c r="A1226" s="4" t="s">
        <v>7042</v>
      </c>
      <c r="B1226" s="4" t="s">
        <v>1489</v>
      </c>
      <c r="C1226" s="4" t="s">
        <v>1017</v>
      </c>
      <c r="D1226" s="4" t="n">
        <v>6</v>
      </c>
      <c r="E1226" s="4" t="n">
        <v>49.15</v>
      </c>
      <c r="F1226" s="4" t="n">
        <v>294.9</v>
      </c>
      <c r="G1226" s="4" t="n">
        <f aca="false">INDEX(Data_Products!$D$2:$D$33,MATCH(C1226,Data_Products!$A$2:$A$33,0))</f>
        <v>31.44</v>
      </c>
      <c r="H1226" s="4" t="str">
        <f aca="false">INDEX(Data_Products!$C$2:$C$33,MATCH(C1226,Data_Products!$A$2:$A$33,0))</f>
        <v>Timber</v>
      </c>
      <c r="I1226" s="10" t="n">
        <f aca="false">D1226*(E1226-G1226)</f>
        <v>106.26</v>
      </c>
      <c r="J1226" s="11" t="n">
        <f aca="false">IFERROR(I1226/F1226,0)</f>
        <v>0.360325534079349</v>
      </c>
      <c r="K1226" s="4" t="str">
        <f aca="false">IFERROR(INDEX(Data_Orders!$F$2:$F$4727,MATCH(B1226,Data_Orders!$A$2:$A$4727,0)),"")</f>
        <v>Contractor</v>
      </c>
      <c r="L1226" s="4" t="str">
        <f aca="false">IFERROR(INDEX(Data_Orders!$D$2:$D$4727,MATCH(B1226,Data_Orders!$A$2:$A$4727,0)),"")</f>
        <v>Northampton</v>
      </c>
    </row>
    <row r="1227" customFormat="false" ht="15" hidden="false" customHeight="false" outlineLevel="0" collapsed="false">
      <c r="A1227" s="4" t="s">
        <v>7043</v>
      </c>
      <c r="B1227" s="4" t="s">
        <v>1490</v>
      </c>
      <c r="C1227" s="4" t="s">
        <v>1070</v>
      </c>
      <c r="D1227" s="4" t="n">
        <v>10</v>
      </c>
      <c r="E1227" s="4" t="n">
        <v>230.32</v>
      </c>
      <c r="F1227" s="4" t="n">
        <v>2303.2</v>
      </c>
      <c r="G1227" s="4" t="n">
        <f aca="false">INDEX(Data_Products!$D$2:$D$33,MATCH(C1227,Data_Products!$A$2:$A$33,0))</f>
        <v>161.64</v>
      </c>
      <c r="H1227" s="4" t="str">
        <f aca="false">INDEX(Data_Products!$C$2:$C$33,MATCH(C1227,Data_Products!$A$2:$A$33,0))</f>
        <v>Landscaping</v>
      </c>
      <c r="I1227" s="10" t="n">
        <f aca="false">D1227*(E1227-G1227)</f>
        <v>686.8</v>
      </c>
      <c r="J1227" s="11" t="n">
        <f aca="false">IFERROR(I1227/F1227,0)</f>
        <v>0.298193817297673</v>
      </c>
      <c r="K1227" s="4" t="str">
        <f aca="false">IFERROR(INDEX(Data_Orders!$F$2:$F$4727,MATCH(B1227,Data_Orders!$A$2:$A$4727,0)),"")</f>
        <v>Contractor</v>
      </c>
      <c r="L1227" s="4" t="str">
        <f aca="false">IFERROR(INDEX(Data_Orders!$D$2:$D$4727,MATCH(B1227,Data_Orders!$A$2:$A$4727,0)),"")</f>
        <v>Northampton</v>
      </c>
    </row>
    <row r="1228" customFormat="false" ht="15" hidden="false" customHeight="false" outlineLevel="0" collapsed="false">
      <c r="A1228" s="4" t="s">
        <v>7044</v>
      </c>
      <c r="B1228" s="4" t="s">
        <v>1490</v>
      </c>
      <c r="C1228" s="4" t="s">
        <v>1032</v>
      </c>
      <c r="D1228" s="4" t="n">
        <v>9</v>
      </c>
      <c r="E1228" s="4" t="n">
        <v>99.65</v>
      </c>
      <c r="F1228" s="4" t="n">
        <v>896.85</v>
      </c>
      <c r="G1228" s="4" t="n">
        <f aca="false">INDEX(Data_Products!$D$2:$D$33,MATCH(C1228,Data_Products!$A$2:$A$33,0))</f>
        <v>58.26</v>
      </c>
      <c r="H1228" s="4" t="str">
        <f aca="false">INDEX(Data_Products!$C$2:$C$33,MATCH(C1228,Data_Products!$A$2:$A$33,0))</f>
        <v>Insulation</v>
      </c>
      <c r="I1228" s="10" t="n">
        <f aca="false">D1228*(E1228-G1228)</f>
        <v>372.51</v>
      </c>
      <c r="J1228" s="11" t="n">
        <f aca="false">IFERROR(I1228/F1228,0)</f>
        <v>0.415353738083292</v>
      </c>
      <c r="K1228" s="4" t="str">
        <f aca="false">IFERROR(INDEX(Data_Orders!$F$2:$F$4727,MATCH(B1228,Data_Orders!$A$2:$A$4727,0)),"")</f>
        <v>Contractor</v>
      </c>
      <c r="L1228" s="4" t="str">
        <f aca="false">IFERROR(INDEX(Data_Orders!$D$2:$D$4727,MATCH(B1228,Data_Orders!$A$2:$A$4727,0)),"")</f>
        <v>Northampton</v>
      </c>
    </row>
    <row r="1229" customFormat="false" ht="15" hidden="false" customHeight="false" outlineLevel="0" collapsed="false">
      <c r="A1229" s="4" t="s">
        <v>7045</v>
      </c>
      <c r="B1229" s="4" t="s">
        <v>1490</v>
      </c>
      <c r="C1229" s="4" t="s">
        <v>1068</v>
      </c>
      <c r="D1229" s="4" t="n">
        <v>12</v>
      </c>
      <c r="E1229" s="4" t="n">
        <v>86.28</v>
      </c>
      <c r="F1229" s="4" t="n">
        <v>1035.36</v>
      </c>
      <c r="G1229" s="4" t="n">
        <f aca="false">INDEX(Data_Products!$D$2:$D$33,MATCH(C1229,Data_Products!$A$2:$A$33,0))</f>
        <v>68.55</v>
      </c>
      <c r="H1229" s="4" t="str">
        <f aca="false">INDEX(Data_Products!$C$2:$C$33,MATCH(C1229,Data_Products!$A$2:$A$33,0))</f>
        <v>Plumbing &amp; Drainage</v>
      </c>
      <c r="I1229" s="10" t="n">
        <f aca="false">D1229*(E1229-G1229)</f>
        <v>212.76</v>
      </c>
      <c r="J1229" s="11" t="n">
        <f aca="false">IFERROR(I1229/F1229,0)</f>
        <v>0.205493741307371</v>
      </c>
      <c r="K1229" s="4" t="str">
        <f aca="false">IFERROR(INDEX(Data_Orders!$F$2:$F$4727,MATCH(B1229,Data_Orders!$A$2:$A$4727,0)),"")</f>
        <v>Contractor</v>
      </c>
      <c r="L1229" s="4" t="str">
        <f aca="false">IFERROR(INDEX(Data_Orders!$D$2:$D$4727,MATCH(B1229,Data_Orders!$A$2:$A$4727,0)),"")</f>
        <v>Northampton</v>
      </c>
    </row>
    <row r="1230" customFormat="false" ht="15" hidden="false" customHeight="false" outlineLevel="0" collapsed="false">
      <c r="A1230" s="4" t="s">
        <v>7046</v>
      </c>
      <c r="B1230" s="4" t="s">
        <v>1491</v>
      </c>
      <c r="C1230" s="4" t="s">
        <v>1050</v>
      </c>
      <c r="D1230" s="4" t="n">
        <v>5</v>
      </c>
      <c r="E1230" s="4" t="n">
        <v>238.63</v>
      </c>
      <c r="F1230" s="4" t="n">
        <v>1193.15</v>
      </c>
      <c r="G1230" s="4" t="n">
        <f aca="false">INDEX(Data_Products!$D$2:$D$33,MATCH(C1230,Data_Products!$A$2:$A$33,0))</f>
        <v>148.91</v>
      </c>
      <c r="H1230" s="4" t="str">
        <f aca="false">INDEX(Data_Products!$C$2:$C$33,MATCH(C1230,Data_Products!$A$2:$A$33,0))</f>
        <v>Tools &amp; Fixings</v>
      </c>
      <c r="I1230" s="10" t="n">
        <f aca="false">D1230*(E1230-G1230)</f>
        <v>448.6</v>
      </c>
      <c r="J1230" s="11" t="n">
        <f aca="false">IFERROR(I1230/F1230,0)</f>
        <v>0.375979549930855</v>
      </c>
      <c r="K1230" s="4" t="str">
        <f aca="false">IFERROR(INDEX(Data_Orders!$F$2:$F$4727,MATCH(B1230,Data_Orders!$A$2:$A$4727,0)),"")</f>
        <v>Contractor</v>
      </c>
      <c r="L1230" s="4" t="str">
        <f aca="false">IFERROR(INDEX(Data_Orders!$D$2:$D$4727,MATCH(B1230,Data_Orders!$A$2:$A$4727,0)),"")</f>
        <v>Northampton</v>
      </c>
    </row>
    <row r="1231" customFormat="false" ht="15" hidden="false" customHeight="false" outlineLevel="0" collapsed="false">
      <c r="A1231" s="4" t="s">
        <v>7047</v>
      </c>
      <c r="B1231" s="4" t="s">
        <v>1491</v>
      </c>
      <c r="C1231" s="4" t="s">
        <v>1035</v>
      </c>
      <c r="D1231" s="4" t="n">
        <v>17</v>
      </c>
      <c r="E1231" s="4" t="n">
        <v>165.07</v>
      </c>
      <c r="F1231" s="4" t="n">
        <v>2806.19</v>
      </c>
      <c r="G1231" s="4" t="n">
        <f aca="false">INDEX(Data_Products!$D$2:$D$33,MATCH(C1231,Data_Products!$A$2:$A$33,0))</f>
        <v>134.65</v>
      </c>
      <c r="H1231" s="4" t="str">
        <f aca="false">INDEX(Data_Products!$C$2:$C$33,MATCH(C1231,Data_Products!$A$2:$A$33,0))</f>
        <v>Insulation</v>
      </c>
      <c r="I1231" s="10" t="n">
        <f aca="false">D1231*(E1231-G1231)</f>
        <v>517.14</v>
      </c>
      <c r="J1231" s="11" t="n">
        <f aca="false">IFERROR(I1231/F1231,0)</f>
        <v>0.184285454655601</v>
      </c>
      <c r="K1231" s="4" t="str">
        <f aca="false">IFERROR(INDEX(Data_Orders!$F$2:$F$4727,MATCH(B1231,Data_Orders!$A$2:$A$4727,0)),"")</f>
        <v>Contractor</v>
      </c>
      <c r="L1231" s="4" t="str">
        <f aca="false">IFERROR(INDEX(Data_Orders!$D$2:$D$4727,MATCH(B1231,Data_Orders!$A$2:$A$4727,0)),"")</f>
        <v>Northampton</v>
      </c>
    </row>
    <row r="1232" customFormat="false" ht="15" hidden="false" customHeight="false" outlineLevel="0" collapsed="false">
      <c r="A1232" s="4" t="s">
        <v>7048</v>
      </c>
      <c r="B1232" s="4" t="s">
        <v>1491</v>
      </c>
      <c r="C1232" s="4" t="s">
        <v>1068</v>
      </c>
      <c r="D1232" s="4" t="n">
        <v>10</v>
      </c>
      <c r="E1232" s="4" t="n">
        <v>86.28</v>
      </c>
      <c r="F1232" s="4" t="n">
        <v>862.8</v>
      </c>
      <c r="G1232" s="4" t="n">
        <f aca="false">INDEX(Data_Products!$D$2:$D$33,MATCH(C1232,Data_Products!$A$2:$A$33,0))</f>
        <v>68.55</v>
      </c>
      <c r="H1232" s="4" t="str">
        <f aca="false">INDEX(Data_Products!$C$2:$C$33,MATCH(C1232,Data_Products!$A$2:$A$33,0))</f>
        <v>Plumbing &amp; Drainage</v>
      </c>
      <c r="I1232" s="10" t="n">
        <f aca="false">D1232*(E1232-G1232)</f>
        <v>177.3</v>
      </c>
      <c r="J1232" s="11" t="n">
        <f aca="false">IFERROR(I1232/F1232,0)</f>
        <v>0.205493741307371</v>
      </c>
      <c r="K1232" s="4" t="str">
        <f aca="false">IFERROR(INDEX(Data_Orders!$F$2:$F$4727,MATCH(B1232,Data_Orders!$A$2:$A$4727,0)),"")</f>
        <v>Contractor</v>
      </c>
      <c r="L1232" s="4" t="str">
        <f aca="false">IFERROR(INDEX(Data_Orders!$D$2:$D$4727,MATCH(B1232,Data_Orders!$A$2:$A$4727,0)),"")</f>
        <v>Northampton</v>
      </c>
    </row>
    <row r="1233" customFormat="false" ht="15" hidden="false" customHeight="false" outlineLevel="0" collapsed="false">
      <c r="A1233" s="4" t="s">
        <v>7049</v>
      </c>
      <c r="B1233" s="4" t="s">
        <v>1491</v>
      </c>
      <c r="C1233" s="4" t="s">
        <v>1019</v>
      </c>
      <c r="D1233" s="4" t="n">
        <v>12</v>
      </c>
      <c r="E1233" s="4" t="n">
        <v>79.76</v>
      </c>
      <c r="F1233" s="4" t="n">
        <v>957.12</v>
      </c>
      <c r="G1233" s="4" t="n">
        <f aca="false">INDEX(Data_Products!$D$2:$D$33,MATCH(C1233,Data_Products!$A$2:$A$33,0))</f>
        <v>59.07</v>
      </c>
      <c r="H1233" s="4" t="str">
        <f aca="false">INDEX(Data_Products!$C$2:$C$33,MATCH(C1233,Data_Products!$A$2:$A$33,0))</f>
        <v>Timber</v>
      </c>
      <c r="I1233" s="10" t="n">
        <f aca="false">D1233*(E1233-G1233)</f>
        <v>248.28</v>
      </c>
      <c r="J1233" s="11" t="n">
        <f aca="false">IFERROR(I1233/F1233,0)</f>
        <v>0.259403209628887</v>
      </c>
      <c r="K1233" s="4" t="str">
        <f aca="false">IFERROR(INDEX(Data_Orders!$F$2:$F$4727,MATCH(B1233,Data_Orders!$A$2:$A$4727,0)),"")</f>
        <v>Contractor</v>
      </c>
      <c r="L1233" s="4" t="str">
        <f aca="false">IFERROR(INDEX(Data_Orders!$D$2:$D$4727,MATCH(B1233,Data_Orders!$A$2:$A$4727,0)),"")</f>
        <v>Northampton</v>
      </c>
    </row>
    <row r="1234" customFormat="false" ht="15" hidden="false" customHeight="false" outlineLevel="0" collapsed="false">
      <c r="A1234" s="4" t="s">
        <v>7050</v>
      </c>
      <c r="B1234" s="4" t="s">
        <v>1491</v>
      </c>
      <c r="C1234" s="4" t="s">
        <v>1010</v>
      </c>
      <c r="D1234" s="4" t="n">
        <v>16</v>
      </c>
      <c r="E1234" s="4" t="n">
        <v>135.95</v>
      </c>
      <c r="F1234" s="4" t="n">
        <v>2175.2</v>
      </c>
      <c r="G1234" s="4" t="n">
        <f aca="false">INDEX(Data_Products!$D$2:$D$33,MATCH(C1234,Data_Products!$A$2:$A$33,0))</f>
        <v>111.1</v>
      </c>
      <c r="H1234" s="4" t="str">
        <f aca="false">INDEX(Data_Products!$C$2:$C$33,MATCH(C1234,Data_Products!$A$2:$A$33,0))</f>
        <v>Timber</v>
      </c>
      <c r="I1234" s="10" t="n">
        <f aca="false">D1234*(E1234-G1234)</f>
        <v>397.6</v>
      </c>
      <c r="J1234" s="11" t="n">
        <f aca="false">IFERROR(I1234/F1234,0)</f>
        <v>0.18278778962854</v>
      </c>
      <c r="K1234" s="4" t="str">
        <f aca="false">IFERROR(INDEX(Data_Orders!$F$2:$F$4727,MATCH(B1234,Data_Orders!$A$2:$A$4727,0)),"")</f>
        <v>Contractor</v>
      </c>
      <c r="L1234" s="4" t="str">
        <f aca="false">IFERROR(INDEX(Data_Orders!$D$2:$D$4727,MATCH(B1234,Data_Orders!$A$2:$A$4727,0)),"")</f>
        <v>Northampton</v>
      </c>
    </row>
    <row r="1235" customFormat="false" ht="15" hidden="false" customHeight="false" outlineLevel="0" collapsed="false">
      <c r="A1235" s="4" t="s">
        <v>7051</v>
      </c>
      <c r="B1235" s="4" t="s">
        <v>1492</v>
      </c>
      <c r="C1235" s="4" t="s">
        <v>1075</v>
      </c>
      <c r="D1235" s="4" t="n">
        <v>7</v>
      </c>
      <c r="E1235" s="4" t="n">
        <v>98.61</v>
      </c>
      <c r="F1235" s="4" t="n">
        <v>690.27</v>
      </c>
      <c r="G1235" s="4" t="n">
        <f aca="false">INDEX(Data_Products!$D$2:$D$33,MATCH(C1235,Data_Products!$A$2:$A$33,0))</f>
        <v>74.84</v>
      </c>
      <c r="H1235" s="4" t="str">
        <f aca="false">INDEX(Data_Products!$C$2:$C$33,MATCH(C1235,Data_Products!$A$2:$A$33,0))</f>
        <v>Landscaping</v>
      </c>
      <c r="I1235" s="10" t="n">
        <f aca="false">D1235*(E1235-G1235)</f>
        <v>166.39</v>
      </c>
      <c r="J1235" s="11" t="n">
        <f aca="false">IFERROR(I1235/F1235,0)</f>
        <v>0.24105060338708</v>
      </c>
      <c r="K1235" s="4" t="str">
        <f aca="false">IFERROR(INDEX(Data_Orders!$F$2:$F$4727,MATCH(B1235,Data_Orders!$A$2:$A$4727,0)),"")</f>
        <v>Contractor</v>
      </c>
      <c r="L1235" s="4" t="str">
        <f aca="false">IFERROR(INDEX(Data_Orders!$D$2:$D$4727,MATCH(B1235,Data_Orders!$A$2:$A$4727,0)),"")</f>
        <v>Northampton</v>
      </c>
    </row>
    <row r="1236" customFormat="false" ht="15" hidden="false" customHeight="false" outlineLevel="0" collapsed="false">
      <c r="A1236" s="4" t="s">
        <v>7052</v>
      </c>
      <c r="B1236" s="4" t="s">
        <v>1492</v>
      </c>
      <c r="C1236" s="4" t="s">
        <v>1021</v>
      </c>
      <c r="D1236" s="4" t="n">
        <v>5</v>
      </c>
      <c r="E1236" s="4" t="n">
        <v>73.76</v>
      </c>
      <c r="F1236" s="4" t="n">
        <v>368.8</v>
      </c>
      <c r="G1236" s="4" t="n">
        <f aca="false">INDEX(Data_Products!$D$2:$D$33,MATCH(C1236,Data_Products!$A$2:$A$33,0))</f>
        <v>51.51</v>
      </c>
      <c r="H1236" s="4" t="str">
        <f aca="false">INDEX(Data_Products!$C$2:$C$33,MATCH(C1236,Data_Products!$A$2:$A$33,0))</f>
        <v>Cement &amp; Aggregates</v>
      </c>
      <c r="I1236" s="10" t="n">
        <f aca="false">D1236*(E1236-G1236)</f>
        <v>111.25</v>
      </c>
      <c r="J1236" s="11" t="n">
        <f aca="false">IFERROR(I1236/F1236,0)</f>
        <v>0.301654013015184</v>
      </c>
      <c r="K1236" s="4" t="str">
        <f aca="false">IFERROR(INDEX(Data_Orders!$F$2:$F$4727,MATCH(B1236,Data_Orders!$A$2:$A$4727,0)),"")</f>
        <v>Contractor</v>
      </c>
      <c r="L1236" s="4" t="str">
        <f aca="false">IFERROR(INDEX(Data_Orders!$D$2:$D$4727,MATCH(B1236,Data_Orders!$A$2:$A$4727,0)),"")</f>
        <v>Northampton</v>
      </c>
    </row>
    <row r="1237" customFormat="false" ht="15" hidden="false" customHeight="false" outlineLevel="0" collapsed="false">
      <c r="A1237" s="4" t="s">
        <v>7053</v>
      </c>
      <c r="B1237" s="4" t="s">
        <v>1492</v>
      </c>
      <c r="C1237" s="4" t="s">
        <v>1017</v>
      </c>
      <c r="D1237" s="4" t="n">
        <v>17</v>
      </c>
      <c r="E1237" s="4" t="n">
        <v>49.15</v>
      </c>
      <c r="F1237" s="4" t="n">
        <v>835.55</v>
      </c>
      <c r="G1237" s="4" t="n">
        <f aca="false">INDEX(Data_Products!$D$2:$D$33,MATCH(C1237,Data_Products!$A$2:$A$33,0))</f>
        <v>31.44</v>
      </c>
      <c r="H1237" s="4" t="str">
        <f aca="false">INDEX(Data_Products!$C$2:$C$33,MATCH(C1237,Data_Products!$A$2:$A$33,0))</f>
        <v>Timber</v>
      </c>
      <c r="I1237" s="10" t="n">
        <f aca="false">D1237*(E1237-G1237)</f>
        <v>301.07</v>
      </c>
      <c r="J1237" s="11" t="n">
        <f aca="false">IFERROR(I1237/F1237,0)</f>
        <v>0.360325534079349</v>
      </c>
      <c r="K1237" s="4" t="str">
        <f aca="false">IFERROR(INDEX(Data_Orders!$F$2:$F$4727,MATCH(B1237,Data_Orders!$A$2:$A$4727,0)),"")</f>
        <v>Contractor</v>
      </c>
      <c r="L1237" s="4" t="str">
        <f aca="false">IFERROR(INDEX(Data_Orders!$D$2:$D$4727,MATCH(B1237,Data_Orders!$A$2:$A$4727,0)),"")</f>
        <v>Northampton</v>
      </c>
    </row>
    <row r="1238" customFormat="false" ht="15" hidden="false" customHeight="false" outlineLevel="0" collapsed="false">
      <c r="A1238" s="4" t="s">
        <v>7054</v>
      </c>
      <c r="B1238" s="4" t="s">
        <v>1493</v>
      </c>
      <c r="C1238" s="4" t="s">
        <v>1066</v>
      </c>
      <c r="D1238" s="4" t="n">
        <v>18</v>
      </c>
      <c r="E1238" s="4" t="n">
        <v>209.69</v>
      </c>
      <c r="F1238" s="4" t="n">
        <v>3774.42</v>
      </c>
      <c r="G1238" s="4" t="n">
        <f aca="false">INDEX(Data_Products!$D$2:$D$33,MATCH(C1238,Data_Products!$A$2:$A$33,0))</f>
        <v>144.38</v>
      </c>
      <c r="H1238" s="4" t="str">
        <f aca="false">INDEX(Data_Products!$C$2:$C$33,MATCH(C1238,Data_Products!$A$2:$A$33,0))</f>
        <v>Plumbing &amp; Drainage</v>
      </c>
      <c r="I1238" s="10" t="n">
        <f aca="false">D1238*(E1238-G1238)</f>
        <v>1175.58</v>
      </c>
      <c r="J1238" s="11" t="n">
        <f aca="false">IFERROR(I1238/F1238,0)</f>
        <v>0.311459773952024</v>
      </c>
      <c r="K1238" s="4" t="str">
        <f aca="false">IFERROR(INDEX(Data_Orders!$F$2:$F$4727,MATCH(B1238,Data_Orders!$A$2:$A$4727,0)),"")</f>
        <v>Contractor</v>
      </c>
      <c r="L1238" s="4" t="str">
        <f aca="false">IFERROR(INDEX(Data_Orders!$D$2:$D$4727,MATCH(B1238,Data_Orders!$A$2:$A$4727,0)),"")</f>
        <v>Northampton</v>
      </c>
    </row>
    <row r="1239" customFormat="false" ht="15" hidden="false" customHeight="false" outlineLevel="0" collapsed="false">
      <c r="A1239" s="4" t="s">
        <v>7055</v>
      </c>
      <c r="B1239" s="4" t="s">
        <v>1493</v>
      </c>
      <c r="C1239" s="4" t="s">
        <v>1073</v>
      </c>
      <c r="D1239" s="4" t="n">
        <v>20</v>
      </c>
      <c r="E1239" s="4" t="n">
        <v>231.05</v>
      </c>
      <c r="F1239" s="4" t="n">
        <v>4621</v>
      </c>
      <c r="G1239" s="4" t="n">
        <f aca="false">INDEX(Data_Products!$D$2:$D$33,MATCH(C1239,Data_Products!$A$2:$A$33,0))</f>
        <v>148.29</v>
      </c>
      <c r="H1239" s="4" t="str">
        <f aca="false">INDEX(Data_Products!$C$2:$C$33,MATCH(C1239,Data_Products!$A$2:$A$33,0))</f>
        <v>Landscaping</v>
      </c>
      <c r="I1239" s="10" t="n">
        <f aca="false">D1239*(E1239-G1239)</f>
        <v>1655.2</v>
      </c>
      <c r="J1239" s="11" t="n">
        <f aca="false">IFERROR(I1239/F1239,0)</f>
        <v>0.358190867777537</v>
      </c>
      <c r="K1239" s="4" t="str">
        <f aca="false">IFERROR(INDEX(Data_Orders!$F$2:$F$4727,MATCH(B1239,Data_Orders!$A$2:$A$4727,0)),"")</f>
        <v>Contractor</v>
      </c>
      <c r="L1239" s="4" t="str">
        <f aca="false">IFERROR(INDEX(Data_Orders!$D$2:$D$4727,MATCH(B1239,Data_Orders!$A$2:$A$4727,0)),"")</f>
        <v>Northampton</v>
      </c>
    </row>
    <row r="1240" customFormat="false" ht="15" hidden="false" customHeight="false" outlineLevel="0" collapsed="false">
      <c r="A1240" s="4" t="s">
        <v>7056</v>
      </c>
      <c r="B1240" s="4" t="s">
        <v>1494</v>
      </c>
      <c r="C1240" s="4" t="s">
        <v>1070</v>
      </c>
      <c r="D1240" s="4" t="n">
        <v>4</v>
      </c>
      <c r="E1240" s="4" t="n">
        <v>230.32</v>
      </c>
      <c r="F1240" s="4" t="n">
        <v>921.28</v>
      </c>
      <c r="G1240" s="4" t="n">
        <f aca="false">INDEX(Data_Products!$D$2:$D$33,MATCH(C1240,Data_Products!$A$2:$A$33,0))</f>
        <v>161.64</v>
      </c>
      <c r="H1240" s="4" t="str">
        <f aca="false">INDEX(Data_Products!$C$2:$C$33,MATCH(C1240,Data_Products!$A$2:$A$33,0))</f>
        <v>Landscaping</v>
      </c>
      <c r="I1240" s="10" t="n">
        <f aca="false">D1240*(E1240-G1240)</f>
        <v>274.72</v>
      </c>
      <c r="J1240" s="11" t="n">
        <f aca="false">IFERROR(I1240/F1240,0)</f>
        <v>0.298193817297673</v>
      </c>
      <c r="K1240" s="4" t="str">
        <f aca="false">IFERROR(INDEX(Data_Orders!$F$2:$F$4727,MATCH(B1240,Data_Orders!$A$2:$A$4727,0)),"")</f>
        <v>Contractor</v>
      </c>
      <c r="L1240" s="4" t="str">
        <f aca="false">IFERROR(INDEX(Data_Orders!$D$2:$D$4727,MATCH(B1240,Data_Orders!$A$2:$A$4727,0)),"")</f>
        <v>Northampton</v>
      </c>
    </row>
    <row r="1241" customFormat="false" ht="15" hidden="false" customHeight="false" outlineLevel="0" collapsed="false">
      <c r="A1241" s="4" t="s">
        <v>7057</v>
      </c>
      <c r="B1241" s="4" t="s">
        <v>1494</v>
      </c>
      <c r="C1241" s="4" t="s">
        <v>1048</v>
      </c>
      <c r="D1241" s="4" t="n">
        <v>14</v>
      </c>
      <c r="E1241" s="4" t="n">
        <v>112.72</v>
      </c>
      <c r="F1241" s="4" t="n">
        <v>1578.08</v>
      </c>
      <c r="G1241" s="4" t="n">
        <f aca="false">INDEX(Data_Products!$D$2:$D$33,MATCH(C1241,Data_Products!$A$2:$A$33,0))</f>
        <v>83.21</v>
      </c>
      <c r="H1241" s="4" t="str">
        <f aca="false">INDEX(Data_Products!$C$2:$C$33,MATCH(C1241,Data_Products!$A$2:$A$33,0))</f>
        <v>Tools &amp; Fixings</v>
      </c>
      <c r="I1241" s="10" t="n">
        <f aca="false">D1241*(E1241-G1241)</f>
        <v>413.14</v>
      </c>
      <c r="J1241" s="11" t="n">
        <f aca="false">IFERROR(I1241/F1241,0)</f>
        <v>0.261799148332151</v>
      </c>
      <c r="K1241" s="4" t="str">
        <f aca="false">IFERROR(INDEX(Data_Orders!$F$2:$F$4727,MATCH(B1241,Data_Orders!$A$2:$A$4727,0)),"")</f>
        <v>Contractor</v>
      </c>
      <c r="L1241" s="4" t="str">
        <f aca="false">IFERROR(INDEX(Data_Orders!$D$2:$D$4727,MATCH(B1241,Data_Orders!$A$2:$A$4727,0)),"")</f>
        <v>Northampton</v>
      </c>
    </row>
    <row r="1242" customFormat="false" ht="15" hidden="false" customHeight="false" outlineLevel="0" collapsed="false">
      <c r="A1242" s="4" t="s">
        <v>7058</v>
      </c>
      <c r="B1242" s="4" t="s">
        <v>1494</v>
      </c>
      <c r="C1242" s="4" t="s">
        <v>1059</v>
      </c>
      <c r="D1242" s="4" t="n">
        <v>15</v>
      </c>
      <c r="E1242" s="4" t="n">
        <v>103.63</v>
      </c>
      <c r="F1242" s="4" t="n">
        <v>1554.45</v>
      </c>
      <c r="G1242" s="4" t="n">
        <f aca="false">INDEX(Data_Products!$D$2:$D$33,MATCH(C1242,Data_Products!$A$2:$A$33,0))</f>
        <v>82.55</v>
      </c>
      <c r="H1242" s="4" t="str">
        <f aca="false">INDEX(Data_Products!$C$2:$C$33,MATCH(C1242,Data_Products!$A$2:$A$33,0))</f>
        <v>Roofing</v>
      </c>
      <c r="I1242" s="10" t="n">
        <f aca="false">D1242*(E1242-G1242)</f>
        <v>316.2</v>
      </c>
      <c r="J1242" s="11" t="n">
        <f aca="false">IFERROR(I1242/F1242,0)</f>
        <v>0.203415999228023</v>
      </c>
      <c r="K1242" s="4" t="str">
        <f aca="false">IFERROR(INDEX(Data_Orders!$F$2:$F$4727,MATCH(B1242,Data_Orders!$A$2:$A$4727,0)),"")</f>
        <v>Contractor</v>
      </c>
      <c r="L1242" s="4" t="str">
        <f aca="false">IFERROR(INDEX(Data_Orders!$D$2:$D$4727,MATCH(B1242,Data_Orders!$A$2:$A$4727,0)),"")</f>
        <v>Northampton</v>
      </c>
    </row>
    <row r="1243" customFormat="false" ht="15" hidden="false" customHeight="false" outlineLevel="0" collapsed="false">
      <c r="A1243" s="4" t="s">
        <v>7059</v>
      </c>
      <c r="B1243" s="4" t="s">
        <v>1494</v>
      </c>
      <c r="C1243" s="4" t="s">
        <v>1064</v>
      </c>
      <c r="D1243" s="4" t="n">
        <v>3</v>
      </c>
      <c r="E1243" s="4" t="n">
        <v>97.63</v>
      </c>
      <c r="F1243" s="4" t="n">
        <v>292.89</v>
      </c>
      <c r="G1243" s="4" t="n">
        <f aca="false">INDEX(Data_Products!$D$2:$D$33,MATCH(C1243,Data_Products!$A$2:$A$33,0))</f>
        <v>65.21</v>
      </c>
      <c r="H1243" s="4" t="str">
        <f aca="false">INDEX(Data_Products!$C$2:$C$33,MATCH(C1243,Data_Products!$A$2:$A$33,0))</f>
        <v>Plumbing &amp; Drainage</v>
      </c>
      <c r="I1243" s="10" t="n">
        <f aca="false">D1243*(E1243-G1243)</f>
        <v>97.26</v>
      </c>
      <c r="J1243" s="11" t="n">
        <f aca="false">IFERROR(I1243/F1243,0)</f>
        <v>0.332070060432244</v>
      </c>
      <c r="K1243" s="4" t="str">
        <f aca="false">IFERROR(INDEX(Data_Orders!$F$2:$F$4727,MATCH(B1243,Data_Orders!$A$2:$A$4727,0)),"")</f>
        <v>Contractor</v>
      </c>
      <c r="L1243" s="4" t="str">
        <f aca="false">IFERROR(INDEX(Data_Orders!$D$2:$D$4727,MATCH(B1243,Data_Orders!$A$2:$A$4727,0)),"")</f>
        <v>Northampton</v>
      </c>
    </row>
    <row r="1244" customFormat="false" ht="15" hidden="false" customHeight="false" outlineLevel="0" collapsed="false">
      <c r="A1244" s="4" t="s">
        <v>7060</v>
      </c>
      <c r="B1244" s="4" t="s">
        <v>1494</v>
      </c>
      <c r="C1244" s="4" t="s">
        <v>1066</v>
      </c>
      <c r="D1244" s="4" t="n">
        <v>4</v>
      </c>
      <c r="E1244" s="4" t="n">
        <v>209.69</v>
      </c>
      <c r="F1244" s="4" t="n">
        <v>838.76</v>
      </c>
      <c r="G1244" s="4" t="n">
        <f aca="false">INDEX(Data_Products!$D$2:$D$33,MATCH(C1244,Data_Products!$A$2:$A$33,0))</f>
        <v>144.38</v>
      </c>
      <c r="H1244" s="4" t="str">
        <f aca="false">INDEX(Data_Products!$C$2:$C$33,MATCH(C1244,Data_Products!$A$2:$A$33,0))</f>
        <v>Plumbing &amp; Drainage</v>
      </c>
      <c r="I1244" s="10" t="n">
        <f aca="false">D1244*(E1244-G1244)</f>
        <v>261.24</v>
      </c>
      <c r="J1244" s="11" t="n">
        <f aca="false">IFERROR(I1244/F1244,0)</f>
        <v>0.311459773952024</v>
      </c>
      <c r="K1244" s="4" t="str">
        <f aca="false">IFERROR(INDEX(Data_Orders!$F$2:$F$4727,MATCH(B1244,Data_Orders!$A$2:$A$4727,0)),"")</f>
        <v>Contractor</v>
      </c>
      <c r="L1244" s="4" t="str">
        <f aca="false">IFERROR(INDEX(Data_Orders!$D$2:$D$4727,MATCH(B1244,Data_Orders!$A$2:$A$4727,0)),"")</f>
        <v>Northampton</v>
      </c>
    </row>
    <row r="1245" customFormat="false" ht="15" hidden="false" customHeight="false" outlineLevel="0" collapsed="false">
      <c r="A1245" s="4" t="s">
        <v>7061</v>
      </c>
      <c r="B1245" s="4" t="s">
        <v>1495</v>
      </c>
      <c r="C1245" s="4" t="s">
        <v>1075</v>
      </c>
      <c r="D1245" s="4" t="n">
        <v>16</v>
      </c>
      <c r="E1245" s="4" t="n">
        <v>98.61</v>
      </c>
      <c r="F1245" s="4" t="n">
        <v>1577.76</v>
      </c>
      <c r="G1245" s="4" t="n">
        <f aca="false">INDEX(Data_Products!$D$2:$D$33,MATCH(C1245,Data_Products!$A$2:$A$33,0))</f>
        <v>74.84</v>
      </c>
      <c r="H1245" s="4" t="str">
        <f aca="false">INDEX(Data_Products!$C$2:$C$33,MATCH(C1245,Data_Products!$A$2:$A$33,0))</f>
        <v>Landscaping</v>
      </c>
      <c r="I1245" s="10" t="n">
        <f aca="false">D1245*(E1245-G1245)</f>
        <v>380.32</v>
      </c>
      <c r="J1245" s="11" t="n">
        <f aca="false">IFERROR(I1245/F1245,0)</f>
        <v>0.24105060338708</v>
      </c>
      <c r="K1245" s="4" t="str">
        <f aca="false">IFERROR(INDEX(Data_Orders!$F$2:$F$4727,MATCH(B1245,Data_Orders!$A$2:$A$4727,0)),"")</f>
        <v>Contractor</v>
      </c>
      <c r="L1245" s="4" t="str">
        <f aca="false">IFERROR(INDEX(Data_Orders!$D$2:$D$4727,MATCH(B1245,Data_Orders!$A$2:$A$4727,0)),"")</f>
        <v>Northampton</v>
      </c>
    </row>
    <row r="1246" customFormat="false" ht="15" hidden="false" customHeight="false" outlineLevel="0" collapsed="false">
      <c r="A1246" s="4" t="s">
        <v>7062</v>
      </c>
      <c r="B1246" s="4" t="s">
        <v>1495</v>
      </c>
      <c r="C1246" s="4" t="s">
        <v>1010</v>
      </c>
      <c r="D1246" s="4" t="n">
        <v>12</v>
      </c>
      <c r="E1246" s="4" t="n">
        <v>135.95</v>
      </c>
      <c r="F1246" s="4" t="n">
        <v>1631.4</v>
      </c>
      <c r="G1246" s="4" t="n">
        <f aca="false">INDEX(Data_Products!$D$2:$D$33,MATCH(C1246,Data_Products!$A$2:$A$33,0))</f>
        <v>111.1</v>
      </c>
      <c r="H1246" s="4" t="str">
        <f aca="false">INDEX(Data_Products!$C$2:$C$33,MATCH(C1246,Data_Products!$A$2:$A$33,0))</f>
        <v>Timber</v>
      </c>
      <c r="I1246" s="10" t="n">
        <f aca="false">D1246*(E1246-G1246)</f>
        <v>298.2</v>
      </c>
      <c r="J1246" s="11" t="n">
        <f aca="false">IFERROR(I1246/F1246,0)</f>
        <v>0.18278778962854</v>
      </c>
      <c r="K1246" s="4" t="str">
        <f aca="false">IFERROR(INDEX(Data_Orders!$F$2:$F$4727,MATCH(B1246,Data_Orders!$A$2:$A$4727,0)),"")</f>
        <v>Contractor</v>
      </c>
      <c r="L1246" s="4" t="str">
        <f aca="false">IFERROR(INDEX(Data_Orders!$D$2:$D$4727,MATCH(B1246,Data_Orders!$A$2:$A$4727,0)),"")</f>
        <v>Northampton</v>
      </c>
    </row>
    <row r="1247" customFormat="false" ht="15" hidden="false" customHeight="false" outlineLevel="0" collapsed="false">
      <c r="A1247" s="4" t="s">
        <v>7063</v>
      </c>
      <c r="B1247" s="4" t="s">
        <v>1496</v>
      </c>
      <c r="C1247" s="4" t="s">
        <v>1019</v>
      </c>
      <c r="D1247" s="4" t="n">
        <v>20</v>
      </c>
      <c r="E1247" s="4" t="n">
        <v>79.76</v>
      </c>
      <c r="F1247" s="4" t="n">
        <v>1595.2</v>
      </c>
      <c r="G1247" s="4" t="n">
        <f aca="false">INDEX(Data_Products!$D$2:$D$33,MATCH(C1247,Data_Products!$A$2:$A$33,0))</f>
        <v>59.07</v>
      </c>
      <c r="H1247" s="4" t="str">
        <f aca="false">INDEX(Data_Products!$C$2:$C$33,MATCH(C1247,Data_Products!$A$2:$A$33,0))</f>
        <v>Timber</v>
      </c>
      <c r="I1247" s="10" t="n">
        <f aca="false">D1247*(E1247-G1247)</f>
        <v>413.8</v>
      </c>
      <c r="J1247" s="11" t="n">
        <f aca="false">IFERROR(I1247/F1247,0)</f>
        <v>0.259403209628887</v>
      </c>
      <c r="K1247" s="4" t="str">
        <f aca="false">IFERROR(INDEX(Data_Orders!$F$2:$F$4727,MATCH(B1247,Data_Orders!$A$2:$A$4727,0)),"")</f>
        <v>Contractor</v>
      </c>
      <c r="L1247" s="4" t="str">
        <f aca="false">IFERROR(INDEX(Data_Orders!$D$2:$D$4727,MATCH(B1247,Data_Orders!$A$2:$A$4727,0)),"")</f>
        <v>Northampton</v>
      </c>
    </row>
    <row r="1248" customFormat="false" ht="15" hidden="false" customHeight="false" outlineLevel="0" collapsed="false">
      <c r="A1248" s="4" t="s">
        <v>7064</v>
      </c>
      <c r="B1248" s="4" t="s">
        <v>1496</v>
      </c>
      <c r="C1248" s="4" t="s">
        <v>1068</v>
      </c>
      <c r="D1248" s="4" t="n">
        <v>17</v>
      </c>
      <c r="E1248" s="4" t="n">
        <v>86.28</v>
      </c>
      <c r="F1248" s="4" t="n">
        <v>1466.76</v>
      </c>
      <c r="G1248" s="4" t="n">
        <f aca="false">INDEX(Data_Products!$D$2:$D$33,MATCH(C1248,Data_Products!$A$2:$A$33,0))</f>
        <v>68.55</v>
      </c>
      <c r="H1248" s="4" t="str">
        <f aca="false">INDEX(Data_Products!$C$2:$C$33,MATCH(C1248,Data_Products!$A$2:$A$33,0))</f>
        <v>Plumbing &amp; Drainage</v>
      </c>
      <c r="I1248" s="10" t="n">
        <f aca="false">D1248*(E1248-G1248)</f>
        <v>301.41</v>
      </c>
      <c r="J1248" s="11" t="n">
        <f aca="false">IFERROR(I1248/F1248,0)</f>
        <v>0.205493741307371</v>
      </c>
      <c r="K1248" s="4" t="str">
        <f aca="false">IFERROR(INDEX(Data_Orders!$F$2:$F$4727,MATCH(B1248,Data_Orders!$A$2:$A$4727,0)),"")</f>
        <v>Contractor</v>
      </c>
      <c r="L1248" s="4" t="str">
        <f aca="false">IFERROR(INDEX(Data_Orders!$D$2:$D$4727,MATCH(B1248,Data_Orders!$A$2:$A$4727,0)),"")</f>
        <v>Northampton</v>
      </c>
    </row>
    <row r="1249" customFormat="false" ht="15" hidden="false" customHeight="false" outlineLevel="0" collapsed="false">
      <c r="A1249" s="4" t="s">
        <v>7065</v>
      </c>
      <c r="B1249" s="4" t="s">
        <v>1496</v>
      </c>
      <c r="C1249" s="4" t="s">
        <v>1041</v>
      </c>
      <c r="D1249" s="4" t="n">
        <v>11</v>
      </c>
      <c r="E1249" s="4" t="n">
        <v>242.75</v>
      </c>
      <c r="F1249" s="4" t="n">
        <v>2670.25</v>
      </c>
      <c r="G1249" s="4" t="n">
        <f aca="false">INDEX(Data_Products!$D$2:$D$33,MATCH(C1249,Data_Products!$A$2:$A$33,0))</f>
        <v>142.94</v>
      </c>
      <c r="H1249" s="4" t="str">
        <f aca="false">INDEX(Data_Products!$C$2:$C$33,MATCH(C1249,Data_Products!$A$2:$A$33,0))</f>
        <v>Tools &amp; Fixings</v>
      </c>
      <c r="I1249" s="10" t="n">
        <f aca="false">D1249*(E1249-G1249)</f>
        <v>1097.91</v>
      </c>
      <c r="J1249" s="11" t="n">
        <f aca="false">IFERROR(I1249/F1249,0)</f>
        <v>0.411163748712667</v>
      </c>
      <c r="K1249" s="4" t="str">
        <f aca="false">IFERROR(INDEX(Data_Orders!$F$2:$F$4727,MATCH(B1249,Data_Orders!$A$2:$A$4727,0)),"")</f>
        <v>Contractor</v>
      </c>
      <c r="L1249" s="4" t="str">
        <f aca="false">IFERROR(INDEX(Data_Orders!$D$2:$D$4727,MATCH(B1249,Data_Orders!$A$2:$A$4727,0)),"")</f>
        <v>Northampton</v>
      </c>
    </row>
    <row r="1250" customFormat="false" ht="15" hidden="false" customHeight="false" outlineLevel="0" collapsed="false">
      <c r="A1250" s="4" t="s">
        <v>7066</v>
      </c>
      <c r="B1250" s="4" t="s">
        <v>1497</v>
      </c>
      <c r="C1250" s="4" t="s">
        <v>1010</v>
      </c>
      <c r="D1250" s="4" t="n">
        <v>4</v>
      </c>
      <c r="E1250" s="4" t="n">
        <v>135.95</v>
      </c>
      <c r="F1250" s="4" t="n">
        <v>543.8</v>
      </c>
      <c r="G1250" s="4" t="n">
        <f aca="false">INDEX(Data_Products!$D$2:$D$33,MATCH(C1250,Data_Products!$A$2:$A$33,0))</f>
        <v>111.1</v>
      </c>
      <c r="H1250" s="4" t="str">
        <f aca="false">INDEX(Data_Products!$C$2:$C$33,MATCH(C1250,Data_Products!$A$2:$A$33,0))</f>
        <v>Timber</v>
      </c>
      <c r="I1250" s="10" t="n">
        <f aca="false">D1250*(E1250-G1250)</f>
        <v>99.4</v>
      </c>
      <c r="J1250" s="11" t="n">
        <f aca="false">IFERROR(I1250/F1250,0)</f>
        <v>0.18278778962854</v>
      </c>
      <c r="K1250" s="4" t="str">
        <f aca="false">IFERROR(INDEX(Data_Orders!$F$2:$F$4727,MATCH(B1250,Data_Orders!$A$2:$A$4727,0)),"")</f>
        <v>Contractor</v>
      </c>
      <c r="L1250" s="4" t="str">
        <f aca="false">IFERROR(INDEX(Data_Orders!$D$2:$D$4727,MATCH(B1250,Data_Orders!$A$2:$A$4727,0)),"")</f>
        <v>Northampton</v>
      </c>
    </row>
    <row r="1251" customFormat="false" ht="15" hidden="false" customHeight="false" outlineLevel="0" collapsed="false">
      <c r="A1251" s="4" t="s">
        <v>7067</v>
      </c>
      <c r="B1251" s="4" t="s">
        <v>1497</v>
      </c>
      <c r="C1251" s="4" t="s">
        <v>1061</v>
      </c>
      <c r="D1251" s="4" t="n">
        <v>8</v>
      </c>
      <c r="E1251" s="4" t="n">
        <v>145.57</v>
      </c>
      <c r="F1251" s="4" t="n">
        <v>1164.56</v>
      </c>
      <c r="G1251" s="4" t="n">
        <f aca="false">INDEX(Data_Products!$D$2:$D$33,MATCH(C1251,Data_Products!$A$2:$A$33,0))</f>
        <v>119.29</v>
      </c>
      <c r="H1251" s="4" t="str">
        <f aca="false">INDEX(Data_Products!$C$2:$C$33,MATCH(C1251,Data_Products!$A$2:$A$33,0))</f>
        <v>Plumbing &amp; Drainage</v>
      </c>
      <c r="I1251" s="10" t="n">
        <f aca="false">D1251*(E1251-G1251)</f>
        <v>210.24</v>
      </c>
      <c r="J1251" s="11" t="n">
        <f aca="false">IFERROR(I1251/F1251,0)</f>
        <v>0.180531702960775</v>
      </c>
      <c r="K1251" s="4" t="str">
        <f aca="false">IFERROR(INDEX(Data_Orders!$F$2:$F$4727,MATCH(B1251,Data_Orders!$A$2:$A$4727,0)),"")</f>
        <v>Contractor</v>
      </c>
      <c r="L1251" s="4" t="str">
        <f aca="false">IFERROR(INDEX(Data_Orders!$D$2:$D$4727,MATCH(B1251,Data_Orders!$A$2:$A$4727,0)),"")</f>
        <v>Northampton</v>
      </c>
    </row>
    <row r="1252" customFormat="false" ht="15" hidden="false" customHeight="false" outlineLevel="0" collapsed="false">
      <c r="A1252" s="4" t="s">
        <v>7068</v>
      </c>
      <c r="B1252" s="4" t="s">
        <v>1497</v>
      </c>
      <c r="C1252" s="4" t="s">
        <v>1068</v>
      </c>
      <c r="D1252" s="4" t="n">
        <v>5</v>
      </c>
      <c r="E1252" s="4" t="n">
        <v>86.28</v>
      </c>
      <c r="F1252" s="4" t="n">
        <v>431.4</v>
      </c>
      <c r="G1252" s="4" t="n">
        <f aca="false">INDEX(Data_Products!$D$2:$D$33,MATCH(C1252,Data_Products!$A$2:$A$33,0))</f>
        <v>68.55</v>
      </c>
      <c r="H1252" s="4" t="str">
        <f aca="false">INDEX(Data_Products!$C$2:$C$33,MATCH(C1252,Data_Products!$A$2:$A$33,0))</f>
        <v>Plumbing &amp; Drainage</v>
      </c>
      <c r="I1252" s="10" t="n">
        <f aca="false">D1252*(E1252-G1252)</f>
        <v>88.65</v>
      </c>
      <c r="J1252" s="11" t="n">
        <f aca="false">IFERROR(I1252/F1252,0)</f>
        <v>0.205493741307371</v>
      </c>
      <c r="K1252" s="4" t="str">
        <f aca="false">IFERROR(INDEX(Data_Orders!$F$2:$F$4727,MATCH(B1252,Data_Orders!$A$2:$A$4727,0)),"")</f>
        <v>Contractor</v>
      </c>
      <c r="L1252" s="4" t="str">
        <f aca="false">IFERROR(INDEX(Data_Orders!$D$2:$D$4727,MATCH(B1252,Data_Orders!$A$2:$A$4727,0)),"")</f>
        <v>Northampton</v>
      </c>
    </row>
    <row r="1253" customFormat="false" ht="15" hidden="false" customHeight="false" outlineLevel="0" collapsed="false">
      <c r="A1253" s="4" t="s">
        <v>7069</v>
      </c>
      <c r="B1253" s="4" t="s">
        <v>1498</v>
      </c>
      <c r="C1253" s="4" t="s">
        <v>1064</v>
      </c>
      <c r="D1253" s="4" t="n">
        <v>4</v>
      </c>
      <c r="E1253" s="4" t="n">
        <v>97.63</v>
      </c>
      <c r="F1253" s="4" t="n">
        <v>390.52</v>
      </c>
      <c r="G1253" s="4" t="n">
        <f aca="false">INDEX(Data_Products!$D$2:$D$33,MATCH(C1253,Data_Products!$A$2:$A$33,0))</f>
        <v>65.21</v>
      </c>
      <c r="H1253" s="4" t="str">
        <f aca="false">INDEX(Data_Products!$C$2:$C$33,MATCH(C1253,Data_Products!$A$2:$A$33,0))</f>
        <v>Plumbing &amp; Drainage</v>
      </c>
      <c r="I1253" s="10" t="n">
        <f aca="false">D1253*(E1253-G1253)</f>
        <v>129.68</v>
      </c>
      <c r="J1253" s="11" t="n">
        <f aca="false">IFERROR(I1253/F1253,0)</f>
        <v>0.332070060432244</v>
      </c>
      <c r="K1253" s="4" t="str">
        <f aca="false">IFERROR(INDEX(Data_Orders!$F$2:$F$4727,MATCH(B1253,Data_Orders!$A$2:$A$4727,0)),"")</f>
        <v>Contractor</v>
      </c>
      <c r="L1253" s="4" t="str">
        <f aca="false">IFERROR(INDEX(Data_Orders!$D$2:$D$4727,MATCH(B1253,Data_Orders!$A$2:$A$4727,0)),"")</f>
        <v>Northampton</v>
      </c>
    </row>
    <row r="1254" customFormat="false" ht="15" hidden="false" customHeight="false" outlineLevel="0" collapsed="false">
      <c r="A1254" s="4" t="s">
        <v>7070</v>
      </c>
      <c r="B1254" s="4" t="s">
        <v>1498</v>
      </c>
      <c r="C1254" s="4" t="s">
        <v>1039</v>
      </c>
      <c r="D1254" s="4" t="n">
        <v>2</v>
      </c>
      <c r="E1254" s="4" t="n">
        <v>160.41</v>
      </c>
      <c r="F1254" s="4" t="n">
        <v>320.82</v>
      </c>
      <c r="G1254" s="4" t="n">
        <f aca="false">INDEX(Data_Products!$D$2:$D$33,MATCH(C1254,Data_Products!$A$2:$A$33,0))</f>
        <v>99.74</v>
      </c>
      <c r="H1254" s="4" t="str">
        <f aca="false">INDEX(Data_Products!$C$2:$C$33,MATCH(C1254,Data_Products!$A$2:$A$33,0))</f>
        <v>Insulation</v>
      </c>
      <c r="I1254" s="10" t="n">
        <f aca="false">D1254*(E1254-G1254)</f>
        <v>121.34</v>
      </c>
      <c r="J1254" s="11" t="n">
        <f aca="false">IFERROR(I1254/F1254,0)</f>
        <v>0.378218315566361</v>
      </c>
      <c r="K1254" s="4" t="str">
        <f aca="false">IFERROR(INDEX(Data_Orders!$F$2:$F$4727,MATCH(B1254,Data_Orders!$A$2:$A$4727,0)),"")</f>
        <v>Contractor</v>
      </c>
      <c r="L1254" s="4" t="str">
        <f aca="false">IFERROR(INDEX(Data_Orders!$D$2:$D$4727,MATCH(B1254,Data_Orders!$A$2:$A$4727,0)),"")</f>
        <v>Northampton</v>
      </c>
    </row>
    <row r="1255" customFormat="false" ht="15" hidden="false" customHeight="false" outlineLevel="0" collapsed="false">
      <c r="A1255" s="4" t="s">
        <v>7071</v>
      </c>
      <c r="B1255" s="4" t="s">
        <v>1498</v>
      </c>
      <c r="C1255" s="4" t="s">
        <v>1013</v>
      </c>
      <c r="D1255" s="4" t="n">
        <v>17</v>
      </c>
      <c r="E1255" s="4" t="n">
        <v>240.92</v>
      </c>
      <c r="F1255" s="4" t="n">
        <v>4095.64</v>
      </c>
      <c r="G1255" s="4" t="n">
        <f aca="false">INDEX(Data_Products!$D$2:$D$33,MATCH(C1255,Data_Products!$A$2:$A$33,0))</f>
        <v>168.32</v>
      </c>
      <c r="H1255" s="4" t="str">
        <f aca="false">INDEX(Data_Products!$C$2:$C$33,MATCH(C1255,Data_Products!$A$2:$A$33,0))</f>
        <v>Timber</v>
      </c>
      <c r="I1255" s="10" t="n">
        <f aca="false">D1255*(E1255-G1255)</f>
        <v>1234.2</v>
      </c>
      <c r="J1255" s="11" t="n">
        <f aca="false">IFERROR(I1255/F1255,0)</f>
        <v>0.301344844761747</v>
      </c>
      <c r="K1255" s="4" t="str">
        <f aca="false">IFERROR(INDEX(Data_Orders!$F$2:$F$4727,MATCH(B1255,Data_Orders!$A$2:$A$4727,0)),"")</f>
        <v>Contractor</v>
      </c>
      <c r="L1255" s="4" t="str">
        <f aca="false">IFERROR(INDEX(Data_Orders!$D$2:$D$4727,MATCH(B1255,Data_Orders!$A$2:$A$4727,0)),"")</f>
        <v>Northampton</v>
      </c>
    </row>
    <row r="1256" customFormat="false" ht="15" hidden="false" customHeight="false" outlineLevel="0" collapsed="false">
      <c r="A1256" s="4" t="s">
        <v>7072</v>
      </c>
      <c r="B1256" s="4" t="s">
        <v>1498</v>
      </c>
      <c r="C1256" s="4" t="s">
        <v>1024</v>
      </c>
      <c r="D1256" s="4" t="n">
        <v>19</v>
      </c>
      <c r="E1256" s="4" t="n">
        <v>137.14</v>
      </c>
      <c r="F1256" s="4" t="n">
        <v>2605.66</v>
      </c>
      <c r="G1256" s="4" t="n">
        <f aca="false">INDEX(Data_Products!$D$2:$D$33,MATCH(C1256,Data_Products!$A$2:$A$33,0))</f>
        <v>99.99</v>
      </c>
      <c r="H1256" s="4" t="str">
        <f aca="false">INDEX(Data_Products!$C$2:$C$33,MATCH(C1256,Data_Products!$A$2:$A$33,0))</f>
        <v>Cement &amp; Aggregates</v>
      </c>
      <c r="I1256" s="10" t="n">
        <f aca="false">D1256*(E1256-G1256)</f>
        <v>705.85</v>
      </c>
      <c r="J1256" s="11" t="n">
        <f aca="false">IFERROR(I1256/F1256,0)</f>
        <v>0.270891060230421</v>
      </c>
      <c r="K1256" s="4" t="str">
        <f aca="false">IFERROR(INDEX(Data_Orders!$F$2:$F$4727,MATCH(B1256,Data_Orders!$A$2:$A$4727,0)),"")</f>
        <v>Contractor</v>
      </c>
      <c r="L1256" s="4" t="str">
        <f aca="false">IFERROR(INDEX(Data_Orders!$D$2:$D$4727,MATCH(B1256,Data_Orders!$A$2:$A$4727,0)),"")</f>
        <v>Northampton</v>
      </c>
    </row>
    <row r="1257" customFormat="false" ht="15" hidden="false" customHeight="false" outlineLevel="0" collapsed="false">
      <c r="A1257" s="4" t="s">
        <v>7073</v>
      </c>
      <c r="B1257" s="4" t="s">
        <v>1499</v>
      </c>
      <c r="C1257" s="4" t="s">
        <v>1017</v>
      </c>
      <c r="D1257" s="4" t="n">
        <v>3</v>
      </c>
      <c r="E1257" s="4" t="n">
        <v>49.15</v>
      </c>
      <c r="F1257" s="4" t="n">
        <v>147.45</v>
      </c>
      <c r="G1257" s="4" t="n">
        <f aca="false">INDEX(Data_Products!$D$2:$D$33,MATCH(C1257,Data_Products!$A$2:$A$33,0))</f>
        <v>31.44</v>
      </c>
      <c r="H1257" s="4" t="str">
        <f aca="false">INDEX(Data_Products!$C$2:$C$33,MATCH(C1257,Data_Products!$A$2:$A$33,0))</f>
        <v>Timber</v>
      </c>
      <c r="I1257" s="10" t="n">
        <f aca="false">D1257*(E1257-G1257)</f>
        <v>53.13</v>
      </c>
      <c r="J1257" s="11" t="n">
        <f aca="false">IFERROR(I1257/F1257,0)</f>
        <v>0.360325534079349</v>
      </c>
      <c r="K1257" s="4" t="str">
        <f aca="false">IFERROR(INDEX(Data_Orders!$F$2:$F$4727,MATCH(B1257,Data_Orders!$A$2:$A$4727,0)),"")</f>
        <v>Contractor</v>
      </c>
      <c r="L1257" s="4" t="str">
        <f aca="false">IFERROR(INDEX(Data_Orders!$D$2:$D$4727,MATCH(B1257,Data_Orders!$A$2:$A$4727,0)),"")</f>
        <v>Northampton</v>
      </c>
    </row>
    <row r="1258" customFormat="false" ht="15" hidden="false" customHeight="false" outlineLevel="0" collapsed="false">
      <c r="A1258" s="4" t="s">
        <v>7074</v>
      </c>
      <c r="B1258" s="4" t="s">
        <v>1499</v>
      </c>
      <c r="C1258" s="4" t="s">
        <v>1075</v>
      </c>
      <c r="D1258" s="4" t="n">
        <v>10</v>
      </c>
      <c r="E1258" s="4" t="n">
        <v>98.61</v>
      </c>
      <c r="F1258" s="4" t="n">
        <v>986.1</v>
      </c>
      <c r="G1258" s="4" t="n">
        <f aca="false">INDEX(Data_Products!$D$2:$D$33,MATCH(C1258,Data_Products!$A$2:$A$33,0))</f>
        <v>74.84</v>
      </c>
      <c r="H1258" s="4" t="str">
        <f aca="false">INDEX(Data_Products!$C$2:$C$33,MATCH(C1258,Data_Products!$A$2:$A$33,0))</f>
        <v>Landscaping</v>
      </c>
      <c r="I1258" s="10" t="n">
        <f aca="false">D1258*(E1258-G1258)</f>
        <v>237.7</v>
      </c>
      <c r="J1258" s="11" t="n">
        <f aca="false">IFERROR(I1258/F1258,0)</f>
        <v>0.24105060338708</v>
      </c>
      <c r="K1258" s="4" t="str">
        <f aca="false">IFERROR(INDEX(Data_Orders!$F$2:$F$4727,MATCH(B1258,Data_Orders!$A$2:$A$4727,0)),"")</f>
        <v>Contractor</v>
      </c>
      <c r="L1258" s="4" t="str">
        <f aca="false">IFERROR(INDEX(Data_Orders!$D$2:$D$4727,MATCH(B1258,Data_Orders!$A$2:$A$4727,0)),"")</f>
        <v>Northampton</v>
      </c>
    </row>
    <row r="1259" customFormat="false" ht="15" hidden="false" customHeight="false" outlineLevel="0" collapsed="false">
      <c r="A1259" s="4" t="s">
        <v>7075</v>
      </c>
      <c r="B1259" s="4" t="s">
        <v>1499</v>
      </c>
      <c r="C1259" s="4" t="s">
        <v>1028</v>
      </c>
      <c r="D1259" s="4" t="n">
        <v>1</v>
      </c>
      <c r="E1259" s="4" t="n">
        <v>118.79</v>
      </c>
      <c r="F1259" s="4" t="n">
        <v>118.79</v>
      </c>
      <c r="G1259" s="4" t="n">
        <f aca="false">INDEX(Data_Products!$D$2:$D$33,MATCH(C1259,Data_Products!$A$2:$A$33,0))</f>
        <v>81.07</v>
      </c>
      <c r="H1259" s="4" t="str">
        <f aca="false">INDEX(Data_Products!$C$2:$C$33,MATCH(C1259,Data_Products!$A$2:$A$33,0))</f>
        <v>Cement &amp; Aggregates</v>
      </c>
      <c r="I1259" s="10" t="n">
        <f aca="false">D1259*(E1259-G1259)</f>
        <v>37.72</v>
      </c>
      <c r="J1259" s="11" t="n">
        <f aca="false">IFERROR(I1259/F1259,0)</f>
        <v>0.317535146056065</v>
      </c>
      <c r="K1259" s="4" t="str">
        <f aca="false">IFERROR(INDEX(Data_Orders!$F$2:$F$4727,MATCH(B1259,Data_Orders!$A$2:$A$4727,0)),"")</f>
        <v>Contractor</v>
      </c>
      <c r="L1259" s="4" t="str">
        <f aca="false">IFERROR(INDEX(Data_Orders!$D$2:$D$4727,MATCH(B1259,Data_Orders!$A$2:$A$4727,0)),"")</f>
        <v>Northampton</v>
      </c>
    </row>
    <row r="1260" customFormat="false" ht="15" hidden="false" customHeight="false" outlineLevel="0" collapsed="false">
      <c r="A1260" s="4" t="s">
        <v>7076</v>
      </c>
      <c r="B1260" s="4" t="s">
        <v>1499</v>
      </c>
      <c r="C1260" s="4" t="s">
        <v>1013</v>
      </c>
      <c r="D1260" s="4" t="n">
        <v>4</v>
      </c>
      <c r="E1260" s="4" t="n">
        <v>240.92</v>
      </c>
      <c r="F1260" s="4" t="n">
        <v>963.68</v>
      </c>
      <c r="G1260" s="4" t="n">
        <f aca="false">INDEX(Data_Products!$D$2:$D$33,MATCH(C1260,Data_Products!$A$2:$A$33,0))</f>
        <v>168.32</v>
      </c>
      <c r="H1260" s="4" t="str">
        <f aca="false">INDEX(Data_Products!$C$2:$C$33,MATCH(C1260,Data_Products!$A$2:$A$33,0))</f>
        <v>Timber</v>
      </c>
      <c r="I1260" s="10" t="n">
        <f aca="false">D1260*(E1260-G1260)</f>
        <v>290.4</v>
      </c>
      <c r="J1260" s="11" t="n">
        <f aca="false">IFERROR(I1260/F1260,0)</f>
        <v>0.301344844761747</v>
      </c>
      <c r="K1260" s="4" t="str">
        <f aca="false">IFERROR(INDEX(Data_Orders!$F$2:$F$4727,MATCH(B1260,Data_Orders!$A$2:$A$4727,0)),"")</f>
        <v>Contractor</v>
      </c>
      <c r="L1260" s="4" t="str">
        <f aca="false">IFERROR(INDEX(Data_Orders!$D$2:$D$4727,MATCH(B1260,Data_Orders!$A$2:$A$4727,0)),"")</f>
        <v>Northampton</v>
      </c>
    </row>
    <row r="1261" customFormat="false" ht="15" hidden="false" customHeight="false" outlineLevel="0" collapsed="false">
      <c r="A1261" s="4" t="s">
        <v>7077</v>
      </c>
      <c r="B1261" s="4" t="s">
        <v>1500</v>
      </c>
      <c r="C1261" s="4" t="s">
        <v>1075</v>
      </c>
      <c r="D1261" s="4" t="n">
        <v>20</v>
      </c>
      <c r="E1261" s="4" t="n">
        <v>98.61</v>
      </c>
      <c r="F1261" s="4" t="n">
        <v>1972.2</v>
      </c>
      <c r="G1261" s="4" t="n">
        <f aca="false">INDEX(Data_Products!$D$2:$D$33,MATCH(C1261,Data_Products!$A$2:$A$33,0))</f>
        <v>74.84</v>
      </c>
      <c r="H1261" s="4" t="str">
        <f aca="false">INDEX(Data_Products!$C$2:$C$33,MATCH(C1261,Data_Products!$A$2:$A$33,0))</f>
        <v>Landscaping</v>
      </c>
      <c r="I1261" s="10" t="n">
        <f aca="false">D1261*(E1261-G1261)</f>
        <v>475.4</v>
      </c>
      <c r="J1261" s="11" t="n">
        <f aca="false">IFERROR(I1261/F1261,0)</f>
        <v>0.24105060338708</v>
      </c>
      <c r="K1261" s="4" t="str">
        <f aca="false">IFERROR(INDEX(Data_Orders!$F$2:$F$4727,MATCH(B1261,Data_Orders!$A$2:$A$4727,0)),"")</f>
        <v>Contractor</v>
      </c>
      <c r="L1261" s="4" t="str">
        <f aca="false">IFERROR(INDEX(Data_Orders!$D$2:$D$4727,MATCH(B1261,Data_Orders!$A$2:$A$4727,0)),"")</f>
        <v>Northampton</v>
      </c>
    </row>
    <row r="1262" customFormat="false" ht="15" hidden="false" customHeight="false" outlineLevel="0" collapsed="false">
      <c r="A1262" s="4" t="s">
        <v>7078</v>
      </c>
      <c r="B1262" s="4" t="s">
        <v>1501</v>
      </c>
      <c r="C1262" s="4" t="s">
        <v>1073</v>
      </c>
      <c r="D1262" s="4" t="n">
        <v>1</v>
      </c>
      <c r="E1262" s="4" t="n">
        <v>231.05</v>
      </c>
      <c r="F1262" s="4" t="n">
        <v>231.05</v>
      </c>
      <c r="G1262" s="4" t="n">
        <f aca="false">INDEX(Data_Products!$D$2:$D$33,MATCH(C1262,Data_Products!$A$2:$A$33,0))</f>
        <v>148.29</v>
      </c>
      <c r="H1262" s="4" t="str">
        <f aca="false">INDEX(Data_Products!$C$2:$C$33,MATCH(C1262,Data_Products!$A$2:$A$33,0))</f>
        <v>Landscaping</v>
      </c>
      <c r="I1262" s="10" t="n">
        <f aca="false">D1262*(E1262-G1262)</f>
        <v>82.76</v>
      </c>
      <c r="J1262" s="11" t="n">
        <f aca="false">IFERROR(I1262/F1262,0)</f>
        <v>0.358190867777537</v>
      </c>
      <c r="K1262" s="4" t="str">
        <f aca="false">IFERROR(INDEX(Data_Orders!$F$2:$F$4727,MATCH(B1262,Data_Orders!$A$2:$A$4727,0)),"")</f>
        <v>Contractor</v>
      </c>
      <c r="L1262" s="4" t="str">
        <f aca="false">IFERROR(INDEX(Data_Orders!$D$2:$D$4727,MATCH(B1262,Data_Orders!$A$2:$A$4727,0)),"")</f>
        <v>Northampton</v>
      </c>
    </row>
    <row r="1263" customFormat="false" ht="15" hidden="false" customHeight="false" outlineLevel="0" collapsed="false">
      <c r="A1263" s="4" t="s">
        <v>7079</v>
      </c>
      <c r="B1263" s="4" t="s">
        <v>1501</v>
      </c>
      <c r="C1263" s="4" t="s">
        <v>1024</v>
      </c>
      <c r="D1263" s="4" t="n">
        <v>3</v>
      </c>
      <c r="E1263" s="4" t="n">
        <v>137.14</v>
      </c>
      <c r="F1263" s="4" t="n">
        <v>411.42</v>
      </c>
      <c r="G1263" s="4" t="n">
        <f aca="false">INDEX(Data_Products!$D$2:$D$33,MATCH(C1263,Data_Products!$A$2:$A$33,0))</f>
        <v>99.99</v>
      </c>
      <c r="H1263" s="4" t="str">
        <f aca="false">INDEX(Data_Products!$C$2:$C$33,MATCH(C1263,Data_Products!$A$2:$A$33,0))</f>
        <v>Cement &amp; Aggregates</v>
      </c>
      <c r="I1263" s="10" t="n">
        <f aca="false">D1263*(E1263-G1263)</f>
        <v>111.45</v>
      </c>
      <c r="J1263" s="11" t="n">
        <f aca="false">IFERROR(I1263/F1263,0)</f>
        <v>0.270891060230421</v>
      </c>
      <c r="K1263" s="4" t="str">
        <f aca="false">IFERROR(INDEX(Data_Orders!$F$2:$F$4727,MATCH(B1263,Data_Orders!$A$2:$A$4727,0)),"")</f>
        <v>Contractor</v>
      </c>
      <c r="L1263" s="4" t="str">
        <f aca="false">IFERROR(INDEX(Data_Orders!$D$2:$D$4727,MATCH(B1263,Data_Orders!$A$2:$A$4727,0)),"")</f>
        <v>Northampton</v>
      </c>
    </row>
    <row r="1264" customFormat="false" ht="15" hidden="false" customHeight="false" outlineLevel="0" collapsed="false">
      <c r="A1264" s="4" t="s">
        <v>7080</v>
      </c>
      <c r="B1264" s="4" t="s">
        <v>1501</v>
      </c>
      <c r="C1264" s="4" t="s">
        <v>1021</v>
      </c>
      <c r="D1264" s="4" t="n">
        <v>5</v>
      </c>
      <c r="E1264" s="4" t="n">
        <v>73.76</v>
      </c>
      <c r="F1264" s="4" t="n">
        <v>368.8</v>
      </c>
      <c r="G1264" s="4" t="n">
        <f aca="false">INDEX(Data_Products!$D$2:$D$33,MATCH(C1264,Data_Products!$A$2:$A$33,0))</f>
        <v>51.51</v>
      </c>
      <c r="H1264" s="4" t="str">
        <f aca="false">INDEX(Data_Products!$C$2:$C$33,MATCH(C1264,Data_Products!$A$2:$A$33,0))</f>
        <v>Cement &amp; Aggregates</v>
      </c>
      <c r="I1264" s="10" t="n">
        <f aca="false">D1264*(E1264-G1264)</f>
        <v>111.25</v>
      </c>
      <c r="J1264" s="11" t="n">
        <f aca="false">IFERROR(I1264/F1264,0)</f>
        <v>0.301654013015184</v>
      </c>
      <c r="K1264" s="4" t="str">
        <f aca="false">IFERROR(INDEX(Data_Orders!$F$2:$F$4727,MATCH(B1264,Data_Orders!$A$2:$A$4727,0)),"")</f>
        <v>Contractor</v>
      </c>
      <c r="L1264" s="4" t="str">
        <f aca="false">IFERROR(INDEX(Data_Orders!$D$2:$D$4727,MATCH(B1264,Data_Orders!$A$2:$A$4727,0)),"")</f>
        <v>Northampton</v>
      </c>
    </row>
    <row r="1265" customFormat="false" ht="15" hidden="false" customHeight="false" outlineLevel="0" collapsed="false">
      <c r="A1265" s="4" t="s">
        <v>7081</v>
      </c>
      <c r="B1265" s="4" t="s">
        <v>1501</v>
      </c>
      <c r="C1265" s="4" t="s">
        <v>1057</v>
      </c>
      <c r="D1265" s="4" t="n">
        <v>9</v>
      </c>
      <c r="E1265" s="4" t="n">
        <v>176.81</v>
      </c>
      <c r="F1265" s="4" t="n">
        <v>1591.29</v>
      </c>
      <c r="G1265" s="4" t="n">
        <f aca="false">INDEX(Data_Products!$D$2:$D$33,MATCH(C1265,Data_Products!$A$2:$A$33,0))</f>
        <v>129.57</v>
      </c>
      <c r="H1265" s="4" t="str">
        <f aca="false">INDEX(Data_Products!$C$2:$C$33,MATCH(C1265,Data_Products!$A$2:$A$33,0))</f>
        <v>Roofing</v>
      </c>
      <c r="I1265" s="10" t="n">
        <f aca="false">D1265*(E1265-G1265)</f>
        <v>425.16</v>
      </c>
      <c r="J1265" s="11" t="n">
        <f aca="false">IFERROR(I1265/F1265,0)</f>
        <v>0.267179458175443</v>
      </c>
      <c r="K1265" s="4" t="str">
        <f aca="false">IFERROR(INDEX(Data_Orders!$F$2:$F$4727,MATCH(B1265,Data_Orders!$A$2:$A$4727,0)),"")</f>
        <v>Contractor</v>
      </c>
      <c r="L1265" s="4" t="str">
        <f aca="false">IFERROR(INDEX(Data_Orders!$D$2:$D$4727,MATCH(B1265,Data_Orders!$A$2:$A$4727,0)),"")</f>
        <v>Northampton</v>
      </c>
    </row>
    <row r="1266" customFormat="false" ht="15" hidden="false" customHeight="false" outlineLevel="0" collapsed="false">
      <c r="A1266" s="4" t="s">
        <v>7082</v>
      </c>
      <c r="B1266" s="4" t="s">
        <v>1501</v>
      </c>
      <c r="C1266" s="4" t="s">
        <v>1035</v>
      </c>
      <c r="D1266" s="4" t="n">
        <v>19</v>
      </c>
      <c r="E1266" s="4" t="n">
        <v>165.07</v>
      </c>
      <c r="F1266" s="4" t="n">
        <v>3136.33</v>
      </c>
      <c r="G1266" s="4" t="n">
        <f aca="false">INDEX(Data_Products!$D$2:$D$33,MATCH(C1266,Data_Products!$A$2:$A$33,0))</f>
        <v>134.65</v>
      </c>
      <c r="H1266" s="4" t="str">
        <f aca="false">INDEX(Data_Products!$C$2:$C$33,MATCH(C1266,Data_Products!$A$2:$A$33,0))</f>
        <v>Insulation</v>
      </c>
      <c r="I1266" s="10" t="n">
        <f aca="false">D1266*(E1266-G1266)</f>
        <v>577.98</v>
      </c>
      <c r="J1266" s="11" t="n">
        <f aca="false">IFERROR(I1266/F1266,0)</f>
        <v>0.184285454655601</v>
      </c>
      <c r="K1266" s="4" t="str">
        <f aca="false">IFERROR(INDEX(Data_Orders!$F$2:$F$4727,MATCH(B1266,Data_Orders!$A$2:$A$4727,0)),"")</f>
        <v>Contractor</v>
      </c>
      <c r="L1266" s="4" t="str">
        <f aca="false">IFERROR(INDEX(Data_Orders!$D$2:$D$4727,MATCH(B1266,Data_Orders!$A$2:$A$4727,0)),"")</f>
        <v>Northampton</v>
      </c>
    </row>
    <row r="1267" customFormat="false" ht="15" hidden="false" customHeight="false" outlineLevel="0" collapsed="false">
      <c r="A1267" s="4" t="s">
        <v>7083</v>
      </c>
      <c r="B1267" s="4" t="s">
        <v>1502</v>
      </c>
      <c r="C1267" s="4" t="s">
        <v>1021</v>
      </c>
      <c r="D1267" s="4" t="n">
        <v>20</v>
      </c>
      <c r="E1267" s="4" t="n">
        <v>73.76</v>
      </c>
      <c r="F1267" s="4" t="n">
        <v>1475.2</v>
      </c>
      <c r="G1267" s="4" t="n">
        <f aca="false">INDEX(Data_Products!$D$2:$D$33,MATCH(C1267,Data_Products!$A$2:$A$33,0))</f>
        <v>51.51</v>
      </c>
      <c r="H1267" s="4" t="str">
        <f aca="false">INDEX(Data_Products!$C$2:$C$33,MATCH(C1267,Data_Products!$A$2:$A$33,0))</f>
        <v>Cement &amp; Aggregates</v>
      </c>
      <c r="I1267" s="10" t="n">
        <f aca="false">D1267*(E1267-G1267)</f>
        <v>445</v>
      </c>
      <c r="J1267" s="11" t="n">
        <f aca="false">IFERROR(I1267/F1267,0)</f>
        <v>0.301654013015184</v>
      </c>
      <c r="K1267" s="4" t="str">
        <f aca="false">IFERROR(INDEX(Data_Orders!$F$2:$F$4727,MATCH(B1267,Data_Orders!$A$2:$A$4727,0)),"")</f>
        <v>Contractor</v>
      </c>
      <c r="L1267" s="4" t="str">
        <f aca="false">IFERROR(INDEX(Data_Orders!$D$2:$D$4727,MATCH(B1267,Data_Orders!$A$2:$A$4727,0)),"")</f>
        <v>Northampton</v>
      </c>
    </row>
    <row r="1268" customFormat="false" ht="15" hidden="false" customHeight="false" outlineLevel="0" collapsed="false">
      <c r="A1268" s="4" t="s">
        <v>7084</v>
      </c>
      <c r="B1268" s="4" t="s">
        <v>1502</v>
      </c>
      <c r="C1268" s="4" t="s">
        <v>1070</v>
      </c>
      <c r="D1268" s="4" t="n">
        <v>8</v>
      </c>
      <c r="E1268" s="4" t="n">
        <v>230.32</v>
      </c>
      <c r="F1268" s="4" t="n">
        <v>1842.56</v>
      </c>
      <c r="G1268" s="4" t="n">
        <f aca="false">INDEX(Data_Products!$D$2:$D$33,MATCH(C1268,Data_Products!$A$2:$A$33,0))</f>
        <v>161.64</v>
      </c>
      <c r="H1268" s="4" t="str">
        <f aca="false">INDEX(Data_Products!$C$2:$C$33,MATCH(C1268,Data_Products!$A$2:$A$33,0))</f>
        <v>Landscaping</v>
      </c>
      <c r="I1268" s="10" t="n">
        <f aca="false">D1268*(E1268-G1268)</f>
        <v>549.44</v>
      </c>
      <c r="J1268" s="11" t="n">
        <f aca="false">IFERROR(I1268/F1268,0)</f>
        <v>0.298193817297673</v>
      </c>
      <c r="K1268" s="4" t="str">
        <f aca="false">IFERROR(INDEX(Data_Orders!$F$2:$F$4727,MATCH(B1268,Data_Orders!$A$2:$A$4727,0)),"")</f>
        <v>Contractor</v>
      </c>
      <c r="L1268" s="4" t="str">
        <f aca="false">IFERROR(INDEX(Data_Orders!$D$2:$D$4727,MATCH(B1268,Data_Orders!$A$2:$A$4727,0)),"")</f>
        <v>Northampton</v>
      </c>
    </row>
    <row r="1269" customFormat="false" ht="15" hidden="false" customHeight="false" outlineLevel="0" collapsed="false">
      <c r="A1269" s="4" t="s">
        <v>7085</v>
      </c>
      <c r="B1269" s="4" t="s">
        <v>1502</v>
      </c>
      <c r="C1269" s="4" t="s">
        <v>1046</v>
      </c>
      <c r="D1269" s="4" t="n">
        <v>17</v>
      </c>
      <c r="E1269" s="4" t="n">
        <v>154.02</v>
      </c>
      <c r="F1269" s="4" t="n">
        <v>2618.34</v>
      </c>
      <c r="G1269" s="4" t="n">
        <f aca="false">INDEX(Data_Products!$D$2:$D$33,MATCH(C1269,Data_Products!$A$2:$A$33,0))</f>
        <v>102.1</v>
      </c>
      <c r="H1269" s="4" t="str">
        <f aca="false">INDEX(Data_Products!$C$2:$C$33,MATCH(C1269,Data_Products!$A$2:$A$33,0))</f>
        <v>Tools &amp; Fixings</v>
      </c>
      <c r="I1269" s="10" t="n">
        <f aca="false">D1269*(E1269-G1269)</f>
        <v>882.64</v>
      </c>
      <c r="J1269" s="11" t="n">
        <f aca="false">IFERROR(I1269/F1269,0)</f>
        <v>0.337099078041813</v>
      </c>
      <c r="K1269" s="4" t="str">
        <f aca="false">IFERROR(INDEX(Data_Orders!$F$2:$F$4727,MATCH(B1269,Data_Orders!$A$2:$A$4727,0)),"")</f>
        <v>Contractor</v>
      </c>
      <c r="L1269" s="4" t="str">
        <f aca="false">IFERROR(INDEX(Data_Orders!$D$2:$D$4727,MATCH(B1269,Data_Orders!$A$2:$A$4727,0)),"")</f>
        <v>Northampton</v>
      </c>
    </row>
    <row r="1270" customFormat="false" ht="15" hidden="false" customHeight="false" outlineLevel="0" collapsed="false">
      <c r="A1270" s="4" t="s">
        <v>7086</v>
      </c>
      <c r="B1270" s="4" t="s">
        <v>1503</v>
      </c>
      <c r="C1270" s="4" t="s">
        <v>1017</v>
      </c>
      <c r="D1270" s="4" t="n">
        <v>19</v>
      </c>
      <c r="E1270" s="4" t="n">
        <v>49.15</v>
      </c>
      <c r="F1270" s="4" t="n">
        <v>933.85</v>
      </c>
      <c r="G1270" s="4" t="n">
        <f aca="false">INDEX(Data_Products!$D$2:$D$33,MATCH(C1270,Data_Products!$A$2:$A$33,0))</f>
        <v>31.44</v>
      </c>
      <c r="H1270" s="4" t="str">
        <f aca="false">INDEX(Data_Products!$C$2:$C$33,MATCH(C1270,Data_Products!$A$2:$A$33,0))</f>
        <v>Timber</v>
      </c>
      <c r="I1270" s="10" t="n">
        <f aca="false">D1270*(E1270-G1270)</f>
        <v>336.49</v>
      </c>
      <c r="J1270" s="11" t="n">
        <f aca="false">IFERROR(I1270/F1270,0)</f>
        <v>0.360325534079349</v>
      </c>
      <c r="K1270" s="4" t="str">
        <f aca="false">IFERROR(INDEX(Data_Orders!$F$2:$F$4727,MATCH(B1270,Data_Orders!$A$2:$A$4727,0)),"")</f>
        <v>Contractor</v>
      </c>
      <c r="L1270" s="4" t="str">
        <f aca="false">IFERROR(INDEX(Data_Orders!$D$2:$D$4727,MATCH(B1270,Data_Orders!$A$2:$A$4727,0)),"")</f>
        <v>Northampton</v>
      </c>
    </row>
    <row r="1271" customFormat="false" ht="15" hidden="false" customHeight="false" outlineLevel="0" collapsed="false">
      <c r="A1271" s="4" t="s">
        <v>7087</v>
      </c>
      <c r="B1271" s="4" t="s">
        <v>1504</v>
      </c>
      <c r="C1271" s="4" t="s">
        <v>1046</v>
      </c>
      <c r="D1271" s="4" t="n">
        <v>7</v>
      </c>
      <c r="E1271" s="4" t="n">
        <v>154.02</v>
      </c>
      <c r="F1271" s="4" t="n">
        <v>1078.14</v>
      </c>
      <c r="G1271" s="4" t="n">
        <f aca="false">INDEX(Data_Products!$D$2:$D$33,MATCH(C1271,Data_Products!$A$2:$A$33,0))</f>
        <v>102.1</v>
      </c>
      <c r="H1271" s="4" t="str">
        <f aca="false">INDEX(Data_Products!$C$2:$C$33,MATCH(C1271,Data_Products!$A$2:$A$33,0))</f>
        <v>Tools &amp; Fixings</v>
      </c>
      <c r="I1271" s="10" t="n">
        <f aca="false">D1271*(E1271-G1271)</f>
        <v>363.44</v>
      </c>
      <c r="J1271" s="11" t="n">
        <f aca="false">IFERROR(I1271/F1271,0)</f>
        <v>0.337099078041813</v>
      </c>
      <c r="K1271" s="4" t="str">
        <f aca="false">IFERROR(INDEX(Data_Orders!$F$2:$F$4727,MATCH(B1271,Data_Orders!$A$2:$A$4727,0)),"")</f>
        <v>Contractor</v>
      </c>
      <c r="L1271" s="4" t="str">
        <f aca="false">IFERROR(INDEX(Data_Orders!$D$2:$D$4727,MATCH(B1271,Data_Orders!$A$2:$A$4727,0)),"")</f>
        <v>Northampton</v>
      </c>
    </row>
    <row r="1272" customFormat="false" ht="15" hidden="false" customHeight="false" outlineLevel="0" collapsed="false">
      <c r="A1272" s="4" t="s">
        <v>7088</v>
      </c>
      <c r="B1272" s="4" t="s">
        <v>1505</v>
      </c>
      <c r="C1272" s="4" t="s">
        <v>1077</v>
      </c>
      <c r="D1272" s="4" t="n">
        <v>6</v>
      </c>
      <c r="E1272" s="4" t="n">
        <v>46.61</v>
      </c>
      <c r="F1272" s="4" t="n">
        <v>279.66</v>
      </c>
      <c r="G1272" s="4" t="n">
        <f aca="false">INDEX(Data_Products!$D$2:$D$33,MATCH(C1272,Data_Products!$A$2:$A$33,0))</f>
        <v>36.87</v>
      </c>
      <c r="H1272" s="4" t="str">
        <f aca="false">INDEX(Data_Products!$C$2:$C$33,MATCH(C1272,Data_Products!$A$2:$A$33,0))</f>
        <v>Landscaping</v>
      </c>
      <c r="I1272" s="10" t="n">
        <f aca="false">D1272*(E1272-G1272)</f>
        <v>58.44</v>
      </c>
      <c r="J1272" s="11" t="n">
        <f aca="false">IFERROR(I1272/F1272,0)</f>
        <v>0.208968032611028</v>
      </c>
      <c r="K1272" s="4" t="str">
        <f aca="false">IFERROR(INDEX(Data_Orders!$F$2:$F$4727,MATCH(B1272,Data_Orders!$A$2:$A$4727,0)),"")</f>
        <v>Contractor</v>
      </c>
      <c r="L1272" s="4" t="str">
        <f aca="false">IFERROR(INDEX(Data_Orders!$D$2:$D$4727,MATCH(B1272,Data_Orders!$A$2:$A$4727,0)),"")</f>
        <v>Northampton</v>
      </c>
    </row>
    <row r="1273" customFormat="false" ht="15" hidden="false" customHeight="false" outlineLevel="0" collapsed="false">
      <c r="A1273" s="4" t="s">
        <v>7089</v>
      </c>
      <c r="B1273" s="4" t="s">
        <v>1505</v>
      </c>
      <c r="C1273" s="4" t="s">
        <v>1030</v>
      </c>
      <c r="D1273" s="4" t="n">
        <v>18</v>
      </c>
      <c r="E1273" s="4" t="n">
        <v>25.23</v>
      </c>
      <c r="F1273" s="4" t="n">
        <v>454.14</v>
      </c>
      <c r="G1273" s="4" t="n">
        <f aca="false">INDEX(Data_Products!$D$2:$D$33,MATCH(C1273,Data_Products!$A$2:$A$33,0))</f>
        <v>17.67</v>
      </c>
      <c r="H1273" s="4" t="str">
        <f aca="false">INDEX(Data_Products!$C$2:$C$33,MATCH(C1273,Data_Products!$A$2:$A$33,0))</f>
        <v>Cement &amp; Aggregates</v>
      </c>
      <c r="I1273" s="10" t="n">
        <f aca="false">D1273*(E1273-G1273)</f>
        <v>136.08</v>
      </c>
      <c r="J1273" s="11" t="n">
        <f aca="false">IFERROR(I1273/F1273,0)</f>
        <v>0.299643281807372</v>
      </c>
      <c r="K1273" s="4" t="str">
        <f aca="false">IFERROR(INDEX(Data_Orders!$F$2:$F$4727,MATCH(B1273,Data_Orders!$A$2:$A$4727,0)),"")</f>
        <v>Contractor</v>
      </c>
      <c r="L1273" s="4" t="str">
        <f aca="false">IFERROR(INDEX(Data_Orders!$D$2:$D$4727,MATCH(B1273,Data_Orders!$A$2:$A$4727,0)),"")</f>
        <v>Northampton</v>
      </c>
    </row>
    <row r="1274" customFormat="false" ht="15" hidden="false" customHeight="false" outlineLevel="0" collapsed="false">
      <c r="A1274" s="4" t="s">
        <v>7090</v>
      </c>
      <c r="B1274" s="4" t="s">
        <v>1506</v>
      </c>
      <c r="C1274" s="4" t="s">
        <v>1075</v>
      </c>
      <c r="D1274" s="4" t="n">
        <v>7</v>
      </c>
      <c r="E1274" s="4" t="n">
        <v>98.61</v>
      </c>
      <c r="F1274" s="4" t="n">
        <v>690.27</v>
      </c>
      <c r="G1274" s="4" t="n">
        <f aca="false">INDEX(Data_Products!$D$2:$D$33,MATCH(C1274,Data_Products!$A$2:$A$33,0))</f>
        <v>74.84</v>
      </c>
      <c r="H1274" s="4" t="str">
        <f aca="false">INDEX(Data_Products!$C$2:$C$33,MATCH(C1274,Data_Products!$A$2:$A$33,0))</f>
        <v>Landscaping</v>
      </c>
      <c r="I1274" s="10" t="n">
        <f aca="false">D1274*(E1274-G1274)</f>
        <v>166.39</v>
      </c>
      <c r="J1274" s="11" t="n">
        <f aca="false">IFERROR(I1274/F1274,0)</f>
        <v>0.24105060338708</v>
      </c>
      <c r="K1274" s="4" t="str">
        <f aca="false">IFERROR(INDEX(Data_Orders!$F$2:$F$4727,MATCH(B1274,Data_Orders!$A$2:$A$4727,0)),"")</f>
        <v>Contractor</v>
      </c>
      <c r="L1274" s="4" t="str">
        <f aca="false">IFERROR(INDEX(Data_Orders!$D$2:$D$4727,MATCH(B1274,Data_Orders!$A$2:$A$4727,0)),"")</f>
        <v>Northampton</v>
      </c>
    </row>
    <row r="1275" customFormat="false" ht="15" hidden="false" customHeight="false" outlineLevel="0" collapsed="false">
      <c r="A1275" s="4" t="s">
        <v>7091</v>
      </c>
      <c r="B1275" s="4" t="s">
        <v>1507</v>
      </c>
      <c r="C1275" s="4" t="s">
        <v>1035</v>
      </c>
      <c r="D1275" s="4" t="n">
        <v>15</v>
      </c>
      <c r="E1275" s="4" t="n">
        <v>165.07</v>
      </c>
      <c r="F1275" s="4" t="n">
        <v>2476.05</v>
      </c>
      <c r="G1275" s="4" t="n">
        <f aca="false">INDEX(Data_Products!$D$2:$D$33,MATCH(C1275,Data_Products!$A$2:$A$33,0))</f>
        <v>134.65</v>
      </c>
      <c r="H1275" s="4" t="str">
        <f aca="false">INDEX(Data_Products!$C$2:$C$33,MATCH(C1275,Data_Products!$A$2:$A$33,0))</f>
        <v>Insulation</v>
      </c>
      <c r="I1275" s="10" t="n">
        <f aca="false">D1275*(E1275-G1275)</f>
        <v>456.3</v>
      </c>
      <c r="J1275" s="11" t="n">
        <f aca="false">IFERROR(I1275/F1275,0)</f>
        <v>0.184285454655601</v>
      </c>
      <c r="K1275" s="4" t="str">
        <f aca="false">IFERROR(INDEX(Data_Orders!$F$2:$F$4727,MATCH(B1275,Data_Orders!$A$2:$A$4727,0)),"")</f>
        <v>Contractor</v>
      </c>
      <c r="L1275" s="4" t="str">
        <f aca="false">IFERROR(INDEX(Data_Orders!$D$2:$D$4727,MATCH(B1275,Data_Orders!$A$2:$A$4727,0)),"")</f>
        <v>Northampton</v>
      </c>
    </row>
    <row r="1276" customFormat="false" ht="15" hidden="false" customHeight="false" outlineLevel="0" collapsed="false">
      <c r="A1276" s="4" t="s">
        <v>7092</v>
      </c>
      <c r="B1276" s="4" t="s">
        <v>1507</v>
      </c>
      <c r="C1276" s="4" t="s">
        <v>1059</v>
      </c>
      <c r="D1276" s="4" t="n">
        <v>4</v>
      </c>
      <c r="E1276" s="4" t="n">
        <v>103.63</v>
      </c>
      <c r="F1276" s="4" t="n">
        <v>414.52</v>
      </c>
      <c r="G1276" s="4" t="n">
        <f aca="false">INDEX(Data_Products!$D$2:$D$33,MATCH(C1276,Data_Products!$A$2:$A$33,0))</f>
        <v>82.55</v>
      </c>
      <c r="H1276" s="4" t="str">
        <f aca="false">INDEX(Data_Products!$C$2:$C$33,MATCH(C1276,Data_Products!$A$2:$A$33,0))</f>
        <v>Roofing</v>
      </c>
      <c r="I1276" s="10" t="n">
        <f aca="false">D1276*(E1276-G1276)</f>
        <v>84.32</v>
      </c>
      <c r="J1276" s="11" t="n">
        <f aca="false">IFERROR(I1276/F1276,0)</f>
        <v>0.203415999228023</v>
      </c>
      <c r="K1276" s="4" t="str">
        <f aca="false">IFERROR(INDEX(Data_Orders!$F$2:$F$4727,MATCH(B1276,Data_Orders!$A$2:$A$4727,0)),"")</f>
        <v>Contractor</v>
      </c>
      <c r="L1276" s="4" t="str">
        <f aca="false">IFERROR(INDEX(Data_Orders!$D$2:$D$4727,MATCH(B1276,Data_Orders!$A$2:$A$4727,0)),"")</f>
        <v>Northampton</v>
      </c>
    </row>
    <row r="1277" customFormat="false" ht="15" hidden="false" customHeight="false" outlineLevel="0" collapsed="false">
      <c r="A1277" s="4" t="s">
        <v>7093</v>
      </c>
      <c r="B1277" s="4" t="s">
        <v>1507</v>
      </c>
      <c r="C1277" s="4" t="s">
        <v>1050</v>
      </c>
      <c r="D1277" s="4" t="n">
        <v>6</v>
      </c>
      <c r="E1277" s="4" t="n">
        <v>238.63</v>
      </c>
      <c r="F1277" s="4" t="n">
        <v>1431.78</v>
      </c>
      <c r="G1277" s="4" t="n">
        <f aca="false">INDEX(Data_Products!$D$2:$D$33,MATCH(C1277,Data_Products!$A$2:$A$33,0))</f>
        <v>148.91</v>
      </c>
      <c r="H1277" s="4" t="str">
        <f aca="false">INDEX(Data_Products!$C$2:$C$33,MATCH(C1277,Data_Products!$A$2:$A$33,0))</f>
        <v>Tools &amp; Fixings</v>
      </c>
      <c r="I1277" s="10" t="n">
        <f aca="false">D1277*(E1277-G1277)</f>
        <v>538.32</v>
      </c>
      <c r="J1277" s="11" t="n">
        <f aca="false">IFERROR(I1277/F1277,0)</f>
        <v>0.375979549930855</v>
      </c>
      <c r="K1277" s="4" t="str">
        <f aca="false">IFERROR(INDEX(Data_Orders!$F$2:$F$4727,MATCH(B1277,Data_Orders!$A$2:$A$4727,0)),"")</f>
        <v>Contractor</v>
      </c>
      <c r="L1277" s="4" t="str">
        <f aca="false">IFERROR(INDEX(Data_Orders!$D$2:$D$4727,MATCH(B1277,Data_Orders!$A$2:$A$4727,0)),"")</f>
        <v>Northampton</v>
      </c>
    </row>
    <row r="1278" customFormat="false" ht="15" hidden="false" customHeight="false" outlineLevel="0" collapsed="false">
      <c r="A1278" s="4" t="s">
        <v>7094</v>
      </c>
      <c r="B1278" s="4" t="s">
        <v>1507</v>
      </c>
      <c r="C1278" s="4" t="s">
        <v>1021</v>
      </c>
      <c r="D1278" s="4" t="n">
        <v>12</v>
      </c>
      <c r="E1278" s="4" t="n">
        <v>73.76</v>
      </c>
      <c r="F1278" s="4" t="n">
        <v>885.12</v>
      </c>
      <c r="G1278" s="4" t="n">
        <f aca="false">INDEX(Data_Products!$D$2:$D$33,MATCH(C1278,Data_Products!$A$2:$A$33,0))</f>
        <v>51.51</v>
      </c>
      <c r="H1278" s="4" t="str">
        <f aca="false">INDEX(Data_Products!$C$2:$C$33,MATCH(C1278,Data_Products!$A$2:$A$33,0))</f>
        <v>Cement &amp; Aggregates</v>
      </c>
      <c r="I1278" s="10" t="n">
        <f aca="false">D1278*(E1278-G1278)</f>
        <v>267</v>
      </c>
      <c r="J1278" s="11" t="n">
        <f aca="false">IFERROR(I1278/F1278,0)</f>
        <v>0.301654013015185</v>
      </c>
      <c r="K1278" s="4" t="str">
        <f aca="false">IFERROR(INDEX(Data_Orders!$F$2:$F$4727,MATCH(B1278,Data_Orders!$A$2:$A$4727,0)),"")</f>
        <v>Contractor</v>
      </c>
      <c r="L1278" s="4" t="str">
        <f aca="false">IFERROR(INDEX(Data_Orders!$D$2:$D$4727,MATCH(B1278,Data_Orders!$A$2:$A$4727,0)),"")</f>
        <v>Northampton</v>
      </c>
    </row>
    <row r="1279" customFormat="false" ht="15" hidden="false" customHeight="false" outlineLevel="0" collapsed="false">
      <c r="A1279" s="4" t="s">
        <v>7095</v>
      </c>
      <c r="B1279" s="4" t="s">
        <v>1508</v>
      </c>
      <c r="C1279" s="4" t="s">
        <v>1024</v>
      </c>
      <c r="D1279" s="4" t="n">
        <v>4</v>
      </c>
      <c r="E1279" s="4" t="n">
        <v>137.14</v>
      </c>
      <c r="F1279" s="4" t="n">
        <v>548.56</v>
      </c>
      <c r="G1279" s="4" t="n">
        <f aca="false">INDEX(Data_Products!$D$2:$D$33,MATCH(C1279,Data_Products!$A$2:$A$33,0))</f>
        <v>99.99</v>
      </c>
      <c r="H1279" s="4" t="str">
        <f aca="false">INDEX(Data_Products!$C$2:$C$33,MATCH(C1279,Data_Products!$A$2:$A$33,0))</f>
        <v>Cement &amp; Aggregates</v>
      </c>
      <c r="I1279" s="10" t="n">
        <f aca="false">D1279*(E1279-G1279)</f>
        <v>148.6</v>
      </c>
      <c r="J1279" s="11" t="n">
        <f aca="false">IFERROR(I1279/F1279,0)</f>
        <v>0.270891060230421</v>
      </c>
      <c r="K1279" s="4" t="str">
        <f aca="false">IFERROR(INDEX(Data_Orders!$F$2:$F$4727,MATCH(B1279,Data_Orders!$A$2:$A$4727,0)),"")</f>
        <v>Contractor</v>
      </c>
      <c r="L1279" s="4" t="str">
        <f aca="false">IFERROR(INDEX(Data_Orders!$D$2:$D$4727,MATCH(B1279,Data_Orders!$A$2:$A$4727,0)),"")</f>
        <v>Northampton</v>
      </c>
    </row>
    <row r="1280" customFormat="false" ht="15" hidden="false" customHeight="false" outlineLevel="0" collapsed="false">
      <c r="A1280" s="4" t="s">
        <v>7096</v>
      </c>
      <c r="B1280" s="4" t="s">
        <v>1508</v>
      </c>
      <c r="C1280" s="4" t="s">
        <v>1046</v>
      </c>
      <c r="D1280" s="4" t="n">
        <v>11</v>
      </c>
      <c r="E1280" s="4" t="n">
        <v>154.02</v>
      </c>
      <c r="F1280" s="4" t="n">
        <v>1694.22</v>
      </c>
      <c r="G1280" s="4" t="n">
        <f aca="false">INDEX(Data_Products!$D$2:$D$33,MATCH(C1280,Data_Products!$A$2:$A$33,0))</f>
        <v>102.1</v>
      </c>
      <c r="H1280" s="4" t="str">
        <f aca="false">INDEX(Data_Products!$C$2:$C$33,MATCH(C1280,Data_Products!$A$2:$A$33,0))</f>
        <v>Tools &amp; Fixings</v>
      </c>
      <c r="I1280" s="10" t="n">
        <f aca="false">D1280*(E1280-G1280)</f>
        <v>571.12</v>
      </c>
      <c r="J1280" s="11" t="n">
        <f aca="false">IFERROR(I1280/F1280,0)</f>
        <v>0.337099078041813</v>
      </c>
      <c r="K1280" s="4" t="str">
        <f aca="false">IFERROR(INDEX(Data_Orders!$F$2:$F$4727,MATCH(B1280,Data_Orders!$A$2:$A$4727,0)),"")</f>
        <v>Contractor</v>
      </c>
      <c r="L1280" s="4" t="str">
        <f aca="false">IFERROR(INDEX(Data_Orders!$D$2:$D$4727,MATCH(B1280,Data_Orders!$A$2:$A$4727,0)),"")</f>
        <v>Northampton</v>
      </c>
    </row>
    <row r="1281" customFormat="false" ht="15" hidden="false" customHeight="false" outlineLevel="0" collapsed="false">
      <c r="A1281" s="4" t="s">
        <v>7097</v>
      </c>
      <c r="B1281" s="4" t="s">
        <v>1508</v>
      </c>
      <c r="C1281" s="4" t="s">
        <v>1026</v>
      </c>
      <c r="D1281" s="4" t="n">
        <v>4</v>
      </c>
      <c r="E1281" s="4" t="n">
        <v>184.05</v>
      </c>
      <c r="F1281" s="4" t="n">
        <v>736.2</v>
      </c>
      <c r="G1281" s="4" t="n">
        <f aca="false">INDEX(Data_Products!$D$2:$D$33,MATCH(C1281,Data_Products!$A$2:$A$33,0))</f>
        <v>147.44</v>
      </c>
      <c r="H1281" s="4" t="str">
        <f aca="false">INDEX(Data_Products!$C$2:$C$33,MATCH(C1281,Data_Products!$A$2:$A$33,0))</f>
        <v>Cement &amp; Aggregates</v>
      </c>
      <c r="I1281" s="10" t="n">
        <f aca="false">D1281*(E1281-G1281)</f>
        <v>146.44</v>
      </c>
      <c r="J1281" s="11" t="n">
        <f aca="false">IFERROR(I1281/F1281,0)</f>
        <v>0.19891333876664</v>
      </c>
      <c r="K1281" s="4" t="str">
        <f aca="false">IFERROR(INDEX(Data_Orders!$F$2:$F$4727,MATCH(B1281,Data_Orders!$A$2:$A$4727,0)),"")</f>
        <v>Contractor</v>
      </c>
      <c r="L1281" s="4" t="str">
        <f aca="false">IFERROR(INDEX(Data_Orders!$D$2:$D$4727,MATCH(B1281,Data_Orders!$A$2:$A$4727,0)),"")</f>
        <v>Northampton</v>
      </c>
    </row>
    <row r="1282" customFormat="false" ht="15" hidden="false" customHeight="false" outlineLevel="0" collapsed="false">
      <c r="A1282" s="4" t="s">
        <v>7098</v>
      </c>
      <c r="B1282" s="4" t="s">
        <v>1508</v>
      </c>
      <c r="C1282" s="4" t="s">
        <v>1039</v>
      </c>
      <c r="D1282" s="4" t="n">
        <v>15</v>
      </c>
      <c r="E1282" s="4" t="n">
        <v>160.41</v>
      </c>
      <c r="F1282" s="4" t="n">
        <v>2406.15</v>
      </c>
      <c r="G1282" s="4" t="n">
        <f aca="false">INDEX(Data_Products!$D$2:$D$33,MATCH(C1282,Data_Products!$A$2:$A$33,0))</f>
        <v>99.74</v>
      </c>
      <c r="H1282" s="4" t="str">
        <f aca="false">INDEX(Data_Products!$C$2:$C$33,MATCH(C1282,Data_Products!$A$2:$A$33,0))</f>
        <v>Insulation</v>
      </c>
      <c r="I1282" s="10" t="n">
        <f aca="false">D1282*(E1282-G1282)</f>
        <v>910.05</v>
      </c>
      <c r="J1282" s="11" t="n">
        <f aca="false">IFERROR(I1282/F1282,0)</f>
        <v>0.378218315566361</v>
      </c>
      <c r="K1282" s="4" t="str">
        <f aca="false">IFERROR(INDEX(Data_Orders!$F$2:$F$4727,MATCH(B1282,Data_Orders!$A$2:$A$4727,0)),"")</f>
        <v>Contractor</v>
      </c>
      <c r="L1282" s="4" t="str">
        <f aca="false">IFERROR(INDEX(Data_Orders!$D$2:$D$4727,MATCH(B1282,Data_Orders!$A$2:$A$4727,0)),"")</f>
        <v>Northampton</v>
      </c>
    </row>
    <row r="1283" customFormat="false" ht="15" hidden="false" customHeight="false" outlineLevel="0" collapsed="false">
      <c r="A1283" s="4" t="s">
        <v>7099</v>
      </c>
      <c r="B1283" s="4" t="s">
        <v>1509</v>
      </c>
      <c r="C1283" s="4" t="s">
        <v>1019</v>
      </c>
      <c r="D1283" s="4" t="n">
        <v>10</v>
      </c>
      <c r="E1283" s="4" t="n">
        <v>79.76</v>
      </c>
      <c r="F1283" s="4" t="n">
        <v>797.6</v>
      </c>
      <c r="G1283" s="4" t="n">
        <f aca="false">INDEX(Data_Products!$D$2:$D$33,MATCH(C1283,Data_Products!$A$2:$A$33,0))</f>
        <v>59.07</v>
      </c>
      <c r="H1283" s="4" t="str">
        <f aca="false">INDEX(Data_Products!$C$2:$C$33,MATCH(C1283,Data_Products!$A$2:$A$33,0))</f>
        <v>Timber</v>
      </c>
      <c r="I1283" s="10" t="n">
        <f aca="false">D1283*(E1283-G1283)</f>
        <v>206.9</v>
      </c>
      <c r="J1283" s="11" t="n">
        <f aca="false">IFERROR(I1283/F1283,0)</f>
        <v>0.259403209628887</v>
      </c>
      <c r="K1283" s="4" t="str">
        <f aca="false">IFERROR(INDEX(Data_Orders!$F$2:$F$4727,MATCH(B1283,Data_Orders!$A$2:$A$4727,0)),"")</f>
        <v>Contractor</v>
      </c>
      <c r="L1283" s="4" t="str">
        <f aca="false">IFERROR(INDEX(Data_Orders!$D$2:$D$4727,MATCH(B1283,Data_Orders!$A$2:$A$4727,0)),"")</f>
        <v>Northampton</v>
      </c>
    </row>
    <row r="1284" customFormat="false" ht="15" hidden="false" customHeight="false" outlineLevel="0" collapsed="false">
      <c r="A1284" s="4" t="s">
        <v>7100</v>
      </c>
      <c r="B1284" s="4" t="s">
        <v>1509</v>
      </c>
      <c r="C1284" s="4" t="s">
        <v>1044</v>
      </c>
      <c r="D1284" s="4" t="n">
        <v>18</v>
      </c>
      <c r="E1284" s="4" t="n">
        <v>190.44</v>
      </c>
      <c r="F1284" s="4" t="n">
        <v>3427.92</v>
      </c>
      <c r="G1284" s="4" t="n">
        <f aca="false">INDEX(Data_Products!$D$2:$D$33,MATCH(C1284,Data_Products!$A$2:$A$33,0))</f>
        <v>115.48</v>
      </c>
      <c r="H1284" s="4" t="str">
        <f aca="false">INDEX(Data_Products!$C$2:$C$33,MATCH(C1284,Data_Products!$A$2:$A$33,0))</f>
        <v>Tools &amp; Fixings</v>
      </c>
      <c r="I1284" s="10" t="n">
        <f aca="false">D1284*(E1284-G1284)</f>
        <v>1349.28</v>
      </c>
      <c r="J1284" s="11" t="n">
        <f aca="false">IFERROR(I1284/F1284,0)</f>
        <v>0.393614786809494</v>
      </c>
      <c r="K1284" s="4" t="str">
        <f aca="false">IFERROR(INDEX(Data_Orders!$F$2:$F$4727,MATCH(B1284,Data_Orders!$A$2:$A$4727,0)),"")</f>
        <v>Contractor</v>
      </c>
      <c r="L1284" s="4" t="str">
        <f aca="false">IFERROR(INDEX(Data_Orders!$D$2:$D$4727,MATCH(B1284,Data_Orders!$A$2:$A$4727,0)),"")</f>
        <v>Northampton</v>
      </c>
    </row>
    <row r="1285" customFormat="false" ht="15" hidden="false" customHeight="false" outlineLevel="0" collapsed="false">
      <c r="A1285" s="4" t="s">
        <v>7101</v>
      </c>
      <c r="B1285" s="4" t="s">
        <v>1509</v>
      </c>
      <c r="C1285" s="4" t="s">
        <v>1064</v>
      </c>
      <c r="D1285" s="4" t="n">
        <v>2</v>
      </c>
      <c r="E1285" s="4" t="n">
        <v>97.63</v>
      </c>
      <c r="F1285" s="4" t="n">
        <v>195.26</v>
      </c>
      <c r="G1285" s="4" t="n">
        <f aca="false">INDEX(Data_Products!$D$2:$D$33,MATCH(C1285,Data_Products!$A$2:$A$33,0))</f>
        <v>65.21</v>
      </c>
      <c r="H1285" s="4" t="str">
        <f aca="false">INDEX(Data_Products!$C$2:$C$33,MATCH(C1285,Data_Products!$A$2:$A$33,0))</f>
        <v>Plumbing &amp; Drainage</v>
      </c>
      <c r="I1285" s="10" t="n">
        <f aca="false">D1285*(E1285-G1285)</f>
        <v>64.84</v>
      </c>
      <c r="J1285" s="11" t="n">
        <f aca="false">IFERROR(I1285/F1285,0)</f>
        <v>0.332070060432244</v>
      </c>
      <c r="K1285" s="4" t="str">
        <f aca="false">IFERROR(INDEX(Data_Orders!$F$2:$F$4727,MATCH(B1285,Data_Orders!$A$2:$A$4727,0)),"")</f>
        <v>Contractor</v>
      </c>
      <c r="L1285" s="4" t="str">
        <f aca="false">IFERROR(INDEX(Data_Orders!$D$2:$D$4727,MATCH(B1285,Data_Orders!$A$2:$A$4727,0)),"")</f>
        <v>Northampton</v>
      </c>
    </row>
    <row r="1286" customFormat="false" ht="15" hidden="false" customHeight="false" outlineLevel="0" collapsed="false">
      <c r="A1286" s="4" t="s">
        <v>7102</v>
      </c>
      <c r="B1286" s="4" t="s">
        <v>1509</v>
      </c>
      <c r="C1286" s="4" t="s">
        <v>1035</v>
      </c>
      <c r="D1286" s="4" t="n">
        <v>3</v>
      </c>
      <c r="E1286" s="4" t="n">
        <v>165.07</v>
      </c>
      <c r="F1286" s="4" t="n">
        <v>495.21</v>
      </c>
      <c r="G1286" s="4" t="n">
        <f aca="false">INDEX(Data_Products!$D$2:$D$33,MATCH(C1286,Data_Products!$A$2:$A$33,0))</f>
        <v>134.65</v>
      </c>
      <c r="H1286" s="4" t="str">
        <f aca="false">INDEX(Data_Products!$C$2:$C$33,MATCH(C1286,Data_Products!$A$2:$A$33,0))</f>
        <v>Insulation</v>
      </c>
      <c r="I1286" s="10" t="n">
        <f aca="false">D1286*(E1286-G1286)</f>
        <v>91.26</v>
      </c>
      <c r="J1286" s="11" t="n">
        <f aca="false">IFERROR(I1286/F1286,0)</f>
        <v>0.184285454655601</v>
      </c>
      <c r="K1286" s="4" t="str">
        <f aca="false">IFERROR(INDEX(Data_Orders!$F$2:$F$4727,MATCH(B1286,Data_Orders!$A$2:$A$4727,0)),"")</f>
        <v>Contractor</v>
      </c>
      <c r="L1286" s="4" t="str">
        <f aca="false">IFERROR(INDEX(Data_Orders!$D$2:$D$4727,MATCH(B1286,Data_Orders!$A$2:$A$4727,0)),"")</f>
        <v>Northampton</v>
      </c>
    </row>
    <row r="1287" customFormat="false" ht="15" hidden="false" customHeight="false" outlineLevel="0" collapsed="false">
      <c r="A1287" s="4" t="s">
        <v>7103</v>
      </c>
      <c r="B1287" s="4" t="s">
        <v>1509</v>
      </c>
      <c r="C1287" s="4" t="s">
        <v>1059</v>
      </c>
      <c r="D1287" s="4" t="n">
        <v>11</v>
      </c>
      <c r="E1287" s="4" t="n">
        <v>103.63</v>
      </c>
      <c r="F1287" s="4" t="n">
        <v>1139.93</v>
      </c>
      <c r="G1287" s="4" t="n">
        <f aca="false">INDEX(Data_Products!$D$2:$D$33,MATCH(C1287,Data_Products!$A$2:$A$33,0))</f>
        <v>82.55</v>
      </c>
      <c r="H1287" s="4" t="str">
        <f aca="false">INDEX(Data_Products!$C$2:$C$33,MATCH(C1287,Data_Products!$A$2:$A$33,0))</f>
        <v>Roofing</v>
      </c>
      <c r="I1287" s="10" t="n">
        <f aca="false">D1287*(E1287-G1287)</f>
        <v>231.88</v>
      </c>
      <c r="J1287" s="11" t="n">
        <f aca="false">IFERROR(I1287/F1287,0)</f>
        <v>0.203415999228023</v>
      </c>
      <c r="K1287" s="4" t="str">
        <f aca="false">IFERROR(INDEX(Data_Orders!$F$2:$F$4727,MATCH(B1287,Data_Orders!$A$2:$A$4727,0)),"")</f>
        <v>Contractor</v>
      </c>
      <c r="L1287" s="4" t="str">
        <f aca="false">IFERROR(INDEX(Data_Orders!$D$2:$D$4727,MATCH(B1287,Data_Orders!$A$2:$A$4727,0)),"")</f>
        <v>Northampton</v>
      </c>
    </row>
    <row r="1288" customFormat="false" ht="15" hidden="false" customHeight="false" outlineLevel="0" collapsed="false">
      <c r="A1288" s="4" t="s">
        <v>7104</v>
      </c>
      <c r="B1288" s="4" t="s">
        <v>1510</v>
      </c>
      <c r="C1288" s="4" t="s">
        <v>1026</v>
      </c>
      <c r="D1288" s="4" t="n">
        <v>14</v>
      </c>
      <c r="E1288" s="4" t="n">
        <v>184.05</v>
      </c>
      <c r="F1288" s="4" t="n">
        <v>2576.7</v>
      </c>
      <c r="G1288" s="4" t="n">
        <f aca="false">INDEX(Data_Products!$D$2:$D$33,MATCH(C1288,Data_Products!$A$2:$A$33,0))</f>
        <v>147.44</v>
      </c>
      <c r="H1288" s="4" t="str">
        <f aca="false">INDEX(Data_Products!$C$2:$C$33,MATCH(C1288,Data_Products!$A$2:$A$33,0))</f>
        <v>Cement &amp; Aggregates</v>
      </c>
      <c r="I1288" s="10" t="n">
        <f aca="false">D1288*(E1288-G1288)</f>
        <v>512.54</v>
      </c>
      <c r="J1288" s="11" t="n">
        <f aca="false">IFERROR(I1288/F1288,0)</f>
        <v>0.19891333876664</v>
      </c>
      <c r="K1288" s="4" t="str">
        <f aca="false">IFERROR(INDEX(Data_Orders!$F$2:$F$4727,MATCH(B1288,Data_Orders!$A$2:$A$4727,0)),"")</f>
        <v>Contractor</v>
      </c>
      <c r="L1288" s="4" t="str">
        <f aca="false">IFERROR(INDEX(Data_Orders!$D$2:$D$4727,MATCH(B1288,Data_Orders!$A$2:$A$4727,0)),"")</f>
        <v>Nuneaton</v>
      </c>
    </row>
    <row r="1289" customFormat="false" ht="15" hidden="false" customHeight="false" outlineLevel="0" collapsed="false">
      <c r="A1289" s="4" t="s">
        <v>7105</v>
      </c>
      <c r="B1289" s="4" t="s">
        <v>1510</v>
      </c>
      <c r="C1289" s="4" t="s">
        <v>1048</v>
      </c>
      <c r="D1289" s="4" t="n">
        <v>7</v>
      </c>
      <c r="E1289" s="4" t="n">
        <v>112.72</v>
      </c>
      <c r="F1289" s="4" t="n">
        <v>789.04</v>
      </c>
      <c r="G1289" s="4" t="n">
        <f aca="false">INDEX(Data_Products!$D$2:$D$33,MATCH(C1289,Data_Products!$A$2:$A$33,0))</f>
        <v>83.21</v>
      </c>
      <c r="H1289" s="4" t="str">
        <f aca="false">INDEX(Data_Products!$C$2:$C$33,MATCH(C1289,Data_Products!$A$2:$A$33,0))</f>
        <v>Tools &amp; Fixings</v>
      </c>
      <c r="I1289" s="10" t="n">
        <f aca="false">D1289*(E1289-G1289)</f>
        <v>206.57</v>
      </c>
      <c r="J1289" s="11" t="n">
        <f aca="false">IFERROR(I1289/F1289,0)</f>
        <v>0.261799148332151</v>
      </c>
      <c r="K1289" s="4" t="str">
        <f aca="false">IFERROR(INDEX(Data_Orders!$F$2:$F$4727,MATCH(B1289,Data_Orders!$A$2:$A$4727,0)),"")</f>
        <v>Contractor</v>
      </c>
      <c r="L1289" s="4" t="str">
        <f aca="false">IFERROR(INDEX(Data_Orders!$D$2:$D$4727,MATCH(B1289,Data_Orders!$A$2:$A$4727,0)),"")</f>
        <v>Nuneaton</v>
      </c>
    </row>
    <row r="1290" customFormat="false" ht="15" hidden="false" customHeight="false" outlineLevel="0" collapsed="false">
      <c r="A1290" s="4" t="s">
        <v>7106</v>
      </c>
      <c r="B1290" s="4" t="s">
        <v>1510</v>
      </c>
      <c r="C1290" s="4" t="s">
        <v>1039</v>
      </c>
      <c r="D1290" s="4" t="n">
        <v>3</v>
      </c>
      <c r="E1290" s="4" t="n">
        <v>160.41</v>
      </c>
      <c r="F1290" s="4" t="n">
        <v>481.23</v>
      </c>
      <c r="G1290" s="4" t="n">
        <f aca="false">INDEX(Data_Products!$D$2:$D$33,MATCH(C1290,Data_Products!$A$2:$A$33,0))</f>
        <v>99.74</v>
      </c>
      <c r="H1290" s="4" t="str">
        <f aca="false">INDEX(Data_Products!$C$2:$C$33,MATCH(C1290,Data_Products!$A$2:$A$33,0))</f>
        <v>Insulation</v>
      </c>
      <c r="I1290" s="10" t="n">
        <f aca="false">D1290*(E1290-G1290)</f>
        <v>182.01</v>
      </c>
      <c r="J1290" s="11" t="n">
        <f aca="false">IFERROR(I1290/F1290,0)</f>
        <v>0.378218315566361</v>
      </c>
      <c r="K1290" s="4" t="str">
        <f aca="false">IFERROR(INDEX(Data_Orders!$F$2:$F$4727,MATCH(B1290,Data_Orders!$A$2:$A$4727,0)),"")</f>
        <v>Contractor</v>
      </c>
      <c r="L1290" s="4" t="str">
        <f aca="false">IFERROR(INDEX(Data_Orders!$D$2:$D$4727,MATCH(B1290,Data_Orders!$A$2:$A$4727,0)),"")</f>
        <v>Nuneaton</v>
      </c>
    </row>
    <row r="1291" customFormat="false" ht="15" hidden="false" customHeight="false" outlineLevel="0" collapsed="false">
      <c r="A1291" s="4" t="s">
        <v>7107</v>
      </c>
      <c r="B1291" s="4" t="s">
        <v>1510</v>
      </c>
      <c r="C1291" s="4" t="s">
        <v>1030</v>
      </c>
      <c r="D1291" s="4" t="n">
        <v>16</v>
      </c>
      <c r="E1291" s="4" t="n">
        <v>25.23</v>
      </c>
      <c r="F1291" s="4" t="n">
        <v>403.68</v>
      </c>
      <c r="G1291" s="4" t="n">
        <f aca="false">INDEX(Data_Products!$D$2:$D$33,MATCH(C1291,Data_Products!$A$2:$A$33,0))</f>
        <v>17.67</v>
      </c>
      <c r="H1291" s="4" t="str">
        <f aca="false">INDEX(Data_Products!$C$2:$C$33,MATCH(C1291,Data_Products!$A$2:$A$33,0))</f>
        <v>Cement &amp; Aggregates</v>
      </c>
      <c r="I1291" s="10" t="n">
        <f aca="false">D1291*(E1291-G1291)</f>
        <v>120.96</v>
      </c>
      <c r="J1291" s="11" t="n">
        <f aca="false">IFERROR(I1291/F1291,0)</f>
        <v>0.299643281807372</v>
      </c>
      <c r="K1291" s="4" t="str">
        <f aca="false">IFERROR(INDEX(Data_Orders!$F$2:$F$4727,MATCH(B1291,Data_Orders!$A$2:$A$4727,0)),"")</f>
        <v>Contractor</v>
      </c>
      <c r="L1291" s="4" t="str">
        <f aca="false">IFERROR(INDEX(Data_Orders!$D$2:$D$4727,MATCH(B1291,Data_Orders!$A$2:$A$4727,0)),"")</f>
        <v>Nuneaton</v>
      </c>
    </row>
    <row r="1292" customFormat="false" ht="15" hidden="false" customHeight="false" outlineLevel="0" collapsed="false">
      <c r="A1292" s="4" t="s">
        <v>7108</v>
      </c>
      <c r="B1292" s="4" t="s">
        <v>1511</v>
      </c>
      <c r="C1292" s="4" t="s">
        <v>1021</v>
      </c>
      <c r="D1292" s="4" t="n">
        <v>16</v>
      </c>
      <c r="E1292" s="4" t="n">
        <v>73.76</v>
      </c>
      <c r="F1292" s="4" t="n">
        <v>1180.16</v>
      </c>
      <c r="G1292" s="4" t="n">
        <f aca="false">INDEX(Data_Products!$D$2:$D$33,MATCH(C1292,Data_Products!$A$2:$A$33,0))</f>
        <v>51.51</v>
      </c>
      <c r="H1292" s="4" t="str">
        <f aca="false">INDEX(Data_Products!$C$2:$C$33,MATCH(C1292,Data_Products!$A$2:$A$33,0))</f>
        <v>Cement &amp; Aggregates</v>
      </c>
      <c r="I1292" s="10" t="n">
        <f aca="false">D1292*(E1292-G1292)</f>
        <v>356</v>
      </c>
      <c r="J1292" s="11" t="n">
        <f aca="false">IFERROR(I1292/F1292,0)</f>
        <v>0.301654013015184</v>
      </c>
      <c r="K1292" s="4" t="str">
        <f aca="false">IFERROR(INDEX(Data_Orders!$F$2:$F$4727,MATCH(B1292,Data_Orders!$A$2:$A$4727,0)),"")</f>
        <v>Contractor</v>
      </c>
      <c r="L1292" s="4" t="str">
        <f aca="false">IFERROR(INDEX(Data_Orders!$D$2:$D$4727,MATCH(B1292,Data_Orders!$A$2:$A$4727,0)),"")</f>
        <v>Nuneaton</v>
      </c>
    </row>
    <row r="1293" customFormat="false" ht="15" hidden="false" customHeight="false" outlineLevel="0" collapsed="false">
      <c r="A1293" s="4" t="s">
        <v>7109</v>
      </c>
      <c r="B1293" s="4" t="s">
        <v>1511</v>
      </c>
      <c r="C1293" s="4" t="s">
        <v>1010</v>
      </c>
      <c r="D1293" s="4" t="n">
        <v>4</v>
      </c>
      <c r="E1293" s="4" t="n">
        <v>135.95</v>
      </c>
      <c r="F1293" s="4" t="n">
        <v>543.8</v>
      </c>
      <c r="G1293" s="4" t="n">
        <f aca="false">INDEX(Data_Products!$D$2:$D$33,MATCH(C1293,Data_Products!$A$2:$A$33,0))</f>
        <v>111.1</v>
      </c>
      <c r="H1293" s="4" t="str">
        <f aca="false">INDEX(Data_Products!$C$2:$C$33,MATCH(C1293,Data_Products!$A$2:$A$33,0))</f>
        <v>Timber</v>
      </c>
      <c r="I1293" s="10" t="n">
        <f aca="false">D1293*(E1293-G1293)</f>
        <v>99.4</v>
      </c>
      <c r="J1293" s="11" t="n">
        <f aca="false">IFERROR(I1293/F1293,0)</f>
        <v>0.18278778962854</v>
      </c>
      <c r="K1293" s="4" t="str">
        <f aca="false">IFERROR(INDEX(Data_Orders!$F$2:$F$4727,MATCH(B1293,Data_Orders!$A$2:$A$4727,0)),"")</f>
        <v>Contractor</v>
      </c>
      <c r="L1293" s="4" t="str">
        <f aca="false">IFERROR(INDEX(Data_Orders!$D$2:$D$4727,MATCH(B1293,Data_Orders!$A$2:$A$4727,0)),"")</f>
        <v>Nuneaton</v>
      </c>
    </row>
    <row r="1294" customFormat="false" ht="15" hidden="false" customHeight="false" outlineLevel="0" collapsed="false">
      <c r="A1294" s="4" t="s">
        <v>7110</v>
      </c>
      <c r="B1294" s="4" t="s">
        <v>1511</v>
      </c>
      <c r="C1294" s="4" t="s">
        <v>1057</v>
      </c>
      <c r="D1294" s="4" t="n">
        <v>13</v>
      </c>
      <c r="E1294" s="4" t="n">
        <v>176.81</v>
      </c>
      <c r="F1294" s="4" t="n">
        <v>2298.53</v>
      </c>
      <c r="G1294" s="4" t="n">
        <f aca="false">INDEX(Data_Products!$D$2:$D$33,MATCH(C1294,Data_Products!$A$2:$A$33,0))</f>
        <v>129.57</v>
      </c>
      <c r="H1294" s="4" t="str">
        <f aca="false">INDEX(Data_Products!$C$2:$C$33,MATCH(C1294,Data_Products!$A$2:$A$33,0))</f>
        <v>Roofing</v>
      </c>
      <c r="I1294" s="10" t="n">
        <f aca="false">D1294*(E1294-G1294)</f>
        <v>614.12</v>
      </c>
      <c r="J1294" s="11" t="n">
        <f aca="false">IFERROR(I1294/F1294,0)</f>
        <v>0.267179458175443</v>
      </c>
      <c r="K1294" s="4" t="str">
        <f aca="false">IFERROR(INDEX(Data_Orders!$F$2:$F$4727,MATCH(B1294,Data_Orders!$A$2:$A$4727,0)),"")</f>
        <v>Contractor</v>
      </c>
      <c r="L1294" s="4" t="str">
        <f aca="false">IFERROR(INDEX(Data_Orders!$D$2:$D$4727,MATCH(B1294,Data_Orders!$A$2:$A$4727,0)),"")</f>
        <v>Nuneaton</v>
      </c>
    </row>
    <row r="1295" customFormat="false" ht="15" hidden="false" customHeight="false" outlineLevel="0" collapsed="false">
      <c r="A1295" s="4" t="s">
        <v>7111</v>
      </c>
      <c r="B1295" s="4" t="s">
        <v>1512</v>
      </c>
      <c r="C1295" s="4" t="s">
        <v>1057</v>
      </c>
      <c r="D1295" s="4" t="n">
        <v>13</v>
      </c>
      <c r="E1295" s="4" t="n">
        <v>176.81</v>
      </c>
      <c r="F1295" s="4" t="n">
        <v>2298.53</v>
      </c>
      <c r="G1295" s="4" t="n">
        <f aca="false">INDEX(Data_Products!$D$2:$D$33,MATCH(C1295,Data_Products!$A$2:$A$33,0))</f>
        <v>129.57</v>
      </c>
      <c r="H1295" s="4" t="str">
        <f aca="false">INDEX(Data_Products!$C$2:$C$33,MATCH(C1295,Data_Products!$A$2:$A$33,0))</f>
        <v>Roofing</v>
      </c>
      <c r="I1295" s="10" t="n">
        <f aca="false">D1295*(E1295-G1295)</f>
        <v>614.12</v>
      </c>
      <c r="J1295" s="11" t="n">
        <f aca="false">IFERROR(I1295/F1295,0)</f>
        <v>0.267179458175443</v>
      </c>
      <c r="K1295" s="4" t="str">
        <f aca="false">IFERROR(INDEX(Data_Orders!$F$2:$F$4727,MATCH(B1295,Data_Orders!$A$2:$A$4727,0)),"")</f>
        <v>Contractor</v>
      </c>
      <c r="L1295" s="4" t="str">
        <f aca="false">IFERROR(INDEX(Data_Orders!$D$2:$D$4727,MATCH(B1295,Data_Orders!$A$2:$A$4727,0)),"")</f>
        <v>Nuneaton</v>
      </c>
    </row>
    <row r="1296" customFormat="false" ht="15" hidden="false" customHeight="false" outlineLevel="0" collapsed="false">
      <c r="A1296" s="4" t="s">
        <v>7112</v>
      </c>
      <c r="B1296" s="4" t="s">
        <v>1512</v>
      </c>
      <c r="C1296" s="4" t="s">
        <v>1015</v>
      </c>
      <c r="D1296" s="4" t="n">
        <v>19</v>
      </c>
      <c r="E1296" s="4" t="n">
        <v>122.01</v>
      </c>
      <c r="F1296" s="4" t="n">
        <v>2318.19</v>
      </c>
      <c r="G1296" s="4" t="n">
        <f aca="false">INDEX(Data_Products!$D$2:$D$33,MATCH(C1296,Data_Products!$A$2:$A$33,0))</f>
        <v>85.53</v>
      </c>
      <c r="H1296" s="4" t="str">
        <f aca="false">INDEX(Data_Products!$C$2:$C$33,MATCH(C1296,Data_Products!$A$2:$A$33,0))</f>
        <v>Timber</v>
      </c>
      <c r="I1296" s="10" t="n">
        <f aca="false">D1296*(E1296-G1296)</f>
        <v>693.12</v>
      </c>
      <c r="J1296" s="11" t="n">
        <f aca="false">IFERROR(I1296/F1296,0)</f>
        <v>0.298991885910991</v>
      </c>
      <c r="K1296" s="4" t="str">
        <f aca="false">IFERROR(INDEX(Data_Orders!$F$2:$F$4727,MATCH(B1296,Data_Orders!$A$2:$A$4727,0)),"")</f>
        <v>Contractor</v>
      </c>
      <c r="L1296" s="4" t="str">
        <f aca="false">IFERROR(INDEX(Data_Orders!$D$2:$D$4727,MATCH(B1296,Data_Orders!$A$2:$A$4727,0)),"")</f>
        <v>Nuneaton</v>
      </c>
    </row>
    <row r="1297" customFormat="false" ht="15" hidden="false" customHeight="false" outlineLevel="0" collapsed="false">
      <c r="A1297" s="4" t="s">
        <v>7113</v>
      </c>
      <c r="B1297" s="4" t="s">
        <v>1512</v>
      </c>
      <c r="C1297" s="4" t="s">
        <v>1017</v>
      </c>
      <c r="D1297" s="4" t="n">
        <v>4</v>
      </c>
      <c r="E1297" s="4" t="n">
        <v>49.15</v>
      </c>
      <c r="F1297" s="4" t="n">
        <v>196.6</v>
      </c>
      <c r="G1297" s="4" t="n">
        <f aca="false">INDEX(Data_Products!$D$2:$D$33,MATCH(C1297,Data_Products!$A$2:$A$33,0))</f>
        <v>31.44</v>
      </c>
      <c r="H1297" s="4" t="str">
        <f aca="false">INDEX(Data_Products!$C$2:$C$33,MATCH(C1297,Data_Products!$A$2:$A$33,0))</f>
        <v>Timber</v>
      </c>
      <c r="I1297" s="10" t="n">
        <f aca="false">D1297*(E1297-G1297)</f>
        <v>70.84</v>
      </c>
      <c r="J1297" s="11" t="n">
        <f aca="false">IFERROR(I1297/F1297,0)</f>
        <v>0.360325534079349</v>
      </c>
      <c r="K1297" s="4" t="str">
        <f aca="false">IFERROR(INDEX(Data_Orders!$F$2:$F$4727,MATCH(B1297,Data_Orders!$A$2:$A$4727,0)),"")</f>
        <v>Contractor</v>
      </c>
      <c r="L1297" s="4" t="str">
        <f aca="false">IFERROR(INDEX(Data_Orders!$D$2:$D$4727,MATCH(B1297,Data_Orders!$A$2:$A$4727,0)),"")</f>
        <v>Nuneaton</v>
      </c>
    </row>
    <row r="1298" customFormat="false" ht="15" hidden="false" customHeight="false" outlineLevel="0" collapsed="false">
      <c r="A1298" s="4" t="s">
        <v>7114</v>
      </c>
      <c r="B1298" s="4" t="s">
        <v>1512</v>
      </c>
      <c r="C1298" s="4" t="s">
        <v>1019</v>
      </c>
      <c r="D1298" s="4" t="n">
        <v>6</v>
      </c>
      <c r="E1298" s="4" t="n">
        <v>79.76</v>
      </c>
      <c r="F1298" s="4" t="n">
        <v>478.56</v>
      </c>
      <c r="G1298" s="4" t="n">
        <f aca="false">INDEX(Data_Products!$D$2:$D$33,MATCH(C1298,Data_Products!$A$2:$A$33,0))</f>
        <v>59.07</v>
      </c>
      <c r="H1298" s="4" t="str">
        <f aca="false">INDEX(Data_Products!$C$2:$C$33,MATCH(C1298,Data_Products!$A$2:$A$33,0))</f>
        <v>Timber</v>
      </c>
      <c r="I1298" s="10" t="n">
        <f aca="false">D1298*(E1298-G1298)</f>
        <v>124.14</v>
      </c>
      <c r="J1298" s="11" t="n">
        <f aca="false">IFERROR(I1298/F1298,0)</f>
        <v>0.259403209628887</v>
      </c>
      <c r="K1298" s="4" t="str">
        <f aca="false">IFERROR(INDEX(Data_Orders!$F$2:$F$4727,MATCH(B1298,Data_Orders!$A$2:$A$4727,0)),"")</f>
        <v>Contractor</v>
      </c>
      <c r="L1298" s="4" t="str">
        <f aca="false">IFERROR(INDEX(Data_Orders!$D$2:$D$4727,MATCH(B1298,Data_Orders!$A$2:$A$4727,0)),"")</f>
        <v>Nuneaton</v>
      </c>
    </row>
    <row r="1299" customFormat="false" ht="15" hidden="false" customHeight="false" outlineLevel="0" collapsed="false">
      <c r="A1299" s="4" t="s">
        <v>7115</v>
      </c>
      <c r="B1299" s="4" t="s">
        <v>1512</v>
      </c>
      <c r="C1299" s="4" t="s">
        <v>1037</v>
      </c>
      <c r="D1299" s="4" t="n">
        <v>3</v>
      </c>
      <c r="E1299" s="4" t="n">
        <v>90.97</v>
      </c>
      <c r="F1299" s="4" t="n">
        <v>272.91</v>
      </c>
      <c r="G1299" s="4" t="n">
        <f aca="false">INDEX(Data_Products!$D$2:$D$33,MATCH(C1299,Data_Products!$A$2:$A$33,0))</f>
        <v>73.81</v>
      </c>
      <c r="H1299" s="4" t="str">
        <f aca="false">INDEX(Data_Products!$C$2:$C$33,MATCH(C1299,Data_Products!$A$2:$A$33,0))</f>
        <v>Insulation</v>
      </c>
      <c r="I1299" s="10" t="n">
        <f aca="false">D1299*(E1299-G1299)</f>
        <v>51.48</v>
      </c>
      <c r="J1299" s="11" t="n">
        <f aca="false">IFERROR(I1299/F1299,0)</f>
        <v>0.18863361547763</v>
      </c>
      <c r="K1299" s="4" t="str">
        <f aca="false">IFERROR(INDEX(Data_Orders!$F$2:$F$4727,MATCH(B1299,Data_Orders!$A$2:$A$4727,0)),"")</f>
        <v>Contractor</v>
      </c>
      <c r="L1299" s="4" t="str">
        <f aca="false">IFERROR(INDEX(Data_Orders!$D$2:$D$4727,MATCH(B1299,Data_Orders!$A$2:$A$4727,0)),"")</f>
        <v>Nuneaton</v>
      </c>
    </row>
    <row r="1300" customFormat="false" ht="15" hidden="false" customHeight="false" outlineLevel="0" collapsed="false">
      <c r="A1300" s="4" t="s">
        <v>7116</v>
      </c>
      <c r="B1300" s="4" t="s">
        <v>1513</v>
      </c>
      <c r="C1300" s="4" t="s">
        <v>1032</v>
      </c>
      <c r="D1300" s="4" t="n">
        <v>20</v>
      </c>
      <c r="E1300" s="4" t="n">
        <v>99.65</v>
      </c>
      <c r="F1300" s="4" t="n">
        <v>1993</v>
      </c>
      <c r="G1300" s="4" t="n">
        <f aca="false">INDEX(Data_Products!$D$2:$D$33,MATCH(C1300,Data_Products!$A$2:$A$33,0))</f>
        <v>58.26</v>
      </c>
      <c r="H1300" s="4" t="str">
        <f aca="false">INDEX(Data_Products!$C$2:$C$33,MATCH(C1300,Data_Products!$A$2:$A$33,0))</f>
        <v>Insulation</v>
      </c>
      <c r="I1300" s="10" t="n">
        <f aca="false">D1300*(E1300-G1300)</f>
        <v>827.8</v>
      </c>
      <c r="J1300" s="11" t="n">
        <f aca="false">IFERROR(I1300/F1300,0)</f>
        <v>0.415353738083292</v>
      </c>
      <c r="K1300" s="4" t="str">
        <f aca="false">IFERROR(INDEX(Data_Orders!$F$2:$F$4727,MATCH(B1300,Data_Orders!$A$2:$A$4727,0)),"")</f>
        <v>Contractor</v>
      </c>
      <c r="L1300" s="4" t="str">
        <f aca="false">IFERROR(INDEX(Data_Orders!$D$2:$D$4727,MATCH(B1300,Data_Orders!$A$2:$A$4727,0)),"")</f>
        <v>Nuneaton</v>
      </c>
    </row>
    <row r="1301" customFormat="false" ht="15" hidden="false" customHeight="false" outlineLevel="0" collapsed="false">
      <c r="A1301" s="4" t="s">
        <v>7117</v>
      </c>
      <c r="B1301" s="4" t="s">
        <v>1513</v>
      </c>
      <c r="C1301" s="4" t="s">
        <v>1024</v>
      </c>
      <c r="D1301" s="4" t="n">
        <v>13</v>
      </c>
      <c r="E1301" s="4" t="n">
        <v>137.14</v>
      </c>
      <c r="F1301" s="4" t="n">
        <v>1782.82</v>
      </c>
      <c r="G1301" s="4" t="n">
        <f aca="false">INDEX(Data_Products!$D$2:$D$33,MATCH(C1301,Data_Products!$A$2:$A$33,0))</f>
        <v>99.99</v>
      </c>
      <c r="H1301" s="4" t="str">
        <f aca="false">INDEX(Data_Products!$C$2:$C$33,MATCH(C1301,Data_Products!$A$2:$A$33,0))</f>
        <v>Cement &amp; Aggregates</v>
      </c>
      <c r="I1301" s="10" t="n">
        <f aca="false">D1301*(E1301-G1301)</f>
        <v>482.95</v>
      </c>
      <c r="J1301" s="11" t="n">
        <f aca="false">IFERROR(I1301/F1301,0)</f>
        <v>0.270891060230421</v>
      </c>
      <c r="K1301" s="4" t="str">
        <f aca="false">IFERROR(INDEX(Data_Orders!$F$2:$F$4727,MATCH(B1301,Data_Orders!$A$2:$A$4727,0)),"")</f>
        <v>Contractor</v>
      </c>
      <c r="L1301" s="4" t="str">
        <f aca="false">IFERROR(INDEX(Data_Orders!$D$2:$D$4727,MATCH(B1301,Data_Orders!$A$2:$A$4727,0)),"")</f>
        <v>Nuneaton</v>
      </c>
    </row>
    <row r="1302" customFormat="false" ht="15" hidden="false" customHeight="false" outlineLevel="0" collapsed="false">
      <c r="A1302" s="4" t="s">
        <v>7118</v>
      </c>
      <c r="B1302" s="4" t="s">
        <v>1514</v>
      </c>
      <c r="C1302" s="4" t="s">
        <v>1068</v>
      </c>
      <c r="D1302" s="4" t="n">
        <v>16</v>
      </c>
      <c r="E1302" s="4" t="n">
        <v>86.28</v>
      </c>
      <c r="F1302" s="4" t="n">
        <v>1380.48</v>
      </c>
      <c r="G1302" s="4" t="n">
        <f aca="false">INDEX(Data_Products!$D$2:$D$33,MATCH(C1302,Data_Products!$A$2:$A$33,0))</f>
        <v>68.55</v>
      </c>
      <c r="H1302" s="4" t="str">
        <f aca="false">INDEX(Data_Products!$C$2:$C$33,MATCH(C1302,Data_Products!$A$2:$A$33,0))</f>
        <v>Plumbing &amp; Drainage</v>
      </c>
      <c r="I1302" s="10" t="n">
        <f aca="false">D1302*(E1302-G1302)</f>
        <v>283.68</v>
      </c>
      <c r="J1302" s="11" t="n">
        <f aca="false">IFERROR(I1302/F1302,0)</f>
        <v>0.205493741307371</v>
      </c>
      <c r="K1302" s="4" t="str">
        <f aca="false">IFERROR(INDEX(Data_Orders!$F$2:$F$4727,MATCH(B1302,Data_Orders!$A$2:$A$4727,0)),"")</f>
        <v>Contractor</v>
      </c>
      <c r="L1302" s="4" t="str">
        <f aca="false">IFERROR(INDEX(Data_Orders!$D$2:$D$4727,MATCH(B1302,Data_Orders!$A$2:$A$4727,0)),"")</f>
        <v>Nuneaton</v>
      </c>
    </row>
    <row r="1303" customFormat="false" ht="15" hidden="false" customHeight="false" outlineLevel="0" collapsed="false">
      <c r="A1303" s="4" t="s">
        <v>7119</v>
      </c>
      <c r="B1303" s="4" t="s">
        <v>1514</v>
      </c>
      <c r="C1303" s="4" t="s">
        <v>1039</v>
      </c>
      <c r="D1303" s="4" t="n">
        <v>9</v>
      </c>
      <c r="E1303" s="4" t="n">
        <v>160.41</v>
      </c>
      <c r="F1303" s="4" t="n">
        <v>1443.69</v>
      </c>
      <c r="G1303" s="4" t="n">
        <f aca="false">INDEX(Data_Products!$D$2:$D$33,MATCH(C1303,Data_Products!$A$2:$A$33,0))</f>
        <v>99.74</v>
      </c>
      <c r="H1303" s="4" t="str">
        <f aca="false">INDEX(Data_Products!$C$2:$C$33,MATCH(C1303,Data_Products!$A$2:$A$33,0))</f>
        <v>Insulation</v>
      </c>
      <c r="I1303" s="10" t="n">
        <f aca="false">D1303*(E1303-G1303)</f>
        <v>546.03</v>
      </c>
      <c r="J1303" s="11" t="n">
        <f aca="false">IFERROR(I1303/F1303,0)</f>
        <v>0.378218315566361</v>
      </c>
      <c r="K1303" s="4" t="str">
        <f aca="false">IFERROR(INDEX(Data_Orders!$F$2:$F$4727,MATCH(B1303,Data_Orders!$A$2:$A$4727,0)),"")</f>
        <v>Contractor</v>
      </c>
      <c r="L1303" s="4" t="str">
        <f aca="false">IFERROR(INDEX(Data_Orders!$D$2:$D$4727,MATCH(B1303,Data_Orders!$A$2:$A$4727,0)),"")</f>
        <v>Nuneaton</v>
      </c>
    </row>
    <row r="1304" customFormat="false" ht="15" hidden="false" customHeight="false" outlineLevel="0" collapsed="false">
      <c r="A1304" s="4" t="s">
        <v>7120</v>
      </c>
      <c r="B1304" s="4" t="s">
        <v>1515</v>
      </c>
      <c r="C1304" s="4" t="s">
        <v>1050</v>
      </c>
      <c r="D1304" s="4" t="n">
        <v>13</v>
      </c>
      <c r="E1304" s="4" t="n">
        <v>238.63</v>
      </c>
      <c r="F1304" s="4" t="n">
        <v>3102.19</v>
      </c>
      <c r="G1304" s="4" t="n">
        <f aca="false">INDEX(Data_Products!$D$2:$D$33,MATCH(C1304,Data_Products!$A$2:$A$33,0))</f>
        <v>148.91</v>
      </c>
      <c r="H1304" s="4" t="str">
        <f aca="false">INDEX(Data_Products!$C$2:$C$33,MATCH(C1304,Data_Products!$A$2:$A$33,0))</f>
        <v>Tools &amp; Fixings</v>
      </c>
      <c r="I1304" s="10" t="n">
        <f aca="false">D1304*(E1304-G1304)</f>
        <v>1166.36</v>
      </c>
      <c r="J1304" s="11" t="n">
        <f aca="false">IFERROR(I1304/F1304,0)</f>
        <v>0.375979549930855</v>
      </c>
      <c r="K1304" s="4" t="str">
        <f aca="false">IFERROR(INDEX(Data_Orders!$F$2:$F$4727,MATCH(B1304,Data_Orders!$A$2:$A$4727,0)),"")</f>
        <v>Contractor</v>
      </c>
      <c r="L1304" s="4" t="str">
        <f aca="false">IFERROR(INDEX(Data_Orders!$D$2:$D$4727,MATCH(B1304,Data_Orders!$A$2:$A$4727,0)),"")</f>
        <v>Nuneaton</v>
      </c>
    </row>
    <row r="1305" customFormat="false" ht="15" hidden="false" customHeight="false" outlineLevel="0" collapsed="false">
      <c r="A1305" s="4" t="s">
        <v>7121</v>
      </c>
      <c r="B1305" s="4" t="s">
        <v>1515</v>
      </c>
      <c r="C1305" s="4" t="s">
        <v>1028</v>
      </c>
      <c r="D1305" s="4" t="n">
        <v>12</v>
      </c>
      <c r="E1305" s="4" t="n">
        <v>118.79</v>
      </c>
      <c r="F1305" s="4" t="n">
        <v>1425.48</v>
      </c>
      <c r="G1305" s="4" t="n">
        <f aca="false">INDEX(Data_Products!$D$2:$D$33,MATCH(C1305,Data_Products!$A$2:$A$33,0))</f>
        <v>81.07</v>
      </c>
      <c r="H1305" s="4" t="str">
        <f aca="false">INDEX(Data_Products!$C$2:$C$33,MATCH(C1305,Data_Products!$A$2:$A$33,0))</f>
        <v>Cement &amp; Aggregates</v>
      </c>
      <c r="I1305" s="10" t="n">
        <f aca="false">D1305*(E1305-G1305)</f>
        <v>452.64</v>
      </c>
      <c r="J1305" s="11" t="n">
        <f aca="false">IFERROR(I1305/F1305,0)</f>
        <v>0.317535146056065</v>
      </c>
      <c r="K1305" s="4" t="str">
        <f aca="false">IFERROR(INDEX(Data_Orders!$F$2:$F$4727,MATCH(B1305,Data_Orders!$A$2:$A$4727,0)),"")</f>
        <v>Contractor</v>
      </c>
      <c r="L1305" s="4" t="str">
        <f aca="false">IFERROR(INDEX(Data_Orders!$D$2:$D$4727,MATCH(B1305,Data_Orders!$A$2:$A$4727,0)),"")</f>
        <v>Nuneaton</v>
      </c>
    </row>
    <row r="1306" customFormat="false" ht="15" hidden="false" customHeight="false" outlineLevel="0" collapsed="false">
      <c r="A1306" s="4" t="s">
        <v>7122</v>
      </c>
      <c r="B1306" s="4" t="s">
        <v>1515</v>
      </c>
      <c r="C1306" s="4" t="s">
        <v>1064</v>
      </c>
      <c r="D1306" s="4" t="n">
        <v>16</v>
      </c>
      <c r="E1306" s="4" t="n">
        <v>97.63</v>
      </c>
      <c r="F1306" s="4" t="n">
        <v>1562.08</v>
      </c>
      <c r="G1306" s="4" t="n">
        <f aca="false">INDEX(Data_Products!$D$2:$D$33,MATCH(C1306,Data_Products!$A$2:$A$33,0))</f>
        <v>65.21</v>
      </c>
      <c r="H1306" s="4" t="str">
        <f aca="false">INDEX(Data_Products!$C$2:$C$33,MATCH(C1306,Data_Products!$A$2:$A$33,0))</f>
        <v>Plumbing &amp; Drainage</v>
      </c>
      <c r="I1306" s="10" t="n">
        <f aca="false">D1306*(E1306-G1306)</f>
        <v>518.72</v>
      </c>
      <c r="J1306" s="11" t="n">
        <f aca="false">IFERROR(I1306/F1306,0)</f>
        <v>0.332070060432244</v>
      </c>
      <c r="K1306" s="4" t="str">
        <f aca="false">IFERROR(INDEX(Data_Orders!$F$2:$F$4727,MATCH(B1306,Data_Orders!$A$2:$A$4727,0)),"")</f>
        <v>Contractor</v>
      </c>
      <c r="L1306" s="4" t="str">
        <f aca="false">IFERROR(INDEX(Data_Orders!$D$2:$D$4727,MATCH(B1306,Data_Orders!$A$2:$A$4727,0)),"")</f>
        <v>Nuneaton</v>
      </c>
    </row>
    <row r="1307" customFormat="false" ht="15" hidden="false" customHeight="false" outlineLevel="0" collapsed="false">
      <c r="A1307" s="4" t="s">
        <v>7123</v>
      </c>
      <c r="B1307" s="4" t="s">
        <v>1515</v>
      </c>
      <c r="C1307" s="4" t="s">
        <v>1066</v>
      </c>
      <c r="D1307" s="4" t="n">
        <v>20</v>
      </c>
      <c r="E1307" s="4" t="n">
        <v>209.69</v>
      </c>
      <c r="F1307" s="4" t="n">
        <v>4193.8</v>
      </c>
      <c r="G1307" s="4" t="n">
        <f aca="false">INDEX(Data_Products!$D$2:$D$33,MATCH(C1307,Data_Products!$A$2:$A$33,0))</f>
        <v>144.38</v>
      </c>
      <c r="H1307" s="4" t="str">
        <f aca="false">INDEX(Data_Products!$C$2:$C$33,MATCH(C1307,Data_Products!$A$2:$A$33,0))</f>
        <v>Plumbing &amp; Drainage</v>
      </c>
      <c r="I1307" s="10" t="n">
        <f aca="false">D1307*(E1307-G1307)</f>
        <v>1306.2</v>
      </c>
      <c r="J1307" s="11" t="n">
        <f aca="false">IFERROR(I1307/F1307,0)</f>
        <v>0.311459773952024</v>
      </c>
      <c r="K1307" s="4" t="str">
        <f aca="false">IFERROR(INDEX(Data_Orders!$F$2:$F$4727,MATCH(B1307,Data_Orders!$A$2:$A$4727,0)),"")</f>
        <v>Contractor</v>
      </c>
      <c r="L1307" s="4" t="str">
        <f aca="false">IFERROR(INDEX(Data_Orders!$D$2:$D$4727,MATCH(B1307,Data_Orders!$A$2:$A$4727,0)),"")</f>
        <v>Nuneaton</v>
      </c>
    </row>
    <row r="1308" customFormat="false" ht="15" hidden="false" customHeight="false" outlineLevel="0" collapsed="false">
      <c r="A1308" s="4" t="s">
        <v>7124</v>
      </c>
      <c r="B1308" s="4" t="s">
        <v>1515</v>
      </c>
      <c r="C1308" s="4" t="s">
        <v>1055</v>
      </c>
      <c r="D1308" s="4" t="n">
        <v>13</v>
      </c>
      <c r="E1308" s="4" t="n">
        <v>205.03</v>
      </c>
      <c r="F1308" s="4" t="n">
        <v>2665.39</v>
      </c>
      <c r="G1308" s="4" t="n">
        <f aca="false">INDEX(Data_Products!$D$2:$D$33,MATCH(C1308,Data_Products!$A$2:$A$33,0))</f>
        <v>138.6</v>
      </c>
      <c r="H1308" s="4" t="str">
        <f aca="false">INDEX(Data_Products!$C$2:$C$33,MATCH(C1308,Data_Products!$A$2:$A$33,0))</f>
        <v>Roofing</v>
      </c>
      <c r="I1308" s="10" t="n">
        <f aca="false">D1308*(E1308-G1308)</f>
        <v>863.59</v>
      </c>
      <c r="J1308" s="11" t="n">
        <f aca="false">IFERROR(I1308/F1308,0)</f>
        <v>0.324001365653807</v>
      </c>
      <c r="K1308" s="4" t="str">
        <f aca="false">IFERROR(INDEX(Data_Orders!$F$2:$F$4727,MATCH(B1308,Data_Orders!$A$2:$A$4727,0)),"")</f>
        <v>Contractor</v>
      </c>
      <c r="L1308" s="4" t="str">
        <f aca="false">IFERROR(INDEX(Data_Orders!$D$2:$D$4727,MATCH(B1308,Data_Orders!$A$2:$A$4727,0)),"")</f>
        <v>Nuneaton</v>
      </c>
    </row>
    <row r="1309" customFormat="false" ht="15" hidden="false" customHeight="false" outlineLevel="0" collapsed="false">
      <c r="A1309" s="4" t="s">
        <v>7125</v>
      </c>
      <c r="B1309" s="4" t="s">
        <v>1516</v>
      </c>
      <c r="C1309" s="4" t="s">
        <v>1028</v>
      </c>
      <c r="D1309" s="4" t="n">
        <v>4</v>
      </c>
      <c r="E1309" s="4" t="n">
        <v>118.79</v>
      </c>
      <c r="F1309" s="4" t="n">
        <v>475.16</v>
      </c>
      <c r="G1309" s="4" t="n">
        <f aca="false">INDEX(Data_Products!$D$2:$D$33,MATCH(C1309,Data_Products!$A$2:$A$33,0))</f>
        <v>81.07</v>
      </c>
      <c r="H1309" s="4" t="str">
        <f aca="false">INDEX(Data_Products!$C$2:$C$33,MATCH(C1309,Data_Products!$A$2:$A$33,0))</f>
        <v>Cement &amp; Aggregates</v>
      </c>
      <c r="I1309" s="10" t="n">
        <f aca="false">D1309*(E1309-G1309)</f>
        <v>150.88</v>
      </c>
      <c r="J1309" s="11" t="n">
        <f aca="false">IFERROR(I1309/F1309,0)</f>
        <v>0.317535146056065</v>
      </c>
      <c r="K1309" s="4" t="str">
        <f aca="false">IFERROR(INDEX(Data_Orders!$F$2:$F$4727,MATCH(B1309,Data_Orders!$A$2:$A$4727,0)),"")</f>
        <v>Contractor</v>
      </c>
      <c r="L1309" s="4" t="str">
        <f aca="false">IFERROR(INDEX(Data_Orders!$D$2:$D$4727,MATCH(B1309,Data_Orders!$A$2:$A$4727,0)),"")</f>
        <v>Nuneaton</v>
      </c>
    </row>
    <row r="1310" customFormat="false" ht="15" hidden="false" customHeight="false" outlineLevel="0" collapsed="false">
      <c r="A1310" s="4" t="s">
        <v>7126</v>
      </c>
      <c r="B1310" s="4" t="s">
        <v>1516</v>
      </c>
      <c r="C1310" s="4" t="s">
        <v>1019</v>
      </c>
      <c r="D1310" s="4" t="n">
        <v>9</v>
      </c>
      <c r="E1310" s="4" t="n">
        <v>79.76</v>
      </c>
      <c r="F1310" s="4" t="n">
        <v>717.84</v>
      </c>
      <c r="G1310" s="4" t="n">
        <f aca="false">INDEX(Data_Products!$D$2:$D$33,MATCH(C1310,Data_Products!$A$2:$A$33,0))</f>
        <v>59.07</v>
      </c>
      <c r="H1310" s="4" t="str">
        <f aca="false">INDEX(Data_Products!$C$2:$C$33,MATCH(C1310,Data_Products!$A$2:$A$33,0))</f>
        <v>Timber</v>
      </c>
      <c r="I1310" s="10" t="n">
        <f aca="false">D1310*(E1310-G1310)</f>
        <v>186.21</v>
      </c>
      <c r="J1310" s="11" t="n">
        <f aca="false">IFERROR(I1310/F1310,0)</f>
        <v>0.259403209628887</v>
      </c>
      <c r="K1310" s="4" t="str">
        <f aca="false">IFERROR(INDEX(Data_Orders!$F$2:$F$4727,MATCH(B1310,Data_Orders!$A$2:$A$4727,0)),"")</f>
        <v>Contractor</v>
      </c>
      <c r="L1310" s="4" t="str">
        <f aca="false">IFERROR(INDEX(Data_Orders!$D$2:$D$4727,MATCH(B1310,Data_Orders!$A$2:$A$4727,0)),"")</f>
        <v>Nuneaton</v>
      </c>
    </row>
    <row r="1311" customFormat="false" ht="15" hidden="false" customHeight="false" outlineLevel="0" collapsed="false">
      <c r="A1311" s="4" t="s">
        <v>7127</v>
      </c>
      <c r="B1311" s="4" t="s">
        <v>1516</v>
      </c>
      <c r="C1311" s="4" t="s">
        <v>1064</v>
      </c>
      <c r="D1311" s="4" t="n">
        <v>16</v>
      </c>
      <c r="E1311" s="4" t="n">
        <v>97.63</v>
      </c>
      <c r="F1311" s="4" t="n">
        <v>1562.08</v>
      </c>
      <c r="G1311" s="4" t="n">
        <f aca="false">INDEX(Data_Products!$D$2:$D$33,MATCH(C1311,Data_Products!$A$2:$A$33,0))</f>
        <v>65.21</v>
      </c>
      <c r="H1311" s="4" t="str">
        <f aca="false">INDEX(Data_Products!$C$2:$C$33,MATCH(C1311,Data_Products!$A$2:$A$33,0))</f>
        <v>Plumbing &amp; Drainage</v>
      </c>
      <c r="I1311" s="10" t="n">
        <f aca="false">D1311*(E1311-G1311)</f>
        <v>518.72</v>
      </c>
      <c r="J1311" s="11" t="n">
        <f aca="false">IFERROR(I1311/F1311,0)</f>
        <v>0.332070060432244</v>
      </c>
      <c r="K1311" s="4" t="str">
        <f aca="false">IFERROR(INDEX(Data_Orders!$F$2:$F$4727,MATCH(B1311,Data_Orders!$A$2:$A$4727,0)),"")</f>
        <v>Contractor</v>
      </c>
      <c r="L1311" s="4" t="str">
        <f aca="false">IFERROR(INDEX(Data_Orders!$D$2:$D$4727,MATCH(B1311,Data_Orders!$A$2:$A$4727,0)),"")</f>
        <v>Nuneaton</v>
      </c>
    </row>
    <row r="1312" customFormat="false" ht="15" hidden="false" customHeight="false" outlineLevel="0" collapsed="false">
      <c r="A1312" s="4" t="s">
        <v>7128</v>
      </c>
      <c r="B1312" s="4" t="s">
        <v>1516</v>
      </c>
      <c r="C1312" s="4" t="s">
        <v>1041</v>
      </c>
      <c r="D1312" s="4" t="n">
        <v>16</v>
      </c>
      <c r="E1312" s="4" t="n">
        <v>242.75</v>
      </c>
      <c r="F1312" s="4" t="n">
        <v>3884</v>
      </c>
      <c r="G1312" s="4" t="n">
        <f aca="false">INDEX(Data_Products!$D$2:$D$33,MATCH(C1312,Data_Products!$A$2:$A$33,0))</f>
        <v>142.94</v>
      </c>
      <c r="H1312" s="4" t="str">
        <f aca="false">INDEX(Data_Products!$C$2:$C$33,MATCH(C1312,Data_Products!$A$2:$A$33,0))</f>
        <v>Tools &amp; Fixings</v>
      </c>
      <c r="I1312" s="10" t="n">
        <f aca="false">D1312*(E1312-G1312)</f>
        <v>1596.96</v>
      </c>
      <c r="J1312" s="11" t="n">
        <f aca="false">IFERROR(I1312/F1312,0)</f>
        <v>0.411163748712667</v>
      </c>
      <c r="K1312" s="4" t="str">
        <f aca="false">IFERROR(INDEX(Data_Orders!$F$2:$F$4727,MATCH(B1312,Data_Orders!$A$2:$A$4727,0)),"")</f>
        <v>Contractor</v>
      </c>
      <c r="L1312" s="4" t="str">
        <f aca="false">IFERROR(INDEX(Data_Orders!$D$2:$D$4727,MATCH(B1312,Data_Orders!$A$2:$A$4727,0)),"")</f>
        <v>Nuneaton</v>
      </c>
    </row>
    <row r="1313" customFormat="false" ht="15" hidden="false" customHeight="false" outlineLevel="0" collapsed="false">
      <c r="A1313" s="4" t="s">
        <v>7129</v>
      </c>
      <c r="B1313" s="4" t="s">
        <v>1516</v>
      </c>
      <c r="C1313" s="4" t="s">
        <v>1017</v>
      </c>
      <c r="D1313" s="4" t="n">
        <v>8</v>
      </c>
      <c r="E1313" s="4" t="n">
        <v>49.15</v>
      </c>
      <c r="F1313" s="4" t="n">
        <v>393.2</v>
      </c>
      <c r="G1313" s="4" t="n">
        <f aca="false">INDEX(Data_Products!$D$2:$D$33,MATCH(C1313,Data_Products!$A$2:$A$33,0))</f>
        <v>31.44</v>
      </c>
      <c r="H1313" s="4" t="str">
        <f aca="false">INDEX(Data_Products!$C$2:$C$33,MATCH(C1313,Data_Products!$A$2:$A$33,0))</f>
        <v>Timber</v>
      </c>
      <c r="I1313" s="10" t="n">
        <f aca="false">D1313*(E1313-G1313)</f>
        <v>141.68</v>
      </c>
      <c r="J1313" s="11" t="n">
        <f aca="false">IFERROR(I1313/F1313,0)</f>
        <v>0.360325534079349</v>
      </c>
      <c r="K1313" s="4" t="str">
        <f aca="false">IFERROR(INDEX(Data_Orders!$F$2:$F$4727,MATCH(B1313,Data_Orders!$A$2:$A$4727,0)),"")</f>
        <v>Contractor</v>
      </c>
      <c r="L1313" s="4" t="str">
        <f aca="false">IFERROR(INDEX(Data_Orders!$D$2:$D$4727,MATCH(B1313,Data_Orders!$A$2:$A$4727,0)),"")</f>
        <v>Nuneaton</v>
      </c>
    </row>
    <row r="1314" customFormat="false" ht="15" hidden="false" customHeight="false" outlineLevel="0" collapsed="false">
      <c r="A1314" s="4" t="s">
        <v>7130</v>
      </c>
      <c r="B1314" s="4" t="s">
        <v>1517</v>
      </c>
      <c r="C1314" s="4" t="s">
        <v>1010</v>
      </c>
      <c r="D1314" s="4" t="n">
        <v>2</v>
      </c>
      <c r="E1314" s="4" t="n">
        <v>135.95</v>
      </c>
      <c r="F1314" s="4" t="n">
        <v>271.9</v>
      </c>
      <c r="G1314" s="4" t="n">
        <f aca="false">INDEX(Data_Products!$D$2:$D$33,MATCH(C1314,Data_Products!$A$2:$A$33,0))</f>
        <v>111.1</v>
      </c>
      <c r="H1314" s="4" t="str">
        <f aca="false">INDEX(Data_Products!$C$2:$C$33,MATCH(C1314,Data_Products!$A$2:$A$33,0))</f>
        <v>Timber</v>
      </c>
      <c r="I1314" s="10" t="n">
        <f aca="false">D1314*(E1314-G1314)</f>
        <v>49.7</v>
      </c>
      <c r="J1314" s="11" t="n">
        <f aca="false">IFERROR(I1314/F1314,0)</f>
        <v>0.18278778962854</v>
      </c>
      <c r="K1314" s="4" t="str">
        <f aca="false">IFERROR(INDEX(Data_Orders!$F$2:$F$4727,MATCH(B1314,Data_Orders!$A$2:$A$4727,0)),"")</f>
        <v>Contractor</v>
      </c>
      <c r="L1314" s="4" t="str">
        <f aca="false">IFERROR(INDEX(Data_Orders!$D$2:$D$4727,MATCH(B1314,Data_Orders!$A$2:$A$4727,0)),"")</f>
        <v>Nuneaton</v>
      </c>
    </row>
    <row r="1315" customFormat="false" ht="15" hidden="false" customHeight="false" outlineLevel="0" collapsed="false">
      <c r="A1315" s="4" t="s">
        <v>7131</v>
      </c>
      <c r="B1315" s="4" t="s">
        <v>1517</v>
      </c>
      <c r="C1315" s="4" t="s">
        <v>1017</v>
      </c>
      <c r="D1315" s="4" t="n">
        <v>3</v>
      </c>
      <c r="E1315" s="4" t="n">
        <v>49.15</v>
      </c>
      <c r="F1315" s="4" t="n">
        <v>147.45</v>
      </c>
      <c r="G1315" s="4" t="n">
        <f aca="false">INDEX(Data_Products!$D$2:$D$33,MATCH(C1315,Data_Products!$A$2:$A$33,0))</f>
        <v>31.44</v>
      </c>
      <c r="H1315" s="4" t="str">
        <f aca="false">INDEX(Data_Products!$C$2:$C$33,MATCH(C1315,Data_Products!$A$2:$A$33,0))</f>
        <v>Timber</v>
      </c>
      <c r="I1315" s="10" t="n">
        <f aca="false">D1315*(E1315-G1315)</f>
        <v>53.13</v>
      </c>
      <c r="J1315" s="11" t="n">
        <f aca="false">IFERROR(I1315/F1315,0)</f>
        <v>0.360325534079349</v>
      </c>
      <c r="K1315" s="4" t="str">
        <f aca="false">IFERROR(INDEX(Data_Orders!$F$2:$F$4727,MATCH(B1315,Data_Orders!$A$2:$A$4727,0)),"")</f>
        <v>Contractor</v>
      </c>
      <c r="L1315" s="4" t="str">
        <f aca="false">IFERROR(INDEX(Data_Orders!$D$2:$D$4727,MATCH(B1315,Data_Orders!$A$2:$A$4727,0)),"")</f>
        <v>Nuneaton</v>
      </c>
    </row>
    <row r="1316" customFormat="false" ht="15" hidden="false" customHeight="false" outlineLevel="0" collapsed="false">
      <c r="A1316" s="4" t="s">
        <v>7132</v>
      </c>
      <c r="B1316" s="4" t="s">
        <v>1518</v>
      </c>
      <c r="C1316" s="4" t="s">
        <v>1021</v>
      </c>
      <c r="D1316" s="4" t="n">
        <v>13</v>
      </c>
      <c r="E1316" s="4" t="n">
        <v>73.76</v>
      </c>
      <c r="F1316" s="4" t="n">
        <v>958.88</v>
      </c>
      <c r="G1316" s="4" t="n">
        <f aca="false">INDEX(Data_Products!$D$2:$D$33,MATCH(C1316,Data_Products!$A$2:$A$33,0))</f>
        <v>51.51</v>
      </c>
      <c r="H1316" s="4" t="str">
        <f aca="false">INDEX(Data_Products!$C$2:$C$33,MATCH(C1316,Data_Products!$A$2:$A$33,0))</f>
        <v>Cement &amp; Aggregates</v>
      </c>
      <c r="I1316" s="10" t="n">
        <f aca="false">D1316*(E1316-G1316)</f>
        <v>289.25</v>
      </c>
      <c r="J1316" s="11" t="n">
        <f aca="false">IFERROR(I1316/F1316,0)</f>
        <v>0.301654013015185</v>
      </c>
      <c r="K1316" s="4" t="str">
        <f aca="false">IFERROR(INDEX(Data_Orders!$F$2:$F$4727,MATCH(B1316,Data_Orders!$A$2:$A$4727,0)),"")</f>
        <v>Contractor</v>
      </c>
      <c r="L1316" s="4" t="str">
        <f aca="false">IFERROR(INDEX(Data_Orders!$D$2:$D$4727,MATCH(B1316,Data_Orders!$A$2:$A$4727,0)),"")</f>
        <v>Nuneaton</v>
      </c>
    </row>
    <row r="1317" customFormat="false" ht="15" hidden="false" customHeight="false" outlineLevel="0" collapsed="false">
      <c r="A1317" s="4" t="s">
        <v>7133</v>
      </c>
      <c r="B1317" s="4" t="s">
        <v>1519</v>
      </c>
      <c r="C1317" s="4" t="s">
        <v>1019</v>
      </c>
      <c r="D1317" s="4" t="n">
        <v>20</v>
      </c>
      <c r="E1317" s="4" t="n">
        <v>79.76</v>
      </c>
      <c r="F1317" s="4" t="n">
        <v>1595.2</v>
      </c>
      <c r="G1317" s="4" t="n">
        <f aca="false">INDEX(Data_Products!$D$2:$D$33,MATCH(C1317,Data_Products!$A$2:$A$33,0))</f>
        <v>59.07</v>
      </c>
      <c r="H1317" s="4" t="str">
        <f aca="false">INDEX(Data_Products!$C$2:$C$33,MATCH(C1317,Data_Products!$A$2:$A$33,0))</f>
        <v>Timber</v>
      </c>
      <c r="I1317" s="10" t="n">
        <f aca="false">D1317*(E1317-G1317)</f>
        <v>413.8</v>
      </c>
      <c r="J1317" s="11" t="n">
        <f aca="false">IFERROR(I1317/F1317,0)</f>
        <v>0.259403209628887</v>
      </c>
      <c r="K1317" s="4" t="str">
        <f aca="false">IFERROR(INDEX(Data_Orders!$F$2:$F$4727,MATCH(B1317,Data_Orders!$A$2:$A$4727,0)),"")</f>
        <v>Contractor</v>
      </c>
      <c r="L1317" s="4" t="str">
        <f aca="false">IFERROR(INDEX(Data_Orders!$D$2:$D$4727,MATCH(B1317,Data_Orders!$A$2:$A$4727,0)),"")</f>
        <v>Nuneaton</v>
      </c>
    </row>
    <row r="1318" customFormat="false" ht="15" hidden="false" customHeight="false" outlineLevel="0" collapsed="false">
      <c r="A1318" s="4" t="s">
        <v>7134</v>
      </c>
      <c r="B1318" s="4" t="s">
        <v>1519</v>
      </c>
      <c r="C1318" s="4" t="s">
        <v>1030</v>
      </c>
      <c r="D1318" s="4" t="n">
        <v>4</v>
      </c>
      <c r="E1318" s="4" t="n">
        <v>25.23</v>
      </c>
      <c r="F1318" s="4" t="n">
        <v>100.92</v>
      </c>
      <c r="G1318" s="4" t="n">
        <f aca="false">INDEX(Data_Products!$D$2:$D$33,MATCH(C1318,Data_Products!$A$2:$A$33,0))</f>
        <v>17.67</v>
      </c>
      <c r="H1318" s="4" t="str">
        <f aca="false">INDEX(Data_Products!$C$2:$C$33,MATCH(C1318,Data_Products!$A$2:$A$33,0))</f>
        <v>Cement &amp; Aggregates</v>
      </c>
      <c r="I1318" s="10" t="n">
        <f aca="false">D1318*(E1318-G1318)</f>
        <v>30.24</v>
      </c>
      <c r="J1318" s="11" t="n">
        <f aca="false">IFERROR(I1318/F1318,0)</f>
        <v>0.299643281807372</v>
      </c>
      <c r="K1318" s="4" t="str">
        <f aca="false">IFERROR(INDEX(Data_Orders!$F$2:$F$4727,MATCH(B1318,Data_Orders!$A$2:$A$4727,0)),"")</f>
        <v>Contractor</v>
      </c>
      <c r="L1318" s="4" t="str">
        <f aca="false">IFERROR(INDEX(Data_Orders!$D$2:$D$4727,MATCH(B1318,Data_Orders!$A$2:$A$4727,0)),"")</f>
        <v>Nuneaton</v>
      </c>
    </row>
    <row r="1319" customFormat="false" ht="15" hidden="false" customHeight="false" outlineLevel="0" collapsed="false">
      <c r="A1319" s="4" t="s">
        <v>7135</v>
      </c>
      <c r="B1319" s="4" t="s">
        <v>1519</v>
      </c>
      <c r="C1319" s="4" t="s">
        <v>1052</v>
      </c>
      <c r="D1319" s="4" t="n">
        <v>3</v>
      </c>
      <c r="E1319" s="4" t="n">
        <v>205.71</v>
      </c>
      <c r="F1319" s="4" t="n">
        <v>617.13</v>
      </c>
      <c r="G1319" s="4" t="n">
        <f aca="false">INDEX(Data_Products!$D$2:$D$33,MATCH(C1319,Data_Products!$A$2:$A$33,0))</f>
        <v>152.29</v>
      </c>
      <c r="H1319" s="4" t="str">
        <f aca="false">INDEX(Data_Products!$C$2:$C$33,MATCH(C1319,Data_Products!$A$2:$A$33,0))</f>
        <v>Roofing</v>
      </c>
      <c r="I1319" s="10" t="n">
        <f aca="false">D1319*(E1319-G1319)</f>
        <v>160.26</v>
      </c>
      <c r="J1319" s="11" t="n">
        <f aca="false">IFERROR(I1319/F1319,0)</f>
        <v>0.259685965679841</v>
      </c>
      <c r="K1319" s="4" t="str">
        <f aca="false">IFERROR(INDEX(Data_Orders!$F$2:$F$4727,MATCH(B1319,Data_Orders!$A$2:$A$4727,0)),"")</f>
        <v>Contractor</v>
      </c>
      <c r="L1319" s="4" t="str">
        <f aca="false">IFERROR(INDEX(Data_Orders!$D$2:$D$4727,MATCH(B1319,Data_Orders!$A$2:$A$4727,0)),"")</f>
        <v>Nuneaton</v>
      </c>
    </row>
    <row r="1320" customFormat="false" ht="15" hidden="false" customHeight="false" outlineLevel="0" collapsed="false">
      <c r="A1320" s="4" t="s">
        <v>7136</v>
      </c>
      <c r="B1320" s="4" t="s">
        <v>1520</v>
      </c>
      <c r="C1320" s="4" t="s">
        <v>1044</v>
      </c>
      <c r="D1320" s="4" t="n">
        <v>11</v>
      </c>
      <c r="E1320" s="4" t="n">
        <v>190.44</v>
      </c>
      <c r="F1320" s="4" t="n">
        <v>2094.84</v>
      </c>
      <c r="G1320" s="4" t="n">
        <f aca="false">INDEX(Data_Products!$D$2:$D$33,MATCH(C1320,Data_Products!$A$2:$A$33,0))</f>
        <v>115.48</v>
      </c>
      <c r="H1320" s="4" t="str">
        <f aca="false">INDEX(Data_Products!$C$2:$C$33,MATCH(C1320,Data_Products!$A$2:$A$33,0))</f>
        <v>Tools &amp; Fixings</v>
      </c>
      <c r="I1320" s="10" t="n">
        <f aca="false">D1320*(E1320-G1320)</f>
        <v>824.56</v>
      </c>
      <c r="J1320" s="11" t="n">
        <f aca="false">IFERROR(I1320/F1320,0)</f>
        <v>0.393614786809494</v>
      </c>
      <c r="K1320" s="4" t="str">
        <f aca="false">IFERROR(INDEX(Data_Orders!$F$2:$F$4727,MATCH(B1320,Data_Orders!$A$2:$A$4727,0)),"")</f>
        <v>Contractor</v>
      </c>
      <c r="L1320" s="4" t="str">
        <f aca="false">IFERROR(INDEX(Data_Orders!$D$2:$D$4727,MATCH(B1320,Data_Orders!$A$2:$A$4727,0)),"")</f>
        <v>Leicester</v>
      </c>
    </row>
    <row r="1321" customFormat="false" ht="15" hidden="false" customHeight="false" outlineLevel="0" collapsed="false">
      <c r="A1321" s="4" t="s">
        <v>7137</v>
      </c>
      <c r="B1321" s="4" t="s">
        <v>1520</v>
      </c>
      <c r="C1321" s="4" t="s">
        <v>1046</v>
      </c>
      <c r="D1321" s="4" t="n">
        <v>18</v>
      </c>
      <c r="E1321" s="4" t="n">
        <v>154.02</v>
      </c>
      <c r="F1321" s="4" t="n">
        <v>2772.36</v>
      </c>
      <c r="G1321" s="4" t="n">
        <f aca="false">INDEX(Data_Products!$D$2:$D$33,MATCH(C1321,Data_Products!$A$2:$A$33,0))</f>
        <v>102.1</v>
      </c>
      <c r="H1321" s="4" t="str">
        <f aca="false">INDEX(Data_Products!$C$2:$C$33,MATCH(C1321,Data_Products!$A$2:$A$33,0))</f>
        <v>Tools &amp; Fixings</v>
      </c>
      <c r="I1321" s="10" t="n">
        <f aca="false">D1321*(E1321-G1321)</f>
        <v>934.56</v>
      </c>
      <c r="J1321" s="11" t="n">
        <f aca="false">IFERROR(I1321/F1321,0)</f>
        <v>0.337099078041813</v>
      </c>
      <c r="K1321" s="4" t="str">
        <f aca="false">IFERROR(INDEX(Data_Orders!$F$2:$F$4727,MATCH(B1321,Data_Orders!$A$2:$A$4727,0)),"")</f>
        <v>Contractor</v>
      </c>
      <c r="L1321" s="4" t="str">
        <f aca="false">IFERROR(INDEX(Data_Orders!$D$2:$D$4727,MATCH(B1321,Data_Orders!$A$2:$A$4727,0)),"")</f>
        <v>Leicester</v>
      </c>
    </row>
    <row r="1322" customFormat="false" ht="15" hidden="false" customHeight="false" outlineLevel="0" collapsed="false">
      <c r="A1322" s="4" t="s">
        <v>7138</v>
      </c>
      <c r="B1322" s="4" t="s">
        <v>1520</v>
      </c>
      <c r="C1322" s="4" t="s">
        <v>1028</v>
      </c>
      <c r="D1322" s="4" t="n">
        <v>18</v>
      </c>
      <c r="E1322" s="4" t="n">
        <v>118.79</v>
      </c>
      <c r="F1322" s="4" t="n">
        <v>2138.22</v>
      </c>
      <c r="G1322" s="4" t="n">
        <f aca="false">INDEX(Data_Products!$D$2:$D$33,MATCH(C1322,Data_Products!$A$2:$A$33,0))</f>
        <v>81.07</v>
      </c>
      <c r="H1322" s="4" t="str">
        <f aca="false">INDEX(Data_Products!$C$2:$C$33,MATCH(C1322,Data_Products!$A$2:$A$33,0))</f>
        <v>Cement &amp; Aggregates</v>
      </c>
      <c r="I1322" s="10" t="n">
        <f aca="false">D1322*(E1322-G1322)</f>
        <v>678.96</v>
      </c>
      <c r="J1322" s="11" t="n">
        <f aca="false">IFERROR(I1322/F1322,0)</f>
        <v>0.317535146056066</v>
      </c>
      <c r="K1322" s="4" t="str">
        <f aca="false">IFERROR(INDEX(Data_Orders!$F$2:$F$4727,MATCH(B1322,Data_Orders!$A$2:$A$4727,0)),"")</f>
        <v>Contractor</v>
      </c>
      <c r="L1322" s="4" t="str">
        <f aca="false">IFERROR(INDEX(Data_Orders!$D$2:$D$4727,MATCH(B1322,Data_Orders!$A$2:$A$4727,0)),"")</f>
        <v>Leicester</v>
      </c>
    </row>
    <row r="1323" customFormat="false" ht="15" hidden="false" customHeight="false" outlineLevel="0" collapsed="false">
      <c r="A1323" s="4" t="s">
        <v>7139</v>
      </c>
      <c r="B1323" s="4" t="s">
        <v>1520</v>
      </c>
      <c r="C1323" s="4" t="s">
        <v>1048</v>
      </c>
      <c r="D1323" s="4" t="n">
        <v>1</v>
      </c>
      <c r="E1323" s="4" t="n">
        <v>112.72</v>
      </c>
      <c r="F1323" s="4" t="n">
        <v>112.72</v>
      </c>
      <c r="G1323" s="4" t="n">
        <f aca="false">INDEX(Data_Products!$D$2:$D$33,MATCH(C1323,Data_Products!$A$2:$A$33,0))</f>
        <v>83.21</v>
      </c>
      <c r="H1323" s="4" t="str">
        <f aca="false">INDEX(Data_Products!$C$2:$C$33,MATCH(C1323,Data_Products!$A$2:$A$33,0))</f>
        <v>Tools &amp; Fixings</v>
      </c>
      <c r="I1323" s="10" t="n">
        <f aca="false">D1323*(E1323-G1323)</f>
        <v>29.51</v>
      </c>
      <c r="J1323" s="11" t="n">
        <f aca="false">IFERROR(I1323/F1323,0)</f>
        <v>0.261799148332151</v>
      </c>
      <c r="K1323" s="4" t="str">
        <f aca="false">IFERROR(INDEX(Data_Orders!$F$2:$F$4727,MATCH(B1323,Data_Orders!$A$2:$A$4727,0)),"")</f>
        <v>Contractor</v>
      </c>
      <c r="L1323" s="4" t="str">
        <f aca="false">IFERROR(INDEX(Data_Orders!$D$2:$D$4727,MATCH(B1323,Data_Orders!$A$2:$A$4727,0)),"")</f>
        <v>Leicester</v>
      </c>
    </row>
    <row r="1324" customFormat="false" ht="15" hidden="false" customHeight="false" outlineLevel="0" collapsed="false">
      <c r="A1324" s="4" t="s">
        <v>7140</v>
      </c>
      <c r="B1324" s="4" t="s">
        <v>1521</v>
      </c>
      <c r="C1324" s="4" t="s">
        <v>1039</v>
      </c>
      <c r="D1324" s="4" t="n">
        <v>4</v>
      </c>
      <c r="E1324" s="4" t="n">
        <v>160.41</v>
      </c>
      <c r="F1324" s="4" t="n">
        <v>641.64</v>
      </c>
      <c r="G1324" s="4" t="n">
        <f aca="false">INDEX(Data_Products!$D$2:$D$33,MATCH(C1324,Data_Products!$A$2:$A$33,0))</f>
        <v>99.74</v>
      </c>
      <c r="H1324" s="4" t="str">
        <f aca="false">INDEX(Data_Products!$C$2:$C$33,MATCH(C1324,Data_Products!$A$2:$A$33,0))</f>
        <v>Insulation</v>
      </c>
      <c r="I1324" s="10" t="n">
        <f aca="false">D1324*(E1324-G1324)</f>
        <v>242.68</v>
      </c>
      <c r="J1324" s="11" t="n">
        <f aca="false">IFERROR(I1324/F1324,0)</f>
        <v>0.378218315566361</v>
      </c>
      <c r="K1324" s="4" t="str">
        <f aca="false">IFERROR(INDEX(Data_Orders!$F$2:$F$4727,MATCH(B1324,Data_Orders!$A$2:$A$4727,0)),"")</f>
        <v>Contractor</v>
      </c>
      <c r="L1324" s="4" t="str">
        <f aca="false">IFERROR(INDEX(Data_Orders!$D$2:$D$4727,MATCH(B1324,Data_Orders!$A$2:$A$4727,0)),"")</f>
        <v>Leicester</v>
      </c>
    </row>
    <row r="1325" customFormat="false" ht="15" hidden="false" customHeight="false" outlineLevel="0" collapsed="false">
      <c r="A1325" s="4" t="s">
        <v>7141</v>
      </c>
      <c r="B1325" s="4" t="s">
        <v>1522</v>
      </c>
      <c r="C1325" s="4" t="s">
        <v>1021</v>
      </c>
      <c r="D1325" s="4" t="n">
        <v>18</v>
      </c>
      <c r="E1325" s="4" t="n">
        <v>73.76</v>
      </c>
      <c r="F1325" s="4" t="n">
        <v>1327.68</v>
      </c>
      <c r="G1325" s="4" t="n">
        <f aca="false">INDEX(Data_Products!$D$2:$D$33,MATCH(C1325,Data_Products!$A$2:$A$33,0))</f>
        <v>51.51</v>
      </c>
      <c r="H1325" s="4" t="str">
        <f aca="false">INDEX(Data_Products!$C$2:$C$33,MATCH(C1325,Data_Products!$A$2:$A$33,0))</f>
        <v>Cement &amp; Aggregates</v>
      </c>
      <c r="I1325" s="10" t="n">
        <f aca="false">D1325*(E1325-G1325)</f>
        <v>400.5</v>
      </c>
      <c r="J1325" s="11" t="n">
        <f aca="false">IFERROR(I1325/F1325,0)</f>
        <v>0.301654013015184</v>
      </c>
      <c r="K1325" s="4" t="str">
        <f aca="false">IFERROR(INDEX(Data_Orders!$F$2:$F$4727,MATCH(B1325,Data_Orders!$A$2:$A$4727,0)),"")</f>
        <v>Trade Account</v>
      </c>
      <c r="L1325" s="4" t="str">
        <f aca="false">IFERROR(INDEX(Data_Orders!$D$2:$D$4727,MATCH(B1325,Data_Orders!$A$2:$A$4727,0)),"")</f>
        <v>Binley (Coventry)</v>
      </c>
    </row>
    <row r="1326" customFormat="false" ht="15" hidden="false" customHeight="false" outlineLevel="0" collapsed="false">
      <c r="A1326" s="4" t="s">
        <v>7142</v>
      </c>
      <c r="B1326" s="4" t="s">
        <v>1523</v>
      </c>
      <c r="C1326" s="4" t="s">
        <v>1073</v>
      </c>
      <c r="D1326" s="4" t="n">
        <v>16</v>
      </c>
      <c r="E1326" s="4" t="n">
        <v>231.05</v>
      </c>
      <c r="F1326" s="4" t="n">
        <v>3696.8</v>
      </c>
      <c r="G1326" s="4" t="n">
        <f aca="false">INDEX(Data_Products!$D$2:$D$33,MATCH(C1326,Data_Products!$A$2:$A$33,0))</f>
        <v>148.29</v>
      </c>
      <c r="H1326" s="4" t="str">
        <f aca="false">INDEX(Data_Products!$C$2:$C$33,MATCH(C1326,Data_Products!$A$2:$A$33,0))</f>
        <v>Landscaping</v>
      </c>
      <c r="I1326" s="10" t="n">
        <f aca="false">D1326*(E1326-G1326)</f>
        <v>1324.16</v>
      </c>
      <c r="J1326" s="11" t="n">
        <f aca="false">IFERROR(I1326/F1326,0)</f>
        <v>0.358190867777537</v>
      </c>
      <c r="K1326" s="4" t="str">
        <f aca="false">IFERROR(INDEX(Data_Orders!$F$2:$F$4727,MATCH(B1326,Data_Orders!$A$2:$A$4727,0)),"")</f>
        <v>Trade Account</v>
      </c>
      <c r="L1326" s="4" t="str">
        <f aca="false">IFERROR(INDEX(Data_Orders!$D$2:$D$4727,MATCH(B1326,Data_Orders!$A$2:$A$4727,0)),"")</f>
        <v>Binley (Coventry)</v>
      </c>
    </row>
    <row r="1327" customFormat="false" ht="15" hidden="false" customHeight="false" outlineLevel="0" collapsed="false">
      <c r="A1327" s="4" t="s">
        <v>7143</v>
      </c>
      <c r="B1327" s="4" t="s">
        <v>1523</v>
      </c>
      <c r="C1327" s="4" t="s">
        <v>1059</v>
      </c>
      <c r="D1327" s="4" t="n">
        <v>14</v>
      </c>
      <c r="E1327" s="4" t="n">
        <v>103.63</v>
      </c>
      <c r="F1327" s="4" t="n">
        <v>1450.82</v>
      </c>
      <c r="G1327" s="4" t="n">
        <f aca="false">INDEX(Data_Products!$D$2:$D$33,MATCH(C1327,Data_Products!$A$2:$A$33,0))</f>
        <v>82.55</v>
      </c>
      <c r="H1327" s="4" t="str">
        <f aca="false">INDEX(Data_Products!$C$2:$C$33,MATCH(C1327,Data_Products!$A$2:$A$33,0))</f>
        <v>Roofing</v>
      </c>
      <c r="I1327" s="10" t="n">
        <f aca="false">D1327*(E1327-G1327)</f>
        <v>295.12</v>
      </c>
      <c r="J1327" s="11" t="n">
        <f aca="false">IFERROR(I1327/F1327,0)</f>
        <v>0.203415999228023</v>
      </c>
      <c r="K1327" s="4" t="str">
        <f aca="false">IFERROR(INDEX(Data_Orders!$F$2:$F$4727,MATCH(B1327,Data_Orders!$A$2:$A$4727,0)),"")</f>
        <v>Trade Account</v>
      </c>
      <c r="L1327" s="4" t="str">
        <f aca="false">IFERROR(INDEX(Data_Orders!$D$2:$D$4727,MATCH(B1327,Data_Orders!$A$2:$A$4727,0)),"")</f>
        <v>Binley (Coventry)</v>
      </c>
    </row>
    <row r="1328" customFormat="false" ht="15" hidden="false" customHeight="false" outlineLevel="0" collapsed="false">
      <c r="A1328" s="4" t="s">
        <v>7144</v>
      </c>
      <c r="B1328" s="4" t="s">
        <v>1523</v>
      </c>
      <c r="C1328" s="4" t="s">
        <v>1021</v>
      </c>
      <c r="D1328" s="4" t="n">
        <v>5</v>
      </c>
      <c r="E1328" s="4" t="n">
        <v>73.76</v>
      </c>
      <c r="F1328" s="4" t="n">
        <v>368.8</v>
      </c>
      <c r="G1328" s="4" t="n">
        <f aca="false">INDEX(Data_Products!$D$2:$D$33,MATCH(C1328,Data_Products!$A$2:$A$33,0))</f>
        <v>51.51</v>
      </c>
      <c r="H1328" s="4" t="str">
        <f aca="false">INDEX(Data_Products!$C$2:$C$33,MATCH(C1328,Data_Products!$A$2:$A$33,0))</f>
        <v>Cement &amp; Aggregates</v>
      </c>
      <c r="I1328" s="10" t="n">
        <f aca="false">D1328*(E1328-G1328)</f>
        <v>111.25</v>
      </c>
      <c r="J1328" s="11" t="n">
        <f aca="false">IFERROR(I1328/F1328,0)</f>
        <v>0.301654013015184</v>
      </c>
      <c r="K1328" s="4" t="str">
        <f aca="false">IFERROR(INDEX(Data_Orders!$F$2:$F$4727,MATCH(B1328,Data_Orders!$A$2:$A$4727,0)),"")</f>
        <v>Trade Account</v>
      </c>
      <c r="L1328" s="4" t="str">
        <f aca="false">IFERROR(INDEX(Data_Orders!$D$2:$D$4727,MATCH(B1328,Data_Orders!$A$2:$A$4727,0)),"")</f>
        <v>Binley (Coventry)</v>
      </c>
    </row>
    <row r="1329" customFormat="false" ht="15" hidden="false" customHeight="false" outlineLevel="0" collapsed="false">
      <c r="A1329" s="4" t="s">
        <v>7145</v>
      </c>
      <c r="B1329" s="4" t="s">
        <v>1524</v>
      </c>
      <c r="C1329" s="4" t="s">
        <v>1044</v>
      </c>
      <c r="D1329" s="4" t="n">
        <v>16</v>
      </c>
      <c r="E1329" s="4" t="n">
        <v>190.44</v>
      </c>
      <c r="F1329" s="4" t="n">
        <v>3047.04</v>
      </c>
      <c r="G1329" s="4" t="n">
        <f aca="false">INDEX(Data_Products!$D$2:$D$33,MATCH(C1329,Data_Products!$A$2:$A$33,0))</f>
        <v>115.48</v>
      </c>
      <c r="H1329" s="4" t="str">
        <f aca="false">INDEX(Data_Products!$C$2:$C$33,MATCH(C1329,Data_Products!$A$2:$A$33,0))</f>
        <v>Tools &amp; Fixings</v>
      </c>
      <c r="I1329" s="10" t="n">
        <f aca="false">D1329*(E1329-G1329)</f>
        <v>1199.36</v>
      </c>
      <c r="J1329" s="11" t="n">
        <f aca="false">IFERROR(I1329/F1329,0)</f>
        <v>0.393614786809494</v>
      </c>
      <c r="K1329" s="4" t="str">
        <f aca="false">IFERROR(INDEX(Data_Orders!$F$2:$F$4727,MATCH(B1329,Data_Orders!$A$2:$A$4727,0)),"")</f>
        <v>Trade Account</v>
      </c>
      <c r="L1329" s="4" t="str">
        <f aca="false">IFERROR(INDEX(Data_Orders!$D$2:$D$4727,MATCH(B1329,Data_Orders!$A$2:$A$4727,0)),"")</f>
        <v>Binley (Coventry)</v>
      </c>
    </row>
    <row r="1330" customFormat="false" ht="15" hidden="false" customHeight="false" outlineLevel="0" collapsed="false">
      <c r="A1330" s="4" t="s">
        <v>7146</v>
      </c>
      <c r="B1330" s="4" t="s">
        <v>1524</v>
      </c>
      <c r="C1330" s="4" t="s">
        <v>1064</v>
      </c>
      <c r="D1330" s="4" t="n">
        <v>18</v>
      </c>
      <c r="E1330" s="4" t="n">
        <v>97.63</v>
      </c>
      <c r="F1330" s="4" t="n">
        <v>1757.34</v>
      </c>
      <c r="G1330" s="4" t="n">
        <f aca="false">INDEX(Data_Products!$D$2:$D$33,MATCH(C1330,Data_Products!$A$2:$A$33,0))</f>
        <v>65.21</v>
      </c>
      <c r="H1330" s="4" t="str">
        <f aca="false">INDEX(Data_Products!$C$2:$C$33,MATCH(C1330,Data_Products!$A$2:$A$33,0))</f>
        <v>Plumbing &amp; Drainage</v>
      </c>
      <c r="I1330" s="10" t="n">
        <f aca="false">D1330*(E1330-G1330)</f>
        <v>583.56</v>
      </c>
      <c r="J1330" s="11" t="n">
        <f aca="false">IFERROR(I1330/F1330,0)</f>
        <v>0.332070060432244</v>
      </c>
      <c r="K1330" s="4" t="str">
        <f aca="false">IFERROR(INDEX(Data_Orders!$F$2:$F$4727,MATCH(B1330,Data_Orders!$A$2:$A$4727,0)),"")</f>
        <v>Trade Account</v>
      </c>
      <c r="L1330" s="4" t="str">
        <f aca="false">IFERROR(INDEX(Data_Orders!$D$2:$D$4727,MATCH(B1330,Data_Orders!$A$2:$A$4727,0)),"")</f>
        <v>Binley (Coventry)</v>
      </c>
    </row>
    <row r="1331" customFormat="false" ht="15" hidden="false" customHeight="false" outlineLevel="0" collapsed="false">
      <c r="A1331" s="4" t="s">
        <v>7147</v>
      </c>
      <c r="B1331" s="4" t="s">
        <v>1524</v>
      </c>
      <c r="C1331" s="4" t="s">
        <v>1017</v>
      </c>
      <c r="D1331" s="4" t="n">
        <v>18</v>
      </c>
      <c r="E1331" s="4" t="n">
        <v>49.15</v>
      </c>
      <c r="F1331" s="4" t="n">
        <v>884.7</v>
      </c>
      <c r="G1331" s="4" t="n">
        <f aca="false">INDEX(Data_Products!$D$2:$D$33,MATCH(C1331,Data_Products!$A$2:$A$33,0))</f>
        <v>31.44</v>
      </c>
      <c r="H1331" s="4" t="str">
        <f aca="false">INDEX(Data_Products!$C$2:$C$33,MATCH(C1331,Data_Products!$A$2:$A$33,0))</f>
        <v>Timber</v>
      </c>
      <c r="I1331" s="10" t="n">
        <f aca="false">D1331*(E1331-G1331)</f>
        <v>318.78</v>
      </c>
      <c r="J1331" s="11" t="n">
        <f aca="false">IFERROR(I1331/F1331,0)</f>
        <v>0.360325534079349</v>
      </c>
      <c r="K1331" s="4" t="str">
        <f aca="false">IFERROR(INDEX(Data_Orders!$F$2:$F$4727,MATCH(B1331,Data_Orders!$A$2:$A$4727,0)),"")</f>
        <v>Trade Account</v>
      </c>
      <c r="L1331" s="4" t="str">
        <f aca="false">IFERROR(INDEX(Data_Orders!$D$2:$D$4727,MATCH(B1331,Data_Orders!$A$2:$A$4727,0)),"")</f>
        <v>Binley (Coventry)</v>
      </c>
    </row>
    <row r="1332" customFormat="false" ht="15" hidden="false" customHeight="false" outlineLevel="0" collapsed="false">
      <c r="A1332" s="4" t="s">
        <v>7148</v>
      </c>
      <c r="B1332" s="4" t="s">
        <v>1524</v>
      </c>
      <c r="C1332" s="4" t="s">
        <v>1050</v>
      </c>
      <c r="D1332" s="4" t="n">
        <v>19</v>
      </c>
      <c r="E1332" s="4" t="n">
        <v>238.63</v>
      </c>
      <c r="F1332" s="4" t="n">
        <v>4533.97</v>
      </c>
      <c r="G1332" s="4" t="n">
        <f aca="false">INDEX(Data_Products!$D$2:$D$33,MATCH(C1332,Data_Products!$A$2:$A$33,0))</f>
        <v>148.91</v>
      </c>
      <c r="H1332" s="4" t="str">
        <f aca="false">INDEX(Data_Products!$C$2:$C$33,MATCH(C1332,Data_Products!$A$2:$A$33,0))</f>
        <v>Tools &amp; Fixings</v>
      </c>
      <c r="I1332" s="10" t="n">
        <f aca="false">D1332*(E1332-G1332)</f>
        <v>1704.68</v>
      </c>
      <c r="J1332" s="11" t="n">
        <f aca="false">IFERROR(I1332/F1332,0)</f>
        <v>0.375979549930855</v>
      </c>
      <c r="K1332" s="4" t="str">
        <f aca="false">IFERROR(INDEX(Data_Orders!$F$2:$F$4727,MATCH(B1332,Data_Orders!$A$2:$A$4727,0)),"")</f>
        <v>Trade Account</v>
      </c>
      <c r="L1332" s="4" t="str">
        <f aca="false">IFERROR(INDEX(Data_Orders!$D$2:$D$4727,MATCH(B1332,Data_Orders!$A$2:$A$4727,0)),"")</f>
        <v>Binley (Coventry)</v>
      </c>
    </row>
    <row r="1333" customFormat="false" ht="15" hidden="false" customHeight="false" outlineLevel="0" collapsed="false">
      <c r="A1333" s="4" t="s">
        <v>7149</v>
      </c>
      <c r="B1333" s="4" t="s">
        <v>1525</v>
      </c>
      <c r="C1333" s="4" t="s">
        <v>1048</v>
      </c>
      <c r="D1333" s="4" t="n">
        <v>2</v>
      </c>
      <c r="E1333" s="4" t="n">
        <v>112.72</v>
      </c>
      <c r="F1333" s="4" t="n">
        <v>225.44</v>
      </c>
      <c r="G1333" s="4" t="n">
        <f aca="false">INDEX(Data_Products!$D$2:$D$33,MATCH(C1333,Data_Products!$A$2:$A$33,0))</f>
        <v>83.21</v>
      </c>
      <c r="H1333" s="4" t="str">
        <f aca="false">INDEX(Data_Products!$C$2:$C$33,MATCH(C1333,Data_Products!$A$2:$A$33,0))</f>
        <v>Tools &amp; Fixings</v>
      </c>
      <c r="I1333" s="10" t="n">
        <f aca="false">D1333*(E1333-G1333)</f>
        <v>59.02</v>
      </c>
      <c r="J1333" s="11" t="n">
        <f aca="false">IFERROR(I1333/F1333,0)</f>
        <v>0.261799148332151</v>
      </c>
      <c r="K1333" s="4" t="str">
        <f aca="false">IFERROR(INDEX(Data_Orders!$F$2:$F$4727,MATCH(B1333,Data_Orders!$A$2:$A$4727,0)),"")</f>
        <v>Trade Account</v>
      </c>
      <c r="L1333" s="4" t="str">
        <f aca="false">IFERROR(INDEX(Data_Orders!$D$2:$D$4727,MATCH(B1333,Data_Orders!$A$2:$A$4727,0)),"")</f>
        <v>Binley (Coventry)</v>
      </c>
    </row>
    <row r="1334" customFormat="false" ht="15" hidden="false" customHeight="false" outlineLevel="0" collapsed="false">
      <c r="A1334" s="4" t="s">
        <v>7150</v>
      </c>
      <c r="B1334" s="4" t="s">
        <v>1525</v>
      </c>
      <c r="C1334" s="4" t="s">
        <v>1070</v>
      </c>
      <c r="D1334" s="4" t="n">
        <v>13</v>
      </c>
      <c r="E1334" s="4" t="n">
        <v>230.32</v>
      </c>
      <c r="F1334" s="4" t="n">
        <v>2994.16</v>
      </c>
      <c r="G1334" s="4" t="n">
        <f aca="false">INDEX(Data_Products!$D$2:$D$33,MATCH(C1334,Data_Products!$A$2:$A$33,0))</f>
        <v>161.64</v>
      </c>
      <c r="H1334" s="4" t="str">
        <f aca="false">INDEX(Data_Products!$C$2:$C$33,MATCH(C1334,Data_Products!$A$2:$A$33,0))</f>
        <v>Landscaping</v>
      </c>
      <c r="I1334" s="10" t="n">
        <f aca="false">D1334*(E1334-G1334)</f>
        <v>892.84</v>
      </c>
      <c r="J1334" s="11" t="n">
        <f aca="false">IFERROR(I1334/F1334,0)</f>
        <v>0.298193817297673</v>
      </c>
      <c r="K1334" s="4" t="str">
        <f aca="false">IFERROR(INDEX(Data_Orders!$F$2:$F$4727,MATCH(B1334,Data_Orders!$A$2:$A$4727,0)),"")</f>
        <v>Trade Account</v>
      </c>
      <c r="L1334" s="4" t="str">
        <f aca="false">IFERROR(INDEX(Data_Orders!$D$2:$D$4727,MATCH(B1334,Data_Orders!$A$2:$A$4727,0)),"")</f>
        <v>Binley (Coventry)</v>
      </c>
    </row>
    <row r="1335" customFormat="false" ht="15" hidden="false" customHeight="false" outlineLevel="0" collapsed="false">
      <c r="A1335" s="4" t="s">
        <v>7151</v>
      </c>
      <c r="B1335" s="4" t="s">
        <v>1525</v>
      </c>
      <c r="C1335" s="4" t="s">
        <v>1021</v>
      </c>
      <c r="D1335" s="4" t="n">
        <v>9</v>
      </c>
      <c r="E1335" s="4" t="n">
        <v>73.76</v>
      </c>
      <c r="F1335" s="4" t="n">
        <v>663.84</v>
      </c>
      <c r="G1335" s="4" t="n">
        <f aca="false">INDEX(Data_Products!$D$2:$D$33,MATCH(C1335,Data_Products!$A$2:$A$33,0))</f>
        <v>51.51</v>
      </c>
      <c r="H1335" s="4" t="str">
        <f aca="false">INDEX(Data_Products!$C$2:$C$33,MATCH(C1335,Data_Products!$A$2:$A$33,0))</f>
        <v>Cement &amp; Aggregates</v>
      </c>
      <c r="I1335" s="10" t="n">
        <f aca="false">D1335*(E1335-G1335)</f>
        <v>200.25</v>
      </c>
      <c r="J1335" s="11" t="n">
        <f aca="false">IFERROR(I1335/F1335,0)</f>
        <v>0.301654013015184</v>
      </c>
      <c r="K1335" s="4" t="str">
        <f aca="false">IFERROR(INDEX(Data_Orders!$F$2:$F$4727,MATCH(B1335,Data_Orders!$A$2:$A$4727,0)),"")</f>
        <v>Trade Account</v>
      </c>
      <c r="L1335" s="4" t="str">
        <f aca="false">IFERROR(INDEX(Data_Orders!$D$2:$D$4727,MATCH(B1335,Data_Orders!$A$2:$A$4727,0)),"")</f>
        <v>Binley (Coventry)</v>
      </c>
    </row>
    <row r="1336" customFormat="false" ht="15" hidden="false" customHeight="false" outlineLevel="0" collapsed="false">
      <c r="A1336" s="4" t="s">
        <v>7152</v>
      </c>
      <c r="B1336" s="4" t="s">
        <v>1525</v>
      </c>
      <c r="C1336" s="4" t="s">
        <v>1046</v>
      </c>
      <c r="D1336" s="4" t="n">
        <v>16</v>
      </c>
      <c r="E1336" s="4" t="n">
        <v>154.02</v>
      </c>
      <c r="F1336" s="4" t="n">
        <v>2464.32</v>
      </c>
      <c r="G1336" s="4" t="n">
        <f aca="false">INDEX(Data_Products!$D$2:$D$33,MATCH(C1336,Data_Products!$A$2:$A$33,0))</f>
        <v>102.1</v>
      </c>
      <c r="H1336" s="4" t="str">
        <f aca="false">INDEX(Data_Products!$C$2:$C$33,MATCH(C1336,Data_Products!$A$2:$A$33,0))</f>
        <v>Tools &amp; Fixings</v>
      </c>
      <c r="I1336" s="10" t="n">
        <f aca="false">D1336*(E1336-G1336)</f>
        <v>830.72</v>
      </c>
      <c r="J1336" s="11" t="n">
        <f aca="false">IFERROR(I1336/F1336,0)</f>
        <v>0.337099078041813</v>
      </c>
      <c r="K1336" s="4" t="str">
        <f aca="false">IFERROR(INDEX(Data_Orders!$F$2:$F$4727,MATCH(B1336,Data_Orders!$A$2:$A$4727,0)),"")</f>
        <v>Trade Account</v>
      </c>
      <c r="L1336" s="4" t="str">
        <f aca="false">IFERROR(INDEX(Data_Orders!$D$2:$D$4727,MATCH(B1336,Data_Orders!$A$2:$A$4727,0)),"")</f>
        <v>Binley (Coventry)</v>
      </c>
    </row>
    <row r="1337" customFormat="false" ht="15" hidden="false" customHeight="false" outlineLevel="0" collapsed="false">
      <c r="A1337" s="4" t="s">
        <v>7153</v>
      </c>
      <c r="B1337" s="4" t="s">
        <v>1526</v>
      </c>
      <c r="C1337" s="4" t="s">
        <v>1052</v>
      </c>
      <c r="D1337" s="4" t="n">
        <v>10</v>
      </c>
      <c r="E1337" s="4" t="n">
        <v>205.71</v>
      </c>
      <c r="F1337" s="4" t="n">
        <v>2057.1</v>
      </c>
      <c r="G1337" s="4" t="n">
        <f aca="false">INDEX(Data_Products!$D$2:$D$33,MATCH(C1337,Data_Products!$A$2:$A$33,0))</f>
        <v>152.29</v>
      </c>
      <c r="H1337" s="4" t="str">
        <f aca="false">INDEX(Data_Products!$C$2:$C$33,MATCH(C1337,Data_Products!$A$2:$A$33,0))</f>
        <v>Roofing</v>
      </c>
      <c r="I1337" s="10" t="n">
        <f aca="false">D1337*(E1337-G1337)</f>
        <v>534.2</v>
      </c>
      <c r="J1337" s="11" t="n">
        <f aca="false">IFERROR(I1337/F1337,0)</f>
        <v>0.259685965679841</v>
      </c>
      <c r="K1337" s="4" t="str">
        <f aca="false">IFERROR(INDEX(Data_Orders!$F$2:$F$4727,MATCH(B1337,Data_Orders!$A$2:$A$4727,0)),"")</f>
        <v>Trade Account</v>
      </c>
      <c r="L1337" s="4" t="str">
        <f aca="false">IFERROR(INDEX(Data_Orders!$D$2:$D$4727,MATCH(B1337,Data_Orders!$A$2:$A$4727,0)),"")</f>
        <v>Binley (Coventry)</v>
      </c>
    </row>
    <row r="1338" customFormat="false" ht="15" hidden="false" customHeight="false" outlineLevel="0" collapsed="false">
      <c r="A1338" s="4" t="s">
        <v>7154</v>
      </c>
      <c r="B1338" s="4" t="s">
        <v>1526</v>
      </c>
      <c r="C1338" s="4" t="s">
        <v>1057</v>
      </c>
      <c r="D1338" s="4" t="n">
        <v>11</v>
      </c>
      <c r="E1338" s="4" t="n">
        <v>176.81</v>
      </c>
      <c r="F1338" s="4" t="n">
        <v>1944.91</v>
      </c>
      <c r="G1338" s="4" t="n">
        <f aca="false">INDEX(Data_Products!$D$2:$D$33,MATCH(C1338,Data_Products!$A$2:$A$33,0))</f>
        <v>129.57</v>
      </c>
      <c r="H1338" s="4" t="str">
        <f aca="false">INDEX(Data_Products!$C$2:$C$33,MATCH(C1338,Data_Products!$A$2:$A$33,0))</f>
        <v>Roofing</v>
      </c>
      <c r="I1338" s="10" t="n">
        <f aca="false">D1338*(E1338-G1338)</f>
        <v>519.64</v>
      </c>
      <c r="J1338" s="11" t="n">
        <f aca="false">IFERROR(I1338/F1338,0)</f>
        <v>0.267179458175443</v>
      </c>
      <c r="K1338" s="4" t="str">
        <f aca="false">IFERROR(INDEX(Data_Orders!$F$2:$F$4727,MATCH(B1338,Data_Orders!$A$2:$A$4727,0)),"")</f>
        <v>Trade Account</v>
      </c>
      <c r="L1338" s="4" t="str">
        <f aca="false">IFERROR(INDEX(Data_Orders!$D$2:$D$4727,MATCH(B1338,Data_Orders!$A$2:$A$4727,0)),"")</f>
        <v>Binley (Coventry)</v>
      </c>
    </row>
    <row r="1339" customFormat="false" ht="15" hidden="false" customHeight="false" outlineLevel="0" collapsed="false">
      <c r="A1339" s="4" t="s">
        <v>7155</v>
      </c>
      <c r="B1339" s="4" t="s">
        <v>1526</v>
      </c>
      <c r="C1339" s="4" t="s">
        <v>1035</v>
      </c>
      <c r="D1339" s="4" t="n">
        <v>2</v>
      </c>
      <c r="E1339" s="4" t="n">
        <v>165.07</v>
      </c>
      <c r="F1339" s="4" t="n">
        <v>330.14</v>
      </c>
      <c r="G1339" s="4" t="n">
        <f aca="false">INDEX(Data_Products!$D$2:$D$33,MATCH(C1339,Data_Products!$A$2:$A$33,0))</f>
        <v>134.65</v>
      </c>
      <c r="H1339" s="4" t="str">
        <f aca="false">INDEX(Data_Products!$C$2:$C$33,MATCH(C1339,Data_Products!$A$2:$A$33,0))</f>
        <v>Insulation</v>
      </c>
      <c r="I1339" s="10" t="n">
        <f aca="false">D1339*(E1339-G1339)</f>
        <v>60.84</v>
      </c>
      <c r="J1339" s="11" t="n">
        <f aca="false">IFERROR(I1339/F1339,0)</f>
        <v>0.184285454655601</v>
      </c>
      <c r="K1339" s="4" t="str">
        <f aca="false">IFERROR(INDEX(Data_Orders!$F$2:$F$4727,MATCH(B1339,Data_Orders!$A$2:$A$4727,0)),"")</f>
        <v>Trade Account</v>
      </c>
      <c r="L1339" s="4" t="str">
        <f aca="false">IFERROR(INDEX(Data_Orders!$D$2:$D$4727,MATCH(B1339,Data_Orders!$A$2:$A$4727,0)),"")</f>
        <v>Binley (Coventry)</v>
      </c>
    </row>
    <row r="1340" customFormat="false" ht="15" hidden="false" customHeight="false" outlineLevel="0" collapsed="false">
      <c r="A1340" s="4" t="s">
        <v>7156</v>
      </c>
      <c r="B1340" s="4" t="s">
        <v>1526</v>
      </c>
      <c r="C1340" s="4" t="s">
        <v>1064</v>
      </c>
      <c r="D1340" s="4" t="n">
        <v>1</v>
      </c>
      <c r="E1340" s="4" t="n">
        <v>97.63</v>
      </c>
      <c r="F1340" s="4" t="n">
        <v>97.63</v>
      </c>
      <c r="G1340" s="4" t="n">
        <f aca="false">INDEX(Data_Products!$D$2:$D$33,MATCH(C1340,Data_Products!$A$2:$A$33,0))</f>
        <v>65.21</v>
      </c>
      <c r="H1340" s="4" t="str">
        <f aca="false">INDEX(Data_Products!$C$2:$C$33,MATCH(C1340,Data_Products!$A$2:$A$33,0))</f>
        <v>Plumbing &amp; Drainage</v>
      </c>
      <c r="I1340" s="10" t="n">
        <f aca="false">D1340*(E1340-G1340)</f>
        <v>32.42</v>
      </c>
      <c r="J1340" s="11" t="n">
        <f aca="false">IFERROR(I1340/F1340,0)</f>
        <v>0.332070060432244</v>
      </c>
      <c r="K1340" s="4" t="str">
        <f aca="false">IFERROR(INDEX(Data_Orders!$F$2:$F$4727,MATCH(B1340,Data_Orders!$A$2:$A$4727,0)),"")</f>
        <v>Trade Account</v>
      </c>
      <c r="L1340" s="4" t="str">
        <f aca="false">IFERROR(INDEX(Data_Orders!$D$2:$D$4727,MATCH(B1340,Data_Orders!$A$2:$A$4727,0)),"")</f>
        <v>Binley (Coventry)</v>
      </c>
    </row>
    <row r="1341" customFormat="false" ht="15" hidden="false" customHeight="false" outlineLevel="0" collapsed="false">
      <c r="A1341" s="4" t="s">
        <v>7157</v>
      </c>
      <c r="B1341" s="4" t="s">
        <v>1527</v>
      </c>
      <c r="C1341" s="4" t="s">
        <v>1019</v>
      </c>
      <c r="D1341" s="4" t="n">
        <v>12</v>
      </c>
      <c r="E1341" s="4" t="n">
        <v>79.76</v>
      </c>
      <c r="F1341" s="4" t="n">
        <v>957.12</v>
      </c>
      <c r="G1341" s="4" t="n">
        <f aca="false">INDEX(Data_Products!$D$2:$D$33,MATCH(C1341,Data_Products!$A$2:$A$33,0))</f>
        <v>59.07</v>
      </c>
      <c r="H1341" s="4" t="str">
        <f aca="false">INDEX(Data_Products!$C$2:$C$33,MATCH(C1341,Data_Products!$A$2:$A$33,0))</f>
        <v>Timber</v>
      </c>
      <c r="I1341" s="10" t="n">
        <f aca="false">D1341*(E1341-G1341)</f>
        <v>248.28</v>
      </c>
      <c r="J1341" s="11" t="n">
        <f aca="false">IFERROR(I1341/F1341,0)</f>
        <v>0.259403209628887</v>
      </c>
      <c r="K1341" s="4" t="str">
        <f aca="false">IFERROR(INDEX(Data_Orders!$F$2:$F$4727,MATCH(B1341,Data_Orders!$A$2:$A$4727,0)),"")</f>
        <v>Trade Account</v>
      </c>
      <c r="L1341" s="4" t="str">
        <f aca="false">IFERROR(INDEX(Data_Orders!$D$2:$D$4727,MATCH(B1341,Data_Orders!$A$2:$A$4727,0)),"")</f>
        <v>Binley (Coventry)</v>
      </c>
    </row>
    <row r="1342" customFormat="false" ht="15" hidden="false" customHeight="false" outlineLevel="0" collapsed="false">
      <c r="A1342" s="4" t="s">
        <v>7158</v>
      </c>
      <c r="B1342" s="4" t="s">
        <v>1528</v>
      </c>
      <c r="C1342" s="4" t="s">
        <v>1010</v>
      </c>
      <c r="D1342" s="4" t="n">
        <v>13</v>
      </c>
      <c r="E1342" s="4" t="n">
        <v>135.95</v>
      </c>
      <c r="F1342" s="4" t="n">
        <v>1767.35</v>
      </c>
      <c r="G1342" s="4" t="n">
        <f aca="false">INDEX(Data_Products!$D$2:$D$33,MATCH(C1342,Data_Products!$A$2:$A$33,0))</f>
        <v>111.1</v>
      </c>
      <c r="H1342" s="4" t="str">
        <f aca="false">INDEX(Data_Products!$C$2:$C$33,MATCH(C1342,Data_Products!$A$2:$A$33,0))</f>
        <v>Timber</v>
      </c>
      <c r="I1342" s="10" t="n">
        <f aca="false">D1342*(E1342-G1342)</f>
        <v>323.05</v>
      </c>
      <c r="J1342" s="11" t="n">
        <f aca="false">IFERROR(I1342/F1342,0)</f>
        <v>0.18278778962854</v>
      </c>
      <c r="K1342" s="4" t="str">
        <f aca="false">IFERROR(INDEX(Data_Orders!$F$2:$F$4727,MATCH(B1342,Data_Orders!$A$2:$A$4727,0)),"")</f>
        <v>Trade Account</v>
      </c>
      <c r="L1342" s="4" t="str">
        <f aca="false">IFERROR(INDEX(Data_Orders!$D$2:$D$4727,MATCH(B1342,Data_Orders!$A$2:$A$4727,0)),"")</f>
        <v>Binley (Coventry)</v>
      </c>
    </row>
    <row r="1343" customFormat="false" ht="15" hidden="false" customHeight="false" outlineLevel="0" collapsed="false">
      <c r="A1343" s="4" t="s">
        <v>7159</v>
      </c>
      <c r="B1343" s="4" t="s">
        <v>1528</v>
      </c>
      <c r="C1343" s="4" t="s">
        <v>1064</v>
      </c>
      <c r="D1343" s="4" t="n">
        <v>4</v>
      </c>
      <c r="E1343" s="4" t="n">
        <v>97.63</v>
      </c>
      <c r="F1343" s="4" t="n">
        <v>390.52</v>
      </c>
      <c r="G1343" s="4" t="n">
        <f aca="false">INDEX(Data_Products!$D$2:$D$33,MATCH(C1343,Data_Products!$A$2:$A$33,0))</f>
        <v>65.21</v>
      </c>
      <c r="H1343" s="4" t="str">
        <f aca="false">INDEX(Data_Products!$C$2:$C$33,MATCH(C1343,Data_Products!$A$2:$A$33,0))</f>
        <v>Plumbing &amp; Drainage</v>
      </c>
      <c r="I1343" s="10" t="n">
        <f aca="false">D1343*(E1343-G1343)</f>
        <v>129.68</v>
      </c>
      <c r="J1343" s="11" t="n">
        <f aca="false">IFERROR(I1343/F1343,0)</f>
        <v>0.332070060432244</v>
      </c>
      <c r="K1343" s="4" t="str">
        <f aca="false">IFERROR(INDEX(Data_Orders!$F$2:$F$4727,MATCH(B1343,Data_Orders!$A$2:$A$4727,0)),"")</f>
        <v>Trade Account</v>
      </c>
      <c r="L1343" s="4" t="str">
        <f aca="false">IFERROR(INDEX(Data_Orders!$D$2:$D$4727,MATCH(B1343,Data_Orders!$A$2:$A$4727,0)),"")</f>
        <v>Binley (Coventry)</v>
      </c>
    </row>
    <row r="1344" customFormat="false" ht="15" hidden="false" customHeight="false" outlineLevel="0" collapsed="false">
      <c r="A1344" s="4" t="s">
        <v>7160</v>
      </c>
      <c r="B1344" s="4" t="s">
        <v>1528</v>
      </c>
      <c r="C1344" s="4" t="s">
        <v>1073</v>
      </c>
      <c r="D1344" s="4" t="n">
        <v>14</v>
      </c>
      <c r="E1344" s="4" t="n">
        <v>231.05</v>
      </c>
      <c r="F1344" s="4" t="n">
        <v>3234.7</v>
      </c>
      <c r="G1344" s="4" t="n">
        <f aca="false">INDEX(Data_Products!$D$2:$D$33,MATCH(C1344,Data_Products!$A$2:$A$33,0))</f>
        <v>148.29</v>
      </c>
      <c r="H1344" s="4" t="str">
        <f aca="false">INDEX(Data_Products!$C$2:$C$33,MATCH(C1344,Data_Products!$A$2:$A$33,0))</f>
        <v>Landscaping</v>
      </c>
      <c r="I1344" s="10" t="n">
        <f aca="false">D1344*(E1344-G1344)</f>
        <v>1158.64</v>
      </c>
      <c r="J1344" s="11" t="n">
        <f aca="false">IFERROR(I1344/F1344,0)</f>
        <v>0.358190867777537</v>
      </c>
      <c r="K1344" s="4" t="str">
        <f aca="false">IFERROR(INDEX(Data_Orders!$F$2:$F$4727,MATCH(B1344,Data_Orders!$A$2:$A$4727,0)),"")</f>
        <v>Trade Account</v>
      </c>
      <c r="L1344" s="4" t="str">
        <f aca="false">IFERROR(INDEX(Data_Orders!$D$2:$D$4727,MATCH(B1344,Data_Orders!$A$2:$A$4727,0)),"")</f>
        <v>Binley (Coventry)</v>
      </c>
    </row>
    <row r="1345" customFormat="false" ht="15" hidden="false" customHeight="false" outlineLevel="0" collapsed="false">
      <c r="A1345" s="4" t="s">
        <v>7161</v>
      </c>
      <c r="B1345" s="4" t="s">
        <v>1528</v>
      </c>
      <c r="C1345" s="4" t="s">
        <v>1055</v>
      </c>
      <c r="D1345" s="4" t="n">
        <v>12</v>
      </c>
      <c r="E1345" s="4" t="n">
        <v>205.03</v>
      </c>
      <c r="F1345" s="4" t="n">
        <v>2460.36</v>
      </c>
      <c r="G1345" s="4" t="n">
        <f aca="false">INDEX(Data_Products!$D$2:$D$33,MATCH(C1345,Data_Products!$A$2:$A$33,0))</f>
        <v>138.6</v>
      </c>
      <c r="H1345" s="4" t="str">
        <f aca="false">INDEX(Data_Products!$C$2:$C$33,MATCH(C1345,Data_Products!$A$2:$A$33,0))</f>
        <v>Roofing</v>
      </c>
      <c r="I1345" s="10" t="n">
        <f aca="false">D1345*(E1345-G1345)</f>
        <v>797.16</v>
      </c>
      <c r="J1345" s="11" t="n">
        <f aca="false">IFERROR(I1345/F1345,0)</f>
        <v>0.324001365653807</v>
      </c>
      <c r="K1345" s="4" t="str">
        <f aca="false">IFERROR(INDEX(Data_Orders!$F$2:$F$4727,MATCH(B1345,Data_Orders!$A$2:$A$4727,0)),"")</f>
        <v>Trade Account</v>
      </c>
      <c r="L1345" s="4" t="str">
        <f aca="false">IFERROR(INDEX(Data_Orders!$D$2:$D$4727,MATCH(B1345,Data_Orders!$A$2:$A$4727,0)),"")</f>
        <v>Binley (Coventry)</v>
      </c>
    </row>
    <row r="1346" customFormat="false" ht="15" hidden="false" customHeight="false" outlineLevel="0" collapsed="false">
      <c r="A1346" s="4" t="s">
        <v>7162</v>
      </c>
      <c r="B1346" s="4" t="s">
        <v>1528</v>
      </c>
      <c r="C1346" s="4" t="s">
        <v>1032</v>
      </c>
      <c r="D1346" s="4" t="n">
        <v>12</v>
      </c>
      <c r="E1346" s="4" t="n">
        <v>99.65</v>
      </c>
      <c r="F1346" s="4" t="n">
        <v>1195.8</v>
      </c>
      <c r="G1346" s="4" t="n">
        <f aca="false">INDEX(Data_Products!$D$2:$D$33,MATCH(C1346,Data_Products!$A$2:$A$33,0))</f>
        <v>58.26</v>
      </c>
      <c r="H1346" s="4" t="str">
        <f aca="false">INDEX(Data_Products!$C$2:$C$33,MATCH(C1346,Data_Products!$A$2:$A$33,0))</f>
        <v>Insulation</v>
      </c>
      <c r="I1346" s="10" t="n">
        <f aca="false">D1346*(E1346-G1346)</f>
        <v>496.68</v>
      </c>
      <c r="J1346" s="11" t="n">
        <f aca="false">IFERROR(I1346/F1346,0)</f>
        <v>0.415353738083292</v>
      </c>
      <c r="K1346" s="4" t="str">
        <f aca="false">IFERROR(INDEX(Data_Orders!$F$2:$F$4727,MATCH(B1346,Data_Orders!$A$2:$A$4727,0)),"")</f>
        <v>Trade Account</v>
      </c>
      <c r="L1346" s="4" t="str">
        <f aca="false">IFERROR(INDEX(Data_Orders!$D$2:$D$4727,MATCH(B1346,Data_Orders!$A$2:$A$4727,0)),"")</f>
        <v>Binley (Coventry)</v>
      </c>
    </row>
    <row r="1347" customFormat="false" ht="15" hidden="false" customHeight="false" outlineLevel="0" collapsed="false">
      <c r="A1347" s="4" t="s">
        <v>7163</v>
      </c>
      <c r="B1347" s="4" t="s">
        <v>1529</v>
      </c>
      <c r="C1347" s="4" t="s">
        <v>1013</v>
      </c>
      <c r="D1347" s="4" t="n">
        <v>8</v>
      </c>
      <c r="E1347" s="4" t="n">
        <v>240.92</v>
      </c>
      <c r="F1347" s="4" t="n">
        <v>1927.36</v>
      </c>
      <c r="G1347" s="4" t="n">
        <f aca="false">INDEX(Data_Products!$D$2:$D$33,MATCH(C1347,Data_Products!$A$2:$A$33,0))</f>
        <v>168.32</v>
      </c>
      <c r="H1347" s="4" t="str">
        <f aca="false">INDEX(Data_Products!$C$2:$C$33,MATCH(C1347,Data_Products!$A$2:$A$33,0))</f>
        <v>Timber</v>
      </c>
      <c r="I1347" s="10" t="n">
        <f aca="false">D1347*(E1347-G1347)</f>
        <v>580.8</v>
      </c>
      <c r="J1347" s="11" t="n">
        <f aca="false">IFERROR(I1347/F1347,0)</f>
        <v>0.301344844761747</v>
      </c>
      <c r="K1347" s="4" t="str">
        <f aca="false">IFERROR(INDEX(Data_Orders!$F$2:$F$4727,MATCH(B1347,Data_Orders!$A$2:$A$4727,0)),"")</f>
        <v>Trade Account</v>
      </c>
      <c r="L1347" s="4" t="str">
        <f aca="false">IFERROR(INDEX(Data_Orders!$D$2:$D$4727,MATCH(B1347,Data_Orders!$A$2:$A$4727,0)),"")</f>
        <v>Binley (Coventry)</v>
      </c>
    </row>
    <row r="1348" customFormat="false" ht="15" hidden="false" customHeight="false" outlineLevel="0" collapsed="false">
      <c r="A1348" s="4" t="s">
        <v>7164</v>
      </c>
      <c r="B1348" s="4" t="s">
        <v>1529</v>
      </c>
      <c r="C1348" s="4" t="s">
        <v>1057</v>
      </c>
      <c r="D1348" s="4" t="n">
        <v>8</v>
      </c>
      <c r="E1348" s="4" t="n">
        <v>176.81</v>
      </c>
      <c r="F1348" s="4" t="n">
        <v>1414.48</v>
      </c>
      <c r="G1348" s="4" t="n">
        <f aca="false">INDEX(Data_Products!$D$2:$D$33,MATCH(C1348,Data_Products!$A$2:$A$33,0))</f>
        <v>129.57</v>
      </c>
      <c r="H1348" s="4" t="str">
        <f aca="false">INDEX(Data_Products!$C$2:$C$33,MATCH(C1348,Data_Products!$A$2:$A$33,0))</f>
        <v>Roofing</v>
      </c>
      <c r="I1348" s="10" t="n">
        <f aca="false">D1348*(E1348-G1348)</f>
        <v>377.92</v>
      </c>
      <c r="J1348" s="11" t="n">
        <f aca="false">IFERROR(I1348/F1348,0)</f>
        <v>0.267179458175443</v>
      </c>
      <c r="K1348" s="4" t="str">
        <f aca="false">IFERROR(INDEX(Data_Orders!$F$2:$F$4727,MATCH(B1348,Data_Orders!$A$2:$A$4727,0)),"")</f>
        <v>Trade Account</v>
      </c>
      <c r="L1348" s="4" t="str">
        <f aca="false">IFERROR(INDEX(Data_Orders!$D$2:$D$4727,MATCH(B1348,Data_Orders!$A$2:$A$4727,0)),"")</f>
        <v>Binley (Coventry)</v>
      </c>
    </row>
    <row r="1349" customFormat="false" ht="15" hidden="false" customHeight="false" outlineLevel="0" collapsed="false">
      <c r="A1349" s="4" t="s">
        <v>7165</v>
      </c>
      <c r="B1349" s="4" t="s">
        <v>1529</v>
      </c>
      <c r="C1349" s="4" t="s">
        <v>1026</v>
      </c>
      <c r="D1349" s="4" t="n">
        <v>10</v>
      </c>
      <c r="E1349" s="4" t="n">
        <v>184.05</v>
      </c>
      <c r="F1349" s="4" t="n">
        <v>1840.5</v>
      </c>
      <c r="G1349" s="4" t="n">
        <f aca="false">INDEX(Data_Products!$D$2:$D$33,MATCH(C1349,Data_Products!$A$2:$A$33,0))</f>
        <v>147.44</v>
      </c>
      <c r="H1349" s="4" t="str">
        <f aca="false">INDEX(Data_Products!$C$2:$C$33,MATCH(C1349,Data_Products!$A$2:$A$33,0))</f>
        <v>Cement &amp; Aggregates</v>
      </c>
      <c r="I1349" s="10" t="n">
        <f aca="false">D1349*(E1349-G1349)</f>
        <v>366.1</v>
      </c>
      <c r="J1349" s="11" t="n">
        <f aca="false">IFERROR(I1349/F1349,0)</f>
        <v>0.19891333876664</v>
      </c>
      <c r="K1349" s="4" t="str">
        <f aca="false">IFERROR(INDEX(Data_Orders!$F$2:$F$4727,MATCH(B1349,Data_Orders!$A$2:$A$4727,0)),"")</f>
        <v>Trade Account</v>
      </c>
      <c r="L1349" s="4" t="str">
        <f aca="false">IFERROR(INDEX(Data_Orders!$D$2:$D$4727,MATCH(B1349,Data_Orders!$A$2:$A$4727,0)),"")</f>
        <v>Binley (Coventry)</v>
      </c>
    </row>
    <row r="1350" customFormat="false" ht="15" hidden="false" customHeight="false" outlineLevel="0" collapsed="false">
      <c r="A1350" s="4" t="s">
        <v>7166</v>
      </c>
      <c r="B1350" s="4" t="s">
        <v>1530</v>
      </c>
      <c r="C1350" s="4" t="s">
        <v>1075</v>
      </c>
      <c r="D1350" s="4" t="n">
        <v>3</v>
      </c>
      <c r="E1350" s="4" t="n">
        <v>98.61</v>
      </c>
      <c r="F1350" s="4" t="n">
        <v>295.83</v>
      </c>
      <c r="G1350" s="4" t="n">
        <f aca="false">INDEX(Data_Products!$D$2:$D$33,MATCH(C1350,Data_Products!$A$2:$A$33,0))</f>
        <v>74.84</v>
      </c>
      <c r="H1350" s="4" t="str">
        <f aca="false">INDEX(Data_Products!$C$2:$C$33,MATCH(C1350,Data_Products!$A$2:$A$33,0))</f>
        <v>Landscaping</v>
      </c>
      <c r="I1350" s="10" t="n">
        <f aca="false">D1350*(E1350-G1350)</f>
        <v>71.31</v>
      </c>
      <c r="J1350" s="11" t="n">
        <f aca="false">IFERROR(I1350/F1350,0)</f>
        <v>0.24105060338708</v>
      </c>
      <c r="K1350" s="4" t="str">
        <f aca="false">IFERROR(INDEX(Data_Orders!$F$2:$F$4727,MATCH(B1350,Data_Orders!$A$2:$A$4727,0)),"")</f>
        <v>Trade Account</v>
      </c>
      <c r="L1350" s="4" t="str">
        <f aca="false">IFERROR(INDEX(Data_Orders!$D$2:$D$4727,MATCH(B1350,Data_Orders!$A$2:$A$4727,0)),"")</f>
        <v>Binley (Coventry)</v>
      </c>
    </row>
    <row r="1351" customFormat="false" ht="15" hidden="false" customHeight="false" outlineLevel="0" collapsed="false">
      <c r="A1351" s="4" t="s">
        <v>7167</v>
      </c>
      <c r="B1351" s="4" t="s">
        <v>1531</v>
      </c>
      <c r="C1351" s="4" t="s">
        <v>1017</v>
      </c>
      <c r="D1351" s="4" t="n">
        <v>1</v>
      </c>
      <c r="E1351" s="4" t="n">
        <v>49.15</v>
      </c>
      <c r="F1351" s="4" t="n">
        <v>49.15</v>
      </c>
      <c r="G1351" s="4" t="n">
        <f aca="false">INDEX(Data_Products!$D$2:$D$33,MATCH(C1351,Data_Products!$A$2:$A$33,0))</f>
        <v>31.44</v>
      </c>
      <c r="H1351" s="4" t="str">
        <f aca="false">INDEX(Data_Products!$C$2:$C$33,MATCH(C1351,Data_Products!$A$2:$A$33,0))</f>
        <v>Timber</v>
      </c>
      <c r="I1351" s="10" t="n">
        <f aca="false">D1351*(E1351-G1351)</f>
        <v>17.71</v>
      </c>
      <c r="J1351" s="11" t="n">
        <f aca="false">IFERROR(I1351/F1351,0)</f>
        <v>0.360325534079349</v>
      </c>
      <c r="K1351" s="4" t="str">
        <f aca="false">IFERROR(INDEX(Data_Orders!$F$2:$F$4727,MATCH(B1351,Data_Orders!$A$2:$A$4727,0)),"")</f>
        <v>Trade Account</v>
      </c>
      <c r="L1351" s="4" t="str">
        <f aca="false">IFERROR(INDEX(Data_Orders!$D$2:$D$4727,MATCH(B1351,Data_Orders!$A$2:$A$4727,0)),"")</f>
        <v>Binley (Coventry)</v>
      </c>
    </row>
    <row r="1352" customFormat="false" ht="15" hidden="false" customHeight="false" outlineLevel="0" collapsed="false">
      <c r="A1352" s="4" t="s">
        <v>7168</v>
      </c>
      <c r="B1352" s="4" t="s">
        <v>1531</v>
      </c>
      <c r="C1352" s="4" t="s">
        <v>1032</v>
      </c>
      <c r="D1352" s="4" t="n">
        <v>18</v>
      </c>
      <c r="E1352" s="4" t="n">
        <v>99.65</v>
      </c>
      <c r="F1352" s="4" t="n">
        <v>1793.7</v>
      </c>
      <c r="G1352" s="4" t="n">
        <f aca="false">INDEX(Data_Products!$D$2:$D$33,MATCH(C1352,Data_Products!$A$2:$A$33,0))</f>
        <v>58.26</v>
      </c>
      <c r="H1352" s="4" t="str">
        <f aca="false">INDEX(Data_Products!$C$2:$C$33,MATCH(C1352,Data_Products!$A$2:$A$33,0))</f>
        <v>Insulation</v>
      </c>
      <c r="I1352" s="10" t="n">
        <f aca="false">D1352*(E1352-G1352)</f>
        <v>745.02</v>
      </c>
      <c r="J1352" s="11" t="n">
        <f aca="false">IFERROR(I1352/F1352,0)</f>
        <v>0.415353738083292</v>
      </c>
      <c r="K1352" s="4" t="str">
        <f aca="false">IFERROR(INDEX(Data_Orders!$F$2:$F$4727,MATCH(B1352,Data_Orders!$A$2:$A$4727,0)),"")</f>
        <v>Trade Account</v>
      </c>
      <c r="L1352" s="4" t="str">
        <f aca="false">IFERROR(INDEX(Data_Orders!$D$2:$D$4727,MATCH(B1352,Data_Orders!$A$2:$A$4727,0)),"")</f>
        <v>Binley (Coventry)</v>
      </c>
    </row>
    <row r="1353" customFormat="false" ht="15" hidden="false" customHeight="false" outlineLevel="0" collapsed="false">
      <c r="A1353" s="4" t="s">
        <v>7169</v>
      </c>
      <c r="B1353" s="4" t="s">
        <v>1531</v>
      </c>
      <c r="C1353" s="4" t="s">
        <v>1021</v>
      </c>
      <c r="D1353" s="4" t="n">
        <v>11</v>
      </c>
      <c r="E1353" s="4" t="n">
        <v>73.76</v>
      </c>
      <c r="F1353" s="4" t="n">
        <v>811.36</v>
      </c>
      <c r="G1353" s="4" t="n">
        <f aca="false">INDEX(Data_Products!$D$2:$D$33,MATCH(C1353,Data_Products!$A$2:$A$33,0))</f>
        <v>51.51</v>
      </c>
      <c r="H1353" s="4" t="str">
        <f aca="false">INDEX(Data_Products!$C$2:$C$33,MATCH(C1353,Data_Products!$A$2:$A$33,0))</f>
        <v>Cement &amp; Aggregates</v>
      </c>
      <c r="I1353" s="10" t="n">
        <f aca="false">D1353*(E1353-G1353)</f>
        <v>244.75</v>
      </c>
      <c r="J1353" s="11" t="n">
        <f aca="false">IFERROR(I1353/F1353,0)</f>
        <v>0.301654013015184</v>
      </c>
      <c r="K1353" s="4" t="str">
        <f aca="false">IFERROR(INDEX(Data_Orders!$F$2:$F$4727,MATCH(B1353,Data_Orders!$A$2:$A$4727,0)),"")</f>
        <v>Trade Account</v>
      </c>
      <c r="L1353" s="4" t="str">
        <f aca="false">IFERROR(INDEX(Data_Orders!$D$2:$D$4727,MATCH(B1353,Data_Orders!$A$2:$A$4727,0)),"")</f>
        <v>Binley (Coventry)</v>
      </c>
    </row>
    <row r="1354" customFormat="false" ht="15" hidden="false" customHeight="false" outlineLevel="0" collapsed="false">
      <c r="A1354" s="4" t="s">
        <v>7170</v>
      </c>
      <c r="B1354" s="4" t="s">
        <v>1532</v>
      </c>
      <c r="C1354" s="4" t="s">
        <v>1057</v>
      </c>
      <c r="D1354" s="4" t="n">
        <v>17</v>
      </c>
      <c r="E1354" s="4" t="n">
        <v>176.81</v>
      </c>
      <c r="F1354" s="4" t="n">
        <v>3005.77</v>
      </c>
      <c r="G1354" s="4" t="n">
        <f aca="false">INDEX(Data_Products!$D$2:$D$33,MATCH(C1354,Data_Products!$A$2:$A$33,0))</f>
        <v>129.57</v>
      </c>
      <c r="H1354" s="4" t="str">
        <f aca="false">INDEX(Data_Products!$C$2:$C$33,MATCH(C1354,Data_Products!$A$2:$A$33,0))</f>
        <v>Roofing</v>
      </c>
      <c r="I1354" s="10" t="n">
        <f aca="false">D1354*(E1354-G1354)</f>
        <v>803.08</v>
      </c>
      <c r="J1354" s="11" t="n">
        <f aca="false">IFERROR(I1354/F1354,0)</f>
        <v>0.267179458175443</v>
      </c>
      <c r="K1354" s="4" t="str">
        <f aca="false">IFERROR(INDEX(Data_Orders!$F$2:$F$4727,MATCH(B1354,Data_Orders!$A$2:$A$4727,0)),"")</f>
        <v>Trade Account</v>
      </c>
      <c r="L1354" s="4" t="str">
        <f aca="false">IFERROR(INDEX(Data_Orders!$D$2:$D$4727,MATCH(B1354,Data_Orders!$A$2:$A$4727,0)),"")</f>
        <v>Binley (Coventry)</v>
      </c>
    </row>
    <row r="1355" customFormat="false" ht="15" hidden="false" customHeight="false" outlineLevel="0" collapsed="false">
      <c r="A1355" s="4" t="s">
        <v>7171</v>
      </c>
      <c r="B1355" s="4" t="s">
        <v>1532</v>
      </c>
      <c r="C1355" s="4" t="s">
        <v>1070</v>
      </c>
      <c r="D1355" s="4" t="n">
        <v>14</v>
      </c>
      <c r="E1355" s="4" t="n">
        <v>230.32</v>
      </c>
      <c r="F1355" s="4" t="n">
        <v>3224.48</v>
      </c>
      <c r="G1355" s="4" t="n">
        <f aca="false">INDEX(Data_Products!$D$2:$D$33,MATCH(C1355,Data_Products!$A$2:$A$33,0))</f>
        <v>161.64</v>
      </c>
      <c r="H1355" s="4" t="str">
        <f aca="false">INDEX(Data_Products!$C$2:$C$33,MATCH(C1355,Data_Products!$A$2:$A$33,0))</f>
        <v>Landscaping</v>
      </c>
      <c r="I1355" s="10" t="n">
        <f aca="false">D1355*(E1355-G1355)</f>
        <v>961.52</v>
      </c>
      <c r="J1355" s="11" t="n">
        <f aca="false">IFERROR(I1355/F1355,0)</f>
        <v>0.298193817297673</v>
      </c>
      <c r="K1355" s="4" t="str">
        <f aca="false">IFERROR(INDEX(Data_Orders!$F$2:$F$4727,MATCH(B1355,Data_Orders!$A$2:$A$4727,0)),"")</f>
        <v>Trade Account</v>
      </c>
      <c r="L1355" s="4" t="str">
        <f aca="false">IFERROR(INDEX(Data_Orders!$D$2:$D$4727,MATCH(B1355,Data_Orders!$A$2:$A$4727,0)),"")</f>
        <v>Binley (Coventry)</v>
      </c>
    </row>
    <row r="1356" customFormat="false" ht="15" hidden="false" customHeight="false" outlineLevel="0" collapsed="false">
      <c r="A1356" s="4" t="s">
        <v>7172</v>
      </c>
      <c r="B1356" s="4" t="s">
        <v>1532</v>
      </c>
      <c r="C1356" s="4" t="s">
        <v>1039</v>
      </c>
      <c r="D1356" s="4" t="n">
        <v>9</v>
      </c>
      <c r="E1356" s="4" t="n">
        <v>160.41</v>
      </c>
      <c r="F1356" s="4" t="n">
        <v>1443.69</v>
      </c>
      <c r="G1356" s="4" t="n">
        <f aca="false">INDEX(Data_Products!$D$2:$D$33,MATCH(C1356,Data_Products!$A$2:$A$33,0))</f>
        <v>99.74</v>
      </c>
      <c r="H1356" s="4" t="str">
        <f aca="false">INDEX(Data_Products!$C$2:$C$33,MATCH(C1356,Data_Products!$A$2:$A$33,0))</f>
        <v>Insulation</v>
      </c>
      <c r="I1356" s="10" t="n">
        <f aca="false">D1356*(E1356-G1356)</f>
        <v>546.03</v>
      </c>
      <c r="J1356" s="11" t="n">
        <f aca="false">IFERROR(I1356/F1356,0)</f>
        <v>0.378218315566361</v>
      </c>
      <c r="K1356" s="4" t="str">
        <f aca="false">IFERROR(INDEX(Data_Orders!$F$2:$F$4727,MATCH(B1356,Data_Orders!$A$2:$A$4727,0)),"")</f>
        <v>Trade Account</v>
      </c>
      <c r="L1356" s="4" t="str">
        <f aca="false">IFERROR(INDEX(Data_Orders!$D$2:$D$4727,MATCH(B1356,Data_Orders!$A$2:$A$4727,0)),"")</f>
        <v>Binley (Coventry)</v>
      </c>
    </row>
    <row r="1357" customFormat="false" ht="15" hidden="false" customHeight="false" outlineLevel="0" collapsed="false">
      <c r="A1357" s="4" t="s">
        <v>7173</v>
      </c>
      <c r="B1357" s="4" t="s">
        <v>1532</v>
      </c>
      <c r="C1357" s="4" t="s">
        <v>1050</v>
      </c>
      <c r="D1357" s="4" t="n">
        <v>1</v>
      </c>
      <c r="E1357" s="4" t="n">
        <v>238.63</v>
      </c>
      <c r="F1357" s="4" t="n">
        <v>238.63</v>
      </c>
      <c r="G1357" s="4" t="n">
        <f aca="false">INDEX(Data_Products!$D$2:$D$33,MATCH(C1357,Data_Products!$A$2:$A$33,0))</f>
        <v>148.91</v>
      </c>
      <c r="H1357" s="4" t="str">
        <f aca="false">INDEX(Data_Products!$C$2:$C$33,MATCH(C1357,Data_Products!$A$2:$A$33,0))</f>
        <v>Tools &amp; Fixings</v>
      </c>
      <c r="I1357" s="10" t="n">
        <f aca="false">D1357*(E1357-G1357)</f>
        <v>89.72</v>
      </c>
      <c r="J1357" s="11" t="n">
        <f aca="false">IFERROR(I1357/F1357,0)</f>
        <v>0.375979549930855</v>
      </c>
      <c r="K1357" s="4" t="str">
        <f aca="false">IFERROR(INDEX(Data_Orders!$F$2:$F$4727,MATCH(B1357,Data_Orders!$A$2:$A$4727,0)),"")</f>
        <v>Trade Account</v>
      </c>
      <c r="L1357" s="4" t="str">
        <f aca="false">IFERROR(INDEX(Data_Orders!$D$2:$D$4727,MATCH(B1357,Data_Orders!$A$2:$A$4727,0)),"")</f>
        <v>Binley (Coventry)</v>
      </c>
    </row>
    <row r="1358" customFormat="false" ht="15" hidden="false" customHeight="false" outlineLevel="0" collapsed="false">
      <c r="A1358" s="4" t="s">
        <v>7174</v>
      </c>
      <c r="B1358" s="4" t="s">
        <v>1533</v>
      </c>
      <c r="C1358" s="4" t="s">
        <v>1050</v>
      </c>
      <c r="D1358" s="4" t="n">
        <v>19</v>
      </c>
      <c r="E1358" s="4" t="n">
        <v>238.63</v>
      </c>
      <c r="F1358" s="4" t="n">
        <v>4533.97</v>
      </c>
      <c r="G1358" s="4" t="n">
        <f aca="false">INDEX(Data_Products!$D$2:$D$33,MATCH(C1358,Data_Products!$A$2:$A$33,0))</f>
        <v>148.91</v>
      </c>
      <c r="H1358" s="4" t="str">
        <f aca="false">INDEX(Data_Products!$C$2:$C$33,MATCH(C1358,Data_Products!$A$2:$A$33,0))</f>
        <v>Tools &amp; Fixings</v>
      </c>
      <c r="I1358" s="10" t="n">
        <f aca="false">D1358*(E1358-G1358)</f>
        <v>1704.68</v>
      </c>
      <c r="J1358" s="11" t="n">
        <f aca="false">IFERROR(I1358/F1358,0)</f>
        <v>0.375979549930855</v>
      </c>
      <c r="K1358" s="4" t="str">
        <f aca="false">IFERROR(INDEX(Data_Orders!$F$2:$F$4727,MATCH(B1358,Data_Orders!$A$2:$A$4727,0)),"")</f>
        <v>Trade Account</v>
      </c>
      <c r="L1358" s="4" t="str">
        <f aca="false">IFERROR(INDEX(Data_Orders!$D$2:$D$4727,MATCH(B1358,Data_Orders!$A$2:$A$4727,0)),"")</f>
        <v>Binley (Coventry)</v>
      </c>
    </row>
    <row r="1359" customFormat="false" ht="15" hidden="false" customHeight="false" outlineLevel="0" collapsed="false">
      <c r="A1359" s="4" t="s">
        <v>7175</v>
      </c>
      <c r="B1359" s="4" t="s">
        <v>1533</v>
      </c>
      <c r="C1359" s="4" t="s">
        <v>1010</v>
      </c>
      <c r="D1359" s="4" t="n">
        <v>13</v>
      </c>
      <c r="E1359" s="4" t="n">
        <v>135.95</v>
      </c>
      <c r="F1359" s="4" t="n">
        <v>1767.35</v>
      </c>
      <c r="G1359" s="4" t="n">
        <f aca="false">INDEX(Data_Products!$D$2:$D$33,MATCH(C1359,Data_Products!$A$2:$A$33,0))</f>
        <v>111.1</v>
      </c>
      <c r="H1359" s="4" t="str">
        <f aca="false">INDEX(Data_Products!$C$2:$C$33,MATCH(C1359,Data_Products!$A$2:$A$33,0))</f>
        <v>Timber</v>
      </c>
      <c r="I1359" s="10" t="n">
        <f aca="false">D1359*(E1359-G1359)</f>
        <v>323.05</v>
      </c>
      <c r="J1359" s="11" t="n">
        <f aca="false">IFERROR(I1359/F1359,0)</f>
        <v>0.18278778962854</v>
      </c>
      <c r="K1359" s="4" t="str">
        <f aca="false">IFERROR(INDEX(Data_Orders!$F$2:$F$4727,MATCH(B1359,Data_Orders!$A$2:$A$4727,0)),"")</f>
        <v>Trade Account</v>
      </c>
      <c r="L1359" s="4" t="str">
        <f aca="false">IFERROR(INDEX(Data_Orders!$D$2:$D$4727,MATCH(B1359,Data_Orders!$A$2:$A$4727,0)),"")</f>
        <v>Binley (Coventry)</v>
      </c>
    </row>
    <row r="1360" customFormat="false" ht="15" hidden="false" customHeight="false" outlineLevel="0" collapsed="false">
      <c r="A1360" s="4" t="s">
        <v>7176</v>
      </c>
      <c r="B1360" s="4" t="s">
        <v>1533</v>
      </c>
      <c r="C1360" s="4" t="s">
        <v>1032</v>
      </c>
      <c r="D1360" s="4" t="n">
        <v>11</v>
      </c>
      <c r="E1360" s="4" t="n">
        <v>99.65</v>
      </c>
      <c r="F1360" s="4" t="n">
        <v>1096.15</v>
      </c>
      <c r="G1360" s="4" t="n">
        <f aca="false">INDEX(Data_Products!$D$2:$D$33,MATCH(C1360,Data_Products!$A$2:$A$33,0))</f>
        <v>58.26</v>
      </c>
      <c r="H1360" s="4" t="str">
        <f aca="false">INDEX(Data_Products!$C$2:$C$33,MATCH(C1360,Data_Products!$A$2:$A$33,0))</f>
        <v>Insulation</v>
      </c>
      <c r="I1360" s="10" t="n">
        <f aca="false">D1360*(E1360-G1360)</f>
        <v>455.29</v>
      </c>
      <c r="J1360" s="11" t="n">
        <f aca="false">IFERROR(I1360/F1360,0)</f>
        <v>0.415353738083292</v>
      </c>
      <c r="K1360" s="4" t="str">
        <f aca="false">IFERROR(INDEX(Data_Orders!$F$2:$F$4727,MATCH(B1360,Data_Orders!$A$2:$A$4727,0)),"")</f>
        <v>Trade Account</v>
      </c>
      <c r="L1360" s="4" t="str">
        <f aca="false">IFERROR(INDEX(Data_Orders!$D$2:$D$4727,MATCH(B1360,Data_Orders!$A$2:$A$4727,0)),"")</f>
        <v>Binley (Coventry)</v>
      </c>
    </row>
    <row r="1361" customFormat="false" ht="15" hidden="false" customHeight="false" outlineLevel="0" collapsed="false">
      <c r="A1361" s="4" t="s">
        <v>7177</v>
      </c>
      <c r="B1361" s="4" t="s">
        <v>1533</v>
      </c>
      <c r="C1361" s="4" t="s">
        <v>1037</v>
      </c>
      <c r="D1361" s="4" t="n">
        <v>19</v>
      </c>
      <c r="E1361" s="4" t="n">
        <v>90.97</v>
      </c>
      <c r="F1361" s="4" t="n">
        <v>1728.43</v>
      </c>
      <c r="G1361" s="4" t="n">
        <f aca="false">INDEX(Data_Products!$D$2:$D$33,MATCH(C1361,Data_Products!$A$2:$A$33,0))</f>
        <v>73.81</v>
      </c>
      <c r="H1361" s="4" t="str">
        <f aca="false">INDEX(Data_Products!$C$2:$C$33,MATCH(C1361,Data_Products!$A$2:$A$33,0))</f>
        <v>Insulation</v>
      </c>
      <c r="I1361" s="10" t="n">
        <f aca="false">D1361*(E1361-G1361)</f>
        <v>326.04</v>
      </c>
      <c r="J1361" s="11" t="n">
        <f aca="false">IFERROR(I1361/F1361,0)</f>
        <v>0.18863361547763</v>
      </c>
      <c r="K1361" s="4" t="str">
        <f aca="false">IFERROR(INDEX(Data_Orders!$F$2:$F$4727,MATCH(B1361,Data_Orders!$A$2:$A$4727,0)),"")</f>
        <v>Trade Account</v>
      </c>
      <c r="L1361" s="4" t="str">
        <f aca="false">IFERROR(INDEX(Data_Orders!$D$2:$D$4727,MATCH(B1361,Data_Orders!$A$2:$A$4727,0)),"")</f>
        <v>Binley (Coventry)</v>
      </c>
    </row>
    <row r="1362" customFormat="false" ht="15" hidden="false" customHeight="false" outlineLevel="0" collapsed="false">
      <c r="A1362" s="4" t="s">
        <v>7178</v>
      </c>
      <c r="B1362" s="4" t="s">
        <v>1534</v>
      </c>
      <c r="C1362" s="4" t="s">
        <v>1066</v>
      </c>
      <c r="D1362" s="4" t="n">
        <v>20</v>
      </c>
      <c r="E1362" s="4" t="n">
        <v>209.69</v>
      </c>
      <c r="F1362" s="4" t="n">
        <v>4193.8</v>
      </c>
      <c r="G1362" s="4" t="n">
        <f aca="false">INDEX(Data_Products!$D$2:$D$33,MATCH(C1362,Data_Products!$A$2:$A$33,0))</f>
        <v>144.38</v>
      </c>
      <c r="H1362" s="4" t="str">
        <f aca="false">INDEX(Data_Products!$C$2:$C$33,MATCH(C1362,Data_Products!$A$2:$A$33,0))</f>
        <v>Plumbing &amp; Drainage</v>
      </c>
      <c r="I1362" s="10" t="n">
        <f aca="false">D1362*(E1362-G1362)</f>
        <v>1306.2</v>
      </c>
      <c r="J1362" s="11" t="n">
        <f aca="false">IFERROR(I1362/F1362,0)</f>
        <v>0.311459773952024</v>
      </c>
      <c r="K1362" s="4" t="str">
        <f aca="false">IFERROR(INDEX(Data_Orders!$F$2:$F$4727,MATCH(B1362,Data_Orders!$A$2:$A$4727,0)),"")</f>
        <v>Trade Account</v>
      </c>
      <c r="L1362" s="4" t="str">
        <f aca="false">IFERROR(INDEX(Data_Orders!$D$2:$D$4727,MATCH(B1362,Data_Orders!$A$2:$A$4727,0)),"")</f>
        <v>Birmingham South</v>
      </c>
    </row>
    <row r="1363" customFormat="false" ht="15" hidden="false" customHeight="false" outlineLevel="0" collapsed="false">
      <c r="A1363" s="4" t="s">
        <v>7179</v>
      </c>
      <c r="B1363" s="4" t="s">
        <v>1534</v>
      </c>
      <c r="C1363" s="4" t="s">
        <v>1064</v>
      </c>
      <c r="D1363" s="4" t="n">
        <v>10</v>
      </c>
      <c r="E1363" s="4" t="n">
        <v>97.63</v>
      </c>
      <c r="F1363" s="4" t="n">
        <v>976.3</v>
      </c>
      <c r="G1363" s="4" t="n">
        <f aca="false">INDEX(Data_Products!$D$2:$D$33,MATCH(C1363,Data_Products!$A$2:$A$33,0))</f>
        <v>65.21</v>
      </c>
      <c r="H1363" s="4" t="str">
        <f aca="false">INDEX(Data_Products!$C$2:$C$33,MATCH(C1363,Data_Products!$A$2:$A$33,0))</f>
        <v>Plumbing &amp; Drainage</v>
      </c>
      <c r="I1363" s="10" t="n">
        <f aca="false">D1363*(E1363-G1363)</f>
        <v>324.2</v>
      </c>
      <c r="J1363" s="11" t="n">
        <f aca="false">IFERROR(I1363/F1363,0)</f>
        <v>0.332070060432244</v>
      </c>
      <c r="K1363" s="4" t="str">
        <f aca="false">IFERROR(INDEX(Data_Orders!$F$2:$F$4727,MATCH(B1363,Data_Orders!$A$2:$A$4727,0)),"")</f>
        <v>Trade Account</v>
      </c>
      <c r="L1363" s="4" t="str">
        <f aca="false">IFERROR(INDEX(Data_Orders!$D$2:$D$4727,MATCH(B1363,Data_Orders!$A$2:$A$4727,0)),"")</f>
        <v>Birmingham South</v>
      </c>
    </row>
    <row r="1364" customFormat="false" ht="15" hidden="false" customHeight="false" outlineLevel="0" collapsed="false">
      <c r="A1364" s="4" t="s">
        <v>7180</v>
      </c>
      <c r="B1364" s="4" t="s">
        <v>1534</v>
      </c>
      <c r="C1364" s="4" t="s">
        <v>1057</v>
      </c>
      <c r="D1364" s="4" t="n">
        <v>12</v>
      </c>
      <c r="E1364" s="4" t="n">
        <v>176.81</v>
      </c>
      <c r="F1364" s="4" t="n">
        <v>2121.72</v>
      </c>
      <c r="G1364" s="4" t="n">
        <f aca="false">INDEX(Data_Products!$D$2:$D$33,MATCH(C1364,Data_Products!$A$2:$A$33,0))</f>
        <v>129.57</v>
      </c>
      <c r="H1364" s="4" t="str">
        <f aca="false">INDEX(Data_Products!$C$2:$C$33,MATCH(C1364,Data_Products!$A$2:$A$33,0))</f>
        <v>Roofing</v>
      </c>
      <c r="I1364" s="10" t="n">
        <f aca="false">D1364*(E1364-G1364)</f>
        <v>566.88</v>
      </c>
      <c r="J1364" s="11" t="n">
        <f aca="false">IFERROR(I1364/F1364,0)</f>
        <v>0.267179458175443</v>
      </c>
      <c r="K1364" s="4" t="str">
        <f aca="false">IFERROR(INDEX(Data_Orders!$F$2:$F$4727,MATCH(B1364,Data_Orders!$A$2:$A$4727,0)),"")</f>
        <v>Trade Account</v>
      </c>
      <c r="L1364" s="4" t="str">
        <f aca="false">IFERROR(INDEX(Data_Orders!$D$2:$D$4727,MATCH(B1364,Data_Orders!$A$2:$A$4727,0)),"")</f>
        <v>Birmingham South</v>
      </c>
    </row>
    <row r="1365" customFormat="false" ht="15" hidden="false" customHeight="false" outlineLevel="0" collapsed="false">
      <c r="A1365" s="4" t="s">
        <v>7181</v>
      </c>
      <c r="B1365" s="4" t="s">
        <v>1534</v>
      </c>
      <c r="C1365" s="4" t="s">
        <v>1032</v>
      </c>
      <c r="D1365" s="4" t="n">
        <v>14</v>
      </c>
      <c r="E1365" s="4" t="n">
        <v>99.65</v>
      </c>
      <c r="F1365" s="4" t="n">
        <v>1395.1</v>
      </c>
      <c r="G1365" s="4" t="n">
        <f aca="false">INDEX(Data_Products!$D$2:$D$33,MATCH(C1365,Data_Products!$A$2:$A$33,0))</f>
        <v>58.26</v>
      </c>
      <c r="H1365" s="4" t="str">
        <f aca="false">INDEX(Data_Products!$C$2:$C$33,MATCH(C1365,Data_Products!$A$2:$A$33,0))</f>
        <v>Insulation</v>
      </c>
      <c r="I1365" s="10" t="n">
        <f aca="false">D1365*(E1365-G1365)</f>
        <v>579.46</v>
      </c>
      <c r="J1365" s="11" t="n">
        <f aca="false">IFERROR(I1365/F1365,0)</f>
        <v>0.415353738083292</v>
      </c>
      <c r="K1365" s="4" t="str">
        <f aca="false">IFERROR(INDEX(Data_Orders!$F$2:$F$4727,MATCH(B1365,Data_Orders!$A$2:$A$4727,0)),"")</f>
        <v>Trade Account</v>
      </c>
      <c r="L1365" s="4" t="str">
        <f aca="false">IFERROR(INDEX(Data_Orders!$D$2:$D$4727,MATCH(B1365,Data_Orders!$A$2:$A$4727,0)),"")</f>
        <v>Birmingham South</v>
      </c>
    </row>
    <row r="1366" customFormat="false" ht="15" hidden="false" customHeight="false" outlineLevel="0" collapsed="false">
      <c r="A1366" s="4" t="s">
        <v>7182</v>
      </c>
      <c r="B1366" s="4" t="s">
        <v>1534</v>
      </c>
      <c r="C1366" s="4" t="s">
        <v>1021</v>
      </c>
      <c r="D1366" s="4" t="n">
        <v>7</v>
      </c>
      <c r="E1366" s="4" t="n">
        <v>73.76</v>
      </c>
      <c r="F1366" s="4" t="n">
        <v>516.32</v>
      </c>
      <c r="G1366" s="4" t="n">
        <f aca="false">INDEX(Data_Products!$D$2:$D$33,MATCH(C1366,Data_Products!$A$2:$A$33,0))</f>
        <v>51.51</v>
      </c>
      <c r="H1366" s="4" t="str">
        <f aca="false">INDEX(Data_Products!$C$2:$C$33,MATCH(C1366,Data_Products!$A$2:$A$33,0))</f>
        <v>Cement &amp; Aggregates</v>
      </c>
      <c r="I1366" s="10" t="n">
        <f aca="false">D1366*(E1366-G1366)</f>
        <v>155.75</v>
      </c>
      <c r="J1366" s="11" t="n">
        <f aca="false">IFERROR(I1366/F1366,0)</f>
        <v>0.301654013015184</v>
      </c>
      <c r="K1366" s="4" t="str">
        <f aca="false">IFERROR(INDEX(Data_Orders!$F$2:$F$4727,MATCH(B1366,Data_Orders!$A$2:$A$4727,0)),"")</f>
        <v>Trade Account</v>
      </c>
      <c r="L1366" s="4" t="str">
        <f aca="false">IFERROR(INDEX(Data_Orders!$D$2:$D$4727,MATCH(B1366,Data_Orders!$A$2:$A$4727,0)),"")</f>
        <v>Birmingham South</v>
      </c>
    </row>
    <row r="1367" customFormat="false" ht="15" hidden="false" customHeight="false" outlineLevel="0" collapsed="false">
      <c r="A1367" s="4" t="s">
        <v>7183</v>
      </c>
      <c r="B1367" s="4" t="s">
        <v>1535</v>
      </c>
      <c r="C1367" s="4" t="s">
        <v>1068</v>
      </c>
      <c r="D1367" s="4" t="n">
        <v>18</v>
      </c>
      <c r="E1367" s="4" t="n">
        <v>86.28</v>
      </c>
      <c r="F1367" s="4" t="n">
        <v>1553.04</v>
      </c>
      <c r="G1367" s="4" t="n">
        <f aca="false">INDEX(Data_Products!$D$2:$D$33,MATCH(C1367,Data_Products!$A$2:$A$33,0))</f>
        <v>68.55</v>
      </c>
      <c r="H1367" s="4" t="str">
        <f aca="false">INDEX(Data_Products!$C$2:$C$33,MATCH(C1367,Data_Products!$A$2:$A$33,0))</f>
        <v>Plumbing &amp; Drainage</v>
      </c>
      <c r="I1367" s="10" t="n">
        <f aca="false">D1367*(E1367-G1367)</f>
        <v>319.14</v>
      </c>
      <c r="J1367" s="11" t="n">
        <f aca="false">IFERROR(I1367/F1367,0)</f>
        <v>0.205493741307371</v>
      </c>
      <c r="K1367" s="4" t="str">
        <f aca="false">IFERROR(INDEX(Data_Orders!$F$2:$F$4727,MATCH(B1367,Data_Orders!$A$2:$A$4727,0)),"")</f>
        <v>Trade Account</v>
      </c>
      <c r="L1367" s="4" t="str">
        <f aca="false">IFERROR(INDEX(Data_Orders!$D$2:$D$4727,MATCH(B1367,Data_Orders!$A$2:$A$4727,0)),"")</f>
        <v>Birmingham South</v>
      </c>
    </row>
    <row r="1368" customFormat="false" ht="15" hidden="false" customHeight="false" outlineLevel="0" collapsed="false">
      <c r="A1368" s="4" t="s">
        <v>7184</v>
      </c>
      <c r="B1368" s="4" t="s">
        <v>1536</v>
      </c>
      <c r="C1368" s="4" t="s">
        <v>1028</v>
      </c>
      <c r="D1368" s="4" t="n">
        <v>19</v>
      </c>
      <c r="E1368" s="4" t="n">
        <v>118.79</v>
      </c>
      <c r="F1368" s="4" t="n">
        <v>2257.01</v>
      </c>
      <c r="G1368" s="4" t="n">
        <f aca="false">INDEX(Data_Products!$D$2:$D$33,MATCH(C1368,Data_Products!$A$2:$A$33,0))</f>
        <v>81.07</v>
      </c>
      <c r="H1368" s="4" t="str">
        <f aca="false">INDEX(Data_Products!$C$2:$C$33,MATCH(C1368,Data_Products!$A$2:$A$33,0))</f>
        <v>Cement &amp; Aggregates</v>
      </c>
      <c r="I1368" s="10" t="n">
        <f aca="false">D1368*(E1368-G1368)</f>
        <v>716.68</v>
      </c>
      <c r="J1368" s="11" t="n">
        <f aca="false">IFERROR(I1368/F1368,0)</f>
        <v>0.317535146056065</v>
      </c>
      <c r="K1368" s="4" t="str">
        <f aca="false">IFERROR(INDEX(Data_Orders!$F$2:$F$4727,MATCH(B1368,Data_Orders!$A$2:$A$4727,0)),"")</f>
        <v>Trade Account</v>
      </c>
      <c r="L1368" s="4" t="str">
        <f aca="false">IFERROR(INDEX(Data_Orders!$D$2:$D$4727,MATCH(B1368,Data_Orders!$A$2:$A$4727,0)),"")</f>
        <v>Birmingham South</v>
      </c>
    </row>
    <row r="1369" customFormat="false" ht="15" hidden="false" customHeight="false" outlineLevel="0" collapsed="false">
      <c r="A1369" s="4" t="s">
        <v>7185</v>
      </c>
      <c r="B1369" s="4" t="s">
        <v>1536</v>
      </c>
      <c r="C1369" s="4" t="s">
        <v>1013</v>
      </c>
      <c r="D1369" s="4" t="n">
        <v>13</v>
      </c>
      <c r="E1369" s="4" t="n">
        <v>240.92</v>
      </c>
      <c r="F1369" s="4" t="n">
        <v>3131.96</v>
      </c>
      <c r="G1369" s="4" t="n">
        <f aca="false">INDEX(Data_Products!$D$2:$D$33,MATCH(C1369,Data_Products!$A$2:$A$33,0))</f>
        <v>168.32</v>
      </c>
      <c r="H1369" s="4" t="str">
        <f aca="false">INDEX(Data_Products!$C$2:$C$33,MATCH(C1369,Data_Products!$A$2:$A$33,0))</f>
        <v>Timber</v>
      </c>
      <c r="I1369" s="10" t="n">
        <f aca="false">D1369*(E1369-G1369)</f>
        <v>943.8</v>
      </c>
      <c r="J1369" s="11" t="n">
        <f aca="false">IFERROR(I1369/F1369,0)</f>
        <v>0.301344844761747</v>
      </c>
      <c r="K1369" s="4" t="str">
        <f aca="false">IFERROR(INDEX(Data_Orders!$F$2:$F$4727,MATCH(B1369,Data_Orders!$A$2:$A$4727,0)),"")</f>
        <v>Trade Account</v>
      </c>
      <c r="L1369" s="4" t="str">
        <f aca="false">IFERROR(INDEX(Data_Orders!$D$2:$D$4727,MATCH(B1369,Data_Orders!$A$2:$A$4727,0)),"")</f>
        <v>Birmingham South</v>
      </c>
    </row>
    <row r="1370" customFormat="false" ht="15" hidden="false" customHeight="false" outlineLevel="0" collapsed="false">
      <c r="A1370" s="4" t="s">
        <v>7186</v>
      </c>
      <c r="B1370" s="4" t="s">
        <v>1536</v>
      </c>
      <c r="C1370" s="4" t="s">
        <v>1030</v>
      </c>
      <c r="D1370" s="4" t="n">
        <v>8</v>
      </c>
      <c r="E1370" s="4" t="n">
        <v>25.23</v>
      </c>
      <c r="F1370" s="4" t="n">
        <v>201.84</v>
      </c>
      <c r="G1370" s="4" t="n">
        <f aca="false">INDEX(Data_Products!$D$2:$D$33,MATCH(C1370,Data_Products!$A$2:$A$33,0))</f>
        <v>17.67</v>
      </c>
      <c r="H1370" s="4" t="str">
        <f aca="false">INDEX(Data_Products!$C$2:$C$33,MATCH(C1370,Data_Products!$A$2:$A$33,0))</f>
        <v>Cement &amp; Aggregates</v>
      </c>
      <c r="I1370" s="10" t="n">
        <f aca="false">D1370*(E1370-G1370)</f>
        <v>60.48</v>
      </c>
      <c r="J1370" s="11" t="n">
        <f aca="false">IFERROR(I1370/F1370,0)</f>
        <v>0.299643281807372</v>
      </c>
      <c r="K1370" s="4" t="str">
        <f aca="false">IFERROR(INDEX(Data_Orders!$F$2:$F$4727,MATCH(B1370,Data_Orders!$A$2:$A$4727,0)),"")</f>
        <v>Trade Account</v>
      </c>
      <c r="L1370" s="4" t="str">
        <f aca="false">IFERROR(INDEX(Data_Orders!$D$2:$D$4727,MATCH(B1370,Data_Orders!$A$2:$A$4727,0)),"")</f>
        <v>Birmingham South</v>
      </c>
    </row>
    <row r="1371" customFormat="false" ht="15" hidden="false" customHeight="false" outlineLevel="0" collapsed="false">
      <c r="A1371" s="4" t="s">
        <v>7187</v>
      </c>
      <c r="B1371" s="4" t="s">
        <v>1537</v>
      </c>
      <c r="C1371" s="4" t="s">
        <v>1059</v>
      </c>
      <c r="D1371" s="4" t="n">
        <v>19</v>
      </c>
      <c r="E1371" s="4" t="n">
        <v>103.63</v>
      </c>
      <c r="F1371" s="4" t="n">
        <v>1968.97</v>
      </c>
      <c r="G1371" s="4" t="n">
        <f aca="false">INDEX(Data_Products!$D$2:$D$33,MATCH(C1371,Data_Products!$A$2:$A$33,0))</f>
        <v>82.55</v>
      </c>
      <c r="H1371" s="4" t="str">
        <f aca="false">INDEX(Data_Products!$C$2:$C$33,MATCH(C1371,Data_Products!$A$2:$A$33,0))</f>
        <v>Roofing</v>
      </c>
      <c r="I1371" s="10" t="n">
        <f aca="false">D1371*(E1371-G1371)</f>
        <v>400.52</v>
      </c>
      <c r="J1371" s="11" t="n">
        <f aca="false">IFERROR(I1371/F1371,0)</f>
        <v>0.203415999228023</v>
      </c>
      <c r="K1371" s="4" t="str">
        <f aca="false">IFERROR(INDEX(Data_Orders!$F$2:$F$4727,MATCH(B1371,Data_Orders!$A$2:$A$4727,0)),"")</f>
        <v>Trade Account</v>
      </c>
      <c r="L1371" s="4" t="str">
        <f aca="false">IFERROR(INDEX(Data_Orders!$D$2:$D$4727,MATCH(B1371,Data_Orders!$A$2:$A$4727,0)),"")</f>
        <v>Birmingham South</v>
      </c>
    </row>
    <row r="1372" customFormat="false" ht="15" hidden="false" customHeight="false" outlineLevel="0" collapsed="false">
      <c r="A1372" s="4" t="s">
        <v>7188</v>
      </c>
      <c r="B1372" s="4" t="s">
        <v>1538</v>
      </c>
      <c r="C1372" s="4" t="s">
        <v>1032</v>
      </c>
      <c r="D1372" s="4" t="n">
        <v>17</v>
      </c>
      <c r="E1372" s="4" t="n">
        <v>99.65</v>
      </c>
      <c r="F1372" s="4" t="n">
        <v>1694.05</v>
      </c>
      <c r="G1372" s="4" t="n">
        <f aca="false">INDEX(Data_Products!$D$2:$D$33,MATCH(C1372,Data_Products!$A$2:$A$33,0))</f>
        <v>58.26</v>
      </c>
      <c r="H1372" s="4" t="str">
        <f aca="false">INDEX(Data_Products!$C$2:$C$33,MATCH(C1372,Data_Products!$A$2:$A$33,0))</f>
        <v>Insulation</v>
      </c>
      <c r="I1372" s="10" t="n">
        <f aca="false">D1372*(E1372-G1372)</f>
        <v>703.63</v>
      </c>
      <c r="J1372" s="11" t="n">
        <f aca="false">IFERROR(I1372/F1372,0)</f>
        <v>0.415353738083292</v>
      </c>
      <c r="K1372" s="4" t="str">
        <f aca="false">IFERROR(INDEX(Data_Orders!$F$2:$F$4727,MATCH(B1372,Data_Orders!$A$2:$A$4727,0)),"")</f>
        <v>Trade Account</v>
      </c>
      <c r="L1372" s="4" t="str">
        <f aca="false">IFERROR(INDEX(Data_Orders!$D$2:$D$4727,MATCH(B1372,Data_Orders!$A$2:$A$4727,0)),"")</f>
        <v>Birmingham South</v>
      </c>
    </row>
    <row r="1373" customFormat="false" ht="15" hidden="false" customHeight="false" outlineLevel="0" collapsed="false">
      <c r="A1373" s="4" t="s">
        <v>7189</v>
      </c>
      <c r="B1373" s="4" t="s">
        <v>1538</v>
      </c>
      <c r="C1373" s="4" t="s">
        <v>1028</v>
      </c>
      <c r="D1373" s="4" t="n">
        <v>16</v>
      </c>
      <c r="E1373" s="4" t="n">
        <v>118.79</v>
      </c>
      <c r="F1373" s="4" t="n">
        <v>1900.64</v>
      </c>
      <c r="G1373" s="4" t="n">
        <f aca="false">INDEX(Data_Products!$D$2:$D$33,MATCH(C1373,Data_Products!$A$2:$A$33,0))</f>
        <v>81.07</v>
      </c>
      <c r="H1373" s="4" t="str">
        <f aca="false">INDEX(Data_Products!$C$2:$C$33,MATCH(C1373,Data_Products!$A$2:$A$33,0))</f>
        <v>Cement &amp; Aggregates</v>
      </c>
      <c r="I1373" s="10" t="n">
        <f aca="false">D1373*(E1373-G1373)</f>
        <v>603.52</v>
      </c>
      <c r="J1373" s="11" t="n">
        <f aca="false">IFERROR(I1373/F1373,0)</f>
        <v>0.317535146056065</v>
      </c>
      <c r="K1373" s="4" t="str">
        <f aca="false">IFERROR(INDEX(Data_Orders!$F$2:$F$4727,MATCH(B1373,Data_Orders!$A$2:$A$4727,0)),"")</f>
        <v>Trade Account</v>
      </c>
      <c r="L1373" s="4" t="str">
        <f aca="false">IFERROR(INDEX(Data_Orders!$D$2:$D$4727,MATCH(B1373,Data_Orders!$A$2:$A$4727,0)),"")</f>
        <v>Birmingham South</v>
      </c>
    </row>
    <row r="1374" customFormat="false" ht="15" hidden="false" customHeight="false" outlineLevel="0" collapsed="false">
      <c r="A1374" s="4" t="s">
        <v>7190</v>
      </c>
      <c r="B1374" s="4" t="s">
        <v>1538</v>
      </c>
      <c r="C1374" s="4" t="s">
        <v>1015</v>
      </c>
      <c r="D1374" s="4" t="n">
        <v>14</v>
      </c>
      <c r="E1374" s="4" t="n">
        <v>122.01</v>
      </c>
      <c r="F1374" s="4" t="n">
        <v>1708.14</v>
      </c>
      <c r="G1374" s="4" t="n">
        <f aca="false">INDEX(Data_Products!$D$2:$D$33,MATCH(C1374,Data_Products!$A$2:$A$33,0))</f>
        <v>85.53</v>
      </c>
      <c r="H1374" s="4" t="str">
        <f aca="false">INDEX(Data_Products!$C$2:$C$33,MATCH(C1374,Data_Products!$A$2:$A$33,0))</f>
        <v>Timber</v>
      </c>
      <c r="I1374" s="10" t="n">
        <f aca="false">D1374*(E1374-G1374)</f>
        <v>510.72</v>
      </c>
      <c r="J1374" s="11" t="n">
        <f aca="false">IFERROR(I1374/F1374,0)</f>
        <v>0.298991885910991</v>
      </c>
      <c r="K1374" s="4" t="str">
        <f aca="false">IFERROR(INDEX(Data_Orders!$F$2:$F$4727,MATCH(B1374,Data_Orders!$A$2:$A$4727,0)),"")</f>
        <v>Trade Account</v>
      </c>
      <c r="L1374" s="4" t="str">
        <f aca="false">IFERROR(INDEX(Data_Orders!$D$2:$D$4727,MATCH(B1374,Data_Orders!$A$2:$A$4727,0)),"")</f>
        <v>Birmingham South</v>
      </c>
    </row>
    <row r="1375" customFormat="false" ht="15" hidden="false" customHeight="false" outlineLevel="0" collapsed="false">
      <c r="A1375" s="4" t="s">
        <v>7191</v>
      </c>
      <c r="B1375" s="4" t="s">
        <v>1538</v>
      </c>
      <c r="C1375" s="4" t="s">
        <v>1050</v>
      </c>
      <c r="D1375" s="4" t="n">
        <v>7</v>
      </c>
      <c r="E1375" s="4" t="n">
        <v>238.63</v>
      </c>
      <c r="F1375" s="4" t="n">
        <v>1670.41</v>
      </c>
      <c r="G1375" s="4" t="n">
        <f aca="false">INDEX(Data_Products!$D$2:$D$33,MATCH(C1375,Data_Products!$A$2:$A$33,0))</f>
        <v>148.91</v>
      </c>
      <c r="H1375" s="4" t="str">
        <f aca="false">INDEX(Data_Products!$C$2:$C$33,MATCH(C1375,Data_Products!$A$2:$A$33,0))</f>
        <v>Tools &amp; Fixings</v>
      </c>
      <c r="I1375" s="10" t="n">
        <f aca="false">D1375*(E1375-G1375)</f>
        <v>628.04</v>
      </c>
      <c r="J1375" s="11" t="n">
        <f aca="false">IFERROR(I1375/F1375,0)</f>
        <v>0.375979549930855</v>
      </c>
      <c r="K1375" s="4" t="str">
        <f aca="false">IFERROR(INDEX(Data_Orders!$F$2:$F$4727,MATCH(B1375,Data_Orders!$A$2:$A$4727,0)),"")</f>
        <v>Trade Account</v>
      </c>
      <c r="L1375" s="4" t="str">
        <f aca="false">IFERROR(INDEX(Data_Orders!$D$2:$D$4727,MATCH(B1375,Data_Orders!$A$2:$A$4727,0)),"")</f>
        <v>Birmingham South</v>
      </c>
    </row>
    <row r="1376" customFormat="false" ht="15" hidden="false" customHeight="false" outlineLevel="0" collapsed="false">
      <c r="A1376" s="4" t="s">
        <v>7192</v>
      </c>
      <c r="B1376" s="4" t="s">
        <v>1538</v>
      </c>
      <c r="C1376" s="4" t="s">
        <v>1066</v>
      </c>
      <c r="D1376" s="4" t="n">
        <v>12</v>
      </c>
      <c r="E1376" s="4" t="n">
        <v>209.69</v>
      </c>
      <c r="F1376" s="4" t="n">
        <v>2516.28</v>
      </c>
      <c r="G1376" s="4" t="n">
        <f aca="false">INDEX(Data_Products!$D$2:$D$33,MATCH(C1376,Data_Products!$A$2:$A$33,0))</f>
        <v>144.38</v>
      </c>
      <c r="H1376" s="4" t="str">
        <f aca="false">INDEX(Data_Products!$C$2:$C$33,MATCH(C1376,Data_Products!$A$2:$A$33,0))</f>
        <v>Plumbing &amp; Drainage</v>
      </c>
      <c r="I1376" s="10" t="n">
        <f aca="false">D1376*(E1376-G1376)</f>
        <v>783.72</v>
      </c>
      <c r="J1376" s="11" t="n">
        <f aca="false">IFERROR(I1376/F1376,0)</f>
        <v>0.311459773952024</v>
      </c>
      <c r="K1376" s="4" t="str">
        <f aca="false">IFERROR(INDEX(Data_Orders!$F$2:$F$4727,MATCH(B1376,Data_Orders!$A$2:$A$4727,0)),"")</f>
        <v>Trade Account</v>
      </c>
      <c r="L1376" s="4" t="str">
        <f aca="false">IFERROR(INDEX(Data_Orders!$D$2:$D$4727,MATCH(B1376,Data_Orders!$A$2:$A$4727,0)),"")</f>
        <v>Birmingham South</v>
      </c>
    </row>
    <row r="1377" customFormat="false" ht="15" hidden="false" customHeight="false" outlineLevel="0" collapsed="false">
      <c r="A1377" s="4" t="s">
        <v>7193</v>
      </c>
      <c r="B1377" s="4" t="s">
        <v>1539</v>
      </c>
      <c r="C1377" s="4" t="s">
        <v>1055</v>
      </c>
      <c r="D1377" s="4" t="n">
        <v>10</v>
      </c>
      <c r="E1377" s="4" t="n">
        <v>205.03</v>
      </c>
      <c r="F1377" s="4" t="n">
        <v>2050.3</v>
      </c>
      <c r="G1377" s="4" t="n">
        <f aca="false">INDEX(Data_Products!$D$2:$D$33,MATCH(C1377,Data_Products!$A$2:$A$33,0))</f>
        <v>138.6</v>
      </c>
      <c r="H1377" s="4" t="str">
        <f aca="false">INDEX(Data_Products!$C$2:$C$33,MATCH(C1377,Data_Products!$A$2:$A$33,0))</f>
        <v>Roofing</v>
      </c>
      <c r="I1377" s="10" t="n">
        <f aca="false">D1377*(E1377-G1377)</f>
        <v>664.3</v>
      </c>
      <c r="J1377" s="11" t="n">
        <f aca="false">IFERROR(I1377/F1377,0)</f>
        <v>0.324001365653807</v>
      </c>
      <c r="K1377" s="4" t="str">
        <f aca="false">IFERROR(INDEX(Data_Orders!$F$2:$F$4727,MATCH(B1377,Data_Orders!$A$2:$A$4727,0)),"")</f>
        <v>Trade Account</v>
      </c>
      <c r="L1377" s="4" t="str">
        <f aca="false">IFERROR(INDEX(Data_Orders!$D$2:$D$4727,MATCH(B1377,Data_Orders!$A$2:$A$4727,0)),"")</f>
        <v>Birmingham South</v>
      </c>
    </row>
    <row r="1378" customFormat="false" ht="15" hidden="false" customHeight="false" outlineLevel="0" collapsed="false">
      <c r="A1378" s="4" t="s">
        <v>7194</v>
      </c>
      <c r="B1378" s="4" t="s">
        <v>1540</v>
      </c>
      <c r="C1378" s="4" t="s">
        <v>1039</v>
      </c>
      <c r="D1378" s="4" t="n">
        <v>11</v>
      </c>
      <c r="E1378" s="4" t="n">
        <v>160.41</v>
      </c>
      <c r="F1378" s="4" t="n">
        <v>1764.51</v>
      </c>
      <c r="G1378" s="4" t="n">
        <f aca="false">INDEX(Data_Products!$D$2:$D$33,MATCH(C1378,Data_Products!$A$2:$A$33,0))</f>
        <v>99.74</v>
      </c>
      <c r="H1378" s="4" t="str">
        <f aca="false">INDEX(Data_Products!$C$2:$C$33,MATCH(C1378,Data_Products!$A$2:$A$33,0))</f>
        <v>Insulation</v>
      </c>
      <c r="I1378" s="10" t="n">
        <f aca="false">D1378*(E1378-G1378)</f>
        <v>667.37</v>
      </c>
      <c r="J1378" s="11" t="n">
        <f aca="false">IFERROR(I1378/F1378,0)</f>
        <v>0.378218315566361</v>
      </c>
      <c r="K1378" s="4" t="str">
        <f aca="false">IFERROR(INDEX(Data_Orders!$F$2:$F$4727,MATCH(B1378,Data_Orders!$A$2:$A$4727,0)),"")</f>
        <v>Trade Account</v>
      </c>
      <c r="L1378" s="4" t="str">
        <f aca="false">IFERROR(INDEX(Data_Orders!$D$2:$D$4727,MATCH(B1378,Data_Orders!$A$2:$A$4727,0)),"")</f>
        <v>Birmingham South</v>
      </c>
    </row>
    <row r="1379" customFormat="false" ht="15" hidden="false" customHeight="false" outlineLevel="0" collapsed="false">
      <c r="A1379" s="4" t="s">
        <v>7195</v>
      </c>
      <c r="B1379" s="4" t="s">
        <v>1540</v>
      </c>
      <c r="C1379" s="4" t="s">
        <v>1057</v>
      </c>
      <c r="D1379" s="4" t="n">
        <v>7</v>
      </c>
      <c r="E1379" s="4" t="n">
        <v>176.81</v>
      </c>
      <c r="F1379" s="4" t="n">
        <v>1237.67</v>
      </c>
      <c r="G1379" s="4" t="n">
        <f aca="false">INDEX(Data_Products!$D$2:$D$33,MATCH(C1379,Data_Products!$A$2:$A$33,0))</f>
        <v>129.57</v>
      </c>
      <c r="H1379" s="4" t="str">
        <f aca="false">INDEX(Data_Products!$C$2:$C$33,MATCH(C1379,Data_Products!$A$2:$A$33,0))</f>
        <v>Roofing</v>
      </c>
      <c r="I1379" s="10" t="n">
        <f aca="false">D1379*(E1379-G1379)</f>
        <v>330.68</v>
      </c>
      <c r="J1379" s="11" t="n">
        <f aca="false">IFERROR(I1379/F1379,0)</f>
        <v>0.267179458175443</v>
      </c>
      <c r="K1379" s="4" t="str">
        <f aca="false">IFERROR(INDEX(Data_Orders!$F$2:$F$4727,MATCH(B1379,Data_Orders!$A$2:$A$4727,0)),"")</f>
        <v>Trade Account</v>
      </c>
      <c r="L1379" s="4" t="str">
        <f aca="false">IFERROR(INDEX(Data_Orders!$D$2:$D$4727,MATCH(B1379,Data_Orders!$A$2:$A$4727,0)),"")</f>
        <v>Birmingham South</v>
      </c>
    </row>
    <row r="1380" customFormat="false" ht="15" hidden="false" customHeight="false" outlineLevel="0" collapsed="false">
      <c r="A1380" s="4" t="s">
        <v>7196</v>
      </c>
      <c r="B1380" s="4" t="s">
        <v>1540</v>
      </c>
      <c r="C1380" s="4" t="s">
        <v>1048</v>
      </c>
      <c r="D1380" s="4" t="n">
        <v>14</v>
      </c>
      <c r="E1380" s="4" t="n">
        <v>112.72</v>
      </c>
      <c r="F1380" s="4" t="n">
        <v>1578.08</v>
      </c>
      <c r="G1380" s="4" t="n">
        <f aca="false">INDEX(Data_Products!$D$2:$D$33,MATCH(C1380,Data_Products!$A$2:$A$33,0))</f>
        <v>83.21</v>
      </c>
      <c r="H1380" s="4" t="str">
        <f aca="false">INDEX(Data_Products!$C$2:$C$33,MATCH(C1380,Data_Products!$A$2:$A$33,0))</f>
        <v>Tools &amp; Fixings</v>
      </c>
      <c r="I1380" s="10" t="n">
        <f aca="false">D1380*(E1380-G1380)</f>
        <v>413.14</v>
      </c>
      <c r="J1380" s="11" t="n">
        <f aca="false">IFERROR(I1380/F1380,0)</f>
        <v>0.261799148332151</v>
      </c>
      <c r="K1380" s="4" t="str">
        <f aca="false">IFERROR(INDEX(Data_Orders!$F$2:$F$4727,MATCH(B1380,Data_Orders!$A$2:$A$4727,0)),"")</f>
        <v>Trade Account</v>
      </c>
      <c r="L1380" s="4" t="str">
        <f aca="false">IFERROR(INDEX(Data_Orders!$D$2:$D$4727,MATCH(B1380,Data_Orders!$A$2:$A$4727,0)),"")</f>
        <v>Birmingham South</v>
      </c>
    </row>
    <row r="1381" customFormat="false" ht="15" hidden="false" customHeight="false" outlineLevel="0" collapsed="false">
      <c r="A1381" s="4" t="s">
        <v>7197</v>
      </c>
      <c r="B1381" s="4" t="s">
        <v>1541</v>
      </c>
      <c r="C1381" s="4" t="s">
        <v>1052</v>
      </c>
      <c r="D1381" s="4" t="n">
        <v>18</v>
      </c>
      <c r="E1381" s="4" t="n">
        <v>205.71</v>
      </c>
      <c r="F1381" s="4" t="n">
        <v>3702.78</v>
      </c>
      <c r="G1381" s="4" t="n">
        <f aca="false">INDEX(Data_Products!$D$2:$D$33,MATCH(C1381,Data_Products!$A$2:$A$33,0))</f>
        <v>152.29</v>
      </c>
      <c r="H1381" s="4" t="str">
        <f aca="false">INDEX(Data_Products!$C$2:$C$33,MATCH(C1381,Data_Products!$A$2:$A$33,0))</f>
        <v>Roofing</v>
      </c>
      <c r="I1381" s="10" t="n">
        <f aca="false">D1381*(E1381-G1381)</f>
        <v>961.56</v>
      </c>
      <c r="J1381" s="11" t="n">
        <f aca="false">IFERROR(I1381/F1381,0)</f>
        <v>0.259685965679841</v>
      </c>
      <c r="K1381" s="4" t="str">
        <f aca="false">IFERROR(INDEX(Data_Orders!$F$2:$F$4727,MATCH(B1381,Data_Orders!$A$2:$A$4727,0)),"")</f>
        <v>Trade Account</v>
      </c>
      <c r="L1381" s="4" t="str">
        <f aca="false">IFERROR(INDEX(Data_Orders!$D$2:$D$4727,MATCH(B1381,Data_Orders!$A$2:$A$4727,0)),"")</f>
        <v>Birmingham South</v>
      </c>
    </row>
    <row r="1382" customFormat="false" ht="15" hidden="false" customHeight="false" outlineLevel="0" collapsed="false">
      <c r="A1382" s="4" t="s">
        <v>7198</v>
      </c>
      <c r="B1382" s="4" t="s">
        <v>1541</v>
      </c>
      <c r="C1382" s="4" t="s">
        <v>1046</v>
      </c>
      <c r="D1382" s="4" t="n">
        <v>6</v>
      </c>
      <c r="E1382" s="4" t="n">
        <v>154.02</v>
      </c>
      <c r="F1382" s="4" t="n">
        <v>924.12</v>
      </c>
      <c r="G1382" s="4" t="n">
        <f aca="false">INDEX(Data_Products!$D$2:$D$33,MATCH(C1382,Data_Products!$A$2:$A$33,0))</f>
        <v>102.1</v>
      </c>
      <c r="H1382" s="4" t="str">
        <f aca="false">INDEX(Data_Products!$C$2:$C$33,MATCH(C1382,Data_Products!$A$2:$A$33,0))</f>
        <v>Tools &amp; Fixings</v>
      </c>
      <c r="I1382" s="10" t="n">
        <f aca="false">D1382*(E1382-G1382)</f>
        <v>311.52</v>
      </c>
      <c r="J1382" s="11" t="n">
        <f aca="false">IFERROR(I1382/F1382,0)</f>
        <v>0.337099078041813</v>
      </c>
      <c r="K1382" s="4" t="str">
        <f aca="false">IFERROR(INDEX(Data_Orders!$F$2:$F$4727,MATCH(B1382,Data_Orders!$A$2:$A$4727,0)),"")</f>
        <v>Trade Account</v>
      </c>
      <c r="L1382" s="4" t="str">
        <f aca="false">IFERROR(INDEX(Data_Orders!$D$2:$D$4727,MATCH(B1382,Data_Orders!$A$2:$A$4727,0)),"")</f>
        <v>Birmingham South</v>
      </c>
    </row>
    <row r="1383" customFormat="false" ht="15" hidden="false" customHeight="false" outlineLevel="0" collapsed="false">
      <c r="A1383" s="4" t="s">
        <v>7199</v>
      </c>
      <c r="B1383" s="4" t="s">
        <v>1541</v>
      </c>
      <c r="C1383" s="4" t="s">
        <v>1041</v>
      </c>
      <c r="D1383" s="4" t="n">
        <v>1</v>
      </c>
      <c r="E1383" s="4" t="n">
        <v>242.75</v>
      </c>
      <c r="F1383" s="4" t="n">
        <v>242.75</v>
      </c>
      <c r="G1383" s="4" t="n">
        <f aca="false">INDEX(Data_Products!$D$2:$D$33,MATCH(C1383,Data_Products!$A$2:$A$33,0))</f>
        <v>142.94</v>
      </c>
      <c r="H1383" s="4" t="str">
        <f aca="false">INDEX(Data_Products!$C$2:$C$33,MATCH(C1383,Data_Products!$A$2:$A$33,0))</f>
        <v>Tools &amp; Fixings</v>
      </c>
      <c r="I1383" s="10" t="n">
        <f aca="false">D1383*(E1383-G1383)</f>
        <v>99.81</v>
      </c>
      <c r="J1383" s="11" t="n">
        <f aca="false">IFERROR(I1383/F1383,0)</f>
        <v>0.411163748712667</v>
      </c>
      <c r="K1383" s="4" t="str">
        <f aca="false">IFERROR(INDEX(Data_Orders!$F$2:$F$4727,MATCH(B1383,Data_Orders!$A$2:$A$4727,0)),"")</f>
        <v>Trade Account</v>
      </c>
      <c r="L1383" s="4" t="str">
        <f aca="false">IFERROR(INDEX(Data_Orders!$D$2:$D$4727,MATCH(B1383,Data_Orders!$A$2:$A$4727,0)),"")</f>
        <v>Birmingham South</v>
      </c>
    </row>
    <row r="1384" customFormat="false" ht="15" hidden="false" customHeight="false" outlineLevel="0" collapsed="false">
      <c r="A1384" s="4" t="s">
        <v>7200</v>
      </c>
      <c r="B1384" s="4" t="s">
        <v>1542</v>
      </c>
      <c r="C1384" s="4" t="s">
        <v>1070</v>
      </c>
      <c r="D1384" s="4" t="n">
        <v>15</v>
      </c>
      <c r="E1384" s="4" t="n">
        <v>230.32</v>
      </c>
      <c r="F1384" s="4" t="n">
        <v>3454.8</v>
      </c>
      <c r="G1384" s="4" t="n">
        <f aca="false">INDEX(Data_Products!$D$2:$D$33,MATCH(C1384,Data_Products!$A$2:$A$33,0))</f>
        <v>161.64</v>
      </c>
      <c r="H1384" s="4" t="str">
        <f aca="false">INDEX(Data_Products!$C$2:$C$33,MATCH(C1384,Data_Products!$A$2:$A$33,0))</f>
        <v>Landscaping</v>
      </c>
      <c r="I1384" s="10" t="n">
        <f aca="false">D1384*(E1384-G1384)</f>
        <v>1030.2</v>
      </c>
      <c r="J1384" s="11" t="n">
        <f aca="false">IFERROR(I1384/F1384,0)</f>
        <v>0.298193817297673</v>
      </c>
      <c r="K1384" s="4" t="str">
        <f aca="false">IFERROR(INDEX(Data_Orders!$F$2:$F$4727,MATCH(B1384,Data_Orders!$A$2:$A$4727,0)),"")</f>
        <v>Trade Account</v>
      </c>
      <c r="L1384" s="4" t="str">
        <f aca="false">IFERROR(INDEX(Data_Orders!$D$2:$D$4727,MATCH(B1384,Data_Orders!$A$2:$A$4727,0)),"")</f>
        <v>Birmingham South</v>
      </c>
    </row>
    <row r="1385" customFormat="false" ht="15" hidden="false" customHeight="false" outlineLevel="0" collapsed="false">
      <c r="A1385" s="4" t="s">
        <v>7201</v>
      </c>
      <c r="B1385" s="4" t="s">
        <v>1542</v>
      </c>
      <c r="C1385" s="4" t="s">
        <v>1021</v>
      </c>
      <c r="D1385" s="4" t="n">
        <v>9</v>
      </c>
      <c r="E1385" s="4" t="n">
        <v>73.76</v>
      </c>
      <c r="F1385" s="4" t="n">
        <v>663.84</v>
      </c>
      <c r="G1385" s="4" t="n">
        <f aca="false">INDEX(Data_Products!$D$2:$D$33,MATCH(C1385,Data_Products!$A$2:$A$33,0))</f>
        <v>51.51</v>
      </c>
      <c r="H1385" s="4" t="str">
        <f aca="false">INDEX(Data_Products!$C$2:$C$33,MATCH(C1385,Data_Products!$A$2:$A$33,0))</f>
        <v>Cement &amp; Aggregates</v>
      </c>
      <c r="I1385" s="10" t="n">
        <f aca="false">D1385*(E1385-G1385)</f>
        <v>200.25</v>
      </c>
      <c r="J1385" s="11" t="n">
        <f aca="false">IFERROR(I1385/F1385,0)</f>
        <v>0.301654013015184</v>
      </c>
      <c r="K1385" s="4" t="str">
        <f aca="false">IFERROR(INDEX(Data_Orders!$F$2:$F$4727,MATCH(B1385,Data_Orders!$A$2:$A$4727,0)),"")</f>
        <v>Trade Account</v>
      </c>
      <c r="L1385" s="4" t="str">
        <f aca="false">IFERROR(INDEX(Data_Orders!$D$2:$D$4727,MATCH(B1385,Data_Orders!$A$2:$A$4727,0)),"")</f>
        <v>Birmingham South</v>
      </c>
    </row>
    <row r="1386" customFormat="false" ht="15" hidden="false" customHeight="false" outlineLevel="0" collapsed="false">
      <c r="A1386" s="4" t="s">
        <v>7202</v>
      </c>
      <c r="B1386" s="4" t="s">
        <v>1542</v>
      </c>
      <c r="C1386" s="4" t="s">
        <v>1050</v>
      </c>
      <c r="D1386" s="4" t="n">
        <v>18</v>
      </c>
      <c r="E1386" s="4" t="n">
        <v>238.63</v>
      </c>
      <c r="F1386" s="4" t="n">
        <v>4295.34</v>
      </c>
      <c r="G1386" s="4" t="n">
        <f aca="false">INDEX(Data_Products!$D$2:$D$33,MATCH(C1386,Data_Products!$A$2:$A$33,0))</f>
        <v>148.91</v>
      </c>
      <c r="H1386" s="4" t="str">
        <f aca="false">INDEX(Data_Products!$C$2:$C$33,MATCH(C1386,Data_Products!$A$2:$A$33,0))</f>
        <v>Tools &amp; Fixings</v>
      </c>
      <c r="I1386" s="10" t="n">
        <f aca="false">D1386*(E1386-G1386)</f>
        <v>1614.96</v>
      </c>
      <c r="J1386" s="11" t="n">
        <f aca="false">IFERROR(I1386/F1386,0)</f>
        <v>0.375979549930855</v>
      </c>
      <c r="K1386" s="4" t="str">
        <f aca="false">IFERROR(INDEX(Data_Orders!$F$2:$F$4727,MATCH(B1386,Data_Orders!$A$2:$A$4727,0)),"")</f>
        <v>Trade Account</v>
      </c>
      <c r="L1386" s="4" t="str">
        <f aca="false">IFERROR(INDEX(Data_Orders!$D$2:$D$4727,MATCH(B1386,Data_Orders!$A$2:$A$4727,0)),"")</f>
        <v>Birmingham South</v>
      </c>
    </row>
    <row r="1387" customFormat="false" ht="15" hidden="false" customHeight="false" outlineLevel="0" collapsed="false">
      <c r="A1387" s="4" t="s">
        <v>7203</v>
      </c>
      <c r="B1387" s="4" t="s">
        <v>1542</v>
      </c>
      <c r="C1387" s="4" t="s">
        <v>1044</v>
      </c>
      <c r="D1387" s="4" t="n">
        <v>20</v>
      </c>
      <c r="E1387" s="4" t="n">
        <v>190.44</v>
      </c>
      <c r="F1387" s="4" t="n">
        <v>3808.8</v>
      </c>
      <c r="G1387" s="4" t="n">
        <f aca="false">INDEX(Data_Products!$D$2:$D$33,MATCH(C1387,Data_Products!$A$2:$A$33,0))</f>
        <v>115.48</v>
      </c>
      <c r="H1387" s="4" t="str">
        <f aca="false">INDEX(Data_Products!$C$2:$C$33,MATCH(C1387,Data_Products!$A$2:$A$33,0))</f>
        <v>Tools &amp; Fixings</v>
      </c>
      <c r="I1387" s="10" t="n">
        <f aca="false">D1387*(E1387-G1387)</f>
        <v>1499.2</v>
      </c>
      <c r="J1387" s="11" t="n">
        <f aca="false">IFERROR(I1387/F1387,0)</f>
        <v>0.393614786809494</v>
      </c>
      <c r="K1387" s="4" t="str">
        <f aca="false">IFERROR(INDEX(Data_Orders!$F$2:$F$4727,MATCH(B1387,Data_Orders!$A$2:$A$4727,0)),"")</f>
        <v>Trade Account</v>
      </c>
      <c r="L1387" s="4" t="str">
        <f aca="false">IFERROR(INDEX(Data_Orders!$D$2:$D$4727,MATCH(B1387,Data_Orders!$A$2:$A$4727,0)),"")</f>
        <v>Birmingham South</v>
      </c>
    </row>
    <row r="1388" customFormat="false" ht="15" hidden="false" customHeight="false" outlineLevel="0" collapsed="false">
      <c r="A1388" s="4" t="s">
        <v>7204</v>
      </c>
      <c r="B1388" s="4" t="s">
        <v>1542</v>
      </c>
      <c r="C1388" s="4" t="s">
        <v>1024</v>
      </c>
      <c r="D1388" s="4" t="n">
        <v>14</v>
      </c>
      <c r="E1388" s="4" t="n">
        <v>137.14</v>
      </c>
      <c r="F1388" s="4" t="n">
        <v>1919.96</v>
      </c>
      <c r="G1388" s="4" t="n">
        <f aca="false">INDEX(Data_Products!$D$2:$D$33,MATCH(C1388,Data_Products!$A$2:$A$33,0))</f>
        <v>99.99</v>
      </c>
      <c r="H1388" s="4" t="str">
        <f aca="false">INDEX(Data_Products!$C$2:$C$33,MATCH(C1388,Data_Products!$A$2:$A$33,0))</f>
        <v>Cement &amp; Aggregates</v>
      </c>
      <c r="I1388" s="10" t="n">
        <f aca="false">D1388*(E1388-G1388)</f>
        <v>520.1</v>
      </c>
      <c r="J1388" s="11" t="n">
        <f aca="false">IFERROR(I1388/F1388,0)</f>
        <v>0.270891060230421</v>
      </c>
      <c r="K1388" s="4" t="str">
        <f aca="false">IFERROR(INDEX(Data_Orders!$F$2:$F$4727,MATCH(B1388,Data_Orders!$A$2:$A$4727,0)),"")</f>
        <v>Trade Account</v>
      </c>
      <c r="L1388" s="4" t="str">
        <f aca="false">IFERROR(INDEX(Data_Orders!$D$2:$D$4727,MATCH(B1388,Data_Orders!$A$2:$A$4727,0)),"")</f>
        <v>Birmingham South</v>
      </c>
    </row>
    <row r="1389" customFormat="false" ht="15" hidden="false" customHeight="false" outlineLevel="0" collapsed="false">
      <c r="A1389" s="4" t="s">
        <v>7205</v>
      </c>
      <c r="B1389" s="4" t="s">
        <v>1543</v>
      </c>
      <c r="C1389" s="4" t="s">
        <v>1046</v>
      </c>
      <c r="D1389" s="4" t="n">
        <v>7</v>
      </c>
      <c r="E1389" s="4" t="n">
        <v>154.02</v>
      </c>
      <c r="F1389" s="4" t="n">
        <v>1078.14</v>
      </c>
      <c r="G1389" s="4" t="n">
        <f aca="false">INDEX(Data_Products!$D$2:$D$33,MATCH(C1389,Data_Products!$A$2:$A$33,0))</f>
        <v>102.1</v>
      </c>
      <c r="H1389" s="4" t="str">
        <f aca="false">INDEX(Data_Products!$C$2:$C$33,MATCH(C1389,Data_Products!$A$2:$A$33,0))</f>
        <v>Tools &amp; Fixings</v>
      </c>
      <c r="I1389" s="10" t="n">
        <f aca="false">D1389*(E1389-G1389)</f>
        <v>363.44</v>
      </c>
      <c r="J1389" s="11" t="n">
        <f aca="false">IFERROR(I1389/F1389,0)</f>
        <v>0.337099078041813</v>
      </c>
      <c r="K1389" s="4" t="str">
        <f aca="false">IFERROR(INDEX(Data_Orders!$F$2:$F$4727,MATCH(B1389,Data_Orders!$A$2:$A$4727,0)),"")</f>
        <v>Trade Account</v>
      </c>
      <c r="L1389" s="4" t="str">
        <f aca="false">IFERROR(INDEX(Data_Orders!$D$2:$D$4727,MATCH(B1389,Data_Orders!$A$2:$A$4727,0)),"")</f>
        <v>Birmingham South</v>
      </c>
    </row>
    <row r="1390" customFormat="false" ht="15" hidden="false" customHeight="false" outlineLevel="0" collapsed="false">
      <c r="A1390" s="4" t="s">
        <v>7206</v>
      </c>
      <c r="B1390" s="4" t="s">
        <v>1544</v>
      </c>
      <c r="C1390" s="4" t="s">
        <v>1019</v>
      </c>
      <c r="D1390" s="4" t="n">
        <v>10</v>
      </c>
      <c r="E1390" s="4" t="n">
        <v>79.76</v>
      </c>
      <c r="F1390" s="4" t="n">
        <v>797.6</v>
      </c>
      <c r="G1390" s="4" t="n">
        <f aca="false">INDEX(Data_Products!$D$2:$D$33,MATCH(C1390,Data_Products!$A$2:$A$33,0))</f>
        <v>59.07</v>
      </c>
      <c r="H1390" s="4" t="str">
        <f aca="false">INDEX(Data_Products!$C$2:$C$33,MATCH(C1390,Data_Products!$A$2:$A$33,0))</f>
        <v>Timber</v>
      </c>
      <c r="I1390" s="10" t="n">
        <f aca="false">D1390*(E1390-G1390)</f>
        <v>206.9</v>
      </c>
      <c r="J1390" s="11" t="n">
        <f aca="false">IFERROR(I1390/F1390,0)</f>
        <v>0.259403209628887</v>
      </c>
      <c r="K1390" s="4" t="str">
        <f aca="false">IFERROR(INDEX(Data_Orders!$F$2:$F$4727,MATCH(B1390,Data_Orders!$A$2:$A$4727,0)),"")</f>
        <v>Trade Account</v>
      </c>
      <c r="L1390" s="4" t="str">
        <f aca="false">IFERROR(INDEX(Data_Orders!$D$2:$D$4727,MATCH(B1390,Data_Orders!$A$2:$A$4727,0)),"")</f>
        <v>Birmingham South</v>
      </c>
    </row>
    <row r="1391" customFormat="false" ht="15" hidden="false" customHeight="false" outlineLevel="0" collapsed="false">
      <c r="A1391" s="4" t="s">
        <v>7207</v>
      </c>
      <c r="B1391" s="4" t="s">
        <v>1544</v>
      </c>
      <c r="C1391" s="4" t="s">
        <v>1026</v>
      </c>
      <c r="D1391" s="4" t="n">
        <v>14</v>
      </c>
      <c r="E1391" s="4" t="n">
        <v>184.05</v>
      </c>
      <c r="F1391" s="4" t="n">
        <v>2576.7</v>
      </c>
      <c r="G1391" s="4" t="n">
        <f aca="false">INDEX(Data_Products!$D$2:$D$33,MATCH(C1391,Data_Products!$A$2:$A$33,0))</f>
        <v>147.44</v>
      </c>
      <c r="H1391" s="4" t="str">
        <f aca="false">INDEX(Data_Products!$C$2:$C$33,MATCH(C1391,Data_Products!$A$2:$A$33,0))</f>
        <v>Cement &amp; Aggregates</v>
      </c>
      <c r="I1391" s="10" t="n">
        <f aca="false">D1391*(E1391-G1391)</f>
        <v>512.54</v>
      </c>
      <c r="J1391" s="11" t="n">
        <f aca="false">IFERROR(I1391/F1391,0)</f>
        <v>0.19891333876664</v>
      </c>
      <c r="K1391" s="4" t="str">
        <f aca="false">IFERROR(INDEX(Data_Orders!$F$2:$F$4727,MATCH(B1391,Data_Orders!$A$2:$A$4727,0)),"")</f>
        <v>Trade Account</v>
      </c>
      <c r="L1391" s="4" t="str">
        <f aca="false">IFERROR(INDEX(Data_Orders!$D$2:$D$4727,MATCH(B1391,Data_Orders!$A$2:$A$4727,0)),"")</f>
        <v>Birmingham South</v>
      </c>
    </row>
    <row r="1392" customFormat="false" ht="15" hidden="false" customHeight="false" outlineLevel="0" collapsed="false">
      <c r="A1392" s="4" t="s">
        <v>7208</v>
      </c>
      <c r="B1392" s="4" t="s">
        <v>1544</v>
      </c>
      <c r="C1392" s="4" t="s">
        <v>1061</v>
      </c>
      <c r="D1392" s="4" t="n">
        <v>14</v>
      </c>
      <c r="E1392" s="4" t="n">
        <v>145.57</v>
      </c>
      <c r="F1392" s="4" t="n">
        <v>2037.98</v>
      </c>
      <c r="G1392" s="4" t="n">
        <f aca="false">INDEX(Data_Products!$D$2:$D$33,MATCH(C1392,Data_Products!$A$2:$A$33,0))</f>
        <v>119.29</v>
      </c>
      <c r="H1392" s="4" t="str">
        <f aca="false">INDEX(Data_Products!$C$2:$C$33,MATCH(C1392,Data_Products!$A$2:$A$33,0))</f>
        <v>Plumbing &amp; Drainage</v>
      </c>
      <c r="I1392" s="10" t="n">
        <f aca="false">D1392*(E1392-G1392)</f>
        <v>367.92</v>
      </c>
      <c r="J1392" s="11" t="n">
        <f aca="false">IFERROR(I1392/F1392,0)</f>
        <v>0.180531702960775</v>
      </c>
      <c r="K1392" s="4" t="str">
        <f aca="false">IFERROR(INDEX(Data_Orders!$F$2:$F$4727,MATCH(B1392,Data_Orders!$A$2:$A$4727,0)),"")</f>
        <v>Trade Account</v>
      </c>
      <c r="L1392" s="4" t="str">
        <f aca="false">IFERROR(INDEX(Data_Orders!$D$2:$D$4727,MATCH(B1392,Data_Orders!$A$2:$A$4727,0)),"")</f>
        <v>Birmingham South</v>
      </c>
    </row>
    <row r="1393" customFormat="false" ht="15" hidden="false" customHeight="false" outlineLevel="0" collapsed="false">
      <c r="A1393" s="4" t="s">
        <v>7209</v>
      </c>
      <c r="B1393" s="4" t="s">
        <v>1544</v>
      </c>
      <c r="C1393" s="4" t="s">
        <v>1057</v>
      </c>
      <c r="D1393" s="4" t="n">
        <v>11</v>
      </c>
      <c r="E1393" s="4" t="n">
        <v>176.81</v>
      </c>
      <c r="F1393" s="4" t="n">
        <v>1944.91</v>
      </c>
      <c r="G1393" s="4" t="n">
        <f aca="false">INDEX(Data_Products!$D$2:$D$33,MATCH(C1393,Data_Products!$A$2:$A$33,0))</f>
        <v>129.57</v>
      </c>
      <c r="H1393" s="4" t="str">
        <f aca="false">INDEX(Data_Products!$C$2:$C$33,MATCH(C1393,Data_Products!$A$2:$A$33,0))</f>
        <v>Roofing</v>
      </c>
      <c r="I1393" s="10" t="n">
        <f aca="false">D1393*(E1393-G1393)</f>
        <v>519.64</v>
      </c>
      <c r="J1393" s="11" t="n">
        <f aca="false">IFERROR(I1393/F1393,0)</f>
        <v>0.267179458175443</v>
      </c>
      <c r="K1393" s="4" t="str">
        <f aca="false">IFERROR(INDEX(Data_Orders!$F$2:$F$4727,MATCH(B1393,Data_Orders!$A$2:$A$4727,0)),"")</f>
        <v>Trade Account</v>
      </c>
      <c r="L1393" s="4" t="str">
        <f aca="false">IFERROR(INDEX(Data_Orders!$D$2:$D$4727,MATCH(B1393,Data_Orders!$A$2:$A$4727,0)),"")</f>
        <v>Birmingham South</v>
      </c>
    </row>
    <row r="1394" customFormat="false" ht="15" hidden="false" customHeight="false" outlineLevel="0" collapsed="false">
      <c r="A1394" s="4" t="s">
        <v>7210</v>
      </c>
      <c r="B1394" s="4" t="s">
        <v>1545</v>
      </c>
      <c r="C1394" s="4" t="s">
        <v>1055</v>
      </c>
      <c r="D1394" s="4" t="n">
        <v>7</v>
      </c>
      <c r="E1394" s="4" t="n">
        <v>205.03</v>
      </c>
      <c r="F1394" s="4" t="n">
        <v>1435.21</v>
      </c>
      <c r="G1394" s="4" t="n">
        <f aca="false">INDEX(Data_Products!$D$2:$D$33,MATCH(C1394,Data_Products!$A$2:$A$33,0))</f>
        <v>138.6</v>
      </c>
      <c r="H1394" s="4" t="str">
        <f aca="false">INDEX(Data_Products!$C$2:$C$33,MATCH(C1394,Data_Products!$A$2:$A$33,0))</f>
        <v>Roofing</v>
      </c>
      <c r="I1394" s="10" t="n">
        <f aca="false">D1394*(E1394-G1394)</f>
        <v>465.01</v>
      </c>
      <c r="J1394" s="11" t="n">
        <f aca="false">IFERROR(I1394/F1394,0)</f>
        <v>0.324001365653807</v>
      </c>
      <c r="K1394" s="4" t="str">
        <f aca="false">IFERROR(INDEX(Data_Orders!$F$2:$F$4727,MATCH(B1394,Data_Orders!$A$2:$A$4727,0)),"")</f>
        <v>Trade Account</v>
      </c>
      <c r="L1394" s="4" t="str">
        <f aca="false">IFERROR(INDEX(Data_Orders!$D$2:$D$4727,MATCH(B1394,Data_Orders!$A$2:$A$4727,0)),"")</f>
        <v>Birmingham South</v>
      </c>
    </row>
    <row r="1395" customFormat="false" ht="15" hidden="false" customHeight="false" outlineLevel="0" collapsed="false">
      <c r="A1395" s="4" t="s">
        <v>7211</v>
      </c>
      <c r="B1395" s="4" t="s">
        <v>1546</v>
      </c>
      <c r="C1395" s="4" t="s">
        <v>1028</v>
      </c>
      <c r="D1395" s="4" t="n">
        <v>6</v>
      </c>
      <c r="E1395" s="4" t="n">
        <v>118.79</v>
      </c>
      <c r="F1395" s="4" t="n">
        <v>712.74</v>
      </c>
      <c r="G1395" s="4" t="n">
        <f aca="false">INDEX(Data_Products!$D$2:$D$33,MATCH(C1395,Data_Products!$A$2:$A$33,0))</f>
        <v>81.07</v>
      </c>
      <c r="H1395" s="4" t="str">
        <f aca="false">INDEX(Data_Products!$C$2:$C$33,MATCH(C1395,Data_Products!$A$2:$A$33,0))</f>
        <v>Cement &amp; Aggregates</v>
      </c>
      <c r="I1395" s="10" t="n">
        <f aca="false">D1395*(E1395-G1395)</f>
        <v>226.32</v>
      </c>
      <c r="J1395" s="11" t="n">
        <f aca="false">IFERROR(I1395/F1395,0)</f>
        <v>0.317535146056065</v>
      </c>
      <c r="K1395" s="4" t="str">
        <f aca="false">IFERROR(INDEX(Data_Orders!$F$2:$F$4727,MATCH(B1395,Data_Orders!$A$2:$A$4727,0)),"")</f>
        <v>Trade Account</v>
      </c>
      <c r="L1395" s="4" t="str">
        <f aca="false">IFERROR(INDEX(Data_Orders!$D$2:$D$4727,MATCH(B1395,Data_Orders!$A$2:$A$4727,0)),"")</f>
        <v>Birmingham South</v>
      </c>
    </row>
    <row r="1396" customFormat="false" ht="15" hidden="false" customHeight="false" outlineLevel="0" collapsed="false">
      <c r="A1396" s="4" t="s">
        <v>7212</v>
      </c>
      <c r="B1396" s="4" t="s">
        <v>1546</v>
      </c>
      <c r="C1396" s="4" t="s">
        <v>1068</v>
      </c>
      <c r="D1396" s="4" t="n">
        <v>9</v>
      </c>
      <c r="E1396" s="4" t="n">
        <v>86.28</v>
      </c>
      <c r="F1396" s="4" t="n">
        <v>776.52</v>
      </c>
      <c r="G1396" s="4" t="n">
        <f aca="false">INDEX(Data_Products!$D$2:$D$33,MATCH(C1396,Data_Products!$A$2:$A$33,0))</f>
        <v>68.55</v>
      </c>
      <c r="H1396" s="4" t="str">
        <f aca="false">INDEX(Data_Products!$C$2:$C$33,MATCH(C1396,Data_Products!$A$2:$A$33,0))</f>
        <v>Plumbing &amp; Drainage</v>
      </c>
      <c r="I1396" s="10" t="n">
        <f aca="false">D1396*(E1396-G1396)</f>
        <v>159.57</v>
      </c>
      <c r="J1396" s="11" t="n">
        <f aca="false">IFERROR(I1396/F1396,0)</f>
        <v>0.205493741307371</v>
      </c>
      <c r="K1396" s="4" t="str">
        <f aca="false">IFERROR(INDEX(Data_Orders!$F$2:$F$4727,MATCH(B1396,Data_Orders!$A$2:$A$4727,0)),"")</f>
        <v>Trade Account</v>
      </c>
      <c r="L1396" s="4" t="str">
        <f aca="false">IFERROR(INDEX(Data_Orders!$D$2:$D$4727,MATCH(B1396,Data_Orders!$A$2:$A$4727,0)),"")</f>
        <v>Birmingham South</v>
      </c>
    </row>
    <row r="1397" customFormat="false" ht="15" hidden="false" customHeight="false" outlineLevel="0" collapsed="false">
      <c r="A1397" s="4" t="s">
        <v>7213</v>
      </c>
      <c r="B1397" s="4" t="s">
        <v>1546</v>
      </c>
      <c r="C1397" s="4" t="s">
        <v>1030</v>
      </c>
      <c r="D1397" s="4" t="n">
        <v>20</v>
      </c>
      <c r="E1397" s="4" t="n">
        <v>25.23</v>
      </c>
      <c r="F1397" s="4" t="n">
        <v>504.6</v>
      </c>
      <c r="G1397" s="4" t="n">
        <f aca="false">INDEX(Data_Products!$D$2:$D$33,MATCH(C1397,Data_Products!$A$2:$A$33,0))</f>
        <v>17.67</v>
      </c>
      <c r="H1397" s="4" t="str">
        <f aca="false">INDEX(Data_Products!$C$2:$C$33,MATCH(C1397,Data_Products!$A$2:$A$33,0))</f>
        <v>Cement &amp; Aggregates</v>
      </c>
      <c r="I1397" s="10" t="n">
        <f aca="false">D1397*(E1397-G1397)</f>
        <v>151.2</v>
      </c>
      <c r="J1397" s="11" t="n">
        <f aca="false">IFERROR(I1397/F1397,0)</f>
        <v>0.299643281807372</v>
      </c>
      <c r="K1397" s="4" t="str">
        <f aca="false">IFERROR(INDEX(Data_Orders!$F$2:$F$4727,MATCH(B1397,Data_Orders!$A$2:$A$4727,0)),"")</f>
        <v>Trade Account</v>
      </c>
      <c r="L1397" s="4" t="str">
        <f aca="false">IFERROR(INDEX(Data_Orders!$D$2:$D$4727,MATCH(B1397,Data_Orders!$A$2:$A$4727,0)),"")</f>
        <v>Birmingham South</v>
      </c>
    </row>
    <row r="1398" customFormat="false" ht="15" hidden="false" customHeight="false" outlineLevel="0" collapsed="false">
      <c r="A1398" s="4" t="s">
        <v>7214</v>
      </c>
      <c r="B1398" s="4" t="s">
        <v>1546</v>
      </c>
      <c r="C1398" s="4" t="s">
        <v>1055</v>
      </c>
      <c r="D1398" s="4" t="n">
        <v>8</v>
      </c>
      <c r="E1398" s="4" t="n">
        <v>205.03</v>
      </c>
      <c r="F1398" s="4" t="n">
        <v>1640.24</v>
      </c>
      <c r="G1398" s="4" t="n">
        <f aca="false">INDEX(Data_Products!$D$2:$D$33,MATCH(C1398,Data_Products!$A$2:$A$33,0))</f>
        <v>138.6</v>
      </c>
      <c r="H1398" s="4" t="str">
        <f aca="false">INDEX(Data_Products!$C$2:$C$33,MATCH(C1398,Data_Products!$A$2:$A$33,0))</f>
        <v>Roofing</v>
      </c>
      <c r="I1398" s="10" t="n">
        <f aca="false">D1398*(E1398-G1398)</f>
        <v>531.44</v>
      </c>
      <c r="J1398" s="11" t="n">
        <f aca="false">IFERROR(I1398/F1398,0)</f>
        <v>0.324001365653807</v>
      </c>
      <c r="K1398" s="4" t="str">
        <f aca="false">IFERROR(INDEX(Data_Orders!$F$2:$F$4727,MATCH(B1398,Data_Orders!$A$2:$A$4727,0)),"")</f>
        <v>Trade Account</v>
      </c>
      <c r="L1398" s="4" t="str">
        <f aca="false">IFERROR(INDEX(Data_Orders!$D$2:$D$4727,MATCH(B1398,Data_Orders!$A$2:$A$4727,0)),"")</f>
        <v>Birmingham South</v>
      </c>
    </row>
    <row r="1399" customFormat="false" ht="15" hidden="false" customHeight="false" outlineLevel="0" collapsed="false">
      <c r="A1399" s="4" t="s">
        <v>7215</v>
      </c>
      <c r="B1399" s="4" t="s">
        <v>1547</v>
      </c>
      <c r="C1399" s="4" t="s">
        <v>1017</v>
      </c>
      <c r="D1399" s="4" t="n">
        <v>7</v>
      </c>
      <c r="E1399" s="4" t="n">
        <v>49.15</v>
      </c>
      <c r="F1399" s="4" t="n">
        <v>344.05</v>
      </c>
      <c r="G1399" s="4" t="n">
        <f aca="false">INDEX(Data_Products!$D$2:$D$33,MATCH(C1399,Data_Products!$A$2:$A$33,0))</f>
        <v>31.44</v>
      </c>
      <c r="H1399" s="4" t="str">
        <f aca="false">INDEX(Data_Products!$C$2:$C$33,MATCH(C1399,Data_Products!$A$2:$A$33,0))</f>
        <v>Timber</v>
      </c>
      <c r="I1399" s="10" t="n">
        <f aca="false">D1399*(E1399-G1399)</f>
        <v>123.97</v>
      </c>
      <c r="J1399" s="11" t="n">
        <f aca="false">IFERROR(I1399/F1399,0)</f>
        <v>0.360325534079349</v>
      </c>
      <c r="K1399" s="4" t="str">
        <f aca="false">IFERROR(INDEX(Data_Orders!$F$2:$F$4727,MATCH(B1399,Data_Orders!$A$2:$A$4727,0)),"")</f>
        <v>Trade Account</v>
      </c>
      <c r="L1399" s="4" t="str">
        <f aca="false">IFERROR(INDEX(Data_Orders!$D$2:$D$4727,MATCH(B1399,Data_Orders!$A$2:$A$4727,0)),"")</f>
        <v>Birmingham South</v>
      </c>
    </row>
    <row r="1400" customFormat="false" ht="15" hidden="false" customHeight="false" outlineLevel="0" collapsed="false">
      <c r="A1400" s="4" t="s">
        <v>7216</v>
      </c>
      <c r="B1400" s="4" t="s">
        <v>1547</v>
      </c>
      <c r="C1400" s="4" t="s">
        <v>1019</v>
      </c>
      <c r="D1400" s="4" t="n">
        <v>1</v>
      </c>
      <c r="E1400" s="4" t="n">
        <v>79.76</v>
      </c>
      <c r="F1400" s="4" t="n">
        <v>79.76</v>
      </c>
      <c r="G1400" s="4" t="n">
        <f aca="false">INDEX(Data_Products!$D$2:$D$33,MATCH(C1400,Data_Products!$A$2:$A$33,0))</f>
        <v>59.07</v>
      </c>
      <c r="H1400" s="4" t="str">
        <f aca="false">INDEX(Data_Products!$C$2:$C$33,MATCH(C1400,Data_Products!$A$2:$A$33,0))</f>
        <v>Timber</v>
      </c>
      <c r="I1400" s="10" t="n">
        <f aca="false">D1400*(E1400-G1400)</f>
        <v>20.69</v>
      </c>
      <c r="J1400" s="11" t="n">
        <f aca="false">IFERROR(I1400/F1400,0)</f>
        <v>0.259403209628887</v>
      </c>
      <c r="K1400" s="4" t="str">
        <f aca="false">IFERROR(INDEX(Data_Orders!$F$2:$F$4727,MATCH(B1400,Data_Orders!$A$2:$A$4727,0)),"")</f>
        <v>Trade Account</v>
      </c>
      <c r="L1400" s="4" t="str">
        <f aca="false">IFERROR(INDEX(Data_Orders!$D$2:$D$4727,MATCH(B1400,Data_Orders!$A$2:$A$4727,0)),"")</f>
        <v>Birmingham South</v>
      </c>
    </row>
    <row r="1401" customFormat="false" ht="15" hidden="false" customHeight="false" outlineLevel="0" collapsed="false">
      <c r="A1401" s="4" t="s">
        <v>7217</v>
      </c>
      <c r="B1401" s="4" t="s">
        <v>1548</v>
      </c>
      <c r="C1401" s="4" t="s">
        <v>1041</v>
      </c>
      <c r="D1401" s="4" t="n">
        <v>14</v>
      </c>
      <c r="E1401" s="4" t="n">
        <v>242.75</v>
      </c>
      <c r="F1401" s="4" t="n">
        <v>3398.5</v>
      </c>
      <c r="G1401" s="4" t="n">
        <f aca="false">INDEX(Data_Products!$D$2:$D$33,MATCH(C1401,Data_Products!$A$2:$A$33,0))</f>
        <v>142.94</v>
      </c>
      <c r="H1401" s="4" t="str">
        <f aca="false">INDEX(Data_Products!$C$2:$C$33,MATCH(C1401,Data_Products!$A$2:$A$33,0))</f>
        <v>Tools &amp; Fixings</v>
      </c>
      <c r="I1401" s="10" t="n">
        <f aca="false">D1401*(E1401-G1401)</f>
        <v>1397.34</v>
      </c>
      <c r="J1401" s="11" t="n">
        <f aca="false">IFERROR(I1401/F1401,0)</f>
        <v>0.411163748712667</v>
      </c>
      <c r="K1401" s="4" t="str">
        <f aca="false">IFERROR(INDEX(Data_Orders!$F$2:$F$4727,MATCH(B1401,Data_Orders!$A$2:$A$4727,0)),"")</f>
        <v>Trade Account</v>
      </c>
      <c r="L1401" s="4" t="str">
        <f aca="false">IFERROR(INDEX(Data_Orders!$D$2:$D$4727,MATCH(B1401,Data_Orders!$A$2:$A$4727,0)),"")</f>
        <v>Birmingham South</v>
      </c>
    </row>
    <row r="1402" customFormat="false" ht="15" hidden="false" customHeight="false" outlineLevel="0" collapsed="false">
      <c r="A1402" s="4" t="s">
        <v>7218</v>
      </c>
      <c r="B1402" s="4" t="s">
        <v>1548</v>
      </c>
      <c r="C1402" s="4" t="s">
        <v>1044</v>
      </c>
      <c r="D1402" s="4" t="n">
        <v>14</v>
      </c>
      <c r="E1402" s="4" t="n">
        <v>190.44</v>
      </c>
      <c r="F1402" s="4" t="n">
        <v>2666.16</v>
      </c>
      <c r="G1402" s="4" t="n">
        <f aca="false">INDEX(Data_Products!$D$2:$D$33,MATCH(C1402,Data_Products!$A$2:$A$33,0))</f>
        <v>115.48</v>
      </c>
      <c r="H1402" s="4" t="str">
        <f aca="false">INDEX(Data_Products!$C$2:$C$33,MATCH(C1402,Data_Products!$A$2:$A$33,0))</f>
        <v>Tools &amp; Fixings</v>
      </c>
      <c r="I1402" s="10" t="n">
        <f aca="false">D1402*(E1402-G1402)</f>
        <v>1049.44</v>
      </c>
      <c r="J1402" s="11" t="n">
        <f aca="false">IFERROR(I1402/F1402,0)</f>
        <v>0.393614786809494</v>
      </c>
      <c r="K1402" s="4" t="str">
        <f aca="false">IFERROR(INDEX(Data_Orders!$F$2:$F$4727,MATCH(B1402,Data_Orders!$A$2:$A$4727,0)),"")</f>
        <v>Trade Account</v>
      </c>
      <c r="L1402" s="4" t="str">
        <f aca="false">IFERROR(INDEX(Data_Orders!$D$2:$D$4727,MATCH(B1402,Data_Orders!$A$2:$A$4727,0)),"")</f>
        <v>Birmingham South</v>
      </c>
    </row>
    <row r="1403" customFormat="false" ht="15" hidden="false" customHeight="false" outlineLevel="0" collapsed="false">
      <c r="A1403" s="4" t="s">
        <v>7219</v>
      </c>
      <c r="B1403" s="4" t="s">
        <v>1548</v>
      </c>
      <c r="C1403" s="4" t="s">
        <v>1048</v>
      </c>
      <c r="D1403" s="4" t="n">
        <v>2</v>
      </c>
      <c r="E1403" s="4" t="n">
        <v>112.72</v>
      </c>
      <c r="F1403" s="4" t="n">
        <v>225.44</v>
      </c>
      <c r="G1403" s="4" t="n">
        <f aca="false">INDEX(Data_Products!$D$2:$D$33,MATCH(C1403,Data_Products!$A$2:$A$33,0))</f>
        <v>83.21</v>
      </c>
      <c r="H1403" s="4" t="str">
        <f aca="false">INDEX(Data_Products!$C$2:$C$33,MATCH(C1403,Data_Products!$A$2:$A$33,0))</f>
        <v>Tools &amp; Fixings</v>
      </c>
      <c r="I1403" s="10" t="n">
        <f aca="false">D1403*(E1403-G1403)</f>
        <v>59.02</v>
      </c>
      <c r="J1403" s="11" t="n">
        <f aca="false">IFERROR(I1403/F1403,0)</f>
        <v>0.261799148332151</v>
      </c>
      <c r="K1403" s="4" t="str">
        <f aca="false">IFERROR(INDEX(Data_Orders!$F$2:$F$4727,MATCH(B1403,Data_Orders!$A$2:$A$4727,0)),"")</f>
        <v>Trade Account</v>
      </c>
      <c r="L1403" s="4" t="str">
        <f aca="false">IFERROR(INDEX(Data_Orders!$D$2:$D$4727,MATCH(B1403,Data_Orders!$A$2:$A$4727,0)),"")</f>
        <v>Birmingham South</v>
      </c>
    </row>
    <row r="1404" customFormat="false" ht="15" hidden="false" customHeight="false" outlineLevel="0" collapsed="false">
      <c r="A1404" s="4" t="s">
        <v>7220</v>
      </c>
      <c r="B1404" s="4" t="s">
        <v>1549</v>
      </c>
      <c r="C1404" s="4" t="s">
        <v>1028</v>
      </c>
      <c r="D1404" s="4" t="n">
        <v>1</v>
      </c>
      <c r="E1404" s="4" t="n">
        <v>118.79</v>
      </c>
      <c r="F1404" s="4" t="n">
        <v>118.79</v>
      </c>
      <c r="G1404" s="4" t="n">
        <f aca="false">INDEX(Data_Products!$D$2:$D$33,MATCH(C1404,Data_Products!$A$2:$A$33,0))</f>
        <v>81.07</v>
      </c>
      <c r="H1404" s="4" t="str">
        <f aca="false">INDEX(Data_Products!$C$2:$C$33,MATCH(C1404,Data_Products!$A$2:$A$33,0))</f>
        <v>Cement &amp; Aggregates</v>
      </c>
      <c r="I1404" s="10" t="n">
        <f aca="false">D1404*(E1404-G1404)</f>
        <v>37.72</v>
      </c>
      <c r="J1404" s="11" t="n">
        <f aca="false">IFERROR(I1404/F1404,0)</f>
        <v>0.317535146056065</v>
      </c>
      <c r="K1404" s="4" t="str">
        <f aca="false">IFERROR(INDEX(Data_Orders!$F$2:$F$4727,MATCH(B1404,Data_Orders!$A$2:$A$4727,0)),"")</f>
        <v>Trade Account</v>
      </c>
      <c r="L1404" s="4" t="str">
        <f aca="false">IFERROR(INDEX(Data_Orders!$D$2:$D$4727,MATCH(B1404,Data_Orders!$A$2:$A$4727,0)),"")</f>
        <v>Birmingham South</v>
      </c>
    </row>
    <row r="1405" customFormat="false" ht="15" hidden="false" customHeight="false" outlineLevel="0" collapsed="false">
      <c r="A1405" s="4" t="s">
        <v>7221</v>
      </c>
      <c r="B1405" s="4" t="s">
        <v>1549</v>
      </c>
      <c r="C1405" s="4" t="s">
        <v>1019</v>
      </c>
      <c r="D1405" s="4" t="n">
        <v>9</v>
      </c>
      <c r="E1405" s="4" t="n">
        <v>79.76</v>
      </c>
      <c r="F1405" s="4" t="n">
        <v>717.84</v>
      </c>
      <c r="G1405" s="4" t="n">
        <f aca="false">INDEX(Data_Products!$D$2:$D$33,MATCH(C1405,Data_Products!$A$2:$A$33,0))</f>
        <v>59.07</v>
      </c>
      <c r="H1405" s="4" t="str">
        <f aca="false">INDEX(Data_Products!$C$2:$C$33,MATCH(C1405,Data_Products!$A$2:$A$33,0))</f>
        <v>Timber</v>
      </c>
      <c r="I1405" s="10" t="n">
        <f aca="false">D1405*(E1405-G1405)</f>
        <v>186.21</v>
      </c>
      <c r="J1405" s="11" t="n">
        <f aca="false">IFERROR(I1405/F1405,0)</f>
        <v>0.259403209628887</v>
      </c>
      <c r="K1405" s="4" t="str">
        <f aca="false">IFERROR(INDEX(Data_Orders!$F$2:$F$4727,MATCH(B1405,Data_Orders!$A$2:$A$4727,0)),"")</f>
        <v>Trade Account</v>
      </c>
      <c r="L1405" s="4" t="str">
        <f aca="false">IFERROR(INDEX(Data_Orders!$D$2:$D$4727,MATCH(B1405,Data_Orders!$A$2:$A$4727,0)),"")</f>
        <v>Birmingham South</v>
      </c>
    </row>
    <row r="1406" customFormat="false" ht="15" hidden="false" customHeight="false" outlineLevel="0" collapsed="false">
      <c r="A1406" s="4" t="s">
        <v>7222</v>
      </c>
      <c r="B1406" s="4" t="s">
        <v>1550</v>
      </c>
      <c r="C1406" s="4" t="s">
        <v>1057</v>
      </c>
      <c r="D1406" s="4" t="n">
        <v>2</v>
      </c>
      <c r="E1406" s="4" t="n">
        <v>176.81</v>
      </c>
      <c r="F1406" s="4" t="n">
        <v>353.62</v>
      </c>
      <c r="G1406" s="4" t="n">
        <f aca="false">INDEX(Data_Products!$D$2:$D$33,MATCH(C1406,Data_Products!$A$2:$A$33,0))</f>
        <v>129.57</v>
      </c>
      <c r="H1406" s="4" t="str">
        <f aca="false">INDEX(Data_Products!$C$2:$C$33,MATCH(C1406,Data_Products!$A$2:$A$33,0))</f>
        <v>Roofing</v>
      </c>
      <c r="I1406" s="10" t="n">
        <f aca="false">D1406*(E1406-G1406)</f>
        <v>94.48</v>
      </c>
      <c r="J1406" s="11" t="n">
        <f aca="false">IFERROR(I1406/F1406,0)</f>
        <v>0.267179458175443</v>
      </c>
      <c r="K1406" s="4" t="str">
        <f aca="false">IFERROR(INDEX(Data_Orders!$F$2:$F$4727,MATCH(B1406,Data_Orders!$A$2:$A$4727,0)),"")</f>
        <v>Trade Account</v>
      </c>
      <c r="L1406" s="4" t="str">
        <f aca="false">IFERROR(INDEX(Data_Orders!$D$2:$D$4727,MATCH(B1406,Data_Orders!$A$2:$A$4727,0)),"")</f>
        <v>Birmingham South</v>
      </c>
    </row>
    <row r="1407" customFormat="false" ht="15" hidden="false" customHeight="false" outlineLevel="0" collapsed="false">
      <c r="A1407" s="4" t="s">
        <v>7223</v>
      </c>
      <c r="B1407" s="4" t="s">
        <v>1550</v>
      </c>
      <c r="C1407" s="4" t="s">
        <v>1048</v>
      </c>
      <c r="D1407" s="4" t="n">
        <v>16</v>
      </c>
      <c r="E1407" s="4" t="n">
        <v>112.72</v>
      </c>
      <c r="F1407" s="4" t="n">
        <v>1803.52</v>
      </c>
      <c r="G1407" s="4" t="n">
        <f aca="false">INDEX(Data_Products!$D$2:$D$33,MATCH(C1407,Data_Products!$A$2:$A$33,0))</f>
        <v>83.21</v>
      </c>
      <c r="H1407" s="4" t="str">
        <f aca="false">INDEX(Data_Products!$C$2:$C$33,MATCH(C1407,Data_Products!$A$2:$A$33,0))</f>
        <v>Tools &amp; Fixings</v>
      </c>
      <c r="I1407" s="10" t="n">
        <f aca="false">D1407*(E1407-G1407)</f>
        <v>472.16</v>
      </c>
      <c r="J1407" s="11" t="n">
        <f aca="false">IFERROR(I1407/F1407,0)</f>
        <v>0.261799148332151</v>
      </c>
      <c r="K1407" s="4" t="str">
        <f aca="false">IFERROR(INDEX(Data_Orders!$F$2:$F$4727,MATCH(B1407,Data_Orders!$A$2:$A$4727,0)),"")</f>
        <v>Trade Account</v>
      </c>
      <c r="L1407" s="4" t="str">
        <f aca="false">IFERROR(INDEX(Data_Orders!$D$2:$D$4727,MATCH(B1407,Data_Orders!$A$2:$A$4727,0)),"")</f>
        <v>Birmingham South</v>
      </c>
    </row>
    <row r="1408" customFormat="false" ht="15" hidden="false" customHeight="false" outlineLevel="0" collapsed="false">
      <c r="A1408" s="4" t="s">
        <v>7224</v>
      </c>
      <c r="B1408" s="4" t="s">
        <v>1550</v>
      </c>
      <c r="C1408" s="4" t="s">
        <v>1021</v>
      </c>
      <c r="D1408" s="4" t="n">
        <v>1</v>
      </c>
      <c r="E1408" s="4" t="n">
        <v>73.76</v>
      </c>
      <c r="F1408" s="4" t="n">
        <v>73.76</v>
      </c>
      <c r="G1408" s="4" t="n">
        <f aca="false">INDEX(Data_Products!$D$2:$D$33,MATCH(C1408,Data_Products!$A$2:$A$33,0))</f>
        <v>51.51</v>
      </c>
      <c r="H1408" s="4" t="str">
        <f aca="false">INDEX(Data_Products!$C$2:$C$33,MATCH(C1408,Data_Products!$A$2:$A$33,0))</f>
        <v>Cement &amp; Aggregates</v>
      </c>
      <c r="I1408" s="10" t="n">
        <f aca="false">D1408*(E1408-G1408)</f>
        <v>22.25</v>
      </c>
      <c r="J1408" s="11" t="n">
        <f aca="false">IFERROR(I1408/F1408,0)</f>
        <v>0.301654013015184</v>
      </c>
      <c r="K1408" s="4" t="str">
        <f aca="false">IFERROR(INDEX(Data_Orders!$F$2:$F$4727,MATCH(B1408,Data_Orders!$A$2:$A$4727,0)),"")</f>
        <v>Trade Account</v>
      </c>
      <c r="L1408" s="4" t="str">
        <f aca="false">IFERROR(INDEX(Data_Orders!$D$2:$D$4727,MATCH(B1408,Data_Orders!$A$2:$A$4727,0)),"")</f>
        <v>Birmingham South</v>
      </c>
    </row>
    <row r="1409" customFormat="false" ht="15" hidden="false" customHeight="false" outlineLevel="0" collapsed="false">
      <c r="A1409" s="4" t="s">
        <v>7225</v>
      </c>
      <c r="B1409" s="4" t="s">
        <v>1551</v>
      </c>
      <c r="C1409" s="4" t="s">
        <v>1032</v>
      </c>
      <c r="D1409" s="4" t="n">
        <v>20</v>
      </c>
      <c r="E1409" s="4" t="n">
        <v>99.65</v>
      </c>
      <c r="F1409" s="4" t="n">
        <v>1993</v>
      </c>
      <c r="G1409" s="4" t="n">
        <f aca="false">INDEX(Data_Products!$D$2:$D$33,MATCH(C1409,Data_Products!$A$2:$A$33,0))</f>
        <v>58.26</v>
      </c>
      <c r="H1409" s="4" t="str">
        <f aca="false">INDEX(Data_Products!$C$2:$C$33,MATCH(C1409,Data_Products!$A$2:$A$33,0))</f>
        <v>Insulation</v>
      </c>
      <c r="I1409" s="10" t="n">
        <f aca="false">D1409*(E1409-G1409)</f>
        <v>827.8</v>
      </c>
      <c r="J1409" s="11" t="n">
        <f aca="false">IFERROR(I1409/F1409,0)</f>
        <v>0.415353738083292</v>
      </c>
      <c r="K1409" s="4" t="str">
        <f aca="false">IFERROR(INDEX(Data_Orders!$F$2:$F$4727,MATCH(B1409,Data_Orders!$A$2:$A$4727,0)),"")</f>
        <v>Trade Account</v>
      </c>
      <c r="L1409" s="4" t="str">
        <f aca="false">IFERROR(INDEX(Data_Orders!$D$2:$D$4727,MATCH(B1409,Data_Orders!$A$2:$A$4727,0)),"")</f>
        <v>Birmingham South</v>
      </c>
    </row>
    <row r="1410" customFormat="false" ht="15" hidden="false" customHeight="false" outlineLevel="0" collapsed="false">
      <c r="A1410" s="4" t="s">
        <v>7226</v>
      </c>
      <c r="B1410" s="4" t="s">
        <v>1552</v>
      </c>
      <c r="C1410" s="4" t="s">
        <v>1073</v>
      </c>
      <c r="D1410" s="4" t="n">
        <v>14</v>
      </c>
      <c r="E1410" s="4" t="n">
        <v>231.05</v>
      </c>
      <c r="F1410" s="4" t="n">
        <v>3234.7</v>
      </c>
      <c r="G1410" s="4" t="n">
        <f aca="false">INDEX(Data_Products!$D$2:$D$33,MATCH(C1410,Data_Products!$A$2:$A$33,0))</f>
        <v>148.29</v>
      </c>
      <c r="H1410" s="4" t="str">
        <f aca="false">INDEX(Data_Products!$C$2:$C$33,MATCH(C1410,Data_Products!$A$2:$A$33,0))</f>
        <v>Landscaping</v>
      </c>
      <c r="I1410" s="10" t="n">
        <f aca="false">D1410*(E1410-G1410)</f>
        <v>1158.64</v>
      </c>
      <c r="J1410" s="11" t="n">
        <f aca="false">IFERROR(I1410/F1410,0)</f>
        <v>0.358190867777537</v>
      </c>
      <c r="K1410" s="4" t="str">
        <f aca="false">IFERROR(INDEX(Data_Orders!$F$2:$F$4727,MATCH(B1410,Data_Orders!$A$2:$A$4727,0)),"")</f>
        <v>Trade Account</v>
      </c>
      <c r="L1410" s="4" t="str">
        <f aca="false">IFERROR(INDEX(Data_Orders!$D$2:$D$4727,MATCH(B1410,Data_Orders!$A$2:$A$4727,0)),"")</f>
        <v>Birmingham South</v>
      </c>
    </row>
    <row r="1411" customFormat="false" ht="15" hidden="false" customHeight="false" outlineLevel="0" collapsed="false">
      <c r="A1411" s="4" t="s">
        <v>7227</v>
      </c>
      <c r="B1411" s="4" t="s">
        <v>1553</v>
      </c>
      <c r="C1411" s="4" t="s">
        <v>1037</v>
      </c>
      <c r="D1411" s="4" t="n">
        <v>5</v>
      </c>
      <c r="E1411" s="4" t="n">
        <v>90.97</v>
      </c>
      <c r="F1411" s="4" t="n">
        <v>454.85</v>
      </c>
      <c r="G1411" s="4" t="n">
        <f aca="false">INDEX(Data_Products!$D$2:$D$33,MATCH(C1411,Data_Products!$A$2:$A$33,0))</f>
        <v>73.81</v>
      </c>
      <c r="H1411" s="4" t="str">
        <f aca="false">INDEX(Data_Products!$C$2:$C$33,MATCH(C1411,Data_Products!$A$2:$A$33,0))</f>
        <v>Insulation</v>
      </c>
      <c r="I1411" s="10" t="n">
        <f aca="false">D1411*(E1411-G1411)</f>
        <v>85.8</v>
      </c>
      <c r="J1411" s="11" t="n">
        <f aca="false">IFERROR(I1411/F1411,0)</f>
        <v>0.18863361547763</v>
      </c>
      <c r="K1411" s="4" t="str">
        <f aca="false">IFERROR(INDEX(Data_Orders!$F$2:$F$4727,MATCH(B1411,Data_Orders!$A$2:$A$4727,0)),"")</f>
        <v>Trade Account</v>
      </c>
      <c r="L1411" s="4" t="str">
        <f aca="false">IFERROR(INDEX(Data_Orders!$D$2:$D$4727,MATCH(B1411,Data_Orders!$A$2:$A$4727,0)),"")</f>
        <v>Birmingham South</v>
      </c>
    </row>
    <row r="1412" customFormat="false" ht="15" hidden="false" customHeight="false" outlineLevel="0" collapsed="false">
      <c r="A1412" s="4" t="s">
        <v>7228</v>
      </c>
      <c r="B1412" s="4" t="s">
        <v>1554</v>
      </c>
      <c r="C1412" s="4" t="s">
        <v>1050</v>
      </c>
      <c r="D1412" s="4" t="n">
        <v>17</v>
      </c>
      <c r="E1412" s="4" t="n">
        <v>238.63</v>
      </c>
      <c r="F1412" s="4" t="n">
        <v>4056.71</v>
      </c>
      <c r="G1412" s="4" t="n">
        <f aca="false">INDEX(Data_Products!$D$2:$D$33,MATCH(C1412,Data_Products!$A$2:$A$33,0))</f>
        <v>148.91</v>
      </c>
      <c r="H1412" s="4" t="str">
        <f aca="false">INDEX(Data_Products!$C$2:$C$33,MATCH(C1412,Data_Products!$A$2:$A$33,0))</f>
        <v>Tools &amp; Fixings</v>
      </c>
      <c r="I1412" s="10" t="n">
        <f aca="false">D1412*(E1412-G1412)</f>
        <v>1525.24</v>
      </c>
      <c r="J1412" s="11" t="n">
        <f aca="false">IFERROR(I1412/F1412,0)</f>
        <v>0.375979549930855</v>
      </c>
      <c r="K1412" s="4" t="str">
        <f aca="false">IFERROR(INDEX(Data_Orders!$F$2:$F$4727,MATCH(B1412,Data_Orders!$A$2:$A$4727,0)),"")</f>
        <v>Trade Account</v>
      </c>
      <c r="L1412" s="4" t="str">
        <f aca="false">IFERROR(INDEX(Data_Orders!$D$2:$D$4727,MATCH(B1412,Data_Orders!$A$2:$A$4727,0)),"")</f>
        <v>Birmingham South</v>
      </c>
    </row>
    <row r="1413" customFormat="false" ht="15" hidden="false" customHeight="false" outlineLevel="0" collapsed="false">
      <c r="A1413" s="4" t="s">
        <v>7229</v>
      </c>
      <c r="B1413" s="4" t="s">
        <v>1555</v>
      </c>
      <c r="C1413" s="4" t="s">
        <v>1057</v>
      </c>
      <c r="D1413" s="4" t="n">
        <v>17</v>
      </c>
      <c r="E1413" s="4" t="n">
        <v>176.81</v>
      </c>
      <c r="F1413" s="4" t="n">
        <v>3005.77</v>
      </c>
      <c r="G1413" s="4" t="n">
        <f aca="false">INDEX(Data_Products!$D$2:$D$33,MATCH(C1413,Data_Products!$A$2:$A$33,0))</f>
        <v>129.57</v>
      </c>
      <c r="H1413" s="4" t="str">
        <f aca="false">INDEX(Data_Products!$C$2:$C$33,MATCH(C1413,Data_Products!$A$2:$A$33,0))</f>
        <v>Roofing</v>
      </c>
      <c r="I1413" s="10" t="n">
        <f aca="false">D1413*(E1413-G1413)</f>
        <v>803.08</v>
      </c>
      <c r="J1413" s="11" t="n">
        <f aca="false">IFERROR(I1413/F1413,0)</f>
        <v>0.267179458175443</v>
      </c>
      <c r="K1413" s="4" t="str">
        <f aca="false">IFERROR(INDEX(Data_Orders!$F$2:$F$4727,MATCH(B1413,Data_Orders!$A$2:$A$4727,0)),"")</f>
        <v>Trade Account</v>
      </c>
      <c r="L1413" s="4" t="str">
        <f aca="false">IFERROR(INDEX(Data_Orders!$D$2:$D$4727,MATCH(B1413,Data_Orders!$A$2:$A$4727,0)),"")</f>
        <v>Birmingham South</v>
      </c>
    </row>
    <row r="1414" customFormat="false" ht="15" hidden="false" customHeight="false" outlineLevel="0" collapsed="false">
      <c r="A1414" s="4" t="s">
        <v>7230</v>
      </c>
      <c r="B1414" s="4" t="s">
        <v>1555</v>
      </c>
      <c r="C1414" s="4" t="s">
        <v>1068</v>
      </c>
      <c r="D1414" s="4" t="n">
        <v>9</v>
      </c>
      <c r="E1414" s="4" t="n">
        <v>86.28</v>
      </c>
      <c r="F1414" s="4" t="n">
        <v>776.52</v>
      </c>
      <c r="G1414" s="4" t="n">
        <f aca="false">INDEX(Data_Products!$D$2:$D$33,MATCH(C1414,Data_Products!$A$2:$A$33,0))</f>
        <v>68.55</v>
      </c>
      <c r="H1414" s="4" t="str">
        <f aca="false">INDEX(Data_Products!$C$2:$C$33,MATCH(C1414,Data_Products!$A$2:$A$33,0))</f>
        <v>Plumbing &amp; Drainage</v>
      </c>
      <c r="I1414" s="10" t="n">
        <f aca="false">D1414*(E1414-G1414)</f>
        <v>159.57</v>
      </c>
      <c r="J1414" s="11" t="n">
        <f aca="false">IFERROR(I1414/F1414,0)</f>
        <v>0.205493741307371</v>
      </c>
      <c r="K1414" s="4" t="str">
        <f aca="false">IFERROR(INDEX(Data_Orders!$F$2:$F$4727,MATCH(B1414,Data_Orders!$A$2:$A$4727,0)),"")</f>
        <v>Trade Account</v>
      </c>
      <c r="L1414" s="4" t="str">
        <f aca="false">IFERROR(INDEX(Data_Orders!$D$2:$D$4727,MATCH(B1414,Data_Orders!$A$2:$A$4727,0)),"")</f>
        <v>Birmingham South</v>
      </c>
    </row>
    <row r="1415" customFormat="false" ht="15" hidden="false" customHeight="false" outlineLevel="0" collapsed="false">
      <c r="A1415" s="4" t="s">
        <v>7231</v>
      </c>
      <c r="B1415" s="4" t="s">
        <v>1555</v>
      </c>
      <c r="C1415" s="4" t="s">
        <v>1050</v>
      </c>
      <c r="D1415" s="4" t="n">
        <v>16</v>
      </c>
      <c r="E1415" s="4" t="n">
        <v>238.63</v>
      </c>
      <c r="F1415" s="4" t="n">
        <v>3818.08</v>
      </c>
      <c r="G1415" s="4" t="n">
        <f aca="false">INDEX(Data_Products!$D$2:$D$33,MATCH(C1415,Data_Products!$A$2:$A$33,0))</f>
        <v>148.91</v>
      </c>
      <c r="H1415" s="4" t="str">
        <f aca="false">INDEX(Data_Products!$C$2:$C$33,MATCH(C1415,Data_Products!$A$2:$A$33,0))</f>
        <v>Tools &amp; Fixings</v>
      </c>
      <c r="I1415" s="10" t="n">
        <f aca="false">D1415*(E1415-G1415)</f>
        <v>1435.52</v>
      </c>
      <c r="J1415" s="11" t="n">
        <f aca="false">IFERROR(I1415/F1415,0)</f>
        <v>0.375979549930855</v>
      </c>
      <c r="K1415" s="4" t="str">
        <f aca="false">IFERROR(INDEX(Data_Orders!$F$2:$F$4727,MATCH(B1415,Data_Orders!$A$2:$A$4727,0)),"")</f>
        <v>Trade Account</v>
      </c>
      <c r="L1415" s="4" t="str">
        <f aca="false">IFERROR(INDEX(Data_Orders!$D$2:$D$4727,MATCH(B1415,Data_Orders!$A$2:$A$4727,0)),"")</f>
        <v>Birmingham South</v>
      </c>
    </row>
    <row r="1416" customFormat="false" ht="15" hidden="false" customHeight="false" outlineLevel="0" collapsed="false">
      <c r="A1416" s="4" t="s">
        <v>7232</v>
      </c>
      <c r="B1416" s="4" t="s">
        <v>1555</v>
      </c>
      <c r="C1416" s="4" t="s">
        <v>1077</v>
      </c>
      <c r="D1416" s="4" t="n">
        <v>3</v>
      </c>
      <c r="E1416" s="4" t="n">
        <v>46.61</v>
      </c>
      <c r="F1416" s="4" t="n">
        <v>139.83</v>
      </c>
      <c r="G1416" s="4" t="n">
        <f aca="false">INDEX(Data_Products!$D$2:$D$33,MATCH(C1416,Data_Products!$A$2:$A$33,0))</f>
        <v>36.87</v>
      </c>
      <c r="H1416" s="4" t="str">
        <f aca="false">INDEX(Data_Products!$C$2:$C$33,MATCH(C1416,Data_Products!$A$2:$A$33,0))</f>
        <v>Landscaping</v>
      </c>
      <c r="I1416" s="10" t="n">
        <f aca="false">D1416*(E1416-G1416)</f>
        <v>29.22</v>
      </c>
      <c r="J1416" s="11" t="n">
        <f aca="false">IFERROR(I1416/F1416,0)</f>
        <v>0.208968032611028</v>
      </c>
      <c r="K1416" s="4" t="str">
        <f aca="false">IFERROR(INDEX(Data_Orders!$F$2:$F$4727,MATCH(B1416,Data_Orders!$A$2:$A$4727,0)),"")</f>
        <v>Trade Account</v>
      </c>
      <c r="L1416" s="4" t="str">
        <f aca="false">IFERROR(INDEX(Data_Orders!$D$2:$D$4727,MATCH(B1416,Data_Orders!$A$2:$A$4727,0)),"")</f>
        <v>Birmingham South</v>
      </c>
    </row>
    <row r="1417" customFormat="false" ht="15" hidden="false" customHeight="false" outlineLevel="0" collapsed="false">
      <c r="A1417" s="4" t="s">
        <v>7233</v>
      </c>
      <c r="B1417" s="4" t="s">
        <v>1555</v>
      </c>
      <c r="C1417" s="4" t="s">
        <v>1064</v>
      </c>
      <c r="D1417" s="4" t="n">
        <v>8</v>
      </c>
      <c r="E1417" s="4" t="n">
        <v>97.63</v>
      </c>
      <c r="F1417" s="4" t="n">
        <v>781.04</v>
      </c>
      <c r="G1417" s="4" t="n">
        <f aca="false">INDEX(Data_Products!$D$2:$D$33,MATCH(C1417,Data_Products!$A$2:$A$33,0))</f>
        <v>65.21</v>
      </c>
      <c r="H1417" s="4" t="str">
        <f aca="false">INDEX(Data_Products!$C$2:$C$33,MATCH(C1417,Data_Products!$A$2:$A$33,0))</f>
        <v>Plumbing &amp; Drainage</v>
      </c>
      <c r="I1417" s="10" t="n">
        <f aca="false">D1417*(E1417-G1417)</f>
        <v>259.36</v>
      </c>
      <c r="J1417" s="11" t="n">
        <f aca="false">IFERROR(I1417/F1417,0)</f>
        <v>0.332070060432244</v>
      </c>
      <c r="K1417" s="4" t="str">
        <f aca="false">IFERROR(INDEX(Data_Orders!$F$2:$F$4727,MATCH(B1417,Data_Orders!$A$2:$A$4727,0)),"")</f>
        <v>Trade Account</v>
      </c>
      <c r="L1417" s="4" t="str">
        <f aca="false">IFERROR(INDEX(Data_Orders!$D$2:$D$4727,MATCH(B1417,Data_Orders!$A$2:$A$4727,0)),"")</f>
        <v>Birmingham South</v>
      </c>
    </row>
    <row r="1418" customFormat="false" ht="15" hidden="false" customHeight="false" outlineLevel="0" collapsed="false">
      <c r="A1418" s="4" t="s">
        <v>7234</v>
      </c>
      <c r="B1418" s="4" t="s">
        <v>1556</v>
      </c>
      <c r="C1418" s="4" t="s">
        <v>1064</v>
      </c>
      <c r="D1418" s="4" t="n">
        <v>11</v>
      </c>
      <c r="E1418" s="4" t="n">
        <v>97.63</v>
      </c>
      <c r="F1418" s="4" t="n">
        <v>1073.93</v>
      </c>
      <c r="G1418" s="4" t="n">
        <f aca="false">INDEX(Data_Products!$D$2:$D$33,MATCH(C1418,Data_Products!$A$2:$A$33,0))</f>
        <v>65.21</v>
      </c>
      <c r="H1418" s="4" t="str">
        <f aca="false">INDEX(Data_Products!$C$2:$C$33,MATCH(C1418,Data_Products!$A$2:$A$33,0))</f>
        <v>Plumbing &amp; Drainage</v>
      </c>
      <c r="I1418" s="10" t="n">
        <f aca="false">D1418*(E1418-G1418)</f>
        <v>356.62</v>
      </c>
      <c r="J1418" s="11" t="n">
        <f aca="false">IFERROR(I1418/F1418,0)</f>
        <v>0.332070060432244</v>
      </c>
      <c r="K1418" s="4" t="str">
        <f aca="false">IFERROR(INDEX(Data_Orders!$F$2:$F$4727,MATCH(B1418,Data_Orders!$A$2:$A$4727,0)),"")</f>
        <v>Trade Account</v>
      </c>
      <c r="L1418" s="4" t="str">
        <f aca="false">IFERROR(INDEX(Data_Orders!$D$2:$D$4727,MATCH(B1418,Data_Orders!$A$2:$A$4727,0)),"")</f>
        <v>Birmingham South</v>
      </c>
    </row>
    <row r="1419" customFormat="false" ht="15" hidden="false" customHeight="false" outlineLevel="0" collapsed="false">
      <c r="A1419" s="4" t="s">
        <v>7235</v>
      </c>
      <c r="B1419" s="4" t="s">
        <v>1557</v>
      </c>
      <c r="C1419" s="4" t="s">
        <v>1061</v>
      </c>
      <c r="D1419" s="4" t="n">
        <v>14</v>
      </c>
      <c r="E1419" s="4" t="n">
        <v>145.57</v>
      </c>
      <c r="F1419" s="4" t="n">
        <v>2037.98</v>
      </c>
      <c r="G1419" s="4" t="n">
        <f aca="false">INDEX(Data_Products!$D$2:$D$33,MATCH(C1419,Data_Products!$A$2:$A$33,0))</f>
        <v>119.29</v>
      </c>
      <c r="H1419" s="4" t="str">
        <f aca="false">INDEX(Data_Products!$C$2:$C$33,MATCH(C1419,Data_Products!$A$2:$A$33,0))</f>
        <v>Plumbing &amp; Drainage</v>
      </c>
      <c r="I1419" s="10" t="n">
        <f aca="false">D1419*(E1419-G1419)</f>
        <v>367.92</v>
      </c>
      <c r="J1419" s="11" t="n">
        <f aca="false">IFERROR(I1419/F1419,0)</f>
        <v>0.180531702960775</v>
      </c>
      <c r="K1419" s="4" t="str">
        <f aca="false">IFERROR(INDEX(Data_Orders!$F$2:$F$4727,MATCH(B1419,Data_Orders!$A$2:$A$4727,0)),"")</f>
        <v>Trade Account</v>
      </c>
      <c r="L1419" s="4" t="str">
        <f aca="false">IFERROR(INDEX(Data_Orders!$D$2:$D$4727,MATCH(B1419,Data_Orders!$A$2:$A$4727,0)),"")</f>
        <v>Birmingham South</v>
      </c>
    </row>
    <row r="1420" customFormat="false" ht="15" hidden="false" customHeight="false" outlineLevel="0" collapsed="false">
      <c r="A1420" s="4" t="s">
        <v>7236</v>
      </c>
      <c r="B1420" s="4" t="s">
        <v>1557</v>
      </c>
      <c r="C1420" s="4" t="s">
        <v>1037</v>
      </c>
      <c r="D1420" s="4" t="n">
        <v>7</v>
      </c>
      <c r="E1420" s="4" t="n">
        <v>90.97</v>
      </c>
      <c r="F1420" s="4" t="n">
        <v>636.79</v>
      </c>
      <c r="G1420" s="4" t="n">
        <f aca="false">INDEX(Data_Products!$D$2:$D$33,MATCH(C1420,Data_Products!$A$2:$A$33,0))</f>
        <v>73.81</v>
      </c>
      <c r="H1420" s="4" t="str">
        <f aca="false">INDEX(Data_Products!$C$2:$C$33,MATCH(C1420,Data_Products!$A$2:$A$33,0))</f>
        <v>Insulation</v>
      </c>
      <c r="I1420" s="10" t="n">
        <f aca="false">D1420*(E1420-G1420)</f>
        <v>120.12</v>
      </c>
      <c r="J1420" s="11" t="n">
        <f aca="false">IFERROR(I1420/F1420,0)</f>
        <v>0.18863361547763</v>
      </c>
      <c r="K1420" s="4" t="str">
        <f aca="false">IFERROR(INDEX(Data_Orders!$F$2:$F$4727,MATCH(B1420,Data_Orders!$A$2:$A$4727,0)),"")</f>
        <v>Trade Account</v>
      </c>
      <c r="L1420" s="4" t="str">
        <f aca="false">IFERROR(INDEX(Data_Orders!$D$2:$D$4727,MATCH(B1420,Data_Orders!$A$2:$A$4727,0)),"")</f>
        <v>Birmingham South</v>
      </c>
    </row>
    <row r="1421" customFormat="false" ht="15" hidden="false" customHeight="false" outlineLevel="0" collapsed="false">
      <c r="A1421" s="4" t="s">
        <v>7237</v>
      </c>
      <c r="B1421" s="4" t="s">
        <v>1557</v>
      </c>
      <c r="C1421" s="4" t="s">
        <v>1066</v>
      </c>
      <c r="D1421" s="4" t="n">
        <v>5</v>
      </c>
      <c r="E1421" s="4" t="n">
        <v>209.69</v>
      </c>
      <c r="F1421" s="4" t="n">
        <v>1048.45</v>
      </c>
      <c r="G1421" s="4" t="n">
        <f aca="false">INDEX(Data_Products!$D$2:$D$33,MATCH(C1421,Data_Products!$A$2:$A$33,0))</f>
        <v>144.38</v>
      </c>
      <c r="H1421" s="4" t="str">
        <f aca="false">INDEX(Data_Products!$C$2:$C$33,MATCH(C1421,Data_Products!$A$2:$A$33,0))</f>
        <v>Plumbing &amp; Drainage</v>
      </c>
      <c r="I1421" s="10" t="n">
        <f aca="false">D1421*(E1421-G1421)</f>
        <v>326.55</v>
      </c>
      <c r="J1421" s="11" t="n">
        <f aca="false">IFERROR(I1421/F1421,0)</f>
        <v>0.311459773952024</v>
      </c>
      <c r="K1421" s="4" t="str">
        <f aca="false">IFERROR(INDEX(Data_Orders!$F$2:$F$4727,MATCH(B1421,Data_Orders!$A$2:$A$4727,0)),"")</f>
        <v>Trade Account</v>
      </c>
      <c r="L1421" s="4" t="str">
        <f aca="false">IFERROR(INDEX(Data_Orders!$D$2:$D$4727,MATCH(B1421,Data_Orders!$A$2:$A$4727,0)),"")</f>
        <v>Birmingham South</v>
      </c>
    </row>
    <row r="1422" customFormat="false" ht="15" hidden="false" customHeight="false" outlineLevel="0" collapsed="false">
      <c r="A1422" s="4" t="s">
        <v>7238</v>
      </c>
      <c r="B1422" s="4" t="s">
        <v>1557</v>
      </c>
      <c r="C1422" s="4" t="s">
        <v>1026</v>
      </c>
      <c r="D1422" s="4" t="n">
        <v>4</v>
      </c>
      <c r="E1422" s="4" t="n">
        <v>184.05</v>
      </c>
      <c r="F1422" s="4" t="n">
        <v>736.2</v>
      </c>
      <c r="G1422" s="4" t="n">
        <f aca="false">INDEX(Data_Products!$D$2:$D$33,MATCH(C1422,Data_Products!$A$2:$A$33,0))</f>
        <v>147.44</v>
      </c>
      <c r="H1422" s="4" t="str">
        <f aca="false">INDEX(Data_Products!$C$2:$C$33,MATCH(C1422,Data_Products!$A$2:$A$33,0))</f>
        <v>Cement &amp; Aggregates</v>
      </c>
      <c r="I1422" s="10" t="n">
        <f aca="false">D1422*(E1422-G1422)</f>
        <v>146.44</v>
      </c>
      <c r="J1422" s="11" t="n">
        <f aca="false">IFERROR(I1422/F1422,0)</f>
        <v>0.19891333876664</v>
      </c>
      <c r="K1422" s="4" t="str">
        <f aca="false">IFERROR(INDEX(Data_Orders!$F$2:$F$4727,MATCH(B1422,Data_Orders!$A$2:$A$4727,0)),"")</f>
        <v>Trade Account</v>
      </c>
      <c r="L1422" s="4" t="str">
        <f aca="false">IFERROR(INDEX(Data_Orders!$D$2:$D$4727,MATCH(B1422,Data_Orders!$A$2:$A$4727,0)),"")</f>
        <v>Birmingham South</v>
      </c>
    </row>
    <row r="1423" customFormat="false" ht="15" hidden="false" customHeight="false" outlineLevel="0" collapsed="false">
      <c r="A1423" s="4" t="s">
        <v>7239</v>
      </c>
      <c r="B1423" s="4" t="s">
        <v>1557</v>
      </c>
      <c r="C1423" s="4" t="s">
        <v>1075</v>
      </c>
      <c r="D1423" s="4" t="n">
        <v>6</v>
      </c>
      <c r="E1423" s="4" t="n">
        <v>98.61</v>
      </c>
      <c r="F1423" s="4" t="n">
        <v>591.66</v>
      </c>
      <c r="G1423" s="4" t="n">
        <f aca="false">INDEX(Data_Products!$D$2:$D$33,MATCH(C1423,Data_Products!$A$2:$A$33,0))</f>
        <v>74.84</v>
      </c>
      <c r="H1423" s="4" t="str">
        <f aca="false">INDEX(Data_Products!$C$2:$C$33,MATCH(C1423,Data_Products!$A$2:$A$33,0))</f>
        <v>Landscaping</v>
      </c>
      <c r="I1423" s="10" t="n">
        <f aca="false">D1423*(E1423-G1423)</f>
        <v>142.62</v>
      </c>
      <c r="J1423" s="11" t="n">
        <f aca="false">IFERROR(I1423/F1423,0)</f>
        <v>0.24105060338708</v>
      </c>
      <c r="K1423" s="4" t="str">
        <f aca="false">IFERROR(INDEX(Data_Orders!$F$2:$F$4727,MATCH(B1423,Data_Orders!$A$2:$A$4727,0)),"")</f>
        <v>Trade Account</v>
      </c>
      <c r="L1423" s="4" t="str">
        <f aca="false">IFERROR(INDEX(Data_Orders!$D$2:$D$4727,MATCH(B1423,Data_Orders!$A$2:$A$4727,0)),"")</f>
        <v>Birmingham South</v>
      </c>
    </row>
    <row r="1424" customFormat="false" ht="15" hidden="false" customHeight="false" outlineLevel="0" collapsed="false">
      <c r="A1424" s="4" t="s">
        <v>7240</v>
      </c>
      <c r="B1424" s="4" t="s">
        <v>1558</v>
      </c>
      <c r="C1424" s="4" t="s">
        <v>1041</v>
      </c>
      <c r="D1424" s="4" t="n">
        <v>19</v>
      </c>
      <c r="E1424" s="4" t="n">
        <v>242.75</v>
      </c>
      <c r="F1424" s="4" t="n">
        <v>4612.25</v>
      </c>
      <c r="G1424" s="4" t="n">
        <f aca="false">INDEX(Data_Products!$D$2:$D$33,MATCH(C1424,Data_Products!$A$2:$A$33,0))</f>
        <v>142.94</v>
      </c>
      <c r="H1424" s="4" t="str">
        <f aca="false">INDEX(Data_Products!$C$2:$C$33,MATCH(C1424,Data_Products!$A$2:$A$33,0))</f>
        <v>Tools &amp; Fixings</v>
      </c>
      <c r="I1424" s="10" t="n">
        <f aca="false">D1424*(E1424-G1424)</f>
        <v>1896.39</v>
      </c>
      <c r="J1424" s="11" t="n">
        <f aca="false">IFERROR(I1424/F1424,0)</f>
        <v>0.411163748712667</v>
      </c>
      <c r="K1424" s="4" t="str">
        <f aca="false">IFERROR(INDEX(Data_Orders!$F$2:$F$4727,MATCH(B1424,Data_Orders!$A$2:$A$4727,0)),"")</f>
        <v>Trade Account</v>
      </c>
      <c r="L1424" s="4" t="str">
        <f aca="false">IFERROR(INDEX(Data_Orders!$D$2:$D$4727,MATCH(B1424,Data_Orders!$A$2:$A$4727,0)),"")</f>
        <v>Birmingham South</v>
      </c>
    </row>
    <row r="1425" customFormat="false" ht="15" hidden="false" customHeight="false" outlineLevel="0" collapsed="false">
      <c r="A1425" s="4" t="s">
        <v>7241</v>
      </c>
      <c r="B1425" s="4" t="s">
        <v>1558</v>
      </c>
      <c r="C1425" s="4" t="s">
        <v>1039</v>
      </c>
      <c r="D1425" s="4" t="n">
        <v>2</v>
      </c>
      <c r="E1425" s="4" t="n">
        <v>160.41</v>
      </c>
      <c r="F1425" s="4" t="n">
        <v>320.82</v>
      </c>
      <c r="G1425" s="4" t="n">
        <f aca="false">INDEX(Data_Products!$D$2:$D$33,MATCH(C1425,Data_Products!$A$2:$A$33,0))</f>
        <v>99.74</v>
      </c>
      <c r="H1425" s="4" t="str">
        <f aca="false">INDEX(Data_Products!$C$2:$C$33,MATCH(C1425,Data_Products!$A$2:$A$33,0))</f>
        <v>Insulation</v>
      </c>
      <c r="I1425" s="10" t="n">
        <f aca="false">D1425*(E1425-G1425)</f>
        <v>121.34</v>
      </c>
      <c r="J1425" s="11" t="n">
        <f aca="false">IFERROR(I1425/F1425,0)</f>
        <v>0.378218315566361</v>
      </c>
      <c r="K1425" s="4" t="str">
        <f aca="false">IFERROR(INDEX(Data_Orders!$F$2:$F$4727,MATCH(B1425,Data_Orders!$A$2:$A$4727,0)),"")</f>
        <v>Trade Account</v>
      </c>
      <c r="L1425" s="4" t="str">
        <f aca="false">IFERROR(INDEX(Data_Orders!$D$2:$D$4727,MATCH(B1425,Data_Orders!$A$2:$A$4727,0)),"")</f>
        <v>Birmingham South</v>
      </c>
    </row>
    <row r="1426" customFormat="false" ht="15" hidden="false" customHeight="false" outlineLevel="0" collapsed="false">
      <c r="A1426" s="4" t="s">
        <v>7242</v>
      </c>
      <c r="B1426" s="4" t="s">
        <v>1558</v>
      </c>
      <c r="C1426" s="4" t="s">
        <v>1028</v>
      </c>
      <c r="D1426" s="4" t="n">
        <v>16</v>
      </c>
      <c r="E1426" s="4" t="n">
        <v>118.79</v>
      </c>
      <c r="F1426" s="4" t="n">
        <v>1900.64</v>
      </c>
      <c r="G1426" s="4" t="n">
        <f aca="false">INDEX(Data_Products!$D$2:$D$33,MATCH(C1426,Data_Products!$A$2:$A$33,0))</f>
        <v>81.07</v>
      </c>
      <c r="H1426" s="4" t="str">
        <f aca="false">INDEX(Data_Products!$C$2:$C$33,MATCH(C1426,Data_Products!$A$2:$A$33,0))</f>
        <v>Cement &amp; Aggregates</v>
      </c>
      <c r="I1426" s="10" t="n">
        <f aca="false">D1426*(E1426-G1426)</f>
        <v>603.52</v>
      </c>
      <c r="J1426" s="11" t="n">
        <f aca="false">IFERROR(I1426/F1426,0)</f>
        <v>0.317535146056065</v>
      </c>
      <c r="K1426" s="4" t="str">
        <f aca="false">IFERROR(INDEX(Data_Orders!$F$2:$F$4727,MATCH(B1426,Data_Orders!$A$2:$A$4727,0)),"")</f>
        <v>Trade Account</v>
      </c>
      <c r="L1426" s="4" t="str">
        <f aca="false">IFERROR(INDEX(Data_Orders!$D$2:$D$4727,MATCH(B1426,Data_Orders!$A$2:$A$4727,0)),"")</f>
        <v>Birmingham South</v>
      </c>
    </row>
    <row r="1427" customFormat="false" ht="15" hidden="false" customHeight="false" outlineLevel="0" collapsed="false">
      <c r="A1427" s="4" t="s">
        <v>7243</v>
      </c>
      <c r="B1427" s="4" t="s">
        <v>1559</v>
      </c>
      <c r="C1427" s="4" t="s">
        <v>1059</v>
      </c>
      <c r="D1427" s="4" t="n">
        <v>11</v>
      </c>
      <c r="E1427" s="4" t="n">
        <v>103.63</v>
      </c>
      <c r="F1427" s="4" t="n">
        <v>1139.93</v>
      </c>
      <c r="G1427" s="4" t="n">
        <f aca="false">INDEX(Data_Products!$D$2:$D$33,MATCH(C1427,Data_Products!$A$2:$A$33,0))</f>
        <v>82.55</v>
      </c>
      <c r="H1427" s="4" t="str">
        <f aca="false">INDEX(Data_Products!$C$2:$C$33,MATCH(C1427,Data_Products!$A$2:$A$33,0))</f>
        <v>Roofing</v>
      </c>
      <c r="I1427" s="10" t="n">
        <f aca="false">D1427*(E1427-G1427)</f>
        <v>231.88</v>
      </c>
      <c r="J1427" s="11" t="n">
        <f aca="false">IFERROR(I1427/F1427,0)</f>
        <v>0.203415999228023</v>
      </c>
      <c r="K1427" s="4" t="str">
        <f aca="false">IFERROR(INDEX(Data_Orders!$F$2:$F$4727,MATCH(B1427,Data_Orders!$A$2:$A$4727,0)),"")</f>
        <v>Trade Account</v>
      </c>
      <c r="L1427" s="4" t="str">
        <f aca="false">IFERROR(INDEX(Data_Orders!$D$2:$D$4727,MATCH(B1427,Data_Orders!$A$2:$A$4727,0)),"")</f>
        <v>Birmingham South</v>
      </c>
    </row>
    <row r="1428" customFormat="false" ht="15" hidden="false" customHeight="false" outlineLevel="0" collapsed="false">
      <c r="A1428" s="4" t="s">
        <v>7244</v>
      </c>
      <c r="B1428" s="4" t="s">
        <v>1559</v>
      </c>
      <c r="C1428" s="4" t="s">
        <v>1077</v>
      </c>
      <c r="D1428" s="4" t="n">
        <v>18</v>
      </c>
      <c r="E1428" s="4" t="n">
        <v>46.61</v>
      </c>
      <c r="F1428" s="4" t="n">
        <v>838.98</v>
      </c>
      <c r="G1428" s="4" t="n">
        <f aca="false">INDEX(Data_Products!$D$2:$D$33,MATCH(C1428,Data_Products!$A$2:$A$33,0))</f>
        <v>36.87</v>
      </c>
      <c r="H1428" s="4" t="str">
        <f aca="false">INDEX(Data_Products!$C$2:$C$33,MATCH(C1428,Data_Products!$A$2:$A$33,0))</f>
        <v>Landscaping</v>
      </c>
      <c r="I1428" s="10" t="n">
        <f aca="false">D1428*(E1428-G1428)</f>
        <v>175.32</v>
      </c>
      <c r="J1428" s="11" t="n">
        <f aca="false">IFERROR(I1428/F1428,0)</f>
        <v>0.208968032611028</v>
      </c>
      <c r="K1428" s="4" t="str">
        <f aca="false">IFERROR(INDEX(Data_Orders!$F$2:$F$4727,MATCH(B1428,Data_Orders!$A$2:$A$4727,0)),"")</f>
        <v>Trade Account</v>
      </c>
      <c r="L1428" s="4" t="str">
        <f aca="false">IFERROR(INDEX(Data_Orders!$D$2:$D$4727,MATCH(B1428,Data_Orders!$A$2:$A$4727,0)),"")</f>
        <v>Birmingham South</v>
      </c>
    </row>
    <row r="1429" customFormat="false" ht="15" hidden="false" customHeight="false" outlineLevel="0" collapsed="false">
      <c r="A1429" s="4" t="s">
        <v>7245</v>
      </c>
      <c r="B1429" s="4" t="s">
        <v>1559</v>
      </c>
      <c r="C1429" s="4" t="s">
        <v>1017</v>
      </c>
      <c r="D1429" s="4" t="n">
        <v>14</v>
      </c>
      <c r="E1429" s="4" t="n">
        <v>49.15</v>
      </c>
      <c r="F1429" s="4" t="n">
        <v>688.1</v>
      </c>
      <c r="G1429" s="4" t="n">
        <f aca="false">INDEX(Data_Products!$D$2:$D$33,MATCH(C1429,Data_Products!$A$2:$A$33,0))</f>
        <v>31.44</v>
      </c>
      <c r="H1429" s="4" t="str">
        <f aca="false">INDEX(Data_Products!$C$2:$C$33,MATCH(C1429,Data_Products!$A$2:$A$33,0))</f>
        <v>Timber</v>
      </c>
      <c r="I1429" s="10" t="n">
        <f aca="false">D1429*(E1429-G1429)</f>
        <v>247.94</v>
      </c>
      <c r="J1429" s="11" t="n">
        <f aca="false">IFERROR(I1429/F1429,0)</f>
        <v>0.360325534079349</v>
      </c>
      <c r="K1429" s="4" t="str">
        <f aca="false">IFERROR(INDEX(Data_Orders!$F$2:$F$4727,MATCH(B1429,Data_Orders!$A$2:$A$4727,0)),"")</f>
        <v>Trade Account</v>
      </c>
      <c r="L1429" s="4" t="str">
        <f aca="false">IFERROR(INDEX(Data_Orders!$D$2:$D$4727,MATCH(B1429,Data_Orders!$A$2:$A$4727,0)),"")</f>
        <v>Birmingham South</v>
      </c>
    </row>
    <row r="1430" customFormat="false" ht="15" hidden="false" customHeight="false" outlineLevel="0" collapsed="false">
      <c r="A1430" s="4" t="s">
        <v>7246</v>
      </c>
      <c r="B1430" s="4" t="s">
        <v>1560</v>
      </c>
      <c r="C1430" s="4" t="s">
        <v>1077</v>
      </c>
      <c r="D1430" s="4" t="n">
        <v>5</v>
      </c>
      <c r="E1430" s="4" t="n">
        <v>46.61</v>
      </c>
      <c r="F1430" s="4" t="n">
        <v>233.05</v>
      </c>
      <c r="G1430" s="4" t="n">
        <f aca="false">INDEX(Data_Products!$D$2:$D$33,MATCH(C1430,Data_Products!$A$2:$A$33,0))</f>
        <v>36.87</v>
      </c>
      <c r="H1430" s="4" t="str">
        <f aca="false">INDEX(Data_Products!$C$2:$C$33,MATCH(C1430,Data_Products!$A$2:$A$33,0))</f>
        <v>Landscaping</v>
      </c>
      <c r="I1430" s="10" t="n">
        <f aca="false">D1430*(E1430-G1430)</f>
        <v>48.7</v>
      </c>
      <c r="J1430" s="11" t="n">
        <f aca="false">IFERROR(I1430/F1430,0)</f>
        <v>0.208968032611028</v>
      </c>
      <c r="K1430" s="4" t="str">
        <f aca="false">IFERROR(INDEX(Data_Orders!$F$2:$F$4727,MATCH(B1430,Data_Orders!$A$2:$A$4727,0)),"")</f>
        <v>Trade Account</v>
      </c>
      <c r="L1430" s="4" t="str">
        <f aca="false">IFERROR(INDEX(Data_Orders!$D$2:$D$4727,MATCH(B1430,Data_Orders!$A$2:$A$4727,0)),"")</f>
        <v>Birmingham South</v>
      </c>
    </row>
    <row r="1431" customFormat="false" ht="15" hidden="false" customHeight="false" outlineLevel="0" collapsed="false">
      <c r="A1431" s="4" t="s">
        <v>7247</v>
      </c>
      <c r="B1431" s="4" t="s">
        <v>1560</v>
      </c>
      <c r="C1431" s="4" t="s">
        <v>1028</v>
      </c>
      <c r="D1431" s="4" t="n">
        <v>12</v>
      </c>
      <c r="E1431" s="4" t="n">
        <v>118.79</v>
      </c>
      <c r="F1431" s="4" t="n">
        <v>1425.48</v>
      </c>
      <c r="G1431" s="4" t="n">
        <f aca="false">INDEX(Data_Products!$D$2:$D$33,MATCH(C1431,Data_Products!$A$2:$A$33,0))</f>
        <v>81.07</v>
      </c>
      <c r="H1431" s="4" t="str">
        <f aca="false">INDEX(Data_Products!$C$2:$C$33,MATCH(C1431,Data_Products!$A$2:$A$33,0))</f>
        <v>Cement &amp; Aggregates</v>
      </c>
      <c r="I1431" s="10" t="n">
        <f aca="false">D1431*(E1431-G1431)</f>
        <v>452.64</v>
      </c>
      <c r="J1431" s="11" t="n">
        <f aca="false">IFERROR(I1431/F1431,0)</f>
        <v>0.317535146056065</v>
      </c>
      <c r="K1431" s="4" t="str">
        <f aca="false">IFERROR(INDEX(Data_Orders!$F$2:$F$4727,MATCH(B1431,Data_Orders!$A$2:$A$4727,0)),"")</f>
        <v>Trade Account</v>
      </c>
      <c r="L1431" s="4" t="str">
        <f aca="false">IFERROR(INDEX(Data_Orders!$D$2:$D$4727,MATCH(B1431,Data_Orders!$A$2:$A$4727,0)),"")</f>
        <v>Birmingham South</v>
      </c>
    </row>
    <row r="1432" customFormat="false" ht="15" hidden="false" customHeight="false" outlineLevel="0" collapsed="false">
      <c r="A1432" s="4" t="s">
        <v>7248</v>
      </c>
      <c r="B1432" s="4" t="s">
        <v>1561</v>
      </c>
      <c r="C1432" s="4" t="s">
        <v>1068</v>
      </c>
      <c r="D1432" s="4" t="n">
        <v>20</v>
      </c>
      <c r="E1432" s="4" t="n">
        <v>86.28</v>
      </c>
      <c r="F1432" s="4" t="n">
        <v>1725.6</v>
      </c>
      <c r="G1432" s="4" t="n">
        <f aca="false">INDEX(Data_Products!$D$2:$D$33,MATCH(C1432,Data_Products!$A$2:$A$33,0))</f>
        <v>68.55</v>
      </c>
      <c r="H1432" s="4" t="str">
        <f aca="false">INDEX(Data_Products!$C$2:$C$33,MATCH(C1432,Data_Products!$A$2:$A$33,0))</f>
        <v>Plumbing &amp; Drainage</v>
      </c>
      <c r="I1432" s="10" t="n">
        <f aca="false">D1432*(E1432-G1432)</f>
        <v>354.6</v>
      </c>
      <c r="J1432" s="11" t="n">
        <f aca="false">IFERROR(I1432/F1432,0)</f>
        <v>0.205493741307371</v>
      </c>
      <c r="K1432" s="4" t="str">
        <f aca="false">IFERROR(INDEX(Data_Orders!$F$2:$F$4727,MATCH(B1432,Data_Orders!$A$2:$A$4727,0)),"")</f>
        <v>Trade Account</v>
      </c>
      <c r="L1432" s="4" t="str">
        <f aca="false">IFERROR(INDEX(Data_Orders!$D$2:$D$4727,MATCH(B1432,Data_Orders!$A$2:$A$4727,0)),"")</f>
        <v>Birmingham South</v>
      </c>
    </row>
    <row r="1433" customFormat="false" ht="15" hidden="false" customHeight="false" outlineLevel="0" collapsed="false">
      <c r="A1433" s="4" t="s">
        <v>7249</v>
      </c>
      <c r="B1433" s="4" t="s">
        <v>1561</v>
      </c>
      <c r="C1433" s="4" t="s">
        <v>1030</v>
      </c>
      <c r="D1433" s="4" t="n">
        <v>2</v>
      </c>
      <c r="E1433" s="4" t="n">
        <v>25.23</v>
      </c>
      <c r="F1433" s="4" t="n">
        <v>50.46</v>
      </c>
      <c r="G1433" s="4" t="n">
        <f aca="false">INDEX(Data_Products!$D$2:$D$33,MATCH(C1433,Data_Products!$A$2:$A$33,0))</f>
        <v>17.67</v>
      </c>
      <c r="H1433" s="4" t="str">
        <f aca="false">INDEX(Data_Products!$C$2:$C$33,MATCH(C1433,Data_Products!$A$2:$A$33,0))</f>
        <v>Cement &amp; Aggregates</v>
      </c>
      <c r="I1433" s="10" t="n">
        <f aca="false">D1433*(E1433-G1433)</f>
        <v>15.12</v>
      </c>
      <c r="J1433" s="11" t="n">
        <f aca="false">IFERROR(I1433/F1433,0)</f>
        <v>0.299643281807372</v>
      </c>
      <c r="K1433" s="4" t="str">
        <f aca="false">IFERROR(INDEX(Data_Orders!$F$2:$F$4727,MATCH(B1433,Data_Orders!$A$2:$A$4727,0)),"")</f>
        <v>Trade Account</v>
      </c>
      <c r="L1433" s="4" t="str">
        <f aca="false">IFERROR(INDEX(Data_Orders!$D$2:$D$4727,MATCH(B1433,Data_Orders!$A$2:$A$4727,0)),"")</f>
        <v>Birmingham South</v>
      </c>
    </row>
    <row r="1434" customFormat="false" ht="15" hidden="false" customHeight="false" outlineLevel="0" collapsed="false">
      <c r="A1434" s="4" t="s">
        <v>7250</v>
      </c>
      <c r="B1434" s="4" t="s">
        <v>1561</v>
      </c>
      <c r="C1434" s="4" t="s">
        <v>1010</v>
      </c>
      <c r="D1434" s="4" t="n">
        <v>2</v>
      </c>
      <c r="E1434" s="4" t="n">
        <v>135.95</v>
      </c>
      <c r="F1434" s="4" t="n">
        <v>271.9</v>
      </c>
      <c r="G1434" s="4" t="n">
        <f aca="false">INDEX(Data_Products!$D$2:$D$33,MATCH(C1434,Data_Products!$A$2:$A$33,0))</f>
        <v>111.1</v>
      </c>
      <c r="H1434" s="4" t="str">
        <f aca="false">INDEX(Data_Products!$C$2:$C$33,MATCH(C1434,Data_Products!$A$2:$A$33,0))</f>
        <v>Timber</v>
      </c>
      <c r="I1434" s="10" t="n">
        <f aca="false">D1434*(E1434-G1434)</f>
        <v>49.7</v>
      </c>
      <c r="J1434" s="11" t="n">
        <f aca="false">IFERROR(I1434/F1434,0)</f>
        <v>0.18278778962854</v>
      </c>
      <c r="K1434" s="4" t="str">
        <f aca="false">IFERROR(INDEX(Data_Orders!$F$2:$F$4727,MATCH(B1434,Data_Orders!$A$2:$A$4727,0)),"")</f>
        <v>Trade Account</v>
      </c>
      <c r="L1434" s="4" t="str">
        <f aca="false">IFERROR(INDEX(Data_Orders!$D$2:$D$4727,MATCH(B1434,Data_Orders!$A$2:$A$4727,0)),"")</f>
        <v>Birmingham South</v>
      </c>
    </row>
    <row r="1435" customFormat="false" ht="15" hidden="false" customHeight="false" outlineLevel="0" collapsed="false">
      <c r="A1435" s="4" t="s">
        <v>7251</v>
      </c>
      <c r="B1435" s="4" t="s">
        <v>1562</v>
      </c>
      <c r="C1435" s="4" t="s">
        <v>1028</v>
      </c>
      <c r="D1435" s="4" t="n">
        <v>13</v>
      </c>
      <c r="E1435" s="4" t="n">
        <v>118.79</v>
      </c>
      <c r="F1435" s="4" t="n">
        <v>1544.27</v>
      </c>
      <c r="G1435" s="4" t="n">
        <f aca="false">INDEX(Data_Products!$D$2:$D$33,MATCH(C1435,Data_Products!$A$2:$A$33,0))</f>
        <v>81.07</v>
      </c>
      <c r="H1435" s="4" t="str">
        <f aca="false">INDEX(Data_Products!$C$2:$C$33,MATCH(C1435,Data_Products!$A$2:$A$33,0))</f>
        <v>Cement &amp; Aggregates</v>
      </c>
      <c r="I1435" s="10" t="n">
        <f aca="false">D1435*(E1435-G1435)</f>
        <v>490.36</v>
      </c>
      <c r="J1435" s="11" t="n">
        <f aca="false">IFERROR(I1435/F1435,0)</f>
        <v>0.317535146056066</v>
      </c>
      <c r="K1435" s="4" t="str">
        <f aca="false">IFERROR(INDEX(Data_Orders!$F$2:$F$4727,MATCH(B1435,Data_Orders!$A$2:$A$4727,0)),"")</f>
        <v>Trade Account</v>
      </c>
      <c r="L1435" s="4" t="str">
        <f aca="false">IFERROR(INDEX(Data_Orders!$D$2:$D$4727,MATCH(B1435,Data_Orders!$A$2:$A$4727,0)),"")</f>
        <v>Birmingham South</v>
      </c>
    </row>
    <row r="1436" customFormat="false" ht="15" hidden="false" customHeight="false" outlineLevel="0" collapsed="false">
      <c r="A1436" s="4" t="s">
        <v>7252</v>
      </c>
      <c r="B1436" s="4" t="s">
        <v>1562</v>
      </c>
      <c r="C1436" s="4" t="s">
        <v>1048</v>
      </c>
      <c r="D1436" s="4" t="n">
        <v>10</v>
      </c>
      <c r="E1436" s="4" t="n">
        <v>112.72</v>
      </c>
      <c r="F1436" s="4" t="n">
        <v>1127.2</v>
      </c>
      <c r="G1436" s="4" t="n">
        <f aca="false">INDEX(Data_Products!$D$2:$D$33,MATCH(C1436,Data_Products!$A$2:$A$33,0))</f>
        <v>83.21</v>
      </c>
      <c r="H1436" s="4" t="str">
        <f aca="false">INDEX(Data_Products!$C$2:$C$33,MATCH(C1436,Data_Products!$A$2:$A$33,0))</f>
        <v>Tools &amp; Fixings</v>
      </c>
      <c r="I1436" s="10" t="n">
        <f aca="false">D1436*(E1436-G1436)</f>
        <v>295.1</v>
      </c>
      <c r="J1436" s="11" t="n">
        <f aca="false">IFERROR(I1436/F1436,0)</f>
        <v>0.26179914833215</v>
      </c>
      <c r="K1436" s="4" t="str">
        <f aca="false">IFERROR(INDEX(Data_Orders!$F$2:$F$4727,MATCH(B1436,Data_Orders!$A$2:$A$4727,0)),"")</f>
        <v>Trade Account</v>
      </c>
      <c r="L1436" s="4" t="str">
        <f aca="false">IFERROR(INDEX(Data_Orders!$D$2:$D$4727,MATCH(B1436,Data_Orders!$A$2:$A$4727,0)),"")</f>
        <v>Birmingham South</v>
      </c>
    </row>
    <row r="1437" customFormat="false" ht="15" hidden="false" customHeight="false" outlineLevel="0" collapsed="false">
      <c r="A1437" s="4" t="s">
        <v>7253</v>
      </c>
      <c r="B1437" s="4" t="s">
        <v>1563</v>
      </c>
      <c r="C1437" s="4" t="s">
        <v>1073</v>
      </c>
      <c r="D1437" s="4" t="n">
        <v>4</v>
      </c>
      <c r="E1437" s="4" t="n">
        <v>231.05</v>
      </c>
      <c r="F1437" s="4" t="n">
        <v>924.2</v>
      </c>
      <c r="G1437" s="4" t="n">
        <f aca="false">INDEX(Data_Products!$D$2:$D$33,MATCH(C1437,Data_Products!$A$2:$A$33,0))</f>
        <v>148.29</v>
      </c>
      <c r="H1437" s="4" t="str">
        <f aca="false">INDEX(Data_Products!$C$2:$C$33,MATCH(C1437,Data_Products!$A$2:$A$33,0))</f>
        <v>Landscaping</v>
      </c>
      <c r="I1437" s="10" t="n">
        <f aca="false">D1437*(E1437-G1437)</f>
        <v>331.04</v>
      </c>
      <c r="J1437" s="11" t="n">
        <f aca="false">IFERROR(I1437/F1437,0)</f>
        <v>0.358190867777537</v>
      </c>
      <c r="K1437" s="4" t="str">
        <f aca="false">IFERROR(INDEX(Data_Orders!$F$2:$F$4727,MATCH(B1437,Data_Orders!$A$2:$A$4727,0)),"")</f>
        <v>Trade Account</v>
      </c>
      <c r="L1437" s="4" t="str">
        <f aca="false">IFERROR(INDEX(Data_Orders!$D$2:$D$4727,MATCH(B1437,Data_Orders!$A$2:$A$4727,0)),"")</f>
        <v>Birmingham South</v>
      </c>
    </row>
    <row r="1438" customFormat="false" ht="15" hidden="false" customHeight="false" outlineLevel="0" collapsed="false">
      <c r="A1438" s="4" t="s">
        <v>7254</v>
      </c>
      <c r="B1438" s="4" t="s">
        <v>1563</v>
      </c>
      <c r="C1438" s="4" t="s">
        <v>1066</v>
      </c>
      <c r="D1438" s="4" t="n">
        <v>18</v>
      </c>
      <c r="E1438" s="4" t="n">
        <v>209.69</v>
      </c>
      <c r="F1438" s="4" t="n">
        <v>3774.42</v>
      </c>
      <c r="G1438" s="4" t="n">
        <f aca="false">INDEX(Data_Products!$D$2:$D$33,MATCH(C1438,Data_Products!$A$2:$A$33,0))</f>
        <v>144.38</v>
      </c>
      <c r="H1438" s="4" t="str">
        <f aca="false">INDEX(Data_Products!$C$2:$C$33,MATCH(C1438,Data_Products!$A$2:$A$33,0))</f>
        <v>Plumbing &amp; Drainage</v>
      </c>
      <c r="I1438" s="10" t="n">
        <f aca="false">D1438*(E1438-G1438)</f>
        <v>1175.58</v>
      </c>
      <c r="J1438" s="11" t="n">
        <f aca="false">IFERROR(I1438/F1438,0)</f>
        <v>0.311459773952024</v>
      </c>
      <c r="K1438" s="4" t="str">
        <f aca="false">IFERROR(INDEX(Data_Orders!$F$2:$F$4727,MATCH(B1438,Data_Orders!$A$2:$A$4727,0)),"")</f>
        <v>Trade Account</v>
      </c>
      <c r="L1438" s="4" t="str">
        <f aca="false">IFERROR(INDEX(Data_Orders!$D$2:$D$4727,MATCH(B1438,Data_Orders!$A$2:$A$4727,0)),"")</f>
        <v>Birmingham South</v>
      </c>
    </row>
    <row r="1439" customFormat="false" ht="15" hidden="false" customHeight="false" outlineLevel="0" collapsed="false">
      <c r="A1439" s="4" t="s">
        <v>7255</v>
      </c>
      <c r="B1439" s="4" t="s">
        <v>1563</v>
      </c>
      <c r="C1439" s="4" t="s">
        <v>1057</v>
      </c>
      <c r="D1439" s="4" t="n">
        <v>8</v>
      </c>
      <c r="E1439" s="4" t="n">
        <v>176.81</v>
      </c>
      <c r="F1439" s="4" t="n">
        <v>1414.48</v>
      </c>
      <c r="G1439" s="4" t="n">
        <f aca="false">INDEX(Data_Products!$D$2:$D$33,MATCH(C1439,Data_Products!$A$2:$A$33,0))</f>
        <v>129.57</v>
      </c>
      <c r="H1439" s="4" t="str">
        <f aca="false">INDEX(Data_Products!$C$2:$C$33,MATCH(C1439,Data_Products!$A$2:$A$33,0))</f>
        <v>Roofing</v>
      </c>
      <c r="I1439" s="10" t="n">
        <f aca="false">D1439*(E1439-G1439)</f>
        <v>377.92</v>
      </c>
      <c r="J1439" s="11" t="n">
        <f aca="false">IFERROR(I1439/F1439,0)</f>
        <v>0.267179458175443</v>
      </c>
      <c r="K1439" s="4" t="str">
        <f aca="false">IFERROR(INDEX(Data_Orders!$F$2:$F$4727,MATCH(B1439,Data_Orders!$A$2:$A$4727,0)),"")</f>
        <v>Trade Account</v>
      </c>
      <c r="L1439" s="4" t="str">
        <f aca="false">IFERROR(INDEX(Data_Orders!$D$2:$D$4727,MATCH(B1439,Data_Orders!$A$2:$A$4727,0)),"")</f>
        <v>Birmingham South</v>
      </c>
    </row>
    <row r="1440" customFormat="false" ht="15" hidden="false" customHeight="false" outlineLevel="0" collapsed="false">
      <c r="A1440" s="4" t="s">
        <v>7256</v>
      </c>
      <c r="B1440" s="4" t="s">
        <v>1564</v>
      </c>
      <c r="C1440" s="4" t="s">
        <v>1030</v>
      </c>
      <c r="D1440" s="4" t="n">
        <v>6</v>
      </c>
      <c r="E1440" s="4" t="n">
        <v>25.23</v>
      </c>
      <c r="F1440" s="4" t="n">
        <v>151.38</v>
      </c>
      <c r="G1440" s="4" t="n">
        <f aca="false">INDEX(Data_Products!$D$2:$D$33,MATCH(C1440,Data_Products!$A$2:$A$33,0))</f>
        <v>17.67</v>
      </c>
      <c r="H1440" s="4" t="str">
        <f aca="false">INDEX(Data_Products!$C$2:$C$33,MATCH(C1440,Data_Products!$A$2:$A$33,0))</f>
        <v>Cement &amp; Aggregates</v>
      </c>
      <c r="I1440" s="10" t="n">
        <f aca="false">D1440*(E1440-G1440)</f>
        <v>45.36</v>
      </c>
      <c r="J1440" s="11" t="n">
        <f aca="false">IFERROR(I1440/F1440,0)</f>
        <v>0.299643281807372</v>
      </c>
      <c r="K1440" s="4" t="str">
        <f aca="false">IFERROR(INDEX(Data_Orders!$F$2:$F$4727,MATCH(B1440,Data_Orders!$A$2:$A$4727,0)),"")</f>
        <v>Housebuilder</v>
      </c>
      <c r="L1440" s="4" t="str">
        <f aca="false">IFERROR(INDEX(Data_Orders!$D$2:$D$4727,MATCH(B1440,Data_Orders!$A$2:$A$4727,0)),"")</f>
        <v>Binley (Coventry)</v>
      </c>
    </row>
    <row r="1441" customFormat="false" ht="15" hidden="false" customHeight="false" outlineLevel="0" collapsed="false">
      <c r="A1441" s="4" t="s">
        <v>7257</v>
      </c>
      <c r="B1441" s="4" t="s">
        <v>1564</v>
      </c>
      <c r="C1441" s="4" t="s">
        <v>1024</v>
      </c>
      <c r="D1441" s="4" t="n">
        <v>15</v>
      </c>
      <c r="E1441" s="4" t="n">
        <v>137.14</v>
      </c>
      <c r="F1441" s="4" t="n">
        <v>2057.1</v>
      </c>
      <c r="G1441" s="4" t="n">
        <f aca="false">INDEX(Data_Products!$D$2:$D$33,MATCH(C1441,Data_Products!$A$2:$A$33,0))</f>
        <v>99.99</v>
      </c>
      <c r="H1441" s="4" t="str">
        <f aca="false">INDEX(Data_Products!$C$2:$C$33,MATCH(C1441,Data_Products!$A$2:$A$33,0))</f>
        <v>Cement &amp; Aggregates</v>
      </c>
      <c r="I1441" s="10" t="n">
        <f aca="false">D1441*(E1441-G1441)</f>
        <v>557.25</v>
      </c>
      <c r="J1441" s="11" t="n">
        <f aca="false">IFERROR(I1441/F1441,0)</f>
        <v>0.270891060230421</v>
      </c>
      <c r="K1441" s="4" t="str">
        <f aca="false">IFERROR(INDEX(Data_Orders!$F$2:$F$4727,MATCH(B1441,Data_Orders!$A$2:$A$4727,0)),"")</f>
        <v>Housebuilder</v>
      </c>
      <c r="L1441" s="4" t="str">
        <f aca="false">IFERROR(INDEX(Data_Orders!$D$2:$D$4727,MATCH(B1441,Data_Orders!$A$2:$A$4727,0)),"")</f>
        <v>Binley (Coventry)</v>
      </c>
    </row>
    <row r="1442" customFormat="false" ht="15" hidden="false" customHeight="false" outlineLevel="0" collapsed="false">
      <c r="A1442" s="4" t="s">
        <v>7258</v>
      </c>
      <c r="B1442" s="4" t="s">
        <v>1565</v>
      </c>
      <c r="C1442" s="4" t="s">
        <v>1044</v>
      </c>
      <c r="D1442" s="4" t="n">
        <v>11</v>
      </c>
      <c r="E1442" s="4" t="n">
        <v>190.44</v>
      </c>
      <c r="F1442" s="4" t="n">
        <v>2094.84</v>
      </c>
      <c r="G1442" s="4" t="n">
        <f aca="false">INDEX(Data_Products!$D$2:$D$33,MATCH(C1442,Data_Products!$A$2:$A$33,0))</f>
        <v>115.48</v>
      </c>
      <c r="H1442" s="4" t="str">
        <f aca="false">INDEX(Data_Products!$C$2:$C$33,MATCH(C1442,Data_Products!$A$2:$A$33,0))</f>
        <v>Tools &amp; Fixings</v>
      </c>
      <c r="I1442" s="10" t="n">
        <f aca="false">D1442*(E1442-G1442)</f>
        <v>824.56</v>
      </c>
      <c r="J1442" s="11" t="n">
        <f aca="false">IFERROR(I1442/F1442,0)</f>
        <v>0.393614786809494</v>
      </c>
      <c r="K1442" s="4" t="str">
        <f aca="false">IFERROR(INDEX(Data_Orders!$F$2:$F$4727,MATCH(B1442,Data_Orders!$A$2:$A$4727,0)),"")</f>
        <v>Trade Account</v>
      </c>
      <c r="L1442" s="4" t="str">
        <f aca="false">IFERROR(INDEX(Data_Orders!$D$2:$D$4727,MATCH(B1442,Data_Orders!$A$2:$A$4727,0)),"")</f>
        <v>Birmingham South</v>
      </c>
    </row>
    <row r="1443" customFormat="false" ht="15" hidden="false" customHeight="false" outlineLevel="0" collapsed="false">
      <c r="A1443" s="4" t="s">
        <v>7259</v>
      </c>
      <c r="B1443" s="4" t="s">
        <v>1565</v>
      </c>
      <c r="C1443" s="4" t="s">
        <v>1061</v>
      </c>
      <c r="D1443" s="4" t="n">
        <v>14</v>
      </c>
      <c r="E1443" s="4" t="n">
        <v>145.57</v>
      </c>
      <c r="F1443" s="4" t="n">
        <v>2037.98</v>
      </c>
      <c r="G1443" s="4" t="n">
        <f aca="false">INDEX(Data_Products!$D$2:$D$33,MATCH(C1443,Data_Products!$A$2:$A$33,0))</f>
        <v>119.29</v>
      </c>
      <c r="H1443" s="4" t="str">
        <f aca="false">INDEX(Data_Products!$C$2:$C$33,MATCH(C1443,Data_Products!$A$2:$A$33,0))</f>
        <v>Plumbing &amp; Drainage</v>
      </c>
      <c r="I1443" s="10" t="n">
        <f aca="false">D1443*(E1443-G1443)</f>
        <v>367.92</v>
      </c>
      <c r="J1443" s="11" t="n">
        <f aca="false">IFERROR(I1443/F1443,0)</f>
        <v>0.180531702960775</v>
      </c>
      <c r="K1443" s="4" t="str">
        <f aca="false">IFERROR(INDEX(Data_Orders!$F$2:$F$4727,MATCH(B1443,Data_Orders!$A$2:$A$4727,0)),"")</f>
        <v>Trade Account</v>
      </c>
      <c r="L1443" s="4" t="str">
        <f aca="false">IFERROR(INDEX(Data_Orders!$D$2:$D$4727,MATCH(B1443,Data_Orders!$A$2:$A$4727,0)),"")</f>
        <v>Birmingham South</v>
      </c>
    </row>
    <row r="1444" customFormat="false" ht="15" hidden="false" customHeight="false" outlineLevel="0" collapsed="false">
      <c r="A1444" s="4" t="s">
        <v>7260</v>
      </c>
      <c r="B1444" s="4" t="s">
        <v>1565</v>
      </c>
      <c r="C1444" s="4" t="s">
        <v>1039</v>
      </c>
      <c r="D1444" s="4" t="n">
        <v>4</v>
      </c>
      <c r="E1444" s="4" t="n">
        <v>160.41</v>
      </c>
      <c r="F1444" s="4" t="n">
        <v>641.64</v>
      </c>
      <c r="G1444" s="4" t="n">
        <f aca="false">INDEX(Data_Products!$D$2:$D$33,MATCH(C1444,Data_Products!$A$2:$A$33,0))</f>
        <v>99.74</v>
      </c>
      <c r="H1444" s="4" t="str">
        <f aca="false">INDEX(Data_Products!$C$2:$C$33,MATCH(C1444,Data_Products!$A$2:$A$33,0))</f>
        <v>Insulation</v>
      </c>
      <c r="I1444" s="10" t="n">
        <f aca="false">D1444*(E1444-G1444)</f>
        <v>242.68</v>
      </c>
      <c r="J1444" s="11" t="n">
        <f aca="false">IFERROR(I1444/F1444,0)</f>
        <v>0.378218315566361</v>
      </c>
      <c r="K1444" s="4" t="str">
        <f aca="false">IFERROR(INDEX(Data_Orders!$F$2:$F$4727,MATCH(B1444,Data_Orders!$A$2:$A$4727,0)),"")</f>
        <v>Trade Account</v>
      </c>
      <c r="L1444" s="4" t="str">
        <f aca="false">IFERROR(INDEX(Data_Orders!$D$2:$D$4727,MATCH(B1444,Data_Orders!$A$2:$A$4727,0)),"")</f>
        <v>Birmingham South</v>
      </c>
    </row>
    <row r="1445" customFormat="false" ht="15" hidden="false" customHeight="false" outlineLevel="0" collapsed="false">
      <c r="A1445" s="4" t="s">
        <v>7261</v>
      </c>
      <c r="B1445" s="4" t="s">
        <v>1565</v>
      </c>
      <c r="C1445" s="4" t="s">
        <v>1075</v>
      </c>
      <c r="D1445" s="4" t="n">
        <v>6</v>
      </c>
      <c r="E1445" s="4" t="n">
        <v>98.61</v>
      </c>
      <c r="F1445" s="4" t="n">
        <v>591.66</v>
      </c>
      <c r="G1445" s="4" t="n">
        <f aca="false">INDEX(Data_Products!$D$2:$D$33,MATCH(C1445,Data_Products!$A$2:$A$33,0))</f>
        <v>74.84</v>
      </c>
      <c r="H1445" s="4" t="str">
        <f aca="false">INDEX(Data_Products!$C$2:$C$33,MATCH(C1445,Data_Products!$A$2:$A$33,0))</f>
        <v>Landscaping</v>
      </c>
      <c r="I1445" s="10" t="n">
        <f aca="false">D1445*(E1445-G1445)</f>
        <v>142.62</v>
      </c>
      <c r="J1445" s="11" t="n">
        <f aca="false">IFERROR(I1445/F1445,0)</f>
        <v>0.24105060338708</v>
      </c>
      <c r="K1445" s="4" t="str">
        <f aca="false">IFERROR(INDEX(Data_Orders!$F$2:$F$4727,MATCH(B1445,Data_Orders!$A$2:$A$4727,0)),"")</f>
        <v>Trade Account</v>
      </c>
      <c r="L1445" s="4" t="str">
        <f aca="false">IFERROR(INDEX(Data_Orders!$D$2:$D$4727,MATCH(B1445,Data_Orders!$A$2:$A$4727,0)),"")</f>
        <v>Birmingham South</v>
      </c>
    </row>
    <row r="1446" customFormat="false" ht="15" hidden="false" customHeight="false" outlineLevel="0" collapsed="false">
      <c r="A1446" s="4" t="s">
        <v>7262</v>
      </c>
      <c r="B1446" s="4" t="s">
        <v>1566</v>
      </c>
      <c r="C1446" s="4" t="s">
        <v>1046</v>
      </c>
      <c r="D1446" s="4" t="n">
        <v>14</v>
      </c>
      <c r="E1446" s="4" t="n">
        <v>154.02</v>
      </c>
      <c r="F1446" s="4" t="n">
        <v>2156.28</v>
      </c>
      <c r="G1446" s="4" t="n">
        <f aca="false">INDEX(Data_Products!$D$2:$D$33,MATCH(C1446,Data_Products!$A$2:$A$33,0))</f>
        <v>102.1</v>
      </c>
      <c r="H1446" s="4" t="str">
        <f aca="false">INDEX(Data_Products!$C$2:$C$33,MATCH(C1446,Data_Products!$A$2:$A$33,0))</f>
        <v>Tools &amp; Fixings</v>
      </c>
      <c r="I1446" s="10" t="n">
        <f aca="false">D1446*(E1446-G1446)</f>
        <v>726.88</v>
      </c>
      <c r="J1446" s="11" t="n">
        <f aca="false">IFERROR(I1446/F1446,0)</f>
        <v>0.337099078041813</v>
      </c>
      <c r="K1446" s="4" t="str">
        <f aca="false">IFERROR(INDEX(Data_Orders!$F$2:$F$4727,MATCH(B1446,Data_Orders!$A$2:$A$4727,0)),"")</f>
        <v>Trade Account</v>
      </c>
      <c r="L1446" s="4" t="str">
        <f aca="false">IFERROR(INDEX(Data_Orders!$D$2:$D$4727,MATCH(B1446,Data_Orders!$A$2:$A$4727,0)),"")</f>
        <v>Birmingham South</v>
      </c>
    </row>
    <row r="1447" customFormat="false" ht="15" hidden="false" customHeight="false" outlineLevel="0" collapsed="false">
      <c r="A1447" s="4" t="s">
        <v>7263</v>
      </c>
      <c r="B1447" s="4" t="s">
        <v>1566</v>
      </c>
      <c r="C1447" s="4" t="s">
        <v>1015</v>
      </c>
      <c r="D1447" s="4" t="n">
        <v>20</v>
      </c>
      <c r="E1447" s="4" t="n">
        <v>122.01</v>
      </c>
      <c r="F1447" s="4" t="n">
        <v>2440.2</v>
      </c>
      <c r="G1447" s="4" t="n">
        <f aca="false">INDEX(Data_Products!$D$2:$D$33,MATCH(C1447,Data_Products!$A$2:$A$33,0))</f>
        <v>85.53</v>
      </c>
      <c r="H1447" s="4" t="str">
        <f aca="false">INDEX(Data_Products!$C$2:$C$33,MATCH(C1447,Data_Products!$A$2:$A$33,0))</f>
        <v>Timber</v>
      </c>
      <c r="I1447" s="10" t="n">
        <f aca="false">D1447*(E1447-G1447)</f>
        <v>729.6</v>
      </c>
      <c r="J1447" s="11" t="n">
        <f aca="false">IFERROR(I1447/F1447,0)</f>
        <v>0.298991885910991</v>
      </c>
      <c r="K1447" s="4" t="str">
        <f aca="false">IFERROR(INDEX(Data_Orders!$F$2:$F$4727,MATCH(B1447,Data_Orders!$A$2:$A$4727,0)),"")</f>
        <v>Trade Account</v>
      </c>
      <c r="L1447" s="4" t="str">
        <f aca="false">IFERROR(INDEX(Data_Orders!$D$2:$D$4727,MATCH(B1447,Data_Orders!$A$2:$A$4727,0)),"")</f>
        <v>Birmingham South</v>
      </c>
    </row>
    <row r="1448" customFormat="false" ht="15" hidden="false" customHeight="false" outlineLevel="0" collapsed="false">
      <c r="A1448" s="4" t="s">
        <v>7264</v>
      </c>
      <c r="B1448" s="4" t="s">
        <v>1566</v>
      </c>
      <c r="C1448" s="4" t="s">
        <v>1035</v>
      </c>
      <c r="D1448" s="4" t="n">
        <v>18</v>
      </c>
      <c r="E1448" s="4" t="n">
        <v>165.07</v>
      </c>
      <c r="F1448" s="4" t="n">
        <v>2971.26</v>
      </c>
      <c r="G1448" s="4" t="n">
        <f aca="false">INDEX(Data_Products!$D$2:$D$33,MATCH(C1448,Data_Products!$A$2:$A$33,0))</f>
        <v>134.65</v>
      </c>
      <c r="H1448" s="4" t="str">
        <f aca="false">INDEX(Data_Products!$C$2:$C$33,MATCH(C1448,Data_Products!$A$2:$A$33,0))</f>
        <v>Insulation</v>
      </c>
      <c r="I1448" s="10" t="n">
        <f aca="false">D1448*(E1448-G1448)</f>
        <v>547.56</v>
      </c>
      <c r="J1448" s="11" t="n">
        <f aca="false">IFERROR(I1448/F1448,0)</f>
        <v>0.184285454655601</v>
      </c>
      <c r="K1448" s="4" t="str">
        <f aca="false">IFERROR(INDEX(Data_Orders!$F$2:$F$4727,MATCH(B1448,Data_Orders!$A$2:$A$4727,0)),"")</f>
        <v>Trade Account</v>
      </c>
      <c r="L1448" s="4" t="str">
        <f aca="false">IFERROR(INDEX(Data_Orders!$D$2:$D$4727,MATCH(B1448,Data_Orders!$A$2:$A$4727,0)),"")</f>
        <v>Birmingham South</v>
      </c>
    </row>
    <row r="1449" customFormat="false" ht="15" hidden="false" customHeight="false" outlineLevel="0" collapsed="false">
      <c r="A1449" s="4" t="s">
        <v>7265</v>
      </c>
      <c r="B1449" s="4" t="s">
        <v>1567</v>
      </c>
      <c r="C1449" s="4" t="s">
        <v>1041</v>
      </c>
      <c r="D1449" s="4" t="n">
        <v>2</v>
      </c>
      <c r="E1449" s="4" t="n">
        <v>242.75</v>
      </c>
      <c r="F1449" s="4" t="n">
        <v>485.5</v>
      </c>
      <c r="G1449" s="4" t="n">
        <f aca="false">INDEX(Data_Products!$D$2:$D$33,MATCH(C1449,Data_Products!$A$2:$A$33,0))</f>
        <v>142.94</v>
      </c>
      <c r="H1449" s="4" t="str">
        <f aca="false">INDEX(Data_Products!$C$2:$C$33,MATCH(C1449,Data_Products!$A$2:$A$33,0))</f>
        <v>Tools &amp; Fixings</v>
      </c>
      <c r="I1449" s="10" t="n">
        <f aca="false">D1449*(E1449-G1449)</f>
        <v>199.62</v>
      </c>
      <c r="J1449" s="11" t="n">
        <f aca="false">IFERROR(I1449/F1449,0)</f>
        <v>0.411163748712667</v>
      </c>
      <c r="K1449" s="4" t="str">
        <f aca="false">IFERROR(INDEX(Data_Orders!$F$2:$F$4727,MATCH(B1449,Data_Orders!$A$2:$A$4727,0)),"")</f>
        <v>Trade Account</v>
      </c>
      <c r="L1449" s="4" t="str">
        <f aca="false">IFERROR(INDEX(Data_Orders!$D$2:$D$4727,MATCH(B1449,Data_Orders!$A$2:$A$4727,0)),"")</f>
        <v>Birmingham South</v>
      </c>
    </row>
    <row r="1450" customFormat="false" ht="15" hidden="false" customHeight="false" outlineLevel="0" collapsed="false">
      <c r="A1450" s="4" t="s">
        <v>7266</v>
      </c>
      <c r="B1450" s="4" t="s">
        <v>1567</v>
      </c>
      <c r="C1450" s="4" t="s">
        <v>1059</v>
      </c>
      <c r="D1450" s="4" t="n">
        <v>6</v>
      </c>
      <c r="E1450" s="4" t="n">
        <v>103.63</v>
      </c>
      <c r="F1450" s="4" t="n">
        <v>621.78</v>
      </c>
      <c r="G1450" s="4" t="n">
        <f aca="false">INDEX(Data_Products!$D$2:$D$33,MATCH(C1450,Data_Products!$A$2:$A$33,0))</f>
        <v>82.55</v>
      </c>
      <c r="H1450" s="4" t="str">
        <f aca="false">INDEX(Data_Products!$C$2:$C$33,MATCH(C1450,Data_Products!$A$2:$A$33,0))</f>
        <v>Roofing</v>
      </c>
      <c r="I1450" s="10" t="n">
        <f aca="false">D1450*(E1450-G1450)</f>
        <v>126.48</v>
      </c>
      <c r="J1450" s="11" t="n">
        <f aca="false">IFERROR(I1450/F1450,0)</f>
        <v>0.203415999228023</v>
      </c>
      <c r="K1450" s="4" t="str">
        <f aca="false">IFERROR(INDEX(Data_Orders!$F$2:$F$4727,MATCH(B1450,Data_Orders!$A$2:$A$4727,0)),"")</f>
        <v>Trade Account</v>
      </c>
      <c r="L1450" s="4" t="str">
        <f aca="false">IFERROR(INDEX(Data_Orders!$D$2:$D$4727,MATCH(B1450,Data_Orders!$A$2:$A$4727,0)),"")</f>
        <v>Birmingham South</v>
      </c>
    </row>
    <row r="1451" customFormat="false" ht="15" hidden="false" customHeight="false" outlineLevel="0" collapsed="false">
      <c r="A1451" s="4" t="s">
        <v>7267</v>
      </c>
      <c r="B1451" s="4" t="s">
        <v>1567</v>
      </c>
      <c r="C1451" s="4" t="s">
        <v>1010</v>
      </c>
      <c r="D1451" s="4" t="n">
        <v>15</v>
      </c>
      <c r="E1451" s="4" t="n">
        <v>135.95</v>
      </c>
      <c r="F1451" s="4" t="n">
        <v>2039.25</v>
      </c>
      <c r="G1451" s="4" t="n">
        <f aca="false">INDEX(Data_Products!$D$2:$D$33,MATCH(C1451,Data_Products!$A$2:$A$33,0))</f>
        <v>111.1</v>
      </c>
      <c r="H1451" s="4" t="str">
        <f aca="false">INDEX(Data_Products!$C$2:$C$33,MATCH(C1451,Data_Products!$A$2:$A$33,0))</f>
        <v>Timber</v>
      </c>
      <c r="I1451" s="10" t="n">
        <f aca="false">D1451*(E1451-G1451)</f>
        <v>372.75</v>
      </c>
      <c r="J1451" s="11" t="n">
        <f aca="false">IFERROR(I1451/F1451,0)</f>
        <v>0.18278778962854</v>
      </c>
      <c r="K1451" s="4" t="str">
        <f aca="false">IFERROR(INDEX(Data_Orders!$F$2:$F$4727,MATCH(B1451,Data_Orders!$A$2:$A$4727,0)),"")</f>
        <v>Trade Account</v>
      </c>
      <c r="L1451" s="4" t="str">
        <f aca="false">IFERROR(INDEX(Data_Orders!$D$2:$D$4727,MATCH(B1451,Data_Orders!$A$2:$A$4727,0)),"")</f>
        <v>Birmingham South</v>
      </c>
    </row>
    <row r="1452" customFormat="false" ht="15" hidden="false" customHeight="false" outlineLevel="0" collapsed="false">
      <c r="A1452" s="4" t="s">
        <v>7268</v>
      </c>
      <c r="B1452" s="4" t="s">
        <v>1568</v>
      </c>
      <c r="C1452" s="4" t="s">
        <v>1032</v>
      </c>
      <c r="D1452" s="4" t="n">
        <v>4</v>
      </c>
      <c r="E1452" s="4" t="n">
        <v>99.65</v>
      </c>
      <c r="F1452" s="4" t="n">
        <v>398.6</v>
      </c>
      <c r="G1452" s="4" t="n">
        <f aca="false">INDEX(Data_Products!$D$2:$D$33,MATCH(C1452,Data_Products!$A$2:$A$33,0))</f>
        <v>58.26</v>
      </c>
      <c r="H1452" s="4" t="str">
        <f aca="false">INDEX(Data_Products!$C$2:$C$33,MATCH(C1452,Data_Products!$A$2:$A$33,0))</f>
        <v>Insulation</v>
      </c>
      <c r="I1452" s="10" t="n">
        <f aca="false">D1452*(E1452-G1452)</f>
        <v>165.56</v>
      </c>
      <c r="J1452" s="11" t="n">
        <f aca="false">IFERROR(I1452/F1452,0)</f>
        <v>0.415353738083292</v>
      </c>
      <c r="K1452" s="4" t="str">
        <f aca="false">IFERROR(INDEX(Data_Orders!$F$2:$F$4727,MATCH(B1452,Data_Orders!$A$2:$A$4727,0)),"")</f>
        <v>Trade Account</v>
      </c>
      <c r="L1452" s="4" t="str">
        <f aca="false">IFERROR(INDEX(Data_Orders!$D$2:$D$4727,MATCH(B1452,Data_Orders!$A$2:$A$4727,0)),"")</f>
        <v>Leicester</v>
      </c>
    </row>
    <row r="1453" customFormat="false" ht="15" hidden="false" customHeight="false" outlineLevel="0" collapsed="false">
      <c r="A1453" s="4" t="s">
        <v>7269</v>
      </c>
      <c r="B1453" s="4" t="s">
        <v>1568</v>
      </c>
      <c r="C1453" s="4" t="s">
        <v>1050</v>
      </c>
      <c r="D1453" s="4" t="n">
        <v>6</v>
      </c>
      <c r="E1453" s="4" t="n">
        <v>238.63</v>
      </c>
      <c r="F1453" s="4" t="n">
        <v>1431.78</v>
      </c>
      <c r="G1453" s="4" t="n">
        <f aca="false">INDEX(Data_Products!$D$2:$D$33,MATCH(C1453,Data_Products!$A$2:$A$33,0))</f>
        <v>148.91</v>
      </c>
      <c r="H1453" s="4" t="str">
        <f aca="false">INDEX(Data_Products!$C$2:$C$33,MATCH(C1453,Data_Products!$A$2:$A$33,0))</f>
        <v>Tools &amp; Fixings</v>
      </c>
      <c r="I1453" s="10" t="n">
        <f aca="false">D1453*(E1453-G1453)</f>
        <v>538.32</v>
      </c>
      <c r="J1453" s="11" t="n">
        <f aca="false">IFERROR(I1453/F1453,0)</f>
        <v>0.375979549930855</v>
      </c>
      <c r="K1453" s="4" t="str">
        <f aca="false">IFERROR(INDEX(Data_Orders!$F$2:$F$4727,MATCH(B1453,Data_Orders!$A$2:$A$4727,0)),"")</f>
        <v>Trade Account</v>
      </c>
      <c r="L1453" s="4" t="str">
        <f aca="false">IFERROR(INDEX(Data_Orders!$D$2:$D$4727,MATCH(B1453,Data_Orders!$A$2:$A$4727,0)),"")</f>
        <v>Leicester</v>
      </c>
    </row>
    <row r="1454" customFormat="false" ht="15" hidden="false" customHeight="false" outlineLevel="0" collapsed="false">
      <c r="A1454" s="4" t="s">
        <v>7270</v>
      </c>
      <c r="B1454" s="4" t="s">
        <v>1568</v>
      </c>
      <c r="C1454" s="4" t="s">
        <v>1015</v>
      </c>
      <c r="D1454" s="4" t="n">
        <v>8</v>
      </c>
      <c r="E1454" s="4" t="n">
        <v>122.01</v>
      </c>
      <c r="F1454" s="4" t="n">
        <v>976.08</v>
      </c>
      <c r="G1454" s="4" t="n">
        <f aca="false">INDEX(Data_Products!$D$2:$D$33,MATCH(C1454,Data_Products!$A$2:$A$33,0))</f>
        <v>85.53</v>
      </c>
      <c r="H1454" s="4" t="str">
        <f aca="false">INDEX(Data_Products!$C$2:$C$33,MATCH(C1454,Data_Products!$A$2:$A$33,0))</f>
        <v>Timber</v>
      </c>
      <c r="I1454" s="10" t="n">
        <f aca="false">D1454*(E1454-G1454)</f>
        <v>291.84</v>
      </c>
      <c r="J1454" s="11" t="n">
        <f aca="false">IFERROR(I1454/F1454,0)</f>
        <v>0.298991885910991</v>
      </c>
      <c r="K1454" s="4" t="str">
        <f aca="false">IFERROR(INDEX(Data_Orders!$F$2:$F$4727,MATCH(B1454,Data_Orders!$A$2:$A$4727,0)),"")</f>
        <v>Trade Account</v>
      </c>
      <c r="L1454" s="4" t="str">
        <f aca="false">IFERROR(INDEX(Data_Orders!$D$2:$D$4727,MATCH(B1454,Data_Orders!$A$2:$A$4727,0)),"")</f>
        <v>Leicester</v>
      </c>
    </row>
    <row r="1455" customFormat="false" ht="15" hidden="false" customHeight="false" outlineLevel="0" collapsed="false">
      <c r="A1455" s="4" t="s">
        <v>7271</v>
      </c>
      <c r="B1455" s="4" t="s">
        <v>1569</v>
      </c>
      <c r="C1455" s="4" t="s">
        <v>1070</v>
      </c>
      <c r="D1455" s="4" t="n">
        <v>14</v>
      </c>
      <c r="E1455" s="4" t="n">
        <v>230.32</v>
      </c>
      <c r="F1455" s="4" t="n">
        <v>3224.48</v>
      </c>
      <c r="G1455" s="4" t="n">
        <f aca="false">INDEX(Data_Products!$D$2:$D$33,MATCH(C1455,Data_Products!$A$2:$A$33,0))</f>
        <v>161.64</v>
      </c>
      <c r="H1455" s="4" t="str">
        <f aca="false">INDEX(Data_Products!$C$2:$C$33,MATCH(C1455,Data_Products!$A$2:$A$33,0))</f>
        <v>Landscaping</v>
      </c>
      <c r="I1455" s="10" t="n">
        <f aca="false">D1455*(E1455-G1455)</f>
        <v>961.52</v>
      </c>
      <c r="J1455" s="11" t="n">
        <f aca="false">IFERROR(I1455/F1455,0)</f>
        <v>0.298193817297673</v>
      </c>
      <c r="K1455" s="4" t="str">
        <f aca="false">IFERROR(INDEX(Data_Orders!$F$2:$F$4727,MATCH(B1455,Data_Orders!$A$2:$A$4727,0)),"")</f>
        <v>Trade Account</v>
      </c>
      <c r="L1455" s="4" t="str">
        <f aca="false">IFERROR(INDEX(Data_Orders!$D$2:$D$4727,MATCH(B1455,Data_Orders!$A$2:$A$4727,0)),"")</f>
        <v>Leicester</v>
      </c>
    </row>
    <row r="1456" customFormat="false" ht="15" hidden="false" customHeight="false" outlineLevel="0" collapsed="false">
      <c r="A1456" s="4" t="s">
        <v>7272</v>
      </c>
      <c r="B1456" s="4" t="s">
        <v>1569</v>
      </c>
      <c r="C1456" s="4" t="s">
        <v>1052</v>
      </c>
      <c r="D1456" s="4" t="n">
        <v>11</v>
      </c>
      <c r="E1456" s="4" t="n">
        <v>205.71</v>
      </c>
      <c r="F1456" s="4" t="n">
        <v>2262.81</v>
      </c>
      <c r="G1456" s="4" t="n">
        <f aca="false">INDEX(Data_Products!$D$2:$D$33,MATCH(C1456,Data_Products!$A$2:$A$33,0))</f>
        <v>152.29</v>
      </c>
      <c r="H1456" s="4" t="str">
        <f aca="false">INDEX(Data_Products!$C$2:$C$33,MATCH(C1456,Data_Products!$A$2:$A$33,0))</f>
        <v>Roofing</v>
      </c>
      <c r="I1456" s="10" t="n">
        <f aca="false">D1456*(E1456-G1456)</f>
        <v>587.62</v>
      </c>
      <c r="J1456" s="11" t="n">
        <f aca="false">IFERROR(I1456/F1456,0)</f>
        <v>0.259685965679841</v>
      </c>
      <c r="K1456" s="4" t="str">
        <f aca="false">IFERROR(INDEX(Data_Orders!$F$2:$F$4727,MATCH(B1456,Data_Orders!$A$2:$A$4727,0)),"")</f>
        <v>Trade Account</v>
      </c>
      <c r="L1456" s="4" t="str">
        <f aca="false">IFERROR(INDEX(Data_Orders!$D$2:$D$4727,MATCH(B1456,Data_Orders!$A$2:$A$4727,0)),"")</f>
        <v>Leicester</v>
      </c>
    </row>
    <row r="1457" customFormat="false" ht="15" hidden="false" customHeight="false" outlineLevel="0" collapsed="false">
      <c r="A1457" s="4" t="s">
        <v>7273</v>
      </c>
      <c r="B1457" s="4" t="s">
        <v>1570</v>
      </c>
      <c r="C1457" s="4" t="s">
        <v>1070</v>
      </c>
      <c r="D1457" s="4" t="n">
        <v>6</v>
      </c>
      <c r="E1457" s="4" t="n">
        <v>230.32</v>
      </c>
      <c r="F1457" s="4" t="n">
        <v>1381.92</v>
      </c>
      <c r="G1457" s="4" t="n">
        <f aca="false">INDEX(Data_Products!$D$2:$D$33,MATCH(C1457,Data_Products!$A$2:$A$33,0))</f>
        <v>161.64</v>
      </c>
      <c r="H1457" s="4" t="str">
        <f aca="false">INDEX(Data_Products!$C$2:$C$33,MATCH(C1457,Data_Products!$A$2:$A$33,0))</f>
        <v>Landscaping</v>
      </c>
      <c r="I1457" s="10" t="n">
        <f aca="false">D1457*(E1457-G1457)</f>
        <v>412.08</v>
      </c>
      <c r="J1457" s="11" t="n">
        <f aca="false">IFERROR(I1457/F1457,0)</f>
        <v>0.298193817297673</v>
      </c>
      <c r="K1457" s="4" t="str">
        <f aca="false">IFERROR(INDEX(Data_Orders!$F$2:$F$4727,MATCH(B1457,Data_Orders!$A$2:$A$4727,0)),"")</f>
        <v>Trade Account</v>
      </c>
      <c r="L1457" s="4" t="str">
        <f aca="false">IFERROR(INDEX(Data_Orders!$D$2:$D$4727,MATCH(B1457,Data_Orders!$A$2:$A$4727,0)),"")</f>
        <v>Leicester</v>
      </c>
    </row>
    <row r="1458" customFormat="false" ht="15" hidden="false" customHeight="false" outlineLevel="0" collapsed="false">
      <c r="A1458" s="4" t="s">
        <v>7274</v>
      </c>
      <c r="B1458" s="4" t="s">
        <v>1570</v>
      </c>
      <c r="C1458" s="4" t="s">
        <v>1061</v>
      </c>
      <c r="D1458" s="4" t="n">
        <v>19</v>
      </c>
      <c r="E1458" s="4" t="n">
        <v>145.57</v>
      </c>
      <c r="F1458" s="4" t="n">
        <v>2765.83</v>
      </c>
      <c r="G1458" s="4" t="n">
        <f aca="false">INDEX(Data_Products!$D$2:$D$33,MATCH(C1458,Data_Products!$A$2:$A$33,0))</f>
        <v>119.29</v>
      </c>
      <c r="H1458" s="4" t="str">
        <f aca="false">INDEX(Data_Products!$C$2:$C$33,MATCH(C1458,Data_Products!$A$2:$A$33,0))</f>
        <v>Plumbing &amp; Drainage</v>
      </c>
      <c r="I1458" s="10" t="n">
        <f aca="false">D1458*(E1458-G1458)</f>
        <v>499.32</v>
      </c>
      <c r="J1458" s="11" t="n">
        <f aca="false">IFERROR(I1458/F1458,0)</f>
        <v>0.180531702960775</v>
      </c>
      <c r="K1458" s="4" t="str">
        <f aca="false">IFERROR(INDEX(Data_Orders!$F$2:$F$4727,MATCH(B1458,Data_Orders!$A$2:$A$4727,0)),"")</f>
        <v>Trade Account</v>
      </c>
      <c r="L1458" s="4" t="str">
        <f aca="false">IFERROR(INDEX(Data_Orders!$D$2:$D$4727,MATCH(B1458,Data_Orders!$A$2:$A$4727,0)),"")</f>
        <v>Leicester</v>
      </c>
    </row>
    <row r="1459" customFormat="false" ht="15" hidden="false" customHeight="false" outlineLevel="0" collapsed="false">
      <c r="A1459" s="4" t="s">
        <v>7275</v>
      </c>
      <c r="B1459" s="4" t="s">
        <v>1570</v>
      </c>
      <c r="C1459" s="4" t="s">
        <v>1019</v>
      </c>
      <c r="D1459" s="4" t="n">
        <v>11</v>
      </c>
      <c r="E1459" s="4" t="n">
        <v>79.76</v>
      </c>
      <c r="F1459" s="4" t="n">
        <v>877.36</v>
      </c>
      <c r="G1459" s="4" t="n">
        <f aca="false">INDEX(Data_Products!$D$2:$D$33,MATCH(C1459,Data_Products!$A$2:$A$33,0))</f>
        <v>59.07</v>
      </c>
      <c r="H1459" s="4" t="str">
        <f aca="false">INDEX(Data_Products!$C$2:$C$33,MATCH(C1459,Data_Products!$A$2:$A$33,0))</f>
        <v>Timber</v>
      </c>
      <c r="I1459" s="10" t="n">
        <f aca="false">D1459*(E1459-G1459)</f>
        <v>227.59</v>
      </c>
      <c r="J1459" s="11" t="n">
        <f aca="false">IFERROR(I1459/F1459,0)</f>
        <v>0.259403209628887</v>
      </c>
      <c r="K1459" s="4" t="str">
        <f aca="false">IFERROR(INDEX(Data_Orders!$F$2:$F$4727,MATCH(B1459,Data_Orders!$A$2:$A$4727,0)),"")</f>
        <v>Trade Account</v>
      </c>
      <c r="L1459" s="4" t="str">
        <f aca="false">IFERROR(INDEX(Data_Orders!$D$2:$D$4727,MATCH(B1459,Data_Orders!$A$2:$A$4727,0)),"")</f>
        <v>Leicester</v>
      </c>
    </row>
    <row r="1460" customFormat="false" ht="15" hidden="false" customHeight="false" outlineLevel="0" collapsed="false">
      <c r="A1460" s="4" t="s">
        <v>7276</v>
      </c>
      <c r="B1460" s="4" t="s">
        <v>1570</v>
      </c>
      <c r="C1460" s="4" t="s">
        <v>1028</v>
      </c>
      <c r="D1460" s="4" t="n">
        <v>10</v>
      </c>
      <c r="E1460" s="4" t="n">
        <v>118.79</v>
      </c>
      <c r="F1460" s="4" t="n">
        <v>1187.9</v>
      </c>
      <c r="G1460" s="4" t="n">
        <f aca="false">INDEX(Data_Products!$D$2:$D$33,MATCH(C1460,Data_Products!$A$2:$A$33,0))</f>
        <v>81.07</v>
      </c>
      <c r="H1460" s="4" t="str">
        <f aca="false">INDEX(Data_Products!$C$2:$C$33,MATCH(C1460,Data_Products!$A$2:$A$33,0))</f>
        <v>Cement &amp; Aggregates</v>
      </c>
      <c r="I1460" s="10" t="n">
        <f aca="false">D1460*(E1460-G1460)</f>
        <v>377.2</v>
      </c>
      <c r="J1460" s="11" t="n">
        <f aca="false">IFERROR(I1460/F1460,0)</f>
        <v>0.317535146056065</v>
      </c>
      <c r="K1460" s="4" t="str">
        <f aca="false">IFERROR(INDEX(Data_Orders!$F$2:$F$4727,MATCH(B1460,Data_Orders!$A$2:$A$4727,0)),"")</f>
        <v>Trade Account</v>
      </c>
      <c r="L1460" s="4" t="str">
        <f aca="false">IFERROR(INDEX(Data_Orders!$D$2:$D$4727,MATCH(B1460,Data_Orders!$A$2:$A$4727,0)),"")</f>
        <v>Leicester</v>
      </c>
    </row>
    <row r="1461" customFormat="false" ht="15" hidden="false" customHeight="false" outlineLevel="0" collapsed="false">
      <c r="A1461" s="4" t="s">
        <v>7277</v>
      </c>
      <c r="B1461" s="4" t="s">
        <v>1571</v>
      </c>
      <c r="C1461" s="4" t="s">
        <v>1039</v>
      </c>
      <c r="D1461" s="4" t="n">
        <v>12</v>
      </c>
      <c r="E1461" s="4" t="n">
        <v>160.41</v>
      </c>
      <c r="F1461" s="4" t="n">
        <v>1924.92</v>
      </c>
      <c r="G1461" s="4" t="n">
        <f aca="false">INDEX(Data_Products!$D$2:$D$33,MATCH(C1461,Data_Products!$A$2:$A$33,0))</f>
        <v>99.74</v>
      </c>
      <c r="H1461" s="4" t="str">
        <f aca="false">INDEX(Data_Products!$C$2:$C$33,MATCH(C1461,Data_Products!$A$2:$A$33,0))</f>
        <v>Insulation</v>
      </c>
      <c r="I1461" s="10" t="n">
        <f aca="false">D1461*(E1461-G1461)</f>
        <v>728.04</v>
      </c>
      <c r="J1461" s="11" t="n">
        <f aca="false">IFERROR(I1461/F1461,0)</f>
        <v>0.378218315566361</v>
      </c>
      <c r="K1461" s="4" t="str">
        <f aca="false">IFERROR(INDEX(Data_Orders!$F$2:$F$4727,MATCH(B1461,Data_Orders!$A$2:$A$4727,0)),"")</f>
        <v>Trade Account</v>
      </c>
      <c r="L1461" s="4" t="str">
        <f aca="false">IFERROR(INDEX(Data_Orders!$D$2:$D$4727,MATCH(B1461,Data_Orders!$A$2:$A$4727,0)),"")</f>
        <v>Leicester</v>
      </c>
    </row>
    <row r="1462" customFormat="false" ht="15" hidden="false" customHeight="false" outlineLevel="0" collapsed="false">
      <c r="A1462" s="4" t="s">
        <v>7278</v>
      </c>
      <c r="B1462" s="4" t="s">
        <v>1572</v>
      </c>
      <c r="C1462" s="4" t="s">
        <v>1055</v>
      </c>
      <c r="D1462" s="4" t="n">
        <v>7</v>
      </c>
      <c r="E1462" s="4" t="n">
        <v>205.03</v>
      </c>
      <c r="F1462" s="4" t="n">
        <v>1435.21</v>
      </c>
      <c r="G1462" s="4" t="n">
        <f aca="false">INDEX(Data_Products!$D$2:$D$33,MATCH(C1462,Data_Products!$A$2:$A$33,0))</f>
        <v>138.6</v>
      </c>
      <c r="H1462" s="4" t="str">
        <f aca="false">INDEX(Data_Products!$C$2:$C$33,MATCH(C1462,Data_Products!$A$2:$A$33,0))</f>
        <v>Roofing</v>
      </c>
      <c r="I1462" s="10" t="n">
        <f aca="false">D1462*(E1462-G1462)</f>
        <v>465.01</v>
      </c>
      <c r="J1462" s="11" t="n">
        <f aca="false">IFERROR(I1462/F1462,0)</f>
        <v>0.324001365653807</v>
      </c>
      <c r="K1462" s="4" t="str">
        <f aca="false">IFERROR(INDEX(Data_Orders!$F$2:$F$4727,MATCH(B1462,Data_Orders!$A$2:$A$4727,0)),"")</f>
        <v>Retail</v>
      </c>
      <c r="L1462" s="4" t="str">
        <f aca="false">IFERROR(INDEX(Data_Orders!$D$2:$D$4727,MATCH(B1462,Data_Orders!$A$2:$A$4727,0)),"")</f>
        <v>Leicester</v>
      </c>
    </row>
    <row r="1463" customFormat="false" ht="15" hidden="false" customHeight="false" outlineLevel="0" collapsed="false">
      <c r="A1463" s="4" t="s">
        <v>7279</v>
      </c>
      <c r="B1463" s="4" t="s">
        <v>1572</v>
      </c>
      <c r="C1463" s="4" t="s">
        <v>1026</v>
      </c>
      <c r="D1463" s="4" t="n">
        <v>9</v>
      </c>
      <c r="E1463" s="4" t="n">
        <v>184.05</v>
      </c>
      <c r="F1463" s="4" t="n">
        <v>1656.45</v>
      </c>
      <c r="G1463" s="4" t="n">
        <f aca="false">INDEX(Data_Products!$D$2:$D$33,MATCH(C1463,Data_Products!$A$2:$A$33,0))</f>
        <v>147.44</v>
      </c>
      <c r="H1463" s="4" t="str">
        <f aca="false">INDEX(Data_Products!$C$2:$C$33,MATCH(C1463,Data_Products!$A$2:$A$33,0))</f>
        <v>Cement &amp; Aggregates</v>
      </c>
      <c r="I1463" s="10" t="n">
        <f aca="false">D1463*(E1463-G1463)</f>
        <v>329.49</v>
      </c>
      <c r="J1463" s="11" t="n">
        <f aca="false">IFERROR(I1463/F1463,0)</f>
        <v>0.19891333876664</v>
      </c>
      <c r="K1463" s="4" t="str">
        <f aca="false">IFERROR(INDEX(Data_Orders!$F$2:$F$4727,MATCH(B1463,Data_Orders!$A$2:$A$4727,0)),"")</f>
        <v>Retail</v>
      </c>
      <c r="L1463" s="4" t="str">
        <f aca="false">IFERROR(INDEX(Data_Orders!$D$2:$D$4727,MATCH(B1463,Data_Orders!$A$2:$A$4727,0)),"")</f>
        <v>Leicester</v>
      </c>
    </row>
    <row r="1464" customFormat="false" ht="15" hidden="false" customHeight="false" outlineLevel="0" collapsed="false">
      <c r="A1464" s="4" t="s">
        <v>7280</v>
      </c>
      <c r="B1464" s="4" t="s">
        <v>1572</v>
      </c>
      <c r="C1464" s="4" t="s">
        <v>1075</v>
      </c>
      <c r="D1464" s="4" t="n">
        <v>6</v>
      </c>
      <c r="E1464" s="4" t="n">
        <v>98.61</v>
      </c>
      <c r="F1464" s="4" t="n">
        <v>591.66</v>
      </c>
      <c r="G1464" s="4" t="n">
        <f aca="false">INDEX(Data_Products!$D$2:$D$33,MATCH(C1464,Data_Products!$A$2:$A$33,0))</f>
        <v>74.84</v>
      </c>
      <c r="H1464" s="4" t="str">
        <f aca="false">INDEX(Data_Products!$C$2:$C$33,MATCH(C1464,Data_Products!$A$2:$A$33,0))</f>
        <v>Landscaping</v>
      </c>
      <c r="I1464" s="10" t="n">
        <f aca="false">D1464*(E1464-G1464)</f>
        <v>142.62</v>
      </c>
      <c r="J1464" s="11" t="n">
        <f aca="false">IFERROR(I1464/F1464,0)</f>
        <v>0.24105060338708</v>
      </c>
      <c r="K1464" s="4" t="str">
        <f aca="false">IFERROR(INDEX(Data_Orders!$F$2:$F$4727,MATCH(B1464,Data_Orders!$A$2:$A$4727,0)),"")</f>
        <v>Retail</v>
      </c>
      <c r="L1464" s="4" t="str">
        <f aca="false">IFERROR(INDEX(Data_Orders!$D$2:$D$4727,MATCH(B1464,Data_Orders!$A$2:$A$4727,0)),"")</f>
        <v>Leicester</v>
      </c>
    </row>
    <row r="1465" customFormat="false" ht="15" hidden="false" customHeight="false" outlineLevel="0" collapsed="false">
      <c r="A1465" s="4" t="s">
        <v>7281</v>
      </c>
      <c r="B1465" s="4" t="s">
        <v>1572</v>
      </c>
      <c r="C1465" s="4" t="s">
        <v>1015</v>
      </c>
      <c r="D1465" s="4" t="n">
        <v>2</v>
      </c>
      <c r="E1465" s="4" t="n">
        <v>122.01</v>
      </c>
      <c r="F1465" s="4" t="n">
        <v>244.02</v>
      </c>
      <c r="G1465" s="4" t="n">
        <f aca="false">INDEX(Data_Products!$D$2:$D$33,MATCH(C1465,Data_Products!$A$2:$A$33,0))</f>
        <v>85.53</v>
      </c>
      <c r="H1465" s="4" t="str">
        <f aca="false">INDEX(Data_Products!$C$2:$C$33,MATCH(C1465,Data_Products!$A$2:$A$33,0))</f>
        <v>Timber</v>
      </c>
      <c r="I1465" s="10" t="n">
        <f aca="false">D1465*(E1465-G1465)</f>
        <v>72.96</v>
      </c>
      <c r="J1465" s="11" t="n">
        <f aca="false">IFERROR(I1465/F1465,0)</f>
        <v>0.298991885910991</v>
      </c>
      <c r="K1465" s="4" t="str">
        <f aca="false">IFERROR(INDEX(Data_Orders!$F$2:$F$4727,MATCH(B1465,Data_Orders!$A$2:$A$4727,0)),"")</f>
        <v>Retail</v>
      </c>
      <c r="L1465" s="4" t="str">
        <f aca="false">IFERROR(INDEX(Data_Orders!$D$2:$D$4727,MATCH(B1465,Data_Orders!$A$2:$A$4727,0)),"")</f>
        <v>Leicester</v>
      </c>
    </row>
    <row r="1466" customFormat="false" ht="15" hidden="false" customHeight="false" outlineLevel="0" collapsed="false">
      <c r="A1466" s="4" t="s">
        <v>7282</v>
      </c>
      <c r="B1466" s="4" t="s">
        <v>1572</v>
      </c>
      <c r="C1466" s="4" t="s">
        <v>1041</v>
      </c>
      <c r="D1466" s="4" t="n">
        <v>13</v>
      </c>
      <c r="E1466" s="4" t="n">
        <v>242.75</v>
      </c>
      <c r="F1466" s="4" t="n">
        <v>3155.75</v>
      </c>
      <c r="G1466" s="4" t="n">
        <f aca="false">INDEX(Data_Products!$D$2:$D$33,MATCH(C1466,Data_Products!$A$2:$A$33,0))</f>
        <v>142.94</v>
      </c>
      <c r="H1466" s="4" t="str">
        <f aca="false">INDEX(Data_Products!$C$2:$C$33,MATCH(C1466,Data_Products!$A$2:$A$33,0))</f>
        <v>Tools &amp; Fixings</v>
      </c>
      <c r="I1466" s="10" t="n">
        <f aca="false">D1466*(E1466-G1466)</f>
        <v>1297.53</v>
      </c>
      <c r="J1466" s="11" t="n">
        <f aca="false">IFERROR(I1466/F1466,0)</f>
        <v>0.411163748712667</v>
      </c>
      <c r="K1466" s="4" t="str">
        <f aca="false">IFERROR(INDEX(Data_Orders!$F$2:$F$4727,MATCH(B1466,Data_Orders!$A$2:$A$4727,0)),"")</f>
        <v>Retail</v>
      </c>
      <c r="L1466" s="4" t="str">
        <f aca="false">IFERROR(INDEX(Data_Orders!$D$2:$D$4727,MATCH(B1466,Data_Orders!$A$2:$A$4727,0)),"")</f>
        <v>Leicester</v>
      </c>
    </row>
    <row r="1467" customFormat="false" ht="15" hidden="false" customHeight="false" outlineLevel="0" collapsed="false">
      <c r="A1467" s="4" t="s">
        <v>7283</v>
      </c>
      <c r="B1467" s="4" t="s">
        <v>1573</v>
      </c>
      <c r="C1467" s="4" t="s">
        <v>1052</v>
      </c>
      <c r="D1467" s="4" t="n">
        <v>12</v>
      </c>
      <c r="E1467" s="4" t="n">
        <v>205.71</v>
      </c>
      <c r="F1467" s="4" t="n">
        <v>2468.52</v>
      </c>
      <c r="G1467" s="4" t="n">
        <f aca="false">INDEX(Data_Products!$D$2:$D$33,MATCH(C1467,Data_Products!$A$2:$A$33,0))</f>
        <v>152.29</v>
      </c>
      <c r="H1467" s="4" t="str">
        <f aca="false">INDEX(Data_Products!$C$2:$C$33,MATCH(C1467,Data_Products!$A$2:$A$33,0))</f>
        <v>Roofing</v>
      </c>
      <c r="I1467" s="10" t="n">
        <f aca="false">D1467*(E1467-G1467)</f>
        <v>641.04</v>
      </c>
      <c r="J1467" s="11" t="n">
        <f aca="false">IFERROR(I1467/F1467,0)</f>
        <v>0.259685965679841</v>
      </c>
      <c r="K1467" s="4" t="str">
        <f aca="false">IFERROR(INDEX(Data_Orders!$F$2:$F$4727,MATCH(B1467,Data_Orders!$A$2:$A$4727,0)),"")</f>
        <v>Retail</v>
      </c>
      <c r="L1467" s="4" t="str">
        <f aca="false">IFERROR(INDEX(Data_Orders!$D$2:$D$4727,MATCH(B1467,Data_Orders!$A$2:$A$4727,0)),"")</f>
        <v>Leicester</v>
      </c>
    </row>
    <row r="1468" customFormat="false" ht="15" hidden="false" customHeight="false" outlineLevel="0" collapsed="false">
      <c r="A1468" s="4" t="s">
        <v>7284</v>
      </c>
      <c r="B1468" s="4" t="s">
        <v>1573</v>
      </c>
      <c r="C1468" s="4" t="s">
        <v>1028</v>
      </c>
      <c r="D1468" s="4" t="n">
        <v>6</v>
      </c>
      <c r="E1468" s="4" t="n">
        <v>118.79</v>
      </c>
      <c r="F1468" s="4" t="n">
        <v>712.74</v>
      </c>
      <c r="G1468" s="4" t="n">
        <f aca="false">INDEX(Data_Products!$D$2:$D$33,MATCH(C1468,Data_Products!$A$2:$A$33,0))</f>
        <v>81.07</v>
      </c>
      <c r="H1468" s="4" t="str">
        <f aca="false">INDEX(Data_Products!$C$2:$C$33,MATCH(C1468,Data_Products!$A$2:$A$33,0))</f>
        <v>Cement &amp; Aggregates</v>
      </c>
      <c r="I1468" s="10" t="n">
        <f aca="false">D1468*(E1468-G1468)</f>
        <v>226.32</v>
      </c>
      <c r="J1468" s="11" t="n">
        <f aca="false">IFERROR(I1468/F1468,0)</f>
        <v>0.317535146056065</v>
      </c>
      <c r="K1468" s="4" t="str">
        <f aca="false">IFERROR(INDEX(Data_Orders!$F$2:$F$4727,MATCH(B1468,Data_Orders!$A$2:$A$4727,0)),"")</f>
        <v>Retail</v>
      </c>
      <c r="L1468" s="4" t="str">
        <f aca="false">IFERROR(INDEX(Data_Orders!$D$2:$D$4727,MATCH(B1468,Data_Orders!$A$2:$A$4727,0)),"")</f>
        <v>Leicester</v>
      </c>
    </row>
    <row r="1469" customFormat="false" ht="15" hidden="false" customHeight="false" outlineLevel="0" collapsed="false">
      <c r="A1469" s="4" t="s">
        <v>7285</v>
      </c>
      <c r="B1469" s="4" t="s">
        <v>1573</v>
      </c>
      <c r="C1469" s="4" t="s">
        <v>1019</v>
      </c>
      <c r="D1469" s="4" t="n">
        <v>19</v>
      </c>
      <c r="E1469" s="4" t="n">
        <v>79.76</v>
      </c>
      <c r="F1469" s="4" t="n">
        <v>1515.44</v>
      </c>
      <c r="G1469" s="4" t="n">
        <f aca="false">INDEX(Data_Products!$D$2:$D$33,MATCH(C1469,Data_Products!$A$2:$A$33,0))</f>
        <v>59.07</v>
      </c>
      <c r="H1469" s="4" t="str">
        <f aca="false">INDEX(Data_Products!$C$2:$C$33,MATCH(C1469,Data_Products!$A$2:$A$33,0))</f>
        <v>Timber</v>
      </c>
      <c r="I1469" s="10" t="n">
        <f aca="false">D1469*(E1469-G1469)</f>
        <v>393.11</v>
      </c>
      <c r="J1469" s="11" t="n">
        <f aca="false">IFERROR(I1469/F1469,0)</f>
        <v>0.259403209628887</v>
      </c>
      <c r="K1469" s="4" t="str">
        <f aca="false">IFERROR(INDEX(Data_Orders!$F$2:$F$4727,MATCH(B1469,Data_Orders!$A$2:$A$4727,0)),"")</f>
        <v>Retail</v>
      </c>
      <c r="L1469" s="4" t="str">
        <f aca="false">IFERROR(INDEX(Data_Orders!$D$2:$D$4727,MATCH(B1469,Data_Orders!$A$2:$A$4727,0)),"")</f>
        <v>Leicester</v>
      </c>
    </row>
    <row r="1470" customFormat="false" ht="15" hidden="false" customHeight="false" outlineLevel="0" collapsed="false">
      <c r="A1470" s="4" t="s">
        <v>7286</v>
      </c>
      <c r="B1470" s="4" t="s">
        <v>1573</v>
      </c>
      <c r="C1470" s="4" t="s">
        <v>1015</v>
      </c>
      <c r="D1470" s="4" t="n">
        <v>4</v>
      </c>
      <c r="E1470" s="4" t="n">
        <v>122.01</v>
      </c>
      <c r="F1470" s="4" t="n">
        <v>488.04</v>
      </c>
      <c r="G1470" s="4" t="n">
        <f aca="false">INDEX(Data_Products!$D$2:$D$33,MATCH(C1470,Data_Products!$A$2:$A$33,0))</f>
        <v>85.53</v>
      </c>
      <c r="H1470" s="4" t="str">
        <f aca="false">INDEX(Data_Products!$C$2:$C$33,MATCH(C1470,Data_Products!$A$2:$A$33,0))</f>
        <v>Timber</v>
      </c>
      <c r="I1470" s="10" t="n">
        <f aca="false">D1470*(E1470-G1470)</f>
        <v>145.92</v>
      </c>
      <c r="J1470" s="11" t="n">
        <f aca="false">IFERROR(I1470/F1470,0)</f>
        <v>0.298991885910991</v>
      </c>
      <c r="K1470" s="4" t="str">
        <f aca="false">IFERROR(INDEX(Data_Orders!$F$2:$F$4727,MATCH(B1470,Data_Orders!$A$2:$A$4727,0)),"")</f>
        <v>Retail</v>
      </c>
      <c r="L1470" s="4" t="str">
        <f aca="false">IFERROR(INDEX(Data_Orders!$D$2:$D$4727,MATCH(B1470,Data_Orders!$A$2:$A$4727,0)),"")</f>
        <v>Leicester</v>
      </c>
    </row>
    <row r="1471" customFormat="false" ht="15" hidden="false" customHeight="false" outlineLevel="0" collapsed="false">
      <c r="A1471" s="4" t="s">
        <v>7287</v>
      </c>
      <c r="B1471" s="4" t="s">
        <v>1574</v>
      </c>
      <c r="C1471" s="4" t="s">
        <v>1039</v>
      </c>
      <c r="D1471" s="4" t="n">
        <v>16</v>
      </c>
      <c r="E1471" s="4" t="n">
        <v>160.41</v>
      </c>
      <c r="F1471" s="4" t="n">
        <v>2566.56</v>
      </c>
      <c r="G1471" s="4" t="n">
        <f aca="false">INDEX(Data_Products!$D$2:$D$33,MATCH(C1471,Data_Products!$A$2:$A$33,0))</f>
        <v>99.74</v>
      </c>
      <c r="H1471" s="4" t="str">
        <f aca="false">INDEX(Data_Products!$C$2:$C$33,MATCH(C1471,Data_Products!$A$2:$A$33,0))</f>
        <v>Insulation</v>
      </c>
      <c r="I1471" s="10" t="n">
        <f aca="false">D1471*(E1471-G1471)</f>
        <v>970.72</v>
      </c>
      <c r="J1471" s="11" t="n">
        <f aca="false">IFERROR(I1471/F1471,0)</f>
        <v>0.378218315566361</v>
      </c>
      <c r="K1471" s="4" t="str">
        <f aca="false">IFERROR(INDEX(Data_Orders!$F$2:$F$4727,MATCH(B1471,Data_Orders!$A$2:$A$4727,0)),"")</f>
        <v>Retail</v>
      </c>
      <c r="L1471" s="4" t="str">
        <f aca="false">IFERROR(INDEX(Data_Orders!$D$2:$D$4727,MATCH(B1471,Data_Orders!$A$2:$A$4727,0)),"")</f>
        <v>Leicester</v>
      </c>
    </row>
    <row r="1472" customFormat="false" ht="15" hidden="false" customHeight="false" outlineLevel="0" collapsed="false">
      <c r="A1472" s="4" t="s">
        <v>7288</v>
      </c>
      <c r="B1472" s="4" t="s">
        <v>1574</v>
      </c>
      <c r="C1472" s="4" t="s">
        <v>1064</v>
      </c>
      <c r="D1472" s="4" t="n">
        <v>4</v>
      </c>
      <c r="E1472" s="4" t="n">
        <v>97.63</v>
      </c>
      <c r="F1472" s="4" t="n">
        <v>390.52</v>
      </c>
      <c r="G1472" s="4" t="n">
        <f aca="false">INDEX(Data_Products!$D$2:$D$33,MATCH(C1472,Data_Products!$A$2:$A$33,0))</f>
        <v>65.21</v>
      </c>
      <c r="H1472" s="4" t="str">
        <f aca="false">INDEX(Data_Products!$C$2:$C$33,MATCH(C1472,Data_Products!$A$2:$A$33,0))</f>
        <v>Plumbing &amp; Drainage</v>
      </c>
      <c r="I1472" s="10" t="n">
        <f aca="false">D1472*(E1472-G1472)</f>
        <v>129.68</v>
      </c>
      <c r="J1472" s="11" t="n">
        <f aca="false">IFERROR(I1472/F1472,0)</f>
        <v>0.332070060432244</v>
      </c>
      <c r="K1472" s="4" t="str">
        <f aca="false">IFERROR(INDEX(Data_Orders!$F$2:$F$4727,MATCH(B1472,Data_Orders!$A$2:$A$4727,0)),"")</f>
        <v>Retail</v>
      </c>
      <c r="L1472" s="4" t="str">
        <f aca="false">IFERROR(INDEX(Data_Orders!$D$2:$D$4727,MATCH(B1472,Data_Orders!$A$2:$A$4727,0)),"")</f>
        <v>Leicester</v>
      </c>
    </row>
    <row r="1473" customFormat="false" ht="15" hidden="false" customHeight="false" outlineLevel="0" collapsed="false">
      <c r="A1473" s="4" t="s">
        <v>7289</v>
      </c>
      <c r="B1473" s="4" t="s">
        <v>1574</v>
      </c>
      <c r="C1473" s="4" t="s">
        <v>1075</v>
      </c>
      <c r="D1473" s="4" t="n">
        <v>8</v>
      </c>
      <c r="E1473" s="4" t="n">
        <v>98.61</v>
      </c>
      <c r="F1473" s="4" t="n">
        <v>788.88</v>
      </c>
      <c r="G1473" s="4" t="n">
        <f aca="false">INDEX(Data_Products!$D$2:$D$33,MATCH(C1473,Data_Products!$A$2:$A$33,0))</f>
        <v>74.84</v>
      </c>
      <c r="H1473" s="4" t="str">
        <f aca="false">INDEX(Data_Products!$C$2:$C$33,MATCH(C1473,Data_Products!$A$2:$A$33,0))</f>
        <v>Landscaping</v>
      </c>
      <c r="I1473" s="10" t="n">
        <f aca="false">D1473*(E1473-G1473)</f>
        <v>190.16</v>
      </c>
      <c r="J1473" s="11" t="n">
        <f aca="false">IFERROR(I1473/F1473,0)</f>
        <v>0.24105060338708</v>
      </c>
      <c r="K1473" s="4" t="str">
        <f aca="false">IFERROR(INDEX(Data_Orders!$F$2:$F$4727,MATCH(B1473,Data_Orders!$A$2:$A$4727,0)),"")</f>
        <v>Retail</v>
      </c>
      <c r="L1473" s="4" t="str">
        <f aca="false">IFERROR(INDEX(Data_Orders!$D$2:$D$4727,MATCH(B1473,Data_Orders!$A$2:$A$4727,0)),"")</f>
        <v>Leicester</v>
      </c>
    </row>
    <row r="1474" customFormat="false" ht="15" hidden="false" customHeight="false" outlineLevel="0" collapsed="false">
      <c r="A1474" s="4" t="s">
        <v>7290</v>
      </c>
      <c r="B1474" s="4" t="s">
        <v>1574</v>
      </c>
      <c r="C1474" s="4" t="s">
        <v>1041</v>
      </c>
      <c r="D1474" s="4" t="n">
        <v>7</v>
      </c>
      <c r="E1474" s="4" t="n">
        <v>242.75</v>
      </c>
      <c r="F1474" s="4" t="n">
        <v>1699.25</v>
      </c>
      <c r="G1474" s="4" t="n">
        <f aca="false">INDEX(Data_Products!$D$2:$D$33,MATCH(C1474,Data_Products!$A$2:$A$33,0))</f>
        <v>142.94</v>
      </c>
      <c r="H1474" s="4" t="str">
        <f aca="false">INDEX(Data_Products!$C$2:$C$33,MATCH(C1474,Data_Products!$A$2:$A$33,0))</f>
        <v>Tools &amp; Fixings</v>
      </c>
      <c r="I1474" s="10" t="n">
        <f aca="false">D1474*(E1474-G1474)</f>
        <v>698.67</v>
      </c>
      <c r="J1474" s="11" t="n">
        <f aca="false">IFERROR(I1474/F1474,0)</f>
        <v>0.411163748712667</v>
      </c>
      <c r="K1474" s="4" t="str">
        <f aca="false">IFERROR(INDEX(Data_Orders!$F$2:$F$4727,MATCH(B1474,Data_Orders!$A$2:$A$4727,0)),"")</f>
        <v>Retail</v>
      </c>
      <c r="L1474" s="4" t="str">
        <f aca="false">IFERROR(INDEX(Data_Orders!$D$2:$D$4727,MATCH(B1474,Data_Orders!$A$2:$A$4727,0)),"")</f>
        <v>Leicester</v>
      </c>
    </row>
    <row r="1475" customFormat="false" ht="15" hidden="false" customHeight="false" outlineLevel="0" collapsed="false">
      <c r="A1475" s="4" t="s">
        <v>7291</v>
      </c>
      <c r="B1475" s="4" t="s">
        <v>1574</v>
      </c>
      <c r="C1475" s="4" t="s">
        <v>1068</v>
      </c>
      <c r="D1475" s="4" t="n">
        <v>7</v>
      </c>
      <c r="E1475" s="4" t="n">
        <v>86.28</v>
      </c>
      <c r="F1475" s="4" t="n">
        <v>603.96</v>
      </c>
      <c r="G1475" s="4" t="n">
        <f aca="false">INDEX(Data_Products!$D$2:$D$33,MATCH(C1475,Data_Products!$A$2:$A$33,0))</f>
        <v>68.55</v>
      </c>
      <c r="H1475" s="4" t="str">
        <f aca="false">INDEX(Data_Products!$C$2:$C$33,MATCH(C1475,Data_Products!$A$2:$A$33,0))</f>
        <v>Plumbing &amp; Drainage</v>
      </c>
      <c r="I1475" s="10" t="n">
        <f aca="false">D1475*(E1475-G1475)</f>
        <v>124.11</v>
      </c>
      <c r="J1475" s="11" t="n">
        <f aca="false">IFERROR(I1475/F1475,0)</f>
        <v>0.205493741307371</v>
      </c>
      <c r="K1475" s="4" t="str">
        <f aca="false">IFERROR(INDEX(Data_Orders!$F$2:$F$4727,MATCH(B1475,Data_Orders!$A$2:$A$4727,0)),"")</f>
        <v>Retail</v>
      </c>
      <c r="L1475" s="4" t="str">
        <f aca="false">IFERROR(INDEX(Data_Orders!$D$2:$D$4727,MATCH(B1475,Data_Orders!$A$2:$A$4727,0)),"")</f>
        <v>Leicester</v>
      </c>
    </row>
    <row r="1476" customFormat="false" ht="15" hidden="false" customHeight="false" outlineLevel="0" collapsed="false">
      <c r="A1476" s="4" t="s">
        <v>7292</v>
      </c>
      <c r="B1476" s="4" t="s">
        <v>1575</v>
      </c>
      <c r="C1476" s="4" t="s">
        <v>1030</v>
      </c>
      <c r="D1476" s="4" t="n">
        <v>13</v>
      </c>
      <c r="E1476" s="4" t="n">
        <v>25.23</v>
      </c>
      <c r="F1476" s="4" t="n">
        <v>327.99</v>
      </c>
      <c r="G1476" s="4" t="n">
        <f aca="false">INDEX(Data_Products!$D$2:$D$33,MATCH(C1476,Data_Products!$A$2:$A$33,0))</f>
        <v>17.67</v>
      </c>
      <c r="H1476" s="4" t="str">
        <f aca="false">INDEX(Data_Products!$C$2:$C$33,MATCH(C1476,Data_Products!$A$2:$A$33,0))</f>
        <v>Cement &amp; Aggregates</v>
      </c>
      <c r="I1476" s="10" t="n">
        <f aca="false">D1476*(E1476-G1476)</f>
        <v>98.28</v>
      </c>
      <c r="J1476" s="11" t="n">
        <f aca="false">IFERROR(I1476/F1476,0)</f>
        <v>0.299643281807372</v>
      </c>
      <c r="K1476" s="4" t="str">
        <f aca="false">IFERROR(INDEX(Data_Orders!$F$2:$F$4727,MATCH(B1476,Data_Orders!$A$2:$A$4727,0)),"")</f>
        <v>Retail</v>
      </c>
      <c r="L1476" s="4" t="str">
        <f aca="false">IFERROR(INDEX(Data_Orders!$D$2:$D$4727,MATCH(B1476,Data_Orders!$A$2:$A$4727,0)),"")</f>
        <v>Leicester</v>
      </c>
    </row>
    <row r="1477" customFormat="false" ht="15" hidden="false" customHeight="false" outlineLevel="0" collapsed="false">
      <c r="A1477" s="4" t="s">
        <v>7293</v>
      </c>
      <c r="B1477" s="4" t="s">
        <v>1575</v>
      </c>
      <c r="C1477" s="4" t="s">
        <v>1061</v>
      </c>
      <c r="D1477" s="4" t="n">
        <v>5</v>
      </c>
      <c r="E1477" s="4" t="n">
        <v>145.57</v>
      </c>
      <c r="F1477" s="4" t="n">
        <v>727.85</v>
      </c>
      <c r="G1477" s="4" t="n">
        <f aca="false">INDEX(Data_Products!$D$2:$D$33,MATCH(C1477,Data_Products!$A$2:$A$33,0))</f>
        <v>119.29</v>
      </c>
      <c r="H1477" s="4" t="str">
        <f aca="false">INDEX(Data_Products!$C$2:$C$33,MATCH(C1477,Data_Products!$A$2:$A$33,0))</f>
        <v>Plumbing &amp; Drainage</v>
      </c>
      <c r="I1477" s="10" t="n">
        <f aca="false">D1477*(E1477-G1477)</f>
        <v>131.4</v>
      </c>
      <c r="J1477" s="11" t="n">
        <f aca="false">IFERROR(I1477/F1477,0)</f>
        <v>0.180531702960775</v>
      </c>
      <c r="K1477" s="4" t="str">
        <f aca="false">IFERROR(INDEX(Data_Orders!$F$2:$F$4727,MATCH(B1477,Data_Orders!$A$2:$A$4727,0)),"")</f>
        <v>Retail</v>
      </c>
      <c r="L1477" s="4" t="str">
        <f aca="false">IFERROR(INDEX(Data_Orders!$D$2:$D$4727,MATCH(B1477,Data_Orders!$A$2:$A$4727,0)),"")</f>
        <v>Leicester</v>
      </c>
    </row>
    <row r="1478" customFormat="false" ht="15" hidden="false" customHeight="false" outlineLevel="0" collapsed="false">
      <c r="A1478" s="4" t="s">
        <v>7294</v>
      </c>
      <c r="B1478" s="4" t="s">
        <v>1575</v>
      </c>
      <c r="C1478" s="4" t="s">
        <v>1044</v>
      </c>
      <c r="D1478" s="4" t="n">
        <v>14</v>
      </c>
      <c r="E1478" s="4" t="n">
        <v>190.44</v>
      </c>
      <c r="F1478" s="4" t="n">
        <v>2666.16</v>
      </c>
      <c r="G1478" s="4" t="n">
        <f aca="false">INDEX(Data_Products!$D$2:$D$33,MATCH(C1478,Data_Products!$A$2:$A$33,0))</f>
        <v>115.48</v>
      </c>
      <c r="H1478" s="4" t="str">
        <f aca="false">INDEX(Data_Products!$C$2:$C$33,MATCH(C1478,Data_Products!$A$2:$A$33,0))</f>
        <v>Tools &amp; Fixings</v>
      </c>
      <c r="I1478" s="10" t="n">
        <f aca="false">D1478*(E1478-G1478)</f>
        <v>1049.44</v>
      </c>
      <c r="J1478" s="11" t="n">
        <f aca="false">IFERROR(I1478/F1478,0)</f>
        <v>0.393614786809494</v>
      </c>
      <c r="K1478" s="4" t="str">
        <f aca="false">IFERROR(INDEX(Data_Orders!$F$2:$F$4727,MATCH(B1478,Data_Orders!$A$2:$A$4727,0)),"")</f>
        <v>Retail</v>
      </c>
      <c r="L1478" s="4" t="str">
        <f aca="false">IFERROR(INDEX(Data_Orders!$D$2:$D$4727,MATCH(B1478,Data_Orders!$A$2:$A$4727,0)),"")</f>
        <v>Leicester</v>
      </c>
    </row>
    <row r="1479" customFormat="false" ht="15" hidden="false" customHeight="false" outlineLevel="0" collapsed="false">
      <c r="A1479" s="4" t="s">
        <v>7295</v>
      </c>
      <c r="B1479" s="4" t="s">
        <v>1576</v>
      </c>
      <c r="C1479" s="4" t="s">
        <v>1052</v>
      </c>
      <c r="D1479" s="4" t="n">
        <v>10</v>
      </c>
      <c r="E1479" s="4" t="n">
        <v>205.71</v>
      </c>
      <c r="F1479" s="4" t="n">
        <v>2057.1</v>
      </c>
      <c r="G1479" s="4" t="n">
        <f aca="false">INDEX(Data_Products!$D$2:$D$33,MATCH(C1479,Data_Products!$A$2:$A$33,0))</f>
        <v>152.29</v>
      </c>
      <c r="H1479" s="4" t="str">
        <f aca="false">INDEX(Data_Products!$C$2:$C$33,MATCH(C1479,Data_Products!$A$2:$A$33,0))</f>
        <v>Roofing</v>
      </c>
      <c r="I1479" s="10" t="n">
        <f aca="false">D1479*(E1479-G1479)</f>
        <v>534.2</v>
      </c>
      <c r="J1479" s="11" t="n">
        <f aca="false">IFERROR(I1479/F1479,0)</f>
        <v>0.259685965679841</v>
      </c>
      <c r="K1479" s="4" t="str">
        <f aca="false">IFERROR(INDEX(Data_Orders!$F$2:$F$4727,MATCH(B1479,Data_Orders!$A$2:$A$4727,0)),"")</f>
        <v>Retail</v>
      </c>
      <c r="L1479" s="4" t="str">
        <f aca="false">IFERROR(INDEX(Data_Orders!$D$2:$D$4727,MATCH(B1479,Data_Orders!$A$2:$A$4727,0)),"")</f>
        <v>Leicester</v>
      </c>
    </row>
    <row r="1480" customFormat="false" ht="15" hidden="false" customHeight="false" outlineLevel="0" collapsed="false">
      <c r="A1480" s="4" t="s">
        <v>7296</v>
      </c>
      <c r="B1480" s="4" t="s">
        <v>1576</v>
      </c>
      <c r="C1480" s="4" t="s">
        <v>1024</v>
      </c>
      <c r="D1480" s="4" t="n">
        <v>7</v>
      </c>
      <c r="E1480" s="4" t="n">
        <v>137.14</v>
      </c>
      <c r="F1480" s="4" t="n">
        <v>959.98</v>
      </c>
      <c r="G1480" s="4" t="n">
        <f aca="false">INDEX(Data_Products!$D$2:$D$33,MATCH(C1480,Data_Products!$A$2:$A$33,0))</f>
        <v>99.99</v>
      </c>
      <c r="H1480" s="4" t="str">
        <f aca="false">INDEX(Data_Products!$C$2:$C$33,MATCH(C1480,Data_Products!$A$2:$A$33,0))</f>
        <v>Cement &amp; Aggregates</v>
      </c>
      <c r="I1480" s="10" t="n">
        <f aca="false">D1480*(E1480-G1480)</f>
        <v>260.05</v>
      </c>
      <c r="J1480" s="11" t="n">
        <f aca="false">IFERROR(I1480/F1480,0)</f>
        <v>0.270891060230421</v>
      </c>
      <c r="K1480" s="4" t="str">
        <f aca="false">IFERROR(INDEX(Data_Orders!$F$2:$F$4727,MATCH(B1480,Data_Orders!$A$2:$A$4727,0)),"")</f>
        <v>Retail</v>
      </c>
      <c r="L1480" s="4" t="str">
        <f aca="false">IFERROR(INDEX(Data_Orders!$D$2:$D$4727,MATCH(B1480,Data_Orders!$A$2:$A$4727,0)),"")</f>
        <v>Leicester</v>
      </c>
    </row>
    <row r="1481" customFormat="false" ht="15" hidden="false" customHeight="false" outlineLevel="0" collapsed="false">
      <c r="A1481" s="4" t="s">
        <v>7297</v>
      </c>
      <c r="B1481" s="4" t="s">
        <v>1577</v>
      </c>
      <c r="C1481" s="4" t="s">
        <v>1039</v>
      </c>
      <c r="D1481" s="4" t="n">
        <v>5</v>
      </c>
      <c r="E1481" s="4" t="n">
        <v>160.41</v>
      </c>
      <c r="F1481" s="4" t="n">
        <v>802.05</v>
      </c>
      <c r="G1481" s="4" t="n">
        <f aca="false">INDEX(Data_Products!$D$2:$D$33,MATCH(C1481,Data_Products!$A$2:$A$33,0))</f>
        <v>99.74</v>
      </c>
      <c r="H1481" s="4" t="str">
        <f aca="false">INDEX(Data_Products!$C$2:$C$33,MATCH(C1481,Data_Products!$A$2:$A$33,0))</f>
        <v>Insulation</v>
      </c>
      <c r="I1481" s="10" t="n">
        <f aca="false">D1481*(E1481-G1481)</f>
        <v>303.35</v>
      </c>
      <c r="J1481" s="11" t="n">
        <f aca="false">IFERROR(I1481/F1481,0)</f>
        <v>0.378218315566361</v>
      </c>
      <c r="K1481" s="4" t="str">
        <f aca="false">IFERROR(INDEX(Data_Orders!$F$2:$F$4727,MATCH(B1481,Data_Orders!$A$2:$A$4727,0)),"")</f>
        <v>Retail</v>
      </c>
      <c r="L1481" s="4" t="str">
        <f aca="false">IFERROR(INDEX(Data_Orders!$D$2:$D$4727,MATCH(B1481,Data_Orders!$A$2:$A$4727,0)),"")</f>
        <v>Leicester</v>
      </c>
    </row>
    <row r="1482" customFormat="false" ht="15" hidden="false" customHeight="false" outlineLevel="0" collapsed="false">
      <c r="A1482" s="4" t="s">
        <v>7298</v>
      </c>
      <c r="B1482" s="4" t="s">
        <v>1577</v>
      </c>
      <c r="C1482" s="4" t="s">
        <v>1066</v>
      </c>
      <c r="D1482" s="4" t="n">
        <v>1</v>
      </c>
      <c r="E1482" s="4" t="n">
        <v>209.69</v>
      </c>
      <c r="F1482" s="4" t="n">
        <v>209.69</v>
      </c>
      <c r="G1482" s="4" t="n">
        <f aca="false">INDEX(Data_Products!$D$2:$D$33,MATCH(C1482,Data_Products!$A$2:$A$33,0))</f>
        <v>144.38</v>
      </c>
      <c r="H1482" s="4" t="str">
        <f aca="false">INDEX(Data_Products!$C$2:$C$33,MATCH(C1482,Data_Products!$A$2:$A$33,0))</f>
        <v>Plumbing &amp; Drainage</v>
      </c>
      <c r="I1482" s="10" t="n">
        <f aca="false">D1482*(E1482-G1482)</f>
        <v>65.31</v>
      </c>
      <c r="J1482" s="11" t="n">
        <f aca="false">IFERROR(I1482/F1482,0)</f>
        <v>0.311459773952024</v>
      </c>
      <c r="K1482" s="4" t="str">
        <f aca="false">IFERROR(INDEX(Data_Orders!$F$2:$F$4727,MATCH(B1482,Data_Orders!$A$2:$A$4727,0)),"")</f>
        <v>Retail</v>
      </c>
      <c r="L1482" s="4" t="str">
        <f aca="false">IFERROR(INDEX(Data_Orders!$D$2:$D$4727,MATCH(B1482,Data_Orders!$A$2:$A$4727,0)),"")</f>
        <v>Leicester</v>
      </c>
    </row>
    <row r="1483" customFormat="false" ht="15" hidden="false" customHeight="false" outlineLevel="0" collapsed="false">
      <c r="A1483" s="4" t="s">
        <v>7299</v>
      </c>
      <c r="B1483" s="4" t="s">
        <v>1578</v>
      </c>
      <c r="C1483" s="4" t="s">
        <v>1026</v>
      </c>
      <c r="D1483" s="4" t="n">
        <v>8</v>
      </c>
      <c r="E1483" s="4" t="n">
        <v>184.05</v>
      </c>
      <c r="F1483" s="4" t="n">
        <v>1472.4</v>
      </c>
      <c r="G1483" s="4" t="n">
        <f aca="false">INDEX(Data_Products!$D$2:$D$33,MATCH(C1483,Data_Products!$A$2:$A$33,0))</f>
        <v>147.44</v>
      </c>
      <c r="H1483" s="4" t="str">
        <f aca="false">INDEX(Data_Products!$C$2:$C$33,MATCH(C1483,Data_Products!$A$2:$A$33,0))</f>
        <v>Cement &amp; Aggregates</v>
      </c>
      <c r="I1483" s="10" t="n">
        <f aca="false">D1483*(E1483-G1483)</f>
        <v>292.88</v>
      </c>
      <c r="J1483" s="11" t="n">
        <f aca="false">IFERROR(I1483/F1483,0)</f>
        <v>0.19891333876664</v>
      </c>
      <c r="K1483" s="4" t="str">
        <f aca="false">IFERROR(INDEX(Data_Orders!$F$2:$F$4727,MATCH(B1483,Data_Orders!$A$2:$A$4727,0)),"")</f>
        <v>Retail</v>
      </c>
      <c r="L1483" s="4" t="str">
        <f aca="false">IFERROR(INDEX(Data_Orders!$D$2:$D$4727,MATCH(B1483,Data_Orders!$A$2:$A$4727,0)),"")</f>
        <v>Leicester</v>
      </c>
    </row>
    <row r="1484" customFormat="false" ht="15" hidden="false" customHeight="false" outlineLevel="0" collapsed="false">
      <c r="A1484" s="4" t="s">
        <v>7300</v>
      </c>
      <c r="B1484" s="4" t="s">
        <v>1578</v>
      </c>
      <c r="C1484" s="4" t="s">
        <v>1052</v>
      </c>
      <c r="D1484" s="4" t="n">
        <v>12</v>
      </c>
      <c r="E1484" s="4" t="n">
        <v>205.71</v>
      </c>
      <c r="F1484" s="4" t="n">
        <v>2468.52</v>
      </c>
      <c r="G1484" s="4" t="n">
        <f aca="false">INDEX(Data_Products!$D$2:$D$33,MATCH(C1484,Data_Products!$A$2:$A$33,0))</f>
        <v>152.29</v>
      </c>
      <c r="H1484" s="4" t="str">
        <f aca="false">INDEX(Data_Products!$C$2:$C$33,MATCH(C1484,Data_Products!$A$2:$A$33,0))</f>
        <v>Roofing</v>
      </c>
      <c r="I1484" s="10" t="n">
        <f aca="false">D1484*(E1484-G1484)</f>
        <v>641.04</v>
      </c>
      <c r="J1484" s="11" t="n">
        <f aca="false">IFERROR(I1484/F1484,0)</f>
        <v>0.259685965679841</v>
      </c>
      <c r="K1484" s="4" t="str">
        <f aca="false">IFERROR(INDEX(Data_Orders!$F$2:$F$4727,MATCH(B1484,Data_Orders!$A$2:$A$4727,0)),"")</f>
        <v>Retail</v>
      </c>
      <c r="L1484" s="4" t="str">
        <f aca="false">IFERROR(INDEX(Data_Orders!$D$2:$D$4727,MATCH(B1484,Data_Orders!$A$2:$A$4727,0)),"")</f>
        <v>Leicester</v>
      </c>
    </row>
    <row r="1485" customFormat="false" ht="15" hidden="false" customHeight="false" outlineLevel="0" collapsed="false">
      <c r="A1485" s="4" t="s">
        <v>7301</v>
      </c>
      <c r="B1485" s="4" t="s">
        <v>1578</v>
      </c>
      <c r="C1485" s="4" t="s">
        <v>1041</v>
      </c>
      <c r="D1485" s="4" t="n">
        <v>19</v>
      </c>
      <c r="E1485" s="4" t="n">
        <v>242.75</v>
      </c>
      <c r="F1485" s="4" t="n">
        <v>4612.25</v>
      </c>
      <c r="G1485" s="4" t="n">
        <f aca="false">INDEX(Data_Products!$D$2:$D$33,MATCH(C1485,Data_Products!$A$2:$A$33,0))</f>
        <v>142.94</v>
      </c>
      <c r="H1485" s="4" t="str">
        <f aca="false">INDEX(Data_Products!$C$2:$C$33,MATCH(C1485,Data_Products!$A$2:$A$33,0))</f>
        <v>Tools &amp; Fixings</v>
      </c>
      <c r="I1485" s="10" t="n">
        <f aca="false">D1485*(E1485-G1485)</f>
        <v>1896.39</v>
      </c>
      <c r="J1485" s="11" t="n">
        <f aca="false">IFERROR(I1485/F1485,0)</f>
        <v>0.411163748712667</v>
      </c>
      <c r="K1485" s="4" t="str">
        <f aca="false">IFERROR(INDEX(Data_Orders!$F$2:$F$4727,MATCH(B1485,Data_Orders!$A$2:$A$4727,0)),"")</f>
        <v>Retail</v>
      </c>
      <c r="L1485" s="4" t="str">
        <f aca="false">IFERROR(INDEX(Data_Orders!$D$2:$D$4727,MATCH(B1485,Data_Orders!$A$2:$A$4727,0)),"")</f>
        <v>Leicester</v>
      </c>
    </row>
    <row r="1486" customFormat="false" ht="15" hidden="false" customHeight="false" outlineLevel="0" collapsed="false">
      <c r="A1486" s="4" t="s">
        <v>7302</v>
      </c>
      <c r="B1486" s="4" t="s">
        <v>1579</v>
      </c>
      <c r="C1486" s="4" t="s">
        <v>1015</v>
      </c>
      <c r="D1486" s="4" t="n">
        <v>11</v>
      </c>
      <c r="E1486" s="4" t="n">
        <v>122.01</v>
      </c>
      <c r="F1486" s="4" t="n">
        <v>1342.11</v>
      </c>
      <c r="G1486" s="4" t="n">
        <f aca="false">INDEX(Data_Products!$D$2:$D$33,MATCH(C1486,Data_Products!$A$2:$A$33,0))</f>
        <v>85.53</v>
      </c>
      <c r="H1486" s="4" t="str">
        <f aca="false">INDEX(Data_Products!$C$2:$C$33,MATCH(C1486,Data_Products!$A$2:$A$33,0))</f>
        <v>Timber</v>
      </c>
      <c r="I1486" s="10" t="n">
        <f aca="false">D1486*(E1486-G1486)</f>
        <v>401.28</v>
      </c>
      <c r="J1486" s="11" t="n">
        <f aca="false">IFERROR(I1486/F1486,0)</f>
        <v>0.298991885910991</v>
      </c>
      <c r="K1486" s="4" t="str">
        <f aca="false">IFERROR(INDEX(Data_Orders!$F$2:$F$4727,MATCH(B1486,Data_Orders!$A$2:$A$4727,0)),"")</f>
        <v>Retail</v>
      </c>
      <c r="L1486" s="4" t="str">
        <f aca="false">IFERROR(INDEX(Data_Orders!$D$2:$D$4727,MATCH(B1486,Data_Orders!$A$2:$A$4727,0)),"")</f>
        <v>Leicester</v>
      </c>
    </row>
    <row r="1487" customFormat="false" ht="15" hidden="false" customHeight="false" outlineLevel="0" collapsed="false">
      <c r="A1487" s="4" t="s">
        <v>7303</v>
      </c>
      <c r="B1487" s="4" t="s">
        <v>1579</v>
      </c>
      <c r="C1487" s="4" t="s">
        <v>1010</v>
      </c>
      <c r="D1487" s="4" t="n">
        <v>13</v>
      </c>
      <c r="E1487" s="4" t="n">
        <v>135.95</v>
      </c>
      <c r="F1487" s="4" t="n">
        <v>1767.35</v>
      </c>
      <c r="G1487" s="4" t="n">
        <f aca="false">INDEX(Data_Products!$D$2:$D$33,MATCH(C1487,Data_Products!$A$2:$A$33,0))</f>
        <v>111.1</v>
      </c>
      <c r="H1487" s="4" t="str">
        <f aca="false">INDEX(Data_Products!$C$2:$C$33,MATCH(C1487,Data_Products!$A$2:$A$33,0))</f>
        <v>Timber</v>
      </c>
      <c r="I1487" s="10" t="n">
        <f aca="false">D1487*(E1487-G1487)</f>
        <v>323.05</v>
      </c>
      <c r="J1487" s="11" t="n">
        <f aca="false">IFERROR(I1487/F1487,0)</f>
        <v>0.18278778962854</v>
      </c>
      <c r="K1487" s="4" t="str">
        <f aca="false">IFERROR(INDEX(Data_Orders!$F$2:$F$4727,MATCH(B1487,Data_Orders!$A$2:$A$4727,0)),"")</f>
        <v>Retail</v>
      </c>
      <c r="L1487" s="4" t="str">
        <f aca="false">IFERROR(INDEX(Data_Orders!$D$2:$D$4727,MATCH(B1487,Data_Orders!$A$2:$A$4727,0)),"")</f>
        <v>Leicester</v>
      </c>
    </row>
    <row r="1488" customFormat="false" ht="15" hidden="false" customHeight="false" outlineLevel="0" collapsed="false">
      <c r="A1488" s="4" t="s">
        <v>7304</v>
      </c>
      <c r="B1488" s="4" t="s">
        <v>1579</v>
      </c>
      <c r="C1488" s="4" t="s">
        <v>1044</v>
      </c>
      <c r="D1488" s="4" t="n">
        <v>7</v>
      </c>
      <c r="E1488" s="4" t="n">
        <v>190.44</v>
      </c>
      <c r="F1488" s="4" t="n">
        <v>1333.08</v>
      </c>
      <c r="G1488" s="4" t="n">
        <f aca="false">INDEX(Data_Products!$D$2:$D$33,MATCH(C1488,Data_Products!$A$2:$A$33,0))</f>
        <v>115.48</v>
      </c>
      <c r="H1488" s="4" t="str">
        <f aca="false">INDEX(Data_Products!$C$2:$C$33,MATCH(C1488,Data_Products!$A$2:$A$33,0))</f>
        <v>Tools &amp; Fixings</v>
      </c>
      <c r="I1488" s="10" t="n">
        <f aca="false">D1488*(E1488-G1488)</f>
        <v>524.72</v>
      </c>
      <c r="J1488" s="11" t="n">
        <f aca="false">IFERROR(I1488/F1488,0)</f>
        <v>0.393614786809494</v>
      </c>
      <c r="K1488" s="4" t="str">
        <f aca="false">IFERROR(INDEX(Data_Orders!$F$2:$F$4727,MATCH(B1488,Data_Orders!$A$2:$A$4727,0)),"")</f>
        <v>Retail</v>
      </c>
      <c r="L1488" s="4" t="str">
        <f aca="false">IFERROR(INDEX(Data_Orders!$D$2:$D$4727,MATCH(B1488,Data_Orders!$A$2:$A$4727,0)),"")</f>
        <v>Leicester</v>
      </c>
    </row>
    <row r="1489" customFormat="false" ht="15" hidden="false" customHeight="false" outlineLevel="0" collapsed="false">
      <c r="A1489" s="4" t="s">
        <v>7305</v>
      </c>
      <c r="B1489" s="4" t="s">
        <v>1579</v>
      </c>
      <c r="C1489" s="4" t="s">
        <v>1019</v>
      </c>
      <c r="D1489" s="4" t="n">
        <v>13</v>
      </c>
      <c r="E1489" s="4" t="n">
        <v>79.76</v>
      </c>
      <c r="F1489" s="4" t="n">
        <v>1036.88</v>
      </c>
      <c r="G1489" s="4" t="n">
        <f aca="false">INDEX(Data_Products!$D$2:$D$33,MATCH(C1489,Data_Products!$A$2:$A$33,0))</f>
        <v>59.07</v>
      </c>
      <c r="H1489" s="4" t="str">
        <f aca="false">INDEX(Data_Products!$C$2:$C$33,MATCH(C1489,Data_Products!$A$2:$A$33,0))</f>
        <v>Timber</v>
      </c>
      <c r="I1489" s="10" t="n">
        <f aca="false">D1489*(E1489-G1489)</f>
        <v>268.97</v>
      </c>
      <c r="J1489" s="11" t="n">
        <f aca="false">IFERROR(I1489/F1489,0)</f>
        <v>0.259403209628887</v>
      </c>
      <c r="K1489" s="4" t="str">
        <f aca="false">IFERROR(INDEX(Data_Orders!$F$2:$F$4727,MATCH(B1489,Data_Orders!$A$2:$A$4727,0)),"")</f>
        <v>Retail</v>
      </c>
      <c r="L1489" s="4" t="str">
        <f aca="false">IFERROR(INDEX(Data_Orders!$D$2:$D$4727,MATCH(B1489,Data_Orders!$A$2:$A$4727,0)),"")</f>
        <v>Leicester</v>
      </c>
    </row>
    <row r="1490" customFormat="false" ht="15" hidden="false" customHeight="false" outlineLevel="0" collapsed="false">
      <c r="A1490" s="4" t="s">
        <v>7306</v>
      </c>
      <c r="B1490" s="4" t="s">
        <v>1580</v>
      </c>
      <c r="C1490" s="4" t="s">
        <v>1061</v>
      </c>
      <c r="D1490" s="4" t="n">
        <v>4</v>
      </c>
      <c r="E1490" s="4" t="n">
        <v>145.57</v>
      </c>
      <c r="F1490" s="4" t="n">
        <v>582.28</v>
      </c>
      <c r="G1490" s="4" t="n">
        <f aca="false">INDEX(Data_Products!$D$2:$D$33,MATCH(C1490,Data_Products!$A$2:$A$33,0))</f>
        <v>119.29</v>
      </c>
      <c r="H1490" s="4" t="str">
        <f aca="false">INDEX(Data_Products!$C$2:$C$33,MATCH(C1490,Data_Products!$A$2:$A$33,0))</f>
        <v>Plumbing &amp; Drainage</v>
      </c>
      <c r="I1490" s="10" t="n">
        <f aca="false">D1490*(E1490-G1490)</f>
        <v>105.12</v>
      </c>
      <c r="J1490" s="11" t="n">
        <f aca="false">IFERROR(I1490/F1490,0)</f>
        <v>0.180531702960775</v>
      </c>
      <c r="K1490" s="4" t="str">
        <f aca="false">IFERROR(INDEX(Data_Orders!$F$2:$F$4727,MATCH(B1490,Data_Orders!$A$2:$A$4727,0)),"")</f>
        <v>Retail</v>
      </c>
      <c r="L1490" s="4" t="str">
        <f aca="false">IFERROR(INDEX(Data_Orders!$D$2:$D$4727,MATCH(B1490,Data_Orders!$A$2:$A$4727,0)),"")</f>
        <v>Leicester</v>
      </c>
    </row>
    <row r="1491" customFormat="false" ht="15" hidden="false" customHeight="false" outlineLevel="0" collapsed="false">
      <c r="A1491" s="4" t="s">
        <v>7307</v>
      </c>
      <c r="B1491" s="4" t="s">
        <v>1580</v>
      </c>
      <c r="C1491" s="4" t="s">
        <v>1052</v>
      </c>
      <c r="D1491" s="4" t="n">
        <v>18</v>
      </c>
      <c r="E1491" s="4" t="n">
        <v>205.71</v>
      </c>
      <c r="F1491" s="4" t="n">
        <v>3702.78</v>
      </c>
      <c r="G1491" s="4" t="n">
        <f aca="false">INDEX(Data_Products!$D$2:$D$33,MATCH(C1491,Data_Products!$A$2:$A$33,0))</f>
        <v>152.29</v>
      </c>
      <c r="H1491" s="4" t="str">
        <f aca="false">INDEX(Data_Products!$C$2:$C$33,MATCH(C1491,Data_Products!$A$2:$A$33,0))</f>
        <v>Roofing</v>
      </c>
      <c r="I1491" s="10" t="n">
        <f aca="false">D1491*(E1491-G1491)</f>
        <v>961.56</v>
      </c>
      <c r="J1491" s="11" t="n">
        <f aca="false">IFERROR(I1491/F1491,0)</f>
        <v>0.259685965679841</v>
      </c>
      <c r="K1491" s="4" t="str">
        <f aca="false">IFERROR(INDEX(Data_Orders!$F$2:$F$4727,MATCH(B1491,Data_Orders!$A$2:$A$4727,0)),"")</f>
        <v>Retail</v>
      </c>
      <c r="L1491" s="4" t="str">
        <f aca="false">IFERROR(INDEX(Data_Orders!$D$2:$D$4727,MATCH(B1491,Data_Orders!$A$2:$A$4727,0)),"")</f>
        <v>Leicester</v>
      </c>
    </row>
    <row r="1492" customFormat="false" ht="15" hidden="false" customHeight="false" outlineLevel="0" collapsed="false">
      <c r="A1492" s="4" t="s">
        <v>7308</v>
      </c>
      <c r="B1492" s="4" t="s">
        <v>1580</v>
      </c>
      <c r="C1492" s="4" t="s">
        <v>1028</v>
      </c>
      <c r="D1492" s="4" t="n">
        <v>2</v>
      </c>
      <c r="E1492" s="4" t="n">
        <v>118.79</v>
      </c>
      <c r="F1492" s="4" t="n">
        <v>237.58</v>
      </c>
      <c r="G1492" s="4" t="n">
        <f aca="false">INDEX(Data_Products!$D$2:$D$33,MATCH(C1492,Data_Products!$A$2:$A$33,0))</f>
        <v>81.07</v>
      </c>
      <c r="H1492" s="4" t="str">
        <f aca="false">INDEX(Data_Products!$C$2:$C$33,MATCH(C1492,Data_Products!$A$2:$A$33,0))</f>
        <v>Cement &amp; Aggregates</v>
      </c>
      <c r="I1492" s="10" t="n">
        <f aca="false">D1492*(E1492-G1492)</f>
        <v>75.44</v>
      </c>
      <c r="J1492" s="11" t="n">
        <f aca="false">IFERROR(I1492/F1492,0)</f>
        <v>0.317535146056065</v>
      </c>
      <c r="K1492" s="4" t="str">
        <f aca="false">IFERROR(INDEX(Data_Orders!$F$2:$F$4727,MATCH(B1492,Data_Orders!$A$2:$A$4727,0)),"")</f>
        <v>Retail</v>
      </c>
      <c r="L1492" s="4" t="str">
        <f aca="false">IFERROR(INDEX(Data_Orders!$D$2:$D$4727,MATCH(B1492,Data_Orders!$A$2:$A$4727,0)),"")</f>
        <v>Leicester</v>
      </c>
    </row>
    <row r="1493" customFormat="false" ht="15" hidden="false" customHeight="false" outlineLevel="0" collapsed="false">
      <c r="A1493" s="4" t="s">
        <v>7309</v>
      </c>
      <c r="B1493" s="4" t="s">
        <v>1580</v>
      </c>
      <c r="C1493" s="4" t="s">
        <v>1015</v>
      </c>
      <c r="D1493" s="4" t="n">
        <v>2</v>
      </c>
      <c r="E1493" s="4" t="n">
        <v>122.01</v>
      </c>
      <c r="F1493" s="4" t="n">
        <v>244.02</v>
      </c>
      <c r="G1493" s="4" t="n">
        <f aca="false">INDEX(Data_Products!$D$2:$D$33,MATCH(C1493,Data_Products!$A$2:$A$33,0))</f>
        <v>85.53</v>
      </c>
      <c r="H1493" s="4" t="str">
        <f aca="false">INDEX(Data_Products!$C$2:$C$33,MATCH(C1493,Data_Products!$A$2:$A$33,0))</f>
        <v>Timber</v>
      </c>
      <c r="I1493" s="10" t="n">
        <f aca="false">D1493*(E1493-G1493)</f>
        <v>72.96</v>
      </c>
      <c r="J1493" s="11" t="n">
        <f aca="false">IFERROR(I1493/F1493,0)</f>
        <v>0.298991885910991</v>
      </c>
      <c r="K1493" s="4" t="str">
        <f aca="false">IFERROR(INDEX(Data_Orders!$F$2:$F$4727,MATCH(B1493,Data_Orders!$A$2:$A$4727,0)),"")</f>
        <v>Retail</v>
      </c>
      <c r="L1493" s="4" t="str">
        <f aca="false">IFERROR(INDEX(Data_Orders!$D$2:$D$4727,MATCH(B1493,Data_Orders!$A$2:$A$4727,0)),"")</f>
        <v>Leicester</v>
      </c>
    </row>
    <row r="1494" customFormat="false" ht="15" hidden="false" customHeight="false" outlineLevel="0" collapsed="false">
      <c r="A1494" s="4" t="s">
        <v>7310</v>
      </c>
      <c r="B1494" s="4" t="s">
        <v>1581</v>
      </c>
      <c r="C1494" s="4" t="s">
        <v>1046</v>
      </c>
      <c r="D1494" s="4" t="n">
        <v>10</v>
      </c>
      <c r="E1494" s="4" t="n">
        <v>154.02</v>
      </c>
      <c r="F1494" s="4" t="n">
        <v>1540.2</v>
      </c>
      <c r="G1494" s="4" t="n">
        <f aca="false">INDEX(Data_Products!$D$2:$D$33,MATCH(C1494,Data_Products!$A$2:$A$33,0))</f>
        <v>102.1</v>
      </c>
      <c r="H1494" s="4" t="str">
        <f aca="false">INDEX(Data_Products!$C$2:$C$33,MATCH(C1494,Data_Products!$A$2:$A$33,0))</f>
        <v>Tools &amp; Fixings</v>
      </c>
      <c r="I1494" s="10" t="n">
        <f aca="false">D1494*(E1494-G1494)</f>
        <v>519.2</v>
      </c>
      <c r="J1494" s="11" t="n">
        <f aca="false">IFERROR(I1494/F1494,0)</f>
        <v>0.337099078041813</v>
      </c>
      <c r="K1494" s="4" t="str">
        <f aca="false">IFERROR(INDEX(Data_Orders!$F$2:$F$4727,MATCH(B1494,Data_Orders!$A$2:$A$4727,0)),"")</f>
        <v>Contractor</v>
      </c>
      <c r="L1494" s="4" t="str">
        <f aca="false">IFERROR(INDEX(Data_Orders!$D$2:$D$4727,MATCH(B1494,Data_Orders!$A$2:$A$4727,0)),"")</f>
        <v>Nuneaton</v>
      </c>
    </row>
    <row r="1495" customFormat="false" ht="15" hidden="false" customHeight="false" outlineLevel="0" collapsed="false">
      <c r="A1495" s="4" t="s">
        <v>7311</v>
      </c>
      <c r="B1495" s="4" t="s">
        <v>1581</v>
      </c>
      <c r="C1495" s="4" t="s">
        <v>1052</v>
      </c>
      <c r="D1495" s="4" t="n">
        <v>13</v>
      </c>
      <c r="E1495" s="4" t="n">
        <v>205.71</v>
      </c>
      <c r="F1495" s="4" t="n">
        <v>2674.23</v>
      </c>
      <c r="G1495" s="4" t="n">
        <f aca="false">INDEX(Data_Products!$D$2:$D$33,MATCH(C1495,Data_Products!$A$2:$A$33,0))</f>
        <v>152.29</v>
      </c>
      <c r="H1495" s="4" t="str">
        <f aca="false">INDEX(Data_Products!$C$2:$C$33,MATCH(C1495,Data_Products!$A$2:$A$33,0))</f>
        <v>Roofing</v>
      </c>
      <c r="I1495" s="10" t="n">
        <f aca="false">D1495*(E1495-G1495)</f>
        <v>694.46</v>
      </c>
      <c r="J1495" s="11" t="n">
        <f aca="false">IFERROR(I1495/F1495,0)</f>
        <v>0.259685965679841</v>
      </c>
      <c r="K1495" s="4" t="str">
        <f aca="false">IFERROR(INDEX(Data_Orders!$F$2:$F$4727,MATCH(B1495,Data_Orders!$A$2:$A$4727,0)),"")</f>
        <v>Contractor</v>
      </c>
      <c r="L1495" s="4" t="str">
        <f aca="false">IFERROR(INDEX(Data_Orders!$D$2:$D$4727,MATCH(B1495,Data_Orders!$A$2:$A$4727,0)),"")</f>
        <v>Nuneaton</v>
      </c>
    </row>
    <row r="1496" customFormat="false" ht="15" hidden="false" customHeight="false" outlineLevel="0" collapsed="false">
      <c r="A1496" s="4" t="s">
        <v>7312</v>
      </c>
      <c r="B1496" s="4" t="s">
        <v>1581</v>
      </c>
      <c r="C1496" s="4" t="s">
        <v>1037</v>
      </c>
      <c r="D1496" s="4" t="n">
        <v>12</v>
      </c>
      <c r="E1496" s="4" t="n">
        <v>90.97</v>
      </c>
      <c r="F1496" s="4" t="n">
        <v>1091.64</v>
      </c>
      <c r="G1496" s="4" t="n">
        <f aca="false">INDEX(Data_Products!$D$2:$D$33,MATCH(C1496,Data_Products!$A$2:$A$33,0))</f>
        <v>73.81</v>
      </c>
      <c r="H1496" s="4" t="str">
        <f aca="false">INDEX(Data_Products!$C$2:$C$33,MATCH(C1496,Data_Products!$A$2:$A$33,0))</f>
        <v>Insulation</v>
      </c>
      <c r="I1496" s="10" t="n">
        <f aca="false">D1496*(E1496-G1496)</f>
        <v>205.92</v>
      </c>
      <c r="J1496" s="11" t="n">
        <f aca="false">IFERROR(I1496/F1496,0)</f>
        <v>0.18863361547763</v>
      </c>
      <c r="K1496" s="4" t="str">
        <f aca="false">IFERROR(INDEX(Data_Orders!$F$2:$F$4727,MATCH(B1496,Data_Orders!$A$2:$A$4727,0)),"")</f>
        <v>Contractor</v>
      </c>
      <c r="L1496" s="4" t="str">
        <f aca="false">IFERROR(INDEX(Data_Orders!$D$2:$D$4727,MATCH(B1496,Data_Orders!$A$2:$A$4727,0)),"")</f>
        <v>Nuneaton</v>
      </c>
    </row>
    <row r="1497" customFormat="false" ht="15" hidden="false" customHeight="false" outlineLevel="0" collapsed="false">
      <c r="A1497" s="4" t="s">
        <v>7313</v>
      </c>
      <c r="B1497" s="4" t="s">
        <v>1582</v>
      </c>
      <c r="C1497" s="4" t="s">
        <v>1013</v>
      </c>
      <c r="D1497" s="4" t="n">
        <v>16</v>
      </c>
      <c r="E1497" s="4" t="n">
        <v>240.92</v>
      </c>
      <c r="F1497" s="4" t="n">
        <v>3854.72</v>
      </c>
      <c r="G1497" s="4" t="n">
        <f aca="false">INDEX(Data_Products!$D$2:$D$33,MATCH(C1497,Data_Products!$A$2:$A$33,0))</f>
        <v>168.32</v>
      </c>
      <c r="H1497" s="4" t="str">
        <f aca="false">INDEX(Data_Products!$C$2:$C$33,MATCH(C1497,Data_Products!$A$2:$A$33,0))</f>
        <v>Timber</v>
      </c>
      <c r="I1497" s="10" t="n">
        <f aca="false">D1497*(E1497-G1497)</f>
        <v>1161.6</v>
      </c>
      <c r="J1497" s="11" t="n">
        <f aca="false">IFERROR(I1497/F1497,0)</f>
        <v>0.301344844761747</v>
      </c>
      <c r="K1497" s="4" t="str">
        <f aca="false">IFERROR(INDEX(Data_Orders!$F$2:$F$4727,MATCH(B1497,Data_Orders!$A$2:$A$4727,0)),"")</f>
        <v>Contractor</v>
      </c>
      <c r="L1497" s="4" t="str">
        <f aca="false">IFERROR(INDEX(Data_Orders!$D$2:$D$4727,MATCH(B1497,Data_Orders!$A$2:$A$4727,0)),"")</f>
        <v>Nuneaton</v>
      </c>
    </row>
    <row r="1498" customFormat="false" ht="15" hidden="false" customHeight="false" outlineLevel="0" collapsed="false">
      <c r="A1498" s="4" t="s">
        <v>7314</v>
      </c>
      <c r="B1498" s="4" t="s">
        <v>1582</v>
      </c>
      <c r="C1498" s="4" t="s">
        <v>1050</v>
      </c>
      <c r="D1498" s="4" t="n">
        <v>11</v>
      </c>
      <c r="E1498" s="4" t="n">
        <v>238.63</v>
      </c>
      <c r="F1498" s="4" t="n">
        <v>2624.93</v>
      </c>
      <c r="G1498" s="4" t="n">
        <f aca="false">INDEX(Data_Products!$D$2:$D$33,MATCH(C1498,Data_Products!$A$2:$A$33,0))</f>
        <v>148.91</v>
      </c>
      <c r="H1498" s="4" t="str">
        <f aca="false">INDEX(Data_Products!$C$2:$C$33,MATCH(C1498,Data_Products!$A$2:$A$33,0))</f>
        <v>Tools &amp; Fixings</v>
      </c>
      <c r="I1498" s="10" t="n">
        <f aca="false">D1498*(E1498-G1498)</f>
        <v>986.92</v>
      </c>
      <c r="J1498" s="11" t="n">
        <f aca="false">IFERROR(I1498/F1498,0)</f>
        <v>0.375979549930855</v>
      </c>
      <c r="K1498" s="4" t="str">
        <f aca="false">IFERROR(INDEX(Data_Orders!$F$2:$F$4727,MATCH(B1498,Data_Orders!$A$2:$A$4727,0)),"")</f>
        <v>Contractor</v>
      </c>
      <c r="L1498" s="4" t="str">
        <f aca="false">IFERROR(INDEX(Data_Orders!$D$2:$D$4727,MATCH(B1498,Data_Orders!$A$2:$A$4727,0)),"")</f>
        <v>Nuneaton</v>
      </c>
    </row>
    <row r="1499" customFormat="false" ht="15" hidden="false" customHeight="false" outlineLevel="0" collapsed="false">
      <c r="A1499" s="4" t="s">
        <v>7315</v>
      </c>
      <c r="B1499" s="4" t="s">
        <v>1582</v>
      </c>
      <c r="C1499" s="4" t="s">
        <v>1021</v>
      </c>
      <c r="D1499" s="4" t="n">
        <v>15</v>
      </c>
      <c r="E1499" s="4" t="n">
        <v>73.76</v>
      </c>
      <c r="F1499" s="4" t="n">
        <v>1106.4</v>
      </c>
      <c r="G1499" s="4" t="n">
        <f aca="false">INDEX(Data_Products!$D$2:$D$33,MATCH(C1499,Data_Products!$A$2:$A$33,0))</f>
        <v>51.51</v>
      </c>
      <c r="H1499" s="4" t="str">
        <f aca="false">INDEX(Data_Products!$C$2:$C$33,MATCH(C1499,Data_Products!$A$2:$A$33,0))</f>
        <v>Cement &amp; Aggregates</v>
      </c>
      <c r="I1499" s="10" t="n">
        <f aca="false">D1499*(E1499-G1499)</f>
        <v>333.75</v>
      </c>
      <c r="J1499" s="11" t="n">
        <f aca="false">IFERROR(I1499/F1499,0)</f>
        <v>0.301654013015184</v>
      </c>
      <c r="K1499" s="4" t="str">
        <f aca="false">IFERROR(INDEX(Data_Orders!$F$2:$F$4727,MATCH(B1499,Data_Orders!$A$2:$A$4727,0)),"")</f>
        <v>Contractor</v>
      </c>
      <c r="L1499" s="4" t="str">
        <f aca="false">IFERROR(INDEX(Data_Orders!$D$2:$D$4727,MATCH(B1499,Data_Orders!$A$2:$A$4727,0)),"")</f>
        <v>Nuneaton</v>
      </c>
    </row>
    <row r="1500" customFormat="false" ht="15" hidden="false" customHeight="false" outlineLevel="0" collapsed="false">
      <c r="A1500" s="4" t="s">
        <v>7316</v>
      </c>
      <c r="B1500" s="4" t="s">
        <v>1582</v>
      </c>
      <c r="C1500" s="4" t="s">
        <v>1028</v>
      </c>
      <c r="D1500" s="4" t="n">
        <v>5</v>
      </c>
      <c r="E1500" s="4" t="n">
        <v>118.79</v>
      </c>
      <c r="F1500" s="4" t="n">
        <v>593.95</v>
      </c>
      <c r="G1500" s="4" t="n">
        <f aca="false">INDEX(Data_Products!$D$2:$D$33,MATCH(C1500,Data_Products!$A$2:$A$33,0))</f>
        <v>81.07</v>
      </c>
      <c r="H1500" s="4" t="str">
        <f aca="false">INDEX(Data_Products!$C$2:$C$33,MATCH(C1500,Data_Products!$A$2:$A$33,0))</f>
        <v>Cement &amp; Aggregates</v>
      </c>
      <c r="I1500" s="10" t="n">
        <f aca="false">D1500*(E1500-G1500)</f>
        <v>188.6</v>
      </c>
      <c r="J1500" s="11" t="n">
        <f aca="false">IFERROR(I1500/F1500,0)</f>
        <v>0.317535146056065</v>
      </c>
      <c r="K1500" s="4" t="str">
        <f aca="false">IFERROR(INDEX(Data_Orders!$F$2:$F$4727,MATCH(B1500,Data_Orders!$A$2:$A$4727,0)),"")</f>
        <v>Contractor</v>
      </c>
      <c r="L1500" s="4" t="str">
        <f aca="false">IFERROR(INDEX(Data_Orders!$D$2:$D$4727,MATCH(B1500,Data_Orders!$A$2:$A$4727,0)),"")</f>
        <v>Nuneaton</v>
      </c>
    </row>
    <row r="1501" customFormat="false" ht="15" hidden="false" customHeight="false" outlineLevel="0" collapsed="false">
      <c r="A1501" s="4" t="s">
        <v>7317</v>
      </c>
      <c r="B1501" s="4" t="s">
        <v>1582</v>
      </c>
      <c r="C1501" s="4" t="s">
        <v>1046</v>
      </c>
      <c r="D1501" s="4" t="n">
        <v>3</v>
      </c>
      <c r="E1501" s="4" t="n">
        <v>154.02</v>
      </c>
      <c r="F1501" s="4" t="n">
        <v>462.06</v>
      </c>
      <c r="G1501" s="4" t="n">
        <f aca="false">INDEX(Data_Products!$D$2:$D$33,MATCH(C1501,Data_Products!$A$2:$A$33,0))</f>
        <v>102.1</v>
      </c>
      <c r="H1501" s="4" t="str">
        <f aca="false">INDEX(Data_Products!$C$2:$C$33,MATCH(C1501,Data_Products!$A$2:$A$33,0))</f>
        <v>Tools &amp; Fixings</v>
      </c>
      <c r="I1501" s="10" t="n">
        <f aca="false">D1501*(E1501-G1501)</f>
        <v>155.76</v>
      </c>
      <c r="J1501" s="11" t="n">
        <f aca="false">IFERROR(I1501/F1501,0)</f>
        <v>0.337099078041813</v>
      </c>
      <c r="K1501" s="4" t="str">
        <f aca="false">IFERROR(INDEX(Data_Orders!$F$2:$F$4727,MATCH(B1501,Data_Orders!$A$2:$A$4727,0)),"")</f>
        <v>Contractor</v>
      </c>
      <c r="L1501" s="4" t="str">
        <f aca="false">IFERROR(INDEX(Data_Orders!$D$2:$D$4727,MATCH(B1501,Data_Orders!$A$2:$A$4727,0)),"")</f>
        <v>Nuneaton</v>
      </c>
    </row>
    <row r="1502" customFormat="false" ht="15" hidden="false" customHeight="false" outlineLevel="0" collapsed="false">
      <c r="A1502" s="4" t="s">
        <v>7318</v>
      </c>
      <c r="B1502" s="4" t="s">
        <v>1583</v>
      </c>
      <c r="C1502" s="4" t="s">
        <v>1039</v>
      </c>
      <c r="D1502" s="4" t="n">
        <v>2</v>
      </c>
      <c r="E1502" s="4" t="n">
        <v>160.41</v>
      </c>
      <c r="F1502" s="4" t="n">
        <v>320.82</v>
      </c>
      <c r="G1502" s="4" t="n">
        <f aca="false">INDEX(Data_Products!$D$2:$D$33,MATCH(C1502,Data_Products!$A$2:$A$33,0))</f>
        <v>99.74</v>
      </c>
      <c r="H1502" s="4" t="str">
        <f aca="false">INDEX(Data_Products!$C$2:$C$33,MATCH(C1502,Data_Products!$A$2:$A$33,0))</f>
        <v>Insulation</v>
      </c>
      <c r="I1502" s="10" t="n">
        <f aca="false">D1502*(E1502-G1502)</f>
        <v>121.34</v>
      </c>
      <c r="J1502" s="11" t="n">
        <f aca="false">IFERROR(I1502/F1502,0)</f>
        <v>0.378218315566361</v>
      </c>
      <c r="K1502" s="4" t="str">
        <f aca="false">IFERROR(INDEX(Data_Orders!$F$2:$F$4727,MATCH(B1502,Data_Orders!$A$2:$A$4727,0)),"")</f>
        <v>Contractor</v>
      </c>
      <c r="L1502" s="4" t="str">
        <f aca="false">IFERROR(INDEX(Data_Orders!$D$2:$D$4727,MATCH(B1502,Data_Orders!$A$2:$A$4727,0)),"")</f>
        <v>Nuneaton</v>
      </c>
    </row>
    <row r="1503" customFormat="false" ht="15" hidden="false" customHeight="false" outlineLevel="0" collapsed="false">
      <c r="A1503" s="4" t="s">
        <v>7319</v>
      </c>
      <c r="B1503" s="4" t="s">
        <v>1583</v>
      </c>
      <c r="C1503" s="4" t="s">
        <v>1019</v>
      </c>
      <c r="D1503" s="4" t="n">
        <v>5</v>
      </c>
      <c r="E1503" s="4" t="n">
        <v>79.76</v>
      </c>
      <c r="F1503" s="4" t="n">
        <v>398.8</v>
      </c>
      <c r="G1503" s="4" t="n">
        <f aca="false">INDEX(Data_Products!$D$2:$D$33,MATCH(C1503,Data_Products!$A$2:$A$33,0))</f>
        <v>59.07</v>
      </c>
      <c r="H1503" s="4" t="str">
        <f aca="false">INDEX(Data_Products!$C$2:$C$33,MATCH(C1503,Data_Products!$A$2:$A$33,0))</f>
        <v>Timber</v>
      </c>
      <c r="I1503" s="10" t="n">
        <f aca="false">D1503*(E1503-G1503)</f>
        <v>103.45</v>
      </c>
      <c r="J1503" s="11" t="n">
        <f aca="false">IFERROR(I1503/F1503,0)</f>
        <v>0.259403209628887</v>
      </c>
      <c r="K1503" s="4" t="str">
        <f aca="false">IFERROR(INDEX(Data_Orders!$F$2:$F$4727,MATCH(B1503,Data_Orders!$A$2:$A$4727,0)),"")</f>
        <v>Contractor</v>
      </c>
      <c r="L1503" s="4" t="str">
        <f aca="false">IFERROR(INDEX(Data_Orders!$D$2:$D$4727,MATCH(B1503,Data_Orders!$A$2:$A$4727,0)),"")</f>
        <v>Nuneaton</v>
      </c>
    </row>
    <row r="1504" customFormat="false" ht="15" hidden="false" customHeight="false" outlineLevel="0" collapsed="false">
      <c r="A1504" s="4" t="s">
        <v>7320</v>
      </c>
      <c r="B1504" s="4" t="s">
        <v>1583</v>
      </c>
      <c r="C1504" s="4" t="s">
        <v>1028</v>
      </c>
      <c r="D1504" s="4" t="n">
        <v>16</v>
      </c>
      <c r="E1504" s="4" t="n">
        <v>118.79</v>
      </c>
      <c r="F1504" s="4" t="n">
        <v>1900.64</v>
      </c>
      <c r="G1504" s="4" t="n">
        <f aca="false">INDEX(Data_Products!$D$2:$D$33,MATCH(C1504,Data_Products!$A$2:$A$33,0))</f>
        <v>81.07</v>
      </c>
      <c r="H1504" s="4" t="str">
        <f aca="false">INDEX(Data_Products!$C$2:$C$33,MATCH(C1504,Data_Products!$A$2:$A$33,0))</f>
        <v>Cement &amp; Aggregates</v>
      </c>
      <c r="I1504" s="10" t="n">
        <f aca="false">D1504*(E1504-G1504)</f>
        <v>603.52</v>
      </c>
      <c r="J1504" s="11" t="n">
        <f aca="false">IFERROR(I1504/F1504,0)</f>
        <v>0.317535146056065</v>
      </c>
      <c r="K1504" s="4" t="str">
        <f aca="false">IFERROR(INDEX(Data_Orders!$F$2:$F$4727,MATCH(B1504,Data_Orders!$A$2:$A$4727,0)),"")</f>
        <v>Contractor</v>
      </c>
      <c r="L1504" s="4" t="str">
        <f aca="false">IFERROR(INDEX(Data_Orders!$D$2:$D$4727,MATCH(B1504,Data_Orders!$A$2:$A$4727,0)),"")</f>
        <v>Nuneaton</v>
      </c>
    </row>
    <row r="1505" customFormat="false" ht="15" hidden="false" customHeight="false" outlineLevel="0" collapsed="false">
      <c r="A1505" s="4" t="s">
        <v>7321</v>
      </c>
      <c r="B1505" s="4" t="s">
        <v>1583</v>
      </c>
      <c r="C1505" s="4" t="s">
        <v>1017</v>
      </c>
      <c r="D1505" s="4" t="n">
        <v>9</v>
      </c>
      <c r="E1505" s="4" t="n">
        <v>49.15</v>
      </c>
      <c r="F1505" s="4" t="n">
        <v>442.35</v>
      </c>
      <c r="G1505" s="4" t="n">
        <f aca="false">INDEX(Data_Products!$D$2:$D$33,MATCH(C1505,Data_Products!$A$2:$A$33,0))</f>
        <v>31.44</v>
      </c>
      <c r="H1505" s="4" t="str">
        <f aca="false">INDEX(Data_Products!$C$2:$C$33,MATCH(C1505,Data_Products!$A$2:$A$33,0))</f>
        <v>Timber</v>
      </c>
      <c r="I1505" s="10" t="n">
        <f aca="false">D1505*(E1505-G1505)</f>
        <v>159.39</v>
      </c>
      <c r="J1505" s="11" t="n">
        <f aca="false">IFERROR(I1505/F1505,0)</f>
        <v>0.360325534079349</v>
      </c>
      <c r="K1505" s="4" t="str">
        <f aca="false">IFERROR(INDEX(Data_Orders!$F$2:$F$4727,MATCH(B1505,Data_Orders!$A$2:$A$4727,0)),"")</f>
        <v>Contractor</v>
      </c>
      <c r="L1505" s="4" t="str">
        <f aca="false">IFERROR(INDEX(Data_Orders!$D$2:$D$4727,MATCH(B1505,Data_Orders!$A$2:$A$4727,0)),"")</f>
        <v>Nuneaton</v>
      </c>
    </row>
    <row r="1506" customFormat="false" ht="15" hidden="false" customHeight="false" outlineLevel="0" collapsed="false">
      <c r="A1506" s="4" t="s">
        <v>7322</v>
      </c>
      <c r="B1506" s="4" t="s">
        <v>1583</v>
      </c>
      <c r="C1506" s="4" t="s">
        <v>1032</v>
      </c>
      <c r="D1506" s="4" t="n">
        <v>12</v>
      </c>
      <c r="E1506" s="4" t="n">
        <v>99.65</v>
      </c>
      <c r="F1506" s="4" t="n">
        <v>1195.8</v>
      </c>
      <c r="G1506" s="4" t="n">
        <f aca="false">INDEX(Data_Products!$D$2:$D$33,MATCH(C1506,Data_Products!$A$2:$A$33,0))</f>
        <v>58.26</v>
      </c>
      <c r="H1506" s="4" t="str">
        <f aca="false">INDEX(Data_Products!$C$2:$C$33,MATCH(C1506,Data_Products!$A$2:$A$33,0))</f>
        <v>Insulation</v>
      </c>
      <c r="I1506" s="10" t="n">
        <f aca="false">D1506*(E1506-G1506)</f>
        <v>496.68</v>
      </c>
      <c r="J1506" s="11" t="n">
        <f aca="false">IFERROR(I1506/F1506,0)</f>
        <v>0.415353738083292</v>
      </c>
      <c r="K1506" s="4" t="str">
        <f aca="false">IFERROR(INDEX(Data_Orders!$F$2:$F$4727,MATCH(B1506,Data_Orders!$A$2:$A$4727,0)),"")</f>
        <v>Contractor</v>
      </c>
      <c r="L1506" s="4" t="str">
        <f aca="false">IFERROR(INDEX(Data_Orders!$D$2:$D$4727,MATCH(B1506,Data_Orders!$A$2:$A$4727,0)),"")</f>
        <v>Nuneaton</v>
      </c>
    </row>
    <row r="1507" customFormat="false" ht="15" hidden="false" customHeight="false" outlineLevel="0" collapsed="false">
      <c r="A1507" s="4" t="s">
        <v>7323</v>
      </c>
      <c r="B1507" s="4" t="s">
        <v>1584</v>
      </c>
      <c r="C1507" s="4" t="s">
        <v>1073</v>
      </c>
      <c r="D1507" s="4" t="n">
        <v>9</v>
      </c>
      <c r="E1507" s="4" t="n">
        <v>231.05</v>
      </c>
      <c r="F1507" s="4" t="n">
        <v>2079.45</v>
      </c>
      <c r="G1507" s="4" t="n">
        <f aca="false">INDEX(Data_Products!$D$2:$D$33,MATCH(C1507,Data_Products!$A$2:$A$33,0))</f>
        <v>148.29</v>
      </c>
      <c r="H1507" s="4" t="str">
        <f aca="false">INDEX(Data_Products!$C$2:$C$33,MATCH(C1507,Data_Products!$A$2:$A$33,0))</f>
        <v>Landscaping</v>
      </c>
      <c r="I1507" s="10" t="n">
        <f aca="false">D1507*(E1507-G1507)</f>
        <v>744.84</v>
      </c>
      <c r="J1507" s="11" t="n">
        <f aca="false">IFERROR(I1507/F1507,0)</f>
        <v>0.358190867777537</v>
      </c>
      <c r="K1507" s="4" t="str">
        <f aca="false">IFERROR(INDEX(Data_Orders!$F$2:$F$4727,MATCH(B1507,Data_Orders!$A$2:$A$4727,0)),"")</f>
        <v>Contractor</v>
      </c>
      <c r="L1507" s="4" t="str">
        <f aca="false">IFERROR(INDEX(Data_Orders!$D$2:$D$4727,MATCH(B1507,Data_Orders!$A$2:$A$4727,0)),"")</f>
        <v>Nuneaton</v>
      </c>
    </row>
    <row r="1508" customFormat="false" ht="15" hidden="false" customHeight="false" outlineLevel="0" collapsed="false">
      <c r="A1508" s="4" t="s">
        <v>7324</v>
      </c>
      <c r="B1508" s="4" t="s">
        <v>1584</v>
      </c>
      <c r="C1508" s="4" t="s">
        <v>1028</v>
      </c>
      <c r="D1508" s="4" t="n">
        <v>17</v>
      </c>
      <c r="E1508" s="4" t="n">
        <v>118.79</v>
      </c>
      <c r="F1508" s="4" t="n">
        <v>2019.43</v>
      </c>
      <c r="G1508" s="4" t="n">
        <f aca="false">INDEX(Data_Products!$D$2:$D$33,MATCH(C1508,Data_Products!$A$2:$A$33,0))</f>
        <v>81.07</v>
      </c>
      <c r="H1508" s="4" t="str">
        <f aca="false">INDEX(Data_Products!$C$2:$C$33,MATCH(C1508,Data_Products!$A$2:$A$33,0))</f>
        <v>Cement &amp; Aggregates</v>
      </c>
      <c r="I1508" s="10" t="n">
        <f aca="false">D1508*(E1508-G1508)</f>
        <v>641.24</v>
      </c>
      <c r="J1508" s="11" t="n">
        <f aca="false">IFERROR(I1508/F1508,0)</f>
        <v>0.317535146056065</v>
      </c>
      <c r="K1508" s="4" t="str">
        <f aca="false">IFERROR(INDEX(Data_Orders!$F$2:$F$4727,MATCH(B1508,Data_Orders!$A$2:$A$4727,0)),"")</f>
        <v>Contractor</v>
      </c>
      <c r="L1508" s="4" t="str">
        <f aca="false">IFERROR(INDEX(Data_Orders!$D$2:$D$4727,MATCH(B1508,Data_Orders!$A$2:$A$4727,0)),"")</f>
        <v>Nuneaton</v>
      </c>
    </row>
    <row r="1509" customFormat="false" ht="15" hidden="false" customHeight="false" outlineLevel="0" collapsed="false">
      <c r="A1509" s="4" t="s">
        <v>7325</v>
      </c>
      <c r="B1509" s="4" t="s">
        <v>1584</v>
      </c>
      <c r="C1509" s="4" t="s">
        <v>1052</v>
      </c>
      <c r="D1509" s="4" t="n">
        <v>11</v>
      </c>
      <c r="E1509" s="4" t="n">
        <v>205.71</v>
      </c>
      <c r="F1509" s="4" t="n">
        <v>2262.81</v>
      </c>
      <c r="G1509" s="4" t="n">
        <f aca="false">INDEX(Data_Products!$D$2:$D$33,MATCH(C1509,Data_Products!$A$2:$A$33,0))</f>
        <v>152.29</v>
      </c>
      <c r="H1509" s="4" t="str">
        <f aca="false">INDEX(Data_Products!$C$2:$C$33,MATCH(C1509,Data_Products!$A$2:$A$33,0))</f>
        <v>Roofing</v>
      </c>
      <c r="I1509" s="10" t="n">
        <f aca="false">D1509*(E1509-G1509)</f>
        <v>587.62</v>
      </c>
      <c r="J1509" s="11" t="n">
        <f aca="false">IFERROR(I1509/F1509,0)</f>
        <v>0.259685965679841</v>
      </c>
      <c r="K1509" s="4" t="str">
        <f aca="false">IFERROR(INDEX(Data_Orders!$F$2:$F$4727,MATCH(B1509,Data_Orders!$A$2:$A$4727,0)),"")</f>
        <v>Contractor</v>
      </c>
      <c r="L1509" s="4" t="str">
        <f aca="false">IFERROR(INDEX(Data_Orders!$D$2:$D$4727,MATCH(B1509,Data_Orders!$A$2:$A$4727,0)),"")</f>
        <v>Nuneaton</v>
      </c>
    </row>
    <row r="1510" customFormat="false" ht="15" hidden="false" customHeight="false" outlineLevel="0" collapsed="false">
      <c r="A1510" s="4" t="s">
        <v>7326</v>
      </c>
      <c r="B1510" s="4" t="s">
        <v>1585</v>
      </c>
      <c r="C1510" s="4" t="s">
        <v>1032</v>
      </c>
      <c r="D1510" s="4" t="n">
        <v>16</v>
      </c>
      <c r="E1510" s="4" t="n">
        <v>99.65</v>
      </c>
      <c r="F1510" s="4" t="n">
        <v>1594.4</v>
      </c>
      <c r="G1510" s="4" t="n">
        <f aca="false">INDEX(Data_Products!$D$2:$D$33,MATCH(C1510,Data_Products!$A$2:$A$33,0))</f>
        <v>58.26</v>
      </c>
      <c r="H1510" s="4" t="str">
        <f aca="false">INDEX(Data_Products!$C$2:$C$33,MATCH(C1510,Data_Products!$A$2:$A$33,0))</f>
        <v>Insulation</v>
      </c>
      <c r="I1510" s="10" t="n">
        <f aca="false">D1510*(E1510-G1510)</f>
        <v>662.24</v>
      </c>
      <c r="J1510" s="11" t="n">
        <f aca="false">IFERROR(I1510/F1510,0)</f>
        <v>0.415353738083292</v>
      </c>
      <c r="K1510" s="4" t="str">
        <f aca="false">IFERROR(INDEX(Data_Orders!$F$2:$F$4727,MATCH(B1510,Data_Orders!$A$2:$A$4727,0)),"")</f>
        <v>Contractor</v>
      </c>
      <c r="L1510" s="4" t="str">
        <f aca="false">IFERROR(INDEX(Data_Orders!$D$2:$D$4727,MATCH(B1510,Data_Orders!$A$2:$A$4727,0)),"")</f>
        <v>Nuneaton</v>
      </c>
    </row>
    <row r="1511" customFormat="false" ht="15" hidden="false" customHeight="false" outlineLevel="0" collapsed="false">
      <c r="A1511" s="4" t="s">
        <v>7327</v>
      </c>
      <c r="B1511" s="4" t="s">
        <v>1585</v>
      </c>
      <c r="C1511" s="4" t="s">
        <v>1061</v>
      </c>
      <c r="D1511" s="4" t="n">
        <v>5</v>
      </c>
      <c r="E1511" s="4" t="n">
        <v>145.57</v>
      </c>
      <c r="F1511" s="4" t="n">
        <v>727.85</v>
      </c>
      <c r="G1511" s="4" t="n">
        <f aca="false">INDEX(Data_Products!$D$2:$D$33,MATCH(C1511,Data_Products!$A$2:$A$33,0))</f>
        <v>119.29</v>
      </c>
      <c r="H1511" s="4" t="str">
        <f aca="false">INDEX(Data_Products!$C$2:$C$33,MATCH(C1511,Data_Products!$A$2:$A$33,0))</f>
        <v>Plumbing &amp; Drainage</v>
      </c>
      <c r="I1511" s="10" t="n">
        <f aca="false">D1511*(E1511-G1511)</f>
        <v>131.4</v>
      </c>
      <c r="J1511" s="11" t="n">
        <f aca="false">IFERROR(I1511/F1511,0)</f>
        <v>0.180531702960775</v>
      </c>
      <c r="K1511" s="4" t="str">
        <f aca="false">IFERROR(INDEX(Data_Orders!$F$2:$F$4727,MATCH(B1511,Data_Orders!$A$2:$A$4727,0)),"")</f>
        <v>Contractor</v>
      </c>
      <c r="L1511" s="4" t="str">
        <f aca="false">IFERROR(INDEX(Data_Orders!$D$2:$D$4727,MATCH(B1511,Data_Orders!$A$2:$A$4727,0)),"")</f>
        <v>Nuneaton</v>
      </c>
    </row>
    <row r="1512" customFormat="false" ht="15" hidden="false" customHeight="false" outlineLevel="0" collapsed="false">
      <c r="A1512" s="4" t="s">
        <v>7328</v>
      </c>
      <c r="B1512" s="4" t="s">
        <v>1586</v>
      </c>
      <c r="C1512" s="4" t="s">
        <v>1013</v>
      </c>
      <c r="D1512" s="4" t="n">
        <v>6</v>
      </c>
      <c r="E1512" s="4" t="n">
        <v>240.92</v>
      </c>
      <c r="F1512" s="4" t="n">
        <v>1445.52</v>
      </c>
      <c r="G1512" s="4" t="n">
        <f aca="false">INDEX(Data_Products!$D$2:$D$33,MATCH(C1512,Data_Products!$A$2:$A$33,0))</f>
        <v>168.32</v>
      </c>
      <c r="H1512" s="4" t="str">
        <f aca="false">INDEX(Data_Products!$C$2:$C$33,MATCH(C1512,Data_Products!$A$2:$A$33,0))</f>
        <v>Timber</v>
      </c>
      <c r="I1512" s="10" t="n">
        <f aca="false">D1512*(E1512-G1512)</f>
        <v>435.6</v>
      </c>
      <c r="J1512" s="11" t="n">
        <f aca="false">IFERROR(I1512/F1512,0)</f>
        <v>0.301344844761747</v>
      </c>
      <c r="K1512" s="4" t="str">
        <f aca="false">IFERROR(INDEX(Data_Orders!$F$2:$F$4727,MATCH(B1512,Data_Orders!$A$2:$A$4727,0)),"")</f>
        <v>Contractor</v>
      </c>
      <c r="L1512" s="4" t="str">
        <f aca="false">IFERROR(INDEX(Data_Orders!$D$2:$D$4727,MATCH(B1512,Data_Orders!$A$2:$A$4727,0)),"")</f>
        <v>Nuneaton</v>
      </c>
    </row>
    <row r="1513" customFormat="false" ht="15" hidden="false" customHeight="false" outlineLevel="0" collapsed="false">
      <c r="A1513" s="4" t="s">
        <v>7329</v>
      </c>
      <c r="B1513" s="4" t="s">
        <v>1586</v>
      </c>
      <c r="C1513" s="4" t="s">
        <v>1024</v>
      </c>
      <c r="D1513" s="4" t="n">
        <v>2</v>
      </c>
      <c r="E1513" s="4" t="n">
        <v>137.14</v>
      </c>
      <c r="F1513" s="4" t="n">
        <v>274.28</v>
      </c>
      <c r="G1513" s="4" t="n">
        <f aca="false">INDEX(Data_Products!$D$2:$D$33,MATCH(C1513,Data_Products!$A$2:$A$33,0))</f>
        <v>99.99</v>
      </c>
      <c r="H1513" s="4" t="str">
        <f aca="false">INDEX(Data_Products!$C$2:$C$33,MATCH(C1513,Data_Products!$A$2:$A$33,0))</f>
        <v>Cement &amp; Aggregates</v>
      </c>
      <c r="I1513" s="10" t="n">
        <f aca="false">D1513*(E1513-G1513)</f>
        <v>74.3</v>
      </c>
      <c r="J1513" s="11" t="n">
        <f aca="false">IFERROR(I1513/F1513,0)</f>
        <v>0.270891060230421</v>
      </c>
      <c r="K1513" s="4" t="str">
        <f aca="false">IFERROR(INDEX(Data_Orders!$F$2:$F$4727,MATCH(B1513,Data_Orders!$A$2:$A$4727,0)),"")</f>
        <v>Contractor</v>
      </c>
      <c r="L1513" s="4" t="str">
        <f aca="false">IFERROR(INDEX(Data_Orders!$D$2:$D$4727,MATCH(B1513,Data_Orders!$A$2:$A$4727,0)),"")</f>
        <v>Nuneaton</v>
      </c>
    </row>
    <row r="1514" customFormat="false" ht="15" hidden="false" customHeight="false" outlineLevel="0" collapsed="false">
      <c r="A1514" s="4" t="s">
        <v>7330</v>
      </c>
      <c r="B1514" s="4" t="s">
        <v>1586</v>
      </c>
      <c r="C1514" s="4" t="s">
        <v>1019</v>
      </c>
      <c r="D1514" s="4" t="n">
        <v>16</v>
      </c>
      <c r="E1514" s="4" t="n">
        <v>79.76</v>
      </c>
      <c r="F1514" s="4" t="n">
        <v>1276.16</v>
      </c>
      <c r="G1514" s="4" t="n">
        <f aca="false">INDEX(Data_Products!$D$2:$D$33,MATCH(C1514,Data_Products!$A$2:$A$33,0))</f>
        <v>59.07</v>
      </c>
      <c r="H1514" s="4" t="str">
        <f aca="false">INDEX(Data_Products!$C$2:$C$33,MATCH(C1514,Data_Products!$A$2:$A$33,0))</f>
        <v>Timber</v>
      </c>
      <c r="I1514" s="10" t="n">
        <f aca="false">D1514*(E1514-G1514)</f>
        <v>331.04</v>
      </c>
      <c r="J1514" s="11" t="n">
        <f aca="false">IFERROR(I1514/F1514,0)</f>
        <v>0.259403209628887</v>
      </c>
      <c r="K1514" s="4" t="str">
        <f aca="false">IFERROR(INDEX(Data_Orders!$F$2:$F$4727,MATCH(B1514,Data_Orders!$A$2:$A$4727,0)),"")</f>
        <v>Contractor</v>
      </c>
      <c r="L1514" s="4" t="str">
        <f aca="false">IFERROR(INDEX(Data_Orders!$D$2:$D$4727,MATCH(B1514,Data_Orders!$A$2:$A$4727,0)),"")</f>
        <v>Nuneaton</v>
      </c>
    </row>
    <row r="1515" customFormat="false" ht="15" hidden="false" customHeight="false" outlineLevel="0" collapsed="false">
      <c r="A1515" s="4" t="s">
        <v>7331</v>
      </c>
      <c r="B1515" s="4" t="s">
        <v>1586</v>
      </c>
      <c r="C1515" s="4" t="s">
        <v>1026</v>
      </c>
      <c r="D1515" s="4" t="n">
        <v>9</v>
      </c>
      <c r="E1515" s="4" t="n">
        <v>184.05</v>
      </c>
      <c r="F1515" s="4" t="n">
        <v>1656.45</v>
      </c>
      <c r="G1515" s="4" t="n">
        <f aca="false">INDEX(Data_Products!$D$2:$D$33,MATCH(C1515,Data_Products!$A$2:$A$33,0))</f>
        <v>147.44</v>
      </c>
      <c r="H1515" s="4" t="str">
        <f aca="false">INDEX(Data_Products!$C$2:$C$33,MATCH(C1515,Data_Products!$A$2:$A$33,0))</f>
        <v>Cement &amp; Aggregates</v>
      </c>
      <c r="I1515" s="10" t="n">
        <f aca="false">D1515*(E1515-G1515)</f>
        <v>329.49</v>
      </c>
      <c r="J1515" s="11" t="n">
        <f aca="false">IFERROR(I1515/F1515,0)</f>
        <v>0.19891333876664</v>
      </c>
      <c r="K1515" s="4" t="str">
        <f aca="false">IFERROR(INDEX(Data_Orders!$F$2:$F$4727,MATCH(B1515,Data_Orders!$A$2:$A$4727,0)),"")</f>
        <v>Contractor</v>
      </c>
      <c r="L1515" s="4" t="str">
        <f aca="false">IFERROR(INDEX(Data_Orders!$D$2:$D$4727,MATCH(B1515,Data_Orders!$A$2:$A$4727,0)),"")</f>
        <v>Nuneaton</v>
      </c>
    </row>
    <row r="1516" customFormat="false" ht="15" hidden="false" customHeight="false" outlineLevel="0" collapsed="false">
      <c r="A1516" s="4" t="s">
        <v>7332</v>
      </c>
      <c r="B1516" s="4" t="s">
        <v>1587</v>
      </c>
      <c r="C1516" s="4" t="s">
        <v>1039</v>
      </c>
      <c r="D1516" s="4" t="n">
        <v>16</v>
      </c>
      <c r="E1516" s="4" t="n">
        <v>160.41</v>
      </c>
      <c r="F1516" s="4" t="n">
        <v>2566.56</v>
      </c>
      <c r="G1516" s="4" t="n">
        <f aca="false">INDEX(Data_Products!$D$2:$D$33,MATCH(C1516,Data_Products!$A$2:$A$33,0))</f>
        <v>99.74</v>
      </c>
      <c r="H1516" s="4" t="str">
        <f aca="false">INDEX(Data_Products!$C$2:$C$33,MATCH(C1516,Data_Products!$A$2:$A$33,0))</f>
        <v>Insulation</v>
      </c>
      <c r="I1516" s="10" t="n">
        <f aca="false">D1516*(E1516-G1516)</f>
        <v>970.72</v>
      </c>
      <c r="J1516" s="11" t="n">
        <f aca="false">IFERROR(I1516/F1516,0)</f>
        <v>0.378218315566361</v>
      </c>
      <c r="K1516" s="4" t="str">
        <f aca="false">IFERROR(INDEX(Data_Orders!$F$2:$F$4727,MATCH(B1516,Data_Orders!$A$2:$A$4727,0)),"")</f>
        <v>Contractor</v>
      </c>
      <c r="L1516" s="4" t="str">
        <f aca="false">IFERROR(INDEX(Data_Orders!$D$2:$D$4727,MATCH(B1516,Data_Orders!$A$2:$A$4727,0)),"")</f>
        <v>Nuneaton</v>
      </c>
    </row>
    <row r="1517" customFormat="false" ht="15" hidden="false" customHeight="false" outlineLevel="0" collapsed="false">
      <c r="A1517" s="4" t="s">
        <v>7333</v>
      </c>
      <c r="B1517" s="4" t="s">
        <v>1587</v>
      </c>
      <c r="C1517" s="4" t="s">
        <v>1017</v>
      </c>
      <c r="D1517" s="4" t="n">
        <v>2</v>
      </c>
      <c r="E1517" s="4" t="n">
        <v>49.15</v>
      </c>
      <c r="F1517" s="4" t="n">
        <v>98.3</v>
      </c>
      <c r="G1517" s="4" t="n">
        <f aca="false">INDEX(Data_Products!$D$2:$D$33,MATCH(C1517,Data_Products!$A$2:$A$33,0))</f>
        <v>31.44</v>
      </c>
      <c r="H1517" s="4" t="str">
        <f aca="false">INDEX(Data_Products!$C$2:$C$33,MATCH(C1517,Data_Products!$A$2:$A$33,0))</f>
        <v>Timber</v>
      </c>
      <c r="I1517" s="10" t="n">
        <f aca="false">D1517*(E1517-G1517)</f>
        <v>35.42</v>
      </c>
      <c r="J1517" s="11" t="n">
        <f aca="false">IFERROR(I1517/F1517,0)</f>
        <v>0.360325534079349</v>
      </c>
      <c r="K1517" s="4" t="str">
        <f aca="false">IFERROR(INDEX(Data_Orders!$F$2:$F$4727,MATCH(B1517,Data_Orders!$A$2:$A$4727,0)),"")</f>
        <v>Contractor</v>
      </c>
      <c r="L1517" s="4" t="str">
        <f aca="false">IFERROR(INDEX(Data_Orders!$D$2:$D$4727,MATCH(B1517,Data_Orders!$A$2:$A$4727,0)),"")</f>
        <v>Nuneaton</v>
      </c>
    </row>
    <row r="1518" customFormat="false" ht="15" hidden="false" customHeight="false" outlineLevel="0" collapsed="false">
      <c r="A1518" s="4" t="s">
        <v>7334</v>
      </c>
      <c r="B1518" s="4" t="s">
        <v>1587</v>
      </c>
      <c r="C1518" s="4" t="s">
        <v>1073</v>
      </c>
      <c r="D1518" s="4" t="n">
        <v>15</v>
      </c>
      <c r="E1518" s="4" t="n">
        <v>231.05</v>
      </c>
      <c r="F1518" s="4" t="n">
        <v>3465.75</v>
      </c>
      <c r="G1518" s="4" t="n">
        <f aca="false">INDEX(Data_Products!$D$2:$D$33,MATCH(C1518,Data_Products!$A$2:$A$33,0))</f>
        <v>148.29</v>
      </c>
      <c r="H1518" s="4" t="str">
        <f aca="false">INDEX(Data_Products!$C$2:$C$33,MATCH(C1518,Data_Products!$A$2:$A$33,0))</f>
        <v>Landscaping</v>
      </c>
      <c r="I1518" s="10" t="n">
        <f aca="false">D1518*(E1518-G1518)</f>
        <v>1241.4</v>
      </c>
      <c r="J1518" s="11" t="n">
        <f aca="false">IFERROR(I1518/F1518,0)</f>
        <v>0.358190867777537</v>
      </c>
      <c r="K1518" s="4" t="str">
        <f aca="false">IFERROR(INDEX(Data_Orders!$F$2:$F$4727,MATCH(B1518,Data_Orders!$A$2:$A$4727,0)),"")</f>
        <v>Contractor</v>
      </c>
      <c r="L1518" s="4" t="str">
        <f aca="false">IFERROR(INDEX(Data_Orders!$D$2:$D$4727,MATCH(B1518,Data_Orders!$A$2:$A$4727,0)),"")</f>
        <v>Nuneaton</v>
      </c>
    </row>
    <row r="1519" customFormat="false" ht="15" hidden="false" customHeight="false" outlineLevel="0" collapsed="false">
      <c r="A1519" s="4" t="s">
        <v>7335</v>
      </c>
      <c r="B1519" s="4" t="s">
        <v>1587</v>
      </c>
      <c r="C1519" s="4" t="s">
        <v>1075</v>
      </c>
      <c r="D1519" s="4" t="n">
        <v>12</v>
      </c>
      <c r="E1519" s="4" t="n">
        <v>98.61</v>
      </c>
      <c r="F1519" s="4" t="n">
        <v>1183.32</v>
      </c>
      <c r="G1519" s="4" t="n">
        <f aca="false">INDEX(Data_Products!$D$2:$D$33,MATCH(C1519,Data_Products!$A$2:$A$33,0))</f>
        <v>74.84</v>
      </c>
      <c r="H1519" s="4" t="str">
        <f aca="false">INDEX(Data_Products!$C$2:$C$33,MATCH(C1519,Data_Products!$A$2:$A$33,0))</f>
        <v>Landscaping</v>
      </c>
      <c r="I1519" s="10" t="n">
        <f aca="false">D1519*(E1519-G1519)</f>
        <v>285.24</v>
      </c>
      <c r="J1519" s="11" t="n">
        <f aca="false">IFERROR(I1519/F1519,0)</f>
        <v>0.24105060338708</v>
      </c>
      <c r="K1519" s="4" t="str">
        <f aca="false">IFERROR(INDEX(Data_Orders!$F$2:$F$4727,MATCH(B1519,Data_Orders!$A$2:$A$4727,0)),"")</f>
        <v>Contractor</v>
      </c>
      <c r="L1519" s="4" t="str">
        <f aca="false">IFERROR(INDEX(Data_Orders!$D$2:$D$4727,MATCH(B1519,Data_Orders!$A$2:$A$4727,0)),"")</f>
        <v>Nuneaton</v>
      </c>
    </row>
    <row r="1520" customFormat="false" ht="15" hidden="false" customHeight="false" outlineLevel="0" collapsed="false">
      <c r="A1520" s="4" t="s">
        <v>7336</v>
      </c>
      <c r="B1520" s="4" t="s">
        <v>1588</v>
      </c>
      <c r="C1520" s="4" t="s">
        <v>1044</v>
      </c>
      <c r="D1520" s="4" t="n">
        <v>5</v>
      </c>
      <c r="E1520" s="4" t="n">
        <v>190.44</v>
      </c>
      <c r="F1520" s="4" t="n">
        <v>952.2</v>
      </c>
      <c r="G1520" s="4" t="n">
        <f aca="false">INDEX(Data_Products!$D$2:$D$33,MATCH(C1520,Data_Products!$A$2:$A$33,0))</f>
        <v>115.48</v>
      </c>
      <c r="H1520" s="4" t="str">
        <f aca="false">INDEX(Data_Products!$C$2:$C$33,MATCH(C1520,Data_Products!$A$2:$A$33,0))</f>
        <v>Tools &amp; Fixings</v>
      </c>
      <c r="I1520" s="10" t="n">
        <f aca="false">D1520*(E1520-G1520)</f>
        <v>374.8</v>
      </c>
      <c r="J1520" s="11" t="n">
        <f aca="false">IFERROR(I1520/F1520,0)</f>
        <v>0.393614786809494</v>
      </c>
      <c r="K1520" s="4" t="str">
        <f aca="false">IFERROR(INDEX(Data_Orders!$F$2:$F$4727,MATCH(B1520,Data_Orders!$A$2:$A$4727,0)),"")</f>
        <v>Contractor</v>
      </c>
      <c r="L1520" s="4" t="str">
        <f aca="false">IFERROR(INDEX(Data_Orders!$D$2:$D$4727,MATCH(B1520,Data_Orders!$A$2:$A$4727,0)),"")</f>
        <v>Nuneaton</v>
      </c>
    </row>
    <row r="1521" customFormat="false" ht="15" hidden="false" customHeight="false" outlineLevel="0" collapsed="false">
      <c r="A1521" s="4" t="s">
        <v>7337</v>
      </c>
      <c r="B1521" s="4" t="s">
        <v>1588</v>
      </c>
      <c r="C1521" s="4" t="s">
        <v>1041</v>
      </c>
      <c r="D1521" s="4" t="n">
        <v>4</v>
      </c>
      <c r="E1521" s="4" t="n">
        <v>242.75</v>
      </c>
      <c r="F1521" s="4" t="n">
        <v>971</v>
      </c>
      <c r="G1521" s="4" t="n">
        <f aca="false">INDEX(Data_Products!$D$2:$D$33,MATCH(C1521,Data_Products!$A$2:$A$33,0))</f>
        <v>142.94</v>
      </c>
      <c r="H1521" s="4" t="str">
        <f aca="false">INDEX(Data_Products!$C$2:$C$33,MATCH(C1521,Data_Products!$A$2:$A$33,0))</f>
        <v>Tools &amp; Fixings</v>
      </c>
      <c r="I1521" s="10" t="n">
        <f aca="false">D1521*(E1521-G1521)</f>
        <v>399.24</v>
      </c>
      <c r="J1521" s="11" t="n">
        <f aca="false">IFERROR(I1521/F1521,0)</f>
        <v>0.411163748712667</v>
      </c>
      <c r="K1521" s="4" t="str">
        <f aca="false">IFERROR(INDEX(Data_Orders!$F$2:$F$4727,MATCH(B1521,Data_Orders!$A$2:$A$4727,0)),"")</f>
        <v>Contractor</v>
      </c>
      <c r="L1521" s="4" t="str">
        <f aca="false">IFERROR(INDEX(Data_Orders!$D$2:$D$4727,MATCH(B1521,Data_Orders!$A$2:$A$4727,0)),"")</f>
        <v>Nuneaton</v>
      </c>
    </row>
    <row r="1522" customFormat="false" ht="15" hidden="false" customHeight="false" outlineLevel="0" collapsed="false">
      <c r="A1522" s="4" t="s">
        <v>7338</v>
      </c>
      <c r="B1522" s="4" t="s">
        <v>1588</v>
      </c>
      <c r="C1522" s="4" t="s">
        <v>1017</v>
      </c>
      <c r="D1522" s="4" t="n">
        <v>12</v>
      </c>
      <c r="E1522" s="4" t="n">
        <v>49.15</v>
      </c>
      <c r="F1522" s="4" t="n">
        <v>589.8</v>
      </c>
      <c r="G1522" s="4" t="n">
        <f aca="false">INDEX(Data_Products!$D$2:$D$33,MATCH(C1522,Data_Products!$A$2:$A$33,0))</f>
        <v>31.44</v>
      </c>
      <c r="H1522" s="4" t="str">
        <f aca="false">INDEX(Data_Products!$C$2:$C$33,MATCH(C1522,Data_Products!$A$2:$A$33,0))</f>
        <v>Timber</v>
      </c>
      <c r="I1522" s="10" t="n">
        <f aca="false">D1522*(E1522-G1522)</f>
        <v>212.52</v>
      </c>
      <c r="J1522" s="11" t="n">
        <f aca="false">IFERROR(I1522/F1522,0)</f>
        <v>0.360325534079349</v>
      </c>
      <c r="K1522" s="4" t="str">
        <f aca="false">IFERROR(INDEX(Data_Orders!$F$2:$F$4727,MATCH(B1522,Data_Orders!$A$2:$A$4727,0)),"")</f>
        <v>Contractor</v>
      </c>
      <c r="L1522" s="4" t="str">
        <f aca="false">IFERROR(INDEX(Data_Orders!$D$2:$D$4727,MATCH(B1522,Data_Orders!$A$2:$A$4727,0)),"")</f>
        <v>Nuneaton</v>
      </c>
    </row>
    <row r="1523" customFormat="false" ht="15" hidden="false" customHeight="false" outlineLevel="0" collapsed="false">
      <c r="A1523" s="4" t="s">
        <v>7339</v>
      </c>
      <c r="B1523" s="4" t="s">
        <v>1588</v>
      </c>
      <c r="C1523" s="4" t="s">
        <v>1070</v>
      </c>
      <c r="D1523" s="4" t="n">
        <v>3</v>
      </c>
      <c r="E1523" s="4" t="n">
        <v>230.32</v>
      </c>
      <c r="F1523" s="4" t="n">
        <v>690.96</v>
      </c>
      <c r="G1523" s="4" t="n">
        <f aca="false">INDEX(Data_Products!$D$2:$D$33,MATCH(C1523,Data_Products!$A$2:$A$33,0))</f>
        <v>161.64</v>
      </c>
      <c r="H1523" s="4" t="str">
        <f aca="false">INDEX(Data_Products!$C$2:$C$33,MATCH(C1523,Data_Products!$A$2:$A$33,0))</f>
        <v>Landscaping</v>
      </c>
      <c r="I1523" s="10" t="n">
        <f aca="false">D1523*(E1523-G1523)</f>
        <v>206.04</v>
      </c>
      <c r="J1523" s="11" t="n">
        <f aca="false">IFERROR(I1523/F1523,0)</f>
        <v>0.298193817297673</v>
      </c>
      <c r="K1523" s="4" t="str">
        <f aca="false">IFERROR(INDEX(Data_Orders!$F$2:$F$4727,MATCH(B1523,Data_Orders!$A$2:$A$4727,0)),"")</f>
        <v>Contractor</v>
      </c>
      <c r="L1523" s="4" t="str">
        <f aca="false">IFERROR(INDEX(Data_Orders!$D$2:$D$4727,MATCH(B1523,Data_Orders!$A$2:$A$4727,0)),"")</f>
        <v>Nuneaton</v>
      </c>
    </row>
    <row r="1524" customFormat="false" ht="15" hidden="false" customHeight="false" outlineLevel="0" collapsed="false">
      <c r="A1524" s="4" t="s">
        <v>7340</v>
      </c>
      <c r="B1524" s="4" t="s">
        <v>1588</v>
      </c>
      <c r="C1524" s="4" t="s">
        <v>1061</v>
      </c>
      <c r="D1524" s="4" t="n">
        <v>7</v>
      </c>
      <c r="E1524" s="4" t="n">
        <v>145.57</v>
      </c>
      <c r="F1524" s="4" t="n">
        <v>1018.99</v>
      </c>
      <c r="G1524" s="4" t="n">
        <f aca="false">INDEX(Data_Products!$D$2:$D$33,MATCH(C1524,Data_Products!$A$2:$A$33,0))</f>
        <v>119.29</v>
      </c>
      <c r="H1524" s="4" t="str">
        <f aca="false">INDEX(Data_Products!$C$2:$C$33,MATCH(C1524,Data_Products!$A$2:$A$33,0))</f>
        <v>Plumbing &amp; Drainage</v>
      </c>
      <c r="I1524" s="10" t="n">
        <f aca="false">D1524*(E1524-G1524)</f>
        <v>183.96</v>
      </c>
      <c r="J1524" s="11" t="n">
        <f aca="false">IFERROR(I1524/F1524,0)</f>
        <v>0.180531702960775</v>
      </c>
      <c r="K1524" s="4" t="str">
        <f aca="false">IFERROR(INDEX(Data_Orders!$F$2:$F$4727,MATCH(B1524,Data_Orders!$A$2:$A$4727,0)),"")</f>
        <v>Contractor</v>
      </c>
      <c r="L1524" s="4" t="str">
        <f aca="false">IFERROR(INDEX(Data_Orders!$D$2:$D$4727,MATCH(B1524,Data_Orders!$A$2:$A$4727,0)),"")</f>
        <v>Nuneaton</v>
      </c>
    </row>
    <row r="1525" customFormat="false" ht="15" hidden="false" customHeight="false" outlineLevel="0" collapsed="false">
      <c r="A1525" s="4" t="s">
        <v>7341</v>
      </c>
      <c r="B1525" s="4" t="s">
        <v>1589</v>
      </c>
      <c r="C1525" s="4" t="s">
        <v>1021</v>
      </c>
      <c r="D1525" s="4" t="n">
        <v>17</v>
      </c>
      <c r="E1525" s="4" t="n">
        <v>73.76</v>
      </c>
      <c r="F1525" s="4" t="n">
        <v>1253.92</v>
      </c>
      <c r="G1525" s="4" t="n">
        <f aca="false">INDEX(Data_Products!$D$2:$D$33,MATCH(C1525,Data_Products!$A$2:$A$33,0))</f>
        <v>51.51</v>
      </c>
      <c r="H1525" s="4" t="str">
        <f aca="false">INDEX(Data_Products!$C$2:$C$33,MATCH(C1525,Data_Products!$A$2:$A$33,0))</f>
        <v>Cement &amp; Aggregates</v>
      </c>
      <c r="I1525" s="10" t="n">
        <f aca="false">D1525*(E1525-G1525)</f>
        <v>378.25</v>
      </c>
      <c r="J1525" s="11" t="n">
        <f aca="false">IFERROR(I1525/F1525,0)</f>
        <v>0.301654013015184</v>
      </c>
      <c r="K1525" s="4" t="str">
        <f aca="false">IFERROR(INDEX(Data_Orders!$F$2:$F$4727,MATCH(B1525,Data_Orders!$A$2:$A$4727,0)),"")</f>
        <v>Contractor</v>
      </c>
      <c r="L1525" s="4" t="str">
        <f aca="false">IFERROR(INDEX(Data_Orders!$D$2:$D$4727,MATCH(B1525,Data_Orders!$A$2:$A$4727,0)),"")</f>
        <v>Nuneaton</v>
      </c>
    </row>
    <row r="1526" customFormat="false" ht="15" hidden="false" customHeight="false" outlineLevel="0" collapsed="false">
      <c r="A1526" s="4" t="s">
        <v>7342</v>
      </c>
      <c r="B1526" s="4" t="s">
        <v>1589</v>
      </c>
      <c r="C1526" s="4" t="s">
        <v>1068</v>
      </c>
      <c r="D1526" s="4" t="n">
        <v>9</v>
      </c>
      <c r="E1526" s="4" t="n">
        <v>86.28</v>
      </c>
      <c r="F1526" s="4" t="n">
        <v>776.52</v>
      </c>
      <c r="G1526" s="4" t="n">
        <f aca="false">INDEX(Data_Products!$D$2:$D$33,MATCH(C1526,Data_Products!$A$2:$A$33,0))</f>
        <v>68.55</v>
      </c>
      <c r="H1526" s="4" t="str">
        <f aca="false">INDEX(Data_Products!$C$2:$C$33,MATCH(C1526,Data_Products!$A$2:$A$33,0))</f>
        <v>Plumbing &amp; Drainage</v>
      </c>
      <c r="I1526" s="10" t="n">
        <f aca="false">D1526*(E1526-G1526)</f>
        <v>159.57</v>
      </c>
      <c r="J1526" s="11" t="n">
        <f aca="false">IFERROR(I1526/F1526,0)</f>
        <v>0.205493741307371</v>
      </c>
      <c r="K1526" s="4" t="str">
        <f aca="false">IFERROR(INDEX(Data_Orders!$F$2:$F$4727,MATCH(B1526,Data_Orders!$A$2:$A$4727,0)),"")</f>
        <v>Contractor</v>
      </c>
      <c r="L1526" s="4" t="str">
        <f aca="false">IFERROR(INDEX(Data_Orders!$D$2:$D$4727,MATCH(B1526,Data_Orders!$A$2:$A$4727,0)),"")</f>
        <v>Nuneaton</v>
      </c>
    </row>
    <row r="1527" customFormat="false" ht="15" hidden="false" customHeight="false" outlineLevel="0" collapsed="false">
      <c r="A1527" s="4" t="s">
        <v>7343</v>
      </c>
      <c r="B1527" s="4" t="s">
        <v>1589</v>
      </c>
      <c r="C1527" s="4" t="s">
        <v>1061</v>
      </c>
      <c r="D1527" s="4" t="n">
        <v>19</v>
      </c>
      <c r="E1527" s="4" t="n">
        <v>145.57</v>
      </c>
      <c r="F1527" s="4" t="n">
        <v>2765.83</v>
      </c>
      <c r="G1527" s="4" t="n">
        <f aca="false">INDEX(Data_Products!$D$2:$D$33,MATCH(C1527,Data_Products!$A$2:$A$33,0))</f>
        <v>119.29</v>
      </c>
      <c r="H1527" s="4" t="str">
        <f aca="false">INDEX(Data_Products!$C$2:$C$33,MATCH(C1527,Data_Products!$A$2:$A$33,0))</f>
        <v>Plumbing &amp; Drainage</v>
      </c>
      <c r="I1527" s="10" t="n">
        <f aca="false">D1527*(E1527-G1527)</f>
        <v>499.32</v>
      </c>
      <c r="J1527" s="11" t="n">
        <f aca="false">IFERROR(I1527/F1527,0)</f>
        <v>0.180531702960775</v>
      </c>
      <c r="K1527" s="4" t="str">
        <f aca="false">IFERROR(INDEX(Data_Orders!$F$2:$F$4727,MATCH(B1527,Data_Orders!$A$2:$A$4727,0)),"")</f>
        <v>Contractor</v>
      </c>
      <c r="L1527" s="4" t="str">
        <f aca="false">IFERROR(INDEX(Data_Orders!$D$2:$D$4727,MATCH(B1527,Data_Orders!$A$2:$A$4727,0)),"")</f>
        <v>Nuneaton</v>
      </c>
    </row>
    <row r="1528" customFormat="false" ht="15" hidden="false" customHeight="false" outlineLevel="0" collapsed="false">
      <c r="A1528" s="4" t="s">
        <v>7344</v>
      </c>
      <c r="B1528" s="4" t="s">
        <v>1590</v>
      </c>
      <c r="C1528" s="4" t="s">
        <v>1024</v>
      </c>
      <c r="D1528" s="4" t="n">
        <v>19</v>
      </c>
      <c r="E1528" s="4" t="n">
        <v>137.14</v>
      </c>
      <c r="F1528" s="4" t="n">
        <v>2605.66</v>
      </c>
      <c r="G1528" s="4" t="n">
        <f aca="false">INDEX(Data_Products!$D$2:$D$33,MATCH(C1528,Data_Products!$A$2:$A$33,0))</f>
        <v>99.99</v>
      </c>
      <c r="H1528" s="4" t="str">
        <f aca="false">INDEX(Data_Products!$C$2:$C$33,MATCH(C1528,Data_Products!$A$2:$A$33,0))</f>
        <v>Cement &amp; Aggregates</v>
      </c>
      <c r="I1528" s="10" t="n">
        <f aca="false">D1528*(E1528-G1528)</f>
        <v>705.85</v>
      </c>
      <c r="J1528" s="11" t="n">
        <f aca="false">IFERROR(I1528/F1528,0)</f>
        <v>0.270891060230421</v>
      </c>
      <c r="K1528" s="4" t="str">
        <f aca="false">IFERROR(INDEX(Data_Orders!$F$2:$F$4727,MATCH(B1528,Data_Orders!$A$2:$A$4727,0)),"")</f>
        <v>Contractor</v>
      </c>
      <c r="L1528" s="4" t="str">
        <f aca="false">IFERROR(INDEX(Data_Orders!$D$2:$D$4727,MATCH(B1528,Data_Orders!$A$2:$A$4727,0)),"")</f>
        <v>Nuneaton</v>
      </c>
    </row>
    <row r="1529" customFormat="false" ht="15" hidden="false" customHeight="false" outlineLevel="0" collapsed="false">
      <c r="A1529" s="4" t="s">
        <v>7345</v>
      </c>
      <c r="B1529" s="4" t="s">
        <v>1590</v>
      </c>
      <c r="C1529" s="4" t="s">
        <v>1050</v>
      </c>
      <c r="D1529" s="4" t="n">
        <v>6</v>
      </c>
      <c r="E1529" s="4" t="n">
        <v>238.63</v>
      </c>
      <c r="F1529" s="4" t="n">
        <v>1431.78</v>
      </c>
      <c r="G1529" s="4" t="n">
        <f aca="false">INDEX(Data_Products!$D$2:$D$33,MATCH(C1529,Data_Products!$A$2:$A$33,0))</f>
        <v>148.91</v>
      </c>
      <c r="H1529" s="4" t="str">
        <f aca="false">INDEX(Data_Products!$C$2:$C$33,MATCH(C1529,Data_Products!$A$2:$A$33,0))</f>
        <v>Tools &amp; Fixings</v>
      </c>
      <c r="I1529" s="10" t="n">
        <f aca="false">D1529*(E1529-G1529)</f>
        <v>538.32</v>
      </c>
      <c r="J1529" s="11" t="n">
        <f aca="false">IFERROR(I1529/F1529,0)</f>
        <v>0.375979549930855</v>
      </c>
      <c r="K1529" s="4" t="str">
        <f aca="false">IFERROR(INDEX(Data_Orders!$F$2:$F$4727,MATCH(B1529,Data_Orders!$A$2:$A$4727,0)),"")</f>
        <v>Contractor</v>
      </c>
      <c r="L1529" s="4" t="str">
        <f aca="false">IFERROR(INDEX(Data_Orders!$D$2:$D$4727,MATCH(B1529,Data_Orders!$A$2:$A$4727,0)),"")</f>
        <v>Nuneaton</v>
      </c>
    </row>
    <row r="1530" customFormat="false" ht="15" hidden="false" customHeight="false" outlineLevel="0" collapsed="false">
      <c r="A1530" s="4" t="s">
        <v>7346</v>
      </c>
      <c r="B1530" s="4" t="s">
        <v>1590</v>
      </c>
      <c r="C1530" s="4" t="s">
        <v>1010</v>
      </c>
      <c r="D1530" s="4" t="n">
        <v>14</v>
      </c>
      <c r="E1530" s="4" t="n">
        <v>135.95</v>
      </c>
      <c r="F1530" s="4" t="n">
        <v>1903.3</v>
      </c>
      <c r="G1530" s="4" t="n">
        <f aca="false">INDEX(Data_Products!$D$2:$D$33,MATCH(C1530,Data_Products!$A$2:$A$33,0))</f>
        <v>111.1</v>
      </c>
      <c r="H1530" s="4" t="str">
        <f aca="false">INDEX(Data_Products!$C$2:$C$33,MATCH(C1530,Data_Products!$A$2:$A$33,0))</f>
        <v>Timber</v>
      </c>
      <c r="I1530" s="10" t="n">
        <f aca="false">D1530*(E1530-G1530)</f>
        <v>347.9</v>
      </c>
      <c r="J1530" s="11" t="n">
        <f aca="false">IFERROR(I1530/F1530,0)</f>
        <v>0.18278778962854</v>
      </c>
      <c r="K1530" s="4" t="str">
        <f aca="false">IFERROR(INDEX(Data_Orders!$F$2:$F$4727,MATCH(B1530,Data_Orders!$A$2:$A$4727,0)),"")</f>
        <v>Contractor</v>
      </c>
      <c r="L1530" s="4" t="str">
        <f aca="false">IFERROR(INDEX(Data_Orders!$D$2:$D$4727,MATCH(B1530,Data_Orders!$A$2:$A$4727,0)),"")</f>
        <v>Nuneaton</v>
      </c>
    </row>
    <row r="1531" customFormat="false" ht="15" hidden="false" customHeight="false" outlineLevel="0" collapsed="false">
      <c r="A1531" s="4" t="s">
        <v>7347</v>
      </c>
      <c r="B1531" s="4" t="s">
        <v>1590</v>
      </c>
      <c r="C1531" s="4" t="s">
        <v>1046</v>
      </c>
      <c r="D1531" s="4" t="n">
        <v>3</v>
      </c>
      <c r="E1531" s="4" t="n">
        <v>154.02</v>
      </c>
      <c r="F1531" s="4" t="n">
        <v>462.06</v>
      </c>
      <c r="G1531" s="4" t="n">
        <f aca="false">INDEX(Data_Products!$D$2:$D$33,MATCH(C1531,Data_Products!$A$2:$A$33,0))</f>
        <v>102.1</v>
      </c>
      <c r="H1531" s="4" t="str">
        <f aca="false">INDEX(Data_Products!$C$2:$C$33,MATCH(C1531,Data_Products!$A$2:$A$33,0))</f>
        <v>Tools &amp; Fixings</v>
      </c>
      <c r="I1531" s="10" t="n">
        <f aca="false">D1531*(E1531-G1531)</f>
        <v>155.76</v>
      </c>
      <c r="J1531" s="11" t="n">
        <f aca="false">IFERROR(I1531/F1531,0)</f>
        <v>0.337099078041813</v>
      </c>
      <c r="K1531" s="4" t="str">
        <f aca="false">IFERROR(INDEX(Data_Orders!$F$2:$F$4727,MATCH(B1531,Data_Orders!$A$2:$A$4727,0)),"")</f>
        <v>Contractor</v>
      </c>
      <c r="L1531" s="4" t="str">
        <f aca="false">IFERROR(INDEX(Data_Orders!$D$2:$D$4727,MATCH(B1531,Data_Orders!$A$2:$A$4727,0)),"")</f>
        <v>Nuneaton</v>
      </c>
    </row>
    <row r="1532" customFormat="false" ht="15" hidden="false" customHeight="false" outlineLevel="0" collapsed="false">
      <c r="A1532" s="4" t="s">
        <v>7348</v>
      </c>
      <c r="B1532" s="4" t="s">
        <v>1590</v>
      </c>
      <c r="C1532" s="4" t="s">
        <v>1064</v>
      </c>
      <c r="D1532" s="4" t="n">
        <v>8</v>
      </c>
      <c r="E1532" s="4" t="n">
        <v>97.63</v>
      </c>
      <c r="F1532" s="4" t="n">
        <v>781.04</v>
      </c>
      <c r="G1532" s="4" t="n">
        <f aca="false">INDEX(Data_Products!$D$2:$D$33,MATCH(C1532,Data_Products!$A$2:$A$33,0))</f>
        <v>65.21</v>
      </c>
      <c r="H1532" s="4" t="str">
        <f aca="false">INDEX(Data_Products!$C$2:$C$33,MATCH(C1532,Data_Products!$A$2:$A$33,0))</f>
        <v>Plumbing &amp; Drainage</v>
      </c>
      <c r="I1532" s="10" t="n">
        <f aca="false">D1532*(E1532-G1532)</f>
        <v>259.36</v>
      </c>
      <c r="J1532" s="11" t="n">
        <f aca="false">IFERROR(I1532/F1532,0)</f>
        <v>0.332070060432244</v>
      </c>
      <c r="K1532" s="4" t="str">
        <f aca="false">IFERROR(INDEX(Data_Orders!$F$2:$F$4727,MATCH(B1532,Data_Orders!$A$2:$A$4727,0)),"")</f>
        <v>Contractor</v>
      </c>
      <c r="L1532" s="4" t="str">
        <f aca="false">IFERROR(INDEX(Data_Orders!$D$2:$D$4727,MATCH(B1532,Data_Orders!$A$2:$A$4727,0)),"")</f>
        <v>Nuneaton</v>
      </c>
    </row>
    <row r="1533" customFormat="false" ht="15" hidden="false" customHeight="false" outlineLevel="0" collapsed="false">
      <c r="A1533" s="4" t="s">
        <v>7349</v>
      </c>
      <c r="B1533" s="4" t="s">
        <v>1591</v>
      </c>
      <c r="C1533" s="4" t="s">
        <v>1057</v>
      </c>
      <c r="D1533" s="4" t="n">
        <v>1</v>
      </c>
      <c r="E1533" s="4" t="n">
        <v>176.81</v>
      </c>
      <c r="F1533" s="4" t="n">
        <v>176.81</v>
      </c>
      <c r="G1533" s="4" t="n">
        <f aca="false">INDEX(Data_Products!$D$2:$D$33,MATCH(C1533,Data_Products!$A$2:$A$33,0))</f>
        <v>129.57</v>
      </c>
      <c r="H1533" s="4" t="str">
        <f aca="false">INDEX(Data_Products!$C$2:$C$33,MATCH(C1533,Data_Products!$A$2:$A$33,0))</f>
        <v>Roofing</v>
      </c>
      <c r="I1533" s="10" t="n">
        <f aca="false">D1533*(E1533-G1533)</f>
        <v>47.24</v>
      </c>
      <c r="J1533" s="11" t="n">
        <f aca="false">IFERROR(I1533/F1533,0)</f>
        <v>0.267179458175443</v>
      </c>
      <c r="K1533" s="4" t="str">
        <f aca="false">IFERROR(INDEX(Data_Orders!$F$2:$F$4727,MATCH(B1533,Data_Orders!$A$2:$A$4727,0)),"")</f>
        <v>Contractor</v>
      </c>
      <c r="L1533" s="4" t="str">
        <f aca="false">IFERROR(INDEX(Data_Orders!$D$2:$D$4727,MATCH(B1533,Data_Orders!$A$2:$A$4727,0)),"")</f>
        <v>Nuneaton</v>
      </c>
    </row>
    <row r="1534" customFormat="false" ht="15" hidden="false" customHeight="false" outlineLevel="0" collapsed="false">
      <c r="A1534" s="4" t="s">
        <v>7350</v>
      </c>
      <c r="B1534" s="4" t="s">
        <v>1591</v>
      </c>
      <c r="C1534" s="4" t="s">
        <v>1017</v>
      </c>
      <c r="D1534" s="4" t="n">
        <v>10</v>
      </c>
      <c r="E1534" s="4" t="n">
        <v>49.15</v>
      </c>
      <c r="F1534" s="4" t="n">
        <v>491.5</v>
      </c>
      <c r="G1534" s="4" t="n">
        <f aca="false">INDEX(Data_Products!$D$2:$D$33,MATCH(C1534,Data_Products!$A$2:$A$33,0))</f>
        <v>31.44</v>
      </c>
      <c r="H1534" s="4" t="str">
        <f aca="false">INDEX(Data_Products!$C$2:$C$33,MATCH(C1534,Data_Products!$A$2:$A$33,0))</f>
        <v>Timber</v>
      </c>
      <c r="I1534" s="10" t="n">
        <f aca="false">D1534*(E1534-G1534)</f>
        <v>177.1</v>
      </c>
      <c r="J1534" s="11" t="n">
        <f aca="false">IFERROR(I1534/F1534,0)</f>
        <v>0.360325534079349</v>
      </c>
      <c r="K1534" s="4" t="str">
        <f aca="false">IFERROR(INDEX(Data_Orders!$F$2:$F$4727,MATCH(B1534,Data_Orders!$A$2:$A$4727,0)),"")</f>
        <v>Contractor</v>
      </c>
      <c r="L1534" s="4" t="str">
        <f aca="false">IFERROR(INDEX(Data_Orders!$D$2:$D$4727,MATCH(B1534,Data_Orders!$A$2:$A$4727,0)),"")</f>
        <v>Nuneaton</v>
      </c>
    </row>
    <row r="1535" customFormat="false" ht="15" hidden="false" customHeight="false" outlineLevel="0" collapsed="false">
      <c r="A1535" s="4" t="s">
        <v>7351</v>
      </c>
      <c r="B1535" s="4" t="s">
        <v>1591</v>
      </c>
      <c r="C1535" s="4" t="s">
        <v>1073</v>
      </c>
      <c r="D1535" s="4" t="n">
        <v>4</v>
      </c>
      <c r="E1535" s="4" t="n">
        <v>231.05</v>
      </c>
      <c r="F1535" s="4" t="n">
        <v>924.2</v>
      </c>
      <c r="G1535" s="4" t="n">
        <f aca="false">INDEX(Data_Products!$D$2:$D$33,MATCH(C1535,Data_Products!$A$2:$A$33,0))</f>
        <v>148.29</v>
      </c>
      <c r="H1535" s="4" t="str">
        <f aca="false">INDEX(Data_Products!$C$2:$C$33,MATCH(C1535,Data_Products!$A$2:$A$33,0))</f>
        <v>Landscaping</v>
      </c>
      <c r="I1535" s="10" t="n">
        <f aca="false">D1535*(E1535-G1535)</f>
        <v>331.04</v>
      </c>
      <c r="J1535" s="11" t="n">
        <f aca="false">IFERROR(I1535/F1535,0)</f>
        <v>0.358190867777537</v>
      </c>
      <c r="K1535" s="4" t="str">
        <f aca="false">IFERROR(INDEX(Data_Orders!$F$2:$F$4727,MATCH(B1535,Data_Orders!$A$2:$A$4727,0)),"")</f>
        <v>Contractor</v>
      </c>
      <c r="L1535" s="4" t="str">
        <f aca="false">IFERROR(INDEX(Data_Orders!$D$2:$D$4727,MATCH(B1535,Data_Orders!$A$2:$A$4727,0)),"")</f>
        <v>Nuneaton</v>
      </c>
    </row>
    <row r="1536" customFormat="false" ht="15" hidden="false" customHeight="false" outlineLevel="0" collapsed="false">
      <c r="A1536" s="4" t="s">
        <v>7352</v>
      </c>
      <c r="B1536" s="4" t="s">
        <v>1591</v>
      </c>
      <c r="C1536" s="4" t="s">
        <v>1032</v>
      </c>
      <c r="D1536" s="4" t="n">
        <v>13</v>
      </c>
      <c r="E1536" s="4" t="n">
        <v>99.65</v>
      </c>
      <c r="F1536" s="4" t="n">
        <v>1295.45</v>
      </c>
      <c r="G1536" s="4" t="n">
        <f aca="false">INDEX(Data_Products!$D$2:$D$33,MATCH(C1536,Data_Products!$A$2:$A$33,0))</f>
        <v>58.26</v>
      </c>
      <c r="H1536" s="4" t="str">
        <f aca="false">INDEX(Data_Products!$C$2:$C$33,MATCH(C1536,Data_Products!$A$2:$A$33,0))</f>
        <v>Insulation</v>
      </c>
      <c r="I1536" s="10" t="n">
        <f aca="false">D1536*(E1536-G1536)</f>
        <v>538.07</v>
      </c>
      <c r="J1536" s="11" t="n">
        <f aca="false">IFERROR(I1536/F1536,0)</f>
        <v>0.415353738083292</v>
      </c>
      <c r="K1536" s="4" t="str">
        <f aca="false">IFERROR(INDEX(Data_Orders!$F$2:$F$4727,MATCH(B1536,Data_Orders!$A$2:$A$4727,0)),"")</f>
        <v>Contractor</v>
      </c>
      <c r="L1536" s="4" t="str">
        <f aca="false">IFERROR(INDEX(Data_Orders!$D$2:$D$4727,MATCH(B1536,Data_Orders!$A$2:$A$4727,0)),"")</f>
        <v>Nuneaton</v>
      </c>
    </row>
    <row r="1537" customFormat="false" ht="15" hidden="false" customHeight="false" outlineLevel="0" collapsed="false">
      <c r="A1537" s="4" t="s">
        <v>7353</v>
      </c>
      <c r="B1537" s="4" t="s">
        <v>1592</v>
      </c>
      <c r="C1537" s="4" t="s">
        <v>1075</v>
      </c>
      <c r="D1537" s="4" t="n">
        <v>5</v>
      </c>
      <c r="E1537" s="4" t="n">
        <v>98.61</v>
      </c>
      <c r="F1537" s="4" t="n">
        <v>493.05</v>
      </c>
      <c r="G1537" s="4" t="n">
        <f aca="false">INDEX(Data_Products!$D$2:$D$33,MATCH(C1537,Data_Products!$A$2:$A$33,0))</f>
        <v>74.84</v>
      </c>
      <c r="H1537" s="4" t="str">
        <f aca="false">INDEX(Data_Products!$C$2:$C$33,MATCH(C1537,Data_Products!$A$2:$A$33,0))</f>
        <v>Landscaping</v>
      </c>
      <c r="I1537" s="10" t="n">
        <f aca="false">D1537*(E1537-G1537)</f>
        <v>118.85</v>
      </c>
      <c r="J1537" s="11" t="n">
        <f aca="false">IFERROR(I1537/F1537,0)</f>
        <v>0.24105060338708</v>
      </c>
      <c r="K1537" s="4" t="str">
        <f aca="false">IFERROR(INDEX(Data_Orders!$F$2:$F$4727,MATCH(B1537,Data_Orders!$A$2:$A$4727,0)),"")</f>
        <v>Contractor</v>
      </c>
      <c r="L1537" s="4" t="str">
        <f aca="false">IFERROR(INDEX(Data_Orders!$D$2:$D$4727,MATCH(B1537,Data_Orders!$A$2:$A$4727,0)),"")</f>
        <v>Nuneaton</v>
      </c>
    </row>
    <row r="1538" customFormat="false" ht="15" hidden="false" customHeight="false" outlineLevel="0" collapsed="false">
      <c r="A1538" s="4" t="s">
        <v>7354</v>
      </c>
      <c r="B1538" s="4" t="s">
        <v>1592</v>
      </c>
      <c r="C1538" s="4" t="s">
        <v>1077</v>
      </c>
      <c r="D1538" s="4" t="n">
        <v>1</v>
      </c>
      <c r="E1538" s="4" t="n">
        <v>46.61</v>
      </c>
      <c r="F1538" s="4" t="n">
        <v>46.61</v>
      </c>
      <c r="G1538" s="4" t="n">
        <f aca="false">INDEX(Data_Products!$D$2:$D$33,MATCH(C1538,Data_Products!$A$2:$A$33,0))</f>
        <v>36.87</v>
      </c>
      <c r="H1538" s="4" t="str">
        <f aca="false">INDEX(Data_Products!$C$2:$C$33,MATCH(C1538,Data_Products!$A$2:$A$33,0))</f>
        <v>Landscaping</v>
      </c>
      <c r="I1538" s="10" t="n">
        <f aca="false">D1538*(E1538-G1538)</f>
        <v>9.74</v>
      </c>
      <c r="J1538" s="11" t="n">
        <f aca="false">IFERROR(I1538/F1538,0)</f>
        <v>0.208968032611028</v>
      </c>
      <c r="K1538" s="4" t="str">
        <f aca="false">IFERROR(INDEX(Data_Orders!$F$2:$F$4727,MATCH(B1538,Data_Orders!$A$2:$A$4727,0)),"")</f>
        <v>Contractor</v>
      </c>
      <c r="L1538" s="4" t="str">
        <f aca="false">IFERROR(INDEX(Data_Orders!$D$2:$D$4727,MATCH(B1538,Data_Orders!$A$2:$A$4727,0)),"")</f>
        <v>Nuneaton</v>
      </c>
    </row>
    <row r="1539" customFormat="false" ht="15" hidden="false" customHeight="false" outlineLevel="0" collapsed="false">
      <c r="A1539" s="4" t="s">
        <v>7355</v>
      </c>
      <c r="B1539" s="4" t="s">
        <v>1592</v>
      </c>
      <c r="C1539" s="4" t="s">
        <v>1017</v>
      </c>
      <c r="D1539" s="4" t="n">
        <v>3</v>
      </c>
      <c r="E1539" s="4" t="n">
        <v>49.15</v>
      </c>
      <c r="F1539" s="4" t="n">
        <v>147.45</v>
      </c>
      <c r="G1539" s="4" t="n">
        <f aca="false">INDEX(Data_Products!$D$2:$D$33,MATCH(C1539,Data_Products!$A$2:$A$33,0))</f>
        <v>31.44</v>
      </c>
      <c r="H1539" s="4" t="str">
        <f aca="false">INDEX(Data_Products!$C$2:$C$33,MATCH(C1539,Data_Products!$A$2:$A$33,0))</f>
        <v>Timber</v>
      </c>
      <c r="I1539" s="10" t="n">
        <f aca="false">D1539*(E1539-G1539)</f>
        <v>53.13</v>
      </c>
      <c r="J1539" s="11" t="n">
        <f aca="false">IFERROR(I1539/F1539,0)</f>
        <v>0.360325534079349</v>
      </c>
      <c r="K1539" s="4" t="str">
        <f aca="false">IFERROR(INDEX(Data_Orders!$F$2:$F$4727,MATCH(B1539,Data_Orders!$A$2:$A$4727,0)),"")</f>
        <v>Contractor</v>
      </c>
      <c r="L1539" s="4" t="str">
        <f aca="false">IFERROR(INDEX(Data_Orders!$D$2:$D$4727,MATCH(B1539,Data_Orders!$A$2:$A$4727,0)),"")</f>
        <v>Nuneaton</v>
      </c>
    </row>
    <row r="1540" customFormat="false" ht="15" hidden="false" customHeight="false" outlineLevel="0" collapsed="false">
      <c r="A1540" s="4" t="s">
        <v>7356</v>
      </c>
      <c r="B1540" s="4" t="s">
        <v>1592</v>
      </c>
      <c r="C1540" s="4" t="s">
        <v>1068</v>
      </c>
      <c r="D1540" s="4" t="n">
        <v>15</v>
      </c>
      <c r="E1540" s="4" t="n">
        <v>86.28</v>
      </c>
      <c r="F1540" s="4" t="n">
        <v>1294.2</v>
      </c>
      <c r="G1540" s="4" t="n">
        <f aca="false">INDEX(Data_Products!$D$2:$D$33,MATCH(C1540,Data_Products!$A$2:$A$33,0))</f>
        <v>68.55</v>
      </c>
      <c r="H1540" s="4" t="str">
        <f aca="false">INDEX(Data_Products!$C$2:$C$33,MATCH(C1540,Data_Products!$A$2:$A$33,0))</f>
        <v>Plumbing &amp; Drainage</v>
      </c>
      <c r="I1540" s="10" t="n">
        <f aca="false">D1540*(E1540-G1540)</f>
        <v>265.95</v>
      </c>
      <c r="J1540" s="11" t="n">
        <f aca="false">IFERROR(I1540/F1540,0)</f>
        <v>0.205493741307371</v>
      </c>
      <c r="K1540" s="4" t="str">
        <f aca="false">IFERROR(INDEX(Data_Orders!$F$2:$F$4727,MATCH(B1540,Data_Orders!$A$2:$A$4727,0)),"")</f>
        <v>Contractor</v>
      </c>
      <c r="L1540" s="4" t="str">
        <f aca="false">IFERROR(INDEX(Data_Orders!$D$2:$D$4727,MATCH(B1540,Data_Orders!$A$2:$A$4727,0)),"")</f>
        <v>Nuneaton</v>
      </c>
    </row>
    <row r="1541" customFormat="false" ht="15" hidden="false" customHeight="false" outlineLevel="0" collapsed="false">
      <c r="A1541" s="4" t="s">
        <v>7357</v>
      </c>
      <c r="B1541" s="4" t="s">
        <v>1592</v>
      </c>
      <c r="C1541" s="4" t="s">
        <v>1032</v>
      </c>
      <c r="D1541" s="4" t="n">
        <v>16</v>
      </c>
      <c r="E1541" s="4" t="n">
        <v>99.65</v>
      </c>
      <c r="F1541" s="4" t="n">
        <v>1594.4</v>
      </c>
      <c r="G1541" s="4" t="n">
        <f aca="false">INDEX(Data_Products!$D$2:$D$33,MATCH(C1541,Data_Products!$A$2:$A$33,0))</f>
        <v>58.26</v>
      </c>
      <c r="H1541" s="4" t="str">
        <f aca="false">INDEX(Data_Products!$C$2:$C$33,MATCH(C1541,Data_Products!$A$2:$A$33,0))</f>
        <v>Insulation</v>
      </c>
      <c r="I1541" s="10" t="n">
        <f aca="false">D1541*(E1541-G1541)</f>
        <v>662.24</v>
      </c>
      <c r="J1541" s="11" t="n">
        <f aca="false">IFERROR(I1541/F1541,0)</f>
        <v>0.415353738083292</v>
      </c>
      <c r="K1541" s="4" t="str">
        <f aca="false">IFERROR(INDEX(Data_Orders!$F$2:$F$4727,MATCH(B1541,Data_Orders!$A$2:$A$4727,0)),"")</f>
        <v>Contractor</v>
      </c>
      <c r="L1541" s="4" t="str">
        <f aca="false">IFERROR(INDEX(Data_Orders!$D$2:$D$4727,MATCH(B1541,Data_Orders!$A$2:$A$4727,0)),"")</f>
        <v>Nuneaton</v>
      </c>
    </row>
    <row r="1542" customFormat="false" ht="15" hidden="false" customHeight="false" outlineLevel="0" collapsed="false">
      <c r="A1542" s="4" t="s">
        <v>7358</v>
      </c>
      <c r="B1542" s="4" t="s">
        <v>1593</v>
      </c>
      <c r="C1542" s="4" t="s">
        <v>1052</v>
      </c>
      <c r="D1542" s="4" t="n">
        <v>11</v>
      </c>
      <c r="E1542" s="4" t="n">
        <v>205.71</v>
      </c>
      <c r="F1542" s="4" t="n">
        <v>2262.81</v>
      </c>
      <c r="G1542" s="4" t="n">
        <f aca="false">INDEX(Data_Products!$D$2:$D$33,MATCH(C1542,Data_Products!$A$2:$A$33,0))</f>
        <v>152.29</v>
      </c>
      <c r="H1542" s="4" t="str">
        <f aca="false">INDEX(Data_Products!$C$2:$C$33,MATCH(C1542,Data_Products!$A$2:$A$33,0))</f>
        <v>Roofing</v>
      </c>
      <c r="I1542" s="10" t="n">
        <f aca="false">D1542*(E1542-G1542)</f>
        <v>587.62</v>
      </c>
      <c r="J1542" s="11" t="n">
        <f aca="false">IFERROR(I1542/F1542,0)</f>
        <v>0.259685965679841</v>
      </c>
      <c r="K1542" s="4" t="str">
        <f aca="false">IFERROR(INDEX(Data_Orders!$F$2:$F$4727,MATCH(B1542,Data_Orders!$A$2:$A$4727,0)),"")</f>
        <v>Contractor</v>
      </c>
      <c r="L1542" s="4" t="str">
        <f aca="false">IFERROR(INDEX(Data_Orders!$D$2:$D$4727,MATCH(B1542,Data_Orders!$A$2:$A$4727,0)),"")</f>
        <v>Nuneaton</v>
      </c>
    </row>
    <row r="1543" customFormat="false" ht="15" hidden="false" customHeight="false" outlineLevel="0" collapsed="false">
      <c r="A1543" s="4" t="s">
        <v>7359</v>
      </c>
      <c r="B1543" s="4" t="s">
        <v>1593</v>
      </c>
      <c r="C1543" s="4" t="s">
        <v>1057</v>
      </c>
      <c r="D1543" s="4" t="n">
        <v>2</v>
      </c>
      <c r="E1543" s="4" t="n">
        <v>176.81</v>
      </c>
      <c r="F1543" s="4" t="n">
        <v>353.62</v>
      </c>
      <c r="G1543" s="4" t="n">
        <f aca="false">INDEX(Data_Products!$D$2:$D$33,MATCH(C1543,Data_Products!$A$2:$A$33,0))</f>
        <v>129.57</v>
      </c>
      <c r="H1543" s="4" t="str">
        <f aca="false">INDEX(Data_Products!$C$2:$C$33,MATCH(C1543,Data_Products!$A$2:$A$33,0))</f>
        <v>Roofing</v>
      </c>
      <c r="I1543" s="10" t="n">
        <f aca="false">D1543*(E1543-G1543)</f>
        <v>94.48</v>
      </c>
      <c r="J1543" s="11" t="n">
        <f aca="false">IFERROR(I1543/F1543,0)</f>
        <v>0.267179458175443</v>
      </c>
      <c r="K1543" s="4" t="str">
        <f aca="false">IFERROR(INDEX(Data_Orders!$F$2:$F$4727,MATCH(B1543,Data_Orders!$A$2:$A$4727,0)),"")</f>
        <v>Contractor</v>
      </c>
      <c r="L1543" s="4" t="str">
        <f aca="false">IFERROR(INDEX(Data_Orders!$D$2:$D$4727,MATCH(B1543,Data_Orders!$A$2:$A$4727,0)),"")</f>
        <v>Nuneaton</v>
      </c>
    </row>
    <row r="1544" customFormat="false" ht="15" hidden="false" customHeight="false" outlineLevel="0" collapsed="false">
      <c r="A1544" s="4" t="s">
        <v>7360</v>
      </c>
      <c r="B1544" s="4" t="s">
        <v>1593</v>
      </c>
      <c r="C1544" s="4" t="s">
        <v>1010</v>
      </c>
      <c r="D1544" s="4" t="n">
        <v>20</v>
      </c>
      <c r="E1544" s="4" t="n">
        <v>135.95</v>
      </c>
      <c r="F1544" s="4" t="n">
        <v>2719</v>
      </c>
      <c r="G1544" s="4" t="n">
        <f aca="false">INDEX(Data_Products!$D$2:$D$33,MATCH(C1544,Data_Products!$A$2:$A$33,0))</f>
        <v>111.1</v>
      </c>
      <c r="H1544" s="4" t="str">
        <f aca="false">INDEX(Data_Products!$C$2:$C$33,MATCH(C1544,Data_Products!$A$2:$A$33,0))</f>
        <v>Timber</v>
      </c>
      <c r="I1544" s="10" t="n">
        <f aca="false">D1544*(E1544-G1544)</f>
        <v>497</v>
      </c>
      <c r="J1544" s="11" t="n">
        <f aca="false">IFERROR(I1544/F1544,0)</f>
        <v>0.18278778962854</v>
      </c>
      <c r="K1544" s="4" t="str">
        <f aca="false">IFERROR(INDEX(Data_Orders!$F$2:$F$4727,MATCH(B1544,Data_Orders!$A$2:$A$4727,0)),"")</f>
        <v>Contractor</v>
      </c>
      <c r="L1544" s="4" t="str">
        <f aca="false">IFERROR(INDEX(Data_Orders!$D$2:$D$4727,MATCH(B1544,Data_Orders!$A$2:$A$4727,0)),"")</f>
        <v>Nuneaton</v>
      </c>
    </row>
    <row r="1545" customFormat="false" ht="15" hidden="false" customHeight="false" outlineLevel="0" collapsed="false">
      <c r="A1545" s="4" t="s">
        <v>7361</v>
      </c>
      <c r="B1545" s="4" t="s">
        <v>1594</v>
      </c>
      <c r="C1545" s="4" t="s">
        <v>1037</v>
      </c>
      <c r="D1545" s="4" t="n">
        <v>13</v>
      </c>
      <c r="E1545" s="4" t="n">
        <v>90.97</v>
      </c>
      <c r="F1545" s="4" t="n">
        <v>1182.61</v>
      </c>
      <c r="G1545" s="4" t="n">
        <f aca="false">INDEX(Data_Products!$D$2:$D$33,MATCH(C1545,Data_Products!$A$2:$A$33,0))</f>
        <v>73.81</v>
      </c>
      <c r="H1545" s="4" t="str">
        <f aca="false">INDEX(Data_Products!$C$2:$C$33,MATCH(C1545,Data_Products!$A$2:$A$33,0))</f>
        <v>Insulation</v>
      </c>
      <c r="I1545" s="10" t="n">
        <f aca="false">D1545*(E1545-G1545)</f>
        <v>223.08</v>
      </c>
      <c r="J1545" s="11" t="n">
        <f aca="false">IFERROR(I1545/F1545,0)</f>
        <v>0.18863361547763</v>
      </c>
      <c r="K1545" s="4" t="str">
        <f aca="false">IFERROR(INDEX(Data_Orders!$F$2:$F$4727,MATCH(B1545,Data_Orders!$A$2:$A$4727,0)),"")</f>
        <v>Retail</v>
      </c>
      <c r="L1545" s="4" t="str">
        <f aca="false">IFERROR(INDEX(Data_Orders!$D$2:$D$4727,MATCH(B1545,Data_Orders!$A$2:$A$4727,0)),"")</f>
        <v>Nuneaton</v>
      </c>
    </row>
    <row r="1546" customFormat="false" ht="15" hidden="false" customHeight="false" outlineLevel="0" collapsed="false">
      <c r="A1546" s="4" t="s">
        <v>7362</v>
      </c>
      <c r="B1546" s="4" t="s">
        <v>1594</v>
      </c>
      <c r="C1546" s="4" t="s">
        <v>1015</v>
      </c>
      <c r="D1546" s="4" t="n">
        <v>3</v>
      </c>
      <c r="E1546" s="4" t="n">
        <v>122.01</v>
      </c>
      <c r="F1546" s="4" t="n">
        <v>366.03</v>
      </c>
      <c r="G1546" s="4" t="n">
        <f aca="false">INDEX(Data_Products!$D$2:$D$33,MATCH(C1546,Data_Products!$A$2:$A$33,0))</f>
        <v>85.53</v>
      </c>
      <c r="H1546" s="4" t="str">
        <f aca="false">INDEX(Data_Products!$C$2:$C$33,MATCH(C1546,Data_Products!$A$2:$A$33,0))</f>
        <v>Timber</v>
      </c>
      <c r="I1546" s="10" t="n">
        <f aca="false">D1546*(E1546-G1546)</f>
        <v>109.44</v>
      </c>
      <c r="J1546" s="11" t="n">
        <f aca="false">IFERROR(I1546/F1546,0)</f>
        <v>0.298991885910991</v>
      </c>
      <c r="K1546" s="4" t="str">
        <f aca="false">IFERROR(INDEX(Data_Orders!$F$2:$F$4727,MATCH(B1546,Data_Orders!$A$2:$A$4727,0)),"")</f>
        <v>Retail</v>
      </c>
      <c r="L1546" s="4" t="str">
        <f aca="false">IFERROR(INDEX(Data_Orders!$D$2:$D$4727,MATCH(B1546,Data_Orders!$A$2:$A$4727,0)),"")</f>
        <v>Nuneaton</v>
      </c>
    </row>
    <row r="1547" customFormat="false" ht="15" hidden="false" customHeight="false" outlineLevel="0" collapsed="false">
      <c r="A1547" s="4" t="s">
        <v>7363</v>
      </c>
      <c r="B1547" s="4" t="s">
        <v>1594</v>
      </c>
      <c r="C1547" s="4" t="s">
        <v>1028</v>
      </c>
      <c r="D1547" s="4" t="n">
        <v>1</v>
      </c>
      <c r="E1547" s="4" t="n">
        <v>118.79</v>
      </c>
      <c r="F1547" s="4" t="n">
        <v>118.79</v>
      </c>
      <c r="G1547" s="4" t="n">
        <f aca="false">INDEX(Data_Products!$D$2:$D$33,MATCH(C1547,Data_Products!$A$2:$A$33,0))</f>
        <v>81.07</v>
      </c>
      <c r="H1547" s="4" t="str">
        <f aca="false">INDEX(Data_Products!$C$2:$C$33,MATCH(C1547,Data_Products!$A$2:$A$33,0))</f>
        <v>Cement &amp; Aggregates</v>
      </c>
      <c r="I1547" s="10" t="n">
        <f aca="false">D1547*(E1547-G1547)</f>
        <v>37.72</v>
      </c>
      <c r="J1547" s="11" t="n">
        <f aca="false">IFERROR(I1547/F1547,0)</f>
        <v>0.317535146056065</v>
      </c>
      <c r="K1547" s="4" t="str">
        <f aca="false">IFERROR(INDEX(Data_Orders!$F$2:$F$4727,MATCH(B1547,Data_Orders!$A$2:$A$4727,0)),"")</f>
        <v>Retail</v>
      </c>
      <c r="L1547" s="4" t="str">
        <f aca="false">IFERROR(INDEX(Data_Orders!$D$2:$D$4727,MATCH(B1547,Data_Orders!$A$2:$A$4727,0)),"")</f>
        <v>Nuneaton</v>
      </c>
    </row>
    <row r="1548" customFormat="false" ht="15" hidden="false" customHeight="false" outlineLevel="0" collapsed="false">
      <c r="A1548" s="4" t="s">
        <v>7364</v>
      </c>
      <c r="B1548" s="4" t="s">
        <v>1594</v>
      </c>
      <c r="C1548" s="4" t="s">
        <v>1021</v>
      </c>
      <c r="D1548" s="4" t="n">
        <v>7</v>
      </c>
      <c r="E1548" s="4" t="n">
        <v>73.76</v>
      </c>
      <c r="F1548" s="4" t="n">
        <v>516.32</v>
      </c>
      <c r="G1548" s="4" t="n">
        <f aca="false">INDEX(Data_Products!$D$2:$D$33,MATCH(C1548,Data_Products!$A$2:$A$33,0))</f>
        <v>51.51</v>
      </c>
      <c r="H1548" s="4" t="str">
        <f aca="false">INDEX(Data_Products!$C$2:$C$33,MATCH(C1548,Data_Products!$A$2:$A$33,0))</f>
        <v>Cement &amp; Aggregates</v>
      </c>
      <c r="I1548" s="10" t="n">
        <f aca="false">D1548*(E1548-G1548)</f>
        <v>155.75</v>
      </c>
      <c r="J1548" s="11" t="n">
        <f aca="false">IFERROR(I1548/F1548,0)</f>
        <v>0.301654013015184</v>
      </c>
      <c r="K1548" s="4" t="str">
        <f aca="false">IFERROR(INDEX(Data_Orders!$F$2:$F$4727,MATCH(B1548,Data_Orders!$A$2:$A$4727,0)),"")</f>
        <v>Retail</v>
      </c>
      <c r="L1548" s="4" t="str">
        <f aca="false">IFERROR(INDEX(Data_Orders!$D$2:$D$4727,MATCH(B1548,Data_Orders!$A$2:$A$4727,0)),"")</f>
        <v>Nuneaton</v>
      </c>
    </row>
    <row r="1549" customFormat="false" ht="15" hidden="false" customHeight="false" outlineLevel="0" collapsed="false">
      <c r="A1549" s="4" t="s">
        <v>7365</v>
      </c>
      <c r="B1549" s="4" t="s">
        <v>1594</v>
      </c>
      <c r="C1549" s="4" t="s">
        <v>1026</v>
      </c>
      <c r="D1549" s="4" t="n">
        <v>6</v>
      </c>
      <c r="E1549" s="4" t="n">
        <v>184.05</v>
      </c>
      <c r="F1549" s="4" t="n">
        <v>1104.3</v>
      </c>
      <c r="G1549" s="4" t="n">
        <f aca="false">INDEX(Data_Products!$D$2:$D$33,MATCH(C1549,Data_Products!$A$2:$A$33,0))</f>
        <v>147.44</v>
      </c>
      <c r="H1549" s="4" t="str">
        <f aca="false">INDEX(Data_Products!$C$2:$C$33,MATCH(C1549,Data_Products!$A$2:$A$33,0))</f>
        <v>Cement &amp; Aggregates</v>
      </c>
      <c r="I1549" s="10" t="n">
        <f aca="false">D1549*(E1549-G1549)</f>
        <v>219.66</v>
      </c>
      <c r="J1549" s="11" t="n">
        <f aca="false">IFERROR(I1549/F1549,0)</f>
        <v>0.19891333876664</v>
      </c>
      <c r="K1549" s="4" t="str">
        <f aca="false">IFERROR(INDEX(Data_Orders!$F$2:$F$4727,MATCH(B1549,Data_Orders!$A$2:$A$4727,0)),"")</f>
        <v>Retail</v>
      </c>
      <c r="L1549" s="4" t="str">
        <f aca="false">IFERROR(INDEX(Data_Orders!$D$2:$D$4727,MATCH(B1549,Data_Orders!$A$2:$A$4727,0)),"")</f>
        <v>Nuneaton</v>
      </c>
    </row>
    <row r="1550" customFormat="false" ht="15" hidden="false" customHeight="false" outlineLevel="0" collapsed="false">
      <c r="A1550" s="4" t="s">
        <v>7366</v>
      </c>
      <c r="B1550" s="4" t="s">
        <v>1595</v>
      </c>
      <c r="C1550" s="4" t="s">
        <v>1066</v>
      </c>
      <c r="D1550" s="4" t="n">
        <v>10</v>
      </c>
      <c r="E1550" s="4" t="n">
        <v>209.69</v>
      </c>
      <c r="F1550" s="4" t="n">
        <v>2096.9</v>
      </c>
      <c r="G1550" s="4" t="n">
        <f aca="false">INDEX(Data_Products!$D$2:$D$33,MATCH(C1550,Data_Products!$A$2:$A$33,0))</f>
        <v>144.38</v>
      </c>
      <c r="H1550" s="4" t="str">
        <f aca="false">INDEX(Data_Products!$C$2:$C$33,MATCH(C1550,Data_Products!$A$2:$A$33,0))</f>
        <v>Plumbing &amp; Drainage</v>
      </c>
      <c r="I1550" s="10" t="n">
        <f aca="false">D1550*(E1550-G1550)</f>
        <v>653.1</v>
      </c>
      <c r="J1550" s="11" t="n">
        <f aca="false">IFERROR(I1550/F1550,0)</f>
        <v>0.311459773952024</v>
      </c>
      <c r="K1550" s="4" t="str">
        <f aca="false">IFERROR(INDEX(Data_Orders!$F$2:$F$4727,MATCH(B1550,Data_Orders!$A$2:$A$4727,0)),"")</f>
        <v>Trade Account</v>
      </c>
      <c r="L1550" s="4" t="str">
        <f aca="false">IFERROR(INDEX(Data_Orders!$D$2:$D$4727,MATCH(B1550,Data_Orders!$A$2:$A$4727,0)),"")</f>
        <v>Binley (Coventry)</v>
      </c>
    </row>
    <row r="1551" customFormat="false" ht="15" hidden="false" customHeight="false" outlineLevel="0" collapsed="false">
      <c r="A1551" s="4" t="s">
        <v>7367</v>
      </c>
      <c r="B1551" s="4" t="s">
        <v>1595</v>
      </c>
      <c r="C1551" s="4" t="s">
        <v>1039</v>
      </c>
      <c r="D1551" s="4" t="n">
        <v>20</v>
      </c>
      <c r="E1551" s="4" t="n">
        <v>160.41</v>
      </c>
      <c r="F1551" s="4" t="n">
        <v>3208.2</v>
      </c>
      <c r="G1551" s="4" t="n">
        <f aca="false">INDEX(Data_Products!$D$2:$D$33,MATCH(C1551,Data_Products!$A$2:$A$33,0))</f>
        <v>99.74</v>
      </c>
      <c r="H1551" s="4" t="str">
        <f aca="false">INDEX(Data_Products!$C$2:$C$33,MATCH(C1551,Data_Products!$A$2:$A$33,0))</f>
        <v>Insulation</v>
      </c>
      <c r="I1551" s="10" t="n">
        <f aca="false">D1551*(E1551-G1551)</f>
        <v>1213.4</v>
      </c>
      <c r="J1551" s="11" t="n">
        <f aca="false">IFERROR(I1551/F1551,0)</f>
        <v>0.378218315566361</v>
      </c>
      <c r="K1551" s="4" t="str">
        <f aca="false">IFERROR(INDEX(Data_Orders!$F$2:$F$4727,MATCH(B1551,Data_Orders!$A$2:$A$4727,0)),"")</f>
        <v>Trade Account</v>
      </c>
      <c r="L1551" s="4" t="str">
        <f aca="false">IFERROR(INDEX(Data_Orders!$D$2:$D$4727,MATCH(B1551,Data_Orders!$A$2:$A$4727,0)),"")</f>
        <v>Binley (Coventry)</v>
      </c>
    </row>
    <row r="1552" customFormat="false" ht="15" hidden="false" customHeight="false" outlineLevel="0" collapsed="false">
      <c r="A1552" s="4" t="s">
        <v>7368</v>
      </c>
      <c r="B1552" s="4" t="s">
        <v>1595</v>
      </c>
      <c r="C1552" s="4" t="s">
        <v>1061</v>
      </c>
      <c r="D1552" s="4" t="n">
        <v>5</v>
      </c>
      <c r="E1552" s="4" t="n">
        <v>145.57</v>
      </c>
      <c r="F1552" s="4" t="n">
        <v>727.85</v>
      </c>
      <c r="G1552" s="4" t="n">
        <f aca="false">INDEX(Data_Products!$D$2:$D$33,MATCH(C1552,Data_Products!$A$2:$A$33,0))</f>
        <v>119.29</v>
      </c>
      <c r="H1552" s="4" t="str">
        <f aca="false">INDEX(Data_Products!$C$2:$C$33,MATCH(C1552,Data_Products!$A$2:$A$33,0))</f>
        <v>Plumbing &amp; Drainage</v>
      </c>
      <c r="I1552" s="10" t="n">
        <f aca="false">D1552*(E1552-G1552)</f>
        <v>131.4</v>
      </c>
      <c r="J1552" s="11" t="n">
        <f aca="false">IFERROR(I1552/F1552,0)</f>
        <v>0.180531702960775</v>
      </c>
      <c r="K1552" s="4" t="str">
        <f aca="false">IFERROR(INDEX(Data_Orders!$F$2:$F$4727,MATCH(B1552,Data_Orders!$A$2:$A$4727,0)),"")</f>
        <v>Trade Account</v>
      </c>
      <c r="L1552" s="4" t="str">
        <f aca="false">IFERROR(INDEX(Data_Orders!$D$2:$D$4727,MATCH(B1552,Data_Orders!$A$2:$A$4727,0)),"")</f>
        <v>Binley (Coventry)</v>
      </c>
    </row>
    <row r="1553" customFormat="false" ht="15" hidden="false" customHeight="false" outlineLevel="0" collapsed="false">
      <c r="A1553" s="4" t="s">
        <v>7369</v>
      </c>
      <c r="B1553" s="4" t="s">
        <v>1595</v>
      </c>
      <c r="C1553" s="4" t="s">
        <v>1075</v>
      </c>
      <c r="D1553" s="4" t="n">
        <v>12</v>
      </c>
      <c r="E1553" s="4" t="n">
        <v>98.61</v>
      </c>
      <c r="F1553" s="4" t="n">
        <v>1183.32</v>
      </c>
      <c r="G1553" s="4" t="n">
        <f aca="false">INDEX(Data_Products!$D$2:$D$33,MATCH(C1553,Data_Products!$A$2:$A$33,0))</f>
        <v>74.84</v>
      </c>
      <c r="H1553" s="4" t="str">
        <f aca="false">INDEX(Data_Products!$C$2:$C$33,MATCH(C1553,Data_Products!$A$2:$A$33,0))</f>
        <v>Landscaping</v>
      </c>
      <c r="I1553" s="10" t="n">
        <f aca="false">D1553*(E1553-G1553)</f>
        <v>285.24</v>
      </c>
      <c r="J1553" s="11" t="n">
        <f aca="false">IFERROR(I1553/F1553,0)</f>
        <v>0.24105060338708</v>
      </c>
      <c r="K1553" s="4" t="str">
        <f aca="false">IFERROR(INDEX(Data_Orders!$F$2:$F$4727,MATCH(B1553,Data_Orders!$A$2:$A$4727,0)),"")</f>
        <v>Trade Account</v>
      </c>
      <c r="L1553" s="4" t="str">
        <f aca="false">IFERROR(INDEX(Data_Orders!$D$2:$D$4727,MATCH(B1553,Data_Orders!$A$2:$A$4727,0)),"")</f>
        <v>Binley (Coventry)</v>
      </c>
    </row>
    <row r="1554" customFormat="false" ht="15" hidden="false" customHeight="false" outlineLevel="0" collapsed="false">
      <c r="A1554" s="4" t="s">
        <v>7370</v>
      </c>
      <c r="B1554" s="4" t="s">
        <v>1596</v>
      </c>
      <c r="C1554" s="4" t="s">
        <v>1068</v>
      </c>
      <c r="D1554" s="4" t="n">
        <v>12</v>
      </c>
      <c r="E1554" s="4" t="n">
        <v>86.28</v>
      </c>
      <c r="F1554" s="4" t="n">
        <v>1035.36</v>
      </c>
      <c r="G1554" s="4" t="n">
        <f aca="false">INDEX(Data_Products!$D$2:$D$33,MATCH(C1554,Data_Products!$A$2:$A$33,0))</f>
        <v>68.55</v>
      </c>
      <c r="H1554" s="4" t="str">
        <f aca="false">INDEX(Data_Products!$C$2:$C$33,MATCH(C1554,Data_Products!$A$2:$A$33,0))</f>
        <v>Plumbing &amp; Drainage</v>
      </c>
      <c r="I1554" s="10" t="n">
        <f aca="false">D1554*(E1554-G1554)</f>
        <v>212.76</v>
      </c>
      <c r="J1554" s="11" t="n">
        <f aca="false">IFERROR(I1554/F1554,0)</f>
        <v>0.205493741307371</v>
      </c>
      <c r="K1554" s="4" t="str">
        <f aca="false">IFERROR(INDEX(Data_Orders!$F$2:$F$4727,MATCH(B1554,Data_Orders!$A$2:$A$4727,0)),"")</f>
        <v>Trade Account</v>
      </c>
      <c r="L1554" s="4" t="str">
        <f aca="false">IFERROR(INDEX(Data_Orders!$D$2:$D$4727,MATCH(B1554,Data_Orders!$A$2:$A$4727,0)),"")</f>
        <v>Binley (Coventry)</v>
      </c>
    </row>
    <row r="1555" customFormat="false" ht="15" hidden="false" customHeight="false" outlineLevel="0" collapsed="false">
      <c r="A1555" s="4" t="s">
        <v>7371</v>
      </c>
      <c r="B1555" s="4" t="s">
        <v>1597</v>
      </c>
      <c r="C1555" s="4" t="s">
        <v>1044</v>
      </c>
      <c r="D1555" s="4" t="n">
        <v>13</v>
      </c>
      <c r="E1555" s="4" t="n">
        <v>190.44</v>
      </c>
      <c r="F1555" s="4" t="n">
        <v>2475.72</v>
      </c>
      <c r="G1555" s="4" t="n">
        <f aca="false">INDEX(Data_Products!$D$2:$D$33,MATCH(C1555,Data_Products!$A$2:$A$33,0))</f>
        <v>115.48</v>
      </c>
      <c r="H1555" s="4" t="str">
        <f aca="false">INDEX(Data_Products!$C$2:$C$33,MATCH(C1555,Data_Products!$A$2:$A$33,0))</f>
        <v>Tools &amp; Fixings</v>
      </c>
      <c r="I1555" s="10" t="n">
        <f aca="false">D1555*(E1555-G1555)</f>
        <v>974.48</v>
      </c>
      <c r="J1555" s="11" t="n">
        <f aca="false">IFERROR(I1555/F1555,0)</f>
        <v>0.393614786809494</v>
      </c>
      <c r="K1555" s="4" t="str">
        <f aca="false">IFERROR(INDEX(Data_Orders!$F$2:$F$4727,MATCH(B1555,Data_Orders!$A$2:$A$4727,0)),"")</f>
        <v>Trade Account</v>
      </c>
      <c r="L1555" s="4" t="str">
        <f aca="false">IFERROR(INDEX(Data_Orders!$D$2:$D$4727,MATCH(B1555,Data_Orders!$A$2:$A$4727,0)),"")</f>
        <v>Binley (Coventry)</v>
      </c>
    </row>
    <row r="1556" customFormat="false" ht="15" hidden="false" customHeight="false" outlineLevel="0" collapsed="false">
      <c r="A1556" s="4" t="s">
        <v>7372</v>
      </c>
      <c r="B1556" s="4" t="s">
        <v>1597</v>
      </c>
      <c r="C1556" s="4" t="s">
        <v>1041</v>
      </c>
      <c r="D1556" s="4" t="n">
        <v>16</v>
      </c>
      <c r="E1556" s="4" t="n">
        <v>242.75</v>
      </c>
      <c r="F1556" s="4" t="n">
        <v>3884</v>
      </c>
      <c r="G1556" s="4" t="n">
        <f aca="false">INDEX(Data_Products!$D$2:$D$33,MATCH(C1556,Data_Products!$A$2:$A$33,0))</f>
        <v>142.94</v>
      </c>
      <c r="H1556" s="4" t="str">
        <f aca="false">INDEX(Data_Products!$C$2:$C$33,MATCH(C1556,Data_Products!$A$2:$A$33,0))</f>
        <v>Tools &amp; Fixings</v>
      </c>
      <c r="I1556" s="10" t="n">
        <f aca="false">D1556*(E1556-G1556)</f>
        <v>1596.96</v>
      </c>
      <c r="J1556" s="11" t="n">
        <f aca="false">IFERROR(I1556/F1556,0)</f>
        <v>0.411163748712667</v>
      </c>
      <c r="K1556" s="4" t="str">
        <f aca="false">IFERROR(INDEX(Data_Orders!$F$2:$F$4727,MATCH(B1556,Data_Orders!$A$2:$A$4727,0)),"")</f>
        <v>Trade Account</v>
      </c>
      <c r="L1556" s="4" t="str">
        <f aca="false">IFERROR(INDEX(Data_Orders!$D$2:$D$4727,MATCH(B1556,Data_Orders!$A$2:$A$4727,0)),"")</f>
        <v>Binley (Coventry)</v>
      </c>
    </row>
    <row r="1557" customFormat="false" ht="15" hidden="false" customHeight="false" outlineLevel="0" collapsed="false">
      <c r="A1557" s="4" t="s">
        <v>7373</v>
      </c>
      <c r="B1557" s="4" t="s">
        <v>1598</v>
      </c>
      <c r="C1557" s="4" t="s">
        <v>1052</v>
      </c>
      <c r="D1557" s="4" t="n">
        <v>12</v>
      </c>
      <c r="E1557" s="4" t="n">
        <v>205.71</v>
      </c>
      <c r="F1557" s="4" t="n">
        <v>2468.52</v>
      </c>
      <c r="G1557" s="4" t="n">
        <f aca="false">INDEX(Data_Products!$D$2:$D$33,MATCH(C1557,Data_Products!$A$2:$A$33,0))</f>
        <v>152.29</v>
      </c>
      <c r="H1557" s="4" t="str">
        <f aca="false">INDEX(Data_Products!$C$2:$C$33,MATCH(C1557,Data_Products!$A$2:$A$33,0))</f>
        <v>Roofing</v>
      </c>
      <c r="I1557" s="10" t="n">
        <f aca="false">D1557*(E1557-G1557)</f>
        <v>641.04</v>
      </c>
      <c r="J1557" s="11" t="n">
        <f aca="false">IFERROR(I1557/F1557,0)</f>
        <v>0.259685965679841</v>
      </c>
      <c r="K1557" s="4" t="str">
        <f aca="false">IFERROR(INDEX(Data_Orders!$F$2:$F$4727,MATCH(B1557,Data_Orders!$A$2:$A$4727,0)),"")</f>
        <v>Trade Account</v>
      </c>
      <c r="L1557" s="4" t="str">
        <f aca="false">IFERROR(INDEX(Data_Orders!$D$2:$D$4727,MATCH(B1557,Data_Orders!$A$2:$A$4727,0)),"")</f>
        <v>Binley (Coventry)</v>
      </c>
    </row>
    <row r="1558" customFormat="false" ht="15" hidden="false" customHeight="false" outlineLevel="0" collapsed="false">
      <c r="A1558" s="4" t="s">
        <v>7374</v>
      </c>
      <c r="B1558" s="4" t="s">
        <v>1598</v>
      </c>
      <c r="C1558" s="4" t="s">
        <v>1039</v>
      </c>
      <c r="D1558" s="4" t="n">
        <v>20</v>
      </c>
      <c r="E1558" s="4" t="n">
        <v>160.41</v>
      </c>
      <c r="F1558" s="4" t="n">
        <v>3208.2</v>
      </c>
      <c r="G1558" s="4" t="n">
        <f aca="false">INDEX(Data_Products!$D$2:$D$33,MATCH(C1558,Data_Products!$A$2:$A$33,0))</f>
        <v>99.74</v>
      </c>
      <c r="H1558" s="4" t="str">
        <f aca="false">INDEX(Data_Products!$C$2:$C$33,MATCH(C1558,Data_Products!$A$2:$A$33,0))</f>
        <v>Insulation</v>
      </c>
      <c r="I1558" s="10" t="n">
        <f aca="false">D1558*(E1558-G1558)</f>
        <v>1213.4</v>
      </c>
      <c r="J1558" s="11" t="n">
        <f aca="false">IFERROR(I1558/F1558,0)</f>
        <v>0.378218315566361</v>
      </c>
      <c r="K1558" s="4" t="str">
        <f aca="false">IFERROR(INDEX(Data_Orders!$F$2:$F$4727,MATCH(B1558,Data_Orders!$A$2:$A$4727,0)),"")</f>
        <v>Trade Account</v>
      </c>
      <c r="L1558" s="4" t="str">
        <f aca="false">IFERROR(INDEX(Data_Orders!$D$2:$D$4727,MATCH(B1558,Data_Orders!$A$2:$A$4727,0)),"")</f>
        <v>Binley (Coventry)</v>
      </c>
    </row>
    <row r="1559" customFormat="false" ht="15" hidden="false" customHeight="false" outlineLevel="0" collapsed="false">
      <c r="A1559" s="4" t="s">
        <v>7375</v>
      </c>
      <c r="B1559" s="4" t="s">
        <v>1598</v>
      </c>
      <c r="C1559" s="4" t="s">
        <v>1015</v>
      </c>
      <c r="D1559" s="4" t="n">
        <v>6</v>
      </c>
      <c r="E1559" s="4" t="n">
        <v>122.01</v>
      </c>
      <c r="F1559" s="4" t="n">
        <v>732.06</v>
      </c>
      <c r="G1559" s="4" t="n">
        <f aca="false">INDEX(Data_Products!$D$2:$D$33,MATCH(C1559,Data_Products!$A$2:$A$33,0))</f>
        <v>85.53</v>
      </c>
      <c r="H1559" s="4" t="str">
        <f aca="false">INDEX(Data_Products!$C$2:$C$33,MATCH(C1559,Data_Products!$A$2:$A$33,0))</f>
        <v>Timber</v>
      </c>
      <c r="I1559" s="10" t="n">
        <f aca="false">D1559*(E1559-G1559)</f>
        <v>218.88</v>
      </c>
      <c r="J1559" s="11" t="n">
        <f aca="false">IFERROR(I1559/F1559,0)</f>
        <v>0.298991885910991</v>
      </c>
      <c r="K1559" s="4" t="str">
        <f aca="false">IFERROR(INDEX(Data_Orders!$F$2:$F$4727,MATCH(B1559,Data_Orders!$A$2:$A$4727,0)),"")</f>
        <v>Trade Account</v>
      </c>
      <c r="L1559" s="4" t="str">
        <f aca="false">IFERROR(INDEX(Data_Orders!$D$2:$D$4727,MATCH(B1559,Data_Orders!$A$2:$A$4727,0)),"")</f>
        <v>Binley (Coventry)</v>
      </c>
    </row>
    <row r="1560" customFormat="false" ht="15" hidden="false" customHeight="false" outlineLevel="0" collapsed="false">
      <c r="A1560" s="4" t="s">
        <v>7376</v>
      </c>
      <c r="B1560" s="4" t="s">
        <v>1598</v>
      </c>
      <c r="C1560" s="4" t="s">
        <v>1064</v>
      </c>
      <c r="D1560" s="4" t="n">
        <v>14</v>
      </c>
      <c r="E1560" s="4" t="n">
        <v>97.63</v>
      </c>
      <c r="F1560" s="4" t="n">
        <v>1366.82</v>
      </c>
      <c r="G1560" s="4" t="n">
        <f aca="false">INDEX(Data_Products!$D$2:$D$33,MATCH(C1560,Data_Products!$A$2:$A$33,0))</f>
        <v>65.21</v>
      </c>
      <c r="H1560" s="4" t="str">
        <f aca="false">INDEX(Data_Products!$C$2:$C$33,MATCH(C1560,Data_Products!$A$2:$A$33,0))</f>
        <v>Plumbing &amp; Drainage</v>
      </c>
      <c r="I1560" s="10" t="n">
        <f aca="false">D1560*(E1560-G1560)</f>
        <v>453.88</v>
      </c>
      <c r="J1560" s="11" t="n">
        <f aca="false">IFERROR(I1560/F1560,0)</f>
        <v>0.332070060432244</v>
      </c>
      <c r="K1560" s="4" t="str">
        <f aca="false">IFERROR(INDEX(Data_Orders!$F$2:$F$4727,MATCH(B1560,Data_Orders!$A$2:$A$4727,0)),"")</f>
        <v>Trade Account</v>
      </c>
      <c r="L1560" s="4" t="str">
        <f aca="false">IFERROR(INDEX(Data_Orders!$D$2:$D$4727,MATCH(B1560,Data_Orders!$A$2:$A$4727,0)),"")</f>
        <v>Binley (Coventry)</v>
      </c>
    </row>
    <row r="1561" customFormat="false" ht="15" hidden="false" customHeight="false" outlineLevel="0" collapsed="false">
      <c r="A1561" s="4" t="s">
        <v>7377</v>
      </c>
      <c r="B1561" s="4" t="s">
        <v>1598</v>
      </c>
      <c r="C1561" s="4" t="s">
        <v>1066</v>
      </c>
      <c r="D1561" s="4" t="n">
        <v>14</v>
      </c>
      <c r="E1561" s="4" t="n">
        <v>209.69</v>
      </c>
      <c r="F1561" s="4" t="n">
        <v>2935.66</v>
      </c>
      <c r="G1561" s="4" t="n">
        <f aca="false">INDEX(Data_Products!$D$2:$D$33,MATCH(C1561,Data_Products!$A$2:$A$33,0))</f>
        <v>144.38</v>
      </c>
      <c r="H1561" s="4" t="str">
        <f aca="false">INDEX(Data_Products!$C$2:$C$33,MATCH(C1561,Data_Products!$A$2:$A$33,0))</f>
        <v>Plumbing &amp; Drainage</v>
      </c>
      <c r="I1561" s="10" t="n">
        <f aca="false">D1561*(E1561-G1561)</f>
        <v>914.34</v>
      </c>
      <c r="J1561" s="11" t="n">
        <f aca="false">IFERROR(I1561/F1561,0)</f>
        <v>0.311459773952024</v>
      </c>
      <c r="K1561" s="4" t="str">
        <f aca="false">IFERROR(INDEX(Data_Orders!$F$2:$F$4727,MATCH(B1561,Data_Orders!$A$2:$A$4727,0)),"")</f>
        <v>Trade Account</v>
      </c>
      <c r="L1561" s="4" t="str">
        <f aca="false">IFERROR(INDEX(Data_Orders!$D$2:$D$4727,MATCH(B1561,Data_Orders!$A$2:$A$4727,0)),"")</f>
        <v>Binley (Coventry)</v>
      </c>
    </row>
    <row r="1562" customFormat="false" ht="15" hidden="false" customHeight="false" outlineLevel="0" collapsed="false">
      <c r="A1562" s="4" t="s">
        <v>7378</v>
      </c>
      <c r="B1562" s="4" t="s">
        <v>1599</v>
      </c>
      <c r="C1562" s="4" t="s">
        <v>1046</v>
      </c>
      <c r="D1562" s="4" t="n">
        <v>11</v>
      </c>
      <c r="E1562" s="4" t="n">
        <v>154.02</v>
      </c>
      <c r="F1562" s="4" t="n">
        <v>1694.22</v>
      </c>
      <c r="G1562" s="4" t="n">
        <f aca="false">INDEX(Data_Products!$D$2:$D$33,MATCH(C1562,Data_Products!$A$2:$A$33,0))</f>
        <v>102.1</v>
      </c>
      <c r="H1562" s="4" t="str">
        <f aca="false">INDEX(Data_Products!$C$2:$C$33,MATCH(C1562,Data_Products!$A$2:$A$33,0))</f>
        <v>Tools &amp; Fixings</v>
      </c>
      <c r="I1562" s="10" t="n">
        <f aca="false">D1562*(E1562-G1562)</f>
        <v>571.12</v>
      </c>
      <c r="J1562" s="11" t="n">
        <f aca="false">IFERROR(I1562/F1562,0)</f>
        <v>0.337099078041813</v>
      </c>
      <c r="K1562" s="4" t="str">
        <f aca="false">IFERROR(INDEX(Data_Orders!$F$2:$F$4727,MATCH(B1562,Data_Orders!$A$2:$A$4727,0)),"")</f>
        <v>Trade Account</v>
      </c>
      <c r="L1562" s="4" t="str">
        <f aca="false">IFERROR(INDEX(Data_Orders!$D$2:$D$4727,MATCH(B1562,Data_Orders!$A$2:$A$4727,0)),"")</f>
        <v>Binley (Coventry)</v>
      </c>
    </row>
    <row r="1563" customFormat="false" ht="15" hidden="false" customHeight="false" outlineLevel="0" collapsed="false">
      <c r="A1563" s="4" t="s">
        <v>7379</v>
      </c>
      <c r="B1563" s="4" t="s">
        <v>1600</v>
      </c>
      <c r="C1563" s="4" t="s">
        <v>1055</v>
      </c>
      <c r="D1563" s="4" t="n">
        <v>5</v>
      </c>
      <c r="E1563" s="4" t="n">
        <v>205.03</v>
      </c>
      <c r="F1563" s="4" t="n">
        <v>1025.15</v>
      </c>
      <c r="G1563" s="4" t="n">
        <f aca="false">INDEX(Data_Products!$D$2:$D$33,MATCH(C1563,Data_Products!$A$2:$A$33,0))</f>
        <v>138.6</v>
      </c>
      <c r="H1563" s="4" t="str">
        <f aca="false">INDEX(Data_Products!$C$2:$C$33,MATCH(C1563,Data_Products!$A$2:$A$33,0))</f>
        <v>Roofing</v>
      </c>
      <c r="I1563" s="10" t="n">
        <f aca="false">D1563*(E1563-G1563)</f>
        <v>332.15</v>
      </c>
      <c r="J1563" s="11" t="n">
        <f aca="false">IFERROR(I1563/F1563,0)</f>
        <v>0.324001365653807</v>
      </c>
      <c r="K1563" s="4" t="str">
        <f aca="false">IFERROR(INDEX(Data_Orders!$F$2:$F$4727,MATCH(B1563,Data_Orders!$A$2:$A$4727,0)),"")</f>
        <v>Trade Account</v>
      </c>
      <c r="L1563" s="4" t="str">
        <f aca="false">IFERROR(INDEX(Data_Orders!$D$2:$D$4727,MATCH(B1563,Data_Orders!$A$2:$A$4727,0)),"")</f>
        <v>Binley (Coventry)</v>
      </c>
    </row>
    <row r="1564" customFormat="false" ht="15" hidden="false" customHeight="false" outlineLevel="0" collapsed="false">
      <c r="A1564" s="4" t="s">
        <v>7380</v>
      </c>
      <c r="B1564" s="4" t="s">
        <v>1600</v>
      </c>
      <c r="C1564" s="4" t="s">
        <v>1057</v>
      </c>
      <c r="D1564" s="4" t="n">
        <v>16</v>
      </c>
      <c r="E1564" s="4" t="n">
        <v>176.81</v>
      </c>
      <c r="F1564" s="4" t="n">
        <v>2828.96</v>
      </c>
      <c r="G1564" s="4" t="n">
        <f aca="false">INDEX(Data_Products!$D$2:$D$33,MATCH(C1564,Data_Products!$A$2:$A$33,0))</f>
        <v>129.57</v>
      </c>
      <c r="H1564" s="4" t="str">
        <f aca="false">INDEX(Data_Products!$C$2:$C$33,MATCH(C1564,Data_Products!$A$2:$A$33,0))</f>
        <v>Roofing</v>
      </c>
      <c r="I1564" s="10" t="n">
        <f aca="false">D1564*(E1564-G1564)</f>
        <v>755.84</v>
      </c>
      <c r="J1564" s="11" t="n">
        <f aca="false">IFERROR(I1564/F1564,0)</f>
        <v>0.267179458175443</v>
      </c>
      <c r="K1564" s="4" t="str">
        <f aca="false">IFERROR(INDEX(Data_Orders!$F$2:$F$4727,MATCH(B1564,Data_Orders!$A$2:$A$4727,0)),"")</f>
        <v>Trade Account</v>
      </c>
      <c r="L1564" s="4" t="str">
        <f aca="false">IFERROR(INDEX(Data_Orders!$D$2:$D$4727,MATCH(B1564,Data_Orders!$A$2:$A$4727,0)),"")</f>
        <v>Binley (Coventry)</v>
      </c>
    </row>
    <row r="1565" customFormat="false" ht="15" hidden="false" customHeight="false" outlineLevel="0" collapsed="false">
      <c r="A1565" s="4" t="s">
        <v>7381</v>
      </c>
      <c r="B1565" s="4" t="s">
        <v>1601</v>
      </c>
      <c r="C1565" s="4" t="s">
        <v>1015</v>
      </c>
      <c r="D1565" s="4" t="n">
        <v>16</v>
      </c>
      <c r="E1565" s="4" t="n">
        <v>122.01</v>
      </c>
      <c r="F1565" s="4" t="n">
        <v>1952.16</v>
      </c>
      <c r="G1565" s="4" t="n">
        <f aca="false">INDEX(Data_Products!$D$2:$D$33,MATCH(C1565,Data_Products!$A$2:$A$33,0))</f>
        <v>85.53</v>
      </c>
      <c r="H1565" s="4" t="str">
        <f aca="false">INDEX(Data_Products!$C$2:$C$33,MATCH(C1565,Data_Products!$A$2:$A$33,0))</f>
        <v>Timber</v>
      </c>
      <c r="I1565" s="10" t="n">
        <f aca="false">D1565*(E1565-G1565)</f>
        <v>583.68</v>
      </c>
      <c r="J1565" s="11" t="n">
        <f aca="false">IFERROR(I1565/F1565,0)</f>
        <v>0.298991885910991</v>
      </c>
      <c r="K1565" s="4" t="str">
        <f aca="false">IFERROR(INDEX(Data_Orders!$F$2:$F$4727,MATCH(B1565,Data_Orders!$A$2:$A$4727,0)),"")</f>
        <v>Trade Account</v>
      </c>
      <c r="L1565" s="4" t="str">
        <f aca="false">IFERROR(INDEX(Data_Orders!$D$2:$D$4727,MATCH(B1565,Data_Orders!$A$2:$A$4727,0)),"")</f>
        <v>Binley (Coventry)</v>
      </c>
    </row>
    <row r="1566" customFormat="false" ht="15" hidden="false" customHeight="false" outlineLevel="0" collapsed="false">
      <c r="A1566" s="4" t="s">
        <v>7382</v>
      </c>
      <c r="B1566" s="4" t="s">
        <v>1601</v>
      </c>
      <c r="C1566" s="4" t="s">
        <v>1030</v>
      </c>
      <c r="D1566" s="4" t="n">
        <v>10</v>
      </c>
      <c r="E1566" s="4" t="n">
        <v>25.23</v>
      </c>
      <c r="F1566" s="4" t="n">
        <v>252.3</v>
      </c>
      <c r="G1566" s="4" t="n">
        <f aca="false">INDEX(Data_Products!$D$2:$D$33,MATCH(C1566,Data_Products!$A$2:$A$33,0))</f>
        <v>17.67</v>
      </c>
      <c r="H1566" s="4" t="str">
        <f aca="false">INDEX(Data_Products!$C$2:$C$33,MATCH(C1566,Data_Products!$A$2:$A$33,0))</f>
        <v>Cement &amp; Aggregates</v>
      </c>
      <c r="I1566" s="10" t="n">
        <f aca="false">D1566*(E1566-G1566)</f>
        <v>75.6</v>
      </c>
      <c r="J1566" s="11" t="n">
        <f aca="false">IFERROR(I1566/F1566,0)</f>
        <v>0.299643281807372</v>
      </c>
      <c r="K1566" s="4" t="str">
        <f aca="false">IFERROR(INDEX(Data_Orders!$F$2:$F$4727,MATCH(B1566,Data_Orders!$A$2:$A$4727,0)),"")</f>
        <v>Trade Account</v>
      </c>
      <c r="L1566" s="4" t="str">
        <f aca="false">IFERROR(INDEX(Data_Orders!$D$2:$D$4727,MATCH(B1566,Data_Orders!$A$2:$A$4727,0)),"")</f>
        <v>Binley (Coventry)</v>
      </c>
    </row>
    <row r="1567" customFormat="false" ht="15" hidden="false" customHeight="false" outlineLevel="0" collapsed="false">
      <c r="A1567" s="4" t="s">
        <v>7383</v>
      </c>
      <c r="B1567" s="4" t="s">
        <v>1601</v>
      </c>
      <c r="C1567" s="4" t="s">
        <v>1041</v>
      </c>
      <c r="D1567" s="4" t="n">
        <v>5</v>
      </c>
      <c r="E1567" s="4" t="n">
        <v>242.75</v>
      </c>
      <c r="F1567" s="4" t="n">
        <v>1213.75</v>
      </c>
      <c r="G1567" s="4" t="n">
        <f aca="false">INDEX(Data_Products!$D$2:$D$33,MATCH(C1567,Data_Products!$A$2:$A$33,0))</f>
        <v>142.94</v>
      </c>
      <c r="H1567" s="4" t="str">
        <f aca="false">INDEX(Data_Products!$C$2:$C$33,MATCH(C1567,Data_Products!$A$2:$A$33,0))</f>
        <v>Tools &amp; Fixings</v>
      </c>
      <c r="I1567" s="10" t="n">
        <f aca="false">D1567*(E1567-G1567)</f>
        <v>499.05</v>
      </c>
      <c r="J1567" s="11" t="n">
        <f aca="false">IFERROR(I1567/F1567,0)</f>
        <v>0.411163748712667</v>
      </c>
      <c r="K1567" s="4" t="str">
        <f aca="false">IFERROR(INDEX(Data_Orders!$F$2:$F$4727,MATCH(B1567,Data_Orders!$A$2:$A$4727,0)),"")</f>
        <v>Trade Account</v>
      </c>
      <c r="L1567" s="4" t="str">
        <f aca="false">IFERROR(INDEX(Data_Orders!$D$2:$D$4727,MATCH(B1567,Data_Orders!$A$2:$A$4727,0)),"")</f>
        <v>Binley (Coventry)</v>
      </c>
    </row>
    <row r="1568" customFormat="false" ht="15" hidden="false" customHeight="false" outlineLevel="0" collapsed="false">
      <c r="A1568" s="4" t="s">
        <v>7384</v>
      </c>
      <c r="B1568" s="4" t="s">
        <v>1601</v>
      </c>
      <c r="C1568" s="4" t="s">
        <v>1039</v>
      </c>
      <c r="D1568" s="4" t="n">
        <v>5</v>
      </c>
      <c r="E1568" s="4" t="n">
        <v>160.41</v>
      </c>
      <c r="F1568" s="4" t="n">
        <v>802.05</v>
      </c>
      <c r="G1568" s="4" t="n">
        <f aca="false">INDEX(Data_Products!$D$2:$D$33,MATCH(C1568,Data_Products!$A$2:$A$33,0))</f>
        <v>99.74</v>
      </c>
      <c r="H1568" s="4" t="str">
        <f aca="false">INDEX(Data_Products!$C$2:$C$33,MATCH(C1568,Data_Products!$A$2:$A$33,0))</f>
        <v>Insulation</v>
      </c>
      <c r="I1568" s="10" t="n">
        <f aca="false">D1568*(E1568-G1568)</f>
        <v>303.35</v>
      </c>
      <c r="J1568" s="11" t="n">
        <f aca="false">IFERROR(I1568/F1568,0)</f>
        <v>0.378218315566361</v>
      </c>
      <c r="K1568" s="4" t="str">
        <f aca="false">IFERROR(INDEX(Data_Orders!$F$2:$F$4727,MATCH(B1568,Data_Orders!$A$2:$A$4727,0)),"")</f>
        <v>Trade Account</v>
      </c>
      <c r="L1568" s="4" t="str">
        <f aca="false">IFERROR(INDEX(Data_Orders!$D$2:$D$4727,MATCH(B1568,Data_Orders!$A$2:$A$4727,0)),"")</f>
        <v>Binley (Coventry)</v>
      </c>
    </row>
    <row r="1569" customFormat="false" ht="15" hidden="false" customHeight="false" outlineLevel="0" collapsed="false">
      <c r="A1569" s="4" t="s">
        <v>7385</v>
      </c>
      <c r="B1569" s="4" t="s">
        <v>1601</v>
      </c>
      <c r="C1569" s="4" t="s">
        <v>1075</v>
      </c>
      <c r="D1569" s="4" t="n">
        <v>10</v>
      </c>
      <c r="E1569" s="4" t="n">
        <v>98.61</v>
      </c>
      <c r="F1569" s="4" t="n">
        <v>986.1</v>
      </c>
      <c r="G1569" s="4" t="n">
        <f aca="false">INDEX(Data_Products!$D$2:$D$33,MATCH(C1569,Data_Products!$A$2:$A$33,0))</f>
        <v>74.84</v>
      </c>
      <c r="H1569" s="4" t="str">
        <f aca="false">INDEX(Data_Products!$C$2:$C$33,MATCH(C1569,Data_Products!$A$2:$A$33,0))</f>
        <v>Landscaping</v>
      </c>
      <c r="I1569" s="10" t="n">
        <f aca="false">D1569*(E1569-G1569)</f>
        <v>237.7</v>
      </c>
      <c r="J1569" s="11" t="n">
        <f aca="false">IFERROR(I1569/F1569,0)</f>
        <v>0.24105060338708</v>
      </c>
      <c r="K1569" s="4" t="str">
        <f aca="false">IFERROR(INDEX(Data_Orders!$F$2:$F$4727,MATCH(B1569,Data_Orders!$A$2:$A$4727,0)),"")</f>
        <v>Trade Account</v>
      </c>
      <c r="L1569" s="4" t="str">
        <f aca="false">IFERROR(INDEX(Data_Orders!$D$2:$D$4727,MATCH(B1569,Data_Orders!$A$2:$A$4727,0)),"")</f>
        <v>Binley (Coventry)</v>
      </c>
    </row>
    <row r="1570" customFormat="false" ht="15" hidden="false" customHeight="false" outlineLevel="0" collapsed="false">
      <c r="A1570" s="4" t="s">
        <v>7386</v>
      </c>
      <c r="B1570" s="4" t="s">
        <v>1602</v>
      </c>
      <c r="C1570" s="4" t="s">
        <v>1046</v>
      </c>
      <c r="D1570" s="4" t="n">
        <v>10</v>
      </c>
      <c r="E1570" s="4" t="n">
        <v>154.02</v>
      </c>
      <c r="F1570" s="4" t="n">
        <v>1540.2</v>
      </c>
      <c r="G1570" s="4" t="n">
        <f aca="false">INDEX(Data_Products!$D$2:$D$33,MATCH(C1570,Data_Products!$A$2:$A$33,0))</f>
        <v>102.1</v>
      </c>
      <c r="H1570" s="4" t="str">
        <f aca="false">INDEX(Data_Products!$C$2:$C$33,MATCH(C1570,Data_Products!$A$2:$A$33,0))</f>
        <v>Tools &amp; Fixings</v>
      </c>
      <c r="I1570" s="10" t="n">
        <f aca="false">D1570*(E1570-G1570)</f>
        <v>519.2</v>
      </c>
      <c r="J1570" s="11" t="n">
        <f aca="false">IFERROR(I1570/F1570,0)</f>
        <v>0.337099078041813</v>
      </c>
      <c r="K1570" s="4" t="str">
        <f aca="false">IFERROR(INDEX(Data_Orders!$F$2:$F$4727,MATCH(B1570,Data_Orders!$A$2:$A$4727,0)),"")</f>
        <v>Trade Account</v>
      </c>
      <c r="L1570" s="4" t="str">
        <f aca="false">IFERROR(INDEX(Data_Orders!$D$2:$D$4727,MATCH(B1570,Data_Orders!$A$2:$A$4727,0)),"")</f>
        <v>Binley (Coventry)</v>
      </c>
    </row>
    <row r="1571" customFormat="false" ht="15" hidden="false" customHeight="false" outlineLevel="0" collapsed="false">
      <c r="A1571" s="4" t="s">
        <v>7387</v>
      </c>
      <c r="B1571" s="4" t="s">
        <v>1602</v>
      </c>
      <c r="C1571" s="4" t="s">
        <v>1039</v>
      </c>
      <c r="D1571" s="4" t="n">
        <v>19</v>
      </c>
      <c r="E1571" s="4" t="n">
        <v>160.41</v>
      </c>
      <c r="F1571" s="4" t="n">
        <v>3047.79</v>
      </c>
      <c r="G1571" s="4" t="n">
        <f aca="false">INDEX(Data_Products!$D$2:$D$33,MATCH(C1571,Data_Products!$A$2:$A$33,0))</f>
        <v>99.74</v>
      </c>
      <c r="H1571" s="4" t="str">
        <f aca="false">INDEX(Data_Products!$C$2:$C$33,MATCH(C1571,Data_Products!$A$2:$A$33,0))</f>
        <v>Insulation</v>
      </c>
      <c r="I1571" s="10" t="n">
        <f aca="false">D1571*(E1571-G1571)</f>
        <v>1152.73</v>
      </c>
      <c r="J1571" s="11" t="n">
        <f aca="false">IFERROR(I1571/F1571,0)</f>
        <v>0.378218315566361</v>
      </c>
      <c r="K1571" s="4" t="str">
        <f aca="false">IFERROR(INDEX(Data_Orders!$F$2:$F$4727,MATCH(B1571,Data_Orders!$A$2:$A$4727,0)),"")</f>
        <v>Trade Account</v>
      </c>
      <c r="L1571" s="4" t="str">
        <f aca="false">IFERROR(INDEX(Data_Orders!$D$2:$D$4727,MATCH(B1571,Data_Orders!$A$2:$A$4727,0)),"")</f>
        <v>Binley (Coventry)</v>
      </c>
    </row>
    <row r="1572" customFormat="false" ht="15" hidden="false" customHeight="false" outlineLevel="0" collapsed="false">
      <c r="A1572" s="4" t="s">
        <v>7388</v>
      </c>
      <c r="B1572" s="4" t="s">
        <v>1603</v>
      </c>
      <c r="C1572" s="4" t="s">
        <v>1015</v>
      </c>
      <c r="D1572" s="4" t="n">
        <v>17</v>
      </c>
      <c r="E1572" s="4" t="n">
        <v>122.01</v>
      </c>
      <c r="F1572" s="4" t="n">
        <v>2074.17</v>
      </c>
      <c r="G1572" s="4" t="n">
        <f aca="false">INDEX(Data_Products!$D$2:$D$33,MATCH(C1572,Data_Products!$A$2:$A$33,0))</f>
        <v>85.53</v>
      </c>
      <c r="H1572" s="4" t="str">
        <f aca="false">INDEX(Data_Products!$C$2:$C$33,MATCH(C1572,Data_Products!$A$2:$A$33,0))</f>
        <v>Timber</v>
      </c>
      <c r="I1572" s="10" t="n">
        <f aca="false">D1572*(E1572-G1572)</f>
        <v>620.16</v>
      </c>
      <c r="J1572" s="11" t="n">
        <f aca="false">IFERROR(I1572/F1572,0)</f>
        <v>0.298991885910991</v>
      </c>
      <c r="K1572" s="4" t="str">
        <f aca="false">IFERROR(INDEX(Data_Orders!$F$2:$F$4727,MATCH(B1572,Data_Orders!$A$2:$A$4727,0)),"")</f>
        <v>Trade Account</v>
      </c>
      <c r="L1572" s="4" t="str">
        <f aca="false">IFERROR(INDEX(Data_Orders!$D$2:$D$4727,MATCH(B1572,Data_Orders!$A$2:$A$4727,0)),"")</f>
        <v>Binley (Coventry)</v>
      </c>
    </row>
    <row r="1573" customFormat="false" ht="15" hidden="false" customHeight="false" outlineLevel="0" collapsed="false">
      <c r="A1573" s="4" t="s">
        <v>7389</v>
      </c>
      <c r="B1573" s="4" t="s">
        <v>1603</v>
      </c>
      <c r="C1573" s="4" t="s">
        <v>1075</v>
      </c>
      <c r="D1573" s="4" t="n">
        <v>14</v>
      </c>
      <c r="E1573" s="4" t="n">
        <v>98.61</v>
      </c>
      <c r="F1573" s="4" t="n">
        <v>1380.54</v>
      </c>
      <c r="G1573" s="4" t="n">
        <f aca="false">INDEX(Data_Products!$D$2:$D$33,MATCH(C1573,Data_Products!$A$2:$A$33,0))</f>
        <v>74.84</v>
      </c>
      <c r="H1573" s="4" t="str">
        <f aca="false">INDEX(Data_Products!$C$2:$C$33,MATCH(C1573,Data_Products!$A$2:$A$33,0))</f>
        <v>Landscaping</v>
      </c>
      <c r="I1573" s="10" t="n">
        <f aca="false">D1573*(E1573-G1573)</f>
        <v>332.78</v>
      </c>
      <c r="J1573" s="11" t="n">
        <f aca="false">IFERROR(I1573/F1573,0)</f>
        <v>0.24105060338708</v>
      </c>
      <c r="K1573" s="4" t="str">
        <f aca="false">IFERROR(INDEX(Data_Orders!$F$2:$F$4727,MATCH(B1573,Data_Orders!$A$2:$A$4727,0)),"")</f>
        <v>Trade Account</v>
      </c>
      <c r="L1573" s="4" t="str">
        <f aca="false">IFERROR(INDEX(Data_Orders!$D$2:$D$4727,MATCH(B1573,Data_Orders!$A$2:$A$4727,0)),"")</f>
        <v>Binley (Coventry)</v>
      </c>
    </row>
    <row r="1574" customFormat="false" ht="15" hidden="false" customHeight="false" outlineLevel="0" collapsed="false">
      <c r="A1574" s="4" t="s">
        <v>7390</v>
      </c>
      <c r="B1574" s="4" t="s">
        <v>1603</v>
      </c>
      <c r="C1574" s="4" t="s">
        <v>1013</v>
      </c>
      <c r="D1574" s="4" t="n">
        <v>14</v>
      </c>
      <c r="E1574" s="4" t="n">
        <v>240.92</v>
      </c>
      <c r="F1574" s="4" t="n">
        <v>3372.88</v>
      </c>
      <c r="G1574" s="4" t="n">
        <f aca="false">INDEX(Data_Products!$D$2:$D$33,MATCH(C1574,Data_Products!$A$2:$A$33,0))</f>
        <v>168.32</v>
      </c>
      <c r="H1574" s="4" t="str">
        <f aca="false">INDEX(Data_Products!$C$2:$C$33,MATCH(C1574,Data_Products!$A$2:$A$33,0))</f>
        <v>Timber</v>
      </c>
      <c r="I1574" s="10" t="n">
        <f aca="false">D1574*(E1574-G1574)</f>
        <v>1016.4</v>
      </c>
      <c r="J1574" s="11" t="n">
        <f aca="false">IFERROR(I1574/F1574,0)</f>
        <v>0.301344844761747</v>
      </c>
      <c r="K1574" s="4" t="str">
        <f aca="false">IFERROR(INDEX(Data_Orders!$F$2:$F$4727,MATCH(B1574,Data_Orders!$A$2:$A$4727,0)),"")</f>
        <v>Trade Account</v>
      </c>
      <c r="L1574" s="4" t="str">
        <f aca="false">IFERROR(INDEX(Data_Orders!$D$2:$D$4727,MATCH(B1574,Data_Orders!$A$2:$A$4727,0)),"")</f>
        <v>Binley (Coventry)</v>
      </c>
    </row>
    <row r="1575" customFormat="false" ht="15" hidden="false" customHeight="false" outlineLevel="0" collapsed="false">
      <c r="A1575" s="4" t="s">
        <v>7391</v>
      </c>
      <c r="B1575" s="4" t="s">
        <v>1603</v>
      </c>
      <c r="C1575" s="4" t="s">
        <v>1046</v>
      </c>
      <c r="D1575" s="4" t="n">
        <v>4</v>
      </c>
      <c r="E1575" s="4" t="n">
        <v>154.02</v>
      </c>
      <c r="F1575" s="4" t="n">
        <v>616.08</v>
      </c>
      <c r="G1575" s="4" t="n">
        <f aca="false">INDEX(Data_Products!$D$2:$D$33,MATCH(C1575,Data_Products!$A$2:$A$33,0))</f>
        <v>102.1</v>
      </c>
      <c r="H1575" s="4" t="str">
        <f aca="false">INDEX(Data_Products!$C$2:$C$33,MATCH(C1575,Data_Products!$A$2:$A$33,0))</f>
        <v>Tools &amp; Fixings</v>
      </c>
      <c r="I1575" s="10" t="n">
        <f aca="false">D1575*(E1575-G1575)</f>
        <v>207.68</v>
      </c>
      <c r="J1575" s="11" t="n">
        <f aca="false">IFERROR(I1575/F1575,0)</f>
        <v>0.337099078041813</v>
      </c>
      <c r="K1575" s="4" t="str">
        <f aca="false">IFERROR(INDEX(Data_Orders!$F$2:$F$4727,MATCH(B1575,Data_Orders!$A$2:$A$4727,0)),"")</f>
        <v>Trade Account</v>
      </c>
      <c r="L1575" s="4" t="str">
        <f aca="false">IFERROR(INDEX(Data_Orders!$D$2:$D$4727,MATCH(B1575,Data_Orders!$A$2:$A$4727,0)),"")</f>
        <v>Binley (Coventry)</v>
      </c>
    </row>
    <row r="1576" customFormat="false" ht="15" hidden="false" customHeight="false" outlineLevel="0" collapsed="false">
      <c r="A1576" s="4" t="s">
        <v>7392</v>
      </c>
      <c r="B1576" s="4" t="s">
        <v>1603</v>
      </c>
      <c r="C1576" s="4" t="s">
        <v>1017</v>
      </c>
      <c r="D1576" s="4" t="n">
        <v>15</v>
      </c>
      <c r="E1576" s="4" t="n">
        <v>49.15</v>
      </c>
      <c r="F1576" s="4" t="n">
        <v>737.25</v>
      </c>
      <c r="G1576" s="4" t="n">
        <f aca="false">INDEX(Data_Products!$D$2:$D$33,MATCH(C1576,Data_Products!$A$2:$A$33,0))</f>
        <v>31.44</v>
      </c>
      <c r="H1576" s="4" t="str">
        <f aca="false">INDEX(Data_Products!$C$2:$C$33,MATCH(C1576,Data_Products!$A$2:$A$33,0))</f>
        <v>Timber</v>
      </c>
      <c r="I1576" s="10" t="n">
        <f aca="false">D1576*(E1576-G1576)</f>
        <v>265.65</v>
      </c>
      <c r="J1576" s="11" t="n">
        <f aca="false">IFERROR(I1576/F1576,0)</f>
        <v>0.360325534079349</v>
      </c>
      <c r="K1576" s="4" t="str">
        <f aca="false">IFERROR(INDEX(Data_Orders!$F$2:$F$4727,MATCH(B1576,Data_Orders!$A$2:$A$4727,0)),"")</f>
        <v>Trade Account</v>
      </c>
      <c r="L1576" s="4" t="str">
        <f aca="false">IFERROR(INDEX(Data_Orders!$D$2:$D$4727,MATCH(B1576,Data_Orders!$A$2:$A$4727,0)),"")</f>
        <v>Binley (Coventry)</v>
      </c>
    </row>
    <row r="1577" customFormat="false" ht="15" hidden="false" customHeight="false" outlineLevel="0" collapsed="false">
      <c r="A1577" s="4" t="s">
        <v>7393</v>
      </c>
      <c r="B1577" s="4" t="s">
        <v>1604</v>
      </c>
      <c r="C1577" s="4" t="s">
        <v>1068</v>
      </c>
      <c r="D1577" s="4" t="n">
        <v>17</v>
      </c>
      <c r="E1577" s="4" t="n">
        <v>86.28</v>
      </c>
      <c r="F1577" s="4" t="n">
        <v>1466.76</v>
      </c>
      <c r="G1577" s="4" t="n">
        <f aca="false">INDEX(Data_Products!$D$2:$D$33,MATCH(C1577,Data_Products!$A$2:$A$33,0))</f>
        <v>68.55</v>
      </c>
      <c r="H1577" s="4" t="str">
        <f aca="false">INDEX(Data_Products!$C$2:$C$33,MATCH(C1577,Data_Products!$A$2:$A$33,0))</f>
        <v>Plumbing &amp; Drainage</v>
      </c>
      <c r="I1577" s="10" t="n">
        <f aca="false">D1577*(E1577-G1577)</f>
        <v>301.41</v>
      </c>
      <c r="J1577" s="11" t="n">
        <f aca="false">IFERROR(I1577/F1577,0)</f>
        <v>0.205493741307371</v>
      </c>
      <c r="K1577" s="4" t="str">
        <f aca="false">IFERROR(INDEX(Data_Orders!$F$2:$F$4727,MATCH(B1577,Data_Orders!$A$2:$A$4727,0)),"")</f>
        <v>Trade Account</v>
      </c>
      <c r="L1577" s="4" t="str">
        <f aca="false">IFERROR(INDEX(Data_Orders!$D$2:$D$4727,MATCH(B1577,Data_Orders!$A$2:$A$4727,0)),"")</f>
        <v>Binley (Coventry)</v>
      </c>
    </row>
    <row r="1578" customFormat="false" ht="15" hidden="false" customHeight="false" outlineLevel="0" collapsed="false">
      <c r="A1578" s="4" t="s">
        <v>7394</v>
      </c>
      <c r="B1578" s="4" t="s">
        <v>1604</v>
      </c>
      <c r="C1578" s="4" t="s">
        <v>1028</v>
      </c>
      <c r="D1578" s="4" t="n">
        <v>1</v>
      </c>
      <c r="E1578" s="4" t="n">
        <v>118.79</v>
      </c>
      <c r="F1578" s="4" t="n">
        <v>118.79</v>
      </c>
      <c r="G1578" s="4" t="n">
        <f aca="false">INDEX(Data_Products!$D$2:$D$33,MATCH(C1578,Data_Products!$A$2:$A$33,0))</f>
        <v>81.07</v>
      </c>
      <c r="H1578" s="4" t="str">
        <f aca="false">INDEX(Data_Products!$C$2:$C$33,MATCH(C1578,Data_Products!$A$2:$A$33,0))</f>
        <v>Cement &amp; Aggregates</v>
      </c>
      <c r="I1578" s="10" t="n">
        <f aca="false">D1578*(E1578-G1578)</f>
        <v>37.72</v>
      </c>
      <c r="J1578" s="11" t="n">
        <f aca="false">IFERROR(I1578/F1578,0)</f>
        <v>0.317535146056065</v>
      </c>
      <c r="K1578" s="4" t="str">
        <f aca="false">IFERROR(INDEX(Data_Orders!$F$2:$F$4727,MATCH(B1578,Data_Orders!$A$2:$A$4727,0)),"")</f>
        <v>Trade Account</v>
      </c>
      <c r="L1578" s="4" t="str">
        <f aca="false">IFERROR(INDEX(Data_Orders!$D$2:$D$4727,MATCH(B1578,Data_Orders!$A$2:$A$4727,0)),"")</f>
        <v>Binley (Coventry)</v>
      </c>
    </row>
    <row r="1579" customFormat="false" ht="15" hidden="false" customHeight="false" outlineLevel="0" collapsed="false">
      <c r="A1579" s="4" t="s">
        <v>7395</v>
      </c>
      <c r="B1579" s="4" t="s">
        <v>1604</v>
      </c>
      <c r="C1579" s="4" t="s">
        <v>1035</v>
      </c>
      <c r="D1579" s="4" t="n">
        <v>4</v>
      </c>
      <c r="E1579" s="4" t="n">
        <v>165.07</v>
      </c>
      <c r="F1579" s="4" t="n">
        <v>660.28</v>
      </c>
      <c r="G1579" s="4" t="n">
        <f aca="false">INDEX(Data_Products!$D$2:$D$33,MATCH(C1579,Data_Products!$A$2:$A$33,0))</f>
        <v>134.65</v>
      </c>
      <c r="H1579" s="4" t="str">
        <f aca="false">INDEX(Data_Products!$C$2:$C$33,MATCH(C1579,Data_Products!$A$2:$A$33,0))</f>
        <v>Insulation</v>
      </c>
      <c r="I1579" s="10" t="n">
        <f aca="false">D1579*(E1579-G1579)</f>
        <v>121.68</v>
      </c>
      <c r="J1579" s="11" t="n">
        <f aca="false">IFERROR(I1579/F1579,0)</f>
        <v>0.184285454655601</v>
      </c>
      <c r="K1579" s="4" t="str">
        <f aca="false">IFERROR(INDEX(Data_Orders!$F$2:$F$4727,MATCH(B1579,Data_Orders!$A$2:$A$4727,0)),"")</f>
        <v>Trade Account</v>
      </c>
      <c r="L1579" s="4" t="str">
        <f aca="false">IFERROR(INDEX(Data_Orders!$D$2:$D$4727,MATCH(B1579,Data_Orders!$A$2:$A$4727,0)),"")</f>
        <v>Binley (Coventry)</v>
      </c>
    </row>
    <row r="1580" customFormat="false" ht="15" hidden="false" customHeight="false" outlineLevel="0" collapsed="false">
      <c r="A1580" s="4" t="s">
        <v>7396</v>
      </c>
      <c r="B1580" s="4" t="s">
        <v>1604</v>
      </c>
      <c r="C1580" s="4" t="s">
        <v>1050</v>
      </c>
      <c r="D1580" s="4" t="n">
        <v>15</v>
      </c>
      <c r="E1580" s="4" t="n">
        <v>238.63</v>
      </c>
      <c r="F1580" s="4" t="n">
        <v>3579.45</v>
      </c>
      <c r="G1580" s="4" t="n">
        <f aca="false">INDEX(Data_Products!$D$2:$D$33,MATCH(C1580,Data_Products!$A$2:$A$33,0))</f>
        <v>148.91</v>
      </c>
      <c r="H1580" s="4" t="str">
        <f aca="false">INDEX(Data_Products!$C$2:$C$33,MATCH(C1580,Data_Products!$A$2:$A$33,0))</f>
        <v>Tools &amp; Fixings</v>
      </c>
      <c r="I1580" s="10" t="n">
        <f aca="false">D1580*(E1580-G1580)</f>
        <v>1345.8</v>
      </c>
      <c r="J1580" s="11" t="n">
        <f aca="false">IFERROR(I1580/F1580,0)</f>
        <v>0.375979549930855</v>
      </c>
      <c r="K1580" s="4" t="str">
        <f aca="false">IFERROR(INDEX(Data_Orders!$F$2:$F$4727,MATCH(B1580,Data_Orders!$A$2:$A$4727,0)),"")</f>
        <v>Trade Account</v>
      </c>
      <c r="L1580" s="4" t="str">
        <f aca="false">IFERROR(INDEX(Data_Orders!$D$2:$D$4727,MATCH(B1580,Data_Orders!$A$2:$A$4727,0)),"")</f>
        <v>Binley (Coventry)</v>
      </c>
    </row>
    <row r="1581" customFormat="false" ht="15" hidden="false" customHeight="false" outlineLevel="0" collapsed="false">
      <c r="A1581" s="4" t="s">
        <v>7397</v>
      </c>
      <c r="B1581" s="4" t="s">
        <v>1604</v>
      </c>
      <c r="C1581" s="4" t="s">
        <v>1015</v>
      </c>
      <c r="D1581" s="4" t="n">
        <v>6</v>
      </c>
      <c r="E1581" s="4" t="n">
        <v>122.01</v>
      </c>
      <c r="F1581" s="4" t="n">
        <v>732.06</v>
      </c>
      <c r="G1581" s="4" t="n">
        <f aca="false">INDEX(Data_Products!$D$2:$D$33,MATCH(C1581,Data_Products!$A$2:$A$33,0))</f>
        <v>85.53</v>
      </c>
      <c r="H1581" s="4" t="str">
        <f aca="false">INDEX(Data_Products!$C$2:$C$33,MATCH(C1581,Data_Products!$A$2:$A$33,0))</f>
        <v>Timber</v>
      </c>
      <c r="I1581" s="10" t="n">
        <f aca="false">D1581*(E1581-G1581)</f>
        <v>218.88</v>
      </c>
      <c r="J1581" s="11" t="n">
        <f aca="false">IFERROR(I1581/F1581,0)</f>
        <v>0.298991885910991</v>
      </c>
      <c r="K1581" s="4" t="str">
        <f aca="false">IFERROR(INDEX(Data_Orders!$F$2:$F$4727,MATCH(B1581,Data_Orders!$A$2:$A$4727,0)),"")</f>
        <v>Trade Account</v>
      </c>
      <c r="L1581" s="4" t="str">
        <f aca="false">IFERROR(INDEX(Data_Orders!$D$2:$D$4727,MATCH(B1581,Data_Orders!$A$2:$A$4727,0)),"")</f>
        <v>Binley (Coventry)</v>
      </c>
    </row>
    <row r="1582" customFormat="false" ht="15" hidden="false" customHeight="false" outlineLevel="0" collapsed="false">
      <c r="A1582" s="4" t="s">
        <v>7398</v>
      </c>
      <c r="B1582" s="4" t="s">
        <v>1605</v>
      </c>
      <c r="C1582" s="4" t="s">
        <v>1032</v>
      </c>
      <c r="D1582" s="4" t="n">
        <v>15</v>
      </c>
      <c r="E1582" s="4" t="n">
        <v>99.65</v>
      </c>
      <c r="F1582" s="4" t="n">
        <v>1494.75</v>
      </c>
      <c r="G1582" s="4" t="n">
        <f aca="false">INDEX(Data_Products!$D$2:$D$33,MATCH(C1582,Data_Products!$A$2:$A$33,0))</f>
        <v>58.26</v>
      </c>
      <c r="H1582" s="4" t="str">
        <f aca="false">INDEX(Data_Products!$C$2:$C$33,MATCH(C1582,Data_Products!$A$2:$A$33,0))</f>
        <v>Insulation</v>
      </c>
      <c r="I1582" s="10" t="n">
        <f aca="false">D1582*(E1582-G1582)</f>
        <v>620.85</v>
      </c>
      <c r="J1582" s="11" t="n">
        <f aca="false">IFERROR(I1582/F1582,0)</f>
        <v>0.415353738083292</v>
      </c>
      <c r="K1582" s="4" t="str">
        <f aca="false">IFERROR(INDEX(Data_Orders!$F$2:$F$4727,MATCH(B1582,Data_Orders!$A$2:$A$4727,0)),"")</f>
        <v>Contractor</v>
      </c>
      <c r="L1582" s="4" t="str">
        <f aca="false">IFERROR(INDEX(Data_Orders!$D$2:$D$4727,MATCH(B1582,Data_Orders!$A$2:$A$4727,0)),"")</f>
        <v>Nuneaton</v>
      </c>
    </row>
    <row r="1583" customFormat="false" ht="15" hidden="false" customHeight="false" outlineLevel="0" collapsed="false">
      <c r="A1583" s="4" t="s">
        <v>7399</v>
      </c>
      <c r="B1583" s="4" t="s">
        <v>1605</v>
      </c>
      <c r="C1583" s="4" t="s">
        <v>1050</v>
      </c>
      <c r="D1583" s="4" t="n">
        <v>15</v>
      </c>
      <c r="E1583" s="4" t="n">
        <v>238.63</v>
      </c>
      <c r="F1583" s="4" t="n">
        <v>3579.45</v>
      </c>
      <c r="G1583" s="4" t="n">
        <f aca="false">INDEX(Data_Products!$D$2:$D$33,MATCH(C1583,Data_Products!$A$2:$A$33,0))</f>
        <v>148.91</v>
      </c>
      <c r="H1583" s="4" t="str">
        <f aca="false">INDEX(Data_Products!$C$2:$C$33,MATCH(C1583,Data_Products!$A$2:$A$33,0))</f>
        <v>Tools &amp; Fixings</v>
      </c>
      <c r="I1583" s="10" t="n">
        <f aca="false">D1583*(E1583-G1583)</f>
        <v>1345.8</v>
      </c>
      <c r="J1583" s="11" t="n">
        <f aca="false">IFERROR(I1583/F1583,0)</f>
        <v>0.375979549930855</v>
      </c>
      <c r="K1583" s="4" t="str">
        <f aca="false">IFERROR(INDEX(Data_Orders!$F$2:$F$4727,MATCH(B1583,Data_Orders!$A$2:$A$4727,0)),"")</f>
        <v>Contractor</v>
      </c>
      <c r="L1583" s="4" t="str">
        <f aca="false">IFERROR(INDEX(Data_Orders!$D$2:$D$4727,MATCH(B1583,Data_Orders!$A$2:$A$4727,0)),"")</f>
        <v>Nuneaton</v>
      </c>
    </row>
    <row r="1584" customFormat="false" ht="15" hidden="false" customHeight="false" outlineLevel="0" collapsed="false">
      <c r="A1584" s="4" t="s">
        <v>7400</v>
      </c>
      <c r="B1584" s="4" t="s">
        <v>1605</v>
      </c>
      <c r="C1584" s="4" t="s">
        <v>1061</v>
      </c>
      <c r="D1584" s="4" t="n">
        <v>20</v>
      </c>
      <c r="E1584" s="4" t="n">
        <v>145.57</v>
      </c>
      <c r="F1584" s="4" t="n">
        <v>2911.4</v>
      </c>
      <c r="G1584" s="4" t="n">
        <f aca="false">INDEX(Data_Products!$D$2:$D$33,MATCH(C1584,Data_Products!$A$2:$A$33,0))</f>
        <v>119.29</v>
      </c>
      <c r="H1584" s="4" t="str">
        <f aca="false">INDEX(Data_Products!$C$2:$C$33,MATCH(C1584,Data_Products!$A$2:$A$33,0))</f>
        <v>Plumbing &amp; Drainage</v>
      </c>
      <c r="I1584" s="10" t="n">
        <f aca="false">D1584*(E1584-G1584)</f>
        <v>525.6</v>
      </c>
      <c r="J1584" s="11" t="n">
        <f aca="false">IFERROR(I1584/F1584,0)</f>
        <v>0.180531702960775</v>
      </c>
      <c r="K1584" s="4" t="str">
        <f aca="false">IFERROR(INDEX(Data_Orders!$F$2:$F$4727,MATCH(B1584,Data_Orders!$A$2:$A$4727,0)),"")</f>
        <v>Contractor</v>
      </c>
      <c r="L1584" s="4" t="str">
        <f aca="false">IFERROR(INDEX(Data_Orders!$D$2:$D$4727,MATCH(B1584,Data_Orders!$A$2:$A$4727,0)),"")</f>
        <v>Nuneaton</v>
      </c>
    </row>
    <row r="1585" customFormat="false" ht="15" hidden="false" customHeight="false" outlineLevel="0" collapsed="false">
      <c r="A1585" s="4" t="s">
        <v>7401</v>
      </c>
      <c r="B1585" s="4" t="s">
        <v>1606</v>
      </c>
      <c r="C1585" s="4" t="s">
        <v>1028</v>
      </c>
      <c r="D1585" s="4" t="n">
        <v>18</v>
      </c>
      <c r="E1585" s="4" t="n">
        <v>118.79</v>
      </c>
      <c r="F1585" s="4" t="n">
        <v>2138.22</v>
      </c>
      <c r="G1585" s="4" t="n">
        <f aca="false">INDEX(Data_Products!$D$2:$D$33,MATCH(C1585,Data_Products!$A$2:$A$33,0))</f>
        <v>81.07</v>
      </c>
      <c r="H1585" s="4" t="str">
        <f aca="false">INDEX(Data_Products!$C$2:$C$33,MATCH(C1585,Data_Products!$A$2:$A$33,0))</f>
        <v>Cement &amp; Aggregates</v>
      </c>
      <c r="I1585" s="10" t="n">
        <f aca="false">D1585*(E1585-G1585)</f>
        <v>678.96</v>
      </c>
      <c r="J1585" s="11" t="n">
        <f aca="false">IFERROR(I1585/F1585,0)</f>
        <v>0.317535146056066</v>
      </c>
      <c r="K1585" s="4" t="str">
        <f aca="false">IFERROR(INDEX(Data_Orders!$F$2:$F$4727,MATCH(B1585,Data_Orders!$A$2:$A$4727,0)),"")</f>
        <v>Trade Account</v>
      </c>
      <c r="L1585" s="4" t="str">
        <f aca="false">IFERROR(INDEX(Data_Orders!$D$2:$D$4727,MATCH(B1585,Data_Orders!$A$2:$A$4727,0)),"")</f>
        <v>Northampton</v>
      </c>
    </row>
    <row r="1586" customFormat="false" ht="15" hidden="false" customHeight="false" outlineLevel="0" collapsed="false">
      <c r="A1586" s="4" t="s">
        <v>7402</v>
      </c>
      <c r="B1586" s="4" t="s">
        <v>1606</v>
      </c>
      <c r="C1586" s="4" t="s">
        <v>1070</v>
      </c>
      <c r="D1586" s="4" t="n">
        <v>1</v>
      </c>
      <c r="E1586" s="4" t="n">
        <v>230.32</v>
      </c>
      <c r="F1586" s="4" t="n">
        <v>230.32</v>
      </c>
      <c r="G1586" s="4" t="n">
        <f aca="false">INDEX(Data_Products!$D$2:$D$33,MATCH(C1586,Data_Products!$A$2:$A$33,0))</f>
        <v>161.64</v>
      </c>
      <c r="H1586" s="4" t="str">
        <f aca="false">INDEX(Data_Products!$C$2:$C$33,MATCH(C1586,Data_Products!$A$2:$A$33,0))</f>
        <v>Landscaping</v>
      </c>
      <c r="I1586" s="10" t="n">
        <f aca="false">D1586*(E1586-G1586)</f>
        <v>68.68</v>
      </c>
      <c r="J1586" s="11" t="n">
        <f aca="false">IFERROR(I1586/F1586,0)</f>
        <v>0.298193817297673</v>
      </c>
      <c r="K1586" s="4" t="str">
        <f aca="false">IFERROR(INDEX(Data_Orders!$F$2:$F$4727,MATCH(B1586,Data_Orders!$A$2:$A$4727,0)),"")</f>
        <v>Trade Account</v>
      </c>
      <c r="L1586" s="4" t="str">
        <f aca="false">IFERROR(INDEX(Data_Orders!$D$2:$D$4727,MATCH(B1586,Data_Orders!$A$2:$A$4727,0)),"")</f>
        <v>Northampton</v>
      </c>
    </row>
    <row r="1587" customFormat="false" ht="15" hidden="false" customHeight="false" outlineLevel="0" collapsed="false">
      <c r="A1587" s="4" t="s">
        <v>7403</v>
      </c>
      <c r="B1587" s="4" t="s">
        <v>1606</v>
      </c>
      <c r="C1587" s="4" t="s">
        <v>1057</v>
      </c>
      <c r="D1587" s="4" t="n">
        <v>1</v>
      </c>
      <c r="E1587" s="4" t="n">
        <v>176.81</v>
      </c>
      <c r="F1587" s="4" t="n">
        <v>176.81</v>
      </c>
      <c r="G1587" s="4" t="n">
        <f aca="false">INDEX(Data_Products!$D$2:$D$33,MATCH(C1587,Data_Products!$A$2:$A$33,0))</f>
        <v>129.57</v>
      </c>
      <c r="H1587" s="4" t="str">
        <f aca="false">INDEX(Data_Products!$C$2:$C$33,MATCH(C1587,Data_Products!$A$2:$A$33,0))</f>
        <v>Roofing</v>
      </c>
      <c r="I1587" s="10" t="n">
        <f aca="false">D1587*(E1587-G1587)</f>
        <v>47.24</v>
      </c>
      <c r="J1587" s="11" t="n">
        <f aca="false">IFERROR(I1587/F1587,0)</f>
        <v>0.267179458175443</v>
      </c>
      <c r="K1587" s="4" t="str">
        <f aca="false">IFERROR(INDEX(Data_Orders!$F$2:$F$4727,MATCH(B1587,Data_Orders!$A$2:$A$4727,0)),"")</f>
        <v>Trade Account</v>
      </c>
      <c r="L1587" s="4" t="str">
        <f aca="false">IFERROR(INDEX(Data_Orders!$D$2:$D$4727,MATCH(B1587,Data_Orders!$A$2:$A$4727,0)),"")</f>
        <v>Northampton</v>
      </c>
    </row>
    <row r="1588" customFormat="false" ht="15" hidden="false" customHeight="false" outlineLevel="0" collapsed="false">
      <c r="A1588" s="4" t="s">
        <v>7404</v>
      </c>
      <c r="B1588" s="4" t="s">
        <v>1606</v>
      </c>
      <c r="C1588" s="4" t="s">
        <v>1017</v>
      </c>
      <c r="D1588" s="4" t="n">
        <v>13</v>
      </c>
      <c r="E1588" s="4" t="n">
        <v>49.15</v>
      </c>
      <c r="F1588" s="4" t="n">
        <v>638.95</v>
      </c>
      <c r="G1588" s="4" t="n">
        <f aca="false">INDEX(Data_Products!$D$2:$D$33,MATCH(C1588,Data_Products!$A$2:$A$33,0))</f>
        <v>31.44</v>
      </c>
      <c r="H1588" s="4" t="str">
        <f aca="false">INDEX(Data_Products!$C$2:$C$33,MATCH(C1588,Data_Products!$A$2:$A$33,0))</f>
        <v>Timber</v>
      </c>
      <c r="I1588" s="10" t="n">
        <f aca="false">D1588*(E1588-G1588)</f>
        <v>230.23</v>
      </c>
      <c r="J1588" s="11" t="n">
        <f aca="false">IFERROR(I1588/F1588,0)</f>
        <v>0.360325534079349</v>
      </c>
      <c r="K1588" s="4" t="str">
        <f aca="false">IFERROR(INDEX(Data_Orders!$F$2:$F$4727,MATCH(B1588,Data_Orders!$A$2:$A$4727,0)),"")</f>
        <v>Trade Account</v>
      </c>
      <c r="L1588" s="4" t="str">
        <f aca="false">IFERROR(INDEX(Data_Orders!$D$2:$D$4727,MATCH(B1588,Data_Orders!$A$2:$A$4727,0)),"")</f>
        <v>Northampton</v>
      </c>
    </row>
    <row r="1589" customFormat="false" ht="15" hidden="false" customHeight="false" outlineLevel="0" collapsed="false">
      <c r="A1589" s="4" t="s">
        <v>7405</v>
      </c>
      <c r="B1589" s="4" t="s">
        <v>1606</v>
      </c>
      <c r="C1589" s="4" t="s">
        <v>1039</v>
      </c>
      <c r="D1589" s="4" t="n">
        <v>4</v>
      </c>
      <c r="E1589" s="4" t="n">
        <v>160.41</v>
      </c>
      <c r="F1589" s="4" t="n">
        <v>641.64</v>
      </c>
      <c r="G1589" s="4" t="n">
        <f aca="false">INDEX(Data_Products!$D$2:$D$33,MATCH(C1589,Data_Products!$A$2:$A$33,0))</f>
        <v>99.74</v>
      </c>
      <c r="H1589" s="4" t="str">
        <f aca="false">INDEX(Data_Products!$C$2:$C$33,MATCH(C1589,Data_Products!$A$2:$A$33,0))</f>
        <v>Insulation</v>
      </c>
      <c r="I1589" s="10" t="n">
        <f aca="false">D1589*(E1589-G1589)</f>
        <v>242.68</v>
      </c>
      <c r="J1589" s="11" t="n">
        <f aca="false">IFERROR(I1589/F1589,0)</f>
        <v>0.378218315566361</v>
      </c>
      <c r="K1589" s="4" t="str">
        <f aca="false">IFERROR(INDEX(Data_Orders!$F$2:$F$4727,MATCH(B1589,Data_Orders!$A$2:$A$4727,0)),"")</f>
        <v>Trade Account</v>
      </c>
      <c r="L1589" s="4" t="str">
        <f aca="false">IFERROR(INDEX(Data_Orders!$D$2:$D$4727,MATCH(B1589,Data_Orders!$A$2:$A$4727,0)),"")</f>
        <v>Northampton</v>
      </c>
    </row>
    <row r="1590" customFormat="false" ht="15" hidden="false" customHeight="false" outlineLevel="0" collapsed="false">
      <c r="A1590" s="4" t="s">
        <v>7406</v>
      </c>
      <c r="B1590" s="4" t="s">
        <v>1607</v>
      </c>
      <c r="C1590" s="4" t="s">
        <v>1055</v>
      </c>
      <c r="D1590" s="4" t="n">
        <v>15</v>
      </c>
      <c r="E1590" s="4" t="n">
        <v>205.03</v>
      </c>
      <c r="F1590" s="4" t="n">
        <v>3075.45</v>
      </c>
      <c r="G1590" s="4" t="n">
        <f aca="false">INDEX(Data_Products!$D$2:$D$33,MATCH(C1590,Data_Products!$A$2:$A$33,0))</f>
        <v>138.6</v>
      </c>
      <c r="H1590" s="4" t="str">
        <f aca="false">INDEX(Data_Products!$C$2:$C$33,MATCH(C1590,Data_Products!$A$2:$A$33,0))</f>
        <v>Roofing</v>
      </c>
      <c r="I1590" s="10" t="n">
        <f aca="false">D1590*(E1590-G1590)</f>
        <v>996.45</v>
      </c>
      <c r="J1590" s="11" t="n">
        <f aca="false">IFERROR(I1590/F1590,0)</f>
        <v>0.324001365653807</v>
      </c>
      <c r="K1590" s="4" t="str">
        <f aca="false">IFERROR(INDEX(Data_Orders!$F$2:$F$4727,MATCH(B1590,Data_Orders!$A$2:$A$4727,0)),"")</f>
        <v>Trade Account</v>
      </c>
      <c r="L1590" s="4" t="str">
        <f aca="false">IFERROR(INDEX(Data_Orders!$D$2:$D$4727,MATCH(B1590,Data_Orders!$A$2:$A$4727,0)),"")</f>
        <v>Northampton</v>
      </c>
    </row>
    <row r="1591" customFormat="false" ht="15" hidden="false" customHeight="false" outlineLevel="0" collapsed="false">
      <c r="A1591" s="4" t="s">
        <v>7407</v>
      </c>
      <c r="B1591" s="4" t="s">
        <v>1607</v>
      </c>
      <c r="C1591" s="4" t="s">
        <v>1044</v>
      </c>
      <c r="D1591" s="4" t="n">
        <v>13</v>
      </c>
      <c r="E1591" s="4" t="n">
        <v>190.44</v>
      </c>
      <c r="F1591" s="4" t="n">
        <v>2475.72</v>
      </c>
      <c r="G1591" s="4" t="n">
        <f aca="false">INDEX(Data_Products!$D$2:$D$33,MATCH(C1591,Data_Products!$A$2:$A$33,0))</f>
        <v>115.48</v>
      </c>
      <c r="H1591" s="4" t="str">
        <f aca="false">INDEX(Data_Products!$C$2:$C$33,MATCH(C1591,Data_Products!$A$2:$A$33,0))</f>
        <v>Tools &amp; Fixings</v>
      </c>
      <c r="I1591" s="10" t="n">
        <f aca="false">D1591*(E1591-G1591)</f>
        <v>974.48</v>
      </c>
      <c r="J1591" s="11" t="n">
        <f aca="false">IFERROR(I1591/F1591,0)</f>
        <v>0.393614786809494</v>
      </c>
      <c r="K1591" s="4" t="str">
        <f aca="false">IFERROR(INDEX(Data_Orders!$F$2:$F$4727,MATCH(B1591,Data_Orders!$A$2:$A$4727,0)),"")</f>
        <v>Trade Account</v>
      </c>
      <c r="L1591" s="4" t="str">
        <f aca="false">IFERROR(INDEX(Data_Orders!$D$2:$D$4727,MATCH(B1591,Data_Orders!$A$2:$A$4727,0)),"")</f>
        <v>Northampton</v>
      </c>
    </row>
    <row r="1592" customFormat="false" ht="15" hidden="false" customHeight="false" outlineLevel="0" collapsed="false">
      <c r="A1592" s="4" t="s">
        <v>7408</v>
      </c>
      <c r="B1592" s="4" t="s">
        <v>1608</v>
      </c>
      <c r="C1592" s="4" t="s">
        <v>1015</v>
      </c>
      <c r="D1592" s="4" t="n">
        <v>7</v>
      </c>
      <c r="E1592" s="4" t="n">
        <v>122.01</v>
      </c>
      <c r="F1592" s="4" t="n">
        <v>854.07</v>
      </c>
      <c r="G1592" s="4" t="n">
        <f aca="false">INDEX(Data_Products!$D$2:$D$33,MATCH(C1592,Data_Products!$A$2:$A$33,0))</f>
        <v>85.53</v>
      </c>
      <c r="H1592" s="4" t="str">
        <f aca="false">INDEX(Data_Products!$C$2:$C$33,MATCH(C1592,Data_Products!$A$2:$A$33,0))</f>
        <v>Timber</v>
      </c>
      <c r="I1592" s="10" t="n">
        <f aca="false">D1592*(E1592-G1592)</f>
        <v>255.36</v>
      </c>
      <c r="J1592" s="11" t="n">
        <f aca="false">IFERROR(I1592/F1592,0)</f>
        <v>0.298991885910991</v>
      </c>
      <c r="K1592" s="4" t="str">
        <f aca="false">IFERROR(INDEX(Data_Orders!$F$2:$F$4727,MATCH(B1592,Data_Orders!$A$2:$A$4727,0)),"")</f>
        <v>Trade Account</v>
      </c>
      <c r="L1592" s="4" t="str">
        <f aca="false">IFERROR(INDEX(Data_Orders!$D$2:$D$4727,MATCH(B1592,Data_Orders!$A$2:$A$4727,0)),"")</f>
        <v>Rugby</v>
      </c>
    </row>
    <row r="1593" customFormat="false" ht="15" hidden="false" customHeight="false" outlineLevel="0" collapsed="false">
      <c r="A1593" s="4" t="s">
        <v>7409</v>
      </c>
      <c r="B1593" s="4" t="s">
        <v>1608</v>
      </c>
      <c r="C1593" s="4" t="s">
        <v>1019</v>
      </c>
      <c r="D1593" s="4" t="n">
        <v>4</v>
      </c>
      <c r="E1593" s="4" t="n">
        <v>79.76</v>
      </c>
      <c r="F1593" s="4" t="n">
        <v>319.04</v>
      </c>
      <c r="G1593" s="4" t="n">
        <f aca="false">INDEX(Data_Products!$D$2:$D$33,MATCH(C1593,Data_Products!$A$2:$A$33,0))</f>
        <v>59.07</v>
      </c>
      <c r="H1593" s="4" t="str">
        <f aca="false">INDEX(Data_Products!$C$2:$C$33,MATCH(C1593,Data_Products!$A$2:$A$33,0))</f>
        <v>Timber</v>
      </c>
      <c r="I1593" s="10" t="n">
        <f aca="false">D1593*(E1593-G1593)</f>
        <v>82.76</v>
      </c>
      <c r="J1593" s="11" t="n">
        <f aca="false">IFERROR(I1593/F1593,0)</f>
        <v>0.259403209628887</v>
      </c>
      <c r="K1593" s="4" t="str">
        <f aca="false">IFERROR(INDEX(Data_Orders!$F$2:$F$4727,MATCH(B1593,Data_Orders!$A$2:$A$4727,0)),"")</f>
        <v>Trade Account</v>
      </c>
      <c r="L1593" s="4" t="str">
        <f aca="false">IFERROR(INDEX(Data_Orders!$D$2:$D$4727,MATCH(B1593,Data_Orders!$A$2:$A$4727,0)),"")</f>
        <v>Rugby</v>
      </c>
    </row>
    <row r="1594" customFormat="false" ht="15" hidden="false" customHeight="false" outlineLevel="0" collapsed="false">
      <c r="A1594" s="4" t="s">
        <v>7410</v>
      </c>
      <c r="B1594" s="4" t="s">
        <v>1608</v>
      </c>
      <c r="C1594" s="4" t="s">
        <v>1010</v>
      </c>
      <c r="D1594" s="4" t="n">
        <v>1</v>
      </c>
      <c r="E1594" s="4" t="n">
        <v>135.95</v>
      </c>
      <c r="F1594" s="4" t="n">
        <v>135.95</v>
      </c>
      <c r="G1594" s="4" t="n">
        <f aca="false">INDEX(Data_Products!$D$2:$D$33,MATCH(C1594,Data_Products!$A$2:$A$33,0))</f>
        <v>111.1</v>
      </c>
      <c r="H1594" s="4" t="str">
        <f aca="false">INDEX(Data_Products!$C$2:$C$33,MATCH(C1594,Data_Products!$A$2:$A$33,0))</f>
        <v>Timber</v>
      </c>
      <c r="I1594" s="10" t="n">
        <f aca="false">D1594*(E1594-G1594)</f>
        <v>24.85</v>
      </c>
      <c r="J1594" s="11" t="n">
        <f aca="false">IFERROR(I1594/F1594,0)</f>
        <v>0.18278778962854</v>
      </c>
      <c r="K1594" s="4" t="str">
        <f aca="false">IFERROR(INDEX(Data_Orders!$F$2:$F$4727,MATCH(B1594,Data_Orders!$A$2:$A$4727,0)),"")</f>
        <v>Trade Account</v>
      </c>
      <c r="L1594" s="4" t="str">
        <f aca="false">IFERROR(INDEX(Data_Orders!$D$2:$D$4727,MATCH(B1594,Data_Orders!$A$2:$A$4727,0)),"")</f>
        <v>Rugby</v>
      </c>
    </row>
    <row r="1595" customFormat="false" ht="15" hidden="false" customHeight="false" outlineLevel="0" collapsed="false">
      <c r="A1595" s="4" t="s">
        <v>7411</v>
      </c>
      <c r="B1595" s="4" t="s">
        <v>1609</v>
      </c>
      <c r="C1595" s="4" t="s">
        <v>1055</v>
      </c>
      <c r="D1595" s="4" t="n">
        <v>14</v>
      </c>
      <c r="E1595" s="4" t="n">
        <v>205.03</v>
      </c>
      <c r="F1595" s="4" t="n">
        <v>2870.42</v>
      </c>
      <c r="G1595" s="4" t="n">
        <f aca="false">INDEX(Data_Products!$D$2:$D$33,MATCH(C1595,Data_Products!$A$2:$A$33,0))</f>
        <v>138.6</v>
      </c>
      <c r="H1595" s="4" t="str">
        <f aca="false">INDEX(Data_Products!$C$2:$C$33,MATCH(C1595,Data_Products!$A$2:$A$33,0))</f>
        <v>Roofing</v>
      </c>
      <c r="I1595" s="10" t="n">
        <f aca="false">D1595*(E1595-G1595)</f>
        <v>930.02</v>
      </c>
      <c r="J1595" s="11" t="n">
        <f aca="false">IFERROR(I1595/F1595,0)</f>
        <v>0.324001365653807</v>
      </c>
      <c r="K1595" s="4" t="str">
        <f aca="false">IFERROR(INDEX(Data_Orders!$F$2:$F$4727,MATCH(B1595,Data_Orders!$A$2:$A$4727,0)),"")</f>
        <v>Trade Account</v>
      </c>
      <c r="L1595" s="4" t="str">
        <f aca="false">IFERROR(INDEX(Data_Orders!$D$2:$D$4727,MATCH(B1595,Data_Orders!$A$2:$A$4727,0)),"")</f>
        <v>Binley (Coventry)</v>
      </c>
    </row>
    <row r="1596" customFormat="false" ht="15" hidden="false" customHeight="false" outlineLevel="0" collapsed="false">
      <c r="A1596" s="4" t="s">
        <v>7412</v>
      </c>
      <c r="B1596" s="4" t="s">
        <v>1609</v>
      </c>
      <c r="C1596" s="4" t="s">
        <v>1026</v>
      </c>
      <c r="D1596" s="4" t="n">
        <v>18</v>
      </c>
      <c r="E1596" s="4" t="n">
        <v>184.05</v>
      </c>
      <c r="F1596" s="4" t="n">
        <v>3312.9</v>
      </c>
      <c r="G1596" s="4" t="n">
        <f aca="false">INDEX(Data_Products!$D$2:$D$33,MATCH(C1596,Data_Products!$A$2:$A$33,0))</f>
        <v>147.44</v>
      </c>
      <c r="H1596" s="4" t="str">
        <f aca="false">INDEX(Data_Products!$C$2:$C$33,MATCH(C1596,Data_Products!$A$2:$A$33,0))</f>
        <v>Cement &amp; Aggregates</v>
      </c>
      <c r="I1596" s="10" t="n">
        <f aca="false">D1596*(E1596-G1596)</f>
        <v>658.98</v>
      </c>
      <c r="J1596" s="11" t="n">
        <f aca="false">IFERROR(I1596/F1596,0)</f>
        <v>0.19891333876664</v>
      </c>
      <c r="K1596" s="4" t="str">
        <f aca="false">IFERROR(INDEX(Data_Orders!$F$2:$F$4727,MATCH(B1596,Data_Orders!$A$2:$A$4727,0)),"")</f>
        <v>Trade Account</v>
      </c>
      <c r="L1596" s="4" t="str">
        <f aca="false">IFERROR(INDEX(Data_Orders!$D$2:$D$4727,MATCH(B1596,Data_Orders!$A$2:$A$4727,0)),"")</f>
        <v>Binley (Coventry)</v>
      </c>
    </row>
    <row r="1597" customFormat="false" ht="15" hidden="false" customHeight="false" outlineLevel="0" collapsed="false">
      <c r="A1597" s="4" t="s">
        <v>7413</v>
      </c>
      <c r="B1597" s="4" t="s">
        <v>1610</v>
      </c>
      <c r="C1597" s="4" t="s">
        <v>1030</v>
      </c>
      <c r="D1597" s="4" t="n">
        <v>15</v>
      </c>
      <c r="E1597" s="4" t="n">
        <v>25.23</v>
      </c>
      <c r="F1597" s="4" t="n">
        <v>378.45</v>
      </c>
      <c r="G1597" s="4" t="n">
        <f aca="false">INDEX(Data_Products!$D$2:$D$33,MATCH(C1597,Data_Products!$A$2:$A$33,0))</f>
        <v>17.67</v>
      </c>
      <c r="H1597" s="4" t="str">
        <f aca="false">INDEX(Data_Products!$C$2:$C$33,MATCH(C1597,Data_Products!$A$2:$A$33,0))</f>
        <v>Cement &amp; Aggregates</v>
      </c>
      <c r="I1597" s="10" t="n">
        <f aca="false">D1597*(E1597-G1597)</f>
        <v>113.4</v>
      </c>
      <c r="J1597" s="11" t="n">
        <f aca="false">IFERROR(I1597/F1597,0)</f>
        <v>0.299643281807372</v>
      </c>
      <c r="K1597" s="4" t="str">
        <f aca="false">IFERROR(INDEX(Data_Orders!$F$2:$F$4727,MATCH(B1597,Data_Orders!$A$2:$A$4727,0)),"")</f>
        <v>Trade Account</v>
      </c>
      <c r="L1597" s="4" t="str">
        <f aca="false">IFERROR(INDEX(Data_Orders!$D$2:$D$4727,MATCH(B1597,Data_Orders!$A$2:$A$4727,0)),"")</f>
        <v>Binley (Coventry)</v>
      </c>
    </row>
    <row r="1598" customFormat="false" ht="15" hidden="false" customHeight="false" outlineLevel="0" collapsed="false">
      <c r="A1598" s="4" t="s">
        <v>7414</v>
      </c>
      <c r="B1598" s="4" t="s">
        <v>1611</v>
      </c>
      <c r="C1598" s="4" t="s">
        <v>1077</v>
      </c>
      <c r="D1598" s="4" t="n">
        <v>15</v>
      </c>
      <c r="E1598" s="4" t="n">
        <v>46.61</v>
      </c>
      <c r="F1598" s="4" t="n">
        <v>699.15</v>
      </c>
      <c r="G1598" s="4" t="n">
        <f aca="false">INDEX(Data_Products!$D$2:$D$33,MATCH(C1598,Data_Products!$A$2:$A$33,0))</f>
        <v>36.87</v>
      </c>
      <c r="H1598" s="4" t="str">
        <f aca="false">INDEX(Data_Products!$C$2:$C$33,MATCH(C1598,Data_Products!$A$2:$A$33,0))</f>
        <v>Landscaping</v>
      </c>
      <c r="I1598" s="10" t="n">
        <f aca="false">D1598*(E1598-G1598)</f>
        <v>146.1</v>
      </c>
      <c r="J1598" s="11" t="n">
        <f aca="false">IFERROR(I1598/F1598,0)</f>
        <v>0.208968032611028</v>
      </c>
      <c r="K1598" s="4" t="str">
        <f aca="false">IFERROR(INDEX(Data_Orders!$F$2:$F$4727,MATCH(B1598,Data_Orders!$A$2:$A$4727,0)),"")</f>
        <v>Retail</v>
      </c>
      <c r="L1598" s="4" t="str">
        <f aca="false">IFERROR(INDEX(Data_Orders!$D$2:$D$4727,MATCH(B1598,Data_Orders!$A$2:$A$4727,0)),"")</f>
        <v>Birmingham South</v>
      </c>
    </row>
    <row r="1599" customFormat="false" ht="15" hidden="false" customHeight="false" outlineLevel="0" collapsed="false">
      <c r="A1599" s="4" t="s">
        <v>7415</v>
      </c>
      <c r="B1599" s="4" t="s">
        <v>1611</v>
      </c>
      <c r="C1599" s="4" t="s">
        <v>1044</v>
      </c>
      <c r="D1599" s="4" t="n">
        <v>19</v>
      </c>
      <c r="E1599" s="4" t="n">
        <v>190.44</v>
      </c>
      <c r="F1599" s="4" t="n">
        <v>3618.36</v>
      </c>
      <c r="G1599" s="4" t="n">
        <f aca="false">INDEX(Data_Products!$D$2:$D$33,MATCH(C1599,Data_Products!$A$2:$A$33,0))</f>
        <v>115.48</v>
      </c>
      <c r="H1599" s="4" t="str">
        <f aca="false">INDEX(Data_Products!$C$2:$C$33,MATCH(C1599,Data_Products!$A$2:$A$33,0))</f>
        <v>Tools &amp; Fixings</v>
      </c>
      <c r="I1599" s="10" t="n">
        <f aca="false">D1599*(E1599-G1599)</f>
        <v>1424.24</v>
      </c>
      <c r="J1599" s="11" t="n">
        <f aca="false">IFERROR(I1599/F1599,0)</f>
        <v>0.393614786809494</v>
      </c>
      <c r="K1599" s="4" t="str">
        <f aca="false">IFERROR(INDEX(Data_Orders!$F$2:$F$4727,MATCH(B1599,Data_Orders!$A$2:$A$4727,0)),"")</f>
        <v>Retail</v>
      </c>
      <c r="L1599" s="4" t="str">
        <f aca="false">IFERROR(INDEX(Data_Orders!$D$2:$D$4727,MATCH(B1599,Data_Orders!$A$2:$A$4727,0)),"")</f>
        <v>Birmingham South</v>
      </c>
    </row>
    <row r="1600" customFormat="false" ht="15" hidden="false" customHeight="false" outlineLevel="0" collapsed="false">
      <c r="A1600" s="4" t="s">
        <v>7416</v>
      </c>
      <c r="B1600" s="4" t="s">
        <v>1611</v>
      </c>
      <c r="C1600" s="4" t="s">
        <v>1010</v>
      </c>
      <c r="D1600" s="4" t="n">
        <v>8</v>
      </c>
      <c r="E1600" s="4" t="n">
        <v>135.95</v>
      </c>
      <c r="F1600" s="4" t="n">
        <v>1087.6</v>
      </c>
      <c r="G1600" s="4" t="n">
        <f aca="false">INDEX(Data_Products!$D$2:$D$33,MATCH(C1600,Data_Products!$A$2:$A$33,0))</f>
        <v>111.1</v>
      </c>
      <c r="H1600" s="4" t="str">
        <f aca="false">INDEX(Data_Products!$C$2:$C$33,MATCH(C1600,Data_Products!$A$2:$A$33,0))</f>
        <v>Timber</v>
      </c>
      <c r="I1600" s="10" t="n">
        <f aca="false">D1600*(E1600-G1600)</f>
        <v>198.8</v>
      </c>
      <c r="J1600" s="11" t="n">
        <f aca="false">IFERROR(I1600/F1600,0)</f>
        <v>0.18278778962854</v>
      </c>
      <c r="K1600" s="4" t="str">
        <f aca="false">IFERROR(INDEX(Data_Orders!$F$2:$F$4727,MATCH(B1600,Data_Orders!$A$2:$A$4727,0)),"")</f>
        <v>Retail</v>
      </c>
      <c r="L1600" s="4" t="str">
        <f aca="false">IFERROR(INDEX(Data_Orders!$D$2:$D$4727,MATCH(B1600,Data_Orders!$A$2:$A$4727,0)),"")</f>
        <v>Birmingham South</v>
      </c>
    </row>
    <row r="1601" customFormat="false" ht="15" hidden="false" customHeight="false" outlineLevel="0" collapsed="false">
      <c r="A1601" s="4" t="s">
        <v>7417</v>
      </c>
      <c r="B1601" s="4" t="s">
        <v>1611</v>
      </c>
      <c r="C1601" s="4" t="s">
        <v>1070</v>
      </c>
      <c r="D1601" s="4" t="n">
        <v>7</v>
      </c>
      <c r="E1601" s="4" t="n">
        <v>230.32</v>
      </c>
      <c r="F1601" s="4" t="n">
        <v>1612.24</v>
      </c>
      <c r="G1601" s="4" t="n">
        <f aca="false">INDEX(Data_Products!$D$2:$D$33,MATCH(C1601,Data_Products!$A$2:$A$33,0))</f>
        <v>161.64</v>
      </c>
      <c r="H1601" s="4" t="str">
        <f aca="false">INDEX(Data_Products!$C$2:$C$33,MATCH(C1601,Data_Products!$A$2:$A$33,0))</f>
        <v>Landscaping</v>
      </c>
      <c r="I1601" s="10" t="n">
        <f aca="false">D1601*(E1601-G1601)</f>
        <v>480.76</v>
      </c>
      <c r="J1601" s="11" t="n">
        <f aca="false">IFERROR(I1601/F1601,0)</f>
        <v>0.298193817297673</v>
      </c>
      <c r="K1601" s="4" t="str">
        <f aca="false">IFERROR(INDEX(Data_Orders!$F$2:$F$4727,MATCH(B1601,Data_Orders!$A$2:$A$4727,0)),"")</f>
        <v>Retail</v>
      </c>
      <c r="L1601" s="4" t="str">
        <f aca="false">IFERROR(INDEX(Data_Orders!$D$2:$D$4727,MATCH(B1601,Data_Orders!$A$2:$A$4727,0)),"")</f>
        <v>Birmingham South</v>
      </c>
    </row>
    <row r="1602" customFormat="false" ht="15" hidden="false" customHeight="false" outlineLevel="0" collapsed="false">
      <c r="A1602" s="4" t="s">
        <v>7418</v>
      </c>
      <c r="B1602" s="4" t="s">
        <v>1612</v>
      </c>
      <c r="C1602" s="4" t="s">
        <v>1068</v>
      </c>
      <c r="D1602" s="4" t="n">
        <v>4</v>
      </c>
      <c r="E1602" s="4" t="n">
        <v>86.28</v>
      </c>
      <c r="F1602" s="4" t="n">
        <v>345.12</v>
      </c>
      <c r="G1602" s="4" t="n">
        <f aca="false">INDEX(Data_Products!$D$2:$D$33,MATCH(C1602,Data_Products!$A$2:$A$33,0))</f>
        <v>68.55</v>
      </c>
      <c r="H1602" s="4" t="str">
        <f aca="false">INDEX(Data_Products!$C$2:$C$33,MATCH(C1602,Data_Products!$A$2:$A$33,0))</f>
        <v>Plumbing &amp; Drainage</v>
      </c>
      <c r="I1602" s="10" t="n">
        <f aca="false">D1602*(E1602-G1602)</f>
        <v>70.92</v>
      </c>
      <c r="J1602" s="11" t="n">
        <f aca="false">IFERROR(I1602/F1602,0)</f>
        <v>0.205493741307371</v>
      </c>
      <c r="K1602" s="4" t="str">
        <f aca="false">IFERROR(INDEX(Data_Orders!$F$2:$F$4727,MATCH(B1602,Data_Orders!$A$2:$A$4727,0)),"")</f>
        <v>Retail</v>
      </c>
      <c r="L1602" s="4" t="str">
        <f aca="false">IFERROR(INDEX(Data_Orders!$D$2:$D$4727,MATCH(B1602,Data_Orders!$A$2:$A$4727,0)),"")</f>
        <v>Birmingham South</v>
      </c>
    </row>
    <row r="1603" customFormat="false" ht="15" hidden="false" customHeight="false" outlineLevel="0" collapsed="false">
      <c r="A1603" s="4" t="s">
        <v>7419</v>
      </c>
      <c r="B1603" s="4" t="s">
        <v>1612</v>
      </c>
      <c r="C1603" s="4" t="s">
        <v>1037</v>
      </c>
      <c r="D1603" s="4" t="n">
        <v>14</v>
      </c>
      <c r="E1603" s="4" t="n">
        <v>90.97</v>
      </c>
      <c r="F1603" s="4" t="n">
        <v>1273.58</v>
      </c>
      <c r="G1603" s="4" t="n">
        <f aca="false">INDEX(Data_Products!$D$2:$D$33,MATCH(C1603,Data_Products!$A$2:$A$33,0))</f>
        <v>73.81</v>
      </c>
      <c r="H1603" s="4" t="str">
        <f aca="false">INDEX(Data_Products!$C$2:$C$33,MATCH(C1603,Data_Products!$A$2:$A$33,0))</f>
        <v>Insulation</v>
      </c>
      <c r="I1603" s="10" t="n">
        <f aca="false">D1603*(E1603-G1603)</f>
        <v>240.24</v>
      </c>
      <c r="J1603" s="11" t="n">
        <f aca="false">IFERROR(I1603/F1603,0)</f>
        <v>0.18863361547763</v>
      </c>
      <c r="K1603" s="4" t="str">
        <f aca="false">IFERROR(INDEX(Data_Orders!$F$2:$F$4727,MATCH(B1603,Data_Orders!$A$2:$A$4727,0)),"")</f>
        <v>Retail</v>
      </c>
      <c r="L1603" s="4" t="str">
        <f aca="false">IFERROR(INDEX(Data_Orders!$D$2:$D$4727,MATCH(B1603,Data_Orders!$A$2:$A$4727,0)),"")</f>
        <v>Birmingham South</v>
      </c>
    </row>
    <row r="1604" customFormat="false" ht="15" hidden="false" customHeight="false" outlineLevel="0" collapsed="false">
      <c r="A1604" s="4" t="s">
        <v>7420</v>
      </c>
      <c r="B1604" s="4" t="s">
        <v>1612</v>
      </c>
      <c r="C1604" s="4" t="s">
        <v>1013</v>
      </c>
      <c r="D1604" s="4" t="n">
        <v>14</v>
      </c>
      <c r="E1604" s="4" t="n">
        <v>240.92</v>
      </c>
      <c r="F1604" s="4" t="n">
        <v>3372.88</v>
      </c>
      <c r="G1604" s="4" t="n">
        <f aca="false">INDEX(Data_Products!$D$2:$D$33,MATCH(C1604,Data_Products!$A$2:$A$33,0))</f>
        <v>168.32</v>
      </c>
      <c r="H1604" s="4" t="str">
        <f aca="false">INDEX(Data_Products!$C$2:$C$33,MATCH(C1604,Data_Products!$A$2:$A$33,0))</f>
        <v>Timber</v>
      </c>
      <c r="I1604" s="10" t="n">
        <f aca="false">D1604*(E1604-G1604)</f>
        <v>1016.4</v>
      </c>
      <c r="J1604" s="11" t="n">
        <f aca="false">IFERROR(I1604/F1604,0)</f>
        <v>0.301344844761747</v>
      </c>
      <c r="K1604" s="4" t="str">
        <f aca="false">IFERROR(INDEX(Data_Orders!$F$2:$F$4727,MATCH(B1604,Data_Orders!$A$2:$A$4727,0)),"")</f>
        <v>Retail</v>
      </c>
      <c r="L1604" s="4" t="str">
        <f aca="false">IFERROR(INDEX(Data_Orders!$D$2:$D$4727,MATCH(B1604,Data_Orders!$A$2:$A$4727,0)),"")</f>
        <v>Birmingham South</v>
      </c>
    </row>
    <row r="1605" customFormat="false" ht="15" hidden="false" customHeight="false" outlineLevel="0" collapsed="false">
      <c r="A1605" s="4" t="s">
        <v>7421</v>
      </c>
      <c r="B1605" s="4" t="s">
        <v>1612</v>
      </c>
      <c r="C1605" s="4" t="s">
        <v>1032</v>
      </c>
      <c r="D1605" s="4" t="n">
        <v>16</v>
      </c>
      <c r="E1605" s="4" t="n">
        <v>99.65</v>
      </c>
      <c r="F1605" s="4" t="n">
        <v>1594.4</v>
      </c>
      <c r="G1605" s="4" t="n">
        <f aca="false">INDEX(Data_Products!$D$2:$D$33,MATCH(C1605,Data_Products!$A$2:$A$33,0))</f>
        <v>58.26</v>
      </c>
      <c r="H1605" s="4" t="str">
        <f aca="false">INDEX(Data_Products!$C$2:$C$33,MATCH(C1605,Data_Products!$A$2:$A$33,0))</f>
        <v>Insulation</v>
      </c>
      <c r="I1605" s="10" t="n">
        <f aca="false">D1605*(E1605-G1605)</f>
        <v>662.24</v>
      </c>
      <c r="J1605" s="11" t="n">
        <f aca="false">IFERROR(I1605/F1605,0)</f>
        <v>0.415353738083292</v>
      </c>
      <c r="K1605" s="4" t="str">
        <f aca="false">IFERROR(INDEX(Data_Orders!$F$2:$F$4727,MATCH(B1605,Data_Orders!$A$2:$A$4727,0)),"")</f>
        <v>Retail</v>
      </c>
      <c r="L1605" s="4" t="str">
        <f aca="false">IFERROR(INDEX(Data_Orders!$D$2:$D$4727,MATCH(B1605,Data_Orders!$A$2:$A$4727,0)),"")</f>
        <v>Birmingham South</v>
      </c>
    </row>
    <row r="1606" customFormat="false" ht="15" hidden="false" customHeight="false" outlineLevel="0" collapsed="false">
      <c r="A1606" s="4" t="s">
        <v>7422</v>
      </c>
      <c r="B1606" s="4" t="s">
        <v>1612</v>
      </c>
      <c r="C1606" s="4" t="s">
        <v>1010</v>
      </c>
      <c r="D1606" s="4" t="n">
        <v>19</v>
      </c>
      <c r="E1606" s="4" t="n">
        <v>135.95</v>
      </c>
      <c r="F1606" s="4" t="n">
        <v>2583.05</v>
      </c>
      <c r="G1606" s="4" t="n">
        <f aca="false">INDEX(Data_Products!$D$2:$D$33,MATCH(C1606,Data_Products!$A$2:$A$33,0))</f>
        <v>111.1</v>
      </c>
      <c r="H1606" s="4" t="str">
        <f aca="false">INDEX(Data_Products!$C$2:$C$33,MATCH(C1606,Data_Products!$A$2:$A$33,0))</f>
        <v>Timber</v>
      </c>
      <c r="I1606" s="10" t="n">
        <f aca="false">D1606*(E1606-G1606)</f>
        <v>472.15</v>
      </c>
      <c r="J1606" s="11" t="n">
        <f aca="false">IFERROR(I1606/F1606,0)</f>
        <v>0.18278778962854</v>
      </c>
      <c r="K1606" s="4" t="str">
        <f aca="false">IFERROR(INDEX(Data_Orders!$F$2:$F$4727,MATCH(B1606,Data_Orders!$A$2:$A$4727,0)),"")</f>
        <v>Retail</v>
      </c>
      <c r="L1606" s="4" t="str">
        <f aca="false">IFERROR(INDEX(Data_Orders!$D$2:$D$4727,MATCH(B1606,Data_Orders!$A$2:$A$4727,0)),"")</f>
        <v>Birmingham South</v>
      </c>
    </row>
    <row r="1607" customFormat="false" ht="15" hidden="false" customHeight="false" outlineLevel="0" collapsed="false">
      <c r="A1607" s="4" t="s">
        <v>7423</v>
      </c>
      <c r="B1607" s="4" t="s">
        <v>1613</v>
      </c>
      <c r="C1607" s="4" t="s">
        <v>1030</v>
      </c>
      <c r="D1607" s="4" t="n">
        <v>19</v>
      </c>
      <c r="E1607" s="4" t="n">
        <v>25.23</v>
      </c>
      <c r="F1607" s="4" t="n">
        <v>479.37</v>
      </c>
      <c r="G1607" s="4" t="n">
        <f aca="false">INDEX(Data_Products!$D$2:$D$33,MATCH(C1607,Data_Products!$A$2:$A$33,0))</f>
        <v>17.67</v>
      </c>
      <c r="H1607" s="4" t="str">
        <f aca="false">INDEX(Data_Products!$C$2:$C$33,MATCH(C1607,Data_Products!$A$2:$A$33,0))</f>
        <v>Cement &amp; Aggregates</v>
      </c>
      <c r="I1607" s="10" t="n">
        <f aca="false">D1607*(E1607-G1607)</f>
        <v>143.64</v>
      </c>
      <c r="J1607" s="11" t="n">
        <f aca="false">IFERROR(I1607/F1607,0)</f>
        <v>0.299643281807372</v>
      </c>
      <c r="K1607" s="4" t="str">
        <f aca="false">IFERROR(INDEX(Data_Orders!$F$2:$F$4727,MATCH(B1607,Data_Orders!$A$2:$A$4727,0)),"")</f>
        <v>Retail</v>
      </c>
      <c r="L1607" s="4" t="str">
        <f aca="false">IFERROR(INDEX(Data_Orders!$D$2:$D$4727,MATCH(B1607,Data_Orders!$A$2:$A$4727,0)),"")</f>
        <v>Birmingham South</v>
      </c>
    </row>
    <row r="1608" customFormat="false" ht="15" hidden="false" customHeight="false" outlineLevel="0" collapsed="false">
      <c r="A1608" s="4" t="s">
        <v>7424</v>
      </c>
      <c r="B1608" s="4" t="s">
        <v>1613</v>
      </c>
      <c r="C1608" s="4" t="s">
        <v>1013</v>
      </c>
      <c r="D1608" s="4" t="n">
        <v>20</v>
      </c>
      <c r="E1608" s="4" t="n">
        <v>240.92</v>
      </c>
      <c r="F1608" s="4" t="n">
        <v>4818.4</v>
      </c>
      <c r="G1608" s="4" t="n">
        <f aca="false">INDEX(Data_Products!$D$2:$D$33,MATCH(C1608,Data_Products!$A$2:$A$33,0))</f>
        <v>168.32</v>
      </c>
      <c r="H1608" s="4" t="str">
        <f aca="false">INDEX(Data_Products!$C$2:$C$33,MATCH(C1608,Data_Products!$A$2:$A$33,0))</f>
        <v>Timber</v>
      </c>
      <c r="I1608" s="10" t="n">
        <f aca="false">D1608*(E1608-G1608)</f>
        <v>1452</v>
      </c>
      <c r="J1608" s="11" t="n">
        <f aca="false">IFERROR(I1608/F1608,0)</f>
        <v>0.301344844761747</v>
      </c>
      <c r="K1608" s="4" t="str">
        <f aca="false">IFERROR(INDEX(Data_Orders!$F$2:$F$4727,MATCH(B1608,Data_Orders!$A$2:$A$4727,0)),"")</f>
        <v>Retail</v>
      </c>
      <c r="L1608" s="4" t="str">
        <f aca="false">IFERROR(INDEX(Data_Orders!$D$2:$D$4727,MATCH(B1608,Data_Orders!$A$2:$A$4727,0)),"")</f>
        <v>Birmingham South</v>
      </c>
    </row>
    <row r="1609" customFormat="false" ht="15" hidden="false" customHeight="false" outlineLevel="0" collapsed="false">
      <c r="A1609" s="4" t="s">
        <v>7425</v>
      </c>
      <c r="B1609" s="4" t="s">
        <v>1613</v>
      </c>
      <c r="C1609" s="4" t="s">
        <v>1044</v>
      </c>
      <c r="D1609" s="4" t="n">
        <v>16</v>
      </c>
      <c r="E1609" s="4" t="n">
        <v>190.44</v>
      </c>
      <c r="F1609" s="4" t="n">
        <v>3047.04</v>
      </c>
      <c r="G1609" s="4" t="n">
        <f aca="false">INDEX(Data_Products!$D$2:$D$33,MATCH(C1609,Data_Products!$A$2:$A$33,0))</f>
        <v>115.48</v>
      </c>
      <c r="H1609" s="4" t="str">
        <f aca="false">INDEX(Data_Products!$C$2:$C$33,MATCH(C1609,Data_Products!$A$2:$A$33,0))</f>
        <v>Tools &amp; Fixings</v>
      </c>
      <c r="I1609" s="10" t="n">
        <f aca="false">D1609*(E1609-G1609)</f>
        <v>1199.36</v>
      </c>
      <c r="J1609" s="11" t="n">
        <f aca="false">IFERROR(I1609/F1609,0)</f>
        <v>0.393614786809494</v>
      </c>
      <c r="K1609" s="4" t="str">
        <f aca="false">IFERROR(INDEX(Data_Orders!$F$2:$F$4727,MATCH(B1609,Data_Orders!$A$2:$A$4727,0)),"")</f>
        <v>Retail</v>
      </c>
      <c r="L1609" s="4" t="str">
        <f aca="false">IFERROR(INDEX(Data_Orders!$D$2:$D$4727,MATCH(B1609,Data_Orders!$A$2:$A$4727,0)),"")</f>
        <v>Birmingham South</v>
      </c>
    </row>
    <row r="1610" customFormat="false" ht="15" hidden="false" customHeight="false" outlineLevel="0" collapsed="false">
      <c r="A1610" s="4" t="s">
        <v>7426</v>
      </c>
      <c r="B1610" s="4" t="s">
        <v>1613</v>
      </c>
      <c r="C1610" s="4" t="s">
        <v>1037</v>
      </c>
      <c r="D1610" s="4" t="n">
        <v>8</v>
      </c>
      <c r="E1610" s="4" t="n">
        <v>90.97</v>
      </c>
      <c r="F1610" s="4" t="n">
        <v>727.76</v>
      </c>
      <c r="G1610" s="4" t="n">
        <f aca="false">INDEX(Data_Products!$D$2:$D$33,MATCH(C1610,Data_Products!$A$2:$A$33,0))</f>
        <v>73.81</v>
      </c>
      <c r="H1610" s="4" t="str">
        <f aca="false">INDEX(Data_Products!$C$2:$C$33,MATCH(C1610,Data_Products!$A$2:$A$33,0))</f>
        <v>Insulation</v>
      </c>
      <c r="I1610" s="10" t="n">
        <f aca="false">D1610*(E1610-G1610)</f>
        <v>137.28</v>
      </c>
      <c r="J1610" s="11" t="n">
        <f aca="false">IFERROR(I1610/F1610,0)</f>
        <v>0.18863361547763</v>
      </c>
      <c r="K1610" s="4" t="str">
        <f aca="false">IFERROR(INDEX(Data_Orders!$F$2:$F$4727,MATCH(B1610,Data_Orders!$A$2:$A$4727,0)),"")</f>
        <v>Retail</v>
      </c>
      <c r="L1610" s="4" t="str">
        <f aca="false">IFERROR(INDEX(Data_Orders!$D$2:$D$4727,MATCH(B1610,Data_Orders!$A$2:$A$4727,0)),"")</f>
        <v>Birmingham South</v>
      </c>
    </row>
    <row r="1611" customFormat="false" ht="15" hidden="false" customHeight="false" outlineLevel="0" collapsed="false">
      <c r="A1611" s="4" t="s">
        <v>7427</v>
      </c>
      <c r="B1611" s="4" t="s">
        <v>1613</v>
      </c>
      <c r="C1611" s="4" t="s">
        <v>1046</v>
      </c>
      <c r="D1611" s="4" t="n">
        <v>2</v>
      </c>
      <c r="E1611" s="4" t="n">
        <v>154.02</v>
      </c>
      <c r="F1611" s="4" t="n">
        <v>308.04</v>
      </c>
      <c r="G1611" s="4" t="n">
        <f aca="false">INDEX(Data_Products!$D$2:$D$33,MATCH(C1611,Data_Products!$A$2:$A$33,0))</f>
        <v>102.1</v>
      </c>
      <c r="H1611" s="4" t="str">
        <f aca="false">INDEX(Data_Products!$C$2:$C$33,MATCH(C1611,Data_Products!$A$2:$A$33,0))</f>
        <v>Tools &amp; Fixings</v>
      </c>
      <c r="I1611" s="10" t="n">
        <f aca="false">D1611*(E1611-G1611)</f>
        <v>103.84</v>
      </c>
      <c r="J1611" s="11" t="n">
        <f aca="false">IFERROR(I1611/F1611,0)</f>
        <v>0.337099078041813</v>
      </c>
      <c r="K1611" s="4" t="str">
        <f aca="false">IFERROR(INDEX(Data_Orders!$F$2:$F$4727,MATCH(B1611,Data_Orders!$A$2:$A$4727,0)),"")</f>
        <v>Retail</v>
      </c>
      <c r="L1611" s="4" t="str">
        <f aca="false">IFERROR(INDEX(Data_Orders!$D$2:$D$4727,MATCH(B1611,Data_Orders!$A$2:$A$4727,0)),"")</f>
        <v>Birmingham South</v>
      </c>
    </row>
    <row r="1612" customFormat="false" ht="15" hidden="false" customHeight="false" outlineLevel="0" collapsed="false">
      <c r="A1612" s="4" t="s">
        <v>7428</v>
      </c>
      <c r="B1612" s="4" t="s">
        <v>1614</v>
      </c>
      <c r="C1612" s="4" t="s">
        <v>1039</v>
      </c>
      <c r="D1612" s="4" t="n">
        <v>19</v>
      </c>
      <c r="E1612" s="4" t="n">
        <v>160.41</v>
      </c>
      <c r="F1612" s="4" t="n">
        <v>3047.79</v>
      </c>
      <c r="G1612" s="4" t="n">
        <f aca="false">INDEX(Data_Products!$D$2:$D$33,MATCH(C1612,Data_Products!$A$2:$A$33,0))</f>
        <v>99.74</v>
      </c>
      <c r="H1612" s="4" t="str">
        <f aca="false">INDEX(Data_Products!$C$2:$C$33,MATCH(C1612,Data_Products!$A$2:$A$33,0))</f>
        <v>Insulation</v>
      </c>
      <c r="I1612" s="10" t="n">
        <f aca="false">D1612*(E1612-G1612)</f>
        <v>1152.73</v>
      </c>
      <c r="J1612" s="11" t="n">
        <f aca="false">IFERROR(I1612/F1612,0)</f>
        <v>0.378218315566361</v>
      </c>
      <c r="K1612" s="4" t="str">
        <f aca="false">IFERROR(INDEX(Data_Orders!$F$2:$F$4727,MATCH(B1612,Data_Orders!$A$2:$A$4727,0)),"")</f>
        <v>Retail</v>
      </c>
      <c r="L1612" s="4" t="str">
        <f aca="false">IFERROR(INDEX(Data_Orders!$D$2:$D$4727,MATCH(B1612,Data_Orders!$A$2:$A$4727,0)),"")</f>
        <v>Birmingham South</v>
      </c>
    </row>
    <row r="1613" customFormat="false" ht="15" hidden="false" customHeight="false" outlineLevel="0" collapsed="false">
      <c r="A1613" s="4" t="s">
        <v>7429</v>
      </c>
      <c r="B1613" s="4" t="s">
        <v>1615</v>
      </c>
      <c r="C1613" s="4" t="s">
        <v>1015</v>
      </c>
      <c r="D1613" s="4" t="n">
        <v>16</v>
      </c>
      <c r="E1613" s="4" t="n">
        <v>122.01</v>
      </c>
      <c r="F1613" s="4" t="n">
        <v>1952.16</v>
      </c>
      <c r="G1613" s="4" t="n">
        <f aca="false">INDEX(Data_Products!$D$2:$D$33,MATCH(C1613,Data_Products!$A$2:$A$33,0))</f>
        <v>85.53</v>
      </c>
      <c r="H1613" s="4" t="str">
        <f aca="false">INDEX(Data_Products!$C$2:$C$33,MATCH(C1613,Data_Products!$A$2:$A$33,0))</f>
        <v>Timber</v>
      </c>
      <c r="I1613" s="10" t="n">
        <f aca="false">D1613*(E1613-G1613)</f>
        <v>583.68</v>
      </c>
      <c r="J1613" s="11" t="n">
        <f aca="false">IFERROR(I1613/F1613,0)</f>
        <v>0.298991885910991</v>
      </c>
      <c r="K1613" s="4" t="str">
        <f aca="false">IFERROR(INDEX(Data_Orders!$F$2:$F$4727,MATCH(B1613,Data_Orders!$A$2:$A$4727,0)),"")</f>
        <v>Retail</v>
      </c>
      <c r="L1613" s="4" t="str">
        <f aca="false">IFERROR(INDEX(Data_Orders!$D$2:$D$4727,MATCH(B1613,Data_Orders!$A$2:$A$4727,0)),"")</f>
        <v>Birmingham South</v>
      </c>
    </row>
    <row r="1614" customFormat="false" ht="15" hidden="false" customHeight="false" outlineLevel="0" collapsed="false">
      <c r="A1614" s="4" t="s">
        <v>7430</v>
      </c>
      <c r="B1614" s="4" t="s">
        <v>1615</v>
      </c>
      <c r="C1614" s="4" t="s">
        <v>1028</v>
      </c>
      <c r="D1614" s="4" t="n">
        <v>4</v>
      </c>
      <c r="E1614" s="4" t="n">
        <v>118.79</v>
      </c>
      <c r="F1614" s="4" t="n">
        <v>475.16</v>
      </c>
      <c r="G1614" s="4" t="n">
        <f aca="false">INDEX(Data_Products!$D$2:$D$33,MATCH(C1614,Data_Products!$A$2:$A$33,0))</f>
        <v>81.07</v>
      </c>
      <c r="H1614" s="4" t="str">
        <f aca="false">INDEX(Data_Products!$C$2:$C$33,MATCH(C1614,Data_Products!$A$2:$A$33,0))</f>
        <v>Cement &amp; Aggregates</v>
      </c>
      <c r="I1614" s="10" t="n">
        <f aca="false">D1614*(E1614-G1614)</f>
        <v>150.88</v>
      </c>
      <c r="J1614" s="11" t="n">
        <f aca="false">IFERROR(I1614/F1614,0)</f>
        <v>0.317535146056065</v>
      </c>
      <c r="K1614" s="4" t="str">
        <f aca="false">IFERROR(INDEX(Data_Orders!$F$2:$F$4727,MATCH(B1614,Data_Orders!$A$2:$A$4727,0)),"")</f>
        <v>Retail</v>
      </c>
      <c r="L1614" s="4" t="str">
        <f aca="false">IFERROR(INDEX(Data_Orders!$D$2:$D$4727,MATCH(B1614,Data_Orders!$A$2:$A$4727,0)),"")</f>
        <v>Birmingham South</v>
      </c>
    </row>
    <row r="1615" customFormat="false" ht="15" hidden="false" customHeight="false" outlineLevel="0" collapsed="false">
      <c r="A1615" s="4" t="s">
        <v>7431</v>
      </c>
      <c r="B1615" s="4" t="s">
        <v>1615</v>
      </c>
      <c r="C1615" s="4" t="s">
        <v>1073</v>
      </c>
      <c r="D1615" s="4" t="n">
        <v>16</v>
      </c>
      <c r="E1615" s="4" t="n">
        <v>231.05</v>
      </c>
      <c r="F1615" s="4" t="n">
        <v>3696.8</v>
      </c>
      <c r="G1615" s="4" t="n">
        <f aca="false">INDEX(Data_Products!$D$2:$D$33,MATCH(C1615,Data_Products!$A$2:$A$33,0))</f>
        <v>148.29</v>
      </c>
      <c r="H1615" s="4" t="str">
        <f aca="false">INDEX(Data_Products!$C$2:$C$33,MATCH(C1615,Data_Products!$A$2:$A$33,0))</f>
        <v>Landscaping</v>
      </c>
      <c r="I1615" s="10" t="n">
        <f aca="false">D1615*(E1615-G1615)</f>
        <v>1324.16</v>
      </c>
      <c r="J1615" s="11" t="n">
        <f aca="false">IFERROR(I1615/F1615,0)</f>
        <v>0.358190867777537</v>
      </c>
      <c r="K1615" s="4" t="str">
        <f aca="false">IFERROR(INDEX(Data_Orders!$F$2:$F$4727,MATCH(B1615,Data_Orders!$A$2:$A$4727,0)),"")</f>
        <v>Retail</v>
      </c>
      <c r="L1615" s="4" t="str">
        <f aca="false">IFERROR(INDEX(Data_Orders!$D$2:$D$4727,MATCH(B1615,Data_Orders!$A$2:$A$4727,0)),"")</f>
        <v>Birmingham South</v>
      </c>
    </row>
    <row r="1616" customFormat="false" ht="15" hidden="false" customHeight="false" outlineLevel="0" collapsed="false">
      <c r="A1616" s="4" t="s">
        <v>7432</v>
      </c>
      <c r="B1616" s="4" t="s">
        <v>1615</v>
      </c>
      <c r="C1616" s="4" t="s">
        <v>1055</v>
      </c>
      <c r="D1616" s="4" t="n">
        <v>20</v>
      </c>
      <c r="E1616" s="4" t="n">
        <v>205.03</v>
      </c>
      <c r="F1616" s="4" t="n">
        <v>4100.6</v>
      </c>
      <c r="G1616" s="4" t="n">
        <f aca="false">INDEX(Data_Products!$D$2:$D$33,MATCH(C1616,Data_Products!$A$2:$A$33,0))</f>
        <v>138.6</v>
      </c>
      <c r="H1616" s="4" t="str">
        <f aca="false">INDEX(Data_Products!$C$2:$C$33,MATCH(C1616,Data_Products!$A$2:$A$33,0))</f>
        <v>Roofing</v>
      </c>
      <c r="I1616" s="10" t="n">
        <f aca="false">D1616*(E1616-G1616)</f>
        <v>1328.6</v>
      </c>
      <c r="J1616" s="11" t="n">
        <f aca="false">IFERROR(I1616/F1616,0)</f>
        <v>0.324001365653807</v>
      </c>
      <c r="K1616" s="4" t="str">
        <f aca="false">IFERROR(INDEX(Data_Orders!$F$2:$F$4727,MATCH(B1616,Data_Orders!$A$2:$A$4727,0)),"")</f>
        <v>Retail</v>
      </c>
      <c r="L1616" s="4" t="str">
        <f aca="false">IFERROR(INDEX(Data_Orders!$D$2:$D$4727,MATCH(B1616,Data_Orders!$A$2:$A$4727,0)),"")</f>
        <v>Birmingham South</v>
      </c>
    </row>
    <row r="1617" customFormat="false" ht="15" hidden="false" customHeight="false" outlineLevel="0" collapsed="false">
      <c r="A1617" s="4" t="s">
        <v>7433</v>
      </c>
      <c r="B1617" s="4" t="s">
        <v>1615</v>
      </c>
      <c r="C1617" s="4" t="s">
        <v>1039</v>
      </c>
      <c r="D1617" s="4" t="n">
        <v>12</v>
      </c>
      <c r="E1617" s="4" t="n">
        <v>160.41</v>
      </c>
      <c r="F1617" s="4" t="n">
        <v>1924.92</v>
      </c>
      <c r="G1617" s="4" t="n">
        <f aca="false">INDEX(Data_Products!$D$2:$D$33,MATCH(C1617,Data_Products!$A$2:$A$33,0))</f>
        <v>99.74</v>
      </c>
      <c r="H1617" s="4" t="str">
        <f aca="false">INDEX(Data_Products!$C$2:$C$33,MATCH(C1617,Data_Products!$A$2:$A$33,0))</f>
        <v>Insulation</v>
      </c>
      <c r="I1617" s="10" t="n">
        <f aca="false">D1617*(E1617-G1617)</f>
        <v>728.04</v>
      </c>
      <c r="J1617" s="11" t="n">
        <f aca="false">IFERROR(I1617/F1617,0)</f>
        <v>0.378218315566361</v>
      </c>
      <c r="K1617" s="4" t="str">
        <f aca="false">IFERROR(INDEX(Data_Orders!$F$2:$F$4727,MATCH(B1617,Data_Orders!$A$2:$A$4727,0)),"")</f>
        <v>Retail</v>
      </c>
      <c r="L1617" s="4" t="str">
        <f aca="false">IFERROR(INDEX(Data_Orders!$D$2:$D$4727,MATCH(B1617,Data_Orders!$A$2:$A$4727,0)),"")</f>
        <v>Birmingham South</v>
      </c>
    </row>
    <row r="1618" customFormat="false" ht="15" hidden="false" customHeight="false" outlineLevel="0" collapsed="false">
      <c r="A1618" s="4" t="s">
        <v>7434</v>
      </c>
      <c r="B1618" s="4" t="s">
        <v>1616</v>
      </c>
      <c r="C1618" s="4" t="s">
        <v>1010</v>
      </c>
      <c r="D1618" s="4" t="n">
        <v>7</v>
      </c>
      <c r="E1618" s="4" t="n">
        <v>135.95</v>
      </c>
      <c r="F1618" s="4" t="n">
        <v>951.65</v>
      </c>
      <c r="G1618" s="4" t="n">
        <f aca="false">INDEX(Data_Products!$D$2:$D$33,MATCH(C1618,Data_Products!$A$2:$A$33,0))</f>
        <v>111.1</v>
      </c>
      <c r="H1618" s="4" t="str">
        <f aca="false">INDEX(Data_Products!$C$2:$C$33,MATCH(C1618,Data_Products!$A$2:$A$33,0))</f>
        <v>Timber</v>
      </c>
      <c r="I1618" s="10" t="n">
        <f aca="false">D1618*(E1618-G1618)</f>
        <v>173.95</v>
      </c>
      <c r="J1618" s="11" t="n">
        <f aca="false">IFERROR(I1618/F1618,0)</f>
        <v>0.18278778962854</v>
      </c>
      <c r="K1618" s="4" t="str">
        <f aca="false">IFERROR(INDEX(Data_Orders!$F$2:$F$4727,MATCH(B1618,Data_Orders!$A$2:$A$4727,0)),"")</f>
        <v>Retail</v>
      </c>
      <c r="L1618" s="4" t="str">
        <f aca="false">IFERROR(INDEX(Data_Orders!$D$2:$D$4727,MATCH(B1618,Data_Orders!$A$2:$A$4727,0)),"")</f>
        <v>Birmingham South</v>
      </c>
    </row>
    <row r="1619" customFormat="false" ht="15" hidden="false" customHeight="false" outlineLevel="0" collapsed="false">
      <c r="A1619" s="4" t="s">
        <v>7435</v>
      </c>
      <c r="B1619" s="4" t="s">
        <v>1616</v>
      </c>
      <c r="C1619" s="4" t="s">
        <v>1021</v>
      </c>
      <c r="D1619" s="4" t="n">
        <v>16</v>
      </c>
      <c r="E1619" s="4" t="n">
        <v>73.76</v>
      </c>
      <c r="F1619" s="4" t="n">
        <v>1180.16</v>
      </c>
      <c r="G1619" s="4" t="n">
        <f aca="false">INDEX(Data_Products!$D$2:$D$33,MATCH(C1619,Data_Products!$A$2:$A$33,0))</f>
        <v>51.51</v>
      </c>
      <c r="H1619" s="4" t="str">
        <f aca="false">INDEX(Data_Products!$C$2:$C$33,MATCH(C1619,Data_Products!$A$2:$A$33,0))</f>
        <v>Cement &amp; Aggregates</v>
      </c>
      <c r="I1619" s="10" t="n">
        <f aca="false">D1619*(E1619-G1619)</f>
        <v>356</v>
      </c>
      <c r="J1619" s="11" t="n">
        <f aca="false">IFERROR(I1619/F1619,0)</f>
        <v>0.301654013015184</v>
      </c>
      <c r="K1619" s="4" t="str">
        <f aca="false">IFERROR(INDEX(Data_Orders!$F$2:$F$4727,MATCH(B1619,Data_Orders!$A$2:$A$4727,0)),"")</f>
        <v>Retail</v>
      </c>
      <c r="L1619" s="4" t="str">
        <f aca="false">IFERROR(INDEX(Data_Orders!$D$2:$D$4727,MATCH(B1619,Data_Orders!$A$2:$A$4727,0)),"")</f>
        <v>Birmingham South</v>
      </c>
    </row>
    <row r="1620" customFormat="false" ht="15" hidden="false" customHeight="false" outlineLevel="0" collapsed="false">
      <c r="A1620" s="4" t="s">
        <v>7436</v>
      </c>
      <c r="B1620" s="4" t="s">
        <v>1616</v>
      </c>
      <c r="C1620" s="4" t="s">
        <v>1030</v>
      </c>
      <c r="D1620" s="4" t="n">
        <v>12</v>
      </c>
      <c r="E1620" s="4" t="n">
        <v>25.23</v>
      </c>
      <c r="F1620" s="4" t="n">
        <v>302.76</v>
      </c>
      <c r="G1620" s="4" t="n">
        <f aca="false">INDEX(Data_Products!$D$2:$D$33,MATCH(C1620,Data_Products!$A$2:$A$33,0))</f>
        <v>17.67</v>
      </c>
      <c r="H1620" s="4" t="str">
        <f aca="false">INDEX(Data_Products!$C$2:$C$33,MATCH(C1620,Data_Products!$A$2:$A$33,0))</f>
        <v>Cement &amp; Aggregates</v>
      </c>
      <c r="I1620" s="10" t="n">
        <f aca="false">D1620*(E1620-G1620)</f>
        <v>90.72</v>
      </c>
      <c r="J1620" s="11" t="n">
        <f aca="false">IFERROR(I1620/F1620,0)</f>
        <v>0.299643281807372</v>
      </c>
      <c r="K1620" s="4" t="str">
        <f aca="false">IFERROR(INDEX(Data_Orders!$F$2:$F$4727,MATCH(B1620,Data_Orders!$A$2:$A$4727,0)),"")</f>
        <v>Retail</v>
      </c>
      <c r="L1620" s="4" t="str">
        <f aca="false">IFERROR(INDEX(Data_Orders!$D$2:$D$4727,MATCH(B1620,Data_Orders!$A$2:$A$4727,0)),"")</f>
        <v>Birmingham South</v>
      </c>
    </row>
    <row r="1621" customFormat="false" ht="15" hidden="false" customHeight="false" outlineLevel="0" collapsed="false">
      <c r="A1621" s="4" t="s">
        <v>7437</v>
      </c>
      <c r="B1621" s="4" t="s">
        <v>1616</v>
      </c>
      <c r="C1621" s="4" t="s">
        <v>1061</v>
      </c>
      <c r="D1621" s="4" t="n">
        <v>15</v>
      </c>
      <c r="E1621" s="4" t="n">
        <v>145.57</v>
      </c>
      <c r="F1621" s="4" t="n">
        <v>2183.55</v>
      </c>
      <c r="G1621" s="4" t="n">
        <f aca="false">INDEX(Data_Products!$D$2:$D$33,MATCH(C1621,Data_Products!$A$2:$A$33,0))</f>
        <v>119.29</v>
      </c>
      <c r="H1621" s="4" t="str">
        <f aca="false">INDEX(Data_Products!$C$2:$C$33,MATCH(C1621,Data_Products!$A$2:$A$33,0))</f>
        <v>Plumbing &amp; Drainage</v>
      </c>
      <c r="I1621" s="10" t="n">
        <f aca="false">D1621*(E1621-G1621)</f>
        <v>394.2</v>
      </c>
      <c r="J1621" s="11" t="n">
        <f aca="false">IFERROR(I1621/F1621,0)</f>
        <v>0.180531702960775</v>
      </c>
      <c r="K1621" s="4" t="str">
        <f aca="false">IFERROR(INDEX(Data_Orders!$F$2:$F$4727,MATCH(B1621,Data_Orders!$A$2:$A$4727,0)),"")</f>
        <v>Retail</v>
      </c>
      <c r="L1621" s="4" t="str">
        <f aca="false">IFERROR(INDEX(Data_Orders!$D$2:$D$4727,MATCH(B1621,Data_Orders!$A$2:$A$4727,0)),"")</f>
        <v>Birmingham South</v>
      </c>
    </row>
    <row r="1622" customFormat="false" ht="15" hidden="false" customHeight="false" outlineLevel="0" collapsed="false">
      <c r="A1622" s="4" t="s">
        <v>7438</v>
      </c>
      <c r="B1622" s="4" t="s">
        <v>1617</v>
      </c>
      <c r="C1622" s="4" t="s">
        <v>1026</v>
      </c>
      <c r="D1622" s="4" t="n">
        <v>20</v>
      </c>
      <c r="E1622" s="4" t="n">
        <v>184.05</v>
      </c>
      <c r="F1622" s="4" t="n">
        <v>3681</v>
      </c>
      <c r="G1622" s="4" t="n">
        <f aca="false">INDEX(Data_Products!$D$2:$D$33,MATCH(C1622,Data_Products!$A$2:$A$33,0))</f>
        <v>147.44</v>
      </c>
      <c r="H1622" s="4" t="str">
        <f aca="false">INDEX(Data_Products!$C$2:$C$33,MATCH(C1622,Data_Products!$A$2:$A$33,0))</f>
        <v>Cement &amp; Aggregates</v>
      </c>
      <c r="I1622" s="10" t="n">
        <f aca="false">D1622*(E1622-G1622)</f>
        <v>732.2</v>
      </c>
      <c r="J1622" s="11" t="n">
        <f aca="false">IFERROR(I1622/F1622,0)</f>
        <v>0.19891333876664</v>
      </c>
      <c r="K1622" s="4" t="str">
        <f aca="false">IFERROR(INDEX(Data_Orders!$F$2:$F$4727,MATCH(B1622,Data_Orders!$A$2:$A$4727,0)),"")</f>
        <v>Retail</v>
      </c>
      <c r="L1622" s="4" t="str">
        <f aca="false">IFERROR(INDEX(Data_Orders!$D$2:$D$4727,MATCH(B1622,Data_Orders!$A$2:$A$4727,0)),"")</f>
        <v>Birmingham South</v>
      </c>
    </row>
    <row r="1623" customFormat="false" ht="15" hidden="false" customHeight="false" outlineLevel="0" collapsed="false">
      <c r="A1623" s="4" t="s">
        <v>7439</v>
      </c>
      <c r="B1623" s="4" t="s">
        <v>1617</v>
      </c>
      <c r="C1623" s="4" t="s">
        <v>1050</v>
      </c>
      <c r="D1623" s="4" t="n">
        <v>15</v>
      </c>
      <c r="E1623" s="4" t="n">
        <v>238.63</v>
      </c>
      <c r="F1623" s="4" t="n">
        <v>3579.45</v>
      </c>
      <c r="G1623" s="4" t="n">
        <f aca="false">INDEX(Data_Products!$D$2:$D$33,MATCH(C1623,Data_Products!$A$2:$A$33,0))</f>
        <v>148.91</v>
      </c>
      <c r="H1623" s="4" t="str">
        <f aca="false">INDEX(Data_Products!$C$2:$C$33,MATCH(C1623,Data_Products!$A$2:$A$33,0))</f>
        <v>Tools &amp; Fixings</v>
      </c>
      <c r="I1623" s="10" t="n">
        <f aca="false">D1623*(E1623-G1623)</f>
        <v>1345.8</v>
      </c>
      <c r="J1623" s="11" t="n">
        <f aca="false">IFERROR(I1623/F1623,0)</f>
        <v>0.375979549930855</v>
      </c>
      <c r="K1623" s="4" t="str">
        <f aca="false">IFERROR(INDEX(Data_Orders!$F$2:$F$4727,MATCH(B1623,Data_Orders!$A$2:$A$4727,0)),"")</f>
        <v>Retail</v>
      </c>
      <c r="L1623" s="4" t="str">
        <f aca="false">IFERROR(INDEX(Data_Orders!$D$2:$D$4727,MATCH(B1623,Data_Orders!$A$2:$A$4727,0)),"")</f>
        <v>Birmingham South</v>
      </c>
    </row>
    <row r="1624" customFormat="false" ht="15" hidden="false" customHeight="false" outlineLevel="0" collapsed="false">
      <c r="A1624" s="4" t="s">
        <v>7440</v>
      </c>
      <c r="B1624" s="4" t="s">
        <v>1617</v>
      </c>
      <c r="C1624" s="4" t="s">
        <v>1075</v>
      </c>
      <c r="D1624" s="4" t="n">
        <v>5</v>
      </c>
      <c r="E1624" s="4" t="n">
        <v>98.61</v>
      </c>
      <c r="F1624" s="4" t="n">
        <v>493.05</v>
      </c>
      <c r="G1624" s="4" t="n">
        <f aca="false">INDEX(Data_Products!$D$2:$D$33,MATCH(C1624,Data_Products!$A$2:$A$33,0))</f>
        <v>74.84</v>
      </c>
      <c r="H1624" s="4" t="str">
        <f aca="false">INDEX(Data_Products!$C$2:$C$33,MATCH(C1624,Data_Products!$A$2:$A$33,0))</f>
        <v>Landscaping</v>
      </c>
      <c r="I1624" s="10" t="n">
        <f aca="false">D1624*(E1624-G1624)</f>
        <v>118.85</v>
      </c>
      <c r="J1624" s="11" t="n">
        <f aca="false">IFERROR(I1624/F1624,0)</f>
        <v>0.24105060338708</v>
      </c>
      <c r="K1624" s="4" t="str">
        <f aca="false">IFERROR(INDEX(Data_Orders!$F$2:$F$4727,MATCH(B1624,Data_Orders!$A$2:$A$4727,0)),"")</f>
        <v>Retail</v>
      </c>
      <c r="L1624" s="4" t="str">
        <f aca="false">IFERROR(INDEX(Data_Orders!$D$2:$D$4727,MATCH(B1624,Data_Orders!$A$2:$A$4727,0)),"")</f>
        <v>Birmingham South</v>
      </c>
    </row>
    <row r="1625" customFormat="false" ht="15" hidden="false" customHeight="false" outlineLevel="0" collapsed="false">
      <c r="A1625" s="4" t="s">
        <v>7441</v>
      </c>
      <c r="B1625" s="4" t="s">
        <v>1617</v>
      </c>
      <c r="C1625" s="4" t="s">
        <v>1057</v>
      </c>
      <c r="D1625" s="4" t="n">
        <v>10</v>
      </c>
      <c r="E1625" s="4" t="n">
        <v>176.81</v>
      </c>
      <c r="F1625" s="4" t="n">
        <v>1768.1</v>
      </c>
      <c r="G1625" s="4" t="n">
        <f aca="false">INDEX(Data_Products!$D$2:$D$33,MATCH(C1625,Data_Products!$A$2:$A$33,0))</f>
        <v>129.57</v>
      </c>
      <c r="H1625" s="4" t="str">
        <f aca="false">INDEX(Data_Products!$C$2:$C$33,MATCH(C1625,Data_Products!$A$2:$A$33,0))</f>
        <v>Roofing</v>
      </c>
      <c r="I1625" s="10" t="n">
        <f aca="false">D1625*(E1625-G1625)</f>
        <v>472.4</v>
      </c>
      <c r="J1625" s="11" t="n">
        <f aca="false">IFERROR(I1625/F1625,0)</f>
        <v>0.267179458175443</v>
      </c>
      <c r="K1625" s="4" t="str">
        <f aca="false">IFERROR(INDEX(Data_Orders!$F$2:$F$4727,MATCH(B1625,Data_Orders!$A$2:$A$4727,0)),"")</f>
        <v>Retail</v>
      </c>
      <c r="L1625" s="4" t="str">
        <f aca="false">IFERROR(INDEX(Data_Orders!$D$2:$D$4727,MATCH(B1625,Data_Orders!$A$2:$A$4727,0)),"")</f>
        <v>Birmingham South</v>
      </c>
    </row>
    <row r="1626" customFormat="false" ht="15" hidden="false" customHeight="false" outlineLevel="0" collapsed="false">
      <c r="A1626" s="4" t="s">
        <v>7442</v>
      </c>
      <c r="B1626" s="4" t="s">
        <v>1617</v>
      </c>
      <c r="C1626" s="4" t="s">
        <v>1032</v>
      </c>
      <c r="D1626" s="4" t="n">
        <v>13</v>
      </c>
      <c r="E1626" s="4" t="n">
        <v>99.65</v>
      </c>
      <c r="F1626" s="4" t="n">
        <v>1295.45</v>
      </c>
      <c r="G1626" s="4" t="n">
        <f aca="false">INDEX(Data_Products!$D$2:$D$33,MATCH(C1626,Data_Products!$A$2:$A$33,0))</f>
        <v>58.26</v>
      </c>
      <c r="H1626" s="4" t="str">
        <f aca="false">INDEX(Data_Products!$C$2:$C$33,MATCH(C1626,Data_Products!$A$2:$A$33,0))</f>
        <v>Insulation</v>
      </c>
      <c r="I1626" s="10" t="n">
        <f aca="false">D1626*(E1626-G1626)</f>
        <v>538.07</v>
      </c>
      <c r="J1626" s="11" t="n">
        <f aca="false">IFERROR(I1626/F1626,0)</f>
        <v>0.415353738083292</v>
      </c>
      <c r="K1626" s="4" t="str">
        <f aca="false">IFERROR(INDEX(Data_Orders!$F$2:$F$4727,MATCH(B1626,Data_Orders!$A$2:$A$4727,0)),"")</f>
        <v>Retail</v>
      </c>
      <c r="L1626" s="4" t="str">
        <f aca="false">IFERROR(INDEX(Data_Orders!$D$2:$D$4727,MATCH(B1626,Data_Orders!$A$2:$A$4727,0)),"")</f>
        <v>Birmingham South</v>
      </c>
    </row>
    <row r="1627" customFormat="false" ht="15" hidden="false" customHeight="false" outlineLevel="0" collapsed="false">
      <c r="A1627" s="4" t="s">
        <v>7443</v>
      </c>
      <c r="B1627" s="4" t="s">
        <v>1618</v>
      </c>
      <c r="C1627" s="4" t="s">
        <v>1066</v>
      </c>
      <c r="D1627" s="4" t="n">
        <v>6</v>
      </c>
      <c r="E1627" s="4" t="n">
        <v>209.69</v>
      </c>
      <c r="F1627" s="4" t="n">
        <v>1258.14</v>
      </c>
      <c r="G1627" s="4" t="n">
        <f aca="false">INDEX(Data_Products!$D$2:$D$33,MATCH(C1627,Data_Products!$A$2:$A$33,0))</f>
        <v>144.38</v>
      </c>
      <c r="H1627" s="4" t="str">
        <f aca="false">INDEX(Data_Products!$C$2:$C$33,MATCH(C1627,Data_Products!$A$2:$A$33,0))</f>
        <v>Plumbing &amp; Drainage</v>
      </c>
      <c r="I1627" s="10" t="n">
        <f aca="false">D1627*(E1627-G1627)</f>
        <v>391.86</v>
      </c>
      <c r="J1627" s="11" t="n">
        <f aca="false">IFERROR(I1627/F1627,0)</f>
        <v>0.311459773952024</v>
      </c>
      <c r="K1627" s="4" t="str">
        <f aca="false">IFERROR(INDEX(Data_Orders!$F$2:$F$4727,MATCH(B1627,Data_Orders!$A$2:$A$4727,0)),"")</f>
        <v>Retail</v>
      </c>
      <c r="L1627" s="4" t="str">
        <f aca="false">IFERROR(INDEX(Data_Orders!$D$2:$D$4727,MATCH(B1627,Data_Orders!$A$2:$A$4727,0)),"")</f>
        <v>Birmingham South</v>
      </c>
    </row>
    <row r="1628" customFormat="false" ht="15" hidden="false" customHeight="false" outlineLevel="0" collapsed="false">
      <c r="A1628" s="4" t="s">
        <v>7444</v>
      </c>
      <c r="B1628" s="4" t="s">
        <v>1618</v>
      </c>
      <c r="C1628" s="4" t="s">
        <v>1044</v>
      </c>
      <c r="D1628" s="4" t="n">
        <v>20</v>
      </c>
      <c r="E1628" s="4" t="n">
        <v>190.44</v>
      </c>
      <c r="F1628" s="4" t="n">
        <v>3808.8</v>
      </c>
      <c r="G1628" s="4" t="n">
        <f aca="false">INDEX(Data_Products!$D$2:$D$33,MATCH(C1628,Data_Products!$A$2:$A$33,0))</f>
        <v>115.48</v>
      </c>
      <c r="H1628" s="4" t="str">
        <f aca="false">INDEX(Data_Products!$C$2:$C$33,MATCH(C1628,Data_Products!$A$2:$A$33,0))</f>
        <v>Tools &amp; Fixings</v>
      </c>
      <c r="I1628" s="10" t="n">
        <f aca="false">D1628*(E1628-G1628)</f>
        <v>1499.2</v>
      </c>
      <c r="J1628" s="11" t="n">
        <f aca="false">IFERROR(I1628/F1628,0)</f>
        <v>0.393614786809494</v>
      </c>
      <c r="K1628" s="4" t="str">
        <f aca="false">IFERROR(INDEX(Data_Orders!$F$2:$F$4727,MATCH(B1628,Data_Orders!$A$2:$A$4727,0)),"")</f>
        <v>Retail</v>
      </c>
      <c r="L1628" s="4" t="str">
        <f aca="false">IFERROR(INDEX(Data_Orders!$D$2:$D$4727,MATCH(B1628,Data_Orders!$A$2:$A$4727,0)),"")</f>
        <v>Birmingham South</v>
      </c>
    </row>
    <row r="1629" customFormat="false" ht="15" hidden="false" customHeight="false" outlineLevel="0" collapsed="false">
      <c r="A1629" s="4" t="s">
        <v>7445</v>
      </c>
      <c r="B1629" s="4" t="s">
        <v>1618</v>
      </c>
      <c r="C1629" s="4" t="s">
        <v>1070</v>
      </c>
      <c r="D1629" s="4" t="n">
        <v>7</v>
      </c>
      <c r="E1629" s="4" t="n">
        <v>230.32</v>
      </c>
      <c r="F1629" s="4" t="n">
        <v>1612.24</v>
      </c>
      <c r="G1629" s="4" t="n">
        <f aca="false">INDEX(Data_Products!$D$2:$D$33,MATCH(C1629,Data_Products!$A$2:$A$33,0))</f>
        <v>161.64</v>
      </c>
      <c r="H1629" s="4" t="str">
        <f aca="false">INDEX(Data_Products!$C$2:$C$33,MATCH(C1629,Data_Products!$A$2:$A$33,0))</f>
        <v>Landscaping</v>
      </c>
      <c r="I1629" s="10" t="n">
        <f aca="false">D1629*(E1629-G1629)</f>
        <v>480.76</v>
      </c>
      <c r="J1629" s="11" t="n">
        <f aca="false">IFERROR(I1629/F1629,0)</f>
        <v>0.298193817297673</v>
      </c>
      <c r="K1629" s="4" t="str">
        <f aca="false">IFERROR(INDEX(Data_Orders!$F$2:$F$4727,MATCH(B1629,Data_Orders!$A$2:$A$4727,0)),"")</f>
        <v>Retail</v>
      </c>
      <c r="L1629" s="4" t="str">
        <f aca="false">IFERROR(INDEX(Data_Orders!$D$2:$D$4727,MATCH(B1629,Data_Orders!$A$2:$A$4727,0)),"")</f>
        <v>Birmingham South</v>
      </c>
    </row>
    <row r="1630" customFormat="false" ht="15" hidden="false" customHeight="false" outlineLevel="0" collapsed="false">
      <c r="A1630" s="4" t="s">
        <v>7446</v>
      </c>
      <c r="B1630" s="4" t="s">
        <v>1619</v>
      </c>
      <c r="C1630" s="4" t="s">
        <v>1057</v>
      </c>
      <c r="D1630" s="4" t="n">
        <v>16</v>
      </c>
      <c r="E1630" s="4" t="n">
        <v>176.81</v>
      </c>
      <c r="F1630" s="4" t="n">
        <v>2828.96</v>
      </c>
      <c r="G1630" s="4" t="n">
        <f aca="false">INDEX(Data_Products!$D$2:$D$33,MATCH(C1630,Data_Products!$A$2:$A$33,0))</f>
        <v>129.57</v>
      </c>
      <c r="H1630" s="4" t="str">
        <f aca="false">INDEX(Data_Products!$C$2:$C$33,MATCH(C1630,Data_Products!$A$2:$A$33,0))</f>
        <v>Roofing</v>
      </c>
      <c r="I1630" s="10" t="n">
        <f aca="false">D1630*(E1630-G1630)</f>
        <v>755.84</v>
      </c>
      <c r="J1630" s="11" t="n">
        <f aca="false">IFERROR(I1630/F1630,0)</f>
        <v>0.267179458175443</v>
      </c>
      <c r="K1630" s="4" t="str">
        <f aca="false">IFERROR(INDEX(Data_Orders!$F$2:$F$4727,MATCH(B1630,Data_Orders!$A$2:$A$4727,0)),"")</f>
        <v>Retail</v>
      </c>
      <c r="L1630" s="4" t="str">
        <f aca="false">IFERROR(INDEX(Data_Orders!$D$2:$D$4727,MATCH(B1630,Data_Orders!$A$2:$A$4727,0)),"")</f>
        <v>Birmingham South</v>
      </c>
    </row>
    <row r="1631" customFormat="false" ht="15" hidden="false" customHeight="false" outlineLevel="0" collapsed="false">
      <c r="A1631" s="4" t="s">
        <v>7447</v>
      </c>
      <c r="B1631" s="4" t="s">
        <v>1620</v>
      </c>
      <c r="C1631" s="4" t="s">
        <v>1024</v>
      </c>
      <c r="D1631" s="4" t="n">
        <v>20</v>
      </c>
      <c r="E1631" s="4" t="n">
        <v>137.14</v>
      </c>
      <c r="F1631" s="4" t="n">
        <v>2742.8</v>
      </c>
      <c r="G1631" s="4" t="n">
        <f aca="false">INDEX(Data_Products!$D$2:$D$33,MATCH(C1631,Data_Products!$A$2:$A$33,0))</f>
        <v>99.99</v>
      </c>
      <c r="H1631" s="4" t="str">
        <f aca="false">INDEX(Data_Products!$C$2:$C$33,MATCH(C1631,Data_Products!$A$2:$A$33,0))</f>
        <v>Cement &amp; Aggregates</v>
      </c>
      <c r="I1631" s="10" t="n">
        <f aca="false">D1631*(E1631-G1631)</f>
        <v>743</v>
      </c>
      <c r="J1631" s="11" t="n">
        <f aca="false">IFERROR(I1631/F1631,0)</f>
        <v>0.270891060230421</v>
      </c>
      <c r="K1631" s="4" t="str">
        <f aca="false">IFERROR(INDEX(Data_Orders!$F$2:$F$4727,MATCH(B1631,Data_Orders!$A$2:$A$4727,0)),"")</f>
        <v>Retail</v>
      </c>
      <c r="L1631" s="4" t="str">
        <f aca="false">IFERROR(INDEX(Data_Orders!$D$2:$D$4727,MATCH(B1631,Data_Orders!$A$2:$A$4727,0)),"")</f>
        <v>Birmingham South</v>
      </c>
    </row>
    <row r="1632" customFormat="false" ht="15" hidden="false" customHeight="false" outlineLevel="0" collapsed="false">
      <c r="A1632" s="4" t="s">
        <v>7448</v>
      </c>
      <c r="B1632" s="4" t="s">
        <v>1620</v>
      </c>
      <c r="C1632" s="4" t="s">
        <v>1021</v>
      </c>
      <c r="D1632" s="4" t="n">
        <v>16</v>
      </c>
      <c r="E1632" s="4" t="n">
        <v>73.76</v>
      </c>
      <c r="F1632" s="4" t="n">
        <v>1180.16</v>
      </c>
      <c r="G1632" s="4" t="n">
        <f aca="false">INDEX(Data_Products!$D$2:$D$33,MATCH(C1632,Data_Products!$A$2:$A$33,0))</f>
        <v>51.51</v>
      </c>
      <c r="H1632" s="4" t="str">
        <f aca="false">INDEX(Data_Products!$C$2:$C$33,MATCH(C1632,Data_Products!$A$2:$A$33,0))</f>
        <v>Cement &amp; Aggregates</v>
      </c>
      <c r="I1632" s="10" t="n">
        <f aca="false">D1632*(E1632-G1632)</f>
        <v>356</v>
      </c>
      <c r="J1632" s="11" t="n">
        <f aca="false">IFERROR(I1632/F1632,0)</f>
        <v>0.301654013015184</v>
      </c>
      <c r="K1632" s="4" t="str">
        <f aca="false">IFERROR(INDEX(Data_Orders!$F$2:$F$4727,MATCH(B1632,Data_Orders!$A$2:$A$4727,0)),"")</f>
        <v>Retail</v>
      </c>
      <c r="L1632" s="4" t="str">
        <f aca="false">IFERROR(INDEX(Data_Orders!$D$2:$D$4727,MATCH(B1632,Data_Orders!$A$2:$A$4727,0)),"")</f>
        <v>Birmingham South</v>
      </c>
    </row>
    <row r="1633" customFormat="false" ht="15" hidden="false" customHeight="false" outlineLevel="0" collapsed="false">
      <c r="A1633" s="4" t="s">
        <v>7449</v>
      </c>
      <c r="B1633" s="4" t="s">
        <v>1621</v>
      </c>
      <c r="C1633" s="4" t="s">
        <v>1077</v>
      </c>
      <c r="D1633" s="4" t="n">
        <v>7</v>
      </c>
      <c r="E1633" s="4" t="n">
        <v>46.61</v>
      </c>
      <c r="F1633" s="4" t="n">
        <v>326.27</v>
      </c>
      <c r="G1633" s="4" t="n">
        <f aca="false">INDEX(Data_Products!$D$2:$D$33,MATCH(C1633,Data_Products!$A$2:$A$33,0))</f>
        <v>36.87</v>
      </c>
      <c r="H1633" s="4" t="str">
        <f aca="false">INDEX(Data_Products!$C$2:$C$33,MATCH(C1633,Data_Products!$A$2:$A$33,0))</f>
        <v>Landscaping</v>
      </c>
      <c r="I1633" s="10" t="n">
        <f aca="false">D1633*(E1633-G1633)</f>
        <v>68.18</v>
      </c>
      <c r="J1633" s="11" t="n">
        <f aca="false">IFERROR(I1633/F1633,0)</f>
        <v>0.208968032611028</v>
      </c>
      <c r="K1633" s="4" t="str">
        <f aca="false">IFERROR(INDEX(Data_Orders!$F$2:$F$4727,MATCH(B1633,Data_Orders!$A$2:$A$4727,0)),"")</f>
        <v>Retail</v>
      </c>
      <c r="L1633" s="4" t="str">
        <f aca="false">IFERROR(INDEX(Data_Orders!$D$2:$D$4727,MATCH(B1633,Data_Orders!$A$2:$A$4727,0)),"")</f>
        <v>Birmingham South</v>
      </c>
    </row>
    <row r="1634" customFormat="false" ht="15" hidden="false" customHeight="false" outlineLevel="0" collapsed="false">
      <c r="A1634" s="4" t="s">
        <v>7450</v>
      </c>
      <c r="B1634" s="4" t="s">
        <v>1621</v>
      </c>
      <c r="C1634" s="4" t="s">
        <v>1044</v>
      </c>
      <c r="D1634" s="4" t="n">
        <v>18</v>
      </c>
      <c r="E1634" s="4" t="n">
        <v>190.44</v>
      </c>
      <c r="F1634" s="4" t="n">
        <v>3427.92</v>
      </c>
      <c r="G1634" s="4" t="n">
        <f aca="false">INDEX(Data_Products!$D$2:$D$33,MATCH(C1634,Data_Products!$A$2:$A$33,0))</f>
        <v>115.48</v>
      </c>
      <c r="H1634" s="4" t="str">
        <f aca="false">INDEX(Data_Products!$C$2:$C$33,MATCH(C1634,Data_Products!$A$2:$A$33,0))</f>
        <v>Tools &amp; Fixings</v>
      </c>
      <c r="I1634" s="10" t="n">
        <f aca="false">D1634*(E1634-G1634)</f>
        <v>1349.28</v>
      </c>
      <c r="J1634" s="11" t="n">
        <f aca="false">IFERROR(I1634/F1634,0)</f>
        <v>0.393614786809494</v>
      </c>
      <c r="K1634" s="4" t="str">
        <f aca="false">IFERROR(INDEX(Data_Orders!$F$2:$F$4727,MATCH(B1634,Data_Orders!$A$2:$A$4727,0)),"")</f>
        <v>Retail</v>
      </c>
      <c r="L1634" s="4" t="str">
        <f aca="false">IFERROR(INDEX(Data_Orders!$D$2:$D$4727,MATCH(B1634,Data_Orders!$A$2:$A$4727,0)),"")</f>
        <v>Birmingham South</v>
      </c>
    </row>
    <row r="1635" customFormat="false" ht="15" hidden="false" customHeight="false" outlineLevel="0" collapsed="false">
      <c r="A1635" s="4" t="s">
        <v>7451</v>
      </c>
      <c r="B1635" s="4" t="s">
        <v>1621</v>
      </c>
      <c r="C1635" s="4" t="s">
        <v>1030</v>
      </c>
      <c r="D1635" s="4" t="n">
        <v>2</v>
      </c>
      <c r="E1635" s="4" t="n">
        <v>25.23</v>
      </c>
      <c r="F1635" s="4" t="n">
        <v>50.46</v>
      </c>
      <c r="G1635" s="4" t="n">
        <f aca="false">INDEX(Data_Products!$D$2:$D$33,MATCH(C1635,Data_Products!$A$2:$A$33,0))</f>
        <v>17.67</v>
      </c>
      <c r="H1635" s="4" t="str">
        <f aca="false">INDEX(Data_Products!$C$2:$C$33,MATCH(C1635,Data_Products!$A$2:$A$33,0))</f>
        <v>Cement &amp; Aggregates</v>
      </c>
      <c r="I1635" s="10" t="n">
        <f aca="false">D1635*(E1635-G1635)</f>
        <v>15.12</v>
      </c>
      <c r="J1635" s="11" t="n">
        <f aca="false">IFERROR(I1635/F1635,0)</f>
        <v>0.299643281807372</v>
      </c>
      <c r="K1635" s="4" t="str">
        <f aca="false">IFERROR(INDEX(Data_Orders!$F$2:$F$4727,MATCH(B1635,Data_Orders!$A$2:$A$4727,0)),"")</f>
        <v>Retail</v>
      </c>
      <c r="L1635" s="4" t="str">
        <f aca="false">IFERROR(INDEX(Data_Orders!$D$2:$D$4727,MATCH(B1635,Data_Orders!$A$2:$A$4727,0)),"")</f>
        <v>Birmingham South</v>
      </c>
    </row>
    <row r="1636" customFormat="false" ht="15" hidden="false" customHeight="false" outlineLevel="0" collapsed="false">
      <c r="A1636" s="4" t="s">
        <v>7452</v>
      </c>
      <c r="B1636" s="4" t="s">
        <v>1621</v>
      </c>
      <c r="C1636" s="4" t="s">
        <v>1026</v>
      </c>
      <c r="D1636" s="4" t="n">
        <v>1</v>
      </c>
      <c r="E1636" s="4" t="n">
        <v>184.05</v>
      </c>
      <c r="F1636" s="4" t="n">
        <v>184.05</v>
      </c>
      <c r="G1636" s="4" t="n">
        <f aca="false">INDEX(Data_Products!$D$2:$D$33,MATCH(C1636,Data_Products!$A$2:$A$33,0))</f>
        <v>147.44</v>
      </c>
      <c r="H1636" s="4" t="str">
        <f aca="false">INDEX(Data_Products!$C$2:$C$33,MATCH(C1636,Data_Products!$A$2:$A$33,0))</f>
        <v>Cement &amp; Aggregates</v>
      </c>
      <c r="I1636" s="10" t="n">
        <f aca="false">D1636*(E1636-G1636)</f>
        <v>36.61</v>
      </c>
      <c r="J1636" s="11" t="n">
        <f aca="false">IFERROR(I1636/F1636,0)</f>
        <v>0.19891333876664</v>
      </c>
      <c r="K1636" s="4" t="str">
        <f aca="false">IFERROR(INDEX(Data_Orders!$F$2:$F$4727,MATCH(B1636,Data_Orders!$A$2:$A$4727,0)),"")</f>
        <v>Retail</v>
      </c>
      <c r="L1636" s="4" t="str">
        <f aca="false">IFERROR(INDEX(Data_Orders!$D$2:$D$4727,MATCH(B1636,Data_Orders!$A$2:$A$4727,0)),"")</f>
        <v>Birmingham South</v>
      </c>
    </row>
    <row r="1637" customFormat="false" ht="15" hidden="false" customHeight="false" outlineLevel="0" collapsed="false">
      <c r="A1637" s="4" t="s">
        <v>7453</v>
      </c>
      <c r="B1637" s="4" t="s">
        <v>1622</v>
      </c>
      <c r="C1637" s="4" t="s">
        <v>1035</v>
      </c>
      <c r="D1637" s="4" t="n">
        <v>6</v>
      </c>
      <c r="E1637" s="4" t="n">
        <v>165.07</v>
      </c>
      <c r="F1637" s="4" t="n">
        <v>990.42</v>
      </c>
      <c r="G1637" s="4" t="n">
        <f aca="false">INDEX(Data_Products!$D$2:$D$33,MATCH(C1637,Data_Products!$A$2:$A$33,0))</f>
        <v>134.65</v>
      </c>
      <c r="H1637" s="4" t="str">
        <f aca="false">INDEX(Data_Products!$C$2:$C$33,MATCH(C1637,Data_Products!$A$2:$A$33,0))</f>
        <v>Insulation</v>
      </c>
      <c r="I1637" s="10" t="n">
        <f aca="false">D1637*(E1637-G1637)</f>
        <v>182.52</v>
      </c>
      <c r="J1637" s="11" t="n">
        <f aca="false">IFERROR(I1637/F1637,0)</f>
        <v>0.184285454655601</v>
      </c>
      <c r="K1637" s="4" t="str">
        <f aca="false">IFERROR(INDEX(Data_Orders!$F$2:$F$4727,MATCH(B1637,Data_Orders!$A$2:$A$4727,0)),"")</f>
        <v>Retail</v>
      </c>
      <c r="L1637" s="4" t="str">
        <f aca="false">IFERROR(INDEX(Data_Orders!$D$2:$D$4727,MATCH(B1637,Data_Orders!$A$2:$A$4727,0)),"")</f>
        <v>Birmingham South</v>
      </c>
    </row>
    <row r="1638" customFormat="false" ht="15" hidden="false" customHeight="false" outlineLevel="0" collapsed="false">
      <c r="A1638" s="4" t="s">
        <v>7454</v>
      </c>
      <c r="B1638" s="4" t="s">
        <v>1622</v>
      </c>
      <c r="C1638" s="4" t="s">
        <v>1057</v>
      </c>
      <c r="D1638" s="4" t="n">
        <v>17</v>
      </c>
      <c r="E1638" s="4" t="n">
        <v>176.81</v>
      </c>
      <c r="F1638" s="4" t="n">
        <v>3005.77</v>
      </c>
      <c r="G1638" s="4" t="n">
        <f aca="false">INDEX(Data_Products!$D$2:$D$33,MATCH(C1638,Data_Products!$A$2:$A$33,0))</f>
        <v>129.57</v>
      </c>
      <c r="H1638" s="4" t="str">
        <f aca="false">INDEX(Data_Products!$C$2:$C$33,MATCH(C1638,Data_Products!$A$2:$A$33,0))</f>
        <v>Roofing</v>
      </c>
      <c r="I1638" s="10" t="n">
        <f aca="false">D1638*(E1638-G1638)</f>
        <v>803.08</v>
      </c>
      <c r="J1638" s="11" t="n">
        <f aca="false">IFERROR(I1638/F1638,0)</f>
        <v>0.267179458175443</v>
      </c>
      <c r="K1638" s="4" t="str">
        <f aca="false">IFERROR(INDEX(Data_Orders!$F$2:$F$4727,MATCH(B1638,Data_Orders!$A$2:$A$4727,0)),"")</f>
        <v>Retail</v>
      </c>
      <c r="L1638" s="4" t="str">
        <f aca="false">IFERROR(INDEX(Data_Orders!$D$2:$D$4727,MATCH(B1638,Data_Orders!$A$2:$A$4727,0)),"")</f>
        <v>Birmingham South</v>
      </c>
    </row>
    <row r="1639" customFormat="false" ht="15" hidden="false" customHeight="false" outlineLevel="0" collapsed="false">
      <c r="A1639" s="4" t="s">
        <v>7455</v>
      </c>
      <c r="B1639" s="4" t="s">
        <v>1622</v>
      </c>
      <c r="C1639" s="4" t="s">
        <v>1021</v>
      </c>
      <c r="D1639" s="4" t="n">
        <v>2</v>
      </c>
      <c r="E1639" s="4" t="n">
        <v>73.76</v>
      </c>
      <c r="F1639" s="4" t="n">
        <v>147.52</v>
      </c>
      <c r="G1639" s="4" t="n">
        <f aca="false">INDEX(Data_Products!$D$2:$D$33,MATCH(C1639,Data_Products!$A$2:$A$33,0))</f>
        <v>51.51</v>
      </c>
      <c r="H1639" s="4" t="str">
        <f aca="false">INDEX(Data_Products!$C$2:$C$33,MATCH(C1639,Data_Products!$A$2:$A$33,0))</f>
        <v>Cement &amp; Aggregates</v>
      </c>
      <c r="I1639" s="10" t="n">
        <f aca="false">D1639*(E1639-G1639)</f>
        <v>44.5</v>
      </c>
      <c r="J1639" s="11" t="n">
        <f aca="false">IFERROR(I1639/F1639,0)</f>
        <v>0.301654013015184</v>
      </c>
      <c r="K1639" s="4" t="str">
        <f aca="false">IFERROR(INDEX(Data_Orders!$F$2:$F$4727,MATCH(B1639,Data_Orders!$A$2:$A$4727,0)),"")</f>
        <v>Retail</v>
      </c>
      <c r="L1639" s="4" t="str">
        <f aca="false">IFERROR(INDEX(Data_Orders!$D$2:$D$4727,MATCH(B1639,Data_Orders!$A$2:$A$4727,0)),"")</f>
        <v>Birmingham South</v>
      </c>
    </row>
    <row r="1640" customFormat="false" ht="15" hidden="false" customHeight="false" outlineLevel="0" collapsed="false">
      <c r="A1640" s="4" t="s">
        <v>7456</v>
      </c>
      <c r="B1640" s="4" t="s">
        <v>1623</v>
      </c>
      <c r="C1640" s="4" t="s">
        <v>1032</v>
      </c>
      <c r="D1640" s="4" t="n">
        <v>14</v>
      </c>
      <c r="E1640" s="4" t="n">
        <v>99.65</v>
      </c>
      <c r="F1640" s="4" t="n">
        <v>1395.1</v>
      </c>
      <c r="G1640" s="4" t="n">
        <f aca="false">INDEX(Data_Products!$D$2:$D$33,MATCH(C1640,Data_Products!$A$2:$A$33,0))</f>
        <v>58.26</v>
      </c>
      <c r="H1640" s="4" t="str">
        <f aca="false">INDEX(Data_Products!$C$2:$C$33,MATCH(C1640,Data_Products!$A$2:$A$33,0))</f>
        <v>Insulation</v>
      </c>
      <c r="I1640" s="10" t="n">
        <f aca="false">D1640*(E1640-G1640)</f>
        <v>579.46</v>
      </c>
      <c r="J1640" s="11" t="n">
        <f aca="false">IFERROR(I1640/F1640,0)</f>
        <v>0.415353738083292</v>
      </c>
      <c r="K1640" s="4" t="str">
        <f aca="false">IFERROR(INDEX(Data_Orders!$F$2:$F$4727,MATCH(B1640,Data_Orders!$A$2:$A$4727,0)),"")</f>
        <v>Retail</v>
      </c>
      <c r="L1640" s="4" t="str">
        <f aca="false">IFERROR(INDEX(Data_Orders!$D$2:$D$4727,MATCH(B1640,Data_Orders!$A$2:$A$4727,0)),"")</f>
        <v>Birmingham South</v>
      </c>
    </row>
    <row r="1641" customFormat="false" ht="15" hidden="false" customHeight="false" outlineLevel="0" collapsed="false">
      <c r="A1641" s="4" t="s">
        <v>7457</v>
      </c>
      <c r="B1641" s="4" t="s">
        <v>1624</v>
      </c>
      <c r="C1641" s="4" t="s">
        <v>1026</v>
      </c>
      <c r="D1641" s="4" t="n">
        <v>11</v>
      </c>
      <c r="E1641" s="4" t="n">
        <v>184.05</v>
      </c>
      <c r="F1641" s="4" t="n">
        <v>2024.55</v>
      </c>
      <c r="G1641" s="4" t="n">
        <f aca="false">INDEX(Data_Products!$D$2:$D$33,MATCH(C1641,Data_Products!$A$2:$A$33,0))</f>
        <v>147.44</v>
      </c>
      <c r="H1641" s="4" t="str">
        <f aca="false">INDEX(Data_Products!$C$2:$C$33,MATCH(C1641,Data_Products!$A$2:$A$33,0))</f>
        <v>Cement &amp; Aggregates</v>
      </c>
      <c r="I1641" s="10" t="n">
        <f aca="false">D1641*(E1641-G1641)</f>
        <v>402.71</v>
      </c>
      <c r="J1641" s="11" t="n">
        <f aca="false">IFERROR(I1641/F1641,0)</f>
        <v>0.19891333876664</v>
      </c>
      <c r="K1641" s="4" t="str">
        <f aca="false">IFERROR(INDEX(Data_Orders!$F$2:$F$4727,MATCH(B1641,Data_Orders!$A$2:$A$4727,0)),"")</f>
        <v>Retail</v>
      </c>
      <c r="L1641" s="4" t="str">
        <f aca="false">IFERROR(INDEX(Data_Orders!$D$2:$D$4727,MATCH(B1641,Data_Orders!$A$2:$A$4727,0)),"")</f>
        <v>Birmingham South</v>
      </c>
    </row>
    <row r="1642" customFormat="false" ht="15" hidden="false" customHeight="false" outlineLevel="0" collapsed="false">
      <c r="A1642" s="4" t="s">
        <v>7458</v>
      </c>
      <c r="B1642" s="4" t="s">
        <v>1624</v>
      </c>
      <c r="C1642" s="4" t="s">
        <v>1017</v>
      </c>
      <c r="D1642" s="4" t="n">
        <v>12</v>
      </c>
      <c r="E1642" s="4" t="n">
        <v>49.15</v>
      </c>
      <c r="F1642" s="4" t="n">
        <v>589.8</v>
      </c>
      <c r="G1642" s="4" t="n">
        <f aca="false">INDEX(Data_Products!$D$2:$D$33,MATCH(C1642,Data_Products!$A$2:$A$33,0))</f>
        <v>31.44</v>
      </c>
      <c r="H1642" s="4" t="str">
        <f aca="false">INDEX(Data_Products!$C$2:$C$33,MATCH(C1642,Data_Products!$A$2:$A$33,0))</f>
        <v>Timber</v>
      </c>
      <c r="I1642" s="10" t="n">
        <f aca="false">D1642*(E1642-G1642)</f>
        <v>212.52</v>
      </c>
      <c r="J1642" s="11" t="n">
        <f aca="false">IFERROR(I1642/F1642,0)</f>
        <v>0.360325534079349</v>
      </c>
      <c r="K1642" s="4" t="str">
        <f aca="false">IFERROR(INDEX(Data_Orders!$F$2:$F$4727,MATCH(B1642,Data_Orders!$A$2:$A$4727,0)),"")</f>
        <v>Retail</v>
      </c>
      <c r="L1642" s="4" t="str">
        <f aca="false">IFERROR(INDEX(Data_Orders!$D$2:$D$4727,MATCH(B1642,Data_Orders!$A$2:$A$4727,0)),"")</f>
        <v>Birmingham South</v>
      </c>
    </row>
    <row r="1643" customFormat="false" ht="15" hidden="false" customHeight="false" outlineLevel="0" collapsed="false">
      <c r="A1643" s="4" t="s">
        <v>7459</v>
      </c>
      <c r="B1643" s="4" t="s">
        <v>1624</v>
      </c>
      <c r="C1643" s="4" t="s">
        <v>1048</v>
      </c>
      <c r="D1643" s="4" t="n">
        <v>2</v>
      </c>
      <c r="E1643" s="4" t="n">
        <v>112.72</v>
      </c>
      <c r="F1643" s="4" t="n">
        <v>225.44</v>
      </c>
      <c r="G1643" s="4" t="n">
        <f aca="false">INDEX(Data_Products!$D$2:$D$33,MATCH(C1643,Data_Products!$A$2:$A$33,0))</f>
        <v>83.21</v>
      </c>
      <c r="H1643" s="4" t="str">
        <f aca="false">INDEX(Data_Products!$C$2:$C$33,MATCH(C1643,Data_Products!$A$2:$A$33,0))</f>
        <v>Tools &amp; Fixings</v>
      </c>
      <c r="I1643" s="10" t="n">
        <f aca="false">D1643*(E1643-G1643)</f>
        <v>59.02</v>
      </c>
      <c r="J1643" s="11" t="n">
        <f aca="false">IFERROR(I1643/F1643,0)</f>
        <v>0.261799148332151</v>
      </c>
      <c r="K1643" s="4" t="str">
        <f aca="false">IFERROR(INDEX(Data_Orders!$F$2:$F$4727,MATCH(B1643,Data_Orders!$A$2:$A$4727,0)),"")</f>
        <v>Retail</v>
      </c>
      <c r="L1643" s="4" t="str">
        <f aca="false">IFERROR(INDEX(Data_Orders!$D$2:$D$4727,MATCH(B1643,Data_Orders!$A$2:$A$4727,0)),"")</f>
        <v>Birmingham South</v>
      </c>
    </row>
    <row r="1644" customFormat="false" ht="15" hidden="false" customHeight="false" outlineLevel="0" collapsed="false">
      <c r="A1644" s="4" t="s">
        <v>7460</v>
      </c>
      <c r="B1644" s="4" t="s">
        <v>1624</v>
      </c>
      <c r="C1644" s="4" t="s">
        <v>1044</v>
      </c>
      <c r="D1644" s="4" t="n">
        <v>18</v>
      </c>
      <c r="E1644" s="4" t="n">
        <v>190.44</v>
      </c>
      <c r="F1644" s="4" t="n">
        <v>3427.92</v>
      </c>
      <c r="G1644" s="4" t="n">
        <f aca="false">INDEX(Data_Products!$D$2:$D$33,MATCH(C1644,Data_Products!$A$2:$A$33,0))</f>
        <v>115.48</v>
      </c>
      <c r="H1644" s="4" t="str">
        <f aca="false">INDEX(Data_Products!$C$2:$C$33,MATCH(C1644,Data_Products!$A$2:$A$33,0))</f>
        <v>Tools &amp; Fixings</v>
      </c>
      <c r="I1644" s="10" t="n">
        <f aca="false">D1644*(E1644-G1644)</f>
        <v>1349.28</v>
      </c>
      <c r="J1644" s="11" t="n">
        <f aca="false">IFERROR(I1644/F1644,0)</f>
        <v>0.393614786809494</v>
      </c>
      <c r="K1644" s="4" t="str">
        <f aca="false">IFERROR(INDEX(Data_Orders!$F$2:$F$4727,MATCH(B1644,Data_Orders!$A$2:$A$4727,0)),"")</f>
        <v>Retail</v>
      </c>
      <c r="L1644" s="4" t="str">
        <f aca="false">IFERROR(INDEX(Data_Orders!$D$2:$D$4727,MATCH(B1644,Data_Orders!$A$2:$A$4727,0)),"")</f>
        <v>Birmingham South</v>
      </c>
    </row>
    <row r="1645" customFormat="false" ht="15" hidden="false" customHeight="false" outlineLevel="0" collapsed="false">
      <c r="A1645" s="4" t="s">
        <v>7461</v>
      </c>
      <c r="B1645" s="4" t="s">
        <v>1624</v>
      </c>
      <c r="C1645" s="4" t="s">
        <v>1028</v>
      </c>
      <c r="D1645" s="4" t="n">
        <v>9</v>
      </c>
      <c r="E1645" s="4" t="n">
        <v>118.79</v>
      </c>
      <c r="F1645" s="4" t="n">
        <v>1069.11</v>
      </c>
      <c r="G1645" s="4" t="n">
        <f aca="false">INDEX(Data_Products!$D$2:$D$33,MATCH(C1645,Data_Products!$A$2:$A$33,0))</f>
        <v>81.07</v>
      </c>
      <c r="H1645" s="4" t="str">
        <f aca="false">INDEX(Data_Products!$C$2:$C$33,MATCH(C1645,Data_Products!$A$2:$A$33,0))</f>
        <v>Cement &amp; Aggregates</v>
      </c>
      <c r="I1645" s="10" t="n">
        <f aca="false">D1645*(E1645-G1645)</f>
        <v>339.48</v>
      </c>
      <c r="J1645" s="11" t="n">
        <f aca="false">IFERROR(I1645/F1645,0)</f>
        <v>0.317535146056066</v>
      </c>
      <c r="K1645" s="4" t="str">
        <f aca="false">IFERROR(INDEX(Data_Orders!$F$2:$F$4727,MATCH(B1645,Data_Orders!$A$2:$A$4727,0)),"")</f>
        <v>Retail</v>
      </c>
      <c r="L1645" s="4" t="str">
        <f aca="false">IFERROR(INDEX(Data_Orders!$D$2:$D$4727,MATCH(B1645,Data_Orders!$A$2:$A$4727,0)),"")</f>
        <v>Birmingham South</v>
      </c>
    </row>
    <row r="1646" customFormat="false" ht="15" hidden="false" customHeight="false" outlineLevel="0" collapsed="false">
      <c r="A1646" s="4" t="s">
        <v>7462</v>
      </c>
      <c r="B1646" s="4" t="s">
        <v>1625</v>
      </c>
      <c r="C1646" s="4" t="s">
        <v>1052</v>
      </c>
      <c r="D1646" s="4" t="n">
        <v>15</v>
      </c>
      <c r="E1646" s="4" t="n">
        <v>205.71</v>
      </c>
      <c r="F1646" s="4" t="n">
        <v>3085.65</v>
      </c>
      <c r="G1646" s="4" t="n">
        <f aca="false">INDEX(Data_Products!$D$2:$D$33,MATCH(C1646,Data_Products!$A$2:$A$33,0))</f>
        <v>152.29</v>
      </c>
      <c r="H1646" s="4" t="str">
        <f aca="false">INDEX(Data_Products!$C$2:$C$33,MATCH(C1646,Data_Products!$A$2:$A$33,0))</f>
        <v>Roofing</v>
      </c>
      <c r="I1646" s="10" t="n">
        <f aca="false">D1646*(E1646-G1646)</f>
        <v>801.3</v>
      </c>
      <c r="J1646" s="11" t="n">
        <f aca="false">IFERROR(I1646/F1646,0)</f>
        <v>0.259685965679841</v>
      </c>
      <c r="K1646" s="4" t="str">
        <f aca="false">IFERROR(INDEX(Data_Orders!$F$2:$F$4727,MATCH(B1646,Data_Orders!$A$2:$A$4727,0)),"")</f>
        <v>Retail</v>
      </c>
      <c r="L1646" s="4" t="str">
        <f aca="false">IFERROR(INDEX(Data_Orders!$D$2:$D$4727,MATCH(B1646,Data_Orders!$A$2:$A$4727,0)),"")</f>
        <v>Birmingham South</v>
      </c>
    </row>
    <row r="1647" customFormat="false" ht="15" hidden="false" customHeight="false" outlineLevel="0" collapsed="false">
      <c r="A1647" s="4" t="s">
        <v>7463</v>
      </c>
      <c r="B1647" s="4" t="s">
        <v>1625</v>
      </c>
      <c r="C1647" s="4" t="s">
        <v>1057</v>
      </c>
      <c r="D1647" s="4" t="n">
        <v>15</v>
      </c>
      <c r="E1647" s="4" t="n">
        <v>176.81</v>
      </c>
      <c r="F1647" s="4" t="n">
        <v>2652.15</v>
      </c>
      <c r="G1647" s="4" t="n">
        <f aca="false">INDEX(Data_Products!$D$2:$D$33,MATCH(C1647,Data_Products!$A$2:$A$33,0))</f>
        <v>129.57</v>
      </c>
      <c r="H1647" s="4" t="str">
        <f aca="false">INDEX(Data_Products!$C$2:$C$33,MATCH(C1647,Data_Products!$A$2:$A$33,0))</f>
        <v>Roofing</v>
      </c>
      <c r="I1647" s="10" t="n">
        <f aca="false">D1647*(E1647-G1647)</f>
        <v>708.6</v>
      </c>
      <c r="J1647" s="11" t="n">
        <f aca="false">IFERROR(I1647/F1647,0)</f>
        <v>0.267179458175443</v>
      </c>
      <c r="K1647" s="4" t="str">
        <f aca="false">IFERROR(INDEX(Data_Orders!$F$2:$F$4727,MATCH(B1647,Data_Orders!$A$2:$A$4727,0)),"")</f>
        <v>Retail</v>
      </c>
      <c r="L1647" s="4" t="str">
        <f aca="false">IFERROR(INDEX(Data_Orders!$D$2:$D$4727,MATCH(B1647,Data_Orders!$A$2:$A$4727,0)),"")</f>
        <v>Birmingham South</v>
      </c>
    </row>
    <row r="1648" customFormat="false" ht="15" hidden="false" customHeight="false" outlineLevel="0" collapsed="false">
      <c r="A1648" s="4" t="s">
        <v>7464</v>
      </c>
      <c r="B1648" s="4" t="s">
        <v>1625</v>
      </c>
      <c r="C1648" s="4" t="s">
        <v>1017</v>
      </c>
      <c r="D1648" s="4" t="n">
        <v>4</v>
      </c>
      <c r="E1648" s="4" t="n">
        <v>49.15</v>
      </c>
      <c r="F1648" s="4" t="n">
        <v>196.6</v>
      </c>
      <c r="G1648" s="4" t="n">
        <f aca="false">INDEX(Data_Products!$D$2:$D$33,MATCH(C1648,Data_Products!$A$2:$A$33,0))</f>
        <v>31.44</v>
      </c>
      <c r="H1648" s="4" t="str">
        <f aca="false">INDEX(Data_Products!$C$2:$C$33,MATCH(C1648,Data_Products!$A$2:$A$33,0))</f>
        <v>Timber</v>
      </c>
      <c r="I1648" s="10" t="n">
        <f aca="false">D1648*(E1648-G1648)</f>
        <v>70.84</v>
      </c>
      <c r="J1648" s="11" t="n">
        <f aca="false">IFERROR(I1648/F1648,0)</f>
        <v>0.360325534079349</v>
      </c>
      <c r="K1648" s="4" t="str">
        <f aca="false">IFERROR(INDEX(Data_Orders!$F$2:$F$4727,MATCH(B1648,Data_Orders!$A$2:$A$4727,0)),"")</f>
        <v>Retail</v>
      </c>
      <c r="L1648" s="4" t="str">
        <f aca="false">IFERROR(INDEX(Data_Orders!$D$2:$D$4727,MATCH(B1648,Data_Orders!$A$2:$A$4727,0)),"")</f>
        <v>Birmingham South</v>
      </c>
    </row>
    <row r="1649" customFormat="false" ht="15" hidden="false" customHeight="false" outlineLevel="0" collapsed="false">
      <c r="A1649" s="4" t="s">
        <v>7465</v>
      </c>
      <c r="B1649" s="4" t="s">
        <v>1625</v>
      </c>
      <c r="C1649" s="4" t="s">
        <v>1059</v>
      </c>
      <c r="D1649" s="4" t="n">
        <v>4</v>
      </c>
      <c r="E1649" s="4" t="n">
        <v>103.63</v>
      </c>
      <c r="F1649" s="4" t="n">
        <v>414.52</v>
      </c>
      <c r="G1649" s="4" t="n">
        <f aca="false">INDEX(Data_Products!$D$2:$D$33,MATCH(C1649,Data_Products!$A$2:$A$33,0))</f>
        <v>82.55</v>
      </c>
      <c r="H1649" s="4" t="str">
        <f aca="false">INDEX(Data_Products!$C$2:$C$33,MATCH(C1649,Data_Products!$A$2:$A$33,0))</f>
        <v>Roofing</v>
      </c>
      <c r="I1649" s="10" t="n">
        <f aca="false">D1649*(E1649-G1649)</f>
        <v>84.32</v>
      </c>
      <c r="J1649" s="11" t="n">
        <f aca="false">IFERROR(I1649/F1649,0)</f>
        <v>0.203415999228023</v>
      </c>
      <c r="K1649" s="4" t="str">
        <f aca="false">IFERROR(INDEX(Data_Orders!$F$2:$F$4727,MATCH(B1649,Data_Orders!$A$2:$A$4727,0)),"")</f>
        <v>Retail</v>
      </c>
      <c r="L1649" s="4" t="str">
        <f aca="false">IFERROR(INDEX(Data_Orders!$D$2:$D$4727,MATCH(B1649,Data_Orders!$A$2:$A$4727,0)),"")</f>
        <v>Birmingham South</v>
      </c>
    </row>
    <row r="1650" customFormat="false" ht="15" hidden="false" customHeight="false" outlineLevel="0" collapsed="false">
      <c r="A1650" s="4" t="s">
        <v>7466</v>
      </c>
      <c r="B1650" s="4" t="s">
        <v>1625</v>
      </c>
      <c r="C1650" s="4" t="s">
        <v>1013</v>
      </c>
      <c r="D1650" s="4" t="n">
        <v>20</v>
      </c>
      <c r="E1650" s="4" t="n">
        <v>240.92</v>
      </c>
      <c r="F1650" s="4" t="n">
        <v>4818.4</v>
      </c>
      <c r="G1650" s="4" t="n">
        <f aca="false">INDEX(Data_Products!$D$2:$D$33,MATCH(C1650,Data_Products!$A$2:$A$33,0))</f>
        <v>168.32</v>
      </c>
      <c r="H1650" s="4" t="str">
        <f aca="false">INDEX(Data_Products!$C$2:$C$33,MATCH(C1650,Data_Products!$A$2:$A$33,0))</f>
        <v>Timber</v>
      </c>
      <c r="I1650" s="10" t="n">
        <f aca="false">D1650*(E1650-G1650)</f>
        <v>1452</v>
      </c>
      <c r="J1650" s="11" t="n">
        <f aca="false">IFERROR(I1650/F1650,0)</f>
        <v>0.301344844761747</v>
      </c>
      <c r="K1650" s="4" t="str">
        <f aca="false">IFERROR(INDEX(Data_Orders!$F$2:$F$4727,MATCH(B1650,Data_Orders!$A$2:$A$4727,0)),"")</f>
        <v>Retail</v>
      </c>
      <c r="L1650" s="4" t="str">
        <f aca="false">IFERROR(INDEX(Data_Orders!$D$2:$D$4727,MATCH(B1650,Data_Orders!$A$2:$A$4727,0)),"")</f>
        <v>Birmingham South</v>
      </c>
    </row>
    <row r="1651" customFormat="false" ht="15" hidden="false" customHeight="false" outlineLevel="0" collapsed="false">
      <c r="A1651" s="4" t="s">
        <v>7467</v>
      </c>
      <c r="B1651" s="4" t="s">
        <v>1626</v>
      </c>
      <c r="C1651" s="4" t="s">
        <v>1068</v>
      </c>
      <c r="D1651" s="4" t="n">
        <v>18</v>
      </c>
      <c r="E1651" s="4" t="n">
        <v>86.28</v>
      </c>
      <c r="F1651" s="4" t="n">
        <v>1553.04</v>
      </c>
      <c r="G1651" s="4" t="n">
        <f aca="false">INDEX(Data_Products!$D$2:$D$33,MATCH(C1651,Data_Products!$A$2:$A$33,0))</f>
        <v>68.55</v>
      </c>
      <c r="H1651" s="4" t="str">
        <f aca="false">INDEX(Data_Products!$C$2:$C$33,MATCH(C1651,Data_Products!$A$2:$A$33,0))</f>
        <v>Plumbing &amp; Drainage</v>
      </c>
      <c r="I1651" s="10" t="n">
        <f aca="false">D1651*(E1651-G1651)</f>
        <v>319.14</v>
      </c>
      <c r="J1651" s="11" t="n">
        <f aca="false">IFERROR(I1651/F1651,0)</f>
        <v>0.205493741307371</v>
      </c>
      <c r="K1651" s="4" t="str">
        <f aca="false">IFERROR(INDEX(Data_Orders!$F$2:$F$4727,MATCH(B1651,Data_Orders!$A$2:$A$4727,0)),"")</f>
        <v>Retail</v>
      </c>
      <c r="L1651" s="4" t="str">
        <f aca="false">IFERROR(INDEX(Data_Orders!$D$2:$D$4727,MATCH(B1651,Data_Orders!$A$2:$A$4727,0)),"")</f>
        <v>Birmingham South</v>
      </c>
    </row>
    <row r="1652" customFormat="false" ht="15" hidden="false" customHeight="false" outlineLevel="0" collapsed="false">
      <c r="A1652" s="4" t="s">
        <v>7468</v>
      </c>
      <c r="B1652" s="4" t="s">
        <v>1627</v>
      </c>
      <c r="C1652" s="4" t="s">
        <v>1017</v>
      </c>
      <c r="D1652" s="4" t="n">
        <v>12</v>
      </c>
      <c r="E1652" s="4" t="n">
        <v>49.15</v>
      </c>
      <c r="F1652" s="4" t="n">
        <v>589.8</v>
      </c>
      <c r="G1652" s="4" t="n">
        <f aca="false">INDEX(Data_Products!$D$2:$D$33,MATCH(C1652,Data_Products!$A$2:$A$33,0))</f>
        <v>31.44</v>
      </c>
      <c r="H1652" s="4" t="str">
        <f aca="false">INDEX(Data_Products!$C$2:$C$33,MATCH(C1652,Data_Products!$A$2:$A$33,0))</f>
        <v>Timber</v>
      </c>
      <c r="I1652" s="10" t="n">
        <f aca="false">D1652*(E1652-G1652)</f>
        <v>212.52</v>
      </c>
      <c r="J1652" s="11" t="n">
        <f aca="false">IFERROR(I1652/F1652,0)</f>
        <v>0.360325534079349</v>
      </c>
      <c r="K1652" s="4" t="str">
        <f aca="false">IFERROR(INDEX(Data_Orders!$F$2:$F$4727,MATCH(B1652,Data_Orders!$A$2:$A$4727,0)),"")</f>
        <v>Retail</v>
      </c>
      <c r="L1652" s="4" t="str">
        <f aca="false">IFERROR(INDEX(Data_Orders!$D$2:$D$4727,MATCH(B1652,Data_Orders!$A$2:$A$4727,0)),"")</f>
        <v>Birmingham South</v>
      </c>
    </row>
    <row r="1653" customFormat="false" ht="15" hidden="false" customHeight="false" outlineLevel="0" collapsed="false">
      <c r="A1653" s="4" t="s">
        <v>7469</v>
      </c>
      <c r="B1653" s="4" t="s">
        <v>1627</v>
      </c>
      <c r="C1653" s="4" t="s">
        <v>1021</v>
      </c>
      <c r="D1653" s="4" t="n">
        <v>6</v>
      </c>
      <c r="E1653" s="4" t="n">
        <v>73.76</v>
      </c>
      <c r="F1653" s="4" t="n">
        <v>442.56</v>
      </c>
      <c r="G1653" s="4" t="n">
        <f aca="false">INDEX(Data_Products!$D$2:$D$33,MATCH(C1653,Data_Products!$A$2:$A$33,0))</f>
        <v>51.51</v>
      </c>
      <c r="H1653" s="4" t="str">
        <f aca="false">INDEX(Data_Products!$C$2:$C$33,MATCH(C1653,Data_Products!$A$2:$A$33,0))</f>
        <v>Cement &amp; Aggregates</v>
      </c>
      <c r="I1653" s="10" t="n">
        <f aca="false">D1653*(E1653-G1653)</f>
        <v>133.5</v>
      </c>
      <c r="J1653" s="11" t="n">
        <f aca="false">IFERROR(I1653/F1653,0)</f>
        <v>0.301654013015185</v>
      </c>
      <c r="K1653" s="4" t="str">
        <f aca="false">IFERROR(INDEX(Data_Orders!$F$2:$F$4727,MATCH(B1653,Data_Orders!$A$2:$A$4727,0)),"")</f>
        <v>Retail</v>
      </c>
      <c r="L1653" s="4" t="str">
        <f aca="false">IFERROR(INDEX(Data_Orders!$D$2:$D$4727,MATCH(B1653,Data_Orders!$A$2:$A$4727,0)),"")</f>
        <v>Birmingham South</v>
      </c>
    </row>
    <row r="1654" customFormat="false" ht="15" hidden="false" customHeight="false" outlineLevel="0" collapsed="false">
      <c r="A1654" s="4" t="s">
        <v>7470</v>
      </c>
      <c r="B1654" s="4" t="s">
        <v>1627</v>
      </c>
      <c r="C1654" s="4" t="s">
        <v>1055</v>
      </c>
      <c r="D1654" s="4" t="n">
        <v>10</v>
      </c>
      <c r="E1654" s="4" t="n">
        <v>205.03</v>
      </c>
      <c r="F1654" s="4" t="n">
        <v>2050.3</v>
      </c>
      <c r="G1654" s="4" t="n">
        <f aca="false">INDEX(Data_Products!$D$2:$D$33,MATCH(C1654,Data_Products!$A$2:$A$33,0))</f>
        <v>138.6</v>
      </c>
      <c r="H1654" s="4" t="str">
        <f aca="false">INDEX(Data_Products!$C$2:$C$33,MATCH(C1654,Data_Products!$A$2:$A$33,0))</f>
        <v>Roofing</v>
      </c>
      <c r="I1654" s="10" t="n">
        <f aca="false">D1654*(E1654-G1654)</f>
        <v>664.3</v>
      </c>
      <c r="J1654" s="11" t="n">
        <f aca="false">IFERROR(I1654/F1654,0)</f>
        <v>0.324001365653807</v>
      </c>
      <c r="K1654" s="4" t="str">
        <f aca="false">IFERROR(INDEX(Data_Orders!$F$2:$F$4727,MATCH(B1654,Data_Orders!$A$2:$A$4727,0)),"")</f>
        <v>Retail</v>
      </c>
      <c r="L1654" s="4" t="str">
        <f aca="false">IFERROR(INDEX(Data_Orders!$D$2:$D$4727,MATCH(B1654,Data_Orders!$A$2:$A$4727,0)),"")</f>
        <v>Birmingham South</v>
      </c>
    </row>
    <row r="1655" customFormat="false" ht="15" hidden="false" customHeight="false" outlineLevel="0" collapsed="false">
      <c r="A1655" s="4" t="s">
        <v>7471</v>
      </c>
      <c r="B1655" s="4" t="s">
        <v>1627</v>
      </c>
      <c r="C1655" s="4" t="s">
        <v>1070</v>
      </c>
      <c r="D1655" s="4" t="n">
        <v>15</v>
      </c>
      <c r="E1655" s="4" t="n">
        <v>230.32</v>
      </c>
      <c r="F1655" s="4" t="n">
        <v>3454.8</v>
      </c>
      <c r="G1655" s="4" t="n">
        <f aca="false">INDEX(Data_Products!$D$2:$D$33,MATCH(C1655,Data_Products!$A$2:$A$33,0))</f>
        <v>161.64</v>
      </c>
      <c r="H1655" s="4" t="str">
        <f aca="false">INDEX(Data_Products!$C$2:$C$33,MATCH(C1655,Data_Products!$A$2:$A$33,0))</f>
        <v>Landscaping</v>
      </c>
      <c r="I1655" s="10" t="n">
        <f aca="false">D1655*(E1655-G1655)</f>
        <v>1030.2</v>
      </c>
      <c r="J1655" s="11" t="n">
        <f aca="false">IFERROR(I1655/F1655,0)</f>
        <v>0.298193817297673</v>
      </c>
      <c r="K1655" s="4" t="str">
        <f aca="false">IFERROR(INDEX(Data_Orders!$F$2:$F$4727,MATCH(B1655,Data_Orders!$A$2:$A$4727,0)),"")</f>
        <v>Retail</v>
      </c>
      <c r="L1655" s="4" t="str">
        <f aca="false">IFERROR(INDEX(Data_Orders!$D$2:$D$4727,MATCH(B1655,Data_Orders!$A$2:$A$4727,0)),"")</f>
        <v>Birmingham South</v>
      </c>
    </row>
    <row r="1656" customFormat="false" ht="15" hidden="false" customHeight="false" outlineLevel="0" collapsed="false">
      <c r="A1656" s="4" t="s">
        <v>7472</v>
      </c>
      <c r="B1656" s="4" t="s">
        <v>1627</v>
      </c>
      <c r="C1656" s="4" t="s">
        <v>1024</v>
      </c>
      <c r="D1656" s="4" t="n">
        <v>17</v>
      </c>
      <c r="E1656" s="4" t="n">
        <v>137.14</v>
      </c>
      <c r="F1656" s="4" t="n">
        <v>2331.38</v>
      </c>
      <c r="G1656" s="4" t="n">
        <f aca="false">INDEX(Data_Products!$D$2:$D$33,MATCH(C1656,Data_Products!$A$2:$A$33,0))</f>
        <v>99.99</v>
      </c>
      <c r="H1656" s="4" t="str">
        <f aca="false">INDEX(Data_Products!$C$2:$C$33,MATCH(C1656,Data_Products!$A$2:$A$33,0))</f>
        <v>Cement &amp; Aggregates</v>
      </c>
      <c r="I1656" s="10" t="n">
        <f aca="false">D1656*(E1656-G1656)</f>
        <v>631.55</v>
      </c>
      <c r="J1656" s="11" t="n">
        <f aca="false">IFERROR(I1656/F1656,0)</f>
        <v>0.270891060230421</v>
      </c>
      <c r="K1656" s="4" t="str">
        <f aca="false">IFERROR(INDEX(Data_Orders!$F$2:$F$4727,MATCH(B1656,Data_Orders!$A$2:$A$4727,0)),"")</f>
        <v>Retail</v>
      </c>
      <c r="L1656" s="4" t="str">
        <f aca="false">IFERROR(INDEX(Data_Orders!$D$2:$D$4727,MATCH(B1656,Data_Orders!$A$2:$A$4727,0)),"")</f>
        <v>Birmingham South</v>
      </c>
    </row>
    <row r="1657" customFormat="false" ht="15" hidden="false" customHeight="false" outlineLevel="0" collapsed="false">
      <c r="A1657" s="4" t="s">
        <v>7473</v>
      </c>
      <c r="B1657" s="4" t="s">
        <v>1628</v>
      </c>
      <c r="C1657" s="4" t="s">
        <v>1019</v>
      </c>
      <c r="D1657" s="4" t="n">
        <v>12</v>
      </c>
      <c r="E1657" s="4" t="n">
        <v>79.76</v>
      </c>
      <c r="F1657" s="4" t="n">
        <v>957.12</v>
      </c>
      <c r="G1657" s="4" t="n">
        <f aca="false">INDEX(Data_Products!$D$2:$D$33,MATCH(C1657,Data_Products!$A$2:$A$33,0))</f>
        <v>59.07</v>
      </c>
      <c r="H1657" s="4" t="str">
        <f aca="false">INDEX(Data_Products!$C$2:$C$33,MATCH(C1657,Data_Products!$A$2:$A$33,0))</f>
        <v>Timber</v>
      </c>
      <c r="I1657" s="10" t="n">
        <f aca="false">D1657*(E1657-G1657)</f>
        <v>248.28</v>
      </c>
      <c r="J1657" s="11" t="n">
        <f aca="false">IFERROR(I1657/F1657,0)</f>
        <v>0.259403209628887</v>
      </c>
      <c r="K1657" s="4" t="str">
        <f aca="false">IFERROR(INDEX(Data_Orders!$F$2:$F$4727,MATCH(B1657,Data_Orders!$A$2:$A$4727,0)),"")</f>
        <v>Retail</v>
      </c>
      <c r="L1657" s="4" t="str">
        <f aca="false">IFERROR(INDEX(Data_Orders!$D$2:$D$4727,MATCH(B1657,Data_Orders!$A$2:$A$4727,0)),"")</f>
        <v>Birmingham South</v>
      </c>
    </row>
    <row r="1658" customFormat="false" ht="15" hidden="false" customHeight="false" outlineLevel="0" collapsed="false">
      <c r="A1658" s="4" t="s">
        <v>7474</v>
      </c>
      <c r="B1658" s="4" t="s">
        <v>1629</v>
      </c>
      <c r="C1658" s="4" t="s">
        <v>1017</v>
      </c>
      <c r="D1658" s="4" t="n">
        <v>7</v>
      </c>
      <c r="E1658" s="4" t="n">
        <v>49.15</v>
      </c>
      <c r="F1658" s="4" t="n">
        <v>344.05</v>
      </c>
      <c r="G1658" s="4" t="n">
        <f aca="false">INDEX(Data_Products!$D$2:$D$33,MATCH(C1658,Data_Products!$A$2:$A$33,0))</f>
        <v>31.44</v>
      </c>
      <c r="H1658" s="4" t="str">
        <f aca="false">INDEX(Data_Products!$C$2:$C$33,MATCH(C1658,Data_Products!$A$2:$A$33,0))</f>
        <v>Timber</v>
      </c>
      <c r="I1658" s="10" t="n">
        <f aca="false">D1658*(E1658-G1658)</f>
        <v>123.97</v>
      </c>
      <c r="J1658" s="11" t="n">
        <f aca="false">IFERROR(I1658/F1658,0)</f>
        <v>0.360325534079349</v>
      </c>
      <c r="K1658" s="4" t="str">
        <f aca="false">IFERROR(INDEX(Data_Orders!$F$2:$F$4727,MATCH(B1658,Data_Orders!$A$2:$A$4727,0)),"")</f>
        <v>Retail</v>
      </c>
      <c r="L1658" s="4" t="str">
        <f aca="false">IFERROR(INDEX(Data_Orders!$D$2:$D$4727,MATCH(B1658,Data_Orders!$A$2:$A$4727,0)),"")</f>
        <v>Birmingham South</v>
      </c>
    </row>
    <row r="1659" customFormat="false" ht="15" hidden="false" customHeight="false" outlineLevel="0" collapsed="false">
      <c r="A1659" s="4" t="s">
        <v>7475</v>
      </c>
      <c r="B1659" s="4" t="s">
        <v>1629</v>
      </c>
      <c r="C1659" s="4" t="s">
        <v>1070</v>
      </c>
      <c r="D1659" s="4" t="n">
        <v>15</v>
      </c>
      <c r="E1659" s="4" t="n">
        <v>230.32</v>
      </c>
      <c r="F1659" s="4" t="n">
        <v>3454.8</v>
      </c>
      <c r="G1659" s="4" t="n">
        <f aca="false">INDEX(Data_Products!$D$2:$D$33,MATCH(C1659,Data_Products!$A$2:$A$33,0))</f>
        <v>161.64</v>
      </c>
      <c r="H1659" s="4" t="str">
        <f aca="false">INDEX(Data_Products!$C$2:$C$33,MATCH(C1659,Data_Products!$A$2:$A$33,0))</f>
        <v>Landscaping</v>
      </c>
      <c r="I1659" s="10" t="n">
        <f aca="false">D1659*(E1659-G1659)</f>
        <v>1030.2</v>
      </c>
      <c r="J1659" s="11" t="n">
        <f aca="false">IFERROR(I1659/F1659,0)</f>
        <v>0.298193817297673</v>
      </c>
      <c r="K1659" s="4" t="str">
        <f aca="false">IFERROR(INDEX(Data_Orders!$F$2:$F$4727,MATCH(B1659,Data_Orders!$A$2:$A$4727,0)),"")</f>
        <v>Retail</v>
      </c>
      <c r="L1659" s="4" t="str">
        <f aca="false">IFERROR(INDEX(Data_Orders!$D$2:$D$4727,MATCH(B1659,Data_Orders!$A$2:$A$4727,0)),"")</f>
        <v>Birmingham South</v>
      </c>
    </row>
    <row r="1660" customFormat="false" ht="15" hidden="false" customHeight="false" outlineLevel="0" collapsed="false">
      <c r="A1660" s="4" t="s">
        <v>7476</v>
      </c>
      <c r="B1660" s="4" t="s">
        <v>1630</v>
      </c>
      <c r="C1660" s="4" t="s">
        <v>1026</v>
      </c>
      <c r="D1660" s="4" t="n">
        <v>16</v>
      </c>
      <c r="E1660" s="4" t="n">
        <v>184.05</v>
      </c>
      <c r="F1660" s="4" t="n">
        <v>2944.8</v>
      </c>
      <c r="G1660" s="4" t="n">
        <f aca="false">INDEX(Data_Products!$D$2:$D$33,MATCH(C1660,Data_Products!$A$2:$A$33,0))</f>
        <v>147.44</v>
      </c>
      <c r="H1660" s="4" t="str">
        <f aca="false">INDEX(Data_Products!$C$2:$C$33,MATCH(C1660,Data_Products!$A$2:$A$33,0))</f>
        <v>Cement &amp; Aggregates</v>
      </c>
      <c r="I1660" s="10" t="n">
        <f aca="false">D1660*(E1660-G1660)</f>
        <v>585.76</v>
      </c>
      <c r="J1660" s="11" t="n">
        <f aca="false">IFERROR(I1660/F1660,0)</f>
        <v>0.19891333876664</v>
      </c>
      <c r="K1660" s="4" t="str">
        <f aca="false">IFERROR(INDEX(Data_Orders!$F$2:$F$4727,MATCH(B1660,Data_Orders!$A$2:$A$4727,0)),"")</f>
        <v>Retail</v>
      </c>
      <c r="L1660" s="4" t="str">
        <f aca="false">IFERROR(INDEX(Data_Orders!$D$2:$D$4727,MATCH(B1660,Data_Orders!$A$2:$A$4727,0)),"")</f>
        <v>Birmingham South</v>
      </c>
    </row>
    <row r="1661" customFormat="false" ht="15" hidden="false" customHeight="false" outlineLevel="0" collapsed="false">
      <c r="A1661" s="4" t="s">
        <v>7477</v>
      </c>
      <c r="B1661" s="4" t="s">
        <v>1631</v>
      </c>
      <c r="C1661" s="4" t="s">
        <v>1046</v>
      </c>
      <c r="D1661" s="4" t="n">
        <v>9</v>
      </c>
      <c r="E1661" s="4" t="n">
        <v>154.02</v>
      </c>
      <c r="F1661" s="4" t="n">
        <v>1386.18</v>
      </c>
      <c r="G1661" s="4" t="n">
        <f aca="false">INDEX(Data_Products!$D$2:$D$33,MATCH(C1661,Data_Products!$A$2:$A$33,0))</f>
        <v>102.1</v>
      </c>
      <c r="H1661" s="4" t="str">
        <f aca="false">INDEX(Data_Products!$C$2:$C$33,MATCH(C1661,Data_Products!$A$2:$A$33,0))</f>
        <v>Tools &amp; Fixings</v>
      </c>
      <c r="I1661" s="10" t="n">
        <f aca="false">D1661*(E1661-G1661)</f>
        <v>467.28</v>
      </c>
      <c r="J1661" s="11" t="n">
        <f aca="false">IFERROR(I1661/F1661,0)</f>
        <v>0.337099078041813</v>
      </c>
      <c r="K1661" s="4" t="str">
        <f aca="false">IFERROR(INDEX(Data_Orders!$F$2:$F$4727,MATCH(B1661,Data_Orders!$A$2:$A$4727,0)),"")</f>
        <v>Retail</v>
      </c>
      <c r="L1661" s="4" t="str">
        <f aca="false">IFERROR(INDEX(Data_Orders!$D$2:$D$4727,MATCH(B1661,Data_Orders!$A$2:$A$4727,0)),"")</f>
        <v>Birmingham South</v>
      </c>
    </row>
    <row r="1662" customFormat="false" ht="15" hidden="false" customHeight="false" outlineLevel="0" collapsed="false">
      <c r="A1662" s="4" t="s">
        <v>7478</v>
      </c>
      <c r="B1662" s="4" t="s">
        <v>1631</v>
      </c>
      <c r="C1662" s="4" t="s">
        <v>1021</v>
      </c>
      <c r="D1662" s="4" t="n">
        <v>12</v>
      </c>
      <c r="E1662" s="4" t="n">
        <v>73.76</v>
      </c>
      <c r="F1662" s="4" t="n">
        <v>885.12</v>
      </c>
      <c r="G1662" s="4" t="n">
        <f aca="false">INDEX(Data_Products!$D$2:$D$33,MATCH(C1662,Data_Products!$A$2:$A$33,0))</f>
        <v>51.51</v>
      </c>
      <c r="H1662" s="4" t="str">
        <f aca="false">INDEX(Data_Products!$C$2:$C$33,MATCH(C1662,Data_Products!$A$2:$A$33,0))</f>
        <v>Cement &amp; Aggregates</v>
      </c>
      <c r="I1662" s="10" t="n">
        <f aca="false">D1662*(E1662-G1662)</f>
        <v>267</v>
      </c>
      <c r="J1662" s="11" t="n">
        <f aca="false">IFERROR(I1662/F1662,0)</f>
        <v>0.301654013015185</v>
      </c>
      <c r="K1662" s="4" t="str">
        <f aca="false">IFERROR(INDEX(Data_Orders!$F$2:$F$4727,MATCH(B1662,Data_Orders!$A$2:$A$4727,0)),"")</f>
        <v>Retail</v>
      </c>
      <c r="L1662" s="4" t="str">
        <f aca="false">IFERROR(INDEX(Data_Orders!$D$2:$D$4727,MATCH(B1662,Data_Orders!$A$2:$A$4727,0)),"")</f>
        <v>Birmingham South</v>
      </c>
    </row>
    <row r="1663" customFormat="false" ht="15" hidden="false" customHeight="false" outlineLevel="0" collapsed="false">
      <c r="A1663" s="4" t="s">
        <v>7479</v>
      </c>
      <c r="B1663" s="4" t="s">
        <v>1631</v>
      </c>
      <c r="C1663" s="4" t="s">
        <v>1015</v>
      </c>
      <c r="D1663" s="4" t="n">
        <v>14</v>
      </c>
      <c r="E1663" s="4" t="n">
        <v>122.01</v>
      </c>
      <c r="F1663" s="4" t="n">
        <v>1708.14</v>
      </c>
      <c r="G1663" s="4" t="n">
        <f aca="false">INDEX(Data_Products!$D$2:$D$33,MATCH(C1663,Data_Products!$A$2:$A$33,0))</f>
        <v>85.53</v>
      </c>
      <c r="H1663" s="4" t="str">
        <f aca="false">INDEX(Data_Products!$C$2:$C$33,MATCH(C1663,Data_Products!$A$2:$A$33,0))</f>
        <v>Timber</v>
      </c>
      <c r="I1663" s="10" t="n">
        <f aca="false">D1663*(E1663-G1663)</f>
        <v>510.72</v>
      </c>
      <c r="J1663" s="11" t="n">
        <f aca="false">IFERROR(I1663/F1663,0)</f>
        <v>0.298991885910991</v>
      </c>
      <c r="K1663" s="4" t="str">
        <f aca="false">IFERROR(INDEX(Data_Orders!$F$2:$F$4727,MATCH(B1663,Data_Orders!$A$2:$A$4727,0)),"")</f>
        <v>Retail</v>
      </c>
      <c r="L1663" s="4" t="str">
        <f aca="false">IFERROR(INDEX(Data_Orders!$D$2:$D$4727,MATCH(B1663,Data_Orders!$A$2:$A$4727,0)),"")</f>
        <v>Birmingham South</v>
      </c>
    </row>
    <row r="1664" customFormat="false" ht="15" hidden="false" customHeight="false" outlineLevel="0" collapsed="false">
      <c r="A1664" s="4" t="s">
        <v>7480</v>
      </c>
      <c r="B1664" s="4" t="s">
        <v>1632</v>
      </c>
      <c r="C1664" s="4" t="s">
        <v>1019</v>
      </c>
      <c r="D1664" s="4" t="n">
        <v>17</v>
      </c>
      <c r="E1664" s="4" t="n">
        <v>79.76</v>
      </c>
      <c r="F1664" s="4" t="n">
        <v>1355.92</v>
      </c>
      <c r="G1664" s="4" t="n">
        <f aca="false">INDEX(Data_Products!$D$2:$D$33,MATCH(C1664,Data_Products!$A$2:$A$33,0))</f>
        <v>59.07</v>
      </c>
      <c r="H1664" s="4" t="str">
        <f aca="false">INDEX(Data_Products!$C$2:$C$33,MATCH(C1664,Data_Products!$A$2:$A$33,0))</f>
        <v>Timber</v>
      </c>
      <c r="I1664" s="10" t="n">
        <f aca="false">D1664*(E1664-G1664)</f>
        <v>351.73</v>
      </c>
      <c r="J1664" s="11" t="n">
        <f aca="false">IFERROR(I1664/F1664,0)</f>
        <v>0.259403209628887</v>
      </c>
      <c r="K1664" s="4" t="str">
        <f aca="false">IFERROR(INDEX(Data_Orders!$F$2:$F$4727,MATCH(B1664,Data_Orders!$A$2:$A$4727,0)),"")</f>
        <v>Retail</v>
      </c>
      <c r="L1664" s="4" t="str">
        <f aca="false">IFERROR(INDEX(Data_Orders!$D$2:$D$4727,MATCH(B1664,Data_Orders!$A$2:$A$4727,0)),"")</f>
        <v>Birmingham South</v>
      </c>
    </row>
    <row r="1665" customFormat="false" ht="15" hidden="false" customHeight="false" outlineLevel="0" collapsed="false">
      <c r="A1665" s="4" t="s">
        <v>7481</v>
      </c>
      <c r="B1665" s="4" t="s">
        <v>1632</v>
      </c>
      <c r="C1665" s="4" t="s">
        <v>1064</v>
      </c>
      <c r="D1665" s="4" t="n">
        <v>14</v>
      </c>
      <c r="E1665" s="4" t="n">
        <v>97.63</v>
      </c>
      <c r="F1665" s="4" t="n">
        <v>1366.82</v>
      </c>
      <c r="G1665" s="4" t="n">
        <f aca="false">INDEX(Data_Products!$D$2:$D$33,MATCH(C1665,Data_Products!$A$2:$A$33,0))</f>
        <v>65.21</v>
      </c>
      <c r="H1665" s="4" t="str">
        <f aca="false">INDEX(Data_Products!$C$2:$C$33,MATCH(C1665,Data_Products!$A$2:$A$33,0))</f>
        <v>Plumbing &amp; Drainage</v>
      </c>
      <c r="I1665" s="10" t="n">
        <f aca="false">D1665*(E1665-G1665)</f>
        <v>453.88</v>
      </c>
      <c r="J1665" s="11" t="n">
        <f aca="false">IFERROR(I1665/F1665,0)</f>
        <v>0.332070060432244</v>
      </c>
      <c r="K1665" s="4" t="str">
        <f aca="false">IFERROR(INDEX(Data_Orders!$F$2:$F$4727,MATCH(B1665,Data_Orders!$A$2:$A$4727,0)),"")</f>
        <v>Retail</v>
      </c>
      <c r="L1665" s="4" t="str">
        <f aca="false">IFERROR(INDEX(Data_Orders!$D$2:$D$4727,MATCH(B1665,Data_Orders!$A$2:$A$4727,0)),"")</f>
        <v>Birmingham South</v>
      </c>
    </row>
    <row r="1666" customFormat="false" ht="15" hidden="false" customHeight="false" outlineLevel="0" collapsed="false">
      <c r="A1666" s="4" t="s">
        <v>7482</v>
      </c>
      <c r="B1666" s="4" t="s">
        <v>1633</v>
      </c>
      <c r="C1666" s="4" t="s">
        <v>1019</v>
      </c>
      <c r="D1666" s="4" t="n">
        <v>14</v>
      </c>
      <c r="E1666" s="4" t="n">
        <v>79.76</v>
      </c>
      <c r="F1666" s="4" t="n">
        <v>1116.64</v>
      </c>
      <c r="G1666" s="4" t="n">
        <f aca="false">INDEX(Data_Products!$D$2:$D$33,MATCH(C1666,Data_Products!$A$2:$A$33,0))</f>
        <v>59.07</v>
      </c>
      <c r="H1666" s="4" t="str">
        <f aca="false">INDEX(Data_Products!$C$2:$C$33,MATCH(C1666,Data_Products!$A$2:$A$33,0))</f>
        <v>Timber</v>
      </c>
      <c r="I1666" s="10" t="n">
        <f aca="false">D1666*(E1666-G1666)</f>
        <v>289.66</v>
      </c>
      <c r="J1666" s="11" t="n">
        <f aca="false">IFERROR(I1666/F1666,0)</f>
        <v>0.259403209628887</v>
      </c>
      <c r="K1666" s="4" t="str">
        <f aca="false">IFERROR(INDEX(Data_Orders!$F$2:$F$4727,MATCH(B1666,Data_Orders!$A$2:$A$4727,0)),"")</f>
        <v>Retail</v>
      </c>
      <c r="L1666" s="4" t="str">
        <f aca="false">IFERROR(INDEX(Data_Orders!$D$2:$D$4727,MATCH(B1666,Data_Orders!$A$2:$A$4727,0)),"")</f>
        <v>Birmingham South</v>
      </c>
    </row>
    <row r="1667" customFormat="false" ht="15" hidden="false" customHeight="false" outlineLevel="0" collapsed="false">
      <c r="A1667" s="4" t="s">
        <v>7483</v>
      </c>
      <c r="B1667" s="4" t="s">
        <v>1633</v>
      </c>
      <c r="C1667" s="4" t="s">
        <v>1066</v>
      </c>
      <c r="D1667" s="4" t="n">
        <v>14</v>
      </c>
      <c r="E1667" s="4" t="n">
        <v>209.69</v>
      </c>
      <c r="F1667" s="4" t="n">
        <v>2935.66</v>
      </c>
      <c r="G1667" s="4" t="n">
        <f aca="false">INDEX(Data_Products!$D$2:$D$33,MATCH(C1667,Data_Products!$A$2:$A$33,0))</f>
        <v>144.38</v>
      </c>
      <c r="H1667" s="4" t="str">
        <f aca="false">INDEX(Data_Products!$C$2:$C$33,MATCH(C1667,Data_Products!$A$2:$A$33,0))</f>
        <v>Plumbing &amp; Drainage</v>
      </c>
      <c r="I1667" s="10" t="n">
        <f aca="false">D1667*(E1667-G1667)</f>
        <v>914.34</v>
      </c>
      <c r="J1667" s="11" t="n">
        <f aca="false">IFERROR(I1667/F1667,0)</f>
        <v>0.311459773952024</v>
      </c>
      <c r="K1667" s="4" t="str">
        <f aca="false">IFERROR(INDEX(Data_Orders!$F$2:$F$4727,MATCH(B1667,Data_Orders!$A$2:$A$4727,0)),"")</f>
        <v>Retail</v>
      </c>
      <c r="L1667" s="4" t="str">
        <f aca="false">IFERROR(INDEX(Data_Orders!$D$2:$D$4727,MATCH(B1667,Data_Orders!$A$2:$A$4727,0)),"")</f>
        <v>Birmingham South</v>
      </c>
    </row>
    <row r="1668" customFormat="false" ht="15" hidden="false" customHeight="false" outlineLevel="0" collapsed="false">
      <c r="A1668" s="4" t="s">
        <v>7484</v>
      </c>
      <c r="B1668" s="4" t="s">
        <v>1634</v>
      </c>
      <c r="C1668" s="4" t="s">
        <v>1077</v>
      </c>
      <c r="D1668" s="4" t="n">
        <v>12</v>
      </c>
      <c r="E1668" s="4" t="n">
        <v>46.61</v>
      </c>
      <c r="F1668" s="4" t="n">
        <v>559.32</v>
      </c>
      <c r="G1668" s="4" t="n">
        <f aca="false">INDEX(Data_Products!$D$2:$D$33,MATCH(C1668,Data_Products!$A$2:$A$33,0))</f>
        <v>36.87</v>
      </c>
      <c r="H1668" s="4" t="str">
        <f aca="false">INDEX(Data_Products!$C$2:$C$33,MATCH(C1668,Data_Products!$A$2:$A$33,0))</f>
        <v>Landscaping</v>
      </c>
      <c r="I1668" s="10" t="n">
        <f aca="false">D1668*(E1668-G1668)</f>
        <v>116.88</v>
      </c>
      <c r="J1668" s="11" t="n">
        <f aca="false">IFERROR(I1668/F1668,0)</f>
        <v>0.208968032611028</v>
      </c>
      <c r="K1668" s="4" t="str">
        <f aca="false">IFERROR(INDEX(Data_Orders!$F$2:$F$4727,MATCH(B1668,Data_Orders!$A$2:$A$4727,0)),"")</f>
        <v>Retail</v>
      </c>
      <c r="L1668" s="4" t="str">
        <f aca="false">IFERROR(INDEX(Data_Orders!$D$2:$D$4727,MATCH(B1668,Data_Orders!$A$2:$A$4727,0)),"")</f>
        <v>Birmingham South</v>
      </c>
    </row>
    <row r="1669" customFormat="false" ht="15" hidden="false" customHeight="false" outlineLevel="0" collapsed="false">
      <c r="A1669" s="4" t="s">
        <v>7485</v>
      </c>
      <c r="B1669" s="4" t="s">
        <v>1634</v>
      </c>
      <c r="C1669" s="4" t="s">
        <v>1070</v>
      </c>
      <c r="D1669" s="4" t="n">
        <v>1</v>
      </c>
      <c r="E1669" s="4" t="n">
        <v>230.32</v>
      </c>
      <c r="F1669" s="4" t="n">
        <v>230.32</v>
      </c>
      <c r="G1669" s="4" t="n">
        <f aca="false">INDEX(Data_Products!$D$2:$D$33,MATCH(C1669,Data_Products!$A$2:$A$33,0))</f>
        <v>161.64</v>
      </c>
      <c r="H1669" s="4" t="str">
        <f aca="false">INDEX(Data_Products!$C$2:$C$33,MATCH(C1669,Data_Products!$A$2:$A$33,0))</f>
        <v>Landscaping</v>
      </c>
      <c r="I1669" s="10" t="n">
        <f aca="false">D1669*(E1669-G1669)</f>
        <v>68.68</v>
      </c>
      <c r="J1669" s="11" t="n">
        <f aca="false">IFERROR(I1669/F1669,0)</f>
        <v>0.298193817297673</v>
      </c>
      <c r="K1669" s="4" t="str">
        <f aca="false">IFERROR(INDEX(Data_Orders!$F$2:$F$4727,MATCH(B1669,Data_Orders!$A$2:$A$4727,0)),"")</f>
        <v>Retail</v>
      </c>
      <c r="L1669" s="4" t="str">
        <f aca="false">IFERROR(INDEX(Data_Orders!$D$2:$D$4727,MATCH(B1669,Data_Orders!$A$2:$A$4727,0)),"")</f>
        <v>Birmingham South</v>
      </c>
    </row>
    <row r="1670" customFormat="false" ht="15" hidden="false" customHeight="false" outlineLevel="0" collapsed="false">
      <c r="A1670" s="4" t="s">
        <v>7486</v>
      </c>
      <c r="B1670" s="4" t="s">
        <v>1634</v>
      </c>
      <c r="C1670" s="4" t="s">
        <v>1046</v>
      </c>
      <c r="D1670" s="4" t="n">
        <v>15</v>
      </c>
      <c r="E1670" s="4" t="n">
        <v>154.02</v>
      </c>
      <c r="F1670" s="4" t="n">
        <v>2310.3</v>
      </c>
      <c r="G1670" s="4" t="n">
        <f aca="false">INDEX(Data_Products!$D$2:$D$33,MATCH(C1670,Data_Products!$A$2:$A$33,0))</f>
        <v>102.1</v>
      </c>
      <c r="H1670" s="4" t="str">
        <f aca="false">INDEX(Data_Products!$C$2:$C$33,MATCH(C1670,Data_Products!$A$2:$A$33,0))</f>
        <v>Tools &amp; Fixings</v>
      </c>
      <c r="I1670" s="10" t="n">
        <f aca="false">D1670*(E1670-G1670)</f>
        <v>778.8</v>
      </c>
      <c r="J1670" s="11" t="n">
        <f aca="false">IFERROR(I1670/F1670,0)</f>
        <v>0.337099078041813</v>
      </c>
      <c r="K1670" s="4" t="str">
        <f aca="false">IFERROR(INDEX(Data_Orders!$F$2:$F$4727,MATCH(B1670,Data_Orders!$A$2:$A$4727,0)),"")</f>
        <v>Retail</v>
      </c>
      <c r="L1670" s="4" t="str">
        <f aca="false">IFERROR(INDEX(Data_Orders!$D$2:$D$4727,MATCH(B1670,Data_Orders!$A$2:$A$4727,0)),"")</f>
        <v>Birmingham South</v>
      </c>
    </row>
    <row r="1671" customFormat="false" ht="15" hidden="false" customHeight="false" outlineLevel="0" collapsed="false">
      <c r="A1671" s="4" t="s">
        <v>7487</v>
      </c>
      <c r="B1671" s="4" t="s">
        <v>1634</v>
      </c>
      <c r="C1671" s="4" t="s">
        <v>1066</v>
      </c>
      <c r="D1671" s="4" t="n">
        <v>5</v>
      </c>
      <c r="E1671" s="4" t="n">
        <v>209.69</v>
      </c>
      <c r="F1671" s="4" t="n">
        <v>1048.45</v>
      </c>
      <c r="G1671" s="4" t="n">
        <f aca="false">INDEX(Data_Products!$D$2:$D$33,MATCH(C1671,Data_Products!$A$2:$A$33,0))</f>
        <v>144.38</v>
      </c>
      <c r="H1671" s="4" t="str">
        <f aca="false">INDEX(Data_Products!$C$2:$C$33,MATCH(C1671,Data_Products!$A$2:$A$33,0))</f>
        <v>Plumbing &amp; Drainage</v>
      </c>
      <c r="I1671" s="10" t="n">
        <f aca="false">D1671*(E1671-G1671)</f>
        <v>326.55</v>
      </c>
      <c r="J1671" s="11" t="n">
        <f aca="false">IFERROR(I1671/F1671,0)</f>
        <v>0.311459773952024</v>
      </c>
      <c r="K1671" s="4" t="str">
        <f aca="false">IFERROR(INDEX(Data_Orders!$F$2:$F$4727,MATCH(B1671,Data_Orders!$A$2:$A$4727,0)),"")</f>
        <v>Retail</v>
      </c>
      <c r="L1671" s="4" t="str">
        <f aca="false">IFERROR(INDEX(Data_Orders!$D$2:$D$4727,MATCH(B1671,Data_Orders!$A$2:$A$4727,0)),"")</f>
        <v>Birmingham South</v>
      </c>
    </row>
    <row r="1672" customFormat="false" ht="15" hidden="false" customHeight="false" outlineLevel="0" collapsed="false">
      <c r="A1672" s="4" t="s">
        <v>7488</v>
      </c>
      <c r="B1672" s="4" t="s">
        <v>1635</v>
      </c>
      <c r="C1672" s="4" t="s">
        <v>1059</v>
      </c>
      <c r="D1672" s="4" t="n">
        <v>17</v>
      </c>
      <c r="E1672" s="4" t="n">
        <v>103.63</v>
      </c>
      <c r="F1672" s="4" t="n">
        <v>1761.71</v>
      </c>
      <c r="G1672" s="4" t="n">
        <f aca="false">INDEX(Data_Products!$D$2:$D$33,MATCH(C1672,Data_Products!$A$2:$A$33,0))</f>
        <v>82.55</v>
      </c>
      <c r="H1672" s="4" t="str">
        <f aca="false">INDEX(Data_Products!$C$2:$C$33,MATCH(C1672,Data_Products!$A$2:$A$33,0))</f>
        <v>Roofing</v>
      </c>
      <c r="I1672" s="10" t="n">
        <f aca="false">D1672*(E1672-G1672)</f>
        <v>358.36</v>
      </c>
      <c r="J1672" s="11" t="n">
        <f aca="false">IFERROR(I1672/F1672,0)</f>
        <v>0.203415999228023</v>
      </c>
      <c r="K1672" s="4" t="str">
        <f aca="false">IFERROR(INDEX(Data_Orders!$F$2:$F$4727,MATCH(B1672,Data_Orders!$A$2:$A$4727,0)),"")</f>
        <v>Retail</v>
      </c>
      <c r="L1672" s="4" t="str">
        <f aca="false">IFERROR(INDEX(Data_Orders!$D$2:$D$4727,MATCH(B1672,Data_Orders!$A$2:$A$4727,0)),"")</f>
        <v>Birmingham South</v>
      </c>
    </row>
    <row r="1673" customFormat="false" ht="15" hidden="false" customHeight="false" outlineLevel="0" collapsed="false">
      <c r="A1673" s="4" t="s">
        <v>7489</v>
      </c>
      <c r="B1673" s="4" t="s">
        <v>1636</v>
      </c>
      <c r="C1673" s="4" t="s">
        <v>1032</v>
      </c>
      <c r="D1673" s="4" t="n">
        <v>11</v>
      </c>
      <c r="E1673" s="4" t="n">
        <v>99.65</v>
      </c>
      <c r="F1673" s="4" t="n">
        <v>1096.15</v>
      </c>
      <c r="G1673" s="4" t="n">
        <f aca="false">INDEX(Data_Products!$D$2:$D$33,MATCH(C1673,Data_Products!$A$2:$A$33,0))</f>
        <v>58.26</v>
      </c>
      <c r="H1673" s="4" t="str">
        <f aca="false">INDEX(Data_Products!$C$2:$C$33,MATCH(C1673,Data_Products!$A$2:$A$33,0))</f>
        <v>Insulation</v>
      </c>
      <c r="I1673" s="10" t="n">
        <f aca="false">D1673*(E1673-G1673)</f>
        <v>455.29</v>
      </c>
      <c r="J1673" s="11" t="n">
        <f aca="false">IFERROR(I1673/F1673,0)</f>
        <v>0.415353738083292</v>
      </c>
      <c r="K1673" s="4" t="str">
        <f aca="false">IFERROR(INDEX(Data_Orders!$F$2:$F$4727,MATCH(B1673,Data_Orders!$A$2:$A$4727,0)),"")</f>
        <v>Retail</v>
      </c>
      <c r="L1673" s="4" t="str">
        <f aca="false">IFERROR(INDEX(Data_Orders!$D$2:$D$4727,MATCH(B1673,Data_Orders!$A$2:$A$4727,0)),"")</f>
        <v>Birmingham South</v>
      </c>
    </row>
    <row r="1674" customFormat="false" ht="15" hidden="false" customHeight="false" outlineLevel="0" collapsed="false">
      <c r="A1674" s="4" t="s">
        <v>7490</v>
      </c>
      <c r="B1674" s="4" t="s">
        <v>1637</v>
      </c>
      <c r="C1674" s="4" t="s">
        <v>1039</v>
      </c>
      <c r="D1674" s="4" t="n">
        <v>13</v>
      </c>
      <c r="E1674" s="4" t="n">
        <v>160.41</v>
      </c>
      <c r="F1674" s="4" t="n">
        <v>2085.33</v>
      </c>
      <c r="G1674" s="4" t="n">
        <f aca="false">INDEX(Data_Products!$D$2:$D$33,MATCH(C1674,Data_Products!$A$2:$A$33,0))</f>
        <v>99.74</v>
      </c>
      <c r="H1674" s="4" t="str">
        <f aca="false">INDEX(Data_Products!$C$2:$C$33,MATCH(C1674,Data_Products!$A$2:$A$33,0))</f>
        <v>Insulation</v>
      </c>
      <c r="I1674" s="10" t="n">
        <f aca="false">D1674*(E1674-G1674)</f>
        <v>788.71</v>
      </c>
      <c r="J1674" s="11" t="n">
        <f aca="false">IFERROR(I1674/F1674,0)</f>
        <v>0.378218315566361</v>
      </c>
      <c r="K1674" s="4" t="str">
        <f aca="false">IFERROR(INDEX(Data_Orders!$F$2:$F$4727,MATCH(B1674,Data_Orders!$A$2:$A$4727,0)),"")</f>
        <v>Retail</v>
      </c>
      <c r="L1674" s="4" t="str">
        <f aca="false">IFERROR(INDEX(Data_Orders!$D$2:$D$4727,MATCH(B1674,Data_Orders!$A$2:$A$4727,0)),"")</f>
        <v>Birmingham South</v>
      </c>
    </row>
    <row r="1675" customFormat="false" ht="15" hidden="false" customHeight="false" outlineLevel="0" collapsed="false">
      <c r="A1675" s="4" t="s">
        <v>7491</v>
      </c>
      <c r="B1675" s="4" t="s">
        <v>1637</v>
      </c>
      <c r="C1675" s="4" t="s">
        <v>1013</v>
      </c>
      <c r="D1675" s="4" t="n">
        <v>2</v>
      </c>
      <c r="E1675" s="4" t="n">
        <v>240.92</v>
      </c>
      <c r="F1675" s="4" t="n">
        <v>481.84</v>
      </c>
      <c r="G1675" s="4" t="n">
        <f aca="false">INDEX(Data_Products!$D$2:$D$33,MATCH(C1675,Data_Products!$A$2:$A$33,0))</f>
        <v>168.32</v>
      </c>
      <c r="H1675" s="4" t="str">
        <f aca="false">INDEX(Data_Products!$C$2:$C$33,MATCH(C1675,Data_Products!$A$2:$A$33,0))</f>
        <v>Timber</v>
      </c>
      <c r="I1675" s="10" t="n">
        <f aca="false">D1675*(E1675-G1675)</f>
        <v>145.2</v>
      </c>
      <c r="J1675" s="11" t="n">
        <f aca="false">IFERROR(I1675/F1675,0)</f>
        <v>0.301344844761747</v>
      </c>
      <c r="K1675" s="4" t="str">
        <f aca="false">IFERROR(INDEX(Data_Orders!$F$2:$F$4727,MATCH(B1675,Data_Orders!$A$2:$A$4727,0)),"")</f>
        <v>Retail</v>
      </c>
      <c r="L1675" s="4" t="str">
        <f aca="false">IFERROR(INDEX(Data_Orders!$D$2:$D$4727,MATCH(B1675,Data_Orders!$A$2:$A$4727,0)),"")</f>
        <v>Birmingham South</v>
      </c>
    </row>
    <row r="1676" customFormat="false" ht="15" hidden="false" customHeight="false" outlineLevel="0" collapsed="false">
      <c r="A1676" s="4" t="s">
        <v>7492</v>
      </c>
      <c r="B1676" s="4" t="s">
        <v>1638</v>
      </c>
      <c r="C1676" s="4" t="s">
        <v>1073</v>
      </c>
      <c r="D1676" s="4" t="n">
        <v>2</v>
      </c>
      <c r="E1676" s="4" t="n">
        <v>231.05</v>
      </c>
      <c r="F1676" s="4" t="n">
        <v>462.1</v>
      </c>
      <c r="G1676" s="4" t="n">
        <f aca="false">INDEX(Data_Products!$D$2:$D$33,MATCH(C1676,Data_Products!$A$2:$A$33,0))</f>
        <v>148.29</v>
      </c>
      <c r="H1676" s="4" t="str">
        <f aca="false">INDEX(Data_Products!$C$2:$C$33,MATCH(C1676,Data_Products!$A$2:$A$33,0))</f>
        <v>Landscaping</v>
      </c>
      <c r="I1676" s="10" t="n">
        <f aca="false">D1676*(E1676-G1676)</f>
        <v>165.52</v>
      </c>
      <c r="J1676" s="11" t="n">
        <f aca="false">IFERROR(I1676/F1676,0)</f>
        <v>0.358190867777537</v>
      </c>
      <c r="K1676" s="4" t="str">
        <f aca="false">IFERROR(INDEX(Data_Orders!$F$2:$F$4727,MATCH(B1676,Data_Orders!$A$2:$A$4727,0)),"")</f>
        <v>Retail</v>
      </c>
      <c r="L1676" s="4" t="str">
        <f aca="false">IFERROR(INDEX(Data_Orders!$D$2:$D$4727,MATCH(B1676,Data_Orders!$A$2:$A$4727,0)),"")</f>
        <v>Birmingham South</v>
      </c>
    </row>
    <row r="1677" customFormat="false" ht="15" hidden="false" customHeight="false" outlineLevel="0" collapsed="false">
      <c r="A1677" s="4" t="s">
        <v>7493</v>
      </c>
      <c r="B1677" s="4" t="s">
        <v>1638</v>
      </c>
      <c r="C1677" s="4" t="s">
        <v>1050</v>
      </c>
      <c r="D1677" s="4" t="n">
        <v>17</v>
      </c>
      <c r="E1677" s="4" t="n">
        <v>238.63</v>
      </c>
      <c r="F1677" s="4" t="n">
        <v>4056.71</v>
      </c>
      <c r="G1677" s="4" t="n">
        <f aca="false">INDEX(Data_Products!$D$2:$D$33,MATCH(C1677,Data_Products!$A$2:$A$33,0))</f>
        <v>148.91</v>
      </c>
      <c r="H1677" s="4" t="str">
        <f aca="false">INDEX(Data_Products!$C$2:$C$33,MATCH(C1677,Data_Products!$A$2:$A$33,0))</f>
        <v>Tools &amp; Fixings</v>
      </c>
      <c r="I1677" s="10" t="n">
        <f aca="false">D1677*(E1677-G1677)</f>
        <v>1525.24</v>
      </c>
      <c r="J1677" s="11" t="n">
        <f aca="false">IFERROR(I1677/F1677,0)</f>
        <v>0.375979549930855</v>
      </c>
      <c r="K1677" s="4" t="str">
        <f aca="false">IFERROR(INDEX(Data_Orders!$F$2:$F$4727,MATCH(B1677,Data_Orders!$A$2:$A$4727,0)),"")</f>
        <v>Retail</v>
      </c>
      <c r="L1677" s="4" t="str">
        <f aca="false">IFERROR(INDEX(Data_Orders!$D$2:$D$4727,MATCH(B1677,Data_Orders!$A$2:$A$4727,0)),"")</f>
        <v>Birmingham South</v>
      </c>
    </row>
    <row r="1678" customFormat="false" ht="15" hidden="false" customHeight="false" outlineLevel="0" collapsed="false">
      <c r="A1678" s="4" t="s">
        <v>7494</v>
      </c>
      <c r="B1678" s="4" t="s">
        <v>1639</v>
      </c>
      <c r="C1678" s="4" t="s">
        <v>1010</v>
      </c>
      <c r="D1678" s="4" t="n">
        <v>17</v>
      </c>
      <c r="E1678" s="4" t="n">
        <v>135.95</v>
      </c>
      <c r="F1678" s="4" t="n">
        <v>2311.15</v>
      </c>
      <c r="G1678" s="4" t="n">
        <f aca="false">INDEX(Data_Products!$D$2:$D$33,MATCH(C1678,Data_Products!$A$2:$A$33,0))</f>
        <v>111.1</v>
      </c>
      <c r="H1678" s="4" t="str">
        <f aca="false">INDEX(Data_Products!$C$2:$C$33,MATCH(C1678,Data_Products!$A$2:$A$33,0))</f>
        <v>Timber</v>
      </c>
      <c r="I1678" s="10" t="n">
        <f aca="false">D1678*(E1678-G1678)</f>
        <v>422.45</v>
      </c>
      <c r="J1678" s="11" t="n">
        <f aca="false">IFERROR(I1678/F1678,0)</f>
        <v>0.18278778962854</v>
      </c>
      <c r="K1678" s="4" t="str">
        <f aca="false">IFERROR(INDEX(Data_Orders!$F$2:$F$4727,MATCH(B1678,Data_Orders!$A$2:$A$4727,0)),"")</f>
        <v>Retail</v>
      </c>
      <c r="L1678" s="4" t="str">
        <f aca="false">IFERROR(INDEX(Data_Orders!$D$2:$D$4727,MATCH(B1678,Data_Orders!$A$2:$A$4727,0)),"")</f>
        <v>Birmingham South</v>
      </c>
    </row>
    <row r="1679" customFormat="false" ht="15" hidden="false" customHeight="false" outlineLevel="0" collapsed="false">
      <c r="A1679" s="4" t="s">
        <v>7495</v>
      </c>
      <c r="B1679" s="4" t="s">
        <v>1639</v>
      </c>
      <c r="C1679" s="4" t="s">
        <v>1068</v>
      </c>
      <c r="D1679" s="4" t="n">
        <v>20</v>
      </c>
      <c r="E1679" s="4" t="n">
        <v>86.28</v>
      </c>
      <c r="F1679" s="4" t="n">
        <v>1725.6</v>
      </c>
      <c r="G1679" s="4" t="n">
        <f aca="false">INDEX(Data_Products!$D$2:$D$33,MATCH(C1679,Data_Products!$A$2:$A$33,0))</f>
        <v>68.55</v>
      </c>
      <c r="H1679" s="4" t="str">
        <f aca="false">INDEX(Data_Products!$C$2:$C$33,MATCH(C1679,Data_Products!$A$2:$A$33,0))</f>
        <v>Plumbing &amp; Drainage</v>
      </c>
      <c r="I1679" s="10" t="n">
        <f aca="false">D1679*(E1679-G1679)</f>
        <v>354.6</v>
      </c>
      <c r="J1679" s="11" t="n">
        <f aca="false">IFERROR(I1679/F1679,0)</f>
        <v>0.205493741307371</v>
      </c>
      <c r="K1679" s="4" t="str">
        <f aca="false">IFERROR(INDEX(Data_Orders!$F$2:$F$4727,MATCH(B1679,Data_Orders!$A$2:$A$4727,0)),"")</f>
        <v>Retail</v>
      </c>
      <c r="L1679" s="4" t="str">
        <f aca="false">IFERROR(INDEX(Data_Orders!$D$2:$D$4727,MATCH(B1679,Data_Orders!$A$2:$A$4727,0)),"")</f>
        <v>Birmingham South</v>
      </c>
    </row>
    <row r="1680" customFormat="false" ht="15" hidden="false" customHeight="false" outlineLevel="0" collapsed="false">
      <c r="A1680" s="4" t="s">
        <v>7496</v>
      </c>
      <c r="B1680" s="4" t="s">
        <v>1639</v>
      </c>
      <c r="C1680" s="4" t="s">
        <v>1028</v>
      </c>
      <c r="D1680" s="4" t="n">
        <v>5</v>
      </c>
      <c r="E1680" s="4" t="n">
        <v>118.79</v>
      </c>
      <c r="F1680" s="4" t="n">
        <v>593.95</v>
      </c>
      <c r="G1680" s="4" t="n">
        <f aca="false">INDEX(Data_Products!$D$2:$D$33,MATCH(C1680,Data_Products!$A$2:$A$33,0))</f>
        <v>81.07</v>
      </c>
      <c r="H1680" s="4" t="str">
        <f aca="false">INDEX(Data_Products!$C$2:$C$33,MATCH(C1680,Data_Products!$A$2:$A$33,0))</f>
        <v>Cement &amp; Aggregates</v>
      </c>
      <c r="I1680" s="10" t="n">
        <f aca="false">D1680*(E1680-G1680)</f>
        <v>188.6</v>
      </c>
      <c r="J1680" s="11" t="n">
        <f aca="false">IFERROR(I1680/F1680,0)</f>
        <v>0.317535146056065</v>
      </c>
      <c r="K1680" s="4" t="str">
        <f aca="false">IFERROR(INDEX(Data_Orders!$F$2:$F$4727,MATCH(B1680,Data_Orders!$A$2:$A$4727,0)),"")</f>
        <v>Retail</v>
      </c>
      <c r="L1680" s="4" t="str">
        <f aca="false">IFERROR(INDEX(Data_Orders!$D$2:$D$4727,MATCH(B1680,Data_Orders!$A$2:$A$4727,0)),"")</f>
        <v>Birmingham South</v>
      </c>
    </row>
    <row r="1681" customFormat="false" ht="15" hidden="false" customHeight="false" outlineLevel="0" collapsed="false">
      <c r="A1681" s="4" t="s">
        <v>7497</v>
      </c>
      <c r="B1681" s="4" t="s">
        <v>1640</v>
      </c>
      <c r="C1681" s="4" t="s">
        <v>1073</v>
      </c>
      <c r="D1681" s="4" t="n">
        <v>13</v>
      </c>
      <c r="E1681" s="4" t="n">
        <v>231.05</v>
      </c>
      <c r="F1681" s="4" t="n">
        <v>3003.65</v>
      </c>
      <c r="G1681" s="4" t="n">
        <f aca="false">INDEX(Data_Products!$D$2:$D$33,MATCH(C1681,Data_Products!$A$2:$A$33,0))</f>
        <v>148.29</v>
      </c>
      <c r="H1681" s="4" t="str">
        <f aca="false">INDEX(Data_Products!$C$2:$C$33,MATCH(C1681,Data_Products!$A$2:$A$33,0))</f>
        <v>Landscaping</v>
      </c>
      <c r="I1681" s="10" t="n">
        <f aca="false">D1681*(E1681-G1681)</f>
        <v>1075.88</v>
      </c>
      <c r="J1681" s="11" t="n">
        <f aca="false">IFERROR(I1681/F1681,0)</f>
        <v>0.358190867777537</v>
      </c>
      <c r="K1681" s="4" t="str">
        <f aca="false">IFERROR(INDEX(Data_Orders!$F$2:$F$4727,MATCH(B1681,Data_Orders!$A$2:$A$4727,0)),"")</f>
        <v>Contractor</v>
      </c>
      <c r="L1681" s="4" t="str">
        <f aca="false">IFERROR(INDEX(Data_Orders!$D$2:$D$4727,MATCH(B1681,Data_Orders!$A$2:$A$4727,0)),"")</f>
        <v>Birmingham South</v>
      </c>
    </row>
    <row r="1682" customFormat="false" ht="15" hidden="false" customHeight="false" outlineLevel="0" collapsed="false">
      <c r="A1682" s="4" t="s">
        <v>7498</v>
      </c>
      <c r="B1682" s="4" t="s">
        <v>1640</v>
      </c>
      <c r="C1682" s="4" t="s">
        <v>1066</v>
      </c>
      <c r="D1682" s="4" t="n">
        <v>7</v>
      </c>
      <c r="E1682" s="4" t="n">
        <v>209.69</v>
      </c>
      <c r="F1682" s="4" t="n">
        <v>1467.83</v>
      </c>
      <c r="G1682" s="4" t="n">
        <f aca="false">INDEX(Data_Products!$D$2:$D$33,MATCH(C1682,Data_Products!$A$2:$A$33,0))</f>
        <v>144.38</v>
      </c>
      <c r="H1682" s="4" t="str">
        <f aca="false">INDEX(Data_Products!$C$2:$C$33,MATCH(C1682,Data_Products!$A$2:$A$33,0))</f>
        <v>Plumbing &amp; Drainage</v>
      </c>
      <c r="I1682" s="10" t="n">
        <f aca="false">D1682*(E1682-G1682)</f>
        <v>457.17</v>
      </c>
      <c r="J1682" s="11" t="n">
        <f aca="false">IFERROR(I1682/F1682,0)</f>
        <v>0.311459773952024</v>
      </c>
      <c r="K1682" s="4" t="str">
        <f aca="false">IFERROR(INDEX(Data_Orders!$F$2:$F$4727,MATCH(B1682,Data_Orders!$A$2:$A$4727,0)),"")</f>
        <v>Contractor</v>
      </c>
      <c r="L1682" s="4" t="str">
        <f aca="false">IFERROR(INDEX(Data_Orders!$D$2:$D$4727,MATCH(B1682,Data_Orders!$A$2:$A$4727,0)),"")</f>
        <v>Birmingham South</v>
      </c>
    </row>
    <row r="1683" customFormat="false" ht="15" hidden="false" customHeight="false" outlineLevel="0" collapsed="false">
      <c r="A1683" s="4" t="s">
        <v>7499</v>
      </c>
      <c r="B1683" s="4" t="s">
        <v>1640</v>
      </c>
      <c r="C1683" s="4" t="s">
        <v>1055</v>
      </c>
      <c r="D1683" s="4" t="n">
        <v>10</v>
      </c>
      <c r="E1683" s="4" t="n">
        <v>205.03</v>
      </c>
      <c r="F1683" s="4" t="n">
        <v>2050.3</v>
      </c>
      <c r="G1683" s="4" t="n">
        <f aca="false">INDEX(Data_Products!$D$2:$D$33,MATCH(C1683,Data_Products!$A$2:$A$33,0))</f>
        <v>138.6</v>
      </c>
      <c r="H1683" s="4" t="str">
        <f aca="false">INDEX(Data_Products!$C$2:$C$33,MATCH(C1683,Data_Products!$A$2:$A$33,0))</f>
        <v>Roofing</v>
      </c>
      <c r="I1683" s="10" t="n">
        <f aca="false">D1683*(E1683-G1683)</f>
        <v>664.3</v>
      </c>
      <c r="J1683" s="11" t="n">
        <f aca="false">IFERROR(I1683/F1683,0)</f>
        <v>0.324001365653807</v>
      </c>
      <c r="K1683" s="4" t="str">
        <f aca="false">IFERROR(INDEX(Data_Orders!$F$2:$F$4727,MATCH(B1683,Data_Orders!$A$2:$A$4727,0)),"")</f>
        <v>Contractor</v>
      </c>
      <c r="L1683" s="4" t="str">
        <f aca="false">IFERROR(INDEX(Data_Orders!$D$2:$D$4727,MATCH(B1683,Data_Orders!$A$2:$A$4727,0)),"")</f>
        <v>Birmingham South</v>
      </c>
    </row>
    <row r="1684" customFormat="false" ht="15" hidden="false" customHeight="false" outlineLevel="0" collapsed="false">
      <c r="A1684" s="4" t="s">
        <v>7500</v>
      </c>
      <c r="B1684" s="4" t="s">
        <v>1641</v>
      </c>
      <c r="C1684" s="4" t="s">
        <v>1048</v>
      </c>
      <c r="D1684" s="4" t="n">
        <v>11</v>
      </c>
      <c r="E1684" s="4" t="n">
        <v>112.72</v>
      </c>
      <c r="F1684" s="4" t="n">
        <v>1239.92</v>
      </c>
      <c r="G1684" s="4" t="n">
        <f aca="false">INDEX(Data_Products!$D$2:$D$33,MATCH(C1684,Data_Products!$A$2:$A$33,0))</f>
        <v>83.21</v>
      </c>
      <c r="H1684" s="4" t="str">
        <f aca="false">INDEX(Data_Products!$C$2:$C$33,MATCH(C1684,Data_Products!$A$2:$A$33,0))</f>
        <v>Tools &amp; Fixings</v>
      </c>
      <c r="I1684" s="10" t="n">
        <f aca="false">D1684*(E1684-G1684)</f>
        <v>324.61</v>
      </c>
      <c r="J1684" s="11" t="n">
        <f aca="false">IFERROR(I1684/F1684,0)</f>
        <v>0.261799148332151</v>
      </c>
      <c r="K1684" s="4" t="str">
        <f aca="false">IFERROR(INDEX(Data_Orders!$F$2:$F$4727,MATCH(B1684,Data_Orders!$A$2:$A$4727,0)),"")</f>
        <v>Contractor</v>
      </c>
      <c r="L1684" s="4" t="str">
        <f aca="false">IFERROR(INDEX(Data_Orders!$D$2:$D$4727,MATCH(B1684,Data_Orders!$A$2:$A$4727,0)),"")</f>
        <v>Birmingham South</v>
      </c>
    </row>
    <row r="1685" customFormat="false" ht="15" hidden="false" customHeight="false" outlineLevel="0" collapsed="false">
      <c r="A1685" s="4" t="s">
        <v>7501</v>
      </c>
      <c r="B1685" s="4" t="s">
        <v>1642</v>
      </c>
      <c r="C1685" s="4" t="s">
        <v>1046</v>
      </c>
      <c r="D1685" s="4" t="n">
        <v>10</v>
      </c>
      <c r="E1685" s="4" t="n">
        <v>154.02</v>
      </c>
      <c r="F1685" s="4" t="n">
        <v>1540.2</v>
      </c>
      <c r="G1685" s="4" t="n">
        <f aca="false">INDEX(Data_Products!$D$2:$D$33,MATCH(C1685,Data_Products!$A$2:$A$33,0))</f>
        <v>102.1</v>
      </c>
      <c r="H1685" s="4" t="str">
        <f aca="false">INDEX(Data_Products!$C$2:$C$33,MATCH(C1685,Data_Products!$A$2:$A$33,0))</f>
        <v>Tools &amp; Fixings</v>
      </c>
      <c r="I1685" s="10" t="n">
        <f aca="false">D1685*(E1685-G1685)</f>
        <v>519.2</v>
      </c>
      <c r="J1685" s="11" t="n">
        <f aca="false">IFERROR(I1685/F1685,0)</f>
        <v>0.337099078041813</v>
      </c>
      <c r="K1685" s="4" t="str">
        <f aca="false">IFERROR(INDEX(Data_Orders!$F$2:$F$4727,MATCH(B1685,Data_Orders!$A$2:$A$4727,0)),"")</f>
        <v>Contractor</v>
      </c>
      <c r="L1685" s="4" t="str">
        <f aca="false">IFERROR(INDEX(Data_Orders!$D$2:$D$4727,MATCH(B1685,Data_Orders!$A$2:$A$4727,0)),"")</f>
        <v>Birmingham South</v>
      </c>
    </row>
    <row r="1686" customFormat="false" ht="15" hidden="false" customHeight="false" outlineLevel="0" collapsed="false">
      <c r="A1686" s="4" t="s">
        <v>7502</v>
      </c>
      <c r="B1686" s="4" t="s">
        <v>1642</v>
      </c>
      <c r="C1686" s="4" t="s">
        <v>1048</v>
      </c>
      <c r="D1686" s="4" t="n">
        <v>7</v>
      </c>
      <c r="E1686" s="4" t="n">
        <v>112.72</v>
      </c>
      <c r="F1686" s="4" t="n">
        <v>789.04</v>
      </c>
      <c r="G1686" s="4" t="n">
        <f aca="false">INDEX(Data_Products!$D$2:$D$33,MATCH(C1686,Data_Products!$A$2:$A$33,0))</f>
        <v>83.21</v>
      </c>
      <c r="H1686" s="4" t="str">
        <f aca="false">INDEX(Data_Products!$C$2:$C$33,MATCH(C1686,Data_Products!$A$2:$A$33,0))</f>
        <v>Tools &amp; Fixings</v>
      </c>
      <c r="I1686" s="10" t="n">
        <f aca="false">D1686*(E1686-G1686)</f>
        <v>206.57</v>
      </c>
      <c r="J1686" s="11" t="n">
        <f aca="false">IFERROR(I1686/F1686,0)</f>
        <v>0.261799148332151</v>
      </c>
      <c r="K1686" s="4" t="str">
        <f aca="false">IFERROR(INDEX(Data_Orders!$F$2:$F$4727,MATCH(B1686,Data_Orders!$A$2:$A$4727,0)),"")</f>
        <v>Contractor</v>
      </c>
      <c r="L1686" s="4" t="str">
        <f aca="false">IFERROR(INDEX(Data_Orders!$D$2:$D$4727,MATCH(B1686,Data_Orders!$A$2:$A$4727,0)),"")</f>
        <v>Birmingham South</v>
      </c>
    </row>
    <row r="1687" customFormat="false" ht="15" hidden="false" customHeight="false" outlineLevel="0" collapsed="false">
      <c r="A1687" s="4" t="s">
        <v>7503</v>
      </c>
      <c r="B1687" s="4" t="s">
        <v>1643</v>
      </c>
      <c r="C1687" s="4" t="s">
        <v>1048</v>
      </c>
      <c r="D1687" s="4" t="n">
        <v>6</v>
      </c>
      <c r="E1687" s="4" t="n">
        <v>112.72</v>
      </c>
      <c r="F1687" s="4" t="n">
        <v>676.32</v>
      </c>
      <c r="G1687" s="4" t="n">
        <f aca="false">INDEX(Data_Products!$D$2:$D$33,MATCH(C1687,Data_Products!$A$2:$A$33,0))</f>
        <v>83.21</v>
      </c>
      <c r="H1687" s="4" t="str">
        <f aca="false">INDEX(Data_Products!$C$2:$C$33,MATCH(C1687,Data_Products!$A$2:$A$33,0))</f>
        <v>Tools &amp; Fixings</v>
      </c>
      <c r="I1687" s="10" t="n">
        <f aca="false">D1687*(E1687-G1687)</f>
        <v>177.06</v>
      </c>
      <c r="J1687" s="11" t="n">
        <f aca="false">IFERROR(I1687/F1687,0)</f>
        <v>0.261799148332151</v>
      </c>
      <c r="K1687" s="4" t="str">
        <f aca="false">IFERROR(INDEX(Data_Orders!$F$2:$F$4727,MATCH(B1687,Data_Orders!$A$2:$A$4727,0)),"")</f>
        <v>Contractor</v>
      </c>
      <c r="L1687" s="4" t="str">
        <f aca="false">IFERROR(INDEX(Data_Orders!$D$2:$D$4727,MATCH(B1687,Data_Orders!$A$2:$A$4727,0)),"")</f>
        <v>Birmingham South</v>
      </c>
    </row>
    <row r="1688" customFormat="false" ht="15" hidden="false" customHeight="false" outlineLevel="0" collapsed="false">
      <c r="A1688" s="4" t="s">
        <v>7504</v>
      </c>
      <c r="B1688" s="4" t="s">
        <v>1643</v>
      </c>
      <c r="C1688" s="4" t="s">
        <v>1030</v>
      </c>
      <c r="D1688" s="4" t="n">
        <v>1</v>
      </c>
      <c r="E1688" s="4" t="n">
        <v>25.23</v>
      </c>
      <c r="F1688" s="4" t="n">
        <v>25.23</v>
      </c>
      <c r="G1688" s="4" t="n">
        <f aca="false">INDEX(Data_Products!$D$2:$D$33,MATCH(C1688,Data_Products!$A$2:$A$33,0))</f>
        <v>17.67</v>
      </c>
      <c r="H1688" s="4" t="str">
        <f aca="false">INDEX(Data_Products!$C$2:$C$33,MATCH(C1688,Data_Products!$A$2:$A$33,0))</f>
        <v>Cement &amp; Aggregates</v>
      </c>
      <c r="I1688" s="10" t="n">
        <f aca="false">D1688*(E1688-G1688)</f>
        <v>7.56</v>
      </c>
      <c r="J1688" s="11" t="n">
        <f aca="false">IFERROR(I1688/F1688,0)</f>
        <v>0.299643281807372</v>
      </c>
      <c r="K1688" s="4" t="str">
        <f aca="false">IFERROR(INDEX(Data_Orders!$F$2:$F$4727,MATCH(B1688,Data_Orders!$A$2:$A$4727,0)),"")</f>
        <v>Contractor</v>
      </c>
      <c r="L1688" s="4" t="str">
        <f aca="false">IFERROR(INDEX(Data_Orders!$D$2:$D$4727,MATCH(B1688,Data_Orders!$A$2:$A$4727,0)),"")</f>
        <v>Birmingham South</v>
      </c>
    </row>
    <row r="1689" customFormat="false" ht="15" hidden="false" customHeight="false" outlineLevel="0" collapsed="false">
      <c r="A1689" s="4" t="s">
        <v>7505</v>
      </c>
      <c r="B1689" s="4" t="s">
        <v>1643</v>
      </c>
      <c r="C1689" s="4" t="s">
        <v>1046</v>
      </c>
      <c r="D1689" s="4" t="n">
        <v>1</v>
      </c>
      <c r="E1689" s="4" t="n">
        <v>154.02</v>
      </c>
      <c r="F1689" s="4" t="n">
        <v>154.02</v>
      </c>
      <c r="G1689" s="4" t="n">
        <f aca="false">INDEX(Data_Products!$D$2:$D$33,MATCH(C1689,Data_Products!$A$2:$A$33,0))</f>
        <v>102.1</v>
      </c>
      <c r="H1689" s="4" t="str">
        <f aca="false">INDEX(Data_Products!$C$2:$C$33,MATCH(C1689,Data_Products!$A$2:$A$33,0))</f>
        <v>Tools &amp; Fixings</v>
      </c>
      <c r="I1689" s="10" t="n">
        <f aca="false">D1689*(E1689-G1689)</f>
        <v>51.92</v>
      </c>
      <c r="J1689" s="11" t="n">
        <f aca="false">IFERROR(I1689/F1689,0)</f>
        <v>0.337099078041813</v>
      </c>
      <c r="K1689" s="4" t="str">
        <f aca="false">IFERROR(INDEX(Data_Orders!$F$2:$F$4727,MATCH(B1689,Data_Orders!$A$2:$A$4727,0)),"")</f>
        <v>Contractor</v>
      </c>
      <c r="L1689" s="4" t="str">
        <f aca="false">IFERROR(INDEX(Data_Orders!$D$2:$D$4727,MATCH(B1689,Data_Orders!$A$2:$A$4727,0)),"")</f>
        <v>Birmingham South</v>
      </c>
    </row>
    <row r="1690" customFormat="false" ht="15" hidden="false" customHeight="false" outlineLevel="0" collapsed="false">
      <c r="A1690" s="4" t="s">
        <v>7506</v>
      </c>
      <c r="B1690" s="4" t="s">
        <v>1643</v>
      </c>
      <c r="C1690" s="4" t="s">
        <v>1032</v>
      </c>
      <c r="D1690" s="4" t="n">
        <v>18</v>
      </c>
      <c r="E1690" s="4" t="n">
        <v>99.65</v>
      </c>
      <c r="F1690" s="4" t="n">
        <v>1793.7</v>
      </c>
      <c r="G1690" s="4" t="n">
        <f aca="false">INDEX(Data_Products!$D$2:$D$33,MATCH(C1690,Data_Products!$A$2:$A$33,0))</f>
        <v>58.26</v>
      </c>
      <c r="H1690" s="4" t="str">
        <f aca="false">INDEX(Data_Products!$C$2:$C$33,MATCH(C1690,Data_Products!$A$2:$A$33,0))</f>
        <v>Insulation</v>
      </c>
      <c r="I1690" s="10" t="n">
        <f aca="false">D1690*(E1690-G1690)</f>
        <v>745.02</v>
      </c>
      <c r="J1690" s="11" t="n">
        <f aca="false">IFERROR(I1690/F1690,0)</f>
        <v>0.415353738083292</v>
      </c>
      <c r="K1690" s="4" t="str">
        <f aca="false">IFERROR(INDEX(Data_Orders!$F$2:$F$4727,MATCH(B1690,Data_Orders!$A$2:$A$4727,0)),"")</f>
        <v>Contractor</v>
      </c>
      <c r="L1690" s="4" t="str">
        <f aca="false">IFERROR(INDEX(Data_Orders!$D$2:$D$4727,MATCH(B1690,Data_Orders!$A$2:$A$4727,0)),"")</f>
        <v>Birmingham South</v>
      </c>
    </row>
    <row r="1691" customFormat="false" ht="15" hidden="false" customHeight="false" outlineLevel="0" collapsed="false">
      <c r="A1691" s="4" t="s">
        <v>7507</v>
      </c>
      <c r="B1691" s="4" t="s">
        <v>1643</v>
      </c>
      <c r="C1691" s="4" t="s">
        <v>1064</v>
      </c>
      <c r="D1691" s="4" t="n">
        <v>19</v>
      </c>
      <c r="E1691" s="4" t="n">
        <v>97.63</v>
      </c>
      <c r="F1691" s="4" t="n">
        <v>1854.97</v>
      </c>
      <c r="G1691" s="4" t="n">
        <f aca="false">INDEX(Data_Products!$D$2:$D$33,MATCH(C1691,Data_Products!$A$2:$A$33,0))</f>
        <v>65.21</v>
      </c>
      <c r="H1691" s="4" t="str">
        <f aca="false">INDEX(Data_Products!$C$2:$C$33,MATCH(C1691,Data_Products!$A$2:$A$33,0))</f>
        <v>Plumbing &amp; Drainage</v>
      </c>
      <c r="I1691" s="10" t="n">
        <f aca="false">D1691*(E1691-G1691)</f>
        <v>615.98</v>
      </c>
      <c r="J1691" s="11" t="n">
        <f aca="false">IFERROR(I1691/F1691,0)</f>
        <v>0.332070060432244</v>
      </c>
      <c r="K1691" s="4" t="str">
        <f aca="false">IFERROR(INDEX(Data_Orders!$F$2:$F$4727,MATCH(B1691,Data_Orders!$A$2:$A$4727,0)),"")</f>
        <v>Contractor</v>
      </c>
      <c r="L1691" s="4" t="str">
        <f aca="false">IFERROR(INDEX(Data_Orders!$D$2:$D$4727,MATCH(B1691,Data_Orders!$A$2:$A$4727,0)),"")</f>
        <v>Birmingham South</v>
      </c>
    </row>
    <row r="1692" customFormat="false" ht="15" hidden="false" customHeight="false" outlineLevel="0" collapsed="false">
      <c r="A1692" s="4" t="s">
        <v>7508</v>
      </c>
      <c r="B1692" s="4" t="s">
        <v>1644</v>
      </c>
      <c r="C1692" s="4" t="s">
        <v>1068</v>
      </c>
      <c r="D1692" s="4" t="n">
        <v>10</v>
      </c>
      <c r="E1692" s="4" t="n">
        <v>86.28</v>
      </c>
      <c r="F1692" s="4" t="n">
        <v>862.8</v>
      </c>
      <c r="G1692" s="4" t="n">
        <f aca="false">INDEX(Data_Products!$D$2:$D$33,MATCH(C1692,Data_Products!$A$2:$A$33,0))</f>
        <v>68.55</v>
      </c>
      <c r="H1692" s="4" t="str">
        <f aca="false">INDEX(Data_Products!$C$2:$C$33,MATCH(C1692,Data_Products!$A$2:$A$33,0))</f>
        <v>Plumbing &amp; Drainage</v>
      </c>
      <c r="I1692" s="10" t="n">
        <f aca="false">D1692*(E1692-G1692)</f>
        <v>177.3</v>
      </c>
      <c r="J1692" s="11" t="n">
        <f aca="false">IFERROR(I1692/F1692,0)</f>
        <v>0.205493741307371</v>
      </c>
      <c r="K1692" s="4" t="str">
        <f aca="false">IFERROR(INDEX(Data_Orders!$F$2:$F$4727,MATCH(B1692,Data_Orders!$A$2:$A$4727,0)),"")</f>
        <v>Contractor</v>
      </c>
      <c r="L1692" s="4" t="str">
        <f aca="false">IFERROR(INDEX(Data_Orders!$D$2:$D$4727,MATCH(B1692,Data_Orders!$A$2:$A$4727,0)),"")</f>
        <v>Birmingham South</v>
      </c>
    </row>
    <row r="1693" customFormat="false" ht="15" hidden="false" customHeight="false" outlineLevel="0" collapsed="false">
      <c r="A1693" s="4" t="s">
        <v>7509</v>
      </c>
      <c r="B1693" s="4" t="s">
        <v>1644</v>
      </c>
      <c r="C1693" s="4" t="s">
        <v>1064</v>
      </c>
      <c r="D1693" s="4" t="n">
        <v>14</v>
      </c>
      <c r="E1693" s="4" t="n">
        <v>97.63</v>
      </c>
      <c r="F1693" s="4" t="n">
        <v>1366.82</v>
      </c>
      <c r="G1693" s="4" t="n">
        <f aca="false">INDEX(Data_Products!$D$2:$D$33,MATCH(C1693,Data_Products!$A$2:$A$33,0))</f>
        <v>65.21</v>
      </c>
      <c r="H1693" s="4" t="str">
        <f aca="false">INDEX(Data_Products!$C$2:$C$33,MATCH(C1693,Data_Products!$A$2:$A$33,0))</f>
        <v>Plumbing &amp; Drainage</v>
      </c>
      <c r="I1693" s="10" t="n">
        <f aca="false">D1693*(E1693-G1693)</f>
        <v>453.88</v>
      </c>
      <c r="J1693" s="11" t="n">
        <f aca="false">IFERROR(I1693/F1693,0)</f>
        <v>0.332070060432244</v>
      </c>
      <c r="K1693" s="4" t="str">
        <f aca="false">IFERROR(INDEX(Data_Orders!$F$2:$F$4727,MATCH(B1693,Data_Orders!$A$2:$A$4727,0)),"")</f>
        <v>Contractor</v>
      </c>
      <c r="L1693" s="4" t="str">
        <f aca="false">IFERROR(INDEX(Data_Orders!$D$2:$D$4727,MATCH(B1693,Data_Orders!$A$2:$A$4727,0)),"")</f>
        <v>Birmingham South</v>
      </c>
    </row>
    <row r="1694" customFormat="false" ht="15" hidden="false" customHeight="false" outlineLevel="0" collapsed="false">
      <c r="A1694" s="4" t="s">
        <v>7510</v>
      </c>
      <c r="B1694" s="4" t="s">
        <v>1645</v>
      </c>
      <c r="C1694" s="4" t="s">
        <v>1017</v>
      </c>
      <c r="D1694" s="4" t="n">
        <v>4</v>
      </c>
      <c r="E1694" s="4" t="n">
        <v>49.15</v>
      </c>
      <c r="F1694" s="4" t="n">
        <v>196.6</v>
      </c>
      <c r="G1694" s="4" t="n">
        <f aca="false">INDEX(Data_Products!$D$2:$D$33,MATCH(C1694,Data_Products!$A$2:$A$33,0))</f>
        <v>31.44</v>
      </c>
      <c r="H1694" s="4" t="str">
        <f aca="false">INDEX(Data_Products!$C$2:$C$33,MATCH(C1694,Data_Products!$A$2:$A$33,0))</f>
        <v>Timber</v>
      </c>
      <c r="I1694" s="10" t="n">
        <f aca="false">D1694*(E1694-G1694)</f>
        <v>70.84</v>
      </c>
      <c r="J1694" s="11" t="n">
        <f aca="false">IFERROR(I1694/F1694,0)</f>
        <v>0.360325534079349</v>
      </c>
      <c r="K1694" s="4" t="str">
        <f aca="false">IFERROR(INDEX(Data_Orders!$F$2:$F$4727,MATCH(B1694,Data_Orders!$A$2:$A$4727,0)),"")</f>
        <v>Retail</v>
      </c>
      <c r="L1694" s="4" t="str">
        <f aca="false">IFERROR(INDEX(Data_Orders!$D$2:$D$4727,MATCH(B1694,Data_Orders!$A$2:$A$4727,0)),"")</f>
        <v>Leicester</v>
      </c>
    </row>
    <row r="1695" customFormat="false" ht="15" hidden="false" customHeight="false" outlineLevel="0" collapsed="false">
      <c r="A1695" s="4" t="s">
        <v>7511</v>
      </c>
      <c r="B1695" s="4" t="s">
        <v>1645</v>
      </c>
      <c r="C1695" s="4" t="s">
        <v>1013</v>
      </c>
      <c r="D1695" s="4" t="n">
        <v>15</v>
      </c>
      <c r="E1695" s="4" t="n">
        <v>240.92</v>
      </c>
      <c r="F1695" s="4" t="n">
        <v>3613.8</v>
      </c>
      <c r="G1695" s="4" t="n">
        <f aca="false">INDEX(Data_Products!$D$2:$D$33,MATCH(C1695,Data_Products!$A$2:$A$33,0))</f>
        <v>168.32</v>
      </c>
      <c r="H1695" s="4" t="str">
        <f aca="false">INDEX(Data_Products!$C$2:$C$33,MATCH(C1695,Data_Products!$A$2:$A$33,0))</f>
        <v>Timber</v>
      </c>
      <c r="I1695" s="10" t="n">
        <f aca="false">D1695*(E1695-G1695)</f>
        <v>1089</v>
      </c>
      <c r="J1695" s="11" t="n">
        <f aca="false">IFERROR(I1695/F1695,0)</f>
        <v>0.301344844761747</v>
      </c>
      <c r="K1695" s="4" t="str">
        <f aca="false">IFERROR(INDEX(Data_Orders!$F$2:$F$4727,MATCH(B1695,Data_Orders!$A$2:$A$4727,0)),"")</f>
        <v>Retail</v>
      </c>
      <c r="L1695" s="4" t="str">
        <f aca="false">IFERROR(INDEX(Data_Orders!$D$2:$D$4727,MATCH(B1695,Data_Orders!$A$2:$A$4727,0)),"")</f>
        <v>Leicester</v>
      </c>
    </row>
    <row r="1696" customFormat="false" ht="15" hidden="false" customHeight="false" outlineLevel="0" collapsed="false">
      <c r="A1696" s="4" t="s">
        <v>7512</v>
      </c>
      <c r="B1696" s="4" t="s">
        <v>1645</v>
      </c>
      <c r="C1696" s="4" t="s">
        <v>1064</v>
      </c>
      <c r="D1696" s="4" t="n">
        <v>10</v>
      </c>
      <c r="E1696" s="4" t="n">
        <v>97.63</v>
      </c>
      <c r="F1696" s="4" t="n">
        <v>976.3</v>
      </c>
      <c r="G1696" s="4" t="n">
        <f aca="false">INDEX(Data_Products!$D$2:$D$33,MATCH(C1696,Data_Products!$A$2:$A$33,0))</f>
        <v>65.21</v>
      </c>
      <c r="H1696" s="4" t="str">
        <f aca="false">INDEX(Data_Products!$C$2:$C$33,MATCH(C1696,Data_Products!$A$2:$A$33,0))</f>
        <v>Plumbing &amp; Drainage</v>
      </c>
      <c r="I1696" s="10" t="n">
        <f aca="false">D1696*(E1696-G1696)</f>
        <v>324.2</v>
      </c>
      <c r="J1696" s="11" t="n">
        <f aca="false">IFERROR(I1696/F1696,0)</f>
        <v>0.332070060432244</v>
      </c>
      <c r="K1696" s="4" t="str">
        <f aca="false">IFERROR(INDEX(Data_Orders!$F$2:$F$4727,MATCH(B1696,Data_Orders!$A$2:$A$4727,0)),"")</f>
        <v>Retail</v>
      </c>
      <c r="L1696" s="4" t="str">
        <f aca="false">IFERROR(INDEX(Data_Orders!$D$2:$D$4727,MATCH(B1696,Data_Orders!$A$2:$A$4727,0)),"")</f>
        <v>Leicester</v>
      </c>
    </row>
    <row r="1697" customFormat="false" ht="15" hidden="false" customHeight="false" outlineLevel="0" collapsed="false">
      <c r="A1697" s="4" t="s">
        <v>7513</v>
      </c>
      <c r="B1697" s="4" t="s">
        <v>1646</v>
      </c>
      <c r="C1697" s="4" t="s">
        <v>1050</v>
      </c>
      <c r="D1697" s="4" t="n">
        <v>18</v>
      </c>
      <c r="E1697" s="4" t="n">
        <v>238.63</v>
      </c>
      <c r="F1697" s="4" t="n">
        <v>4295.34</v>
      </c>
      <c r="G1697" s="4" t="n">
        <f aca="false">INDEX(Data_Products!$D$2:$D$33,MATCH(C1697,Data_Products!$A$2:$A$33,0))</f>
        <v>148.91</v>
      </c>
      <c r="H1697" s="4" t="str">
        <f aca="false">INDEX(Data_Products!$C$2:$C$33,MATCH(C1697,Data_Products!$A$2:$A$33,0))</f>
        <v>Tools &amp; Fixings</v>
      </c>
      <c r="I1697" s="10" t="n">
        <f aca="false">D1697*(E1697-G1697)</f>
        <v>1614.96</v>
      </c>
      <c r="J1697" s="11" t="n">
        <f aca="false">IFERROR(I1697/F1697,0)</f>
        <v>0.375979549930855</v>
      </c>
      <c r="K1697" s="4" t="str">
        <f aca="false">IFERROR(INDEX(Data_Orders!$F$2:$F$4727,MATCH(B1697,Data_Orders!$A$2:$A$4727,0)),"")</f>
        <v>Trade Account</v>
      </c>
      <c r="L1697" s="4" t="str">
        <f aca="false">IFERROR(INDEX(Data_Orders!$D$2:$D$4727,MATCH(B1697,Data_Orders!$A$2:$A$4727,0)),"")</f>
        <v>Northampton</v>
      </c>
    </row>
    <row r="1698" customFormat="false" ht="15" hidden="false" customHeight="false" outlineLevel="0" collapsed="false">
      <c r="A1698" s="4" t="s">
        <v>7514</v>
      </c>
      <c r="B1698" s="4" t="s">
        <v>1646</v>
      </c>
      <c r="C1698" s="4" t="s">
        <v>1059</v>
      </c>
      <c r="D1698" s="4" t="n">
        <v>20</v>
      </c>
      <c r="E1698" s="4" t="n">
        <v>103.63</v>
      </c>
      <c r="F1698" s="4" t="n">
        <v>2072.6</v>
      </c>
      <c r="G1698" s="4" t="n">
        <f aca="false">INDEX(Data_Products!$D$2:$D$33,MATCH(C1698,Data_Products!$A$2:$A$33,0))</f>
        <v>82.55</v>
      </c>
      <c r="H1698" s="4" t="str">
        <f aca="false">INDEX(Data_Products!$C$2:$C$33,MATCH(C1698,Data_Products!$A$2:$A$33,0))</f>
        <v>Roofing</v>
      </c>
      <c r="I1698" s="10" t="n">
        <f aca="false">D1698*(E1698-G1698)</f>
        <v>421.6</v>
      </c>
      <c r="J1698" s="11" t="n">
        <f aca="false">IFERROR(I1698/F1698,0)</f>
        <v>0.203415999228023</v>
      </c>
      <c r="K1698" s="4" t="str">
        <f aca="false">IFERROR(INDEX(Data_Orders!$F$2:$F$4727,MATCH(B1698,Data_Orders!$A$2:$A$4727,0)),"")</f>
        <v>Trade Account</v>
      </c>
      <c r="L1698" s="4" t="str">
        <f aca="false">IFERROR(INDEX(Data_Orders!$D$2:$D$4727,MATCH(B1698,Data_Orders!$A$2:$A$4727,0)),"")</f>
        <v>Northampton</v>
      </c>
    </row>
    <row r="1699" customFormat="false" ht="15" hidden="false" customHeight="false" outlineLevel="0" collapsed="false">
      <c r="A1699" s="4" t="s">
        <v>7515</v>
      </c>
      <c r="B1699" s="4" t="s">
        <v>1646</v>
      </c>
      <c r="C1699" s="4" t="s">
        <v>1073</v>
      </c>
      <c r="D1699" s="4" t="n">
        <v>8</v>
      </c>
      <c r="E1699" s="4" t="n">
        <v>231.05</v>
      </c>
      <c r="F1699" s="4" t="n">
        <v>1848.4</v>
      </c>
      <c r="G1699" s="4" t="n">
        <f aca="false">INDEX(Data_Products!$D$2:$D$33,MATCH(C1699,Data_Products!$A$2:$A$33,0))</f>
        <v>148.29</v>
      </c>
      <c r="H1699" s="4" t="str">
        <f aca="false">INDEX(Data_Products!$C$2:$C$33,MATCH(C1699,Data_Products!$A$2:$A$33,0))</f>
        <v>Landscaping</v>
      </c>
      <c r="I1699" s="10" t="n">
        <f aca="false">D1699*(E1699-G1699)</f>
        <v>662.08</v>
      </c>
      <c r="J1699" s="11" t="n">
        <f aca="false">IFERROR(I1699/F1699,0)</f>
        <v>0.358190867777537</v>
      </c>
      <c r="K1699" s="4" t="str">
        <f aca="false">IFERROR(INDEX(Data_Orders!$F$2:$F$4727,MATCH(B1699,Data_Orders!$A$2:$A$4727,0)),"")</f>
        <v>Trade Account</v>
      </c>
      <c r="L1699" s="4" t="str">
        <f aca="false">IFERROR(INDEX(Data_Orders!$D$2:$D$4727,MATCH(B1699,Data_Orders!$A$2:$A$4727,0)),"")</f>
        <v>Northampton</v>
      </c>
    </row>
    <row r="1700" customFormat="false" ht="15" hidden="false" customHeight="false" outlineLevel="0" collapsed="false">
      <c r="A1700" s="4" t="s">
        <v>7516</v>
      </c>
      <c r="B1700" s="4" t="s">
        <v>1646</v>
      </c>
      <c r="C1700" s="4" t="s">
        <v>1077</v>
      </c>
      <c r="D1700" s="4" t="n">
        <v>12</v>
      </c>
      <c r="E1700" s="4" t="n">
        <v>46.61</v>
      </c>
      <c r="F1700" s="4" t="n">
        <v>559.32</v>
      </c>
      <c r="G1700" s="4" t="n">
        <f aca="false">INDEX(Data_Products!$D$2:$D$33,MATCH(C1700,Data_Products!$A$2:$A$33,0))</f>
        <v>36.87</v>
      </c>
      <c r="H1700" s="4" t="str">
        <f aca="false">INDEX(Data_Products!$C$2:$C$33,MATCH(C1700,Data_Products!$A$2:$A$33,0))</f>
        <v>Landscaping</v>
      </c>
      <c r="I1700" s="10" t="n">
        <f aca="false">D1700*(E1700-G1700)</f>
        <v>116.88</v>
      </c>
      <c r="J1700" s="11" t="n">
        <f aca="false">IFERROR(I1700/F1700,0)</f>
        <v>0.208968032611028</v>
      </c>
      <c r="K1700" s="4" t="str">
        <f aca="false">IFERROR(INDEX(Data_Orders!$F$2:$F$4727,MATCH(B1700,Data_Orders!$A$2:$A$4727,0)),"")</f>
        <v>Trade Account</v>
      </c>
      <c r="L1700" s="4" t="str">
        <f aca="false">IFERROR(INDEX(Data_Orders!$D$2:$D$4727,MATCH(B1700,Data_Orders!$A$2:$A$4727,0)),"")</f>
        <v>Northampton</v>
      </c>
    </row>
    <row r="1701" customFormat="false" ht="15" hidden="false" customHeight="false" outlineLevel="0" collapsed="false">
      <c r="A1701" s="4" t="s">
        <v>7517</v>
      </c>
      <c r="B1701" s="4" t="s">
        <v>1646</v>
      </c>
      <c r="C1701" s="4" t="s">
        <v>1055</v>
      </c>
      <c r="D1701" s="4" t="n">
        <v>10</v>
      </c>
      <c r="E1701" s="4" t="n">
        <v>205.03</v>
      </c>
      <c r="F1701" s="4" t="n">
        <v>2050.3</v>
      </c>
      <c r="G1701" s="4" t="n">
        <f aca="false">INDEX(Data_Products!$D$2:$D$33,MATCH(C1701,Data_Products!$A$2:$A$33,0))</f>
        <v>138.6</v>
      </c>
      <c r="H1701" s="4" t="str">
        <f aca="false">INDEX(Data_Products!$C$2:$C$33,MATCH(C1701,Data_Products!$A$2:$A$33,0))</f>
        <v>Roofing</v>
      </c>
      <c r="I1701" s="10" t="n">
        <f aca="false">D1701*(E1701-G1701)</f>
        <v>664.3</v>
      </c>
      <c r="J1701" s="11" t="n">
        <f aca="false">IFERROR(I1701/F1701,0)</f>
        <v>0.324001365653807</v>
      </c>
      <c r="K1701" s="4" t="str">
        <f aca="false">IFERROR(INDEX(Data_Orders!$F$2:$F$4727,MATCH(B1701,Data_Orders!$A$2:$A$4727,0)),"")</f>
        <v>Trade Account</v>
      </c>
      <c r="L1701" s="4" t="str">
        <f aca="false">IFERROR(INDEX(Data_Orders!$D$2:$D$4727,MATCH(B1701,Data_Orders!$A$2:$A$4727,0)),"")</f>
        <v>Northampton</v>
      </c>
    </row>
    <row r="1702" customFormat="false" ht="15" hidden="false" customHeight="false" outlineLevel="0" collapsed="false">
      <c r="A1702" s="4" t="s">
        <v>7518</v>
      </c>
      <c r="B1702" s="4" t="s">
        <v>1647</v>
      </c>
      <c r="C1702" s="4" t="s">
        <v>1057</v>
      </c>
      <c r="D1702" s="4" t="n">
        <v>8</v>
      </c>
      <c r="E1702" s="4" t="n">
        <v>176.81</v>
      </c>
      <c r="F1702" s="4" t="n">
        <v>1414.48</v>
      </c>
      <c r="G1702" s="4" t="n">
        <f aca="false">INDEX(Data_Products!$D$2:$D$33,MATCH(C1702,Data_Products!$A$2:$A$33,0))</f>
        <v>129.57</v>
      </c>
      <c r="H1702" s="4" t="str">
        <f aca="false">INDEX(Data_Products!$C$2:$C$33,MATCH(C1702,Data_Products!$A$2:$A$33,0))</f>
        <v>Roofing</v>
      </c>
      <c r="I1702" s="10" t="n">
        <f aca="false">D1702*(E1702-G1702)</f>
        <v>377.92</v>
      </c>
      <c r="J1702" s="11" t="n">
        <f aca="false">IFERROR(I1702/F1702,0)</f>
        <v>0.267179458175443</v>
      </c>
      <c r="K1702" s="4" t="str">
        <f aca="false">IFERROR(INDEX(Data_Orders!$F$2:$F$4727,MATCH(B1702,Data_Orders!$A$2:$A$4727,0)),"")</f>
        <v>Trade Account</v>
      </c>
      <c r="L1702" s="4" t="str">
        <f aca="false">IFERROR(INDEX(Data_Orders!$D$2:$D$4727,MATCH(B1702,Data_Orders!$A$2:$A$4727,0)),"")</f>
        <v>Northampton</v>
      </c>
    </row>
    <row r="1703" customFormat="false" ht="15" hidden="false" customHeight="false" outlineLevel="0" collapsed="false">
      <c r="A1703" s="4" t="s">
        <v>7519</v>
      </c>
      <c r="B1703" s="4" t="s">
        <v>1647</v>
      </c>
      <c r="C1703" s="4" t="s">
        <v>1019</v>
      </c>
      <c r="D1703" s="4" t="n">
        <v>4</v>
      </c>
      <c r="E1703" s="4" t="n">
        <v>79.76</v>
      </c>
      <c r="F1703" s="4" t="n">
        <v>319.04</v>
      </c>
      <c r="G1703" s="4" t="n">
        <f aca="false">INDEX(Data_Products!$D$2:$D$33,MATCH(C1703,Data_Products!$A$2:$A$33,0))</f>
        <v>59.07</v>
      </c>
      <c r="H1703" s="4" t="str">
        <f aca="false">INDEX(Data_Products!$C$2:$C$33,MATCH(C1703,Data_Products!$A$2:$A$33,0))</f>
        <v>Timber</v>
      </c>
      <c r="I1703" s="10" t="n">
        <f aca="false">D1703*(E1703-G1703)</f>
        <v>82.76</v>
      </c>
      <c r="J1703" s="11" t="n">
        <f aca="false">IFERROR(I1703/F1703,0)</f>
        <v>0.259403209628887</v>
      </c>
      <c r="K1703" s="4" t="str">
        <f aca="false">IFERROR(INDEX(Data_Orders!$F$2:$F$4727,MATCH(B1703,Data_Orders!$A$2:$A$4727,0)),"")</f>
        <v>Trade Account</v>
      </c>
      <c r="L1703" s="4" t="str">
        <f aca="false">IFERROR(INDEX(Data_Orders!$D$2:$D$4727,MATCH(B1703,Data_Orders!$A$2:$A$4727,0)),"")</f>
        <v>Northampton</v>
      </c>
    </row>
    <row r="1704" customFormat="false" ht="15" hidden="false" customHeight="false" outlineLevel="0" collapsed="false">
      <c r="A1704" s="4" t="s">
        <v>7520</v>
      </c>
      <c r="B1704" s="4" t="s">
        <v>1647</v>
      </c>
      <c r="C1704" s="4" t="s">
        <v>1059</v>
      </c>
      <c r="D1704" s="4" t="n">
        <v>11</v>
      </c>
      <c r="E1704" s="4" t="n">
        <v>103.63</v>
      </c>
      <c r="F1704" s="4" t="n">
        <v>1139.93</v>
      </c>
      <c r="G1704" s="4" t="n">
        <f aca="false">INDEX(Data_Products!$D$2:$D$33,MATCH(C1704,Data_Products!$A$2:$A$33,0))</f>
        <v>82.55</v>
      </c>
      <c r="H1704" s="4" t="str">
        <f aca="false">INDEX(Data_Products!$C$2:$C$33,MATCH(C1704,Data_Products!$A$2:$A$33,0))</f>
        <v>Roofing</v>
      </c>
      <c r="I1704" s="10" t="n">
        <f aca="false">D1704*(E1704-G1704)</f>
        <v>231.88</v>
      </c>
      <c r="J1704" s="11" t="n">
        <f aca="false">IFERROR(I1704/F1704,0)</f>
        <v>0.203415999228023</v>
      </c>
      <c r="K1704" s="4" t="str">
        <f aca="false">IFERROR(INDEX(Data_Orders!$F$2:$F$4727,MATCH(B1704,Data_Orders!$A$2:$A$4727,0)),"")</f>
        <v>Trade Account</v>
      </c>
      <c r="L1704" s="4" t="str">
        <f aca="false">IFERROR(INDEX(Data_Orders!$D$2:$D$4727,MATCH(B1704,Data_Orders!$A$2:$A$4727,0)),"")</f>
        <v>Northampton</v>
      </c>
    </row>
    <row r="1705" customFormat="false" ht="15" hidden="false" customHeight="false" outlineLevel="0" collapsed="false">
      <c r="A1705" s="4" t="s">
        <v>7521</v>
      </c>
      <c r="B1705" s="4" t="s">
        <v>1647</v>
      </c>
      <c r="C1705" s="4" t="s">
        <v>1037</v>
      </c>
      <c r="D1705" s="4" t="n">
        <v>17</v>
      </c>
      <c r="E1705" s="4" t="n">
        <v>90.97</v>
      </c>
      <c r="F1705" s="4" t="n">
        <v>1546.49</v>
      </c>
      <c r="G1705" s="4" t="n">
        <f aca="false">INDEX(Data_Products!$D$2:$D$33,MATCH(C1705,Data_Products!$A$2:$A$33,0))</f>
        <v>73.81</v>
      </c>
      <c r="H1705" s="4" t="str">
        <f aca="false">INDEX(Data_Products!$C$2:$C$33,MATCH(C1705,Data_Products!$A$2:$A$33,0))</f>
        <v>Insulation</v>
      </c>
      <c r="I1705" s="10" t="n">
        <f aca="false">D1705*(E1705-G1705)</f>
        <v>291.72</v>
      </c>
      <c r="J1705" s="11" t="n">
        <f aca="false">IFERROR(I1705/F1705,0)</f>
        <v>0.18863361547763</v>
      </c>
      <c r="K1705" s="4" t="str">
        <f aca="false">IFERROR(INDEX(Data_Orders!$F$2:$F$4727,MATCH(B1705,Data_Orders!$A$2:$A$4727,0)),"")</f>
        <v>Trade Account</v>
      </c>
      <c r="L1705" s="4" t="str">
        <f aca="false">IFERROR(INDEX(Data_Orders!$D$2:$D$4727,MATCH(B1705,Data_Orders!$A$2:$A$4727,0)),"")</f>
        <v>Northampton</v>
      </c>
    </row>
    <row r="1706" customFormat="false" ht="15" hidden="false" customHeight="false" outlineLevel="0" collapsed="false">
      <c r="A1706" s="4" t="s">
        <v>7522</v>
      </c>
      <c r="B1706" s="4" t="s">
        <v>1647</v>
      </c>
      <c r="C1706" s="4" t="s">
        <v>1046</v>
      </c>
      <c r="D1706" s="4" t="n">
        <v>19</v>
      </c>
      <c r="E1706" s="4" t="n">
        <v>154.02</v>
      </c>
      <c r="F1706" s="4" t="n">
        <v>2926.38</v>
      </c>
      <c r="G1706" s="4" t="n">
        <f aca="false">INDEX(Data_Products!$D$2:$D$33,MATCH(C1706,Data_Products!$A$2:$A$33,0))</f>
        <v>102.1</v>
      </c>
      <c r="H1706" s="4" t="str">
        <f aca="false">INDEX(Data_Products!$C$2:$C$33,MATCH(C1706,Data_Products!$A$2:$A$33,0))</f>
        <v>Tools &amp; Fixings</v>
      </c>
      <c r="I1706" s="10" t="n">
        <f aca="false">D1706*(E1706-G1706)</f>
        <v>986.48</v>
      </c>
      <c r="J1706" s="11" t="n">
        <f aca="false">IFERROR(I1706/F1706,0)</f>
        <v>0.337099078041813</v>
      </c>
      <c r="K1706" s="4" t="str">
        <f aca="false">IFERROR(INDEX(Data_Orders!$F$2:$F$4727,MATCH(B1706,Data_Orders!$A$2:$A$4727,0)),"")</f>
        <v>Trade Account</v>
      </c>
      <c r="L1706" s="4" t="str">
        <f aca="false">IFERROR(INDEX(Data_Orders!$D$2:$D$4727,MATCH(B1706,Data_Orders!$A$2:$A$4727,0)),"")</f>
        <v>Northampton</v>
      </c>
    </row>
    <row r="1707" customFormat="false" ht="15" hidden="false" customHeight="false" outlineLevel="0" collapsed="false">
      <c r="A1707" s="4" t="s">
        <v>7523</v>
      </c>
      <c r="B1707" s="4" t="s">
        <v>1648</v>
      </c>
      <c r="C1707" s="4" t="s">
        <v>1041</v>
      </c>
      <c r="D1707" s="4" t="n">
        <v>14</v>
      </c>
      <c r="E1707" s="4" t="n">
        <v>242.75</v>
      </c>
      <c r="F1707" s="4" t="n">
        <v>3398.5</v>
      </c>
      <c r="G1707" s="4" t="n">
        <f aca="false">INDEX(Data_Products!$D$2:$D$33,MATCH(C1707,Data_Products!$A$2:$A$33,0))</f>
        <v>142.94</v>
      </c>
      <c r="H1707" s="4" t="str">
        <f aca="false">INDEX(Data_Products!$C$2:$C$33,MATCH(C1707,Data_Products!$A$2:$A$33,0))</f>
        <v>Tools &amp; Fixings</v>
      </c>
      <c r="I1707" s="10" t="n">
        <f aca="false">D1707*(E1707-G1707)</f>
        <v>1397.34</v>
      </c>
      <c r="J1707" s="11" t="n">
        <f aca="false">IFERROR(I1707/F1707,0)</f>
        <v>0.411163748712667</v>
      </c>
      <c r="K1707" s="4" t="str">
        <f aca="false">IFERROR(INDEX(Data_Orders!$F$2:$F$4727,MATCH(B1707,Data_Orders!$A$2:$A$4727,0)),"")</f>
        <v>Trade Account</v>
      </c>
      <c r="L1707" s="4" t="str">
        <f aca="false">IFERROR(INDEX(Data_Orders!$D$2:$D$4727,MATCH(B1707,Data_Orders!$A$2:$A$4727,0)),"")</f>
        <v>Northampton</v>
      </c>
    </row>
    <row r="1708" customFormat="false" ht="15" hidden="false" customHeight="false" outlineLevel="0" collapsed="false">
      <c r="A1708" s="4" t="s">
        <v>7524</v>
      </c>
      <c r="B1708" s="4" t="s">
        <v>1648</v>
      </c>
      <c r="C1708" s="4" t="s">
        <v>1017</v>
      </c>
      <c r="D1708" s="4" t="n">
        <v>14</v>
      </c>
      <c r="E1708" s="4" t="n">
        <v>49.15</v>
      </c>
      <c r="F1708" s="4" t="n">
        <v>688.1</v>
      </c>
      <c r="G1708" s="4" t="n">
        <f aca="false">INDEX(Data_Products!$D$2:$D$33,MATCH(C1708,Data_Products!$A$2:$A$33,0))</f>
        <v>31.44</v>
      </c>
      <c r="H1708" s="4" t="str">
        <f aca="false">INDEX(Data_Products!$C$2:$C$33,MATCH(C1708,Data_Products!$A$2:$A$33,0))</f>
        <v>Timber</v>
      </c>
      <c r="I1708" s="10" t="n">
        <f aca="false">D1708*(E1708-G1708)</f>
        <v>247.94</v>
      </c>
      <c r="J1708" s="11" t="n">
        <f aca="false">IFERROR(I1708/F1708,0)</f>
        <v>0.360325534079349</v>
      </c>
      <c r="K1708" s="4" t="str">
        <f aca="false">IFERROR(INDEX(Data_Orders!$F$2:$F$4727,MATCH(B1708,Data_Orders!$A$2:$A$4727,0)),"")</f>
        <v>Trade Account</v>
      </c>
      <c r="L1708" s="4" t="str">
        <f aca="false">IFERROR(INDEX(Data_Orders!$D$2:$D$4727,MATCH(B1708,Data_Orders!$A$2:$A$4727,0)),"")</f>
        <v>Northampton</v>
      </c>
    </row>
    <row r="1709" customFormat="false" ht="15" hidden="false" customHeight="false" outlineLevel="0" collapsed="false">
      <c r="A1709" s="4" t="s">
        <v>7525</v>
      </c>
      <c r="B1709" s="4" t="s">
        <v>1648</v>
      </c>
      <c r="C1709" s="4" t="s">
        <v>1019</v>
      </c>
      <c r="D1709" s="4" t="n">
        <v>3</v>
      </c>
      <c r="E1709" s="4" t="n">
        <v>79.76</v>
      </c>
      <c r="F1709" s="4" t="n">
        <v>239.28</v>
      </c>
      <c r="G1709" s="4" t="n">
        <f aca="false">INDEX(Data_Products!$D$2:$D$33,MATCH(C1709,Data_Products!$A$2:$A$33,0))</f>
        <v>59.07</v>
      </c>
      <c r="H1709" s="4" t="str">
        <f aca="false">INDEX(Data_Products!$C$2:$C$33,MATCH(C1709,Data_Products!$A$2:$A$33,0))</f>
        <v>Timber</v>
      </c>
      <c r="I1709" s="10" t="n">
        <f aca="false">D1709*(E1709-G1709)</f>
        <v>62.07</v>
      </c>
      <c r="J1709" s="11" t="n">
        <f aca="false">IFERROR(I1709/F1709,0)</f>
        <v>0.259403209628887</v>
      </c>
      <c r="K1709" s="4" t="str">
        <f aca="false">IFERROR(INDEX(Data_Orders!$F$2:$F$4727,MATCH(B1709,Data_Orders!$A$2:$A$4727,0)),"")</f>
        <v>Trade Account</v>
      </c>
      <c r="L1709" s="4" t="str">
        <f aca="false">IFERROR(INDEX(Data_Orders!$D$2:$D$4727,MATCH(B1709,Data_Orders!$A$2:$A$4727,0)),"")</f>
        <v>Northampton</v>
      </c>
    </row>
    <row r="1710" customFormat="false" ht="15" hidden="false" customHeight="false" outlineLevel="0" collapsed="false">
      <c r="A1710" s="4" t="s">
        <v>7526</v>
      </c>
      <c r="B1710" s="4" t="s">
        <v>1649</v>
      </c>
      <c r="C1710" s="4" t="s">
        <v>1035</v>
      </c>
      <c r="D1710" s="4" t="n">
        <v>17</v>
      </c>
      <c r="E1710" s="4" t="n">
        <v>165.07</v>
      </c>
      <c r="F1710" s="4" t="n">
        <v>2806.19</v>
      </c>
      <c r="G1710" s="4" t="n">
        <f aca="false">INDEX(Data_Products!$D$2:$D$33,MATCH(C1710,Data_Products!$A$2:$A$33,0))</f>
        <v>134.65</v>
      </c>
      <c r="H1710" s="4" t="str">
        <f aca="false">INDEX(Data_Products!$C$2:$C$33,MATCH(C1710,Data_Products!$A$2:$A$33,0))</f>
        <v>Insulation</v>
      </c>
      <c r="I1710" s="10" t="n">
        <f aca="false">D1710*(E1710-G1710)</f>
        <v>517.14</v>
      </c>
      <c r="J1710" s="11" t="n">
        <f aca="false">IFERROR(I1710/F1710,0)</f>
        <v>0.184285454655601</v>
      </c>
      <c r="K1710" s="4" t="str">
        <f aca="false">IFERROR(INDEX(Data_Orders!$F$2:$F$4727,MATCH(B1710,Data_Orders!$A$2:$A$4727,0)),"")</f>
        <v>Retail</v>
      </c>
      <c r="L1710" s="4" t="str">
        <f aca="false">IFERROR(INDEX(Data_Orders!$D$2:$D$4727,MATCH(B1710,Data_Orders!$A$2:$A$4727,0)),"")</f>
        <v>Nuneaton</v>
      </c>
    </row>
    <row r="1711" customFormat="false" ht="15" hidden="false" customHeight="false" outlineLevel="0" collapsed="false">
      <c r="A1711" s="4" t="s">
        <v>7527</v>
      </c>
      <c r="B1711" s="4" t="s">
        <v>1650</v>
      </c>
      <c r="C1711" s="4" t="s">
        <v>1048</v>
      </c>
      <c r="D1711" s="4" t="n">
        <v>9</v>
      </c>
      <c r="E1711" s="4" t="n">
        <v>112.72</v>
      </c>
      <c r="F1711" s="4" t="n">
        <v>1014.48</v>
      </c>
      <c r="G1711" s="4" t="n">
        <f aca="false">INDEX(Data_Products!$D$2:$D$33,MATCH(C1711,Data_Products!$A$2:$A$33,0))</f>
        <v>83.21</v>
      </c>
      <c r="H1711" s="4" t="str">
        <f aca="false">INDEX(Data_Products!$C$2:$C$33,MATCH(C1711,Data_Products!$A$2:$A$33,0))</f>
        <v>Tools &amp; Fixings</v>
      </c>
      <c r="I1711" s="10" t="n">
        <f aca="false">D1711*(E1711-G1711)</f>
        <v>265.59</v>
      </c>
      <c r="J1711" s="11" t="n">
        <f aca="false">IFERROR(I1711/F1711,0)</f>
        <v>0.261799148332151</v>
      </c>
      <c r="K1711" s="4" t="str">
        <f aca="false">IFERROR(INDEX(Data_Orders!$F$2:$F$4727,MATCH(B1711,Data_Orders!$A$2:$A$4727,0)),"")</f>
        <v>Retail</v>
      </c>
      <c r="L1711" s="4" t="str">
        <f aca="false">IFERROR(INDEX(Data_Orders!$D$2:$D$4727,MATCH(B1711,Data_Orders!$A$2:$A$4727,0)),"")</f>
        <v>Nuneaton</v>
      </c>
    </row>
    <row r="1712" customFormat="false" ht="15" hidden="false" customHeight="false" outlineLevel="0" collapsed="false">
      <c r="A1712" s="4" t="s">
        <v>7528</v>
      </c>
      <c r="B1712" s="4" t="s">
        <v>1650</v>
      </c>
      <c r="C1712" s="4" t="s">
        <v>1046</v>
      </c>
      <c r="D1712" s="4" t="n">
        <v>19</v>
      </c>
      <c r="E1712" s="4" t="n">
        <v>154.02</v>
      </c>
      <c r="F1712" s="4" t="n">
        <v>2926.38</v>
      </c>
      <c r="G1712" s="4" t="n">
        <f aca="false">INDEX(Data_Products!$D$2:$D$33,MATCH(C1712,Data_Products!$A$2:$A$33,0))</f>
        <v>102.1</v>
      </c>
      <c r="H1712" s="4" t="str">
        <f aca="false">INDEX(Data_Products!$C$2:$C$33,MATCH(C1712,Data_Products!$A$2:$A$33,0))</f>
        <v>Tools &amp; Fixings</v>
      </c>
      <c r="I1712" s="10" t="n">
        <f aca="false">D1712*(E1712-G1712)</f>
        <v>986.48</v>
      </c>
      <c r="J1712" s="11" t="n">
        <f aca="false">IFERROR(I1712/F1712,0)</f>
        <v>0.337099078041813</v>
      </c>
      <c r="K1712" s="4" t="str">
        <f aca="false">IFERROR(INDEX(Data_Orders!$F$2:$F$4727,MATCH(B1712,Data_Orders!$A$2:$A$4727,0)),"")</f>
        <v>Retail</v>
      </c>
      <c r="L1712" s="4" t="str">
        <f aca="false">IFERROR(INDEX(Data_Orders!$D$2:$D$4727,MATCH(B1712,Data_Orders!$A$2:$A$4727,0)),"")</f>
        <v>Nuneaton</v>
      </c>
    </row>
    <row r="1713" customFormat="false" ht="15" hidden="false" customHeight="false" outlineLevel="0" collapsed="false">
      <c r="A1713" s="4" t="s">
        <v>7529</v>
      </c>
      <c r="B1713" s="4" t="s">
        <v>1650</v>
      </c>
      <c r="C1713" s="4" t="s">
        <v>1064</v>
      </c>
      <c r="D1713" s="4" t="n">
        <v>16</v>
      </c>
      <c r="E1713" s="4" t="n">
        <v>97.63</v>
      </c>
      <c r="F1713" s="4" t="n">
        <v>1562.08</v>
      </c>
      <c r="G1713" s="4" t="n">
        <f aca="false">INDEX(Data_Products!$D$2:$D$33,MATCH(C1713,Data_Products!$A$2:$A$33,0))</f>
        <v>65.21</v>
      </c>
      <c r="H1713" s="4" t="str">
        <f aca="false">INDEX(Data_Products!$C$2:$C$33,MATCH(C1713,Data_Products!$A$2:$A$33,0))</f>
        <v>Plumbing &amp; Drainage</v>
      </c>
      <c r="I1713" s="10" t="n">
        <f aca="false">D1713*(E1713-G1713)</f>
        <v>518.72</v>
      </c>
      <c r="J1713" s="11" t="n">
        <f aca="false">IFERROR(I1713/F1713,0)</f>
        <v>0.332070060432244</v>
      </c>
      <c r="K1713" s="4" t="str">
        <f aca="false">IFERROR(INDEX(Data_Orders!$F$2:$F$4727,MATCH(B1713,Data_Orders!$A$2:$A$4727,0)),"")</f>
        <v>Retail</v>
      </c>
      <c r="L1713" s="4" t="str">
        <f aca="false">IFERROR(INDEX(Data_Orders!$D$2:$D$4727,MATCH(B1713,Data_Orders!$A$2:$A$4727,0)),"")</f>
        <v>Nuneaton</v>
      </c>
    </row>
    <row r="1714" customFormat="false" ht="15" hidden="false" customHeight="false" outlineLevel="0" collapsed="false">
      <c r="A1714" s="4" t="s">
        <v>7530</v>
      </c>
      <c r="B1714" s="4" t="s">
        <v>1650</v>
      </c>
      <c r="C1714" s="4" t="s">
        <v>1037</v>
      </c>
      <c r="D1714" s="4" t="n">
        <v>14</v>
      </c>
      <c r="E1714" s="4" t="n">
        <v>90.97</v>
      </c>
      <c r="F1714" s="4" t="n">
        <v>1273.58</v>
      </c>
      <c r="G1714" s="4" t="n">
        <f aca="false">INDEX(Data_Products!$D$2:$D$33,MATCH(C1714,Data_Products!$A$2:$A$33,0))</f>
        <v>73.81</v>
      </c>
      <c r="H1714" s="4" t="str">
        <f aca="false">INDEX(Data_Products!$C$2:$C$33,MATCH(C1714,Data_Products!$A$2:$A$33,0))</f>
        <v>Insulation</v>
      </c>
      <c r="I1714" s="10" t="n">
        <f aca="false">D1714*(E1714-G1714)</f>
        <v>240.24</v>
      </c>
      <c r="J1714" s="11" t="n">
        <f aca="false">IFERROR(I1714/F1714,0)</f>
        <v>0.18863361547763</v>
      </c>
      <c r="K1714" s="4" t="str">
        <f aca="false">IFERROR(INDEX(Data_Orders!$F$2:$F$4727,MATCH(B1714,Data_Orders!$A$2:$A$4727,0)),"")</f>
        <v>Retail</v>
      </c>
      <c r="L1714" s="4" t="str">
        <f aca="false">IFERROR(INDEX(Data_Orders!$D$2:$D$4727,MATCH(B1714,Data_Orders!$A$2:$A$4727,0)),"")</f>
        <v>Nuneaton</v>
      </c>
    </row>
    <row r="1715" customFormat="false" ht="15" hidden="false" customHeight="false" outlineLevel="0" collapsed="false">
      <c r="A1715" s="4" t="s">
        <v>7531</v>
      </c>
      <c r="B1715" s="4" t="s">
        <v>1650</v>
      </c>
      <c r="C1715" s="4" t="s">
        <v>1070</v>
      </c>
      <c r="D1715" s="4" t="n">
        <v>15</v>
      </c>
      <c r="E1715" s="4" t="n">
        <v>230.32</v>
      </c>
      <c r="F1715" s="4" t="n">
        <v>3454.8</v>
      </c>
      <c r="G1715" s="4" t="n">
        <f aca="false">INDEX(Data_Products!$D$2:$D$33,MATCH(C1715,Data_Products!$A$2:$A$33,0))</f>
        <v>161.64</v>
      </c>
      <c r="H1715" s="4" t="str">
        <f aca="false">INDEX(Data_Products!$C$2:$C$33,MATCH(C1715,Data_Products!$A$2:$A$33,0))</f>
        <v>Landscaping</v>
      </c>
      <c r="I1715" s="10" t="n">
        <f aca="false">D1715*(E1715-G1715)</f>
        <v>1030.2</v>
      </c>
      <c r="J1715" s="11" t="n">
        <f aca="false">IFERROR(I1715/F1715,0)</f>
        <v>0.298193817297673</v>
      </c>
      <c r="K1715" s="4" t="str">
        <f aca="false">IFERROR(INDEX(Data_Orders!$F$2:$F$4727,MATCH(B1715,Data_Orders!$A$2:$A$4727,0)),"")</f>
        <v>Retail</v>
      </c>
      <c r="L1715" s="4" t="str">
        <f aca="false">IFERROR(INDEX(Data_Orders!$D$2:$D$4727,MATCH(B1715,Data_Orders!$A$2:$A$4727,0)),"")</f>
        <v>Nuneaton</v>
      </c>
    </row>
    <row r="1716" customFormat="false" ht="15" hidden="false" customHeight="false" outlineLevel="0" collapsed="false">
      <c r="A1716" s="4" t="s">
        <v>7532</v>
      </c>
      <c r="B1716" s="4" t="s">
        <v>1651</v>
      </c>
      <c r="C1716" s="4" t="s">
        <v>1061</v>
      </c>
      <c r="D1716" s="4" t="n">
        <v>5</v>
      </c>
      <c r="E1716" s="4" t="n">
        <v>145.57</v>
      </c>
      <c r="F1716" s="4" t="n">
        <v>727.85</v>
      </c>
      <c r="G1716" s="4" t="n">
        <f aca="false">INDEX(Data_Products!$D$2:$D$33,MATCH(C1716,Data_Products!$A$2:$A$33,0))</f>
        <v>119.29</v>
      </c>
      <c r="H1716" s="4" t="str">
        <f aca="false">INDEX(Data_Products!$C$2:$C$33,MATCH(C1716,Data_Products!$A$2:$A$33,0))</f>
        <v>Plumbing &amp; Drainage</v>
      </c>
      <c r="I1716" s="10" t="n">
        <f aca="false">D1716*(E1716-G1716)</f>
        <v>131.4</v>
      </c>
      <c r="J1716" s="11" t="n">
        <f aca="false">IFERROR(I1716/F1716,0)</f>
        <v>0.180531702960775</v>
      </c>
      <c r="K1716" s="4" t="str">
        <f aca="false">IFERROR(INDEX(Data_Orders!$F$2:$F$4727,MATCH(B1716,Data_Orders!$A$2:$A$4727,0)),"")</f>
        <v>Retail</v>
      </c>
      <c r="L1716" s="4" t="str">
        <f aca="false">IFERROR(INDEX(Data_Orders!$D$2:$D$4727,MATCH(B1716,Data_Orders!$A$2:$A$4727,0)),"")</f>
        <v>Nuneaton</v>
      </c>
    </row>
    <row r="1717" customFormat="false" ht="15" hidden="false" customHeight="false" outlineLevel="0" collapsed="false">
      <c r="A1717" s="4" t="s">
        <v>7533</v>
      </c>
      <c r="B1717" s="4" t="s">
        <v>1651</v>
      </c>
      <c r="C1717" s="4" t="s">
        <v>1039</v>
      </c>
      <c r="D1717" s="4" t="n">
        <v>17</v>
      </c>
      <c r="E1717" s="4" t="n">
        <v>160.41</v>
      </c>
      <c r="F1717" s="4" t="n">
        <v>2726.97</v>
      </c>
      <c r="G1717" s="4" t="n">
        <f aca="false">INDEX(Data_Products!$D$2:$D$33,MATCH(C1717,Data_Products!$A$2:$A$33,0))</f>
        <v>99.74</v>
      </c>
      <c r="H1717" s="4" t="str">
        <f aca="false">INDEX(Data_Products!$C$2:$C$33,MATCH(C1717,Data_Products!$A$2:$A$33,0))</f>
        <v>Insulation</v>
      </c>
      <c r="I1717" s="10" t="n">
        <f aca="false">D1717*(E1717-G1717)</f>
        <v>1031.39</v>
      </c>
      <c r="J1717" s="11" t="n">
        <f aca="false">IFERROR(I1717/F1717,0)</f>
        <v>0.378218315566361</v>
      </c>
      <c r="K1717" s="4" t="str">
        <f aca="false">IFERROR(INDEX(Data_Orders!$F$2:$F$4727,MATCH(B1717,Data_Orders!$A$2:$A$4727,0)),"")</f>
        <v>Retail</v>
      </c>
      <c r="L1717" s="4" t="str">
        <f aca="false">IFERROR(INDEX(Data_Orders!$D$2:$D$4727,MATCH(B1717,Data_Orders!$A$2:$A$4727,0)),"")</f>
        <v>Nuneaton</v>
      </c>
    </row>
    <row r="1718" customFormat="false" ht="15" hidden="false" customHeight="false" outlineLevel="0" collapsed="false">
      <c r="A1718" s="4" t="s">
        <v>7534</v>
      </c>
      <c r="B1718" s="4" t="s">
        <v>1651</v>
      </c>
      <c r="C1718" s="4" t="s">
        <v>1068</v>
      </c>
      <c r="D1718" s="4" t="n">
        <v>5</v>
      </c>
      <c r="E1718" s="4" t="n">
        <v>86.28</v>
      </c>
      <c r="F1718" s="4" t="n">
        <v>431.4</v>
      </c>
      <c r="G1718" s="4" t="n">
        <f aca="false">INDEX(Data_Products!$D$2:$D$33,MATCH(C1718,Data_Products!$A$2:$A$33,0))</f>
        <v>68.55</v>
      </c>
      <c r="H1718" s="4" t="str">
        <f aca="false">INDEX(Data_Products!$C$2:$C$33,MATCH(C1718,Data_Products!$A$2:$A$33,0))</f>
        <v>Plumbing &amp; Drainage</v>
      </c>
      <c r="I1718" s="10" t="n">
        <f aca="false">D1718*(E1718-G1718)</f>
        <v>88.65</v>
      </c>
      <c r="J1718" s="11" t="n">
        <f aca="false">IFERROR(I1718/F1718,0)</f>
        <v>0.205493741307371</v>
      </c>
      <c r="K1718" s="4" t="str">
        <f aca="false">IFERROR(INDEX(Data_Orders!$F$2:$F$4727,MATCH(B1718,Data_Orders!$A$2:$A$4727,0)),"")</f>
        <v>Retail</v>
      </c>
      <c r="L1718" s="4" t="str">
        <f aca="false">IFERROR(INDEX(Data_Orders!$D$2:$D$4727,MATCH(B1718,Data_Orders!$A$2:$A$4727,0)),"")</f>
        <v>Nuneaton</v>
      </c>
    </row>
    <row r="1719" customFormat="false" ht="15" hidden="false" customHeight="false" outlineLevel="0" collapsed="false">
      <c r="A1719" s="4" t="s">
        <v>7535</v>
      </c>
      <c r="B1719" s="4" t="s">
        <v>1651</v>
      </c>
      <c r="C1719" s="4" t="s">
        <v>1021</v>
      </c>
      <c r="D1719" s="4" t="n">
        <v>16</v>
      </c>
      <c r="E1719" s="4" t="n">
        <v>73.76</v>
      </c>
      <c r="F1719" s="4" t="n">
        <v>1180.16</v>
      </c>
      <c r="G1719" s="4" t="n">
        <f aca="false">INDEX(Data_Products!$D$2:$D$33,MATCH(C1719,Data_Products!$A$2:$A$33,0))</f>
        <v>51.51</v>
      </c>
      <c r="H1719" s="4" t="str">
        <f aca="false">INDEX(Data_Products!$C$2:$C$33,MATCH(C1719,Data_Products!$A$2:$A$33,0))</f>
        <v>Cement &amp; Aggregates</v>
      </c>
      <c r="I1719" s="10" t="n">
        <f aca="false">D1719*(E1719-G1719)</f>
        <v>356</v>
      </c>
      <c r="J1719" s="11" t="n">
        <f aca="false">IFERROR(I1719/F1719,0)</f>
        <v>0.301654013015184</v>
      </c>
      <c r="K1719" s="4" t="str">
        <f aca="false">IFERROR(INDEX(Data_Orders!$F$2:$F$4727,MATCH(B1719,Data_Orders!$A$2:$A$4727,0)),"")</f>
        <v>Retail</v>
      </c>
      <c r="L1719" s="4" t="str">
        <f aca="false">IFERROR(INDEX(Data_Orders!$D$2:$D$4727,MATCH(B1719,Data_Orders!$A$2:$A$4727,0)),"")</f>
        <v>Nuneaton</v>
      </c>
    </row>
    <row r="1720" customFormat="false" ht="15" hidden="false" customHeight="false" outlineLevel="0" collapsed="false">
      <c r="A1720" s="4" t="s">
        <v>7536</v>
      </c>
      <c r="B1720" s="4" t="s">
        <v>1652</v>
      </c>
      <c r="C1720" s="4" t="s">
        <v>1019</v>
      </c>
      <c r="D1720" s="4" t="n">
        <v>17</v>
      </c>
      <c r="E1720" s="4" t="n">
        <v>79.76</v>
      </c>
      <c r="F1720" s="4" t="n">
        <v>1355.92</v>
      </c>
      <c r="G1720" s="4" t="n">
        <f aca="false">INDEX(Data_Products!$D$2:$D$33,MATCH(C1720,Data_Products!$A$2:$A$33,0))</f>
        <v>59.07</v>
      </c>
      <c r="H1720" s="4" t="str">
        <f aca="false">INDEX(Data_Products!$C$2:$C$33,MATCH(C1720,Data_Products!$A$2:$A$33,0))</f>
        <v>Timber</v>
      </c>
      <c r="I1720" s="10" t="n">
        <f aca="false">D1720*(E1720-G1720)</f>
        <v>351.73</v>
      </c>
      <c r="J1720" s="11" t="n">
        <f aca="false">IFERROR(I1720/F1720,0)</f>
        <v>0.259403209628887</v>
      </c>
      <c r="K1720" s="4" t="str">
        <f aca="false">IFERROR(INDEX(Data_Orders!$F$2:$F$4727,MATCH(B1720,Data_Orders!$A$2:$A$4727,0)),"")</f>
        <v>Retail</v>
      </c>
      <c r="L1720" s="4" t="str">
        <f aca="false">IFERROR(INDEX(Data_Orders!$D$2:$D$4727,MATCH(B1720,Data_Orders!$A$2:$A$4727,0)),"")</f>
        <v>Nuneaton</v>
      </c>
    </row>
    <row r="1721" customFormat="false" ht="15" hidden="false" customHeight="false" outlineLevel="0" collapsed="false">
      <c r="A1721" s="4" t="s">
        <v>7537</v>
      </c>
      <c r="B1721" s="4" t="s">
        <v>1652</v>
      </c>
      <c r="C1721" s="4" t="s">
        <v>1077</v>
      </c>
      <c r="D1721" s="4" t="n">
        <v>4</v>
      </c>
      <c r="E1721" s="4" t="n">
        <v>46.61</v>
      </c>
      <c r="F1721" s="4" t="n">
        <v>186.44</v>
      </c>
      <c r="G1721" s="4" t="n">
        <f aca="false">INDEX(Data_Products!$D$2:$D$33,MATCH(C1721,Data_Products!$A$2:$A$33,0))</f>
        <v>36.87</v>
      </c>
      <c r="H1721" s="4" t="str">
        <f aca="false">INDEX(Data_Products!$C$2:$C$33,MATCH(C1721,Data_Products!$A$2:$A$33,0))</f>
        <v>Landscaping</v>
      </c>
      <c r="I1721" s="10" t="n">
        <f aca="false">D1721*(E1721-G1721)</f>
        <v>38.96</v>
      </c>
      <c r="J1721" s="11" t="n">
        <f aca="false">IFERROR(I1721/F1721,0)</f>
        <v>0.208968032611028</v>
      </c>
      <c r="K1721" s="4" t="str">
        <f aca="false">IFERROR(INDEX(Data_Orders!$F$2:$F$4727,MATCH(B1721,Data_Orders!$A$2:$A$4727,0)),"")</f>
        <v>Retail</v>
      </c>
      <c r="L1721" s="4" t="str">
        <f aca="false">IFERROR(INDEX(Data_Orders!$D$2:$D$4727,MATCH(B1721,Data_Orders!$A$2:$A$4727,0)),"")</f>
        <v>Nuneaton</v>
      </c>
    </row>
    <row r="1722" customFormat="false" ht="15" hidden="false" customHeight="false" outlineLevel="0" collapsed="false">
      <c r="A1722" s="4" t="s">
        <v>7538</v>
      </c>
      <c r="B1722" s="4" t="s">
        <v>1652</v>
      </c>
      <c r="C1722" s="4" t="s">
        <v>1059</v>
      </c>
      <c r="D1722" s="4" t="n">
        <v>7</v>
      </c>
      <c r="E1722" s="4" t="n">
        <v>103.63</v>
      </c>
      <c r="F1722" s="4" t="n">
        <v>725.41</v>
      </c>
      <c r="G1722" s="4" t="n">
        <f aca="false">INDEX(Data_Products!$D$2:$D$33,MATCH(C1722,Data_Products!$A$2:$A$33,0))</f>
        <v>82.55</v>
      </c>
      <c r="H1722" s="4" t="str">
        <f aca="false">INDEX(Data_Products!$C$2:$C$33,MATCH(C1722,Data_Products!$A$2:$A$33,0))</f>
        <v>Roofing</v>
      </c>
      <c r="I1722" s="10" t="n">
        <f aca="false">D1722*(E1722-G1722)</f>
        <v>147.56</v>
      </c>
      <c r="J1722" s="11" t="n">
        <f aca="false">IFERROR(I1722/F1722,0)</f>
        <v>0.203415999228023</v>
      </c>
      <c r="K1722" s="4" t="str">
        <f aca="false">IFERROR(INDEX(Data_Orders!$F$2:$F$4727,MATCH(B1722,Data_Orders!$A$2:$A$4727,0)),"")</f>
        <v>Retail</v>
      </c>
      <c r="L1722" s="4" t="str">
        <f aca="false">IFERROR(INDEX(Data_Orders!$D$2:$D$4727,MATCH(B1722,Data_Orders!$A$2:$A$4727,0)),"")</f>
        <v>Nuneaton</v>
      </c>
    </row>
    <row r="1723" customFormat="false" ht="15" hidden="false" customHeight="false" outlineLevel="0" collapsed="false">
      <c r="A1723" s="4" t="s">
        <v>7539</v>
      </c>
      <c r="B1723" s="4" t="s">
        <v>1652</v>
      </c>
      <c r="C1723" s="4" t="s">
        <v>1046</v>
      </c>
      <c r="D1723" s="4" t="n">
        <v>15</v>
      </c>
      <c r="E1723" s="4" t="n">
        <v>154.02</v>
      </c>
      <c r="F1723" s="4" t="n">
        <v>2310.3</v>
      </c>
      <c r="G1723" s="4" t="n">
        <f aca="false">INDEX(Data_Products!$D$2:$D$33,MATCH(C1723,Data_Products!$A$2:$A$33,0))</f>
        <v>102.1</v>
      </c>
      <c r="H1723" s="4" t="str">
        <f aca="false">INDEX(Data_Products!$C$2:$C$33,MATCH(C1723,Data_Products!$A$2:$A$33,0))</f>
        <v>Tools &amp; Fixings</v>
      </c>
      <c r="I1723" s="10" t="n">
        <f aca="false">D1723*(E1723-G1723)</f>
        <v>778.8</v>
      </c>
      <c r="J1723" s="11" t="n">
        <f aca="false">IFERROR(I1723/F1723,0)</f>
        <v>0.337099078041813</v>
      </c>
      <c r="K1723" s="4" t="str">
        <f aca="false">IFERROR(INDEX(Data_Orders!$F$2:$F$4727,MATCH(B1723,Data_Orders!$A$2:$A$4727,0)),"")</f>
        <v>Retail</v>
      </c>
      <c r="L1723" s="4" t="str">
        <f aca="false">IFERROR(INDEX(Data_Orders!$D$2:$D$4727,MATCH(B1723,Data_Orders!$A$2:$A$4727,0)),"")</f>
        <v>Nuneaton</v>
      </c>
    </row>
    <row r="1724" customFormat="false" ht="15" hidden="false" customHeight="false" outlineLevel="0" collapsed="false">
      <c r="A1724" s="4" t="s">
        <v>7540</v>
      </c>
      <c r="B1724" s="4" t="s">
        <v>1653</v>
      </c>
      <c r="C1724" s="4" t="s">
        <v>1061</v>
      </c>
      <c r="D1724" s="4" t="n">
        <v>6</v>
      </c>
      <c r="E1724" s="4" t="n">
        <v>145.57</v>
      </c>
      <c r="F1724" s="4" t="n">
        <v>873.42</v>
      </c>
      <c r="G1724" s="4" t="n">
        <f aca="false">INDEX(Data_Products!$D$2:$D$33,MATCH(C1724,Data_Products!$A$2:$A$33,0))</f>
        <v>119.29</v>
      </c>
      <c r="H1724" s="4" t="str">
        <f aca="false">INDEX(Data_Products!$C$2:$C$33,MATCH(C1724,Data_Products!$A$2:$A$33,0))</f>
        <v>Plumbing &amp; Drainage</v>
      </c>
      <c r="I1724" s="10" t="n">
        <f aca="false">D1724*(E1724-G1724)</f>
        <v>157.68</v>
      </c>
      <c r="J1724" s="11" t="n">
        <f aca="false">IFERROR(I1724/F1724,0)</f>
        <v>0.180531702960775</v>
      </c>
      <c r="K1724" s="4" t="str">
        <f aca="false">IFERROR(INDEX(Data_Orders!$F$2:$F$4727,MATCH(B1724,Data_Orders!$A$2:$A$4727,0)),"")</f>
        <v>Retail</v>
      </c>
      <c r="L1724" s="4" t="str">
        <f aca="false">IFERROR(INDEX(Data_Orders!$D$2:$D$4727,MATCH(B1724,Data_Orders!$A$2:$A$4727,0)),"")</f>
        <v>Nuneaton</v>
      </c>
    </row>
    <row r="1725" customFormat="false" ht="15" hidden="false" customHeight="false" outlineLevel="0" collapsed="false">
      <c r="A1725" s="4" t="s">
        <v>7541</v>
      </c>
      <c r="B1725" s="4" t="s">
        <v>1654</v>
      </c>
      <c r="C1725" s="4" t="s">
        <v>1075</v>
      </c>
      <c r="D1725" s="4" t="n">
        <v>20</v>
      </c>
      <c r="E1725" s="4" t="n">
        <v>98.61</v>
      </c>
      <c r="F1725" s="4" t="n">
        <v>1972.2</v>
      </c>
      <c r="G1725" s="4" t="n">
        <f aca="false">INDEX(Data_Products!$D$2:$D$33,MATCH(C1725,Data_Products!$A$2:$A$33,0))</f>
        <v>74.84</v>
      </c>
      <c r="H1725" s="4" t="str">
        <f aca="false">INDEX(Data_Products!$C$2:$C$33,MATCH(C1725,Data_Products!$A$2:$A$33,0))</f>
        <v>Landscaping</v>
      </c>
      <c r="I1725" s="10" t="n">
        <f aca="false">D1725*(E1725-G1725)</f>
        <v>475.4</v>
      </c>
      <c r="J1725" s="11" t="n">
        <f aca="false">IFERROR(I1725/F1725,0)</f>
        <v>0.24105060338708</v>
      </c>
      <c r="K1725" s="4" t="str">
        <f aca="false">IFERROR(INDEX(Data_Orders!$F$2:$F$4727,MATCH(B1725,Data_Orders!$A$2:$A$4727,0)),"")</f>
        <v>Retail</v>
      </c>
      <c r="L1725" s="4" t="str">
        <f aca="false">IFERROR(INDEX(Data_Orders!$D$2:$D$4727,MATCH(B1725,Data_Orders!$A$2:$A$4727,0)),"")</f>
        <v>Nuneaton</v>
      </c>
    </row>
    <row r="1726" customFormat="false" ht="15" hidden="false" customHeight="false" outlineLevel="0" collapsed="false">
      <c r="A1726" s="4" t="s">
        <v>7542</v>
      </c>
      <c r="B1726" s="4" t="s">
        <v>1654</v>
      </c>
      <c r="C1726" s="4" t="s">
        <v>1077</v>
      </c>
      <c r="D1726" s="4" t="n">
        <v>14</v>
      </c>
      <c r="E1726" s="4" t="n">
        <v>46.61</v>
      </c>
      <c r="F1726" s="4" t="n">
        <v>652.54</v>
      </c>
      <c r="G1726" s="4" t="n">
        <f aca="false">INDEX(Data_Products!$D$2:$D$33,MATCH(C1726,Data_Products!$A$2:$A$33,0))</f>
        <v>36.87</v>
      </c>
      <c r="H1726" s="4" t="str">
        <f aca="false">INDEX(Data_Products!$C$2:$C$33,MATCH(C1726,Data_Products!$A$2:$A$33,0))</f>
        <v>Landscaping</v>
      </c>
      <c r="I1726" s="10" t="n">
        <f aca="false">D1726*(E1726-G1726)</f>
        <v>136.36</v>
      </c>
      <c r="J1726" s="11" t="n">
        <f aca="false">IFERROR(I1726/F1726,0)</f>
        <v>0.208968032611028</v>
      </c>
      <c r="K1726" s="4" t="str">
        <f aca="false">IFERROR(INDEX(Data_Orders!$F$2:$F$4727,MATCH(B1726,Data_Orders!$A$2:$A$4727,0)),"")</f>
        <v>Retail</v>
      </c>
      <c r="L1726" s="4" t="str">
        <f aca="false">IFERROR(INDEX(Data_Orders!$D$2:$D$4727,MATCH(B1726,Data_Orders!$A$2:$A$4727,0)),"")</f>
        <v>Nuneaton</v>
      </c>
    </row>
    <row r="1727" customFormat="false" ht="15" hidden="false" customHeight="false" outlineLevel="0" collapsed="false">
      <c r="A1727" s="4" t="s">
        <v>7543</v>
      </c>
      <c r="B1727" s="4" t="s">
        <v>1654</v>
      </c>
      <c r="C1727" s="4" t="s">
        <v>1017</v>
      </c>
      <c r="D1727" s="4" t="n">
        <v>4</v>
      </c>
      <c r="E1727" s="4" t="n">
        <v>49.15</v>
      </c>
      <c r="F1727" s="4" t="n">
        <v>196.6</v>
      </c>
      <c r="G1727" s="4" t="n">
        <f aca="false">INDEX(Data_Products!$D$2:$D$33,MATCH(C1727,Data_Products!$A$2:$A$33,0))</f>
        <v>31.44</v>
      </c>
      <c r="H1727" s="4" t="str">
        <f aca="false">INDEX(Data_Products!$C$2:$C$33,MATCH(C1727,Data_Products!$A$2:$A$33,0))</f>
        <v>Timber</v>
      </c>
      <c r="I1727" s="10" t="n">
        <f aca="false">D1727*(E1727-G1727)</f>
        <v>70.84</v>
      </c>
      <c r="J1727" s="11" t="n">
        <f aca="false">IFERROR(I1727/F1727,0)</f>
        <v>0.360325534079349</v>
      </c>
      <c r="K1727" s="4" t="str">
        <f aca="false">IFERROR(INDEX(Data_Orders!$F$2:$F$4727,MATCH(B1727,Data_Orders!$A$2:$A$4727,0)),"")</f>
        <v>Retail</v>
      </c>
      <c r="L1727" s="4" t="str">
        <f aca="false">IFERROR(INDEX(Data_Orders!$D$2:$D$4727,MATCH(B1727,Data_Orders!$A$2:$A$4727,0)),"")</f>
        <v>Nuneaton</v>
      </c>
    </row>
    <row r="1728" customFormat="false" ht="15" hidden="false" customHeight="false" outlineLevel="0" collapsed="false">
      <c r="A1728" s="4" t="s">
        <v>7544</v>
      </c>
      <c r="B1728" s="4" t="s">
        <v>1655</v>
      </c>
      <c r="C1728" s="4" t="s">
        <v>1050</v>
      </c>
      <c r="D1728" s="4" t="n">
        <v>17</v>
      </c>
      <c r="E1728" s="4" t="n">
        <v>238.63</v>
      </c>
      <c r="F1728" s="4" t="n">
        <v>4056.71</v>
      </c>
      <c r="G1728" s="4" t="n">
        <f aca="false">INDEX(Data_Products!$D$2:$D$33,MATCH(C1728,Data_Products!$A$2:$A$33,0))</f>
        <v>148.91</v>
      </c>
      <c r="H1728" s="4" t="str">
        <f aca="false">INDEX(Data_Products!$C$2:$C$33,MATCH(C1728,Data_Products!$A$2:$A$33,0))</f>
        <v>Tools &amp; Fixings</v>
      </c>
      <c r="I1728" s="10" t="n">
        <f aca="false">D1728*(E1728-G1728)</f>
        <v>1525.24</v>
      </c>
      <c r="J1728" s="11" t="n">
        <f aca="false">IFERROR(I1728/F1728,0)</f>
        <v>0.375979549930855</v>
      </c>
      <c r="K1728" s="4" t="str">
        <f aca="false">IFERROR(INDEX(Data_Orders!$F$2:$F$4727,MATCH(B1728,Data_Orders!$A$2:$A$4727,0)),"")</f>
        <v>Retail</v>
      </c>
      <c r="L1728" s="4" t="str">
        <f aca="false">IFERROR(INDEX(Data_Orders!$D$2:$D$4727,MATCH(B1728,Data_Orders!$A$2:$A$4727,0)),"")</f>
        <v>Nuneaton</v>
      </c>
    </row>
    <row r="1729" customFormat="false" ht="15" hidden="false" customHeight="false" outlineLevel="0" collapsed="false">
      <c r="A1729" s="4" t="s">
        <v>7545</v>
      </c>
      <c r="B1729" s="4" t="s">
        <v>1655</v>
      </c>
      <c r="C1729" s="4" t="s">
        <v>1030</v>
      </c>
      <c r="D1729" s="4" t="n">
        <v>5</v>
      </c>
      <c r="E1729" s="4" t="n">
        <v>25.23</v>
      </c>
      <c r="F1729" s="4" t="n">
        <v>126.15</v>
      </c>
      <c r="G1729" s="4" t="n">
        <f aca="false">INDEX(Data_Products!$D$2:$D$33,MATCH(C1729,Data_Products!$A$2:$A$33,0))</f>
        <v>17.67</v>
      </c>
      <c r="H1729" s="4" t="str">
        <f aca="false">INDEX(Data_Products!$C$2:$C$33,MATCH(C1729,Data_Products!$A$2:$A$33,0))</f>
        <v>Cement &amp; Aggregates</v>
      </c>
      <c r="I1729" s="10" t="n">
        <f aca="false">D1729*(E1729-G1729)</f>
        <v>37.8</v>
      </c>
      <c r="J1729" s="11" t="n">
        <f aca="false">IFERROR(I1729/F1729,0)</f>
        <v>0.299643281807372</v>
      </c>
      <c r="K1729" s="4" t="str">
        <f aca="false">IFERROR(INDEX(Data_Orders!$F$2:$F$4727,MATCH(B1729,Data_Orders!$A$2:$A$4727,0)),"")</f>
        <v>Retail</v>
      </c>
      <c r="L1729" s="4" t="str">
        <f aca="false">IFERROR(INDEX(Data_Orders!$D$2:$D$4727,MATCH(B1729,Data_Orders!$A$2:$A$4727,0)),"")</f>
        <v>Nuneaton</v>
      </c>
    </row>
    <row r="1730" customFormat="false" ht="15" hidden="false" customHeight="false" outlineLevel="0" collapsed="false">
      <c r="A1730" s="4" t="s">
        <v>7546</v>
      </c>
      <c r="B1730" s="4" t="s">
        <v>1655</v>
      </c>
      <c r="C1730" s="4" t="s">
        <v>1013</v>
      </c>
      <c r="D1730" s="4" t="n">
        <v>4</v>
      </c>
      <c r="E1730" s="4" t="n">
        <v>240.92</v>
      </c>
      <c r="F1730" s="4" t="n">
        <v>963.68</v>
      </c>
      <c r="G1730" s="4" t="n">
        <f aca="false">INDEX(Data_Products!$D$2:$D$33,MATCH(C1730,Data_Products!$A$2:$A$33,0))</f>
        <v>168.32</v>
      </c>
      <c r="H1730" s="4" t="str">
        <f aca="false">INDEX(Data_Products!$C$2:$C$33,MATCH(C1730,Data_Products!$A$2:$A$33,0))</f>
        <v>Timber</v>
      </c>
      <c r="I1730" s="10" t="n">
        <f aca="false">D1730*(E1730-G1730)</f>
        <v>290.4</v>
      </c>
      <c r="J1730" s="11" t="n">
        <f aca="false">IFERROR(I1730/F1730,0)</f>
        <v>0.301344844761747</v>
      </c>
      <c r="K1730" s="4" t="str">
        <f aca="false">IFERROR(INDEX(Data_Orders!$F$2:$F$4727,MATCH(B1730,Data_Orders!$A$2:$A$4727,0)),"")</f>
        <v>Retail</v>
      </c>
      <c r="L1730" s="4" t="str">
        <f aca="false">IFERROR(INDEX(Data_Orders!$D$2:$D$4727,MATCH(B1730,Data_Orders!$A$2:$A$4727,0)),"")</f>
        <v>Nuneaton</v>
      </c>
    </row>
    <row r="1731" customFormat="false" ht="15" hidden="false" customHeight="false" outlineLevel="0" collapsed="false">
      <c r="A1731" s="4" t="s">
        <v>7547</v>
      </c>
      <c r="B1731" s="4" t="s">
        <v>1656</v>
      </c>
      <c r="C1731" s="4" t="s">
        <v>1035</v>
      </c>
      <c r="D1731" s="4" t="n">
        <v>1</v>
      </c>
      <c r="E1731" s="4" t="n">
        <v>165.07</v>
      </c>
      <c r="F1731" s="4" t="n">
        <v>165.07</v>
      </c>
      <c r="G1731" s="4" t="n">
        <f aca="false">INDEX(Data_Products!$D$2:$D$33,MATCH(C1731,Data_Products!$A$2:$A$33,0))</f>
        <v>134.65</v>
      </c>
      <c r="H1731" s="4" t="str">
        <f aca="false">INDEX(Data_Products!$C$2:$C$33,MATCH(C1731,Data_Products!$A$2:$A$33,0))</f>
        <v>Insulation</v>
      </c>
      <c r="I1731" s="10" t="n">
        <f aca="false">D1731*(E1731-G1731)</f>
        <v>30.42</v>
      </c>
      <c r="J1731" s="11" t="n">
        <f aca="false">IFERROR(I1731/F1731,0)</f>
        <v>0.184285454655601</v>
      </c>
      <c r="K1731" s="4" t="str">
        <f aca="false">IFERROR(INDEX(Data_Orders!$F$2:$F$4727,MATCH(B1731,Data_Orders!$A$2:$A$4727,0)),"")</f>
        <v>Retail</v>
      </c>
      <c r="L1731" s="4" t="str">
        <f aca="false">IFERROR(INDEX(Data_Orders!$D$2:$D$4727,MATCH(B1731,Data_Orders!$A$2:$A$4727,0)),"")</f>
        <v>Nuneaton</v>
      </c>
    </row>
    <row r="1732" customFormat="false" ht="15" hidden="false" customHeight="false" outlineLevel="0" collapsed="false">
      <c r="A1732" s="4" t="s">
        <v>7548</v>
      </c>
      <c r="B1732" s="4" t="s">
        <v>1656</v>
      </c>
      <c r="C1732" s="4" t="s">
        <v>1030</v>
      </c>
      <c r="D1732" s="4" t="n">
        <v>5</v>
      </c>
      <c r="E1732" s="4" t="n">
        <v>25.23</v>
      </c>
      <c r="F1732" s="4" t="n">
        <v>126.15</v>
      </c>
      <c r="G1732" s="4" t="n">
        <f aca="false">INDEX(Data_Products!$D$2:$D$33,MATCH(C1732,Data_Products!$A$2:$A$33,0))</f>
        <v>17.67</v>
      </c>
      <c r="H1732" s="4" t="str">
        <f aca="false">INDEX(Data_Products!$C$2:$C$33,MATCH(C1732,Data_Products!$A$2:$A$33,0))</f>
        <v>Cement &amp; Aggregates</v>
      </c>
      <c r="I1732" s="10" t="n">
        <f aca="false">D1732*(E1732-G1732)</f>
        <v>37.8</v>
      </c>
      <c r="J1732" s="11" t="n">
        <f aca="false">IFERROR(I1732/F1732,0)</f>
        <v>0.299643281807372</v>
      </c>
      <c r="K1732" s="4" t="str">
        <f aca="false">IFERROR(INDEX(Data_Orders!$F$2:$F$4727,MATCH(B1732,Data_Orders!$A$2:$A$4727,0)),"")</f>
        <v>Retail</v>
      </c>
      <c r="L1732" s="4" t="str">
        <f aca="false">IFERROR(INDEX(Data_Orders!$D$2:$D$4727,MATCH(B1732,Data_Orders!$A$2:$A$4727,0)),"")</f>
        <v>Nuneaton</v>
      </c>
    </row>
    <row r="1733" customFormat="false" ht="15" hidden="false" customHeight="false" outlineLevel="0" collapsed="false">
      <c r="A1733" s="4" t="s">
        <v>7549</v>
      </c>
      <c r="B1733" s="4" t="s">
        <v>1656</v>
      </c>
      <c r="C1733" s="4" t="s">
        <v>1044</v>
      </c>
      <c r="D1733" s="4" t="n">
        <v>5</v>
      </c>
      <c r="E1733" s="4" t="n">
        <v>190.44</v>
      </c>
      <c r="F1733" s="4" t="n">
        <v>952.2</v>
      </c>
      <c r="G1733" s="4" t="n">
        <f aca="false">INDEX(Data_Products!$D$2:$D$33,MATCH(C1733,Data_Products!$A$2:$A$33,0))</f>
        <v>115.48</v>
      </c>
      <c r="H1733" s="4" t="str">
        <f aca="false">INDEX(Data_Products!$C$2:$C$33,MATCH(C1733,Data_Products!$A$2:$A$33,0))</f>
        <v>Tools &amp; Fixings</v>
      </c>
      <c r="I1733" s="10" t="n">
        <f aca="false">D1733*(E1733-G1733)</f>
        <v>374.8</v>
      </c>
      <c r="J1733" s="11" t="n">
        <f aca="false">IFERROR(I1733/F1733,0)</f>
        <v>0.393614786809494</v>
      </c>
      <c r="K1733" s="4" t="str">
        <f aca="false">IFERROR(INDEX(Data_Orders!$F$2:$F$4727,MATCH(B1733,Data_Orders!$A$2:$A$4727,0)),"")</f>
        <v>Retail</v>
      </c>
      <c r="L1733" s="4" t="str">
        <f aca="false">IFERROR(INDEX(Data_Orders!$D$2:$D$4727,MATCH(B1733,Data_Orders!$A$2:$A$4727,0)),"")</f>
        <v>Nuneaton</v>
      </c>
    </row>
    <row r="1734" customFormat="false" ht="15" hidden="false" customHeight="false" outlineLevel="0" collapsed="false">
      <c r="A1734" s="4" t="s">
        <v>7550</v>
      </c>
      <c r="B1734" s="4" t="s">
        <v>1657</v>
      </c>
      <c r="C1734" s="4" t="s">
        <v>1039</v>
      </c>
      <c r="D1734" s="4" t="n">
        <v>10</v>
      </c>
      <c r="E1734" s="4" t="n">
        <v>160.41</v>
      </c>
      <c r="F1734" s="4" t="n">
        <v>1604.1</v>
      </c>
      <c r="G1734" s="4" t="n">
        <f aca="false">INDEX(Data_Products!$D$2:$D$33,MATCH(C1734,Data_Products!$A$2:$A$33,0))</f>
        <v>99.74</v>
      </c>
      <c r="H1734" s="4" t="str">
        <f aca="false">INDEX(Data_Products!$C$2:$C$33,MATCH(C1734,Data_Products!$A$2:$A$33,0))</f>
        <v>Insulation</v>
      </c>
      <c r="I1734" s="10" t="n">
        <f aca="false">D1734*(E1734-G1734)</f>
        <v>606.7</v>
      </c>
      <c r="J1734" s="11" t="n">
        <f aca="false">IFERROR(I1734/F1734,0)</f>
        <v>0.378218315566361</v>
      </c>
      <c r="K1734" s="4" t="str">
        <f aca="false">IFERROR(INDEX(Data_Orders!$F$2:$F$4727,MATCH(B1734,Data_Orders!$A$2:$A$4727,0)),"")</f>
        <v>Retail</v>
      </c>
      <c r="L1734" s="4" t="str">
        <f aca="false">IFERROR(INDEX(Data_Orders!$D$2:$D$4727,MATCH(B1734,Data_Orders!$A$2:$A$4727,0)),"")</f>
        <v>Nuneaton</v>
      </c>
    </row>
    <row r="1735" customFormat="false" ht="15" hidden="false" customHeight="false" outlineLevel="0" collapsed="false">
      <c r="A1735" s="4" t="s">
        <v>7551</v>
      </c>
      <c r="B1735" s="4" t="s">
        <v>1657</v>
      </c>
      <c r="C1735" s="4" t="s">
        <v>1013</v>
      </c>
      <c r="D1735" s="4" t="n">
        <v>7</v>
      </c>
      <c r="E1735" s="4" t="n">
        <v>240.92</v>
      </c>
      <c r="F1735" s="4" t="n">
        <v>1686.44</v>
      </c>
      <c r="G1735" s="4" t="n">
        <f aca="false">INDEX(Data_Products!$D$2:$D$33,MATCH(C1735,Data_Products!$A$2:$A$33,0))</f>
        <v>168.32</v>
      </c>
      <c r="H1735" s="4" t="str">
        <f aca="false">INDEX(Data_Products!$C$2:$C$33,MATCH(C1735,Data_Products!$A$2:$A$33,0))</f>
        <v>Timber</v>
      </c>
      <c r="I1735" s="10" t="n">
        <f aca="false">D1735*(E1735-G1735)</f>
        <v>508.2</v>
      </c>
      <c r="J1735" s="11" t="n">
        <f aca="false">IFERROR(I1735/F1735,0)</f>
        <v>0.301344844761747</v>
      </c>
      <c r="K1735" s="4" t="str">
        <f aca="false">IFERROR(INDEX(Data_Orders!$F$2:$F$4727,MATCH(B1735,Data_Orders!$A$2:$A$4727,0)),"")</f>
        <v>Retail</v>
      </c>
      <c r="L1735" s="4" t="str">
        <f aca="false">IFERROR(INDEX(Data_Orders!$D$2:$D$4727,MATCH(B1735,Data_Orders!$A$2:$A$4727,0)),"")</f>
        <v>Nuneaton</v>
      </c>
    </row>
    <row r="1736" customFormat="false" ht="15" hidden="false" customHeight="false" outlineLevel="0" collapsed="false">
      <c r="A1736" s="4" t="s">
        <v>7552</v>
      </c>
      <c r="B1736" s="4" t="s">
        <v>1657</v>
      </c>
      <c r="C1736" s="4" t="s">
        <v>1075</v>
      </c>
      <c r="D1736" s="4" t="n">
        <v>6</v>
      </c>
      <c r="E1736" s="4" t="n">
        <v>98.61</v>
      </c>
      <c r="F1736" s="4" t="n">
        <v>591.66</v>
      </c>
      <c r="G1736" s="4" t="n">
        <f aca="false">INDEX(Data_Products!$D$2:$D$33,MATCH(C1736,Data_Products!$A$2:$A$33,0))</f>
        <v>74.84</v>
      </c>
      <c r="H1736" s="4" t="str">
        <f aca="false">INDEX(Data_Products!$C$2:$C$33,MATCH(C1736,Data_Products!$A$2:$A$33,0))</f>
        <v>Landscaping</v>
      </c>
      <c r="I1736" s="10" t="n">
        <f aca="false">D1736*(E1736-G1736)</f>
        <v>142.62</v>
      </c>
      <c r="J1736" s="11" t="n">
        <f aca="false">IFERROR(I1736/F1736,0)</f>
        <v>0.24105060338708</v>
      </c>
      <c r="K1736" s="4" t="str">
        <f aca="false">IFERROR(INDEX(Data_Orders!$F$2:$F$4727,MATCH(B1736,Data_Orders!$A$2:$A$4727,0)),"")</f>
        <v>Retail</v>
      </c>
      <c r="L1736" s="4" t="str">
        <f aca="false">IFERROR(INDEX(Data_Orders!$D$2:$D$4727,MATCH(B1736,Data_Orders!$A$2:$A$4727,0)),"")</f>
        <v>Nuneaton</v>
      </c>
    </row>
    <row r="1737" customFormat="false" ht="15" hidden="false" customHeight="false" outlineLevel="0" collapsed="false">
      <c r="A1737" s="4" t="s">
        <v>7553</v>
      </c>
      <c r="B1737" s="4" t="s">
        <v>1657</v>
      </c>
      <c r="C1737" s="4" t="s">
        <v>1073</v>
      </c>
      <c r="D1737" s="4" t="n">
        <v>16</v>
      </c>
      <c r="E1737" s="4" t="n">
        <v>231.05</v>
      </c>
      <c r="F1737" s="4" t="n">
        <v>3696.8</v>
      </c>
      <c r="G1737" s="4" t="n">
        <f aca="false">INDEX(Data_Products!$D$2:$D$33,MATCH(C1737,Data_Products!$A$2:$A$33,0))</f>
        <v>148.29</v>
      </c>
      <c r="H1737" s="4" t="str">
        <f aca="false">INDEX(Data_Products!$C$2:$C$33,MATCH(C1737,Data_Products!$A$2:$A$33,0))</f>
        <v>Landscaping</v>
      </c>
      <c r="I1737" s="10" t="n">
        <f aca="false">D1737*(E1737-G1737)</f>
        <v>1324.16</v>
      </c>
      <c r="J1737" s="11" t="n">
        <f aca="false">IFERROR(I1737/F1737,0)</f>
        <v>0.358190867777537</v>
      </c>
      <c r="K1737" s="4" t="str">
        <f aca="false">IFERROR(INDEX(Data_Orders!$F$2:$F$4727,MATCH(B1737,Data_Orders!$A$2:$A$4727,0)),"")</f>
        <v>Retail</v>
      </c>
      <c r="L1737" s="4" t="str">
        <f aca="false">IFERROR(INDEX(Data_Orders!$D$2:$D$4727,MATCH(B1737,Data_Orders!$A$2:$A$4727,0)),"")</f>
        <v>Nuneaton</v>
      </c>
    </row>
    <row r="1738" customFormat="false" ht="15" hidden="false" customHeight="false" outlineLevel="0" collapsed="false">
      <c r="A1738" s="4" t="s">
        <v>7554</v>
      </c>
      <c r="B1738" s="4" t="s">
        <v>1657</v>
      </c>
      <c r="C1738" s="4" t="s">
        <v>1030</v>
      </c>
      <c r="D1738" s="4" t="n">
        <v>1</v>
      </c>
      <c r="E1738" s="4" t="n">
        <v>25.23</v>
      </c>
      <c r="F1738" s="4" t="n">
        <v>25.23</v>
      </c>
      <c r="G1738" s="4" t="n">
        <f aca="false">INDEX(Data_Products!$D$2:$D$33,MATCH(C1738,Data_Products!$A$2:$A$33,0))</f>
        <v>17.67</v>
      </c>
      <c r="H1738" s="4" t="str">
        <f aca="false">INDEX(Data_Products!$C$2:$C$33,MATCH(C1738,Data_Products!$A$2:$A$33,0))</f>
        <v>Cement &amp; Aggregates</v>
      </c>
      <c r="I1738" s="10" t="n">
        <f aca="false">D1738*(E1738-G1738)</f>
        <v>7.56</v>
      </c>
      <c r="J1738" s="11" t="n">
        <f aca="false">IFERROR(I1738/F1738,0)</f>
        <v>0.299643281807372</v>
      </c>
      <c r="K1738" s="4" t="str">
        <f aca="false">IFERROR(INDEX(Data_Orders!$F$2:$F$4727,MATCH(B1738,Data_Orders!$A$2:$A$4727,0)),"")</f>
        <v>Retail</v>
      </c>
      <c r="L1738" s="4" t="str">
        <f aca="false">IFERROR(INDEX(Data_Orders!$D$2:$D$4727,MATCH(B1738,Data_Orders!$A$2:$A$4727,0)),"")</f>
        <v>Nuneaton</v>
      </c>
    </row>
    <row r="1739" customFormat="false" ht="15" hidden="false" customHeight="false" outlineLevel="0" collapsed="false">
      <c r="A1739" s="4" t="s">
        <v>7555</v>
      </c>
      <c r="B1739" s="4" t="s">
        <v>1658</v>
      </c>
      <c r="C1739" s="4" t="s">
        <v>1035</v>
      </c>
      <c r="D1739" s="4" t="n">
        <v>16</v>
      </c>
      <c r="E1739" s="4" t="n">
        <v>165.07</v>
      </c>
      <c r="F1739" s="4" t="n">
        <v>2641.12</v>
      </c>
      <c r="G1739" s="4" t="n">
        <f aca="false">INDEX(Data_Products!$D$2:$D$33,MATCH(C1739,Data_Products!$A$2:$A$33,0))</f>
        <v>134.65</v>
      </c>
      <c r="H1739" s="4" t="str">
        <f aca="false">INDEX(Data_Products!$C$2:$C$33,MATCH(C1739,Data_Products!$A$2:$A$33,0))</f>
        <v>Insulation</v>
      </c>
      <c r="I1739" s="10" t="n">
        <f aca="false">D1739*(E1739-G1739)</f>
        <v>486.72</v>
      </c>
      <c r="J1739" s="11" t="n">
        <f aca="false">IFERROR(I1739/F1739,0)</f>
        <v>0.184285454655601</v>
      </c>
      <c r="K1739" s="4" t="str">
        <f aca="false">IFERROR(INDEX(Data_Orders!$F$2:$F$4727,MATCH(B1739,Data_Orders!$A$2:$A$4727,0)),"")</f>
        <v>Retail</v>
      </c>
      <c r="L1739" s="4" t="str">
        <f aca="false">IFERROR(INDEX(Data_Orders!$D$2:$D$4727,MATCH(B1739,Data_Orders!$A$2:$A$4727,0)),"")</f>
        <v>Nuneaton</v>
      </c>
    </row>
    <row r="1740" customFormat="false" ht="15" hidden="false" customHeight="false" outlineLevel="0" collapsed="false">
      <c r="A1740" s="4" t="s">
        <v>7556</v>
      </c>
      <c r="B1740" s="4" t="s">
        <v>1658</v>
      </c>
      <c r="C1740" s="4" t="s">
        <v>1015</v>
      </c>
      <c r="D1740" s="4" t="n">
        <v>19</v>
      </c>
      <c r="E1740" s="4" t="n">
        <v>122.01</v>
      </c>
      <c r="F1740" s="4" t="n">
        <v>2318.19</v>
      </c>
      <c r="G1740" s="4" t="n">
        <f aca="false">INDEX(Data_Products!$D$2:$D$33,MATCH(C1740,Data_Products!$A$2:$A$33,0))</f>
        <v>85.53</v>
      </c>
      <c r="H1740" s="4" t="str">
        <f aca="false">INDEX(Data_Products!$C$2:$C$33,MATCH(C1740,Data_Products!$A$2:$A$33,0))</f>
        <v>Timber</v>
      </c>
      <c r="I1740" s="10" t="n">
        <f aca="false">D1740*(E1740-G1740)</f>
        <v>693.12</v>
      </c>
      <c r="J1740" s="11" t="n">
        <f aca="false">IFERROR(I1740/F1740,0)</f>
        <v>0.298991885910991</v>
      </c>
      <c r="K1740" s="4" t="str">
        <f aca="false">IFERROR(INDEX(Data_Orders!$F$2:$F$4727,MATCH(B1740,Data_Orders!$A$2:$A$4727,0)),"")</f>
        <v>Retail</v>
      </c>
      <c r="L1740" s="4" t="str">
        <f aca="false">IFERROR(INDEX(Data_Orders!$D$2:$D$4727,MATCH(B1740,Data_Orders!$A$2:$A$4727,0)),"")</f>
        <v>Nuneaton</v>
      </c>
    </row>
    <row r="1741" customFormat="false" ht="15" hidden="false" customHeight="false" outlineLevel="0" collapsed="false">
      <c r="A1741" s="4" t="s">
        <v>7557</v>
      </c>
      <c r="B1741" s="4" t="s">
        <v>1658</v>
      </c>
      <c r="C1741" s="4" t="s">
        <v>1070</v>
      </c>
      <c r="D1741" s="4" t="n">
        <v>10</v>
      </c>
      <c r="E1741" s="4" t="n">
        <v>230.32</v>
      </c>
      <c r="F1741" s="4" t="n">
        <v>2303.2</v>
      </c>
      <c r="G1741" s="4" t="n">
        <f aca="false">INDEX(Data_Products!$D$2:$D$33,MATCH(C1741,Data_Products!$A$2:$A$33,0))</f>
        <v>161.64</v>
      </c>
      <c r="H1741" s="4" t="str">
        <f aca="false">INDEX(Data_Products!$C$2:$C$33,MATCH(C1741,Data_Products!$A$2:$A$33,0))</f>
        <v>Landscaping</v>
      </c>
      <c r="I1741" s="10" t="n">
        <f aca="false">D1741*(E1741-G1741)</f>
        <v>686.8</v>
      </c>
      <c r="J1741" s="11" t="n">
        <f aca="false">IFERROR(I1741/F1741,0)</f>
        <v>0.298193817297673</v>
      </c>
      <c r="K1741" s="4" t="str">
        <f aca="false">IFERROR(INDEX(Data_Orders!$F$2:$F$4727,MATCH(B1741,Data_Orders!$A$2:$A$4727,0)),"")</f>
        <v>Retail</v>
      </c>
      <c r="L1741" s="4" t="str">
        <f aca="false">IFERROR(INDEX(Data_Orders!$D$2:$D$4727,MATCH(B1741,Data_Orders!$A$2:$A$4727,0)),"")</f>
        <v>Nuneaton</v>
      </c>
    </row>
    <row r="1742" customFormat="false" ht="15" hidden="false" customHeight="false" outlineLevel="0" collapsed="false">
      <c r="A1742" s="4" t="s">
        <v>7558</v>
      </c>
      <c r="B1742" s="4" t="s">
        <v>1658</v>
      </c>
      <c r="C1742" s="4" t="s">
        <v>1013</v>
      </c>
      <c r="D1742" s="4" t="n">
        <v>19</v>
      </c>
      <c r="E1742" s="4" t="n">
        <v>240.92</v>
      </c>
      <c r="F1742" s="4" t="n">
        <v>4577.48</v>
      </c>
      <c r="G1742" s="4" t="n">
        <f aca="false">INDEX(Data_Products!$D$2:$D$33,MATCH(C1742,Data_Products!$A$2:$A$33,0))</f>
        <v>168.32</v>
      </c>
      <c r="H1742" s="4" t="str">
        <f aca="false">INDEX(Data_Products!$C$2:$C$33,MATCH(C1742,Data_Products!$A$2:$A$33,0))</f>
        <v>Timber</v>
      </c>
      <c r="I1742" s="10" t="n">
        <f aca="false">D1742*(E1742-G1742)</f>
        <v>1379.4</v>
      </c>
      <c r="J1742" s="11" t="n">
        <f aca="false">IFERROR(I1742/F1742,0)</f>
        <v>0.301344844761747</v>
      </c>
      <c r="K1742" s="4" t="str">
        <f aca="false">IFERROR(INDEX(Data_Orders!$F$2:$F$4727,MATCH(B1742,Data_Orders!$A$2:$A$4727,0)),"")</f>
        <v>Retail</v>
      </c>
      <c r="L1742" s="4" t="str">
        <f aca="false">IFERROR(INDEX(Data_Orders!$D$2:$D$4727,MATCH(B1742,Data_Orders!$A$2:$A$4727,0)),"")</f>
        <v>Nuneaton</v>
      </c>
    </row>
    <row r="1743" customFormat="false" ht="15" hidden="false" customHeight="false" outlineLevel="0" collapsed="false">
      <c r="A1743" s="4" t="s">
        <v>7559</v>
      </c>
      <c r="B1743" s="4" t="s">
        <v>1658</v>
      </c>
      <c r="C1743" s="4" t="s">
        <v>1039</v>
      </c>
      <c r="D1743" s="4" t="n">
        <v>15</v>
      </c>
      <c r="E1743" s="4" t="n">
        <v>160.41</v>
      </c>
      <c r="F1743" s="4" t="n">
        <v>2406.15</v>
      </c>
      <c r="G1743" s="4" t="n">
        <f aca="false">INDEX(Data_Products!$D$2:$D$33,MATCH(C1743,Data_Products!$A$2:$A$33,0))</f>
        <v>99.74</v>
      </c>
      <c r="H1743" s="4" t="str">
        <f aca="false">INDEX(Data_Products!$C$2:$C$33,MATCH(C1743,Data_Products!$A$2:$A$33,0))</f>
        <v>Insulation</v>
      </c>
      <c r="I1743" s="10" t="n">
        <f aca="false">D1743*(E1743-G1743)</f>
        <v>910.05</v>
      </c>
      <c r="J1743" s="11" t="n">
        <f aca="false">IFERROR(I1743/F1743,0)</f>
        <v>0.378218315566361</v>
      </c>
      <c r="K1743" s="4" t="str">
        <f aca="false">IFERROR(INDEX(Data_Orders!$F$2:$F$4727,MATCH(B1743,Data_Orders!$A$2:$A$4727,0)),"")</f>
        <v>Retail</v>
      </c>
      <c r="L1743" s="4" t="str">
        <f aca="false">IFERROR(INDEX(Data_Orders!$D$2:$D$4727,MATCH(B1743,Data_Orders!$A$2:$A$4727,0)),"")</f>
        <v>Nuneaton</v>
      </c>
    </row>
    <row r="1744" customFormat="false" ht="15" hidden="false" customHeight="false" outlineLevel="0" collapsed="false">
      <c r="A1744" s="4" t="s">
        <v>7560</v>
      </c>
      <c r="B1744" s="4" t="s">
        <v>1659</v>
      </c>
      <c r="C1744" s="4" t="s">
        <v>1044</v>
      </c>
      <c r="D1744" s="4" t="n">
        <v>5</v>
      </c>
      <c r="E1744" s="4" t="n">
        <v>190.44</v>
      </c>
      <c r="F1744" s="4" t="n">
        <v>952.2</v>
      </c>
      <c r="G1744" s="4" t="n">
        <f aca="false">INDEX(Data_Products!$D$2:$D$33,MATCH(C1744,Data_Products!$A$2:$A$33,0))</f>
        <v>115.48</v>
      </c>
      <c r="H1744" s="4" t="str">
        <f aca="false">INDEX(Data_Products!$C$2:$C$33,MATCH(C1744,Data_Products!$A$2:$A$33,0))</f>
        <v>Tools &amp; Fixings</v>
      </c>
      <c r="I1744" s="10" t="n">
        <f aca="false">D1744*(E1744-G1744)</f>
        <v>374.8</v>
      </c>
      <c r="J1744" s="11" t="n">
        <f aca="false">IFERROR(I1744/F1744,0)</f>
        <v>0.393614786809494</v>
      </c>
      <c r="K1744" s="4" t="str">
        <f aca="false">IFERROR(INDEX(Data_Orders!$F$2:$F$4727,MATCH(B1744,Data_Orders!$A$2:$A$4727,0)),"")</f>
        <v>Retail</v>
      </c>
      <c r="L1744" s="4" t="str">
        <f aca="false">IFERROR(INDEX(Data_Orders!$D$2:$D$4727,MATCH(B1744,Data_Orders!$A$2:$A$4727,0)),"")</f>
        <v>Nuneaton</v>
      </c>
    </row>
    <row r="1745" customFormat="false" ht="15" hidden="false" customHeight="false" outlineLevel="0" collapsed="false">
      <c r="A1745" s="4" t="s">
        <v>7561</v>
      </c>
      <c r="B1745" s="4" t="s">
        <v>1659</v>
      </c>
      <c r="C1745" s="4" t="s">
        <v>1068</v>
      </c>
      <c r="D1745" s="4" t="n">
        <v>5</v>
      </c>
      <c r="E1745" s="4" t="n">
        <v>86.28</v>
      </c>
      <c r="F1745" s="4" t="n">
        <v>431.4</v>
      </c>
      <c r="G1745" s="4" t="n">
        <f aca="false">INDEX(Data_Products!$D$2:$D$33,MATCH(C1745,Data_Products!$A$2:$A$33,0))</f>
        <v>68.55</v>
      </c>
      <c r="H1745" s="4" t="str">
        <f aca="false">INDEX(Data_Products!$C$2:$C$33,MATCH(C1745,Data_Products!$A$2:$A$33,0))</f>
        <v>Plumbing &amp; Drainage</v>
      </c>
      <c r="I1745" s="10" t="n">
        <f aca="false">D1745*(E1745-G1745)</f>
        <v>88.65</v>
      </c>
      <c r="J1745" s="11" t="n">
        <f aca="false">IFERROR(I1745/F1745,0)</f>
        <v>0.205493741307371</v>
      </c>
      <c r="K1745" s="4" t="str">
        <f aca="false">IFERROR(INDEX(Data_Orders!$F$2:$F$4727,MATCH(B1745,Data_Orders!$A$2:$A$4727,0)),"")</f>
        <v>Retail</v>
      </c>
      <c r="L1745" s="4" t="str">
        <f aca="false">IFERROR(INDEX(Data_Orders!$D$2:$D$4727,MATCH(B1745,Data_Orders!$A$2:$A$4727,0)),"")</f>
        <v>Nuneaton</v>
      </c>
    </row>
    <row r="1746" customFormat="false" ht="15" hidden="false" customHeight="false" outlineLevel="0" collapsed="false">
      <c r="A1746" s="4" t="s">
        <v>7562</v>
      </c>
      <c r="B1746" s="4" t="s">
        <v>1659</v>
      </c>
      <c r="C1746" s="4" t="s">
        <v>1061</v>
      </c>
      <c r="D1746" s="4" t="n">
        <v>17</v>
      </c>
      <c r="E1746" s="4" t="n">
        <v>145.57</v>
      </c>
      <c r="F1746" s="4" t="n">
        <v>2474.69</v>
      </c>
      <c r="G1746" s="4" t="n">
        <f aca="false">INDEX(Data_Products!$D$2:$D$33,MATCH(C1746,Data_Products!$A$2:$A$33,0))</f>
        <v>119.29</v>
      </c>
      <c r="H1746" s="4" t="str">
        <f aca="false">INDEX(Data_Products!$C$2:$C$33,MATCH(C1746,Data_Products!$A$2:$A$33,0))</f>
        <v>Plumbing &amp; Drainage</v>
      </c>
      <c r="I1746" s="10" t="n">
        <f aca="false">D1746*(E1746-G1746)</f>
        <v>446.76</v>
      </c>
      <c r="J1746" s="11" t="n">
        <f aca="false">IFERROR(I1746/F1746,0)</f>
        <v>0.180531702960775</v>
      </c>
      <c r="K1746" s="4" t="str">
        <f aca="false">IFERROR(INDEX(Data_Orders!$F$2:$F$4727,MATCH(B1746,Data_Orders!$A$2:$A$4727,0)),"")</f>
        <v>Retail</v>
      </c>
      <c r="L1746" s="4" t="str">
        <f aca="false">IFERROR(INDEX(Data_Orders!$D$2:$D$4727,MATCH(B1746,Data_Orders!$A$2:$A$4727,0)),"")</f>
        <v>Nuneaton</v>
      </c>
    </row>
    <row r="1747" customFormat="false" ht="15" hidden="false" customHeight="false" outlineLevel="0" collapsed="false">
      <c r="A1747" s="4" t="s">
        <v>7563</v>
      </c>
      <c r="B1747" s="4" t="s">
        <v>1659</v>
      </c>
      <c r="C1747" s="4" t="s">
        <v>1052</v>
      </c>
      <c r="D1747" s="4" t="n">
        <v>15</v>
      </c>
      <c r="E1747" s="4" t="n">
        <v>205.71</v>
      </c>
      <c r="F1747" s="4" t="n">
        <v>3085.65</v>
      </c>
      <c r="G1747" s="4" t="n">
        <f aca="false">INDEX(Data_Products!$D$2:$D$33,MATCH(C1747,Data_Products!$A$2:$A$33,0))</f>
        <v>152.29</v>
      </c>
      <c r="H1747" s="4" t="str">
        <f aca="false">INDEX(Data_Products!$C$2:$C$33,MATCH(C1747,Data_Products!$A$2:$A$33,0))</f>
        <v>Roofing</v>
      </c>
      <c r="I1747" s="10" t="n">
        <f aca="false">D1747*(E1747-G1747)</f>
        <v>801.3</v>
      </c>
      <c r="J1747" s="11" t="n">
        <f aca="false">IFERROR(I1747/F1747,0)</f>
        <v>0.259685965679841</v>
      </c>
      <c r="K1747" s="4" t="str">
        <f aca="false">IFERROR(INDEX(Data_Orders!$F$2:$F$4727,MATCH(B1747,Data_Orders!$A$2:$A$4727,0)),"")</f>
        <v>Retail</v>
      </c>
      <c r="L1747" s="4" t="str">
        <f aca="false">IFERROR(INDEX(Data_Orders!$D$2:$D$4727,MATCH(B1747,Data_Orders!$A$2:$A$4727,0)),"")</f>
        <v>Nuneaton</v>
      </c>
    </row>
    <row r="1748" customFormat="false" ht="15" hidden="false" customHeight="false" outlineLevel="0" collapsed="false">
      <c r="A1748" s="4" t="s">
        <v>7564</v>
      </c>
      <c r="B1748" s="4" t="s">
        <v>1660</v>
      </c>
      <c r="C1748" s="4" t="s">
        <v>1057</v>
      </c>
      <c r="D1748" s="4" t="n">
        <v>11</v>
      </c>
      <c r="E1748" s="4" t="n">
        <v>176.81</v>
      </c>
      <c r="F1748" s="4" t="n">
        <v>1944.91</v>
      </c>
      <c r="G1748" s="4" t="n">
        <f aca="false">INDEX(Data_Products!$D$2:$D$33,MATCH(C1748,Data_Products!$A$2:$A$33,0))</f>
        <v>129.57</v>
      </c>
      <c r="H1748" s="4" t="str">
        <f aca="false">INDEX(Data_Products!$C$2:$C$33,MATCH(C1748,Data_Products!$A$2:$A$33,0))</f>
        <v>Roofing</v>
      </c>
      <c r="I1748" s="10" t="n">
        <f aca="false">D1748*(E1748-G1748)</f>
        <v>519.64</v>
      </c>
      <c r="J1748" s="11" t="n">
        <f aca="false">IFERROR(I1748/F1748,0)</f>
        <v>0.267179458175443</v>
      </c>
      <c r="K1748" s="4" t="str">
        <f aca="false">IFERROR(INDEX(Data_Orders!$F$2:$F$4727,MATCH(B1748,Data_Orders!$A$2:$A$4727,0)),"")</f>
        <v>Retail</v>
      </c>
      <c r="L1748" s="4" t="str">
        <f aca="false">IFERROR(INDEX(Data_Orders!$D$2:$D$4727,MATCH(B1748,Data_Orders!$A$2:$A$4727,0)),"")</f>
        <v>Nuneaton</v>
      </c>
    </row>
    <row r="1749" customFormat="false" ht="15" hidden="false" customHeight="false" outlineLevel="0" collapsed="false">
      <c r="A1749" s="4" t="s">
        <v>7565</v>
      </c>
      <c r="B1749" s="4" t="s">
        <v>1660</v>
      </c>
      <c r="C1749" s="4" t="s">
        <v>1041</v>
      </c>
      <c r="D1749" s="4" t="n">
        <v>3</v>
      </c>
      <c r="E1749" s="4" t="n">
        <v>242.75</v>
      </c>
      <c r="F1749" s="4" t="n">
        <v>728.25</v>
      </c>
      <c r="G1749" s="4" t="n">
        <f aca="false">INDEX(Data_Products!$D$2:$D$33,MATCH(C1749,Data_Products!$A$2:$A$33,0))</f>
        <v>142.94</v>
      </c>
      <c r="H1749" s="4" t="str">
        <f aca="false">INDEX(Data_Products!$C$2:$C$33,MATCH(C1749,Data_Products!$A$2:$A$33,0))</f>
        <v>Tools &amp; Fixings</v>
      </c>
      <c r="I1749" s="10" t="n">
        <f aca="false">D1749*(E1749-G1749)</f>
        <v>299.43</v>
      </c>
      <c r="J1749" s="11" t="n">
        <f aca="false">IFERROR(I1749/F1749,0)</f>
        <v>0.411163748712667</v>
      </c>
      <c r="K1749" s="4" t="str">
        <f aca="false">IFERROR(INDEX(Data_Orders!$F$2:$F$4727,MATCH(B1749,Data_Orders!$A$2:$A$4727,0)),"")</f>
        <v>Retail</v>
      </c>
      <c r="L1749" s="4" t="str">
        <f aca="false">IFERROR(INDEX(Data_Orders!$D$2:$D$4727,MATCH(B1749,Data_Orders!$A$2:$A$4727,0)),"")</f>
        <v>Nuneaton</v>
      </c>
    </row>
    <row r="1750" customFormat="false" ht="15" hidden="false" customHeight="false" outlineLevel="0" collapsed="false">
      <c r="A1750" s="4" t="s">
        <v>7566</v>
      </c>
      <c r="B1750" s="4" t="s">
        <v>1660</v>
      </c>
      <c r="C1750" s="4" t="s">
        <v>1019</v>
      </c>
      <c r="D1750" s="4" t="n">
        <v>20</v>
      </c>
      <c r="E1750" s="4" t="n">
        <v>79.76</v>
      </c>
      <c r="F1750" s="4" t="n">
        <v>1595.2</v>
      </c>
      <c r="G1750" s="4" t="n">
        <f aca="false">INDEX(Data_Products!$D$2:$D$33,MATCH(C1750,Data_Products!$A$2:$A$33,0))</f>
        <v>59.07</v>
      </c>
      <c r="H1750" s="4" t="str">
        <f aca="false">INDEX(Data_Products!$C$2:$C$33,MATCH(C1750,Data_Products!$A$2:$A$33,0))</f>
        <v>Timber</v>
      </c>
      <c r="I1750" s="10" t="n">
        <f aca="false">D1750*(E1750-G1750)</f>
        <v>413.8</v>
      </c>
      <c r="J1750" s="11" t="n">
        <f aca="false">IFERROR(I1750/F1750,0)</f>
        <v>0.259403209628887</v>
      </c>
      <c r="K1750" s="4" t="str">
        <f aca="false">IFERROR(INDEX(Data_Orders!$F$2:$F$4727,MATCH(B1750,Data_Orders!$A$2:$A$4727,0)),"")</f>
        <v>Retail</v>
      </c>
      <c r="L1750" s="4" t="str">
        <f aca="false">IFERROR(INDEX(Data_Orders!$D$2:$D$4727,MATCH(B1750,Data_Orders!$A$2:$A$4727,0)),"")</f>
        <v>Nuneaton</v>
      </c>
    </row>
    <row r="1751" customFormat="false" ht="15" hidden="false" customHeight="false" outlineLevel="0" collapsed="false">
      <c r="A1751" s="4" t="s">
        <v>7567</v>
      </c>
      <c r="B1751" s="4" t="s">
        <v>1660</v>
      </c>
      <c r="C1751" s="4" t="s">
        <v>1070</v>
      </c>
      <c r="D1751" s="4" t="n">
        <v>20</v>
      </c>
      <c r="E1751" s="4" t="n">
        <v>230.32</v>
      </c>
      <c r="F1751" s="4" t="n">
        <v>4606.4</v>
      </c>
      <c r="G1751" s="4" t="n">
        <f aca="false">INDEX(Data_Products!$D$2:$D$33,MATCH(C1751,Data_Products!$A$2:$A$33,0))</f>
        <v>161.64</v>
      </c>
      <c r="H1751" s="4" t="str">
        <f aca="false">INDEX(Data_Products!$C$2:$C$33,MATCH(C1751,Data_Products!$A$2:$A$33,0))</f>
        <v>Landscaping</v>
      </c>
      <c r="I1751" s="10" t="n">
        <f aca="false">D1751*(E1751-G1751)</f>
        <v>1373.6</v>
      </c>
      <c r="J1751" s="11" t="n">
        <f aca="false">IFERROR(I1751/F1751,0)</f>
        <v>0.298193817297673</v>
      </c>
      <c r="K1751" s="4" t="str">
        <f aca="false">IFERROR(INDEX(Data_Orders!$F$2:$F$4727,MATCH(B1751,Data_Orders!$A$2:$A$4727,0)),"")</f>
        <v>Retail</v>
      </c>
      <c r="L1751" s="4" t="str">
        <f aca="false">IFERROR(INDEX(Data_Orders!$D$2:$D$4727,MATCH(B1751,Data_Orders!$A$2:$A$4727,0)),"")</f>
        <v>Nuneaton</v>
      </c>
    </row>
    <row r="1752" customFormat="false" ht="15" hidden="false" customHeight="false" outlineLevel="0" collapsed="false">
      <c r="A1752" s="4" t="s">
        <v>7568</v>
      </c>
      <c r="B1752" s="4" t="s">
        <v>1661</v>
      </c>
      <c r="C1752" s="4" t="s">
        <v>1026</v>
      </c>
      <c r="D1752" s="4" t="n">
        <v>18</v>
      </c>
      <c r="E1752" s="4" t="n">
        <v>184.05</v>
      </c>
      <c r="F1752" s="4" t="n">
        <v>3312.9</v>
      </c>
      <c r="G1752" s="4" t="n">
        <f aca="false">INDEX(Data_Products!$D$2:$D$33,MATCH(C1752,Data_Products!$A$2:$A$33,0))</f>
        <v>147.44</v>
      </c>
      <c r="H1752" s="4" t="str">
        <f aca="false">INDEX(Data_Products!$C$2:$C$33,MATCH(C1752,Data_Products!$A$2:$A$33,0))</f>
        <v>Cement &amp; Aggregates</v>
      </c>
      <c r="I1752" s="10" t="n">
        <f aca="false">D1752*(E1752-G1752)</f>
        <v>658.98</v>
      </c>
      <c r="J1752" s="11" t="n">
        <f aca="false">IFERROR(I1752/F1752,0)</f>
        <v>0.19891333876664</v>
      </c>
      <c r="K1752" s="4" t="str">
        <f aca="false">IFERROR(INDEX(Data_Orders!$F$2:$F$4727,MATCH(B1752,Data_Orders!$A$2:$A$4727,0)),"")</f>
        <v>Retail</v>
      </c>
      <c r="L1752" s="4" t="str">
        <f aca="false">IFERROR(INDEX(Data_Orders!$D$2:$D$4727,MATCH(B1752,Data_Orders!$A$2:$A$4727,0)),"")</f>
        <v>Nuneaton</v>
      </c>
    </row>
    <row r="1753" customFormat="false" ht="15" hidden="false" customHeight="false" outlineLevel="0" collapsed="false">
      <c r="A1753" s="4" t="s">
        <v>7569</v>
      </c>
      <c r="B1753" s="4" t="s">
        <v>1661</v>
      </c>
      <c r="C1753" s="4" t="s">
        <v>1073</v>
      </c>
      <c r="D1753" s="4" t="n">
        <v>2</v>
      </c>
      <c r="E1753" s="4" t="n">
        <v>231.05</v>
      </c>
      <c r="F1753" s="4" t="n">
        <v>462.1</v>
      </c>
      <c r="G1753" s="4" t="n">
        <f aca="false">INDEX(Data_Products!$D$2:$D$33,MATCH(C1753,Data_Products!$A$2:$A$33,0))</f>
        <v>148.29</v>
      </c>
      <c r="H1753" s="4" t="str">
        <f aca="false">INDEX(Data_Products!$C$2:$C$33,MATCH(C1753,Data_Products!$A$2:$A$33,0))</f>
        <v>Landscaping</v>
      </c>
      <c r="I1753" s="10" t="n">
        <f aca="false">D1753*(E1753-G1753)</f>
        <v>165.52</v>
      </c>
      <c r="J1753" s="11" t="n">
        <f aca="false">IFERROR(I1753/F1753,0)</f>
        <v>0.358190867777537</v>
      </c>
      <c r="K1753" s="4" t="str">
        <f aca="false">IFERROR(INDEX(Data_Orders!$F$2:$F$4727,MATCH(B1753,Data_Orders!$A$2:$A$4727,0)),"")</f>
        <v>Retail</v>
      </c>
      <c r="L1753" s="4" t="str">
        <f aca="false">IFERROR(INDEX(Data_Orders!$D$2:$D$4727,MATCH(B1753,Data_Orders!$A$2:$A$4727,0)),"")</f>
        <v>Nuneaton</v>
      </c>
    </row>
    <row r="1754" customFormat="false" ht="15" hidden="false" customHeight="false" outlineLevel="0" collapsed="false">
      <c r="A1754" s="4" t="s">
        <v>7570</v>
      </c>
      <c r="B1754" s="4" t="s">
        <v>1661</v>
      </c>
      <c r="C1754" s="4" t="s">
        <v>1037</v>
      </c>
      <c r="D1754" s="4" t="n">
        <v>15</v>
      </c>
      <c r="E1754" s="4" t="n">
        <v>90.97</v>
      </c>
      <c r="F1754" s="4" t="n">
        <v>1364.55</v>
      </c>
      <c r="G1754" s="4" t="n">
        <f aca="false">INDEX(Data_Products!$D$2:$D$33,MATCH(C1754,Data_Products!$A$2:$A$33,0))</f>
        <v>73.81</v>
      </c>
      <c r="H1754" s="4" t="str">
        <f aca="false">INDEX(Data_Products!$C$2:$C$33,MATCH(C1754,Data_Products!$A$2:$A$33,0))</f>
        <v>Insulation</v>
      </c>
      <c r="I1754" s="10" t="n">
        <f aca="false">D1754*(E1754-G1754)</f>
        <v>257.4</v>
      </c>
      <c r="J1754" s="11" t="n">
        <f aca="false">IFERROR(I1754/F1754,0)</f>
        <v>0.18863361547763</v>
      </c>
      <c r="K1754" s="4" t="str">
        <f aca="false">IFERROR(INDEX(Data_Orders!$F$2:$F$4727,MATCH(B1754,Data_Orders!$A$2:$A$4727,0)),"")</f>
        <v>Retail</v>
      </c>
      <c r="L1754" s="4" t="str">
        <f aca="false">IFERROR(INDEX(Data_Orders!$D$2:$D$4727,MATCH(B1754,Data_Orders!$A$2:$A$4727,0)),"")</f>
        <v>Nuneaton</v>
      </c>
    </row>
    <row r="1755" customFormat="false" ht="15" hidden="false" customHeight="false" outlineLevel="0" collapsed="false">
      <c r="A1755" s="4" t="s">
        <v>7571</v>
      </c>
      <c r="B1755" s="4" t="s">
        <v>1661</v>
      </c>
      <c r="C1755" s="4" t="s">
        <v>1032</v>
      </c>
      <c r="D1755" s="4" t="n">
        <v>9</v>
      </c>
      <c r="E1755" s="4" t="n">
        <v>99.65</v>
      </c>
      <c r="F1755" s="4" t="n">
        <v>896.85</v>
      </c>
      <c r="G1755" s="4" t="n">
        <f aca="false">INDEX(Data_Products!$D$2:$D$33,MATCH(C1755,Data_Products!$A$2:$A$33,0))</f>
        <v>58.26</v>
      </c>
      <c r="H1755" s="4" t="str">
        <f aca="false">INDEX(Data_Products!$C$2:$C$33,MATCH(C1755,Data_Products!$A$2:$A$33,0))</f>
        <v>Insulation</v>
      </c>
      <c r="I1755" s="10" t="n">
        <f aca="false">D1755*(E1755-G1755)</f>
        <v>372.51</v>
      </c>
      <c r="J1755" s="11" t="n">
        <f aca="false">IFERROR(I1755/F1755,0)</f>
        <v>0.415353738083292</v>
      </c>
      <c r="K1755" s="4" t="str">
        <f aca="false">IFERROR(INDEX(Data_Orders!$F$2:$F$4727,MATCH(B1755,Data_Orders!$A$2:$A$4727,0)),"")</f>
        <v>Retail</v>
      </c>
      <c r="L1755" s="4" t="str">
        <f aca="false">IFERROR(INDEX(Data_Orders!$D$2:$D$4727,MATCH(B1755,Data_Orders!$A$2:$A$4727,0)),"")</f>
        <v>Nuneaton</v>
      </c>
    </row>
    <row r="1756" customFormat="false" ht="15" hidden="false" customHeight="false" outlineLevel="0" collapsed="false">
      <c r="A1756" s="4" t="s">
        <v>7572</v>
      </c>
      <c r="B1756" s="4" t="s">
        <v>1662</v>
      </c>
      <c r="C1756" s="4" t="s">
        <v>1070</v>
      </c>
      <c r="D1756" s="4" t="n">
        <v>6</v>
      </c>
      <c r="E1756" s="4" t="n">
        <v>230.32</v>
      </c>
      <c r="F1756" s="4" t="n">
        <v>1381.92</v>
      </c>
      <c r="G1756" s="4" t="n">
        <f aca="false">INDEX(Data_Products!$D$2:$D$33,MATCH(C1756,Data_Products!$A$2:$A$33,0))</f>
        <v>161.64</v>
      </c>
      <c r="H1756" s="4" t="str">
        <f aca="false">INDEX(Data_Products!$C$2:$C$33,MATCH(C1756,Data_Products!$A$2:$A$33,0))</f>
        <v>Landscaping</v>
      </c>
      <c r="I1756" s="10" t="n">
        <f aca="false">D1756*(E1756-G1756)</f>
        <v>412.08</v>
      </c>
      <c r="J1756" s="11" t="n">
        <f aca="false">IFERROR(I1756/F1756,0)</f>
        <v>0.298193817297673</v>
      </c>
      <c r="K1756" s="4" t="str">
        <f aca="false">IFERROR(INDEX(Data_Orders!$F$2:$F$4727,MATCH(B1756,Data_Orders!$A$2:$A$4727,0)),"")</f>
        <v>Retail</v>
      </c>
      <c r="L1756" s="4" t="str">
        <f aca="false">IFERROR(INDEX(Data_Orders!$D$2:$D$4727,MATCH(B1756,Data_Orders!$A$2:$A$4727,0)),"")</f>
        <v>Nuneaton</v>
      </c>
    </row>
    <row r="1757" customFormat="false" ht="15" hidden="false" customHeight="false" outlineLevel="0" collapsed="false">
      <c r="A1757" s="4" t="s">
        <v>7573</v>
      </c>
      <c r="B1757" s="4" t="s">
        <v>1663</v>
      </c>
      <c r="C1757" s="4" t="s">
        <v>1050</v>
      </c>
      <c r="D1757" s="4" t="n">
        <v>10</v>
      </c>
      <c r="E1757" s="4" t="n">
        <v>238.63</v>
      </c>
      <c r="F1757" s="4" t="n">
        <v>2386.3</v>
      </c>
      <c r="G1757" s="4" t="n">
        <f aca="false">INDEX(Data_Products!$D$2:$D$33,MATCH(C1757,Data_Products!$A$2:$A$33,0))</f>
        <v>148.91</v>
      </c>
      <c r="H1757" s="4" t="str">
        <f aca="false">INDEX(Data_Products!$C$2:$C$33,MATCH(C1757,Data_Products!$A$2:$A$33,0))</f>
        <v>Tools &amp; Fixings</v>
      </c>
      <c r="I1757" s="10" t="n">
        <f aca="false">D1757*(E1757-G1757)</f>
        <v>897.2</v>
      </c>
      <c r="J1757" s="11" t="n">
        <f aca="false">IFERROR(I1757/F1757,0)</f>
        <v>0.375979549930855</v>
      </c>
      <c r="K1757" s="4" t="str">
        <f aca="false">IFERROR(INDEX(Data_Orders!$F$2:$F$4727,MATCH(B1757,Data_Orders!$A$2:$A$4727,0)),"")</f>
        <v>Retail</v>
      </c>
      <c r="L1757" s="4" t="str">
        <f aca="false">IFERROR(INDEX(Data_Orders!$D$2:$D$4727,MATCH(B1757,Data_Orders!$A$2:$A$4727,0)),"")</f>
        <v>Nuneaton</v>
      </c>
    </row>
    <row r="1758" customFormat="false" ht="15" hidden="false" customHeight="false" outlineLevel="0" collapsed="false">
      <c r="A1758" s="4" t="s">
        <v>7574</v>
      </c>
      <c r="B1758" s="4" t="s">
        <v>1664</v>
      </c>
      <c r="C1758" s="4" t="s">
        <v>1055</v>
      </c>
      <c r="D1758" s="4" t="n">
        <v>18</v>
      </c>
      <c r="E1758" s="4" t="n">
        <v>205.03</v>
      </c>
      <c r="F1758" s="4" t="n">
        <v>3690.54</v>
      </c>
      <c r="G1758" s="4" t="n">
        <f aca="false">INDEX(Data_Products!$D$2:$D$33,MATCH(C1758,Data_Products!$A$2:$A$33,0))</f>
        <v>138.6</v>
      </c>
      <c r="H1758" s="4" t="str">
        <f aca="false">INDEX(Data_Products!$C$2:$C$33,MATCH(C1758,Data_Products!$A$2:$A$33,0))</f>
        <v>Roofing</v>
      </c>
      <c r="I1758" s="10" t="n">
        <f aca="false">D1758*(E1758-G1758)</f>
        <v>1195.74</v>
      </c>
      <c r="J1758" s="11" t="n">
        <f aca="false">IFERROR(I1758/F1758,0)</f>
        <v>0.324001365653807</v>
      </c>
      <c r="K1758" s="4" t="str">
        <f aca="false">IFERROR(INDEX(Data_Orders!$F$2:$F$4727,MATCH(B1758,Data_Orders!$A$2:$A$4727,0)),"")</f>
        <v>Retail</v>
      </c>
      <c r="L1758" s="4" t="str">
        <f aca="false">IFERROR(INDEX(Data_Orders!$D$2:$D$4727,MATCH(B1758,Data_Orders!$A$2:$A$4727,0)),"")</f>
        <v>Nuneaton</v>
      </c>
    </row>
    <row r="1759" customFormat="false" ht="15" hidden="false" customHeight="false" outlineLevel="0" collapsed="false">
      <c r="A1759" s="4" t="s">
        <v>7575</v>
      </c>
      <c r="B1759" s="4" t="s">
        <v>1665</v>
      </c>
      <c r="C1759" s="4" t="s">
        <v>1077</v>
      </c>
      <c r="D1759" s="4" t="n">
        <v>18</v>
      </c>
      <c r="E1759" s="4" t="n">
        <v>46.61</v>
      </c>
      <c r="F1759" s="4" t="n">
        <v>838.98</v>
      </c>
      <c r="G1759" s="4" t="n">
        <f aca="false">INDEX(Data_Products!$D$2:$D$33,MATCH(C1759,Data_Products!$A$2:$A$33,0))</f>
        <v>36.87</v>
      </c>
      <c r="H1759" s="4" t="str">
        <f aca="false">INDEX(Data_Products!$C$2:$C$33,MATCH(C1759,Data_Products!$A$2:$A$33,0))</f>
        <v>Landscaping</v>
      </c>
      <c r="I1759" s="10" t="n">
        <f aca="false">D1759*(E1759-G1759)</f>
        <v>175.32</v>
      </c>
      <c r="J1759" s="11" t="n">
        <f aca="false">IFERROR(I1759/F1759,0)</f>
        <v>0.208968032611028</v>
      </c>
      <c r="K1759" s="4" t="str">
        <f aca="false">IFERROR(INDEX(Data_Orders!$F$2:$F$4727,MATCH(B1759,Data_Orders!$A$2:$A$4727,0)),"")</f>
        <v>Retail</v>
      </c>
      <c r="L1759" s="4" t="str">
        <f aca="false">IFERROR(INDEX(Data_Orders!$D$2:$D$4727,MATCH(B1759,Data_Orders!$A$2:$A$4727,0)),"")</f>
        <v>Nuneaton</v>
      </c>
    </row>
    <row r="1760" customFormat="false" ht="15" hidden="false" customHeight="false" outlineLevel="0" collapsed="false">
      <c r="A1760" s="4" t="s">
        <v>7576</v>
      </c>
      <c r="B1760" s="4" t="s">
        <v>1665</v>
      </c>
      <c r="C1760" s="4" t="s">
        <v>1052</v>
      </c>
      <c r="D1760" s="4" t="n">
        <v>19</v>
      </c>
      <c r="E1760" s="4" t="n">
        <v>205.71</v>
      </c>
      <c r="F1760" s="4" t="n">
        <v>3908.49</v>
      </c>
      <c r="G1760" s="4" t="n">
        <f aca="false">INDEX(Data_Products!$D$2:$D$33,MATCH(C1760,Data_Products!$A$2:$A$33,0))</f>
        <v>152.29</v>
      </c>
      <c r="H1760" s="4" t="str">
        <f aca="false">INDEX(Data_Products!$C$2:$C$33,MATCH(C1760,Data_Products!$A$2:$A$33,0))</f>
        <v>Roofing</v>
      </c>
      <c r="I1760" s="10" t="n">
        <f aca="false">D1760*(E1760-G1760)</f>
        <v>1014.98</v>
      </c>
      <c r="J1760" s="11" t="n">
        <f aca="false">IFERROR(I1760/F1760,0)</f>
        <v>0.259685965679841</v>
      </c>
      <c r="K1760" s="4" t="str">
        <f aca="false">IFERROR(INDEX(Data_Orders!$F$2:$F$4727,MATCH(B1760,Data_Orders!$A$2:$A$4727,0)),"")</f>
        <v>Retail</v>
      </c>
      <c r="L1760" s="4" t="str">
        <f aca="false">IFERROR(INDEX(Data_Orders!$D$2:$D$4727,MATCH(B1760,Data_Orders!$A$2:$A$4727,0)),"")</f>
        <v>Nuneaton</v>
      </c>
    </row>
    <row r="1761" customFormat="false" ht="15" hidden="false" customHeight="false" outlineLevel="0" collapsed="false">
      <c r="A1761" s="4" t="s">
        <v>7577</v>
      </c>
      <c r="B1761" s="4" t="s">
        <v>1666</v>
      </c>
      <c r="C1761" s="4" t="s">
        <v>1077</v>
      </c>
      <c r="D1761" s="4" t="n">
        <v>19</v>
      </c>
      <c r="E1761" s="4" t="n">
        <v>46.61</v>
      </c>
      <c r="F1761" s="4" t="n">
        <v>885.59</v>
      </c>
      <c r="G1761" s="4" t="n">
        <f aca="false">INDEX(Data_Products!$D$2:$D$33,MATCH(C1761,Data_Products!$A$2:$A$33,0))</f>
        <v>36.87</v>
      </c>
      <c r="H1761" s="4" t="str">
        <f aca="false">INDEX(Data_Products!$C$2:$C$33,MATCH(C1761,Data_Products!$A$2:$A$33,0))</f>
        <v>Landscaping</v>
      </c>
      <c r="I1761" s="10" t="n">
        <f aca="false">D1761*(E1761-G1761)</f>
        <v>185.06</v>
      </c>
      <c r="J1761" s="11" t="n">
        <f aca="false">IFERROR(I1761/F1761,0)</f>
        <v>0.208968032611028</v>
      </c>
      <c r="K1761" s="4" t="str">
        <f aca="false">IFERROR(INDEX(Data_Orders!$F$2:$F$4727,MATCH(B1761,Data_Orders!$A$2:$A$4727,0)),"")</f>
        <v>Retail</v>
      </c>
      <c r="L1761" s="4" t="str">
        <f aca="false">IFERROR(INDEX(Data_Orders!$D$2:$D$4727,MATCH(B1761,Data_Orders!$A$2:$A$4727,0)),"")</f>
        <v>Nuneaton</v>
      </c>
    </row>
    <row r="1762" customFormat="false" ht="15" hidden="false" customHeight="false" outlineLevel="0" collapsed="false">
      <c r="A1762" s="4" t="s">
        <v>7578</v>
      </c>
      <c r="B1762" s="4" t="s">
        <v>1667</v>
      </c>
      <c r="C1762" s="4" t="s">
        <v>1064</v>
      </c>
      <c r="D1762" s="4" t="n">
        <v>17</v>
      </c>
      <c r="E1762" s="4" t="n">
        <v>97.63</v>
      </c>
      <c r="F1762" s="4" t="n">
        <v>1659.71</v>
      </c>
      <c r="G1762" s="4" t="n">
        <f aca="false">INDEX(Data_Products!$D$2:$D$33,MATCH(C1762,Data_Products!$A$2:$A$33,0))</f>
        <v>65.21</v>
      </c>
      <c r="H1762" s="4" t="str">
        <f aca="false">INDEX(Data_Products!$C$2:$C$33,MATCH(C1762,Data_Products!$A$2:$A$33,0))</f>
        <v>Plumbing &amp; Drainage</v>
      </c>
      <c r="I1762" s="10" t="n">
        <f aca="false">D1762*(E1762-G1762)</f>
        <v>551.14</v>
      </c>
      <c r="J1762" s="11" t="n">
        <f aca="false">IFERROR(I1762/F1762,0)</f>
        <v>0.332070060432244</v>
      </c>
      <c r="K1762" s="4" t="str">
        <f aca="false">IFERROR(INDEX(Data_Orders!$F$2:$F$4727,MATCH(B1762,Data_Orders!$A$2:$A$4727,0)),"")</f>
        <v>Retail</v>
      </c>
      <c r="L1762" s="4" t="str">
        <f aca="false">IFERROR(INDEX(Data_Orders!$D$2:$D$4727,MATCH(B1762,Data_Orders!$A$2:$A$4727,0)),"")</f>
        <v>Nuneaton</v>
      </c>
    </row>
    <row r="1763" customFormat="false" ht="15" hidden="false" customHeight="false" outlineLevel="0" collapsed="false">
      <c r="A1763" s="4" t="s">
        <v>7579</v>
      </c>
      <c r="B1763" s="4" t="s">
        <v>1667</v>
      </c>
      <c r="C1763" s="4" t="s">
        <v>1044</v>
      </c>
      <c r="D1763" s="4" t="n">
        <v>1</v>
      </c>
      <c r="E1763" s="4" t="n">
        <v>190.44</v>
      </c>
      <c r="F1763" s="4" t="n">
        <v>190.44</v>
      </c>
      <c r="G1763" s="4" t="n">
        <f aca="false">INDEX(Data_Products!$D$2:$D$33,MATCH(C1763,Data_Products!$A$2:$A$33,0))</f>
        <v>115.48</v>
      </c>
      <c r="H1763" s="4" t="str">
        <f aca="false">INDEX(Data_Products!$C$2:$C$33,MATCH(C1763,Data_Products!$A$2:$A$33,0))</f>
        <v>Tools &amp; Fixings</v>
      </c>
      <c r="I1763" s="10" t="n">
        <f aca="false">D1763*(E1763-G1763)</f>
        <v>74.96</v>
      </c>
      <c r="J1763" s="11" t="n">
        <f aca="false">IFERROR(I1763/F1763,0)</f>
        <v>0.393614786809494</v>
      </c>
      <c r="K1763" s="4" t="str">
        <f aca="false">IFERROR(INDEX(Data_Orders!$F$2:$F$4727,MATCH(B1763,Data_Orders!$A$2:$A$4727,0)),"")</f>
        <v>Retail</v>
      </c>
      <c r="L1763" s="4" t="str">
        <f aca="false">IFERROR(INDEX(Data_Orders!$D$2:$D$4727,MATCH(B1763,Data_Orders!$A$2:$A$4727,0)),"")</f>
        <v>Nuneaton</v>
      </c>
    </row>
    <row r="1764" customFormat="false" ht="15" hidden="false" customHeight="false" outlineLevel="0" collapsed="false">
      <c r="A1764" s="4" t="s">
        <v>7580</v>
      </c>
      <c r="B1764" s="4" t="s">
        <v>1668</v>
      </c>
      <c r="C1764" s="4" t="s">
        <v>1021</v>
      </c>
      <c r="D1764" s="4" t="n">
        <v>7</v>
      </c>
      <c r="E1764" s="4" t="n">
        <v>73.76</v>
      </c>
      <c r="F1764" s="4" t="n">
        <v>516.32</v>
      </c>
      <c r="G1764" s="4" t="n">
        <f aca="false">INDEX(Data_Products!$D$2:$D$33,MATCH(C1764,Data_Products!$A$2:$A$33,0))</f>
        <v>51.51</v>
      </c>
      <c r="H1764" s="4" t="str">
        <f aca="false">INDEX(Data_Products!$C$2:$C$33,MATCH(C1764,Data_Products!$A$2:$A$33,0))</f>
        <v>Cement &amp; Aggregates</v>
      </c>
      <c r="I1764" s="10" t="n">
        <f aca="false">D1764*(E1764-G1764)</f>
        <v>155.75</v>
      </c>
      <c r="J1764" s="11" t="n">
        <f aca="false">IFERROR(I1764/F1764,0)</f>
        <v>0.301654013015184</v>
      </c>
      <c r="K1764" s="4" t="str">
        <f aca="false">IFERROR(INDEX(Data_Orders!$F$2:$F$4727,MATCH(B1764,Data_Orders!$A$2:$A$4727,0)),"")</f>
        <v>Retail</v>
      </c>
      <c r="L1764" s="4" t="str">
        <f aca="false">IFERROR(INDEX(Data_Orders!$D$2:$D$4727,MATCH(B1764,Data_Orders!$A$2:$A$4727,0)),"")</f>
        <v>Nuneaton</v>
      </c>
    </row>
    <row r="1765" customFormat="false" ht="15" hidden="false" customHeight="false" outlineLevel="0" collapsed="false">
      <c r="A1765" s="4" t="s">
        <v>7581</v>
      </c>
      <c r="B1765" s="4" t="s">
        <v>1668</v>
      </c>
      <c r="C1765" s="4" t="s">
        <v>1077</v>
      </c>
      <c r="D1765" s="4" t="n">
        <v>8</v>
      </c>
      <c r="E1765" s="4" t="n">
        <v>46.61</v>
      </c>
      <c r="F1765" s="4" t="n">
        <v>372.88</v>
      </c>
      <c r="G1765" s="4" t="n">
        <f aca="false">INDEX(Data_Products!$D$2:$D$33,MATCH(C1765,Data_Products!$A$2:$A$33,0))</f>
        <v>36.87</v>
      </c>
      <c r="H1765" s="4" t="str">
        <f aca="false">INDEX(Data_Products!$C$2:$C$33,MATCH(C1765,Data_Products!$A$2:$A$33,0))</f>
        <v>Landscaping</v>
      </c>
      <c r="I1765" s="10" t="n">
        <f aca="false">D1765*(E1765-G1765)</f>
        <v>77.92</v>
      </c>
      <c r="J1765" s="11" t="n">
        <f aca="false">IFERROR(I1765/F1765,0)</f>
        <v>0.208968032611028</v>
      </c>
      <c r="K1765" s="4" t="str">
        <f aca="false">IFERROR(INDEX(Data_Orders!$F$2:$F$4727,MATCH(B1765,Data_Orders!$A$2:$A$4727,0)),"")</f>
        <v>Retail</v>
      </c>
      <c r="L1765" s="4" t="str">
        <f aca="false">IFERROR(INDEX(Data_Orders!$D$2:$D$4727,MATCH(B1765,Data_Orders!$A$2:$A$4727,0)),"")</f>
        <v>Nuneaton</v>
      </c>
    </row>
    <row r="1766" customFormat="false" ht="15" hidden="false" customHeight="false" outlineLevel="0" collapsed="false">
      <c r="A1766" s="4" t="s">
        <v>7582</v>
      </c>
      <c r="B1766" s="4" t="s">
        <v>1668</v>
      </c>
      <c r="C1766" s="4" t="s">
        <v>1010</v>
      </c>
      <c r="D1766" s="4" t="n">
        <v>19</v>
      </c>
      <c r="E1766" s="4" t="n">
        <v>135.95</v>
      </c>
      <c r="F1766" s="4" t="n">
        <v>2583.05</v>
      </c>
      <c r="G1766" s="4" t="n">
        <f aca="false">INDEX(Data_Products!$D$2:$D$33,MATCH(C1766,Data_Products!$A$2:$A$33,0))</f>
        <v>111.1</v>
      </c>
      <c r="H1766" s="4" t="str">
        <f aca="false">INDEX(Data_Products!$C$2:$C$33,MATCH(C1766,Data_Products!$A$2:$A$33,0))</f>
        <v>Timber</v>
      </c>
      <c r="I1766" s="10" t="n">
        <f aca="false">D1766*(E1766-G1766)</f>
        <v>472.15</v>
      </c>
      <c r="J1766" s="11" t="n">
        <f aca="false">IFERROR(I1766/F1766,0)</f>
        <v>0.18278778962854</v>
      </c>
      <c r="K1766" s="4" t="str">
        <f aca="false">IFERROR(INDEX(Data_Orders!$F$2:$F$4727,MATCH(B1766,Data_Orders!$A$2:$A$4727,0)),"")</f>
        <v>Retail</v>
      </c>
      <c r="L1766" s="4" t="str">
        <f aca="false">IFERROR(INDEX(Data_Orders!$D$2:$D$4727,MATCH(B1766,Data_Orders!$A$2:$A$4727,0)),"")</f>
        <v>Nuneaton</v>
      </c>
    </row>
    <row r="1767" customFormat="false" ht="15" hidden="false" customHeight="false" outlineLevel="0" collapsed="false">
      <c r="A1767" s="4" t="s">
        <v>7583</v>
      </c>
      <c r="B1767" s="4" t="s">
        <v>1668</v>
      </c>
      <c r="C1767" s="4" t="s">
        <v>1028</v>
      </c>
      <c r="D1767" s="4" t="n">
        <v>15</v>
      </c>
      <c r="E1767" s="4" t="n">
        <v>118.79</v>
      </c>
      <c r="F1767" s="4" t="n">
        <v>1781.85</v>
      </c>
      <c r="G1767" s="4" t="n">
        <f aca="false">INDEX(Data_Products!$D$2:$D$33,MATCH(C1767,Data_Products!$A$2:$A$33,0))</f>
        <v>81.07</v>
      </c>
      <c r="H1767" s="4" t="str">
        <f aca="false">INDEX(Data_Products!$C$2:$C$33,MATCH(C1767,Data_Products!$A$2:$A$33,0))</f>
        <v>Cement &amp; Aggregates</v>
      </c>
      <c r="I1767" s="10" t="n">
        <f aca="false">D1767*(E1767-G1767)</f>
        <v>565.8</v>
      </c>
      <c r="J1767" s="11" t="n">
        <f aca="false">IFERROR(I1767/F1767,0)</f>
        <v>0.317535146056065</v>
      </c>
      <c r="K1767" s="4" t="str">
        <f aca="false">IFERROR(INDEX(Data_Orders!$F$2:$F$4727,MATCH(B1767,Data_Orders!$A$2:$A$4727,0)),"")</f>
        <v>Retail</v>
      </c>
      <c r="L1767" s="4" t="str">
        <f aca="false">IFERROR(INDEX(Data_Orders!$D$2:$D$4727,MATCH(B1767,Data_Orders!$A$2:$A$4727,0)),"")</f>
        <v>Nuneaton</v>
      </c>
    </row>
    <row r="1768" customFormat="false" ht="15" hidden="false" customHeight="false" outlineLevel="0" collapsed="false">
      <c r="A1768" s="4" t="s">
        <v>7584</v>
      </c>
      <c r="B1768" s="4" t="s">
        <v>1668</v>
      </c>
      <c r="C1768" s="4" t="s">
        <v>1066</v>
      </c>
      <c r="D1768" s="4" t="n">
        <v>3</v>
      </c>
      <c r="E1768" s="4" t="n">
        <v>209.69</v>
      </c>
      <c r="F1768" s="4" t="n">
        <v>629.07</v>
      </c>
      <c r="G1768" s="4" t="n">
        <f aca="false">INDEX(Data_Products!$D$2:$D$33,MATCH(C1768,Data_Products!$A$2:$A$33,0))</f>
        <v>144.38</v>
      </c>
      <c r="H1768" s="4" t="str">
        <f aca="false">INDEX(Data_Products!$C$2:$C$33,MATCH(C1768,Data_Products!$A$2:$A$33,0))</f>
        <v>Plumbing &amp; Drainage</v>
      </c>
      <c r="I1768" s="10" t="n">
        <f aca="false">D1768*(E1768-G1768)</f>
        <v>195.93</v>
      </c>
      <c r="J1768" s="11" t="n">
        <f aca="false">IFERROR(I1768/F1768,0)</f>
        <v>0.311459773952024</v>
      </c>
      <c r="K1768" s="4" t="str">
        <f aca="false">IFERROR(INDEX(Data_Orders!$F$2:$F$4727,MATCH(B1768,Data_Orders!$A$2:$A$4727,0)),"")</f>
        <v>Retail</v>
      </c>
      <c r="L1768" s="4" t="str">
        <f aca="false">IFERROR(INDEX(Data_Orders!$D$2:$D$4727,MATCH(B1768,Data_Orders!$A$2:$A$4727,0)),"")</f>
        <v>Nuneaton</v>
      </c>
    </row>
    <row r="1769" customFormat="false" ht="15" hidden="false" customHeight="false" outlineLevel="0" collapsed="false">
      <c r="A1769" s="4" t="s">
        <v>7585</v>
      </c>
      <c r="B1769" s="4" t="s">
        <v>1669</v>
      </c>
      <c r="C1769" s="4" t="s">
        <v>1052</v>
      </c>
      <c r="D1769" s="4" t="n">
        <v>16</v>
      </c>
      <c r="E1769" s="4" t="n">
        <v>205.71</v>
      </c>
      <c r="F1769" s="4" t="n">
        <v>3291.36</v>
      </c>
      <c r="G1769" s="4" t="n">
        <f aca="false">INDEX(Data_Products!$D$2:$D$33,MATCH(C1769,Data_Products!$A$2:$A$33,0))</f>
        <v>152.29</v>
      </c>
      <c r="H1769" s="4" t="str">
        <f aca="false">INDEX(Data_Products!$C$2:$C$33,MATCH(C1769,Data_Products!$A$2:$A$33,0))</f>
        <v>Roofing</v>
      </c>
      <c r="I1769" s="10" t="n">
        <f aca="false">D1769*(E1769-G1769)</f>
        <v>854.72</v>
      </c>
      <c r="J1769" s="11" t="n">
        <f aca="false">IFERROR(I1769/F1769,0)</f>
        <v>0.259685965679841</v>
      </c>
      <c r="K1769" s="4" t="str">
        <f aca="false">IFERROR(INDEX(Data_Orders!$F$2:$F$4727,MATCH(B1769,Data_Orders!$A$2:$A$4727,0)),"")</f>
        <v>Retail</v>
      </c>
      <c r="L1769" s="4" t="str">
        <f aca="false">IFERROR(INDEX(Data_Orders!$D$2:$D$4727,MATCH(B1769,Data_Orders!$A$2:$A$4727,0)),"")</f>
        <v>Nuneaton</v>
      </c>
    </row>
    <row r="1770" customFormat="false" ht="15" hidden="false" customHeight="false" outlineLevel="0" collapsed="false">
      <c r="A1770" s="4" t="s">
        <v>7586</v>
      </c>
      <c r="B1770" s="4" t="s">
        <v>1669</v>
      </c>
      <c r="C1770" s="4" t="s">
        <v>1032</v>
      </c>
      <c r="D1770" s="4" t="n">
        <v>1</v>
      </c>
      <c r="E1770" s="4" t="n">
        <v>99.65</v>
      </c>
      <c r="F1770" s="4" t="n">
        <v>99.65</v>
      </c>
      <c r="G1770" s="4" t="n">
        <f aca="false">INDEX(Data_Products!$D$2:$D$33,MATCH(C1770,Data_Products!$A$2:$A$33,0))</f>
        <v>58.26</v>
      </c>
      <c r="H1770" s="4" t="str">
        <f aca="false">INDEX(Data_Products!$C$2:$C$33,MATCH(C1770,Data_Products!$A$2:$A$33,0))</f>
        <v>Insulation</v>
      </c>
      <c r="I1770" s="10" t="n">
        <f aca="false">D1770*(E1770-G1770)</f>
        <v>41.39</v>
      </c>
      <c r="J1770" s="11" t="n">
        <f aca="false">IFERROR(I1770/F1770,0)</f>
        <v>0.415353738083292</v>
      </c>
      <c r="K1770" s="4" t="str">
        <f aca="false">IFERROR(INDEX(Data_Orders!$F$2:$F$4727,MATCH(B1770,Data_Orders!$A$2:$A$4727,0)),"")</f>
        <v>Retail</v>
      </c>
      <c r="L1770" s="4" t="str">
        <f aca="false">IFERROR(INDEX(Data_Orders!$D$2:$D$4727,MATCH(B1770,Data_Orders!$A$2:$A$4727,0)),"")</f>
        <v>Nuneaton</v>
      </c>
    </row>
    <row r="1771" customFormat="false" ht="15" hidden="false" customHeight="false" outlineLevel="0" collapsed="false">
      <c r="A1771" s="4" t="s">
        <v>7587</v>
      </c>
      <c r="B1771" s="4" t="s">
        <v>1669</v>
      </c>
      <c r="C1771" s="4" t="s">
        <v>1037</v>
      </c>
      <c r="D1771" s="4" t="n">
        <v>11</v>
      </c>
      <c r="E1771" s="4" t="n">
        <v>90.97</v>
      </c>
      <c r="F1771" s="4" t="n">
        <v>1000.67</v>
      </c>
      <c r="G1771" s="4" t="n">
        <f aca="false">INDEX(Data_Products!$D$2:$D$33,MATCH(C1771,Data_Products!$A$2:$A$33,0))</f>
        <v>73.81</v>
      </c>
      <c r="H1771" s="4" t="str">
        <f aca="false">INDEX(Data_Products!$C$2:$C$33,MATCH(C1771,Data_Products!$A$2:$A$33,0))</f>
        <v>Insulation</v>
      </c>
      <c r="I1771" s="10" t="n">
        <f aca="false">D1771*(E1771-G1771)</f>
        <v>188.76</v>
      </c>
      <c r="J1771" s="11" t="n">
        <f aca="false">IFERROR(I1771/F1771,0)</f>
        <v>0.18863361547763</v>
      </c>
      <c r="K1771" s="4" t="str">
        <f aca="false">IFERROR(INDEX(Data_Orders!$F$2:$F$4727,MATCH(B1771,Data_Orders!$A$2:$A$4727,0)),"")</f>
        <v>Retail</v>
      </c>
      <c r="L1771" s="4" t="str">
        <f aca="false">IFERROR(INDEX(Data_Orders!$D$2:$D$4727,MATCH(B1771,Data_Orders!$A$2:$A$4727,0)),"")</f>
        <v>Nuneaton</v>
      </c>
    </row>
    <row r="1772" customFormat="false" ht="15" hidden="false" customHeight="false" outlineLevel="0" collapsed="false">
      <c r="A1772" s="4" t="s">
        <v>7588</v>
      </c>
      <c r="B1772" s="4" t="s">
        <v>1669</v>
      </c>
      <c r="C1772" s="4" t="s">
        <v>1050</v>
      </c>
      <c r="D1772" s="4" t="n">
        <v>14</v>
      </c>
      <c r="E1772" s="4" t="n">
        <v>238.63</v>
      </c>
      <c r="F1772" s="4" t="n">
        <v>3340.82</v>
      </c>
      <c r="G1772" s="4" t="n">
        <f aca="false">INDEX(Data_Products!$D$2:$D$33,MATCH(C1772,Data_Products!$A$2:$A$33,0))</f>
        <v>148.91</v>
      </c>
      <c r="H1772" s="4" t="str">
        <f aca="false">INDEX(Data_Products!$C$2:$C$33,MATCH(C1772,Data_Products!$A$2:$A$33,0))</f>
        <v>Tools &amp; Fixings</v>
      </c>
      <c r="I1772" s="10" t="n">
        <f aca="false">D1772*(E1772-G1772)</f>
        <v>1256.08</v>
      </c>
      <c r="J1772" s="11" t="n">
        <f aca="false">IFERROR(I1772/F1772,0)</f>
        <v>0.375979549930855</v>
      </c>
      <c r="K1772" s="4" t="str">
        <f aca="false">IFERROR(INDEX(Data_Orders!$F$2:$F$4727,MATCH(B1772,Data_Orders!$A$2:$A$4727,0)),"")</f>
        <v>Retail</v>
      </c>
      <c r="L1772" s="4" t="str">
        <f aca="false">IFERROR(INDEX(Data_Orders!$D$2:$D$4727,MATCH(B1772,Data_Orders!$A$2:$A$4727,0)),"")</f>
        <v>Nuneaton</v>
      </c>
    </row>
    <row r="1773" customFormat="false" ht="15" hidden="false" customHeight="false" outlineLevel="0" collapsed="false">
      <c r="A1773" s="4" t="s">
        <v>7589</v>
      </c>
      <c r="B1773" s="4" t="s">
        <v>1669</v>
      </c>
      <c r="C1773" s="4" t="s">
        <v>1013</v>
      </c>
      <c r="D1773" s="4" t="n">
        <v>6</v>
      </c>
      <c r="E1773" s="4" t="n">
        <v>240.92</v>
      </c>
      <c r="F1773" s="4" t="n">
        <v>1445.52</v>
      </c>
      <c r="G1773" s="4" t="n">
        <f aca="false">INDEX(Data_Products!$D$2:$D$33,MATCH(C1773,Data_Products!$A$2:$A$33,0))</f>
        <v>168.32</v>
      </c>
      <c r="H1773" s="4" t="str">
        <f aca="false">INDEX(Data_Products!$C$2:$C$33,MATCH(C1773,Data_Products!$A$2:$A$33,0))</f>
        <v>Timber</v>
      </c>
      <c r="I1773" s="10" t="n">
        <f aca="false">D1773*(E1773-G1773)</f>
        <v>435.6</v>
      </c>
      <c r="J1773" s="11" t="n">
        <f aca="false">IFERROR(I1773/F1773,0)</f>
        <v>0.301344844761747</v>
      </c>
      <c r="K1773" s="4" t="str">
        <f aca="false">IFERROR(INDEX(Data_Orders!$F$2:$F$4727,MATCH(B1773,Data_Orders!$A$2:$A$4727,0)),"")</f>
        <v>Retail</v>
      </c>
      <c r="L1773" s="4" t="str">
        <f aca="false">IFERROR(INDEX(Data_Orders!$D$2:$D$4727,MATCH(B1773,Data_Orders!$A$2:$A$4727,0)),"")</f>
        <v>Nuneaton</v>
      </c>
    </row>
    <row r="1774" customFormat="false" ht="15" hidden="false" customHeight="false" outlineLevel="0" collapsed="false">
      <c r="A1774" s="4" t="s">
        <v>7590</v>
      </c>
      <c r="B1774" s="4" t="s">
        <v>1670</v>
      </c>
      <c r="C1774" s="4" t="s">
        <v>1070</v>
      </c>
      <c r="D1774" s="4" t="n">
        <v>17</v>
      </c>
      <c r="E1774" s="4" t="n">
        <v>230.32</v>
      </c>
      <c r="F1774" s="4" t="n">
        <v>3915.44</v>
      </c>
      <c r="G1774" s="4" t="n">
        <f aca="false">INDEX(Data_Products!$D$2:$D$33,MATCH(C1774,Data_Products!$A$2:$A$33,0))</f>
        <v>161.64</v>
      </c>
      <c r="H1774" s="4" t="str">
        <f aca="false">INDEX(Data_Products!$C$2:$C$33,MATCH(C1774,Data_Products!$A$2:$A$33,0))</f>
        <v>Landscaping</v>
      </c>
      <c r="I1774" s="10" t="n">
        <f aca="false">D1774*(E1774-G1774)</f>
        <v>1167.56</v>
      </c>
      <c r="J1774" s="11" t="n">
        <f aca="false">IFERROR(I1774/F1774,0)</f>
        <v>0.298193817297673</v>
      </c>
      <c r="K1774" s="4" t="str">
        <f aca="false">IFERROR(INDEX(Data_Orders!$F$2:$F$4727,MATCH(B1774,Data_Orders!$A$2:$A$4727,0)),"")</f>
        <v>Retail</v>
      </c>
      <c r="L1774" s="4" t="str">
        <f aca="false">IFERROR(INDEX(Data_Orders!$D$2:$D$4727,MATCH(B1774,Data_Orders!$A$2:$A$4727,0)),"")</f>
        <v>Nuneaton</v>
      </c>
    </row>
    <row r="1775" customFormat="false" ht="15" hidden="false" customHeight="false" outlineLevel="0" collapsed="false">
      <c r="A1775" s="4" t="s">
        <v>7591</v>
      </c>
      <c r="B1775" s="4" t="s">
        <v>1671</v>
      </c>
      <c r="C1775" s="4" t="s">
        <v>1028</v>
      </c>
      <c r="D1775" s="4" t="n">
        <v>6</v>
      </c>
      <c r="E1775" s="4" t="n">
        <v>118.79</v>
      </c>
      <c r="F1775" s="4" t="n">
        <v>712.74</v>
      </c>
      <c r="G1775" s="4" t="n">
        <f aca="false">INDEX(Data_Products!$D$2:$D$33,MATCH(C1775,Data_Products!$A$2:$A$33,0))</f>
        <v>81.07</v>
      </c>
      <c r="H1775" s="4" t="str">
        <f aca="false">INDEX(Data_Products!$C$2:$C$33,MATCH(C1775,Data_Products!$A$2:$A$33,0))</f>
        <v>Cement &amp; Aggregates</v>
      </c>
      <c r="I1775" s="10" t="n">
        <f aca="false">D1775*(E1775-G1775)</f>
        <v>226.32</v>
      </c>
      <c r="J1775" s="11" t="n">
        <f aca="false">IFERROR(I1775/F1775,0)</f>
        <v>0.317535146056065</v>
      </c>
      <c r="K1775" s="4" t="str">
        <f aca="false">IFERROR(INDEX(Data_Orders!$F$2:$F$4727,MATCH(B1775,Data_Orders!$A$2:$A$4727,0)),"")</f>
        <v>Retail</v>
      </c>
      <c r="L1775" s="4" t="str">
        <f aca="false">IFERROR(INDEX(Data_Orders!$D$2:$D$4727,MATCH(B1775,Data_Orders!$A$2:$A$4727,0)),"")</f>
        <v>Nuneaton</v>
      </c>
    </row>
    <row r="1776" customFormat="false" ht="15" hidden="false" customHeight="false" outlineLevel="0" collapsed="false">
      <c r="A1776" s="4" t="s">
        <v>7592</v>
      </c>
      <c r="B1776" s="4" t="s">
        <v>1671</v>
      </c>
      <c r="C1776" s="4" t="s">
        <v>1015</v>
      </c>
      <c r="D1776" s="4" t="n">
        <v>10</v>
      </c>
      <c r="E1776" s="4" t="n">
        <v>122.01</v>
      </c>
      <c r="F1776" s="4" t="n">
        <v>1220.1</v>
      </c>
      <c r="G1776" s="4" t="n">
        <f aca="false">INDEX(Data_Products!$D$2:$D$33,MATCH(C1776,Data_Products!$A$2:$A$33,0))</f>
        <v>85.53</v>
      </c>
      <c r="H1776" s="4" t="str">
        <f aca="false">INDEX(Data_Products!$C$2:$C$33,MATCH(C1776,Data_Products!$A$2:$A$33,0))</f>
        <v>Timber</v>
      </c>
      <c r="I1776" s="10" t="n">
        <f aca="false">D1776*(E1776-G1776)</f>
        <v>364.8</v>
      </c>
      <c r="J1776" s="11" t="n">
        <f aca="false">IFERROR(I1776/F1776,0)</f>
        <v>0.298991885910991</v>
      </c>
      <c r="K1776" s="4" t="str">
        <f aca="false">IFERROR(INDEX(Data_Orders!$F$2:$F$4727,MATCH(B1776,Data_Orders!$A$2:$A$4727,0)),"")</f>
        <v>Retail</v>
      </c>
      <c r="L1776" s="4" t="str">
        <f aca="false">IFERROR(INDEX(Data_Orders!$D$2:$D$4727,MATCH(B1776,Data_Orders!$A$2:$A$4727,0)),"")</f>
        <v>Nuneaton</v>
      </c>
    </row>
    <row r="1777" customFormat="false" ht="15" hidden="false" customHeight="false" outlineLevel="0" collapsed="false">
      <c r="A1777" s="4" t="s">
        <v>7593</v>
      </c>
      <c r="B1777" s="4" t="s">
        <v>1671</v>
      </c>
      <c r="C1777" s="4" t="s">
        <v>1017</v>
      </c>
      <c r="D1777" s="4" t="n">
        <v>5</v>
      </c>
      <c r="E1777" s="4" t="n">
        <v>49.15</v>
      </c>
      <c r="F1777" s="4" t="n">
        <v>245.75</v>
      </c>
      <c r="G1777" s="4" t="n">
        <f aca="false">INDEX(Data_Products!$D$2:$D$33,MATCH(C1777,Data_Products!$A$2:$A$33,0))</f>
        <v>31.44</v>
      </c>
      <c r="H1777" s="4" t="str">
        <f aca="false">INDEX(Data_Products!$C$2:$C$33,MATCH(C1777,Data_Products!$A$2:$A$33,0))</f>
        <v>Timber</v>
      </c>
      <c r="I1777" s="10" t="n">
        <f aca="false">D1777*(E1777-G1777)</f>
        <v>88.55</v>
      </c>
      <c r="J1777" s="11" t="n">
        <f aca="false">IFERROR(I1777/F1777,0)</f>
        <v>0.360325534079349</v>
      </c>
      <c r="K1777" s="4" t="str">
        <f aca="false">IFERROR(INDEX(Data_Orders!$F$2:$F$4727,MATCH(B1777,Data_Orders!$A$2:$A$4727,0)),"")</f>
        <v>Retail</v>
      </c>
      <c r="L1777" s="4" t="str">
        <f aca="false">IFERROR(INDEX(Data_Orders!$D$2:$D$4727,MATCH(B1777,Data_Orders!$A$2:$A$4727,0)),"")</f>
        <v>Nuneaton</v>
      </c>
    </row>
    <row r="1778" customFormat="false" ht="15" hidden="false" customHeight="false" outlineLevel="0" collapsed="false">
      <c r="A1778" s="4" t="s">
        <v>7594</v>
      </c>
      <c r="B1778" s="4" t="s">
        <v>1671</v>
      </c>
      <c r="C1778" s="4" t="s">
        <v>1048</v>
      </c>
      <c r="D1778" s="4" t="n">
        <v>6</v>
      </c>
      <c r="E1778" s="4" t="n">
        <v>112.72</v>
      </c>
      <c r="F1778" s="4" t="n">
        <v>676.32</v>
      </c>
      <c r="G1778" s="4" t="n">
        <f aca="false">INDEX(Data_Products!$D$2:$D$33,MATCH(C1778,Data_Products!$A$2:$A$33,0))</f>
        <v>83.21</v>
      </c>
      <c r="H1778" s="4" t="str">
        <f aca="false">INDEX(Data_Products!$C$2:$C$33,MATCH(C1778,Data_Products!$A$2:$A$33,0))</f>
        <v>Tools &amp; Fixings</v>
      </c>
      <c r="I1778" s="10" t="n">
        <f aca="false">D1778*(E1778-G1778)</f>
        <v>177.06</v>
      </c>
      <c r="J1778" s="11" t="n">
        <f aca="false">IFERROR(I1778/F1778,0)</f>
        <v>0.261799148332151</v>
      </c>
      <c r="K1778" s="4" t="str">
        <f aca="false">IFERROR(INDEX(Data_Orders!$F$2:$F$4727,MATCH(B1778,Data_Orders!$A$2:$A$4727,0)),"")</f>
        <v>Retail</v>
      </c>
      <c r="L1778" s="4" t="str">
        <f aca="false">IFERROR(INDEX(Data_Orders!$D$2:$D$4727,MATCH(B1778,Data_Orders!$A$2:$A$4727,0)),"")</f>
        <v>Nuneaton</v>
      </c>
    </row>
    <row r="1779" customFormat="false" ht="15" hidden="false" customHeight="false" outlineLevel="0" collapsed="false">
      <c r="A1779" s="4" t="s">
        <v>7595</v>
      </c>
      <c r="B1779" s="4" t="s">
        <v>1672</v>
      </c>
      <c r="C1779" s="4" t="s">
        <v>1019</v>
      </c>
      <c r="D1779" s="4" t="n">
        <v>10</v>
      </c>
      <c r="E1779" s="4" t="n">
        <v>79.76</v>
      </c>
      <c r="F1779" s="4" t="n">
        <v>797.6</v>
      </c>
      <c r="G1779" s="4" t="n">
        <f aca="false">INDEX(Data_Products!$D$2:$D$33,MATCH(C1779,Data_Products!$A$2:$A$33,0))</f>
        <v>59.07</v>
      </c>
      <c r="H1779" s="4" t="str">
        <f aca="false">INDEX(Data_Products!$C$2:$C$33,MATCH(C1779,Data_Products!$A$2:$A$33,0))</f>
        <v>Timber</v>
      </c>
      <c r="I1779" s="10" t="n">
        <f aca="false">D1779*(E1779-G1779)</f>
        <v>206.9</v>
      </c>
      <c r="J1779" s="11" t="n">
        <f aca="false">IFERROR(I1779/F1779,0)</f>
        <v>0.259403209628887</v>
      </c>
      <c r="K1779" s="4" t="str">
        <f aca="false">IFERROR(INDEX(Data_Orders!$F$2:$F$4727,MATCH(B1779,Data_Orders!$A$2:$A$4727,0)),"")</f>
        <v>Retail</v>
      </c>
      <c r="L1779" s="4" t="str">
        <f aca="false">IFERROR(INDEX(Data_Orders!$D$2:$D$4727,MATCH(B1779,Data_Orders!$A$2:$A$4727,0)),"")</f>
        <v>Nuneaton</v>
      </c>
    </row>
    <row r="1780" customFormat="false" ht="15" hidden="false" customHeight="false" outlineLevel="0" collapsed="false">
      <c r="A1780" s="4" t="s">
        <v>7596</v>
      </c>
      <c r="B1780" s="4" t="s">
        <v>1673</v>
      </c>
      <c r="C1780" s="4" t="s">
        <v>1013</v>
      </c>
      <c r="D1780" s="4" t="n">
        <v>11</v>
      </c>
      <c r="E1780" s="4" t="n">
        <v>240.92</v>
      </c>
      <c r="F1780" s="4" t="n">
        <v>2650.12</v>
      </c>
      <c r="G1780" s="4" t="n">
        <f aca="false">INDEX(Data_Products!$D$2:$D$33,MATCH(C1780,Data_Products!$A$2:$A$33,0))</f>
        <v>168.32</v>
      </c>
      <c r="H1780" s="4" t="str">
        <f aca="false">INDEX(Data_Products!$C$2:$C$33,MATCH(C1780,Data_Products!$A$2:$A$33,0))</f>
        <v>Timber</v>
      </c>
      <c r="I1780" s="10" t="n">
        <f aca="false">D1780*(E1780-G1780)</f>
        <v>798.6</v>
      </c>
      <c r="J1780" s="11" t="n">
        <f aca="false">IFERROR(I1780/F1780,0)</f>
        <v>0.301344844761747</v>
      </c>
      <c r="K1780" s="4" t="str">
        <f aca="false">IFERROR(INDEX(Data_Orders!$F$2:$F$4727,MATCH(B1780,Data_Orders!$A$2:$A$4727,0)),"")</f>
        <v>Retail</v>
      </c>
      <c r="L1780" s="4" t="str">
        <f aca="false">IFERROR(INDEX(Data_Orders!$D$2:$D$4727,MATCH(B1780,Data_Orders!$A$2:$A$4727,0)),"")</f>
        <v>Nuneaton</v>
      </c>
    </row>
    <row r="1781" customFormat="false" ht="15" hidden="false" customHeight="false" outlineLevel="0" collapsed="false">
      <c r="A1781" s="4" t="s">
        <v>7597</v>
      </c>
      <c r="B1781" s="4" t="s">
        <v>1673</v>
      </c>
      <c r="C1781" s="4" t="s">
        <v>1052</v>
      </c>
      <c r="D1781" s="4" t="n">
        <v>6</v>
      </c>
      <c r="E1781" s="4" t="n">
        <v>205.71</v>
      </c>
      <c r="F1781" s="4" t="n">
        <v>1234.26</v>
      </c>
      <c r="G1781" s="4" t="n">
        <f aca="false">INDEX(Data_Products!$D$2:$D$33,MATCH(C1781,Data_Products!$A$2:$A$33,0))</f>
        <v>152.29</v>
      </c>
      <c r="H1781" s="4" t="str">
        <f aca="false">INDEX(Data_Products!$C$2:$C$33,MATCH(C1781,Data_Products!$A$2:$A$33,0))</f>
        <v>Roofing</v>
      </c>
      <c r="I1781" s="10" t="n">
        <f aca="false">D1781*(E1781-G1781)</f>
        <v>320.52</v>
      </c>
      <c r="J1781" s="11" t="n">
        <f aca="false">IFERROR(I1781/F1781,0)</f>
        <v>0.259685965679841</v>
      </c>
      <c r="K1781" s="4" t="str">
        <f aca="false">IFERROR(INDEX(Data_Orders!$F$2:$F$4727,MATCH(B1781,Data_Orders!$A$2:$A$4727,0)),"")</f>
        <v>Retail</v>
      </c>
      <c r="L1781" s="4" t="str">
        <f aca="false">IFERROR(INDEX(Data_Orders!$D$2:$D$4727,MATCH(B1781,Data_Orders!$A$2:$A$4727,0)),"")</f>
        <v>Nuneaton</v>
      </c>
    </row>
    <row r="1782" customFormat="false" ht="15" hidden="false" customHeight="false" outlineLevel="0" collapsed="false">
      <c r="A1782" s="4" t="s">
        <v>7598</v>
      </c>
      <c r="B1782" s="4" t="s">
        <v>1674</v>
      </c>
      <c r="C1782" s="4" t="s">
        <v>1030</v>
      </c>
      <c r="D1782" s="4" t="n">
        <v>13</v>
      </c>
      <c r="E1782" s="4" t="n">
        <v>25.23</v>
      </c>
      <c r="F1782" s="4" t="n">
        <v>327.99</v>
      </c>
      <c r="G1782" s="4" t="n">
        <f aca="false">INDEX(Data_Products!$D$2:$D$33,MATCH(C1782,Data_Products!$A$2:$A$33,0))</f>
        <v>17.67</v>
      </c>
      <c r="H1782" s="4" t="str">
        <f aca="false">INDEX(Data_Products!$C$2:$C$33,MATCH(C1782,Data_Products!$A$2:$A$33,0))</f>
        <v>Cement &amp; Aggregates</v>
      </c>
      <c r="I1782" s="10" t="n">
        <f aca="false">D1782*(E1782-G1782)</f>
        <v>98.28</v>
      </c>
      <c r="J1782" s="11" t="n">
        <f aca="false">IFERROR(I1782/F1782,0)</f>
        <v>0.299643281807372</v>
      </c>
      <c r="K1782" s="4" t="str">
        <f aca="false">IFERROR(INDEX(Data_Orders!$F$2:$F$4727,MATCH(B1782,Data_Orders!$A$2:$A$4727,0)),"")</f>
        <v>Retail</v>
      </c>
      <c r="L1782" s="4" t="str">
        <f aca="false">IFERROR(INDEX(Data_Orders!$D$2:$D$4727,MATCH(B1782,Data_Orders!$A$2:$A$4727,0)),"")</f>
        <v>Nuneaton</v>
      </c>
    </row>
    <row r="1783" customFormat="false" ht="15" hidden="false" customHeight="false" outlineLevel="0" collapsed="false">
      <c r="A1783" s="4" t="s">
        <v>7599</v>
      </c>
      <c r="B1783" s="4" t="s">
        <v>1675</v>
      </c>
      <c r="C1783" s="4" t="s">
        <v>1019</v>
      </c>
      <c r="D1783" s="4" t="n">
        <v>11</v>
      </c>
      <c r="E1783" s="4" t="n">
        <v>79.76</v>
      </c>
      <c r="F1783" s="4" t="n">
        <v>877.36</v>
      </c>
      <c r="G1783" s="4" t="n">
        <f aca="false">INDEX(Data_Products!$D$2:$D$33,MATCH(C1783,Data_Products!$A$2:$A$33,0))</f>
        <v>59.07</v>
      </c>
      <c r="H1783" s="4" t="str">
        <f aca="false">INDEX(Data_Products!$C$2:$C$33,MATCH(C1783,Data_Products!$A$2:$A$33,0))</f>
        <v>Timber</v>
      </c>
      <c r="I1783" s="10" t="n">
        <f aca="false">D1783*(E1783-G1783)</f>
        <v>227.59</v>
      </c>
      <c r="J1783" s="11" t="n">
        <f aca="false">IFERROR(I1783/F1783,0)</f>
        <v>0.259403209628887</v>
      </c>
      <c r="K1783" s="4" t="str">
        <f aca="false">IFERROR(INDEX(Data_Orders!$F$2:$F$4727,MATCH(B1783,Data_Orders!$A$2:$A$4727,0)),"")</f>
        <v>Retail</v>
      </c>
      <c r="L1783" s="4" t="str">
        <f aca="false">IFERROR(INDEX(Data_Orders!$D$2:$D$4727,MATCH(B1783,Data_Orders!$A$2:$A$4727,0)),"")</f>
        <v>Nuneaton</v>
      </c>
    </row>
    <row r="1784" customFormat="false" ht="15" hidden="false" customHeight="false" outlineLevel="0" collapsed="false">
      <c r="A1784" s="4" t="s">
        <v>7600</v>
      </c>
      <c r="B1784" s="4" t="s">
        <v>1675</v>
      </c>
      <c r="C1784" s="4" t="s">
        <v>1039</v>
      </c>
      <c r="D1784" s="4" t="n">
        <v>9</v>
      </c>
      <c r="E1784" s="4" t="n">
        <v>160.41</v>
      </c>
      <c r="F1784" s="4" t="n">
        <v>1443.69</v>
      </c>
      <c r="G1784" s="4" t="n">
        <f aca="false">INDEX(Data_Products!$D$2:$D$33,MATCH(C1784,Data_Products!$A$2:$A$33,0))</f>
        <v>99.74</v>
      </c>
      <c r="H1784" s="4" t="str">
        <f aca="false">INDEX(Data_Products!$C$2:$C$33,MATCH(C1784,Data_Products!$A$2:$A$33,0))</f>
        <v>Insulation</v>
      </c>
      <c r="I1784" s="10" t="n">
        <f aca="false">D1784*(E1784-G1784)</f>
        <v>546.03</v>
      </c>
      <c r="J1784" s="11" t="n">
        <f aca="false">IFERROR(I1784/F1784,0)</f>
        <v>0.378218315566361</v>
      </c>
      <c r="K1784" s="4" t="str">
        <f aca="false">IFERROR(INDEX(Data_Orders!$F$2:$F$4727,MATCH(B1784,Data_Orders!$A$2:$A$4727,0)),"")</f>
        <v>Retail</v>
      </c>
      <c r="L1784" s="4" t="str">
        <f aca="false">IFERROR(INDEX(Data_Orders!$D$2:$D$4727,MATCH(B1784,Data_Orders!$A$2:$A$4727,0)),"")</f>
        <v>Nuneaton</v>
      </c>
    </row>
    <row r="1785" customFormat="false" ht="15" hidden="false" customHeight="false" outlineLevel="0" collapsed="false">
      <c r="A1785" s="4" t="s">
        <v>7601</v>
      </c>
      <c r="B1785" s="4" t="s">
        <v>1675</v>
      </c>
      <c r="C1785" s="4" t="s">
        <v>1073</v>
      </c>
      <c r="D1785" s="4" t="n">
        <v>13</v>
      </c>
      <c r="E1785" s="4" t="n">
        <v>231.05</v>
      </c>
      <c r="F1785" s="4" t="n">
        <v>3003.65</v>
      </c>
      <c r="G1785" s="4" t="n">
        <f aca="false">INDEX(Data_Products!$D$2:$D$33,MATCH(C1785,Data_Products!$A$2:$A$33,0))</f>
        <v>148.29</v>
      </c>
      <c r="H1785" s="4" t="str">
        <f aca="false">INDEX(Data_Products!$C$2:$C$33,MATCH(C1785,Data_Products!$A$2:$A$33,0))</f>
        <v>Landscaping</v>
      </c>
      <c r="I1785" s="10" t="n">
        <f aca="false">D1785*(E1785-G1785)</f>
        <v>1075.88</v>
      </c>
      <c r="J1785" s="11" t="n">
        <f aca="false">IFERROR(I1785/F1785,0)</f>
        <v>0.358190867777537</v>
      </c>
      <c r="K1785" s="4" t="str">
        <f aca="false">IFERROR(INDEX(Data_Orders!$F$2:$F$4727,MATCH(B1785,Data_Orders!$A$2:$A$4727,0)),"")</f>
        <v>Retail</v>
      </c>
      <c r="L1785" s="4" t="str">
        <f aca="false">IFERROR(INDEX(Data_Orders!$D$2:$D$4727,MATCH(B1785,Data_Orders!$A$2:$A$4727,0)),"")</f>
        <v>Nuneaton</v>
      </c>
    </row>
    <row r="1786" customFormat="false" ht="15" hidden="false" customHeight="false" outlineLevel="0" collapsed="false">
      <c r="A1786" s="4" t="s">
        <v>7602</v>
      </c>
      <c r="B1786" s="4" t="s">
        <v>1676</v>
      </c>
      <c r="C1786" s="4" t="s">
        <v>1013</v>
      </c>
      <c r="D1786" s="4" t="n">
        <v>7</v>
      </c>
      <c r="E1786" s="4" t="n">
        <v>240.92</v>
      </c>
      <c r="F1786" s="4" t="n">
        <v>1686.44</v>
      </c>
      <c r="G1786" s="4" t="n">
        <f aca="false">INDEX(Data_Products!$D$2:$D$33,MATCH(C1786,Data_Products!$A$2:$A$33,0))</f>
        <v>168.32</v>
      </c>
      <c r="H1786" s="4" t="str">
        <f aca="false">INDEX(Data_Products!$C$2:$C$33,MATCH(C1786,Data_Products!$A$2:$A$33,0))</f>
        <v>Timber</v>
      </c>
      <c r="I1786" s="10" t="n">
        <f aca="false">D1786*(E1786-G1786)</f>
        <v>508.2</v>
      </c>
      <c r="J1786" s="11" t="n">
        <f aca="false">IFERROR(I1786/F1786,0)</f>
        <v>0.301344844761747</v>
      </c>
      <c r="K1786" s="4" t="str">
        <f aca="false">IFERROR(INDEX(Data_Orders!$F$2:$F$4727,MATCH(B1786,Data_Orders!$A$2:$A$4727,0)),"")</f>
        <v>Retail</v>
      </c>
      <c r="L1786" s="4" t="str">
        <f aca="false">IFERROR(INDEX(Data_Orders!$D$2:$D$4727,MATCH(B1786,Data_Orders!$A$2:$A$4727,0)),"")</f>
        <v>Nuneaton</v>
      </c>
    </row>
    <row r="1787" customFormat="false" ht="15" hidden="false" customHeight="false" outlineLevel="0" collapsed="false">
      <c r="A1787" s="4" t="s">
        <v>7603</v>
      </c>
      <c r="B1787" s="4" t="s">
        <v>1677</v>
      </c>
      <c r="C1787" s="4" t="s">
        <v>1013</v>
      </c>
      <c r="D1787" s="4" t="n">
        <v>18</v>
      </c>
      <c r="E1787" s="4" t="n">
        <v>240.92</v>
      </c>
      <c r="F1787" s="4" t="n">
        <v>4336.56</v>
      </c>
      <c r="G1787" s="4" t="n">
        <f aca="false">INDEX(Data_Products!$D$2:$D$33,MATCH(C1787,Data_Products!$A$2:$A$33,0))</f>
        <v>168.32</v>
      </c>
      <c r="H1787" s="4" t="str">
        <f aca="false">INDEX(Data_Products!$C$2:$C$33,MATCH(C1787,Data_Products!$A$2:$A$33,0))</f>
        <v>Timber</v>
      </c>
      <c r="I1787" s="10" t="n">
        <f aca="false">D1787*(E1787-G1787)</f>
        <v>1306.8</v>
      </c>
      <c r="J1787" s="11" t="n">
        <f aca="false">IFERROR(I1787/F1787,0)</f>
        <v>0.301344844761747</v>
      </c>
      <c r="K1787" s="4" t="str">
        <f aca="false">IFERROR(INDEX(Data_Orders!$F$2:$F$4727,MATCH(B1787,Data_Orders!$A$2:$A$4727,0)),"")</f>
        <v>Trade Account</v>
      </c>
      <c r="L1787" s="4" t="str">
        <f aca="false">IFERROR(INDEX(Data_Orders!$D$2:$D$4727,MATCH(B1787,Data_Orders!$A$2:$A$4727,0)),"")</f>
        <v>Northampton</v>
      </c>
    </row>
    <row r="1788" customFormat="false" ht="15" hidden="false" customHeight="false" outlineLevel="0" collapsed="false">
      <c r="A1788" s="4" t="s">
        <v>7604</v>
      </c>
      <c r="B1788" s="4" t="s">
        <v>1677</v>
      </c>
      <c r="C1788" s="4" t="s">
        <v>1032</v>
      </c>
      <c r="D1788" s="4" t="n">
        <v>14</v>
      </c>
      <c r="E1788" s="4" t="n">
        <v>99.65</v>
      </c>
      <c r="F1788" s="4" t="n">
        <v>1395.1</v>
      </c>
      <c r="G1788" s="4" t="n">
        <f aca="false">INDEX(Data_Products!$D$2:$D$33,MATCH(C1788,Data_Products!$A$2:$A$33,0))</f>
        <v>58.26</v>
      </c>
      <c r="H1788" s="4" t="str">
        <f aca="false">INDEX(Data_Products!$C$2:$C$33,MATCH(C1788,Data_Products!$A$2:$A$33,0))</f>
        <v>Insulation</v>
      </c>
      <c r="I1788" s="10" t="n">
        <f aca="false">D1788*(E1788-G1788)</f>
        <v>579.46</v>
      </c>
      <c r="J1788" s="11" t="n">
        <f aca="false">IFERROR(I1788/F1788,0)</f>
        <v>0.415353738083292</v>
      </c>
      <c r="K1788" s="4" t="str">
        <f aca="false">IFERROR(INDEX(Data_Orders!$F$2:$F$4727,MATCH(B1788,Data_Orders!$A$2:$A$4727,0)),"")</f>
        <v>Trade Account</v>
      </c>
      <c r="L1788" s="4" t="str">
        <f aca="false">IFERROR(INDEX(Data_Orders!$D$2:$D$4727,MATCH(B1788,Data_Orders!$A$2:$A$4727,0)),"")</f>
        <v>Northampton</v>
      </c>
    </row>
    <row r="1789" customFormat="false" ht="15" hidden="false" customHeight="false" outlineLevel="0" collapsed="false">
      <c r="A1789" s="4" t="s">
        <v>7605</v>
      </c>
      <c r="B1789" s="4" t="s">
        <v>1677</v>
      </c>
      <c r="C1789" s="4" t="s">
        <v>1041</v>
      </c>
      <c r="D1789" s="4" t="n">
        <v>3</v>
      </c>
      <c r="E1789" s="4" t="n">
        <v>242.75</v>
      </c>
      <c r="F1789" s="4" t="n">
        <v>728.25</v>
      </c>
      <c r="G1789" s="4" t="n">
        <f aca="false">INDEX(Data_Products!$D$2:$D$33,MATCH(C1789,Data_Products!$A$2:$A$33,0))</f>
        <v>142.94</v>
      </c>
      <c r="H1789" s="4" t="str">
        <f aca="false">INDEX(Data_Products!$C$2:$C$33,MATCH(C1789,Data_Products!$A$2:$A$33,0))</f>
        <v>Tools &amp; Fixings</v>
      </c>
      <c r="I1789" s="10" t="n">
        <f aca="false">D1789*(E1789-G1789)</f>
        <v>299.43</v>
      </c>
      <c r="J1789" s="11" t="n">
        <f aca="false">IFERROR(I1789/F1789,0)</f>
        <v>0.411163748712667</v>
      </c>
      <c r="K1789" s="4" t="str">
        <f aca="false">IFERROR(INDEX(Data_Orders!$F$2:$F$4727,MATCH(B1789,Data_Orders!$A$2:$A$4727,0)),"")</f>
        <v>Trade Account</v>
      </c>
      <c r="L1789" s="4" t="str">
        <f aca="false">IFERROR(INDEX(Data_Orders!$D$2:$D$4727,MATCH(B1789,Data_Orders!$A$2:$A$4727,0)),"")</f>
        <v>Northampton</v>
      </c>
    </row>
    <row r="1790" customFormat="false" ht="15" hidden="false" customHeight="false" outlineLevel="0" collapsed="false">
      <c r="A1790" s="4" t="s">
        <v>7606</v>
      </c>
      <c r="B1790" s="4" t="s">
        <v>1678</v>
      </c>
      <c r="C1790" s="4" t="s">
        <v>1039</v>
      </c>
      <c r="D1790" s="4" t="n">
        <v>8</v>
      </c>
      <c r="E1790" s="4" t="n">
        <v>160.41</v>
      </c>
      <c r="F1790" s="4" t="n">
        <v>1283.28</v>
      </c>
      <c r="G1790" s="4" t="n">
        <f aca="false">INDEX(Data_Products!$D$2:$D$33,MATCH(C1790,Data_Products!$A$2:$A$33,0))</f>
        <v>99.74</v>
      </c>
      <c r="H1790" s="4" t="str">
        <f aca="false">INDEX(Data_Products!$C$2:$C$33,MATCH(C1790,Data_Products!$A$2:$A$33,0))</f>
        <v>Insulation</v>
      </c>
      <c r="I1790" s="10" t="n">
        <f aca="false">D1790*(E1790-G1790)</f>
        <v>485.36</v>
      </c>
      <c r="J1790" s="11" t="n">
        <f aca="false">IFERROR(I1790/F1790,0)</f>
        <v>0.378218315566361</v>
      </c>
      <c r="K1790" s="4" t="str">
        <f aca="false">IFERROR(INDEX(Data_Orders!$F$2:$F$4727,MATCH(B1790,Data_Orders!$A$2:$A$4727,0)),"")</f>
        <v>Trade Account</v>
      </c>
      <c r="L1790" s="4" t="str">
        <f aca="false">IFERROR(INDEX(Data_Orders!$D$2:$D$4727,MATCH(B1790,Data_Orders!$A$2:$A$4727,0)),"")</f>
        <v>Northampton</v>
      </c>
    </row>
    <row r="1791" customFormat="false" ht="15" hidden="false" customHeight="false" outlineLevel="0" collapsed="false">
      <c r="A1791" s="4" t="s">
        <v>7607</v>
      </c>
      <c r="B1791" s="4" t="s">
        <v>1679</v>
      </c>
      <c r="C1791" s="4" t="s">
        <v>1028</v>
      </c>
      <c r="D1791" s="4" t="n">
        <v>18</v>
      </c>
      <c r="E1791" s="4" t="n">
        <v>118.79</v>
      </c>
      <c r="F1791" s="4" t="n">
        <v>2138.22</v>
      </c>
      <c r="G1791" s="4" t="n">
        <f aca="false">INDEX(Data_Products!$D$2:$D$33,MATCH(C1791,Data_Products!$A$2:$A$33,0))</f>
        <v>81.07</v>
      </c>
      <c r="H1791" s="4" t="str">
        <f aca="false">INDEX(Data_Products!$C$2:$C$33,MATCH(C1791,Data_Products!$A$2:$A$33,0))</f>
        <v>Cement &amp; Aggregates</v>
      </c>
      <c r="I1791" s="10" t="n">
        <f aca="false">D1791*(E1791-G1791)</f>
        <v>678.96</v>
      </c>
      <c r="J1791" s="11" t="n">
        <f aca="false">IFERROR(I1791/F1791,0)</f>
        <v>0.317535146056066</v>
      </c>
      <c r="K1791" s="4" t="str">
        <f aca="false">IFERROR(INDEX(Data_Orders!$F$2:$F$4727,MATCH(B1791,Data_Orders!$A$2:$A$4727,0)),"")</f>
        <v>Trade Account</v>
      </c>
      <c r="L1791" s="4" t="str">
        <f aca="false">IFERROR(INDEX(Data_Orders!$D$2:$D$4727,MATCH(B1791,Data_Orders!$A$2:$A$4727,0)),"")</f>
        <v>Northampton</v>
      </c>
    </row>
    <row r="1792" customFormat="false" ht="15" hidden="false" customHeight="false" outlineLevel="0" collapsed="false">
      <c r="A1792" s="4" t="s">
        <v>7608</v>
      </c>
      <c r="B1792" s="4" t="s">
        <v>1680</v>
      </c>
      <c r="C1792" s="4" t="s">
        <v>1026</v>
      </c>
      <c r="D1792" s="4" t="n">
        <v>18</v>
      </c>
      <c r="E1792" s="4" t="n">
        <v>184.05</v>
      </c>
      <c r="F1792" s="4" t="n">
        <v>3312.9</v>
      </c>
      <c r="G1792" s="4" t="n">
        <f aca="false">INDEX(Data_Products!$D$2:$D$33,MATCH(C1792,Data_Products!$A$2:$A$33,0))</f>
        <v>147.44</v>
      </c>
      <c r="H1792" s="4" t="str">
        <f aca="false">INDEX(Data_Products!$C$2:$C$33,MATCH(C1792,Data_Products!$A$2:$A$33,0))</f>
        <v>Cement &amp; Aggregates</v>
      </c>
      <c r="I1792" s="10" t="n">
        <f aca="false">D1792*(E1792-G1792)</f>
        <v>658.98</v>
      </c>
      <c r="J1792" s="11" t="n">
        <f aca="false">IFERROR(I1792/F1792,0)</f>
        <v>0.19891333876664</v>
      </c>
      <c r="K1792" s="4" t="str">
        <f aca="false">IFERROR(INDEX(Data_Orders!$F$2:$F$4727,MATCH(B1792,Data_Orders!$A$2:$A$4727,0)),"")</f>
        <v>Trade Account</v>
      </c>
      <c r="L1792" s="4" t="str">
        <f aca="false">IFERROR(INDEX(Data_Orders!$D$2:$D$4727,MATCH(B1792,Data_Orders!$A$2:$A$4727,0)),"")</f>
        <v>Northampton</v>
      </c>
    </row>
    <row r="1793" customFormat="false" ht="15" hidden="false" customHeight="false" outlineLevel="0" collapsed="false">
      <c r="A1793" s="4" t="s">
        <v>7609</v>
      </c>
      <c r="B1793" s="4" t="s">
        <v>1681</v>
      </c>
      <c r="C1793" s="4" t="s">
        <v>1030</v>
      </c>
      <c r="D1793" s="4" t="n">
        <v>14</v>
      </c>
      <c r="E1793" s="4" t="n">
        <v>25.23</v>
      </c>
      <c r="F1793" s="4" t="n">
        <v>353.22</v>
      </c>
      <c r="G1793" s="4" t="n">
        <f aca="false">INDEX(Data_Products!$D$2:$D$33,MATCH(C1793,Data_Products!$A$2:$A$33,0))</f>
        <v>17.67</v>
      </c>
      <c r="H1793" s="4" t="str">
        <f aca="false">INDEX(Data_Products!$C$2:$C$33,MATCH(C1793,Data_Products!$A$2:$A$33,0))</f>
        <v>Cement &amp; Aggregates</v>
      </c>
      <c r="I1793" s="10" t="n">
        <f aca="false">D1793*(E1793-G1793)</f>
        <v>105.84</v>
      </c>
      <c r="J1793" s="11" t="n">
        <f aca="false">IFERROR(I1793/F1793,0)</f>
        <v>0.299643281807372</v>
      </c>
      <c r="K1793" s="4" t="str">
        <f aca="false">IFERROR(INDEX(Data_Orders!$F$2:$F$4727,MATCH(B1793,Data_Orders!$A$2:$A$4727,0)),"")</f>
        <v>Trade Account</v>
      </c>
      <c r="L1793" s="4" t="str">
        <f aca="false">IFERROR(INDEX(Data_Orders!$D$2:$D$4727,MATCH(B1793,Data_Orders!$A$2:$A$4727,0)),"")</f>
        <v>Northampton</v>
      </c>
    </row>
    <row r="1794" customFormat="false" ht="15" hidden="false" customHeight="false" outlineLevel="0" collapsed="false">
      <c r="A1794" s="4" t="s">
        <v>7610</v>
      </c>
      <c r="B1794" s="4" t="s">
        <v>1681</v>
      </c>
      <c r="C1794" s="4" t="s">
        <v>1050</v>
      </c>
      <c r="D1794" s="4" t="n">
        <v>15</v>
      </c>
      <c r="E1794" s="4" t="n">
        <v>238.63</v>
      </c>
      <c r="F1794" s="4" t="n">
        <v>3579.45</v>
      </c>
      <c r="G1794" s="4" t="n">
        <f aca="false">INDEX(Data_Products!$D$2:$D$33,MATCH(C1794,Data_Products!$A$2:$A$33,0))</f>
        <v>148.91</v>
      </c>
      <c r="H1794" s="4" t="str">
        <f aca="false">INDEX(Data_Products!$C$2:$C$33,MATCH(C1794,Data_Products!$A$2:$A$33,0))</f>
        <v>Tools &amp; Fixings</v>
      </c>
      <c r="I1794" s="10" t="n">
        <f aca="false">D1794*(E1794-G1794)</f>
        <v>1345.8</v>
      </c>
      <c r="J1794" s="11" t="n">
        <f aca="false">IFERROR(I1794/F1794,0)</f>
        <v>0.375979549930855</v>
      </c>
      <c r="K1794" s="4" t="str">
        <f aca="false">IFERROR(INDEX(Data_Orders!$F$2:$F$4727,MATCH(B1794,Data_Orders!$A$2:$A$4727,0)),"")</f>
        <v>Trade Account</v>
      </c>
      <c r="L1794" s="4" t="str">
        <f aca="false">IFERROR(INDEX(Data_Orders!$D$2:$D$4727,MATCH(B1794,Data_Orders!$A$2:$A$4727,0)),"")</f>
        <v>Northampton</v>
      </c>
    </row>
    <row r="1795" customFormat="false" ht="15" hidden="false" customHeight="false" outlineLevel="0" collapsed="false">
      <c r="A1795" s="4" t="s">
        <v>7611</v>
      </c>
      <c r="B1795" s="4" t="s">
        <v>1682</v>
      </c>
      <c r="C1795" s="4" t="s">
        <v>1024</v>
      </c>
      <c r="D1795" s="4" t="n">
        <v>18</v>
      </c>
      <c r="E1795" s="4" t="n">
        <v>137.14</v>
      </c>
      <c r="F1795" s="4" t="n">
        <v>2468.52</v>
      </c>
      <c r="G1795" s="4" t="n">
        <f aca="false">INDEX(Data_Products!$D$2:$D$33,MATCH(C1795,Data_Products!$A$2:$A$33,0))</f>
        <v>99.99</v>
      </c>
      <c r="H1795" s="4" t="str">
        <f aca="false">INDEX(Data_Products!$C$2:$C$33,MATCH(C1795,Data_Products!$A$2:$A$33,0))</f>
        <v>Cement &amp; Aggregates</v>
      </c>
      <c r="I1795" s="10" t="n">
        <f aca="false">D1795*(E1795-G1795)</f>
        <v>668.7</v>
      </c>
      <c r="J1795" s="11" t="n">
        <f aca="false">IFERROR(I1795/F1795,0)</f>
        <v>0.270891060230421</v>
      </c>
      <c r="K1795" s="4" t="str">
        <f aca="false">IFERROR(INDEX(Data_Orders!$F$2:$F$4727,MATCH(B1795,Data_Orders!$A$2:$A$4727,0)),"")</f>
        <v>Trade Account</v>
      </c>
      <c r="L1795" s="4" t="str">
        <f aca="false">IFERROR(INDEX(Data_Orders!$D$2:$D$4727,MATCH(B1795,Data_Orders!$A$2:$A$4727,0)),"")</f>
        <v>Northampton</v>
      </c>
    </row>
    <row r="1796" customFormat="false" ht="15" hidden="false" customHeight="false" outlineLevel="0" collapsed="false">
      <c r="A1796" s="4" t="s">
        <v>7612</v>
      </c>
      <c r="B1796" s="4" t="s">
        <v>1682</v>
      </c>
      <c r="C1796" s="4" t="s">
        <v>1066</v>
      </c>
      <c r="D1796" s="4" t="n">
        <v>6</v>
      </c>
      <c r="E1796" s="4" t="n">
        <v>209.69</v>
      </c>
      <c r="F1796" s="4" t="n">
        <v>1258.14</v>
      </c>
      <c r="G1796" s="4" t="n">
        <f aca="false">INDEX(Data_Products!$D$2:$D$33,MATCH(C1796,Data_Products!$A$2:$A$33,0))</f>
        <v>144.38</v>
      </c>
      <c r="H1796" s="4" t="str">
        <f aca="false">INDEX(Data_Products!$C$2:$C$33,MATCH(C1796,Data_Products!$A$2:$A$33,0))</f>
        <v>Plumbing &amp; Drainage</v>
      </c>
      <c r="I1796" s="10" t="n">
        <f aca="false">D1796*(E1796-G1796)</f>
        <v>391.86</v>
      </c>
      <c r="J1796" s="11" t="n">
        <f aca="false">IFERROR(I1796/F1796,0)</f>
        <v>0.311459773952024</v>
      </c>
      <c r="K1796" s="4" t="str">
        <f aca="false">IFERROR(INDEX(Data_Orders!$F$2:$F$4727,MATCH(B1796,Data_Orders!$A$2:$A$4727,0)),"")</f>
        <v>Trade Account</v>
      </c>
      <c r="L1796" s="4" t="str">
        <f aca="false">IFERROR(INDEX(Data_Orders!$D$2:$D$4727,MATCH(B1796,Data_Orders!$A$2:$A$4727,0)),"")</f>
        <v>Northampton</v>
      </c>
    </row>
    <row r="1797" customFormat="false" ht="15" hidden="false" customHeight="false" outlineLevel="0" collapsed="false">
      <c r="A1797" s="4" t="s">
        <v>7613</v>
      </c>
      <c r="B1797" s="4" t="s">
        <v>1682</v>
      </c>
      <c r="C1797" s="4" t="s">
        <v>1077</v>
      </c>
      <c r="D1797" s="4" t="n">
        <v>8</v>
      </c>
      <c r="E1797" s="4" t="n">
        <v>46.61</v>
      </c>
      <c r="F1797" s="4" t="n">
        <v>372.88</v>
      </c>
      <c r="G1797" s="4" t="n">
        <f aca="false">INDEX(Data_Products!$D$2:$D$33,MATCH(C1797,Data_Products!$A$2:$A$33,0))</f>
        <v>36.87</v>
      </c>
      <c r="H1797" s="4" t="str">
        <f aca="false">INDEX(Data_Products!$C$2:$C$33,MATCH(C1797,Data_Products!$A$2:$A$33,0))</f>
        <v>Landscaping</v>
      </c>
      <c r="I1797" s="10" t="n">
        <f aca="false">D1797*(E1797-G1797)</f>
        <v>77.92</v>
      </c>
      <c r="J1797" s="11" t="n">
        <f aca="false">IFERROR(I1797/F1797,0)</f>
        <v>0.208968032611028</v>
      </c>
      <c r="K1797" s="4" t="str">
        <f aca="false">IFERROR(INDEX(Data_Orders!$F$2:$F$4727,MATCH(B1797,Data_Orders!$A$2:$A$4727,0)),"")</f>
        <v>Trade Account</v>
      </c>
      <c r="L1797" s="4" t="str">
        <f aca="false">IFERROR(INDEX(Data_Orders!$D$2:$D$4727,MATCH(B1797,Data_Orders!$A$2:$A$4727,0)),"")</f>
        <v>Northampton</v>
      </c>
    </row>
    <row r="1798" customFormat="false" ht="15" hidden="false" customHeight="false" outlineLevel="0" collapsed="false">
      <c r="A1798" s="4" t="s">
        <v>7614</v>
      </c>
      <c r="B1798" s="4" t="s">
        <v>1682</v>
      </c>
      <c r="C1798" s="4" t="s">
        <v>1019</v>
      </c>
      <c r="D1798" s="4" t="n">
        <v>18</v>
      </c>
      <c r="E1798" s="4" t="n">
        <v>79.76</v>
      </c>
      <c r="F1798" s="4" t="n">
        <v>1435.68</v>
      </c>
      <c r="G1798" s="4" t="n">
        <f aca="false">INDEX(Data_Products!$D$2:$D$33,MATCH(C1798,Data_Products!$A$2:$A$33,0))</f>
        <v>59.07</v>
      </c>
      <c r="H1798" s="4" t="str">
        <f aca="false">INDEX(Data_Products!$C$2:$C$33,MATCH(C1798,Data_Products!$A$2:$A$33,0))</f>
        <v>Timber</v>
      </c>
      <c r="I1798" s="10" t="n">
        <f aca="false">D1798*(E1798-G1798)</f>
        <v>372.42</v>
      </c>
      <c r="J1798" s="11" t="n">
        <f aca="false">IFERROR(I1798/F1798,0)</f>
        <v>0.259403209628887</v>
      </c>
      <c r="K1798" s="4" t="str">
        <f aca="false">IFERROR(INDEX(Data_Orders!$F$2:$F$4727,MATCH(B1798,Data_Orders!$A$2:$A$4727,0)),"")</f>
        <v>Trade Account</v>
      </c>
      <c r="L1798" s="4" t="str">
        <f aca="false">IFERROR(INDEX(Data_Orders!$D$2:$D$4727,MATCH(B1798,Data_Orders!$A$2:$A$4727,0)),"")</f>
        <v>Northampton</v>
      </c>
    </row>
    <row r="1799" customFormat="false" ht="15" hidden="false" customHeight="false" outlineLevel="0" collapsed="false">
      <c r="A1799" s="4" t="s">
        <v>7615</v>
      </c>
      <c r="B1799" s="4" t="s">
        <v>1682</v>
      </c>
      <c r="C1799" s="4" t="s">
        <v>1035</v>
      </c>
      <c r="D1799" s="4" t="n">
        <v>14</v>
      </c>
      <c r="E1799" s="4" t="n">
        <v>165.07</v>
      </c>
      <c r="F1799" s="4" t="n">
        <v>2310.98</v>
      </c>
      <c r="G1799" s="4" t="n">
        <f aca="false">INDEX(Data_Products!$D$2:$D$33,MATCH(C1799,Data_Products!$A$2:$A$33,0))</f>
        <v>134.65</v>
      </c>
      <c r="H1799" s="4" t="str">
        <f aca="false">INDEX(Data_Products!$C$2:$C$33,MATCH(C1799,Data_Products!$A$2:$A$33,0))</f>
        <v>Insulation</v>
      </c>
      <c r="I1799" s="10" t="n">
        <f aca="false">D1799*(E1799-G1799)</f>
        <v>425.88</v>
      </c>
      <c r="J1799" s="11" t="n">
        <f aca="false">IFERROR(I1799/F1799,0)</f>
        <v>0.184285454655601</v>
      </c>
      <c r="K1799" s="4" t="str">
        <f aca="false">IFERROR(INDEX(Data_Orders!$F$2:$F$4727,MATCH(B1799,Data_Orders!$A$2:$A$4727,0)),"")</f>
        <v>Trade Account</v>
      </c>
      <c r="L1799" s="4" t="str">
        <f aca="false">IFERROR(INDEX(Data_Orders!$D$2:$D$4727,MATCH(B1799,Data_Orders!$A$2:$A$4727,0)),"")</f>
        <v>Northampton</v>
      </c>
    </row>
    <row r="1800" customFormat="false" ht="15" hidden="false" customHeight="false" outlineLevel="0" collapsed="false">
      <c r="A1800" s="4" t="s">
        <v>7616</v>
      </c>
      <c r="B1800" s="4" t="s">
        <v>1683</v>
      </c>
      <c r="C1800" s="4" t="s">
        <v>1013</v>
      </c>
      <c r="D1800" s="4" t="n">
        <v>20</v>
      </c>
      <c r="E1800" s="4" t="n">
        <v>240.92</v>
      </c>
      <c r="F1800" s="4" t="n">
        <v>4818.4</v>
      </c>
      <c r="G1800" s="4" t="n">
        <f aca="false">INDEX(Data_Products!$D$2:$D$33,MATCH(C1800,Data_Products!$A$2:$A$33,0))</f>
        <v>168.32</v>
      </c>
      <c r="H1800" s="4" t="str">
        <f aca="false">INDEX(Data_Products!$C$2:$C$33,MATCH(C1800,Data_Products!$A$2:$A$33,0))</f>
        <v>Timber</v>
      </c>
      <c r="I1800" s="10" t="n">
        <f aca="false">D1800*(E1800-G1800)</f>
        <v>1452</v>
      </c>
      <c r="J1800" s="11" t="n">
        <f aca="false">IFERROR(I1800/F1800,0)</f>
        <v>0.301344844761747</v>
      </c>
      <c r="K1800" s="4" t="str">
        <f aca="false">IFERROR(INDEX(Data_Orders!$F$2:$F$4727,MATCH(B1800,Data_Orders!$A$2:$A$4727,0)),"")</f>
        <v>Trade Account</v>
      </c>
      <c r="L1800" s="4" t="str">
        <f aca="false">IFERROR(INDEX(Data_Orders!$D$2:$D$4727,MATCH(B1800,Data_Orders!$A$2:$A$4727,0)),"")</f>
        <v>Northampton</v>
      </c>
    </row>
    <row r="1801" customFormat="false" ht="15" hidden="false" customHeight="false" outlineLevel="0" collapsed="false">
      <c r="A1801" s="4" t="s">
        <v>7617</v>
      </c>
      <c r="B1801" s="4" t="s">
        <v>1683</v>
      </c>
      <c r="C1801" s="4" t="s">
        <v>1010</v>
      </c>
      <c r="D1801" s="4" t="n">
        <v>10</v>
      </c>
      <c r="E1801" s="4" t="n">
        <v>135.95</v>
      </c>
      <c r="F1801" s="4" t="n">
        <v>1359.5</v>
      </c>
      <c r="G1801" s="4" t="n">
        <f aca="false">INDEX(Data_Products!$D$2:$D$33,MATCH(C1801,Data_Products!$A$2:$A$33,0))</f>
        <v>111.1</v>
      </c>
      <c r="H1801" s="4" t="str">
        <f aca="false">INDEX(Data_Products!$C$2:$C$33,MATCH(C1801,Data_Products!$A$2:$A$33,0))</f>
        <v>Timber</v>
      </c>
      <c r="I1801" s="10" t="n">
        <f aca="false">D1801*(E1801-G1801)</f>
        <v>248.5</v>
      </c>
      <c r="J1801" s="11" t="n">
        <f aca="false">IFERROR(I1801/F1801,0)</f>
        <v>0.18278778962854</v>
      </c>
      <c r="K1801" s="4" t="str">
        <f aca="false">IFERROR(INDEX(Data_Orders!$F$2:$F$4727,MATCH(B1801,Data_Orders!$A$2:$A$4727,0)),"")</f>
        <v>Trade Account</v>
      </c>
      <c r="L1801" s="4" t="str">
        <f aca="false">IFERROR(INDEX(Data_Orders!$D$2:$D$4727,MATCH(B1801,Data_Orders!$A$2:$A$4727,0)),"")</f>
        <v>Northampton</v>
      </c>
    </row>
    <row r="1802" customFormat="false" ht="15" hidden="false" customHeight="false" outlineLevel="0" collapsed="false">
      <c r="A1802" s="4" t="s">
        <v>7618</v>
      </c>
      <c r="B1802" s="4" t="s">
        <v>1683</v>
      </c>
      <c r="C1802" s="4" t="s">
        <v>1068</v>
      </c>
      <c r="D1802" s="4" t="n">
        <v>6</v>
      </c>
      <c r="E1802" s="4" t="n">
        <v>86.28</v>
      </c>
      <c r="F1802" s="4" t="n">
        <v>517.68</v>
      </c>
      <c r="G1802" s="4" t="n">
        <f aca="false">INDEX(Data_Products!$D$2:$D$33,MATCH(C1802,Data_Products!$A$2:$A$33,0))</f>
        <v>68.55</v>
      </c>
      <c r="H1802" s="4" t="str">
        <f aca="false">INDEX(Data_Products!$C$2:$C$33,MATCH(C1802,Data_Products!$A$2:$A$33,0))</f>
        <v>Plumbing &amp; Drainage</v>
      </c>
      <c r="I1802" s="10" t="n">
        <f aca="false">D1802*(E1802-G1802)</f>
        <v>106.38</v>
      </c>
      <c r="J1802" s="11" t="n">
        <f aca="false">IFERROR(I1802/F1802,0)</f>
        <v>0.205493741307371</v>
      </c>
      <c r="K1802" s="4" t="str">
        <f aca="false">IFERROR(INDEX(Data_Orders!$F$2:$F$4727,MATCH(B1802,Data_Orders!$A$2:$A$4727,0)),"")</f>
        <v>Trade Account</v>
      </c>
      <c r="L1802" s="4" t="str">
        <f aca="false">IFERROR(INDEX(Data_Orders!$D$2:$D$4727,MATCH(B1802,Data_Orders!$A$2:$A$4727,0)),"")</f>
        <v>Northampton</v>
      </c>
    </row>
    <row r="1803" customFormat="false" ht="15" hidden="false" customHeight="false" outlineLevel="0" collapsed="false">
      <c r="A1803" s="4" t="s">
        <v>7619</v>
      </c>
      <c r="B1803" s="4" t="s">
        <v>1683</v>
      </c>
      <c r="C1803" s="4" t="s">
        <v>1041</v>
      </c>
      <c r="D1803" s="4" t="n">
        <v>1</v>
      </c>
      <c r="E1803" s="4" t="n">
        <v>242.75</v>
      </c>
      <c r="F1803" s="4" t="n">
        <v>242.75</v>
      </c>
      <c r="G1803" s="4" t="n">
        <f aca="false">INDEX(Data_Products!$D$2:$D$33,MATCH(C1803,Data_Products!$A$2:$A$33,0))</f>
        <v>142.94</v>
      </c>
      <c r="H1803" s="4" t="str">
        <f aca="false">INDEX(Data_Products!$C$2:$C$33,MATCH(C1803,Data_Products!$A$2:$A$33,0))</f>
        <v>Tools &amp; Fixings</v>
      </c>
      <c r="I1803" s="10" t="n">
        <f aca="false">D1803*(E1803-G1803)</f>
        <v>99.81</v>
      </c>
      <c r="J1803" s="11" t="n">
        <f aca="false">IFERROR(I1803/F1803,0)</f>
        <v>0.411163748712667</v>
      </c>
      <c r="K1803" s="4" t="str">
        <f aca="false">IFERROR(INDEX(Data_Orders!$F$2:$F$4727,MATCH(B1803,Data_Orders!$A$2:$A$4727,0)),"")</f>
        <v>Trade Account</v>
      </c>
      <c r="L1803" s="4" t="str">
        <f aca="false">IFERROR(INDEX(Data_Orders!$D$2:$D$4727,MATCH(B1803,Data_Orders!$A$2:$A$4727,0)),"")</f>
        <v>Northampton</v>
      </c>
    </row>
    <row r="1804" customFormat="false" ht="15" hidden="false" customHeight="false" outlineLevel="0" collapsed="false">
      <c r="A1804" s="4" t="s">
        <v>7620</v>
      </c>
      <c r="B1804" s="4" t="s">
        <v>1684</v>
      </c>
      <c r="C1804" s="4" t="s">
        <v>1028</v>
      </c>
      <c r="D1804" s="4" t="n">
        <v>13</v>
      </c>
      <c r="E1804" s="4" t="n">
        <v>118.79</v>
      </c>
      <c r="F1804" s="4" t="n">
        <v>1544.27</v>
      </c>
      <c r="G1804" s="4" t="n">
        <f aca="false">INDEX(Data_Products!$D$2:$D$33,MATCH(C1804,Data_Products!$A$2:$A$33,0))</f>
        <v>81.07</v>
      </c>
      <c r="H1804" s="4" t="str">
        <f aca="false">INDEX(Data_Products!$C$2:$C$33,MATCH(C1804,Data_Products!$A$2:$A$33,0))</f>
        <v>Cement &amp; Aggregates</v>
      </c>
      <c r="I1804" s="10" t="n">
        <f aca="false">D1804*(E1804-G1804)</f>
        <v>490.36</v>
      </c>
      <c r="J1804" s="11" t="n">
        <f aca="false">IFERROR(I1804/F1804,0)</f>
        <v>0.317535146056066</v>
      </c>
      <c r="K1804" s="4" t="str">
        <f aca="false">IFERROR(INDEX(Data_Orders!$F$2:$F$4727,MATCH(B1804,Data_Orders!$A$2:$A$4727,0)),"")</f>
        <v>Trade Account</v>
      </c>
      <c r="L1804" s="4" t="str">
        <f aca="false">IFERROR(INDEX(Data_Orders!$D$2:$D$4727,MATCH(B1804,Data_Orders!$A$2:$A$4727,0)),"")</f>
        <v>Northampton</v>
      </c>
    </row>
    <row r="1805" customFormat="false" ht="15" hidden="false" customHeight="false" outlineLevel="0" collapsed="false">
      <c r="A1805" s="4" t="s">
        <v>7621</v>
      </c>
      <c r="B1805" s="4" t="s">
        <v>1684</v>
      </c>
      <c r="C1805" s="4" t="s">
        <v>1052</v>
      </c>
      <c r="D1805" s="4" t="n">
        <v>12</v>
      </c>
      <c r="E1805" s="4" t="n">
        <v>205.71</v>
      </c>
      <c r="F1805" s="4" t="n">
        <v>2468.52</v>
      </c>
      <c r="G1805" s="4" t="n">
        <f aca="false">INDEX(Data_Products!$D$2:$D$33,MATCH(C1805,Data_Products!$A$2:$A$33,0))</f>
        <v>152.29</v>
      </c>
      <c r="H1805" s="4" t="str">
        <f aca="false">INDEX(Data_Products!$C$2:$C$33,MATCH(C1805,Data_Products!$A$2:$A$33,0))</f>
        <v>Roofing</v>
      </c>
      <c r="I1805" s="10" t="n">
        <f aca="false">D1805*(E1805-G1805)</f>
        <v>641.04</v>
      </c>
      <c r="J1805" s="11" t="n">
        <f aca="false">IFERROR(I1805/F1805,0)</f>
        <v>0.259685965679841</v>
      </c>
      <c r="K1805" s="4" t="str">
        <f aca="false">IFERROR(INDEX(Data_Orders!$F$2:$F$4727,MATCH(B1805,Data_Orders!$A$2:$A$4727,0)),"")</f>
        <v>Trade Account</v>
      </c>
      <c r="L1805" s="4" t="str">
        <f aca="false">IFERROR(INDEX(Data_Orders!$D$2:$D$4727,MATCH(B1805,Data_Orders!$A$2:$A$4727,0)),"")</f>
        <v>Northampton</v>
      </c>
    </row>
    <row r="1806" customFormat="false" ht="15" hidden="false" customHeight="false" outlineLevel="0" collapsed="false">
      <c r="A1806" s="4" t="s">
        <v>7622</v>
      </c>
      <c r="B1806" s="4" t="s">
        <v>1684</v>
      </c>
      <c r="C1806" s="4" t="s">
        <v>1068</v>
      </c>
      <c r="D1806" s="4" t="n">
        <v>7</v>
      </c>
      <c r="E1806" s="4" t="n">
        <v>86.28</v>
      </c>
      <c r="F1806" s="4" t="n">
        <v>603.96</v>
      </c>
      <c r="G1806" s="4" t="n">
        <f aca="false">INDEX(Data_Products!$D$2:$D$33,MATCH(C1806,Data_Products!$A$2:$A$33,0))</f>
        <v>68.55</v>
      </c>
      <c r="H1806" s="4" t="str">
        <f aca="false">INDEX(Data_Products!$C$2:$C$33,MATCH(C1806,Data_Products!$A$2:$A$33,0))</f>
        <v>Plumbing &amp; Drainage</v>
      </c>
      <c r="I1806" s="10" t="n">
        <f aca="false">D1806*(E1806-G1806)</f>
        <v>124.11</v>
      </c>
      <c r="J1806" s="11" t="n">
        <f aca="false">IFERROR(I1806/F1806,0)</f>
        <v>0.205493741307371</v>
      </c>
      <c r="K1806" s="4" t="str">
        <f aca="false">IFERROR(INDEX(Data_Orders!$F$2:$F$4727,MATCH(B1806,Data_Orders!$A$2:$A$4727,0)),"")</f>
        <v>Trade Account</v>
      </c>
      <c r="L1806" s="4" t="str">
        <f aca="false">IFERROR(INDEX(Data_Orders!$D$2:$D$4727,MATCH(B1806,Data_Orders!$A$2:$A$4727,0)),"")</f>
        <v>Northampton</v>
      </c>
    </row>
    <row r="1807" customFormat="false" ht="15" hidden="false" customHeight="false" outlineLevel="0" collapsed="false">
      <c r="A1807" s="4" t="s">
        <v>7623</v>
      </c>
      <c r="B1807" s="4" t="s">
        <v>1684</v>
      </c>
      <c r="C1807" s="4" t="s">
        <v>1057</v>
      </c>
      <c r="D1807" s="4" t="n">
        <v>19</v>
      </c>
      <c r="E1807" s="4" t="n">
        <v>176.81</v>
      </c>
      <c r="F1807" s="4" t="n">
        <v>3359.39</v>
      </c>
      <c r="G1807" s="4" t="n">
        <f aca="false">INDEX(Data_Products!$D$2:$D$33,MATCH(C1807,Data_Products!$A$2:$A$33,0))</f>
        <v>129.57</v>
      </c>
      <c r="H1807" s="4" t="str">
        <f aca="false">INDEX(Data_Products!$C$2:$C$33,MATCH(C1807,Data_Products!$A$2:$A$33,0))</f>
        <v>Roofing</v>
      </c>
      <c r="I1807" s="10" t="n">
        <f aca="false">D1807*(E1807-G1807)</f>
        <v>897.56</v>
      </c>
      <c r="J1807" s="11" t="n">
        <f aca="false">IFERROR(I1807/F1807,0)</f>
        <v>0.267179458175443</v>
      </c>
      <c r="K1807" s="4" t="str">
        <f aca="false">IFERROR(INDEX(Data_Orders!$F$2:$F$4727,MATCH(B1807,Data_Orders!$A$2:$A$4727,0)),"")</f>
        <v>Trade Account</v>
      </c>
      <c r="L1807" s="4" t="str">
        <f aca="false">IFERROR(INDEX(Data_Orders!$D$2:$D$4727,MATCH(B1807,Data_Orders!$A$2:$A$4727,0)),"")</f>
        <v>Northampton</v>
      </c>
    </row>
    <row r="1808" customFormat="false" ht="15" hidden="false" customHeight="false" outlineLevel="0" collapsed="false">
      <c r="A1808" s="4" t="s">
        <v>7624</v>
      </c>
      <c r="B1808" s="4" t="s">
        <v>1685</v>
      </c>
      <c r="C1808" s="4" t="s">
        <v>1030</v>
      </c>
      <c r="D1808" s="4" t="n">
        <v>19</v>
      </c>
      <c r="E1808" s="4" t="n">
        <v>25.23</v>
      </c>
      <c r="F1808" s="4" t="n">
        <v>479.37</v>
      </c>
      <c r="G1808" s="4" t="n">
        <f aca="false">INDEX(Data_Products!$D$2:$D$33,MATCH(C1808,Data_Products!$A$2:$A$33,0))</f>
        <v>17.67</v>
      </c>
      <c r="H1808" s="4" t="str">
        <f aca="false">INDEX(Data_Products!$C$2:$C$33,MATCH(C1808,Data_Products!$A$2:$A$33,0))</f>
        <v>Cement &amp; Aggregates</v>
      </c>
      <c r="I1808" s="10" t="n">
        <f aca="false">D1808*(E1808-G1808)</f>
        <v>143.64</v>
      </c>
      <c r="J1808" s="11" t="n">
        <f aca="false">IFERROR(I1808/F1808,0)</f>
        <v>0.299643281807372</v>
      </c>
      <c r="K1808" s="4" t="str">
        <f aca="false">IFERROR(INDEX(Data_Orders!$F$2:$F$4727,MATCH(B1808,Data_Orders!$A$2:$A$4727,0)),"")</f>
        <v>Trade Account</v>
      </c>
      <c r="L1808" s="4" t="str">
        <f aca="false">IFERROR(INDEX(Data_Orders!$D$2:$D$4727,MATCH(B1808,Data_Orders!$A$2:$A$4727,0)),"")</f>
        <v>Northampton</v>
      </c>
    </row>
    <row r="1809" customFormat="false" ht="15" hidden="false" customHeight="false" outlineLevel="0" collapsed="false">
      <c r="A1809" s="4" t="s">
        <v>7625</v>
      </c>
      <c r="B1809" s="4" t="s">
        <v>1685</v>
      </c>
      <c r="C1809" s="4" t="s">
        <v>1013</v>
      </c>
      <c r="D1809" s="4" t="n">
        <v>3</v>
      </c>
      <c r="E1809" s="4" t="n">
        <v>240.92</v>
      </c>
      <c r="F1809" s="4" t="n">
        <v>722.76</v>
      </c>
      <c r="G1809" s="4" t="n">
        <f aca="false">INDEX(Data_Products!$D$2:$D$33,MATCH(C1809,Data_Products!$A$2:$A$33,0))</f>
        <v>168.32</v>
      </c>
      <c r="H1809" s="4" t="str">
        <f aca="false">INDEX(Data_Products!$C$2:$C$33,MATCH(C1809,Data_Products!$A$2:$A$33,0))</f>
        <v>Timber</v>
      </c>
      <c r="I1809" s="10" t="n">
        <f aca="false">D1809*(E1809-G1809)</f>
        <v>217.8</v>
      </c>
      <c r="J1809" s="11" t="n">
        <f aca="false">IFERROR(I1809/F1809,0)</f>
        <v>0.301344844761747</v>
      </c>
      <c r="K1809" s="4" t="str">
        <f aca="false">IFERROR(INDEX(Data_Orders!$F$2:$F$4727,MATCH(B1809,Data_Orders!$A$2:$A$4727,0)),"")</f>
        <v>Trade Account</v>
      </c>
      <c r="L1809" s="4" t="str">
        <f aca="false">IFERROR(INDEX(Data_Orders!$D$2:$D$4727,MATCH(B1809,Data_Orders!$A$2:$A$4727,0)),"")</f>
        <v>Northampton</v>
      </c>
    </row>
    <row r="1810" customFormat="false" ht="15" hidden="false" customHeight="false" outlineLevel="0" collapsed="false">
      <c r="A1810" s="4" t="s">
        <v>7626</v>
      </c>
      <c r="B1810" s="4" t="s">
        <v>1685</v>
      </c>
      <c r="C1810" s="4" t="s">
        <v>1021</v>
      </c>
      <c r="D1810" s="4" t="n">
        <v>10</v>
      </c>
      <c r="E1810" s="4" t="n">
        <v>73.76</v>
      </c>
      <c r="F1810" s="4" t="n">
        <v>737.6</v>
      </c>
      <c r="G1810" s="4" t="n">
        <f aca="false">INDEX(Data_Products!$D$2:$D$33,MATCH(C1810,Data_Products!$A$2:$A$33,0))</f>
        <v>51.51</v>
      </c>
      <c r="H1810" s="4" t="str">
        <f aca="false">INDEX(Data_Products!$C$2:$C$33,MATCH(C1810,Data_Products!$A$2:$A$33,0))</f>
        <v>Cement &amp; Aggregates</v>
      </c>
      <c r="I1810" s="10" t="n">
        <f aca="false">D1810*(E1810-G1810)</f>
        <v>222.5</v>
      </c>
      <c r="J1810" s="11" t="n">
        <f aca="false">IFERROR(I1810/F1810,0)</f>
        <v>0.301654013015184</v>
      </c>
      <c r="K1810" s="4" t="str">
        <f aca="false">IFERROR(INDEX(Data_Orders!$F$2:$F$4727,MATCH(B1810,Data_Orders!$A$2:$A$4727,0)),"")</f>
        <v>Trade Account</v>
      </c>
      <c r="L1810" s="4" t="str">
        <f aca="false">IFERROR(INDEX(Data_Orders!$D$2:$D$4727,MATCH(B1810,Data_Orders!$A$2:$A$4727,0)),"")</f>
        <v>Northampton</v>
      </c>
    </row>
    <row r="1811" customFormat="false" ht="15" hidden="false" customHeight="false" outlineLevel="0" collapsed="false">
      <c r="A1811" s="4" t="s">
        <v>7627</v>
      </c>
      <c r="B1811" s="4" t="s">
        <v>1685</v>
      </c>
      <c r="C1811" s="4" t="s">
        <v>1061</v>
      </c>
      <c r="D1811" s="4" t="n">
        <v>3</v>
      </c>
      <c r="E1811" s="4" t="n">
        <v>145.57</v>
      </c>
      <c r="F1811" s="4" t="n">
        <v>436.71</v>
      </c>
      <c r="G1811" s="4" t="n">
        <f aca="false">INDEX(Data_Products!$D$2:$D$33,MATCH(C1811,Data_Products!$A$2:$A$33,0))</f>
        <v>119.29</v>
      </c>
      <c r="H1811" s="4" t="str">
        <f aca="false">INDEX(Data_Products!$C$2:$C$33,MATCH(C1811,Data_Products!$A$2:$A$33,0))</f>
        <v>Plumbing &amp; Drainage</v>
      </c>
      <c r="I1811" s="10" t="n">
        <f aca="false">D1811*(E1811-G1811)</f>
        <v>78.84</v>
      </c>
      <c r="J1811" s="11" t="n">
        <f aca="false">IFERROR(I1811/F1811,0)</f>
        <v>0.180531702960775</v>
      </c>
      <c r="K1811" s="4" t="str">
        <f aca="false">IFERROR(INDEX(Data_Orders!$F$2:$F$4727,MATCH(B1811,Data_Orders!$A$2:$A$4727,0)),"")</f>
        <v>Trade Account</v>
      </c>
      <c r="L1811" s="4" t="str">
        <f aca="false">IFERROR(INDEX(Data_Orders!$D$2:$D$4727,MATCH(B1811,Data_Orders!$A$2:$A$4727,0)),"")</f>
        <v>Northampton</v>
      </c>
    </row>
    <row r="1812" customFormat="false" ht="15" hidden="false" customHeight="false" outlineLevel="0" collapsed="false">
      <c r="A1812" s="4" t="s">
        <v>7628</v>
      </c>
      <c r="B1812" s="4" t="s">
        <v>1685</v>
      </c>
      <c r="C1812" s="4" t="s">
        <v>1048</v>
      </c>
      <c r="D1812" s="4" t="n">
        <v>13</v>
      </c>
      <c r="E1812" s="4" t="n">
        <v>112.72</v>
      </c>
      <c r="F1812" s="4" t="n">
        <v>1465.36</v>
      </c>
      <c r="G1812" s="4" t="n">
        <f aca="false">INDEX(Data_Products!$D$2:$D$33,MATCH(C1812,Data_Products!$A$2:$A$33,0))</f>
        <v>83.21</v>
      </c>
      <c r="H1812" s="4" t="str">
        <f aca="false">INDEX(Data_Products!$C$2:$C$33,MATCH(C1812,Data_Products!$A$2:$A$33,0))</f>
        <v>Tools &amp; Fixings</v>
      </c>
      <c r="I1812" s="10" t="n">
        <f aca="false">D1812*(E1812-G1812)</f>
        <v>383.63</v>
      </c>
      <c r="J1812" s="11" t="n">
        <f aca="false">IFERROR(I1812/F1812,0)</f>
        <v>0.261799148332151</v>
      </c>
      <c r="K1812" s="4" t="str">
        <f aca="false">IFERROR(INDEX(Data_Orders!$F$2:$F$4727,MATCH(B1812,Data_Orders!$A$2:$A$4727,0)),"")</f>
        <v>Trade Account</v>
      </c>
      <c r="L1812" s="4" t="str">
        <f aca="false">IFERROR(INDEX(Data_Orders!$D$2:$D$4727,MATCH(B1812,Data_Orders!$A$2:$A$4727,0)),"")</f>
        <v>Northampton</v>
      </c>
    </row>
    <row r="1813" customFormat="false" ht="15" hidden="false" customHeight="false" outlineLevel="0" collapsed="false">
      <c r="A1813" s="4" t="s">
        <v>7629</v>
      </c>
      <c r="B1813" s="4" t="s">
        <v>1686</v>
      </c>
      <c r="C1813" s="4" t="s">
        <v>1068</v>
      </c>
      <c r="D1813" s="4" t="n">
        <v>5</v>
      </c>
      <c r="E1813" s="4" t="n">
        <v>86.28</v>
      </c>
      <c r="F1813" s="4" t="n">
        <v>431.4</v>
      </c>
      <c r="G1813" s="4" t="n">
        <f aca="false">INDEX(Data_Products!$D$2:$D$33,MATCH(C1813,Data_Products!$A$2:$A$33,0))</f>
        <v>68.55</v>
      </c>
      <c r="H1813" s="4" t="str">
        <f aca="false">INDEX(Data_Products!$C$2:$C$33,MATCH(C1813,Data_Products!$A$2:$A$33,0))</f>
        <v>Plumbing &amp; Drainage</v>
      </c>
      <c r="I1813" s="10" t="n">
        <f aca="false">D1813*(E1813-G1813)</f>
        <v>88.65</v>
      </c>
      <c r="J1813" s="11" t="n">
        <f aca="false">IFERROR(I1813/F1813,0)</f>
        <v>0.205493741307371</v>
      </c>
      <c r="K1813" s="4" t="str">
        <f aca="false">IFERROR(INDEX(Data_Orders!$F$2:$F$4727,MATCH(B1813,Data_Orders!$A$2:$A$4727,0)),"")</f>
        <v>Trade Account</v>
      </c>
      <c r="L1813" s="4" t="str">
        <f aca="false">IFERROR(INDEX(Data_Orders!$D$2:$D$4727,MATCH(B1813,Data_Orders!$A$2:$A$4727,0)),"")</f>
        <v>Northampton</v>
      </c>
    </row>
    <row r="1814" customFormat="false" ht="15" hidden="false" customHeight="false" outlineLevel="0" collapsed="false">
      <c r="A1814" s="4" t="s">
        <v>7630</v>
      </c>
      <c r="B1814" s="4" t="s">
        <v>1687</v>
      </c>
      <c r="C1814" s="4" t="s">
        <v>1028</v>
      </c>
      <c r="D1814" s="4" t="n">
        <v>17</v>
      </c>
      <c r="E1814" s="4" t="n">
        <v>118.79</v>
      </c>
      <c r="F1814" s="4" t="n">
        <v>2019.43</v>
      </c>
      <c r="G1814" s="4" t="n">
        <f aca="false">INDEX(Data_Products!$D$2:$D$33,MATCH(C1814,Data_Products!$A$2:$A$33,0))</f>
        <v>81.07</v>
      </c>
      <c r="H1814" s="4" t="str">
        <f aca="false">INDEX(Data_Products!$C$2:$C$33,MATCH(C1814,Data_Products!$A$2:$A$33,0))</f>
        <v>Cement &amp; Aggregates</v>
      </c>
      <c r="I1814" s="10" t="n">
        <f aca="false">D1814*(E1814-G1814)</f>
        <v>641.24</v>
      </c>
      <c r="J1814" s="11" t="n">
        <f aca="false">IFERROR(I1814/F1814,0)</f>
        <v>0.317535146056065</v>
      </c>
      <c r="K1814" s="4" t="str">
        <f aca="false">IFERROR(INDEX(Data_Orders!$F$2:$F$4727,MATCH(B1814,Data_Orders!$A$2:$A$4727,0)),"")</f>
        <v>Trade Account</v>
      </c>
      <c r="L1814" s="4" t="str">
        <f aca="false">IFERROR(INDEX(Data_Orders!$D$2:$D$4727,MATCH(B1814,Data_Orders!$A$2:$A$4727,0)),"")</f>
        <v>Northampton</v>
      </c>
    </row>
    <row r="1815" customFormat="false" ht="15" hidden="false" customHeight="false" outlineLevel="0" collapsed="false">
      <c r="A1815" s="4" t="s">
        <v>7631</v>
      </c>
      <c r="B1815" s="4" t="s">
        <v>1687</v>
      </c>
      <c r="C1815" s="4" t="s">
        <v>1073</v>
      </c>
      <c r="D1815" s="4" t="n">
        <v>11</v>
      </c>
      <c r="E1815" s="4" t="n">
        <v>231.05</v>
      </c>
      <c r="F1815" s="4" t="n">
        <v>2541.55</v>
      </c>
      <c r="G1815" s="4" t="n">
        <f aca="false">INDEX(Data_Products!$D$2:$D$33,MATCH(C1815,Data_Products!$A$2:$A$33,0))</f>
        <v>148.29</v>
      </c>
      <c r="H1815" s="4" t="str">
        <f aca="false">INDEX(Data_Products!$C$2:$C$33,MATCH(C1815,Data_Products!$A$2:$A$33,0))</f>
        <v>Landscaping</v>
      </c>
      <c r="I1815" s="10" t="n">
        <f aca="false">D1815*(E1815-G1815)</f>
        <v>910.36</v>
      </c>
      <c r="J1815" s="11" t="n">
        <f aca="false">IFERROR(I1815/F1815,0)</f>
        <v>0.358190867777537</v>
      </c>
      <c r="K1815" s="4" t="str">
        <f aca="false">IFERROR(INDEX(Data_Orders!$F$2:$F$4727,MATCH(B1815,Data_Orders!$A$2:$A$4727,0)),"")</f>
        <v>Trade Account</v>
      </c>
      <c r="L1815" s="4" t="str">
        <f aca="false">IFERROR(INDEX(Data_Orders!$D$2:$D$4727,MATCH(B1815,Data_Orders!$A$2:$A$4727,0)),"")</f>
        <v>Northampton</v>
      </c>
    </row>
    <row r="1816" customFormat="false" ht="15" hidden="false" customHeight="false" outlineLevel="0" collapsed="false">
      <c r="A1816" s="4" t="s">
        <v>7632</v>
      </c>
      <c r="B1816" s="4" t="s">
        <v>1687</v>
      </c>
      <c r="C1816" s="4" t="s">
        <v>1039</v>
      </c>
      <c r="D1816" s="4" t="n">
        <v>11</v>
      </c>
      <c r="E1816" s="4" t="n">
        <v>160.41</v>
      </c>
      <c r="F1816" s="4" t="n">
        <v>1764.51</v>
      </c>
      <c r="G1816" s="4" t="n">
        <f aca="false">INDEX(Data_Products!$D$2:$D$33,MATCH(C1816,Data_Products!$A$2:$A$33,0))</f>
        <v>99.74</v>
      </c>
      <c r="H1816" s="4" t="str">
        <f aca="false">INDEX(Data_Products!$C$2:$C$33,MATCH(C1816,Data_Products!$A$2:$A$33,0))</f>
        <v>Insulation</v>
      </c>
      <c r="I1816" s="10" t="n">
        <f aca="false">D1816*(E1816-G1816)</f>
        <v>667.37</v>
      </c>
      <c r="J1816" s="11" t="n">
        <f aca="false">IFERROR(I1816/F1816,0)</f>
        <v>0.378218315566361</v>
      </c>
      <c r="K1816" s="4" t="str">
        <f aca="false">IFERROR(INDEX(Data_Orders!$F$2:$F$4727,MATCH(B1816,Data_Orders!$A$2:$A$4727,0)),"")</f>
        <v>Trade Account</v>
      </c>
      <c r="L1816" s="4" t="str">
        <f aca="false">IFERROR(INDEX(Data_Orders!$D$2:$D$4727,MATCH(B1816,Data_Orders!$A$2:$A$4727,0)),"")</f>
        <v>Northampton</v>
      </c>
    </row>
    <row r="1817" customFormat="false" ht="15" hidden="false" customHeight="false" outlineLevel="0" collapsed="false">
      <c r="A1817" s="4" t="s">
        <v>7633</v>
      </c>
      <c r="B1817" s="4" t="s">
        <v>1687</v>
      </c>
      <c r="C1817" s="4" t="s">
        <v>1024</v>
      </c>
      <c r="D1817" s="4" t="n">
        <v>9</v>
      </c>
      <c r="E1817" s="4" t="n">
        <v>137.14</v>
      </c>
      <c r="F1817" s="4" t="n">
        <v>1234.26</v>
      </c>
      <c r="G1817" s="4" t="n">
        <f aca="false">INDEX(Data_Products!$D$2:$D$33,MATCH(C1817,Data_Products!$A$2:$A$33,0))</f>
        <v>99.99</v>
      </c>
      <c r="H1817" s="4" t="str">
        <f aca="false">INDEX(Data_Products!$C$2:$C$33,MATCH(C1817,Data_Products!$A$2:$A$33,0))</f>
        <v>Cement &amp; Aggregates</v>
      </c>
      <c r="I1817" s="10" t="n">
        <f aca="false">D1817*(E1817-G1817)</f>
        <v>334.35</v>
      </c>
      <c r="J1817" s="11" t="n">
        <f aca="false">IFERROR(I1817/F1817,0)</f>
        <v>0.270891060230421</v>
      </c>
      <c r="K1817" s="4" t="str">
        <f aca="false">IFERROR(INDEX(Data_Orders!$F$2:$F$4727,MATCH(B1817,Data_Orders!$A$2:$A$4727,0)),"")</f>
        <v>Trade Account</v>
      </c>
      <c r="L1817" s="4" t="str">
        <f aca="false">IFERROR(INDEX(Data_Orders!$D$2:$D$4727,MATCH(B1817,Data_Orders!$A$2:$A$4727,0)),"")</f>
        <v>Northampton</v>
      </c>
    </row>
    <row r="1818" customFormat="false" ht="15" hidden="false" customHeight="false" outlineLevel="0" collapsed="false">
      <c r="A1818" s="4" t="s">
        <v>7634</v>
      </c>
      <c r="B1818" s="4" t="s">
        <v>1687</v>
      </c>
      <c r="C1818" s="4" t="s">
        <v>1052</v>
      </c>
      <c r="D1818" s="4" t="n">
        <v>15</v>
      </c>
      <c r="E1818" s="4" t="n">
        <v>205.71</v>
      </c>
      <c r="F1818" s="4" t="n">
        <v>3085.65</v>
      </c>
      <c r="G1818" s="4" t="n">
        <f aca="false">INDEX(Data_Products!$D$2:$D$33,MATCH(C1818,Data_Products!$A$2:$A$33,0))</f>
        <v>152.29</v>
      </c>
      <c r="H1818" s="4" t="str">
        <f aca="false">INDEX(Data_Products!$C$2:$C$33,MATCH(C1818,Data_Products!$A$2:$A$33,0))</f>
        <v>Roofing</v>
      </c>
      <c r="I1818" s="10" t="n">
        <f aca="false">D1818*(E1818-G1818)</f>
        <v>801.3</v>
      </c>
      <c r="J1818" s="11" t="n">
        <f aca="false">IFERROR(I1818/F1818,0)</f>
        <v>0.259685965679841</v>
      </c>
      <c r="K1818" s="4" t="str">
        <f aca="false">IFERROR(INDEX(Data_Orders!$F$2:$F$4727,MATCH(B1818,Data_Orders!$A$2:$A$4727,0)),"")</f>
        <v>Trade Account</v>
      </c>
      <c r="L1818" s="4" t="str">
        <f aca="false">IFERROR(INDEX(Data_Orders!$D$2:$D$4727,MATCH(B1818,Data_Orders!$A$2:$A$4727,0)),"")</f>
        <v>Northampton</v>
      </c>
    </row>
    <row r="1819" customFormat="false" ht="15" hidden="false" customHeight="false" outlineLevel="0" collapsed="false">
      <c r="A1819" s="4" t="s">
        <v>7635</v>
      </c>
      <c r="B1819" s="4" t="s">
        <v>1688</v>
      </c>
      <c r="C1819" s="4" t="s">
        <v>1057</v>
      </c>
      <c r="D1819" s="4" t="n">
        <v>11</v>
      </c>
      <c r="E1819" s="4" t="n">
        <v>176.81</v>
      </c>
      <c r="F1819" s="4" t="n">
        <v>1944.91</v>
      </c>
      <c r="G1819" s="4" t="n">
        <f aca="false">INDEX(Data_Products!$D$2:$D$33,MATCH(C1819,Data_Products!$A$2:$A$33,0))</f>
        <v>129.57</v>
      </c>
      <c r="H1819" s="4" t="str">
        <f aca="false">INDEX(Data_Products!$C$2:$C$33,MATCH(C1819,Data_Products!$A$2:$A$33,0))</f>
        <v>Roofing</v>
      </c>
      <c r="I1819" s="10" t="n">
        <f aca="false">D1819*(E1819-G1819)</f>
        <v>519.64</v>
      </c>
      <c r="J1819" s="11" t="n">
        <f aca="false">IFERROR(I1819/F1819,0)</f>
        <v>0.267179458175443</v>
      </c>
      <c r="K1819" s="4" t="str">
        <f aca="false">IFERROR(INDEX(Data_Orders!$F$2:$F$4727,MATCH(B1819,Data_Orders!$A$2:$A$4727,0)),"")</f>
        <v>Trade Account</v>
      </c>
      <c r="L1819" s="4" t="str">
        <f aca="false">IFERROR(INDEX(Data_Orders!$D$2:$D$4727,MATCH(B1819,Data_Orders!$A$2:$A$4727,0)),"")</f>
        <v>Northampton</v>
      </c>
    </row>
    <row r="1820" customFormat="false" ht="15" hidden="false" customHeight="false" outlineLevel="0" collapsed="false">
      <c r="A1820" s="4" t="s">
        <v>7636</v>
      </c>
      <c r="B1820" s="4" t="s">
        <v>1688</v>
      </c>
      <c r="C1820" s="4" t="s">
        <v>1032</v>
      </c>
      <c r="D1820" s="4" t="n">
        <v>7</v>
      </c>
      <c r="E1820" s="4" t="n">
        <v>99.65</v>
      </c>
      <c r="F1820" s="4" t="n">
        <v>697.55</v>
      </c>
      <c r="G1820" s="4" t="n">
        <f aca="false">INDEX(Data_Products!$D$2:$D$33,MATCH(C1820,Data_Products!$A$2:$A$33,0))</f>
        <v>58.26</v>
      </c>
      <c r="H1820" s="4" t="str">
        <f aca="false">INDEX(Data_Products!$C$2:$C$33,MATCH(C1820,Data_Products!$A$2:$A$33,0))</f>
        <v>Insulation</v>
      </c>
      <c r="I1820" s="10" t="n">
        <f aca="false">D1820*(E1820-G1820)</f>
        <v>289.73</v>
      </c>
      <c r="J1820" s="11" t="n">
        <f aca="false">IFERROR(I1820/F1820,0)</f>
        <v>0.415353738083292</v>
      </c>
      <c r="K1820" s="4" t="str">
        <f aca="false">IFERROR(INDEX(Data_Orders!$F$2:$F$4727,MATCH(B1820,Data_Orders!$A$2:$A$4727,0)),"")</f>
        <v>Trade Account</v>
      </c>
      <c r="L1820" s="4" t="str">
        <f aca="false">IFERROR(INDEX(Data_Orders!$D$2:$D$4727,MATCH(B1820,Data_Orders!$A$2:$A$4727,0)),"")</f>
        <v>Northampton</v>
      </c>
    </row>
    <row r="1821" customFormat="false" ht="15" hidden="false" customHeight="false" outlineLevel="0" collapsed="false">
      <c r="A1821" s="4" t="s">
        <v>7637</v>
      </c>
      <c r="B1821" s="4" t="s">
        <v>1689</v>
      </c>
      <c r="C1821" s="4" t="s">
        <v>1032</v>
      </c>
      <c r="D1821" s="4" t="n">
        <v>1</v>
      </c>
      <c r="E1821" s="4" t="n">
        <v>99.65</v>
      </c>
      <c r="F1821" s="4" t="n">
        <v>99.65</v>
      </c>
      <c r="G1821" s="4" t="n">
        <f aca="false">INDEX(Data_Products!$D$2:$D$33,MATCH(C1821,Data_Products!$A$2:$A$33,0))</f>
        <v>58.26</v>
      </c>
      <c r="H1821" s="4" t="str">
        <f aca="false">INDEX(Data_Products!$C$2:$C$33,MATCH(C1821,Data_Products!$A$2:$A$33,0))</f>
        <v>Insulation</v>
      </c>
      <c r="I1821" s="10" t="n">
        <f aca="false">D1821*(E1821-G1821)</f>
        <v>41.39</v>
      </c>
      <c r="J1821" s="11" t="n">
        <f aca="false">IFERROR(I1821/F1821,0)</f>
        <v>0.415353738083292</v>
      </c>
      <c r="K1821" s="4" t="str">
        <f aca="false">IFERROR(INDEX(Data_Orders!$F$2:$F$4727,MATCH(B1821,Data_Orders!$A$2:$A$4727,0)),"")</f>
        <v>Trade Account</v>
      </c>
      <c r="L1821" s="4" t="str">
        <f aca="false">IFERROR(INDEX(Data_Orders!$D$2:$D$4727,MATCH(B1821,Data_Orders!$A$2:$A$4727,0)),"")</f>
        <v>Northampton</v>
      </c>
    </row>
    <row r="1822" customFormat="false" ht="15" hidden="false" customHeight="false" outlineLevel="0" collapsed="false">
      <c r="A1822" s="4" t="s">
        <v>7638</v>
      </c>
      <c r="B1822" s="4" t="s">
        <v>1689</v>
      </c>
      <c r="C1822" s="4" t="s">
        <v>1010</v>
      </c>
      <c r="D1822" s="4" t="n">
        <v>20</v>
      </c>
      <c r="E1822" s="4" t="n">
        <v>135.95</v>
      </c>
      <c r="F1822" s="4" t="n">
        <v>2719</v>
      </c>
      <c r="G1822" s="4" t="n">
        <f aca="false">INDEX(Data_Products!$D$2:$D$33,MATCH(C1822,Data_Products!$A$2:$A$33,0))</f>
        <v>111.1</v>
      </c>
      <c r="H1822" s="4" t="str">
        <f aca="false">INDEX(Data_Products!$C$2:$C$33,MATCH(C1822,Data_Products!$A$2:$A$33,0))</f>
        <v>Timber</v>
      </c>
      <c r="I1822" s="10" t="n">
        <f aca="false">D1822*(E1822-G1822)</f>
        <v>497</v>
      </c>
      <c r="J1822" s="11" t="n">
        <f aca="false">IFERROR(I1822/F1822,0)</f>
        <v>0.18278778962854</v>
      </c>
      <c r="K1822" s="4" t="str">
        <f aca="false">IFERROR(INDEX(Data_Orders!$F$2:$F$4727,MATCH(B1822,Data_Orders!$A$2:$A$4727,0)),"")</f>
        <v>Trade Account</v>
      </c>
      <c r="L1822" s="4" t="str">
        <f aca="false">IFERROR(INDEX(Data_Orders!$D$2:$D$4727,MATCH(B1822,Data_Orders!$A$2:$A$4727,0)),"")</f>
        <v>Northampton</v>
      </c>
    </row>
    <row r="1823" customFormat="false" ht="15" hidden="false" customHeight="false" outlineLevel="0" collapsed="false">
      <c r="A1823" s="4" t="s">
        <v>7639</v>
      </c>
      <c r="B1823" s="4" t="s">
        <v>1689</v>
      </c>
      <c r="C1823" s="4" t="s">
        <v>1075</v>
      </c>
      <c r="D1823" s="4" t="n">
        <v>16</v>
      </c>
      <c r="E1823" s="4" t="n">
        <v>98.61</v>
      </c>
      <c r="F1823" s="4" t="n">
        <v>1577.76</v>
      </c>
      <c r="G1823" s="4" t="n">
        <f aca="false">INDEX(Data_Products!$D$2:$D$33,MATCH(C1823,Data_Products!$A$2:$A$33,0))</f>
        <v>74.84</v>
      </c>
      <c r="H1823" s="4" t="str">
        <f aca="false">INDEX(Data_Products!$C$2:$C$33,MATCH(C1823,Data_Products!$A$2:$A$33,0))</f>
        <v>Landscaping</v>
      </c>
      <c r="I1823" s="10" t="n">
        <f aca="false">D1823*(E1823-G1823)</f>
        <v>380.32</v>
      </c>
      <c r="J1823" s="11" t="n">
        <f aca="false">IFERROR(I1823/F1823,0)</f>
        <v>0.24105060338708</v>
      </c>
      <c r="K1823" s="4" t="str">
        <f aca="false">IFERROR(INDEX(Data_Orders!$F$2:$F$4727,MATCH(B1823,Data_Orders!$A$2:$A$4727,0)),"")</f>
        <v>Trade Account</v>
      </c>
      <c r="L1823" s="4" t="str">
        <f aca="false">IFERROR(INDEX(Data_Orders!$D$2:$D$4727,MATCH(B1823,Data_Orders!$A$2:$A$4727,0)),"")</f>
        <v>Northampton</v>
      </c>
    </row>
    <row r="1824" customFormat="false" ht="15" hidden="false" customHeight="false" outlineLevel="0" collapsed="false">
      <c r="A1824" s="4" t="s">
        <v>7640</v>
      </c>
      <c r="B1824" s="4" t="s">
        <v>1689</v>
      </c>
      <c r="C1824" s="4" t="s">
        <v>1059</v>
      </c>
      <c r="D1824" s="4" t="n">
        <v>1</v>
      </c>
      <c r="E1824" s="4" t="n">
        <v>103.63</v>
      </c>
      <c r="F1824" s="4" t="n">
        <v>103.63</v>
      </c>
      <c r="G1824" s="4" t="n">
        <f aca="false">INDEX(Data_Products!$D$2:$D$33,MATCH(C1824,Data_Products!$A$2:$A$33,0))</f>
        <v>82.55</v>
      </c>
      <c r="H1824" s="4" t="str">
        <f aca="false">INDEX(Data_Products!$C$2:$C$33,MATCH(C1824,Data_Products!$A$2:$A$33,0))</f>
        <v>Roofing</v>
      </c>
      <c r="I1824" s="10" t="n">
        <f aca="false">D1824*(E1824-G1824)</f>
        <v>21.08</v>
      </c>
      <c r="J1824" s="11" t="n">
        <f aca="false">IFERROR(I1824/F1824,0)</f>
        <v>0.203415999228023</v>
      </c>
      <c r="K1824" s="4" t="str">
        <f aca="false">IFERROR(INDEX(Data_Orders!$F$2:$F$4727,MATCH(B1824,Data_Orders!$A$2:$A$4727,0)),"")</f>
        <v>Trade Account</v>
      </c>
      <c r="L1824" s="4" t="str">
        <f aca="false">IFERROR(INDEX(Data_Orders!$D$2:$D$4727,MATCH(B1824,Data_Orders!$A$2:$A$4727,0)),"")</f>
        <v>Northampton</v>
      </c>
    </row>
    <row r="1825" customFormat="false" ht="15" hidden="false" customHeight="false" outlineLevel="0" collapsed="false">
      <c r="A1825" s="4" t="s">
        <v>7641</v>
      </c>
      <c r="B1825" s="4" t="s">
        <v>1689</v>
      </c>
      <c r="C1825" s="4" t="s">
        <v>1019</v>
      </c>
      <c r="D1825" s="4" t="n">
        <v>1</v>
      </c>
      <c r="E1825" s="4" t="n">
        <v>79.76</v>
      </c>
      <c r="F1825" s="4" t="n">
        <v>79.76</v>
      </c>
      <c r="G1825" s="4" t="n">
        <f aca="false">INDEX(Data_Products!$D$2:$D$33,MATCH(C1825,Data_Products!$A$2:$A$33,0))</f>
        <v>59.07</v>
      </c>
      <c r="H1825" s="4" t="str">
        <f aca="false">INDEX(Data_Products!$C$2:$C$33,MATCH(C1825,Data_Products!$A$2:$A$33,0))</f>
        <v>Timber</v>
      </c>
      <c r="I1825" s="10" t="n">
        <f aca="false">D1825*(E1825-G1825)</f>
        <v>20.69</v>
      </c>
      <c r="J1825" s="11" t="n">
        <f aca="false">IFERROR(I1825/F1825,0)</f>
        <v>0.259403209628887</v>
      </c>
      <c r="K1825" s="4" t="str">
        <f aca="false">IFERROR(INDEX(Data_Orders!$F$2:$F$4727,MATCH(B1825,Data_Orders!$A$2:$A$4727,0)),"")</f>
        <v>Trade Account</v>
      </c>
      <c r="L1825" s="4" t="str">
        <f aca="false">IFERROR(INDEX(Data_Orders!$D$2:$D$4727,MATCH(B1825,Data_Orders!$A$2:$A$4727,0)),"")</f>
        <v>Northampton</v>
      </c>
    </row>
    <row r="1826" customFormat="false" ht="15" hidden="false" customHeight="false" outlineLevel="0" collapsed="false">
      <c r="A1826" s="4" t="s">
        <v>7642</v>
      </c>
      <c r="B1826" s="4" t="s">
        <v>1690</v>
      </c>
      <c r="C1826" s="4" t="s">
        <v>1066</v>
      </c>
      <c r="D1826" s="4" t="n">
        <v>3</v>
      </c>
      <c r="E1826" s="4" t="n">
        <v>209.69</v>
      </c>
      <c r="F1826" s="4" t="n">
        <v>629.07</v>
      </c>
      <c r="G1826" s="4" t="n">
        <f aca="false">INDEX(Data_Products!$D$2:$D$33,MATCH(C1826,Data_Products!$A$2:$A$33,0))</f>
        <v>144.38</v>
      </c>
      <c r="H1826" s="4" t="str">
        <f aca="false">INDEX(Data_Products!$C$2:$C$33,MATCH(C1826,Data_Products!$A$2:$A$33,0))</f>
        <v>Plumbing &amp; Drainage</v>
      </c>
      <c r="I1826" s="10" t="n">
        <f aca="false">D1826*(E1826-G1826)</f>
        <v>195.93</v>
      </c>
      <c r="J1826" s="11" t="n">
        <f aca="false">IFERROR(I1826/F1826,0)</f>
        <v>0.311459773952024</v>
      </c>
      <c r="K1826" s="4" t="str">
        <f aca="false">IFERROR(INDEX(Data_Orders!$F$2:$F$4727,MATCH(B1826,Data_Orders!$A$2:$A$4727,0)),"")</f>
        <v>Retail</v>
      </c>
      <c r="L1826" s="4" t="str">
        <f aca="false">IFERROR(INDEX(Data_Orders!$D$2:$D$4727,MATCH(B1826,Data_Orders!$A$2:$A$4727,0)),"")</f>
        <v>Birmingham South</v>
      </c>
    </row>
    <row r="1827" customFormat="false" ht="15" hidden="false" customHeight="false" outlineLevel="0" collapsed="false">
      <c r="A1827" s="4" t="s">
        <v>7643</v>
      </c>
      <c r="B1827" s="4" t="s">
        <v>1691</v>
      </c>
      <c r="C1827" s="4" t="s">
        <v>1073</v>
      </c>
      <c r="D1827" s="4" t="n">
        <v>15</v>
      </c>
      <c r="E1827" s="4" t="n">
        <v>231.05</v>
      </c>
      <c r="F1827" s="4" t="n">
        <v>3465.75</v>
      </c>
      <c r="G1827" s="4" t="n">
        <f aca="false">INDEX(Data_Products!$D$2:$D$33,MATCH(C1827,Data_Products!$A$2:$A$33,0))</f>
        <v>148.29</v>
      </c>
      <c r="H1827" s="4" t="str">
        <f aca="false">INDEX(Data_Products!$C$2:$C$33,MATCH(C1827,Data_Products!$A$2:$A$33,0))</f>
        <v>Landscaping</v>
      </c>
      <c r="I1827" s="10" t="n">
        <f aca="false">D1827*(E1827-G1827)</f>
        <v>1241.4</v>
      </c>
      <c r="J1827" s="11" t="n">
        <f aca="false">IFERROR(I1827/F1827,0)</f>
        <v>0.358190867777537</v>
      </c>
      <c r="K1827" s="4" t="str">
        <f aca="false">IFERROR(INDEX(Data_Orders!$F$2:$F$4727,MATCH(B1827,Data_Orders!$A$2:$A$4727,0)),"")</f>
        <v>Retail</v>
      </c>
      <c r="L1827" s="4" t="str">
        <f aca="false">IFERROR(INDEX(Data_Orders!$D$2:$D$4727,MATCH(B1827,Data_Orders!$A$2:$A$4727,0)),"")</f>
        <v>Birmingham South</v>
      </c>
    </row>
    <row r="1828" customFormat="false" ht="15" hidden="false" customHeight="false" outlineLevel="0" collapsed="false">
      <c r="A1828" s="4" t="s">
        <v>7644</v>
      </c>
      <c r="B1828" s="4" t="s">
        <v>1692</v>
      </c>
      <c r="C1828" s="4" t="s">
        <v>1035</v>
      </c>
      <c r="D1828" s="4" t="n">
        <v>13</v>
      </c>
      <c r="E1828" s="4" t="n">
        <v>165.07</v>
      </c>
      <c r="F1828" s="4" t="n">
        <v>2145.91</v>
      </c>
      <c r="G1828" s="4" t="n">
        <f aca="false">INDEX(Data_Products!$D$2:$D$33,MATCH(C1828,Data_Products!$A$2:$A$33,0))</f>
        <v>134.65</v>
      </c>
      <c r="H1828" s="4" t="str">
        <f aca="false">INDEX(Data_Products!$C$2:$C$33,MATCH(C1828,Data_Products!$A$2:$A$33,0))</f>
        <v>Insulation</v>
      </c>
      <c r="I1828" s="10" t="n">
        <f aca="false">D1828*(E1828-G1828)</f>
        <v>395.46</v>
      </c>
      <c r="J1828" s="11" t="n">
        <f aca="false">IFERROR(I1828/F1828,0)</f>
        <v>0.184285454655601</v>
      </c>
      <c r="K1828" s="4" t="str">
        <f aca="false">IFERROR(INDEX(Data_Orders!$F$2:$F$4727,MATCH(B1828,Data_Orders!$A$2:$A$4727,0)),"")</f>
        <v>Retail</v>
      </c>
      <c r="L1828" s="4" t="str">
        <f aca="false">IFERROR(INDEX(Data_Orders!$D$2:$D$4727,MATCH(B1828,Data_Orders!$A$2:$A$4727,0)),"")</f>
        <v>Birmingham South</v>
      </c>
    </row>
    <row r="1829" customFormat="false" ht="15" hidden="false" customHeight="false" outlineLevel="0" collapsed="false">
      <c r="A1829" s="4" t="s">
        <v>7645</v>
      </c>
      <c r="B1829" s="4" t="s">
        <v>1693</v>
      </c>
      <c r="C1829" s="4" t="s">
        <v>1035</v>
      </c>
      <c r="D1829" s="4" t="n">
        <v>1</v>
      </c>
      <c r="E1829" s="4" t="n">
        <v>165.07</v>
      </c>
      <c r="F1829" s="4" t="n">
        <v>165.07</v>
      </c>
      <c r="G1829" s="4" t="n">
        <f aca="false">INDEX(Data_Products!$D$2:$D$33,MATCH(C1829,Data_Products!$A$2:$A$33,0))</f>
        <v>134.65</v>
      </c>
      <c r="H1829" s="4" t="str">
        <f aca="false">INDEX(Data_Products!$C$2:$C$33,MATCH(C1829,Data_Products!$A$2:$A$33,0))</f>
        <v>Insulation</v>
      </c>
      <c r="I1829" s="10" t="n">
        <f aca="false">D1829*(E1829-G1829)</f>
        <v>30.42</v>
      </c>
      <c r="J1829" s="11" t="n">
        <f aca="false">IFERROR(I1829/F1829,0)</f>
        <v>0.184285454655601</v>
      </c>
      <c r="K1829" s="4" t="str">
        <f aca="false">IFERROR(INDEX(Data_Orders!$F$2:$F$4727,MATCH(B1829,Data_Orders!$A$2:$A$4727,0)),"")</f>
        <v>Retail</v>
      </c>
      <c r="L1829" s="4" t="str">
        <f aca="false">IFERROR(INDEX(Data_Orders!$D$2:$D$4727,MATCH(B1829,Data_Orders!$A$2:$A$4727,0)),"")</f>
        <v>Birmingham South</v>
      </c>
    </row>
    <row r="1830" customFormat="false" ht="15" hidden="false" customHeight="false" outlineLevel="0" collapsed="false">
      <c r="A1830" s="4" t="s">
        <v>7646</v>
      </c>
      <c r="B1830" s="4" t="s">
        <v>1693</v>
      </c>
      <c r="C1830" s="4" t="s">
        <v>1037</v>
      </c>
      <c r="D1830" s="4" t="n">
        <v>4</v>
      </c>
      <c r="E1830" s="4" t="n">
        <v>90.97</v>
      </c>
      <c r="F1830" s="4" t="n">
        <v>363.88</v>
      </c>
      <c r="G1830" s="4" t="n">
        <f aca="false">INDEX(Data_Products!$D$2:$D$33,MATCH(C1830,Data_Products!$A$2:$A$33,0))</f>
        <v>73.81</v>
      </c>
      <c r="H1830" s="4" t="str">
        <f aca="false">INDEX(Data_Products!$C$2:$C$33,MATCH(C1830,Data_Products!$A$2:$A$33,0))</f>
        <v>Insulation</v>
      </c>
      <c r="I1830" s="10" t="n">
        <f aca="false">D1830*(E1830-G1830)</f>
        <v>68.64</v>
      </c>
      <c r="J1830" s="11" t="n">
        <f aca="false">IFERROR(I1830/F1830,0)</f>
        <v>0.18863361547763</v>
      </c>
      <c r="K1830" s="4" t="str">
        <f aca="false">IFERROR(INDEX(Data_Orders!$F$2:$F$4727,MATCH(B1830,Data_Orders!$A$2:$A$4727,0)),"")</f>
        <v>Retail</v>
      </c>
      <c r="L1830" s="4" t="str">
        <f aca="false">IFERROR(INDEX(Data_Orders!$D$2:$D$4727,MATCH(B1830,Data_Orders!$A$2:$A$4727,0)),"")</f>
        <v>Birmingham South</v>
      </c>
    </row>
    <row r="1831" customFormat="false" ht="15" hidden="false" customHeight="false" outlineLevel="0" collapsed="false">
      <c r="A1831" s="4" t="s">
        <v>7647</v>
      </c>
      <c r="B1831" s="4" t="s">
        <v>1693</v>
      </c>
      <c r="C1831" s="4" t="s">
        <v>1021</v>
      </c>
      <c r="D1831" s="4" t="n">
        <v>15</v>
      </c>
      <c r="E1831" s="4" t="n">
        <v>73.76</v>
      </c>
      <c r="F1831" s="4" t="n">
        <v>1106.4</v>
      </c>
      <c r="G1831" s="4" t="n">
        <f aca="false">INDEX(Data_Products!$D$2:$D$33,MATCH(C1831,Data_Products!$A$2:$A$33,0))</f>
        <v>51.51</v>
      </c>
      <c r="H1831" s="4" t="str">
        <f aca="false">INDEX(Data_Products!$C$2:$C$33,MATCH(C1831,Data_Products!$A$2:$A$33,0))</f>
        <v>Cement &amp; Aggregates</v>
      </c>
      <c r="I1831" s="10" t="n">
        <f aca="false">D1831*(E1831-G1831)</f>
        <v>333.75</v>
      </c>
      <c r="J1831" s="11" t="n">
        <f aca="false">IFERROR(I1831/F1831,0)</f>
        <v>0.301654013015184</v>
      </c>
      <c r="K1831" s="4" t="str">
        <f aca="false">IFERROR(INDEX(Data_Orders!$F$2:$F$4727,MATCH(B1831,Data_Orders!$A$2:$A$4727,0)),"")</f>
        <v>Retail</v>
      </c>
      <c r="L1831" s="4" t="str">
        <f aca="false">IFERROR(INDEX(Data_Orders!$D$2:$D$4727,MATCH(B1831,Data_Orders!$A$2:$A$4727,0)),"")</f>
        <v>Birmingham South</v>
      </c>
    </row>
    <row r="1832" customFormat="false" ht="15" hidden="false" customHeight="false" outlineLevel="0" collapsed="false">
      <c r="A1832" s="4" t="s">
        <v>7648</v>
      </c>
      <c r="B1832" s="4" t="s">
        <v>1693</v>
      </c>
      <c r="C1832" s="4" t="s">
        <v>1068</v>
      </c>
      <c r="D1832" s="4" t="n">
        <v>12</v>
      </c>
      <c r="E1832" s="4" t="n">
        <v>86.28</v>
      </c>
      <c r="F1832" s="4" t="n">
        <v>1035.36</v>
      </c>
      <c r="G1832" s="4" t="n">
        <f aca="false">INDEX(Data_Products!$D$2:$D$33,MATCH(C1832,Data_Products!$A$2:$A$33,0))</f>
        <v>68.55</v>
      </c>
      <c r="H1832" s="4" t="str">
        <f aca="false">INDEX(Data_Products!$C$2:$C$33,MATCH(C1832,Data_Products!$A$2:$A$33,0))</f>
        <v>Plumbing &amp; Drainage</v>
      </c>
      <c r="I1832" s="10" t="n">
        <f aca="false">D1832*(E1832-G1832)</f>
        <v>212.76</v>
      </c>
      <c r="J1832" s="11" t="n">
        <f aca="false">IFERROR(I1832/F1832,0)</f>
        <v>0.205493741307371</v>
      </c>
      <c r="K1832" s="4" t="str">
        <f aca="false">IFERROR(INDEX(Data_Orders!$F$2:$F$4727,MATCH(B1832,Data_Orders!$A$2:$A$4727,0)),"")</f>
        <v>Retail</v>
      </c>
      <c r="L1832" s="4" t="str">
        <f aca="false">IFERROR(INDEX(Data_Orders!$D$2:$D$4727,MATCH(B1832,Data_Orders!$A$2:$A$4727,0)),"")</f>
        <v>Birmingham South</v>
      </c>
    </row>
    <row r="1833" customFormat="false" ht="15" hidden="false" customHeight="false" outlineLevel="0" collapsed="false">
      <c r="A1833" s="4" t="s">
        <v>7649</v>
      </c>
      <c r="B1833" s="4" t="s">
        <v>1693</v>
      </c>
      <c r="C1833" s="4" t="s">
        <v>1064</v>
      </c>
      <c r="D1833" s="4" t="n">
        <v>7</v>
      </c>
      <c r="E1833" s="4" t="n">
        <v>97.63</v>
      </c>
      <c r="F1833" s="4" t="n">
        <v>683.41</v>
      </c>
      <c r="G1833" s="4" t="n">
        <f aca="false">INDEX(Data_Products!$D$2:$D$33,MATCH(C1833,Data_Products!$A$2:$A$33,0))</f>
        <v>65.21</v>
      </c>
      <c r="H1833" s="4" t="str">
        <f aca="false">INDEX(Data_Products!$C$2:$C$33,MATCH(C1833,Data_Products!$A$2:$A$33,0))</f>
        <v>Plumbing &amp; Drainage</v>
      </c>
      <c r="I1833" s="10" t="n">
        <f aca="false">D1833*(E1833-G1833)</f>
        <v>226.94</v>
      </c>
      <c r="J1833" s="11" t="n">
        <f aca="false">IFERROR(I1833/F1833,0)</f>
        <v>0.332070060432244</v>
      </c>
      <c r="K1833" s="4" t="str">
        <f aca="false">IFERROR(INDEX(Data_Orders!$F$2:$F$4727,MATCH(B1833,Data_Orders!$A$2:$A$4727,0)),"")</f>
        <v>Retail</v>
      </c>
      <c r="L1833" s="4" t="str">
        <f aca="false">IFERROR(INDEX(Data_Orders!$D$2:$D$4727,MATCH(B1833,Data_Orders!$A$2:$A$4727,0)),"")</f>
        <v>Birmingham South</v>
      </c>
    </row>
    <row r="1834" customFormat="false" ht="15" hidden="false" customHeight="false" outlineLevel="0" collapsed="false">
      <c r="A1834" s="4" t="s">
        <v>7650</v>
      </c>
      <c r="B1834" s="4" t="s">
        <v>1694</v>
      </c>
      <c r="C1834" s="4" t="s">
        <v>1068</v>
      </c>
      <c r="D1834" s="4" t="n">
        <v>20</v>
      </c>
      <c r="E1834" s="4" t="n">
        <v>86.28</v>
      </c>
      <c r="F1834" s="4" t="n">
        <v>1725.6</v>
      </c>
      <c r="G1834" s="4" t="n">
        <f aca="false">INDEX(Data_Products!$D$2:$D$33,MATCH(C1834,Data_Products!$A$2:$A$33,0))</f>
        <v>68.55</v>
      </c>
      <c r="H1834" s="4" t="str">
        <f aca="false">INDEX(Data_Products!$C$2:$C$33,MATCH(C1834,Data_Products!$A$2:$A$33,0))</f>
        <v>Plumbing &amp; Drainage</v>
      </c>
      <c r="I1834" s="10" t="n">
        <f aca="false">D1834*(E1834-G1834)</f>
        <v>354.6</v>
      </c>
      <c r="J1834" s="11" t="n">
        <f aca="false">IFERROR(I1834/F1834,0)</f>
        <v>0.205493741307371</v>
      </c>
      <c r="K1834" s="4" t="str">
        <f aca="false">IFERROR(INDEX(Data_Orders!$F$2:$F$4727,MATCH(B1834,Data_Orders!$A$2:$A$4727,0)),"")</f>
        <v>Trade Account</v>
      </c>
      <c r="L1834" s="4" t="str">
        <f aca="false">IFERROR(INDEX(Data_Orders!$D$2:$D$4727,MATCH(B1834,Data_Orders!$A$2:$A$4727,0)),"")</f>
        <v>Northampton</v>
      </c>
    </row>
    <row r="1835" customFormat="false" ht="15" hidden="false" customHeight="false" outlineLevel="0" collapsed="false">
      <c r="A1835" s="4" t="s">
        <v>7651</v>
      </c>
      <c r="B1835" s="4" t="s">
        <v>1695</v>
      </c>
      <c r="C1835" s="4" t="s">
        <v>1066</v>
      </c>
      <c r="D1835" s="4" t="n">
        <v>8</v>
      </c>
      <c r="E1835" s="4" t="n">
        <v>209.69</v>
      </c>
      <c r="F1835" s="4" t="n">
        <v>1677.52</v>
      </c>
      <c r="G1835" s="4" t="n">
        <f aca="false">INDEX(Data_Products!$D$2:$D$33,MATCH(C1835,Data_Products!$A$2:$A$33,0))</f>
        <v>144.38</v>
      </c>
      <c r="H1835" s="4" t="str">
        <f aca="false">INDEX(Data_Products!$C$2:$C$33,MATCH(C1835,Data_Products!$A$2:$A$33,0))</f>
        <v>Plumbing &amp; Drainage</v>
      </c>
      <c r="I1835" s="10" t="n">
        <f aca="false">D1835*(E1835-G1835)</f>
        <v>522.48</v>
      </c>
      <c r="J1835" s="11" t="n">
        <f aca="false">IFERROR(I1835/F1835,0)</f>
        <v>0.311459773952024</v>
      </c>
      <c r="K1835" s="4" t="str">
        <f aca="false">IFERROR(INDEX(Data_Orders!$F$2:$F$4727,MATCH(B1835,Data_Orders!$A$2:$A$4727,0)),"")</f>
        <v>Trade Account</v>
      </c>
      <c r="L1835" s="4" t="str">
        <f aca="false">IFERROR(INDEX(Data_Orders!$D$2:$D$4727,MATCH(B1835,Data_Orders!$A$2:$A$4727,0)),"")</f>
        <v>Northampton</v>
      </c>
    </row>
    <row r="1836" customFormat="false" ht="15" hidden="false" customHeight="false" outlineLevel="0" collapsed="false">
      <c r="A1836" s="4" t="s">
        <v>7652</v>
      </c>
      <c r="B1836" s="4" t="s">
        <v>1695</v>
      </c>
      <c r="C1836" s="4" t="s">
        <v>1059</v>
      </c>
      <c r="D1836" s="4" t="n">
        <v>16</v>
      </c>
      <c r="E1836" s="4" t="n">
        <v>103.63</v>
      </c>
      <c r="F1836" s="4" t="n">
        <v>1658.08</v>
      </c>
      <c r="G1836" s="4" t="n">
        <f aca="false">INDEX(Data_Products!$D$2:$D$33,MATCH(C1836,Data_Products!$A$2:$A$33,0))</f>
        <v>82.55</v>
      </c>
      <c r="H1836" s="4" t="str">
        <f aca="false">INDEX(Data_Products!$C$2:$C$33,MATCH(C1836,Data_Products!$A$2:$A$33,0))</f>
        <v>Roofing</v>
      </c>
      <c r="I1836" s="10" t="n">
        <f aca="false">D1836*(E1836-G1836)</f>
        <v>337.28</v>
      </c>
      <c r="J1836" s="11" t="n">
        <f aca="false">IFERROR(I1836/F1836,0)</f>
        <v>0.203415999228023</v>
      </c>
      <c r="K1836" s="4" t="str">
        <f aca="false">IFERROR(INDEX(Data_Orders!$F$2:$F$4727,MATCH(B1836,Data_Orders!$A$2:$A$4727,0)),"")</f>
        <v>Trade Account</v>
      </c>
      <c r="L1836" s="4" t="str">
        <f aca="false">IFERROR(INDEX(Data_Orders!$D$2:$D$4727,MATCH(B1836,Data_Orders!$A$2:$A$4727,0)),"")</f>
        <v>Northampton</v>
      </c>
    </row>
    <row r="1837" customFormat="false" ht="15" hidden="false" customHeight="false" outlineLevel="0" collapsed="false">
      <c r="A1837" s="4" t="s">
        <v>7653</v>
      </c>
      <c r="B1837" s="4" t="s">
        <v>1695</v>
      </c>
      <c r="C1837" s="4" t="s">
        <v>1026</v>
      </c>
      <c r="D1837" s="4" t="n">
        <v>12</v>
      </c>
      <c r="E1837" s="4" t="n">
        <v>184.05</v>
      </c>
      <c r="F1837" s="4" t="n">
        <v>2208.6</v>
      </c>
      <c r="G1837" s="4" t="n">
        <f aca="false">INDEX(Data_Products!$D$2:$D$33,MATCH(C1837,Data_Products!$A$2:$A$33,0))</f>
        <v>147.44</v>
      </c>
      <c r="H1837" s="4" t="str">
        <f aca="false">INDEX(Data_Products!$C$2:$C$33,MATCH(C1837,Data_Products!$A$2:$A$33,0))</f>
        <v>Cement &amp; Aggregates</v>
      </c>
      <c r="I1837" s="10" t="n">
        <f aca="false">D1837*(E1837-G1837)</f>
        <v>439.32</v>
      </c>
      <c r="J1837" s="11" t="n">
        <f aca="false">IFERROR(I1837/F1837,0)</f>
        <v>0.19891333876664</v>
      </c>
      <c r="K1837" s="4" t="str">
        <f aca="false">IFERROR(INDEX(Data_Orders!$F$2:$F$4727,MATCH(B1837,Data_Orders!$A$2:$A$4727,0)),"")</f>
        <v>Trade Account</v>
      </c>
      <c r="L1837" s="4" t="str">
        <f aca="false">IFERROR(INDEX(Data_Orders!$D$2:$D$4727,MATCH(B1837,Data_Orders!$A$2:$A$4727,0)),"")</f>
        <v>Northampton</v>
      </c>
    </row>
    <row r="1838" customFormat="false" ht="15" hidden="false" customHeight="false" outlineLevel="0" collapsed="false">
      <c r="A1838" s="4" t="s">
        <v>7654</v>
      </c>
      <c r="B1838" s="4" t="s">
        <v>1696</v>
      </c>
      <c r="C1838" s="4" t="s">
        <v>1044</v>
      </c>
      <c r="D1838" s="4" t="n">
        <v>20</v>
      </c>
      <c r="E1838" s="4" t="n">
        <v>190.44</v>
      </c>
      <c r="F1838" s="4" t="n">
        <v>3808.8</v>
      </c>
      <c r="G1838" s="4" t="n">
        <f aca="false">INDEX(Data_Products!$D$2:$D$33,MATCH(C1838,Data_Products!$A$2:$A$33,0))</f>
        <v>115.48</v>
      </c>
      <c r="H1838" s="4" t="str">
        <f aca="false">INDEX(Data_Products!$C$2:$C$33,MATCH(C1838,Data_Products!$A$2:$A$33,0))</f>
        <v>Tools &amp; Fixings</v>
      </c>
      <c r="I1838" s="10" t="n">
        <f aca="false">D1838*(E1838-G1838)</f>
        <v>1499.2</v>
      </c>
      <c r="J1838" s="11" t="n">
        <f aca="false">IFERROR(I1838/F1838,0)</f>
        <v>0.393614786809494</v>
      </c>
      <c r="K1838" s="4" t="str">
        <f aca="false">IFERROR(INDEX(Data_Orders!$F$2:$F$4727,MATCH(B1838,Data_Orders!$A$2:$A$4727,0)),"")</f>
        <v>Trade Account</v>
      </c>
      <c r="L1838" s="4" t="str">
        <f aca="false">IFERROR(INDEX(Data_Orders!$D$2:$D$4727,MATCH(B1838,Data_Orders!$A$2:$A$4727,0)),"")</f>
        <v>Northampton</v>
      </c>
    </row>
    <row r="1839" customFormat="false" ht="15" hidden="false" customHeight="false" outlineLevel="0" collapsed="false">
      <c r="A1839" s="4" t="s">
        <v>7655</v>
      </c>
      <c r="B1839" s="4" t="s">
        <v>1696</v>
      </c>
      <c r="C1839" s="4" t="s">
        <v>1073</v>
      </c>
      <c r="D1839" s="4" t="n">
        <v>7</v>
      </c>
      <c r="E1839" s="4" t="n">
        <v>231.05</v>
      </c>
      <c r="F1839" s="4" t="n">
        <v>1617.35</v>
      </c>
      <c r="G1839" s="4" t="n">
        <f aca="false">INDEX(Data_Products!$D$2:$D$33,MATCH(C1839,Data_Products!$A$2:$A$33,0))</f>
        <v>148.29</v>
      </c>
      <c r="H1839" s="4" t="str">
        <f aca="false">INDEX(Data_Products!$C$2:$C$33,MATCH(C1839,Data_Products!$A$2:$A$33,0))</f>
        <v>Landscaping</v>
      </c>
      <c r="I1839" s="10" t="n">
        <f aca="false">D1839*(E1839-G1839)</f>
        <v>579.32</v>
      </c>
      <c r="J1839" s="11" t="n">
        <f aca="false">IFERROR(I1839/F1839,0)</f>
        <v>0.358190867777537</v>
      </c>
      <c r="K1839" s="4" t="str">
        <f aca="false">IFERROR(INDEX(Data_Orders!$F$2:$F$4727,MATCH(B1839,Data_Orders!$A$2:$A$4727,0)),"")</f>
        <v>Trade Account</v>
      </c>
      <c r="L1839" s="4" t="str">
        <f aca="false">IFERROR(INDEX(Data_Orders!$D$2:$D$4727,MATCH(B1839,Data_Orders!$A$2:$A$4727,0)),"")</f>
        <v>Northampton</v>
      </c>
    </row>
    <row r="1840" customFormat="false" ht="15" hidden="false" customHeight="false" outlineLevel="0" collapsed="false">
      <c r="A1840" s="4" t="s">
        <v>7656</v>
      </c>
      <c r="B1840" s="4" t="s">
        <v>1696</v>
      </c>
      <c r="C1840" s="4" t="s">
        <v>1059</v>
      </c>
      <c r="D1840" s="4" t="n">
        <v>1</v>
      </c>
      <c r="E1840" s="4" t="n">
        <v>103.63</v>
      </c>
      <c r="F1840" s="4" t="n">
        <v>103.63</v>
      </c>
      <c r="G1840" s="4" t="n">
        <f aca="false">INDEX(Data_Products!$D$2:$D$33,MATCH(C1840,Data_Products!$A$2:$A$33,0))</f>
        <v>82.55</v>
      </c>
      <c r="H1840" s="4" t="str">
        <f aca="false">INDEX(Data_Products!$C$2:$C$33,MATCH(C1840,Data_Products!$A$2:$A$33,0))</f>
        <v>Roofing</v>
      </c>
      <c r="I1840" s="10" t="n">
        <f aca="false">D1840*(E1840-G1840)</f>
        <v>21.08</v>
      </c>
      <c r="J1840" s="11" t="n">
        <f aca="false">IFERROR(I1840/F1840,0)</f>
        <v>0.203415999228023</v>
      </c>
      <c r="K1840" s="4" t="str">
        <f aca="false">IFERROR(INDEX(Data_Orders!$F$2:$F$4727,MATCH(B1840,Data_Orders!$A$2:$A$4727,0)),"")</f>
        <v>Trade Account</v>
      </c>
      <c r="L1840" s="4" t="str">
        <f aca="false">IFERROR(INDEX(Data_Orders!$D$2:$D$4727,MATCH(B1840,Data_Orders!$A$2:$A$4727,0)),"")</f>
        <v>Northampton</v>
      </c>
    </row>
    <row r="1841" customFormat="false" ht="15" hidden="false" customHeight="false" outlineLevel="0" collapsed="false">
      <c r="A1841" s="4" t="s">
        <v>7657</v>
      </c>
      <c r="B1841" s="4" t="s">
        <v>1697</v>
      </c>
      <c r="C1841" s="4" t="s">
        <v>1017</v>
      </c>
      <c r="D1841" s="4" t="n">
        <v>17</v>
      </c>
      <c r="E1841" s="4" t="n">
        <v>49.15</v>
      </c>
      <c r="F1841" s="4" t="n">
        <v>835.55</v>
      </c>
      <c r="G1841" s="4" t="n">
        <f aca="false">INDEX(Data_Products!$D$2:$D$33,MATCH(C1841,Data_Products!$A$2:$A$33,0))</f>
        <v>31.44</v>
      </c>
      <c r="H1841" s="4" t="str">
        <f aca="false">INDEX(Data_Products!$C$2:$C$33,MATCH(C1841,Data_Products!$A$2:$A$33,0))</f>
        <v>Timber</v>
      </c>
      <c r="I1841" s="10" t="n">
        <f aca="false">D1841*(E1841-G1841)</f>
        <v>301.07</v>
      </c>
      <c r="J1841" s="11" t="n">
        <f aca="false">IFERROR(I1841/F1841,0)</f>
        <v>0.360325534079349</v>
      </c>
      <c r="K1841" s="4" t="str">
        <f aca="false">IFERROR(INDEX(Data_Orders!$F$2:$F$4727,MATCH(B1841,Data_Orders!$A$2:$A$4727,0)),"")</f>
        <v>Trade Account</v>
      </c>
      <c r="L1841" s="4" t="str">
        <f aca="false">IFERROR(INDEX(Data_Orders!$D$2:$D$4727,MATCH(B1841,Data_Orders!$A$2:$A$4727,0)),"")</f>
        <v>Northampton</v>
      </c>
    </row>
    <row r="1842" customFormat="false" ht="15" hidden="false" customHeight="false" outlineLevel="0" collapsed="false">
      <c r="A1842" s="4" t="s">
        <v>7658</v>
      </c>
      <c r="B1842" s="4" t="s">
        <v>1697</v>
      </c>
      <c r="C1842" s="4" t="s">
        <v>1070</v>
      </c>
      <c r="D1842" s="4" t="n">
        <v>16</v>
      </c>
      <c r="E1842" s="4" t="n">
        <v>230.32</v>
      </c>
      <c r="F1842" s="4" t="n">
        <v>3685.12</v>
      </c>
      <c r="G1842" s="4" t="n">
        <f aca="false">INDEX(Data_Products!$D$2:$D$33,MATCH(C1842,Data_Products!$A$2:$A$33,0))</f>
        <v>161.64</v>
      </c>
      <c r="H1842" s="4" t="str">
        <f aca="false">INDEX(Data_Products!$C$2:$C$33,MATCH(C1842,Data_Products!$A$2:$A$33,0))</f>
        <v>Landscaping</v>
      </c>
      <c r="I1842" s="10" t="n">
        <f aca="false">D1842*(E1842-G1842)</f>
        <v>1098.88</v>
      </c>
      <c r="J1842" s="11" t="n">
        <f aca="false">IFERROR(I1842/F1842,0)</f>
        <v>0.298193817297673</v>
      </c>
      <c r="K1842" s="4" t="str">
        <f aca="false">IFERROR(INDEX(Data_Orders!$F$2:$F$4727,MATCH(B1842,Data_Orders!$A$2:$A$4727,0)),"")</f>
        <v>Trade Account</v>
      </c>
      <c r="L1842" s="4" t="str">
        <f aca="false">IFERROR(INDEX(Data_Orders!$D$2:$D$4727,MATCH(B1842,Data_Orders!$A$2:$A$4727,0)),"")</f>
        <v>Northampton</v>
      </c>
    </row>
    <row r="1843" customFormat="false" ht="15" hidden="false" customHeight="false" outlineLevel="0" collapsed="false">
      <c r="A1843" s="4" t="s">
        <v>7659</v>
      </c>
      <c r="B1843" s="4" t="s">
        <v>1697</v>
      </c>
      <c r="C1843" s="4" t="s">
        <v>1028</v>
      </c>
      <c r="D1843" s="4" t="n">
        <v>6</v>
      </c>
      <c r="E1843" s="4" t="n">
        <v>118.79</v>
      </c>
      <c r="F1843" s="4" t="n">
        <v>712.74</v>
      </c>
      <c r="G1843" s="4" t="n">
        <f aca="false">INDEX(Data_Products!$D$2:$D$33,MATCH(C1843,Data_Products!$A$2:$A$33,0))</f>
        <v>81.07</v>
      </c>
      <c r="H1843" s="4" t="str">
        <f aca="false">INDEX(Data_Products!$C$2:$C$33,MATCH(C1843,Data_Products!$A$2:$A$33,0))</f>
        <v>Cement &amp; Aggregates</v>
      </c>
      <c r="I1843" s="10" t="n">
        <f aca="false">D1843*(E1843-G1843)</f>
        <v>226.32</v>
      </c>
      <c r="J1843" s="11" t="n">
        <f aca="false">IFERROR(I1843/F1843,0)</f>
        <v>0.317535146056065</v>
      </c>
      <c r="K1843" s="4" t="str">
        <f aca="false">IFERROR(INDEX(Data_Orders!$F$2:$F$4727,MATCH(B1843,Data_Orders!$A$2:$A$4727,0)),"")</f>
        <v>Trade Account</v>
      </c>
      <c r="L1843" s="4" t="str">
        <f aca="false">IFERROR(INDEX(Data_Orders!$D$2:$D$4727,MATCH(B1843,Data_Orders!$A$2:$A$4727,0)),"")</f>
        <v>Northampton</v>
      </c>
    </row>
    <row r="1844" customFormat="false" ht="15" hidden="false" customHeight="false" outlineLevel="0" collapsed="false">
      <c r="A1844" s="4" t="s">
        <v>7660</v>
      </c>
      <c r="B1844" s="4" t="s">
        <v>1697</v>
      </c>
      <c r="C1844" s="4" t="s">
        <v>1050</v>
      </c>
      <c r="D1844" s="4" t="n">
        <v>18</v>
      </c>
      <c r="E1844" s="4" t="n">
        <v>238.63</v>
      </c>
      <c r="F1844" s="4" t="n">
        <v>4295.34</v>
      </c>
      <c r="G1844" s="4" t="n">
        <f aca="false">INDEX(Data_Products!$D$2:$D$33,MATCH(C1844,Data_Products!$A$2:$A$33,0))</f>
        <v>148.91</v>
      </c>
      <c r="H1844" s="4" t="str">
        <f aca="false">INDEX(Data_Products!$C$2:$C$33,MATCH(C1844,Data_Products!$A$2:$A$33,0))</f>
        <v>Tools &amp; Fixings</v>
      </c>
      <c r="I1844" s="10" t="n">
        <f aca="false">D1844*(E1844-G1844)</f>
        <v>1614.96</v>
      </c>
      <c r="J1844" s="11" t="n">
        <f aca="false">IFERROR(I1844/F1844,0)</f>
        <v>0.375979549930855</v>
      </c>
      <c r="K1844" s="4" t="str">
        <f aca="false">IFERROR(INDEX(Data_Orders!$F$2:$F$4727,MATCH(B1844,Data_Orders!$A$2:$A$4727,0)),"")</f>
        <v>Trade Account</v>
      </c>
      <c r="L1844" s="4" t="str">
        <f aca="false">IFERROR(INDEX(Data_Orders!$D$2:$D$4727,MATCH(B1844,Data_Orders!$A$2:$A$4727,0)),"")</f>
        <v>Northampton</v>
      </c>
    </row>
    <row r="1845" customFormat="false" ht="15" hidden="false" customHeight="false" outlineLevel="0" collapsed="false">
      <c r="A1845" s="4" t="s">
        <v>7661</v>
      </c>
      <c r="B1845" s="4" t="s">
        <v>1698</v>
      </c>
      <c r="C1845" s="4" t="s">
        <v>1057</v>
      </c>
      <c r="D1845" s="4" t="n">
        <v>19</v>
      </c>
      <c r="E1845" s="4" t="n">
        <v>176.81</v>
      </c>
      <c r="F1845" s="4" t="n">
        <v>3359.39</v>
      </c>
      <c r="G1845" s="4" t="n">
        <f aca="false">INDEX(Data_Products!$D$2:$D$33,MATCH(C1845,Data_Products!$A$2:$A$33,0))</f>
        <v>129.57</v>
      </c>
      <c r="H1845" s="4" t="str">
        <f aca="false">INDEX(Data_Products!$C$2:$C$33,MATCH(C1845,Data_Products!$A$2:$A$33,0))</f>
        <v>Roofing</v>
      </c>
      <c r="I1845" s="10" t="n">
        <f aca="false">D1845*(E1845-G1845)</f>
        <v>897.56</v>
      </c>
      <c r="J1845" s="11" t="n">
        <f aca="false">IFERROR(I1845/F1845,0)</f>
        <v>0.267179458175443</v>
      </c>
      <c r="K1845" s="4" t="str">
        <f aca="false">IFERROR(INDEX(Data_Orders!$F$2:$F$4727,MATCH(B1845,Data_Orders!$A$2:$A$4727,0)),"")</f>
        <v>Trade Account</v>
      </c>
      <c r="L1845" s="4" t="str">
        <f aca="false">IFERROR(INDEX(Data_Orders!$D$2:$D$4727,MATCH(B1845,Data_Orders!$A$2:$A$4727,0)),"")</f>
        <v>Northampton</v>
      </c>
    </row>
    <row r="1846" customFormat="false" ht="15" hidden="false" customHeight="false" outlineLevel="0" collapsed="false">
      <c r="A1846" s="4" t="s">
        <v>7662</v>
      </c>
      <c r="B1846" s="4" t="s">
        <v>1698</v>
      </c>
      <c r="C1846" s="4" t="s">
        <v>1052</v>
      </c>
      <c r="D1846" s="4" t="n">
        <v>5</v>
      </c>
      <c r="E1846" s="4" t="n">
        <v>205.71</v>
      </c>
      <c r="F1846" s="4" t="n">
        <v>1028.55</v>
      </c>
      <c r="G1846" s="4" t="n">
        <f aca="false">INDEX(Data_Products!$D$2:$D$33,MATCH(C1846,Data_Products!$A$2:$A$33,0))</f>
        <v>152.29</v>
      </c>
      <c r="H1846" s="4" t="str">
        <f aca="false">INDEX(Data_Products!$C$2:$C$33,MATCH(C1846,Data_Products!$A$2:$A$33,0))</f>
        <v>Roofing</v>
      </c>
      <c r="I1846" s="10" t="n">
        <f aca="false">D1846*(E1846-G1846)</f>
        <v>267.1</v>
      </c>
      <c r="J1846" s="11" t="n">
        <f aca="false">IFERROR(I1846/F1846,0)</f>
        <v>0.259685965679841</v>
      </c>
      <c r="K1846" s="4" t="str">
        <f aca="false">IFERROR(INDEX(Data_Orders!$F$2:$F$4727,MATCH(B1846,Data_Orders!$A$2:$A$4727,0)),"")</f>
        <v>Trade Account</v>
      </c>
      <c r="L1846" s="4" t="str">
        <f aca="false">IFERROR(INDEX(Data_Orders!$D$2:$D$4727,MATCH(B1846,Data_Orders!$A$2:$A$4727,0)),"")</f>
        <v>Northampton</v>
      </c>
    </row>
    <row r="1847" customFormat="false" ht="15" hidden="false" customHeight="false" outlineLevel="0" collapsed="false">
      <c r="A1847" s="4" t="s">
        <v>7663</v>
      </c>
      <c r="B1847" s="4" t="s">
        <v>1698</v>
      </c>
      <c r="C1847" s="4" t="s">
        <v>1050</v>
      </c>
      <c r="D1847" s="4" t="n">
        <v>3</v>
      </c>
      <c r="E1847" s="4" t="n">
        <v>238.63</v>
      </c>
      <c r="F1847" s="4" t="n">
        <v>715.89</v>
      </c>
      <c r="G1847" s="4" t="n">
        <f aca="false">INDEX(Data_Products!$D$2:$D$33,MATCH(C1847,Data_Products!$A$2:$A$33,0))</f>
        <v>148.91</v>
      </c>
      <c r="H1847" s="4" t="str">
        <f aca="false">INDEX(Data_Products!$C$2:$C$33,MATCH(C1847,Data_Products!$A$2:$A$33,0))</f>
        <v>Tools &amp; Fixings</v>
      </c>
      <c r="I1847" s="10" t="n">
        <f aca="false">D1847*(E1847-G1847)</f>
        <v>269.16</v>
      </c>
      <c r="J1847" s="11" t="n">
        <f aca="false">IFERROR(I1847/F1847,0)</f>
        <v>0.375979549930855</v>
      </c>
      <c r="K1847" s="4" t="str">
        <f aca="false">IFERROR(INDEX(Data_Orders!$F$2:$F$4727,MATCH(B1847,Data_Orders!$A$2:$A$4727,0)),"")</f>
        <v>Trade Account</v>
      </c>
      <c r="L1847" s="4" t="str">
        <f aca="false">IFERROR(INDEX(Data_Orders!$D$2:$D$4727,MATCH(B1847,Data_Orders!$A$2:$A$4727,0)),"")</f>
        <v>Northampton</v>
      </c>
    </row>
    <row r="1848" customFormat="false" ht="15" hidden="false" customHeight="false" outlineLevel="0" collapsed="false">
      <c r="A1848" s="4" t="s">
        <v>7664</v>
      </c>
      <c r="B1848" s="4" t="s">
        <v>1698</v>
      </c>
      <c r="C1848" s="4" t="s">
        <v>1021</v>
      </c>
      <c r="D1848" s="4" t="n">
        <v>5</v>
      </c>
      <c r="E1848" s="4" t="n">
        <v>73.76</v>
      </c>
      <c r="F1848" s="4" t="n">
        <v>368.8</v>
      </c>
      <c r="G1848" s="4" t="n">
        <f aca="false">INDEX(Data_Products!$D$2:$D$33,MATCH(C1848,Data_Products!$A$2:$A$33,0))</f>
        <v>51.51</v>
      </c>
      <c r="H1848" s="4" t="str">
        <f aca="false">INDEX(Data_Products!$C$2:$C$33,MATCH(C1848,Data_Products!$A$2:$A$33,0))</f>
        <v>Cement &amp; Aggregates</v>
      </c>
      <c r="I1848" s="10" t="n">
        <f aca="false">D1848*(E1848-G1848)</f>
        <v>111.25</v>
      </c>
      <c r="J1848" s="11" t="n">
        <f aca="false">IFERROR(I1848/F1848,0)</f>
        <v>0.301654013015184</v>
      </c>
      <c r="K1848" s="4" t="str">
        <f aca="false">IFERROR(INDEX(Data_Orders!$F$2:$F$4727,MATCH(B1848,Data_Orders!$A$2:$A$4727,0)),"")</f>
        <v>Trade Account</v>
      </c>
      <c r="L1848" s="4" t="str">
        <f aca="false">IFERROR(INDEX(Data_Orders!$D$2:$D$4727,MATCH(B1848,Data_Orders!$A$2:$A$4727,0)),"")</f>
        <v>Northampton</v>
      </c>
    </row>
    <row r="1849" customFormat="false" ht="15" hidden="false" customHeight="false" outlineLevel="0" collapsed="false">
      <c r="A1849" s="4" t="s">
        <v>7665</v>
      </c>
      <c r="B1849" s="4" t="s">
        <v>1698</v>
      </c>
      <c r="C1849" s="4" t="s">
        <v>1015</v>
      </c>
      <c r="D1849" s="4" t="n">
        <v>9</v>
      </c>
      <c r="E1849" s="4" t="n">
        <v>122.01</v>
      </c>
      <c r="F1849" s="4" t="n">
        <v>1098.09</v>
      </c>
      <c r="G1849" s="4" t="n">
        <f aca="false">INDEX(Data_Products!$D$2:$D$33,MATCH(C1849,Data_Products!$A$2:$A$33,0))</f>
        <v>85.53</v>
      </c>
      <c r="H1849" s="4" t="str">
        <f aca="false">INDEX(Data_Products!$C$2:$C$33,MATCH(C1849,Data_Products!$A$2:$A$33,0))</f>
        <v>Timber</v>
      </c>
      <c r="I1849" s="10" t="n">
        <f aca="false">D1849*(E1849-G1849)</f>
        <v>328.32</v>
      </c>
      <c r="J1849" s="11" t="n">
        <f aca="false">IFERROR(I1849/F1849,0)</f>
        <v>0.298991885910991</v>
      </c>
      <c r="K1849" s="4" t="str">
        <f aca="false">IFERROR(INDEX(Data_Orders!$F$2:$F$4727,MATCH(B1849,Data_Orders!$A$2:$A$4727,0)),"")</f>
        <v>Trade Account</v>
      </c>
      <c r="L1849" s="4" t="str">
        <f aca="false">IFERROR(INDEX(Data_Orders!$D$2:$D$4727,MATCH(B1849,Data_Orders!$A$2:$A$4727,0)),"")</f>
        <v>Northampton</v>
      </c>
    </row>
    <row r="1850" customFormat="false" ht="15" hidden="false" customHeight="false" outlineLevel="0" collapsed="false">
      <c r="A1850" s="4" t="s">
        <v>7666</v>
      </c>
      <c r="B1850" s="4" t="s">
        <v>1699</v>
      </c>
      <c r="C1850" s="4" t="s">
        <v>1073</v>
      </c>
      <c r="D1850" s="4" t="n">
        <v>9</v>
      </c>
      <c r="E1850" s="4" t="n">
        <v>231.05</v>
      </c>
      <c r="F1850" s="4" t="n">
        <v>2079.45</v>
      </c>
      <c r="G1850" s="4" t="n">
        <f aca="false">INDEX(Data_Products!$D$2:$D$33,MATCH(C1850,Data_Products!$A$2:$A$33,0))</f>
        <v>148.29</v>
      </c>
      <c r="H1850" s="4" t="str">
        <f aca="false">INDEX(Data_Products!$C$2:$C$33,MATCH(C1850,Data_Products!$A$2:$A$33,0))</f>
        <v>Landscaping</v>
      </c>
      <c r="I1850" s="10" t="n">
        <f aca="false">D1850*(E1850-G1850)</f>
        <v>744.84</v>
      </c>
      <c r="J1850" s="11" t="n">
        <f aca="false">IFERROR(I1850/F1850,0)</f>
        <v>0.358190867777537</v>
      </c>
      <c r="K1850" s="4" t="str">
        <f aca="false">IFERROR(INDEX(Data_Orders!$F$2:$F$4727,MATCH(B1850,Data_Orders!$A$2:$A$4727,0)),"")</f>
        <v>Trade Account</v>
      </c>
      <c r="L1850" s="4" t="str">
        <f aca="false">IFERROR(INDEX(Data_Orders!$D$2:$D$4727,MATCH(B1850,Data_Orders!$A$2:$A$4727,0)),"")</f>
        <v>Northampton</v>
      </c>
    </row>
    <row r="1851" customFormat="false" ht="15" hidden="false" customHeight="false" outlineLevel="0" collapsed="false">
      <c r="A1851" s="4" t="s">
        <v>7667</v>
      </c>
      <c r="B1851" s="4" t="s">
        <v>1699</v>
      </c>
      <c r="C1851" s="4" t="s">
        <v>1046</v>
      </c>
      <c r="D1851" s="4" t="n">
        <v>7</v>
      </c>
      <c r="E1851" s="4" t="n">
        <v>154.02</v>
      </c>
      <c r="F1851" s="4" t="n">
        <v>1078.14</v>
      </c>
      <c r="G1851" s="4" t="n">
        <f aca="false">INDEX(Data_Products!$D$2:$D$33,MATCH(C1851,Data_Products!$A$2:$A$33,0))</f>
        <v>102.1</v>
      </c>
      <c r="H1851" s="4" t="str">
        <f aca="false">INDEX(Data_Products!$C$2:$C$33,MATCH(C1851,Data_Products!$A$2:$A$33,0))</f>
        <v>Tools &amp; Fixings</v>
      </c>
      <c r="I1851" s="10" t="n">
        <f aca="false">D1851*(E1851-G1851)</f>
        <v>363.44</v>
      </c>
      <c r="J1851" s="11" t="n">
        <f aca="false">IFERROR(I1851/F1851,0)</f>
        <v>0.337099078041813</v>
      </c>
      <c r="K1851" s="4" t="str">
        <f aca="false">IFERROR(INDEX(Data_Orders!$F$2:$F$4727,MATCH(B1851,Data_Orders!$A$2:$A$4727,0)),"")</f>
        <v>Trade Account</v>
      </c>
      <c r="L1851" s="4" t="str">
        <f aca="false">IFERROR(INDEX(Data_Orders!$D$2:$D$4727,MATCH(B1851,Data_Orders!$A$2:$A$4727,0)),"")</f>
        <v>Northampton</v>
      </c>
    </row>
    <row r="1852" customFormat="false" ht="15" hidden="false" customHeight="false" outlineLevel="0" collapsed="false">
      <c r="A1852" s="4" t="s">
        <v>7668</v>
      </c>
      <c r="B1852" s="4" t="s">
        <v>1700</v>
      </c>
      <c r="C1852" s="4" t="s">
        <v>1073</v>
      </c>
      <c r="D1852" s="4" t="n">
        <v>2</v>
      </c>
      <c r="E1852" s="4" t="n">
        <v>231.05</v>
      </c>
      <c r="F1852" s="4" t="n">
        <v>462.1</v>
      </c>
      <c r="G1852" s="4" t="n">
        <f aca="false">INDEX(Data_Products!$D$2:$D$33,MATCH(C1852,Data_Products!$A$2:$A$33,0))</f>
        <v>148.29</v>
      </c>
      <c r="H1852" s="4" t="str">
        <f aca="false">INDEX(Data_Products!$C$2:$C$33,MATCH(C1852,Data_Products!$A$2:$A$33,0))</f>
        <v>Landscaping</v>
      </c>
      <c r="I1852" s="10" t="n">
        <f aca="false">D1852*(E1852-G1852)</f>
        <v>165.52</v>
      </c>
      <c r="J1852" s="11" t="n">
        <f aca="false">IFERROR(I1852/F1852,0)</f>
        <v>0.358190867777537</v>
      </c>
      <c r="K1852" s="4" t="str">
        <f aca="false">IFERROR(INDEX(Data_Orders!$F$2:$F$4727,MATCH(B1852,Data_Orders!$A$2:$A$4727,0)),"")</f>
        <v>Contractor</v>
      </c>
      <c r="L1852" s="4" t="str">
        <f aca="false">IFERROR(INDEX(Data_Orders!$D$2:$D$4727,MATCH(B1852,Data_Orders!$A$2:$A$4727,0)),"")</f>
        <v>Northampton</v>
      </c>
    </row>
    <row r="1853" customFormat="false" ht="15" hidden="false" customHeight="false" outlineLevel="0" collapsed="false">
      <c r="A1853" s="4" t="s">
        <v>7669</v>
      </c>
      <c r="B1853" s="4" t="s">
        <v>1700</v>
      </c>
      <c r="C1853" s="4" t="s">
        <v>1041</v>
      </c>
      <c r="D1853" s="4" t="n">
        <v>11</v>
      </c>
      <c r="E1853" s="4" t="n">
        <v>242.75</v>
      </c>
      <c r="F1853" s="4" t="n">
        <v>2670.25</v>
      </c>
      <c r="G1853" s="4" t="n">
        <f aca="false">INDEX(Data_Products!$D$2:$D$33,MATCH(C1853,Data_Products!$A$2:$A$33,0))</f>
        <v>142.94</v>
      </c>
      <c r="H1853" s="4" t="str">
        <f aca="false">INDEX(Data_Products!$C$2:$C$33,MATCH(C1853,Data_Products!$A$2:$A$33,0))</f>
        <v>Tools &amp; Fixings</v>
      </c>
      <c r="I1853" s="10" t="n">
        <f aca="false">D1853*(E1853-G1853)</f>
        <v>1097.91</v>
      </c>
      <c r="J1853" s="11" t="n">
        <f aca="false">IFERROR(I1853/F1853,0)</f>
        <v>0.411163748712667</v>
      </c>
      <c r="K1853" s="4" t="str">
        <f aca="false">IFERROR(INDEX(Data_Orders!$F$2:$F$4727,MATCH(B1853,Data_Orders!$A$2:$A$4727,0)),"")</f>
        <v>Contractor</v>
      </c>
      <c r="L1853" s="4" t="str">
        <f aca="false">IFERROR(INDEX(Data_Orders!$D$2:$D$4727,MATCH(B1853,Data_Orders!$A$2:$A$4727,0)),"")</f>
        <v>Northampton</v>
      </c>
    </row>
    <row r="1854" customFormat="false" ht="15" hidden="false" customHeight="false" outlineLevel="0" collapsed="false">
      <c r="A1854" s="4" t="s">
        <v>7670</v>
      </c>
      <c r="B1854" s="4" t="s">
        <v>1700</v>
      </c>
      <c r="C1854" s="4" t="s">
        <v>1010</v>
      </c>
      <c r="D1854" s="4" t="n">
        <v>14</v>
      </c>
      <c r="E1854" s="4" t="n">
        <v>135.95</v>
      </c>
      <c r="F1854" s="4" t="n">
        <v>1903.3</v>
      </c>
      <c r="G1854" s="4" t="n">
        <f aca="false">INDEX(Data_Products!$D$2:$D$33,MATCH(C1854,Data_Products!$A$2:$A$33,0))</f>
        <v>111.1</v>
      </c>
      <c r="H1854" s="4" t="str">
        <f aca="false">INDEX(Data_Products!$C$2:$C$33,MATCH(C1854,Data_Products!$A$2:$A$33,0))</f>
        <v>Timber</v>
      </c>
      <c r="I1854" s="10" t="n">
        <f aca="false">D1854*(E1854-G1854)</f>
        <v>347.9</v>
      </c>
      <c r="J1854" s="11" t="n">
        <f aca="false">IFERROR(I1854/F1854,0)</f>
        <v>0.18278778962854</v>
      </c>
      <c r="K1854" s="4" t="str">
        <f aca="false">IFERROR(INDEX(Data_Orders!$F$2:$F$4727,MATCH(B1854,Data_Orders!$A$2:$A$4727,0)),"")</f>
        <v>Contractor</v>
      </c>
      <c r="L1854" s="4" t="str">
        <f aca="false">IFERROR(INDEX(Data_Orders!$D$2:$D$4727,MATCH(B1854,Data_Orders!$A$2:$A$4727,0)),"")</f>
        <v>Northampton</v>
      </c>
    </row>
    <row r="1855" customFormat="false" ht="15" hidden="false" customHeight="false" outlineLevel="0" collapsed="false">
      <c r="A1855" s="4" t="s">
        <v>7671</v>
      </c>
      <c r="B1855" s="4" t="s">
        <v>1700</v>
      </c>
      <c r="C1855" s="4" t="s">
        <v>1077</v>
      </c>
      <c r="D1855" s="4" t="n">
        <v>14</v>
      </c>
      <c r="E1855" s="4" t="n">
        <v>46.61</v>
      </c>
      <c r="F1855" s="4" t="n">
        <v>652.54</v>
      </c>
      <c r="G1855" s="4" t="n">
        <f aca="false">INDEX(Data_Products!$D$2:$D$33,MATCH(C1855,Data_Products!$A$2:$A$33,0))</f>
        <v>36.87</v>
      </c>
      <c r="H1855" s="4" t="str">
        <f aca="false">INDEX(Data_Products!$C$2:$C$33,MATCH(C1855,Data_Products!$A$2:$A$33,0))</f>
        <v>Landscaping</v>
      </c>
      <c r="I1855" s="10" t="n">
        <f aca="false">D1855*(E1855-G1855)</f>
        <v>136.36</v>
      </c>
      <c r="J1855" s="11" t="n">
        <f aca="false">IFERROR(I1855/F1855,0)</f>
        <v>0.208968032611028</v>
      </c>
      <c r="K1855" s="4" t="str">
        <f aca="false">IFERROR(INDEX(Data_Orders!$F$2:$F$4727,MATCH(B1855,Data_Orders!$A$2:$A$4727,0)),"")</f>
        <v>Contractor</v>
      </c>
      <c r="L1855" s="4" t="str">
        <f aca="false">IFERROR(INDEX(Data_Orders!$D$2:$D$4727,MATCH(B1855,Data_Orders!$A$2:$A$4727,0)),"")</f>
        <v>Northampton</v>
      </c>
    </row>
    <row r="1856" customFormat="false" ht="15" hidden="false" customHeight="false" outlineLevel="0" collapsed="false">
      <c r="A1856" s="4" t="s">
        <v>7672</v>
      </c>
      <c r="B1856" s="4" t="s">
        <v>1700</v>
      </c>
      <c r="C1856" s="4" t="s">
        <v>1039</v>
      </c>
      <c r="D1856" s="4" t="n">
        <v>9</v>
      </c>
      <c r="E1856" s="4" t="n">
        <v>160.41</v>
      </c>
      <c r="F1856" s="4" t="n">
        <v>1443.69</v>
      </c>
      <c r="G1856" s="4" t="n">
        <f aca="false">INDEX(Data_Products!$D$2:$D$33,MATCH(C1856,Data_Products!$A$2:$A$33,0))</f>
        <v>99.74</v>
      </c>
      <c r="H1856" s="4" t="str">
        <f aca="false">INDEX(Data_Products!$C$2:$C$33,MATCH(C1856,Data_Products!$A$2:$A$33,0))</f>
        <v>Insulation</v>
      </c>
      <c r="I1856" s="10" t="n">
        <f aca="false">D1856*(E1856-G1856)</f>
        <v>546.03</v>
      </c>
      <c r="J1856" s="11" t="n">
        <f aca="false">IFERROR(I1856/F1856,0)</f>
        <v>0.378218315566361</v>
      </c>
      <c r="K1856" s="4" t="str">
        <f aca="false">IFERROR(INDEX(Data_Orders!$F$2:$F$4727,MATCH(B1856,Data_Orders!$A$2:$A$4727,0)),"")</f>
        <v>Contractor</v>
      </c>
      <c r="L1856" s="4" t="str">
        <f aca="false">IFERROR(INDEX(Data_Orders!$D$2:$D$4727,MATCH(B1856,Data_Orders!$A$2:$A$4727,0)),"")</f>
        <v>Northampton</v>
      </c>
    </row>
    <row r="1857" customFormat="false" ht="15" hidden="false" customHeight="false" outlineLevel="0" collapsed="false">
      <c r="A1857" s="4" t="s">
        <v>7673</v>
      </c>
      <c r="B1857" s="4" t="s">
        <v>1701</v>
      </c>
      <c r="C1857" s="4" t="s">
        <v>1041</v>
      </c>
      <c r="D1857" s="4" t="n">
        <v>2</v>
      </c>
      <c r="E1857" s="4" t="n">
        <v>242.75</v>
      </c>
      <c r="F1857" s="4" t="n">
        <v>485.5</v>
      </c>
      <c r="G1857" s="4" t="n">
        <f aca="false">INDEX(Data_Products!$D$2:$D$33,MATCH(C1857,Data_Products!$A$2:$A$33,0))</f>
        <v>142.94</v>
      </c>
      <c r="H1857" s="4" t="str">
        <f aca="false">INDEX(Data_Products!$C$2:$C$33,MATCH(C1857,Data_Products!$A$2:$A$33,0))</f>
        <v>Tools &amp; Fixings</v>
      </c>
      <c r="I1857" s="10" t="n">
        <f aca="false">D1857*(E1857-G1857)</f>
        <v>199.62</v>
      </c>
      <c r="J1857" s="11" t="n">
        <f aca="false">IFERROR(I1857/F1857,0)</f>
        <v>0.411163748712667</v>
      </c>
      <c r="K1857" s="4" t="str">
        <f aca="false">IFERROR(INDEX(Data_Orders!$F$2:$F$4727,MATCH(B1857,Data_Orders!$A$2:$A$4727,0)),"")</f>
        <v>Contractor</v>
      </c>
      <c r="L1857" s="4" t="str">
        <f aca="false">IFERROR(INDEX(Data_Orders!$D$2:$D$4727,MATCH(B1857,Data_Orders!$A$2:$A$4727,0)),"")</f>
        <v>Northampton</v>
      </c>
    </row>
    <row r="1858" customFormat="false" ht="15" hidden="false" customHeight="false" outlineLevel="0" collapsed="false">
      <c r="A1858" s="4" t="s">
        <v>7674</v>
      </c>
      <c r="B1858" s="4" t="s">
        <v>1701</v>
      </c>
      <c r="C1858" s="4" t="s">
        <v>1044</v>
      </c>
      <c r="D1858" s="4" t="n">
        <v>8</v>
      </c>
      <c r="E1858" s="4" t="n">
        <v>190.44</v>
      </c>
      <c r="F1858" s="4" t="n">
        <v>1523.52</v>
      </c>
      <c r="G1858" s="4" t="n">
        <f aca="false">INDEX(Data_Products!$D$2:$D$33,MATCH(C1858,Data_Products!$A$2:$A$33,0))</f>
        <v>115.48</v>
      </c>
      <c r="H1858" s="4" t="str">
        <f aca="false">INDEX(Data_Products!$C$2:$C$33,MATCH(C1858,Data_Products!$A$2:$A$33,0))</f>
        <v>Tools &amp; Fixings</v>
      </c>
      <c r="I1858" s="10" t="n">
        <f aca="false">D1858*(E1858-G1858)</f>
        <v>599.68</v>
      </c>
      <c r="J1858" s="11" t="n">
        <f aca="false">IFERROR(I1858/F1858,0)</f>
        <v>0.393614786809494</v>
      </c>
      <c r="K1858" s="4" t="str">
        <f aca="false">IFERROR(INDEX(Data_Orders!$F$2:$F$4727,MATCH(B1858,Data_Orders!$A$2:$A$4727,0)),"")</f>
        <v>Contractor</v>
      </c>
      <c r="L1858" s="4" t="str">
        <f aca="false">IFERROR(INDEX(Data_Orders!$D$2:$D$4727,MATCH(B1858,Data_Orders!$A$2:$A$4727,0)),"")</f>
        <v>Northampton</v>
      </c>
    </row>
    <row r="1859" customFormat="false" ht="15" hidden="false" customHeight="false" outlineLevel="0" collapsed="false">
      <c r="A1859" s="4" t="s">
        <v>7675</v>
      </c>
      <c r="B1859" s="4" t="s">
        <v>1701</v>
      </c>
      <c r="C1859" s="4" t="s">
        <v>1035</v>
      </c>
      <c r="D1859" s="4" t="n">
        <v>2</v>
      </c>
      <c r="E1859" s="4" t="n">
        <v>165.07</v>
      </c>
      <c r="F1859" s="4" t="n">
        <v>330.14</v>
      </c>
      <c r="G1859" s="4" t="n">
        <f aca="false">INDEX(Data_Products!$D$2:$D$33,MATCH(C1859,Data_Products!$A$2:$A$33,0))</f>
        <v>134.65</v>
      </c>
      <c r="H1859" s="4" t="str">
        <f aca="false">INDEX(Data_Products!$C$2:$C$33,MATCH(C1859,Data_Products!$A$2:$A$33,0))</f>
        <v>Insulation</v>
      </c>
      <c r="I1859" s="10" t="n">
        <f aca="false">D1859*(E1859-G1859)</f>
        <v>60.84</v>
      </c>
      <c r="J1859" s="11" t="n">
        <f aca="false">IFERROR(I1859/F1859,0)</f>
        <v>0.184285454655601</v>
      </c>
      <c r="K1859" s="4" t="str">
        <f aca="false">IFERROR(INDEX(Data_Orders!$F$2:$F$4727,MATCH(B1859,Data_Orders!$A$2:$A$4727,0)),"")</f>
        <v>Contractor</v>
      </c>
      <c r="L1859" s="4" t="str">
        <f aca="false">IFERROR(INDEX(Data_Orders!$D$2:$D$4727,MATCH(B1859,Data_Orders!$A$2:$A$4727,0)),"")</f>
        <v>Northampton</v>
      </c>
    </row>
    <row r="1860" customFormat="false" ht="15" hidden="false" customHeight="false" outlineLevel="0" collapsed="false">
      <c r="A1860" s="4" t="s">
        <v>7676</v>
      </c>
      <c r="B1860" s="4" t="s">
        <v>1701</v>
      </c>
      <c r="C1860" s="4" t="s">
        <v>1046</v>
      </c>
      <c r="D1860" s="4" t="n">
        <v>9</v>
      </c>
      <c r="E1860" s="4" t="n">
        <v>154.02</v>
      </c>
      <c r="F1860" s="4" t="n">
        <v>1386.18</v>
      </c>
      <c r="G1860" s="4" t="n">
        <f aca="false">INDEX(Data_Products!$D$2:$D$33,MATCH(C1860,Data_Products!$A$2:$A$33,0))</f>
        <v>102.1</v>
      </c>
      <c r="H1860" s="4" t="str">
        <f aca="false">INDEX(Data_Products!$C$2:$C$33,MATCH(C1860,Data_Products!$A$2:$A$33,0))</f>
        <v>Tools &amp; Fixings</v>
      </c>
      <c r="I1860" s="10" t="n">
        <f aca="false">D1860*(E1860-G1860)</f>
        <v>467.28</v>
      </c>
      <c r="J1860" s="11" t="n">
        <f aca="false">IFERROR(I1860/F1860,0)</f>
        <v>0.337099078041813</v>
      </c>
      <c r="K1860" s="4" t="str">
        <f aca="false">IFERROR(INDEX(Data_Orders!$F$2:$F$4727,MATCH(B1860,Data_Orders!$A$2:$A$4727,0)),"")</f>
        <v>Contractor</v>
      </c>
      <c r="L1860" s="4" t="str">
        <f aca="false">IFERROR(INDEX(Data_Orders!$D$2:$D$4727,MATCH(B1860,Data_Orders!$A$2:$A$4727,0)),"")</f>
        <v>Northampton</v>
      </c>
    </row>
    <row r="1861" customFormat="false" ht="15" hidden="false" customHeight="false" outlineLevel="0" collapsed="false">
      <c r="A1861" s="4" t="s">
        <v>7677</v>
      </c>
      <c r="B1861" s="4" t="s">
        <v>1701</v>
      </c>
      <c r="C1861" s="4" t="s">
        <v>1064</v>
      </c>
      <c r="D1861" s="4" t="n">
        <v>14</v>
      </c>
      <c r="E1861" s="4" t="n">
        <v>97.63</v>
      </c>
      <c r="F1861" s="4" t="n">
        <v>1366.82</v>
      </c>
      <c r="G1861" s="4" t="n">
        <f aca="false">INDEX(Data_Products!$D$2:$D$33,MATCH(C1861,Data_Products!$A$2:$A$33,0))</f>
        <v>65.21</v>
      </c>
      <c r="H1861" s="4" t="str">
        <f aca="false">INDEX(Data_Products!$C$2:$C$33,MATCH(C1861,Data_Products!$A$2:$A$33,0))</f>
        <v>Plumbing &amp; Drainage</v>
      </c>
      <c r="I1861" s="10" t="n">
        <f aca="false">D1861*(E1861-G1861)</f>
        <v>453.88</v>
      </c>
      <c r="J1861" s="11" t="n">
        <f aca="false">IFERROR(I1861/F1861,0)</f>
        <v>0.332070060432244</v>
      </c>
      <c r="K1861" s="4" t="str">
        <f aca="false">IFERROR(INDEX(Data_Orders!$F$2:$F$4727,MATCH(B1861,Data_Orders!$A$2:$A$4727,0)),"")</f>
        <v>Contractor</v>
      </c>
      <c r="L1861" s="4" t="str">
        <f aca="false">IFERROR(INDEX(Data_Orders!$D$2:$D$4727,MATCH(B1861,Data_Orders!$A$2:$A$4727,0)),"")</f>
        <v>Northampton</v>
      </c>
    </row>
    <row r="1862" customFormat="false" ht="15" hidden="false" customHeight="false" outlineLevel="0" collapsed="false">
      <c r="A1862" s="4" t="s">
        <v>7678</v>
      </c>
      <c r="B1862" s="4" t="s">
        <v>1702</v>
      </c>
      <c r="C1862" s="4" t="s">
        <v>1032</v>
      </c>
      <c r="D1862" s="4" t="n">
        <v>11</v>
      </c>
      <c r="E1862" s="4" t="n">
        <v>99.65</v>
      </c>
      <c r="F1862" s="4" t="n">
        <v>1096.15</v>
      </c>
      <c r="G1862" s="4" t="n">
        <f aca="false">INDEX(Data_Products!$D$2:$D$33,MATCH(C1862,Data_Products!$A$2:$A$33,0))</f>
        <v>58.26</v>
      </c>
      <c r="H1862" s="4" t="str">
        <f aca="false">INDEX(Data_Products!$C$2:$C$33,MATCH(C1862,Data_Products!$A$2:$A$33,0))</f>
        <v>Insulation</v>
      </c>
      <c r="I1862" s="10" t="n">
        <f aca="false">D1862*(E1862-G1862)</f>
        <v>455.29</v>
      </c>
      <c r="J1862" s="11" t="n">
        <f aca="false">IFERROR(I1862/F1862,0)</f>
        <v>0.415353738083292</v>
      </c>
      <c r="K1862" s="4" t="str">
        <f aca="false">IFERROR(INDEX(Data_Orders!$F$2:$F$4727,MATCH(B1862,Data_Orders!$A$2:$A$4727,0)),"")</f>
        <v>Contractor</v>
      </c>
      <c r="L1862" s="4" t="str">
        <f aca="false">IFERROR(INDEX(Data_Orders!$D$2:$D$4727,MATCH(B1862,Data_Orders!$A$2:$A$4727,0)),"")</f>
        <v>Northampton</v>
      </c>
    </row>
    <row r="1863" customFormat="false" ht="15" hidden="false" customHeight="false" outlineLevel="0" collapsed="false">
      <c r="A1863" s="4" t="s">
        <v>7679</v>
      </c>
      <c r="B1863" s="4" t="s">
        <v>1702</v>
      </c>
      <c r="C1863" s="4" t="s">
        <v>1010</v>
      </c>
      <c r="D1863" s="4" t="n">
        <v>3</v>
      </c>
      <c r="E1863" s="4" t="n">
        <v>135.95</v>
      </c>
      <c r="F1863" s="4" t="n">
        <v>407.85</v>
      </c>
      <c r="G1863" s="4" t="n">
        <f aca="false">INDEX(Data_Products!$D$2:$D$33,MATCH(C1863,Data_Products!$A$2:$A$33,0))</f>
        <v>111.1</v>
      </c>
      <c r="H1863" s="4" t="str">
        <f aca="false">INDEX(Data_Products!$C$2:$C$33,MATCH(C1863,Data_Products!$A$2:$A$33,0))</f>
        <v>Timber</v>
      </c>
      <c r="I1863" s="10" t="n">
        <f aca="false">D1863*(E1863-G1863)</f>
        <v>74.55</v>
      </c>
      <c r="J1863" s="11" t="n">
        <f aca="false">IFERROR(I1863/F1863,0)</f>
        <v>0.18278778962854</v>
      </c>
      <c r="K1863" s="4" t="str">
        <f aca="false">IFERROR(INDEX(Data_Orders!$F$2:$F$4727,MATCH(B1863,Data_Orders!$A$2:$A$4727,0)),"")</f>
        <v>Contractor</v>
      </c>
      <c r="L1863" s="4" t="str">
        <f aca="false">IFERROR(INDEX(Data_Orders!$D$2:$D$4727,MATCH(B1863,Data_Orders!$A$2:$A$4727,0)),"")</f>
        <v>Northampton</v>
      </c>
    </row>
    <row r="1864" customFormat="false" ht="15" hidden="false" customHeight="false" outlineLevel="0" collapsed="false">
      <c r="A1864" s="4" t="s">
        <v>7680</v>
      </c>
      <c r="B1864" s="4" t="s">
        <v>1702</v>
      </c>
      <c r="C1864" s="4" t="s">
        <v>1037</v>
      </c>
      <c r="D1864" s="4" t="n">
        <v>19</v>
      </c>
      <c r="E1864" s="4" t="n">
        <v>90.97</v>
      </c>
      <c r="F1864" s="4" t="n">
        <v>1728.43</v>
      </c>
      <c r="G1864" s="4" t="n">
        <f aca="false">INDEX(Data_Products!$D$2:$D$33,MATCH(C1864,Data_Products!$A$2:$A$33,0))</f>
        <v>73.81</v>
      </c>
      <c r="H1864" s="4" t="str">
        <f aca="false">INDEX(Data_Products!$C$2:$C$33,MATCH(C1864,Data_Products!$A$2:$A$33,0))</f>
        <v>Insulation</v>
      </c>
      <c r="I1864" s="10" t="n">
        <f aca="false">D1864*(E1864-G1864)</f>
        <v>326.04</v>
      </c>
      <c r="J1864" s="11" t="n">
        <f aca="false">IFERROR(I1864/F1864,0)</f>
        <v>0.18863361547763</v>
      </c>
      <c r="K1864" s="4" t="str">
        <f aca="false">IFERROR(INDEX(Data_Orders!$F$2:$F$4727,MATCH(B1864,Data_Orders!$A$2:$A$4727,0)),"")</f>
        <v>Contractor</v>
      </c>
      <c r="L1864" s="4" t="str">
        <f aca="false">IFERROR(INDEX(Data_Orders!$D$2:$D$4727,MATCH(B1864,Data_Orders!$A$2:$A$4727,0)),"")</f>
        <v>Northampton</v>
      </c>
    </row>
    <row r="1865" customFormat="false" ht="15" hidden="false" customHeight="false" outlineLevel="0" collapsed="false">
      <c r="A1865" s="4" t="s">
        <v>7681</v>
      </c>
      <c r="B1865" s="4" t="s">
        <v>1702</v>
      </c>
      <c r="C1865" s="4" t="s">
        <v>1024</v>
      </c>
      <c r="D1865" s="4" t="n">
        <v>1</v>
      </c>
      <c r="E1865" s="4" t="n">
        <v>137.14</v>
      </c>
      <c r="F1865" s="4" t="n">
        <v>137.14</v>
      </c>
      <c r="G1865" s="4" t="n">
        <f aca="false">INDEX(Data_Products!$D$2:$D$33,MATCH(C1865,Data_Products!$A$2:$A$33,0))</f>
        <v>99.99</v>
      </c>
      <c r="H1865" s="4" t="str">
        <f aca="false">INDEX(Data_Products!$C$2:$C$33,MATCH(C1865,Data_Products!$A$2:$A$33,0))</f>
        <v>Cement &amp; Aggregates</v>
      </c>
      <c r="I1865" s="10" t="n">
        <f aca="false">D1865*(E1865-G1865)</f>
        <v>37.15</v>
      </c>
      <c r="J1865" s="11" t="n">
        <f aca="false">IFERROR(I1865/F1865,0)</f>
        <v>0.270891060230421</v>
      </c>
      <c r="K1865" s="4" t="str">
        <f aca="false">IFERROR(INDEX(Data_Orders!$F$2:$F$4727,MATCH(B1865,Data_Orders!$A$2:$A$4727,0)),"")</f>
        <v>Contractor</v>
      </c>
      <c r="L1865" s="4" t="str">
        <f aca="false">IFERROR(INDEX(Data_Orders!$D$2:$D$4727,MATCH(B1865,Data_Orders!$A$2:$A$4727,0)),"")</f>
        <v>Northampton</v>
      </c>
    </row>
    <row r="1866" customFormat="false" ht="15" hidden="false" customHeight="false" outlineLevel="0" collapsed="false">
      <c r="A1866" s="4" t="s">
        <v>7682</v>
      </c>
      <c r="B1866" s="4" t="s">
        <v>1703</v>
      </c>
      <c r="C1866" s="4" t="s">
        <v>1059</v>
      </c>
      <c r="D1866" s="4" t="n">
        <v>3</v>
      </c>
      <c r="E1866" s="4" t="n">
        <v>103.63</v>
      </c>
      <c r="F1866" s="4" t="n">
        <v>310.89</v>
      </c>
      <c r="G1866" s="4" t="n">
        <f aca="false">INDEX(Data_Products!$D$2:$D$33,MATCH(C1866,Data_Products!$A$2:$A$33,0))</f>
        <v>82.55</v>
      </c>
      <c r="H1866" s="4" t="str">
        <f aca="false">INDEX(Data_Products!$C$2:$C$33,MATCH(C1866,Data_Products!$A$2:$A$33,0))</f>
        <v>Roofing</v>
      </c>
      <c r="I1866" s="10" t="n">
        <f aca="false">D1866*(E1866-G1866)</f>
        <v>63.24</v>
      </c>
      <c r="J1866" s="11" t="n">
        <f aca="false">IFERROR(I1866/F1866,0)</f>
        <v>0.203415999228023</v>
      </c>
      <c r="K1866" s="4" t="str">
        <f aca="false">IFERROR(INDEX(Data_Orders!$F$2:$F$4727,MATCH(B1866,Data_Orders!$A$2:$A$4727,0)),"")</f>
        <v>Contractor</v>
      </c>
      <c r="L1866" s="4" t="str">
        <f aca="false">IFERROR(INDEX(Data_Orders!$D$2:$D$4727,MATCH(B1866,Data_Orders!$A$2:$A$4727,0)),"")</f>
        <v>Northampton</v>
      </c>
    </row>
    <row r="1867" customFormat="false" ht="15" hidden="false" customHeight="false" outlineLevel="0" collapsed="false">
      <c r="A1867" s="4" t="s">
        <v>7683</v>
      </c>
      <c r="B1867" s="4" t="s">
        <v>1703</v>
      </c>
      <c r="C1867" s="4" t="s">
        <v>1039</v>
      </c>
      <c r="D1867" s="4" t="n">
        <v>8</v>
      </c>
      <c r="E1867" s="4" t="n">
        <v>160.41</v>
      </c>
      <c r="F1867" s="4" t="n">
        <v>1283.28</v>
      </c>
      <c r="G1867" s="4" t="n">
        <f aca="false">INDEX(Data_Products!$D$2:$D$33,MATCH(C1867,Data_Products!$A$2:$A$33,0))</f>
        <v>99.74</v>
      </c>
      <c r="H1867" s="4" t="str">
        <f aca="false">INDEX(Data_Products!$C$2:$C$33,MATCH(C1867,Data_Products!$A$2:$A$33,0))</f>
        <v>Insulation</v>
      </c>
      <c r="I1867" s="10" t="n">
        <f aca="false">D1867*(E1867-G1867)</f>
        <v>485.36</v>
      </c>
      <c r="J1867" s="11" t="n">
        <f aca="false">IFERROR(I1867/F1867,0)</f>
        <v>0.378218315566361</v>
      </c>
      <c r="K1867" s="4" t="str">
        <f aca="false">IFERROR(INDEX(Data_Orders!$F$2:$F$4727,MATCH(B1867,Data_Orders!$A$2:$A$4727,0)),"")</f>
        <v>Contractor</v>
      </c>
      <c r="L1867" s="4" t="str">
        <f aca="false">IFERROR(INDEX(Data_Orders!$D$2:$D$4727,MATCH(B1867,Data_Orders!$A$2:$A$4727,0)),"")</f>
        <v>Northampton</v>
      </c>
    </row>
    <row r="1868" customFormat="false" ht="15" hidden="false" customHeight="false" outlineLevel="0" collapsed="false">
      <c r="A1868" s="4" t="s">
        <v>7684</v>
      </c>
      <c r="B1868" s="4" t="s">
        <v>1704</v>
      </c>
      <c r="C1868" s="4" t="s">
        <v>1032</v>
      </c>
      <c r="D1868" s="4" t="n">
        <v>3</v>
      </c>
      <c r="E1868" s="4" t="n">
        <v>99.65</v>
      </c>
      <c r="F1868" s="4" t="n">
        <v>298.95</v>
      </c>
      <c r="G1868" s="4" t="n">
        <f aca="false">INDEX(Data_Products!$D$2:$D$33,MATCH(C1868,Data_Products!$A$2:$A$33,0))</f>
        <v>58.26</v>
      </c>
      <c r="H1868" s="4" t="str">
        <f aca="false">INDEX(Data_Products!$C$2:$C$33,MATCH(C1868,Data_Products!$A$2:$A$33,0))</f>
        <v>Insulation</v>
      </c>
      <c r="I1868" s="10" t="n">
        <f aca="false">D1868*(E1868-G1868)</f>
        <v>124.17</v>
      </c>
      <c r="J1868" s="11" t="n">
        <f aca="false">IFERROR(I1868/F1868,0)</f>
        <v>0.415353738083292</v>
      </c>
      <c r="K1868" s="4" t="str">
        <f aca="false">IFERROR(INDEX(Data_Orders!$F$2:$F$4727,MATCH(B1868,Data_Orders!$A$2:$A$4727,0)),"")</f>
        <v>Contractor</v>
      </c>
      <c r="L1868" s="4" t="str">
        <f aca="false">IFERROR(INDEX(Data_Orders!$D$2:$D$4727,MATCH(B1868,Data_Orders!$A$2:$A$4727,0)),"")</f>
        <v>Northampton</v>
      </c>
    </row>
    <row r="1869" customFormat="false" ht="15" hidden="false" customHeight="false" outlineLevel="0" collapsed="false">
      <c r="A1869" s="4" t="s">
        <v>7685</v>
      </c>
      <c r="B1869" s="4" t="s">
        <v>1704</v>
      </c>
      <c r="C1869" s="4" t="s">
        <v>1030</v>
      </c>
      <c r="D1869" s="4" t="n">
        <v>4</v>
      </c>
      <c r="E1869" s="4" t="n">
        <v>25.23</v>
      </c>
      <c r="F1869" s="4" t="n">
        <v>100.92</v>
      </c>
      <c r="G1869" s="4" t="n">
        <f aca="false">INDEX(Data_Products!$D$2:$D$33,MATCH(C1869,Data_Products!$A$2:$A$33,0))</f>
        <v>17.67</v>
      </c>
      <c r="H1869" s="4" t="str">
        <f aca="false">INDEX(Data_Products!$C$2:$C$33,MATCH(C1869,Data_Products!$A$2:$A$33,0))</f>
        <v>Cement &amp; Aggregates</v>
      </c>
      <c r="I1869" s="10" t="n">
        <f aca="false">D1869*(E1869-G1869)</f>
        <v>30.24</v>
      </c>
      <c r="J1869" s="11" t="n">
        <f aca="false">IFERROR(I1869/F1869,0)</f>
        <v>0.299643281807372</v>
      </c>
      <c r="K1869" s="4" t="str">
        <f aca="false">IFERROR(INDEX(Data_Orders!$F$2:$F$4727,MATCH(B1869,Data_Orders!$A$2:$A$4727,0)),"")</f>
        <v>Contractor</v>
      </c>
      <c r="L1869" s="4" t="str">
        <f aca="false">IFERROR(INDEX(Data_Orders!$D$2:$D$4727,MATCH(B1869,Data_Orders!$A$2:$A$4727,0)),"")</f>
        <v>Northampton</v>
      </c>
    </row>
    <row r="1870" customFormat="false" ht="15" hidden="false" customHeight="false" outlineLevel="0" collapsed="false">
      <c r="A1870" s="4" t="s">
        <v>7686</v>
      </c>
      <c r="B1870" s="4" t="s">
        <v>1705</v>
      </c>
      <c r="C1870" s="4" t="s">
        <v>1026</v>
      </c>
      <c r="D1870" s="4" t="n">
        <v>8</v>
      </c>
      <c r="E1870" s="4" t="n">
        <v>184.05</v>
      </c>
      <c r="F1870" s="4" t="n">
        <v>1472.4</v>
      </c>
      <c r="G1870" s="4" t="n">
        <f aca="false">INDEX(Data_Products!$D$2:$D$33,MATCH(C1870,Data_Products!$A$2:$A$33,0))</f>
        <v>147.44</v>
      </c>
      <c r="H1870" s="4" t="str">
        <f aca="false">INDEX(Data_Products!$C$2:$C$33,MATCH(C1870,Data_Products!$A$2:$A$33,0))</f>
        <v>Cement &amp; Aggregates</v>
      </c>
      <c r="I1870" s="10" t="n">
        <f aca="false">D1870*(E1870-G1870)</f>
        <v>292.88</v>
      </c>
      <c r="J1870" s="11" t="n">
        <f aca="false">IFERROR(I1870/F1870,0)</f>
        <v>0.19891333876664</v>
      </c>
      <c r="K1870" s="4" t="str">
        <f aca="false">IFERROR(INDEX(Data_Orders!$F$2:$F$4727,MATCH(B1870,Data_Orders!$A$2:$A$4727,0)),"")</f>
        <v>Contractor</v>
      </c>
      <c r="L1870" s="4" t="str">
        <f aca="false">IFERROR(INDEX(Data_Orders!$D$2:$D$4727,MATCH(B1870,Data_Orders!$A$2:$A$4727,0)),"")</f>
        <v>Northampton</v>
      </c>
    </row>
    <row r="1871" customFormat="false" ht="15" hidden="false" customHeight="false" outlineLevel="0" collapsed="false">
      <c r="A1871" s="4" t="s">
        <v>7687</v>
      </c>
      <c r="B1871" s="4" t="s">
        <v>1705</v>
      </c>
      <c r="C1871" s="4" t="s">
        <v>1017</v>
      </c>
      <c r="D1871" s="4" t="n">
        <v>11</v>
      </c>
      <c r="E1871" s="4" t="n">
        <v>49.15</v>
      </c>
      <c r="F1871" s="4" t="n">
        <v>540.65</v>
      </c>
      <c r="G1871" s="4" t="n">
        <f aca="false">INDEX(Data_Products!$D$2:$D$33,MATCH(C1871,Data_Products!$A$2:$A$33,0))</f>
        <v>31.44</v>
      </c>
      <c r="H1871" s="4" t="str">
        <f aca="false">INDEX(Data_Products!$C$2:$C$33,MATCH(C1871,Data_Products!$A$2:$A$33,0))</f>
        <v>Timber</v>
      </c>
      <c r="I1871" s="10" t="n">
        <f aca="false">D1871*(E1871-G1871)</f>
        <v>194.81</v>
      </c>
      <c r="J1871" s="11" t="n">
        <f aca="false">IFERROR(I1871/F1871,0)</f>
        <v>0.360325534079349</v>
      </c>
      <c r="K1871" s="4" t="str">
        <f aca="false">IFERROR(INDEX(Data_Orders!$F$2:$F$4727,MATCH(B1871,Data_Orders!$A$2:$A$4727,0)),"")</f>
        <v>Contractor</v>
      </c>
      <c r="L1871" s="4" t="str">
        <f aca="false">IFERROR(INDEX(Data_Orders!$D$2:$D$4727,MATCH(B1871,Data_Orders!$A$2:$A$4727,0)),"")</f>
        <v>Northampton</v>
      </c>
    </row>
    <row r="1872" customFormat="false" ht="15" hidden="false" customHeight="false" outlineLevel="0" collapsed="false">
      <c r="A1872" s="4" t="s">
        <v>7688</v>
      </c>
      <c r="B1872" s="4" t="s">
        <v>1705</v>
      </c>
      <c r="C1872" s="4" t="s">
        <v>1044</v>
      </c>
      <c r="D1872" s="4" t="n">
        <v>2</v>
      </c>
      <c r="E1872" s="4" t="n">
        <v>190.44</v>
      </c>
      <c r="F1872" s="4" t="n">
        <v>380.88</v>
      </c>
      <c r="G1872" s="4" t="n">
        <f aca="false">INDEX(Data_Products!$D$2:$D$33,MATCH(C1872,Data_Products!$A$2:$A$33,0))</f>
        <v>115.48</v>
      </c>
      <c r="H1872" s="4" t="str">
        <f aca="false">INDEX(Data_Products!$C$2:$C$33,MATCH(C1872,Data_Products!$A$2:$A$33,0))</f>
        <v>Tools &amp; Fixings</v>
      </c>
      <c r="I1872" s="10" t="n">
        <f aca="false">D1872*(E1872-G1872)</f>
        <v>149.92</v>
      </c>
      <c r="J1872" s="11" t="n">
        <f aca="false">IFERROR(I1872/F1872,0)</f>
        <v>0.393614786809494</v>
      </c>
      <c r="K1872" s="4" t="str">
        <f aca="false">IFERROR(INDEX(Data_Orders!$F$2:$F$4727,MATCH(B1872,Data_Orders!$A$2:$A$4727,0)),"")</f>
        <v>Contractor</v>
      </c>
      <c r="L1872" s="4" t="str">
        <f aca="false">IFERROR(INDEX(Data_Orders!$D$2:$D$4727,MATCH(B1872,Data_Orders!$A$2:$A$4727,0)),"")</f>
        <v>Northampton</v>
      </c>
    </row>
    <row r="1873" customFormat="false" ht="15" hidden="false" customHeight="false" outlineLevel="0" collapsed="false">
      <c r="A1873" s="4" t="s">
        <v>7689</v>
      </c>
      <c r="B1873" s="4" t="s">
        <v>1706</v>
      </c>
      <c r="C1873" s="4" t="s">
        <v>1046</v>
      </c>
      <c r="D1873" s="4" t="n">
        <v>3</v>
      </c>
      <c r="E1873" s="4" t="n">
        <v>154.02</v>
      </c>
      <c r="F1873" s="4" t="n">
        <v>462.06</v>
      </c>
      <c r="G1873" s="4" t="n">
        <f aca="false">INDEX(Data_Products!$D$2:$D$33,MATCH(C1873,Data_Products!$A$2:$A$33,0))</f>
        <v>102.1</v>
      </c>
      <c r="H1873" s="4" t="str">
        <f aca="false">INDEX(Data_Products!$C$2:$C$33,MATCH(C1873,Data_Products!$A$2:$A$33,0))</f>
        <v>Tools &amp; Fixings</v>
      </c>
      <c r="I1873" s="10" t="n">
        <f aca="false">D1873*(E1873-G1873)</f>
        <v>155.76</v>
      </c>
      <c r="J1873" s="11" t="n">
        <f aca="false">IFERROR(I1873/F1873,0)</f>
        <v>0.337099078041813</v>
      </c>
      <c r="K1873" s="4" t="str">
        <f aca="false">IFERROR(INDEX(Data_Orders!$F$2:$F$4727,MATCH(B1873,Data_Orders!$A$2:$A$4727,0)),"")</f>
        <v>Contractor</v>
      </c>
      <c r="L1873" s="4" t="str">
        <f aca="false">IFERROR(INDEX(Data_Orders!$D$2:$D$4727,MATCH(B1873,Data_Orders!$A$2:$A$4727,0)),"")</f>
        <v>Northampton</v>
      </c>
    </row>
    <row r="1874" customFormat="false" ht="15" hidden="false" customHeight="false" outlineLevel="0" collapsed="false">
      <c r="A1874" s="4" t="s">
        <v>7690</v>
      </c>
      <c r="B1874" s="4" t="s">
        <v>1706</v>
      </c>
      <c r="C1874" s="4" t="s">
        <v>1066</v>
      </c>
      <c r="D1874" s="4" t="n">
        <v>20</v>
      </c>
      <c r="E1874" s="4" t="n">
        <v>209.69</v>
      </c>
      <c r="F1874" s="4" t="n">
        <v>4193.8</v>
      </c>
      <c r="G1874" s="4" t="n">
        <f aca="false">INDEX(Data_Products!$D$2:$D$33,MATCH(C1874,Data_Products!$A$2:$A$33,0))</f>
        <v>144.38</v>
      </c>
      <c r="H1874" s="4" t="str">
        <f aca="false">INDEX(Data_Products!$C$2:$C$33,MATCH(C1874,Data_Products!$A$2:$A$33,0))</f>
        <v>Plumbing &amp; Drainage</v>
      </c>
      <c r="I1874" s="10" t="n">
        <f aca="false">D1874*(E1874-G1874)</f>
        <v>1306.2</v>
      </c>
      <c r="J1874" s="11" t="n">
        <f aca="false">IFERROR(I1874/F1874,0)</f>
        <v>0.311459773952024</v>
      </c>
      <c r="K1874" s="4" t="str">
        <f aca="false">IFERROR(INDEX(Data_Orders!$F$2:$F$4727,MATCH(B1874,Data_Orders!$A$2:$A$4727,0)),"")</f>
        <v>Contractor</v>
      </c>
      <c r="L1874" s="4" t="str">
        <f aca="false">IFERROR(INDEX(Data_Orders!$D$2:$D$4727,MATCH(B1874,Data_Orders!$A$2:$A$4727,0)),"")</f>
        <v>Northampton</v>
      </c>
    </row>
    <row r="1875" customFormat="false" ht="15" hidden="false" customHeight="false" outlineLevel="0" collapsed="false">
      <c r="A1875" s="4" t="s">
        <v>7691</v>
      </c>
      <c r="B1875" s="4" t="s">
        <v>1706</v>
      </c>
      <c r="C1875" s="4" t="s">
        <v>1026</v>
      </c>
      <c r="D1875" s="4" t="n">
        <v>20</v>
      </c>
      <c r="E1875" s="4" t="n">
        <v>184.05</v>
      </c>
      <c r="F1875" s="4" t="n">
        <v>3681</v>
      </c>
      <c r="G1875" s="4" t="n">
        <f aca="false">INDEX(Data_Products!$D$2:$D$33,MATCH(C1875,Data_Products!$A$2:$A$33,0))</f>
        <v>147.44</v>
      </c>
      <c r="H1875" s="4" t="str">
        <f aca="false">INDEX(Data_Products!$C$2:$C$33,MATCH(C1875,Data_Products!$A$2:$A$33,0))</f>
        <v>Cement &amp; Aggregates</v>
      </c>
      <c r="I1875" s="10" t="n">
        <f aca="false">D1875*(E1875-G1875)</f>
        <v>732.2</v>
      </c>
      <c r="J1875" s="11" t="n">
        <f aca="false">IFERROR(I1875/F1875,0)</f>
        <v>0.19891333876664</v>
      </c>
      <c r="K1875" s="4" t="str">
        <f aca="false">IFERROR(INDEX(Data_Orders!$F$2:$F$4727,MATCH(B1875,Data_Orders!$A$2:$A$4727,0)),"")</f>
        <v>Contractor</v>
      </c>
      <c r="L1875" s="4" t="str">
        <f aca="false">IFERROR(INDEX(Data_Orders!$D$2:$D$4727,MATCH(B1875,Data_Orders!$A$2:$A$4727,0)),"")</f>
        <v>Northampton</v>
      </c>
    </row>
    <row r="1876" customFormat="false" ht="15" hidden="false" customHeight="false" outlineLevel="0" collapsed="false">
      <c r="A1876" s="4" t="s">
        <v>7692</v>
      </c>
      <c r="B1876" s="4" t="s">
        <v>1707</v>
      </c>
      <c r="C1876" s="4" t="s">
        <v>1055</v>
      </c>
      <c r="D1876" s="4" t="n">
        <v>15</v>
      </c>
      <c r="E1876" s="4" t="n">
        <v>205.03</v>
      </c>
      <c r="F1876" s="4" t="n">
        <v>3075.45</v>
      </c>
      <c r="G1876" s="4" t="n">
        <f aca="false">INDEX(Data_Products!$D$2:$D$33,MATCH(C1876,Data_Products!$A$2:$A$33,0))</f>
        <v>138.6</v>
      </c>
      <c r="H1876" s="4" t="str">
        <f aca="false">INDEX(Data_Products!$C$2:$C$33,MATCH(C1876,Data_Products!$A$2:$A$33,0))</f>
        <v>Roofing</v>
      </c>
      <c r="I1876" s="10" t="n">
        <f aca="false">D1876*(E1876-G1876)</f>
        <v>996.45</v>
      </c>
      <c r="J1876" s="11" t="n">
        <f aca="false">IFERROR(I1876/F1876,0)</f>
        <v>0.324001365653807</v>
      </c>
      <c r="K1876" s="4" t="str">
        <f aca="false">IFERROR(INDEX(Data_Orders!$F$2:$F$4727,MATCH(B1876,Data_Orders!$A$2:$A$4727,0)),"")</f>
        <v>Contractor</v>
      </c>
      <c r="L1876" s="4" t="str">
        <f aca="false">IFERROR(INDEX(Data_Orders!$D$2:$D$4727,MATCH(B1876,Data_Orders!$A$2:$A$4727,0)),"")</f>
        <v>Northampton</v>
      </c>
    </row>
    <row r="1877" customFormat="false" ht="15" hidden="false" customHeight="false" outlineLevel="0" collapsed="false">
      <c r="A1877" s="4" t="s">
        <v>7693</v>
      </c>
      <c r="B1877" s="4" t="s">
        <v>1708</v>
      </c>
      <c r="C1877" s="4" t="s">
        <v>1015</v>
      </c>
      <c r="D1877" s="4" t="n">
        <v>2</v>
      </c>
      <c r="E1877" s="4" t="n">
        <v>122.01</v>
      </c>
      <c r="F1877" s="4" t="n">
        <v>244.02</v>
      </c>
      <c r="G1877" s="4" t="n">
        <f aca="false">INDEX(Data_Products!$D$2:$D$33,MATCH(C1877,Data_Products!$A$2:$A$33,0))</f>
        <v>85.53</v>
      </c>
      <c r="H1877" s="4" t="str">
        <f aca="false">INDEX(Data_Products!$C$2:$C$33,MATCH(C1877,Data_Products!$A$2:$A$33,0))</f>
        <v>Timber</v>
      </c>
      <c r="I1877" s="10" t="n">
        <f aca="false">D1877*(E1877-G1877)</f>
        <v>72.96</v>
      </c>
      <c r="J1877" s="11" t="n">
        <f aca="false">IFERROR(I1877/F1877,0)</f>
        <v>0.298991885910991</v>
      </c>
      <c r="K1877" s="4" t="str">
        <f aca="false">IFERROR(INDEX(Data_Orders!$F$2:$F$4727,MATCH(B1877,Data_Orders!$A$2:$A$4727,0)),"")</f>
        <v>Contractor</v>
      </c>
      <c r="L1877" s="4" t="str">
        <f aca="false">IFERROR(INDEX(Data_Orders!$D$2:$D$4727,MATCH(B1877,Data_Orders!$A$2:$A$4727,0)),"")</f>
        <v>Northampton</v>
      </c>
    </row>
    <row r="1878" customFormat="false" ht="15" hidden="false" customHeight="false" outlineLevel="0" collapsed="false">
      <c r="A1878" s="4" t="s">
        <v>7694</v>
      </c>
      <c r="B1878" s="4" t="s">
        <v>1709</v>
      </c>
      <c r="C1878" s="4" t="s">
        <v>1032</v>
      </c>
      <c r="D1878" s="4" t="n">
        <v>3</v>
      </c>
      <c r="E1878" s="4" t="n">
        <v>99.65</v>
      </c>
      <c r="F1878" s="4" t="n">
        <v>298.95</v>
      </c>
      <c r="G1878" s="4" t="n">
        <f aca="false">INDEX(Data_Products!$D$2:$D$33,MATCH(C1878,Data_Products!$A$2:$A$33,0))</f>
        <v>58.26</v>
      </c>
      <c r="H1878" s="4" t="str">
        <f aca="false">INDEX(Data_Products!$C$2:$C$33,MATCH(C1878,Data_Products!$A$2:$A$33,0))</f>
        <v>Insulation</v>
      </c>
      <c r="I1878" s="10" t="n">
        <f aca="false">D1878*(E1878-G1878)</f>
        <v>124.17</v>
      </c>
      <c r="J1878" s="11" t="n">
        <f aca="false">IFERROR(I1878/F1878,0)</f>
        <v>0.415353738083292</v>
      </c>
      <c r="K1878" s="4" t="str">
        <f aca="false">IFERROR(INDEX(Data_Orders!$F$2:$F$4727,MATCH(B1878,Data_Orders!$A$2:$A$4727,0)),"")</f>
        <v>Contractor</v>
      </c>
      <c r="L1878" s="4" t="str">
        <f aca="false">IFERROR(INDEX(Data_Orders!$D$2:$D$4727,MATCH(B1878,Data_Orders!$A$2:$A$4727,0)),"")</f>
        <v>Northampton</v>
      </c>
    </row>
    <row r="1879" customFormat="false" ht="15" hidden="false" customHeight="false" outlineLevel="0" collapsed="false">
      <c r="A1879" s="4" t="s">
        <v>7695</v>
      </c>
      <c r="B1879" s="4" t="s">
        <v>1709</v>
      </c>
      <c r="C1879" s="4" t="s">
        <v>1073</v>
      </c>
      <c r="D1879" s="4" t="n">
        <v>5</v>
      </c>
      <c r="E1879" s="4" t="n">
        <v>231.05</v>
      </c>
      <c r="F1879" s="4" t="n">
        <v>1155.25</v>
      </c>
      <c r="G1879" s="4" t="n">
        <f aca="false">INDEX(Data_Products!$D$2:$D$33,MATCH(C1879,Data_Products!$A$2:$A$33,0))</f>
        <v>148.29</v>
      </c>
      <c r="H1879" s="4" t="str">
        <f aca="false">INDEX(Data_Products!$C$2:$C$33,MATCH(C1879,Data_Products!$A$2:$A$33,0))</f>
        <v>Landscaping</v>
      </c>
      <c r="I1879" s="10" t="n">
        <f aca="false">D1879*(E1879-G1879)</f>
        <v>413.8</v>
      </c>
      <c r="J1879" s="11" t="n">
        <f aca="false">IFERROR(I1879/F1879,0)</f>
        <v>0.358190867777537</v>
      </c>
      <c r="K1879" s="4" t="str">
        <f aca="false">IFERROR(INDEX(Data_Orders!$F$2:$F$4727,MATCH(B1879,Data_Orders!$A$2:$A$4727,0)),"")</f>
        <v>Contractor</v>
      </c>
      <c r="L1879" s="4" t="str">
        <f aca="false">IFERROR(INDEX(Data_Orders!$D$2:$D$4727,MATCH(B1879,Data_Orders!$A$2:$A$4727,0)),"")</f>
        <v>Northampton</v>
      </c>
    </row>
    <row r="1880" customFormat="false" ht="15" hidden="false" customHeight="false" outlineLevel="0" collapsed="false">
      <c r="A1880" s="4" t="s">
        <v>7696</v>
      </c>
      <c r="B1880" s="4" t="s">
        <v>1709</v>
      </c>
      <c r="C1880" s="4" t="s">
        <v>1070</v>
      </c>
      <c r="D1880" s="4" t="n">
        <v>2</v>
      </c>
      <c r="E1880" s="4" t="n">
        <v>230.32</v>
      </c>
      <c r="F1880" s="4" t="n">
        <v>460.64</v>
      </c>
      <c r="G1880" s="4" t="n">
        <f aca="false">INDEX(Data_Products!$D$2:$D$33,MATCH(C1880,Data_Products!$A$2:$A$33,0))</f>
        <v>161.64</v>
      </c>
      <c r="H1880" s="4" t="str">
        <f aca="false">INDEX(Data_Products!$C$2:$C$33,MATCH(C1880,Data_Products!$A$2:$A$33,0))</f>
        <v>Landscaping</v>
      </c>
      <c r="I1880" s="10" t="n">
        <f aca="false">D1880*(E1880-G1880)</f>
        <v>137.36</v>
      </c>
      <c r="J1880" s="11" t="n">
        <f aca="false">IFERROR(I1880/F1880,0)</f>
        <v>0.298193817297673</v>
      </c>
      <c r="K1880" s="4" t="str">
        <f aca="false">IFERROR(INDEX(Data_Orders!$F$2:$F$4727,MATCH(B1880,Data_Orders!$A$2:$A$4727,0)),"")</f>
        <v>Contractor</v>
      </c>
      <c r="L1880" s="4" t="str">
        <f aca="false">IFERROR(INDEX(Data_Orders!$D$2:$D$4727,MATCH(B1880,Data_Orders!$A$2:$A$4727,0)),"")</f>
        <v>Northampton</v>
      </c>
    </row>
    <row r="1881" customFormat="false" ht="15" hidden="false" customHeight="false" outlineLevel="0" collapsed="false">
      <c r="A1881" s="4" t="s">
        <v>7697</v>
      </c>
      <c r="B1881" s="4" t="s">
        <v>1709</v>
      </c>
      <c r="C1881" s="4" t="s">
        <v>1059</v>
      </c>
      <c r="D1881" s="4" t="n">
        <v>15</v>
      </c>
      <c r="E1881" s="4" t="n">
        <v>103.63</v>
      </c>
      <c r="F1881" s="4" t="n">
        <v>1554.45</v>
      </c>
      <c r="G1881" s="4" t="n">
        <f aca="false">INDEX(Data_Products!$D$2:$D$33,MATCH(C1881,Data_Products!$A$2:$A$33,0))</f>
        <v>82.55</v>
      </c>
      <c r="H1881" s="4" t="str">
        <f aca="false">INDEX(Data_Products!$C$2:$C$33,MATCH(C1881,Data_Products!$A$2:$A$33,0))</f>
        <v>Roofing</v>
      </c>
      <c r="I1881" s="10" t="n">
        <f aca="false">D1881*(E1881-G1881)</f>
        <v>316.2</v>
      </c>
      <c r="J1881" s="11" t="n">
        <f aca="false">IFERROR(I1881/F1881,0)</f>
        <v>0.203415999228023</v>
      </c>
      <c r="K1881" s="4" t="str">
        <f aca="false">IFERROR(INDEX(Data_Orders!$F$2:$F$4727,MATCH(B1881,Data_Orders!$A$2:$A$4727,0)),"")</f>
        <v>Contractor</v>
      </c>
      <c r="L1881" s="4" t="str">
        <f aca="false">IFERROR(INDEX(Data_Orders!$D$2:$D$4727,MATCH(B1881,Data_Orders!$A$2:$A$4727,0)),"")</f>
        <v>Northampton</v>
      </c>
    </row>
    <row r="1882" customFormat="false" ht="15" hidden="false" customHeight="false" outlineLevel="0" collapsed="false">
      <c r="A1882" s="4" t="s">
        <v>7698</v>
      </c>
      <c r="B1882" s="4" t="s">
        <v>1710</v>
      </c>
      <c r="C1882" s="4" t="s">
        <v>1052</v>
      </c>
      <c r="D1882" s="4" t="n">
        <v>3</v>
      </c>
      <c r="E1882" s="4" t="n">
        <v>205.71</v>
      </c>
      <c r="F1882" s="4" t="n">
        <v>617.13</v>
      </c>
      <c r="G1882" s="4" t="n">
        <f aca="false">INDEX(Data_Products!$D$2:$D$33,MATCH(C1882,Data_Products!$A$2:$A$33,0))</f>
        <v>152.29</v>
      </c>
      <c r="H1882" s="4" t="str">
        <f aca="false">INDEX(Data_Products!$C$2:$C$33,MATCH(C1882,Data_Products!$A$2:$A$33,0))</f>
        <v>Roofing</v>
      </c>
      <c r="I1882" s="10" t="n">
        <f aca="false">D1882*(E1882-G1882)</f>
        <v>160.26</v>
      </c>
      <c r="J1882" s="11" t="n">
        <f aca="false">IFERROR(I1882/F1882,0)</f>
        <v>0.259685965679841</v>
      </c>
      <c r="K1882" s="4" t="str">
        <f aca="false">IFERROR(INDEX(Data_Orders!$F$2:$F$4727,MATCH(B1882,Data_Orders!$A$2:$A$4727,0)),"")</f>
        <v>Contractor</v>
      </c>
      <c r="L1882" s="4" t="str">
        <f aca="false">IFERROR(INDEX(Data_Orders!$D$2:$D$4727,MATCH(B1882,Data_Orders!$A$2:$A$4727,0)),"")</f>
        <v>Northampton</v>
      </c>
    </row>
    <row r="1883" customFormat="false" ht="15" hidden="false" customHeight="false" outlineLevel="0" collapsed="false">
      <c r="A1883" s="4" t="s">
        <v>7699</v>
      </c>
      <c r="B1883" s="4" t="s">
        <v>1710</v>
      </c>
      <c r="C1883" s="4" t="s">
        <v>1055</v>
      </c>
      <c r="D1883" s="4" t="n">
        <v>4</v>
      </c>
      <c r="E1883" s="4" t="n">
        <v>205.03</v>
      </c>
      <c r="F1883" s="4" t="n">
        <v>820.12</v>
      </c>
      <c r="G1883" s="4" t="n">
        <f aca="false">INDEX(Data_Products!$D$2:$D$33,MATCH(C1883,Data_Products!$A$2:$A$33,0))</f>
        <v>138.6</v>
      </c>
      <c r="H1883" s="4" t="str">
        <f aca="false">INDEX(Data_Products!$C$2:$C$33,MATCH(C1883,Data_Products!$A$2:$A$33,0))</f>
        <v>Roofing</v>
      </c>
      <c r="I1883" s="10" t="n">
        <f aca="false">D1883*(E1883-G1883)</f>
        <v>265.72</v>
      </c>
      <c r="J1883" s="11" t="n">
        <f aca="false">IFERROR(I1883/F1883,0)</f>
        <v>0.324001365653807</v>
      </c>
      <c r="K1883" s="4" t="str">
        <f aca="false">IFERROR(INDEX(Data_Orders!$F$2:$F$4727,MATCH(B1883,Data_Orders!$A$2:$A$4727,0)),"")</f>
        <v>Contractor</v>
      </c>
      <c r="L1883" s="4" t="str">
        <f aca="false">IFERROR(INDEX(Data_Orders!$D$2:$D$4727,MATCH(B1883,Data_Orders!$A$2:$A$4727,0)),"")</f>
        <v>Northampton</v>
      </c>
    </row>
    <row r="1884" customFormat="false" ht="15" hidden="false" customHeight="false" outlineLevel="0" collapsed="false">
      <c r="A1884" s="4" t="s">
        <v>7700</v>
      </c>
      <c r="B1884" s="4" t="s">
        <v>1710</v>
      </c>
      <c r="C1884" s="4" t="s">
        <v>1039</v>
      </c>
      <c r="D1884" s="4" t="n">
        <v>2</v>
      </c>
      <c r="E1884" s="4" t="n">
        <v>160.41</v>
      </c>
      <c r="F1884" s="4" t="n">
        <v>320.82</v>
      </c>
      <c r="G1884" s="4" t="n">
        <f aca="false">INDEX(Data_Products!$D$2:$D$33,MATCH(C1884,Data_Products!$A$2:$A$33,0))</f>
        <v>99.74</v>
      </c>
      <c r="H1884" s="4" t="str">
        <f aca="false">INDEX(Data_Products!$C$2:$C$33,MATCH(C1884,Data_Products!$A$2:$A$33,0))</f>
        <v>Insulation</v>
      </c>
      <c r="I1884" s="10" t="n">
        <f aca="false">D1884*(E1884-G1884)</f>
        <v>121.34</v>
      </c>
      <c r="J1884" s="11" t="n">
        <f aca="false">IFERROR(I1884/F1884,0)</f>
        <v>0.378218315566361</v>
      </c>
      <c r="K1884" s="4" t="str">
        <f aca="false">IFERROR(INDEX(Data_Orders!$F$2:$F$4727,MATCH(B1884,Data_Orders!$A$2:$A$4727,0)),"")</f>
        <v>Contractor</v>
      </c>
      <c r="L1884" s="4" t="str">
        <f aca="false">IFERROR(INDEX(Data_Orders!$D$2:$D$4727,MATCH(B1884,Data_Orders!$A$2:$A$4727,0)),"")</f>
        <v>Northampton</v>
      </c>
    </row>
    <row r="1885" customFormat="false" ht="15" hidden="false" customHeight="false" outlineLevel="0" collapsed="false">
      <c r="A1885" s="4" t="s">
        <v>7701</v>
      </c>
      <c r="B1885" s="4" t="s">
        <v>1711</v>
      </c>
      <c r="C1885" s="4" t="s">
        <v>1030</v>
      </c>
      <c r="D1885" s="4" t="n">
        <v>13</v>
      </c>
      <c r="E1885" s="4" t="n">
        <v>25.23</v>
      </c>
      <c r="F1885" s="4" t="n">
        <v>327.99</v>
      </c>
      <c r="G1885" s="4" t="n">
        <f aca="false">INDEX(Data_Products!$D$2:$D$33,MATCH(C1885,Data_Products!$A$2:$A$33,0))</f>
        <v>17.67</v>
      </c>
      <c r="H1885" s="4" t="str">
        <f aca="false">INDEX(Data_Products!$C$2:$C$33,MATCH(C1885,Data_Products!$A$2:$A$33,0))</f>
        <v>Cement &amp; Aggregates</v>
      </c>
      <c r="I1885" s="10" t="n">
        <f aca="false">D1885*(E1885-G1885)</f>
        <v>98.28</v>
      </c>
      <c r="J1885" s="11" t="n">
        <f aca="false">IFERROR(I1885/F1885,0)</f>
        <v>0.299643281807372</v>
      </c>
      <c r="K1885" s="4" t="str">
        <f aca="false">IFERROR(INDEX(Data_Orders!$F$2:$F$4727,MATCH(B1885,Data_Orders!$A$2:$A$4727,0)),"")</f>
        <v>Contractor</v>
      </c>
      <c r="L1885" s="4" t="str">
        <f aca="false">IFERROR(INDEX(Data_Orders!$D$2:$D$4727,MATCH(B1885,Data_Orders!$A$2:$A$4727,0)),"")</f>
        <v>Northampton</v>
      </c>
    </row>
    <row r="1886" customFormat="false" ht="15" hidden="false" customHeight="false" outlineLevel="0" collapsed="false">
      <c r="A1886" s="4" t="s">
        <v>7702</v>
      </c>
      <c r="B1886" s="4" t="s">
        <v>1712</v>
      </c>
      <c r="C1886" s="4" t="s">
        <v>1052</v>
      </c>
      <c r="D1886" s="4" t="n">
        <v>14</v>
      </c>
      <c r="E1886" s="4" t="n">
        <v>205.71</v>
      </c>
      <c r="F1886" s="4" t="n">
        <v>2879.94</v>
      </c>
      <c r="G1886" s="4" t="n">
        <f aca="false">INDEX(Data_Products!$D$2:$D$33,MATCH(C1886,Data_Products!$A$2:$A$33,0))</f>
        <v>152.29</v>
      </c>
      <c r="H1886" s="4" t="str">
        <f aca="false">INDEX(Data_Products!$C$2:$C$33,MATCH(C1886,Data_Products!$A$2:$A$33,0))</f>
        <v>Roofing</v>
      </c>
      <c r="I1886" s="10" t="n">
        <f aca="false">D1886*(E1886-G1886)</f>
        <v>747.88</v>
      </c>
      <c r="J1886" s="11" t="n">
        <f aca="false">IFERROR(I1886/F1886,0)</f>
        <v>0.259685965679841</v>
      </c>
      <c r="K1886" s="4" t="str">
        <f aca="false">IFERROR(INDEX(Data_Orders!$F$2:$F$4727,MATCH(B1886,Data_Orders!$A$2:$A$4727,0)),"")</f>
        <v>Contractor</v>
      </c>
      <c r="L1886" s="4" t="str">
        <f aca="false">IFERROR(INDEX(Data_Orders!$D$2:$D$4727,MATCH(B1886,Data_Orders!$A$2:$A$4727,0)),"")</f>
        <v>Northampton</v>
      </c>
    </row>
    <row r="1887" customFormat="false" ht="15" hidden="false" customHeight="false" outlineLevel="0" collapsed="false">
      <c r="A1887" s="4" t="s">
        <v>7703</v>
      </c>
      <c r="B1887" s="4" t="s">
        <v>1713</v>
      </c>
      <c r="C1887" s="4" t="s">
        <v>1066</v>
      </c>
      <c r="D1887" s="4" t="n">
        <v>13</v>
      </c>
      <c r="E1887" s="4" t="n">
        <v>209.69</v>
      </c>
      <c r="F1887" s="4" t="n">
        <v>2725.97</v>
      </c>
      <c r="G1887" s="4" t="n">
        <f aca="false">INDEX(Data_Products!$D$2:$D$33,MATCH(C1887,Data_Products!$A$2:$A$33,0))</f>
        <v>144.38</v>
      </c>
      <c r="H1887" s="4" t="str">
        <f aca="false">INDEX(Data_Products!$C$2:$C$33,MATCH(C1887,Data_Products!$A$2:$A$33,0))</f>
        <v>Plumbing &amp; Drainage</v>
      </c>
      <c r="I1887" s="10" t="n">
        <f aca="false">D1887*(E1887-G1887)</f>
        <v>849.03</v>
      </c>
      <c r="J1887" s="11" t="n">
        <f aca="false">IFERROR(I1887/F1887,0)</f>
        <v>0.311459773952024</v>
      </c>
      <c r="K1887" s="4" t="str">
        <f aca="false">IFERROR(INDEX(Data_Orders!$F$2:$F$4727,MATCH(B1887,Data_Orders!$A$2:$A$4727,0)),"")</f>
        <v>Contractor</v>
      </c>
      <c r="L1887" s="4" t="str">
        <f aca="false">IFERROR(INDEX(Data_Orders!$D$2:$D$4727,MATCH(B1887,Data_Orders!$A$2:$A$4727,0)),"")</f>
        <v>Northampton</v>
      </c>
    </row>
    <row r="1888" customFormat="false" ht="15" hidden="false" customHeight="false" outlineLevel="0" collapsed="false">
      <c r="A1888" s="4" t="s">
        <v>7704</v>
      </c>
      <c r="B1888" s="4" t="s">
        <v>1713</v>
      </c>
      <c r="C1888" s="4" t="s">
        <v>1057</v>
      </c>
      <c r="D1888" s="4" t="n">
        <v>15</v>
      </c>
      <c r="E1888" s="4" t="n">
        <v>176.81</v>
      </c>
      <c r="F1888" s="4" t="n">
        <v>2652.15</v>
      </c>
      <c r="G1888" s="4" t="n">
        <f aca="false">INDEX(Data_Products!$D$2:$D$33,MATCH(C1888,Data_Products!$A$2:$A$33,0))</f>
        <v>129.57</v>
      </c>
      <c r="H1888" s="4" t="str">
        <f aca="false">INDEX(Data_Products!$C$2:$C$33,MATCH(C1888,Data_Products!$A$2:$A$33,0))</f>
        <v>Roofing</v>
      </c>
      <c r="I1888" s="10" t="n">
        <f aca="false">D1888*(E1888-G1888)</f>
        <v>708.6</v>
      </c>
      <c r="J1888" s="11" t="n">
        <f aca="false">IFERROR(I1888/F1888,0)</f>
        <v>0.267179458175443</v>
      </c>
      <c r="K1888" s="4" t="str">
        <f aca="false">IFERROR(INDEX(Data_Orders!$F$2:$F$4727,MATCH(B1888,Data_Orders!$A$2:$A$4727,0)),"")</f>
        <v>Contractor</v>
      </c>
      <c r="L1888" s="4" t="str">
        <f aca="false">IFERROR(INDEX(Data_Orders!$D$2:$D$4727,MATCH(B1888,Data_Orders!$A$2:$A$4727,0)),"")</f>
        <v>Northampton</v>
      </c>
    </row>
    <row r="1889" customFormat="false" ht="15" hidden="false" customHeight="false" outlineLevel="0" collapsed="false">
      <c r="A1889" s="4" t="s">
        <v>7705</v>
      </c>
      <c r="B1889" s="4" t="s">
        <v>1713</v>
      </c>
      <c r="C1889" s="4" t="s">
        <v>1052</v>
      </c>
      <c r="D1889" s="4" t="n">
        <v>14</v>
      </c>
      <c r="E1889" s="4" t="n">
        <v>205.71</v>
      </c>
      <c r="F1889" s="4" t="n">
        <v>2879.94</v>
      </c>
      <c r="G1889" s="4" t="n">
        <f aca="false">INDEX(Data_Products!$D$2:$D$33,MATCH(C1889,Data_Products!$A$2:$A$33,0))</f>
        <v>152.29</v>
      </c>
      <c r="H1889" s="4" t="str">
        <f aca="false">INDEX(Data_Products!$C$2:$C$33,MATCH(C1889,Data_Products!$A$2:$A$33,0))</f>
        <v>Roofing</v>
      </c>
      <c r="I1889" s="10" t="n">
        <f aca="false">D1889*(E1889-G1889)</f>
        <v>747.88</v>
      </c>
      <c r="J1889" s="11" t="n">
        <f aca="false">IFERROR(I1889/F1889,0)</f>
        <v>0.259685965679841</v>
      </c>
      <c r="K1889" s="4" t="str">
        <f aca="false">IFERROR(INDEX(Data_Orders!$F$2:$F$4727,MATCH(B1889,Data_Orders!$A$2:$A$4727,0)),"")</f>
        <v>Contractor</v>
      </c>
      <c r="L1889" s="4" t="str">
        <f aca="false">IFERROR(INDEX(Data_Orders!$D$2:$D$4727,MATCH(B1889,Data_Orders!$A$2:$A$4727,0)),"")</f>
        <v>Northampton</v>
      </c>
    </row>
    <row r="1890" customFormat="false" ht="15" hidden="false" customHeight="false" outlineLevel="0" collapsed="false">
      <c r="A1890" s="4" t="s">
        <v>7706</v>
      </c>
      <c r="B1890" s="4" t="s">
        <v>1713</v>
      </c>
      <c r="C1890" s="4" t="s">
        <v>1010</v>
      </c>
      <c r="D1890" s="4" t="n">
        <v>20</v>
      </c>
      <c r="E1890" s="4" t="n">
        <v>135.95</v>
      </c>
      <c r="F1890" s="4" t="n">
        <v>2719</v>
      </c>
      <c r="G1890" s="4" t="n">
        <f aca="false">INDEX(Data_Products!$D$2:$D$33,MATCH(C1890,Data_Products!$A$2:$A$33,0))</f>
        <v>111.1</v>
      </c>
      <c r="H1890" s="4" t="str">
        <f aca="false">INDEX(Data_Products!$C$2:$C$33,MATCH(C1890,Data_Products!$A$2:$A$33,0))</f>
        <v>Timber</v>
      </c>
      <c r="I1890" s="10" t="n">
        <f aca="false">D1890*(E1890-G1890)</f>
        <v>497</v>
      </c>
      <c r="J1890" s="11" t="n">
        <f aca="false">IFERROR(I1890/F1890,0)</f>
        <v>0.18278778962854</v>
      </c>
      <c r="K1890" s="4" t="str">
        <f aca="false">IFERROR(INDEX(Data_Orders!$F$2:$F$4727,MATCH(B1890,Data_Orders!$A$2:$A$4727,0)),"")</f>
        <v>Contractor</v>
      </c>
      <c r="L1890" s="4" t="str">
        <f aca="false">IFERROR(INDEX(Data_Orders!$D$2:$D$4727,MATCH(B1890,Data_Orders!$A$2:$A$4727,0)),"")</f>
        <v>Northampton</v>
      </c>
    </row>
    <row r="1891" customFormat="false" ht="15" hidden="false" customHeight="false" outlineLevel="0" collapsed="false">
      <c r="A1891" s="4" t="s">
        <v>7707</v>
      </c>
      <c r="B1891" s="4" t="s">
        <v>1713</v>
      </c>
      <c r="C1891" s="4" t="s">
        <v>1041</v>
      </c>
      <c r="D1891" s="4" t="n">
        <v>20</v>
      </c>
      <c r="E1891" s="4" t="n">
        <v>242.75</v>
      </c>
      <c r="F1891" s="4" t="n">
        <v>4855</v>
      </c>
      <c r="G1891" s="4" t="n">
        <f aca="false">INDEX(Data_Products!$D$2:$D$33,MATCH(C1891,Data_Products!$A$2:$A$33,0))</f>
        <v>142.94</v>
      </c>
      <c r="H1891" s="4" t="str">
        <f aca="false">INDEX(Data_Products!$C$2:$C$33,MATCH(C1891,Data_Products!$A$2:$A$33,0))</f>
        <v>Tools &amp; Fixings</v>
      </c>
      <c r="I1891" s="10" t="n">
        <f aca="false">D1891*(E1891-G1891)</f>
        <v>1996.2</v>
      </c>
      <c r="J1891" s="11" t="n">
        <f aca="false">IFERROR(I1891/F1891,0)</f>
        <v>0.411163748712667</v>
      </c>
      <c r="K1891" s="4" t="str">
        <f aca="false">IFERROR(INDEX(Data_Orders!$F$2:$F$4727,MATCH(B1891,Data_Orders!$A$2:$A$4727,0)),"")</f>
        <v>Contractor</v>
      </c>
      <c r="L1891" s="4" t="str">
        <f aca="false">IFERROR(INDEX(Data_Orders!$D$2:$D$4727,MATCH(B1891,Data_Orders!$A$2:$A$4727,0)),"")</f>
        <v>Northampton</v>
      </c>
    </row>
    <row r="1892" customFormat="false" ht="15" hidden="false" customHeight="false" outlineLevel="0" collapsed="false">
      <c r="A1892" s="4" t="s">
        <v>7708</v>
      </c>
      <c r="B1892" s="4" t="s">
        <v>1714</v>
      </c>
      <c r="C1892" s="4" t="s">
        <v>1055</v>
      </c>
      <c r="D1892" s="4" t="n">
        <v>1</v>
      </c>
      <c r="E1892" s="4" t="n">
        <v>205.03</v>
      </c>
      <c r="F1892" s="4" t="n">
        <v>205.03</v>
      </c>
      <c r="G1892" s="4" t="n">
        <f aca="false">INDEX(Data_Products!$D$2:$D$33,MATCH(C1892,Data_Products!$A$2:$A$33,0))</f>
        <v>138.6</v>
      </c>
      <c r="H1892" s="4" t="str">
        <f aca="false">INDEX(Data_Products!$C$2:$C$33,MATCH(C1892,Data_Products!$A$2:$A$33,0))</f>
        <v>Roofing</v>
      </c>
      <c r="I1892" s="10" t="n">
        <f aca="false">D1892*(E1892-G1892)</f>
        <v>66.43</v>
      </c>
      <c r="J1892" s="11" t="n">
        <f aca="false">IFERROR(I1892/F1892,0)</f>
        <v>0.324001365653807</v>
      </c>
      <c r="K1892" s="4" t="str">
        <f aca="false">IFERROR(INDEX(Data_Orders!$F$2:$F$4727,MATCH(B1892,Data_Orders!$A$2:$A$4727,0)),"")</f>
        <v>Contractor</v>
      </c>
      <c r="L1892" s="4" t="str">
        <f aca="false">IFERROR(INDEX(Data_Orders!$D$2:$D$4727,MATCH(B1892,Data_Orders!$A$2:$A$4727,0)),"")</f>
        <v>Northampton</v>
      </c>
    </row>
    <row r="1893" customFormat="false" ht="15" hidden="false" customHeight="false" outlineLevel="0" collapsed="false">
      <c r="A1893" s="4" t="s">
        <v>7709</v>
      </c>
      <c r="B1893" s="4" t="s">
        <v>1714</v>
      </c>
      <c r="C1893" s="4" t="s">
        <v>1077</v>
      </c>
      <c r="D1893" s="4" t="n">
        <v>15</v>
      </c>
      <c r="E1893" s="4" t="n">
        <v>46.61</v>
      </c>
      <c r="F1893" s="4" t="n">
        <v>699.15</v>
      </c>
      <c r="G1893" s="4" t="n">
        <f aca="false">INDEX(Data_Products!$D$2:$D$33,MATCH(C1893,Data_Products!$A$2:$A$33,0))</f>
        <v>36.87</v>
      </c>
      <c r="H1893" s="4" t="str">
        <f aca="false">INDEX(Data_Products!$C$2:$C$33,MATCH(C1893,Data_Products!$A$2:$A$33,0))</f>
        <v>Landscaping</v>
      </c>
      <c r="I1893" s="10" t="n">
        <f aca="false">D1893*(E1893-G1893)</f>
        <v>146.1</v>
      </c>
      <c r="J1893" s="11" t="n">
        <f aca="false">IFERROR(I1893/F1893,0)</f>
        <v>0.208968032611028</v>
      </c>
      <c r="K1893" s="4" t="str">
        <f aca="false">IFERROR(INDEX(Data_Orders!$F$2:$F$4727,MATCH(B1893,Data_Orders!$A$2:$A$4727,0)),"")</f>
        <v>Contractor</v>
      </c>
      <c r="L1893" s="4" t="str">
        <f aca="false">IFERROR(INDEX(Data_Orders!$D$2:$D$4727,MATCH(B1893,Data_Orders!$A$2:$A$4727,0)),"")</f>
        <v>Northampton</v>
      </c>
    </row>
    <row r="1894" customFormat="false" ht="15" hidden="false" customHeight="false" outlineLevel="0" collapsed="false">
      <c r="A1894" s="4" t="s">
        <v>7710</v>
      </c>
      <c r="B1894" s="4" t="s">
        <v>1714</v>
      </c>
      <c r="C1894" s="4" t="s">
        <v>1057</v>
      </c>
      <c r="D1894" s="4" t="n">
        <v>17</v>
      </c>
      <c r="E1894" s="4" t="n">
        <v>176.81</v>
      </c>
      <c r="F1894" s="4" t="n">
        <v>3005.77</v>
      </c>
      <c r="G1894" s="4" t="n">
        <f aca="false">INDEX(Data_Products!$D$2:$D$33,MATCH(C1894,Data_Products!$A$2:$A$33,0))</f>
        <v>129.57</v>
      </c>
      <c r="H1894" s="4" t="str">
        <f aca="false">INDEX(Data_Products!$C$2:$C$33,MATCH(C1894,Data_Products!$A$2:$A$33,0))</f>
        <v>Roofing</v>
      </c>
      <c r="I1894" s="10" t="n">
        <f aca="false">D1894*(E1894-G1894)</f>
        <v>803.08</v>
      </c>
      <c r="J1894" s="11" t="n">
        <f aca="false">IFERROR(I1894/F1894,0)</f>
        <v>0.267179458175443</v>
      </c>
      <c r="K1894" s="4" t="str">
        <f aca="false">IFERROR(INDEX(Data_Orders!$F$2:$F$4727,MATCH(B1894,Data_Orders!$A$2:$A$4727,0)),"")</f>
        <v>Contractor</v>
      </c>
      <c r="L1894" s="4" t="str">
        <f aca="false">IFERROR(INDEX(Data_Orders!$D$2:$D$4727,MATCH(B1894,Data_Orders!$A$2:$A$4727,0)),"")</f>
        <v>Northampton</v>
      </c>
    </row>
    <row r="1895" customFormat="false" ht="15" hidden="false" customHeight="false" outlineLevel="0" collapsed="false">
      <c r="A1895" s="4" t="s">
        <v>7711</v>
      </c>
      <c r="B1895" s="4" t="s">
        <v>1715</v>
      </c>
      <c r="C1895" s="4" t="s">
        <v>1024</v>
      </c>
      <c r="D1895" s="4" t="n">
        <v>3</v>
      </c>
      <c r="E1895" s="4" t="n">
        <v>137.14</v>
      </c>
      <c r="F1895" s="4" t="n">
        <v>411.42</v>
      </c>
      <c r="G1895" s="4" t="n">
        <f aca="false">INDEX(Data_Products!$D$2:$D$33,MATCH(C1895,Data_Products!$A$2:$A$33,0))</f>
        <v>99.99</v>
      </c>
      <c r="H1895" s="4" t="str">
        <f aca="false">INDEX(Data_Products!$C$2:$C$33,MATCH(C1895,Data_Products!$A$2:$A$33,0))</f>
        <v>Cement &amp; Aggregates</v>
      </c>
      <c r="I1895" s="10" t="n">
        <f aca="false">D1895*(E1895-G1895)</f>
        <v>111.45</v>
      </c>
      <c r="J1895" s="11" t="n">
        <f aca="false">IFERROR(I1895/F1895,0)</f>
        <v>0.270891060230421</v>
      </c>
      <c r="K1895" s="4" t="str">
        <f aca="false">IFERROR(INDEX(Data_Orders!$F$2:$F$4727,MATCH(B1895,Data_Orders!$A$2:$A$4727,0)),"")</f>
        <v>Contractor</v>
      </c>
      <c r="L1895" s="4" t="str">
        <f aca="false">IFERROR(INDEX(Data_Orders!$D$2:$D$4727,MATCH(B1895,Data_Orders!$A$2:$A$4727,0)),"")</f>
        <v>Northampton</v>
      </c>
    </row>
    <row r="1896" customFormat="false" ht="15" hidden="false" customHeight="false" outlineLevel="0" collapsed="false">
      <c r="A1896" s="4" t="s">
        <v>7712</v>
      </c>
      <c r="B1896" s="4" t="s">
        <v>1715</v>
      </c>
      <c r="C1896" s="4" t="s">
        <v>1017</v>
      </c>
      <c r="D1896" s="4" t="n">
        <v>19</v>
      </c>
      <c r="E1896" s="4" t="n">
        <v>49.15</v>
      </c>
      <c r="F1896" s="4" t="n">
        <v>933.85</v>
      </c>
      <c r="G1896" s="4" t="n">
        <f aca="false">INDEX(Data_Products!$D$2:$D$33,MATCH(C1896,Data_Products!$A$2:$A$33,0))</f>
        <v>31.44</v>
      </c>
      <c r="H1896" s="4" t="str">
        <f aca="false">INDEX(Data_Products!$C$2:$C$33,MATCH(C1896,Data_Products!$A$2:$A$33,0))</f>
        <v>Timber</v>
      </c>
      <c r="I1896" s="10" t="n">
        <f aca="false">D1896*(E1896-G1896)</f>
        <v>336.49</v>
      </c>
      <c r="J1896" s="11" t="n">
        <f aca="false">IFERROR(I1896/F1896,0)</f>
        <v>0.360325534079349</v>
      </c>
      <c r="K1896" s="4" t="str">
        <f aca="false">IFERROR(INDEX(Data_Orders!$F$2:$F$4727,MATCH(B1896,Data_Orders!$A$2:$A$4727,0)),"")</f>
        <v>Contractor</v>
      </c>
      <c r="L1896" s="4" t="str">
        <f aca="false">IFERROR(INDEX(Data_Orders!$D$2:$D$4727,MATCH(B1896,Data_Orders!$A$2:$A$4727,0)),"")</f>
        <v>Northampton</v>
      </c>
    </row>
    <row r="1897" customFormat="false" ht="15" hidden="false" customHeight="false" outlineLevel="0" collapsed="false">
      <c r="A1897" s="4" t="s">
        <v>7713</v>
      </c>
      <c r="B1897" s="4" t="s">
        <v>1715</v>
      </c>
      <c r="C1897" s="4" t="s">
        <v>1010</v>
      </c>
      <c r="D1897" s="4" t="n">
        <v>7</v>
      </c>
      <c r="E1897" s="4" t="n">
        <v>135.95</v>
      </c>
      <c r="F1897" s="4" t="n">
        <v>951.65</v>
      </c>
      <c r="G1897" s="4" t="n">
        <f aca="false">INDEX(Data_Products!$D$2:$D$33,MATCH(C1897,Data_Products!$A$2:$A$33,0))</f>
        <v>111.1</v>
      </c>
      <c r="H1897" s="4" t="str">
        <f aca="false">INDEX(Data_Products!$C$2:$C$33,MATCH(C1897,Data_Products!$A$2:$A$33,0))</f>
        <v>Timber</v>
      </c>
      <c r="I1897" s="10" t="n">
        <f aca="false">D1897*(E1897-G1897)</f>
        <v>173.95</v>
      </c>
      <c r="J1897" s="11" t="n">
        <f aca="false">IFERROR(I1897/F1897,0)</f>
        <v>0.18278778962854</v>
      </c>
      <c r="K1897" s="4" t="str">
        <f aca="false">IFERROR(INDEX(Data_Orders!$F$2:$F$4727,MATCH(B1897,Data_Orders!$A$2:$A$4727,0)),"")</f>
        <v>Contractor</v>
      </c>
      <c r="L1897" s="4" t="str">
        <f aca="false">IFERROR(INDEX(Data_Orders!$D$2:$D$4727,MATCH(B1897,Data_Orders!$A$2:$A$4727,0)),"")</f>
        <v>Northampton</v>
      </c>
    </row>
    <row r="1898" customFormat="false" ht="15" hidden="false" customHeight="false" outlineLevel="0" collapsed="false">
      <c r="A1898" s="4" t="s">
        <v>7714</v>
      </c>
      <c r="B1898" s="4" t="s">
        <v>1715</v>
      </c>
      <c r="C1898" s="4" t="s">
        <v>1052</v>
      </c>
      <c r="D1898" s="4" t="n">
        <v>19</v>
      </c>
      <c r="E1898" s="4" t="n">
        <v>205.71</v>
      </c>
      <c r="F1898" s="4" t="n">
        <v>3908.49</v>
      </c>
      <c r="G1898" s="4" t="n">
        <f aca="false">INDEX(Data_Products!$D$2:$D$33,MATCH(C1898,Data_Products!$A$2:$A$33,0))</f>
        <v>152.29</v>
      </c>
      <c r="H1898" s="4" t="str">
        <f aca="false">INDEX(Data_Products!$C$2:$C$33,MATCH(C1898,Data_Products!$A$2:$A$33,0))</f>
        <v>Roofing</v>
      </c>
      <c r="I1898" s="10" t="n">
        <f aca="false">D1898*(E1898-G1898)</f>
        <v>1014.98</v>
      </c>
      <c r="J1898" s="11" t="n">
        <f aca="false">IFERROR(I1898/F1898,0)</f>
        <v>0.259685965679841</v>
      </c>
      <c r="K1898" s="4" t="str">
        <f aca="false">IFERROR(INDEX(Data_Orders!$F$2:$F$4727,MATCH(B1898,Data_Orders!$A$2:$A$4727,0)),"")</f>
        <v>Contractor</v>
      </c>
      <c r="L1898" s="4" t="str">
        <f aca="false">IFERROR(INDEX(Data_Orders!$D$2:$D$4727,MATCH(B1898,Data_Orders!$A$2:$A$4727,0)),"")</f>
        <v>Northampton</v>
      </c>
    </row>
    <row r="1899" customFormat="false" ht="15" hidden="false" customHeight="false" outlineLevel="0" collapsed="false">
      <c r="A1899" s="4" t="s">
        <v>7715</v>
      </c>
      <c r="B1899" s="4" t="s">
        <v>1715</v>
      </c>
      <c r="C1899" s="4" t="s">
        <v>1059</v>
      </c>
      <c r="D1899" s="4" t="n">
        <v>5</v>
      </c>
      <c r="E1899" s="4" t="n">
        <v>103.63</v>
      </c>
      <c r="F1899" s="4" t="n">
        <v>518.15</v>
      </c>
      <c r="G1899" s="4" t="n">
        <f aca="false">INDEX(Data_Products!$D$2:$D$33,MATCH(C1899,Data_Products!$A$2:$A$33,0))</f>
        <v>82.55</v>
      </c>
      <c r="H1899" s="4" t="str">
        <f aca="false">INDEX(Data_Products!$C$2:$C$33,MATCH(C1899,Data_Products!$A$2:$A$33,0))</f>
        <v>Roofing</v>
      </c>
      <c r="I1899" s="10" t="n">
        <f aca="false">D1899*(E1899-G1899)</f>
        <v>105.4</v>
      </c>
      <c r="J1899" s="11" t="n">
        <f aca="false">IFERROR(I1899/F1899,0)</f>
        <v>0.203415999228023</v>
      </c>
      <c r="K1899" s="4" t="str">
        <f aca="false">IFERROR(INDEX(Data_Orders!$F$2:$F$4727,MATCH(B1899,Data_Orders!$A$2:$A$4727,0)),"")</f>
        <v>Contractor</v>
      </c>
      <c r="L1899" s="4" t="str">
        <f aca="false">IFERROR(INDEX(Data_Orders!$D$2:$D$4727,MATCH(B1899,Data_Orders!$A$2:$A$4727,0)),"")</f>
        <v>Northampton</v>
      </c>
    </row>
    <row r="1900" customFormat="false" ht="15" hidden="false" customHeight="false" outlineLevel="0" collapsed="false">
      <c r="A1900" s="4" t="s">
        <v>7716</v>
      </c>
      <c r="B1900" s="4" t="s">
        <v>1716</v>
      </c>
      <c r="C1900" s="4" t="s">
        <v>1028</v>
      </c>
      <c r="D1900" s="4" t="n">
        <v>20</v>
      </c>
      <c r="E1900" s="4" t="n">
        <v>118.79</v>
      </c>
      <c r="F1900" s="4" t="n">
        <v>2375.8</v>
      </c>
      <c r="G1900" s="4" t="n">
        <f aca="false">INDEX(Data_Products!$D$2:$D$33,MATCH(C1900,Data_Products!$A$2:$A$33,0))</f>
        <v>81.07</v>
      </c>
      <c r="H1900" s="4" t="str">
        <f aca="false">INDEX(Data_Products!$C$2:$C$33,MATCH(C1900,Data_Products!$A$2:$A$33,0))</f>
        <v>Cement &amp; Aggregates</v>
      </c>
      <c r="I1900" s="10" t="n">
        <f aca="false">D1900*(E1900-G1900)</f>
        <v>754.4</v>
      </c>
      <c r="J1900" s="11" t="n">
        <f aca="false">IFERROR(I1900/F1900,0)</f>
        <v>0.317535146056065</v>
      </c>
      <c r="K1900" s="4" t="str">
        <f aca="false">IFERROR(INDEX(Data_Orders!$F$2:$F$4727,MATCH(B1900,Data_Orders!$A$2:$A$4727,0)),"")</f>
        <v>Contractor</v>
      </c>
      <c r="L1900" s="4" t="str">
        <f aca="false">IFERROR(INDEX(Data_Orders!$D$2:$D$4727,MATCH(B1900,Data_Orders!$A$2:$A$4727,0)),"")</f>
        <v>Northampton</v>
      </c>
    </row>
    <row r="1901" customFormat="false" ht="15" hidden="false" customHeight="false" outlineLevel="0" collapsed="false">
      <c r="A1901" s="4" t="s">
        <v>7717</v>
      </c>
      <c r="B1901" s="4" t="s">
        <v>1716</v>
      </c>
      <c r="C1901" s="4" t="s">
        <v>1035</v>
      </c>
      <c r="D1901" s="4" t="n">
        <v>15</v>
      </c>
      <c r="E1901" s="4" t="n">
        <v>165.07</v>
      </c>
      <c r="F1901" s="4" t="n">
        <v>2476.05</v>
      </c>
      <c r="G1901" s="4" t="n">
        <f aca="false">INDEX(Data_Products!$D$2:$D$33,MATCH(C1901,Data_Products!$A$2:$A$33,0))</f>
        <v>134.65</v>
      </c>
      <c r="H1901" s="4" t="str">
        <f aca="false">INDEX(Data_Products!$C$2:$C$33,MATCH(C1901,Data_Products!$A$2:$A$33,0))</f>
        <v>Insulation</v>
      </c>
      <c r="I1901" s="10" t="n">
        <f aca="false">D1901*(E1901-G1901)</f>
        <v>456.3</v>
      </c>
      <c r="J1901" s="11" t="n">
        <f aca="false">IFERROR(I1901/F1901,0)</f>
        <v>0.184285454655601</v>
      </c>
      <c r="K1901" s="4" t="str">
        <f aca="false">IFERROR(INDEX(Data_Orders!$F$2:$F$4727,MATCH(B1901,Data_Orders!$A$2:$A$4727,0)),"")</f>
        <v>Contractor</v>
      </c>
      <c r="L1901" s="4" t="str">
        <f aca="false">IFERROR(INDEX(Data_Orders!$D$2:$D$4727,MATCH(B1901,Data_Orders!$A$2:$A$4727,0)),"")</f>
        <v>Northampton</v>
      </c>
    </row>
    <row r="1902" customFormat="false" ht="15" hidden="false" customHeight="false" outlineLevel="0" collapsed="false">
      <c r="A1902" s="4" t="s">
        <v>7718</v>
      </c>
      <c r="B1902" s="4" t="s">
        <v>1716</v>
      </c>
      <c r="C1902" s="4" t="s">
        <v>1039</v>
      </c>
      <c r="D1902" s="4" t="n">
        <v>6</v>
      </c>
      <c r="E1902" s="4" t="n">
        <v>160.41</v>
      </c>
      <c r="F1902" s="4" t="n">
        <v>962.46</v>
      </c>
      <c r="G1902" s="4" t="n">
        <f aca="false">INDEX(Data_Products!$D$2:$D$33,MATCH(C1902,Data_Products!$A$2:$A$33,0))</f>
        <v>99.74</v>
      </c>
      <c r="H1902" s="4" t="str">
        <f aca="false">INDEX(Data_Products!$C$2:$C$33,MATCH(C1902,Data_Products!$A$2:$A$33,0))</f>
        <v>Insulation</v>
      </c>
      <c r="I1902" s="10" t="n">
        <f aca="false">D1902*(E1902-G1902)</f>
        <v>364.02</v>
      </c>
      <c r="J1902" s="11" t="n">
        <f aca="false">IFERROR(I1902/F1902,0)</f>
        <v>0.378218315566361</v>
      </c>
      <c r="K1902" s="4" t="str">
        <f aca="false">IFERROR(INDEX(Data_Orders!$F$2:$F$4727,MATCH(B1902,Data_Orders!$A$2:$A$4727,0)),"")</f>
        <v>Contractor</v>
      </c>
      <c r="L1902" s="4" t="str">
        <f aca="false">IFERROR(INDEX(Data_Orders!$D$2:$D$4727,MATCH(B1902,Data_Orders!$A$2:$A$4727,0)),"")</f>
        <v>Northampton</v>
      </c>
    </row>
    <row r="1903" customFormat="false" ht="15" hidden="false" customHeight="false" outlineLevel="0" collapsed="false">
      <c r="A1903" s="4" t="s">
        <v>7719</v>
      </c>
      <c r="B1903" s="4" t="s">
        <v>1716</v>
      </c>
      <c r="C1903" s="4" t="s">
        <v>1044</v>
      </c>
      <c r="D1903" s="4" t="n">
        <v>8</v>
      </c>
      <c r="E1903" s="4" t="n">
        <v>190.44</v>
      </c>
      <c r="F1903" s="4" t="n">
        <v>1523.52</v>
      </c>
      <c r="G1903" s="4" t="n">
        <f aca="false">INDEX(Data_Products!$D$2:$D$33,MATCH(C1903,Data_Products!$A$2:$A$33,0))</f>
        <v>115.48</v>
      </c>
      <c r="H1903" s="4" t="str">
        <f aca="false">INDEX(Data_Products!$C$2:$C$33,MATCH(C1903,Data_Products!$A$2:$A$33,0))</f>
        <v>Tools &amp; Fixings</v>
      </c>
      <c r="I1903" s="10" t="n">
        <f aca="false">D1903*(E1903-G1903)</f>
        <v>599.68</v>
      </c>
      <c r="J1903" s="11" t="n">
        <f aca="false">IFERROR(I1903/F1903,0)</f>
        <v>0.393614786809494</v>
      </c>
      <c r="K1903" s="4" t="str">
        <f aca="false">IFERROR(INDEX(Data_Orders!$F$2:$F$4727,MATCH(B1903,Data_Orders!$A$2:$A$4727,0)),"")</f>
        <v>Contractor</v>
      </c>
      <c r="L1903" s="4" t="str">
        <f aca="false">IFERROR(INDEX(Data_Orders!$D$2:$D$4727,MATCH(B1903,Data_Orders!$A$2:$A$4727,0)),"")</f>
        <v>Northampton</v>
      </c>
    </row>
    <row r="1904" customFormat="false" ht="15" hidden="false" customHeight="false" outlineLevel="0" collapsed="false">
      <c r="A1904" s="4" t="s">
        <v>7720</v>
      </c>
      <c r="B1904" s="4" t="s">
        <v>1716</v>
      </c>
      <c r="C1904" s="4" t="s">
        <v>1061</v>
      </c>
      <c r="D1904" s="4" t="n">
        <v>5</v>
      </c>
      <c r="E1904" s="4" t="n">
        <v>145.57</v>
      </c>
      <c r="F1904" s="4" t="n">
        <v>727.85</v>
      </c>
      <c r="G1904" s="4" t="n">
        <f aca="false">INDEX(Data_Products!$D$2:$D$33,MATCH(C1904,Data_Products!$A$2:$A$33,0))</f>
        <v>119.29</v>
      </c>
      <c r="H1904" s="4" t="str">
        <f aca="false">INDEX(Data_Products!$C$2:$C$33,MATCH(C1904,Data_Products!$A$2:$A$33,0))</f>
        <v>Plumbing &amp; Drainage</v>
      </c>
      <c r="I1904" s="10" t="n">
        <f aca="false">D1904*(E1904-G1904)</f>
        <v>131.4</v>
      </c>
      <c r="J1904" s="11" t="n">
        <f aca="false">IFERROR(I1904/F1904,0)</f>
        <v>0.180531702960775</v>
      </c>
      <c r="K1904" s="4" t="str">
        <f aca="false">IFERROR(INDEX(Data_Orders!$F$2:$F$4727,MATCH(B1904,Data_Orders!$A$2:$A$4727,0)),"")</f>
        <v>Contractor</v>
      </c>
      <c r="L1904" s="4" t="str">
        <f aca="false">IFERROR(INDEX(Data_Orders!$D$2:$D$4727,MATCH(B1904,Data_Orders!$A$2:$A$4727,0)),"")</f>
        <v>Northampton</v>
      </c>
    </row>
    <row r="1905" customFormat="false" ht="15" hidden="false" customHeight="false" outlineLevel="0" collapsed="false">
      <c r="A1905" s="4" t="s">
        <v>7721</v>
      </c>
      <c r="B1905" s="4" t="s">
        <v>1717</v>
      </c>
      <c r="C1905" s="4" t="s">
        <v>1013</v>
      </c>
      <c r="D1905" s="4" t="n">
        <v>5</v>
      </c>
      <c r="E1905" s="4" t="n">
        <v>240.92</v>
      </c>
      <c r="F1905" s="4" t="n">
        <v>1204.6</v>
      </c>
      <c r="G1905" s="4" t="n">
        <f aca="false">INDEX(Data_Products!$D$2:$D$33,MATCH(C1905,Data_Products!$A$2:$A$33,0))</f>
        <v>168.32</v>
      </c>
      <c r="H1905" s="4" t="str">
        <f aca="false">INDEX(Data_Products!$C$2:$C$33,MATCH(C1905,Data_Products!$A$2:$A$33,0))</f>
        <v>Timber</v>
      </c>
      <c r="I1905" s="10" t="n">
        <f aca="false">D1905*(E1905-G1905)</f>
        <v>363</v>
      </c>
      <c r="J1905" s="11" t="n">
        <f aca="false">IFERROR(I1905/F1905,0)</f>
        <v>0.301344844761747</v>
      </c>
      <c r="K1905" s="4" t="str">
        <f aca="false">IFERROR(INDEX(Data_Orders!$F$2:$F$4727,MATCH(B1905,Data_Orders!$A$2:$A$4727,0)),"")</f>
        <v>Contractor</v>
      </c>
      <c r="L1905" s="4" t="str">
        <f aca="false">IFERROR(INDEX(Data_Orders!$D$2:$D$4727,MATCH(B1905,Data_Orders!$A$2:$A$4727,0)),"")</f>
        <v>Northampton</v>
      </c>
    </row>
    <row r="1906" customFormat="false" ht="15" hidden="false" customHeight="false" outlineLevel="0" collapsed="false">
      <c r="A1906" s="4" t="s">
        <v>7722</v>
      </c>
      <c r="B1906" s="4" t="s">
        <v>1718</v>
      </c>
      <c r="C1906" s="4" t="s">
        <v>1039</v>
      </c>
      <c r="D1906" s="4" t="n">
        <v>12</v>
      </c>
      <c r="E1906" s="4" t="n">
        <v>160.41</v>
      </c>
      <c r="F1906" s="4" t="n">
        <v>1924.92</v>
      </c>
      <c r="G1906" s="4" t="n">
        <f aca="false">INDEX(Data_Products!$D$2:$D$33,MATCH(C1906,Data_Products!$A$2:$A$33,0))</f>
        <v>99.74</v>
      </c>
      <c r="H1906" s="4" t="str">
        <f aca="false">INDEX(Data_Products!$C$2:$C$33,MATCH(C1906,Data_Products!$A$2:$A$33,0))</f>
        <v>Insulation</v>
      </c>
      <c r="I1906" s="10" t="n">
        <f aca="false">D1906*(E1906-G1906)</f>
        <v>728.04</v>
      </c>
      <c r="J1906" s="11" t="n">
        <f aca="false">IFERROR(I1906/F1906,0)</f>
        <v>0.378218315566361</v>
      </c>
      <c r="K1906" s="4" t="str">
        <f aca="false">IFERROR(INDEX(Data_Orders!$F$2:$F$4727,MATCH(B1906,Data_Orders!$A$2:$A$4727,0)),"")</f>
        <v>Contractor</v>
      </c>
      <c r="L1906" s="4" t="str">
        <f aca="false">IFERROR(INDEX(Data_Orders!$D$2:$D$4727,MATCH(B1906,Data_Orders!$A$2:$A$4727,0)),"")</f>
        <v>Northampton</v>
      </c>
    </row>
    <row r="1907" customFormat="false" ht="15" hidden="false" customHeight="false" outlineLevel="0" collapsed="false">
      <c r="A1907" s="4" t="s">
        <v>7723</v>
      </c>
      <c r="B1907" s="4" t="s">
        <v>1718</v>
      </c>
      <c r="C1907" s="4" t="s">
        <v>1046</v>
      </c>
      <c r="D1907" s="4" t="n">
        <v>10</v>
      </c>
      <c r="E1907" s="4" t="n">
        <v>154.02</v>
      </c>
      <c r="F1907" s="4" t="n">
        <v>1540.2</v>
      </c>
      <c r="G1907" s="4" t="n">
        <f aca="false">INDEX(Data_Products!$D$2:$D$33,MATCH(C1907,Data_Products!$A$2:$A$33,0))</f>
        <v>102.1</v>
      </c>
      <c r="H1907" s="4" t="str">
        <f aca="false">INDEX(Data_Products!$C$2:$C$33,MATCH(C1907,Data_Products!$A$2:$A$33,0))</f>
        <v>Tools &amp; Fixings</v>
      </c>
      <c r="I1907" s="10" t="n">
        <f aca="false">D1907*(E1907-G1907)</f>
        <v>519.2</v>
      </c>
      <c r="J1907" s="11" t="n">
        <f aca="false">IFERROR(I1907/F1907,0)</f>
        <v>0.337099078041813</v>
      </c>
      <c r="K1907" s="4" t="str">
        <f aca="false">IFERROR(INDEX(Data_Orders!$F$2:$F$4727,MATCH(B1907,Data_Orders!$A$2:$A$4727,0)),"")</f>
        <v>Contractor</v>
      </c>
      <c r="L1907" s="4" t="str">
        <f aca="false">IFERROR(INDEX(Data_Orders!$D$2:$D$4727,MATCH(B1907,Data_Orders!$A$2:$A$4727,0)),"")</f>
        <v>Northampton</v>
      </c>
    </row>
    <row r="1908" customFormat="false" ht="15" hidden="false" customHeight="false" outlineLevel="0" collapsed="false">
      <c r="A1908" s="4" t="s">
        <v>7724</v>
      </c>
      <c r="B1908" s="4" t="s">
        <v>1718</v>
      </c>
      <c r="C1908" s="4" t="s">
        <v>1077</v>
      </c>
      <c r="D1908" s="4" t="n">
        <v>19</v>
      </c>
      <c r="E1908" s="4" t="n">
        <v>46.61</v>
      </c>
      <c r="F1908" s="4" t="n">
        <v>885.59</v>
      </c>
      <c r="G1908" s="4" t="n">
        <f aca="false">INDEX(Data_Products!$D$2:$D$33,MATCH(C1908,Data_Products!$A$2:$A$33,0))</f>
        <v>36.87</v>
      </c>
      <c r="H1908" s="4" t="str">
        <f aca="false">INDEX(Data_Products!$C$2:$C$33,MATCH(C1908,Data_Products!$A$2:$A$33,0))</f>
        <v>Landscaping</v>
      </c>
      <c r="I1908" s="10" t="n">
        <f aca="false">D1908*(E1908-G1908)</f>
        <v>185.06</v>
      </c>
      <c r="J1908" s="11" t="n">
        <f aca="false">IFERROR(I1908/F1908,0)</f>
        <v>0.208968032611028</v>
      </c>
      <c r="K1908" s="4" t="str">
        <f aca="false">IFERROR(INDEX(Data_Orders!$F$2:$F$4727,MATCH(B1908,Data_Orders!$A$2:$A$4727,0)),"")</f>
        <v>Contractor</v>
      </c>
      <c r="L1908" s="4" t="str">
        <f aca="false">IFERROR(INDEX(Data_Orders!$D$2:$D$4727,MATCH(B1908,Data_Orders!$A$2:$A$4727,0)),"")</f>
        <v>Northampton</v>
      </c>
    </row>
    <row r="1909" customFormat="false" ht="15" hidden="false" customHeight="false" outlineLevel="0" collapsed="false">
      <c r="A1909" s="4" t="s">
        <v>7725</v>
      </c>
      <c r="B1909" s="4" t="s">
        <v>1718</v>
      </c>
      <c r="C1909" s="4" t="s">
        <v>1055</v>
      </c>
      <c r="D1909" s="4" t="n">
        <v>18</v>
      </c>
      <c r="E1909" s="4" t="n">
        <v>205.03</v>
      </c>
      <c r="F1909" s="4" t="n">
        <v>3690.54</v>
      </c>
      <c r="G1909" s="4" t="n">
        <f aca="false">INDEX(Data_Products!$D$2:$D$33,MATCH(C1909,Data_Products!$A$2:$A$33,0))</f>
        <v>138.6</v>
      </c>
      <c r="H1909" s="4" t="str">
        <f aca="false">INDEX(Data_Products!$C$2:$C$33,MATCH(C1909,Data_Products!$A$2:$A$33,0))</f>
        <v>Roofing</v>
      </c>
      <c r="I1909" s="10" t="n">
        <f aca="false">D1909*(E1909-G1909)</f>
        <v>1195.74</v>
      </c>
      <c r="J1909" s="11" t="n">
        <f aca="false">IFERROR(I1909/F1909,0)</f>
        <v>0.324001365653807</v>
      </c>
      <c r="K1909" s="4" t="str">
        <f aca="false">IFERROR(INDEX(Data_Orders!$F$2:$F$4727,MATCH(B1909,Data_Orders!$A$2:$A$4727,0)),"")</f>
        <v>Contractor</v>
      </c>
      <c r="L1909" s="4" t="str">
        <f aca="false">IFERROR(INDEX(Data_Orders!$D$2:$D$4727,MATCH(B1909,Data_Orders!$A$2:$A$4727,0)),"")</f>
        <v>Northampton</v>
      </c>
    </row>
    <row r="1910" customFormat="false" ht="15" hidden="false" customHeight="false" outlineLevel="0" collapsed="false">
      <c r="A1910" s="4" t="s">
        <v>7726</v>
      </c>
      <c r="B1910" s="4" t="s">
        <v>1718</v>
      </c>
      <c r="C1910" s="4" t="s">
        <v>1064</v>
      </c>
      <c r="D1910" s="4" t="n">
        <v>5</v>
      </c>
      <c r="E1910" s="4" t="n">
        <v>97.63</v>
      </c>
      <c r="F1910" s="4" t="n">
        <v>488.15</v>
      </c>
      <c r="G1910" s="4" t="n">
        <f aca="false">INDEX(Data_Products!$D$2:$D$33,MATCH(C1910,Data_Products!$A$2:$A$33,0))</f>
        <v>65.21</v>
      </c>
      <c r="H1910" s="4" t="str">
        <f aca="false">INDEX(Data_Products!$C$2:$C$33,MATCH(C1910,Data_Products!$A$2:$A$33,0))</f>
        <v>Plumbing &amp; Drainage</v>
      </c>
      <c r="I1910" s="10" t="n">
        <f aca="false">D1910*(E1910-G1910)</f>
        <v>162.1</v>
      </c>
      <c r="J1910" s="11" t="n">
        <f aca="false">IFERROR(I1910/F1910,0)</f>
        <v>0.332070060432244</v>
      </c>
      <c r="K1910" s="4" t="str">
        <f aca="false">IFERROR(INDEX(Data_Orders!$F$2:$F$4727,MATCH(B1910,Data_Orders!$A$2:$A$4727,0)),"")</f>
        <v>Contractor</v>
      </c>
      <c r="L1910" s="4" t="str">
        <f aca="false">IFERROR(INDEX(Data_Orders!$D$2:$D$4727,MATCH(B1910,Data_Orders!$A$2:$A$4727,0)),"")</f>
        <v>Northampton</v>
      </c>
    </row>
    <row r="1911" customFormat="false" ht="15" hidden="false" customHeight="false" outlineLevel="0" collapsed="false">
      <c r="A1911" s="4" t="s">
        <v>7727</v>
      </c>
      <c r="B1911" s="4" t="s">
        <v>1719</v>
      </c>
      <c r="C1911" s="4" t="s">
        <v>1030</v>
      </c>
      <c r="D1911" s="4" t="n">
        <v>1</v>
      </c>
      <c r="E1911" s="4" t="n">
        <v>25.23</v>
      </c>
      <c r="F1911" s="4" t="n">
        <v>25.23</v>
      </c>
      <c r="G1911" s="4" t="n">
        <f aca="false">INDEX(Data_Products!$D$2:$D$33,MATCH(C1911,Data_Products!$A$2:$A$33,0))</f>
        <v>17.67</v>
      </c>
      <c r="H1911" s="4" t="str">
        <f aca="false">INDEX(Data_Products!$C$2:$C$33,MATCH(C1911,Data_Products!$A$2:$A$33,0))</f>
        <v>Cement &amp; Aggregates</v>
      </c>
      <c r="I1911" s="10" t="n">
        <f aca="false">D1911*(E1911-G1911)</f>
        <v>7.56</v>
      </c>
      <c r="J1911" s="11" t="n">
        <f aca="false">IFERROR(I1911/F1911,0)</f>
        <v>0.299643281807372</v>
      </c>
      <c r="K1911" s="4" t="str">
        <f aca="false">IFERROR(INDEX(Data_Orders!$F$2:$F$4727,MATCH(B1911,Data_Orders!$A$2:$A$4727,0)),"")</f>
        <v>Contractor</v>
      </c>
      <c r="L1911" s="4" t="str">
        <f aca="false">IFERROR(INDEX(Data_Orders!$D$2:$D$4727,MATCH(B1911,Data_Orders!$A$2:$A$4727,0)),"")</f>
        <v>Northampton</v>
      </c>
    </row>
    <row r="1912" customFormat="false" ht="15" hidden="false" customHeight="false" outlineLevel="0" collapsed="false">
      <c r="A1912" s="4" t="s">
        <v>7728</v>
      </c>
      <c r="B1912" s="4" t="s">
        <v>1719</v>
      </c>
      <c r="C1912" s="4" t="s">
        <v>1052</v>
      </c>
      <c r="D1912" s="4" t="n">
        <v>17</v>
      </c>
      <c r="E1912" s="4" t="n">
        <v>205.71</v>
      </c>
      <c r="F1912" s="4" t="n">
        <v>3497.07</v>
      </c>
      <c r="G1912" s="4" t="n">
        <f aca="false">INDEX(Data_Products!$D$2:$D$33,MATCH(C1912,Data_Products!$A$2:$A$33,0))</f>
        <v>152.29</v>
      </c>
      <c r="H1912" s="4" t="str">
        <f aca="false">INDEX(Data_Products!$C$2:$C$33,MATCH(C1912,Data_Products!$A$2:$A$33,0))</f>
        <v>Roofing</v>
      </c>
      <c r="I1912" s="10" t="n">
        <f aca="false">D1912*(E1912-G1912)</f>
        <v>908.14</v>
      </c>
      <c r="J1912" s="11" t="n">
        <f aca="false">IFERROR(I1912/F1912,0)</f>
        <v>0.259685965679841</v>
      </c>
      <c r="K1912" s="4" t="str">
        <f aca="false">IFERROR(INDEX(Data_Orders!$F$2:$F$4727,MATCH(B1912,Data_Orders!$A$2:$A$4727,0)),"")</f>
        <v>Contractor</v>
      </c>
      <c r="L1912" s="4" t="str">
        <f aca="false">IFERROR(INDEX(Data_Orders!$D$2:$D$4727,MATCH(B1912,Data_Orders!$A$2:$A$4727,0)),"")</f>
        <v>Northampton</v>
      </c>
    </row>
    <row r="1913" customFormat="false" ht="15" hidden="false" customHeight="false" outlineLevel="0" collapsed="false">
      <c r="A1913" s="4" t="s">
        <v>7729</v>
      </c>
      <c r="B1913" s="4" t="s">
        <v>1719</v>
      </c>
      <c r="C1913" s="4" t="s">
        <v>1032</v>
      </c>
      <c r="D1913" s="4" t="n">
        <v>19</v>
      </c>
      <c r="E1913" s="4" t="n">
        <v>99.65</v>
      </c>
      <c r="F1913" s="4" t="n">
        <v>1893.35</v>
      </c>
      <c r="G1913" s="4" t="n">
        <f aca="false">INDEX(Data_Products!$D$2:$D$33,MATCH(C1913,Data_Products!$A$2:$A$33,0))</f>
        <v>58.26</v>
      </c>
      <c r="H1913" s="4" t="str">
        <f aca="false">INDEX(Data_Products!$C$2:$C$33,MATCH(C1913,Data_Products!$A$2:$A$33,0))</f>
        <v>Insulation</v>
      </c>
      <c r="I1913" s="10" t="n">
        <f aca="false">D1913*(E1913-G1913)</f>
        <v>786.41</v>
      </c>
      <c r="J1913" s="11" t="n">
        <f aca="false">IFERROR(I1913/F1913,0)</f>
        <v>0.415353738083292</v>
      </c>
      <c r="K1913" s="4" t="str">
        <f aca="false">IFERROR(INDEX(Data_Orders!$F$2:$F$4727,MATCH(B1913,Data_Orders!$A$2:$A$4727,0)),"")</f>
        <v>Contractor</v>
      </c>
      <c r="L1913" s="4" t="str">
        <f aca="false">IFERROR(INDEX(Data_Orders!$D$2:$D$4727,MATCH(B1913,Data_Orders!$A$2:$A$4727,0)),"")</f>
        <v>Northampton</v>
      </c>
    </row>
    <row r="1914" customFormat="false" ht="15" hidden="false" customHeight="false" outlineLevel="0" collapsed="false">
      <c r="A1914" s="4" t="s">
        <v>7730</v>
      </c>
      <c r="B1914" s="4" t="s">
        <v>1719</v>
      </c>
      <c r="C1914" s="4" t="s">
        <v>1035</v>
      </c>
      <c r="D1914" s="4" t="n">
        <v>5</v>
      </c>
      <c r="E1914" s="4" t="n">
        <v>165.07</v>
      </c>
      <c r="F1914" s="4" t="n">
        <v>825.35</v>
      </c>
      <c r="G1914" s="4" t="n">
        <f aca="false">INDEX(Data_Products!$D$2:$D$33,MATCH(C1914,Data_Products!$A$2:$A$33,0))</f>
        <v>134.65</v>
      </c>
      <c r="H1914" s="4" t="str">
        <f aca="false">INDEX(Data_Products!$C$2:$C$33,MATCH(C1914,Data_Products!$A$2:$A$33,0))</f>
        <v>Insulation</v>
      </c>
      <c r="I1914" s="10" t="n">
        <f aca="false">D1914*(E1914-G1914)</f>
        <v>152.1</v>
      </c>
      <c r="J1914" s="11" t="n">
        <f aca="false">IFERROR(I1914/F1914,0)</f>
        <v>0.184285454655601</v>
      </c>
      <c r="K1914" s="4" t="str">
        <f aca="false">IFERROR(INDEX(Data_Orders!$F$2:$F$4727,MATCH(B1914,Data_Orders!$A$2:$A$4727,0)),"")</f>
        <v>Contractor</v>
      </c>
      <c r="L1914" s="4" t="str">
        <f aca="false">IFERROR(INDEX(Data_Orders!$D$2:$D$4727,MATCH(B1914,Data_Orders!$A$2:$A$4727,0)),"")</f>
        <v>Northampton</v>
      </c>
    </row>
    <row r="1915" customFormat="false" ht="15" hidden="false" customHeight="false" outlineLevel="0" collapsed="false">
      <c r="A1915" s="4" t="s">
        <v>7731</v>
      </c>
      <c r="B1915" s="4" t="s">
        <v>1720</v>
      </c>
      <c r="C1915" s="4" t="s">
        <v>1046</v>
      </c>
      <c r="D1915" s="4" t="n">
        <v>18</v>
      </c>
      <c r="E1915" s="4" t="n">
        <v>154.02</v>
      </c>
      <c r="F1915" s="4" t="n">
        <v>2772.36</v>
      </c>
      <c r="G1915" s="4" t="n">
        <f aca="false">INDEX(Data_Products!$D$2:$D$33,MATCH(C1915,Data_Products!$A$2:$A$33,0))</f>
        <v>102.1</v>
      </c>
      <c r="H1915" s="4" t="str">
        <f aca="false">INDEX(Data_Products!$C$2:$C$33,MATCH(C1915,Data_Products!$A$2:$A$33,0))</f>
        <v>Tools &amp; Fixings</v>
      </c>
      <c r="I1915" s="10" t="n">
        <f aca="false">D1915*(E1915-G1915)</f>
        <v>934.56</v>
      </c>
      <c r="J1915" s="11" t="n">
        <f aca="false">IFERROR(I1915/F1915,0)</f>
        <v>0.337099078041813</v>
      </c>
      <c r="K1915" s="4" t="str">
        <f aca="false">IFERROR(INDEX(Data_Orders!$F$2:$F$4727,MATCH(B1915,Data_Orders!$A$2:$A$4727,0)),"")</f>
        <v>Contractor</v>
      </c>
      <c r="L1915" s="4" t="str">
        <f aca="false">IFERROR(INDEX(Data_Orders!$D$2:$D$4727,MATCH(B1915,Data_Orders!$A$2:$A$4727,0)),"")</f>
        <v>Northampton</v>
      </c>
    </row>
    <row r="1916" customFormat="false" ht="15" hidden="false" customHeight="false" outlineLevel="0" collapsed="false">
      <c r="A1916" s="4" t="s">
        <v>7732</v>
      </c>
      <c r="B1916" s="4" t="s">
        <v>1720</v>
      </c>
      <c r="C1916" s="4" t="s">
        <v>1068</v>
      </c>
      <c r="D1916" s="4" t="n">
        <v>2</v>
      </c>
      <c r="E1916" s="4" t="n">
        <v>86.28</v>
      </c>
      <c r="F1916" s="4" t="n">
        <v>172.56</v>
      </c>
      <c r="G1916" s="4" t="n">
        <f aca="false">INDEX(Data_Products!$D$2:$D$33,MATCH(C1916,Data_Products!$A$2:$A$33,0))</f>
        <v>68.55</v>
      </c>
      <c r="H1916" s="4" t="str">
        <f aca="false">INDEX(Data_Products!$C$2:$C$33,MATCH(C1916,Data_Products!$A$2:$A$33,0))</f>
        <v>Plumbing &amp; Drainage</v>
      </c>
      <c r="I1916" s="10" t="n">
        <f aca="false">D1916*(E1916-G1916)</f>
        <v>35.46</v>
      </c>
      <c r="J1916" s="11" t="n">
        <f aca="false">IFERROR(I1916/F1916,0)</f>
        <v>0.205493741307371</v>
      </c>
      <c r="K1916" s="4" t="str">
        <f aca="false">IFERROR(INDEX(Data_Orders!$F$2:$F$4727,MATCH(B1916,Data_Orders!$A$2:$A$4727,0)),"")</f>
        <v>Contractor</v>
      </c>
      <c r="L1916" s="4" t="str">
        <f aca="false">IFERROR(INDEX(Data_Orders!$D$2:$D$4727,MATCH(B1916,Data_Orders!$A$2:$A$4727,0)),"")</f>
        <v>Northampton</v>
      </c>
    </row>
    <row r="1917" customFormat="false" ht="15" hidden="false" customHeight="false" outlineLevel="0" collapsed="false">
      <c r="A1917" s="4" t="s">
        <v>7733</v>
      </c>
      <c r="B1917" s="4" t="s">
        <v>1721</v>
      </c>
      <c r="C1917" s="4" t="s">
        <v>1024</v>
      </c>
      <c r="D1917" s="4" t="n">
        <v>7</v>
      </c>
      <c r="E1917" s="4" t="n">
        <v>137.14</v>
      </c>
      <c r="F1917" s="4" t="n">
        <v>959.98</v>
      </c>
      <c r="G1917" s="4" t="n">
        <f aca="false">INDEX(Data_Products!$D$2:$D$33,MATCH(C1917,Data_Products!$A$2:$A$33,0))</f>
        <v>99.99</v>
      </c>
      <c r="H1917" s="4" t="str">
        <f aca="false">INDEX(Data_Products!$C$2:$C$33,MATCH(C1917,Data_Products!$A$2:$A$33,0))</f>
        <v>Cement &amp; Aggregates</v>
      </c>
      <c r="I1917" s="10" t="n">
        <f aca="false">D1917*(E1917-G1917)</f>
        <v>260.05</v>
      </c>
      <c r="J1917" s="11" t="n">
        <f aca="false">IFERROR(I1917/F1917,0)</f>
        <v>0.270891060230421</v>
      </c>
      <c r="K1917" s="4" t="str">
        <f aca="false">IFERROR(INDEX(Data_Orders!$F$2:$F$4727,MATCH(B1917,Data_Orders!$A$2:$A$4727,0)),"")</f>
        <v>Contractor</v>
      </c>
      <c r="L1917" s="4" t="str">
        <f aca="false">IFERROR(INDEX(Data_Orders!$D$2:$D$4727,MATCH(B1917,Data_Orders!$A$2:$A$4727,0)),"")</f>
        <v>Northampton</v>
      </c>
    </row>
    <row r="1918" customFormat="false" ht="15" hidden="false" customHeight="false" outlineLevel="0" collapsed="false">
      <c r="A1918" s="4" t="s">
        <v>7734</v>
      </c>
      <c r="B1918" s="4" t="s">
        <v>1721</v>
      </c>
      <c r="C1918" s="4" t="s">
        <v>1055</v>
      </c>
      <c r="D1918" s="4" t="n">
        <v>3</v>
      </c>
      <c r="E1918" s="4" t="n">
        <v>205.03</v>
      </c>
      <c r="F1918" s="4" t="n">
        <v>615.09</v>
      </c>
      <c r="G1918" s="4" t="n">
        <f aca="false">INDEX(Data_Products!$D$2:$D$33,MATCH(C1918,Data_Products!$A$2:$A$33,0))</f>
        <v>138.6</v>
      </c>
      <c r="H1918" s="4" t="str">
        <f aca="false">INDEX(Data_Products!$C$2:$C$33,MATCH(C1918,Data_Products!$A$2:$A$33,0))</f>
        <v>Roofing</v>
      </c>
      <c r="I1918" s="10" t="n">
        <f aca="false">D1918*(E1918-G1918)</f>
        <v>199.29</v>
      </c>
      <c r="J1918" s="11" t="n">
        <f aca="false">IFERROR(I1918/F1918,0)</f>
        <v>0.324001365653807</v>
      </c>
      <c r="K1918" s="4" t="str">
        <f aca="false">IFERROR(INDEX(Data_Orders!$F$2:$F$4727,MATCH(B1918,Data_Orders!$A$2:$A$4727,0)),"")</f>
        <v>Contractor</v>
      </c>
      <c r="L1918" s="4" t="str">
        <f aca="false">IFERROR(INDEX(Data_Orders!$D$2:$D$4727,MATCH(B1918,Data_Orders!$A$2:$A$4727,0)),"")</f>
        <v>Northampton</v>
      </c>
    </row>
    <row r="1919" customFormat="false" ht="15" hidden="false" customHeight="false" outlineLevel="0" collapsed="false">
      <c r="A1919" s="4" t="s">
        <v>7735</v>
      </c>
      <c r="B1919" s="4" t="s">
        <v>1721</v>
      </c>
      <c r="C1919" s="4" t="s">
        <v>1075</v>
      </c>
      <c r="D1919" s="4" t="n">
        <v>11</v>
      </c>
      <c r="E1919" s="4" t="n">
        <v>98.61</v>
      </c>
      <c r="F1919" s="4" t="n">
        <v>1084.71</v>
      </c>
      <c r="G1919" s="4" t="n">
        <f aca="false">INDEX(Data_Products!$D$2:$D$33,MATCH(C1919,Data_Products!$A$2:$A$33,0))</f>
        <v>74.84</v>
      </c>
      <c r="H1919" s="4" t="str">
        <f aca="false">INDEX(Data_Products!$C$2:$C$33,MATCH(C1919,Data_Products!$A$2:$A$33,0))</f>
        <v>Landscaping</v>
      </c>
      <c r="I1919" s="10" t="n">
        <f aca="false">D1919*(E1919-G1919)</f>
        <v>261.47</v>
      </c>
      <c r="J1919" s="11" t="n">
        <f aca="false">IFERROR(I1919/F1919,0)</f>
        <v>0.24105060338708</v>
      </c>
      <c r="K1919" s="4" t="str">
        <f aca="false">IFERROR(INDEX(Data_Orders!$F$2:$F$4727,MATCH(B1919,Data_Orders!$A$2:$A$4727,0)),"")</f>
        <v>Contractor</v>
      </c>
      <c r="L1919" s="4" t="str">
        <f aca="false">IFERROR(INDEX(Data_Orders!$D$2:$D$4727,MATCH(B1919,Data_Orders!$A$2:$A$4727,0)),"")</f>
        <v>Northampton</v>
      </c>
    </row>
    <row r="1920" customFormat="false" ht="15" hidden="false" customHeight="false" outlineLevel="0" collapsed="false">
      <c r="A1920" s="4" t="s">
        <v>7736</v>
      </c>
      <c r="B1920" s="4" t="s">
        <v>1722</v>
      </c>
      <c r="C1920" s="4" t="s">
        <v>1059</v>
      </c>
      <c r="D1920" s="4" t="n">
        <v>19</v>
      </c>
      <c r="E1920" s="4" t="n">
        <v>103.63</v>
      </c>
      <c r="F1920" s="4" t="n">
        <v>1968.97</v>
      </c>
      <c r="G1920" s="4" t="n">
        <f aca="false">INDEX(Data_Products!$D$2:$D$33,MATCH(C1920,Data_Products!$A$2:$A$33,0))</f>
        <v>82.55</v>
      </c>
      <c r="H1920" s="4" t="str">
        <f aca="false">INDEX(Data_Products!$C$2:$C$33,MATCH(C1920,Data_Products!$A$2:$A$33,0))</f>
        <v>Roofing</v>
      </c>
      <c r="I1920" s="10" t="n">
        <f aca="false">D1920*(E1920-G1920)</f>
        <v>400.52</v>
      </c>
      <c r="J1920" s="11" t="n">
        <f aca="false">IFERROR(I1920/F1920,0)</f>
        <v>0.203415999228023</v>
      </c>
      <c r="K1920" s="4" t="str">
        <f aca="false">IFERROR(INDEX(Data_Orders!$F$2:$F$4727,MATCH(B1920,Data_Orders!$A$2:$A$4727,0)),"")</f>
        <v>Contractor</v>
      </c>
      <c r="L1920" s="4" t="str">
        <f aca="false">IFERROR(INDEX(Data_Orders!$D$2:$D$4727,MATCH(B1920,Data_Orders!$A$2:$A$4727,0)),"")</f>
        <v>Northampton</v>
      </c>
    </row>
    <row r="1921" customFormat="false" ht="15" hidden="false" customHeight="false" outlineLevel="0" collapsed="false">
      <c r="A1921" s="4" t="s">
        <v>7737</v>
      </c>
      <c r="B1921" s="4" t="s">
        <v>1722</v>
      </c>
      <c r="C1921" s="4" t="s">
        <v>1041</v>
      </c>
      <c r="D1921" s="4" t="n">
        <v>19</v>
      </c>
      <c r="E1921" s="4" t="n">
        <v>242.75</v>
      </c>
      <c r="F1921" s="4" t="n">
        <v>4612.25</v>
      </c>
      <c r="G1921" s="4" t="n">
        <f aca="false">INDEX(Data_Products!$D$2:$D$33,MATCH(C1921,Data_Products!$A$2:$A$33,0))</f>
        <v>142.94</v>
      </c>
      <c r="H1921" s="4" t="str">
        <f aca="false">INDEX(Data_Products!$C$2:$C$33,MATCH(C1921,Data_Products!$A$2:$A$33,0))</f>
        <v>Tools &amp; Fixings</v>
      </c>
      <c r="I1921" s="10" t="n">
        <f aca="false">D1921*(E1921-G1921)</f>
        <v>1896.39</v>
      </c>
      <c r="J1921" s="11" t="n">
        <f aca="false">IFERROR(I1921/F1921,0)</f>
        <v>0.411163748712667</v>
      </c>
      <c r="K1921" s="4" t="str">
        <f aca="false">IFERROR(INDEX(Data_Orders!$F$2:$F$4727,MATCH(B1921,Data_Orders!$A$2:$A$4727,0)),"")</f>
        <v>Contractor</v>
      </c>
      <c r="L1921" s="4" t="str">
        <f aca="false">IFERROR(INDEX(Data_Orders!$D$2:$D$4727,MATCH(B1921,Data_Orders!$A$2:$A$4727,0)),"")</f>
        <v>Northampton</v>
      </c>
    </row>
    <row r="1922" customFormat="false" ht="15" hidden="false" customHeight="false" outlineLevel="0" collapsed="false">
      <c r="A1922" s="4" t="s">
        <v>7738</v>
      </c>
      <c r="B1922" s="4" t="s">
        <v>1722</v>
      </c>
      <c r="C1922" s="4" t="s">
        <v>1052</v>
      </c>
      <c r="D1922" s="4" t="n">
        <v>11</v>
      </c>
      <c r="E1922" s="4" t="n">
        <v>205.71</v>
      </c>
      <c r="F1922" s="4" t="n">
        <v>2262.81</v>
      </c>
      <c r="G1922" s="4" t="n">
        <f aca="false">INDEX(Data_Products!$D$2:$D$33,MATCH(C1922,Data_Products!$A$2:$A$33,0))</f>
        <v>152.29</v>
      </c>
      <c r="H1922" s="4" t="str">
        <f aca="false">INDEX(Data_Products!$C$2:$C$33,MATCH(C1922,Data_Products!$A$2:$A$33,0))</f>
        <v>Roofing</v>
      </c>
      <c r="I1922" s="10" t="n">
        <f aca="false">D1922*(E1922-G1922)</f>
        <v>587.62</v>
      </c>
      <c r="J1922" s="11" t="n">
        <f aca="false">IFERROR(I1922/F1922,0)</f>
        <v>0.259685965679841</v>
      </c>
      <c r="K1922" s="4" t="str">
        <f aca="false">IFERROR(INDEX(Data_Orders!$F$2:$F$4727,MATCH(B1922,Data_Orders!$A$2:$A$4727,0)),"")</f>
        <v>Contractor</v>
      </c>
      <c r="L1922" s="4" t="str">
        <f aca="false">IFERROR(INDEX(Data_Orders!$D$2:$D$4727,MATCH(B1922,Data_Orders!$A$2:$A$4727,0)),"")</f>
        <v>Northampton</v>
      </c>
    </row>
    <row r="1923" customFormat="false" ht="15" hidden="false" customHeight="false" outlineLevel="0" collapsed="false">
      <c r="A1923" s="4" t="s">
        <v>7739</v>
      </c>
      <c r="B1923" s="4" t="s">
        <v>1722</v>
      </c>
      <c r="C1923" s="4" t="s">
        <v>1032</v>
      </c>
      <c r="D1923" s="4" t="n">
        <v>20</v>
      </c>
      <c r="E1923" s="4" t="n">
        <v>99.65</v>
      </c>
      <c r="F1923" s="4" t="n">
        <v>1993</v>
      </c>
      <c r="G1923" s="4" t="n">
        <f aca="false">INDEX(Data_Products!$D$2:$D$33,MATCH(C1923,Data_Products!$A$2:$A$33,0))</f>
        <v>58.26</v>
      </c>
      <c r="H1923" s="4" t="str">
        <f aca="false">INDEX(Data_Products!$C$2:$C$33,MATCH(C1923,Data_Products!$A$2:$A$33,0))</f>
        <v>Insulation</v>
      </c>
      <c r="I1923" s="10" t="n">
        <f aca="false">D1923*(E1923-G1923)</f>
        <v>827.8</v>
      </c>
      <c r="J1923" s="11" t="n">
        <f aca="false">IFERROR(I1923/F1923,0)</f>
        <v>0.415353738083292</v>
      </c>
      <c r="K1923" s="4" t="str">
        <f aca="false">IFERROR(INDEX(Data_Orders!$F$2:$F$4727,MATCH(B1923,Data_Orders!$A$2:$A$4727,0)),"")</f>
        <v>Contractor</v>
      </c>
      <c r="L1923" s="4" t="str">
        <f aca="false">IFERROR(INDEX(Data_Orders!$D$2:$D$4727,MATCH(B1923,Data_Orders!$A$2:$A$4727,0)),"")</f>
        <v>Northampton</v>
      </c>
    </row>
    <row r="1924" customFormat="false" ht="15" hidden="false" customHeight="false" outlineLevel="0" collapsed="false">
      <c r="A1924" s="4" t="s">
        <v>7740</v>
      </c>
      <c r="B1924" s="4" t="s">
        <v>1723</v>
      </c>
      <c r="C1924" s="4" t="s">
        <v>1032</v>
      </c>
      <c r="D1924" s="4" t="n">
        <v>2</v>
      </c>
      <c r="E1924" s="4" t="n">
        <v>99.65</v>
      </c>
      <c r="F1924" s="4" t="n">
        <v>199.3</v>
      </c>
      <c r="G1924" s="4" t="n">
        <f aca="false">INDEX(Data_Products!$D$2:$D$33,MATCH(C1924,Data_Products!$A$2:$A$33,0))</f>
        <v>58.26</v>
      </c>
      <c r="H1924" s="4" t="str">
        <f aca="false">INDEX(Data_Products!$C$2:$C$33,MATCH(C1924,Data_Products!$A$2:$A$33,0))</f>
        <v>Insulation</v>
      </c>
      <c r="I1924" s="10" t="n">
        <f aca="false">D1924*(E1924-G1924)</f>
        <v>82.78</v>
      </c>
      <c r="J1924" s="11" t="n">
        <f aca="false">IFERROR(I1924/F1924,0)</f>
        <v>0.415353738083292</v>
      </c>
      <c r="K1924" s="4" t="str">
        <f aca="false">IFERROR(INDEX(Data_Orders!$F$2:$F$4727,MATCH(B1924,Data_Orders!$A$2:$A$4727,0)),"")</f>
        <v>Contractor</v>
      </c>
      <c r="L1924" s="4" t="str">
        <f aca="false">IFERROR(INDEX(Data_Orders!$D$2:$D$4727,MATCH(B1924,Data_Orders!$A$2:$A$4727,0)),"")</f>
        <v>Northampton</v>
      </c>
    </row>
    <row r="1925" customFormat="false" ht="15" hidden="false" customHeight="false" outlineLevel="0" collapsed="false">
      <c r="A1925" s="4" t="s">
        <v>7741</v>
      </c>
      <c r="B1925" s="4" t="s">
        <v>1723</v>
      </c>
      <c r="C1925" s="4" t="s">
        <v>1021</v>
      </c>
      <c r="D1925" s="4" t="n">
        <v>16</v>
      </c>
      <c r="E1925" s="4" t="n">
        <v>73.76</v>
      </c>
      <c r="F1925" s="4" t="n">
        <v>1180.16</v>
      </c>
      <c r="G1925" s="4" t="n">
        <f aca="false">INDEX(Data_Products!$D$2:$D$33,MATCH(C1925,Data_Products!$A$2:$A$33,0))</f>
        <v>51.51</v>
      </c>
      <c r="H1925" s="4" t="str">
        <f aca="false">INDEX(Data_Products!$C$2:$C$33,MATCH(C1925,Data_Products!$A$2:$A$33,0))</f>
        <v>Cement &amp; Aggregates</v>
      </c>
      <c r="I1925" s="10" t="n">
        <f aca="false">D1925*(E1925-G1925)</f>
        <v>356</v>
      </c>
      <c r="J1925" s="11" t="n">
        <f aca="false">IFERROR(I1925/F1925,0)</f>
        <v>0.301654013015184</v>
      </c>
      <c r="K1925" s="4" t="str">
        <f aca="false">IFERROR(INDEX(Data_Orders!$F$2:$F$4727,MATCH(B1925,Data_Orders!$A$2:$A$4727,0)),"")</f>
        <v>Contractor</v>
      </c>
      <c r="L1925" s="4" t="str">
        <f aca="false">IFERROR(INDEX(Data_Orders!$D$2:$D$4727,MATCH(B1925,Data_Orders!$A$2:$A$4727,0)),"")</f>
        <v>Northampton</v>
      </c>
    </row>
    <row r="1926" customFormat="false" ht="15" hidden="false" customHeight="false" outlineLevel="0" collapsed="false">
      <c r="A1926" s="4" t="s">
        <v>7742</v>
      </c>
      <c r="B1926" s="4" t="s">
        <v>1723</v>
      </c>
      <c r="C1926" s="4" t="s">
        <v>1017</v>
      </c>
      <c r="D1926" s="4" t="n">
        <v>8</v>
      </c>
      <c r="E1926" s="4" t="n">
        <v>49.15</v>
      </c>
      <c r="F1926" s="4" t="n">
        <v>393.2</v>
      </c>
      <c r="G1926" s="4" t="n">
        <f aca="false">INDEX(Data_Products!$D$2:$D$33,MATCH(C1926,Data_Products!$A$2:$A$33,0))</f>
        <v>31.44</v>
      </c>
      <c r="H1926" s="4" t="str">
        <f aca="false">INDEX(Data_Products!$C$2:$C$33,MATCH(C1926,Data_Products!$A$2:$A$33,0))</f>
        <v>Timber</v>
      </c>
      <c r="I1926" s="10" t="n">
        <f aca="false">D1926*(E1926-G1926)</f>
        <v>141.68</v>
      </c>
      <c r="J1926" s="11" t="n">
        <f aca="false">IFERROR(I1926/F1926,0)</f>
        <v>0.360325534079349</v>
      </c>
      <c r="K1926" s="4" t="str">
        <f aca="false">IFERROR(INDEX(Data_Orders!$F$2:$F$4727,MATCH(B1926,Data_Orders!$A$2:$A$4727,0)),"")</f>
        <v>Contractor</v>
      </c>
      <c r="L1926" s="4" t="str">
        <f aca="false">IFERROR(INDEX(Data_Orders!$D$2:$D$4727,MATCH(B1926,Data_Orders!$A$2:$A$4727,0)),"")</f>
        <v>Northampton</v>
      </c>
    </row>
    <row r="1927" customFormat="false" ht="15" hidden="false" customHeight="false" outlineLevel="0" collapsed="false">
      <c r="A1927" s="4" t="s">
        <v>7743</v>
      </c>
      <c r="B1927" s="4" t="s">
        <v>1723</v>
      </c>
      <c r="C1927" s="4" t="s">
        <v>1041</v>
      </c>
      <c r="D1927" s="4" t="n">
        <v>1</v>
      </c>
      <c r="E1927" s="4" t="n">
        <v>242.75</v>
      </c>
      <c r="F1927" s="4" t="n">
        <v>242.75</v>
      </c>
      <c r="G1927" s="4" t="n">
        <f aca="false">INDEX(Data_Products!$D$2:$D$33,MATCH(C1927,Data_Products!$A$2:$A$33,0))</f>
        <v>142.94</v>
      </c>
      <c r="H1927" s="4" t="str">
        <f aca="false">INDEX(Data_Products!$C$2:$C$33,MATCH(C1927,Data_Products!$A$2:$A$33,0))</f>
        <v>Tools &amp; Fixings</v>
      </c>
      <c r="I1927" s="10" t="n">
        <f aca="false">D1927*(E1927-G1927)</f>
        <v>99.81</v>
      </c>
      <c r="J1927" s="11" t="n">
        <f aca="false">IFERROR(I1927/F1927,0)</f>
        <v>0.411163748712667</v>
      </c>
      <c r="K1927" s="4" t="str">
        <f aca="false">IFERROR(INDEX(Data_Orders!$F$2:$F$4727,MATCH(B1927,Data_Orders!$A$2:$A$4727,0)),"")</f>
        <v>Contractor</v>
      </c>
      <c r="L1927" s="4" t="str">
        <f aca="false">IFERROR(INDEX(Data_Orders!$D$2:$D$4727,MATCH(B1927,Data_Orders!$A$2:$A$4727,0)),"")</f>
        <v>Northampton</v>
      </c>
    </row>
    <row r="1928" customFormat="false" ht="15" hidden="false" customHeight="false" outlineLevel="0" collapsed="false">
      <c r="A1928" s="4" t="s">
        <v>7744</v>
      </c>
      <c r="B1928" s="4" t="s">
        <v>1724</v>
      </c>
      <c r="C1928" s="4" t="s">
        <v>1059</v>
      </c>
      <c r="D1928" s="4" t="n">
        <v>15</v>
      </c>
      <c r="E1928" s="4" t="n">
        <v>103.63</v>
      </c>
      <c r="F1928" s="4" t="n">
        <v>1554.45</v>
      </c>
      <c r="G1928" s="4" t="n">
        <f aca="false">INDEX(Data_Products!$D$2:$D$33,MATCH(C1928,Data_Products!$A$2:$A$33,0))</f>
        <v>82.55</v>
      </c>
      <c r="H1928" s="4" t="str">
        <f aca="false">INDEX(Data_Products!$C$2:$C$33,MATCH(C1928,Data_Products!$A$2:$A$33,0))</f>
        <v>Roofing</v>
      </c>
      <c r="I1928" s="10" t="n">
        <f aca="false">D1928*(E1928-G1928)</f>
        <v>316.2</v>
      </c>
      <c r="J1928" s="11" t="n">
        <f aca="false">IFERROR(I1928/F1928,0)</f>
        <v>0.203415999228023</v>
      </c>
      <c r="K1928" s="4" t="str">
        <f aca="false">IFERROR(INDEX(Data_Orders!$F$2:$F$4727,MATCH(B1928,Data_Orders!$A$2:$A$4727,0)),"")</f>
        <v>Contractor</v>
      </c>
      <c r="L1928" s="4" t="str">
        <f aca="false">IFERROR(INDEX(Data_Orders!$D$2:$D$4727,MATCH(B1928,Data_Orders!$A$2:$A$4727,0)),"")</f>
        <v>Northampton</v>
      </c>
    </row>
    <row r="1929" customFormat="false" ht="15" hidden="false" customHeight="false" outlineLevel="0" collapsed="false">
      <c r="A1929" s="4" t="s">
        <v>7745</v>
      </c>
      <c r="B1929" s="4" t="s">
        <v>1724</v>
      </c>
      <c r="C1929" s="4" t="s">
        <v>1026</v>
      </c>
      <c r="D1929" s="4" t="n">
        <v>20</v>
      </c>
      <c r="E1929" s="4" t="n">
        <v>184.05</v>
      </c>
      <c r="F1929" s="4" t="n">
        <v>3681</v>
      </c>
      <c r="G1929" s="4" t="n">
        <f aca="false">INDEX(Data_Products!$D$2:$D$33,MATCH(C1929,Data_Products!$A$2:$A$33,0))</f>
        <v>147.44</v>
      </c>
      <c r="H1929" s="4" t="str">
        <f aca="false">INDEX(Data_Products!$C$2:$C$33,MATCH(C1929,Data_Products!$A$2:$A$33,0))</f>
        <v>Cement &amp; Aggregates</v>
      </c>
      <c r="I1929" s="10" t="n">
        <f aca="false">D1929*(E1929-G1929)</f>
        <v>732.2</v>
      </c>
      <c r="J1929" s="11" t="n">
        <f aca="false">IFERROR(I1929/F1929,0)</f>
        <v>0.19891333876664</v>
      </c>
      <c r="K1929" s="4" t="str">
        <f aca="false">IFERROR(INDEX(Data_Orders!$F$2:$F$4727,MATCH(B1929,Data_Orders!$A$2:$A$4727,0)),"")</f>
        <v>Contractor</v>
      </c>
      <c r="L1929" s="4" t="str">
        <f aca="false">IFERROR(INDEX(Data_Orders!$D$2:$D$4727,MATCH(B1929,Data_Orders!$A$2:$A$4727,0)),"")</f>
        <v>Northampton</v>
      </c>
    </row>
    <row r="1930" customFormat="false" ht="15" hidden="false" customHeight="false" outlineLevel="0" collapsed="false">
      <c r="A1930" s="4" t="s">
        <v>7746</v>
      </c>
      <c r="B1930" s="4" t="s">
        <v>1725</v>
      </c>
      <c r="C1930" s="4" t="s">
        <v>1044</v>
      </c>
      <c r="D1930" s="4" t="n">
        <v>11</v>
      </c>
      <c r="E1930" s="4" t="n">
        <v>190.44</v>
      </c>
      <c r="F1930" s="4" t="n">
        <v>2094.84</v>
      </c>
      <c r="G1930" s="4" t="n">
        <f aca="false">INDEX(Data_Products!$D$2:$D$33,MATCH(C1930,Data_Products!$A$2:$A$33,0))</f>
        <v>115.48</v>
      </c>
      <c r="H1930" s="4" t="str">
        <f aca="false">INDEX(Data_Products!$C$2:$C$33,MATCH(C1930,Data_Products!$A$2:$A$33,0))</f>
        <v>Tools &amp; Fixings</v>
      </c>
      <c r="I1930" s="10" t="n">
        <f aca="false">D1930*(E1930-G1930)</f>
        <v>824.56</v>
      </c>
      <c r="J1930" s="11" t="n">
        <f aca="false">IFERROR(I1930/F1930,0)</f>
        <v>0.393614786809494</v>
      </c>
      <c r="K1930" s="4" t="str">
        <f aca="false">IFERROR(INDEX(Data_Orders!$F$2:$F$4727,MATCH(B1930,Data_Orders!$A$2:$A$4727,0)),"")</f>
        <v>Contractor</v>
      </c>
      <c r="L1930" s="4" t="str">
        <f aca="false">IFERROR(INDEX(Data_Orders!$D$2:$D$4727,MATCH(B1930,Data_Orders!$A$2:$A$4727,0)),"")</f>
        <v>Northampton</v>
      </c>
    </row>
    <row r="1931" customFormat="false" ht="15" hidden="false" customHeight="false" outlineLevel="0" collapsed="false">
      <c r="A1931" s="4" t="s">
        <v>7747</v>
      </c>
      <c r="B1931" s="4" t="s">
        <v>1725</v>
      </c>
      <c r="C1931" s="4" t="s">
        <v>1061</v>
      </c>
      <c r="D1931" s="4" t="n">
        <v>13</v>
      </c>
      <c r="E1931" s="4" t="n">
        <v>145.57</v>
      </c>
      <c r="F1931" s="4" t="n">
        <v>1892.41</v>
      </c>
      <c r="G1931" s="4" t="n">
        <f aca="false">INDEX(Data_Products!$D$2:$D$33,MATCH(C1931,Data_Products!$A$2:$A$33,0))</f>
        <v>119.29</v>
      </c>
      <c r="H1931" s="4" t="str">
        <f aca="false">INDEX(Data_Products!$C$2:$C$33,MATCH(C1931,Data_Products!$A$2:$A$33,0))</f>
        <v>Plumbing &amp; Drainage</v>
      </c>
      <c r="I1931" s="10" t="n">
        <f aca="false">D1931*(E1931-G1931)</f>
        <v>341.64</v>
      </c>
      <c r="J1931" s="11" t="n">
        <f aca="false">IFERROR(I1931/F1931,0)</f>
        <v>0.180531702960775</v>
      </c>
      <c r="K1931" s="4" t="str">
        <f aca="false">IFERROR(INDEX(Data_Orders!$F$2:$F$4727,MATCH(B1931,Data_Orders!$A$2:$A$4727,0)),"")</f>
        <v>Contractor</v>
      </c>
      <c r="L1931" s="4" t="str">
        <f aca="false">IFERROR(INDEX(Data_Orders!$D$2:$D$4727,MATCH(B1931,Data_Orders!$A$2:$A$4727,0)),"")</f>
        <v>Northampton</v>
      </c>
    </row>
    <row r="1932" customFormat="false" ht="15" hidden="false" customHeight="false" outlineLevel="0" collapsed="false">
      <c r="A1932" s="4" t="s">
        <v>7748</v>
      </c>
      <c r="B1932" s="4" t="s">
        <v>1726</v>
      </c>
      <c r="C1932" s="4" t="s">
        <v>1021</v>
      </c>
      <c r="D1932" s="4" t="n">
        <v>1</v>
      </c>
      <c r="E1932" s="4" t="n">
        <v>73.76</v>
      </c>
      <c r="F1932" s="4" t="n">
        <v>73.76</v>
      </c>
      <c r="G1932" s="4" t="n">
        <f aca="false">INDEX(Data_Products!$D$2:$D$33,MATCH(C1932,Data_Products!$A$2:$A$33,0))</f>
        <v>51.51</v>
      </c>
      <c r="H1932" s="4" t="str">
        <f aca="false">INDEX(Data_Products!$C$2:$C$33,MATCH(C1932,Data_Products!$A$2:$A$33,0))</f>
        <v>Cement &amp; Aggregates</v>
      </c>
      <c r="I1932" s="10" t="n">
        <f aca="false">D1932*(E1932-G1932)</f>
        <v>22.25</v>
      </c>
      <c r="J1932" s="11" t="n">
        <f aca="false">IFERROR(I1932/F1932,0)</f>
        <v>0.301654013015184</v>
      </c>
      <c r="K1932" s="4" t="str">
        <f aca="false">IFERROR(INDEX(Data_Orders!$F$2:$F$4727,MATCH(B1932,Data_Orders!$A$2:$A$4727,0)),"")</f>
        <v>Contractor</v>
      </c>
      <c r="L1932" s="4" t="str">
        <f aca="false">IFERROR(INDEX(Data_Orders!$D$2:$D$4727,MATCH(B1932,Data_Orders!$A$2:$A$4727,0)),"")</f>
        <v>Northampton</v>
      </c>
    </row>
    <row r="1933" customFormat="false" ht="15" hidden="false" customHeight="false" outlineLevel="0" collapsed="false">
      <c r="A1933" s="4" t="s">
        <v>7749</v>
      </c>
      <c r="B1933" s="4" t="s">
        <v>1726</v>
      </c>
      <c r="C1933" s="4" t="s">
        <v>1068</v>
      </c>
      <c r="D1933" s="4" t="n">
        <v>3</v>
      </c>
      <c r="E1933" s="4" t="n">
        <v>86.28</v>
      </c>
      <c r="F1933" s="4" t="n">
        <v>258.84</v>
      </c>
      <c r="G1933" s="4" t="n">
        <f aca="false">INDEX(Data_Products!$D$2:$D$33,MATCH(C1933,Data_Products!$A$2:$A$33,0))</f>
        <v>68.55</v>
      </c>
      <c r="H1933" s="4" t="str">
        <f aca="false">INDEX(Data_Products!$C$2:$C$33,MATCH(C1933,Data_Products!$A$2:$A$33,0))</f>
        <v>Plumbing &amp; Drainage</v>
      </c>
      <c r="I1933" s="10" t="n">
        <f aca="false">D1933*(E1933-G1933)</f>
        <v>53.19</v>
      </c>
      <c r="J1933" s="11" t="n">
        <f aca="false">IFERROR(I1933/F1933,0)</f>
        <v>0.205493741307371</v>
      </c>
      <c r="K1933" s="4" t="str">
        <f aca="false">IFERROR(INDEX(Data_Orders!$F$2:$F$4727,MATCH(B1933,Data_Orders!$A$2:$A$4727,0)),"")</f>
        <v>Contractor</v>
      </c>
      <c r="L1933" s="4" t="str">
        <f aca="false">IFERROR(INDEX(Data_Orders!$D$2:$D$4727,MATCH(B1933,Data_Orders!$A$2:$A$4727,0)),"")</f>
        <v>Northampton</v>
      </c>
    </row>
    <row r="1934" customFormat="false" ht="15" hidden="false" customHeight="false" outlineLevel="0" collapsed="false">
      <c r="A1934" s="4" t="s">
        <v>7750</v>
      </c>
      <c r="B1934" s="4" t="s">
        <v>1726</v>
      </c>
      <c r="C1934" s="4" t="s">
        <v>1010</v>
      </c>
      <c r="D1934" s="4" t="n">
        <v>12</v>
      </c>
      <c r="E1934" s="4" t="n">
        <v>135.95</v>
      </c>
      <c r="F1934" s="4" t="n">
        <v>1631.4</v>
      </c>
      <c r="G1934" s="4" t="n">
        <f aca="false">INDEX(Data_Products!$D$2:$D$33,MATCH(C1934,Data_Products!$A$2:$A$33,0))</f>
        <v>111.1</v>
      </c>
      <c r="H1934" s="4" t="str">
        <f aca="false">INDEX(Data_Products!$C$2:$C$33,MATCH(C1934,Data_Products!$A$2:$A$33,0))</f>
        <v>Timber</v>
      </c>
      <c r="I1934" s="10" t="n">
        <f aca="false">D1934*(E1934-G1934)</f>
        <v>298.2</v>
      </c>
      <c r="J1934" s="11" t="n">
        <f aca="false">IFERROR(I1934/F1934,0)</f>
        <v>0.18278778962854</v>
      </c>
      <c r="K1934" s="4" t="str">
        <f aca="false">IFERROR(INDEX(Data_Orders!$F$2:$F$4727,MATCH(B1934,Data_Orders!$A$2:$A$4727,0)),"")</f>
        <v>Contractor</v>
      </c>
      <c r="L1934" s="4" t="str">
        <f aca="false">IFERROR(INDEX(Data_Orders!$D$2:$D$4727,MATCH(B1934,Data_Orders!$A$2:$A$4727,0)),"")</f>
        <v>Northampton</v>
      </c>
    </row>
    <row r="1935" customFormat="false" ht="15" hidden="false" customHeight="false" outlineLevel="0" collapsed="false">
      <c r="A1935" s="4" t="s">
        <v>7751</v>
      </c>
      <c r="B1935" s="4" t="s">
        <v>1726</v>
      </c>
      <c r="C1935" s="4" t="s">
        <v>1035</v>
      </c>
      <c r="D1935" s="4" t="n">
        <v>1</v>
      </c>
      <c r="E1935" s="4" t="n">
        <v>165.07</v>
      </c>
      <c r="F1935" s="4" t="n">
        <v>165.07</v>
      </c>
      <c r="G1935" s="4" t="n">
        <f aca="false">INDEX(Data_Products!$D$2:$D$33,MATCH(C1935,Data_Products!$A$2:$A$33,0))</f>
        <v>134.65</v>
      </c>
      <c r="H1935" s="4" t="str">
        <f aca="false">INDEX(Data_Products!$C$2:$C$33,MATCH(C1935,Data_Products!$A$2:$A$33,0))</f>
        <v>Insulation</v>
      </c>
      <c r="I1935" s="10" t="n">
        <f aca="false">D1935*(E1935-G1935)</f>
        <v>30.42</v>
      </c>
      <c r="J1935" s="11" t="n">
        <f aca="false">IFERROR(I1935/F1935,0)</f>
        <v>0.184285454655601</v>
      </c>
      <c r="K1935" s="4" t="str">
        <f aca="false">IFERROR(INDEX(Data_Orders!$F$2:$F$4727,MATCH(B1935,Data_Orders!$A$2:$A$4727,0)),"")</f>
        <v>Contractor</v>
      </c>
      <c r="L1935" s="4" t="str">
        <f aca="false">IFERROR(INDEX(Data_Orders!$D$2:$D$4727,MATCH(B1935,Data_Orders!$A$2:$A$4727,0)),"")</f>
        <v>Northampton</v>
      </c>
    </row>
    <row r="1936" customFormat="false" ht="15" hidden="false" customHeight="false" outlineLevel="0" collapsed="false">
      <c r="A1936" s="4" t="s">
        <v>7752</v>
      </c>
      <c r="B1936" s="4" t="s">
        <v>1727</v>
      </c>
      <c r="C1936" s="4" t="s">
        <v>1019</v>
      </c>
      <c r="D1936" s="4" t="n">
        <v>10</v>
      </c>
      <c r="E1936" s="4" t="n">
        <v>79.76</v>
      </c>
      <c r="F1936" s="4" t="n">
        <v>797.6</v>
      </c>
      <c r="G1936" s="4" t="n">
        <f aca="false">INDEX(Data_Products!$D$2:$D$33,MATCH(C1936,Data_Products!$A$2:$A$33,0))</f>
        <v>59.07</v>
      </c>
      <c r="H1936" s="4" t="str">
        <f aca="false">INDEX(Data_Products!$C$2:$C$33,MATCH(C1936,Data_Products!$A$2:$A$33,0))</f>
        <v>Timber</v>
      </c>
      <c r="I1936" s="10" t="n">
        <f aca="false">D1936*(E1936-G1936)</f>
        <v>206.9</v>
      </c>
      <c r="J1936" s="11" t="n">
        <f aca="false">IFERROR(I1936/F1936,0)</f>
        <v>0.259403209628887</v>
      </c>
      <c r="K1936" s="4" t="str">
        <f aca="false">IFERROR(INDEX(Data_Orders!$F$2:$F$4727,MATCH(B1936,Data_Orders!$A$2:$A$4727,0)),"")</f>
        <v>Contractor</v>
      </c>
      <c r="L1936" s="4" t="str">
        <f aca="false">IFERROR(INDEX(Data_Orders!$D$2:$D$4727,MATCH(B1936,Data_Orders!$A$2:$A$4727,0)),"")</f>
        <v>Northampton</v>
      </c>
    </row>
    <row r="1937" customFormat="false" ht="15" hidden="false" customHeight="false" outlineLevel="0" collapsed="false">
      <c r="A1937" s="4" t="s">
        <v>7753</v>
      </c>
      <c r="B1937" s="4" t="s">
        <v>1728</v>
      </c>
      <c r="C1937" s="4" t="s">
        <v>1055</v>
      </c>
      <c r="D1937" s="4" t="n">
        <v>12</v>
      </c>
      <c r="E1937" s="4" t="n">
        <v>205.03</v>
      </c>
      <c r="F1937" s="4" t="n">
        <v>2460.36</v>
      </c>
      <c r="G1937" s="4" t="n">
        <f aca="false">INDEX(Data_Products!$D$2:$D$33,MATCH(C1937,Data_Products!$A$2:$A$33,0))</f>
        <v>138.6</v>
      </c>
      <c r="H1937" s="4" t="str">
        <f aca="false">INDEX(Data_Products!$C$2:$C$33,MATCH(C1937,Data_Products!$A$2:$A$33,0))</f>
        <v>Roofing</v>
      </c>
      <c r="I1937" s="10" t="n">
        <f aca="false">D1937*(E1937-G1937)</f>
        <v>797.16</v>
      </c>
      <c r="J1937" s="11" t="n">
        <f aca="false">IFERROR(I1937/F1937,0)</f>
        <v>0.324001365653807</v>
      </c>
      <c r="K1937" s="4" t="str">
        <f aca="false">IFERROR(INDEX(Data_Orders!$F$2:$F$4727,MATCH(B1937,Data_Orders!$A$2:$A$4727,0)),"")</f>
        <v>Contractor</v>
      </c>
      <c r="L1937" s="4" t="str">
        <f aca="false">IFERROR(INDEX(Data_Orders!$D$2:$D$4727,MATCH(B1937,Data_Orders!$A$2:$A$4727,0)),"")</f>
        <v>Northampton</v>
      </c>
    </row>
    <row r="1938" customFormat="false" ht="15" hidden="false" customHeight="false" outlineLevel="0" collapsed="false">
      <c r="A1938" s="4" t="s">
        <v>7754</v>
      </c>
      <c r="B1938" s="4" t="s">
        <v>1728</v>
      </c>
      <c r="C1938" s="4" t="s">
        <v>1050</v>
      </c>
      <c r="D1938" s="4" t="n">
        <v>2</v>
      </c>
      <c r="E1938" s="4" t="n">
        <v>238.63</v>
      </c>
      <c r="F1938" s="4" t="n">
        <v>477.26</v>
      </c>
      <c r="G1938" s="4" t="n">
        <f aca="false">INDEX(Data_Products!$D$2:$D$33,MATCH(C1938,Data_Products!$A$2:$A$33,0))</f>
        <v>148.91</v>
      </c>
      <c r="H1938" s="4" t="str">
        <f aca="false">INDEX(Data_Products!$C$2:$C$33,MATCH(C1938,Data_Products!$A$2:$A$33,0))</f>
        <v>Tools &amp; Fixings</v>
      </c>
      <c r="I1938" s="10" t="n">
        <f aca="false">D1938*(E1938-G1938)</f>
        <v>179.44</v>
      </c>
      <c r="J1938" s="11" t="n">
        <f aca="false">IFERROR(I1938/F1938,0)</f>
        <v>0.375979549930855</v>
      </c>
      <c r="K1938" s="4" t="str">
        <f aca="false">IFERROR(INDEX(Data_Orders!$F$2:$F$4727,MATCH(B1938,Data_Orders!$A$2:$A$4727,0)),"")</f>
        <v>Contractor</v>
      </c>
      <c r="L1938" s="4" t="str">
        <f aca="false">IFERROR(INDEX(Data_Orders!$D$2:$D$4727,MATCH(B1938,Data_Orders!$A$2:$A$4727,0)),"")</f>
        <v>Northampton</v>
      </c>
    </row>
    <row r="1939" customFormat="false" ht="15" hidden="false" customHeight="false" outlineLevel="0" collapsed="false">
      <c r="A1939" s="4" t="s">
        <v>7755</v>
      </c>
      <c r="B1939" s="4" t="s">
        <v>1729</v>
      </c>
      <c r="C1939" s="4" t="s">
        <v>1024</v>
      </c>
      <c r="D1939" s="4" t="n">
        <v>6</v>
      </c>
      <c r="E1939" s="4" t="n">
        <v>137.14</v>
      </c>
      <c r="F1939" s="4" t="n">
        <v>822.84</v>
      </c>
      <c r="G1939" s="4" t="n">
        <f aca="false">INDEX(Data_Products!$D$2:$D$33,MATCH(C1939,Data_Products!$A$2:$A$33,0))</f>
        <v>99.99</v>
      </c>
      <c r="H1939" s="4" t="str">
        <f aca="false">INDEX(Data_Products!$C$2:$C$33,MATCH(C1939,Data_Products!$A$2:$A$33,0))</f>
        <v>Cement &amp; Aggregates</v>
      </c>
      <c r="I1939" s="10" t="n">
        <f aca="false">D1939*(E1939-G1939)</f>
        <v>222.9</v>
      </c>
      <c r="J1939" s="11" t="n">
        <f aca="false">IFERROR(I1939/F1939,0)</f>
        <v>0.270891060230421</v>
      </c>
      <c r="K1939" s="4" t="str">
        <f aca="false">IFERROR(INDEX(Data_Orders!$F$2:$F$4727,MATCH(B1939,Data_Orders!$A$2:$A$4727,0)),"")</f>
        <v>Contractor</v>
      </c>
      <c r="L1939" s="4" t="str">
        <f aca="false">IFERROR(INDEX(Data_Orders!$D$2:$D$4727,MATCH(B1939,Data_Orders!$A$2:$A$4727,0)),"")</f>
        <v>Northampton</v>
      </c>
    </row>
    <row r="1940" customFormat="false" ht="15" hidden="false" customHeight="false" outlineLevel="0" collapsed="false">
      <c r="A1940" s="4" t="s">
        <v>7756</v>
      </c>
      <c r="B1940" s="4" t="s">
        <v>1729</v>
      </c>
      <c r="C1940" s="4" t="s">
        <v>1030</v>
      </c>
      <c r="D1940" s="4" t="n">
        <v>8</v>
      </c>
      <c r="E1940" s="4" t="n">
        <v>25.23</v>
      </c>
      <c r="F1940" s="4" t="n">
        <v>201.84</v>
      </c>
      <c r="G1940" s="4" t="n">
        <f aca="false">INDEX(Data_Products!$D$2:$D$33,MATCH(C1940,Data_Products!$A$2:$A$33,0))</f>
        <v>17.67</v>
      </c>
      <c r="H1940" s="4" t="str">
        <f aca="false">INDEX(Data_Products!$C$2:$C$33,MATCH(C1940,Data_Products!$A$2:$A$33,0))</f>
        <v>Cement &amp; Aggregates</v>
      </c>
      <c r="I1940" s="10" t="n">
        <f aca="false">D1940*(E1940-G1940)</f>
        <v>60.48</v>
      </c>
      <c r="J1940" s="11" t="n">
        <f aca="false">IFERROR(I1940/F1940,0)</f>
        <v>0.299643281807372</v>
      </c>
      <c r="K1940" s="4" t="str">
        <f aca="false">IFERROR(INDEX(Data_Orders!$F$2:$F$4727,MATCH(B1940,Data_Orders!$A$2:$A$4727,0)),"")</f>
        <v>Contractor</v>
      </c>
      <c r="L1940" s="4" t="str">
        <f aca="false">IFERROR(INDEX(Data_Orders!$D$2:$D$4727,MATCH(B1940,Data_Orders!$A$2:$A$4727,0)),"")</f>
        <v>Northampton</v>
      </c>
    </row>
    <row r="1941" customFormat="false" ht="15" hidden="false" customHeight="false" outlineLevel="0" collapsed="false">
      <c r="A1941" s="4" t="s">
        <v>7757</v>
      </c>
      <c r="B1941" s="4" t="s">
        <v>1730</v>
      </c>
      <c r="C1941" s="4" t="s">
        <v>1061</v>
      </c>
      <c r="D1941" s="4" t="n">
        <v>18</v>
      </c>
      <c r="E1941" s="4" t="n">
        <v>145.57</v>
      </c>
      <c r="F1941" s="4" t="n">
        <v>2620.26</v>
      </c>
      <c r="G1941" s="4" t="n">
        <f aca="false">INDEX(Data_Products!$D$2:$D$33,MATCH(C1941,Data_Products!$A$2:$A$33,0))</f>
        <v>119.29</v>
      </c>
      <c r="H1941" s="4" t="str">
        <f aca="false">INDEX(Data_Products!$C$2:$C$33,MATCH(C1941,Data_Products!$A$2:$A$33,0))</f>
        <v>Plumbing &amp; Drainage</v>
      </c>
      <c r="I1941" s="10" t="n">
        <f aca="false">D1941*(E1941-G1941)</f>
        <v>473.04</v>
      </c>
      <c r="J1941" s="11" t="n">
        <f aca="false">IFERROR(I1941/F1941,0)</f>
        <v>0.180531702960775</v>
      </c>
      <c r="K1941" s="4" t="str">
        <f aca="false">IFERROR(INDEX(Data_Orders!$F$2:$F$4727,MATCH(B1941,Data_Orders!$A$2:$A$4727,0)),"")</f>
        <v>Contractor</v>
      </c>
      <c r="L1941" s="4" t="str">
        <f aca="false">IFERROR(INDEX(Data_Orders!$D$2:$D$4727,MATCH(B1941,Data_Orders!$A$2:$A$4727,0)),"")</f>
        <v>Northampton</v>
      </c>
    </row>
    <row r="1942" customFormat="false" ht="15" hidden="false" customHeight="false" outlineLevel="0" collapsed="false">
      <c r="A1942" s="4" t="s">
        <v>7758</v>
      </c>
      <c r="B1942" s="4" t="s">
        <v>1730</v>
      </c>
      <c r="C1942" s="4" t="s">
        <v>1021</v>
      </c>
      <c r="D1942" s="4" t="n">
        <v>8</v>
      </c>
      <c r="E1942" s="4" t="n">
        <v>73.76</v>
      </c>
      <c r="F1942" s="4" t="n">
        <v>590.08</v>
      </c>
      <c r="G1942" s="4" t="n">
        <f aca="false">INDEX(Data_Products!$D$2:$D$33,MATCH(C1942,Data_Products!$A$2:$A$33,0))</f>
        <v>51.51</v>
      </c>
      <c r="H1942" s="4" t="str">
        <f aca="false">INDEX(Data_Products!$C$2:$C$33,MATCH(C1942,Data_Products!$A$2:$A$33,0))</f>
        <v>Cement &amp; Aggregates</v>
      </c>
      <c r="I1942" s="10" t="n">
        <f aca="false">D1942*(E1942-G1942)</f>
        <v>178</v>
      </c>
      <c r="J1942" s="11" t="n">
        <f aca="false">IFERROR(I1942/F1942,0)</f>
        <v>0.301654013015184</v>
      </c>
      <c r="K1942" s="4" t="str">
        <f aca="false">IFERROR(INDEX(Data_Orders!$F$2:$F$4727,MATCH(B1942,Data_Orders!$A$2:$A$4727,0)),"")</f>
        <v>Contractor</v>
      </c>
      <c r="L1942" s="4" t="str">
        <f aca="false">IFERROR(INDEX(Data_Orders!$D$2:$D$4727,MATCH(B1942,Data_Orders!$A$2:$A$4727,0)),"")</f>
        <v>Northampton</v>
      </c>
    </row>
    <row r="1943" customFormat="false" ht="15" hidden="false" customHeight="false" outlineLevel="0" collapsed="false">
      <c r="A1943" s="4" t="s">
        <v>7759</v>
      </c>
      <c r="B1943" s="4" t="s">
        <v>1730</v>
      </c>
      <c r="C1943" s="4" t="s">
        <v>1032</v>
      </c>
      <c r="D1943" s="4" t="n">
        <v>6</v>
      </c>
      <c r="E1943" s="4" t="n">
        <v>99.65</v>
      </c>
      <c r="F1943" s="4" t="n">
        <v>597.9</v>
      </c>
      <c r="G1943" s="4" t="n">
        <f aca="false">INDEX(Data_Products!$D$2:$D$33,MATCH(C1943,Data_Products!$A$2:$A$33,0))</f>
        <v>58.26</v>
      </c>
      <c r="H1943" s="4" t="str">
        <f aca="false">INDEX(Data_Products!$C$2:$C$33,MATCH(C1943,Data_Products!$A$2:$A$33,0))</f>
        <v>Insulation</v>
      </c>
      <c r="I1943" s="10" t="n">
        <f aca="false">D1943*(E1943-G1943)</f>
        <v>248.34</v>
      </c>
      <c r="J1943" s="11" t="n">
        <f aca="false">IFERROR(I1943/F1943,0)</f>
        <v>0.415353738083292</v>
      </c>
      <c r="K1943" s="4" t="str">
        <f aca="false">IFERROR(INDEX(Data_Orders!$F$2:$F$4727,MATCH(B1943,Data_Orders!$A$2:$A$4727,0)),"")</f>
        <v>Contractor</v>
      </c>
      <c r="L1943" s="4" t="str">
        <f aca="false">IFERROR(INDEX(Data_Orders!$D$2:$D$4727,MATCH(B1943,Data_Orders!$A$2:$A$4727,0)),"")</f>
        <v>Northampton</v>
      </c>
    </row>
    <row r="1944" customFormat="false" ht="15" hidden="false" customHeight="false" outlineLevel="0" collapsed="false">
      <c r="A1944" s="4" t="s">
        <v>7760</v>
      </c>
      <c r="B1944" s="4" t="s">
        <v>1731</v>
      </c>
      <c r="C1944" s="4" t="s">
        <v>1021</v>
      </c>
      <c r="D1944" s="4" t="n">
        <v>9</v>
      </c>
      <c r="E1944" s="4" t="n">
        <v>73.76</v>
      </c>
      <c r="F1944" s="4" t="n">
        <v>663.84</v>
      </c>
      <c r="G1944" s="4" t="n">
        <f aca="false">INDEX(Data_Products!$D$2:$D$33,MATCH(C1944,Data_Products!$A$2:$A$33,0))</f>
        <v>51.51</v>
      </c>
      <c r="H1944" s="4" t="str">
        <f aca="false">INDEX(Data_Products!$C$2:$C$33,MATCH(C1944,Data_Products!$A$2:$A$33,0))</f>
        <v>Cement &amp; Aggregates</v>
      </c>
      <c r="I1944" s="10" t="n">
        <f aca="false">D1944*(E1944-G1944)</f>
        <v>200.25</v>
      </c>
      <c r="J1944" s="11" t="n">
        <f aca="false">IFERROR(I1944/F1944,0)</f>
        <v>0.301654013015184</v>
      </c>
      <c r="K1944" s="4" t="str">
        <f aca="false">IFERROR(INDEX(Data_Orders!$F$2:$F$4727,MATCH(B1944,Data_Orders!$A$2:$A$4727,0)),"")</f>
        <v>Contractor</v>
      </c>
      <c r="L1944" s="4" t="str">
        <f aca="false">IFERROR(INDEX(Data_Orders!$D$2:$D$4727,MATCH(B1944,Data_Orders!$A$2:$A$4727,0)),"")</f>
        <v>Northampton</v>
      </c>
    </row>
    <row r="1945" customFormat="false" ht="15" hidden="false" customHeight="false" outlineLevel="0" collapsed="false">
      <c r="A1945" s="4" t="s">
        <v>7761</v>
      </c>
      <c r="B1945" s="4" t="s">
        <v>1732</v>
      </c>
      <c r="C1945" s="4" t="s">
        <v>1068</v>
      </c>
      <c r="D1945" s="4" t="n">
        <v>5</v>
      </c>
      <c r="E1945" s="4" t="n">
        <v>86.28</v>
      </c>
      <c r="F1945" s="4" t="n">
        <v>431.4</v>
      </c>
      <c r="G1945" s="4" t="n">
        <f aca="false">INDEX(Data_Products!$D$2:$D$33,MATCH(C1945,Data_Products!$A$2:$A$33,0))</f>
        <v>68.55</v>
      </c>
      <c r="H1945" s="4" t="str">
        <f aca="false">INDEX(Data_Products!$C$2:$C$33,MATCH(C1945,Data_Products!$A$2:$A$33,0))</f>
        <v>Plumbing &amp; Drainage</v>
      </c>
      <c r="I1945" s="10" t="n">
        <f aca="false">D1945*(E1945-G1945)</f>
        <v>88.65</v>
      </c>
      <c r="J1945" s="11" t="n">
        <f aca="false">IFERROR(I1945/F1945,0)</f>
        <v>0.205493741307371</v>
      </c>
      <c r="K1945" s="4" t="str">
        <f aca="false">IFERROR(INDEX(Data_Orders!$F$2:$F$4727,MATCH(B1945,Data_Orders!$A$2:$A$4727,0)),"")</f>
        <v>Contractor</v>
      </c>
      <c r="L1945" s="4" t="str">
        <f aca="false">IFERROR(INDEX(Data_Orders!$D$2:$D$4727,MATCH(B1945,Data_Orders!$A$2:$A$4727,0)),"")</f>
        <v>Northampton</v>
      </c>
    </row>
    <row r="1946" customFormat="false" ht="15" hidden="false" customHeight="false" outlineLevel="0" collapsed="false">
      <c r="A1946" s="4" t="s">
        <v>7762</v>
      </c>
      <c r="B1946" s="4" t="s">
        <v>1733</v>
      </c>
      <c r="C1946" s="4" t="s">
        <v>1035</v>
      </c>
      <c r="D1946" s="4" t="n">
        <v>12</v>
      </c>
      <c r="E1946" s="4" t="n">
        <v>165.07</v>
      </c>
      <c r="F1946" s="4" t="n">
        <v>1980.84</v>
      </c>
      <c r="G1946" s="4" t="n">
        <f aca="false">INDEX(Data_Products!$D$2:$D$33,MATCH(C1946,Data_Products!$A$2:$A$33,0))</f>
        <v>134.65</v>
      </c>
      <c r="H1946" s="4" t="str">
        <f aca="false">INDEX(Data_Products!$C$2:$C$33,MATCH(C1946,Data_Products!$A$2:$A$33,0))</f>
        <v>Insulation</v>
      </c>
      <c r="I1946" s="10" t="n">
        <f aca="false">D1946*(E1946-G1946)</f>
        <v>365.04</v>
      </c>
      <c r="J1946" s="11" t="n">
        <f aca="false">IFERROR(I1946/F1946,0)</f>
        <v>0.184285454655601</v>
      </c>
      <c r="K1946" s="4" t="str">
        <f aca="false">IFERROR(INDEX(Data_Orders!$F$2:$F$4727,MATCH(B1946,Data_Orders!$A$2:$A$4727,0)),"")</f>
        <v>Housebuilder</v>
      </c>
      <c r="L1946" s="4" t="str">
        <f aca="false">IFERROR(INDEX(Data_Orders!$D$2:$D$4727,MATCH(B1946,Data_Orders!$A$2:$A$4727,0)),"")</f>
        <v>Birmingham South</v>
      </c>
    </row>
    <row r="1947" customFormat="false" ht="15" hidden="false" customHeight="false" outlineLevel="0" collapsed="false">
      <c r="A1947" s="4" t="s">
        <v>7763</v>
      </c>
      <c r="B1947" s="4" t="s">
        <v>1733</v>
      </c>
      <c r="C1947" s="4" t="s">
        <v>1066</v>
      </c>
      <c r="D1947" s="4" t="n">
        <v>6</v>
      </c>
      <c r="E1947" s="4" t="n">
        <v>209.69</v>
      </c>
      <c r="F1947" s="4" t="n">
        <v>1258.14</v>
      </c>
      <c r="G1947" s="4" t="n">
        <f aca="false">INDEX(Data_Products!$D$2:$D$33,MATCH(C1947,Data_Products!$A$2:$A$33,0))</f>
        <v>144.38</v>
      </c>
      <c r="H1947" s="4" t="str">
        <f aca="false">INDEX(Data_Products!$C$2:$C$33,MATCH(C1947,Data_Products!$A$2:$A$33,0))</f>
        <v>Plumbing &amp; Drainage</v>
      </c>
      <c r="I1947" s="10" t="n">
        <f aca="false">D1947*(E1947-G1947)</f>
        <v>391.86</v>
      </c>
      <c r="J1947" s="11" t="n">
        <f aca="false">IFERROR(I1947/F1947,0)</f>
        <v>0.311459773952024</v>
      </c>
      <c r="K1947" s="4" t="str">
        <f aca="false">IFERROR(INDEX(Data_Orders!$F$2:$F$4727,MATCH(B1947,Data_Orders!$A$2:$A$4727,0)),"")</f>
        <v>Housebuilder</v>
      </c>
      <c r="L1947" s="4" t="str">
        <f aca="false">IFERROR(INDEX(Data_Orders!$D$2:$D$4727,MATCH(B1947,Data_Orders!$A$2:$A$4727,0)),"")</f>
        <v>Birmingham South</v>
      </c>
    </row>
    <row r="1948" customFormat="false" ht="15" hidden="false" customHeight="false" outlineLevel="0" collapsed="false">
      <c r="A1948" s="4" t="s">
        <v>7764</v>
      </c>
      <c r="B1948" s="4" t="s">
        <v>1734</v>
      </c>
      <c r="C1948" s="4" t="s">
        <v>1073</v>
      </c>
      <c r="D1948" s="4" t="n">
        <v>5</v>
      </c>
      <c r="E1948" s="4" t="n">
        <v>231.05</v>
      </c>
      <c r="F1948" s="4" t="n">
        <v>1155.25</v>
      </c>
      <c r="G1948" s="4" t="n">
        <f aca="false">INDEX(Data_Products!$D$2:$D$33,MATCH(C1948,Data_Products!$A$2:$A$33,0))</f>
        <v>148.29</v>
      </c>
      <c r="H1948" s="4" t="str">
        <f aca="false">INDEX(Data_Products!$C$2:$C$33,MATCH(C1948,Data_Products!$A$2:$A$33,0))</f>
        <v>Landscaping</v>
      </c>
      <c r="I1948" s="10" t="n">
        <f aca="false">D1948*(E1948-G1948)</f>
        <v>413.8</v>
      </c>
      <c r="J1948" s="11" t="n">
        <f aca="false">IFERROR(I1948/F1948,0)</f>
        <v>0.358190867777537</v>
      </c>
      <c r="K1948" s="4" t="str">
        <f aca="false">IFERROR(INDEX(Data_Orders!$F$2:$F$4727,MATCH(B1948,Data_Orders!$A$2:$A$4727,0)),"")</f>
        <v>Housebuilder</v>
      </c>
      <c r="L1948" s="4" t="str">
        <f aca="false">IFERROR(INDEX(Data_Orders!$D$2:$D$4727,MATCH(B1948,Data_Orders!$A$2:$A$4727,0)),"")</f>
        <v>Birmingham South</v>
      </c>
    </row>
    <row r="1949" customFormat="false" ht="15" hidden="false" customHeight="false" outlineLevel="0" collapsed="false">
      <c r="A1949" s="4" t="s">
        <v>7765</v>
      </c>
      <c r="B1949" s="4" t="s">
        <v>1734</v>
      </c>
      <c r="C1949" s="4" t="s">
        <v>1039</v>
      </c>
      <c r="D1949" s="4" t="n">
        <v>5</v>
      </c>
      <c r="E1949" s="4" t="n">
        <v>160.41</v>
      </c>
      <c r="F1949" s="4" t="n">
        <v>802.05</v>
      </c>
      <c r="G1949" s="4" t="n">
        <f aca="false">INDEX(Data_Products!$D$2:$D$33,MATCH(C1949,Data_Products!$A$2:$A$33,0))</f>
        <v>99.74</v>
      </c>
      <c r="H1949" s="4" t="str">
        <f aca="false">INDEX(Data_Products!$C$2:$C$33,MATCH(C1949,Data_Products!$A$2:$A$33,0))</f>
        <v>Insulation</v>
      </c>
      <c r="I1949" s="10" t="n">
        <f aca="false">D1949*(E1949-G1949)</f>
        <v>303.35</v>
      </c>
      <c r="J1949" s="11" t="n">
        <f aca="false">IFERROR(I1949/F1949,0)</f>
        <v>0.378218315566361</v>
      </c>
      <c r="K1949" s="4" t="str">
        <f aca="false">IFERROR(INDEX(Data_Orders!$F$2:$F$4727,MATCH(B1949,Data_Orders!$A$2:$A$4727,0)),"")</f>
        <v>Housebuilder</v>
      </c>
      <c r="L1949" s="4" t="str">
        <f aca="false">IFERROR(INDEX(Data_Orders!$D$2:$D$4727,MATCH(B1949,Data_Orders!$A$2:$A$4727,0)),"")</f>
        <v>Birmingham South</v>
      </c>
    </row>
    <row r="1950" customFormat="false" ht="15" hidden="false" customHeight="false" outlineLevel="0" collapsed="false">
      <c r="A1950" s="4" t="s">
        <v>7766</v>
      </c>
      <c r="B1950" s="4" t="s">
        <v>1734</v>
      </c>
      <c r="C1950" s="4" t="s">
        <v>1059</v>
      </c>
      <c r="D1950" s="4" t="n">
        <v>7</v>
      </c>
      <c r="E1950" s="4" t="n">
        <v>103.63</v>
      </c>
      <c r="F1950" s="4" t="n">
        <v>725.41</v>
      </c>
      <c r="G1950" s="4" t="n">
        <f aca="false">INDEX(Data_Products!$D$2:$D$33,MATCH(C1950,Data_Products!$A$2:$A$33,0))</f>
        <v>82.55</v>
      </c>
      <c r="H1950" s="4" t="str">
        <f aca="false">INDEX(Data_Products!$C$2:$C$33,MATCH(C1950,Data_Products!$A$2:$A$33,0))</f>
        <v>Roofing</v>
      </c>
      <c r="I1950" s="10" t="n">
        <f aca="false">D1950*(E1950-G1950)</f>
        <v>147.56</v>
      </c>
      <c r="J1950" s="11" t="n">
        <f aca="false">IFERROR(I1950/F1950,0)</f>
        <v>0.203415999228023</v>
      </c>
      <c r="K1950" s="4" t="str">
        <f aca="false">IFERROR(INDEX(Data_Orders!$F$2:$F$4727,MATCH(B1950,Data_Orders!$A$2:$A$4727,0)),"")</f>
        <v>Housebuilder</v>
      </c>
      <c r="L1950" s="4" t="str">
        <f aca="false">IFERROR(INDEX(Data_Orders!$D$2:$D$4727,MATCH(B1950,Data_Orders!$A$2:$A$4727,0)),"")</f>
        <v>Birmingham South</v>
      </c>
    </row>
    <row r="1951" customFormat="false" ht="15" hidden="false" customHeight="false" outlineLevel="0" collapsed="false">
      <c r="A1951" s="4" t="s">
        <v>7767</v>
      </c>
      <c r="B1951" s="4" t="s">
        <v>1734</v>
      </c>
      <c r="C1951" s="4" t="s">
        <v>1015</v>
      </c>
      <c r="D1951" s="4" t="n">
        <v>7</v>
      </c>
      <c r="E1951" s="4" t="n">
        <v>122.01</v>
      </c>
      <c r="F1951" s="4" t="n">
        <v>854.07</v>
      </c>
      <c r="G1951" s="4" t="n">
        <f aca="false">INDEX(Data_Products!$D$2:$D$33,MATCH(C1951,Data_Products!$A$2:$A$33,0))</f>
        <v>85.53</v>
      </c>
      <c r="H1951" s="4" t="str">
        <f aca="false">INDEX(Data_Products!$C$2:$C$33,MATCH(C1951,Data_Products!$A$2:$A$33,0))</f>
        <v>Timber</v>
      </c>
      <c r="I1951" s="10" t="n">
        <f aca="false">D1951*(E1951-G1951)</f>
        <v>255.36</v>
      </c>
      <c r="J1951" s="11" t="n">
        <f aca="false">IFERROR(I1951/F1951,0)</f>
        <v>0.298991885910991</v>
      </c>
      <c r="K1951" s="4" t="str">
        <f aca="false">IFERROR(INDEX(Data_Orders!$F$2:$F$4727,MATCH(B1951,Data_Orders!$A$2:$A$4727,0)),"")</f>
        <v>Housebuilder</v>
      </c>
      <c r="L1951" s="4" t="str">
        <f aca="false">IFERROR(INDEX(Data_Orders!$D$2:$D$4727,MATCH(B1951,Data_Orders!$A$2:$A$4727,0)),"")</f>
        <v>Birmingham South</v>
      </c>
    </row>
    <row r="1952" customFormat="false" ht="15" hidden="false" customHeight="false" outlineLevel="0" collapsed="false">
      <c r="A1952" s="4" t="s">
        <v>7768</v>
      </c>
      <c r="B1952" s="4" t="s">
        <v>1734</v>
      </c>
      <c r="C1952" s="4" t="s">
        <v>1017</v>
      </c>
      <c r="D1952" s="4" t="n">
        <v>18</v>
      </c>
      <c r="E1952" s="4" t="n">
        <v>49.15</v>
      </c>
      <c r="F1952" s="4" t="n">
        <v>884.7</v>
      </c>
      <c r="G1952" s="4" t="n">
        <f aca="false">INDEX(Data_Products!$D$2:$D$33,MATCH(C1952,Data_Products!$A$2:$A$33,0))</f>
        <v>31.44</v>
      </c>
      <c r="H1952" s="4" t="str">
        <f aca="false">INDEX(Data_Products!$C$2:$C$33,MATCH(C1952,Data_Products!$A$2:$A$33,0))</f>
        <v>Timber</v>
      </c>
      <c r="I1952" s="10" t="n">
        <f aca="false">D1952*(E1952-G1952)</f>
        <v>318.78</v>
      </c>
      <c r="J1952" s="11" t="n">
        <f aca="false">IFERROR(I1952/F1952,0)</f>
        <v>0.360325534079349</v>
      </c>
      <c r="K1952" s="4" t="str">
        <f aca="false">IFERROR(INDEX(Data_Orders!$F$2:$F$4727,MATCH(B1952,Data_Orders!$A$2:$A$4727,0)),"")</f>
        <v>Housebuilder</v>
      </c>
      <c r="L1952" s="4" t="str">
        <f aca="false">IFERROR(INDEX(Data_Orders!$D$2:$D$4727,MATCH(B1952,Data_Orders!$A$2:$A$4727,0)),"")</f>
        <v>Birmingham South</v>
      </c>
    </row>
    <row r="1953" customFormat="false" ht="15" hidden="false" customHeight="false" outlineLevel="0" collapsed="false">
      <c r="A1953" s="4" t="s">
        <v>7769</v>
      </c>
      <c r="B1953" s="4" t="s">
        <v>1735</v>
      </c>
      <c r="C1953" s="4" t="s">
        <v>1032</v>
      </c>
      <c r="D1953" s="4" t="n">
        <v>8</v>
      </c>
      <c r="E1953" s="4" t="n">
        <v>99.65</v>
      </c>
      <c r="F1953" s="4" t="n">
        <v>797.2</v>
      </c>
      <c r="G1953" s="4" t="n">
        <f aca="false">INDEX(Data_Products!$D$2:$D$33,MATCH(C1953,Data_Products!$A$2:$A$33,0))</f>
        <v>58.26</v>
      </c>
      <c r="H1953" s="4" t="str">
        <f aca="false">INDEX(Data_Products!$C$2:$C$33,MATCH(C1953,Data_Products!$A$2:$A$33,0))</f>
        <v>Insulation</v>
      </c>
      <c r="I1953" s="10" t="n">
        <f aca="false">D1953*(E1953-G1953)</f>
        <v>331.12</v>
      </c>
      <c r="J1953" s="11" t="n">
        <f aca="false">IFERROR(I1953/F1953,0)</f>
        <v>0.415353738083292</v>
      </c>
      <c r="K1953" s="4" t="str">
        <f aca="false">IFERROR(INDEX(Data_Orders!$F$2:$F$4727,MATCH(B1953,Data_Orders!$A$2:$A$4727,0)),"")</f>
        <v>Housebuilder</v>
      </c>
      <c r="L1953" s="4" t="str">
        <f aca="false">IFERROR(INDEX(Data_Orders!$D$2:$D$4727,MATCH(B1953,Data_Orders!$A$2:$A$4727,0)),"")</f>
        <v>Birmingham South</v>
      </c>
    </row>
    <row r="1954" customFormat="false" ht="15" hidden="false" customHeight="false" outlineLevel="0" collapsed="false">
      <c r="A1954" s="4" t="s">
        <v>7770</v>
      </c>
      <c r="B1954" s="4" t="s">
        <v>1735</v>
      </c>
      <c r="C1954" s="4" t="s">
        <v>1052</v>
      </c>
      <c r="D1954" s="4" t="n">
        <v>2</v>
      </c>
      <c r="E1954" s="4" t="n">
        <v>205.71</v>
      </c>
      <c r="F1954" s="4" t="n">
        <v>411.42</v>
      </c>
      <c r="G1954" s="4" t="n">
        <f aca="false">INDEX(Data_Products!$D$2:$D$33,MATCH(C1954,Data_Products!$A$2:$A$33,0))</f>
        <v>152.29</v>
      </c>
      <c r="H1954" s="4" t="str">
        <f aca="false">INDEX(Data_Products!$C$2:$C$33,MATCH(C1954,Data_Products!$A$2:$A$33,0))</f>
        <v>Roofing</v>
      </c>
      <c r="I1954" s="10" t="n">
        <f aca="false">D1954*(E1954-G1954)</f>
        <v>106.84</v>
      </c>
      <c r="J1954" s="11" t="n">
        <f aca="false">IFERROR(I1954/F1954,0)</f>
        <v>0.259685965679841</v>
      </c>
      <c r="K1954" s="4" t="str">
        <f aca="false">IFERROR(INDEX(Data_Orders!$F$2:$F$4727,MATCH(B1954,Data_Orders!$A$2:$A$4727,0)),"")</f>
        <v>Housebuilder</v>
      </c>
      <c r="L1954" s="4" t="str">
        <f aca="false">IFERROR(INDEX(Data_Orders!$D$2:$D$4727,MATCH(B1954,Data_Orders!$A$2:$A$4727,0)),"")</f>
        <v>Birmingham South</v>
      </c>
    </row>
    <row r="1955" customFormat="false" ht="15" hidden="false" customHeight="false" outlineLevel="0" collapsed="false">
      <c r="A1955" s="4" t="s">
        <v>7771</v>
      </c>
      <c r="B1955" s="4" t="s">
        <v>1735</v>
      </c>
      <c r="C1955" s="4" t="s">
        <v>1039</v>
      </c>
      <c r="D1955" s="4" t="n">
        <v>20</v>
      </c>
      <c r="E1955" s="4" t="n">
        <v>160.41</v>
      </c>
      <c r="F1955" s="4" t="n">
        <v>3208.2</v>
      </c>
      <c r="G1955" s="4" t="n">
        <f aca="false">INDEX(Data_Products!$D$2:$D$33,MATCH(C1955,Data_Products!$A$2:$A$33,0))</f>
        <v>99.74</v>
      </c>
      <c r="H1955" s="4" t="str">
        <f aca="false">INDEX(Data_Products!$C$2:$C$33,MATCH(C1955,Data_Products!$A$2:$A$33,0))</f>
        <v>Insulation</v>
      </c>
      <c r="I1955" s="10" t="n">
        <f aca="false">D1955*(E1955-G1955)</f>
        <v>1213.4</v>
      </c>
      <c r="J1955" s="11" t="n">
        <f aca="false">IFERROR(I1955/F1955,0)</f>
        <v>0.378218315566361</v>
      </c>
      <c r="K1955" s="4" t="str">
        <f aca="false">IFERROR(INDEX(Data_Orders!$F$2:$F$4727,MATCH(B1955,Data_Orders!$A$2:$A$4727,0)),"")</f>
        <v>Housebuilder</v>
      </c>
      <c r="L1955" s="4" t="str">
        <f aca="false">IFERROR(INDEX(Data_Orders!$D$2:$D$4727,MATCH(B1955,Data_Orders!$A$2:$A$4727,0)),"")</f>
        <v>Birmingham South</v>
      </c>
    </row>
    <row r="1956" customFormat="false" ht="15" hidden="false" customHeight="false" outlineLevel="0" collapsed="false">
      <c r="A1956" s="4" t="s">
        <v>7772</v>
      </c>
      <c r="B1956" s="4" t="s">
        <v>1736</v>
      </c>
      <c r="C1956" s="4" t="s">
        <v>1070</v>
      </c>
      <c r="D1956" s="4" t="n">
        <v>10</v>
      </c>
      <c r="E1956" s="4" t="n">
        <v>230.32</v>
      </c>
      <c r="F1956" s="4" t="n">
        <v>2303.2</v>
      </c>
      <c r="G1956" s="4" t="n">
        <f aca="false">INDEX(Data_Products!$D$2:$D$33,MATCH(C1956,Data_Products!$A$2:$A$33,0))</f>
        <v>161.64</v>
      </c>
      <c r="H1956" s="4" t="str">
        <f aca="false">INDEX(Data_Products!$C$2:$C$33,MATCH(C1956,Data_Products!$A$2:$A$33,0))</f>
        <v>Landscaping</v>
      </c>
      <c r="I1956" s="10" t="n">
        <f aca="false">D1956*(E1956-G1956)</f>
        <v>686.8</v>
      </c>
      <c r="J1956" s="11" t="n">
        <f aca="false">IFERROR(I1956/F1956,0)</f>
        <v>0.298193817297673</v>
      </c>
      <c r="K1956" s="4" t="str">
        <f aca="false">IFERROR(INDEX(Data_Orders!$F$2:$F$4727,MATCH(B1956,Data_Orders!$A$2:$A$4727,0)),"")</f>
        <v>Housebuilder</v>
      </c>
      <c r="L1956" s="4" t="str">
        <f aca="false">IFERROR(INDEX(Data_Orders!$D$2:$D$4727,MATCH(B1956,Data_Orders!$A$2:$A$4727,0)),"")</f>
        <v>Birmingham South</v>
      </c>
    </row>
    <row r="1957" customFormat="false" ht="15" hidden="false" customHeight="false" outlineLevel="0" collapsed="false">
      <c r="A1957" s="4" t="s">
        <v>7773</v>
      </c>
      <c r="B1957" s="4" t="s">
        <v>1736</v>
      </c>
      <c r="C1957" s="4" t="s">
        <v>1048</v>
      </c>
      <c r="D1957" s="4" t="n">
        <v>5</v>
      </c>
      <c r="E1957" s="4" t="n">
        <v>112.72</v>
      </c>
      <c r="F1957" s="4" t="n">
        <v>563.6</v>
      </c>
      <c r="G1957" s="4" t="n">
        <f aca="false">INDEX(Data_Products!$D$2:$D$33,MATCH(C1957,Data_Products!$A$2:$A$33,0))</f>
        <v>83.21</v>
      </c>
      <c r="H1957" s="4" t="str">
        <f aca="false">INDEX(Data_Products!$C$2:$C$33,MATCH(C1957,Data_Products!$A$2:$A$33,0))</f>
        <v>Tools &amp; Fixings</v>
      </c>
      <c r="I1957" s="10" t="n">
        <f aca="false">D1957*(E1957-G1957)</f>
        <v>147.55</v>
      </c>
      <c r="J1957" s="11" t="n">
        <f aca="false">IFERROR(I1957/F1957,0)</f>
        <v>0.26179914833215</v>
      </c>
      <c r="K1957" s="4" t="str">
        <f aca="false">IFERROR(INDEX(Data_Orders!$F$2:$F$4727,MATCH(B1957,Data_Orders!$A$2:$A$4727,0)),"")</f>
        <v>Housebuilder</v>
      </c>
      <c r="L1957" s="4" t="str">
        <f aca="false">IFERROR(INDEX(Data_Orders!$D$2:$D$4727,MATCH(B1957,Data_Orders!$A$2:$A$4727,0)),"")</f>
        <v>Birmingham South</v>
      </c>
    </row>
    <row r="1958" customFormat="false" ht="15" hidden="false" customHeight="false" outlineLevel="0" collapsed="false">
      <c r="A1958" s="4" t="s">
        <v>7774</v>
      </c>
      <c r="B1958" s="4" t="s">
        <v>1737</v>
      </c>
      <c r="C1958" s="4" t="s">
        <v>1013</v>
      </c>
      <c r="D1958" s="4" t="n">
        <v>9</v>
      </c>
      <c r="E1958" s="4" t="n">
        <v>240.92</v>
      </c>
      <c r="F1958" s="4" t="n">
        <v>2168.28</v>
      </c>
      <c r="G1958" s="4" t="n">
        <f aca="false">INDEX(Data_Products!$D$2:$D$33,MATCH(C1958,Data_Products!$A$2:$A$33,0))</f>
        <v>168.32</v>
      </c>
      <c r="H1958" s="4" t="str">
        <f aca="false">INDEX(Data_Products!$C$2:$C$33,MATCH(C1958,Data_Products!$A$2:$A$33,0))</f>
        <v>Timber</v>
      </c>
      <c r="I1958" s="10" t="n">
        <f aca="false">D1958*(E1958-G1958)</f>
        <v>653.4</v>
      </c>
      <c r="J1958" s="11" t="n">
        <f aca="false">IFERROR(I1958/F1958,0)</f>
        <v>0.301344844761747</v>
      </c>
      <c r="K1958" s="4" t="str">
        <f aca="false">IFERROR(INDEX(Data_Orders!$F$2:$F$4727,MATCH(B1958,Data_Orders!$A$2:$A$4727,0)),"")</f>
        <v>Housebuilder</v>
      </c>
      <c r="L1958" s="4" t="str">
        <f aca="false">IFERROR(INDEX(Data_Orders!$D$2:$D$4727,MATCH(B1958,Data_Orders!$A$2:$A$4727,0)),"")</f>
        <v>Birmingham South</v>
      </c>
    </row>
    <row r="1959" customFormat="false" ht="15" hidden="false" customHeight="false" outlineLevel="0" collapsed="false">
      <c r="A1959" s="4" t="s">
        <v>7775</v>
      </c>
      <c r="B1959" s="4" t="s">
        <v>1737</v>
      </c>
      <c r="C1959" s="4" t="s">
        <v>1055</v>
      </c>
      <c r="D1959" s="4" t="n">
        <v>5</v>
      </c>
      <c r="E1959" s="4" t="n">
        <v>205.03</v>
      </c>
      <c r="F1959" s="4" t="n">
        <v>1025.15</v>
      </c>
      <c r="G1959" s="4" t="n">
        <f aca="false">INDEX(Data_Products!$D$2:$D$33,MATCH(C1959,Data_Products!$A$2:$A$33,0))</f>
        <v>138.6</v>
      </c>
      <c r="H1959" s="4" t="str">
        <f aca="false">INDEX(Data_Products!$C$2:$C$33,MATCH(C1959,Data_Products!$A$2:$A$33,0))</f>
        <v>Roofing</v>
      </c>
      <c r="I1959" s="10" t="n">
        <f aca="false">D1959*(E1959-G1959)</f>
        <v>332.15</v>
      </c>
      <c r="J1959" s="11" t="n">
        <f aca="false">IFERROR(I1959/F1959,0)</f>
        <v>0.324001365653807</v>
      </c>
      <c r="K1959" s="4" t="str">
        <f aca="false">IFERROR(INDEX(Data_Orders!$F$2:$F$4727,MATCH(B1959,Data_Orders!$A$2:$A$4727,0)),"")</f>
        <v>Housebuilder</v>
      </c>
      <c r="L1959" s="4" t="str">
        <f aca="false">IFERROR(INDEX(Data_Orders!$D$2:$D$4727,MATCH(B1959,Data_Orders!$A$2:$A$4727,0)),"")</f>
        <v>Birmingham South</v>
      </c>
    </row>
    <row r="1960" customFormat="false" ht="15" hidden="false" customHeight="false" outlineLevel="0" collapsed="false">
      <c r="A1960" s="4" t="s">
        <v>7776</v>
      </c>
      <c r="B1960" s="4" t="s">
        <v>1738</v>
      </c>
      <c r="C1960" s="4" t="s">
        <v>1077</v>
      </c>
      <c r="D1960" s="4" t="n">
        <v>3</v>
      </c>
      <c r="E1960" s="4" t="n">
        <v>46.61</v>
      </c>
      <c r="F1960" s="4" t="n">
        <v>139.83</v>
      </c>
      <c r="G1960" s="4" t="n">
        <f aca="false">INDEX(Data_Products!$D$2:$D$33,MATCH(C1960,Data_Products!$A$2:$A$33,0))</f>
        <v>36.87</v>
      </c>
      <c r="H1960" s="4" t="str">
        <f aca="false">INDEX(Data_Products!$C$2:$C$33,MATCH(C1960,Data_Products!$A$2:$A$33,0))</f>
        <v>Landscaping</v>
      </c>
      <c r="I1960" s="10" t="n">
        <f aca="false">D1960*(E1960-G1960)</f>
        <v>29.22</v>
      </c>
      <c r="J1960" s="11" t="n">
        <f aca="false">IFERROR(I1960/F1960,0)</f>
        <v>0.208968032611028</v>
      </c>
      <c r="K1960" s="4" t="str">
        <f aca="false">IFERROR(INDEX(Data_Orders!$F$2:$F$4727,MATCH(B1960,Data_Orders!$A$2:$A$4727,0)),"")</f>
        <v>Housebuilder</v>
      </c>
      <c r="L1960" s="4" t="str">
        <f aca="false">IFERROR(INDEX(Data_Orders!$D$2:$D$4727,MATCH(B1960,Data_Orders!$A$2:$A$4727,0)),"")</f>
        <v>Birmingham South</v>
      </c>
    </row>
    <row r="1961" customFormat="false" ht="15" hidden="false" customHeight="false" outlineLevel="0" collapsed="false">
      <c r="A1961" s="4" t="s">
        <v>7777</v>
      </c>
      <c r="B1961" s="4" t="s">
        <v>1738</v>
      </c>
      <c r="C1961" s="4" t="s">
        <v>1050</v>
      </c>
      <c r="D1961" s="4" t="n">
        <v>16</v>
      </c>
      <c r="E1961" s="4" t="n">
        <v>238.63</v>
      </c>
      <c r="F1961" s="4" t="n">
        <v>3818.08</v>
      </c>
      <c r="G1961" s="4" t="n">
        <f aca="false">INDEX(Data_Products!$D$2:$D$33,MATCH(C1961,Data_Products!$A$2:$A$33,0))</f>
        <v>148.91</v>
      </c>
      <c r="H1961" s="4" t="str">
        <f aca="false">INDEX(Data_Products!$C$2:$C$33,MATCH(C1961,Data_Products!$A$2:$A$33,0))</f>
        <v>Tools &amp; Fixings</v>
      </c>
      <c r="I1961" s="10" t="n">
        <f aca="false">D1961*(E1961-G1961)</f>
        <v>1435.52</v>
      </c>
      <c r="J1961" s="11" t="n">
        <f aca="false">IFERROR(I1961/F1961,0)</f>
        <v>0.375979549930855</v>
      </c>
      <c r="K1961" s="4" t="str">
        <f aca="false">IFERROR(INDEX(Data_Orders!$F$2:$F$4727,MATCH(B1961,Data_Orders!$A$2:$A$4727,0)),"")</f>
        <v>Housebuilder</v>
      </c>
      <c r="L1961" s="4" t="str">
        <f aca="false">IFERROR(INDEX(Data_Orders!$D$2:$D$4727,MATCH(B1961,Data_Orders!$A$2:$A$4727,0)),"")</f>
        <v>Birmingham South</v>
      </c>
    </row>
    <row r="1962" customFormat="false" ht="15" hidden="false" customHeight="false" outlineLevel="0" collapsed="false">
      <c r="A1962" s="4" t="s">
        <v>7778</v>
      </c>
      <c r="B1962" s="4" t="s">
        <v>1738</v>
      </c>
      <c r="C1962" s="4" t="s">
        <v>1073</v>
      </c>
      <c r="D1962" s="4" t="n">
        <v>20</v>
      </c>
      <c r="E1962" s="4" t="n">
        <v>231.05</v>
      </c>
      <c r="F1962" s="4" t="n">
        <v>4621</v>
      </c>
      <c r="G1962" s="4" t="n">
        <f aca="false">INDEX(Data_Products!$D$2:$D$33,MATCH(C1962,Data_Products!$A$2:$A$33,0))</f>
        <v>148.29</v>
      </c>
      <c r="H1962" s="4" t="str">
        <f aca="false">INDEX(Data_Products!$C$2:$C$33,MATCH(C1962,Data_Products!$A$2:$A$33,0))</f>
        <v>Landscaping</v>
      </c>
      <c r="I1962" s="10" t="n">
        <f aca="false">D1962*(E1962-G1962)</f>
        <v>1655.2</v>
      </c>
      <c r="J1962" s="11" t="n">
        <f aca="false">IFERROR(I1962/F1962,0)</f>
        <v>0.358190867777537</v>
      </c>
      <c r="K1962" s="4" t="str">
        <f aca="false">IFERROR(INDEX(Data_Orders!$F$2:$F$4727,MATCH(B1962,Data_Orders!$A$2:$A$4727,0)),"")</f>
        <v>Housebuilder</v>
      </c>
      <c r="L1962" s="4" t="str">
        <f aca="false">IFERROR(INDEX(Data_Orders!$D$2:$D$4727,MATCH(B1962,Data_Orders!$A$2:$A$4727,0)),"")</f>
        <v>Birmingham South</v>
      </c>
    </row>
    <row r="1963" customFormat="false" ht="15" hidden="false" customHeight="false" outlineLevel="0" collapsed="false">
      <c r="A1963" s="4" t="s">
        <v>7779</v>
      </c>
      <c r="B1963" s="4" t="s">
        <v>1738</v>
      </c>
      <c r="C1963" s="4" t="s">
        <v>1044</v>
      </c>
      <c r="D1963" s="4" t="n">
        <v>3</v>
      </c>
      <c r="E1963" s="4" t="n">
        <v>190.44</v>
      </c>
      <c r="F1963" s="4" t="n">
        <v>571.32</v>
      </c>
      <c r="G1963" s="4" t="n">
        <f aca="false">INDEX(Data_Products!$D$2:$D$33,MATCH(C1963,Data_Products!$A$2:$A$33,0))</f>
        <v>115.48</v>
      </c>
      <c r="H1963" s="4" t="str">
        <f aca="false">INDEX(Data_Products!$C$2:$C$33,MATCH(C1963,Data_Products!$A$2:$A$33,0))</f>
        <v>Tools &amp; Fixings</v>
      </c>
      <c r="I1963" s="10" t="n">
        <f aca="false">D1963*(E1963-G1963)</f>
        <v>224.88</v>
      </c>
      <c r="J1963" s="11" t="n">
        <f aca="false">IFERROR(I1963/F1963,0)</f>
        <v>0.393614786809494</v>
      </c>
      <c r="K1963" s="4" t="str">
        <f aca="false">IFERROR(INDEX(Data_Orders!$F$2:$F$4727,MATCH(B1963,Data_Orders!$A$2:$A$4727,0)),"")</f>
        <v>Housebuilder</v>
      </c>
      <c r="L1963" s="4" t="str">
        <f aca="false">IFERROR(INDEX(Data_Orders!$D$2:$D$4727,MATCH(B1963,Data_Orders!$A$2:$A$4727,0)),"")</f>
        <v>Birmingham South</v>
      </c>
    </row>
    <row r="1964" customFormat="false" ht="15" hidden="false" customHeight="false" outlineLevel="0" collapsed="false">
      <c r="A1964" s="4" t="s">
        <v>7780</v>
      </c>
      <c r="B1964" s="4" t="s">
        <v>1738</v>
      </c>
      <c r="C1964" s="4" t="s">
        <v>1024</v>
      </c>
      <c r="D1964" s="4" t="n">
        <v>6</v>
      </c>
      <c r="E1964" s="4" t="n">
        <v>137.14</v>
      </c>
      <c r="F1964" s="4" t="n">
        <v>822.84</v>
      </c>
      <c r="G1964" s="4" t="n">
        <f aca="false">INDEX(Data_Products!$D$2:$D$33,MATCH(C1964,Data_Products!$A$2:$A$33,0))</f>
        <v>99.99</v>
      </c>
      <c r="H1964" s="4" t="str">
        <f aca="false">INDEX(Data_Products!$C$2:$C$33,MATCH(C1964,Data_Products!$A$2:$A$33,0))</f>
        <v>Cement &amp; Aggregates</v>
      </c>
      <c r="I1964" s="10" t="n">
        <f aca="false">D1964*(E1964-G1964)</f>
        <v>222.9</v>
      </c>
      <c r="J1964" s="11" t="n">
        <f aca="false">IFERROR(I1964/F1964,0)</f>
        <v>0.270891060230421</v>
      </c>
      <c r="K1964" s="4" t="str">
        <f aca="false">IFERROR(INDEX(Data_Orders!$F$2:$F$4727,MATCH(B1964,Data_Orders!$A$2:$A$4727,0)),"")</f>
        <v>Housebuilder</v>
      </c>
      <c r="L1964" s="4" t="str">
        <f aca="false">IFERROR(INDEX(Data_Orders!$D$2:$D$4727,MATCH(B1964,Data_Orders!$A$2:$A$4727,0)),"")</f>
        <v>Birmingham South</v>
      </c>
    </row>
    <row r="1965" customFormat="false" ht="15" hidden="false" customHeight="false" outlineLevel="0" collapsed="false">
      <c r="A1965" s="4" t="s">
        <v>7781</v>
      </c>
      <c r="B1965" s="4" t="s">
        <v>1739</v>
      </c>
      <c r="C1965" s="4" t="s">
        <v>1064</v>
      </c>
      <c r="D1965" s="4" t="n">
        <v>12</v>
      </c>
      <c r="E1965" s="4" t="n">
        <v>97.63</v>
      </c>
      <c r="F1965" s="4" t="n">
        <v>1171.56</v>
      </c>
      <c r="G1965" s="4" t="n">
        <f aca="false">INDEX(Data_Products!$D$2:$D$33,MATCH(C1965,Data_Products!$A$2:$A$33,0))</f>
        <v>65.21</v>
      </c>
      <c r="H1965" s="4" t="str">
        <f aca="false">INDEX(Data_Products!$C$2:$C$33,MATCH(C1965,Data_Products!$A$2:$A$33,0))</f>
        <v>Plumbing &amp; Drainage</v>
      </c>
      <c r="I1965" s="10" t="n">
        <f aca="false">D1965*(E1965-G1965)</f>
        <v>389.04</v>
      </c>
      <c r="J1965" s="11" t="n">
        <f aca="false">IFERROR(I1965/F1965,0)</f>
        <v>0.332070060432244</v>
      </c>
      <c r="K1965" s="4" t="str">
        <f aca="false">IFERROR(INDEX(Data_Orders!$F$2:$F$4727,MATCH(B1965,Data_Orders!$A$2:$A$4727,0)),"")</f>
        <v>Housebuilder</v>
      </c>
      <c r="L1965" s="4" t="str">
        <f aca="false">IFERROR(INDEX(Data_Orders!$D$2:$D$4727,MATCH(B1965,Data_Orders!$A$2:$A$4727,0)),"")</f>
        <v>Birmingham South</v>
      </c>
    </row>
    <row r="1966" customFormat="false" ht="15" hidden="false" customHeight="false" outlineLevel="0" collapsed="false">
      <c r="A1966" s="4" t="s">
        <v>7782</v>
      </c>
      <c r="B1966" s="4" t="s">
        <v>1739</v>
      </c>
      <c r="C1966" s="4" t="s">
        <v>1073</v>
      </c>
      <c r="D1966" s="4" t="n">
        <v>16</v>
      </c>
      <c r="E1966" s="4" t="n">
        <v>231.05</v>
      </c>
      <c r="F1966" s="4" t="n">
        <v>3696.8</v>
      </c>
      <c r="G1966" s="4" t="n">
        <f aca="false">INDEX(Data_Products!$D$2:$D$33,MATCH(C1966,Data_Products!$A$2:$A$33,0))</f>
        <v>148.29</v>
      </c>
      <c r="H1966" s="4" t="str">
        <f aca="false">INDEX(Data_Products!$C$2:$C$33,MATCH(C1966,Data_Products!$A$2:$A$33,0))</f>
        <v>Landscaping</v>
      </c>
      <c r="I1966" s="10" t="n">
        <f aca="false">D1966*(E1966-G1966)</f>
        <v>1324.16</v>
      </c>
      <c r="J1966" s="11" t="n">
        <f aca="false">IFERROR(I1966/F1966,0)</f>
        <v>0.358190867777537</v>
      </c>
      <c r="K1966" s="4" t="str">
        <f aca="false">IFERROR(INDEX(Data_Orders!$F$2:$F$4727,MATCH(B1966,Data_Orders!$A$2:$A$4727,0)),"")</f>
        <v>Housebuilder</v>
      </c>
      <c r="L1966" s="4" t="str">
        <f aca="false">IFERROR(INDEX(Data_Orders!$D$2:$D$4727,MATCH(B1966,Data_Orders!$A$2:$A$4727,0)),"")</f>
        <v>Birmingham South</v>
      </c>
    </row>
    <row r="1967" customFormat="false" ht="15" hidden="false" customHeight="false" outlineLevel="0" collapsed="false">
      <c r="A1967" s="4" t="s">
        <v>7783</v>
      </c>
      <c r="B1967" s="4" t="s">
        <v>1739</v>
      </c>
      <c r="C1967" s="4" t="s">
        <v>1055</v>
      </c>
      <c r="D1967" s="4" t="n">
        <v>17</v>
      </c>
      <c r="E1967" s="4" t="n">
        <v>205.03</v>
      </c>
      <c r="F1967" s="4" t="n">
        <v>3485.51</v>
      </c>
      <c r="G1967" s="4" t="n">
        <f aca="false">INDEX(Data_Products!$D$2:$D$33,MATCH(C1967,Data_Products!$A$2:$A$33,0))</f>
        <v>138.6</v>
      </c>
      <c r="H1967" s="4" t="str">
        <f aca="false">INDEX(Data_Products!$C$2:$C$33,MATCH(C1967,Data_Products!$A$2:$A$33,0))</f>
        <v>Roofing</v>
      </c>
      <c r="I1967" s="10" t="n">
        <f aca="false">D1967*(E1967-G1967)</f>
        <v>1129.31</v>
      </c>
      <c r="J1967" s="11" t="n">
        <f aca="false">IFERROR(I1967/F1967,0)</f>
        <v>0.324001365653807</v>
      </c>
      <c r="K1967" s="4" t="str">
        <f aca="false">IFERROR(INDEX(Data_Orders!$F$2:$F$4727,MATCH(B1967,Data_Orders!$A$2:$A$4727,0)),"")</f>
        <v>Housebuilder</v>
      </c>
      <c r="L1967" s="4" t="str">
        <f aca="false">IFERROR(INDEX(Data_Orders!$D$2:$D$4727,MATCH(B1967,Data_Orders!$A$2:$A$4727,0)),"")</f>
        <v>Birmingham South</v>
      </c>
    </row>
    <row r="1968" customFormat="false" ht="15" hidden="false" customHeight="false" outlineLevel="0" collapsed="false">
      <c r="A1968" s="4" t="s">
        <v>7784</v>
      </c>
      <c r="B1968" s="4" t="s">
        <v>1739</v>
      </c>
      <c r="C1968" s="4" t="s">
        <v>1046</v>
      </c>
      <c r="D1968" s="4" t="n">
        <v>15</v>
      </c>
      <c r="E1968" s="4" t="n">
        <v>154.02</v>
      </c>
      <c r="F1968" s="4" t="n">
        <v>2310.3</v>
      </c>
      <c r="G1968" s="4" t="n">
        <f aca="false">INDEX(Data_Products!$D$2:$D$33,MATCH(C1968,Data_Products!$A$2:$A$33,0))</f>
        <v>102.1</v>
      </c>
      <c r="H1968" s="4" t="str">
        <f aca="false">INDEX(Data_Products!$C$2:$C$33,MATCH(C1968,Data_Products!$A$2:$A$33,0))</f>
        <v>Tools &amp; Fixings</v>
      </c>
      <c r="I1968" s="10" t="n">
        <f aca="false">D1968*(E1968-G1968)</f>
        <v>778.8</v>
      </c>
      <c r="J1968" s="11" t="n">
        <f aca="false">IFERROR(I1968/F1968,0)</f>
        <v>0.337099078041813</v>
      </c>
      <c r="K1968" s="4" t="str">
        <f aca="false">IFERROR(INDEX(Data_Orders!$F$2:$F$4727,MATCH(B1968,Data_Orders!$A$2:$A$4727,0)),"")</f>
        <v>Housebuilder</v>
      </c>
      <c r="L1968" s="4" t="str">
        <f aca="false">IFERROR(INDEX(Data_Orders!$D$2:$D$4727,MATCH(B1968,Data_Orders!$A$2:$A$4727,0)),"")</f>
        <v>Birmingham South</v>
      </c>
    </row>
    <row r="1969" customFormat="false" ht="15" hidden="false" customHeight="false" outlineLevel="0" collapsed="false">
      <c r="A1969" s="4" t="s">
        <v>7785</v>
      </c>
      <c r="B1969" s="4" t="s">
        <v>1740</v>
      </c>
      <c r="C1969" s="4" t="s">
        <v>1059</v>
      </c>
      <c r="D1969" s="4" t="n">
        <v>16</v>
      </c>
      <c r="E1969" s="4" t="n">
        <v>103.63</v>
      </c>
      <c r="F1969" s="4" t="n">
        <v>1658.08</v>
      </c>
      <c r="G1969" s="4" t="n">
        <f aca="false">INDEX(Data_Products!$D$2:$D$33,MATCH(C1969,Data_Products!$A$2:$A$33,0))</f>
        <v>82.55</v>
      </c>
      <c r="H1969" s="4" t="str">
        <f aca="false">INDEX(Data_Products!$C$2:$C$33,MATCH(C1969,Data_Products!$A$2:$A$33,0))</f>
        <v>Roofing</v>
      </c>
      <c r="I1969" s="10" t="n">
        <f aca="false">D1969*(E1969-G1969)</f>
        <v>337.28</v>
      </c>
      <c r="J1969" s="11" t="n">
        <f aca="false">IFERROR(I1969/F1969,0)</f>
        <v>0.203415999228023</v>
      </c>
      <c r="K1969" s="4" t="str">
        <f aca="false">IFERROR(INDEX(Data_Orders!$F$2:$F$4727,MATCH(B1969,Data_Orders!$A$2:$A$4727,0)),"")</f>
        <v>Housebuilder</v>
      </c>
      <c r="L1969" s="4" t="str">
        <f aca="false">IFERROR(INDEX(Data_Orders!$D$2:$D$4727,MATCH(B1969,Data_Orders!$A$2:$A$4727,0)),"")</f>
        <v>Birmingham South</v>
      </c>
    </row>
    <row r="1970" customFormat="false" ht="15" hidden="false" customHeight="false" outlineLevel="0" collapsed="false">
      <c r="A1970" s="4" t="s">
        <v>7786</v>
      </c>
      <c r="B1970" s="4" t="s">
        <v>1740</v>
      </c>
      <c r="C1970" s="4" t="s">
        <v>1035</v>
      </c>
      <c r="D1970" s="4" t="n">
        <v>16</v>
      </c>
      <c r="E1970" s="4" t="n">
        <v>165.07</v>
      </c>
      <c r="F1970" s="4" t="n">
        <v>2641.12</v>
      </c>
      <c r="G1970" s="4" t="n">
        <f aca="false">INDEX(Data_Products!$D$2:$D$33,MATCH(C1970,Data_Products!$A$2:$A$33,0))</f>
        <v>134.65</v>
      </c>
      <c r="H1970" s="4" t="str">
        <f aca="false">INDEX(Data_Products!$C$2:$C$33,MATCH(C1970,Data_Products!$A$2:$A$33,0))</f>
        <v>Insulation</v>
      </c>
      <c r="I1970" s="10" t="n">
        <f aca="false">D1970*(E1970-G1970)</f>
        <v>486.72</v>
      </c>
      <c r="J1970" s="11" t="n">
        <f aca="false">IFERROR(I1970/F1970,0)</f>
        <v>0.184285454655601</v>
      </c>
      <c r="K1970" s="4" t="str">
        <f aca="false">IFERROR(INDEX(Data_Orders!$F$2:$F$4727,MATCH(B1970,Data_Orders!$A$2:$A$4727,0)),"")</f>
        <v>Housebuilder</v>
      </c>
      <c r="L1970" s="4" t="str">
        <f aca="false">IFERROR(INDEX(Data_Orders!$D$2:$D$4727,MATCH(B1970,Data_Orders!$A$2:$A$4727,0)),"")</f>
        <v>Birmingham South</v>
      </c>
    </row>
    <row r="1971" customFormat="false" ht="15" hidden="false" customHeight="false" outlineLevel="0" collapsed="false">
      <c r="A1971" s="4" t="s">
        <v>7787</v>
      </c>
      <c r="B1971" s="4" t="s">
        <v>1740</v>
      </c>
      <c r="C1971" s="4" t="s">
        <v>1046</v>
      </c>
      <c r="D1971" s="4" t="n">
        <v>16</v>
      </c>
      <c r="E1971" s="4" t="n">
        <v>154.02</v>
      </c>
      <c r="F1971" s="4" t="n">
        <v>2464.32</v>
      </c>
      <c r="G1971" s="4" t="n">
        <f aca="false">INDEX(Data_Products!$D$2:$D$33,MATCH(C1971,Data_Products!$A$2:$A$33,0))</f>
        <v>102.1</v>
      </c>
      <c r="H1971" s="4" t="str">
        <f aca="false">INDEX(Data_Products!$C$2:$C$33,MATCH(C1971,Data_Products!$A$2:$A$33,0))</f>
        <v>Tools &amp; Fixings</v>
      </c>
      <c r="I1971" s="10" t="n">
        <f aca="false">D1971*(E1971-G1971)</f>
        <v>830.72</v>
      </c>
      <c r="J1971" s="11" t="n">
        <f aca="false">IFERROR(I1971/F1971,0)</f>
        <v>0.337099078041813</v>
      </c>
      <c r="K1971" s="4" t="str">
        <f aca="false">IFERROR(INDEX(Data_Orders!$F$2:$F$4727,MATCH(B1971,Data_Orders!$A$2:$A$4727,0)),"")</f>
        <v>Housebuilder</v>
      </c>
      <c r="L1971" s="4" t="str">
        <f aca="false">IFERROR(INDEX(Data_Orders!$D$2:$D$4727,MATCH(B1971,Data_Orders!$A$2:$A$4727,0)),"")</f>
        <v>Birmingham South</v>
      </c>
    </row>
    <row r="1972" customFormat="false" ht="15" hidden="false" customHeight="false" outlineLevel="0" collapsed="false">
      <c r="A1972" s="4" t="s">
        <v>7788</v>
      </c>
      <c r="B1972" s="4" t="s">
        <v>1741</v>
      </c>
      <c r="C1972" s="4" t="s">
        <v>1037</v>
      </c>
      <c r="D1972" s="4" t="n">
        <v>2</v>
      </c>
      <c r="E1972" s="4" t="n">
        <v>90.97</v>
      </c>
      <c r="F1972" s="4" t="n">
        <v>181.94</v>
      </c>
      <c r="G1972" s="4" t="n">
        <f aca="false">INDEX(Data_Products!$D$2:$D$33,MATCH(C1972,Data_Products!$A$2:$A$33,0))</f>
        <v>73.81</v>
      </c>
      <c r="H1972" s="4" t="str">
        <f aca="false">INDEX(Data_Products!$C$2:$C$33,MATCH(C1972,Data_Products!$A$2:$A$33,0))</f>
        <v>Insulation</v>
      </c>
      <c r="I1972" s="10" t="n">
        <f aca="false">D1972*(E1972-G1972)</f>
        <v>34.32</v>
      </c>
      <c r="J1972" s="11" t="n">
        <f aca="false">IFERROR(I1972/F1972,0)</f>
        <v>0.18863361547763</v>
      </c>
      <c r="K1972" s="4" t="str">
        <f aca="false">IFERROR(INDEX(Data_Orders!$F$2:$F$4727,MATCH(B1972,Data_Orders!$A$2:$A$4727,0)),"")</f>
        <v>Housebuilder</v>
      </c>
      <c r="L1972" s="4" t="str">
        <f aca="false">IFERROR(INDEX(Data_Orders!$D$2:$D$4727,MATCH(B1972,Data_Orders!$A$2:$A$4727,0)),"")</f>
        <v>Birmingham South</v>
      </c>
    </row>
    <row r="1973" customFormat="false" ht="15" hidden="false" customHeight="false" outlineLevel="0" collapsed="false">
      <c r="A1973" s="4" t="s">
        <v>7789</v>
      </c>
      <c r="B1973" s="4" t="s">
        <v>1741</v>
      </c>
      <c r="C1973" s="4" t="s">
        <v>1055</v>
      </c>
      <c r="D1973" s="4" t="n">
        <v>7</v>
      </c>
      <c r="E1973" s="4" t="n">
        <v>205.03</v>
      </c>
      <c r="F1973" s="4" t="n">
        <v>1435.21</v>
      </c>
      <c r="G1973" s="4" t="n">
        <f aca="false">INDEX(Data_Products!$D$2:$D$33,MATCH(C1973,Data_Products!$A$2:$A$33,0))</f>
        <v>138.6</v>
      </c>
      <c r="H1973" s="4" t="str">
        <f aca="false">INDEX(Data_Products!$C$2:$C$33,MATCH(C1973,Data_Products!$A$2:$A$33,0))</f>
        <v>Roofing</v>
      </c>
      <c r="I1973" s="10" t="n">
        <f aca="false">D1973*(E1973-G1973)</f>
        <v>465.01</v>
      </c>
      <c r="J1973" s="11" t="n">
        <f aca="false">IFERROR(I1973/F1973,0)</f>
        <v>0.324001365653807</v>
      </c>
      <c r="K1973" s="4" t="str">
        <f aca="false">IFERROR(INDEX(Data_Orders!$F$2:$F$4727,MATCH(B1973,Data_Orders!$A$2:$A$4727,0)),"")</f>
        <v>Housebuilder</v>
      </c>
      <c r="L1973" s="4" t="str">
        <f aca="false">IFERROR(INDEX(Data_Orders!$D$2:$D$4727,MATCH(B1973,Data_Orders!$A$2:$A$4727,0)),"")</f>
        <v>Birmingham South</v>
      </c>
    </row>
    <row r="1974" customFormat="false" ht="15" hidden="false" customHeight="false" outlineLevel="0" collapsed="false">
      <c r="A1974" s="4" t="s">
        <v>7790</v>
      </c>
      <c r="B1974" s="4" t="s">
        <v>1741</v>
      </c>
      <c r="C1974" s="4" t="s">
        <v>1075</v>
      </c>
      <c r="D1974" s="4" t="n">
        <v>8</v>
      </c>
      <c r="E1974" s="4" t="n">
        <v>98.61</v>
      </c>
      <c r="F1974" s="4" t="n">
        <v>788.88</v>
      </c>
      <c r="G1974" s="4" t="n">
        <f aca="false">INDEX(Data_Products!$D$2:$D$33,MATCH(C1974,Data_Products!$A$2:$A$33,0))</f>
        <v>74.84</v>
      </c>
      <c r="H1974" s="4" t="str">
        <f aca="false">INDEX(Data_Products!$C$2:$C$33,MATCH(C1974,Data_Products!$A$2:$A$33,0))</f>
        <v>Landscaping</v>
      </c>
      <c r="I1974" s="10" t="n">
        <f aca="false">D1974*(E1974-G1974)</f>
        <v>190.16</v>
      </c>
      <c r="J1974" s="11" t="n">
        <f aca="false">IFERROR(I1974/F1974,0)</f>
        <v>0.24105060338708</v>
      </c>
      <c r="K1974" s="4" t="str">
        <f aca="false">IFERROR(INDEX(Data_Orders!$F$2:$F$4727,MATCH(B1974,Data_Orders!$A$2:$A$4727,0)),"")</f>
        <v>Housebuilder</v>
      </c>
      <c r="L1974" s="4" t="str">
        <f aca="false">IFERROR(INDEX(Data_Orders!$D$2:$D$4727,MATCH(B1974,Data_Orders!$A$2:$A$4727,0)),"")</f>
        <v>Birmingham South</v>
      </c>
    </row>
    <row r="1975" customFormat="false" ht="15" hidden="false" customHeight="false" outlineLevel="0" collapsed="false">
      <c r="A1975" s="4" t="s">
        <v>7791</v>
      </c>
      <c r="B1975" s="4" t="s">
        <v>1741</v>
      </c>
      <c r="C1975" s="4" t="s">
        <v>1066</v>
      </c>
      <c r="D1975" s="4" t="n">
        <v>7</v>
      </c>
      <c r="E1975" s="4" t="n">
        <v>209.69</v>
      </c>
      <c r="F1975" s="4" t="n">
        <v>1467.83</v>
      </c>
      <c r="G1975" s="4" t="n">
        <f aca="false">INDEX(Data_Products!$D$2:$D$33,MATCH(C1975,Data_Products!$A$2:$A$33,0))</f>
        <v>144.38</v>
      </c>
      <c r="H1975" s="4" t="str">
        <f aca="false">INDEX(Data_Products!$C$2:$C$33,MATCH(C1975,Data_Products!$A$2:$A$33,0))</f>
        <v>Plumbing &amp; Drainage</v>
      </c>
      <c r="I1975" s="10" t="n">
        <f aca="false">D1975*(E1975-G1975)</f>
        <v>457.17</v>
      </c>
      <c r="J1975" s="11" t="n">
        <f aca="false">IFERROR(I1975/F1975,0)</f>
        <v>0.311459773952024</v>
      </c>
      <c r="K1975" s="4" t="str">
        <f aca="false">IFERROR(INDEX(Data_Orders!$F$2:$F$4727,MATCH(B1975,Data_Orders!$A$2:$A$4727,0)),"")</f>
        <v>Housebuilder</v>
      </c>
      <c r="L1975" s="4" t="str">
        <f aca="false">IFERROR(INDEX(Data_Orders!$D$2:$D$4727,MATCH(B1975,Data_Orders!$A$2:$A$4727,0)),"")</f>
        <v>Birmingham South</v>
      </c>
    </row>
    <row r="1976" customFormat="false" ht="15" hidden="false" customHeight="false" outlineLevel="0" collapsed="false">
      <c r="A1976" s="4" t="s">
        <v>7792</v>
      </c>
      <c r="B1976" s="4" t="s">
        <v>1741</v>
      </c>
      <c r="C1976" s="4" t="s">
        <v>1050</v>
      </c>
      <c r="D1976" s="4" t="n">
        <v>15</v>
      </c>
      <c r="E1976" s="4" t="n">
        <v>238.63</v>
      </c>
      <c r="F1976" s="4" t="n">
        <v>3579.45</v>
      </c>
      <c r="G1976" s="4" t="n">
        <f aca="false">INDEX(Data_Products!$D$2:$D$33,MATCH(C1976,Data_Products!$A$2:$A$33,0))</f>
        <v>148.91</v>
      </c>
      <c r="H1976" s="4" t="str">
        <f aca="false">INDEX(Data_Products!$C$2:$C$33,MATCH(C1976,Data_Products!$A$2:$A$33,0))</f>
        <v>Tools &amp; Fixings</v>
      </c>
      <c r="I1976" s="10" t="n">
        <f aca="false">D1976*(E1976-G1976)</f>
        <v>1345.8</v>
      </c>
      <c r="J1976" s="11" t="n">
        <f aca="false">IFERROR(I1976/F1976,0)</f>
        <v>0.375979549930855</v>
      </c>
      <c r="K1976" s="4" t="str">
        <f aca="false">IFERROR(INDEX(Data_Orders!$F$2:$F$4727,MATCH(B1976,Data_Orders!$A$2:$A$4727,0)),"")</f>
        <v>Housebuilder</v>
      </c>
      <c r="L1976" s="4" t="str">
        <f aca="false">IFERROR(INDEX(Data_Orders!$D$2:$D$4727,MATCH(B1976,Data_Orders!$A$2:$A$4727,0)),"")</f>
        <v>Birmingham South</v>
      </c>
    </row>
    <row r="1977" customFormat="false" ht="15" hidden="false" customHeight="false" outlineLevel="0" collapsed="false">
      <c r="A1977" s="4" t="s">
        <v>7793</v>
      </c>
      <c r="B1977" s="4" t="s">
        <v>1742</v>
      </c>
      <c r="C1977" s="4" t="s">
        <v>1037</v>
      </c>
      <c r="D1977" s="4" t="n">
        <v>10</v>
      </c>
      <c r="E1977" s="4" t="n">
        <v>90.97</v>
      </c>
      <c r="F1977" s="4" t="n">
        <v>909.7</v>
      </c>
      <c r="G1977" s="4" t="n">
        <f aca="false">INDEX(Data_Products!$D$2:$D$33,MATCH(C1977,Data_Products!$A$2:$A$33,0))</f>
        <v>73.81</v>
      </c>
      <c r="H1977" s="4" t="str">
        <f aca="false">INDEX(Data_Products!$C$2:$C$33,MATCH(C1977,Data_Products!$A$2:$A$33,0))</f>
        <v>Insulation</v>
      </c>
      <c r="I1977" s="10" t="n">
        <f aca="false">D1977*(E1977-G1977)</f>
        <v>171.6</v>
      </c>
      <c r="J1977" s="11" t="n">
        <f aca="false">IFERROR(I1977/F1977,0)</f>
        <v>0.18863361547763</v>
      </c>
      <c r="K1977" s="4" t="str">
        <f aca="false">IFERROR(INDEX(Data_Orders!$F$2:$F$4727,MATCH(B1977,Data_Orders!$A$2:$A$4727,0)),"")</f>
        <v>Housebuilder</v>
      </c>
      <c r="L1977" s="4" t="str">
        <f aca="false">IFERROR(INDEX(Data_Orders!$D$2:$D$4727,MATCH(B1977,Data_Orders!$A$2:$A$4727,0)),"")</f>
        <v>Birmingham South</v>
      </c>
    </row>
    <row r="1978" customFormat="false" ht="15" hidden="false" customHeight="false" outlineLevel="0" collapsed="false">
      <c r="A1978" s="4" t="s">
        <v>7794</v>
      </c>
      <c r="B1978" s="4" t="s">
        <v>1742</v>
      </c>
      <c r="C1978" s="4" t="s">
        <v>1024</v>
      </c>
      <c r="D1978" s="4" t="n">
        <v>14</v>
      </c>
      <c r="E1978" s="4" t="n">
        <v>137.14</v>
      </c>
      <c r="F1978" s="4" t="n">
        <v>1919.96</v>
      </c>
      <c r="G1978" s="4" t="n">
        <f aca="false">INDEX(Data_Products!$D$2:$D$33,MATCH(C1978,Data_Products!$A$2:$A$33,0))</f>
        <v>99.99</v>
      </c>
      <c r="H1978" s="4" t="str">
        <f aca="false">INDEX(Data_Products!$C$2:$C$33,MATCH(C1978,Data_Products!$A$2:$A$33,0))</f>
        <v>Cement &amp; Aggregates</v>
      </c>
      <c r="I1978" s="10" t="n">
        <f aca="false">D1978*(E1978-G1978)</f>
        <v>520.1</v>
      </c>
      <c r="J1978" s="11" t="n">
        <f aca="false">IFERROR(I1978/F1978,0)</f>
        <v>0.270891060230421</v>
      </c>
      <c r="K1978" s="4" t="str">
        <f aca="false">IFERROR(INDEX(Data_Orders!$F$2:$F$4727,MATCH(B1978,Data_Orders!$A$2:$A$4727,0)),"")</f>
        <v>Housebuilder</v>
      </c>
      <c r="L1978" s="4" t="str">
        <f aca="false">IFERROR(INDEX(Data_Orders!$D$2:$D$4727,MATCH(B1978,Data_Orders!$A$2:$A$4727,0)),"")</f>
        <v>Birmingham South</v>
      </c>
    </row>
    <row r="1979" customFormat="false" ht="15" hidden="false" customHeight="false" outlineLevel="0" collapsed="false">
      <c r="A1979" s="4" t="s">
        <v>7795</v>
      </c>
      <c r="B1979" s="4" t="s">
        <v>1743</v>
      </c>
      <c r="C1979" s="4" t="s">
        <v>1050</v>
      </c>
      <c r="D1979" s="4" t="n">
        <v>12</v>
      </c>
      <c r="E1979" s="4" t="n">
        <v>238.63</v>
      </c>
      <c r="F1979" s="4" t="n">
        <v>2863.56</v>
      </c>
      <c r="G1979" s="4" t="n">
        <f aca="false">INDEX(Data_Products!$D$2:$D$33,MATCH(C1979,Data_Products!$A$2:$A$33,0))</f>
        <v>148.91</v>
      </c>
      <c r="H1979" s="4" t="str">
        <f aca="false">INDEX(Data_Products!$C$2:$C$33,MATCH(C1979,Data_Products!$A$2:$A$33,0))</f>
        <v>Tools &amp; Fixings</v>
      </c>
      <c r="I1979" s="10" t="n">
        <f aca="false">D1979*(E1979-G1979)</f>
        <v>1076.64</v>
      </c>
      <c r="J1979" s="11" t="n">
        <f aca="false">IFERROR(I1979/F1979,0)</f>
        <v>0.375979549930855</v>
      </c>
      <c r="K1979" s="4" t="str">
        <f aca="false">IFERROR(INDEX(Data_Orders!$F$2:$F$4727,MATCH(B1979,Data_Orders!$A$2:$A$4727,0)),"")</f>
        <v>Housebuilder</v>
      </c>
      <c r="L1979" s="4" t="str">
        <f aca="false">IFERROR(INDEX(Data_Orders!$D$2:$D$4727,MATCH(B1979,Data_Orders!$A$2:$A$4727,0)),"")</f>
        <v>Birmingham South</v>
      </c>
    </row>
    <row r="1980" customFormat="false" ht="15" hidden="false" customHeight="false" outlineLevel="0" collapsed="false">
      <c r="A1980" s="4" t="s">
        <v>7796</v>
      </c>
      <c r="B1980" s="4" t="s">
        <v>1743</v>
      </c>
      <c r="C1980" s="4" t="s">
        <v>1021</v>
      </c>
      <c r="D1980" s="4" t="n">
        <v>9</v>
      </c>
      <c r="E1980" s="4" t="n">
        <v>73.76</v>
      </c>
      <c r="F1980" s="4" t="n">
        <v>663.84</v>
      </c>
      <c r="G1980" s="4" t="n">
        <f aca="false">INDEX(Data_Products!$D$2:$D$33,MATCH(C1980,Data_Products!$A$2:$A$33,0))</f>
        <v>51.51</v>
      </c>
      <c r="H1980" s="4" t="str">
        <f aca="false">INDEX(Data_Products!$C$2:$C$33,MATCH(C1980,Data_Products!$A$2:$A$33,0))</f>
        <v>Cement &amp; Aggregates</v>
      </c>
      <c r="I1980" s="10" t="n">
        <f aca="false">D1980*(E1980-G1980)</f>
        <v>200.25</v>
      </c>
      <c r="J1980" s="11" t="n">
        <f aca="false">IFERROR(I1980/F1980,0)</f>
        <v>0.301654013015184</v>
      </c>
      <c r="K1980" s="4" t="str">
        <f aca="false">IFERROR(INDEX(Data_Orders!$F$2:$F$4727,MATCH(B1980,Data_Orders!$A$2:$A$4727,0)),"")</f>
        <v>Housebuilder</v>
      </c>
      <c r="L1980" s="4" t="str">
        <f aca="false">IFERROR(INDEX(Data_Orders!$D$2:$D$4727,MATCH(B1980,Data_Orders!$A$2:$A$4727,0)),"")</f>
        <v>Birmingham South</v>
      </c>
    </row>
    <row r="1981" customFormat="false" ht="15" hidden="false" customHeight="false" outlineLevel="0" collapsed="false">
      <c r="A1981" s="4" t="s">
        <v>7797</v>
      </c>
      <c r="B1981" s="4" t="s">
        <v>1743</v>
      </c>
      <c r="C1981" s="4" t="s">
        <v>1075</v>
      </c>
      <c r="D1981" s="4" t="n">
        <v>18</v>
      </c>
      <c r="E1981" s="4" t="n">
        <v>98.61</v>
      </c>
      <c r="F1981" s="4" t="n">
        <v>1774.98</v>
      </c>
      <c r="G1981" s="4" t="n">
        <f aca="false">INDEX(Data_Products!$D$2:$D$33,MATCH(C1981,Data_Products!$A$2:$A$33,0))</f>
        <v>74.84</v>
      </c>
      <c r="H1981" s="4" t="str">
        <f aca="false">INDEX(Data_Products!$C$2:$C$33,MATCH(C1981,Data_Products!$A$2:$A$33,0))</f>
        <v>Landscaping</v>
      </c>
      <c r="I1981" s="10" t="n">
        <f aca="false">D1981*(E1981-G1981)</f>
        <v>427.86</v>
      </c>
      <c r="J1981" s="11" t="n">
        <f aca="false">IFERROR(I1981/F1981,0)</f>
        <v>0.24105060338708</v>
      </c>
      <c r="K1981" s="4" t="str">
        <f aca="false">IFERROR(INDEX(Data_Orders!$F$2:$F$4727,MATCH(B1981,Data_Orders!$A$2:$A$4727,0)),"")</f>
        <v>Housebuilder</v>
      </c>
      <c r="L1981" s="4" t="str">
        <f aca="false">IFERROR(INDEX(Data_Orders!$D$2:$D$4727,MATCH(B1981,Data_Orders!$A$2:$A$4727,0)),"")</f>
        <v>Birmingham South</v>
      </c>
    </row>
    <row r="1982" customFormat="false" ht="15" hidden="false" customHeight="false" outlineLevel="0" collapsed="false">
      <c r="A1982" s="4" t="s">
        <v>7798</v>
      </c>
      <c r="B1982" s="4" t="s">
        <v>1743</v>
      </c>
      <c r="C1982" s="4" t="s">
        <v>1068</v>
      </c>
      <c r="D1982" s="4" t="n">
        <v>3</v>
      </c>
      <c r="E1982" s="4" t="n">
        <v>86.28</v>
      </c>
      <c r="F1982" s="4" t="n">
        <v>258.84</v>
      </c>
      <c r="G1982" s="4" t="n">
        <f aca="false">INDEX(Data_Products!$D$2:$D$33,MATCH(C1982,Data_Products!$A$2:$A$33,0))</f>
        <v>68.55</v>
      </c>
      <c r="H1982" s="4" t="str">
        <f aca="false">INDEX(Data_Products!$C$2:$C$33,MATCH(C1982,Data_Products!$A$2:$A$33,0))</f>
        <v>Plumbing &amp; Drainage</v>
      </c>
      <c r="I1982" s="10" t="n">
        <f aca="false">D1982*(E1982-G1982)</f>
        <v>53.19</v>
      </c>
      <c r="J1982" s="11" t="n">
        <f aca="false">IFERROR(I1982/F1982,0)</f>
        <v>0.205493741307371</v>
      </c>
      <c r="K1982" s="4" t="str">
        <f aca="false">IFERROR(INDEX(Data_Orders!$F$2:$F$4727,MATCH(B1982,Data_Orders!$A$2:$A$4727,0)),"")</f>
        <v>Housebuilder</v>
      </c>
      <c r="L1982" s="4" t="str">
        <f aca="false">IFERROR(INDEX(Data_Orders!$D$2:$D$4727,MATCH(B1982,Data_Orders!$A$2:$A$4727,0)),"")</f>
        <v>Birmingham South</v>
      </c>
    </row>
    <row r="1983" customFormat="false" ht="15" hidden="false" customHeight="false" outlineLevel="0" collapsed="false">
      <c r="A1983" s="4" t="s">
        <v>7799</v>
      </c>
      <c r="B1983" s="4" t="s">
        <v>1744</v>
      </c>
      <c r="C1983" s="4" t="s">
        <v>1013</v>
      </c>
      <c r="D1983" s="4" t="n">
        <v>14</v>
      </c>
      <c r="E1983" s="4" t="n">
        <v>240.92</v>
      </c>
      <c r="F1983" s="4" t="n">
        <v>3372.88</v>
      </c>
      <c r="G1983" s="4" t="n">
        <f aca="false">INDEX(Data_Products!$D$2:$D$33,MATCH(C1983,Data_Products!$A$2:$A$33,0))</f>
        <v>168.32</v>
      </c>
      <c r="H1983" s="4" t="str">
        <f aca="false">INDEX(Data_Products!$C$2:$C$33,MATCH(C1983,Data_Products!$A$2:$A$33,0))</f>
        <v>Timber</v>
      </c>
      <c r="I1983" s="10" t="n">
        <f aca="false">D1983*(E1983-G1983)</f>
        <v>1016.4</v>
      </c>
      <c r="J1983" s="11" t="n">
        <f aca="false">IFERROR(I1983/F1983,0)</f>
        <v>0.301344844761747</v>
      </c>
      <c r="K1983" s="4" t="str">
        <f aca="false">IFERROR(INDEX(Data_Orders!$F$2:$F$4727,MATCH(B1983,Data_Orders!$A$2:$A$4727,0)),"")</f>
        <v>Retail</v>
      </c>
      <c r="L1983" s="4" t="str">
        <f aca="false">IFERROR(INDEX(Data_Orders!$D$2:$D$4727,MATCH(B1983,Data_Orders!$A$2:$A$4727,0)),"")</f>
        <v>Binley (Coventry)</v>
      </c>
    </row>
    <row r="1984" customFormat="false" ht="15" hidden="false" customHeight="false" outlineLevel="0" collapsed="false">
      <c r="A1984" s="4" t="s">
        <v>7800</v>
      </c>
      <c r="B1984" s="4" t="s">
        <v>1744</v>
      </c>
      <c r="C1984" s="4" t="s">
        <v>1041</v>
      </c>
      <c r="D1984" s="4" t="n">
        <v>15</v>
      </c>
      <c r="E1984" s="4" t="n">
        <v>242.75</v>
      </c>
      <c r="F1984" s="4" t="n">
        <v>3641.25</v>
      </c>
      <c r="G1984" s="4" t="n">
        <f aca="false">INDEX(Data_Products!$D$2:$D$33,MATCH(C1984,Data_Products!$A$2:$A$33,0))</f>
        <v>142.94</v>
      </c>
      <c r="H1984" s="4" t="str">
        <f aca="false">INDEX(Data_Products!$C$2:$C$33,MATCH(C1984,Data_Products!$A$2:$A$33,0))</f>
        <v>Tools &amp; Fixings</v>
      </c>
      <c r="I1984" s="10" t="n">
        <f aca="false">D1984*(E1984-G1984)</f>
        <v>1497.15</v>
      </c>
      <c r="J1984" s="11" t="n">
        <f aca="false">IFERROR(I1984/F1984,0)</f>
        <v>0.411163748712667</v>
      </c>
      <c r="K1984" s="4" t="str">
        <f aca="false">IFERROR(INDEX(Data_Orders!$F$2:$F$4727,MATCH(B1984,Data_Orders!$A$2:$A$4727,0)),"")</f>
        <v>Retail</v>
      </c>
      <c r="L1984" s="4" t="str">
        <f aca="false">IFERROR(INDEX(Data_Orders!$D$2:$D$4727,MATCH(B1984,Data_Orders!$A$2:$A$4727,0)),"")</f>
        <v>Binley (Coventry)</v>
      </c>
    </row>
    <row r="1985" customFormat="false" ht="15" hidden="false" customHeight="false" outlineLevel="0" collapsed="false">
      <c r="A1985" s="4" t="s">
        <v>7801</v>
      </c>
      <c r="B1985" s="4" t="s">
        <v>1744</v>
      </c>
      <c r="C1985" s="4" t="s">
        <v>1046</v>
      </c>
      <c r="D1985" s="4" t="n">
        <v>15</v>
      </c>
      <c r="E1985" s="4" t="n">
        <v>154.02</v>
      </c>
      <c r="F1985" s="4" t="n">
        <v>2310.3</v>
      </c>
      <c r="G1985" s="4" t="n">
        <f aca="false">INDEX(Data_Products!$D$2:$D$33,MATCH(C1985,Data_Products!$A$2:$A$33,0))</f>
        <v>102.1</v>
      </c>
      <c r="H1985" s="4" t="str">
        <f aca="false">INDEX(Data_Products!$C$2:$C$33,MATCH(C1985,Data_Products!$A$2:$A$33,0))</f>
        <v>Tools &amp; Fixings</v>
      </c>
      <c r="I1985" s="10" t="n">
        <f aca="false">D1985*(E1985-G1985)</f>
        <v>778.8</v>
      </c>
      <c r="J1985" s="11" t="n">
        <f aca="false">IFERROR(I1985/F1985,0)</f>
        <v>0.337099078041813</v>
      </c>
      <c r="K1985" s="4" t="str">
        <f aca="false">IFERROR(INDEX(Data_Orders!$F$2:$F$4727,MATCH(B1985,Data_Orders!$A$2:$A$4727,0)),"")</f>
        <v>Retail</v>
      </c>
      <c r="L1985" s="4" t="str">
        <f aca="false">IFERROR(INDEX(Data_Orders!$D$2:$D$4727,MATCH(B1985,Data_Orders!$A$2:$A$4727,0)),"")</f>
        <v>Binley (Coventry)</v>
      </c>
    </row>
    <row r="1986" customFormat="false" ht="15" hidden="false" customHeight="false" outlineLevel="0" collapsed="false">
      <c r="A1986" s="4" t="s">
        <v>7802</v>
      </c>
      <c r="B1986" s="4" t="s">
        <v>1744</v>
      </c>
      <c r="C1986" s="4" t="s">
        <v>1052</v>
      </c>
      <c r="D1986" s="4" t="n">
        <v>14</v>
      </c>
      <c r="E1986" s="4" t="n">
        <v>205.71</v>
      </c>
      <c r="F1986" s="4" t="n">
        <v>2879.94</v>
      </c>
      <c r="G1986" s="4" t="n">
        <f aca="false">INDEX(Data_Products!$D$2:$D$33,MATCH(C1986,Data_Products!$A$2:$A$33,0))</f>
        <v>152.29</v>
      </c>
      <c r="H1986" s="4" t="str">
        <f aca="false">INDEX(Data_Products!$C$2:$C$33,MATCH(C1986,Data_Products!$A$2:$A$33,0))</f>
        <v>Roofing</v>
      </c>
      <c r="I1986" s="10" t="n">
        <f aca="false">D1986*(E1986-G1986)</f>
        <v>747.88</v>
      </c>
      <c r="J1986" s="11" t="n">
        <f aca="false">IFERROR(I1986/F1986,0)</f>
        <v>0.259685965679841</v>
      </c>
      <c r="K1986" s="4" t="str">
        <f aca="false">IFERROR(INDEX(Data_Orders!$F$2:$F$4727,MATCH(B1986,Data_Orders!$A$2:$A$4727,0)),"")</f>
        <v>Retail</v>
      </c>
      <c r="L1986" s="4" t="str">
        <f aca="false">IFERROR(INDEX(Data_Orders!$D$2:$D$4727,MATCH(B1986,Data_Orders!$A$2:$A$4727,0)),"")</f>
        <v>Binley (Coventry)</v>
      </c>
    </row>
    <row r="1987" customFormat="false" ht="15" hidden="false" customHeight="false" outlineLevel="0" collapsed="false">
      <c r="A1987" s="4" t="s">
        <v>7803</v>
      </c>
      <c r="B1987" s="4" t="s">
        <v>1744</v>
      </c>
      <c r="C1987" s="4" t="s">
        <v>1032</v>
      </c>
      <c r="D1987" s="4" t="n">
        <v>14</v>
      </c>
      <c r="E1987" s="4" t="n">
        <v>99.65</v>
      </c>
      <c r="F1987" s="4" t="n">
        <v>1395.1</v>
      </c>
      <c r="G1987" s="4" t="n">
        <f aca="false">INDEX(Data_Products!$D$2:$D$33,MATCH(C1987,Data_Products!$A$2:$A$33,0))</f>
        <v>58.26</v>
      </c>
      <c r="H1987" s="4" t="str">
        <f aca="false">INDEX(Data_Products!$C$2:$C$33,MATCH(C1987,Data_Products!$A$2:$A$33,0))</f>
        <v>Insulation</v>
      </c>
      <c r="I1987" s="10" t="n">
        <f aca="false">D1987*(E1987-G1987)</f>
        <v>579.46</v>
      </c>
      <c r="J1987" s="11" t="n">
        <f aca="false">IFERROR(I1987/F1987,0)</f>
        <v>0.415353738083292</v>
      </c>
      <c r="K1987" s="4" t="str">
        <f aca="false">IFERROR(INDEX(Data_Orders!$F$2:$F$4727,MATCH(B1987,Data_Orders!$A$2:$A$4727,0)),"")</f>
        <v>Retail</v>
      </c>
      <c r="L1987" s="4" t="str">
        <f aca="false">IFERROR(INDEX(Data_Orders!$D$2:$D$4727,MATCH(B1987,Data_Orders!$A$2:$A$4727,0)),"")</f>
        <v>Binley (Coventry)</v>
      </c>
    </row>
    <row r="1988" customFormat="false" ht="15" hidden="false" customHeight="false" outlineLevel="0" collapsed="false">
      <c r="A1988" s="4" t="s">
        <v>7804</v>
      </c>
      <c r="B1988" s="4" t="s">
        <v>1745</v>
      </c>
      <c r="C1988" s="4" t="s">
        <v>1032</v>
      </c>
      <c r="D1988" s="4" t="n">
        <v>6</v>
      </c>
      <c r="E1988" s="4" t="n">
        <v>99.65</v>
      </c>
      <c r="F1988" s="4" t="n">
        <v>597.9</v>
      </c>
      <c r="G1988" s="4" t="n">
        <f aca="false">INDEX(Data_Products!$D$2:$D$33,MATCH(C1988,Data_Products!$A$2:$A$33,0))</f>
        <v>58.26</v>
      </c>
      <c r="H1988" s="4" t="str">
        <f aca="false">INDEX(Data_Products!$C$2:$C$33,MATCH(C1988,Data_Products!$A$2:$A$33,0))</f>
        <v>Insulation</v>
      </c>
      <c r="I1988" s="10" t="n">
        <f aca="false">D1988*(E1988-G1988)</f>
        <v>248.34</v>
      </c>
      <c r="J1988" s="11" t="n">
        <f aca="false">IFERROR(I1988/F1988,0)</f>
        <v>0.415353738083292</v>
      </c>
      <c r="K1988" s="4" t="str">
        <f aca="false">IFERROR(INDEX(Data_Orders!$F$2:$F$4727,MATCH(B1988,Data_Orders!$A$2:$A$4727,0)),"")</f>
        <v>Retail</v>
      </c>
      <c r="L1988" s="4" t="str">
        <f aca="false">IFERROR(INDEX(Data_Orders!$D$2:$D$4727,MATCH(B1988,Data_Orders!$A$2:$A$4727,0)),"")</f>
        <v>Binley (Coventry)</v>
      </c>
    </row>
    <row r="1989" customFormat="false" ht="15" hidden="false" customHeight="false" outlineLevel="0" collapsed="false">
      <c r="A1989" s="4" t="s">
        <v>7805</v>
      </c>
      <c r="B1989" s="4" t="s">
        <v>1745</v>
      </c>
      <c r="C1989" s="4" t="s">
        <v>1028</v>
      </c>
      <c r="D1989" s="4" t="n">
        <v>15</v>
      </c>
      <c r="E1989" s="4" t="n">
        <v>118.79</v>
      </c>
      <c r="F1989" s="4" t="n">
        <v>1781.85</v>
      </c>
      <c r="G1989" s="4" t="n">
        <f aca="false">INDEX(Data_Products!$D$2:$D$33,MATCH(C1989,Data_Products!$A$2:$A$33,0))</f>
        <v>81.07</v>
      </c>
      <c r="H1989" s="4" t="str">
        <f aca="false">INDEX(Data_Products!$C$2:$C$33,MATCH(C1989,Data_Products!$A$2:$A$33,0))</f>
        <v>Cement &amp; Aggregates</v>
      </c>
      <c r="I1989" s="10" t="n">
        <f aca="false">D1989*(E1989-G1989)</f>
        <v>565.8</v>
      </c>
      <c r="J1989" s="11" t="n">
        <f aca="false">IFERROR(I1989/F1989,0)</f>
        <v>0.317535146056065</v>
      </c>
      <c r="K1989" s="4" t="str">
        <f aca="false">IFERROR(INDEX(Data_Orders!$F$2:$F$4727,MATCH(B1989,Data_Orders!$A$2:$A$4727,0)),"")</f>
        <v>Retail</v>
      </c>
      <c r="L1989" s="4" t="str">
        <f aca="false">IFERROR(INDEX(Data_Orders!$D$2:$D$4727,MATCH(B1989,Data_Orders!$A$2:$A$4727,0)),"")</f>
        <v>Binley (Coventry)</v>
      </c>
    </row>
    <row r="1990" customFormat="false" ht="15" hidden="false" customHeight="false" outlineLevel="0" collapsed="false">
      <c r="A1990" s="4" t="s">
        <v>7806</v>
      </c>
      <c r="B1990" s="4" t="s">
        <v>1745</v>
      </c>
      <c r="C1990" s="4" t="s">
        <v>1037</v>
      </c>
      <c r="D1990" s="4" t="n">
        <v>8</v>
      </c>
      <c r="E1990" s="4" t="n">
        <v>90.97</v>
      </c>
      <c r="F1990" s="4" t="n">
        <v>727.76</v>
      </c>
      <c r="G1990" s="4" t="n">
        <f aca="false">INDEX(Data_Products!$D$2:$D$33,MATCH(C1990,Data_Products!$A$2:$A$33,0))</f>
        <v>73.81</v>
      </c>
      <c r="H1990" s="4" t="str">
        <f aca="false">INDEX(Data_Products!$C$2:$C$33,MATCH(C1990,Data_Products!$A$2:$A$33,0))</f>
        <v>Insulation</v>
      </c>
      <c r="I1990" s="10" t="n">
        <f aca="false">D1990*(E1990-G1990)</f>
        <v>137.28</v>
      </c>
      <c r="J1990" s="11" t="n">
        <f aca="false">IFERROR(I1990/F1990,0)</f>
        <v>0.18863361547763</v>
      </c>
      <c r="K1990" s="4" t="str">
        <f aca="false">IFERROR(INDEX(Data_Orders!$F$2:$F$4727,MATCH(B1990,Data_Orders!$A$2:$A$4727,0)),"")</f>
        <v>Retail</v>
      </c>
      <c r="L1990" s="4" t="str">
        <f aca="false">IFERROR(INDEX(Data_Orders!$D$2:$D$4727,MATCH(B1990,Data_Orders!$A$2:$A$4727,0)),"")</f>
        <v>Binley (Coventry)</v>
      </c>
    </row>
    <row r="1991" customFormat="false" ht="15" hidden="false" customHeight="false" outlineLevel="0" collapsed="false">
      <c r="A1991" s="4" t="s">
        <v>7807</v>
      </c>
      <c r="B1991" s="4" t="s">
        <v>1745</v>
      </c>
      <c r="C1991" s="4" t="s">
        <v>1010</v>
      </c>
      <c r="D1991" s="4" t="n">
        <v>9</v>
      </c>
      <c r="E1991" s="4" t="n">
        <v>135.95</v>
      </c>
      <c r="F1991" s="4" t="n">
        <v>1223.55</v>
      </c>
      <c r="G1991" s="4" t="n">
        <f aca="false">INDEX(Data_Products!$D$2:$D$33,MATCH(C1991,Data_Products!$A$2:$A$33,0))</f>
        <v>111.1</v>
      </c>
      <c r="H1991" s="4" t="str">
        <f aca="false">INDEX(Data_Products!$C$2:$C$33,MATCH(C1991,Data_Products!$A$2:$A$33,0))</f>
        <v>Timber</v>
      </c>
      <c r="I1991" s="10" t="n">
        <f aca="false">D1991*(E1991-G1991)</f>
        <v>223.65</v>
      </c>
      <c r="J1991" s="11" t="n">
        <f aca="false">IFERROR(I1991/F1991,0)</f>
        <v>0.18278778962854</v>
      </c>
      <c r="K1991" s="4" t="str">
        <f aca="false">IFERROR(INDEX(Data_Orders!$F$2:$F$4727,MATCH(B1991,Data_Orders!$A$2:$A$4727,0)),"")</f>
        <v>Retail</v>
      </c>
      <c r="L1991" s="4" t="str">
        <f aca="false">IFERROR(INDEX(Data_Orders!$D$2:$D$4727,MATCH(B1991,Data_Orders!$A$2:$A$4727,0)),"")</f>
        <v>Binley (Coventry)</v>
      </c>
    </row>
    <row r="1992" customFormat="false" ht="15" hidden="false" customHeight="false" outlineLevel="0" collapsed="false">
      <c r="A1992" s="4" t="s">
        <v>7808</v>
      </c>
      <c r="B1992" s="4" t="s">
        <v>1746</v>
      </c>
      <c r="C1992" s="4" t="s">
        <v>1035</v>
      </c>
      <c r="D1992" s="4" t="n">
        <v>3</v>
      </c>
      <c r="E1992" s="4" t="n">
        <v>165.07</v>
      </c>
      <c r="F1992" s="4" t="n">
        <v>495.21</v>
      </c>
      <c r="G1992" s="4" t="n">
        <f aca="false">INDEX(Data_Products!$D$2:$D$33,MATCH(C1992,Data_Products!$A$2:$A$33,0))</f>
        <v>134.65</v>
      </c>
      <c r="H1992" s="4" t="str">
        <f aca="false">INDEX(Data_Products!$C$2:$C$33,MATCH(C1992,Data_Products!$A$2:$A$33,0))</f>
        <v>Insulation</v>
      </c>
      <c r="I1992" s="10" t="n">
        <f aca="false">D1992*(E1992-G1992)</f>
        <v>91.26</v>
      </c>
      <c r="J1992" s="11" t="n">
        <f aca="false">IFERROR(I1992/F1992,0)</f>
        <v>0.184285454655601</v>
      </c>
      <c r="K1992" s="4" t="str">
        <f aca="false">IFERROR(INDEX(Data_Orders!$F$2:$F$4727,MATCH(B1992,Data_Orders!$A$2:$A$4727,0)),"")</f>
        <v>Retail</v>
      </c>
      <c r="L1992" s="4" t="str">
        <f aca="false">IFERROR(INDEX(Data_Orders!$D$2:$D$4727,MATCH(B1992,Data_Orders!$A$2:$A$4727,0)),"")</f>
        <v>Binley (Coventry)</v>
      </c>
    </row>
    <row r="1993" customFormat="false" ht="15" hidden="false" customHeight="false" outlineLevel="0" collapsed="false">
      <c r="A1993" s="4" t="s">
        <v>7809</v>
      </c>
      <c r="B1993" s="4" t="s">
        <v>1747</v>
      </c>
      <c r="C1993" s="4" t="s">
        <v>1046</v>
      </c>
      <c r="D1993" s="4" t="n">
        <v>9</v>
      </c>
      <c r="E1993" s="4" t="n">
        <v>154.02</v>
      </c>
      <c r="F1993" s="4" t="n">
        <v>1386.18</v>
      </c>
      <c r="G1993" s="4" t="n">
        <f aca="false">INDEX(Data_Products!$D$2:$D$33,MATCH(C1993,Data_Products!$A$2:$A$33,0))</f>
        <v>102.1</v>
      </c>
      <c r="H1993" s="4" t="str">
        <f aca="false">INDEX(Data_Products!$C$2:$C$33,MATCH(C1993,Data_Products!$A$2:$A$33,0))</f>
        <v>Tools &amp; Fixings</v>
      </c>
      <c r="I1993" s="10" t="n">
        <f aca="false">D1993*(E1993-G1993)</f>
        <v>467.28</v>
      </c>
      <c r="J1993" s="11" t="n">
        <f aca="false">IFERROR(I1993/F1993,0)</f>
        <v>0.337099078041813</v>
      </c>
      <c r="K1993" s="4" t="str">
        <f aca="false">IFERROR(INDEX(Data_Orders!$F$2:$F$4727,MATCH(B1993,Data_Orders!$A$2:$A$4727,0)),"")</f>
        <v>Retail</v>
      </c>
      <c r="L1993" s="4" t="str">
        <f aca="false">IFERROR(INDEX(Data_Orders!$D$2:$D$4727,MATCH(B1993,Data_Orders!$A$2:$A$4727,0)),"")</f>
        <v>Binley (Coventry)</v>
      </c>
    </row>
    <row r="1994" customFormat="false" ht="15" hidden="false" customHeight="false" outlineLevel="0" collapsed="false">
      <c r="A1994" s="4" t="s">
        <v>7810</v>
      </c>
      <c r="B1994" s="4" t="s">
        <v>1747</v>
      </c>
      <c r="C1994" s="4" t="s">
        <v>1048</v>
      </c>
      <c r="D1994" s="4" t="n">
        <v>8</v>
      </c>
      <c r="E1994" s="4" t="n">
        <v>112.72</v>
      </c>
      <c r="F1994" s="4" t="n">
        <v>901.76</v>
      </c>
      <c r="G1994" s="4" t="n">
        <f aca="false">INDEX(Data_Products!$D$2:$D$33,MATCH(C1994,Data_Products!$A$2:$A$33,0))</f>
        <v>83.21</v>
      </c>
      <c r="H1994" s="4" t="str">
        <f aca="false">INDEX(Data_Products!$C$2:$C$33,MATCH(C1994,Data_Products!$A$2:$A$33,0))</f>
        <v>Tools &amp; Fixings</v>
      </c>
      <c r="I1994" s="10" t="n">
        <f aca="false">D1994*(E1994-G1994)</f>
        <v>236.08</v>
      </c>
      <c r="J1994" s="11" t="n">
        <f aca="false">IFERROR(I1994/F1994,0)</f>
        <v>0.261799148332151</v>
      </c>
      <c r="K1994" s="4" t="str">
        <f aca="false">IFERROR(INDEX(Data_Orders!$F$2:$F$4727,MATCH(B1994,Data_Orders!$A$2:$A$4727,0)),"")</f>
        <v>Retail</v>
      </c>
      <c r="L1994" s="4" t="str">
        <f aca="false">IFERROR(INDEX(Data_Orders!$D$2:$D$4727,MATCH(B1994,Data_Orders!$A$2:$A$4727,0)),"")</f>
        <v>Binley (Coventry)</v>
      </c>
    </row>
    <row r="1995" customFormat="false" ht="15" hidden="false" customHeight="false" outlineLevel="0" collapsed="false">
      <c r="A1995" s="4" t="s">
        <v>7811</v>
      </c>
      <c r="B1995" s="4" t="s">
        <v>1747</v>
      </c>
      <c r="C1995" s="4" t="s">
        <v>1055</v>
      </c>
      <c r="D1995" s="4" t="n">
        <v>4</v>
      </c>
      <c r="E1995" s="4" t="n">
        <v>205.03</v>
      </c>
      <c r="F1995" s="4" t="n">
        <v>820.12</v>
      </c>
      <c r="G1995" s="4" t="n">
        <f aca="false">INDEX(Data_Products!$D$2:$D$33,MATCH(C1995,Data_Products!$A$2:$A$33,0))</f>
        <v>138.6</v>
      </c>
      <c r="H1995" s="4" t="str">
        <f aca="false">INDEX(Data_Products!$C$2:$C$33,MATCH(C1995,Data_Products!$A$2:$A$33,0))</f>
        <v>Roofing</v>
      </c>
      <c r="I1995" s="10" t="n">
        <f aca="false">D1995*(E1995-G1995)</f>
        <v>265.72</v>
      </c>
      <c r="J1995" s="11" t="n">
        <f aca="false">IFERROR(I1995/F1995,0)</f>
        <v>0.324001365653807</v>
      </c>
      <c r="K1995" s="4" t="str">
        <f aca="false">IFERROR(INDEX(Data_Orders!$F$2:$F$4727,MATCH(B1995,Data_Orders!$A$2:$A$4727,0)),"")</f>
        <v>Retail</v>
      </c>
      <c r="L1995" s="4" t="str">
        <f aca="false">IFERROR(INDEX(Data_Orders!$D$2:$D$4727,MATCH(B1995,Data_Orders!$A$2:$A$4727,0)),"")</f>
        <v>Binley (Coventry)</v>
      </c>
    </row>
    <row r="1996" customFormat="false" ht="15" hidden="false" customHeight="false" outlineLevel="0" collapsed="false">
      <c r="A1996" s="4" t="s">
        <v>7812</v>
      </c>
      <c r="B1996" s="4" t="s">
        <v>1747</v>
      </c>
      <c r="C1996" s="4" t="s">
        <v>1015</v>
      </c>
      <c r="D1996" s="4" t="n">
        <v>4</v>
      </c>
      <c r="E1996" s="4" t="n">
        <v>122.01</v>
      </c>
      <c r="F1996" s="4" t="n">
        <v>488.04</v>
      </c>
      <c r="G1996" s="4" t="n">
        <f aca="false">INDEX(Data_Products!$D$2:$D$33,MATCH(C1996,Data_Products!$A$2:$A$33,0))</f>
        <v>85.53</v>
      </c>
      <c r="H1996" s="4" t="str">
        <f aca="false">INDEX(Data_Products!$C$2:$C$33,MATCH(C1996,Data_Products!$A$2:$A$33,0))</f>
        <v>Timber</v>
      </c>
      <c r="I1996" s="10" t="n">
        <f aca="false">D1996*(E1996-G1996)</f>
        <v>145.92</v>
      </c>
      <c r="J1996" s="11" t="n">
        <f aca="false">IFERROR(I1996/F1996,0)</f>
        <v>0.298991885910991</v>
      </c>
      <c r="K1996" s="4" t="str">
        <f aca="false">IFERROR(INDEX(Data_Orders!$F$2:$F$4727,MATCH(B1996,Data_Orders!$A$2:$A$4727,0)),"")</f>
        <v>Retail</v>
      </c>
      <c r="L1996" s="4" t="str">
        <f aca="false">IFERROR(INDEX(Data_Orders!$D$2:$D$4727,MATCH(B1996,Data_Orders!$A$2:$A$4727,0)),"")</f>
        <v>Binley (Coventry)</v>
      </c>
    </row>
    <row r="1997" customFormat="false" ht="15" hidden="false" customHeight="false" outlineLevel="0" collapsed="false">
      <c r="A1997" s="4" t="s">
        <v>7813</v>
      </c>
      <c r="B1997" s="4" t="s">
        <v>1747</v>
      </c>
      <c r="C1997" s="4" t="s">
        <v>1066</v>
      </c>
      <c r="D1997" s="4" t="n">
        <v>3</v>
      </c>
      <c r="E1997" s="4" t="n">
        <v>209.69</v>
      </c>
      <c r="F1997" s="4" t="n">
        <v>629.07</v>
      </c>
      <c r="G1997" s="4" t="n">
        <f aca="false">INDEX(Data_Products!$D$2:$D$33,MATCH(C1997,Data_Products!$A$2:$A$33,0))</f>
        <v>144.38</v>
      </c>
      <c r="H1997" s="4" t="str">
        <f aca="false">INDEX(Data_Products!$C$2:$C$33,MATCH(C1997,Data_Products!$A$2:$A$33,0))</f>
        <v>Plumbing &amp; Drainage</v>
      </c>
      <c r="I1997" s="10" t="n">
        <f aca="false">D1997*(E1997-G1997)</f>
        <v>195.93</v>
      </c>
      <c r="J1997" s="11" t="n">
        <f aca="false">IFERROR(I1997/F1997,0)</f>
        <v>0.311459773952024</v>
      </c>
      <c r="K1997" s="4" t="str">
        <f aca="false">IFERROR(INDEX(Data_Orders!$F$2:$F$4727,MATCH(B1997,Data_Orders!$A$2:$A$4727,0)),"")</f>
        <v>Retail</v>
      </c>
      <c r="L1997" s="4" t="str">
        <f aca="false">IFERROR(INDEX(Data_Orders!$D$2:$D$4727,MATCH(B1997,Data_Orders!$A$2:$A$4727,0)),"")</f>
        <v>Binley (Coventry)</v>
      </c>
    </row>
    <row r="1998" customFormat="false" ht="15" hidden="false" customHeight="false" outlineLevel="0" collapsed="false">
      <c r="A1998" s="4" t="s">
        <v>7814</v>
      </c>
      <c r="B1998" s="4" t="s">
        <v>1748</v>
      </c>
      <c r="C1998" s="4" t="s">
        <v>1048</v>
      </c>
      <c r="D1998" s="4" t="n">
        <v>7</v>
      </c>
      <c r="E1998" s="4" t="n">
        <v>112.72</v>
      </c>
      <c r="F1998" s="4" t="n">
        <v>789.04</v>
      </c>
      <c r="G1998" s="4" t="n">
        <f aca="false">INDEX(Data_Products!$D$2:$D$33,MATCH(C1998,Data_Products!$A$2:$A$33,0))</f>
        <v>83.21</v>
      </c>
      <c r="H1998" s="4" t="str">
        <f aca="false">INDEX(Data_Products!$C$2:$C$33,MATCH(C1998,Data_Products!$A$2:$A$33,0))</f>
        <v>Tools &amp; Fixings</v>
      </c>
      <c r="I1998" s="10" t="n">
        <f aca="false">D1998*(E1998-G1998)</f>
        <v>206.57</v>
      </c>
      <c r="J1998" s="11" t="n">
        <f aca="false">IFERROR(I1998/F1998,0)</f>
        <v>0.261799148332151</v>
      </c>
      <c r="K1998" s="4" t="str">
        <f aca="false">IFERROR(INDEX(Data_Orders!$F$2:$F$4727,MATCH(B1998,Data_Orders!$A$2:$A$4727,0)),"")</f>
        <v>Retail</v>
      </c>
      <c r="L1998" s="4" t="str">
        <f aca="false">IFERROR(INDEX(Data_Orders!$D$2:$D$4727,MATCH(B1998,Data_Orders!$A$2:$A$4727,0)),"")</f>
        <v>Binley (Coventry)</v>
      </c>
    </row>
    <row r="1999" customFormat="false" ht="15" hidden="false" customHeight="false" outlineLevel="0" collapsed="false">
      <c r="A1999" s="4" t="s">
        <v>7815</v>
      </c>
      <c r="B1999" s="4" t="s">
        <v>1749</v>
      </c>
      <c r="C1999" s="4" t="s">
        <v>1057</v>
      </c>
      <c r="D1999" s="4" t="n">
        <v>9</v>
      </c>
      <c r="E1999" s="4" t="n">
        <v>176.81</v>
      </c>
      <c r="F1999" s="4" t="n">
        <v>1591.29</v>
      </c>
      <c r="G1999" s="4" t="n">
        <f aca="false">INDEX(Data_Products!$D$2:$D$33,MATCH(C1999,Data_Products!$A$2:$A$33,0))</f>
        <v>129.57</v>
      </c>
      <c r="H1999" s="4" t="str">
        <f aca="false">INDEX(Data_Products!$C$2:$C$33,MATCH(C1999,Data_Products!$A$2:$A$33,0))</f>
        <v>Roofing</v>
      </c>
      <c r="I1999" s="10" t="n">
        <f aca="false">D1999*(E1999-G1999)</f>
        <v>425.16</v>
      </c>
      <c r="J1999" s="11" t="n">
        <f aca="false">IFERROR(I1999/F1999,0)</f>
        <v>0.267179458175443</v>
      </c>
      <c r="K1999" s="4" t="str">
        <f aca="false">IFERROR(INDEX(Data_Orders!$F$2:$F$4727,MATCH(B1999,Data_Orders!$A$2:$A$4727,0)),"")</f>
        <v>Retail</v>
      </c>
      <c r="L1999" s="4" t="str">
        <f aca="false">IFERROR(INDEX(Data_Orders!$D$2:$D$4727,MATCH(B1999,Data_Orders!$A$2:$A$4727,0)),"")</f>
        <v>Binley (Coventry)</v>
      </c>
    </row>
    <row r="2000" customFormat="false" ht="15" hidden="false" customHeight="false" outlineLevel="0" collapsed="false">
      <c r="A2000" s="4" t="s">
        <v>7816</v>
      </c>
      <c r="B2000" s="4" t="s">
        <v>1749</v>
      </c>
      <c r="C2000" s="4" t="s">
        <v>1032</v>
      </c>
      <c r="D2000" s="4" t="n">
        <v>10</v>
      </c>
      <c r="E2000" s="4" t="n">
        <v>99.65</v>
      </c>
      <c r="F2000" s="4" t="n">
        <v>996.5</v>
      </c>
      <c r="G2000" s="4" t="n">
        <f aca="false">INDEX(Data_Products!$D$2:$D$33,MATCH(C2000,Data_Products!$A$2:$A$33,0))</f>
        <v>58.26</v>
      </c>
      <c r="H2000" s="4" t="str">
        <f aca="false">INDEX(Data_Products!$C$2:$C$33,MATCH(C2000,Data_Products!$A$2:$A$33,0))</f>
        <v>Insulation</v>
      </c>
      <c r="I2000" s="10" t="n">
        <f aca="false">D2000*(E2000-G2000)</f>
        <v>413.9</v>
      </c>
      <c r="J2000" s="11" t="n">
        <f aca="false">IFERROR(I2000/F2000,0)</f>
        <v>0.415353738083292</v>
      </c>
      <c r="K2000" s="4" t="str">
        <f aca="false">IFERROR(INDEX(Data_Orders!$F$2:$F$4727,MATCH(B2000,Data_Orders!$A$2:$A$4727,0)),"")</f>
        <v>Retail</v>
      </c>
      <c r="L2000" s="4" t="str">
        <f aca="false">IFERROR(INDEX(Data_Orders!$D$2:$D$4727,MATCH(B2000,Data_Orders!$A$2:$A$4727,0)),"")</f>
        <v>Binley (Coventry)</v>
      </c>
    </row>
    <row r="2001" customFormat="false" ht="15" hidden="false" customHeight="false" outlineLevel="0" collapsed="false">
      <c r="A2001" s="4" t="s">
        <v>7817</v>
      </c>
      <c r="B2001" s="4" t="s">
        <v>1750</v>
      </c>
      <c r="C2001" s="4" t="s">
        <v>1024</v>
      </c>
      <c r="D2001" s="4" t="n">
        <v>5</v>
      </c>
      <c r="E2001" s="4" t="n">
        <v>137.14</v>
      </c>
      <c r="F2001" s="4" t="n">
        <v>685.7</v>
      </c>
      <c r="G2001" s="4" t="n">
        <f aca="false">INDEX(Data_Products!$D$2:$D$33,MATCH(C2001,Data_Products!$A$2:$A$33,0))</f>
        <v>99.99</v>
      </c>
      <c r="H2001" s="4" t="str">
        <f aca="false">INDEX(Data_Products!$C$2:$C$33,MATCH(C2001,Data_Products!$A$2:$A$33,0))</f>
        <v>Cement &amp; Aggregates</v>
      </c>
      <c r="I2001" s="10" t="n">
        <f aca="false">D2001*(E2001-G2001)</f>
        <v>185.75</v>
      </c>
      <c r="J2001" s="11" t="n">
        <f aca="false">IFERROR(I2001/F2001,0)</f>
        <v>0.270891060230421</v>
      </c>
      <c r="K2001" s="4" t="str">
        <f aca="false">IFERROR(INDEX(Data_Orders!$F$2:$F$4727,MATCH(B2001,Data_Orders!$A$2:$A$4727,0)),"")</f>
        <v>Retail</v>
      </c>
      <c r="L2001" s="4" t="str">
        <f aca="false">IFERROR(INDEX(Data_Orders!$D$2:$D$4727,MATCH(B2001,Data_Orders!$A$2:$A$4727,0)),"")</f>
        <v>Binley (Coventry)</v>
      </c>
    </row>
    <row r="2002" customFormat="false" ht="15" hidden="false" customHeight="false" outlineLevel="0" collapsed="false">
      <c r="A2002" s="4" t="s">
        <v>7818</v>
      </c>
      <c r="B2002" s="4" t="s">
        <v>1750</v>
      </c>
      <c r="C2002" s="4" t="s">
        <v>1059</v>
      </c>
      <c r="D2002" s="4" t="n">
        <v>18</v>
      </c>
      <c r="E2002" s="4" t="n">
        <v>103.63</v>
      </c>
      <c r="F2002" s="4" t="n">
        <v>1865.34</v>
      </c>
      <c r="G2002" s="4" t="n">
        <f aca="false">INDEX(Data_Products!$D$2:$D$33,MATCH(C2002,Data_Products!$A$2:$A$33,0))</f>
        <v>82.55</v>
      </c>
      <c r="H2002" s="4" t="str">
        <f aca="false">INDEX(Data_Products!$C$2:$C$33,MATCH(C2002,Data_Products!$A$2:$A$33,0))</f>
        <v>Roofing</v>
      </c>
      <c r="I2002" s="10" t="n">
        <f aca="false">D2002*(E2002-G2002)</f>
        <v>379.44</v>
      </c>
      <c r="J2002" s="11" t="n">
        <f aca="false">IFERROR(I2002/F2002,0)</f>
        <v>0.203415999228023</v>
      </c>
      <c r="K2002" s="4" t="str">
        <f aca="false">IFERROR(INDEX(Data_Orders!$F$2:$F$4727,MATCH(B2002,Data_Orders!$A$2:$A$4727,0)),"")</f>
        <v>Retail</v>
      </c>
      <c r="L2002" s="4" t="str">
        <f aca="false">IFERROR(INDEX(Data_Orders!$D$2:$D$4727,MATCH(B2002,Data_Orders!$A$2:$A$4727,0)),"")</f>
        <v>Binley (Coventry)</v>
      </c>
    </row>
    <row r="2003" customFormat="false" ht="15" hidden="false" customHeight="false" outlineLevel="0" collapsed="false">
      <c r="A2003" s="4" t="s">
        <v>7819</v>
      </c>
      <c r="B2003" s="4" t="s">
        <v>1750</v>
      </c>
      <c r="C2003" s="4" t="s">
        <v>1052</v>
      </c>
      <c r="D2003" s="4" t="n">
        <v>9</v>
      </c>
      <c r="E2003" s="4" t="n">
        <v>205.71</v>
      </c>
      <c r="F2003" s="4" t="n">
        <v>1851.39</v>
      </c>
      <c r="G2003" s="4" t="n">
        <f aca="false">INDEX(Data_Products!$D$2:$D$33,MATCH(C2003,Data_Products!$A$2:$A$33,0))</f>
        <v>152.29</v>
      </c>
      <c r="H2003" s="4" t="str">
        <f aca="false">INDEX(Data_Products!$C$2:$C$33,MATCH(C2003,Data_Products!$A$2:$A$33,0))</f>
        <v>Roofing</v>
      </c>
      <c r="I2003" s="10" t="n">
        <f aca="false">D2003*(E2003-G2003)</f>
        <v>480.78</v>
      </c>
      <c r="J2003" s="11" t="n">
        <f aca="false">IFERROR(I2003/F2003,0)</f>
        <v>0.259685965679841</v>
      </c>
      <c r="K2003" s="4" t="str">
        <f aca="false">IFERROR(INDEX(Data_Orders!$F$2:$F$4727,MATCH(B2003,Data_Orders!$A$2:$A$4727,0)),"")</f>
        <v>Retail</v>
      </c>
      <c r="L2003" s="4" t="str">
        <f aca="false">IFERROR(INDEX(Data_Orders!$D$2:$D$4727,MATCH(B2003,Data_Orders!$A$2:$A$4727,0)),"")</f>
        <v>Binley (Coventry)</v>
      </c>
    </row>
    <row r="2004" customFormat="false" ht="15" hidden="false" customHeight="false" outlineLevel="0" collapsed="false">
      <c r="A2004" s="4" t="s">
        <v>7820</v>
      </c>
      <c r="B2004" s="4" t="s">
        <v>1751</v>
      </c>
      <c r="C2004" s="4" t="s">
        <v>1030</v>
      </c>
      <c r="D2004" s="4" t="n">
        <v>13</v>
      </c>
      <c r="E2004" s="4" t="n">
        <v>25.23</v>
      </c>
      <c r="F2004" s="4" t="n">
        <v>327.99</v>
      </c>
      <c r="G2004" s="4" t="n">
        <f aca="false">INDEX(Data_Products!$D$2:$D$33,MATCH(C2004,Data_Products!$A$2:$A$33,0))</f>
        <v>17.67</v>
      </c>
      <c r="H2004" s="4" t="str">
        <f aca="false">INDEX(Data_Products!$C$2:$C$33,MATCH(C2004,Data_Products!$A$2:$A$33,0))</f>
        <v>Cement &amp; Aggregates</v>
      </c>
      <c r="I2004" s="10" t="n">
        <f aca="false">D2004*(E2004-G2004)</f>
        <v>98.28</v>
      </c>
      <c r="J2004" s="11" t="n">
        <f aca="false">IFERROR(I2004/F2004,0)</f>
        <v>0.299643281807372</v>
      </c>
      <c r="K2004" s="4" t="str">
        <f aca="false">IFERROR(INDEX(Data_Orders!$F$2:$F$4727,MATCH(B2004,Data_Orders!$A$2:$A$4727,0)),"")</f>
        <v>Retail</v>
      </c>
      <c r="L2004" s="4" t="str">
        <f aca="false">IFERROR(INDEX(Data_Orders!$D$2:$D$4727,MATCH(B2004,Data_Orders!$A$2:$A$4727,0)),"")</f>
        <v>Binley (Coventry)</v>
      </c>
    </row>
    <row r="2005" customFormat="false" ht="15" hidden="false" customHeight="false" outlineLevel="0" collapsed="false">
      <c r="A2005" s="4" t="s">
        <v>7821</v>
      </c>
      <c r="B2005" s="4" t="s">
        <v>1751</v>
      </c>
      <c r="C2005" s="4" t="s">
        <v>1068</v>
      </c>
      <c r="D2005" s="4" t="n">
        <v>13</v>
      </c>
      <c r="E2005" s="4" t="n">
        <v>86.28</v>
      </c>
      <c r="F2005" s="4" t="n">
        <v>1121.64</v>
      </c>
      <c r="G2005" s="4" t="n">
        <f aca="false">INDEX(Data_Products!$D$2:$D$33,MATCH(C2005,Data_Products!$A$2:$A$33,0))</f>
        <v>68.55</v>
      </c>
      <c r="H2005" s="4" t="str">
        <f aca="false">INDEX(Data_Products!$C$2:$C$33,MATCH(C2005,Data_Products!$A$2:$A$33,0))</f>
        <v>Plumbing &amp; Drainage</v>
      </c>
      <c r="I2005" s="10" t="n">
        <f aca="false">D2005*(E2005-G2005)</f>
        <v>230.49</v>
      </c>
      <c r="J2005" s="11" t="n">
        <f aca="false">IFERROR(I2005/F2005,0)</f>
        <v>0.205493741307371</v>
      </c>
      <c r="K2005" s="4" t="str">
        <f aca="false">IFERROR(INDEX(Data_Orders!$F$2:$F$4727,MATCH(B2005,Data_Orders!$A$2:$A$4727,0)),"")</f>
        <v>Retail</v>
      </c>
      <c r="L2005" s="4" t="str">
        <f aca="false">IFERROR(INDEX(Data_Orders!$D$2:$D$4727,MATCH(B2005,Data_Orders!$A$2:$A$4727,0)),"")</f>
        <v>Binley (Coventry)</v>
      </c>
    </row>
    <row r="2006" customFormat="false" ht="15" hidden="false" customHeight="false" outlineLevel="0" collapsed="false">
      <c r="A2006" s="4" t="s">
        <v>7822</v>
      </c>
      <c r="B2006" s="4" t="s">
        <v>1751</v>
      </c>
      <c r="C2006" s="4" t="s">
        <v>1035</v>
      </c>
      <c r="D2006" s="4" t="n">
        <v>19</v>
      </c>
      <c r="E2006" s="4" t="n">
        <v>165.07</v>
      </c>
      <c r="F2006" s="4" t="n">
        <v>3136.33</v>
      </c>
      <c r="G2006" s="4" t="n">
        <f aca="false">INDEX(Data_Products!$D$2:$D$33,MATCH(C2006,Data_Products!$A$2:$A$33,0))</f>
        <v>134.65</v>
      </c>
      <c r="H2006" s="4" t="str">
        <f aca="false">INDEX(Data_Products!$C$2:$C$33,MATCH(C2006,Data_Products!$A$2:$A$33,0))</f>
        <v>Insulation</v>
      </c>
      <c r="I2006" s="10" t="n">
        <f aca="false">D2006*(E2006-G2006)</f>
        <v>577.98</v>
      </c>
      <c r="J2006" s="11" t="n">
        <f aca="false">IFERROR(I2006/F2006,0)</f>
        <v>0.184285454655601</v>
      </c>
      <c r="K2006" s="4" t="str">
        <f aca="false">IFERROR(INDEX(Data_Orders!$F$2:$F$4727,MATCH(B2006,Data_Orders!$A$2:$A$4727,0)),"")</f>
        <v>Retail</v>
      </c>
      <c r="L2006" s="4" t="str">
        <f aca="false">IFERROR(INDEX(Data_Orders!$D$2:$D$4727,MATCH(B2006,Data_Orders!$A$2:$A$4727,0)),"")</f>
        <v>Binley (Coventry)</v>
      </c>
    </row>
    <row r="2007" customFormat="false" ht="15" hidden="false" customHeight="false" outlineLevel="0" collapsed="false">
      <c r="A2007" s="4" t="s">
        <v>7823</v>
      </c>
      <c r="B2007" s="4" t="s">
        <v>1752</v>
      </c>
      <c r="C2007" s="4" t="s">
        <v>1044</v>
      </c>
      <c r="D2007" s="4" t="n">
        <v>17</v>
      </c>
      <c r="E2007" s="4" t="n">
        <v>190.44</v>
      </c>
      <c r="F2007" s="4" t="n">
        <v>3237.48</v>
      </c>
      <c r="G2007" s="4" t="n">
        <f aca="false">INDEX(Data_Products!$D$2:$D$33,MATCH(C2007,Data_Products!$A$2:$A$33,0))</f>
        <v>115.48</v>
      </c>
      <c r="H2007" s="4" t="str">
        <f aca="false">INDEX(Data_Products!$C$2:$C$33,MATCH(C2007,Data_Products!$A$2:$A$33,0))</f>
        <v>Tools &amp; Fixings</v>
      </c>
      <c r="I2007" s="10" t="n">
        <f aca="false">D2007*(E2007-G2007)</f>
        <v>1274.32</v>
      </c>
      <c r="J2007" s="11" t="n">
        <f aca="false">IFERROR(I2007/F2007,0)</f>
        <v>0.393614786809494</v>
      </c>
      <c r="K2007" s="4" t="str">
        <f aca="false">IFERROR(INDEX(Data_Orders!$F$2:$F$4727,MATCH(B2007,Data_Orders!$A$2:$A$4727,0)),"")</f>
        <v>Retail</v>
      </c>
      <c r="L2007" s="4" t="str">
        <f aca="false">IFERROR(INDEX(Data_Orders!$D$2:$D$4727,MATCH(B2007,Data_Orders!$A$2:$A$4727,0)),"")</f>
        <v>Binley (Coventry)</v>
      </c>
    </row>
    <row r="2008" customFormat="false" ht="15" hidden="false" customHeight="false" outlineLevel="0" collapsed="false">
      <c r="A2008" s="4" t="s">
        <v>7824</v>
      </c>
      <c r="B2008" s="4" t="s">
        <v>1753</v>
      </c>
      <c r="C2008" s="4" t="s">
        <v>1070</v>
      </c>
      <c r="D2008" s="4" t="n">
        <v>8</v>
      </c>
      <c r="E2008" s="4" t="n">
        <v>230.32</v>
      </c>
      <c r="F2008" s="4" t="n">
        <v>1842.56</v>
      </c>
      <c r="G2008" s="4" t="n">
        <f aca="false">INDEX(Data_Products!$D$2:$D$33,MATCH(C2008,Data_Products!$A$2:$A$33,0))</f>
        <v>161.64</v>
      </c>
      <c r="H2008" s="4" t="str">
        <f aca="false">INDEX(Data_Products!$C$2:$C$33,MATCH(C2008,Data_Products!$A$2:$A$33,0))</f>
        <v>Landscaping</v>
      </c>
      <c r="I2008" s="10" t="n">
        <f aca="false">D2008*(E2008-G2008)</f>
        <v>549.44</v>
      </c>
      <c r="J2008" s="11" t="n">
        <f aca="false">IFERROR(I2008/F2008,0)</f>
        <v>0.298193817297673</v>
      </c>
      <c r="K2008" s="4" t="str">
        <f aca="false">IFERROR(INDEX(Data_Orders!$F$2:$F$4727,MATCH(B2008,Data_Orders!$A$2:$A$4727,0)),"")</f>
        <v>Retail</v>
      </c>
      <c r="L2008" s="4" t="str">
        <f aca="false">IFERROR(INDEX(Data_Orders!$D$2:$D$4727,MATCH(B2008,Data_Orders!$A$2:$A$4727,0)),"")</f>
        <v>Binley (Coventry)</v>
      </c>
    </row>
    <row r="2009" customFormat="false" ht="15" hidden="false" customHeight="false" outlineLevel="0" collapsed="false">
      <c r="A2009" s="4" t="s">
        <v>7825</v>
      </c>
      <c r="B2009" s="4" t="s">
        <v>1753</v>
      </c>
      <c r="C2009" s="4" t="s">
        <v>1037</v>
      </c>
      <c r="D2009" s="4" t="n">
        <v>8</v>
      </c>
      <c r="E2009" s="4" t="n">
        <v>90.97</v>
      </c>
      <c r="F2009" s="4" t="n">
        <v>727.76</v>
      </c>
      <c r="G2009" s="4" t="n">
        <f aca="false">INDEX(Data_Products!$D$2:$D$33,MATCH(C2009,Data_Products!$A$2:$A$33,0))</f>
        <v>73.81</v>
      </c>
      <c r="H2009" s="4" t="str">
        <f aca="false">INDEX(Data_Products!$C$2:$C$33,MATCH(C2009,Data_Products!$A$2:$A$33,0))</f>
        <v>Insulation</v>
      </c>
      <c r="I2009" s="10" t="n">
        <f aca="false">D2009*(E2009-G2009)</f>
        <v>137.28</v>
      </c>
      <c r="J2009" s="11" t="n">
        <f aca="false">IFERROR(I2009/F2009,0)</f>
        <v>0.18863361547763</v>
      </c>
      <c r="K2009" s="4" t="str">
        <f aca="false">IFERROR(INDEX(Data_Orders!$F$2:$F$4727,MATCH(B2009,Data_Orders!$A$2:$A$4727,0)),"")</f>
        <v>Retail</v>
      </c>
      <c r="L2009" s="4" t="str">
        <f aca="false">IFERROR(INDEX(Data_Orders!$D$2:$D$4727,MATCH(B2009,Data_Orders!$A$2:$A$4727,0)),"")</f>
        <v>Binley (Coventry)</v>
      </c>
    </row>
    <row r="2010" customFormat="false" ht="15" hidden="false" customHeight="false" outlineLevel="0" collapsed="false">
      <c r="A2010" s="4" t="s">
        <v>7826</v>
      </c>
      <c r="B2010" s="4" t="s">
        <v>1754</v>
      </c>
      <c r="C2010" s="4" t="s">
        <v>1044</v>
      </c>
      <c r="D2010" s="4" t="n">
        <v>17</v>
      </c>
      <c r="E2010" s="4" t="n">
        <v>190.44</v>
      </c>
      <c r="F2010" s="4" t="n">
        <v>3237.48</v>
      </c>
      <c r="G2010" s="4" t="n">
        <f aca="false">INDEX(Data_Products!$D$2:$D$33,MATCH(C2010,Data_Products!$A$2:$A$33,0))</f>
        <v>115.48</v>
      </c>
      <c r="H2010" s="4" t="str">
        <f aca="false">INDEX(Data_Products!$C$2:$C$33,MATCH(C2010,Data_Products!$A$2:$A$33,0))</f>
        <v>Tools &amp; Fixings</v>
      </c>
      <c r="I2010" s="10" t="n">
        <f aca="false">D2010*(E2010-G2010)</f>
        <v>1274.32</v>
      </c>
      <c r="J2010" s="11" t="n">
        <f aca="false">IFERROR(I2010/F2010,0)</f>
        <v>0.393614786809494</v>
      </c>
      <c r="K2010" s="4" t="str">
        <f aca="false">IFERROR(INDEX(Data_Orders!$F$2:$F$4727,MATCH(B2010,Data_Orders!$A$2:$A$4727,0)),"")</f>
        <v>Retail</v>
      </c>
      <c r="L2010" s="4" t="str">
        <f aca="false">IFERROR(INDEX(Data_Orders!$D$2:$D$4727,MATCH(B2010,Data_Orders!$A$2:$A$4727,0)),"")</f>
        <v>Binley (Coventry)</v>
      </c>
    </row>
    <row r="2011" customFormat="false" ht="15" hidden="false" customHeight="false" outlineLevel="0" collapsed="false">
      <c r="A2011" s="4" t="s">
        <v>7827</v>
      </c>
      <c r="B2011" s="4" t="s">
        <v>1754</v>
      </c>
      <c r="C2011" s="4" t="s">
        <v>1026</v>
      </c>
      <c r="D2011" s="4" t="n">
        <v>19</v>
      </c>
      <c r="E2011" s="4" t="n">
        <v>184.05</v>
      </c>
      <c r="F2011" s="4" t="n">
        <v>3496.95</v>
      </c>
      <c r="G2011" s="4" t="n">
        <f aca="false">INDEX(Data_Products!$D$2:$D$33,MATCH(C2011,Data_Products!$A$2:$A$33,0))</f>
        <v>147.44</v>
      </c>
      <c r="H2011" s="4" t="str">
        <f aca="false">INDEX(Data_Products!$C$2:$C$33,MATCH(C2011,Data_Products!$A$2:$A$33,0))</f>
        <v>Cement &amp; Aggregates</v>
      </c>
      <c r="I2011" s="10" t="n">
        <f aca="false">D2011*(E2011-G2011)</f>
        <v>695.59</v>
      </c>
      <c r="J2011" s="11" t="n">
        <f aca="false">IFERROR(I2011/F2011,0)</f>
        <v>0.19891333876664</v>
      </c>
      <c r="K2011" s="4" t="str">
        <f aca="false">IFERROR(INDEX(Data_Orders!$F$2:$F$4727,MATCH(B2011,Data_Orders!$A$2:$A$4727,0)),"")</f>
        <v>Retail</v>
      </c>
      <c r="L2011" s="4" t="str">
        <f aca="false">IFERROR(INDEX(Data_Orders!$D$2:$D$4727,MATCH(B2011,Data_Orders!$A$2:$A$4727,0)),"")</f>
        <v>Binley (Coventry)</v>
      </c>
    </row>
    <row r="2012" customFormat="false" ht="15" hidden="false" customHeight="false" outlineLevel="0" collapsed="false">
      <c r="A2012" s="4" t="s">
        <v>7828</v>
      </c>
      <c r="B2012" s="4" t="s">
        <v>1755</v>
      </c>
      <c r="C2012" s="4" t="s">
        <v>1064</v>
      </c>
      <c r="D2012" s="4" t="n">
        <v>3</v>
      </c>
      <c r="E2012" s="4" t="n">
        <v>97.63</v>
      </c>
      <c r="F2012" s="4" t="n">
        <v>292.89</v>
      </c>
      <c r="G2012" s="4" t="n">
        <f aca="false">INDEX(Data_Products!$D$2:$D$33,MATCH(C2012,Data_Products!$A$2:$A$33,0))</f>
        <v>65.21</v>
      </c>
      <c r="H2012" s="4" t="str">
        <f aca="false">INDEX(Data_Products!$C$2:$C$33,MATCH(C2012,Data_Products!$A$2:$A$33,0))</f>
        <v>Plumbing &amp; Drainage</v>
      </c>
      <c r="I2012" s="10" t="n">
        <f aca="false">D2012*(E2012-G2012)</f>
        <v>97.26</v>
      </c>
      <c r="J2012" s="11" t="n">
        <f aca="false">IFERROR(I2012/F2012,0)</f>
        <v>0.332070060432244</v>
      </c>
      <c r="K2012" s="4" t="str">
        <f aca="false">IFERROR(INDEX(Data_Orders!$F$2:$F$4727,MATCH(B2012,Data_Orders!$A$2:$A$4727,0)),"")</f>
        <v>Retail</v>
      </c>
      <c r="L2012" s="4" t="str">
        <f aca="false">IFERROR(INDEX(Data_Orders!$D$2:$D$4727,MATCH(B2012,Data_Orders!$A$2:$A$4727,0)),"")</f>
        <v>Binley (Coventry)</v>
      </c>
    </row>
    <row r="2013" customFormat="false" ht="15" hidden="false" customHeight="false" outlineLevel="0" collapsed="false">
      <c r="A2013" s="4" t="s">
        <v>7829</v>
      </c>
      <c r="B2013" s="4" t="s">
        <v>1755</v>
      </c>
      <c r="C2013" s="4" t="s">
        <v>1041</v>
      </c>
      <c r="D2013" s="4" t="n">
        <v>11</v>
      </c>
      <c r="E2013" s="4" t="n">
        <v>242.75</v>
      </c>
      <c r="F2013" s="4" t="n">
        <v>2670.25</v>
      </c>
      <c r="G2013" s="4" t="n">
        <f aca="false">INDEX(Data_Products!$D$2:$D$33,MATCH(C2013,Data_Products!$A$2:$A$33,0))</f>
        <v>142.94</v>
      </c>
      <c r="H2013" s="4" t="str">
        <f aca="false">INDEX(Data_Products!$C$2:$C$33,MATCH(C2013,Data_Products!$A$2:$A$33,0))</f>
        <v>Tools &amp; Fixings</v>
      </c>
      <c r="I2013" s="10" t="n">
        <f aca="false">D2013*(E2013-G2013)</f>
        <v>1097.91</v>
      </c>
      <c r="J2013" s="11" t="n">
        <f aca="false">IFERROR(I2013/F2013,0)</f>
        <v>0.411163748712667</v>
      </c>
      <c r="K2013" s="4" t="str">
        <f aca="false">IFERROR(INDEX(Data_Orders!$F$2:$F$4727,MATCH(B2013,Data_Orders!$A$2:$A$4727,0)),"")</f>
        <v>Retail</v>
      </c>
      <c r="L2013" s="4" t="str">
        <f aca="false">IFERROR(INDEX(Data_Orders!$D$2:$D$4727,MATCH(B2013,Data_Orders!$A$2:$A$4727,0)),"")</f>
        <v>Binley (Coventry)</v>
      </c>
    </row>
    <row r="2014" customFormat="false" ht="15" hidden="false" customHeight="false" outlineLevel="0" collapsed="false">
      <c r="A2014" s="4" t="s">
        <v>7830</v>
      </c>
      <c r="B2014" s="4" t="s">
        <v>1755</v>
      </c>
      <c r="C2014" s="4" t="s">
        <v>1061</v>
      </c>
      <c r="D2014" s="4" t="n">
        <v>7</v>
      </c>
      <c r="E2014" s="4" t="n">
        <v>145.57</v>
      </c>
      <c r="F2014" s="4" t="n">
        <v>1018.99</v>
      </c>
      <c r="G2014" s="4" t="n">
        <f aca="false">INDEX(Data_Products!$D$2:$D$33,MATCH(C2014,Data_Products!$A$2:$A$33,0))</f>
        <v>119.29</v>
      </c>
      <c r="H2014" s="4" t="str">
        <f aca="false">INDEX(Data_Products!$C$2:$C$33,MATCH(C2014,Data_Products!$A$2:$A$33,0))</f>
        <v>Plumbing &amp; Drainage</v>
      </c>
      <c r="I2014" s="10" t="n">
        <f aca="false">D2014*(E2014-G2014)</f>
        <v>183.96</v>
      </c>
      <c r="J2014" s="11" t="n">
        <f aca="false">IFERROR(I2014/F2014,0)</f>
        <v>0.180531702960775</v>
      </c>
      <c r="K2014" s="4" t="str">
        <f aca="false">IFERROR(INDEX(Data_Orders!$F$2:$F$4727,MATCH(B2014,Data_Orders!$A$2:$A$4727,0)),"")</f>
        <v>Retail</v>
      </c>
      <c r="L2014" s="4" t="str">
        <f aca="false">IFERROR(INDEX(Data_Orders!$D$2:$D$4727,MATCH(B2014,Data_Orders!$A$2:$A$4727,0)),"")</f>
        <v>Binley (Coventry)</v>
      </c>
    </row>
    <row r="2015" customFormat="false" ht="15" hidden="false" customHeight="false" outlineLevel="0" collapsed="false">
      <c r="A2015" s="4" t="s">
        <v>7831</v>
      </c>
      <c r="B2015" s="4" t="s">
        <v>1755</v>
      </c>
      <c r="C2015" s="4" t="s">
        <v>1068</v>
      </c>
      <c r="D2015" s="4" t="n">
        <v>14</v>
      </c>
      <c r="E2015" s="4" t="n">
        <v>86.28</v>
      </c>
      <c r="F2015" s="4" t="n">
        <v>1207.92</v>
      </c>
      <c r="G2015" s="4" t="n">
        <f aca="false">INDEX(Data_Products!$D$2:$D$33,MATCH(C2015,Data_Products!$A$2:$A$33,0))</f>
        <v>68.55</v>
      </c>
      <c r="H2015" s="4" t="str">
        <f aca="false">INDEX(Data_Products!$C$2:$C$33,MATCH(C2015,Data_Products!$A$2:$A$33,0))</f>
        <v>Plumbing &amp; Drainage</v>
      </c>
      <c r="I2015" s="10" t="n">
        <f aca="false">D2015*(E2015-G2015)</f>
        <v>248.22</v>
      </c>
      <c r="J2015" s="11" t="n">
        <f aca="false">IFERROR(I2015/F2015,0)</f>
        <v>0.205493741307371</v>
      </c>
      <c r="K2015" s="4" t="str">
        <f aca="false">IFERROR(INDEX(Data_Orders!$F$2:$F$4727,MATCH(B2015,Data_Orders!$A$2:$A$4727,0)),"")</f>
        <v>Retail</v>
      </c>
      <c r="L2015" s="4" t="str">
        <f aca="false">IFERROR(INDEX(Data_Orders!$D$2:$D$4727,MATCH(B2015,Data_Orders!$A$2:$A$4727,0)),"")</f>
        <v>Binley (Coventry)</v>
      </c>
    </row>
    <row r="2016" customFormat="false" ht="15" hidden="false" customHeight="false" outlineLevel="0" collapsed="false">
      <c r="A2016" s="4" t="s">
        <v>7832</v>
      </c>
      <c r="B2016" s="4" t="s">
        <v>1755</v>
      </c>
      <c r="C2016" s="4" t="s">
        <v>1032</v>
      </c>
      <c r="D2016" s="4" t="n">
        <v>14</v>
      </c>
      <c r="E2016" s="4" t="n">
        <v>99.65</v>
      </c>
      <c r="F2016" s="4" t="n">
        <v>1395.1</v>
      </c>
      <c r="G2016" s="4" t="n">
        <f aca="false">INDEX(Data_Products!$D$2:$D$33,MATCH(C2016,Data_Products!$A$2:$A$33,0))</f>
        <v>58.26</v>
      </c>
      <c r="H2016" s="4" t="str">
        <f aca="false">INDEX(Data_Products!$C$2:$C$33,MATCH(C2016,Data_Products!$A$2:$A$33,0))</f>
        <v>Insulation</v>
      </c>
      <c r="I2016" s="10" t="n">
        <f aca="false">D2016*(E2016-G2016)</f>
        <v>579.46</v>
      </c>
      <c r="J2016" s="11" t="n">
        <f aca="false">IFERROR(I2016/F2016,0)</f>
        <v>0.415353738083292</v>
      </c>
      <c r="K2016" s="4" t="str">
        <f aca="false">IFERROR(INDEX(Data_Orders!$F$2:$F$4727,MATCH(B2016,Data_Orders!$A$2:$A$4727,0)),"")</f>
        <v>Retail</v>
      </c>
      <c r="L2016" s="4" t="str">
        <f aca="false">IFERROR(INDEX(Data_Orders!$D$2:$D$4727,MATCH(B2016,Data_Orders!$A$2:$A$4727,0)),"")</f>
        <v>Binley (Coventry)</v>
      </c>
    </row>
    <row r="2017" customFormat="false" ht="15" hidden="false" customHeight="false" outlineLevel="0" collapsed="false">
      <c r="A2017" s="4" t="s">
        <v>7833</v>
      </c>
      <c r="B2017" s="4" t="s">
        <v>1756</v>
      </c>
      <c r="C2017" s="4" t="s">
        <v>1041</v>
      </c>
      <c r="D2017" s="4" t="n">
        <v>12</v>
      </c>
      <c r="E2017" s="4" t="n">
        <v>242.75</v>
      </c>
      <c r="F2017" s="4" t="n">
        <v>2913</v>
      </c>
      <c r="G2017" s="4" t="n">
        <f aca="false">INDEX(Data_Products!$D$2:$D$33,MATCH(C2017,Data_Products!$A$2:$A$33,0))</f>
        <v>142.94</v>
      </c>
      <c r="H2017" s="4" t="str">
        <f aca="false">INDEX(Data_Products!$C$2:$C$33,MATCH(C2017,Data_Products!$A$2:$A$33,0))</f>
        <v>Tools &amp; Fixings</v>
      </c>
      <c r="I2017" s="10" t="n">
        <f aca="false">D2017*(E2017-G2017)</f>
        <v>1197.72</v>
      </c>
      <c r="J2017" s="11" t="n">
        <f aca="false">IFERROR(I2017/F2017,0)</f>
        <v>0.411163748712667</v>
      </c>
      <c r="K2017" s="4" t="str">
        <f aca="false">IFERROR(INDEX(Data_Orders!$F$2:$F$4727,MATCH(B2017,Data_Orders!$A$2:$A$4727,0)),"")</f>
        <v>Retail</v>
      </c>
      <c r="L2017" s="4" t="str">
        <f aca="false">IFERROR(INDEX(Data_Orders!$D$2:$D$4727,MATCH(B2017,Data_Orders!$A$2:$A$4727,0)),"")</f>
        <v>Binley (Coventry)</v>
      </c>
    </row>
    <row r="2018" customFormat="false" ht="15" hidden="false" customHeight="false" outlineLevel="0" collapsed="false">
      <c r="A2018" s="4" t="s">
        <v>7834</v>
      </c>
      <c r="B2018" s="4" t="s">
        <v>1756</v>
      </c>
      <c r="C2018" s="4" t="s">
        <v>1070</v>
      </c>
      <c r="D2018" s="4" t="n">
        <v>5</v>
      </c>
      <c r="E2018" s="4" t="n">
        <v>230.32</v>
      </c>
      <c r="F2018" s="4" t="n">
        <v>1151.6</v>
      </c>
      <c r="G2018" s="4" t="n">
        <f aca="false">INDEX(Data_Products!$D$2:$D$33,MATCH(C2018,Data_Products!$A$2:$A$33,0))</f>
        <v>161.64</v>
      </c>
      <c r="H2018" s="4" t="str">
        <f aca="false">INDEX(Data_Products!$C$2:$C$33,MATCH(C2018,Data_Products!$A$2:$A$33,0))</f>
        <v>Landscaping</v>
      </c>
      <c r="I2018" s="10" t="n">
        <f aca="false">D2018*(E2018-G2018)</f>
        <v>343.4</v>
      </c>
      <c r="J2018" s="11" t="n">
        <f aca="false">IFERROR(I2018/F2018,0)</f>
        <v>0.298193817297673</v>
      </c>
      <c r="K2018" s="4" t="str">
        <f aca="false">IFERROR(INDEX(Data_Orders!$F$2:$F$4727,MATCH(B2018,Data_Orders!$A$2:$A$4727,0)),"")</f>
        <v>Retail</v>
      </c>
      <c r="L2018" s="4" t="str">
        <f aca="false">IFERROR(INDEX(Data_Orders!$D$2:$D$4727,MATCH(B2018,Data_Orders!$A$2:$A$4727,0)),"")</f>
        <v>Binley (Coventry)</v>
      </c>
    </row>
    <row r="2019" customFormat="false" ht="15" hidden="false" customHeight="false" outlineLevel="0" collapsed="false">
      <c r="A2019" s="4" t="s">
        <v>7835</v>
      </c>
      <c r="B2019" s="4" t="s">
        <v>1756</v>
      </c>
      <c r="C2019" s="4" t="s">
        <v>1048</v>
      </c>
      <c r="D2019" s="4" t="n">
        <v>19</v>
      </c>
      <c r="E2019" s="4" t="n">
        <v>112.72</v>
      </c>
      <c r="F2019" s="4" t="n">
        <v>2141.68</v>
      </c>
      <c r="G2019" s="4" t="n">
        <f aca="false">INDEX(Data_Products!$D$2:$D$33,MATCH(C2019,Data_Products!$A$2:$A$33,0))</f>
        <v>83.21</v>
      </c>
      <c r="H2019" s="4" t="str">
        <f aca="false">INDEX(Data_Products!$C$2:$C$33,MATCH(C2019,Data_Products!$A$2:$A$33,0))</f>
        <v>Tools &amp; Fixings</v>
      </c>
      <c r="I2019" s="10" t="n">
        <f aca="false">D2019*(E2019-G2019)</f>
        <v>560.69</v>
      </c>
      <c r="J2019" s="11" t="n">
        <f aca="false">IFERROR(I2019/F2019,0)</f>
        <v>0.261799148332151</v>
      </c>
      <c r="K2019" s="4" t="str">
        <f aca="false">IFERROR(INDEX(Data_Orders!$F$2:$F$4727,MATCH(B2019,Data_Orders!$A$2:$A$4727,0)),"")</f>
        <v>Retail</v>
      </c>
      <c r="L2019" s="4" t="str">
        <f aca="false">IFERROR(INDEX(Data_Orders!$D$2:$D$4727,MATCH(B2019,Data_Orders!$A$2:$A$4727,0)),"")</f>
        <v>Binley (Coventry)</v>
      </c>
    </row>
    <row r="2020" customFormat="false" ht="15" hidden="false" customHeight="false" outlineLevel="0" collapsed="false">
      <c r="A2020" s="4" t="s">
        <v>7836</v>
      </c>
      <c r="B2020" s="4" t="s">
        <v>1756</v>
      </c>
      <c r="C2020" s="4" t="s">
        <v>1010</v>
      </c>
      <c r="D2020" s="4" t="n">
        <v>5</v>
      </c>
      <c r="E2020" s="4" t="n">
        <v>135.95</v>
      </c>
      <c r="F2020" s="4" t="n">
        <v>679.75</v>
      </c>
      <c r="G2020" s="4" t="n">
        <f aca="false">INDEX(Data_Products!$D$2:$D$33,MATCH(C2020,Data_Products!$A$2:$A$33,0))</f>
        <v>111.1</v>
      </c>
      <c r="H2020" s="4" t="str">
        <f aca="false">INDEX(Data_Products!$C$2:$C$33,MATCH(C2020,Data_Products!$A$2:$A$33,0))</f>
        <v>Timber</v>
      </c>
      <c r="I2020" s="10" t="n">
        <f aca="false">D2020*(E2020-G2020)</f>
        <v>124.25</v>
      </c>
      <c r="J2020" s="11" t="n">
        <f aca="false">IFERROR(I2020/F2020,0)</f>
        <v>0.18278778962854</v>
      </c>
      <c r="K2020" s="4" t="str">
        <f aca="false">IFERROR(INDEX(Data_Orders!$F$2:$F$4727,MATCH(B2020,Data_Orders!$A$2:$A$4727,0)),"")</f>
        <v>Retail</v>
      </c>
      <c r="L2020" s="4" t="str">
        <f aca="false">IFERROR(INDEX(Data_Orders!$D$2:$D$4727,MATCH(B2020,Data_Orders!$A$2:$A$4727,0)),"")</f>
        <v>Binley (Coventry)</v>
      </c>
    </row>
    <row r="2021" customFormat="false" ht="15" hidden="false" customHeight="false" outlineLevel="0" collapsed="false">
      <c r="A2021" s="4" t="s">
        <v>7837</v>
      </c>
      <c r="B2021" s="4" t="s">
        <v>1757</v>
      </c>
      <c r="C2021" s="4" t="s">
        <v>1044</v>
      </c>
      <c r="D2021" s="4" t="n">
        <v>12</v>
      </c>
      <c r="E2021" s="4" t="n">
        <v>190.44</v>
      </c>
      <c r="F2021" s="4" t="n">
        <v>2285.28</v>
      </c>
      <c r="G2021" s="4" t="n">
        <f aca="false">INDEX(Data_Products!$D$2:$D$33,MATCH(C2021,Data_Products!$A$2:$A$33,0))</f>
        <v>115.48</v>
      </c>
      <c r="H2021" s="4" t="str">
        <f aca="false">INDEX(Data_Products!$C$2:$C$33,MATCH(C2021,Data_Products!$A$2:$A$33,0))</f>
        <v>Tools &amp; Fixings</v>
      </c>
      <c r="I2021" s="10" t="n">
        <f aca="false">D2021*(E2021-G2021)</f>
        <v>899.52</v>
      </c>
      <c r="J2021" s="11" t="n">
        <f aca="false">IFERROR(I2021/F2021,0)</f>
        <v>0.393614786809494</v>
      </c>
      <c r="K2021" s="4" t="str">
        <f aca="false">IFERROR(INDEX(Data_Orders!$F$2:$F$4727,MATCH(B2021,Data_Orders!$A$2:$A$4727,0)),"")</f>
        <v>Retail</v>
      </c>
      <c r="L2021" s="4" t="str">
        <f aca="false">IFERROR(INDEX(Data_Orders!$D$2:$D$4727,MATCH(B2021,Data_Orders!$A$2:$A$4727,0)),"")</f>
        <v>Binley (Coventry)</v>
      </c>
    </row>
    <row r="2022" customFormat="false" ht="15" hidden="false" customHeight="false" outlineLevel="0" collapsed="false">
      <c r="A2022" s="4" t="s">
        <v>7838</v>
      </c>
      <c r="B2022" s="4" t="s">
        <v>1758</v>
      </c>
      <c r="C2022" s="4" t="s">
        <v>1039</v>
      </c>
      <c r="D2022" s="4" t="n">
        <v>13</v>
      </c>
      <c r="E2022" s="4" t="n">
        <v>160.41</v>
      </c>
      <c r="F2022" s="4" t="n">
        <v>2085.33</v>
      </c>
      <c r="G2022" s="4" t="n">
        <f aca="false">INDEX(Data_Products!$D$2:$D$33,MATCH(C2022,Data_Products!$A$2:$A$33,0))</f>
        <v>99.74</v>
      </c>
      <c r="H2022" s="4" t="str">
        <f aca="false">INDEX(Data_Products!$C$2:$C$33,MATCH(C2022,Data_Products!$A$2:$A$33,0))</f>
        <v>Insulation</v>
      </c>
      <c r="I2022" s="10" t="n">
        <f aca="false">D2022*(E2022-G2022)</f>
        <v>788.71</v>
      </c>
      <c r="J2022" s="11" t="n">
        <f aca="false">IFERROR(I2022/F2022,0)</f>
        <v>0.378218315566361</v>
      </c>
      <c r="K2022" s="4" t="str">
        <f aca="false">IFERROR(INDEX(Data_Orders!$F$2:$F$4727,MATCH(B2022,Data_Orders!$A$2:$A$4727,0)),"")</f>
        <v>Retail</v>
      </c>
      <c r="L2022" s="4" t="str">
        <f aca="false">IFERROR(INDEX(Data_Orders!$D$2:$D$4727,MATCH(B2022,Data_Orders!$A$2:$A$4727,0)),"")</f>
        <v>Binley (Coventry)</v>
      </c>
    </row>
    <row r="2023" customFormat="false" ht="15" hidden="false" customHeight="false" outlineLevel="0" collapsed="false">
      <c r="A2023" s="4" t="s">
        <v>7839</v>
      </c>
      <c r="B2023" s="4" t="s">
        <v>1758</v>
      </c>
      <c r="C2023" s="4" t="s">
        <v>1057</v>
      </c>
      <c r="D2023" s="4" t="n">
        <v>18</v>
      </c>
      <c r="E2023" s="4" t="n">
        <v>176.81</v>
      </c>
      <c r="F2023" s="4" t="n">
        <v>3182.58</v>
      </c>
      <c r="G2023" s="4" t="n">
        <f aca="false">INDEX(Data_Products!$D$2:$D$33,MATCH(C2023,Data_Products!$A$2:$A$33,0))</f>
        <v>129.57</v>
      </c>
      <c r="H2023" s="4" t="str">
        <f aca="false">INDEX(Data_Products!$C$2:$C$33,MATCH(C2023,Data_Products!$A$2:$A$33,0))</f>
        <v>Roofing</v>
      </c>
      <c r="I2023" s="10" t="n">
        <f aca="false">D2023*(E2023-G2023)</f>
        <v>850.32</v>
      </c>
      <c r="J2023" s="11" t="n">
        <f aca="false">IFERROR(I2023/F2023,0)</f>
        <v>0.267179458175443</v>
      </c>
      <c r="K2023" s="4" t="str">
        <f aca="false">IFERROR(INDEX(Data_Orders!$F$2:$F$4727,MATCH(B2023,Data_Orders!$A$2:$A$4727,0)),"")</f>
        <v>Retail</v>
      </c>
      <c r="L2023" s="4" t="str">
        <f aca="false">IFERROR(INDEX(Data_Orders!$D$2:$D$4727,MATCH(B2023,Data_Orders!$A$2:$A$4727,0)),"")</f>
        <v>Binley (Coventry)</v>
      </c>
    </row>
    <row r="2024" customFormat="false" ht="15" hidden="false" customHeight="false" outlineLevel="0" collapsed="false">
      <c r="A2024" s="4" t="s">
        <v>7840</v>
      </c>
      <c r="B2024" s="4" t="s">
        <v>1759</v>
      </c>
      <c r="C2024" s="4" t="s">
        <v>1050</v>
      </c>
      <c r="D2024" s="4" t="n">
        <v>2</v>
      </c>
      <c r="E2024" s="4" t="n">
        <v>238.63</v>
      </c>
      <c r="F2024" s="4" t="n">
        <v>477.26</v>
      </c>
      <c r="G2024" s="4" t="n">
        <f aca="false">INDEX(Data_Products!$D$2:$D$33,MATCH(C2024,Data_Products!$A$2:$A$33,0))</f>
        <v>148.91</v>
      </c>
      <c r="H2024" s="4" t="str">
        <f aca="false">INDEX(Data_Products!$C$2:$C$33,MATCH(C2024,Data_Products!$A$2:$A$33,0))</f>
        <v>Tools &amp; Fixings</v>
      </c>
      <c r="I2024" s="10" t="n">
        <f aca="false">D2024*(E2024-G2024)</f>
        <v>179.44</v>
      </c>
      <c r="J2024" s="11" t="n">
        <f aca="false">IFERROR(I2024/F2024,0)</f>
        <v>0.375979549930855</v>
      </c>
      <c r="K2024" s="4" t="str">
        <f aca="false">IFERROR(INDEX(Data_Orders!$F$2:$F$4727,MATCH(B2024,Data_Orders!$A$2:$A$4727,0)),"")</f>
        <v>Retail</v>
      </c>
      <c r="L2024" s="4" t="str">
        <f aca="false">IFERROR(INDEX(Data_Orders!$D$2:$D$4727,MATCH(B2024,Data_Orders!$A$2:$A$4727,0)),"")</f>
        <v>Binley (Coventry)</v>
      </c>
    </row>
    <row r="2025" customFormat="false" ht="15" hidden="false" customHeight="false" outlineLevel="0" collapsed="false">
      <c r="A2025" s="4" t="s">
        <v>7841</v>
      </c>
      <c r="B2025" s="4" t="s">
        <v>1759</v>
      </c>
      <c r="C2025" s="4" t="s">
        <v>1010</v>
      </c>
      <c r="D2025" s="4" t="n">
        <v>5</v>
      </c>
      <c r="E2025" s="4" t="n">
        <v>135.95</v>
      </c>
      <c r="F2025" s="4" t="n">
        <v>679.75</v>
      </c>
      <c r="G2025" s="4" t="n">
        <f aca="false">INDEX(Data_Products!$D$2:$D$33,MATCH(C2025,Data_Products!$A$2:$A$33,0))</f>
        <v>111.1</v>
      </c>
      <c r="H2025" s="4" t="str">
        <f aca="false">INDEX(Data_Products!$C$2:$C$33,MATCH(C2025,Data_Products!$A$2:$A$33,0))</f>
        <v>Timber</v>
      </c>
      <c r="I2025" s="10" t="n">
        <f aca="false">D2025*(E2025-G2025)</f>
        <v>124.25</v>
      </c>
      <c r="J2025" s="11" t="n">
        <f aca="false">IFERROR(I2025/F2025,0)</f>
        <v>0.18278778962854</v>
      </c>
      <c r="K2025" s="4" t="str">
        <f aca="false">IFERROR(INDEX(Data_Orders!$F$2:$F$4727,MATCH(B2025,Data_Orders!$A$2:$A$4727,0)),"")</f>
        <v>Retail</v>
      </c>
      <c r="L2025" s="4" t="str">
        <f aca="false">IFERROR(INDEX(Data_Orders!$D$2:$D$4727,MATCH(B2025,Data_Orders!$A$2:$A$4727,0)),"")</f>
        <v>Binley (Coventry)</v>
      </c>
    </row>
    <row r="2026" customFormat="false" ht="15" hidden="false" customHeight="false" outlineLevel="0" collapsed="false">
      <c r="A2026" s="4" t="s">
        <v>7842</v>
      </c>
      <c r="B2026" s="4" t="s">
        <v>1759</v>
      </c>
      <c r="C2026" s="4" t="s">
        <v>1066</v>
      </c>
      <c r="D2026" s="4" t="n">
        <v>5</v>
      </c>
      <c r="E2026" s="4" t="n">
        <v>209.69</v>
      </c>
      <c r="F2026" s="4" t="n">
        <v>1048.45</v>
      </c>
      <c r="G2026" s="4" t="n">
        <f aca="false">INDEX(Data_Products!$D$2:$D$33,MATCH(C2026,Data_Products!$A$2:$A$33,0))</f>
        <v>144.38</v>
      </c>
      <c r="H2026" s="4" t="str">
        <f aca="false">INDEX(Data_Products!$C$2:$C$33,MATCH(C2026,Data_Products!$A$2:$A$33,0))</f>
        <v>Plumbing &amp; Drainage</v>
      </c>
      <c r="I2026" s="10" t="n">
        <f aca="false">D2026*(E2026-G2026)</f>
        <v>326.55</v>
      </c>
      <c r="J2026" s="11" t="n">
        <f aca="false">IFERROR(I2026/F2026,0)</f>
        <v>0.311459773952024</v>
      </c>
      <c r="K2026" s="4" t="str">
        <f aca="false">IFERROR(INDEX(Data_Orders!$F$2:$F$4727,MATCH(B2026,Data_Orders!$A$2:$A$4727,0)),"")</f>
        <v>Retail</v>
      </c>
      <c r="L2026" s="4" t="str">
        <f aca="false">IFERROR(INDEX(Data_Orders!$D$2:$D$4727,MATCH(B2026,Data_Orders!$A$2:$A$4727,0)),"")</f>
        <v>Binley (Coventry)</v>
      </c>
    </row>
    <row r="2027" customFormat="false" ht="15" hidden="false" customHeight="false" outlineLevel="0" collapsed="false">
      <c r="A2027" s="4" t="s">
        <v>7843</v>
      </c>
      <c r="B2027" s="4" t="s">
        <v>1760</v>
      </c>
      <c r="C2027" s="4" t="s">
        <v>1055</v>
      </c>
      <c r="D2027" s="4" t="n">
        <v>13</v>
      </c>
      <c r="E2027" s="4" t="n">
        <v>205.03</v>
      </c>
      <c r="F2027" s="4" t="n">
        <v>2665.39</v>
      </c>
      <c r="G2027" s="4" t="n">
        <f aca="false">INDEX(Data_Products!$D$2:$D$33,MATCH(C2027,Data_Products!$A$2:$A$33,0))</f>
        <v>138.6</v>
      </c>
      <c r="H2027" s="4" t="str">
        <f aca="false">INDEX(Data_Products!$C$2:$C$33,MATCH(C2027,Data_Products!$A$2:$A$33,0))</f>
        <v>Roofing</v>
      </c>
      <c r="I2027" s="10" t="n">
        <f aca="false">D2027*(E2027-G2027)</f>
        <v>863.59</v>
      </c>
      <c r="J2027" s="11" t="n">
        <f aca="false">IFERROR(I2027/F2027,0)</f>
        <v>0.324001365653807</v>
      </c>
      <c r="K2027" s="4" t="str">
        <f aca="false">IFERROR(INDEX(Data_Orders!$F$2:$F$4727,MATCH(B2027,Data_Orders!$A$2:$A$4727,0)),"")</f>
        <v>Retail</v>
      </c>
      <c r="L2027" s="4" t="str">
        <f aca="false">IFERROR(INDEX(Data_Orders!$D$2:$D$4727,MATCH(B2027,Data_Orders!$A$2:$A$4727,0)),"")</f>
        <v>Binley (Coventry)</v>
      </c>
    </row>
    <row r="2028" customFormat="false" ht="15" hidden="false" customHeight="false" outlineLevel="0" collapsed="false">
      <c r="A2028" s="4" t="s">
        <v>7844</v>
      </c>
      <c r="B2028" s="4" t="s">
        <v>1760</v>
      </c>
      <c r="C2028" s="4" t="s">
        <v>1066</v>
      </c>
      <c r="D2028" s="4" t="n">
        <v>13</v>
      </c>
      <c r="E2028" s="4" t="n">
        <v>209.69</v>
      </c>
      <c r="F2028" s="4" t="n">
        <v>2725.97</v>
      </c>
      <c r="G2028" s="4" t="n">
        <f aca="false">INDEX(Data_Products!$D$2:$D$33,MATCH(C2028,Data_Products!$A$2:$A$33,0))</f>
        <v>144.38</v>
      </c>
      <c r="H2028" s="4" t="str">
        <f aca="false">INDEX(Data_Products!$C$2:$C$33,MATCH(C2028,Data_Products!$A$2:$A$33,0))</f>
        <v>Plumbing &amp; Drainage</v>
      </c>
      <c r="I2028" s="10" t="n">
        <f aca="false">D2028*(E2028-G2028)</f>
        <v>849.03</v>
      </c>
      <c r="J2028" s="11" t="n">
        <f aca="false">IFERROR(I2028/F2028,0)</f>
        <v>0.311459773952024</v>
      </c>
      <c r="K2028" s="4" t="str">
        <f aca="false">IFERROR(INDEX(Data_Orders!$F$2:$F$4727,MATCH(B2028,Data_Orders!$A$2:$A$4727,0)),"")</f>
        <v>Retail</v>
      </c>
      <c r="L2028" s="4" t="str">
        <f aca="false">IFERROR(INDEX(Data_Orders!$D$2:$D$4727,MATCH(B2028,Data_Orders!$A$2:$A$4727,0)),"")</f>
        <v>Binley (Coventry)</v>
      </c>
    </row>
    <row r="2029" customFormat="false" ht="15" hidden="false" customHeight="false" outlineLevel="0" collapsed="false">
      <c r="A2029" s="4" t="s">
        <v>7845</v>
      </c>
      <c r="B2029" s="4" t="s">
        <v>1760</v>
      </c>
      <c r="C2029" s="4" t="s">
        <v>1052</v>
      </c>
      <c r="D2029" s="4" t="n">
        <v>7</v>
      </c>
      <c r="E2029" s="4" t="n">
        <v>205.71</v>
      </c>
      <c r="F2029" s="4" t="n">
        <v>1439.97</v>
      </c>
      <c r="G2029" s="4" t="n">
        <f aca="false">INDEX(Data_Products!$D$2:$D$33,MATCH(C2029,Data_Products!$A$2:$A$33,0))</f>
        <v>152.29</v>
      </c>
      <c r="H2029" s="4" t="str">
        <f aca="false">INDEX(Data_Products!$C$2:$C$33,MATCH(C2029,Data_Products!$A$2:$A$33,0))</f>
        <v>Roofing</v>
      </c>
      <c r="I2029" s="10" t="n">
        <f aca="false">D2029*(E2029-G2029)</f>
        <v>373.94</v>
      </c>
      <c r="J2029" s="11" t="n">
        <f aca="false">IFERROR(I2029/F2029,0)</f>
        <v>0.259685965679841</v>
      </c>
      <c r="K2029" s="4" t="str">
        <f aca="false">IFERROR(INDEX(Data_Orders!$F$2:$F$4727,MATCH(B2029,Data_Orders!$A$2:$A$4727,0)),"")</f>
        <v>Retail</v>
      </c>
      <c r="L2029" s="4" t="str">
        <f aca="false">IFERROR(INDEX(Data_Orders!$D$2:$D$4727,MATCH(B2029,Data_Orders!$A$2:$A$4727,0)),"")</f>
        <v>Binley (Coventry)</v>
      </c>
    </row>
    <row r="2030" customFormat="false" ht="15" hidden="false" customHeight="false" outlineLevel="0" collapsed="false">
      <c r="A2030" s="4" t="s">
        <v>7846</v>
      </c>
      <c r="B2030" s="4" t="s">
        <v>1760</v>
      </c>
      <c r="C2030" s="4" t="s">
        <v>1075</v>
      </c>
      <c r="D2030" s="4" t="n">
        <v>13</v>
      </c>
      <c r="E2030" s="4" t="n">
        <v>98.61</v>
      </c>
      <c r="F2030" s="4" t="n">
        <v>1281.93</v>
      </c>
      <c r="G2030" s="4" t="n">
        <f aca="false">INDEX(Data_Products!$D$2:$D$33,MATCH(C2030,Data_Products!$A$2:$A$33,0))</f>
        <v>74.84</v>
      </c>
      <c r="H2030" s="4" t="str">
        <f aca="false">INDEX(Data_Products!$C$2:$C$33,MATCH(C2030,Data_Products!$A$2:$A$33,0))</f>
        <v>Landscaping</v>
      </c>
      <c r="I2030" s="10" t="n">
        <f aca="false">D2030*(E2030-G2030)</f>
        <v>309.01</v>
      </c>
      <c r="J2030" s="11" t="n">
        <f aca="false">IFERROR(I2030/F2030,0)</f>
        <v>0.24105060338708</v>
      </c>
      <c r="K2030" s="4" t="str">
        <f aca="false">IFERROR(INDEX(Data_Orders!$F$2:$F$4727,MATCH(B2030,Data_Orders!$A$2:$A$4727,0)),"")</f>
        <v>Retail</v>
      </c>
      <c r="L2030" s="4" t="str">
        <f aca="false">IFERROR(INDEX(Data_Orders!$D$2:$D$4727,MATCH(B2030,Data_Orders!$A$2:$A$4727,0)),"")</f>
        <v>Binley (Coventry)</v>
      </c>
    </row>
    <row r="2031" customFormat="false" ht="15" hidden="false" customHeight="false" outlineLevel="0" collapsed="false">
      <c r="A2031" s="4" t="s">
        <v>7847</v>
      </c>
      <c r="B2031" s="4" t="s">
        <v>1760</v>
      </c>
      <c r="C2031" s="4" t="s">
        <v>1050</v>
      </c>
      <c r="D2031" s="4" t="n">
        <v>3</v>
      </c>
      <c r="E2031" s="4" t="n">
        <v>238.63</v>
      </c>
      <c r="F2031" s="4" t="n">
        <v>715.89</v>
      </c>
      <c r="G2031" s="4" t="n">
        <f aca="false">INDEX(Data_Products!$D$2:$D$33,MATCH(C2031,Data_Products!$A$2:$A$33,0))</f>
        <v>148.91</v>
      </c>
      <c r="H2031" s="4" t="str">
        <f aca="false">INDEX(Data_Products!$C$2:$C$33,MATCH(C2031,Data_Products!$A$2:$A$33,0))</f>
        <v>Tools &amp; Fixings</v>
      </c>
      <c r="I2031" s="10" t="n">
        <f aca="false">D2031*(E2031-G2031)</f>
        <v>269.16</v>
      </c>
      <c r="J2031" s="11" t="n">
        <f aca="false">IFERROR(I2031/F2031,0)</f>
        <v>0.375979549930855</v>
      </c>
      <c r="K2031" s="4" t="str">
        <f aca="false">IFERROR(INDEX(Data_Orders!$F$2:$F$4727,MATCH(B2031,Data_Orders!$A$2:$A$4727,0)),"")</f>
        <v>Retail</v>
      </c>
      <c r="L2031" s="4" t="str">
        <f aca="false">IFERROR(INDEX(Data_Orders!$D$2:$D$4727,MATCH(B2031,Data_Orders!$A$2:$A$4727,0)),"")</f>
        <v>Binley (Coventry)</v>
      </c>
    </row>
    <row r="2032" customFormat="false" ht="15" hidden="false" customHeight="false" outlineLevel="0" collapsed="false">
      <c r="A2032" s="4" t="s">
        <v>7848</v>
      </c>
      <c r="B2032" s="4" t="s">
        <v>1761</v>
      </c>
      <c r="C2032" s="4" t="s">
        <v>1055</v>
      </c>
      <c r="D2032" s="4" t="n">
        <v>6</v>
      </c>
      <c r="E2032" s="4" t="n">
        <v>205.03</v>
      </c>
      <c r="F2032" s="4" t="n">
        <v>1230.18</v>
      </c>
      <c r="G2032" s="4" t="n">
        <f aca="false">INDEX(Data_Products!$D$2:$D$33,MATCH(C2032,Data_Products!$A$2:$A$33,0))</f>
        <v>138.6</v>
      </c>
      <c r="H2032" s="4" t="str">
        <f aca="false">INDEX(Data_Products!$C$2:$C$33,MATCH(C2032,Data_Products!$A$2:$A$33,0))</f>
        <v>Roofing</v>
      </c>
      <c r="I2032" s="10" t="n">
        <f aca="false">D2032*(E2032-G2032)</f>
        <v>398.58</v>
      </c>
      <c r="J2032" s="11" t="n">
        <f aca="false">IFERROR(I2032/F2032,0)</f>
        <v>0.324001365653807</v>
      </c>
      <c r="K2032" s="4" t="str">
        <f aca="false">IFERROR(INDEX(Data_Orders!$F$2:$F$4727,MATCH(B2032,Data_Orders!$A$2:$A$4727,0)),"")</f>
        <v>Contractor</v>
      </c>
      <c r="L2032" s="4" t="str">
        <f aca="false">IFERROR(INDEX(Data_Orders!$D$2:$D$4727,MATCH(B2032,Data_Orders!$A$2:$A$4727,0)),"")</f>
        <v>Northampton</v>
      </c>
    </row>
    <row r="2033" customFormat="false" ht="15" hidden="false" customHeight="false" outlineLevel="0" collapsed="false">
      <c r="A2033" s="4" t="s">
        <v>7849</v>
      </c>
      <c r="B2033" s="4" t="s">
        <v>1761</v>
      </c>
      <c r="C2033" s="4" t="s">
        <v>1073</v>
      </c>
      <c r="D2033" s="4" t="n">
        <v>4</v>
      </c>
      <c r="E2033" s="4" t="n">
        <v>231.05</v>
      </c>
      <c r="F2033" s="4" t="n">
        <v>924.2</v>
      </c>
      <c r="G2033" s="4" t="n">
        <f aca="false">INDEX(Data_Products!$D$2:$D$33,MATCH(C2033,Data_Products!$A$2:$A$33,0))</f>
        <v>148.29</v>
      </c>
      <c r="H2033" s="4" t="str">
        <f aca="false">INDEX(Data_Products!$C$2:$C$33,MATCH(C2033,Data_Products!$A$2:$A$33,0))</f>
        <v>Landscaping</v>
      </c>
      <c r="I2033" s="10" t="n">
        <f aca="false">D2033*(E2033-G2033)</f>
        <v>331.04</v>
      </c>
      <c r="J2033" s="11" t="n">
        <f aca="false">IFERROR(I2033/F2033,0)</f>
        <v>0.358190867777537</v>
      </c>
      <c r="K2033" s="4" t="str">
        <f aca="false">IFERROR(INDEX(Data_Orders!$F$2:$F$4727,MATCH(B2033,Data_Orders!$A$2:$A$4727,0)),"")</f>
        <v>Contractor</v>
      </c>
      <c r="L2033" s="4" t="str">
        <f aca="false">IFERROR(INDEX(Data_Orders!$D$2:$D$4727,MATCH(B2033,Data_Orders!$A$2:$A$4727,0)),"")</f>
        <v>Northampton</v>
      </c>
    </row>
    <row r="2034" customFormat="false" ht="15" hidden="false" customHeight="false" outlineLevel="0" collapsed="false">
      <c r="A2034" s="4" t="s">
        <v>7850</v>
      </c>
      <c r="B2034" s="4" t="s">
        <v>1761</v>
      </c>
      <c r="C2034" s="4" t="s">
        <v>1030</v>
      </c>
      <c r="D2034" s="4" t="n">
        <v>18</v>
      </c>
      <c r="E2034" s="4" t="n">
        <v>25.23</v>
      </c>
      <c r="F2034" s="4" t="n">
        <v>454.14</v>
      </c>
      <c r="G2034" s="4" t="n">
        <f aca="false">INDEX(Data_Products!$D$2:$D$33,MATCH(C2034,Data_Products!$A$2:$A$33,0))</f>
        <v>17.67</v>
      </c>
      <c r="H2034" s="4" t="str">
        <f aca="false">INDEX(Data_Products!$C$2:$C$33,MATCH(C2034,Data_Products!$A$2:$A$33,0))</f>
        <v>Cement &amp; Aggregates</v>
      </c>
      <c r="I2034" s="10" t="n">
        <f aca="false">D2034*(E2034-G2034)</f>
        <v>136.08</v>
      </c>
      <c r="J2034" s="11" t="n">
        <f aca="false">IFERROR(I2034/F2034,0)</f>
        <v>0.299643281807372</v>
      </c>
      <c r="K2034" s="4" t="str">
        <f aca="false">IFERROR(INDEX(Data_Orders!$F$2:$F$4727,MATCH(B2034,Data_Orders!$A$2:$A$4727,0)),"")</f>
        <v>Contractor</v>
      </c>
      <c r="L2034" s="4" t="str">
        <f aca="false">IFERROR(INDEX(Data_Orders!$D$2:$D$4727,MATCH(B2034,Data_Orders!$A$2:$A$4727,0)),"")</f>
        <v>Northampton</v>
      </c>
    </row>
    <row r="2035" customFormat="false" ht="15" hidden="false" customHeight="false" outlineLevel="0" collapsed="false">
      <c r="A2035" s="4" t="s">
        <v>7851</v>
      </c>
      <c r="B2035" s="4" t="s">
        <v>1761</v>
      </c>
      <c r="C2035" s="4" t="s">
        <v>1015</v>
      </c>
      <c r="D2035" s="4" t="n">
        <v>6</v>
      </c>
      <c r="E2035" s="4" t="n">
        <v>122.01</v>
      </c>
      <c r="F2035" s="4" t="n">
        <v>732.06</v>
      </c>
      <c r="G2035" s="4" t="n">
        <f aca="false">INDEX(Data_Products!$D$2:$D$33,MATCH(C2035,Data_Products!$A$2:$A$33,0))</f>
        <v>85.53</v>
      </c>
      <c r="H2035" s="4" t="str">
        <f aca="false">INDEX(Data_Products!$C$2:$C$33,MATCH(C2035,Data_Products!$A$2:$A$33,0))</f>
        <v>Timber</v>
      </c>
      <c r="I2035" s="10" t="n">
        <f aca="false">D2035*(E2035-G2035)</f>
        <v>218.88</v>
      </c>
      <c r="J2035" s="11" t="n">
        <f aca="false">IFERROR(I2035/F2035,0)</f>
        <v>0.298991885910991</v>
      </c>
      <c r="K2035" s="4" t="str">
        <f aca="false">IFERROR(INDEX(Data_Orders!$F$2:$F$4727,MATCH(B2035,Data_Orders!$A$2:$A$4727,0)),"")</f>
        <v>Contractor</v>
      </c>
      <c r="L2035" s="4" t="str">
        <f aca="false">IFERROR(INDEX(Data_Orders!$D$2:$D$4727,MATCH(B2035,Data_Orders!$A$2:$A$4727,0)),"")</f>
        <v>Northampton</v>
      </c>
    </row>
    <row r="2036" customFormat="false" ht="15" hidden="false" customHeight="false" outlineLevel="0" collapsed="false">
      <c r="A2036" s="4" t="s">
        <v>7852</v>
      </c>
      <c r="B2036" s="4" t="s">
        <v>1762</v>
      </c>
      <c r="C2036" s="4" t="s">
        <v>1030</v>
      </c>
      <c r="D2036" s="4" t="n">
        <v>17</v>
      </c>
      <c r="E2036" s="4" t="n">
        <v>25.23</v>
      </c>
      <c r="F2036" s="4" t="n">
        <v>428.91</v>
      </c>
      <c r="G2036" s="4" t="n">
        <f aca="false">INDEX(Data_Products!$D$2:$D$33,MATCH(C2036,Data_Products!$A$2:$A$33,0))</f>
        <v>17.67</v>
      </c>
      <c r="H2036" s="4" t="str">
        <f aca="false">INDEX(Data_Products!$C$2:$C$33,MATCH(C2036,Data_Products!$A$2:$A$33,0))</f>
        <v>Cement &amp; Aggregates</v>
      </c>
      <c r="I2036" s="10" t="n">
        <f aca="false">D2036*(E2036-G2036)</f>
        <v>128.52</v>
      </c>
      <c r="J2036" s="11" t="n">
        <f aca="false">IFERROR(I2036/F2036,0)</f>
        <v>0.299643281807372</v>
      </c>
      <c r="K2036" s="4" t="str">
        <f aca="false">IFERROR(INDEX(Data_Orders!$F$2:$F$4727,MATCH(B2036,Data_Orders!$A$2:$A$4727,0)),"")</f>
        <v>Contractor</v>
      </c>
      <c r="L2036" s="4" t="str">
        <f aca="false">IFERROR(INDEX(Data_Orders!$D$2:$D$4727,MATCH(B2036,Data_Orders!$A$2:$A$4727,0)),"")</f>
        <v>Binley (Coventry)</v>
      </c>
    </row>
    <row r="2037" customFormat="false" ht="15" hidden="false" customHeight="false" outlineLevel="0" collapsed="false">
      <c r="A2037" s="4" t="s">
        <v>7853</v>
      </c>
      <c r="B2037" s="4" t="s">
        <v>1762</v>
      </c>
      <c r="C2037" s="4" t="s">
        <v>1024</v>
      </c>
      <c r="D2037" s="4" t="n">
        <v>3</v>
      </c>
      <c r="E2037" s="4" t="n">
        <v>137.14</v>
      </c>
      <c r="F2037" s="4" t="n">
        <v>411.42</v>
      </c>
      <c r="G2037" s="4" t="n">
        <f aca="false">INDEX(Data_Products!$D$2:$D$33,MATCH(C2037,Data_Products!$A$2:$A$33,0))</f>
        <v>99.99</v>
      </c>
      <c r="H2037" s="4" t="str">
        <f aca="false">INDEX(Data_Products!$C$2:$C$33,MATCH(C2037,Data_Products!$A$2:$A$33,0))</f>
        <v>Cement &amp; Aggregates</v>
      </c>
      <c r="I2037" s="10" t="n">
        <f aca="false">D2037*(E2037-G2037)</f>
        <v>111.45</v>
      </c>
      <c r="J2037" s="11" t="n">
        <f aca="false">IFERROR(I2037/F2037,0)</f>
        <v>0.270891060230421</v>
      </c>
      <c r="K2037" s="4" t="str">
        <f aca="false">IFERROR(INDEX(Data_Orders!$F$2:$F$4727,MATCH(B2037,Data_Orders!$A$2:$A$4727,0)),"")</f>
        <v>Contractor</v>
      </c>
      <c r="L2037" s="4" t="str">
        <f aca="false">IFERROR(INDEX(Data_Orders!$D$2:$D$4727,MATCH(B2037,Data_Orders!$A$2:$A$4727,0)),"")</f>
        <v>Binley (Coventry)</v>
      </c>
    </row>
    <row r="2038" customFormat="false" ht="15" hidden="false" customHeight="false" outlineLevel="0" collapsed="false">
      <c r="A2038" s="4" t="s">
        <v>7854</v>
      </c>
      <c r="B2038" s="4" t="s">
        <v>1762</v>
      </c>
      <c r="C2038" s="4" t="s">
        <v>1026</v>
      </c>
      <c r="D2038" s="4" t="n">
        <v>15</v>
      </c>
      <c r="E2038" s="4" t="n">
        <v>184.05</v>
      </c>
      <c r="F2038" s="4" t="n">
        <v>2760.75</v>
      </c>
      <c r="G2038" s="4" t="n">
        <f aca="false">INDEX(Data_Products!$D$2:$D$33,MATCH(C2038,Data_Products!$A$2:$A$33,0))</f>
        <v>147.44</v>
      </c>
      <c r="H2038" s="4" t="str">
        <f aca="false">INDEX(Data_Products!$C$2:$C$33,MATCH(C2038,Data_Products!$A$2:$A$33,0))</f>
        <v>Cement &amp; Aggregates</v>
      </c>
      <c r="I2038" s="10" t="n">
        <f aca="false">D2038*(E2038-G2038)</f>
        <v>549.15</v>
      </c>
      <c r="J2038" s="11" t="n">
        <f aca="false">IFERROR(I2038/F2038,0)</f>
        <v>0.19891333876664</v>
      </c>
      <c r="K2038" s="4" t="str">
        <f aca="false">IFERROR(INDEX(Data_Orders!$F$2:$F$4727,MATCH(B2038,Data_Orders!$A$2:$A$4727,0)),"")</f>
        <v>Contractor</v>
      </c>
      <c r="L2038" s="4" t="str">
        <f aca="false">IFERROR(INDEX(Data_Orders!$D$2:$D$4727,MATCH(B2038,Data_Orders!$A$2:$A$4727,0)),"")</f>
        <v>Binley (Coventry)</v>
      </c>
    </row>
    <row r="2039" customFormat="false" ht="15" hidden="false" customHeight="false" outlineLevel="0" collapsed="false">
      <c r="A2039" s="4" t="s">
        <v>7855</v>
      </c>
      <c r="B2039" s="4" t="s">
        <v>1762</v>
      </c>
      <c r="C2039" s="4" t="s">
        <v>1057</v>
      </c>
      <c r="D2039" s="4" t="n">
        <v>2</v>
      </c>
      <c r="E2039" s="4" t="n">
        <v>176.81</v>
      </c>
      <c r="F2039" s="4" t="n">
        <v>353.62</v>
      </c>
      <c r="G2039" s="4" t="n">
        <f aca="false">INDEX(Data_Products!$D$2:$D$33,MATCH(C2039,Data_Products!$A$2:$A$33,0))</f>
        <v>129.57</v>
      </c>
      <c r="H2039" s="4" t="str">
        <f aca="false">INDEX(Data_Products!$C$2:$C$33,MATCH(C2039,Data_Products!$A$2:$A$33,0))</f>
        <v>Roofing</v>
      </c>
      <c r="I2039" s="10" t="n">
        <f aca="false">D2039*(E2039-G2039)</f>
        <v>94.48</v>
      </c>
      <c r="J2039" s="11" t="n">
        <f aca="false">IFERROR(I2039/F2039,0)</f>
        <v>0.267179458175443</v>
      </c>
      <c r="K2039" s="4" t="str">
        <f aca="false">IFERROR(INDEX(Data_Orders!$F$2:$F$4727,MATCH(B2039,Data_Orders!$A$2:$A$4727,0)),"")</f>
        <v>Contractor</v>
      </c>
      <c r="L2039" s="4" t="str">
        <f aca="false">IFERROR(INDEX(Data_Orders!$D$2:$D$4727,MATCH(B2039,Data_Orders!$A$2:$A$4727,0)),"")</f>
        <v>Binley (Coventry)</v>
      </c>
    </row>
    <row r="2040" customFormat="false" ht="15" hidden="false" customHeight="false" outlineLevel="0" collapsed="false">
      <c r="A2040" s="4" t="s">
        <v>7856</v>
      </c>
      <c r="B2040" s="4" t="s">
        <v>1763</v>
      </c>
      <c r="C2040" s="4" t="s">
        <v>1010</v>
      </c>
      <c r="D2040" s="4" t="n">
        <v>14</v>
      </c>
      <c r="E2040" s="4" t="n">
        <v>135.95</v>
      </c>
      <c r="F2040" s="4" t="n">
        <v>1903.3</v>
      </c>
      <c r="G2040" s="4" t="n">
        <f aca="false">INDEX(Data_Products!$D$2:$D$33,MATCH(C2040,Data_Products!$A$2:$A$33,0))</f>
        <v>111.1</v>
      </c>
      <c r="H2040" s="4" t="str">
        <f aca="false">INDEX(Data_Products!$C$2:$C$33,MATCH(C2040,Data_Products!$A$2:$A$33,0))</f>
        <v>Timber</v>
      </c>
      <c r="I2040" s="10" t="n">
        <f aca="false">D2040*(E2040-G2040)</f>
        <v>347.9</v>
      </c>
      <c r="J2040" s="11" t="n">
        <f aca="false">IFERROR(I2040/F2040,0)</f>
        <v>0.18278778962854</v>
      </c>
      <c r="K2040" s="4" t="str">
        <f aca="false">IFERROR(INDEX(Data_Orders!$F$2:$F$4727,MATCH(B2040,Data_Orders!$A$2:$A$4727,0)),"")</f>
        <v>Contractor</v>
      </c>
      <c r="L2040" s="4" t="str">
        <f aca="false">IFERROR(INDEX(Data_Orders!$D$2:$D$4727,MATCH(B2040,Data_Orders!$A$2:$A$4727,0)),"")</f>
        <v>Binley (Coventry)</v>
      </c>
    </row>
    <row r="2041" customFormat="false" ht="15" hidden="false" customHeight="false" outlineLevel="0" collapsed="false">
      <c r="A2041" s="4" t="s">
        <v>7857</v>
      </c>
      <c r="B2041" s="4" t="s">
        <v>1763</v>
      </c>
      <c r="C2041" s="4" t="s">
        <v>1021</v>
      </c>
      <c r="D2041" s="4" t="n">
        <v>13</v>
      </c>
      <c r="E2041" s="4" t="n">
        <v>73.76</v>
      </c>
      <c r="F2041" s="4" t="n">
        <v>958.88</v>
      </c>
      <c r="G2041" s="4" t="n">
        <f aca="false">INDEX(Data_Products!$D$2:$D$33,MATCH(C2041,Data_Products!$A$2:$A$33,0))</f>
        <v>51.51</v>
      </c>
      <c r="H2041" s="4" t="str">
        <f aca="false">INDEX(Data_Products!$C$2:$C$33,MATCH(C2041,Data_Products!$A$2:$A$33,0))</f>
        <v>Cement &amp; Aggregates</v>
      </c>
      <c r="I2041" s="10" t="n">
        <f aca="false">D2041*(E2041-G2041)</f>
        <v>289.25</v>
      </c>
      <c r="J2041" s="11" t="n">
        <f aca="false">IFERROR(I2041/F2041,0)</f>
        <v>0.301654013015185</v>
      </c>
      <c r="K2041" s="4" t="str">
        <f aca="false">IFERROR(INDEX(Data_Orders!$F$2:$F$4727,MATCH(B2041,Data_Orders!$A$2:$A$4727,0)),"")</f>
        <v>Contractor</v>
      </c>
      <c r="L2041" s="4" t="str">
        <f aca="false">IFERROR(INDEX(Data_Orders!$D$2:$D$4727,MATCH(B2041,Data_Orders!$A$2:$A$4727,0)),"")</f>
        <v>Binley (Coventry)</v>
      </c>
    </row>
    <row r="2042" customFormat="false" ht="15" hidden="false" customHeight="false" outlineLevel="0" collapsed="false">
      <c r="A2042" s="4" t="s">
        <v>7858</v>
      </c>
      <c r="B2042" s="4" t="s">
        <v>1763</v>
      </c>
      <c r="C2042" s="4" t="s">
        <v>1032</v>
      </c>
      <c r="D2042" s="4" t="n">
        <v>6</v>
      </c>
      <c r="E2042" s="4" t="n">
        <v>99.65</v>
      </c>
      <c r="F2042" s="4" t="n">
        <v>597.9</v>
      </c>
      <c r="G2042" s="4" t="n">
        <f aca="false">INDEX(Data_Products!$D$2:$D$33,MATCH(C2042,Data_Products!$A$2:$A$33,0))</f>
        <v>58.26</v>
      </c>
      <c r="H2042" s="4" t="str">
        <f aca="false">INDEX(Data_Products!$C$2:$C$33,MATCH(C2042,Data_Products!$A$2:$A$33,0))</f>
        <v>Insulation</v>
      </c>
      <c r="I2042" s="10" t="n">
        <f aca="false">D2042*(E2042-G2042)</f>
        <v>248.34</v>
      </c>
      <c r="J2042" s="11" t="n">
        <f aca="false">IFERROR(I2042/F2042,0)</f>
        <v>0.415353738083292</v>
      </c>
      <c r="K2042" s="4" t="str">
        <f aca="false">IFERROR(INDEX(Data_Orders!$F$2:$F$4727,MATCH(B2042,Data_Orders!$A$2:$A$4727,0)),"")</f>
        <v>Contractor</v>
      </c>
      <c r="L2042" s="4" t="str">
        <f aca="false">IFERROR(INDEX(Data_Orders!$D$2:$D$4727,MATCH(B2042,Data_Orders!$A$2:$A$4727,0)),"")</f>
        <v>Binley (Coventry)</v>
      </c>
    </row>
    <row r="2043" customFormat="false" ht="15" hidden="false" customHeight="false" outlineLevel="0" collapsed="false">
      <c r="A2043" s="4" t="s">
        <v>7859</v>
      </c>
      <c r="B2043" s="4" t="s">
        <v>1763</v>
      </c>
      <c r="C2043" s="4" t="s">
        <v>1070</v>
      </c>
      <c r="D2043" s="4" t="n">
        <v>4</v>
      </c>
      <c r="E2043" s="4" t="n">
        <v>230.32</v>
      </c>
      <c r="F2043" s="4" t="n">
        <v>921.28</v>
      </c>
      <c r="G2043" s="4" t="n">
        <f aca="false">INDEX(Data_Products!$D$2:$D$33,MATCH(C2043,Data_Products!$A$2:$A$33,0))</f>
        <v>161.64</v>
      </c>
      <c r="H2043" s="4" t="str">
        <f aca="false">INDEX(Data_Products!$C$2:$C$33,MATCH(C2043,Data_Products!$A$2:$A$33,0))</f>
        <v>Landscaping</v>
      </c>
      <c r="I2043" s="10" t="n">
        <f aca="false">D2043*(E2043-G2043)</f>
        <v>274.72</v>
      </c>
      <c r="J2043" s="11" t="n">
        <f aca="false">IFERROR(I2043/F2043,0)</f>
        <v>0.298193817297673</v>
      </c>
      <c r="K2043" s="4" t="str">
        <f aca="false">IFERROR(INDEX(Data_Orders!$F$2:$F$4727,MATCH(B2043,Data_Orders!$A$2:$A$4727,0)),"")</f>
        <v>Contractor</v>
      </c>
      <c r="L2043" s="4" t="str">
        <f aca="false">IFERROR(INDEX(Data_Orders!$D$2:$D$4727,MATCH(B2043,Data_Orders!$A$2:$A$4727,0)),"")</f>
        <v>Binley (Coventry)</v>
      </c>
    </row>
    <row r="2044" customFormat="false" ht="15" hidden="false" customHeight="false" outlineLevel="0" collapsed="false">
      <c r="A2044" s="4" t="s">
        <v>7860</v>
      </c>
      <c r="B2044" s="4" t="s">
        <v>1763</v>
      </c>
      <c r="C2044" s="4" t="s">
        <v>1075</v>
      </c>
      <c r="D2044" s="4" t="n">
        <v>5</v>
      </c>
      <c r="E2044" s="4" t="n">
        <v>98.61</v>
      </c>
      <c r="F2044" s="4" t="n">
        <v>493.05</v>
      </c>
      <c r="G2044" s="4" t="n">
        <f aca="false">INDEX(Data_Products!$D$2:$D$33,MATCH(C2044,Data_Products!$A$2:$A$33,0))</f>
        <v>74.84</v>
      </c>
      <c r="H2044" s="4" t="str">
        <f aca="false">INDEX(Data_Products!$C$2:$C$33,MATCH(C2044,Data_Products!$A$2:$A$33,0))</f>
        <v>Landscaping</v>
      </c>
      <c r="I2044" s="10" t="n">
        <f aca="false">D2044*(E2044-G2044)</f>
        <v>118.85</v>
      </c>
      <c r="J2044" s="11" t="n">
        <f aca="false">IFERROR(I2044/F2044,0)</f>
        <v>0.24105060338708</v>
      </c>
      <c r="K2044" s="4" t="str">
        <f aca="false">IFERROR(INDEX(Data_Orders!$F$2:$F$4727,MATCH(B2044,Data_Orders!$A$2:$A$4727,0)),"")</f>
        <v>Contractor</v>
      </c>
      <c r="L2044" s="4" t="str">
        <f aca="false">IFERROR(INDEX(Data_Orders!$D$2:$D$4727,MATCH(B2044,Data_Orders!$A$2:$A$4727,0)),"")</f>
        <v>Binley (Coventry)</v>
      </c>
    </row>
    <row r="2045" customFormat="false" ht="15" hidden="false" customHeight="false" outlineLevel="0" collapsed="false">
      <c r="A2045" s="4" t="s">
        <v>7861</v>
      </c>
      <c r="B2045" s="4" t="s">
        <v>1764</v>
      </c>
      <c r="C2045" s="4" t="s">
        <v>1044</v>
      </c>
      <c r="D2045" s="4" t="n">
        <v>7</v>
      </c>
      <c r="E2045" s="4" t="n">
        <v>190.44</v>
      </c>
      <c r="F2045" s="4" t="n">
        <v>1333.08</v>
      </c>
      <c r="G2045" s="4" t="n">
        <f aca="false">INDEX(Data_Products!$D$2:$D$33,MATCH(C2045,Data_Products!$A$2:$A$33,0))</f>
        <v>115.48</v>
      </c>
      <c r="H2045" s="4" t="str">
        <f aca="false">INDEX(Data_Products!$C$2:$C$33,MATCH(C2045,Data_Products!$A$2:$A$33,0))</f>
        <v>Tools &amp; Fixings</v>
      </c>
      <c r="I2045" s="10" t="n">
        <f aca="false">D2045*(E2045-G2045)</f>
        <v>524.72</v>
      </c>
      <c r="J2045" s="11" t="n">
        <f aca="false">IFERROR(I2045/F2045,0)</f>
        <v>0.393614786809494</v>
      </c>
      <c r="K2045" s="4" t="str">
        <f aca="false">IFERROR(INDEX(Data_Orders!$F$2:$F$4727,MATCH(B2045,Data_Orders!$A$2:$A$4727,0)),"")</f>
        <v>Contractor</v>
      </c>
      <c r="L2045" s="4" t="str">
        <f aca="false">IFERROR(INDEX(Data_Orders!$D$2:$D$4727,MATCH(B2045,Data_Orders!$A$2:$A$4727,0)),"")</f>
        <v>Binley (Coventry)</v>
      </c>
    </row>
    <row r="2046" customFormat="false" ht="15" hidden="false" customHeight="false" outlineLevel="0" collapsed="false">
      <c r="A2046" s="4" t="s">
        <v>7862</v>
      </c>
      <c r="B2046" s="4" t="s">
        <v>1764</v>
      </c>
      <c r="C2046" s="4" t="s">
        <v>1061</v>
      </c>
      <c r="D2046" s="4" t="n">
        <v>5</v>
      </c>
      <c r="E2046" s="4" t="n">
        <v>145.57</v>
      </c>
      <c r="F2046" s="4" t="n">
        <v>727.85</v>
      </c>
      <c r="G2046" s="4" t="n">
        <f aca="false">INDEX(Data_Products!$D$2:$D$33,MATCH(C2046,Data_Products!$A$2:$A$33,0))</f>
        <v>119.29</v>
      </c>
      <c r="H2046" s="4" t="str">
        <f aca="false">INDEX(Data_Products!$C$2:$C$33,MATCH(C2046,Data_Products!$A$2:$A$33,0))</f>
        <v>Plumbing &amp; Drainage</v>
      </c>
      <c r="I2046" s="10" t="n">
        <f aca="false">D2046*(E2046-G2046)</f>
        <v>131.4</v>
      </c>
      <c r="J2046" s="11" t="n">
        <f aca="false">IFERROR(I2046/F2046,0)</f>
        <v>0.180531702960775</v>
      </c>
      <c r="K2046" s="4" t="str">
        <f aca="false">IFERROR(INDEX(Data_Orders!$F$2:$F$4727,MATCH(B2046,Data_Orders!$A$2:$A$4727,0)),"")</f>
        <v>Contractor</v>
      </c>
      <c r="L2046" s="4" t="str">
        <f aca="false">IFERROR(INDEX(Data_Orders!$D$2:$D$4727,MATCH(B2046,Data_Orders!$A$2:$A$4727,0)),"")</f>
        <v>Binley (Coventry)</v>
      </c>
    </row>
    <row r="2047" customFormat="false" ht="15" hidden="false" customHeight="false" outlineLevel="0" collapsed="false">
      <c r="A2047" s="4" t="s">
        <v>7863</v>
      </c>
      <c r="B2047" s="4" t="s">
        <v>1764</v>
      </c>
      <c r="C2047" s="4" t="s">
        <v>1015</v>
      </c>
      <c r="D2047" s="4" t="n">
        <v>7</v>
      </c>
      <c r="E2047" s="4" t="n">
        <v>122.01</v>
      </c>
      <c r="F2047" s="4" t="n">
        <v>854.07</v>
      </c>
      <c r="G2047" s="4" t="n">
        <f aca="false">INDEX(Data_Products!$D$2:$D$33,MATCH(C2047,Data_Products!$A$2:$A$33,0))</f>
        <v>85.53</v>
      </c>
      <c r="H2047" s="4" t="str">
        <f aca="false">INDEX(Data_Products!$C$2:$C$33,MATCH(C2047,Data_Products!$A$2:$A$33,0))</f>
        <v>Timber</v>
      </c>
      <c r="I2047" s="10" t="n">
        <f aca="false">D2047*(E2047-G2047)</f>
        <v>255.36</v>
      </c>
      <c r="J2047" s="11" t="n">
        <f aca="false">IFERROR(I2047/F2047,0)</f>
        <v>0.298991885910991</v>
      </c>
      <c r="K2047" s="4" t="str">
        <f aca="false">IFERROR(INDEX(Data_Orders!$F$2:$F$4727,MATCH(B2047,Data_Orders!$A$2:$A$4727,0)),"")</f>
        <v>Contractor</v>
      </c>
      <c r="L2047" s="4" t="str">
        <f aca="false">IFERROR(INDEX(Data_Orders!$D$2:$D$4727,MATCH(B2047,Data_Orders!$A$2:$A$4727,0)),"")</f>
        <v>Binley (Coventry)</v>
      </c>
    </row>
    <row r="2048" customFormat="false" ht="15" hidden="false" customHeight="false" outlineLevel="0" collapsed="false">
      <c r="A2048" s="4" t="s">
        <v>7864</v>
      </c>
      <c r="B2048" s="4" t="s">
        <v>1764</v>
      </c>
      <c r="C2048" s="4" t="s">
        <v>1037</v>
      </c>
      <c r="D2048" s="4" t="n">
        <v>10</v>
      </c>
      <c r="E2048" s="4" t="n">
        <v>90.97</v>
      </c>
      <c r="F2048" s="4" t="n">
        <v>909.7</v>
      </c>
      <c r="G2048" s="4" t="n">
        <f aca="false">INDEX(Data_Products!$D$2:$D$33,MATCH(C2048,Data_Products!$A$2:$A$33,0))</f>
        <v>73.81</v>
      </c>
      <c r="H2048" s="4" t="str">
        <f aca="false">INDEX(Data_Products!$C$2:$C$33,MATCH(C2048,Data_Products!$A$2:$A$33,0))</f>
        <v>Insulation</v>
      </c>
      <c r="I2048" s="10" t="n">
        <f aca="false">D2048*(E2048-G2048)</f>
        <v>171.6</v>
      </c>
      <c r="J2048" s="11" t="n">
        <f aca="false">IFERROR(I2048/F2048,0)</f>
        <v>0.18863361547763</v>
      </c>
      <c r="K2048" s="4" t="str">
        <f aca="false">IFERROR(INDEX(Data_Orders!$F$2:$F$4727,MATCH(B2048,Data_Orders!$A$2:$A$4727,0)),"")</f>
        <v>Contractor</v>
      </c>
      <c r="L2048" s="4" t="str">
        <f aca="false">IFERROR(INDEX(Data_Orders!$D$2:$D$4727,MATCH(B2048,Data_Orders!$A$2:$A$4727,0)),"")</f>
        <v>Binley (Coventry)</v>
      </c>
    </row>
    <row r="2049" customFormat="false" ht="15" hidden="false" customHeight="false" outlineLevel="0" collapsed="false">
      <c r="A2049" s="4" t="s">
        <v>7865</v>
      </c>
      <c r="B2049" s="4" t="s">
        <v>1765</v>
      </c>
      <c r="C2049" s="4" t="s">
        <v>1021</v>
      </c>
      <c r="D2049" s="4" t="n">
        <v>10</v>
      </c>
      <c r="E2049" s="4" t="n">
        <v>73.76</v>
      </c>
      <c r="F2049" s="4" t="n">
        <v>737.6</v>
      </c>
      <c r="G2049" s="4" t="n">
        <f aca="false">INDEX(Data_Products!$D$2:$D$33,MATCH(C2049,Data_Products!$A$2:$A$33,0))</f>
        <v>51.51</v>
      </c>
      <c r="H2049" s="4" t="str">
        <f aca="false">INDEX(Data_Products!$C$2:$C$33,MATCH(C2049,Data_Products!$A$2:$A$33,0))</f>
        <v>Cement &amp; Aggregates</v>
      </c>
      <c r="I2049" s="10" t="n">
        <f aca="false">D2049*(E2049-G2049)</f>
        <v>222.5</v>
      </c>
      <c r="J2049" s="11" t="n">
        <f aca="false">IFERROR(I2049/F2049,0)</f>
        <v>0.301654013015184</v>
      </c>
      <c r="K2049" s="4" t="str">
        <f aca="false">IFERROR(INDEX(Data_Orders!$F$2:$F$4727,MATCH(B2049,Data_Orders!$A$2:$A$4727,0)),"")</f>
        <v>Contractor</v>
      </c>
      <c r="L2049" s="4" t="str">
        <f aca="false">IFERROR(INDEX(Data_Orders!$D$2:$D$4727,MATCH(B2049,Data_Orders!$A$2:$A$4727,0)),"")</f>
        <v>Binley (Coventry)</v>
      </c>
    </row>
    <row r="2050" customFormat="false" ht="15" hidden="false" customHeight="false" outlineLevel="0" collapsed="false">
      <c r="A2050" s="4" t="s">
        <v>7866</v>
      </c>
      <c r="B2050" s="4" t="s">
        <v>1765</v>
      </c>
      <c r="C2050" s="4" t="s">
        <v>1052</v>
      </c>
      <c r="D2050" s="4" t="n">
        <v>19</v>
      </c>
      <c r="E2050" s="4" t="n">
        <v>205.71</v>
      </c>
      <c r="F2050" s="4" t="n">
        <v>3908.49</v>
      </c>
      <c r="G2050" s="4" t="n">
        <f aca="false">INDEX(Data_Products!$D$2:$D$33,MATCH(C2050,Data_Products!$A$2:$A$33,0))</f>
        <v>152.29</v>
      </c>
      <c r="H2050" s="4" t="str">
        <f aca="false">INDEX(Data_Products!$C$2:$C$33,MATCH(C2050,Data_Products!$A$2:$A$33,0))</f>
        <v>Roofing</v>
      </c>
      <c r="I2050" s="10" t="n">
        <f aca="false">D2050*(E2050-G2050)</f>
        <v>1014.98</v>
      </c>
      <c r="J2050" s="11" t="n">
        <f aca="false">IFERROR(I2050/F2050,0)</f>
        <v>0.259685965679841</v>
      </c>
      <c r="K2050" s="4" t="str">
        <f aca="false">IFERROR(INDEX(Data_Orders!$F$2:$F$4727,MATCH(B2050,Data_Orders!$A$2:$A$4727,0)),"")</f>
        <v>Contractor</v>
      </c>
      <c r="L2050" s="4" t="str">
        <f aca="false">IFERROR(INDEX(Data_Orders!$D$2:$D$4727,MATCH(B2050,Data_Orders!$A$2:$A$4727,0)),"")</f>
        <v>Binley (Coventry)</v>
      </c>
    </row>
    <row r="2051" customFormat="false" ht="15" hidden="false" customHeight="false" outlineLevel="0" collapsed="false">
      <c r="A2051" s="4" t="s">
        <v>7867</v>
      </c>
      <c r="B2051" s="4" t="s">
        <v>1765</v>
      </c>
      <c r="C2051" s="4" t="s">
        <v>1050</v>
      </c>
      <c r="D2051" s="4" t="n">
        <v>7</v>
      </c>
      <c r="E2051" s="4" t="n">
        <v>238.63</v>
      </c>
      <c r="F2051" s="4" t="n">
        <v>1670.41</v>
      </c>
      <c r="G2051" s="4" t="n">
        <f aca="false">INDEX(Data_Products!$D$2:$D$33,MATCH(C2051,Data_Products!$A$2:$A$33,0))</f>
        <v>148.91</v>
      </c>
      <c r="H2051" s="4" t="str">
        <f aca="false">INDEX(Data_Products!$C$2:$C$33,MATCH(C2051,Data_Products!$A$2:$A$33,0))</f>
        <v>Tools &amp; Fixings</v>
      </c>
      <c r="I2051" s="10" t="n">
        <f aca="false">D2051*(E2051-G2051)</f>
        <v>628.04</v>
      </c>
      <c r="J2051" s="11" t="n">
        <f aca="false">IFERROR(I2051/F2051,0)</f>
        <v>0.375979549930855</v>
      </c>
      <c r="K2051" s="4" t="str">
        <f aca="false">IFERROR(INDEX(Data_Orders!$F$2:$F$4727,MATCH(B2051,Data_Orders!$A$2:$A$4727,0)),"")</f>
        <v>Contractor</v>
      </c>
      <c r="L2051" s="4" t="str">
        <f aca="false">IFERROR(INDEX(Data_Orders!$D$2:$D$4727,MATCH(B2051,Data_Orders!$A$2:$A$4727,0)),"")</f>
        <v>Binley (Coventry)</v>
      </c>
    </row>
    <row r="2052" customFormat="false" ht="15" hidden="false" customHeight="false" outlineLevel="0" collapsed="false">
      <c r="A2052" s="4" t="s">
        <v>7868</v>
      </c>
      <c r="B2052" s="4" t="s">
        <v>1765</v>
      </c>
      <c r="C2052" s="4" t="s">
        <v>1077</v>
      </c>
      <c r="D2052" s="4" t="n">
        <v>17</v>
      </c>
      <c r="E2052" s="4" t="n">
        <v>46.61</v>
      </c>
      <c r="F2052" s="4" t="n">
        <v>792.37</v>
      </c>
      <c r="G2052" s="4" t="n">
        <f aca="false">INDEX(Data_Products!$D$2:$D$33,MATCH(C2052,Data_Products!$A$2:$A$33,0))</f>
        <v>36.87</v>
      </c>
      <c r="H2052" s="4" t="str">
        <f aca="false">INDEX(Data_Products!$C$2:$C$33,MATCH(C2052,Data_Products!$A$2:$A$33,0))</f>
        <v>Landscaping</v>
      </c>
      <c r="I2052" s="10" t="n">
        <f aca="false">D2052*(E2052-G2052)</f>
        <v>165.58</v>
      </c>
      <c r="J2052" s="11" t="n">
        <f aca="false">IFERROR(I2052/F2052,0)</f>
        <v>0.208968032611028</v>
      </c>
      <c r="K2052" s="4" t="str">
        <f aca="false">IFERROR(INDEX(Data_Orders!$F$2:$F$4727,MATCH(B2052,Data_Orders!$A$2:$A$4727,0)),"")</f>
        <v>Contractor</v>
      </c>
      <c r="L2052" s="4" t="str">
        <f aca="false">IFERROR(INDEX(Data_Orders!$D$2:$D$4727,MATCH(B2052,Data_Orders!$A$2:$A$4727,0)),"")</f>
        <v>Binley (Coventry)</v>
      </c>
    </row>
    <row r="2053" customFormat="false" ht="15" hidden="false" customHeight="false" outlineLevel="0" collapsed="false">
      <c r="A2053" s="4" t="s">
        <v>7869</v>
      </c>
      <c r="B2053" s="4" t="s">
        <v>1766</v>
      </c>
      <c r="C2053" s="4" t="s">
        <v>1028</v>
      </c>
      <c r="D2053" s="4" t="n">
        <v>15</v>
      </c>
      <c r="E2053" s="4" t="n">
        <v>118.79</v>
      </c>
      <c r="F2053" s="4" t="n">
        <v>1781.85</v>
      </c>
      <c r="G2053" s="4" t="n">
        <f aca="false">INDEX(Data_Products!$D$2:$D$33,MATCH(C2053,Data_Products!$A$2:$A$33,0))</f>
        <v>81.07</v>
      </c>
      <c r="H2053" s="4" t="str">
        <f aca="false">INDEX(Data_Products!$C$2:$C$33,MATCH(C2053,Data_Products!$A$2:$A$33,0))</f>
        <v>Cement &amp; Aggregates</v>
      </c>
      <c r="I2053" s="10" t="n">
        <f aca="false">D2053*(E2053-G2053)</f>
        <v>565.8</v>
      </c>
      <c r="J2053" s="11" t="n">
        <f aca="false">IFERROR(I2053/F2053,0)</f>
        <v>0.317535146056065</v>
      </c>
      <c r="K2053" s="4" t="str">
        <f aca="false">IFERROR(INDEX(Data_Orders!$F$2:$F$4727,MATCH(B2053,Data_Orders!$A$2:$A$4727,0)),"")</f>
        <v>Contractor</v>
      </c>
      <c r="L2053" s="4" t="str">
        <f aca="false">IFERROR(INDEX(Data_Orders!$D$2:$D$4727,MATCH(B2053,Data_Orders!$A$2:$A$4727,0)),"")</f>
        <v>Binley (Coventry)</v>
      </c>
    </row>
    <row r="2054" customFormat="false" ht="15" hidden="false" customHeight="false" outlineLevel="0" collapsed="false">
      <c r="A2054" s="4" t="s">
        <v>7870</v>
      </c>
      <c r="B2054" s="4" t="s">
        <v>1766</v>
      </c>
      <c r="C2054" s="4" t="s">
        <v>1024</v>
      </c>
      <c r="D2054" s="4" t="n">
        <v>3</v>
      </c>
      <c r="E2054" s="4" t="n">
        <v>137.14</v>
      </c>
      <c r="F2054" s="4" t="n">
        <v>411.42</v>
      </c>
      <c r="G2054" s="4" t="n">
        <f aca="false">INDEX(Data_Products!$D$2:$D$33,MATCH(C2054,Data_Products!$A$2:$A$33,0))</f>
        <v>99.99</v>
      </c>
      <c r="H2054" s="4" t="str">
        <f aca="false">INDEX(Data_Products!$C$2:$C$33,MATCH(C2054,Data_Products!$A$2:$A$33,0))</f>
        <v>Cement &amp; Aggregates</v>
      </c>
      <c r="I2054" s="10" t="n">
        <f aca="false">D2054*(E2054-G2054)</f>
        <v>111.45</v>
      </c>
      <c r="J2054" s="11" t="n">
        <f aca="false">IFERROR(I2054/F2054,0)</f>
        <v>0.270891060230421</v>
      </c>
      <c r="K2054" s="4" t="str">
        <f aca="false">IFERROR(INDEX(Data_Orders!$F$2:$F$4727,MATCH(B2054,Data_Orders!$A$2:$A$4727,0)),"")</f>
        <v>Contractor</v>
      </c>
      <c r="L2054" s="4" t="str">
        <f aca="false">IFERROR(INDEX(Data_Orders!$D$2:$D$4727,MATCH(B2054,Data_Orders!$A$2:$A$4727,0)),"")</f>
        <v>Binley (Coventry)</v>
      </c>
    </row>
    <row r="2055" customFormat="false" ht="15" hidden="false" customHeight="false" outlineLevel="0" collapsed="false">
      <c r="A2055" s="4" t="s">
        <v>7871</v>
      </c>
      <c r="B2055" s="4" t="s">
        <v>1766</v>
      </c>
      <c r="C2055" s="4" t="s">
        <v>1010</v>
      </c>
      <c r="D2055" s="4" t="n">
        <v>13</v>
      </c>
      <c r="E2055" s="4" t="n">
        <v>135.95</v>
      </c>
      <c r="F2055" s="4" t="n">
        <v>1767.35</v>
      </c>
      <c r="G2055" s="4" t="n">
        <f aca="false">INDEX(Data_Products!$D$2:$D$33,MATCH(C2055,Data_Products!$A$2:$A$33,0))</f>
        <v>111.1</v>
      </c>
      <c r="H2055" s="4" t="str">
        <f aca="false">INDEX(Data_Products!$C$2:$C$33,MATCH(C2055,Data_Products!$A$2:$A$33,0))</f>
        <v>Timber</v>
      </c>
      <c r="I2055" s="10" t="n">
        <f aca="false">D2055*(E2055-G2055)</f>
        <v>323.05</v>
      </c>
      <c r="J2055" s="11" t="n">
        <f aca="false">IFERROR(I2055/F2055,0)</f>
        <v>0.18278778962854</v>
      </c>
      <c r="K2055" s="4" t="str">
        <f aca="false">IFERROR(INDEX(Data_Orders!$F$2:$F$4727,MATCH(B2055,Data_Orders!$A$2:$A$4727,0)),"")</f>
        <v>Contractor</v>
      </c>
      <c r="L2055" s="4" t="str">
        <f aca="false">IFERROR(INDEX(Data_Orders!$D$2:$D$4727,MATCH(B2055,Data_Orders!$A$2:$A$4727,0)),"")</f>
        <v>Binley (Coventry)</v>
      </c>
    </row>
    <row r="2056" customFormat="false" ht="15" hidden="false" customHeight="false" outlineLevel="0" collapsed="false">
      <c r="A2056" s="4" t="s">
        <v>7872</v>
      </c>
      <c r="B2056" s="4" t="s">
        <v>1766</v>
      </c>
      <c r="C2056" s="4" t="s">
        <v>1019</v>
      </c>
      <c r="D2056" s="4" t="n">
        <v>20</v>
      </c>
      <c r="E2056" s="4" t="n">
        <v>79.76</v>
      </c>
      <c r="F2056" s="4" t="n">
        <v>1595.2</v>
      </c>
      <c r="G2056" s="4" t="n">
        <f aca="false">INDEX(Data_Products!$D$2:$D$33,MATCH(C2056,Data_Products!$A$2:$A$33,0))</f>
        <v>59.07</v>
      </c>
      <c r="H2056" s="4" t="str">
        <f aca="false">INDEX(Data_Products!$C$2:$C$33,MATCH(C2056,Data_Products!$A$2:$A$33,0))</f>
        <v>Timber</v>
      </c>
      <c r="I2056" s="10" t="n">
        <f aca="false">D2056*(E2056-G2056)</f>
        <v>413.8</v>
      </c>
      <c r="J2056" s="11" t="n">
        <f aca="false">IFERROR(I2056/F2056,0)</f>
        <v>0.259403209628887</v>
      </c>
      <c r="K2056" s="4" t="str">
        <f aca="false">IFERROR(INDEX(Data_Orders!$F$2:$F$4727,MATCH(B2056,Data_Orders!$A$2:$A$4727,0)),"")</f>
        <v>Contractor</v>
      </c>
      <c r="L2056" s="4" t="str">
        <f aca="false">IFERROR(INDEX(Data_Orders!$D$2:$D$4727,MATCH(B2056,Data_Orders!$A$2:$A$4727,0)),"")</f>
        <v>Binley (Coventry)</v>
      </c>
    </row>
    <row r="2057" customFormat="false" ht="15" hidden="false" customHeight="false" outlineLevel="0" collapsed="false">
      <c r="A2057" s="4" t="s">
        <v>7873</v>
      </c>
      <c r="B2057" s="4" t="s">
        <v>1767</v>
      </c>
      <c r="C2057" s="4" t="s">
        <v>1046</v>
      </c>
      <c r="D2057" s="4" t="n">
        <v>19</v>
      </c>
      <c r="E2057" s="4" t="n">
        <v>154.02</v>
      </c>
      <c r="F2057" s="4" t="n">
        <v>2926.38</v>
      </c>
      <c r="G2057" s="4" t="n">
        <f aca="false">INDEX(Data_Products!$D$2:$D$33,MATCH(C2057,Data_Products!$A$2:$A$33,0))</f>
        <v>102.1</v>
      </c>
      <c r="H2057" s="4" t="str">
        <f aca="false">INDEX(Data_Products!$C$2:$C$33,MATCH(C2057,Data_Products!$A$2:$A$33,0))</f>
        <v>Tools &amp; Fixings</v>
      </c>
      <c r="I2057" s="10" t="n">
        <f aca="false">D2057*(E2057-G2057)</f>
        <v>986.48</v>
      </c>
      <c r="J2057" s="11" t="n">
        <f aca="false">IFERROR(I2057/F2057,0)</f>
        <v>0.337099078041813</v>
      </c>
      <c r="K2057" s="4" t="str">
        <f aca="false">IFERROR(INDEX(Data_Orders!$F$2:$F$4727,MATCH(B2057,Data_Orders!$A$2:$A$4727,0)),"")</f>
        <v>Contractor</v>
      </c>
      <c r="L2057" s="4" t="str">
        <f aca="false">IFERROR(INDEX(Data_Orders!$D$2:$D$4727,MATCH(B2057,Data_Orders!$A$2:$A$4727,0)),"")</f>
        <v>Binley (Coventry)</v>
      </c>
    </row>
    <row r="2058" customFormat="false" ht="15" hidden="false" customHeight="false" outlineLevel="0" collapsed="false">
      <c r="A2058" s="4" t="s">
        <v>7874</v>
      </c>
      <c r="B2058" s="4" t="s">
        <v>1767</v>
      </c>
      <c r="C2058" s="4" t="s">
        <v>1032</v>
      </c>
      <c r="D2058" s="4" t="n">
        <v>16</v>
      </c>
      <c r="E2058" s="4" t="n">
        <v>99.65</v>
      </c>
      <c r="F2058" s="4" t="n">
        <v>1594.4</v>
      </c>
      <c r="G2058" s="4" t="n">
        <f aca="false">INDEX(Data_Products!$D$2:$D$33,MATCH(C2058,Data_Products!$A$2:$A$33,0))</f>
        <v>58.26</v>
      </c>
      <c r="H2058" s="4" t="str">
        <f aca="false">INDEX(Data_Products!$C$2:$C$33,MATCH(C2058,Data_Products!$A$2:$A$33,0))</f>
        <v>Insulation</v>
      </c>
      <c r="I2058" s="10" t="n">
        <f aca="false">D2058*(E2058-G2058)</f>
        <v>662.24</v>
      </c>
      <c r="J2058" s="11" t="n">
        <f aca="false">IFERROR(I2058/F2058,0)</f>
        <v>0.415353738083292</v>
      </c>
      <c r="K2058" s="4" t="str">
        <f aca="false">IFERROR(INDEX(Data_Orders!$F$2:$F$4727,MATCH(B2058,Data_Orders!$A$2:$A$4727,0)),"")</f>
        <v>Contractor</v>
      </c>
      <c r="L2058" s="4" t="str">
        <f aca="false">IFERROR(INDEX(Data_Orders!$D$2:$D$4727,MATCH(B2058,Data_Orders!$A$2:$A$4727,0)),"")</f>
        <v>Binley (Coventry)</v>
      </c>
    </row>
    <row r="2059" customFormat="false" ht="15" hidden="false" customHeight="false" outlineLevel="0" collapsed="false">
      <c r="A2059" s="4" t="s">
        <v>7875</v>
      </c>
      <c r="B2059" s="4" t="s">
        <v>1768</v>
      </c>
      <c r="C2059" s="4" t="s">
        <v>1050</v>
      </c>
      <c r="D2059" s="4" t="n">
        <v>10</v>
      </c>
      <c r="E2059" s="4" t="n">
        <v>238.63</v>
      </c>
      <c r="F2059" s="4" t="n">
        <v>2386.3</v>
      </c>
      <c r="G2059" s="4" t="n">
        <f aca="false">INDEX(Data_Products!$D$2:$D$33,MATCH(C2059,Data_Products!$A$2:$A$33,0))</f>
        <v>148.91</v>
      </c>
      <c r="H2059" s="4" t="str">
        <f aca="false">INDEX(Data_Products!$C$2:$C$33,MATCH(C2059,Data_Products!$A$2:$A$33,0))</f>
        <v>Tools &amp; Fixings</v>
      </c>
      <c r="I2059" s="10" t="n">
        <f aca="false">D2059*(E2059-G2059)</f>
        <v>897.2</v>
      </c>
      <c r="J2059" s="11" t="n">
        <f aca="false">IFERROR(I2059/F2059,0)</f>
        <v>0.375979549930855</v>
      </c>
      <c r="K2059" s="4" t="str">
        <f aca="false">IFERROR(INDEX(Data_Orders!$F$2:$F$4727,MATCH(B2059,Data_Orders!$A$2:$A$4727,0)),"")</f>
        <v>Contractor</v>
      </c>
      <c r="L2059" s="4" t="str">
        <f aca="false">IFERROR(INDEX(Data_Orders!$D$2:$D$4727,MATCH(B2059,Data_Orders!$A$2:$A$4727,0)),"")</f>
        <v>Binley (Coventry)</v>
      </c>
    </row>
    <row r="2060" customFormat="false" ht="15" hidden="false" customHeight="false" outlineLevel="0" collapsed="false">
      <c r="A2060" s="4" t="s">
        <v>7876</v>
      </c>
      <c r="B2060" s="4" t="s">
        <v>1768</v>
      </c>
      <c r="C2060" s="4" t="s">
        <v>1013</v>
      </c>
      <c r="D2060" s="4" t="n">
        <v>15</v>
      </c>
      <c r="E2060" s="4" t="n">
        <v>240.92</v>
      </c>
      <c r="F2060" s="4" t="n">
        <v>3613.8</v>
      </c>
      <c r="G2060" s="4" t="n">
        <f aca="false">INDEX(Data_Products!$D$2:$D$33,MATCH(C2060,Data_Products!$A$2:$A$33,0))</f>
        <v>168.32</v>
      </c>
      <c r="H2060" s="4" t="str">
        <f aca="false">INDEX(Data_Products!$C$2:$C$33,MATCH(C2060,Data_Products!$A$2:$A$33,0))</f>
        <v>Timber</v>
      </c>
      <c r="I2060" s="10" t="n">
        <f aca="false">D2060*(E2060-G2060)</f>
        <v>1089</v>
      </c>
      <c r="J2060" s="11" t="n">
        <f aca="false">IFERROR(I2060/F2060,0)</f>
        <v>0.301344844761747</v>
      </c>
      <c r="K2060" s="4" t="str">
        <f aca="false">IFERROR(INDEX(Data_Orders!$F$2:$F$4727,MATCH(B2060,Data_Orders!$A$2:$A$4727,0)),"")</f>
        <v>Contractor</v>
      </c>
      <c r="L2060" s="4" t="str">
        <f aca="false">IFERROR(INDEX(Data_Orders!$D$2:$D$4727,MATCH(B2060,Data_Orders!$A$2:$A$4727,0)),"")</f>
        <v>Binley (Coventry)</v>
      </c>
    </row>
    <row r="2061" customFormat="false" ht="15" hidden="false" customHeight="false" outlineLevel="0" collapsed="false">
      <c r="A2061" s="4" t="s">
        <v>7877</v>
      </c>
      <c r="B2061" s="4" t="s">
        <v>1768</v>
      </c>
      <c r="C2061" s="4" t="s">
        <v>1061</v>
      </c>
      <c r="D2061" s="4" t="n">
        <v>12</v>
      </c>
      <c r="E2061" s="4" t="n">
        <v>145.57</v>
      </c>
      <c r="F2061" s="4" t="n">
        <v>1746.84</v>
      </c>
      <c r="G2061" s="4" t="n">
        <f aca="false">INDEX(Data_Products!$D$2:$D$33,MATCH(C2061,Data_Products!$A$2:$A$33,0))</f>
        <v>119.29</v>
      </c>
      <c r="H2061" s="4" t="str">
        <f aca="false">INDEX(Data_Products!$C$2:$C$33,MATCH(C2061,Data_Products!$A$2:$A$33,0))</f>
        <v>Plumbing &amp; Drainage</v>
      </c>
      <c r="I2061" s="10" t="n">
        <f aca="false">D2061*(E2061-G2061)</f>
        <v>315.36</v>
      </c>
      <c r="J2061" s="11" t="n">
        <f aca="false">IFERROR(I2061/F2061,0)</f>
        <v>0.180531702960775</v>
      </c>
      <c r="K2061" s="4" t="str">
        <f aca="false">IFERROR(INDEX(Data_Orders!$F$2:$F$4727,MATCH(B2061,Data_Orders!$A$2:$A$4727,0)),"")</f>
        <v>Contractor</v>
      </c>
      <c r="L2061" s="4" t="str">
        <f aca="false">IFERROR(INDEX(Data_Orders!$D$2:$D$4727,MATCH(B2061,Data_Orders!$A$2:$A$4727,0)),"")</f>
        <v>Binley (Coventry)</v>
      </c>
    </row>
    <row r="2062" customFormat="false" ht="15" hidden="false" customHeight="false" outlineLevel="0" collapsed="false">
      <c r="A2062" s="4" t="s">
        <v>7878</v>
      </c>
      <c r="B2062" s="4" t="s">
        <v>1768</v>
      </c>
      <c r="C2062" s="4" t="s">
        <v>1015</v>
      </c>
      <c r="D2062" s="4" t="n">
        <v>10</v>
      </c>
      <c r="E2062" s="4" t="n">
        <v>122.01</v>
      </c>
      <c r="F2062" s="4" t="n">
        <v>1220.1</v>
      </c>
      <c r="G2062" s="4" t="n">
        <f aca="false">INDEX(Data_Products!$D$2:$D$33,MATCH(C2062,Data_Products!$A$2:$A$33,0))</f>
        <v>85.53</v>
      </c>
      <c r="H2062" s="4" t="str">
        <f aca="false">INDEX(Data_Products!$C$2:$C$33,MATCH(C2062,Data_Products!$A$2:$A$33,0))</f>
        <v>Timber</v>
      </c>
      <c r="I2062" s="10" t="n">
        <f aca="false">D2062*(E2062-G2062)</f>
        <v>364.8</v>
      </c>
      <c r="J2062" s="11" t="n">
        <f aca="false">IFERROR(I2062/F2062,0)</f>
        <v>0.298991885910991</v>
      </c>
      <c r="K2062" s="4" t="str">
        <f aca="false">IFERROR(INDEX(Data_Orders!$F$2:$F$4727,MATCH(B2062,Data_Orders!$A$2:$A$4727,0)),"")</f>
        <v>Contractor</v>
      </c>
      <c r="L2062" s="4" t="str">
        <f aca="false">IFERROR(INDEX(Data_Orders!$D$2:$D$4727,MATCH(B2062,Data_Orders!$A$2:$A$4727,0)),"")</f>
        <v>Binley (Coventry)</v>
      </c>
    </row>
    <row r="2063" customFormat="false" ht="15" hidden="false" customHeight="false" outlineLevel="0" collapsed="false">
      <c r="A2063" s="4" t="s">
        <v>7879</v>
      </c>
      <c r="B2063" s="4" t="s">
        <v>1769</v>
      </c>
      <c r="C2063" s="4" t="s">
        <v>1068</v>
      </c>
      <c r="D2063" s="4" t="n">
        <v>8</v>
      </c>
      <c r="E2063" s="4" t="n">
        <v>86.28</v>
      </c>
      <c r="F2063" s="4" t="n">
        <v>690.24</v>
      </c>
      <c r="G2063" s="4" t="n">
        <f aca="false">INDEX(Data_Products!$D$2:$D$33,MATCH(C2063,Data_Products!$A$2:$A$33,0))</f>
        <v>68.55</v>
      </c>
      <c r="H2063" s="4" t="str">
        <f aca="false">INDEX(Data_Products!$C$2:$C$33,MATCH(C2063,Data_Products!$A$2:$A$33,0))</f>
        <v>Plumbing &amp; Drainage</v>
      </c>
      <c r="I2063" s="10" t="n">
        <f aca="false">D2063*(E2063-G2063)</f>
        <v>141.84</v>
      </c>
      <c r="J2063" s="11" t="n">
        <f aca="false">IFERROR(I2063/F2063,0)</f>
        <v>0.205493741307371</v>
      </c>
      <c r="K2063" s="4" t="str">
        <f aca="false">IFERROR(INDEX(Data_Orders!$F$2:$F$4727,MATCH(B2063,Data_Orders!$A$2:$A$4727,0)),"")</f>
        <v>Contractor</v>
      </c>
      <c r="L2063" s="4" t="str">
        <f aca="false">IFERROR(INDEX(Data_Orders!$D$2:$D$4727,MATCH(B2063,Data_Orders!$A$2:$A$4727,0)),"")</f>
        <v>Binley (Coventry)</v>
      </c>
    </row>
    <row r="2064" customFormat="false" ht="15" hidden="false" customHeight="false" outlineLevel="0" collapsed="false">
      <c r="A2064" s="4" t="s">
        <v>7880</v>
      </c>
      <c r="B2064" s="4" t="s">
        <v>1769</v>
      </c>
      <c r="C2064" s="4" t="s">
        <v>1066</v>
      </c>
      <c r="D2064" s="4" t="n">
        <v>6</v>
      </c>
      <c r="E2064" s="4" t="n">
        <v>209.69</v>
      </c>
      <c r="F2064" s="4" t="n">
        <v>1258.14</v>
      </c>
      <c r="G2064" s="4" t="n">
        <f aca="false">INDEX(Data_Products!$D$2:$D$33,MATCH(C2064,Data_Products!$A$2:$A$33,0))</f>
        <v>144.38</v>
      </c>
      <c r="H2064" s="4" t="str">
        <f aca="false">INDEX(Data_Products!$C$2:$C$33,MATCH(C2064,Data_Products!$A$2:$A$33,0))</f>
        <v>Plumbing &amp; Drainage</v>
      </c>
      <c r="I2064" s="10" t="n">
        <f aca="false">D2064*(E2064-G2064)</f>
        <v>391.86</v>
      </c>
      <c r="J2064" s="11" t="n">
        <f aca="false">IFERROR(I2064/F2064,0)</f>
        <v>0.311459773952024</v>
      </c>
      <c r="K2064" s="4" t="str">
        <f aca="false">IFERROR(INDEX(Data_Orders!$F$2:$F$4727,MATCH(B2064,Data_Orders!$A$2:$A$4727,0)),"")</f>
        <v>Contractor</v>
      </c>
      <c r="L2064" s="4" t="str">
        <f aca="false">IFERROR(INDEX(Data_Orders!$D$2:$D$4727,MATCH(B2064,Data_Orders!$A$2:$A$4727,0)),"")</f>
        <v>Binley (Coventry)</v>
      </c>
    </row>
    <row r="2065" customFormat="false" ht="15" hidden="false" customHeight="false" outlineLevel="0" collapsed="false">
      <c r="A2065" s="4" t="s">
        <v>7881</v>
      </c>
      <c r="B2065" s="4" t="s">
        <v>1769</v>
      </c>
      <c r="C2065" s="4" t="s">
        <v>1070</v>
      </c>
      <c r="D2065" s="4" t="n">
        <v>20</v>
      </c>
      <c r="E2065" s="4" t="n">
        <v>230.32</v>
      </c>
      <c r="F2065" s="4" t="n">
        <v>4606.4</v>
      </c>
      <c r="G2065" s="4" t="n">
        <f aca="false">INDEX(Data_Products!$D$2:$D$33,MATCH(C2065,Data_Products!$A$2:$A$33,0))</f>
        <v>161.64</v>
      </c>
      <c r="H2065" s="4" t="str">
        <f aca="false">INDEX(Data_Products!$C$2:$C$33,MATCH(C2065,Data_Products!$A$2:$A$33,0))</f>
        <v>Landscaping</v>
      </c>
      <c r="I2065" s="10" t="n">
        <f aca="false">D2065*(E2065-G2065)</f>
        <v>1373.6</v>
      </c>
      <c r="J2065" s="11" t="n">
        <f aca="false">IFERROR(I2065/F2065,0)</f>
        <v>0.298193817297673</v>
      </c>
      <c r="K2065" s="4" t="str">
        <f aca="false">IFERROR(INDEX(Data_Orders!$F$2:$F$4727,MATCH(B2065,Data_Orders!$A$2:$A$4727,0)),"")</f>
        <v>Contractor</v>
      </c>
      <c r="L2065" s="4" t="str">
        <f aca="false">IFERROR(INDEX(Data_Orders!$D$2:$D$4727,MATCH(B2065,Data_Orders!$A$2:$A$4727,0)),"")</f>
        <v>Binley (Coventry)</v>
      </c>
    </row>
    <row r="2066" customFormat="false" ht="15" hidden="false" customHeight="false" outlineLevel="0" collapsed="false">
      <c r="A2066" s="4" t="s">
        <v>7882</v>
      </c>
      <c r="B2066" s="4" t="s">
        <v>1769</v>
      </c>
      <c r="C2066" s="4" t="s">
        <v>1021</v>
      </c>
      <c r="D2066" s="4" t="n">
        <v>14</v>
      </c>
      <c r="E2066" s="4" t="n">
        <v>73.76</v>
      </c>
      <c r="F2066" s="4" t="n">
        <v>1032.64</v>
      </c>
      <c r="G2066" s="4" t="n">
        <f aca="false">INDEX(Data_Products!$D$2:$D$33,MATCH(C2066,Data_Products!$A$2:$A$33,0))</f>
        <v>51.51</v>
      </c>
      <c r="H2066" s="4" t="str">
        <f aca="false">INDEX(Data_Products!$C$2:$C$33,MATCH(C2066,Data_Products!$A$2:$A$33,0))</f>
        <v>Cement &amp; Aggregates</v>
      </c>
      <c r="I2066" s="10" t="n">
        <f aca="false">D2066*(E2066-G2066)</f>
        <v>311.5</v>
      </c>
      <c r="J2066" s="11" t="n">
        <f aca="false">IFERROR(I2066/F2066,0)</f>
        <v>0.301654013015184</v>
      </c>
      <c r="K2066" s="4" t="str">
        <f aca="false">IFERROR(INDEX(Data_Orders!$F$2:$F$4727,MATCH(B2066,Data_Orders!$A$2:$A$4727,0)),"")</f>
        <v>Contractor</v>
      </c>
      <c r="L2066" s="4" t="str">
        <f aca="false">IFERROR(INDEX(Data_Orders!$D$2:$D$4727,MATCH(B2066,Data_Orders!$A$2:$A$4727,0)),"")</f>
        <v>Binley (Coventry)</v>
      </c>
    </row>
    <row r="2067" customFormat="false" ht="15" hidden="false" customHeight="false" outlineLevel="0" collapsed="false">
      <c r="A2067" s="4" t="s">
        <v>7883</v>
      </c>
      <c r="B2067" s="4" t="s">
        <v>1769</v>
      </c>
      <c r="C2067" s="4" t="s">
        <v>1039</v>
      </c>
      <c r="D2067" s="4" t="n">
        <v>15</v>
      </c>
      <c r="E2067" s="4" t="n">
        <v>160.41</v>
      </c>
      <c r="F2067" s="4" t="n">
        <v>2406.15</v>
      </c>
      <c r="G2067" s="4" t="n">
        <f aca="false">INDEX(Data_Products!$D$2:$D$33,MATCH(C2067,Data_Products!$A$2:$A$33,0))</f>
        <v>99.74</v>
      </c>
      <c r="H2067" s="4" t="str">
        <f aca="false">INDEX(Data_Products!$C$2:$C$33,MATCH(C2067,Data_Products!$A$2:$A$33,0))</f>
        <v>Insulation</v>
      </c>
      <c r="I2067" s="10" t="n">
        <f aca="false">D2067*(E2067-G2067)</f>
        <v>910.05</v>
      </c>
      <c r="J2067" s="11" t="n">
        <f aca="false">IFERROR(I2067/F2067,0)</f>
        <v>0.378218315566361</v>
      </c>
      <c r="K2067" s="4" t="str">
        <f aca="false">IFERROR(INDEX(Data_Orders!$F$2:$F$4727,MATCH(B2067,Data_Orders!$A$2:$A$4727,0)),"")</f>
        <v>Contractor</v>
      </c>
      <c r="L2067" s="4" t="str">
        <f aca="false">IFERROR(INDEX(Data_Orders!$D$2:$D$4727,MATCH(B2067,Data_Orders!$A$2:$A$4727,0)),"")</f>
        <v>Binley (Coventry)</v>
      </c>
    </row>
    <row r="2068" customFormat="false" ht="15" hidden="false" customHeight="false" outlineLevel="0" collapsed="false">
      <c r="A2068" s="4" t="s">
        <v>7884</v>
      </c>
      <c r="B2068" s="4" t="s">
        <v>1770</v>
      </c>
      <c r="C2068" s="4" t="s">
        <v>1059</v>
      </c>
      <c r="D2068" s="4" t="n">
        <v>4</v>
      </c>
      <c r="E2068" s="4" t="n">
        <v>103.63</v>
      </c>
      <c r="F2068" s="4" t="n">
        <v>414.52</v>
      </c>
      <c r="G2068" s="4" t="n">
        <f aca="false">INDEX(Data_Products!$D$2:$D$33,MATCH(C2068,Data_Products!$A$2:$A$33,0))</f>
        <v>82.55</v>
      </c>
      <c r="H2068" s="4" t="str">
        <f aca="false">INDEX(Data_Products!$C$2:$C$33,MATCH(C2068,Data_Products!$A$2:$A$33,0))</f>
        <v>Roofing</v>
      </c>
      <c r="I2068" s="10" t="n">
        <f aca="false">D2068*(E2068-G2068)</f>
        <v>84.32</v>
      </c>
      <c r="J2068" s="11" t="n">
        <f aca="false">IFERROR(I2068/F2068,0)</f>
        <v>0.203415999228023</v>
      </c>
      <c r="K2068" s="4" t="str">
        <f aca="false">IFERROR(INDEX(Data_Orders!$F$2:$F$4727,MATCH(B2068,Data_Orders!$A$2:$A$4727,0)),"")</f>
        <v>Contractor</v>
      </c>
      <c r="L2068" s="4" t="str">
        <f aca="false">IFERROR(INDEX(Data_Orders!$D$2:$D$4727,MATCH(B2068,Data_Orders!$A$2:$A$4727,0)),"")</f>
        <v>Binley (Coventry)</v>
      </c>
    </row>
    <row r="2069" customFormat="false" ht="15" hidden="false" customHeight="false" outlineLevel="0" collapsed="false">
      <c r="A2069" s="4" t="s">
        <v>7885</v>
      </c>
      <c r="B2069" s="4" t="s">
        <v>1770</v>
      </c>
      <c r="C2069" s="4" t="s">
        <v>1050</v>
      </c>
      <c r="D2069" s="4" t="n">
        <v>13</v>
      </c>
      <c r="E2069" s="4" t="n">
        <v>238.63</v>
      </c>
      <c r="F2069" s="4" t="n">
        <v>3102.19</v>
      </c>
      <c r="G2069" s="4" t="n">
        <f aca="false">INDEX(Data_Products!$D$2:$D$33,MATCH(C2069,Data_Products!$A$2:$A$33,0))</f>
        <v>148.91</v>
      </c>
      <c r="H2069" s="4" t="str">
        <f aca="false">INDEX(Data_Products!$C$2:$C$33,MATCH(C2069,Data_Products!$A$2:$A$33,0))</f>
        <v>Tools &amp; Fixings</v>
      </c>
      <c r="I2069" s="10" t="n">
        <f aca="false">D2069*(E2069-G2069)</f>
        <v>1166.36</v>
      </c>
      <c r="J2069" s="11" t="n">
        <f aca="false">IFERROR(I2069/F2069,0)</f>
        <v>0.375979549930855</v>
      </c>
      <c r="K2069" s="4" t="str">
        <f aca="false">IFERROR(INDEX(Data_Orders!$F$2:$F$4727,MATCH(B2069,Data_Orders!$A$2:$A$4727,0)),"")</f>
        <v>Contractor</v>
      </c>
      <c r="L2069" s="4" t="str">
        <f aca="false">IFERROR(INDEX(Data_Orders!$D$2:$D$4727,MATCH(B2069,Data_Orders!$A$2:$A$4727,0)),"")</f>
        <v>Binley (Coventry)</v>
      </c>
    </row>
    <row r="2070" customFormat="false" ht="15" hidden="false" customHeight="false" outlineLevel="0" collapsed="false">
      <c r="A2070" s="4" t="s">
        <v>7886</v>
      </c>
      <c r="B2070" s="4" t="s">
        <v>1771</v>
      </c>
      <c r="C2070" s="4" t="s">
        <v>1026</v>
      </c>
      <c r="D2070" s="4" t="n">
        <v>6</v>
      </c>
      <c r="E2070" s="4" t="n">
        <v>184.05</v>
      </c>
      <c r="F2070" s="4" t="n">
        <v>1104.3</v>
      </c>
      <c r="G2070" s="4" t="n">
        <f aca="false">INDEX(Data_Products!$D$2:$D$33,MATCH(C2070,Data_Products!$A$2:$A$33,0))</f>
        <v>147.44</v>
      </c>
      <c r="H2070" s="4" t="str">
        <f aca="false">INDEX(Data_Products!$C$2:$C$33,MATCH(C2070,Data_Products!$A$2:$A$33,0))</f>
        <v>Cement &amp; Aggregates</v>
      </c>
      <c r="I2070" s="10" t="n">
        <f aca="false">D2070*(E2070-G2070)</f>
        <v>219.66</v>
      </c>
      <c r="J2070" s="11" t="n">
        <f aca="false">IFERROR(I2070/F2070,0)</f>
        <v>0.19891333876664</v>
      </c>
      <c r="K2070" s="4" t="str">
        <f aca="false">IFERROR(INDEX(Data_Orders!$F$2:$F$4727,MATCH(B2070,Data_Orders!$A$2:$A$4727,0)),"")</f>
        <v>Contractor</v>
      </c>
      <c r="L2070" s="4" t="str">
        <f aca="false">IFERROR(INDEX(Data_Orders!$D$2:$D$4727,MATCH(B2070,Data_Orders!$A$2:$A$4727,0)),"")</f>
        <v>Binley (Coventry)</v>
      </c>
    </row>
    <row r="2071" customFormat="false" ht="15" hidden="false" customHeight="false" outlineLevel="0" collapsed="false">
      <c r="A2071" s="4" t="s">
        <v>7887</v>
      </c>
      <c r="B2071" s="4" t="s">
        <v>1772</v>
      </c>
      <c r="C2071" s="4" t="s">
        <v>1030</v>
      </c>
      <c r="D2071" s="4" t="n">
        <v>7</v>
      </c>
      <c r="E2071" s="4" t="n">
        <v>25.23</v>
      </c>
      <c r="F2071" s="4" t="n">
        <v>176.61</v>
      </c>
      <c r="G2071" s="4" t="n">
        <f aca="false">INDEX(Data_Products!$D$2:$D$33,MATCH(C2071,Data_Products!$A$2:$A$33,0))</f>
        <v>17.67</v>
      </c>
      <c r="H2071" s="4" t="str">
        <f aca="false">INDEX(Data_Products!$C$2:$C$33,MATCH(C2071,Data_Products!$A$2:$A$33,0))</f>
        <v>Cement &amp; Aggregates</v>
      </c>
      <c r="I2071" s="10" t="n">
        <f aca="false">D2071*(E2071-G2071)</f>
        <v>52.92</v>
      </c>
      <c r="J2071" s="11" t="n">
        <f aca="false">IFERROR(I2071/F2071,0)</f>
        <v>0.299643281807372</v>
      </c>
      <c r="K2071" s="4" t="str">
        <f aca="false">IFERROR(INDEX(Data_Orders!$F$2:$F$4727,MATCH(B2071,Data_Orders!$A$2:$A$4727,0)),"")</f>
        <v>Contractor</v>
      </c>
      <c r="L2071" s="4" t="str">
        <f aca="false">IFERROR(INDEX(Data_Orders!$D$2:$D$4727,MATCH(B2071,Data_Orders!$A$2:$A$4727,0)),"")</f>
        <v>Binley (Coventry)</v>
      </c>
    </row>
    <row r="2072" customFormat="false" ht="15" hidden="false" customHeight="false" outlineLevel="0" collapsed="false">
      <c r="A2072" s="4" t="s">
        <v>7888</v>
      </c>
      <c r="B2072" s="4" t="s">
        <v>1772</v>
      </c>
      <c r="C2072" s="4" t="s">
        <v>1057</v>
      </c>
      <c r="D2072" s="4" t="n">
        <v>16</v>
      </c>
      <c r="E2072" s="4" t="n">
        <v>176.81</v>
      </c>
      <c r="F2072" s="4" t="n">
        <v>2828.96</v>
      </c>
      <c r="G2072" s="4" t="n">
        <f aca="false">INDEX(Data_Products!$D$2:$D$33,MATCH(C2072,Data_Products!$A$2:$A$33,0))</f>
        <v>129.57</v>
      </c>
      <c r="H2072" s="4" t="str">
        <f aca="false">INDEX(Data_Products!$C$2:$C$33,MATCH(C2072,Data_Products!$A$2:$A$33,0))</f>
        <v>Roofing</v>
      </c>
      <c r="I2072" s="10" t="n">
        <f aca="false">D2072*(E2072-G2072)</f>
        <v>755.84</v>
      </c>
      <c r="J2072" s="11" t="n">
        <f aca="false">IFERROR(I2072/F2072,0)</f>
        <v>0.267179458175443</v>
      </c>
      <c r="K2072" s="4" t="str">
        <f aca="false">IFERROR(INDEX(Data_Orders!$F$2:$F$4727,MATCH(B2072,Data_Orders!$A$2:$A$4727,0)),"")</f>
        <v>Contractor</v>
      </c>
      <c r="L2072" s="4" t="str">
        <f aca="false">IFERROR(INDEX(Data_Orders!$D$2:$D$4727,MATCH(B2072,Data_Orders!$A$2:$A$4727,0)),"")</f>
        <v>Binley (Coventry)</v>
      </c>
    </row>
    <row r="2073" customFormat="false" ht="15" hidden="false" customHeight="false" outlineLevel="0" collapsed="false">
      <c r="A2073" s="4" t="s">
        <v>7889</v>
      </c>
      <c r="B2073" s="4" t="s">
        <v>1772</v>
      </c>
      <c r="C2073" s="4" t="s">
        <v>1075</v>
      </c>
      <c r="D2073" s="4" t="n">
        <v>14</v>
      </c>
      <c r="E2073" s="4" t="n">
        <v>98.61</v>
      </c>
      <c r="F2073" s="4" t="n">
        <v>1380.54</v>
      </c>
      <c r="G2073" s="4" t="n">
        <f aca="false">INDEX(Data_Products!$D$2:$D$33,MATCH(C2073,Data_Products!$A$2:$A$33,0))</f>
        <v>74.84</v>
      </c>
      <c r="H2073" s="4" t="str">
        <f aca="false">INDEX(Data_Products!$C$2:$C$33,MATCH(C2073,Data_Products!$A$2:$A$33,0))</f>
        <v>Landscaping</v>
      </c>
      <c r="I2073" s="10" t="n">
        <f aca="false">D2073*(E2073-G2073)</f>
        <v>332.78</v>
      </c>
      <c r="J2073" s="11" t="n">
        <f aca="false">IFERROR(I2073/F2073,0)</f>
        <v>0.24105060338708</v>
      </c>
      <c r="K2073" s="4" t="str">
        <f aca="false">IFERROR(INDEX(Data_Orders!$F$2:$F$4727,MATCH(B2073,Data_Orders!$A$2:$A$4727,0)),"")</f>
        <v>Contractor</v>
      </c>
      <c r="L2073" s="4" t="str">
        <f aca="false">IFERROR(INDEX(Data_Orders!$D$2:$D$4727,MATCH(B2073,Data_Orders!$A$2:$A$4727,0)),"")</f>
        <v>Binley (Coventry)</v>
      </c>
    </row>
    <row r="2074" customFormat="false" ht="15" hidden="false" customHeight="false" outlineLevel="0" collapsed="false">
      <c r="A2074" s="4" t="s">
        <v>7890</v>
      </c>
      <c r="B2074" s="4" t="s">
        <v>1772</v>
      </c>
      <c r="C2074" s="4" t="s">
        <v>1015</v>
      </c>
      <c r="D2074" s="4" t="n">
        <v>18</v>
      </c>
      <c r="E2074" s="4" t="n">
        <v>122.01</v>
      </c>
      <c r="F2074" s="4" t="n">
        <v>2196.18</v>
      </c>
      <c r="G2074" s="4" t="n">
        <f aca="false">INDEX(Data_Products!$D$2:$D$33,MATCH(C2074,Data_Products!$A$2:$A$33,0))</f>
        <v>85.53</v>
      </c>
      <c r="H2074" s="4" t="str">
        <f aca="false">INDEX(Data_Products!$C$2:$C$33,MATCH(C2074,Data_Products!$A$2:$A$33,0))</f>
        <v>Timber</v>
      </c>
      <c r="I2074" s="10" t="n">
        <f aca="false">D2074*(E2074-G2074)</f>
        <v>656.64</v>
      </c>
      <c r="J2074" s="11" t="n">
        <f aca="false">IFERROR(I2074/F2074,0)</f>
        <v>0.298991885910991</v>
      </c>
      <c r="K2074" s="4" t="str">
        <f aca="false">IFERROR(INDEX(Data_Orders!$F$2:$F$4727,MATCH(B2074,Data_Orders!$A$2:$A$4727,0)),"")</f>
        <v>Contractor</v>
      </c>
      <c r="L2074" s="4" t="str">
        <f aca="false">IFERROR(INDEX(Data_Orders!$D$2:$D$4727,MATCH(B2074,Data_Orders!$A$2:$A$4727,0)),"")</f>
        <v>Binley (Coventry)</v>
      </c>
    </row>
    <row r="2075" customFormat="false" ht="15" hidden="false" customHeight="false" outlineLevel="0" collapsed="false">
      <c r="A2075" s="4" t="s">
        <v>7891</v>
      </c>
      <c r="B2075" s="4" t="s">
        <v>1772</v>
      </c>
      <c r="C2075" s="4" t="s">
        <v>1059</v>
      </c>
      <c r="D2075" s="4" t="n">
        <v>4</v>
      </c>
      <c r="E2075" s="4" t="n">
        <v>103.63</v>
      </c>
      <c r="F2075" s="4" t="n">
        <v>414.52</v>
      </c>
      <c r="G2075" s="4" t="n">
        <f aca="false">INDEX(Data_Products!$D$2:$D$33,MATCH(C2075,Data_Products!$A$2:$A$33,0))</f>
        <v>82.55</v>
      </c>
      <c r="H2075" s="4" t="str">
        <f aca="false">INDEX(Data_Products!$C$2:$C$33,MATCH(C2075,Data_Products!$A$2:$A$33,0))</f>
        <v>Roofing</v>
      </c>
      <c r="I2075" s="10" t="n">
        <f aca="false">D2075*(E2075-G2075)</f>
        <v>84.32</v>
      </c>
      <c r="J2075" s="11" t="n">
        <f aca="false">IFERROR(I2075/F2075,0)</f>
        <v>0.203415999228023</v>
      </c>
      <c r="K2075" s="4" t="str">
        <f aca="false">IFERROR(INDEX(Data_Orders!$F$2:$F$4727,MATCH(B2075,Data_Orders!$A$2:$A$4727,0)),"")</f>
        <v>Contractor</v>
      </c>
      <c r="L2075" s="4" t="str">
        <f aca="false">IFERROR(INDEX(Data_Orders!$D$2:$D$4727,MATCH(B2075,Data_Orders!$A$2:$A$4727,0)),"")</f>
        <v>Binley (Coventry)</v>
      </c>
    </row>
    <row r="2076" customFormat="false" ht="15" hidden="false" customHeight="false" outlineLevel="0" collapsed="false">
      <c r="A2076" s="4" t="s">
        <v>7892</v>
      </c>
      <c r="B2076" s="4" t="s">
        <v>1773</v>
      </c>
      <c r="C2076" s="4" t="s">
        <v>1064</v>
      </c>
      <c r="D2076" s="4" t="n">
        <v>4</v>
      </c>
      <c r="E2076" s="4" t="n">
        <v>97.63</v>
      </c>
      <c r="F2076" s="4" t="n">
        <v>390.52</v>
      </c>
      <c r="G2076" s="4" t="n">
        <f aca="false">INDEX(Data_Products!$D$2:$D$33,MATCH(C2076,Data_Products!$A$2:$A$33,0))</f>
        <v>65.21</v>
      </c>
      <c r="H2076" s="4" t="str">
        <f aca="false">INDEX(Data_Products!$C$2:$C$33,MATCH(C2076,Data_Products!$A$2:$A$33,0))</f>
        <v>Plumbing &amp; Drainage</v>
      </c>
      <c r="I2076" s="10" t="n">
        <f aca="false">D2076*(E2076-G2076)</f>
        <v>129.68</v>
      </c>
      <c r="J2076" s="11" t="n">
        <f aca="false">IFERROR(I2076/F2076,0)</f>
        <v>0.332070060432244</v>
      </c>
      <c r="K2076" s="4" t="str">
        <f aca="false">IFERROR(INDEX(Data_Orders!$F$2:$F$4727,MATCH(B2076,Data_Orders!$A$2:$A$4727,0)),"")</f>
        <v>Contractor</v>
      </c>
      <c r="L2076" s="4" t="str">
        <f aca="false">IFERROR(INDEX(Data_Orders!$D$2:$D$4727,MATCH(B2076,Data_Orders!$A$2:$A$4727,0)),"")</f>
        <v>Binley (Coventry)</v>
      </c>
    </row>
    <row r="2077" customFormat="false" ht="15" hidden="false" customHeight="false" outlineLevel="0" collapsed="false">
      <c r="A2077" s="4" t="s">
        <v>7893</v>
      </c>
      <c r="B2077" s="4" t="s">
        <v>1774</v>
      </c>
      <c r="C2077" s="4" t="s">
        <v>1039</v>
      </c>
      <c r="D2077" s="4" t="n">
        <v>9</v>
      </c>
      <c r="E2077" s="4" t="n">
        <v>160.41</v>
      </c>
      <c r="F2077" s="4" t="n">
        <v>1443.69</v>
      </c>
      <c r="G2077" s="4" t="n">
        <f aca="false">INDEX(Data_Products!$D$2:$D$33,MATCH(C2077,Data_Products!$A$2:$A$33,0))</f>
        <v>99.74</v>
      </c>
      <c r="H2077" s="4" t="str">
        <f aca="false">INDEX(Data_Products!$C$2:$C$33,MATCH(C2077,Data_Products!$A$2:$A$33,0))</f>
        <v>Insulation</v>
      </c>
      <c r="I2077" s="10" t="n">
        <f aca="false">D2077*(E2077-G2077)</f>
        <v>546.03</v>
      </c>
      <c r="J2077" s="11" t="n">
        <f aca="false">IFERROR(I2077/F2077,0)</f>
        <v>0.378218315566361</v>
      </c>
      <c r="K2077" s="4" t="str">
        <f aca="false">IFERROR(INDEX(Data_Orders!$F$2:$F$4727,MATCH(B2077,Data_Orders!$A$2:$A$4727,0)),"")</f>
        <v>Contractor</v>
      </c>
      <c r="L2077" s="4" t="str">
        <f aca="false">IFERROR(INDEX(Data_Orders!$D$2:$D$4727,MATCH(B2077,Data_Orders!$A$2:$A$4727,0)),"")</f>
        <v>Binley (Coventry)</v>
      </c>
    </row>
    <row r="2078" customFormat="false" ht="15" hidden="false" customHeight="false" outlineLevel="0" collapsed="false">
      <c r="A2078" s="4" t="s">
        <v>7894</v>
      </c>
      <c r="B2078" s="4" t="s">
        <v>1774</v>
      </c>
      <c r="C2078" s="4" t="s">
        <v>1041</v>
      </c>
      <c r="D2078" s="4" t="n">
        <v>7</v>
      </c>
      <c r="E2078" s="4" t="n">
        <v>242.75</v>
      </c>
      <c r="F2078" s="4" t="n">
        <v>1699.25</v>
      </c>
      <c r="G2078" s="4" t="n">
        <f aca="false">INDEX(Data_Products!$D$2:$D$33,MATCH(C2078,Data_Products!$A$2:$A$33,0))</f>
        <v>142.94</v>
      </c>
      <c r="H2078" s="4" t="str">
        <f aca="false">INDEX(Data_Products!$C$2:$C$33,MATCH(C2078,Data_Products!$A$2:$A$33,0))</f>
        <v>Tools &amp; Fixings</v>
      </c>
      <c r="I2078" s="10" t="n">
        <f aca="false">D2078*(E2078-G2078)</f>
        <v>698.67</v>
      </c>
      <c r="J2078" s="11" t="n">
        <f aca="false">IFERROR(I2078/F2078,0)</f>
        <v>0.411163748712667</v>
      </c>
      <c r="K2078" s="4" t="str">
        <f aca="false">IFERROR(INDEX(Data_Orders!$F$2:$F$4727,MATCH(B2078,Data_Orders!$A$2:$A$4727,0)),"")</f>
        <v>Contractor</v>
      </c>
      <c r="L2078" s="4" t="str">
        <f aca="false">IFERROR(INDEX(Data_Orders!$D$2:$D$4727,MATCH(B2078,Data_Orders!$A$2:$A$4727,0)),"")</f>
        <v>Binley (Coventry)</v>
      </c>
    </row>
    <row r="2079" customFormat="false" ht="15" hidden="false" customHeight="false" outlineLevel="0" collapsed="false">
      <c r="A2079" s="4" t="s">
        <v>7895</v>
      </c>
      <c r="B2079" s="4" t="s">
        <v>1774</v>
      </c>
      <c r="C2079" s="4" t="s">
        <v>1021</v>
      </c>
      <c r="D2079" s="4" t="n">
        <v>17</v>
      </c>
      <c r="E2079" s="4" t="n">
        <v>73.76</v>
      </c>
      <c r="F2079" s="4" t="n">
        <v>1253.92</v>
      </c>
      <c r="G2079" s="4" t="n">
        <f aca="false">INDEX(Data_Products!$D$2:$D$33,MATCH(C2079,Data_Products!$A$2:$A$33,0))</f>
        <v>51.51</v>
      </c>
      <c r="H2079" s="4" t="str">
        <f aca="false">INDEX(Data_Products!$C$2:$C$33,MATCH(C2079,Data_Products!$A$2:$A$33,0))</f>
        <v>Cement &amp; Aggregates</v>
      </c>
      <c r="I2079" s="10" t="n">
        <f aca="false">D2079*(E2079-G2079)</f>
        <v>378.25</v>
      </c>
      <c r="J2079" s="11" t="n">
        <f aca="false">IFERROR(I2079/F2079,0)</f>
        <v>0.301654013015184</v>
      </c>
      <c r="K2079" s="4" t="str">
        <f aca="false">IFERROR(INDEX(Data_Orders!$F$2:$F$4727,MATCH(B2079,Data_Orders!$A$2:$A$4727,0)),"")</f>
        <v>Contractor</v>
      </c>
      <c r="L2079" s="4" t="str">
        <f aca="false">IFERROR(INDEX(Data_Orders!$D$2:$D$4727,MATCH(B2079,Data_Orders!$A$2:$A$4727,0)),"")</f>
        <v>Binley (Coventry)</v>
      </c>
    </row>
    <row r="2080" customFormat="false" ht="15" hidden="false" customHeight="false" outlineLevel="0" collapsed="false">
      <c r="A2080" s="4" t="s">
        <v>7896</v>
      </c>
      <c r="B2080" s="4" t="s">
        <v>1775</v>
      </c>
      <c r="C2080" s="4" t="s">
        <v>1010</v>
      </c>
      <c r="D2080" s="4" t="n">
        <v>15</v>
      </c>
      <c r="E2080" s="4" t="n">
        <v>135.95</v>
      </c>
      <c r="F2080" s="4" t="n">
        <v>2039.25</v>
      </c>
      <c r="G2080" s="4" t="n">
        <f aca="false">INDEX(Data_Products!$D$2:$D$33,MATCH(C2080,Data_Products!$A$2:$A$33,0))</f>
        <v>111.1</v>
      </c>
      <c r="H2080" s="4" t="str">
        <f aca="false">INDEX(Data_Products!$C$2:$C$33,MATCH(C2080,Data_Products!$A$2:$A$33,0))</f>
        <v>Timber</v>
      </c>
      <c r="I2080" s="10" t="n">
        <f aca="false">D2080*(E2080-G2080)</f>
        <v>372.75</v>
      </c>
      <c r="J2080" s="11" t="n">
        <f aca="false">IFERROR(I2080/F2080,0)</f>
        <v>0.18278778962854</v>
      </c>
      <c r="K2080" s="4" t="str">
        <f aca="false">IFERROR(INDEX(Data_Orders!$F$2:$F$4727,MATCH(B2080,Data_Orders!$A$2:$A$4727,0)),"")</f>
        <v>Contractor</v>
      </c>
      <c r="L2080" s="4" t="str">
        <f aca="false">IFERROR(INDEX(Data_Orders!$D$2:$D$4727,MATCH(B2080,Data_Orders!$A$2:$A$4727,0)),"")</f>
        <v>Binley (Coventry)</v>
      </c>
    </row>
    <row r="2081" customFormat="false" ht="15" hidden="false" customHeight="false" outlineLevel="0" collapsed="false">
      <c r="A2081" s="4" t="s">
        <v>7897</v>
      </c>
      <c r="B2081" s="4" t="s">
        <v>1775</v>
      </c>
      <c r="C2081" s="4" t="s">
        <v>1015</v>
      </c>
      <c r="D2081" s="4" t="n">
        <v>13</v>
      </c>
      <c r="E2081" s="4" t="n">
        <v>122.01</v>
      </c>
      <c r="F2081" s="4" t="n">
        <v>1586.13</v>
      </c>
      <c r="G2081" s="4" t="n">
        <f aca="false">INDEX(Data_Products!$D$2:$D$33,MATCH(C2081,Data_Products!$A$2:$A$33,0))</f>
        <v>85.53</v>
      </c>
      <c r="H2081" s="4" t="str">
        <f aca="false">INDEX(Data_Products!$C$2:$C$33,MATCH(C2081,Data_Products!$A$2:$A$33,0))</f>
        <v>Timber</v>
      </c>
      <c r="I2081" s="10" t="n">
        <f aca="false">D2081*(E2081-G2081)</f>
        <v>474.24</v>
      </c>
      <c r="J2081" s="11" t="n">
        <f aca="false">IFERROR(I2081/F2081,0)</f>
        <v>0.298991885910991</v>
      </c>
      <c r="K2081" s="4" t="str">
        <f aca="false">IFERROR(INDEX(Data_Orders!$F$2:$F$4727,MATCH(B2081,Data_Orders!$A$2:$A$4727,0)),"")</f>
        <v>Contractor</v>
      </c>
      <c r="L2081" s="4" t="str">
        <f aca="false">IFERROR(INDEX(Data_Orders!$D$2:$D$4727,MATCH(B2081,Data_Orders!$A$2:$A$4727,0)),"")</f>
        <v>Binley (Coventry)</v>
      </c>
    </row>
    <row r="2082" customFormat="false" ht="15" hidden="false" customHeight="false" outlineLevel="0" collapsed="false">
      <c r="A2082" s="4" t="s">
        <v>7898</v>
      </c>
      <c r="B2082" s="4" t="s">
        <v>1775</v>
      </c>
      <c r="C2082" s="4" t="s">
        <v>1055</v>
      </c>
      <c r="D2082" s="4" t="n">
        <v>11</v>
      </c>
      <c r="E2082" s="4" t="n">
        <v>205.03</v>
      </c>
      <c r="F2082" s="4" t="n">
        <v>2255.33</v>
      </c>
      <c r="G2082" s="4" t="n">
        <f aca="false">INDEX(Data_Products!$D$2:$D$33,MATCH(C2082,Data_Products!$A$2:$A$33,0))</f>
        <v>138.6</v>
      </c>
      <c r="H2082" s="4" t="str">
        <f aca="false">INDEX(Data_Products!$C$2:$C$33,MATCH(C2082,Data_Products!$A$2:$A$33,0))</f>
        <v>Roofing</v>
      </c>
      <c r="I2082" s="10" t="n">
        <f aca="false">D2082*(E2082-G2082)</f>
        <v>730.73</v>
      </c>
      <c r="J2082" s="11" t="n">
        <f aca="false">IFERROR(I2082/F2082,0)</f>
        <v>0.324001365653807</v>
      </c>
      <c r="K2082" s="4" t="str">
        <f aca="false">IFERROR(INDEX(Data_Orders!$F$2:$F$4727,MATCH(B2082,Data_Orders!$A$2:$A$4727,0)),"")</f>
        <v>Contractor</v>
      </c>
      <c r="L2082" s="4" t="str">
        <f aca="false">IFERROR(INDEX(Data_Orders!$D$2:$D$4727,MATCH(B2082,Data_Orders!$A$2:$A$4727,0)),"")</f>
        <v>Binley (Coventry)</v>
      </c>
    </row>
    <row r="2083" customFormat="false" ht="15" hidden="false" customHeight="false" outlineLevel="0" collapsed="false">
      <c r="A2083" s="4" t="s">
        <v>7899</v>
      </c>
      <c r="B2083" s="4" t="s">
        <v>1775</v>
      </c>
      <c r="C2083" s="4" t="s">
        <v>1059</v>
      </c>
      <c r="D2083" s="4" t="n">
        <v>13</v>
      </c>
      <c r="E2083" s="4" t="n">
        <v>103.63</v>
      </c>
      <c r="F2083" s="4" t="n">
        <v>1347.19</v>
      </c>
      <c r="G2083" s="4" t="n">
        <f aca="false">INDEX(Data_Products!$D$2:$D$33,MATCH(C2083,Data_Products!$A$2:$A$33,0))</f>
        <v>82.55</v>
      </c>
      <c r="H2083" s="4" t="str">
        <f aca="false">INDEX(Data_Products!$C$2:$C$33,MATCH(C2083,Data_Products!$A$2:$A$33,0))</f>
        <v>Roofing</v>
      </c>
      <c r="I2083" s="10" t="n">
        <f aca="false">D2083*(E2083-G2083)</f>
        <v>274.04</v>
      </c>
      <c r="J2083" s="11" t="n">
        <f aca="false">IFERROR(I2083/F2083,0)</f>
        <v>0.203415999228023</v>
      </c>
      <c r="K2083" s="4" t="str">
        <f aca="false">IFERROR(INDEX(Data_Orders!$F$2:$F$4727,MATCH(B2083,Data_Orders!$A$2:$A$4727,0)),"")</f>
        <v>Contractor</v>
      </c>
      <c r="L2083" s="4" t="str">
        <f aca="false">IFERROR(INDEX(Data_Orders!$D$2:$D$4727,MATCH(B2083,Data_Orders!$A$2:$A$4727,0)),"")</f>
        <v>Binley (Coventry)</v>
      </c>
    </row>
    <row r="2084" customFormat="false" ht="15" hidden="false" customHeight="false" outlineLevel="0" collapsed="false">
      <c r="A2084" s="4" t="s">
        <v>7900</v>
      </c>
      <c r="B2084" s="4" t="s">
        <v>1776</v>
      </c>
      <c r="C2084" s="4" t="s">
        <v>1037</v>
      </c>
      <c r="D2084" s="4" t="n">
        <v>1</v>
      </c>
      <c r="E2084" s="4" t="n">
        <v>90.97</v>
      </c>
      <c r="F2084" s="4" t="n">
        <v>90.97</v>
      </c>
      <c r="G2084" s="4" t="n">
        <f aca="false">INDEX(Data_Products!$D$2:$D$33,MATCH(C2084,Data_Products!$A$2:$A$33,0))</f>
        <v>73.81</v>
      </c>
      <c r="H2084" s="4" t="str">
        <f aca="false">INDEX(Data_Products!$C$2:$C$33,MATCH(C2084,Data_Products!$A$2:$A$33,0))</f>
        <v>Insulation</v>
      </c>
      <c r="I2084" s="10" t="n">
        <f aca="false">D2084*(E2084-G2084)</f>
        <v>17.16</v>
      </c>
      <c r="J2084" s="11" t="n">
        <f aca="false">IFERROR(I2084/F2084,0)</f>
        <v>0.18863361547763</v>
      </c>
      <c r="K2084" s="4" t="str">
        <f aca="false">IFERROR(INDEX(Data_Orders!$F$2:$F$4727,MATCH(B2084,Data_Orders!$A$2:$A$4727,0)),"")</f>
        <v>Contractor</v>
      </c>
      <c r="L2084" s="4" t="str">
        <f aca="false">IFERROR(INDEX(Data_Orders!$D$2:$D$4727,MATCH(B2084,Data_Orders!$A$2:$A$4727,0)),"")</f>
        <v>Binley (Coventry)</v>
      </c>
    </row>
    <row r="2085" customFormat="false" ht="15" hidden="false" customHeight="false" outlineLevel="0" collapsed="false">
      <c r="A2085" s="4" t="s">
        <v>7901</v>
      </c>
      <c r="B2085" s="4" t="s">
        <v>1776</v>
      </c>
      <c r="C2085" s="4" t="s">
        <v>1013</v>
      </c>
      <c r="D2085" s="4" t="n">
        <v>9</v>
      </c>
      <c r="E2085" s="4" t="n">
        <v>240.92</v>
      </c>
      <c r="F2085" s="4" t="n">
        <v>2168.28</v>
      </c>
      <c r="G2085" s="4" t="n">
        <f aca="false">INDEX(Data_Products!$D$2:$D$33,MATCH(C2085,Data_Products!$A$2:$A$33,0))</f>
        <v>168.32</v>
      </c>
      <c r="H2085" s="4" t="str">
        <f aca="false">INDEX(Data_Products!$C$2:$C$33,MATCH(C2085,Data_Products!$A$2:$A$33,0))</f>
        <v>Timber</v>
      </c>
      <c r="I2085" s="10" t="n">
        <f aca="false">D2085*(E2085-G2085)</f>
        <v>653.4</v>
      </c>
      <c r="J2085" s="11" t="n">
        <f aca="false">IFERROR(I2085/F2085,0)</f>
        <v>0.301344844761747</v>
      </c>
      <c r="K2085" s="4" t="str">
        <f aca="false">IFERROR(INDEX(Data_Orders!$F$2:$F$4727,MATCH(B2085,Data_Orders!$A$2:$A$4727,0)),"")</f>
        <v>Contractor</v>
      </c>
      <c r="L2085" s="4" t="str">
        <f aca="false">IFERROR(INDEX(Data_Orders!$D$2:$D$4727,MATCH(B2085,Data_Orders!$A$2:$A$4727,0)),"")</f>
        <v>Binley (Coventry)</v>
      </c>
    </row>
    <row r="2086" customFormat="false" ht="15" hidden="false" customHeight="false" outlineLevel="0" collapsed="false">
      <c r="A2086" s="4" t="s">
        <v>7902</v>
      </c>
      <c r="B2086" s="4" t="s">
        <v>1777</v>
      </c>
      <c r="C2086" s="4" t="s">
        <v>1032</v>
      </c>
      <c r="D2086" s="4" t="n">
        <v>15</v>
      </c>
      <c r="E2086" s="4" t="n">
        <v>99.65</v>
      </c>
      <c r="F2086" s="4" t="n">
        <v>1494.75</v>
      </c>
      <c r="G2086" s="4" t="n">
        <f aca="false">INDEX(Data_Products!$D$2:$D$33,MATCH(C2086,Data_Products!$A$2:$A$33,0))</f>
        <v>58.26</v>
      </c>
      <c r="H2086" s="4" t="str">
        <f aca="false">INDEX(Data_Products!$C$2:$C$33,MATCH(C2086,Data_Products!$A$2:$A$33,0))</f>
        <v>Insulation</v>
      </c>
      <c r="I2086" s="10" t="n">
        <f aca="false">D2086*(E2086-G2086)</f>
        <v>620.85</v>
      </c>
      <c r="J2086" s="11" t="n">
        <f aca="false">IFERROR(I2086/F2086,0)</f>
        <v>0.415353738083292</v>
      </c>
      <c r="K2086" s="4" t="str">
        <f aca="false">IFERROR(INDEX(Data_Orders!$F$2:$F$4727,MATCH(B2086,Data_Orders!$A$2:$A$4727,0)),"")</f>
        <v>Contractor</v>
      </c>
      <c r="L2086" s="4" t="str">
        <f aca="false">IFERROR(INDEX(Data_Orders!$D$2:$D$4727,MATCH(B2086,Data_Orders!$A$2:$A$4727,0)),"")</f>
        <v>Binley (Coventry)</v>
      </c>
    </row>
    <row r="2087" customFormat="false" ht="15" hidden="false" customHeight="false" outlineLevel="0" collapsed="false">
      <c r="A2087" s="4" t="s">
        <v>7903</v>
      </c>
      <c r="B2087" s="4" t="s">
        <v>1777</v>
      </c>
      <c r="C2087" s="4" t="s">
        <v>1057</v>
      </c>
      <c r="D2087" s="4" t="n">
        <v>16</v>
      </c>
      <c r="E2087" s="4" t="n">
        <v>176.81</v>
      </c>
      <c r="F2087" s="4" t="n">
        <v>2828.96</v>
      </c>
      <c r="G2087" s="4" t="n">
        <f aca="false">INDEX(Data_Products!$D$2:$D$33,MATCH(C2087,Data_Products!$A$2:$A$33,0))</f>
        <v>129.57</v>
      </c>
      <c r="H2087" s="4" t="str">
        <f aca="false">INDEX(Data_Products!$C$2:$C$33,MATCH(C2087,Data_Products!$A$2:$A$33,0))</f>
        <v>Roofing</v>
      </c>
      <c r="I2087" s="10" t="n">
        <f aca="false">D2087*(E2087-G2087)</f>
        <v>755.84</v>
      </c>
      <c r="J2087" s="11" t="n">
        <f aca="false">IFERROR(I2087/F2087,0)</f>
        <v>0.267179458175443</v>
      </c>
      <c r="K2087" s="4" t="str">
        <f aca="false">IFERROR(INDEX(Data_Orders!$F$2:$F$4727,MATCH(B2087,Data_Orders!$A$2:$A$4727,0)),"")</f>
        <v>Contractor</v>
      </c>
      <c r="L2087" s="4" t="str">
        <f aca="false">IFERROR(INDEX(Data_Orders!$D$2:$D$4727,MATCH(B2087,Data_Orders!$A$2:$A$4727,0)),"")</f>
        <v>Binley (Coventry)</v>
      </c>
    </row>
    <row r="2088" customFormat="false" ht="15" hidden="false" customHeight="false" outlineLevel="0" collapsed="false">
      <c r="A2088" s="4" t="s">
        <v>7904</v>
      </c>
      <c r="B2088" s="4" t="s">
        <v>1778</v>
      </c>
      <c r="C2088" s="4" t="s">
        <v>1015</v>
      </c>
      <c r="D2088" s="4" t="n">
        <v>18</v>
      </c>
      <c r="E2088" s="4" t="n">
        <v>122.01</v>
      </c>
      <c r="F2088" s="4" t="n">
        <v>2196.18</v>
      </c>
      <c r="G2088" s="4" t="n">
        <f aca="false">INDEX(Data_Products!$D$2:$D$33,MATCH(C2088,Data_Products!$A$2:$A$33,0))</f>
        <v>85.53</v>
      </c>
      <c r="H2088" s="4" t="str">
        <f aca="false">INDEX(Data_Products!$C$2:$C$33,MATCH(C2088,Data_Products!$A$2:$A$33,0))</f>
        <v>Timber</v>
      </c>
      <c r="I2088" s="10" t="n">
        <f aca="false">D2088*(E2088-G2088)</f>
        <v>656.64</v>
      </c>
      <c r="J2088" s="11" t="n">
        <f aca="false">IFERROR(I2088/F2088,0)</f>
        <v>0.298991885910991</v>
      </c>
      <c r="K2088" s="4" t="str">
        <f aca="false">IFERROR(INDEX(Data_Orders!$F$2:$F$4727,MATCH(B2088,Data_Orders!$A$2:$A$4727,0)),"")</f>
        <v>Contractor</v>
      </c>
      <c r="L2088" s="4" t="str">
        <f aca="false">IFERROR(INDEX(Data_Orders!$D$2:$D$4727,MATCH(B2088,Data_Orders!$A$2:$A$4727,0)),"")</f>
        <v>Binley (Coventry)</v>
      </c>
    </row>
    <row r="2089" customFormat="false" ht="15" hidden="false" customHeight="false" outlineLevel="0" collapsed="false">
      <c r="A2089" s="4" t="s">
        <v>7905</v>
      </c>
      <c r="B2089" s="4" t="s">
        <v>1779</v>
      </c>
      <c r="C2089" s="4" t="s">
        <v>1059</v>
      </c>
      <c r="D2089" s="4" t="n">
        <v>15</v>
      </c>
      <c r="E2089" s="4" t="n">
        <v>103.63</v>
      </c>
      <c r="F2089" s="4" t="n">
        <v>1554.45</v>
      </c>
      <c r="G2089" s="4" t="n">
        <f aca="false">INDEX(Data_Products!$D$2:$D$33,MATCH(C2089,Data_Products!$A$2:$A$33,0))</f>
        <v>82.55</v>
      </c>
      <c r="H2089" s="4" t="str">
        <f aca="false">INDEX(Data_Products!$C$2:$C$33,MATCH(C2089,Data_Products!$A$2:$A$33,0))</f>
        <v>Roofing</v>
      </c>
      <c r="I2089" s="10" t="n">
        <f aca="false">D2089*(E2089-G2089)</f>
        <v>316.2</v>
      </c>
      <c r="J2089" s="11" t="n">
        <f aca="false">IFERROR(I2089/F2089,0)</f>
        <v>0.203415999228023</v>
      </c>
      <c r="K2089" s="4" t="str">
        <f aca="false">IFERROR(INDEX(Data_Orders!$F$2:$F$4727,MATCH(B2089,Data_Orders!$A$2:$A$4727,0)),"")</f>
        <v>Contractor</v>
      </c>
      <c r="L2089" s="4" t="str">
        <f aca="false">IFERROR(INDEX(Data_Orders!$D$2:$D$4727,MATCH(B2089,Data_Orders!$A$2:$A$4727,0)),"")</f>
        <v>Binley (Coventry)</v>
      </c>
    </row>
    <row r="2090" customFormat="false" ht="15" hidden="false" customHeight="false" outlineLevel="0" collapsed="false">
      <c r="A2090" s="4" t="s">
        <v>7906</v>
      </c>
      <c r="B2090" s="4" t="s">
        <v>1779</v>
      </c>
      <c r="C2090" s="4" t="s">
        <v>1077</v>
      </c>
      <c r="D2090" s="4" t="n">
        <v>5</v>
      </c>
      <c r="E2090" s="4" t="n">
        <v>46.61</v>
      </c>
      <c r="F2090" s="4" t="n">
        <v>233.05</v>
      </c>
      <c r="G2090" s="4" t="n">
        <f aca="false">INDEX(Data_Products!$D$2:$D$33,MATCH(C2090,Data_Products!$A$2:$A$33,0))</f>
        <v>36.87</v>
      </c>
      <c r="H2090" s="4" t="str">
        <f aca="false">INDEX(Data_Products!$C$2:$C$33,MATCH(C2090,Data_Products!$A$2:$A$33,0))</f>
        <v>Landscaping</v>
      </c>
      <c r="I2090" s="10" t="n">
        <f aca="false">D2090*(E2090-G2090)</f>
        <v>48.7</v>
      </c>
      <c r="J2090" s="11" t="n">
        <f aca="false">IFERROR(I2090/F2090,0)</f>
        <v>0.208968032611028</v>
      </c>
      <c r="K2090" s="4" t="str">
        <f aca="false">IFERROR(INDEX(Data_Orders!$F$2:$F$4727,MATCH(B2090,Data_Orders!$A$2:$A$4727,0)),"")</f>
        <v>Contractor</v>
      </c>
      <c r="L2090" s="4" t="str">
        <f aca="false">IFERROR(INDEX(Data_Orders!$D$2:$D$4727,MATCH(B2090,Data_Orders!$A$2:$A$4727,0)),"")</f>
        <v>Binley (Coventry)</v>
      </c>
    </row>
    <row r="2091" customFormat="false" ht="15" hidden="false" customHeight="false" outlineLevel="0" collapsed="false">
      <c r="A2091" s="4" t="s">
        <v>7907</v>
      </c>
      <c r="B2091" s="4" t="s">
        <v>1780</v>
      </c>
      <c r="C2091" s="4" t="s">
        <v>1068</v>
      </c>
      <c r="D2091" s="4" t="n">
        <v>20</v>
      </c>
      <c r="E2091" s="4" t="n">
        <v>86.28</v>
      </c>
      <c r="F2091" s="4" t="n">
        <v>1725.6</v>
      </c>
      <c r="G2091" s="4" t="n">
        <f aca="false">INDEX(Data_Products!$D$2:$D$33,MATCH(C2091,Data_Products!$A$2:$A$33,0))</f>
        <v>68.55</v>
      </c>
      <c r="H2091" s="4" t="str">
        <f aca="false">INDEX(Data_Products!$C$2:$C$33,MATCH(C2091,Data_Products!$A$2:$A$33,0))</f>
        <v>Plumbing &amp; Drainage</v>
      </c>
      <c r="I2091" s="10" t="n">
        <f aca="false">D2091*(E2091-G2091)</f>
        <v>354.6</v>
      </c>
      <c r="J2091" s="11" t="n">
        <f aca="false">IFERROR(I2091/F2091,0)</f>
        <v>0.205493741307371</v>
      </c>
      <c r="K2091" s="4" t="str">
        <f aca="false">IFERROR(INDEX(Data_Orders!$F$2:$F$4727,MATCH(B2091,Data_Orders!$A$2:$A$4727,0)),"")</f>
        <v>Contractor</v>
      </c>
      <c r="L2091" s="4" t="str">
        <f aca="false">IFERROR(INDEX(Data_Orders!$D$2:$D$4727,MATCH(B2091,Data_Orders!$A$2:$A$4727,0)),"")</f>
        <v>Binley (Coventry)</v>
      </c>
    </row>
    <row r="2092" customFormat="false" ht="15" hidden="false" customHeight="false" outlineLevel="0" collapsed="false">
      <c r="A2092" s="4" t="s">
        <v>7908</v>
      </c>
      <c r="B2092" s="4" t="s">
        <v>1780</v>
      </c>
      <c r="C2092" s="4" t="s">
        <v>1021</v>
      </c>
      <c r="D2092" s="4" t="n">
        <v>4</v>
      </c>
      <c r="E2092" s="4" t="n">
        <v>73.76</v>
      </c>
      <c r="F2092" s="4" t="n">
        <v>295.04</v>
      </c>
      <c r="G2092" s="4" t="n">
        <f aca="false">INDEX(Data_Products!$D$2:$D$33,MATCH(C2092,Data_Products!$A$2:$A$33,0))</f>
        <v>51.51</v>
      </c>
      <c r="H2092" s="4" t="str">
        <f aca="false">INDEX(Data_Products!$C$2:$C$33,MATCH(C2092,Data_Products!$A$2:$A$33,0))</f>
        <v>Cement &amp; Aggregates</v>
      </c>
      <c r="I2092" s="10" t="n">
        <f aca="false">D2092*(E2092-G2092)</f>
        <v>89</v>
      </c>
      <c r="J2092" s="11" t="n">
        <f aca="false">IFERROR(I2092/F2092,0)</f>
        <v>0.301654013015184</v>
      </c>
      <c r="K2092" s="4" t="str">
        <f aca="false">IFERROR(INDEX(Data_Orders!$F$2:$F$4727,MATCH(B2092,Data_Orders!$A$2:$A$4727,0)),"")</f>
        <v>Contractor</v>
      </c>
      <c r="L2092" s="4" t="str">
        <f aca="false">IFERROR(INDEX(Data_Orders!$D$2:$D$4727,MATCH(B2092,Data_Orders!$A$2:$A$4727,0)),"")</f>
        <v>Binley (Coventry)</v>
      </c>
    </row>
    <row r="2093" customFormat="false" ht="15" hidden="false" customHeight="false" outlineLevel="0" collapsed="false">
      <c r="A2093" s="4" t="s">
        <v>7909</v>
      </c>
      <c r="B2093" s="4" t="s">
        <v>1780</v>
      </c>
      <c r="C2093" s="4" t="s">
        <v>1010</v>
      </c>
      <c r="D2093" s="4" t="n">
        <v>6</v>
      </c>
      <c r="E2093" s="4" t="n">
        <v>135.95</v>
      </c>
      <c r="F2093" s="4" t="n">
        <v>815.7</v>
      </c>
      <c r="G2093" s="4" t="n">
        <f aca="false">INDEX(Data_Products!$D$2:$D$33,MATCH(C2093,Data_Products!$A$2:$A$33,0))</f>
        <v>111.1</v>
      </c>
      <c r="H2093" s="4" t="str">
        <f aca="false">INDEX(Data_Products!$C$2:$C$33,MATCH(C2093,Data_Products!$A$2:$A$33,0))</f>
        <v>Timber</v>
      </c>
      <c r="I2093" s="10" t="n">
        <f aca="false">D2093*(E2093-G2093)</f>
        <v>149.1</v>
      </c>
      <c r="J2093" s="11" t="n">
        <f aca="false">IFERROR(I2093/F2093,0)</f>
        <v>0.18278778962854</v>
      </c>
      <c r="K2093" s="4" t="str">
        <f aca="false">IFERROR(INDEX(Data_Orders!$F$2:$F$4727,MATCH(B2093,Data_Orders!$A$2:$A$4727,0)),"")</f>
        <v>Contractor</v>
      </c>
      <c r="L2093" s="4" t="str">
        <f aca="false">IFERROR(INDEX(Data_Orders!$D$2:$D$4727,MATCH(B2093,Data_Orders!$A$2:$A$4727,0)),"")</f>
        <v>Binley (Coventry)</v>
      </c>
    </row>
    <row r="2094" customFormat="false" ht="15" hidden="false" customHeight="false" outlineLevel="0" collapsed="false">
      <c r="A2094" s="4" t="s">
        <v>7910</v>
      </c>
      <c r="B2094" s="4" t="s">
        <v>1781</v>
      </c>
      <c r="C2094" s="4" t="s">
        <v>1048</v>
      </c>
      <c r="D2094" s="4" t="n">
        <v>13</v>
      </c>
      <c r="E2094" s="4" t="n">
        <v>112.72</v>
      </c>
      <c r="F2094" s="4" t="n">
        <v>1465.36</v>
      </c>
      <c r="G2094" s="4" t="n">
        <f aca="false">INDEX(Data_Products!$D$2:$D$33,MATCH(C2094,Data_Products!$A$2:$A$33,0))</f>
        <v>83.21</v>
      </c>
      <c r="H2094" s="4" t="str">
        <f aca="false">INDEX(Data_Products!$C$2:$C$33,MATCH(C2094,Data_Products!$A$2:$A$33,0))</f>
        <v>Tools &amp; Fixings</v>
      </c>
      <c r="I2094" s="10" t="n">
        <f aca="false">D2094*(E2094-G2094)</f>
        <v>383.63</v>
      </c>
      <c r="J2094" s="11" t="n">
        <f aca="false">IFERROR(I2094/F2094,0)</f>
        <v>0.261799148332151</v>
      </c>
      <c r="K2094" s="4" t="str">
        <f aca="false">IFERROR(INDEX(Data_Orders!$F$2:$F$4727,MATCH(B2094,Data_Orders!$A$2:$A$4727,0)),"")</f>
        <v>Contractor</v>
      </c>
      <c r="L2094" s="4" t="str">
        <f aca="false">IFERROR(INDEX(Data_Orders!$D$2:$D$4727,MATCH(B2094,Data_Orders!$A$2:$A$4727,0)),"")</f>
        <v>Binley (Coventry)</v>
      </c>
    </row>
    <row r="2095" customFormat="false" ht="15" hidden="false" customHeight="false" outlineLevel="0" collapsed="false">
      <c r="A2095" s="4" t="s">
        <v>7911</v>
      </c>
      <c r="B2095" s="4" t="s">
        <v>1782</v>
      </c>
      <c r="C2095" s="4" t="s">
        <v>1057</v>
      </c>
      <c r="D2095" s="4" t="n">
        <v>1</v>
      </c>
      <c r="E2095" s="4" t="n">
        <v>176.81</v>
      </c>
      <c r="F2095" s="4" t="n">
        <v>176.81</v>
      </c>
      <c r="G2095" s="4" t="n">
        <f aca="false">INDEX(Data_Products!$D$2:$D$33,MATCH(C2095,Data_Products!$A$2:$A$33,0))</f>
        <v>129.57</v>
      </c>
      <c r="H2095" s="4" t="str">
        <f aca="false">INDEX(Data_Products!$C$2:$C$33,MATCH(C2095,Data_Products!$A$2:$A$33,0))</f>
        <v>Roofing</v>
      </c>
      <c r="I2095" s="10" t="n">
        <f aca="false">D2095*(E2095-G2095)</f>
        <v>47.24</v>
      </c>
      <c r="J2095" s="11" t="n">
        <f aca="false">IFERROR(I2095/F2095,0)</f>
        <v>0.267179458175443</v>
      </c>
      <c r="K2095" s="4" t="str">
        <f aca="false">IFERROR(INDEX(Data_Orders!$F$2:$F$4727,MATCH(B2095,Data_Orders!$A$2:$A$4727,0)),"")</f>
        <v>Contractor</v>
      </c>
      <c r="L2095" s="4" t="str">
        <f aca="false">IFERROR(INDEX(Data_Orders!$D$2:$D$4727,MATCH(B2095,Data_Orders!$A$2:$A$4727,0)),"")</f>
        <v>Binley (Coventry)</v>
      </c>
    </row>
    <row r="2096" customFormat="false" ht="15" hidden="false" customHeight="false" outlineLevel="0" collapsed="false">
      <c r="A2096" s="4" t="s">
        <v>7912</v>
      </c>
      <c r="B2096" s="4" t="s">
        <v>1783</v>
      </c>
      <c r="C2096" s="4" t="s">
        <v>1019</v>
      </c>
      <c r="D2096" s="4" t="n">
        <v>6</v>
      </c>
      <c r="E2096" s="4" t="n">
        <v>79.76</v>
      </c>
      <c r="F2096" s="4" t="n">
        <v>478.56</v>
      </c>
      <c r="G2096" s="4" t="n">
        <f aca="false">INDEX(Data_Products!$D$2:$D$33,MATCH(C2096,Data_Products!$A$2:$A$33,0))</f>
        <v>59.07</v>
      </c>
      <c r="H2096" s="4" t="str">
        <f aca="false">INDEX(Data_Products!$C$2:$C$33,MATCH(C2096,Data_Products!$A$2:$A$33,0))</f>
        <v>Timber</v>
      </c>
      <c r="I2096" s="10" t="n">
        <f aca="false">D2096*(E2096-G2096)</f>
        <v>124.14</v>
      </c>
      <c r="J2096" s="11" t="n">
        <f aca="false">IFERROR(I2096/F2096,0)</f>
        <v>0.259403209628887</v>
      </c>
      <c r="K2096" s="4" t="str">
        <f aca="false">IFERROR(INDEX(Data_Orders!$F$2:$F$4727,MATCH(B2096,Data_Orders!$A$2:$A$4727,0)),"")</f>
        <v>Contractor</v>
      </c>
      <c r="L2096" s="4" t="str">
        <f aca="false">IFERROR(INDEX(Data_Orders!$D$2:$D$4727,MATCH(B2096,Data_Orders!$A$2:$A$4727,0)),"")</f>
        <v>Binley (Coventry)</v>
      </c>
    </row>
    <row r="2097" customFormat="false" ht="15" hidden="false" customHeight="false" outlineLevel="0" collapsed="false">
      <c r="A2097" s="4" t="s">
        <v>7913</v>
      </c>
      <c r="B2097" s="4" t="s">
        <v>1783</v>
      </c>
      <c r="C2097" s="4" t="s">
        <v>1041</v>
      </c>
      <c r="D2097" s="4" t="n">
        <v>7</v>
      </c>
      <c r="E2097" s="4" t="n">
        <v>242.75</v>
      </c>
      <c r="F2097" s="4" t="n">
        <v>1699.25</v>
      </c>
      <c r="G2097" s="4" t="n">
        <f aca="false">INDEX(Data_Products!$D$2:$D$33,MATCH(C2097,Data_Products!$A$2:$A$33,0))</f>
        <v>142.94</v>
      </c>
      <c r="H2097" s="4" t="str">
        <f aca="false">INDEX(Data_Products!$C$2:$C$33,MATCH(C2097,Data_Products!$A$2:$A$33,0))</f>
        <v>Tools &amp; Fixings</v>
      </c>
      <c r="I2097" s="10" t="n">
        <f aca="false">D2097*(E2097-G2097)</f>
        <v>698.67</v>
      </c>
      <c r="J2097" s="11" t="n">
        <f aca="false">IFERROR(I2097/F2097,0)</f>
        <v>0.411163748712667</v>
      </c>
      <c r="K2097" s="4" t="str">
        <f aca="false">IFERROR(INDEX(Data_Orders!$F$2:$F$4727,MATCH(B2097,Data_Orders!$A$2:$A$4727,0)),"")</f>
        <v>Contractor</v>
      </c>
      <c r="L2097" s="4" t="str">
        <f aca="false">IFERROR(INDEX(Data_Orders!$D$2:$D$4727,MATCH(B2097,Data_Orders!$A$2:$A$4727,0)),"")</f>
        <v>Binley (Coventry)</v>
      </c>
    </row>
    <row r="2098" customFormat="false" ht="15" hidden="false" customHeight="false" outlineLevel="0" collapsed="false">
      <c r="A2098" s="4" t="s">
        <v>7914</v>
      </c>
      <c r="B2098" s="4" t="s">
        <v>1783</v>
      </c>
      <c r="C2098" s="4" t="s">
        <v>1035</v>
      </c>
      <c r="D2098" s="4" t="n">
        <v>2</v>
      </c>
      <c r="E2098" s="4" t="n">
        <v>165.07</v>
      </c>
      <c r="F2098" s="4" t="n">
        <v>330.14</v>
      </c>
      <c r="G2098" s="4" t="n">
        <f aca="false">INDEX(Data_Products!$D$2:$D$33,MATCH(C2098,Data_Products!$A$2:$A$33,0))</f>
        <v>134.65</v>
      </c>
      <c r="H2098" s="4" t="str">
        <f aca="false">INDEX(Data_Products!$C$2:$C$33,MATCH(C2098,Data_Products!$A$2:$A$33,0))</f>
        <v>Insulation</v>
      </c>
      <c r="I2098" s="10" t="n">
        <f aca="false">D2098*(E2098-G2098)</f>
        <v>60.84</v>
      </c>
      <c r="J2098" s="11" t="n">
        <f aca="false">IFERROR(I2098/F2098,0)</f>
        <v>0.184285454655601</v>
      </c>
      <c r="K2098" s="4" t="str">
        <f aca="false">IFERROR(INDEX(Data_Orders!$F$2:$F$4727,MATCH(B2098,Data_Orders!$A$2:$A$4727,0)),"")</f>
        <v>Contractor</v>
      </c>
      <c r="L2098" s="4" t="str">
        <f aca="false">IFERROR(INDEX(Data_Orders!$D$2:$D$4727,MATCH(B2098,Data_Orders!$A$2:$A$4727,0)),"")</f>
        <v>Binley (Coventry)</v>
      </c>
    </row>
    <row r="2099" customFormat="false" ht="15" hidden="false" customHeight="false" outlineLevel="0" collapsed="false">
      <c r="A2099" s="4" t="s">
        <v>7915</v>
      </c>
      <c r="B2099" s="4" t="s">
        <v>1784</v>
      </c>
      <c r="C2099" s="4" t="s">
        <v>1024</v>
      </c>
      <c r="D2099" s="4" t="n">
        <v>17</v>
      </c>
      <c r="E2099" s="4" t="n">
        <v>137.14</v>
      </c>
      <c r="F2099" s="4" t="n">
        <v>2331.38</v>
      </c>
      <c r="G2099" s="4" t="n">
        <f aca="false">INDEX(Data_Products!$D$2:$D$33,MATCH(C2099,Data_Products!$A$2:$A$33,0))</f>
        <v>99.99</v>
      </c>
      <c r="H2099" s="4" t="str">
        <f aca="false">INDEX(Data_Products!$C$2:$C$33,MATCH(C2099,Data_Products!$A$2:$A$33,0))</f>
        <v>Cement &amp; Aggregates</v>
      </c>
      <c r="I2099" s="10" t="n">
        <f aca="false">D2099*(E2099-G2099)</f>
        <v>631.55</v>
      </c>
      <c r="J2099" s="11" t="n">
        <f aca="false">IFERROR(I2099/F2099,0)</f>
        <v>0.270891060230421</v>
      </c>
      <c r="K2099" s="4" t="str">
        <f aca="false">IFERROR(INDEX(Data_Orders!$F$2:$F$4727,MATCH(B2099,Data_Orders!$A$2:$A$4727,0)),"")</f>
        <v>Contractor</v>
      </c>
      <c r="L2099" s="4" t="str">
        <f aca="false">IFERROR(INDEX(Data_Orders!$D$2:$D$4727,MATCH(B2099,Data_Orders!$A$2:$A$4727,0)),"")</f>
        <v>Binley (Coventry)</v>
      </c>
    </row>
    <row r="2100" customFormat="false" ht="15" hidden="false" customHeight="false" outlineLevel="0" collapsed="false">
      <c r="A2100" s="4" t="s">
        <v>7916</v>
      </c>
      <c r="B2100" s="4" t="s">
        <v>1784</v>
      </c>
      <c r="C2100" s="4" t="s">
        <v>1041</v>
      </c>
      <c r="D2100" s="4" t="n">
        <v>4</v>
      </c>
      <c r="E2100" s="4" t="n">
        <v>242.75</v>
      </c>
      <c r="F2100" s="4" t="n">
        <v>971</v>
      </c>
      <c r="G2100" s="4" t="n">
        <f aca="false">INDEX(Data_Products!$D$2:$D$33,MATCH(C2100,Data_Products!$A$2:$A$33,0))</f>
        <v>142.94</v>
      </c>
      <c r="H2100" s="4" t="str">
        <f aca="false">INDEX(Data_Products!$C$2:$C$33,MATCH(C2100,Data_Products!$A$2:$A$33,0))</f>
        <v>Tools &amp; Fixings</v>
      </c>
      <c r="I2100" s="10" t="n">
        <f aca="false">D2100*(E2100-G2100)</f>
        <v>399.24</v>
      </c>
      <c r="J2100" s="11" t="n">
        <f aca="false">IFERROR(I2100/F2100,0)</f>
        <v>0.411163748712667</v>
      </c>
      <c r="K2100" s="4" t="str">
        <f aca="false">IFERROR(INDEX(Data_Orders!$F$2:$F$4727,MATCH(B2100,Data_Orders!$A$2:$A$4727,0)),"")</f>
        <v>Contractor</v>
      </c>
      <c r="L2100" s="4" t="str">
        <f aca="false">IFERROR(INDEX(Data_Orders!$D$2:$D$4727,MATCH(B2100,Data_Orders!$A$2:$A$4727,0)),"")</f>
        <v>Binley (Coventry)</v>
      </c>
    </row>
    <row r="2101" customFormat="false" ht="15" hidden="false" customHeight="false" outlineLevel="0" collapsed="false">
      <c r="A2101" s="4" t="s">
        <v>7917</v>
      </c>
      <c r="B2101" s="4" t="s">
        <v>1784</v>
      </c>
      <c r="C2101" s="4" t="s">
        <v>1059</v>
      </c>
      <c r="D2101" s="4" t="n">
        <v>13</v>
      </c>
      <c r="E2101" s="4" t="n">
        <v>103.63</v>
      </c>
      <c r="F2101" s="4" t="n">
        <v>1347.19</v>
      </c>
      <c r="G2101" s="4" t="n">
        <f aca="false">INDEX(Data_Products!$D$2:$D$33,MATCH(C2101,Data_Products!$A$2:$A$33,0))</f>
        <v>82.55</v>
      </c>
      <c r="H2101" s="4" t="str">
        <f aca="false">INDEX(Data_Products!$C$2:$C$33,MATCH(C2101,Data_Products!$A$2:$A$33,0))</f>
        <v>Roofing</v>
      </c>
      <c r="I2101" s="10" t="n">
        <f aca="false">D2101*(E2101-G2101)</f>
        <v>274.04</v>
      </c>
      <c r="J2101" s="11" t="n">
        <f aca="false">IFERROR(I2101/F2101,0)</f>
        <v>0.203415999228023</v>
      </c>
      <c r="K2101" s="4" t="str">
        <f aca="false">IFERROR(INDEX(Data_Orders!$F$2:$F$4727,MATCH(B2101,Data_Orders!$A$2:$A$4727,0)),"")</f>
        <v>Contractor</v>
      </c>
      <c r="L2101" s="4" t="str">
        <f aca="false">IFERROR(INDEX(Data_Orders!$D$2:$D$4727,MATCH(B2101,Data_Orders!$A$2:$A$4727,0)),"")</f>
        <v>Binley (Coventry)</v>
      </c>
    </row>
    <row r="2102" customFormat="false" ht="15" hidden="false" customHeight="false" outlineLevel="0" collapsed="false">
      <c r="A2102" s="4" t="s">
        <v>7918</v>
      </c>
      <c r="B2102" s="4" t="s">
        <v>1784</v>
      </c>
      <c r="C2102" s="4" t="s">
        <v>1013</v>
      </c>
      <c r="D2102" s="4" t="n">
        <v>10</v>
      </c>
      <c r="E2102" s="4" t="n">
        <v>240.92</v>
      </c>
      <c r="F2102" s="4" t="n">
        <v>2409.2</v>
      </c>
      <c r="G2102" s="4" t="n">
        <f aca="false">INDEX(Data_Products!$D$2:$D$33,MATCH(C2102,Data_Products!$A$2:$A$33,0))</f>
        <v>168.32</v>
      </c>
      <c r="H2102" s="4" t="str">
        <f aca="false">INDEX(Data_Products!$C$2:$C$33,MATCH(C2102,Data_Products!$A$2:$A$33,0))</f>
        <v>Timber</v>
      </c>
      <c r="I2102" s="10" t="n">
        <f aca="false">D2102*(E2102-G2102)</f>
        <v>726</v>
      </c>
      <c r="J2102" s="11" t="n">
        <f aca="false">IFERROR(I2102/F2102,0)</f>
        <v>0.301344844761747</v>
      </c>
      <c r="K2102" s="4" t="str">
        <f aca="false">IFERROR(INDEX(Data_Orders!$F$2:$F$4727,MATCH(B2102,Data_Orders!$A$2:$A$4727,0)),"")</f>
        <v>Contractor</v>
      </c>
      <c r="L2102" s="4" t="str">
        <f aca="false">IFERROR(INDEX(Data_Orders!$D$2:$D$4727,MATCH(B2102,Data_Orders!$A$2:$A$4727,0)),"")</f>
        <v>Binley (Coventry)</v>
      </c>
    </row>
    <row r="2103" customFormat="false" ht="15" hidden="false" customHeight="false" outlineLevel="0" collapsed="false">
      <c r="A2103" s="4" t="s">
        <v>7919</v>
      </c>
      <c r="B2103" s="4" t="s">
        <v>1784</v>
      </c>
      <c r="C2103" s="4" t="s">
        <v>1068</v>
      </c>
      <c r="D2103" s="4" t="n">
        <v>15</v>
      </c>
      <c r="E2103" s="4" t="n">
        <v>86.28</v>
      </c>
      <c r="F2103" s="4" t="n">
        <v>1294.2</v>
      </c>
      <c r="G2103" s="4" t="n">
        <f aca="false">INDEX(Data_Products!$D$2:$D$33,MATCH(C2103,Data_Products!$A$2:$A$33,0))</f>
        <v>68.55</v>
      </c>
      <c r="H2103" s="4" t="str">
        <f aca="false">INDEX(Data_Products!$C$2:$C$33,MATCH(C2103,Data_Products!$A$2:$A$33,0))</f>
        <v>Plumbing &amp; Drainage</v>
      </c>
      <c r="I2103" s="10" t="n">
        <f aca="false">D2103*(E2103-G2103)</f>
        <v>265.95</v>
      </c>
      <c r="J2103" s="11" t="n">
        <f aca="false">IFERROR(I2103/F2103,0)</f>
        <v>0.205493741307371</v>
      </c>
      <c r="K2103" s="4" t="str">
        <f aca="false">IFERROR(INDEX(Data_Orders!$F$2:$F$4727,MATCH(B2103,Data_Orders!$A$2:$A$4727,0)),"")</f>
        <v>Contractor</v>
      </c>
      <c r="L2103" s="4" t="str">
        <f aca="false">IFERROR(INDEX(Data_Orders!$D$2:$D$4727,MATCH(B2103,Data_Orders!$A$2:$A$4727,0)),"")</f>
        <v>Binley (Coventry)</v>
      </c>
    </row>
    <row r="2104" customFormat="false" ht="15" hidden="false" customHeight="false" outlineLevel="0" collapsed="false">
      <c r="A2104" s="4" t="s">
        <v>7920</v>
      </c>
      <c r="B2104" s="4" t="s">
        <v>1785</v>
      </c>
      <c r="C2104" s="4" t="s">
        <v>1010</v>
      </c>
      <c r="D2104" s="4" t="n">
        <v>8</v>
      </c>
      <c r="E2104" s="4" t="n">
        <v>135.95</v>
      </c>
      <c r="F2104" s="4" t="n">
        <v>1087.6</v>
      </c>
      <c r="G2104" s="4" t="n">
        <f aca="false">INDEX(Data_Products!$D$2:$D$33,MATCH(C2104,Data_Products!$A$2:$A$33,0))</f>
        <v>111.1</v>
      </c>
      <c r="H2104" s="4" t="str">
        <f aca="false">INDEX(Data_Products!$C$2:$C$33,MATCH(C2104,Data_Products!$A$2:$A$33,0))</f>
        <v>Timber</v>
      </c>
      <c r="I2104" s="10" t="n">
        <f aca="false">D2104*(E2104-G2104)</f>
        <v>198.8</v>
      </c>
      <c r="J2104" s="11" t="n">
        <f aca="false">IFERROR(I2104/F2104,0)</f>
        <v>0.18278778962854</v>
      </c>
      <c r="K2104" s="4" t="str">
        <f aca="false">IFERROR(INDEX(Data_Orders!$F$2:$F$4727,MATCH(B2104,Data_Orders!$A$2:$A$4727,0)),"")</f>
        <v>Contractor</v>
      </c>
      <c r="L2104" s="4" t="str">
        <f aca="false">IFERROR(INDEX(Data_Orders!$D$2:$D$4727,MATCH(B2104,Data_Orders!$A$2:$A$4727,0)),"")</f>
        <v>Binley (Coventry)</v>
      </c>
    </row>
    <row r="2105" customFormat="false" ht="15" hidden="false" customHeight="false" outlineLevel="0" collapsed="false">
      <c r="A2105" s="4" t="s">
        <v>7921</v>
      </c>
      <c r="B2105" s="4" t="s">
        <v>1785</v>
      </c>
      <c r="C2105" s="4" t="s">
        <v>1013</v>
      </c>
      <c r="D2105" s="4" t="n">
        <v>12</v>
      </c>
      <c r="E2105" s="4" t="n">
        <v>240.92</v>
      </c>
      <c r="F2105" s="4" t="n">
        <v>2891.04</v>
      </c>
      <c r="G2105" s="4" t="n">
        <f aca="false">INDEX(Data_Products!$D$2:$D$33,MATCH(C2105,Data_Products!$A$2:$A$33,0))</f>
        <v>168.32</v>
      </c>
      <c r="H2105" s="4" t="str">
        <f aca="false">INDEX(Data_Products!$C$2:$C$33,MATCH(C2105,Data_Products!$A$2:$A$33,0))</f>
        <v>Timber</v>
      </c>
      <c r="I2105" s="10" t="n">
        <f aca="false">D2105*(E2105-G2105)</f>
        <v>871.2</v>
      </c>
      <c r="J2105" s="11" t="n">
        <f aca="false">IFERROR(I2105/F2105,0)</f>
        <v>0.301344844761747</v>
      </c>
      <c r="K2105" s="4" t="str">
        <f aca="false">IFERROR(INDEX(Data_Orders!$F$2:$F$4727,MATCH(B2105,Data_Orders!$A$2:$A$4727,0)),"")</f>
        <v>Contractor</v>
      </c>
      <c r="L2105" s="4" t="str">
        <f aca="false">IFERROR(INDEX(Data_Orders!$D$2:$D$4727,MATCH(B2105,Data_Orders!$A$2:$A$4727,0)),"")</f>
        <v>Binley (Coventry)</v>
      </c>
    </row>
    <row r="2106" customFormat="false" ht="15" hidden="false" customHeight="false" outlineLevel="0" collapsed="false">
      <c r="A2106" s="4" t="s">
        <v>7922</v>
      </c>
      <c r="B2106" s="4" t="s">
        <v>1785</v>
      </c>
      <c r="C2106" s="4" t="s">
        <v>1064</v>
      </c>
      <c r="D2106" s="4" t="n">
        <v>8</v>
      </c>
      <c r="E2106" s="4" t="n">
        <v>97.63</v>
      </c>
      <c r="F2106" s="4" t="n">
        <v>781.04</v>
      </c>
      <c r="G2106" s="4" t="n">
        <f aca="false">INDEX(Data_Products!$D$2:$D$33,MATCH(C2106,Data_Products!$A$2:$A$33,0))</f>
        <v>65.21</v>
      </c>
      <c r="H2106" s="4" t="str">
        <f aca="false">INDEX(Data_Products!$C$2:$C$33,MATCH(C2106,Data_Products!$A$2:$A$33,0))</f>
        <v>Plumbing &amp; Drainage</v>
      </c>
      <c r="I2106" s="10" t="n">
        <f aca="false">D2106*(E2106-G2106)</f>
        <v>259.36</v>
      </c>
      <c r="J2106" s="11" t="n">
        <f aca="false">IFERROR(I2106/F2106,0)</f>
        <v>0.332070060432244</v>
      </c>
      <c r="K2106" s="4" t="str">
        <f aca="false">IFERROR(INDEX(Data_Orders!$F$2:$F$4727,MATCH(B2106,Data_Orders!$A$2:$A$4727,0)),"")</f>
        <v>Contractor</v>
      </c>
      <c r="L2106" s="4" t="str">
        <f aca="false">IFERROR(INDEX(Data_Orders!$D$2:$D$4727,MATCH(B2106,Data_Orders!$A$2:$A$4727,0)),"")</f>
        <v>Binley (Coventry)</v>
      </c>
    </row>
    <row r="2107" customFormat="false" ht="15" hidden="false" customHeight="false" outlineLevel="0" collapsed="false">
      <c r="A2107" s="4" t="s">
        <v>7923</v>
      </c>
      <c r="B2107" s="4" t="s">
        <v>1785</v>
      </c>
      <c r="C2107" s="4" t="s">
        <v>1037</v>
      </c>
      <c r="D2107" s="4" t="n">
        <v>7</v>
      </c>
      <c r="E2107" s="4" t="n">
        <v>90.97</v>
      </c>
      <c r="F2107" s="4" t="n">
        <v>636.79</v>
      </c>
      <c r="G2107" s="4" t="n">
        <f aca="false">INDEX(Data_Products!$D$2:$D$33,MATCH(C2107,Data_Products!$A$2:$A$33,0))</f>
        <v>73.81</v>
      </c>
      <c r="H2107" s="4" t="str">
        <f aca="false">INDEX(Data_Products!$C$2:$C$33,MATCH(C2107,Data_Products!$A$2:$A$33,0))</f>
        <v>Insulation</v>
      </c>
      <c r="I2107" s="10" t="n">
        <f aca="false">D2107*(E2107-G2107)</f>
        <v>120.12</v>
      </c>
      <c r="J2107" s="11" t="n">
        <f aca="false">IFERROR(I2107/F2107,0)</f>
        <v>0.18863361547763</v>
      </c>
      <c r="K2107" s="4" t="str">
        <f aca="false">IFERROR(INDEX(Data_Orders!$F$2:$F$4727,MATCH(B2107,Data_Orders!$A$2:$A$4727,0)),"")</f>
        <v>Contractor</v>
      </c>
      <c r="L2107" s="4" t="str">
        <f aca="false">IFERROR(INDEX(Data_Orders!$D$2:$D$4727,MATCH(B2107,Data_Orders!$A$2:$A$4727,0)),"")</f>
        <v>Binley (Coventry)</v>
      </c>
    </row>
    <row r="2108" customFormat="false" ht="15" hidden="false" customHeight="false" outlineLevel="0" collapsed="false">
      <c r="A2108" s="4" t="s">
        <v>7924</v>
      </c>
      <c r="B2108" s="4" t="s">
        <v>1785</v>
      </c>
      <c r="C2108" s="4" t="s">
        <v>1024</v>
      </c>
      <c r="D2108" s="4" t="n">
        <v>3</v>
      </c>
      <c r="E2108" s="4" t="n">
        <v>137.14</v>
      </c>
      <c r="F2108" s="4" t="n">
        <v>411.42</v>
      </c>
      <c r="G2108" s="4" t="n">
        <f aca="false">INDEX(Data_Products!$D$2:$D$33,MATCH(C2108,Data_Products!$A$2:$A$33,0))</f>
        <v>99.99</v>
      </c>
      <c r="H2108" s="4" t="str">
        <f aca="false">INDEX(Data_Products!$C$2:$C$33,MATCH(C2108,Data_Products!$A$2:$A$33,0))</f>
        <v>Cement &amp; Aggregates</v>
      </c>
      <c r="I2108" s="10" t="n">
        <f aca="false">D2108*(E2108-G2108)</f>
        <v>111.45</v>
      </c>
      <c r="J2108" s="11" t="n">
        <f aca="false">IFERROR(I2108/F2108,0)</f>
        <v>0.270891060230421</v>
      </c>
      <c r="K2108" s="4" t="str">
        <f aca="false">IFERROR(INDEX(Data_Orders!$F$2:$F$4727,MATCH(B2108,Data_Orders!$A$2:$A$4727,0)),"")</f>
        <v>Contractor</v>
      </c>
      <c r="L2108" s="4" t="str">
        <f aca="false">IFERROR(INDEX(Data_Orders!$D$2:$D$4727,MATCH(B2108,Data_Orders!$A$2:$A$4727,0)),"")</f>
        <v>Binley (Coventry)</v>
      </c>
    </row>
    <row r="2109" customFormat="false" ht="15" hidden="false" customHeight="false" outlineLevel="0" collapsed="false">
      <c r="A2109" s="4" t="s">
        <v>7925</v>
      </c>
      <c r="B2109" s="4" t="s">
        <v>1786</v>
      </c>
      <c r="C2109" s="4" t="s">
        <v>1010</v>
      </c>
      <c r="D2109" s="4" t="n">
        <v>3</v>
      </c>
      <c r="E2109" s="4" t="n">
        <v>135.95</v>
      </c>
      <c r="F2109" s="4" t="n">
        <v>407.85</v>
      </c>
      <c r="G2109" s="4" t="n">
        <f aca="false">INDEX(Data_Products!$D$2:$D$33,MATCH(C2109,Data_Products!$A$2:$A$33,0))</f>
        <v>111.1</v>
      </c>
      <c r="H2109" s="4" t="str">
        <f aca="false">INDEX(Data_Products!$C$2:$C$33,MATCH(C2109,Data_Products!$A$2:$A$33,0))</f>
        <v>Timber</v>
      </c>
      <c r="I2109" s="10" t="n">
        <f aca="false">D2109*(E2109-G2109)</f>
        <v>74.55</v>
      </c>
      <c r="J2109" s="11" t="n">
        <f aca="false">IFERROR(I2109/F2109,0)</f>
        <v>0.18278778962854</v>
      </c>
      <c r="K2109" s="4" t="str">
        <f aca="false">IFERROR(INDEX(Data_Orders!$F$2:$F$4727,MATCH(B2109,Data_Orders!$A$2:$A$4727,0)),"")</f>
        <v>Contractor</v>
      </c>
      <c r="L2109" s="4" t="str">
        <f aca="false">IFERROR(INDEX(Data_Orders!$D$2:$D$4727,MATCH(B2109,Data_Orders!$A$2:$A$4727,0)),"")</f>
        <v>Binley (Coventry)</v>
      </c>
    </row>
    <row r="2110" customFormat="false" ht="15" hidden="false" customHeight="false" outlineLevel="0" collapsed="false">
      <c r="A2110" s="4" t="s">
        <v>7926</v>
      </c>
      <c r="B2110" s="4" t="s">
        <v>1786</v>
      </c>
      <c r="C2110" s="4" t="s">
        <v>1032</v>
      </c>
      <c r="D2110" s="4" t="n">
        <v>8</v>
      </c>
      <c r="E2110" s="4" t="n">
        <v>99.65</v>
      </c>
      <c r="F2110" s="4" t="n">
        <v>797.2</v>
      </c>
      <c r="G2110" s="4" t="n">
        <f aca="false">INDEX(Data_Products!$D$2:$D$33,MATCH(C2110,Data_Products!$A$2:$A$33,0))</f>
        <v>58.26</v>
      </c>
      <c r="H2110" s="4" t="str">
        <f aca="false">INDEX(Data_Products!$C$2:$C$33,MATCH(C2110,Data_Products!$A$2:$A$33,0))</f>
        <v>Insulation</v>
      </c>
      <c r="I2110" s="10" t="n">
        <f aca="false">D2110*(E2110-G2110)</f>
        <v>331.12</v>
      </c>
      <c r="J2110" s="11" t="n">
        <f aca="false">IFERROR(I2110/F2110,0)</f>
        <v>0.415353738083292</v>
      </c>
      <c r="K2110" s="4" t="str">
        <f aca="false">IFERROR(INDEX(Data_Orders!$F$2:$F$4727,MATCH(B2110,Data_Orders!$A$2:$A$4727,0)),"")</f>
        <v>Contractor</v>
      </c>
      <c r="L2110" s="4" t="str">
        <f aca="false">IFERROR(INDEX(Data_Orders!$D$2:$D$4727,MATCH(B2110,Data_Orders!$A$2:$A$4727,0)),"")</f>
        <v>Binley (Coventry)</v>
      </c>
    </row>
    <row r="2111" customFormat="false" ht="15" hidden="false" customHeight="false" outlineLevel="0" collapsed="false">
      <c r="A2111" s="4" t="s">
        <v>7927</v>
      </c>
      <c r="B2111" s="4" t="s">
        <v>1786</v>
      </c>
      <c r="C2111" s="4" t="s">
        <v>1068</v>
      </c>
      <c r="D2111" s="4" t="n">
        <v>4</v>
      </c>
      <c r="E2111" s="4" t="n">
        <v>86.28</v>
      </c>
      <c r="F2111" s="4" t="n">
        <v>345.12</v>
      </c>
      <c r="G2111" s="4" t="n">
        <f aca="false">INDEX(Data_Products!$D$2:$D$33,MATCH(C2111,Data_Products!$A$2:$A$33,0))</f>
        <v>68.55</v>
      </c>
      <c r="H2111" s="4" t="str">
        <f aca="false">INDEX(Data_Products!$C$2:$C$33,MATCH(C2111,Data_Products!$A$2:$A$33,0))</f>
        <v>Plumbing &amp; Drainage</v>
      </c>
      <c r="I2111" s="10" t="n">
        <f aca="false">D2111*(E2111-G2111)</f>
        <v>70.92</v>
      </c>
      <c r="J2111" s="11" t="n">
        <f aca="false">IFERROR(I2111/F2111,0)</f>
        <v>0.205493741307371</v>
      </c>
      <c r="K2111" s="4" t="str">
        <f aca="false">IFERROR(INDEX(Data_Orders!$F$2:$F$4727,MATCH(B2111,Data_Orders!$A$2:$A$4727,0)),"")</f>
        <v>Contractor</v>
      </c>
      <c r="L2111" s="4" t="str">
        <f aca="false">IFERROR(INDEX(Data_Orders!$D$2:$D$4727,MATCH(B2111,Data_Orders!$A$2:$A$4727,0)),"")</f>
        <v>Binley (Coventry)</v>
      </c>
    </row>
    <row r="2112" customFormat="false" ht="15" hidden="false" customHeight="false" outlineLevel="0" collapsed="false">
      <c r="A2112" s="4" t="s">
        <v>7928</v>
      </c>
      <c r="B2112" s="4" t="s">
        <v>1786</v>
      </c>
      <c r="C2112" s="4" t="s">
        <v>1024</v>
      </c>
      <c r="D2112" s="4" t="n">
        <v>6</v>
      </c>
      <c r="E2112" s="4" t="n">
        <v>137.14</v>
      </c>
      <c r="F2112" s="4" t="n">
        <v>822.84</v>
      </c>
      <c r="G2112" s="4" t="n">
        <f aca="false">INDEX(Data_Products!$D$2:$D$33,MATCH(C2112,Data_Products!$A$2:$A$33,0))</f>
        <v>99.99</v>
      </c>
      <c r="H2112" s="4" t="str">
        <f aca="false">INDEX(Data_Products!$C$2:$C$33,MATCH(C2112,Data_Products!$A$2:$A$33,0))</f>
        <v>Cement &amp; Aggregates</v>
      </c>
      <c r="I2112" s="10" t="n">
        <f aca="false">D2112*(E2112-G2112)</f>
        <v>222.9</v>
      </c>
      <c r="J2112" s="11" t="n">
        <f aca="false">IFERROR(I2112/F2112,0)</f>
        <v>0.270891060230421</v>
      </c>
      <c r="K2112" s="4" t="str">
        <f aca="false">IFERROR(INDEX(Data_Orders!$F$2:$F$4727,MATCH(B2112,Data_Orders!$A$2:$A$4727,0)),"")</f>
        <v>Contractor</v>
      </c>
      <c r="L2112" s="4" t="str">
        <f aca="false">IFERROR(INDEX(Data_Orders!$D$2:$D$4727,MATCH(B2112,Data_Orders!$A$2:$A$4727,0)),"")</f>
        <v>Binley (Coventry)</v>
      </c>
    </row>
    <row r="2113" customFormat="false" ht="15" hidden="false" customHeight="false" outlineLevel="0" collapsed="false">
      <c r="A2113" s="4" t="s">
        <v>7929</v>
      </c>
      <c r="B2113" s="4" t="s">
        <v>1787</v>
      </c>
      <c r="C2113" s="4" t="s">
        <v>1013</v>
      </c>
      <c r="D2113" s="4" t="n">
        <v>17</v>
      </c>
      <c r="E2113" s="4" t="n">
        <v>240.92</v>
      </c>
      <c r="F2113" s="4" t="n">
        <v>4095.64</v>
      </c>
      <c r="G2113" s="4" t="n">
        <f aca="false">INDEX(Data_Products!$D$2:$D$33,MATCH(C2113,Data_Products!$A$2:$A$33,0))</f>
        <v>168.32</v>
      </c>
      <c r="H2113" s="4" t="str">
        <f aca="false">INDEX(Data_Products!$C$2:$C$33,MATCH(C2113,Data_Products!$A$2:$A$33,0))</f>
        <v>Timber</v>
      </c>
      <c r="I2113" s="10" t="n">
        <f aca="false">D2113*(E2113-G2113)</f>
        <v>1234.2</v>
      </c>
      <c r="J2113" s="11" t="n">
        <f aca="false">IFERROR(I2113/F2113,0)</f>
        <v>0.301344844761747</v>
      </c>
      <c r="K2113" s="4" t="str">
        <f aca="false">IFERROR(INDEX(Data_Orders!$F$2:$F$4727,MATCH(B2113,Data_Orders!$A$2:$A$4727,0)),"")</f>
        <v>Contractor</v>
      </c>
      <c r="L2113" s="4" t="str">
        <f aca="false">IFERROR(INDEX(Data_Orders!$D$2:$D$4727,MATCH(B2113,Data_Orders!$A$2:$A$4727,0)),"")</f>
        <v>Binley (Coventry)</v>
      </c>
    </row>
    <row r="2114" customFormat="false" ht="15" hidden="false" customHeight="false" outlineLevel="0" collapsed="false">
      <c r="A2114" s="4" t="s">
        <v>7930</v>
      </c>
      <c r="B2114" s="4" t="s">
        <v>1787</v>
      </c>
      <c r="C2114" s="4" t="s">
        <v>1039</v>
      </c>
      <c r="D2114" s="4" t="n">
        <v>4</v>
      </c>
      <c r="E2114" s="4" t="n">
        <v>160.41</v>
      </c>
      <c r="F2114" s="4" t="n">
        <v>641.64</v>
      </c>
      <c r="G2114" s="4" t="n">
        <f aca="false">INDEX(Data_Products!$D$2:$D$33,MATCH(C2114,Data_Products!$A$2:$A$33,0))</f>
        <v>99.74</v>
      </c>
      <c r="H2114" s="4" t="str">
        <f aca="false">INDEX(Data_Products!$C$2:$C$33,MATCH(C2114,Data_Products!$A$2:$A$33,0))</f>
        <v>Insulation</v>
      </c>
      <c r="I2114" s="10" t="n">
        <f aca="false">D2114*(E2114-G2114)</f>
        <v>242.68</v>
      </c>
      <c r="J2114" s="11" t="n">
        <f aca="false">IFERROR(I2114/F2114,0)</f>
        <v>0.378218315566361</v>
      </c>
      <c r="K2114" s="4" t="str">
        <f aca="false">IFERROR(INDEX(Data_Orders!$F$2:$F$4727,MATCH(B2114,Data_Orders!$A$2:$A$4727,0)),"")</f>
        <v>Contractor</v>
      </c>
      <c r="L2114" s="4" t="str">
        <f aca="false">IFERROR(INDEX(Data_Orders!$D$2:$D$4727,MATCH(B2114,Data_Orders!$A$2:$A$4727,0)),"")</f>
        <v>Binley (Coventry)</v>
      </c>
    </row>
    <row r="2115" customFormat="false" ht="15" hidden="false" customHeight="false" outlineLevel="0" collapsed="false">
      <c r="A2115" s="4" t="s">
        <v>7931</v>
      </c>
      <c r="B2115" s="4" t="s">
        <v>1788</v>
      </c>
      <c r="C2115" s="4" t="s">
        <v>1032</v>
      </c>
      <c r="D2115" s="4" t="n">
        <v>7</v>
      </c>
      <c r="E2115" s="4" t="n">
        <v>99.65</v>
      </c>
      <c r="F2115" s="4" t="n">
        <v>697.55</v>
      </c>
      <c r="G2115" s="4" t="n">
        <f aca="false">INDEX(Data_Products!$D$2:$D$33,MATCH(C2115,Data_Products!$A$2:$A$33,0))</f>
        <v>58.26</v>
      </c>
      <c r="H2115" s="4" t="str">
        <f aca="false">INDEX(Data_Products!$C$2:$C$33,MATCH(C2115,Data_Products!$A$2:$A$33,0))</f>
        <v>Insulation</v>
      </c>
      <c r="I2115" s="10" t="n">
        <f aca="false">D2115*(E2115-G2115)</f>
        <v>289.73</v>
      </c>
      <c r="J2115" s="11" t="n">
        <f aca="false">IFERROR(I2115/F2115,0)</f>
        <v>0.415353738083292</v>
      </c>
      <c r="K2115" s="4" t="str">
        <f aca="false">IFERROR(INDEX(Data_Orders!$F$2:$F$4727,MATCH(B2115,Data_Orders!$A$2:$A$4727,0)),"")</f>
        <v>Contractor</v>
      </c>
      <c r="L2115" s="4" t="str">
        <f aca="false">IFERROR(INDEX(Data_Orders!$D$2:$D$4727,MATCH(B2115,Data_Orders!$A$2:$A$4727,0)),"")</f>
        <v>Binley (Coventry)</v>
      </c>
    </row>
    <row r="2116" customFormat="false" ht="15" hidden="false" customHeight="false" outlineLevel="0" collapsed="false">
      <c r="A2116" s="4" t="s">
        <v>7932</v>
      </c>
      <c r="B2116" s="4" t="s">
        <v>1788</v>
      </c>
      <c r="C2116" s="4" t="s">
        <v>1048</v>
      </c>
      <c r="D2116" s="4" t="n">
        <v>20</v>
      </c>
      <c r="E2116" s="4" t="n">
        <v>112.72</v>
      </c>
      <c r="F2116" s="4" t="n">
        <v>2254.4</v>
      </c>
      <c r="G2116" s="4" t="n">
        <f aca="false">INDEX(Data_Products!$D$2:$D$33,MATCH(C2116,Data_Products!$A$2:$A$33,0))</f>
        <v>83.21</v>
      </c>
      <c r="H2116" s="4" t="str">
        <f aca="false">INDEX(Data_Products!$C$2:$C$33,MATCH(C2116,Data_Products!$A$2:$A$33,0))</f>
        <v>Tools &amp; Fixings</v>
      </c>
      <c r="I2116" s="10" t="n">
        <f aca="false">D2116*(E2116-G2116)</f>
        <v>590.2</v>
      </c>
      <c r="J2116" s="11" t="n">
        <f aca="false">IFERROR(I2116/F2116,0)</f>
        <v>0.26179914833215</v>
      </c>
      <c r="K2116" s="4" t="str">
        <f aca="false">IFERROR(INDEX(Data_Orders!$F$2:$F$4727,MATCH(B2116,Data_Orders!$A$2:$A$4727,0)),"")</f>
        <v>Contractor</v>
      </c>
      <c r="L2116" s="4" t="str">
        <f aca="false">IFERROR(INDEX(Data_Orders!$D$2:$D$4727,MATCH(B2116,Data_Orders!$A$2:$A$4727,0)),"")</f>
        <v>Binley (Coventry)</v>
      </c>
    </row>
    <row r="2117" customFormat="false" ht="15" hidden="false" customHeight="false" outlineLevel="0" collapsed="false">
      <c r="A2117" s="4" t="s">
        <v>7933</v>
      </c>
      <c r="B2117" s="4" t="s">
        <v>1788</v>
      </c>
      <c r="C2117" s="4" t="s">
        <v>1055</v>
      </c>
      <c r="D2117" s="4" t="n">
        <v>7</v>
      </c>
      <c r="E2117" s="4" t="n">
        <v>205.03</v>
      </c>
      <c r="F2117" s="4" t="n">
        <v>1435.21</v>
      </c>
      <c r="G2117" s="4" t="n">
        <f aca="false">INDEX(Data_Products!$D$2:$D$33,MATCH(C2117,Data_Products!$A$2:$A$33,0))</f>
        <v>138.6</v>
      </c>
      <c r="H2117" s="4" t="str">
        <f aca="false">INDEX(Data_Products!$C$2:$C$33,MATCH(C2117,Data_Products!$A$2:$A$33,0))</f>
        <v>Roofing</v>
      </c>
      <c r="I2117" s="10" t="n">
        <f aca="false">D2117*(E2117-G2117)</f>
        <v>465.01</v>
      </c>
      <c r="J2117" s="11" t="n">
        <f aca="false">IFERROR(I2117/F2117,0)</f>
        <v>0.324001365653807</v>
      </c>
      <c r="K2117" s="4" t="str">
        <f aca="false">IFERROR(INDEX(Data_Orders!$F$2:$F$4727,MATCH(B2117,Data_Orders!$A$2:$A$4727,0)),"")</f>
        <v>Contractor</v>
      </c>
      <c r="L2117" s="4" t="str">
        <f aca="false">IFERROR(INDEX(Data_Orders!$D$2:$D$4727,MATCH(B2117,Data_Orders!$A$2:$A$4727,0)),"")</f>
        <v>Binley (Coventry)</v>
      </c>
    </row>
    <row r="2118" customFormat="false" ht="15" hidden="false" customHeight="false" outlineLevel="0" collapsed="false">
      <c r="A2118" s="4" t="s">
        <v>7934</v>
      </c>
      <c r="B2118" s="4" t="s">
        <v>1789</v>
      </c>
      <c r="C2118" s="4" t="s">
        <v>1077</v>
      </c>
      <c r="D2118" s="4" t="n">
        <v>7</v>
      </c>
      <c r="E2118" s="4" t="n">
        <v>46.61</v>
      </c>
      <c r="F2118" s="4" t="n">
        <v>326.27</v>
      </c>
      <c r="G2118" s="4" t="n">
        <f aca="false">INDEX(Data_Products!$D$2:$D$33,MATCH(C2118,Data_Products!$A$2:$A$33,0))</f>
        <v>36.87</v>
      </c>
      <c r="H2118" s="4" t="str">
        <f aca="false">INDEX(Data_Products!$C$2:$C$33,MATCH(C2118,Data_Products!$A$2:$A$33,0))</f>
        <v>Landscaping</v>
      </c>
      <c r="I2118" s="10" t="n">
        <f aca="false">D2118*(E2118-G2118)</f>
        <v>68.18</v>
      </c>
      <c r="J2118" s="11" t="n">
        <f aca="false">IFERROR(I2118/F2118,0)</f>
        <v>0.208968032611028</v>
      </c>
      <c r="K2118" s="4" t="str">
        <f aca="false">IFERROR(INDEX(Data_Orders!$F$2:$F$4727,MATCH(B2118,Data_Orders!$A$2:$A$4727,0)),"")</f>
        <v>Contractor</v>
      </c>
      <c r="L2118" s="4" t="str">
        <f aca="false">IFERROR(INDEX(Data_Orders!$D$2:$D$4727,MATCH(B2118,Data_Orders!$A$2:$A$4727,0)),"")</f>
        <v>Binley (Coventry)</v>
      </c>
    </row>
    <row r="2119" customFormat="false" ht="15" hidden="false" customHeight="false" outlineLevel="0" collapsed="false">
      <c r="A2119" s="4" t="s">
        <v>7935</v>
      </c>
      <c r="B2119" s="4" t="s">
        <v>1789</v>
      </c>
      <c r="C2119" s="4" t="s">
        <v>1039</v>
      </c>
      <c r="D2119" s="4" t="n">
        <v>4</v>
      </c>
      <c r="E2119" s="4" t="n">
        <v>160.41</v>
      </c>
      <c r="F2119" s="4" t="n">
        <v>641.64</v>
      </c>
      <c r="G2119" s="4" t="n">
        <f aca="false">INDEX(Data_Products!$D$2:$D$33,MATCH(C2119,Data_Products!$A$2:$A$33,0))</f>
        <v>99.74</v>
      </c>
      <c r="H2119" s="4" t="str">
        <f aca="false">INDEX(Data_Products!$C$2:$C$33,MATCH(C2119,Data_Products!$A$2:$A$33,0))</f>
        <v>Insulation</v>
      </c>
      <c r="I2119" s="10" t="n">
        <f aca="false">D2119*(E2119-G2119)</f>
        <v>242.68</v>
      </c>
      <c r="J2119" s="11" t="n">
        <f aca="false">IFERROR(I2119/F2119,0)</f>
        <v>0.378218315566361</v>
      </c>
      <c r="K2119" s="4" t="str">
        <f aca="false">IFERROR(INDEX(Data_Orders!$F$2:$F$4727,MATCH(B2119,Data_Orders!$A$2:$A$4727,0)),"")</f>
        <v>Contractor</v>
      </c>
      <c r="L2119" s="4" t="str">
        <f aca="false">IFERROR(INDEX(Data_Orders!$D$2:$D$4727,MATCH(B2119,Data_Orders!$A$2:$A$4727,0)),"")</f>
        <v>Binley (Coventry)</v>
      </c>
    </row>
    <row r="2120" customFormat="false" ht="15" hidden="false" customHeight="false" outlineLevel="0" collapsed="false">
      <c r="A2120" s="4" t="s">
        <v>7936</v>
      </c>
      <c r="B2120" s="4" t="s">
        <v>1789</v>
      </c>
      <c r="C2120" s="4" t="s">
        <v>1017</v>
      </c>
      <c r="D2120" s="4" t="n">
        <v>12</v>
      </c>
      <c r="E2120" s="4" t="n">
        <v>49.15</v>
      </c>
      <c r="F2120" s="4" t="n">
        <v>589.8</v>
      </c>
      <c r="G2120" s="4" t="n">
        <f aca="false">INDEX(Data_Products!$D$2:$D$33,MATCH(C2120,Data_Products!$A$2:$A$33,0))</f>
        <v>31.44</v>
      </c>
      <c r="H2120" s="4" t="str">
        <f aca="false">INDEX(Data_Products!$C$2:$C$33,MATCH(C2120,Data_Products!$A$2:$A$33,0))</f>
        <v>Timber</v>
      </c>
      <c r="I2120" s="10" t="n">
        <f aca="false">D2120*(E2120-G2120)</f>
        <v>212.52</v>
      </c>
      <c r="J2120" s="11" t="n">
        <f aca="false">IFERROR(I2120/F2120,0)</f>
        <v>0.360325534079349</v>
      </c>
      <c r="K2120" s="4" t="str">
        <f aca="false">IFERROR(INDEX(Data_Orders!$F$2:$F$4727,MATCH(B2120,Data_Orders!$A$2:$A$4727,0)),"")</f>
        <v>Contractor</v>
      </c>
      <c r="L2120" s="4" t="str">
        <f aca="false">IFERROR(INDEX(Data_Orders!$D$2:$D$4727,MATCH(B2120,Data_Orders!$A$2:$A$4727,0)),"")</f>
        <v>Binley (Coventry)</v>
      </c>
    </row>
    <row r="2121" customFormat="false" ht="15" hidden="false" customHeight="false" outlineLevel="0" collapsed="false">
      <c r="A2121" s="4" t="s">
        <v>7937</v>
      </c>
      <c r="B2121" s="4" t="s">
        <v>1789</v>
      </c>
      <c r="C2121" s="4" t="s">
        <v>1026</v>
      </c>
      <c r="D2121" s="4" t="n">
        <v>11</v>
      </c>
      <c r="E2121" s="4" t="n">
        <v>184.05</v>
      </c>
      <c r="F2121" s="4" t="n">
        <v>2024.55</v>
      </c>
      <c r="G2121" s="4" t="n">
        <f aca="false">INDEX(Data_Products!$D$2:$D$33,MATCH(C2121,Data_Products!$A$2:$A$33,0))</f>
        <v>147.44</v>
      </c>
      <c r="H2121" s="4" t="str">
        <f aca="false">INDEX(Data_Products!$C$2:$C$33,MATCH(C2121,Data_Products!$A$2:$A$33,0))</f>
        <v>Cement &amp; Aggregates</v>
      </c>
      <c r="I2121" s="10" t="n">
        <f aca="false">D2121*(E2121-G2121)</f>
        <v>402.71</v>
      </c>
      <c r="J2121" s="11" t="n">
        <f aca="false">IFERROR(I2121/F2121,0)</f>
        <v>0.19891333876664</v>
      </c>
      <c r="K2121" s="4" t="str">
        <f aca="false">IFERROR(INDEX(Data_Orders!$F$2:$F$4727,MATCH(B2121,Data_Orders!$A$2:$A$4727,0)),"")</f>
        <v>Contractor</v>
      </c>
      <c r="L2121" s="4" t="str">
        <f aca="false">IFERROR(INDEX(Data_Orders!$D$2:$D$4727,MATCH(B2121,Data_Orders!$A$2:$A$4727,0)),"")</f>
        <v>Binley (Coventry)</v>
      </c>
    </row>
    <row r="2122" customFormat="false" ht="15" hidden="false" customHeight="false" outlineLevel="0" collapsed="false">
      <c r="A2122" s="4" t="s">
        <v>7938</v>
      </c>
      <c r="B2122" s="4" t="s">
        <v>1790</v>
      </c>
      <c r="C2122" s="4" t="s">
        <v>1037</v>
      </c>
      <c r="D2122" s="4" t="n">
        <v>11</v>
      </c>
      <c r="E2122" s="4" t="n">
        <v>90.97</v>
      </c>
      <c r="F2122" s="4" t="n">
        <v>1000.67</v>
      </c>
      <c r="G2122" s="4" t="n">
        <f aca="false">INDEX(Data_Products!$D$2:$D$33,MATCH(C2122,Data_Products!$A$2:$A$33,0))</f>
        <v>73.81</v>
      </c>
      <c r="H2122" s="4" t="str">
        <f aca="false">INDEX(Data_Products!$C$2:$C$33,MATCH(C2122,Data_Products!$A$2:$A$33,0))</f>
        <v>Insulation</v>
      </c>
      <c r="I2122" s="10" t="n">
        <f aca="false">D2122*(E2122-G2122)</f>
        <v>188.76</v>
      </c>
      <c r="J2122" s="11" t="n">
        <f aca="false">IFERROR(I2122/F2122,0)</f>
        <v>0.18863361547763</v>
      </c>
      <c r="K2122" s="4" t="str">
        <f aca="false">IFERROR(INDEX(Data_Orders!$F$2:$F$4727,MATCH(B2122,Data_Orders!$A$2:$A$4727,0)),"")</f>
        <v>Contractor</v>
      </c>
      <c r="L2122" s="4" t="str">
        <f aca="false">IFERROR(INDEX(Data_Orders!$D$2:$D$4727,MATCH(B2122,Data_Orders!$A$2:$A$4727,0)),"")</f>
        <v>Binley (Coventry)</v>
      </c>
    </row>
    <row r="2123" customFormat="false" ht="15" hidden="false" customHeight="false" outlineLevel="0" collapsed="false">
      <c r="A2123" s="4" t="s">
        <v>7939</v>
      </c>
      <c r="B2123" s="4" t="s">
        <v>1791</v>
      </c>
      <c r="C2123" s="4" t="s">
        <v>1024</v>
      </c>
      <c r="D2123" s="4" t="n">
        <v>9</v>
      </c>
      <c r="E2123" s="4" t="n">
        <v>137.14</v>
      </c>
      <c r="F2123" s="4" t="n">
        <v>1234.26</v>
      </c>
      <c r="G2123" s="4" t="n">
        <f aca="false">INDEX(Data_Products!$D$2:$D$33,MATCH(C2123,Data_Products!$A$2:$A$33,0))</f>
        <v>99.99</v>
      </c>
      <c r="H2123" s="4" t="str">
        <f aca="false">INDEX(Data_Products!$C$2:$C$33,MATCH(C2123,Data_Products!$A$2:$A$33,0))</f>
        <v>Cement &amp; Aggregates</v>
      </c>
      <c r="I2123" s="10" t="n">
        <f aca="false">D2123*(E2123-G2123)</f>
        <v>334.35</v>
      </c>
      <c r="J2123" s="11" t="n">
        <f aca="false">IFERROR(I2123/F2123,0)</f>
        <v>0.270891060230421</v>
      </c>
      <c r="K2123" s="4" t="str">
        <f aca="false">IFERROR(INDEX(Data_Orders!$F$2:$F$4727,MATCH(B2123,Data_Orders!$A$2:$A$4727,0)),"")</f>
        <v>Contractor</v>
      </c>
      <c r="L2123" s="4" t="str">
        <f aca="false">IFERROR(INDEX(Data_Orders!$D$2:$D$4727,MATCH(B2123,Data_Orders!$A$2:$A$4727,0)),"")</f>
        <v>Binley (Coventry)</v>
      </c>
    </row>
    <row r="2124" customFormat="false" ht="15" hidden="false" customHeight="false" outlineLevel="0" collapsed="false">
      <c r="A2124" s="4" t="s">
        <v>7940</v>
      </c>
      <c r="B2124" s="4" t="s">
        <v>1791</v>
      </c>
      <c r="C2124" s="4" t="s">
        <v>1041</v>
      </c>
      <c r="D2124" s="4" t="n">
        <v>20</v>
      </c>
      <c r="E2124" s="4" t="n">
        <v>242.75</v>
      </c>
      <c r="F2124" s="4" t="n">
        <v>4855</v>
      </c>
      <c r="G2124" s="4" t="n">
        <f aca="false">INDEX(Data_Products!$D$2:$D$33,MATCH(C2124,Data_Products!$A$2:$A$33,0))</f>
        <v>142.94</v>
      </c>
      <c r="H2124" s="4" t="str">
        <f aca="false">INDEX(Data_Products!$C$2:$C$33,MATCH(C2124,Data_Products!$A$2:$A$33,0))</f>
        <v>Tools &amp; Fixings</v>
      </c>
      <c r="I2124" s="10" t="n">
        <f aca="false">D2124*(E2124-G2124)</f>
        <v>1996.2</v>
      </c>
      <c r="J2124" s="11" t="n">
        <f aca="false">IFERROR(I2124/F2124,0)</f>
        <v>0.411163748712667</v>
      </c>
      <c r="K2124" s="4" t="str">
        <f aca="false">IFERROR(INDEX(Data_Orders!$F$2:$F$4727,MATCH(B2124,Data_Orders!$A$2:$A$4727,0)),"")</f>
        <v>Contractor</v>
      </c>
      <c r="L2124" s="4" t="str">
        <f aca="false">IFERROR(INDEX(Data_Orders!$D$2:$D$4727,MATCH(B2124,Data_Orders!$A$2:$A$4727,0)),"")</f>
        <v>Binley (Coventry)</v>
      </c>
    </row>
    <row r="2125" customFormat="false" ht="15" hidden="false" customHeight="false" outlineLevel="0" collapsed="false">
      <c r="A2125" s="4" t="s">
        <v>7941</v>
      </c>
      <c r="B2125" s="4" t="s">
        <v>1791</v>
      </c>
      <c r="C2125" s="4" t="s">
        <v>1026</v>
      </c>
      <c r="D2125" s="4" t="n">
        <v>12</v>
      </c>
      <c r="E2125" s="4" t="n">
        <v>184.05</v>
      </c>
      <c r="F2125" s="4" t="n">
        <v>2208.6</v>
      </c>
      <c r="G2125" s="4" t="n">
        <f aca="false">INDEX(Data_Products!$D$2:$D$33,MATCH(C2125,Data_Products!$A$2:$A$33,0))</f>
        <v>147.44</v>
      </c>
      <c r="H2125" s="4" t="str">
        <f aca="false">INDEX(Data_Products!$C$2:$C$33,MATCH(C2125,Data_Products!$A$2:$A$33,0))</f>
        <v>Cement &amp; Aggregates</v>
      </c>
      <c r="I2125" s="10" t="n">
        <f aca="false">D2125*(E2125-G2125)</f>
        <v>439.32</v>
      </c>
      <c r="J2125" s="11" t="n">
        <f aca="false">IFERROR(I2125/F2125,0)</f>
        <v>0.19891333876664</v>
      </c>
      <c r="K2125" s="4" t="str">
        <f aca="false">IFERROR(INDEX(Data_Orders!$F$2:$F$4727,MATCH(B2125,Data_Orders!$A$2:$A$4727,0)),"")</f>
        <v>Contractor</v>
      </c>
      <c r="L2125" s="4" t="str">
        <f aca="false">IFERROR(INDEX(Data_Orders!$D$2:$D$4727,MATCH(B2125,Data_Orders!$A$2:$A$4727,0)),"")</f>
        <v>Binley (Coventry)</v>
      </c>
    </row>
    <row r="2126" customFormat="false" ht="15" hidden="false" customHeight="false" outlineLevel="0" collapsed="false">
      <c r="A2126" s="4" t="s">
        <v>7942</v>
      </c>
      <c r="B2126" s="4" t="s">
        <v>1791</v>
      </c>
      <c r="C2126" s="4" t="s">
        <v>1015</v>
      </c>
      <c r="D2126" s="4" t="n">
        <v>2</v>
      </c>
      <c r="E2126" s="4" t="n">
        <v>122.01</v>
      </c>
      <c r="F2126" s="4" t="n">
        <v>244.02</v>
      </c>
      <c r="G2126" s="4" t="n">
        <f aca="false">INDEX(Data_Products!$D$2:$D$33,MATCH(C2126,Data_Products!$A$2:$A$33,0))</f>
        <v>85.53</v>
      </c>
      <c r="H2126" s="4" t="str">
        <f aca="false">INDEX(Data_Products!$C$2:$C$33,MATCH(C2126,Data_Products!$A$2:$A$33,0))</f>
        <v>Timber</v>
      </c>
      <c r="I2126" s="10" t="n">
        <f aca="false">D2126*(E2126-G2126)</f>
        <v>72.96</v>
      </c>
      <c r="J2126" s="11" t="n">
        <f aca="false">IFERROR(I2126/F2126,0)</f>
        <v>0.298991885910991</v>
      </c>
      <c r="K2126" s="4" t="str">
        <f aca="false">IFERROR(INDEX(Data_Orders!$F$2:$F$4727,MATCH(B2126,Data_Orders!$A$2:$A$4727,0)),"")</f>
        <v>Contractor</v>
      </c>
      <c r="L2126" s="4" t="str">
        <f aca="false">IFERROR(INDEX(Data_Orders!$D$2:$D$4727,MATCH(B2126,Data_Orders!$A$2:$A$4727,0)),"")</f>
        <v>Binley (Coventry)</v>
      </c>
    </row>
    <row r="2127" customFormat="false" ht="15" hidden="false" customHeight="false" outlineLevel="0" collapsed="false">
      <c r="A2127" s="4" t="s">
        <v>7943</v>
      </c>
      <c r="B2127" s="4" t="s">
        <v>1792</v>
      </c>
      <c r="C2127" s="4" t="s">
        <v>1066</v>
      </c>
      <c r="D2127" s="4" t="n">
        <v>9</v>
      </c>
      <c r="E2127" s="4" t="n">
        <v>209.69</v>
      </c>
      <c r="F2127" s="4" t="n">
        <v>1887.21</v>
      </c>
      <c r="G2127" s="4" t="n">
        <f aca="false">INDEX(Data_Products!$D$2:$D$33,MATCH(C2127,Data_Products!$A$2:$A$33,0))</f>
        <v>144.38</v>
      </c>
      <c r="H2127" s="4" t="str">
        <f aca="false">INDEX(Data_Products!$C$2:$C$33,MATCH(C2127,Data_Products!$A$2:$A$33,0))</f>
        <v>Plumbing &amp; Drainage</v>
      </c>
      <c r="I2127" s="10" t="n">
        <f aca="false">D2127*(E2127-G2127)</f>
        <v>587.79</v>
      </c>
      <c r="J2127" s="11" t="n">
        <f aca="false">IFERROR(I2127/F2127,0)</f>
        <v>0.311459773952024</v>
      </c>
      <c r="K2127" s="4" t="str">
        <f aca="false">IFERROR(INDEX(Data_Orders!$F$2:$F$4727,MATCH(B2127,Data_Orders!$A$2:$A$4727,0)),"")</f>
        <v>Trade Account</v>
      </c>
      <c r="L2127" s="4" t="str">
        <f aca="false">IFERROR(INDEX(Data_Orders!$D$2:$D$4727,MATCH(B2127,Data_Orders!$A$2:$A$4727,0)),"")</f>
        <v>Binley (Coventry)</v>
      </c>
    </row>
    <row r="2128" customFormat="false" ht="15" hidden="false" customHeight="false" outlineLevel="0" collapsed="false">
      <c r="A2128" s="4" t="s">
        <v>7944</v>
      </c>
      <c r="B2128" s="4" t="s">
        <v>1792</v>
      </c>
      <c r="C2128" s="4" t="s">
        <v>1075</v>
      </c>
      <c r="D2128" s="4" t="n">
        <v>4</v>
      </c>
      <c r="E2128" s="4" t="n">
        <v>98.61</v>
      </c>
      <c r="F2128" s="4" t="n">
        <v>394.44</v>
      </c>
      <c r="G2128" s="4" t="n">
        <f aca="false">INDEX(Data_Products!$D$2:$D$33,MATCH(C2128,Data_Products!$A$2:$A$33,0))</f>
        <v>74.84</v>
      </c>
      <c r="H2128" s="4" t="str">
        <f aca="false">INDEX(Data_Products!$C$2:$C$33,MATCH(C2128,Data_Products!$A$2:$A$33,0))</f>
        <v>Landscaping</v>
      </c>
      <c r="I2128" s="10" t="n">
        <f aca="false">D2128*(E2128-G2128)</f>
        <v>95.08</v>
      </c>
      <c r="J2128" s="11" t="n">
        <f aca="false">IFERROR(I2128/F2128,0)</f>
        <v>0.24105060338708</v>
      </c>
      <c r="K2128" s="4" t="str">
        <f aca="false">IFERROR(INDEX(Data_Orders!$F$2:$F$4727,MATCH(B2128,Data_Orders!$A$2:$A$4727,0)),"")</f>
        <v>Trade Account</v>
      </c>
      <c r="L2128" s="4" t="str">
        <f aca="false">IFERROR(INDEX(Data_Orders!$D$2:$D$4727,MATCH(B2128,Data_Orders!$A$2:$A$4727,0)),"")</f>
        <v>Binley (Coventry)</v>
      </c>
    </row>
    <row r="2129" customFormat="false" ht="15" hidden="false" customHeight="false" outlineLevel="0" collapsed="false">
      <c r="A2129" s="4" t="s">
        <v>7945</v>
      </c>
      <c r="B2129" s="4" t="s">
        <v>1792</v>
      </c>
      <c r="C2129" s="4" t="s">
        <v>1070</v>
      </c>
      <c r="D2129" s="4" t="n">
        <v>20</v>
      </c>
      <c r="E2129" s="4" t="n">
        <v>230.32</v>
      </c>
      <c r="F2129" s="4" t="n">
        <v>4606.4</v>
      </c>
      <c r="G2129" s="4" t="n">
        <f aca="false">INDEX(Data_Products!$D$2:$D$33,MATCH(C2129,Data_Products!$A$2:$A$33,0))</f>
        <v>161.64</v>
      </c>
      <c r="H2129" s="4" t="str">
        <f aca="false">INDEX(Data_Products!$C$2:$C$33,MATCH(C2129,Data_Products!$A$2:$A$33,0))</f>
        <v>Landscaping</v>
      </c>
      <c r="I2129" s="10" t="n">
        <f aca="false">D2129*(E2129-G2129)</f>
        <v>1373.6</v>
      </c>
      <c r="J2129" s="11" t="n">
        <f aca="false">IFERROR(I2129/F2129,0)</f>
        <v>0.298193817297673</v>
      </c>
      <c r="K2129" s="4" t="str">
        <f aca="false">IFERROR(INDEX(Data_Orders!$F$2:$F$4727,MATCH(B2129,Data_Orders!$A$2:$A$4727,0)),"")</f>
        <v>Trade Account</v>
      </c>
      <c r="L2129" s="4" t="str">
        <f aca="false">IFERROR(INDEX(Data_Orders!$D$2:$D$4727,MATCH(B2129,Data_Orders!$A$2:$A$4727,0)),"")</f>
        <v>Binley (Coventry)</v>
      </c>
    </row>
    <row r="2130" customFormat="false" ht="15" hidden="false" customHeight="false" outlineLevel="0" collapsed="false">
      <c r="A2130" s="4" t="s">
        <v>7946</v>
      </c>
      <c r="B2130" s="4" t="s">
        <v>1792</v>
      </c>
      <c r="C2130" s="4" t="s">
        <v>1050</v>
      </c>
      <c r="D2130" s="4" t="n">
        <v>11</v>
      </c>
      <c r="E2130" s="4" t="n">
        <v>238.63</v>
      </c>
      <c r="F2130" s="4" t="n">
        <v>2624.93</v>
      </c>
      <c r="G2130" s="4" t="n">
        <f aca="false">INDEX(Data_Products!$D$2:$D$33,MATCH(C2130,Data_Products!$A$2:$A$33,0))</f>
        <v>148.91</v>
      </c>
      <c r="H2130" s="4" t="str">
        <f aca="false">INDEX(Data_Products!$C$2:$C$33,MATCH(C2130,Data_Products!$A$2:$A$33,0))</f>
        <v>Tools &amp; Fixings</v>
      </c>
      <c r="I2130" s="10" t="n">
        <f aca="false">D2130*(E2130-G2130)</f>
        <v>986.92</v>
      </c>
      <c r="J2130" s="11" t="n">
        <f aca="false">IFERROR(I2130/F2130,0)</f>
        <v>0.375979549930855</v>
      </c>
      <c r="K2130" s="4" t="str">
        <f aca="false">IFERROR(INDEX(Data_Orders!$F$2:$F$4727,MATCH(B2130,Data_Orders!$A$2:$A$4727,0)),"")</f>
        <v>Trade Account</v>
      </c>
      <c r="L2130" s="4" t="str">
        <f aca="false">IFERROR(INDEX(Data_Orders!$D$2:$D$4727,MATCH(B2130,Data_Orders!$A$2:$A$4727,0)),"")</f>
        <v>Binley (Coventry)</v>
      </c>
    </row>
    <row r="2131" customFormat="false" ht="15" hidden="false" customHeight="false" outlineLevel="0" collapsed="false">
      <c r="A2131" s="4" t="s">
        <v>7947</v>
      </c>
      <c r="B2131" s="4" t="s">
        <v>1792</v>
      </c>
      <c r="C2131" s="4" t="s">
        <v>1021</v>
      </c>
      <c r="D2131" s="4" t="n">
        <v>13</v>
      </c>
      <c r="E2131" s="4" t="n">
        <v>73.76</v>
      </c>
      <c r="F2131" s="4" t="n">
        <v>958.88</v>
      </c>
      <c r="G2131" s="4" t="n">
        <f aca="false">INDEX(Data_Products!$D$2:$D$33,MATCH(C2131,Data_Products!$A$2:$A$33,0))</f>
        <v>51.51</v>
      </c>
      <c r="H2131" s="4" t="str">
        <f aca="false">INDEX(Data_Products!$C$2:$C$33,MATCH(C2131,Data_Products!$A$2:$A$33,0))</f>
        <v>Cement &amp; Aggregates</v>
      </c>
      <c r="I2131" s="10" t="n">
        <f aca="false">D2131*(E2131-G2131)</f>
        <v>289.25</v>
      </c>
      <c r="J2131" s="11" t="n">
        <f aca="false">IFERROR(I2131/F2131,0)</f>
        <v>0.301654013015185</v>
      </c>
      <c r="K2131" s="4" t="str">
        <f aca="false">IFERROR(INDEX(Data_Orders!$F$2:$F$4727,MATCH(B2131,Data_Orders!$A$2:$A$4727,0)),"")</f>
        <v>Trade Account</v>
      </c>
      <c r="L2131" s="4" t="str">
        <f aca="false">IFERROR(INDEX(Data_Orders!$D$2:$D$4727,MATCH(B2131,Data_Orders!$A$2:$A$4727,0)),"")</f>
        <v>Binley (Coventry)</v>
      </c>
    </row>
    <row r="2132" customFormat="false" ht="15" hidden="false" customHeight="false" outlineLevel="0" collapsed="false">
      <c r="A2132" s="4" t="s">
        <v>7948</v>
      </c>
      <c r="B2132" s="4" t="s">
        <v>1793</v>
      </c>
      <c r="C2132" s="4" t="s">
        <v>1032</v>
      </c>
      <c r="D2132" s="4" t="n">
        <v>11</v>
      </c>
      <c r="E2132" s="4" t="n">
        <v>99.65</v>
      </c>
      <c r="F2132" s="4" t="n">
        <v>1096.15</v>
      </c>
      <c r="G2132" s="4" t="n">
        <f aca="false">INDEX(Data_Products!$D$2:$D$33,MATCH(C2132,Data_Products!$A$2:$A$33,0))</f>
        <v>58.26</v>
      </c>
      <c r="H2132" s="4" t="str">
        <f aca="false">INDEX(Data_Products!$C$2:$C$33,MATCH(C2132,Data_Products!$A$2:$A$33,0))</f>
        <v>Insulation</v>
      </c>
      <c r="I2132" s="10" t="n">
        <f aca="false">D2132*(E2132-G2132)</f>
        <v>455.29</v>
      </c>
      <c r="J2132" s="11" t="n">
        <f aca="false">IFERROR(I2132/F2132,0)</f>
        <v>0.415353738083292</v>
      </c>
      <c r="K2132" s="4" t="str">
        <f aca="false">IFERROR(INDEX(Data_Orders!$F$2:$F$4727,MATCH(B2132,Data_Orders!$A$2:$A$4727,0)),"")</f>
        <v>Trade Account</v>
      </c>
      <c r="L2132" s="4" t="str">
        <f aca="false">IFERROR(INDEX(Data_Orders!$D$2:$D$4727,MATCH(B2132,Data_Orders!$A$2:$A$4727,0)),"")</f>
        <v>Binley (Coventry)</v>
      </c>
    </row>
    <row r="2133" customFormat="false" ht="15" hidden="false" customHeight="false" outlineLevel="0" collapsed="false">
      <c r="A2133" s="4" t="s">
        <v>7949</v>
      </c>
      <c r="B2133" s="4" t="s">
        <v>1793</v>
      </c>
      <c r="C2133" s="4" t="s">
        <v>1021</v>
      </c>
      <c r="D2133" s="4" t="n">
        <v>16</v>
      </c>
      <c r="E2133" s="4" t="n">
        <v>73.76</v>
      </c>
      <c r="F2133" s="4" t="n">
        <v>1180.16</v>
      </c>
      <c r="G2133" s="4" t="n">
        <f aca="false">INDEX(Data_Products!$D$2:$D$33,MATCH(C2133,Data_Products!$A$2:$A$33,0))</f>
        <v>51.51</v>
      </c>
      <c r="H2133" s="4" t="str">
        <f aca="false">INDEX(Data_Products!$C$2:$C$33,MATCH(C2133,Data_Products!$A$2:$A$33,0))</f>
        <v>Cement &amp; Aggregates</v>
      </c>
      <c r="I2133" s="10" t="n">
        <f aca="false">D2133*(E2133-G2133)</f>
        <v>356</v>
      </c>
      <c r="J2133" s="11" t="n">
        <f aca="false">IFERROR(I2133/F2133,0)</f>
        <v>0.301654013015184</v>
      </c>
      <c r="K2133" s="4" t="str">
        <f aca="false">IFERROR(INDEX(Data_Orders!$F$2:$F$4727,MATCH(B2133,Data_Orders!$A$2:$A$4727,0)),"")</f>
        <v>Trade Account</v>
      </c>
      <c r="L2133" s="4" t="str">
        <f aca="false">IFERROR(INDEX(Data_Orders!$D$2:$D$4727,MATCH(B2133,Data_Orders!$A$2:$A$4727,0)),"")</f>
        <v>Binley (Coventry)</v>
      </c>
    </row>
    <row r="2134" customFormat="false" ht="15" hidden="false" customHeight="false" outlineLevel="0" collapsed="false">
      <c r="A2134" s="4" t="s">
        <v>7950</v>
      </c>
      <c r="B2134" s="4" t="s">
        <v>1794</v>
      </c>
      <c r="C2134" s="4" t="s">
        <v>1010</v>
      </c>
      <c r="D2134" s="4" t="n">
        <v>19</v>
      </c>
      <c r="E2134" s="4" t="n">
        <v>135.95</v>
      </c>
      <c r="F2134" s="4" t="n">
        <v>2583.05</v>
      </c>
      <c r="G2134" s="4" t="n">
        <f aca="false">INDEX(Data_Products!$D$2:$D$33,MATCH(C2134,Data_Products!$A$2:$A$33,0))</f>
        <v>111.1</v>
      </c>
      <c r="H2134" s="4" t="str">
        <f aca="false">INDEX(Data_Products!$C$2:$C$33,MATCH(C2134,Data_Products!$A$2:$A$33,0))</f>
        <v>Timber</v>
      </c>
      <c r="I2134" s="10" t="n">
        <f aca="false">D2134*(E2134-G2134)</f>
        <v>472.15</v>
      </c>
      <c r="J2134" s="11" t="n">
        <f aca="false">IFERROR(I2134/F2134,0)</f>
        <v>0.18278778962854</v>
      </c>
      <c r="K2134" s="4" t="str">
        <f aca="false">IFERROR(INDEX(Data_Orders!$F$2:$F$4727,MATCH(B2134,Data_Orders!$A$2:$A$4727,0)),"")</f>
        <v>Trade Account</v>
      </c>
      <c r="L2134" s="4" t="str">
        <f aca="false">IFERROR(INDEX(Data_Orders!$D$2:$D$4727,MATCH(B2134,Data_Orders!$A$2:$A$4727,0)),"")</f>
        <v>Binley (Coventry)</v>
      </c>
    </row>
    <row r="2135" customFormat="false" ht="15" hidden="false" customHeight="false" outlineLevel="0" collapsed="false">
      <c r="A2135" s="4" t="s">
        <v>7951</v>
      </c>
      <c r="B2135" s="4" t="s">
        <v>1794</v>
      </c>
      <c r="C2135" s="4" t="s">
        <v>1052</v>
      </c>
      <c r="D2135" s="4" t="n">
        <v>15</v>
      </c>
      <c r="E2135" s="4" t="n">
        <v>205.71</v>
      </c>
      <c r="F2135" s="4" t="n">
        <v>3085.65</v>
      </c>
      <c r="G2135" s="4" t="n">
        <f aca="false">INDEX(Data_Products!$D$2:$D$33,MATCH(C2135,Data_Products!$A$2:$A$33,0))</f>
        <v>152.29</v>
      </c>
      <c r="H2135" s="4" t="str">
        <f aca="false">INDEX(Data_Products!$C$2:$C$33,MATCH(C2135,Data_Products!$A$2:$A$33,0))</f>
        <v>Roofing</v>
      </c>
      <c r="I2135" s="10" t="n">
        <f aca="false">D2135*(E2135-G2135)</f>
        <v>801.3</v>
      </c>
      <c r="J2135" s="11" t="n">
        <f aca="false">IFERROR(I2135/F2135,0)</f>
        <v>0.259685965679841</v>
      </c>
      <c r="K2135" s="4" t="str">
        <f aca="false">IFERROR(INDEX(Data_Orders!$F$2:$F$4727,MATCH(B2135,Data_Orders!$A$2:$A$4727,0)),"")</f>
        <v>Trade Account</v>
      </c>
      <c r="L2135" s="4" t="str">
        <f aca="false">IFERROR(INDEX(Data_Orders!$D$2:$D$4727,MATCH(B2135,Data_Orders!$A$2:$A$4727,0)),"")</f>
        <v>Binley (Coventry)</v>
      </c>
    </row>
    <row r="2136" customFormat="false" ht="15" hidden="false" customHeight="false" outlineLevel="0" collapsed="false">
      <c r="A2136" s="4" t="s">
        <v>7952</v>
      </c>
      <c r="B2136" s="4" t="s">
        <v>1794</v>
      </c>
      <c r="C2136" s="4" t="s">
        <v>1075</v>
      </c>
      <c r="D2136" s="4" t="n">
        <v>13</v>
      </c>
      <c r="E2136" s="4" t="n">
        <v>98.61</v>
      </c>
      <c r="F2136" s="4" t="n">
        <v>1281.93</v>
      </c>
      <c r="G2136" s="4" t="n">
        <f aca="false">INDEX(Data_Products!$D$2:$D$33,MATCH(C2136,Data_Products!$A$2:$A$33,0))</f>
        <v>74.84</v>
      </c>
      <c r="H2136" s="4" t="str">
        <f aca="false">INDEX(Data_Products!$C$2:$C$33,MATCH(C2136,Data_Products!$A$2:$A$33,0))</f>
        <v>Landscaping</v>
      </c>
      <c r="I2136" s="10" t="n">
        <f aca="false">D2136*(E2136-G2136)</f>
        <v>309.01</v>
      </c>
      <c r="J2136" s="11" t="n">
        <f aca="false">IFERROR(I2136/F2136,0)</f>
        <v>0.24105060338708</v>
      </c>
      <c r="K2136" s="4" t="str">
        <f aca="false">IFERROR(INDEX(Data_Orders!$F$2:$F$4727,MATCH(B2136,Data_Orders!$A$2:$A$4727,0)),"")</f>
        <v>Trade Account</v>
      </c>
      <c r="L2136" s="4" t="str">
        <f aca="false">IFERROR(INDEX(Data_Orders!$D$2:$D$4727,MATCH(B2136,Data_Orders!$A$2:$A$4727,0)),"")</f>
        <v>Binley (Coventry)</v>
      </c>
    </row>
    <row r="2137" customFormat="false" ht="15" hidden="false" customHeight="false" outlineLevel="0" collapsed="false">
      <c r="A2137" s="4" t="s">
        <v>7953</v>
      </c>
      <c r="B2137" s="4" t="s">
        <v>1795</v>
      </c>
      <c r="C2137" s="4" t="s">
        <v>1046</v>
      </c>
      <c r="D2137" s="4" t="n">
        <v>1</v>
      </c>
      <c r="E2137" s="4" t="n">
        <v>154.02</v>
      </c>
      <c r="F2137" s="4" t="n">
        <v>154.02</v>
      </c>
      <c r="G2137" s="4" t="n">
        <f aca="false">INDEX(Data_Products!$D$2:$D$33,MATCH(C2137,Data_Products!$A$2:$A$33,0))</f>
        <v>102.1</v>
      </c>
      <c r="H2137" s="4" t="str">
        <f aca="false">INDEX(Data_Products!$C$2:$C$33,MATCH(C2137,Data_Products!$A$2:$A$33,0))</f>
        <v>Tools &amp; Fixings</v>
      </c>
      <c r="I2137" s="10" t="n">
        <f aca="false">D2137*(E2137-G2137)</f>
        <v>51.92</v>
      </c>
      <c r="J2137" s="11" t="n">
        <f aca="false">IFERROR(I2137/F2137,0)</f>
        <v>0.337099078041813</v>
      </c>
      <c r="K2137" s="4" t="str">
        <f aca="false">IFERROR(INDEX(Data_Orders!$F$2:$F$4727,MATCH(B2137,Data_Orders!$A$2:$A$4727,0)),"")</f>
        <v>Trade Account</v>
      </c>
      <c r="L2137" s="4" t="str">
        <f aca="false">IFERROR(INDEX(Data_Orders!$D$2:$D$4727,MATCH(B2137,Data_Orders!$A$2:$A$4727,0)),"")</f>
        <v>Binley (Coventry)</v>
      </c>
    </row>
    <row r="2138" customFormat="false" ht="15" hidden="false" customHeight="false" outlineLevel="0" collapsed="false">
      <c r="A2138" s="4" t="s">
        <v>7954</v>
      </c>
      <c r="B2138" s="4" t="s">
        <v>1795</v>
      </c>
      <c r="C2138" s="4" t="s">
        <v>1050</v>
      </c>
      <c r="D2138" s="4" t="n">
        <v>8</v>
      </c>
      <c r="E2138" s="4" t="n">
        <v>238.63</v>
      </c>
      <c r="F2138" s="4" t="n">
        <v>1909.04</v>
      </c>
      <c r="G2138" s="4" t="n">
        <f aca="false">INDEX(Data_Products!$D$2:$D$33,MATCH(C2138,Data_Products!$A$2:$A$33,0))</f>
        <v>148.91</v>
      </c>
      <c r="H2138" s="4" t="str">
        <f aca="false">INDEX(Data_Products!$C$2:$C$33,MATCH(C2138,Data_Products!$A$2:$A$33,0))</f>
        <v>Tools &amp; Fixings</v>
      </c>
      <c r="I2138" s="10" t="n">
        <f aca="false">D2138*(E2138-G2138)</f>
        <v>717.76</v>
      </c>
      <c r="J2138" s="11" t="n">
        <f aca="false">IFERROR(I2138/F2138,0)</f>
        <v>0.375979549930855</v>
      </c>
      <c r="K2138" s="4" t="str">
        <f aca="false">IFERROR(INDEX(Data_Orders!$F$2:$F$4727,MATCH(B2138,Data_Orders!$A$2:$A$4727,0)),"")</f>
        <v>Trade Account</v>
      </c>
      <c r="L2138" s="4" t="str">
        <f aca="false">IFERROR(INDEX(Data_Orders!$D$2:$D$4727,MATCH(B2138,Data_Orders!$A$2:$A$4727,0)),"")</f>
        <v>Binley (Coventry)</v>
      </c>
    </row>
    <row r="2139" customFormat="false" ht="15" hidden="false" customHeight="false" outlineLevel="0" collapsed="false">
      <c r="A2139" s="4" t="s">
        <v>7955</v>
      </c>
      <c r="B2139" s="4" t="s">
        <v>1796</v>
      </c>
      <c r="C2139" s="4" t="s">
        <v>1064</v>
      </c>
      <c r="D2139" s="4" t="n">
        <v>14</v>
      </c>
      <c r="E2139" s="4" t="n">
        <v>97.63</v>
      </c>
      <c r="F2139" s="4" t="n">
        <v>1366.82</v>
      </c>
      <c r="G2139" s="4" t="n">
        <f aca="false">INDEX(Data_Products!$D$2:$D$33,MATCH(C2139,Data_Products!$A$2:$A$33,0))</f>
        <v>65.21</v>
      </c>
      <c r="H2139" s="4" t="str">
        <f aca="false">INDEX(Data_Products!$C$2:$C$33,MATCH(C2139,Data_Products!$A$2:$A$33,0))</f>
        <v>Plumbing &amp; Drainage</v>
      </c>
      <c r="I2139" s="10" t="n">
        <f aca="false">D2139*(E2139-G2139)</f>
        <v>453.88</v>
      </c>
      <c r="J2139" s="11" t="n">
        <f aca="false">IFERROR(I2139/F2139,0)</f>
        <v>0.332070060432244</v>
      </c>
      <c r="K2139" s="4" t="str">
        <f aca="false">IFERROR(INDEX(Data_Orders!$F$2:$F$4727,MATCH(B2139,Data_Orders!$A$2:$A$4727,0)),"")</f>
        <v>Trade Account</v>
      </c>
      <c r="L2139" s="4" t="str">
        <f aca="false">IFERROR(INDEX(Data_Orders!$D$2:$D$4727,MATCH(B2139,Data_Orders!$A$2:$A$4727,0)),"")</f>
        <v>Binley (Coventry)</v>
      </c>
    </row>
    <row r="2140" customFormat="false" ht="15" hidden="false" customHeight="false" outlineLevel="0" collapsed="false">
      <c r="A2140" s="4" t="s">
        <v>7956</v>
      </c>
      <c r="B2140" s="4" t="s">
        <v>1796</v>
      </c>
      <c r="C2140" s="4" t="s">
        <v>1073</v>
      </c>
      <c r="D2140" s="4" t="n">
        <v>8</v>
      </c>
      <c r="E2140" s="4" t="n">
        <v>231.05</v>
      </c>
      <c r="F2140" s="4" t="n">
        <v>1848.4</v>
      </c>
      <c r="G2140" s="4" t="n">
        <f aca="false">INDEX(Data_Products!$D$2:$D$33,MATCH(C2140,Data_Products!$A$2:$A$33,0))</f>
        <v>148.29</v>
      </c>
      <c r="H2140" s="4" t="str">
        <f aca="false">INDEX(Data_Products!$C$2:$C$33,MATCH(C2140,Data_Products!$A$2:$A$33,0))</f>
        <v>Landscaping</v>
      </c>
      <c r="I2140" s="10" t="n">
        <f aca="false">D2140*(E2140-G2140)</f>
        <v>662.08</v>
      </c>
      <c r="J2140" s="11" t="n">
        <f aca="false">IFERROR(I2140/F2140,0)</f>
        <v>0.358190867777537</v>
      </c>
      <c r="K2140" s="4" t="str">
        <f aca="false">IFERROR(INDEX(Data_Orders!$F$2:$F$4727,MATCH(B2140,Data_Orders!$A$2:$A$4727,0)),"")</f>
        <v>Trade Account</v>
      </c>
      <c r="L2140" s="4" t="str">
        <f aca="false">IFERROR(INDEX(Data_Orders!$D$2:$D$4727,MATCH(B2140,Data_Orders!$A$2:$A$4727,0)),"")</f>
        <v>Binley (Coventry)</v>
      </c>
    </row>
    <row r="2141" customFormat="false" ht="15" hidden="false" customHeight="false" outlineLevel="0" collapsed="false">
      <c r="A2141" s="4" t="s">
        <v>7957</v>
      </c>
      <c r="B2141" s="4" t="s">
        <v>1796</v>
      </c>
      <c r="C2141" s="4" t="s">
        <v>1017</v>
      </c>
      <c r="D2141" s="4" t="n">
        <v>20</v>
      </c>
      <c r="E2141" s="4" t="n">
        <v>49.15</v>
      </c>
      <c r="F2141" s="4" t="n">
        <v>983</v>
      </c>
      <c r="G2141" s="4" t="n">
        <f aca="false">INDEX(Data_Products!$D$2:$D$33,MATCH(C2141,Data_Products!$A$2:$A$33,0))</f>
        <v>31.44</v>
      </c>
      <c r="H2141" s="4" t="str">
        <f aca="false">INDEX(Data_Products!$C$2:$C$33,MATCH(C2141,Data_Products!$A$2:$A$33,0))</f>
        <v>Timber</v>
      </c>
      <c r="I2141" s="10" t="n">
        <f aca="false">D2141*(E2141-G2141)</f>
        <v>354.2</v>
      </c>
      <c r="J2141" s="11" t="n">
        <f aca="false">IFERROR(I2141/F2141,0)</f>
        <v>0.360325534079349</v>
      </c>
      <c r="K2141" s="4" t="str">
        <f aca="false">IFERROR(INDEX(Data_Orders!$F$2:$F$4727,MATCH(B2141,Data_Orders!$A$2:$A$4727,0)),"")</f>
        <v>Trade Account</v>
      </c>
      <c r="L2141" s="4" t="str">
        <f aca="false">IFERROR(INDEX(Data_Orders!$D$2:$D$4727,MATCH(B2141,Data_Orders!$A$2:$A$4727,0)),"")</f>
        <v>Binley (Coventry)</v>
      </c>
    </row>
    <row r="2142" customFormat="false" ht="15" hidden="false" customHeight="false" outlineLevel="0" collapsed="false">
      <c r="A2142" s="4" t="s">
        <v>7958</v>
      </c>
      <c r="B2142" s="4" t="s">
        <v>1796</v>
      </c>
      <c r="C2142" s="4" t="s">
        <v>1030</v>
      </c>
      <c r="D2142" s="4" t="n">
        <v>3</v>
      </c>
      <c r="E2142" s="4" t="n">
        <v>25.23</v>
      </c>
      <c r="F2142" s="4" t="n">
        <v>75.69</v>
      </c>
      <c r="G2142" s="4" t="n">
        <f aca="false">INDEX(Data_Products!$D$2:$D$33,MATCH(C2142,Data_Products!$A$2:$A$33,0))</f>
        <v>17.67</v>
      </c>
      <c r="H2142" s="4" t="str">
        <f aca="false">INDEX(Data_Products!$C$2:$C$33,MATCH(C2142,Data_Products!$A$2:$A$33,0))</f>
        <v>Cement &amp; Aggregates</v>
      </c>
      <c r="I2142" s="10" t="n">
        <f aca="false">D2142*(E2142-G2142)</f>
        <v>22.68</v>
      </c>
      <c r="J2142" s="11" t="n">
        <f aca="false">IFERROR(I2142/F2142,0)</f>
        <v>0.299643281807372</v>
      </c>
      <c r="K2142" s="4" t="str">
        <f aca="false">IFERROR(INDEX(Data_Orders!$F$2:$F$4727,MATCH(B2142,Data_Orders!$A$2:$A$4727,0)),"")</f>
        <v>Trade Account</v>
      </c>
      <c r="L2142" s="4" t="str">
        <f aca="false">IFERROR(INDEX(Data_Orders!$D$2:$D$4727,MATCH(B2142,Data_Orders!$A$2:$A$4727,0)),"")</f>
        <v>Binley (Coventry)</v>
      </c>
    </row>
    <row r="2143" customFormat="false" ht="15" hidden="false" customHeight="false" outlineLevel="0" collapsed="false">
      <c r="A2143" s="4" t="s">
        <v>7959</v>
      </c>
      <c r="B2143" s="4" t="s">
        <v>1796</v>
      </c>
      <c r="C2143" s="4" t="s">
        <v>1026</v>
      </c>
      <c r="D2143" s="4" t="n">
        <v>2</v>
      </c>
      <c r="E2143" s="4" t="n">
        <v>184.05</v>
      </c>
      <c r="F2143" s="4" t="n">
        <v>368.1</v>
      </c>
      <c r="G2143" s="4" t="n">
        <f aca="false">INDEX(Data_Products!$D$2:$D$33,MATCH(C2143,Data_Products!$A$2:$A$33,0))</f>
        <v>147.44</v>
      </c>
      <c r="H2143" s="4" t="str">
        <f aca="false">INDEX(Data_Products!$C$2:$C$33,MATCH(C2143,Data_Products!$A$2:$A$33,0))</f>
        <v>Cement &amp; Aggregates</v>
      </c>
      <c r="I2143" s="10" t="n">
        <f aca="false">D2143*(E2143-G2143)</f>
        <v>73.22</v>
      </c>
      <c r="J2143" s="11" t="n">
        <f aca="false">IFERROR(I2143/F2143,0)</f>
        <v>0.19891333876664</v>
      </c>
      <c r="K2143" s="4" t="str">
        <f aca="false">IFERROR(INDEX(Data_Orders!$F$2:$F$4727,MATCH(B2143,Data_Orders!$A$2:$A$4727,0)),"")</f>
        <v>Trade Account</v>
      </c>
      <c r="L2143" s="4" t="str">
        <f aca="false">IFERROR(INDEX(Data_Orders!$D$2:$D$4727,MATCH(B2143,Data_Orders!$A$2:$A$4727,0)),"")</f>
        <v>Binley (Coventry)</v>
      </c>
    </row>
    <row r="2144" customFormat="false" ht="15" hidden="false" customHeight="false" outlineLevel="0" collapsed="false">
      <c r="A2144" s="4" t="s">
        <v>7960</v>
      </c>
      <c r="B2144" s="4" t="s">
        <v>1797</v>
      </c>
      <c r="C2144" s="4" t="s">
        <v>1044</v>
      </c>
      <c r="D2144" s="4" t="n">
        <v>5</v>
      </c>
      <c r="E2144" s="4" t="n">
        <v>190.44</v>
      </c>
      <c r="F2144" s="4" t="n">
        <v>952.2</v>
      </c>
      <c r="G2144" s="4" t="n">
        <f aca="false">INDEX(Data_Products!$D$2:$D$33,MATCH(C2144,Data_Products!$A$2:$A$33,0))</f>
        <v>115.48</v>
      </c>
      <c r="H2144" s="4" t="str">
        <f aca="false">INDEX(Data_Products!$C$2:$C$33,MATCH(C2144,Data_Products!$A$2:$A$33,0))</f>
        <v>Tools &amp; Fixings</v>
      </c>
      <c r="I2144" s="10" t="n">
        <f aca="false">D2144*(E2144-G2144)</f>
        <v>374.8</v>
      </c>
      <c r="J2144" s="11" t="n">
        <f aca="false">IFERROR(I2144/F2144,0)</f>
        <v>0.393614786809494</v>
      </c>
      <c r="K2144" s="4" t="str">
        <f aca="false">IFERROR(INDEX(Data_Orders!$F$2:$F$4727,MATCH(B2144,Data_Orders!$A$2:$A$4727,0)),"")</f>
        <v>Trade Account</v>
      </c>
      <c r="L2144" s="4" t="str">
        <f aca="false">IFERROR(INDEX(Data_Orders!$D$2:$D$4727,MATCH(B2144,Data_Orders!$A$2:$A$4727,0)),"")</f>
        <v>Binley (Coventry)</v>
      </c>
    </row>
    <row r="2145" customFormat="false" ht="15" hidden="false" customHeight="false" outlineLevel="0" collapsed="false">
      <c r="A2145" s="4" t="s">
        <v>7961</v>
      </c>
      <c r="B2145" s="4" t="s">
        <v>1797</v>
      </c>
      <c r="C2145" s="4" t="s">
        <v>1030</v>
      </c>
      <c r="D2145" s="4" t="n">
        <v>13</v>
      </c>
      <c r="E2145" s="4" t="n">
        <v>25.23</v>
      </c>
      <c r="F2145" s="4" t="n">
        <v>327.99</v>
      </c>
      <c r="G2145" s="4" t="n">
        <f aca="false">INDEX(Data_Products!$D$2:$D$33,MATCH(C2145,Data_Products!$A$2:$A$33,0))</f>
        <v>17.67</v>
      </c>
      <c r="H2145" s="4" t="str">
        <f aca="false">INDEX(Data_Products!$C$2:$C$33,MATCH(C2145,Data_Products!$A$2:$A$33,0))</f>
        <v>Cement &amp; Aggregates</v>
      </c>
      <c r="I2145" s="10" t="n">
        <f aca="false">D2145*(E2145-G2145)</f>
        <v>98.28</v>
      </c>
      <c r="J2145" s="11" t="n">
        <f aca="false">IFERROR(I2145/F2145,0)</f>
        <v>0.299643281807372</v>
      </c>
      <c r="K2145" s="4" t="str">
        <f aca="false">IFERROR(INDEX(Data_Orders!$F$2:$F$4727,MATCH(B2145,Data_Orders!$A$2:$A$4727,0)),"")</f>
        <v>Trade Account</v>
      </c>
      <c r="L2145" s="4" t="str">
        <f aca="false">IFERROR(INDEX(Data_Orders!$D$2:$D$4727,MATCH(B2145,Data_Orders!$A$2:$A$4727,0)),"")</f>
        <v>Binley (Coventry)</v>
      </c>
    </row>
    <row r="2146" customFormat="false" ht="15" hidden="false" customHeight="false" outlineLevel="0" collapsed="false">
      <c r="A2146" s="4" t="s">
        <v>7962</v>
      </c>
      <c r="B2146" s="4" t="s">
        <v>1797</v>
      </c>
      <c r="C2146" s="4" t="s">
        <v>1024</v>
      </c>
      <c r="D2146" s="4" t="n">
        <v>7</v>
      </c>
      <c r="E2146" s="4" t="n">
        <v>137.14</v>
      </c>
      <c r="F2146" s="4" t="n">
        <v>959.98</v>
      </c>
      <c r="G2146" s="4" t="n">
        <f aca="false">INDEX(Data_Products!$D$2:$D$33,MATCH(C2146,Data_Products!$A$2:$A$33,0))</f>
        <v>99.99</v>
      </c>
      <c r="H2146" s="4" t="str">
        <f aca="false">INDEX(Data_Products!$C$2:$C$33,MATCH(C2146,Data_Products!$A$2:$A$33,0))</f>
        <v>Cement &amp; Aggregates</v>
      </c>
      <c r="I2146" s="10" t="n">
        <f aca="false">D2146*(E2146-G2146)</f>
        <v>260.05</v>
      </c>
      <c r="J2146" s="11" t="n">
        <f aca="false">IFERROR(I2146/F2146,0)</f>
        <v>0.270891060230421</v>
      </c>
      <c r="K2146" s="4" t="str">
        <f aca="false">IFERROR(INDEX(Data_Orders!$F$2:$F$4727,MATCH(B2146,Data_Orders!$A$2:$A$4727,0)),"")</f>
        <v>Trade Account</v>
      </c>
      <c r="L2146" s="4" t="str">
        <f aca="false">IFERROR(INDEX(Data_Orders!$D$2:$D$4727,MATCH(B2146,Data_Orders!$A$2:$A$4727,0)),"")</f>
        <v>Binley (Coventry)</v>
      </c>
    </row>
    <row r="2147" customFormat="false" ht="15" hidden="false" customHeight="false" outlineLevel="0" collapsed="false">
      <c r="A2147" s="4" t="s">
        <v>7963</v>
      </c>
      <c r="B2147" s="4" t="s">
        <v>1798</v>
      </c>
      <c r="C2147" s="4" t="s">
        <v>1026</v>
      </c>
      <c r="D2147" s="4" t="n">
        <v>20</v>
      </c>
      <c r="E2147" s="4" t="n">
        <v>184.05</v>
      </c>
      <c r="F2147" s="4" t="n">
        <v>3681</v>
      </c>
      <c r="G2147" s="4" t="n">
        <f aca="false">INDEX(Data_Products!$D$2:$D$33,MATCH(C2147,Data_Products!$A$2:$A$33,0))</f>
        <v>147.44</v>
      </c>
      <c r="H2147" s="4" t="str">
        <f aca="false">INDEX(Data_Products!$C$2:$C$33,MATCH(C2147,Data_Products!$A$2:$A$33,0))</f>
        <v>Cement &amp; Aggregates</v>
      </c>
      <c r="I2147" s="10" t="n">
        <f aca="false">D2147*(E2147-G2147)</f>
        <v>732.2</v>
      </c>
      <c r="J2147" s="11" t="n">
        <f aca="false">IFERROR(I2147/F2147,0)</f>
        <v>0.19891333876664</v>
      </c>
      <c r="K2147" s="4" t="str">
        <f aca="false">IFERROR(INDEX(Data_Orders!$F$2:$F$4727,MATCH(B2147,Data_Orders!$A$2:$A$4727,0)),"")</f>
        <v>Trade Account</v>
      </c>
      <c r="L2147" s="4" t="str">
        <f aca="false">IFERROR(INDEX(Data_Orders!$D$2:$D$4727,MATCH(B2147,Data_Orders!$A$2:$A$4727,0)),"")</f>
        <v>Binley (Coventry)</v>
      </c>
    </row>
    <row r="2148" customFormat="false" ht="15" hidden="false" customHeight="false" outlineLevel="0" collapsed="false">
      <c r="A2148" s="4" t="s">
        <v>7964</v>
      </c>
      <c r="B2148" s="4" t="s">
        <v>1799</v>
      </c>
      <c r="C2148" s="4" t="s">
        <v>1019</v>
      </c>
      <c r="D2148" s="4" t="n">
        <v>2</v>
      </c>
      <c r="E2148" s="4" t="n">
        <v>79.76</v>
      </c>
      <c r="F2148" s="4" t="n">
        <v>159.52</v>
      </c>
      <c r="G2148" s="4" t="n">
        <f aca="false">INDEX(Data_Products!$D$2:$D$33,MATCH(C2148,Data_Products!$A$2:$A$33,0))</f>
        <v>59.07</v>
      </c>
      <c r="H2148" s="4" t="str">
        <f aca="false">INDEX(Data_Products!$C$2:$C$33,MATCH(C2148,Data_Products!$A$2:$A$33,0))</f>
        <v>Timber</v>
      </c>
      <c r="I2148" s="10" t="n">
        <f aca="false">D2148*(E2148-G2148)</f>
        <v>41.38</v>
      </c>
      <c r="J2148" s="11" t="n">
        <f aca="false">IFERROR(I2148/F2148,0)</f>
        <v>0.259403209628887</v>
      </c>
      <c r="K2148" s="4" t="str">
        <f aca="false">IFERROR(INDEX(Data_Orders!$F$2:$F$4727,MATCH(B2148,Data_Orders!$A$2:$A$4727,0)),"")</f>
        <v>Trade Account</v>
      </c>
      <c r="L2148" s="4" t="str">
        <f aca="false">IFERROR(INDEX(Data_Orders!$D$2:$D$4727,MATCH(B2148,Data_Orders!$A$2:$A$4727,0)),"")</f>
        <v>Binley (Coventry)</v>
      </c>
    </row>
    <row r="2149" customFormat="false" ht="15" hidden="false" customHeight="false" outlineLevel="0" collapsed="false">
      <c r="A2149" s="4" t="s">
        <v>7965</v>
      </c>
      <c r="B2149" s="4" t="s">
        <v>1799</v>
      </c>
      <c r="C2149" s="4" t="s">
        <v>1028</v>
      </c>
      <c r="D2149" s="4" t="n">
        <v>17</v>
      </c>
      <c r="E2149" s="4" t="n">
        <v>118.79</v>
      </c>
      <c r="F2149" s="4" t="n">
        <v>2019.43</v>
      </c>
      <c r="G2149" s="4" t="n">
        <f aca="false">INDEX(Data_Products!$D$2:$D$33,MATCH(C2149,Data_Products!$A$2:$A$33,0))</f>
        <v>81.07</v>
      </c>
      <c r="H2149" s="4" t="str">
        <f aca="false">INDEX(Data_Products!$C$2:$C$33,MATCH(C2149,Data_Products!$A$2:$A$33,0))</f>
        <v>Cement &amp; Aggregates</v>
      </c>
      <c r="I2149" s="10" t="n">
        <f aca="false">D2149*(E2149-G2149)</f>
        <v>641.24</v>
      </c>
      <c r="J2149" s="11" t="n">
        <f aca="false">IFERROR(I2149/F2149,0)</f>
        <v>0.317535146056065</v>
      </c>
      <c r="K2149" s="4" t="str">
        <f aca="false">IFERROR(INDEX(Data_Orders!$F$2:$F$4727,MATCH(B2149,Data_Orders!$A$2:$A$4727,0)),"")</f>
        <v>Trade Account</v>
      </c>
      <c r="L2149" s="4" t="str">
        <f aca="false">IFERROR(INDEX(Data_Orders!$D$2:$D$4727,MATCH(B2149,Data_Orders!$A$2:$A$4727,0)),"")</f>
        <v>Binley (Coventry)</v>
      </c>
    </row>
    <row r="2150" customFormat="false" ht="15" hidden="false" customHeight="false" outlineLevel="0" collapsed="false">
      <c r="A2150" s="4" t="s">
        <v>7966</v>
      </c>
      <c r="B2150" s="4" t="s">
        <v>1799</v>
      </c>
      <c r="C2150" s="4" t="s">
        <v>1032</v>
      </c>
      <c r="D2150" s="4" t="n">
        <v>14</v>
      </c>
      <c r="E2150" s="4" t="n">
        <v>99.65</v>
      </c>
      <c r="F2150" s="4" t="n">
        <v>1395.1</v>
      </c>
      <c r="G2150" s="4" t="n">
        <f aca="false">INDEX(Data_Products!$D$2:$D$33,MATCH(C2150,Data_Products!$A$2:$A$33,0))</f>
        <v>58.26</v>
      </c>
      <c r="H2150" s="4" t="str">
        <f aca="false">INDEX(Data_Products!$C$2:$C$33,MATCH(C2150,Data_Products!$A$2:$A$33,0))</f>
        <v>Insulation</v>
      </c>
      <c r="I2150" s="10" t="n">
        <f aca="false">D2150*(E2150-G2150)</f>
        <v>579.46</v>
      </c>
      <c r="J2150" s="11" t="n">
        <f aca="false">IFERROR(I2150/F2150,0)</f>
        <v>0.415353738083292</v>
      </c>
      <c r="K2150" s="4" t="str">
        <f aca="false">IFERROR(INDEX(Data_Orders!$F$2:$F$4727,MATCH(B2150,Data_Orders!$A$2:$A$4727,0)),"")</f>
        <v>Trade Account</v>
      </c>
      <c r="L2150" s="4" t="str">
        <f aca="false">IFERROR(INDEX(Data_Orders!$D$2:$D$4727,MATCH(B2150,Data_Orders!$A$2:$A$4727,0)),"")</f>
        <v>Binley (Coventry)</v>
      </c>
    </row>
    <row r="2151" customFormat="false" ht="15" hidden="false" customHeight="false" outlineLevel="0" collapsed="false">
      <c r="A2151" s="4" t="s">
        <v>7967</v>
      </c>
      <c r="B2151" s="4" t="s">
        <v>1800</v>
      </c>
      <c r="C2151" s="4" t="s">
        <v>1064</v>
      </c>
      <c r="D2151" s="4" t="n">
        <v>11</v>
      </c>
      <c r="E2151" s="4" t="n">
        <v>97.63</v>
      </c>
      <c r="F2151" s="4" t="n">
        <v>1073.93</v>
      </c>
      <c r="G2151" s="4" t="n">
        <f aca="false">INDEX(Data_Products!$D$2:$D$33,MATCH(C2151,Data_Products!$A$2:$A$33,0))</f>
        <v>65.21</v>
      </c>
      <c r="H2151" s="4" t="str">
        <f aca="false">INDEX(Data_Products!$C$2:$C$33,MATCH(C2151,Data_Products!$A$2:$A$33,0))</f>
        <v>Plumbing &amp; Drainage</v>
      </c>
      <c r="I2151" s="10" t="n">
        <f aca="false">D2151*(E2151-G2151)</f>
        <v>356.62</v>
      </c>
      <c r="J2151" s="11" t="n">
        <f aca="false">IFERROR(I2151/F2151,0)</f>
        <v>0.332070060432244</v>
      </c>
      <c r="K2151" s="4" t="str">
        <f aca="false">IFERROR(INDEX(Data_Orders!$F$2:$F$4727,MATCH(B2151,Data_Orders!$A$2:$A$4727,0)),"")</f>
        <v>Trade Account</v>
      </c>
      <c r="L2151" s="4" t="str">
        <f aca="false">IFERROR(INDEX(Data_Orders!$D$2:$D$4727,MATCH(B2151,Data_Orders!$A$2:$A$4727,0)),"")</f>
        <v>Binley (Coventry)</v>
      </c>
    </row>
    <row r="2152" customFormat="false" ht="15" hidden="false" customHeight="false" outlineLevel="0" collapsed="false">
      <c r="A2152" s="4" t="s">
        <v>7968</v>
      </c>
      <c r="B2152" s="4" t="s">
        <v>1800</v>
      </c>
      <c r="C2152" s="4" t="s">
        <v>1010</v>
      </c>
      <c r="D2152" s="4" t="n">
        <v>11</v>
      </c>
      <c r="E2152" s="4" t="n">
        <v>135.95</v>
      </c>
      <c r="F2152" s="4" t="n">
        <v>1495.45</v>
      </c>
      <c r="G2152" s="4" t="n">
        <f aca="false">INDEX(Data_Products!$D$2:$D$33,MATCH(C2152,Data_Products!$A$2:$A$33,0))</f>
        <v>111.1</v>
      </c>
      <c r="H2152" s="4" t="str">
        <f aca="false">INDEX(Data_Products!$C$2:$C$33,MATCH(C2152,Data_Products!$A$2:$A$33,0))</f>
        <v>Timber</v>
      </c>
      <c r="I2152" s="10" t="n">
        <f aca="false">D2152*(E2152-G2152)</f>
        <v>273.35</v>
      </c>
      <c r="J2152" s="11" t="n">
        <f aca="false">IFERROR(I2152/F2152,0)</f>
        <v>0.18278778962854</v>
      </c>
      <c r="K2152" s="4" t="str">
        <f aca="false">IFERROR(INDEX(Data_Orders!$F$2:$F$4727,MATCH(B2152,Data_Orders!$A$2:$A$4727,0)),"")</f>
        <v>Trade Account</v>
      </c>
      <c r="L2152" s="4" t="str">
        <f aca="false">IFERROR(INDEX(Data_Orders!$D$2:$D$4727,MATCH(B2152,Data_Orders!$A$2:$A$4727,0)),"")</f>
        <v>Binley (Coventry)</v>
      </c>
    </row>
    <row r="2153" customFormat="false" ht="15" hidden="false" customHeight="false" outlineLevel="0" collapsed="false">
      <c r="A2153" s="4" t="s">
        <v>7969</v>
      </c>
      <c r="B2153" s="4" t="s">
        <v>1800</v>
      </c>
      <c r="C2153" s="4" t="s">
        <v>1026</v>
      </c>
      <c r="D2153" s="4" t="n">
        <v>8</v>
      </c>
      <c r="E2153" s="4" t="n">
        <v>184.05</v>
      </c>
      <c r="F2153" s="4" t="n">
        <v>1472.4</v>
      </c>
      <c r="G2153" s="4" t="n">
        <f aca="false">INDEX(Data_Products!$D$2:$D$33,MATCH(C2153,Data_Products!$A$2:$A$33,0))</f>
        <v>147.44</v>
      </c>
      <c r="H2153" s="4" t="str">
        <f aca="false">INDEX(Data_Products!$C$2:$C$33,MATCH(C2153,Data_Products!$A$2:$A$33,0))</f>
        <v>Cement &amp; Aggregates</v>
      </c>
      <c r="I2153" s="10" t="n">
        <f aca="false">D2153*(E2153-G2153)</f>
        <v>292.88</v>
      </c>
      <c r="J2153" s="11" t="n">
        <f aca="false">IFERROR(I2153/F2153,0)</f>
        <v>0.19891333876664</v>
      </c>
      <c r="K2153" s="4" t="str">
        <f aca="false">IFERROR(INDEX(Data_Orders!$F$2:$F$4727,MATCH(B2153,Data_Orders!$A$2:$A$4727,0)),"")</f>
        <v>Trade Account</v>
      </c>
      <c r="L2153" s="4" t="str">
        <f aca="false">IFERROR(INDEX(Data_Orders!$D$2:$D$4727,MATCH(B2153,Data_Orders!$A$2:$A$4727,0)),"")</f>
        <v>Binley (Coventry)</v>
      </c>
    </row>
    <row r="2154" customFormat="false" ht="15" hidden="false" customHeight="false" outlineLevel="0" collapsed="false">
      <c r="A2154" s="4" t="s">
        <v>7970</v>
      </c>
      <c r="B2154" s="4" t="s">
        <v>1801</v>
      </c>
      <c r="C2154" s="4" t="s">
        <v>1013</v>
      </c>
      <c r="D2154" s="4" t="n">
        <v>8</v>
      </c>
      <c r="E2154" s="4" t="n">
        <v>240.92</v>
      </c>
      <c r="F2154" s="4" t="n">
        <v>1927.36</v>
      </c>
      <c r="G2154" s="4" t="n">
        <f aca="false">INDEX(Data_Products!$D$2:$D$33,MATCH(C2154,Data_Products!$A$2:$A$33,0))</f>
        <v>168.32</v>
      </c>
      <c r="H2154" s="4" t="str">
        <f aca="false">INDEX(Data_Products!$C$2:$C$33,MATCH(C2154,Data_Products!$A$2:$A$33,0))</f>
        <v>Timber</v>
      </c>
      <c r="I2154" s="10" t="n">
        <f aca="false">D2154*(E2154-G2154)</f>
        <v>580.8</v>
      </c>
      <c r="J2154" s="11" t="n">
        <f aca="false">IFERROR(I2154/F2154,0)</f>
        <v>0.301344844761747</v>
      </c>
      <c r="K2154" s="4" t="str">
        <f aca="false">IFERROR(INDEX(Data_Orders!$F$2:$F$4727,MATCH(B2154,Data_Orders!$A$2:$A$4727,0)),"")</f>
        <v>Trade Account</v>
      </c>
      <c r="L2154" s="4" t="str">
        <f aca="false">IFERROR(INDEX(Data_Orders!$D$2:$D$4727,MATCH(B2154,Data_Orders!$A$2:$A$4727,0)),"")</f>
        <v>Binley (Coventry)</v>
      </c>
    </row>
    <row r="2155" customFormat="false" ht="15" hidden="false" customHeight="false" outlineLevel="0" collapsed="false">
      <c r="A2155" s="4" t="s">
        <v>7971</v>
      </c>
      <c r="B2155" s="4" t="s">
        <v>1801</v>
      </c>
      <c r="C2155" s="4" t="s">
        <v>1075</v>
      </c>
      <c r="D2155" s="4" t="n">
        <v>20</v>
      </c>
      <c r="E2155" s="4" t="n">
        <v>98.61</v>
      </c>
      <c r="F2155" s="4" t="n">
        <v>1972.2</v>
      </c>
      <c r="G2155" s="4" t="n">
        <f aca="false">INDEX(Data_Products!$D$2:$D$33,MATCH(C2155,Data_Products!$A$2:$A$33,0))</f>
        <v>74.84</v>
      </c>
      <c r="H2155" s="4" t="str">
        <f aca="false">INDEX(Data_Products!$C$2:$C$33,MATCH(C2155,Data_Products!$A$2:$A$33,0))</f>
        <v>Landscaping</v>
      </c>
      <c r="I2155" s="10" t="n">
        <f aca="false">D2155*(E2155-G2155)</f>
        <v>475.4</v>
      </c>
      <c r="J2155" s="11" t="n">
        <f aca="false">IFERROR(I2155/F2155,0)</f>
        <v>0.24105060338708</v>
      </c>
      <c r="K2155" s="4" t="str">
        <f aca="false">IFERROR(INDEX(Data_Orders!$F$2:$F$4727,MATCH(B2155,Data_Orders!$A$2:$A$4727,0)),"")</f>
        <v>Trade Account</v>
      </c>
      <c r="L2155" s="4" t="str">
        <f aca="false">IFERROR(INDEX(Data_Orders!$D$2:$D$4727,MATCH(B2155,Data_Orders!$A$2:$A$4727,0)),"")</f>
        <v>Binley (Coventry)</v>
      </c>
    </row>
    <row r="2156" customFormat="false" ht="15" hidden="false" customHeight="false" outlineLevel="0" collapsed="false">
      <c r="A2156" s="4" t="s">
        <v>7972</v>
      </c>
      <c r="B2156" s="4" t="s">
        <v>1801</v>
      </c>
      <c r="C2156" s="4" t="s">
        <v>1057</v>
      </c>
      <c r="D2156" s="4" t="n">
        <v>13</v>
      </c>
      <c r="E2156" s="4" t="n">
        <v>176.81</v>
      </c>
      <c r="F2156" s="4" t="n">
        <v>2298.53</v>
      </c>
      <c r="G2156" s="4" t="n">
        <f aca="false">INDEX(Data_Products!$D$2:$D$33,MATCH(C2156,Data_Products!$A$2:$A$33,0))</f>
        <v>129.57</v>
      </c>
      <c r="H2156" s="4" t="str">
        <f aca="false">INDEX(Data_Products!$C$2:$C$33,MATCH(C2156,Data_Products!$A$2:$A$33,0))</f>
        <v>Roofing</v>
      </c>
      <c r="I2156" s="10" t="n">
        <f aca="false">D2156*(E2156-G2156)</f>
        <v>614.12</v>
      </c>
      <c r="J2156" s="11" t="n">
        <f aca="false">IFERROR(I2156/F2156,0)</f>
        <v>0.267179458175443</v>
      </c>
      <c r="K2156" s="4" t="str">
        <f aca="false">IFERROR(INDEX(Data_Orders!$F$2:$F$4727,MATCH(B2156,Data_Orders!$A$2:$A$4727,0)),"")</f>
        <v>Trade Account</v>
      </c>
      <c r="L2156" s="4" t="str">
        <f aca="false">IFERROR(INDEX(Data_Orders!$D$2:$D$4727,MATCH(B2156,Data_Orders!$A$2:$A$4727,0)),"")</f>
        <v>Binley (Coventry)</v>
      </c>
    </row>
    <row r="2157" customFormat="false" ht="15" hidden="false" customHeight="false" outlineLevel="0" collapsed="false">
      <c r="A2157" s="4" t="s">
        <v>7973</v>
      </c>
      <c r="B2157" s="4" t="s">
        <v>1801</v>
      </c>
      <c r="C2157" s="4" t="s">
        <v>1026</v>
      </c>
      <c r="D2157" s="4" t="n">
        <v>17</v>
      </c>
      <c r="E2157" s="4" t="n">
        <v>184.05</v>
      </c>
      <c r="F2157" s="4" t="n">
        <v>3128.85</v>
      </c>
      <c r="G2157" s="4" t="n">
        <f aca="false">INDEX(Data_Products!$D$2:$D$33,MATCH(C2157,Data_Products!$A$2:$A$33,0))</f>
        <v>147.44</v>
      </c>
      <c r="H2157" s="4" t="str">
        <f aca="false">INDEX(Data_Products!$C$2:$C$33,MATCH(C2157,Data_Products!$A$2:$A$33,0))</f>
        <v>Cement &amp; Aggregates</v>
      </c>
      <c r="I2157" s="10" t="n">
        <f aca="false">D2157*(E2157-G2157)</f>
        <v>622.37</v>
      </c>
      <c r="J2157" s="11" t="n">
        <f aca="false">IFERROR(I2157/F2157,0)</f>
        <v>0.19891333876664</v>
      </c>
      <c r="K2157" s="4" t="str">
        <f aca="false">IFERROR(INDEX(Data_Orders!$F$2:$F$4727,MATCH(B2157,Data_Orders!$A$2:$A$4727,0)),"")</f>
        <v>Trade Account</v>
      </c>
      <c r="L2157" s="4" t="str">
        <f aca="false">IFERROR(INDEX(Data_Orders!$D$2:$D$4727,MATCH(B2157,Data_Orders!$A$2:$A$4727,0)),"")</f>
        <v>Binley (Coventry)</v>
      </c>
    </row>
    <row r="2158" customFormat="false" ht="15" hidden="false" customHeight="false" outlineLevel="0" collapsed="false">
      <c r="A2158" s="4" t="s">
        <v>7974</v>
      </c>
      <c r="B2158" s="4" t="s">
        <v>1801</v>
      </c>
      <c r="C2158" s="4" t="s">
        <v>1066</v>
      </c>
      <c r="D2158" s="4" t="n">
        <v>11</v>
      </c>
      <c r="E2158" s="4" t="n">
        <v>209.69</v>
      </c>
      <c r="F2158" s="4" t="n">
        <v>2306.59</v>
      </c>
      <c r="G2158" s="4" t="n">
        <f aca="false">INDEX(Data_Products!$D$2:$D$33,MATCH(C2158,Data_Products!$A$2:$A$33,0))</f>
        <v>144.38</v>
      </c>
      <c r="H2158" s="4" t="str">
        <f aca="false">INDEX(Data_Products!$C$2:$C$33,MATCH(C2158,Data_Products!$A$2:$A$33,0))</f>
        <v>Plumbing &amp; Drainage</v>
      </c>
      <c r="I2158" s="10" t="n">
        <f aca="false">D2158*(E2158-G2158)</f>
        <v>718.41</v>
      </c>
      <c r="J2158" s="11" t="n">
        <f aca="false">IFERROR(I2158/F2158,0)</f>
        <v>0.311459773952024</v>
      </c>
      <c r="K2158" s="4" t="str">
        <f aca="false">IFERROR(INDEX(Data_Orders!$F$2:$F$4727,MATCH(B2158,Data_Orders!$A$2:$A$4727,0)),"")</f>
        <v>Trade Account</v>
      </c>
      <c r="L2158" s="4" t="str">
        <f aca="false">IFERROR(INDEX(Data_Orders!$D$2:$D$4727,MATCH(B2158,Data_Orders!$A$2:$A$4727,0)),"")</f>
        <v>Binley (Coventry)</v>
      </c>
    </row>
    <row r="2159" customFormat="false" ht="15" hidden="false" customHeight="false" outlineLevel="0" collapsed="false">
      <c r="A2159" s="4" t="s">
        <v>7975</v>
      </c>
      <c r="B2159" s="4" t="s">
        <v>1802</v>
      </c>
      <c r="C2159" s="4" t="s">
        <v>1055</v>
      </c>
      <c r="D2159" s="4" t="n">
        <v>16</v>
      </c>
      <c r="E2159" s="4" t="n">
        <v>205.03</v>
      </c>
      <c r="F2159" s="4" t="n">
        <v>3280.48</v>
      </c>
      <c r="G2159" s="4" t="n">
        <f aca="false">INDEX(Data_Products!$D$2:$D$33,MATCH(C2159,Data_Products!$A$2:$A$33,0))</f>
        <v>138.6</v>
      </c>
      <c r="H2159" s="4" t="str">
        <f aca="false">INDEX(Data_Products!$C$2:$C$33,MATCH(C2159,Data_Products!$A$2:$A$33,0))</f>
        <v>Roofing</v>
      </c>
      <c r="I2159" s="10" t="n">
        <f aca="false">D2159*(E2159-G2159)</f>
        <v>1062.88</v>
      </c>
      <c r="J2159" s="11" t="n">
        <f aca="false">IFERROR(I2159/F2159,0)</f>
        <v>0.324001365653807</v>
      </c>
      <c r="K2159" s="4" t="str">
        <f aca="false">IFERROR(INDEX(Data_Orders!$F$2:$F$4727,MATCH(B2159,Data_Orders!$A$2:$A$4727,0)),"")</f>
        <v>Trade Account</v>
      </c>
      <c r="L2159" s="4" t="str">
        <f aca="false">IFERROR(INDEX(Data_Orders!$D$2:$D$4727,MATCH(B2159,Data_Orders!$A$2:$A$4727,0)),"")</f>
        <v>Binley (Coventry)</v>
      </c>
    </row>
    <row r="2160" customFormat="false" ht="15" hidden="false" customHeight="false" outlineLevel="0" collapsed="false">
      <c r="A2160" s="4" t="s">
        <v>7976</v>
      </c>
      <c r="B2160" s="4" t="s">
        <v>1802</v>
      </c>
      <c r="C2160" s="4" t="s">
        <v>1010</v>
      </c>
      <c r="D2160" s="4" t="n">
        <v>3</v>
      </c>
      <c r="E2160" s="4" t="n">
        <v>135.95</v>
      </c>
      <c r="F2160" s="4" t="n">
        <v>407.85</v>
      </c>
      <c r="G2160" s="4" t="n">
        <f aca="false">INDEX(Data_Products!$D$2:$D$33,MATCH(C2160,Data_Products!$A$2:$A$33,0))</f>
        <v>111.1</v>
      </c>
      <c r="H2160" s="4" t="str">
        <f aca="false">INDEX(Data_Products!$C$2:$C$33,MATCH(C2160,Data_Products!$A$2:$A$33,0))</f>
        <v>Timber</v>
      </c>
      <c r="I2160" s="10" t="n">
        <f aca="false">D2160*(E2160-G2160)</f>
        <v>74.55</v>
      </c>
      <c r="J2160" s="11" t="n">
        <f aca="false">IFERROR(I2160/F2160,0)</f>
        <v>0.18278778962854</v>
      </c>
      <c r="K2160" s="4" t="str">
        <f aca="false">IFERROR(INDEX(Data_Orders!$F$2:$F$4727,MATCH(B2160,Data_Orders!$A$2:$A$4727,0)),"")</f>
        <v>Trade Account</v>
      </c>
      <c r="L2160" s="4" t="str">
        <f aca="false">IFERROR(INDEX(Data_Orders!$D$2:$D$4727,MATCH(B2160,Data_Orders!$A$2:$A$4727,0)),"")</f>
        <v>Binley (Coventry)</v>
      </c>
    </row>
    <row r="2161" customFormat="false" ht="15" hidden="false" customHeight="false" outlineLevel="0" collapsed="false">
      <c r="A2161" s="4" t="s">
        <v>7977</v>
      </c>
      <c r="B2161" s="4" t="s">
        <v>1802</v>
      </c>
      <c r="C2161" s="4" t="s">
        <v>1015</v>
      </c>
      <c r="D2161" s="4" t="n">
        <v>7</v>
      </c>
      <c r="E2161" s="4" t="n">
        <v>122.01</v>
      </c>
      <c r="F2161" s="4" t="n">
        <v>854.07</v>
      </c>
      <c r="G2161" s="4" t="n">
        <f aca="false">INDEX(Data_Products!$D$2:$D$33,MATCH(C2161,Data_Products!$A$2:$A$33,0))</f>
        <v>85.53</v>
      </c>
      <c r="H2161" s="4" t="str">
        <f aca="false">INDEX(Data_Products!$C$2:$C$33,MATCH(C2161,Data_Products!$A$2:$A$33,0))</f>
        <v>Timber</v>
      </c>
      <c r="I2161" s="10" t="n">
        <f aca="false">D2161*(E2161-G2161)</f>
        <v>255.36</v>
      </c>
      <c r="J2161" s="11" t="n">
        <f aca="false">IFERROR(I2161/F2161,0)</f>
        <v>0.298991885910991</v>
      </c>
      <c r="K2161" s="4" t="str">
        <f aca="false">IFERROR(INDEX(Data_Orders!$F$2:$F$4727,MATCH(B2161,Data_Orders!$A$2:$A$4727,0)),"")</f>
        <v>Trade Account</v>
      </c>
      <c r="L2161" s="4" t="str">
        <f aca="false">IFERROR(INDEX(Data_Orders!$D$2:$D$4727,MATCH(B2161,Data_Orders!$A$2:$A$4727,0)),"")</f>
        <v>Binley (Coventry)</v>
      </c>
    </row>
    <row r="2162" customFormat="false" ht="15" hidden="false" customHeight="false" outlineLevel="0" collapsed="false">
      <c r="A2162" s="4" t="s">
        <v>7978</v>
      </c>
      <c r="B2162" s="4" t="s">
        <v>1802</v>
      </c>
      <c r="C2162" s="4" t="s">
        <v>1070</v>
      </c>
      <c r="D2162" s="4" t="n">
        <v>2</v>
      </c>
      <c r="E2162" s="4" t="n">
        <v>230.32</v>
      </c>
      <c r="F2162" s="4" t="n">
        <v>460.64</v>
      </c>
      <c r="G2162" s="4" t="n">
        <f aca="false">INDEX(Data_Products!$D$2:$D$33,MATCH(C2162,Data_Products!$A$2:$A$33,0))</f>
        <v>161.64</v>
      </c>
      <c r="H2162" s="4" t="str">
        <f aca="false">INDEX(Data_Products!$C$2:$C$33,MATCH(C2162,Data_Products!$A$2:$A$33,0))</f>
        <v>Landscaping</v>
      </c>
      <c r="I2162" s="10" t="n">
        <f aca="false">D2162*(E2162-G2162)</f>
        <v>137.36</v>
      </c>
      <c r="J2162" s="11" t="n">
        <f aca="false">IFERROR(I2162/F2162,0)</f>
        <v>0.298193817297673</v>
      </c>
      <c r="K2162" s="4" t="str">
        <f aca="false">IFERROR(INDEX(Data_Orders!$F$2:$F$4727,MATCH(B2162,Data_Orders!$A$2:$A$4727,0)),"")</f>
        <v>Trade Account</v>
      </c>
      <c r="L2162" s="4" t="str">
        <f aca="false">IFERROR(INDEX(Data_Orders!$D$2:$D$4727,MATCH(B2162,Data_Orders!$A$2:$A$4727,0)),"")</f>
        <v>Binley (Coventry)</v>
      </c>
    </row>
    <row r="2163" customFormat="false" ht="15" hidden="false" customHeight="false" outlineLevel="0" collapsed="false">
      <c r="A2163" s="4" t="s">
        <v>7979</v>
      </c>
      <c r="B2163" s="4" t="s">
        <v>1803</v>
      </c>
      <c r="C2163" s="4" t="s">
        <v>1077</v>
      </c>
      <c r="D2163" s="4" t="n">
        <v>5</v>
      </c>
      <c r="E2163" s="4" t="n">
        <v>46.61</v>
      </c>
      <c r="F2163" s="4" t="n">
        <v>233.05</v>
      </c>
      <c r="G2163" s="4" t="n">
        <f aca="false">INDEX(Data_Products!$D$2:$D$33,MATCH(C2163,Data_Products!$A$2:$A$33,0))</f>
        <v>36.87</v>
      </c>
      <c r="H2163" s="4" t="str">
        <f aca="false">INDEX(Data_Products!$C$2:$C$33,MATCH(C2163,Data_Products!$A$2:$A$33,0))</f>
        <v>Landscaping</v>
      </c>
      <c r="I2163" s="10" t="n">
        <f aca="false">D2163*(E2163-G2163)</f>
        <v>48.7</v>
      </c>
      <c r="J2163" s="11" t="n">
        <f aca="false">IFERROR(I2163/F2163,0)</f>
        <v>0.208968032611028</v>
      </c>
      <c r="K2163" s="4" t="str">
        <f aca="false">IFERROR(INDEX(Data_Orders!$F$2:$F$4727,MATCH(B2163,Data_Orders!$A$2:$A$4727,0)),"")</f>
        <v>Trade Account</v>
      </c>
      <c r="L2163" s="4" t="str">
        <f aca="false">IFERROR(INDEX(Data_Orders!$D$2:$D$4727,MATCH(B2163,Data_Orders!$A$2:$A$4727,0)),"")</f>
        <v>Binley (Coventry)</v>
      </c>
    </row>
    <row r="2164" customFormat="false" ht="15" hidden="false" customHeight="false" outlineLevel="0" collapsed="false">
      <c r="A2164" s="4" t="s">
        <v>7980</v>
      </c>
      <c r="B2164" s="4" t="s">
        <v>1803</v>
      </c>
      <c r="C2164" s="4" t="s">
        <v>1024</v>
      </c>
      <c r="D2164" s="4" t="n">
        <v>3</v>
      </c>
      <c r="E2164" s="4" t="n">
        <v>137.14</v>
      </c>
      <c r="F2164" s="4" t="n">
        <v>411.42</v>
      </c>
      <c r="G2164" s="4" t="n">
        <f aca="false">INDEX(Data_Products!$D$2:$D$33,MATCH(C2164,Data_Products!$A$2:$A$33,0))</f>
        <v>99.99</v>
      </c>
      <c r="H2164" s="4" t="str">
        <f aca="false">INDEX(Data_Products!$C$2:$C$33,MATCH(C2164,Data_Products!$A$2:$A$33,0))</f>
        <v>Cement &amp; Aggregates</v>
      </c>
      <c r="I2164" s="10" t="n">
        <f aca="false">D2164*(E2164-G2164)</f>
        <v>111.45</v>
      </c>
      <c r="J2164" s="11" t="n">
        <f aca="false">IFERROR(I2164/F2164,0)</f>
        <v>0.270891060230421</v>
      </c>
      <c r="K2164" s="4" t="str">
        <f aca="false">IFERROR(INDEX(Data_Orders!$F$2:$F$4727,MATCH(B2164,Data_Orders!$A$2:$A$4727,0)),"")</f>
        <v>Trade Account</v>
      </c>
      <c r="L2164" s="4" t="str">
        <f aca="false">IFERROR(INDEX(Data_Orders!$D$2:$D$4727,MATCH(B2164,Data_Orders!$A$2:$A$4727,0)),"")</f>
        <v>Binley (Coventry)</v>
      </c>
    </row>
    <row r="2165" customFormat="false" ht="15" hidden="false" customHeight="false" outlineLevel="0" collapsed="false">
      <c r="A2165" s="4" t="s">
        <v>7981</v>
      </c>
      <c r="B2165" s="4" t="s">
        <v>1804</v>
      </c>
      <c r="C2165" s="4" t="s">
        <v>1048</v>
      </c>
      <c r="D2165" s="4" t="n">
        <v>8</v>
      </c>
      <c r="E2165" s="4" t="n">
        <v>112.72</v>
      </c>
      <c r="F2165" s="4" t="n">
        <v>901.76</v>
      </c>
      <c r="G2165" s="4" t="n">
        <f aca="false">INDEX(Data_Products!$D$2:$D$33,MATCH(C2165,Data_Products!$A$2:$A$33,0))</f>
        <v>83.21</v>
      </c>
      <c r="H2165" s="4" t="str">
        <f aca="false">INDEX(Data_Products!$C$2:$C$33,MATCH(C2165,Data_Products!$A$2:$A$33,0))</f>
        <v>Tools &amp; Fixings</v>
      </c>
      <c r="I2165" s="10" t="n">
        <f aca="false">D2165*(E2165-G2165)</f>
        <v>236.08</v>
      </c>
      <c r="J2165" s="11" t="n">
        <f aca="false">IFERROR(I2165/F2165,0)</f>
        <v>0.261799148332151</v>
      </c>
      <c r="K2165" s="4" t="str">
        <f aca="false">IFERROR(INDEX(Data_Orders!$F$2:$F$4727,MATCH(B2165,Data_Orders!$A$2:$A$4727,0)),"")</f>
        <v>Trade Account</v>
      </c>
      <c r="L2165" s="4" t="str">
        <f aca="false">IFERROR(INDEX(Data_Orders!$D$2:$D$4727,MATCH(B2165,Data_Orders!$A$2:$A$4727,0)),"")</f>
        <v>Binley (Coventry)</v>
      </c>
    </row>
    <row r="2166" customFormat="false" ht="15" hidden="false" customHeight="false" outlineLevel="0" collapsed="false">
      <c r="A2166" s="4" t="s">
        <v>7982</v>
      </c>
      <c r="B2166" s="4" t="s">
        <v>1804</v>
      </c>
      <c r="C2166" s="4" t="s">
        <v>1068</v>
      </c>
      <c r="D2166" s="4" t="n">
        <v>17</v>
      </c>
      <c r="E2166" s="4" t="n">
        <v>86.28</v>
      </c>
      <c r="F2166" s="4" t="n">
        <v>1466.76</v>
      </c>
      <c r="G2166" s="4" t="n">
        <f aca="false">INDEX(Data_Products!$D$2:$D$33,MATCH(C2166,Data_Products!$A$2:$A$33,0))</f>
        <v>68.55</v>
      </c>
      <c r="H2166" s="4" t="str">
        <f aca="false">INDEX(Data_Products!$C$2:$C$33,MATCH(C2166,Data_Products!$A$2:$A$33,0))</f>
        <v>Plumbing &amp; Drainage</v>
      </c>
      <c r="I2166" s="10" t="n">
        <f aca="false">D2166*(E2166-G2166)</f>
        <v>301.41</v>
      </c>
      <c r="J2166" s="11" t="n">
        <f aca="false">IFERROR(I2166/F2166,0)</f>
        <v>0.205493741307371</v>
      </c>
      <c r="K2166" s="4" t="str">
        <f aca="false">IFERROR(INDEX(Data_Orders!$F$2:$F$4727,MATCH(B2166,Data_Orders!$A$2:$A$4727,0)),"")</f>
        <v>Trade Account</v>
      </c>
      <c r="L2166" s="4" t="str">
        <f aca="false">IFERROR(INDEX(Data_Orders!$D$2:$D$4727,MATCH(B2166,Data_Orders!$A$2:$A$4727,0)),"")</f>
        <v>Binley (Coventry)</v>
      </c>
    </row>
    <row r="2167" customFormat="false" ht="15" hidden="false" customHeight="false" outlineLevel="0" collapsed="false">
      <c r="A2167" s="4" t="s">
        <v>7983</v>
      </c>
      <c r="B2167" s="4" t="s">
        <v>1804</v>
      </c>
      <c r="C2167" s="4" t="s">
        <v>1066</v>
      </c>
      <c r="D2167" s="4" t="n">
        <v>3</v>
      </c>
      <c r="E2167" s="4" t="n">
        <v>209.69</v>
      </c>
      <c r="F2167" s="4" t="n">
        <v>629.07</v>
      </c>
      <c r="G2167" s="4" t="n">
        <f aca="false">INDEX(Data_Products!$D$2:$D$33,MATCH(C2167,Data_Products!$A$2:$A$33,0))</f>
        <v>144.38</v>
      </c>
      <c r="H2167" s="4" t="str">
        <f aca="false">INDEX(Data_Products!$C$2:$C$33,MATCH(C2167,Data_Products!$A$2:$A$33,0))</f>
        <v>Plumbing &amp; Drainage</v>
      </c>
      <c r="I2167" s="10" t="n">
        <f aca="false">D2167*(E2167-G2167)</f>
        <v>195.93</v>
      </c>
      <c r="J2167" s="11" t="n">
        <f aca="false">IFERROR(I2167/F2167,0)</f>
        <v>0.311459773952024</v>
      </c>
      <c r="K2167" s="4" t="str">
        <f aca="false">IFERROR(INDEX(Data_Orders!$F$2:$F$4727,MATCH(B2167,Data_Orders!$A$2:$A$4727,0)),"")</f>
        <v>Trade Account</v>
      </c>
      <c r="L2167" s="4" t="str">
        <f aca="false">IFERROR(INDEX(Data_Orders!$D$2:$D$4727,MATCH(B2167,Data_Orders!$A$2:$A$4727,0)),"")</f>
        <v>Binley (Coventry)</v>
      </c>
    </row>
    <row r="2168" customFormat="false" ht="15" hidden="false" customHeight="false" outlineLevel="0" collapsed="false">
      <c r="A2168" s="4" t="s">
        <v>7984</v>
      </c>
      <c r="B2168" s="4" t="s">
        <v>1804</v>
      </c>
      <c r="C2168" s="4" t="s">
        <v>1075</v>
      </c>
      <c r="D2168" s="4" t="n">
        <v>14</v>
      </c>
      <c r="E2168" s="4" t="n">
        <v>98.61</v>
      </c>
      <c r="F2168" s="4" t="n">
        <v>1380.54</v>
      </c>
      <c r="G2168" s="4" t="n">
        <f aca="false">INDEX(Data_Products!$D$2:$D$33,MATCH(C2168,Data_Products!$A$2:$A$33,0))</f>
        <v>74.84</v>
      </c>
      <c r="H2168" s="4" t="str">
        <f aca="false">INDEX(Data_Products!$C$2:$C$33,MATCH(C2168,Data_Products!$A$2:$A$33,0))</f>
        <v>Landscaping</v>
      </c>
      <c r="I2168" s="10" t="n">
        <f aca="false">D2168*(E2168-G2168)</f>
        <v>332.78</v>
      </c>
      <c r="J2168" s="11" t="n">
        <f aca="false">IFERROR(I2168/F2168,0)</f>
        <v>0.24105060338708</v>
      </c>
      <c r="K2168" s="4" t="str">
        <f aca="false">IFERROR(INDEX(Data_Orders!$F$2:$F$4727,MATCH(B2168,Data_Orders!$A$2:$A$4727,0)),"")</f>
        <v>Trade Account</v>
      </c>
      <c r="L2168" s="4" t="str">
        <f aca="false">IFERROR(INDEX(Data_Orders!$D$2:$D$4727,MATCH(B2168,Data_Orders!$A$2:$A$4727,0)),"")</f>
        <v>Binley (Coventry)</v>
      </c>
    </row>
    <row r="2169" customFormat="false" ht="15" hidden="false" customHeight="false" outlineLevel="0" collapsed="false">
      <c r="A2169" s="4" t="s">
        <v>7985</v>
      </c>
      <c r="B2169" s="4" t="s">
        <v>1804</v>
      </c>
      <c r="C2169" s="4" t="s">
        <v>1024</v>
      </c>
      <c r="D2169" s="4" t="n">
        <v>15</v>
      </c>
      <c r="E2169" s="4" t="n">
        <v>137.14</v>
      </c>
      <c r="F2169" s="4" t="n">
        <v>2057.1</v>
      </c>
      <c r="G2169" s="4" t="n">
        <f aca="false">INDEX(Data_Products!$D$2:$D$33,MATCH(C2169,Data_Products!$A$2:$A$33,0))</f>
        <v>99.99</v>
      </c>
      <c r="H2169" s="4" t="str">
        <f aca="false">INDEX(Data_Products!$C$2:$C$33,MATCH(C2169,Data_Products!$A$2:$A$33,0))</f>
        <v>Cement &amp; Aggregates</v>
      </c>
      <c r="I2169" s="10" t="n">
        <f aca="false">D2169*(E2169-G2169)</f>
        <v>557.25</v>
      </c>
      <c r="J2169" s="11" t="n">
        <f aca="false">IFERROR(I2169/F2169,0)</f>
        <v>0.270891060230421</v>
      </c>
      <c r="K2169" s="4" t="str">
        <f aca="false">IFERROR(INDEX(Data_Orders!$F$2:$F$4727,MATCH(B2169,Data_Orders!$A$2:$A$4727,0)),"")</f>
        <v>Trade Account</v>
      </c>
      <c r="L2169" s="4" t="str">
        <f aca="false">IFERROR(INDEX(Data_Orders!$D$2:$D$4727,MATCH(B2169,Data_Orders!$A$2:$A$4727,0)),"")</f>
        <v>Binley (Coventry)</v>
      </c>
    </row>
    <row r="2170" customFormat="false" ht="15" hidden="false" customHeight="false" outlineLevel="0" collapsed="false">
      <c r="A2170" s="4" t="s">
        <v>7986</v>
      </c>
      <c r="B2170" s="4" t="s">
        <v>1805</v>
      </c>
      <c r="C2170" s="4" t="s">
        <v>1061</v>
      </c>
      <c r="D2170" s="4" t="n">
        <v>8</v>
      </c>
      <c r="E2170" s="4" t="n">
        <v>145.57</v>
      </c>
      <c r="F2170" s="4" t="n">
        <v>1164.56</v>
      </c>
      <c r="G2170" s="4" t="n">
        <f aca="false">INDEX(Data_Products!$D$2:$D$33,MATCH(C2170,Data_Products!$A$2:$A$33,0))</f>
        <v>119.29</v>
      </c>
      <c r="H2170" s="4" t="str">
        <f aca="false">INDEX(Data_Products!$C$2:$C$33,MATCH(C2170,Data_Products!$A$2:$A$33,0))</f>
        <v>Plumbing &amp; Drainage</v>
      </c>
      <c r="I2170" s="10" t="n">
        <f aca="false">D2170*(E2170-G2170)</f>
        <v>210.24</v>
      </c>
      <c r="J2170" s="11" t="n">
        <f aca="false">IFERROR(I2170/F2170,0)</f>
        <v>0.180531702960775</v>
      </c>
      <c r="K2170" s="4" t="str">
        <f aca="false">IFERROR(INDEX(Data_Orders!$F$2:$F$4727,MATCH(B2170,Data_Orders!$A$2:$A$4727,0)),"")</f>
        <v>Trade Account</v>
      </c>
      <c r="L2170" s="4" t="str">
        <f aca="false">IFERROR(INDEX(Data_Orders!$D$2:$D$4727,MATCH(B2170,Data_Orders!$A$2:$A$4727,0)),"")</f>
        <v>Binley (Coventry)</v>
      </c>
    </row>
    <row r="2171" customFormat="false" ht="15" hidden="false" customHeight="false" outlineLevel="0" collapsed="false">
      <c r="A2171" s="4" t="s">
        <v>7987</v>
      </c>
      <c r="B2171" s="4" t="s">
        <v>1805</v>
      </c>
      <c r="C2171" s="4" t="s">
        <v>1024</v>
      </c>
      <c r="D2171" s="4" t="n">
        <v>14</v>
      </c>
      <c r="E2171" s="4" t="n">
        <v>137.14</v>
      </c>
      <c r="F2171" s="4" t="n">
        <v>1919.96</v>
      </c>
      <c r="G2171" s="4" t="n">
        <f aca="false">INDEX(Data_Products!$D$2:$D$33,MATCH(C2171,Data_Products!$A$2:$A$33,0))</f>
        <v>99.99</v>
      </c>
      <c r="H2171" s="4" t="str">
        <f aca="false">INDEX(Data_Products!$C$2:$C$33,MATCH(C2171,Data_Products!$A$2:$A$33,0))</f>
        <v>Cement &amp; Aggregates</v>
      </c>
      <c r="I2171" s="10" t="n">
        <f aca="false">D2171*(E2171-G2171)</f>
        <v>520.1</v>
      </c>
      <c r="J2171" s="11" t="n">
        <f aca="false">IFERROR(I2171/F2171,0)</f>
        <v>0.270891060230421</v>
      </c>
      <c r="K2171" s="4" t="str">
        <f aca="false">IFERROR(INDEX(Data_Orders!$F$2:$F$4727,MATCH(B2171,Data_Orders!$A$2:$A$4727,0)),"")</f>
        <v>Trade Account</v>
      </c>
      <c r="L2171" s="4" t="str">
        <f aca="false">IFERROR(INDEX(Data_Orders!$D$2:$D$4727,MATCH(B2171,Data_Orders!$A$2:$A$4727,0)),"")</f>
        <v>Binley (Coventry)</v>
      </c>
    </row>
    <row r="2172" customFormat="false" ht="15" hidden="false" customHeight="false" outlineLevel="0" collapsed="false">
      <c r="A2172" s="4" t="s">
        <v>7988</v>
      </c>
      <c r="B2172" s="4" t="s">
        <v>1806</v>
      </c>
      <c r="C2172" s="4" t="s">
        <v>1026</v>
      </c>
      <c r="D2172" s="4" t="n">
        <v>7</v>
      </c>
      <c r="E2172" s="4" t="n">
        <v>184.05</v>
      </c>
      <c r="F2172" s="4" t="n">
        <v>1288.35</v>
      </c>
      <c r="G2172" s="4" t="n">
        <f aca="false">INDEX(Data_Products!$D$2:$D$33,MATCH(C2172,Data_Products!$A$2:$A$33,0))</f>
        <v>147.44</v>
      </c>
      <c r="H2172" s="4" t="str">
        <f aca="false">INDEX(Data_Products!$C$2:$C$33,MATCH(C2172,Data_Products!$A$2:$A$33,0))</f>
        <v>Cement &amp; Aggregates</v>
      </c>
      <c r="I2172" s="10" t="n">
        <f aca="false">D2172*(E2172-G2172)</f>
        <v>256.27</v>
      </c>
      <c r="J2172" s="11" t="n">
        <f aca="false">IFERROR(I2172/F2172,0)</f>
        <v>0.19891333876664</v>
      </c>
      <c r="K2172" s="4" t="str">
        <f aca="false">IFERROR(INDEX(Data_Orders!$F$2:$F$4727,MATCH(B2172,Data_Orders!$A$2:$A$4727,0)),"")</f>
        <v>Trade Account</v>
      </c>
      <c r="L2172" s="4" t="str">
        <f aca="false">IFERROR(INDEX(Data_Orders!$D$2:$D$4727,MATCH(B2172,Data_Orders!$A$2:$A$4727,0)),"")</f>
        <v>Binley (Coventry)</v>
      </c>
    </row>
    <row r="2173" customFormat="false" ht="15" hidden="false" customHeight="false" outlineLevel="0" collapsed="false">
      <c r="A2173" s="4" t="s">
        <v>7989</v>
      </c>
      <c r="B2173" s="4" t="s">
        <v>1806</v>
      </c>
      <c r="C2173" s="4" t="s">
        <v>1030</v>
      </c>
      <c r="D2173" s="4" t="n">
        <v>9</v>
      </c>
      <c r="E2173" s="4" t="n">
        <v>25.23</v>
      </c>
      <c r="F2173" s="4" t="n">
        <v>227.07</v>
      </c>
      <c r="G2173" s="4" t="n">
        <f aca="false">INDEX(Data_Products!$D$2:$D$33,MATCH(C2173,Data_Products!$A$2:$A$33,0))</f>
        <v>17.67</v>
      </c>
      <c r="H2173" s="4" t="str">
        <f aca="false">INDEX(Data_Products!$C$2:$C$33,MATCH(C2173,Data_Products!$A$2:$A$33,0))</f>
        <v>Cement &amp; Aggregates</v>
      </c>
      <c r="I2173" s="10" t="n">
        <f aca="false">D2173*(E2173-G2173)</f>
        <v>68.04</v>
      </c>
      <c r="J2173" s="11" t="n">
        <f aca="false">IFERROR(I2173/F2173,0)</f>
        <v>0.299643281807372</v>
      </c>
      <c r="K2173" s="4" t="str">
        <f aca="false">IFERROR(INDEX(Data_Orders!$F$2:$F$4727,MATCH(B2173,Data_Orders!$A$2:$A$4727,0)),"")</f>
        <v>Trade Account</v>
      </c>
      <c r="L2173" s="4" t="str">
        <f aca="false">IFERROR(INDEX(Data_Orders!$D$2:$D$4727,MATCH(B2173,Data_Orders!$A$2:$A$4727,0)),"")</f>
        <v>Binley (Coventry)</v>
      </c>
    </row>
    <row r="2174" customFormat="false" ht="15" hidden="false" customHeight="false" outlineLevel="0" collapsed="false">
      <c r="A2174" s="4" t="s">
        <v>7990</v>
      </c>
      <c r="B2174" s="4" t="s">
        <v>1806</v>
      </c>
      <c r="C2174" s="4" t="s">
        <v>1050</v>
      </c>
      <c r="D2174" s="4" t="n">
        <v>16</v>
      </c>
      <c r="E2174" s="4" t="n">
        <v>238.63</v>
      </c>
      <c r="F2174" s="4" t="n">
        <v>3818.08</v>
      </c>
      <c r="G2174" s="4" t="n">
        <f aca="false">INDEX(Data_Products!$D$2:$D$33,MATCH(C2174,Data_Products!$A$2:$A$33,0))</f>
        <v>148.91</v>
      </c>
      <c r="H2174" s="4" t="str">
        <f aca="false">INDEX(Data_Products!$C$2:$C$33,MATCH(C2174,Data_Products!$A$2:$A$33,0))</f>
        <v>Tools &amp; Fixings</v>
      </c>
      <c r="I2174" s="10" t="n">
        <f aca="false">D2174*(E2174-G2174)</f>
        <v>1435.52</v>
      </c>
      <c r="J2174" s="11" t="n">
        <f aca="false">IFERROR(I2174/F2174,0)</f>
        <v>0.375979549930855</v>
      </c>
      <c r="K2174" s="4" t="str">
        <f aca="false">IFERROR(INDEX(Data_Orders!$F$2:$F$4727,MATCH(B2174,Data_Orders!$A$2:$A$4727,0)),"")</f>
        <v>Trade Account</v>
      </c>
      <c r="L2174" s="4" t="str">
        <f aca="false">IFERROR(INDEX(Data_Orders!$D$2:$D$4727,MATCH(B2174,Data_Orders!$A$2:$A$4727,0)),"")</f>
        <v>Binley (Coventry)</v>
      </c>
    </row>
    <row r="2175" customFormat="false" ht="15" hidden="false" customHeight="false" outlineLevel="0" collapsed="false">
      <c r="A2175" s="4" t="s">
        <v>7991</v>
      </c>
      <c r="B2175" s="4" t="s">
        <v>1806</v>
      </c>
      <c r="C2175" s="4" t="s">
        <v>1041</v>
      </c>
      <c r="D2175" s="4" t="n">
        <v>3</v>
      </c>
      <c r="E2175" s="4" t="n">
        <v>242.75</v>
      </c>
      <c r="F2175" s="4" t="n">
        <v>728.25</v>
      </c>
      <c r="G2175" s="4" t="n">
        <f aca="false">INDEX(Data_Products!$D$2:$D$33,MATCH(C2175,Data_Products!$A$2:$A$33,0))</f>
        <v>142.94</v>
      </c>
      <c r="H2175" s="4" t="str">
        <f aca="false">INDEX(Data_Products!$C$2:$C$33,MATCH(C2175,Data_Products!$A$2:$A$33,0))</f>
        <v>Tools &amp; Fixings</v>
      </c>
      <c r="I2175" s="10" t="n">
        <f aca="false">D2175*(E2175-G2175)</f>
        <v>299.43</v>
      </c>
      <c r="J2175" s="11" t="n">
        <f aca="false">IFERROR(I2175/F2175,0)</f>
        <v>0.411163748712667</v>
      </c>
      <c r="K2175" s="4" t="str">
        <f aca="false">IFERROR(INDEX(Data_Orders!$F$2:$F$4727,MATCH(B2175,Data_Orders!$A$2:$A$4727,0)),"")</f>
        <v>Trade Account</v>
      </c>
      <c r="L2175" s="4" t="str">
        <f aca="false">IFERROR(INDEX(Data_Orders!$D$2:$D$4727,MATCH(B2175,Data_Orders!$A$2:$A$4727,0)),"")</f>
        <v>Binley (Coventry)</v>
      </c>
    </row>
    <row r="2176" customFormat="false" ht="15" hidden="false" customHeight="false" outlineLevel="0" collapsed="false">
      <c r="A2176" s="4" t="s">
        <v>7992</v>
      </c>
      <c r="B2176" s="4" t="s">
        <v>1806</v>
      </c>
      <c r="C2176" s="4" t="s">
        <v>1077</v>
      </c>
      <c r="D2176" s="4" t="n">
        <v>12</v>
      </c>
      <c r="E2176" s="4" t="n">
        <v>46.61</v>
      </c>
      <c r="F2176" s="4" t="n">
        <v>559.32</v>
      </c>
      <c r="G2176" s="4" t="n">
        <f aca="false">INDEX(Data_Products!$D$2:$D$33,MATCH(C2176,Data_Products!$A$2:$A$33,0))</f>
        <v>36.87</v>
      </c>
      <c r="H2176" s="4" t="str">
        <f aca="false">INDEX(Data_Products!$C$2:$C$33,MATCH(C2176,Data_Products!$A$2:$A$33,0))</f>
        <v>Landscaping</v>
      </c>
      <c r="I2176" s="10" t="n">
        <f aca="false">D2176*(E2176-G2176)</f>
        <v>116.88</v>
      </c>
      <c r="J2176" s="11" t="n">
        <f aca="false">IFERROR(I2176/F2176,0)</f>
        <v>0.208968032611028</v>
      </c>
      <c r="K2176" s="4" t="str">
        <f aca="false">IFERROR(INDEX(Data_Orders!$F$2:$F$4727,MATCH(B2176,Data_Orders!$A$2:$A$4727,0)),"")</f>
        <v>Trade Account</v>
      </c>
      <c r="L2176" s="4" t="str">
        <f aca="false">IFERROR(INDEX(Data_Orders!$D$2:$D$4727,MATCH(B2176,Data_Orders!$A$2:$A$4727,0)),"")</f>
        <v>Binley (Coventry)</v>
      </c>
    </row>
    <row r="2177" customFormat="false" ht="15" hidden="false" customHeight="false" outlineLevel="0" collapsed="false">
      <c r="A2177" s="4" t="s">
        <v>7993</v>
      </c>
      <c r="B2177" s="4" t="s">
        <v>1807</v>
      </c>
      <c r="C2177" s="4" t="s">
        <v>1021</v>
      </c>
      <c r="D2177" s="4" t="n">
        <v>17</v>
      </c>
      <c r="E2177" s="4" t="n">
        <v>73.76</v>
      </c>
      <c r="F2177" s="4" t="n">
        <v>1253.92</v>
      </c>
      <c r="G2177" s="4" t="n">
        <f aca="false">INDEX(Data_Products!$D$2:$D$33,MATCH(C2177,Data_Products!$A$2:$A$33,0))</f>
        <v>51.51</v>
      </c>
      <c r="H2177" s="4" t="str">
        <f aca="false">INDEX(Data_Products!$C$2:$C$33,MATCH(C2177,Data_Products!$A$2:$A$33,0))</f>
        <v>Cement &amp; Aggregates</v>
      </c>
      <c r="I2177" s="10" t="n">
        <f aca="false">D2177*(E2177-G2177)</f>
        <v>378.25</v>
      </c>
      <c r="J2177" s="11" t="n">
        <f aca="false">IFERROR(I2177/F2177,0)</f>
        <v>0.301654013015184</v>
      </c>
      <c r="K2177" s="4" t="str">
        <f aca="false">IFERROR(INDEX(Data_Orders!$F$2:$F$4727,MATCH(B2177,Data_Orders!$A$2:$A$4727,0)),"")</f>
        <v>Trade Account</v>
      </c>
      <c r="L2177" s="4" t="str">
        <f aca="false">IFERROR(INDEX(Data_Orders!$D$2:$D$4727,MATCH(B2177,Data_Orders!$A$2:$A$4727,0)),"")</f>
        <v>Binley (Coventry)</v>
      </c>
    </row>
    <row r="2178" customFormat="false" ht="15" hidden="false" customHeight="false" outlineLevel="0" collapsed="false">
      <c r="A2178" s="4" t="s">
        <v>7994</v>
      </c>
      <c r="B2178" s="4" t="s">
        <v>1807</v>
      </c>
      <c r="C2178" s="4" t="s">
        <v>1044</v>
      </c>
      <c r="D2178" s="4" t="n">
        <v>20</v>
      </c>
      <c r="E2178" s="4" t="n">
        <v>190.44</v>
      </c>
      <c r="F2178" s="4" t="n">
        <v>3808.8</v>
      </c>
      <c r="G2178" s="4" t="n">
        <f aca="false">INDEX(Data_Products!$D$2:$D$33,MATCH(C2178,Data_Products!$A$2:$A$33,0))</f>
        <v>115.48</v>
      </c>
      <c r="H2178" s="4" t="str">
        <f aca="false">INDEX(Data_Products!$C$2:$C$33,MATCH(C2178,Data_Products!$A$2:$A$33,0))</f>
        <v>Tools &amp; Fixings</v>
      </c>
      <c r="I2178" s="10" t="n">
        <f aca="false">D2178*(E2178-G2178)</f>
        <v>1499.2</v>
      </c>
      <c r="J2178" s="11" t="n">
        <f aca="false">IFERROR(I2178/F2178,0)</f>
        <v>0.393614786809494</v>
      </c>
      <c r="K2178" s="4" t="str">
        <f aca="false">IFERROR(INDEX(Data_Orders!$F$2:$F$4727,MATCH(B2178,Data_Orders!$A$2:$A$4727,0)),"")</f>
        <v>Trade Account</v>
      </c>
      <c r="L2178" s="4" t="str">
        <f aca="false">IFERROR(INDEX(Data_Orders!$D$2:$D$4727,MATCH(B2178,Data_Orders!$A$2:$A$4727,0)),"")</f>
        <v>Binley (Coventry)</v>
      </c>
    </row>
    <row r="2179" customFormat="false" ht="15" hidden="false" customHeight="false" outlineLevel="0" collapsed="false">
      <c r="A2179" s="4" t="s">
        <v>7995</v>
      </c>
      <c r="B2179" s="4" t="s">
        <v>1807</v>
      </c>
      <c r="C2179" s="4" t="s">
        <v>1041</v>
      </c>
      <c r="D2179" s="4" t="n">
        <v>14</v>
      </c>
      <c r="E2179" s="4" t="n">
        <v>242.75</v>
      </c>
      <c r="F2179" s="4" t="n">
        <v>3398.5</v>
      </c>
      <c r="G2179" s="4" t="n">
        <f aca="false">INDEX(Data_Products!$D$2:$D$33,MATCH(C2179,Data_Products!$A$2:$A$33,0))</f>
        <v>142.94</v>
      </c>
      <c r="H2179" s="4" t="str">
        <f aca="false">INDEX(Data_Products!$C$2:$C$33,MATCH(C2179,Data_Products!$A$2:$A$33,0))</f>
        <v>Tools &amp; Fixings</v>
      </c>
      <c r="I2179" s="10" t="n">
        <f aca="false">D2179*(E2179-G2179)</f>
        <v>1397.34</v>
      </c>
      <c r="J2179" s="11" t="n">
        <f aca="false">IFERROR(I2179/F2179,0)</f>
        <v>0.411163748712667</v>
      </c>
      <c r="K2179" s="4" t="str">
        <f aca="false">IFERROR(INDEX(Data_Orders!$F$2:$F$4727,MATCH(B2179,Data_Orders!$A$2:$A$4727,0)),"")</f>
        <v>Trade Account</v>
      </c>
      <c r="L2179" s="4" t="str">
        <f aca="false">IFERROR(INDEX(Data_Orders!$D$2:$D$4727,MATCH(B2179,Data_Orders!$A$2:$A$4727,0)),"")</f>
        <v>Binley (Coventry)</v>
      </c>
    </row>
    <row r="2180" customFormat="false" ht="15" hidden="false" customHeight="false" outlineLevel="0" collapsed="false">
      <c r="A2180" s="4" t="s">
        <v>7996</v>
      </c>
      <c r="B2180" s="4" t="s">
        <v>1807</v>
      </c>
      <c r="C2180" s="4" t="s">
        <v>1039</v>
      </c>
      <c r="D2180" s="4" t="n">
        <v>5</v>
      </c>
      <c r="E2180" s="4" t="n">
        <v>160.41</v>
      </c>
      <c r="F2180" s="4" t="n">
        <v>802.05</v>
      </c>
      <c r="G2180" s="4" t="n">
        <f aca="false">INDEX(Data_Products!$D$2:$D$33,MATCH(C2180,Data_Products!$A$2:$A$33,0))</f>
        <v>99.74</v>
      </c>
      <c r="H2180" s="4" t="str">
        <f aca="false">INDEX(Data_Products!$C$2:$C$33,MATCH(C2180,Data_Products!$A$2:$A$33,0))</f>
        <v>Insulation</v>
      </c>
      <c r="I2180" s="10" t="n">
        <f aca="false">D2180*(E2180-G2180)</f>
        <v>303.35</v>
      </c>
      <c r="J2180" s="11" t="n">
        <f aca="false">IFERROR(I2180/F2180,0)</f>
        <v>0.378218315566361</v>
      </c>
      <c r="K2180" s="4" t="str">
        <f aca="false">IFERROR(INDEX(Data_Orders!$F$2:$F$4727,MATCH(B2180,Data_Orders!$A$2:$A$4727,0)),"")</f>
        <v>Trade Account</v>
      </c>
      <c r="L2180" s="4" t="str">
        <f aca="false">IFERROR(INDEX(Data_Orders!$D$2:$D$4727,MATCH(B2180,Data_Orders!$A$2:$A$4727,0)),"")</f>
        <v>Binley (Coventry)</v>
      </c>
    </row>
    <row r="2181" customFormat="false" ht="15" hidden="false" customHeight="false" outlineLevel="0" collapsed="false">
      <c r="A2181" s="4" t="s">
        <v>7997</v>
      </c>
      <c r="B2181" s="4" t="s">
        <v>1808</v>
      </c>
      <c r="C2181" s="4" t="s">
        <v>1010</v>
      </c>
      <c r="D2181" s="4" t="n">
        <v>3</v>
      </c>
      <c r="E2181" s="4" t="n">
        <v>135.95</v>
      </c>
      <c r="F2181" s="4" t="n">
        <v>407.85</v>
      </c>
      <c r="G2181" s="4" t="n">
        <f aca="false">INDEX(Data_Products!$D$2:$D$33,MATCH(C2181,Data_Products!$A$2:$A$33,0))</f>
        <v>111.1</v>
      </c>
      <c r="H2181" s="4" t="str">
        <f aca="false">INDEX(Data_Products!$C$2:$C$33,MATCH(C2181,Data_Products!$A$2:$A$33,0))</f>
        <v>Timber</v>
      </c>
      <c r="I2181" s="10" t="n">
        <f aca="false">D2181*(E2181-G2181)</f>
        <v>74.55</v>
      </c>
      <c r="J2181" s="11" t="n">
        <f aca="false">IFERROR(I2181/F2181,0)</f>
        <v>0.18278778962854</v>
      </c>
      <c r="K2181" s="4" t="str">
        <f aca="false">IFERROR(INDEX(Data_Orders!$F$2:$F$4727,MATCH(B2181,Data_Orders!$A$2:$A$4727,0)),"")</f>
        <v>Trade Account</v>
      </c>
      <c r="L2181" s="4" t="str">
        <f aca="false">IFERROR(INDEX(Data_Orders!$D$2:$D$4727,MATCH(B2181,Data_Orders!$A$2:$A$4727,0)),"")</f>
        <v>Binley (Coventry)</v>
      </c>
    </row>
    <row r="2182" customFormat="false" ht="15" hidden="false" customHeight="false" outlineLevel="0" collapsed="false">
      <c r="A2182" s="4" t="s">
        <v>7998</v>
      </c>
      <c r="B2182" s="4" t="s">
        <v>1808</v>
      </c>
      <c r="C2182" s="4" t="s">
        <v>1064</v>
      </c>
      <c r="D2182" s="4" t="n">
        <v>10</v>
      </c>
      <c r="E2182" s="4" t="n">
        <v>97.63</v>
      </c>
      <c r="F2182" s="4" t="n">
        <v>976.3</v>
      </c>
      <c r="G2182" s="4" t="n">
        <f aca="false">INDEX(Data_Products!$D$2:$D$33,MATCH(C2182,Data_Products!$A$2:$A$33,0))</f>
        <v>65.21</v>
      </c>
      <c r="H2182" s="4" t="str">
        <f aca="false">INDEX(Data_Products!$C$2:$C$33,MATCH(C2182,Data_Products!$A$2:$A$33,0))</f>
        <v>Plumbing &amp; Drainage</v>
      </c>
      <c r="I2182" s="10" t="n">
        <f aca="false">D2182*(E2182-G2182)</f>
        <v>324.2</v>
      </c>
      <c r="J2182" s="11" t="n">
        <f aca="false">IFERROR(I2182/F2182,0)</f>
        <v>0.332070060432244</v>
      </c>
      <c r="K2182" s="4" t="str">
        <f aca="false">IFERROR(INDEX(Data_Orders!$F$2:$F$4727,MATCH(B2182,Data_Orders!$A$2:$A$4727,0)),"")</f>
        <v>Trade Account</v>
      </c>
      <c r="L2182" s="4" t="str">
        <f aca="false">IFERROR(INDEX(Data_Orders!$D$2:$D$4727,MATCH(B2182,Data_Orders!$A$2:$A$4727,0)),"")</f>
        <v>Binley (Coventry)</v>
      </c>
    </row>
    <row r="2183" customFormat="false" ht="15" hidden="false" customHeight="false" outlineLevel="0" collapsed="false">
      <c r="A2183" s="4" t="s">
        <v>7999</v>
      </c>
      <c r="B2183" s="4" t="s">
        <v>1808</v>
      </c>
      <c r="C2183" s="4" t="s">
        <v>1037</v>
      </c>
      <c r="D2183" s="4" t="n">
        <v>20</v>
      </c>
      <c r="E2183" s="4" t="n">
        <v>90.97</v>
      </c>
      <c r="F2183" s="4" t="n">
        <v>1819.4</v>
      </c>
      <c r="G2183" s="4" t="n">
        <f aca="false">INDEX(Data_Products!$D$2:$D$33,MATCH(C2183,Data_Products!$A$2:$A$33,0))</f>
        <v>73.81</v>
      </c>
      <c r="H2183" s="4" t="str">
        <f aca="false">INDEX(Data_Products!$C$2:$C$33,MATCH(C2183,Data_Products!$A$2:$A$33,0))</f>
        <v>Insulation</v>
      </c>
      <c r="I2183" s="10" t="n">
        <f aca="false">D2183*(E2183-G2183)</f>
        <v>343.2</v>
      </c>
      <c r="J2183" s="11" t="n">
        <f aca="false">IFERROR(I2183/F2183,0)</f>
        <v>0.18863361547763</v>
      </c>
      <c r="K2183" s="4" t="str">
        <f aca="false">IFERROR(INDEX(Data_Orders!$F$2:$F$4727,MATCH(B2183,Data_Orders!$A$2:$A$4727,0)),"")</f>
        <v>Trade Account</v>
      </c>
      <c r="L2183" s="4" t="str">
        <f aca="false">IFERROR(INDEX(Data_Orders!$D$2:$D$4727,MATCH(B2183,Data_Orders!$A$2:$A$4727,0)),"")</f>
        <v>Binley (Coventry)</v>
      </c>
    </row>
    <row r="2184" customFormat="false" ht="15" hidden="false" customHeight="false" outlineLevel="0" collapsed="false">
      <c r="A2184" s="4" t="s">
        <v>8000</v>
      </c>
      <c r="B2184" s="4" t="s">
        <v>1808</v>
      </c>
      <c r="C2184" s="4" t="s">
        <v>1039</v>
      </c>
      <c r="D2184" s="4" t="n">
        <v>18</v>
      </c>
      <c r="E2184" s="4" t="n">
        <v>160.41</v>
      </c>
      <c r="F2184" s="4" t="n">
        <v>2887.38</v>
      </c>
      <c r="G2184" s="4" t="n">
        <f aca="false">INDEX(Data_Products!$D$2:$D$33,MATCH(C2184,Data_Products!$A$2:$A$33,0))</f>
        <v>99.74</v>
      </c>
      <c r="H2184" s="4" t="str">
        <f aca="false">INDEX(Data_Products!$C$2:$C$33,MATCH(C2184,Data_Products!$A$2:$A$33,0))</f>
        <v>Insulation</v>
      </c>
      <c r="I2184" s="10" t="n">
        <f aca="false">D2184*(E2184-G2184)</f>
        <v>1092.06</v>
      </c>
      <c r="J2184" s="11" t="n">
        <f aca="false">IFERROR(I2184/F2184,0)</f>
        <v>0.378218315566361</v>
      </c>
      <c r="K2184" s="4" t="str">
        <f aca="false">IFERROR(INDEX(Data_Orders!$F$2:$F$4727,MATCH(B2184,Data_Orders!$A$2:$A$4727,0)),"")</f>
        <v>Trade Account</v>
      </c>
      <c r="L2184" s="4" t="str">
        <f aca="false">IFERROR(INDEX(Data_Orders!$D$2:$D$4727,MATCH(B2184,Data_Orders!$A$2:$A$4727,0)),"")</f>
        <v>Binley (Coventry)</v>
      </c>
    </row>
    <row r="2185" customFormat="false" ht="15" hidden="false" customHeight="false" outlineLevel="0" collapsed="false">
      <c r="A2185" s="4" t="s">
        <v>8001</v>
      </c>
      <c r="B2185" s="4" t="s">
        <v>1809</v>
      </c>
      <c r="C2185" s="4" t="s">
        <v>1061</v>
      </c>
      <c r="D2185" s="4" t="n">
        <v>10</v>
      </c>
      <c r="E2185" s="4" t="n">
        <v>145.57</v>
      </c>
      <c r="F2185" s="4" t="n">
        <v>1455.7</v>
      </c>
      <c r="G2185" s="4" t="n">
        <f aca="false">INDEX(Data_Products!$D$2:$D$33,MATCH(C2185,Data_Products!$A$2:$A$33,0))</f>
        <v>119.29</v>
      </c>
      <c r="H2185" s="4" t="str">
        <f aca="false">INDEX(Data_Products!$C$2:$C$33,MATCH(C2185,Data_Products!$A$2:$A$33,0))</f>
        <v>Plumbing &amp; Drainage</v>
      </c>
      <c r="I2185" s="10" t="n">
        <f aca="false">D2185*(E2185-G2185)</f>
        <v>262.8</v>
      </c>
      <c r="J2185" s="11" t="n">
        <f aca="false">IFERROR(I2185/F2185,0)</f>
        <v>0.180531702960775</v>
      </c>
      <c r="K2185" s="4" t="str">
        <f aca="false">IFERROR(INDEX(Data_Orders!$F$2:$F$4727,MATCH(B2185,Data_Orders!$A$2:$A$4727,0)),"")</f>
        <v>Trade Account</v>
      </c>
      <c r="L2185" s="4" t="str">
        <f aca="false">IFERROR(INDEX(Data_Orders!$D$2:$D$4727,MATCH(B2185,Data_Orders!$A$2:$A$4727,0)),"")</f>
        <v>Binley (Coventry)</v>
      </c>
    </row>
    <row r="2186" customFormat="false" ht="15" hidden="false" customHeight="false" outlineLevel="0" collapsed="false">
      <c r="A2186" s="4" t="s">
        <v>8002</v>
      </c>
      <c r="B2186" s="4" t="s">
        <v>1809</v>
      </c>
      <c r="C2186" s="4" t="s">
        <v>1021</v>
      </c>
      <c r="D2186" s="4" t="n">
        <v>15</v>
      </c>
      <c r="E2186" s="4" t="n">
        <v>73.76</v>
      </c>
      <c r="F2186" s="4" t="n">
        <v>1106.4</v>
      </c>
      <c r="G2186" s="4" t="n">
        <f aca="false">INDEX(Data_Products!$D$2:$D$33,MATCH(C2186,Data_Products!$A$2:$A$33,0))</f>
        <v>51.51</v>
      </c>
      <c r="H2186" s="4" t="str">
        <f aca="false">INDEX(Data_Products!$C$2:$C$33,MATCH(C2186,Data_Products!$A$2:$A$33,0))</f>
        <v>Cement &amp; Aggregates</v>
      </c>
      <c r="I2186" s="10" t="n">
        <f aca="false">D2186*(E2186-G2186)</f>
        <v>333.75</v>
      </c>
      <c r="J2186" s="11" t="n">
        <f aca="false">IFERROR(I2186/F2186,0)</f>
        <v>0.301654013015184</v>
      </c>
      <c r="K2186" s="4" t="str">
        <f aca="false">IFERROR(INDEX(Data_Orders!$F$2:$F$4727,MATCH(B2186,Data_Orders!$A$2:$A$4727,0)),"")</f>
        <v>Trade Account</v>
      </c>
      <c r="L2186" s="4" t="str">
        <f aca="false">IFERROR(INDEX(Data_Orders!$D$2:$D$4727,MATCH(B2186,Data_Orders!$A$2:$A$4727,0)),"")</f>
        <v>Binley (Coventry)</v>
      </c>
    </row>
    <row r="2187" customFormat="false" ht="15" hidden="false" customHeight="false" outlineLevel="0" collapsed="false">
      <c r="A2187" s="4" t="s">
        <v>8003</v>
      </c>
      <c r="B2187" s="4" t="s">
        <v>1809</v>
      </c>
      <c r="C2187" s="4" t="s">
        <v>1028</v>
      </c>
      <c r="D2187" s="4" t="n">
        <v>10</v>
      </c>
      <c r="E2187" s="4" t="n">
        <v>118.79</v>
      </c>
      <c r="F2187" s="4" t="n">
        <v>1187.9</v>
      </c>
      <c r="G2187" s="4" t="n">
        <f aca="false">INDEX(Data_Products!$D$2:$D$33,MATCH(C2187,Data_Products!$A$2:$A$33,0))</f>
        <v>81.07</v>
      </c>
      <c r="H2187" s="4" t="str">
        <f aca="false">INDEX(Data_Products!$C$2:$C$33,MATCH(C2187,Data_Products!$A$2:$A$33,0))</f>
        <v>Cement &amp; Aggregates</v>
      </c>
      <c r="I2187" s="10" t="n">
        <f aca="false">D2187*(E2187-G2187)</f>
        <v>377.2</v>
      </c>
      <c r="J2187" s="11" t="n">
        <f aca="false">IFERROR(I2187/F2187,0)</f>
        <v>0.317535146056065</v>
      </c>
      <c r="K2187" s="4" t="str">
        <f aca="false">IFERROR(INDEX(Data_Orders!$F$2:$F$4727,MATCH(B2187,Data_Orders!$A$2:$A$4727,0)),"")</f>
        <v>Trade Account</v>
      </c>
      <c r="L2187" s="4" t="str">
        <f aca="false">IFERROR(INDEX(Data_Orders!$D$2:$D$4727,MATCH(B2187,Data_Orders!$A$2:$A$4727,0)),"")</f>
        <v>Binley (Coventry)</v>
      </c>
    </row>
    <row r="2188" customFormat="false" ht="15" hidden="false" customHeight="false" outlineLevel="0" collapsed="false">
      <c r="A2188" s="4" t="s">
        <v>8004</v>
      </c>
      <c r="B2188" s="4" t="s">
        <v>1809</v>
      </c>
      <c r="C2188" s="4" t="s">
        <v>1037</v>
      </c>
      <c r="D2188" s="4" t="n">
        <v>13</v>
      </c>
      <c r="E2188" s="4" t="n">
        <v>90.97</v>
      </c>
      <c r="F2188" s="4" t="n">
        <v>1182.61</v>
      </c>
      <c r="G2188" s="4" t="n">
        <f aca="false">INDEX(Data_Products!$D$2:$D$33,MATCH(C2188,Data_Products!$A$2:$A$33,0))</f>
        <v>73.81</v>
      </c>
      <c r="H2188" s="4" t="str">
        <f aca="false">INDEX(Data_Products!$C$2:$C$33,MATCH(C2188,Data_Products!$A$2:$A$33,0))</f>
        <v>Insulation</v>
      </c>
      <c r="I2188" s="10" t="n">
        <f aca="false">D2188*(E2188-G2188)</f>
        <v>223.08</v>
      </c>
      <c r="J2188" s="11" t="n">
        <f aca="false">IFERROR(I2188/F2188,0)</f>
        <v>0.18863361547763</v>
      </c>
      <c r="K2188" s="4" t="str">
        <f aca="false">IFERROR(INDEX(Data_Orders!$F$2:$F$4727,MATCH(B2188,Data_Orders!$A$2:$A$4727,0)),"")</f>
        <v>Trade Account</v>
      </c>
      <c r="L2188" s="4" t="str">
        <f aca="false">IFERROR(INDEX(Data_Orders!$D$2:$D$4727,MATCH(B2188,Data_Orders!$A$2:$A$4727,0)),"")</f>
        <v>Binley (Coventry)</v>
      </c>
    </row>
    <row r="2189" customFormat="false" ht="15" hidden="false" customHeight="false" outlineLevel="0" collapsed="false">
      <c r="A2189" s="4" t="s">
        <v>8005</v>
      </c>
      <c r="B2189" s="4" t="s">
        <v>1809</v>
      </c>
      <c r="C2189" s="4" t="s">
        <v>1041</v>
      </c>
      <c r="D2189" s="4" t="n">
        <v>18</v>
      </c>
      <c r="E2189" s="4" t="n">
        <v>242.75</v>
      </c>
      <c r="F2189" s="4" t="n">
        <v>4369.5</v>
      </c>
      <c r="G2189" s="4" t="n">
        <f aca="false">INDEX(Data_Products!$D$2:$D$33,MATCH(C2189,Data_Products!$A$2:$A$33,0))</f>
        <v>142.94</v>
      </c>
      <c r="H2189" s="4" t="str">
        <f aca="false">INDEX(Data_Products!$C$2:$C$33,MATCH(C2189,Data_Products!$A$2:$A$33,0))</f>
        <v>Tools &amp; Fixings</v>
      </c>
      <c r="I2189" s="10" t="n">
        <f aca="false">D2189*(E2189-G2189)</f>
        <v>1796.58</v>
      </c>
      <c r="J2189" s="11" t="n">
        <f aca="false">IFERROR(I2189/F2189,0)</f>
        <v>0.411163748712667</v>
      </c>
      <c r="K2189" s="4" t="str">
        <f aca="false">IFERROR(INDEX(Data_Orders!$F$2:$F$4727,MATCH(B2189,Data_Orders!$A$2:$A$4727,0)),"")</f>
        <v>Trade Account</v>
      </c>
      <c r="L2189" s="4" t="str">
        <f aca="false">IFERROR(INDEX(Data_Orders!$D$2:$D$4727,MATCH(B2189,Data_Orders!$A$2:$A$4727,0)),"")</f>
        <v>Binley (Coventry)</v>
      </c>
    </row>
    <row r="2190" customFormat="false" ht="15" hidden="false" customHeight="false" outlineLevel="0" collapsed="false">
      <c r="A2190" s="4" t="s">
        <v>8006</v>
      </c>
      <c r="B2190" s="4" t="s">
        <v>1810</v>
      </c>
      <c r="C2190" s="4" t="s">
        <v>1015</v>
      </c>
      <c r="D2190" s="4" t="n">
        <v>16</v>
      </c>
      <c r="E2190" s="4" t="n">
        <v>122.01</v>
      </c>
      <c r="F2190" s="4" t="n">
        <v>1952.16</v>
      </c>
      <c r="G2190" s="4" t="n">
        <f aca="false">INDEX(Data_Products!$D$2:$D$33,MATCH(C2190,Data_Products!$A$2:$A$33,0))</f>
        <v>85.53</v>
      </c>
      <c r="H2190" s="4" t="str">
        <f aca="false">INDEX(Data_Products!$C$2:$C$33,MATCH(C2190,Data_Products!$A$2:$A$33,0))</f>
        <v>Timber</v>
      </c>
      <c r="I2190" s="10" t="n">
        <f aca="false">D2190*(E2190-G2190)</f>
        <v>583.68</v>
      </c>
      <c r="J2190" s="11" t="n">
        <f aca="false">IFERROR(I2190/F2190,0)</f>
        <v>0.298991885910991</v>
      </c>
      <c r="K2190" s="4" t="str">
        <f aca="false">IFERROR(INDEX(Data_Orders!$F$2:$F$4727,MATCH(B2190,Data_Orders!$A$2:$A$4727,0)),"")</f>
        <v>Trade Account</v>
      </c>
      <c r="L2190" s="4" t="str">
        <f aca="false">IFERROR(INDEX(Data_Orders!$D$2:$D$4727,MATCH(B2190,Data_Orders!$A$2:$A$4727,0)),"")</f>
        <v>Binley (Coventry)</v>
      </c>
    </row>
    <row r="2191" customFormat="false" ht="15" hidden="false" customHeight="false" outlineLevel="0" collapsed="false">
      <c r="A2191" s="4" t="s">
        <v>8007</v>
      </c>
      <c r="B2191" s="4" t="s">
        <v>1810</v>
      </c>
      <c r="C2191" s="4" t="s">
        <v>1032</v>
      </c>
      <c r="D2191" s="4" t="n">
        <v>7</v>
      </c>
      <c r="E2191" s="4" t="n">
        <v>99.65</v>
      </c>
      <c r="F2191" s="4" t="n">
        <v>697.55</v>
      </c>
      <c r="G2191" s="4" t="n">
        <f aca="false">INDEX(Data_Products!$D$2:$D$33,MATCH(C2191,Data_Products!$A$2:$A$33,0))</f>
        <v>58.26</v>
      </c>
      <c r="H2191" s="4" t="str">
        <f aca="false">INDEX(Data_Products!$C$2:$C$33,MATCH(C2191,Data_Products!$A$2:$A$33,0))</f>
        <v>Insulation</v>
      </c>
      <c r="I2191" s="10" t="n">
        <f aca="false">D2191*(E2191-G2191)</f>
        <v>289.73</v>
      </c>
      <c r="J2191" s="11" t="n">
        <f aca="false">IFERROR(I2191/F2191,0)</f>
        <v>0.415353738083292</v>
      </c>
      <c r="K2191" s="4" t="str">
        <f aca="false">IFERROR(INDEX(Data_Orders!$F$2:$F$4727,MATCH(B2191,Data_Orders!$A$2:$A$4727,0)),"")</f>
        <v>Trade Account</v>
      </c>
      <c r="L2191" s="4" t="str">
        <f aca="false">IFERROR(INDEX(Data_Orders!$D$2:$D$4727,MATCH(B2191,Data_Orders!$A$2:$A$4727,0)),"")</f>
        <v>Binley (Coventry)</v>
      </c>
    </row>
    <row r="2192" customFormat="false" ht="15" hidden="false" customHeight="false" outlineLevel="0" collapsed="false">
      <c r="A2192" s="4" t="s">
        <v>8008</v>
      </c>
      <c r="B2192" s="4" t="s">
        <v>1810</v>
      </c>
      <c r="C2192" s="4" t="s">
        <v>1019</v>
      </c>
      <c r="D2192" s="4" t="n">
        <v>5</v>
      </c>
      <c r="E2192" s="4" t="n">
        <v>79.76</v>
      </c>
      <c r="F2192" s="4" t="n">
        <v>398.8</v>
      </c>
      <c r="G2192" s="4" t="n">
        <f aca="false">INDEX(Data_Products!$D$2:$D$33,MATCH(C2192,Data_Products!$A$2:$A$33,0))</f>
        <v>59.07</v>
      </c>
      <c r="H2192" s="4" t="str">
        <f aca="false">INDEX(Data_Products!$C$2:$C$33,MATCH(C2192,Data_Products!$A$2:$A$33,0))</f>
        <v>Timber</v>
      </c>
      <c r="I2192" s="10" t="n">
        <f aca="false">D2192*(E2192-G2192)</f>
        <v>103.45</v>
      </c>
      <c r="J2192" s="11" t="n">
        <f aca="false">IFERROR(I2192/F2192,0)</f>
        <v>0.259403209628887</v>
      </c>
      <c r="K2192" s="4" t="str">
        <f aca="false">IFERROR(INDEX(Data_Orders!$F$2:$F$4727,MATCH(B2192,Data_Orders!$A$2:$A$4727,0)),"")</f>
        <v>Trade Account</v>
      </c>
      <c r="L2192" s="4" t="str">
        <f aca="false">IFERROR(INDEX(Data_Orders!$D$2:$D$4727,MATCH(B2192,Data_Orders!$A$2:$A$4727,0)),"")</f>
        <v>Binley (Coventry)</v>
      </c>
    </row>
    <row r="2193" customFormat="false" ht="15" hidden="false" customHeight="false" outlineLevel="0" collapsed="false">
      <c r="A2193" s="4" t="s">
        <v>8009</v>
      </c>
      <c r="B2193" s="4" t="s">
        <v>1810</v>
      </c>
      <c r="C2193" s="4" t="s">
        <v>1059</v>
      </c>
      <c r="D2193" s="4" t="n">
        <v>7</v>
      </c>
      <c r="E2193" s="4" t="n">
        <v>103.63</v>
      </c>
      <c r="F2193" s="4" t="n">
        <v>725.41</v>
      </c>
      <c r="G2193" s="4" t="n">
        <f aca="false">INDEX(Data_Products!$D$2:$D$33,MATCH(C2193,Data_Products!$A$2:$A$33,0))</f>
        <v>82.55</v>
      </c>
      <c r="H2193" s="4" t="str">
        <f aca="false">INDEX(Data_Products!$C$2:$C$33,MATCH(C2193,Data_Products!$A$2:$A$33,0))</f>
        <v>Roofing</v>
      </c>
      <c r="I2193" s="10" t="n">
        <f aca="false">D2193*(E2193-G2193)</f>
        <v>147.56</v>
      </c>
      <c r="J2193" s="11" t="n">
        <f aca="false">IFERROR(I2193/F2193,0)</f>
        <v>0.203415999228023</v>
      </c>
      <c r="K2193" s="4" t="str">
        <f aca="false">IFERROR(INDEX(Data_Orders!$F$2:$F$4727,MATCH(B2193,Data_Orders!$A$2:$A$4727,0)),"")</f>
        <v>Trade Account</v>
      </c>
      <c r="L2193" s="4" t="str">
        <f aca="false">IFERROR(INDEX(Data_Orders!$D$2:$D$4727,MATCH(B2193,Data_Orders!$A$2:$A$4727,0)),"")</f>
        <v>Binley (Coventry)</v>
      </c>
    </row>
    <row r="2194" customFormat="false" ht="15" hidden="false" customHeight="false" outlineLevel="0" collapsed="false">
      <c r="A2194" s="4" t="s">
        <v>8010</v>
      </c>
      <c r="B2194" s="4" t="s">
        <v>1811</v>
      </c>
      <c r="C2194" s="4" t="s">
        <v>1070</v>
      </c>
      <c r="D2194" s="4" t="n">
        <v>17</v>
      </c>
      <c r="E2194" s="4" t="n">
        <v>230.32</v>
      </c>
      <c r="F2194" s="4" t="n">
        <v>3915.44</v>
      </c>
      <c r="G2194" s="4" t="n">
        <f aca="false">INDEX(Data_Products!$D$2:$D$33,MATCH(C2194,Data_Products!$A$2:$A$33,0))</f>
        <v>161.64</v>
      </c>
      <c r="H2194" s="4" t="str">
        <f aca="false">INDEX(Data_Products!$C$2:$C$33,MATCH(C2194,Data_Products!$A$2:$A$33,0))</f>
        <v>Landscaping</v>
      </c>
      <c r="I2194" s="10" t="n">
        <f aca="false">D2194*(E2194-G2194)</f>
        <v>1167.56</v>
      </c>
      <c r="J2194" s="11" t="n">
        <f aca="false">IFERROR(I2194/F2194,0)</f>
        <v>0.298193817297673</v>
      </c>
      <c r="K2194" s="4" t="str">
        <f aca="false">IFERROR(INDEX(Data_Orders!$F$2:$F$4727,MATCH(B2194,Data_Orders!$A$2:$A$4727,0)),"")</f>
        <v>Trade Account</v>
      </c>
      <c r="L2194" s="4" t="str">
        <f aca="false">IFERROR(INDEX(Data_Orders!$D$2:$D$4727,MATCH(B2194,Data_Orders!$A$2:$A$4727,0)),"")</f>
        <v>Binley (Coventry)</v>
      </c>
    </row>
    <row r="2195" customFormat="false" ht="15" hidden="false" customHeight="false" outlineLevel="0" collapsed="false">
      <c r="A2195" s="4" t="s">
        <v>8011</v>
      </c>
      <c r="B2195" s="4" t="s">
        <v>1812</v>
      </c>
      <c r="C2195" s="4" t="s">
        <v>1044</v>
      </c>
      <c r="D2195" s="4" t="n">
        <v>14</v>
      </c>
      <c r="E2195" s="4" t="n">
        <v>190.44</v>
      </c>
      <c r="F2195" s="4" t="n">
        <v>2666.16</v>
      </c>
      <c r="G2195" s="4" t="n">
        <f aca="false">INDEX(Data_Products!$D$2:$D$33,MATCH(C2195,Data_Products!$A$2:$A$33,0))</f>
        <v>115.48</v>
      </c>
      <c r="H2195" s="4" t="str">
        <f aca="false">INDEX(Data_Products!$C$2:$C$33,MATCH(C2195,Data_Products!$A$2:$A$33,0))</f>
        <v>Tools &amp; Fixings</v>
      </c>
      <c r="I2195" s="10" t="n">
        <f aca="false">D2195*(E2195-G2195)</f>
        <v>1049.44</v>
      </c>
      <c r="J2195" s="11" t="n">
        <f aca="false">IFERROR(I2195/F2195,0)</f>
        <v>0.393614786809494</v>
      </c>
      <c r="K2195" s="4" t="str">
        <f aca="false">IFERROR(INDEX(Data_Orders!$F$2:$F$4727,MATCH(B2195,Data_Orders!$A$2:$A$4727,0)),"")</f>
        <v>Trade Account</v>
      </c>
      <c r="L2195" s="4" t="str">
        <f aca="false">IFERROR(INDEX(Data_Orders!$D$2:$D$4727,MATCH(B2195,Data_Orders!$A$2:$A$4727,0)),"")</f>
        <v>Binley (Coventry)</v>
      </c>
    </row>
    <row r="2196" customFormat="false" ht="15" hidden="false" customHeight="false" outlineLevel="0" collapsed="false">
      <c r="A2196" s="4" t="s">
        <v>8012</v>
      </c>
      <c r="B2196" s="4" t="s">
        <v>1812</v>
      </c>
      <c r="C2196" s="4" t="s">
        <v>1037</v>
      </c>
      <c r="D2196" s="4" t="n">
        <v>13</v>
      </c>
      <c r="E2196" s="4" t="n">
        <v>90.97</v>
      </c>
      <c r="F2196" s="4" t="n">
        <v>1182.61</v>
      </c>
      <c r="G2196" s="4" t="n">
        <f aca="false">INDEX(Data_Products!$D$2:$D$33,MATCH(C2196,Data_Products!$A$2:$A$33,0))</f>
        <v>73.81</v>
      </c>
      <c r="H2196" s="4" t="str">
        <f aca="false">INDEX(Data_Products!$C$2:$C$33,MATCH(C2196,Data_Products!$A$2:$A$33,0))</f>
        <v>Insulation</v>
      </c>
      <c r="I2196" s="10" t="n">
        <f aca="false">D2196*(E2196-G2196)</f>
        <v>223.08</v>
      </c>
      <c r="J2196" s="11" t="n">
        <f aca="false">IFERROR(I2196/F2196,0)</f>
        <v>0.18863361547763</v>
      </c>
      <c r="K2196" s="4" t="str">
        <f aca="false">IFERROR(INDEX(Data_Orders!$F$2:$F$4727,MATCH(B2196,Data_Orders!$A$2:$A$4727,0)),"")</f>
        <v>Trade Account</v>
      </c>
      <c r="L2196" s="4" t="str">
        <f aca="false">IFERROR(INDEX(Data_Orders!$D$2:$D$4727,MATCH(B2196,Data_Orders!$A$2:$A$4727,0)),"")</f>
        <v>Binley (Coventry)</v>
      </c>
    </row>
    <row r="2197" customFormat="false" ht="15" hidden="false" customHeight="false" outlineLevel="0" collapsed="false">
      <c r="A2197" s="4" t="s">
        <v>8013</v>
      </c>
      <c r="B2197" s="4" t="s">
        <v>1812</v>
      </c>
      <c r="C2197" s="4" t="s">
        <v>1075</v>
      </c>
      <c r="D2197" s="4" t="n">
        <v>12</v>
      </c>
      <c r="E2197" s="4" t="n">
        <v>98.61</v>
      </c>
      <c r="F2197" s="4" t="n">
        <v>1183.32</v>
      </c>
      <c r="G2197" s="4" t="n">
        <f aca="false">INDEX(Data_Products!$D$2:$D$33,MATCH(C2197,Data_Products!$A$2:$A$33,0))</f>
        <v>74.84</v>
      </c>
      <c r="H2197" s="4" t="str">
        <f aca="false">INDEX(Data_Products!$C$2:$C$33,MATCH(C2197,Data_Products!$A$2:$A$33,0))</f>
        <v>Landscaping</v>
      </c>
      <c r="I2197" s="10" t="n">
        <f aca="false">D2197*(E2197-G2197)</f>
        <v>285.24</v>
      </c>
      <c r="J2197" s="11" t="n">
        <f aca="false">IFERROR(I2197/F2197,0)</f>
        <v>0.24105060338708</v>
      </c>
      <c r="K2197" s="4" t="str">
        <f aca="false">IFERROR(INDEX(Data_Orders!$F$2:$F$4727,MATCH(B2197,Data_Orders!$A$2:$A$4727,0)),"")</f>
        <v>Trade Account</v>
      </c>
      <c r="L2197" s="4" t="str">
        <f aca="false">IFERROR(INDEX(Data_Orders!$D$2:$D$4727,MATCH(B2197,Data_Orders!$A$2:$A$4727,0)),"")</f>
        <v>Binley (Coventry)</v>
      </c>
    </row>
    <row r="2198" customFormat="false" ht="15" hidden="false" customHeight="false" outlineLevel="0" collapsed="false">
      <c r="A2198" s="4" t="s">
        <v>8014</v>
      </c>
      <c r="B2198" s="4" t="s">
        <v>1813</v>
      </c>
      <c r="C2198" s="4" t="s">
        <v>1075</v>
      </c>
      <c r="D2198" s="4" t="n">
        <v>14</v>
      </c>
      <c r="E2198" s="4" t="n">
        <v>98.61</v>
      </c>
      <c r="F2198" s="4" t="n">
        <v>1380.54</v>
      </c>
      <c r="G2198" s="4" t="n">
        <f aca="false">INDEX(Data_Products!$D$2:$D$33,MATCH(C2198,Data_Products!$A$2:$A$33,0))</f>
        <v>74.84</v>
      </c>
      <c r="H2198" s="4" t="str">
        <f aca="false">INDEX(Data_Products!$C$2:$C$33,MATCH(C2198,Data_Products!$A$2:$A$33,0))</f>
        <v>Landscaping</v>
      </c>
      <c r="I2198" s="10" t="n">
        <f aca="false">D2198*(E2198-G2198)</f>
        <v>332.78</v>
      </c>
      <c r="J2198" s="11" t="n">
        <f aca="false">IFERROR(I2198/F2198,0)</f>
        <v>0.24105060338708</v>
      </c>
      <c r="K2198" s="4" t="str">
        <f aca="false">IFERROR(INDEX(Data_Orders!$F$2:$F$4727,MATCH(B2198,Data_Orders!$A$2:$A$4727,0)),"")</f>
        <v>Trade Account</v>
      </c>
      <c r="L2198" s="4" t="str">
        <f aca="false">IFERROR(INDEX(Data_Orders!$D$2:$D$4727,MATCH(B2198,Data_Orders!$A$2:$A$4727,0)),"")</f>
        <v>Rugby</v>
      </c>
    </row>
    <row r="2199" customFormat="false" ht="15" hidden="false" customHeight="false" outlineLevel="0" collapsed="false">
      <c r="A2199" s="4" t="s">
        <v>8015</v>
      </c>
      <c r="B2199" s="4" t="s">
        <v>1813</v>
      </c>
      <c r="C2199" s="4" t="s">
        <v>1050</v>
      </c>
      <c r="D2199" s="4" t="n">
        <v>9</v>
      </c>
      <c r="E2199" s="4" t="n">
        <v>238.63</v>
      </c>
      <c r="F2199" s="4" t="n">
        <v>2147.67</v>
      </c>
      <c r="G2199" s="4" t="n">
        <f aca="false">INDEX(Data_Products!$D$2:$D$33,MATCH(C2199,Data_Products!$A$2:$A$33,0))</f>
        <v>148.91</v>
      </c>
      <c r="H2199" s="4" t="str">
        <f aca="false">INDEX(Data_Products!$C$2:$C$33,MATCH(C2199,Data_Products!$A$2:$A$33,0))</f>
        <v>Tools &amp; Fixings</v>
      </c>
      <c r="I2199" s="10" t="n">
        <f aca="false">D2199*(E2199-G2199)</f>
        <v>807.48</v>
      </c>
      <c r="J2199" s="11" t="n">
        <f aca="false">IFERROR(I2199/F2199,0)</f>
        <v>0.375979549930855</v>
      </c>
      <c r="K2199" s="4" t="str">
        <f aca="false">IFERROR(INDEX(Data_Orders!$F$2:$F$4727,MATCH(B2199,Data_Orders!$A$2:$A$4727,0)),"")</f>
        <v>Trade Account</v>
      </c>
      <c r="L2199" s="4" t="str">
        <f aca="false">IFERROR(INDEX(Data_Orders!$D$2:$D$4727,MATCH(B2199,Data_Orders!$A$2:$A$4727,0)),"")</f>
        <v>Rugby</v>
      </c>
    </row>
    <row r="2200" customFormat="false" ht="15" hidden="false" customHeight="false" outlineLevel="0" collapsed="false">
      <c r="A2200" s="4" t="s">
        <v>8016</v>
      </c>
      <c r="B2200" s="4" t="s">
        <v>1813</v>
      </c>
      <c r="C2200" s="4" t="s">
        <v>1021</v>
      </c>
      <c r="D2200" s="4" t="n">
        <v>12</v>
      </c>
      <c r="E2200" s="4" t="n">
        <v>73.76</v>
      </c>
      <c r="F2200" s="4" t="n">
        <v>885.12</v>
      </c>
      <c r="G2200" s="4" t="n">
        <f aca="false">INDEX(Data_Products!$D$2:$D$33,MATCH(C2200,Data_Products!$A$2:$A$33,0))</f>
        <v>51.51</v>
      </c>
      <c r="H2200" s="4" t="str">
        <f aca="false">INDEX(Data_Products!$C$2:$C$33,MATCH(C2200,Data_Products!$A$2:$A$33,0))</f>
        <v>Cement &amp; Aggregates</v>
      </c>
      <c r="I2200" s="10" t="n">
        <f aca="false">D2200*(E2200-G2200)</f>
        <v>267</v>
      </c>
      <c r="J2200" s="11" t="n">
        <f aca="false">IFERROR(I2200/F2200,0)</f>
        <v>0.301654013015185</v>
      </c>
      <c r="K2200" s="4" t="str">
        <f aca="false">IFERROR(INDEX(Data_Orders!$F$2:$F$4727,MATCH(B2200,Data_Orders!$A$2:$A$4727,0)),"")</f>
        <v>Trade Account</v>
      </c>
      <c r="L2200" s="4" t="str">
        <f aca="false">IFERROR(INDEX(Data_Orders!$D$2:$D$4727,MATCH(B2200,Data_Orders!$A$2:$A$4727,0)),"")</f>
        <v>Rugby</v>
      </c>
    </row>
    <row r="2201" customFormat="false" ht="15" hidden="false" customHeight="false" outlineLevel="0" collapsed="false">
      <c r="A2201" s="4" t="s">
        <v>8017</v>
      </c>
      <c r="B2201" s="4" t="s">
        <v>1813</v>
      </c>
      <c r="C2201" s="4" t="s">
        <v>1024</v>
      </c>
      <c r="D2201" s="4" t="n">
        <v>17</v>
      </c>
      <c r="E2201" s="4" t="n">
        <v>137.14</v>
      </c>
      <c r="F2201" s="4" t="n">
        <v>2331.38</v>
      </c>
      <c r="G2201" s="4" t="n">
        <f aca="false">INDEX(Data_Products!$D$2:$D$33,MATCH(C2201,Data_Products!$A$2:$A$33,0))</f>
        <v>99.99</v>
      </c>
      <c r="H2201" s="4" t="str">
        <f aca="false">INDEX(Data_Products!$C$2:$C$33,MATCH(C2201,Data_Products!$A$2:$A$33,0))</f>
        <v>Cement &amp; Aggregates</v>
      </c>
      <c r="I2201" s="10" t="n">
        <f aca="false">D2201*(E2201-G2201)</f>
        <v>631.55</v>
      </c>
      <c r="J2201" s="11" t="n">
        <f aca="false">IFERROR(I2201/F2201,0)</f>
        <v>0.270891060230421</v>
      </c>
      <c r="K2201" s="4" t="str">
        <f aca="false">IFERROR(INDEX(Data_Orders!$F$2:$F$4727,MATCH(B2201,Data_Orders!$A$2:$A$4727,0)),"")</f>
        <v>Trade Account</v>
      </c>
      <c r="L2201" s="4" t="str">
        <f aca="false">IFERROR(INDEX(Data_Orders!$D$2:$D$4727,MATCH(B2201,Data_Orders!$A$2:$A$4727,0)),"")</f>
        <v>Rugby</v>
      </c>
    </row>
    <row r="2202" customFormat="false" ht="15" hidden="false" customHeight="false" outlineLevel="0" collapsed="false">
      <c r="A2202" s="4" t="s">
        <v>8018</v>
      </c>
      <c r="B2202" s="4" t="s">
        <v>1814</v>
      </c>
      <c r="C2202" s="4" t="s">
        <v>1055</v>
      </c>
      <c r="D2202" s="4" t="n">
        <v>13</v>
      </c>
      <c r="E2202" s="4" t="n">
        <v>205.03</v>
      </c>
      <c r="F2202" s="4" t="n">
        <v>2665.39</v>
      </c>
      <c r="G2202" s="4" t="n">
        <f aca="false">INDEX(Data_Products!$D$2:$D$33,MATCH(C2202,Data_Products!$A$2:$A$33,0))</f>
        <v>138.6</v>
      </c>
      <c r="H2202" s="4" t="str">
        <f aca="false">INDEX(Data_Products!$C$2:$C$33,MATCH(C2202,Data_Products!$A$2:$A$33,0))</f>
        <v>Roofing</v>
      </c>
      <c r="I2202" s="10" t="n">
        <f aca="false">D2202*(E2202-G2202)</f>
        <v>863.59</v>
      </c>
      <c r="J2202" s="11" t="n">
        <f aca="false">IFERROR(I2202/F2202,0)</f>
        <v>0.324001365653807</v>
      </c>
      <c r="K2202" s="4" t="str">
        <f aca="false">IFERROR(INDEX(Data_Orders!$F$2:$F$4727,MATCH(B2202,Data_Orders!$A$2:$A$4727,0)),"")</f>
        <v>Trade Account</v>
      </c>
      <c r="L2202" s="4" t="str">
        <f aca="false">IFERROR(INDEX(Data_Orders!$D$2:$D$4727,MATCH(B2202,Data_Orders!$A$2:$A$4727,0)),"")</f>
        <v>Rugby</v>
      </c>
    </row>
    <row r="2203" customFormat="false" ht="15" hidden="false" customHeight="false" outlineLevel="0" collapsed="false">
      <c r="A2203" s="4" t="s">
        <v>8019</v>
      </c>
      <c r="B2203" s="4" t="s">
        <v>1814</v>
      </c>
      <c r="C2203" s="4" t="s">
        <v>1059</v>
      </c>
      <c r="D2203" s="4" t="n">
        <v>14</v>
      </c>
      <c r="E2203" s="4" t="n">
        <v>103.63</v>
      </c>
      <c r="F2203" s="4" t="n">
        <v>1450.82</v>
      </c>
      <c r="G2203" s="4" t="n">
        <f aca="false">INDEX(Data_Products!$D$2:$D$33,MATCH(C2203,Data_Products!$A$2:$A$33,0))</f>
        <v>82.55</v>
      </c>
      <c r="H2203" s="4" t="str">
        <f aca="false">INDEX(Data_Products!$C$2:$C$33,MATCH(C2203,Data_Products!$A$2:$A$33,0))</f>
        <v>Roofing</v>
      </c>
      <c r="I2203" s="10" t="n">
        <f aca="false">D2203*(E2203-G2203)</f>
        <v>295.12</v>
      </c>
      <c r="J2203" s="11" t="n">
        <f aca="false">IFERROR(I2203/F2203,0)</f>
        <v>0.203415999228023</v>
      </c>
      <c r="K2203" s="4" t="str">
        <f aca="false">IFERROR(INDEX(Data_Orders!$F$2:$F$4727,MATCH(B2203,Data_Orders!$A$2:$A$4727,0)),"")</f>
        <v>Trade Account</v>
      </c>
      <c r="L2203" s="4" t="str">
        <f aca="false">IFERROR(INDEX(Data_Orders!$D$2:$D$4727,MATCH(B2203,Data_Orders!$A$2:$A$4727,0)),"")</f>
        <v>Rugby</v>
      </c>
    </row>
    <row r="2204" customFormat="false" ht="15" hidden="false" customHeight="false" outlineLevel="0" collapsed="false">
      <c r="A2204" s="4" t="s">
        <v>8020</v>
      </c>
      <c r="B2204" s="4" t="s">
        <v>1814</v>
      </c>
      <c r="C2204" s="4" t="s">
        <v>1035</v>
      </c>
      <c r="D2204" s="4" t="n">
        <v>8</v>
      </c>
      <c r="E2204" s="4" t="n">
        <v>165.07</v>
      </c>
      <c r="F2204" s="4" t="n">
        <v>1320.56</v>
      </c>
      <c r="G2204" s="4" t="n">
        <f aca="false">INDEX(Data_Products!$D$2:$D$33,MATCH(C2204,Data_Products!$A$2:$A$33,0))</f>
        <v>134.65</v>
      </c>
      <c r="H2204" s="4" t="str">
        <f aca="false">INDEX(Data_Products!$C$2:$C$33,MATCH(C2204,Data_Products!$A$2:$A$33,0))</f>
        <v>Insulation</v>
      </c>
      <c r="I2204" s="10" t="n">
        <f aca="false">D2204*(E2204-G2204)</f>
        <v>243.36</v>
      </c>
      <c r="J2204" s="11" t="n">
        <f aca="false">IFERROR(I2204/F2204,0)</f>
        <v>0.184285454655601</v>
      </c>
      <c r="K2204" s="4" t="str">
        <f aca="false">IFERROR(INDEX(Data_Orders!$F$2:$F$4727,MATCH(B2204,Data_Orders!$A$2:$A$4727,0)),"")</f>
        <v>Trade Account</v>
      </c>
      <c r="L2204" s="4" t="str">
        <f aca="false">IFERROR(INDEX(Data_Orders!$D$2:$D$4727,MATCH(B2204,Data_Orders!$A$2:$A$4727,0)),"")</f>
        <v>Rugby</v>
      </c>
    </row>
    <row r="2205" customFormat="false" ht="15" hidden="false" customHeight="false" outlineLevel="0" collapsed="false">
      <c r="A2205" s="4" t="s">
        <v>8021</v>
      </c>
      <c r="B2205" s="4" t="s">
        <v>1814</v>
      </c>
      <c r="C2205" s="4" t="s">
        <v>1013</v>
      </c>
      <c r="D2205" s="4" t="n">
        <v>8</v>
      </c>
      <c r="E2205" s="4" t="n">
        <v>240.92</v>
      </c>
      <c r="F2205" s="4" t="n">
        <v>1927.36</v>
      </c>
      <c r="G2205" s="4" t="n">
        <f aca="false">INDEX(Data_Products!$D$2:$D$33,MATCH(C2205,Data_Products!$A$2:$A$33,0))</f>
        <v>168.32</v>
      </c>
      <c r="H2205" s="4" t="str">
        <f aca="false">INDEX(Data_Products!$C$2:$C$33,MATCH(C2205,Data_Products!$A$2:$A$33,0))</f>
        <v>Timber</v>
      </c>
      <c r="I2205" s="10" t="n">
        <f aca="false">D2205*(E2205-G2205)</f>
        <v>580.8</v>
      </c>
      <c r="J2205" s="11" t="n">
        <f aca="false">IFERROR(I2205/F2205,0)</f>
        <v>0.301344844761747</v>
      </c>
      <c r="K2205" s="4" t="str">
        <f aca="false">IFERROR(INDEX(Data_Orders!$F$2:$F$4727,MATCH(B2205,Data_Orders!$A$2:$A$4727,0)),"")</f>
        <v>Trade Account</v>
      </c>
      <c r="L2205" s="4" t="str">
        <f aca="false">IFERROR(INDEX(Data_Orders!$D$2:$D$4727,MATCH(B2205,Data_Orders!$A$2:$A$4727,0)),"")</f>
        <v>Rugby</v>
      </c>
    </row>
    <row r="2206" customFormat="false" ht="15" hidden="false" customHeight="false" outlineLevel="0" collapsed="false">
      <c r="A2206" s="4" t="s">
        <v>8022</v>
      </c>
      <c r="B2206" s="4" t="s">
        <v>1815</v>
      </c>
      <c r="C2206" s="4" t="s">
        <v>1075</v>
      </c>
      <c r="D2206" s="4" t="n">
        <v>12</v>
      </c>
      <c r="E2206" s="4" t="n">
        <v>98.61</v>
      </c>
      <c r="F2206" s="4" t="n">
        <v>1183.32</v>
      </c>
      <c r="G2206" s="4" t="n">
        <f aca="false">INDEX(Data_Products!$D$2:$D$33,MATCH(C2206,Data_Products!$A$2:$A$33,0))</f>
        <v>74.84</v>
      </c>
      <c r="H2206" s="4" t="str">
        <f aca="false">INDEX(Data_Products!$C$2:$C$33,MATCH(C2206,Data_Products!$A$2:$A$33,0))</f>
        <v>Landscaping</v>
      </c>
      <c r="I2206" s="10" t="n">
        <f aca="false">D2206*(E2206-G2206)</f>
        <v>285.24</v>
      </c>
      <c r="J2206" s="11" t="n">
        <f aca="false">IFERROR(I2206/F2206,0)</f>
        <v>0.24105060338708</v>
      </c>
      <c r="K2206" s="4" t="str">
        <f aca="false">IFERROR(INDEX(Data_Orders!$F$2:$F$4727,MATCH(B2206,Data_Orders!$A$2:$A$4727,0)),"")</f>
        <v>Trade Account</v>
      </c>
      <c r="L2206" s="4" t="str">
        <f aca="false">IFERROR(INDEX(Data_Orders!$D$2:$D$4727,MATCH(B2206,Data_Orders!$A$2:$A$4727,0)),"")</f>
        <v>Rugby</v>
      </c>
    </row>
    <row r="2207" customFormat="false" ht="15" hidden="false" customHeight="false" outlineLevel="0" collapsed="false">
      <c r="A2207" s="4" t="s">
        <v>8023</v>
      </c>
      <c r="B2207" s="4" t="s">
        <v>1816</v>
      </c>
      <c r="C2207" s="4" t="s">
        <v>1059</v>
      </c>
      <c r="D2207" s="4" t="n">
        <v>5</v>
      </c>
      <c r="E2207" s="4" t="n">
        <v>103.63</v>
      </c>
      <c r="F2207" s="4" t="n">
        <v>518.15</v>
      </c>
      <c r="G2207" s="4" t="n">
        <f aca="false">INDEX(Data_Products!$D$2:$D$33,MATCH(C2207,Data_Products!$A$2:$A$33,0))</f>
        <v>82.55</v>
      </c>
      <c r="H2207" s="4" t="str">
        <f aca="false">INDEX(Data_Products!$C$2:$C$33,MATCH(C2207,Data_Products!$A$2:$A$33,0))</f>
        <v>Roofing</v>
      </c>
      <c r="I2207" s="10" t="n">
        <f aca="false">D2207*(E2207-G2207)</f>
        <v>105.4</v>
      </c>
      <c r="J2207" s="11" t="n">
        <f aca="false">IFERROR(I2207/F2207,0)</f>
        <v>0.203415999228023</v>
      </c>
      <c r="K2207" s="4" t="str">
        <f aca="false">IFERROR(INDEX(Data_Orders!$F$2:$F$4727,MATCH(B2207,Data_Orders!$A$2:$A$4727,0)),"")</f>
        <v>Trade Account</v>
      </c>
      <c r="L2207" s="4" t="str">
        <f aca="false">IFERROR(INDEX(Data_Orders!$D$2:$D$4727,MATCH(B2207,Data_Orders!$A$2:$A$4727,0)),"")</f>
        <v>Rugby</v>
      </c>
    </row>
    <row r="2208" customFormat="false" ht="15" hidden="false" customHeight="false" outlineLevel="0" collapsed="false">
      <c r="A2208" s="4" t="s">
        <v>8024</v>
      </c>
      <c r="B2208" s="4" t="s">
        <v>1817</v>
      </c>
      <c r="C2208" s="4" t="s">
        <v>1041</v>
      </c>
      <c r="D2208" s="4" t="n">
        <v>8</v>
      </c>
      <c r="E2208" s="4" t="n">
        <v>242.75</v>
      </c>
      <c r="F2208" s="4" t="n">
        <v>1942</v>
      </c>
      <c r="G2208" s="4" t="n">
        <f aca="false">INDEX(Data_Products!$D$2:$D$33,MATCH(C2208,Data_Products!$A$2:$A$33,0))</f>
        <v>142.94</v>
      </c>
      <c r="H2208" s="4" t="str">
        <f aca="false">INDEX(Data_Products!$C$2:$C$33,MATCH(C2208,Data_Products!$A$2:$A$33,0))</f>
        <v>Tools &amp; Fixings</v>
      </c>
      <c r="I2208" s="10" t="n">
        <f aca="false">D2208*(E2208-G2208)</f>
        <v>798.48</v>
      </c>
      <c r="J2208" s="11" t="n">
        <f aca="false">IFERROR(I2208/F2208,0)</f>
        <v>0.411163748712667</v>
      </c>
      <c r="K2208" s="4" t="str">
        <f aca="false">IFERROR(INDEX(Data_Orders!$F$2:$F$4727,MATCH(B2208,Data_Orders!$A$2:$A$4727,0)),"")</f>
        <v>Trade Account</v>
      </c>
      <c r="L2208" s="4" t="str">
        <f aca="false">IFERROR(INDEX(Data_Orders!$D$2:$D$4727,MATCH(B2208,Data_Orders!$A$2:$A$4727,0)),"")</f>
        <v>Rugby</v>
      </c>
    </row>
    <row r="2209" customFormat="false" ht="15" hidden="false" customHeight="false" outlineLevel="0" collapsed="false">
      <c r="A2209" s="4" t="s">
        <v>8025</v>
      </c>
      <c r="B2209" s="4" t="s">
        <v>1817</v>
      </c>
      <c r="C2209" s="4" t="s">
        <v>1077</v>
      </c>
      <c r="D2209" s="4" t="n">
        <v>20</v>
      </c>
      <c r="E2209" s="4" t="n">
        <v>46.61</v>
      </c>
      <c r="F2209" s="4" t="n">
        <v>932.2</v>
      </c>
      <c r="G2209" s="4" t="n">
        <f aca="false">INDEX(Data_Products!$D$2:$D$33,MATCH(C2209,Data_Products!$A$2:$A$33,0))</f>
        <v>36.87</v>
      </c>
      <c r="H2209" s="4" t="str">
        <f aca="false">INDEX(Data_Products!$C$2:$C$33,MATCH(C2209,Data_Products!$A$2:$A$33,0))</f>
        <v>Landscaping</v>
      </c>
      <c r="I2209" s="10" t="n">
        <f aca="false">D2209*(E2209-G2209)</f>
        <v>194.8</v>
      </c>
      <c r="J2209" s="11" t="n">
        <f aca="false">IFERROR(I2209/F2209,0)</f>
        <v>0.208968032611028</v>
      </c>
      <c r="K2209" s="4" t="str">
        <f aca="false">IFERROR(INDEX(Data_Orders!$F$2:$F$4727,MATCH(B2209,Data_Orders!$A$2:$A$4727,0)),"")</f>
        <v>Trade Account</v>
      </c>
      <c r="L2209" s="4" t="str">
        <f aca="false">IFERROR(INDEX(Data_Orders!$D$2:$D$4727,MATCH(B2209,Data_Orders!$A$2:$A$4727,0)),"")</f>
        <v>Rugby</v>
      </c>
    </row>
    <row r="2210" customFormat="false" ht="15" hidden="false" customHeight="false" outlineLevel="0" collapsed="false">
      <c r="A2210" s="4" t="s">
        <v>8026</v>
      </c>
      <c r="B2210" s="4" t="s">
        <v>1817</v>
      </c>
      <c r="C2210" s="4" t="s">
        <v>1057</v>
      </c>
      <c r="D2210" s="4" t="n">
        <v>19</v>
      </c>
      <c r="E2210" s="4" t="n">
        <v>176.81</v>
      </c>
      <c r="F2210" s="4" t="n">
        <v>3359.39</v>
      </c>
      <c r="G2210" s="4" t="n">
        <f aca="false">INDEX(Data_Products!$D$2:$D$33,MATCH(C2210,Data_Products!$A$2:$A$33,0))</f>
        <v>129.57</v>
      </c>
      <c r="H2210" s="4" t="str">
        <f aca="false">INDEX(Data_Products!$C$2:$C$33,MATCH(C2210,Data_Products!$A$2:$A$33,0))</f>
        <v>Roofing</v>
      </c>
      <c r="I2210" s="10" t="n">
        <f aca="false">D2210*(E2210-G2210)</f>
        <v>897.56</v>
      </c>
      <c r="J2210" s="11" t="n">
        <f aca="false">IFERROR(I2210/F2210,0)</f>
        <v>0.267179458175443</v>
      </c>
      <c r="K2210" s="4" t="str">
        <f aca="false">IFERROR(INDEX(Data_Orders!$F$2:$F$4727,MATCH(B2210,Data_Orders!$A$2:$A$4727,0)),"")</f>
        <v>Trade Account</v>
      </c>
      <c r="L2210" s="4" t="str">
        <f aca="false">IFERROR(INDEX(Data_Orders!$D$2:$D$4727,MATCH(B2210,Data_Orders!$A$2:$A$4727,0)),"")</f>
        <v>Rugby</v>
      </c>
    </row>
    <row r="2211" customFormat="false" ht="15" hidden="false" customHeight="false" outlineLevel="0" collapsed="false">
      <c r="A2211" s="4" t="s">
        <v>8027</v>
      </c>
      <c r="B2211" s="4" t="s">
        <v>1817</v>
      </c>
      <c r="C2211" s="4" t="s">
        <v>1019</v>
      </c>
      <c r="D2211" s="4" t="n">
        <v>6</v>
      </c>
      <c r="E2211" s="4" t="n">
        <v>79.76</v>
      </c>
      <c r="F2211" s="4" t="n">
        <v>478.56</v>
      </c>
      <c r="G2211" s="4" t="n">
        <f aca="false">INDEX(Data_Products!$D$2:$D$33,MATCH(C2211,Data_Products!$A$2:$A$33,0))</f>
        <v>59.07</v>
      </c>
      <c r="H2211" s="4" t="str">
        <f aca="false">INDEX(Data_Products!$C$2:$C$33,MATCH(C2211,Data_Products!$A$2:$A$33,0))</f>
        <v>Timber</v>
      </c>
      <c r="I2211" s="10" t="n">
        <f aca="false">D2211*(E2211-G2211)</f>
        <v>124.14</v>
      </c>
      <c r="J2211" s="11" t="n">
        <f aca="false">IFERROR(I2211/F2211,0)</f>
        <v>0.259403209628887</v>
      </c>
      <c r="K2211" s="4" t="str">
        <f aca="false">IFERROR(INDEX(Data_Orders!$F$2:$F$4727,MATCH(B2211,Data_Orders!$A$2:$A$4727,0)),"")</f>
        <v>Trade Account</v>
      </c>
      <c r="L2211" s="4" t="str">
        <f aca="false">IFERROR(INDEX(Data_Orders!$D$2:$D$4727,MATCH(B2211,Data_Orders!$A$2:$A$4727,0)),"")</f>
        <v>Rugby</v>
      </c>
    </row>
    <row r="2212" customFormat="false" ht="15" hidden="false" customHeight="false" outlineLevel="0" collapsed="false">
      <c r="A2212" s="4" t="s">
        <v>8028</v>
      </c>
      <c r="B2212" s="4" t="s">
        <v>1817</v>
      </c>
      <c r="C2212" s="4" t="s">
        <v>1028</v>
      </c>
      <c r="D2212" s="4" t="n">
        <v>1</v>
      </c>
      <c r="E2212" s="4" t="n">
        <v>118.79</v>
      </c>
      <c r="F2212" s="4" t="n">
        <v>118.79</v>
      </c>
      <c r="G2212" s="4" t="n">
        <f aca="false">INDEX(Data_Products!$D$2:$D$33,MATCH(C2212,Data_Products!$A$2:$A$33,0))</f>
        <v>81.07</v>
      </c>
      <c r="H2212" s="4" t="str">
        <f aca="false">INDEX(Data_Products!$C$2:$C$33,MATCH(C2212,Data_Products!$A$2:$A$33,0))</f>
        <v>Cement &amp; Aggregates</v>
      </c>
      <c r="I2212" s="10" t="n">
        <f aca="false">D2212*(E2212-G2212)</f>
        <v>37.72</v>
      </c>
      <c r="J2212" s="11" t="n">
        <f aca="false">IFERROR(I2212/F2212,0)</f>
        <v>0.317535146056065</v>
      </c>
      <c r="K2212" s="4" t="str">
        <f aca="false">IFERROR(INDEX(Data_Orders!$F$2:$F$4727,MATCH(B2212,Data_Orders!$A$2:$A$4727,0)),"")</f>
        <v>Trade Account</v>
      </c>
      <c r="L2212" s="4" t="str">
        <f aca="false">IFERROR(INDEX(Data_Orders!$D$2:$D$4727,MATCH(B2212,Data_Orders!$A$2:$A$4727,0)),"")</f>
        <v>Rugby</v>
      </c>
    </row>
    <row r="2213" customFormat="false" ht="15" hidden="false" customHeight="false" outlineLevel="0" collapsed="false">
      <c r="A2213" s="4" t="s">
        <v>8029</v>
      </c>
      <c r="B2213" s="4" t="s">
        <v>1818</v>
      </c>
      <c r="C2213" s="4" t="s">
        <v>1055</v>
      </c>
      <c r="D2213" s="4" t="n">
        <v>13</v>
      </c>
      <c r="E2213" s="4" t="n">
        <v>205.03</v>
      </c>
      <c r="F2213" s="4" t="n">
        <v>2665.39</v>
      </c>
      <c r="G2213" s="4" t="n">
        <f aca="false">INDEX(Data_Products!$D$2:$D$33,MATCH(C2213,Data_Products!$A$2:$A$33,0))</f>
        <v>138.6</v>
      </c>
      <c r="H2213" s="4" t="str">
        <f aca="false">INDEX(Data_Products!$C$2:$C$33,MATCH(C2213,Data_Products!$A$2:$A$33,0))</f>
        <v>Roofing</v>
      </c>
      <c r="I2213" s="10" t="n">
        <f aca="false">D2213*(E2213-G2213)</f>
        <v>863.59</v>
      </c>
      <c r="J2213" s="11" t="n">
        <f aca="false">IFERROR(I2213/F2213,0)</f>
        <v>0.324001365653807</v>
      </c>
      <c r="K2213" s="4" t="str">
        <f aca="false">IFERROR(INDEX(Data_Orders!$F$2:$F$4727,MATCH(B2213,Data_Orders!$A$2:$A$4727,0)),"")</f>
        <v>Trade Account</v>
      </c>
      <c r="L2213" s="4" t="str">
        <f aca="false">IFERROR(INDEX(Data_Orders!$D$2:$D$4727,MATCH(B2213,Data_Orders!$A$2:$A$4727,0)),"")</f>
        <v>Rugby</v>
      </c>
    </row>
    <row r="2214" customFormat="false" ht="15" hidden="false" customHeight="false" outlineLevel="0" collapsed="false">
      <c r="A2214" s="4" t="s">
        <v>8030</v>
      </c>
      <c r="B2214" s="4" t="s">
        <v>1819</v>
      </c>
      <c r="C2214" s="4" t="s">
        <v>1073</v>
      </c>
      <c r="D2214" s="4" t="n">
        <v>14</v>
      </c>
      <c r="E2214" s="4" t="n">
        <v>231.05</v>
      </c>
      <c r="F2214" s="4" t="n">
        <v>3234.7</v>
      </c>
      <c r="G2214" s="4" t="n">
        <f aca="false">INDEX(Data_Products!$D$2:$D$33,MATCH(C2214,Data_Products!$A$2:$A$33,0))</f>
        <v>148.29</v>
      </c>
      <c r="H2214" s="4" t="str">
        <f aca="false">INDEX(Data_Products!$C$2:$C$33,MATCH(C2214,Data_Products!$A$2:$A$33,0))</f>
        <v>Landscaping</v>
      </c>
      <c r="I2214" s="10" t="n">
        <f aca="false">D2214*(E2214-G2214)</f>
        <v>1158.64</v>
      </c>
      <c r="J2214" s="11" t="n">
        <f aca="false">IFERROR(I2214/F2214,0)</f>
        <v>0.358190867777537</v>
      </c>
      <c r="K2214" s="4" t="str">
        <f aca="false">IFERROR(INDEX(Data_Orders!$F$2:$F$4727,MATCH(B2214,Data_Orders!$A$2:$A$4727,0)),"")</f>
        <v>Trade Account</v>
      </c>
      <c r="L2214" s="4" t="str">
        <f aca="false">IFERROR(INDEX(Data_Orders!$D$2:$D$4727,MATCH(B2214,Data_Orders!$A$2:$A$4727,0)),"")</f>
        <v>Rugby</v>
      </c>
    </row>
    <row r="2215" customFormat="false" ht="15" hidden="false" customHeight="false" outlineLevel="0" collapsed="false">
      <c r="A2215" s="4" t="s">
        <v>8031</v>
      </c>
      <c r="B2215" s="4" t="s">
        <v>1819</v>
      </c>
      <c r="C2215" s="4" t="s">
        <v>1015</v>
      </c>
      <c r="D2215" s="4" t="n">
        <v>6</v>
      </c>
      <c r="E2215" s="4" t="n">
        <v>122.01</v>
      </c>
      <c r="F2215" s="4" t="n">
        <v>732.06</v>
      </c>
      <c r="G2215" s="4" t="n">
        <f aca="false">INDEX(Data_Products!$D$2:$D$33,MATCH(C2215,Data_Products!$A$2:$A$33,0))</f>
        <v>85.53</v>
      </c>
      <c r="H2215" s="4" t="str">
        <f aca="false">INDEX(Data_Products!$C$2:$C$33,MATCH(C2215,Data_Products!$A$2:$A$33,0))</f>
        <v>Timber</v>
      </c>
      <c r="I2215" s="10" t="n">
        <f aca="false">D2215*(E2215-G2215)</f>
        <v>218.88</v>
      </c>
      <c r="J2215" s="11" t="n">
        <f aca="false">IFERROR(I2215/F2215,0)</f>
        <v>0.298991885910991</v>
      </c>
      <c r="K2215" s="4" t="str">
        <f aca="false">IFERROR(INDEX(Data_Orders!$F$2:$F$4727,MATCH(B2215,Data_Orders!$A$2:$A$4727,0)),"")</f>
        <v>Trade Account</v>
      </c>
      <c r="L2215" s="4" t="str">
        <f aca="false">IFERROR(INDEX(Data_Orders!$D$2:$D$4727,MATCH(B2215,Data_Orders!$A$2:$A$4727,0)),"")</f>
        <v>Rugby</v>
      </c>
    </row>
    <row r="2216" customFormat="false" ht="15" hidden="false" customHeight="false" outlineLevel="0" collapsed="false">
      <c r="A2216" s="4" t="s">
        <v>8032</v>
      </c>
      <c r="B2216" s="4" t="s">
        <v>1819</v>
      </c>
      <c r="C2216" s="4" t="s">
        <v>1046</v>
      </c>
      <c r="D2216" s="4" t="n">
        <v>14</v>
      </c>
      <c r="E2216" s="4" t="n">
        <v>154.02</v>
      </c>
      <c r="F2216" s="4" t="n">
        <v>2156.28</v>
      </c>
      <c r="G2216" s="4" t="n">
        <f aca="false">INDEX(Data_Products!$D$2:$D$33,MATCH(C2216,Data_Products!$A$2:$A$33,0))</f>
        <v>102.1</v>
      </c>
      <c r="H2216" s="4" t="str">
        <f aca="false">INDEX(Data_Products!$C$2:$C$33,MATCH(C2216,Data_Products!$A$2:$A$33,0))</f>
        <v>Tools &amp; Fixings</v>
      </c>
      <c r="I2216" s="10" t="n">
        <f aca="false">D2216*(E2216-G2216)</f>
        <v>726.88</v>
      </c>
      <c r="J2216" s="11" t="n">
        <f aca="false">IFERROR(I2216/F2216,0)</f>
        <v>0.337099078041813</v>
      </c>
      <c r="K2216" s="4" t="str">
        <f aca="false">IFERROR(INDEX(Data_Orders!$F$2:$F$4727,MATCH(B2216,Data_Orders!$A$2:$A$4727,0)),"")</f>
        <v>Trade Account</v>
      </c>
      <c r="L2216" s="4" t="str">
        <f aca="false">IFERROR(INDEX(Data_Orders!$D$2:$D$4727,MATCH(B2216,Data_Orders!$A$2:$A$4727,0)),"")</f>
        <v>Rugby</v>
      </c>
    </row>
    <row r="2217" customFormat="false" ht="15" hidden="false" customHeight="false" outlineLevel="0" collapsed="false">
      <c r="A2217" s="4" t="s">
        <v>8033</v>
      </c>
      <c r="B2217" s="4" t="s">
        <v>1819</v>
      </c>
      <c r="C2217" s="4" t="s">
        <v>1075</v>
      </c>
      <c r="D2217" s="4" t="n">
        <v>9</v>
      </c>
      <c r="E2217" s="4" t="n">
        <v>98.61</v>
      </c>
      <c r="F2217" s="4" t="n">
        <v>887.49</v>
      </c>
      <c r="G2217" s="4" t="n">
        <f aca="false">INDEX(Data_Products!$D$2:$D$33,MATCH(C2217,Data_Products!$A$2:$A$33,0))</f>
        <v>74.84</v>
      </c>
      <c r="H2217" s="4" t="str">
        <f aca="false">INDEX(Data_Products!$C$2:$C$33,MATCH(C2217,Data_Products!$A$2:$A$33,0))</f>
        <v>Landscaping</v>
      </c>
      <c r="I2217" s="10" t="n">
        <f aca="false">D2217*(E2217-G2217)</f>
        <v>213.93</v>
      </c>
      <c r="J2217" s="11" t="n">
        <f aca="false">IFERROR(I2217/F2217,0)</f>
        <v>0.24105060338708</v>
      </c>
      <c r="K2217" s="4" t="str">
        <f aca="false">IFERROR(INDEX(Data_Orders!$F$2:$F$4727,MATCH(B2217,Data_Orders!$A$2:$A$4727,0)),"")</f>
        <v>Trade Account</v>
      </c>
      <c r="L2217" s="4" t="str">
        <f aca="false">IFERROR(INDEX(Data_Orders!$D$2:$D$4727,MATCH(B2217,Data_Orders!$A$2:$A$4727,0)),"")</f>
        <v>Rugby</v>
      </c>
    </row>
    <row r="2218" customFormat="false" ht="15" hidden="false" customHeight="false" outlineLevel="0" collapsed="false">
      <c r="A2218" s="4" t="s">
        <v>8034</v>
      </c>
      <c r="B2218" s="4" t="s">
        <v>1819</v>
      </c>
      <c r="C2218" s="4" t="s">
        <v>1024</v>
      </c>
      <c r="D2218" s="4" t="n">
        <v>10</v>
      </c>
      <c r="E2218" s="4" t="n">
        <v>137.14</v>
      </c>
      <c r="F2218" s="4" t="n">
        <v>1371.4</v>
      </c>
      <c r="G2218" s="4" t="n">
        <f aca="false">INDEX(Data_Products!$D$2:$D$33,MATCH(C2218,Data_Products!$A$2:$A$33,0))</f>
        <v>99.99</v>
      </c>
      <c r="H2218" s="4" t="str">
        <f aca="false">INDEX(Data_Products!$C$2:$C$33,MATCH(C2218,Data_Products!$A$2:$A$33,0))</f>
        <v>Cement &amp; Aggregates</v>
      </c>
      <c r="I2218" s="10" t="n">
        <f aca="false">D2218*(E2218-G2218)</f>
        <v>371.5</v>
      </c>
      <c r="J2218" s="11" t="n">
        <f aca="false">IFERROR(I2218/F2218,0)</f>
        <v>0.270891060230421</v>
      </c>
      <c r="K2218" s="4" t="str">
        <f aca="false">IFERROR(INDEX(Data_Orders!$F$2:$F$4727,MATCH(B2218,Data_Orders!$A$2:$A$4727,0)),"")</f>
        <v>Trade Account</v>
      </c>
      <c r="L2218" s="4" t="str">
        <f aca="false">IFERROR(INDEX(Data_Orders!$D$2:$D$4727,MATCH(B2218,Data_Orders!$A$2:$A$4727,0)),"")</f>
        <v>Rugby</v>
      </c>
    </row>
    <row r="2219" customFormat="false" ht="15" hidden="false" customHeight="false" outlineLevel="0" collapsed="false">
      <c r="A2219" s="4" t="s">
        <v>8035</v>
      </c>
      <c r="B2219" s="4" t="s">
        <v>1820</v>
      </c>
      <c r="C2219" s="4" t="s">
        <v>1064</v>
      </c>
      <c r="D2219" s="4" t="n">
        <v>9</v>
      </c>
      <c r="E2219" s="4" t="n">
        <v>97.63</v>
      </c>
      <c r="F2219" s="4" t="n">
        <v>878.67</v>
      </c>
      <c r="G2219" s="4" t="n">
        <f aca="false">INDEX(Data_Products!$D$2:$D$33,MATCH(C2219,Data_Products!$A$2:$A$33,0))</f>
        <v>65.21</v>
      </c>
      <c r="H2219" s="4" t="str">
        <f aca="false">INDEX(Data_Products!$C$2:$C$33,MATCH(C2219,Data_Products!$A$2:$A$33,0))</f>
        <v>Plumbing &amp; Drainage</v>
      </c>
      <c r="I2219" s="10" t="n">
        <f aca="false">D2219*(E2219-G2219)</f>
        <v>291.78</v>
      </c>
      <c r="J2219" s="11" t="n">
        <f aca="false">IFERROR(I2219/F2219,0)</f>
        <v>0.332070060432244</v>
      </c>
      <c r="K2219" s="4" t="str">
        <f aca="false">IFERROR(INDEX(Data_Orders!$F$2:$F$4727,MATCH(B2219,Data_Orders!$A$2:$A$4727,0)),"")</f>
        <v>Retail</v>
      </c>
      <c r="L2219" s="4" t="str">
        <f aca="false">IFERROR(INDEX(Data_Orders!$D$2:$D$4727,MATCH(B2219,Data_Orders!$A$2:$A$4727,0)),"")</f>
        <v>Birmingham South</v>
      </c>
    </row>
    <row r="2220" customFormat="false" ht="15" hidden="false" customHeight="false" outlineLevel="0" collapsed="false">
      <c r="A2220" s="4" t="s">
        <v>8036</v>
      </c>
      <c r="B2220" s="4" t="s">
        <v>1820</v>
      </c>
      <c r="C2220" s="4" t="s">
        <v>1066</v>
      </c>
      <c r="D2220" s="4" t="n">
        <v>7</v>
      </c>
      <c r="E2220" s="4" t="n">
        <v>209.69</v>
      </c>
      <c r="F2220" s="4" t="n">
        <v>1467.83</v>
      </c>
      <c r="G2220" s="4" t="n">
        <f aca="false">INDEX(Data_Products!$D$2:$D$33,MATCH(C2220,Data_Products!$A$2:$A$33,0))</f>
        <v>144.38</v>
      </c>
      <c r="H2220" s="4" t="str">
        <f aca="false">INDEX(Data_Products!$C$2:$C$33,MATCH(C2220,Data_Products!$A$2:$A$33,0))</f>
        <v>Plumbing &amp; Drainage</v>
      </c>
      <c r="I2220" s="10" t="n">
        <f aca="false">D2220*(E2220-G2220)</f>
        <v>457.17</v>
      </c>
      <c r="J2220" s="11" t="n">
        <f aca="false">IFERROR(I2220/F2220,0)</f>
        <v>0.311459773952024</v>
      </c>
      <c r="K2220" s="4" t="str">
        <f aca="false">IFERROR(INDEX(Data_Orders!$F$2:$F$4727,MATCH(B2220,Data_Orders!$A$2:$A$4727,0)),"")</f>
        <v>Retail</v>
      </c>
      <c r="L2220" s="4" t="str">
        <f aca="false">IFERROR(INDEX(Data_Orders!$D$2:$D$4727,MATCH(B2220,Data_Orders!$A$2:$A$4727,0)),"")</f>
        <v>Birmingham South</v>
      </c>
    </row>
    <row r="2221" customFormat="false" ht="15" hidden="false" customHeight="false" outlineLevel="0" collapsed="false">
      <c r="A2221" s="4" t="s">
        <v>8037</v>
      </c>
      <c r="B2221" s="4" t="s">
        <v>1820</v>
      </c>
      <c r="C2221" s="4" t="s">
        <v>1035</v>
      </c>
      <c r="D2221" s="4" t="n">
        <v>13</v>
      </c>
      <c r="E2221" s="4" t="n">
        <v>165.07</v>
      </c>
      <c r="F2221" s="4" t="n">
        <v>2145.91</v>
      </c>
      <c r="G2221" s="4" t="n">
        <f aca="false">INDEX(Data_Products!$D$2:$D$33,MATCH(C2221,Data_Products!$A$2:$A$33,0))</f>
        <v>134.65</v>
      </c>
      <c r="H2221" s="4" t="str">
        <f aca="false">INDEX(Data_Products!$C$2:$C$33,MATCH(C2221,Data_Products!$A$2:$A$33,0))</f>
        <v>Insulation</v>
      </c>
      <c r="I2221" s="10" t="n">
        <f aca="false">D2221*(E2221-G2221)</f>
        <v>395.46</v>
      </c>
      <c r="J2221" s="11" t="n">
        <f aca="false">IFERROR(I2221/F2221,0)</f>
        <v>0.184285454655601</v>
      </c>
      <c r="K2221" s="4" t="str">
        <f aca="false">IFERROR(INDEX(Data_Orders!$F$2:$F$4727,MATCH(B2221,Data_Orders!$A$2:$A$4727,0)),"")</f>
        <v>Retail</v>
      </c>
      <c r="L2221" s="4" t="str">
        <f aca="false">IFERROR(INDEX(Data_Orders!$D$2:$D$4727,MATCH(B2221,Data_Orders!$A$2:$A$4727,0)),"")</f>
        <v>Birmingham South</v>
      </c>
    </row>
    <row r="2222" customFormat="false" ht="15" hidden="false" customHeight="false" outlineLevel="0" collapsed="false">
      <c r="A2222" s="4" t="s">
        <v>8038</v>
      </c>
      <c r="B2222" s="4" t="s">
        <v>1820</v>
      </c>
      <c r="C2222" s="4" t="s">
        <v>1068</v>
      </c>
      <c r="D2222" s="4" t="n">
        <v>10</v>
      </c>
      <c r="E2222" s="4" t="n">
        <v>86.28</v>
      </c>
      <c r="F2222" s="4" t="n">
        <v>862.8</v>
      </c>
      <c r="G2222" s="4" t="n">
        <f aca="false">INDEX(Data_Products!$D$2:$D$33,MATCH(C2222,Data_Products!$A$2:$A$33,0))</f>
        <v>68.55</v>
      </c>
      <c r="H2222" s="4" t="str">
        <f aca="false">INDEX(Data_Products!$C$2:$C$33,MATCH(C2222,Data_Products!$A$2:$A$33,0))</f>
        <v>Plumbing &amp; Drainage</v>
      </c>
      <c r="I2222" s="10" t="n">
        <f aca="false">D2222*(E2222-G2222)</f>
        <v>177.3</v>
      </c>
      <c r="J2222" s="11" t="n">
        <f aca="false">IFERROR(I2222/F2222,0)</f>
        <v>0.205493741307371</v>
      </c>
      <c r="K2222" s="4" t="str">
        <f aca="false">IFERROR(INDEX(Data_Orders!$F$2:$F$4727,MATCH(B2222,Data_Orders!$A$2:$A$4727,0)),"")</f>
        <v>Retail</v>
      </c>
      <c r="L2222" s="4" t="str">
        <f aca="false">IFERROR(INDEX(Data_Orders!$D$2:$D$4727,MATCH(B2222,Data_Orders!$A$2:$A$4727,0)),"")</f>
        <v>Birmingham South</v>
      </c>
    </row>
    <row r="2223" customFormat="false" ht="15" hidden="false" customHeight="false" outlineLevel="0" collapsed="false">
      <c r="A2223" s="4" t="s">
        <v>8039</v>
      </c>
      <c r="B2223" s="4" t="s">
        <v>1820</v>
      </c>
      <c r="C2223" s="4" t="s">
        <v>1019</v>
      </c>
      <c r="D2223" s="4" t="n">
        <v>1</v>
      </c>
      <c r="E2223" s="4" t="n">
        <v>79.76</v>
      </c>
      <c r="F2223" s="4" t="n">
        <v>79.76</v>
      </c>
      <c r="G2223" s="4" t="n">
        <f aca="false">INDEX(Data_Products!$D$2:$D$33,MATCH(C2223,Data_Products!$A$2:$A$33,0))</f>
        <v>59.07</v>
      </c>
      <c r="H2223" s="4" t="str">
        <f aca="false">INDEX(Data_Products!$C$2:$C$33,MATCH(C2223,Data_Products!$A$2:$A$33,0))</f>
        <v>Timber</v>
      </c>
      <c r="I2223" s="10" t="n">
        <f aca="false">D2223*(E2223-G2223)</f>
        <v>20.69</v>
      </c>
      <c r="J2223" s="11" t="n">
        <f aca="false">IFERROR(I2223/F2223,0)</f>
        <v>0.259403209628887</v>
      </c>
      <c r="K2223" s="4" t="str">
        <f aca="false">IFERROR(INDEX(Data_Orders!$F$2:$F$4727,MATCH(B2223,Data_Orders!$A$2:$A$4727,0)),"")</f>
        <v>Retail</v>
      </c>
      <c r="L2223" s="4" t="str">
        <f aca="false">IFERROR(INDEX(Data_Orders!$D$2:$D$4727,MATCH(B2223,Data_Orders!$A$2:$A$4727,0)),"")</f>
        <v>Birmingham South</v>
      </c>
    </row>
    <row r="2224" customFormat="false" ht="15" hidden="false" customHeight="false" outlineLevel="0" collapsed="false">
      <c r="A2224" s="4" t="s">
        <v>8040</v>
      </c>
      <c r="B2224" s="4" t="s">
        <v>1821</v>
      </c>
      <c r="C2224" s="4" t="s">
        <v>1010</v>
      </c>
      <c r="D2224" s="4" t="n">
        <v>14</v>
      </c>
      <c r="E2224" s="4" t="n">
        <v>135.95</v>
      </c>
      <c r="F2224" s="4" t="n">
        <v>1903.3</v>
      </c>
      <c r="G2224" s="4" t="n">
        <f aca="false">INDEX(Data_Products!$D$2:$D$33,MATCH(C2224,Data_Products!$A$2:$A$33,0))</f>
        <v>111.1</v>
      </c>
      <c r="H2224" s="4" t="str">
        <f aca="false">INDEX(Data_Products!$C$2:$C$33,MATCH(C2224,Data_Products!$A$2:$A$33,0))</f>
        <v>Timber</v>
      </c>
      <c r="I2224" s="10" t="n">
        <f aca="false">D2224*(E2224-G2224)</f>
        <v>347.9</v>
      </c>
      <c r="J2224" s="11" t="n">
        <f aca="false">IFERROR(I2224/F2224,0)</f>
        <v>0.18278778962854</v>
      </c>
      <c r="K2224" s="4" t="str">
        <f aca="false">IFERROR(INDEX(Data_Orders!$F$2:$F$4727,MATCH(B2224,Data_Orders!$A$2:$A$4727,0)),"")</f>
        <v>Retail</v>
      </c>
      <c r="L2224" s="4" t="str">
        <f aca="false">IFERROR(INDEX(Data_Orders!$D$2:$D$4727,MATCH(B2224,Data_Orders!$A$2:$A$4727,0)),"")</f>
        <v>Birmingham South</v>
      </c>
    </row>
    <row r="2225" customFormat="false" ht="15" hidden="false" customHeight="false" outlineLevel="0" collapsed="false">
      <c r="A2225" s="4" t="s">
        <v>8041</v>
      </c>
      <c r="B2225" s="4" t="s">
        <v>1821</v>
      </c>
      <c r="C2225" s="4" t="s">
        <v>1017</v>
      </c>
      <c r="D2225" s="4" t="n">
        <v>17</v>
      </c>
      <c r="E2225" s="4" t="n">
        <v>49.15</v>
      </c>
      <c r="F2225" s="4" t="n">
        <v>835.55</v>
      </c>
      <c r="G2225" s="4" t="n">
        <f aca="false">INDEX(Data_Products!$D$2:$D$33,MATCH(C2225,Data_Products!$A$2:$A$33,0))</f>
        <v>31.44</v>
      </c>
      <c r="H2225" s="4" t="str">
        <f aca="false">INDEX(Data_Products!$C$2:$C$33,MATCH(C2225,Data_Products!$A$2:$A$33,0))</f>
        <v>Timber</v>
      </c>
      <c r="I2225" s="10" t="n">
        <f aca="false">D2225*(E2225-G2225)</f>
        <v>301.07</v>
      </c>
      <c r="J2225" s="11" t="n">
        <f aca="false">IFERROR(I2225/F2225,0)</f>
        <v>0.360325534079349</v>
      </c>
      <c r="K2225" s="4" t="str">
        <f aca="false">IFERROR(INDEX(Data_Orders!$F$2:$F$4727,MATCH(B2225,Data_Orders!$A$2:$A$4727,0)),"")</f>
        <v>Retail</v>
      </c>
      <c r="L2225" s="4" t="str">
        <f aca="false">IFERROR(INDEX(Data_Orders!$D$2:$D$4727,MATCH(B2225,Data_Orders!$A$2:$A$4727,0)),"")</f>
        <v>Birmingham South</v>
      </c>
    </row>
    <row r="2226" customFormat="false" ht="15" hidden="false" customHeight="false" outlineLevel="0" collapsed="false">
      <c r="A2226" s="4" t="s">
        <v>8042</v>
      </c>
      <c r="B2226" s="4" t="s">
        <v>1821</v>
      </c>
      <c r="C2226" s="4" t="s">
        <v>1015</v>
      </c>
      <c r="D2226" s="4" t="n">
        <v>14</v>
      </c>
      <c r="E2226" s="4" t="n">
        <v>122.01</v>
      </c>
      <c r="F2226" s="4" t="n">
        <v>1708.14</v>
      </c>
      <c r="G2226" s="4" t="n">
        <f aca="false">INDEX(Data_Products!$D$2:$D$33,MATCH(C2226,Data_Products!$A$2:$A$33,0))</f>
        <v>85.53</v>
      </c>
      <c r="H2226" s="4" t="str">
        <f aca="false">INDEX(Data_Products!$C$2:$C$33,MATCH(C2226,Data_Products!$A$2:$A$33,0))</f>
        <v>Timber</v>
      </c>
      <c r="I2226" s="10" t="n">
        <f aca="false">D2226*(E2226-G2226)</f>
        <v>510.72</v>
      </c>
      <c r="J2226" s="11" t="n">
        <f aca="false">IFERROR(I2226/F2226,0)</f>
        <v>0.298991885910991</v>
      </c>
      <c r="K2226" s="4" t="str">
        <f aca="false">IFERROR(INDEX(Data_Orders!$F$2:$F$4727,MATCH(B2226,Data_Orders!$A$2:$A$4727,0)),"")</f>
        <v>Retail</v>
      </c>
      <c r="L2226" s="4" t="str">
        <f aca="false">IFERROR(INDEX(Data_Orders!$D$2:$D$4727,MATCH(B2226,Data_Orders!$A$2:$A$4727,0)),"")</f>
        <v>Birmingham South</v>
      </c>
    </row>
    <row r="2227" customFormat="false" ht="15" hidden="false" customHeight="false" outlineLevel="0" collapsed="false">
      <c r="A2227" s="4" t="s">
        <v>8043</v>
      </c>
      <c r="B2227" s="4" t="s">
        <v>1821</v>
      </c>
      <c r="C2227" s="4" t="s">
        <v>1064</v>
      </c>
      <c r="D2227" s="4" t="n">
        <v>10</v>
      </c>
      <c r="E2227" s="4" t="n">
        <v>97.63</v>
      </c>
      <c r="F2227" s="4" t="n">
        <v>976.3</v>
      </c>
      <c r="G2227" s="4" t="n">
        <f aca="false">INDEX(Data_Products!$D$2:$D$33,MATCH(C2227,Data_Products!$A$2:$A$33,0))</f>
        <v>65.21</v>
      </c>
      <c r="H2227" s="4" t="str">
        <f aca="false">INDEX(Data_Products!$C$2:$C$33,MATCH(C2227,Data_Products!$A$2:$A$33,0))</f>
        <v>Plumbing &amp; Drainage</v>
      </c>
      <c r="I2227" s="10" t="n">
        <f aca="false">D2227*(E2227-G2227)</f>
        <v>324.2</v>
      </c>
      <c r="J2227" s="11" t="n">
        <f aca="false">IFERROR(I2227/F2227,0)</f>
        <v>0.332070060432244</v>
      </c>
      <c r="K2227" s="4" t="str">
        <f aca="false">IFERROR(INDEX(Data_Orders!$F$2:$F$4727,MATCH(B2227,Data_Orders!$A$2:$A$4727,0)),"")</f>
        <v>Retail</v>
      </c>
      <c r="L2227" s="4" t="str">
        <f aca="false">IFERROR(INDEX(Data_Orders!$D$2:$D$4727,MATCH(B2227,Data_Orders!$A$2:$A$4727,0)),"")</f>
        <v>Birmingham South</v>
      </c>
    </row>
    <row r="2228" customFormat="false" ht="15" hidden="false" customHeight="false" outlineLevel="0" collapsed="false">
      <c r="A2228" s="4" t="s">
        <v>8044</v>
      </c>
      <c r="B2228" s="4" t="s">
        <v>1822</v>
      </c>
      <c r="C2228" s="4" t="s">
        <v>1021</v>
      </c>
      <c r="D2228" s="4" t="n">
        <v>7</v>
      </c>
      <c r="E2228" s="4" t="n">
        <v>73.76</v>
      </c>
      <c r="F2228" s="4" t="n">
        <v>516.32</v>
      </c>
      <c r="G2228" s="4" t="n">
        <f aca="false">INDEX(Data_Products!$D$2:$D$33,MATCH(C2228,Data_Products!$A$2:$A$33,0))</f>
        <v>51.51</v>
      </c>
      <c r="H2228" s="4" t="str">
        <f aca="false">INDEX(Data_Products!$C$2:$C$33,MATCH(C2228,Data_Products!$A$2:$A$33,0))</f>
        <v>Cement &amp; Aggregates</v>
      </c>
      <c r="I2228" s="10" t="n">
        <f aca="false">D2228*(E2228-G2228)</f>
        <v>155.75</v>
      </c>
      <c r="J2228" s="11" t="n">
        <f aca="false">IFERROR(I2228/F2228,0)</f>
        <v>0.301654013015184</v>
      </c>
      <c r="K2228" s="4" t="str">
        <f aca="false">IFERROR(INDEX(Data_Orders!$F$2:$F$4727,MATCH(B2228,Data_Orders!$A$2:$A$4727,0)),"")</f>
        <v>Retail</v>
      </c>
      <c r="L2228" s="4" t="str">
        <f aca="false">IFERROR(INDEX(Data_Orders!$D$2:$D$4727,MATCH(B2228,Data_Orders!$A$2:$A$4727,0)),"")</f>
        <v>Birmingham South</v>
      </c>
    </row>
    <row r="2229" customFormat="false" ht="15" hidden="false" customHeight="false" outlineLevel="0" collapsed="false">
      <c r="A2229" s="4" t="s">
        <v>8045</v>
      </c>
      <c r="B2229" s="4" t="s">
        <v>1822</v>
      </c>
      <c r="C2229" s="4" t="s">
        <v>1035</v>
      </c>
      <c r="D2229" s="4" t="n">
        <v>16</v>
      </c>
      <c r="E2229" s="4" t="n">
        <v>165.07</v>
      </c>
      <c r="F2229" s="4" t="n">
        <v>2641.12</v>
      </c>
      <c r="G2229" s="4" t="n">
        <f aca="false">INDEX(Data_Products!$D$2:$D$33,MATCH(C2229,Data_Products!$A$2:$A$33,0))</f>
        <v>134.65</v>
      </c>
      <c r="H2229" s="4" t="str">
        <f aca="false">INDEX(Data_Products!$C$2:$C$33,MATCH(C2229,Data_Products!$A$2:$A$33,0))</f>
        <v>Insulation</v>
      </c>
      <c r="I2229" s="10" t="n">
        <f aca="false">D2229*(E2229-G2229)</f>
        <v>486.72</v>
      </c>
      <c r="J2229" s="11" t="n">
        <f aca="false">IFERROR(I2229/F2229,0)</f>
        <v>0.184285454655601</v>
      </c>
      <c r="K2229" s="4" t="str">
        <f aca="false">IFERROR(INDEX(Data_Orders!$F$2:$F$4727,MATCH(B2229,Data_Orders!$A$2:$A$4727,0)),"")</f>
        <v>Retail</v>
      </c>
      <c r="L2229" s="4" t="str">
        <f aca="false">IFERROR(INDEX(Data_Orders!$D$2:$D$4727,MATCH(B2229,Data_Orders!$A$2:$A$4727,0)),"")</f>
        <v>Birmingham South</v>
      </c>
    </row>
    <row r="2230" customFormat="false" ht="15" hidden="false" customHeight="false" outlineLevel="0" collapsed="false">
      <c r="A2230" s="4" t="s">
        <v>8046</v>
      </c>
      <c r="B2230" s="4" t="s">
        <v>1822</v>
      </c>
      <c r="C2230" s="4" t="s">
        <v>1059</v>
      </c>
      <c r="D2230" s="4" t="n">
        <v>6</v>
      </c>
      <c r="E2230" s="4" t="n">
        <v>103.63</v>
      </c>
      <c r="F2230" s="4" t="n">
        <v>621.78</v>
      </c>
      <c r="G2230" s="4" t="n">
        <f aca="false">INDEX(Data_Products!$D$2:$D$33,MATCH(C2230,Data_Products!$A$2:$A$33,0))</f>
        <v>82.55</v>
      </c>
      <c r="H2230" s="4" t="str">
        <f aca="false">INDEX(Data_Products!$C$2:$C$33,MATCH(C2230,Data_Products!$A$2:$A$33,0))</f>
        <v>Roofing</v>
      </c>
      <c r="I2230" s="10" t="n">
        <f aca="false">D2230*(E2230-G2230)</f>
        <v>126.48</v>
      </c>
      <c r="J2230" s="11" t="n">
        <f aca="false">IFERROR(I2230/F2230,0)</f>
        <v>0.203415999228023</v>
      </c>
      <c r="K2230" s="4" t="str">
        <f aca="false">IFERROR(INDEX(Data_Orders!$F$2:$F$4727,MATCH(B2230,Data_Orders!$A$2:$A$4727,0)),"")</f>
        <v>Retail</v>
      </c>
      <c r="L2230" s="4" t="str">
        <f aca="false">IFERROR(INDEX(Data_Orders!$D$2:$D$4727,MATCH(B2230,Data_Orders!$A$2:$A$4727,0)),"")</f>
        <v>Birmingham South</v>
      </c>
    </row>
    <row r="2231" customFormat="false" ht="15" hidden="false" customHeight="false" outlineLevel="0" collapsed="false">
      <c r="A2231" s="4" t="s">
        <v>8047</v>
      </c>
      <c r="B2231" s="4" t="s">
        <v>1822</v>
      </c>
      <c r="C2231" s="4" t="s">
        <v>1019</v>
      </c>
      <c r="D2231" s="4" t="n">
        <v>17</v>
      </c>
      <c r="E2231" s="4" t="n">
        <v>79.76</v>
      </c>
      <c r="F2231" s="4" t="n">
        <v>1355.92</v>
      </c>
      <c r="G2231" s="4" t="n">
        <f aca="false">INDEX(Data_Products!$D$2:$D$33,MATCH(C2231,Data_Products!$A$2:$A$33,0))</f>
        <v>59.07</v>
      </c>
      <c r="H2231" s="4" t="str">
        <f aca="false">INDEX(Data_Products!$C$2:$C$33,MATCH(C2231,Data_Products!$A$2:$A$33,0))</f>
        <v>Timber</v>
      </c>
      <c r="I2231" s="10" t="n">
        <f aca="false">D2231*(E2231-G2231)</f>
        <v>351.73</v>
      </c>
      <c r="J2231" s="11" t="n">
        <f aca="false">IFERROR(I2231/F2231,0)</f>
        <v>0.259403209628887</v>
      </c>
      <c r="K2231" s="4" t="str">
        <f aca="false">IFERROR(INDEX(Data_Orders!$F$2:$F$4727,MATCH(B2231,Data_Orders!$A$2:$A$4727,0)),"")</f>
        <v>Retail</v>
      </c>
      <c r="L2231" s="4" t="str">
        <f aca="false">IFERROR(INDEX(Data_Orders!$D$2:$D$4727,MATCH(B2231,Data_Orders!$A$2:$A$4727,0)),"")</f>
        <v>Birmingham South</v>
      </c>
    </row>
    <row r="2232" customFormat="false" ht="15" hidden="false" customHeight="false" outlineLevel="0" collapsed="false">
      <c r="A2232" s="4" t="s">
        <v>8048</v>
      </c>
      <c r="B2232" s="4" t="s">
        <v>1823</v>
      </c>
      <c r="C2232" s="4" t="s">
        <v>1050</v>
      </c>
      <c r="D2232" s="4" t="n">
        <v>7</v>
      </c>
      <c r="E2232" s="4" t="n">
        <v>238.63</v>
      </c>
      <c r="F2232" s="4" t="n">
        <v>1670.41</v>
      </c>
      <c r="G2232" s="4" t="n">
        <f aca="false">INDEX(Data_Products!$D$2:$D$33,MATCH(C2232,Data_Products!$A$2:$A$33,0))</f>
        <v>148.91</v>
      </c>
      <c r="H2232" s="4" t="str">
        <f aca="false">INDEX(Data_Products!$C$2:$C$33,MATCH(C2232,Data_Products!$A$2:$A$33,0))</f>
        <v>Tools &amp; Fixings</v>
      </c>
      <c r="I2232" s="10" t="n">
        <f aca="false">D2232*(E2232-G2232)</f>
        <v>628.04</v>
      </c>
      <c r="J2232" s="11" t="n">
        <f aca="false">IFERROR(I2232/F2232,0)</f>
        <v>0.375979549930855</v>
      </c>
      <c r="K2232" s="4" t="str">
        <f aca="false">IFERROR(INDEX(Data_Orders!$F$2:$F$4727,MATCH(B2232,Data_Orders!$A$2:$A$4727,0)),"")</f>
        <v>Retail</v>
      </c>
      <c r="L2232" s="4" t="str">
        <f aca="false">IFERROR(INDEX(Data_Orders!$D$2:$D$4727,MATCH(B2232,Data_Orders!$A$2:$A$4727,0)),"")</f>
        <v>Birmingham South</v>
      </c>
    </row>
    <row r="2233" customFormat="false" ht="15" hidden="false" customHeight="false" outlineLevel="0" collapsed="false">
      <c r="A2233" s="4" t="s">
        <v>8049</v>
      </c>
      <c r="B2233" s="4" t="s">
        <v>1823</v>
      </c>
      <c r="C2233" s="4" t="s">
        <v>1068</v>
      </c>
      <c r="D2233" s="4" t="n">
        <v>2</v>
      </c>
      <c r="E2233" s="4" t="n">
        <v>86.28</v>
      </c>
      <c r="F2233" s="4" t="n">
        <v>172.56</v>
      </c>
      <c r="G2233" s="4" t="n">
        <f aca="false">INDEX(Data_Products!$D$2:$D$33,MATCH(C2233,Data_Products!$A$2:$A$33,0))</f>
        <v>68.55</v>
      </c>
      <c r="H2233" s="4" t="str">
        <f aca="false">INDEX(Data_Products!$C$2:$C$33,MATCH(C2233,Data_Products!$A$2:$A$33,0))</f>
        <v>Plumbing &amp; Drainage</v>
      </c>
      <c r="I2233" s="10" t="n">
        <f aca="false">D2233*(E2233-G2233)</f>
        <v>35.46</v>
      </c>
      <c r="J2233" s="11" t="n">
        <f aca="false">IFERROR(I2233/F2233,0)</f>
        <v>0.205493741307371</v>
      </c>
      <c r="K2233" s="4" t="str">
        <f aca="false">IFERROR(INDEX(Data_Orders!$F$2:$F$4727,MATCH(B2233,Data_Orders!$A$2:$A$4727,0)),"")</f>
        <v>Retail</v>
      </c>
      <c r="L2233" s="4" t="str">
        <f aca="false">IFERROR(INDEX(Data_Orders!$D$2:$D$4727,MATCH(B2233,Data_Orders!$A$2:$A$4727,0)),"")</f>
        <v>Birmingham South</v>
      </c>
    </row>
    <row r="2234" customFormat="false" ht="15" hidden="false" customHeight="false" outlineLevel="0" collapsed="false">
      <c r="A2234" s="4" t="s">
        <v>8050</v>
      </c>
      <c r="B2234" s="4" t="s">
        <v>1823</v>
      </c>
      <c r="C2234" s="4" t="s">
        <v>1024</v>
      </c>
      <c r="D2234" s="4" t="n">
        <v>6</v>
      </c>
      <c r="E2234" s="4" t="n">
        <v>137.14</v>
      </c>
      <c r="F2234" s="4" t="n">
        <v>822.84</v>
      </c>
      <c r="G2234" s="4" t="n">
        <f aca="false">INDEX(Data_Products!$D$2:$D$33,MATCH(C2234,Data_Products!$A$2:$A$33,0))</f>
        <v>99.99</v>
      </c>
      <c r="H2234" s="4" t="str">
        <f aca="false">INDEX(Data_Products!$C$2:$C$33,MATCH(C2234,Data_Products!$A$2:$A$33,0))</f>
        <v>Cement &amp; Aggregates</v>
      </c>
      <c r="I2234" s="10" t="n">
        <f aca="false">D2234*(E2234-G2234)</f>
        <v>222.9</v>
      </c>
      <c r="J2234" s="11" t="n">
        <f aca="false">IFERROR(I2234/F2234,0)</f>
        <v>0.270891060230421</v>
      </c>
      <c r="K2234" s="4" t="str">
        <f aca="false">IFERROR(INDEX(Data_Orders!$F$2:$F$4727,MATCH(B2234,Data_Orders!$A$2:$A$4727,0)),"")</f>
        <v>Retail</v>
      </c>
      <c r="L2234" s="4" t="str">
        <f aca="false">IFERROR(INDEX(Data_Orders!$D$2:$D$4727,MATCH(B2234,Data_Orders!$A$2:$A$4727,0)),"")</f>
        <v>Birmingham South</v>
      </c>
    </row>
    <row r="2235" customFormat="false" ht="15" hidden="false" customHeight="false" outlineLevel="0" collapsed="false">
      <c r="A2235" s="4" t="s">
        <v>8051</v>
      </c>
      <c r="B2235" s="4" t="s">
        <v>1823</v>
      </c>
      <c r="C2235" s="4" t="s">
        <v>1021</v>
      </c>
      <c r="D2235" s="4" t="n">
        <v>7</v>
      </c>
      <c r="E2235" s="4" t="n">
        <v>73.76</v>
      </c>
      <c r="F2235" s="4" t="n">
        <v>516.32</v>
      </c>
      <c r="G2235" s="4" t="n">
        <f aca="false">INDEX(Data_Products!$D$2:$D$33,MATCH(C2235,Data_Products!$A$2:$A$33,0))</f>
        <v>51.51</v>
      </c>
      <c r="H2235" s="4" t="str">
        <f aca="false">INDEX(Data_Products!$C$2:$C$33,MATCH(C2235,Data_Products!$A$2:$A$33,0))</f>
        <v>Cement &amp; Aggregates</v>
      </c>
      <c r="I2235" s="10" t="n">
        <f aca="false">D2235*(E2235-G2235)</f>
        <v>155.75</v>
      </c>
      <c r="J2235" s="11" t="n">
        <f aca="false">IFERROR(I2235/F2235,0)</f>
        <v>0.301654013015184</v>
      </c>
      <c r="K2235" s="4" t="str">
        <f aca="false">IFERROR(INDEX(Data_Orders!$F$2:$F$4727,MATCH(B2235,Data_Orders!$A$2:$A$4727,0)),"")</f>
        <v>Retail</v>
      </c>
      <c r="L2235" s="4" t="str">
        <f aca="false">IFERROR(INDEX(Data_Orders!$D$2:$D$4727,MATCH(B2235,Data_Orders!$A$2:$A$4727,0)),"")</f>
        <v>Birmingham South</v>
      </c>
    </row>
    <row r="2236" customFormat="false" ht="15" hidden="false" customHeight="false" outlineLevel="0" collapsed="false">
      <c r="A2236" s="4" t="s">
        <v>8052</v>
      </c>
      <c r="B2236" s="4" t="s">
        <v>1824</v>
      </c>
      <c r="C2236" s="4" t="s">
        <v>1015</v>
      </c>
      <c r="D2236" s="4" t="n">
        <v>3</v>
      </c>
      <c r="E2236" s="4" t="n">
        <v>122.01</v>
      </c>
      <c r="F2236" s="4" t="n">
        <v>366.03</v>
      </c>
      <c r="G2236" s="4" t="n">
        <f aca="false">INDEX(Data_Products!$D$2:$D$33,MATCH(C2236,Data_Products!$A$2:$A$33,0))</f>
        <v>85.53</v>
      </c>
      <c r="H2236" s="4" t="str">
        <f aca="false">INDEX(Data_Products!$C$2:$C$33,MATCH(C2236,Data_Products!$A$2:$A$33,0))</f>
        <v>Timber</v>
      </c>
      <c r="I2236" s="10" t="n">
        <f aca="false">D2236*(E2236-G2236)</f>
        <v>109.44</v>
      </c>
      <c r="J2236" s="11" t="n">
        <f aca="false">IFERROR(I2236/F2236,0)</f>
        <v>0.298991885910991</v>
      </c>
      <c r="K2236" s="4" t="str">
        <f aca="false">IFERROR(INDEX(Data_Orders!$F$2:$F$4727,MATCH(B2236,Data_Orders!$A$2:$A$4727,0)),"")</f>
        <v>Trade Account</v>
      </c>
      <c r="L2236" s="4" t="str">
        <f aca="false">IFERROR(INDEX(Data_Orders!$D$2:$D$4727,MATCH(B2236,Data_Orders!$A$2:$A$4727,0)),"")</f>
        <v>Binley (Coventry)</v>
      </c>
    </row>
    <row r="2237" customFormat="false" ht="15" hidden="false" customHeight="false" outlineLevel="0" collapsed="false">
      <c r="A2237" s="4" t="s">
        <v>8053</v>
      </c>
      <c r="B2237" s="4" t="s">
        <v>1824</v>
      </c>
      <c r="C2237" s="4" t="s">
        <v>1030</v>
      </c>
      <c r="D2237" s="4" t="n">
        <v>13</v>
      </c>
      <c r="E2237" s="4" t="n">
        <v>25.23</v>
      </c>
      <c r="F2237" s="4" t="n">
        <v>327.99</v>
      </c>
      <c r="G2237" s="4" t="n">
        <f aca="false">INDEX(Data_Products!$D$2:$D$33,MATCH(C2237,Data_Products!$A$2:$A$33,0))</f>
        <v>17.67</v>
      </c>
      <c r="H2237" s="4" t="str">
        <f aca="false">INDEX(Data_Products!$C$2:$C$33,MATCH(C2237,Data_Products!$A$2:$A$33,0))</f>
        <v>Cement &amp; Aggregates</v>
      </c>
      <c r="I2237" s="10" t="n">
        <f aca="false">D2237*(E2237-G2237)</f>
        <v>98.28</v>
      </c>
      <c r="J2237" s="11" t="n">
        <f aca="false">IFERROR(I2237/F2237,0)</f>
        <v>0.299643281807372</v>
      </c>
      <c r="K2237" s="4" t="str">
        <f aca="false">IFERROR(INDEX(Data_Orders!$F$2:$F$4727,MATCH(B2237,Data_Orders!$A$2:$A$4727,0)),"")</f>
        <v>Trade Account</v>
      </c>
      <c r="L2237" s="4" t="str">
        <f aca="false">IFERROR(INDEX(Data_Orders!$D$2:$D$4727,MATCH(B2237,Data_Orders!$A$2:$A$4727,0)),"")</f>
        <v>Binley (Coventry)</v>
      </c>
    </row>
    <row r="2238" customFormat="false" ht="15" hidden="false" customHeight="false" outlineLevel="0" collapsed="false">
      <c r="A2238" s="4" t="s">
        <v>8054</v>
      </c>
      <c r="B2238" s="4" t="s">
        <v>1825</v>
      </c>
      <c r="C2238" s="4" t="s">
        <v>1015</v>
      </c>
      <c r="D2238" s="4" t="n">
        <v>19</v>
      </c>
      <c r="E2238" s="4" t="n">
        <v>122.01</v>
      </c>
      <c r="F2238" s="4" t="n">
        <v>2318.19</v>
      </c>
      <c r="G2238" s="4" t="n">
        <f aca="false">INDEX(Data_Products!$D$2:$D$33,MATCH(C2238,Data_Products!$A$2:$A$33,0))</f>
        <v>85.53</v>
      </c>
      <c r="H2238" s="4" t="str">
        <f aca="false">INDEX(Data_Products!$C$2:$C$33,MATCH(C2238,Data_Products!$A$2:$A$33,0))</f>
        <v>Timber</v>
      </c>
      <c r="I2238" s="10" t="n">
        <f aca="false">D2238*(E2238-G2238)</f>
        <v>693.12</v>
      </c>
      <c r="J2238" s="11" t="n">
        <f aca="false">IFERROR(I2238/F2238,0)</f>
        <v>0.298991885910991</v>
      </c>
      <c r="K2238" s="4" t="str">
        <f aca="false">IFERROR(INDEX(Data_Orders!$F$2:$F$4727,MATCH(B2238,Data_Orders!$A$2:$A$4727,0)),"")</f>
        <v>Trade Account</v>
      </c>
      <c r="L2238" s="4" t="str">
        <f aca="false">IFERROR(INDEX(Data_Orders!$D$2:$D$4727,MATCH(B2238,Data_Orders!$A$2:$A$4727,0)),"")</f>
        <v>Binley (Coventry)</v>
      </c>
    </row>
    <row r="2239" customFormat="false" ht="15" hidden="false" customHeight="false" outlineLevel="0" collapsed="false">
      <c r="A2239" s="4" t="s">
        <v>8055</v>
      </c>
      <c r="B2239" s="4" t="s">
        <v>1825</v>
      </c>
      <c r="C2239" s="4" t="s">
        <v>1032</v>
      </c>
      <c r="D2239" s="4" t="n">
        <v>8</v>
      </c>
      <c r="E2239" s="4" t="n">
        <v>99.65</v>
      </c>
      <c r="F2239" s="4" t="n">
        <v>797.2</v>
      </c>
      <c r="G2239" s="4" t="n">
        <f aca="false">INDEX(Data_Products!$D$2:$D$33,MATCH(C2239,Data_Products!$A$2:$A$33,0))</f>
        <v>58.26</v>
      </c>
      <c r="H2239" s="4" t="str">
        <f aca="false">INDEX(Data_Products!$C$2:$C$33,MATCH(C2239,Data_Products!$A$2:$A$33,0))</f>
        <v>Insulation</v>
      </c>
      <c r="I2239" s="10" t="n">
        <f aca="false">D2239*(E2239-G2239)</f>
        <v>331.12</v>
      </c>
      <c r="J2239" s="11" t="n">
        <f aca="false">IFERROR(I2239/F2239,0)</f>
        <v>0.415353738083292</v>
      </c>
      <c r="K2239" s="4" t="str">
        <f aca="false">IFERROR(INDEX(Data_Orders!$F$2:$F$4727,MATCH(B2239,Data_Orders!$A$2:$A$4727,0)),"")</f>
        <v>Trade Account</v>
      </c>
      <c r="L2239" s="4" t="str">
        <f aca="false">IFERROR(INDEX(Data_Orders!$D$2:$D$4727,MATCH(B2239,Data_Orders!$A$2:$A$4727,0)),"")</f>
        <v>Binley (Coventry)</v>
      </c>
    </row>
    <row r="2240" customFormat="false" ht="15" hidden="false" customHeight="false" outlineLevel="0" collapsed="false">
      <c r="A2240" s="4" t="s">
        <v>8056</v>
      </c>
      <c r="B2240" s="4" t="s">
        <v>1825</v>
      </c>
      <c r="C2240" s="4" t="s">
        <v>1010</v>
      </c>
      <c r="D2240" s="4" t="n">
        <v>16</v>
      </c>
      <c r="E2240" s="4" t="n">
        <v>135.95</v>
      </c>
      <c r="F2240" s="4" t="n">
        <v>2175.2</v>
      </c>
      <c r="G2240" s="4" t="n">
        <f aca="false">INDEX(Data_Products!$D$2:$D$33,MATCH(C2240,Data_Products!$A$2:$A$33,0))</f>
        <v>111.1</v>
      </c>
      <c r="H2240" s="4" t="str">
        <f aca="false">INDEX(Data_Products!$C$2:$C$33,MATCH(C2240,Data_Products!$A$2:$A$33,0))</f>
        <v>Timber</v>
      </c>
      <c r="I2240" s="10" t="n">
        <f aca="false">D2240*(E2240-G2240)</f>
        <v>397.6</v>
      </c>
      <c r="J2240" s="11" t="n">
        <f aca="false">IFERROR(I2240/F2240,0)</f>
        <v>0.18278778962854</v>
      </c>
      <c r="K2240" s="4" t="str">
        <f aca="false">IFERROR(INDEX(Data_Orders!$F$2:$F$4727,MATCH(B2240,Data_Orders!$A$2:$A$4727,0)),"")</f>
        <v>Trade Account</v>
      </c>
      <c r="L2240" s="4" t="str">
        <f aca="false">IFERROR(INDEX(Data_Orders!$D$2:$D$4727,MATCH(B2240,Data_Orders!$A$2:$A$4727,0)),"")</f>
        <v>Binley (Coventry)</v>
      </c>
    </row>
    <row r="2241" customFormat="false" ht="15" hidden="false" customHeight="false" outlineLevel="0" collapsed="false">
      <c r="A2241" s="4" t="s">
        <v>8057</v>
      </c>
      <c r="B2241" s="4" t="s">
        <v>1826</v>
      </c>
      <c r="C2241" s="4" t="s">
        <v>1010</v>
      </c>
      <c r="D2241" s="4" t="n">
        <v>2</v>
      </c>
      <c r="E2241" s="4" t="n">
        <v>135.95</v>
      </c>
      <c r="F2241" s="4" t="n">
        <v>271.9</v>
      </c>
      <c r="G2241" s="4" t="n">
        <f aca="false">INDEX(Data_Products!$D$2:$D$33,MATCH(C2241,Data_Products!$A$2:$A$33,0))</f>
        <v>111.1</v>
      </c>
      <c r="H2241" s="4" t="str">
        <f aca="false">INDEX(Data_Products!$C$2:$C$33,MATCH(C2241,Data_Products!$A$2:$A$33,0))</f>
        <v>Timber</v>
      </c>
      <c r="I2241" s="10" t="n">
        <f aca="false">D2241*(E2241-G2241)</f>
        <v>49.7</v>
      </c>
      <c r="J2241" s="11" t="n">
        <f aca="false">IFERROR(I2241/F2241,0)</f>
        <v>0.18278778962854</v>
      </c>
      <c r="K2241" s="4" t="str">
        <f aca="false">IFERROR(INDEX(Data_Orders!$F$2:$F$4727,MATCH(B2241,Data_Orders!$A$2:$A$4727,0)),"")</f>
        <v>Trade Account</v>
      </c>
      <c r="L2241" s="4" t="str">
        <f aca="false">IFERROR(INDEX(Data_Orders!$D$2:$D$4727,MATCH(B2241,Data_Orders!$A$2:$A$4727,0)),"")</f>
        <v>Binley (Coventry)</v>
      </c>
    </row>
    <row r="2242" customFormat="false" ht="15" hidden="false" customHeight="false" outlineLevel="0" collapsed="false">
      <c r="A2242" s="4" t="s">
        <v>8058</v>
      </c>
      <c r="B2242" s="4" t="s">
        <v>1827</v>
      </c>
      <c r="C2242" s="4" t="s">
        <v>1057</v>
      </c>
      <c r="D2242" s="4" t="n">
        <v>19</v>
      </c>
      <c r="E2242" s="4" t="n">
        <v>176.81</v>
      </c>
      <c r="F2242" s="4" t="n">
        <v>3359.39</v>
      </c>
      <c r="G2242" s="4" t="n">
        <f aca="false">INDEX(Data_Products!$D$2:$D$33,MATCH(C2242,Data_Products!$A$2:$A$33,0))</f>
        <v>129.57</v>
      </c>
      <c r="H2242" s="4" t="str">
        <f aca="false">INDEX(Data_Products!$C$2:$C$33,MATCH(C2242,Data_Products!$A$2:$A$33,0))</f>
        <v>Roofing</v>
      </c>
      <c r="I2242" s="10" t="n">
        <f aca="false">D2242*(E2242-G2242)</f>
        <v>897.56</v>
      </c>
      <c r="J2242" s="11" t="n">
        <f aca="false">IFERROR(I2242/F2242,0)</f>
        <v>0.267179458175443</v>
      </c>
      <c r="K2242" s="4" t="str">
        <f aca="false">IFERROR(INDEX(Data_Orders!$F$2:$F$4727,MATCH(B2242,Data_Orders!$A$2:$A$4727,0)),"")</f>
        <v>Trade Account</v>
      </c>
      <c r="L2242" s="4" t="str">
        <f aca="false">IFERROR(INDEX(Data_Orders!$D$2:$D$4727,MATCH(B2242,Data_Orders!$A$2:$A$4727,0)),"")</f>
        <v>Binley (Coventry)</v>
      </c>
    </row>
    <row r="2243" customFormat="false" ht="15" hidden="false" customHeight="false" outlineLevel="0" collapsed="false">
      <c r="A2243" s="4" t="s">
        <v>8059</v>
      </c>
      <c r="B2243" s="4" t="s">
        <v>1828</v>
      </c>
      <c r="C2243" s="4" t="s">
        <v>1017</v>
      </c>
      <c r="D2243" s="4" t="n">
        <v>7</v>
      </c>
      <c r="E2243" s="4" t="n">
        <v>49.15</v>
      </c>
      <c r="F2243" s="4" t="n">
        <v>344.05</v>
      </c>
      <c r="G2243" s="4" t="n">
        <f aca="false">INDEX(Data_Products!$D$2:$D$33,MATCH(C2243,Data_Products!$A$2:$A$33,0))</f>
        <v>31.44</v>
      </c>
      <c r="H2243" s="4" t="str">
        <f aca="false">INDEX(Data_Products!$C$2:$C$33,MATCH(C2243,Data_Products!$A$2:$A$33,0))</f>
        <v>Timber</v>
      </c>
      <c r="I2243" s="10" t="n">
        <f aca="false">D2243*(E2243-G2243)</f>
        <v>123.97</v>
      </c>
      <c r="J2243" s="11" t="n">
        <f aca="false">IFERROR(I2243/F2243,0)</f>
        <v>0.360325534079349</v>
      </c>
      <c r="K2243" s="4" t="str">
        <f aca="false">IFERROR(INDEX(Data_Orders!$F$2:$F$4727,MATCH(B2243,Data_Orders!$A$2:$A$4727,0)),"")</f>
        <v>Trade Account</v>
      </c>
      <c r="L2243" s="4" t="str">
        <f aca="false">IFERROR(INDEX(Data_Orders!$D$2:$D$4727,MATCH(B2243,Data_Orders!$A$2:$A$4727,0)),"")</f>
        <v>Binley (Coventry)</v>
      </c>
    </row>
    <row r="2244" customFormat="false" ht="15" hidden="false" customHeight="false" outlineLevel="0" collapsed="false">
      <c r="A2244" s="4" t="s">
        <v>8060</v>
      </c>
      <c r="B2244" s="4" t="s">
        <v>1829</v>
      </c>
      <c r="C2244" s="4" t="s">
        <v>1037</v>
      </c>
      <c r="D2244" s="4" t="n">
        <v>20</v>
      </c>
      <c r="E2244" s="4" t="n">
        <v>90.97</v>
      </c>
      <c r="F2244" s="4" t="n">
        <v>1819.4</v>
      </c>
      <c r="G2244" s="4" t="n">
        <f aca="false">INDEX(Data_Products!$D$2:$D$33,MATCH(C2244,Data_Products!$A$2:$A$33,0))</f>
        <v>73.81</v>
      </c>
      <c r="H2244" s="4" t="str">
        <f aca="false">INDEX(Data_Products!$C$2:$C$33,MATCH(C2244,Data_Products!$A$2:$A$33,0))</f>
        <v>Insulation</v>
      </c>
      <c r="I2244" s="10" t="n">
        <f aca="false">D2244*(E2244-G2244)</f>
        <v>343.2</v>
      </c>
      <c r="J2244" s="11" t="n">
        <f aca="false">IFERROR(I2244/F2244,0)</f>
        <v>0.18863361547763</v>
      </c>
      <c r="K2244" s="4" t="str">
        <f aca="false">IFERROR(INDEX(Data_Orders!$F$2:$F$4727,MATCH(B2244,Data_Orders!$A$2:$A$4727,0)),"")</f>
        <v>Trade Account</v>
      </c>
      <c r="L2244" s="4" t="str">
        <f aca="false">IFERROR(INDEX(Data_Orders!$D$2:$D$4727,MATCH(B2244,Data_Orders!$A$2:$A$4727,0)),"")</f>
        <v>Binley (Coventry)</v>
      </c>
    </row>
    <row r="2245" customFormat="false" ht="15" hidden="false" customHeight="false" outlineLevel="0" collapsed="false">
      <c r="A2245" s="4" t="s">
        <v>8061</v>
      </c>
      <c r="B2245" s="4" t="s">
        <v>1830</v>
      </c>
      <c r="C2245" s="4" t="s">
        <v>1075</v>
      </c>
      <c r="D2245" s="4" t="n">
        <v>11</v>
      </c>
      <c r="E2245" s="4" t="n">
        <v>98.61</v>
      </c>
      <c r="F2245" s="4" t="n">
        <v>1084.71</v>
      </c>
      <c r="G2245" s="4" t="n">
        <f aca="false">INDEX(Data_Products!$D$2:$D$33,MATCH(C2245,Data_Products!$A$2:$A$33,0))</f>
        <v>74.84</v>
      </c>
      <c r="H2245" s="4" t="str">
        <f aca="false">INDEX(Data_Products!$C$2:$C$33,MATCH(C2245,Data_Products!$A$2:$A$33,0))</f>
        <v>Landscaping</v>
      </c>
      <c r="I2245" s="10" t="n">
        <f aca="false">D2245*(E2245-G2245)</f>
        <v>261.47</v>
      </c>
      <c r="J2245" s="11" t="n">
        <f aca="false">IFERROR(I2245/F2245,0)</f>
        <v>0.24105060338708</v>
      </c>
      <c r="K2245" s="4" t="str">
        <f aca="false">IFERROR(INDEX(Data_Orders!$F$2:$F$4727,MATCH(B2245,Data_Orders!$A$2:$A$4727,0)),"")</f>
        <v>Trade Account</v>
      </c>
      <c r="L2245" s="4" t="str">
        <f aca="false">IFERROR(INDEX(Data_Orders!$D$2:$D$4727,MATCH(B2245,Data_Orders!$A$2:$A$4727,0)),"")</f>
        <v>Binley (Coventry)</v>
      </c>
    </row>
    <row r="2246" customFormat="false" ht="15" hidden="false" customHeight="false" outlineLevel="0" collapsed="false">
      <c r="A2246" s="4" t="s">
        <v>8062</v>
      </c>
      <c r="B2246" s="4" t="s">
        <v>1830</v>
      </c>
      <c r="C2246" s="4" t="s">
        <v>1044</v>
      </c>
      <c r="D2246" s="4" t="n">
        <v>20</v>
      </c>
      <c r="E2246" s="4" t="n">
        <v>190.44</v>
      </c>
      <c r="F2246" s="4" t="n">
        <v>3808.8</v>
      </c>
      <c r="G2246" s="4" t="n">
        <f aca="false">INDEX(Data_Products!$D$2:$D$33,MATCH(C2246,Data_Products!$A$2:$A$33,0))</f>
        <v>115.48</v>
      </c>
      <c r="H2246" s="4" t="str">
        <f aca="false">INDEX(Data_Products!$C$2:$C$33,MATCH(C2246,Data_Products!$A$2:$A$33,0))</f>
        <v>Tools &amp; Fixings</v>
      </c>
      <c r="I2246" s="10" t="n">
        <f aca="false">D2246*(E2246-G2246)</f>
        <v>1499.2</v>
      </c>
      <c r="J2246" s="11" t="n">
        <f aca="false">IFERROR(I2246/F2246,0)</f>
        <v>0.393614786809494</v>
      </c>
      <c r="K2246" s="4" t="str">
        <f aca="false">IFERROR(INDEX(Data_Orders!$F$2:$F$4727,MATCH(B2246,Data_Orders!$A$2:$A$4727,0)),"")</f>
        <v>Trade Account</v>
      </c>
      <c r="L2246" s="4" t="str">
        <f aca="false">IFERROR(INDEX(Data_Orders!$D$2:$D$4727,MATCH(B2246,Data_Orders!$A$2:$A$4727,0)),"")</f>
        <v>Binley (Coventry)</v>
      </c>
    </row>
    <row r="2247" customFormat="false" ht="15" hidden="false" customHeight="false" outlineLevel="0" collapsed="false">
      <c r="A2247" s="4" t="s">
        <v>8063</v>
      </c>
      <c r="B2247" s="4" t="s">
        <v>1830</v>
      </c>
      <c r="C2247" s="4" t="s">
        <v>1064</v>
      </c>
      <c r="D2247" s="4" t="n">
        <v>14</v>
      </c>
      <c r="E2247" s="4" t="n">
        <v>97.63</v>
      </c>
      <c r="F2247" s="4" t="n">
        <v>1366.82</v>
      </c>
      <c r="G2247" s="4" t="n">
        <f aca="false">INDEX(Data_Products!$D$2:$D$33,MATCH(C2247,Data_Products!$A$2:$A$33,0))</f>
        <v>65.21</v>
      </c>
      <c r="H2247" s="4" t="str">
        <f aca="false">INDEX(Data_Products!$C$2:$C$33,MATCH(C2247,Data_Products!$A$2:$A$33,0))</f>
        <v>Plumbing &amp; Drainage</v>
      </c>
      <c r="I2247" s="10" t="n">
        <f aca="false">D2247*(E2247-G2247)</f>
        <v>453.88</v>
      </c>
      <c r="J2247" s="11" t="n">
        <f aca="false">IFERROR(I2247/F2247,0)</f>
        <v>0.332070060432244</v>
      </c>
      <c r="K2247" s="4" t="str">
        <f aca="false">IFERROR(INDEX(Data_Orders!$F$2:$F$4727,MATCH(B2247,Data_Orders!$A$2:$A$4727,0)),"")</f>
        <v>Trade Account</v>
      </c>
      <c r="L2247" s="4" t="str">
        <f aca="false">IFERROR(INDEX(Data_Orders!$D$2:$D$4727,MATCH(B2247,Data_Orders!$A$2:$A$4727,0)),"")</f>
        <v>Binley (Coventry)</v>
      </c>
    </row>
    <row r="2248" customFormat="false" ht="15" hidden="false" customHeight="false" outlineLevel="0" collapsed="false">
      <c r="A2248" s="4" t="s">
        <v>8064</v>
      </c>
      <c r="B2248" s="4" t="s">
        <v>1831</v>
      </c>
      <c r="C2248" s="4" t="s">
        <v>1057</v>
      </c>
      <c r="D2248" s="4" t="n">
        <v>11</v>
      </c>
      <c r="E2248" s="4" t="n">
        <v>176.81</v>
      </c>
      <c r="F2248" s="4" t="n">
        <v>1944.91</v>
      </c>
      <c r="G2248" s="4" t="n">
        <f aca="false">INDEX(Data_Products!$D$2:$D$33,MATCH(C2248,Data_Products!$A$2:$A$33,0))</f>
        <v>129.57</v>
      </c>
      <c r="H2248" s="4" t="str">
        <f aca="false">INDEX(Data_Products!$C$2:$C$33,MATCH(C2248,Data_Products!$A$2:$A$33,0))</f>
        <v>Roofing</v>
      </c>
      <c r="I2248" s="10" t="n">
        <f aca="false">D2248*(E2248-G2248)</f>
        <v>519.64</v>
      </c>
      <c r="J2248" s="11" t="n">
        <f aca="false">IFERROR(I2248/F2248,0)</f>
        <v>0.267179458175443</v>
      </c>
      <c r="K2248" s="4" t="str">
        <f aca="false">IFERROR(INDEX(Data_Orders!$F$2:$F$4727,MATCH(B2248,Data_Orders!$A$2:$A$4727,0)),"")</f>
        <v>Trade Account</v>
      </c>
      <c r="L2248" s="4" t="str">
        <f aca="false">IFERROR(INDEX(Data_Orders!$D$2:$D$4727,MATCH(B2248,Data_Orders!$A$2:$A$4727,0)),"")</f>
        <v>Binley (Coventry)</v>
      </c>
    </row>
    <row r="2249" customFormat="false" ht="15" hidden="false" customHeight="false" outlineLevel="0" collapsed="false">
      <c r="A2249" s="4" t="s">
        <v>8065</v>
      </c>
      <c r="B2249" s="4" t="s">
        <v>1831</v>
      </c>
      <c r="C2249" s="4" t="s">
        <v>1073</v>
      </c>
      <c r="D2249" s="4" t="n">
        <v>8</v>
      </c>
      <c r="E2249" s="4" t="n">
        <v>231.05</v>
      </c>
      <c r="F2249" s="4" t="n">
        <v>1848.4</v>
      </c>
      <c r="G2249" s="4" t="n">
        <f aca="false">INDEX(Data_Products!$D$2:$D$33,MATCH(C2249,Data_Products!$A$2:$A$33,0))</f>
        <v>148.29</v>
      </c>
      <c r="H2249" s="4" t="str">
        <f aca="false">INDEX(Data_Products!$C$2:$C$33,MATCH(C2249,Data_Products!$A$2:$A$33,0))</f>
        <v>Landscaping</v>
      </c>
      <c r="I2249" s="10" t="n">
        <f aca="false">D2249*(E2249-G2249)</f>
        <v>662.08</v>
      </c>
      <c r="J2249" s="11" t="n">
        <f aca="false">IFERROR(I2249/F2249,0)</f>
        <v>0.358190867777537</v>
      </c>
      <c r="K2249" s="4" t="str">
        <f aca="false">IFERROR(INDEX(Data_Orders!$F$2:$F$4727,MATCH(B2249,Data_Orders!$A$2:$A$4727,0)),"")</f>
        <v>Trade Account</v>
      </c>
      <c r="L2249" s="4" t="str">
        <f aca="false">IFERROR(INDEX(Data_Orders!$D$2:$D$4727,MATCH(B2249,Data_Orders!$A$2:$A$4727,0)),"")</f>
        <v>Binley (Coventry)</v>
      </c>
    </row>
    <row r="2250" customFormat="false" ht="15" hidden="false" customHeight="false" outlineLevel="0" collapsed="false">
      <c r="A2250" s="4" t="s">
        <v>8066</v>
      </c>
      <c r="B2250" s="4" t="s">
        <v>1831</v>
      </c>
      <c r="C2250" s="4" t="s">
        <v>1032</v>
      </c>
      <c r="D2250" s="4" t="n">
        <v>12</v>
      </c>
      <c r="E2250" s="4" t="n">
        <v>99.65</v>
      </c>
      <c r="F2250" s="4" t="n">
        <v>1195.8</v>
      </c>
      <c r="G2250" s="4" t="n">
        <f aca="false">INDEX(Data_Products!$D$2:$D$33,MATCH(C2250,Data_Products!$A$2:$A$33,0))</f>
        <v>58.26</v>
      </c>
      <c r="H2250" s="4" t="str">
        <f aca="false">INDEX(Data_Products!$C$2:$C$33,MATCH(C2250,Data_Products!$A$2:$A$33,0))</f>
        <v>Insulation</v>
      </c>
      <c r="I2250" s="10" t="n">
        <f aca="false">D2250*(E2250-G2250)</f>
        <v>496.68</v>
      </c>
      <c r="J2250" s="11" t="n">
        <f aca="false">IFERROR(I2250/F2250,0)</f>
        <v>0.415353738083292</v>
      </c>
      <c r="K2250" s="4" t="str">
        <f aca="false">IFERROR(INDEX(Data_Orders!$F$2:$F$4727,MATCH(B2250,Data_Orders!$A$2:$A$4727,0)),"")</f>
        <v>Trade Account</v>
      </c>
      <c r="L2250" s="4" t="str">
        <f aca="false">IFERROR(INDEX(Data_Orders!$D$2:$D$4727,MATCH(B2250,Data_Orders!$A$2:$A$4727,0)),"")</f>
        <v>Binley (Coventry)</v>
      </c>
    </row>
    <row r="2251" customFormat="false" ht="15" hidden="false" customHeight="false" outlineLevel="0" collapsed="false">
      <c r="A2251" s="4" t="s">
        <v>8067</v>
      </c>
      <c r="B2251" s="4" t="s">
        <v>1832</v>
      </c>
      <c r="C2251" s="4" t="s">
        <v>1037</v>
      </c>
      <c r="D2251" s="4" t="n">
        <v>11</v>
      </c>
      <c r="E2251" s="4" t="n">
        <v>90.97</v>
      </c>
      <c r="F2251" s="4" t="n">
        <v>1000.67</v>
      </c>
      <c r="G2251" s="4" t="n">
        <f aca="false">INDEX(Data_Products!$D$2:$D$33,MATCH(C2251,Data_Products!$A$2:$A$33,0))</f>
        <v>73.81</v>
      </c>
      <c r="H2251" s="4" t="str">
        <f aca="false">INDEX(Data_Products!$C$2:$C$33,MATCH(C2251,Data_Products!$A$2:$A$33,0))</f>
        <v>Insulation</v>
      </c>
      <c r="I2251" s="10" t="n">
        <f aca="false">D2251*(E2251-G2251)</f>
        <v>188.76</v>
      </c>
      <c r="J2251" s="11" t="n">
        <f aca="false">IFERROR(I2251/F2251,0)</f>
        <v>0.18863361547763</v>
      </c>
      <c r="K2251" s="4" t="str">
        <f aca="false">IFERROR(INDEX(Data_Orders!$F$2:$F$4727,MATCH(B2251,Data_Orders!$A$2:$A$4727,0)),"")</f>
        <v>Trade Account</v>
      </c>
      <c r="L2251" s="4" t="str">
        <f aca="false">IFERROR(INDEX(Data_Orders!$D$2:$D$4727,MATCH(B2251,Data_Orders!$A$2:$A$4727,0)),"")</f>
        <v>Binley (Coventry)</v>
      </c>
    </row>
    <row r="2252" customFormat="false" ht="15" hidden="false" customHeight="false" outlineLevel="0" collapsed="false">
      <c r="A2252" s="4" t="s">
        <v>8068</v>
      </c>
      <c r="B2252" s="4" t="s">
        <v>1832</v>
      </c>
      <c r="C2252" s="4" t="s">
        <v>1052</v>
      </c>
      <c r="D2252" s="4" t="n">
        <v>4</v>
      </c>
      <c r="E2252" s="4" t="n">
        <v>205.71</v>
      </c>
      <c r="F2252" s="4" t="n">
        <v>822.84</v>
      </c>
      <c r="G2252" s="4" t="n">
        <f aca="false">INDEX(Data_Products!$D$2:$D$33,MATCH(C2252,Data_Products!$A$2:$A$33,0))</f>
        <v>152.29</v>
      </c>
      <c r="H2252" s="4" t="str">
        <f aca="false">INDEX(Data_Products!$C$2:$C$33,MATCH(C2252,Data_Products!$A$2:$A$33,0))</f>
        <v>Roofing</v>
      </c>
      <c r="I2252" s="10" t="n">
        <f aca="false">D2252*(E2252-G2252)</f>
        <v>213.68</v>
      </c>
      <c r="J2252" s="11" t="n">
        <f aca="false">IFERROR(I2252/F2252,0)</f>
        <v>0.259685965679841</v>
      </c>
      <c r="K2252" s="4" t="str">
        <f aca="false">IFERROR(INDEX(Data_Orders!$F$2:$F$4727,MATCH(B2252,Data_Orders!$A$2:$A$4727,0)),"")</f>
        <v>Trade Account</v>
      </c>
      <c r="L2252" s="4" t="str">
        <f aca="false">IFERROR(INDEX(Data_Orders!$D$2:$D$4727,MATCH(B2252,Data_Orders!$A$2:$A$4727,0)),"")</f>
        <v>Binley (Coventry)</v>
      </c>
    </row>
    <row r="2253" customFormat="false" ht="15" hidden="false" customHeight="false" outlineLevel="0" collapsed="false">
      <c r="A2253" s="4" t="s">
        <v>8069</v>
      </c>
      <c r="B2253" s="4" t="s">
        <v>1832</v>
      </c>
      <c r="C2253" s="4" t="s">
        <v>1013</v>
      </c>
      <c r="D2253" s="4" t="n">
        <v>1</v>
      </c>
      <c r="E2253" s="4" t="n">
        <v>240.92</v>
      </c>
      <c r="F2253" s="4" t="n">
        <v>240.92</v>
      </c>
      <c r="G2253" s="4" t="n">
        <f aca="false">INDEX(Data_Products!$D$2:$D$33,MATCH(C2253,Data_Products!$A$2:$A$33,0))</f>
        <v>168.32</v>
      </c>
      <c r="H2253" s="4" t="str">
        <f aca="false">INDEX(Data_Products!$C$2:$C$33,MATCH(C2253,Data_Products!$A$2:$A$33,0))</f>
        <v>Timber</v>
      </c>
      <c r="I2253" s="10" t="n">
        <f aca="false">D2253*(E2253-G2253)</f>
        <v>72.6</v>
      </c>
      <c r="J2253" s="11" t="n">
        <f aca="false">IFERROR(I2253/F2253,0)</f>
        <v>0.301344844761747</v>
      </c>
      <c r="K2253" s="4" t="str">
        <f aca="false">IFERROR(INDEX(Data_Orders!$F$2:$F$4727,MATCH(B2253,Data_Orders!$A$2:$A$4727,0)),"")</f>
        <v>Trade Account</v>
      </c>
      <c r="L2253" s="4" t="str">
        <f aca="false">IFERROR(INDEX(Data_Orders!$D$2:$D$4727,MATCH(B2253,Data_Orders!$A$2:$A$4727,0)),"")</f>
        <v>Binley (Coventry)</v>
      </c>
    </row>
    <row r="2254" customFormat="false" ht="15" hidden="false" customHeight="false" outlineLevel="0" collapsed="false">
      <c r="A2254" s="4" t="s">
        <v>8070</v>
      </c>
      <c r="B2254" s="4" t="s">
        <v>1832</v>
      </c>
      <c r="C2254" s="4" t="s">
        <v>1035</v>
      </c>
      <c r="D2254" s="4" t="n">
        <v>15</v>
      </c>
      <c r="E2254" s="4" t="n">
        <v>165.07</v>
      </c>
      <c r="F2254" s="4" t="n">
        <v>2476.05</v>
      </c>
      <c r="G2254" s="4" t="n">
        <f aca="false">INDEX(Data_Products!$D$2:$D$33,MATCH(C2254,Data_Products!$A$2:$A$33,0))</f>
        <v>134.65</v>
      </c>
      <c r="H2254" s="4" t="str">
        <f aca="false">INDEX(Data_Products!$C$2:$C$33,MATCH(C2254,Data_Products!$A$2:$A$33,0))</f>
        <v>Insulation</v>
      </c>
      <c r="I2254" s="10" t="n">
        <f aca="false">D2254*(E2254-G2254)</f>
        <v>456.3</v>
      </c>
      <c r="J2254" s="11" t="n">
        <f aca="false">IFERROR(I2254/F2254,0)</f>
        <v>0.184285454655601</v>
      </c>
      <c r="K2254" s="4" t="str">
        <f aca="false">IFERROR(INDEX(Data_Orders!$F$2:$F$4727,MATCH(B2254,Data_Orders!$A$2:$A$4727,0)),"")</f>
        <v>Trade Account</v>
      </c>
      <c r="L2254" s="4" t="str">
        <f aca="false">IFERROR(INDEX(Data_Orders!$D$2:$D$4727,MATCH(B2254,Data_Orders!$A$2:$A$4727,0)),"")</f>
        <v>Binley (Coventry)</v>
      </c>
    </row>
    <row r="2255" customFormat="false" ht="15" hidden="false" customHeight="false" outlineLevel="0" collapsed="false">
      <c r="A2255" s="4" t="s">
        <v>8071</v>
      </c>
      <c r="B2255" s="4" t="s">
        <v>1833</v>
      </c>
      <c r="C2255" s="4" t="s">
        <v>1061</v>
      </c>
      <c r="D2255" s="4" t="n">
        <v>5</v>
      </c>
      <c r="E2255" s="4" t="n">
        <v>145.57</v>
      </c>
      <c r="F2255" s="4" t="n">
        <v>727.85</v>
      </c>
      <c r="G2255" s="4" t="n">
        <f aca="false">INDEX(Data_Products!$D$2:$D$33,MATCH(C2255,Data_Products!$A$2:$A$33,0))</f>
        <v>119.29</v>
      </c>
      <c r="H2255" s="4" t="str">
        <f aca="false">INDEX(Data_Products!$C$2:$C$33,MATCH(C2255,Data_Products!$A$2:$A$33,0))</f>
        <v>Plumbing &amp; Drainage</v>
      </c>
      <c r="I2255" s="10" t="n">
        <f aca="false">D2255*(E2255-G2255)</f>
        <v>131.4</v>
      </c>
      <c r="J2255" s="11" t="n">
        <f aca="false">IFERROR(I2255/F2255,0)</f>
        <v>0.180531702960775</v>
      </c>
      <c r="K2255" s="4" t="str">
        <f aca="false">IFERROR(INDEX(Data_Orders!$F$2:$F$4727,MATCH(B2255,Data_Orders!$A$2:$A$4727,0)),"")</f>
        <v>Trade Account</v>
      </c>
      <c r="L2255" s="4" t="str">
        <f aca="false">IFERROR(INDEX(Data_Orders!$D$2:$D$4727,MATCH(B2255,Data_Orders!$A$2:$A$4727,0)),"")</f>
        <v>Binley (Coventry)</v>
      </c>
    </row>
    <row r="2256" customFormat="false" ht="15" hidden="false" customHeight="false" outlineLevel="0" collapsed="false">
      <c r="A2256" s="4" t="s">
        <v>8072</v>
      </c>
      <c r="B2256" s="4" t="s">
        <v>1833</v>
      </c>
      <c r="C2256" s="4" t="s">
        <v>1068</v>
      </c>
      <c r="D2256" s="4" t="n">
        <v>1</v>
      </c>
      <c r="E2256" s="4" t="n">
        <v>86.28</v>
      </c>
      <c r="F2256" s="4" t="n">
        <v>86.28</v>
      </c>
      <c r="G2256" s="4" t="n">
        <f aca="false">INDEX(Data_Products!$D$2:$D$33,MATCH(C2256,Data_Products!$A$2:$A$33,0))</f>
        <v>68.55</v>
      </c>
      <c r="H2256" s="4" t="str">
        <f aca="false">INDEX(Data_Products!$C$2:$C$33,MATCH(C2256,Data_Products!$A$2:$A$33,0))</f>
        <v>Plumbing &amp; Drainage</v>
      </c>
      <c r="I2256" s="10" t="n">
        <f aca="false">D2256*(E2256-G2256)</f>
        <v>17.73</v>
      </c>
      <c r="J2256" s="11" t="n">
        <f aca="false">IFERROR(I2256/F2256,0)</f>
        <v>0.205493741307371</v>
      </c>
      <c r="K2256" s="4" t="str">
        <f aca="false">IFERROR(INDEX(Data_Orders!$F$2:$F$4727,MATCH(B2256,Data_Orders!$A$2:$A$4727,0)),"")</f>
        <v>Trade Account</v>
      </c>
      <c r="L2256" s="4" t="str">
        <f aca="false">IFERROR(INDEX(Data_Orders!$D$2:$D$4727,MATCH(B2256,Data_Orders!$A$2:$A$4727,0)),"")</f>
        <v>Binley (Coventry)</v>
      </c>
    </row>
    <row r="2257" customFormat="false" ht="15" hidden="false" customHeight="false" outlineLevel="0" collapsed="false">
      <c r="A2257" s="4" t="s">
        <v>8073</v>
      </c>
      <c r="B2257" s="4" t="s">
        <v>1833</v>
      </c>
      <c r="C2257" s="4" t="s">
        <v>1073</v>
      </c>
      <c r="D2257" s="4" t="n">
        <v>20</v>
      </c>
      <c r="E2257" s="4" t="n">
        <v>231.05</v>
      </c>
      <c r="F2257" s="4" t="n">
        <v>4621</v>
      </c>
      <c r="G2257" s="4" t="n">
        <f aca="false">INDEX(Data_Products!$D$2:$D$33,MATCH(C2257,Data_Products!$A$2:$A$33,0))</f>
        <v>148.29</v>
      </c>
      <c r="H2257" s="4" t="str">
        <f aca="false">INDEX(Data_Products!$C$2:$C$33,MATCH(C2257,Data_Products!$A$2:$A$33,0))</f>
        <v>Landscaping</v>
      </c>
      <c r="I2257" s="10" t="n">
        <f aca="false">D2257*(E2257-G2257)</f>
        <v>1655.2</v>
      </c>
      <c r="J2257" s="11" t="n">
        <f aca="false">IFERROR(I2257/F2257,0)</f>
        <v>0.358190867777537</v>
      </c>
      <c r="K2257" s="4" t="str">
        <f aca="false">IFERROR(INDEX(Data_Orders!$F$2:$F$4727,MATCH(B2257,Data_Orders!$A$2:$A$4727,0)),"")</f>
        <v>Trade Account</v>
      </c>
      <c r="L2257" s="4" t="str">
        <f aca="false">IFERROR(INDEX(Data_Orders!$D$2:$D$4727,MATCH(B2257,Data_Orders!$A$2:$A$4727,0)),"")</f>
        <v>Binley (Coventry)</v>
      </c>
    </row>
    <row r="2258" customFormat="false" ht="15" hidden="false" customHeight="false" outlineLevel="0" collapsed="false">
      <c r="A2258" s="4" t="s">
        <v>8074</v>
      </c>
      <c r="B2258" s="4" t="s">
        <v>1833</v>
      </c>
      <c r="C2258" s="4" t="s">
        <v>1075</v>
      </c>
      <c r="D2258" s="4" t="n">
        <v>4</v>
      </c>
      <c r="E2258" s="4" t="n">
        <v>98.61</v>
      </c>
      <c r="F2258" s="4" t="n">
        <v>394.44</v>
      </c>
      <c r="G2258" s="4" t="n">
        <f aca="false">INDEX(Data_Products!$D$2:$D$33,MATCH(C2258,Data_Products!$A$2:$A$33,0))</f>
        <v>74.84</v>
      </c>
      <c r="H2258" s="4" t="str">
        <f aca="false">INDEX(Data_Products!$C$2:$C$33,MATCH(C2258,Data_Products!$A$2:$A$33,0))</f>
        <v>Landscaping</v>
      </c>
      <c r="I2258" s="10" t="n">
        <f aca="false">D2258*(E2258-G2258)</f>
        <v>95.08</v>
      </c>
      <c r="J2258" s="11" t="n">
        <f aca="false">IFERROR(I2258/F2258,0)</f>
        <v>0.24105060338708</v>
      </c>
      <c r="K2258" s="4" t="str">
        <f aca="false">IFERROR(INDEX(Data_Orders!$F$2:$F$4727,MATCH(B2258,Data_Orders!$A$2:$A$4727,0)),"")</f>
        <v>Trade Account</v>
      </c>
      <c r="L2258" s="4" t="str">
        <f aca="false">IFERROR(INDEX(Data_Orders!$D$2:$D$4727,MATCH(B2258,Data_Orders!$A$2:$A$4727,0)),"")</f>
        <v>Binley (Coventry)</v>
      </c>
    </row>
    <row r="2259" customFormat="false" ht="15" hidden="false" customHeight="false" outlineLevel="0" collapsed="false">
      <c r="A2259" s="4" t="s">
        <v>8075</v>
      </c>
      <c r="B2259" s="4" t="s">
        <v>1834</v>
      </c>
      <c r="C2259" s="4" t="s">
        <v>1028</v>
      </c>
      <c r="D2259" s="4" t="n">
        <v>8</v>
      </c>
      <c r="E2259" s="4" t="n">
        <v>118.79</v>
      </c>
      <c r="F2259" s="4" t="n">
        <v>950.32</v>
      </c>
      <c r="G2259" s="4" t="n">
        <f aca="false">INDEX(Data_Products!$D$2:$D$33,MATCH(C2259,Data_Products!$A$2:$A$33,0))</f>
        <v>81.07</v>
      </c>
      <c r="H2259" s="4" t="str">
        <f aca="false">INDEX(Data_Products!$C$2:$C$33,MATCH(C2259,Data_Products!$A$2:$A$33,0))</f>
        <v>Cement &amp; Aggregates</v>
      </c>
      <c r="I2259" s="10" t="n">
        <f aca="false">D2259*(E2259-G2259)</f>
        <v>301.76</v>
      </c>
      <c r="J2259" s="11" t="n">
        <f aca="false">IFERROR(I2259/F2259,0)</f>
        <v>0.317535146056065</v>
      </c>
      <c r="K2259" s="4" t="str">
        <f aca="false">IFERROR(INDEX(Data_Orders!$F$2:$F$4727,MATCH(B2259,Data_Orders!$A$2:$A$4727,0)),"")</f>
        <v>Trade Account</v>
      </c>
      <c r="L2259" s="4" t="str">
        <f aca="false">IFERROR(INDEX(Data_Orders!$D$2:$D$4727,MATCH(B2259,Data_Orders!$A$2:$A$4727,0)),"")</f>
        <v>Binley (Coventry)</v>
      </c>
    </row>
    <row r="2260" customFormat="false" ht="15" hidden="false" customHeight="false" outlineLevel="0" collapsed="false">
      <c r="A2260" s="4" t="s">
        <v>8076</v>
      </c>
      <c r="B2260" s="4" t="s">
        <v>1834</v>
      </c>
      <c r="C2260" s="4" t="s">
        <v>1077</v>
      </c>
      <c r="D2260" s="4" t="n">
        <v>12</v>
      </c>
      <c r="E2260" s="4" t="n">
        <v>46.61</v>
      </c>
      <c r="F2260" s="4" t="n">
        <v>559.32</v>
      </c>
      <c r="G2260" s="4" t="n">
        <f aca="false">INDEX(Data_Products!$D$2:$D$33,MATCH(C2260,Data_Products!$A$2:$A$33,0))</f>
        <v>36.87</v>
      </c>
      <c r="H2260" s="4" t="str">
        <f aca="false">INDEX(Data_Products!$C$2:$C$33,MATCH(C2260,Data_Products!$A$2:$A$33,0))</f>
        <v>Landscaping</v>
      </c>
      <c r="I2260" s="10" t="n">
        <f aca="false">D2260*(E2260-G2260)</f>
        <v>116.88</v>
      </c>
      <c r="J2260" s="11" t="n">
        <f aca="false">IFERROR(I2260/F2260,0)</f>
        <v>0.208968032611028</v>
      </c>
      <c r="K2260" s="4" t="str">
        <f aca="false">IFERROR(INDEX(Data_Orders!$F$2:$F$4727,MATCH(B2260,Data_Orders!$A$2:$A$4727,0)),"")</f>
        <v>Trade Account</v>
      </c>
      <c r="L2260" s="4" t="str">
        <f aca="false">IFERROR(INDEX(Data_Orders!$D$2:$D$4727,MATCH(B2260,Data_Orders!$A$2:$A$4727,0)),"")</f>
        <v>Binley (Coventry)</v>
      </c>
    </row>
    <row r="2261" customFormat="false" ht="15" hidden="false" customHeight="false" outlineLevel="0" collapsed="false">
      <c r="A2261" s="4" t="s">
        <v>8077</v>
      </c>
      <c r="B2261" s="4" t="s">
        <v>1834</v>
      </c>
      <c r="C2261" s="4" t="s">
        <v>1059</v>
      </c>
      <c r="D2261" s="4" t="n">
        <v>15</v>
      </c>
      <c r="E2261" s="4" t="n">
        <v>103.63</v>
      </c>
      <c r="F2261" s="4" t="n">
        <v>1554.45</v>
      </c>
      <c r="G2261" s="4" t="n">
        <f aca="false">INDEX(Data_Products!$D$2:$D$33,MATCH(C2261,Data_Products!$A$2:$A$33,0))</f>
        <v>82.55</v>
      </c>
      <c r="H2261" s="4" t="str">
        <f aca="false">INDEX(Data_Products!$C$2:$C$33,MATCH(C2261,Data_Products!$A$2:$A$33,0))</f>
        <v>Roofing</v>
      </c>
      <c r="I2261" s="10" t="n">
        <f aca="false">D2261*(E2261-G2261)</f>
        <v>316.2</v>
      </c>
      <c r="J2261" s="11" t="n">
        <f aca="false">IFERROR(I2261/F2261,0)</f>
        <v>0.203415999228023</v>
      </c>
      <c r="K2261" s="4" t="str">
        <f aca="false">IFERROR(INDEX(Data_Orders!$F$2:$F$4727,MATCH(B2261,Data_Orders!$A$2:$A$4727,0)),"")</f>
        <v>Trade Account</v>
      </c>
      <c r="L2261" s="4" t="str">
        <f aca="false">IFERROR(INDEX(Data_Orders!$D$2:$D$4727,MATCH(B2261,Data_Orders!$A$2:$A$4727,0)),"")</f>
        <v>Binley (Coventry)</v>
      </c>
    </row>
    <row r="2262" customFormat="false" ht="15" hidden="false" customHeight="false" outlineLevel="0" collapsed="false">
      <c r="A2262" s="4" t="s">
        <v>8078</v>
      </c>
      <c r="B2262" s="4" t="s">
        <v>1834</v>
      </c>
      <c r="C2262" s="4" t="s">
        <v>1064</v>
      </c>
      <c r="D2262" s="4" t="n">
        <v>20</v>
      </c>
      <c r="E2262" s="4" t="n">
        <v>97.63</v>
      </c>
      <c r="F2262" s="4" t="n">
        <v>1952.6</v>
      </c>
      <c r="G2262" s="4" t="n">
        <f aca="false">INDEX(Data_Products!$D$2:$D$33,MATCH(C2262,Data_Products!$A$2:$A$33,0))</f>
        <v>65.21</v>
      </c>
      <c r="H2262" s="4" t="str">
        <f aca="false">INDEX(Data_Products!$C$2:$C$33,MATCH(C2262,Data_Products!$A$2:$A$33,0))</f>
        <v>Plumbing &amp; Drainage</v>
      </c>
      <c r="I2262" s="10" t="n">
        <f aca="false">D2262*(E2262-G2262)</f>
        <v>648.4</v>
      </c>
      <c r="J2262" s="11" t="n">
        <f aca="false">IFERROR(I2262/F2262,0)</f>
        <v>0.332070060432244</v>
      </c>
      <c r="K2262" s="4" t="str">
        <f aca="false">IFERROR(INDEX(Data_Orders!$F$2:$F$4727,MATCH(B2262,Data_Orders!$A$2:$A$4727,0)),"")</f>
        <v>Trade Account</v>
      </c>
      <c r="L2262" s="4" t="str">
        <f aca="false">IFERROR(INDEX(Data_Orders!$D$2:$D$4727,MATCH(B2262,Data_Orders!$A$2:$A$4727,0)),"")</f>
        <v>Binley (Coventry)</v>
      </c>
    </row>
    <row r="2263" customFormat="false" ht="15" hidden="false" customHeight="false" outlineLevel="0" collapsed="false">
      <c r="A2263" s="4" t="s">
        <v>8079</v>
      </c>
      <c r="B2263" s="4" t="s">
        <v>1834</v>
      </c>
      <c r="C2263" s="4" t="s">
        <v>1068</v>
      </c>
      <c r="D2263" s="4" t="n">
        <v>16</v>
      </c>
      <c r="E2263" s="4" t="n">
        <v>86.28</v>
      </c>
      <c r="F2263" s="4" t="n">
        <v>1380.48</v>
      </c>
      <c r="G2263" s="4" t="n">
        <f aca="false">INDEX(Data_Products!$D$2:$D$33,MATCH(C2263,Data_Products!$A$2:$A$33,0))</f>
        <v>68.55</v>
      </c>
      <c r="H2263" s="4" t="str">
        <f aca="false">INDEX(Data_Products!$C$2:$C$33,MATCH(C2263,Data_Products!$A$2:$A$33,0))</f>
        <v>Plumbing &amp; Drainage</v>
      </c>
      <c r="I2263" s="10" t="n">
        <f aca="false">D2263*(E2263-G2263)</f>
        <v>283.68</v>
      </c>
      <c r="J2263" s="11" t="n">
        <f aca="false">IFERROR(I2263/F2263,0)</f>
        <v>0.205493741307371</v>
      </c>
      <c r="K2263" s="4" t="str">
        <f aca="false">IFERROR(INDEX(Data_Orders!$F$2:$F$4727,MATCH(B2263,Data_Orders!$A$2:$A$4727,0)),"")</f>
        <v>Trade Account</v>
      </c>
      <c r="L2263" s="4" t="str">
        <f aca="false">IFERROR(INDEX(Data_Orders!$D$2:$D$4727,MATCH(B2263,Data_Orders!$A$2:$A$4727,0)),"")</f>
        <v>Binley (Coventry)</v>
      </c>
    </row>
    <row r="2264" customFormat="false" ht="15" hidden="false" customHeight="false" outlineLevel="0" collapsed="false">
      <c r="A2264" s="4" t="s">
        <v>8080</v>
      </c>
      <c r="B2264" s="4" t="s">
        <v>1835</v>
      </c>
      <c r="C2264" s="4" t="s">
        <v>1057</v>
      </c>
      <c r="D2264" s="4" t="n">
        <v>11</v>
      </c>
      <c r="E2264" s="4" t="n">
        <v>176.81</v>
      </c>
      <c r="F2264" s="4" t="n">
        <v>1944.91</v>
      </c>
      <c r="G2264" s="4" t="n">
        <f aca="false">INDEX(Data_Products!$D$2:$D$33,MATCH(C2264,Data_Products!$A$2:$A$33,0))</f>
        <v>129.57</v>
      </c>
      <c r="H2264" s="4" t="str">
        <f aca="false">INDEX(Data_Products!$C$2:$C$33,MATCH(C2264,Data_Products!$A$2:$A$33,0))</f>
        <v>Roofing</v>
      </c>
      <c r="I2264" s="10" t="n">
        <f aca="false">D2264*(E2264-G2264)</f>
        <v>519.64</v>
      </c>
      <c r="J2264" s="11" t="n">
        <f aca="false">IFERROR(I2264/F2264,0)</f>
        <v>0.267179458175443</v>
      </c>
      <c r="K2264" s="4" t="str">
        <f aca="false">IFERROR(INDEX(Data_Orders!$F$2:$F$4727,MATCH(B2264,Data_Orders!$A$2:$A$4727,0)),"")</f>
        <v>Trade Account</v>
      </c>
      <c r="L2264" s="4" t="str">
        <f aca="false">IFERROR(INDEX(Data_Orders!$D$2:$D$4727,MATCH(B2264,Data_Orders!$A$2:$A$4727,0)),"")</f>
        <v>Binley (Coventry)</v>
      </c>
    </row>
    <row r="2265" customFormat="false" ht="15" hidden="false" customHeight="false" outlineLevel="0" collapsed="false">
      <c r="A2265" s="4" t="s">
        <v>8081</v>
      </c>
      <c r="B2265" s="4" t="s">
        <v>1835</v>
      </c>
      <c r="C2265" s="4" t="s">
        <v>1024</v>
      </c>
      <c r="D2265" s="4" t="n">
        <v>1</v>
      </c>
      <c r="E2265" s="4" t="n">
        <v>137.14</v>
      </c>
      <c r="F2265" s="4" t="n">
        <v>137.14</v>
      </c>
      <c r="G2265" s="4" t="n">
        <f aca="false">INDEX(Data_Products!$D$2:$D$33,MATCH(C2265,Data_Products!$A$2:$A$33,0))</f>
        <v>99.99</v>
      </c>
      <c r="H2265" s="4" t="str">
        <f aca="false">INDEX(Data_Products!$C$2:$C$33,MATCH(C2265,Data_Products!$A$2:$A$33,0))</f>
        <v>Cement &amp; Aggregates</v>
      </c>
      <c r="I2265" s="10" t="n">
        <f aca="false">D2265*(E2265-G2265)</f>
        <v>37.15</v>
      </c>
      <c r="J2265" s="11" t="n">
        <f aca="false">IFERROR(I2265/F2265,0)</f>
        <v>0.270891060230421</v>
      </c>
      <c r="K2265" s="4" t="str">
        <f aca="false">IFERROR(INDEX(Data_Orders!$F$2:$F$4727,MATCH(B2265,Data_Orders!$A$2:$A$4727,0)),"")</f>
        <v>Trade Account</v>
      </c>
      <c r="L2265" s="4" t="str">
        <f aca="false">IFERROR(INDEX(Data_Orders!$D$2:$D$4727,MATCH(B2265,Data_Orders!$A$2:$A$4727,0)),"")</f>
        <v>Binley (Coventry)</v>
      </c>
    </row>
    <row r="2266" customFormat="false" ht="15" hidden="false" customHeight="false" outlineLevel="0" collapsed="false">
      <c r="A2266" s="4" t="s">
        <v>8082</v>
      </c>
      <c r="B2266" s="4" t="s">
        <v>1835</v>
      </c>
      <c r="C2266" s="4" t="s">
        <v>1010</v>
      </c>
      <c r="D2266" s="4" t="n">
        <v>12</v>
      </c>
      <c r="E2266" s="4" t="n">
        <v>135.95</v>
      </c>
      <c r="F2266" s="4" t="n">
        <v>1631.4</v>
      </c>
      <c r="G2266" s="4" t="n">
        <f aca="false">INDEX(Data_Products!$D$2:$D$33,MATCH(C2266,Data_Products!$A$2:$A$33,0))</f>
        <v>111.1</v>
      </c>
      <c r="H2266" s="4" t="str">
        <f aca="false">INDEX(Data_Products!$C$2:$C$33,MATCH(C2266,Data_Products!$A$2:$A$33,0))</f>
        <v>Timber</v>
      </c>
      <c r="I2266" s="10" t="n">
        <f aca="false">D2266*(E2266-G2266)</f>
        <v>298.2</v>
      </c>
      <c r="J2266" s="11" t="n">
        <f aca="false">IFERROR(I2266/F2266,0)</f>
        <v>0.18278778962854</v>
      </c>
      <c r="K2266" s="4" t="str">
        <f aca="false">IFERROR(INDEX(Data_Orders!$F$2:$F$4727,MATCH(B2266,Data_Orders!$A$2:$A$4727,0)),"")</f>
        <v>Trade Account</v>
      </c>
      <c r="L2266" s="4" t="str">
        <f aca="false">IFERROR(INDEX(Data_Orders!$D$2:$D$4727,MATCH(B2266,Data_Orders!$A$2:$A$4727,0)),"")</f>
        <v>Binley (Coventry)</v>
      </c>
    </row>
    <row r="2267" customFormat="false" ht="15" hidden="false" customHeight="false" outlineLevel="0" collapsed="false">
      <c r="A2267" s="4" t="s">
        <v>8083</v>
      </c>
      <c r="B2267" s="4" t="s">
        <v>1835</v>
      </c>
      <c r="C2267" s="4" t="s">
        <v>1055</v>
      </c>
      <c r="D2267" s="4" t="n">
        <v>2</v>
      </c>
      <c r="E2267" s="4" t="n">
        <v>205.03</v>
      </c>
      <c r="F2267" s="4" t="n">
        <v>410.06</v>
      </c>
      <c r="G2267" s="4" t="n">
        <f aca="false">INDEX(Data_Products!$D$2:$D$33,MATCH(C2267,Data_Products!$A$2:$A$33,0))</f>
        <v>138.6</v>
      </c>
      <c r="H2267" s="4" t="str">
        <f aca="false">INDEX(Data_Products!$C$2:$C$33,MATCH(C2267,Data_Products!$A$2:$A$33,0))</f>
        <v>Roofing</v>
      </c>
      <c r="I2267" s="10" t="n">
        <f aca="false">D2267*(E2267-G2267)</f>
        <v>132.86</v>
      </c>
      <c r="J2267" s="11" t="n">
        <f aca="false">IFERROR(I2267/F2267,0)</f>
        <v>0.324001365653807</v>
      </c>
      <c r="K2267" s="4" t="str">
        <f aca="false">IFERROR(INDEX(Data_Orders!$F$2:$F$4727,MATCH(B2267,Data_Orders!$A$2:$A$4727,0)),"")</f>
        <v>Trade Account</v>
      </c>
      <c r="L2267" s="4" t="str">
        <f aca="false">IFERROR(INDEX(Data_Orders!$D$2:$D$4727,MATCH(B2267,Data_Orders!$A$2:$A$4727,0)),"")</f>
        <v>Binley (Coventry)</v>
      </c>
    </row>
    <row r="2268" customFormat="false" ht="15" hidden="false" customHeight="false" outlineLevel="0" collapsed="false">
      <c r="A2268" s="4" t="s">
        <v>8084</v>
      </c>
      <c r="B2268" s="4" t="s">
        <v>1836</v>
      </c>
      <c r="C2268" s="4" t="s">
        <v>1057</v>
      </c>
      <c r="D2268" s="4" t="n">
        <v>20</v>
      </c>
      <c r="E2268" s="4" t="n">
        <v>176.81</v>
      </c>
      <c r="F2268" s="4" t="n">
        <v>3536.2</v>
      </c>
      <c r="G2268" s="4" t="n">
        <f aca="false">INDEX(Data_Products!$D$2:$D$33,MATCH(C2268,Data_Products!$A$2:$A$33,0))</f>
        <v>129.57</v>
      </c>
      <c r="H2268" s="4" t="str">
        <f aca="false">INDEX(Data_Products!$C$2:$C$33,MATCH(C2268,Data_Products!$A$2:$A$33,0))</f>
        <v>Roofing</v>
      </c>
      <c r="I2268" s="10" t="n">
        <f aca="false">D2268*(E2268-G2268)</f>
        <v>944.8</v>
      </c>
      <c r="J2268" s="11" t="n">
        <f aca="false">IFERROR(I2268/F2268,0)</f>
        <v>0.267179458175443</v>
      </c>
      <c r="K2268" s="4" t="str">
        <f aca="false">IFERROR(INDEX(Data_Orders!$F$2:$F$4727,MATCH(B2268,Data_Orders!$A$2:$A$4727,0)),"")</f>
        <v>Trade Account</v>
      </c>
      <c r="L2268" s="4" t="str">
        <f aca="false">IFERROR(INDEX(Data_Orders!$D$2:$D$4727,MATCH(B2268,Data_Orders!$A$2:$A$4727,0)),"")</f>
        <v>Binley (Coventry)</v>
      </c>
    </row>
    <row r="2269" customFormat="false" ht="15" hidden="false" customHeight="false" outlineLevel="0" collapsed="false">
      <c r="A2269" s="4" t="s">
        <v>8085</v>
      </c>
      <c r="B2269" s="4" t="s">
        <v>1836</v>
      </c>
      <c r="C2269" s="4" t="s">
        <v>1041</v>
      </c>
      <c r="D2269" s="4" t="n">
        <v>16</v>
      </c>
      <c r="E2269" s="4" t="n">
        <v>242.75</v>
      </c>
      <c r="F2269" s="4" t="n">
        <v>3884</v>
      </c>
      <c r="G2269" s="4" t="n">
        <f aca="false">INDEX(Data_Products!$D$2:$D$33,MATCH(C2269,Data_Products!$A$2:$A$33,0))</f>
        <v>142.94</v>
      </c>
      <c r="H2269" s="4" t="str">
        <f aca="false">INDEX(Data_Products!$C$2:$C$33,MATCH(C2269,Data_Products!$A$2:$A$33,0))</f>
        <v>Tools &amp; Fixings</v>
      </c>
      <c r="I2269" s="10" t="n">
        <f aca="false">D2269*(E2269-G2269)</f>
        <v>1596.96</v>
      </c>
      <c r="J2269" s="11" t="n">
        <f aca="false">IFERROR(I2269/F2269,0)</f>
        <v>0.411163748712667</v>
      </c>
      <c r="K2269" s="4" t="str">
        <f aca="false">IFERROR(INDEX(Data_Orders!$F$2:$F$4727,MATCH(B2269,Data_Orders!$A$2:$A$4727,0)),"")</f>
        <v>Trade Account</v>
      </c>
      <c r="L2269" s="4" t="str">
        <f aca="false">IFERROR(INDEX(Data_Orders!$D$2:$D$4727,MATCH(B2269,Data_Orders!$A$2:$A$4727,0)),"")</f>
        <v>Binley (Coventry)</v>
      </c>
    </row>
    <row r="2270" customFormat="false" ht="15" hidden="false" customHeight="false" outlineLevel="0" collapsed="false">
      <c r="A2270" s="4" t="s">
        <v>8086</v>
      </c>
      <c r="B2270" s="4" t="s">
        <v>1836</v>
      </c>
      <c r="C2270" s="4" t="s">
        <v>1026</v>
      </c>
      <c r="D2270" s="4" t="n">
        <v>13</v>
      </c>
      <c r="E2270" s="4" t="n">
        <v>184.05</v>
      </c>
      <c r="F2270" s="4" t="n">
        <v>2392.65</v>
      </c>
      <c r="G2270" s="4" t="n">
        <f aca="false">INDEX(Data_Products!$D$2:$D$33,MATCH(C2270,Data_Products!$A$2:$A$33,0))</f>
        <v>147.44</v>
      </c>
      <c r="H2270" s="4" t="str">
        <f aca="false">INDEX(Data_Products!$C$2:$C$33,MATCH(C2270,Data_Products!$A$2:$A$33,0))</f>
        <v>Cement &amp; Aggregates</v>
      </c>
      <c r="I2270" s="10" t="n">
        <f aca="false">D2270*(E2270-G2270)</f>
        <v>475.93</v>
      </c>
      <c r="J2270" s="11" t="n">
        <f aca="false">IFERROR(I2270/F2270,0)</f>
        <v>0.19891333876664</v>
      </c>
      <c r="K2270" s="4" t="str">
        <f aca="false">IFERROR(INDEX(Data_Orders!$F$2:$F$4727,MATCH(B2270,Data_Orders!$A$2:$A$4727,0)),"")</f>
        <v>Trade Account</v>
      </c>
      <c r="L2270" s="4" t="str">
        <f aca="false">IFERROR(INDEX(Data_Orders!$D$2:$D$4727,MATCH(B2270,Data_Orders!$A$2:$A$4727,0)),"")</f>
        <v>Binley (Coventry)</v>
      </c>
    </row>
    <row r="2271" customFormat="false" ht="15" hidden="false" customHeight="false" outlineLevel="0" collapsed="false">
      <c r="A2271" s="4" t="s">
        <v>8087</v>
      </c>
      <c r="B2271" s="4" t="s">
        <v>1837</v>
      </c>
      <c r="C2271" s="4" t="s">
        <v>1061</v>
      </c>
      <c r="D2271" s="4" t="n">
        <v>13</v>
      </c>
      <c r="E2271" s="4" t="n">
        <v>145.57</v>
      </c>
      <c r="F2271" s="4" t="n">
        <v>1892.41</v>
      </c>
      <c r="G2271" s="4" t="n">
        <f aca="false">INDEX(Data_Products!$D$2:$D$33,MATCH(C2271,Data_Products!$A$2:$A$33,0))</f>
        <v>119.29</v>
      </c>
      <c r="H2271" s="4" t="str">
        <f aca="false">INDEX(Data_Products!$C$2:$C$33,MATCH(C2271,Data_Products!$A$2:$A$33,0))</f>
        <v>Plumbing &amp; Drainage</v>
      </c>
      <c r="I2271" s="10" t="n">
        <f aca="false">D2271*(E2271-G2271)</f>
        <v>341.64</v>
      </c>
      <c r="J2271" s="11" t="n">
        <f aca="false">IFERROR(I2271/F2271,0)</f>
        <v>0.180531702960775</v>
      </c>
      <c r="K2271" s="4" t="str">
        <f aca="false">IFERROR(INDEX(Data_Orders!$F$2:$F$4727,MATCH(B2271,Data_Orders!$A$2:$A$4727,0)),"")</f>
        <v>Housebuilder</v>
      </c>
      <c r="L2271" s="4" t="str">
        <f aca="false">IFERROR(INDEX(Data_Orders!$D$2:$D$4727,MATCH(B2271,Data_Orders!$A$2:$A$4727,0)),"")</f>
        <v>Nuneaton</v>
      </c>
    </row>
    <row r="2272" customFormat="false" ht="15" hidden="false" customHeight="false" outlineLevel="0" collapsed="false">
      <c r="A2272" s="4" t="s">
        <v>8088</v>
      </c>
      <c r="B2272" s="4" t="s">
        <v>1838</v>
      </c>
      <c r="C2272" s="4" t="s">
        <v>1024</v>
      </c>
      <c r="D2272" s="4" t="n">
        <v>19</v>
      </c>
      <c r="E2272" s="4" t="n">
        <v>137.14</v>
      </c>
      <c r="F2272" s="4" t="n">
        <v>2605.66</v>
      </c>
      <c r="G2272" s="4" t="n">
        <f aca="false">INDEX(Data_Products!$D$2:$D$33,MATCH(C2272,Data_Products!$A$2:$A$33,0))</f>
        <v>99.99</v>
      </c>
      <c r="H2272" s="4" t="str">
        <f aca="false">INDEX(Data_Products!$C$2:$C$33,MATCH(C2272,Data_Products!$A$2:$A$33,0))</f>
        <v>Cement &amp; Aggregates</v>
      </c>
      <c r="I2272" s="10" t="n">
        <f aca="false">D2272*(E2272-G2272)</f>
        <v>705.85</v>
      </c>
      <c r="J2272" s="11" t="n">
        <f aca="false">IFERROR(I2272/F2272,0)</f>
        <v>0.270891060230421</v>
      </c>
      <c r="K2272" s="4" t="str">
        <f aca="false">IFERROR(INDEX(Data_Orders!$F$2:$F$4727,MATCH(B2272,Data_Orders!$A$2:$A$4727,0)),"")</f>
        <v>Housebuilder</v>
      </c>
      <c r="L2272" s="4" t="str">
        <f aca="false">IFERROR(INDEX(Data_Orders!$D$2:$D$4727,MATCH(B2272,Data_Orders!$A$2:$A$4727,0)),"")</f>
        <v>Nuneaton</v>
      </c>
    </row>
    <row r="2273" customFormat="false" ht="15" hidden="false" customHeight="false" outlineLevel="0" collapsed="false">
      <c r="A2273" s="4" t="s">
        <v>8089</v>
      </c>
      <c r="B2273" s="4" t="s">
        <v>1838</v>
      </c>
      <c r="C2273" s="4" t="s">
        <v>1059</v>
      </c>
      <c r="D2273" s="4" t="n">
        <v>17</v>
      </c>
      <c r="E2273" s="4" t="n">
        <v>103.63</v>
      </c>
      <c r="F2273" s="4" t="n">
        <v>1761.71</v>
      </c>
      <c r="G2273" s="4" t="n">
        <f aca="false">INDEX(Data_Products!$D$2:$D$33,MATCH(C2273,Data_Products!$A$2:$A$33,0))</f>
        <v>82.55</v>
      </c>
      <c r="H2273" s="4" t="str">
        <f aca="false">INDEX(Data_Products!$C$2:$C$33,MATCH(C2273,Data_Products!$A$2:$A$33,0))</f>
        <v>Roofing</v>
      </c>
      <c r="I2273" s="10" t="n">
        <f aca="false">D2273*(E2273-G2273)</f>
        <v>358.36</v>
      </c>
      <c r="J2273" s="11" t="n">
        <f aca="false">IFERROR(I2273/F2273,0)</f>
        <v>0.203415999228023</v>
      </c>
      <c r="K2273" s="4" t="str">
        <f aca="false">IFERROR(INDEX(Data_Orders!$F$2:$F$4727,MATCH(B2273,Data_Orders!$A$2:$A$4727,0)),"")</f>
        <v>Housebuilder</v>
      </c>
      <c r="L2273" s="4" t="str">
        <f aca="false">IFERROR(INDEX(Data_Orders!$D$2:$D$4727,MATCH(B2273,Data_Orders!$A$2:$A$4727,0)),"")</f>
        <v>Nuneaton</v>
      </c>
    </row>
    <row r="2274" customFormat="false" ht="15" hidden="false" customHeight="false" outlineLevel="0" collapsed="false">
      <c r="A2274" s="4" t="s">
        <v>8090</v>
      </c>
      <c r="B2274" s="4" t="s">
        <v>1838</v>
      </c>
      <c r="C2274" s="4" t="s">
        <v>1019</v>
      </c>
      <c r="D2274" s="4" t="n">
        <v>2</v>
      </c>
      <c r="E2274" s="4" t="n">
        <v>79.76</v>
      </c>
      <c r="F2274" s="4" t="n">
        <v>159.52</v>
      </c>
      <c r="G2274" s="4" t="n">
        <f aca="false">INDEX(Data_Products!$D$2:$D$33,MATCH(C2274,Data_Products!$A$2:$A$33,0))</f>
        <v>59.07</v>
      </c>
      <c r="H2274" s="4" t="str">
        <f aca="false">INDEX(Data_Products!$C$2:$C$33,MATCH(C2274,Data_Products!$A$2:$A$33,0))</f>
        <v>Timber</v>
      </c>
      <c r="I2274" s="10" t="n">
        <f aca="false">D2274*(E2274-G2274)</f>
        <v>41.38</v>
      </c>
      <c r="J2274" s="11" t="n">
        <f aca="false">IFERROR(I2274/F2274,0)</f>
        <v>0.259403209628887</v>
      </c>
      <c r="K2274" s="4" t="str">
        <f aca="false">IFERROR(INDEX(Data_Orders!$F$2:$F$4727,MATCH(B2274,Data_Orders!$A$2:$A$4727,0)),"")</f>
        <v>Housebuilder</v>
      </c>
      <c r="L2274" s="4" t="str">
        <f aca="false">IFERROR(INDEX(Data_Orders!$D$2:$D$4727,MATCH(B2274,Data_Orders!$A$2:$A$4727,0)),"")</f>
        <v>Nuneaton</v>
      </c>
    </row>
    <row r="2275" customFormat="false" ht="15" hidden="false" customHeight="false" outlineLevel="0" collapsed="false">
      <c r="A2275" s="4" t="s">
        <v>8091</v>
      </c>
      <c r="B2275" s="4" t="s">
        <v>1838</v>
      </c>
      <c r="C2275" s="4" t="s">
        <v>1070</v>
      </c>
      <c r="D2275" s="4" t="n">
        <v>5</v>
      </c>
      <c r="E2275" s="4" t="n">
        <v>230.32</v>
      </c>
      <c r="F2275" s="4" t="n">
        <v>1151.6</v>
      </c>
      <c r="G2275" s="4" t="n">
        <f aca="false">INDEX(Data_Products!$D$2:$D$33,MATCH(C2275,Data_Products!$A$2:$A$33,0))</f>
        <v>161.64</v>
      </c>
      <c r="H2275" s="4" t="str">
        <f aca="false">INDEX(Data_Products!$C$2:$C$33,MATCH(C2275,Data_Products!$A$2:$A$33,0))</f>
        <v>Landscaping</v>
      </c>
      <c r="I2275" s="10" t="n">
        <f aca="false">D2275*(E2275-G2275)</f>
        <v>343.4</v>
      </c>
      <c r="J2275" s="11" t="n">
        <f aca="false">IFERROR(I2275/F2275,0)</f>
        <v>0.298193817297673</v>
      </c>
      <c r="K2275" s="4" t="str">
        <f aca="false">IFERROR(INDEX(Data_Orders!$F$2:$F$4727,MATCH(B2275,Data_Orders!$A$2:$A$4727,0)),"")</f>
        <v>Housebuilder</v>
      </c>
      <c r="L2275" s="4" t="str">
        <f aca="false">IFERROR(INDEX(Data_Orders!$D$2:$D$4727,MATCH(B2275,Data_Orders!$A$2:$A$4727,0)),"")</f>
        <v>Nuneaton</v>
      </c>
    </row>
    <row r="2276" customFormat="false" ht="15" hidden="false" customHeight="false" outlineLevel="0" collapsed="false">
      <c r="A2276" s="4" t="s">
        <v>8092</v>
      </c>
      <c r="B2276" s="4" t="s">
        <v>1838</v>
      </c>
      <c r="C2276" s="4" t="s">
        <v>1046</v>
      </c>
      <c r="D2276" s="4" t="n">
        <v>16</v>
      </c>
      <c r="E2276" s="4" t="n">
        <v>154.02</v>
      </c>
      <c r="F2276" s="4" t="n">
        <v>2464.32</v>
      </c>
      <c r="G2276" s="4" t="n">
        <f aca="false">INDEX(Data_Products!$D$2:$D$33,MATCH(C2276,Data_Products!$A$2:$A$33,0))</f>
        <v>102.1</v>
      </c>
      <c r="H2276" s="4" t="str">
        <f aca="false">INDEX(Data_Products!$C$2:$C$33,MATCH(C2276,Data_Products!$A$2:$A$33,0))</f>
        <v>Tools &amp; Fixings</v>
      </c>
      <c r="I2276" s="10" t="n">
        <f aca="false">D2276*(E2276-G2276)</f>
        <v>830.72</v>
      </c>
      <c r="J2276" s="11" t="n">
        <f aca="false">IFERROR(I2276/F2276,0)</f>
        <v>0.337099078041813</v>
      </c>
      <c r="K2276" s="4" t="str">
        <f aca="false">IFERROR(INDEX(Data_Orders!$F$2:$F$4727,MATCH(B2276,Data_Orders!$A$2:$A$4727,0)),"")</f>
        <v>Housebuilder</v>
      </c>
      <c r="L2276" s="4" t="str">
        <f aca="false">IFERROR(INDEX(Data_Orders!$D$2:$D$4727,MATCH(B2276,Data_Orders!$A$2:$A$4727,0)),"")</f>
        <v>Nuneaton</v>
      </c>
    </row>
    <row r="2277" customFormat="false" ht="15" hidden="false" customHeight="false" outlineLevel="0" collapsed="false">
      <c r="A2277" s="4" t="s">
        <v>8093</v>
      </c>
      <c r="B2277" s="4" t="s">
        <v>1839</v>
      </c>
      <c r="C2277" s="4" t="s">
        <v>1030</v>
      </c>
      <c r="D2277" s="4" t="n">
        <v>18</v>
      </c>
      <c r="E2277" s="4" t="n">
        <v>25.23</v>
      </c>
      <c r="F2277" s="4" t="n">
        <v>454.14</v>
      </c>
      <c r="G2277" s="4" t="n">
        <f aca="false">INDEX(Data_Products!$D$2:$D$33,MATCH(C2277,Data_Products!$A$2:$A$33,0))</f>
        <v>17.67</v>
      </c>
      <c r="H2277" s="4" t="str">
        <f aca="false">INDEX(Data_Products!$C$2:$C$33,MATCH(C2277,Data_Products!$A$2:$A$33,0))</f>
        <v>Cement &amp; Aggregates</v>
      </c>
      <c r="I2277" s="10" t="n">
        <f aca="false">D2277*(E2277-G2277)</f>
        <v>136.08</v>
      </c>
      <c r="J2277" s="11" t="n">
        <f aca="false">IFERROR(I2277/F2277,0)</f>
        <v>0.299643281807372</v>
      </c>
      <c r="K2277" s="4" t="str">
        <f aca="false">IFERROR(INDEX(Data_Orders!$F$2:$F$4727,MATCH(B2277,Data_Orders!$A$2:$A$4727,0)),"")</f>
        <v>Housebuilder</v>
      </c>
      <c r="L2277" s="4" t="str">
        <f aca="false">IFERROR(INDEX(Data_Orders!$D$2:$D$4727,MATCH(B2277,Data_Orders!$A$2:$A$4727,0)),"")</f>
        <v>Nuneaton</v>
      </c>
    </row>
    <row r="2278" customFormat="false" ht="15" hidden="false" customHeight="false" outlineLevel="0" collapsed="false">
      <c r="A2278" s="4" t="s">
        <v>8094</v>
      </c>
      <c r="B2278" s="4" t="s">
        <v>1840</v>
      </c>
      <c r="C2278" s="4" t="s">
        <v>1021</v>
      </c>
      <c r="D2278" s="4" t="n">
        <v>4</v>
      </c>
      <c r="E2278" s="4" t="n">
        <v>73.76</v>
      </c>
      <c r="F2278" s="4" t="n">
        <v>295.04</v>
      </c>
      <c r="G2278" s="4" t="n">
        <f aca="false">INDEX(Data_Products!$D$2:$D$33,MATCH(C2278,Data_Products!$A$2:$A$33,0))</f>
        <v>51.51</v>
      </c>
      <c r="H2278" s="4" t="str">
        <f aca="false">INDEX(Data_Products!$C$2:$C$33,MATCH(C2278,Data_Products!$A$2:$A$33,0))</f>
        <v>Cement &amp; Aggregates</v>
      </c>
      <c r="I2278" s="10" t="n">
        <f aca="false">D2278*(E2278-G2278)</f>
        <v>89</v>
      </c>
      <c r="J2278" s="11" t="n">
        <f aca="false">IFERROR(I2278/F2278,0)</f>
        <v>0.301654013015184</v>
      </c>
      <c r="K2278" s="4" t="str">
        <f aca="false">IFERROR(INDEX(Data_Orders!$F$2:$F$4727,MATCH(B2278,Data_Orders!$A$2:$A$4727,0)),"")</f>
        <v>Housebuilder</v>
      </c>
      <c r="L2278" s="4" t="str">
        <f aca="false">IFERROR(INDEX(Data_Orders!$D$2:$D$4727,MATCH(B2278,Data_Orders!$A$2:$A$4727,0)),"")</f>
        <v>Nuneaton</v>
      </c>
    </row>
    <row r="2279" customFormat="false" ht="15" hidden="false" customHeight="false" outlineLevel="0" collapsed="false">
      <c r="A2279" s="4" t="s">
        <v>8095</v>
      </c>
      <c r="B2279" s="4" t="s">
        <v>1840</v>
      </c>
      <c r="C2279" s="4" t="s">
        <v>1073</v>
      </c>
      <c r="D2279" s="4" t="n">
        <v>16</v>
      </c>
      <c r="E2279" s="4" t="n">
        <v>231.05</v>
      </c>
      <c r="F2279" s="4" t="n">
        <v>3696.8</v>
      </c>
      <c r="G2279" s="4" t="n">
        <f aca="false">INDEX(Data_Products!$D$2:$D$33,MATCH(C2279,Data_Products!$A$2:$A$33,0))</f>
        <v>148.29</v>
      </c>
      <c r="H2279" s="4" t="str">
        <f aca="false">INDEX(Data_Products!$C$2:$C$33,MATCH(C2279,Data_Products!$A$2:$A$33,0))</f>
        <v>Landscaping</v>
      </c>
      <c r="I2279" s="10" t="n">
        <f aca="false">D2279*(E2279-G2279)</f>
        <v>1324.16</v>
      </c>
      <c r="J2279" s="11" t="n">
        <f aca="false">IFERROR(I2279/F2279,0)</f>
        <v>0.358190867777537</v>
      </c>
      <c r="K2279" s="4" t="str">
        <f aca="false">IFERROR(INDEX(Data_Orders!$F$2:$F$4727,MATCH(B2279,Data_Orders!$A$2:$A$4727,0)),"")</f>
        <v>Housebuilder</v>
      </c>
      <c r="L2279" s="4" t="str">
        <f aca="false">IFERROR(INDEX(Data_Orders!$D$2:$D$4727,MATCH(B2279,Data_Orders!$A$2:$A$4727,0)),"")</f>
        <v>Nuneaton</v>
      </c>
    </row>
    <row r="2280" customFormat="false" ht="15" hidden="false" customHeight="false" outlineLevel="0" collapsed="false">
      <c r="A2280" s="4" t="s">
        <v>8096</v>
      </c>
      <c r="B2280" s="4" t="s">
        <v>1840</v>
      </c>
      <c r="C2280" s="4" t="s">
        <v>1041</v>
      </c>
      <c r="D2280" s="4" t="n">
        <v>18</v>
      </c>
      <c r="E2280" s="4" t="n">
        <v>242.75</v>
      </c>
      <c r="F2280" s="4" t="n">
        <v>4369.5</v>
      </c>
      <c r="G2280" s="4" t="n">
        <f aca="false">INDEX(Data_Products!$D$2:$D$33,MATCH(C2280,Data_Products!$A$2:$A$33,0))</f>
        <v>142.94</v>
      </c>
      <c r="H2280" s="4" t="str">
        <f aca="false">INDEX(Data_Products!$C$2:$C$33,MATCH(C2280,Data_Products!$A$2:$A$33,0))</f>
        <v>Tools &amp; Fixings</v>
      </c>
      <c r="I2280" s="10" t="n">
        <f aca="false">D2280*(E2280-G2280)</f>
        <v>1796.58</v>
      </c>
      <c r="J2280" s="11" t="n">
        <f aca="false">IFERROR(I2280/F2280,0)</f>
        <v>0.411163748712667</v>
      </c>
      <c r="K2280" s="4" t="str">
        <f aca="false">IFERROR(INDEX(Data_Orders!$F$2:$F$4727,MATCH(B2280,Data_Orders!$A$2:$A$4727,0)),"")</f>
        <v>Housebuilder</v>
      </c>
      <c r="L2280" s="4" t="str">
        <f aca="false">IFERROR(INDEX(Data_Orders!$D$2:$D$4727,MATCH(B2280,Data_Orders!$A$2:$A$4727,0)),"")</f>
        <v>Nuneaton</v>
      </c>
    </row>
    <row r="2281" customFormat="false" ht="15" hidden="false" customHeight="false" outlineLevel="0" collapsed="false">
      <c r="A2281" s="4" t="s">
        <v>8097</v>
      </c>
      <c r="B2281" s="4" t="s">
        <v>1840</v>
      </c>
      <c r="C2281" s="4" t="s">
        <v>1077</v>
      </c>
      <c r="D2281" s="4" t="n">
        <v>8</v>
      </c>
      <c r="E2281" s="4" t="n">
        <v>46.61</v>
      </c>
      <c r="F2281" s="4" t="n">
        <v>372.88</v>
      </c>
      <c r="G2281" s="4" t="n">
        <f aca="false">INDEX(Data_Products!$D$2:$D$33,MATCH(C2281,Data_Products!$A$2:$A$33,0))</f>
        <v>36.87</v>
      </c>
      <c r="H2281" s="4" t="str">
        <f aca="false">INDEX(Data_Products!$C$2:$C$33,MATCH(C2281,Data_Products!$A$2:$A$33,0))</f>
        <v>Landscaping</v>
      </c>
      <c r="I2281" s="10" t="n">
        <f aca="false">D2281*(E2281-G2281)</f>
        <v>77.92</v>
      </c>
      <c r="J2281" s="11" t="n">
        <f aca="false">IFERROR(I2281/F2281,0)</f>
        <v>0.208968032611028</v>
      </c>
      <c r="K2281" s="4" t="str">
        <f aca="false">IFERROR(INDEX(Data_Orders!$F$2:$F$4727,MATCH(B2281,Data_Orders!$A$2:$A$4727,0)),"")</f>
        <v>Housebuilder</v>
      </c>
      <c r="L2281" s="4" t="str">
        <f aca="false">IFERROR(INDEX(Data_Orders!$D$2:$D$4727,MATCH(B2281,Data_Orders!$A$2:$A$4727,0)),"")</f>
        <v>Nuneaton</v>
      </c>
    </row>
    <row r="2282" customFormat="false" ht="15" hidden="false" customHeight="false" outlineLevel="0" collapsed="false">
      <c r="A2282" s="4" t="s">
        <v>8098</v>
      </c>
      <c r="B2282" s="4" t="s">
        <v>1841</v>
      </c>
      <c r="C2282" s="4" t="s">
        <v>1021</v>
      </c>
      <c r="D2282" s="4" t="n">
        <v>11</v>
      </c>
      <c r="E2282" s="4" t="n">
        <v>73.76</v>
      </c>
      <c r="F2282" s="4" t="n">
        <v>811.36</v>
      </c>
      <c r="G2282" s="4" t="n">
        <f aca="false">INDEX(Data_Products!$D$2:$D$33,MATCH(C2282,Data_Products!$A$2:$A$33,0))</f>
        <v>51.51</v>
      </c>
      <c r="H2282" s="4" t="str">
        <f aca="false">INDEX(Data_Products!$C$2:$C$33,MATCH(C2282,Data_Products!$A$2:$A$33,0))</f>
        <v>Cement &amp; Aggregates</v>
      </c>
      <c r="I2282" s="10" t="n">
        <f aca="false">D2282*(E2282-G2282)</f>
        <v>244.75</v>
      </c>
      <c r="J2282" s="11" t="n">
        <f aca="false">IFERROR(I2282/F2282,0)</f>
        <v>0.301654013015184</v>
      </c>
      <c r="K2282" s="4" t="str">
        <f aca="false">IFERROR(INDEX(Data_Orders!$F$2:$F$4727,MATCH(B2282,Data_Orders!$A$2:$A$4727,0)),"")</f>
        <v>Contractor</v>
      </c>
      <c r="L2282" s="4" t="str">
        <f aca="false">IFERROR(INDEX(Data_Orders!$D$2:$D$4727,MATCH(B2282,Data_Orders!$A$2:$A$4727,0)),"")</f>
        <v>Leicester</v>
      </c>
    </row>
    <row r="2283" customFormat="false" ht="15" hidden="false" customHeight="false" outlineLevel="0" collapsed="false">
      <c r="A2283" s="4" t="s">
        <v>8099</v>
      </c>
      <c r="B2283" s="4" t="s">
        <v>1842</v>
      </c>
      <c r="C2283" s="4" t="s">
        <v>1026</v>
      </c>
      <c r="D2283" s="4" t="n">
        <v>16</v>
      </c>
      <c r="E2283" s="4" t="n">
        <v>184.05</v>
      </c>
      <c r="F2283" s="4" t="n">
        <v>2944.8</v>
      </c>
      <c r="G2283" s="4" t="n">
        <f aca="false">INDEX(Data_Products!$D$2:$D$33,MATCH(C2283,Data_Products!$A$2:$A$33,0))</f>
        <v>147.44</v>
      </c>
      <c r="H2283" s="4" t="str">
        <f aca="false">INDEX(Data_Products!$C$2:$C$33,MATCH(C2283,Data_Products!$A$2:$A$33,0))</f>
        <v>Cement &amp; Aggregates</v>
      </c>
      <c r="I2283" s="10" t="n">
        <f aca="false">D2283*(E2283-G2283)</f>
        <v>585.76</v>
      </c>
      <c r="J2283" s="11" t="n">
        <f aca="false">IFERROR(I2283/F2283,0)</f>
        <v>0.19891333876664</v>
      </c>
      <c r="K2283" s="4" t="str">
        <f aca="false">IFERROR(INDEX(Data_Orders!$F$2:$F$4727,MATCH(B2283,Data_Orders!$A$2:$A$4727,0)),"")</f>
        <v>Contractor</v>
      </c>
      <c r="L2283" s="4" t="str">
        <f aca="false">IFERROR(INDEX(Data_Orders!$D$2:$D$4727,MATCH(B2283,Data_Orders!$A$2:$A$4727,0)),"")</f>
        <v>Leicester</v>
      </c>
    </row>
    <row r="2284" customFormat="false" ht="15" hidden="false" customHeight="false" outlineLevel="0" collapsed="false">
      <c r="A2284" s="4" t="s">
        <v>8100</v>
      </c>
      <c r="B2284" s="4" t="s">
        <v>1842</v>
      </c>
      <c r="C2284" s="4" t="s">
        <v>1061</v>
      </c>
      <c r="D2284" s="4" t="n">
        <v>4</v>
      </c>
      <c r="E2284" s="4" t="n">
        <v>145.57</v>
      </c>
      <c r="F2284" s="4" t="n">
        <v>582.28</v>
      </c>
      <c r="G2284" s="4" t="n">
        <f aca="false">INDEX(Data_Products!$D$2:$D$33,MATCH(C2284,Data_Products!$A$2:$A$33,0))</f>
        <v>119.29</v>
      </c>
      <c r="H2284" s="4" t="str">
        <f aca="false">INDEX(Data_Products!$C$2:$C$33,MATCH(C2284,Data_Products!$A$2:$A$33,0))</f>
        <v>Plumbing &amp; Drainage</v>
      </c>
      <c r="I2284" s="10" t="n">
        <f aca="false">D2284*(E2284-G2284)</f>
        <v>105.12</v>
      </c>
      <c r="J2284" s="11" t="n">
        <f aca="false">IFERROR(I2284/F2284,0)</f>
        <v>0.180531702960775</v>
      </c>
      <c r="K2284" s="4" t="str">
        <f aca="false">IFERROR(INDEX(Data_Orders!$F$2:$F$4727,MATCH(B2284,Data_Orders!$A$2:$A$4727,0)),"")</f>
        <v>Contractor</v>
      </c>
      <c r="L2284" s="4" t="str">
        <f aca="false">IFERROR(INDEX(Data_Orders!$D$2:$D$4727,MATCH(B2284,Data_Orders!$A$2:$A$4727,0)),"")</f>
        <v>Leicester</v>
      </c>
    </row>
    <row r="2285" customFormat="false" ht="15" hidden="false" customHeight="false" outlineLevel="0" collapsed="false">
      <c r="A2285" s="4" t="s">
        <v>8101</v>
      </c>
      <c r="B2285" s="4" t="s">
        <v>1842</v>
      </c>
      <c r="C2285" s="4" t="s">
        <v>1028</v>
      </c>
      <c r="D2285" s="4" t="n">
        <v>5</v>
      </c>
      <c r="E2285" s="4" t="n">
        <v>118.79</v>
      </c>
      <c r="F2285" s="4" t="n">
        <v>593.95</v>
      </c>
      <c r="G2285" s="4" t="n">
        <f aca="false">INDEX(Data_Products!$D$2:$D$33,MATCH(C2285,Data_Products!$A$2:$A$33,0))</f>
        <v>81.07</v>
      </c>
      <c r="H2285" s="4" t="str">
        <f aca="false">INDEX(Data_Products!$C$2:$C$33,MATCH(C2285,Data_Products!$A$2:$A$33,0))</f>
        <v>Cement &amp; Aggregates</v>
      </c>
      <c r="I2285" s="10" t="n">
        <f aca="false">D2285*(E2285-G2285)</f>
        <v>188.6</v>
      </c>
      <c r="J2285" s="11" t="n">
        <f aca="false">IFERROR(I2285/F2285,0)</f>
        <v>0.317535146056065</v>
      </c>
      <c r="K2285" s="4" t="str">
        <f aca="false">IFERROR(INDEX(Data_Orders!$F$2:$F$4727,MATCH(B2285,Data_Orders!$A$2:$A$4727,0)),"")</f>
        <v>Contractor</v>
      </c>
      <c r="L2285" s="4" t="str">
        <f aca="false">IFERROR(INDEX(Data_Orders!$D$2:$D$4727,MATCH(B2285,Data_Orders!$A$2:$A$4727,0)),"")</f>
        <v>Leicester</v>
      </c>
    </row>
    <row r="2286" customFormat="false" ht="15" hidden="false" customHeight="false" outlineLevel="0" collapsed="false">
      <c r="A2286" s="4" t="s">
        <v>8102</v>
      </c>
      <c r="B2286" s="4" t="s">
        <v>1843</v>
      </c>
      <c r="C2286" s="4" t="s">
        <v>1015</v>
      </c>
      <c r="D2286" s="4" t="n">
        <v>8</v>
      </c>
      <c r="E2286" s="4" t="n">
        <v>122.01</v>
      </c>
      <c r="F2286" s="4" t="n">
        <v>976.08</v>
      </c>
      <c r="G2286" s="4" t="n">
        <f aca="false">INDEX(Data_Products!$D$2:$D$33,MATCH(C2286,Data_Products!$A$2:$A$33,0))</f>
        <v>85.53</v>
      </c>
      <c r="H2286" s="4" t="str">
        <f aca="false">INDEX(Data_Products!$C$2:$C$33,MATCH(C2286,Data_Products!$A$2:$A$33,0))</f>
        <v>Timber</v>
      </c>
      <c r="I2286" s="10" t="n">
        <f aca="false">D2286*(E2286-G2286)</f>
        <v>291.84</v>
      </c>
      <c r="J2286" s="11" t="n">
        <f aca="false">IFERROR(I2286/F2286,0)</f>
        <v>0.298991885910991</v>
      </c>
      <c r="K2286" s="4" t="str">
        <f aca="false">IFERROR(INDEX(Data_Orders!$F$2:$F$4727,MATCH(B2286,Data_Orders!$A$2:$A$4727,0)),"")</f>
        <v>Contractor</v>
      </c>
      <c r="L2286" s="4" t="str">
        <f aca="false">IFERROR(INDEX(Data_Orders!$D$2:$D$4727,MATCH(B2286,Data_Orders!$A$2:$A$4727,0)),"")</f>
        <v>Leicester</v>
      </c>
    </row>
    <row r="2287" customFormat="false" ht="15" hidden="false" customHeight="false" outlineLevel="0" collapsed="false">
      <c r="A2287" s="4" t="s">
        <v>8103</v>
      </c>
      <c r="B2287" s="4" t="s">
        <v>1843</v>
      </c>
      <c r="C2287" s="4" t="s">
        <v>1066</v>
      </c>
      <c r="D2287" s="4" t="n">
        <v>19</v>
      </c>
      <c r="E2287" s="4" t="n">
        <v>209.69</v>
      </c>
      <c r="F2287" s="4" t="n">
        <v>3984.11</v>
      </c>
      <c r="G2287" s="4" t="n">
        <f aca="false">INDEX(Data_Products!$D$2:$D$33,MATCH(C2287,Data_Products!$A$2:$A$33,0))</f>
        <v>144.38</v>
      </c>
      <c r="H2287" s="4" t="str">
        <f aca="false">INDEX(Data_Products!$C$2:$C$33,MATCH(C2287,Data_Products!$A$2:$A$33,0))</f>
        <v>Plumbing &amp; Drainage</v>
      </c>
      <c r="I2287" s="10" t="n">
        <f aca="false">D2287*(E2287-G2287)</f>
        <v>1240.89</v>
      </c>
      <c r="J2287" s="11" t="n">
        <f aca="false">IFERROR(I2287/F2287,0)</f>
        <v>0.311459773952024</v>
      </c>
      <c r="K2287" s="4" t="str">
        <f aca="false">IFERROR(INDEX(Data_Orders!$F$2:$F$4727,MATCH(B2287,Data_Orders!$A$2:$A$4727,0)),"")</f>
        <v>Contractor</v>
      </c>
      <c r="L2287" s="4" t="str">
        <f aca="false">IFERROR(INDEX(Data_Orders!$D$2:$D$4727,MATCH(B2287,Data_Orders!$A$2:$A$4727,0)),"")</f>
        <v>Leicester</v>
      </c>
    </row>
    <row r="2288" customFormat="false" ht="15" hidden="false" customHeight="false" outlineLevel="0" collapsed="false">
      <c r="A2288" s="4" t="s">
        <v>8104</v>
      </c>
      <c r="B2288" s="4" t="s">
        <v>1843</v>
      </c>
      <c r="C2288" s="4" t="s">
        <v>1059</v>
      </c>
      <c r="D2288" s="4" t="n">
        <v>20</v>
      </c>
      <c r="E2288" s="4" t="n">
        <v>103.63</v>
      </c>
      <c r="F2288" s="4" t="n">
        <v>2072.6</v>
      </c>
      <c r="G2288" s="4" t="n">
        <f aca="false">INDEX(Data_Products!$D$2:$D$33,MATCH(C2288,Data_Products!$A$2:$A$33,0))</f>
        <v>82.55</v>
      </c>
      <c r="H2288" s="4" t="str">
        <f aca="false">INDEX(Data_Products!$C$2:$C$33,MATCH(C2288,Data_Products!$A$2:$A$33,0))</f>
        <v>Roofing</v>
      </c>
      <c r="I2288" s="10" t="n">
        <f aca="false">D2288*(E2288-G2288)</f>
        <v>421.6</v>
      </c>
      <c r="J2288" s="11" t="n">
        <f aca="false">IFERROR(I2288/F2288,0)</f>
        <v>0.203415999228023</v>
      </c>
      <c r="K2288" s="4" t="str">
        <f aca="false">IFERROR(INDEX(Data_Orders!$F$2:$F$4727,MATCH(B2288,Data_Orders!$A$2:$A$4727,0)),"")</f>
        <v>Contractor</v>
      </c>
      <c r="L2288" s="4" t="str">
        <f aca="false">IFERROR(INDEX(Data_Orders!$D$2:$D$4727,MATCH(B2288,Data_Orders!$A$2:$A$4727,0)),"")</f>
        <v>Leicester</v>
      </c>
    </row>
    <row r="2289" customFormat="false" ht="15" hidden="false" customHeight="false" outlineLevel="0" collapsed="false">
      <c r="A2289" s="4" t="s">
        <v>8105</v>
      </c>
      <c r="B2289" s="4" t="s">
        <v>1843</v>
      </c>
      <c r="C2289" s="4" t="s">
        <v>1032</v>
      </c>
      <c r="D2289" s="4" t="n">
        <v>3</v>
      </c>
      <c r="E2289" s="4" t="n">
        <v>99.65</v>
      </c>
      <c r="F2289" s="4" t="n">
        <v>298.95</v>
      </c>
      <c r="G2289" s="4" t="n">
        <f aca="false">INDEX(Data_Products!$D$2:$D$33,MATCH(C2289,Data_Products!$A$2:$A$33,0))</f>
        <v>58.26</v>
      </c>
      <c r="H2289" s="4" t="str">
        <f aca="false">INDEX(Data_Products!$C$2:$C$33,MATCH(C2289,Data_Products!$A$2:$A$33,0))</f>
        <v>Insulation</v>
      </c>
      <c r="I2289" s="10" t="n">
        <f aca="false">D2289*(E2289-G2289)</f>
        <v>124.17</v>
      </c>
      <c r="J2289" s="11" t="n">
        <f aca="false">IFERROR(I2289/F2289,0)</f>
        <v>0.415353738083292</v>
      </c>
      <c r="K2289" s="4" t="str">
        <f aca="false">IFERROR(INDEX(Data_Orders!$F$2:$F$4727,MATCH(B2289,Data_Orders!$A$2:$A$4727,0)),"")</f>
        <v>Contractor</v>
      </c>
      <c r="L2289" s="4" t="str">
        <f aca="false">IFERROR(INDEX(Data_Orders!$D$2:$D$4727,MATCH(B2289,Data_Orders!$A$2:$A$4727,0)),"")</f>
        <v>Leicester</v>
      </c>
    </row>
    <row r="2290" customFormat="false" ht="15" hidden="false" customHeight="false" outlineLevel="0" collapsed="false">
      <c r="A2290" s="4" t="s">
        <v>8106</v>
      </c>
      <c r="B2290" s="4" t="s">
        <v>1844</v>
      </c>
      <c r="C2290" s="4" t="s">
        <v>1037</v>
      </c>
      <c r="D2290" s="4" t="n">
        <v>13</v>
      </c>
      <c r="E2290" s="4" t="n">
        <v>90.97</v>
      </c>
      <c r="F2290" s="4" t="n">
        <v>1182.61</v>
      </c>
      <c r="G2290" s="4" t="n">
        <f aca="false">INDEX(Data_Products!$D$2:$D$33,MATCH(C2290,Data_Products!$A$2:$A$33,0))</f>
        <v>73.81</v>
      </c>
      <c r="H2290" s="4" t="str">
        <f aca="false">INDEX(Data_Products!$C$2:$C$33,MATCH(C2290,Data_Products!$A$2:$A$33,0))</f>
        <v>Insulation</v>
      </c>
      <c r="I2290" s="10" t="n">
        <f aca="false">D2290*(E2290-G2290)</f>
        <v>223.08</v>
      </c>
      <c r="J2290" s="11" t="n">
        <f aca="false">IFERROR(I2290/F2290,0)</f>
        <v>0.18863361547763</v>
      </c>
      <c r="K2290" s="4" t="str">
        <f aca="false">IFERROR(INDEX(Data_Orders!$F$2:$F$4727,MATCH(B2290,Data_Orders!$A$2:$A$4727,0)),"")</f>
        <v>Contractor</v>
      </c>
      <c r="L2290" s="4" t="str">
        <f aca="false">IFERROR(INDEX(Data_Orders!$D$2:$D$4727,MATCH(B2290,Data_Orders!$A$2:$A$4727,0)),"")</f>
        <v>Leicester</v>
      </c>
    </row>
    <row r="2291" customFormat="false" ht="15" hidden="false" customHeight="false" outlineLevel="0" collapsed="false">
      <c r="A2291" s="4" t="s">
        <v>8107</v>
      </c>
      <c r="B2291" s="4" t="s">
        <v>1844</v>
      </c>
      <c r="C2291" s="4" t="s">
        <v>1075</v>
      </c>
      <c r="D2291" s="4" t="n">
        <v>18</v>
      </c>
      <c r="E2291" s="4" t="n">
        <v>98.61</v>
      </c>
      <c r="F2291" s="4" t="n">
        <v>1774.98</v>
      </c>
      <c r="G2291" s="4" t="n">
        <f aca="false">INDEX(Data_Products!$D$2:$D$33,MATCH(C2291,Data_Products!$A$2:$A$33,0))</f>
        <v>74.84</v>
      </c>
      <c r="H2291" s="4" t="str">
        <f aca="false">INDEX(Data_Products!$C$2:$C$33,MATCH(C2291,Data_Products!$A$2:$A$33,0))</f>
        <v>Landscaping</v>
      </c>
      <c r="I2291" s="10" t="n">
        <f aca="false">D2291*(E2291-G2291)</f>
        <v>427.86</v>
      </c>
      <c r="J2291" s="11" t="n">
        <f aca="false">IFERROR(I2291/F2291,0)</f>
        <v>0.24105060338708</v>
      </c>
      <c r="K2291" s="4" t="str">
        <f aca="false">IFERROR(INDEX(Data_Orders!$F$2:$F$4727,MATCH(B2291,Data_Orders!$A$2:$A$4727,0)),"")</f>
        <v>Contractor</v>
      </c>
      <c r="L2291" s="4" t="str">
        <f aca="false">IFERROR(INDEX(Data_Orders!$D$2:$D$4727,MATCH(B2291,Data_Orders!$A$2:$A$4727,0)),"")</f>
        <v>Leicester</v>
      </c>
    </row>
    <row r="2292" customFormat="false" ht="15" hidden="false" customHeight="false" outlineLevel="0" collapsed="false">
      <c r="A2292" s="4" t="s">
        <v>8108</v>
      </c>
      <c r="B2292" s="4" t="s">
        <v>1844</v>
      </c>
      <c r="C2292" s="4" t="s">
        <v>1059</v>
      </c>
      <c r="D2292" s="4" t="n">
        <v>14</v>
      </c>
      <c r="E2292" s="4" t="n">
        <v>103.63</v>
      </c>
      <c r="F2292" s="4" t="n">
        <v>1450.82</v>
      </c>
      <c r="G2292" s="4" t="n">
        <f aca="false">INDEX(Data_Products!$D$2:$D$33,MATCH(C2292,Data_Products!$A$2:$A$33,0))</f>
        <v>82.55</v>
      </c>
      <c r="H2292" s="4" t="str">
        <f aca="false">INDEX(Data_Products!$C$2:$C$33,MATCH(C2292,Data_Products!$A$2:$A$33,0))</f>
        <v>Roofing</v>
      </c>
      <c r="I2292" s="10" t="n">
        <f aca="false">D2292*(E2292-G2292)</f>
        <v>295.12</v>
      </c>
      <c r="J2292" s="11" t="n">
        <f aca="false">IFERROR(I2292/F2292,0)</f>
        <v>0.203415999228023</v>
      </c>
      <c r="K2292" s="4" t="str">
        <f aca="false">IFERROR(INDEX(Data_Orders!$F$2:$F$4727,MATCH(B2292,Data_Orders!$A$2:$A$4727,0)),"")</f>
        <v>Contractor</v>
      </c>
      <c r="L2292" s="4" t="str">
        <f aca="false">IFERROR(INDEX(Data_Orders!$D$2:$D$4727,MATCH(B2292,Data_Orders!$A$2:$A$4727,0)),"")</f>
        <v>Leicester</v>
      </c>
    </row>
    <row r="2293" customFormat="false" ht="15" hidden="false" customHeight="false" outlineLevel="0" collapsed="false">
      <c r="A2293" s="4" t="s">
        <v>8109</v>
      </c>
      <c r="B2293" s="4" t="s">
        <v>1845</v>
      </c>
      <c r="C2293" s="4" t="s">
        <v>1026</v>
      </c>
      <c r="D2293" s="4" t="n">
        <v>4</v>
      </c>
      <c r="E2293" s="4" t="n">
        <v>184.05</v>
      </c>
      <c r="F2293" s="4" t="n">
        <v>736.2</v>
      </c>
      <c r="G2293" s="4" t="n">
        <f aca="false">INDEX(Data_Products!$D$2:$D$33,MATCH(C2293,Data_Products!$A$2:$A$33,0))</f>
        <v>147.44</v>
      </c>
      <c r="H2293" s="4" t="str">
        <f aca="false">INDEX(Data_Products!$C$2:$C$33,MATCH(C2293,Data_Products!$A$2:$A$33,0))</f>
        <v>Cement &amp; Aggregates</v>
      </c>
      <c r="I2293" s="10" t="n">
        <f aca="false">D2293*(E2293-G2293)</f>
        <v>146.44</v>
      </c>
      <c r="J2293" s="11" t="n">
        <f aca="false">IFERROR(I2293/F2293,0)</f>
        <v>0.19891333876664</v>
      </c>
      <c r="K2293" s="4" t="str">
        <f aca="false">IFERROR(INDEX(Data_Orders!$F$2:$F$4727,MATCH(B2293,Data_Orders!$A$2:$A$4727,0)),"")</f>
        <v>Contractor</v>
      </c>
      <c r="L2293" s="4" t="str">
        <f aca="false">IFERROR(INDEX(Data_Orders!$D$2:$D$4727,MATCH(B2293,Data_Orders!$A$2:$A$4727,0)),"")</f>
        <v>Leicester</v>
      </c>
    </row>
    <row r="2294" customFormat="false" ht="15" hidden="false" customHeight="false" outlineLevel="0" collapsed="false">
      <c r="A2294" s="4" t="s">
        <v>8110</v>
      </c>
      <c r="B2294" s="4" t="s">
        <v>1845</v>
      </c>
      <c r="C2294" s="4" t="s">
        <v>1028</v>
      </c>
      <c r="D2294" s="4" t="n">
        <v>10</v>
      </c>
      <c r="E2294" s="4" t="n">
        <v>118.79</v>
      </c>
      <c r="F2294" s="4" t="n">
        <v>1187.9</v>
      </c>
      <c r="G2294" s="4" t="n">
        <f aca="false">INDEX(Data_Products!$D$2:$D$33,MATCH(C2294,Data_Products!$A$2:$A$33,0))</f>
        <v>81.07</v>
      </c>
      <c r="H2294" s="4" t="str">
        <f aca="false">INDEX(Data_Products!$C$2:$C$33,MATCH(C2294,Data_Products!$A$2:$A$33,0))</f>
        <v>Cement &amp; Aggregates</v>
      </c>
      <c r="I2294" s="10" t="n">
        <f aca="false">D2294*(E2294-G2294)</f>
        <v>377.2</v>
      </c>
      <c r="J2294" s="11" t="n">
        <f aca="false">IFERROR(I2294/F2294,0)</f>
        <v>0.317535146056065</v>
      </c>
      <c r="K2294" s="4" t="str">
        <f aca="false">IFERROR(INDEX(Data_Orders!$F$2:$F$4727,MATCH(B2294,Data_Orders!$A$2:$A$4727,0)),"")</f>
        <v>Contractor</v>
      </c>
      <c r="L2294" s="4" t="str">
        <f aca="false">IFERROR(INDEX(Data_Orders!$D$2:$D$4727,MATCH(B2294,Data_Orders!$A$2:$A$4727,0)),"")</f>
        <v>Leicester</v>
      </c>
    </row>
    <row r="2295" customFormat="false" ht="15" hidden="false" customHeight="false" outlineLevel="0" collapsed="false">
      <c r="A2295" s="4" t="s">
        <v>8111</v>
      </c>
      <c r="B2295" s="4" t="s">
        <v>1846</v>
      </c>
      <c r="C2295" s="4" t="s">
        <v>1015</v>
      </c>
      <c r="D2295" s="4" t="n">
        <v>11</v>
      </c>
      <c r="E2295" s="4" t="n">
        <v>122.01</v>
      </c>
      <c r="F2295" s="4" t="n">
        <v>1342.11</v>
      </c>
      <c r="G2295" s="4" t="n">
        <f aca="false">INDEX(Data_Products!$D$2:$D$33,MATCH(C2295,Data_Products!$A$2:$A$33,0))</f>
        <v>85.53</v>
      </c>
      <c r="H2295" s="4" t="str">
        <f aca="false">INDEX(Data_Products!$C$2:$C$33,MATCH(C2295,Data_Products!$A$2:$A$33,0))</f>
        <v>Timber</v>
      </c>
      <c r="I2295" s="10" t="n">
        <f aca="false">D2295*(E2295-G2295)</f>
        <v>401.28</v>
      </c>
      <c r="J2295" s="11" t="n">
        <f aca="false">IFERROR(I2295/F2295,0)</f>
        <v>0.298991885910991</v>
      </c>
      <c r="K2295" s="4" t="str">
        <f aca="false">IFERROR(INDEX(Data_Orders!$F$2:$F$4727,MATCH(B2295,Data_Orders!$A$2:$A$4727,0)),"")</f>
        <v>Contractor</v>
      </c>
      <c r="L2295" s="4" t="str">
        <f aca="false">IFERROR(INDEX(Data_Orders!$D$2:$D$4727,MATCH(B2295,Data_Orders!$A$2:$A$4727,0)),"")</f>
        <v>Leicester</v>
      </c>
    </row>
    <row r="2296" customFormat="false" ht="15" hidden="false" customHeight="false" outlineLevel="0" collapsed="false">
      <c r="A2296" s="4" t="s">
        <v>8112</v>
      </c>
      <c r="B2296" s="4" t="s">
        <v>1847</v>
      </c>
      <c r="C2296" s="4" t="s">
        <v>1075</v>
      </c>
      <c r="D2296" s="4" t="n">
        <v>19</v>
      </c>
      <c r="E2296" s="4" t="n">
        <v>98.61</v>
      </c>
      <c r="F2296" s="4" t="n">
        <v>1873.59</v>
      </c>
      <c r="G2296" s="4" t="n">
        <f aca="false">INDEX(Data_Products!$D$2:$D$33,MATCH(C2296,Data_Products!$A$2:$A$33,0))</f>
        <v>74.84</v>
      </c>
      <c r="H2296" s="4" t="str">
        <f aca="false">INDEX(Data_Products!$C$2:$C$33,MATCH(C2296,Data_Products!$A$2:$A$33,0))</f>
        <v>Landscaping</v>
      </c>
      <c r="I2296" s="10" t="n">
        <f aca="false">D2296*(E2296-G2296)</f>
        <v>451.63</v>
      </c>
      <c r="J2296" s="11" t="n">
        <f aca="false">IFERROR(I2296/F2296,0)</f>
        <v>0.24105060338708</v>
      </c>
      <c r="K2296" s="4" t="str">
        <f aca="false">IFERROR(INDEX(Data_Orders!$F$2:$F$4727,MATCH(B2296,Data_Orders!$A$2:$A$4727,0)),"")</f>
        <v>Contractor</v>
      </c>
      <c r="L2296" s="4" t="str">
        <f aca="false">IFERROR(INDEX(Data_Orders!$D$2:$D$4727,MATCH(B2296,Data_Orders!$A$2:$A$4727,0)),"")</f>
        <v>Leicester</v>
      </c>
    </row>
    <row r="2297" customFormat="false" ht="15" hidden="false" customHeight="false" outlineLevel="0" collapsed="false">
      <c r="A2297" s="4" t="s">
        <v>8113</v>
      </c>
      <c r="B2297" s="4" t="s">
        <v>1847</v>
      </c>
      <c r="C2297" s="4" t="s">
        <v>1024</v>
      </c>
      <c r="D2297" s="4" t="n">
        <v>12</v>
      </c>
      <c r="E2297" s="4" t="n">
        <v>137.14</v>
      </c>
      <c r="F2297" s="4" t="n">
        <v>1645.68</v>
      </c>
      <c r="G2297" s="4" t="n">
        <f aca="false">INDEX(Data_Products!$D$2:$D$33,MATCH(C2297,Data_Products!$A$2:$A$33,0))</f>
        <v>99.99</v>
      </c>
      <c r="H2297" s="4" t="str">
        <f aca="false">INDEX(Data_Products!$C$2:$C$33,MATCH(C2297,Data_Products!$A$2:$A$33,0))</f>
        <v>Cement &amp; Aggregates</v>
      </c>
      <c r="I2297" s="10" t="n">
        <f aca="false">D2297*(E2297-G2297)</f>
        <v>445.8</v>
      </c>
      <c r="J2297" s="11" t="n">
        <f aca="false">IFERROR(I2297/F2297,0)</f>
        <v>0.270891060230421</v>
      </c>
      <c r="K2297" s="4" t="str">
        <f aca="false">IFERROR(INDEX(Data_Orders!$F$2:$F$4727,MATCH(B2297,Data_Orders!$A$2:$A$4727,0)),"")</f>
        <v>Contractor</v>
      </c>
      <c r="L2297" s="4" t="str">
        <f aca="false">IFERROR(INDEX(Data_Orders!$D$2:$D$4727,MATCH(B2297,Data_Orders!$A$2:$A$4727,0)),"")</f>
        <v>Leicester</v>
      </c>
    </row>
    <row r="2298" customFormat="false" ht="15" hidden="false" customHeight="false" outlineLevel="0" collapsed="false">
      <c r="A2298" s="4" t="s">
        <v>8114</v>
      </c>
      <c r="B2298" s="4" t="s">
        <v>1847</v>
      </c>
      <c r="C2298" s="4" t="s">
        <v>1061</v>
      </c>
      <c r="D2298" s="4" t="n">
        <v>5</v>
      </c>
      <c r="E2298" s="4" t="n">
        <v>145.57</v>
      </c>
      <c r="F2298" s="4" t="n">
        <v>727.85</v>
      </c>
      <c r="G2298" s="4" t="n">
        <f aca="false">INDEX(Data_Products!$D$2:$D$33,MATCH(C2298,Data_Products!$A$2:$A$33,0))</f>
        <v>119.29</v>
      </c>
      <c r="H2298" s="4" t="str">
        <f aca="false">INDEX(Data_Products!$C$2:$C$33,MATCH(C2298,Data_Products!$A$2:$A$33,0))</f>
        <v>Plumbing &amp; Drainage</v>
      </c>
      <c r="I2298" s="10" t="n">
        <f aca="false">D2298*(E2298-G2298)</f>
        <v>131.4</v>
      </c>
      <c r="J2298" s="11" t="n">
        <f aca="false">IFERROR(I2298/F2298,0)</f>
        <v>0.180531702960775</v>
      </c>
      <c r="K2298" s="4" t="str">
        <f aca="false">IFERROR(INDEX(Data_Orders!$F$2:$F$4727,MATCH(B2298,Data_Orders!$A$2:$A$4727,0)),"")</f>
        <v>Contractor</v>
      </c>
      <c r="L2298" s="4" t="str">
        <f aca="false">IFERROR(INDEX(Data_Orders!$D$2:$D$4727,MATCH(B2298,Data_Orders!$A$2:$A$4727,0)),"")</f>
        <v>Leicester</v>
      </c>
    </row>
    <row r="2299" customFormat="false" ht="15" hidden="false" customHeight="false" outlineLevel="0" collapsed="false">
      <c r="A2299" s="4" t="s">
        <v>8115</v>
      </c>
      <c r="B2299" s="4" t="s">
        <v>1847</v>
      </c>
      <c r="C2299" s="4" t="s">
        <v>1077</v>
      </c>
      <c r="D2299" s="4" t="n">
        <v>11</v>
      </c>
      <c r="E2299" s="4" t="n">
        <v>46.61</v>
      </c>
      <c r="F2299" s="4" t="n">
        <v>512.71</v>
      </c>
      <c r="G2299" s="4" t="n">
        <f aca="false">INDEX(Data_Products!$D$2:$D$33,MATCH(C2299,Data_Products!$A$2:$A$33,0))</f>
        <v>36.87</v>
      </c>
      <c r="H2299" s="4" t="str">
        <f aca="false">INDEX(Data_Products!$C$2:$C$33,MATCH(C2299,Data_Products!$A$2:$A$33,0))</f>
        <v>Landscaping</v>
      </c>
      <c r="I2299" s="10" t="n">
        <f aca="false">D2299*(E2299-G2299)</f>
        <v>107.14</v>
      </c>
      <c r="J2299" s="11" t="n">
        <f aca="false">IFERROR(I2299/F2299,0)</f>
        <v>0.208968032611028</v>
      </c>
      <c r="K2299" s="4" t="str">
        <f aca="false">IFERROR(INDEX(Data_Orders!$F$2:$F$4727,MATCH(B2299,Data_Orders!$A$2:$A$4727,0)),"")</f>
        <v>Contractor</v>
      </c>
      <c r="L2299" s="4" t="str">
        <f aca="false">IFERROR(INDEX(Data_Orders!$D$2:$D$4727,MATCH(B2299,Data_Orders!$A$2:$A$4727,0)),"")</f>
        <v>Leicester</v>
      </c>
    </row>
    <row r="2300" customFormat="false" ht="15" hidden="false" customHeight="false" outlineLevel="0" collapsed="false">
      <c r="A2300" s="4" t="s">
        <v>8116</v>
      </c>
      <c r="B2300" s="4" t="s">
        <v>1847</v>
      </c>
      <c r="C2300" s="4" t="s">
        <v>1017</v>
      </c>
      <c r="D2300" s="4" t="n">
        <v>13</v>
      </c>
      <c r="E2300" s="4" t="n">
        <v>49.15</v>
      </c>
      <c r="F2300" s="4" t="n">
        <v>638.95</v>
      </c>
      <c r="G2300" s="4" t="n">
        <f aca="false">INDEX(Data_Products!$D$2:$D$33,MATCH(C2300,Data_Products!$A$2:$A$33,0))</f>
        <v>31.44</v>
      </c>
      <c r="H2300" s="4" t="str">
        <f aca="false">INDEX(Data_Products!$C$2:$C$33,MATCH(C2300,Data_Products!$A$2:$A$33,0))</f>
        <v>Timber</v>
      </c>
      <c r="I2300" s="10" t="n">
        <f aca="false">D2300*(E2300-G2300)</f>
        <v>230.23</v>
      </c>
      <c r="J2300" s="11" t="n">
        <f aca="false">IFERROR(I2300/F2300,0)</f>
        <v>0.360325534079349</v>
      </c>
      <c r="K2300" s="4" t="str">
        <f aca="false">IFERROR(INDEX(Data_Orders!$F$2:$F$4727,MATCH(B2300,Data_Orders!$A$2:$A$4727,0)),"")</f>
        <v>Contractor</v>
      </c>
      <c r="L2300" s="4" t="str">
        <f aca="false">IFERROR(INDEX(Data_Orders!$D$2:$D$4727,MATCH(B2300,Data_Orders!$A$2:$A$4727,0)),"")</f>
        <v>Leicester</v>
      </c>
    </row>
    <row r="2301" customFormat="false" ht="15" hidden="false" customHeight="false" outlineLevel="0" collapsed="false">
      <c r="A2301" s="4" t="s">
        <v>8117</v>
      </c>
      <c r="B2301" s="4" t="s">
        <v>1848</v>
      </c>
      <c r="C2301" s="4" t="s">
        <v>1039</v>
      </c>
      <c r="D2301" s="4" t="n">
        <v>5</v>
      </c>
      <c r="E2301" s="4" t="n">
        <v>160.41</v>
      </c>
      <c r="F2301" s="4" t="n">
        <v>802.05</v>
      </c>
      <c r="G2301" s="4" t="n">
        <f aca="false">INDEX(Data_Products!$D$2:$D$33,MATCH(C2301,Data_Products!$A$2:$A$33,0))</f>
        <v>99.74</v>
      </c>
      <c r="H2301" s="4" t="str">
        <f aca="false">INDEX(Data_Products!$C$2:$C$33,MATCH(C2301,Data_Products!$A$2:$A$33,0))</f>
        <v>Insulation</v>
      </c>
      <c r="I2301" s="10" t="n">
        <f aca="false">D2301*(E2301-G2301)</f>
        <v>303.35</v>
      </c>
      <c r="J2301" s="11" t="n">
        <f aca="false">IFERROR(I2301/F2301,0)</f>
        <v>0.378218315566361</v>
      </c>
      <c r="K2301" s="4" t="str">
        <f aca="false">IFERROR(INDEX(Data_Orders!$F$2:$F$4727,MATCH(B2301,Data_Orders!$A$2:$A$4727,0)),"")</f>
        <v>Trade Account</v>
      </c>
      <c r="L2301" s="4" t="str">
        <f aca="false">IFERROR(INDEX(Data_Orders!$D$2:$D$4727,MATCH(B2301,Data_Orders!$A$2:$A$4727,0)),"")</f>
        <v>Northampton</v>
      </c>
    </row>
    <row r="2302" customFormat="false" ht="15" hidden="false" customHeight="false" outlineLevel="0" collapsed="false">
      <c r="A2302" s="4" t="s">
        <v>8118</v>
      </c>
      <c r="B2302" s="4" t="s">
        <v>1848</v>
      </c>
      <c r="C2302" s="4" t="s">
        <v>1032</v>
      </c>
      <c r="D2302" s="4" t="n">
        <v>17</v>
      </c>
      <c r="E2302" s="4" t="n">
        <v>99.65</v>
      </c>
      <c r="F2302" s="4" t="n">
        <v>1694.05</v>
      </c>
      <c r="G2302" s="4" t="n">
        <f aca="false">INDEX(Data_Products!$D$2:$D$33,MATCH(C2302,Data_Products!$A$2:$A$33,0))</f>
        <v>58.26</v>
      </c>
      <c r="H2302" s="4" t="str">
        <f aca="false">INDEX(Data_Products!$C$2:$C$33,MATCH(C2302,Data_Products!$A$2:$A$33,0))</f>
        <v>Insulation</v>
      </c>
      <c r="I2302" s="10" t="n">
        <f aca="false">D2302*(E2302-G2302)</f>
        <v>703.63</v>
      </c>
      <c r="J2302" s="11" t="n">
        <f aca="false">IFERROR(I2302/F2302,0)</f>
        <v>0.415353738083292</v>
      </c>
      <c r="K2302" s="4" t="str">
        <f aca="false">IFERROR(INDEX(Data_Orders!$F$2:$F$4727,MATCH(B2302,Data_Orders!$A$2:$A$4727,0)),"")</f>
        <v>Trade Account</v>
      </c>
      <c r="L2302" s="4" t="str">
        <f aca="false">IFERROR(INDEX(Data_Orders!$D$2:$D$4727,MATCH(B2302,Data_Orders!$A$2:$A$4727,0)),"")</f>
        <v>Northampton</v>
      </c>
    </row>
    <row r="2303" customFormat="false" ht="15" hidden="false" customHeight="false" outlineLevel="0" collapsed="false">
      <c r="A2303" s="4" t="s">
        <v>8119</v>
      </c>
      <c r="B2303" s="4" t="s">
        <v>1848</v>
      </c>
      <c r="C2303" s="4" t="s">
        <v>1064</v>
      </c>
      <c r="D2303" s="4" t="n">
        <v>20</v>
      </c>
      <c r="E2303" s="4" t="n">
        <v>97.63</v>
      </c>
      <c r="F2303" s="4" t="n">
        <v>1952.6</v>
      </c>
      <c r="G2303" s="4" t="n">
        <f aca="false">INDEX(Data_Products!$D$2:$D$33,MATCH(C2303,Data_Products!$A$2:$A$33,0))</f>
        <v>65.21</v>
      </c>
      <c r="H2303" s="4" t="str">
        <f aca="false">INDEX(Data_Products!$C$2:$C$33,MATCH(C2303,Data_Products!$A$2:$A$33,0))</f>
        <v>Plumbing &amp; Drainage</v>
      </c>
      <c r="I2303" s="10" t="n">
        <f aca="false">D2303*(E2303-G2303)</f>
        <v>648.4</v>
      </c>
      <c r="J2303" s="11" t="n">
        <f aca="false">IFERROR(I2303/F2303,0)</f>
        <v>0.332070060432244</v>
      </c>
      <c r="K2303" s="4" t="str">
        <f aca="false">IFERROR(INDEX(Data_Orders!$F$2:$F$4727,MATCH(B2303,Data_Orders!$A$2:$A$4727,0)),"")</f>
        <v>Trade Account</v>
      </c>
      <c r="L2303" s="4" t="str">
        <f aca="false">IFERROR(INDEX(Data_Orders!$D$2:$D$4727,MATCH(B2303,Data_Orders!$A$2:$A$4727,0)),"")</f>
        <v>Northampton</v>
      </c>
    </row>
    <row r="2304" customFormat="false" ht="15" hidden="false" customHeight="false" outlineLevel="0" collapsed="false">
      <c r="A2304" s="4" t="s">
        <v>8120</v>
      </c>
      <c r="B2304" s="4" t="s">
        <v>1848</v>
      </c>
      <c r="C2304" s="4" t="s">
        <v>1035</v>
      </c>
      <c r="D2304" s="4" t="n">
        <v>19</v>
      </c>
      <c r="E2304" s="4" t="n">
        <v>165.07</v>
      </c>
      <c r="F2304" s="4" t="n">
        <v>3136.33</v>
      </c>
      <c r="G2304" s="4" t="n">
        <f aca="false">INDEX(Data_Products!$D$2:$D$33,MATCH(C2304,Data_Products!$A$2:$A$33,0))</f>
        <v>134.65</v>
      </c>
      <c r="H2304" s="4" t="str">
        <f aca="false">INDEX(Data_Products!$C$2:$C$33,MATCH(C2304,Data_Products!$A$2:$A$33,0))</f>
        <v>Insulation</v>
      </c>
      <c r="I2304" s="10" t="n">
        <f aca="false">D2304*(E2304-G2304)</f>
        <v>577.98</v>
      </c>
      <c r="J2304" s="11" t="n">
        <f aca="false">IFERROR(I2304/F2304,0)</f>
        <v>0.184285454655601</v>
      </c>
      <c r="K2304" s="4" t="str">
        <f aca="false">IFERROR(INDEX(Data_Orders!$F$2:$F$4727,MATCH(B2304,Data_Orders!$A$2:$A$4727,0)),"")</f>
        <v>Trade Account</v>
      </c>
      <c r="L2304" s="4" t="str">
        <f aca="false">IFERROR(INDEX(Data_Orders!$D$2:$D$4727,MATCH(B2304,Data_Orders!$A$2:$A$4727,0)),"")</f>
        <v>Northampton</v>
      </c>
    </row>
    <row r="2305" customFormat="false" ht="15" hidden="false" customHeight="false" outlineLevel="0" collapsed="false">
      <c r="A2305" s="4" t="s">
        <v>8121</v>
      </c>
      <c r="B2305" s="4" t="s">
        <v>1849</v>
      </c>
      <c r="C2305" s="4" t="s">
        <v>1068</v>
      </c>
      <c r="D2305" s="4" t="n">
        <v>10</v>
      </c>
      <c r="E2305" s="4" t="n">
        <v>86.28</v>
      </c>
      <c r="F2305" s="4" t="n">
        <v>862.8</v>
      </c>
      <c r="G2305" s="4" t="n">
        <f aca="false">INDEX(Data_Products!$D$2:$D$33,MATCH(C2305,Data_Products!$A$2:$A$33,0))</f>
        <v>68.55</v>
      </c>
      <c r="H2305" s="4" t="str">
        <f aca="false">INDEX(Data_Products!$C$2:$C$33,MATCH(C2305,Data_Products!$A$2:$A$33,0))</f>
        <v>Plumbing &amp; Drainage</v>
      </c>
      <c r="I2305" s="10" t="n">
        <f aca="false">D2305*(E2305-G2305)</f>
        <v>177.3</v>
      </c>
      <c r="J2305" s="11" t="n">
        <f aca="false">IFERROR(I2305/F2305,0)</f>
        <v>0.205493741307371</v>
      </c>
      <c r="K2305" s="4" t="str">
        <f aca="false">IFERROR(INDEX(Data_Orders!$F$2:$F$4727,MATCH(B2305,Data_Orders!$A$2:$A$4727,0)),"")</f>
        <v>Retail</v>
      </c>
      <c r="L2305" s="4" t="str">
        <f aca="false">IFERROR(INDEX(Data_Orders!$D$2:$D$4727,MATCH(B2305,Data_Orders!$A$2:$A$4727,0)),"")</f>
        <v>Northampton</v>
      </c>
    </row>
    <row r="2306" customFormat="false" ht="15" hidden="false" customHeight="false" outlineLevel="0" collapsed="false">
      <c r="A2306" s="4" t="s">
        <v>8122</v>
      </c>
      <c r="B2306" s="4" t="s">
        <v>1849</v>
      </c>
      <c r="C2306" s="4" t="s">
        <v>1077</v>
      </c>
      <c r="D2306" s="4" t="n">
        <v>8</v>
      </c>
      <c r="E2306" s="4" t="n">
        <v>46.61</v>
      </c>
      <c r="F2306" s="4" t="n">
        <v>372.88</v>
      </c>
      <c r="G2306" s="4" t="n">
        <f aca="false">INDEX(Data_Products!$D$2:$D$33,MATCH(C2306,Data_Products!$A$2:$A$33,0))</f>
        <v>36.87</v>
      </c>
      <c r="H2306" s="4" t="str">
        <f aca="false">INDEX(Data_Products!$C$2:$C$33,MATCH(C2306,Data_Products!$A$2:$A$33,0))</f>
        <v>Landscaping</v>
      </c>
      <c r="I2306" s="10" t="n">
        <f aca="false">D2306*(E2306-G2306)</f>
        <v>77.92</v>
      </c>
      <c r="J2306" s="11" t="n">
        <f aca="false">IFERROR(I2306/F2306,0)</f>
        <v>0.208968032611028</v>
      </c>
      <c r="K2306" s="4" t="str">
        <f aca="false">IFERROR(INDEX(Data_Orders!$F$2:$F$4727,MATCH(B2306,Data_Orders!$A$2:$A$4727,0)),"")</f>
        <v>Retail</v>
      </c>
      <c r="L2306" s="4" t="str">
        <f aca="false">IFERROR(INDEX(Data_Orders!$D$2:$D$4727,MATCH(B2306,Data_Orders!$A$2:$A$4727,0)),"")</f>
        <v>Northampton</v>
      </c>
    </row>
    <row r="2307" customFormat="false" ht="15" hidden="false" customHeight="false" outlineLevel="0" collapsed="false">
      <c r="A2307" s="4" t="s">
        <v>8123</v>
      </c>
      <c r="B2307" s="4" t="s">
        <v>1850</v>
      </c>
      <c r="C2307" s="4" t="s">
        <v>1019</v>
      </c>
      <c r="D2307" s="4" t="n">
        <v>2</v>
      </c>
      <c r="E2307" s="4" t="n">
        <v>79.76</v>
      </c>
      <c r="F2307" s="4" t="n">
        <v>159.52</v>
      </c>
      <c r="G2307" s="4" t="n">
        <f aca="false">INDEX(Data_Products!$D$2:$D$33,MATCH(C2307,Data_Products!$A$2:$A$33,0))</f>
        <v>59.07</v>
      </c>
      <c r="H2307" s="4" t="str">
        <f aca="false">INDEX(Data_Products!$C$2:$C$33,MATCH(C2307,Data_Products!$A$2:$A$33,0))</f>
        <v>Timber</v>
      </c>
      <c r="I2307" s="10" t="n">
        <f aca="false">D2307*(E2307-G2307)</f>
        <v>41.38</v>
      </c>
      <c r="J2307" s="11" t="n">
        <f aca="false">IFERROR(I2307/F2307,0)</f>
        <v>0.259403209628887</v>
      </c>
      <c r="K2307" s="4" t="str">
        <f aca="false">IFERROR(INDEX(Data_Orders!$F$2:$F$4727,MATCH(B2307,Data_Orders!$A$2:$A$4727,0)),"")</f>
        <v>Retail</v>
      </c>
      <c r="L2307" s="4" t="str">
        <f aca="false">IFERROR(INDEX(Data_Orders!$D$2:$D$4727,MATCH(B2307,Data_Orders!$A$2:$A$4727,0)),"")</f>
        <v>Northampton</v>
      </c>
    </row>
    <row r="2308" customFormat="false" ht="15" hidden="false" customHeight="false" outlineLevel="0" collapsed="false">
      <c r="A2308" s="4" t="s">
        <v>8124</v>
      </c>
      <c r="B2308" s="4" t="s">
        <v>1850</v>
      </c>
      <c r="C2308" s="4" t="s">
        <v>1052</v>
      </c>
      <c r="D2308" s="4" t="n">
        <v>20</v>
      </c>
      <c r="E2308" s="4" t="n">
        <v>205.71</v>
      </c>
      <c r="F2308" s="4" t="n">
        <v>4114.2</v>
      </c>
      <c r="G2308" s="4" t="n">
        <f aca="false">INDEX(Data_Products!$D$2:$D$33,MATCH(C2308,Data_Products!$A$2:$A$33,0))</f>
        <v>152.29</v>
      </c>
      <c r="H2308" s="4" t="str">
        <f aca="false">INDEX(Data_Products!$C$2:$C$33,MATCH(C2308,Data_Products!$A$2:$A$33,0))</f>
        <v>Roofing</v>
      </c>
      <c r="I2308" s="10" t="n">
        <f aca="false">D2308*(E2308-G2308)</f>
        <v>1068.4</v>
      </c>
      <c r="J2308" s="11" t="n">
        <f aca="false">IFERROR(I2308/F2308,0)</f>
        <v>0.259685965679841</v>
      </c>
      <c r="K2308" s="4" t="str">
        <f aca="false">IFERROR(INDEX(Data_Orders!$F$2:$F$4727,MATCH(B2308,Data_Orders!$A$2:$A$4727,0)),"")</f>
        <v>Retail</v>
      </c>
      <c r="L2308" s="4" t="str">
        <f aca="false">IFERROR(INDEX(Data_Orders!$D$2:$D$4727,MATCH(B2308,Data_Orders!$A$2:$A$4727,0)),"")</f>
        <v>Northampton</v>
      </c>
    </row>
    <row r="2309" customFormat="false" ht="15" hidden="false" customHeight="false" outlineLevel="0" collapsed="false">
      <c r="A2309" s="4" t="s">
        <v>8125</v>
      </c>
      <c r="B2309" s="4" t="s">
        <v>1850</v>
      </c>
      <c r="C2309" s="4" t="s">
        <v>1030</v>
      </c>
      <c r="D2309" s="4" t="n">
        <v>11</v>
      </c>
      <c r="E2309" s="4" t="n">
        <v>25.23</v>
      </c>
      <c r="F2309" s="4" t="n">
        <v>277.53</v>
      </c>
      <c r="G2309" s="4" t="n">
        <f aca="false">INDEX(Data_Products!$D$2:$D$33,MATCH(C2309,Data_Products!$A$2:$A$33,0))</f>
        <v>17.67</v>
      </c>
      <c r="H2309" s="4" t="str">
        <f aca="false">INDEX(Data_Products!$C$2:$C$33,MATCH(C2309,Data_Products!$A$2:$A$33,0))</f>
        <v>Cement &amp; Aggregates</v>
      </c>
      <c r="I2309" s="10" t="n">
        <f aca="false">D2309*(E2309-G2309)</f>
        <v>83.16</v>
      </c>
      <c r="J2309" s="11" t="n">
        <f aca="false">IFERROR(I2309/F2309,0)</f>
        <v>0.299643281807372</v>
      </c>
      <c r="K2309" s="4" t="str">
        <f aca="false">IFERROR(INDEX(Data_Orders!$F$2:$F$4727,MATCH(B2309,Data_Orders!$A$2:$A$4727,0)),"")</f>
        <v>Retail</v>
      </c>
      <c r="L2309" s="4" t="str">
        <f aca="false">IFERROR(INDEX(Data_Orders!$D$2:$D$4727,MATCH(B2309,Data_Orders!$A$2:$A$4727,0)),"")</f>
        <v>Northampton</v>
      </c>
    </row>
    <row r="2310" customFormat="false" ht="15" hidden="false" customHeight="false" outlineLevel="0" collapsed="false">
      <c r="A2310" s="4" t="s">
        <v>8126</v>
      </c>
      <c r="B2310" s="4" t="s">
        <v>1850</v>
      </c>
      <c r="C2310" s="4" t="s">
        <v>1061</v>
      </c>
      <c r="D2310" s="4" t="n">
        <v>10</v>
      </c>
      <c r="E2310" s="4" t="n">
        <v>145.57</v>
      </c>
      <c r="F2310" s="4" t="n">
        <v>1455.7</v>
      </c>
      <c r="G2310" s="4" t="n">
        <f aca="false">INDEX(Data_Products!$D$2:$D$33,MATCH(C2310,Data_Products!$A$2:$A$33,0))</f>
        <v>119.29</v>
      </c>
      <c r="H2310" s="4" t="str">
        <f aca="false">INDEX(Data_Products!$C$2:$C$33,MATCH(C2310,Data_Products!$A$2:$A$33,0))</f>
        <v>Plumbing &amp; Drainage</v>
      </c>
      <c r="I2310" s="10" t="n">
        <f aca="false">D2310*(E2310-G2310)</f>
        <v>262.8</v>
      </c>
      <c r="J2310" s="11" t="n">
        <f aca="false">IFERROR(I2310/F2310,0)</f>
        <v>0.180531702960775</v>
      </c>
      <c r="K2310" s="4" t="str">
        <f aca="false">IFERROR(INDEX(Data_Orders!$F$2:$F$4727,MATCH(B2310,Data_Orders!$A$2:$A$4727,0)),"")</f>
        <v>Retail</v>
      </c>
      <c r="L2310" s="4" t="str">
        <f aca="false">IFERROR(INDEX(Data_Orders!$D$2:$D$4727,MATCH(B2310,Data_Orders!$A$2:$A$4727,0)),"")</f>
        <v>Northampton</v>
      </c>
    </row>
    <row r="2311" customFormat="false" ht="15" hidden="false" customHeight="false" outlineLevel="0" collapsed="false">
      <c r="A2311" s="4" t="s">
        <v>8127</v>
      </c>
      <c r="B2311" s="4" t="s">
        <v>1851</v>
      </c>
      <c r="C2311" s="4" t="s">
        <v>1028</v>
      </c>
      <c r="D2311" s="4" t="n">
        <v>19</v>
      </c>
      <c r="E2311" s="4" t="n">
        <v>118.79</v>
      </c>
      <c r="F2311" s="4" t="n">
        <v>2257.01</v>
      </c>
      <c r="G2311" s="4" t="n">
        <f aca="false">INDEX(Data_Products!$D$2:$D$33,MATCH(C2311,Data_Products!$A$2:$A$33,0))</f>
        <v>81.07</v>
      </c>
      <c r="H2311" s="4" t="str">
        <f aca="false">INDEX(Data_Products!$C$2:$C$33,MATCH(C2311,Data_Products!$A$2:$A$33,0))</f>
        <v>Cement &amp; Aggregates</v>
      </c>
      <c r="I2311" s="10" t="n">
        <f aca="false">D2311*(E2311-G2311)</f>
        <v>716.68</v>
      </c>
      <c r="J2311" s="11" t="n">
        <f aca="false">IFERROR(I2311/F2311,0)</f>
        <v>0.317535146056065</v>
      </c>
      <c r="K2311" s="4" t="str">
        <f aca="false">IFERROR(INDEX(Data_Orders!$F$2:$F$4727,MATCH(B2311,Data_Orders!$A$2:$A$4727,0)),"")</f>
        <v>Retail</v>
      </c>
      <c r="L2311" s="4" t="str">
        <f aca="false">IFERROR(INDEX(Data_Orders!$D$2:$D$4727,MATCH(B2311,Data_Orders!$A$2:$A$4727,0)),"")</f>
        <v>Northampton</v>
      </c>
    </row>
    <row r="2312" customFormat="false" ht="15" hidden="false" customHeight="false" outlineLevel="0" collapsed="false">
      <c r="A2312" s="4" t="s">
        <v>8128</v>
      </c>
      <c r="B2312" s="4" t="s">
        <v>1852</v>
      </c>
      <c r="C2312" s="4" t="s">
        <v>1044</v>
      </c>
      <c r="D2312" s="4" t="n">
        <v>13</v>
      </c>
      <c r="E2312" s="4" t="n">
        <v>190.44</v>
      </c>
      <c r="F2312" s="4" t="n">
        <v>2475.72</v>
      </c>
      <c r="G2312" s="4" t="n">
        <f aca="false">INDEX(Data_Products!$D$2:$D$33,MATCH(C2312,Data_Products!$A$2:$A$33,0))</f>
        <v>115.48</v>
      </c>
      <c r="H2312" s="4" t="str">
        <f aca="false">INDEX(Data_Products!$C$2:$C$33,MATCH(C2312,Data_Products!$A$2:$A$33,0))</f>
        <v>Tools &amp; Fixings</v>
      </c>
      <c r="I2312" s="10" t="n">
        <f aca="false">D2312*(E2312-G2312)</f>
        <v>974.48</v>
      </c>
      <c r="J2312" s="11" t="n">
        <f aca="false">IFERROR(I2312/F2312,0)</f>
        <v>0.393614786809494</v>
      </c>
      <c r="K2312" s="4" t="str">
        <f aca="false">IFERROR(INDEX(Data_Orders!$F$2:$F$4727,MATCH(B2312,Data_Orders!$A$2:$A$4727,0)),"")</f>
        <v>Retail</v>
      </c>
      <c r="L2312" s="4" t="str">
        <f aca="false">IFERROR(INDEX(Data_Orders!$D$2:$D$4727,MATCH(B2312,Data_Orders!$A$2:$A$4727,0)),"")</f>
        <v>Northampton</v>
      </c>
    </row>
    <row r="2313" customFormat="false" ht="15" hidden="false" customHeight="false" outlineLevel="0" collapsed="false">
      <c r="A2313" s="4" t="s">
        <v>8129</v>
      </c>
      <c r="B2313" s="4" t="s">
        <v>1852</v>
      </c>
      <c r="C2313" s="4" t="s">
        <v>1030</v>
      </c>
      <c r="D2313" s="4" t="n">
        <v>2</v>
      </c>
      <c r="E2313" s="4" t="n">
        <v>25.23</v>
      </c>
      <c r="F2313" s="4" t="n">
        <v>50.46</v>
      </c>
      <c r="G2313" s="4" t="n">
        <f aca="false">INDEX(Data_Products!$D$2:$D$33,MATCH(C2313,Data_Products!$A$2:$A$33,0))</f>
        <v>17.67</v>
      </c>
      <c r="H2313" s="4" t="str">
        <f aca="false">INDEX(Data_Products!$C$2:$C$33,MATCH(C2313,Data_Products!$A$2:$A$33,0))</f>
        <v>Cement &amp; Aggregates</v>
      </c>
      <c r="I2313" s="10" t="n">
        <f aca="false">D2313*(E2313-G2313)</f>
        <v>15.12</v>
      </c>
      <c r="J2313" s="11" t="n">
        <f aca="false">IFERROR(I2313/F2313,0)</f>
        <v>0.299643281807372</v>
      </c>
      <c r="K2313" s="4" t="str">
        <f aca="false">IFERROR(INDEX(Data_Orders!$F$2:$F$4727,MATCH(B2313,Data_Orders!$A$2:$A$4727,0)),"")</f>
        <v>Retail</v>
      </c>
      <c r="L2313" s="4" t="str">
        <f aca="false">IFERROR(INDEX(Data_Orders!$D$2:$D$4727,MATCH(B2313,Data_Orders!$A$2:$A$4727,0)),"")</f>
        <v>Northampton</v>
      </c>
    </row>
    <row r="2314" customFormat="false" ht="15" hidden="false" customHeight="false" outlineLevel="0" collapsed="false">
      <c r="A2314" s="4" t="s">
        <v>8130</v>
      </c>
      <c r="B2314" s="4" t="s">
        <v>1853</v>
      </c>
      <c r="C2314" s="4" t="s">
        <v>1019</v>
      </c>
      <c r="D2314" s="4" t="n">
        <v>7</v>
      </c>
      <c r="E2314" s="4" t="n">
        <v>79.76</v>
      </c>
      <c r="F2314" s="4" t="n">
        <v>558.32</v>
      </c>
      <c r="G2314" s="4" t="n">
        <f aca="false">INDEX(Data_Products!$D$2:$D$33,MATCH(C2314,Data_Products!$A$2:$A$33,0))</f>
        <v>59.07</v>
      </c>
      <c r="H2314" s="4" t="str">
        <f aca="false">INDEX(Data_Products!$C$2:$C$33,MATCH(C2314,Data_Products!$A$2:$A$33,0))</f>
        <v>Timber</v>
      </c>
      <c r="I2314" s="10" t="n">
        <f aca="false">D2314*(E2314-G2314)</f>
        <v>144.83</v>
      </c>
      <c r="J2314" s="11" t="n">
        <f aca="false">IFERROR(I2314/F2314,0)</f>
        <v>0.259403209628887</v>
      </c>
      <c r="K2314" s="4" t="str">
        <f aca="false">IFERROR(INDEX(Data_Orders!$F$2:$F$4727,MATCH(B2314,Data_Orders!$A$2:$A$4727,0)),"")</f>
        <v>Retail</v>
      </c>
      <c r="L2314" s="4" t="str">
        <f aca="false">IFERROR(INDEX(Data_Orders!$D$2:$D$4727,MATCH(B2314,Data_Orders!$A$2:$A$4727,0)),"")</f>
        <v>Northampton</v>
      </c>
    </row>
    <row r="2315" customFormat="false" ht="15" hidden="false" customHeight="false" outlineLevel="0" collapsed="false">
      <c r="A2315" s="4" t="s">
        <v>8131</v>
      </c>
      <c r="B2315" s="4" t="s">
        <v>1853</v>
      </c>
      <c r="C2315" s="4" t="s">
        <v>1068</v>
      </c>
      <c r="D2315" s="4" t="n">
        <v>8</v>
      </c>
      <c r="E2315" s="4" t="n">
        <v>86.28</v>
      </c>
      <c r="F2315" s="4" t="n">
        <v>690.24</v>
      </c>
      <c r="G2315" s="4" t="n">
        <f aca="false">INDEX(Data_Products!$D$2:$D$33,MATCH(C2315,Data_Products!$A$2:$A$33,0))</f>
        <v>68.55</v>
      </c>
      <c r="H2315" s="4" t="str">
        <f aca="false">INDEX(Data_Products!$C$2:$C$33,MATCH(C2315,Data_Products!$A$2:$A$33,0))</f>
        <v>Plumbing &amp; Drainage</v>
      </c>
      <c r="I2315" s="10" t="n">
        <f aca="false">D2315*(E2315-G2315)</f>
        <v>141.84</v>
      </c>
      <c r="J2315" s="11" t="n">
        <f aca="false">IFERROR(I2315/F2315,0)</f>
        <v>0.205493741307371</v>
      </c>
      <c r="K2315" s="4" t="str">
        <f aca="false">IFERROR(INDEX(Data_Orders!$F$2:$F$4727,MATCH(B2315,Data_Orders!$A$2:$A$4727,0)),"")</f>
        <v>Retail</v>
      </c>
      <c r="L2315" s="4" t="str">
        <f aca="false">IFERROR(INDEX(Data_Orders!$D$2:$D$4727,MATCH(B2315,Data_Orders!$A$2:$A$4727,0)),"")</f>
        <v>Northampton</v>
      </c>
    </row>
    <row r="2316" customFormat="false" ht="15" hidden="false" customHeight="false" outlineLevel="0" collapsed="false">
      <c r="A2316" s="4" t="s">
        <v>8132</v>
      </c>
      <c r="B2316" s="4" t="s">
        <v>1853</v>
      </c>
      <c r="C2316" s="4" t="s">
        <v>1059</v>
      </c>
      <c r="D2316" s="4" t="n">
        <v>2</v>
      </c>
      <c r="E2316" s="4" t="n">
        <v>103.63</v>
      </c>
      <c r="F2316" s="4" t="n">
        <v>207.26</v>
      </c>
      <c r="G2316" s="4" t="n">
        <f aca="false">INDEX(Data_Products!$D$2:$D$33,MATCH(C2316,Data_Products!$A$2:$A$33,0))</f>
        <v>82.55</v>
      </c>
      <c r="H2316" s="4" t="str">
        <f aca="false">INDEX(Data_Products!$C$2:$C$33,MATCH(C2316,Data_Products!$A$2:$A$33,0))</f>
        <v>Roofing</v>
      </c>
      <c r="I2316" s="10" t="n">
        <f aca="false">D2316*(E2316-G2316)</f>
        <v>42.16</v>
      </c>
      <c r="J2316" s="11" t="n">
        <f aca="false">IFERROR(I2316/F2316,0)</f>
        <v>0.203415999228023</v>
      </c>
      <c r="K2316" s="4" t="str">
        <f aca="false">IFERROR(INDEX(Data_Orders!$F$2:$F$4727,MATCH(B2316,Data_Orders!$A$2:$A$4727,0)),"")</f>
        <v>Retail</v>
      </c>
      <c r="L2316" s="4" t="str">
        <f aca="false">IFERROR(INDEX(Data_Orders!$D$2:$D$4727,MATCH(B2316,Data_Orders!$A$2:$A$4727,0)),"")</f>
        <v>Northampton</v>
      </c>
    </row>
    <row r="2317" customFormat="false" ht="15" hidden="false" customHeight="false" outlineLevel="0" collapsed="false">
      <c r="A2317" s="4" t="s">
        <v>8133</v>
      </c>
      <c r="B2317" s="4" t="s">
        <v>1854</v>
      </c>
      <c r="C2317" s="4" t="s">
        <v>1070</v>
      </c>
      <c r="D2317" s="4" t="n">
        <v>13</v>
      </c>
      <c r="E2317" s="4" t="n">
        <v>230.32</v>
      </c>
      <c r="F2317" s="4" t="n">
        <v>2994.16</v>
      </c>
      <c r="G2317" s="4" t="n">
        <f aca="false">INDEX(Data_Products!$D$2:$D$33,MATCH(C2317,Data_Products!$A$2:$A$33,0))</f>
        <v>161.64</v>
      </c>
      <c r="H2317" s="4" t="str">
        <f aca="false">INDEX(Data_Products!$C$2:$C$33,MATCH(C2317,Data_Products!$A$2:$A$33,0))</f>
        <v>Landscaping</v>
      </c>
      <c r="I2317" s="10" t="n">
        <f aca="false">D2317*(E2317-G2317)</f>
        <v>892.84</v>
      </c>
      <c r="J2317" s="11" t="n">
        <f aca="false">IFERROR(I2317/F2317,0)</f>
        <v>0.298193817297673</v>
      </c>
      <c r="K2317" s="4" t="str">
        <f aca="false">IFERROR(INDEX(Data_Orders!$F$2:$F$4727,MATCH(B2317,Data_Orders!$A$2:$A$4727,0)),"")</f>
        <v>Retail</v>
      </c>
      <c r="L2317" s="4" t="str">
        <f aca="false">IFERROR(INDEX(Data_Orders!$D$2:$D$4727,MATCH(B2317,Data_Orders!$A$2:$A$4727,0)),"")</f>
        <v>Northampton</v>
      </c>
    </row>
    <row r="2318" customFormat="false" ht="15" hidden="false" customHeight="false" outlineLevel="0" collapsed="false">
      <c r="A2318" s="4" t="s">
        <v>8134</v>
      </c>
      <c r="B2318" s="4" t="s">
        <v>1854</v>
      </c>
      <c r="C2318" s="4" t="s">
        <v>1044</v>
      </c>
      <c r="D2318" s="4" t="n">
        <v>10</v>
      </c>
      <c r="E2318" s="4" t="n">
        <v>190.44</v>
      </c>
      <c r="F2318" s="4" t="n">
        <v>1904.4</v>
      </c>
      <c r="G2318" s="4" t="n">
        <f aca="false">INDEX(Data_Products!$D$2:$D$33,MATCH(C2318,Data_Products!$A$2:$A$33,0))</f>
        <v>115.48</v>
      </c>
      <c r="H2318" s="4" t="str">
        <f aca="false">INDEX(Data_Products!$C$2:$C$33,MATCH(C2318,Data_Products!$A$2:$A$33,0))</f>
        <v>Tools &amp; Fixings</v>
      </c>
      <c r="I2318" s="10" t="n">
        <f aca="false">D2318*(E2318-G2318)</f>
        <v>749.6</v>
      </c>
      <c r="J2318" s="11" t="n">
        <f aca="false">IFERROR(I2318/F2318,0)</f>
        <v>0.393614786809494</v>
      </c>
      <c r="K2318" s="4" t="str">
        <f aca="false">IFERROR(INDEX(Data_Orders!$F$2:$F$4727,MATCH(B2318,Data_Orders!$A$2:$A$4727,0)),"")</f>
        <v>Retail</v>
      </c>
      <c r="L2318" s="4" t="str">
        <f aca="false">IFERROR(INDEX(Data_Orders!$D$2:$D$4727,MATCH(B2318,Data_Orders!$A$2:$A$4727,0)),"")</f>
        <v>Northampton</v>
      </c>
    </row>
    <row r="2319" customFormat="false" ht="15" hidden="false" customHeight="false" outlineLevel="0" collapsed="false">
      <c r="A2319" s="4" t="s">
        <v>8135</v>
      </c>
      <c r="B2319" s="4" t="s">
        <v>1855</v>
      </c>
      <c r="C2319" s="4" t="s">
        <v>1035</v>
      </c>
      <c r="D2319" s="4" t="n">
        <v>17</v>
      </c>
      <c r="E2319" s="4" t="n">
        <v>165.07</v>
      </c>
      <c r="F2319" s="4" t="n">
        <v>2806.19</v>
      </c>
      <c r="G2319" s="4" t="n">
        <f aca="false">INDEX(Data_Products!$D$2:$D$33,MATCH(C2319,Data_Products!$A$2:$A$33,0))</f>
        <v>134.65</v>
      </c>
      <c r="H2319" s="4" t="str">
        <f aca="false">INDEX(Data_Products!$C$2:$C$33,MATCH(C2319,Data_Products!$A$2:$A$33,0))</f>
        <v>Insulation</v>
      </c>
      <c r="I2319" s="10" t="n">
        <f aca="false">D2319*(E2319-G2319)</f>
        <v>517.14</v>
      </c>
      <c r="J2319" s="11" t="n">
        <f aca="false">IFERROR(I2319/F2319,0)</f>
        <v>0.184285454655601</v>
      </c>
      <c r="K2319" s="4" t="str">
        <f aca="false">IFERROR(INDEX(Data_Orders!$F$2:$F$4727,MATCH(B2319,Data_Orders!$A$2:$A$4727,0)),"")</f>
        <v>Contractor</v>
      </c>
      <c r="L2319" s="4" t="str">
        <f aca="false">IFERROR(INDEX(Data_Orders!$D$2:$D$4727,MATCH(B2319,Data_Orders!$A$2:$A$4727,0)),"")</f>
        <v>Northampton</v>
      </c>
    </row>
    <row r="2320" customFormat="false" ht="15" hidden="false" customHeight="false" outlineLevel="0" collapsed="false">
      <c r="A2320" s="4" t="s">
        <v>8136</v>
      </c>
      <c r="B2320" s="4" t="s">
        <v>1855</v>
      </c>
      <c r="C2320" s="4" t="s">
        <v>1064</v>
      </c>
      <c r="D2320" s="4" t="n">
        <v>10</v>
      </c>
      <c r="E2320" s="4" t="n">
        <v>97.63</v>
      </c>
      <c r="F2320" s="4" t="n">
        <v>976.3</v>
      </c>
      <c r="G2320" s="4" t="n">
        <f aca="false">INDEX(Data_Products!$D$2:$D$33,MATCH(C2320,Data_Products!$A$2:$A$33,0))</f>
        <v>65.21</v>
      </c>
      <c r="H2320" s="4" t="str">
        <f aca="false">INDEX(Data_Products!$C$2:$C$33,MATCH(C2320,Data_Products!$A$2:$A$33,0))</f>
        <v>Plumbing &amp; Drainage</v>
      </c>
      <c r="I2320" s="10" t="n">
        <f aca="false">D2320*(E2320-G2320)</f>
        <v>324.2</v>
      </c>
      <c r="J2320" s="11" t="n">
        <f aca="false">IFERROR(I2320/F2320,0)</f>
        <v>0.332070060432244</v>
      </c>
      <c r="K2320" s="4" t="str">
        <f aca="false">IFERROR(INDEX(Data_Orders!$F$2:$F$4727,MATCH(B2320,Data_Orders!$A$2:$A$4727,0)),"")</f>
        <v>Contractor</v>
      </c>
      <c r="L2320" s="4" t="str">
        <f aca="false">IFERROR(INDEX(Data_Orders!$D$2:$D$4727,MATCH(B2320,Data_Orders!$A$2:$A$4727,0)),"")</f>
        <v>Northampton</v>
      </c>
    </row>
    <row r="2321" customFormat="false" ht="15" hidden="false" customHeight="false" outlineLevel="0" collapsed="false">
      <c r="A2321" s="4" t="s">
        <v>8137</v>
      </c>
      <c r="B2321" s="4" t="s">
        <v>1855</v>
      </c>
      <c r="C2321" s="4" t="s">
        <v>1037</v>
      </c>
      <c r="D2321" s="4" t="n">
        <v>10</v>
      </c>
      <c r="E2321" s="4" t="n">
        <v>90.97</v>
      </c>
      <c r="F2321" s="4" t="n">
        <v>909.7</v>
      </c>
      <c r="G2321" s="4" t="n">
        <f aca="false">INDEX(Data_Products!$D$2:$D$33,MATCH(C2321,Data_Products!$A$2:$A$33,0))</f>
        <v>73.81</v>
      </c>
      <c r="H2321" s="4" t="str">
        <f aca="false">INDEX(Data_Products!$C$2:$C$33,MATCH(C2321,Data_Products!$A$2:$A$33,0))</f>
        <v>Insulation</v>
      </c>
      <c r="I2321" s="10" t="n">
        <f aca="false">D2321*(E2321-G2321)</f>
        <v>171.6</v>
      </c>
      <c r="J2321" s="11" t="n">
        <f aca="false">IFERROR(I2321/F2321,0)</f>
        <v>0.18863361547763</v>
      </c>
      <c r="K2321" s="4" t="str">
        <f aca="false">IFERROR(INDEX(Data_Orders!$F$2:$F$4727,MATCH(B2321,Data_Orders!$A$2:$A$4727,0)),"")</f>
        <v>Contractor</v>
      </c>
      <c r="L2321" s="4" t="str">
        <f aca="false">IFERROR(INDEX(Data_Orders!$D$2:$D$4727,MATCH(B2321,Data_Orders!$A$2:$A$4727,0)),"")</f>
        <v>Northampton</v>
      </c>
    </row>
    <row r="2322" customFormat="false" ht="15" hidden="false" customHeight="false" outlineLevel="0" collapsed="false">
      <c r="A2322" s="4" t="s">
        <v>8138</v>
      </c>
      <c r="B2322" s="4" t="s">
        <v>1855</v>
      </c>
      <c r="C2322" s="4" t="s">
        <v>1015</v>
      </c>
      <c r="D2322" s="4" t="n">
        <v>7</v>
      </c>
      <c r="E2322" s="4" t="n">
        <v>122.01</v>
      </c>
      <c r="F2322" s="4" t="n">
        <v>854.07</v>
      </c>
      <c r="G2322" s="4" t="n">
        <f aca="false">INDEX(Data_Products!$D$2:$D$33,MATCH(C2322,Data_Products!$A$2:$A$33,0))</f>
        <v>85.53</v>
      </c>
      <c r="H2322" s="4" t="str">
        <f aca="false">INDEX(Data_Products!$C$2:$C$33,MATCH(C2322,Data_Products!$A$2:$A$33,0))</f>
        <v>Timber</v>
      </c>
      <c r="I2322" s="10" t="n">
        <f aca="false">D2322*(E2322-G2322)</f>
        <v>255.36</v>
      </c>
      <c r="J2322" s="11" t="n">
        <f aca="false">IFERROR(I2322/F2322,0)</f>
        <v>0.298991885910991</v>
      </c>
      <c r="K2322" s="4" t="str">
        <f aca="false">IFERROR(INDEX(Data_Orders!$F$2:$F$4727,MATCH(B2322,Data_Orders!$A$2:$A$4727,0)),"")</f>
        <v>Contractor</v>
      </c>
      <c r="L2322" s="4" t="str">
        <f aca="false">IFERROR(INDEX(Data_Orders!$D$2:$D$4727,MATCH(B2322,Data_Orders!$A$2:$A$4727,0)),"")</f>
        <v>Northampton</v>
      </c>
    </row>
    <row r="2323" customFormat="false" ht="15" hidden="false" customHeight="false" outlineLevel="0" collapsed="false">
      <c r="A2323" s="4" t="s">
        <v>8139</v>
      </c>
      <c r="B2323" s="4" t="s">
        <v>1856</v>
      </c>
      <c r="C2323" s="4" t="s">
        <v>1070</v>
      </c>
      <c r="D2323" s="4" t="n">
        <v>10</v>
      </c>
      <c r="E2323" s="4" t="n">
        <v>230.32</v>
      </c>
      <c r="F2323" s="4" t="n">
        <v>2303.2</v>
      </c>
      <c r="G2323" s="4" t="n">
        <f aca="false">INDEX(Data_Products!$D$2:$D$33,MATCH(C2323,Data_Products!$A$2:$A$33,0))</f>
        <v>161.64</v>
      </c>
      <c r="H2323" s="4" t="str">
        <f aca="false">INDEX(Data_Products!$C$2:$C$33,MATCH(C2323,Data_Products!$A$2:$A$33,0))</f>
        <v>Landscaping</v>
      </c>
      <c r="I2323" s="10" t="n">
        <f aca="false">D2323*(E2323-G2323)</f>
        <v>686.8</v>
      </c>
      <c r="J2323" s="11" t="n">
        <f aca="false">IFERROR(I2323/F2323,0)</f>
        <v>0.298193817297673</v>
      </c>
      <c r="K2323" s="4" t="str">
        <f aca="false">IFERROR(INDEX(Data_Orders!$F$2:$F$4727,MATCH(B2323,Data_Orders!$A$2:$A$4727,0)),"")</f>
        <v>Retail</v>
      </c>
      <c r="L2323" s="4" t="str">
        <f aca="false">IFERROR(INDEX(Data_Orders!$D$2:$D$4727,MATCH(B2323,Data_Orders!$A$2:$A$4727,0)),"")</f>
        <v>Northampton</v>
      </c>
    </row>
    <row r="2324" customFormat="false" ht="15" hidden="false" customHeight="false" outlineLevel="0" collapsed="false">
      <c r="A2324" s="4" t="s">
        <v>8140</v>
      </c>
      <c r="B2324" s="4" t="s">
        <v>1856</v>
      </c>
      <c r="C2324" s="4" t="s">
        <v>1066</v>
      </c>
      <c r="D2324" s="4" t="n">
        <v>15</v>
      </c>
      <c r="E2324" s="4" t="n">
        <v>209.69</v>
      </c>
      <c r="F2324" s="4" t="n">
        <v>3145.35</v>
      </c>
      <c r="G2324" s="4" t="n">
        <f aca="false">INDEX(Data_Products!$D$2:$D$33,MATCH(C2324,Data_Products!$A$2:$A$33,0))</f>
        <v>144.38</v>
      </c>
      <c r="H2324" s="4" t="str">
        <f aca="false">INDEX(Data_Products!$C$2:$C$33,MATCH(C2324,Data_Products!$A$2:$A$33,0))</f>
        <v>Plumbing &amp; Drainage</v>
      </c>
      <c r="I2324" s="10" t="n">
        <f aca="false">D2324*(E2324-G2324)</f>
        <v>979.65</v>
      </c>
      <c r="J2324" s="11" t="n">
        <f aca="false">IFERROR(I2324/F2324,0)</f>
        <v>0.311459773952024</v>
      </c>
      <c r="K2324" s="4" t="str">
        <f aca="false">IFERROR(INDEX(Data_Orders!$F$2:$F$4727,MATCH(B2324,Data_Orders!$A$2:$A$4727,0)),"")</f>
        <v>Retail</v>
      </c>
      <c r="L2324" s="4" t="str">
        <f aca="false">IFERROR(INDEX(Data_Orders!$D$2:$D$4727,MATCH(B2324,Data_Orders!$A$2:$A$4727,0)),"")</f>
        <v>Northampton</v>
      </c>
    </row>
    <row r="2325" customFormat="false" ht="15" hidden="false" customHeight="false" outlineLevel="0" collapsed="false">
      <c r="A2325" s="4" t="s">
        <v>8141</v>
      </c>
      <c r="B2325" s="4" t="s">
        <v>1856</v>
      </c>
      <c r="C2325" s="4" t="s">
        <v>1013</v>
      </c>
      <c r="D2325" s="4" t="n">
        <v>6</v>
      </c>
      <c r="E2325" s="4" t="n">
        <v>240.92</v>
      </c>
      <c r="F2325" s="4" t="n">
        <v>1445.52</v>
      </c>
      <c r="G2325" s="4" t="n">
        <f aca="false">INDEX(Data_Products!$D$2:$D$33,MATCH(C2325,Data_Products!$A$2:$A$33,0))</f>
        <v>168.32</v>
      </c>
      <c r="H2325" s="4" t="str">
        <f aca="false">INDEX(Data_Products!$C$2:$C$33,MATCH(C2325,Data_Products!$A$2:$A$33,0))</f>
        <v>Timber</v>
      </c>
      <c r="I2325" s="10" t="n">
        <f aca="false">D2325*(E2325-G2325)</f>
        <v>435.6</v>
      </c>
      <c r="J2325" s="11" t="n">
        <f aca="false">IFERROR(I2325/F2325,0)</f>
        <v>0.301344844761747</v>
      </c>
      <c r="K2325" s="4" t="str">
        <f aca="false">IFERROR(INDEX(Data_Orders!$F$2:$F$4727,MATCH(B2325,Data_Orders!$A$2:$A$4727,0)),"")</f>
        <v>Retail</v>
      </c>
      <c r="L2325" s="4" t="str">
        <f aca="false">IFERROR(INDEX(Data_Orders!$D$2:$D$4727,MATCH(B2325,Data_Orders!$A$2:$A$4727,0)),"")</f>
        <v>Northampton</v>
      </c>
    </row>
    <row r="2326" customFormat="false" ht="15" hidden="false" customHeight="false" outlineLevel="0" collapsed="false">
      <c r="A2326" s="4" t="s">
        <v>8142</v>
      </c>
      <c r="B2326" s="4" t="s">
        <v>1856</v>
      </c>
      <c r="C2326" s="4" t="s">
        <v>1075</v>
      </c>
      <c r="D2326" s="4" t="n">
        <v>19</v>
      </c>
      <c r="E2326" s="4" t="n">
        <v>98.61</v>
      </c>
      <c r="F2326" s="4" t="n">
        <v>1873.59</v>
      </c>
      <c r="G2326" s="4" t="n">
        <f aca="false">INDEX(Data_Products!$D$2:$D$33,MATCH(C2326,Data_Products!$A$2:$A$33,0))</f>
        <v>74.84</v>
      </c>
      <c r="H2326" s="4" t="str">
        <f aca="false">INDEX(Data_Products!$C$2:$C$33,MATCH(C2326,Data_Products!$A$2:$A$33,0))</f>
        <v>Landscaping</v>
      </c>
      <c r="I2326" s="10" t="n">
        <f aca="false">D2326*(E2326-G2326)</f>
        <v>451.63</v>
      </c>
      <c r="J2326" s="11" t="n">
        <f aca="false">IFERROR(I2326/F2326,0)</f>
        <v>0.24105060338708</v>
      </c>
      <c r="K2326" s="4" t="str">
        <f aca="false">IFERROR(INDEX(Data_Orders!$F$2:$F$4727,MATCH(B2326,Data_Orders!$A$2:$A$4727,0)),"")</f>
        <v>Retail</v>
      </c>
      <c r="L2326" s="4" t="str">
        <f aca="false">IFERROR(INDEX(Data_Orders!$D$2:$D$4727,MATCH(B2326,Data_Orders!$A$2:$A$4727,0)),"")</f>
        <v>Northampton</v>
      </c>
    </row>
    <row r="2327" customFormat="false" ht="15" hidden="false" customHeight="false" outlineLevel="0" collapsed="false">
      <c r="A2327" s="4" t="s">
        <v>8143</v>
      </c>
      <c r="B2327" s="4" t="s">
        <v>1856</v>
      </c>
      <c r="C2327" s="4" t="s">
        <v>1059</v>
      </c>
      <c r="D2327" s="4" t="n">
        <v>5</v>
      </c>
      <c r="E2327" s="4" t="n">
        <v>103.63</v>
      </c>
      <c r="F2327" s="4" t="n">
        <v>518.15</v>
      </c>
      <c r="G2327" s="4" t="n">
        <f aca="false">INDEX(Data_Products!$D$2:$D$33,MATCH(C2327,Data_Products!$A$2:$A$33,0))</f>
        <v>82.55</v>
      </c>
      <c r="H2327" s="4" t="str">
        <f aca="false">INDEX(Data_Products!$C$2:$C$33,MATCH(C2327,Data_Products!$A$2:$A$33,0))</f>
        <v>Roofing</v>
      </c>
      <c r="I2327" s="10" t="n">
        <f aca="false">D2327*(E2327-G2327)</f>
        <v>105.4</v>
      </c>
      <c r="J2327" s="11" t="n">
        <f aca="false">IFERROR(I2327/F2327,0)</f>
        <v>0.203415999228023</v>
      </c>
      <c r="K2327" s="4" t="str">
        <f aca="false">IFERROR(INDEX(Data_Orders!$F$2:$F$4727,MATCH(B2327,Data_Orders!$A$2:$A$4727,0)),"")</f>
        <v>Retail</v>
      </c>
      <c r="L2327" s="4" t="str">
        <f aca="false">IFERROR(INDEX(Data_Orders!$D$2:$D$4727,MATCH(B2327,Data_Orders!$A$2:$A$4727,0)),"")</f>
        <v>Northampton</v>
      </c>
    </row>
    <row r="2328" customFormat="false" ht="15" hidden="false" customHeight="false" outlineLevel="0" collapsed="false">
      <c r="A2328" s="4" t="s">
        <v>8144</v>
      </c>
      <c r="B2328" s="4" t="s">
        <v>1857</v>
      </c>
      <c r="C2328" s="4" t="s">
        <v>1030</v>
      </c>
      <c r="D2328" s="4" t="n">
        <v>7</v>
      </c>
      <c r="E2328" s="4" t="n">
        <v>25.23</v>
      </c>
      <c r="F2328" s="4" t="n">
        <v>176.61</v>
      </c>
      <c r="G2328" s="4" t="n">
        <f aca="false">INDEX(Data_Products!$D$2:$D$33,MATCH(C2328,Data_Products!$A$2:$A$33,0))</f>
        <v>17.67</v>
      </c>
      <c r="H2328" s="4" t="str">
        <f aca="false">INDEX(Data_Products!$C$2:$C$33,MATCH(C2328,Data_Products!$A$2:$A$33,0))</f>
        <v>Cement &amp; Aggregates</v>
      </c>
      <c r="I2328" s="10" t="n">
        <f aca="false">D2328*(E2328-G2328)</f>
        <v>52.92</v>
      </c>
      <c r="J2328" s="11" t="n">
        <f aca="false">IFERROR(I2328/F2328,0)</f>
        <v>0.299643281807372</v>
      </c>
      <c r="K2328" s="4" t="str">
        <f aca="false">IFERROR(INDEX(Data_Orders!$F$2:$F$4727,MATCH(B2328,Data_Orders!$A$2:$A$4727,0)),"")</f>
        <v>Retail</v>
      </c>
      <c r="L2328" s="4" t="str">
        <f aca="false">IFERROR(INDEX(Data_Orders!$D$2:$D$4727,MATCH(B2328,Data_Orders!$A$2:$A$4727,0)),"")</f>
        <v>Northampton</v>
      </c>
    </row>
    <row r="2329" customFormat="false" ht="15" hidden="false" customHeight="false" outlineLevel="0" collapsed="false">
      <c r="A2329" s="4" t="s">
        <v>8145</v>
      </c>
      <c r="B2329" s="4" t="s">
        <v>1857</v>
      </c>
      <c r="C2329" s="4" t="s">
        <v>1073</v>
      </c>
      <c r="D2329" s="4" t="n">
        <v>7</v>
      </c>
      <c r="E2329" s="4" t="n">
        <v>231.05</v>
      </c>
      <c r="F2329" s="4" t="n">
        <v>1617.35</v>
      </c>
      <c r="G2329" s="4" t="n">
        <f aca="false">INDEX(Data_Products!$D$2:$D$33,MATCH(C2329,Data_Products!$A$2:$A$33,0))</f>
        <v>148.29</v>
      </c>
      <c r="H2329" s="4" t="str">
        <f aca="false">INDEX(Data_Products!$C$2:$C$33,MATCH(C2329,Data_Products!$A$2:$A$33,0))</f>
        <v>Landscaping</v>
      </c>
      <c r="I2329" s="10" t="n">
        <f aca="false">D2329*(E2329-G2329)</f>
        <v>579.32</v>
      </c>
      <c r="J2329" s="11" t="n">
        <f aca="false">IFERROR(I2329/F2329,0)</f>
        <v>0.358190867777537</v>
      </c>
      <c r="K2329" s="4" t="str">
        <f aca="false">IFERROR(INDEX(Data_Orders!$F$2:$F$4727,MATCH(B2329,Data_Orders!$A$2:$A$4727,0)),"")</f>
        <v>Retail</v>
      </c>
      <c r="L2329" s="4" t="str">
        <f aca="false">IFERROR(INDEX(Data_Orders!$D$2:$D$4727,MATCH(B2329,Data_Orders!$A$2:$A$4727,0)),"")</f>
        <v>Northampton</v>
      </c>
    </row>
    <row r="2330" customFormat="false" ht="15" hidden="false" customHeight="false" outlineLevel="0" collapsed="false">
      <c r="A2330" s="4" t="s">
        <v>8146</v>
      </c>
      <c r="B2330" s="4" t="s">
        <v>1857</v>
      </c>
      <c r="C2330" s="4" t="s">
        <v>1019</v>
      </c>
      <c r="D2330" s="4" t="n">
        <v>1</v>
      </c>
      <c r="E2330" s="4" t="n">
        <v>79.76</v>
      </c>
      <c r="F2330" s="4" t="n">
        <v>79.76</v>
      </c>
      <c r="G2330" s="4" t="n">
        <f aca="false">INDEX(Data_Products!$D$2:$D$33,MATCH(C2330,Data_Products!$A$2:$A$33,0))</f>
        <v>59.07</v>
      </c>
      <c r="H2330" s="4" t="str">
        <f aca="false">INDEX(Data_Products!$C$2:$C$33,MATCH(C2330,Data_Products!$A$2:$A$33,0))</f>
        <v>Timber</v>
      </c>
      <c r="I2330" s="10" t="n">
        <f aca="false">D2330*(E2330-G2330)</f>
        <v>20.69</v>
      </c>
      <c r="J2330" s="11" t="n">
        <f aca="false">IFERROR(I2330/F2330,0)</f>
        <v>0.259403209628887</v>
      </c>
      <c r="K2330" s="4" t="str">
        <f aca="false">IFERROR(INDEX(Data_Orders!$F$2:$F$4727,MATCH(B2330,Data_Orders!$A$2:$A$4727,0)),"")</f>
        <v>Retail</v>
      </c>
      <c r="L2330" s="4" t="str">
        <f aca="false">IFERROR(INDEX(Data_Orders!$D$2:$D$4727,MATCH(B2330,Data_Orders!$A$2:$A$4727,0)),"")</f>
        <v>Northampton</v>
      </c>
    </row>
    <row r="2331" customFormat="false" ht="15" hidden="false" customHeight="false" outlineLevel="0" collapsed="false">
      <c r="A2331" s="4" t="s">
        <v>8147</v>
      </c>
      <c r="B2331" s="4" t="s">
        <v>1857</v>
      </c>
      <c r="C2331" s="4" t="s">
        <v>1024</v>
      </c>
      <c r="D2331" s="4" t="n">
        <v>12</v>
      </c>
      <c r="E2331" s="4" t="n">
        <v>137.14</v>
      </c>
      <c r="F2331" s="4" t="n">
        <v>1645.68</v>
      </c>
      <c r="G2331" s="4" t="n">
        <f aca="false">INDEX(Data_Products!$D$2:$D$33,MATCH(C2331,Data_Products!$A$2:$A$33,0))</f>
        <v>99.99</v>
      </c>
      <c r="H2331" s="4" t="str">
        <f aca="false">INDEX(Data_Products!$C$2:$C$33,MATCH(C2331,Data_Products!$A$2:$A$33,0))</f>
        <v>Cement &amp; Aggregates</v>
      </c>
      <c r="I2331" s="10" t="n">
        <f aca="false">D2331*(E2331-G2331)</f>
        <v>445.8</v>
      </c>
      <c r="J2331" s="11" t="n">
        <f aca="false">IFERROR(I2331/F2331,0)</f>
        <v>0.270891060230421</v>
      </c>
      <c r="K2331" s="4" t="str">
        <f aca="false">IFERROR(INDEX(Data_Orders!$F$2:$F$4727,MATCH(B2331,Data_Orders!$A$2:$A$4727,0)),"")</f>
        <v>Retail</v>
      </c>
      <c r="L2331" s="4" t="str">
        <f aca="false">IFERROR(INDEX(Data_Orders!$D$2:$D$4727,MATCH(B2331,Data_Orders!$A$2:$A$4727,0)),"")</f>
        <v>Northampton</v>
      </c>
    </row>
    <row r="2332" customFormat="false" ht="15" hidden="false" customHeight="false" outlineLevel="0" collapsed="false">
      <c r="A2332" s="4" t="s">
        <v>8148</v>
      </c>
      <c r="B2332" s="4" t="s">
        <v>1858</v>
      </c>
      <c r="C2332" s="4" t="s">
        <v>1075</v>
      </c>
      <c r="D2332" s="4" t="n">
        <v>4</v>
      </c>
      <c r="E2332" s="4" t="n">
        <v>98.61</v>
      </c>
      <c r="F2332" s="4" t="n">
        <v>394.44</v>
      </c>
      <c r="G2332" s="4" t="n">
        <f aca="false">INDEX(Data_Products!$D$2:$D$33,MATCH(C2332,Data_Products!$A$2:$A$33,0))</f>
        <v>74.84</v>
      </c>
      <c r="H2332" s="4" t="str">
        <f aca="false">INDEX(Data_Products!$C$2:$C$33,MATCH(C2332,Data_Products!$A$2:$A$33,0))</f>
        <v>Landscaping</v>
      </c>
      <c r="I2332" s="10" t="n">
        <f aca="false">D2332*(E2332-G2332)</f>
        <v>95.08</v>
      </c>
      <c r="J2332" s="11" t="n">
        <f aca="false">IFERROR(I2332/F2332,0)</f>
        <v>0.24105060338708</v>
      </c>
      <c r="K2332" s="4" t="str">
        <f aca="false">IFERROR(INDEX(Data_Orders!$F$2:$F$4727,MATCH(B2332,Data_Orders!$A$2:$A$4727,0)),"")</f>
        <v>Contractor</v>
      </c>
      <c r="L2332" s="4" t="str">
        <f aca="false">IFERROR(INDEX(Data_Orders!$D$2:$D$4727,MATCH(B2332,Data_Orders!$A$2:$A$4727,0)),"")</f>
        <v>Binley (Coventry)</v>
      </c>
    </row>
    <row r="2333" customFormat="false" ht="15" hidden="false" customHeight="false" outlineLevel="0" collapsed="false">
      <c r="A2333" s="4" t="s">
        <v>8149</v>
      </c>
      <c r="B2333" s="4" t="s">
        <v>1858</v>
      </c>
      <c r="C2333" s="4" t="s">
        <v>1013</v>
      </c>
      <c r="D2333" s="4" t="n">
        <v>12</v>
      </c>
      <c r="E2333" s="4" t="n">
        <v>240.92</v>
      </c>
      <c r="F2333" s="4" t="n">
        <v>2891.04</v>
      </c>
      <c r="G2333" s="4" t="n">
        <f aca="false">INDEX(Data_Products!$D$2:$D$33,MATCH(C2333,Data_Products!$A$2:$A$33,0))</f>
        <v>168.32</v>
      </c>
      <c r="H2333" s="4" t="str">
        <f aca="false">INDEX(Data_Products!$C$2:$C$33,MATCH(C2333,Data_Products!$A$2:$A$33,0))</f>
        <v>Timber</v>
      </c>
      <c r="I2333" s="10" t="n">
        <f aca="false">D2333*(E2333-G2333)</f>
        <v>871.2</v>
      </c>
      <c r="J2333" s="11" t="n">
        <f aca="false">IFERROR(I2333/F2333,0)</f>
        <v>0.301344844761747</v>
      </c>
      <c r="K2333" s="4" t="str">
        <f aca="false">IFERROR(INDEX(Data_Orders!$F$2:$F$4727,MATCH(B2333,Data_Orders!$A$2:$A$4727,0)),"")</f>
        <v>Contractor</v>
      </c>
      <c r="L2333" s="4" t="str">
        <f aca="false">IFERROR(INDEX(Data_Orders!$D$2:$D$4727,MATCH(B2333,Data_Orders!$A$2:$A$4727,0)),"")</f>
        <v>Binley (Coventry)</v>
      </c>
    </row>
    <row r="2334" customFormat="false" ht="15" hidden="false" customHeight="false" outlineLevel="0" collapsed="false">
      <c r="A2334" s="4" t="s">
        <v>8150</v>
      </c>
      <c r="B2334" s="4" t="s">
        <v>1859</v>
      </c>
      <c r="C2334" s="4" t="s">
        <v>1077</v>
      </c>
      <c r="D2334" s="4" t="n">
        <v>4</v>
      </c>
      <c r="E2334" s="4" t="n">
        <v>46.61</v>
      </c>
      <c r="F2334" s="4" t="n">
        <v>186.44</v>
      </c>
      <c r="G2334" s="4" t="n">
        <f aca="false">INDEX(Data_Products!$D$2:$D$33,MATCH(C2334,Data_Products!$A$2:$A$33,0))</f>
        <v>36.87</v>
      </c>
      <c r="H2334" s="4" t="str">
        <f aca="false">INDEX(Data_Products!$C$2:$C$33,MATCH(C2334,Data_Products!$A$2:$A$33,0))</f>
        <v>Landscaping</v>
      </c>
      <c r="I2334" s="10" t="n">
        <f aca="false">D2334*(E2334-G2334)</f>
        <v>38.96</v>
      </c>
      <c r="J2334" s="11" t="n">
        <f aca="false">IFERROR(I2334/F2334,0)</f>
        <v>0.208968032611028</v>
      </c>
      <c r="K2334" s="4" t="str">
        <f aca="false">IFERROR(INDEX(Data_Orders!$F$2:$F$4727,MATCH(B2334,Data_Orders!$A$2:$A$4727,0)),"")</f>
        <v>Contractor</v>
      </c>
      <c r="L2334" s="4" t="str">
        <f aca="false">IFERROR(INDEX(Data_Orders!$D$2:$D$4727,MATCH(B2334,Data_Orders!$A$2:$A$4727,0)),"")</f>
        <v>Binley (Coventry)</v>
      </c>
    </row>
    <row r="2335" customFormat="false" ht="15" hidden="false" customHeight="false" outlineLevel="0" collapsed="false">
      <c r="A2335" s="4" t="s">
        <v>8151</v>
      </c>
      <c r="B2335" s="4" t="s">
        <v>1859</v>
      </c>
      <c r="C2335" s="4" t="s">
        <v>1013</v>
      </c>
      <c r="D2335" s="4" t="n">
        <v>17</v>
      </c>
      <c r="E2335" s="4" t="n">
        <v>240.92</v>
      </c>
      <c r="F2335" s="4" t="n">
        <v>4095.64</v>
      </c>
      <c r="G2335" s="4" t="n">
        <f aca="false">INDEX(Data_Products!$D$2:$D$33,MATCH(C2335,Data_Products!$A$2:$A$33,0))</f>
        <v>168.32</v>
      </c>
      <c r="H2335" s="4" t="str">
        <f aca="false">INDEX(Data_Products!$C$2:$C$33,MATCH(C2335,Data_Products!$A$2:$A$33,0))</f>
        <v>Timber</v>
      </c>
      <c r="I2335" s="10" t="n">
        <f aca="false">D2335*(E2335-G2335)</f>
        <v>1234.2</v>
      </c>
      <c r="J2335" s="11" t="n">
        <f aca="false">IFERROR(I2335/F2335,0)</f>
        <v>0.301344844761747</v>
      </c>
      <c r="K2335" s="4" t="str">
        <f aca="false">IFERROR(INDEX(Data_Orders!$F$2:$F$4727,MATCH(B2335,Data_Orders!$A$2:$A$4727,0)),"")</f>
        <v>Contractor</v>
      </c>
      <c r="L2335" s="4" t="str">
        <f aca="false">IFERROR(INDEX(Data_Orders!$D$2:$D$4727,MATCH(B2335,Data_Orders!$A$2:$A$4727,0)),"")</f>
        <v>Binley (Coventry)</v>
      </c>
    </row>
    <row r="2336" customFormat="false" ht="15" hidden="false" customHeight="false" outlineLevel="0" collapsed="false">
      <c r="A2336" s="4" t="s">
        <v>8152</v>
      </c>
      <c r="B2336" s="4" t="s">
        <v>1860</v>
      </c>
      <c r="C2336" s="4" t="s">
        <v>1050</v>
      </c>
      <c r="D2336" s="4" t="n">
        <v>13</v>
      </c>
      <c r="E2336" s="4" t="n">
        <v>238.63</v>
      </c>
      <c r="F2336" s="4" t="n">
        <v>3102.19</v>
      </c>
      <c r="G2336" s="4" t="n">
        <f aca="false">INDEX(Data_Products!$D$2:$D$33,MATCH(C2336,Data_Products!$A$2:$A$33,0))</f>
        <v>148.91</v>
      </c>
      <c r="H2336" s="4" t="str">
        <f aca="false">INDEX(Data_Products!$C$2:$C$33,MATCH(C2336,Data_Products!$A$2:$A$33,0))</f>
        <v>Tools &amp; Fixings</v>
      </c>
      <c r="I2336" s="10" t="n">
        <f aca="false">D2336*(E2336-G2336)</f>
        <v>1166.36</v>
      </c>
      <c r="J2336" s="11" t="n">
        <f aca="false">IFERROR(I2336/F2336,0)</f>
        <v>0.375979549930855</v>
      </c>
      <c r="K2336" s="4" t="str">
        <f aca="false">IFERROR(INDEX(Data_Orders!$F$2:$F$4727,MATCH(B2336,Data_Orders!$A$2:$A$4727,0)),"")</f>
        <v>Contractor</v>
      </c>
      <c r="L2336" s="4" t="str">
        <f aca="false">IFERROR(INDEX(Data_Orders!$D$2:$D$4727,MATCH(B2336,Data_Orders!$A$2:$A$4727,0)),"")</f>
        <v>Binley (Coventry)</v>
      </c>
    </row>
    <row r="2337" customFormat="false" ht="15" hidden="false" customHeight="false" outlineLevel="0" collapsed="false">
      <c r="A2337" s="4" t="s">
        <v>8153</v>
      </c>
      <c r="B2337" s="4" t="s">
        <v>1860</v>
      </c>
      <c r="C2337" s="4" t="s">
        <v>1039</v>
      </c>
      <c r="D2337" s="4" t="n">
        <v>8</v>
      </c>
      <c r="E2337" s="4" t="n">
        <v>160.41</v>
      </c>
      <c r="F2337" s="4" t="n">
        <v>1283.28</v>
      </c>
      <c r="G2337" s="4" t="n">
        <f aca="false">INDEX(Data_Products!$D$2:$D$33,MATCH(C2337,Data_Products!$A$2:$A$33,0))</f>
        <v>99.74</v>
      </c>
      <c r="H2337" s="4" t="str">
        <f aca="false">INDEX(Data_Products!$C$2:$C$33,MATCH(C2337,Data_Products!$A$2:$A$33,0))</f>
        <v>Insulation</v>
      </c>
      <c r="I2337" s="10" t="n">
        <f aca="false">D2337*(E2337-G2337)</f>
        <v>485.36</v>
      </c>
      <c r="J2337" s="11" t="n">
        <f aca="false">IFERROR(I2337/F2337,0)</f>
        <v>0.378218315566361</v>
      </c>
      <c r="K2337" s="4" t="str">
        <f aca="false">IFERROR(INDEX(Data_Orders!$F$2:$F$4727,MATCH(B2337,Data_Orders!$A$2:$A$4727,0)),"")</f>
        <v>Contractor</v>
      </c>
      <c r="L2337" s="4" t="str">
        <f aca="false">IFERROR(INDEX(Data_Orders!$D$2:$D$4727,MATCH(B2337,Data_Orders!$A$2:$A$4727,0)),"")</f>
        <v>Binley (Coventry)</v>
      </c>
    </row>
    <row r="2338" customFormat="false" ht="15" hidden="false" customHeight="false" outlineLevel="0" collapsed="false">
      <c r="A2338" s="4" t="s">
        <v>8154</v>
      </c>
      <c r="B2338" s="4" t="s">
        <v>1860</v>
      </c>
      <c r="C2338" s="4" t="s">
        <v>1019</v>
      </c>
      <c r="D2338" s="4" t="n">
        <v>2</v>
      </c>
      <c r="E2338" s="4" t="n">
        <v>79.76</v>
      </c>
      <c r="F2338" s="4" t="n">
        <v>159.52</v>
      </c>
      <c r="G2338" s="4" t="n">
        <f aca="false">INDEX(Data_Products!$D$2:$D$33,MATCH(C2338,Data_Products!$A$2:$A$33,0))</f>
        <v>59.07</v>
      </c>
      <c r="H2338" s="4" t="str">
        <f aca="false">INDEX(Data_Products!$C$2:$C$33,MATCH(C2338,Data_Products!$A$2:$A$33,0))</f>
        <v>Timber</v>
      </c>
      <c r="I2338" s="10" t="n">
        <f aca="false">D2338*(E2338-G2338)</f>
        <v>41.38</v>
      </c>
      <c r="J2338" s="11" t="n">
        <f aca="false">IFERROR(I2338/F2338,0)</f>
        <v>0.259403209628887</v>
      </c>
      <c r="K2338" s="4" t="str">
        <f aca="false">IFERROR(INDEX(Data_Orders!$F$2:$F$4727,MATCH(B2338,Data_Orders!$A$2:$A$4727,0)),"")</f>
        <v>Contractor</v>
      </c>
      <c r="L2338" s="4" t="str">
        <f aca="false">IFERROR(INDEX(Data_Orders!$D$2:$D$4727,MATCH(B2338,Data_Orders!$A$2:$A$4727,0)),"")</f>
        <v>Binley (Coventry)</v>
      </c>
    </row>
    <row r="2339" customFormat="false" ht="15" hidden="false" customHeight="false" outlineLevel="0" collapsed="false">
      <c r="A2339" s="4" t="s">
        <v>8155</v>
      </c>
      <c r="B2339" s="4" t="s">
        <v>1861</v>
      </c>
      <c r="C2339" s="4" t="s">
        <v>1037</v>
      </c>
      <c r="D2339" s="4" t="n">
        <v>10</v>
      </c>
      <c r="E2339" s="4" t="n">
        <v>90.97</v>
      </c>
      <c r="F2339" s="4" t="n">
        <v>909.7</v>
      </c>
      <c r="G2339" s="4" t="n">
        <f aca="false">INDEX(Data_Products!$D$2:$D$33,MATCH(C2339,Data_Products!$A$2:$A$33,0))</f>
        <v>73.81</v>
      </c>
      <c r="H2339" s="4" t="str">
        <f aca="false">INDEX(Data_Products!$C$2:$C$33,MATCH(C2339,Data_Products!$A$2:$A$33,0))</f>
        <v>Insulation</v>
      </c>
      <c r="I2339" s="10" t="n">
        <f aca="false">D2339*(E2339-G2339)</f>
        <v>171.6</v>
      </c>
      <c r="J2339" s="11" t="n">
        <f aca="false">IFERROR(I2339/F2339,0)</f>
        <v>0.18863361547763</v>
      </c>
      <c r="K2339" s="4" t="str">
        <f aca="false">IFERROR(INDEX(Data_Orders!$F$2:$F$4727,MATCH(B2339,Data_Orders!$A$2:$A$4727,0)),"")</f>
        <v>Contractor</v>
      </c>
      <c r="L2339" s="4" t="str">
        <f aca="false">IFERROR(INDEX(Data_Orders!$D$2:$D$4727,MATCH(B2339,Data_Orders!$A$2:$A$4727,0)),"")</f>
        <v>Binley (Coventry)</v>
      </c>
    </row>
    <row r="2340" customFormat="false" ht="15" hidden="false" customHeight="false" outlineLevel="0" collapsed="false">
      <c r="A2340" s="4" t="s">
        <v>8156</v>
      </c>
      <c r="B2340" s="4" t="s">
        <v>1861</v>
      </c>
      <c r="C2340" s="4" t="s">
        <v>1044</v>
      </c>
      <c r="D2340" s="4" t="n">
        <v>20</v>
      </c>
      <c r="E2340" s="4" t="n">
        <v>190.44</v>
      </c>
      <c r="F2340" s="4" t="n">
        <v>3808.8</v>
      </c>
      <c r="G2340" s="4" t="n">
        <f aca="false">INDEX(Data_Products!$D$2:$D$33,MATCH(C2340,Data_Products!$A$2:$A$33,0))</f>
        <v>115.48</v>
      </c>
      <c r="H2340" s="4" t="str">
        <f aca="false">INDEX(Data_Products!$C$2:$C$33,MATCH(C2340,Data_Products!$A$2:$A$33,0))</f>
        <v>Tools &amp; Fixings</v>
      </c>
      <c r="I2340" s="10" t="n">
        <f aca="false">D2340*(E2340-G2340)</f>
        <v>1499.2</v>
      </c>
      <c r="J2340" s="11" t="n">
        <f aca="false">IFERROR(I2340/F2340,0)</f>
        <v>0.393614786809494</v>
      </c>
      <c r="K2340" s="4" t="str">
        <f aca="false">IFERROR(INDEX(Data_Orders!$F$2:$F$4727,MATCH(B2340,Data_Orders!$A$2:$A$4727,0)),"")</f>
        <v>Contractor</v>
      </c>
      <c r="L2340" s="4" t="str">
        <f aca="false">IFERROR(INDEX(Data_Orders!$D$2:$D$4727,MATCH(B2340,Data_Orders!$A$2:$A$4727,0)),"")</f>
        <v>Binley (Coventry)</v>
      </c>
    </row>
    <row r="2341" customFormat="false" ht="15" hidden="false" customHeight="false" outlineLevel="0" collapsed="false">
      <c r="A2341" s="4" t="s">
        <v>8157</v>
      </c>
      <c r="B2341" s="4" t="s">
        <v>1862</v>
      </c>
      <c r="C2341" s="4" t="s">
        <v>1010</v>
      </c>
      <c r="D2341" s="4" t="n">
        <v>4</v>
      </c>
      <c r="E2341" s="4" t="n">
        <v>135.95</v>
      </c>
      <c r="F2341" s="4" t="n">
        <v>543.8</v>
      </c>
      <c r="G2341" s="4" t="n">
        <f aca="false">INDEX(Data_Products!$D$2:$D$33,MATCH(C2341,Data_Products!$A$2:$A$33,0))</f>
        <v>111.1</v>
      </c>
      <c r="H2341" s="4" t="str">
        <f aca="false">INDEX(Data_Products!$C$2:$C$33,MATCH(C2341,Data_Products!$A$2:$A$33,0))</f>
        <v>Timber</v>
      </c>
      <c r="I2341" s="10" t="n">
        <f aca="false">D2341*(E2341-G2341)</f>
        <v>99.4</v>
      </c>
      <c r="J2341" s="11" t="n">
        <f aca="false">IFERROR(I2341/F2341,0)</f>
        <v>0.18278778962854</v>
      </c>
      <c r="K2341" s="4" t="str">
        <f aca="false">IFERROR(INDEX(Data_Orders!$F$2:$F$4727,MATCH(B2341,Data_Orders!$A$2:$A$4727,0)),"")</f>
        <v>Contractor</v>
      </c>
      <c r="L2341" s="4" t="str">
        <f aca="false">IFERROR(INDEX(Data_Orders!$D$2:$D$4727,MATCH(B2341,Data_Orders!$A$2:$A$4727,0)),"")</f>
        <v>Leicester</v>
      </c>
    </row>
    <row r="2342" customFormat="false" ht="15" hidden="false" customHeight="false" outlineLevel="0" collapsed="false">
      <c r="A2342" s="4" t="s">
        <v>8158</v>
      </c>
      <c r="B2342" s="4" t="s">
        <v>1862</v>
      </c>
      <c r="C2342" s="4" t="s">
        <v>1017</v>
      </c>
      <c r="D2342" s="4" t="n">
        <v>16</v>
      </c>
      <c r="E2342" s="4" t="n">
        <v>49.15</v>
      </c>
      <c r="F2342" s="4" t="n">
        <v>786.4</v>
      </c>
      <c r="G2342" s="4" t="n">
        <f aca="false">INDEX(Data_Products!$D$2:$D$33,MATCH(C2342,Data_Products!$A$2:$A$33,0))</f>
        <v>31.44</v>
      </c>
      <c r="H2342" s="4" t="str">
        <f aca="false">INDEX(Data_Products!$C$2:$C$33,MATCH(C2342,Data_Products!$A$2:$A$33,0))</f>
        <v>Timber</v>
      </c>
      <c r="I2342" s="10" t="n">
        <f aca="false">D2342*(E2342-G2342)</f>
        <v>283.36</v>
      </c>
      <c r="J2342" s="11" t="n">
        <f aca="false">IFERROR(I2342/F2342,0)</f>
        <v>0.360325534079349</v>
      </c>
      <c r="K2342" s="4" t="str">
        <f aca="false">IFERROR(INDEX(Data_Orders!$F$2:$F$4727,MATCH(B2342,Data_Orders!$A$2:$A$4727,0)),"")</f>
        <v>Contractor</v>
      </c>
      <c r="L2342" s="4" t="str">
        <f aca="false">IFERROR(INDEX(Data_Orders!$D$2:$D$4727,MATCH(B2342,Data_Orders!$A$2:$A$4727,0)),"")</f>
        <v>Leicester</v>
      </c>
    </row>
    <row r="2343" customFormat="false" ht="15" hidden="false" customHeight="false" outlineLevel="0" collapsed="false">
      <c r="A2343" s="4" t="s">
        <v>8159</v>
      </c>
      <c r="B2343" s="4" t="s">
        <v>1862</v>
      </c>
      <c r="C2343" s="4" t="s">
        <v>1015</v>
      </c>
      <c r="D2343" s="4" t="n">
        <v>17</v>
      </c>
      <c r="E2343" s="4" t="n">
        <v>122.01</v>
      </c>
      <c r="F2343" s="4" t="n">
        <v>2074.17</v>
      </c>
      <c r="G2343" s="4" t="n">
        <f aca="false">INDEX(Data_Products!$D$2:$D$33,MATCH(C2343,Data_Products!$A$2:$A$33,0))</f>
        <v>85.53</v>
      </c>
      <c r="H2343" s="4" t="str">
        <f aca="false">INDEX(Data_Products!$C$2:$C$33,MATCH(C2343,Data_Products!$A$2:$A$33,0))</f>
        <v>Timber</v>
      </c>
      <c r="I2343" s="10" t="n">
        <f aca="false">D2343*(E2343-G2343)</f>
        <v>620.16</v>
      </c>
      <c r="J2343" s="11" t="n">
        <f aca="false">IFERROR(I2343/F2343,0)</f>
        <v>0.298991885910991</v>
      </c>
      <c r="K2343" s="4" t="str">
        <f aca="false">IFERROR(INDEX(Data_Orders!$F$2:$F$4727,MATCH(B2343,Data_Orders!$A$2:$A$4727,0)),"")</f>
        <v>Contractor</v>
      </c>
      <c r="L2343" s="4" t="str">
        <f aca="false">IFERROR(INDEX(Data_Orders!$D$2:$D$4727,MATCH(B2343,Data_Orders!$A$2:$A$4727,0)),"")</f>
        <v>Leicester</v>
      </c>
    </row>
    <row r="2344" customFormat="false" ht="15" hidden="false" customHeight="false" outlineLevel="0" collapsed="false">
      <c r="A2344" s="4" t="s">
        <v>8160</v>
      </c>
      <c r="B2344" s="4" t="s">
        <v>1863</v>
      </c>
      <c r="C2344" s="4" t="s">
        <v>1055</v>
      </c>
      <c r="D2344" s="4" t="n">
        <v>19</v>
      </c>
      <c r="E2344" s="4" t="n">
        <v>205.03</v>
      </c>
      <c r="F2344" s="4" t="n">
        <v>3895.57</v>
      </c>
      <c r="G2344" s="4" t="n">
        <f aca="false">INDEX(Data_Products!$D$2:$D$33,MATCH(C2344,Data_Products!$A$2:$A$33,0))</f>
        <v>138.6</v>
      </c>
      <c r="H2344" s="4" t="str">
        <f aca="false">INDEX(Data_Products!$C$2:$C$33,MATCH(C2344,Data_Products!$A$2:$A$33,0))</f>
        <v>Roofing</v>
      </c>
      <c r="I2344" s="10" t="n">
        <f aca="false">D2344*(E2344-G2344)</f>
        <v>1262.17</v>
      </c>
      <c r="J2344" s="11" t="n">
        <f aca="false">IFERROR(I2344/F2344,0)</f>
        <v>0.324001365653807</v>
      </c>
      <c r="K2344" s="4" t="str">
        <f aca="false">IFERROR(INDEX(Data_Orders!$F$2:$F$4727,MATCH(B2344,Data_Orders!$A$2:$A$4727,0)),"")</f>
        <v>Retail</v>
      </c>
      <c r="L2344" s="4" t="str">
        <f aca="false">IFERROR(INDEX(Data_Orders!$D$2:$D$4727,MATCH(B2344,Data_Orders!$A$2:$A$4727,0)),"")</f>
        <v>Leicester</v>
      </c>
    </row>
    <row r="2345" customFormat="false" ht="15" hidden="false" customHeight="false" outlineLevel="0" collapsed="false">
      <c r="A2345" s="4" t="s">
        <v>8161</v>
      </c>
      <c r="B2345" s="4" t="s">
        <v>1863</v>
      </c>
      <c r="C2345" s="4" t="s">
        <v>1059</v>
      </c>
      <c r="D2345" s="4" t="n">
        <v>5</v>
      </c>
      <c r="E2345" s="4" t="n">
        <v>103.63</v>
      </c>
      <c r="F2345" s="4" t="n">
        <v>518.15</v>
      </c>
      <c r="G2345" s="4" t="n">
        <f aca="false">INDEX(Data_Products!$D$2:$D$33,MATCH(C2345,Data_Products!$A$2:$A$33,0))</f>
        <v>82.55</v>
      </c>
      <c r="H2345" s="4" t="str">
        <f aca="false">INDEX(Data_Products!$C$2:$C$33,MATCH(C2345,Data_Products!$A$2:$A$33,0))</f>
        <v>Roofing</v>
      </c>
      <c r="I2345" s="10" t="n">
        <f aca="false">D2345*(E2345-G2345)</f>
        <v>105.4</v>
      </c>
      <c r="J2345" s="11" t="n">
        <f aca="false">IFERROR(I2345/F2345,0)</f>
        <v>0.203415999228023</v>
      </c>
      <c r="K2345" s="4" t="str">
        <f aca="false">IFERROR(INDEX(Data_Orders!$F$2:$F$4727,MATCH(B2345,Data_Orders!$A$2:$A$4727,0)),"")</f>
        <v>Retail</v>
      </c>
      <c r="L2345" s="4" t="str">
        <f aca="false">IFERROR(INDEX(Data_Orders!$D$2:$D$4727,MATCH(B2345,Data_Orders!$A$2:$A$4727,0)),"")</f>
        <v>Leicester</v>
      </c>
    </row>
    <row r="2346" customFormat="false" ht="15" hidden="false" customHeight="false" outlineLevel="0" collapsed="false">
      <c r="A2346" s="4" t="s">
        <v>8162</v>
      </c>
      <c r="B2346" s="4" t="s">
        <v>1863</v>
      </c>
      <c r="C2346" s="4" t="s">
        <v>1039</v>
      </c>
      <c r="D2346" s="4" t="n">
        <v>4</v>
      </c>
      <c r="E2346" s="4" t="n">
        <v>160.41</v>
      </c>
      <c r="F2346" s="4" t="n">
        <v>641.64</v>
      </c>
      <c r="G2346" s="4" t="n">
        <f aca="false">INDEX(Data_Products!$D$2:$D$33,MATCH(C2346,Data_Products!$A$2:$A$33,0))</f>
        <v>99.74</v>
      </c>
      <c r="H2346" s="4" t="str">
        <f aca="false">INDEX(Data_Products!$C$2:$C$33,MATCH(C2346,Data_Products!$A$2:$A$33,0))</f>
        <v>Insulation</v>
      </c>
      <c r="I2346" s="10" t="n">
        <f aca="false">D2346*(E2346-G2346)</f>
        <v>242.68</v>
      </c>
      <c r="J2346" s="11" t="n">
        <f aca="false">IFERROR(I2346/F2346,0)</f>
        <v>0.378218315566361</v>
      </c>
      <c r="K2346" s="4" t="str">
        <f aca="false">IFERROR(INDEX(Data_Orders!$F$2:$F$4727,MATCH(B2346,Data_Orders!$A$2:$A$4727,0)),"")</f>
        <v>Retail</v>
      </c>
      <c r="L2346" s="4" t="str">
        <f aca="false">IFERROR(INDEX(Data_Orders!$D$2:$D$4727,MATCH(B2346,Data_Orders!$A$2:$A$4727,0)),"")</f>
        <v>Leicester</v>
      </c>
    </row>
    <row r="2347" customFormat="false" ht="15" hidden="false" customHeight="false" outlineLevel="0" collapsed="false">
      <c r="A2347" s="4" t="s">
        <v>8163</v>
      </c>
      <c r="B2347" s="4" t="s">
        <v>1863</v>
      </c>
      <c r="C2347" s="4" t="s">
        <v>1030</v>
      </c>
      <c r="D2347" s="4" t="n">
        <v>11</v>
      </c>
      <c r="E2347" s="4" t="n">
        <v>25.23</v>
      </c>
      <c r="F2347" s="4" t="n">
        <v>277.53</v>
      </c>
      <c r="G2347" s="4" t="n">
        <f aca="false">INDEX(Data_Products!$D$2:$D$33,MATCH(C2347,Data_Products!$A$2:$A$33,0))</f>
        <v>17.67</v>
      </c>
      <c r="H2347" s="4" t="str">
        <f aca="false">INDEX(Data_Products!$C$2:$C$33,MATCH(C2347,Data_Products!$A$2:$A$33,0))</f>
        <v>Cement &amp; Aggregates</v>
      </c>
      <c r="I2347" s="10" t="n">
        <f aca="false">D2347*(E2347-G2347)</f>
        <v>83.16</v>
      </c>
      <c r="J2347" s="11" t="n">
        <f aca="false">IFERROR(I2347/F2347,0)</f>
        <v>0.299643281807372</v>
      </c>
      <c r="K2347" s="4" t="str">
        <f aca="false">IFERROR(INDEX(Data_Orders!$F$2:$F$4727,MATCH(B2347,Data_Orders!$A$2:$A$4727,0)),"")</f>
        <v>Retail</v>
      </c>
      <c r="L2347" s="4" t="str">
        <f aca="false">IFERROR(INDEX(Data_Orders!$D$2:$D$4727,MATCH(B2347,Data_Orders!$A$2:$A$4727,0)),"")</f>
        <v>Leicester</v>
      </c>
    </row>
    <row r="2348" customFormat="false" ht="15" hidden="false" customHeight="false" outlineLevel="0" collapsed="false">
      <c r="A2348" s="4" t="s">
        <v>8164</v>
      </c>
      <c r="B2348" s="4" t="s">
        <v>1864</v>
      </c>
      <c r="C2348" s="4" t="s">
        <v>1021</v>
      </c>
      <c r="D2348" s="4" t="n">
        <v>13</v>
      </c>
      <c r="E2348" s="4" t="n">
        <v>73.76</v>
      </c>
      <c r="F2348" s="4" t="n">
        <v>958.88</v>
      </c>
      <c r="G2348" s="4" t="n">
        <f aca="false">INDEX(Data_Products!$D$2:$D$33,MATCH(C2348,Data_Products!$A$2:$A$33,0))</f>
        <v>51.51</v>
      </c>
      <c r="H2348" s="4" t="str">
        <f aca="false">INDEX(Data_Products!$C$2:$C$33,MATCH(C2348,Data_Products!$A$2:$A$33,0))</f>
        <v>Cement &amp; Aggregates</v>
      </c>
      <c r="I2348" s="10" t="n">
        <f aca="false">D2348*(E2348-G2348)</f>
        <v>289.25</v>
      </c>
      <c r="J2348" s="11" t="n">
        <f aca="false">IFERROR(I2348/F2348,0)</f>
        <v>0.301654013015185</v>
      </c>
      <c r="K2348" s="4" t="str">
        <f aca="false">IFERROR(INDEX(Data_Orders!$F$2:$F$4727,MATCH(B2348,Data_Orders!$A$2:$A$4727,0)),"")</f>
        <v>Retail</v>
      </c>
      <c r="L2348" s="4" t="str">
        <f aca="false">IFERROR(INDEX(Data_Orders!$D$2:$D$4727,MATCH(B2348,Data_Orders!$A$2:$A$4727,0)),"")</f>
        <v>Leicester</v>
      </c>
    </row>
    <row r="2349" customFormat="false" ht="15" hidden="false" customHeight="false" outlineLevel="0" collapsed="false">
      <c r="A2349" s="4" t="s">
        <v>8165</v>
      </c>
      <c r="B2349" s="4" t="s">
        <v>1864</v>
      </c>
      <c r="C2349" s="4" t="s">
        <v>1037</v>
      </c>
      <c r="D2349" s="4" t="n">
        <v>18</v>
      </c>
      <c r="E2349" s="4" t="n">
        <v>90.97</v>
      </c>
      <c r="F2349" s="4" t="n">
        <v>1637.46</v>
      </c>
      <c r="G2349" s="4" t="n">
        <f aca="false">INDEX(Data_Products!$D$2:$D$33,MATCH(C2349,Data_Products!$A$2:$A$33,0))</f>
        <v>73.81</v>
      </c>
      <c r="H2349" s="4" t="str">
        <f aca="false">INDEX(Data_Products!$C$2:$C$33,MATCH(C2349,Data_Products!$A$2:$A$33,0))</f>
        <v>Insulation</v>
      </c>
      <c r="I2349" s="10" t="n">
        <f aca="false">D2349*(E2349-G2349)</f>
        <v>308.88</v>
      </c>
      <c r="J2349" s="11" t="n">
        <f aca="false">IFERROR(I2349/F2349,0)</f>
        <v>0.18863361547763</v>
      </c>
      <c r="K2349" s="4" t="str">
        <f aca="false">IFERROR(INDEX(Data_Orders!$F$2:$F$4727,MATCH(B2349,Data_Orders!$A$2:$A$4727,0)),"")</f>
        <v>Retail</v>
      </c>
      <c r="L2349" s="4" t="str">
        <f aca="false">IFERROR(INDEX(Data_Orders!$D$2:$D$4727,MATCH(B2349,Data_Orders!$A$2:$A$4727,0)),"")</f>
        <v>Leicester</v>
      </c>
    </row>
    <row r="2350" customFormat="false" ht="15" hidden="false" customHeight="false" outlineLevel="0" collapsed="false">
      <c r="A2350" s="4" t="s">
        <v>8166</v>
      </c>
      <c r="B2350" s="4" t="s">
        <v>1864</v>
      </c>
      <c r="C2350" s="4" t="s">
        <v>1068</v>
      </c>
      <c r="D2350" s="4" t="n">
        <v>18</v>
      </c>
      <c r="E2350" s="4" t="n">
        <v>86.28</v>
      </c>
      <c r="F2350" s="4" t="n">
        <v>1553.04</v>
      </c>
      <c r="G2350" s="4" t="n">
        <f aca="false">INDEX(Data_Products!$D$2:$D$33,MATCH(C2350,Data_Products!$A$2:$A$33,0))</f>
        <v>68.55</v>
      </c>
      <c r="H2350" s="4" t="str">
        <f aca="false">INDEX(Data_Products!$C$2:$C$33,MATCH(C2350,Data_Products!$A$2:$A$33,0))</f>
        <v>Plumbing &amp; Drainage</v>
      </c>
      <c r="I2350" s="10" t="n">
        <f aca="false">D2350*(E2350-G2350)</f>
        <v>319.14</v>
      </c>
      <c r="J2350" s="11" t="n">
        <f aca="false">IFERROR(I2350/F2350,0)</f>
        <v>0.205493741307371</v>
      </c>
      <c r="K2350" s="4" t="str">
        <f aca="false">IFERROR(INDEX(Data_Orders!$F$2:$F$4727,MATCH(B2350,Data_Orders!$A$2:$A$4727,0)),"")</f>
        <v>Retail</v>
      </c>
      <c r="L2350" s="4" t="str">
        <f aca="false">IFERROR(INDEX(Data_Orders!$D$2:$D$4727,MATCH(B2350,Data_Orders!$A$2:$A$4727,0)),"")</f>
        <v>Leicester</v>
      </c>
    </row>
    <row r="2351" customFormat="false" ht="15" hidden="false" customHeight="false" outlineLevel="0" collapsed="false">
      <c r="A2351" s="4" t="s">
        <v>8167</v>
      </c>
      <c r="B2351" s="4" t="s">
        <v>1864</v>
      </c>
      <c r="C2351" s="4" t="s">
        <v>1059</v>
      </c>
      <c r="D2351" s="4" t="n">
        <v>17</v>
      </c>
      <c r="E2351" s="4" t="n">
        <v>103.63</v>
      </c>
      <c r="F2351" s="4" t="n">
        <v>1761.71</v>
      </c>
      <c r="G2351" s="4" t="n">
        <f aca="false">INDEX(Data_Products!$D$2:$D$33,MATCH(C2351,Data_Products!$A$2:$A$33,0))</f>
        <v>82.55</v>
      </c>
      <c r="H2351" s="4" t="str">
        <f aca="false">INDEX(Data_Products!$C$2:$C$33,MATCH(C2351,Data_Products!$A$2:$A$33,0))</f>
        <v>Roofing</v>
      </c>
      <c r="I2351" s="10" t="n">
        <f aca="false">D2351*(E2351-G2351)</f>
        <v>358.36</v>
      </c>
      <c r="J2351" s="11" t="n">
        <f aca="false">IFERROR(I2351/F2351,0)</f>
        <v>0.203415999228023</v>
      </c>
      <c r="K2351" s="4" t="str">
        <f aca="false">IFERROR(INDEX(Data_Orders!$F$2:$F$4727,MATCH(B2351,Data_Orders!$A$2:$A$4727,0)),"")</f>
        <v>Retail</v>
      </c>
      <c r="L2351" s="4" t="str">
        <f aca="false">IFERROR(INDEX(Data_Orders!$D$2:$D$4727,MATCH(B2351,Data_Orders!$A$2:$A$4727,0)),"")</f>
        <v>Leicester</v>
      </c>
    </row>
    <row r="2352" customFormat="false" ht="15" hidden="false" customHeight="false" outlineLevel="0" collapsed="false">
      <c r="A2352" s="4" t="s">
        <v>8168</v>
      </c>
      <c r="B2352" s="4" t="s">
        <v>1864</v>
      </c>
      <c r="C2352" s="4" t="s">
        <v>1010</v>
      </c>
      <c r="D2352" s="4" t="n">
        <v>16</v>
      </c>
      <c r="E2352" s="4" t="n">
        <v>135.95</v>
      </c>
      <c r="F2352" s="4" t="n">
        <v>2175.2</v>
      </c>
      <c r="G2352" s="4" t="n">
        <f aca="false">INDEX(Data_Products!$D$2:$D$33,MATCH(C2352,Data_Products!$A$2:$A$33,0))</f>
        <v>111.1</v>
      </c>
      <c r="H2352" s="4" t="str">
        <f aca="false">INDEX(Data_Products!$C$2:$C$33,MATCH(C2352,Data_Products!$A$2:$A$33,0))</f>
        <v>Timber</v>
      </c>
      <c r="I2352" s="10" t="n">
        <f aca="false">D2352*(E2352-G2352)</f>
        <v>397.6</v>
      </c>
      <c r="J2352" s="11" t="n">
        <f aca="false">IFERROR(I2352/F2352,0)</f>
        <v>0.18278778962854</v>
      </c>
      <c r="K2352" s="4" t="str">
        <f aca="false">IFERROR(INDEX(Data_Orders!$F$2:$F$4727,MATCH(B2352,Data_Orders!$A$2:$A$4727,0)),"")</f>
        <v>Retail</v>
      </c>
      <c r="L2352" s="4" t="str">
        <f aca="false">IFERROR(INDEX(Data_Orders!$D$2:$D$4727,MATCH(B2352,Data_Orders!$A$2:$A$4727,0)),"")</f>
        <v>Leicester</v>
      </c>
    </row>
    <row r="2353" customFormat="false" ht="15" hidden="false" customHeight="false" outlineLevel="0" collapsed="false">
      <c r="A2353" s="4" t="s">
        <v>8169</v>
      </c>
      <c r="B2353" s="4" t="s">
        <v>1865</v>
      </c>
      <c r="C2353" s="4" t="s">
        <v>1068</v>
      </c>
      <c r="D2353" s="4" t="n">
        <v>4</v>
      </c>
      <c r="E2353" s="4" t="n">
        <v>86.28</v>
      </c>
      <c r="F2353" s="4" t="n">
        <v>345.12</v>
      </c>
      <c r="G2353" s="4" t="n">
        <f aca="false">INDEX(Data_Products!$D$2:$D$33,MATCH(C2353,Data_Products!$A$2:$A$33,0))</f>
        <v>68.55</v>
      </c>
      <c r="H2353" s="4" t="str">
        <f aca="false">INDEX(Data_Products!$C$2:$C$33,MATCH(C2353,Data_Products!$A$2:$A$33,0))</f>
        <v>Plumbing &amp; Drainage</v>
      </c>
      <c r="I2353" s="10" t="n">
        <f aca="false">D2353*(E2353-G2353)</f>
        <v>70.92</v>
      </c>
      <c r="J2353" s="11" t="n">
        <f aca="false">IFERROR(I2353/F2353,0)</f>
        <v>0.205493741307371</v>
      </c>
      <c r="K2353" s="4" t="str">
        <f aca="false">IFERROR(INDEX(Data_Orders!$F$2:$F$4727,MATCH(B2353,Data_Orders!$A$2:$A$4727,0)),"")</f>
        <v>Retail</v>
      </c>
      <c r="L2353" s="4" t="str">
        <f aca="false">IFERROR(INDEX(Data_Orders!$D$2:$D$4727,MATCH(B2353,Data_Orders!$A$2:$A$4727,0)),"")</f>
        <v>Leicester</v>
      </c>
    </row>
    <row r="2354" customFormat="false" ht="15" hidden="false" customHeight="false" outlineLevel="0" collapsed="false">
      <c r="A2354" s="4" t="s">
        <v>8170</v>
      </c>
      <c r="B2354" s="4" t="s">
        <v>1865</v>
      </c>
      <c r="C2354" s="4" t="s">
        <v>1050</v>
      </c>
      <c r="D2354" s="4" t="n">
        <v>7</v>
      </c>
      <c r="E2354" s="4" t="n">
        <v>238.63</v>
      </c>
      <c r="F2354" s="4" t="n">
        <v>1670.41</v>
      </c>
      <c r="G2354" s="4" t="n">
        <f aca="false">INDEX(Data_Products!$D$2:$D$33,MATCH(C2354,Data_Products!$A$2:$A$33,0))</f>
        <v>148.91</v>
      </c>
      <c r="H2354" s="4" t="str">
        <f aca="false">INDEX(Data_Products!$C$2:$C$33,MATCH(C2354,Data_Products!$A$2:$A$33,0))</f>
        <v>Tools &amp; Fixings</v>
      </c>
      <c r="I2354" s="10" t="n">
        <f aca="false">D2354*(E2354-G2354)</f>
        <v>628.04</v>
      </c>
      <c r="J2354" s="11" t="n">
        <f aca="false">IFERROR(I2354/F2354,0)</f>
        <v>0.375979549930855</v>
      </c>
      <c r="K2354" s="4" t="str">
        <f aca="false">IFERROR(INDEX(Data_Orders!$F$2:$F$4727,MATCH(B2354,Data_Orders!$A$2:$A$4727,0)),"")</f>
        <v>Retail</v>
      </c>
      <c r="L2354" s="4" t="str">
        <f aca="false">IFERROR(INDEX(Data_Orders!$D$2:$D$4727,MATCH(B2354,Data_Orders!$A$2:$A$4727,0)),"")</f>
        <v>Leicester</v>
      </c>
    </row>
    <row r="2355" customFormat="false" ht="15" hidden="false" customHeight="false" outlineLevel="0" collapsed="false">
      <c r="A2355" s="4" t="s">
        <v>8171</v>
      </c>
      <c r="B2355" s="4" t="s">
        <v>1865</v>
      </c>
      <c r="C2355" s="4" t="s">
        <v>1048</v>
      </c>
      <c r="D2355" s="4" t="n">
        <v>4</v>
      </c>
      <c r="E2355" s="4" t="n">
        <v>112.72</v>
      </c>
      <c r="F2355" s="4" t="n">
        <v>450.88</v>
      </c>
      <c r="G2355" s="4" t="n">
        <f aca="false">INDEX(Data_Products!$D$2:$D$33,MATCH(C2355,Data_Products!$A$2:$A$33,0))</f>
        <v>83.21</v>
      </c>
      <c r="H2355" s="4" t="str">
        <f aca="false">INDEX(Data_Products!$C$2:$C$33,MATCH(C2355,Data_Products!$A$2:$A$33,0))</f>
        <v>Tools &amp; Fixings</v>
      </c>
      <c r="I2355" s="10" t="n">
        <f aca="false">D2355*(E2355-G2355)</f>
        <v>118.04</v>
      </c>
      <c r="J2355" s="11" t="n">
        <f aca="false">IFERROR(I2355/F2355,0)</f>
        <v>0.261799148332151</v>
      </c>
      <c r="K2355" s="4" t="str">
        <f aca="false">IFERROR(INDEX(Data_Orders!$F$2:$F$4727,MATCH(B2355,Data_Orders!$A$2:$A$4727,0)),"")</f>
        <v>Retail</v>
      </c>
      <c r="L2355" s="4" t="str">
        <f aca="false">IFERROR(INDEX(Data_Orders!$D$2:$D$4727,MATCH(B2355,Data_Orders!$A$2:$A$4727,0)),"")</f>
        <v>Leicester</v>
      </c>
    </row>
    <row r="2356" customFormat="false" ht="15" hidden="false" customHeight="false" outlineLevel="0" collapsed="false">
      <c r="A2356" s="4" t="s">
        <v>8172</v>
      </c>
      <c r="B2356" s="4" t="s">
        <v>1865</v>
      </c>
      <c r="C2356" s="4" t="s">
        <v>1059</v>
      </c>
      <c r="D2356" s="4" t="n">
        <v>6</v>
      </c>
      <c r="E2356" s="4" t="n">
        <v>103.63</v>
      </c>
      <c r="F2356" s="4" t="n">
        <v>621.78</v>
      </c>
      <c r="G2356" s="4" t="n">
        <f aca="false">INDEX(Data_Products!$D$2:$D$33,MATCH(C2356,Data_Products!$A$2:$A$33,0))</f>
        <v>82.55</v>
      </c>
      <c r="H2356" s="4" t="str">
        <f aca="false">INDEX(Data_Products!$C$2:$C$33,MATCH(C2356,Data_Products!$A$2:$A$33,0))</f>
        <v>Roofing</v>
      </c>
      <c r="I2356" s="10" t="n">
        <f aca="false">D2356*(E2356-G2356)</f>
        <v>126.48</v>
      </c>
      <c r="J2356" s="11" t="n">
        <f aca="false">IFERROR(I2356/F2356,0)</f>
        <v>0.203415999228023</v>
      </c>
      <c r="K2356" s="4" t="str">
        <f aca="false">IFERROR(INDEX(Data_Orders!$F$2:$F$4727,MATCH(B2356,Data_Orders!$A$2:$A$4727,0)),"")</f>
        <v>Retail</v>
      </c>
      <c r="L2356" s="4" t="str">
        <f aca="false">IFERROR(INDEX(Data_Orders!$D$2:$D$4727,MATCH(B2356,Data_Orders!$A$2:$A$4727,0)),"")</f>
        <v>Leicester</v>
      </c>
    </row>
    <row r="2357" customFormat="false" ht="15" hidden="false" customHeight="false" outlineLevel="0" collapsed="false">
      <c r="A2357" s="4" t="s">
        <v>8173</v>
      </c>
      <c r="B2357" s="4" t="s">
        <v>1865</v>
      </c>
      <c r="C2357" s="4" t="s">
        <v>1066</v>
      </c>
      <c r="D2357" s="4" t="n">
        <v>20</v>
      </c>
      <c r="E2357" s="4" t="n">
        <v>209.69</v>
      </c>
      <c r="F2357" s="4" t="n">
        <v>4193.8</v>
      </c>
      <c r="G2357" s="4" t="n">
        <f aca="false">INDEX(Data_Products!$D$2:$D$33,MATCH(C2357,Data_Products!$A$2:$A$33,0))</f>
        <v>144.38</v>
      </c>
      <c r="H2357" s="4" t="str">
        <f aca="false">INDEX(Data_Products!$C$2:$C$33,MATCH(C2357,Data_Products!$A$2:$A$33,0))</f>
        <v>Plumbing &amp; Drainage</v>
      </c>
      <c r="I2357" s="10" t="n">
        <f aca="false">D2357*(E2357-G2357)</f>
        <v>1306.2</v>
      </c>
      <c r="J2357" s="11" t="n">
        <f aca="false">IFERROR(I2357/F2357,0)</f>
        <v>0.311459773952024</v>
      </c>
      <c r="K2357" s="4" t="str">
        <f aca="false">IFERROR(INDEX(Data_Orders!$F$2:$F$4727,MATCH(B2357,Data_Orders!$A$2:$A$4727,0)),"")</f>
        <v>Retail</v>
      </c>
      <c r="L2357" s="4" t="str">
        <f aca="false">IFERROR(INDEX(Data_Orders!$D$2:$D$4727,MATCH(B2357,Data_Orders!$A$2:$A$4727,0)),"")</f>
        <v>Leicester</v>
      </c>
    </row>
    <row r="2358" customFormat="false" ht="15" hidden="false" customHeight="false" outlineLevel="0" collapsed="false">
      <c r="A2358" s="4" t="s">
        <v>8174</v>
      </c>
      <c r="B2358" s="4" t="s">
        <v>1866</v>
      </c>
      <c r="C2358" s="4" t="s">
        <v>1010</v>
      </c>
      <c r="D2358" s="4" t="n">
        <v>15</v>
      </c>
      <c r="E2358" s="4" t="n">
        <v>135.95</v>
      </c>
      <c r="F2358" s="4" t="n">
        <v>2039.25</v>
      </c>
      <c r="G2358" s="4" t="n">
        <f aca="false">INDEX(Data_Products!$D$2:$D$33,MATCH(C2358,Data_Products!$A$2:$A$33,0))</f>
        <v>111.1</v>
      </c>
      <c r="H2358" s="4" t="str">
        <f aca="false">INDEX(Data_Products!$C$2:$C$33,MATCH(C2358,Data_Products!$A$2:$A$33,0))</f>
        <v>Timber</v>
      </c>
      <c r="I2358" s="10" t="n">
        <f aca="false">D2358*(E2358-G2358)</f>
        <v>372.75</v>
      </c>
      <c r="J2358" s="11" t="n">
        <f aca="false">IFERROR(I2358/F2358,0)</f>
        <v>0.18278778962854</v>
      </c>
      <c r="K2358" s="4" t="str">
        <f aca="false">IFERROR(INDEX(Data_Orders!$F$2:$F$4727,MATCH(B2358,Data_Orders!$A$2:$A$4727,0)),"")</f>
        <v>Retail</v>
      </c>
      <c r="L2358" s="4" t="str">
        <f aca="false">IFERROR(INDEX(Data_Orders!$D$2:$D$4727,MATCH(B2358,Data_Orders!$A$2:$A$4727,0)),"")</f>
        <v>Leicester</v>
      </c>
    </row>
    <row r="2359" customFormat="false" ht="15" hidden="false" customHeight="false" outlineLevel="0" collapsed="false">
      <c r="A2359" s="4" t="s">
        <v>8175</v>
      </c>
      <c r="B2359" s="4" t="s">
        <v>1866</v>
      </c>
      <c r="C2359" s="4" t="s">
        <v>1048</v>
      </c>
      <c r="D2359" s="4" t="n">
        <v>11</v>
      </c>
      <c r="E2359" s="4" t="n">
        <v>112.72</v>
      </c>
      <c r="F2359" s="4" t="n">
        <v>1239.92</v>
      </c>
      <c r="G2359" s="4" t="n">
        <f aca="false">INDEX(Data_Products!$D$2:$D$33,MATCH(C2359,Data_Products!$A$2:$A$33,0))</f>
        <v>83.21</v>
      </c>
      <c r="H2359" s="4" t="str">
        <f aca="false">INDEX(Data_Products!$C$2:$C$33,MATCH(C2359,Data_Products!$A$2:$A$33,0))</f>
        <v>Tools &amp; Fixings</v>
      </c>
      <c r="I2359" s="10" t="n">
        <f aca="false">D2359*(E2359-G2359)</f>
        <v>324.61</v>
      </c>
      <c r="J2359" s="11" t="n">
        <f aca="false">IFERROR(I2359/F2359,0)</f>
        <v>0.261799148332151</v>
      </c>
      <c r="K2359" s="4" t="str">
        <f aca="false">IFERROR(INDEX(Data_Orders!$F$2:$F$4727,MATCH(B2359,Data_Orders!$A$2:$A$4727,0)),"")</f>
        <v>Retail</v>
      </c>
      <c r="L2359" s="4" t="str">
        <f aca="false">IFERROR(INDEX(Data_Orders!$D$2:$D$4727,MATCH(B2359,Data_Orders!$A$2:$A$4727,0)),"")</f>
        <v>Leicester</v>
      </c>
    </row>
    <row r="2360" customFormat="false" ht="15" hidden="false" customHeight="false" outlineLevel="0" collapsed="false">
      <c r="A2360" s="4" t="s">
        <v>8176</v>
      </c>
      <c r="B2360" s="4" t="s">
        <v>1867</v>
      </c>
      <c r="C2360" s="4" t="s">
        <v>1019</v>
      </c>
      <c r="D2360" s="4" t="n">
        <v>19</v>
      </c>
      <c r="E2360" s="4" t="n">
        <v>79.76</v>
      </c>
      <c r="F2360" s="4" t="n">
        <v>1515.44</v>
      </c>
      <c r="G2360" s="4" t="n">
        <f aca="false">INDEX(Data_Products!$D$2:$D$33,MATCH(C2360,Data_Products!$A$2:$A$33,0))</f>
        <v>59.07</v>
      </c>
      <c r="H2360" s="4" t="str">
        <f aca="false">INDEX(Data_Products!$C$2:$C$33,MATCH(C2360,Data_Products!$A$2:$A$33,0))</f>
        <v>Timber</v>
      </c>
      <c r="I2360" s="10" t="n">
        <f aca="false">D2360*(E2360-G2360)</f>
        <v>393.11</v>
      </c>
      <c r="J2360" s="11" t="n">
        <f aca="false">IFERROR(I2360/F2360,0)</f>
        <v>0.259403209628887</v>
      </c>
      <c r="K2360" s="4" t="str">
        <f aca="false">IFERROR(INDEX(Data_Orders!$F$2:$F$4727,MATCH(B2360,Data_Orders!$A$2:$A$4727,0)),"")</f>
        <v>Retail</v>
      </c>
      <c r="L2360" s="4" t="str">
        <f aca="false">IFERROR(INDEX(Data_Orders!$D$2:$D$4727,MATCH(B2360,Data_Orders!$A$2:$A$4727,0)),"")</f>
        <v>Leicester</v>
      </c>
    </row>
    <row r="2361" customFormat="false" ht="15" hidden="false" customHeight="false" outlineLevel="0" collapsed="false">
      <c r="A2361" s="4" t="s">
        <v>8177</v>
      </c>
      <c r="B2361" s="4" t="s">
        <v>1868</v>
      </c>
      <c r="C2361" s="4" t="s">
        <v>1015</v>
      </c>
      <c r="D2361" s="4" t="n">
        <v>9</v>
      </c>
      <c r="E2361" s="4" t="n">
        <v>122.01</v>
      </c>
      <c r="F2361" s="4" t="n">
        <v>1098.09</v>
      </c>
      <c r="G2361" s="4" t="n">
        <f aca="false">INDEX(Data_Products!$D$2:$D$33,MATCH(C2361,Data_Products!$A$2:$A$33,0))</f>
        <v>85.53</v>
      </c>
      <c r="H2361" s="4" t="str">
        <f aca="false">INDEX(Data_Products!$C$2:$C$33,MATCH(C2361,Data_Products!$A$2:$A$33,0))</f>
        <v>Timber</v>
      </c>
      <c r="I2361" s="10" t="n">
        <f aca="false">D2361*(E2361-G2361)</f>
        <v>328.32</v>
      </c>
      <c r="J2361" s="11" t="n">
        <f aca="false">IFERROR(I2361/F2361,0)</f>
        <v>0.298991885910991</v>
      </c>
      <c r="K2361" s="4" t="str">
        <f aca="false">IFERROR(INDEX(Data_Orders!$F$2:$F$4727,MATCH(B2361,Data_Orders!$A$2:$A$4727,0)),"")</f>
        <v>Retail</v>
      </c>
      <c r="L2361" s="4" t="str">
        <f aca="false">IFERROR(INDEX(Data_Orders!$D$2:$D$4727,MATCH(B2361,Data_Orders!$A$2:$A$4727,0)),"")</f>
        <v>Leicester</v>
      </c>
    </row>
    <row r="2362" customFormat="false" ht="15" hidden="false" customHeight="false" outlineLevel="0" collapsed="false">
      <c r="A2362" s="4" t="s">
        <v>8178</v>
      </c>
      <c r="B2362" s="4" t="s">
        <v>1868</v>
      </c>
      <c r="C2362" s="4" t="s">
        <v>1048</v>
      </c>
      <c r="D2362" s="4" t="n">
        <v>2</v>
      </c>
      <c r="E2362" s="4" t="n">
        <v>112.72</v>
      </c>
      <c r="F2362" s="4" t="n">
        <v>225.44</v>
      </c>
      <c r="G2362" s="4" t="n">
        <f aca="false">INDEX(Data_Products!$D$2:$D$33,MATCH(C2362,Data_Products!$A$2:$A$33,0))</f>
        <v>83.21</v>
      </c>
      <c r="H2362" s="4" t="str">
        <f aca="false">INDEX(Data_Products!$C$2:$C$33,MATCH(C2362,Data_Products!$A$2:$A$33,0))</f>
        <v>Tools &amp; Fixings</v>
      </c>
      <c r="I2362" s="10" t="n">
        <f aca="false">D2362*(E2362-G2362)</f>
        <v>59.02</v>
      </c>
      <c r="J2362" s="11" t="n">
        <f aca="false">IFERROR(I2362/F2362,0)</f>
        <v>0.261799148332151</v>
      </c>
      <c r="K2362" s="4" t="str">
        <f aca="false">IFERROR(INDEX(Data_Orders!$F$2:$F$4727,MATCH(B2362,Data_Orders!$A$2:$A$4727,0)),"")</f>
        <v>Retail</v>
      </c>
      <c r="L2362" s="4" t="str">
        <f aca="false">IFERROR(INDEX(Data_Orders!$D$2:$D$4727,MATCH(B2362,Data_Orders!$A$2:$A$4727,0)),"")</f>
        <v>Leicester</v>
      </c>
    </row>
    <row r="2363" customFormat="false" ht="15" hidden="false" customHeight="false" outlineLevel="0" collapsed="false">
      <c r="A2363" s="4" t="s">
        <v>8179</v>
      </c>
      <c r="B2363" s="4" t="s">
        <v>1869</v>
      </c>
      <c r="C2363" s="4" t="s">
        <v>1046</v>
      </c>
      <c r="D2363" s="4" t="n">
        <v>10</v>
      </c>
      <c r="E2363" s="4" t="n">
        <v>154.02</v>
      </c>
      <c r="F2363" s="4" t="n">
        <v>1540.2</v>
      </c>
      <c r="G2363" s="4" t="n">
        <f aca="false">INDEX(Data_Products!$D$2:$D$33,MATCH(C2363,Data_Products!$A$2:$A$33,0))</f>
        <v>102.1</v>
      </c>
      <c r="H2363" s="4" t="str">
        <f aca="false">INDEX(Data_Products!$C$2:$C$33,MATCH(C2363,Data_Products!$A$2:$A$33,0))</f>
        <v>Tools &amp; Fixings</v>
      </c>
      <c r="I2363" s="10" t="n">
        <f aca="false">D2363*(E2363-G2363)</f>
        <v>519.2</v>
      </c>
      <c r="J2363" s="11" t="n">
        <f aca="false">IFERROR(I2363/F2363,0)</f>
        <v>0.337099078041813</v>
      </c>
      <c r="K2363" s="4" t="str">
        <f aca="false">IFERROR(INDEX(Data_Orders!$F$2:$F$4727,MATCH(B2363,Data_Orders!$A$2:$A$4727,0)),"")</f>
        <v>Retail</v>
      </c>
      <c r="L2363" s="4" t="str">
        <f aca="false">IFERROR(INDEX(Data_Orders!$D$2:$D$4727,MATCH(B2363,Data_Orders!$A$2:$A$4727,0)),"")</f>
        <v>Leicester</v>
      </c>
    </row>
    <row r="2364" customFormat="false" ht="15" hidden="false" customHeight="false" outlineLevel="0" collapsed="false">
      <c r="A2364" s="4" t="s">
        <v>8180</v>
      </c>
      <c r="B2364" s="4" t="s">
        <v>1870</v>
      </c>
      <c r="C2364" s="4" t="s">
        <v>1021</v>
      </c>
      <c r="D2364" s="4" t="n">
        <v>8</v>
      </c>
      <c r="E2364" s="4" t="n">
        <v>73.76</v>
      </c>
      <c r="F2364" s="4" t="n">
        <v>590.08</v>
      </c>
      <c r="G2364" s="4" t="n">
        <f aca="false">INDEX(Data_Products!$D$2:$D$33,MATCH(C2364,Data_Products!$A$2:$A$33,0))</f>
        <v>51.51</v>
      </c>
      <c r="H2364" s="4" t="str">
        <f aca="false">INDEX(Data_Products!$C$2:$C$33,MATCH(C2364,Data_Products!$A$2:$A$33,0))</f>
        <v>Cement &amp; Aggregates</v>
      </c>
      <c r="I2364" s="10" t="n">
        <f aca="false">D2364*(E2364-G2364)</f>
        <v>178</v>
      </c>
      <c r="J2364" s="11" t="n">
        <f aca="false">IFERROR(I2364/F2364,0)</f>
        <v>0.301654013015184</v>
      </c>
      <c r="K2364" s="4" t="str">
        <f aca="false">IFERROR(INDEX(Data_Orders!$F$2:$F$4727,MATCH(B2364,Data_Orders!$A$2:$A$4727,0)),"")</f>
        <v>Retail</v>
      </c>
      <c r="L2364" s="4" t="str">
        <f aca="false">IFERROR(INDEX(Data_Orders!$D$2:$D$4727,MATCH(B2364,Data_Orders!$A$2:$A$4727,0)),"")</f>
        <v>Leicester</v>
      </c>
    </row>
    <row r="2365" customFormat="false" ht="15" hidden="false" customHeight="false" outlineLevel="0" collapsed="false">
      <c r="A2365" s="4" t="s">
        <v>8181</v>
      </c>
      <c r="B2365" s="4" t="s">
        <v>1870</v>
      </c>
      <c r="C2365" s="4" t="s">
        <v>1039</v>
      </c>
      <c r="D2365" s="4" t="n">
        <v>10</v>
      </c>
      <c r="E2365" s="4" t="n">
        <v>160.41</v>
      </c>
      <c r="F2365" s="4" t="n">
        <v>1604.1</v>
      </c>
      <c r="G2365" s="4" t="n">
        <f aca="false">INDEX(Data_Products!$D$2:$D$33,MATCH(C2365,Data_Products!$A$2:$A$33,0))</f>
        <v>99.74</v>
      </c>
      <c r="H2365" s="4" t="str">
        <f aca="false">INDEX(Data_Products!$C$2:$C$33,MATCH(C2365,Data_Products!$A$2:$A$33,0))</f>
        <v>Insulation</v>
      </c>
      <c r="I2365" s="10" t="n">
        <f aca="false">D2365*(E2365-G2365)</f>
        <v>606.7</v>
      </c>
      <c r="J2365" s="11" t="n">
        <f aca="false">IFERROR(I2365/F2365,0)</f>
        <v>0.378218315566361</v>
      </c>
      <c r="K2365" s="4" t="str">
        <f aca="false">IFERROR(INDEX(Data_Orders!$F$2:$F$4727,MATCH(B2365,Data_Orders!$A$2:$A$4727,0)),"")</f>
        <v>Retail</v>
      </c>
      <c r="L2365" s="4" t="str">
        <f aca="false">IFERROR(INDEX(Data_Orders!$D$2:$D$4727,MATCH(B2365,Data_Orders!$A$2:$A$4727,0)),"")</f>
        <v>Leicester</v>
      </c>
    </row>
    <row r="2366" customFormat="false" ht="15" hidden="false" customHeight="false" outlineLevel="0" collapsed="false">
      <c r="A2366" s="4" t="s">
        <v>8182</v>
      </c>
      <c r="B2366" s="4" t="s">
        <v>1870</v>
      </c>
      <c r="C2366" s="4" t="s">
        <v>1077</v>
      </c>
      <c r="D2366" s="4" t="n">
        <v>2</v>
      </c>
      <c r="E2366" s="4" t="n">
        <v>46.61</v>
      </c>
      <c r="F2366" s="4" t="n">
        <v>93.22</v>
      </c>
      <c r="G2366" s="4" t="n">
        <f aca="false">INDEX(Data_Products!$D$2:$D$33,MATCH(C2366,Data_Products!$A$2:$A$33,0))</f>
        <v>36.87</v>
      </c>
      <c r="H2366" s="4" t="str">
        <f aca="false">INDEX(Data_Products!$C$2:$C$33,MATCH(C2366,Data_Products!$A$2:$A$33,0))</f>
        <v>Landscaping</v>
      </c>
      <c r="I2366" s="10" t="n">
        <f aca="false">D2366*(E2366-G2366)</f>
        <v>19.48</v>
      </c>
      <c r="J2366" s="11" t="n">
        <f aca="false">IFERROR(I2366/F2366,0)</f>
        <v>0.208968032611028</v>
      </c>
      <c r="K2366" s="4" t="str">
        <f aca="false">IFERROR(INDEX(Data_Orders!$F$2:$F$4727,MATCH(B2366,Data_Orders!$A$2:$A$4727,0)),"")</f>
        <v>Retail</v>
      </c>
      <c r="L2366" s="4" t="str">
        <f aca="false">IFERROR(INDEX(Data_Orders!$D$2:$D$4727,MATCH(B2366,Data_Orders!$A$2:$A$4727,0)),"")</f>
        <v>Leicester</v>
      </c>
    </row>
    <row r="2367" customFormat="false" ht="15" hidden="false" customHeight="false" outlineLevel="0" collapsed="false">
      <c r="A2367" s="4" t="s">
        <v>8183</v>
      </c>
      <c r="B2367" s="4" t="s">
        <v>1870</v>
      </c>
      <c r="C2367" s="4" t="s">
        <v>1057</v>
      </c>
      <c r="D2367" s="4" t="n">
        <v>17</v>
      </c>
      <c r="E2367" s="4" t="n">
        <v>176.81</v>
      </c>
      <c r="F2367" s="4" t="n">
        <v>3005.77</v>
      </c>
      <c r="G2367" s="4" t="n">
        <f aca="false">INDEX(Data_Products!$D$2:$D$33,MATCH(C2367,Data_Products!$A$2:$A$33,0))</f>
        <v>129.57</v>
      </c>
      <c r="H2367" s="4" t="str">
        <f aca="false">INDEX(Data_Products!$C$2:$C$33,MATCH(C2367,Data_Products!$A$2:$A$33,0))</f>
        <v>Roofing</v>
      </c>
      <c r="I2367" s="10" t="n">
        <f aca="false">D2367*(E2367-G2367)</f>
        <v>803.08</v>
      </c>
      <c r="J2367" s="11" t="n">
        <f aca="false">IFERROR(I2367/F2367,0)</f>
        <v>0.267179458175443</v>
      </c>
      <c r="K2367" s="4" t="str">
        <f aca="false">IFERROR(INDEX(Data_Orders!$F$2:$F$4727,MATCH(B2367,Data_Orders!$A$2:$A$4727,0)),"")</f>
        <v>Retail</v>
      </c>
      <c r="L2367" s="4" t="str">
        <f aca="false">IFERROR(INDEX(Data_Orders!$D$2:$D$4727,MATCH(B2367,Data_Orders!$A$2:$A$4727,0)),"")</f>
        <v>Leicester</v>
      </c>
    </row>
    <row r="2368" customFormat="false" ht="15" hidden="false" customHeight="false" outlineLevel="0" collapsed="false">
      <c r="A2368" s="4" t="s">
        <v>8184</v>
      </c>
      <c r="B2368" s="4" t="s">
        <v>1870</v>
      </c>
      <c r="C2368" s="4" t="s">
        <v>1010</v>
      </c>
      <c r="D2368" s="4" t="n">
        <v>10</v>
      </c>
      <c r="E2368" s="4" t="n">
        <v>135.95</v>
      </c>
      <c r="F2368" s="4" t="n">
        <v>1359.5</v>
      </c>
      <c r="G2368" s="4" t="n">
        <f aca="false">INDEX(Data_Products!$D$2:$D$33,MATCH(C2368,Data_Products!$A$2:$A$33,0))</f>
        <v>111.1</v>
      </c>
      <c r="H2368" s="4" t="str">
        <f aca="false">INDEX(Data_Products!$C$2:$C$33,MATCH(C2368,Data_Products!$A$2:$A$33,0))</f>
        <v>Timber</v>
      </c>
      <c r="I2368" s="10" t="n">
        <f aca="false">D2368*(E2368-G2368)</f>
        <v>248.5</v>
      </c>
      <c r="J2368" s="11" t="n">
        <f aca="false">IFERROR(I2368/F2368,0)</f>
        <v>0.18278778962854</v>
      </c>
      <c r="K2368" s="4" t="str">
        <f aca="false">IFERROR(INDEX(Data_Orders!$F$2:$F$4727,MATCH(B2368,Data_Orders!$A$2:$A$4727,0)),"")</f>
        <v>Retail</v>
      </c>
      <c r="L2368" s="4" t="str">
        <f aca="false">IFERROR(INDEX(Data_Orders!$D$2:$D$4727,MATCH(B2368,Data_Orders!$A$2:$A$4727,0)),"")</f>
        <v>Leicester</v>
      </c>
    </row>
    <row r="2369" customFormat="false" ht="15" hidden="false" customHeight="false" outlineLevel="0" collapsed="false">
      <c r="A2369" s="4" t="s">
        <v>8185</v>
      </c>
      <c r="B2369" s="4" t="s">
        <v>1871</v>
      </c>
      <c r="C2369" s="4" t="s">
        <v>1041</v>
      </c>
      <c r="D2369" s="4" t="n">
        <v>11</v>
      </c>
      <c r="E2369" s="4" t="n">
        <v>242.75</v>
      </c>
      <c r="F2369" s="4" t="n">
        <v>2670.25</v>
      </c>
      <c r="G2369" s="4" t="n">
        <f aca="false">INDEX(Data_Products!$D$2:$D$33,MATCH(C2369,Data_Products!$A$2:$A$33,0))</f>
        <v>142.94</v>
      </c>
      <c r="H2369" s="4" t="str">
        <f aca="false">INDEX(Data_Products!$C$2:$C$33,MATCH(C2369,Data_Products!$A$2:$A$33,0))</f>
        <v>Tools &amp; Fixings</v>
      </c>
      <c r="I2369" s="10" t="n">
        <f aca="false">D2369*(E2369-G2369)</f>
        <v>1097.91</v>
      </c>
      <c r="J2369" s="11" t="n">
        <f aca="false">IFERROR(I2369/F2369,0)</f>
        <v>0.411163748712667</v>
      </c>
      <c r="K2369" s="4" t="str">
        <f aca="false">IFERROR(INDEX(Data_Orders!$F$2:$F$4727,MATCH(B2369,Data_Orders!$A$2:$A$4727,0)),"")</f>
        <v>Retail</v>
      </c>
      <c r="L2369" s="4" t="str">
        <f aca="false">IFERROR(INDEX(Data_Orders!$D$2:$D$4727,MATCH(B2369,Data_Orders!$A$2:$A$4727,0)),"")</f>
        <v>Leicester</v>
      </c>
    </row>
    <row r="2370" customFormat="false" ht="15" hidden="false" customHeight="false" outlineLevel="0" collapsed="false">
      <c r="A2370" s="4" t="s">
        <v>8186</v>
      </c>
      <c r="B2370" s="4" t="s">
        <v>1871</v>
      </c>
      <c r="C2370" s="4" t="s">
        <v>1019</v>
      </c>
      <c r="D2370" s="4" t="n">
        <v>17</v>
      </c>
      <c r="E2370" s="4" t="n">
        <v>79.76</v>
      </c>
      <c r="F2370" s="4" t="n">
        <v>1355.92</v>
      </c>
      <c r="G2370" s="4" t="n">
        <f aca="false">INDEX(Data_Products!$D$2:$D$33,MATCH(C2370,Data_Products!$A$2:$A$33,0))</f>
        <v>59.07</v>
      </c>
      <c r="H2370" s="4" t="str">
        <f aca="false">INDEX(Data_Products!$C$2:$C$33,MATCH(C2370,Data_Products!$A$2:$A$33,0))</f>
        <v>Timber</v>
      </c>
      <c r="I2370" s="10" t="n">
        <f aca="false">D2370*(E2370-G2370)</f>
        <v>351.73</v>
      </c>
      <c r="J2370" s="11" t="n">
        <f aca="false">IFERROR(I2370/F2370,0)</f>
        <v>0.259403209628887</v>
      </c>
      <c r="K2370" s="4" t="str">
        <f aca="false">IFERROR(INDEX(Data_Orders!$F$2:$F$4727,MATCH(B2370,Data_Orders!$A$2:$A$4727,0)),"")</f>
        <v>Retail</v>
      </c>
      <c r="L2370" s="4" t="str">
        <f aca="false">IFERROR(INDEX(Data_Orders!$D$2:$D$4727,MATCH(B2370,Data_Orders!$A$2:$A$4727,0)),"")</f>
        <v>Leicester</v>
      </c>
    </row>
    <row r="2371" customFormat="false" ht="15" hidden="false" customHeight="false" outlineLevel="0" collapsed="false">
      <c r="A2371" s="4" t="s">
        <v>8187</v>
      </c>
      <c r="B2371" s="4" t="s">
        <v>1871</v>
      </c>
      <c r="C2371" s="4" t="s">
        <v>1050</v>
      </c>
      <c r="D2371" s="4" t="n">
        <v>12</v>
      </c>
      <c r="E2371" s="4" t="n">
        <v>238.63</v>
      </c>
      <c r="F2371" s="4" t="n">
        <v>2863.56</v>
      </c>
      <c r="G2371" s="4" t="n">
        <f aca="false">INDEX(Data_Products!$D$2:$D$33,MATCH(C2371,Data_Products!$A$2:$A$33,0))</f>
        <v>148.91</v>
      </c>
      <c r="H2371" s="4" t="str">
        <f aca="false">INDEX(Data_Products!$C$2:$C$33,MATCH(C2371,Data_Products!$A$2:$A$33,0))</f>
        <v>Tools &amp; Fixings</v>
      </c>
      <c r="I2371" s="10" t="n">
        <f aca="false">D2371*(E2371-G2371)</f>
        <v>1076.64</v>
      </c>
      <c r="J2371" s="11" t="n">
        <f aca="false">IFERROR(I2371/F2371,0)</f>
        <v>0.375979549930855</v>
      </c>
      <c r="K2371" s="4" t="str">
        <f aca="false">IFERROR(INDEX(Data_Orders!$F$2:$F$4727,MATCH(B2371,Data_Orders!$A$2:$A$4727,0)),"")</f>
        <v>Retail</v>
      </c>
      <c r="L2371" s="4" t="str">
        <f aca="false">IFERROR(INDEX(Data_Orders!$D$2:$D$4727,MATCH(B2371,Data_Orders!$A$2:$A$4727,0)),"")</f>
        <v>Leicester</v>
      </c>
    </row>
    <row r="2372" customFormat="false" ht="15" hidden="false" customHeight="false" outlineLevel="0" collapsed="false">
      <c r="A2372" s="4" t="s">
        <v>8188</v>
      </c>
      <c r="B2372" s="4" t="s">
        <v>1871</v>
      </c>
      <c r="C2372" s="4" t="s">
        <v>1044</v>
      </c>
      <c r="D2372" s="4" t="n">
        <v>20</v>
      </c>
      <c r="E2372" s="4" t="n">
        <v>190.44</v>
      </c>
      <c r="F2372" s="4" t="n">
        <v>3808.8</v>
      </c>
      <c r="G2372" s="4" t="n">
        <f aca="false">INDEX(Data_Products!$D$2:$D$33,MATCH(C2372,Data_Products!$A$2:$A$33,0))</f>
        <v>115.48</v>
      </c>
      <c r="H2372" s="4" t="str">
        <f aca="false">INDEX(Data_Products!$C$2:$C$33,MATCH(C2372,Data_Products!$A$2:$A$33,0))</f>
        <v>Tools &amp; Fixings</v>
      </c>
      <c r="I2372" s="10" t="n">
        <f aca="false">D2372*(E2372-G2372)</f>
        <v>1499.2</v>
      </c>
      <c r="J2372" s="11" t="n">
        <f aca="false">IFERROR(I2372/F2372,0)</f>
        <v>0.393614786809494</v>
      </c>
      <c r="K2372" s="4" t="str">
        <f aca="false">IFERROR(INDEX(Data_Orders!$F$2:$F$4727,MATCH(B2372,Data_Orders!$A$2:$A$4727,0)),"")</f>
        <v>Retail</v>
      </c>
      <c r="L2372" s="4" t="str">
        <f aca="false">IFERROR(INDEX(Data_Orders!$D$2:$D$4727,MATCH(B2372,Data_Orders!$A$2:$A$4727,0)),"")</f>
        <v>Leicester</v>
      </c>
    </row>
    <row r="2373" customFormat="false" ht="15" hidden="false" customHeight="false" outlineLevel="0" collapsed="false">
      <c r="A2373" s="4" t="s">
        <v>8189</v>
      </c>
      <c r="B2373" s="4" t="s">
        <v>1871</v>
      </c>
      <c r="C2373" s="4" t="s">
        <v>1059</v>
      </c>
      <c r="D2373" s="4" t="n">
        <v>18</v>
      </c>
      <c r="E2373" s="4" t="n">
        <v>103.63</v>
      </c>
      <c r="F2373" s="4" t="n">
        <v>1865.34</v>
      </c>
      <c r="G2373" s="4" t="n">
        <f aca="false">INDEX(Data_Products!$D$2:$D$33,MATCH(C2373,Data_Products!$A$2:$A$33,0))</f>
        <v>82.55</v>
      </c>
      <c r="H2373" s="4" t="str">
        <f aca="false">INDEX(Data_Products!$C$2:$C$33,MATCH(C2373,Data_Products!$A$2:$A$33,0))</f>
        <v>Roofing</v>
      </c>
      <c r="I2373" s="10" t="n">
        <f aca="false">D2373*(E2373-G2373)</f>
        <v>379.44</v>
      </c>
      <c r="J2373" s="11" t="n">
        <f aca="false">IFERROR(I2373/F2373,0)</f>
        <v>0.203415999228023</v>
      </c>
      <c r="K2373" s="4" t="str">
        <f aca="false">IFERROR(INDEX(Data_Orders!$F$2:$F$4727,MATCH(B2373,Data_Orders!$A$2:$A$4727,0)),"")</f>
        <v>Retail</v>
      </c>
      <c r="L2373" s="4" t="str">
        <f aca="false">IFERROR(INDEX(Data_Orders!$D$2:$D$4727,MATCH(B2373,Data_Orders!$A$2:$A$4727,0)),"")</f>
        <v>Leicester</v>
      </c>
    </row>
    <row r="2374" customFormat="false" ht="15" hidden="false" customHeight="false" outlineLevel="0" collapsed="false">
      <c r="A2374" s="4" t="s">
        <v>8190</v>
      </c>
      <c r="B2374" s="4" t="s">
        <v>1872</v>
      </c>
      <c r="C2374" s="4" t="s">
        <v>1059</v>
      </c>
      <c r="D2374" s="4" t="n">
        <v>2</v>
      </c>
      <c r="E2374" s="4" t="n">
        <v>103.63</v>
      </c>
      <c r="F2374" s="4" t="n">
        <v>207.26</v>
      </c>
      <c r="G2374" s="4" t="n">
        <f aca="false">INDEX(Data_Products!$D$2:$D$33,MATCH(C2374,Data_Products!$A$2:$A$33,0))</f>
        <v>82.55</v>
      </c>
      <c r="H2374" s="4" t="str">
        <f aca="false">INDEX(Data_Products!$C$2:$C$33,MATCH(C2374,Data_Products!$A$2:$A$33,0))</f>
        <v>Roofing</v>
      </c>
      <c r="I2374" s="10" t="n">
        <f aca="false">D2374*(E2374-G2374)</f>
        <v>42.16</v>
      </c>
      <c r="J2374" s="11" t="n">
        <f aca="false">IFERROR(I2374/F2374,0)</f>
        <v>0.203415999228023</v>
      </c>
      <c r="K2374" s="4" t="str">
        <f aca="false">IFERROR(INDEX(Data_Orders!$F$2:$F$4727,MATCH(B2374,Data_Orders!$A$2:$A$4727,0)),"")</f>
        <v>Retail</v>
      </c>
      <c r="L2374" s="4" t="str">
        <f aca="false">IFERROR(INDEX(Data_Orders!$D$2:$D$4727,MATCH(B2374,Data_Orders!$A$2:$A$4727,0)),"")</f>
        <v>Leicester</v>
      </c>
    </row>
    <row r="2375" customFormat="false" ht="15" hidden="false" customHeight="false" outlineLevel="0" collapsed="false">
      <c r="A2375" s="4" t="s">
        <v>8191</v>
      </c>
      <c r="B2375" s="4" t="s">
        <v>1872</v>
      </c>
      <c r="C2375" s="4" t="s">
        <v>1017</v>
      </c>
      <c r="D2375" s="4" t="n">
        <v>8</v>
      </c>
      <c r="E2375" s="4" t="n">
        <v>49.15</v>
      </c>
      <c r="F2375" s="4" t="n">
        <v>393.2</v>
      </c>
      <c r="G2375" s="4" t="n">
        <f aca="false">INDEX(Data_Products!$D$2:$D$33,MATCH(C2375,Data_Products!$A$2:$A$33,0))</f>
        <v>31.44</v>
      </c>
      <c r="H2375" s="4" t="str">
        <f aca="false">INDEX(Data_Products!$C$2:$C$33,MATCH(C2375,Data_Products!$A$2:$A$33,0))</f>
        <v>Timber</v>
      </c>
      <c r="I2375" s="10" t="n">
        <f aca="false">D2375*(E2375-G2375)</f>
        <v>141.68</v>
      </c>
      <c r="J2375" s="11" t="n">
        <f aca="false">IFERROR(I2375/F2375,0)</f>
        <v>0.360325534079349</v>
      </c>
      <c r="K2375" s="4" t="str">
        <f aca="false">IFERROR(INDEX(Data_Orders!$F$2:$F$4727,MATCH(B2375,Data_Orders!$A$2:$A$4727,0)),"")</f>
        <v>Retail</v>
      </c>
      <c r="L2375" s="4" t="str">
        <f aca="false">IFERROR(INDEX(Data_Orders!$D$2:$D$4727,MATCH(B2375,Data_Orders!$A$2:$A$4727,0)),"")</f>
        <v>Leicester</v>
      </c>
    </row>
    <row r="2376" customFormat="false" ht="15" hidden="false" customHeight="false" outlineLevel="0" collapsed="false">
      <c r="A2376" s="4" t="s">
        <v>8192</v>
      </c>
      <c r="B2376" s="4" t="s">
        <v>1873</v>
      </c>
      <c r="C2376" s="4" t="s">
        <v>1024</v>
      </c>
      <c r="D2376" s="4" t="n">
        <v>20</v>
      </c>
      <c r="E2376" s="4" t="n">
        <v>137.14</v>
      </c>
      <c r="F2376" s="4" t="n">
        <v>2742.8</v>
      </c>
      <c r="G2376" s="4" t="n">
        <f aca="false">INDEX(Data_Products!$D$2:$D$33,MATCH(C2376,Data_Products!$A$2:$A$33,0))</f>
        <v>99.99</v>
      </c>
      <c r="H2376" s="4" t="str">
        <f aca="false">INDEX(Data_Products!$C$2:$C$33,MATCH(C2376,Data_Products!$A$2:$A$33,0))</f>
        <v>Cement &amp; Aggregates</v>
      </c>
      <c r="I2376" s="10" t="n">
        <f aca="false">D2376*(E2376-G2376)</f>
        <v>743</v>
      </c>
      <c r="J2376" s="11" t="n">
        <f aca="false">IFERROR(I2376/F2376,0)</f>
        <v>0.270891060230421</v>
      </c>
      <c r="K2376" s="4" t="str">
        <f aca="false">IFERROR(INDEX(Data_Orders!$F$2:$F$4727,MATCH(B2376,Data_Orders!$A$2:$A$4727,0)),"")</f>
        <v>Trade Account</v>
      </c>
      <c r="L2376" s="4" t="str">
        <f aca="false">IFERROR(INDEX(Data_Orders!$D$2:$D$4727,MATCH(B2376,Data_Orders!$A$2:$A$4727,0)),"")</f>
        <v>Nuneaton</v>
      </c>
    </row>
    <row r="2377" customFormat="false" ht="15" hidden="false" customHeight="false" outlineLevel="0" collapsed="false">
      <c r="A2377" s="4" t="s">
        <v>8193</v>
      </c>
      <c r="B2377" s="4" t="s">
        <v>1873</v>
      </c>
      <c r="C2377" s="4" t="s">
        <v>1050</v>
      </c>
      <c r="D2377" s="4" t="n">
        <v>14</v>
      </c>
      <c r="E2377" s="4" t="n">
        <v>238.63</v>
      </c>
      <c r="F2377" s="4" t="n">
        <v>3340.82</v>
      </c>
      <c r="G2377" s="4" t="n">
        <f aca="false">INDEX(Data_Products!$D$2:$D$33,MATCH(C2377,Data_Products!$A$2:$A$33,0))</f>
        <v>148.91</v>
      </c>
      <c r="H2377" s="4" t="str">
        <f aca="false">INDEX(Data_Products!$C$2:$C$33,MATCH(C2377,Data_Products!$A$2:$A$33,0))</f>
        <v>Tools &amp; Fixings</v>
      </c>
      <c r="I2377" s="10" t="n">
        <f aca="false">D2377*(E2377-G2377)</f>
        <v>1256.08</v>
      </c>
      <c r="J2377" s="11" t="n">
        <f aca="false">IFERROR(I2377/F2377,0)</f>
        <v>0.375979549930855</v>
      </c>
      <c r="K2377" s="4" t="str">
        <f aca="false">IFERROR(INDEX(Data_Orders!$F$2:$F$4727,MATCH(B2377,Data_Orders!$A$2:$A$4727,0)),"")</f>
        <v>Trade Account</v>
      </c>
      <c r="L2377" s="4" t="str">
        <f aca="false">IFERROR(INDEX(Data_Orders!$D$2:$D$4727,MATCH(B2377,Data_Orders!$A$2:$A$4727,0)),"")</f>
        <v>Nuneaton</v>
      </c>
    </row>
    <row r="2378" customFormat="false" ht="15" hidden="false" customHeight="false" outlineLevel="0" collapsed="false">
      <c r="A2378" s="4" t="s">
        <v>8194</v>
      </c>
      <c r="B2378" s="4" t="s">
        <v>1873</v>
      </c>
      <c r="C2378" s="4" t="s">
        <v>1035</v>
      </c>
      <c r="D2378" s="4" t="n">
        <v>3</v>
      </c>
      <c r="E2378" s="4" t="n">
        <v>165.07</v>
      </c>
      <c r="F2378" s="4" t="n">
        <v>495.21</v>
      </c>
      <c r="G2378" s="4" t="n">
        <f aca="false">INDEX(Data_Products!$D$2:$D$33,MATCH(C2378,Data_Products!$A$2:$A$33,0))</f>
        <v>134.65</v>
      </c>
      <c r="H2378" s="4" t="str">
        <f aca="false">INDEX(Data_Products!$C$2:$C$33,MATCH(C2378,Data_Products!$A$2:$A$33,0))</f>
        <v>Insulation</v>
      </c>
      <c r="I2378" s="10" t="n">
        <f aca="false">D2378*(E2378-G2378)</f>
        <v>91.26</v>
      </c>
      <c r="J2378" s="11" t="n">
        <f aca="false">IFERROR(I2378/F2378,0)</f>
        <v>0.184285454655601</v>
      </c>
      <c r="K2378" s="4" t="str">
        <f aca="false">IFERROR(INDEX(Data_Orders!$F$2:$F$4727,MATCH(B2378,Data_Orders!$A$2:$A$4727,0)),"")</f>
        <v>Trade Account</v>
      </c>
      <c r="L2378" s="4" t="str">
        <f aca="false">IFERROR(INDEX(Data_Orders!$D$2:$D$4727,MATCH(B2378,Data_Orders!$A$2:$A$4727,0)),"")</f>
        <v>Nuneaton</v>
      </c>
    </row>
    <row r="2379" customFormat="false" ht="15" hidden="false" customHeight="false" outlineLevel="0" collapsed="false">
      <c r="A2379" s="4" t="s">
        <v>8195</v>
      </c>
      <c r="B2379" s="4" t="s">
        <v>1873</v>
      </c>
      <c r="C2379" s="4" t="s">
        <v>1028</v>
      </c>
      <c r="D2379" s="4" t="n">
        <v>18</v>
      </c>
      <c r="E2379" s="4" t="n">
        <v>118.79</v>
      </c>
      <c r="F2379" s="4" t="n">
        <v>2138.22</v>
      </c>
      <c r="G2379" s="4" t="n">
        <f aca="false">INDEX(Data_Products!$D$2:$D$33,MATCH(C2379,Data_Products!$A$2:$A$33,0))</f>
        <v>81.07</v>
      </c>
      <c r="H2379" s="4" t="str">
        <f aca="false">INDEX(Data_Products!$C$2:$C$33,MATCH(C2379,Data_Products!$A$2:$A$33,0))</f>
        <v>Cement &amp; Aggregates</v>
      </c>
      <c r="I2379" s="10" t="n">
        <f aca="false">D2379*(E2379-G2379)</f>
        <v>678.96</v>
      </c>
      <c r="J2379" s="11" t="n">
        <f aca="false">IFERROR(I2379/F2379,0)</f>
        <v>0.317535146056066</v>
      </c>
      <c r="K2379" s="4" t="str">
        <f aca="false">IFERROR(INDEX(Data_Orders!$F$2:$F$4727,MATCH(B2379,Data_Orders!$A$2:$A$4727,0)),"")</f>
        <v>Trade Account</v>
      </c>
      <c r="L2379" s="4" t="str">
        <f aca="false">IFERROR(INDEX(Data_Orders!$D$2:$D$4727,MATCH(B2379,Data_Orders!$A$2:$A$4727,0)),"")</f>
        <v>Nuneaton</v>
      </c>
    </row>
    <row r="2380" customFormat="false" ht="15" hidden="false" customHeight="false" outlineLevel="0" collapsed="false">
      <c r="A2380" s="4" t="s">
        <v>8196</v>
      </c>
      <c r="B2380" s="4" t="s">
        <v>1873</v>
      </c>
      <c r="C2380" s="4" t="s">
        <v>1019</v>
      </c>
      <c r="D2380" s="4" t="n">
        <v>9</v>
      </c>
      <c r="E2380" s="4" t="n">
        <v>79.76</v>
      </c>
      <c r="F2380" s="4" t="n">
        <v>717.84</v>
      </c>
      <c r="G2380" s="4" t="n">
        <f aca="false">INDEX(Data_Products!$D$2:$D$33,MATCH(C2380,Data_Products!$A$2:$A$33,0))</f>
        <v>59.07</v>
      </c>
      <c r="H2380" s="4" t="str">
        <f aca="false">INDEX(Data_Products!$C$2:$C$33,MATCH(C2380,Data_Products!$A$2:$A$33,0))</f>
        <v>Timber</v>
      </c>
      <c r="I2380" s="10" t="n">
        <f aca="false">D2380*(E2380-G2380)</f>
        <v>186.21</v>
      </c>
      <c r="J2380" s="11" t="n">
        <f aca="false">IFERROR(I2380/F2380,0)</f>
        <v>0.259403209628887</v>
      </c>
      <c r="K2380" s="4" t="str">
        <f aca="false">IFERROR(INDEX(Data_Orders!$F$2:$F$4727,MATCH(B2380,Data_Orders!$A$2:$A$4727,0)),"")</f>
        <v>Trade Account</v>
      </c>
      <c r="L2380" s="4" t="str">
        <f aca="false">IFERROR(INDEX(Data_Orders!$D$2:$D$4727,MATCH(B2380,Data_Orders!$A$2:$A$4727,0)),"")</f>
        <v>Nuneaton</v>
      </c>
    </row>
    <row r="2381" customFormat="false" ht="15" hidden="false" customHeight="false" outlineLevel="0" collapsed="false">
      <c r="A2381" s="4" t="s">
        <v>8197</v>
      </c>
      <c r="B2381" s="4" t="s">
        <v>1874</v>
      </c>
      <c r="C2381" s="4" t="s">
        <v>1055</v>
      </c>
      <c r="D2381" s="4" t="n">
        <v>15</v>
      </c>
      <c r="E2381" s="4" t="n">
        <v>205.03</v>
      </c>
      <c r="F2381" s="4" t="n">
        <v>3075.45</v>
      </c>
      <c r="G2381" s="4" t="n">
        <f aca="false">INDEX(Data_Products!$D$2:$D$33,MATCH(C2381,Data_Products!$A$2:$A$33,0))</f>
        <v>138.6</v>
      </c>
      <c r="H2381" s="4" t="str">
        <f aca="false">INDEX(Data_Products!$C$2:$C$33,MATCH(C2381,Data_Products!$A$2:$A$33,0))</f>
        <v>Roofing</v>
      </c>
      <c r="I2381" s="10" t="n">
        <f aca="false">D2381*(E2381-G2381)</f>
        <v>996.45</v>
      </c>
      <c r="J2381" s="11" t="n">
        <f aca="false">IFERROR(I2381/F2381,0)</f>
        <v>0.324001365653807</v>
      </c>
      <c r="K2381" s="4" t="str">
        <f aca="false">IFERROR(INDEX(Data_Orders!$F$2:$F$4727,MATCH(B2381,Data_Orders!$A$2:$A$4727,0)),"")</f>
        <v>Trade Account</v>
      </c>
      <c r="L2381" s="4" t="str">
        <f aca="false">IFERROR(INDEX(Data_Orders!$D$2:$D$4727,MATCH(B2381,Data_Orders!$A$2:$A$4727,0)),"")</f>
        <v>Nuneaton</v>
      </c>
    </row>
    <row r="2382" customFormat="false" ht="15" hidden="false" customHeight="false" outlineLevel="0" collapsed="false">
      <c r="A2382" s="4" t="s">
        <v>8198</v>
      </c>
      <c r="B2382" s="4" t="s">
        <v>1874</v>
      </c>
      <c r="C2382" s="4" t="s">
        <v>1073</v>
      </c>
      <c r="D2382" s="4" t="n">
        <v>3</v>
      </c>
      <c r="E2382" s="4" t="n">
        <v>231.05</v>
      </c>
      <c r="F2382" s="4" t="n">
        <v>693.15</v>
      </c>
      <c r="G2382" s="4" t="n">
        <f aca="false">INDEX(Data_Products!$D$2:$D$33,MATCH(C2382,Data_Products!$A$2:$A$33,0))</f>
        <v>148.29</v>
      </c>
      <c r="H2382" s="4" t="str">
        <f aca="false">INDEX(Data_Products!$C$2:$C$33,MATCH(C2382,Data_Products!$A$2:$A$33,0))</f>
        <v>Landscaping</v>
      </c>
      <c r="I2382" s="10" t="n">
        <f aca="false">D2382*(E2382-G2382)</f>
        <v>248.28</v>
      </c>
      <c r="J2382" s="11" t="n">
        <f aca="false">IFERROR(I2382/F2382,0)</f>
        <v>0.358190867777537</v>
      </c>
      <c r="K2382" s="4" t="str">
        <f aca="false">IFERROR(INDEX(Data_Orders!$F$2:$F$4727,MATCH(B2382,Data_Orders!$A$2:$A$4727,0)),"")</f>
        <v>Trade Account</v>
      </c>
      <c r="L2382" s="4" t="str">
        <f aca="false">IFERROR(INDEX(Data_Orders!$D$2:$D$4727,MATCH(B2382,Data_Orders!$A$2:$A$4727,0)),"")</f>
        <v>Nuneaton</v>
      </c>
    </row>
    <row r="2383" customFormat="false" ht="15" hidden="false" customHeight="false" outlineLevel="0" collapsed="false">
      <c r="A2383" s="4" t="s">
        <v>8199</v>
      </c>
      <c r="B2383" s="4" t="s">
        <v>1874</v>
      </c>
      <c r="C2383" s="4" t="s">
        <v>1021</v>
      </c>
      <c r="D2383" s="4" t="n">
        <v>9</v>
      </c>
      <c r="E2383" s="4" t="n">
        <v>73.76</v>
      </c>
      <c r="F2383" s="4" t="n">
        <v>663.84</v>
      </c>
      <c r="G2383" s="4" t="n">
        <f aca="false">INDEX(Data_Products!$D$2:$D$33,MATCH(C2383,Data_Products!$A$2:$A$33,0))</f>
        <v>51.51</v>
      </c>
      <c r="H2383" s="4" t="str">
        <f aca="false">INDEX(Data_Products!$C$2:$C$33,MATCH(C2383,Data_Products!$A$2:$A$33,0))</f>
        <v>Cement &amp; Aggregates</v>
      </c>
      <c r="I2383" s="10" t="n">
        <f aca="false">D2383*(E2383-G2383)</f>
        <v>200.25</v>
      </c>
      <c r="J2383" s="11" t="n">
        <f aca="false">IFERROR(I2383/F2383,0)</f>
        <v>0.301654013015184</v>
      </c>
      <c r="K2383" s="4" t="str">
        <f aca="false">IFERROR(INDEX(Data_Orders!$F$2:$F$4727,MATCH(B2383,Data_Orders!$A$2:$A$4727,0)),"")</f>
        <v>Trade Account</v>
      </c>
      <c r="L2383" s="4" t="str">
        <f aca="false">IFERROR(INDEX(Data_Orders!$D$2:$D$4727,MATCH(B2383,Data_Orders!$A$2:$A$4727,0)),"")</f>
        <v>Nuneaton</v>
      </c>
    </row>
    <row r="2384" customFormat="false" ht="15" hidden="false" customHeight="false" outlineLevel="0" collapsed="false">
      <c r="A2384" s="4" t="s">
        <v>8200</v>
      </c>
      <c r="B2384" s="4" t="s">
        <v>1874</v>
      </c>
      <c r="C2384" s="4" t="s">
        <v>1037</v>
      </c>
      <c r="D2384" s="4" t="n">
        <v>14</v>
      </c>
      <c r="E2384" s="4" t="n">
        <v>90.97</v>
      </c>
      <c r="F2384" s="4" t="n">
        <v>1273.58</v>
      </c>
      <c r="G2384" s="4" t="n">
        <f aca="false">INDEX(Data_Products!$D$2:$D$33,MATCH(C2384,Data_Products!$A$2:$A$33,0))</f>
        <v>73.81</v>
      </c>
      <c r="H2384" s="4" t="str">
        <f aca="false">INDEX(Data_Products!$C$2:$C$33,MATCH(C2384,Data_Products!$A$2:$A$33,0))</f>
        <v>Insulation</v>
      </c>
      <c r="I2384" s="10" t="n">
        <f aca="false">D2384*(E2384-G2384)</f>
        <v>240.24</v>
      </c>
      <c r="J2384" s="11" t="n">
        <f aca="false">IFERROR(I2384/F2384,0)</f>
        <v>0.18863361547763</v>
      </c>
      <c r="K2384" s="4" t="str">
        <f aca="false">IFERROR(INDEX(Data_Orders!$F$2:$F$4727,MATCH(B2384,Data_Orders!$A$2:$A$4727,0)),"")</f>
        <v>Trade Account</v>
      </c>
      <c r="L2384" s="4" t="str">
        <f aca="false">IFERROR(INDEX(Data_Orders!$D$2:$D$4727,MATCH(B2384,Data_Orders!$A$2:$A$4727,0)),"")</f>
        <v>Nuneaton</v>
      </c>
    </row>
    <row r="2385" customFormat="false" ht="15" hidden="false" customHeight="false" outlineLevel="0" collapsed="false">
      <c r="A2385" s="4" t="s">
        <v>8201</v>
      </c>
      <c r="B2385" s="4" t="s">
        <v>1875</v>
      </c>
      <c r="C2385" s="4" t="s">
        <v>1048</v>
      </c>
      <c r="D2385" s="4" t="n">
        <v>3</v>
      </c>
      <c r="E2385" s="4" t="n">
        <v>112.72</v>
      </c>
      <c r="F2385" s="4" t="n">
        <v>338.16</v>
      </c>
      <c r="G2385" s="4" t="n">
        <f aca="false">INDEX(Data_Products!$D$2:$D$33,MATCH(C2385,Data_Products!$A$2:$A$33,0))</f>
        <v>83.21</v>
      </c>
      <c r="H2385" s="4" t="str">
        <f aca="false">INDEX(Data_Products!$C$2:$C$33,MATCH(C2385,Data_Products!$A$2:$A$33,0))</f>
        <v>Tools &amp; Fixings</v>
      </c>
      <c r="I2385" s="10" t="n">
        <f aca="false">D2385*(E2385-G2385)</f>
        <v>88.53</v>
      </c>
      <c r="J2385" s="11" t="n">
        <f aca="false">IFERROR(I2385/F2385,0)</f>
        <v>0.261799148332151</v>
      </c>
      <c r="K2385" s="4" t="str">
        <f aca="false">IFERROR(INDEX(Data_Orders!$F$2:$F$4727,MATCH(B2385,Data_Orders!$A$2:$A$4727,0)),"")</f>
        <v>Trade Account</v>
      </c>
      <c r="L2385" s="4" t="str">
        <f aca="false">IFERROR(INDEX(Data_Orders!$D$2:$D$4727,MATCH(B2385,Data_Orders!$A$2:$A$4727,0)),"")</f>
        <v>Nuneaton</v>
      </c>
    </row>
    <row r="2386" customFormat="false" ht="15" hidden="false" customHeight="false" outlineLevel="0" collapsed="false">
      <c r="A2386" s="4" t="s">
        <v>8202</v>
      </c>
      <c r="B2386" s="4" t="s">
        <v>1875</v>
      </c>
      <c r="C2386" s="4" t="s">
        <v>1024</v>
      </c>
      <c r="D2386" s="4" t="n">
        <v>9</v>
      </c>
      <c r="E2386" s="4" t="n">
        <v>137.14</v>
      </c>
      <c r="F2386" s="4" t="n">
        <v>1234.26</v>
      </c>
      <c r="G2386" s="4" t="n">
        <f aca="false">INDEX(Data_Products!$D$2:$D$33,MATCH(C2386,Data_Products!$A$2:$A$33,0))</f>
        <v>99.99</v>
      </c>
      <c r="H2386" s="4" t="str">
        <f aca="false">INDEX(Data_Products!$C$2:$C$33,MATCH(C2386,Data_Products!$A$2:$A$33,0))</f>
        <v>Cement &amp; Aggregates</v>
      </c>
      <c r="I2386" s="10" t="n">
        <f aca="false">D2386*(E2386-G2386)</f>
        <v>334.35</v>
      </c>
      <c r="J2386" s="11" t="n">
        <f aca="false">IFERROR(I2386/F2386,0)</f>
        <v>0.270891060230421</v>
      </c>
      <c r="K2386" s="4" t="str">
        <f aca="false">IFERROR(INDEX(Data_Orders!$F$2:$F$4727,MATCH(B2386,Data_Orders!$A$2:$A$4727,0)),"")</f>
        <v>Trade Account</v>
      </c>
      <c r="L2386" s="4" t="str">
        <f aca="false">IFERROR(INDEX(Data_Orders!$D$2:$D$4727,MATCH(B2386,Data_Orders!$A$2:$A$4727,0)),"")</f>
        <v>Nuneaton</v>
      </c>
    </row>
    <row r="2387" customFormat="false" ht="15" hidden="false" customHeight="false" outlineLevel="0" collapsed="false">
      <c r="A2387" s="4" t="s">
        <v>8203</v>
      </c>
      <c r="B2387" s="4" t="s">
        <v>1876</v>
      </c>
      <c r="C2387" s="4" t="s">
        <v>1059</v>
      </c>
      <c r="D2387" s="4" t="n">
        <v>19</v>
      </c>
      <c r="E2387" s="4" t="n">
        <v>103.63</v>
      </c>
      <c r="F2387" s="4" t="n">
        <v>1968.97</v>
      </c>
      <c r="G2387" s="4" t="n">
        <f aca="false">INDEX(Data_Products!$D$2:$D$33,MATCH(C2387,Data_Products!$A$2:$A$33,0))</f>
        <v>82.55</v>
      </c>
      <c r="H2387" s="4" t="str">
        <f aca="false">INDEX(Data_Products!$C$2:$C$33,MATCH(C2387,Data_Products!$A$2:$A$33,0))</f>
        <v>Roofing</v>
      </c>
      <c r="I2387" s="10" t="n">
        <f aca="false">D2387*(E2387-G2387)</f>
        <v>400.52</v>
      </c>
      <c r="J2387" s="11" t="n">
        <f aca="false">IFERROR(I2387/F2387,0)</f>
        <v>0.203415999228023</v>
      </c>
      <c r="K2387" s="4" t="str">
        <f aca="false">IFERROR(INDEX(Data_Orders!$F$2:$F$4727,MATCH(B2387,Data_Orders!$A$2:$A$4727,0)),"")</f>
        <v>Trade Account</v>
      </c>
      <c r="L2387" s="4" t="str">
        <f aca="false">IFERROR(INDEX(Data_Orders!$D$2:$D$4727,MATCH(B2387,Data_Orders!$A$2:$A$4727,0)),"")</f>
        <v>Nuneaton</v>
      </c>
    </row>
    <row r="2388" customFormat="false" ht="15" hidden="false" customHeight="false" outlineLevel="0" collapsed="false">
      <c r="A2388" s="4" t="s">
        <v>8204</v>
      </c>
      <c r="B2388" s="4" t="s">
        <v>1876</v>
      </c>
      <c r="C2388" s="4" t="s">
        <v>1035</v>
      </c>
      <c r="D2388" s="4" t="n">
        <v>17</v>
      </c>
      <c r="E2388" s="4" t="n">
        <v>165.07</v>
      </c>
      <c r="F2388" s="4" t="n">
        <v>2806.19</v>
      </c>
      <c r="G2388" s="4" t="n">
        <f aca="false">INDEX(Data_Products!$D$2:$D$33,MATCH(C2388,Data_Products!$A$2:$A$33,0))</f>
        <v>134.65</v>
      </c>
      <c r="H2388" s="4" t="str">
        <f aca="false">INDEX(Data_Products!$C$2:$C$33,MATCH(C2388,Data_Products!$A$2:$A$33,0))</f>
        <v>Insulation</v>
      </c>
      <c r="I2388" s="10" t="n">
        <f aca="false">D2388*(E2388-G2388)</f>
        <v>517.14</v>
      </c>
      <c r="J2388" s="11" t="n">
        <f aca="false">IFERROR(I2388/F2388,0)</f>
        <v>0.184285454655601</v>
      </c>
      <c r="K2388" s="4" t="str">
        <f aca="false">IFERROR(INDEX(Data_Orders!$F$2:$F$4727,MATCH(B2388,Data_Orders!$A$2:$A$4727,0)),"")</f>
        <v>Trade Account</v>
      </c>
      <c r="L2388" s="4" t="str">
        <f aca="false">IFERROR(INDEX(Data_Orders!$D$2:$D$4727,MATCH(B2388,Data_Orders!$A$2:$A$4727,0)),"")</f>
        <v>Nuneaton</v>
      </c>
    </row>
    <row r="2389" customFormat="false" ht="15" hidden="false" customHeight="false" outlineLevel="0" collapsed="false">
      <c r="A2389" s="4" t="s">
        <v>8205</v>
      </c>
      <c r="B2389" s="4" t="s">
        <v>1877</v>
      </c>
      <c r="C2389" s="4" t="s">
        <v>1039</v>
      </c>
      <c r="D2389" s="4" t="n">
        <v>5</v>
      </c>
      <c r="E2389" s="4" t="n">
        <v>160.41</v>
      </c>
      <c r="F2389" s="4" t="n">
        <v>802.05</v>
      </c>
      <c r="G2389" s="4" t="n">
        <f aca="false">INDEX(Data_Products!$D$2:$D$33,MATCH(C2389,Data_Products!$A$2:$A$33,0))</f>
        <v>99.74</v>
      </c>
      <c r="H2389" s="4" t="str">
        <f aca="false">INDEX(Data_Products!$C$2:$C$33,MATCH(C2389,Data_Products!$A$2:$A$33,0))</f>
        <v>Insulation</v>
      </c>
      <c r="I2389" s="10" t="n">
        <f aca="false">D2389*(E2389-G2389)</f>
        <v>303.35</v>
      </c>
      <c r="J2389" s="11" t="n">
        <f aca="false">IFERROR(I2389/F2389,0)</f>
        <v>0.378218315566361</v>
      </c>
      <c r="K2389" s="4" t="str">
        <f aca="false">IFERROR(INDEX(Data_Orders!$F$2:$F$4727,MATCH(B2389,Data_Orders!$A$2:$A$4727,0)),"")</f>
        <v>Trade Account</v>
      </c>
      <c r="L2389" s="4" t="str">
        <f aca="false">IFERROR(INDEX(Data_Orders!$D$2:$D$4727,MATCH(B2389,Data_Orders!$A$2:$A$4727,0)),"")</f>
        <v>Nuneaton</v>
      </c>
    </row>
    <row r="2390" customFormat="false" ht="15" hidden="false" customHeight="false" outlineLevel="0" collapsed="false">
      <c r="A2390" s="4" t="s">
        <v>8206</v>
      </c>
      <c r="B2390" s="4" t="s">
        <v>1877</v>
      </c>
      <c r="C2390" s="4" t="s">
        <v>1068</v>
      </c>
      <c r="D2390" s="4" t="n">
        <v>11</v>
      </c>
      <c r="E2390" s="4" t="n">
        <v>86.28</v>
      </c>
      <c r="F2390" s="4" t="n">
        <v>949.08</v>
      </c>
      <c r="G2390" s="4" t="n">
        <f aca="false">INDEX(Data_Products!$D$2:$D$33,MATCH(C2390,Data_Products!$A$2:$A$33,0))</f>
        <v>68.55</v>
      </c>
      <c r="H2390" s="4" t="str">
        <f aca="false">INDEX(Data_Products!$C$2:$C$33,MATCH(C2390,Data_Products!$A$2:$A$33,0))</f>
        <v>Plumbing &amp; Drainage</v>
      </c>
      <c r="I2390" s="10" t="n">
        <f aca="false">D2390*(E2390-G2390)</f>
        <v>195.03</v>
      </c>
      <c r="J2390" s="11" t="n">
        <f aca="false">IFERROR(I2390/F2390,0)</f>
        <v>0.205493741307371</v>
      </c>
      <c r="K2390" s="4" t="str">
        <f aca="false">IFERROR(INDEX(Data_Orders!$F$2:$F$4727,MATCH(B2390,Data_Orders!$A$2:$A$4727,0)),"")</f>
        <v>Trade Account</v>
      </c>
      <c r="L2390" s="4" t="str">
        <f aca="false">IFERROR(INDEX(Data_Orders!$D$2:$D$4727,MATCH(B2390,Data_Orders!$A$2:$A$4727,0)),"")</f>
        <v>Nuneaton</v>
      </c>
    </row>
    <row r="2391" customFormat="false" ht="15" hidden="false" customHeight="false" outlineLevel="0" collapsed="false">
      <c r="A2391" s="4" t="s">
        <v>8207</v>
      </c>
      <c r="B2391" s="4" t="s">
        <v>1878</v>
      </c>
      <c r="C2391" s="4" t="s">
        <v>1037</v>
      </c>
      <c r="D2391" s="4" t="n">
        <v>8</v>
      </c>
      <c r="E2391" s="4" t="n">
        <v>90.97</v>
      </c>
      <c r="F2391" s="4" t="n">
        <v>727.76</v>
      </c>
      <c r="G2391" s="4" t="n">
        <f aca="false">INDEX(Data_Products!$D$2:$D$33,MATCH(C2391,Data_Products!$A$2:$A$33,0))</f>
        <v>73.81</v>
      </c>
      <c r="H2391" s="4" t="str">
        <f aca="false">INDEX(Data_Products!$C$2:$C$33,MATCH(C2391,Data_Products!$A$2:$A$33,0))</f>
        <v>Insulation</v>
      </c>
      <c r="I2391" s="10" t="n">
        <f aca="false">D2391*(E2391-G2391)</f>
        <v>137.28</v>
      </c>
      <c r="J2391" s="11" t="n">
        <f aca="false">IFERROR(I2391/F2391,0)</f>
        <v>0.18863361547763</v>
      </c>
      <c r="K2391" s="4" t="str">
        <f aca="false">IFERROR(INDEX(Data_Orders!$F$2:$F$4727,MATCH(B2391,Data_Orders!$A$2:$A$4727,0)),"")</f>
        <v>Trade Account</v>
      </c>
      <c r="L2391" s="4" t="str">
        <f aca="false">IFERROR(INDEX(Data_Orders!$D$2:$D$4727,MATCH(B2391,Data_Orders!$A$2:$A$4727,0)),"")</f>
        <v>Nuneaton</v>
      </c>
    </row>
    <row r="2392" customFormat="false" ht="15" hidden="false" customHeight="false" outlineLevel="0" collapsed="false">
      <c r="A2392" s="4" t="s">
        <v>8208</v>
      </c>
      <c r="B2392" s="4" t="s">
        <v>1878</v>
      </c>
      <c r="C2392" s="4" t="s">
        <v>1010</v>
      </c>
      <c r="D2392" s="4" t="n">
        <v>3</v>
      </c>
      <c r="E2392" s="4" t="n">
        <v>135.95</v>
      </c>
      <c r="F2392" s="4" t="n">
        <v>407.85</v>
      </c>
      <c r="G2392" s="4" t="n">
        <f aca="false">INDEX(Data_Products!$D$2:$D$33,MATCH(C2392,Data_Products!$A$2:$A$33,0))</f>
        <v>111.1</v>
      </c>
      <c r="H2392" s="4" t="str">
        <f aca="false">INDEX(Data_Products!$C$2:$C$33,MATCH(C2392,Data_Products!$A$2:$A$33,0))</f>
        <v>Timber</v>
      </c>
      <c r="I2392" s="10" t="n">
        <f aca="false">D2392*(E2392-G2392)</f>
        <v>74.55</v>
      </c>
      <c r="J2392" s="11" t="n">
        <f aca="false">IFERROR(I2392/F2392,0)</f>
        <v>0.18278778962854</v>
      </c>
      <c r="K2392" s="4" t="str">
        <f aca="false">IFERROR(INDEX(Data_Orders!$F$2:$F$4727,MATCH(B2392,Data_Orders!$A$2:$A$4727,0)),"")</f>
        <v>Trade Account</v>
      </c>
      <c r="L2392" s="4" t="str">
        <f aca="false">IFERROR(INDEX(Data_Orders!$D$2:$D$4727,MATCH(B2392,Data_Orders!$A$2:$A$4727,0)),"")</f>
        <v>Nuneaton</v>
      </c>
    </row>
    <row r="2393" customFormat="false" ht="15" hidden="false" customHeight="false" outlineLevel="0" collapsed="false">
      <c r="A2393" s="4" t="s">
        <v>8209</v>
      </c>
      <c r="B2393" s="4" t="s">
        <v>1878</v>
      </c>
      <c r="C2393" s="4" t="s">
        <v>1077</v>
      </c>
      <c r="D2393" s="4" t="n">
        <v>9</v>
      </c>
      <c r="E2393" s="4" t="n">
        <v>46.61</v>
      </c>
      <c r="F2393" s="4" t="n">
        <v>419.49</v>
      </c>
      <c r="G2393" s="4" t="n">
        <f aca="false">INDEX(Data_Products!$D$2:$D$33,MATCH(C2393,Data_Products!$A$2:$A$33,0))</f>
        <v>36.87</v>
      </c>
      <c r="H2393" s="4" t="str">
        <f aca="false">INDEX(Data_Products!$C$2:$C$33,MATCH(C2393,Data_Products!$A$2:$A$33,0))</f>
        <v>Landscaping</v>
      </c>
      <c r="I2393" s="10" t="n">
        <f aca="false">D2393*(E2393-G2393)</f>
        <v>87.66</v>
      </c>
      <c r="J2393" s="11" t="n">
        <f aca="false">IFERROR(I2393/F2393,0)</f>
        <v>0.208968032611028</v>
      </c>
      <c r="K2393" s="4" t="str">
        <f aca="false">IFERROR(INDEX(Data_Orders!$F$2:$F$4727,MATCH(B2393,Data_Orders!$A$2:$A$4727,0)),"")</f>
        <v>Trade Account</v>
      </c>
      <c r="L2393" s="4" t="str">
        <f aca="false">IFERROR(INDEX(Data_Orders!$D$2:$D$4727,MATCH(B2393,Data_Orders!$A$2:$A$4727,0)),"")</f>
        <v>Nuneaton</v>
      </c>
    </row>
    <row r="2394" customFormat="false" ht="15" hidden="false" customHeight="false" outlineLevel="0" collapsed="false">
      <c r="A2394" s="4" t="s">
        <v>8210</v>
      </c>
      <c r="B2394" s="4" t="s">
        <v>1878</v>
      </c>
      <c r="C2394" s="4" t="s">
        <v>1052</v>
      </c>
      <c r="D2394" s="4" t="n">
        <v>4</v>
      </c>
      <c r="E2394" s="4" t="n">
        <v>205.71</v>
      </c>
      <c r="F2394" s="4" t="n">
        <v>822.84</v>
      </c>
      <c r="G2394" s="4" t="n">
        <f aca="false">INDEX(Data_Products!$D$2:$D$33,MATCH(C2394,Data_Products!$A$2:$A$33,0))</f>
        <v>152.29</v>
      </c>
      <c r="H2394" s="4" t="str">
        <f aca="false">INDEX(Data_Products!$C$2:$C$33,MATCH(C2394,Data_Products!$A$2:$A$33,0))</f>
        <v>Roofing</v>
      </c>
      <c r="I2394" s="10" t="n">
        <f aca="false">D2394*(E2394-G2394)</f>
        <v>213.68</v>
      </c>
      <c r="J2394" s="11" t="n">
        <f aca="false">IFERROR(I2394/F2394,0)</f>
        <v>0.259685965679841</v>
      </c>
      <c r="K2394" s="4" t="str">
        <f aca="false">IFERROR(INDEX(Data_Orders!$F$2:$F$4727,MATCH(B2394,Data_Orders!$A$2:$A$4727,0)),"")</f>
        <v>Trade Account</v>
      </c>
      <c r="L2394" s="4" t="str">
        <f aca="false">IFERROR(INDEX(Data_Orders!$D$2:$D$4727,MATCH(B2394,Data_Orders!$A$2:$A$4727,0)),"")</f>
        <v>Nuneaton</v>
      </c>
    </row>
    <row r="2395" customFormat="false" ht="15" hidden="false" customHeight="false" outlineLevel="0" collapsed="false">
      <c r="A2395" s="4" t="s">
        <v>8211</v>
      </c>
      <c r="B2395" s="4" t="s">
        <v>1879</v>
      </c>
      <c r="C2395" s="4" t="s">
        <v>1057</v>
      </c>
      <c r="D2395" s="4" t="n">
        <v>18</v>
      </c>
      <c r="E2395" s="4" t="n">
        <v>176.81</v>
      </c>
      <c r="F2395" s="4" t="n">
        <v>3182.58</v>
      </c>
      <c r="G2395" s="4" t="n">
        <f aca="false">INDEX(Data_Products!$D$2:$D$33,MATCH(C2395,Data_Products!$A$2:$A$33,0))</f>
        <v>129.57</v>
      </c>
      <c r="H2395" s="4" t="str">
        <f aca="false">INDEX(Data_Products!$C$2:$C$33,MATCH(C2395,Data_Products!$A$2:$A$33,0))</f>
        <v>Roofing</v>
      </c>
      <c r="I2395" s="10" t="n">
        <f aca="false">D2395*(E2395-G2395)</f>
        <v>850.32</v>
      </c>
      <c r="J2395" s="11" t="n">
        <f aca="false">IFERROR(I2395/F2395,0)</f>
        <v>0.267179458175443</v>
      </c>
      <c r="K2395" s="4" t="str">
        <f aca="false">IFERROR(INDEX(Data_Orders!$F$2:$F$4727,MATCH(B2395,Data_Orders!$A$2:$A$4727,0)),"")</f>
        <v>Trade Account</v>
      </c>
      <c r="L2395" s="4" t="str">
        <f aca="false">IFERROR(INDEX(Data_Orders!$D$2:$D$4727,MATCH(B2395,Data_Orders!$A$2:$A$4727,0)),"")</f>
        <v>Nuneaton</v>
      </c>
    </row>
    <row r="2396" customFormat="false" ht="15" hidden="false" customHeight="false" outlineLevel="0" collapsed="false">
      <c r="A2396" s="4" t="s">
        <v>8212</v>
      </c>
      <c r="B2396" s="4" t="s">
        <v>1880</v>
      </c>
      <c r="C2396" s="4" t="s">
        <v>1032</v>
      </c>
      <c r="D2396" s="4" t="n">
        <v>3</v>
      </c>
      <c r="E2396" s="4" t="n">
        <v>99.65</v>
      </c>
      <c r="F2396" s="4" t="n">
        <v>298.95</v>
      </c>
      <c r="G2396" s="4" t="n">
        <f aca="false">INDEX(Data_Products!$D$2:$D$33,MATCH(C2396,Data_Products!$A$2:$A$33,0))</f>
        <v>58.26</v>
      </c>
      <c r="H2396" s="4" t="str">
        <f aca="false">INDEX(Data_Products!$C$2:$C$33,MATCH(C2396,Data_Products!$A$2:$A$33,0))</f>
        <v>Insulation</v>
      </c>
      <c r="I2396" s="10" t="n">
        <f aca="false">D2396*(E2396-G2396)</f>
        <v>124.17</v>
      </c>
      <c r="J2396" s="11" t="n">
        <f aca="false">IFERROR(I2396/F2396,0)</f>
        <v>0.415353738083292</v>
      </c>
      <c r="K2396" s="4" t="str">
        <f aca="false">IFERROR(INDEX(Data_Orders!$F$2:$F$4727,MATCH(B2396,Data_Orders!$A$2:$A$4727,0)),"")</f>
        <v>Trade Account</v>
      </c>
      <c r="L2396" s="4" t="str">
        <f aca="false">IFERROR(INDEX(Data_Orders!$D$2:$D$4727,MATCH(B2396,Data_Orders!$A$2:$A$4727,0)),"")</f>
        <v>Nuneaton</v>
      </c>
    </row>
    <row r="2397" customFormat="false" ht="15" hidden="false" customHeight="false" outlineLevel="0" collapsed="false">
      <c r="A2397" s="4" t="s">
        <v>8213</v>
      </c>
      <c r="B2397" s="4" t="s">
        <v>1881</v>
      </c>
      <c r="C2397" s="4" t="s">
        <v>1064</v>
      </c>
      <c r="D2397" s="4" t="n">
        <v>8</v>
      </c>
      <c r="E2397" s="4" t="n">
        <v>97.63</v>
      </c>
      <c r="F2397" s="4" t="n">
        <v>781.04</v>
      </c>
      <c r="G2397" s="4" t="n">
        <f aca="false">INDEX(Data_Products!$D$2:$D$33,MATCH(C2397,Data_Products!$A$2:$A$33,0))</f>
        <v>65.21</v>
      </c>
      <c r="H2397" s="4" t="str">
        <f aca="false">INDEX(Data_Products!$C$2:$C$33,MATCH(C2397,Data_Products!$A$2:$A$33,0))</f>
        <v>Plumbing &amp; Drainage</v>
      </c>
      <c r="I2397" s="10" t="n">
        <f aca="false">D2397*(E2397-G2397)</f>
        <v>259.36</v>
      </c>
      <c r="J2397" s="11" t="n">
        <f aca="false">IFERROR(I2397/F2397,0)</f>
        <v>0.332070060432244</v>
      </c>
      <c r="K2397" s="4" t="str">
        <f aca="false">IFERROR(INDEX(Data_Orders!$F$2:$F$4727,MATCH(B2397,Data_Orders!$A$2:$A$4727,0)),"")</f>
        <v>Trade Account</v>
      </c>
      <c r="L2397" s="4" t="str">
        <f aca="false">IFERROR(INDEX(Data_Orders!$D$2:$D$4727,MATCH(B2397,Data_Orders!$A$2:$A$4727,0)),"")</f>
        <v>Nuneaton</v>
      </c>
    </row>
    <row r="2398" customFormat="false" ht="15" hidden="false" customHeight="false" outlineLevel="0" collapsed="false">
      <c r="A2398" s="4" t="s">
        <v>8214</v>
      </c>
      <c r="B2398" s="4" t="s">
        <v>1881</v>
      </c>
      <c r="C2398" s="4" t="s">
        <v>1028</v>
      </c>
      <c r="D2398" s="4" t="n">
        <v>9</v>
      </c>
      <c r="E2398" s="4" t="n">
        <v>118.79</v>
      </c>
      <c r="F2398" s="4" t="n">
        <v>1069.11</v>
      </c>
      <c r="G2398" s="4" t="n">
        <f aca="false">INDEX(Data_Products!$D$2:$D$33,MATCH(C2398,Data_Products!$A$2:$A$33,0))</f>
        <v>81.07</v>
      </c>
      <c r="H2398" s="4" t="str">
        <f aca="false">INDEX(Data_Products!$C$2:$C$33,MATCH(C2398,Data_Products!$A$2:$A$33,0))</f>
        <v>Cement &amp; Aggregates</v>
      </c>
      <c r="I2398" s="10" t="n">
        <f aca="false">D2398*(E2398-G2398)</f>
        <v>339.48</v>
      </c>
      <c r="J2398" s="11" t="n">
        <f aca="false">IFERROR(I2398/F2398,0)</f>
        <v>0.317535146056066</v>
      </c>
      <c r="K2398" s="4" t="str">
        <f aca="false">IFERROR(INDEX(Data_Orders!$F$2:$F$4727,MATCH(B2398,Data_Orders!$A$2:$A$4727,0)),"")</f>
        <v>Trade Account</v>
      </c>
      <c r="L2398" s="4" t="str">
        <f aca="false">IFERROR(INDEX(Data_Orders!$D$2:$D$4727,MATCH(B2398,Data_Orders!$A$2:$A$4727,0)),"")</f>
        <v>Nuneaton</v>
      </c>
    </row>
    <row r="2399" customFormat="false" ht="15" hidden="false" customHeight="false" outlineLevel="0" collapsed="false">
      <c r="A2399" s="4" t="s">
        <v>8215</v>
      </c>
      <c r="B2399" s="4" t="s">
        <v>1881</v>
      </c>
      <c r="C2399" s="4" t="s">
        <v>1019</v>
      </c>
      <c r="D2399" s="4" t="n">
        <v>1</v>
      </c>
      <c r="E2399" s="4" t="n">
        <v>79.76</v>
      </c>
      <c r="F2399" s="4" t="n">
        <v>79.76</v>
      </c>
      <c r="G2399" s="4" t="n">
        <f aca="false">INDEX(Data_Products!$D$2:$D$33,MATCH(C2399,Data_Products!$A$2:$A$33,0))</f>
        <v>59.07</v>
      </c>
      <c r="H2399" s="4" t="str">
        <f aca="false">INDEX(Data_Products!$C$2:$C$33,MATCH(C2399,Data_Products!$A$2:$A$33,0))</f>
        <v>Timber</v>
      </c>
      <c r="I2399" s="10" t="n">
        <f aca="false">D2399*(E2399-G2399)</f>
        <v>20.69</v>
      </c>
      <c r="J2399" s="11" t="n">
        <f aca="false">IFERROR(I2399/F2399,0)</f>
        <v>0.259403209628887</v>
      </c>
      <c r="K2399" s="4" t="str">
        <f aca="false">IFERROR(INDEX(Data_Orders!$F$2:$F$4727,MATCH(B2399,Data_Orders!$A$2:$A$4727,0)),"")</f>
        <v>Trade Account</v>
      </c>
      <c r="L2399" s="4" t="str">
        <f aca="false">IFERROR(INDEX(Data_Orders!$D$2:$D$4727,MATCH(B2399,Data_Orders!$A$2:$A$4727,0)),"")</f>
        <v>Nuneaton</v>
      </c>
    </row>
    <row r="2400" customFormat="false" ht="15" hidden="false" customHeight="false" outlineLevel="0" collapsed="false">
      <c r="A2400" s="4" t="s">
        <v>8216</v>
      </c>
      <c r="B2400" s="4" t="s">
        <v>1882</v>
      </c>
      <c r="C2400" s="4" t="s">
        <v>1026</v>
      </c>
      <c r="D2400" s="4" t="n">
        <v>4</v>
      </c>
      <c r="E2400" s="4" t="n">
        <v>184.05</v>
      </c>
      <c r="F2400" s="4" t="n">
        <v>736.2</v>
      </c>
      <c r="G2400" s="4" t="n">
        <f aca="false">INDEX(Data_Products!$D$2:$D$33,MATCH(C2400,Data_Products!$A$2:$A$33,0))</f>
        <v>147.44</v>
      </c>
      <c r="H2400" s="4" t="str">
        <f aca="false">INDEX(Data_Products!$C$2:$C$33,MATCH(C2400,Data_Products!$A$2:$A$33,0))</f>
        <v>Cement &amp; Aggregates</v>
      </c>
      <c r="I2400" s="10" t="n">
        <f aca="false">D2400*(E2400-G2400)</f>
        <v>146.44</v>
      </c>
      <c r="J2400" s="11" t="n">
        <f aca="false">IFERROR(I2400/F2400,0)</f>
        <v>0.19891333876664</v>
      </c>
      <c r="K2400" s="4" t="str">
        <f aca="false">IFERROR(INDEX(Data_Orders!$F$2:$F$4727,MATCH(B2400,Data_Orders!$A$2:$A$4727,0)),"")</f>
        <v>Trade Account</v>
      </c>
      <c r="L2400" s="4" t="str">
        <f aca="false">IFERROR(INDEX(Data_Orders!$D$2:$D$4727,MATCH(B2400,Data_Orders!$A$2:$A$4727,0)),"")</f>
        <v>Nuneaton</v>
      </c>
    </row>
    <row r="2401" customFormat="false" ht="15" hidden="false" customHeight="false" outlineLevel="0" collapsed="false">
      <c r="A2401" s="4" t="s">
        <v>8217</v>
      </c>
      <c r="B2401" s="4" t="s">
        <v>1882</v>
      </c>
      <c r="C2401" s="4" t="s">
        <v>1037</v>
      </c>
      <c r="D2401" s="4" t="n">
        <v>6</v>
      </c>
      <c r="E2401" s="4" t="n">
        <v>90.97</v>
      </c>
      <c r="F2401" s="4" t="n">
        <v>545.82</v>
      </c>
      <c r="G2401" s="4" t="n">
        <f aca="false">INDEX(Data_Products!$D$2:$D$33,MATCH(C2401,Data_Products!$A$2:$A$33,0))</f>
        <v>73.81</v>
      </c>
      <c r="H2401" s="4" t="str">
        <f aca="false">INDEX(Data_Products!$C$2:$C$33,MATCH(C2401,Data_Products!$A$2:$A$33,0))</f>
        <v>Insulation</v>
      </c>
      <c r="I2401" s="10" t="n">
        <f aca="false">D2401*(E2401-G2401)</f>
        <v>102.96</v>
      </c>
      <c r="J2401" s="11" t="n">
        <f aca="false">IFERROR(I2401/F2401,0)</f>
        <v>0.18863361547763</v>
      </c>
      <c r="K2401" s="4" t="str">
        <f aca="false">IFERROR(INDEX(Data_Orders!$F$2:$F$4727,MATCH(B2401,Data_Orders!$A$2:$A$4727,0)),"")</f>
        <v>Trade Account</v>
      </c>
      <c r="L2401" s="4" t="str">
        <f aca="false">IFERROR(INDEX(Data_Orders!$D$2:$D$4727,MATCH(B2401,Data_Orders!$A$2:$A$4727,0)),"")</f>
        <v>Nuneaton</v>
      </c>
    </row>
    <row r="2402" customFormat="false" ht="15" hidden="false" customHeight="false" outlineLevel="0" collapsed="false">
      <c r="A2402" s="4" t="s">
        <v>8218</v>
      </c>
      <c r="B2402" s="4" t="s">
        <v>1882</v>
      </c>
      <c r="C2402" s="4" t="s">
        <v>1077</v>
      </c>
      <c r="D2402" s="4" t="n">
        <v>17</v>
      </c>
      <c r="E2402" s="4" t="n">
        <v>46.61</v>
      </c>
      <c r="F2402" s="4" t="n">
        <v>792.37</v>
      </c>
      <c r="G2402" s="4" t="n">
        <f aca="false">INDEX(Data_Products!$D$2:$D$33,MATCH(C2402,Data_Products!$A$2:$A$33,0))</f>
        <v>36.87</v>
      </c>
      <c r="H2402" s="4" t="str">
        <f aca="false">INDEX(Data_Products!$C$2:$C$33,MATCH(C2402,Data_Products!$A$2:$A$33,0))</f>
        <v>Landscaping</v>
      </c>
      <c r="I2402" s="10" t="n">
        <f aca="false">D2402*(E2402-G2402)</f>
        <v>165.58</v>
      </c>
      <c r="J2402" s="11" t="n">
        <f aca="false">IFERROR(I2402/F2402,0)</f>
        <v>0.208968032611028</v>
      </c>
      <c r="K2402" s="4" t="str">
        <f aca="false">IFERROR(INDEX(Data_Orders!$F$2:$F$4727,MATCH(B2402,Data_Orders!$A$2:$A$4727,0)),"")</f>
        <v>Trade Account</v>
      </c>
      <c r="L2402" s="4" t="str">
        <f aca="false">IFERROR(INDEX(Data_Orders!$D$2:$D$4727,MATCH(B2402,Data_Orders!$A$2:$A$4727,0)),"")</f>
        <v>Nuneaton</v>
      </c>
    </row>
    <row r="2403" customFormat="false" ht="15" hidden="false" customHeight="false" outlineLevel="0" collapsed="false">
      <c r="A2403" s="4" t="s">
        <v>8219</v>
      </c>
      <c r="B2403" s="4" t="s">
        <v>1882</v>
      </c>
      <c r="C2403" s="4" t="s">
        <v>1017</v>
      </c>
      <c r="D2403" s="4" t="n">
        <v>10</v>
      </c>
      <c r="E2403" s="4" t="n">
        <v>49.15</v>
      </c>
      <c r="F2403" s="4" t="n">
        <v>491.5</v>
      </c>
      <c r="G2403" s="4" t="n">
        <f aca="false">INDEX(Data_Products!$D$2:$D$33,MATCH(C2403,Data_Products!$A$2:$A$33,0))</f>
        <v>31.44</v>
      </c>
      <c r="H2403" s="4" t="str">
        <f aca="false">INDEX(Data_Products!$C$2:$C$33,MATCH(C2403,Data_Products!$A$2:$A$33,0))</f>
        <v>Timber</v>
      </c>
      <c r="I2403" s="10" t="n">
        <f aca="false">D2403*(E2403-G2403)</f>
        <v>177.1</v>
      </c>
      <c r="J2403" s="11" t="n">
        <f aca="false">IFERROR(I2403/F2403,0)</f>
        <v>0.360325534079349</v>
      </c>
      <c r="K2403" s="4" t="str">
        <f aca="false">IFERROR(INDEX(Data_Orders!$F$2:$F$4727,MATCH(B2403,Data_Orders!$A$2:$A$4727,0)),"")</f>
        <v>Trade Account</v>
      </c>
      <c r="L2403" s="4" t="str">
        <f aca="false">IFERROR(INDEX(Data_Orders!$D$2:$D$4727,MATCH(B2403,Data_Orders!$A$2:$A$4727,0)),"")</f>
        <v>Nuneaton</v>
      </c>
    </row>
    <row r="2404" customFormat="false" ht="15" hidden="false" customHeight="false" outlineLevel="0" collapsed="false">
      <c r="A2404" s="4" t="s">
        <v>8220</v>
      </c>
      <c r="B2404" s="4" t="s">
        <v>1883</v>
      </c>
      <c r="C2404" s="4" t="s">
        <v>1017</v>
      </c>
      <c r="D2404" s="4" t="n">
        <v>19</v>
      </c>
      <c r="E2404" s="4" t="n">
        <v>49.15</v>
      </c>
      <c r="F2404" s="4" t="n">
        <v>933.85</v>
      </c>
      <c r="G2404" s="4" t="n">
        <f aca="false">INDEX(Data_Products!$D$2:$D$33,MATCH(C2404,Data_Products!$A$2:$A$33,0))</f>
        <v>31.44</v>
      </c>
      <c r="H2404" s="4" t="str">
        <f aca="false">INDEX(Data_Products!$C$2:$C$33,MATCH(C2404,Data_Products!$A$2:$A$33,0))</f>
        <v>Timber</v>
      </c>
      <c r="I2404" s="10" t="n">
        <f aca="false">D2404*(E2404-G2404)</f>
        <v>336.49</v>
      </c>
      <c r="J2404" s="11" t="n">
        <f aca="false">IFERROR(I2404/F2404,0)</f>
        <v>0.360325534079349</v>
      </c>
      <c r="K2404" s="4" t="str">
        <f aca="false">IFERROR(INDEX(Data_Orders!$F$2:$F$4727,MATCH(B2404,Data_Orders!$A$2:$A$4727,0)),"")</f>
        <v>Trade Account</v>
      </c>
      <c r="L2404" s="4" t="str">
        <f aca="false">IFERROR(INDEX(Data_Orders!$D$2:$D$4727,MATCH(B2404,Data_Orders!$A$2:$A$4727,0)),"")</f>
        <v>Nuneaton</v>
      </c>
    </row>
    <row r="2405" customFormat="false" ht="15" hidden="false" customHeight="false" outlineLevel="0" collapsed="false">
      <c r="A2405" s="4" t="s">
        <v>8221</v>
      </c>
      <c r="B2405" s="4" t="s">
        <v>1883</v>
      </c>
      <c r="C2405" s="4" t="s">
        <v>1046</v>
      </c>
      <c r="D2405" s="4" t="n">
        <v>10</v>
      </c>
      <c r="E2405" s="4" t="n">
        <v>154.02</v>
      </c>
      <c r="F2405" s="4" t="n">
        <v>1540.2</v>
      </c>
      <c r="G2405" s="4" t="n">
        <f aca="false">INDEX(Data_Products!$D$2:$D$33,MATCH(C2405,Data_Products!$A$2:$A$33,0))</f>
        <v>102.1</v>
      </c>
      <c r="H2405" s="4" t="str">
        <f aca="false">INDEX(Data_Products!$C$2:$C$33,MATCH(C2405,Data_Products!$A$2:$A$33,0))</f>
        <v>Tools &amp; Fixings</v>
      </c>
      <c r="I2405" s="10" t="n">
        <f aca="false">D2405*(E2405-G2405)</f>
        <v>519.2</v>
      </c>
      <c r="J2405" s="11" t="n">
        <f aca="false">IFERROR(I2405/F2405,0)</f>
        <v>0.337099078041813</v>
      </c>
      <c r="K2405" s="4" t="str">
        <f aca="false">IFERROR(INDEX(Data_Orders!$F$2:$F$4727,MATCH(B2405,Data_Orders!$A$2:$A$4727,0)),"")</f>
        <v>Trade Account</v>
      </c>
      <c r="L2405" s="4" t="str">
        <f aca="false">IFERROR(INDEX(Data_Orders!$D$2:$D$4727,MATCH(B2405,Data_Orders!$A$2:$A$4727,0)),"")</f>
        <v>Nuneaton</v>
      </c>
    </row>
    <row r="2406" customFormat="false" ht="15" hidden="false" customHeight="false" outlineLevel="0" collapsed="false">
      <c r="A2406" s="4" t="s">
        <v>8222</v>
      </c>
      <c r="B2406" s="4" t="s">
        <v>1883</v>
      </c>
      <c r="C2406" s="4" t="s">
        <v>1035</v>
      </c>
      <c r="D2406" s="4" t="n">
        <v>18</v>
      </c>
      <c r="E2406" s="4" t="n">
        <v>165.07</v>
      </c>
      <c r="F2406" s="4" t="n">
        <v>2971.26</v>
      </c>
      <c r="G2406" s="4" t="n">
        <f aca="false">INDEX(Data_Products!$D$2:$D$33,MATCH(C2406,Data_Products!$A$2:$A$33,0))</f>
        <v>134.65</v>
      </c>
      <c r="H2406" s="4" t="str">
        <f aca="false">INDEX(Data_Products!$C$2:$C$33,MATCH(C2406,Data_Products!$A$2:$A$33,0))</f>
        <v>Insulation</v>
      </c>
      <c r="I2406" s="10" t="n">
        <f aca="false">D2406*(E2406-G2406)</f>
        <v>547.56</v>
      </c>
      <c r="J2406" s="11" t="n">
        <f aca="false">IFERROR(I2406/F2406,0)</f>
        <v>0.184285454655601</v>
      </c>
      <c r="K2406" s="4" t="str">
        <f aca="false">IFERROR(INDEX(Data_Orders!$F$2:$F$4727,MATCH(B2406,Data_Orders!$A$2:$A$4727,0)),"")</f>
        <v>Trade Account</v>
      </c>
      <c r="L2406" s="4" t="str">
        <f aca="false">IFERROR(INDEX(Data_Orders!$D$2:$D$4727,MATCH(B2406,Data_Orders!$A$2:$A$4727,0)),"")</f>
        <v>Nuneaton</v>
      </c>
    </row>
    <row r="2407" customFormat="false" ht="15" hidden="false" customHeight="false" outlineLevel="0" collapsed="false">
      <c r="A2407" s="4" t="s">
        <v>8223</v>
      </c>
      <c r="B2407" s="4" t="s">
        <v>1883</v>
      </c>
      <c r="C2407" s="4" t="s">
        <v>1059</v>
      </c>
      <c r="D2407" s="4" t="n">
        <v>9</v>
      </c>
      <c r="E2407" s="4" t="n">
        <v>103.63</v>
      </c>
      <c r="F2407" s="4" t="n">
        <v>932.67</v>
      </c>
      <c r="G2407" s="4" t="n">
        <f aca="false">INDEX(Data_Products!$D$2:$D$33,MATCH(C2407,Data_Products!$A$2:$A$33,0))</f>
        <v>82.55</v>
      </c>
      <c r="H2407" s="4" t="str">
        <f aca="false">INDEX(Data_Products!$C$2:$C$33,MATCH(C2407,Data_Products!$A$2:$A$33,0))</f>
        <v>Roofing</v>
      </c>
      <c r="I2407" s="10" t="n">
        <f aca="false">D2407*(E2407-G2407)</f>
        <v>189.72</v>
      </c>
      <c r="J2407" s="11" t="n">
        <f aca="false">IFERROR(I2407/F2407,0)</f>
        <v>0.203415999228023</v>
      </c>
      <c r="K2407" s="4" t="str">
        <f aca="false">IFERROR(INDEX(Data_Orders!$F$2:$F$4727,MATCH(B2407,Data_Orders!$A$2:$A$4727,0)),"")</f>
        <v>Trade Account</v>
      </c>
      <c r="L2407" s="4" t="str">
        <f aca="false">IFERROR(INDEX(Data_Orders!$D$2:$D$4727,MATCH(B2407,Data_Orders!$A$2:$A$4727,0)),"")</f>
        <v>Nuneaton</v>
      </c>
    </row>
    <row r="2408" customFormat="false" ht="15" hidden="false" customHeight="false" outlineLevel="0" collapsed="false">
      <c r="A2408" s="4" t="s">
        <v>8224</v>
      </c>
      <c r="B2408" s="4" t="s">
        <v>1884</v>
      </c>
      <c r="C2408" s="4" t="s">
        <v>1073</v>
      </c>
      <c r="D2408" s="4" t="n">
        <v>2</v>
      </c>
      <c r="E2408" s="4" t="n">
        <v>231.05</v>
      </c>
      <c r="F2408" s="4" t="n">
        <v>462.1</v>
      </c>
      <c r="G2408" s="4" t="n">
        <f aca="false">INDEX(Data_Products!$D$2:$D$33,MATCH(C2408,Data_Products!$A$2:$A$33,0))</f>
        <v>148.29</v>
      </c>
      <c r="H2408" s="4" t="str">
        <f aca="false">INDEX(Data_Products!$C$2:$C$33,MATCH(C2408,Data_Products!$A$2:$A$33,0))</f>
        <v>Landscaping</v>
      </c>
      <c r="I2408" s="10" t="n">
        <f aca="false">D2408*(E2408-G2408)</f>
        <v>165.52</v>
      </c>
      <c r="J2408" s="11" t="n">
        <f aca="false">IFERROR(I2408/F2408,0)</f>
        <v>0.358190867777537</v>
      </c>
      <c r="K2408" s="4" t="str">
        <f aca="false">IFERROR(INDEX(Data_Orders!$F$2:$F$4727,MATCH(B2408,Data_Orders!$A$2:$A$4727,0)),"")</f>
        <v>Trade Account</v>
      </c>
      <c r="L2408" s="4" t="str">
        <f aca="false">IFERROR(INDEX(Data_Orders!$D$2:$D$4727,MATCH(B2408,Data_Orders!$A$2:$A$4727,0)),"")</f>
        <v>Nuneaton</v>
      </c>
    </row>
    <row r="2409" customFormat="false" ht="15" hidden="false" customHeight="false" outlineLevel="0" collapsed="false">
      <c r="A2409" s="4" t="s">
        <v>8225</v>
      </c>
      <c r="B2409" s="4" t="s">
        <v>1885</v>
      </c>
      <c r="C2409" s="4" t="s">
        <v>1077</v>
      </c>
      <c r="D2409" s="4" t="n">
        <v>6</v>
      </c>
      <c r="E2409" s="4" t="n">
        <v>46.61</v>
      </c>
      <c r="F2409" s="4" t="n">
        <v>279.66</v>
      </c>
      <c r="G2409" s="4" t="n">
        <f aca="false">INDEX(Data_Products!$D$2:$D$33,MATCH(C2409,Data_Products!$A$2:$A$33,0))</f>
        <v>36.87</v>
      </c>
      <c r="H2409" s="4" t="str">
        <f aca="false">INDEX(Data_Products!$C$2:$C$33,MATCH(C2409,Data_Products!$A$2:$A$33,0))</f>
        <v>Landscaping</v>
      </c>
      <c r="I2409" s="10" t="n">
        <f aca="false">D2409*(E2409-G2409)</f>
        <v>58.44</v>
      </c>
      <c r="J2409" s="11" t="n">
        <f aca="false">IFERROR(I2409/F2409,0)</f>
        <v>0.208968032611028</v>
      </c>
      <c r="K2409" s="4" t="str">
        <f aca="false">IFERROR(INDEX(Data_Orders!$F$2:$F$4727,MATCH(B2409,Data_Orders!$A$2:$A$4727,0)),"")</f>
        <v>Trade Account</v>
      </c>
      <c r="L2409" s="4" t="str">
        <f aca="false">IFERROR(INDEX(Data_Orders!$D$2:$D$4727,MATCH(B2409,Data_Orders!$A$2:$A$4727,0)),"")</f>
        <v>Nuneaton</v>
      </c>
    </row>
    <row r="2410" customFormat="false" ht="15" hidden="false" customHeight="false" outlineLevel="0" collapsed="false">
      <c r="A2410" s="4" t="s">
        <v>8226</v>
      </c>
      <c r="B2410" s="4" t="s">
        <v>1885</v>
      </c>
      <c r="C2410" s="4" t="s">
        <v>1064</v>
      </c>
      <c r="D2410" s="4" t="n">
        <v>12</v>
      </c>
      <c r="E2410" s="4" t="n">
        <v>97.63</v>
      </c>
      <c r="F2410" s="4" t="n">
        <v>1171.56</v>
      </c>
      <c r="G2410" s="4" t="n">
        <f aca="false">INDEX(Data_Products!$D$2:$D$33,MATCH(C2410,Data_Products!$A$2:$A$33,0))</f>
        <v>65.21</v>
      </c>
      <c r="H2410" s="4" t="str">
        <f aca="false">INDEX(Data_Products!$C$2:$C$33,MATCH(C2410,Data_Products!$A$2:$A$33,0))</f>
        <v>Plumbing &amp; Drainage</v>
      </c>
      <c r="I2410" s="10" t="n">
        <f aca="false">D2410*(E2410-G2410)</f>
        <v>389.04</v>
      </c>
      <c r="J2410" s="11" t="n">
        <f aca="false">IFERROR(I2410/F2410,0)</f>
        <v>0.332070060432244</v>
      </c>
      <c r="K2410" s="4" t="str">
        <f aca="false">IFERROR(INDEX(Data_Orders!$F$2:$F$4727,MATCH(B2410,Data_Orders!$A$2:$A$4727,0)),"")</f>
        <v>Trade Account</v>
      </c>
      <c r="L2410" s="4" t="str">
        <f aca="false">IFERROR(INDEX(Data_Orders!$D$2:$D$4727,MATCH(B2410,Data_Orders!$A$2:$A$4727,0)),"")</f>
        <v>Nuneaton</v>
      </c>
    </row>
    <row r="2411" customFormat="false" ht="15" hidden="false" customHeight="false" outlineLevel="0" collapsed="false">
      <c r="A2411" s="4" t="s">
        <v>8227</v>
      </c>
      <c r="B2411" s="4" t="s">
        <v>1885</v>
      </c>
      <c r="C2411" s="4" t="s">
        <v>1037</v>
      </c>
      <c r="D2411" s="4" t="n">
        <v>18</v>
      </c>
      <c r="E2411" s="4" t="n">
        <v>90.97</v>
      </c>
      <c r="F2411" s="4" t="n">
        <v>1637.46</v>
      </c>
      <c r="G2411" s="4" t="n">
        <f aca="false">INDEX(Data_Products!$D$2:$D$33,MATCH(C2411,Data_Products!$A$2:$A$33,0))</f>
        <v>73.81</v>
      </c>
      <c r="H2411" s="4" t="str">
        <f aca="false">INDEX(Data_Products!$C$2:$C$33,MATCH(C2411,Data_Products!$A$2:$A$33,0))</f>
        <v>Insulation</v>
      </c>
      <c r="I2411" s="10" t="n">
        <f aca="false">D2411*(E2411-G2411)</f>
        <v>308.88</v>
      </c>
      <c r="J2411" s="11" t="n">
        <f aca="false">IFERROR(I2411/F2411,0)</f>
        <v>0.18863361547763</v>
      </c>
      <c r="K2411" s="4" t="str">
        <f aca="false">IFERROR(INDEX(Data_Orders!$F$2:$F$4727,MATCH(B2411,Data_Orders!$A$2:$A$4727,0)),"")</f>
        <v>Trade Account</v>
      </c>
      <c r="L2411" s="4" t="str">
        <f aca="false">IFERROR(INDEX(Data_Orders!$D$2:$D$4727,MATCH(B2411,Data_Orders!$A$2:$A$4727,0)),"")</f>
        <v>Nuneaton</v>
      </c>
    </row>
    <row r="2412" customFormat="false" ht="15" hidden="false" customHeight="false" outlineLevel="0" collapsed="false">
      <c r="A2412" s="4" t="s">
        <v>8228</v>
      </c>
      <c r="B2412" s="4" t="s">
        <v>1886</v>
      </c>
      <c r="C2412" s="4" t="s">
        <v>1073</v>
      </c>
      <c r="D2412" s="4" t="n">
        <v>5</v>
      </c>
      <c r="E2412" s="4" t="n">
        <v>231.05</v>
      </c>
      <c r="F2412" s="4" t="n">
        <v>1155.25</v>
      </c>
      <c r="G2412" s="4" t="n">
        <f aca="false">INDEX(Data_Products!$D$2:$D$33,MATCH(C2412,Data_Products!$A$2:$A$33,0))</f>
        <v>148.29</v>
      </c>
      <c r="H2412" s="4" t="str">
        <f aca="false">INDEX(Data_Products!$C$2:$C$33,MATCH(C2412,Data_Products!$A$2:$A$33,0))</f>
        <v>Landscaping</v>
      </c>
      <c r="I2412" s="10" t="n">
        <f aca="false">D2412*(E2412-G2412)</f>
        <v>413.8</v>
      </c>
      <c r="J2412" s="11" t="n">
        <f aca="false">IFERROR(I2412/F2412,0)</f>
        <v>0.358190867777537</v>
      </c>
      <c r="K2412" s="4" t="str">
        <f aca="false">IFERROR(INDEX(Data_Orders!$F$2:$F$4727,MATCH(B2412,Data_Orders!$A$2:$A$4727,0)),"")</f>
        <v>Trade Account</v>
      </c>
      <c r="L2412" s="4" t="str">
        <f aca="false">IFERROR(INDEX(Data_Orders!$D$2:$D$4727,MATCH(B2412,Data_Orders!$A$2:$A$4727,0)),"")</f>
        <v>Nuneaton</v>
      </c>
    </row>
    <row r="2413" customFormat="false" ht="15" hidden="false" customHeight="false" outlineLevel="0" collapsed="false">
      <c r="A2413" s="4" t="s">
        <v>8229</v>
      </c>
      <c r="B2413" s="4" t="s">
        <v>1886</v>
      </c>
      <c r="C2413" s="4" t="s">
        <v>1070</v>
      </c>
      <c r="D2413" s="4" t="n">
        <v>9</v>
      </c>
      <c r="E2413" s="4" t="n">
        <v>230.32</v>
      </c>
      <c r="F2413" s="4" t="n">
        <v>2072.88</v>
      </c>
      <c r="G2413" s="4" t="n">
        <f aca="false">INDEX(Data_Products!$D$2:$D$33,MATCH(C2413,Data_Products!$A$2:$A$33,0))</f>
        <v>161.64</v>
      </c>
      <c r="H2413" s="4" t="str">
        <f aca="false">INDEX(Data_Products!$C$2:$C$33,MATCH(C2413,Data_Products!$A$2:$A$33,0))</f>
        <v>Landscaping</v>
      </c>
      <c r="I2413" s="10" t="n">
        <f aca="false">D2413*(E2413-G2413)</f>
        <v>618.12</v>
      </c>
      <c r="J2413" s="11" t="n">
        <f aca="false">IFERROR(I2413/F2413,0)</f>
        <v>0.298193817297673</v>
      </c>
      <c r="K2413" s="4" t="str">
        <f aca="false">IFERROR(INDEX(Data_Orders!$F$2:$F$4727,MATCH(B2413,Data_Orders!$A$2:$A$4727,0)),"")</f>
        <v>Trade Account</v>
      </c>
      <c r="L2413" s="4" t="str">
        <f aca="false">IFERROR(INDEX(Data_Orders!$D$2:$D$4727,MATCH(B2413,Data_Orders!$A$2:$A$4727,0)),"")</f>
        <v>Nuneaton</v>
      </c>
    </row>
    <row r="2414" customFormat="false" ht="15" hidden="false" customHeight="false" outlineLevel="0" collapsed="false">
      <c r="A2414" s="4" t="s">
        <v>8230</v>
      </c>
      <c r="B2414" s="4" t="s">
        <v>1886</v>
      </c>
      <c r="C2414" s="4" t="s">
        <v>1037</v>
      </c>
      <c r="D2414" s="4" t="n">
        <v>1</v>
      </c>
      <c r="E2414" s="4" t="n">
        <v>90.97</v>
      </c>
      <c r="F2414" s="4" t="n">
        <v>90.97</v>
      </c>
      <c r="G2414" s="4" t="n">
        <f aca="false">INDEX(Data_Products!$D$2:$D$33,MATCH(C2414,Data_Products!$A$2:$A$33,0))</f>
        <v>73.81</v>
      </c>
      <c r="H2414" s="4" t="str">
        <f aca="false">INDEX(Data_Products!$C$2:$C$33,MATCH(C2414,Data_Products!$A$2:$A$33,0))</f>
        <v>Insulation</v>
      </c>
      <c r="I2414" s="10" t="n">
        <f aca="false">D2414*(E2414-G2414)</f>
        <v>17.16</v>
      </c>
      <c r="J2414" s="11" t="n">
        <f aca="false">IFERROR(I2414/F2414,0)</f>
        <v>0.18863361547763</v>
      </c>
      <c r="K2414" s="4" t="str">
        <f aca="false">IFERROR(INDEX(Data_Orders!$F$2:$F$4727,MATCH(B2414,Data_Orders!$A$2:$A$4727,0)),"")</f>
        <v>Trade Account</v>
      </c>
      <c r="L2414" s="4" t="str">
        <f aca="false">IFERROR(INDEX(Data_Orders!$D$2:$D$4727,MATCH(B2414,Data_Orders!$A$2:$A$4727,0)),"")</f>
        <v>Nuneaton</v>
      </c>
    </row>
    <row r="2415" customFormat="false" ht="15" hidden="false" customHeight="false" outlineLevel="0" collapsed="false">
      <c r="A2415" s="4" t="s">
        <v>8231</v>
      </c>
      <c r="B2415" s="4" t="s">
        <v>1886</v>
      </c>
      <c r="C2415" s="4" t="s">
        <v>1044</v>
      </c>
      <c r="D2415" s="4" t="n">
        <v>17</v>
      </c>
      <c r="E2415" s="4" t="n">
        <v>190.44</v>
      </c>
      <c r="F2415" s="4" t="n">
        <v>3237.48</v>
      </c>
      <c r="G2415" s="4" t="n">
        <f aca="false">INDEX(Data_Products!$D$2:$D$33,MATCH(C2415,Data_Products!$A$2:$A$33,0))</f>
        <v>115.48</v>
      </c>
      <c r="H2415" s="4" t="str">
        <f aca="false">INDEX(Data_Products!$C$2:$C$33,MATCH(C2415,Data_Products!$A$2:$A$33,0))</f>
        <v>Tools &amp; Fixings</v>
      </c>
      <c r="I2415" s="10" t="n">
        <f aca="false">D2415*(E2415-G2415)</f>
        <v>1274.32</v>
      </c>
      <c r="J2415" s="11" t="n">
        <f aca="false">IFERROR(I2415/F2415,0)</f>
        <v>0.393614786809494</v>
      </c>
      <c r="K2415" s="4" t="str">
        <f aca="false">IFERROR(INDEX(Data_Orders!$F$2:$F$4727,MATCH(B2415,Data_Orders!$A$2:$A$4727,0)),"")</f>
        <v>Trade Account</v>
      </c>
      <c r="L2415" s="4" t="str">
        <f aca="false">IFERROR(INDEX(Data_Orders!$D$2:$D$4727,MATCH(B2415,Data_Orders!$A$2:$A$4727,0)),"")</f>
        <v>Nuneaton</v>
      </c>
    </row>
    <row r="2416" customFormat="false" ht="15" hidden="false" customHeight="false" outlineLevel="0" collapsed="false">
      <c r="A2416" s="4" t="s">
        <v>8232</v>
      </c>
      <c r="B2416" s="4" t="s">
        <v>1886</v>
      </c>
      <c r="C2416" s="4" t="s">
        <v>1050</v>
      </c>
      <c r="D2416" s="4" t="n">
        <v>5</v>
      </c>
      <c r="E2416" s="4" t="n">
        <v>238.63</v>
      </c>
      <c r="F2416" s="4" t="n">
        <v>1193.15</v>
      </c>
      <c r="G2416" s="4" t="n">
        <f aca="false">INDEX(Data_Products!$D$2:$D$33,MATCH(C2416,Data_Products!$A$2:$A$33,0))</f>
        <v>148.91</v>
      </c>
      <c r="H2416" s="4" t="str">
        <f aca="false">INDEX(Data_Products!$C$2:$C$33,MATCH(C2416,Data_Products!$A$2:$A$33,0))</f>
        <v>Tools &amp; Fixings</v>
      </c>
      <c r="I2416" s="10" t="n">
        <f aca="false">D2416*(E2416-G2416)</f>
        <v>448.6</v>
      </c>
      <c r="J2416" s="11" t="n">
        <f aca="false">IFERROR(I2416/F2416,0)</f>
        <v>0.375979549930855</v>
      </c>
      <c r="K2416" s="4" t="str">
        <f aca="false">IFERROR(INDEX(Data_Orders!$F$2:$F$4727,MATCH(B2416,Data_Orders!$A$2:$A$4727,0)),"")</f>
        <v>Trade Account</v>
      </c>
      <c r="L2416" s="4" t="str">
        <f aca="false">IFERROR(INDEX(Data_Orders!$D$2:$D$4727,MATCH(B2416,Data_Orders!$A$2:$A$4727,0)),"")</f>
        <v>Nuneaton</v>
      </c>
    </row>
    <row r="2417" customFormat="false" ht="15" hidden="false" customHeight="false" outlineLevel="0" collapsed="false">
      <c r="A2417" s="4" t="s">
        <v>8233</v>
      </c>
      <c r="B2417" s="4" t="s">
        <v>1887</v>
      </c>
      <c r="C2417" s="4" t="s">
        <v>1019</v>
      </c>
      <c r="D2417" s="4" t="n">
        <v>19</v>
      </c>
      <c r="E2417" s="4" t="n">
        <v>79.76</v>
      </c>
      <c r="F2417" s="4" t="n">
        <v>1515.44</v>
      </c>
      <c r="G2417" s="4" t="n">
        <f aca="false">INDEX(Data_Products!$D$2:$D$33,MATCH(C2417,Data_Products!$A$2:$A$33,0))</f>
        <v>59.07</v>
      </c>
      <c r="H2417" s="4" t="str">
        <f aca="false">INDEX(Data_Products!$C$2:$C$33,MATCH(C2417,Data_Products!$A$2:$A$33,0))</f>
        <v>Timber</v>
      </c>
      <c r="I2417" s="10" t="n">
        <f aca="false">D2417*(E2417-G2417)</f>
        <v>393.11</v>
      </c>
      <c r="J2417" s="11" t="n">
        <f aca="false">IFERROR(I2417/F2417,0)</f>
        <v>0.259403209628887</v>
      </c>
      <c r="K2417" s="4" t="str">
        <f aca="false">IFERROR(INDEX(Data_Orders!$F$2:$F$4727,MATCH(B2417,Data_Orders!$A$2:$A$4727,0)),"")</f>
        <v>Trade Account</v>
      </c>
      <c r="L2417" s="4" t="str">
        <f aca="false">IFERROR(INDEX(Data_Orders!$D$2:$D$4727,MATCH(B2417,Data_Orders!$A$2:$A$4727,0)),"")</f>
        <v>Nuneaton</v>
      </c>
    </row>
    <row r="2418" customFormat="false" ht="15" hidden="false" customHeight="false" outlineLevel="0" collapsed="false">
      <c r="A2418" s="4" t="s">
        <v>8234</v>
      </c>
      <c r="B2418" s="4" t="s">
        <v>1887</v>
      </c>
      <c r="C2418" s="4" t="s">
        <v>1037</v>
      </c>
      <c r="D2418" s="4" t="n">
        <v>9</v>
      </c>
      <c r="E2418" s="4" t="n">
        <v>90.97</v>
      </c>
      <c r="F2418" s="4" t="n">
        <v>818.73</v>
      </c>
      <c r="G2418" s="4" t="n">
        <f aca="false">INDEX(Data_Products!$D$2:$D$33,MATCH(C2418,Data_Products!$A$2:$A$33,0))</f>
        <v>73.81</v>
      </c>
      <c r="H2418" s="4" t="str">
        <f aca="false">INDEX(Data_Products!$C$2:$C$33,MATCH(C2418,Data_Products!$A$2:$A$33,0))</f>
        <v>Insulation</v>
      </c>
      <c r="I2418" s="10" t="n">
        <f aca="false">D2418*(E2418-G2418)</f>
        <v>154.44</v>
      </c>
      <c r="J2418" s="11" t="n">
        <f aca="false">IFERROR(I2418/F2418,0)</f>
        <v>0.18863361547763</v>
      </c>
      <c r="K2418" s="4" t="str">
        <f aca="false">IFERROR(INDEX(Data_Orders!$F$2:$F$4727,MATCH(B2418,Data_Orders!$A$2:$A$4727,0)),"")</f>
        <v>Trade Account</v>
      </c>
      <c r="L2418" s="4" t="str">
        <f aca="false">IFERROR(INDEX(Data_Orders!$D$2:$D$4727,MATCH(B2418,Data_Orders!$A$2:$A$4727,0)),"")</f>
        <v>Nuneaton</v>
      </c>
    </row>
    <row r="2419" customFormat="false" ht="15" hidden="false" customHeight="false" outlineLevel="0" collapsed="false">
      <c r="A2419" s="4" t="s">
        <v>8235</v>
      </c>
      <c r="B2419" s="4" t="s">
        <v>1888</v>
      </c>
      <c r="C2419" s="4" t="s">
        <v>1059</v>
      </c>
      <c r="D2419" s="4" t="n">
        <v>20</v>
      </c>
      <c r="E2419" s="4" t="n">
        <v>103.63</v>
      </c>
      <c r="F2419" s="4" t="n">
        <v>2072.6</v>
      </c>
      <c r="G2419" s="4" t="n">
        <f aca="false">INDEX(Data_Products!$D$2:$D$33,MATCH(C2419,Data_Products!$A$2:$A$33,0))</f>
        <v>82.55</v>
      </c>
      <c r="H2419" s="4" t="str">
        <f aca="false">INDEX(Data_Products!$C$2:$C$33,MATCH(C2419,Data_Products!$A$2:$A$33,0))</f>
        <v>Roofing</v>
      </c>
      <c r="I2419" s="10" t="n">
        <f aca="false">D2419*(E2419-G2419)</f>
        <v>421.6</v>
      </c>
      <c r="J2419" s="11" t="n">
        <f aca="false">IFERROR(I2419/F2419,0)</f>
        <v>0.203415999228023</v>
      </c>
      <c r="K2419" s="4" t="str">
        <f aca="false">IFERROR(INDEX(Data_Orders!$F$2:$F$4727,MATCH(B2419,Data_Orders!$A$2:$A$4727,0)),"")</f>
        <v>Trade Account</v>
      </c>
      <c r="L2419" s="4" t="str">
        <f aca="false">IFERROR(INDEX(Data_Orders!$D$2:$D$4727,MATCH(B2419,Data_Orders!$A$2:$A$4727,0)),"")</f>
        <v>Nuneaton</v>
      </c>
    </row>
    <row r="2420" customFormat="false" ht="15" hidden="false" customHeight="false" outlineLevel="0" collapsed="false">
      <c r="A2420" s="4" t="s">
        <v>8236</v>
      </c>
      <c r="B2420" s="4" t="s">
        <v>1888</v>
      </c>
      <c r="C2420" s="4" t="s">
        <v>1064</v>
      </c>
      <c r="D2420" s="4" t="n">
        <v>14</v>
      </c>
      <c r="E2420" s="4" t="n">
        <v>97.63</v>
      </c>
      <c r="F2420" s="4" t="n">
        <v>1366.82</v>
      </c>
      <c r="G2420" s="4" t="n">
        <f aca="false">INDEX(Data_Products!$D$2:$D$33,MATCH(C2420,Data_Products!$A$2:$A$33,0))</f>
        <v>65.21</v>
      </c>
      <c r="H2420" s="4" t="str">
        <f aca="false">INDEX(Data_Products!$C$2:$C$33,MATCH(C2420,Data_Products!$A$2:$A$33,0))</f>
        <v>Plumbing &amp; Drainage</v>
      </c>
      <c r="I2420" s="10" t="n">
        <f aca="false">D2420*(E2420-G2420)</f>
        <v>453.88</v>
      </c>
      <c r="J2420" s="11" t="n">
        <f aca="false">IFERROR(I2420/F2420,0)</f>
        <v>0.332070060432244</v>
      </c>
      <c r="K2420" s="4" t="str">
        <f aca="false">IFERROR(INDEX(Data_Orders!$F$2:$F$4727,MATCH(B2420,Data_Orders!$A$2:$A$4727,0)),"")</f>
        <v>Trade Account</v>
      </c>
      <c r="L2420" s="4" t="str">
        <f aca="false">IFERROR(INDEX(Data_Orders!$D$2:$D$4727,MATCH(B2420,Data_Orders!$A$2:$A$4727,0)),"")</f>
        <v>Nuneaton</v>
      </c>
    </row>
    <row r="2421" customFormat="false" ht="15" hidden="false" customHeight="false" outlineLevel="0" collapsed="false">
      <c r="A2421" s="4" t="s">
        <v>8237</v>
      </c>
      <c r="B2421" s="4" t="s">
        <v>1888</v>
      </c>
      <c r="C2421" s="4" t="s">
        <v>1026</v>
      </c>
      <c r="D2421" s="4" t="n">
        <v>15</v>
      </c>
      <c r="E2421" s="4" t="n">
        <v>184.05</v>
      </c>
      <c r="F2421" s="4" t="n">
        <v>2760.75</v>
      </c>
      <c r="G2421" s="4" t="n">
        <f aca="false">INDEX(Data_Products!$D$2:$D$33,MATCH(C2421,Data_Products!$A$2:$A$33,0))</f>
        <v>147.44</v>
      </c>
      <c r="H2421" s="4" t="str">
        <f aca="false">INDEX(Data_Products!$C$2:$C$33,MATCH(C2421,Data_Products!$A$2:$A$33,0))</f>
        <v>Cement &amp; Aggregates</v>
      </c>
      <c r="I2421" s="10" t="n">
        <f aca="false">D2421*(E2421-G2421)</f>
        <v>549.15</v>
      </c>
      <c r="J2421" s="11" t="n">
        <f aca="false">IFERROR(I2421/F2421,0)</f>
        <v>0.19891333876664</v>
      </c>
      <c r="K2421" s="4" t="str">
        <f aca="false">IFERROR(INDEX(Data_Orders!$F$2:$F$4727,MATCH(B2421,Data_Orders!$A$2:$A$4727,0)),"")</f>
        <v>Trade Account</v>
      </c>
      <c r="L2421" s="4" t="str">
        <f aca="false">IFERROR(INDEX(Data_Orders!$D$2:$D$4727,MATCH(B2421,Data_Orders!$A$2:$A$4727,0)),"")</f>
        <v>Nuneaton</v>
      </c>
    </row>
    <row r="2422" customFormat="false" ht="15" hidden="false" customHeight="false" outlineLevel="0" collapsed="false">
      <c r="A2422" s="4" t="s">
        <v>8238</v>
      </c>
      <c r="B2422" s="4" t="s">
        <v>1889</v>
      </c>
      <c r="C2422" s="4" t="s">
        <v>1035</v>
      </c>
      <c r="D2422" s="4" t="n">
        <v>10</v>
      </c>
      <c r="E2422" s="4" t="n">
        <v>165.07</v>
      </c>
      <c r="F2422" s="4" t="n">
        <v>1650.7</v>
      </c>
      <c r="G2422" s="4" t="n">
        <f aca="false">INDEX(Data_Products!$D$2:$D$33,MATCH(C2422,Data_Products!$A$2:$A$33,0))</f>
        <v>134.65</v>
      </c>
      <c r="H2422" s="4" t="str">
        <f aca="false">INDEX(Data_Products!$C$2:$C$33,MATCH(C2422,Data_Products!$A$2:$A$33,0))</f>
        <v>Insulation</v>
      </c>
      <c r="I2422" s="10" t="n">
        <f aca="false">D2422*(E2422-G2422)</f>
        <v>304.2</v>
      </c>
      <c r="J2422" s="11" t="n">
        <f aca="false">IFERROR(I2422/F2422,0)</f>
        <v>0.184285454655601</v>
      </c>
      <c r="K2422" s="4" t="str">
        <f aca="false">IFERROR(INDEX(Data_Orders!$F$2:$F$4727,MATCH(B2422,Data_Orders!$A$2:$A$4727,0)),"")</f>
        <v>Trade Account</v>
      </c>
      <c r="L2422" s="4" t="str">
        <f aca="false">IFERROR(INDEX(Data_Orders!$D$2:$D$4727,MATCH(B2422,Data_Orders!$A$2:$A$4727,0)),"")</f>
        <v>Nuneaton</v>
      </c>
    </row>
    <row r="2423" customFormat="false" ht="15" hidden="false" customHeight="false" outlineLevel="0" collapsed="false">
      <c r="A2423" s="4" t="s">
        <v>8239</v>
      </c>
      <c r="B2423" s="4" t="s">
        <v>1889</v>
      </c>
      <c r="C2423" s="4" t="s">
        <v>1066</v>
      </c>
      <c r="D2423" s="4" t="n">
        <v>9</v>
      </c>
      <c r="E2423" s="4" t="n">
        <v>209.69</v>
      </c>
      <c r="F2423" s="4" t="n">
        <v>1887.21</v>
      </c>
      <c r="G2423" s="4" t="n">
        <f aca="false">INDEX(Data_Products!$D$2:$D$33,MATCH(C2423,Data_Products!$A$2:$A$33,0))</f>
        <v>144.38</v>
      </c>
      <c r="H2423" s="4" t="str">
        <f aca="false">INDEX(Data_Products!$C$2:$C$33,MATCH(C2423,Data_Products!$A$2:$A$33,0))</f>
        <v>Plumbing &amp; Drainage</v>
      </c>
      <c r="I2423" s="10" t="n">
        <f aca="false">D2423*(E2423-G2423)</f>
        <v>587.79</v>
      </c>
      <c r="J2423" s="11" t="n">
        <f aca="false">IFERROR(I2423/F2423,0)</f>
        <v>0.311459773952024</v>
      </c>
      <c r="K2423" s="4" t="str">
        <f aca="false">IFERROR(INDEX(Data_Orders!$F$2:$F$4727,MATCH(B2423,Data_Orders!$A$2:$A$4727,0)),"")</f>
        <v>Trade Account</v>
      </c>
      <c r="L2423" s="4" t="str">
        <f aca="false">IFERROR(INDEX(Data_Orders!$D$2:$D$4727,MATCH(B2423,Data_Orders!$A$2:$A$4727,0)),"")</f>
        <v>Nuneaton</v>
      </c>
    </row>
    <row r="2424" customFormat="false" ht="15" hidden="false" customHeight="false" outlineLevel="0" collapsed="false">
      <c r="A2424" s="4" t="s">
        <v>8240</v>
      </c>
      <c r="B2424" s="4" t="s">
        <v>1889</v>
      </c>
      <c r="C2424" s="4" t="s">
        <v>1041</v>
      </c>
      <c r="D2424" s="4" t="n">
        <v>14</v>
      </c>
      <c r="E2424" s="4" t="n">
        <v>242.75</v>
      </c>
      <c r="F2424" s="4" t="n">
        <v>3398.5</v>
      </c>
      <c r="G2424" s="4" t="n">
        <f aca="false">INDEX(Data_Products!$D$2:$D$33,MATCH(C2424,Data_Products!$A$2:$A$33,0))</f>
        <v>142.94</v>
      </c>
      <c r="H2424" s="4" t="str">
        <f aca="false">INDEX(Data_Products!$C$2:$C$33,MATCH(C2424,Data_Products!$A$2:$A$33,0))</f>
        <v>Tools &amp; Fixings</v>
      </c>
      <c r="I2424" s="10" t="n">
        <f aca="false">D2424*(E2424-G2424)</f>
        <v>1397.34</v>
      </c>
      <c r="J2424" s="11" t="n">
        <f aca="false">IFERROR(I2424/F2424,0)</f>
        <v>0.411163748712667</v>
      </c>
      <c r="K2424" s="4" t="str">
        <f aca="false">IFERROR(INDEX(Data_Orders!$F$2:$F$4727,MATCH(B2424,Data_Orders!$A$2:$A$4727,0)),"")</f>
        <v>Trade Account</v>
      </c>
      <c r="L2424" s="4" t="str">
        <f aca="false">IFERROR(INDEX(Data_Orders!$D$2:$D$4727,MATCH(B2424,Data_Orders!$A$2:$A$4727,0)),"")</f>
        <v>Nuneaton</v>
      </c>
    </row>
    <row r="2425" customFormat="false" ht="15" hidden="false" customHeight="false" outlineLevel="0" collapsed="false">
      <c r="A2425" s="4" t="s">
        <v>8241</v>
      </c>
      <c r="B2425" s="4" t="s">
        <v>1889</v>
      </c>
      <c r="C2425" s="4" t="s">
        <v>1046</v>
      </c>
      <c r="D2425" s="4" t="n">
        <v>17</v>
      </c>
      <c r="E2425" s="4" t="n">
        <v>154.02</v>
      </c>
      <c r="F2425" s="4" t="n">
        <v>2618.34</v>
      </c>
      <c r="G2425" s="4" t="n">
        <f aca="false">INDEX(Data_Products!$D$2:$D$33,MATCH(C2425,Data_Products!$A$2:$A$33,0))</f>
        <v>102.1</v>
      </c>
      <c r="H2425" s="4" t="str">
        <f aca="false">INDEX(Data_Products!$C$2:$C$33,MATCH(C2425,Data_Products!$A$2:$A$33,0))</f>
        <v>Tools &amp; Fixings</v>
      </c>
      <c r="I2425" s="10" t="n">
        <f aca="false">D2425*(E2425-G2425)</f>
        <v>882.64</v>
      </c>
      <c r="J2425" s="11" t="n">
        <f aca="false">IFERROR(I2425/F2425,0)</f>
        <v>0.337099078041813</v>
      </c>
      <c r="K2425" s="4" t="str">
        <f aca="false">IFERROR(INDEX(Data_Orders!$F$2:$F$4727,MATCH(B2425,Data_Orders!$A$2:$A$4727,0)),"")</f>
        <v>Trade Account</v>
      </c>
      <c r="L2425" s="4" t="str">
        <f aca="false">IFERROR(INDEX(Data_Orders!$D$2:$D$4727,MATCH(B2425,Data_Orders!$A$2:$A$4727,0)),"")</f>
        <v>Nuneaton</v>
      </c>
    </row>
    <row r="2426" customFormat="false" ht="15" hidden="false" customHeight="false" outlineLevel="0" collapsed="false">
      <c r="A2426" s="4" t="s">
        <v>8242</v>
      </c>
      <c r="B2426" s="4" t="s">
        <v>1890</v>
      </c>
      <c r="C2426" s="4" t="s">
        <v>1030</v>
      </c>
      <c r="D2426" s="4" t="n">
        <v>3</v>
      </c>
      <c r="E2426" s="4" t="n">
        <v>25.23</v>
      </c>
      <c r="F2426" s="4" t="n">
        <v>75.69</v>
      </c>
      <c r="G2426" s="4" t="n">
        <f aca="false">INDEX(Data_Products!$D$2:$D$33,MATCH(C2426,Data_Products!$A$2:$A$33,0))</f>
        <v>17.67</v>
      </c>
      <c r="H2426" s="4" t="str">
        <f aca="false">INDEX(Data_Products!$C$2:$C$33,MATCH(C2426,Data_Products!$A$2:$A$33,0))</f>
        <v>Cement &amp; Aggregates</v>
      </c>
      <c r="I2426" s="10" t="n">
        <f aca="false">D2426*(E2426-G2426)</f>
        <v>22.68</v>
      </c>
      <c r="J2426" s="11" t="n">
        <f aca="false">IFERROR(I2426/F2426,0)</f>
        <v>0.299643281807372</v>
      </c>
      <c r="K2426" s="4" t="str">
        <f aca="false">IFERROR(INDEX(Data_Orders!$F$2:$F$4727,MATCH(B2426,Data_Orders!$A$2:$A$4727,0)),"")</f>
        <v>Trade Account</v>
      </c>
      <c r="L2426" s="4" t="str">
        <f aca="false">IFERROR(INDEX(Data_Orders!$D$2:$D$4727,MATCH(B2426,Data_Orders!$A$2:$A$4727,0)),"")</f>
        <v>Nuneaton</v>
      </c>
    </row>
    <row r="2427" customFormat="false" ht="15" hidden="false" customHeight="false" outlineLevel="0" collapsed="false">
      <c r="A2427" s="4" t="s">
        <v>8243</v>
      </c>
      <c r="B2427" s="4" t="s">
        <v>1890</v>
      </c>
      <c r="C2427" s="4" t="s">
        <v>1055</v>
      </c>
      <c r="D2427" s="4" t="n">
        <v>10</v>
      </c>
      <c r="E2427" s="4" t="n">
        <v>205.03</v>
      </c>
      <c r="F2427" s="4" t="n">
        <v>2050.3</v>
      </c>
      <c r="G2427" s="4" t="n">
        <f aca="false">INDEX(Data_Products!$D$2:$D$33,MATCH(C2427,Data_Products!$A$2:$A$33,0))</f>
        <v>138.6</v>
      </c>
      <c r="H2427" s="4" t="str">
        <f aca="false">INDEX(Data_Products!$C$2:$C$33,MATCH(C2427,Data_Products!$A$2:$A$33,0))</f>
        <v>Roofing</v>
      </c>
      <c r="I2427" s="10" t="n">
        <f aca="false">D2427*(E2427-G2427)</f>
        <v>664.3</v>
      </c>
      <c r="J2427" s="11" t="n">
        <f aca="false">IFERROR(I2427/F2427,0)</f>
        <v>0.324001365653807</v>
      </c>
      <c r="K2427" s="4" t="str">
        <f aca="false">IFERROR(INDEX(Data_Orders!$F$2:$F$4727,MATCH(B2427,Data_Orders!$A$2:$A$4727,0)),"")</f>
        <v>Trade Account</v>
      </c>
      <c r="L2427" s="4" t="str">
        <f aca="false">IFERROR(INDEX(Data_Orders!$D$2:$D$4727,MATCH(B2427,Data_Orders!$A$2:$A$4727,0)),"")</f>
        <v>Nuneaton</v>
      </c>
    </row>
    <row r="2428" customFormat="false" ht="15" hidden="false" customHeight="false" outlineLevel="0" collapsed="false">
      <c r="A2428" s="4" t="s">
        <v>8244</v>
      </c>
      <c r="B2428" s="4" t="s">
        <v>1891</v>
      </c>
      <c r="C2428" s="4" t="s">
        <v>1070</v>
      </c>
      <c r="D2428" s="4" t="n">
        <v>3</v>
      </c>
      <c r="E2428" s="4" t="n">
        <v>230.32</v>
      </c>
      <c r="F2428" s="4" t="n">
        <v>690.96</v>
      </c>
      <c r="G2428" s="4" t="n">
        <f aca="false">INDEX(Data_Products!$D$2:$D$33,MATCH(C2428,Data_Products!$A$2:$A$33,0))</f>
        <v>161.64</v>
      </c>
      <c r="H2428" s="4" t="str">
        <f aca="false">INDEX(Data_Products!$C$2:$C$33,MATCH(C2428,Data_Products!$A$2:$A$33,0))</f>
        <v>Landscaping</v>
      </c>
      <c r="I2428" s="10" t="n">
        <f aca="false">D2428*(E2428-G2428)</f>
        <v>206.04</v>
      </c>
      <c r="J2428" s="11" t="n">
        <f aca="false">IFERROR(I2428/F2428,0)</f>
        <v>0.298193817297673</v>
      </c>
      <c r="K2428" s="4" t="str">
        <f aca="false">IFERROR(INDEX(Data_Orders!$F$2:$F$4727,MATCH(B2428,Data_Orders!$A$2:$A$4727,0)),"")</f>
        <v>Trade Account</v>
      </c>
      <c r="L2428" s="4" t="str">
        <f aca="false">IFERROR(INDEX(Data_Orders!$D$2:$D$4727,MATCH(B2428,Data_Orders!$A$2:$A$4727,0)),"")</f>
        <v>Nuneaton</v>
      </c>
    </row>
    <row r="2429" customFormat="false" ht="15" hidden="false" customHeight="false" outlineLevel="0" collapsed="false">
      <c r="A2429" s="4" t="s">
        <v>8245</v>
      </c>
      <c r="B2429" s="4" t="s">
        <v>1891</v>
      </c>
      <c r="C2429" s="4" t="s">
        <v>1015</v>
      </c>
      <c r="D2429" s="4" t="n">
        <v>3</v>
      </c>
      <c r="E2429" s="4" t="n">
        <v>122.01</v>
      </c>
      <c r="F2429" s="4" t="n">
        <v>366.03</v>
      </c>
      <c r="G2429" s="4" t="n">
        <f aca="false">INDEX(Data_Products!$D$2:$D$33,MATCH(C2429,Data_Products!$A$2:$A$33,0))</f>
        <v>85.53</v>
      </c>
      <c r="H2429" s="4" t="str">
        <f aca="false">INDEX(Data_Products!$C$2:$C$33,MATCH(C2429,Data_Products!$A$2:$A$33,0))</f>
        <v>Timber</v>
      </c>
      <c r="I2429" s="10" t="n">
        <f aca="false">D2429*(E2429-G2429)</f>
        <v>109.44</v>
      </c>
      <c r="J2429" s="11" t="n">
        <f aca="false">IFERROR(I2429/F2429,0)</f>
        <v>0.298991885910991</v>
      </c>
      <c r="K2429" s="4" t="str">
        <f aca="false">IFERROR(INDEX(Data_Orders!$F$2:$F$4727,MATCH(B2429,Data_Orders!$A$2:$A$4727,0)),"")</f>
        <v>Trade Account</v>
      </c>
      <c r="L2429" s="4" t="str">
        <f aca="false">IFERROR(INDEX(Data_Orders!$D$2:$D$4727,MATCH(B2429,Data_Orders!$A$2:$A$4727,0)),"")</f>
        <v>Nuneaton</v>
      </c>
    </row>
    <row r="2430" customFormat="false" ht="15" hidden="false" customHeight="false" outlineLevel="0" collapsed="false">
      <c r="A2430" s="4" t="s">
        <v>8246</v>
      </c>
      <c r="B2430" s="4" t="s">
        <v>1891</v>
      </c>
      <c r="C2430" s="4" t="s">
        <v>1055</v>
      </c>
      <c r="D2430" s="4" t="n">
        <v>8</v>
      </c>
      <c r="E2430" s="4" t="n">
        <v>205.03</v>
      </c>
      <c r="F2430" s="4" t="n">
        <v>1640.24</v>
      </c>
      <c r="G2430" s="4" t="n">
        <f aca="false">INDEX(Data_Products!$D$2:$D$33,MATCH(C2430,Data_Products!$A$2:$A$33,0))</f>
        <v>138.6</v>
      </c>
      <c r="H2430" s="4" t="str">
        <f aca="false">INDEX(Data_Products!$C$2:$C$33,MATCH(C2430,Data_Products!$A$2:$A$33,0))</f>
        <v>Roofing</v>
      </c>
      <c r="I2430" s="10" t="n">
        <f aca="false">D2430*(E2430-G2430)</f>
        <v>531.44</v>
      </c>
      <c r="J2430" s="11" t="n">
        <f aca="false">IFERROR(I2430/F2430,0)</f>
        <v>0.324001365653807</v>
      </c>
      <c r="K2430" s="4" t="str">
        <f aca="false">IFERROR(INDEX(Data_Orders!$F$2:$F$4727,MATCH(B2430,Data_Orders!$A$2:$A$4727,0)),"")</f>
        <v>Trade Account</v>
      </c>
      <c r="L2430" s="4" t="str">
        <f aca="false">IFERROR(INDEX(Data_Orders!$D$2:$D$4727,MATCH(B2430,Data_Orders!$A$2:$A$4727,0)),"")</f>
        <v>Nuneaton</v>
      </c>
    </row>
    <row r="2431" customFormat="false" ht="15" hidden="false" customHeight="false" outlineLevel="0" collapsed="false">
      <c r="A2431" s="4" t="s">
        <v>8247</v>
      </c>
      <c r="B2431" s="4" t="s">
        <v>1892</v>
      </c>
      <c r="C2431" s="4" t="s">
        <v>1077</v>
      </c>
      <c r="D2431" s="4" t="n">
        <v>14</v>
      </c>
      <c r="E2431" s="4" t="n">
        <v>46.61</v>
      </c>
      <c r="F2431" s="4" t="n">
        <v>652.54</v>
      </c>
      <c r="G2431" s="4" t="n">
        <f aca="false">INDEX(Data_Products!$D$2:$D$33,MATCH(C2431,Data_Products!$A$2:$A$33,0))</f>
        <v>36.87</v>
      </c>
      <c r="H2431" s="4" t="str">
        <f aca="false">INDEX(Data_Products!$C$2:$C$33,MATCH(C2431,Data_Products!$A$2:$A$33,0))</f>
        <v>Landscaping</v>
      </c>
      <c r="I2431" s="10" t="n">
        <f aca="false">D2431*(E2431-G2431)</f>
        <v>136.36</v>
      </c>
      <c r="J2431" s="11" t="n">
        <f aca="false">IFERROR(I2431/F2431,0)</f>
        <v>0.208968032611028</v>
      </c>
      <c r="K2431" s="4" t="str">
        <f aca="false">IFERROR(INDEX(Data_Orders!$F$2:$F$4727,MATCH(B2431,Data_Orders!$A$2:$A$4727,0)),"")</f>
        <v>Trade Account</v>
      </c>
      <c r="L2431" s="4" t="str">
        <f aca="false">IFERROR(INDEX(Data_Orders!$D$2:$D$4727,MATCH(B2431,Data_Orders!$A$2:$A$4727,0)),"")</f>
        <v>Northampton</v>
      </c>
    </row>
    <row r="2432" customFormat="false" ht="15" hidden="false" customHeight="false" outlineLevel="0" collapsed="false">
      <c r="A2432" s="4" t="s">
        <v>8248</v>
      </c>
      <c r="B2432" s="4" t="s">
        <v>1893</v>
      </c>
      <c r="C2432" s="4" t="s">
        <v>1052</v>
      </c>
      <c r="D2432" s="4" t="n">
        <v>7</v>
      </c>
      <c r="E2432" s="4" t="n">
        <v>205.71</v>
      </c>
      <c r="F2432" s="4" t="n">
        <v>1439.97</v>
      </c>
      <c r="G2432" s="4" t="n">
        <f aca="false">INDEX(Data_Products!$D$2:$D$33,MATCH(C2432,Data_Products!$A$2:$A$33,0))</f>
        <v>152.29</v>
      </c>
      <c r="H2432" s="4" t="str">
        <f aca="false">INDEX(Data_Products!$C$2:$C$33,MATCH(C2432,Data_Products!$A$2:$A$33,0))</f>
        <v>Roofing</v>
      </c>
      <c r="I2432" s="10" t="n">
        <f aca="false">D2432*(E2432-G2432)</f>
        <v>373.94</v>
      </c>
      <c r="J2432" s="11" t="n">
        <f aca="false">IFERROR(I2432/F2432,0)</f>
        <v>0.259685965679841</v>
      </c>
      <c r="K2432" s="4" t="str">
        <f aca="false">IFERROR(INDEX(Data_Orders!$F$2:$F$4727,MATCH(B2432,Data_Orders!$A$2:$A$4727,0)),"")</f>
        <v>Retail</v>
      </c>
      <c r="L2432" s="4" t="str">
        <f aca="false">IFERROR(INDEX(Data_Orders!$D$2:$D$4727,MATCH(B2432,Data_Orders!$A$2:$A$4727,0)),"")</f>
        <v>Nuneaton</v>
      </c>
    </row>
    <row r="2433" customFormat="false" ht="15" hidden="false" customHeight="false" outlineLevel="0" collapsed="false">
      <c r="A2433" s="4" t="s">
        <v>8249</v>
      </c>
      <c r="B2433" s="4" t="s">
        <v>1894</v>
      </c>
      <c r="C2433" s="4" t="s">
        <v>1059</v>
      </c>
      <c r="D2433" s="4" t="n">
        <v>14</v>
      </c>
      <c r="E2433" s="4" t="n">
        <v>103.63</v>
      </c>
      <c r="F2433" s="4" t="n">
        <v>1450.82</v>
      </c>
      <c r="G2433" s="4" t="n">
        <f aca="false">INDEX(Data_Products!$D$2:$D$33,MATCH(C2433,Data_Products!$A$2:$A$33,0))</f>
        <v>82.55</v>
      </c>
      <c r="H2433" s="4" t="str">
        <f aca="false">INDEX(Data_Products!$C$2:$C$33,MATCH(C2433,Data_Products!$A$2:$A$33,0))</f>
        <v>Roofing</v>
      </c>
      <c r="I2433" s="10" t="n">
        <f aca="false">D2433*(E2433-G2433)</f>
        <v>295.12</v>
      </c>
      <c r="J2433" s="11" t="n">
        <f aca="false">IFERROR(I2433/F2433,0)</f>
        <v>0.203415999228023</v>
      </c>
      <c r="K2433" s="4" t="str">
        <f aca="false">IFERROR(INDEX(Data_Orders!$F$2:$F$4727,MATCH(B2433,Data_Orders!$A$2:$A$4727,0)),"")</f>
        <v>Retail</v>
      </c>
      <c r="L2433" s="4" t="str">
        <f aca="false">IFERROR(INDEX(Data_Orders!$D$2:$D$4727,MATCH(B2433,Data_Orders!$A$2:$A$4727,0)),"")</f>
        <v>Nuneaton</v>
      </c>
    </row>
    <row r="2434" customFormat="false" ht="15" hidden="false" customHeight="false" outlineLevel="0" collapsed="false">
      <c r="A2434" s="4" t="s">
        <v>8250</v>
      </c>
      <c r="B2434" s="4" t="s">
        <v>1895</v>
      </c>
      <c r="C2434" s="4" t="s">
        <v>1061</v>
      </c>
      <c r="D2434" s="4" t="n">
        <v>17</v>
      </c>
      <c r="E2434" s="4" t="n">
        <v>145.57</v>
      </c>
      <c r="F2434" s="4" t="n">
        <v>2474.69</v>
      </c>
      <c r="G2434" s="4" t="n">
        <f aca="false">INDEX(Data_Products!$D$2:$D$33,MATCH(C2434,Data_Products!$A$2:$A$33,0))</f>
        <v>119.29</v>
      </c>
      <c r="H2434" s="4" t="str">
        <f aca="false">INDEX(Data_Products!$C$2:$C$33,MATCH(C2434,Data_Products!$A$2:$A$33,0))</f>
        <v>Plumbing &amp; Drainage</v>
      </c>
      <c r="I2434" s="10" t="n">
        <f aca="false">D2434*(E2434-G2434)</f>
        <v>446.76</v>
      </c>
      <c r="J2434" s="11" t="n">
        <f aca="false">IFERROR(I2434/F2434,0)</f>
        <v>0.180531702960775</v>
      </c>
      <c r="K2434" s="4" t="str">
        <f aca="false">IFERROR(INDEX(Data_Orders!$F$2:$F$4727,MATCH(B2434,Data_Orders!$A$2:$A$4727,0)),"")</f>
        <v>Retail</v>
      </c>
      <c r="L2434" s="4" t="str">
        <f aca="false">IFERROR(INDEX(Data_Orders!$D$2:$D$4727,MATCH(B2434,Data_Orders!$A$2:$A$4727,0)),"")</f>
        <v>Nuneaton</v>
      </c>
    </row>
    <row r="2435" customFormat="false" ht="15" hidden="false" customHeight="false" outlineLevel="0" collapsed="false">
      <c r="A2435" s="4" t="s">
        <v>8251</v>
      </c>
      <c r="B2435" s="4" t="s">
        <v>1895</v>
      </c>
      <c r="C2435" s="4" t="s">
        <v>1035</v>
      </c>
      <c r="D2435" s="4" t="n">
        <v>20</v>
      </c>
      <c r="E2435" s="4" t="n">
        <v>165.07</v>
      </c>
      <c r="F2435" s="4" t="n">
        <v>3301.4</v>
      </c>
      <c r="G2435" s="4" t="n">
        <f aca="false">INDEX(Data_Products!$D$2:$D$33,MATCH(C2435,Data_Products!$A$2:$A$33,0))</f>
        <v>134.65</v>
      </c>
      <c r="H2435" s="4" t="str">
        <f aca="false">INDEX(Data_Products!$C$2:$C$33,MATCH(C2435,Data_Products!$A$2:$A$33,0))</f>
        <v>Insulation</v>
      </c>
      <c r="I2435" s="10" t="n">
        <f aca="false">D2435*(E2435-G2435)</f>
        <v>608.4</v>
      </c>
      <c r="J2435" s="11" t="n">
        <f aca="false">IFERROR(I2435/F2435,0)</f>
        <v>0.184285454655601</v>
      </c>
      <c r="K2435" s="4" t="str">
        <f aca="false">IFERROR(INDEX(Data_Orders!$F$2:$F$4727,MATCH(B2435,Data_Orders!$A$2:$A$4727,0)),"")</f>
        <v>Retail</v>
      </c>
      <c r="L2435" s="4" t="str">
        <f aca="false">IFERROR(INDEX(Data_Orders!$D$2:$D$4727,MATCH(B2435,Data_Orders!$A$2:$A$4727,0)),"")</f>
        <v>Nuneaton</v>
      </c>
    </row>
    <row r="2436" customFormat="false" ht="15" hidden="false" customHeight="false" outlineLevel="0" collapsed="false">
      <c r="A2436" s="4" t="s">
        <v>8252</v>
      </c>
      <c r="B2436" s="4" t="s">
        <v>1895</v>
      </c>
      <c r="C2436" s="4" t="s">
        <v>1026</v>
      </c>
      <c r="D2436" s="4" t="n">
        <v>2</v>
      </c>
      <c r="E2436" s="4" t="n">
        <v>184.05</v>
      </c>
      <c r="F2436" s="4" t="n">
        <v>368.1</v>
      </c>
      <c r="G2436" s="4" t="n">
        <f aca="false">INDEX(Data_Products!$D$2:$D$33,MATCH(C2436,Data_Products!$A$2:$A$33,0))</f>
        <v>147.44</v>
      </c>
      <c r="H2436" s="4" t="str">
        <f aca="false">INDEX(Data_Products!$C$2:$C$33,MATCH(C2436,Data_Products!$A$2:$A$33,0))</f>
        <v>Cement &amp; Aggregates</v>
      </c>
      <c r="I2436" s="10" t="n">
        <f aca="false">D2436*(E2436-G2436)</f>
        <v>73.22</v>
      </c>
      <c r="J2436" s="11" t="n">
        <f aca="false">IFERROR(I2436/F2436,0)</f>
        <v>0.19891333876664</v>
      </c>
      <c r="K2436" s="4" t="str">
        <f aca="false">IFERROR(INDEX(Data_Orders!$F$2:$F$4727,MATCH(B2436,Data_Orders!$A$2:$A$4727,0)),"")</f>
        <v>Retail</v>
      </c>
      <c r="L2436" s="4" t="str">
        <f aca="false">IFERROR(INDEX(Data_Orders!$D$2:$D$4727,MATCH(B2436,Data_Orders!$A$2:$A$4727,0)),"")</f>
        <v>Nuneaton</v>
      </c>
    </row>
    <row r="2437" customFormat="false" ht="15" hidden="false" customHeight="false" outlineLevel="0" collapsed="false">
      <c r="A2437" s="4" t="s">
        <v>8253</v>
      </c>
      <c r="B2437" s="4" t="s">
        <v>1895</v>
      </c>
      <c r="C2437" s="4" t="s">
        <v>1057</v>
      </c>
      <c r="D2437" s="4" t="n">
        <v>20</v>
      </c>
      <c r="E2437" s="4" t="n">
        <v>176.81</v>
      </c>
      <c r="F2437" s="4" t="n">
        <v>3536.2</v>
      </c>
      <c r="G2437" s="4" t="n">
        <f aca="false">INDEX(Data_Products!$D$2:$D$33,MATCH(C2437,Data_Products!$A$2:$A$33,0))</f>
        <v>129.57</v>
      </c>
      <c r="H2437" s="4" t="str">
        <f aca="false">INDEX(Data_Products!$C$2:$C$33,MATCH(C2437,Data_Products!$A$2:$A$33,0))</f>
        <v>Roofing</v>
      </c>
      <c r="I2437" s="10" t="n">
        <f aca="false">D2437*(E2437-G2437)</f>
        <v>944.8</v>
      </c>
      <c r="J2437" s="11" t="n">
        <f aca="false">IFERROR(I2437/F2437,0)</f>
        <v>0.267179458175443</v>
      </c>
      <c r="K2437" s="4" t="str">
        <f aca="false">IFERROR(INDEX(Data_Orders!$F$2:$F$4727,MATCH(B2437,Data_Orders!$A$2:$A$4727,0)),"")</f>
        <v>Retail</v>
      </c>
      <c r="L2437" s="4" t="str">
        <f aca="false">IFERROR(INDEX(Data_Orders!$D$2:$D$4727,MATCH(B2437,Data_Orders!$A$2:$A$4727,0)),"")</f>
        <v>Nuneaton</v>
      </c>
    </row>
    <row r="2438" customFormat="false" ht="15" hidden="false" customHeight="false" outlineLevel="0" collapsed="false">
      <c r="A2438" s="4" t="s">
        <v>8254</v>
      </c>
      <c r="B2438" s="4" t="s">
        <v>1895</v>
      </c>
      <c r="C2438" s="4" t="s">
        <v>1077</v>
      </c>
      <c r="D2438" s="4" t="n">
        <v>15</v>
      </c>
      <c r="E2438" s="4" t="n">
        <v>46.61</v>
      </c>
      <c r="F2438" s="4" t="n">
        <v>699.15</v>
      </c>
      <c r="G2438" s="4" t="n">
        <f aca="false">INDEX(Data_Products!$D$2:$D$33,MATCH(C2438,Data_Products!$A$2:$A$33,0))</f>
        <v>36.87</v>
      </c>
      <c r="H2438" s="4" t="str">
        <f aca="false">INDEX(Data_Products!$C$2:$C$33,MATCH(C2438,Data_Products!$A$2:$A$33,0))</f>
        <v>Landscaping</v>
      </c>
      <c r="I2438" s="10" t="n">
        <f aca="false">D2438*(E2438-G2438)</f>
        <v>146.1</v>
      </c>
      <c r="J2438" s="11" t="n">
        <f aca="false">IFERROR(I2438/F2438,0)</f>
        <v>0.208968032611028</v>
      </c>
      <c r="K2438" s="4" t="str">
        <f aca="false">IFERROR(INDEX(Data_Orders!$F$2:$F$4727,MATCH(B2438,Data_Orders!$A$2:$A$4727,0)),"")</f>
        <v>Retail</v>
      </c>
      <c r="L2438" s="4" t="str">
        <f aca="false">IFERROR(INDEX(Data_Orders!$D$2:$D$4727,MATCH(B2438,Data_Orders!$A$2:$A$4727,0)),"")</f>
        <v>Nuneaton</v>
      </c>
    </row>
    <row r="2439" customFormat="false" ht="15" hidden="false" customHeight="false" outlineLevel="0" collapsed="false">
      <c r="A2439" s="4" t="s">
        <v>8255</v>
      </c>
      <c r="B2439" s="4" t="s">
        <v>1896</v>
      </c>
      <c r="C2439" s="4" t="s">
        <v>1073</v>
      </c>
      <c r="D2439" s="4" t="n">
        <v>5</v>
      </c>
      <c r="E2439" s="4" t="n">
        <v>231.05</v>
      </c>
      <c r="F2439" s="4" t="n">
        <v>1155.25</v>
      </c>
      <c r="G2439" s="4" t="n">
        <f aca="false">INDEX(Data_Products!$D$2:$D$33,MATCH(C2439,Data_Products!$A$2:$A$33,0))</f>
        <v>148.29</v>
      </c>
      <c r="H2439" s="4" t="str">
        <f aca="false">INDEX(Data_Products!$C$2:$C$33,MATCH(C2439,Data_Products!$A$2:$A$33,0))</f>
        <v>Landscaping</v>
      </c>
      <c r="I2439" s="10" t="n">
        <f aca="false">D2439*(E2439-G2439)</f>
        <v>413.8</v>
      </c>
      <c r="J2439" s="11" t="n">
        <f aca="false">IFERROR(I2439/F2439,0)</f>
        <v>0.358190867777537</v>
      </c>
      <c r="K2439" s="4" t="str">
        <f aca="false">IFERROR(INDEX(Data_Orders!$F$2:$F$4727,MATCH(B2439,Data_Orders!$A$2:$A$4727,0)),"")</f>
        <v>Retail</v>
      </c>
      <c r="L2439" s="4" t="str">
        <f aca="false">IFERROR(INDEX(Data_Orders!$D$2:$D$4727,MATCH(B2439,Data_Orders!$A$2:$A$4727,0)),"")</f>
        <v>Nuneaton</v>
      </c>
    </row>
    <row r="2440" customFormat="false" ht="15" hidden="false" customHeight="false" outlineLevel="0" collapsed="false">
      <c r="A2440" s="4" t="s">
        <v>8256</v>
      </c>
      <c r="B2440" s="4" t="s">
        <v>1896</v>
      </c>
      <c r="C2440" s="4" t="s">
        <v>1026</v>
      </c>
      <c r="D2440" s="4" t="n">
        <v>17</v>
      </c>
      <c r="E2440" s="4" t="n">
        <v>184.05</v>
      </c>
      <c r="F2440" s="4" t="n">
        <v>3128.85</v>
      </c>
      <c r="G2440" s="4" t="n">
        <f aca="false">INDEX(Data_Products!$D$2:$D$33,MATCH(C2440,Data_Products!$A$2:$A$33,0))</f>
        <v>147.44</v>
      </c>
      <c r="H2440" s="4" t="str">
        <f aca="false">INDEX(Data_Products!$C$2:$C$33,MATCH(C2440,Data_Products!$A$2:$A$33,0))</f>
        <v>Cement &amp; Aggregates</v>
      </c>
      <c r="I2440" s="10" t="n">
        <f aca="false">D2440*(E2440-G2440)</f>
        <v>622.37</v>
      </c>
      <c r="J2440" s="11" t="n">
        <f aca="false">IFERROR(I2440/F2440,0)</f>
        <v>0.19891333876664</v>
      </c>
      <c r="K2440" s="4" t="str">
        <f aca="false">IFERROR(INDEX(Data_Orders!$F$2:$F$4727,MATCH(B2440,Data_Orders!$A$2:$A$4727,0)),"")</f>
        <v>Retail</v>
      </c>
      <c r="L2440" s="4" t="str">
        <f aca="false">IFERROR(INDEX(Data_Orders!$D$2:$D$4727,MATCH(B2440,Data_Orders!$A$2:$A$4727,0)),"")</f>
        <v>Nuneaton</v>
      </c>
    </row>
    <row r="2441" customFormat="false" ht="15" hidden="false" customHeight="false" outlineLevel="0" collapsed="false">
      <c r="A2441" s="4" t="s">
        <v>8257</v>
      </c>
      <c r="B2441" s="4" t="s">
        <v>1896</v>
      </c>
      <c r="C2441" s="4" t="s">
        <v>1021</v>
      </c>
      <c r="D2441" s="4" t="n">
        <v>12</v>
      </c>
      <c r="E2441" s="4" t="n">
        <v>73.76</v>
      </c>
      <c r="F2441" s="4" t="n">
        <v>885.12</v>
      </c>
      <c r="G2441" s="4" t="n">
        <f aca="false">INDEX(Data_Products!$D$2:$D$33,MATCH(C2441,Data_Products!$A$2:$A$33,0))</f>
        <v>51.51</v>
      </c>
      <c r="H2441" s="4" t="str">
        <f aca="false">INDEX(Data_Products!$C$2:$C$33,MATCH(C2441,Data_Products!$A$2:$A$33,0))</f>
        <v>Cement &amp; Aggregates</v>
      </c>
      <c r="I2441" s="10" t="n">
        <f aca="false">D2441*(E2441-G2441)</f>
        <v>267</v>
      </c>
      <c r="J2441" s="11" t="n">
        <f aca="false">IFERROR(I2441/F2441,0)</f>
        <v>0.301654013015185</v>
      </c>
      <c r="K2441" s="4" t="str">
        <f aca="false">IFERROR(INDEX(Data_Orders!$F$2:$F$4727,MATCH(B2441,Data_Orders!$A$2:$A$4727,0)),"")</f>
        <v>Retail</v>
      </c>
      <c r="L2441" s="4" t="str">
        <f aca="false">IFERROR(INDEX(Data_Orders!$D$2:$D$4727,MATCH(B2441,Data_Orders!$A$2:$A$4727,0)),"")</f>
        <v>Nuneaton</v>
      </c>
    </row>
    <row r="2442" customFormat="false" ht="15" hidden="false" customHeight="false" outlineLevel="0" collapsed="false">
      <c r="A2442" s="4" t="s">
        <v>8258</v>
      </c>
      <c r="B2442" s="4" t="s">
        <v>1896</v>
      </c>
      <c r="C2442" s="4" t="s">
        <v>1015</v>
      </c>
      <c r="D2442" s="4" t="n">
        <v>2</v>
      </c>
      <c r="E2442" s="4" t="n">
        <v>122.01</v>
      </c>
      <c r="F2442" s="4" t="n">
        <v>244.02</v>
      </c>
      <c r="G2442" s="4" t="n">
        <f aca="false">INDEX(Data_Products!$D$2:$D$33,MATCH(C2442,Data_Products!$A$2:$A$33,0))</f>
        <v>85.53</v>
      </c>
      <c r="H2442" s="4" t="str">
        <f aca="false">INDEX(Data_Products!$C$2:$C$33,MATCH(C2442,Data_Products!$A$2:$A$33,0))</f>
        <v>Timber</v>
      </c>
      <c r="I2442" s="10" t="n">
        <f aca="false">D2442*(E2442-G2442)</f>
        <v>72.96</v>
      </c>
      <c r="J2442" s="11" t="n">
        <f aca="false">IFERROR(I2442/F2442,0)</f>
        <v>0.298991885910991</v>
      </c>
      <c r="K2442" s="4" t="str">
        <f aca="false">IFERROR(INDEX(Data_Orders!$F$2:$F$4727,MATCH(B2442,Data_Orders!$A$2:$A$4727,0)),"")</f>
        <v>Retail</v>
      </c>
      <c r="L2442" s="4" t="str">
        <f aca="false">IFERROR(INDEX(Data_Orders!$D$2:$D$4727,MATCH(B2442,Data_Orders!$A$2:$A$4727,0)),"")</f>
        <v>Nuneaton</v>
      </c>
    </row>
    <row r="2443" customFormat="false" ht="15" hidden="false" customHeight="false" outlineLevel="0" collapsed="false">
      <c r="A2443" s="4" t="s">
        <v>8259</v>
      </c>
      <c r="B2443" s="4" t="s">
        <v>1896</v>
      </c>
      <c r="C2443" s="4" t="s">
        <v>1035</v>
      </c>
      <c r="D2443" s="4" t="n">
        <v>14</v>
      </c>
      <c r="E2443" s="4" t="n">
        <v>165.07</v>
      </c>
      <c r="F2443" s="4" t="n">
        <v>2310.98</v>
      </c>
      <c r="G2443" s="4" t="n">
        <f aca="false">INDEX(Data_Products!$D$2:$D$33,MATCH(C2443,Data_Products!$A$2:$A$33,0))</f>
        <v>134.65</v>
      </c>
      <c r="H2443" s="4" t="str">
        <f aca="false">INDEX(Data_Products!$C$2:$C$33,MATCH(C2443,Data_Products!$A$2:$A$33,0))</f>
        <v>Insulation</v>
      </c>
      <c r="I2443" s="10" t="n">
        <f aca="false">D2443*(E2443-G2443)</f>
        <v>425.88</v>
      </c>
      <c r="J2443" s="11" t="n">
        <f aca="false">IFERROR(I2443/F2443,0)</f>
        <v>0.184285454655601</v>
      </c>
      <c r="K2443" s="4" t="str">
        <f aca="false">IFERROR(INDEX(Data_Orders!$F$2:$F$4727,MATCH(B2443,Data_Orders!$A$2:$A$4727,0)),"")</f>
        <v>Retail</v>
      </c>
      <c r="L2443" s="4" t="str">
        <f aca="false">IFERROR(INDEX(Data_Orders!$D$2:$D$4727,MATCH(B2443,Data_Orders!$A$2:$A$4727,0)),"")</f>
        <v>Nuneaton</v>
      </c>
    </row>
    <row r="2444" customFormat="false" ht="15" hidden="false" customHeight="false" outlineLevel="0" collapsed="false">
      <c r="A2444" s="4" t="s">
        <v>8260</v>
      </c>
      <c r="B2444" s="4" t="s">
        <v>1897</v>
      </c>
      <c r="C2444" s="4" t="s">
        <v>1068</v>
      </c>
      <c r="D2444" s="4" t="n">
        <v>4</v>
      </c>
      <c r="E2444" s="4" t="n">
        <v>86.28</v>
      </c>
      <c r="F2444" s="4" t="n">
        <v>345.12</v>
      </c>
      <c r="G2444" s="4" t="n">
        <f aca="false">INDEX(Data_Products!$D$2:$D$33,MATCH(C2444,Data_Products!$A$2:$A$33,0))</f>
        <v>68.55</v>
      </c>
      <c r="H2444" s="4" t="str">
        <f aca="false">INDEX(Data_Products!$C$2:$C$33,MATCH(C2444,Data_Products!$A$2:$A$33,0))</f>
        <v>Plumbing &amp; Drainage</v>
      </c>
      <c r="I2444" s="10" t="n">
        <f aca="false">D2444*(E2444-G2444)</f>
        <v>70.92</v>
      </c>
      <c r="J2444" s="11" t="n">
        <f aca="false">IFERROR(I2444/F2444,0)</f>
        <v>0.205493741307371</v>
      </c>
      <c r="K2444" s="4" t="str">
        <f aca="false">IFERROR(INDEX(Data_Orders!$F$2:$F$4727,MATCH(B2444,Data_Orders!$A$2:$A$4727,0)),"")</f>
        <v>Retail</v>
      </c>
      <c r="L2444" s="4" t="str">
        <f aca="false">IFERROR(INDEX(Data_Orders!$D$2:$D$4727,MATCH(B2444,Data_Orders!$A$2:$A$4727,0)),"")</f>
        <v>Rugby</v>
      </c>
    </row>
    <row r="2445" customFormat="false" ht="15" hidden="false" customHeight="false" outlineLevel="0" collapsed="false">
      <c r="A2445" s="4" t="s">
        <v>8261</v>
      </c>
      <c r="B2445" s="4" t="s">
        <v>1897</v>
      </c>
      <c r="C2445" s="4" t="s">
        <v>1048</v>
      </c>
      <c r="D2445" s="4" t="n">
        <v>10</v>
      </c>
      <c r="E2445" s="4" t="n">
        <v>112.72</v>
      </c>
      <c r="F2445" s="4" t="n">
        <v>1127.2</v>
      </c>
      <c r="G2445" s="4" t="n">
        <f aca="false">INDEX(Data_Products!$D$2:$D$33,MATCH(C2445,Data_Products!$A$2:$A$33,0))</f>
        <v>83.21</v>
      </c>
      <c r="H2445" s="4" t="str">
        <f aca="false">INDEX(Data_Products!$C$2:$C$33,MATCH(C2445,Data_Products!$A$2:$A$33,0))</f>
        <v>Tools &amp; Fixings</v>
      </c>
      <c r="I2445" s="10" t="n">
        <f aca="false">D2445*(E2445-G2445)</f>
        <v>295.1</v>
      </c>
      <c r="J2445" s="11" t="n">
        <f aca="false">IFERROR(I2445/F2445,0)</f>
        <v>0.26179914833215</v>
      </c>
      <c r="K2445" s="4" t="str">
        <f aca="false">IFERROR(INDEX(Data_Orders!$F$2:$F$4727,MATCH(B2445,Data_Orders!$A$2:$A$4727,0)),"")</f>
        <v>Retail</v>
      </c>
      <c r="L2445" s="4" t="str">
        <f aca="false">IFERROR(INDEX(Data_Orders!$D$2:$D$4727,MATCH(B2445,Data_Orders!$A$2:$A$4727,0)),"")</f>
        <v>Rugby</v>
      </c>
    </row>
    <row r="2446" customFormat="false" ht="15" hidden="false" customHeight="false" outlineLevel="0" collapsed="false">
      <c r="A2446" s="4" t="s">
        <v>8262</v>
      </c>
      <c r="B2446" s="4" t="s">
        <v>1898</v>
      </c>
      <c r="C2446" s="4" t="s">
        <v>1030</v>
      </c>
      <c r="D2446" s="4" t="n">
        <v>19</v>
      </c>
      <c r="E2446" s="4" t="n">
        <v>25.23</v>
      </c>
      <c r="F2446" s="4" t="n">
        <v>479.37</v>
      </c>
      <c r="G2446" s="4" t="n">
        <f aca="false">INDEX(Data_Products!$D$2:$D$33,MATCH(C2446,Data_Products!$A$2:$A$33,0))</f>
        <v>17.67</v>
      </c>
      <c r="H2446" s="4" t="str">
        <f aca="false">INDEX(Data_Products!$C$2:$C$33,MATCH(C2446,Data_Products!$A$2:$A$33,0))</f>
        <v>Cement &amp; Aggregates</v>
      </c>
      <c r="I2446" s="10" t="n">
        <f aca="false">D2446*(E2446-G2446)</f>
        <v>143.64</v>
      </c>
      <c r="J2446" s="11" t="n">
        <f aca="false">IFERROR(I2446/F2446,0)</f>
        <v>0.299643281807372</v>
      </c>
      <c r="K2446" s="4" t="str">
        <f aca="false">IFERROR(INDEX(Data_Orders!$F$2:$F$4727,MATCH(B2446,Data_Orders!$A$2:$A$4727,0)),"")</f>
        <v>Retail</v>
      </c>
      <c r="L2446" s="4" t="str">
        <f aca="false">IFERROR(INDEX(Data_Orders!$D$2:$D$4727,MATCH(B2446,Data_Orders!$A$2:$A$4727,0)),"")</f>
        <v>Rugby</v>
      </c>
    </row>
    <row r="2447" customFormat="false" ht="15" hidden="false" customHeight="false" outlineLevel="0" collapsed="false">
      <c r="A2447" s="4" t="s">
        <v>8263</v>
      </c>
      <c r="B2447" s="4" t="s">
        <v>1898</v>
      </c>
      <c r="C2447" s="4" t="s">
        <v>1028</v>
      </c>
      <c r="D2447" s="4" t="n">
        <v>13</v>
      </c>
      <c r="E2447" s="4" t="n">
        <v>118.79</v>
      </c>
      <c r="F2447" s="4" t="n">
        <v>1544.27</v>
      </c>
      <c r="G2447" s="4" t="n">
        <f aca="false">INDEX(Data_Products!$D$2:$D$33,MATCH(C2447,Data_Products!$A$2:$A$33,0))</f>
        <v>81.07</v>
      </c>
      <c r="H2447" s="4" t="str">
        <f aca="false">INDEX(Data_Products!$C$2:$C$33,MATCH(C2447,Data_Products!$A$2:$A$33,0))</f>
        <v>Cement &amp; Aggregates</v>
      </c>
      <c r="I2447" s="10" t="n">
        <f aca="false">D2447*(E2447-G2447)</f>
        <v>490.36</v>
      </c>
      <c r="J2447" s="11" t="n">
        <f aca="false">IFERROR(I2447/F2447,0)</f>
        <v>0.317535146056066</v>
      </c>
      <c r="K2447" s="4" t="str">
        <f aca="false">IFERROR(INDEX(Data_Orders!$F$2:$F$4727,MATCH(B2447,Data_Orders!$A$2:$A$4727,0)),"")</f>
        <v>Retail</v>
      </c>
      <c r="L2447" s="4" t="str">
        <f aca="false">IFERROR(INDEX(Data_Orders!$D$2:$D$4727,MATCH(B2447,Data_Orders!$A$2:$A$4727,0)),"")</f>
        <v>Rugby</v>
      </c>
    </row>
    <row r="2448" customFormat="false" ht="15" hidden="false" customHeight="false" outlineLevel="0" collapsed="false">
      <c r="A2448" s="4" t="s">
        <v>8264</v>
      </c>
      <c r="B2448" s="4" t="s">
        <v>1898</v>
      </c>
      <c r="C2448" s="4" t="s">
        <v>1024</v>
      </c>
      <c r="D2448" s="4" t="n">
        <v>7</v>
      </c>
      <c r="E2448" s="4" t="n">
        <v>137.14</v>
      </c>
      <c r="F2448" s="4" t="n">
        <v>959.98</v>
      </c>
      <c r="G2448" s="4" t="n">
        <f aca="false">INDEX(Data_Products!$D$2:$D$33,MATCH(C2448,Data_Products!$A$2:$A$33,0))</f>
        <v>99.99</v>
      </c>
      <c r="H2448" s="4" t="str">
        <f aca="false">INDEX(Data_Products!$C$2:$C$33,MATCH(C2448,Data_Products!$A$2:$A$33,0))</f>
        <v>Cement &amp; Aggregates</v>
      </c>
      <c r="I2448" s="10" t="n">
        <f aca="false">D2448*(E2448-G2448)</f>
        <v>260.05</v>
      </c>
      <c r="J2448" s="11" t="n">
        <f aca="false">IFERROR(I2448/F2448,0)</f>
        <v>0.270891060230421</v>
      </c>
      <c r="K2448" s="4" t="str">
        <f aca="false">IFERROR(INDEX(Data_Orders!$F$2:$F$4727,MATCH(B2448,Data_Orders!$A$2:$A$4727,0)),"")</f>
        <v>Retail</v>
      </c>
      <c r="L2448" s="4" t="str">
        <f aca="false">IFERROR(INDEX(Data_Orders!$D$2:$D$4727,MATCH(B2448,Data_Orders!$A$2:$A$4727,0)),"")</f>
        <v>Rugby</v>
      </c>
    </row>
    <row r="2449" customFormat="false" ht="15" hidden="false" customHeight="false" outlineLevel="0" collapsed="false">
      <c r="A2449" s="4" t="s">
        <v>8265</v>
      </c>
      <c r="B2449" s="4" t="s">
        <v>1898</v>
      </c>
      <c r="C2449" s="4" t="s">
        <v>1010</v>
      </c>
      <c r="D2449" s="4" t="n">
        <v>10</v>
      </c>
      <c r="E2449" s="4" t="n">
        <v>135.95</v>
      </c>
      <c r="F2449" s="4" t="n">
        <v>1359.5</v>
      </c>
      <c r="G2449" s="4" t="n">
        <f aca="false">INDEX(Data_Products!$D$2:$D$33,MATCH(C2449,Data_Products!$A$2:$A$33,0))</f>
        <v>111.1</v>
      </c>
      <c r="H2449" s="4" t="str">
        <f aca="false">INDEX(Data_Products!$C$2:$C$33,MATCH(C2449,Data_Products!$A$2:$A$33,0))</f>
        <v>Timber</v>
      </c>
      <c r="I2449" s="10" t="n">
        <f aca="false">D2449*(E2449-G2449)</f>
        <v>248.5</v>
      </c>
      <c r="J2449" s="11" t="n">
        <f aca="false">IFERROR(I2449/F2449,0)</f>
        <v>0.18278778962854</v>
      </c>
      <c r="K2449" s="4" t="str">
        <f aca="false">IFERROR(INDEX(Data_Orders!$F$2:$F$4727,MATCH(B2449,Data_Orders!$A$2:$A$4727,0)),"")</f>
        <v>Retail</v>
      </c>
      <c r="L2449" s="4" t="str">
        <f aca="false">IFERROR(INDEX(Data_Orders!$D$2:$D$4727,MATCH(B2449,Data_Orders!$A$2:$A$4727,0)),"")</f>
        <v>Rugby</v>
      </c>
    </row>
    <row r="2450" customFormat="false" ht="15" hidden="false" customHeight="false" outlineLevel="0" collapsed="false">
      <c r="A2450" s="4" t="s">
        <v>8266</v>
      </c>
      <c r="B2450" s="4" t="s">
        <v>1899</v>
      </c>
      <c r="C2450" s="4" t="s">
        <v>1068</v>
      </c>
      <c r="D2450" s="4" t="n">
        <v>20</v>
      </c>
      <c r="E2450" s="4" t="n">
        <v>86.28</v>
      </c>
      <c r="F2450" s="4" t="n">
        <v>1725.6</v>
      </c>
      <c r="G2450" s="4" t="n">
        <f aca="false">INDEX(Data_Products!$D$2:$D$33,MATCH(C2450,Data_Products!$A$2:$A$33,0))</f>
        <v>68.55</v>
      </c>
      <c r="H2450" s="4" t="str">
        <f aca="false">INDEX(Data_Products!$C$2:$C$33,MATCH(C2450,Data_Products!$A$2:$A$33,0))</f>
        <v>Plumbing &amp; Drainage</v>
      </c>
      <c r="I2450" s="10" t="n">
        <f aca="false">D2450*(E2450-G2450)</f>
        <v>354.6</v>
      </c>
      <c r="J2450" s="11" t="n">
        <f aca="false">IFERROR(I2450/F2450,0)</f>
        <v>0.205493741307371</v>
      </c>
      <c r="K2450" s="4" t="str">
        <f aca="false">IFERROR(INDEX(Data_Orders!$F$2:$F$4727,MATCH(B2450,Data_Orders!$A$2:$A$4727,0)),"")</f>
        <v>Retail</v>
      </c>
      <c r="L2450" s="4" t="str">
        <f aca="false">IFERROR(INDEX(Data_Orders!$D$2:$D$4727,MATCH(B2450,Data_Orders!$A$2:$A$4727,0)),"")</f>
        <v>Rugby</v>
      </c>
    </row>
    <row r="2451" customFormat="false" ht="15" hidden="false" customHeight="false" outlineLevel="0" collapsed="false">
      <c r="A2451" s="4" t="s">
        <v>8267</v>
      </c>
      <c r="B2451" s="4" t="s">
        <v>1899</v>
      </c>
      <c r="C2451" s="4" t="s">
        <v>1073</v>
      </c>
      <c r="D2451" s="4" t="n">
        <v>16</v>
      </c>
      <c r="E2451" s="4" t="n">
        <v>231.05</v>
      </c>
      <c r="F2451" s="4" t="n">
        <v>3696.8</v>
      </c>
      <c r="G2451" s="4" t="n">
        <f aca="false">INDEX(Data_Products!$D$2:$D$33,MATCH(C2451,Data_Products!$A$2:$A$33,0))</f>
        <v>148.29</v>
      </c>
      <c r="H2451" s="4" t="str">
        <f aca="false">INDEX(Data_Products!$C$2:$C$33,MATCH(C2451,Data_Products!$A$2:$A$33,0))</f>
        <v>Landscaping</v>
      </c>
      <c r="I2451" s="10" t="n">
        <f aca="false">D2451*(E2451-G2451)</f>
        <v>1324.16</v>
      </c>
      <c r="J2451" s="11" t="n">
        <f aca="false">IFERROR(I2451/F2451,0)</f>
        <v>0.358190867777537</v>
      </c>
      <c r="K2451" s="4" t="str">
        <f aca="false">IFERROR(INDEX(Data_Orders!$F$2:$F$4727,MATCH(B2451,Data_Orders!$A$2:$A$4727,0)),"")</f>
        <v>Retail</v>
      </c>
      <c r="L2451" s="4" t="str">
        <f aca="false">IFERROR(INDEX(Data_Orders!$D$2:$D$4727,MATCH(B2451,Data_Orders!$A$2:$A$4727,0)),"")</f>
        <v>Rugby</v>
      </c>
    </row>
    <row r="2452" customFormat="false" ht="15" hidden="false" customHeight="false" outlineLevel="0" collapsed="false">
      <c r="A2452" s="4" t="s">
        <v>8268</v>
      </c>
      <c r="B2452" s="4" t="s">
        <v>1899</v>
      </c>
      <c r="C2452" s="4" t="s">
        <v>1013</v>
      </c>
      <c r="D2452" s="4" t="n">
        <v>2</v>
      </c>
      <c r="E2452" s="4" t="n">
        <v>240.92</v>
      </c>
      <c r="F2452" s="4" t="n">
        <v>481.84</v>
      </c>
      <c r="G2452" s="4" t="n">
        <f aca="false">INDEX(Data_Products!$D$2:$D$33,MATCH(C2452,Data_Products!$A$2:$A$33,0))</f>
        <v>168.32</v>
      </c>
      <c r="H2452" s="4" t="str">
        <f aca="false">INDEX(Data_Products!$C$2:$C$33,MATCH(C2452,Data_Products!$A$2:$A$33,0))</f>
        <v>Timber</v>
      </c>
      <c r="I2452" s="10" t="n">
        <f aca="false">D2452*(E2452-G2452)</f>
        <v>145.2</v>
      </c>
      <c r="J2452" s="11" t="n">
        <f aca="false">IFERROR(I2452/F2452,0)</f>
        <v>0.301344844761747</v>
      </c>
      <c r="K2452" s="4" t="str">
        <f aca="false">IFERROR(INDEX(Data_Orders!$F$2:$F$4727,MATCH(B2452,Data_Orders!$A$2:$A$4727,0)),"")</f>
        <v>Retail</v>
      </c>
      <c r="L2452" s="4" t="str">
        <f aca="false">IFERROR(INDEX(Data_Orders!$D$2:$D$4727,MATCH(B2452,Data_Orders!$A$2:$A$4727,0)),"")</f>
        <v>Rugby</v>
      </c>
    </row>
    <row r="2453" customFormat="false" ht="15" hidden="false" customHeight="false" outlineLevel="0" collapsed="false">
      <c r="A2453" s="4" t="s">
        <v>8269</v>
      </c>
      <c r="B2453" s="4" t="s">
        <v>1899</v>
      </c>
      <c r="C2453" s="4" t="s">
        <v>1075</v>
      </c>
      <c r="D2453" s="4" t="n">
        <v>12</v>
      </c>
      <c r="E2453" s="4" t="n">
        <v>98.61</v>
      </c>
      <c r="F2453" s="4" t="n">
        <v>1183.32</v>
      </c>
      <c r="G2453" s="4" t="n">
        <f aca="false">INDEX(Data_Products!$D$2:$D$33,MATCH(C2453,Data_Products!$A$2:$A$33,0))</f>
        <v>74.84</v>
      </c>
      <c r="H2453" s="4" t="str">
        <f aca="false">INDEX(Data_Products!$C$2:$C$33,MATCH(C2453,Data_Products!$A$2:$A$33,0))</f>
        <v>Landscaping</v>
      </c>
      <c r="I2453" s="10" t="n">
        <f aca="false">D2453*(E2453-G2453)</f>
        <v>285.24</v>
      </c>
      <c r="J2453" s="11" t="n">
        <f aca="false">IFERROR(I2453/F2453,0)</f>
        <v>0.24105060338708</v>
      </c>
      <c r="K2453" s="4" t="str">
        <f aca="false">IFERROR(INDEX(Data_Orders!$F$2:$F$4727,MATCH(B2453,Data_Orders!$A$2:$A$4727,0)),"")</f>
        <v>Retail</v>
      </c>
      <c r="L2453" s="4" t="str">
        <f aca="false">IFERROR(INDEX(Data_Orders!$D$2:$D$4727,MATCH(B2453,Data_Orders!$A$2:$A$4727,0)),"")</f>
        <v>Rugby</v>
      </c>
    </row>
    <row r="2454" customFormat="false" ht="15" hidden="false" customHeight="false" outlineLevel="0" collapsed="false">
      <c r="A2454" s="4" t="s">
        <v>8270</v>
      </c>
      <c r="B2454" s="4" t="s">
        <v>1899</v>
      </c>
      <c r="C2454" s="4" t="s">
        <v>1041</v>
      </c>
      <c r="D2454" s="4" t="n">
        <v>1</v>
      </c>
      <c r="E2454" s="4" t="n">
        <v>242.75</v>
      </c>
      <c r="F2454" s="4" t="n">
        <v>242.75</v>
      </c>
      <c r="G2454" s="4" t="n">
        <f aca="false">INDEX(Data_Products!$D$2:$D$33,MATCH(C2454,Data_Products!$A$2:$A$33,0))</f>
        <v>142.94</v>
      </c>
      <c r="H2454" s="4" t="str">
        <f aca="false">INDEX(Data_Products!$C$2:$C$33,MATCH(C2454,Data_Products!$A$2:$A$33,0))</f>
        <v>Tools &amp; Fixings</v>
      </c>
      <c r="I2454" s="10" t="n">
        <f aca="false">D2454*(E2454-G2454)</f>
        <v>99.81</v>
      </c>
      <c r="J2454" s="11" t="n">
        <f aca="false">IFERROR(I2454/F2454,0)</f>
        <v>0.411163748712667</v>
      </c>
      <c r="K2454" s="4" t="str">
        <f aca="false">IFERROR(INDEX(Data_Orders!$F$2:$F$4727,MATCH(B2454,Data_Orders!$A$2:$A$4727,0)),"")</f>
        <v>Retail</v>
      </c>
      <c r="L2454" s="4" t="str">
        <f aca="false">IFERROR(INDEX(Data_Orders!$D$2:$D$4727,MATCH(B2454,Data_Orders!$A$2:$A$4727,0)),"")</f>
        <v>Rugby</v>
      </c>
    </row>
    <row r="2455" customFormat="false" ht="15" hidden="false" customHeight="false" outlineLevel="0" collapsed="false">
      <c r="A2455" s="4" t="s">
        <v>8271</v>
      </c>
      <c r="B2455" s="4" t="s">
        <v>1900</v>
      </c>
      <c r="C2455" s="4" t="s">
        <v>1032</v>
      </c>
      <c r="D2455" s="4" t="n">
        <v>1</v>
      </c>
      <c r="E2455" s="4" t="n">
        <v>99.65</v>
      </c>
      <c r="F2455" s="4" t="n">
        <v>99.65</v>
      </c>
      <c r="G2455" s="4" t="n">
        <f aca="false">INDEX(Data_Products!$D$2:$D$33,MATCH(C2455,Data_Products!$A$2:$A$33,0))</f>
        <v>58.26</v>
      </c>
      <c r="H2455" s="4" t="str">
        <f aca="false">INDEX(Data_Products!$C$2:$C$33,MATCH(C2455,Data_Products!$A$2:$A$33,0))</f>
        <v>Insulation</v>
      </c>
      <c r="I2455" s="10" t="n">
        <f aca="false">D2455*(E2455-G2455)</f>
        <v>41.39</v>
      </c>
      <c r="J2455" s="11" t="n">
        <f aca="false">IFERROR(I2455/F2455,0)</f>
        <v>0.415353738083292</v>
      </c>
      <c r="K2455" s="4" t="str">
        <f aca="false">IFERROR(INDEX(Data_Orders!$F$2:$F$4727,MATCH(B2455,Data_Orders!$A$2:$A$4727,0)),"")</f>
        <v>Retail</v>
      </c>
      <c r="L2455" s="4" t="str">
        <f aca="false">IFERROR(INDEX(Data_Orders!$D$2:$D$4727,MATCH(B2455,Data_Orders!$A$2:$A$4727,0)),"")</f>
        <v>Rugby</v>
      </c>
    </row>
    <row r="2456" customFormat="false" ht="15" hidden="false" customHeight="false" outlineLevel="0" collapsed="false">
      <c r="A2456" s="4" t="s">
        <v>8272</v>
      </c>
      <c r="B2456" s="4" t="s">
        <v>1900</v>
      </c>
      <c r="C2456" s="4" t="s">
        <v>1030</v>
      </c>
      <c r="D2456" s="4" t="n">
        <v>12</v>
      </c>
      <c r="E2456" s="4" t="n">
        <v>25.23</v>
      </c>
      <c r="F2456" s="4" t="n">
        <v>302.76</v>
      </c>
      <c r="G2456" s="4" t="n">
        <f aca="false">INDEX(Data_Products!$D$2:$D$33,MATCH(C2456,Data_Products!$A$2:$A$33,0))</f>
        <v>17.67</v>
      </c>
      <c r="H2456" s="4" t="str">
        <f aca="false">INDEX(Data_Products!$C$2:$C$33,MATCH(C2456,Data_Products!$A$2:$A$33,0))</f>
        <v>Cement &amp; Aggregates</v>
      </c>
      <c r="I2456" s="10" t="n">
        <f aca="false">D2456*(E2456-G2456)</f>
        <v>90.72</v>
      </c>
      <c r="J2456" s="11" t="n">
        <f aca="false">IFERROR(I2456/F2456,0)</f>
        <v>0.299643281807372</v>
      </c>
      <c r="K2456" s="4" t="str">
        <f aca="false">IFERROR(INDEX(Data_Orders!$F$2:$F$4727,MATCH(B2456,Data_Orders!$A$2:$A$4727,0)),"")</f>
        <v>Retail</v>
      </c>
      <c r="L2456" s="4" t="str">
        <f aca="false">IFERROR(INDEX(Data_Orders!$D$2:$D$4727,MATCH(B2456,Data_Orders!$A$2:$A$4727,0)),"")</f>
        <v>Rugby</v>
      </c>
    </row>
    <row r="2457" customFormat="false" ht="15" hidden="false" customHeight="false" outlineLevel="0" collapsed="false">
      <c r="A2457" s="4" t="s">
        <v>8273</v>
      </c>
      <c r="B2457" s="4" t="s">
        <v>1900</v>
      </c>
      <c r="C2457" s="4" t="s">
        <v>1035</v>
      </c>
      <c r="D2457" s="4" t="n">
        <v>6</v>
      </c>
      <c r="E2457" s="4" t="n">
        <v>165.07</v>
      </c>
      <c r="F2457" s="4" t="n">
        <v>990.42</v>
      </c>
      <c r="G2457" s="4" t="n">
        <f aca="false">INDEX(Data_Products!$D$2:$D$33,MATCH(C2457,Data_Products!$A$2:$A$33,0))</f>
        <v>134.65</v>
      </c>
      <c r="H2457" s="4" t="str">
        <f aca="false">INDEX(Data_Products!$C$2:$C$33,MATCH(C2457,Data_Products!$A$2:$A$33,0))</f>
        <v>Insulation</v>
      </c>
      <c r="I2457" s="10" t="n">
        <f aca="false">D2457*(E2457-G2457)</f>
        <v>182.52</v>
      </c>
      <c r="J2457" s="11" t="n">
        <f aca="false">IFERROR(I2457/F2457,0)</f>
        <v>0.184285454655601</v>
      </c>
      <c r="K2457" s="4" t="str">
        <f aca="false">IFERROR(INDEX(Data_Orders!$F$2:$F$4727,MATCH(B2457,Data_Orders!$A$2:$A$4727,0)),"")</f>
        <v>Retail</v>
      </c>
      <c r="L2457" s="4" t="str">
        <f aca="false">IFERROR(INDEX(Data_Orders!$D$2:$D$4727,MATCH(B2457,Data_Orders!$A$2:$A$4727,0)),"")</f>
        <v>Rugby</v>
      </c>
    </row>
    <row r="2458" customFormat="false" ht="15" hidden="false" customHeight="false" outlineLevel="0" collapsed="false">
      <c r="A2458" s="4" t="s">
        <v>8274</v>
      </c>
      <c r="B2458" s="4" t="s">
        <v>1900</v>
      </c>
      <c r="C2458" s="4" t="s">
        <v>1017</v>
      </c>
      <c r="D2458" s="4" t="n">
        <v>13</v>
      </c>
      <c r="E2458" s="4" t="n">
        <v>49.15</v>
      </c>
      <c r="F2458" s="4" t="n">
        <v>638.95</v>
      </c>
      <c r="G2458" s="4" t="n">
        <f aca="false">INDEX(Data_Products!$D$2:$D$33,MATCH(C2458,Data_Products!$A$2:$A$33,0))</f>
        <v>31.44</v>
      </c>
      <c r="H2458" s="4" t="str">
        <f aca="false">INDEX(Data_Products!$C$2:$C$33,MATCH(C2458,Data_Products!$A$2:$A$33,0))</f>
        <v>Timber</v>
      </c>
      <c r="I2458" s="10" t="n">
        <f aca="false">D2458*(E2458-G2458)</f>
        <v>230.23</v>
      </c>
      <c r="J2458" s="11" t="n">
        <f aca="false">IFERROR(I2458/F2458,0)</f>
        <v>0.360325534079349</v>
      </c>
      <c r="K2458" s="4" t="str">
        <f aca="false">IFERROR(INDEX(Data_Orders!$F$2:$F$4727,MATCH(B2458,Data_Orders!$A$2:$A$4727,0)),"")</f>
        <v>Retail</v>
      </c>
      <c r="L2458" s="4" t="str">
        <f aca="false">IFERROR(INDEX(Data_Orders!$D$2:$D$4727,MATCH(B2458,Data_Orders!$A$2:$A$4727,0)),"")</f>
        <v>Rugby</v>
      </c>
    </row>
    <row r="2459" customFormat="false" ht="15" hidden="false" customHeight="false" outlineLevel="0" collapsed="false">
      <c r="A2459" s="4" t="s">
        <v>8275</v>
      </c>
      <c r="B2459" s="4" t="s">
        <v>1901</v>
      </c>
      <c r="C2459" s="4" t="s">
        <v>1017</v>
      </c>
      <c r="D2459" s="4" t="n">
        <v>14</v>
      </c>
      <c r="E2459" s="4" t="n">
        <v>49.15</v>
      </c>
      <c r="F2459" s="4" t="n">
        <v>688.1</v>
      </c>
      <c r="G2459" s="4" t="n">
        <f aca="false">INDEX(Data_Products!$D$2:$D$33,MATCH(C2459,Data_Products!$A$2:$A$33,0))</f>
        <v>31.44</v>
      </c>
      <c r="H2459" s="4" t="str">
        <f aca="false">INDEX(Data_Products!$C$2:$C$33,MATCH(C2459,Data_Products!$A$2:$A$33,0))</f>
        <v>Timber</v>
      </c>
      <c r="I2459" s="10" t="n">
        <f aca="false">D2459*(E2459-G2459)</f>
        <v>247.94</v>
      </c>
      <c r="J2459" s="11" t="n">
        <f aca="false">IFERROR(I2459/F2459,0)</f>
        <v>0.360325534079349</v>
      </c>
      <c r="K2459" s="4" t="str">
        <f aca="false">IFERROR(INDEX(Data_Orders!$F$2:$F$4727,MATCH(B2459,Data_Orders!$A$2:$A$4727,0)),"")</f>
        <v>Retail</v>
      </c>
      <c r="L2459" s="4" t="str">
        <f aca="false">IFERROR(INDEX(Data_Orders!$D$2:$D$4727,MATCH(B2459,Data_Orders!$A$2:$A$4727,0)),"")</f>
        <v>Rugby</v>
      </c>
    </row>
    <row r="2460" customFormat="false" ht="15" hidden="false" customHeight="false" outlineLevel="0" collapsed="false">
      <c r="A2460" s="4" t="s">
        <v>8276</v>
      </c>
      <c r="B2460" s="4" t="s">
        <v>1902</v>
      </c>
      <c r="C2460" s="4" t="s">
        <v>1015</v>
      </c>
      <c r="D2460" s="4" t="n">
        <v>17</v>
      </c>
      <c r="E2460" s="4" t="n">
        <v>122.01</v>
      </c>
      <c r="F2460" s="4" t="n">
        <v>2074.17</v>
      </c>
      <c r="G2460" s="4" t="n">
        <f aca="false">INDEX(Data_Products!$D$2:$D$33,MATCH(C2460,Data_Products!$A$2:$A$33,0))</f>
        <v>85.53</v>
      </c>
      <c r="H2460" s="4" t="str">
        <f aca="false">INDEX(Data_Products!$C$2:$C$33,MATCH(C2460,Data_Products!$A$2:$A$33,0))</f>
        <v>Timber</v>
      </c>
      <c r="I2460" s="10" t="n">
        <f aca="false">D2460*(E2460-G2460)</f>
        <v>620.16</v>
      </c>
      <c r="J2460" s="11" t="n">
        <f aca="false">IFERROR(I2460/F2460,0)</f>
        <v>0.298991885910991</v>
      </c>
      <c r="K2460" s="4" t="str">
        <f aca="false">IFERROR(INDEX(Data_Orders!$F$2:$F$4727,MATCH(B2460,Data_Orders!$A$2:$A$4727,0)),"")</f>
        <v>Retail</v>
      </c>
      <c r="L2460" s="4" t="str">
        <f aca="false">IFERROR(INDEX(Data_Orders!$D$2:$D$4727,MATCH(B2460,Data_Orders!$A$2:$A$4727,0)),"")</f>
        <v>Rugby</v>
      </c>
    </row>
    <row r="2461" customFormat="false" ht="15" hidden="false" customHeight="false" outlineLevel="0" collapsed="false">
      <c r="A2461" s="4" t="s">
        <v>8277</v>
      </c>
      <c r="B2461" s="4" t="s">
        <v>1902</v>
      </c>
      <c r="C2461" s="4" t="s">
        <v>1046</v>
      </c>
      <c r="D2461" s="4" t="n">
        <v>5</v>
      </c>
      <c r="E2461" s="4" t="n">
        <v>154.02</v>
      </c>
      <c r="F2461" s="4" t="n">
        <v>770.1</v>
      </c>
      <c r="G2461" s="4" t="n">
        <f aca="false">INDEX(Data_Products!$D$2:$D$33,MATCH(C2461,Data_Products!$A$2:$A$33,0))</f>
        <v>102.1</v>
      </c>
      <c r="H2461" s="4" t="str">
        <f aca="false">INDEX(Data_Products!$C$2:$C$33,MATCH(C2461,Data_Products!$A$2:$A$33,0))</f>
        <v>Tools &amp; Fixings</v>
      </c>
      <c r="I2461" s="10" t="n">
        <f aca="false">D2461*(E2461-G2461)</f>
        <v>259.6</v>
      </c>
      <c r="J2461" s="11" t="n">
        <f aca="false">IFERROR(I2461/F2461,0)</f>
        <v>0.337099078041813</v>
      </c>
      <c r="K2461" s="4" t="str">
        <f aca="false">IFERROR(INDEX(Data_Orders!$F$2:$F$4727,MATCH(B2461,Data_Orders!$A$2:$A$4727,0)),"")</f>
        <v>Retail</v>
      </c>
      <c r="L2461" s="4" t="str">
        <f aca="false">IFERROR(INDEX(Data_Orders!$D$2:$D$4727,MATCH(B2461,Data_Orders!$A$2:$A$4727,0)),"")</f>
        <v>Rugby</v>
      </c>
    </row>
    <row r="2462" customFormat="false" ht="15" hidden="false" customHeight="false" outlineLevel="0" collapsed="false">
      <c r="A2462" s="4" t="s">
        <v>8278</v>
      </c>
      <c r="B2462" s="4" t="s">
        <v>1903</v>
      </c>
      <c r="C2462" s="4" t="s">
        <v>1075</v>
      </c>
      <c r="D2462" s="4" t="n">
        <v>16</v>
      </c>
      <c r="E2462" s="4" t="n">
        <v>98.61</v>
      </c>
      <c r="F2462" s="4" t="n">
        <v>1577.76</v>
      </c>
      <c r="G2462" s="4" t="n">
        <f aca="false">INDEX(Data_Products!$D$2:$D$33,MATCH(C2462,Data_Products!$A$2:$A$33,0))</f>
        <v>74.84</v>
      </c>
      <c r="H2462" s="4" t="str">
        <f aca="false">INDEX(Data_Products!$C$2:$C$33,MATCH(C2462,Data_Products!$A$2:$A$33,0))</f>
        <v>Landscaping</v>
      </c>
      <c r="I2462" s="10" t="n">
        <f aca="false">D2462*(E2462-G2462)</f>
        <v>380.32</v>
      </c>
      <c r="J2462" s="11" t="n">
        <f aca="false">IFERROR(I2462/F2462,0)</f>
        <v>0.24105060338708</v>
      </c>
      <c r="K2462" s="4" t="str">
        <f aca="false">IFERROR(INDEX(Data_Orders!$F$2:$F$4727,MATCH(B2462,Data_Orders!$A$2:$A$4727,0)),"")</f>
        <v>Retail</v>
      </c>
      <c r="L2462" s="4" t="str">
        <f aca="false">IFERROR(INDEX(Data_Orders!$D$2:$D$4727,MATCH(B2462,Data_Orders!$A$2:$A$4727,0)),"")</f>
        <v>Rugby</v>
      </c>
    </row>
    <row r="2463" customFormat="false" ht="15" hidden="false" customHeight="false" outlineLevel="0" collapsed="false">
      <c r="A2463" s="4" t="s">
        <v>8279</v>
      </c>
      <c r="B2463" s="4" t="s">
        <v>1904</v>
      </c>
      <c r="C2463" s="4" t="s">
        <v>1064</v>
      </c>
      <c r="D2463" s="4" t="n">
        <v>9</v>
      </c>
      <c r="E2463" s="4" t="n">
        <v>97.63</v>
      </c>
      <c r="F2463" s="4" t="n">
        <v>878.67</v>
      </c>
      <c r="G2463" s="4" t="n">
        <f aca="false">INDEX(Data_Products!$D$2:$D$33,MATCH(C2463,Data_Products!$A$2:$A$33,0))</f>
        <v>65.21</v>
      </c>
      <c r="H2463" s="4" t="str">
        <f aca="false">INDEX(Data_Products!$C$2:$C$33,MATCH(C2463,Data_Products!$A$2:$A$33,0))</f>
        <v>Plumbing &amp; Drainage</v>
      </c>
      <c r="I2463" s="10" t="n">
        <f aca="false">D2463*(E2463-G2463)</f>
        <v>291.78</v>
      </c>
      <c r="J2463" s="11" t="n">
        <f aca="false">IFERROR(I2463/F2463,0)</f>
        <v>0.332070060432244</v>
      </c>
      <c r="K2463" s="4" t="str">
        <f aca="false">IFERROR(INDEX(Data_Orders!$F$2:$F$4727,MATCH(B2463,Data_Orders!$A$2:$A$4727,0)),"")</f>
        <v>Retail</v>
      </c>
      <c r="L2463" s="4" t="str">
        <f aca="false">IFERROR(INDEX(Data_Orders!$D$2:$D$4727,MATCH(B2463,Data_Orders!$A$2:$A$4727,0)),"")</f>
        <v>Rugby</v>
      </c>
    </row>
    <row r="2464" customFormat="false" ht="15" hidden="false" customHeight="false" outlineLevel="0" collapsed="false">
      <c r="A2464" s="4" t="s">
        <v>8280</v>
      </c>
      <c r="B2464" s="4" t="s">
        <v>1904</v>
      </c>
      <c r="C2464" s="4" t="s">
        <v>1057</v>
      </c>
      <c r="D2464" s="4" t="n">
        <v>8</v>
      </c>
      <c r="E2464" s="4" t="n">
        <v>176.81</v>
      </c>
      <c r="F2464" s="4" t="n">
        <v>1414.48</v>
      </c>
      <c r="G2464" s="4" t="n">
        <f aca="false">INDEX(Data_Products!$D$2:$D$33,MATCH(C2464,Data_Products!$A$2:$A$33,0))</f>
        <v>129.57</v>
      </c>
      <c r="H2464" s="4" t="str">
        <f aca="false">INDEX(Data_Products!$C$2:$C$33,MATCH(C2464,Data_Products!$A$2:$A$33,0))</f>
        <v>Roofing</v>
      </c>
      <c r="I2464" s="10" t="n">
        <f aca="false">D2464*(E2464-G2464)</f>
        <v>377.92</v>
      </c>
      <c r="J2464" s="11" t="n">
        <f aca="false">IFERROR(I2464/F2464,0)</f>
        <v>0.267179458175443</v>
      </c>
      <c r="K2464" s="4" t="str">
        <f aca="false">IFERROR(INDEX(Data_Orders!$F$2:$F$4727,MATCH(B2464,Data_Orders!$A$2:$A$4727,0)),"")</f>
        <v>Retail</v>
      </c>
      <c r="L2464" s="4" t="str">
        <f aca="false">IFERROR(INDEX(Data_Orders!$D$2:$D$4727,MATCH(B2464,Data_Orders!$A$2:$A$4727,0)),"")</f>
        <v>Rugby</v>
      </c>
    </row>
    <row r="2465" customFormat="false" ht="15" hidden="false" customHeight="false" outlineLevel="0" collapsed="false">
      <c r="A2465" s="4" t="s">
        <v>8281</v>
      </c>
      <c r="B2465" s="4" t="s">
        <v>1905</v>
      </c>
      <c r="C2465" s="4" t="s">
        <v>1035</v>
      </c>
      <c r="D2465" s="4" t="n">
        <v>6</v>
      </c>
      <c r="E2465" s="4" t="n">
        <v>165.07</v>
      </c>
      <c r="F2465" s="4" t="n">
        <v>990.42</v>
      </c>
      <c r="G2465" s="4" t="n">
        <f aca="false">INDEX(Data_Products!$D$2:$D$33,MATCH(C2465,Data_Products!$A$2:$A$33,0))</f>
        <v>134.65</v>
      </c>
      <c r="H2465" s="4" t="str">
        <f aca="false">INDEX(Data_Products!$C$2:$C$33,MATCH(C2465,Data_Products!$A$2:$A$33,0))</f>
        <v>Insulation</v>
      </c>
      <c r="I2465" s="10" t="n">
        <f aca="false">D2465*(E2465-G2465)</f>
        <v>182.52</v>
      </c>
      <c r="J2465" s="11" t="n">
        <f aca="false">IFERROR(I2465/F2465,0)</f>
        <v>0.184285454655601</v>
      </c>
      <c r="K2465" s="4" t="str">
        <f aca="false">IFERROR(INDEX(Data_Orders!$F$2:$F$4727,MATCH(B2465,Data_Orders!$A$2:$A$4727,0)),"")</f>
        <v>Retail</v>
      </c>
      <c r="L2465" s="4" t="str">
        <f aca="false">IFERROR(INDEX(Data_Orders!$D$2:$D$4727,MATCH(B2465,Data_Orders!$A$2:$A$4727,0)),"")</f>
        <v>Rugby</v>
      </c>
    </row>
    <row r="2466" customFormat="false" ht="15" hidden="false" customHeight="false" outlineLevel="0" collapsed="false">
      <c r="A2466" s="4" t="s">
        <v>8282</v>
      </c>
      <c r="B2466" s="4" t="s">
        <v>1905</v>
      </c>
      <c r="C2466" s="4" t="s">
        <v>1030</v>
      </c>
      <c r="D2466" s="4" t="n">
        <v>18</v>
      </c>
      <c r="E2466" s="4" t="n">
        <v>25.23</v>
      </c>
      <c r="F2466" s="4" t="n">
        <v>454.14</v>
      </c>
      <c r="G2466" s="4" t="n">
        <f aca="false">INDEX(Data_Products!$D$2:$D$33,MATCH(C2466,Data_Products!$A$2:$A$33,0))</f>
        <v>17.67</v>
      </c>
      <c r="H2466" s="4" t="str">
        <f aca="false">INDEX(Data_Products!$C$2:$C$33,MATCH(C2466,Data_Products!$A$2:$A$33,0))</f>
        <v>Cement &amp; Aggregates</v>
      </c>
      <c r="I2466" s="10" t="n">
        <f aca="false">D2466*(E2466-G2466)</f>
        <v>136.08</v>
      </c>
      <c r="J2466" s="11" t="n">
        <f aca="false">IFERROR(I2466/F2466,0)</f>
        <v>0.299643281807372</v>
      </c>
      <c r="K2466" s="4" t="str">
        <f aca="false">IFERROR(INDEX(Data_Orders!$F$2:$F$4727,MATCH(B2466,Data_Orders!$A$2:$A$4727,0)),"")</f>
        <v>Retail</v>
      </c>
      <c r="L2466" s="4" t="str">
        <f aca="false">IFERROR(INDEX(Data_Orders!$D$2:$D$4727,MATCH(B2466,Data_Orders!$A$2:$A$4727,0)),"")</f>
        <v>Rugby</v>
      </c>
    </row>
    <row r="2467" customFormat="false" ht="15" hidden="false" customHeight="false" outlineLevel="0" collapsed="false">
      <c r="A2467" s="4" t="s">
        <v>8283</v>
      </c>
      <c r="B2467" s="4" t="s">
        <v>1905</v>
      </c>
      <c r="C2467" s="4" t="s">
        <v>1039</v>
      </c>
      <c r="D2467" s="4" t="n">
        <v>9</v>
      </c>
      <c r="E2467" s="4" t="n">
        <v>160.41</v>
      </c>
      <c r="F2467" s="4" t="n">
        <v>1443.69</v>
      </c>
      <c r="G2467" s="4" t="n">
        <f aca="false">INDEX(Data_Products!$D$2:$D$33,MATCH(C2467,Data_Products!$A$2:$A$33,0))</f>
        <v>99.74</v>
      </c>
      <c r="H2467" s="4" t="str">
        <f aca="false">INDEX(Data_Products!$C$2:$C$33,MATCH(C2467,Data_Products!$A$2:$A$33,0))</f>
        <v>Insulation</v>
      </c>
      <c r="I2467" s="10" t="n">
        <f aca="false">D2467*(E2467-G2467)</f>
        <v>546.03</v>
      </c>
      <c r="J2467" s="11" t="n">
        <f aca="false">IFERROR(I2467/F2467,0)</f>
        <v>0.378218315566361</v>
      </c>
      <c r="K2467" s="4" t="str">
        <f aca="false">IFERROR(INDEX(Data_Orders!$F$2:$F$4727,MATCH(B2467,Data_Orders!$A$2:$A$4727,0)),"")</f>
        <v>Retail</v>
      </c>
      <c r="L2467" s="4" t="str">
        <f aca="false">IFERROR(INDEX(Data_Orders!$D$2:$D$4727,MATCH(B2467,Data_Orders!$A$2:$A$4727,0)),"")</f>
        <v>Rugby</v>
      </c>
    </row>
    <row r="2468" customFormat="false" ht="15" hidden="false" customHeight="false" outlineLevel="0" collapsed="false">
      <c r="A2468" s="4" t="s">
        <v>8284</v>
      </c>
      <c r="B2468" s="4" t="s">
        <v>1905</v>
      </c>
      <c r="C2468" s="4" t="s">
        <v>1073</v>
      </c>
      <c r="D2468" s="4" t="n">
        <v>4</v>
      </c>
      <c r="E2468" s="4" t="n">
        <v>231.05</v>
      </c>
      <c r="F2468" s="4" t="n">
        <v>924.2</v>
      </c>
      <c r="G2468" s="4" t="n">
        <f aca="false">INDEX(Data_Products!$D$2:$D$33,MATCH(C2468,Data_Products!$A$2:$A$33,0))</f>
        <v>148.29</v>
      </c>
      <c r="H2468" s="4" t="str">
        <f aca="false">INDEX(Data_Products!$C$2:$C$33,MATCH(C2468,Data_Products!$A$2:$A$33,0))</f>
        <v>Landscaping</v>
      </c>
      <c r="I2468" s="10" t="n">
        <f aca="false">D2468*(E2468-G2468)</f>
        <v>331.04</v>
      </c>
      <c r="J2468" s="11" t="n">
        <f aca="false">IFERROR(I2468/F2468,0)</f>
        <v>0.358190867777537</v>
      </c>
      <c r="K2468" s="4" t="str">
        <f aca="false">IFERROR(INDEX(Data_Orders!$F$2:$F$4727,MATCH(B2468,Data_Orders!$A$2:$A$4727,0)),"")</f>
        <v>Retail</v>
      </c>
      <c r="L2468" s="4" t="str">
        <f aca="false">IFERROR(INDEX(Data_Orders!$D$2:$D$4727,MATCH(B2468,Data_Orders!$A$2:$A$4727,0)),"")</f>
        <v>Rugby</v>
      </c>
    </row>
    <row r="2469" customFormat="false" ht="15" hidden="false" customHeight="false" outlineLevel="0" collapsed="false">
      <c r="A2469" s="4" t="s">
        <v>8285</v>
      </c>
      <c r="B2469" s="4" t="s">
        <v>1906</v>
      </c>
      <c r="C2469" s="4" t="s">
        <v>1021</v>
      </c>
      <c r="D2469" s="4" t="n">
        <v>14</v>
      </c>
      <c r="E2469" s="4" t="n">
        <v>73.76</v>
      </c>
      <c r="F2469" s="4" t="n">
        <v>1032.64</v>
      </c>
      <c r="G2469" s="4" t="n">
        <f aca="false">INDEX(Data_Products!$D$2:$D$33,MATCH(C2469,Data_Products!$A$2:$A$33,0))</f>
        <v>51.51</v>
      </c>
      <c r="H2469" s="4" t="str">
        <f aca="false">INDEX(Data_Products!$C$2:$C$33,MATCH(C2469,Data_Products!$A$2:$A$33,0))</f>
        <v>Cement &amp; Aggregates</v>
      </c>
      <c r="I2469" s="10" t="n">
        <f aca="false">D2469*(E2469-G2469)</f>
        <v>311.5</v>
      </c>
      <c r="J2469" s="11" t="n">
        <f aca="false">IFERROR(I2469/F2469,0)</f>
        <v>0.301654013015184</v>
      </c>
      <c r="K2469" s="4" t="str">
        <f aca="false">IFERROR(INDEX(Data_Orders!$F$2:$F$4727,MATCH(B2469,Data_Orders!$A$2:$A$4727,0)),"")</f>
        <v>Retail</v>
      </c>
      <c r="L2469" s="4" t="str">
        <f aca="false">IFERROR(INDEX(Data_Orders!$D$2:$D$4727,MATCH(B2469,Data_Orders!$A$2:$A$4727,0)),"")</f>
        <v>Rugby</v>
      </c>
    </row>
    <row r="2470" customFormat="false" ht="15" hidden="false" customHeight="false" outlineLevel="0" collapsed="false">
      <c r="A2470" s="4" t="s">
        <v>8286</v>
      </c>
      <c r="B2470" s="4" t="s">
        <v>1906</v>
      </c>
      <c r="C2470" s="4" t="s">
        <v>1019</v>
      </c>
      <c r="D2470" s="4" t="n">
        <v>1</v>
      </c>
      <c r="E2470" s="4" t="n">
        <v>79.76</v>
      </c>
      <c r="F2470" s="4" t="n">
        <v>79.76</v>
      </c>
      <c r="G2470" s="4" t="n">
        <f aca="false">INDEX(Data_Products!$D$2:$D$33,MATCH(C2470,Data_Products!$A$2:$A$33,0))</f>
        <v>59.07</v>
      </c>
      <c r="H2470" s="4" t="str">
        <f aca="false">INDEX(Data_Products!$C$2:$C$33,MATCH(C2470,Data_Products!$A$2:$A$33,0))</f>
        <v>Timber</v>
      </c>
      <c r="I2470" s="10" t="n">
        <f aca="false">D2470*(E2470-G2470)</f>
        <v>20.69</v>
      </c>
      <c r="J2470" s="11" t="n">
        <f aca="false">IFERROR(I2470/F2470,0)</f>
        <v>0.259403209628887</v>
      </c>
      <c r="K2470" s="4" t="str">
        <f aca="false">IFERROR(INDEX(Data_Orders!$F$2:$F$4727,MATCH(B2470,Data_Orders!$A$2:$A$4727,0)),"")</f>
        <v>Retail</v>
      </c>
      <c r="L2470" s="4" t="str">
        <f aca="false">IFERROR(INDEX(Data_Orders!$D$2:$D$4727,MATCH(B2470,Data_Orders!$A$2:$A$4727,0)),"")</f>
        <v>Rugby</v>
      </c>
    </row>
    <row r="2471" customFormat="false" ht="15" hidden="false" customHeight="false" outlineLevel="0" collapsed="false">
      <c r="A2471" s="4" t="s">
        <v>8287</v>
      </c>
      <c r="B2471" s="4" t="s">
        <v>1906</v>
      </c>
      <c r="C2471" s="4" t="s">
        <v>1035</v>
      </c>
      <c r="D2471" s="4" t="n">
        <v>12</v>
      </c>
      <c r="E2471" s="4" t="n">
        <v>165.07</v>
      </c>
      <c r="F2471" s="4" t="n">
        <v>1980.84</v>
      </c>
      <c r="G2471" s="4" t="n">
        <f aca="false">INDEX(Data_Products!$D$2:$D$33,MATCH(C2471,Data_Products!$A$2:$A$33,0))</f>
        <v>134.65</v>
      </c>
      <c r="H2471" s="4" t="str">
        <f aca="false">INDEX(Data_Products!$C$2:$C$33,MATCH(C2471,Data_Products!$A$2:$A$33,0))</f>
        <v>Insulation</v>
      </c>
      <c r="I2471" s="10" t="n">
        <f aca="false">D2471*(E2471-G2471)</f>
        <v>365.04</v>
      </c>
      <c r="J2471" s="11" t="n">
        <f aca="false">IFERROR(I2471/F2471,0)</f>
        <v>0.184285454655601</v>
      </c>
      <c r="K2471" s="4" t="str">
        <f aca="false">IFERROR(INDEX(Data_Orders!$F$2:$F$4727,MATCH(B2471,Data_Orders!$A$2:$A$4727,0)),"")</f>
        <v>Retail</v>
      </c>
      <c r="L2471" s="4" t="str">
        <f aca="false">IFERROR(INDEX(Data_Orders!$D$2:$D$4727,MATCH(B2471,Data_Orders!$A$2:$A$4727,0)),"")</f>
        <v>Rugby</v>
      </c>
    </row>
    <row r="2472" customFormat="false" ht="15" hidden="false" customHeight="false" outlineLevel="0" collapsed="false">
      <c r="A2472" s="4" t="s">
        <v>8288</v>
      </c>
      <c r="B2472" s="4" t="s">
        <v>1906</v>
      </c>
      <c r="C2472" s="4" t="s">
        <v>1061</v>
      </c>
      <c r="D2472" s="4" t="n">
        <v>7</v>
      </c>
      <c r="E2472" s="4" t="n">
        <v>145.57</v>
      </c>
      <c r="F2472" s="4" t="n">
        <v>1018.99</v>
      </c>
      <c r="G2472" s="4" t="n">
        <f aca="false">INDEX(Data_Products!$D$2:$D$33,MATCH(C2472,Data_Products!$A$2:$A$33,0))</f>
        <v>119.29</v>
      </c>
      <c r="H2472" s="4" t="str">
        <f aca="false">INDEX(Data_Products!$C$2:$C$33,MATCH(C2472,Data_Products!$A$2:$A$33,0))</f>
        <v>Plumbing &amp; Drainage</v>
      </c>
      <c r="I2472" s="10" t="n">
        <f aca="false">D2472*(E2472-G2472)</f>
        <v>183.96</v>
      </c>
      <c r="J2472" s="11" t="n">
        <f aca="false">IFERROR(I2472/F2472,0)</f>
        <v>0.180531702960775</v>
      </c>
      <c r="K2472" s="4" t="str">
        <f aca="false">IFERROR(INDEX(Data_Orders!$F$2:$F$4727,MATCH(B2472,Data_Orders!$A$2:$A$4727,0)),"")</f>
        <v>Retail</v>
      </c>
      <c r="L2472" s="4" t="str">
        <f aca="false">IFERROR(INDEX(Data_Orders!$D$2:$D$4727,MATCH(B2472,Data_Orders!$A$2:$A$4727,0)),"")</f>
        <v>Rugby</v>
      </c>
    </row>
    <row r="2473" customFormat="false" ht="15" hidden="false" customHeight="false" outlineLevel="0" collapsed="false">
      <c r="A2473" s="4" t="s">
        <v>8289</v>
      </c>
      <c r="B2473" s="4" t="s">
        <v>1907</v>
      </c>
      <c r="C2473" s="4" t="s">
        <v>1030</v>
      </c>
      <c r="D2473" s="4" t="n">
        <v>5</v>
      </c>
      <c r="E2473" s="4" t="n">
        <v>25.23</v>
      </c>
      <c r="F2473" s="4" t="n">
        <v>126.15</v>
      </c>
      <c r="G2473" s="4" t="n">
        <f aca="false">INDEX(Data_Products!$D$2:$D$33,MATCH(C2473,Data_Products!$A$2:$A$33,0))</f>
        <v>17.67</v>
      </c>
      <c r="H2473" s="4" t="str">
        <f aca="false">INDEX(Data_Products!$C$2:$C$33,MATCH(C2473,Data_Products!$A$2:$A$33,0))</f>
        <v>Cement &amp; Aggregates</v>
      </c>
      <c r="I2473" s="10" t="n">
        <f aca="false">D2473*(E2473-G2473)</f>
        <v>37.8</v>
      </c>
      <c r="J2473" s="11" t="n">
        <f aca="false">IFERROR(I2473/F2473,0)</f>
        <v>0.299643281807372</v>
      </c>
      <c r="K2473" s="4" t="str">
        <f aca="false">IFERROR(INDEX(Data_Orders!$F$2:$F$4727,MATCH(B2473,Data_Orders!$A$2:$A$4727,0)),"")</f>
        <v>Retail</v>
      </c>
      <c r="L2473" s="4" t="str">
        <f aca="false">IFERROR(INDEX(Data_Orders!$D$2:$D$4727,MATCH(B2473,Data_Orders!$A$2:$A$4727,0)),"")</f>
        <v>Rugby</v>
      </c>
    </row>
    <row r="2474" customFormat="false" ht="15" hidden="false" customHeight="false" outlineLevel="0" collapsed="false">
      <c r="A2474" s="4" t="s">
        <v>8290</v>
      </c>
      <c r="B2474" s="4" t="s">
        <v>1907</v>
      </c>
      <c r="C2474" s="4" t="s">
        <v>1013</v>
      </c>
      <c r="D2474" s="4" t="n">
        <v>13</v>
      </c>
      <c r="E2474" s="4" t="n">
        <v>240.92</v>
      </c>
      <c r="F2474" s="4" t="n">
        <v>3131.96</v>
      </c>
      <c r="G2474" s="4" t="n">
        <f aca="false">INDEX(Data_Products!$D$2:$D$33,MATCH(C2474,Data_Products!$A$2:$A$33,0))</f>
        <v>168.32</v>
      </c>
      <c r="H2474" s="4" t="str">
        <f aca="false">INDEX(Data_Products!$C$2:$C$33,MATCH(C2474,Data_Products!$A$2:$A$33,0))</f>
        <v>Timber</v>
      </c>
      <c r="I2474" s="10" t="n">
        <f aca="false">D2474*(E2474-G2474)</f>
        <v>943.8</v>
      </c>
      <c r="J2474" s="11" t="n">
        <f aca="false">IFERROR(I2474/F2474,0)</f>
        <v>0.301344844761747</v>
      </c>
      <c r="K2474" s="4" t="str">
        <f aca="false">IFERROR(INDEX(Data_Orders!$F$2:$F$4727,MATCH(B2474,Data_Orders!$A$2:$A$4727,0)),"")</f>
        <v>Retail</v>
      </c>
      <c r="L2474" s="4" t="str">
        <f aca="false">IFERROR(INDEX(Data_Orders!$D$2:$D$4727,MATCH(B2474,Data_Orders!$A$2:$A$4727,0)),"")</f>
        <v>Rugby</v>
      </c>
    </row>
    <row r="2475" customFormat="false" ht="15" hidden="false" customHeight="false" outlineLevel="0" collapsed="false">
      <c r="A2475" s="4" t="s">
        <v>8291</v>
      </c>
      <c r="B2475" s="4" t="s">
        <v>1908</v>
      </c>
      <c r="C2475" s="4" t="s">
        <v>1017</v>
      </c>
      <c r="D2475" s="4" t="n">
        <v>18</v>
      </c>
      <c r="E2475" s="4" t="n">
        <v>49.15</v>
      </c>
      <c r="F2475" s="4" t="n">
        <v>884.7</v>
      </c>
      <c r="G2475" s="4" t="n">
        <f aca="false">INDEX(Data_Products!$D$2:$D$33,MATCH(C2475,Data_Products!$A$2:$A$33,0))</f>
        <v>31.44</v>
      </c>
      <c r="H2475" s="4" t="str">
        <f aca="false">INDEX(Data_Products!$C$2:$C$33,MATCH(C2475,Data_Products!$A$2:$A$33,0))</f>
        <v>Timber</v>
      </c>
      <c r="I2475" s="10" t="n">
        <f aca="false">D2475*(E2475-G2475)</f>
        <v>318.78</v>
      </c>
      <c r="J2475" s="11" t="n">
        <f aca="false">IFERROR(I2475/F2475,0)</f>
        <v>0.360325534079349</v>
      </c>
      <c r="K2475" s="4" t="str">
        <f aca="false">IFERROR(INDEX(Data_Orders!$F$2:$F$4727,MATCH(B2475,Data_Orders!$A$2:$A$4727,0)),"")</f>
        <v>Trade Account</v>
      </c>
      <c r="L2475" s="4" t="str">
        <f aca="false">IFERROR(INDEX(Data_Orders!$D$2:$D$4727,MATCH(B2475,Data_Orders!$A$2:$A$4727,0)),"")</f>
        <v>Binley (Coventry)</v>
      </c>
    </row>
    <row r="2476" customFormat="false" ht="15" hidden="false" customHeight="false" outlineLevel="0" collapsed="false">
      <c r="A2476" s="4" t="s">
        <v>8292</v>
      </c>
      <c r="B2476" s="4" t="s">
        <v>1908</v>
      </c>
      <c r="C2476" s="4" t="s">
        <v>1039</v>
      </c>
      <c r="D2476" s="4" t="n">
        <v>16</v>
      </c>
      <c r="E2476" s="4" t="n">
        <v>160.41</v>
      </c>
      <c r="F2476" s="4" t="n">
        <v>2566.56</v>
      </c>
      <c r="G2476" s="4" t="n">
        <f aca="false">INDEX(Data_Products!$D$2:$D$33,MATCH(C2476,Data_Products!$A$2:$A$33,0))</f>
        <v>99.74</v>
      </c>
      <c r="H2476" s="4" t="str">
        <f aca="false">INDEX(Data_Products!$C$2:$C$33,MATCH(C2476,Data_Products!$A$2:$A$33,0))</f>
        <v>Insulation</v>
      </c>
      <c r="I2476" s="10" t="n">
        <f aca="false">D2476*(E2476-G2476)</f>
        <v>970.72</v>
      </c>
      <c r="J2476" s="11" t="n">
        <f aca="false">IFERROR(I2476/F2476,0)</f>
        <v>0.378218315566361</v>
      </c>
      <c r="K2476" s="4" t="str">
        <f aca="false">IFERROR(INDEX(Data_Orders!$F$2:$F$4727,MATCH(B2476,Data_Orders!$A$2:$A$4727,0)),"")</f>
        <v>Trade Account</v>
      </c>
      <c r="L2476" s="4" t="str">
        <f aca="false">IFERROR(INDEX(Data_Orders!$D$2:$D$4727,MATCH(B2476,Data_Orders!$A$2:$A$4727,0)),"")</f>
        <v>Binley (Coventry)</v>
      </c>
    </row>
    <row r="2477" customFormat="false" ht="15" hidden="false" customHeight="false" outlineLevel="0" collapsed="false">
      <c r="A2477" s="4" t="s">
        <v>8293</v>
      </c>
      <c r="B2477" s="4" t="s">
        <v>1908</v>
      </c>
      <c r="C2477" s="4" t="s">
        <v>1044</v>
      </c>
      <c r="D2477" s="4" t="n">
        <v>5</v>
      </c>
      <c r="E2477" s="4" t="n">
        <v>190.44</v>
      </c>
      <c r="F2477" s="4" t="n">
        <v>952.2</v>
      </c>
      <c r="G2477" s="4" t="n">
        <f aca="false">INDEX(Data_Products!$D$2:$D$33,MATCH(C2477,Data_Products!$A$2:$A$33,0))</f>
        <v>115.48</v>
      </c>
      <c r="H2477" s="4" t="str">
        <f aca="false">INDEX(Data_Products!$C$2:$C$33,MATCH(C2477,Data_Products!$A$2:$A$33,0))</f>
        <v>Tools &amp; Fixings</v>
      </c>
      <c r="I2477" s="10" t="n">
        <f aca="false">D2477*(E2477-G2477)</f>
        <v>374.8</v>
      </c>
      <c r="J2477" s="11" t="n">
        <f aca="false">IFERROR(I2477/F2477,0)</f>
        <v>0.393614786809494</v>
      </c>
      <c r="K2477" s="4" t="str">
        <f aca="false">IFERROR(INDEX(Data_Orders!$F$2:$F$4727,MATCH(B2477,Data_Orders!$A$2:$A$4727,0)),"")</f>
        <v>Trade Account</v>
      </c>
      <c r="L2477" s="4" t="str">
        <f aca="false">IFERROR(INDEX(Data_Orders!$D$2:$D$4727,MATCH(B2477,Data_Orders!$A$2:$A$4727,0)),"")</f>
        <v>Binley (Coventry)</v>
      </c>
    </row>
    <row r="2478" customFormat="false" ht="15" hidden="false" customHeight="false" outlineLevel="0" collapsed="false">
      <c r="A2478" s="4" t="s">
        <v>8294</v>
      </c>
      <c r="B2478" s="4" t="s">
        <v>1909</v>
      </c>
      <c r="C2478" s="4" t="s">
        <v>1046</v>
      </c>
      <c r="D2478" s="4" t="n">
        <v>13</v>
      </c>
      <c r="E2478" s="4" t="n">
        <v>154.02</v>
      </c>
      <c r="F2478" s="4" t="n">
        <v>2002.26</v>
      </c>
      <c r="G2478" s="4" t="n">
        <f aca="false">INDEX(Data_Products!$D$2:$D$33,MATCH(C2478,Data_Products!$A$2:$A$33,0))</f>
        <v>102.1</v>
      </c>
      <c r="H2478" s="4" t="str">
        <f aca="false">INDEX(Data_Products!$C$2:$C$33,MATCH(C2478,Data_Products!$A$2:$A$33,0))</f>
        <v>Tools &amp; Fixings</v>
      </c>
      <c r="I2478" s="10" t="n">
        <f aca="false">D2478*(E2478-G2478)</f>
        <v>674.96</v>
      </c>
      <c r="J2478" s="11" t="n">
        <f aca="false">IFERROR(I2478/F2478,0)</f>
        <v>0.337099078041813</v>
      </c>
      <c r="K2478" s="4" t="str">
        <f aca="false">IFERROR(INDEX(Data_Orders!$F$2:$F$4727,MATCH(B2478,Data_Orders!$A$2:$A$4727,0)),"")</f>
        <v>Trade Account</v>
      </c>
      <c r="L2478" s="4" t="str">
        <f aca="false">IFERROR(INDEX(Data_Orders!$D$2:$D$4727,MATCH(B2478,Data_Orders!$A$2:$A$4727,0)),"")</f>
        <v>Binley (Coventry)</v>
      </c>
    </row>
    <row r="2479" customFormat="false" ht="15" hidden="false" customHeight="false" outlineLevel="0" collapsed="false">
      <c r="A2479" s="4" t="s">
        <v>8295</v>
      </c>
      <c r="B2479" s="4" t="s">
        <v>1909</v>
      </c>
      <c r="C2479" s="4" t="s">
        <v>1061</v>
      </c>
      <c r="D2479" s="4" t="n">
        <v>5</v>
      </c>
      <c r="E2479" s="4" t="n">
        <v>145.57</v>
      </c>
      <c r="F2479" s="4" t="n">
        <v>727.85</v>
      </c>
      <c r="G2479" s="4" t="n">
        <f aca="false">INDEX(Data_Products!$D$2:$D$33,MATCH(C2479,Data_Products!$A$2:$A$33,0))</f>
        <v>119.29</v>
      </c>
      <c r="H2479" s="4" t="str">
        <f aca="false">INDEX(Data_Products!$C$2:$C$33,MATCH(C2479,Data_Products!$A$2:$A$33,0))</f>
        <v>Plumbing &amp; Drainage</v>
      </c>
      <c r="I2479" s="10" t="n">
        <f aca="false">D2479*(E2479-G2479)</f>
        <v>131.4</v>
      </c>
      <c r="J2479" s="11" t="n">
        <f aca="false">IFERROR(I2479/F2479,0)</f>
        <v>0.180531702960775</v>
      </c>
      <c r="K2479" s="4" t="str">
        <f aca="false">IFERROR(INDEX(Data_Orders!$F$2:$F$4727,MATCH(B2479,Data_Orders!$A$2:$A$4727,0)),"")</f>
        <v>Trade Account</v>
      </c>
      <c r="L2479" s="4" t="str">
        <f aca="false">IFERROR(INDEX(Data_Orders!$D$2:$D$4727,MATCH(B2479,Data_Orders!$A$2:$A$4727,0)),"")</f>
        <v>Binley (Coventry)</v>
      </c>
    </row>
    <row r="2480" customFormat="false" ht="15" hidden="false" customHeight="false" outlineLevel="0" collapsed="false">
      <c r="A2480" s="4" t="s">
        <v>8296</v>
      </c>
      <c r="B2480" s="4" t="s">
        <v>1909</v>
      </c>
      <c r="C2480" s="4" t="s">
        <v>1075</v>
      </c>
      <c r="D2480" s="4" t="n">
        <v>4</v>
      </c>
      <c r="E2480" s="4" t="n">
        <v>98.61</v>
      </c>
      <c r="F2480" s="4" t="n">
        <v>394.44</v>
      </c>
      <c r="G2480" s="4" t="n">
        <f aca="false">INDEX(Data_Products!$D$2:$D$33,MATCH(C2480,Data_Products!$A$2:$A$33,0))</f>
        <v>74.84</v>
      </c>
      <c r="H2480" s="4" t="str">
        <f aca="false">INDEX(Data_Products!$C$2:$C$33,MATCH(C2480,Data_Products!$A$2:$A$33,0))</f>
        <v>Landscaping</v>
      </c>
      <c r="I2480" s="10" t="n">
        <f aca="false">D2480*(E2480-G2480)</f>
        <v>95.08</v>
      </c>
      <c r="J2480" s="11" t="n">
        <f aca="false">IFERROR(I2480/F2480,0)</f>
        <v>0.24105060338708</v>
      </c>
      <c r="K2480" s="4" t="str">
        <f aca="false">IFERROR(INDEX(Data_Orders!$F$2:$F$4727,MATCH(B2480,Data_Orders!$A$2:$A$4727,0)),"")</f>
        <v>Trade Account</v>
      </c>
      <c r="L2480" s="4" t="str">
        <f aca="false">IFERROR(INDEX(Data_Orders!$D$2:$D$4727,MATCH(B2480,Data_Orders!$A$2:$A$4727,0)),"")</f>
        <v>Binley (Coventry)</v>
      </c>
    </row>
    <row r="2481" customFormat="false" ht="15" hidden="false" customHeight="false" outlineLevel="0" collapsed="false">
      <c r="A2481" s="4" t="s">
        <v>8297</v>
      </c>
      <c r="B2481" s="4" t="s">
        <v>1909</v>
      </c>
      <c r="C2481" s="4" t="s">
        <v>1068</v>
      </c>
      <c r="D2481" s="4" t="n">
        <v>4</v>
      </c>
      <c r="E2481" s="4" t="n">
        <v>86.28</v>
      </c>
      <c r="F2481" s="4" t="n">
        <v>345.12</v>
      </c>
      <c r="G2481" s="4" t="n">
        <f aca="false">INDEX(Data_Products!$D$2:$D$33,MATCH(C2481,Data_Products!$A$2:$A$33,0))</f>
        <v>68.55</v>
      </c>
      <c r="H2481" s="4" t="str">
        <f aca="false">INDEX(Data_Products!$C$2:$C$33,MATCH(C2481,Data_Products!$A$2:$A$33,0))</f>
        <v>Plumbing &amp; Drainage</v>
      </c>
      <c r="I2481" s="10" t="n">
        <f aca="false">D2481*(E2481-G2481)</f>
        <v>70.92</v>
      </c>
      <c r="J2481" s="11" t="n">
        <f aca="false">IFERROR(I2481/F2481,0)</f>
        <v>0.205493741307371</v>
      </c>
      <c r="K2481" s="4" t="str">
        <f aca="false">IFERROR(INDEX(Data_Orders!$F$2:$F$4727,MATCH(B2481,Data_Orders!$A$2:$A$4727,0)),"")</f>
        <v>Trade Account</v>
      </c>
      <c r="L2481" s="4" t="str">
        <f aca="false">IFERROR(INDEX(Data_Orders!$D$2:$D$4727,MATCH(B2481,Data_Orders!$A$2:$A$4727,0)),"")</f>
        <v>Binley (Coventry)</v>
      </c>
    </row>
    <row r="2482" customFormat="false" ht="15" hidden="false" customHeight="false" outlineLevel="0" collapsed="false">
      <c r="A2482" s="4" t="s">
        <v>8298</v>
      </c>
      <c r="B2482" s="4" t="s">
        <v>1910</v>
      </c>
      <c r="C2482" s="4" t="s">
        <v>1019</v>
      </c>
      <c r="D2482" s="4" t="n">
        <v>5</v>
      </c>
      <c r="E2482" s="4" t="n">
        <v>79.76</v>
      </c>
      <c r="F2482" s="4" t="n">
        <v>398.8</v>
      </c>
      <c r="G2482" s="4" t="n">
        <f aca="false">INDEX(Data_Products!$D$2:$D$33,MATCH(C2482,Data_Products!$A$2:$A$33,0))</f>
        <v>59.07</v>
      </c>
      <c r="H2482" s="4" t="str">
        <f aca="false">INDEX(Data_Products!$C$2:$C$33,MATCH(C2482,Data_Products!$A$2:$A$33,0))</f>
        <v>Timber</v>
      </c>
      <c r="I2482" s="10" t="n">
        <f aca="false">D2482*(E2482-G2482)</f>
        <v>103.45</v>
      </c>
      <c r="J2482" s="11" t="n">
        <f aca="false">IFERROR(I2482/F2482,0)</f>
        <v>0.259403209628887</v>
      </c>
      <c r="K2482" s="4" t="str">
        <f aca="false">IFERROR(INDEX(Data_Orders!$F$2:$F$4727,MATCH(B2482,Data_Orders!$A$2:$A$4727,0)),"")</f>
        <v>Trade Account</v>
      </c>
      <c r="L2482" s="4" t="str">
        <f aca="false">IFERROR(INDEX(Data_Orders!$D$2:$D$4727,MATCH(B2482,Data_Orders!$A$2:$A$4727,0)),"")</f>
        <v>Binley (Coventry)</v>
      </c>
    </row>
    <row r="2483" customFormat="false" ht="15" hidden="false" customHeight="false" outlineLevel="0" collapsed="false">
      <c r="A2483" s="4" t="s">
        <v>8299</v>
      </c>
      <c r="B2483" s="4" t="s">
        <v>1911</v>
      </c>
      <c r="C2483" s="4" t="s">
        <v>1010</v>
      </c>
      <c r="D2483" s="4" t="n">
        <v>11</v>
      </c>
      <c r="E2483" s="4" t="n">
        <v>135.95</v>
      </c>
      <c r="F2483" s="4" t="n">
        <v>1495.45</v>
      </c>
      <c r="G2483" s="4" t="n">
        <f aca="false">INDEX(Data_Products!$D$2:$D$33,MATCH(C2483,Data_Products!$A$2:$A$33,0))</f>
        <v>111.1</v>
      </c>
      <c r="H2483" s="4" t="str">
        <f aca="false">INDEX(Data_Products!$C$2:$C$33,MATCH(C2483,Data_Products!$A$2:$A$33,0))</f>
        <v>Timber</v>
      </c>
      <c r="I2483" s="10" t="n">
        <f aca="false">D2483*(E2483-G2483)</f>
        <v>273.35</v>
      </c>
      <c r="J2483" s="11" t="n">
        <f aca="false">IFERROR(I2483/F2483,0)</f>
        <v>0.18278778962854</v>
      </c>
      <c r="K2483" s="4" t="str">
        <f aca="false">IFERROR(INDEX(Data_Orders!$F$2:$F$4727,MATCH(B2483,Data_Orders!$A$2:$A$4727,0)),"")</f>
        <v>Trade Account</v>
      </c>
      <c r="L2483" s="4" t="str">
        <f aca="false">IFERROR(INDEX(Data_Orders!$D$2:$D$4727,MATCH(B2483,Data_Orders!$A$2:$A$4727,0)),"")</f>
        <v>Binley (Coventry)</v>
      </c>
    </row>
    <row r="2484" customFormat="false" ht="15" hidden="false" customHeight="false" outlineLevel="0" collapsed="false">
      <c r="A2484" s="4" t="s">
        <v>8300</v>
      </c>
      <c r="B2484" s="4" t="s">
        <v>1911</v>
      </c>
      <c r="C2484" s="4" t="s">
        <v>1064</v>
      </c>
      <c r="D2484" s="4" t="n">
        <v>14</v>
      </c>
      <c r="E2484" s="4" t="n">
        <v>97.63</v>
      </c>
      <c r="F2484" s="4" t="n">
        <v>1366.82</v>
      </c>
      <c r="G2484" s="4" t="n">
        <f aca="false">INDEX(Data_Products!$D$2:$D$33,MATCH(C2484,Data_Products!$A$2:$A$33,0))</f>
        <v>65.21</v>
      </c>
      <c r="H2484" s="4" t="str">
        <f aca="false">INDEX(Data_Products!$C$2:$C$33,MATCH(C2484,Data_Products!$A$2:$A$33,0))</f>
        <v>Plumbing &amp; Drainage</v>
      </c>
      <c r="I2484" s="10" t="n">
        <f aca="false">D2484*(E2484-G2484)</f>
        <v>453.88</v>
      </c>
      <c r="J2484" s="11" t="n">
        <f aca="false">IFERROR(I2484/F2484,0)</f>
        <v>0.332070060432244</v>
      </c>
      <c r="K2484" s="4" t="str">
        <f aca="false">IFERROR(INDEX(Data_Orders!$F$2:$F$4727,MATCH(B2484,Data_Orders!$A$2:$A$4727,0)),"")</f>
        <v>Trade Account</v>
      </c>
      <c r="L2484" s="4" t="str">
        <f aca="false">IFERROR(INDEX(Data_Orders!$D$2:$D$4727,MATCH(B2484,Data_Orders!$A$2:$A$4727,0)),"")</f>
        <v>Binley (Coventry)</v>
      </c>
    </row>
    <row r="2485" customFormat="false" ht="15" hidden="false" customHeight="false" outlineLevel="0" collapsed="false">
      <c r="A2485" s="4" t="s">
        <v>8301</v>
      </c>
      <c r="B2485" s="4" t="s">
        <v>1911</v>
      </c>
      <c r="C2485" s="4" t="s">
        <v>1057</v>
      </c>
      <c r="D2485" s="4" t="n">
        <v>20</v>
      </c>
      <c r="E2485" s="4" t="n">
        <v>176.81</v>
      </c>
      <c r="F2485" s="4" t="n">
        <v>3536.2</v>
      </c>
      <c r="G2485" s="4" t="n">
        <f aca="false">INDEX(Data_Products!$D$2:$D$33,MATCH(C2485,Data_Products!$A$2:$A$33,0))</f>
        <v>129.57</v>
      </c>
      <c r="H2485" s="4" t="str">
        <f aca="false">INDEX(Data_Products!$C$2:$C$33,MATCH(C2485,Data_Products!$A$2:$A$33,0))</f>
        <v>Roofing</v>
      </c>
      <c r="I2485" s="10" t="n">
        <f aca="false">D2485*(E2485-G2485)</f>
        <v>944.8</v>
      </c>
      <c r="J2485" s="11" t="n">
        <f aca="false">IFERROR(I2485/F2485,0)</f>
        <v>0.267179458175443</v>
      </c>
      <c r="K2485" s="4" t="str">
        <f aca="false">IFERROR(INDEX(Data_Orders!$F$2:$F$4727,MATCH(B2485,Data_Orders!$A$2:$A$4727,0)),"")</f>
        <v>Trade Account</v>
      </c>
      <c r="L2485" s="4" t="str">
        <f aca="false">IFERROR(INDEX(Data_Orders!$D$2:$D$4727,MATCH(B2485,Data_Orders!$A$2:$A$4727,0)),"")</f>
        <v>Binley (Coventry)</v>
      </c>
    </row>
    <row r="2486" customFormat="false" ht="15" hidden="false" customHeight="false" outlineLevel="0" collapsed="false">
      <c r="A2486" s="4" t="s">
        <v>8302</v>
      </c>
      <c r="B2486" s="4" t="s">
        <v>1911</v>
      </c>
      <c r="C2486" s="4" t="s">
        <v>1026</v>
      </c>
      <c r="D2486" s="4" t="n">
        <v>1</v>
      </c>
      <c r="E2486" s="4" t="n">
        <v>184.05</v>
      </c>
      <c r="F2486" s="4" t="n">
        <v>184.05</v>
      </c>
      <c r="G2486" s="4" t="n">
        <f aca="false">INDEX(Data_Products!$D$2:$D$33,MATCH(C2486,Data_Products!$A$2:$A$33,0))</f>
        <v>147.44</v>
      </c>
      <c r="H2486" s="4" t="str">
        <f aca="false">INDEX(Data_Products!$C$2:$C$33,MATCH(C2486,Data_Products!$A$2:$A$33,0))</f>
        <v>Cement &amp; Aggregates</v>
      </c>
      <c r="I2486" s="10" t="n">
        <f aca="false">D2486*(E2486-G2486)</f>
        <v>36.61</v>
      </c>
      <c r="J2486" s="11" t="n">
        <f aca="false">IFERROR(I2486/F2486,0)</f>
        <v>0.19891333876664</v>
      </c>
      <c r="K2486" s="4" t="str">
        <f aca="false">IFERROR(INDEX(Data_Orders!$F$2:$F$4727,MATCH(B2486,Data_Orders!$A$2:$A$4727,0)),"")</f>
        <v>Trade Account</v>
      </c>
      <c r="L2486" s="4" t="str">
        <f aca="false">IFERROR(INDEX(Data_Orders!$D$2:$D$4727,MATCH(B2486,Data_Orders!$A$2:$A$4727,0)),"")</f>
        <v>Binley (Coventry)</v>
      </c>
    </row>
    <row r="2487" customFormat="false" ht="15" hidden="false" customHeight="false" outlineLevel="0" collapsed="false">
      <c r="A2487" s="4" t="s">
        <v>8303</v>
      </c>
      <c r="B2487" s="4" t="s">
        <v>1911</v>
      </c>
      <c r="C2487" s="4" t="s">
        <v>1013</v>
      </c>
      <c r="D2487" s="4" t="n">
        <v>14</v>
      </c>
      <c r="E2487" s="4" t="n">
        <v>240.92</v>
      </c>
      <c r="F2487" s="4" t="n">
        <v>3372.88</v>
      </c>
      <c r="G2487" s="4" t="n">
        <f aca="false">INDEX(Data_Products!$D$2:$D$33,MATCH(C2487,Data_Products!$A$2:$A$33,0))</f>
        <v>168.32</v>
      </c>
      <c r="H2487" s="4" t="str">
        <f aca="false">INDEX(Data_Products!$C$2:$C$33,MATCH(C2487,Data_Products!$A$2:$A$33,0))</f>
        <v>Timber</v>
      </c>
      <c r="I2487" s="10" t="n">
        <f aca="false">D2487*(E2487-G2487)</f>
        <v>1016.4</v>
      </c>
      <c r="J2487" s="11" t="n">
        <f aca="false">IFERROR(I2487/F2487,0)</f>
        <v>0.301344844761747</v>
      </c>
      <c r="K2487" s="4" t="str">
        <f aca="false">IFERROR(INDEX(Data_Orders!$F$2:$F$4727,MATCH(B2487,Data_Orders!$A$2:$A$4727,0)),"")</f>
        <v>Trade Account</v>
      </c>
      <c r="L2487" s="4" t="str">
        <f aca="false">IFERROR(INDEX(Data_Orders!$D$2:$D$4727,MATCH(B2487,Data_Orders!$A$2:$A$4727,0)),"")</f>
        <v>Binley (Coventry)</v>
      </c>
    </row>
    <row r="2488" customFormat="false" ht="15" hidden="false" customHeight="false" outlineLevel="0" collapsed="false">
      <c r="A2488" s="4" t="s">
        <v>8304</v>
      </c>
      <c r="B2488" s="4" t="s">
        <v>1912</v>
      </c>
      <c r="C2488" s="4" t="s">
        <v>1030</v>
      </c>
      <c r="D2488" s="4" t="n">
        <v>14</v>
      </c>
      <c r="E2488" s="4" t="n">
        <v>25.23</v>
      </c>
      <c r="F2488" s="4" t="n">
        <v>353.22</v>
      </c>
      <c r="G2488" s="4" t="n">
        <f aca="false">INDEX(Data_Products!$D$2:$D$33,MATCH(C2488,Data_Products!$A$2:$A$33,0))</f>
        <v>17.67</v>
      </c>
      <c r="H2488" s="4" t="str">
        <f aca="false">INDEX(Data_Products!$C$2:$C$33,MATCH(C2488,Data_Products!$A$2:$A$33,0))</f>
        <v>Cement &amp; Aggregates</v>
      </c>
      <c r="I2488" s="10" t="n">
        <f aca="false">D2488*(E2488-G2488)</f>
        <v>105.84</v>
      </c>
      <c r="J2488" s="11" t="n">
        <f aca="false">IFERROR(I2488/F2488,0)</f>
        <v>0.299643281807372</v>
      </c>
      <c r="K2488" s="4" t="str">
        <f aca="false">IFERROR(INDEX(Data_Orders!$F$2:$F$4727,MATCH(B2488,Data_Orders!$A$2:$A$4727,0)),"")</f>
        <v>Trade Account</v>
      </c>
      <c r="L2488" s="4" t="str">
        <f aca="false">IFERROR(INDEX(Data_Orders!$D$2:$D$4727,MATCH(B2488,Data_Orders!$A$2:$A$4727,0)),"")</f>
        <v>Binley (Coventry)</v>
      </c>
    </row>
    <row r="2489" customFormat="false" ht="15" hidden="false" customHeight="false" outlineLevel="0" collapsed="false">
      <c r="A2489" s="4" t="s">
        <v>8305</v>
      </c>
      <c r="B2489" s="4" t="s">
        <v>1912</v>
      </c>
      <c r="C2489" s="4" t="s">
        <v>1044</v>
      </c>
      <c r="D2489" s="4" t="n">
        <v>8</v>
      </c>
      <c r="E2489" s="4" t="n">
        <v>190.44</v>
      </c>
      <c r="F2489" s="4" t="n">
        <v>1523.52</v>
      </c>
      <c r="G2489" s="4" t="n">
        <f aca="false">INDEX(Data_Products!$D$2:$D$33,MATCH(C2489,Data_Products!$A$2:$A$33,0))</f>
        <v>115.48</v>
      </c>
      <c r="H2489" s="4" t="str">
        <f aca="false">INDEX(Data_Products!$C$2:$C$33,MATCH(C2489,Data_Products!$A$2:$A$33,0))</f>
        <v>Tools &amp; Fixings</v>
      </c>
      <c r="I2489" s="10" t="n">
        <f aca="false">D2489*(E2489-G2489)</f>
        <v>599.68</v>
      </c>
      <c r="J2489" s="11" t="n">
        <f aca="false">IFERROR(I2489/F2489,0)</f>
        <v>0.393614786809494</v>
      </c>
      <c r="K2489" s="4" t="str">
        <f aca="false">IFERROR(INDEX(Data_Orders!$F$2:$F$4727,MATCH(B2489,Data_Orders!$A$2:$A$4727,0)),"")</f>
        <v>Trade Account</v>
      </c>
      <c r="L2489" s="4" t="str">
        <f aca="false">IFERROR(INDEX(Data_Orders!$D$2:$D$4727,MATCH(B2489,Data_Orders!$A$2:$A$4727,0)),"")</f>
        <v>Binley (Coventry)</v>
      </c>
    </row>
    <row r="2490" customFormat="false" ht="15" hidden="false" customHeight="false" outlineLevel="0" collapsed="false">
      <c r="A2490" s="4" t="s">
        <v>8306</v>
      </c>
      <c r="B2490" s="4" t="s">
        <v>1912</v>
      </c>
      <c r="C2490" s="4" t="s">
        <v>1015</v>
      </c>
      <c r="D2490" s="4" t="n">
        <v>20</v>
      </c>
      <c r="E2490" s="4" t="n">
        <v>122.01</v>
      </c>
      <c r="F2490" s="4" t="n">
        <v>2440.2</v>
      </c>
      <c r="G2490" s="4" t="n">
        <f aca="false">INDEX(Data_Products!$D$2:$D$33,MATCH(C2490,Data_Products!$A$2:$A$33,0))</f>
        <v>85.53</v>
      </c>
      <c r="H2490" s="4" t="str">
        <f aca="false">INDEX(Data_Products!$C$2:$C$33,MATCH(C2490,Data_Products!$A$2:$A$33,0))</f>
        <v>Timber</v>
      </c>
      <c r="I2490" s="10" t="n">
        <f aca="false">D2490*(E2490-G2490)</f>
        <v>729.6</v>
      </c>
      <c r="J2490" s="11" t="n">
        <f aca="false">IFERROR(I2490/F2490,0)</f>
        <v>0.298991885910991</v>
      </c>
      <c r="K2490" s="4" t="str">
        <f aca="false">IFERROR(INDEX(Data_Orders!$F$2:$F$4727,MATCH(B2490,Data_Orders!$A$2:$A$4727,0)),"")</f>
        <v>Trade Account</v>
      </c>
      <c r="L2490" s="4" t="str">
        <f aca="false">IFERROR(INDEX(Data_Orders!$D$2:$D$4727,MATCH(B2490,Data_Orders!$A$2:$A$4727,0)),"")</f>
        <v>Binley (Coventry)</v>
      </c>
    </row>
    <row r="2491" customFormat="false" ht="15" hidden="false" customHeight="false" outlineLevel="0" collapsed="false">
      <c r="A2491" s="4" t="s">
        <v>8307</v>
      </c>
      <c r="B2491" s="4" t="s">
        <v>1913</v>
      </c>
      <c r="C2491" s="4" t="s">
        <v>1021</v>
      </c>
      <c r="D2491" s="4" t="n">
        <v>9</v>
      </c>
      <c r="E2491" s="4" t="n">
        <v>73.76</v>
      </c>
      <c r="F2491" s="4" t="n">
        <v>663.84</v>
      </c>
      <c r="G2491" s="4" t="n">
        <f aca="false">INDEX(Data_Products!$D$2:$D$33,MATCH(C2491,Data_Products!$A$2:$A$33,0))</f>
        <v>51.51</v>
      </c>
      <c r="H2491" s="4" t="str">
        <f aca="false">INDEX(Data_Products!$C$2:$C$33,MATCH(C2491,Data_Products!$A$2:$A$33,0))</f>
        <v>Cement &amp; Aggregates</v>
      </c>
      <c r="I2491" s="10" t="n">
        <f aca="false">D2491*(E2491-G2491)</f>
        <v>200.25</v>
      </c>
      <c r="J2491" s="11" t="n">
        <f aca="false">IFERROR(I2491/F2491,0)</f>
        <v>0.301654013015184</v>
      </c>
      <c r="K2491" s="4" t="str">
        <f aca="false">IFERROR(INDEX(Data_Orders!$F$2:$F$4727,MATCH(B2491,Data_Orders!$A$2:$A$4727,0)),"")</f>
        <v>Trade Account</v>
      </c>
      <c r="L2491" s="4" t="str">
        <f aca="false">IFERROR(INDEX(Data_Orders!$D$2:$D$4727,MATCH(B2491,Data_Orders!$A$2:$A$4727,0)),"")</f>
        <v>Binley (Coventry)</v>
      </c>
    </row>
    <row r="2492" customFormat="false" ht="15" hidden="false" customHeight="false" outlineLevel="0" collapsed="false">
      <c r="A2492" s="4" t="s">
        <v>8308</v>
      </c>
      <c r="B2492" s="4" t="s">
        <v>1913</v>
      </c>
      <c r="C2492" s="4" t="s">
        <v>1026</v>
      </c>
      <c r="D2492" s="4" t="n">
        <v>8</v>
      </c>
      <c r="E2492" s="4" t="n">
        <v>184.05</v>
      </c>
      <c r="F2492" s="4" t="n">
        <v>1472.4</v>
      </c>
      <c r="G2492" s="4" t="n">
        <f aca="false">INDEX(Data_Products!$D$2:$D$33,MATCH(C2492,Data_Products!$A$2:$A$33,0))</f>
        <v>147.44</v>
      </c>
      <c r="H2492" s="4" t="str">
        <f aca="false">INDEX(Data_Products!$C$2:$C$33,MATCH(C2492,Data_Products!$A$2:$A$33,0))</f>
        <v>Cement &amp; Aggregates</v>
      </c>
      <c r="I2492" s="10" t="n">
        <f aca="false">D2492*(E2492-G2492)</f>
        <v>292.88</v>
      </c>
      <c r="J2492" s="11" t="n">
        <f aca="false">IFERROR(I2492/F2492,0)</f>
        <v>0.19891333876664</v>
      </c>
      <c r="K2492" s="4" t="str">
        <f aca="false">IFERROR(INDEX(Data_Orders!$F$2:$F$4727,MATCH(B2492,Data_Orders!$A$2:$A$4727,0)),"")</f>
        <v>Trade Account</v>
      </c>
      <c r="L2492" s="4" t="str">
        <f aca="false">IFERROR(INDEX(Data_Orders!$D$2:$D$4727,MATCH(B2492,Data_Orders!$A$2:$A$4727,0)),"")</f>
        <v>Binley (Coventry)</v>
      </c>
    </row>
    <row r="2493" customFormat="false" ht="15" hidden="false" customHeight="false" outlineLevel="0" collapsed="false">
      <c r="A2493" s="4" t="s">
        <v>8309</v>
      </c>
      <c r="B2493" s="4" t="s">
        <v>1913</v>
      </c>
      <c r="C2493" s="4" t="s">
        <v>1028</v>
      </c>
      <c r="D2493" s="4" t="n">
        <v>14</v>
      </c>
      <c r="E2493" s="4" t="n">
        <v>118.79</v>
      </c>
      <c r="F2493" s="4" t="n">
        <v>1663.06</v>
      </c>
      <c r="G2493" s="4" t="n">
        <f aca="false">INDEX(Data_Products!$D$2:$D$33,MATCH(C2493,Data_Products!$A$2:$A$33,0))</f>
        <v>81.07</v>
      </c>
      <c r="H2493" s="4" t="str">
        <f aca="false">INDEX(Data_Products!$C$2:$C$33,MATCH(C2493,Data_Products!$A$2:$A$33,0))</f>
        <v>Cement &amp; Aggregates</v>
      </c>
      <c r="I2493" s="10" t="n">
        <f aca="false">D2493*(E2493-G2493)</f>
        <v>528.08</v>
      </c>
      <c r="J2493" s="11" t="n">
        <f aca="false">IFERROR(I2493/F2493,0)</f>
        <v>0.317535146056065</v>
      </c>
      <c r="K2493" s="4" t="str">
        <f aca="false">IFERROR(INDEX(Data_Orders!$F$2:$F$4727,MATCH(B2493,Data_Orders!$A$2:$A$4727,0)),"")</f>
        <v>Trade Account</v>
      </c>
      <c r="L2493" s="4" t="str">
        <f aca="false">IFERROR(INDEX(Data_Orders!$D$2:$D$4727,MATCH(B2493,Data_Orders!$A$2:$A$4727,0)),"")</f>
        <v>Binley (Coventry)</v>
      </c>
    </row>
    <row r="2494" customFormat="false" ht="15" hidden="false" customHeight="false" outlineLevel="0" collapsed="false">
      <c r="A2494" s="4" t="s">
        <v>8310</v>
      </c>
      <c r="B2494" s="4" t="s">
        <v>1913</v>
      </c>
      <c r="C2494" s="4" t="s">
        <v>1064</v>
      </c>
      <c r="D2494" s="4" t="n">
        <v>7</v>
      </c>
      <c r="E2494" s="4" t="n">
        <v>97.63</v>
      </c>
      <c r="F2494" s="4" t="n">
        <v>683.41</v>
      </c>
      <c r="G2494" s="4" t="n">
        <f aca="false">INDEX(Data_Products!$D$2:$D$33,MATCH(C2494,Data_Products!$A$2:$A$33,0))</f>
        <v>65.21</v>
      </c>
      <c r="H2494" s="4" t="str">
        <f aca="false">INDEX(Data_Products!$C$2:$C$33,MATCH(C2494,Data_Products!$A$2:$A$33,0))</f>
        <v>Plumbing &amp; Drainage</v>
      </c>
      <c r="I2494" s="10" t="n">
        <f aca="false">D2494*(E2494-G2494)</f>
        <v>226.94</v>
      </c>
      <c r="J2494" s="11" t="n">
        <f aca="false">IFERROR(I2494/F2494,0)</f>
        <v>0.332070060432244</v>
      </c>
      <c r="K2494" s="4" t="str">
        <f aca="false">IFERROR(INDEX(Data_Orders!$F$2:$F$4727,MATCH(B2494,Data_Orders!$A$2:$A$4727,0)),"")</f>
        <v>Trade Account</v>
      </c>
      <c r="L2494" s="4" t="str">
        <f aca="false">IFERROR(INDEX(Data_Orders!$D$2:$D$4727,MATCH(B2494,Data_Orders!$A$2:$A$4727,0)),"")</f>
        <v>Binley (Coventry)</v>
      </c>
    </row>
    <row r="2495" customFormat="false" ht="15" hidden="false" customHeight="false" outlineLevel="0" collapsed="false">
      <c r="A2495" s="4" t="s">
        <v>8311</v>
      </c>
      <c r="B2495" s="4" t="s">
        <v>1913</v>
      </c>
      <c r="C2495" s="4" t="s">
        <v>1017</v>
      </c>
      <c r="D2495" s="4" t="n">
        <v>16</v>
      </c>
      <c r="E2495" s="4" t="n">
        <v>49.15</v>
      </c>
      <c r="F2495" s="4" t="n">
        <v>786.4</v>
      </c>
      <c r="G2495" s="4" t="n">
        <f aca="false">INDEX(Data_Products!$D$2:$D$33,MATCH(C2495,Data_Products!$A$2:$A$33,0))</f>
        <v>31.44</v>
      </c>
      <c r="H2495" s="4" t="str">
        <f aca="false">INDEX(Data_Products!$C$2:$C$33,MATCH(C2495,Data_Products!$A$2:$A$33,0))</f>
        <v>Timber</v>
      </c>
      <c r="I2495" s="10" t="n">
        <f aca="false">D2495*(E2495-G2495)</f>
        <v>283.36</v>
      </c>
      <c r="J2495" s="11" t="n">
        <f aca="false">IFERROR(I2495/F2495,0)</f>
        <v>0.360325534079349</v>
      </c>
      <c r="K2495" s="4" t="str">
        <f aca="false">IFERROR(INDEX(Data_Orders!$F$2:$F$4727,MATCH(B2495,Data_Orders!$A$2:$A$4727,0)),"")</f>
        <v>Trade Account</v>
      </c>
      <c r="L2495" s="4" t="str">
        <f aca="false">IFERROR(INDEX(Data_Orders!$D$2:$D$4727,MATCH(B2495,Data_Orders!$A$2:$A$4727,0)),"")</f>
        <v>Binley (Coventry)</v>
      </c>
    </row>
    <row r="2496" customFormat="false" ht="15" hidden="false" customHeight="false" outlineLevel="0" collapsed="false">
      <c r="A2496" s="4" t="s">
        <v>8312</v>
      </c>
      <c r="B2496" s="4" t="s">
        <v>1914</v>
      </c>
      <c r="C2496" s="4" t="s">
        <v>1055</v>
      </c>
      <c r="D2496" s="4" t="n">
        <v>2</v>
      </c>
      <c r="E2496" s="4" t="n">
        <v>205.03</v>
      </c>
      <c r="F2496" s="4" t="n">
        <v>410.06</v>
      </c>
      <c r="G2496" s="4" t="n">
        <f aca="false">INDEX(Data_Products!$D$2:$D$33,MATCH(C2496,Data_Products!$A$2:$A$33,0))</f>
        <v>138.6</v>
      </c>
      <c r="H2496" s="4" t="str">
        <f aca="false">INDEX(Data_Products!$C$2:$C$33,MATCH(C2496,Data_Products!$A$2:$A$33,0))</f>
        <v>Roofing</v>
      </c>
      <c r="I2496" s="10" t="n">
        <f aca="false">D2496*(E2496-G2496)</f>
        <v>132.86</v>
      </c>
      <c r="J2496" s="11" t="n">
        <f aca="false">IFERROR(I2496/F2496,0)</f>
        <v>0.324001365653807</v>
      </c>
      <c r="K2496" s="4" t="str">
        <f aca="false">IFERROR(INDEX(Data_Orders!$F$2:$F$4727,MATCH(B2496,Data_Orders!$A$2:$A$4727,0)),"")</f>
        <v>Contractor</v>
      </c>
      <c r="L2496" s="4" t="str">
        <f aca="false">IFERROR(INDEX(Data_Orders!$D$2:$D$4727,MATCH(B2496,Data_Orders!$A$2:$A$4727,0)),"")</f>
        <v>Nuneaton</v>
      </c>
    </row>
    <row r="2497" customFormat="false" ht="15" hidden="false" customHeight="false" outlineLevel="0" collapsed="false">
      <c r="A2497" s="4" t="s">
        <v>8313</v>
      </c>
      <c r="B2497" s="4" t="s">
        <v>1914</v>
      </c>
      <c r="C2497" s="4" t="s">
        <v>1019</v>
      </c>
      <c r="D2497" s="4" t="n">
        <v>9</v>
      </c>
      <c r="E2497" s="4" t="n">
        <v>79.76</v>
      </c>
      <c r="F2497" s="4" t="n">
        <v>717.84</v>
      </c>
      <c r="G2497" s="4" t="n">
        <f aca="false">INDEX(Data_Products!$D$2:$D$33,MATCH(C2497,Data_Products!$A$2:$A$33,0))</f>
        <v>59.07</v>
      </c>
      <c r="H2497" s="4" t="str">
        <f aca="false">INDEX(Data_Products!$C$2:$C$33,MATCH(C2497,Data_Products!$A$2:$A$33,0))</f>
        <v>Timber</v>
      </c>
      <c r="I2497" s="10" t="n">
        <f aca="false">D2497*(E2497-G2497)</f>
        <v>186.21</v>
      </c>
      <c r="J2497" s="11" t="n">
        <f aca="false">IFERROR(I2497/F2497,0)</f>
        <v>0.259403209628887</v>
      </c>
      <c r="K2497" s="4" t="str">
        <f aca="false">IFERROR(INDEX(Data_Orders!$F$2:$F$4727,MATCH(B2497,Data_Orders!$A$2:$A$4727,0)),"")</f>
        <v>Contractor</v>
      </c>
      <c r="L2497" s="4" t="str">
        <f aca="false">IFERROR(INDEX(Data_Orders!$D$2:$D$4727,MATCH(B2497,Data_Orders!$A$2:$A$4727,0)),"")</f>
        <v>Nuneaton</v>
      </c>
    </row>
    <row r="2498" customFormat="false" ht="15" hidden="false" customHeight="false" outlineLevel="0" collapsed="false">
      <c r="A2498" s="4" t="s">
        <v>8314</v>
      </c>
      <c r="B2498" s="4" t="s">
        <v>1914</v>
      </c>
      <c r="C2498" s="4" t="s">
        <v>1026</v>
      </c>
      <c r="D2498" s="4" t="n">
        <v>7</v>
      </c>
      <c r="E2498" s="4" t="n">
        <v>184.05</v>
      </c>
      <c r="F2498" s="4" t="n">
        <v>1288.35</v>
      </c>
      <c r="G2498" s="4" t="n">
        <f aca="false">INDEX(Data_Products!$D$2:$D$33,MATCH(C2498,Data_Products!$A$2:$A$33,0))</f>
        <v>147.44</v>
      </c>
      <c r="H2498" s="4" t="str">
        <f aca="false">INDEX(Data_Products!$C$2:$C$33,MATCH(C2498,Data_Products!$A$2:$A$33,0))</f>
        <v>Cement &amp; Aggregates</v>
      </c>
      <c r="I2498" s="10" t="n">
        <f aca="false">D2498*(E2498-G2498)</f>
        <v>256.27</v>
      </c>
      <c r="J2498" s="11" t="n">
        <f aca="false">IFERROR(I2498/F2498,0)</f>
        <v>0.19891333876664</v>
      </c>
      <c r="K2498" s="4" t="str">
        <f aca="false">IFERROR(INDEX(Data_Orders!$F$2:$F$4727,MATCH(B2498,Data_Orders!$A$2:$A$4727,0)),"")</f>
        <v>Contractor</v>
      </c>
      <c r="L2498" s="4" t="str">
        <f aca="false">IFERROR(INDEX(Data_Orders!$D$2:$D$4727,MATCH(B2498,Data_Orders!$A$2:$A$4727,0)),"")</f>
        <v>Nuneaton</v>
      </c>
    </row>
    <row r="2499" customFormat="false" ht="15" hidden="false" customHeight="false" outlineLevel="0" collapsed="false">
      <c r="A2499" s="4" t="s">
        <v>8315</v>
      </c>
      <c r="B2499" s="4" t="s">
        <v>1914</v>
      </c>
      <c r="C2499" s="4" t="s">
        <v>1017</v>
      </c>
      <c r="D2499" s="4" t="n">
        <v>5</v>
      </c>
      <c r="E2499" s="4" t="n">
        <v>49.15</v>
      </c>
      <c r="F2499" s="4" t="n">
        <v>245.75</v>
      </c>
      <c r="G2499" s="4" t="n">
        <f aca="false">INDEX(Data_Products!$D$2:$D$33,MATCH(C2499,Data_Products!$A$2:$A$33,0))</f>
        <v>31.44</v>
      </c>
      <c r="H2499" s="4" t="str">
        <f aca="false">INDEX(Data_Products!$C$2:$C$33,MATCH(C2499,Data_Products!$A$2:$A$33,0))</f>
        <v>Timber</v>
      </c>
      <c r="I2499" s="10" t="n">
        <f aca="false">D2499*(E2499-G2499)</f>
        <v>88.55</v>
      </c>
      <c r="J2499" s="11" t="n">
        <f aca="false">IFERROR(I2499/F2499,0)</f>
        <v>0.360325534079349</v>
      </c>
      <c r="K2499" s="4" t="str">
        <f aca="false">IFERROR(INDEX(Data_Orders!$F$2:$F$4727,MATCH(B2499,Data_Orders!$A$2:$A$4727,0)),"")</f>
        <v>Contractor</v>
      </c>
      <c r="L2499" s="4" t="str">
        <f aca="false">IFERROR(INDEX(Data_Orders!$D$2:$D$4727,MATCH(B2499,Data_Orders!$A$2:$A$4727,0)),"")</f>
        <v>Nuneaton</v>
      </c>
    </row>
    <row r="2500" customFormat="false" ht="15" hidden="false" customHeight="false" outlineLevel="0" collapsed="false">
      <c r="A2500" s="4" t="s">
        <v>8316</v>
      </c>
      <c r="B2500" s="4" t="s">
        <v>1914</v>
      </c>
      <c r="C2500" s="4" t="s">
        <v>1037</v>
      </c>
      <c r="D2500" s="4" t="n">
        <v>14</v>
      </c>
      <c r="E2500" s="4" t="n">
        <v>90.97</v>
      </c>
      <c r="F2500" s="4" t="n">
        <v>1273.58</v>
      </c>
      <c r="G2500" s="4" t="n">
        <f aca="false">INDEX(Data_Products!$D$2:$D$33,MATCH(C2500,Data_Products!$A$2:$A$33,0))</f>
        <v>73.81</v>
      </c>
      <c r="H2500" s="4" t="str">
        <f aca="false">INDEX(Data_Products!$C$2:$C$33,MATCH(C2500,Data_Products!$A$2:$A$33,0))</f>
        <v>Insulation</v>
      </c>
      <c r="I2500" s="10" t="n">
        <f aca="false">D2500*(E2500-G2500)</f>
        <v>240.24</v>
      </c>
      <c r="J2500" s="11" t="n">
        <f aca="false">IFERROR(I2500/F2500,0)</f>
        <v>0.18863361547763</v>
      </c>
      <c r="K2500" s="4" t="str">
        <f aca="false">IFERROR(INDEX(Data_Orders!$F$2:$F$4727,MATCH(B2500,Data_Orders!$A$2:$A$4727,0)),"")</f>
        <v>Contractor</v>
      </c>
      <c r="L2500" s="4" t="str">
        <f aca="false">IFERROR(INDEX(Data_Orders!$D$2:$D$4727,MATCH(B2500,Data_Orders!$A$2:$A$4727,0)),"")</f>
        <v>Nuneaton</v>
      </c>
    </row>
    <row r="2501" customFormat="false" ht="15" hidden="false" customHeight="false" outlineLevel="0" collapsed="false">
      <c r="A2501" s="4" t="s">
        <v>8317</v>
      </c>
      <c r="B2501" s="4" t="s">
        <v>1915</v>
      </c>
      <c r="C2501" s="4" t="s">
        <v>1024</v>
      </c>
      <c r="D2501" s="4" t="n">
        <v>14</v>
      </c>
      <c r="E2501" s="4" t="n">
        <v>137.14</v>
      </c>
      <c r="F2501" s="4" t="n">
        <v>1919.96</v>
      </c>
      <c r="G2501" s="4" t="n">
        <f aca="false">INDEX(Data_Products!$D$2:$D$33,MATCH(C2501,Data_Products!$A$2:$A$33,0))</f>
        <v>99.99</v>
      </c>
      <c r="H2501" s="4" t="str">
        <f aca="false">INDEX(Data_Products!$C$2:$C$33,MATCH(C2501,Data_Products!$A$2:$A$33,0))</f>
        <v>Cement &amp; Aggregates</v>
      </c>
      <c r="I2501" s="10" t="n">
        <f aca="false">D2501*(E2501-G2501)</f>
        <v>520.1</v>
      </c>
      <c r="J2501" s="11" t="n">
        <f aca="false">IFERROR(I2501/F2501,0)</f>
        <v>0.270891060230421</v>
      </c>
      <c r="K2501" s="4" t="str">
        <f aca="false">IFERROR(INDEX(Data_Orders!$F$2:$F$4727,MATCH(B2501,Data_Orders!$A$2:$A$4727,0)),"")</f>
        <v>Contractor</v>
      </c>
      <c r="L2501" s="4" t="str">
        <f aca="false">IFERROR(INDEX(Data_Orders!$D$2:$D$4727,MATCH(B2501,Data_Orders!$A$2:$A$4727,0)),"")</f>
        <v>Nuneaton</v>
      </c>
    </row>
    <row r="2502" customFormat="false" ht="15" hidden="false" customHeight="false" outlineLevel="0" collapsed="false">
      <c r="A2502" s="4" t="s">
        <v>8318</v>
      </c>
      <c r="B2502" s="4" t="s">
        <v>1915</v>
      </c>
      <c r="C2502" s="4" t="s">
        <v>1015</v>
      </c>
      <c r="D2502" s="4" t="n">
        <v>17</v>
      </c>
      <c r="E2502" s="4" t="n">
        <v>122.01</v>
      </c>
      <c r="F2502" s="4" t="n">
        <v>2074.17</v>
      </c>
      <c r="G2502" s="4" t="n">
        <f aca="false">INDEX(Data_Products!$D$2:$D$33,MATCH(C2502,Data_Products!$A$2:$A$33,0))</f>
        <v>85.53</v>
      </c>
      <c r="H2502" s="4" t="str">
        <f aca="false">INDEX(Data_Products!$C$2:$C$33,MATCH(C2502,Data_Products!$A$2:$A$33,0))</f>
        <v>Timber</v>
      </c>
      <c r="I2502" s="10" t="n">
        <f aca="false">D2502*(E2502-G2502)</f>
        <v>620.16</v>
      </c>
      <c r="J2502" s="11" t="n">
        <f aca="false">IFERROR(I2502/F2502,0)</f>
        <v>0.298991885910991</v>
      </c>
      <c r="K2502" s="4" t="str">
        <f aca="false">IFERROR(INDEX(Data_Orders!$F$2:$F$4727,MATCH(B2502,Data_Orders!$A$2:$A$4727,0)),"")</f>
        <v>Contractor</v>
      </c>
      <c r="L2502" s="4" t="str">
        <f aca="false">IFERROR(INDEX(Data_Orders!$D$2:$D$4727,MATCH(B2502,Data_Orders!$A$2:$A$4727,0)),"")</f>
        <v>Nuneaton</v>
      </c>
    </row>
    <row r="2503" customFormat="false" ht="15" hidden="false" customHeight="false" outlineLevel="0" collapsed="false">
      <c r="A2503" s="4" t="s">
        <v>8319</v>
      </c>
      <c r="B2503" s="4" t="s">
        <v>1915</v>
      </c>
      <c r="C2503" s="4" t="s">
        <v>1070</v>
      </c>
      <c r="D2503" s="4" t="n">
        <v>10</v>
      </c>
      <c r="E2503" s="4" t="n">
        <v>230.32</v>
      </c>
      <c r="F2503" s="4" t="n">
        <v>2303.2</v>
      </c>
      <c r="G2503" s="4" t="n">
        <f aca="false">INDEX(Data_Products!$D$2:$D$33,MATCH(C2503,Data_Products!$A$2:$A$33,0))</f>
        <v>161.64</v>
      </c>
      <c r="H2503" s="4" t="str">
        <f aca="false">INDEX(Data_Products!$C$2:$C$33,MATCH(C2503,Data_Products!$A$2:$A$33,0))</f>
        <v>Landscaping</v>
      </c>
      <c r="I2503" s="10" t="n">
        <f aca="false">D2503*(E2503-G2503)</f>
        <v>686.8</v>
      </c>
      <c r="J2503" s="11" t="n">
        <f aca="false">IFERROR(I2503/F2503,0)</f>
        <v>0.298193817297673</v>
      </c>
      <c r="K2503" s="4" t="str">
        <f aca="false">IFERROR(INDEX(Data_Orders!$F$2:$F$4727,MATCH(B2503,Data_Orders!$A$2:$A$4727,0)),"")</f>
        <v>Contractor</v>
      </c>
      <c r="L2503" s="4" t="str">
        <f aca="false">IFERROR(INDEX(Data_Orders!$D$2:$D$4727,MATCH(B2503,Data_Orders!$A$2:$A$4727,0)),"")</f>
        <v>Nuneaton</v>
      </c>
    </row>
    <row r="2504" customFormat="false" ht="15" hidden="false" customHeight="false" outlineLevel="0" collapsed="false">
      <c r="A2504" s="4" t="s">
        <v>8320</v>
      </c>
      <c r="B2504" s="4" t="s">
        <v>1915</v>
      </c>
      <c r="C2504" s="4" t="s">
        <v>1013</v>
      </c>
      <c r="D2504" s="4" t="n">
        <v>8</v>
      </c>
      <c r="E2504" s="4" t="n">
        <v>240.92</v>
      </c>
      <c r="F2504" s="4" t="n">
        <v>1927.36</v>
      </c>
      <c r="G2504" s="4" t="n">
        <f aca="false">INDEX(Data_Products!$D$2:$D$33,MATCH(C2504,Data_Products!$A$2:$A$33,0))</f>
        <v>168.32</v>
      </c>
      <c r="H2504" s="4" t="str">
        <f aca="false">INDEX(Data_Products!$C$2:$C$33,MATCH(C2504,Data_Products!$A$2:$A$33,0))</f>
        <v>Timber</v>
      </c>
      <c r="I2504" s="10" t="n">
        <f aca="false">D2504*(E2504-G2504)</f>
        <v>580.8</v>
      </c>
      <c r="J2504" s="11" t="n">
        <f aca="false">IFERROR(I2504/F2504,0)</f>
        <v>0.301344844761747</v>
      </c>
      <c r="K2504" s="4" t="str">
        <f aca="false">IFERROR(INDEX(Data_Orders!$F$2:$F$4727,MATCH(B2504,Data_Orders!$A$2:$A$4727,0)),"")</f>
        <v>Contractor</v>
      </c>
      <c r="L2504" s="4" t="str">
        <f aca="false">IFERROR(INDEX(Data_Orders!$D$2:$D$4727,MATCH(B2504,Data_Orders!$A$2:$A$4727,0)),"")</f>
        <v>Nuneaton</v>
      </c>
    </row>
    <row r="2505" customFormat="false" ht="15" hidden="false" customHeight="false" outlineLevel="0" collapsed="false">
      <c r="A2505" s="4" t="s">
        <v>8321</v>
      </c>
      <c r="B2505" s="4" t="s">
        <v>1915</v>
      </c>
      <c r="C2505" s="4" t="s">
        <v>1037</v>
      </c>
      <c r="D2505" s="4" t="n">
        <v>8</v>
      </c>
      <c r="E2505" s="4" t="n">
        <v>90.97</v>
      </c>
      <c r="F2505" s="4" t="n">
        <v>727.76</v>
      </c>
      <c r="G2505" s="4" t="n">
        <f aca="false">INDEX(Data_Products!$D$2:$D$33,MATCH(C2505,Data_Products!$A$2:$A$33,0))</f>
        <v>73.81</v>
      </c>
      <c r="H2505" s="4" t="str">
        <f aca="false">INDEX(Data_Products!$C$2:$C$33,MATCH(C2505,Data_Products!$A$2:$A$33,0))</f>
        <v>Insulation</v>
      </c>
      <c r="I2505" s="10" t="n">
        <f aca="false">D2505*(E2505-G2505)</f>
        <v>137.28</v>
      </c>
      <c r="J2505" s="11" t="n">
        <f aca="false">IFERROR(I2505/F2505,0)</f>
        <v>0.18863361547763</v>
      </c>
      <c r="K2505" s="4" t="str">
        <f aca="false">IFERROR(INDEX(Data_Orders!$F$2:$F$4727,MATCH(B2505,Data_Orders!$A$2:$A$4727,0)),"")</f>
        <v>Contractor</v>
      </c>
      <c r="L2505" s="4" t="str">
        <f aca="false">IFERROR(INDEX(Data_Orders!$D$2:$D$4727,MATCH(B2505,Data_Orders!$A$2:$A$4727,0)),"")</f>
        <v>Nuneaton</v>
      </c>
    </row>
    <row r="2506" customFormat="false" ht="15" hidden="false" customHeight="false" outlineLevel="0" collapsed="false">
      <c r="A2506" s="4" t="s">
        <v>8322</v>
      </c>
      <c r="B2506" s="4" t="s">
        <v>1916</v>
      </c>
      <c r="C2506" s="4" t="s">
        <v>1044</v>
      </c>
      <c r="D2506" s="4" t="n">
        <v>2</v>
      </c>
      <c r="E2506" s="4" t="n">
        <v>190.44</v>
      </c>
      <c r="F2506" s="4" t="n">
        <v>380.88</v>
      </c>
      <c r="G2506" s="4" t="n">
        <f aca="false">INDEX(Data_Products!$D$2:$D$33,MATCH(C2506,Data_Products!$A$2:$A$33,0))</f>
        <v>115.48</v>
      </c>
      <c r="H2506" s="4" t="str">
        <f aca="false">INDEX(Data_Products!$C$2:$C$33,MATCH(C2506,Data_Products!$A$2:$A$33,0))</f>
        <v>Tools &amp; Fixings</v>
      </c>
      <c r="I2506" s="10" t="n">
        <f aca="false">D2506*(E2506-G2506)</f>
        <v>149.92</v>
      </c>
      <c r="J2506" s="11" t="n">
        <f aca="false">IFERROR(I2506/F2506,0)</f>
        <v>0.393614786809494</v>
      </c>
      <c r="K2506" s="4" t="str">
        <f aca="false">IFERROR(INDEX(Data_Orders!$F$2:$F$4727,MATCH(B2506,Data_Orders!$A$2:$A$4727,0)),"")</f>
        <v>Contractor</v>
      </c>
      <c r="L2506" s="4" t="str">
        <f aca="false">IFERROR(INDEX(Data_Orders!$D$2:$D$4727,MATCH(B2506,Data_Orders!$A$2:$A$4727,0)),"")</f>
        <v>Nuneaton</v>
      </c>
    </row>
    <row r="2507" customFormat="false" ht="15" hidden="false" customHeight="false" outlineLevel="0" collapsed="false">
      <c r="A2507" s="4" t="s">
        <v>8323</v>
      </c>
      <c r="B2507" s="4" t="s">
        <v>1916</v>
      </c>
      <c r="C2507" s="4" t="s">
        <v>1013</v>
      </c>
      <c r="D2507" s="4" t="n">
        <v>10</v>
      </c>
      <c r="E2507" s="4" t="n">
        <v>240.92</v>
      </c>
      <c r="F2507" s="4" t="n">
        <v>2409.2</v>
      </c>
      <c r="G2507" s="4" t="n">
        <f aca="false">INDEX(Data_Products!$D$2:$D$33,MATCH(C2507,Data_Products!$A$2:$A$33,0))</f>
        <v>168.32</v>
      </c>
      <c r="H2507" s="4" t="str">
        <f aca="false">INDEX(Data_Products!$C$2:$C$33,MATCH(C2507,Data_Products!$A$2:$A$33,0))</f>
        <v>Timber</v>
      </c>
      <c r="I2507" s="10" t="n">
        <f aca="false">D2507*(E2507-G2507)</f>
        <v>726</v>
      </c>
      <c r="J2507" s="11" t="n">
        <f aca="false">IFERROR(I2507/F2507,0)</f>
        <v>0.301344844761747</v>
      </c>
      <c r="K2507" s="4" t="str">
        <f aca="false">IFERROR(INDEX(Data_Orders!$F$2:$F$4727,MATCH(B2507,Data_Orders!$A$2:$A$4727,0)),"")</f>
        <v>Contractor</v>
      </c>
      <c r="L2507" s="4" t="str">
        <f aca="false">IFERROR(INDEX(Data_Orders!$D$2:$D$4727,MATCH(B2507,Data_Orders!$A$2:$A$4727,0)),"")</f>
        <v>Nuneaton</v>
      </c>
    </row>
    <row r="2508" customFormat="false" ht="15" hidden="false" customHeight="false" outlineLevel="0" collapsed="false">
      <c r="A2508" s="4" t="s">
        <v>8324</v>
      </c>
      <c r="B2508" s="4" t="s">
        <v>1916</v>
      </c>
      <c r="C2508" s="4" t="s">
        <v>1046</v>
      </c>
      <c r="D2508" s="4" t="n">
        <v>4</v>
      </c>
      <c r="E2508" s="4" t="n">
        <v>154.02</v>
      </c>
      <c r="F2508" s="4" t="n">
        <v>616.08</v>
      </c>
      <c r="G2508" s="4" t="n">
        <f aca="false">INDEX(Data_Products!$D$2:$D$33,MATCH(C2508,Data_Products!$A$2:$A$33,0))</f>
        <v>102.1</v>
      </c>
      <c r="H2508" s="4" t="str">
        <f aca="false">INDEX(Data_Products!$C$2:$C$33,MATCH(C2508,Data_Products!$A$2:$A$33,0))</f>
        <v>Tools &amp; Fixings</v>
      </c>
      <c r="I2508" s="10" t="n">
        <f aca="false">D2508*(E2508-G2508)</f>
        <v>207.68</v>
      </c>
      <c r="J2508" s="11" t="n">
        <f aca="false">IFERROR(I2508/F2508,0)</f>
        <v>0.337099078041813</v>
      </c>
      <c r="K2508" s="4" t="str">
        <f aca="false">IFERROR(INDEX(Data_Orders!$F$2:$F$4727,MATCH(B2508,Data_Orders!$A$2:$A$4727,0)),"")</f>
        <v>Contractor</v>
      </c>
      <c r="L2508" s="4" t="str">
        <f aca="false">IFERROR(INDEX(Data_Orders!$D$2:$D$4727,MATCH(B2508,Data_Orders!$A$2:$A$4727,0)),"")</f>
        <v>Nuneaton</v>
      </c>
    </row>
    <row r="2509" customFormat="false" ht="15" hidden="false" customHeight="false" outlineLevel="0" collapsed="false">
      <c r="A2509" s="4" t="s">
        <v>8325</v>
      </c>
      <c r="B2509" s="4" t="s">
        <v>1916</v>
      </c>
      <c r="C2509" s="4" t="s">
        <v>1039</v>
      </c>
      <c r="D2509" s="4" t="n">
        <v>9</v>
      </c>
      <c r="E2509" s="4" t="n">
        <v>160.41</v>
      </c>
      <c r="F2509" s="4" t="n">
        <v>1443.69</v>
      </c>
      <c r="G2509" s="4" t="n">
        <f aca="false">INDEX(Data_Products!$D$2:$D$33,MATCH(C2509,Data_Products!$A$2:$A$33,0))</f>
        <v>99.74</v>
      </c>
      <c r="H2509" s="4" t="str">
        <f aca="false">INDEX(Data_Products!$C$2:$C$33,MATCH(C2509,Data_Products!$A$2:$A$33,0))</f>
        <v>Insulation</v>
      </c>
      <c r="I2509" s="10" t="n">
        <f aca="false">D2509*(E2509-G2509)</f>
        <v>546.03</v>
      </c>
      <c r="J2509" s="11" t="n">
        <f aca="false">IFERROR(I2509/F2509,0)</f>
        <v>0.378218315566361</v>
      </c>
      <c r="K2509" s="4" t="str">
        <f aca="false">IFERROR(INDEX(Data_Orders!$F$2:$F$4727,MATCH(B2509,Data_Orders!$A$2:$A$4727,0)),"")</f>
        <v>Contractor</v>
      </c>
      <c r="L2509" s="4" t="str">
        <f aca="false">IFERROR(INDEX(Data_Orders!$D$2:$D$4727,MATCH(B2509,Data_Orders!$A$2:$A$4727,0)),"")</f>
        <v>Nuneaton</v>
      </c>
    </row>
    <row r="2510" customFormat="false" ht="15" hidden="false" customHeight="false" outlineLevel="0" collapsed="false">
      <c r="A2510" s="4" t="s">
        <v>8326</v>
      </c>
      <c r="B2510" s="4" t="s">
        <v>1917</v>
      </c>
      <c r="C2510" s="4" t="s">
        <v>1077</v>
      </c>
      <c r="D2510" s="4" t="n">
        <v>14</v>
      </c>
      <c r="E2510" s="4" t="n">
        <v>46.61</v>
      </c>
      <c r="F2510" s="4" t="n">
        <v>652.54</v>
      </c>
      <c r="G2510" s="4" t="n">
        <f aca="false">INDEX(Data_Products!$D$2:$D$33,MATCH(C2510,Data_Products!$A$2:$A$33,0))</f>
        <v>36.87</v>
      </c>
      <c r="H2510" s="4" t="str">
        <f aca="false">INDEX(Data_Products!$C$2:$C$33,MATCH(C2510,Data_Products!$A$2:$A$33,0))</f>
        <v>Landscaping</v>
      </c>
      <c r="I2510" s="10" t="n">
        <f aca="false">D2510*(E2510-G2510)</f>
        <v>136.36</v>
      </c>
      <c r="J2510" s="11" t="n">
        <f aca="false">IFERROR(I2510/F2510,0)</f>
        <v>0.208968032611028</v>
      </c>
      <c r="K2510" s="4" t="str">
        <f aca="false">IFERROR(INDEX(Data_Orders!$F$2:$F$4727,MATCH(B2510,Data_Orders!$A$2:$A$4727,0)),"")</f>
        <v>Contractor</v>
      </c>
      <c r="L2510" s="4" t="str">
        <f aca="false">IFERROR(INDEX(Data_Orders!$D$2:$D$4727,MATCH(B2510,Data_Orders!$A$2:$A$4727,0)),"")</f>
        <v>Nuneaton</v>
      </c>
    </row>
    <row r="2511" customFormat="false" ht="15" hidden="false" customHeight="false" outlineLevel="0" collapsed="false">
      <c r="A2511" s="4" t="s">
        <v>8327</v>
      </c>
      <c r="B2511" s="4" t="s">
        <v>1917</v>
      </c>
      <c r="C2511" s="4" t="s">
        <v>1035</v>
      </c>
      <c r="D2511" s="4" t="n">
        <v>8</v>
      </c>
      <c r="E2511" s="4" t="n">
        <v>165.07</v>
      </c>
      <c r="F2511" s="4" t="n">
        <v>1320.56</v>
      </c>
      <c r="G2511" s="4" t="n">
        <f aca="false">INDEX(Data_Products!$D$2:$D$33,MATCH(C2511,Data_Products!$A$2:$A$33,0))</f>
        <v>134.65</v>
      </c>
      <c r="H2511" s="4" t="str">
        <f aca="false">INDEX(Data_Products!$C$2:$C$33,MATCH(C2511,Data_Products!$A$2:$A$33,0))</f>
        <v>Insulation</v>
      </c>
      <c r="I2511" s="10" t="n">
        <f aca="false">D2511*(E2511-G2511)</f>
        <v>243.36</v>
      </c>
      <c r="J2511" s="11" t="n">
        <f aca="false">IFERROR(I2511/F2511,0)</f>
        <v>0.184285454655601</v>
      </c>
      <c r="K2511" s="4" t="str">
        <f aca="false">IFERROR(INDEX(Data_Orders!$F$2:$F$4727,MATCH(B2511,Data_Orders!$A$2:$A$4727,0)),"")</f>
        <v>Contractor</v>
      </c>
      <c r="L2511" s="4" t="str">
        <f aca="false">IFERROR(INDEX(Data_Orders!$D$2:$D$4727,MATCH(B2511,Data_Orders!$A$2:$A$4727,0)),"")</f>
        <v>Nuneaton</v>
      </c>
    </row>
    <row r="2512" customFormat="false" ht="15" hidden="false" customHeight="false" outlineLevel="0" collapsed="false">
      <c r="A2512" s="4" t="s">
        <v>8328</v>
      </c>
      <c r="B2512" s="4" t="s">
        <v>1917</v>
      </c>
      <c r="C2512" s="4" t="s">
        <v>1059</v>
      </c>
      <c r="D2512" s="4" t="n">
        <v>11</v>
      </c>
      <c r="E2512" s="4" t="n">
        <v>103.63</v>
      </c>
      <c r="F2512" s="4" t="n">
        <v>1139.93</v>
      </c>
      <c r="G2512" s="4" t="n">
        <f aca="false">INDEX(Data_Products!$D$2:$D$33,MATCH(C2512,Data_Products!$A$2:$A$33,0))</f>
        <v>82.55</v>
      </c>
      <c r="H2512" s="4" t="str">
        <f aca="false">INDEX(Data_Products!$C$2:$C$33,MATCH(C2512,Data_Products!$A$2:$A$33,0))</f>
        <v>Roofing</v>
      </c>
      <c r="I2512" s="10" t="n">
        <f aca="false">D2512*(E2512-G2512)</f>
        <v>231.88</v>
      </c>
      <c r="J2512" s="11" t="n">
        <f aca="false">IFERROR(I2512/F2512,0)</f>
        <v>0.203415999228023</v>
      </c>
      <c r="K2512" s="4" t="str">
        <f aca="false">IFERROR(INDEX(Data_Orders!$F$2:$F$4727,MATCH(B2512,Data_Orders!$A$2:$A$4727,0)),"")</f>
        <v>Contractor</v>
      </c>
      <c r="L2512" s="4" t="str">
        <f aca="false">IFERROR(INDEX(Data_Orders!$D$2:$D$4727,MATCH(B2512,Data_Orders!$A$2:$A$4727,0)),"")</f>
        <v>Nuneaton</v>
      </c>
    </row>
    <row r="2513" customFormat="false" ht="15" hidden="false" customHeight="false" outlineLevel="0" collapsed="false">
      <c r="A2513" s="4" t="s">
        <v>8329</v>
      </c>
      <c r="B2513" s="4" t="s">
        <v>1918</v>
      </c>
      <c r="C2513" s="4" t="s">
        <v>1013</v>
      </c>
      <c r="D2513" s="4" t="n">
        <v>2</v>
      </c>
      <c r="E2513" s="4" t="n">
        <v>240.92</v>
      </c>
      <c r="F2513" s="4" t="n">
        <v>481.84</v>
      </c>
      <c r="G2513" s="4" t="n">
        <f aca="false">INDEX(Data_Products!$D$2:$D$33,MATCH(C2513,Data_Products!$A$2:$A$33,0))</f>
        <v>168.32</v>
      </c>
      <c r="H2513" s="4" t="str">
        <f aca="false">INDEX(Data_Products!$C$2:$C$33,MATCH(C2513,Data_Products!$A$2:$A$33,0))</f>
        <v>Timber</v>
      </c>
      <c r="I2513" s="10" t="n">
        <f aca="false">D2513*(E2513-G2513)</f>
        <v>145.2</v>
      </c>
      <c r="J2513" s="11" t="n">
        <f aca="false">IFERROR(I2513/F2513,0)</f>
        <v>0.301344844761747</v>
      </c>
      <c r="K2513" s="4" t="str">
        <f aca="false">IFERROR(INDEX(Data_Orders!$F$2:$F$4727,MATCH(B2513,Data_Orders!$A$2:$A$4727,0)),"")</f>
        <v>Contractor</v>
      </c>
      <c r="L2513" s="4" t="str">
        <f aca="false">IFERROR(INDEX(Data_Orders!$D$2:$D$4727,MATCH(B2513,Data_Orders!$A$2:$A$4727,0)),"")</f>
        <v>Nuneaton</v>
      </c>
    </row>
    <row r="2514" customFormat="false" ht="15" hidden="false" customHeight="false" outlineLevel="0" collapsed="false">
      <c r="A2514" s="4" t="s">
        <v>8330</v>
      </c>
      <c r="B2514" s="4" t="s">
        <v>1918</v>
      </c>
      <c r="C2514" s="4" t="s">
        <v>1010</v>
      </c>
      <c r="D2514" s="4" t="n">
        <v>11</v>
      </c>
      <c r="E2514" s="4" t="n">
        <v>135.95</v>
      </c>
      <c r="F2514" s="4" t="n">
        <v>1495.45</v>
      </c>
      <c r="G2514" s="4" t="n">
        <f aca="false">INDEX(Data_Products!$D$2:$D$33,MATCH(C2514,Data_Products!$A$2:$A$33,0))</f>
        <v>111.1</v>
      </c>
      <c r="H2514" s="4" t="str">
        <f aca="false">INDEX(Data_Products!$C$2:$C$33,MATCH(C2514,Data_Products!$A$2:$A$33,0))</f>
        <v>Timber</v>
      </c>
      <c r="I2514" s="10" t="n">
        <f aca="false">D2514*(E2514-G2514)</f>
        <v>273.35</v>
      </c>
      <c r="J2514" s="11" t="n">
        <f aca="false">IFERROR(I2514/F2514,0)</f>
        <v>0.18278778962854</v>
      </c>
      <c r="K2514" s="4" t="str">
        <f aca="false">IFERROR(INDEX(Data_Orders!$F$2:$F$4727,MATCH(B2514,Data_Orders!$A$2:$A$4727,0)),"")</f>
        <v>Contractor</v>
      </c>
      <c r="L2514" s="4" t="str">
        <f aca="false">IFERROR(INDEX(Data_Orders!$D$2:$D$4727,MATCH(B2514,Data_Orders!$A$2:$A$4727,0)),"")</f>
        <v>Nuneaton</v>
      </c>
    </row>
    <row r="2515" customFormat="false" ht="15" hidden="false" customHeight="false" outlineLevel="0" collapsed="false">
      <c r="A2515" s="4" t="s">
        <v>8331</v>
      </c>
      <c r="B2515" s="4" t="s">
        <v>1919</v>
      </c>
      <c r="C2515" s="4" t="s">
        <v>1028</v>
      </c>
      <c r="D2515" s="4" t="n">
        <v>16</v>
      </c>
      <c r="E2515" s="4" t="n">
        <v>118.79</v>
      </c>
      <c r="F2515" s="4" t="n">
        <v>1900.64</v>
      </c>
      <c r="G2515" s="4" t="n">
        <f aca="false">INDEX(Data_Products!$D$2:$D$33,MATCH(C2515,Data_Products!$A$2:$A$33,0))</f>
        <v>81.07</v>
      </c>
      <c r="H2515" s="4" t="str">
        <f aca="false">INDEX(Data_Products!$C$2:$C$33,MATCH(C2515,Data_Products!$A$2:$A$33,0))</f>
        <v>Cement &amp; Aggregates</v>
      </c>
      <c r="I2515" s="10" t="n">
        <f aca="false">D2515*(E2515-G2515)</f>
        <v>603.52</v>
      </c>
      <c r="J2515" s="11" t="n">
        <f aca="false">IFERROR(I2515/F2515,0)</f>
        <v>0.317535146056065</v>
      </c>
      <c r="K2515" s="4" t="str">
        <f aca="false">IFERROR(INDEX(Data_Orders!$F$2:$F$4727,MATCH(B2515,Data_Orders!$A$2:$A$4727,0)),"")</f>
        <v>Retail</v>
      </c>
      <c r="L2515" s="4" t="str">
        <f aca="false">IFERROR(INDEX(Data_Orders!$D$2:$D$4727,MATCH(B2515,Data_Orders!$A$2:$A$4727,0)),"")</f>
        <v>Leicester</v>
      </c>
    </row>
    <row r="2516" customFormat="false" ht="15" hidden="false" customHeight="false" outlineLevel="0" collapsed="false">
      <c r="A2516" s="4" t="s">
        <v>8332</v>
      </c>
      <c r="B2516" s="4" t="s">
        <v>1919</v>
      </c>
      <c r="C2516" s="4" t="s">
        <v>1077</v>
      </c>
      <c r="D2516" s="4" t="n">
        <v>12</v>
      </c>
      <c r="E2516" s="4" t="n">
        <v>46.61</v>
      </c>
      <c r="F2516" s="4" t="n">
        <v>559.32</v>
      </c>
      <c r="G2516" s="4" t="n">
        <f aca="false">INDEX(Data_Products!$D$2:$D$33,MATCH(C2516,Data_Products!$A$2:$A$33,0))</f>
        <v>36.87</v>
      </c>
      <c r="H2516" s="4" t="str">
        <f aca="false">INDEX(Data_Products!$C$2:$C$33,MATCH(C2516,Data_Products!$A$2:$A$33,0))</f>
        <v>Landscaping</v>
      </c>
      <c r="I2516" s="10" t="n">
        <f aca="false">D2516*(E2516-G2516)</f>
        <v>116.88</v>
      </c>
      <c r="J2516" s="11" t="n">
        <f aca="false">IFERROR(I2516/F2516,0)</f>
        <v>0.208968032611028</v>
      </c>
      <c r="K2516" s="4" t="str">
        <f aca="false">IFERROR(INDEX(Data_Orders!$F$2:$F$4727,MATCH(B2516,Data_Orders!$A$2:$A$4727,0)),"")</f>
        <v>Retail</v>
      </c>
      <c r="L2516" s="4" t="str">
        <f aca="false">IFERROR(INDEX(Data_Orders!$D$2:$D$4727,MATCH(B2516,Data_Orders!$A$2:$A$4727,0)),"")</f>
        <v>Leicester</v>
      </c>
    </row>
    <row r="2517" customFormat="false" ht="15" hidden="false" customHeight="false" outlineLevel="0" collapsed="false">
      <c r="A2517" s="4" t="s">
        <v>8333</v>
      </c>
      <c r="B2517" s="4" t="s">
        <v>1920</v>
      </c>
      <c r="C2517" s="4" t="s">
        <v>1017</v>
      </c>
      <c r="D2517" s="4" t="n">
        <v>18</v>
      </c>
      <c r="E2517" s="4" t="n">
        <v>49.15</v>
      </c>
      <c r="F2517" s="4" t="n">
        <v>884.7</v>
      </c>
      <c r="G2517" s="4" t="n">
        <f aca="false">INDEX(Data_Products!$D$2:$D$33,MATCH(C2517,Data_Products!$A$2:$A$33,0))</f>
        <v>31.44</v>
      </c>
      <c r="H2517" s="4" t="str">
        <f aca="false">INDEX(Data_Products!$C$2:$C$33,MATCH(C2517,Data_Products!$A$2:$A$33,0))</f>
        <v>Timber</v>
      </c>
      <c r="I2517" s="10" t="n">
        <f aca="false">D2517*(E2517-G2517)</f>
        <v>318.78</v>
      </c>
      <c r="J2517" s="11" t="n">
        <f aca="false">IFERROR(I2517/F2517,0)</f>
        <v>0.360325534079349</v>
      </c>
      <c r="K2517" s="4" t="str">
        <f aca="false">IFERROR(INDEX(Data_Orders!$F$2:$F$4727,MATCH(B2517,Data_Orders!$A$2:$A$4727,0)),"")</f>
        <v>Retail</v>
      </c>
      <c r="L2517" s="4" t="str">
        <f aca="false">IFERROR(INDEX(Data_Orders!$D$2:$D$4727,MATCH(B2517,Data_Orders!$A$2:$A$4727,0)),"")</f>
        <v>Leicester</v>
      </c>
    </row>
    <row r="2518" customFormat="false" ht="15" hidden="false" customHeight="false" outlineLevel="0" collapsed="false">
      <c r="A2518" s="4" t="s">
        <v>8334</v>
      </c>
      <c r="B2518" s="4" t="s">
        <v>1920</v>
      </c>
      <c r="C2518" s="4" t="s">
        <v>1057</v>
      </c>
      <c r="D2518" s="4" t="n">
        <v>5</v>
      </c>
      <c r="E2518" s="4" t="n">
        <v>176.81</v>
      </c>
      <c r="F2518" s="4" t="n">
        <v>884.05</v>
      </c>
      <c r="G2518" s="4" t="n">
        <f aca="false">INDEX(Data_Products!$D$2:$D$33,MATCH(C2518,Data_Products!$A$2:$A$33,0))</f>
        <v>129.57</v>
      </c>
      <c r="H2518" s="4" t="str">
        <f aca="false">INDEX(Data_Products!$C$2:$C$33,MATCH(C2518,Data_Products!$A$2:$A$33,0))</f>
        <v>Roofing</v>
      </c>
      <c r="I2518" s="10" t="n">
        <f aca="false">D2518*(E2518-G2518)</f>
        <v>236.2</v>
      </c>
      <c r="J2518" s="11" t="n">
        <f aca="false">IFERROR(I2518/F2518,0)</f>
        <v>0.267179458175443</v>
      </c>
      <c r="K2518" s="4" t="str">
        <f aca="false">IFERROR(INDEX(Data_Orders!$F$2:$F$4727,MATCH(B2518,Data_Orders!$A$2:$A$4727,0)),"")</f>
        <v>Retail</v>
      </c>
      <c r="L2518" s="4" t="str">
        <f aca="false">IFERROR(INDEX(Data_Orders!$D$2:$D$4727,MATCH(B2518,Data_Orders!$A$2:$A$4727,0)),"")</f>
        <v>Leicester</v>
      </c>
    </row>
    <row r="2519" customFormat="false" ht="15" hidden="false" customHeight="false" outlineLevel="0" collapsed="false">
      <c r="A2519" s="4" t="s">
        <v>8335</v>
      </c>
      <c r="B2519" s="4" t="s">
        <v>1920</v>
      </c>
      <c r="C2519" s="4" t="s">
        <v>1010</v>
      </c>
      <c r="D2519" s="4" t="n">
        <v>11</v>
      </c>
      <c r="E2519" s="4" t="n">
        <v>135.95</v>
      </c>
      <c r="F2519" s="4" t="n">
        <v>1495.45</v>
      </c>
      <c r="G2519" s="4" t="n">
        <f aca="false">INDEX(Data_Products!$D$2:$D$33,MATCH(C2519,Data_Products!$A$2:$A$33,0))</f>
        <v>111.1</v>
      </c>
      <c r="H2519" s="4" t="str">
        <f aca="false">INDEX(Data_Products!$C$2:$C$33,MATCH(C2519,Data_Products!$A$2:$A$33,0))</f>
        <v>Timber</v>
      </c>
      <c r="I2519" s="10" t="n">
        <f aca="false">D2519*(E2519-G2519)</f>
        <v>273.35</v>
      </c>
      <c r="J2519" s="11" t="n">
        <f aca="false">IFERROR(I2519/F2519,0)</f>
        <v>0.18278778962854</v>
      </c>
      <c r="K2519" s="4" t="str">
        <f aca="false">IFERROR(INDEX(Data_Orders!$F$2:$F$4727,MATCH(B2519,Data_Orders!$A$2:$A$4727,0)),"")</f>
        <v>Retail</v>
      </c>
      <c r="L2519" s="4" t="str">
        <f aca="false">IFERROR(INDEX(Data_Orders!$D$2:$D$4727,MATCH(B2519,Data_Orders!$A$2:$A$4727,0)),"")</f>
        <v>Leicester</v>
      </c>
    </row>
    <row r="2520" customFormat="false" ht="15" hidden="false" customHeight="false" outlineLevel="0" collapsed="false">
      <c r="A2520" s="4" t="s">
        <v>8336</v>
      </c>
      <c r="B2520" s="4" t="s">
        <v>1921</v>
      </c>
      <c r="C2520" s="4" t="s">
        <v>1061</v>
      </c>
      <c r="D2520" s="4" t="n">
        <v>17</v>
      </c>
      <c r="E2520" s="4" t="n">
        <v>145.57</v>
      </c>
      <c r="F2520" s="4" t="n">
        <v>2474.69</v>
      </c>
      <c r="G2520" s="4" t="n">
        <f aca="false">INDEX(Data_Products!$D$2:$D$33,MATCH(C2520,Data_Products!$A$2:$A$33,0))</f>
        <v>119.29</v>
      </c>
      <c r="H2520" s="4" t="str">
        <f aca="false">INDEX(Data_Products!$C$2:$C$33,MATCH(C2520,Data_Products!$A$2:$A$33,0))</f>
        <v>Plumbing &amp; Drainage</v>
      </c>
      <c r="I2520" s="10" t="n">
        <f aca="false">D2520*(E2520-G2520)</f>
        <v>446.76</v>
      </c>
      <c r="J2520" s="11" t="n">
        <f aca="false">IFERROR(I2520/F2520,0)</f>
        <v>0.180531702960775</v>
      </c>
      <c r="K2520" s="4" t="str">
        <f aca="false">IFERROR(INDEX(Data_Orders!$F$2:$F$4727,MATCH(B2520,Data_Orders!$A$2:$A$4727,0)),"")</f>
        <v>Retail</v>
      </c>
      <c r="L2520" s="4" t="str">
        <f aca="false">IFERROR(INDEX(Data_Orders!$D$2:$D$4727,MATCH(B2520,Data_Orders!$A$2:$A$4727,0)),"")</f>
        <v>Leicester</v>
      </c>
    </row>
    <row r="2521" customFormat="false" ht="15" hidden="false" customHeight="false" outlineLevel="0" collapsed="false">
      <c r="A2521" s="4" t="s">
        <v>8337</v>
      </c>
      <c r="B2521" s="4" t="s">
        <v>1921</v>
      </c>
      <c r="C2521" s="4" t="s">
        <v>1064</v>
      </c>
      <c r="D2521" s="4" t="n">
        <v>20</v>
      </c>
      <c r="E2521" s="4" t="n">
        <v>97.63</v>
      </c>
      <c r="F2521" s="4" t="n">
        <v>1952.6</v>
      </c>
      <c r="G2521" s="4" t="n">
        <f aca="false">INDEX(Data_Products!$D$2:$D$33,MATCH(C2521,Data_Products!$A$2:$A$33,0))</f>
        <v>65.21</v>
      </c>
      <c r="H2521" s="4" t="str">
        <f aca="false">INDEX(Data_Products!$C$2:$C$33,MATCH(C2521,Data_Products!$A$2:$A$33,0))</f>
        <v>Plumbing &amp; Drainage</v>
      </c>
      <c r="I2521" s="10" t="n">
        <f aca="false">D2521*(E2521-G2521)</f>
        <v>648.4</v>
      </c>
      <c r="J2521" s="11" t="n">
        <f aca="false">IFERROR(I2521/F2521,0)</f>
        <v>0.332070060432244</v>
      </c>
      <c r="K2521" s="4" t="str">
        <f aca="false">IFERROR(INDEX(Data_Orders!$F$2:$F$4727,MATCH(B2521,Data_Orders!$A$2:$A$4727,0)),"")</f>
        <v>Retail</v>
      </c>
      <c r="L2521" s="4" t="str">
        <f aca="false">IFERROR(INDEX(Data_Orders!$D$2:$D$4727,MATCH(B2521,Data_Orders!$A$2:$A$4727,0)),"")</f>
        <v>Leicester</v>
      </c>
    </row>
    <row r="2522" customFormat="false" ht="15" hidden="false" customHeight="false" outlineLevel="0" collapsed="false">
      <c r="A2522" s="4" t="s">
        <v>8338</v>
      </c>
      <c r="B2522" s="4" t="s">
        <v>1921</v>
      </c>
      <c r="C2522" s="4" t="s">
        <v>1050</v>
      </c>
      <c r="D2522" s="4" t="n">
        <v>12</v>
      </c>
      <c r="E2522" s="4" t="n">
        <v>238.63</v>
      </c>
      <c r="F2522" s="4" t="n">
        <v>2863.56</v>
      </c>
      <c r="G2522" s="4" t="n">
        <f aca="false">INDEX(Data_Products!$D$2:$D$33,MATCH(C2522,Data_Products!$A$2:$A$33,0))</f>
        <v>148.91</v>
      </c>
      <c r="H2522" s="4" t="str">
        <f aca="false">INDEX(Data_Products!$C$2:$C$33,MATCH(C2522,Data_Products!$A$2:$A$33,0))</f>
        <v>Tools &amp; Fixings</v>
      </c>
      <c r="I2522" s="10" t="n">
        <f aca="false">D2522*(E2522-G2522)</f>
        <v>1076.64</v>
      </c>
      <c r="J2522" s="11" t="n">
        <f aca="false">IFERROR(I2522/F2522,0)</f>
        <v>0.375979549930855</v>
      </c>
      <c r="K2522" s="4" t="str">
        <f aca="false">IFERROR(INDEX(Data_Orders!$F$2:$F$4727,MATCH(B2522,Data_Orders!$A$2:$A$4727,0)),"")</f>
        <v>Retail</v>
      </c>
      <c r="L2522" s="4" t="str">
        <f aca="false">IFERROR(INDEX(Data_Orders!$D$2:$D$4727,MATCH(B2522,Data_Orders!$A$2:$A$4727,0)),"")</f>
        <v>Leicester</v>
      </c>
    </row>
    <row r="2523" customFormat="false" ht="15" hidden="false" customHeight="false" outlineLevel="0" collapsed="false">
      <c r="A2523" s="4" t="s">
        <v>8339</v>
      </c>
      <c r="B2523" s="4" t="s">
        <v>1922</v>
      </c>
      <c r="C2523" s="4" t="s">
        <v>1024</v>
      </c>
      <c r="D2523" s="4" t="n">
        <v>3</v>
      </c>
      <c r="E2523" s="4" t="n">
        <v>137.14</v>
      </c>
      <c r="F2523" s="4" t="n">
        <v>411.42</v>
      </c>
      <c r="G2523" s="4" t="n">
        <f aca="false">INDEX(Data_Products!$D$2:$D$33,MATCH(C2523,Data_Products!$A$2:$A$33,0))</f>
        <v>99.99</v>
      </c>
      <c r="H2523" s="4" t="str">
        <f aca="false">INDEX(Data_Products!$C$2:$C$33,MATCH(C2523,Data_Products!$A$2:$A$33,0))</f>
        <v>Cement &amp; Aggregates</v>
      </c>
      <c r="I2523" s="10" t="n">
        <f aca="false">D2523*(E2523-G2523)</f>
        <v>111.45</v>
      </c>
      <c r="J2523" s="11" t="n">
        <f aca="false">IFERROR(I2523/F2523,0)</f>
        <v>0.270891060230421</v>
      </c>
      <c r="K2523" s="4" t="str">
        <f aca="false">IFERROR(INDEX(Data_Orders!$F$2:$F$4727,MATCH(B2523,Data_Orders!$A$2:$A$4727,0)),"")</f>
        <v>Retail</v>
      </c>
      <c r="L2523" s="4" t="str">
        <f aca="false">IFERROR(INDEX(Data_Orders!$D$2:$D$4727,MATCH(B2523,Data_Orders!$A$2:$A$4727,0)),"")</f>
        <v>Leicester</v>
      </c>
    </row>
    <row r="2524" customFormat="false" ht="15" hidden="false" customHeight="false" outlineLevel="0" collapsed="false">
      <c r="A2524" s="4" t="s">
        <v>8340</v>
      </c>
      <c r="B2524" s="4" t="s">
        <v>1922</v>
      </c>
      <c r="C2524" s="4" t="s">
        <v>1050</v>
      </c>
      <c r="D2524" s="4" t="n">
        <v>4</v>
      </c>
      <c r="E2524" s="4" t="n">
        <v>238.63</v>
      </c>
      <c r="F2524" s="4" t="n">
        <v>954.52</v>
      </c>
      <c r="G2524" s="4" t="n">
        <f aca="false">INDEX(Data_Products!$D$2:$D$33,MATCH(C2524,Data_Products!$A$2:$A$33,0))</f>
        <v>148.91</v>
      </c>
      <c r="H2524" s="4" t="str">
        <f aca="false">INDEX(Data_Products!$C$2:$C$33,MATCH(C2524,Data_Products!$A$2:$A$33,0))</f>
        <v>Tools &amp; Fixings</v>
      </c>
      <c r="I2524" s="10" t="n">
        <f aca="false">D2524*(E2524-G2524)</f>
        <v>358.88</v>
      </c>
      <c r="J2524" s="11" t="n">
        <f aca="false">IFERROR(I2524/F2524,0)</f>
        <v>0.375979549930855</v>
      </c>
      <c r="K2524" s="4" t="str">
        <f aca="false">IFERROR(INDEX(Data_Orders!$F$2:$F$4727,MATCH(B2524,Data_Orders!$A$2:$A$4727,0)),"")</f>
        <v>Retail</v>
      </c>
      <c r="L2524" s="4" t="str">
        <f aca="false">IFERROR(INDEX(Data_Orders!$D$2:$D$4727,MATCH(B2524,Data_Orders!$A$2:$A$4727,0)),"")</f>
        <v>Leicester</v>
      </c>
    </row>
    <row r="2525" customFormat="false" ht="15" hidden="false" customHeight="false" outlineLevel="0" collapsed="false">
      <c r="A2525" s="4" t="s">
        <v>8341</v>
      </c>
      <c r="B2525" s="4" t="s">
        <v>1922</v>
      </c>
      <c r="C2525" s="4" t="s">
        <v>1037</v>
      </c>
      <c r="D2525" s="4" t="n">
        <v>5</v>
      </c>
      <c r="E2525" s="4" t="n">
        <v>90.97</v>
      </c>
      <c r="F2525" s="4" t="n">
        <v>454.85</v>
      </c>
      <c r="G2525" s="4" t="n">
        <f aca="false">INDEX(Data_Products!$D$2:$D$33,MATCH(C2525,Data_Products!$A$2:$A$33,0))</f>
        <v>73.81</v>
      </c>
      <c r="H2525" s="4" t="str">
        <f aca="false">INDEX(Data_Products!$C$2:$C$33,MATCH(C2525,Data_Products!$A$2:$A$33,0))</f>
        <v>Insulation</v>
      </c>
      <c r="I2525" s="10" t="n">
        <f aca="false">D2525*(E2525-G2525)</f>
        <v>85.8</v>
      </c>
      <c r="J2525" s="11" t="n">
        <f aca="false">IFERROR(I2525/F2525,0)</f>
        <v>0.18863361547763</v>
      </c>
      <c r="K2525" s="4" t="str">
        <f aca="false">IFERROR(INDEX(Data_Orders!$F$2:$F$4727,MATCH(B2525,Data_Orders!$A$2:$A$4727,0)),"")</f>
        <v>Retail</v>
      </c>
      <c r="L2525" s="4" t="str">
        <f aca="false">IFERROR(INDEX(Data_Orders!$D$2:$D$4727,MATCH(B2525,Data_Orders!$A$2:$A$4727,0)),"")</f>
        <v>Leicester</v>
      </c>
    </row>
    <row r="2526" customFormat="false" ht="15" hidden="false" customHeight="false" outlineLevel="0" collapsed="false">
      <c r="A2526" s="4" t="s">
        <v>8342</v>
      </c>
      <c r="B2526" s="4" t="s">
        <v>1923</v>
      </c>
      <c r="C2526" s="4" t="s">
        <v>1017</v>
      </c>
      <c r="D2526" s="4" t="n">
        <v>7</v>
      </c>
      <c r="E2526" s="4" t="n">
        <v>49.15</v>
      </c>
      <c r="F2526" s="4" t="n">
        <v>344.05</v>
      </c>
      <c r="G2526" s="4" t="n">
        <f aca="false">INDEX(Data_Products!$D$2:$D$33,MATCH(C2526,Data_Products!$A$2:$A$33,0))</f>
        <v>31.44</v>
      </c>
      <c r="H2526" s="4" t="str">
        <f aca="false">INDEX(Data_Products!$C$2:$C$33,MATCH(C2526,Data_Products!$A$2:$A$33,0))</f>
        <v>Timber</v>
      </c>
      <c r="I2526" s="10" t="n">
        <f aca="false">D2526*(E2526-G2526)</f>
        <v>123.97</v>
      </c>
      <c r="J2526" s="11" t="n">
        <f aca="false">IFERROR(I2526/F2526,0)</f>
        <v>0.360325534079349</v>
      </c>
      <c r="K2526" s="4" t="str">
        <f aca="false">IFERROR(INDEX(Data_Orders!$F$2:$F$4727,MATCH(B2526,Data_Orders!$A$2:$A$4727,0)),"")</f>
        <v>Retail</v>
      </c>
      <c r="L2526" s="4" t="str">
        <f aca="false">IFERROR(INDEX(Data_Orders!$D$2:$D$4727,MATCH(B2526,Data_Orders!$A$2:$A$4727,0)),"")</f>
        <v>Leicester</v>
      </c>
    </row>
    <row r="2527" customFormat="false" ht="15" hidden="false" customHeight="false" outlineLevel="0" collapsed="false">
      <c r="A2527" s="4" t="s">
        <v>8343</v>
      </c>
      <c r="B2527" s="4" t="s">
        <v>1923</v>
      </c>
      <c r="C2527" s="4" t="s">
        <v>1013</v>
      </c>
      <c r="D2527" s="4" t="n">
        <v>7</v>
      </c>
      <c r="E2527" s="4" t="n">
        <v>240.92</v>
      </c>
      <c r="F2527" s="4" t="n">
        <v>1686.44</v>
      </c>
      <c r="G2527" s="4" t="n">
        <f aca="false">INDEX(Data_Products!$D$2:$D$33,MATCH(C2527,Data_Products!$A$2:$A$33,0))</f>
        <v>168.32</v>
      </c>
      <c r="H2527" s="4" t="str">
        <f aca="false">INDEX(Data_Products!$C$2:$C$33,MATCH(C2527,Data_Products!$A$2:$A$33,0))</f>
        <v>Timber</v>
      </c>
      <c r="I2527" s="10" t="n">
        <f aca="false">D2527*(E2527-G2527)</f>
        <v>508.2</v>
      </c>
      <c r="J2527" s="11" t="n">
        <f aca="false">IFERROR(I2527/F2527,0)</f>
        <v>0.301344844761747</v>
      </c>
      <c r="K2527" s="4" t="str">
        <f aca="false">IFERROR(INDEX(Data_Orders!$F$2:$F$4727,MATCH(B2527,Data_Orders!$A$2:$A$4727,0)),"")</f>
        <v>Retail</v>
      </c>
      <c r="L2527" s="4" t="str">
        <f aca="false">IFERROR(INDEX(Data_Orders!$D$2:$D$4727,MATCH(B2527,Data_Orders!$A$2:$A$4727,0)),"")</f>
        <v>Leicester</v>
      </c>
    </row>
    <row r="2528" customFormat="false" ht="15" hidden="false" customHeight="false" outlineLevel="0" collapsed="false">
      <c r="A2528" s="4" t="s">
        <v>8344</v>
      </c>
      <c r="B2528" s="4" t="s">
        <v>1923</v>
      </c>
      <c r="C2528" s="4" t="s">
        <v>1050</v>
      </c>
      <c r="D2528" s="4" t="n">
        <v>15</v>
      </c>
      <c r="E2528" s="4" t="n">
        <v>238.63</v>
      </c>
      <c r="F2528" s="4" t="n">
        <v>3579.45</v>
      </c>
      <c r="G2528" s="4" t="n">
        <f aca="false">INDEX(Data_Products!$D$2:$D$33,MATCH(C2528,Data_Products!$A$2:$A$33,0))</f>
        <v>148.91</v>
      </c>
      <c r="H2528" s="4" t="str">
        <f aca="false">INDEX(Data_Products!$C$2:$C$33,MATCH(C2528,Data_Products!$A$2:$A$33,0))</f>
        <v>Tools &amp; Fixings</v>
      </c>
      <c r="I2528" s="10" t="n">
        <f aca="false">D2528*(E2528-G2528)</f>
        <v>1345.8</v>
      </c>
      <c r="J2528" s="11" t="n">
        <f aca="false">IFERROR(I2528/F2528,0)</f>
        <v>0.375979549930855</v>
      </c>
      <c r="K2528" s="4" t="str">
        <f aca="false">IFERROR(INDEX(Data_Orders!$F$2:$F$4727,MATCH(B2528,Data_Orders!$A$2:$A$4727,0)),"")</f>
        <v>Retail</v>
      </c>
      <c r="L2528" s="4" t="str">
        <f aca="false">IFERROR(INDEX(Data_Orders!$D$2:$D$4727,MATCH(B2528,Data_Orders!$A$2:$A$4727,0)),"")</f>
        <v>Leicester</v>
      </c>
    </row>
    <row r="2529" customFormat="false" ht="15" hidden="false" customHeight="false" outlineLevel="0" collapsed="false">
      <c r="A2529" s="4" t="s">
        <v>8345</v>
      </c>
      <c r="B2529" s="4" t="s">
        <v>1923</v>
      </c>
      <c r="C2529" s="4" t="s">
        <v>1077</v>
      </c>
      <c r="D2529" s="4" t="n">
        <v>4</v>
      </c>
      <c r="E2529" s="4" t="n">
        <v>46.61</v>
      </c>
      <c r="F2529" s="4" t="n">
        <v>186.44</v>
      </c>
      <c r="G2529" s="4" t="n">
        <f aca="false">INDEX(Data_Products!$D$2:$D$33,MATCH(C2529,Data_Products!$A$2:$A$33,0))</f>
        <v>36.87</v>
      </c>
      <c r="H2529" s="4" t="str">
        <f aca="false">INDEX(Data_Products!$C$2:$C$33,MATCH(C2529,Data_Products!$A$2:$A$33,0))</f>
        <v>Landscaping</v>
      </c>
      <c r="I2529" s="10" t="n">
        <f aca="false">D2529*(E2529-G2529)</f>
        <v>38.96</v>
      </c>
      <c r="J2529" s="11" t="n">
        <f aca="false">IFERROR(I2529/F2529,0)</f>
        <v>0.208968032611028</v>
      </c>
      <c r="K2529" s="4" t="str">
        <f aca="false">IFERROR(INDEX(Data_Orders!$F$2:$F$4727,MATCH(B2529,Data_Orders!$A$2:$A$4727,0)),"")</f>
        <v>Retail</v>
      </c>
      <c r="L2529" s="4" t="str">
        <f aca="false">IFERROR(INDEX(Data_Orders!$D$2:$D$4727,MATCH(B2529,Data_Orders!$A$2:$A$4727,0)),"")</f>
        <v>Leicester</v>
      </c>
    </row>
    <row r="2530" customFormat="false" ht="15" hidden="false" customHeight="false" outlineLevel="0" collapsed="false">
      <c r="A2530" s="4" t="s">
        <v>8346</v>
      </c>
      <c r="B2530" s="4" t="s">
        <v>1923</v>
      </c>
      <c r="C2530" s="4" t="s">
        <v>1075</v>
      </c>
      <c r="D2530" s="4" t="n">
        <v>3</v>
      </c>
      <c r="E2530" s="4" t="n">
        <v>98.61</v>
      </c>
      <c r="F2530" s="4" t="n">
        <v>295.83</v>
      </c>
      <c r="G2530" s="4" t="n">
        <f aca="false">INDEX(Data_Products!$D$2:$D$33,MATCH(C2530,Data_Products!$A$2:$A$33,0))</f>
        <v>74.84</v>
      </c>
      <c r="H2530" s="4" t="str">
        <f aca="false">INDEX(Data_Products!$C$2:$C$33,MATCH(C2530,Data_Products!$A$2:$A$33,0))</f>
        <v>Landscaping</v>
      </c>
      <c r="I2530" s="10" t="n">
        <f aca="false">D2530*(E2530-G2530)</f>
        <v>71.31</v>
      </c>
      <c r="J2530" s="11" t="n">
        <f aca="false">IFERROR(I2530/F2530,0)</f>
        <v>0.24105060338708</v>
      </c>
      <c r="K2530" s="4" t="str">
        <f aca="false">IFERROR(INDEX(Data_Orders!$F$2:$F$4727,MATCH(B2530,Data_Orders!$A$2:$A$4727,0)),"")</f>
        <v>Retail</v>
      </c>
      <c r="L2530" s="4" t="str">
        <f aca="false">IFERROR(INDEX(Data_Orders!$D$2:$D$4727,MATCH(B2530,Data_Orders!$A$2:$A$4727,0)),"")</f>
        <v>Leicester</v>
      </c>
    </row>
    <row r="2531" customFormat="false" ht="15" hidden="false" customHeight="false" outlineLevel="0" collapsed="false">
      <c r="A2531" s="4" t="s">
        <v>8347</v>
      </c>
      <c r="B2531" s="4" t="s">
        <v>1924</v>
      </c>
      <c r="C2531" s="4" t="s">
        <v>1032</v>
      </c>
      <c r="D2531" s="4" t="n">
        <v>7</v>
      </c>
      <c r="E2531" s="4" t="n">
        <v>99.65</v>
      </c>
      <c r="F2531" s="4" t="n">
        <v>697.55</v>
      </c>
      <c r="G2531" s="4" t="n">
        <f aca="false">INDEX(Data_Products!$D$2:$D$33,MATCH(C2531,Data_Products!$A$2:$A$33,0))</f>
        <v>58.26</v>
      </c>
      <c r="H2531" s="4" t="str">
        <f aca="false">INDEX(Data_Products!$C$2:$C$33,MATCH(C2531,Data_Products!$A$2:$A$33,0))</f>
        <v>Insulation</v>
      </c>
      <c r="I2531" s="10" t="n">
        <f aca="false">D2531*(E2531-G2531)</f>
        <v>289.73</v>
      </c>
      <c r="J2531" s="11" t="n">
        <f aca="false">IFERROR(I2531/F2531,0)</f>
        <v>0.415353738083292</v>
      </c>
      <c r="K2531" s="4" t="str">
        <f aca="false">IFERROR(INDEX(Data_Orders!$F$2:$F$4727,MATCH(B2531,Data_Orders!$A$2:$A$4727,0)),"")</f>
        <v>Retail</v>
      </c>
      <c r="L2531" s="4" t="str">
        <f aca="false">IFERROR(INDEX(Data_Orders!$D$2:$D$4727,MATCH(B2531,Data_Orders!$A$2:$A$4727,0)),"")</f>
        <v>Leicester</v>
      </c>
    </row>
    <row r="2532" customFormat="false" ht="15" hidden="false" customHeight="false" outlineLevel="0" collapsed="false">
      <c r="A2532" s="4" t="s">
        <v>8348</v>
      </c>
      <c r="B2532" s="4" t="s">
        <v>1924</v>
      </c>
      <c r="C2532" s="4" t="s">
        <v>1030</v>
      </c>
      <c r="D2532" s="4" t="n">
        <v>18</v>
      </c>
      <c r="E2532" s="4" t="n">
        <v>25.23</v>
      </c>
      <c r="F2532" s="4" t="n">
        <v>454.14</v>
      </c>
      <c r="G2532" s="4" t="n">
        <f aca="false">INDEX(Data_Products!$D$2:$D$33,MATCH(C2532,Data_Products!$A$2:$A$33,0))</f>
        <v>17.67</v>
      </c>
      <c r="H2532" s="4" t="str">
        <f aca="false">INDEX(Data_Products!$C$2:$C$33,MATCH(C2532,Data_Products!$A$2:$A$33,0))</f>
        <v>Cement &amp; Aggregates</v>
      </c>
      <c r="I2532" s="10" t="n">
        <f aca="false">D2532*(E2532-G2532)</f>
        <v>136.08</v>
      </c>
      <c r="J2532" s="11" t="n">
        <f aca="false">IFERROR(I2532/F2532,0)</f>
        <v>0.299643281807372</v>
      </c>
      <c r="K2532" s="4" t="str">
        <f aca="false">IFERROR(INDEX(Data_Orders!$F$2:$F$4727,MATCH(B2532,Data_Orders!$A$2:$A$4727,0)),"")</f>
        <v>Retail</v>
      </c>
      <c r="L2532" s="4" t="str">
        <f aca="false">IFERROR(INDEX(Data_Orders!$D$2:$D$4727,MATCH(B2532,Data_Orders!$A$2:$A$4727,0)),"")</f>
        <v>Leicester</v>
      </c>
    </row>
    <row r="2533" customFormat="false" ht="15" hidden="false" customHeight="false" outlineLevel="0" collapsed="false">
      <c r="A2533" s="4" t="s">
        <v>8349</v>
      </c>
      <c r="B2533" s="4" t="s">
        <v>1924</v>
      </c>
      <c r="C2533" s="4" t="s">
        <v>1061</v>
      </c>
      <c r="D2533" s="4" t="n">
        <v>5</v>
      </c>
      <c r="E2533" s="4" t="n">
        <v>145.57</v>
      </c>
      <c r="F2533" s="4" t="n">
        <v>727.85</v>
      </c>
      <c r="G2533" s="4" t="n">
        <f aca="false">INDEX(Data_Products!$D$2:$D$33,MATCH(C2533,Data_Products!$A$2:$A$33,0))</f>
        <v>119.29</v>
      </c>
      <c r="H2533" s="4" t="str">
        <f aca="false">INDEX(Data_Products!$C$2:$C$33,MATCH(C2533,Data_Products!$A$2:$A$33,0))</f>
        <v>Plumbing &amp; Drainage</v>
      </c>
      <c r="I2533" s="10" t="n">
        <f aca="false">D2533*(E2533-G2533)</f>
        <v>131.4</v>
      </c>
      <c r="J2533" s="11" t="n">
        <f aca="false">IFERROR(I2533/F2533,0)</f>
        <v>0.180531702960775</v>
      </c>
      <c r="K2533" s="4" t="str">
        <f aca="false">IFERROR(INDEX(Data_Orders!$F$2:$F$4727,MATCH(B2533,Data_Orders!$A$2:$A$4727,0)),"")</f>
        <v>Retail</v>
      </c>
      <c r="L2533" s="4" t="str">
        <f aca="false">IFERROR(INDEX(Data_Orders!$D$2:$D$4727,MATCH(B2533,Data_Orders!$A$2:$A$4727,0)),"")</f>
        <v>Leicester</v>
      </c>
    </row>
    <row r="2534" customFormat="false" ht="15" hidden="false" customHeight="false" outlineLevel="0" collapsed="false">
      <c r="A2534" s="4" t="s">
        <v>8350</v>
      </c>
      <c r="B2534" s="4" t="s">
        <v>1924</v>
      </c>
      <c r="C2534" s="4" t="s">
        <v>1044</v>
      </c>
      <c r="D2534" s="4" t="n">
        <v>2</v>
      </c>
      <c r="E2534" s="4" t="n">
        <v>190.44</v>
      </c>
      <c r="F2534" s="4" t="n">
        <v>380.88</v>
      </c>
      <c r="G2534" s="4" t="n">
        <f aca="false">INDEX(Data_Products!$D$2:$D$33,MATCH(C2534,Data_Products!$A$2:$A$33,0))</f>
        <v>115.48</v>
      </c>
      <c r="H2534" s="4" t="str">
        <f aca="false">INDEX(Data_Products!$C$2:$C$33,MATCH(C2534,Data_Products!$A$2:$A$33,0))</f>
        <v>Tools &amp; Fixings</v>
      </c>
      <c r="I2534" s="10" t="n">
        <f aca="false">D2534*(E2534-G2534)</f>
        <v>149.92</v>
      </c>
      <c r="J2534" s="11" t="n">
        <f aca="false">IFERROR(I2534/F2534,0)</f>
        <v>0.393614786809494</v>
      </c>
      <c r="K2534" s="4" t="str">
        <f aca="false">IFERROR(INDEX(Data_Orders!$F$2:$F$4727,MATCH(B2534,Data_Orders!$A$2:$A$4727,0)),"")</f>
        <v>Retail</v>
      </c>
      <c r="L2534" s="4" t="str">
        <f aca="false">IFERROR(INDEX(Data_Orders!$D$2:$D$4727,MATCH(B2534,Data_Orders!$A$2:$A$4727,0)),"")</f>
        <v>Leicester</v>
      </c>
    </row>
    <row r="2535" customFormat="false" ht="15" hidden="false" customHeight="false" outlineLevel="0" collapsed="false">
      <c r="A2535" s="4" t="s">
        <v>8351</v>
      </c>
      <c r="B2535" s="4" t="s">
        <v>1924</v>
      </c>
      <c r="C2535" s="4" t="s">
        <v>1064</v>
      </c>
      <c r="D2535" s="4" t="n">
        <v>5</v>
      </c>
      <c r="E2535" s="4" t="n">
        <v>97.63</v>
      </c>
      <c r="F2535" s="4" t="n">
        <v>488.15</v>
      </c>
      <c r="G2535" s="4" t="n">
        <f aca="false">INDEX(Data_Products!$D$2:$D$33,MATCH(C2535,Data_Products!$A$2:$A$33,0))</f>
        <v>65.21</v>
      </c>
      <c r="H2535" s="4" t="str">
        <f aca="false">INDEX(Data_Products!$C$2:$C$33,MATCH(C2535,Data_Products!$A$2:$A$33,0))</f>
        <v>Plumbing &amp; Drainage</v>
      </c>
      <c r="I2535" s="10" t="n">
        <f aca="false">D2535*(E2535-G2535)</f>
        <v>162.1</v>
      </c>
      <c r="J2535" s="11" t="n">
        <f aca="false">IFERROR(I2535/F2535,0)</f>
        <v>0.332070060432244</v>
      </c>
      <c r="K2535" s="4" t="str">
        <f aca="false">IFERROR(INDEX(Data_Orders!$F$2:$F$4727,MATCH(B2535,Data_Orders!$A$2:$A$4727,0)),"")</f>
        <v>Retail</v>
      </c>
      <c r="L2535" s="4" t="str">
        <f aca="false">IFERROR(INDEX(Data_Orders!$D$2:$D$4727,MATCH(B2535,Data_Orders!$A$2:$A$4727,0)),"")</f>
        <v>Leicester</v>
      </c>
    </row>
    <row r="2536" customFormat="false" ht="15" hidden="false" customHeight="false" outlineLevel="0" collapsed="false">
      <c r="A2536" s="4" t="s">
        <v>8352</v>
      </c>
      <c r="B2536" s="4" t="s">
        <v>1925</v>
      </c>
      <c r="C2536" s="4" t="s">
        <v>1048</v>
      </c>
      <c r="D2536" s="4" t="n">
        <v>18</v>
      </c>
      <c r="E2536" s="4" t="n">
        <v>112.72</v>
      </c>
      <c r="F2536" s="4" t="n">
        <v>2028.96</v>
      </c>
      <c r="G2536" s="4" t="n">
        <f aca="false">INDEX(Data_Products!$D$2:$D$33,MATCH(C2536,Data_Products!$A$2:$A$33,0))</f>
        <v>83.21</v>
      </c>
      <c r="H2536" s="4" t="str">
        <f aca="false">INDEX(Data_Products!$C$2:$C$33,MATCH(C2536,Data_Products!$A$2:$A$33,0))</f>
        <v>Tools &amp; Fixings</v>
      </c>
      <c r="I2536" s="10" t="n">
        <f aca="false">D2536*(E2536-G2536)</f>
        <v>531.18</v>
      </c>
      <c r="J2536" s="11" t="n">
        <f aca="false">IFERROR(I2536/F2536,0)</f>
        <v>0.261799148332151</v>
      </c>
      <c r="K2536" s="4" t="str">
        <f aca="false">IFERROR(INDEX(Data_Orders!$F$2:$F$4727,MATCH(B2536,Data_Orders!$A$2:$A$4727,0)),"")</f>
        <v>Retail</v>
      </c>
      <c r="L2536" s="4" t="str">
        <f aca="false">IFERROR(INDEX(Data_Orders!$D$2:$D$4727,MATCH(B2536,Data_Orders!$A$2:$A$4727,0)),"")</f>
        <v>Leicester</v>
      </c>
    </row>
    <row r="2537" customFormat="false" ht="15" hidden="false" customHeight="false" outlineLevel="0" collapsed="false">
      <c r="A2537" s="4" t="s">
        <v>8353</v>
      </c>
      <c r="B2537" s="4" t="s">
        <v>1925</v>
      </c>
      <c r="C2537" s="4" t="s">
        <v>1059</v>
      </c>
      <c r="D2537" s="4" t="n">
        <v>12</v>
      </c>
      <c r="E2537" s="4" t="n">
        <v>103.63</v>
      </c>
      <c r="F2537" s="4" t="n">
        <v>1243.56</v>
      </c>
      <c r="G2537" s="4" t="n">
        <f aca="false">INDEX(Data_Products!$D$2:$D$33,MATCH(C2537,Data_Products!$A$2:$A$33,0))</f>
        <v>82.55</v>
      </c>
      <c r="H2537" s="4" t="str">
        <f aca="false">INDEX(Data_Products!$C$2:$C$33,MATCH(C2537,Data_Products!$A$2:$A$33,0))</f>
        <v>Roofing</v>
      </c>
      <c r="I2537" s="10" t="n">
        <f aca="false">D2537*(E2537-G2537)</f>
        <v>252.96</v>
      </c>
      <c r="J2537" s="11" t="n">
        <f aca="false">IFERROR(I2537/F2537,0)</f>
        <v>0.203415999228023</v>
      </c>
      <c r="K2537" s="4" t="str">
        <f aca="false">IFERROR(INDEX(Data_Orders!$F$2:$F$4727,MATCH(B2537,Data_Orders!$A$2:$A$4727,0)),"")</f>
        <v>Retail</v>
      </c>
      <c r="L2537" s="4" t="str">
        <f aca="false">IFERROR(INDEX(Data_Orders!$D$2:$D$4727,MATCH(B2537,Data_Orders!$A$2:$A$4727,0)),"")</f>
        <v>Leicester</v>
      </c>
    </row>
    <row r="2538" customFormat="false" ht="15" hidden="false" customHeight="false" outlineLevel="0" collapsed="false">
      <c r="A2538" s="4" t="s">
        <v>8354</v>
      </c>
      <c r="B2538" s="4" t="s">
        <v>1925</v>
      </c>
      <c r="C2538" s="4" t="s">
        <v>1028</v>
      </c>
      <c r="D2538" s="4" t="n">
        <v>12</v>
      </c>
      <c r="E2538" s="4" t="n">
        <v>118.79</v>
      </c>
      <c r="F2538" s="4" t="n">
        <v>1425.48</v>
      </c>
      <c r="G2538" s="4" t="n">
        <f aca="false">INDEX(Data_Products!$D$2:$D$33,MATCH(C2538,Data_Products!$A$2:$A$33,0))</f>
        <v>81.07</v>
      </c>
      <c r="H2538" s="4" t="str">
        <f aca="false">INDEX(Data_Products!$C$2:$C$33,MATCH(C2538,Data_Products!$A$2:$A$33,0))</f>
        <v>Cement &amp; Aggregates</v>
      </c>
      <c r="I2538" s="10" t="n">
        <f aca="false">D2538*(E2538-G2538)</f>
        <v>452.64</v>
      </c>
      <c r="J2538" s="11" t="n">
        <f aca="false">IFERROR(I2538/F2538,0)</f>
        <v>0.317535146056065</v>
      </c>
      <c r="K2538" s="4" t="str">
        <f aca="false">IFERROR(INDEX(Data_Orders!$F$2:$F$4727,MATCH(B2538,Data_Orders!$A$2:$A$4727,0)),"")</f>
        <v>Retail</v>
      </c>
      <c r="L2538" s="4" t="str">
        <f aca="false">IFERROR(INDEX(Data_Orders!$D$2:$D$4727,MATCH(B2538,Data_Orders!$A$2:$A$4727,0)),"")</f>
        <v>Leicester</v>
      </c>
    </row>
    <row r="2539" customFormat="false" ht="15" hidden="false" customHeight="false" outlineLevel="0" collapsed="false">
      <c r="A2539" s="4" t="s">
        <v>8355</v>
      </c>
      <c r="B2539" s="4" t="s">
        <v>1925</v>
      </c>
      <c r="C2539" s="4" t="s">
        <v>1073</v>
      </c>
      <c r="D2539" s="4" t="n">
        <v>15</v>
      </c>
      <c r="E2539" s="4" t="n">
        <v>231.05</v>
      </c>
      <c r="F2539" s="4" t="n">
        <v>3465.75</v>
      </c>
      <c r="G2539" s="4" t="n">
        <f aca="false">INDEX(Data_Products!$D$2:$D$33,MATCH(C2539,Data_Products!$A$2:$A$33,0))</f>
        <v>148.29</v>
      </c>
      <c r="H2539" s="4" t="str">
        <f aca="false">INDEX(Data_Products!$C$2:$C$33,MATCH(C2539,Data_Products!$A$2:$A$33,0))</f>
        <v>Landscaping</v>
      </c>
      <c r="I2539" s="10" t="n">
        <f aca="false">D2539*(E2539-G2539)</f>
        <v>1241.4</v>
      </c>
      <c r="J2539" s="11" t="n">
        <f aca="false">IFERROR(I2539/F2539,0)</f>
        <v>0.358190867777537</v>
      </c>
      <c r="K2539" s="4" t="str">
        <f aca="false">IFERROR(INDEX(Data_Orders!$F$2:$F$4727,MATCH(B2539,Data_Orders!$A$2:$A$4727,0)),"")</f>
        <v>Retail</v>
      </c>
      <c r="L2539" s="4" t="str">
        <f aca="false">IFERROR(INDEX(Data_Orders!$D$2:$D$4727,MATCH(B2539,Data_Orders!$A$2:$A$4727,0)),"")</f>
        <v>Leicester</v>
      </c>
    </row>
    <row r="2540" customFormat="false" ht="15" hidden="false" customHeight="false" outlineLevel="0" collapsed="false">
      <c r="A2540" s="4" t="s">
        <v>8356</v>
      </c>
      <c r="B2540" s="4" t="s">
        <v>1926</v>
      </c>
      <c r="C2540" s="4" t="s">
        <v>1075</v>
      </c>
      <c r="D2540" s="4" t="n">
        <v>14</v>
      </c>
      <c r="E2540" s="4" t="n">
        <v>98.61</v>
      </c>
      <c r="F2540" s="4" t="n">
        <v>1380.54</v>
      </c>
      <c r="G2540" s="4" t="n">
        <f aca="false">INDEX(Data_Products!$D$2:$D$33,MATCH(C2540,Data_Products!$A$2:$A$33,0))</f>
        <v>74.84</v>
      </c>
      <c r="H2540" s="4" t="str">
        <f aca="false">INDEX(Data_Products!$C$2:$C$33,MATCH(C2540,Data_Products!$A$2:$A$33,0))</f>
        <v>Landscaping</v>
      </c>
      <c r="I2540" s="10" t="n">
        <f aca="false">D2540*(E2540-G2540)</f>
        <v>332.78</v>
      </c>
      <c r="J2540" s="11" t="n">
        <f aca="false">IFERROR(I2540/F2540,0)</f>
        <v>0.24105060338708</v>
      </c>
      <c r="K2540" s="4" t="str">
        <f aca="false">IFERROR(INDEX(Data_Orders!$F$2:$F$4727,MATCH(B2540,Data_Orders!$A$2:$A$4727,0)),"")</f>
        <v>Retail</v>
      </c>
      <c r="L2540" s="4" t="str">
        <f aca="false">IFERROR(INDEX(Data_Orders!$D$2:$D$4727,MATCH(B2540,Data_Orders!$A$2:$A$4727,0)),"")</f>
        <v>Leicester</v>
      </c>
    </row>
    <row r="2541" customFormat="false" ht="15" hidden="false" customHeight="false" outlineLevel="0" collapsed="false">
      <c r="A2541" s="4" t="s">
        <v>8357</v>
      </c>
      <c r="B2541" s="4" t="s">
        <v>1927</v>
      </c>
      <c r="C2541" s="4" t="s">
        <v>1039</v>
      </c>
      <c r="D2541" s="4" t="n">
        <v>17</v>
      </c>
      <c r="E2541" s="4" t="n">
        <v>160.41</v>
      </c>
      <c r="F2541" s="4" t="n">
        <v>2726.97</v>
      </c>
      <c r="G2541" s="4" t="n">
        <f aca="false">INDEX(Data_Products!$D$2:$D$33,MATCH(C2541,Data_Products!$A$2:$A$33,0))</f>
        <v>99.74</v>
      </c>
      <c r="H2541" s="4" t="str">
        <f aca="false">INDEX(Data_Products!$C$2:$C$33,MATCH(C2541,Data_Products!$A$2:$A$33,0))</f>
        <v>Insulation</v>
      </c>
      <c r="I2541" s="10" t="n">
        <f aca="false">D2541*(E2541-G2541)</f>
        <v>1031.39</v>
      </c>
      <c r="J2541" s="11" t="n">
        <f aca="false">IFERROR(I2541/F2541,0)</f>
        <v>0.378218315566361</v>
      </c>
      <c r="K2541" s="4" t="str">
        <f aca="false">IFERROR(INDEX(Data_Orders!$F$2:$F$4727,MATCH(B2541,Data_Orders!$A$2:$A$4727,0)),"")</f>
        <v>Retail</v>
      </c>
      <c r="L2541" s="4" t="str">
        <f aca="false">IFERROR(INDEX(Data_Orders!$D$2:$D$4727,MATCH(B2541,Data_Orders!$A$2:$A$4727,0)),"")</f>
        <v>Leicester</v>
      </c>
    </row>
    <row r="2542" customFormat="false" ht="15" hidden="false" customHeight="false" outlineLevel="0" collapsed="false">
      <c r="A2542" s="4" t="s">
        <v>8358</v>
      </c>
      <c r="B2542" s="4" t="s">
        <v>1927</v>
      </c>
      <c r="C2542" s="4" t="s">
        <v>1046</v>
      </c>
      <c r="D2542" s="4" t="n">
        <v>1</v>
      </c>
      <c r="E2542" s="4" t="n">
        <v>154.02</v>
      </c>
      <c r="F2542" s="4" t="n">
        <v>154.02</v>
      </c>
      <c r="G2542" s="4" t="n">
        <f aca="false">INDEX(Data_Products!$D$2:$D$33,MATCH(C2542,Data_Products!$A$2:$A$33,0))</f>
        <v>102.1</v>
      </c>
      <c r="H2542" s="4" t="str">
        <f aca="false">INDEX(Data_Products!$C$2:$C$33,MATCH(C2542,Data_Products!$A$2:$A$33,0))</f>
        <v>Tools &amp; Fixings</v>
      </c>
      <c r="I2542" s="10" t="n">
        <f aca="false">D2542*(E2542-G2542)</f>
        <v>51.92</v>
      </c>
      <c r="J2542" s="11" t="n">
        <f aca="false">IFERROR(I2542/F2542,0)</f>
        <v>0.337099078041813</v>
      </c>
      <c r="K2542" s="4" t="str">
        <f aca="false">IFERROR(INDEX(Data_Orders!$F$2:$F$4727,MATCH(B2542,Data_Orders!$A$2:$A$4727,0)),"")</f>
        <v>Retail</v>
      </c>
      <c r="L2542" s="4" t="str">
        <f aca="false">IFERROR(INDEX(Data_Orders!$D$2:$D$4727,MATCH(B2542,Data_Orders!$A$2:$A$4727,0)),"")</f>
        <v>Leicester</v>
      </c>
    </row>
    <row r="2543" customFormat="false" ht="15" hidden="false" customHeight="false" outlineLevel="0" collapsed="false">
      <c r="A2543" s="4" t="s">
        <v>8359</v>
      </c>
      <c r="B2543" s="4" t="s">
        <v>1927</v>
      </c>
      <c r="C2543" s="4" t="s">
        <v>1075</v>
      </c>
      <c r="D2543" s="4" t="n">
        <v>6</v>
      </c>
      <c r="E2543" s="4" t="n">
        <v>98.61</v>
      </c>
      <c r="F2543" s="4" t="n">
        <v>591.66</v>
      </c>
      <c r="G2543" s="4" t="n">
        <f aca="false">INDEX(Data_Products!$D$2:$D$33,MATCH(C2543,Data_Products!$A$2:$A$33,0))</f>
        <v>74.84</v>
      </c>
      <c r="H2543" s="4" t="str">
        <f aca="false">INDEX(Data_Products!$C$2:$C$33,MATCH(C2543,Data_Products!$A$2:$A$33,0))</f>
        <v>Landscaping</v>
      </c>
      <c r="I2543" s="10" t="n">
        <f aca="false">D2543*(E2543-G2543)</f>
        <v>142.62</v>
      </c>
      <c r="J2543" s="11" t="n">
        <f aca="false">IFERROR(I2543/F2543,0)</f>
        <v>0.24105060338708</v>
      </c>
      <c r="K2543" s="4" t="str">
        <f aca="false">IFERROR(INDEX(Data_Orders!$F$2:$F$4727,MATCH(B2543,Data_Orders!$A$2:$A$4727,0)),"")</f>
        <v>Retail</v>
      </c>
      <c r="L2543" s="4" t="str">
        <f aca="false">IFERROR(INDEX(Data_Orders!$D$2:$D$4727,MATCH(B2543,Data_Orders!$A$2:$A$4727,0)),"")</f>
        <v>Leicester</v>
      </c>
    </row>
    <row r="2544" customFormat="false" ht="15" hidden="false" customHeight="false" outlineLevel="0" collapsed="false">
      <c r="A2544" s="4" t="s">
        <v>8360</v>
      </c>
      <c r="B2544" s="4" t="s">
        <v>1927</v>
      </c>
      <c r="C2544" s="4" t="s">
        <v>1077</v>
      </c>
      <c r="D2544" s="4" t="n">
        <v>20</v>
      </c>
      <c r="E2544" s="4" t="n">
        <v>46.61</v>
      </c>
      <c r="F2544" s="4" t="n">
        <v>932.2</v>
      </c>
      <c r="G2544" s="4" t="n">
        <f aca="false">INDEX(Data_Products!$D$2:$D$33,MATCH(C2544,Data_Products!$A$2:$A$33,0))</f>
        <v>36.87</v>
      </c>
      <c r="H2544" s="4" t="str">
        <f aca="false">INDEX(Data_Products!$C$2:$C$33,MATCH(C2544,Data_Products!$A$2:$A$33,0))</f>
        <v>Landscaping</v>
      </c>
      <c r="I2544" s="10" t="n">
        <f aca="false">D2544*(E2544-G2544)</f>
        <v>194.8</v>
      </c>
      <c r="J2544" s="11" t="n">
        <f aca="false">IFERROR(I2544/F2544,0)</f>
        <v>0.208968032611028</v>
      </c>
      <c r="K2544" s="4" t="str">
        <f aca="false">IFERROR(INDEX(Data_Orders!$F$2:$F$4727,MATCH(B2544,Data_Orders!$A$2:$A$4727,0)),"")</f>
        <v>Retail</v>
      </c>
      <c r="L2544" s="4" t="str">
        <f aca="false">IFERROR(INDEX(Data_Orders!$D$2:$D$4727,MATCH(B2544,Data_Orders!$A$2:$A$4727,0)),"")</f>
        <v>Leicester</v>
      </c>
    </row>
    <row r="2545" customFormat="false" ht="15" hidden="false" customHeight="false" outlineLevel="0" collapsed="false">
      <c r="A2545" s="4" t="s">
        <v>8361</v>
      </c>
      <c r="B2545" s="4" t="s">
        <v>1928</v>
      </c>
      <c r="C2545" s="4" t="s">
        <v>1030</v>
      </c>
      <c r="D2545" s="4" t="n">
        <v>19</v>
      </c>
      <c r="E2545" s="4" t="n">
        <v>25.23</v>
      </c>
      <c r="F2545" s="4" t="n">
        <v>479.37</v>
      </c>
      <c r="G2545" s="4" t="n">
        <f aca="false">INDEX(Data_Products!$D$2:$D$33,MATCH(C2545,Data_Products!$A$2:$A$33,0))</f>
        <v>17.67</v>
      </c>
      <c r="H2545" s="4" t="str">
        <f aca="false">INDEX(Data_Products!$C$2:$C$33,MATCH(C2545,Data_Products!$A$2:$A$33,0))</f>
        <v>Cement &amp; Aggregates</v>
      </c>
      <c r="I2545" s="10" t="n">
        <f aca="false">D2545*(E2545-G2545)</f>
        <v>143.64</v>
      </c>
      <c r="J2545" s="11" t="n">
        <f aca="false">IFERROR(I2545/F2545,0)</f>
        <v>0.299643281807372</v>
      </c>
      <c r="K2545" s="4" t="str">
        <f aca="false">IFERROR(INDEX(Data_Orders!$F$2:$F$4727,MATCH(B2545,Data_Orders!$A$2:$A$4727,0)),"")</f>
        <v>Retail</v>
      </c>
      <c r="L2545" s="4" t="str">
        <f aca="false">IFERROR(INDEX(Data_Orders!$D$2:$D$4727,MATCH(B2545,Data_Orders!$A$2:$A$4727,0)),"")</f>
        <v>Leicester</v>
      </c>
    </row>
    <row r="2546" customFormat="false" ht="15" hidden="false" customHeight="false" outlineLevel="0" collapsed="false">
      <c r="A2546" s="4" t="s">
        <v>8362</v>
      </c>
      <c r="B2546" s="4" t="s">
        <v>1928</v>
      </c>
      <c r="C2546" s="4" t="s">
        <v>1013</v>
      </c>
      <c r="D2546" s="4" t="n">
        <v>2</v>
      </c>
      <c r="E2546" s="4" t="n">
        <v>240.92</v>
      </c>
      <c r="F2546" s="4" t="n">
        <v>481.84</v>
      </c>
      <c r="G2546" s="4" t="n">
        <f aca="false">INDEX(Data_Products!$D$2:$D$33,MATCH(C2546,Data_Products!$A$2:$A$33,0))</f>
        <v>168.32</v>
      </c>
      <c r="H2546" s="4" t="str">
        <f aca="false">INDEX(Data_Products!$C$2:$C$33,MATCH(C2546,Data_Products!$A$2:$A$33,0))</f>
        <v>Timber</v>
      </c>
      <c r="I2546" s="10" t="n">
        <f aca="false">D2546*(E2546-G2546)</f>
        <v>145.2</v>
      </c>
      <c r="J2546" s="11" t="n">
        <f aca="false">IFERROR(I2546/F2546,0)</f>
        <v>0.301344844761747</v>
      </c>
      <c r="K2546" s="4" t="str">
        <f aca="false">IFERROR(INDEX(Data_Orders!$F$2:$F$4727,MATCH(B2546,Data_Orders!$A$2:$A$4727,0)),"")</f>
        <v>Retail</v>
      </c>
      <c r="L2546" s="4" t="str">
        <f aca="false">IFERROR(INDEX(Data_Orders!$D$2:$D$4727,MATCH(B2546,Data_Orders!$A$2:$A$4727,0)),"")</f>
        <v>Leicester</v>
      </c>
    </row>
    <row r="2547" customFormat="false" ht="15" hidden="false" customHeight="false" outlineLevel="0" collapsed="false">
      <c r="A2547" s="4" t="s">
        <v>8363</v>
      </c>
      <c r="B2547" s="4" t="s">
        <v>1929</v>
      </c>
      <c r="C2547" s="4" t="s">
        <v>1064</v>
      </c>
      <c r="D2547" s="4" t="n">
        <v>13</v>
      </c>
      <c r="E2547" s="4" t="n">
        <v>97.63</v>
      </c>
      <c r="F2547" s="4" t="n">
        <v>1269.19</v>
      </c>
      <c r="G2547" s="4" t="n">
        <f aca="false">INDEX(Data_Products!$D$2:$D$33,MATCH(C2547,Data_Products!$A$2:$A$33,0))</f>
        <v>65.21</v>
      </c>
      <c r="H2547" s="4" t="str">
        <f aca="false">INDEX(Data_Products!$C$2:$C$33,MATCH(C2547,Data_Products!$A$2:$A$33,0))</f>
        <v>Plumbing &amp; Drainage</v>
      </c>
      <c r="I2547" s="10" t="n">
        <f aca="false">D2547*(E2547-G2547)</f>
        <v>421.46</v>
      </c>
      <c r="J2547" s="11" t="n">
        <f aca="false">IFERROR(I2547/F2547,0)</f>
        <v>0.332070060432244</v>
      </c>
      <c r="K2547" s="4" t="str">
        <f aca="false">IFERROR(INDEX(Data_Orders!$F$2:$F$4727,MATCH(B2547,Data_Orders!$A$2:$A$4727,0)),"")</f>
        <v>Trade Account</v>
      </c>
      <c r="L2547" s="4" t="str">
        <f aca="false">IFERROR(INDEX(Data_Orders!$D$2:$D$4727,MATCH(B2547,Data_Orders!$A$2:$A$4727,0)),"")</f>
        <v>Birmingham South</v>
      </c>
    </row>
    <row r="2548" customFormat="false" ht="15" hidden="false" customHeight="false" outlineLevel="0" collapsed="false">
      <c r="A2548" s="4" t="s">
        <v>8364</v>
      </c>
      <c r="B2548" s="4" t="s">
        <v>1929</v>
      </c>
      <c r="C2548" s="4" t="s">
        <v>1046</v>
      </c>
      <c r="D2548" s="4" t="n">
        <v>13</v>
      </c>
      <c r="E2548" s="4" t="n">
        <v>154.02</v>
      </c>
      <c r="F2548" s="4" t="n">
        <v>2002.26</v>
      </c>
      <c r="G2548" s="4" t="n">
        <f aca="false">INDEX(Data_Products!$D$2:$D$33,MATCH(C2548,Data_Products!$A$2:$A$33,0))</f>
        <v>102.1</v>
      </c>
      <c r="H2548" s="4" t="str">
        <f aca="false">INDEX(Data_Products!$C$2:$C$33,MATCH(C2548,Data_Products!$A$2:$A$33,0))</f>
        <v>Tools &amp; Fixings</v>
      </c>
      <c r="I2548" s="10" t="n">
        <f aca="false">D2548*(E2548-G2548)</f>
        <v>674.96</v>
      </c>
      <c r="J2548" s="11" t="n">
        <f aca="false">IFERROR(I2548/F2548,0)</f>
        <v>0.337099078041813</v>
      </c>
      <c r="K2548" s="4" t="str">
        <f aca="false">IFERROR(INDEX(Data_Orders!$F$2:$F$4727,MATCH(B2548,Data_Orders!$A$2:$A$4727,0)),"")</f>
        <v>Trade Account</v>
      </c>
      <c r="L2548" s="4" t="str">
        <f aca="false">IFERROR(INDEX(Data_Orders!$D$2:$D$4727,MATCH(B2548,Data_Orders!$A$2:$A$4727,0)),"")</f>
        <v>Birmingham South</v>
      </c>
    </row>
    <row r="2549" customFormat="false" ht="15" hidden="false" customHeight="false" outlineLevel="0" collapsed="false">
      <c r="A2549" s="4" t="s">
        <v>8365</v>
      </c>
      <c r="B2549" s="4" t="s">
        <v>1929</v>
      </c>
      <c r="C2549" s="4" t="s">
        <v>1037</v>
      </c>
      <c r="D2549" s="4" t="n">
        <v>20</v>
      </c>
      <c r="E2549" s="4" t="n">
        <v>90.97</v>
      </c>
      <c r="F2549" s="4" t="n">
        <v>1819.4</v>
      </c>
      <c r="G2549" s="4" t="n">
        <f aca="false">INDEX(Data_Products!$D$2:$D$33,MATCH(C2549,Data_Products!$A$2:$A$33,0))</f>
        <v>73.81</v>
      </c>
      <c r="H2549" s="4" t="str">
        <f aca="false">INDEX(Data_Products!$C$2:$C$33,MATCH(C2549,Data_Products!$A$2:$A$33,0))</f>
        <v>Insulation</v>
      </c>
      <c r="I2549" s="10" t="n">
        <f aca="false">D2549*(E2549-G2549)</f>
        <v>343.2</v>
      </c>
      <c r="J2549" s="11" t="n">
        <f aca="false">IFERROR(I2549/F2549,0)</f>
        <v>0.18863361547763</v>
      </c>
      <c r="K2549" s="4" t="str">
        <f aca="false">IFERROR(INDEX(Data_Orders!$F$2:$F$4727,MATCH(B2549,Data_Orders!$A$2:$A$4727,0)),"")</f>
        <v>Trade Account</v>
      </c>
      <c r="L2549" s="4" t="str">
        <f aca="false">IFERROR(INDEX(Data_Orders!$D$2:$D$4727,MATCH(B2549,Data_Orders!$A$2:$A$4727,0)),"")</f>
        <v>Birmingham South</v>
      </c>
    </row>
    <row r="2550" customFormat="false" ht="15" hidden="false" customHeight="false" outlineLevel="0" collapsed="false">
      <c r="A2550" s="4" t="s">
        <v>8366</v>
      </c>
      <c r="B2550" s="4" t="s">
        <v>1929</v>
      </c>
      <c r="C2550" s="4" t="s">
        <v>1048</v>
      </c>
      <c r="D2550" s="4" t="n">
        <v>9</v>
      </c>
      <c r="E2550" s="4" t="n">
        <v>112.72</v>
      </c>
      <c r="F2550" s="4" t="n">
        <v>1014.48</v>
      </c>
      <c r="G2550" s="4" t="n">
        <f aca="false">INDEX(Data_Products!$D$2:$D$33,MATCH(C2550,Data_Products!$A$2:$A$33,0))</f>
        <v>83.21</v>
      </c>
      <c r="H2550" s="4" t="str">
        <f aca="false">INDEX(Data_Products!$C$2:$C$33,MATCH(C2550,Data_Products!$A$2:$A$33,0))</f>
        <v>Tools &amp; Fixings</v>
      </c>
      <c r="I2550" s="10" t="n">
        <f aca="false">D2550*(E2550-G2550)</f>
        <v>265.59</v>
      </c>
      <c r="J2550" s="11" t="n">
        <f aca="false">IFERROR(I2550/F2550,0)</f>
        <v>0.261799148332151</v>
      </c>
      <c r="K2550" s="4" t="str">
        <f aca="false">IFERROR(INDEX(Data_Orders!$F$2:$F$4727,MATCH(B2550,Data_Orders!$A$2:$A$4727,0)),"")</f>
        <v>Trade Account</v>
      </c>
      <c r="L2550" s="4" t="str">
        <f aca="false">IFERROR(INDEX(Data_Orders!$D$2:$D$4727,MATCH(B2550,Data_Orders!$A$2:$A$4727,0)),"")</f>
        <v>Birmingham South</v>
      </c>
    </row>
    <row r="2551" customFormat="false" ht="15" hidden="false" customHeight="false" outlineLevel="0" collapsed="false">
      <c r="A2551" s="4" t="s">
        <v>8367</v>
      </c>
      <c r="B2551" s="4" t="s">
        <v>1930</v>
      </c>
      <c r="C2551" s="4" t="s">
        <v>1010</v>
      </c>
      <c r="D2551" s="4" t="n">
        <v>19</v>
      </c>
      <c r="E2551" s="4" t="n">
        <v>135.95</v>
      </c>
      <c r="F2551" s="4" t="n">
        <v>2583.05</v>
      </c>
      <c r="G2551" s="4" t="n">
        <f aca="false">INDEX(Data_Products!$D$2:$D$33,MATCH(C2551,Data_Products!$A$2:$A$33,0))</f>
        <v>111.1</v>
      </c>
      <c r="H2551" s="4" t="str">
        <f aca="false">INDEX(Data_Products!$C$2:$C$33,MATCH(C2551,Data_Products!$A$2:$A$33,0))</f>
        <v>Timber</v>
      </c>
      <c r="I2551" s="10" t="n">
        <f aca="false">D2551*(E2551-G2551)</f>
        <v>472.15</v>
      </c>
      <c r="J2551" s="11" t="n">
        <f aca="false">IFERROR(I2551/F2551,0)</f>
        <v>0.18278778962854</v>
      </c>
      <c r="K2551" s="4" t="str">
        <f aca="false">IFERROR(INDEX(Data_Orders!$F$2:$F$4727,MATCH(B2551,Data_Orders!$A$2:$A$4727,0)),"")</f>
        <v>Trade Account</v>
      </c>
      <c r="L2551" s="4" t="str">
        <f aca="false">IFERROR(INDEX(Data_Orders!$D$2:$D$4727,MATCH(B2551,Data_Orders!$A$2:$A$4727,0)),"")</f>
        <v>Birmingham South</v>
      </c>
    </row>
    <row r="2552" customFormat="false" ht="15" hidden="false" customHeight="false" outlineLevel="0" collapsed="false">
      <c r="A2552" s="4" t="s">
        <v>8368</v>
      </c>
      <c r="B2552" s="4" t="s">
        <v>1930</v>
      </c>
      <c r="C2552" s="4" t="s">
        <v>1021</v>
      </c>
      <c r="D2552" s="4" t="n">
        <v>7</v>
      </c>
      <c r="E2552" s="4" t="n">
        <v>73.76</v>
      </c>
      <c r="F2552" s="4" t="n">
        <v>516.32</v>
      </c>
      <c r="G2552" s="4" t="n">
        <f aca="false">INDEX(Data_Products!$D$2:$D$33,MATCH(C2552,Data_Products!$A$2:$A$33,0))</f>
        <v>51.51</v>
      </c>
      <c r="H2552" s="4" t="str">
        <f aca="false">INDEX(Data_Products!$C$2:$C$33,MATCH(C2552,Data_Products!$A$2:$A$33,0))</f>
        <v>Cement &amp; Aggregates</v>
      </c>
      <c r="I2552" s="10" t="n">
        <f aca="false">D2552*(E2552-G2552)</f>
        <v>155.75</v>
      </c>
      <c r="J2552" s="11" t="n">
        <f aca="false">IFERROR(I2552/F2552,0)</f>
        <v>0.301654013015184</v>
      </c>
      <c r="K2552" s="4" t="str">
        <f aca="false">IFERROR(INDEX(Data_Orders!$F$2:$F$4727,MATCH(B2552,Data_Orders!$A$2:$A$4727,0)),"")</f>
        <v>Trade Account</v>
      </c>
      <c r="L2552" s="4" t="str">
        <f aca="false">IFERROR(INDEX(Data_Orders!$D$2:$D$4727,MATCH(B2552,Data_Orders!$A$2:$A$4727,0)),"")</f>
        <v>Birmingham South</v>
      </c>
    </row>
    <row r="2553" customFormat="false" ht="15" hidden="false" customHeight="false" outlineLevel="0" collapsed="false">
      <c r="A2553" s="4" t="s">
        <v>8369</v>
      </c>
      <c r="B2553" s="4" t="s">
        <v>1931</v>
      </c>
      <c r="C2553" s="4" t="s">
        <v>1073</v>
      </c>
      <c r="D2553" s="4" t="n">
        <v>17</v>
      </c>
      <c r="E2553" s="4" t="n">
        <v>231.05</v>
      </c>
      <c r="F2553" s="4" t="n">
        <v>3927.85</v>
      </c>
      <c r="G2553" s="4" t="n">
        <f aca="false">INDEX(Data_Products!$D$2:$D$33,MATCH(C2553,Data_Products!$A$2:$A$33,0))</f>
        <v>148.29</v>
      </c>
      <c r="H2553" s="4" t="str">
        <f aca="false">INDEX(Data_Products!$C$2:$C$33,MATCH(C2553,Data_Products!$A$2:$A$33,0))</f>
        <v>Landscaping</v>
      </c>
      <c r="I2553" s="10" t="n">
        <f aca="false">D2553*(E2553-G2553)</f>
        <v>1406.92</v>
      </c>
      <c r="J2553" s="11" t="n">
        <f aca="false">IFERROR(I2553/F2553,0)</f>
        <v>0.358190867777537</v>
      </c>
      <c r="K2553" s="4" t="str">
        <f aca="false">IFERROR(INDEX(Data_Orders!$F$2:$F$4727,MATCH(B2553,Data_Orders!$A$2:$A$4727,0)),"")</f>
        <v>Trade Account</v>
      </c>
      <c r="L2553" s="4" t="str">
        <f aca="false">IFERROR(INDEX(Data_Orders!$D$2:$D$4727,MATCH(B2553,Data_Orders!$A$2:$A$4727,0)),"")</f>
        <v>Birmingham South</v>
      </c>
    </row>
    <row r="2554" customFormat="false" ht="15" hidden="false" customHeight="false" outlineLevel="0" collapsed="false">
      <c r="A2554" s="4" t="s">
        <v>8370</v>
      </c>
      <c r="B2554" s="4" t="s">
        <v>1932</v>
      </c>
      <c r="C2554" s="4" t="s">
        <v>1059</v>
      </c>
      <c r="D2554" s="4" t="n">
        <v>8</v>
      </c>
      <c r="E2554" s="4" t="n">
        <v>103.63</v>
      </c>
      <c r="F2554" s="4" t="n">
        <v>829.04</v>
      </c>
      <c r="G2554" s="4" t="n">
        <f aca="false">INDEX(Data_Products!$D$2:$D$33,MATCH(C2554,Data_Products!$A$2:$A$33,0))</f>
        <v>82.55</v>
      </c>
      <c r="H2554" s="4" t="str">
        <f aca="false">INDEX(Data_Products!$C$2:$C$33,MATCH(C2554,Data_Products!$A$2:$A$33,0))</f>
        <v>Roofing</v>
      </c>
      <c r="I2554" s="10" t="n">
        <f aca="false">D2554*(E2554-G2554)</f>
        <v>168.64</v>
      </c>
      <c r="J2554" s="11" t="n">
        <f aca="false">IFERROR(I2554/F2554,0)</f>
        <v>0.203415999228023</v>
      </c>
      <c r="K2554" s="4" t="str">
        <f aca="false">IFERROR(INDEX(Data_Orders!$F$2:$F$4727,MATCH(B2554,Data_Orders!$A$2:$A$4727,0)),"")</f>
        <v>Trade Account</v>
      </c>
      <c r="L2554" s="4" t="str">
        <f aca="false">IFERROR(INDEX(Data_Orders!$D$2:$D$4727,MATCH(B2554,Data_Orders!$A$2:$A$4727,0)),"")</f>
        <v>Birmingham South</v>
      </c>
    </row>
    <row r="2555" customFormat="false" ht="15" hidden="false" customHeight="false" outlineLevel="0" collapsed="false">
      <c r="A2555" s="4" t="s">
        <v>8371</v>
      </c>
      <c r="B2555" s="4" t="s">
        <v>1932</v>
      </c>
      <c r="C2555" s="4" t="s">
        <v>1061</v>
      </c>
      <c r="D2555" s="4" t="n">
        <v>10</v>
      </c>
      <c r="E2555" s="4" t="n">
        <v>145.57</v>
      </c>
      <c r="F2555" s="4" t="n">
        <v>1455.7</v>
      </c>
      <c r="G2555" s="4" t="n">
        <f aca="false">INDEX(Data_Products!$D$2:$D$33,MATCH(C2555,Data_Products!$A$2:$A$33,0))</f>
        <v>119.29</v>
      </c>
      <c r="H2555" s="4" t="str">
        <f aca="false">INDEX(Data_Products!$C$2:$C$33,MATCH(C2555,Data_Products!$A$2:$A$33,0))</f>
        <v>Plumbing &amp; Drainage</v>
      </c>
      <c r="I2555" s="10" t="n">
        <f aca="false">D2555*(E2555-G2555)</f>
        <v>262.8</v>
      </c>
      <c r="J2555" s="11" t="n">
        <f aca="false">IFERROR(I2555/F2555,0)</f>
        <v>0.180531702960775</v>
      </c>
      <c r="K2555" s="4" t="str">
        <f aca="false">IFERROR(INDEX(Data_Orders!$F$2:$F$4727,MATCH(B2555,Data_Orders!$A$2:$A$4727,0)),"")</f>
        <v>Trade Account</v>
      </c>
      <c r="L2555" s="4" t="str">
        <f aca="false">IFERROR(INDEX(Data_Orders!$D$2:$D$4727,MATCH(B2555,Data_Orders!$A$2:$A$4727,0)),"")</f>
        <v>Birmingham South</v>
      </c>
    </row>
    <row r="2556" customFormat="false" ht="15" hidden="false" customHeight="false" outlineLevel="0" collapsed="false">
      <c r="A2556" s="4" t="s">
        <v>8372</v>
      </c>
      <c r="B2556" s="4" t="s">
        <v>1932</v>
      </c>
      <c r="C2556" s="4" t="s">
        <v>1046</v>
      </c>
      <c r="D2556" s="4" t="n">
        <v>9</v>
      </c>
      <c r="E2556" s="4" t="n">
        <v>154.02</v>
      </c>
      <c r="F2556" s="4" t="n">
        <v>1386.18</v>
      </c>
      <c r="G2556" s="4" t="n">
        <f aca="false">INDEX(Data_Products!$D$2:$D$33,MATCH(C2556,Data_Products!$A$2:$A$33,0))</f>
        <v>102.1</v>
      </c>
      <c r="H2556" s="4" t="str">
        <f aca="false">INDEX(Data_Products!$C$2:$C$33,MATCH(C2556,Data_Products!$A$2:$A$33,0))</f>
        <v>Tools &amp; Fixings</v>
      </c>
      <c r="I2556" s="10" t="n">
        <f aca="false">D2556*(E2556-G2556)</f>
        <v>467.28</v>
      </c>
      <c r="J2556" s="11" t="n">
        <f aca="false">IFERROR(I2556/F2556,0)</f>
        <v>0.337099078041813</v>
      </c>
      <c r="K2556" s="4" t="str">
        <f aca="false">IFERROR(INDEX(Data_Orders!$F$2:$F$4727,MATCH(B2556,Data_Orders!$A$2:$A$4727,0)),"")</f>
        <v>Trade Account</v>
      </c>
      <c r="L2556" s="4" t="str">
        <f aca="false">IFERROR(INDEX(Data_Orders!$D$2:$D$4727,MATCH(B2556,Data_Orders!$A$2:$A$4727,0)),"")</f>
        <v>Birmingham South</v>
      </c>
    </row>
    <row r="2557" customFormat="false" ht="15" hidden="false" customHeight="false" outlineLevel="0" collapsed="false">
      <c r="A2557" s="4" t="s">
        <v>8373</v>
      </c>
      <c r="B2557" s="4" t="s">
        <v>1932</v>
      </c>
      <c r="C2557" s="4" t="s">
        <v>1028</v>
      </c>
      <c r="D2557" s="4" t="n">
        <v>18</v>
      </c>
      <c r="E2557" s="4" t="n">
        <v>118.79</v>
      </c>
      <c r="F2557" s="4" t="n">
        <v>2138.22</v>
      </c>
      <c r="G2557" s="4" t="n">
        <f aca="false">INDEX(Data_Products!$D$2:$D$33,MATCH(C2557,Data_Products!$A$2:$A$33,0))</f>
        <v>81.07</v>
      </c>
      <c r="H2557" s="4" t="str">
        <f aca="false">INDEX(Data_Products!$C$2:$C$33,MATCH(C2557,Data_Products!$A$2:$A$33,0))</f>
        <v>Cement &amp; Aggregates</v>
      </c>
      <c r="I2557" s="10" t="n">
        <f aca="false">D2557*(E2557-G2557)</f>
        <v>678.96</v>
      </c>
      <c r="J2557" s="11" t="n">
        <f aca="false">IFERROR(I2557/F2557,0)</f>
        <v>0.317535146056066</v>
      </c>
      <c r="K2557" s="4" t="str">
        <f aca="false">IFERROR(INDEX(Data_Orders!$F$2:$F$4727,MATCH(B2557,Data_Orders!$A$2:$A$4727,0)),"")</f>
        <v>Trade Account</v>
      </c>
      <c r="L2557" s="4" t="str">
        <f aca="false">IFERROR(INDEX(Data_Orders!$D$2:$D$4727,MATCH(B2557,Data_Orders!$A$2:$A$4727,0)),"")</f>
        <v>Birmingham South</v>
      </c>
    </row>
    <row r="2558" customFormat="false" ht="15" hidden="false" customHeight="false" outlineLevel="0" collapsed="false">
      <c r="A2558" s="4" t="s">
        <v>8374</v>
      </c>
      <c r="B2558" s="4" t="s">
        <v>1932</v>
      </c>
      <c r="C2558" s="4" t="s">
        <v>1030</v>
      </c>
      <c r="D2558" s="4" t="n">
        <v>4</v>
      </c>
      <c r="E2558" s="4" t="n">
        <v>25.23</v>
      </c>
      <c r="F2558" s="4" t="n">
        <v>100.92</v>
      </c>
      <c r="G2558" s="4" t="n">
        <f aca="false">INDEX(Data_Products!$D$2:$D$33,MATCH(C2558,Data_Products!$A$2:$A$33,0))</f>
        <v>17.67</v>
      </c>
      <c r="H2558" s="4" t="str">
        <f aca="false">INDEX(Data_Products!$C$2:$C$33,MATCH(C2558,Data_Products!$A$2:$A$33,0))</f>
        <v>Cement &amp; Aggregates</v>
      </c>
      <c r="I2558" s="10" t="n">
        <f aca="false">D2558*(E2558-G2558)</f>
        <v>30.24</v>
      </c>
      <c r="J2558" s="11" t="n">
        <f aca="false">IFERROR(I2558/F2558,0)</f>
        <v>0.299643281807372</v>
      </c>
      <c r="K2558" s="4" t="str">
        <f aca="false">IFERROR(INDEX(Data_Orders!$F$2:$F$4727,MATCH(B2558,Data_Orders!$A$2:$A$4727,0)),"")</f>
        <v>Trade Account</v>
      </c>
      <c r="L2558" s="4" t="str">
        <f aca="false">IFERROR(INDEX(Data_Orders!$D$2:$D$4727,MATCH(B2558,Data_Orders!$A$2:$A$4727,0)),"")</f>
        <v>Birmingham South</v>
      </c>
    </row>
    <row r="2559" customFormat="false" ht="15" hidden="false" customHeight="false" outlineLevel="0" collapsed="false">
      <c r="A2559" s="4" t="s">
        <v>8375</v>
      </c>
      <c r="B2559" s="4" t="s">
        <v>1933</v>
      </c>
      <c r="C2559" s="4" t="s">
        <v>1077</v>
      </c>
      <c r="D2559" s="4" t="n">
        <v>9</v>
      </c>
      <c r="E2559" s="4" t="n">
        <v>46.61</v>
      </c>
      <c r="F2559" s="4" t="n">
        <v>419.49</v>
      </c>
      <c r="G2559" s="4" t="n">
        <f aca="false">INDEX(Data_Products!$D$2:$D$33,MATCH(C2559,Data_Products!$A$2:$A$33,0))</f>
        <v>36.87</v>
      </c>
      <c r="H2559" s="4" t="str">
        <f aca="false">INDEX(Data_Products!$C$2:$C$33,MATCH(C2559,Data_Products!$A$2:$A$33,0))</f>
        <v>Landscaping</v>
      </c>
      <c r="I2559" s="10" t="n">
        <f aca="false">D2559*(E2559-G2559)</f>
        <v>87.66</v>
      </c>
      <c r="J2559" s="11" t="n">
        <f aca="false">IFERROR(I2559/F2559,0)</f>
        <v>0.208968032611028</v>
      </c>
      <c r="K2559" s="4" t="str">
        <f aca="false">IFERROR(INDEX(Data_Orders!$F$2:$F$4727,MATCH(B2559,Data_Orders!$A$2:$A$4727,0)),"")</f>
        <v>Contractor</v>
      </c>
      <c r="L2559" s="4" t="str">
        <f aca="false">IFERROR(INDEX(Data_Orders!$D$2:$D$4727,MATCH(B2559,Data_Orders!$A$2:$A$4727,0)),"")</f>
        <v>Nuneaton</v>
      </c>
    </row>
    <row r="2560" customFormat="false" ht="15" hidden="false" customHeight="false" outlineLevel="0" collapsed="false">
      <c r="A2560" s="4" t="s">
        <v>8376</v>
      </c>
      <c r="B2560" s="4" t="s">
        <v>1933</v>
      </c>
      <c r="C2560" s="4" t="s">
        <v>1073</v>
      </c>
      <c r="D2560" s="4" t="n">
        <v>5</v>
      </c>
      <c r="E2560" s="4" t="n">
        <v>231.05</v>
      </c>
      <c r="F2560" s="4" t="n">
        <v>1155.25</v>
      </c>
      <c r="G2560" s="4" t="n">
        <f aca="false">INDEX(Data_Products!$D$2:$D$33,MATCH(C2560,Data_Products!$A$2:$A$33,0))</f>
        <v>148.29</v>
      </c>
      <c r="H2560" s="4" t="str">
        <f aca="false">INDEX(Data_Products!$C$2:$C$33,MATCH(C2560,Data_Products!$A$2:$A$33,0))</f>
        <v>Landscaping</v>
      </c>
      <c r="I2560" s="10" t="n">
        <f aca="false">D2560*(E2560-G2560)</f>
        <v>413.8</v>
      </c>
      <c r="J2560" s="11" t="n">
        <f aca="false">IFERROR(I2560/F2560,0)</f>
        <v>0.358190867777537</v>
      </c>
      <c r="K2560" s="4" t="str">
        <f aca="false">IFERROR(INDEX(Data_Orders!$F$2:$F$4727,MATCH(B2560,Data_Orders!$A$2:$A$4727,0)),"")</f>
        <v>Contractor</v>
      </c>
      <c r="L2560" s="4" t="str">
        <f aca="false">IFERROR(INDEX(Data_Orders!$D$2:$D$4727,MATCH(B2560,Data_Orders!$A$2:$A$4727,0)),"")</f>
        <v>Nuneaton</v>
      </c>
    </row>
    <row r="2561" customFormat="false" ht="15" hidden="false" customHeight="false" outlineLevel="0" collapsed="false">
      <c r="A2561" s="4" t="s">
        <v>8377</v>
      </c>
      <c r="B2561" s="4" t="s">
        <v>1934</v>
      </c>
      <c r="C2561" s="4" t="s">
        <v>1055</v>
      </c>
      <c r="D2561" s="4" t="n">
        <v>8</v>
      </c>
      <c r="E2561" s="4" t="n">
        <v>205.03</v>
      </c>
      <c r="F2561" s="4" t="n">
        <v>1640.24</v>
      </c>
      <c r="G2561" s="4" t="n">
        <f aca="false">INDEX(Data_Products!$D$2:$D$33,MATCH(C2561,Data_Products!$A$2:$A$33,0))</f>
        <v>138.6</v>
      </c>
      <c r="H2561" s="4" t="str">
        <f aca="false">INDEX(Data_Products!$C$2:$C$33,MATCH(C2561,Data_Products!$A$2:$A$33,0))</f>
        <v>Roofing</v>
      </c>
      <c r="I2561" s="10" t="n">
        <f aca="false">D2561*(E2561-G2561)</f>
        <v>531.44</v>
      </c>
      <c r="J2561" s="11" t="n">
        <f aca="false">IFERROR(I2561/F2561,0)</f>
        <v>0.324001365653807</v>
      </c>
      <c r="K2561" s="4" t="str">
        <f aca="false">IFERROR(INDEX(Data_Orders!$F$2:$F$4727,MATCH(B2561,Data_Orders!$A$2:$A$4727,0)),"")</f>
        <v>Contractor</v>
      </c>
      <c r="L2561" s="4" t="str">
        <f aca="false">IFERROR(INDEX(Data_Orders!$D$2:$D$4727,MATCH(B2561,Data_Orders!$A$2:$A$4727,0)),"")</f>
        <v>Nuneaton</v>
      </c>
    </row>
    <row r="2562" customFormat="false" ht="15" hidden="false" customHeight="false" outlineLevel="0" collapsed="false">
      <c r="A2562" s="4" t="s">
        <v>8378</v>
      </c>
      <c r="B2562" s="4" t="s">
        <v>1935</v>
      </c>
      <c r="C2562" s="4" t="s">
        <v>1048</v>
      </c>
      <c r="D2562" s="4" t="n">
        <v>1</v>
      </c>
      <c r="E2562" s="4" t="n">
        <v>112.72</v>
      </c>
      <c r="F2562" s="4" t="n">
        <v>112.72</v>
      </c>
      <c r="G2562" s="4" t="n">
        <f aca="false">INDEX(Data_Products!$D$2:$D$33,MATCH(C2562,Data_Products!$A$2:$A$33,0))</f>
        <v>83.21</v>
      </c>
      <c r="H2562" s="4" t="str">
        <f aca="false">INDEX(Data_Products!$C$2:$C$33,MATCH(C2562,Data_Products!$A$2:$A$33,0))</f>
        <v>Tools &amp; Fixings</v>
      </c>
      <c r="I2562" s="10" t="n">
        <f aca="false">D2562*(E2562-G2562)</f>
        <v>29.51</v>
      </c>
      <c r="J2562" s="11" t="n">
        <f aca="false">IFERROR(I2562/F2562,0)</f>
        <v>0.261799148332151</v>
      </c>
      <c r="K2562" s="4" t="str">
        <f aca="false">IFERROR(INDEX(Data_Orders!$F$2:$F$4727,MATCH(B2562,Data_Orders!$A$2:$A$4727,0)),"")</f>
        <v>Contractor</v>
      </c>
      <c r="L2562" s="4" t="str">
        <f aca="false">IFERROR(INDEX(Data_Orders!$D$2:$D$4727,MATCH(B2562,Data_Orders!$A$2:$A$4727,0)),"")</f>
        <v>Nuneaton</v>
      </c>
    </row>
    <row r="2563" customFormat="false" ht="15" hidden="false" customHeight="false" outlineLevel="0" collapsed="false">
      <c r="A2563" s="4" t="s">
        <v>8379</v>
      </c>
      <c r="B2563" s="4" t="s">
        <v>1935</v>
      </c>
      <c r="C2563" s="4" t="s">
        <v>1017</v>
      </c>
      <c r="D2563" s="4" t="n">
        <v>12</v>
      </c>
      <c r="E2563" s="4" t="n">
        <v>49.15</v>
      </c>
      <c r="F2563" s="4" t="n">
        <v>589.8</v>
      </c>
      <c r="G2563" s="4" t="n">
        <f aca="false">INDEX(Data_Products!$D$2:$D$33,MATCH(C2563,Data_Products!$A$2:$A$33,0))</f>
        <v>31.44</v>
      </c>
      <c r="H2563" s="4" t="str">
        <f aca="false">INDEX(Data_Products!$C$2:$C$33,MATCH(C2563,Data_Products!$A$2:$A$33,0))</f>
        <v>Timber</v>
      </c>
      <c r="I2563" s="10" t="n">
        <f aca="false">D2563*(E2563-G2563)</f>
        <v>212.52</v>
      </c>
      <c r="J2563" s="11" t="n">
        <f aca="false">IFERROR(I2563/F2563,0)</f>
        <v>0.360325534079349</v>
      </c>
      <c r="K2563" s="4" t="str">
        <f aca="false">IFERROR(INDEX(Data_Orders!$F$2:$F$4727,MATCH(B2563,Data_Orders!$A$2:$A$4727,0)),"")</f>
        <v>Contractor</v>
      </c>
      <c r="L2563" s="4" t="str">
        <f aca="false">IFERROR(INDEX(Data_Orders!$D$2:$D$4727,MATCH(B2563,Data_Orders!$A$2:$A$4727,0)),"")</f>
        <v>Nuneaton</v>
      </c>
    </row>
    <row r="2564" customFormat="false" ht="15" hidden="false" customHeight="false" outlineLevel="0" collapsed="false">
      <c r="A2564" s="4" t="s">
        <v>8380</v>
      </c>
      <c r="B2564" s="4" t="s">
        <v>1936</v>
      </c>
      <c r="C2564" s="4" t="s">
        <v>1035</v>
      </c>
      <c r="D2564" s="4" t="n">
        <v>18</v>
      </c>
      <c r="E2564" s="4" t="n">
        <v>165.07</v>
      </c>
      <c r="F2564" s="4" t="n">
        <v>2971.26</v>
      </c>
      <c r="G2564" s="4" t="n">
        <f aca="false">INDEX(Data_Products!$D$2:$D$33,MATCH(C2564,Data_Products!$A$2:$A$33,0))</f>
        <v>134.65</v>
      </c>
      <c r="H2564" s="4" t="str">
        <f aca="false">INDEX(Data_Products!$C$2:$C$33,MATCH(C2564,Data_Products!$A$2:$A$33,0))</f>
        <v>Insulation</v>
      </c>
      <c r="I2564" s="10" t="n">
        <f aca="false">D2564*(E2564-G2564)</f>
        <v>547.56</v>
      </c>
      <c r="J2564" s="11" t="n">
        <f aca="false">IFERROR(I2564/F2564,0)</f>
        <v>0.184285454655601</v>
      </c>
      <c r="K2564" s="4" t="str">
        <f aca="false">IFERROR(INDEX(Data_Orders!$F$2:$F$4727,MATCH(B2564,Data_Orders!$A$2:$A$4727,0)),"")</f>
        <v>Contractor</v>
      </c>
      <c r="L2564" s="4" t="str">
        <f aca="false">IFERROR(INDEX(Data_Orders!$D$2:$D$4727,MATCH(B2564,Data_Orders!$A$2:$A$4727,0)),"")</f>
        <v>Nuneaton</v>
      </c>
    </row>
    <row r="2565" customFormat="false" ht="15" hidden="false" customHeight="false" outlineLevel="0" collapsed="false">
      <c r="A2565" s="4" t="s">
        <v>8381</v>
      </c>
      <c r="B2565" s="4" t="s">
        <v>1936</v>
      </c>
      <c r="C2565" s="4" t="s">
        <v>1032</v>
      </c>
      <c r="D2565" s="4" t="n">
        <v>9</v>
      </c>
      <c r="E2565" s="4" t="n">
        <v>99.65</v>
      </c>
      <c r="F2565" s="4" t="n">
        <v>896.85</v>
      </c>
      <c r="G2565" s="4" t="n">
        <f aca="false">INDEX(Data_Products!$D$2:$D$33,MATCH(C2565,Data_Products!$A$2:$A$33,0))</f>
        <v>58.26</v>
      </c>
      <c r="H2565" s="4" t="str">
        <f aca="false">INDEX(Data_Products!$C$2:$C$33,MATCH(C2565,Data_Products!$A$2:$A$33,0))</f>
        <v>Insulation</v>
      </c>
      <c r="I2565" s="10" t="n">
        <f aca="false">D2565*(E2565-G2565)</f>
        <v>372.51</v>
      </c>
      <c r="J2565" s="11" t="n">
        <f aca="false">IFERROR(I2565/F2565,0)</f>
        <v>0.415353738083292</v>
      </c>
      <c r="K2565" s="4" t="str">
        <f aca="false">IFERROR(INDEX(Data_Orders!$F$2:$F$4727,MATCH(B2565,Data_Orders!$A$2:$A$4727,0)),"")</f>
        <v>Contractor</v>
      </c>
      <c r="L2565" s="4" t="str">
        <f aca="false">IFERROR(INDEX(Data_Orders!$D$2:$D$4727,MATCH(B2565,Data_Orders!$A$2:$A$4727,0)),"")</f>
        <v>Nuneaton</v>
      </c>
    </row>
    <row r="2566" customFormat="false" ht="15" hidden="false" customHeight="false" outlineLevel="0" collapsed="false">
      <c r="A2566" s="4" t="s">
        <v>8382</v>
      </c>
      <c r="B2566" s="4" t="s">
        <v>1936</v>
      </c>
      <c r="C2566" s="4" t="s">
        <v>1015</v>
      </c>
      <c r="D2566" s="4" t="n">
        <v>5</v>
      </c>
      <c r="E2566" s="4" t="n">
        <v>122.01</v>
      </c>
      <c r="F2566" s="4" t="n">
        <v>610.05</v>
      </c>
      <c r="G2566" s="4" t="n">
        <f aca="false">INDEX(Data_Products!$D$2:$D$33,MATCH(C2566,Data_Products!$A$2:$A$33,0))</f>
        <v>85.53</v>
      </c>
      <c r="H2566" s="4" t="str">
        <f aca="false">INDEX(Data_Products!$C$2:$C$33,MATCH(C2566,Data_Products!$A$2:$A$33,0))</f>
        <v>Timber</v>
      </c>
      <c r="I2566" s="10" t="n">
        <f aca="false">D2566*(E2566-G2566)</f>
        <v>182.4</v>
      </c>
      <c r="J2566" s="11" t="n">
        <f aca="false">IFERROR(I2566/F2566,0)</f>
        <v>0.298991885910991</v>
      </c>
      <c r="K2566" s="4" t="str">
        <f aca="false">IFERROR(INDEX(Data_Orders!$F$2:$F$4727,MATCH(B2566,Data_Orders!$A$2:$A$4727,0)),"")</f>
        <v>Contractor</v>
      </c>
      <c r="L2566" s="4" t="str">
        <f aca="false">IFERROR(INDEX(Data_Orders!$D$2:$D$4727,MATCH(B2566,Data_Orders!$A$2:$A$4727,0)),"")</f>
        <v>Nuneaton</v>
      </c>
    </row>
    <row r="2567" customFormat="false" ht="15" hidden="false" customHeight="false" outlineLevel="0" collapsed="false">
      <c r="A2567" s="4" t="s">
        <v>8383</v>
      </c>
      <c r="B2567" s="4" t="s">
        <v>1936</v>
      </c>
      <c r="C2567" s="4" t="s">
        <v>1077</v>
      </c>
      <c r="D2567" s="4" t="n">
        <v>14</v>
      </c>
      <c r="E2567" s="4" t="n">
        <v>46.61</v>
      </c>
      <c r="F2567" s="4" t="n">
        <v>652.54</v>
      </c>
      <c r="G2567" s="4" t="n">
        <f aca="false">INDEX(Data_Products!$D$2:$D$33,MATCH(C2567,Data_Products!$A$2:$A$33,0))</f>
        <v>36.87</v>
      </c>
      <c r="H2567" s="4" t="str">
        <f aca="false">INDEX(Data_Products!$C$2:$C$33,MATCH(C2567,Data_Products!$A$2:$A$33,0))</f>
        <v>Landscaping</v>
      </c>
      <c r="I2567" s="10" t="n">
        <f aca="false">D2567*(E2567-G2567)</f>
        <v>136.36</v>
      </c>
      <c r="J2567" s="11" t="n">
        <f aca="false">IFERROR(I2567/F2567,0)</f>
        <v>0.208968032611028</v>
      </c>
      <c r="K2567" s="4" t="str">
        <f aca="false">IFERROR(INDEX(Data_Orders!$F$2:$F$4727,MATCH(B2567,Data_Orders!$A$2:$A$4727,0)),"")</f>
        <v>Contractor</v>
      </c>
      <c r="L2567" s="4" t="str">
        <f aca="false">IFERROR(INDEX(Data_Orders!$D$2:$D$4727,MATCH(B2567,Data_Orders!$A$2:$A$4727,0)),"")</f>
        <v>Nuneaton</v>
      </c>
    </row>
    <row r="2568" customFormat="false" ht="15" hidden="false" customHeight="false" outlineLevel="0" collapsed="false">
      <c r="A2568" s="4" t="s">
        <v>8384</v>
      </c>
      <c r="B2568" s="4" t="s">
        <v>1936</v>
      </c>
      <c r="C2568" s="4" t="s">
        <v>1059</v>
      </c>
      <c r="D2568" s="4" t="n">
        <v>20</v>
      </c>
      <c r="E2568" s="4" t="n">
        <v>103.63</v>
      </c>
      <c r="F2568" s="4" t="n">
        <v>2072.6</v>
      </c>
      <c r="G2568" s="4" t="n">
        <f aca="false">INDEX(Data_Products!$D$2:$D$33,MATCH(C2568,Data_Products!$A$2:$A$33,0))</f>
        <v>82.55</v>
      </c>
      <c r="H2568" s="4" t="str">
        <f aca="false">INDEX(Data_Products!$C$2:$C$33,MATCH(C2568,Data_Products!$A$2:$A$33,0))</f>
        <v>Roofing</v>
      </c>
      <c r="I2568" s="10" t="n">
        <f aca="false">D2568*(E2568-G2568)</f>
        <v>421.6</v>
      </c>
      <c r="J2568" s="11" t="n">
        <f aca="false">IFERROR(I2568/F2568,0)</f>
        <v>0.203415999228023</v>
      </c>
      <c r="K2568" s="4" t="str">
        <f aca="false">IFERROR(INDEX(Data_Orders!$F$2:$F$4727,MATCH(B2568,Data_Orders!$A$2:$A$4727,0)),"")</f>
        <v>Contractor</v>
      </c>
      <c r="L2568" s="4" t="str">
        <f aca="false">IFERROR(INDEX(Data_Orders!$D$2:$D$4727,MATCH(B2568,Data_Orders!$A$2:$A$4727,0)),"")</f>
        <v>Nuneaton</v>
      </c>
    </row>
    <row r="2569" customFormat="false" ht="15" hidden="false" customHeight="false" outlineLevel="0" collapsed="false">
      <c r="A2569" s="4" t="s">
        <v>8385</v>
      </c>
      <c r="B2569" s="4" t="s">
        <v>1937</v>
      </c>
      <c r="C2569" s="4" t="s">
        <v>1013</v>
      </c>
      <c r="D2569" s="4" t="n">
        <v>1</v>
      </c>
      <c r="E2569" s="4" t="n">
        <v>240.92</v>
      </c>
      <c r="F2569" s="4" t="n">
        <v>240.92</v>
      </c>
      <c r="G2569" s="4" t="n">
        <f aca="false">INDEX(Data_Products!$D$2:$D$33,MATCH(C2569,Data_Products!$A$2:$A$33,0))</f>
        <v>168.32</v>
      </c>
      <c r="H2569" s="4" t="str">
        <f aca="false">INDEX(Data_Products!$C$2:$C$33,MATCH(C2569,Data_Products!$A$2:$A$33,0))</f>
        <v>Timber</v>
      </c>
      <c r="I2569" s="10" t="n">
        <f aca="false">D2569*(E2569-G2569)</f>
        <v>72.6</v>
      </c>
      <c r="J2569" s="11" t="n">
        <f aca="false">IFERROR(I2569/F2569,0)</f>
        <v>0.301344844761747</v>
      </c>
      <c r="K2569" s="4" t="str">
        <f aca="false">IFERROR(INDEX(Data_Orders!$F$2:$F$4727,MATCH(B2569,Data_Orders!$A$2:$A$4727,0)),"")</f>
        <v>Contractor</v>
      </c>
      <c r="L2569" s="4" t="str">
        <f aca="false">IFERROR(INDEX(Data_Orders!$D$2:$D$4727,MATCH(B2569,Data_Orders!$A$2:$A$4727,0)),"")</f>
        <v>Nuneaton</v>
      </c>
    </row>
    <row r="2570" customFormat="false" ht="15" hidden="false" customHeight="false" outlineLevel="0" collapsed="false">
      <c r="A2570" s="4" t="s">
        <v>8386</v>
      </c>
      <c r="B2570" s="4" t="s">
        <v>1937</v>
      </c>
      <c r="C2570" s="4" t="s">
        <v>1055</v>
      </c>
      <c r="D2570" s="4" t="n">
        <v>12</v>
      </c>
      <c r="E2570" s="4" t="n">
        <v>205.03</v>
      </c>
      <c r="F2570" s="4" t="n">
        <v>2460.36</v>
      </c>
      <c r="G2570" s="4" t="n">
        <f aca="false">INDEX(Data_Products!$D$2:$D$33,MATCH(C2570,Data_Products!$A$2:$A$33,0))</f>
        <v>138.6</v>
      </c>
      <c r="H2570" s="4" t="str">
        <f aca="false">INDEX(Data_Products!$C$2:$C$33,MATCH(C2570,Data_Products!$A$2:$A$33,0))</f>
        <v>Roofing</v>
      </c>
      <c r="I2570" s="10" t="n">
        <f aca="false">D2570*(E2570-G2570)</f>
        <v>797.16</v>
      </c>
      <c r="J2570" s="11" t="n">
        <f aca="false">IFERROR(I2570/F2570,0)</f>
        <v>0.324001365653807</v>
      </c>
      <c r="K2570" s="4" t="str">
        <f aca="false">IFERROR(INDEX(Data_Orders!$F$2:$F$4727,MATCH(B2570,Data_Orders!$A$2:$A$4727,0)),"")</f>
        <v>Contractor</v>
      </c>
      <c r="L2570" s="4" t="str">
        <f aca="false">IFERROR(INDEX(Data_Orders!$D$2:$D$4727,MATCH(B2570,Data_Orders!$A$2:$A$4727,0)),"")</f>
        <v>Nuneaton</v>
      </c>
    </row>
    <row r="2571" customFormat="false" ht="15" hidden="false" customHeight="false" outlineLevel="0" collapsed="false">
      <c r="A2571" s="4" t="s">
        <v>8387</v>
      </c>
      <c r="B2571" s="4" t="s">
        <v>1937</v>
      </c>
      <c r="C2571" s="4" t="s">
        <v>1068</v>
      </c>
      <c r="D2571" s="4" t="n">
        <v>8</v>
      </c>
      <c r="E2571" s="4" t="n">
        <v>86.28</v>
      </c>
      <c r="F2571" s="4" t="n">
        <v>690.24</v>
      </c>
      <c r="G2571" s="4" t="n">
        <f aca="false">INDEX(Data_Products!$D$2:$D$33,MATCH(C2571,Data_Products!$A$2:$A$33,0))</f>
        <v>68.55</v>
      </c>
      <c r="H2571" s="4" t="str">
        <f aca="false">INDEX(Data_Products!$C$2:$C$33,MATCH(C2571,Data_Products!$A$2:$A$33,0))</f>
        <v>Plumbing &amp; Drainage</v>
      </c>
      <c r="I2571" s="10" t="n">
        <f aca="false">D2571*(E2571-G2571)</f>
        <v>141.84</v>
      </c>
      <c r="J2571" s="11" t="n">
        <f aca="false">IFERROR(I2571/F2571,0)</f>
        <v>0.205493741307371</v>
      </c>
      <c r="K2571" s="4" t="str">
        <f aca="false">IFERROR(INDEX(Data_Orders!$F$2:$F$4727,MATCH(B2571,Data_Orders!$A$2:$A$4727,0)),"")</f>
        <v>Contractor</v>
      </c>
      <c r="L2571" s="4" t="str">
        <f aca="false">IFERROR(INDEX(Data_Orders!$D$2:$D$4727,MATCH(B2571,Data_Orders!$A$2:$A$4727,0)),"")</f>
        <v>Nuneaton</v>
      </c>
    </row>
    <row r="2572" customFormat="false" ht="15" hidden="false" customHeight="false" outlineLevel="0" collapsed="false">
      <c r="A2572" s="4" t="s">
        <v>8388</v>
      </c>
      <c r="B2572" s="4" t="s">
        <v>1938</v>
      </c>
      <c r="C2572" s="4" t="s">
        <v>1021</v>
      </c>
      <c r="D2572" s="4" t="n">
        <v>18</v>
      </c>
      <c r="E2572" s="4" t="n">
        <v>73.76</v>
      </c>
      <c r="F2572" s="4" t="n">
        <v>1327.68</v>
      </c>
      <c r="G2572" s="4" t="n">
        <f aca="false">INDEX(Data_Products!$D$2:$D$33,MATCH(C2572,Data_Products!$A$2:$A$33,0))</f>
        <v>51.51</v>
      </c>
      <c r="H2572" s="4" t="str">
        <f aca="false">INDEX(Data_Products!$C$2:$C$33,MATCH(C2572,Data_Products!$A$2:$A$33,0))</f>
        <v>Cement &amp; Aggregates</v>
      </c>
      <c r="I2572" s="10" t="n">
        <f aca="false">D2572*(E2572-G2572)</f>
        <v>400.5</v>
      </c>
      <c r="J2572" s="11" t="n">
        <f aca="false">IFERROR(I2572/F2572,0)</f>
        <v>0.301654013015184</v>
      </c>
      <c r="K2572" s="4" t="str">
        <f aca="false">IFERROR(INDEX(Data_Orders!$F$2:$F$4727,MATCH(B2572,Data_Orders!$A$2:$A$4727,0)),"")</f>
        <v>Contractor</v>
      </c>
      <c r="L2572" s="4" t="str">
        <f aca="false">IFERROR(INDEX(Data_Orders!$D$2:$D$4727,MATCH(B2572,Data_Orders!$A$2:$A$4727,0)),"")</f>
        <v>Nuneaton</v>
      </c>
    </row>
    <row r="2573" customFormat="false" ht="15" hidden="false" customHeight="false" outlineLevel="0" collapsed="false">
      <c r="A2573" s="4" t="s">
        <v>8389</v>
      </c>
      <c r="B2573" s="4" t="s">
        <v>1938</v>
      </c>
      <c r="C2573" s="4" t="s">
        <v>1028</v>
      </c>
      <c r="D2573" s="4" t="n">
        <v>19</v>
      </c>
      <c r="E2573" s="4" t="n">
        <v>118.79</v>
      </c>
      <c r="F2573" s="4" t="n">
        <v>2257.01</v>
      </c>
      <c r="G2573" s="4" t="n">
        <f aca="false">INDEX(Data_Products!$D$2:$D$33,MATCH(C2573,Data_Products!$A$2:$A$33,0))</f>
        <v>81.07</v>
      </c>
      <c r="H2573" s="4" t="str">
        <f aca="false">INDEX(Data_Products!$C$2:$C$33,MATCH(C2573,Data_Products!$A$2:$A$33,0))</f>
        <v>Cement &amp; Aggregates</v>
      </c>
      <c r="I2573" s="10" t="n">
        <f aca="false">D2573*(E2573-G2573)</f>
        <v>716.68</v>
      </c>
      <c r="J2573" s="11" t="n">
        <f aca="false">IFERROR(I2573/F2573,0)</f>
        <v>0.317535146056065</v>
      </c>
      <c r="K2573" s="4" t="str">
        <f aca="false">IFERROR(INDEX(Data_Orders!$F$2:$F$4727,MATCH(B2573,Data_Orders!$A$2:$A$4727,0)),"")</f>
        <v>Contractor</v>
      </c>
      <c r="L2573" s="4" t="str">
        <f aca="false">IFERROR(INDEX(Data_Orders!$D$2:$D$4727,MATCH(B2573,Data_Orders!$A$2:$A$4727,0)),"")</f>
        <v>Nuneaton</v>
      </c>
    </row>
    <row r="2574" customFormat="false" ht="15" hidden="false" customHeight="false" outlineLevel="0" collapsed="false">
      <c r="A2574" s="4" t="s">
        <v>8390</v>
      </c>
      <c r="B2574" s="4" t="s">
        <v>1938</v>
      </c>
      <c r="C2574" s="4" t="s">
        <v>1010</v>
      </c>
      <c r="D2574" s="4" t="n">
        <v>4</v>
      </c>
      <c r="E2574" s="4" t="n">
        <v>135.95</v>
      </c>
      <c r="F2574" s="4" t="n">
        <v>543.8</v>
      </c>
      <c r="G2574" s="4" t="n">
        <f aca="false">INDEX(Data_Products!$D$2:$D$33,MATCH(C2574,Data_Products!$A$2:$A$33,0))</f>
        <v>111.1</v>
      </c>
      <c r="H2574" s="4" t="str">
        <f aca="false">INDEX(Data_Products!$C$2:$C$33,MATCH(C2574,Data_Products!$A$2:$A$33,0))</f>
        <v>Timber</v>
      </c>
      <c r="I2574" s="10" t="n">
        <f aca="false">D2574*(E2574-G2574)</f>
        <v>99.4</v>
      </c>
      <c r="J2574" s="11" t="n">
        <f aca="false">IFERROR(I2574/F2574,0)</f>
        <v>0.18278778962854</v>
      </c>
      <c r="K2574" s="4" t="str">
        <f aca="false">IFERROR(INDEX(Data_Orders!$F$2:$F$4727,MATCH(B2574,Data_Orders!$A$2:$A$4727,0)),"")</f>
        <v>Contractor</v>
      </c>
      <c r="L2574" s="4" t="str">
        <f aca="false">IFERROR(INDEX(Data_Orders!$D$2:$D$4727,MATCH(B2574,Data_Orders!$A$2:$A$4727,0)),"")</f>
        <v>Nuneaton</v>
      </c>
    </row>
    <row r="2575" customFormat="false" ht="15" hidden="false" customHeight="false" outlineLevel="0" collapsed="false">
      <c r="A2575" s="4" t="s">
        <v>8391</v>
      </c>
      <c r="B2575" s="4" t="s">
        <v>1939</v>
      </c>
      <c r="C2575" s="4" t="s">
        <v>1077</v>
      </c>
      <c r="D2575" s="4" t="n">
        <v>20</v>
      </c>
      <c r="E2575" s="4" t="n">
        <v>46.61</v>
      </c>
      <c r="F2575" s="4" t="n">
        <v>932.2</v>
      </c>
      <c r="G2575" s="4" t="n">
        <f aca="false">INDEX(Data_Products!$D$2:$D$33,MATCH(C2575,Data_Products!$A$2:$A$33,0))</f>
        <v>36.87</v>
      </c>
      <c r="H2575" s="4" t="str">
        <f aca="false">INDEX(Data_Products!$C$2:$C$33,MATCH(C2575,Data_Products!$A$2:$A$33,0))</f>
        <v>Landscaping</v>
      </c>
      <c r="I2575" s="10" t="n">
        <f aca="false">D2575*(E2575-G2575)</f>
        <v>194.8</v>
      </c>
      <c r="J2575" s="11" t="n">
        <f aca="false">IFERROR(I2575/F2575,0)</f>
        <v>0.208968032611028</v>
      </c>
      <c r="K2575" s="4" t="str">
        <f aca="false">IFERROR(INDEX(Data_Orders!$F$2:$F$4727,MATCH(B2575,Data_Orders!$A$2:$A$4727,0)),"")</f>
        <v>Contractor</v>
      </c>
      <c r="L2575" s="4" t="str">
        <f aca="false">IFERROR(INDEX(Data_Orders!$D$2:$D$4727,MATCH(B2575,Data_Orders!$A$2:$A$4727,0)),"")</f>
        <v>Nuneaton</v>
      </c>
    </row>
    <row r="2576" customFormat="false" ht="15" hidden="false" customHeight="false" outlineLevel="0" collapsed="false">
      <c r="A2576" s="4" t="s">
        <v>8392</v>
      </c>
      <c r="B2576" s="4" t="s">
        <v>1939</v>
      </c>
      <c r="C2576" s="4" t="s">
        <v>1055</v>
      </c>
      <c r="D2576" s="4" t="n">
        <v>18</v>
      </c>
      <c r="E2576" s="4" t="n">
        <v>205.03</v>
      </c>
      <c r="F2576" s="4" t="n">
        <v>3690.54</v>
      </c>
      <c r="G2576" s="4" t="n">
        <f aca="false">INDEX(Data_Products!$D$2:$D$33,MATCH(C2576,Data_Products!$A$2:$A$33,0))</f>
        <v>138.6</v>
      </c>
      <c r="H2576" s="4" t="str">
        <f aca="false">INDEX(Data_Products!$C$2:$C$33,MATCH(C2576,Data_Products!$A$2:$A$33,0))</f>
        <v>Roofing</v>
      </c>
      <c r="I2576" s="10" t="n">
        <f aca="false">D2576*(E2576-G2576)</f>
        <v>1195.74</v>
      </c>
      <c r="J2576" s="11" t="n">
        <f aca="false">IFERROR(I2576/F2576,0)</f>
        <v>0.324001365653807</v>
      </c>
      <c r="K2576" s="4" t="str">
        <f aca="false">IFERROR(INDEX(Data_Orders!$F$2:$F$4727,MATCH(B2576,Data_Orders!$A$2:$A$4727,0)),"")</f>
        <v>Contractor</v>
      </c>
      <c r="L2576" s="4" t="str">
        <f aca="false">IFERROR(INDEX(Data_Orders!$D$2:$D$4727,MATCH(B2576,Data_Orders!$A$2:$A$4727,0)),"")</f>
        <v>Nuneaton</v>
      </c>
    </row>
    <row r="2577" customFormat="false" ht="15" hidden="false" customHeight="false" outlineLevel="0" collapsed="false">
      <c r="A2577" s="4" t="s">
        <v>8393</v>
      </c>
      <c r="B2577" s="4" t="s">
        <v>1939</v>
      </c>
      <c r="C2577" s="4" t="s">
        <v>1028</v>
      </c>
      <c r="D2577" s="4" t="n">
        <v>7</v>
      </c>
      <c r="E2577" s="4" t="n">
        <v>118.79</v>
      </c>
      <c r="F2577" s="4" t="n">
        <v>831.53</v>
      </c>
      <c r="G2577" s="4" t="n">
        <f aca="false">INDEX(Data_Products!$D$2:$D$33,MATCH(C2577,Data_Products!$A$2:$A$33,0))</f>
        <v>81.07</v>
      </c>
      <c r="H2577" s="4" t="str">
        <f aca="false">INDEX(Data_Products!$C$2:$C$33,MATCH(C2577,Data_Products!$A$2:$A$33,0))</f>
        <v>Cement &amp; Aggregates</v>
      </c>
      <c r="I2577" s="10" t="n">
        <f aca="false">D2577*(E2577-G2577)</f>
        <v>264.04</v>
      </c>
      <c r="J2577" s="11" t="n">
        <f aca="false">IFERROR(I2577/F2577,0)</f>
        <v>0.317535146056065</v>
      </c>
      <c r="K2577" s="4" t="str">
        <f aca="false">IFERROR(INDEX(Data_Orders!$F$2:$F$4727,MATCH(B2577,Data_Orders!$A$2:$A$4727,0)),"")</f>
        <v>Contractor</v>
      </c>
      <c r="L2577" s="4" t="str">
        <f aca="false">IFERROR(INDEX(Data_Orders!$D$2:$D$4727,MATCH(B2577,Data_Orders!$A$2:$A$4727,0)),"")</f>
        <v>Nuneaton</v>
      </c>
    </row>
    <row r="2578" customFormat="false" ht="15" hidden="false" customHeight="false" outlineLevel="0" collapsed="false">
      <c r="A2578" s="4" t="s">
        <v>8394</v>
      </c>
      <c r="B2578" s="4" t="s">
        <v>1939</v>
      </c>
      <c r="C2578" s="4" t="s">
        <v>1070</v>
      </c>
      <c r="D2578" s="4" t="n">
        <v>15</v>
      </c>
      <c r="E2578" s="4" t="n">
        <v>230.32</v>
      </c>
      <c r="F2578" s="4" t="n">
        <v>3454.8</v>
      </c>
      <c r="G2578" s="4" t="n">
        <f aca="false">INDEX(Data_Products!$D$2:$D$33,MATCH(C2578,Data_Products!$A$2:$A$33,0))</f>
        <v>161.64</v>
      </c>
      <c r="H2578" s="4" t="str">
        <f aca="false">INDEX(Data_Products!$C$2:$C$33,MATCH(C2578,Data_Products!$A$2:$A$33,0))</f>
        <v>Landscaping</v>
      </c>
      <c r="I2578" s="10" t="n">
        <f aca="false">D2578*(E2578-G2578)</f>
        <v>1030.2</v>
      </c>
      <c r="J2578" s="11" t="n">
        <f aca="false">IFERROR(I2578/F2578,0)</f>
        <v>0.298193817297673</v>
      </c>
      <c r="K2578" s="4" t="str">
        <f aca="false">IFERROR(INDEX(Data_Orders!$F$2:$F$4727,MATCH(B2578,Data_Orders!$A$2:$A$4727,0)),"")</f>
        <v>Contractor</v>
      </c>
      <c r="L2578" s="4" t="str">
        <f aca="false">IFERROR(INDEX(Data_Orders!$D$2:$D$4727,MATCH(B2578,Data_Orders!$A$2:$A$4727,0)),"")</f>
        <v>Nuneaton</v>
      </c>
    </row>
    <row r="2579" customFormat="false" ht="15" hidden="false" customHeight="false" outlineLevel="0" collapsed="false">
      <c r="A2579" s="4" t="s">
        <v>8395</v>
      </c>
      <c r="B2579" s="4" t="s">
        <v>1940</v>
      </c>
      <c r="C2579" s="4" t="s">
        <v>1028</v>
      </c>
      <c r="D2579" s="4" t="n">
        <v>13</v>
      </c>
      <c r="E2579" s="4" t="n">
        <v>118.79</v>
      </c>
      <c r="F2579" s="4" t="n">
        <v>1544.27</v>
      </c>
      <c r="G2579" s="4" t="n">
        <f aca="false">INDEX(Data_Products!$D$2:$D$33,MATCH(C2579,Data_Products!$A$2:$A$33,0))</f>
        <v>81.07</v>
      </c>
      <c r="H2579" s="4" t="str">
        <f aca="false">INDEX(Data_Products!$C$2:$C$33,MATCH(C2579,Data_Products!$A$2:$A$33,0))</f>
        <v>Cement &amp; Aggregates</v>
      </c>
      <c r="I2579" s="10" t="n">
        <f aca="false">D2579*(E2579-G2579)</f>
        <v>490.36</v>
      </c>
      <c r="J2579" s="11" t="n">
        <f aca="false">IFERROR(I2579/F2579,0)</f>
        <v>0.317535146056066</v>
      </c>
      <c r="K2579" s="4" t="str">
        <f aca="false">IFERROR(INDEX(Data_Orders!$F$2:$F$4727,MATCH(B2579,Data_Orders!$A$2:$A$4727,0)),"")</f>
        <v>Contractor</v>
      </c>
      <c r="L2579" s="4" t="str">
        <f aca="false">IFERROR(INDEX(Data_Orders!$D$2:$D$4727,MATCH(B2579,Data_Orders!$A$2:$A$4727,0)),"")</f>
        <v>Nuneaton</v>
      </c>
    </row>
    <row r="2580" customFormat="false" ht="15" hidden="false" customHeight="false" outlineLevel="0" collapsed="false">
      <c r="A2580" s="4" t="s">
        <v>8396</v>
      </c>
      <c r="B2580" s="4" t="s">
        <v>1940</v>
      </c>
      <c r="C2580" s="4" t="s">
        <v>1024</v>
      </c>
      <c r="D2580" s="4" t="n">
        <v>5</v>
      </c>
      <c r="E2580" s="4" t="n">
        <v>137.14</v>
      </c>
      <c r="F2580" s="4" t="n">
        <v>685.7</v>
      </c>
      <c r="G2580" s="4" t="n">
        <f aca="false">INDEX(Data_Products!$D$2:$D$33,MATCH(C2580,Data_Products!$A$2:$A$33,0))</f>
        <v>99.99</v>
      </c>
      <c r="H2580" s="4" t="str">
        <f aca="false">INDEX(Data_Products!$C$2:$C$33,MATCH(C2580,Data_Products!$A$2:$A$33,0))</f>
        <v>Cement &amp; Aggregates</v>
      </c>
      <c r="I2580" s="10" t="n">
        <f aca="false">D2580*(E2580-G2580)</f>
        <v>185.75</v>
      </c>
      <c r="J2580" s="11" t="n">
        <f aca="false">IFERROR(I2580/F2580,0)</f>
        <v>0.270891060230421</v>
      </c>
      <c r="K2580" s="4" t="str">
        <f aca="false">IFERROR(INDEX(Data_Orders!$F$2:$F$4727,MATCH(B2580,Data_Orders!$A$2:$A$4727,0)),"")</f>
        <v>Contractor</v>
      </c>
      <c r="L2580" s="4" t="str">
        <f aca="false">IFERROR(INDEX(Data_Orders!$D$2:$D$4727,MATCH(B2580,Data_Orders!$A$2:$A$4727,0)),"")</f>
        <v>Nuneaton</v>
      </c>
    </row>
    <row r="2581" customFormat="false" ht="15" hidden="false" customHeight="false" outlineLevel="0" collapsed="false">
      <c r="A2581" s="4" t="s">
        <v>8397</v>
      </c>
      <c r="B2581" s="4" t="s">
        <v>1940</v>
      </c>
      <c r="C2581" s="4" t="s">
        <v>1050</v>
      </c>
      <c r="D2581" s="4" t="n">
        <v>15</v>
      </c>
      <c r="E2581" s="4" t="n">
        <v>238.63</v>
      </c>
      <c r="F2581" s="4" t="n">
        <v>3579.45</v>
      </c>
      <c r="G2581" s="4" t="n">
        <f aca="false">INDEX(Data_Products!$D$2:$D$33,MATCH(C2581,Data_Products!$A$2:$A$33,0))</f>
        <v>148.91</v>
      </c>
      <c r="H2581" s="4" t="str">
        <f aca="false">INDEX(Data_Products!$C$2:$C$33,MATCH(C2581,Data_Products!$A$2:$A$33,0))</f>
        <v>Tools &amp; Fixings</v>
      </c>
      <c r="I2581" s="10" t="n">
        <f aca="false">D2581*(E2581-G2581)</f>
        <v>1345.8</v>
      </c>
      <c r="J2581" s="11" t="n">
        <f aca="false">IFERROR(I2581/F2581,0)</f>
        <v>0.375979549930855</v>
      </c>
      <c r="K2581" s="4" t="str">
        <f aca="false">IFERROR(INDEX(Data_Orders!$F$2:$F$4727,MATCH(B2581,Data_Orders!$A$2:$A$4727,0)),"")</f>
        <v>Contractor</v>
      </c>
      <c r="L2581" s="4" t="str">
        <f aca="false">IFERROR(INDEX(Data_Orders!$D$2:$D$4727,MATCH(B2581,Data_Orders!$A$2:$A$4727,0)),"")</f>
        <v>Nuneaton</v>
      </c>
    </row>
    <row r="2582" customFormat="false" ht="15" hidden="false" customHeight="false" outlineLevel="0" collapsed="false">
      <c r="A2582" s="4" t="s">
        <v>8398</v>
      </c>
      <c r="B2582" s="4" t="s">
        <v>1941</v>
      </c>
      <c r="C2582" s="4" t="s">
        <v>1035</v>
      </c>
      <c r="D2582" s="4" t="n">
        <v>3</v>
      </c>
      <c r="E2582" s="4" t="n">
        <v>165.07</v>
      </c>
      <c r="F2582" s="4" t="n">
        <v>495.21</v>
      </c>
      <c r="G2582" s="4" t="n">
        <f aca="false">INDEX(Data_Products!$D$2:$D$33,MATCH(C2582,Data_Products!$A$2:$A$33,0))</f>
        <v>134.65</v>
      </c>
      <c r="H2582" s="4" t="str">
        <f aca="false">INDEX(Data_Products!$C$2:$C$33,MATCH(C2582,Data_Products!$A$2:$A$33,0))</f>
        <v>Insulation</v>
      </c>
      <c r="I2582" s="10" t="n">
        <f aca="false">D2582*(E2582-G2582)</f>
        <v>91.26</v>
      </c>
      <c r="J2582" s="11" t="n">
        <f aca="false">IFERROR(I2582/F2582,0)</f>
        <v>0.184285454655601</v>
      </c>
      <c r="K2582" s="4" t="str">
        <f aca="false">IFERROR(INDEX(Data_Orders!$F$2:$F$4727,MATCH(B2582,Data_Orders!$A$2:$A$4727,0)),"")</f>
        <v>Contractor</v>
      </c>
      <c r="L2582" s="4" t="str">
        <f aca="false">IFERROR(INDEX(Data_Orders!$D$2:$D$4727,MATCH(B2582,Data_Orders!$A$2:$A$4727,0)),"")</f>
        <v>Nuneaton</v>
      </c>
    </row>
    <row r="2583" customFormat="false" ht="15" hidden="false" customHeight="false" outlineLevel="0" collapsed="false">
      <c r="A2583" s="4" t="s">
        <v>8399</v>
      </c>
      <c r="B2583" s="4" t="s">
        <v>1941</v>
      </c>
      <c r="C2583" s="4" t="s">
        <v>1019</v>
      </c>
      <c r="D2583" s="4" t="n">
        <v>16</v>
      </c>
      <c r="E2583" s="4" t="n">
        <v>79.76</v>
      </c>
      <c r="F2583" s="4" t="n">
        <v>1276.16</v>
      </c>
      <c r="G2583" s="4" t="n">
        <f aca="false">INDEX(Data_Products!$D$2:$D$33,MATCH(C2583,Data_Products!$A$2:$A$33,0))</f>
        <v>59.07</v>
      </c>
      <c r="H2583" s="4" t="str">
        <f aca="false">INDEX(Data_Products!$C$2:$C$33,MATCH(C2583,Data_Products!$A$2:$A$33,0))</f>
        <v>Timber</v>
      </c>
      <c r="I2583" s="10" t="n">
        <f aca="false">D2583*(E2583-G2583)</f>
        <v>331.04</v>
      </c>
      <c r="J2583" s="11" t="n">
        <f aca="false">IFERROR(I2583/F2583,0)</f>
        <v>0.259403209628887</v>
      </c>
      <c r="K2583" s="4" t="str">
        <f aca="false">IFERROR(INDEX(Data_Orders!$F$2:$F$4727,MATCH(B2583,Data_Orders!$A$2:$A$4727,0)),"")</f>
        <v>Contractor</v>
      </c>
      <c r="L2583" s="4" t="str">
        <f aca="false">IFERROR(INDEX(Data_Orders!$D$2:$D$4727,MATCH(B2583,Data_Orders!$A$2:$A$4727,0)),"")</f>
        <v>Nuneaton</v>
      </c>
    </row>
    <row r="2584" customFormat="false" ht="15" hidden="false" customHeight="false" outlineLevel="0" collapsed="false">
      <c r="A2584" s="4" t="s">
        <v>8400</v>
      </c>
      <c r="B2584" s="4" t="s">
        <v>1941</v>
      </c>
      <c r="C2584" s="4" t="s">
        <v>1073</v>
      </c>
      <c r="D2584" s="4" t="n">
        <v>6</v>
      </c>
      <c r="E2584" s="4" t="n">
        <v>231.05</v>
      </c>
      <c r="F2584" s="4" t="n">
        <v>1386.3</v>
      </c>
      <c r="G2584" s="4" t="n">
        <f aca="false">INDEX(Data_Products!$D$2:$D$33,MATCH(C2584,Data_Products!$A$2:$A$33,0))</f>
        <v>148.29</v>
      </c>
      <c r="H2584" s="4" t="str">
        <f aca="false">INDEX(Data_Products!$C$2:$C$33,MATCH(C2584,Data_Products!$A$2:$A$33,0))</f>
        <v>Landscaping</v>
      </c>
      <c r="I2584" s="10" t="n">
        <f aca="false">D2584*(E2584-G2584)</f>
        <v>496.56</v>
      </c>
      <c r="J2584" s="11" t="n">
        <f aca="false">IFERROR(I2584/F2584,0)</f>
        <v>0.358190867777537</v>
      </c>
      <c r="K2584" s="4" t="str">
        <f aca="false">IFERROR(INDEX(Data_Orders!$F$2:$F$4727,MATCH(B2584,Data_Orders!$A$2:$A$4727,0)),"")</f>
        <v>Contractor</v>
      </c>
      <c r="L2584" s="4" t="str">
        <f aca="false">IFERROR(INDEX(Data_Orders!$D$2:$D$4727,MATCH(B2584,Data_Orders!$A$2:$A$4727,0)),"")</f>
        <v>Nuneaton</v>
      </c>
    </row>
    <row r="2585" customFormat="false" ht="15" hidden="false" customHeight="false" outlineLevel="0" collapsed="false">
      <c r="A2585" s="4" t="s">
        <v>8401</v>
      </c>
      <c r="B2585" s="4" t="s">
        <v>1941</v>
      </c>
      <c r="C2585" s="4" t="s">
        <v>1044</v>
      </c>
      <c r="D2585" s="4" t="n">
        <v>15</v>
      </c>
      <c r="E2585" s="4" t="n">
        <v>190.44</v>
      </c>
      <c r="F2585" s="4" t="n">
        <v>2856.6</v>
      </c>
      <c r="G2585" s="4" t="n">
        <f aca="false">INDEX(Data_Products!$D$2:$D$33,MATCH(C2585,Data_Products!$A$2:$A$33,0))</f>
        <v>115.48</v>
      </c>
      <c r="H2585" s="4" t="str">
        <f aca="false">INDEX(Data_Products!$C$2:$C$33,MATCH(C2585,Data_Products!$A$2:$A$33,0))</f>
        <v>Tools &amp; Fixings</v>
      </c>
      <c r="I2585" s="10" t="n">
        <f aca="false">D2585*(E2585-G2585)</f>
        <v>1124.4</v>
      </c>
      <c r="J2585" s="11" t="n">
        <f aca="false">IFERROR(I2585/F2585,0)</f>
        <v>0.393614786809494</v>
      </c>
      <c r="K2585" s="4" t="str">
        <f aca="false">IFERROR(INDEX(Data_Orders!$F$2:$F$4727,MATCH(B2585,Data_Orders!$A$2:$A$4727,0)),"")</f>
        <v>Contractor</v>
      </c>
      <c r="L2585" s="4" t="str">
        <f aca="false">IFERROR(INDEX(Data_Orders!$D$2:$D$4727,MATCH(B2585,Data_Orders!$A$2:$A$4727,0)),"")</f>
        <v>Nuneaton</v>
      </c>
    </row>
    <row r="2586" customFormat="false" ht="15" hidden="false" customHeight="false" outlineLevel="0" collapsed="false">
      <c r="A2586" s="4" t="s">
        <v>8402</v>
      </c>
      <c r="B2586" s="4" t="s">
        <v>1942</v>
      </c>
      <c r="C2586" s="4" t="s">
        <v>1024</v>
      </c>
      <c r="D2586" s="4" t="n">
        <v>16</v>
      </c>
      <c r="E2586" s="4" t="n">
        <v>137.14</v>
      </c>
      <c r="F2586" s="4" t="n">
        <v>2194.24</v>
      </c>
      <c r="G2586" s="4" t="n">
        <f aca="false">INDEX(Data_Products!$D$2:$D$33,MATCH(C2586,Data_Products!$A$2:$A$33,0))</f>
        <v>99.99</v>
      </c>
      <c r="H2586" s="4" t="str">
        <f aca="false">INDEX(Data_Products!$C$2:$C$33,MATCH(C2586,Data_Products!$A$2:$A$33,0))</f>
        <v>Cement &amp; Aggregates</v>
      </c>
      <c r="I2586" s="10" t="n">
        <f aca="false">D2586*(E2586-G2586)</f>
        <v>594.4</v>
      </c>
      <c r="J2586" s="11" t="n">
        <f aca="false">IFERROR(I2586/F2586,0)</f>
        <v>0.270891060230421</v>
      </c>
      <c r="K2586" s="4" t="str">
        <f aca="false">IFERROR(INDEX(Data_Orders!$F$2:$F$4727,MATCH(B2586,Data_Orders!$A$2:$A$4727,0)),"")</f>
        <v>Contractor</v>
      </c>
      <c r="L2586" s="4" t="str">
        <f aca="false">IFERROR(INDEX(Data_Orders!$D$2:$D$4727,MATCH(B2586,Data_Orders!$A$2:$A$4727,0)),"")</f>
        <v>Nuneaton</v>
      </c>
    </row>
    <row r="2587" customFormat="false" ht="15" hidden="false" customHeight="false" outlineLevel="0" collapsed="false">
      <c r="A2587" s="4" t="s">
        <v>8403</v>
      </c>
      <c r="B2587" s="4" t="s">
        <v>1942</v>
      </c>
      <c r="C2587" s="4" t="s">
        <v>1050</v>
      </c>
      <c r="D2587" s="4" t="n">
        <v>6</v>
      </c>
      <c r="E2587" s="4" t="n">
        <v>238.63</v>
      </c>
      <c r="F2587" s="4" t="n">
        <v>1431.78</v>
      </c>
      <c r="G2587" s="4" t="n">
        <f aca="false">INDEX(Data_Products!$D$2:$D$33,MATCH(C2587,Data_Products!$A$2:$A$33,0))</f>
        <v>148.91</v>
      </c>
      <c r="H2587" s="4" t="str">
        <f aca="false">INDEX(Data_Products!$C$2:$C$33,MATCH(C2587,Data_Products!$A$2:$A$33,0))</f>
        <v>Tools &amp; Fixings</v>
      </c>
      <c r="I2587" s="10" t="n">
        <f aca="false">D2587*(E2587-G2587)</f>
        <v>538.32</v>
      </c>
      <c r="J2587" s="11" t="n">
        <f aca="false">IFERROR(I2587/F2587,0)</f>
        <v>0.375979549930855</v>
      </c>
      <c r="K2587" s="4" t="str">
        <f aca="false">IFERROR(INDEX(Data_Orders!$F$2:$F$4727,MATCH(B2587,Data_Orders!$A$2:$A$4727,0)),"")</f>
        <v>Contractor</v>
      </c>
      <c r="L2587" s="4" t="str">
        <f aca="false">IFERROR(INDEX(Data_Orders!$D$2:$D$4727,MATCH(B2587,Data_Orders!$A$2:$A$4727,0)),"")</f>
        <v>Nuneaton</v>
      </c>
    </row>
    <row r="2588" customFormat="false" ht="15" hidden="false" customHeight="false" outlineLevel="0" collapsed="false">
      <c r="A2588" s="4" t="s">
        <v>8404</v>
      </c>
      <c r="B2588" s="4" t="s">
        <v>1943</v>
      </c>
      <c r="C2588" s="4" t="s">
        <v>1010</v>
      </c>
      <c r="D2588" s="4" t="n">
        <v>6</v>
      </c>
      <c r="E2588" s="4" t="n">
        <v>135.95</v>
      </c>
      <c r="F2588" s="4" t="n">
        <v>815.7</v>
      </c>
      <c r="G2588" s="4" t="n">
        <f aca="false">INDEX(Data_Products!$D$2:$D$33,MATCH(C2588,Data_Products!$A$2:$A$33,0))</f>
        <v>111.1</v>
      </c>
      <c r="H2588" s="4" t="str">
        <f aca="false">INDEX(Data_Products!$C$2:$C$33,MATCH(C2588,Data_Products!$A$2:$A$33,0))</f>
        <v>Timber</v>
      </c>
      <c r="I2588" s="10" t="n">
        <f aca="false">D2588*(E2588-G2588)</f>
        <v>149.1</v>
      </c>
      <c r="J2588" s="11" t="n">
        <f aca="false">IFERROR(I2588/F2588,0)</f>
        <v>0.18278778962854</v>
      </c>
      <c r="K2588" s="4" t="str">
        <f aca="false">IFERROR(INDEX(Data_Orders!$F$2:$F$4727,MATCH(B2588,Data_Orders!$A$2:$A$4727,0)),"")</f>
        <v>Contractor</v>
      </c>
      <c r="L2588" s="4" t="str">
        <f aca="false">IFERROR(INDEX(Data_Orders!$D$2:$D$4727,MATCH(B2588,Data_Orders!$A$2:$A$4727,0)),"")</f>
        <v>Nuneaton</v>
      </c>
    </row>
    <row r="2589" customFormat="false" ht="15" hidden="false" customHeight="false" outlineLevel="0" collapsed="false">
      <c r="A2589" s="4" t="s">
        <v>8405</v>
      </c>
      <c r="B2589" s="4" t="s">
        <v>1943</v>
      </c>
      <c r="C2589" s="4" t="s">
        <v>1030</v>
      </c>
      <c r="D2589" s="4" t="n">
        <v>13</v>
      </c>
      <c r="E2589" s="4" t="n">
        <v>25.23</v>
      </c>
      <c r="F2589" s="4" t="n">
        <v>327.99</v>
      </c>
      <c r="G2589" s="4" t="n">
        <f aca="false">INDEX(Data_Products!$D$2:$D$33,MATCH(C2589,Data_Products!$A$2:$A$33,0))</f>
        <v>17.67</v>
      </c>
      <c r="H2589" s="4" t="str">
        <f aca="false">INDEX(Data_Products!$C$2:$C$33,MATCH(C2589,Data_Products!$A$2:$A$33,0))</f>
        <v>Cement &amp; Aggregates</v>
      </c>
      <c r="I2589" s="10" t="n">
        <f aca="false">D2589*(E2589-G2589)</f>
        <v>98.28</v>
      </c>
      <c r="J2589" s="11" t="n">
        <f aca="false">IFERROR(I2589/F2589,0)</f>
        <v>0.299643281807372</v>
      </c>
      <c r="K2589" s="4" t="str">
        <f aca="false">IFERROR(INDEX(Data_Orders!$F$2:$F$4727,MATCH(B2589,Data_Orders!$A$2:$A$4727,0)),"")</f>
        <v>Contractor</v>
      </c>
      <c r="L2589" s="4" t="str">
        <f aca="false">IFERROR(INDEX(Data_Orders!$D$2:$D$4727,MATCH(B2589,Data_Orders!$A$2:$A$4727,0)),"")</f>
        <v>Nuneaton</v>
      </c>
    </row>
    <row r="2590" customFormat="false" ht="15" hidden="false" customHeight="false" outlineLevel="0" collapsed="false">
      <c r="A2590" s="4" t="s">
        <v>8406</v>
      </c>
      <c r="B2590" s="4" t="s">
        <v>1943</v>
      </c>
      <c r="C2590" s="4" t="s">
        <v>1021</v>
      </c>
      <c r="D2590" s="4" t="n">
        <v>20</v>
      </c>
      <c r="E2590" s="4" t="n">
        <v>73.76</v>
      </c>
      <c r="F2590" s="4" t="n">
        <v>1475.2</v>
      </c>
      <c r="G2590" s="4" t="n">
        <f aca="false">INDEX(Data_Products!$D$2:$D$33,MATCH(C2590,Data_Products!$A$2:$A$33,0))</f>
        <v>51.51</v>
      </c>
      <c r="H2590" s="4" t="str">
        <f aca="false">INDEX(Data_Products!$C$2:$C$33,MATCH(C2590,Data_Products!$A$2:$A$33,0))</f>
        <v>Cement &amp; Aggregates</v>
      </c>
      <c r="I2590" s="10" t="n">
        <f aca="false">D2590*(E2590-G2590)</f>
        <v>445</v>
      </c>
      <c r="J2590" s="11" t="n">
        <f aca="false">IFERROR(I2590/F2590,0)</f>
        <v>0.301654013015184</v>
      </c>
      <c r="K2590" s="4" t="str">
        <f aca="false">IFERROR(INDEX(Data_Orders!$F$2:$F$4727,MATCH(B2590,Data_Orders!$A$2:$A$4727,0)),"")</f>
        <v>Contractor</v>
      </c>
      <c r="L2590" s="4" t="str">
        <f aca="false">IFERROR(INDEX(Data_Orders!$D$2:$D$4727,MATCH(B2590,Data_Orders!$A$2:$A$4727,0)),"")</f>
        <v>Nuneaton</v>
      </c>
    </row>
    <row r="2591" customFormat="false" ht="15" hidden="false" customHeight="false" outlineLevel="0" collapsed="false">
      <c r="A2591" s="4" t="s">
        <v>8407</v>
      </c>
      <c r="B2591" s="4" t="s">
        <v>1944</v>
      </c>
      <c r="C2591" s="4" t="s">
        <v>1019</v>
      </c>
      <c r="D2591" s="4" t="n">
        <v>3</v>
      </c>
      <c r="E2591" s="4" t="n">
        <v>79.76</v>
      </c>
      <c r="F2591" s="4" t="n">
        <v>239.28</v>
      </c>
      <c r="G2591" s="4" t="n">
        <f aca="false">INDEX(Data_Products!$D$2:$D$33,MATCH(C2591,Data_Products!$A$2:$A$33,0))</f>
        <v>59.07</v>
      </c>
      <c r="H2591" s="4" t="str">
        <f aca="false">INDEX(Data_Products!$C$2:$C$33,MATCH(C2591,Data_Products!$A$2:$A$33,0))</f>
        <v>Timber</v>
      </c>
      <c r="I2591" s="10" t="n">
        <f aca="false">D2591*(E2591-G2591)</f>
        <v>62.07</v>
      </c>
      <c r="J2591" s="11" t="n">
        <f aca="false">IFERROR(I2591/F2591,0)</f>
        <v>0.259403209628887</v>
      </c>
      <c r="K2591" s="4" t="str">
        <f aca="false">IFERROR(INDEX(Data_Orders!$F$2:$F$4727,MATCH(B2591,Data_Orders!$A$2:$A$4727,0)),"")</f>
        <v>Contractor</v>
      </c>
      <c r="L2591" s="4" t="str">
        <f aca="false">IFERROR(INDEX(Data_Orders!$D$2:$D$4727,MATCH(B2591,Data_Orders!$A$2:$A$4727,0)),"")</f>
        <v>Nuneaton</v>
      </c>
    </row>
    <row r="2592" customFormat="false" ht="15" hidden="false" customHeight="false" outlineLevel="0" collapsed="false">
      <c r="A2592" s="4" t="s">
        <v>8408</v>
      </c>
      <c r="B2592" s="4" t="s">
        <v>1945</v>
      </c>
      <c r="C2592" s="4" t="s">
        <v>1041</v>
      </c>
      <c r="D2592" s="4" t="n">
        <v>13</v>
      </c>
      <c r="E2592" s="4" t="n">
        <v>242.75</v>
      </c>
      <c r="F2592" s="4" t="n">
        <v>3155.75</v>
      </c>
      <c r="G2592" s="4" t="n">
        <f aca="false">INDEX(Data_Products!$D$2:$D$33,MATCH(C2592,Data_Products!$A$2:$A$33,0))</f>
        <v>142.94</v>
      </c>
      <c r="H2592" s="4" t="str">
        <f aca="false">INDEX(Data_Products!$C$2:$C$33,MATCH(C2592,Data_Products!$A$2:$A$33,0))</f>
        <v>Tools &amp; Fixings</v>
      </c>
      <c r="I2592" s="10" t="n">
        <f aca="false">D2592*(E2592-G2592)</f>
        <v>1297.53</v>
      </c>
      <c r="J2592" s="11" t="n">
        <f aca="false">IFERROR(I2592/F2592,0)</f>
        <v>0.411163748712667</v>
      </c>
      <c r="K2592" s="4" t="str">
        <f aca="false">IFERROR(INDEX(Data_Orders!$F$2:$F$4727,MATCH(B2592,Data_Orders!$A$2:$A$4727,0)),"")</f>
        <v>Contractor</v>
      </c>
      <c r="L2592" s="4" t="str">
        <f aca="false">IFERROR(INDEX(Data_Orders!$D$2:$D$4727,MATCH(B2592,Data_Orders!$A$2:$A$4727,0)),"")</f>
        <v>Nuneaton</v>
      </c>
    </row>
    <row r="2593" customFormat="false" ht="15" hidden="false" customHeight="false" outlineLevel="0" collapsed="false">
      <c r="A2593" s="4" t="s">
        <v>8409</v>
      </c>
      <c r="B2593" s="4" t="s">
        <v>1945</v>
      </c>
      <c r="C2593" s="4" t="s">
        <v>1075</v>
      </c>
      <c r="D2593" s="4" t="n">
        <v>4</v>
      </c>
      <c r="E2593" s="4" t="n">
        <v>98.61</v>
      </c>
      <c r="F2593" s="4" t="n">
        <v>394.44</v>
      </c>
      <c r="G2593" s="4" t="n">
        <f aca="false">INDEX(Data_Products!$D$2:$D$33,MATCH(C2593,Data_Products!$A$2:$A$33,0))</f>
        <v>74.84</v>
      </c>
      <c r="H2593" s="4" t="str">
        <f aca="false">INDEX(Data_Products!$C$2:$C$33,MATCH(C2593,Data_Products!$A$2:$A$33,0))</f>
        <v>Landscaping</v>
      </c>
      <c r="I2593" s="10" t="n">
        <f aca="false">D2593*(E2593-G2593)</f>
        <v>95.08</v>
      </c>
      <c r="J2593" s="11" t="n">
        <f aca="false">IFERROR(I2593/F2593,0)</f>
        <v>0.24105060338708</v>
      </c>
      <c r="K2593" s="4" t="str">
        <f aca="false">IFERROR(INDEX(Data_Orders!$F$2:$F$4727,MATCH(B2593,Data_Orders!$A$2:$A$4727,0)),"")</f>
        <v>Contractor</v>
      </c>
      <c r="L2593" s="4" t="str">
        <f aca="false">IFERROR(INDEX(Data_Orders!$D$2:$D$4727,MATCH(B2593,Data_Orders!$A$2:$A$4727,0)),"")</f>
        <v>Nuneaton</v>
      </c>
    </row>
    <row r="2594" customFormat="false" ht="15" hidden="false" customHeight="false" outlineLevel="0" collapsed="false">
      <c r="A2594" s="4" t="s">
        <v>8410</v>
      </c>
      <c r="B2594" s="4" t="s">
        <v>1946</v>
      </c>
      <c r="C2594" s="4" t="s">
        <v>1019</v>
      </c>
      <c r="D2594" s="4" t="n">
        <v>20</v>
      </c>
      <c r="E2594" s="4" t="n">
        <v>79.76</v>
      </c>
      <c r="F2594" s="4" t="n">
        <v>1595.2</v>
      </c>
      <c r="G2594" s="4" t="n">
        <f aca="false">INDEX(Data_Products!$D$2:$D$33,MATCH(C2594,Data_Products!$A$2:$A$33,0))</f>
        <v>59.07</v>
      </c>
      <c r="H2594" s="4" t="str">
        <f aca="false">INDEX(Data_Products!$C$2:$C$33,MATCH(C2594,Data_Products!$A$2:$A$33,0))</f>
        <v>Timber</v>
      </c>
      <c r="I2594" s="10" t="n">
        <f aca="false">D2594*(E2594-G2594)</f>
        <v>413.8</v>
      </c>
      <c r="J2594" s="11" t="n">
        <f aca="false">IFERROR(I2594/F2594,0)</f>
        <v>0.259403209628887</v>
      </c>
      <c r="K2594" s="4" t="str">
        <f aca="false">IFERROR(INDEX(Data_Orders!$F$2:$F$4727,MATCH(B2594,Data_Orders!$A$2:$A$4727,0)),"")</f>
        <v>Contractor</v>
      </c>
      <c r="L2594" s="4" t="str">
        <f aca="false">IFERROR(INDEX(Data_Orders!$D$2:$D$4727,MATCH(B2594,Data_Orders!$A$2:$A$4727,0)),"")</f>
        <v>Nuneaton</v>
      </c>
    </row>
    <row r="2595" customFormat="false" ht="15" hidden="false" customHeight="false" outlineLevel="0" collapsed="false">
      <c r="A2595" s="4" t="s">
        <v>8411</v>
      </c>
      <c r="B2595" s="4" t="s">
        <v>1946</v>
      </c>
      <c r="C2595" s="4" t="s">
        <v>1061</v>
      </c>
      <c r="D2595" s="4" t="n">
        <v>4</v>
      </c>
      <c r="E2595" s="4" t="n">
        <v>145.57</v>
      </c>
      <c r="F2595" s="4" t="n">
        <v>582.28</v>
      </c>
      <c r="G2595" s="4" t="n">
        <f aca="false">INDEX(Data_Products!$D$2:$D$33,MATCH(C2595,Data_Products!$A$2:$A$33,0))</f>
        <v>119.29</v>
      </c>
      <c r="H2595" s="4" t="str">
        <f aca="false">INDEX(Data_Products!$C$2:$C$33,MATCH(C2595,Data_Products!$A$2:$A$33,0))</f>
        <v>Plumbing &amp; Drainage</v>
      </c>
      <c r="I2595" s="10" t="n">
        <f aca="false">D2595*(E2595-G2595)</f>
        <v>105.12</v>
      </c>
      <c r="J2595" s="11" t="n">
        <f aca="false">IFERROR(I2595/F2595,0)</f>
        <v>0.180531702960775</v>
      </c>
      <c r="K2595" s="4" t="str">
        <f aca="false">IFERROR(INDEX(Data_Orders!$F$2:$F$4727,MATCH(B2595,Data_Orders!$A$2:$A$4727,0)),"")</f>
        <v>Contractor</v>
      </c>
      <c r="L2595" s="4" t="str">
        <f aca="false">IFERROR(INDEX(Data_Orders!$D$2:$D$4727,MATCH(B2595,Data_Orders!$A$2:$A$4727,0)),"")</f>
        <v>Nuneaton</v>
      </c>
    </row>
    <row r="2596" customFormat="false" ht="15" hidden="false" customHeight="false" outlineLevel="0" collapsed="false">
      <c r="A2596" s="4" t="s">
        <v>8412</v>
      </c>
      <c r="B2596" s="4" t="s">
        <v>1946</v>
      </c>
      <c r="C2596" s="4" t="s">
        <v>1064</v>
      </c>
      <c r="D2596" s="4" t="n">
        <v>13</v>
      </c>
      <c r="E2596" s="4" t="n">
        <v>97.63</v>
      </c>
      <c r="F2596" s="4" t="n">
        <v>1269.19</v>
      </c>
      <c r="G2596" s="4" t="n">
        <f aca="false">INDEX(Data_Products!$D$2:$D$33,MATCH(C2596,Data_Products!$A$2:$A$33,0))</f>
        <v>65.21</v>
      </c>
      <c r="H2596" s="4" t="str">
        <f aca="false">INDEX(Data_Products!$C$2:$C$33,MATCH(C2596,Data_Products!$A$2:$A$33,0))</f>
        <v>Plumbing &amp; Drainage</v>
      </c>
      <c r="I2596" s="10" t="n">
        <f aca="false">D2596*(E2596-G2596)</f>
        <v>421.46</v>
      </c>
      <c r="J2596" s="11" t="n">
        <f aca="false">IFERROR(I2596/F2596,0)</f>
        <v>0.332070060432244</v>
      </c>
      <c r="K2596" s="4" t="str">
        <f aca="false">IFERROR(INDEX(Data_Orders!$F$2:$F$4727,MATCH(B2596,Data_Orders!$A$2:$A$4727,0)),"")</f>
        <v>Contractor</v>
      </c>
      <c r="L2596" s="4" t="str">
        <f aca="false">IFERROR(INDEX(Data_Orders!$D$2:$D$4727,MATCH(B2596,Data_Orders!$A$2:$A$4727,0)),"")</f>
        <v>Nuneaton</v>
      </c>
    </row>
    <row r="2597" customFormat="false" ht="15" hidden="false" customHeight="false" outlineLevel="0" collapsed="false">
      <c r="A2597" s="4" t="s">
        <v>8413</v>
      </c>
      <c r="B2597" s="4" t="s">
        <v>1946</v>
      </c>
      <c r="C2597" s="4" t="s">
        <v>1066</v>
      </c>
      <c r="D2597" s="4" t="n">
        <v>13</v>
      </c>
      <c r="E2597" s="4" t="n">
        <v>209.69</v>
      </c>
      <c r="F2597" s="4" t="n">
        <v>2725.97</v>
      </c>
      <c r="G2597" s="4" t="n">
        <f aca="false">INDEX(Data_Products!$D$2:$D$33,MATCH(C2597,Data_Products!$A$2:$A$33,0))</f>
        <v>144.38</v>
      </c>
      <c r="H2597" s="4" t="str">
        <f aca="false">INDEX(Data_Products!$C$2:$C$33,MATCH(C2597,Data_Products!$A$2:$A$33,0))</f>
        <v>Plumbing &amp; Drainage</v>
      </c>
      <c r="I2597" s="10" t="n">
        <f aca="false">D2597*(E2597-G2597)</f>
        <v>849.03</v>
      </c>
      <c r="J2597" s="11" t="n">
        <f aca="false">IFERROR(I2597/F2597,0)</f>
        <v>0.311459773952024</v>
      </c>
      <c r="K2597" s="4" t="str">
        <f aca="false">IFERROR(INDEX(Data_Orders!$F$2:$F$4727,MATCH(B2597,Data_Orders!$A$2:$A$4727,0)),"")</f>
        <v>Contractor</v>
      </c>
      <c r="L2597" s="4" t="str">
        <f aca="false">IFERROR(INDEX(Data_Orders!$D$2:$D$4727,MATCH(B2597,Data_Orders!$A$2:$A$4727,0)),"")</f>
        <v>Nuneaton</v>
      </c>
    </row>
    <row r="2598" customFormat="false" ht="15" hidden="false" customHeight="false" outlineLevel="0" collapsed="false">
      <c r="A2598" s="4" t="s">
        <v>8414</v>
      </c>
      <c r="B2598" s="4" t="s">
        <v>1946</v>
      </c>
      <c r="C2598" s="4" t="s">
        <v>1010</v>
      </c>
      <c r="D2598" s="4" t="n">
        <v>1</v>
      </c>
      <c r="E2598" s="4" t="n">
        <v>135.95</v>
      </c>
      <c r="F2598" s="4" t="n">
        <v>135.95</v>
      </c>
      <c r="G2598" s="4" t="n">
        <f aca="false">INDEX(Data_Products!$D$2:$D$33,MATCH(C2598,Data_Products!$A$2:$A$33,0))</f>
        <v>111.1</v>
      </c>
      <c r="H2598" s="4" t="str">
        <f aca="false">INDEX(Data_Products!$C$2:$C$33,MATCH(C2598,Data_Products!$A$2:$A$33,0))</f>
        <v>Timber</v>
      </c>
      <c r="I2598" s="10" t="n">
        <f aca="false">D2598*(E2598-G2598)</f>
        <v>24.85</v>
      </c>
      <c r="J2598" s="11" t="n">
        <f aca="false">IFERROR(I2598/F2598,0)</f>
        <v>0.18278778962854</v>
      </c>
      <c r="K2598" s="4" t="str">
        <f aca="false">IFERROR(INDEX(Data_Orders!$F$2:$F$4727,MATCH(B2598,Data_Orders!$A$2:$A$4727,0)),"")</f>
        <v>Contractor</v>
      </c>
      <c r="L2598" s="4" t="str">
        <f aca="false">IFERROR(INDEX(Data_Orders!$D$2:$D$4727,MATCH(B2598,Data_Orders!$A$2:$A$4727,0)),"")</f>
        <v>Nuneaton</v>
      </c>
    </row>
    <row r="2599" customFormat="false" ht="15" hidden="false" customHeight="false" outlineLevel="0" collapsed="false">
      <c r="A2599" s="4" t="s">
        <v>8415</v>
      </c>
      <c r="B2599" s="4" t="s">
        <v>1947</v>
      </c>
      <c r="C2599" s="4" t="s">
        <v>1028</v>
      </c>
      <c r="D2599" s="4" t="n">
        <v>5</v>
      </c>
      <c r="E2599" s="4" t="n">
        <v>118.79</v>
      </c>
      <c r="F2599" s="4" t="n">
        <v>593.95</v>
      </c>
      <c r="G2599" s="4" t="n">
        <f aca="false">INDEX(Data_Products!$D$2:$D$33,MATCH(C2599,Data_Products!$A$2:$A$33,0))</f>
        <v>81.07</v>
      </c>
      <c r="H2599" s="4" t="str">
        <f aca="false">INDEX(Data_Products!$C$2:$C$33,MATCH(C2599,Data_Products!$A$2:$A$33,0))</f>
        <v>Cement &amp; Aggregates</v>
      </c>
      <c r="I2599" s="10" t="n">
        <f aca="false">D2599*(E2599-G2599)</f>
        <v>188.6</v>
      </c>
      <c r="J2599" s="11" t="n">
        <f aca="false">IFERROR(I2599/F2599,0)</f>
        <v>0.317535146056065</v>
      </c>
      <c r="K2599" s="4" t="str">
        <f aca="false">IFERROR(INDEX(Data_Orders!$F$2:$F$4727,MATCH(B2599,Data_Orders!$A$2:$A$4727,0)),"")</f>
        <v>Retail</v>
      </c>
      <c r="L2599" s="4" t="str">
        <f aca="false">IFERROR(INDEX(Data_Orders!$D$2:$D$4727,MATCH(B2599,Data_Orders!$A$2:$A$4727,0)),"")</f>
        <v>Leicester</v>
      </c>
    </row>
    <row r="2600" customFormat="false" ht="15" hidden="false" customHeight="false" outlineLevel="0" collapsed="false">
      <c r="A2600" s="4" t="s">
        <v>8416</v>
      </c>
      <c r="B2600" s="4" t="s">
        <v>1948</v>
      </c>
      <c r="C2600" s="4" t="s">
        <v>1010</v>
      </c>
      <c r="D2600" s="4" t="n">
        <v>11</v>
      </c>
      <c r="E2600" s="4" t="n">
        <v>135.95</v>
      </c>
      <c r="F2600" s="4" t="n">
        <v>1495.45</v>
      </c>
      <c r="G2600" s="4" t="n">
        <f aca="false">INDEX(Data_Products!$D$2:$D$33,MATCH(C2600,Data_Products!$A$2:$A$33,0))</f>
        <v>111.1</v>
      </c>
      <c r="H2600" s="4" t="str">
        <f aca="false">INDEX(Data_Products!$C$2:$C$33,MATCH(C2600,Data_Products!$A$2:$A$33,0))</f>
        <v>Timber</v>
      </c>
      <c r="I2600" s="10" t="n">
        <f aca="false">D2600*(E2600-G2600)</f>
        <v>273.35</v>
      </c>
      <c r="J2600" s="11" t="n">
        <f aca="false">IFERROR(I2600/F2600,0)</f>
        <v>0.18278778962854</v>
      </c>
      <c r="K2600" s="4" t="str">
        <f aca="false">IFERROR(INDEX(Data_Orders!$F$2:$F$4727,MATCH(B2600,Data_Orders!$A$2:$A$4727,0)),"")</f>
        <v>Retail</v>
      </c>
      <c r="L2600" s="4" t="str">
        <f aca="false">IFERROR(INDEX(Data_Orders!$D$2:$D$4727,MATCH(B2600,Data_Orders!$A$2:$A$4727,0)),"")</f>
        <v>Leicester</v>
      </c>
    </row>
    <row r="2601" customFormat="false" ht="15" hidden="false" customHeight="false" outlineLevel="0" collapsed="false">
      <c r="A2601" s="4" t="s">
        <v>8417</v>
      </c>
      <c r="B2601" s="4" t="s">
        <v>1948</v>
      </c>
      <c r="C2601" s="4" t="s">
        <v>1066</v>
      </c>
      <c r="D2601" s="4" t="n">
        <v>3</v>
      </c>
      <c r="E2601" s="4" t="n">
        <v>209.69</v>
      </c>
      <c r="F2601" s="4" t="n">
        <v>629.07</v>
      </c>
      <c r="G2601" s="4" t="n">
        <f aca="false">INDEX(Data_Products!$D$2:$D$33,MATCH(C2601,Data_Products!$A$2:$A$33,0))</f>
        <v>144.38</v>
      </c>
      <c r="H2601" s="4" t="str">
        <f aca="false">INDEX(Data_Products!$C$2:$C$33,MATCH(C2601,Data_Products!$A$2:$A$33,0))</f>
        <v>Plumbing &amp; Drainage</v>
      </c>
      <c r="I2601" s="10" t="n">
        <f aca="false">D2601*(E2601-G2601)</f>
        <v>195.93</v>
      </c>
      <c r="J2601" s="11" t="n">
        <f aca="false">IFERROR(I2601/F2601,0)</f>
        <v>0.311459773952024</v>
      </c>
      <c r="K2601" s="4" t="str">
        <f aca="false">IFERROR(INDEX(Data_Orders!$F$2:$F$4727,MATCH(B2601,Data_Orders!$A$2:$A$4727,0)),"")</f>
        <v>Retail</v>
      </c>
      <c r="L2601" s="4" t="str">
        <f aca="false">IFERROR(INDEX(Data_Orders!$D$2:$D$4727,MATCH(B2601,Data_Orders!$A$2:$A$4727,0)),"")</f>
        <v>Leicester</v>
      </c>
    </row>
    <row r="2602" customFormat="false" ht="15" hidden="false" customHeight="false" outlineLevel="0" collapsed="false">
      <c r="A2602" s="4" t="s">
        <v>8418</v>
      </c>
      <c r="B2602" s="4" t="s">
        <v>1948</v>
      </c>
      <c r="C2602" s="4" t="s">
        <v>1077</v>
      </c>
      <c r="D2602" s="4" t="n">
        <v>7</v>
      </c>
      <c r="E2602" s="4" t="n">
        <v>46.61</v>
      </c>
      <c r="F2602" s="4" t="n">
        <v>326.27</v>
      </c>
      <c r="G2602" s="4" t="n">
        <f aca="false">INDEX(Data_Products!$D$2:$D$33,MATCH(C2602,Data_Products!$A$2:$A$33,0))</f>
        <v>36.87</v>
      </c>
      <c r="H2602" s="4" t="str">
        <f aca="false">INDEX(Data_Products!$C$2:$C$33,MATCH(C2602,Data_Products!$A$2:$A$33,0))</f>
        <v>Landscaping</v>
      </c>
      <c r="I2602" s="10" t="n">
        <f aca="false">D2602*(E2602-G2602)</f>
        <v>68.18</v>
      </c>
      <c r="J2602" s="11" t="n">
        <f aca="false">IFERROR(I2602/F2602,0)</f>
        <v>0.208968032611028</v>
      </c>
      <c r="K2602" s="4" t="str">
        <f aca="false">IFERROR(INDEX(Data_Orders!$F$2:$F$4727,MATCH(B2602,Data_Orders!$A$2:$A$4727,0)),"")</f>
        <v>Retail</v>
      </c>
      <c r="L2602" s="4" t="str">
        <f aca="false">IFERROR(INDEX(Data_Orders!$D$2:$D$4727,MATCH(B2602,Data_Orders!$A$2:$A$4727,0)),"")</f>
        <v>Leicester</v>
      </c>
    </row>
    <row r="2603" customFormat="false" ht="15" hidden="false" customHeight="false" outlineLevel="0" collapsed="false">
      <c r="A2603" s="4" t="s">
        <v>8419</v>
      </c>
      <c r="B2603" s="4" t="s">
        <v>1948</v>
      </c>
      <c r="C2603" s="4" t="s">
        <v>1017</v>
      </c>
      <c r="D2603" s="4" t="n">
        <v>5</v>
      </c>
      <c r="E2603" s="4" t="n">
        <v>49.15</v>
      </c>
      <c r="F2603" s="4" t="n">
        <v>245.75</v>
      </c>
      <c r="G2603" s="4" t="n">
        <f aca="false">INDEX(Data_Products!$D$2:$D$33,MATCH(C2603,Data_Products!$A$2:$A$33,0))</f>
        <v>31.44</v>
      </c>
      <c r="H2603" s="4" t="str">
        <f aca="false">INDEX(Data_Products!$C$2:$C$33,MATCH(C2603,Data_Products!$A$2:$A$33,0))</f>
        <v>Timber</v>
      </c>
      <c r="I2603" s="10" t="n">
        <f aca="false">D2603*(E2603-G2603)</f>
        <v>88.55</v>
      </c>
      <c r="J2603" s="11" t="n">
        <f aca="false">IFERROR(I2603/F2603,0)</f>
        <v>0.360325534079349</v>
      </c>
      <c r="K2603" s="4" t="str">
        <f aca="false">IFERROR(INDEX(Data_Orders!$F$2:$F$4727,MATCH(B2603,Data_Orders!$A$2:$A$4727,0)),"")</f>
        <v>Retail</v>
      </c>
      <c r="L2603" s="4" t="str">
        <f aca="false">IFERROR(INDEX(Data_Orders!$D$2:$D$4727,MATCH(B2603,Data_Orders!$A$2:$A$4727,0)),"")</f>
        <v>Leicester</v>
      </c>
    </row>
    <row r="2604" customFormat="false" ht="15" hidden="false" customHeight="false" outlineLevel="0" collapsed="false">
      <c r="A2604" s="4" t="s">
        <v>8420</v>
      </c>
      <c r="B2604" s="4" t="s">
        <v>1948</v>
      </c>
      <c r="C2604" s="4" t="s">
        <v>1048</v>
      </c>
      <c r="D2604" s="4" t="n">
        <v>16</v>
      </c>
      <c r="E2604" s="4" t="n">
        <v>112.72</v>
      </c>
      <c r="F2604" s="4" t="n">
        <v>1803.52</v>
      </c>
      <c r="G2604" s="4" t="n">
        <f aca="false">INDEX(Data_Products!$D$2:$D$33,MATCH(C2604,Data_Products!$A$2:$A$33,0))</f>
        <v>83.21</v>
      </c>
      <c r="H2604" s="4" t="str">
        <f aca="false">INDEX(Data_Products!$C$2:$C$33,MATCH(C2604,Data_Products!$A$2:$A$33,0))</f>
        <v>Tools &amp; Fixings</v>
      </c>
      <c r="I2604" s="10" t="n">
        <f aca="false">D2604*(E2604-G2604)</f>
        <v>472.16</v>
      </c>
      <c r="J2604" s="11" t="n">
        <f aca="false">IFERROR(I2604/F2604,0)</f>
        <v>0.261799148332151</v>
      </c>
      <c r="K2604" s="4" t="str">
        <f aca="false">IFERROR(INDEX(Data_Orders!$F$2:$F$4727,MATCH(B2604,Data_Orders!$A$2:$A$4727,0)),"")</f>
        <v>Retail</v>
      </c>
      <c r="L2604" s="4" t="str">
        <f aca="false">IFERROR(INDEX(Data_Orders!$D$2:$D$4727,MATCH(B2604,Data_Orders!$A$2:$A$4727,0)),"")</f>
        <v>Leicester</v>
      </c>
    </row>
    <row r="2605" customFormat="false" ht="15" hidden="false" customHeight="false" outlineLevel="0" collapsed="false">
      <c r="A2605" s="4" t="s">
        <v>8421</v>
      </c>
      <c r="B2605" s="4" t="s">
        <v>1949</v>
      </c>
      <c r="C2605" s="4" t="s">
        <v>1073</v>
      </c>
      <c r="D2605" s="4" t="n">
        <v>11</v>
      </c>
      <c r="E2605" s="4" t="n">
        <v>231.05</v>
      </c>
      <c r="F2605" s="4" t="n">
        <v>2541.55</v>
      </c>
      <c r="G2605" s="4" t="n">
        <f aca="false">INDEX(Data_Products!$D$2:$D$33,MATCH(C2605,Data_Products!$A$2:$A$33,0))</f>
        <v>148.29</v>
      </c>
      <c r="H2605" s="4" t="str">
        <f aca="false">INDEX(Data_Products!$C$2:$C$33,MATCH(C2605,Data_Products!$A$2:$A$33,0))</f>
        <v>Landscaping</v>
      </c>
      <c r="I2605" s="10" t="n">
        <f aca="false">D2605*(E2605-G2605)</f>
        <v>910.36</v>
      </c>
      <c r="J2605" s="11" t="n">
        <f aca="false">IFERROR(I2605/F2605,0)</f>
        <v>0.358190867777537</v>
      </c>
      <c r="K2605" s="4" t="str">
        <f aca="false">IFERROR(INDEX(Data_Orders!$F$2:$F$4727,MATCH(B2605,Data_Orders!$A$2:$A$4727,0)),"")</f>
        <v>Retail</v>
      </c>
      <c r="L2605" s="4" t="str">
        <f aca="false">IFERROR(INDEX(Data_Orders!$D$2:$D$4727,MATCH(B2605,Data_Orders!$A$2:$A$4727,0)),"")</f>
        <v>Leicester</v>
      </c>
    </row>
    <row r="2606" customFormat="false" ht="15" hidden="false" customHeight="false" outlineLevel="0" collapsed="false">
      <c r="A2606" s="4" t="s">
        <v>8422</v>
      </c>
      <c r="B2606" s="4" t="s">
        <v>1949</v>
      </c>
      <c r="C2606" s="4" t="s">
        <v>1041</v>
      </c>
      <c r="D2606" s="4" t="n">
        <v>16</v>
      </c>
      <c r="E2606" s="4" t="n">
        <v>242.75</v>
      </c>
      <c r="F2606" s="4" t="n">
        <v>3884</v>
      </c>
      <c r="G2606" s="4" t="n">
        <f aca="false">INDEX(Data_Products!$D$2:$D$33,MATCH(C2606,Data_Products!$A$2:$A$33,0))</f>
        <v>142.94</v>
      </c>
      <c r="H2606" s="4" t="str">
        <f aca="false">INDEX(Data_Products!$C$2:$C$33,MATCH(C2606,Data_Products!$A$2:$A$33,0))</f>
        <v>Tools &amp; Fixings</v>
      </c>
      <c r="I2606" s="10" t="n">
        <f aca="false">D2606*(E2606-G2606)</f>
        <v>1596.96</v>
      </c>
      <c r="J2606" s="11" t="n">
        <f aca="false">IFERROR(I2606/F2606,0)</f>
        <v>0.411163748712667</v>
      </c>
      <c r="K2606" s="4" t="str">
        <f aca="false">IFERROR(INDEX(Data_Orders!$F$2:$F$4727,MATCH(B2606,Data_Orders!$A$2:$A$4727,0)),"")</f>
        <v>Retail</v>
      </c>
      <c r="L2606" s="4" t="str">
        <f aca="false">IFERROR(INDEX(Data_Orders!$D$2:$D$4727,MATCH(B2606,Data_Orders!$A$2:$A$4727,0)),"")</f>
        <v>Leicester</v>
      </c>
    </row>
    <row r="2607" customFormat="false" ht="15" hidden="false" customHeight="false" outlineLevel="0" collapsed="false">
      <c r="A2607" s="4" t="s">
        <v>8423</v>
      </c>
      <c r="B2607" s="4" t="s">
        <v>1949</v>
      </c>
      <c r="C2607" s="4" t="s">
        <v>1068</v>
      </c>
      <c r="D2607" s="4" t="n">
        <v>5</v>
      </c>
      <c r="E2607" s="4" t="n">
        <v>86.28</v>
      </c>
      <c r="F2607" s="4" t="n">
        <v>431.4</v>
      </c>
      <c r="G2607" s="4" t="n">
        <f aca="false">INDEX(Data_Products!$D$2:$D$33,MATCH(C2607,Data_Products!$A$2:$A$33,0))</f>
        <v>68.55</v>
      </c>
      <c r="H2607" s="4" t="str">
        <f aca="false">INDEX(Data_Products!$C$2:$C$33,MATCH(C2607,Data_Products!$A$2:$A$33,0))</f>
        <v>Plumbing &amp; Drainage</v>
      </c>
      <c r="I2607" s="10" t="n">
        <f aca="false">D2607*(E2607-G2607)</f>
        <v>88.65</v>
      </c>
      <c r="J2607" s="11" t="n">
        <f aca="false">IFERROR(I2607/F2607,0)</f>
        <v>0.205493741307371</v>
      </c>
      <c r="K2607" s="4" t="str">
        <f aca="false">IFERROR(INDEX(Data_Orders!$F$2:$F$4727,MATCH(B2607,Data_Orders!$A$2:$A$4727,0)),"")</f>
        <v>Retail</v>
      </c>
      <c r="L2607" s="4" t="str">
        <f aca="false">IFERROR(INDEX(Data_Orders!$D$2:$D$4727,MATCH(B2607,Data_Orders!$A$2:$A$4727,0)),"")</f>
        <v>Leicester</v>
      </c>
    </row>
    <row r="2608" customFormat="false" ht="15" hidden="false" customHeight="false" outlineLevel="0" collapsed="false">
      <c r="A2608" s="4" t="s">
        <v>8424</v>
      </c>
      <c r="B2608" s="4" t="s">
        <v>1949</v>
      </c>
      <c r="C2608" s="4" t="s">
        <v>1021</v>
      </c>
      <c r="D2608" s="4" t="n">
        <v>8</v>
      </c>
      <c r="E2608" s="4" t="n">
        <v>73.76</v>
      </c>
      <c r="F2608" s="4" t="n">
        <v>590.08</v>
      </c>
      <c r="G2608" s="4" t="n">
        <f aca="false">INDEX(Data_Products!$D$2:$D$33,MATCH(C2608,Data_Products!$A$2:$A$33,0))</f>
        <v>51.51</v>
      </c>
      <c r="H2608" s="4" t="str">
        <f aca="false">INDEX(Data_Products!$C$2:$C$33,MATCH(C2608,Data_Products!$A$2:$A$33,0))</f>
        <v>Cement &amp; Aggregates</v>
      </c>
      <c r="I2608" s="10" t="n">
        <f aca="false">D2608*(E2608-G2608)</f>
        <v>178</v>
      </c>
      <c r="J2608" s="11" t="n">
        <f aca="false">IFERROR(I2608/F2608,0)</f>
        <v>0.301654013015184</v>
      </c>
      <c r="K2608" s="4" t="str">
        <f aca="false">IFERROR(INDEX(Data_Orders!$F$2:$F$4727,MATCH(B2608,Data_Orders!$A$2:$A$4727,0)),"")</f>
        <v>Retail</v>
      </c>
      <c r="L2608" s="4" t="str">
        <f aca="false">IFERROR(INDEX(Data_Orders!$D$2:$D$4727,MATCH(B2608,Data_Orders!$A$2:$A$4727,0)),"")</f>
        <v>Leicester</v>
      </c>
    </row>
    <row r="2609" customFormat="false" ht="15" hidden="false" customHeight="false" outlineLevel="0" collapsed="false">
      <c r="A2609" s="4" t="s">
        <v>8425</v>
      </c>
      <c r="B2609" s="4" t="s">
        <v>1949</v>
      </c>
      <c r="C2609" s="4" t="s">
        <v>1030</v>
      </c>
      <c r="D2609" s="4" t="n">
        <v>2</v>
      </c>
      <c r="E2609" s="4" t="n">
        <v>25.23</v>
      </c>
      <c r="F2609" s="4" t="n">
        <v>50.46</v>
      </c>
      <c r="G2609" s="4" t="n">
        <f aca="false">INDEX(Data_Products!$D$2:$D$33,MATCH(C2609,Data_Products!$A$2:$A$33,0))</f>
        <v>17.67</v>
      </c>
      <c r="H2609" s="4" t="str">
        <f aca="false">INDEX(Data_Products!$C$2:$C$33,MATCH(C2609,Data_Products!$A$2:$A$33,0))</f>
        <v>Cement &amp; Aggregates</v>
      </c>
      <c r="I2609" s="10" t="n">
        <f aca="false">D2609*(E2609-G2609)</f>
        <v>15.12</v>
      </c>
      <c r="J2609" s="11" t="n">
        <f aca="false">IFERROR(I2609/F2609,0)</f>
        <v>0.299643281807372</v>
      </c>
      <c r="K2609" s="4" t="str">
        <f aca="false">IFERROR(INDEX(Data_Orders!$F$2:$F$4727,MATCH(B2609,Data_Orders!$A$2:$A$4727,0)),"")</f>
        <v>Retail</v>
      </c>
      <c r="L2609" s="4" t="str">
        <f aca="false">IFERROR(INDEX(Data_Orders!$D$2:$D$4727,MATCH(B2609,Data_Orders!$A$2:$A$4727,0)),"")</f>
        <v>Leicester</v>
      </c>
    </row>
    <row r="2610" customFormat="false" ht="15" hidden="false" customHeight="false" outlineLevel="0" collapsed="false">
      <c r="A2610" s="4" t="s">
        <v>8426</v>
      </c>
      <c r="B2610" s="4" t="s">
        <v>1950</v>
      </c>
      <c r="C2610" s="4" t="s">
        <v>1055</v>
      </c>
      <c r="D2610" s="4" t="n">
        <v>1</v>
      </c>
      <c r="E2610" s="4" t="n">
        <v>205.03</v>
      </c>
      <c r="F2610" s="4" t="n">
        <v>205.03</v>
      </c>
      <c r="G2610" s="4" t="n">
        <f aca="false">INDEX(Data_Products!$D$2:$D$33,MATCH(C2610,Data_Products!$A$2:$A$33,0))</f>
        <v>138.6</v>
      </c>
      <c r="H2610" s="4" t="str">
        <f aca="false">INDEX(Data_Products!$C$2:$C$33,MATCH(C2610,Data_Products!$A$2:$A$33,0))</f>
        <v>Roofing</v>
      </c>
      <c r="I2610" s="10" t="n">
        <f aca="false">D2610*(E2610-G2610)</f>
        <v>66.43</v>
      </c>
      <c r="J2610" s="11" t="n">
        <f aca="false">IFERROR(I2610/F2610,0)</f>
        <v>0.324001365653807</v>
      </c>
      <c r="K2610" s="4" t="str">
        <f aca="false">IFERROR(INDEX(Data_Orders!$F$2:$F$4727,MATCH(B2610,Data_Orders!$A$2:$A$4727,0)),"")</f>
        <v>Retail</v>
      </c>
      <c r="L2610" s="4" t="str">
        <f aca="false">IFERROR(INDEX(Data_Orders!$D$2:$D$4727,MATCH(B2610,Data_Orders!$A$2:$A$4727,0)),"")</f>
        <v>Leicester</v>
      </c>
    </row>
    <row r="2611" customFormat="false" ht="15" hidden="false" customHeight="false" outlineLevel="0" collapsed="false">
      <c r="A2611" s="4" t="s">
        <v>8427</v>
      </c>
      <c r="B2611" s="4" t="s">
        <v>1950</v>
      </c>
      <c r="C2611" s="4" t="s">
        <v>1048</v>
      </c>
      <c r="D2611" s="4" t="n">
        <v>2</v>
      </c>
      <c r="E2611" s="4" t="n">
        <v>112.72</v>
      </c>
      <c r="F2611" s="4" t="n">
        <v>225.44</v>
      </c>
      <c r="G2611" s="4" t="n">
        <f aca="false">INDEX(Data_Products!$D$2:$D$33,MATCH(C2611,Data_Products!$A$2:$A$33,0))</f>
        <v>83.21</v>
      </c>
      <c r="H2611" s="4" t="str">
        <f aca="false">INDEX(Data_Products!$C$2:$C$33,MATCH(C2611,Data_Products!$A$2:$A$33,0))</f>
        <v>Tools &amp; Fixings</v>
      </c>
      <c r="I2611" s="10" t="n">
        <f aca="false">D2611*(E2611-G2611)</f>
        <v>59.02</v>
      </c>
      <c r="J2611" s="11" t="n">
        <f aca="false">IFERROR(I2611/F2611,0)</f>
        <v>0.261799148332151</v>
      </c>
      <c r="K2611" s="4" t="str">
        <f aca="false">IFERROR(INDEX(Data_Orders!$F$2:$F$4727,MATCH(B2611,Data_Orders!$A$2:$A$4727,0)),"")</f>
        <v>Retail</v>
      </c>
      <c r="L2611" s="4" t="str">
        <f aca="false">IFERROR(INDEX(Data_Orders!$D$2:$D$4727,MATCH(B2611,Data_Orders!$A$2:$A$4727,0)),"")</f>
        <v>Leicester</v>
      </c>
    </row>
    <row r="2612" customFormat="false" ht="15" hidden="false" customHeight="false" outlineLevel="0" collapsed="false">
      <c r="A2612" s="4" t="s">
        <v>8428</v>
      </c>
      <c r="B2612" s="4" t="s">
        <v>1950</v>
      </c>
      <c r="C2612" s="4" t="s">
        <v>1017</v>
      </c>
      <c r="D2612" s="4" t="n">
        <v>4</v>
      </c>
      <c r="E2612" s="4" t="n">
        <v>49.15</v>
      </c>
      <c r="F2612" s="4" t="n">
        <v>196.6</v>
      </c>
      <c r="G2612" s="4" t="n">
        <f aca="false">INDEX(Data_Products!$D$2:$D$33,MATCH(C2612,Data_Products!$A$2:$A$33,0))</f>
        <v>31.44</v>
      </c>
      <c r="H2612" s="4" t="str">
        <f aca="false">INDEX(Data_Products!$C$2:$C$33,MATCH(C2612,Data_Products!$A$2:$A$33,0))</f>
        <v>Timber</v>
      </c>
      <c r="I2612" s="10" t="n">
        <f aca="false">D2612*(E2612-G2612)</f>
        <v>70.84</v>
      </c>
      <c r="J2612" s="11" t="n">
        <f aca="false">IFERROR(I2612/F2612,0)</f>
        <v>0.360325534079349</v>
      </c>
      <c r="K2612" s="4" t="str">
        <f aca="false">IFERROR(INDEX(Data_Orders!$F$2:$F$4727,MATCH(B2612,Data_Orders!$A$2:$A$4727,0)),"")</f>
        <v>Retail</v>
      </c>
      <c r="L2612" s="4" t="str">
        <f aca="false">IFERROR(INDEX(Data_Orders!$D$2:$D$4727,MATCH(B2612,Data_Orders!$A$2:$A$4727,0)),"")</f>
        <v>Leicester</v>
      </c>
    </row>
    <row r="2613" customFormat="false" ht="15" hidden="false" customHeight="false" outlineLevel="0" collapsed="false">
      <c r="A2613" s="4" t="s">
        <v>8429</v>
      </c>
      <c r="B2613" s="4" t="s">
        <v>1951</v>
      </c>
      <c r="C2613" s="4" t="s">
        <v>1017</v>
      </c>
      <c r="D2613" s="4" t="n">
        <v>14</v>
      </c>
      <c r="E2613" s="4" t="n">
        <v>49.15</v>
      </c>
      <c r="F2613" s="4" t="n">
        <v>688.1</v>
      </c>
      <c r="G2613" s="4" t="n">
        <f aca="false">INDEX(Data_Products!$D$2:$D$33,MATCH(C2613,Data_Products!$A$2:$A$33,0))</f>
        <v>31.44</v>
      </c>
      <c r="H2613" s="4" t="str">
        <f aca="false">INDEX(Data_Products!$C$2:$C$33,MATCH(C2613,Data_Products!$A$2:$A$33,0))</f>
        <v>Timber</v>
      </c>
      <c r="I2613" s="10" t="n">
        <f aca="false">D2613*(E2613-G2613)</f>
        <v>247.94</v>
      </c>
      <c r="J2613" s="11" t="n">
        <f aca="false">IFERROR(I2613/F2613,0)</f>
        <v>0.360325534079349</v>
      </c>
      <c r="K2613" s="4" t="str">
        <f aca="false">IFERROR(INDEX(Data_Orders!$F$2:$F$4727,MATCH(B2613,Data_Orders!$A$2:$A$4727,0)),"")</f>
        <v>Retail</v>
      </c>
      <c r="L2613" s="4" t="str">
        <f aca="false">IFERROR(INDEX(Data_Orders!$D$2:$D$4727,MATCH(B2613,Data_Orders!$A$2:$A$4727,0)),"")</f>
        <v>Leicester</v>
      </c>
    </row>
    <row r="2614" customFormat="false" ht="15" hidden="false" customHeight="false" outlineLevel="0" collapsed="false">
      <c r="A2614" s="4" t="s">
        <v>8430</v>
      </c>
      <c r="B2614" s="4" t="s">
        <v>1951</v>
      </c>
      <c r="C2614" s="4" t="s">
        <v>1046</v>
      </c>
      <c r="D2614" s="4" t="n">
        <v>5</v>
      </c>
      <c r="E2614" s="4" t="n">
        <v>154.02</v>
      </c>
      <c r="F2614" s="4" t="n">
        <v>770.1</v>
      </c>
      <c r="G2614" s="4" t="n">
        <f aca="false">INDEX(Data_Products!$D$2:$D$33,MATCH(C2614,Data_Products!$A$2:$A$33,0))</f>
        <v>102.1</v>
      </c>
      <c r="H2614" s="4" t="str">
        <f aca="false">INDEX(Data_Products!$C$2:$C$33,MATCH(C2614,Data_Products!$A$2:$A$33,0))</f>
        <v>Tools &amp; Fixings</v>
      </c>
      <c r="I2614" s="10" t="n">
        <f aca="false">D2614*(E2614-G2614)</f>
        <v>259.6</v>
      </c>
      <c r="J2614" s="11" t="n">
        <f aca="false">IFERROR(I2614/F2614,0)</f>
        <v>0.337099078041813</v>
      </c>
      <c r="K2614" s="4" t="str">
        <f aca="false">IFERROR(INDEX(Data_Orders!$F$2:$F$4727,MATCH(B2614,Data_Orders!$A$2:$A$4727,0)),"")</f>
        <v>Retail</v>
      </c>
      <c r="L2614" s="4" t="str">
        <f aca="false">IFERROR(INDEX(Data_Orders!$D$2:$D$4727,MATCH(B2614,Data_Orders!$A$2:$A$4727,0)),"")</f>
        <v>Leicester</v>
      </c>
    </row>
    <row r="2615" customFormat="false" ht="15" hidden="false" customHeight="false" outlineLevel="0" collapsed="false">
      <c r="A2615" s="4" t="s">
        <v>8431</v>
      </c>
      <c r="B2615" s="4" t="s">
        <v>1951</v>
      </c>
      <c r="C2615" s="4" t="s">
        <v>1073</v>
      </c>
      <c r="D2615" s="4" t="n">
        <v>1</v>
      </c>
      <c r="E2615" s="4" t="n">
        <v>231.05</v>
      </c>
      <c r="F2615" s="4" t="n">
        <v>231.05</v>
      </c>
      <c r="G2615" s="4" t="n">
        <f aca="false">INDEX(Data_Products!$D$2:$D$33,MATCH(C2615,Data_Products!$A$2:$A$33,0))</f>
        <v>148.29</v>
      </c>
      <c r="H2615" s="4" t="str">
        <f aca="false">INDEX(Data_Products!$C$2:$C$33,MATCH(C2615,Data_Products!$A$2:$A$33,0))</f>
        <v>Landscaping</v>
      </c>
      <c r="I2615" s="10" t="n">
        <f aca="false">D2615*(E2615-G2615)</f>
        <v>82.76</v>
      </c>
      <c r="J2615" s="11" t="n">
        <f aca="false">IFERROR(I2615/F2615,0)</f>
        <v>0.358190867777537</v>
      </c>
      <c r="K2615" s="4" t="str">
        <f aca="false">IFERROR(INDEX(Data_Orders!$F$2:$F$4727,MATCH(B2615,Data_Orders!$A$2:$A$4727,0)),"")</f>
        <v>Retail</v>
      </c>
      <c r="L2615" s="4" t="str">
        <f aca="false">IFERROR(INDEX(Data_Orders!$D$2:$D$4727,MATCH(B2615,Data_Orders!$A$2:$A$4727,0)),"")</f>
        <v>Leicester</v>
      </c>
    </row>
    <row r="2616" customFormat="false" ht="15" hidden="false" customHeight="false" outlineLevel="0" collapsed="false">
      <c r="A2616" s="4" t="s">
        <v>8432</v>
      </c>
      <c r="B2616" s="4" t="s">
        <v>1952</v>
      </c>
      <c r="C2616" s="4" t="s">
        <v>1026</v>
      </c>
      <c r="D2616" s="4" t="n">
        <v>14</v>
      </c>
      <c r="E2616" s="4" t="n">
        <v>184.05</v>
      </c>
      <c r="F2616" s="4" t="n">
        <v>2576.7</v>
      </c>
      <c r="G2616" s="4" t="n">
        <f aca="false">INDEX(Data_Products!$D$2:$D$33,MATCH(C2616,Data_Products!$A$2:$A$33,0))</f>
        <v>147.44</v>
      </c>
      <c r="H2616" s="4" t="str">
        <f aca="false">INDEX(Data_Products!$C$2:$C$33,MATCH(C2616,Data_Products!$A$2:$A$33,0))</f>
        <v>Cement &amp; Aggregates</v>
      </c>
      <c r="I2616" s="10" t="n">
        <f aca="false">D2616*(E2616-G2616)</f>
        <v>512.54</v>
      </c>
      <c r="J2616" s="11" t="n">
        <f aca="false">IFERROR(I2616/F2616,0)</f>
        <v>0.19891333876664</v>
      </c>
      <c r="K2616" s="4" t="str">
        <f aca="false">IFERROR(INDEX(Data_Orders!$F$2:$F$4727,MATCH(B2616,Data_Orders!$A$2:$A$4727,0)),"")</f>
        <v>Retail</v>
      </c>
      <c r="L2616" s="4" t="str">
        <f aca="false">IFERROR(INDEX(Data_Orders!$D$2:$D$4727,MATCH(B2616,Data_Orders!$A$2:$A$4727,0)),"")</f>
        <v>Leicester</v>
      </c>
    </row>
    <row r="2617" customFormat="false" ht="15" hidden="false" customHeight="false" outlineLevel="0" collapsed="false">
      <c r="A2617" s="4" t="s">
        <v>8433</v>
      </c>
      <c r="B2617" s="4" t="s">
        <v>1953</v>
      </c>
      <c r="C2617" s="4" t="s">
        <v>1035</v>
      </c>
      <c r="D2617" s="4" t="n">
        <v>10</v>
      </c>
      <c r="E2617" s="4" t="n">
        <v>165.07</v>
      </c>
      <c r="F2617" s="4" t="n">
        <v>1650.7</v>
      </c>
      <c r="G2617" s="4" t="n">
        <f aca="false">INDEX(Data_Products!$D$2:$D$33,MATCH(C2617,Data_Products!$A$2:$A$33,0))</f>
        <v>134.65</v>
      </c>
      <c r="H2617" s="4" t="str">
        <f aca="false">INDEX(Data_Products!$C$2:$C$33,MATCH(C2617,Data_Products!$A$2:$A$33,0))</f>
        <v>Insulation</v>
      </c>
      <c r="I2617" s="10" t="n">
        <f aca="false">D2617*(E2617-G2617)</f>
        <v>304.2</v>
      </c>
      <c r="J2617" s="11" t="n">
        <f aca="false">IFERROR(I2617/F2617,0)</f>
        <v>0.184285454655601</v>
      </c>
      <c r="K2617" s="4" t="str">
        <f aca="false">IFERROR(INDEX(Data_Orders!$F$2:$F$4727,MATCH(B2617,Data_Orders!$A$2:$A$4727,0)),"")</f>
        <v>Retail</v>
      </c>
      <c r="L2617" s="4" t="str">
        <f aca="false">IFERROR(INDEX(Data_Orders!$D$2:$D$4727,MATCH(B2617,Data_Orders!$A$2:$A$4727,0)),"")</f>
        <v>Leicester</v>
      </c>
    </row>
    <row r="2618" customFormat="false" ht="15" hidden="false" customHeight="false" outlineLevel="0" collapsed="false">
      <c r="A2618" s="4" t="s">
        <v>8434</v>
      </c>
      <c r="B2618" s="4" t="s">
        <v>1953</v>
      </c>
      <c r="C2618" s="4" t="s">
        <v>1055</v>
      </c>
      <c r="D2618" s="4" t="n">
        <v>8</v>
      </c>
      <c r="E2618" s="4" t="n">
        <v>205.03</v>
      </c>
      <c r="F2618" s="4" t="n">
        <v>1640.24</v>
      </c>
      <c r="G2618" s="4" t="n">
        <f aca="false">INDEX(Data_Products!$D$2:$D$33,MATCH(C2618,Data_Products!$A$2:$A$33,0))</f>
        <v>138.6</v>
      </c>
      <c r="H2618" s="4" t="str">
        <f aca="false">INDEX(Data_Products!$C$2:$C$33,MATCH(C2618,Data_Products!$A$2:$A$33,0))</f>
        <v>Roofing</v>
      </c>
      <c r="I2618" s="10" t="n">
        <f aca="false">D2618*(E2618-G2618)</f>
        <v>531.44</v>
      </c>
      <c r="J2618" s="11" t="n">
        <f aca="false">IFERROR(I2618/F2618,0)</f>
        <v>0.324001365653807</v>
      </c>
      <c r="K2618" s="4" t="str">
        <f aca="false">IFERROR(INDEX(Data_Orders!$F$2:$F$4727,MATCH(B2618,Data_Orders!$A$2:$A$4727,0)),"")</f>
        <v>Retail</v>
      </c>
      <c r="L2618" s="4" t="str">
        <f aca="false">IFERROR(INDEX(Data_Orders!$D$2:$D$4727,MATCH(B2618,Data_Orders!$A$2:$A$4727,0)),"")</f>
        <v>Leicester</v>
      </c>
    </row>
    <row r="2619" customFormat="false" ht="15" hidden="false" customHeight="false" outlineLevel="0" collapsed="false">
      <c r="A2619" s="4" t="s">
        <v>8435</v>
      </c>
      <c r="B2619" s="4" t="s">
        <v>1954</v>
      </c>
      <c r="C2619" s="4" t="s">
        <v>1057</v>
      </c>
      <c r="D2619" s="4" t="n">
        <v>4</v>
      </c>
      <c r="E2619" s="4" t="n">
        <v>176.81</v>
      </c>
      <c r="F2619" s="4" t="n">
        <v>707.24</v>
      </c>
      <c r="G2619" s="4" t="n">
        <f aca="false">INDEX(Data_Products!$D$2:$D$33,MATCH(C2619,Data_Products!$A$2:$A$33,0))</f>
        <v>129.57</v>
      </c>
      <c r="H2619" s="4" t="str">
        <f aca="false">INDEX(Data_Products!$C$2:$C$33,MATCH(C2619,Data_Products!$A$2:$A$33,0))</f>
        <v>Roofing</v>
      </c>
      <c r="I2619" s="10" t="n">
        <f aca="false">D2619*(E2619-G2619)</f>
        <v>188.96</v>
      </c>
      <c r="J2619" s="11" t="n">
        <f aca="false">IFERROR(I2619/F2619,0)</f>
        <v>0.267179458175443</v>
      </c>
      <c r="K2619" s="4" t="str">
        <f aca="false">IFERROR(INDEX(Data_Orders!$F$2:$F$4727,MATCH(B2619,Data_Orders!$A$2:$A$4727,0)),"")</f>
        <v>Retail</v>
      </c>
      <c r="L2619" s="4" t="str">
        <f aca="false">IFERROR(INDEX(Data_Orders!$D$2:$D$4727,MATCH(B2619,Data_Orders!$A$2:$A$4727,0)),"")</f>
        <v>Leicester</v>
      </c>
    </row>
    <row r="2620" customFormat="false" ht="15" hidden="false" customHeight="false" outlineLevel="0" collapsed="false">
      <c r="A2620" s="4" t="s">
        <v>8436</v>
      </c>
      <c r="B2620" s="4" t="s">
        <v>1954</v>
      </c>
      <c r="C2620" s="4" t="s">
        <v>1073</v>
      </c>
      <c r="D2620" s="4" t="n">
        <v>16</v>
      </c>
      <c r="E2620" s="4" t="n">
        <v>231.05</v>
      </c>
      <c r="F2620" s="4" t="n">
        <v>3696.8</v>
      </c>
      <c r="G2620" s="4" t="n">
        <f aca="false">INDEX(Data_Products!$D$2:$D$33,MATCH(C2620,Data_Products!$A$2:$A$33,0))</f>
        <v>148.29</v>
      </c>
      <c r="H2620" s="4" t="str">
        <f aca="false">INDEX(Data_Products!$C$2:$C$33,MATCH(C2620,Data_Products!$A$2:$A$33,0))</f>
        <v>Landscaping</v>
      </c>
      <c r="I2620" s="10" t="n">
        <f aca="false">D2620*(E2620-G2620)</f>
        <v>1324.16</v>
      </c>
      <c r="J2620" s="11" t="n">
        <f aca="false">IFERROR(I2620/F2620,0)</f>
        <v>0.358190867777537</v>
      </c>
      <c r="K2620" s="4" t="str">
        <f aca="false">IFERROR(INDEX(Data_Orders!$F$2:$F$4727,MATCH(B2620,Data_Orders!$A$2:$A$4727,0)),"")</f>
        <v>Retail</v>
      </c>
      <c r="L2620" s="4" t="str">
        <f aca="false">IFERROR(INDEX(Data_Orders!$D$2:$D$4727,MATCH(B2620,Data_Orders!$A$2:$A$4727,0)),"")</f>
        <v>Leicester</v>
      </c>
    </row>
    <row r="2621" customFormat="false" ht="15" hidden="false" customHeight="false" outlineLevel="0" collapsed="false">
      <c r="A2621" s="4" t="s">
        <v>8437</v>
      </c>
      <c r="B2621" s="4" t="s">
        <v>1954</v>
      </c>
      <c r="C2621" s="4" t="s">
        <v>1059</v>
      </c>
      <c r="D2621" s="4" t="n">
        <v>6</v>
      </c>
      <c r="E2621" s="4" t="n">
        <v>103.63</v>
      </c>
      <c r="F2621" s="4" t="n">
        <v>621.78</v>
      </c>
      <c r="G2621" s="4" t="n">
        <f aca="false">INDEX(Data_Products!$D$2:$D$33,MATCH(C2621,Data_Products!$A$2:$A$33,0))</f>
        <v>82.55</v>
      </c>
      <c r="H2621" s="4" t="str">
        <f aca="false">INDEX(Data_Products!$C$2:$C$33,MATCH(C2621,Data_Products!$A$2:$A$33,0))</f>
        <v>Roofing</v>
      </c>
      <c r="I2621" s="10" t="n">
        <f aca="false">D2621*(E2621-G2621)</f>
        <v>126.48</v>
      </c>
      <c r="J2621" s="11" t="n">
        <f aca="false">IFERROR(I2621/F2621,0)</f>
        <v>0.203415999228023</v>
      </c>
      <c r="K2621" s="4" t="str">
        <f aca="false">IFERROR(INDEX(Data_Orders!$F$2:$F$4727,MATCH(B2621,Data_Orders!$A$2:$A$4727,0)),"")</f>
        <v>Retail</v>
      </c>
      <c r="L2621" s="4" t="str">
        <f aca="false">IFERROR(INDEX(Data_Orders!$D$2:$D$4727,MATCH(B2621,Data_Orders!$A$2:$A$4727,0)),"")</f>
        <v>Leicester</v>
      </c>
    </row>
    <row r="2622" customFormat="false" ht="15" hidden="false" customHeight="false" outlineLevel="0" collapsed="false">
      <c r="A2622" s="4" t="s">
        <v>8438</v>
      </c>
      <c r="B2622" s="4" t="s">
        <v>1954</v>
      </c>
      <c r="C2622" s="4" t="s">
        <v>1068</v>
      </c>
      <c r="D2622" s="4" t="n">
        <v>4</v>
      </c>
      <c r="E2622" s="4" t="n">
        <v>86.28</v>
      </c>
      <c r="F2622" s="4" t="n">
        <v>345.12</v>
      </c>
      <c r="G2622" s="4" t="n">
        <f aca="false">INDEX(Data_Products!$D$2:$D$33,MATCH(C2622,Data_Products!$A$2:$A$33,0))</f>
        <v>68.55</v>
      </c>
      <c r="H2622" s="4" t="str">
        <f aca="false">INDEX(Data_Products!$C$2:$C$33,MATCH(C2622,Data_Products!$A$2:$A$33,0))</f>
        <v>Plumbing &amp; Drainage</v>
      </c>
      <c r="I2622" s="10" t="n">
        <f aca="false">D2622*(E2622-G2622)</f>
        <v>70.92</v>
      </c>
      <c r="J2622" s="11" t="n">
        <f aca="false">IFERROR(I2622/F2622,0)</f>
        <v>0.205493741307371</v>
      </c>
      <c r="K2622" s="4" t="str">
        <f aca="false">IFERROR(INDEX(Data_Orders!$F$2:$F$4727,MATCH(B2622,Data_Orders!$A$2:$A$4727,0)),"")</f>
        <v>Retail</v>
      </c>
      <c r="L2622" s="4" t="str">
        <f aca="false">IFERROR(INDEX(Data_Orders!$D$2:$D$4727,MATCH(B2622,Data_Orders!$A$2:$A$4727,0)),"")</f>
        <v>Leicester</v>
      </c>
    </row>
    <row r="2623" customFormat="false" ht="15" hidden="false" customHeight="false" outlineLevel="0" collapsed="false">
      <c r="A2623" s="4" t="s">
        <v>8439</v>
      </c>
      <c r="B2623" s="4" t="s">
        <v>1955</v>
      </c>
      <c r="C2623" s="4" t="s">
        <v>1077</v>
      </c>
      <c r="D2623" s="4" t="n">
        <v>10</v>
      </c>
      <c r="E2623" s="4" t="n">
        <v>46.61</v>
      </c>
      <c r="F2623" s="4" t="n">
        <v>466.1</v>
      </c>
      <c r="G2623" s="4" t="n">
        <f aca="false">INDEX(Data_Products!$D$2:$D$33,MATCH(C2623,Data_Products!$A$2:$A$33,0))</f>
        <v>36.87</v>
      </c>
      <c r="H2623" s="4" t="str">
        <f aca="false">INDEX(Data_Products!$C$2:$C$33,MATCH(C2623,Data_Products!$A$2:$A$33,0))</f>
        <v>Landscaping</v>
      </c>
      <c r="I2623" s="10" t="n">
        <f aca="false">D2623*(E2623-G2623)</f>
        <v>97.4</v>
      </c>
      <c r="J2623" s="11" t="n">
        <f aca="false">IFERROR(I2623/F2623,0)</f>
        <v>0.208968032611028</v>
      </c>
      <c r="K2623" s="4" t="str">
        <f aca="false">IFERROR(INDEX(Data_Orders!$F$2:$F$4727,MATCH(B2623,Data_Orders!$A$2:$A$4727,0)),"")</f>
        <v>Retail</v>
      </c>
      <c r="L2623" s="4" t="str">
        <f aca="false">IFERROR(INDEX(Data_Orders!$D$2:$D$4727,MATCH(B2623,Data_Orders!$A$2:$A$4727,0)),"")</f>
        <v>Leicester</v>
      </c>
    </row>
    <row r="2624" customFormat="false" ht="15" hidden="false" customHeight="false" outlineLevel="0" collapsed="false">
      <c r="A2624" s="4" t="s">
        <v>8440</v>
      </c>
      <c r="B2624" s="4" t="s">
        <v>1956</v>
      </c>
      <c r="C2624" s="4" t="s">
        <v>1052</v>
      </c>
      <c r="D2624" s="4" t="n">
        <v>11</v>
      </c>
      <c r="E2624" s="4" t="n">
        <v>205.71</v>
      </c>
      <c r="F2624" s="4" t="n">
        <v>2262.81</v>
      </c>
      <c r="G2624" s="4" t="n">
        <f aca="false">INDEX(Data_Products!$D$2:$D$33,MATCH(C2624,Data_Products!$A$2:$A$33,0))</f>
        <v>152.29</v>
      </c>
      <c r="H2624" s="4" t="str">
        <f aca="false">INDEX(Data_Products!$C$2:$C$33,MATCH(C2624,Data_Products!$A$2:$A$33,0))</f>
        <v>Roofing</v>
      </c>
      <c r="I2624" s="10" t="n">
        <f aca="false">D2624*(E2624-G2624)</f>
        <v>587.62</v>
      </c>
      <c r="J2624" s="11" t="n">
        <f aca="false">IFERROR(I2624/F2624,0)</f>
        <v>0.259685965679841</v>
      </c>
      <c r="K2624" s="4" t="str">
        <f aca="false">IFERROR(INDEX(Data_Orders!$F$2:$F$4727,MATCH(B2624,Data_Orders!$A$2:$A$4727,0)),"")</f>
        <v>Retail</v>
      </c>
      <c r="L2624" s="4" t="str">
        <f aca="false">IFERROR(INDEX(Data_Orders!$D$2:$D$4727,MATCH(B2624,Data_Orders!$A$2:$A$4727,0)),"")</f>
        <v>Leicester</v>
      </c>
    </row>
    <row r="2625" customFormat="false" ht="15" hidden="false" customHeight="false" outlineLevel="0" collapsed="false">
      <c r="A2625" s="4" t="s">
        <v>8441</v>
      </c>
      <c r="B2625" s="4" t="s">
        <v>1957</v>
      </c>
      <c r="C2625" s="4" t="s">
        <v>1075</v>
      </c>
      <c r="D2625" s="4" t="n">
        <v>2</v>
      </c>
      <c r="E2625" s="4" t="n">
        <v>98.61</v>
      </c>
      <c r="F2625" s="4" t="n">
        <v>197.22</v>
      </c>
      <c r="G2625" s="4" t="n">
        <f aca="false">INDEX(Data_Products!$D$2:$D$33,MATCH(C2625,Data_Products!$A$2:$A$33,0))</f>
        <v>74.84</v>
      </c>
      <c r="H2625" s="4" t="str">
        <f aca="false">INDEX(Data_Products!$C$2:$C$33,MATCH(C2625,Data_Products!$A$2:$A$33,0))</f>
        <v>Landscaping</v>
      </c>
      <c r="I2625" s="10" t="n">
        <f aca="false">D2625*(E2625-G2625)</f>
        <v>47.54</v>
      </c>
      <c r="J2625" s="11" t="n">
        <f aca="false">IFERROR(I2625/F2625,0)</f>
        <v>0.24105060338708</v>
      </c>
      <c r="K2625" s="4" t="str">
        <f aca="false">IFERROR(INDEX(Data_Orders!$F$2:$F$4727,MATCH(B2625,Data_Orders!$A$2:$A$4727,0)),"")</f>
        <v>Retail</v>
      </c>
      <c r="L2625" s="4" t="str">
        <f aca="false">IFERROR(INDEX(Data_Orders!$D$2:$D$4727,MATCH(B2625,Data_Orders!$A$2:$A$4727,0)),"")</f>
        <v>Leicester</v>
      </c>
    </row>
    <row r="2626" customFormat="false" ht="15" hidden="false" customHeight="false" outlineLevel="0" collapsed="false">
      <c r="A2626" s="4" t="s">
        <v>8442</v>
      </c>
      <c r="B2626" s="4" t="s">
        <v>1957</v>
      </c>
      <c r="C2626" s="4" t="s">
        <v>1015</v>
      </c>
      <c r="D2626" s="4" t="n">
        <v>20</v>
      </c>
      <c r="E2626" s="4" t="n">
        <v>122.01</v>
      </c>
      <c r="F2626" s="4" t="n">
        <v>2440.2</v>
      </c>
      <c r="G2626" s="4" t="n">
        <f aca="false">INDEX(Data_Products!$D$2:$D$33,MATCH(C2626,Data_Products!$A$2:$A$33,0))</f>
        <v>85.53</v>
      </c>
      <c r="H2626" s="4" t="str">
        <f aca="false">INDEX(Data_Products!$C$2:$C$33,MATCH(C2626,Data_Products!$A$2:$A$33,0))</f>
        <v>Timber</v>
      </c>
      <c r="I2626" s="10" t="n">
        <f aca="false">D2626*(E2626-G2626)</f>
        <v>729.6</v>
      </c>
      <c r="J2626" s="11" t="n">
        <f aca="false">IFERROR(I2626/F2626,0)</f>
        <v>0.298991885910991</v>
      </c>
      <c r="K2626" s="4" t="str">
        <f aca="false">IFERROR(INDEX(Data_Orders!$F$2:$F$4727,MATCH(B2626,Data_Orders!$A$2:$A$4727,0)),"")</f>
        <v>Retail</v>
      </c>
      <c r="L2626" s="4" t="str">
        <f aca="false">IFERROR(INDEX(Data_Orders!$D$2:$D$4727,MATCH(B2626,Data_Orders!$A$2:$A$4727,0)),"")</f>
        <v>Leicester</v>
      </c>
    </row>
    <row r="2627" customFormat="false" ht="15" hidden="false" customHeight="false" outlineLevel="0" collapsed="false">
      <c r="A2627" s="4" t="s">
        <v>8443</v>
      </c>
      <c r="B2627" s="4" t="s">
        <v>1957</v>
      </c>
      <c r="C2627" s="4" t="s">
        <v>1073</v>
      </c>
      <c r="D2627" s="4" t="n">
        <v>5</v>
      </c>
      <c r="E2627" s="4" t="n">
        <v>231.05</v>
      </c>
      <c r="F2627" s="4" t="n">
        <v>1155.25</v>
      </c>
      <c r="G2627" s="4" t="n">
        <f aca="false">INDEX(Data_Products!$D$2:$D$33,MATCH(C2627,Data_Products!$A$2:$A$33,0))</f>
        <v>148.29</v>
      </c>
      <c r="H2627" s="4" t="str">
        <f aca="false">INDEX(Data_Products!$C$2:$C$33,MATCH(C2627,Data_Products!$A$2:$A$33,0))</f>
        <v>Landscaping</v>
      </c>
      <c r="I2627" s="10" t="n">
        <f aca="false">D2627*(E2627-G2627)</f>
        <v>413.8</v>
      </c>
      <c r="J2627" s="11" t="n">
        <f aca="false">IFERROR(I2627/F2627,0)</f>
        <v>0.358190867777537</v>
      </c>
      <c r="K2627" s="4" t="str">
        <f aca="false">IFERROR(INDEX(Data_Orders!$F$2:$F$4727,MATCH(B2627,Data_Orders!$A$2:$A$4727,0)),"")</f>
        <v>Retail</v>
      </c>
      <c r="L2627" s="4" t="str">
        <f aca="false">IFERROR(INDEX(Data_Orders!$D$2:$D$4727,MATCH(B2627,Data_Orders!$A$2:$A$4727,0)),"")</f>
        <v>Leicester</v>
      </c>
    </row>
    <row r="2628" customFormat="false" ht="15" hidden="false" customHeight="false" outlineLevel="0" collapsed="false">
      <c r="A2628" s="4" t="s">
        <v>8444</v>
      </c>
      <c r="B2628" s="4" t="s">
        <v>1958</v>
      </c>
      <c r="C2628" s="4" t="s">
        <v>1046</v>
      </c>
      <c r="D2628" s="4" t="n">
        <v>14</v>
      </c>
      <c r="E2628" s="4" t="n">
        <v>154.02</v>
      </c>
      <c r="F2628" s="4" t="n">
        <v>2156.28</v>
      </c>
      <c r="G2628" s="4" t="n">
        <f aca="false">INDEX(Data_Products!$D$2:$D$33,MATCH(C2628,Data_Products!$A$2:$A$33,0))</f>
        <v>102.1</v>
      </c>
      <c r="H2628" s="4" t="str">
        <f aca="false">INDEX(Data_Products!$C$2:$C$33,MATCH(C2628,Data_Products!$A$2:$A$33,0))</f>
        <v>Tools &amp; Fixings</v>
      </c>
      <c r="I2628" s="10" t="n">
        <f aca="false">D2628*(E2628-G2628)</f>
        <v>726.88</v>
      </c>
      <c r="J2628" s="11" t="n">
        <f aca="false">IFERROR(I2628/F2628,0)</f>
        <v>0.337099078041813</v>
      </c>
      <c r="K2628" s="4" t="str">
        <f aca="false">IFERROR(INDEX(Data_Orders!$F$2:$F$4727,MATCH(B2628,Data_Orders!$A$2:$A$4727,0)),"")</f>
        <v>Retail</v>
      </c>
      <c r="L2628" s="4" t="str">
        <f aca="false">IFERROR(INDEX(Data_Orders!$D$2:$D$4727,MATCH(B2628,Data_Orders!$A$2:$A$4727,0)),"")</f>
        <v>Leicester</v>
      </c>
    </row>
    <row r="2629" customFormat="false" ht="15" hidden="false" customHeight="false" outlineLevel="0" collapsed="false">
      <c r="A2629" s="4" t="s">
        <v>8445</v>
      </c>
      <c r="B2629" s="4" t="s">
        <v>1958</v>
      </c>
      <c r="C2629" s="4" t="s">
        <v>1032</v>
      </c>
      <c r="D2629" s="4" t="n">
        <v>5</v>
      </c>
      <c r="E2629" s="4" t="n">
        <v>99.65</v>
      </c>
      <c r="F2629" s="4" t="n">
        <v>498.25</v>
      </c>
      <c r="G2629" s="4" t="n">
        <f aca="false">INDEX(Data_Products!$D$2:$D$33,MATCH(C2629,Data_Products!$A$2:$A$33,0))</f>
        <v>58.26</v>
      </c>
      <c r="H2629" s="4" t="str">
        <f aca="false">INDEX(Data_Products!$C$2:$C$33,MATCH(C2629,Data_Products!$A$2:$A$33,0))</f>
        <v>Insulation</v>
      </c>
      <c r="I2629" s="10" t="n">
        <f aca="false">D2629*(E2629-G2629)</f>
        <v>206.95</v>
      </c>
      <c r="J2629" s="11" t="n">
        <f aca="false">IFERROR(I2629/F2629,0)</f>
        <v>0.415353738083292</v>
      </c>
      <c r="K2629" s="4" t="str">
        <f aca="false">IFERROR(INDEX(Data_Orders!$F$2:$F$4727,MATCH(B2629,Data_Orders!$A$2:$A$4727,0)),"")</f>
        <v>Retail</v>
      </c>
      <c r="L2629" s="4" t="str">
        <f aca="false">IFERROR(INDEX(Data_Orders!$D$2:$D$4727,MATCH(B2629,Data_Orders!$A$2:$A$4727,0)),"")</f>
        <v>Leicester</v>
      </c>
    </row>
    <row r="2630" customFormat="false" ht="15" hidden="false" customHeight="false" outlineLevel="0" collapsed="false">
      <c r="A2630" s="4" t="s">
        <v>8446</v>
      </c>
      <c r="B2630" s="4" t="s">
        <v>1958</v>
      </c>
      <c r="C2630" s="4" t="s">
        <v>1052</v>
      </c>
      <c r="D2630" s="4" t="n">
        <v>10</v>
      </c>
      <c r="E2630" s="4" t="n">
        <v>205.71</v>
      </c>
      <c r="F2630" s="4" t="n">
        <v>2057.1</v>
      </c>
      <c r="G2630" s="4" t="n">
        <f aca="false">INDEX(Data_Products!$D$2:$D$33,MATCH(C2630,Data_Products!$A$2:$A$33,0))</f>
        <v>152.29</v>
      </c>
      <c r="H2630" s="4" t="str">
        <f aca="false">INDEX(Data_Products!$C$2:$C$33,MATCH(C2630,Data_Products!$A$2:$A$33,0))</f>
        <v>Roofing</v>
      </c>
      <c r="I2630" s="10" t="n">
        <f aca="false">D2630*(E2630-G2630)</f>
        <v>534.2</v>
      </c>
      <c r="J2630" s="11" t="n">
        <f aca="false">IFERROR(I2630/F2630,0)</f>
        <v>0.259685965679841</v>
      </c>
      <c r="K2630" s="4" t="str">
        <f aca="false">IFERROR(INDEX(Data_Orders!$F$2:$F$4727,MATCH(B2630,Data_Orders!$A$2:$A$4727,0)),"")</f>
        <v>Retail</v>
      </c>
      <c r="L2630" s="4" t="str">
        <f aca="false">IFERROR(INDEX(Data_Orders!$D$2:$D$4727,MATCH(B2630,Data_Orders!$A$2:$A$4727,0)),"")</f>
        <v>Leicester</v>
      </c>
    </row>
    <row r="2631" customFormat="false" ht="15" hidden="false" customHeight="false" outlineLevel="0" collapsed="false">
      <c r="A2631" s="4" t="s">
        <v>8447</v>
      </c>
      <c r="B2631" s="4" t="s">
        <v>1958</v>
      </c>
      <c r="C2631" s="4" t="s">
        <v>1021</v>
      </c>
      <c r="D2631" s="4" t="n">
        <v>20</v>
      </c>
      <c r="E2631" s="4" t="n">
        <v>73.76</v>
      </c>
      <c r="F2631" s="4" t="n">
        <v>1475.2</v>
      </c>
      <c r="G2631" s="4" t="n">
        <f aca="false">INDEX(Data_Products!$D$2:$D$33,MATCH(C2631,Data_Products!$A$2:$A$33,0))</f>
        <v>51.51</v>
      </c>
      <c r="H2631" s="4" t="str">
        <f aca="false">INDEX(Data_Products!$C$2:$C$33,MATCH(C2631,Data_Products!$A$2:$A$33,0))</f>
        <v>Cement &amp; Aggregates</v>
      </c>
      <c r="I2631" s="10" t="n">
        <f aca="false">D2631*(E2631-G2631)</f>
        <v>445</v>
      </c>
      <c r="J2631" s="11" t="n">
        <f aca="false">IFERROR(I2631/F2631,0)</f>
        <v>0.301654013015184</v>
      </c>
      <c r="K2631" s="4" t="str">
        <f aca="false">IFERROR(INDEX(Data_Orders!$F$2:$F$4727,MATCH(B2631,Data_Orders!$A$2:$A$4727,0)),"")</f>
        <v>Retail</v>
      </c>
      <c r="L2631" s="4" t="str">
        <f aca="false">IFERROR(INDEX(Data_Orders!$D$2:$D$4727,MATCH(B2631,Data_Orders!$A$2:$A$4727,0)),"")</f>
        <v>Leicester</v>
      </c>
    </row>
    <row r="2632" customFormat="false" ht="15" hidden="false" customHeight="false" outlineLevel="0" collapsed="false">
      <c r="A2632" s="4" t="s">
        <v>8448</v>
      </c>
      <c r="B2632" s="4" t="s">
        <v>1959</v>
      </c>
      <c r="C2632" s="4" t="s">
        <v>1035</v>
      </c>
      <c r="D2632" s="4" t="n">
        <v>9</v>
      </c>
      <c r="E2632" s="4" t="n">
        <v>165.07</v>
      </c>
      <c r="F2632" s="4" t="n">
        <v>1485.63</v>
      </c>
      <c r="G2632" s="4" t="n">
        <f aca="false">INDEX(Data_Products!$D$2:$D$33,MATCH(C2632,Data_Products!$A$2:$A$33,0))</f>
        <v>134.65</v>
      </c>
      <c r="H2632" s="4" t="str">
        <f aca="false">INDEX(Data_Products!$C$2:$C$33,MATCH(C2632,Data_Products!$A$2:$A$33,0))</f>
        <v>Insulation</v>
      </c>
      <c r="I2632" s="10" t="n">
        <f aca="false">D2632*(E2632-G2632)</f>
        <v>273.78</v>
      </c>
      <c r="J2632" s="11" t="n">
        <f aca="false">IFERROR(I2632/F2632,0)</f>
        <v>0.184285454655601</v>
      </c>
      <c r="K2632" s="4" t="str">
        <f aca="false">IFERROR(INDEX(Data_Orders!$F$2:$F$4727,MATCH(B2632,Data_Orders!$A$2:$A$4727,0)),"")</f>
        <v>Retail</v>
      </c>
      <c r="L2632" s="4" t="str">
        <f aca="false">IFERROR(INDEX(Data_Orders!$D$2:$D$4727,MATCH(B2632,Data_Orders!$A$2:$A$4727,0)),"")</f>
        <v>Leicester</v>
      </c>
    </row>
    <row r="2633" customFormat="false" ht="15" hidden="false" customHeight="false" outlineLevel="0" collapsed="false">
      <c r="A2633" s="4" t="s">
        <v>8449</v>
      </c>
      <c r="B2633" s="4" t="s">
        <v>1959</v>
      </c>
      <c r="C2633" s="4" t="s">
        <v>1073</v>
      </c>
      <c r="D2633" s="4" t="n">
        <v>16</v>
      </c>
      <c r="E2633" s="4" t="n">
        <v>231.05</v>
      </c>
      <c r="F2633" s="4" t="n">
        <v>3696.8</v>
      </c>
      <c r="G2633" s="4" t="n">
        <f aca="false">INDEX(Data_Products!$D$2:$D$33,MATCH(C2633,Data_Products!$A$2:$A$33,0))</f>
        <v>148.29</v>
      </c>
      <c r="H2633" s="4" t="str">
        <f aca="false">INDEX(Data_Products!$C$2:$C$33,MATCH(C2633,Data_Products!$A$2:$A$33,0))</f>
        <v>Landscaping</v>
      </c>
      <c r="I2633" s="10" t="n">
        <f aca="false">D2633*(E2633-G2633)</f>
        <v>1324.16</v>
      </c>
      <c r="J2633" s="11" t="n">
        <f aca="false">IFERROR(I2633/F2633,0)</f>
        <v>0.358190867777537</v>
      </c>
      <c r="K2633" s="4" t="str">
        <f aca="false">IFERROR(INDEX(Data_Orders!$F$2:$F$4727,MATCH(B2633,Data_Orders!$A$2:$A$4727,0)),"")</f>
        <v>Retail</v>
      </c>
      <c r="L2633" s="4" t="str">
        <f aca="false">IFERROR(INDEX(Data_Orders!$D$2:$D$4727,MATCH(B2633,Data_Orders!$A$2:$A$4727,0)),"")</f>
        <v>Leicester</v>
      </c>
    </row>
    <row r="2634" customFormat="false" ht="15" hidden="false" customHeight="false" outlineLevel="0" collapsed="false">
      <c r="A2634" s="4" t="s">
        <v>8450</v>
      </c>
      <c r="B2634" s="4" t="s">
        <v>1959</v>
      </c>
      <c r="C2634" s="4" t="s">
        <v>1017</v>
      </c>
      <c r="D2634" s="4" t="n">
        <v>12</v>
      </c>
      <c r="E2634" s="4" t="n">
        <v>49.15</v>
      </c>
      <c r="F2634" s="4" t="n">
        <v>589.8</v>
      </c>
      <c r="G2634" s="4" t="n">
        <f aca="false">INDEX(Data_Products!$D$2:$D$33,MATCH(C2634,Data_Products!$A$2:$A$33,0))</f>
        <v>31.44</v>
      </c>
      <c r="H2634" s="4" t="str">
        <f aca="false">INDEX(Data_Products!$C$2:$C$33,MATCH(C2634,Data_Products!$A$2:$A$33,0))</f>
        <v>Timber</v>
      </c>
      <c r="I2634" s="10" t="n">
        <f aca="false">D2634*(E2634-G2634)</f>
        <v>212.52</v>
      </c>
      <c r="J2634" s="11" t="n">
        <f aca="false">IFERROR(I2634/F2634,0)</f>
        <v>0.360325534079349</v>
      </c>
      <c r="K2634" s="4" t="str">
        <f aca="false">IFERROR(INDEX(Data_Orders!$F$2:$F$4727,MATCH(B2634,Data_Orders!$A$2:$A$4727,0)),"")</f>
        <v>Retail</v>
      </c>
      <c r="L2634" s="4" t="str">
        <f aca="false">IFERROR(INDEX(Data_Orders!$D$2:$D$4727,MATCH(B2634,Data_Orders!$A$2:$A$4727,0)),"")</f>
        <v>Leicester</v>
      </c>
    </row>
    <row r="2635" customFormat="false" ht="15" hidden="false" customHeight="false" outlineLevel="0" collapsed="false">
      <c r="A2635" s="4" t="s">
        <v>8451</v>
      </c>
      <c r="B2635" s="4" t="s">
        <v>1960</v>
      </c>
      <c r="C2635" s="4" t="s">
        <v>1066</v>
      </c>
      <c r="D2635" s="4" t="n">
        <v>1</v>
      </c>
      <c r="E2635" s="4" t="n">
        <v>209.69</v>
      </c>
      <c r="F2635" s="4" t="n">
        <v>209.69</v>
      </c>
      <c r="G2635" s="4" t="n">
        <f aca="false">INDEX(Data_Products!$D$2:$D$33,MATCH(C2635,Data_Products!$A$2:$A$33,0))</f>
        <v>144.38</v>
      </c>
      <c r="H2635" s="4" t="str">
        <f aca="false">INDEX(Data_Products!$C$2:$C$33,MATCH(C2635,Data_Products!$A$2:$A$33,0))</f>
        <v>Plumbing &amp; Drainage</v>
      </c>
      <c r="I2635" s="10" t="n">
        <f aca="false">D2635*(E2635-G2635)</f>
        <v>65.31</v>
      </c>
      <c r="J2635" s="11" t="n">
        <f aca="false">IFERROR(I2635/F2635,0)</f>
        <v>0.311459773952024</v>
      </c>
      <c r="K2635" s="4" t="str">
        <f aca="false">IFERROR(INDEX(Data_Orders!$F$2:$F$4727,MATCH(B2635,Data_Orders!$A$2:$A$4727,0)),"")</f>
        <v>Retail</v>
      </c>
      <c r="L2635" s="4" t="str">
        <f aca="false">IFERROR(INDEX(Data_Orders!$D$2:$D$4727,MATCH(B2635,Data_Orders!$A$2:$A$4727,0)),"")</f>
        <v>Leicester</v>
      </c>
    </row>
    <row r="2636" customFormat="false" ht="15" hidden="false" customHeight="false" outlineLevel="0" collapsed="false">
      <c r="A2636" s="4" t="s">
        <v>8452</v>
      </c>
      <c r="B2636" s="4" t="s">
        <v>1961</v>
      </c>
      <c r="C2636" s="4" t="s">
        <v>1064</v>
      </c>
      <c r="D2636" s="4" t="n">
        <v>5</v>
      </c>
      <c r="E2636" s="4" t="n">
        <v>97.63</v>
      </c>
      <c r="F2636" s="4" t="n">
        <v>488.15</v>
      </c>
      <c r="G2636" s="4" t="n">
        <f aca="false">INDEX(Data_Products!$D$2:$D$33,MATCH(C2636,Data_Products!$A$2:$A$33,0))</f>
        <v>65.21</v>
      </c>
      <c r="H2636" s="4" t="str">
        <f aca="false">INDEX(Data_Products!$C$2:$C$33,MATCH(C2636,Data_Products!$A$2:$A$33,0))</f>
        <v>Plumbing &amp; Drainage</v>
      </c>
      <c r="I2636" s="10" t="n">
        <f aca="false">D2636*(E2636-G2636)</f>
        <v>162.1</v>
      </c>
      <c r="J2636" s="11" t="n">
        <f aca="false">IFERROR(I2636/F2636,0)</f>
        <v>0.332070060432244</v>
      </c>
      <c r="K2636" s="4" t="str">
        <f aca="false">IFERROR(INDEX(Data_Orders!$F$2:$F$4727,MATCH(B2636,Data_Orders!$A$2:$A$4727,0)),"")</f>
        <v>Retail</v>
      </c>
      <c r="L2636" s="4" t="str">
        <f aca="false">IFERROR(INDEX(Data_Orders!$D$2:$D$4727,MATCH(B2636,Data_Orders!$A$2:$A$4727,0)),"")</f>
        <v>Leicester</v>
      </c>
    </row>
    <row r="2637" customFormat="false" ht="15" hidden="false" customHeight="false" outlineLevel="0" collapsed="false">
      <c r="A2637" s="4" t="s">
        <v>8453</v>
      </c>
      <c r="B2637" s="4" t="s">
        <v>1961</v>
      </c>
      <c r="C2637" s="4" t="s">
        <v>1055</v>
      </c>
      <c r="D2637" s="4" t="n">
        <v>11</v>
      </c>
      <c r="E2637" s="4" t="n">
        <v>205.03</v>
      </c>
      <c r="F2637" s="4" t="n">
        <v>2255.33</v>
      </c>
      <c r="G2637" s="4" t="n">
        <f aca="false">INDEX(Data_Products!$D$2:$D$33,MATCH(C2637,Data_Products!$A$2:$A$33,0))</f>
        <v>138.6</v>
      </c>
      <c r="H2637" s="4" t="str">
        <f aca="false">INDEX(Data_Products!$C$2:$C$33,MATCH(C2637,Data_Products!$A$2:$A$33,0))</f>
        <v>Roofing</v>
      </c>
      <c r="I2637" s="10" t="n">
        <f aca="false">D2637*(E2637-G2637)</f>
        <v>730.73</v>
      </c>
      <c r="J2637" s="11" t="n">
        <f aca="false">IFERROR(I2637/F2637,0)</f>
        <v>0.324001365653807</v>
      </c>
      <c r="K2637" s="4" t="str">
        <f aca="false">IFERROR(INDEX(Data_Orders!$F$2:$F$4727,MATCH(B2637,Data_Orders!$A$2:$A$4727,0)),"")</f>
        <v>Retail</v>
      </c>
      <c r="L2637" s="4" t="str">
        <f aca="false">IFERROR(INDEX(Data_Orders!$D$2:$D$4727,MATCH(B2637,Data_Orders!$A$2:$A$4727,0)),"")</f>
        <v>Leicester</v>
      </c>
    </row>
    <row r="2638" customFormat="false" ht="15" hidden="false" customHeight="false" outlineLevel="0" collapsed="false">
      <c r="A2638" s="4" t="s">
        <v>8454</v>
      </c>
      <c r="B2638" s="4" t="s">
        <v>1962</v>
      </c>
      <c r="C2638" s="4" t="s">
        <v>1077</v>
      </c>
      <c r="D2638" s="4" t="n">
        <v>3</v>
      </c>
      <c r="E2638" s="4" t="n">
        <v>46.61</v>
      </c>
      <c r="F2638" s="4" t="n">
        <v>139.83</v>
      </c>
      <c r="G2638" s="4" t="n">
        <f aca="false">INDEX(Data_Products!$D$2:$D$33,MATCH(C2638,Data_Products!$A$2:$A$33,0))</f>
        <v>36.87</v>
      </c>
      <c r="H2638" s="4" t="str">
        <f aca="false">INDEX(Data_Products!$C$2:$C$33,MATCH(C2638,Data_Products!$A$2:$A$33,0))</f>
        <v>Landscaping</v>
      </c>
      <c r="I2638" s="10" t="n">
        <f aca="false">D2638*(E2638-G2638)</f>
        <v>29.22</v>
      </c>
      <c r="J2638" s="11" t="n">
        <f aca="false">IFERROR(I2638/F2638,0)</f>
        <v>0.208968032611028</v>
      </c>
      <c r="K2638" s="4" t="str">
        <f aca="false">IFERROR(INDEX(Data_Orders!$F$2:$F$4727,MATCH(B2638,Data_Orders!$A$2:$A$4727,0)),"")</f>
        <v>Contractor</v>
      </c>
      <c r="L2638" s="4" t="str">
        <f aca="false">IFERROR(INDEX(Data_Orders!$D$2:$D$4727,MATCH(B2638,Data_Orders!$A$2:$A$4727,0)),"")</f>
        <v>Northampton</v>
      </c>
    </row>
    <row r="2639" customFormat="false" ht="15" hidden="false" customHeight="false" outlineLevel="0" collapsed="false">
      <c r="A2639" s="4" t="s">
        <v>8455</v>
      </c>
      <c r="B2639" s="4" t="s">
        <v>1962</v>
      </c>
      <c r="C2639" s="4" t="s">
        <v>1061</v>
      </c>
      <c r="D2639" s="4" t="n">
        <v>11</v>
      </c>
      <c r="E2639" s="4" t="n">
        <v>145.57</v>
      </c>
      <c r="F2639" s="4" t="n">
        <v>1601.27</v>
      </c>
      <c r="G2639" s="4" t="n">
        <f aca="false">INDEX(Data_Products!$D$2:$D$33,MATCH(C2639,Data_Products!$A$2:$A$33,0))</f>
        <v>119.29</v>
      </c>
      <c r="H2639" s="4" t="str">
        <f aca="false">INDEX(Data_Products!$C$2:$C$33,MATCH(C2639,Data_Products!$A$2:$A$33,0))</f>
        <v>Plumbing &amp; Drainage</v>
      </c>
      <c r="I2639" s="10" t="n">
        <f aca="false">D2639*(E2639-G2639)</f>
        <v>289.08</v>
      </c>
      <c r="J2639" s="11" t="n">
        <f aca="false">IFERROR(I2639/F2639,0)</f>
        <v>0.180531702960775</v>
      </c>
      <c r="K2639" s="4" t="str">
        <f aca="false">IFERROR(INDEX(Data_Orders!$F$2:$F$4727,MATCH(B2639,Data_Orders!$A$2:$A$4727,0)),"")</f>
        <v>Contractor</v>
      </c>
      <c r="L2639" s="4" t="str">
        <f aca="false">IFERROR(INDEX(Data_Orders!$D$2:$D$4727,MATCH(B2639,Data_Orders!$A$2:$A$4727,0)),"")</f>
        <v>Northampton</v>
      </c>
    </row>
    <row r="2640" customFormat="false" ht="15" hidden="false" customHeight="false" outlineLevel="0" collapsed="false">
      <c r="A2640" s="4" t="s">
        <v>8456</v>
      </c>
      <c r="B2640" s="4" t="s">
        <v>1962</v>
      </c>
      <c r="C2640" s="4" t="s">
        <v>1028</v>
      </c>
      <c r="D2640" s="4" t="n">
        <v>5</v>
      </c>
      <c r="E2640" s="4" t="n">
        <v>118.79</v>
      </c>
      <c r="F2640" s="4" t="n">
        <v>593.95</v>
      </c>
      <c r="G2640" s="4" t="n">
        <f aca="false">INDEX(Data_Products!$D$2:$D$33,MATCH(C2640,Data_Products!$A$2:$A$33,0))</f>
        <v>81.07</v>
      </c>
      <c r="H2640" s="4" t="str">
        <f aca="false">INDEX(Data_Products!$C$2:$C$33,MATCH(C2640,Data_Products!$A$2:$A$33,0))</f>
        <v>Cement &amp; Aggregates</v>
      </c>
      <c r="I2640" s="10" t="n">
        <f aca="false">D2640*(E2640-G2640)</f>
        <v>188.6</v>
      </c>
      <c r="J2640" s="11" t="n">
        <f aca="false">IFERROR(I2640/F2640,0)</f>
        <v>0.317535146056065</v>
      </c>
      <c r="K2640" s="4" t="str">
        <f aca="false">IFERROR(INDEX(Data_Orders!$F$2:$F$4727,MATCH(B2640,Data_Orders!$A$2:$A$4727,0)),"")</f>
        <v>Contractor</v>
      </c>
      <c r="L2640" s="4" t="str">
        <f aca="false">IFERROR(INDEX(Data_Orders!$D$2:$D$4727,MATCH(B2640,Data_Orders!$A$2:$A$4727,0)),"")</f>
        <v>Northampton</v>
      </c>
    </row>
    <row r="2641" customFormat="false" ht="15" hidden="false" customHeight="false" outlineLevel="0" collapsed="false">
      <c r="A2641" s="4" t="s">
        <v>8457</v>
      </c>
      <c r="B2641" s="4" t="s">
        <v>1962</v>
      </c>
      <c r="C2641" s="4" t="s">
        <v>1019</v>
      </c>
      <c r="D2641" s="4" t="n">
        <v>6</v>
      </c>
      <c r="E2641" s="4" t="n">
        <v>79.76</v>
      </c>
      <c r="F2641" s="4" t="n">
        <v>478.56</v>
      </c>
      <c r="G2641" s="4" t="n">
        <f aca="false">INDEX(Data_Products!$D$2:$D$33,MATCH(C2641,Data_Products!$A$2:$A$33,0))</f>
        <v>59.07</v>
      </c>
      <c r="H2641" s="4" t="str">
        <f aca="false">INDEX(Data_Products!$C$2:$C$33,MATCH(C2641,Data_Products!$A$2:$A$33,0))</f>
        <v>Timber</v>
      </c>
      <c r="I2641" s="10" t="n">
        <f aca="false">D2641*(E2641-G2641)</f>
        <v>124.14</v>
      </c>
      <c r="J2641" s="11" t="n">
        <f aca="false">IFERROR(I2641/F2641,0)</f>
        <v>0.259403209628887</v>
      </c>
      <c r="K2641" s="4" t="str">
        <f aca="false">IFERROR(INDEX(Data_Orders!$F$2:$F$4727,MATCH(B2641,Data_Orders!$A$2:$A$4727,0)),"")</f>
        <v>Contractor</v>
      </c>
      <c r="L2641" s="4" t="str">
        <f aca="false">IFERROR(INDEX(Data_Orders!$D$2:$D$4727,MATCH(B2641,Data_Orders!$A$2:$A$4727,0)),"")</f>
        <v>Northampton</v>
      </c>
    </row>
    <row r="2642" customFormat="false" ht="15" hidden="false" customHeight="false" outlineLevel="0" collapsed="false">
      <c r="A2642" s="4" t="s">
        <v>8458</v>
      </c>
      <c r="B2642" s="4" t="s">
        <v>1963</v>
      </c>
      <c r="C2642" s="4" t="s">
        <v>1035</v>
      </c>
      <c r="D2642" s="4" t="n">
        <v>16</v>
      </c>
      <c r="E2642" s="4" t="n">
        <v>165.07</v>
      </c>
      <c r="F2642" s="4" t="n">
        <v>2641.12</v>
      </c>
      <c r="G2642" s="4" t="n">
        <f aca="false">INDEX(Data_Products!$D$2:$D$33,MATCH(C2642,Data_Products!$A$2:$A$33,0))</f>
        <v>134.65</v>
      </c>
      <c r="H2642" s="4" t="str">
        <f aca="false">INDEX(Data_Products!$C$2:$C$33,MATCH(C2642,Data_Products!$A$2:$A$33,0))</f>
        <v>Insulation</v>
      </c>
      <c r="I2642" s="10" t="n">
        <f aca="false">D2642*(E2642-G2642)</f>
        <v>486.72</v>
      </c>
      <c r="J2642" s="11" t="n">
        <f aca="false">IFERROR(I2642/F2642,0)</f>
        <v>0.184285454655601</v>
      </c>
      <c r="K2642" s="4" t="str">
        <f aca="false">IFERROR(INDEX(Data_Orders!$F$2:$F$4727,MATCH(B2642,Data_Orders!$A$2:$A$4727,0)),"")</f>
        <v>Contractor</v>
      </c>
      <c r="L2642" s="4" t="str">
        <f aca="false">IFERROR(INDEX(Data_Orders!$D$2:$D$4727,MATCH(B2642,Data_Orders!$A$2:$A$4727,0)),"")</f>
        <v>Northampton</v>
      </c>
    </row>
    <row r="2643" customFormat="false" ht="15" hidden="false" customHeight="false" outlineLevel="0" collapsed="false">
      <c r="A2643" s="4" t="s">
        <v>8459</v>
      </c>
      <c r="B2643" s="4" t="s">
        <v>1963</v>
      </c>
      <c r="C2643" s="4" t="s">
        <v>1032</v>
      </c>
      <c r="D2643" s="4" t="n">
        <v>14</v>
      </c>
      <c r="E2643" s="4" t="n">
        <v>99.65</v>
      </c>
      <c r="F2643" s="4" t="n">
        <v>1395.1</v>
      </c>
      <c r="G2643" s="4" t="n">
        <f aca="false">INDEX(Data_Products!$D$2:$D$33,MATCH(C2643,Data_Products!$A$2:$A$33,0))</f>
        <v>58.26</v>
      </c>
      <c r="H2643" s="4" t="str">
        <f aca="false">INDEX(Data_Products!$C$2:$C$33,MATCH(C2643,Data_Products!$A$2:$A$33,0))</f>
        <v>Insulation</v>
      </c>
      <c r="I2643" s="10" t="n">
        <f aca="false">D2643*(E2643-G2643)</f>
        <v>579.46</v>
      </c>
      <c r="J2643" s="11" t="n">
        <f aca="false">IFERROR(I2643/F2643,0)</f>
        <v>0.415353738083292</v>
      </c>
      <c r="K2643" s="4" t="str">
        <f aca="false">IFERROR(INDEX(Data_Orders!$F$2:$F$4727,MATCH(B2643,Data_Orders!$A$2:$A$4727,0)),"")</f>
        <v>Contractor</v>
      </c>
      <c r="L2643" s="4" t="str">
        <f aca="false">IFERROR(INDEX(Data_Orders!$D$2:$D$4727,MATCH(B2643,Data_Orders!$A$2:$A$4727,0)),"")</f>
        <v>Northampton</v>
      </c>
    </row>
    <row r="2644" customFormat="false" ht="15" hidden="false" customHeight="false" outlineLevel="0" collapsed="false">
      <c r="A2644" s="4" t="s">
        <v>8460</v>
      </c>
      <c r="B2644" s="4" t="s">
        <v>1963</v>
      </c>
      <c r="C2644" s="4" t="s">
        <v>1044</v>
      </c>
      <c r="D2644" s="4" t="n">
        <v>20</v>
      </c>
      <c r="E2644" s="4" t="n">
        <v>190.44</v>
      </c>
      <c r="F2644" s="4" t="n">
        <v>3808.8</v>
      </c>
      <c r="G2644" s="4" t="n">
        <f aca="false">INDEX(Data_Products!$D$2:$D$33,MATCH(C2644,Data_Products!$A$2:$A$33,0))</f>
        <v>115.48</v>
      </c>
      <c r="H2644" s="4" t="str">
        <f aca="false">INDEX(Data_Products!$C$2:$C$33,MATCH(C2644,Data_Products!$A$2:$A$33,0))</f>
        <v>Tools &amp; Fixings</v>
      </c>
      <c r="I2644" s="10" t="n">
        <f aca="false">D2644*(E2644-G2644)</f>
        <v>1499.2</v>
      </c>
      <c r="J2644" s="11" t="n">
        <f aca="false">IFERROR(I2644/F2644,0)</f>
        <v>0.393614786809494</v>
      </c>
      <c r="K2644" s="4" t="str">
        <f aca="false">IFERROR(INDEX(Data_Orders!$F$2:$F$4727,MATCH(B2644,Data_Orders!$A$2:$A$4727,0)),"")</f>
        <v>Contractor</v>
      </c>
      <c r="L2644" s="4" t="str">
        <f aca="false">IFERROR(INDEX(Data_Orders!$D$2:$D$4727,MATCH(B2644,Data_Orders!$A$2:$A$4727,0)),"")</f>
        <v>Northampton</v>
      </c>
    </row>
    <row r="2645" customFormat="false" ht="15" hidden="false" customHeight="false" outlineLevel="0" collapsed="false">
      <c r="A2645" s="4" t="s">
        <v>8461</v>
      </c>
      <c r="B2645" s="4" t="s">
        <v>1963</v>
      </c>
      <c r="C2645" s="4" t="s">
        <v>1039</v>
      </c>
      <c r="D2645" s="4" t="n">
        <v>11</v>
      </c>
      <c r="E2645" s="4" t="n">
        <v>160.41</v>
      </c>
      <c r="F2645" s="4" t="n">
        <v>1764.51</v>
      </c>
      <c r="G2645" s="4" t="n">
        <f aca="false">INDEX(Data_Products!$D$2:$D$33,MATCH(C2645,Data_Products!$A$2:$A$33,0))</f>
        <v>99.74</v>
      </c>
      <c r="H2645" s="4" t="str">
        <f aca="false">INDEX(Data_Products!$C$2:$C$33,MATCH(C2645,Data_Products!$A$2:$A$33,0))</f>
        <v>Insulation</v>
      </c>
      <c r="I2645" s="10" t="n">
        <f aca="false">D2645*(E2645-G2645)</f>
        <v>667.37</v>
      </c>
      <c r="J2645" s="11" t="n">
        <f aca="false">IFERROR(I2645/F2645,0)</f>
        <v>0.378218315566361</v>
      </c>
      <c r="K2645" s="4" t="str">
        <f aca="false">IFERROR(INDEX(Data_Orders!$F$2:$F$4727,MATCH(B2645,Data_Orders!$A$2:$A$4727,0)),"")</f>
        <v>Contractor</v>
      </c>
      <c r="L2645" s="4" t="str">
        <f aca="false">IFERROR(INDEX(Data_Orders!$D$2:$D$4727,MATCH(B2645,Data_Orders!$A$2:$A$4727,0)),"")</f>
        <v>Northampton</v>
      </c>
    </row>
    <row r="2646" customFormat="false" ht="15" hidden="false" customHeight="false" outlineLevel="0" collapsed="false">
      <c r="A2646" s="4" t="s">
        <v>8462</v>
      </c>
      <c r="B2646" s="4" t="s">
        <v>1964</v>
      </c>
      <c r="C2646" s="4" t="s">
        <v>1037</v>
      </c>
      <c r="D2646" s="4" t="n">
        <v>18</v>
      </c>
      <c r="E2646" s="4" t="n">
        <v>90.97</v>
      </c>
      <c r="F2646" s="4" t="n">
        <v>1637.46</v>
      </c>
      <c r="G2646" s="4" t="n">
        <f aca="false">INDEX(Data_Products!$D$2:$D$33,MATCH(C2646,Data_Products!$A$2:$A$33,0))</f>
        <v>73.81</v>
      </c>
      <c r="H2646" s="4" t="str">
        <f aca="false">INDEX(Data_Products!$C$2:$C$33,MATCH(C2646,Data_Products!$A$2:$A$33,0))</f>
        <v>Insulation</v>
      </c>
      <c r="I2646" s="10" t="n">
        <f aca="false">D2646*(E2646-G2646)</f>
        <v>308.88</v>
      </c>
      <c r="J2646" s="11" t="n">
        <f aca="false">IFERROR(I2646/F2646,0)</f>
        <v>0.18863361547763</v>
      </c>
      <c r="K2646" s="4" t="str">
        <f aca="false">IFERROR(INDEX(Data_Orders!$F$2:$F$4727,MATCH(B2646,Data_Orders!$A$2:$A$4727,0)),"")</f>
        <v>Contractor</v>
      </c>
      <c r="L2646" s="4" t="str">
        <f aca="false">IFERROR(INDEX(Data_Orders!$D$2:$D$4727,MATCH(B2646,Data_Orders!$A$2:$A$4727,0)),"")</f>
        <v>Northampton</v>
      </c>
    </row>
    <row r="2647" customFormat="false" ht="15" hidden="false" customHeight="false" outlineLevel="0" collapsed="false">
      <c r="A2647" s="4" t="s">
        <v>8463</v>
      </c>
      <c r="B2647" s="4" t="s">
        <v>1964</v>
      </c>
      <c r="C2647" s="4" t="s">
        <v>1039</v>
      </c>
      <c r="D2647" s="4" t="n">
        <v>16</v>
      </c>
      <c r="E2647" s="4" t="n">
        <v>160.41</v>
      </c>
      <c r="F2647" s="4" t="n">
        <v>2566.56</v>
      </c>
      <c r="G2647" s="4" t="n">
        <f aca="false">INDEX(Data_Products!$D$2:$D$33,MATCH(C2647,Data_Products!$A$2:$A$33,0))</f>
        <v>99.74</v>
      </c>
      <c r="H2647" s="4" t="str">
        <f aca="false">INDEX(Data_Products!$C$2:$C$33,MATCH(C2647,Data_Products!$A$2:$A$33,0))</f>
        <v>Insulation</v>
      </c>
      <c r="I2647" s="10" t="n">
        <f aca="false">D2647*(E2647-G2647)</f>
        <v>970.72</v>
      </c>
      <c r="J2647" s="11" t="n">
        <f aca="false">IFERROR(I2647/F2647,0)</f>
        <v>0.378218315566361</v>
      </c>
      <c r="K2647" s="4" t="str">
        <f aca="false">IFERROR(INDEX(Data_Orders!$F$2:$F$4727,MATCH(B2647,Data_Orders!$A$2:$A$4727,0)),"")</f>
        <v>Contractor</v>
      </c>
      <c r="L2647" s="4" t="str">
        <f aca="false">IFERROR(INDEX(Data_Orders!$D$2:$D$4727,MATCH(B2647,Data_Orders!$A$2:$A$4727,0)),"")</f>
        <v>Northampton</v>
      </c>
    </row>
    <row r="2648" customFormat="false" ht="15" hidden="false" customHeight="false" outlineLevel="0" collapsed="false">
      <c r="A2648" s="4" t="s">
        <v>8464</v>
      </c>
      <c r="B2648" s="4" t="s">
        <v>1965</v>
      </c>
      <c r="C2648" s="4" t="s">
        <v>1044</v>
      </c>
      <c r="D2648" s="4" t="n">
        <v>3</v>
      </c>
      <c r="E2648" s="4" t="n">
        <v>190.44</v>
      </c>
      <c r="F2648" s="4" t="n">
        <v>571.32</v>
      </c>
      <c r="G2648" s="4" t="n">
        <f aca="false">INDEX(Data_Products!$D$2:$D$33,MATCH(C2648,Data_Products!$A$2:$A$33,0))</f>
        <v>115.48</v>
      </c>
      <c r="H2648" s="4" t="str">
        <f aca="false">INDEX(Data_Products!$C$2:$C$33,MATCH(C2648,Data_Products!$A$2:$A$33,0))</f>
        <v>Tools &amp; Fixings</v>
      </c>
      <c r="I2648" s="10" t="n">
        <f aca="false">D2648*(E2648-G2648)</f>
        <v>224.88</v>
      </c>
      <c r="J2648" s="11" t="n">
        <f aca="false">IFERROR(I2648/F2648,0)</f>
        <v>0.393614786809494</v>
      </c>
      <c r="K2648" s="4" t="str">
        <f aca="false">IFERROR(INDEX(Data_Orders!$F$2:$F$4727,MATCH(B2648,Data_Orders!$A$2:$A$4727,0)),"")</f>
        <v>Contractor</v>
      </c>
      <c r="L2648" s="4" t="str">
        <f aca="false">IFERROR(INDEX(Data_Orders!$D$2:$D$4727,MATCH(B2648,Data_Orders!$A$2:$A$4727,0)),"")</f>
        <v>Northampton</v>
      </c>
    </row>
    <row r="2649" customFormat="false" ht="15" hidden="false" customHeight="false" outlineLevel="0" collapsed="false">
      <c r="A2649" s="4" t="s">
        <v>8465</v>
      </c>
      <c r="B2649" s="4" t="s">
        <v>1965</v>
      </c>
      <c r="C2649" s="4" t="s">
        <v>1048</v>
      </c>
      <c r="D2649" s="4" t="n">
        <v>19</v>
      </c>
      <c r="E2649" s="4" t="n">
        <v>112.72</v>
      </c>
      <c r="F2649" s="4" t="n">
        <v>2141.68</v>
      </c>
      <c r="G2649" s="4" t="n">
        <f aca="false">INDEX(Data_Products!$D$2:$D$33,MATCH(C2649,Data_Products!$A$2:$A$33,0))</f>
        <v>83.21</v>
      </c>
      <c r="H2649" s="4" t="str">
        <f aca="false">INDEX(Data_Products!$C$2:$C$33,MATCH(C2649,Data_Products!$A$2:$A$33,0))</f>
        <v>Tools &amp; Fixings</v>
      </c>
      <c r="I2649" s="10" t="n">
        <f aca="false">D2649*(E2649-G2649)</f>
        <v>560.69</v>
      </c>
      <c r="J2649" s="11" t="n">
        <f aca="false">IFERROR(I2649/F2649,0)</f>
        <v>0.261799148332151</v>
      </c>
      <c r="K2649" s="4" t="str">
        <f aca="false">IFERROR(INDEX(Data_Orders!$F$2:$F$4727,MATCH(B2649,Data_Orders!$A$2:$A$4727,0)),"")</f>
        <v>Contractor</v>
      </c>
      <c r="L2649" s="4" t="str">
        <f aca="false">IFERROR(INDEX(Data_Orders!$D$2:$D$4727,MATCH(B2649,Data_Orders!$A$2:$A$4727,0)),"")</f>
        <v>Northampton</v>
      </c>
    </row>
    <row r="2650" customFormat="false" ht="15" hidden="false" customHeight="false" outlineLevel="0" collapsed="false">
      <c r="A2650" s="4" t="s">
        <v>8466</v>
      </c>
      <c r="B2650" s="4" t="s">
        <v>1965</v>
      </c>
      <c r="C2650" s="4" t="s">
        <v>1068</v>
      </c>
      <c r="D2650" s="4" t="n">
        <v>14</v>
      </c>
      <c r="E2650" s="4" t="n">
        <v>86.28</v>
      </c>
      <c r="F2650" s="4" t="n">
        <v>1207.92</v>
      </c>
      <c r="G2650" s="4" t="n">
        <f aca="false">INDEX(Data_Products!$D$2:$D$33,MATCH(C2650,Data_Products!$A$2:$A$33,0))</f>
        <v>68.55</v>
      </c>
      <c r="H2650" s="4" t="str">
        <f aca="false">INDEX(Data_Products!$C$2:$C$33,MATCH(C2650,Data_Products!$A$2:$A$33,0))</f>
        <v>Plumbing &amp; Drainage</v>
      </c>
      <c r="I2650" s="10" t="n">
        <f aca="false">D2650*(E2650-G2650)</f>
        <v>248.22</v>
      </c>
      <c r="J2650" s="11" t="n">
        <f aca="false">IFERROR(I2650/F2650,0)</f>
        <v>0.205493741307371</v>
      </c>
      <c r="K2650" s="4" t="str">
        <f aca="false">IFERROR(INDEX(Data_Orders!$F$2:$F$4727,MATCH(B2650,Data_Orders!$A$2:$A$4727,0)),"")</f>
        <v>Contractor</v>
      </c>
      <c r="L2650" s="4" t="str">
        <f aca="false">IFERROR(INDEX(Data_Orders!$D$2:$D$4727,MATCH(B2650,Data_Orders!$A$2:$A$4727,0)),"")</f>
        <v>Northampton</v>
      </c>
    </row>
    <row r="2651" customFormat="false" ht="15" hidden="false" customHeight="false" outlineLevel="0" collapsed="false">
      <c r="A2651" s="4" t="s">
        <v>8467</v>
      </c>
      <c r="B2651" s="4" t="s">
        <v>1965</v>
      </c>
      <c r="C2651" s="4" t="s">
        <v>1026</v>
      </c>
      <c r="D2651" s="4" t="n">
        <v>17</v>
      </c>
      <c r="E2651" s="4" t="n">
        <v>184.05</v>
      </c>
      <c r="F2651" s="4" t="n">
        <v>3128.85</v>
      </c>
      <c r="G2651" s="4" t="n">
        <f aca="false">INDEX(Data_Products!$D$2:$D$33,MATCH(C2651,Data_Products!$A$2:$A$33,0))</f>
        <v>147.44</v>
      </c>
      <c r="H2651" s="4" t="str">
        <f aca="false">INDEX(Data_Products!$C$2:$C$33,MATCH(C2651,Data_Products!$A$2:$A$33,0))</f>
        <v>Cement &amp; Aggregates</v>
      </c>
      <c r="I2651" s="10" t="n">
        <f aca="false">D2651*(E2651-G2651)</f>
        <v>622.37</v>
      </c>
      <c r="J2651" s="11" t="n">
        <f aca="false">IFERROR(I2651/F2651,0)</f>
        <v>0.19891333876664</v>
      </c>
      <c r="K2651" s="4" t="str">
        <f aca="false">IFERROR(INDEX(Data_Orders!$F$2:$F$4727,MATCH(B2651,Data_Orders!$A$2:$A$4727,0)),"")</f>
        <v>Contractor</v>
      </c>
      <c r="L2651" s="4" t="str">
        <f aca="false">IFERROR(INDEX(Data_Orders!$D$2:$D$4727,MATCH(B2651,Data_Orders!$A$2:$A$4727,0)),"")</f>
        <v>Northampton</v>
      </c>
    </row>
    <row r="2652" customFormat="false" ht="15" hidden="false" customHeight="false" outlineLevel="0" collapsed="false">
      <c r="A2652" s="4" t="s">
        <v>8468</v>
      </c>
      <c r="B2652" s="4" t="s">
        <v>1965</v>
      </c>
      <c r="C2652" s="4" t="s">
        <v>1037</v>
      </c>
      <c r="D2652" s="4" t="n">
        <v>19</v>
      </c>
      <c r="E2652" s="4" t="n">
        <v>90.97</v>
      </c>
      <c r="F2652" s="4" t="n">
        <v>1728.43</v>
      </c>
      <c r="G2652" s="4" t="n">
        <f aca="false">INDEX(Data_Products!$D$2:$D$33,MATCH(C2652,Data_Products!$A$2:$A$33,0))</f>
        <v>73.81</v>
      </c>
      <c r="H2652" s="4" t="str">
        <f aca="false">INDEX(Data_Products!$C$2:$C$33,MATCH(C2652,Data_Products!$A$2:$A$33,0))</f>
        <v>Insulation</v>
      </c>
      <c r="I2652" s="10" t="n">
        <f aca="false">D2652*(E2652-G2652)</f>
        <v>326.04</v>
      </c>
      <c r="J2652" s="11" t="n">
        <f aca="false">IFERROR(I2652/F2652,0)</f>
        <v>0.18863361547763</v>
      </c>
      <c r="K2652" s="4" t="str">
        <f aca="false">IFERROR(INDEX(Data_Orders!$F$2:$F$4727,MATCH(B2652,Data_Orders!$A$2:$A$4727,0)),"")</f>
        <v>Contractor</v>
      </c>
      <c r="L2652" s="4" t="str">
        <f aca="false">IFERROR(INDEX(Data_Orders!$D$2:$D$4727,MATCH(B2652,Data_Orders!$A$2:$A$4727,0)),"")</f>
        <v>Northampton</v>
      </c>
    </row>
    <row r="2653" customFormat="false" ht="15" hidden="false" customHeight="false" outlineLevel="0" collapsed="false">
      <c r="A2653" s="4" t="s">
        <v>8469</v>
      </c>
      <c r="B2653" s="4" t="s">
        <v>1966</v>
      </c>
      <c r="C2653" s="4" t="s">
        <v>1059</v>
      </c>
      <c r="D2653" s="4" t="n">
        <v>8</v>
      </c>
      <c r="E2653" s="4" t="n">
        <v>103.63</v>
      </c>
      <c r="F2653" s="4" t="n">
        <v>829.04</v>
      </c>
      <c r="G2653" s="4" t="n">
        <f aca="false">INDEX(Data_Products!$D$2:$D$33,MATCH(C2653,Data_Products!$A$2:$A$33,0))</f>
        <v>82.55</v>
      </c>
      <c r="H2653" s="4" t="str">
        <f aca="false">INDEX(Data_Products!$C$2:$C$33,MATCH(C2653,Data_Products!$A$2:$A$33,0))</f>
        <v>Roofing</v>
      </c>
      <c r="I2653" s="10" t="n">
        <f aca="false">D2653*(E2653-G2653)</f>
        <v>168.64</v>
      </c>
      <c r="J2653" s="11" t="n">
        <f aca="false">IFERROR(I2653/F2653,0)</f>
        <v>0.203415999228023</v>
      </c>
      <c r="K2653" s="4" t="str">
        <f aca="false">IFERROR(INDEX(Data_Orders!$F$2:$F$4727,MATCH(B2653,Data_Orders!$A$2:$A$4727,0)),"")</f>
        <v>Contractor</v>
      </c>
      <c r="L2653" s="4" t="str">
        <f aca="false">IFERROR(INDEX(Data_Orders!$D$2:$D$4727,MATCH(B2653,Data_Orders!$A$2:$A$4727,0)),"")</f>
        <v>Northampton</v>
      </c>
    </row>
    <row r="2654" customFormat="false" ht="15" hidden="false" customHeight="false" outlineLevel="0" collapsed="false">
      <c r="A2654" s="4" t="s">
        <v>8470</v>
      </c>
      <c r="B2654" s="4" t="s">
        <v>1966</v>
      </c>
      <c r="C2654" s="4" t="s">
        <v>1015</v>
      </c>
      <c r="D2654" s="4" t="n">
        <v>12</v>
      </c>
      <c r="E2654" s="4" t="n">
        <v>122.01</v>
      </c>
      <c r="F2654" s="4" t="n">
        <v>1464.12</v>
      </c>
      <c r="G2654" s="4" t="n">
        <f aca="false">INDEX(Data_Products!$D$2:$D$33,MATCH(C2654,Data_Products!$A$2:$A$33,0))</f>
        <v>85.53</v>
      </c>
      <c r="H2654" s="4" t="str">
        <f aca="false">INDEX(Data_Products!$C$2:$C$33,MATCH(C2654,Data_Products!$A$2:$A$33,0))</f>
        <v>Timber</v>
      </c>
      <c r="I2654" s="10" t="n">
        <f aca="false">D2654*(E2654-G2654)</f>
        <v>437.76</v>
      </c>
      <c r="J2654" s="11" t="n">
        <f aca="false">IFERROR(I2654/F2654,0)</f>
        <v>0.298991885910991</v>
      </c>
      <c r="K2654" s="4" t="str">
        <f aca="false">IFERROR(INDEX(Data_Orders!$F$2:$F$4727,MATCH(B2654,Data_Orders!$A$2:$A$4727,0)),"")</f>
        <v>Contractor</v>
      </c>
      <c r="L2654" s="4" t="str">
        <f aca="false">IFERROR(INDEX(Data_Orders!$D$2:$D$4727,MATCH(B2654,Data_Orders!$A$2:$A$4727,0)),"")</f>
        <v>Northampton</v>
      </c>
    </row>
    <row r="2655" customFormat="false" ht="15" hidden="false" customHeight="false" outlineLevel="0" collapsed="false">
      <c r="A2655" s="4" t="s">
        <v>8471</v>
      </c>
      <c r="B2655" s="4" t="s">
        <v>1967</v>
      </c>
      <c r="C2655" s="4" t="s">
        <v>1070</v>
      </c>
      <c r="D2655" s="4" t="n">
        <v>12</v>
      </c>
      <c r="E2655" s="4" t="n">
        <v>230.32</v>
      </c>
      <c r="F2655" s="4" t="n">
        <v>2763.84</v>
      </c>
      <c r="G2655" s="4" t="n">
        <f aca="false">INDEX(Data_Products!$D$2:$D$33,MATCH(C2655,Data_Products!$A$2:$A$33,0))</f>
        <v>161.64</v>
      </c>
      <c r="H2655" s="4" t="str">
        <f aca="false">INDEX(Data_Products!$C$2:$C$33,MATCH(C2655,Data_Products!$A$2:$A$33,0))</f>
        <v>Landscaping</v>
      </c>
      <c r="I2655" s="10" t="n">
        <f aca="false">D2655*(E2655-G2655)</f>
        <v>824.16</v>
      </c>
      <c r="J2655" s="11" t="n">
        <f aca="false">IFERROR(I2655/F2655,0)</f>
        <v>0.298193817297673</v>
      </c>
      <c r="K2655" s="4" t="str">
        <f aca="false">IFERROR(INDEX(Data_Orders!$F$2:$F$4727,MATCH(B2655,Data_Orders!$A$2:$A$4727,0)),"")</f>
        <v>Contractor</v>
      </c>
      <c r="L2655" s="4" t="str">
        <f aca="false">IFERROR(INDEX(Data_Orders!$D$2:$D$4727,MATCH(B2655,Data_Orders!$A$2:$A$4727,0)),"")</f>
        <v>Northampton</v>
      </c>
    </row>
    <row r="2656" customFormat="false" ht="15" hidden="false" customHeight="false" outlineLevel="0" collapsed="false">
      <c r="A2656" s="4" t="s">
        <v>8472</v>
      </c>
      <c r="B2656" s="4" t="s">
        <v>1967</v>
      </c>
      <c r="C2656" s="4" t="s">
        <v>1010</v>
      </c>
      <c r="D2656" s="4" t="n">
        <v>18</v>
      </c>
      <c r="E2656" s="4" t="n">
        <v>135.95</v>
      </c>
      <c r="F2656" s="4" t="n">
        <v>2447.1</v>
      </c>
      <c r="G2656" s="4" t="n">
        <f aca="false">INDEX(Data_Products!$D$2:$D$33,MATCH(C2656,Data_Products!$A$2:$A$33,0))</f>
        <v>111.1</v>
      </c>
      <c r="H2656" s="4" t="str">
        <f aca="false">INDEX(Data_Products!$C$2:$C$33,MATCH(C2656,Data_Products!$A$2:$A$33,0))</f>
        <v>Timber</v>
      </c>
      <c r="I2656" s="10" t="n">
        <f aca="false">D2656*(E2656-G2656)</f>
        <v>447.3</v>
      </c>
      <c r="J2656" s="11" t="n">
        <f aca="false">IFERROR(I2656/F2656,0)</f>
        <v>0.18278778962854</v>
      </c>
      <c r="K2656" s="4" t="str">
        <f aca="false">IFERROR(INDEX(Data_Orders!$F$2:$F$4727,MATCH(B2656,Data_Orders!$A$2:$A$4727,0)),"")</f>
        <v>Contractor</v>
      </c>
      <c r="L2656" s="4" t="str">
        <f aca="false">IFERROR(INDEX(Data_Orders!$D$2:$D$4727,MATCH(B2656,Data_Orders!$A$2:$A$4727,0)),"")</f>
        <v>Northampton</v>
      </c>
    </row>
    <row r="2657" customFormat="false" ht="15" hidden="false" customHeight="false" outlineLevel="0" collapsed="false">
      <c r="A2657" s="4" t="s">
        <v>8473</v>
      </c>
      <c r="B2657" s="4" t="s">
        <v>1968</v>
      </c>
      <c r="C2657" s="4" t="s">
        <v>1075</v>
      </c>
      <c r="D2657" s="4" t="n">
        <v>2</v>
      </c>
      <c r="E2657" s="4" t="n">
        <v>98.61</v>
      </c>
      <c r="F2657" s="4" t="n">
        <v>197.22</v>
      </c>
      <c r="G2657" s="4" t="n">
        <f aca="false">INDEX(Data_Products!$D$2:$D$33,MATCH(C2657,Data_Products!$A$2:$A$33,0))</f>
        <v>74.84</v>
      </c>
      <c r="H2657" s="4" t="str">
        <f aca="false">INDEX(Data_Products!$C$2:$C$33,MATCH(C2657,Data_Products!$A$2:$A$33,0))</f>
        <v>Landscaping</v>
      </c>
      <c r="I2657" s="10" t="n">
        <f aca="false">D2657*(E2657-G2657)</f>
        <v>47.54</v>
      </c>
      <c r="J2657" s="11" t="n">
        <f aca="false">IFERROR(I2657/F2657,0)</f>
        <v>0.24105060338708</v>
      </c>
      <c r="K2657" s="4" t="str">
        <f aca="false">IFERROR(INDEX(Data_Orders!$F$2:$F$4727,MATCH(B2657,Data_Orders!$A$2:$A$4727,0)),"")</f>
        <v>Contractor</v>
      </c>
      <c r="L2657" s="4" t="str">
        <f aca="false">IFERROR(INDEX(Data_Orders!$D$2:$D$4727,MATCH(B2657,Data_Orders!$A$2:$A$4727,0)),"")</f>
        <v>Northampton</v>
      </c>
    </row>
    <row r="2658" customFormat="false" ht="15" hidden="false" customHeight="false" outlineLevel="0" collapsed="false">
      <c r="A2658" s="4" t="s">
        <v>8474</v>
      </c>
      <c r="B2658" s="4" t="s">
        <v>1968</v>
      </c>
      <c r="C2658" s="4" t="s">
        <v>1017</v>
      </c>
      <c r="D2658" s="4" t="n">
        <v>12</v>
      </c>
      <c r="E2658" s="4" t="n">
        <v>49.15</v>
      </c>
      <c r="F2658" s="4" t="n">
        <v>589.8</v>
      </c>
      <c r="G2658" s="4" t="n">
        <f aca="false">INDEX(Data_Products!$D$2:$D$33,MATCH(C2658,Data_Products!$A$2:$A$33,0))</f>
        <v>31.44</v>
      </c>
      <c r="H2658" s="4" t="str">
        <f aca="false">INDEX(Data_Products!$C$2:$C$33,MATCH(C2658,Data_Products!$A$2:$A$33,0))</f>
        <v>Timber</v>
      </c>
      <c r="I2658" s="10" t="n">
        <f aca="false">D2658*(E2658-G2658)</f>
        <v>212.52</v>
      </c>
      <c r="J2658" s="11" t="n">
        <f aca="false">IFERROR(I2658/F2658,0)</f>
        <v>0.360325534079349</v>
      </c>
      <c r="K2658" s="4" t="str">
        <f aca="false">IFERROR(INDEX(Data_Orders!$F$2:$F$4727,MATCH(B2658,Data_Orders!$A$2:$A$4727,0)),"")</f>
        <v>Contractor</v>
      </c>
      <c r="L2658" s="4" t="str">
        <f aca="false">IFERROR(INDEX(Data_Orders!$D$2:$D$4727,MATCH(B2658,Data_Orders!$A$2:$A$4727,0)),"")</f>
        <v>Northampton</v>
      </c>
    </row>
    <row r="2659" customFormat="false" ht="15" hidden="false" customHeight="false" outlineLevel="0" collapsed="false">
      <c r="A2659" s="4" t="s">
        <v>8475</v>
      </c>
      <c r="B2659" s="4" t="s">
        <v>1969</v>
      </c>
      <c r="C2659" s="4" t="s">
        <v>1030</v>
      </c>
      <c r="D2659" s="4" t="n">
        <v>5</v>
      </c>
      <c r="E2659" s="4" t="n">
        <v>25.23</v>
      </c>
      <c r="F2659" s="4" t="n">
        <v>126.15</v>
      </c>
      <c r="G2659" s="4" t="n">
        <f aca="false">INDEX(Data_Products!$D$2:$D$33,MATCH(C2659,Data_Products!$A$2:$A$33,0))</f>
        <v>17.67</v>
      </c>
      <c r="H2659" s="4" t="str">
        <f aca="false">INDEX(Data_Products!$C$2:$C$33,MATCH(C2659,Data_Products!$A$2:$A$33,0))</f>
        <v>Cement &amp; Aggregates</v>
      </c>
      <c r="I2659" s="10" t="n">
        <f aca="false">D2659*(E2659-G2659)</f>
        <v>37.8</v>
      </c>
      <c r="J2659" s="11" t="n">
        <f aca="false">IFERROR(I2659/F2659,0)</f>
        <v>0.299643281807372</v>
      </c>
      <c r="K2659" s="4" t="str">
        <f aca="false">IFERROR(INDEX(Data_Orders!$F$2:$F$4727,MATCH(B2659,Data_Orders!$A$2:$A$4727,0)),"")</f>
        <v>Contractor</v>
      </c>
      <c r="L2659" s="4" t="str">
        <f aca="false">IFERROR(INDEX(Data_Orders!$D$2:$D$4727,MATCH(B2659,Data_Orders!$A$2:$A$4727,0)),"")</f>
        <v>Northampton</v>
      </c>
    </row>
    <row r="2660" customFormat="false" ht="15" hidden="false" customHeight="false" outlineLevel="0" collapsed="false">
      <c r="A2660" s="4" t="s">
        <v>8476</v>
      </c>
      <c r="B2660" s="4" t="s">
        <v>1969</v>
      </c>
      <c r="C2660" s="4" t="s">
        <v>1041</v>
      </c>
      <c r="D2660" s="4" t="n">
        <v>18</v>
      </c>
      <c r="E2660" s="4" t="n">
        <v>242.75</v>
      </c>
      <c r="F2660" s="4" t="n">
        <v>4369.5</v>
      </c>
      <c r="G2660" s="4" t="n">
        <f aca="false">INDEX(Data_Products!$D$2:$D$33,MATCH(C2660,Data_Products!$A$2:$A$33,0))</f>
        <v>142.94</v>
      </c>
      <c r="H2660" s="4" t="str">
        <f aca="false">INDEX(Data_Products!$C$2:$C$33,MATCH(C2660,Data_Products!$A$2:$A$33,0))</f>
        <v>Tools &amp; Fixings</v>
      </c>
      <c r="I2660" s="10" t="n">
        <f aca="false">D2660*(E2660-G2660)</f>
        <v>1796.58</v>
      </c>
      <c r="J2660" s="11" t="n">
        <f aca="false">IFERROR(I2660/F2660,0)</f>
        <v>0.411163748712667</v>
      </c>
      <c r="K2660" s="4" t="str">
        <f aca="false">IFERROR(INDEX(Data_Orders!$F$2:$F$4727,MATCH(B2660,Data_Orders!$A$2:$A$4727,0)),"")</f>
        <v>Contractor</v>
      </c>
      <c r="L2660" s="4" t="str">
        <f aca="false">IFERROR(INDEX(Data_Orders!$D$2:$D$4727,MATCH(B2660,Data_Orders!$A$2:$A$4727,0)),"")</f>
        <v>Northampton</v>
      </c>
    </row>
    <row r="2661" customFormat="false" ht="15" hidden="false" customHeight="false" outlineLevel="0" collapsed="false">
      <c r="A2661" s="4" t="s">
        <v>8477</v>
      </c>
      <c r="B2661" s="4" t="s">
        <v>1970</v>
      </c>
      <c r="C2661" s="4" t="s">
        <v>1024</v>
      </c>
      <c r="D2661" s="4" t="n">
        <v>8</v>
      </c>
      <c r="E2661" s="4" t="n">
        <v>137.14</v>
      </c>
      <c r="F2661" s="4" t="n">
        <v>1097.12</v>
      </c>
      <c r="G2661" s="4" t="n">
        <f aca="false">INDEX(Data_Products!$D$2:$D$33,MATCH(C2661,Data_Products!$A$2:$A$33,0))</f>
        <v>99.99</v>
      </c>
      <c r="H2661" s="4" t="str">
        <f aca="false">INDEX(Data_Products!$C$2:$C$33,MATCH(C2661,Data_Products!$A$2:$A$33,0))</f>
        <v>Cement &amp; Aggregates</v>
      </c>
      <c r="I2661" s="10" t="n">
        <f aca="false">D2661*(E2661-G2661)</f>
        <v>297.2</v>
      </c>
      <c r="J2661" s="11" t="n">
        <f aca="false">IFERROR(I2661/F2661,0)</f>
        <v>0.270891060230421</v>
      </c>
      <c r="K2661" s="4" t="str">
        <f aca="false">IFERROR(INDEX(Data_Orders!$F$2:$F$4727,MATCH(B2661,Data_Orders!$A$2:$A$4727,0)),"")</f>
        <v>Contractor</v>
      </c>
      <c r="L2661" s="4" t="str">
        <f aca="false">IFERROR(INDEX(Data_Orders!$D$2:$D$4727,MATCH(B2661,Data_Orders!$A$2:$A$4727,0)),"")</f>
        <v>Northampton</v>
      </c>
    </row>
    <row r="2662" customFormat="false" ht="15" hidden="false" customHeight="false" outlineLevel="0" collapsed="false">
      <c r="A2662" s="4" t="s">
        <v>8478</v>
      </c>
      <c r="B2662" s="4" t="s">
        <v>1970</v>
      </c>
      <c r="C2662" s="4" t="s">
        <v>1068</v>
      </c>
      <c r="D2662" s="4" t="n">
        <v>2</v>
      </c>
      <c r="E2662" s="4" t="n">
        <v>86.28</v>
      </c>
      <c r="F2662" s="4" t="n">
        <v>172.56</v>
      </c>
      <c r="G2662" s="4" t="n">
        <f aca="false">INDEX(Data_Products!$D$2:$D$33,MATCH(C2662,Data_Products!$A$2:$A$33,0))</f>
        <v>68.55</v>
      </c>
      <c r="H2662" s="4" t="str">
        <f aca="false">INDEX(Data_Products!$C$2:$C$33,MATCH(C2662,Data_Products!$A$2:$A$33,0))</f>
        <v>Plumbing &amp; Drainage</v>
      </c>
      <c r="I2662" s="10" t="n">
        <f aca="false">D2662*(E2662-G2662)</f>
        <v>35.46</v>
      </c>
      <c r="J2662" s="11" t="n">
        <f aca="false">IFERROR(I2662/F2662,0)</f>
        <v>0.205493741307371</v>
      </c>
      <c r="K2662" s="4" t="str">
        <f aca="false">IFERROR(INDEX(Data_Orders!$F$2:$F$4727,MATCH(B2662,Data_Orders!$A$2:$A$4727,0)),"")</f>
        <v>Contractor</v>
      </c>
      <c r="L2662" s="4" t="str">
        <f aca="false">IFERROR(INDEX(Data_Orders!$D$2:$D$4727,MATCH(B2662,Data_Orders!$A$2:$A$4727,0)),"")</f>
        <v>Northampton</v>
      </c>
    </row>
    <row r="2663" customFormat="false" ht="15" hidden="false" customHeight="false" outlineLevel="0" collapsed="false">
      <c r="A2663" s="4" t="s">
        <v>8479</v>
      </c>
      <c r="B2663" s="4" t="s">
        <v>1971</v>
      </c>
      <c r="C2663" s="4" t="s">
        <v>1017</v>
      </c>
      <c r="D2663" s="4" t="n">
        <v>5</v>
      </c>
      <c r="E2663" s="4" t="n">
        <v>49.15</v>
      </c>
      <c r="F2663" s="4" t="n">
        <v>245.75</v>
      </c>
      <c r="G2663" s="4" t="n">
        <f aca="false">INDEX(Data_Products!$D$2:$D$33,MATCH(C2663,Data_Products!$A$2:$A$33,0))</f>
        <v>31.44</v>
      </c>
      <c r="H2663" s="4" t="str">
        <f aca="false">INDEX(Data_Products!$C$2:$C$33,MATCH(C2663,Data_Products!$A$2:$A$33,0))</f>
        <v>Timber</v>
      </c>
      <c r="I2663" s="10" t="n">
        <f aca="false">D2663*(E2663-G2663)</f>
        <v>88.55</v>
      </c>
      <c r="J2663" s="11" t="n">
        <f aca="false">IFERROR(I2663/F2663,0)</f>
        <v>0.360325534079349</v>
      </c>
      <c r="K2663" s="4" t="str">
        <f aca="false">IFERROR(INDEX(Data_Orders!$F$2:$F$4727,MATCH(B2663,Data_Orders!$A$2:$A$4727,0)),"")</f>
        <v>Contractor</v>
      </c>
      <c r="L2663" s="4" t="str">
        <f aca="false">IFERROR(INDEX(Data_Orders!$D$2:$D$4727,MATCH(B2663,Data_Orders!$A$2:$A$4727,0)),"")</f>
        <v>Northampton</v>
      </c>
    </row>
    <row r="2664" customFormat="false" ht="15" hidden="false" customHeight="false" outlineLevel="0" collapsed="false">
      <c r="A2664" s="4" t="s">
        <v>8480</v>
      </c>
      <c r="B2664" s="4" t="s">
        <v>1971</v>
      </c>
      <c r="C2664" s="4" t="s">
        <v>1077</v>
      </c>
      <c r="D2664" s="4" t="n">
        <v>13</v>
      </c>
      <c r="E2664" s="4" t="n">
        <v>46.61</v>
      </c>
      <c r="F2664" s="4" t="n">
        <v>605.93</v>
      </c>
      <c r="G2664" s="4" t="n">
        <f aca="false">INDEX(Data_Products!$D$2:$D$33,MATCH(C2664,Data_Products!$A$2:$A$33,0))</f>
        <v>36.87</v>
      </c>
      <c r="H2664" s="4" t="str">
        <f aca="false">INDEX(Data_Products!$C$2:$C$33,MATCH(C2664,Data_Products!$A$2:$A$33,0))</f>
        <v>Landscaping</v>
      </c>
      <c r="I2664" s="10" t="n">
        <f aca="false">D2664*(E2664-G2664)</f>
        <v>126.62</v>
      </c>
      <c r="J2664" s="11" t="n">
        <f aca="false">IFERROR(I2664/F2664,0)</f>
        <v>0.208968032611028</v>
      </c>
      <c r="K2664" s="4" t="str">
        <f aca="false">IFERROR(INDEX(Data_Orders!$F$2:$F$4727,MATCH(B2664,Data_Orders!$A$2:$A$4727,0)),"")</f>
        <v>Contractor</v>
      </c>
      <c r="L2664" s="4" t="str">
        <f aca="false">IFERROR(INDEX(Data_Orders!$D$2:$D$4727,MATCH(B2664,Data_Orders!$A$2:$A$4727,0)),"")</f>
        <v>Northampton</v>
      </c>
    </row>
    <row r="2665" customFormat="false" ht="15" hidden="false" customHeight="false" outlineLevel="0" collapsed="false">
      <c r="A2665" s="4" t="s">
        <v>8481</v>
      </c>
      <c r="B2665" s="4" t="s">
        <v>1972</v>
      </c>
      <c r="C2665" s="4" t="s">
        <v>1059</v>
      </c>
      <c r="D2665" s="4" t="n">
        <v>14</v>
      </c>
      <c r="E2665" s="4" t="n">
        <v>103.63</v>
      </c>
      <c r="F2665" s="4" t="n">
        <v>1450.82</v>
      </c>
      <c r="G2665" s="4" t="n">
        <f aca="false">INDEX(Data_Products!$D$2:$D$33,MATCH(C2665,Data_Products!$A$2:$A$33,0))</f>
        <v>82.55</v>
      </c>
      <c r="H2665" s="4" t="str">
        <f aca="false">INDEX(Data_Products!$C$2:$C$33,MATCH(C2665,Data_Products!$A$2:$A$33,0))</f>
        <v>Roofing</v>
      </c>
      <c r="I2665" s="10" t="n">
        <f aca="false">D2665*(E2665-G2665)</f>
        <v>295.12</v>
      </c>
      <c r="J2665" s="11" t="n">
        <f aca="false">IFERROR(I2665/F2665,0)</f>
        <v>0.203415999228023</v>
      </c>
      <c r="K2665" s="4" t="str">
        <f aca="false">IFERROR(INDEX(Data_Orders!$F$2:$F$4727,MATCH(B2665,Data_Orders!$A$2:$A$4727,0)),"")</f>
        <v>Contractor</v>
      </c>
      <c r="L2665" s="4" t="str">
        <f aca="false">IFERROR(INDEX(Data_Orders!$D$2:$D$4727,MATCH(B2665,Data_Orders!$A$2:$A$4727,0)),"")</f>
        <v>Northampton</v>
      </c>
    </row>
    <row r="2666" customFormat="false" ht="15" hidden="false" customHeight="false" outlineLevel="0" collapsed="false">
      <c r="A2666" s="4" t="s">
        <v>8482</v>
      </c>
      <c r="B2666" s="4" t="s">
        <v>1973</v>
      </c>
      <c r="C2666" s="4" t="s">
        <v>1059</v>
      </c>
      <c r="D2666" s="4" t="n">
        <v>4</v>
      </c>
      <c r="E2666" s="4" t="n">
        <v>103.63</v>
      </c>
      <c r="F2666" s="4" t="n">
        <v>414.52</v>
      </c>
      <c r="G2666" s="4" t="n">
        <f aca="false">INDEX(Data_Products!$D$2:$D$33,MATCH(C2666,Data_Products!$A$2:$A$33,0))</f>
        <v>82.55</v>
      </c>
      <c r="H2666" s="4" t="str">
        <f aca="false">INDEX(Data_Products!$C$2:$C$33,MATCH(C2666,Data_Products!$A$2:$A$33,0))</f>
        <v>Roofing</v>
      </c>
      <c r="I2666" s="10" t="n">
        <f aca="false">D2666*(E2666-G2666)</f>
        <v>84.32</v>
      </c>
      <c r="J2666" s="11" t="n">
        <f aca="false">IFERROR(I2666/F2666,0)</f>
        <v>0.203415999228023</v>
      </c>
      <c r="K2666" s="4" t="str">
        <f aca="false">IFERROR(INDEX(Data_Orders!$F$2:$F$4727,MATCH(B2666,Data_Orders!$A$2:$A$4727,0)),"")</f>
        <v>Contractor</v>
      </c>
      <c r="L2666" s="4" t="str">
        <f aca="false">IFERROR(INDEX(Data_Orders!$D$2:$D$4727,MATCH(B2666,Data_Orders!$A$2:$A$4727,0)),"")</f>
        <v>Northampton</v>
      </c>
    </row>
    <row r="2667" customFormat="false" ht="15" hidden="false" customHeight="false" outlineLevel="0" collapsed="false">
      <c r="A2667" s="4" t="s">
        <v>8483</v>
      </c>
      <c r="B2667" s="4" t="s">
        <v>1974</v>
      </c>
      <c r="C2667" s="4" t="s">
        <v>1015</v>
      </c>
      <c r="D2667" s="4" t="n">
        <v>6</v>
      </c>
      <c r="E2667" s="4" t="n">
        <v>122.01</v>
      </c>
      <c r="F2667" s="4" t="n">
        <v>732.06</v>
      </c>
      <c r="G2667" s="4" t="n">
        <f aca="false">INDEX(Data_Products!$D$2:$D$33,MATCH(C2667,Data_Products!$A$2:$A$33,0))</f>
        <v>85.53</v>
      </c>
      <c r="H2667" s="4" t="str">
        <f aca="false">INDEX(Data_Products!$C$2:$C$33,MATCH(C2667,Data_Products!$A$2:$A$33,0))</f>
        <v>Timber</v>
      </c>
      <c r="I2667" s="10" t="n">
        <f aca="false">D2667*(E2667-G2667)</f>
        <v>218.88</v>
      </c>
      <c r="J2667" s="11" t="n">
        <f aca="false">IFERROR(I2667/F2667,0)</f>
        <v>0.298991885910991</v>
      </c>
      <c r="K2667" s="4" t="str">
        <f aca="false">IFERROR(INDEX(Data_Orders!$F$2:$F$4727,MATCH(B2667,Data_Orders!$A$2:$A$4727,0)),"")</f>
        <v>Contractor</v>
      </c>
      <c r="L2667" s="4" t="str">
        <f aca="false">IFERROR(INDEX(Data_Orders!$D$2:$D$4727,MATCH(B2667,Data_Orders!$A$2:$A$4727,0)),"")</f>
        <v>Northampton</v>
      </c>
    </row>
    <row r="2668" customFormat="false" ht="15" hidden="false" customHeight="false" outlineLevel="0" collapsed="false">
      <c r="A2668" s="4" t="s">
        <v>8484</v>
      </c>
      <c r="B2668" s="4" t="s">
        <v>1974</v>
      </c>
      <c r="C2668" s="4" t="s">
        <v>1044</v>
      </c>
      <c r="D2668" s="4" t="n">
        <v>1</v>
      </c>
      <c r="E2668" s="4" t="n">
        <v>190.44</v>
      </c>
      <c r="F2668" s="4" t="n">
        <v>190.44</v>
      </c>
      <c r="G2668" s="4" t="n">
        <f aca="false">INDEX(Data_Products!$D$2:$D$33,MATCH(C2668,Data_Products!$A$2:$A$33,0))</f>
        <v>115.48</v>
      </c>
      <c r="H2668" s="4" t="str">
        <f aca="false">INDEX(Data_Products!$C$2:$C$33,MATCH(C2668,Data_Products!$A$2:$A$33,0))</f>
        <v>Tools &amp; Fixings</v>
      </c>
      <c r="I2668" s="10" t="n">
        <f aca="false">D2668*(E2668-G2668)</f>
        <v>74.96</v>
      </c>
      <c r="J2668" s="11" t="n">
        <f aca="false">IFERROR(I2668/F2668,0)</f>
        <v>0.393614786809494</v>
      </c>
      <c r="K2668" s="4" t="str">
        <f aca="false">IFERROR(INDEX(Data_Orders!$F$2:$F$4727,MATCH(B2668,Data_Orders!$A$2:$A$4727,0)),"")</f>
        <v>Contractor</v>
      </c>
      <c r="L2668" s="4" t="str">
        <f aca="false">IFERROR(INDEX(Data_Orders!$D$2:$D$4727,MATCH(B2668,Data_Orders!$A$2:$A$4727,0)),"")</f>
        <v>Northampton</v>
      </c>
    </row>
    <row r="2669" customFormat="false" ht="15" hidden="false" customHeight="false" outlineLevel="0" collapsed="false">
      <c r="A2669" s="4" t="s">
        <v>8485</v>
      </c>
      <c r="B2669" s="4" t="s">
        <v>1974</v>
      </c>
      <c r="C2669" s="4" t="s">
        <v>1068</v>
      </c>
      <c r="D2669" s="4" t="n">
        <v>5</v>
      </c>
      <c r="E2669" s="4" t="n">
        <v>86.28</v>
      </c>
      <c r="F2669" s="4" t="n">
        <v>431.4</v>
      </c>
      <c r="G2669" s="4" t="n">
        <f aca="false">INDEX(Data_Products!$D$2:$D$33,MATCH(C2669,Data_Products!$A$2:$A$33,0))</f>
        <v>68.55</v>
      </c>
      <c r="H2669" s="4" t="str">
        <f aca="false">INDEX(Data_Products!$C$2:$C$33,MATCH(C2669,Data_Products!$A$2:$A$33,0))</f>
        <v>Plumbing &amp; Drainage</v>
      </c>
      <c r="I2669" s="10" t="n">
        <f aca="false">D2669*(E2669-G2669)</f>
        <v>88.65</v>
      </c>
      <c r="J2669" s="11" t="n">
        <f aca="false">IFERROR(I2669/F2669,0)</f>
        <v>0.205493741307371</v>
      </c>
      <c r="K2669" s="4" t="str">
        <f aca="false">IFERROR(INDEX(Data_Orders!$F$2:$F$4727,MATCH(B2669,Data_Orders!$A$2:$A$4727,0)),"")</f>
        <v>Contractor</v>
      </c>
      <c r="L2669" s="4" t="str">
        <f aca="false">IFERROR(INDEX(Data_Orders!$D$2:$D$4727,MATCH(B2669,Data_Orders!$A$2:$A$4727,0)),"")</f>
        <v>Northampton</v>
      </c>
    </row>
    <row r="2670" customFormat="false" ht="15" hidden="false" customHeight="false" outlineLevel="0" collapsed="false">
      <c r="A2670" s="4" t="s">
        <v>8486</v>
      </c>
      <c r="B2670" s="4" t="s">
        <v>1974</v>
      </c>
      <c r="C2670" s="4" t="s">
        <v>1052</v>
      </c>
      <c r="D2670" s="4" t="n">
        <v>12</v>
      </c>
      <c r="E2670" s="4" t="n">
        <v>205.71</v>
      </c>
      <c r="F2670" s="4" t="n">
        <v>2468.52</v>
      </c>
      <c r="G2670" s="4" t="n">
        <f aca="false">INDEX(Data_Products!$D$2:$D$33,MATCH(C2670,Data_Products!$A$2:$A$33,0))</f>
        <v>152.29</v>
      </c>
      <c r="H2670" s="4" t="str">
        <f aca="false">INDEX(Data_Products!$C$2:$C$33,MATCH(C2670,Data_Products!$A$2:$A$33,0))</f>
        <v>Roofing</v>
      </c>
      <c r="I2670" s="10" t="n">
        <f aca="false">D2670*(E2670-G2670)</f>
        <v>641.04</v>
      </c>
      <c r="J2670" s="11" t="n">
        <f aca="false">IFERROR(I2670/F2670,0)</f>
        <v>0.259685965679841</v>
      </c>
      <c r="K2670" s="4" t="str">
        <f aca="false">IFERROR(INDEX(Data_Orders!$F$2:$F$4727,MATCH(B2670,Data_Orders!$A$2:$A$4727,0)),"")</f>
        <v>Contractor</v>
      </c>
      <c r="L2670" s="4" t="str">
        <f aca="false">IFERROR(INDEX(Data_Orders!$D$2:$D$4727,MATCH(B2670,Data_Orders!$A$2:$A$4727,0)),"")</f>
        <v>Northampton</v>
      </c>
    </row>
    <row r="2671" customFormat="false" ht="15" hidden="false" customHeight="false" outlineLevel="0" collapsed="false">
      <c r="A2671" s="4" t="s">
        <v>8487</v>
      </c>
      <c r="B2671" s="4" t="s">
        <v>1974</v>
      </c>
      <c r="C2671" s="4" t="s">
        <v>1070</v>
      </c>
      <c r="D2671" s="4" t="n">
        <v>5</v>
      </c>
      <c r="E2671" s="4" t="n">
        <v>230.32</v>
      </c>
      <c r="F2671" s="4" t="n">
        <v>1151.6</v>
      </c>
      <c r="G2671" s="4" t="n">
        <f aca="false">INDEX(Data_Products!$D$2:$D$33,MATCH(C2671,Data_Products!$A$2:$A$33,0))</f>
        <v>161.64</v>
      </c>
      <c r="H2671" s="4" t="str">
        <f aca="false">INDEX(Data_Products!$C$2:$C$33,MATCH(C2671,Data_Products!$A$2:$A$33,0))</f>
        <v>Landscaping</v>
      </c>
      <c r="I2671" s="10" t="n">
        <f aca="false">D2671*(E2671-G2671)</f>
        <v>343.4</v>
      </c>
      <c r="J2671" s="11" t="n">
        <f aca="false">IFERROR(I2671/F2671,0)</f>
        <v>0.298193817297673</v>
      </c>
      <c r="K2671" s="4" t="str">
        <f aca="false">IFERROR(INDEX(Data_Orders!$F$2:$F$4727,MATCH(B2671,Data_Orders!$A$2:$A$4727,0)),"")</f>
        <v>Contractor</v>
      </c>
      <c r="L2671" s="4" t="str">
        <f aca="false">IFERROR(INDEX(Data_Orders!$D$2:$D$4727,MATCH(B2671,Data_Orders!$A$2:$A$4727,0)),"")</f>
        <v>Northampton</v>
      </c>
    </row>
    <row r="2672" customFormat="false" ht="15" hidden="false" customHeight="false" outlineLevel="0" collapsed="false">
      <c r="A2672" s="4" t="s">
        <v>8488</v>
      </c>
      <c r="B2672" s="4" t="s">
        <v>1975</v>
      </c>
      <c r="C2672" s="4" t="s">
        <v>1015</v>
      </c>
      <c r="D2672" s="4" t="n">
        <v>19</v>
      </c>
      <c r="E2672" s="4" t="n">
        <v>122.01</v>
      </c>
      <c r="F2672" s="4" t="n">
        <v>2318.19</v>
      </c>
      <c r="G2672" s="4" t="n">
        <f aca="false">INDEX(Data_Products!$D$2:$D$33,MATCH(C2672,Data_Products!$A$2:$A$33,0))</f>
        <v>85.53</v>
      </c>
      <c r="H2672" s="4" t="str">
        <f aca="false">INDEX(Data_Products!$C$2:$C$33,MATCH(C2672,Data_Products!$A$2:$A$33,0))</f>
        <v>Timber</v>
      </c>
      <c r="I2672" s="10" t="n">
        <f aca="false">D2672*(E2672-G2672)</f>
        <v>693.12</v>
      </c>
      <c r="J2672" s="11" t="n">
        <f aca="false">IFERROR(I2672/F2672,0)</f>
        <v>0.298991885910991</v>
      </c>
      <c r="K2672" s="4" t="str">
        <f aca="false">IFERROR(INDEX(Data_Orders!$F$2:$F$4727,MATCH(B2672,Data_Orders!$A$2:$A$4727,0)),"")</f>
        <v>Contractor</v>
      </c>
      <c r="L2672" s="4" t="str">
        <f aca="false">IFERROR(INDEX(Data_Orders!$D$2:$D$4727,MATCH(B2672,Data_Orders!$A$2:$A$4727,0)),"")</f>
        <v>Northampton</v>
      </c>
    </row>
    <row r="2673" customFormat="false" ht="15" hidden="false" customHeight="false" outlineLevel="0" collapsed="false">
      <c r="A2673" s="4" t="s">
        <v>8489</v>
      </c>
      <c r="B2673" s="4" t="s">
        <v>1975</v>
      </c>
      <c r="C2673" s="4" t="s">
        <v>1010</v>
      </c>
      <c r="D2673" s="4" t="n">
        <v>14</v>
      </c>
      <c r="E2673" s="4" t="n">
        <v>135.95</v>
      </c>
      <c r="F2673" s="4" t="n">
        <v>1903.3</v>
      </c>
      <c r="G2673" s="4" t="n">
        <f aca="false">INDEX(Data_Products!$D$2:$D$33,MATCH(C2673,Data_Products!$A$2:$A$33,0))</f>
        <v>111.1</v>
      </c>
      <c r="H2673" s="4" t="str">
        <f aca="false">INDEX(Data_Products!$C$2:$C$33,MATCH(C2673,Data_Products!$A$2:$A$33,0))</f>
        <v>Timber</v>
      </c>
      <c r="I2673" s="10" t="n">
        <f aca="false">D2673*(E2673-G2673)</f>
        <v>347.9</v>
      </c>
      <c r="J2673" s="11" t="n">
        <f aca="false">IFERROR(I2673/F2673,0)</f>
        <v>0.18278778962854</v>
      </c>
      <c r="K2673" s="4" t="str">
        <f aca="false">IFERROR(INDEX(Data_Orders!$F$2:$F$4727,MATCH(B2673,Data_Orders!$A$2:$A$4727,0)),"")</f>
        <v>Contractor</v>
      </c>
      <c r="L2673" s="4" t="str">
        <f aca="false">IFERROR(INDEX(Data_Orders!$D$2:$D$4727,MATCH(B2673,Data_Orders!$A$2:$A$4727,0)),"")</f>
        <v>Northampton</v>
      </c>
    </row>
    <row r="2674" customFormat="false" ht="15" hidden="false" customHeight="false" outlineLevel="0" collapsed="false">
      <c r="A2674" s="4" t="s">
        <v>8490</v>
      </c>
      <c r="B2674" s="4" t="s">
        <v>1976</v>
      </c>
      <c r="C2674" s="4" t="s">
        <v>1044</v>
      </c>
      <c r="D2674" s="4" t="n">
        <v>5</v>
      </c>
      <c r="E2674" s="4" t="n">
        <v>190.44</v>
      </c>
      <c r="F2674" s="4" t="n">
        <v>952.2</v>
      </c>
      <c r="G2674" s="4" t="n">
        <f aca="false">INDEX(Data_Products!$D$2:$D$33,MATCH(C2674,Data_Products!$A$2:$A$33,0))</f>
        <v>115.48</v>
      </c>
      <c r="H2674" s="4" t="str">
        <f aca="false">INDEX(Data_Products!$C$2:$C$33,MATCH(C2674,Data_Products!$A$2:$A$33,0))</f>
        <v>Tools &amp; Fixings</v>
      </c>
      <c r="I2674" s="10" t="n">
        <f aca="false">D2674*(E2674-G2674)</f>
        <v>374.8</v>
      </c>
      <c r="J2674" s="11" t="n">
        <f aca="false">IFERROR(I2674/F2674,0)</f>
        <v>0.393614786809494</v>
      </c>
      <c r="K2674" s="4" t="str">
        <f aca="false">IFERROR(INDEX(Data_Orders!$F$2:$F$4727,MATCH(B2674,Data_Orders!$A$2:$A$4727,0)),"")</f>
        <v>Contractor</v>
      </c>
      <c r="L2674" s="4" t="str">
        <f aca="false">IFERROR(INDEX(Data_Orders!$D$2:$D$4727,MATCH(B2674,Data_Orders!$A$2:$A$4727,0)),"")</f>
        <v>Northampton</v>
      </c>
    </row>
    <row r="2675" customFormat="false" ht="15" hidden="false" customHeight="false" outlineLevel="0" collapsed="false">
      <c r="A2675" s="4" t="s">
        <v>8491</v>
      </c>
      <c r="B2675" s="4" t="s">
        <v>1976</v>
      </c>
      <c r="C2675" s="4" t="s">
        <v>1061</v>
      </c>
      <c r="D2675" s="4" t="n">
        <v>17</v>
      </c>
      <c r="E2675" s="4" t="n">
        <v>145.57</v>
      </c>
      <c r="F2675" s="4" t="n">
        <v>2474.69</v>
      </c>
      <c r="G2675" s="4" t="n">
        <f aca="false">INDEX(Data_Products!$D$2:$D$33,MATCH(C2675,Data_Products!$A$2:$A$33,0))</f>
        <v>119.29</v>
      </c>
      <c r="H2675" s="4" t="str">
        <f aca="false">INDEX(Data_Products!$C$2:$C$33,MATCH(C2675,Data_Products!$A$2:$A$33,0))</f>
        <v>Plumbing &amp; Drainage</v>
      </c>
      <c r="I2675" s="10" t="n">
        <f aca="false">D2675*(E2675-G2675)</f>
        <v>446.76</v>
      </c>
      <c r="J2675" s="11" t="n">
        <f aca="false">IFERROR(I2675/F2675,0)</f>
        <v>0.180531702960775</v>
      </c>
      <c r="K2675" s="4" t="str">
        <f aca="false">IFERROR(INDEX(Data_Orders!$F$2:$F$4727,MATCH(B2675,Data_Orders!$A$2:$A$4727,0)),"")</f>
        <v>Contractor</v>
      </c>
      <c r="L2675" s="4" t="str">
        <f aca="false">IFERROR(INDEX(Data_Orders!$D$2:$D$4727,MATCH(B2675,Data_Orders!$A$2:$A$4727,0)),"")</f>
        <v>Northampton</v>
      </c>
    </row>
    <row r="2676" customFormat="false" ht="15" hidden="false" customHeight="false" outlineLevel="0" collapsed="false">
      <c r="A2676" s="4" t="s">
        <v>8492</v>
      </c>
      <c r="B2676" s="4" t="s">
        <v>1977</v>
      </c>
      <c r="C2676" s="4" t="s">
        <v>1044</v>
      </c>
      <c r="D2676" s="4" t="n">
        <v>11</v>
      </c>
      <c r="E2676" s="4" t="n">
        <v>190.44</v>
      </c>
      <c r="F2676" s="4" t="n">
        <v>2094.84</v>
      </c>
      <c r="G2676" s="4" t="n">
        <f aca="false">INDEX(Data_Products!$D$2:$D$33,MATCH(C2676,Data_Products!$A$2:$A$33,0))</f>
        <v>115.48</v>
      </c>
      <c r="H2676" s="4" t="str">
        <f aca="false">INDEX(Data_Products!$C$2:$C$33,MATCH(C2676,Data_Products!$A$2:$A$33,0))</f>
        <v>Tools &amp; Fixings</v>
      </c>
      <c r="I2676" s="10" t="n">
        <f aca="false">D2676*(E2676-G2676)</f>
        <v>824.56</v>
      </c>
      <c r="J2676" s="11" t="n">
        <f aca="false">IFERROR(I2676/F2676,0)</f>
        <v>0.393614786809494</v>
      </c>
      <c r="K2676" s="4" t="str">
        <f aca="false">IFERROR(INDEX(Data_Orders!$F$2:$F$4727,MATCH(B2676,Data_Orders!$A$2:$A$4727,0)),"")</f>
        <v>Contractor</v>
      </c>
      <c r="L2676" s="4" t="str">
        <f aca="false">IFERROR(INDEX(Data_Orders!$D$2:$D$4727,MATCH(B2676,Data_Orders!$A$2:$A$4727,0)),"")</f>
        <v>Northampton</v>
      </c>
    </row>
    <row r="2677" customFormat="false" ht="15" hidden="false" customHeight="false" outlineLevel="0" collapsed="false">
      <c r="A2677" s="4" t="s">
        <v>8493</v>
      </c>
      <c r="B2677" s="4" t="s">
        <v>1977</v>
      </c>
      <c r="C2677" s="4" t="s">
        <v>1039</v>
      </c>
      <c r="D2677" s="4" t="n">
        <v>15</v>
      </c>
      <c r="E2677" s="4" t="n">
        <v>160.41</v>
      </c>
      <c r="F2677" s="4" t="n">
        <v>2406.15</v>
      </c>
      <c r="G2677" s="4" t="n">
        <f aca="false">INDEX(Data_Products!$D$2:$D$33,MATCH(C2677,Data_Products!$A$2:$A$33,0))</f>
        <v>99.74</v>
      </c>
      <c r="H2677" s="4" t="str">
        <f aca="false">INDEX(Data_Products!$C$2:$C$33,MATCH(C2677,Data_Products!$A$2:$A$33,0))</f>
        <v>Insulation</v>
      </c>
      <c r="I2677" s="10" t="n">
        <f aca="false">D2677*(E2677-G2677)</f>
        <v>910.05</v>
      </c>
      <c r="J2677" s="11" t="n">
        <f aca="false">IFERROR(I2677/F2677,0)</f>
        <v>0.378218315566361</v>
      </c>
      <c r="K2677" s="4" t="str">
        <f aca="false">IFERROR(INDEX(Data_Orders!$F$2:$F$4727,MATCH(B2677,Data_Orders!$A$2:$A$4727,0)),"")</f>
        <v>Contractor</v>
      </c>
      <c r="L2677" s="4" t="str">
        <f aca="false">IFERROR(INDEX(Data_Orders!$D$2:$D$4727,MATCH(B2677,Data_Orders!$A$2:$A$4727,0)),"")</f>
        <v>Northampton</v>
      </c>
    </row>
    <row r="2678" customFormat="false" ht="15" hidden="false" customHeight="false" outlineLevel="0" collapsed="false">
      <c r="A2678" s="4" t="s">
        <v>8494</v>
      </c>
      <c r="B2678" s="4" t="s">
        <v>1977</v>
      </c>
      <c r="C2678" s="4" t="s">
        <v>1061</v>
      </c>
      <c r="D2678" s="4" t="n">
        <v>1</v>
      </c>
      <c r="E2678" s="4" t="n">
        <v>145.57</v>
      </c>
      <c r="F2678" s="4" t="n">
        <v>145.57</v>
      </c>
      <c r="G2678" s="4" t="n">
        <f aca="false">INDEX(Data_Products!$D$2:$D$33,MATCH(C2678,Data_Products!$A$2:$A$33,0))</f>
        <v>119.29</v>
      </c>
      <c r="H2678" s="4" t="str">
        <f aca="false">INDEX(Data_Products!$C$2:$C$33,MATCH(C2678,Data_Products!$A$2:$A$33,0))</f>
        <v>Plumbing &amp; Drainage</v>
      </c>
      <c r="I2678" s="10" t="n">
        <f aca="false">D2678*(E2678-G2678)</f>
        <v>26.28</v>
      </c>
      <c r="J2678" s="11" t="n">
        <f aca="false">IFERROR(I2678/F2678,0)</f>
        <v>0.180531702960775</v>
      </c>
      <c r="K2678" s="4" t="str">
        <f aca="false">IFERROR(INDEX(Data_Orders!$F$2:$F$4727,MATCH(B2678,Data_Orders!$A$2:$A$4727,0)),"")</f>
        <v>Contractor</v>
      </c>
      <c r="L2678" s="4" t="str">
        <f aca="false">IFERROR(INDEX(Data_Orders!$D$2:$D$4727,MATCH(B2678,Data_Orders!$A$2:$A$4727,0)),"")</f>
        <v>Northampton</v>
      </c>
    </row>
    <row r="2679" customFormat="false" ht="15" hidden="false" customHeight="false" outlineLevel="0" collapsed="false">
      <c r="A2679" s="4" t="s">
        <v>8495</v>
      </c>
      <c r="B2679" s="4" t="s">
        <v>1978</v>
      </c>
      <c r="C2679" s="4" t="s">
        <v>1019</v>
      </c>
      <c r="D2679" s="4" t="n">
        <v>2</v>
      </c>
      <c r="E2679" s="4" t="n">
        <v>79.76</v>
      </c>
      <c r="F2679" s="4" t="n">
        <v>159.52</v>
      </c>
      <c r="G2679" s="4" t="n">
        <f aca="false">INDEX(Data_Products!$D$2:$D$33,MATCH(C2679,Data_Products!$A$2:$A$33,0))</f>
        <v>59.07</v>
      </c>
      <c r="H2679" s="4" t="str">
        <f aca="false">INDEX(Data_Products!$C$2:$C$33,MATCH(C2679,Data_Products!$A$2:$A$33,0))</f>
        <v>Timber</v>
      </c>
      <c r="I2679" s="10" t="n">
        <f aca="false">D2679*(E2679-G2679)</f>
        <v>41.38</v>
      </c>
      <c r="J2679" s="11" t="n">
        <f aca="false">IFERROR(I2679/F2679,0)</f>
        <v>0.259403209628887</v>
      </c>
      <c r="K2679" s="4" t="str">
        <f aca="false">IFERROR(INDEX(Data_Orders!$F$2:$F$4727,MATCH(B2679,Data_Orders!$A$2:$A$4727,0)),"")</f>
        <v>Contractor</v>
      </c>
      <c r="L2679" s="4" t="str">
        <f aca="false">IFERROR(INDEX(Data_Orders!$D$2:$D$4727,MATCH(B2679,Data_Orders!$A$2:$A$4727,0)),"")</f>
        <v>Northampton</v>
      </c>
    </row>
    <row r="2680" customFormat="false" ht="15" hidden="false" customHeight="false" outlineLevel="0" collapsed="false">
      <c r="A2680" s="4" t="s">
        <v>8496</v>
      </c>
      <c r="B2680" s="4" t="s">
        <v>1979</v>
      </c>
      <c r="C2680" s="4" t="s">
        <v>1052</v>
      </c>
      <c r="D2680" s="4" t="n">
        <v>6</v>
      </c>
      <c r="E2680" s="4" t="n">
        <v>205.71</v>
      </c>
      <c r="F2680" s="4" t="n">
        <v>1234.26</v>
      </c>
      <c r="G2680" s="4" t="n">
        <f aca="false">INDEX(Data_Products!$D$2:$D$33,MATCH(C2680,Data_Products!$A$2:$A$33,0))</f>
        <v>152.29</v>
      </c>
      <c r="H2680" s="4" t="str">
        <f aca="false">INDEX(Data_Products!$C$2:$C$33,MATCH(C2680,Data_Products!$A$2:$A$33,0))</f>
        <v>Roofing</v>
      </c>
      <c r="I2680" s="10" t="n">
        <f aca="false">D2680*(E2680-G2680)</f>
        <v>320.52</v>
      </c>
      <c r="J2680" s="11" t="n">
        <f aca="false">IFERROR(I2680/F2680,0)</f>
        <v>0.259685965679841</v>
      </c>
      <c r="K2680" s="4" t="str">
        <f aca="false">IFERROR(INDEX(Data_Orders!$F$2:$F$4727,MATCH(B2680,Data_Orders!$A$2:$A$4727,0)),"")</f>
        <v>Contractor</v>
      </c>
      <c r="L2680" s="4" t="str">
        <f aca="false">IFERROR(INDEX(Data_Orders!$D$2:$D$4727,MATCH(B2680,Data_Orders!$A$2:$A$4727,0)),"")</f>
        <v>Northampton</v>
      </c>
    </row>
    <row r="2681" customFormat="false" ht="15" hidden="false" customHeight="false" outlineLevel="0" collapsed="false">
      <c r="A2681" s="4" t="s">
        <v>8497</v>
      </c>
      <c r="B2681" s="4" t="s">
        <v>1980</v>
      </c>
      <c r="C2681" s="4" t="s">
        <v>1010</v>
      </c>
      <c r="D2681" s="4" t="n">
        <v>14</v>
      </c>
      <c r="E2681" s="4" t="n">
        <v>135.95</v>
      </c>
      <c r="F2681" s="4" t="n">
        <v>1903.3</v>
      </c>
      <c r="G2681" s="4" t="n">
        <f aca="false">INDEX(Data_Products!$D$2:$D$33,MATCH(C2681,Data_Products!$A$2:$A$33,0))</f>
        <v>111.1</v>
      </c>
      <c r="H2681" s="4" t="str">
        <f aca="false">INDEX(Data_Products!$C$2:$C$33,MATCH(C2681,Data_Products!$A$2:$A$33,0))</f>
        <v>Timber</v>
      </c>
      <c r="I2681" s="10" t="n">
        <f aca="false">D2681*(E2681-G2681)</f>
        <v>347.9</v>
      </c>
      <c r="J2681" s="11" t="n">
        <f aca="false">IFERROR(I2681/F2681,0)</f>
        <v>0.18278778962854</v>
      </c>
      <c r="K2681" s="4" t="str">
        <f aca="false">IFERROR(INDEX(Data_Orders!$F$2:$F$4727,MATCH(B2681,Data_Orders!$A$2:$A$4727,0)),"")</f>
        <v>Contractor</v>
      </c>
      <c r="L2681" s="4" t="str">
        <f aca="false">IFERROR(INDEX(Data_Orders!$D$2:$D$4727,MATCH(B2681,Data_Orders!$A$2:$A$4727,0)),"")</f>
        <v>Northampton</v>
      </c>
    </row>
    <row r="2682" customFormat="false" ht="15" hidden="false" customHeight="false" outlineLevel="0" collapsed="false">
      <c r="A2682" s="4" t="s">
        <v>8498</v>
      </c>
      <c r="B2682" s="4" t="s">
        <v>1980</v>
      </c>
      <c r="C2682" s="4" t="s">
        <v>1037</v>
      </c>
      <c r="D2682" s="4" t="n">
        <v>15</v>
      </c>
      <c r="E2682" s="4" t="n">
        <v>90.97</v>
      </c>
      <c r="F2682" s="4" t="n">
        <v>1364.55</v>
      </c>
      <c r="G2682" s="4" t="n">
        <f aca="false">INDEX(Data_Products!$D$2:$D$33,MATCH(C2682,Data_Products!$A$2:$A$33,0))</f>
        <v>73.81</v>
      </c>
      <c r="H2682" s="4" t="str">
        <f aca="false">INDEX(Data_Products!$C$2:$C$33,MATCH(C2682,Data_Products!$A$2:$A$33,0))</f>
        <v>Insulation</v>
      </c>
      <c r="I2682" s="10" t="n">
        <f aca="false">D2682*(E2682-G2682)</f>
        <v>257.4</v>
      </c>
      <c r="J2682" s="11" t="n">
        <f aca="false">IFERROR(I2682/F2682,0)</f>
        <v>0.18863361547763</v>
      </c>
      <c r="K2682" s="4" t="str">
        <f aca="false">IFERROR(INDEX(Data_Orders!$F$2:$F$4727,MATCH(B2682,Data_Orders!$A$2:$A$4727,0)),"")</f>
        <v>Contractor</v>
      </c>
      <c r="L2682" s="4" t="str">
        <f aca="false">IFERROR(INDEX(Data_Orders!$D$2:$D$4727,MATCH(B2682,Data_Orders!$A$2:$A$4727,0)),"")</f>
        <v>Northampton</v>
      </c>
    </row>
    <row r="2683" customFormat="false" ht="15" hidden="false" customHeight="false" outlineLevel="0" collapsed="false">
      <c r="A2683" s="4" t="s">
        <v>8499</v>
      </c>
      <c r="B2683" s="4" t="s">
        <v>1981</v>
      </c>
      <c r="C2683" s="4" t="s">
        <v>1075</v>
      </c>
      <c r="D2683" s="4" t="n">
        <v>10</v>
      </c>
      <c r="E2683" s="4" t="n">
        <v>98.61</v>
      </c>
      <c r="F2683" s="4" t="n">
        <v>986.1</v>
      </c>
      <c r="G2683" s="4" t="n">
        <f aca="false">INDEX(Data_Products!$D$2:$D$33,MATCH(C2683,Data_Products!$A$2:$A$33,0))</f>
        <v>74.84</v>
      </c>
      <c r="H2683" s="4" t="str">
        <f aca="false">INDEX(Data_Products!$C$2:$C$33,MATCH(C2683,Data_Products!$A$2:$A$33,0))</f>
        <v>Landscaping</v>
      </c>
      <c r="I2683" s="10" t="n">
        <f aca="false">D2683*(E2683-G2683)</f>
        <v>237.7</v>
      </c>
      <c r="J2683" s="11" t="n">
        <f aca="false">IFERROR(I2683/F2683,0)</f>
        <v>0.24105060338708</v>
      </c>
      <c r="K2683" s="4" t="str">
        <f aca="false">IFERROR(INDEX(Data_Orders!$F$2:$F$4727,MATCH(B2683,Data_Orders!$A$2:$A$4727,0)),"")</f>
        <v>Contractor</v>
      </c>
      <c r="L2683" s="4" t="str">
        <f aca="false">IFERROR(INDEX(Data_Orders!$D$2:$D$4727,MATCH(B2683,Data_Orders!$A$2:$A$4727,0)),"")</f>
        <v>Northampton</v>
      </c>
    </row>
    <row r="2684" customFormat="false" ht="15" hidden="false" customHeight="false" outlineLevel="0" collapsed="false">
      <c r="A2684" s="4" t="s">
        <v>8500</v>
      </c>
      <c r="B2684" s="4" t="s">
        <v>1981</v>
      </c>
      <c r="C2684" s="4" t="s">
        <v>1050</v>
      </c>
      <c r="D2684" s="4" t="n">
        <v>8</v>
      </c>
      <c r="E2684" s="4" t="n">
        <v>238.63</v>
      </c>
      <c r="F2684" s="4" t="n">
        <v>1909.04</v>
      </c>
      <c r="G2684" s="4" t="n">
        <f aca="false">INDEX(Data_Products!$D$2:$D$33,MATCH(C2684,Data_Products!$A$2:$A$33,0))</f>
        <v>148.91</v>
      </c>
      <c r="H2684" s="4" t="str">
        <f aca="false">INDEX(Data_Products!$C$2:$C$33,MATCH(C2684,Data_Products!$A$2:$A$33,0))</f>
        <v>Tools &amp; Fixings</v>
      </c>
      <c r="I2684" s="10" t="n">
        <f aca="false">D2684*(E2684-G2684)</f>
        <v>717.76</v>
      </c>
      <c r="J2684" s="11" t="n">
        <f aca="false">IFERROR(I2684/F2684,0)</f>
        <v>0.375979549930855</v>
      </c>
      <c r="K2684" s="4" t="str">
        <f aca="false">IFERROR(INDEX(Data_Orders!$F$2:$F$4727,MATCH(B2684,Data_Orders!$A$2:$A$4727,0)),"")</f>
        <v>Contractor</v>
      </c>
      <c r="L2684" s="4" t="str">
        <f aca="false">IFERROR(INDEX(Data_Orders!$D$2:$D$4727,MATCH(B2684,Data_Orders!$A$2:$A$4727,0)),"")</f>
        <v>Northampton</v>
      </c>
    </row>
    <row r="2685" customFormat="false" ht="15" hidden="false" customHeight="false" outlineLevel="0" collapsed="false">
      <c r="A2685" s="4" t="s">
        <v>8501</v>
      </c>
      <c r="B2685" s="4" t="s">
        <v>1981</v>
      </c>
      <c r="C2685" s="4" t="s">
        <v>1046</v>
      </c>
      <c r="D2685" s="4" t="n">
        <v>14</v>
      </c>
      <c r="E2685" s="4" t="n">
        <v>154.02</v>
      </c>
      <c r="F2685" s="4" t="n">
        <v>2156.28</v>
      </c>
      <c r="G2685" s="4" t="n">
        <f aca="false">INDEX(Data_Products!$D$2:$D$33,MATCH(C2685,Data_Products!$A$2:$A$33,0))</f>
        <v>102.1</v>
      </c>
      <c r="H2685" s="4" t="str">
        <f aca="false">INDEX(Data_Products!$C$2:$C$33,MATCH(C2685,Data_Products!$A$2:$A$33,0))</f>
        <v>Tools &amp; Fixings</v>
      </c>
      <c r="I2685" s="10" t="n">
        <f aca="false">D2685*(E2685-G2685)</f>
        <v>726.88</v>
      </c>
      <c r="J2685" s="11" t="n">
        <f aca="false">IFERROR(I2685/F2685,0)</f>
        <v>0.337099078041813</v>
      </c>
      <c r="K2685" s="4" t="str">
        <f aca="false">IFERROR(INDEX(Data_Orders!$F$2:$F$4727,MATCH(B2685,Data_Orders!$A$2:$A$4727,0)),"")</f>
        <v>Contractor</v>
      </c>
      <c r="L2685" s="4" t="str">
        <f aca="false">IFERROR(INDEX(Data_Orders!$D$2:$D$4727,MATCH(B2685,Data_Orders!$A$2:$A$4727,0)),"")</f>
        <v>Northampton</v>
      </c>
    </row>
    <row r="2686" customFormat="false" ht="15" hidden="false" customHeight="false" outlineLevel="0" collapsed="false">
      <c r="A2686" s="4" t="s">
        <v>8502</v>
      </c>
      <c r="B2686" s="4" t="s">
        <v>1982</v>
      </c>
      <c r="C2686" s="4" t="s">
        <v>1015</v>
      </c>
      <c r="D2686" s="4" t="n">
        <v>5</v>
      </c>
      <c r="E2686" s="4" t="n">
        <v>122.01</v>
      </c>
      <c r="F2686" s="4" t="n">
        <v>610.05</v>
      </c>
      <c r="G2686" s="4" t="n">
        <f aca="false">INDEX(Data_Products!$D$2:$D$33,MATCH(C2686,Data_Products!$A$2:$A$33,0))</f>
        <v>85.53</v>
      </c>
      <c r="H2686" s="4" t="str">
        <f aca="false">INDEX(Data_Products!$C$2:$C$33,MATCH(C2686,Data_Products!$A$2:$A$33,0))</f>
        <v>Timber</v>
      </c>
      <c r="I2686" s="10" t="n">
        <f aca="false">D2686*(E2686-G2686)</f>
        <v>182.4</v>
      </c>
      <c r="J2686" s="11" t="n">
        <f aca="false">IFERROR(I2686/F2686,0)</f>
        <v>0.298991885910991</v>
      </c>
      <c r="K2686" s="4" t="str">
        <f aca="false">IFERROR(INDEX(Data_Orders!$F$2:$F$4727,MATCH(B2686,Data_Orders!$A$2:$A$4727,0)),"")</f>
        <v>Contractor</v>
      </c>
      <c r="L2686" s="4" t="str">
        <f aca="false">IFERROR(INDEX(Data_Orders!$D$2:$D$4727,MATCH(B2686,Data_Orders!$A$2:$A$4727,0)),"")</f>
        <v>Northampton</v>
      </c>
    </row>
    <row r="2687" customFormat="false" ht="15" hidden="false" customHeight="false" outlineLevel="0" collapsed="false">
      <c r="A2687" s="4" t="s">
        <v>8503</v>
      </c>
      <c r="B2687" s="4" t="s">
        <v>1982</v>
      </c>
      <c r="C2687" s="4" t="s">
        <v>1046</v>
      </c>
      <c r="D2687" s="4" t="n">
        <v>7</v>
      </c>
      <c r="E2687" s="4" t="n">
        <v>154.02</v>
      </c>
      <c r="F2687" s="4" t="n">
        <v>1078.14</v>
      </c>
      <c r="G2687" s="4" t="n">
        <f aca="false">INDEX(Data_Products!$D$2:$D$33,MATCH(C2687,Data_Products!$A$2:$A$33,0))</f>
        <v>102.1</v>
      </c>
      <c r="H2687" s="4" t="str">
        <f aca="false">INDEX(Data_Products!$C$2:$C$33,MATCH(C2687,Data_Products!$A$2:$A$33,0))</f>
        <v>Tools &amp; Fixings</v>
      </c>
      <c r="I2687" s="10" t="n">
        <f aca="false">D2687*(E2687-G2687)</f>
        <v>363.44</v>
      </c>
      <c r="J2687" s="11" t="n">
        <f aca="false">IFERROR(I2687/F2687,0)</f>
        <v>0.337099078041813</v>
      </c>
      <c r="K2687" s="4" t="str">
        <f aca="false">IFERROR(INDEX(Data_Orders!$F$2:$F$4727,MATCH(B2687,Data_Orders!$A$2:$A$4727,0)),"")</f>
        <v>Contractor</v>
      </c>
      <c r="L2687" s="4" t="str">
        <f aca="false">IFERROR(INDEX(Data_Orders!$D$2:$D$4727,MATCH(B2687,Data_Orders!$A$2:$A$4727,0)),"")</f>
        <v>Northampton</v>
      </c>
    </row>
    <row r="2688" customFormat="false" ht="15" hidden="false" customHeight="false" outlineLevel="0" collapsed="false">
      <c r="A2688" s="4" t="s">
        <v>8504</v>
      </c>
      <c r="B2688" s="4" t="s">
        <v>1982</v>
      </c>
      <c r="C2688" s="4" t="s">
        <v>1037</v>
      </c>
      <c r="D2688" s="4" t="n">
        <v>13</v>
      </c>
      <c r="E2688" s="4" t="n">
        <v>90.97</v>
      </c>
      <c r="F2688" s="4" t="n">
        <v>1182.61</v>
      </c>
      <c r="G2688" s="4" t="n">
        <f aca="false">INDEX(Data_Products!$D$2:$D$33,MATCH(C2688,Data_Products!$A$2:$A$33,0))</f>
        <v>73.81</v>
      </c>
      <c r="H2688" s="4" t="str">
        <f aca="false">INDEX(Data_Products!$C$2:$C$33,MATCH(C2688,Data_Products!$A$2:$A$33,0))</f>
        <v>Insulation</v>
      </c>
      <c r="I2688" s="10" t="n">
        <f aca="false">D2688*(E2688-G2688)</f>
        <v>223.08</v>
      </c>
      <c r="J2688" s="11" t="n">
        <f aca="false">IFERROR(I2688/F2688,0)</f>
        <v>0.18863361547763</v>
      </c>
      <c r="K2688" s="4" t="str">
        <f aca="false">IFERROR(INDEX(Data_Orders!$F$2:$F$4727,MATCH(B2688,Data_Orders!$A$2:$A$4727,0)),"")</f>
        <v>Contractor</v>
      </c>
      <c r="L2688" s="4" t="str">
        <f aca="false">IFERROR(INDEX(Data_Orders!$D$2:$D$4727,MATCH(B2688,Data_Orders!$A$2:$A$4727,0)),"")</f>
        <v>Northampton</v>
      </c>
    </row>
    <row r="2689" customFormat="false" ht="15" hidden="false" customHeight="false" outlineLevel="0" collapsed="false">
      <c r="A2689" s="4" t="s">
        <v>8505</v>
      </c>
      <c r="B2689" s="4" t="s">
        <v>1983</v>
      </c>
      <c r="C2689" s="4" t="s">
        <v>1026</v>
      </c>
      <c r="D2689" s="4" t="n">
        <v>13</v>
      </c>
      <c r="E2689" s="4" t="n">
        <v>184.05</v>
      </c>
      <c r="F2689" s="4" t="n">
        <v>2392.65</v>
      </c>
      <c r="G2689" s="4" t="n">
        <f aca="false">INDEX(Data_Products!$D$2:$D$33,MATCH(C2689,Data_Products!$A$2:$A$33,0))</f>
        <v>147.44</v>
      </c>
      <c r="H2689" s="4" t="str">
        <f aca="false">INDEX(Data_Products!$C$2:$C$33,MATCH(C2689,Data_Products!$A$2:$A$33,0))</f>
        <v>Cement &amp; Aggregates</v>
      </c>
      <c r="I2689" s="10" t="n">
        <f aca="false">D2689*(E2689-G2689)</f>
        <v>475.93</v>
      </c>
      <c r="J2689" s="11" t="n">
        <f aca="false">IFERROR(I2689/F2689,0)</f>
        <v>0.19891333876664</v>
      </c>
      <c r="K2689" s="4" t="str">
        <f aca="false">IFERROR(INDEX(Data_Orders!$F$2:$F$4727,MATCH(B2689,Data_Orders!$A$2:$A$4727,0)),"")</f>
        <v>Contractor</v>
      </c>
      <c r="L2689" s="4" t="str">
        <f aca="false">IFERROR(INDEX(Data_Orders!$D$2:$D$4727,MATCH(B2689,Data_Orders!$A$2:$A$4727,0)),"")</f>
        <v>Northampton</v>
      </c>
    </row>
    <row r="2690" customFormat="false" ht="15" hidden="false" customHeight="false" outlineLevel="0" collapsed="false">
      <c r="A2690" s="4" t="s">
        <v>8506</v>
      </c>
      <c r="B2690" s="4" t="s">
        <v>1984</v>
      </c>
      <c r="C2690" s="4" t="s">
        <v>1052</v>
      </c>
      <c r="D2690" s="4" t="n">
        <v>16</v>
      </c>
      <c r="E2690" s="4" t="n">
        <v>205.71</v>
      </c>
      <c r="F2690" s="4" t="n">
        <v>3291.36</v>
      </c>
      <c r="G2690" s="4" t="n">
        <f aca="false">INDEX(Data_Products!$D$2:$D$33,MATCH(C2690,Data_Products!$A$2:$A$33,0))</f>
        <v>152.29</v>
      </c>
      <c r="H2690" s="4" t="str">
        <f aca="false">INDEX(Data_Products!$C$2:$C$33,MATCH(C2690,Data_Products!$A$2:$A$33,0))</f>
        <v>Roofing</v>
      </c>
      <c r="I2690" s="10" t="n">
        <f aca="false">D2690*(E2690-G2690)</f>
        <v>854.72</v>
      </c>
      <c r="J2690" s="11" t="n">
        <f aca="false">IFERROR(I2690/F2690,0)</f>
        <v>0.259685965679841</v>
      </c>
      <c r="K2690" s="4" t="str">
        <f aca="false">IFERROR(INDEX(Data_Orders!$F$2:$F$4727,MATCH(B2690,Data_Orders!$A$2:$A$4727,0)),"")</f>
        <v>Contractor</v>
      </c>
      <c r="L2690" s="4" t="str">
        <f aca="false">IFERROR(INDEX(Data_Orders!$D$2:$D$4727,MATCH(B2690,Data_Orders!$A$2:$A$4727,0)),"")</f>
        <v>Northampton</v>
      </c>
    </row>
    <row r="2691" customFormat="false" ht="15" hidden="false" customHeight="false" outlineLevel="0" collapsed="false">
      <c r="A2691" s="4" t="s">
        <v>8507</v>
      </c>
      <c r="B2691" s="4" t="s">
        <v>1984</v>
      </c>
      <c r="C2691" s="4" t="s">
        <v>1068</v>
      </c>
      <c r="D2691" s="4" t="n">
        <v>11</v>
      </c>
      <c r="E2691" s="4" t="n">
        <v>86.28</v>
      </c>
      <c r="F2691" s="4" t="n">
        <v>949.08</v>
      </c>
      <c r="G2691" s="4" t="n">
        <f aca="false">INDEX(Data_Products!$D$2:$D$33,MATCH(C2691,Data_Products!$A$2:$A$33,0))</f>
        <v>68.55</v>
      </c>
      <c r="H2691" s="4" t="str">
        <f aca="false">INDEX(Data_Products!$C$2:$C$33,MATCH(C2691,Data_Products!$A$2:$A$33,0))</f>
        <v>Plumbing &amp; Drainage</v>
      </c>
      <c r="I2691" s="10" t="n">
        <f aca="false">D2691*(E2691-G2691)</f>
        <v>195.03</v>
      </c>
      <c r="J2691" s="11" t="n">
        <f aca="false">IFERROR(I2691/F2691,0)</f>
        <v>0.205493741307371</v>
      </c>
      <c r="K2691" s="4" t="str">
        <f aca="false">IFERROR(INDEX(Data_Orders!$F$2:$F$4727,MATCH(B2691,Data_Orders!$A$2:$A$4727,0)),"")</f>
        <v>Contractor</v>
      </c>
      <c r="L2691" s="4" t="str">
        <f aca="false">IFERROR(INDEX(Data_Orders!$D$2:$D$4727,MATCH(B2691,Data_Orders!$A$2:$A$4727,0)),"")</f>
        <v>Northampton</v>
      </c>
    </row>
    <row r="2692" customFormat="false" ht="15" hidden="false" customHeight="false" outlineLevel="0" collapsed="false">
      <c r="A2692" s="4" t="s">
        <v>8508</v>
      </c>
      <c r="B2692" s="4" t="s">
        <v>1984</v>
      </c>
      <c r="C2692" s="4" t="s">
        <v>1015</v>
      </c>
      <c r="D2692" s="4" t="n">
        <v>13</v>
      </c>
      <c r="E2692" s="4" t="n">
        <v>122.01</v>
      </c>
      <c r="F2692" s="4" t="n">
        <v>1586.13</v>
      </c>
      <c r="G2692" s="4" t="n">
        <f aca="false">INDEX(Data_Products!$D$2:$D$33,MATCH(C2692,Data_Products!$A$2:$A$33,0))</f>
        <v>85.53</v>
      </c>
      <c r="H2692" s="4" t="str">
        <f aca="false">INDEX(Data_Products!$C$2:$C$33,MATCH(C2692,Data_Products!$A$2:$A$33,0))</f>
        <v>Timber</v>
      </c>
      <c r="I2692" s="10" t="n">
        <f aca="false">D2692*(E2692-G2692)</f>
        <v>474.24</v>
      </c>
      <c r="J2692" s="11" t="n">
        <f aca="false">IFERROR(I2692/F2692,0)</f>
        <v>0.298991885910991</v>
      </c>
      <c r="K2692" s="4" t="str">
        <f aca="false">IFERROR(INDEX(Data_Orders!$F$2:$F$4727,MATCH(B2692,Data_Orders!$A$2:$A$4727,0)),"")</f>
        <v>Contractor</v>
      </c>
      <c r="L2692" s="4" t="str">
        <f aca="false">IFERROR(INDEX(Data_Orders!$D$2:$D$4727,MATCH(B2692,Data_Orders!$A$2:$A$4727,0)),"")</f>
        <v>Northampton</v>
      </c>
    </row>
    <row r="2693" customFormat="false" ht="15" hidden="false" customHeight="false" outlineLevel="0" collapsed="false">
      <c r="A2693" s="4" t="s">
        <v>8509</v>
      </c>
      <c r="B2693" s="4" t="s">
        <v>1984</v>
      </c>
      <c r="C2693" s="4" t="s">
        <v>1059</v>
      </c>
      <c r="D2693" s="4" t="n">
        <v>13</v>
      </c>
      <c r="E2693" s="4" t="n">
        <v>103.63</v>
      </c>
      <c r="F2693" s="4" t="n">
        <v>1347.19</v>
      </c>
      <c r="G2693" s="4" t="n">
        <f aca="false">INDEX(Data_Products!$D$2:$D$33,MATCH(C2693,Data_Products!$A$2:$A$33,0))</f>
        <v>82.55</v>
      </c>
      <c r="H2693" s="4" t="str">
        <f aca="false">INDEX(Data_Products!$C$2:$C$33,MATCH(C2693,Data_Products!$A$2:$A$33,0))</f>
        <v>Roofing</v>
      </c>
      <c r="I2693" s="10" t="n">
        <f aca="false">D2693*(E2693-G2693)</f>
        <v>274.04</v>
      </c>
      <c r="J2693" s="11" t="n">
        <f aca="false">IFERROR(I2693/F2693,0)</f>
        <v>0.203415999228023</v>
      </c>
      <c r="K2693" s="4" t="str">
        <f aca="false">IFERROR(INDEX(Data_Orders!$F$2:$F$4727,MATCH(B2693,Data_Orders!$A$2:$A$4727,0)),"")</f>
        <v>Contractor</v>
      </c>
      <c r="L2693" s="4" t="str">
        <f aca="false">IFERROR(INDEX(Data_Orders!$D$2:$D$4727,MATCH(B2693,Data_Orders!$A$2:$A$4727,0)),"")</f>
        <v>Northampton</v>
      </c>
    </row>
    <row r="2694" customFormat="false" ht="15" hidden="false" customHeight="false" outlineLevel="0" collapsed="false">
      <c r="A2694" s="4" t="s">
        <v>8510</v>
      </c>
      <c r="B2694" s="4" t="s">
        <v>1984</v>
      </c>
      <c r="C2694" s="4" t="s">
        <v>1041</v>
      </c>
      <c r="D2694" s="4" t="n">
        <v>6</v>
      </c>
      <c r="E2694" s="4" t="n">
        <v>242.75</v>
      </c>
      <c r="F2694" s="4" t="n">
        <v>1456.5</v>
      </c>
      <c r="G2694" s="4" t="n">
        <f aca="false">INDEX(Data_Products!$D$2:$D$33,MATCH(C2694,Data_Products!$A$2:$A$33,0))</f>
        <v>142.94</v>
      </c>
      <c r="H2694" s="4" t="str">
        <f aca="false">INDEX(Data_Products!$C$2:$C$33,MATCH(C2694,Data_Products!$A$2:$A$33,0))</f>
        <v>Tools &amp; Fixings</v>
      </c>
      <c r="I2694" s="10" t="n">
        <f aca="false">D2694*(E2694-G2694)</f>
        <v>598.86</v>
      </c>
      <c r="J2694" s="11" t="n">
        <f aca="false">IFERROR(I2694/F2694,0)</f>
        <v>0.411163748712667</v>
      </c>
      <c r="K2694" s="4" t="str">
        <f aca="false">IFERROR(INDEX(Data_Orders!$F$2:$F$4727,MATCH(B2694,Data_Orders!$A$2:$A$4727,0)),"")</f>
        <v>Contractor</v>
      </c>
      <c r="L2694" s="4" t="str">
        <f aca="false">IFERROR(INDEX(Data_Orders!$D$2:$D$4727,MATCH(B2694,Data_Orders!$A$2:$A$4727,0)),"")</f>
        <v>Northampton</v>
      </c>
    </row>
    <row r="2695" customFormat="false" ht="15" hidden="false" customHeight="false" outlineLevel="0" collapsed="false">
      <c r="A2695" s="4" t="s">
        <v>8511</v>
      </c>
      <c r="B2695" s="4" t="s">
        <v>1985</v>
      </c>
      <c r="C2695" s="4" t="s">
        <v>1055</v>
      </c>
      <c r="D2695" s="4" t="n">
        <v>9</v>
      </c>
      <c r="E2695" s="4" t="n">
        <v>205.03</v>
      </c>
      <c r="F2695" s="4" t="n">
        <v>1845.27</v>
      </c>
      <c r="G2695" s="4" t="n">
        <f aca="false">INDEX(Data_Products!$D$2:$D$33,MATCH(C2695,Data_Products!$A$2:$A$33,0))</f>
        <v>138.6</v>
      </c>
      <c r="H2695" s="4" t="str">
        <f aca="false">INDEX(Data_Products!$C$2:$C$33,MATCH(C2695,Data_Products!$A$2:$A$33,0))</f>
        <v>Roofing</v>
      </c>
      <c r="I2695" s="10" t="n">
        <f aca="false">D2695*(E2695-G2695)</f>
        <v>597.87</v>
      </c>
      <c r="J2695" s="11" t="n">
        <f aca="false">IFERROR(I2695/F2695,0)</f>
        <v>0.324001365653807</v>
      </c>
      <c r="K2695" s="4" t="str">
        <f aca="false">IFERROR(INDEX(Data_Orders!$F$2:$F$4727,MATCH(B2695,Data_Orders!$A$2:$A$4727,0)),"")</f>
        <v>Contractor</v>
      </c>
      <c r="L2695" s="4" t="str">
        <f aca="false">IFERROR(INDEX(Data_Orders!$D$2:$D$4727,MATCH(B2695,Data_Orders!$A$2:$A$4727,0)),"")</f>
        <v>Northampton</v>
      </c>
    </row>
    <row r="2696" customFormat="false" ht="15" hidden="false" customHeight="false" outlineLevel="0" collapsed="false">
      <c r="A2696" s="4" t="s">
        <v>8512</v>
      </c>
      <c r="B2696" s="4" t="s">
        <v>1985</v>
      </c>
      <c r="C2696" s="4" t="s">
        <v>1039</v>
      </c>
      <c r="D2696" s="4" t="n">
        <v>4</v>
      </c>
      <c r="E2696" s="4" t="n">
        <v>160.41</v>
      </c>
      <c r="F2696" s="4" t="n">
        <v>641.64</v>
      </c>
      <c r="G2696" s="4" t="n">
        <f aca="false">INDEX(Data_Products!$D$2:$D$33,MATCH(C2696,Data_Products!$A$2:$A$33,0))</f>
        <v>99.74</v>
      </c>
      <c r="H2696" s="4" t="str">
        <f aca="false">INDEX(Data_Products!$C$2:$C$33,MATCH(C2696,Data_Products!$A$2:$A$33,0))</f>
        <v>Insulation</v>
      </c>
      <c r="I2696" s="10" t="n">
        <f aca="false">D2696*(E2696-G2696)</f>
        <v>242.68</v>
      </c>
      <c r="J2696" s="11" t="n">
        <f aca="false">IFERROR(I2696/F2696,0)</f>
        <v>0.378218315566361</v>
      </c>
      <c r="K2696" s="4" t="str">
        <f aca="false">IFERROR(INDEX(Data_Orders!$F$2:$F$4727,MATCH(B2696,Data_Orders!$A$2:$A$4727,0)),"")</f>
        <v>Contractor</v>
      </c>
      <c r="L2696" s="4" t="str">
        <f aca="false">IFERROR(INDEX(Data_Orders!$D$2:$D$4727,MATCH(B2696,Data_Orders!$A$2:$A$4727,0)),"")</f>
        <v>Northampton</v>
      </c>
    </row>
    <row r="2697" customFormat="false" ht="15" hidden="false" customHeight="false" outlineLevel="0" collapsed="false">
      <c r="A2697" s="4" t="s">
        <v>8513</v>
      </c>
      <c r="B2697" s="4" t="s">
        <v>1985</v>
      </c>
      <c r="C2697" s="4" t="s">
        <v>1024</v>
      </c>
      <c r="D2697" s="4" t="n">
        <v>4</v>
      </c>
      <c r="E2697" s="4" t="n">
        <v>137.14</v>
      </c>
      <c r="F2697" s="4" t="n">
        <v>548.56</v>
      </c>
      <c r="G2697" s="4" t="n">
        <f aca="false">INDEX(Data_Products!$D$2:$D$33,MATCH(C2697,Data_Products!$A$2:$A$33,0))</f>
        <v>99.99</v>
      </c>
      <c r="H2697" s="4" t="str">
        <f aca="false">INDEX(Data_Products!$C$2:$C$33,MATCH(C2697,Data_Products!$A$2:$A$33,0))</f>
        <v>Cement &amp; Aggregates</v>
      </c>
      <c r="I2697" s="10" t="n">
        <f aca="false">D2697*(E2697-G2697)</f>
        <v>148.6</v>
      </c>
      <c r="J2697" s="11" t="n">
        <f aca="false">IFERROR(I2697/F2697,0)</f>
        <v>0.270891060230421</v>
      </c>
      <c r="K2697" s="4" t="str">
        <f aca="false">IFERROR(INDEX(Data_Orders!$F$2:$F$4727,MATCH(B2697,Data_Orders!$A$2:$A$4727,0)),"")</f>
        <v>Contractor</v>
      </c>
      <c r="L2697" s="4" t="str">
        <f aca="false">IFERROR(INDEX(Data_Orders!$D$2:$D$4727,MATCH(B2697,Data_Orders!$A$2:$A$4727,0)),"")</f>
        <v>Northampton</v>
      </c>
    </row>
    <row r="2698" customFormat="false" ht="15" hidden="false" customHeight="false" outlineLevel="0" collapsed="false">
      <c r="A2698" s="4" t="s">
        <v>8514</v>
      </c>
      <c r="B2698" s="4" t="s">
        <v>1986</v>
      </c>
      <c r="C2698" s="4" t="s">
        <v>1052</v>
      </c>
      <c r="D2698" s="4" t="n">
        <v>11</v>
      </c>
      <c r="E2698" s="4" t="n">
        <v>205.71</v>
      </c>
      <c r="F2698" s="4" t="n">
        <v>2262.81</v>
      </c>
      <c r="G2698" s="4" t="n">
        <f aca="false">INDEX(Data_Products!$D$2:$D$33,MATCH(C2698,Data_Products!$A$2:$A$33,0))</f>
        <v>152.29</v>
      </c>
      <c r="H2698" s="4" t="str">
        <f aca="false">INDEX(Data_Products!$C$2:$C$33,MATCH(C2698,Data_Products!$A$2:$A$33,0))</f>
        <v>Roofing</v>
      </c>
      <c r="I2698" s="10" t="n">
        <f aca="false">D2698*(E2698-G2698)</f>
        <v>587.62</v>
      </c>
      <c r="J2698" s="11" t="n">
        <f aca="false">IFERROR(I2698/F2698,0)</f>
        <v>0.259685965679841</v>
      </c>
      <c r="K2698" s="4" t="str">
        <f aca="false">IFERROR(INDEX(Data_Orders!$F$2:$F$4727,MATCH(B2698,Data_Orders!$A$2:$A$4727,0)),"")</f>
        <v>Contractor</v>
      </c>
      <c r="L2698" s="4" t="str">
        <f aca="false">IFERROR(INDEX(Data_Orders!$D$2:$D$4727,MATCH(B2698,Data_Orders!$A$2:$A$4727,0)),"")</f>
        <v>Northampton</v>
      </c>
    </row>
    <row r="2699" customFormat="false" ht="15" hidden="false" customHeight="false" outlineLevel="0" collapsed="false">
      <c r="A2699" s="4" t="s">
        <v>8515</v>
      </c>
      <c r="B2699" s="4" t="s">
        <v>1986</v>
      </c>
      <c r="C2699" s="4" t="s">
        <v>1064</v>
      </c>
      <c r="D2699" s="4" t="n">
        <v>1</v>
      </c>
      <c r="E2699" s="4" t="n">
        <v>97.63</v>
      </c>
      <c r="F2699" s="4" t="n">
        <v>97.63</v>
      </c>
      <c r="G2699" s="4" t="n">
        <f aca="false">INDEX(Data_Products!$D$2:$D$33,MATCH(C2699,Data_Products!$A$2:$A$33,0))</f>
        <v>65.21</v>
      </c>
      <c r="H2699" s="4" t="str">
        <f aca="false">INDEX(Data_Products!$C$2:$C$33,MATCH(C2699,Data_Products!$A$2:$A$33,0))</f>
        <v>Plumbing &amp; Drainage</v>
      </c>
      <c r="I2699" s="10" t="n">
        <f aca="false">D2699*(E2699-G2699)</f>
        <v>32.42</v>
      </c>
      <c r="J2699" s="11" t="n">
        <f aca="false">IFERROR(I2699/F2699,0)</f>
        <v>0.332070060432244</v>
      </c>
      <c r="K2699" s="4" t="str">
        <f aca="false">IFERROR(INDEX(Data_Orders!$F$2:$F$4727,MATCH(B2699,Data_Orders!$A$2:$A$4727,0)),"")</f>
        <v>Contractor</v>
      </c>
      <c r="L2699" s="4" t="str">
        <f aca="false">IFERROR(INDEX(Data_Orders!$D$2:$D$4727,MATCH(B2699,Data_Orders!$A$2:$A$4727,0)),"")</f>
        <v>Northampton</v>
      </c>
    </row>
    <row r="2700" customFormat="false" ht="15" hidden="false" customHeight="false" outlineLevel="0" collapsed="false">
      <c r="A2700" s="4" t="s">
        <v>8516</v>
      </c>
      <c r="B2700" s="4" t="s">
        <v>1986</v>
      </c>
      <c r="C2700" s="4" t="s">
        <v>1070</v>
      </c>
      <c r="D2700" s="4" t="n">
        <v>8</v>
      </c>
      <c r="E2700" s="4" t="n">
        <v>230.32</v>
      </c>
      <c r="F2700" s="4" t="n">
        <v>1842.56</v>
      </c>
      <c r="G2700" s="4" t="n">
        <f aca="false">INDEX(Data_Products!$D$2:$D$33,MATCH(C2700,Data_Products!$A$2:$A$33,0))</f>
        <v>161.64</v>
      </c>
      <c r="H2700" s="4" t="str">
        <f aca="false">INDEX(Data_Products!$C$2:$C$33,MATCH(C2700,Data_Products!$A$2:$A$33,0))</f>
        <v>Landscaping</v>
      </c>
      <c r="I2700" s="10" t="n">
        <f aca="false">D2700*(E2700-G2700)</f>
        <v>549.44</v>
      </c>
      <c r="J2700" s="11" t="n">
        <f aca="false">IFERROR(I2700/F2700,0)</f>
        <v>0.298193817297673</v>
      </c>
      <c r="K2700" s="4" t="str">
        <f aca="false">IFERROR(INDEX(Data_Orders!$F$2:$F$4727,MATCH(B2700,Data_Orders!$A$2:$A$4727,0)),"")</f>
        <v>Contractor</v>
      </c>
      <c r="L2700" s="4" t="str">
        <f aca="false">IFERROR(INDEX(Data_Orders!$D$2:$D$4727,MATCH(B2700,Data_Orders!$A$2:$A$4727,0)),"")</f>
        <v>Northampton</v>
      </c>
    </row>
    <row r="2701" customFormat="false" ht="15" hidden="false" customHeight="false" outlineLevel="0" collapsed="false">
      <c r="A2701" s="4" t="s">
        <v>8517</v>
      </c>
      <c r="B2701" s="4" t="s">
        <v>1987</v>
      </c>
      <c r="C2701" s="4" t="s">
        <v>1048</v>
      </c>
      <c r="D2701" s="4" t="n">
        <v>3</v>
      </c>
      <c r="E2701" s="4" t="n">
        <v>112.72</v>
      </c>
      <c r="F2701" s="4" t="n">
        <v>338.16</v>
      </c>
      <c r="G2701" s="4" t="n">
        <f aca="false">INDEX(Data_Products!$D$2:$D$33,MATCH(C2701,Data_Products!$A$2:$A$33,0))</f>
        <v>83.21</v>
      </c>
      <c r="H2701" s="4" t="str">
        <f aca="false">INDEX(Data_Products!$C$2:$C$33,MATCH(C2701,Data_Products!$A$2:$A$33,0))</f>
        <v>Tools &amp; Fixings</v>
      </c>
      <c r="I2701" s="10" t="n">
        <f aca="false">D2701*(E2701-G2701)</f>
        <v>88.53</v>
      </c>
      <c r="J2701" s="11" t="n">
        <f aca="false">IFERROR(I2701/F2701,0)</f>
        <v>0.261799148332151</v>
      </c>
      <c r="K2701" s="4" t="str">
        <f aca="false">IFERROR(INDEX(Data_Orders!$F$2:$F$4727,MATCH(B2701,Data_Orders!$A$2:$A$4727,0)),"")</f>
        <v>Contractor</v>
      </c>
      <c r="L2701" s="4" t="str">
        <f aca="false">IFERROR(INDEX(Data_Orders!$D$2:$D$4727,MATCH(B2701,Data_Orders!$A$2:$A$4727,0)),"")</f>
        <v>Northampton</v>
      </c>
    </row>
    <row r="2702" customFormat="false" ht="15" hidden="false" customHeight="false" outlineLevel="0" collapsed="false">
      <c r="A2702" s="4" t="s">
        <v>8518</v>
      </c>
      <c r="B2702" s="4" t="s">
        <v>1987</v>
      </c>
      <c r="C2702" s="4" t="s">
        <v>1017</v>
      </c>
      <c r="D2702" s="4" t="n">
        <v>7</v>
      </c>
      <c r="E2702" s="4" t="n">
        <v>49.15</v>
      </c>
      <c r="F2702" s="4" t="n">
        <v>344.05</v>
      </c>
      <c r="G2702" s="4" t="n">
        <f aca="false">INDEX(Data_Products!$D$2:$D$33,MATCH(C2702,Data_Products!$A$2:$A$33,0))</f>
        <v>31.44</v>
      </c>
      <c r="H2702" s="4" t="str">
        <f aca="false">INDEX(Data_Products!$C$2:$C$33,MATCH(C2702,Data_Products!$A$2:$A$33,0))</f>
        <v>Timber</v>
      </c>
      <c r="I2702" s="10" t="n">
        <f aca="false">D2702*(E2702-G2702)</f>
        <v>123.97</v>
      </c>
      <c r="J2702" s="11" t="n">
        <f aca="false">IFERROR(I2702/F2702,0)</f>
        <v>0.360325534079349</v>
      </c>
      <c r="K2702" s="4" t="str">
        <f aca="false">IFERROR(INDEX(Data_Orders!$F$2:$F$4727,MATCH(B2702,Data_Orders!$A$2:$A$4727,0)),"")</f>
        <v>Contractor</v>
      </c>
      <c r="L2702" s="4" t="str">
        <f aca="false">IFERROR(INDEX(Data_Orders!$D$2:$D$4727,MATCH(B2702,Data_Orders!$A$2:$A$4727,0)),"")</f>
        <v>Northampton</v>
      </c>
    </row>
    <row r="2703" customFormat="false" ht="15" hidden="false" customHeight="false" outlineLevel="0" collapsed="false">
      <c r="A2703" s="4" t="s">
        <v>8519</v>
      </c>
      <c r="B2703" s="4" t="s">
        <v>1988</v>
      </c>
      <c r="C2703" s="4" t="s">
        <v>1064</v>
      </c>
      <c r="D2703" s="4" t="n">
        <v>10</v>
      </c>
      <c r="E2703" s="4" t="n">
        <v>97.63</v>
      </c>
      <c r="F2703" s="4" t="n">
        <v>976.3</v>
      </c>
      <c r="G2703" s="4" t="n">
        <f aca="false">INDEX(Data_Products!$D$2:$D$33,MATCH(C2703,Data_Products!$A$2:$A$33,0))</f>
        <v>65.21</v>
      </c>
      <c r="H2703" s="4" t="str">
        <f aca="false">INDEX(Data_Products!$C$2:$C$33,MATCH(C2703,Data_Products!$A$2:$A$33,0))</f>
        <v>Plumbing &amp; Drainage</v>
      </c>
      <c r="I2703" s="10" t="n">
        <f aca="false">D2703*(E2703-G2703)</f>
        <v>324.2</v>
      </c>
      <c r="J2703" s="11" t="n">
        <f aca="false">IFERROR(I2703/F2703,0)</f>
        <v>0.332070060432244</v>
      </c>
      <c r="K2703" s="4" t="str">
        <f aca="false">IFERROR(INDEX(Data_Orders!$F$2:$F$4727,MATCH(B2703,Data_Orders!$A$2:$A$4727,0)),"")</f>
        <v>Contractor</v>
      </c>
      <c r="L2703" s="4" t="str">
        <f aca="false">IFERROR(INDEX(Data_Orders!$D$2:$D$4727,MATCH(B2703,Data_Orders!$A$2:$A$4727,0)),"")</f>
        <v>Northampton</v>
      </c>
    </row>
    <row r="2704" customFormat="false" ht="15" hidden="false" customHeight="false" outlineLevel="0" collapsed="false">
      <c r="A2704" s="4" t="s">
        <v>8520</v>
      </c>
      <c r="B2704" s="4" t="s">
        <v>1989</v>
      </c>
      <c r="C2704" s="4" t="s">
        <v>1024</v>
      </c>
      <c r="D2704" s="4" t="n">
        <v>9</v>
      </c>
      <c r="E2704" s="4" t="n">
        <v>137.14</v>
      </c>
      <c r="F2704" s="4" t="n">
        <v>1234.26</v>
      </c>
      <c r="G2704" s="4" t="n">
        <f aca="false">INDEX(Data_Products!$D$2:$D$33,MATCH(C2704,Data_Products!$A$2:$A$33,0))</f>
        <v>99.99</v>
      </c>
      <c r="H2704" s="4" t="str">
        <f aca="false">INDEX(Data_Products!$C$2:$C$33,MATCH(C2704,Data_Products!$A$2:$A$33,0))</f>
        <v>Cement &amp; Aggregates</v>
      </c>
      <c r="I2704" s="10" t="n">
        <f aca="false">D2704*(E2704-G2704)</f>
        <v>334.35</v>
      </c>
      <c r="J2704" s="11" t="n">
        <f aca="false">IFERROR(I2704/F2704,0)</f>
        <v>0.270891060230421</v>
      </c>
      <c r="K2704" s="4" t="str">
        <f aca="false">IFERROR(INDEX(Data_Orders!$F$2:$F$4727,MATCH(B2704,Data_Orders!$A$2:$A$4727,0)),"")</f>
        <v>Contractor</v>
      </c>
      <c r="L2704" s="4" t="str">
        <f aca="false">IFERROR(INDEX(Data_Orders!$D$2:$D$4727,MATCH(B2704,Data_Orders!$A$2:$A$4727,0)),"")</f>
        <v>Northampton</v>
      </c>
    </row>
    <row r="2705" customFormat="false" ht="15" hidden="false" customHeight="false" outlineLevel="0" collapsed="false">
      <c r="A2705" s="4" t="s">
        <v>8521</v>
      </c>
      <c r="B2705" s="4" t="s">
        <v>1989</v>
      </c>
      <c r="C2705" s="4" t="s">
        <v>1055</v>
      </c>
      <c r="D2705" s="4" t="n">
        <v>3</v>
      </c>
      <c r="E2705" s="4" t="n">
        <v>205.03</v>
      </c>
      <c r="F2705" s="4" t="n">
        <v>615.09</v>
      </c>
      <c r="G2705" s="4" t="n">
        <f aca="false">INDEX(Data_Products!$D$2:$D$33,MATCH(C2705,Data_Products!$A$2:$A$33,0))</f>
        <v>138.6</v>
      </c>
      <c r="H2705" s="4" t="str">
        <f aca="false">INDEX(Data_Products!$C$2:$C$33,MATCH(C2705,Data_Products!$A$2:$A$33,0))</f>
        <v>Roofing</v>
      </c>
      <c r="I2705" s="10" t="n">
        <f aca="false">D2705*(E2705-G2705)</f>
        <v>199.29</v>
      </c>
      <c r="J2705" s="11" t="n">
        <f aca="false">IFERROR(I2705/F2705,0)</f>
        <v>0.324001365653807</v>
      </c>
      <c r="K2705" s="4" t="str">
        <f aca="false">IFERROR(INDEX(Data_Orders!$F$2:$F$4727,MATCH(B2705,Data_Orders!$A$2:$A$4727,0)),"")</f>
        <v>Contractor</v>
      </c>
      <c r="L2705" s="4" t="str">
        <f aca="false">IFERROR(INDEX(Data_Orders!$D$2:$D$4727,MATCH(B2705,Data_Orders!$A$2:$A$4727,0)),"")</f>
        <v>Northampton</v>
      </c>
    </row>
    <row r="2706" customFormat="false" ht="15" hidden="false" customHeight="false" outlineLevel="0" collapsed="false">
      <c r="A2706" s="4" t="s">
        <v>8522</v>
      </c>
      <c r="B2706" s="4" t="s">
        <v>1989</v>
      </c>
      <c r="C2706" s="4" t="s">
        <v>1075</v>
      </c>
      <c r="D2706" s="4" t="n">
        <v>19</v>
      </c>
      <c r="E2706" s="4" t="n">
        <v>98.61</v>
      </c>
      <c r="F2706" s="4" t="n">
        <v>1873.59</v>
      </c>
      <c r="G2706" s="4" t="n">
        <f aca="false">INDEX(Data_Products!$D$2:$D$33,MATCH(C2706,Data_Products!$A$2:$A$33,0))</f>
        <v>74.84</v>
      </c>
      <c r="H2706" s="4" t="str">
        <f aca="false">INDEX(Data_Products!$C$2:$C$33,MATCH(C2706,Data_Products!$A$2:$A$33,0))</f>
        <v>Landscaping</v>
      </c>
      <c r="I2706" s="10" t="n">
        <f aca="false">D2706*(E2706-G2706)</f>
        <v>451.63</v>
      </c>
      <c r="J2706" s="11" t="n">
        <f aca="false">IFERROR(I2706/F2706,0)</f>
        <v>0.24105060338708</v>
      </c>
      <c r="K2706" s="4" t="str">
        <f aca="false">IFERROR(INDEX(Data_Orders!$F$2:$F$4727,MATCH(B2706,Data_Orders!$A$2:$A$4727,0)),"")</f>
        <v>Contractor</v>
      </c>
      <c r="L2706" s="4" t="str">
        <f aca="false">IFERROR(INDEX(Data_Orders!$D$2:$D$4727,MATCH(B2706,Data_Orders!$A$2:$A$4727,0)),"")</f>
        <v>Northampton</v>
      </c>
    </row>
    <row r="2707" customFormat="false" ht="15" hidden="false" customHeight="false" outlineLevel="0" collapsed="false">
      <c r="A2707" s="4" t="s">
        <v>8523</v>
      </c>
      <c r="B2707" s="4" t="s">
        <v>1989</v>
      </c>
      <c r="C2707" s="4" t="s">
        <v>1013</v>
      </c>
      <c r="D2707" s="4" t="n">
        <v>19</v>
      </c>
      <c r="E2707" s="4" t="n">
        <v>240.92</v>
      </c>
      <c r="F2707" s="4" t="n">
        <v>4577.48</v>
      </c>
      <c r="G2707" s="4" t="n">
        <f aca="false">INDEX(Data_Products!$D$2:$D$33,MATCH(C2707,Data_Products!$A$2:$A$33,0))</f>
        <v>168.32</v>
      </c>
      <c r="H2707" s="4" t="str">
        <f aca="false">INDEX(Data_Products!$C$2:$C$33,MATCH(C2707,Data_Products!$A$2:$A$33,0))</f>
        <v>Timber</v>
      </c>
      <c r="I2707" s="10" t="n">
        <f aca="false">D2707*(E2707-G2707)</f>
        <v>1379.4</v>
      </c>
      <c r="J2707" s="11" t="n">
        <f aca="false">IFERROR(I2707/F2707,0)</f>
        <v>0.301344844761747</v>
      </c>
      <c r="K2707" s="4" t="str">
        <f aca="false">IFERROR(INDEX(Data_Orders!$F$2:$F$4727,MATCH(B2707,Data_Orders!$A$2:$A$4727,0)),"")</f>
        <v>Contractor</v>
      </c>
      <c r="L2707" s="4" t="str">
        <f aca="false">IFERROR(INDEX(Data_Orders!$D$2:$D$4727,MATCH(B2707,Data_Orders!$A$2:$A$4727,0)),"")</f>
        <v>Northampton</v>
      </c>
    </row>
    <row r="2708" customFormat="false" ht="15" hidden="false" customHeight="false" outlineLevel="0" collapsed="false">
      <c r="A2708" s="4" t="s">
        <v>8524</v>
      </c>
      <c r="B2708" s="4" t="s">
        <v>1989</v>
      </c>
      <c r="C2708" s="4" t="s">
        <v>1026</v>
      </c>
      <c r="D2708" s="4" t="n">
        <v>2</v>
      </c>
      <c r="E2708" s="4" t="n">
        <v>184.05</v>
      </c>
      <c r="F2708" s="4" t="n">
        <v>368.1</v>
      </c>
      <c r="G2708" s="4" t="n">
        <f aca="false">INDEX(Data_Products!$D$2:$D$33,MATCH(C2708,Data_Products!$A$2:$A$33,0))</f>
        <v>147.44</v>
      </c>
      <c r="H2708" s="4" t="str">
        <f aca="false">INDEX(Data_Products!$C$2:$C$33,MATCH(C2708,Data_Products!$A$2:$A$33,0))</f>
        <v>Cement &amp; Aggregates</v>
      </c>
      <c r="I2708" s="10" t="n">
        <f aca="false">D2708*(E2708-G2708)</f>
        <v>73.22</v>
      </c>
      <c r="J2708" s="11" t="n">
        <f aca="false">IFERROR(I2708/F2708,0)</f>
        <v>0.19891333876664</v>
      </c>
      <c r="K2708" s="4" t="str">
        <f aca="false">IFERROR(INDEX(Data_Orders!$F$2:$F$4727,MATCH(B2708,Data_Orders!$A$2:$A$4727,0)),"")</f>
        <v>Contractor</v>
      </c>
      <c r="L2708" s="4" t="str">
        <f aca="false">IFERROR(INDEX(Data_Orders!$D$2:$D$4727,MATCH(B2708,Data_Orders!$A$2:$A$4727,0)),"")</f>
        <v>Northampton</v>
      </c>
    </row>
    <row r="2709" customFormat="false" ht="15" hidden="false" customHeight="false" outlineLevel="0" collapsed="false">
      <c r="A2709" s="4" t="s">
        <v>8525</v>
      </c>
      <c r="B2709" s="4" t="s">
        <v>1990</v>
      </c>
      <c r="C2709" s="4" t="s">
        <v>1013</v>
      </c>
      <c r="D2709" s="4" t="n">
        <v>10</v>
      </c>
      <c r="E2709" s="4" t="n">
        <v>240.92</v>
      </c>
      <c r="F2709" s="4" t="n">
        <v>2409.2</v>
      </c>
      <c r="G2709" s="4" t="n">
        <f aca="false">INDEX(Data_Products!$D$2:$D$33,MATCH(C2709,Data_Products!$A$2:$A$33,0))</f>
        <v>168.32</v>
      </c>
      <c r="H2709" s="4" t="str">
        <f aca="false">INDEX(Data_Products!$C$2:$C$33,MATCH(C2709,Data_Products!$A$2:$A$33,0))</f>
        <v>Timber</v>
      </c>
      <c r="I2709" s="10" t="n">
        <f aca="false">D2709*(E2709-G2709)</f>
        <v>726</v>
      </c>
      <c r="J2709" s="11" t="n">
        <f aca="false">IFERROR(I2709/F2709,0)</f>
        <v>0.301344844761747</v>
      </c>
      <c r="K2709" s="4" t="str">
        <f aca="false">IFERROR(INDEX(Data_Orders!$F$2:$F$4727,MATCH(B2709,Data_Orders!$A$2:$A$4727,0)),"")</f>
        <v>Contractor</v>
      </c>
      <c r="L2709" s="4" t="str">
        <f aca="false">IFERROR(INDEX(Data_Orders!$D$2:$D$4727,MATCH(B2709,Data_Orders!$A$2:$A$4727,0)),"")</f>
        <v>Northampton</v>
      </c>
    </row>
    <row r="2710" customFormat="false" ht="15" hidden="false" customHeight="false" outlineLevel="0" collapsed="false">
      <c r="A2710" s="4" t="s">
        <v>8526</v>
      </c>
      <c r="B2710" s="4" t="s">
        <v>1990</v>
      </c>
      <c r="C2710" s="4" t="s">
        <v>1032</v>
      </c>
      <c r="D2710" s="4" t="n">
        <v>1</v>
      </c>
      <c r="E2710" s="4" t="n">
        <v>99.65</v>
      </c>
      <c r="F2710" s="4" t="n">
        <v>99.65</v>
      </c>
      <c r="G2710" s="4" t="n">
        <f aca="false">INDEX(Data_Products!$D$2:$D$33,MATCH(C2710,Data_Products!$A$2:$A$33,0))</f>
        <v>58.26</v>
      </c>
      <c r="H2710" s="4" t="str">
        <f aca="false">INDEX(Data_Products!$C$2:$C$33,MATCH(C2710,Data_Products!$A$2:$A$33,0))</f>
        <v>Insulation</v>
      </c>
      <c r="I2710" s="10" t="n">
        <f aca="false">D2710*(E2710-G2710)</f>
        <v>41.39</v>
      </c>
      <c r="J2710" s="11" t="n">
        <f aca="false">IFERROR(I2710/F2710,0)</f>
        <v>0.415353738083292</v>
      </c>
      <c r="K2710" s="4" t="str">
        <f aca="false">IFERROR(INDEX(Data_Orders!$F$2:$F$4727,MATCH(B2710,Data_Orders!$A$2:$A$4727,0)),"")</f>
        <v>Contractor</v>
      </c>
      <c r="L2710" s="4" t="str">
        <f aca="false">IFERROR(INDEX(Data_Orders!$D$2:$D$4727,MATCH(B2710,Data_Orders!$A$2:$A$4727,0)),"")</f>
        <v>Northampton</v>
      </c>
    </row>
    <row r="2711" customFormat="false" ht="15" hidden="false" customHeight="false" outlineLevel="0" collapsed="false">
      <c r="A2711" s="4" t="s">
        <v>8527</v>
      </c>
      <c r="B2711" s="4" t="s">
        <v>1990</v>
      </c>
      <c r="C2711" s="4" t="s">
        <v>1015</v>
      </c>
      <c r="D2711" s="4" t="n">
        <v>12</v>
      </c>
      <c r="E2711" s="4" t="n">
        <v>122.01</v>
      </c>
      <c r="F2711" s="4" t="n">
        <v>1464.12</v>
      </c>
      <c r="G2711" s="4" t="n">
        <f aca="false">INDEX(Data_Products!$D$2:$D$33,MATCH(C2711,Data_Products!$A$2:$A$33,0))</f>
        <v>85.53</v>
      </c>
      <c r="H2711" s="4" t="str">
        <f aca="false">INDEX(Data_Products!$C$2:$C$33,MATCH(C2711,Data_Products!$A$2:$A$33,0))</f>
        <v>Timber</v>
      </c>
      <c r="I2711" s="10" t="n">
        <f aca="false">D2711*(E2711-G2711)</f>
        <v>437.76</v>
      </c>
      <c r="J2711" s="11" t="n">
        <f aca="false">IFERROR(I2711/F2711,0)</f>
        <v>0.298991885910991</v>
      </c>
      <c r="K2711" s="4" t="str">
        <f aca="false">IFERROR(INDEX(Data_Orders!$F$2:$F$4727,MATCH(B2711,Data_Orders!$A$2:$A$4727,0)),"")</f>
        <v>Contractor</v>
      </c>
      <c r="L2711" s="4" t="str">
        <f aca="false">IFERROR(INDEX(Data_Orders!$D$2:$D$4727,MATCH(B2711,Data_Orders!$A$2:$A$4727,0)),"")</f>
        <v>Northampton</v>
      </c>
    </row>
    <row r="2712" customFormat="false" ht="15" hidden="false" customHeight="false" outlineLevel="0" collapsed="false">
      <c r="A2712" s="4" t="s">
        <v>8528</v>
      </c>
      <c r="B2712" s="4" t="s">
        <v>1990</v>
      </c>
      <c r="C2712" s="4" t="s">
        <v>1077</v>
      </c>
      <c r="D2712" s="4" t="n">
        <v>10</v>
      </c>
      <c r="E2712" s="4" t="n">
        <v>46.61</v>
      </c>
      <c r="F2712" s="4" t="n">
        <v>466.1</v>
      </c>
      <c r="G2712" s="4" t="n">
        <f aca="false">INDEX(Data_Products!$D$2:$D$33,MATCH(C2712,Data_Products!$A$2:$A$33,0))</f>
        <v>36.87</v>
      </c>
      <c r="H2712" s="4" t="str">
        <f aca="false">INDEX(Data_Products!$C$2:$C$33,MATCH(C2712,Data_Products!$A$2:$A$33,0))</f>
        <v>Landscaping</v>
      </c>
      <c r="I2712" s="10" t="n">
        <f aca="false">D2712*(E2712-G2712)</f>
        <v>97.4</v>
      </c>
      <c r="J2712" s="11" t="n">
        <f aca="false">IFERROR(I2712/F2712,0)</f>
        <v>0.208968032611028</v>
      </c>
      <c r="K2712" s="4" t="str">
        <f aca="false">IFERROR(INDEX(Data_Orders!$F$2:$F$4727,MATCH(B2712,Data_Orders!$A$2:$A$4727,0)),"")</f>
        <v>Contractor</v>
      </c>
      <c r="L2712" s="4" t="str">
        <f aca="false">IFERROR(INDEX(Data_Orders!$D$2:$D$4727,MATCH(B2712,Data_Orders!$A$2:$A$4727,0)),"")</f>
        <v>Northampton</v>
      </c>
    </row>
    <row r="2713" customFormat="false" ht="15" hidden="false" customHeight="false" outlineLevel="0" collapsed="false">
      <c r="A2713" s="4" t="s">
        <v>8529</v>
      </c>
      <c r="B2713" s="4" t="s">
        <v>1991</v>
      </c>
      <c r="C2713" s="4" t="s">
        <v>1039</v>
      </c>
      <c r="D2713" s="4" t="n">
        <v>17</v>
      </c>
      <c r="E2713" s="4" t="n">
        <v>160.41</v>
      </c>
      <c r="F2713" s="4" t="n">
        <v>2726.97</v>
      </c>
      <c r="G2713" s="4" t="n">
        <f aca="false">INDEX(Data_Products!$D$2:$D$33,MATCH(C2713,Data_Products!$A$2:$A$33,0))</f>
        <v>99.74</v>
      </c>
      <c r="H2713" s="4" t="str">
        <f aca="false">INDEX(Data_Products!$C$2:$C$33,MATCH(C2713,Data_Products!$A$2:$A$33,0))</f>
        <v>Insulation</v>
      </c>
      <c r="I2713" s="10" t="n">
        <f aca="false">D2713*(E2713-G2713)</f>
        <v>1031.39</v>
      </c>
      <c r="J2713" s="11" t="n">
        <f aca="false">IFERROR(I2713/F2713,0)</f>
        <v>0.378218315566361</v>
      </c>
      <c r="K2713" s="4" t="str">
        <f aca="false">IFERROR(INDEX(Data_Orders!$F$2:$F$4727,MATCH(B2713,Data_Orders!$A$2:$A$4727,0)),"")</f>
        <v>Trade Account</v>
      </c>
      <c r="L2713" s="4" t="str">
        <f aca="false">IFERROR(INDEX(Data_Orders!$D$2:$D$4727,MATCH(B2713,Data_Orders!$A$2:$A$4727,0)),"")</f>
        <v>Birmingham South</v>
      </c>
    </row>
    <row r="2714" customFormat="false" ht="15" hidden="false" customHeight="false" outlineLevel="0" collapsed="false">
      <c r="A2714" s="4" t="s">
        <v>8530</v>
      </c>
      <c r="B2714" s="4" t="s">
        <v>1991</v>
      </c>
      <c r="C2714" s="4" t="s">
        <v>1073</v>
      </c>
      <c r="D2714" s="4" t="n">
        <v>4</v>
      </c>
      <c r="E2714" s="4" t="n">
        <v>231.05</v>
      </c>
      <c r="F2714" s="4" t="n">
        <v>924.2</v>
      </c>
      <c r="G2714" s="4" t="n">
        <f aca="false">INDEX(Data_Products!$D$2:$D$33,MATCH(C2714,Data_Products!$A$2:$A$33,0))</f>
        <v>148.29</v>
      </c>
      <c r="H2714" s="4" t="str">
        <f aca="false">INDEX(Data_Products!$C$2:$C$33,MATCH(C2714,Data_Products!$A$2:$A$33,0))</f>
        <v>Landscaping</v>
      </c>
      <c r="I2714" s="10" t="n">
        <f aca="false">D2714*(E2714-G2714)</f>
        <v>331.04</v>
      </c>
      <c r="J2714" s="11" t="n">
        <f aca="false">IFERROR(I2714/F2714,0)</f>
        <v>0.358190867777537</v>
      </c>
      <c r="K2714" s="4" t="str">
        <f aca="false">IFERROR(INDEX(Data_Orders!$F$2:$F$4727,MATCH(B2714,Data_Orders!$A$2:$A$4727,0)),"")</f>
        <v>Trade Account</v>
      </c>
      <c r="L2714" s="4" t="str">
        <f aca="false">IFERROR(INDEX(Data_Orders!$D$2:$D$4727,MATCH(B2714,Data_Orders!$A$2:$A$4727,0)),"")</f>
        <v>Birmingham South</v>
      </c>
    </row>
    <row r="2715" customFormat="false" ht="15" hidden="false" customHeight="false" outlineLevel="0" collapsed="false">
      <c r="A2715" s="4" t="s">
        <v>8531</v>
      </c>
      <c r="B2715" s="4" t="s">
        <v>1991</v>
      </c>
      <c r="C2715" s="4" t="s">
        <v>1061</v>
      </c>
      <c r="D2715" s="4" t="n">
        <v>17</v>
      </c>
      <c r="E2715" s="4" t="n">
        <v>145.57</v>
      </c>
      <c r="F2715" s="4" t="n">
        <v>2474.69</v>
      </c>
      <c r="G2715" s="4" t="n">
        <f aca="false">INDEX(Data_Products!$D$2:$D$33,MATCH(C2715,Data_Products!$A$2:$A$33,0))</f>
        <v>119.29</v>
      </c>
      <c r="H2715" s="4" t="str">
        <f aca="false">INDEX(Data_Products!$C$2:$C$33,MATCH(C2715,Data_Products!$A$2:$A$33,0))</f>
        <v>Plumbing &amp; Drainage</v>
      </c>
      <c r="I2715" s="10" t="n">
        <f aca="false">D2715*(E2715-G2715)</f>
        <v>446.76</v>
      </c>
      <c r="J2715" s="11" t="n">
        <f aca="false">IFERROR(I2715/F2715,0)</f>
        <v>0.180531702960775</v>
      </c>
      <c r="K2715" s="4" t="str">
        <f aca="false">IFERROR(INDEX(Data_Orders!$F$2:$F$4727,MATCH(B2715,Data_Orders!$A$2:$A$4727,0)),"")</f>
        <v>Trade Account</v>
      </c>
      <c r="L2715" s="4" t="str">
        <f aca="false">IFERROR(INDEX(Data_Orders!$D$2:$D$4727,MATCH(B2715,Data_Orders!$A$2:$A$4727,0)),"")</f>
        <v>Birmingham South</v>
      </c>
    </row>
    <row r="2716" customFormat="false" ht="15" hidden="false" customHeight="false" outlineLevel="0" collapsed="false">
      <c r="A2716" s="4" t="s">
        <v>8532</v>
      </c>
      <c r="B2716" s="4" t="s">
        <v>1992</v>
      </c>
      <c r="C2716" s="4" t="s">
        <v>1070</v>
      </c>
      <c r="D2716" s="4" t="n">
        <v>15</v>
      </c>
      <c r="E2716" s="4" t="n">
        <v>230.32</v>
      </c>
      <c r="F2716" s="4" t="n">
        <v>3454.8</v>
      </c>
      <c r="G2716" s="4" t="n">
        <f aca="false">INDEX(Data_Products!$D$2:$D$33,MATCH(C2716,Data_Products!$A$2:$A$33,0))</f>
        <v>161.64</v>
      </c>
      <c r="H2716" s="4" t="str">
        <f aca="false">INDEX(Data_Products!$C$2:$C$33,MATCH(C2716,Data_Products!$A$2:$A$33,0))</f>
        <v>Landscaping</v>
      </c>
      <c r="I2716" s="10" t="n">
        <f aca="false">D2716*(E2716-G2716)</f>
        <v>1030.2</v>
      </c>
      <c r="J2716" s="11" t="n">
        <f aca="false">IFERROR(I2716/F2716,0)</f>
        <v>0.298193817297673</v>
      </c>
      <c r="K2716" s="4" t="str">
        <f aca="false">IFERROR(INDEX(Data_Orders!$F$2:$F$4727,MATCH(B2716,Data_Orders!$A$2:$A$4727,0)),"")</f>
        <v>Retail</v>
      </c>
      <c r="L2716" s="4" t="str">
        <f aca="false">IFERROR(INDEX(Data_Orders!$D$2:$D$4727,MATCH(B2716,Data_Orders!$A$2:$A$4727,0)),"")</f>
        <v>Birmingham South</v>
      </c>
    </row>
    <row r="2717" customFormat="false" ht="15" hidden="false" customHeight="false" outlineLevel="0" collapsed="false">
      <c r="A2717" s="4" t="s">
        <v>8533</v>
      </c>
      <c r="B2717" s="4" t="s">
        <v>1992</v>
      </c>
      <c r="C2717" s="4" t="s">
        <v>1013</v>
      </c>
      <c r="D2717" s="4" t="n">
        <v>3</v>
      </c>
      <c r="E2717" s="4" t="n">
        <v>240.92</v>
      </c>
      <c r="F2717" s="4" t="n">
        <v>722.76</v>
      </c>
      <c r="G2717" s="4" t="n">
        <f aca="false">INDEX(Data_Products!$D$2:$D$33,MATCH(C2717,Data_Products!$A$2:$A$33,0))</f>
        <v>168.32</v>
      </c>
      <c r="H2717" s="4" t="str">
        <f aca="false">INDEX(Data_Products!$C$2:$C$33,MATCH(C2717,Data_Products!$A$2:$A$33,0))</f>
        <v>Timber</v>
      </c>
      <c r="I2717" s="10" t="n">
        <f aca="false">D2717*(E2717-G2717)</f>
        <v>217.8</v>
      </c>
      <c r="J2717" s="11" t="n">
        <f aca="false">IFERROR(I2717/F2717,0)</f>
        <v>0.301344844761747</v>
      </c>
      <c r="K2717" s="4" t="str">
        <f aca="false">IFERROR(INDEX(Data_Orders!$F$2:$F$4727,MATCH(B2717,Data_Orders!$A$2:$A$4727,0)),"")</f>
        <v>Retail</v>
      </c>
      <c r="L2717" s="4" t="str">
        <f aca="false">IFERROR(INDEX(Data_Orders!$D$2:$D$4727,MATCH(B2717,Data_Orders!$A$2:$A$4727,0)),"")</f>
        <v>Birmingham South</v>
      </c>
    </row>
    <row r="2718" customFormat="false" ht="15" hidden="false" customHeight="false" outlineLevel="0" collapsed="false">
      <c r="A2718" s="4" t="s">
        <v>8534</v>
      </c>
      <c r="B2718" s="4" t="s">
        <v>1992</v>
      </c>
      <c r="C2718" s="4" t="s">
        <v>1030</v>
      </c>
      <c r="D2718" s="4" t="n">
        <v>3</v>
      </c>
      <c r="E2718" s="4" t="n">
        <v>25.23</v>
      </c>
      <c r="F2718" s="4" t="n">
        <v>75.69</v>
      </c>
      <c r="G2718" s="4" t="n">
        <f aca="false">INDEX(Data_Products!$D$2:$D$33,MATCH(C2718,Data_Products!$A$2:$A$33,0))</f>
        <v>17.67</v>
      </c>
      <c r="H2718" s="4" t="str">
        <f aca="false">INDEX(Data_Products!$C$2:$C$33,MATCH(C2718,Data_Products!$A$2:$A$33,0))</f>
        <v>Cement &amp; Aggregates</v>
      </c>
      <c r="I2718" s="10" t="n">
        <f aca="false">D2718*(E2718-G2718)</f>
        <v>22.68</v>
      </c>
      <c r="J2718" s="11" t="n">
        <f aca="false">IFERROR(I2718/F2718,0)</f>
        <v>0.299643281807372</v>
      </c>
      <c r="K2718" s="4" t="str">
        <f aca="false">IFERROR(INDEX(Data_Orders!$F$2:$F$4727,MATCH(B2718,Data_Orders!$A$2:$A$4727,0)),"")</f>
        <v>Retail</v>
      </c>
      <c r="L2718" s="4" t="str">
        <f aca="false">IFERROR(INDEX(Data_Orders!$D$2:$D$4727,MATCH(B2718,Data_Orders!$A$2:$A$4727,0)),"")</f>
        <v>Birmingham South</v>
      </c>
    </row>
    <row r="2719" customFormat="false" ht="15" hidden="false" customHeight="false" outlineLevel="0" collapsed="false">
      <c r="A2719" s="4" t="s">
        <v>8535</v>
      </c>
      <c r="B2719" s="4" t="s">
        <v>1992</v>
      </c>
      <c r="C2719" s="4" t="s">
        <v>1021</v>
      </c>
      <c r="D2719" s="4" t="n">
        <v>8</v>
      </c>
      <c r="E2719" s="4" t="n">
        <v>73.76</v>
      </c>
      <c r="F2719" s="4" t="n">
        <v>590.08</v>
      </c>
      <c r="G2719" s="4" t="n">
        <f aca="false">INDEX(Data_Products!$D$2:$D$33,MATCH(C2719,Data_Products!$A$2:$A$33,0))</f>
        <v>51.51</v>
      </c>
      <c r="H2719" s="4" t="str">
        <f aca="false">INDEX(Data_Products!$C$2:$C$33,MATCH(C2719,Data_Products!$A$2:$A$33,0))</f>
        <v>Cement &amp; Aggregates</v>
      </c>
      <c r="I2719" s="10" t="n">
        <f aca="false">D2719*(E2719-G2719)</f>
        <v>178</v>
      </c>
      <c r="J2719" s="11" t="n">
        <f aca="false">IFERROR(I2719/F2719,0)</f>
        <v>0.301654013015184</v>
      </c>
      <c r="K2719" s="4" t="str">
        <f aca="false">IFERROR(INDEX(Data_Orders!$F$2:$F$4727,MATCH(B2719,Data_Orders!$A$2:$A$4727,0)),"")</f>
        <v>Retail</v>
      </c>
      <c r="L2719" s="4" t="str">
        <f aca="false">IFERROR(INDEX(Data_Orders!$D$2:$D$4727,MATCH(B2719,Data_Orders!$A$2:$A$4727,0)),"")</f>
        <v>Birmingham South</v>
      </c>
    </row>
    <row r="2720" customFormat="false" ht="15" hidden="false" customHeight="false" outlineLevel="0" collapsed="false">
      <c r="A2720" s="4" t="s">
        <v>8536</v>
      </c>
      <c r="B2720" s="4" t="s">
        <v>1992</v>
      </c>
      <c r="C2720" s="4" t="s">
        <v>1019</v>
      </c>
      <c r="D2720" s="4" t="n">
        <v>7</v>
      </c>
      <c r="E2720" s="4" t="n">
        <v>79.76</v>
      </c>
      <c r="F2720" s="4" t="n">
        <v>558.32</v>
      </c>
      <c r="G2720" s="4" t="n">
        <f aca="false">INDEX(Data_Products!$D$2:$D$33,MATCH(C2720,Data_Products!$A$2:$A$33,0))</f>
        <v>59.07</v>
      </c>
      <c r="H2720" s="4" t="str">
        <f aca="false">INDEX(Data_Products!$C$2:$C$33,MATCH(C2720,Data_Products!$A$2:$A$33,0))</f>
        <v>Timber</v>
      </c>
      <c r="I2720" s="10" t="n">
        <f aca="false">D2720*(E2720-G2720)</f>
        <v>144.83</v>
      </c>
      <c r="J2720" s="11" t="n">
        <f aca="false">IFERROR(I2720/F2720,0)</f>
        <v>0.259403209628887</v>
      </c>
      <c r="K2720" s="4" t="str">
        <f aca="false">IFERROR(INDEX(Data_Orders!$F$2:$F$4727,MATCH(B2720,Data_Orders!$A$2:$A$4727,0)),"")</f>
        <v>Retail</v>
      </c>
      <c r="L2720" s="4" t="str">
        <f aca="false">IFERROR(INDEX(Data_Orders!$D$2:$D$4727,MATCH(B2720,Data_Orders!$A$2:$A$4727,0)),"")</f>
        <v>Birmingham South</v>
      </c>
    </row>
    <row r="2721" customFormat="false" ht="15" hidden="false" customHeight="false" outlineLevel="0" collapsed="false">
      <c r="A2721" s="4" t="s">
        <v>8537</v>
      </c>
      <c r="B2721" s="4" t="s">
        <v>1993</v>
      </c>
      <c r="C2721" s="4" t="s">
        <v>1064</v>
      </c>
      <c r="D2721" s="4" t="n">
        <v>6</v>
      </c>
      <c r="E2721" s="4" t="n">
        <v>97.63</v>
      </c>
      <c r="F2721" s="4" t="n">
        <v>585.78</v>
      </c>
      <c r="G2721" s="4" t="n">
        <f aca="false">INDEX(Data_Products!$D$2:$D$33,MATCH(C2721,Data_Products!$A$2:$A$33,0))</f>
        <v>65.21</v>
      </c>
      <c r="H2721" s="4" t="str">
        <f aca="false">INDEX(Data_Products!$C$2:$C$33,MATCH(C2721,Data_Products!$A$2:$A$33,0))</f>
        <v>Plumbing &amp; Drainage</v>
      </c>
      <c r="I2721" s="10" t="n">
        <f aca="false">D2721*(E2721-G2721)</f>
        <v>194.52</v>
      </c>
      <c r="J2721" s="11" t="n">
        <f aca="false">IFERROR(I2721/F2721,0)</f>
        <v>0.332070060432244</v>
      </c>
      <c r="K2721" s="4" t="str">
        <f aca="false">IFERROR(INDEX(Data_Orders!$F$2:$F$4727,MATCH(B2721,Data_Orders!$A$2:$A$4727,0)),"")</f>
        <v>Retail</v>
      </c>
      <c r="L2721" s="4" t="str">
        <f aca="false">IFERROR(INDEX(Data_Orders!$D$2:$D$4727,MATCH(B2721,Data_Orders!$A$2:$A$4727,0)),"")</f>
        <v>Birmingham South</v>
      </c>
    </row>
    <row r="2722" customFormat="false" ht="15" hidden="false" customHeight="false" outlineLevel="0" collapsed="false">
      <c r="A2722" s="4" t="s">
        <v>8538</v>
      </c>
      <c r="B2722" s="4" t="s">
        <v>1993</v>
      </c>
      <c r="C2722" s="4" t="s">
        <v>1059</v>
      </c>
      <c r="D2722" s="4" t="n">
        <v>17</v>
      </c>
      <c r="E2722" s="4" t="n">
        <v>103.63</v>
      </c>
      <c r="F2722" s="4" t="n">
        <v>1761.71</v>
      </c>
      <c r="G2722" s="4" t="n">
        <f aca="false">INDEX(Data_Products!$D$2:$D$33,MATCH(C2722,Data_Products!$A$2:$A$33,0))</f>
        <v>82.55</v>
      </c>
      <c r="H2722" s="4" t="str">
        <f aca="false">INDEX(Data_Products!$C$2:$C$33,MATCH(C2722,Data_Products!$A$2:$A$33,0))</f>
        <v>Roofing</v>
      </c>
      <c r="I2722" s="10" t="n">
        <f aca="false">D2722*(E2722-G2722)</f>
        <v>358.36</v>
      </c>
      <c r="J2722" s="11" t="n">
        <f aca="false">IFERROR(I2722/F2722,0)</f>
        <v>0.203415999228023</v>
      </c>
      <c r="K2722" s="4" t="str">
        <f aca="false">IFERROR(INDEX(Data_Orders!$F$2:$F$4727,MATCH(B2722,Data_Orders!$A$2:$A$4727,0)),"")</f>
        <v>Retail</v>
      </c>
      <c r="L2722" s="4" t="str">
        <f aca="false">IFERROR(INDEX(Data_Orders!$D$2:$D$4727,MATCH(B2722,Data_Orders!$A$2:$A$4727,0)),"")</f>
        <v>Birmingham South</v>
      </c>
    </row>
    <row r="2723" customFormat="false" ht="15" hidden="false" customHeight="false" outlineLevel="0" collapsed="false">
      <c r="A2723" s="4" t="s">
        <v>8539</v>
      </c>
      <c r="B2723" s="4" t="s">
        <v>1994</v>
      </c>
      <c r="C2723" s="4" t="s">
        <v>1055</v>
      </c>
      <c r="D2723" s="4" t="n">
        <v>15</v>
      </c>
      <c r="E2723" s="4" t="n">
        <v>205.03</v>
      </c>
      <c r="F2723" s="4" t="n">
        <v>3075.45</v>
      </c>
      <c r="G2723" s="4" t="n">
        <f aca="false">INDEX(Data_Products!$D$2:$D$33,MATCH(C2723,Data_Products!$A$2:$A$33,0))</f>
        <v>138.6</v>
      </c>
      <c r="H2723" s="4" t="str">
        <f aca="false">INDEX(Data_Products!$C$2:$C$33,MATCH(C2723,Data_Products!$A$2:$A$33,0))</f>
        <v>Roofing</v>
      </c>
      <c r="I2723" s="10" t="n">
        <f aca="false">D2723*(E2723-G2723)</f>
        <v>996.45</v>
      </c>
      <c r="J2723" s="11" t="n">
        <f aca="false">IFERROR(I2723/F2723,0)</f>
        <v>0.324001365653807</v>
      </c>
      <c r="K2723" s="4" t="str">
        <f aca="false">IFERROR(INDEX(Data_Orders!$F$2:$F$4727,MATCH(B2723,Data_Orders!$A$2:$A$4727,0)),"")</f>
        <v>Retail</v>
      </c>
      <c r="L2723" s="4" t="str">
        <f aca="false">IFERROR(INDEX(Data_Orders!$D$2:$D$4727,MATCH(B2723,Data_Orders!$A$2:$A$4727,0)),"")</f>
        <v>Birmingham South</v>
      </c>
    </row>
    <row r="2724" customFormat="false" ht="15" hidden="false" customHeight="false" outlineLevel="0" collapsed="false">
      <c r="A2724" s="4" t="s">
        <v>8540</v>
      </c>
      <c r="B2724" s="4" t="s">
        <v>1994</v>
      </c>
      <c r="C2724" s="4" t="s">
        <v>1046</v>
      </c>
      <c r="D2724" s="4" t="n">
        <v>5</v>
      </c>
      <c r="E2724" s="4" t="n">
        <v>154.02</v>
      </c>
      <c r="F2724" s="4" t="n">
        <v>770.1</v>
      </c>
      <c r="G2724" s="4" t="n">
        <f aca="false">INDEX(Data_Products!$D$2:$D$33,MATCH(C2724,Data_Products!$A$2:$A$33,0))</f>
        <v>102.1</v>
      </c>
      <c r="H2724" s="4" t="str">
        <f aca="false">INDEX(Data_Products!$C$2:$C$33,MATCH(C2724,Data_Products!$A$2:$A$33,0))</f>
        <v>Tools &amp; Fixings</v>
      </c>
      <c r="I2724" s="10" t="n">
        <f aca="false">D2724*(E2724-G2724)</f>
        <v>259.6</v>
      </c>
      <c r="J2724" s="11" t="n">
        <f aca="false">IFERROR(I2724/F2724,0)</f>
        <v>0.337099078041813</v>
      </c>
      <c r="K2724" s="4" t="str">
        <f aca="false">IFERROR(INDEX(Data_Orders!$F$2:$F$4727,MATCH(B2724,Data_Orders!$A$2:$A$4727,0)),"")</f>
        <v>Retail</v>
      </c>
      <c r="L2724" s="4" t="str">
        <f aca="false">IFERROR(INDEX(Data_Orders!$D$2:$D$4727,MATCH(B2724,Data_Orders!$A$2:$A$4727,0)),"")</f>
        <v>Birmingham South</v>
      </c>
    </row>
    <row r="2725" customFormat="false" ht="15" hidden="false" customHeight="false" outlineLevel="0" collapsed="false">
      <c r="A2725" s="4" t="s">
        <v>8541</v>
      </c>
      <c r="B2725" s="4" t="s">
        <v>1994</v>
      </c>
      <c r="C2725" s="4" t="s">
        <v>1075</v>
      </c>
      <c r="D2725" s="4" t="n">
        <v>11</v>
      </c>
      <c r="E2725" s="4" t="n">
        <v>98.61</v>
      </c>
      <c r="F2725" s="4" t="n">
        <v>1084.71</v>
      </c>
      <c r="G2725" s="4" t="n">
        <f aca="false">INDEX(Data_Products!$D$2:$D$33,MATCH(C2725,Data_Products!$A$2:$A$33,0))</f>
        <v>74.84</v>
      </c>
      <c r="H2725" s="4" t="str">
        <f aca="false">INDEX(Data_Products!$C$2:$C$33,MATCH(C2725,Data_Products!$A$2:$A$33,0))</f>
        <v>Landscaping</v>
      </c>
      <c r="I2725" s="10" t="n">
        <f aca="false">D2725*(E2725-G2725)</f>
        <v>261.47</v>
      </c>
      <c r="J2725" s="11" t="n">
        <f aca="false">IFERROR(I2725/F2725,0)</f>
        <v>0.24105060338708</v>
      </c>
      <c r="K2725" s="4" t="str">
        <f aca="false">IFERROR(INDEX(Data_Orders!$F$2:$F$4727,MATCH(B2725,Data_Orders!$A$2:$A$4727,0)),"")</f>
        <v>Retail</v>
      </c>
      <c r="L2725" s="4" t="str">
        <f aca="false">IFERROR(INDEX(Data_Orders!$D$2:$D$4727,MATCH(B2725,Data_Orders!$A$2:$A$4727,0)),"")</f>
        <v>Birmingham South</v>
      </c>
    </row>
    <row r="2726" customFormat="false" ht="15" hidden="false" customHeight="false" outlineLevel="0" collapsed="false">
      <c r="A2726" s="4" t="s">
        <v>8542</v>
      </c>
      <c r="B2726" s="4" t="s">
        <v>1994</v>
      </c>
      <c r="C2726" s="4" t="s">
        <v>1064</v>
      </c>
      <c r="D2726" s="4" t="n">
        <v>10</v>
      </c>
      <c r="E2726" s="4" t="n">
        <v>97.63</v>
      </c>
      <c r="F2726" s="4" t="n">
        <v>976.3</v>
      </c>
      <c r="G2726" s="4" t="n">
        <f aca="false">INDEX(Data_Products!$D$2:$D$33,MATCH(C2726,Data_Products!$A$2:$A$33,0))</f>
        <v>65.21</v>
      </c>
      <c r="H2726" s="4" t="str">
        <f aca="false">INDEX(Data_Products!$C$2:$C$33,MATCH(C2726,Data_Products!$A$2:$A$33,0))</f>
        <v>Plumbing &amp; Drainage</v>
      </c>
      <c r="I2726" s="10" t="n">
        <f aca="false">D2726*(E2726-G2726)</f>
        <v>324.2</v>
      </c>
      <c r="J2726" s="11" t="n">
        <f aca="false">IFERROR(I2726/F2726,0)</f>
        <v>0.332070060432244</v>
      </c>
      <c r="K2726" s="4" t="str">
        <f aca="false">IFERROR(INDEX(Data_Orders!$F$2:$F$4727,MATCH(B2726,Data_Orders!$A$2:$A$4727,0)),"")</f>
        <v>Retail</v>
      </c>
      <c r="L2726" s="4" t="str">
        <f aca="false">IFERROR(INDEX(Data_Orders!$D$2:$D$4727,MATCH(B2726,Data_Orders!$A$2:$A$4727,0)),"")</f>
        <v>Birmingham South</v>
      </c>
    </row>
    <row r="2727" customFormat="false" ht="15" hidden="false" customHeight="false" outlineLevel="0" collapsed="false">
      <c r="A2727" s="4" t="s">
        <v>8543</v>
      </c>
      <c r="B2727" s="4" t="s">
        <v>1994</v>
      </c>
      <c r="C2727" s="4" t="s">
        <v>1032</v>
      </c>
      <c r="D2727" s="4" t="n">
        <v>12</v>
      </c>
      <c r="E2727" s="4" t="n">
        <v>99.65</v>
      </c>
      <c r="F2727" s="4" t="n">
        <v>1195.8</v>
      </c>
      <c r="G2727" s="4" t="n">
        <f aca="false">INDEX(Data_Products!$D$2:$D$33,MATCH(C2727,Data_Products!$A$2:$A$33,0))</f>
        <v>58.26</v>
      </c>
      <c r="H2727" s="4" t="str">
        <f aca="false">INDEX(Data_Products!$C$2:$C$33,MATCH(C2727,Data_Products!$A$2:$A$33,0))</f>
        <v>Insulation</v>
      </c>
      <c r="I2727" s="10" t="n">
        <f aca="false">D2727*(E2727-G2727)</f>
        <v>496.68</v>
      </c>
      <c r="J2727" s="11" t="n">
        <f aca="false">IFERROR(I2727/F2727,0)</f>
        <v>0.415353738083292</v>
      </c>
      <c r="K2727" s="4" t="str">
        <f aca="false">IFERROR(INDEX(Data_Orders!$F$2:$F$4727,MATCH(B2727,Data_Orders!$A$2:$A$4727,0)),"")</f>
        <v>Retail</v>
      </c>
      <c r="L2727" s="4" t="str">
        <f aca="false">IFERROR(INDEX(Data_Orders!$D$2:$D$4727,MATCH(B2727,Data_Orders!$A$2:$A$4727,0)),"")</f>
        <v>Birmingham South</v>
      </c>
    </row>
    <row r="2728" customFormat="false" ht="15" hidden="false" customHeight="false" outlineLevel="0" collapsed="false">
      <c r="A2728" s="4" t="s">
        <v>8544</v>
      </c>
      <c r="B2728" s="4" t="s">
        <v>1995</v>
      </c>
      <c r="C2728" s="4" t="s">
        <v>1013</v>
      </c>
      <c r="D2728" s="4" t="n">
        <v>13</v>
      </c>
      <c r="E2728" s="4" t="n">
        <v>240.92</v>
      </c>
      <c r="F2728" s="4" t="n">
        <v>3131.96</v>
      </c>
      <c r="G2728" s="4" t="n">
        <f aca="false">INDEX(Data_Products!$D$2:$D$33,MATCH(C2728,Data_Products!$A$2:$A$33,0))</f>
        <v>168.32</v>
      </c>
      <c r="H2728" s="4" t="str">
        <f aca="false">INDEX(Data_Products!$C$2:$C$33,MATCH(C2728,Data_Products!$A$2:$A$33,0))</f>
        <v>Timber</v>
      </c>
      <c r="I2728" s="10" t="n">
        <f aca="false">D2728*(E2728-G2728)</f>
        <v>943.8</v>
      </c>
      <c r="J2728" s="11" t="n">
        <f aca="false">IFERROR(I2728/F2728,0)</f>
        <v>0.301344844761747</v>
      </c>
      <c r="K2728" s="4" t="str">
        <f aca="false">IFERROR(INDEX(Data_Orders!$F$2:$F$4727,MATCH(B2728,Data_Orders!$A$2:$A$4727,0)),"")</f>
        <v>Retail</v>
      </c>
      <c r="L2728" s="4" t="str">
        <f aca="false">IFERROR(INDEX(Data_Orders!$D$2:$D$4727,MATCH(B2728,Data_Orders!$A$2:$A$4727,0)),"")</f>
        <v>Birmingham South</v>
      </c>
    </row>
    <row r="2729" customFormat="false" ht="15" hidden="false" customHeight="false" outlineLevel="0" collapsed="false">
      <c r="A2729" s="4" t="s">
        <v>8545</v>
      </c>
      <c r="B2729" s="4" t="s">
        <v>1995</v>
      </c>
      <c r="C2729" s="4" t="s">
        <v>1073</v>
      </c>
      <c r="D2729" s="4" t="n">
        <v>8</v>
      </c>
      <c r="E2729" s="4" t="n">
        <v>231.05</v>
      </c>
      <c r="F2729" s="4" t="n">
        <v>1848.4</v>
      </c>
      <c r="G2729" s="4" t="n">
        <f aca="false">INDEX(Data_Products!$D$2:$D$33,MATCH(C2729,Data_Products!$A$2:$A$33,0))</f>
        <v>148.29</v>
      </c>
      <c r="H2729" s="4" t="str">
        <f aca="false">INDEX(Data_Products!$C$2:$C$33,MATCH(C2729,Data_Products!$A$2:$A$33,0))</f>
        <v>Landscaping</v>
      </c>
      <c r="I2729" s="10" t="n">
        <f aca="false">D2729*(E2729-G2729)</f>
        <v>662.08</v>
      </c>
      <c r="J2729" s="11" t="n">
        <f aca="false">IFERROR(I2729/F2729,0)</f>
        <v>0.358190867777537</v>
      </c>
      <c r="K2729" s="4" t="str">
        <f aca="false">IFERROR(INDEX(Data_Orders!$F$2:$F$4727,MATCH(B2729,Data_Orders!$A$2:$A$4727,0)),"")</f>
        <v>Retail</v>
      </c>
      <c r="L2729" s="4" t="str">
        <f aca="false">IFERROR(INDEX(Data_Orders!$D$2:$D$4727,MATCH(B2729,Data_Orders!$A$2:$A$4727,0)),"")</f>
        <v>Birmingham South</v>
      </c>
    </row>
    <row r="2730" customFormat="false" ht="15" hidden="false" customHeight="false" outlineLevel="0" collapsed="false">
      <c r="A2730" s="4" t="s">
        <v>8546</v>
      </c>
      <c r="B2730" s="4" t="s">
        <v>1995</v>
      </c>
      <c r="C2730" s="4" t="s">
        <v>1059</v>
      </c>
      <c r="D2730" s="4" t="n">
        <v>7</v>
      </c>
      <c r="E2730" s="4" t="n">
        <v>103.63</v>
      </c>
      <c r="F2730" s="4" t="n">
        <v>725.41</v>
      </c>
      <c r="G2730" s="4" t="n">
        <f aca="false">INDEX(Data_Products!$D$2:$D$33,MATCH(C2730,Data_Products!$A$2:$A$33,0))</f>
        <v>82.55</v>
      </c>
      <c r="H2730" s="4" t="str">
        <f aca="false">INDEX(Data_Products!$C$2:$C$33,MATCH(C2730,Data_Products!$A$2:$A$33,0))</f>
        <v>Roofing</v>
      </c>
      <c r="I2730" s="10" t="n">
        <f aca="false">D2730*(E2730-G2730)</f>
        <v>147.56</v>
      </c>
      <c r="J2730" s="11" t="n">
        <f aca="false">IFERROR(I2730/F2730,0)</f>
        <v>0.203415999228023</v>
      </c>
      <c r="K2730" s="4" t="str">
        <f aca="false">IFERROR(INDEX(Data_Orders!$F$2:$F$4727,MATCH(B2730,Data_Orders!$A$2:$A$4727,0)),"")</f>
        <v>Retail</v>
      </c>
      <c r="L2730" s="4" t="str">
        <f aca="false">IFERROR(INDEX(Data_Orders!$D$2:$D$4727,MATCH(B2730,Data_Orders!$A$2:$A$4727,0)),"")</f>
        <v>Birmingham South</v>
      </c>
    </row>
    <row r="2731" customFormat="false" ht="15" hidden="false" customHeight="false" outlineLevel="0" collapsed="false">
      <c r="A2731" s="4" t="s">
        <v>8547</v>
      </c>
      <c r="B2731" s="4" t="s">
        <v>1995</v>
      </c>
      <c r="C2731" s="4" t="s">
        <v>1064</v>
      </c>
      <c r="D2731" s="4" t="n">
        <v>20</v>
      </c>
      <c r="E2731" s="4" t="n">
        <v>97.63</v>
      </c>
      <c r="F2731" s="4" t="n">
        <v>1952.6</v>
      </c>
      <c r="G2731" s="4" t="n">
        <f aca="false">INDEX(Data_Products!$D$2:$D$33,MATCH(C2731,Data_Products!$A$2:$A$33,0))</f>
        <v>65.21</v>
      </c>
      <c r="H2731" s="4" t="str">
        <f aca="false">INDEX(Data_Products!$C$2:$C$33,MATCH(C2731,Data_Products!$A$2:$A$33,0))</f>
        <v>Plumbing &amp; Drainage</v>
      </c>
      <c r="I2731" s="10" t="n">
        <f aca="false">D2731*(E2731-G2731)</f>
        <v>648.4</v>
      </c>
      <c r="J2731" s="11" t="n">
        <f aca="false">IFERROR(I2731/F2731,0)</f>
        <v>0.332070060432244</v>
      </c>
      <c r="K2731" s="4" t="str">
        <f aca="false">IFERROR(INDEX(Data_Orders!$F$2:$F$4727,MATCH(B2731,Data_Orders!$A$2:$A$4727,0)),"")</f>
        <v>Retail</v>
      </c>
      <c r="L2731" s="4" t="str">
        <f aca="false">IFERROR(INDEX(Data_Orders!$D$2:$D$4727,MATCH(B2731,Data_Orders!$A$2:$A$4727,0)),"")</f>
        <v>Birmingham South</v>
      </c>
    </row>
    <row r="2732" customFormat="false" ht="15" hidden="false" customHeight="false" outlineLevel="0" collapsed="false">
      <c r="A2732" s="4" t="s">
        <v>8548</v>
      </c>
      <c r="B2732" s="4" t="s">
        <v>1996</v>
      </c>
      <c r="C2732" s="4" t="s">
        <v>1077</v>
      </c>
      <c r="D2732" s="4" t="n">
        <v>5</v>
      </c>
      <c r="E2732" s="4" t="n">
        <v>46.61</v>
      </c>
      <c r="F2732" s="4" t="n">
        <v>233.05</v>
      </c>
      <c r="G2732" s="4" t="n">
        <f aca="false">INDEX(Data_Products!$D$2:$D$33,MATCH(C2732,Data_Products!$A$2:$A$33,0))</f>
        <v>36.87</v>
      </c>
      <c r="H2732" s="4" t="str">
        <f aca="false">INDEX(Data_Products!$C$2:$C$33,MATCH(C2732,Data_Products!$A$2:$A$33,0))</f>
        <v>Landscaping</v>
      </c>
      <c r="I2732" s="10" t="n">
        <f aca="false">D2732*(E2732-G2732)</f>
        <v>48.7</v>
      </c>
      <c r="J2732" s="11" t="n">
        <f aca="false">IFERROR(I2732/F2732,0)</f>
        <v>0.208968032611028</v>
      </c>
      <c r="K2732" s="4" t="str">
        <f aca="false">IFERROR(INDEX(Data_Orders!$F$2:$F$4727,MATCH(B2732,Data_Orders!$A$2:$A$4727,0)),"")</f>
        <v>Retail</v>
      </c>
      <c r="L2732" s="4" t="str">
        <f aca="false">IFERROR(INDEX(Data_Orders!$D$2:$D$4727,MATCH(B2732,Data_Orders!$A$2:$A$4727,0)),"")</f>
        <v>Birmingham South</v>
      </c>
    </row>
    <row r="2733" customFormat="false" ht="15" hidden="false" customHeight="false" outlineLevel="0" collapsed="false">
      <c r="A2733" s="4" t="s">
        <v>8549</v>
      </c>
      <c r="B2733" s="4" t="s">
        <v>1997</v>
      </c>
      <c r="C2733" s="4" t="s">
        <v>1048</v>
      </c>
      <c r="D2733" s="4" t="n">
        <v>3</v>
      </c>
      <c r="E2733" s="4" t="n">
        <v>112.72</v>
      </c>
      <c r="F2733" s="4" t="n">
        <v>338.16</v>
      </c>
      <c r="G2733" s="4" t="n">
        <f aca="false">INDEX(Data_Products!$D$2:$D$33,MATCH(C2733,Data_Products!$A$2:$A$33,0))</f>
        <v>83.21</v>
      </c>
      <c r="H2733" s="4" t="str">
        <f aca="false">INDEX(Data_Products!$C$2:$C$33,MATCH(C2733,Data_Products!$A$2:$A$33,0))</f>
        <v>Tools &amp; Fixings</v>
      </c>
      <c r="I2733" s="10" t="n">
        <f aca="false">D2733*(E2733-G2733)</f>
        <v>88.53</v>
      </c>
      <c r="J2733" s="11" t="n">
        <f aca="false">IFERROR(I2733/F2733,0)</f>
        <v>0.261799148332151</v>
      </c>
      <c r="K2733" s="4" t="str">
        <f aca="false">IFERROR(INDEX(Data_Orders!$F$2:$F$4727,MATCH(B2733,Data_Orders!$A$2:$A$4727,0)),"")</f>
        <v>Contractor</v>
      </c>
      <c r="L2733" s="4" t="str">
        <f aca="false">IFERROR(INDEX(Data_Orders!$D$2:$D$4727,MATCH(B2733,Data_Orders!$A$2:$A$4727,0)),"")</f>
        <v>Northampton</v>
      </c>
    </row>
    <row r="2734" customFormat="false" ht="15" hidden="false" customHeight="false" outlineLevel="0" collapsed="false">
      <c r="A2734" s="4" t="s">
        <v>8550</v>
      </c>
      <c r="B2734" s="4" t="s">
        <v>1997</v>
      </c>
      <c r="C2734" s="4" t="s">
        <v>1070</v>
      </c>
      <c r="D2734" s="4" t="n">
        <v>16</v>
      </c>
      <c r="E2734" s="4" t="n">
        <v>230.32</v>
      </c>
      <c r="F2734" s="4" t="n">
        <v>3685.12</v>
      </c>
      <c r="G2734" s="4" t="n">
        <f aca="false">INDEX(Data_Products!$D$2:$D$33,MATCH(C2734,Data_Products!$A$2:$A$33,0))</f>
        <v>161.64</v>
      </c>
      <c r="H2734" s="4" t="str">
        <f aca="false">INDEX(Data_Products!$C$2:$C$33,MATCH(C2734,Data_Products!$A$2:$A$33,0))</f>
        <v>Landscaping</v>
      </c>
      <c r="I2734" s="10" t="n">
        <f aca="false">D2734*(E2734-G2734)</f>
        <v>1098.88</v>
      </c>
      <c r="J2734" s="11" t="n">
        <f aca="false">IFERROR(I2734/F2734,0)</f>
        <v>0.298193817297673</v>
      </c>
      <c r="K2734" s="4" t="str">
        <f aca="false">IFERROR(INDEX(Data_Orders!$F$2:$F$4727,MATCH(B2734,Data_Orders!$A$2:$A$4727,0)),"")</f>
        <v>Contractor</v>
      </c>
      <c r="L2734" s="4" t="str">
        <f aca="false">IFERROR(INDEX(Data_Orders!$D$2:$D$4727,MATCH(B2734,Data_Orders!$A$2:$A$4727,0)),"")</f>
        <v>Northampton</v>
      </c>
    </row>
    <row r="2735" customFormat="false" ht="15" hidden="false" customHeight="false" outlineLevel="0" collapsed="false">
      <c r="A2735" s="4" t="s">
        <v>8551</v>
      </c>
      <c r="B2735" s="4" t="s">
        <v>1997</v>
      </c>
      <c r="C2735" s="4" t="s">
        <v>1066</v>
      </c>
      <c r="D2735" s="4" t="n">
        <v>4</v>
      </c>
      <c r="E2735" s="4" t="n">
        <v>209.69</v>
      </c>
      <c r="F2735" s="4" t="n">
        <v>838.76</v>
      </c>
      <c r="G2735" s="4" t="n">
        <f aca="false">INDEX(Data_Products!$D$2:$D$33,MATCH(C2735,Data_Products!$A$2:$A$33,0))</f>
        <v>144.38</v>
      </c>
      <c r="H2735" s="4" t="str">
        <f aca="false">INDEX(Data_Products!$C$2:$C$33,MATCH(C2735,Data_Products!$A$2:$A$33,0))</f>
        <v>Plumbing &amp; Drainage</v>
      </c>
      <c r="I2735" s="10" t="n">
        <f aca="false">D2735*(E2735-G2735)</f>
        <v>261.24</v>
      </c>
      <c r="J2735" s="11" t="n">
        <f aca="false">IFERROR(I2735/F2735,0)</f>
        <v>0.311459773952024</v>
      </c>
      <c r="K2735" s="4" t="str">
        <f aca="false">IFERROR(INDEX(Data_Orders!$F$2:$F$4727,MATCH(B2735,Data_Orders!$A$2:$A$4727,0)),"")</f>
        <v>Contractor</v>
      </c>
      <c r="L2735" s="4" t="str">
        <f aca="false">IFERROR(INDEX(Data_Orders!$D$2:$D$4727,MATCH(B2735,Data_Orders!$A$2:$A$4727,0)),"")</f>
        <v>Northampton</v>
      </c>
    </row>
    <row r="2736" customFormat="false" ht="15" hidden="false" customHeight="false" outlineLevel="0" collapsed="false">
      <c r="A2736" s="4" t="s">
        <v>8552</v>
      </c>
      <c r="B2736" s="4" t="s">
        <v>1998</v>
      </c>
      <c r="C2736" s="4" t="s">
        <v>1035</v>
      </c>
      <c r="D2736" s="4" t="n">
        <v>15</v>
      </c>
      <c r="E2736" s="4" t="n">
        <v>165.07</v>
      </c>
      <c r="F2736" s="4" t="n">
        <v>2476.05</v>
      </c>
      <c r="G2736" s="4" t="n">
        <f aca="false">INDEX(Data_Products!$D$2:$D$33,MATCH(C2736,Data_Products!$A$2:$A$33,0))</f>
        <v>134.65</v>
      </c>
      <c r="H2736" s="4" t="str">
        <f aca="false">INDEX(Data_Products!$C$2:$C$33,MATCH(C2736,Data_Products!$A$2:$A$33,0))</f>
        <v>Insulation</v>
      </c>
      <c r="I2736" s="10" t="n">
        <f aca="false">D2736*(E2736-G2736)</f>
        <v>456.3</v>
      </c>
      <c r="J2736" s="11" t="n">
        <f aca="false">IFERROR(I2736/F2736,0)</f>
        <v>0.184285454655601</v>
      </c>
      <c r="K2736" s="4" t="str">
        <f aca="false">IFERROR(INDEX(Data_Orders!$F$2:$F$4727,MATCH(B2736,Data_Orders!$A$2:$A$4727,0)),"")</f>
        <v>Trade Account</v>
      </c>
      <c r="L2736" s="4" t="str">
        <f aca="false">IFERROR(INDEX(Data_Orders!$D$2:$D$4727,MATCH(B2736,Data_Orders!$A$2:$A$4727,0)),"")</f>
        <v>Nuneaton</v>
      </c>
    </row>
    <row r="2737" customFormat="false" ht="15" hidden="false" customHeight="false" outlineLevel="0" collapsed="false">
      <c r="A2737" s="4" t="s">
        <v>8553</v>
      </c>
      <c r="B2737" s="4" t="s">
        <v>1998</v>
      </c>
      <c r="C2737" s="4" t="s">
        <v>1015</v>
      </c>
      <c r="D2737" s="4" t="n">
        <v>9</v>
      </c>
      <c r="E2737" s="4" t="n">
        <v>122.01</v>
      </c>
      <c r="F2737" s="4" t="n">
        <v>1098.09</v>
      </c>
      <c r="G2737" s="4" t="n">
        <f aca="false">INDEX(Data_Products!$D$2:$D$33,MATCH(C2737,Data_Products!$A$2:$A$33,0))</f>
        <v>85.53</v>
      </c>
      <c r="H2737" s="4" t="str">
        <f aca="false">INDEX(Data_Products!$C$2:$C$33,MATCH(C2737,Data_Products!$A$2:$A$33,0))</f>
        <v>Timber</v>
      </c>
      <c r="I2737" s="10" t="n">
        <f aca="false">D2737*(E2737-G2737)</f>
        <v>328.32</v>
      </c>
      <c r="J2737" s="11" t="n">
        <f aca="false">IFERROR(I2737/F2737,0)</f>
        <v>0.298991885910991</v>
      </c>
      <c r="K2737" s="4" t="str">
        <f aca="false">IFERROR(INDEX(Data_Orders!$F$2:$F$4727,MATCH(B2737,Data_Orders!$A$2:$A$4727,0)),"")</f>
        <v>Trade Account</v>
      </c>
      <c r="L2737" s="4" t="str">
        <f aca="false">IFERROR(INDEX(Data_Orders!$D$2:$D$4727,MATCH(B2737,Data_Orders!$A$2:$A$4727,0)),"")</f>
        <v>Nuneaton</v>
      </c>
    </row>
    <row r="2738" customFormat="false" ht="15" hidden="false" customHeight="false" outlineLevel="0" collapsed="false">
      <c r="A2738" s="4" t="s">
        <v>8554</v>
      </c>
      <c r="B2738" s="4" t="s">
        <v>1998</v>
      </c>
      <c r="C2738" s="4" t="s">
        <v>1021</v>
      </c>
      <c r="D2738" s="4" t="n">
        <v>16</v>
      </c>
      <c r="E2738" s="4" t="n">
        <v>73.76</v>
      </c>
      <c r="F2738" s="4" t="n">
        <v>1180.16</v>
      </c>
      <c r="G2738" s="4" t="n">
        <f aca="false">INDEX(Data_Products!$D$2:$D$33,MATCH(C2738,Data_Products!$A$2:$A$33,0))</f>
        <v>51.51</v>
      </c>
      <c r="H2738" s="4" t="str">
        <f aca="false">INDEX(Data_Products!$C$2:$C$33,MATCH(C2738,Data_Products!$A$2:$A$33,0))</f>
        <v>Cement &amp; Aggregates</v>
      </c>
      <c r="I2738" s="10" t="n">
        <f aca="false">D2738*(E2738-G2738)</f>
        <v>356</v>
      </c>
      <c r="J2738" s="11" t="n">
        <f aca="false">IFERROR(I2738/F2738,0)</f>
        <v>0.301654013015184</v>
      </c>
      <c r="K2738" s="4" t="str">
        <f aca="false">IFERROR(INDEX(Data_Orders!$F$2:$F$4727,MATCH(B2738,Data_Orders!$A$2:$A$4727,0)),"")</f>
        <v>Trade Account</v>
      </c>
      <c r="L2738" s="4" t="str">
        <f aca="false">IFERROR(INDEX(Data_Orders!$D$2:$D$4727,MATCH(B2738,Data_Orders!$A$2:$A$4727,0)),"")</f>
        <v>Nuneaton</v>
      </c>
    </row>
    <row r="2739" customFormat="false" ht="15" hidden="false" customHeight="false" outlineLevel="0" collapsed="false">
      <c r="A2739" s="4" t="s">
        <v>8555</v>
      </c>
      <c r="B2739" s="4" t="s">
        <v>1998</v>
      </c>
      <c r="C2739" s="4" t="s">
        <v>1059</v>
      </c>
      <c r="D2739" s="4" t="n">
        <v>9</v>
      </c>
      <c r="E2739" s="4" t="n">
        <v>103.63</v>
      </c>
      <c r="F2739" s="4" t="n">
        <v>932.67</v>
      </c>
      <c r="G2739" s="4" t="n">
        <f aca="false">INDEX(Data_Products!$D$2:$D$33,MATCH(C2739,Data_Products!$A$2:$A$33,0))</f>
        <v>82.55</v>
      </c>
      <c r="H2739" s="4" t="str">
        <f aca="false">INDEX(Data_Products!$C$2:$C$33,MATCH(C2739,Data_Products!$A$2:$A$33,0))</f>
        <v>Roofing</v>
      </c>
      <c r="I2739" s="10" t="n">
        <f aca="false">D2739*(E2739-G2739)</f>
        <v>189.72</v>
      </c>
      <c r="J2739" s="11" t="n">
        <f aca="false">IFERROR(I2739/F2739,0)</f>
        <v>0.203415999228023</v>
      </c>
      <c r="K2739" s="4" t="str">
        <f aca="false">IFERROR(INDEX(Data_Orders!$F$2:$F$4727,MATCH(B2739,Data_Orders!$A$2:$A$4727,0)),"")</f>
        <v>Trade Account</v>
      </c>
      <c r="L2739" s="4" t="str">
        <f aca="false">IFERROR(INDEX(Data_Orders!$D$2:$D$4727,MATCH(B2739,Data_Orders!$A$2:$A$4727,0)),"")</f>
        <v>Nuneaton</v>
      </c>
    </row>
    <row r="2740" customFormat="false" ht="15" hidden="false" customHeight="false" outlineLevel="0" collapsed="false">
      <c r="A2740" s="4" t="s">
        <v>8556</v>
      </c>
      <c r="B2740" s="4" t="s">
        <v>1998</v>
      </c>
      <c r="C2740" s="4" t="s">
        <v>1064</v>
      </c>
      <c r="D2740" s="4" t="n">
        <v>15</v>
      </c>
      <c r="E2740" s="4" t="n">
        <v>97.63</v>
      </c>
      <c r="F2740" s="4" t="n">
        <v>1464.45</v>
      </c>
      <c r="G2740" s="4" t="n">
        <f aca="false">INDEX(Data_Products!$D$2:$D$33,MATCH(C2740,Data_Products!$A$2:$A$33,0))</f>
        <v>65.21</v>
      </c>
      <c r="H2740" s="4" t="str">
        <f aca="false">INDEX(Data_Products!$C$2:$C$33,MATCH(C2740,Data_Products!$A$2:$A$33,0))</f>
        <v>Plumbing &amp; Drainage</v>
      </c>
      <c r="I2740" s="10" t="n">
        <f aca="false">D2740*(E2740-G2740)</f>
        <v>486.3</v>
      </c>
      <c r="J2740" s="11" t="n">
        <f aca="false">IFERROR(I2740/F2740,0)</f>
        <v>0.332070060432244</v>
      </c>
      <c r="K2740" s="4" t="str">
        <f aca="false">IFERROR(INDEX(Data_Orders!$F$2:$F$4727,MATCH(B2740,Data_Orders!$A$2:$A$4727,0)),"")</f>
        <v>Trade Account</v>
      </c>
      <c r="L2740" s="4" t="str">
        <f aca="false">IFERROR(INDEX(Data_Orders!$D$2:$D$4727,MATCH(B2740,Data_Orders!$A$2:$A$4727,0)),"")</f>
        <v>Nuneaton</v>
      </c>
    </row>
    <row r="2741" customFormat="false" ht="15" hidden="false" customHeight="false" outlineLevel="0" collapsed="false">
      <c r="A2741" s="4" t="s">
        <v>8557</v>
      </c>
      <c r="B2741" s="4" t="s">
        <v>1999</v>
      </c>
      <c r="C2741" s="4" t="s">
        <v>1077</v>
      </c>
      <c r="D2741" s="4" t="n">
        <v>19</v>
      </c>
      <c r="E2741" s="4" t="n">
        <v>46.61</v>
      </c>
      <c r="F2741" s="4" t="n">
        <v>885.59</v>
      </c>
      <c r="G2741" s="4" t="n">
        <f aca="false">INDEX(Data_Products!$D$2:$D$33,MATCH(C2741,Data_Products!$A$2:$A$33,0))</f>
        <v>36.87</v>
      </c>
      <c r="H2741" s="4" t="str">
        <f aca="false">INDEX(Data_Products!$C$2:$C$33,MATCH(C2741,Data_Products!$A$2:$A$33,0))</f>
        <v>Landscaping</v>
      </c>
      <c r="I2741" s="10" t="n">
        <f aca="false">D2741*(E2741-G2741)</f>
        <v>185.06</v>
      </c>
      <c r="J2741" s="11" t="n">
        <f aca="false">IFERROR(I2741/F2741,0)</f>
        <v>0.208968032611028</v>
      </c>
      <c r="K2741" s="4" t="str">
        <f aca="false">IFERROR(INDEX(Data_Orders!$F$2:$F$4727,MATCH(B2741,Data_Orders!$A$2:$A$4727,0)),"")</f>
        <v>Trade Account</v>
      </c>
      <c r="L2741" s="4" t="str">
        <f aca="false">IFERROR(INDEX(Data_Orders!$D$2:$D$4727,MATCH(B2741,Data_Orders!$A$2:$A$4727,0)),"")</f>
        <v>Nuneaton</v>
      </c>
    </row>
    <row r="2742" customFormat="false" ht="15" hidden="false" customHeight="false" outlineLevel="0" collapsed="false">
      <c r="A2742" s="4" t="s">
        <v>8558</v>
      </c>
      <c r="B2742" s="4" t="s">
        <v>1999</v>
      </c>
      <c r="C2742" s="4" t="s">
        <v>1017</v>
      </c>
      <c r="D2742" s="4" t="n">
        <v>16</v>
      </c>
      <c r="E2742" s="4" t="n">
        <v>49.15</v>
      </c>
      <c r="F2742" s="4" t="n">
        <v>786.4</v>
      </c>
      <c r="G2742" s="4" t="n">
        <f aca="false">INDEX(Data_Products!$D$2:$D$33,MATCH(C2742,Data_Products!$A$2:$A$33,0))</f>
        <v>31.44</v>
      </c>
      <c r="H2742" s="4" t="str">
        <f aca="false">INDEX(Data_Products!$C$2:$C$33,MATCH(C2742,Data_Products!$A$2:$A$33,0))</f>
        <v>Timber</v>
      </c>
      <c r="I2742" s="10" t="n">
        <f aca="false">D2742*(E2742-G2742)</f>
        <v>283.36</v>
      </c>
      <c r="J2742" s="11" t="n">
        <f aca="false">IFERROR(I2742/F2742,0)</f>
        <v>0.360325534079349</v>
      </c>
      <c r="K2742" s="4" t="str">
        <f aca="false">IFERROR(INDEX(Data_Orders!$F$2:$F$4727,MATCH(B2742,Data_Orders!$A$2:$A$4727,0)),"")</f>
        <v>Trade Account</v>
      </c>
      <c r="L2742" s="4" t="str">
        <f aca="false">IFERROR(INDEX(Data_Orders!$D$2:$D$4727,MATCH(B2742,Data_Orders!$A$2:$A$4727,0)),"")</f>
        <v>Nuneaton</v>
      </c>
    </row>
    <row r="2743" customFormat="false" ht="15" hidden="false" customHeight="false" outlineLevel="0" collapsed="false">
      <c r="A2743" s="4" t="s">
        <v>8559</v>
      </c>
      <c r="B2743" s="4" t="s">
        <v>2000</v>
      </c>
      <c r="C2743" s="4" t="s">
        <v>1070</v>
      </c>
      <c r="D2743" s="4" t="n">
        <v>14</v>
      </c>
      <c r="E2743" s="4" t="n">
        <v>230.32</v>
      </c>
      <c r="F2743" s="4" t="n">
        <v>3224.48</v>
      </c>
      <c r="G2743" s="4" t="n">
        <f aca="false">INDEX(Data_Products!$D$2:$D$33,MATCH(C2743,Data_Products!$A$2:$A$33,0))</f>
        <v>161.64</v>
      </c>
      <c r="H2743" s="4" t="str">
        <f aca="false">INDEX(Data_Products!$C$2:$C$33,MATCH(C2743,Data_Products!$A$2:$A$33,0))</f>
        <v>Landscaping</v>
      </c>
      <c r="I2743" s="10" t="n">
        <f aca="false">D2743*(E2743-G2743)</f>
        <v>961.52</v>
      </c>
      <c r="J2743" s="11" t="n">
        <f aca="false">IFERROR(I2743/F2743,0)</f>
        <v>0.298193817297673</v>
      </c>
      <c r="K2743" s="4" t="str">
        <f aca="false">IFERROR(INDEX(Data_Orders!$F$2:$F$4727,MATCH(B2743,Data_Orders!$A$2:$A$4727,0)),"")</f>
        <v>Trade Account</v>
      </c>
      <c r="L2743" s="4" t="str">
        <f aca="false">IFERROR(INDEX(Data_Orders!$D$2:$D$4727,MATCH(B2743,Data_Orders!$A$2:$A$4727,0)),"")</f>
        <v>Nuneaton</v>
      </c>
    </row>
    <row r="2744" customFormat="false" ht="15" hidden="false" customHeight="false" outlineLevel="0" collapsed="false">
      <c r="A2744" s="4" t="s">
        <v>8560</v>
      </c>
      <c r="B2744" s="4" t="s">
        <v>2000</v>
      </c>
      <c r="C2744" s="4" t="s">
        <v>1030</v>
      </c>
      <c r="D2744" s="4" t="n">
        <v>20</v>
      </c>
      <c r="E2744" s="4" t="n">
        <v>25.23</v>
      </c>
      <c r="F2744" s="4" t="n">
        <v>504.6</v>
      </c>
      <c r="G2744" s="4" t="n">
        <f aca="false">INDEX(Data_Products!$D$2:$D$33,MATCH(C2744,Data_Products!$A$2:$A$33,0))</f>
        <v>17.67</v>
      </c>
      <c r="H2744" s="4" t="str">
        <f aca="false">INDEX(Data_Products!$C$2:$C$33,MATCH(C2744,Data_Products!$A$2:$A$33,0))</f>
        <v>Cement &amp; Aggregates</v>
      </c>
      <c r="I2744" s="10" t="n">
        <f aca="false">D2744*(E2744-G2744)</f>
        <v>151.2</v>
      </c>
      <c r="J2744" s="11" t="n">
        <f aca="false">IFERROR(I2744/F2744,0)</f>
        <v>0.299643281807372</v>
      </c>
      <c r="K2744" s="4" t="str">
        <f aca="false">IFERROR(INDEX(Data_Orders!$F$2:$F$4727,MATCH(B2744,Data_Orders!$A$2:$A$4727,0)),"")</f>
        <v>Trade Account</v>
      </c>
      <c r="L2744" s="4" t="str">
        <f aca="false">IFERROR(INDEX(Data_Orders!$D$2:$D$4727,MATCH(B2744,Data_Orders!$A$2:$A$4727,0)),"")</f>
        <v>Nuneaton</v>
      </c>
    </row>
    <row r="2745" customFormat="false" ht="15" hidden="false" customHeight="false" outlineLevel="0" collapsed="false">
      <c r="A2745" s="4" t="s">
        <v>8561</v>
      </c>
      <c r="B2745" s="4" t="s">
        <v>2000</v>
      </c>
      <c r="C2745" s="4" t="s">
        <v>1037</v>
      </c>
      <c r="D2745" s="4" t="n">
        <v>5</v>
      </c>
      <c r="E2745" s="4" t="n">
        <v>90.97</v>
      </c>
      <c r="F2745" s="4" t="n">
        <v>454.85</v>
      </c>
      <c r="G2745" s="4" t="n">
        <f aca="false">INDEX(Data_Products!$D$2:$D$33,MATCH(C2745,Data_Products!$A$2:$A$33,0))</f>
        <v>73.81</v>
      </c>
      <c r="H2745" s="4" t="str">
        <f aca="false">INDEX(Data_Products!$C$2:$C$33,MATCH(C2745,Data_Products!$A$2:$A$33,0))</f>
        <v>Insulation</v>
      </c>
      <c r="I2745" s="10" t="n">
        <f aca="false">D2745*(E2745-G2745)</f>
        <v>85.8</v>
      </c>
      <c r="J2745" s="11" t="n">
        <f aca="false">IFERROR(I2745/F2745,0)</f>
        <v>0.18863361547763</v>
      </c>
      <c r="K2745" s="4" t="str">
        <f aca="false">IFERROR(INDEX(Data_Orders!$F$2:$F$4727,MATCH(B2745,Data_Orders!$A$2:$A$4727,0)),"")</f>
        <v>Trade Account</v>
      </c>
      <c r="L2745" s="4" t="str">
        <f aca="false">IFERROR(INDEX(Data_Orders!$D$2:$D$4727,MATCH(B2745,Data_Orders!$A$2:$A$4727,0)),"")</f>
        <v>Nuneaton</v>
      </c>
    </row>
    <row r="2746" customFormat="false" ht="15" hidden="false" customHeight="false" outlineLevel="0" collapsed="false">
      <c r="A2746" s="4" t="s">
        <v>8562</v>
      </c>
      <c r="B2746" s="4" t="s">
        <v>2001</v>
      </c>
      <c r="C2746" s="4" t="s">
        <v>1046</v>
      </c>
      <c r="D2746" s="4" t="n">
        <v>11</v>
      </c>
      <c r="E2746" s="4" t="n">
        <v>154.02</v>
      </c>
      <c r="F2746" s="4" t="n">
        <v>1694.22</v>
      </c>
      <c r="G2746" s="4" t="n">
        <f aca="false">INDEX(Data_Products!$D$2:$D$33,MATCH(C2746,Data_Products!$A$2:$A$33,0))</f>
        <v>102.1</v>
      </c>
      <c r="H2746" s="4" t="str">
        <f aca="false">INDEX(Data_Products!$C$2:$C$33,MATCH(C2746,Data_Products!$A$2:$A$33,0))</f>
        <v>Tools &amp; Fixings</v>
      </c>
      <c r="I2746" s="10" t="n">
        <f aca="false">D2746*(E2746-G2746)</f>
        <v>571.12</v>
      </c>
      <c r="J2746" s="11" t="n">
        <f aca="false">IFERROR(I2746/F2746,0)</f>
        <v>0.337099078041813</v>
      </c>
      <c r="K2746" s="4" t="str">
        <f aca="false">IFERROR(INDEX(Data_Orders!$F$2:$F$4727,MATCH(B2746,Data_Orders!$A$2:$A$4727,0)),"")</f>
        <v>Trade Account</v>
      </c>
      <c r="L2746" s="4" t="str">
        <f aca="false">IFERROR(INDEX(Data_Orders!$D$2:$D$4727,MATCH(B2746,Data_Orders!$A$2:$A$4727,0)),"")</f>
        <v>Nuneaton</v>
      </c>
    </row>
    <row r="2747" customFormat="false" ht="15" hidden="false" customHeight="false" outlineLevel="0" collapsed="false">
      <c r="A2747" s="4" t="s">
        <v>8563</v>
      </c>
      <c r="B2747" s="4" t="s">
        <v>2001</v>
      </c>
      <c r="C2747" s="4" t="s">
        <v>1070</v>
      </c>
      <c r="D2747" s="4" t="n">
        <v>12</v>
      </c>
      <c r="E2747" s="4" t="n">
        <v>230.32</v>
      </c>
      <c r="F2747" s="4" t="n">
        <v>2763.84</v>
      </c>
      <c r="G2747" s="4" t="n">
        <f aca="false">INDEX(Data_Products!$D$2:$D$33,MATCH(C2747,Data_Products!$A$2:$A$33,0))</f>
        <v>161.64</v>
      </c>
      <c r="H2747" s="4" t="str">
        <f aca="false">INDEX(Data_Products!$C$2:$C$33,MATCH(C2747,Data_Products!$A$2:$A$33,0))</f>
        <v>Landscaping</v>
      </c>
      <c r="I2747" s="10" t="n">
        <f aca="false">D2747*(E2747-G2747)</f>
        <v>824.16</v>
      </c>
      <c r="J2747" s="11" t="n">
        <f aca="false">IFERROR(I2747/F2747,0)</f>
        <v>0.298193817297673</v>
      </c>
      <c r="K2747" s="4" t="str">
        <f aca="false">IFERROR(INDEX(Data_Orders!$F$2:$F$4727,MATCH(B2747,Data_Orders!$A$2:$A$4727,0)),"")</f>
        <v>Trade Account</v>
      </c>
      <c r="L2747" s="4" t="str">
        <f aca="false">IFERROR(INDEX(Data_Orders!$D$2:$D$4727,MATCH(B2747,Data_Orders!$A$2:$A$4727,0)),"")</f>
        <v>Nuneaton</v>
      </c>
    </row>
    <row r="2748" customFormat="false" ht="15" hidden="false" customHeight="false" outlineLevel="0" collapsed="false">
      <c r="A2748" s="4" t="s">
        <v>8564</v>
      </c>
      <c r="B2748" s="4" t="s">
        <v>2001</v>
      </c>
      <c r="C2748" s="4" t="s">
        <v>1052</v>
      </c>
      <c r="D2748" s="4" t="n">
        <v>3</v>
      </c>
      <c r="E2748" s="4" t="n">
        <v>205.71</v>
      </c>
      <c r="F2748" s="4" t="n">
        <v>617.13</v>
      </c>
      <c r="G2748" s="4" t="n">
        <f aca="false">INDEX(Data_Products!$D$2:$D$33,MATCH(C2748,Data_Products!$A$2:$A$33,0))</f>
        <v>152.29</v>
      </c>
      <c r="H2748" s="4" t="str">
        <f aca="false">INDEX(Data_Products!$C$2:$C$33,MATCH(C2748,Data_Products!$A$2:$A$33,0))</f>
        <v>Roofing</v>
      </c>
      <c r="I2748" s="10" t="n">
        <f aca="false">D2748*(E2748-G2748)</f>
        <v>160.26</v>
      </c>
      <c r="J2748" s="11" t="n">
        <f aca="false">IFERROR(I2748/F2748,0)</f>
        <v>0.259685965679841</v>
      </c>
      <c r="K2748" s="4" t="str">
        <f aca="false">IFERROR(INDEX(Data_Orders!$F$2:$F$4727,MATCH(B2748,Data_Orders!$A$2:$A$4727,0)),"")</f>
        <v>Trade Account</v>
      </c>
      <c r="L2748" s="4" t="str">
        <f aca="false">IFERROR(INDEX(Data_Orders!$D$2:$D$4727,MATCH(B2748,Data_Orders!$A$2:$A$4727,0)),"")</f>
        <v>Nuneaton</v>
      </c>
    </row>
    <row r="2749" customFormat="false" ht="15" hidden="false" customHeight="false" outlineLevel="0" collapsed="false">
      <c r="A2749" s="4" t="s">
        <v>8565</v>
      </c>
      <c r="B2749" s="4" t="s">
        <v>2002</v>
      </c>
      <c r="C2749" s="4" t="s">
        <v>1046</v>
      </c>
      <c r="D2749" s="4" t="n">
        <v>2</v>
      </c>
      <c r="E2749" s="4" t="n">
        <v>154.02</v>
      </c>
      <c r="F2749" s="4" t="n">
        <v>308.04</v>
      </c>
      <c r="G2749" s="4" t="n">
        <f aca="false">INDEX(Data_Products!$D$2:$D$33,MATCH(C2749,Data_Products!$A$2:$A$33,0))</f>
        <v>102.1</v>
      </c>
      <c r="H2749" s="4" t="str">
        <f aca="false">INDEX(Data_Products!$C$2:$C$33,MATCH(C2749,Data_Products!$A$2:$A$33,0))</f>
        <v>Tools &amp; Fixings</v>
      </c>
      <c r="I2749" s="10" t="n">
        <f aca="false">D2749*(E2749-G2749)</f>
        <v>103.84</v>
      </c>
      <c r="J2749" s="11" t="n">
        <f aca="false">IFERROR(I2749/F2749,0)</f>
        <v>0.337099078041813</v>
      </c>
      <c r="K2749" s="4" t="str">
        <f aca="false">IFERROR(INDEX(Data_Orders!$F$2:$F$4727,MATCH(B2749,Data_Orders!$A$2:$A$4727,0)),"")</f>
        <v>Trade Account</v>
      </c>
      <c r="L2749" s="4" t="str">
        <f aca="false">IFERROR(INDEX(Data_Orders!$D$2:$D$4727,MATCH(B2749,Data_Orders!$A$2:$A$4727,0)),"")</f>
        <v>Nuneaton</v>
      </c>
    </row>
    <row r="2750" customFormat="false" ht="15" hidden="false" customHeight="false" outlineLevel="0" collapsed="false">
      <c r="A2750" s="4" t="s">
        <v>8566</v>
      </c>
      <c r="B2750" s="4" t="s">
        <v>2002</v>
      </c>
      <c r="C2750" s="4" t="s">
        <v>1041</v>
      </c>
      <c r="D2750" s="4" t="n">
        <v>20</v>
      </c>
      <c r="E2750" s="4" t="n">
        <v>242.75</v>
      </c>
      <c r="F2750" s="4" t="n">
        <v>4855</v>
      </c>
      <c r="G2750" s="4" t="n">
        <f aca="false">INDEX(Data_Products!$D$2:$D$33,MATCH(C2750,Data_Products!$A$2:$A$33,0))</f>
        <v>142.94</v>
      </c>
      <c r="H2750" s="4" t="str">
        <f aca="false">INDEX(Data_Products!$C$2:$C$33,MATCH(C2750,Data_Products!$A$2:$A$33,0))</f>
        <v>Tools &amp; Fixings</v>
      </c>
      <c r="I2750" s="10" t="n">
        <f aca="false">D2750*(E2750-G2750)</f>
        <v>1996.2</v>
      </c>
      <c r="J2750" s="11" t="n">
        <f aca="false">IFERROR(I2750/F2750,0)</f>
        <v>0.411163748712667</v>
      </c>
      <c r="K2750" s="4" t="str">
        <f aca="false">IFERROR(INDEX(Data_Orders!$F$2:$F$4727,MATCH(B2750,Data_Orders!$A$2:$A$4727,0)),"")</f>
        <v>Trade Account</v>
      </c>
      <c r="L2750" s="4" t="str">
        <f aca="false">IFERROR(INDEX(Data_Orders!$D$2:$D$4727,MATCH(B2750,Data_Orders!$A$2:$A$4727,0)),"")</f>
        <v>Nuneaton</v>
      </c>
    </row>
    <row r="2751" customFormat="false" ht="15" hidden="false" customHeight="false" outlineLevel="0" collapsed="false">
      <c r="A2751" s="4" t="s">
        <v>8567</v>
      </c>
      <c r="B2751" s="4" t="s">
        <v>2002</v>
      </c>
      <c r="C2751" s="4" t="s">
        <v>1028</v>
      </c>
      <c r="D2751" s="4" t="n">
        <v>2</v>
      </c>
      <c r="E2751" s="4" t="n">
        <v>118.79</v>
      </c>
      <c r="F2751" s="4" t="n">
        <v>237.58</v>
      </c>
      <c r="G2751" s="4" t="n">
        <f aca="false">INDEX(Data_Products!$D$2:$D$33,MATCH(C2751,Data_Products!$A$2:$A$33,0))</f>
        <v>81.07</v>
      </c>
      <c r="H2751" s="4" t="str">
        <f aca="false">INDEX(Data_Products!$C$2:$C$33,MATCH(C2751,Data_Products!$A$2:$A$33,0))</f>
        <v>Cement &amp; Aggregates</v>
      </c>
      <c r="I2751" s="10" t="n">
        <f aca="false">D2751*(E2751-G2751)</f>
        <v>75.44</v>
      </c>
      <c r="J2751" s="11" t="n">
        <f aca="false">IFERROR(I2751/F2751,0)</f>
        <v>0.317535146056065</v>
      </c>
      <c r="K2751" s="4" t="str">
        <f aca="false">IFERROR(INDEX(Data_Orders!$F$2:$F$4727,MATCH(B2751,Data_Orders!$A$2:$A$4727,0)),"")</f>
        <v>Trade Account</v>
      </c>
      <c r="L2751" s="4" t="str">
        <f aca="false">IFERROR(INDEX(Data_Orders!$D$2:$D$4727,MATCH(B2751,Data_Orders!$A$2:$A$4727,0)),"")</f>
        <v>Nuneaton</v>
      </c>
    </row>
    <row r="2752" customFormat="false" ht="15" hidden="false" customHeight="false" outlineLevel="0" collapsed="false">
      <c r="A2752" s="4" t="s">
        <v>8568</v>
      </c>
      <c r="B2752" s="4" t="s">
        <v>2002</v>
      </c>
      <c r="C2752" s="4" t="s">
        <v>1073</v>
      </c>
      <c r="D2752" s="4" t="n">
        <v>8</v>
      </c>
      <c r="E2752" s="4" t="n">
        <v>231.05</v>
      </c>
      <c r="F2752" s="4" t="n">
        <v>1848.4</v>
      </c>
      <c r="G2752" s="4" t="n">
        <f aca="false">INDEX(Data_Products!$D$2:$D$33,MATCH(C2752,Data_Products!$A$2:$A$33,0))</f>
        <v>148.29</v>
      </c>
      <c r="H2752" s="4" t="str">
        <f aca="false">INDEX(Data_Products!$C$2:$C$33,MATCH(C2752,Data_Products!$A$2:$A$33,0))</f>
        <v>Landscaping</v>
      </c>
      <c r="I2752" s="10" t="n">
        <f aca="false">D2752*(E2752-G2752)</f>
        <v>662.08</v>
      </c>
      <c r="J2752" s="11" t="n">
        <f aca="false">IFERROR(I2752/F2752,0)</f>
        <v>0.358190867777537</v>
      </c>
      <c r="K2752" s="4" t="str">
        <f aca="false">IFERROR(INDEX(Data_Orders!$F$2:$F$4727,MATCH(B2752,Data_Orders!$A$2:$A$4727,0)),"")</f>
        <v>Trade Account</v>
      </c>
      <c r="L2752" s="4" t="str">
        <f aca="false">IFERROR(INDEX(Data_Orders!$D$2:$D$4727,MATCH(B2752,Data_Orders!$A$2:$A$4727,0)),"")</f>
        <v>Nuneaton</v>
      </c>
    </row>
    <row r="2753" customFormat="false" ht="15" hidden="false" customHeight="false" outlineLevel="0" collapsed="false">
      <c r="A2753" s="4" t="s">
        <v>8569</v>
      </c>
      <c r="B2753" s="4" t="s">
        <v>2003</v>
      </c>
      <c r="C2753" s="4" t="s">
        <v>1010</v>
      </c>
      <c r="D2753" s="4" t="n">
        <v>13</v>
      </c>
      <c r="E2753" s="4" t="n">
        <v>135.95</v>
      </c>
      <c r="F2753" s="4" t="n">
        <v>1767.35</v>
      </c>
      <c r="G2753" s="4" t="n">
        <f aca="false">INDEX(Data_Products!$D$2:$D$33,MATCH(C2753,Data_Products!$A$2:$A$33,0))</f>
        <v>111.1</v>
      </c>
      <c r="H2753" s="4" t="str">
        <f aca="false">INDEX(Data_Products!$C$2:$C$33,MATCH(C2753,Data_Products!$A$2:$A$33,0))</f>
        <v>Timber</v>
      </c>
      <c r="I2753" s="10" t="n">
        <f aca="false">D2753*(E2753-G2753)</f>
        <v>323.05</v>
      </c>
      <c r="J2753" s="11" t="n">
        <f aca="false">IFERROR(I2753/F2753,0)</f>
        <v>0.18278778962854</v>
      </c>
      <c r="K2753" s="4" t="str">
        <f aca="false">IFERROR(INDEX(Data_Orders!$F$2:$F$4727,MATCH(B2753,Data_Orders!$A$2:$A$4727,0)),"")</f>
        <v>Trade Account</v>
      </c>
      <c r="L2753" s="4" t="str">
        <f aca="false">IFERROR(INDEX(Data_Orders!$D$2:$D$4727,MATCH(B2753,Data_Orders!$A$2:$A$4727,0)),"")</f>
        <v>Nuneaton</v>
      </c>
    </row>
    <row r="2754" customFormat="false" ht="15" hidden="false" customHeight="false" outlineLevel="0" collapsed="false">
      <c r="A2754" s="4" t="s">
        <v>8570</v>
      </c>
      <c r="B2754" s="4" t="s">
        <v>2003</v>
      </c>
      <c r="C2754" s="4" t="s">
        <v>1019</v>
      </c>
      <c r="D2754" s="4" t="n">
        <v>6</v>
      </c>
      <c r="E2754" s="4" t="n">
        <v>79.76</v>
      </c>
      <c r="F2754" s="4" t="n">
        <v>478.56</v>
      </c>
      <c r="G2754" s="4" t="n">
        <f aca="false">INDEX(Data_Products!$D$2:$D$33,MATCH(C2754,Data_Products!$A$2:$A$33,0))</f>
        <v>59.07</v>
      </c>
      <c r="H2754" s="4" t="str">
        <f aca="false">INDEX(Data_Products!$C$2:$C$33,MATCH(C2754,Data_Products!$A$2:$A$33,0))</f>
        <v>Timber</v>
      </c>
      <c r="I2754" s="10" t="n">
        <f aca="false">D2754*(E2754-G2754)</f>
        <v>124.14</v>
      </c>
      <c r="J2754" s="11" t="n">
        <f aca="false">IFERROR(I2754/F2754,0)</f>
        <v>0.259403209628887</v>
      </c>
      <c r="K2754" s="4" t="str">
        <f aca="false">IFERROR(INDEX(Data_Orders!$F$2:$F$4727,MATCH(B2754,Data_Orders!$A$2:$A$4727,0)),"")</f>
        <v>Trade Account</v>
      </c>
      <c r="L2754" s="4" t="str">
        <f aca="false">IFERROR(INDEX(Data_Orders!$D$2:$D$4727,MATCH(B2754,Data_Orders!$A$2:$A$4727,0)),"")</f>
        <v>Nuneaton</v>
      </c>
    </row>
    <row r="2755" customFormat="false" ht="15" hidden="false" customHeight="false" outlineLevel="0" collapsed="false">
      <c r="A2755" s="4" t="s">
        <v>8571</v>
      </c>
      <c r="B2755" s="4" t="s">
        <v>2003</v>
      </c>
      <c r="C2755" s="4" t="s">
        <v>1070</v>
      </c>
      <c r="D2755" s="4" t="n">
        <v>19</v>
      </c>
      <c r="E2755" s="4" t="n">
        <v>230.32</v>
      </c>
      <c r="F2755" s="4" t="n">
        <v>4376.08</v>
      </c>
      <c r="G2755" s="4" t="n">
        <f aca="false">INDEX(Data_Products!$D$2:$D$33,MATCH(C2755,Data_Products!$A$2:$A$33,0))</f>
        <v>161.64</v>
      </c>
      <c r="H2755" s="4" t="str">
        <f aca="false">INDEX(Data_Products!$C$2:$C$33,MATCH(C2755,Data_Products!$A$2:$A$33,0))</f>
        <v>Landscaping</v>
      </c>
      <c r="I2755" s="10" t="n">
        <f aca="false">D2755*(E2755-G2755)</f>
        <v>1304.92</v>
      </c>
      <c r="J2755" s="11" t="n">
        <f aca="false">IFERROR(I2755/F2755,0)</f>
        <v>0.298193817297673</v>
      </c>
      <c r="K2755" s="4" t="str">
        <f aca="false">IFERROR(INDEX(Data_Orders!$F$2:$F$4727,MATCH(B2755,Data_Orders!$A$2:$A$4727,0)),"")</f>
        <v>Trade Account</v>
      </c>
      <c r="L2755" s="4" t="str">
        <f aca="false">IFERROR(INDEX(Data_Orders!$D$2:$D$4727,MATCH(B2755,Data_Orders!$A$2:$A$4727,0)),"")</f>
        <v>Nuneaton</v>
      </c>
    </row>
    <row r="2756" customFormat="false" ht="15" hidden="false" customHeight="false" outlineLevel="0" collapsed="false">
      <c r="A2756" s="4" t="s">
        <v>8572</v>
      </c>
      <c r="B2756" s="4" t="s">
        <v>2003</v>
      </c>
      <c r="C2756" s="4" t="s">
        <v>1017</v>
      </c>
      <c r="D2756" s="4" t="n">
        <v>13</v>
      </c>
      <c r="E2756" s="4" t="n">
        <v>49.15</v>
      </c>
      <c r="F2756" s="4" t="n">
        <v>638.95</v>
      </c>
      <c r="G2756" s="4" t="n">
        <f aca="false">INDEX(Data_Products!$D$2:$D$33,MATCH(C2756,Data_Products!$A$2:$A$33,0))</f>
        <v>31.44</v>
      </c>
      <c r="H2756" s="4" t="str">
        <f aca="false">INDEX(Data_Products!$C$2:$C$33,MATCH(C2756,Data_Products!$A$2:$A$33,0))</f>
        <v>Timber</v>
      </c>
      <c r="I2756" s="10" t="n">
        <f aca="false">D2756*(E2756-G2756)</f>
        <v>230.23</v>
      </c>
      <c r="J2756" s="11" t="n">
        <f aca="false">IFERROR(I2756/F2756,0)</f>
        <v>0.360325534079349</v>
      </c>
      <c r="K2756" s="4" t="str">
        <f aca="false">IFERROR(INDEX(Data_Orders!$F$2:$F$4727,MATCH(B2756,Data_Orders!$A$2:$A$4727,0)),"")</f>
        <v>Trade Account</v>
      </c>
      <c r="L2756" s="4" t="str">
        <f aca="false">IFERROR(INDEX(Data_Orders!$D$2:$D$4727,MATCH(B2756,Data_Orders!$A$2:$A$4727,0)),"")</f>
        <v>Nuneaton</v>
      </c>
    </row>
    <row r="2757" customFormat="false" ht="15" hidden="false" customHeight="false" outlineLevel="0" collapsed="false">
      <c r="A2757" s="4" t="s">
        <v>8573</v>
      </c>
      <c r="B2757" s="4" t="s">
        <v>2003</v>
      </c>
      <c r="C2757" s="4" t="s">
        <v>1030</v>
      </c>
      <c r="D2757" s="4" t="n">
        <v>3</v>
      </c>
      <c r="E2757" s="4" t="n">
        <v>25.23</v>
      </c>
      <c r="F2757" s="4" t="n">
        <v>75.69</v>
      </c>
      <c r="G2757" s="4" t="n">
        <f aca="false">INDEX(Data_Products!$D$2:$D$33,MATCH(C2757,Data_Products!$A$2:$A$33,0))</f>
        <v>17.67</v>
      </c>
      <c r="H2757" s="4" t="str">
        <f aca="false">INDEX(Data_Products!$C$2:$C$33,MATCH(C2757,Data_Products!$A$2:$A$33,0))</f>
        <v>Cement &amp; Aggregates</v>
      </c>
      <c r="I2757" s="10" t="n">
        <f aca="false">D2757*(E2757-G2757)</f>
        <v>22.68</v>
      </c>
      <c r="J2757" s="11" t="n">
        <f aca="false">IFERROR(I2757/F2757,0)</f>
        <v>0.299643281807372</v>
      </c>
      <c r="K2757" s="4" t="str">
        <f aca="false">IFERROR(INDEX(Data_Orders!$F$2:$F$4727,MATCH(B2757,Data_Orders!$A$2:$A$4727,0)),"")</f>
        <v>Trade Account</v>
      </c>
      <c r="L2757" s="4" t="str">
        <f aca="false">IFERROR(INDEX(Data_Orders!$D$2:$D$4727,MATCH(B2757,Data_Orders!$A$2:$A$4727,0)),"")</f>
        <v>Nuneaton</v>
      </c>
    </row>
    <row r="2758" customFormat="false" ht="15" hidden="false" customHeight="false" outlineLevel="0" collapsed="false">
      <c r="A2758" s="4" t="s">
        <v>8574</v>
      </c>
      <c r="B2758" s="4" t="s">
        <v>2004</v>
      </c>
      <c r="C2758" s="4" t="s">
        <v>1070</v>
      </c>
      <c r="D2758" s="4" t="n">
        <v>12</v>
      </c>
      <c r="E2758" s="4" t="n">
        <v>230.32</v>
      </c>
      <c r="F2758" s="4" t="n">
        <v>2763.84</v>
      </c>
      <c r="G2758" s="4" t="n">
        <f aca="false">INDEX(Data_Products!$D$2:$D$33,MATCH(C2758,Data_Products!$A$2:$A$33,0))</f>
        <v>161.64</v>
      </c>
      <c r="H2758" s="4" t="str">
        <f aca="false">INDEX(Data_Products!$C$2:$C$33,MATCH(C2758,Data_Products!$A$2:$A$33,0))</f>
        <v>Landscaping</v>
      </c>
      <c r="I2758" s="10" t="n">
        <f aca="false">D2758*(E2758-G2758)</f>
        <v>824.16</v>
      </c>
      <c r="J2758" s="11" t="n">
        <f aca="false">IFERROR(I2758/F2758,0)</f>
        <v>0.298193817297673</v>
      </c>
      <c r="K2758" s="4" t="str">
        <f aca="false">IFERROR(INDEX(Data_Orders!$F$2:$F$4727,MATCH(B2758,Data_Orders!$A$2:$A$4727,0)),"")</f>
        <v>Trade Account</v>
      </c>
      <c r="L2758" s="4" t="str">
        <f aca="false">IFERROR(INDEX(Data_Orders!$D$2:$D$4727,MATCH(B2758,Data_Orders!$A$2:$A$4727,0)),"")</f>
        <v>Nuneaton</v>
      </c>
    </row>
    <row r="2759" customFormat="false" ht="15" hidden="false" customHeight="false" outlineLevel="0" collapsed="false">
      <c r="A2759" s="4" t="s">
        <v>8575</v>
      </c>
      <c r="B2759" s="4" t="s">
        <v>2004</v>
      </c>
      <c r="C2759" s="4" t="s">
        <v>1041</v>
      </c>
      <c r="D2759" s="4" t="n">
        <v>15</v>
      </c>
      <c r="E2759" s="4" t="n">
        <v>242.75</v>
      </c>
      <c r="F2759" s="4" t="n">
        <v>3641.25</v>
      </c>
      <c r="G2759" s="4" t="n">
        <f aca="false">INDEX(Data_Products!$D$2:$D$33,MATCH(C2759,Data_Products!$A$2:$A$33,0))</f>
        <v>142.94</v>
      </c>
      <c r="H2759" s="4" t="str">
        <f aca="false">INDEX(Data_Products!$C$2:$C$33,MATCH(C2759,Data_Products!$A$2:$A$33,0))</f>
        <v>Tools &amp; Fixings</v>
      </c>
      <c r="I2759" s="10" t="n">
        <f aca="false">D2759*(E2759-G2759)</f>
        <v>1497.15</v>
      </c>
      <c r="J2759" s="11" t="n">
        <f aca="false">IFERROR(I2759/F2759,0)</f>
        <v>0.411163748712667</v>
      </c>
      <c r="K2759" s="4" t="str">
        <f aca="false">IFERROR(INDEX(Data_Orders!$F$2:$F$4727,MATCH(B2759,Data_Orders!$A$2:$A$4727,0)),"")</f>
        <v>Trade Account</v>
      </c>
      <c r="L2759" s="4" t="str">
        <f aca="false">IFERROR(INDEX(Data_Orders!$D$2:$D$4727,MATCH(B2759,Data_Orders!$A$2:$A$4727,0)),"")</f>
        <v>Nuneaton</v>
      </c>
    </row>
    <row r="2760" customFormat="false" ht="15" hidden="false" customHeight="false" outlineLevel="0" collapsed="false">
      <c r="A2760" s="4" t="s">
        <v>8576</v>
      </c>
      <c r="B2760" s="4" t="s">
        <v>2004</v>
      </c>
      <c r="C2760" s="4" t="s">
        <v>1057</v>
      </c>
      <c r="D2760" s="4" t="n">
        <v>15</v>
      </c>
      <c r="E2760" s="4" t="n">
        <v>176.81</v>
      </c>
      <c r="F2760" s="4" t="n">
        <v>2652.15</v>
      </c>
      <c r="G2760" s="4" t="n">
        <f aca="false">INDEX(Data_Products!$D$2:$D$33,MATCH(C2760,Data_Products!$A$2:$A$33,0))</f>
        <v>129.57</v>
      </c>
      <c r="H2760" s="4" t="str">
        <f aca="false">INDEX(Data_Products!$C$2:$C$33,MATCH(C2760,Data_Products!$A$2:$A$33,0))</f>
        <v>Roofing</v>
      </c>
      <c r="I2760" s="10" t="n">
        <f aca="false">D2760*(E2760-G2760)</f>
        <v>708.6</v>
      </c>
      <c r="J2760" s="11" t="n">
        <f aca="false">IFERROR(I2760/F2760,0)</f>
        <v>0.267179458175443</v>
      </c>
      <c r="K2760" s="4" t="str">
        <f aca="false">IFERROR(INDEX(Data_Orders!$F$2:$F$4727,MATCH(B2760,Data_Orders!$A$2:$A$4727,0)),"")</f>
        <v>Trade Account</v>
      </c>
      <c r="L2760" s="4" t="str">
        <f aca="false">IFERROR(INDEX(Data_Orders!$D$2:$D$4727,MATCH(B2760,Data_Orders!$A$2:$A$4727,0)),"")</f>
        <v>Nuneaton</v>
      </c>
    </row>
    <row r="2761" customFormat="false" ht="15" hidden="false" customHeight="false" outlineLevel="0" collapsed="false">
      <c r="A2761" s="4" t="s">
        <v>8577</v>
      </c>
      <c r="B2761" s="4" t="s">
        <v>2004</v>
      </c>
      <c r="C2761" s="4" t="s">
        <v>1015</v>
      </c>
      <c r="D2761" s="4" t="n">
        <v>18</v>
      </c>
      <c r="E2761" s="4" t="n">
        <v>122.01</v>
      </c>
      <c r="F2761" s="4" t="n">
        <v>2196.18</v>
      </c>
      <c r="G2761" s="4" t="n">
        <f aca="false">INDEX(Data_Products!$D$2:$D$33,MATCH(C2761,Data_Products!$A$2:$A$33,0))</f>
        <v>85.53</v>
      </c>
      <c r="H2761" s="4" t="str">
        <f aca="false">INDEX(Data_Products!$C$2:$C$33,MATCH(C2761,Data_Products!$A$2:$A$33,0))</f>
        <v>Timber</v>
      </c>
      <c r="I2761" s="10" t="n">
        <f aca="false">D2761*(E2761-G2761)</f>
        <v>656.64</v>
      </c>
      <c r="J2761" s="11" t="n">
        <f aca="false">IFERROR(I2761/F2761,0)</f>
        <v>0.298991885910991</v>
      </c>
      <c r="K2761" s="4" t="str">
        <f aca="false">IFERROR(INDEX(Data_Orders!$F$2:$F$4727,MATCH(B2761,Data_Orders!$A$2:$A$4727,0)),"")</f>
        <v>Trade Account</v>
      </c>
      <c r="L2761" s="4" t="str">
        <f aca="false">IFERROR(INDEX(Data_Orders!$D$2:$D$4727,MATCH(B2761,Data_Orders!$A$2:$A$4727,0)),"")</f>
        <v>Nuneaton</v>
      </c>
    </row>
    <row r="2762" customFormat="false" ht="15" hidden="false" customHeight="false" outlineLevel="0" collapsed="false">
      <c r="A2762" s="4" t="s">
        <v>8578</v>
      </c>
      <c r="B2762" s="4" t="s">
        <v>2005</v>
      </c>
      <c r="C2762" s="4" t="s">
        <v>1017</v>
      </c>
      <c r="D2762" s="4" t="n">
        <v>4</v>
      </c>
      <c r="E2762" s="4" t="n">
        <v>49.15</v>
      </c>
      <c r="F2762" s="4" t="n">
        <v>196.6</v>
      </c>
      <c r="G2762" s="4" t="n">
        <f aca="false">INDEX(Data_Products!$D$2:$D$33,MATCH(C2762,Data_Products!$A$2:$A$33,0))</f>
        <v>31.44</v>
      </c>
      <c r="H2762" s="4" t="str">
        <f aca="false">INDEX(Data_Products!$C$2:$C$33,MATCH(C2762,Data_Products!$A$2:$A$33,0))</f>
        <v>Timber</v>
      </c>
      <c r="I2762" s="10" t="n">
        <f aca="false">D2762*(E2762-G2762)</f>
        <v>70.84</v>
      </c>
      <c r="J2762" s="11" t="n">
        <f aca="false">IFERROR(I2762/F2762,0)</f>
        <v>0.360325534079349</v>
      </c>
      <c r="K2762" s="4" t="str">
        <f aca="false">IFERROR(INDEX(Data_Orders!$F$2:$F$4727,MATCH(B2762,Data_Orders!$A$2:$A$4727,0)),"")</f>
        <v>Trade Account</v>
      </c>
      <c r="L2762" s="4" t="str">
        <f aca="false">IFERROR(INDEX(Data_Orders!$D$2:$D$4727,MATCH(B2762,Data_Orders!$A$2:$A$4727,0)),"")</f>
        <v>Nuneaton</v>
      </c>
    </row>
    <row r="2763" customFormat="false" ht="15" hidden="false" customHeight="false" outlineLevel="0" collapsed="false">
      <c r="A2763" s="4" t="s">
        <v>8579</v>
      </c>
      <c r="B2763" s="4" t="s">
        <v>2005</v>
      </c>
      <c r="C2763" s="4" t="s">
        <v>1015</v>
      </c>
      <c r="D2763" s="4" t="n">
        <v>13</v>
      </c>
      <c r="E2763" s="4" t="n">
        <v>122.01</v>
      </c>
      <c r="F2763" s="4" t="n">
        <v>1586.13</v>
      </c>
      <c r="G2763" s="4" t="n">
        <f aca="false">INDEX(Data_Products!$D$2:$D$33,MATCH(C2763,Data_Products!$A$2:$A$33,0))</f>
        <v>85.53</v>
      </c>
      <c r="H2763" s="4" t="str">
        <f aca="false">INDEX(Data_Products!$C$2:$C$33,MATCH(C2763,Data_Products!$A$2:$A$33,0))</f>
        <v>Timber</v>
      </c>
      <c r="I2763" s="10" t="n">
        <f aca="false">D2763*(E2763-G2763)</f>
        <v>474.24</v>
      </c>
      <c r="J2763" s="11" t="n">
        <f aca="false">IFERROR(I2763/F2763,0)</f>
        <v>0.298991885910991</v>
      </c>
      <c r="K2763" s="4" t="str">
        <f aca="false">IFERROR(INDEX(Data_Orders!$F$2:$F$4727,MATCH(B2763,Data_Orders!$A$2:$A$4727,0)),"")</f>
        <v>Trade Account</v>
      </c>
      <c r="L2763" s="4" t="str">
        <f aca="false">IFERROR(INDEX(Data_Orders!$D$2:$D$4727,MATCH(B2763,Data_Orders!$A$2:$A$4727,0)),"")</f>
        <v>Nuneaton</v>
      </c>
    </row>
    <row r="2764" customFormat="false" ht="15" hidden="false" customHeight="false" outlineLevel="0" collapsed="false">
      <c r="A2764" s="4" t="s">
        <v>8580</v>
      </c>
      <c r="B2764" s="4" t="s">
        <v>2005</v>
      </c>
      <c r="C2764" s="4" t="s">
        <v>1021</v>
      </c>
      <c r="D2764" s="4" t="n">
        <v>14</v>
      </c>
      <c r="E2764" s="4" t="n">
        <v>73.76</v>
      </c>
      <c r="F2764" s="4" t="n">
        <v>1032.64</v>
      </c>
      <c r="G2764" s="4" t="n">
        <f aca="false">INDEX(Data_Products!$D$2:$D$33,MATCH(C2764,Data_Products!$A$2:$A$33,0))</f>
        <v>51.51</v>
      </c>
      <c r="H2764" s="4" t="str">
        <f aca="false">INDEX(Data_Products!$C$2:$C$33,MATCH(C2764,Data_Products!$A$2:$A$33,0))</f>
        <v>Cement &amp; Aggregates</v>
      </c>
      <c r="I2764" s="10" t="n">
        <f aca="false">D2764*(E2764-G2764)</f>
        <v>311.5</v>
      </c>
      <c r="J2764" s="11" t="n">
        <f aca="false">IFERROR(I2764/F2764,0)</f>
        <v>0.301654013015184</v>
      </c>
      <c r="K2764" s="4" t="str">
        <f aca="false">IFERROR(INDEX(Data_Orders!$F$2:$F$4727,MATCH(B2764,Data_Orders!$A$2:$A$4727,0)),"")</f>
        <v>Trade Account</v>
      </c>
      <c r="L2764" s="4" t="str">
        <f aca="false">IFERROR(INDEX(Data_Orders!$D$2:$D$4727,MATCH(B2764,Data_Orders!$A$2:$A$4727,0)),"")</f>
        <v>Nuneaton</v>
      </c>
    </row>
    <row r="2765" customFormat="false" ht="15" hidden="false" customHeight="false" outlineLevel="0" collapsed="false">
      <c r="A2765" s="4" t="s">
        <v>8581</v>
      </c>
      <c r="B2765" s="4" t="s">
        <v>2005</v>
      </c>
      <c r="C2765" s="4" t="s">
        <v>1061</v>
      </c>
      <c r="D2765" s="4" t="n">
        <v>7</v>
      </c>
      <c r="E2765" s="4" t="n">
        <v>145.57</v>
      </c>
      <c r="F2765" s="4" t="n">
        <v>1018.99</v>
      </c>
      <c r="G2765" s="4" t="n">
        <f aca="false">INDEX(Data_Products!$D$2:$D$33,MATCH(C2765,Data_Products!$A$2:$A$33,0))</f>
        <v>119.29</v>
      </c>
      <c r="H2765" s="4" t="str">
        <f aca="false">INDEX(Data_Products!$C$2:$C$33,MATCH(C2765,Data_Products!$A$2:$A$33,0))</f>
        <v>Plumbing &amp; Drainage</v>
      </c>
      <c r="I2765" s="10" t="n">
        <f aca="false">D2765*(E2765-G2765)</f>
        <v>183.96</v>
      </c>
      <c r="J2765" s="11" t="n">
        <f aca="false">IFERROR(I2765/F2765,0)</f>
        <v>0.180531702960775</v>
      </c>
      <c r="K2765" s="4" t="str">
        <f aca="false">IFERROR(INDEX(Data_Orders!$F$2:$F$4727,MATCH(B2765,Data_Orders!$A$2:$A$4727,0)),"")</f>
        <v>Trade Account</v>
      </c>
      <c r="L2765" s="4" t="str">
        <f aca="false">IFERROR(INDEX(Data_Orders!$D$2:$D$4727,MATCH(B2765,Data_Orders!$A$2:$A$4727,0)),"")</f>
        <v>Nuneaton</v>
      </c>
    </row>
    <row r="2766" customFormat="false" ht="15" hidden="false" customHeight="false" outlineLevel="0" collapsed="false">
      <c r="A2766" s="4" t="s">
        <v>8582</v>
      </c>
      <c r="B2766" s="4" t="s">
        <v>2006</v>
      </c>
      <c r="C2766" s="4" t="s">
        <v>1015</v>
      </c>
      <c r="D2766" s="4" t="n">
        <v>16</v>
      </c>
      <c r="E2766" s="4" t="n">
        <v>122.01</v>
      </c>
      <c r="F2766" s="4" t="n">
        <v>1952.16</v>
      </c>
      <c r="G2766" s="4" t="n">
        <f aca="false">INDEX(Data_Products!$D$2:$D$33,MATCH(C2766,Data_Products!$A$2:$A$33,0))</f>
        <v>85.53</v>
      </c>
      <c r="H2766" s="4" t="str">
        <f aca="false">INDEX(Data_Products!$C$2:$C$33,MATCH(C2766,Data_Products!$A$2:$A$33,0))</f>
        <v>Timber</v>
      </c>
      <c r="I2766" s="10" t="n">
        <f aca="false">D2766*(E2766-G2766)</f>
        <v>583.68</v>
      </c>
      <c r="J2766" s="11" t="n">
        <f aca="false">IFERROR(I2766/F2766,0)</f>
        <v>0.298991885910991</v>
      </c>
      <c r="K2766" s="4" t="str">
        <f aca="false">IFERROR(INDEX(Data_Orders!$F$2:$F$4727,MATCH(B2766,Data_Orders!$A$2:$A$4727,0)),"")</f>
        <v>Trade Account</v>
      </c>
      <c r="L2766" s="4" t="str">
        <f aca="false">IFERROR(INDEX(Data_Orders!$D$2:$D$4727,MATCH(B2766,Data_Orders!$A$2:$A$4727,0)),"")</f>
        <v>Nuneaton</v>
      </c>
    </row>
    <row r="2767" customFormat="false" ht="15" hidden="false" customHeight="false" outlineLevel="0" collapsed="false">
      <c r="A2767" s="4" t="s">
        <v>8583</v>
      </c>
      <c r="B2767" s="4" t="s">
        <v>2006</v>
      </c>
      <c r="C2767" s="4" t="s">
        <v>1032</v>
      </c>
      <c r="D2767" s="4" t="n">
        <v>7</v>
      </c>
      <c r="E2767" s="4" t="n">
        <v>99.65</v>
      </c>
      <c r="F2767" s="4" t="n">
        <v>697.55</v>
      </c>
      <c r="G2767" s="4" t="n">
        <f aca="false">INDEX(Data_Products!$D$2:$D$33,MATCH(C2767,Data_Products!$A$2:$A$33,0))</f>
        <v>58.26</v>
      </c>
      <c r="H2767" s="4" t="str">
        <f aca="false">INDEX(Data_Products!$C$2:$C$33,MATCH(C2767,Data_Products!$A$2:$A$33,0))</f>
        <v>Insulation</v>
      </c>
      <c r="I2767" s="10" t="n">
        <f aca="false">D2767*(E2767-G2767)</f>
        <v>289.73</v>
      </c>
      <c r="J2767" s="11" t="n">
        <f aca="false">IFERROR(I2767/F2767,0)</f>
        <v>0.415353738083292</v>
      </c>
      <c r="K2767" s="4" t="str">
        <f aca="false">IFERROR(INDEX(Data_Orders!$F$2:$F$4727,MATCH(B2767,Data_Orders!$A$2:$A$4727,0)),"")</f>
        <v>Trade Account</v>
      </c>
      <c r="L2767" s="4" t="str">
        <f aca="false">IFERROR(INDEX(Data_Orders!$D$2:$D$4727,MATCH(B2767,Data_Orders!$A$2:$A$4727,0)),"")</f>
        <v>Nuneaton</v>
      </c>
    </row>
    <row r="2768" customFormat="false" ht="15" hidden="false" customHeight="false" outlineLevel="0" collapsed="false">
      <c r="A2768" s="4" t="s">
        <v>8584</v>
      </c>
      <c r="B2768" s="4" t="s">
        <v>2006</v>
      </c>
      <c r="C2768" s="4" t="s">
        <v>1052</v>
      </c>
      <c r="D2768" s="4" t="n">
        <v>16</v>
      </c>
      <c r="E2768" s="4" t="n">
        <v>205.71</v>
      </c>
      <c r="F2768" s="4" t="n">
        <v>3291.36</v>
      </c>
      <c r="G2768" s="4" t="n">
        <f aca="false">INDEX(Data_Products!$D$2:$D$33,MATCH(C2768,Data_Products!$A$2:$A$33,0))</f>
        <v>152.29</v>
      </c>
      <c r="H2768" s="4" t="str">
        <f aca="false">INDEX(Data_Products!$C$2:$C$33,MATCH(C2768,Data_Products!$A$2:$A$33,0))</f>
        <v>Roofing</v>
      </c>
      <c r="I2768" s="10" t="n">
        <f aca="false">D2768*(E2768-G2768)</f>
        <v>854.72</v>
      </c>
      <c r="J2768" s="11" t="n">
        <f aca="false">IFERROR(I2768/F2768,0)</f>
        <v>0.259685965679841</v>
      </c>
      <c r="K2768" s="4" t="str">
        <f aca="false">IFERROR(INDEX(Data_Orders!$F$2:$F$4727,MATCH(B2768,Data_Orders!$A$2:$A$4727,0)),"")</f>
        <v>Trade Account</v>
      </c>
      <c r="L2768" s="4" t="str">
        <f aca="false">IFERROR(INDEX(Data_Orders!$D$2:$D$4727,MATCH(B2768,Data_Orders!$A$2:$A$4727,0)),"")</f>
        <v>Nuneaton</v>
      </c>
    </row>
    <row r="2769" customFormat="false" ht="15" hidden="false" customHeight="false" outlineLevel="0" collapsed="false">
      <c r="A2769" s="4" t="s">
        <v>8585</v>
      </c>
      <c r="B2769" s="4" t="s">
        <v>2007</v>
      </c>
      <c r="C2769" s="4" t="s">
        <v>1041</v>
      </c>
      <c r="D2769" s="4" t="n">
        <v>5</v>
      </c>
      <c r="E2769" s="4" t="n">
        <v>242.75</v>
      </c>
      <c r="F2769" s="4" t="n">
        <v>1213.75</v>
      </c>
      <c r="G2769" s="4" t="n">
        <f aca="false">INDEX(Data_Products!$D$2:$D$33,MATCH(C2769,Data_Products!$A$2:$A$33,0))</f>
        <v>142.94</v>
      </c>
      <c r="H2769" s="4" t="str">
        <f aca="false">INDEX(Data_Products!$C$2:$C$33,MATCH(C2769,Data_Products!$A$2:$A$33,0))</f>
        <v>Tools &amp; Fixings</v>
      </c>
      <c r="I2769" s="10" t="n">
        <f aca="false">D2769*(E2769-G2769)</f>
        <v>499.05</v>
      </c>
      <c r="J2769" s="11" t="n">
        <f aca="false">IFERROR(I2769/F2769,0)</f>
        <v>0.411163748712667</v>
      </c>
      <c r="K2769" s="4" t="str">
        <f aca="false">IFERROR(INDEX(Data_Orders!$F$2:$F$4727,MATCH(B2769,Data_Orders!$A$2:$A$4727,0)),"")</f>
        <v>Trade Account</v>
      </c>
      <c r="L2769" s="4" t="str">
        <f aca="false">IFERROR(INDEX(Data_Orders!$D$2:$D$4727,MATCH(B2769,Data_Orders!$A$2:$A$4727,0)),"")</f>
        <v>Nuneaton</v>
      </c>
    </row>
    <row r="2770" customFormat="false" ht="15" hidden="false" customHeight="false" outlineLevel="0" collapsed="false">
      <c r="A2770" s="4" t="s">
        <v>8586</v>
      </c>
      <c r="B2770" s="4" t="s">
        <v>2007</v>
      </c>
      <c r="C2770" s="4" t="s">
        <v>1013</v>
      </c>
      <c r="D2770" s="4" t="n">
        <v>16</v>
      </c>
      <c r="E2770" s="4" t="n">
        <v>240.92</v>
      </c>
      <c r="F2770" s="4" t="n">
        <v>3854.72</v>
      </c>
      <c r="G2770" s="4" t="n">
        <f aca="false">INDEX(Data_Products!$D$2:$D$33,MATCH(C2770,Data_Products!$A$2:$A$33,0))</f>
        <v>168.32</v>
      </c>
      <c r="H2770" s="4" t="str">
        <f aca="false">INDEX(Data_Products!$C$2:$C$33,MATCH(C2770,Data_Products!$A$2:$A$33,0))</f>
        <v>Timber</v>
      </c>
      <c r="I2770" s="10" t="n">
        <f aca="false">D2770*(E2770-G2770)</f>
        <v>1161.6</v>
      </c>
      <c r="J2770" s="11" t="n">
        <f aca="false">IFERROR(I2770/F2770,0)</f>
        <v>0.301344844761747</v>
      </c>
      <c r="K2770" s="4" t="str">
        <f aca="false">IFERROR(INDEX(Data_Orders!$F$2:$F$4727,MATCH(B2770,Data_Orders!$A$2:$A$4727,0)),"")</f>
        <v>Trade Account</v>
      </c>
      <c r="L2770" s="4" t="str">
        <f aca="false">IFERROR(INDEX(Data_Orders!$D$2:$D$4727,MATCH(B2770,Data_Orders!$A$2:$A$4727,0)),"")</f>
        <v>Nuneaton</v>
      </c>
    </row>
    <row r="2771" customFormat="false" ht="15" hidden="false" customHeight="false" outlineLevel="0" collapsed="false">
      <c r="A2771" s="4" t="s">
        <v>8587</v>
      </c>
      <c r="B2771" s="4" t="s">
        <v>2007</v>
      </c>
      <c r="C2771" s="4" t="s">
        <v>1048</v>
      </c>
      <c r="D2771" s="4" t="n">
        <v>5</v>
      </c>
      <c r="E2771" s="4" t="n">
        <v>112.72</v>
      </c>
      <c r="F2771" s="4" t="n">
        <v>563.6</v>
      </c>
      <c r="G2771" s="4" t="n">
        <f aca="false">INDEX(Data_Products!$D$2:$D$33,MATCH(C2771,Data_Products!$A$2:$A$33,0))</f>
        <v>83.21</v>
      </c>
      <c r="H2771" s="4" t="str">
        <f aca="false">INDEX(Data_Products!$C$2:$C$33,MATCH(C2771,Data_Products!$A$2:$A$33,0))</f>
        <v>Tools &amp; Fixings</v>
      </c>
      <c r="I2771" s="10" t="n">
        <f aca="false">D2771*(E2771-G2771)</f>
        <v>147.55</v>
      </c>
      <c r="J2771" s="11" t="n">
        <f aca="false">IFERROR(I2771/F2771,0)</f>
        <v>0.26179914833215</v>
      </c>
      <c r="K2771" s="4" t="str">
        <f aca="false">IFERROR(INDEX(Data_Orders!$F$2:$F$4727,MATCH(B2771,Data_Orders!$A$2:$A$4727,0)),"")</f>
        <v>Trade Account</v>
      </c>
      <c r="L2771" s="4" t="str">
        <f aca="false">IFERROR(INDEX(Data_Orders!$D$2:$D$4727,MATCH(B2771,Data_Orders!$A$2:$A$4727,0)),"")</f>
        <v>Nuneaton</v>
      </c>
    </row>
    <row r="2772" customFormat="false" ht="15" hidden="false" customHeight="false" outlineLevel="0" collapsed="false">
      <c r="A2772" s="4" t="s">
        <v>8588</v>
      </c>
      <c r="B2772" s="4" t="s">
        <v>2008</v>
      </c>
      <c r="C2772" s="4" t="s">
        <v>1066</v>
      </c>
      <c r="D2772" s="4" t="n">
        <v>7</v>
      </c>
      <c r="E2772" s="4" t="n">
        <v>209.69</v>
      </c>
      <c r="F2772" s="4" t="n">
        <v>1467.83</v>
      </c>
      <c r="G2772" s="4" t="n">
        <f aca="false">INDEX(Data_Products!$D$2:$D$33,MATCH(C2772,Data_Products!$A$2:$A$33,0))</f>
        <v>144.38</v>
      </c>
      <c r="H2772" s="4" t="str">
        <f aca="false">INDEX(Data_Products!$C$2:$C$33,MATCH(C2772,Data_Products!$A$2:$A$33,0))</f>
        <v>Plumbing &amp; Drainage</v>
      </c>
      <c r="I2772" s="10" t="n">
        <f aca="false">D2772*(E2772-G2772)</f>
        <v>457.17</v>
      </c>
      <c r="J2772" s="11" t="n">
        <f aca="false">IFERROR(I2772/F2772,0)</f>
        <v>0.311459773952024</v>
      </c>
      <c r="K2772" s="4" t="str">
        <f aca="false">IFERROR(INDEX(Data_Orders!$F$2:$F$4727,MATCH(B2772,Data_Orders!$A$2:$A$4727,0)),"")</f>
        <v>Retail</v>
      </c>
      <c r="L2772" s="4" t="str">
        <f aca="false">IFERROR(INDEX(Data_Orders!$D$2:$D$4727,MATCH(B2772,Data_Orders!$A$2:$A$4727,0)),"")</f>
        <v>Nuneaton</v>
      </c>
    </row>
    <row r="2773" customFormat="false" ht="15" hidden="false" customHeight="false" outlineLevel="0" collapsed="false">
      <c r="A2773" s="4" t="s">
        <v>8589</v>
      </c>
      <c r="B2773" s="4" t="s">
        <v>2008</v>
      </c>
      <c r="C2773" s="4" t="s">
        <v>1039</v>
      </c>
      <c r="D2773" s="4" t="n">
        <v>2</v>
      </c>
      <c r="E2773" s="4" t="n">
        <v>160.41</v>
      </c>
      <c r="F2773" s="4" t="n">
        <v>320.82</v>
      </c>
      <c r="G2773" s="4" t="n">
        <f aca="false">INDEX(Data_Products!$D$2:$D$33,MATCH(C2773,Data_Products!$A$2:$A$33,0))</f>
        <v>99.74</v>
      </c>
      <c r="H2773" s="4" t="str">
        <f aca="false">INDEX(Data_Products!$C$2:$C$33,MATCH(C2773,Data_Products!$A$2:$A$33,0))</f>
        <v>Insulation</v>
      </c>
      <c r="I2773" s="10" t="n">
        <f aca="false">D2773*(E2773-G2773)</f>
        <v>121.34</v>
      </c>
      <c r="J2773" s="11" t="n">
        <f aca="false">IFERROR(I2773/F2773,0)</f>
        <v>0.378218315566361</v>
      </c>
      <c r="K2773" s="4" t="str">
        <f aca="false">IFERROR(INDEX(Data_Orders!$F$2:$F$4727,MATCH(B2773,Data_Orders!$A$2:$A$4727,0)),"")</f>
        <v>Retail</v>
      </c>
      <c r="L2773" s="4" t="str">
        <f aca="false">IFERROR(INDEX(Data_Orders!$D$2:$D$4727,MATCH(B2773,Data_Orders!$A$2:$A$4727,0)),"")</f>
        <v>Nuneaton</v>
      </c>
    </row>
    <row r="2774" customFormat="false" ht="15" hidden="false" customHeight="false" outlineLevel="0" collapsed="false">
      <c r="A2774" s="4" t="s">
        <v>8590</v>
      </c>
      <c r="B2774" s="4" t="s">
        <v>2008</v>
      </c>
      <c r="C2774" s="4" t="s">
        <v>1044</v>
      </c>
      <c r="D2774" s="4" t="n">
        <v>7</v>
      </c>
      <c r="E2774" s="4" t="n">
        <v>190.44</v>
      </c>
      <c r="F2774" s="4" t="n">
        <v>1333.08</v>
      </c>
      <c r="G2774" s="4" t="n">
        <f aca="false">INDEX(Data_Products!$D$2:$D$33,MATCH(C2774,Data_Products!$A$2:$A$33,0))</f>
        <v>115.48</v>
      </c>
      <c r="H2774" s="4" t="str">
        <f aca="false">INDEX(Data_Products!$C$2:$C$33,MATCH(C2774,Data_Products!$A$2:$A$33,0))</f>
        <v>Tools &amp; Fixings</v>
      </c>
      <c r="I2774" s="10" t="n">
        <f aca="false">D2774*(E2774-G2774)</f>
        <v>524.72</v>
      </c>
      <c r="J2774" s="11" t="n">
        <f aca="false">IFERROR(I2774/F2774,0)</f>
        <v>0.393614786809494</v>
      </c>
      <c r="K2774" s="4" t="str">
        <f aca="false">IFERROR(INDEX(Data_Orders!$F$2:$F$4727,MATCH(B2774,Data_Orders!$A$2:$A$4727,0)),"")</f>
        <v>Retail</v>
      </c>
      <c r="L2774" s="4" t="str">
        <f aca="false">IFERROR(INDEX(Data_Orders!$D$2:$D$4727,MATCH(B2774,Data_Orders!$A$2:$A$4727,0)),"")</f>
        <v>Nuneaton</v>
      </c>
    </row>
    <row r="2775" customFormat="false" ht="15" hidden="false" customHeight="false" outlineLevel="0" collapsed="false">
      <c r="A2775" s="4" t="s">
        <v>8591</v>
      </c>
      <c r="B2775" s="4" t="s">
        <v>2009</v>
      </c>
      <c r="C2775" s="4" t="s">
        <v>1077</v>
      </c>
      <c r="D2775" s="4" t="n">
        <v>14</v>
      </c>
      <c r="E2775" s="4" t="n">
        <v>46.61</v>
      </c>
      <c r="F2775" s="4" t="n">
        <v>652.54</v>
      </c>
      <c r="G2775" s="4" t="n">
        <f aca="false">INDEX(Data_Products!$D$2:$D$33,MATCH(C2775,Data_Products!$A$2:$A$33,0))</f>
        <v>36.87</v>
      </c>
      <c r="H2775" s="4" t="str">
        <f aca="false">INDEX(Data_Products!$C$2:$C$33,MATCH(C2775,Data_Products!$A$2:$A$33,0))</f>
        <v>Landscaping</v>
      </c>
      <c r="I2775" s="10" t="n">
        <f aca="false">D2775*(E2775-G2775)</f>
        <v>136.36</v>
      </c>
      <c r="J2775" s="11" t="n">
        <f aca="false">IFERROR(I2775/F2775,0)</f>
        <v>0.208968032611028</v>
      </c>
      <c r="K2775" s="4" t="str">
        <f aca="false">IFERROR(INDEX(Data_Orders!$F$2:$F$4727,MATCH(B2775,Data_Orders!$A$2:$A$4727,0)),"")</f>
        <v>Retail</v>
      </c>
      <c r="L2775" s="4" t="str">
        <f aca="false">IFERROR(INDEX(Data_Orders!$D$2:$D$4727,MATCH(B2775,Data_Orders!$A$2:$A$4727,0)),"")</f>
        <v>Nuneaton</v>
      </c>
    </row>
    <row r="2776" customFormat="false" ht="15" hidden="false" customHeight="false" outlineLevel="0" collapsed="false">
      <c r="A2776" s="4" t="s">
        <v>8592</v>
      </c>
      <c r="B2776" s="4" t="s">
        <v>2010</v>
      </c>
      <c r="C2776" s="4" t="s">
        <v>1055</v>
      </c>
      <c r="D2776" s="4" t="n">
        <v>5</v>
      </c>
      <c r="E2776" s="4" t="n">
        <v>205.03</v>
      </c>
      <c r="F2776" s="4" t="n">
        <v>1025.15</v>
      </c>
      <c r="G2776" s="4" t="n">
        <f aca="false">INDEX(Data_Products!$D$2:$D$33,MATCH(C2776,Data_Products!$A$2:$A$33,0))</f>
        <v>138.6</v>
      </c>
      <c r="H2776" s="4" t="str">
        <f aca="false">INDEX(Data_Products!$C$2:$C$33,MATCH(C2776,Data_Products!$A$2:$A$33,0))</f>
        <v>Roofing</v>
      </c>
      <c r="I2776" s="10" t="n">
        <f aca="false">D2776*(E2776-G2776)</f>
        <v>332.15</v>
      </c>
      <c r="J2776" s="11" t="n">
        <f aca="false">IFERROR(I2776/F2776,0)</f>
        <v>0.324001365653807</v>
      </c>
      <c r="K2776" s="4" t="str">
        <f aca="false">IFERROR(INDEX(Data_Orders!$F$2:$F$4727,MATCH(B2776,Data_Orders!$A$2:$A$4727,0)),"")</f>
        <v>Retail</v>
      </c>
      <c r="L2776" s="4" t="str">
        <f aca="false">IFERROR(INDEX(Data_Orders!$D$2:$D$4727,MATCH(B2776,Data_Orders!$A$2:$A$4727,0)),"")</f>
        <v>Nuneaton</v>
      </c>
    </row>
    <row r="2777" customFormat="false" ht="15" hidden="false" customHeight="false" outlineLevel="0" collapsed="false">
      <c r="A2777" s="4" t="s">
        <v>8593</v>
      </c>
      <c r="B2777" s="4" t="s">
        <v>2010</v>
      </c>
      <c r="C2777" s="4" t="s">
        <v>1021</v>
      </c>
      <c r="D2777" s="4" t="n">
        <v>3</v>
      </c>
      <c r="E2777" s="4" t="n">
        <v>73.76</v>
      </c>
      <c r="F2777" s="4" t="n">
        <v>221.28</v>
      </c>
      <c r="G2777" s="4" t="n">
        <f aca="false">INDEX(Data_Products!$D$2:$D$33,MATCH(C2777,Data_Products!$A$2:$A$33,0))</f>
        <v>51.51</v>
      </c>
      <c r="H2777" s="4" t="str">
        <f aca="false">INDEX(Data_Products!$C$2:$C$33,MATCH(C2777,Data_Products!$A$2:$A$33,0))</f>
        <v>Cement &amp; Aggregates</v>
      </c>
      <c r="I2777" s="10" t="n">
        <f aca="false">D2777*(E2777-G2777)</f>
        <v>66.75</v>
      </c>
      <c r="J2777" s="11" t="n">
        <f aca="false">IFERROR(I2777/F2777,0)</f>
        <v>0.301654013015185</v>
      </c>
      <c r="K2777" s="4" t="str">
        <f aca="false">IFERROR(INDEX(Data_Orders!$F$2:$F$4727,MATCH(B2777,Data_Orders!$A$2:$A$4727,0)),"")</f>
        <v>Retail</v>
      </c>
      <c r="L2777" s="4" t="str">
        <f aca="false">IFERROR(INDEX(Data_Orders!$D$2:$D$4727,MATCH(B2777,Data_Orders!$A$2:$A$4727,0)),"")</f>
        <v>Nuneaton</v>
      </c>
    </row>
    <row r="2778" customFormat="false" ht="15" hidden="false" customHeight="false" outlineLevel="0" collapsed="false">
      <c r="A2778" s="4" t="s">
        <v>8594</v>
      </c>
      <c r="B2778" s="4" t="s">
        <v>2010</v>
      </c>
      <c r="C2778" s="4" t="s">
        <v>1015</v>
      </c>
      <c r="D2778" s="4" t="n">
        <v>9</v>
      </c>
      <c r="E2778" s="4" t="n">
        <v>122.01</v>
      </c>
      <c r="F2778" s="4" t="n">
        <v>1098.09</v>
      </c>
      <c r="G2778" s="4" t="n">
        <f aca="false">INDEX(Data_Products!$D$2:$D$33,MATCH(C2778,Data_Products!$A$2:$A$33,0))</f>
        <v>85.53</v>
      </c>
      <c r="H2778" s="4" t="str">
        <f aca="false">INDEX(Data_Products!$C$2:$C$33,MATCH(C2778,Data_Products!$A$2:$A$33,0))</f>
        <v>Timber</v>
      </c>
      <c r="I2778" s="10" t="n">
        <f aca="false">D2778*(E2778-G2778)</f>
        <v>328.32</v>
      </c>
      <c r="J2778" s="11" t="n">
        <f aca="false">IFERROR(I2778/F2778,0)</f>
        <v>0.298991885910991</v>
      </c>
      <c r="K2778" s="4" t="str">
        <f aca="false">IFERROR(INDEX(Data_Orders!$F$2:$F$4727,MATCH(B2778,Data_Orders!$A$2:$A$4727,0)),"")</f>
        <v>Retail</v>
      </c>
      <c r="L2778" s="4" t="str">
        <f aca="false">IFERROR(INDEX(Data_Orders!$D$2:$D$4727,MATCH(B2778,Data_Orders!$A$2:$A$4727,0)),"")</f>
        <v>Nuneaton</v>
      </c>
    </row>
    <row r="2779" customFormat="false" ht="15" hidden="false" customHeight="false" outlineLevel="0" collapsed="false">
      <c r="A2779" s="4" t="s">
        <v>8595</v>
      </c>
      <c r="B2779" s="4" t="s">
        <v>2011</v>
      </c>
      <c r="C2779" s="4" t="s">
        <v>1030</v>
      </c>
      <c r="D2779" s="4" t="n">
        <v>15</v>
      </c>
      <c r="E2779" s="4" t="n">
        <v>25.23</v>
      </c>
      <c r="F2779" s="4" t="n">
        <v>378.45</v>
      </c>
      <c r="G2779" s="4" t="n">
        <f aca="false">INDEX(Data_Products!$D$2:$D$33,MATCH(C2779,Data_Products!$A$2:$A$33,0))</f>
        <v>17.67</v>
      </c>
      <c r="H2779" s="4" t="str">
        <f aca="false">INDEX(Data_Products!$C$2:$C$33,MATCH(C2779,Data_Products!$A$2:$A$33,0))</f>
        <v>Cement &amp; Aggregates</v>
      </c>
      <c r="I2779" s="10" t="n">
        <f aca="false">D2779*(E2779-G2779)</f>
        <v>113.4</v>
      </c>
      <c r="J2779" s="11" t="n">
        <f aca="false">IFERROR(I2779/F2779,0)</f>
        <v>0.299643281807372</v>
      </c>
      <c r="K2779" s="4" t="str">
        <f aca="false">IFERROR(INDEX(Data_Orders!$F$2:$F$4727,MATCH(B2779,Data_Orders!$A$2:$A$4727,0)),"")</f>
        <v>Retail</v>
      </c>
      <c r="L2779" s="4" t="str">
        <f aca="false">IFERROR(INDEX(Data_Orders!$D$2:$D$4727,MATCH(B2779,Data_Orders!$A$2:$A$4727,0)),"")</f>
        <v>Nuneaton</v>
      </c>
    </row>
    <row r="2780" customFormat="false" ht="15" hidden="false" customHeight="false" outlineLevel="0" collapsed="false">
      <c r="A2780" s="4" t="s">
        <v>8596</v>
      </c>
      <c r="B2780" s="4" t="s">
        <v>2012</v>
      </c>
      <c r="C2780" s="4" t="s">
        <v>1046</v>
      </c>
      <c r="D2780" s="4" t="n">
        <v>9</v>
      </c>
      <c r="E2780" s="4" t="n">
        <v>154.02</v>
      </c>
      <c r="F2780" s="4" t="n">
        <v>1386.18</v>
      </c>
      <c r="G2780" s="4" t="n">
        <f aca="false">INDEX(Data_Products!$D$2:$D$33,MATCH(C2780,Data_Products!$A$2:$A$33,0))</f>
        <v>102.1</v>
      </c>
      <c r="H2780" s="4" t="str">
        <f aca="false">INDEX(Data_Products!$C$2:$C$33,MATCH(C2780,Data_Products!$A$2:$A$33,0))</f>
        <v>Tools &amp; Fixings</v>
      </c>
      <c r="I2780" s="10" t="n">
        <f aca="false">D2780*(E2780-G2780)</f>
        <v>467.28</v>
      </c>
      <c r="J2780" s="11" t="n">
        <f aca="false">IFERROR(I2780/F2780,0)</f>
        <v>0.337099078041813</v>
      </c>
      <c r="K2780" s="4" t="str">
        <f aca="false">IFERROR(INDEX(Data_Orders!$F$2:$F$4727,MATCH(B2780,Data_Orders!$A$2:$A$4727,0)),"")</f>
        <v>Retail</v>
      </c>
      <c r="L2780" s="4" t="str">
        <f aca="false">IFERROR(INDEX(Data_Orders!$D$2:$D$4727,MATCH(B2780,Data_Orders!$A$2:$A$4727,0)),"")</f>
        <v>Nuneaton</v>
      </c>
    </row>
    <row r="2781" customFormat="false" ht="15" hidden="false" customHeight="false" outlineLevel="0" collapsed="false">
      <c r="A2781" s="4" t="s">
        <v>8597</v>
      </c>
      <c r="B2781" s="4" t="s">
        <v>2012</v>
      </c>
      <c r="C2781" s="4" t="s">
        <v>1024</v>
      </c>
      <c r="D2781" s="4" t="n">
        <v>6</v>
      </c>
      <c r="E2781" s="4" t="n">
        <v>137.14</v>
      </c>
      <c r="F2781" s="4" t="n">
        <v>822.84</v>
      </c>
      <c r="G2781" s="4" t="n">
        <f aca="false">INDEX(Data_Products!$D$2:$D$33,MATCH(C2781,Data_Products!$A$2:$A$33,0))</f>
        <v>99.99</v>
      </c>
      <c r="H2781" s="4" t="str">
        <f aca="false">INDEX(Data_Products!$C$2:$C$33,MATCH(C2781,Data_Products!$A$2:$A$33,0))</f>
        <v>Cement &amp; Aggregates</v>
      </c>
      <c r="I2781" s="10" t="n">
        <f aca="false">D2781*(E2781-G2781)</f>
        <v>222.9</v>
      </c>
      <c r="J2781" s="11" t="n">
        <f aca="false">IFERROR(I2781/F2781,0)</f>
        <v>0.270891060230421</v>
      </c>
      <c r="K2781" s="4" t="str">
        <f aca="false">IFERROR(INDEX(Data_Orders!$F$2:$F$4727,MATCH(B2781,Data_Orders!$A$2:$A$4727,0)),"")</f>
        <v>Retail</v>
      </c>
      <c r="L2781" s="4" t="str">
        <f aca="false">IFERROR(INDEX(Data_Orders!$D$2:$D$4727,MATCH(B2781,Data_Orders!$A$2:$A$4727,0)),"")</f>
        <v>Nuneaton</v>
      </c>
    </row>
    <row r="2782" customFormat="false" ht="15" hidden="false" customHeight="false" outlineLevel="0" collapsed="false">
      <c r="A2782" s="4" t="s">
        <v>8598</v>
      </c>
      <c r="B2782" s="4" t="s">
        <v>2012</v>
      </c>
      <c r="C2782" s="4" t="s">
        <v>1057</v>
      </c>
      <c r="D2782" s="4" t="n">
        <v>2</v>
      </c>
      <c r="E2782" s="4" t="n">
        <v>176.81</v>
      </c>
      <c r="F2782" s="4" t="n">
        <v>353.62</v>
      </c>
      <c r="G2782" s="4" t="n">
        <f aca="false">INDEX(Data_Products!$D$2:$D$33,MATCH(C2782,Data_Products!$A$2:$A$33,0))</f>
        <v>129.57</v>
      </c>
      <c r="H2782" s="4" t="str">
        <f aca="false">INDEX(Data_Products!$C$2:$C$33,MATCH(C2782,Data_Products!$A$2:$A$33,0))</f>
        <v>Roofing</v>
      </c>
      <c r="I2782" s="10" t="n">
        <f aca="false">D2782*(E2782-G2782)</f>
        <v>94.48</v>
      </c>
      <c r="J2782" s="11" t="n">
        <f aca="false">IFERROR(I2782/F2782,0)</f>
        <v>0.267179458175443</v>
      </c>
      <c r="K2782" s="4" t="str">
        <f aca="false">IFERROR(INDEX(Data_Orders!$F$2:$F$4727,MATCH(B2782,Data_Orders!$A$2:$A$4727,0)),"")</f>
        <v>Retail</v>
      </c>
      <c r="L2782" s="4" t="str">
        <f aca="false">IFERROR(INDEX(Data_Orders!$D$2:$D$4727,MATCH(B2782,Data_Orders!$A$2:$A$4727,0)),"")</f>
        <v>Nuneaton</v>
      </c>
    </row>
    <row r="2783" customFormat="false" ht="15" hidden="false" customHeight="false" outlineLevel="0" collapsed="false">
      <c r="A2783" s="4" t="s">
        <v>8599</v>
      </c>
      <c r="B2783" s="4" t="s">
        <v>2012</v>
      </c>
      <c r="C2783" s="4" t="s">
        <v>1073</v>
      </c>
      <c r="D2783" s="4" t="n">
        <v>3</v>
      </c>
      <c r="E2783" s="4" t="n">
        <v>231.05</v>
      </c>
      <c r="F2783" s="4" t="n">
        <v>693.15</v>
      </c>
      <c r="G2783" s="4" t="n">
        <f aca="false">INDEX(Data_Products!$D$2:$D$33,MATCH(C2783,Data_Products!$A$2:$A$33,0))</f>
        <v>148.29</v>
      </c>
      <c r="H2783" s="4" t="str">
        <f aca="false">INDEX(Data_Products!$C$2:$C$33,MATCH(C2783,Data_Products!$A$2:$A$33,0))</f>
        <v>Landscaping</v>
      </c>
      <c r="I2783" s="10" t="n">
        <f aca="false">D2783*(E2783-G2783)</f>
        <v>248.28</v>
      </c>
      <c r="J2783" s="11" t="n">
        <f aca="false">IFERROR(I2783/F2783,0)</f>
        <v>0.358190867777537</v>
      </c>
      <c r="K2783" s="4" t="str">
        <f aca="false">IFERROR(INDEX(Data_Orders!$F$2:$F$4727,MATCH(B2783,Data_Orders!$A$2:$A$4727,0)),"")</f>
        <v>Retail</v>
      </c>
      <c r="L2783" s="4" t="str">
        <f aca="false">IFERROR(INDEX(Data_Orders!$D$2:$D$4727,MATCH(B2783,Data_Orders!$A$2:$A$4727,0)),"")</f>
        <v>Nuneaton</v>
      </c>
    </row>
    <row r="2784" customFormat="false" ht="15" hidden="false" customHeight="false" outlineLevel="0" collapsed="false">
      <c r="A2784" s="4" t="s">
        <v>8600</v>
      </c>
      <c r="B2784" s="4" t="s">
        <v>2013</v>
      </c>
      <c r="C2784" s="4" t="s">
        <v>1035</v>
      </c>
      <c r="D2784" s="4" t="n">
        <v>13</v>
      </c>
      <c r="E2784" s="4" t="n">
        <v>165.07</v>
      </c>
      <c r="F2784" s="4" t="n">
        <v>2145.91</v>
      </c>
      <c r="G2784" s="4" t="n">
        <f aca="false">INDEX(Data_Products!$D$2:$D$33,MATCH(C2784,Data_Products!$A$2:$A$33,0))</f>
        <v>134.65</v>
      </c>
      <c r="H2784" s="4" t="str">
        <f aca="false">INDEX(Data_Products!$C$2:$C$33,MATCH(C2784,Data_Products!$A$2:$A$33,0))</f>
        <v>Insulation</v>
      </c>
      <c r="I2784" s="10" t="n">
        <f aca="false">D2784*(E2784-G2784)</f>
        <v>395.46</v>
      </c>
      <c r="J2784" s="11" t="n">
        <f aca="false">IFERROR(I2784/F2784,0)</f>
        <v>0.184285454655601</v>
      </c>
      <c r="K2784" s="4" t="str">
        <f aca="false">IFERROR(INDEX(Data_Orders!$F$2:$F$4727,MATCH(B2784,Data_Orders!$A$2:$A$4727,0)),"")</f>
        <v>Contractor</v>
      </c>
      <c r="L2784" s="4" t="str">
        <f aca="false">IFERROR(INDEX(Data_Orders!$D$2:$D$4727,MATCH(B2784,Data_Orders!$A$2:$A$4727,0)),"")</f>
        <v>Rugby</v>
      </c>
    </row>
    <row r="2785" customFormat="false" ht="15" hidden="false" customHeight="false" outlineLevel="0" collapsed="false">
      <c r="A2785" s="4" t="s">
        <v>8601</v>
      </c>
      <c r="B2785" s="4" t="s">
        <v>2013</v>
      </c>
      <c r="C2785" s="4" t="s">
        <v>1075</v>
      </c>
      <c r="D2785" s="4" t="n">
        <v>1</v>
      </c>
      <c r="E2785" s="4" t="n">
        <v>98.61</v>
      </c>
      <c r="F2785" s="4" t="n">
        <v>98.61</v>
      </c>
      <c r="G2785" s="4" t="n">
        <f aca="false">INDEX(Data_Products!$D$2:$D$33,MATCH(C2785,Data_Products!$A$2:$A$33,0))</f>
        <v>74.84</v>
      </c>
      <c r="H2785" s="4" t="str">
        <f aca="false">INDEX(Data_Products!$C$2:$C$33,MATCH(C2785,Data_Products!$A$2:$A$33,0))</f>
        <v>Landscaping</v>
      </c>
      <c r="I2785" s="10" t="n">
        <f aca="false">D2785*(E2785-G2785)</f>
        <v>23.77</v>
      </c>
      <c r="J2785" s="11" t="n">
        <f aca="false">IFERROR(I2785/F2785,0)</f>
        <v>0.24105060338708</v>
      </c>
      <c r="K2785" s="4" t="str">
        <f aca="false">IFERROR(INDEX(Data_Orders!$F$2:$F$4727,MATCH(B2785,Data_Orders!$A$2:$A$4727,0)),"")</f>
        <v>Contractor</v>
      </c>
      <c r="L2785" s="4" t="str">
        <f aca="false">IFERROR(INDEX(Data_Orders!$D$2:$D$4727,MATCH(B2785,Data_Orders!$A$2:$A$4727,0)),"")</f>
        <v>Rugby</v>
      </c>
    </row>
    <row r="2786" customFormat="false" ht="15" hidden="false" customHeight="false" outlineLevel="0" collapsed="false">
      <c r="A2786" s="4" t="s">
        <v>8602</v>
      </c>
      <c r="B2786" s="4" t="s">
        <v>2013</v>
      </c>
      <c r="C2786" s="4" t="s">
        <v>1059</v>
      </c>
      <c r="D2786" s="4" t="n">
        <v>18</v>
      </c>
      <c r="E2786" s="4" t="n">
        <v>103.63</v>
      </c>
      <c r="F2786" s="4" t="n">
        <v>1865.34</v>
      </c>
      <c r="G2786" s="4" t="n">
        <f aca="false">INDEX(Data_Products!$D$2:$D$33,MATCH(C2786,Data_Products!$A$2:$A$33,0))</f>
        <v>82.55</v>
      </c>
      <c r="H2786" s="4" t="str">
        <f aca="false">INDEX(Data_Products!$C$2:$C$33,MATCH(C2786,Data_Products!$A$2:$A$33,0))</f>
        <v>Roofing</v>
      </c>
      <c r="I2786" s="10" t="n">
        <f aca="false">D2786*(E2786-G2786)</f>
        <v>379.44</v>
      </c>
      <c r="J2786" s="11" t="n">
        <f aca="false">IFERROR(I2786/F2786,0)</f>
        <v>0.203415999228023</v>
      </c>
      <c r="K2786" s="4" t="str">
        <f aca="false">IFERROR(INDEX(Data_Orders!$F$2:$F$4727,MATCH(B2786,Data_Orders!$A$2:$A$4727,0)),"")</f>
        <v>Contractor</v>
      </c>
      <c r="L2786" s="4" t="str">
        <f aca="false">IFERROR(INDEX(Data_Orders!$D$2:$D$4727,MATCH(B2786,Data_Orders!$A$2:$A$4727,0)),"")</f>
        <v>Rugby</v>
      </c>
    </row>
    <row r="2787" customFormat="false" ht="15" hidden="false" customHeight="false" outlineLevel="0" collapsed="false">
      <c r="A2787" s="4" t="s">
        <v>8603</v>
      </c>
      <c r="B2787" s="4" t="s">
        <v>2013</v>
      </c>
      <c r="C2787" s="4" t="s">
        <v>1050</v>
      </c>
      <c r="D2787" s="4" t="n">
        <v>20</v>
      </c>
      <c r="E2787" s="4" t="n">
        <v>238.63</v>
      </c>
      <c r="F2787" s="4" t="n">
        <v>4772.6</v>
      </c>
      <c r="G2787" s="4" t="n">
        <f aca="false">INDEX(Data_Products!$D$2:$D$33,MATCH(C2787,Data_Products!$A$2:$A$33,0))</f>
        <v>148.91</v>
      </c>
      <c r="H2787" s="4" t="str">
        <f aca="false">INDEX(Data_Products!$C$2:$C$33,MATCH(C2787,Data_Products!$A$2:$A$33,0))</f>
        <v>Tools &amp; Fixings</v>
      </c>
      <c r="I2787" s="10" t="n">
        <f aca="false">D2787*(E2787-G2787)</f>
        <v>1794.4</v>
      </c>
      <c r="J2787" s="11" t="n">
        <f aca="false">IFERROR(I2787/F2787,0)</f>
        <v>0.375979549930855</v>
      </c>
      <c r="K2787" s="4" t="str">
        <f aca="false">IFERROR(INDEX(Data_Orders!$F$2:$F$4727,MATCH(B2787,Data_Orders!$A$2:$A$4727,0)),"")</f>
        <v>Contractor</v>
      </c>
      <c r="L2787" s="4" t="str">
        <f aca="false">IFERROR(INDEX(Data_Orders!$D$2:$D$4727,MATCH(B2787,Data_Orders!$A$2:$A$4727,0)),"")</f>
        <v>Rugby</v>
      </c>
    </row>
    <row r="2788" customFormat="false" ht="15" hidden="false" customHeight="false" outlineLevel="0" collapsed="false">
      <c r="A2788" s="4" t="s">
        <v>8604</v>
      </c>
      <c r="B2788" s="4" t="s">
        <v>2014</v>
      </c>
      <c r="C2788" s="4" t="s">
        <v>1061</v>
      </c>
      <c r="D2788" s="4" t="n">
        <v>19</v>
      </c>
      <c r="E2788" s="4" t="n">
        <v>145.57</v>
      </c>
      <c r="F2788" s="4" t="n">
        <v>2765.83</v>
      </c>
      <c r="G2788" s="4" t="n">
        <f aca="false">INDEX(Data_Products!$D$2:$D$33,MATCH(C2788,Data_Products!$A$2:$A$33,0))</f>
        <v>119.29</v>
      </c>
      <c r="H2788" s="4" t="str">
        <f aca="false">INDEX(Data_Products!$C$2:$C$33,MATCH(C2788,Data_Products!$A$2:$A$33,0))</f>
        <v>Plumbing &amp; Drainage</v>
      </c>
      <c r="I2788" s="10" t="n">
        <f aca="false">D2788*(E2788-G2788)</f>
        <v>499.32</v>
      </c>
      <c r="J2788" s="11" t="n">
        <f aca="false">IFERROR(I2788/F2788,0)</f>
        <v>0.180531702960775</v>
      </c>
      <c r="K2788" s="4" t="str">
        <f aca="false">IFERROR(INDEX(Data_Orders!$F$2:$F$4727,MATCH(B2788,Data_Orders!$A$2:$A$4727,0)),"")</f>
        <v>Contractor</v>
      </c>
      <c r="L2788" s="4" t="str">
        <f aca="false">IFERROR(INDEX(Data_Orders!$D$2:$D$4727,MATCH(B2788,Data_Orders!$A$2:$A$4727,0)),"")</f>
        <v>Rugby</v>
      </c>
    </row>
    <row r="2789" customFormat="false" ht="15" hidden="false" customHeight="false" outlineLevel="0" collapsed="false">
      <c r="A2789" s="4" t="s">
        <v>8605</v>
      </c>
      <c r="B2789" s="4" t="s">
        <v>2015</v>
      </c>
      <c r="C2789" s="4" t="s">
        <v>1032</v>
      </c>
      <c r="D2789" s="4" t="n">
        <v>11</v>
      </c>
      <c r="E2789" s="4" t="n">
        <v>99.65</v>
      </c>
      <c r="F2789" s="4" t="n">
        <v>1096.15</v>
      </c>
      <c r="G2789" s="4" t="n">
        <f aca="false">INDEX(Data_Products!$D$2:$D$33,MATCH(C2789,Data_Products!$A$2:$A$33,0))</f>
        <v>58.26</v>
      </c>
      <c r="H2789" s="4" t="str">
        <f aca="false">INDEX(Data_Products!$C$2:$C$33,MATCH(C2789,Data_Products!$A$2:$A$33,0))</f>
        <v>Insulation</v>
      </c>
      <c r="I2789" s="10" t="n">
        <f aca="false">D2789*(E2789-G2789)</f>
        <v>455.29</v>
      </c>
      <c r="J2789" s="11" t="n">
        <f aca="false">IFERROR(I2789/F2789,0)</f>
        <v>0.415353738083292</v>
      </c>
      <c r="K2789" s="4" t="str">
        <f aca="false">IFERROR(INDEX(Data_Orders!$F$2:$F$4727,MATCH(B2789,Data_Orders!$A$2:$A$4727,0)),"")</f>
        <v>Contractor</v>
      </c>
      <c r="L2789" s="4" t="str">
        <f aca="false">IFERROR(INDEX(Data_Orders!$D$2:$D$4727,MATCH(B2789,Data_Orders!$A$2:$A$4727,0)),"")</f>
        <v>Rugby</v>
      </c>
    </row>
    <row r="2790" customFormat="false" ht="15" hidden="false" customHeight="false" outlineLevel="0" collapsed="false">
      <c r="A2790" s="4" t="s">
        <v>8606</v>
      </c>
      <c r="B2790" s="4" t="s">
        <v>2015</v>
      </c>
      <c r="C2790" s="4" t="s">
        <v>1057</v>
      </c>
      <c r="D2790" s="4" t="n">
        <v>1</v>
      </c>
      <c r="E2790" s="4" t="n">
        <v>176.81</v>
      </c>
      <c r="F2790" s="4" t="n">
        <v>176.81</v>
      </c>
      <c r="G2790" s="4" t="n">
        <f aca="false">INDEX(Data_Products!$D$2:$D$33,MATCH(C2790,Data_Products!$A$2:$A$33,0))</f>
        <v>129.57</v>
      </c>
      <c r="H2790" s="4" t="str">
        <f aca="false">INDEX(Data_Products!$C$2:$C$33,MATCH(C2790,Data_Products!$A$2:$A$33,0))</f>
        <v>Roofing</v>
      </c>
      <c r="I2790" s="10" t="n">
        <f aca="false">D2790*(E2790-G2790)</f>
        <v>47.24</v>
      </c>
      <c r="J2790" s="11" t="n">
        <f aca="false">IFERROR(I2790/F2790,0)</f>
        <v>0.267179458175443</v>
      </c>
      <c r="K2790" s="4" t="str">
        <f aca="false">IFERROR(INDEX(Data_Orders!$F$2:$F$4727,MATCH(B2790,Data_Orders!$A$2:$A$4727,0)),"")</f>
        <v>Contractor</v>
      </c>
      <c r="L2790" s="4" t="str">
        <f aca="false">IFERROR(INDEX(Data_Orders!$D$2:$D$4727,MATCH(B2790,Data_Orders!$A$2:$A$4727,0)),"")</f>
        <v>Rugby</v>
      </c>
    </row>
    <row r="2791" customFormat="false" ht="15" hidden="false" customHeight="false" outlineLevel="0" collapsed="false">
      <c r="A2791" s="4" t="s">
        <v>8607</v>
      </c>
      <c r="B2791" s="4" t="s">
        <v>2016</v>
      </c>
      <c r="C2791" s="4" t="s">
        <v>1075</v>
      </c>
      <c r="D2791" s="4" t="n">
        <v>11</v>
      </c>
      <c r="E2791" s="4" t="n">
        <v>98.61</v>
      </c>
      <c r="F2791" s="4" t="n">
        <v>1084.71</v>
      </c>
      <c r="G2791" s="4" t="n">
        <f aca="false">INDEX(Data_Products!$D$2:$D$33,MATCH(C2791,Data_Products!$A$2:$A$33,0))</f>
        <v>74.84</v>
      </c>
      <c r="H2791" s="4" t="str">
        <f aca="false">INDEX(Data_Products!$C$2:$C$33,MATCH(C2791,Data_Products!$A$2:$A$33,0))</f>
        <v>Landscaping</v>
      </c>
      <c r="I2791" s="10" t="n">
        <f aca="false">D2791*(E2791-G2791)</f>
        <v>261.47</v>
      </c>
      <c r="J2791" s="11" t="n">
        <f aca="false">IFERROR(I2791/F2791,0)</f>
        <v>0.24105060338708</v>
      </c>
      <c r="K2791" s="4" t="str">
        <f aca="false">IFERROR(INDEX(Data_Orders!$F$2:$F$4727,MATCH(B2791,Data_Orders!$A$2:$A$4727,0)),"")</f>
        <v>Contractor</v>
      </c>
      <c r="L2791" s="4" t="str">
        <f aca="false">IFERROR(INDEX(Data_Orders!$D$2:$D$4727,MATCH(B2791,Data_Orders!$A$2:$A$4727,0)),"")</f>
        <v>Rugby</v>
      </c>
    </row>
    <row r="2792" customFormat="false" ht="15" hidden="false" customHeight="false" outlineLevel="0" collapsed="false">
      <c r="A2792" s="4" t="s">
        <v>8608</v>
      </c>
      <c r="B2792" s="4" t="s">
        <v>2016</v>
      </c>
      <c r="C2792" s="4" t="s">
        <v>1019</v>
      </c>
      <c r="D2792" s="4" t="n">
        <v>4</v>
      </c>
      <c r="E2792" s="4" t="n">
        <v>79.76</v>
      </c>
      <c r="F2792" s="4" t="n">
        <v>319.04</v>
      </c>
      <c r="G2792" s="4" t="n">
        <f aca="false">INDEX(Data_Products!$D$2:$D$33,MATCH(C2792,Data_Products!$A$2:$A$33,0))</f>
        <v>59.07</v>
      </c>
      <c r="H2792" s="4" t="str">
        <f aca="false">INDEX(Data_Products!$C$2:$C$33,MATCH(C2792,Data_Products!$A$2:$A$33,0))</f>
        <v>Timber</v>
      </c>
      <c r="I2792" s="10" t="n">
        <f aca="false">D2792*(E2792-G2792)</f>
        <v>82.76</v>
      </c>
      <c r="J2792" s="11" t="n">
        <f aca="false">IFERROR(I2792/F2792,0)</f>
        <v>0.259403209628887</v>
      </c>
      <c r="K2792" s="4" t="str">
        <f aca="false">IFERROR(INDEX(Data_Orders!$F$2:$F$4727,MATCH(B2792,Data_Orders!$A$2:$A$4727,0)),"")</f>
        <v>Contractor</v>
      </c>
      <c r="L2792" s="4" t="str">
        <f aca="false">IFERROR(INDEX(Data_Orders!$D$2:$D$4727,MATCH(B2792,Data_Orders!$A$2:$A$4727,0)),"")</f>
        <v>Rugby</v>
      </c>
    </row>
    <row r="2793" customFormat="false" ht="15" hidden="false" customHeight="false" outlineLevel="0" collapsed="false">
      <c r="A2793" s="4" t="s">
        <v>8609</v>
      </c>
      <c r="B2793" s="4" t="s">
        <v>2016</v>
      </c>
      <c r="C2793" s="4" t="s">
        <v>1044</v>
      </c>
      <c r="D2793" s="4" t="n">
        <v>14</v>
      </c>
      <c r="E2793" s="4" t="n">
        <v>190.44</v>
      </c>
      <c r="F2793" s="4" t="n">
        <v>2666.16</v>
      </c>
      <c r="G2793" s="4" t="n">
        <f aca="false">INDEX(Data_Products!$D$2:$D$33,MATCH(C2793,Data_Products!$A$2:$A$33,0))</f>
        <v>115.48</v>
      </c>
      <c r="H2793" s="4" t="str">
        <f aca="false">INDEX(Data_Products!$C$2:$C$33,MATCH(C2793,Data_Products!$A$2:$A$33,0))</f>
        <v>Tools &amp; Fixings</v>
      </c>
      <c r="I2793" s="10" t="n">
        <f aca="false">D2793*(E2793-G2793)</f>
        <v>1049.44</v>
      </c>
      <c r="J2793" s="11" t="n">
        <f aca="false">IFERROR(I2793/F2793,0)</f>
        <v>0.393614786809494</v>
      </c>
      <c r="K2793" s="4" t="str">
        <f aca="false">IFERROR(INDEX(Data_Orders!$F$2:$F$4727,MATCH(B2793,Data_Orders!$A$2:$A$4727,0)),"")</f>
        <v>Contractor</v>
      </c>
      <c r="L2793" s="4" t="str">
        <f aca="false">IFERROR(INDEX(Data_Orders!$D$2:$D$4727,MATCH(B2793,Data_Orders!$A$2:$A$4727,0)),"")</f>
        <v>Rugby</v>
      </c>
    </row>
    <row r="2794" customFormat="false" ht="15" hidden="false" customHeight="false" outlineLevel="0" collapsed="false">
      <c r="A2794" s="4" t="s">
        <v>8610</v>
      </c>
      <c r="B2794" s="4" t="s">
        <v>2016</v>
      </c>
      <c r="C2794" s="4" t="s">
        <v>1070</v>
      </c>
      <c r="D2794" s="4" t="n">
        <v>9</v>
      </c>
      <c r="E2794" s="4" t="n">
        <v>230.32</v>
      </c>
      <c r="F2794" s="4" t="n">
        <v>2072.88</v>
      </c>
      <c r="G2794" s="4" t="n">
        <f aca="false">INDEX(Data_Products!$D$2:$D$33,MATCH(C2794,Data_Products!$A$2:$A$33,0))</f>
        <v>161.64</v>
      </c>
      <c r="H2794" s="4" t="str">
        <f aca="false">INDEX(Data_Products!$C$2:$C$33,MATCH(C2794,Data_Products!$A$2:$A$33,0))</f>
        <v>Landscaping</v>
      </c>
      <c r="I2794" s="10" t="n">
        <f aca="false">D2794*(E2794-G2794)</f>
        <v>618.12</v>
      </c>
      <c r="J2794" s="11" t="n">
        <f aca="false">IFERROR(I2794/F2794,0)</f>
        <v>0.298193817297673</v>
      </c>
      <c r="K2794" s="4" t="str">
        <f aca="false">IFERROR(INDEX(Data_Orders!$F$2:$F$4727,MATCH(B2794,Data_Orders!$A$2:$A$4727,0)),"")</f>
        <v>Contractor</v>
      </c>
      <c r="L2794" s="4" t="str">
        <f aca="false">IFERROR(INDEX(Data_Orders!$D$2:$D$4727,MATCH(B2794,Data_Orders!$A$2:$A$4727,0)),"")</f>
        <v>Rugby</v>
      </c>
    </row>
    <row r="2795" customFormat="false" ht="15" hidden="false" customHeight="false" outlineLevel="0" collapsed="false">
      <c r="A2795" s="4" t="s">
        <v>8611</v>
      </c>
      <c r="B2795" s="4" t="s">
        <v>2017</v>
      </c>
      <c r="C2795" s="4" t="s">
        <v>1041</v>
      </c>
      <c r="D2795" s="4" t="n">
        <v>5</v>
      </c>
      <c r="E2795" s="4" t="n">
        <v>242.75</v>
      </c>
      <c r="F2795" s="4" t="n">
        <v>1213.75</v>
      </c>
      <c r="G2795" s="4" t="n">
        <f aca="false">INDEX(Data_Products!$D$2:$D$33,MATCH(C2795,Data_Products!$A$2:$A$33,0))</f>
        <v>142.94</v>
      </c>
      <c r="H2795" s="4" t="str">
        <f aca="false">INDEX(Data_Products!$C$2:$C$33,MATCH(C2795,Data_Products!$A$2:$A$33,0))</f>
        <v>Tools &amp; Fixings</v>
      </c>
      <c r="I2795" s="10" t="n">
        <f aca="false">D2795*(E2795-G2795)</f>
        <v>499.05</v>
      </c>
      <c r="J2795" s="11" t="n">
        <f aca="false">IFERROR(I2795/F2795,0)</f>
        <v>0.411163748712667</v>
      </c>
      <c r="K2795" s="4" t="str">
        <f aca="false">IFERROR(INDEX(Data_Orders!$F$2:$F$4727,MATCH(B2795,Data_Orders!$A$2:$A$4727,0)),"")</f>
        <v>Contractor</v>
      </c>
      <c r="L2795" s="4" t="str">
        <f aca="false">IFERROR(INDEX(Data_Orders!$D$2:$D$4727,MATCH(B2795,Data_Orders!$A$2:$A$4727,0)),"")</f>
        <v>Rugby</v>
      </c>
    </row>
    <row r="2796" customFormat="false" ht="15" hidden="false" customHeight="false" outlineLevel="0" collapsed="false">
      <c r="A2796" s="4" t="s">
        <v>8612</v>
      </c>
      <c r="B2796" s="4" t="s">
        <v>2018</v>
      </c>
      <c r="C2796" s="4" t="s">
        <v>1055</v>
      </c>
      <c r="D2796" s="4" t="n">
        <v>7</v>
      </c>
      <c r="E2796" s="4" t="n">
        <v>205.03</v>
      </c>
      <c r="F2796" s="4" t="n">
        <v>1435.21</v>
      </c>
      <c r="G2796" s="4" t="n">
        <f aca="false">INDEX(Data_Products!$D$2:$D$33,MATCH(C2796,Data_Products!$A$2:$A$33,0))</f>
        <v>138.6</v>
      </c>
      <c r="H2796" s="4" t="str">
        <f aca="false">INDEX(Data_Products!$C$2:$C$33,MATCH(C2796,Data_Products!$A$2:$A$33,0))</f>
        <v>Roofing</v>
      </c>
      <c r="I2796" s="10" t="n">
        <f aca="false">D2796*(E2796-G2796)</f>
        <v>465.01</v>
      </c>
      <c r="J2796" s="11" t="n">
        <f aca="false">IFERROR(I2796/F2796,0)</f>
        <v>0.324001365653807</v>
      </c>
      <c r="K2796" s="4" t="str">
        <f aca="false">IFERROR(INDEX(Data_Orders!$F$2:$F$4727,MATCH(B2796,Data_Orders!$A$2:$A$4727,0)),"")</f>
        <v>Contractor</v>
      </c>
      <c r="L2796" s="4" t="str">
        <f aca="false">IFERROR(INDEX(Data_Orders!$D$2:$D$4727,MATCH(B2796,Data_Orders!$A$2:$A$4727,0)),"")</f>
        <v>Rugby</v>
      </c>
    </row>
    <row r="2797" customFormat="false" ht="15" hidden="false" customHeight="false" outlineLevel="0" collapsed="false">
      <c r="A2797" s="4" t="s">
        <v>8613</v>
      </c>
      <c r="B2797" s="4" t="s">
        <v>2018</v>
      </c>
      <c r="C2797" s="4" t="s">
        <v>1050</v>
      </c>
      <c r="D2797" s="4" t="n">
        <v>7</v>
      </c>
      <c r="E2797" s="4" t="n">
        <v>238.63</v>
      </c>
      <c r="F2797" s="4" t="n">
        <v>1670.41</v>
      </c>
      <c r="G2797" s="4" t="n">
        <f aca="false">INDEX(Data_Products!$D$2:$D$33,MATCH(C2797,Data_Products!$A$2:$A$33,0))</f>
        <v>148.91</v>
      </c>
      <c r="H2797" s="4" t="str">
        <f aca="false">INDEX(Data_Products!$C$2:$C$33,MATCH(C2797,Data_Products!$A$2:$A$33,0))</f>
        <v>Tools &amp; Fixings</v>
      </c>
      <c r="I2797" s="10" t="n">
        <f aca="false">D2797*(E2797-G2797)</f>
        <v>628.04</v>
      </c>
      <c r="J2797" s="11" t="n">
        <f aca="false">IFERROR(I2797/F2797,0)</f>
        <v>0.375979549930855</v>
      </c>
      <c r="K2797" s="4" t="str">
        <f aca="false">IFERROR(INDEX(Data_Orders!$F$2:$F$4727,MATCH(B2797,Data_Orders!$A$2:$A$4727,0)),"")</f>
        <v>Contractor</v>
      </c>
      <c r="L2797" s="4" t="str">
        <f aca="false">IFERROR(INDEX(Data_Orders!$D$2:$D$4727,MATCH(B2797,Data_Orders!$A$2:$A$4727,0)),"")</f>
        <v>Rugby</v>
      </c>
    </row>
    <row r="2798" customFormat="false" ht="15" hidden="false" customHeight="false" outlineLevel="0" collapsed="false">
      <c r="A2798" s="4" t="s">
        <v>8614</v>
      </c>
      <c r="B2798" s="4" t="s">
        <v>2018</v>
      </c>
      <c r="C2798" s="4" t="s">
        <v>1017</v>
      </c>
      <c r="D2798" s="4" t="n">
        <v>14</v>
      </c>
      <c r="E2798" s="4" t="n">
        <v>49.15</v>
      </c>
      <c r="F2798" s="4" t="n">
        <v>688.1</v>
      </c>
      <c r="G2798" s="4" t="n">
        <f aca="false">INDEX(Data_Products!$D$2:$D$33,MATCH(C2798,Data_Products!$A$2:$A$33,0))</f>
        <v>31.44</v>
      </c>
      <c r="H2798" s="4" t="str">
        <f aca="false">INDEX(Data_Products!$C$2:$C$33,MATCH(C2798,Data_Products!$A$2:$A$33,0))</f>
        <v>Timber</v>
      </c>
      <c r="I2798" s="10" t="n">
        <f aca="false">D2798*(E2798-G2798)</f>
        <v>247.94</v>
      </c>
      <c r="J2798" s="11" t="n">
        <f aca="false">IFERROR(I2798/F2798,0)</f>
        <v>0.360325534079349</v>
      </c>
      <c r="K2798" s="4" t="str">
        <f aca="false">IFERROR(INDEX(Data_Orders!$F$2:$F$4727,MATCH(B2798,Data_Orders!$A$2:$A$4727,0)),"")</f>
        <v>Contractor</v>
      </c>
      <c r="L2798" s="4" t="str">
        <f aca="false">IFERROR(INDEX(Data_Orders!$D$2:$D$4727,MATCH(B2798,Data_Orders!$A$2:$A$4727,0)),"")</f>
        <v>Rugby</v>
      </c>
    </row>
    <row r="2799" customFormat="false" ht="15" hidden="false" customHeight="false" outlineLevel="0" collapsed="false">
      <c r="A2799" s="4" t="s">
        <v>8615</v>
      </c>
      <c r="B2799" s="4" t="s">
        <v>2018</v>
      </c>
      <c r="C2799" s="4" t="s">
        <v>1013</v>
      </c>
      <c r="D2799" s="4" t="n">
        <v>18</v>
      </c>
      <c r="E2799" s="4" t="n">
        <v>240.92</v>
      </c>
      <c r="F2799" s="4" t="n">
        <v>4336.56</v>
      </c>
      <c r="G2799" s="4" t="n">
        <f aca="false">INDEX(Data_Products!$D$2:$D$33,MATCH(C2799,Data_Products!$A$2:$A$33,0))</f>
        <v>168.32</v>
      </c>
      <c r="H2799" s="4" t="str">
        <f aca="false">INDEX(Data_Products!$C$2:$C$33,MATCH(C2799,Data_Products!$A$2:$A$33,0))</f>
        <v>Timber</v>
      </c>
      <c r="I2799" s="10" t="n">
        <f aca="false">D2799*(E2799-G2799)</f>
        <v>1306.8</v>
      </c>
      <c r="J2799" s="11" t="n">
        <f aca="false">IFERROR(I2799/F2799,0)</f>
        <v>0.301344844761747</v>
      </c>
      <c r="K2799" s="4" t="str">
        <f aca="false">IFERROR(INDEX(Data_Orders!$F$2:$F$4727,MATCH(B2799,Data_Orders!$A$2:$A$4727,0)),"")</f>
        <v>Contractor</v>
      </c>
      <c r="L2799" s="4" t="str">
        <f aca="false">IFERROR(INDEX(Data_Orders!$D$2:$D$4727,MATCH(B2799,Data_Orders!$A$2:$A$4727,0)),"")</f>
        <v>Rugby</v>
      </c>
    </row>
    <row r="2800" customFormat="false" ht="15" hidden="false" customHeight="false" outlineLevel="0" collapsed="false">
      <c r="A2800" s="4" t="s">
        <v>8616</v>
      </c>
      <c r="B2800" s="4" t="s">
        <v>2019</v>
      </c>
      <c r="C2800" s="4" t="s">
        <v>1052</v>
      </c>
      <c r="D2800" s="4" t="n">
        <v>7</v>
      </c>
      <c r="E2800" s="4" t="n">
        <v>205.71</v>
      </c>
      <c r="F2800" s="4" t="n">
        <v>1439.97</v>
      </c>
      <c r="G2800" s="4" t="n">
        <f aca="false">INDEX(Data_Products!$D$2:$D$33,MATCH(C2800,Data_Products!$A$2:$A$33,0))</f>
        <v>152.29</v>
      </c>
      <c r="H2800" s="4" t="str">
        <f aca="false">INDEX(Data_Products!$C$2:$C$33,MATCH(C2800,Data_Products!$A$2:$A$33,0))</f>
        <v>Roofing</v>
      </c>
      <c r="I2800" s="10" t="n">
        <f aca="false">D2800*(E2800-G2800)</f>
        <v>373.94</v>
      </c>
      <c r="J2800" s="11" t="n">
        <f aca="false">IFERROR(I2800/F2800,0)</f>
        <v>0.259685965679841</v>
      </c>
      <c r="K2800" s="4" t="str">
        <f aca="false">IFERROR(INDEX(Data_Orders!$F$2:$F$4727,MATCH(B2800,Data_Orders!$A$2:$A$4727,0)),"")</f>
        <v>Contractor</v>
      </c>
      <c r="L2800" s="4" t="str">
        <f aca="false">IFERROR(INDEX(Data_Orders!$D$2:$D$4727,MATCH(B2800,Data_Orders!$A$2:$A$4727,0)),"")</f>
        <v>Rugby</v>
      </c>
    </row>
    <row r="2801" customFormat="false" ht="15" hidden="false" customHeight="false" outlineLevel="0" collapsed="false">
      <c r="A2801" s="4" t="s">
        <v>8617</v>
      </c>
      <c r="B2801" s="4" t="s">
        <v>2019</v>
      </c>
      <c r="C2801" s="4" t="s">
        <v>1037</v>
      </c>
      <c r="D2801" s="4" t="n">
        <v>12</v>
      </c>
      <c r="E2801" s="4" t="n">
        <v>90.97</v>
      </c>
      <c r="F2801" s="4" t="n">
        <v>1091.64</v>
      </c>
      <c r="G2801" s="4" t="n">
        <f aca="false">INDEX(Data_Products!$D$2:$D$33,MATCH(C2801,Data_Products!$A$2:$A$33,0))</f>
        <v>73.81</v>
      </c>
      <c r="H2801" s="4" t="str">
        <f aca="false">INDEX(Data_Products!$C$2:$C$33,MATCH(C2801,Data_Products!$A$2:$A$33,0))</f>
        <v>Insulation</v>
      </c>
      <c r="I2801" s="10" t="n">
        <f aca="false">D2801*(E2801-G2801)</f>
        <v>205.92</v>
      </c>
      <c r="J2801" s="11" t="n">
        <f aca="false">IFERROR(I2801/F2801,0)</f>
        <v>0.18863361547763</v>
      </c>
      <c r="K2801" s="4" t="str">
        <f aca="false">IFERROR(INDEX(Data_Orders!$F$2:$F$4727,MATCH(B2801,Data_Orders!$A$2:$A$4727,0)),"")</f>
        <v>Contractor</v>
      </c>
      <c r="L2801" s="4" t="str">
        <f aca="false">IFERROR(INDEX(Data_Orders!$D$2:$D$4727,MATCH(B2801,Data_Orders!$A$2:$A$4727,0)),"")</f>
        <v>Rugby</v>
      </c>
    </row>
    <row r="2802" customFormat="false" ht="15" hidden="false" customHeight="false" outlineLevel="0" collapsed="false">
      <c r="A2802" s="4" t="s">
        <v>8618</v>
      </c>
      <c r="B2802" s="4" t="s">
        <v>2020</v>
      </c>
      <c r="C2802" s="4" t="s">
        <v>1057</v>
      </c>
      <c r="D2802" s="4" t="n">
        <v>1</v>
      </c>
      <c r="E2802" s="4" t="n">
        <v>176.81</v>
      </c>
      <c r="F2802" s="4" t="n">
        <v>176.81</v>
      </c>
      <c r="G2802" s="4" t="n">
        <f aca="false">INDEX(Data_Products!$D$2:$D$33,MATCH(C2802,Data_Products!$A$2:$A$33,0))</f>
        <v>129.57</v>
      </c>
      <c r="H2802" s="4" t="str">
        <f aca="false">INDEX(Data_Products!$C$2:$C$33,MATCH(C2802,Data_Products!$A$2:$A$33,0))</f>
        <v>Roofing</v>
      </c>
      <c r="I2802" s="10" t="n">
        <f aca="false">D2802*(E2802-G2802)</f>
        <v>47.24</v>
      </c>
      <c r="J2802" s="11" t="n">
        <f aca="false">IFERROR(I2802/F2802,0)</f>
        <v>0.267179458175443</v>
      </c>
      <c r="K2802" s="4" t="str">
        <f aca="false">IFERROR(INDEX(Data_Orders!$F$2:$F$4727,MATCH(B2802,Data_Orders!$A$2:$A$4727,0)),"")</f>
        <v>Contractor</v>
      </c>
      <c r="L2802" s="4" t="str">
        <f aca="false">IFERROR(INDEX(Data_Orders!$D$2:$D$4727,MATCH(B2802,Data_Orders!$A$2:$A$4727,0)),"")</f>
        <v>Rugby</v>
      </c>
    </row>
    <row r="2803" customFormat="false" ht="15" hidden="false" customHeight="false" outlineLevel="0" collapsed="false">
      <c r="A2803" s="4" t="s">
        <v>8619</v>
      </c>
      <c r="B2803" s="4" t="s">
        <v>2020</v>
      </c>
      <c r="C2803" s="4" t="s">
        <v>1050</v>
      </c>
      <c r="D2803" s="4" t="n">
        <v>12</v>
      </c>
      <c r="E2803" s="4" t="n">
        <v>238.63</v>
      </c>
      <c r="F2803" s="4" t="n">
        <v>2863.56</v>
      </c>
      <c r="G2803" s="4" t="n">
        <f aca="false">INDEX(Data_Products!$D$2:$D$33,MATCH(C2803,Data_Products!$A$2:$A$33,0))</f>
        <v>148.91</v>
      </c>
      <c r="H2803" s="4" t="str">
        <f aca="false">INDEX(Data_Products!$C$2:$C$33,MATCH(C2803,Data_Products!$A$2:$A$33,0))</f>
        <v>Tools &amp; Fixings</v>
      </c>
      <c r="I2803" s="10" t="n">
        <f aca="false">D2803*(E2803-G2803)</f>
        <v>1076.64</v>
      </c>
      <c r="J2803" s="11" t="n">
        <f aca="false">IFERROR(I2803/F2803,0)</f>
        <v>0.375979549930855</v>
      </c>
      <c r="K2803" s="4" t="str">
        <f aca="false">IFERROR(INDEX(Data_Orders!$F$2:$F$4727,MATCH(B2803,Data_Orders!$A$2:$A$4727,0)),"")</f>
        <v>Contractor</v>
      </c>
      <c r="L2803" s="4" t="str">
        <f aca="false">IFERROR(INDEX(Data_Orders!$D$2:$D$4727,MATCH(B2803,Data_Orders!$A$2:$A$4727,0)),"")</f>
        <v>Rugby</v>
      </c>
    </row>
    <row r="2804" customFormat="false" ht="15" hidden="false" customHeight="false" outlineLevel="0" collapsed="false">
      <c r="A2804" s="4" t="s">
        <v>8620</v>
      </c>
      <c r="B2804" s="4" t="s">
        <v>2021</v>
      </c>
      <c r="C2804" s="4" t="s">
        <v>1010</v>
      </c>
      <c r="D2804" s="4" t="n">
        <v>10</v>
      </c>
      <c r="E2804" s="4" t="n">
        <v>135.95</v>
      </c>
      <c r="F2804" s="4" t="n">
        <v>1359.5</v>
      </c>
      <c r="G2804" s="4" t="n">
        <f aca="false">INDEX(Data_Products!$D$2:$D$33,MATCH(C2804,Data_Products!$A$2:$A$33,0))</f>
        <v>111.1</v>
      </c>
      <c r="H2804" s="4" t="str">
        <f aca="false">INDEX(Data_Products!$C$2:$C$33,MATCH(C2804,Data_Products!$A$2:$A$33,0))</f>
        <v>Timber</v>
      </c>
      <c r="I2804" s="10" t="n">
        <f aca="false">D2804*(E2804-G2804)</f>
        <v>248.5</v>
      </c>
      <c r="J2804" s="11" t="n">
        <f aca="false">IFERROR(I2804/F2804,0)</f>
        <v>0.18278778962854</v>
      </c>
      <c r="K2804" s="4" t="str">
        <f aca="false">IFERROR(INDEX(Data_Orders!$F$2:$F$4727,MATCH(B2804,Data_Orders!$A$2:$A$4727,0)),"")</f>
        <v>Contractor</v>
      </c>
      <c r="L2804" s="4" t="str">
        <f aca="false">IFERROR(INDEX(Data_Orders!$D$2:$D$4727,MATCH(B2804,Data_Orders!$A$2:$A$4727,0)),"")</f>
        <v>Rugby</v>
      </c>
    </row>
    <row r="2805" customFormat="false" ht="15" hidden="false" customHeight="false" outlineLevel="0" collapsed="false">
      <c r="A2805" s="4" t="s">
        <v>8621</v>
      </c>
      <c r="B2805" s="4" t="s">
        <v>2021</v>
      </c>
      <c r="C2805" s="4" t="s">
        <v>1030</v>
      </c>
      <c r="D2805" s="4" t="n">
        <v>17</v>
      </c>
      <c r="E2805" s="4" t="n">
        <v>25.23</v>
      </c>
      <c r="F2805" s="4" t="n">
        <v>428.91</v>
      </c>
      <c r="G2805" s="4" t="n">
        <f aca="false">INDEX(Data_Products!$D$2:$D$33,MATCH(C2805,Data_Products!$A$2:$A$33,0))</f>
        <v>17.67</v>
      </c>
      <c r="H2805" s="4" t="str">
        <f aca="false">INDEX(Data_Products!$C$2:$C$33,MATCH(C2805,Data_Products!$A$2:$A$33,0))</f>
        <v>Cement &amp; Aggregates</v>
      </c>
      <c r="I2805" s="10" t="n">
        <f aca="false">D2805*(E2805-G2805)</f>
        <v>128.52</v>
      </c>
      <c r="J2805" s="11" t="n">
        <f aca="false">IFERROR(I2805/F2805,0)</f>
        <v>0.299643281807372</v>
      </c>
      <c r="K2805" s="4" t="str">
        <f aca="false">IFERROR(INDEX(Data_Orders!$F$2:$F$4727,MATCH(B2805,Data_Orders!$A$2:$A$4727,0)),"")</f>
        <v>Contractor</v>
      </c>
      <c r="L2805" s="4" t="str">
        <f aca="false">IFERROR(INDEX(Data_Orders!$D$2:$D$4727,MATCH(B2805,Data_Orders!$A$2:$A$4727,0)),"")</f>
        <v>Rugby</v>
      </c>
    </row>
    <row r="2806" customFormat="false" ht="15" hidden="false" customHeight="false" outlineLevel="0" collapsed="false">
      <c r="A2806" s="4" t="s">
        <v>8622</v>
      </c>
      <c r="B2806" s="4" t="s">
        <v>2021</v>
      </c>
      <c r="C2806" s="4" t="s">
        <v>1073</v>
      </c>
      <c r="D2806" s="4" t="n">
        <v>4</v>
      </c>
      <c r="E2806" s="4" t="n">
        <v>231.05</v>
      </c>
      <c r="F2806" s="4" t="n">
        <v>924.2</v>
      </c>
      <c r="G2806" s="4" t="n">
        <f aca="false">INDEX(Data_Products!$D$2:$D$33,MATCH(C2806,Data_Products!$A$2:$A$33,0))</f>
        <v>148.29</v>
      </c>
      <c r="H2806" s="4" t="str">
        <f aca="false">INDEX(Data_Products!$C$2:$C$33,MATCH(C2806,Data_Products!$A$2:$A$33,0))</f>
        <v>Landscaping</v>
      </c>
      <c r="I2806" s="10" t="n">
        <f aca="false">D2806*(E2806-G2806)</f>
        <v>331.04</v>
      </c>
      <c r="J2806" s="11" t="n">
        <f aca="false">IFERROR(I2806/F2806,0)</f>
        <v>0.358190867777537</v>
      </c>
      <c r="K2806" s="4" t="str">
        <f aca="false">IFERROR(INDEX(Data_Orders!$F$2:$F$4727,MATCH(B2806,Data_Orders!$A$2:$A$4727,0)),"")</f>
        <v>Contractor</v>
      </c>
      <c r="L2806" s="4" t="str">
        <f aca="false">IFERROR(INDEX(Data_Orders!$D$2:$D$4727,MATCH(B2806,Data_Orders!$A$2:$A$4727,0)),"")</f>
        <v>Rugby</v>
      </c>
    </row>
    <row r="2807" customFormat="false" ht="15" hidden="false" customHeight="false" outlineLevel="0" collapsed="false">
      <c r="A2807" s="4" t="s">
        <v>8623</v>
      </c>
      <c r="B2807" s="4" t="s">
        <v>2022</v>
      </c>
      <c r="C2807" s="4" t="s">
        <v>1055</v>
      </c>
      <c r="D2807" s="4" t="n">
        <v>12</v>
      </c>
      <c r="E2807" s="4" t="n">
        <v>205.03</v>
      </c>
      <c r="F2807" s="4" t="n">
        <v>2460.36</v>
      </c>
      <c r="G2807" s="4" t="n">
        <f aca="false">INDEX(Data_Products!$D$2:$D$33,MATCH(C2807,Data_Products!$A$2:$A$33,0))</f>
        <v>138.6</v>
      </c>
      <c r="H2807" s="4" t="str">
        <f aca="false">INDEX(Data_Products!$C$2:$C$33,MATCH(C2807,Data_Products!$A$2:$A$33,0))</f>
        <v>Roofing</v>
      </c>
      <c r="I2807" s="10" t="n">
        <f aca="false">D2807*(E2807-G2807)</f>
        <v>797.16</v>
      </c>
      <c r="J2807" s="11" t="n">
        <f aca="false">IFERROR(I2807/F2807,0)</f>
        <v>0.324001365653807</v>
      </c>
      <c r="K2807" s="4" t="str">
        <f aca="false">IFERROR(INDEX(Data_Orders!$F$2:$F$4727,MATCH(B2807,Data_Orders!$A$2:$A$4727,0)),"")</f>
        <v>Contractor</v>
      </c>
      <c r="L2807" s="4" t="str">
        <f aca="false">IFERROR(INDEX(Data_Orders!$D$2:$D$4727,MATCH(B2807,Data_Orders!$A$2:$A$4727,0)),"")</f>
        <v>Rugby</v>
      </c>
    </row>
    <row r="2808" customFormat="false" ht="15" hidden="false" customHeight="false" outlineLevel="0" collapsed="false">
      <c r="A2808" s="4" t="s">
        <v>8624</v>
      </c>
      <c r="B2808" s="4" t="s">
        <v>2022</v>
      </c>
      <c r="C2808" s="4" t="s">
        <v>1041</v>
      </c>
      <c r="D2808" s="4" t="n">
        <v>18</v>
      </c>
      <c r="E2808" s="4" t="n">
        <v>242.75</v>
      </c>
      <c r="F2808" s="4" t="n">
        <v>4369.5</v>
      </c>
      <c r="G2808" s="4" t="n">
        <f aca="false">INDEX(Data_Products!$D$2:$D$33,MATCH(C2808,Data_Products!$A$2:$A$33,0))</f>
        <v>142.94</v>
      </c>
      <c r="H2808" s="4" t="str">
        <f aca="false">INDEX(Data_Products!$C$2:$C$33,MATCH(C2808,Data_Products!$A$2:$A$33,0))</f>
        <v>Tools &amp; Fixings</v>
      </c>
      <c r="I2808" s="10" t="n">
        <f aca="false">D2808*(E2808-G2808)</f>
        <v>1796.58</v>
      </c>
      <c r="J2808" s="11" t="n">
        <f aca="false">IFERROR(I2808/F2808,0)</f>
        <v>0.411163748712667</v>
      </c>
      <c r="K2808" s="4" t="str">
        <f aca="false">IFERROR(INDEX(Data_Orders!$F$2:$F$4727,MATCH(B2808,Data_Orders!$A$2:$A$4727,0)),"")</f>
        <v>Contractor</v>
      </c>
      <c r="L2808" s="4" t="str">
        <f aca="false">IFERROR(INDEX(Data_Orders!$D$2:$D$4727,MATCH(B2808,Data_Orders!$A$2:$A$4727,0)),"")</f>
        <v>Rugby</v>
      </c>
    </row>
    <row r="2809" customFormat="false" ht="15" hidden="false" customHeight="false" outlineLevel="0" collapsed="false">
      <c r="A2809" s="4" t="s">
        <v>8625</v>
      </c>
      <c r="B2809" s="4" t="s">
        <v>2022</v>
      </c>
      <c r="C2809" s="4" t="s">
        <v>1039</v>
      </c>
      <c r="D2809" s="4" t="n">
        <v>14</v>
      </c>
      <c r="E2809" s="4" t="n">
        <v>160.41</v>
      </c>
      <c r="F2809" s="4" t="n">
        <v>2245.74</v>
      </c>
      <c r="G2809" s="4" t="n">
        <f aca="false">INDEX(Data_Products!$D$2:$D$33,MATCH(C2809,Data_Products!$A$2:$A$33,0))</f>
        <v>99.74</v>
      </c>
      <c r="H2809" s="4" t="str">
        <f aca="false">INDEX(Data_Products!$C$2:$C$33,MATCH(C2809,Data_Products!$A$2:$A$33,0))</f>
        <v>Insulation</v>
      </c>
      <c r="I2809" s="10" t="n">
        <f aca="false">D2809*(E2809-G2809)</f>
        <v>849.38</v>
      </c>
      <c r="J2809" s="11" t="n">
        <f aca="false">IFERROR(I2809/F2809,0)</f>
        <v>0.378218315566361</v>
      </c>
      <c r="K2809" s="4" t="str">
        <f aca="false">IFERROR(INDEX(Data_Orders!$F$2:$F$4727,MATCH(B2809,Data_Orders!$A$2:$A$4727,0)),"")</f>
        <v>Contractor</v>
      </c>
      <c r="L2809" s="4" t="str">
        <f aca="false">IFERROR(INDEX(Data_Orders!$D$2:$D$4727,MATCH(B2809,Data_Orders!$A$2:$A$4727,0)),"")</f>
        <v>Rugby</v>
      </c>
    </row>
    <row r="2810" customFormat="false" ht="15" hidden="false" customHeight="false" outlineLevel="0" collapsed="false">
      <c r="A2810" s="4" t="s">
        <v>8626</v>
      </c>
      <c r="B2810" s="4" t="s">
        <v>2022</v>
      </c>
      <c r="C2810" s="4" t="s">
        <v>1035</v>
      </c>
      <c r="D2810" s="4" t="n">
        <v>17</v>
      </c>
      <c r="E2810" s="4" t="n">
        <v>165.07</v>
      </c>
      <c r="F2810" s="4" t="n">
        <v>2806.19</v>
      </c>
      <c r="G2810" s="4" t="n">
        <f aca="false">INDEX(Data_Products!$D$2:$D$33,MATCH(C2810,Data_Products!$A$2:$A$33,0))</f>
        <v>134.65</v>
      </c>
      <c r="H2810" s="4" t="str">
        <f aca="false">INDEX(Data_Products!$C$2:$C$33,MATCH(C2810,Data_Products!$A$2:$A$33,0))</f>
        <v>Insulation</v>
      </c>
      <c r="I2810" s="10" t="n">
        <f aca="false">D2810*(E2810-G2810)</f>
        <v>517.14</v>
      </c>
      <c r="J2810" s="11" t="n">
        <f aca="false">IFERROR(I2810/F2810,0)</f>
        <v>0.184285454655601</v>
      </c>
      <c r="K2810" s="4" t="str">
        <f aca="false">IFERROR(INDEX(Data_Orders!$F$2:$F$4727,MATCH(B2810,Data_Orders!$A$2:$A$4727,0)),"")</f>
        <v>Contractor</v>
      </c>
      <c r="L2810" s="4" t="str">
        <f aca="false">IFERROR(INDEX(Data_Orders!$D$2:$D$4727,MATCH(B2810,Data_Orders!$A$2:$A$4727,0)),"")</f>
        <v>Rugby</v>
      </c>
    </row>
    <row r="2811" customFormat="false" ht="15" hidden="false" customHeight="false" outlineLevel="0" collapsed="false">
      <c r="A2811" s="4" t="s">
        <v>8627</v>
      </c>
      <c r="B2811" s="4" t="s">
        <v>2023</v>
      </c>
      <c r="C2811" s="4" t="s">
        <v>1017</v>
      </c>
      <c r="D2811" s="4" t="n">
        <v>15</v>
      </c>
      <c r="E2811" s="4" t="n">
        <v>49.15</v>
      </c>
      <c r="F2811" s="4" t="n">
        <v>737.25</v>
      </c>
      <c r="G2811" s="4" t="n">
        <f aca="false">INDEX(Data_Products!$D$2:$D$33,MATCH(C2811,Data_Products!$A$2:$A$33,0))</f>
        <v>31.44</v>
      </c>
      <c r="H2811" s="4" t="str">
        <f aca="false">INDEX(Data_Products!$C$2:$C$33,MATCH(C2811,Data_Products!$A$2:$A$33,0))</f>
        <v>Timber</v>
      </c>
      <c r="I2811" s="10" t="n">
        <f aca="false">D2811*(E2811-G2811)</f>
        <v>265.65</v>
      </c>
      <c r="J2811" s="11" t="n">
        <f aca="false">IFERROR(I2811/F2811,0)</f>
        <v>0.360325534079349</v>
      </c>
      <c r="K2811" s="4" t="str">
        <f aca="false">IFERROR(INDEX(Data_Orders!$F$2:$F$4727,MATCH(B2811,Data_Orders!$A$2:$A$4727,0)),"")</f>
        <v>Contractor</v>
      </c>
      <c r="L2811" s="4" t="str">
        <f aca="false">IFERROR(INDEX(Data_Orders!$D$2:$D$4727,MATCH(B2811,Data_Orders!$A$2:$A$4727,0)),"")</f>
        <v>Rugby</v>
      </c>
    </row>
    <row r="2812" customFormat="false" ht="15" hidden="false" customHeight="false" outlineLevel="0" collapsed="false">
      <c r="A2812" s="4" t="s">
        <v>8628</v>
      </c>
      <c r="B2812" s="4" t="s">
        <v>2023</v>
      </c>
      <c r="C2812" s="4" t="s">
        <v>1075</v>
      </c>
      <c r="D2812" s="4" t="n">
        <v>14</v>
      </c>
      <c r="E2812" s="4" t="n">
        <v>98.61</v>
      </c>
      <c r="F2812" s="4" t="n">
        <v>1380.54</v>
      </c>
      <c r="G2812" s="4" t="n">
        <f aca="false">INDEX(Data_Products!$D$2:$D$33,MATCH(C2812,Data_Products!$A$2:$A$33,0))</f>
        <v>74.84</v>
      </c>
      <c r="H2812" s="4" t="str">
        <f aca="false">INDEX(Data_Products!$C$2:$C$33,MATCH(C2812,Data_Products!$A$2:$A$33,0))</f>
        <v>Landscaping</v>
      </c>
      <c r="I2812" s="10" t="n">
        <f aca="false">D2812*(E2812-G2812)</f>
        <v>332.78</v>
      </c>
      <c r="J2812" s="11" t="n">
        <f aca="false">IFERROR(I2812/F2812,0)</f>
        <v>0.24105060338708</v>
      </c>
      <c r="K2812" s="4" t="str">
        <f aca="false">IFERROR(INDEX(Data_Orders!$F$2:$F$4727,MATCH(B2812,Data_Orders!$A$2:$A$4727,0)),"")</f>
        <v>Contractor</v>
      </c>
      <c r="L2812" s="4" t="str">
        <f aca="false">IFERROR(INDEX(Data_Orders!$D$2:$D$4727,MATCH(B2812,Data_Orders!$A$2:$A$4727,0)),"")</f>
        <v>Rugby</v>
      </c>
    </row>
    <row r="2813" customFormat="false" ht="15" hidden="false" customHeight="false" outlineLevel="0" collapsed="false">
      <c r="A2813" s="4" t="s">
        <v>8629</v>
      </c>
      <c r="B2813" s="4" t="s">
        <v>2023</v>
      </c>
      <c r="C2813" s="4" t="s">
        <v>1021</v>
      </c>
      <c r="D2813" s="4" t="n">
        <v>12</v>
      </c>
      <c r="E2813" s="4" t="n">
        <v>73.76</v>
      </c>
      <c r="F2813" s="4" t="n">
        <v>885.12</v>
      </c>
      <c r="G2813" s="4" t="n">
        <f aca="false">INDEX(Data_Products!$D$2:$D$33,MATCH(C2813,Data_Products!$A$2:$A$33,0))</f>
        <v>51.51</v>
      </c>
      <c r="H2813" s="4" t="str">
        <f aca="false">INDEX(Data_Products!$C$2:$C$33,MATCH(C2813,Data_Products!$A$2:$A$33,0))</f>
        <v>Cement &amp; Aggregates</v>
      </c>
      <c r="I2813" s="10" t="n">
        <f aca="false">D2813*(E2813-G2813)</f>
        <v>267</v>
      </c>
      <c r="J2813" s="11" t="n">
        <f aca="false">IFERROR(I2813/F2813,0)</f>
        <v>0.301654013015185</v>
      </c>
      <c r="K2813" s="4" t="str">
        <f aca="false">IFERROR(INDEX(Data_Orders!$F$2:$F$4727,MATCH(B2813,Data_Orders!$A$2:$A$4727,0)),"")</f>
        <v>Contractor</v>
      </c>
      <c r="L2813" s="4" t="str">
        <f aca="false">IFERROR(INDEX(Data_Orders!$D$2:$D$4727,MATCH(B2813,Data_Orders!$A$2:$A$4727,0)),"")</f>
        <v>Rugby</v>
      </c>
    </row>
    <row r="2814" customFormat="false" ht="15" hidden="false" customHeight="false" outlineLevel="0" collapsed="false">
      <c r="A2814" s="4" t="s">
        <v>8630</v>
      </c>
      <c r="B2814" s="4" t="s">
        <v>2024</v>
      </c>
      <c r="C2814" s="4" t="s">
        <v>1052</v>
      </c>
      <c r="D2814" s="4" t="n">
        <v>10</v>
      </c>
      <c r="E2814" s="4" t="n">
        <v>205.71</v>
      </c>
      <c r="F2814" s="4" t="n">
        <v>2057.1</v>
      </c>
      <c r="G2814" s="4" t="n">
        <f aca="false">INDEX(Data_Products!$D$2:$D$33,MATCH(C2814,Data_Products!$A$2:$A$33,0))</f>
        <v>152.29</v>
      </c>
      <c r="H2814" s="4" t="str">
        <f aca="false">INDEX(Data_Products!$C$2:$C$33,MATCH(C2814,Data_Products!$A$2:$A$33,0))</f>
        <v>Roofing</v>
      </c>
      <c r="I2814" s="10" t="n">
        <f aca="false">D2814*(E2814-G2814)</f>
        <v>534.2</v>
      </c>
      <c r="J2814" s="11" t="n">
        <f aca="false">IFERROR(I2814/F2814,0)</f>
        <v>0.259685965679841</v>
      </c>
      <c r="K2814" s="4" t="str">
        <f aca="false">IFERROR(INDEX(Data_Orders!$F$2:$F$4727,MATCH(B2814,Data_Orders!$A$2:$A$4727,0)),"")</f>
        <v>Contractor</v>
      </c>
      <c r="L2814" s="4" t="str">
        <f aca="false">IFERROR(INDEX(Data_Orders!$D$2:$D$4727,MATCH(B2814,Data_Orders!$A$2:$A$4727,0)),"")</f>
        <v>Rugby</v>
      </c>
    </row>
    <row r="2815" customFormat="false" ht="15" hidden="false" customHeight="false" outlineLevel="0" collapsed="false">
      <c r="A2815" s="4" t="s">
        <v>8631</v>
      </c>
      <c r="B2815" s="4" t="s">
        <v>2024</v>
      </c>
      <c r="C2815" s="4" t="s">
        <v>1021</v>
      </c>
      <c r="D2815" s="4" t="n">
        <v>14</v>
      </c>
      <c r="E2815" s="4" t="n">
        <v>73.76</v>
      </c>
      <c r="F2815" s="4" t="n">
        <v>1032.64</v>
      </c>
      <c r="G2815" s="4" t="n">
        <f aca="false">INDEX(Data_Products!$D$2:$D$33,MATCH(C2815,Data_Products!$A$2:$A$33,0))</f>
        <v>51.51</v>
      </c>
      <c r="H2815" s="4" t="str">
        <f aca="false">INDEX(Data_Products!$C$2:$C$33,MATCH(C2815,Data_Products!$A$2:$A$33,0))</f>
        <v>Cement &amp; Aggregates</v>
      </c>
      <c r="I2815" s="10" t="n">
        <f aca="false">D2815*(E2815-G2815)</f>
        <v>311.5</v>
      </c>
      <c r="J2815" s="11" t="n">
        <f aca="false">IFERROR(I2815/F2815,0)</f>
        <v>0.301654013015184</v>
      </c>
      <c r="K2815" s="4" t="str">
        <f aca="false">IFERROR(INDEX(Data_Orders!$F$2:$F$4727,MATCH(B2815,Data_Orders!$A$2:$A$4727,0)),"")</f>
        <v>Contractor</v>
      </c>
      <c r="L2815" s="4" t="str">
        <f aca="false">IFERROR(INDEX(Data_Orders!$D$2:$D$4727,MATCH(B2815,Data_Orders!$A$2:$A$4727,0)),"")</f>
        <v>Rugby</v>
      </c>
    </row>
    <row r="2816" customFormat="false" ht="15" hidden="false" customHeight="false" outlineLevel="0" collapsed="false">
      <c r="A2816" s="4" t="s">
        <v>8632</v>
      </c>
      <c r="B2816" s="4" t="s">
        <v>2024</v>
      </c>
      <c r="C2816" s="4" t="s">
        <v>1048</v>
      </c>
      <c r="D2816" s="4" t="n">
        <v>10</v>
      </c>
      <c r="E2816" s="4" t="n">
        <v>112.72</v>
      </c>
      <c r="F2816" s="4" t="n">
        <v>1127.2</v>
      </c>
      <c r="G2816" s="4" t="n">
        <f aca="false">INDEX(Data_Products!$D$2:$D$33,MATCH(C2816,Data_Products!$A$2:$A$33,0))</f>
        <v>83.21</v>
      </c>
      <c r="H2816" s="4" t="str">
        <f aca="false">INDEX(Data_Products!$C$2:$C$33,MATCH(C2816,Data_Products!$A$2:$A$33,0))</f>
        <v>Tools &amp; Fixings</v>
      </c>
      <c r="I2816" s="10" t="n">
        <f aca="false">D2816*(E2816-G2816)</f>
        <v>295.1</v>
      </c>
      <c r="J2816" s="11" t="n">
        <f aca="false">IFERROR(I2816/F2816,0)</f>
        <v>0.26179914833215</v>
      </c>
      <c r="K2816" s="4" t="str">
        <f aca="false">IFERROR(INDEX(Data_Orders!$F$2:$F$4727,MATCH(B2816,Data_Orders!$A$2:$A$4727,0)),"")</f>
        <v>Contractor</v>
      </c>
      <c r="L2816" s="4" t="str">
        <f aca="false">IFERROR(INDEX(Data_Orders!$D$2:$D$4727,MATCH(B2816,Data_Orders!$A$2:$A$4727,0)),"")</f>
        <v>Rugby</v>
      </c>
    </row>
    <row r="2817" customFormat="false" ht="15" hidden="false" customHeight="false" outlineLevel="0" collapsed="false">
      <c r="A2817" s="4" t="s">
        <v>8633</v>
      </c>
      <c r="B2817" s="4" t="s">
        <v>2024</v>
      </c>
      <c r="C2817" s="4" t="s">
        <v>1039</v>
      </c>
      <c r="D2817" s="4" t="n">
        <v>20</v>
      </c>
      <c r="E2817" s="4" t="n">
        <v>160.41</v>
      </c>
      <c r="F2817" s="4" t="n">
        <v>3208.2</v>
      </c>
      <c r="G2817" s="4" t="n">
        <f aca="false">INDEX(Data_Products!$D$2:$D$33,MATCH(C2817,Data_Products!$A$2:$A$33,0))</f>
        <v>99.74</v>
      </c>
      <c r="H2817" s="4" t="str">
        <f aca="false">INDEX(Data_Products!$C$2:$C$33,MATCH(C2817,Data_Products!$A$2:$A$33,0))</f>
        <v>Insulation</v>
      </c>
      <c r="I2817" s="10" t="n">
        <f aca="false">D2817*(E2817-G2817)</f>
        <v>1213.4</v>
      </c>
      <c r="J2817" s="11" t="n">
        <f aca="false">IFERROR(I2817/F2817,0)</f>
        <v>0.378218315566361</v>
      </c>
      <c r="K2817" s="4" t="str">
        <f aca="false">IFERROR(INDEX(Data_Orders!$F$2:$F$4727,MATCH(B2817,Data_Orders!$A$2:$A$4727,0)),"")</f>
        <v>Contractor</v>
      </c>
      <c r="L2817" s="4" t="str">
        <f aca="false">IFERROR(INDEX(Data_Orders!$D$2:$D$4727,MATCH(B2817,Data_Orders!$A$2:$A$4727,0)),"")</f>
        <v>Rugby</v>
      </c>
    </row>
    <row r="2818" customFormat="false" ht="15" hidden="false" customHeight="false" outlineLevel="0" collapsed="false">
      <c r="A2818" s="4" t="s">
        <v>8634</v>
      </c>
      <c r="B2818" s="4" t="s">
        <v>2024</v>
      </c>
      <c r="C2818" s="4" t="s">
        <v>1037</v>
      </c>
      <c r="D2818" s="4" t="n">
        <v>4</v>
      </c>
      <c r="E2818" s="4" t="n">
        <v>90.97</v>
      </c>
      <c r="F2818" s="4" t="n">
        <v>363.88</v>
      </c>
      <c r="G2818" s="4" t="n">
        <f aca="false">INDEX(Data_Products!$D$2:$D$33,MATCH(C2818,Data_Products!$A$2:$A$33,0))</f>
        <v>73.81</v>
      </c>
      <c r="H2818" s="4" t="str">
        <f aca="false">INDEX(Data_Products!$C$2:$C$33,MATCH(C2818,Data_Products!$A$2:$A$33,0))</f>
        <v>Insulation</v>
      </c>
      <c r="I2818" s="10" t="n">
        <f aca="false">D2818*(E2818-G2818)</f>
        <v>68.64</v>
      </c>
      <c r="J2818" s="11" t="n">
        <f aca="false">IFERROR(I2818/F2818,0)</f>
        <v>0.18863361547763</v>
      </c>
      <c r="K2818" s="4" t="str">
        <f aca="false">IFERROR(INDEX(Data_Orders!$F$2:$F$4727,MATCH(B2818,Data_Orders!$A$2:$A$4727,0)),"")</f>
        <v>Contractor</v>
      </c>
      <c r="L2818" s="4" t="str">
        <f aca="false">IFERROR(INDEX(Data_Orders!$D$2:$D$4727,MATCH(B2818,Data_Orders!$A$2:$A$4727,0)),"")</f>
        <v>Rugby</v>
      </c>
    </row>
    <row r="2819" customFormat="false" ht="15" hidden="false" customHeight="false" outlineLevel="0" collapsed="false">
      <c r="A2819" s="4" t="s">
        <v>8635</v>
      </c>
      <c r="B2819" s="4" t="s">
        <v>2025</v>
      </c>
      <c r="C2819" s="4" t="s">
        <v>1015</v>
      </c>
      <c r="D2819" s="4" t="n">
        <v>1</v>
      </c>
      <c r="E2819" s="4" t="n">
        <v>122.01</v>
      </c>
      <c r="F2819" s="4" t="n">
        <v>122.01</v>
      </c>
      <c r="G2819" s="4" t="n">
        <f aca="false">INDEX(Data_Products!$D$2:$D$33,MATCH(C2819,Data_Products!$A$2:$A$33,0))</f>
        <v>85.53</v>
      </c>
      <c r="H2819" s="4" t="str">
        <f aca="false">INDEX(Data_Products!$C$2:$C$33,MATCH(C2819,Data_Products!$A$2:$A$33,0))</f>
        <v>Timber</v>
      </c>
      <c r="I2819" s="10" t="n">
        <f aca="false">D2819*(E2819-G2819)</f>
        <v>36.48</v>
      </c>
      <c r="J2819" s="11" t="n">
        <f aca="false">IFERROR(I2819/F2819,0)</f>
        <v>0.298991885910991</v>
      </c>
      <c r="K2819" s="4" t="str">
        <f aca="false">IFERROR(INDEX(Data_Orders!$F$2:$F$4727,MATCH(B2819,Data_Orders!$A$2:$A$4727,0)),"")</f>
        <v>Contractor</v>
      </c>
      <c r="L2819" s="4" t="str">
        <f aca="false">IFERROR(INDEX(Data_Orders!$D$2:$D$4727,MATCH(B2819,Data_Orders!$A$2:$A$4727,0)),"")</f>
        <v>Rugby</v>
      </c>
    </row>
    <row r="2820" customFormat="false" ht="15" hidden="false" customHeight="false" outlineLevel="0" collapsed="false">
      <c r="A2820" s="4" t="s">
        <v>8636</v>
      </c>
      <c r="B2820" s="4" t="s">
        <v>2026</v>
      </c>
      <c r="C2820" s="4" t="s">
        <v>1046</v>
      </c>
      <c r="D2820" s="4" t="n">
        <v>10</v>
      </c>
      <c r="E2820" s="4" t="n">
        <v>154.02</v>
      </c>
      <c r="F2820" s="4" t="n">
        <v>1540.2</v>
      </c>
      <c r="G2820" s="4" t="n">
        <f aca="false">INDEX(Data_Products!$D$2:$D$33,MATCH(C2820,Data_Products!$A$2:$A$33,0))</f>
        <v>102.1</v>
      </c>
      <c r="H2820" s="4" t="str">
        <f aca="false">INDEX(Data_Products!$C$2:$C$33,MATCH(C2820,Data_Products!$A$2:$A$33,0))</f>
        <v>Tools &amp; Fixings</v>
      </c>
      <c r="I2820" s="10" t="n">
        <f aca="false">D2820*(E2820-G2820)</f>
        <v>519.2</v>
      </c>
      <c r="J2820" s="11" t="n">
        <f aca="false">IFERROR(I2820/F2820,0)</f>
        <v>0.337099078041813</v>
      </c>
      <c r="K2820" s="4" t="str">
        <f aca="false">IFERROR(INDEX(Data_Orders!$F$2:$F$4727,MATCH(B2820,Data_Orders!$A$2:$A$4727,0)),"")</f>
        <v>Trade Account</v>
      </c>
      <c r="L2820" s="4" t="str">
        <f aca="false">IFERROR(INDEX(Data_Orders!$D$2:$D$4727,MATCH(B2820,Data_Orders!$A$2:$A$4727,0)),"")</f>
        <v>Leicester</v>
      </c>
    </row>
    <row r="2821" customFormat="false" ht="15" hidden="false" customHeight="false" outlineLevel="0" collapsed="false">
      <c r="A2821" s="4" t="s">
        <v>8637</v>
      </c>
      <c r="B2821" s="4" t="s">
        <v>2026</v>
      </c>
      <c r="C2821" s="4" t="s">
        <v>1050</v>
      </c>
      <c r="D2821" s="4" t="n">
        <v>14</v>
      </c>
      <c r="E2821" s="4" t="n">
        <v>238.63</v>
      </c>
      <c r="F2821" s="4" t="n">
        <v>3340.82</v>
      </c>
      <c r="G2821" s="4" t="n">
        <f aca="false">INDEX(Data_Products!$D$2:$D$33,MATCH(C2821,Data_Products!$A$2:$A$33,0))</f>
        <v>148.91</v>
      </c>
      <c r="H2821" s="4" t="str">
        <f aca="false">INDEX(Data_Products!$C$2:$C$33,MATCH(C2821,Data_Products!$A$2:$A$33,0))</f>
        <v>Tools &amp; Fixings</v>
      </c>
      <c r="I2821" s="10" t="n">
        <f aca="false">D2821*(E2821-G2821)</f>
        <v>1256.08</v>
      </c>
      <c r="J2821" s="11" t="n">
        <f aca="false">IFERROR(I2821/F2821,0)</f>
        <v>0.375979549930855</v>
      </c>
      <c r="K2821" s="4" t="str">
        <f aca="false">IFERROR(INDEX(Data_Orders!$F$2:$F$4727,MATCH(B2821,Data_Orders!$A$2:$A$4727,0)),"")</f>
        <v>Trade Account</v>
      </c>
      <c r="L2821" s="4" t="str">
        <f aca="false">IFERROR(INDEX(Data_Orders!$D$2:$D$4727,MATCH(B2821,Data_Orders!$A$2:$A$4727,0)),"")</f>
        <v>Leicester</v>
      </c>
    </row>
    <row r="2822" customFormat="false" ht="15" hidden="false" customHeight="false" outlineLevel="0" collapsed="false">
      <c r="A2822" s="4" t="s">
        <v>8638</v>
      </c>
      <c r="B2822" s="4" t="s">
        <v>2026</v>
      </c>
      <c r="C2822" s="4" t="s">
        <v>1066</v>
      </c>
      <c r="D2822" s="4" t="n">
        <v>7</v>
      </c>
      <c r="E2822" s="4" t="n">
        <v>209.69</v>
      </c>
      <c r="F2822" s="4" t="n">
        <v>1467.83</v>
      </c>
      <c r="G2822" s="4" t="n">
        <f aca="false">INDEX(Data_Products!$D$2:$D$33,MATCH(C2822,Data_Products!$A$2:$A$33,0))</f>
        <v>144.38</v>
      </c>
      <c r="H2822" s="4" t="str">
        <f aca="false">INDEX(Data_Products!$C$2:$C$33,MATCH(C2822,Data_Products!$A$2:$A$33,0))</f>
        <v>Plumbing &amp; Drainage</v>
      </c>
      <c r="I2822" s="10" t="n">
        <f aca="false">D2822*(E2822-G2822)</f>
        <v>457.17</v>
      </c>
      <c r="J2822" s="11" t="n">
        <f aca="false">IFERROR(I2822/F2822,0)</f>
        <v>0.311459773952024</v>
      </c>
      <c r="K2822" s="4" t="str">
        <f aca="false">IFERROR(INDEX(Data_Orders!$F$2:$F$4727,MATCH(B2822,Data_Orders!$A$2:$A$4727,0)),"")</f>
        <v>Trade Account</v>
      </c>
      <c r="L2822" s="4" t="str">
        <f aca="false">IFERROR(INDEX(Data_Orders!$D$2:$D$4727,MATCH(B2822,Data_Orders!$A$2:$A$4727,0)),"")</f>
        <v>Leicester</v>
      </c>
    </row>
    <row r="2823" customFormat="false" ht="15" hidden="false" customHeight="false" outlineLevel="0" collapsed="false">
      <c r="A2823" s="4" t="s">
        <v>8639</v>
      </c>
      <c r="B2823" s="4" t="s">
        <v>2026</v>
      </c>
      <c r="C2823" s="4" t="s">
        <v>1013</v>
      </c>
      <c r="D2823" s="4" t="n">
        <v>8</v>
      </c>
      <c r="E2823" s="4" t="n">
        <v>240.92</v>
      </c>
      <c r="F2823" s="4" t="n">
        <v>1927.36</v>
      </c>
      <c r="G2823" s="4" t="n">
        <f aca="false">INDEX(Data_Products!$D$2:$D$33,MATCH(C2823,Data_Products!$A$2:$A$33,0))</f>
        <v>168.32</v>
      </c>
      <c r="H2823" s="4" t="str">
        <f aca="false">INDEX(Data_Products!$C$2:$C$33,MATCH(C2823,Data_Products!$A$2:$A$33,0))</f>
        <v>Timber</v>
      </c>
      <c r="I2823" s="10" t="n">
        <f aca="false">D2823*(E2823-G2823)</f>
        <v>580.8</v>
      </c>
      <c r="J2823" s="11" t="n">
        <f aca="false">IFERROR(I2823/F2823,0)</f>
        <v>0.301344844761747</v>
      </c>
      <c r="K2823" s="4" t="str">
        <f aca="false">IFERROR(INDEX(Data_Orders!$F$2:$F$4727,MATCH(B2823,Data_Orders!$A$2:$A$4727,0)),"")</f>
        <v>Trade Account</v>
      </c>
      <c r="L2823" s="4" t="str">
        <f aca="false">IFERROR(INDEX(Data_Orders!$D$2:$D$4727,MATCH(B2823,Data_Orders!$A$2:$A$4727,0)),"")</f>
        <v>Leicester</v>
      </c>
    </row>
    <row r="2824" customFormat="false" ht="15" hidden="false" customHeight="false" outlineLevel="0" collapsed="false">
      <c r="A2824" s="4" t="s">
        <v>8640</v>
      </c>
      <c r="B2824" s="4" t="s">
        <v>2027</v>
      </c>
      <c r="C2824" s="4" t="s">
        <v>1048</v>
      </c>
      <c r="D2824" s="4" t="n">
        <v>16</v>
      </c>
      <c r="E2824" s="4" t="n">
        <v>112.72</v>
      </c>
      <c r="F2824" s="4" t="n">
        <v>1803.52</v>
      </c>
      <c r="G2824" s="4" t="n">
        <f aca="false">INDEX(Data_Products!$D$2:$D$33,MATCH(C2824,Data_Products!$A$2:$A$33,0))</f>
        <v>83.21</v>
      </c>
      <c r="H2824" s="4" t="str">
        <f aca="false">INDEX(Data_Products!$C$2:$C$33,MATCH(C2824,Data_Products!$A$2:$A$33,0))</f>
        <v>Tools &amp; Fixings</v>
      </c>
      <c r="I2824" s="10" t="n">
        <f aca="false">D2824*(E2824-G2824)</f>
        <v>472.16</v>
      </c>
      <c r="J2824" s="11" t="n">
        <f aca="false">IFERROR(I2824/F2824,0)</f>
        <v>0.261799148332151</v>
      </c>
      <c r="K2824" s="4" t="str">
        <f aca="false">IFERROR(INDEX(Data_Orders!$F$2:$F$4727,MATCH(B2824,Data_Orders!$A$2:$A$4727,0)),"")</f>
        <v>Trade Account</v>
      </c>
      <c r="L2824" s="4" t="str">
        <f aca="false">IFERROR(INDEX(Data_Orders!$D$2:$D$4727,MATCH(B2824,Data_Orders!$A$2:$A$4727,0)),"")</f>
        <v>Leicester</v>
      </c>
    </row>
    <row r="2825" customFormat="false" ht="15" hidden="false" customHeight="false" outlineLevel="0" collapsed="false">
      <c r="A2825" s="4" t="s">
        <v>8641</v>
      </c>
      <c r="B2825" s="4" t="s">
        <v>2027</v>
      </c>
      <c r="C2825" s="4" t="s">
        <v>1037</v>
      </c>
      <c r="D2825" s="4" t="n">
        <v>4</v>
      </c>
      <c r="E2825" s="4" t="n">
        <v>90.97</v>
      </c>
      <c r="F2825" s="4" t="n">
        <v>363.88</v>
      </c>
      <c r="G2825" s="4" t="n">
        <f aca="false">INDEX(Data_Products!$D$2:$D$33,MATCH(C2825,Data_Products!$A$2:$A$33,0))</f>
        <v>73.81</v>
      </c>
      <c r="H2825" s="4" t="str">
        <f aca="false">INDEX(Data_Products!$C$2:$C$33,MATCH(C2825,Data_Products!$A$2:$A$33,0))</f>
        <v>Insulation</v>
      </c>
      <c r="I2825" s="10" t="n">
        <f aca="false">D2825*(E2825-G2825)</f>
        <v>68.64</v>
      </c>
      <c r="J2825" s="11" t="n">
        <f aca="false">IFERROR(I2825/F2825,0)</f>
        <v>0.18863361547763</v>
      </c>
      <c r="K2825" s="4" t="str">
        <f aca="false">IFERROR(INDEX(Data_Orders!$F$2:$F$4727,MATCH(B2825,Data_Orders!$A$2:$A$4727,0)),"")</f>
        <v>Trade Account</v>
      </c>
      <c r="L2825" s="4" t="str">
        <f aca="false">IFERROR(INDEX(Data_Orders!$D$2:$D$4727,MATCH(B2825,Data_Orders!$A$2:$A$4727,0)),"")</f>
        <v>Leicester</v>
      </c>
    </row>
    <row r="2826" customFormat="false" ht="15" hidden="false" customHeight="false" outlineLevel="0" collapsed="false">
      <c r="A2826" s="4" t="s">
        <v>8642</v>
      </c>
      <c r="B2826" s="4" t="s">
        <v>2027</v>
      </c>
      <c r="C2826" s="4" t="s">
        <v>1017</v>
      </c>
      <c r="D2826" s="4" t="n">
        <v>12</v>
      </c>
      <c r="E2826" s="4" t="n">
        <v>49.15</v>
      </c>
      <c r="F2826" s="4" t="n">
        <v>589.8</v>
      </c>
      <c r="G2826" s="4" t="n">
        <f aca="false">INDEX(Data_Products!$D$2:$D$33,MATCH(C2826,Data_Products!$A$2:$A$33,0))</f>
        <v>31.44</v>
      </c>
      <c r="H2826" s="4" t="str">
        <f aca="false">INDEX(Data_Products!$C$2:$C$33,MATCH(C2826,Data_Products!$A$2:$A$33,0))</f>
        <v>Timber</v>
      </c>
      <c r="I2826" s="10" t="n">
        <f aca="false">D2826*(E2826-G2826)</f>
        <v>212.52</v>
      </c>
      <c r="J2826" s="11" t="n">
        <f aca="false">IFERROR(I2826/F2826,0)</f>
        <v>0.360325534079349</v>
      </c>
      <c r="K2826" s="4" t="str">
        <f aca="false">IFERROR(INDEX(Data_Orders!$F$2:$F$4727,MATCH(B2826,Data_Orders!$A$2:$A$4727,0)),"")</f>
        <v>Trade Account</v>
      </c>
      <c r="L2826" s="4" t="str">
        <f aca="false">IFERROR(INDEX(Data_Orders!$D$2:$D$4727,MATCH(B2826,Data_Orders!$A$2:$A$4727,0)),"")</f>
        <v>Leicester</v>
      </c>
    </row>
    <row r="2827" customFormat="false" ht="15" hidden="false" customHeight="false" outlineLevel="0" collapsed="false">
      <c r="A2827" s="4" t="s">
        <v>8643</v>
      </c>
      <c r="B2827" s="4" t="s">
        <v>2027</v>
      </c>
      <c r="C2827" s="4" t="s">
        <v>1024</v>
      </c>
      <c r="D2827" s="4" t="n">
        <v>15</v>
      </c>
      <c r="E2827" s="4" t="n">
        <v>137.14</v>
      </c>
      <c r="F2827" s="4" t="n">
        <v>2057.1</v>
      </c>
      <c r="G2827" s="4" t="n">
        <f aca="false">INDEX(Data_Products!$D$2:$D$33,MATCH(C2827,Data_Products!$A$2:$A$33,0))</f>
        <v>99.99</v>
      </c>
      <c r="H2827" s="4" t="str">
        <f aca="false">INDEX(Data_Products!$C$2:$C$33,MATCH(C2827,Data_Products!$A$2:$A$33,0))</f>
        <v>Cement &amp; Aggregates</v>
      </c>
      <c r="I2827" s="10" t="n">
        <f aca="false">D2827*(E2827-G2827)</f>
        <v>557.25</v>
      </c>
      <c r="J2827" s="11" t="n">
        <f aca="false">IFERROR(I2827/F2827,0)</f>
        <v>0.270891060230421</v>
      </c>
      <c r="K2827" s="4" t="str">
        <f aca="false">IFERROR(INDEX(Data_Orders!$F$2:$F$4727,MATCH(B2827,Data_Orders!$A$2:$A$4727,0)),"")</f>
        <v>Trade Account</v>
      </c>
      <c r="L2827" s="4" t="str">
        <f aca="false">IFERROR(INDEX(Data_Orders!$D$2:$D$4727,MATCH(B2827,Data_Orders!$A$2:$A$4727,0)),"")</f>
        <v>Leicester</v>
      </c>
    </row>
    <row r="2828" customFormat="false" ht="15" hidden="false" customHeight="false" outlineLevel="0" collapsed="false">
      <c r="A2828" s="4" t="s">
        <v>8644</v>
      </c>
      <c r="B2828" s="4" t="s">
        <v>2028</v>
      </c>
      <c r="C2828" s="4" t="s">
        <v>1010</v>
      </c>
      <c r="D2828" s="4" t="n">
        <v>8</v>
      </c>
      <c r="E2828" s="4" t="n">
        <v>135.95</v>
      </c>
      <c r="F2828" s="4" t="n">
        <v>1087.6</v>
      </c>
      <c r="G2828" s="4" t="n">
        <f aca="false">INDEX(Data_Products!$D$2:$D$33,MATCH(C2828,Data_Products!$A$2:$A$33,0))</f>
        <v>111.1</v>
      </c>
      <c r="H2828" s="4" t="str">
        <f aca="false">INDEX(Data_Products!$C$2:$C$33,MATCH(C2828,Data_Products!$A$2:$A$33,0))</f>
        <v>Timber</v>
      </c>
      <c r="I2828" s="10" t="n">
        <f aca="false">D2828*(E2828-G2828)</f>
        <v>198.8</v>
      </c>
      <c r="J2828" s="11" t="n">
        <f aca="false">IFERROR(I2828/F2828,0)</f>
        <v>0.18278778962854</v>
      </c>
      <c r="K2828" s="4" t="str">
        <f aca="false">IFERROR(INDEX(Data_Orders!$F$2:$F$4727,MATCH(B2828,Data_Orders!$A$2:$A$4727,0)),"")</f>
        <v>Trade Account</v>
      </c>
      <c r="L2828" s="4" t="str">
        <f aca="false">IFERROR(INDEX(Data_Orders!$D$2:$D$4727,MATCH(B2828,Data_Orders!$A$2:$A$4727,0)),"")</f>
        <v>Leicester</v>
      </c>
    </row>
    <row r="2829" customFormat="false" ht="15" hidden="false" customHeight="false" outlineLevel="0" collapsed="false">
      <c r="A2829" s="4" t="s">
        <v>8645</v>
      </c>
      <c r="B2829" s="4" t="s">
        <v>2028</v>
      </c>
      <c r="C2829" s="4" t="s">
        <v>1077</v>
      </c>
      <c r="D2829" s="4" t="n">
        <v>17</v>
      </c>
      <c r="E2829" s="4" t="n">
        <v>46.61</v>
      </c>
      <c r="F2829" s="4" t="n">
        <v>792.37</v>
      </c>
      <c r="G2829" s="4" t="n">
        <f aca="false">INDEX(Data_Products!$D$2:$D$33,MATCH(C2829,Data_Products!$A$2:$A$33,0))</f>
        <v>36.87</v>
      </c>
      <c r="H2829" s="4" t="str">
        <f aca="false">INDEX(Data_Products!$C$2:$C$33,MATCH(C2829,Data_Products!$A$2:$A$33,0))</f>
        <v>Landscaping</v>
      </c>
      <c r="I2829" s="10" t="n">
        <f aca="false">D2829*(E2829-G2829)</f>
        <v>165.58</v>
      </c>
      <c r="J2829" s="11" t="n">
        <f aca="false">IFERROR(I2829/F2829,0)</f>
        <v>0.208968032611028</v>
      </c>
      <c r="K2829" s="4" t="str">
        <f aca="false">IFERROR(INDEX(Data_Orders!$F$2:$F$4727,MATCH(B2829,Data_Orders!$A$2:$A$4727,0)),"")</f>
        <v>Trade Account</v>
      </c>
      <c r="L2829" s="4" t="str">
        <f aca="false">IFERROR(INDEX(Data_Orders!$D$2:$D$4727,MATCH(B2829,Data_Orders!$A$2:$A$4727,0)),"")</f>
        <v>Leicester</v>
      </c>
    </row>
    <row r="2830" customFormat="false" ht="15" hidden="false" customHeight="false" outlineLevel="0" collapsed="false">
      <c r="A2830" s="4" t="s">
        <v>8646</v>
      </c>
      <c r="B2830" s="4" t="s">
        <v>2028</v>
      </c>
      <c r="C2830" s="4" t="s">
        <v>1035</v>
      </c>
      <c r="D2830" s="4" t="n">
        <v>10</v>
      </c>
      <c r="E2830" s="4" t="n">
        <v>165.07</v>
      </c>
      <c r="F2830" s="4" t="n">
        <v>1650.7</v>
      </c>
      <c r="G2830" s="4" t="n">
        <f aca="false">INDEX(Data_Products!$D$2:$D$33,MATCH(C2830,Data_Products!$A$2:$A$33,0))</f>
        <v>134.65</v>
      </c>
      <c r="H2830" s="4" t="str">
        <f aca="false">INDEX(Data_Products!$C$2:$C$33,MATCH(C2830,Data_Products!$A$2:$A$33,0))</f>
        <v>Insulation</v>
      </c>
      <c r="I2830" s="10" t="n">
        <f aca="false">D2830*(E2830-G2830)</f>
        <v>304.2</v>
      </c>
      <c r="J2830" s="11" t="n">
        <f aca="false">IFERROR(I2830/F2830,0)</f>
        <v>0.184285454655601</v>
      </c>
      <c r="K2830" s="4" t="str">
        <f aca="false">IFERROR(INDEX(Data_Orders!$F$2:$F$4727,MATCH(B2830,Data_Orders!$A$2:$A$4727,0)),"")</f>
        <v>Trade Account</v>
      </c>
      <c r="L2830" s="4" t="str">
        <f aca="false">IFERROR(INDEX(Data_Orders!$D$2:$D$4727,MATCH(B2830,Data_Orders!$A$2:$A$4727,0)),"")</f>
        <v>Leicester</v>
      </c>
    </row>
    <row r="2831" customFormat="false" ht="15" hidden="false" customHeight="false" outlineLevel="0" collapsed="false">
      <c r="A2831" s="4" t="s">
        <v>8647</v>
      </c>
      <c r="B2831" s="4" t="s">
        <v>2028</v>
      </c>
      <c r="C2831" s="4" t="s">
        <v>1066</v>
      </c>
      <c r="D2831" s="4" t="n">
        <v>9</v>
      </c>
      <c r="E2831" s="4" t="n">
        <v>209.69</v>
      </c>
      <c r="F2831" s="4" t="n">
        <v>1887.21</v>
      </c>
      <c r="G2831" s="4" t="n">
        <f aca="false">INDEX(Data_Products!$D$2:$D$33,MATCH(C2831,Data_Products!$A$2:$A$33,0))</f>
        <v>144.38</v>
      </c>
      <c r="H2831" s="4" t="str">
        <f aca="false">INDEX(Data_Products!$C$2:$C$33,MATCH(C2831,Data_Products!$A$2:$A$33,0))</f>
        <v>Plumbing &amp; Drainage</v>
      </c>
      <c r="I2831" s="10" t="n">
        <f aca="false">D2831*(E2831-G2831)</f>
        <v>587.79</v>
      </c>
      <c r="J2831" s="11" t="n">
        <f aca="false">IFERROR(I2831/F2831,0)</f>
        <v>0.311459773952024</v>
      </c>
      <c r="K2831" s="4" t="str">
        <f aca="false">IFERROR(INDEX(Data_Orders!$F$2:$F$4727,MATCH(B2831,Data_Orders!$A$2:$A$4727,0)),"")</f>
        <v>Trade Account</v>
      </c>
      <c r="L2831" s="4" t="str">
        <f aca="false">IFERROR(INDEX(Data_Orders!$D$2:$D$4727,MATCH(B2831,Data_Orders!$A$2:$A$4727,0)),"")</f>
        <v>Leicester</v>
      </c>
    </row>
    <row r="2832" customFormat="false" ht="15" hidden="false" customHeight="false" outlineLevel="0" collapsed="false">
      <c r="A2832" s="4" t="s">
        <v>8648</v>
      </c>
      <c r="B2832" s="4" t="s">
        <v>2029</v>
      </c>
      <c r="C2832" s="4" t="s">
        <v>1030</v>
      </c>
      <c r="D2832" s="4" t="n">
        <v>14</v>
      </c>
      <c r="E2832" s="4" t="n">
        <v>25.23</v>
      </c>
      <c r="F2832" s="4" t="n">
        <v>353.22</v>
      </c>
      <c r="G2832" s="4" t="n">
        <f aca="false">INDEX(Data_Products!$D$2:$D$33,MATCH(C2832,Data_Products!$A$2:$A$33,0))</f>
        <v>17.67</v>
      </c>
      <c r="H2832" s="4" t="str">
        <f aca="false">INDEX(Data_Products!$C$2:$C$33,MATCH(C2832,Data_Products!$A$2:$A$33,0))</f>
        <v>Cement &amp; Aggregates</v>
      </c>
      <c r="I2832" s="10" t="n">
        <f aca="false">D2832*(E2832-G2832)</f>
        <v>105.84</v>
      </c>
      <c r="J2832" s="11" t="n">
        <f aca="false">IFERROR(I2832/F2832,0)</f>
        <v>0.299643281807372</v>
      </c>
      <c r="K2832" s="4" t="str">
        <f aca="false">IFERROR(INDEX(Data_Orders!$F$2:$F$4727,MATCH(B2832,Data_Orders!$A$2:$A$4727,0)),"")</f>
        <v>Trade Account</v>
      </c>
      <c r="L2832" s="4" t="str">
        <f aca="false">IFERROR(INDEX(Data_Orders!$D$2:$D$4727,MATCH(B2832,Data_Orders!$A$2:$A$4727,0)),"")</f>
        <v>Leicester</v>
      </c>
    </row>
    <row r="2833" customFormat="false" ht="15" hidden="false" customHeight="false" outlineLevel="0" collapsed="false">
      <c r="A2833" s="4" t="s">
        <v>8649</v>
      </c>
      <c r="B2833" s="4" t="s">
        <v>2029</v>
      </c>
      <c r="C2833" s="4" t="s">
        <v>1068</v>
      </c>
      <c r="D2833" s="4" t="n">
        <v>8</v>
      </c>
      <c r="E2833" s="4" t="n">
        <v>86.28</v>
      </c>
      <c r="F2833" s="4" t="n">
        <v>690.24</v>
      </c>
      <c r="G2833" s="4" t="n">
        <f aca="false">INDEX(Data_Products!$D$2:$D$33,MATCH(C2833,Data_Products!$A$2:$A$33,0))</f>
        <v>68.55</v>
      </c>
      <c r="H2833" s="4" t="str">
        <f aca="false">INDEX(Data_Products!$C$2:$C$33,MATCH(C2833,Data_Products!$A$2:$A$33,0))</f>
        <v>Plumbing &amp; Drainage</v>
      </c>
      <c r="I2833" s="10" t="n">
        <f aca="false">D2833*(E2833-G2833)</f>
        <v>141.84</v>
      </c>
      <c r="J2833" s="11" t="n">
        <f aca="false">IFERROR(I2833/F2833,0)</f>
        <v>0.205493741307371</v>
      </c>
      <c r="K2833" s="4" t="str">
        <f aca="false">IFERROR(INDEX(Data_Orders!$F$2:$F$4727,MATCH(B2833,Data_Orders!$A$2:$A$4727,0)),"")</f>
        <v>Trade Account</v>
      </c>
      <c r="L2833" s="4" t="str">
        <f aca="false">IFERROR(INDEX(Data_Orders!$D$2:$D$4727,MATCH(B2833,Data_Orders!$A$2:$A$4727,0)),"")</f>
        <v>Leicester</v>
      </c>
    </row>
    <row r="2834" customFormat="false" ht="15" hidden="false" customHeight="false" outlineLevel="0" collapsed="false">
      <c r="A2834" s="4" t="s">
        <v>8650</v>
      </c>
      <c r="B2834" s="4" t="s">
        <v>2029</v>
      </c>
      <c r="C2834" s="4" t="s">
        <v>1073</v>
      </c>
      <c r="D2834" s="4" t="n">
        <v>1</v>
      </c>
      <c r="E2834" s="4" t="n">
        <v>231.05</v>
      </c>
      <c r="F2834" s="4" t="n">
        <v>231.05</v>
      </c>
      <c r="G2834" s="4" t="n">
        <f aca="false">INDEX(Data_Products!$D$2:$D$33,MATCH(C2834,Data_Products!$A$2:$A$33,0))</f>
        <v>148.29</v>
      </c>
      <c r="H2834" s="4" t="str">
        <f aca="false">INDEX(Data_Products!$C$2:$C$33,MATCH(C2834,Data_Products!$A$2:$A$33,0))</f>
        <v>Landscaping</v>
      </c>
      <c r="I2834" s="10" t="n">
        <f aca="false">D2834*(E2834-G2834)</f>
        <v>82.76</v>
      </c>
      <c r="J2834" s="11" t="n">
        <f aca="false">IFERROR(I2834/F2834,0)</f>
        <v>0.358190867777537</v>
      </c>
      <c r="K2834" s="4" t="str">
        <f aca="false">IFERROR(INDEX(Data_Orders!$F$2:$F$4727,MATCH(B2834,Data_Orders!$A$2:$A$4727,0)),"")</f>
        <v>Trade Account</v>
      </c>
      <c r="L2834" s="4" t="str">
        <f aca="false">IFERROR(INDEX(Data_Orders!$D$2:$D$4727,MATCH(B2834,Data_Orders!$A$2:$A$4727,0)),"")</f>
        <v>Leicester</v>
      </c>
    </row>
    <row r="2835" customFormat="false" ht="15" hidden="false" customHeight="false" outlineLevel="0" collapsed="false">
      <c r="A2835" s="4" t="s">
        <v>8651</v>
      </c>
      <c r="B2835" s="4" t="s">
        <v>2030</v>
      </c>
      <c r="C2835" s="4" t="s">
        <v>1077</v>
      </c>
      <c r="D2835" s="4" t="n">
        <v>14</v>
      </c>
      <c r="E2835" s="4" t="n">
        <v>46.61</v>
      </c>
      <c r="F2835" s="4" t="n">
        <v>652.54</v>
      </c>
      <c r="G2835" s="4" t="n">
        <f aca="false">INDEX(Data_Products!$D$2:$D$33,MATCH(C2835,Data_Products!$A$2:$A$33,0))</f>
        <v>36.87</v>
      </c>
      <c r="H2835" s="4" t="str">
        <f aca="false">INDEX(Data_Products!$C$2:$C$33,MATCH(C2835,Data_Products!$A$2:$A$33,0))</f>
        <v>Landscaping</v>
      </c>
      <c r="I2835" s="10" t="n">
        <f aca="false">D2835*(E2835-G2835)</f>
        <v>136.36</v>
      </c>
      <c r="J2835" s="11" t="n">
        <f aca="false">IFERROR(I2835/F2835,0)</f>
        <v>0.208968032611028</v>
      </c>
      <c r="K2835" s="4" t="str">
        <f aca="false">IFERROR(INDEX(Data_Orders!$F$2:$F$4727,MATCH(B2835,Data_Orders!$A$2:$A$4727,0)),"")</f>
        <v>Retail</v>
      </c>
      <c r="L2835" s="4" t="str">
        <f aca="false">IFERROR(INDEX(Data_Orders!$D$2:$D$4727,MATCH(B2835,Data_Orders!$A$2:$A$4727,0)),"")</f>
        <v>Leicester</v>
      </c>
    </row>
    <row r="2836" customFormat="false" ht="15" hidden="false" customHeight="false" outlineLevel="0" collapsed="false">
      <c r="A2836" s="4" t="s">
        <v>8652</v>
      </c>
      <c r="B2836" s="4" t="s">
        <v>2030</v>
      </c>
      <c r="C2836" s="4" t="s">
        <v>1050</v>
      </c>
      <c r="D2836" s="4" t="n">
        <v>8</v>
      </c>
      <c r="E2836" s="4" t="n">
        <v>238.63</v>
      </c>
      <c r="F2836" s="4" t="n">
        <v>1909.04</v>
      </c>
      <c r="G2836" s="4" t="n">
        <f aca="false">INDEX(Data_Products!$D$2:$D$33,MATCH(C2836,Data_Products!$A$2:$A$33,0))</f>
        <v>148.91</v>
      </c>
      <c r="H2836" s="4" t="str">
        <f aca="false">INDEX(Data_Products!$C$2:$C$33,MATCH(C2836,Data_Products!$A$2:$A$33,0))</f>
        <v>Tools &amp; Fixings</v>
      </c>
      <c r="I2836" s="10" t="n">
        <f aca="false">D2836*(E2836-G2836)</f>
        <v>717.76</v>
      </c>
      <c r="J2836" s="11" t="n">
        <f aca="false">IFERROR(I2836/F2836,0)</f>
        <v>0.375979549930855</v>
      </c>
      <c r="K2836" s="4" t="str">
        <f aca="false">IFERROR(INDEX(Data_Orders!$F$2:$F$4727,MATCH(B2836,Data_Orders!$A$2:$A$4727,0)),"")</f>
        <v>Retail</v>
      </c>
      <c r="L2836" s="4" t="str">
        <f aca="false">IFERROR(INDEX(Data_Orders!$D$2:$D$4727,MATCH(B2836,Data_Orders!$A$2:$A$4727,0)),"")</f>
        <v>Leicester</v>
      </c>
    </row>
    <row r="2837" customFormat="false" ht="15" hidden="false" customHeight="false" outlineLevel="0" collapsed="false">
      <c r="A2837" s="4" t="s">
        <v>8653</v>
      </c>
      <c r="B2837" s="4" t="s">
        <v>2031</v>
      </c>
      <c r="C2837" s="4" t="s">
        <v>1024</v>
      </c>
      <c r="D2837" s="4" t="n">
        <v>2</v>
      </c>
      <c r="E2837" s="4" t="n">
        <v>137.14</v>
      </c>
      <c r="F2837" s="4" t="n">
        <v>274.28</v>
      </c>
      <c r="G2837" s="4" t="n">
        <f aca="false">INDEX(Data_Products!$D$2:$D$33,MATCH(C2837,Data_Products!$A$2:$A$33,0))</f>
        <v>99.99</v>
      </c>
      <c r="H2837" s="4" t="str">
        <f aca="false">INDEX(Data_Products!$C$2:$C$33,MATCH(C2837,Data_Products!$A$2:$A$33,0))</f>
        <v>Cement &amp; Aggregates</v>
      </c>
      <c r="I2837" s="10" t="n">
        <f aca="false">D2837*(E2837-G2837)</f>
        <v>74.3</v>
      </c>
      <c r="J2837" s="11" t="n">
        <f aca="false">IFERROR(I2837/F2837,0)</f>
        <v>0.270891060230421</v>
      </c>
      <c r="K2837" s="4" t="str">
        <f aca="false">IFERROR(INDEX(Data_Orders!$F$2:$F$4727,MATCH(B2837,Data_Orders!$A$2:$A$4727,0)),"")</f>
        <v>Retail</v>
      </c>
      <c r="L2837" s="4" t="str">
        <f aca="false">IFERROR(INDEX(Data_Orders!$D$2:$D$4727,MATCH(B2837,Data_Orders!$A$2:$A$4727,0)),"")</f>
        <v>Leicester</v>
      </c>
    </row>
    <row r="2838" customFormat="false" ht="15" hidden="false" customHeight="false" outlineLevel="0" collapsed="false">
      <c r="A2838" s="4" t="s">
        <v>8654</v>
      </c>
      <c r="B2838" s="4" t="s">
        <v>2031</v>
      </c>
      <c r="C2838" s="4" t="s">
        <v>1052</v>
      </c>
      <c r="D2838" s="4" t="n">
        <v>19</v>
      </c>
      <c r="E2838" s="4" t="n">
        <v>205.71</v>
      </c>
      <c r="F2838" s="4" t="n">
        <v>3908.49</v>
      </c>
      <c r="G2838" s="4" t="n">
        <f aca="false">INDEX(Data_Products!$D$2:$D$33,MATCH(C2838,Data_Products!$A$2:$A$33,0))</f>
        <v>152.29</v>
      </c>
      <c r="H2838" s="4" t="str">
        <f aca="false">INDEX(Data_Products!$C$2:$C$33,MATCH(C2838,Data_Products!$A$2:$A$33,0))</f>
        <v>Roofing</v>
      </c>
      <c r="I2838" s="10" t="n">
        <f aca="false">D2838*(E2838-G2838)</f>
        <v>1014.98</v>
      </c>
      <c r="J2838" s="11" t="n">
        <f aca="false">IFERROR(I2838/F2838,0)</f>
        <v>0.259685965679841</v>
      </c>
      <c r="K2838" s="4" t="str">
        <f aca="false">IFERROR(INDEX(Data_Orders!$F$2:$F$4727,MATCH(B2838,Data_Orders!$A$2:$A$4727,0)),"")</f>
        <v>Retail</v>
      </c>
      <c r="L2838" s="4" t="str">
        <f aca="false">IFERROR(INDEX(Data_Orders!$D$2:$D$4727,MATCH(B2838,Data_Orders!$A$2:$A$4727,0)),"")</f>
        <v>Leicester</v>
      </c>
    </row>
    <row r="2839" customFormat="false" ht="15" hidden="false" customHeight="false" outlineLevel="0" collapsed="false">
      <c r="A2839" s="4" t="s">
        <v>8655</v>
      </c>
      <c r="B2839" s="4" t="s">
        <v>2031</v>
      </c>
      <c r="C2839" s="4" t="s">
        <v>1055</v>
      </c>
      <c r="D2839" s="4" t="n">
        <v>14</v>
      </c>
      <c r="E2839" s="4" t="n">
        <v>205.03</v>
      </c>
      <c r="F2839" s="4" t="n">
        <v>2870.42</v>
      </c>
      <c r="G2839" s="4" t="n">
        <f aca="false">INDEX(Data_Products!$D$2:$D$33,MATCH(C2839,Data_Products!$A$2:$A$33,0))</f>
        <v>138.6</v>
      </c>
      <c r="H2839" s="4" t="str">
        <f aca="false">INDEX(Data_Products!$C$2:$C$33,MATCH(C2839,Data_Products!$A$2:$A$33,0))</f>
        <v>Roofing</v>
      </c>
      <c r="I2839" s="10" t="n">
        <f aca="false">D2839*(E2839-G2839)</f>
        <v>930.02</v>
      </c>
      <c r="J2839" s="11" t="n">
        <f aca="false">IFERROR(I2839/F2839,0)</f>
        <v>0.324001365653807</v>
      </c>
      <c r="K2839" s="4" t="str">
        <f aca="false">IFERROR(INDEX(Data_Orders!$F$2:$F$4727,MATCH(B2839,Data_Orders!$A$2:$A$4727,0)),"")</f>
        <v>Retail</v>
      </c>
      <c r="L2839" s="4" t="str">
        <f aca="false">IFERROR(INDEX(Data_Orders!$D$2:$D$4727,MATCH(B2839,Data_Orders!$A$2:$A$4727,0)),"")</f>
        <v>Leicester</v>
      </c>
    </row>
    <row r="2840" customFormat="false" ht="15" hidden="false" customHeight="false" outlineLevel="0" collapsed="false">
      <c r="A2840" s="4" t="s">
        <v>8656</v>
      </c>
      <c r="B2840" s="4" t="s">
        <v>2031</v>
      </c>
      <c r="C2840" s="4" t="s">
        <v>1037</v>
      </c>
      <c r="D2840" s="4" t="n">
        <v>5</v>
      </c>
      <c r="E2840" s="4" t="n">
        <v>90.97</v>
      </c>
      <c r="F2840" s="4" t="n">
        <v>454.85</v>
      </c>
      <c r="G2840" s="4" t="n">
        <f aca="false">INDEX(Data_Products!$D$2:$D$33,MATCH(C2840,Data_Products!$A$2:$A$33,0))</f>
        <v>73.81</v>
      </c>
      <c r="H2840" s="4" t="str">
        <f aca="false">INDEX(Data_Products!$C$2:$C$33,MATCH(C2840,Data_Products!$A$2:$A$33,0))</f>
        <v>Insulation</v>
      </c>
      <c r="I2840" s="10" t="n">
        <f aca="false">D2840*(E2840-G2840)</f>
        <v>85.8</v>
      </c>
      <c r="J2840" s="11" t="n">
        <f aca="false">IFERROR(I2840/F2840,0)</f>
        <v>0.18863361547763</v>
      </c>
      <c r="K2840" s="4" t="str">
        <f aca="false">IFERROR(INDEX(Data_Orders!$F$2:$F$4727,MATCH(B2840,Data_Orders!$A$2:$A$4727,0)),"")</f>
        <v>Retail</v>
      </c>
      <c r="L2840" s="4" t="str">
        <f aca="false">IFERROR(INDEX(Data_Orders!$D$2:$D$4727,MATCH(B2840,Data_Orders!$A$2:$A$4727,0)),"")</f>
        <v>Leicester</v>
      </c>
    </row>
    <row r="2841" customFormat="false" ht="15" hidden="false" customHeight="false" outlineLevel="0" collapsed="false">
      <c r="A2841" s="4" t="s">
        <v>8657</v>
      </c>
      <c r="B2841" s="4" t="s">
        <v>2032</v>
      </c>
      <c r="C2841" s="4" t="s">
        <v>1061</v>
      </c>
      <c r="D2841" s="4" t="n">
        <v>11</v>
      </c>
      <c r="E2841" s="4" t="n">
        <v>145.57</v>
      </c>
      <c r="F2841" s="4" t="n">
        <v>1601.27</v>
      </c>
      <c r="G2841" s="4" t="n">
        <f aca="false">INDEX(Data_Products!$D$2:$D$33,MATCH(C2841,Data_Products!$A$2:$A$33,0))</f>
        <v>119.29</v>
      </c>
      <c r="H2841" s="4" t="str">
        <f aca="false">INDEX(Data_Products!$C$2:$C$33,MATCH(C2841,Data_Products!$A$2:$A$33,0))</f>
        <v>Plumbing &amp; Drainage</v>
      </c>
      <c r="I2841" s="10" t="n">
        <f aca="false">D2841*(E2841-G2841)</f>
        <v>289.08</v>
      </c>
      <c r="J2841" s="11" t="n">
        <f aca="false">IFERROR(I2841/F2841,0)</f>
        <v>0.180531702960775</v>
      </c>
      <c r="K2841" s="4" t="str">
        <f aca="false">IFERROR(INDEX(Data_Orders!$F$2:$F$4727,MATCH(B2841,Data_Orders!$A$2:$A$4727,0)),"")</f>
        <v>Retail</v>
      </c>
      <c r="L2841" s="4" t="str">
        <f aca="false">IFERROR(INDEX(Data_Orders!$D$2:$D$4727,MATCH(B2841,Data_Orders!$A$2:$A$4727,0)),"")</f>
        <v>Leicester</v>
      </c>
    </row>
    <row r="2842" customFormat="false" ht="15" hidden="false" customHeight="false" outlineLevel="0" collapsed="false">
      <c r="A2842" s="4" t="s">
        <v>8658</v>
      </c>
      <c r="B2842" s="4" t="s">
        <v>2032</v>
      </c>
      <c r="C2842" s="4" t="s">
        <v>1021</v>
      </c>
      <c r="D2842" s="4" t="n">
        <v>17</v>
      </c>
      <c r="E2842" s="4" t="n">
        <v>73.76</v>
      </c>
      <c r="F2842" s="4" t="n">
        <v>1253.92</v>
      </c>
      <c r="G2842" s="4" t="n">
        <f aca="false">INDEX(Data_Products!$D$2:$D$33,MATCH(C2842,Data_Products!$A$2:$A$33,0))</f>
        <v>51.51</v>
      </c>
      <c r="H2842" s="4" t="str">
        <f aca="false">INDEX(Data_Products!$C$2:$C$33,MATCH(C2842,Data_Products!$A$2:$A$33,0))</f>
        <v>Cement &amp; Aggregates</v>
      </c>
      <c r="I2842" s="10" t="n">
        <f aca="false">D2842*(E2842-G2842)</f>
        <v>378.25</v>
      </c>
      <c r="J2842" s="11" t="n">
        <f aca="false">IFERROR(I2842/F2842,0)</f>
        <v>0.301654013015184</v>
      </c>
      <c r="K2842" s="4" t="str">
        <f aca="false">IFERROR(INDEX(Data_Orders!$F$2:$F$4727,MATCH(B2842,Data_Orders!$A$2:$A$4727,0)),"")</f>
        <v>Retail</v>
      </c>
      <c r="L2842" s="4" t="str">
        <f aca="false">IFERROR(INDEX(Data_Orders!$D$2:$D$4727,MATCH(B2842,Data_Orders!$A$2:$A$4727,0)),"")</f>
        <v>Leicester</v>
      </c>
    </row>
    <row r="2843" customFormat="false" ht="15" hidden="false" customHeight="false" outlineLevel="0" collapsed="false">
      <c r="A2843" s="4" t="s">
        <v>8659</v>
      </c>
      <c r="B2843" s="4" t="s">
        <v>2032</v>
      </c>
      <c r="C2843" s="4" t="s">
        <v>1037</v>
      </c>
      <c r="D2843" s="4" t="n">
        <v>6</v>
      </c>
      <c r="E2843" s="4" t="n">
        <v>90.97</v>
      </c>
      <c r="F2843" s="4" t="n">
        <v>545.82</v>
      </c>
      <c r="G2843" s="4" t="n">
        <f aca="false">INDEX(Data_Products!$D$2:$D$33,MATCH(C2843,Data_Products!$A$2:$A$33,0))</f>
        <v>73.81</v>
      </c>
      <c r="H2843" s="4" t="str">
        <f aca="false">INDEX(Data_Products!$C$2:$C$33,MATCH(C2843,Data_Products!$A$2:$A$33,0))</f>
        <v>Insulation</v>
      </c>
      <c r="I2843" s="10" t="n">
        <f aca="false">D2843*(E2843-G2843)</f>
        <v>102.96</v>
      </c>
      <c r="J2843" s="11" t="n">
        <f aca="false">IFERROR(I2843/F2843,0)</f>
        <v>0.18863361547763</v>
      </c>
      <c r="K2843" s="4" t="str">
        <f aca="false">IFERROR(INDEX(Data_Orders!$F$2:$F$4727,MATCH(B2843,Data_Orders!$A$2:$A$4727,0)),"")</f>
        <v>Retail</v>
      </c>
      <c r="L2843" s="4" t="str">
        <f aca="false">IFERROR(INDEX(Data_Orders!$D$2:$D$4727,MATCH(B2843,Data_Orders!$A$2:$A$4727,0)),"")</f>
        <v>Leicester</v>
      </c>
    </row>
    <row r="2844" customFormat="false" ht="15" hidden="false" customHeight="false" outlineLevel="0" collapsed="false">
      <c r="A2844" s="4" t="s">
        <v>8660</v>
      </c>
      <c r="B2844" s="4" t="s">
        <v>2032</v>
      </c>
      <c r="C2844" s="4" t="s">
        <v>1073</v>
      </c>
      <c r="D2844" s="4" t="n">
        <v>14</v>
      </c>
      <c r="E2844" s="4" t="n">
        <v>231.05</v>
      </c>
      <c r="F2844" s="4" t="n">
        <v>3234.7</v>
      </c>
      <c r="G2844" s="4" t="n">
        <f aca="false">INDEX(Data_Products!$D$2:$D$33,MATCH(C2844,Data_Products!$A$2:$A$33,0))</f>
        <v>148.29</v>
      </c>
      <c r="H2844" s="4" t="str">
        <f aca="false">INDEX(Data_Products!$C$2:$C$33,MATCH(C2844,Data_Products!$A$2:$A$33,0))</f>
        <v>Landscaping</v>
      </c>
      <c r="I2844" s="10" t="n">
        <f aca="false">D2844*(E2844-G2844)</f>
        <v>1158.64</v>
      </c>
      <c r="J2844" s="11" t="n">
        <f aca="false">IFERROR(I2844/F2844,0)</f>
        <v>0.358190867777537</v>
      </c>
      <c r="K2844" s="4" t="str">
        <f aca="false">IFERROR(INDEX(Data_Orders!$F$2:$F$4727,MATCH(B2844,Data_Orders!$A$2:$A$4727,0)),"")</f>
        <v>Retail</v>
      </c>
      <c r="L2844" s="4" t="str">
        <f aca="false">IFERROR(INDEX(Data_Orders!$D$2:$D$4727,MATCH(B2844,Data_Orders!$A$2:$A$4727,0)),"")</f>
        <v>Leicester</v>
      </c>
    </row>
    <row r="2845" customFormat="false" ht="15" hidden="false" customHeight="false" outlineLevel="0" collapsed="false">
      <c r="A2845" s="4" t="s">
        <v>8661</v>
      </c>
      <c r="B2845" s="4" t="s">
        <v>2033</v>
      </c>
      <c r="C2845" s="4" t="s">
        <v>1059</v>
      </c>
      <c r="D2845" s="4" t="n">
        <v>5</v>
      </c>
      <c r="E2845" s="4" t="n">
        <v>103.63</v>
      </c>
      <c r="F2845" s="4" t="n">
        <v>518.15</v>
      </c>
      <c r="G2845" s="4" t="n">
        <f aca="false">INDEX(Data_Products!$D$2:$D$33,MATCH(C2845,Data_Products!$A$2:$A$33,0))</f>
        <v>82.55</v>
      </c>
      <c r="H2845" s="4" t="str">
        <f aca="false">INDEX(Data_Products!$C$2:$C$33,MATCH(C2845,Data_Products!$A$2:$A$33,0))</f>
        <v>Roofing</v>
      </c>
      <c r="I2845" s="10" t="n">
        <f aca="false">D2845*(E2845-G2845)</f>
        <v>105.4</v>
      </c>
      <c r="J2845" s="11" t="n">
        <f aca="false">IFERROR(I2845/F2845,0)</f>
        <v>0.203415999228023</v>
      </c>
      <c r="K2845" s="4" t="str">
        <f aca="false">IFERROR(INDEX(Data_Orders!$F$2:$F$4727,MATCH(B2845,Data_Orders!$A$2:$A$4727,0)),"")</f>
        <v>Retail</v>
      </c>
      <c r="L2845" s="4" t="str">
        <f aca="false">IFERROR(INDEX(Data_Orders!$D$2:$D$4727,MATCH(B2845,Data_Orders!$A$2:$A$4727,0)),"")</f>
        <v>Leicester</v>
      </c>
    </row>
    <row r="2846" customFormat="false" ht="15" hidden="false" customHeight="false" outlineLevel="0" collapsed="false">
      <c r="A2846" s="4" t="s">
        <v>8662</v>
      </c>
      <c r="B2846" s="4" t="s">
        <v>2034</v>
      </c>
      <c r="C2846" s="4" t="s">
        <v>1055</v>
      </c>
      <c r="D2846" s="4" t="n">
        <v>19</v>
      </c>
      <c r="E2846" s="4" t="n">
        <v>205.03</v>
      </c>
      <c r="F2846" s="4" t="n">
        <v>3895.57</v>
      </c>
      <c r="G2846" s="4" t="n">
        <f aca="false">INDEX(Data_Products!$D$2:$D$33,MATCH(C2846,Data_Products!$A$2:$A$33,0))</f>
        <v>138.6</v>
      </c>
      <c r="H2846" s="4" t="str">
        <f aca="false">INDEX(Data_Products!$C$2:$C$33,MATCH(C2846,Data_Products!$A$2:$A$33,0))</f>
        <v>Roofing</v>
      </c>
      <c r="I2846" s="10" t="n">
        <f aca="false">D2846*(E2846-G2846)</f>
        <v>1262.17</v>
      </c>
      <c r="J2846" s="11" t="n">
        <f aca="false">IFERROR(I2846/F2846,0)</f>
        <v>0.324001365653807</v>
      </c>
      <c r="K2846" s="4" t="str">
        <f aca="false">IFERROR(INDEX(Data_Orders!$F$2:$F$4727,MATCH(B2846,Data_Orders!$A$2:$A$4727,0)),"")</f>
        <v>Retail</v>
      </c>
      <c r="L2846" s="4" t="str">
        <f aca="false">IFERROR(INDEX(Data_Orders!$D$2:$D$4727,MATCH(B2846,Data_Orders!$A$2:$A$4727,0)),"")</f>
        <v>Leicester</v>
      </c>
    </row>
    <row r="2847" customFormat="false" ht="15" hidden="false" customHeight="false" outlineLevel="0" collapsed="false">
      <c r="A2847" s="4" t="s">
        <v>8663</v>
      </c>
      <c r="B2847" s="4" t="s">
        <v>2035</v>
      </c>
      <c r="C2847" s="4" t="s">
        <v>1068</v>
      </c>
      <c r="D2847" s="4" t="n">
        <v>9</v>
      </c>
      <c r="E2847" s="4" t="n">
        <v>86.28</v>
      </c>
      <c r="F2847" s="4" t="n">
        <v>776.52</v>
      </c>
      <c r="G2847" s="4" t="n">
        <f aca="false">INDEX(Data_Products!$D$2:$D$33,MATCH(C2847,Data_Products!$A$2:$A$33,0))</f>
        <v>68.55</v>
      </c>
      <c r="H2847" s="4" t="str">
        <f aca="false">INDEX(Data_Products!$C$2:$C$33,MATCH(C2847,Data_Products!$A$2:$A$33,0))</f>
        <v>Plumbing &amp; Drainage</v>
      </c>
      <c r="I2847" s="10" t="n">
        <f aca="false">D2847*(E2847-G2847)</f>
        <v>159.57</v>
      </c>
      <c r="J2847" s="11" t="n">
        <f aca="false">IFERROR(I2847/F2847,0)</f>
        <v>0.205493741307371</v>
      </c>
      <c r="K2847" s="4" t="str">
        <f aca="false">IFERROR(INDEX(Data_Orders!$F$2:$F$4727,MATCH(B2847,Data_Orders!$A$2:$A$4727,0)),"")</f>
        <v>Retail</v>
      </c>
      <c r="L2847" s="4" t="str">
        <f aca="false">IFERROR(INDEX(Data_Orders!$D$2:$D$4727,MATCH(B2847,Data_Orders!$A$2:$A$4727,0)),"")</f>
        <v>Leicester</v>
      </c>
    </row>
    <row r="2848" customFormat="false" ht="15" hidden="false" customHeight="false" outlineLevel="0" collapsed="false">
      <c r="A2848" s="4" t="s">
        <v>8664</v>
      </c>
      <c r="B2848" s="4" t="s">
        <v>2035</v>
      </c>
      <c r="C2848" s="4" t="s">
        <v>1064</v>
      </c>
      <c r="D2848" s="4" t="n">
        <v>18</v>
      </c>
      <c r="E2848" s="4" t="n">
        <v>97.63</v>
      </c>
      <c r="F2848" s="4" t="n">
        <v>1757.34</v>
      </c>
      <c r="G2848" s="4" t="n">
        <f aca="false">INDEX(Data_Products!$D$2:$D$33,MATCH(C2848,Data_Products!$A$2:$A$33,0))</f>
        <v>65.21</v>
      </c>
      <c r="H2848" s="4" t="str">
        <f aca="false">INDEX(Data_Products!$C$2:$C$33,MATCH(C2848,Data_Products!$A$2:$A$33,0))</f>
        <v>Plumbing &amp; Drainage</v>
      </c>
      <c r="I2848" s="10" t="n">
        <f aca="false">D2848*(E2848-G2848)</f>
        <v>583.56</v>
      </c>
      <c r="J2848" s="11" t="n">
        <f aca="false">IFERROR(I2848/F2848,0)</f>
        <v>0.332070060432244</v>
      </c>
      <c r="K2848" s="4" t="str">
        <f aca="false">IFERROR(INDEX(Data_Orders!$F$2:$F$4727,MATCH(B2848,Data_Orders!$A$2:$A$4727,0)),"")</f>
        <v>Retail</v>
      </c>
      <c r="L2848" s="4" t="str">
        <f aca="false">IFERROR(INDEX(Data_Orders!$D$2:$D$4727,MATCH(B2848,Data_Orders!$A$2:$A$4727,0)),"")</f>
        <v>Leicester</v>
      </c>
    </row>
    <row r="2849" customFormat="false" ht="15" hidden="false" customHeight="false" outlineLevel="0" collapsed="false">
      <c r="A2849" s="4" t="s">
        <v>8665</v>
      </c>
      <c r="B2849" s="4" t="s">
        <v>2035</v>
      </c>
      <c r="C2849" s="4" t="s">
        <v>1055</v>
      </c>
      <c r="D2849" s="4" t="n">
        <v>6</v>
      </c>
      <c r="E2849" s="4" t="n">
        <v>205.03</v>
      </c>
      <c r="F2849" s="4" t="n">
        <v>1230.18</v>
      </c>
      <c r="G2849" s="4" t="n">
        <f aca="false">INDEX(Data_Products!$D$2:$D$33,MATCH(C2849,Data_Products!$A$2:$A$33,0))</f>
        <v>138.6</v>
      </c>
      <c r="H2849" s="4" t="str">
        <f aca="false">INDEX(Data_Products!$C$2:$C$33,MATCH(C2849,Data_Products!$A$2:$A$33,0))</f>
        <v>Roofing</v>
      </c>
      <c r="I2849" s="10" t="n">
        <f aca="false">D2849*(E2849-G2849)</f>
        <v>398.58</v>
      </c>
      <c r="J2849" s="11" t="n">
        <f aca="false">IFERROR(I2849/F2849,0)</f>
        <v>0.324001365653807</v>
      </c>
      <c r="K2849" s="4" t="str">
        <f aca="false">IFERROR(INDEX(Data_Orders!$F$2:$F$4727,MATCH(B2849,Data_Orders!$A$2:$A$4727,0)),"")</f>
        <v>Retail</v>
      </c>
      <c r="L2849" s="4" t="str">
        <f aca="false">IFERROR(INDEX(Data_Orders!$D$2:$D$4727,MATCH(B2849,Data_Orders!$A$2:$A$4727,0)),"")</f>
        <v>Leicester</v>
      </c>
    </row>
    <row r="2850" customFormat="false" ht="15" hidden="false" customHeight="false" outlineLevel="0" collapsed="false">
      <c r="A2850" s="4" t="s">
        <v>8666</v>
      </c>
      <c r="B2850" s="4" t="s">
        <v>2035</v>
      </c>
      <c r="C2850" s="4" t="s">
        <v>1075</v>
      </c>
      <c r="D2850" s="4" t="n">
        <v>11</v>
      </c>
      <c r="E2850" s="4" t="n">
        <v>98.61</v>
      </c>
      <c r="F2850" s="4" t="n">
        <v>1084.71</v>
      </c>
      <c r="G2850" s="4" t="n">
        <f aca="false">INDEX(Data_Products!$D$2:$D$33,MATCH(C2850,Data_Products!$A$2:$A$33,0))</f>
        <v>74.84</v>
      </c>
      <c r="H2850" s="4" t="str">
        <f aca="false">INDEX(Data_Products!$C$2:$C$33,MATCH(C2850,Data_Products!$A$2:$A$33,0))</f>
        <v>Landscaping</v>
      </c>
      <c r="I2850" s="10" t="n">
        <f aca="false">D2850*(E2850-G2850)</f>
        <v>261.47</v>
      </c>
      <c r="J2850" s="11" t="n">
        <f aca="false">IFERROR(I2850/F2850,0)</f>
        <v>0.24105060338708</v>
      </c>
      <c r="K2850" s="4" t="str">
        <f aca="false">IFERROR(INDEX(Data_Orders!$F$2:$F$4727,MATCH(B2850,Data_Orders!$A$2:$A$4727,0)),"")</f>
        <v>Retail</v>
      </c>
      <c r="L2850" s="4" t="str">
        <f aca="false">IFERROR(INDEX(Data_Orders!$D$2:$D$4727,MATCH(B2850,Data_Orders!$A$2:$A$4727,0)),"")</f>
        <v>Leicester</v>
      </c>
    </row>
    <row r="2851" customFormat="false" ht="15" hidden="false" customHeight="false" outlineLevel="0" collapsed="false">
      <c r="A2851" s="4" t="s">
        <v>8667</v>
      </c>
      <c r="B2851" s="4" t="s">
        <v>2036</v>
      </c>
      <c r="C2851" s="4" t="s">
        <v>1015</v>
      </c>
      <c r="D2851" s="4" t="n">
        <v>1</v>
      </c>
      <c r="E2851" s="4" t="n">
        <v>122.01</v>
      </c>
      <c r="F2851" s="4" t="n">
        <v>122.01</v>
      </c>
      <c r="G2851" s="4" t="n">
        <f aca="false">INDEX(Data_Products!$D$2:$D$33,MATCH(C2851,Data_Products!$A$2:$A$33,0))</f>
        <v>85.53</v>
      </c>
      <c r="H2851" s="4" t="str">
        <f aca="false">INDEX(Data_Products!$C$2:$C$33,MATCH(C2851,Data_Products!$A$2:$A$33,0))</f>
        <v>Timber</v>
      </c>
      <c r="I2851" s="10" t="n">
        <f aca="false">D2851*(E2851-G2851)</f>
        <v>36.48</v>
      </c>
      <c r="J2851" s="11" t="n">
        <f aca="false">IFERROR(I2851/F2851,0)</f>
        <v>0.298991885910991</v>
      </c>
      <c r="K2851" s="4" t="str">
        <f aca="false">IFERROR(INDEX(Data_Orders!$F$2:$F$4727,MATCH(B2851,Data_Orders!$A$2:$A$4727,0)),"")</f>
        <v>Retail</v>
      </c>
      <c r="L2851" s="4" t="str">
        <f aca="false">IFERROR(INDEX(Data_Orders!$D$2:$D$4727,MATCH(B2851,Data_Orders!$A$2:$A$4727,0)),"")</f>
        <v>Leicester</v>
      </c>
    </row>
    <row r="2852" customFormat="false" ht="15" hidden="false" customHeight="false" outlineLevel="0" collapsed="false">
      <c r="A2852" s="4" t="s">
        <v>8668</v>
      </c>
      <c r="B2852" s="4" t="s">
        <v>2037</v>
      </c>
      <c r="C2852" s="4" t="s">
        <v>1055</v>
      </c>
      <c r="D2852" s="4" t="n">
        <v>19</v>
      </c>
      <c r="E2852" s="4" t="n">
        <v>205.03</v>
      </c>
      <c r="F2852" s="4" t="n">
        <v>3895.57</v>
      </c>
      <c r="G2852" s="4" t="n">
        <f aca="false">INDEX(Data_Products!$D$2:$D$33,MATCH(C2852,Data_Products!$A$2:$A$33,0))</f>
        <v>138.6</v>
      </c>
      <c r="H2852" s="4" t="str">
        <f aca="false">INDEX(Data_Products!$C$2:$C$33,MATCH(C2852,Data_Products!$A$2:$A$33,0))</f>
        <v>Roofing</v>
      </c>
      <c r="I2852" s="10" t="n">
        <f aca="false">D2852*(E2852-G2852)</f>
        <v>1262.17</v>
      </c>
      <c r="J2852" s="11" t="n">
        <f aca="false">IFERROR(I2852/F2852,0)</f>
        <v>0.324001365653807</v>
      </c>
      <c r="K2852" s="4" t="str">
        <f aca="false">IFERROR(INDEX(Data_Orders!$F$2:$F$4727,MATCH(B2852,Data_Orders!$A$2:$A$4727,0)),"")</f>
        <v>Retail</v>
      </c>
      <c r="L2852" s="4" t="str">
        <f aca="false">IFERROR(INDEX(Data_Orders!$D$2:$D$4727,MATCH(B2852,Data_Orders!$A$2:$A$4727,0)),"")</f>
        <v>Leicester</v>
      </c>
    </row>
    <row r="2853" customFormat="false" ht="15" hidden="false" customHeight="false" outlineLevel="0" collapsed="false">
      <c r="A2853" s="4" t="s">
        <v>8669</v>
      </c>
      <c r="B2853" s="4" t="s">
        <v>2038</v>
      </c>
      <c r="C2853" s="4" t="s">
        <v>1052</v>
      </c>
      <c r="D2853" s="4" t="n">
        <v>18</v>
      </c>
      <c r="E2853" s="4" t="n">
        <v>205.71</v>
      </c>
      <c r="F2853" s="4" t="n">
        <v>3702.78</v>
      </c>
      <c r="G2853" s="4" t="n">
        <f aca="false">INDEX(Data_Products!$D$2:$D$33,MATCH(C2853,Data_Products!$A$2:$A$33,0))</f>
        <v>152.29</v>
      </c>
      <c r="H2853" s="4" t="str">
        <f aca="false">INDEX(Data_Products!$C$2:$C$33,MATCH(C2853,Data_Products!$A$2:$A$33,0))</f>
        <v>Roofing</v>
      </c>
      <c r="I2853" s="10" t="n">
        <f aca="false">D2853*(E2853-G2853)</f>
        <v>961.56</v>
      </c>
      <c r="J2853" s="11" t="n">
        <f aca="false">IFERROR(I2853/F2853,0)</f>
        <v>0.259685965679841</v>
      </c>
      <c r="K2853" s="4" t="str">
        <f aca="false">IFERROR(INDEX(Data_Orders!$F$2:$F$4727,MATCH(B2853,Data_Orders!$A$2:$A$4727,0)),"")</f>
        <v>Retail</v>
      </c>
      <c r="L2853" s="4" t="str">
        <f aca="false">IFERROR(INDEX(Data_Orders!$D$2:$D$4727,MATCH(B2853,Data_Orders!$A$2:$A$4727,0)),"")</f>
        <v>Leicester</v>
      </c>
    </row>
    <row r="2854" customFormat="false" ht="15" hidden="false" customHeight="false" outlineLevel="0" collapsed="false">
      <c r="A2854" s="4" t="s">
        <v>8670</v>
      </c>
      <c r="B2854" s="4" t="s">
        <v>2039</v>
      </c>
      <c r="C2854" s="4" t="s">
        <v>1037</v>
      </c>
      <c r="D2854" s="4" t="n">
        <v>12</v>
      </c>
      <c r="E2854" s="4" t="n">
        <v>90.97</v>
      </c>
      <c r="F2854" s="4" t="n">
        <v>1091.64</v>
      </c>
      <c r="G2854" s="4" t="n">
        <f aca="false">INDEX(Data_Products!$D$2:$D$33,MATCH(C2854,Data_Products!$A$2:$A$33,0))</f>
        <v>73.81</v>
      </c>
      <c r="H2854" s="4" t="str">
        <f aca="false">INDEX(Data_Products!$C$2:$C$33,MATCH(C2854,Data_Products!$A$2:$A$33,0))</f>
        <v>Insulation</v>
      </c>
      <c r="I2854" s="10" t="n">
        <f aca="false">D2854*(E2854-G2854)</f>
        <v>205.92</v>
      </c>
      <c r="J2854" s="11" t="n">
        <f aca="false">IFERROR(I2854/F2854,0)</f>
        <v>0.18863361547763</v>
      </c>
      <c r="K2854" s="4" t="str">
        <f aca="false">IFERROR(INDEX(Data_Orders!$F$2:$F$4727,MATCH(B2854,Data_Orders!$A$2:$A$4727,0)),"")</f>
        <v>Retail</v>
      </c>
      <c r="L2854" s="4" t="str">
        <f aca="false">IFERROR(INDEX(Data_Orders!$D$2:$D$4727,MATCH(B2854,Data_Orders!$A$2:$A$4727,0)),"")</f>
        <v>Leicester</v>
      </c>
    </row>
    <row r="2855" customFormat="false" ht="15" hidden="false" customHeight="false" outlineLevel="0" collapsed="false">
      <c r="A2855" s="4" t="s">
        <v>8671</v>
      </c>
      <c r="B2855" s="4" t="s">
        <v>2039</v>
      </c>
      <c r="C2855" s="4" t="s">
        <v>1010</v>
      </c>
      <c r="D2855" s="4" t="n">
        <v>6</v>
      </c>
      <c r="E2855" s="4" t="n">
        <v>135.95</v>
      </c>
      <c r="F2855" s="4" t="n">
        <v>815.7</v>
      </c>
      <c r="G2855" s="4" t="n">
        <f aca="false">INDEX(Data_Products!$D$2:$D$33,MATCH(C2855,Data_Products!$A$2:$A$33,0))</f>
        <v>111.1</v>
      </c>
      <c r="H2855" s="4" t="str">
        <f aca="false">INDEX(Data_Products!$C$2:$C$33,MATCH(C2855,Data_Products!$A$2:$A$33,0))</f>
        <v>Timber</v>
      </c>
      <c r="I2855" s="10" t="n">
        <f aca="false">D2855*(E2855-G2855)</f>
        <v>149.1</v>
      </c>
      <c r="J2855" s="11" t="n">
        <f aca="false">IFERROR(I2855/F2855,0)</f>
        <v>0.18278778962854</v>
      </c>
      <c r="K2855" s="4" t="str">
        <f aca="false">IFERROR(INDEX(Data_Orders!$F$2:$F$4727,MATCH(B2855,Data_Orders!$A$2:$A$4727,0)),"")</f>
        <v>Retail</v>
      </c>
      <c r="L2855" s="4" t="str">
        <f aca="false">IFERROR(INDEX(Data_Orders!$D$2:$D$4727,MATCH(B2855,Data_Orders!$A$2:$A$4727,0)),"")</f>
        <v>Leicester</v>
      </c>
    </row>
    <row r="2856" customFormat="false" ht="15" hidden="false" customHeight="false" outlineLevel="0" collapsed="false">
      <c r="A2856" s="4" t="s">
        <v>8672</v>
      </c>
      <c r="B2856" s="4" t="s">
        <v>2039</v>
      </c>
      <c r="C2856" s="4" t="s">
        <v>1061</v>
      </c>
      <c r="D2856" s="4" t="n">
        <v>8</v>
      </c>
      <c r="E2856" s="4" t="n">
        <v>145.57</v>
      </c>
      <c r="F2856" s="4" t="n">
        <v>1164.56</v>
      </c>
      <c r="G2856" s="4" t="n">
        <f aca="false">INDEX(Data_Products!$D$2:$D$33,MATCH(C2856,Data_Products!$A$2:$A$33,0))</f>
        <v>119.29</v>
      </c>
      <c r="H2856" s="4" t="str">
        <f aca="false">INDEX(Data_Products!$C$2:$C$33,MATCH(C2856,Data_Products!$A$2:$A$33,0))</f>
        <v>Plumbing &amp; Drainage</v>
      </c>
      <c r="I2856" s="10" t="n">
        <f aca="false">D2856*(E2856-G2856)</f>
        <v>210.24</v>
      </c>
      <c r="J2856" s="11" t="n">
        <f aca="false">IFERROR(I2856/F2856,0)</f>
        <v>0.180531702960775</v>
      </c>
      <c r="K2856" s="4" t="str">
        <f aca="false">IFERROR(INDEX(Data_Orders!$F$2:$F$4727,MATCH(B2856,Data_Orders!$A$2:$A$4727,0)),"")</f>
        <v>Retail</v>
      </c>
      <c r="L2856" s="4" t="str">
        <f aca="false">IFERROR(INDEX(Data_Orders!$D$2:$D$4727,MATCH(B2856,Data_Orders!$A$2:$A$4727,0)),"")</f>
        <v>Leicester</v>
      </c>
    </row>
    <row r="2857" customFormat="false" ht="15" hidden="false" customHeight="false" outlineLevel="0" collapsed="false">
      <c r="A2857" s="4" t="s">
        <v>8673</v>
      </c>
      <c r="B2857" s="4" t="s">
        <v>2039</v>
      </c>
      <c r="C2857" s="4" t="s">
        <v>1019</v>
      </c>
      <c r="D2857" s="4" t="n">
        <v>8</v>
      </c>
      <c r="E2857" s="4" t="n">
        <v>79.76</v>
      </c>
      <c r="F2857" s="4" t="n">
        <v>638.08</v>
      </c>
      <c r="G2857" s="4" t="n">
        <f aca="false">INDEX(Data_Products!$D$2:$D$33,MATCH(C2857,Data_Products!$A$2:$A$33,0))</f>
        <v>59.07</v>
      </c>
      <c r="H2857" s="4" t="str">
        <f aca="false">INDEX(Data_Products!$C$2:$C$33,MATCH(C2857,Data_Products!$A$2:$A$33,0))</f>
        <v>Timber</v>
      </c>
      <c r="I2857" s="10" t="n">
        <f aca="false">D2857*(E2857-G2857)</f>
        <v>165.52</v>
      </c>
      <c r="J2857" s="11" t="n">
        <f aca="false">IFERROR(I2857/F2857,0)</f>
        <v>0.259403209628887</v>
      </c>
      <c r="K2857" s="4" t="str">
        <f aca="false">IFERROR(INDEX(Data_Orders!$F$2:$F$4727,MATCH(B2857,Data_Orders!$A$2:$A$4727,0)),"")</f>
        <v>Retail</v>
      </c>
      <c r="L2857" s="4" t="str">
        <f aca="false">IFERROR(INDEX(Data_Orders!$D$2:$D$4727,MATCH(B2857,Data_Orders!$A$2:$A$4727,0)),"")</f>
        <v>Leicester</v>
      </c>
    </row>
    <row r="2858" customFormat="false" ht="15" hidden="false" customHeight="false" outlineLevel="0" collapsed="false">
      <c r="A2858" s="4" t="s">
        <v>8674</v>
      </c>
      <c r="B2858" s="4" t="s">
        <v>2039</v>
      </c>
      <c r="C2858" s="4" t="s">
        <v>1041</v>
      </c>
      <c r="D2858" s="4" t="n">
        <v>10</v>
      </c>
      <c r="E2858" s="4" t="n">
        <v>242.75</v>
      </c>
      <c r="F2858" s="4" t="n">
        <v>2427.5</v>
      </c>
      <c r="G2858" s="4" t="n">
        <f aca="false">INDEX(Data_Products!$D$2:$D$33,MATCH(C2858,Data_Products!$A$2:$A$33,0))</f>
        <v>142.94</v>
      </c>
      <c r="H2858" s="4" t="str">
        <f aca="false">INDEX(Data_Products!$C$2:$C$33,MATCH(C2858,Data_Products!$A$2:$A$33,0))</f>
        <v>Tools &amp; Fixings</v>
      </c>
      <c r="I2858" s="10" t="n">
        <f aca="false">D2858*(E2858-G2858)</f>
        <v>998.1</v>
      </c>
      <c r="J2858" s="11" t="n">
        <f aca="false">IFERROR(I2858/F2858,0)</f>
        <v>0.411163748712667</v>
      </c>
      <c r="K2858" s="4" t="str">
        <f aca="false">IFERROR(INDEX(Data_Orders!$F$2:$F$4727,MATCH(B2858,Data_Orders!$A$2:$A$4727,0)),"")</f>
        <v>Retail</v>
      </c>
      <c r="L2858" s="4" t="str">
        <f aca="false">IFERROR(INDEX(Data_Orders!$D$2:$D$4727,MATCH(B2858,Data_Orders!$A$2:$A$4727,0)),"")</f>
        <v>Leicester</v>
      </c>
    </row>
    <row r="2859" customFormat="false" ht="15" hidden="false" customHeight="false" outlineLevel="0" collapsed="false">
      <c r="A2859" s="4" t="s">
        <v>8675</v>
      </c>
      <c r="B2859" s="4" t="s">
        <v>2040</v>
      </c>
      <c r="C2859" s="4" t="s">
        <v>1068</v>
      </c>
      <c r="D2859" s="4" t="n">
        <v>13</v>
      </c>
      <c r="E2859" s="4" t="n">
        <v>86.28</v>
      </c>
      <c r="F2859" s="4" t="n">
        <v>1121.64</v>
      </c>
      <c r="G2859" s="4" t="n">
        <f aca="false">INDEX(Data_Products!$D$2:$D$33,MATCH(C2859,Data_Products!$A$2:$A$33,0))</f>
        <v>68.55</v>
      </c>
      <c r="H2859" s="4" t="str">
        <f aca="false">INDEX(Data_Products!$C$2:$C$33,MATCH(C2859,Data_Products!$A$2:$A$33,0))</f>
        <v>Plumbing &amp; Drainage</v>
      </c>
      <c r="I2859" s="10" t="n">
        <f aca="false">D2859*(E2859-G2859)</f>
        <v>230.49</v>
      </c>
      <c r="J2859" s="11" t="n">
        <f aca="false">IFERROR(I2859/F2859,0)</f>
        <v>0.205493741307371</v>
      </c>
      <c r="K2859" s="4" t="str">
        <f aca="false">IFERROR(INDEX(Data_Orders!$F$2:$F$4727,MATCH(B2859,Data_Orders!$A$2:$A$4727,0)),"")</f>
        <v>Retail</v>
      </c>
      <c r="L2859" s="4" t="str">
        <f aca="false">IFERROR(INDEX(Data_Orders!$D$2:$D$4727,MATCH(B2859,Data_Orders!$A$2:$A$4727,0)),"")</f>
        <v>Leicester</v>
      </c>
    </row>
    <row r="2860" customFormat="false" ht="15" hidden="false" customHeight="false" outlineLevel="0" collapsed="false">
      <c r="A2860" s="4" t="s">
        <v>8676</v>
      </c>
      <c r="B2860" s="4" t="s">
        <v>2040</v>
      </c>
      <c r="C2860" s="4" t="s">
        <v>1026</v>
      </c>
      <c r="D2860" s="4" t="n">
        <v>9</v>
      </c>
      <c r="E2860" s="4" t="n">
        <v>184.05</v>
      </c>
      <c r="F2860" s="4" t="n">
        <v>1656.45</v>
      </c>
      <c r="G2860" s="4" t="n">
        <f aca="false">INDEX(Data_Products!$D$2:$D$33,MATCH(C2860,Data_Products!$A$2:$A$33,0))</f>
        <v>147.44</v>
      </c>
      <c r="H2860" s="4" t="str">
        <f aca="false">INDEX(Data_Products!$C$2:$C$33,MATCH(C2860,Data_Products!$A$2:$A$33,0))</f>
        <v>Cement &amp; Aggregates</v>
      </c>
      <c r="I2860" s="10" t="n">
        <f aca="false">D2860*(E2860-G2860)</f>
        <v>329.49</v>
      </c>
      <c r="J2860" s="11" t="n">
        <f aca="false">IFERROR(I2860/F2860,0)</f>
        <v>0.19891333876664</v>
      </c>
      <c r="K2860" s="4" t="str">
        <f aca="false">IFERROR(INDEX(Data_Orders!$F$2:$F$4727,MATCH(B2860,Data_Orders!$A$2:$A$4727,0)),"")</f>
        <v>Retail</v>
      </c>
      <c r="L2860" s="4" t="str">
        <f aca="false">IFERROR(INDEX(Data_Orders!$D$2:$D$4727,MATCH(B2860,Data_Orders!$A$2:$A$4727,0)),"")</f>
        <v>Leicester</v>
      </c>
    </row>
    <row r="2861" customFormat="false" ht="15" hidden="false" customHeight="false" outlineLevel="0" collapsed="false">
      <c r="A2861" s="4" t="s">
        <v>8677</v>
      </c>
      <c r="B2861" s="4" t="s">
        <v>2040</v>
      </c>
      <c r="C2861" s="4" t="s">
        <v>1061</v>
      </c>
      <c r="D2861" s="4" t="n">
        <v>2</v>
      </c>
      <c r="E2861" s="4" t="n">
        <v>145.57</v>
      </c>
      <c r="F2861" s="4" t="n">
        <v>291.14</v>
      </c>
      <c r="G2861" s="4" t="n">
        <f aca="false">INDEX(Data_Products!$D$2:$D$33,MATCH(C2861,Data_Products!$A$2:$A$33,0))</f>
        <v>119.29</v>
      </c>
      <c r="H2861" s="4" t="str">
        <f aca="false">INDEX(Data_Products!$C$2:$C$33,MATCH(C2861,Data_Products!$A$2:$A$33,0))</f>
        <v>Plumbing &amp; Drainage</v>
      </c>
      <c r="I2861" s="10" t="n">
        <f aca="false">D2861*(E2861-G2861)</f>
        <v>52.56</v>
      </c>
      <c r="J2861" s="11" t="n">
        <f aca="false">IFERROR(I2861/F2861,0)</f>
        <v>0.180531702960775</v>
      </c>
      <c r="K2861" s="4" t="str">
        <f aca="false">IFERROR(INDEX(Data_Orders!$F$2:$F$4727,MATCH(B2861,Data_Orders!$A$2:$A$4727,0)),"")</f>
        <v>Retail</v>
      </c>
      <c r="L2861" s="4" t="str">
        <f aca="false">IFERROR(INDEX(Data_Orders!$D$2:$D$4727,MATCH(B2861,Data_Orders!$A$2:$A$4727,0)),"")</f>
        <v>Leicester</v>
      </c>
    </row>
    <row r="2862" customFormat="false" ht="15" hidden="false" customHeight="false" outlineLevel="0" collapsed="false">
      <c r="A2862" s="4" t="s">
        <v>8678</v>
      </c>
      <c r="B2862" s="4" t="s">
        <v>2040</v>
      </c>
      <c r="C2862" s="4" t="s">
        <v>1064</v>
      </c>
      <c r="D2862" s="4" t="n">
        <v>9</v>
      </c>
      <c r="E2862" s="4" t="n">
        <v>97.63</v>
      </c>
      <c r="F2862" s="4" t="n">
        <v>878.67</v>
      </c>
      <c r="G2862" s="4" t="n">
        <f aca="false">INDEX(Data_Products!$D$2:$D$33,MATCH(C2862,Data_Products!$A$2:$A$33,0))</f>
        <v>65.21</v>
      </c>
      <c r="H2862" s="4" t="str">
        <f aca="false">INDEX(Data_Products!$C$2:$C$33,MATCH(C2862,Data_Products!$A$2:$A$33,0))</f>
        <v>Plumbing &amp; Drainage</v>
      </c>
      <c r="I2862" s="10" t="n">
        <f aca="false">D2862*(E2862-G2862)</f>
        <v>291.78</v>
      </c>
      <c r="J2862" s="11" t="n">
        <f aca="false">IFERROR(I2862/F2862,0)</f>
        <v>0.332070060432244</v>
      </c>
      <c r="K2862" s="4" t="str">
        <f aca="false">IFERROR(INDEX(Data_Orders!$F$2:$F$4727,MATCH(B2862,Data_Orders!$A$2:$A$4727,0)),"")</f>
        <v>Retail</v>
      </c>
      <c r="L2862" s="4" t="str">
        <f aca="false">IFERROR(INDEX(Data_Orders!$D$2:$D$4727,MATCH(B2862,Data_Orders!$A$2:$A$4727,0)),"")</f>
        <v>Leicester</v>
      </c>
    </row>
    <row r="2863" customFormat="false" ht="15" hidden="false" customHeight="false" outlineLevel="0" collapsed="false">
      <c r="A2863" s="4" t="s">
        <v>8679</v>
      </c>
      <c r="B2863" s="4" t="s">
        <v>2040</v>
      </c>
      <c r="C2863" s="4" t="s">
        <v>1066</v>
      </c>
      <c r="D2863" s="4" t="n">
        <v>3</v>
      </c>
      <c r="E2863" s="4" t="n">
        <v>209.69</v>
      </c>
      <c r="F2863" s="4" t="n">
        <v>629.07</v>
      </c>
      <c r="G2863" s="4" t="n">
        <f aca="false">INDEX(Data_Products!$D$2:$D$33,MATCH(C2863,Data_Products!$A$2:$A$33,0))</f>
        <v>144.38</v>
      </c>
      <c r="H2863" s="4" t="str">
        <f aca="false">INDEX(Data_Products!$C$2:$C$33,MATCH(C2863,Data_Products!$A$2:$A$33,0))</f>
        <v>Plumbing &amp; Drainage</v>
      </c>
      <c r="I2863" s="10" t="n">
        <f aca="false">D2863*(E2863-G2863)</f>
        <v>195.93</v>
      </c>
      <c r="J2863" s="11" t="n">
        <f aca="false">IFERROR(I2863/F2863,0)</f>
        <v>0.311459773952024</v>
      </c>
      <c r="K2863" s="4" t="str">
        <f aca="false">IFERROR(INDEX(Data_Orders!$F$2:$F$4727,MATCH(B2863,Data_Orders!$A$2:$A$4727,0)),"")</f>
        <v>Retail</v>
      </c>
      <c r="L2863" s="4" t="str">
        <f aca="false">IFERROR(INDEX(Data_Orders!$D$2:$D$4727,MATCH(B2863,Data_Orders!$A$2:$A$4727,0)),"")</f>
        <v>Leicester</v>
      </c>
    </row>
    <row r="2864" customFormat="false" ht="15" hidden="false" customHeight="false" outlineLevel="0" collapsed="false">
      <c r="A2864" s="4" t="s">
        <v>8680</v>
      </c>
      <c r="B2864" s="4" t="s">
        <v>2041</v>
      </c>
      <c r="C2864" s="4" t="s">
        <v>1055</v>
      </c>
      <c r="D2864" s="4" t="n">
        <v>19</v>
      </c>
      <c r="E2864" s="4" t="n">
        <v>205.03</v>
      </c>
      <c r="F2864" s="4" t="n">
        <v>3895.57</v>
      </c>
      <c r="G2864" s="4" t="n">
        <f aca="false">INDEX(Data_Products!$D$2:$D$33,MATCH(C2864,Data_Products!$A$2:$A$33,0))</f>
        <v>138.6</v>
      </c>
      <c r="H2864" s="4" t="str">
        <f aca="false">INDEX(Data_Products!$C$2:$C$33,MATCH(C2864,Data_Products!$A$2:$A$33,0))</f>
        <v>Roofing</v>
      </c>
      <c r="I2864" s="10" t="n">
        <f aca="false">D2864*(E2864-G2864)</f>
        <v>1262.17</v>
      </c>
      <c r="J2864" s="11" t="n">
        <f aca="false">IFERROR(I2864/F2864,0)</f>
        <v>0.324001365653807</v>
      </c>
      <c r="K2864" s="4" t="str">
        <f aca="false">IFERROR(INDEX(Data_Orders!$F$2:$F$4727,MATCH(B2864,Data_Orders!$A$2:$A$4727,0)),"")</f>
        <v>Retail</v>
      </c>
      <c r="L2864" s="4" t="str">
        <f aca="false">IFERROR(INDEX(Data_Orders!$D$2:$D$4727,MATCH(B2864,Data_Orders!$A$2:$A$4727,0)),"")</f>
        <v>Leicester</v>
      </c>
    </row>
    <row r="2865" customFormat="false" ht="15" hidden="false" customHeight="false" outlineLevel="0" collapsed="false">
      <c r="A2865" s="4" t="s">
        <v>8681</v>
      </c>
      <c r="B2865" s="4" t="s">
        <v>2042</v>
      </c>
      <c r="C2865" s="4" t="s">
        <v>1017</v>
      </c>
      <c r="D2865" s="4" t="n">
        <v>15</v>
      </c>
      <c r="E2865" s="4" t="n">
        <v>49.15</v>
      </c>
      <c r="F2865" s="4" t="n">
        <v>737.25</v>
      </c>
      <c r="G2865" s="4" t="n">
        <f aca="false">INDEX(Data_Products!$D$2:$D$33,MATCH(C2865,Data_Products!$A$2:$A$33,0))</f>
        <v>31.44</v>
      </c>
      <c r="H2865" s="4" t="str">
        <f aca="false">INDEX(Data_Products!$C$2:$C$33,MATCH(C2865,Data_Products!$A$2:$A$33,0))</f>
        <v>Timber</v>
      </c>
      <c r="I2865" s="10" t="n">
        <f aca="false">D2865*(E2865-G2865)</f>
        <v>265.65</v>
      </c>
      <c r="J2865" s="11" t="n">
        <f aca="false">IFERROR(I2865/F2865,0)</f>
        <v>0.360325534079349</v>
      </c>
      <c r="K2865" s="4" t="str">
        <f aca="false">IFERROR(INDEX(Data_Orders!$F$2:$F$4727,MATCH(B2865,Data_Orders!$A$2:$A$4727,0)),"")</f>
        <v>Retail</v>
      </c>
      <c r="L2865" s="4" t="str">
        <f aca="false">IFERROR(INDEX(Data_Orders!$D$2:$D$4727,MATCH(B2865,Data_Orders!$A$2:$A$4727,0)),"")</f>
        <v>Leicester</v>
      </c>
    </row>
    <row r="2866" customFormat="false" ht="15" hidden="false" customHeight="false" outlineLevel="0" collapsed="false">
      <c r="A2866" s="4" t="s">
        <v>8682</v>
      </c>
      <c r="B2866" s="4" t="s">
        <v>2043</v>
      </c>
      <c r="C2866" s="4" t="s">
        <v>1017</v>
      </c>
      <c r="D2866" s="4" t="n">
        <v>5</v>
      </c>
      <c r="E2866" s="4" t="n">
        <v>49.15</v>
      </c>
      <c r="F2866" s="4" t="n">
        <v>245.75</v>
      </c>
      <c r="G2866" s="4" t="n">
        <f aca="false">INDEX(Data_Products!$D$2:$D$33,MATCH(C2866,Data_Products!$A$2:$A$33,0))</f>
        <v>31.44</v>
      </c>
      <c r="H2866" s="4" t="str">
        <f aca="false">INDEX(Data_Products!$C$2:$C$33,MATCH(C2866,Data_Products!$A$2:$A$33,0))</f>
        <v>Timber</v>
      </c>
      <c r="I2866" s="10" t="n">
        <f aca="false">D2866*(E2866-G2866)</f>
        <v>88.55</v>
      </c>
      <c r="J2866" s="11" t="n">
        <f aca="false">IFERROR(I2866/F2866,0)</f>
        <v>0.360325534079349</v>
      </c>
      <c r="K2866" s="4" t="str">
        <f aca="false">IFERROR(INDEX(Data_Orders!$F$2:$F$4727,MATCH(B2866,Data_Orders!$A$2:$A$4727,0)),"")</f>
        <v>Retail</v>
      </c>
      <c r="L2866" s="4" t="str">
        <f aca="false">IFERROR(INDEX(Data_Orders!$D$2:$D$4727,MATCH(B2866,Data_Orders!$A$2:$A$4727,0)),"")</f>
        <v>Leicester</v>
      </c>
    </row>
    <row r="2867" customFormat="false" ht="15" hidden="false" customHeight="false" outlineLevel="0" collapsed="false">
      <c r="A2867" s="4" t="s">
        <v>8683</v>
      </c>
      <c r="B2867" s="4" t="s">
        <v>2044</v>
      </c>
      <c r="C2867" s="4" t="s">
        <v>1075</v>
      </c>
      <c r="D2867" s="4" t="n">
        <v>13</v>
      </c>
      <c r="E2867" s="4" t="n">
        <v>98.61</v>
      </c>
      <c r="F2867" s="4" t="n">
        <v>1281.93</v>
      </c>
      <c r="G2867" s="4" t="n">
        <f aca="false">INDEX(Data_Products!$D$2:$D$33,MATCH(C2867,Data_Products!$A$2:$A$33,0))</f>
        <v>74.84</v>
      </c>
      <c r="H2867" s="4" t="str">
        <f aca="false">INDEX(Data_Products!$C$2:$C$33,MATCH(C2867,Data_Products!$A$2:$A$33,0))</f>
        <v>Landscaping</v>
      </c>
      <c r="I2867" s="10" t="n">
        <f aca="false">D2867*(E2867-G2867)</f>
        <v>309.01</v>
      </c>
      <c r="J2867" s="11" t="n">
        <f aca="false">IFERROR(I2867/F2867,0)</f>
        <v>0.24105060338708</v>
      </c>
      <c r="K2867" s="4" t="str">
        <f aca="false">IFERROR(INDEX(Data_Orders!$F$2:$F$4727,MATCH(B2867,Data_Orders!$A$2:$A$4727,0)),"")</f>
        <v>Contractor</v>
      </c>
      <c r="L2867" s="4" t="str">
        <f aca="false">IFERROR(INDEX(Data_Orders!$D$2:$D$4727,MATCH(B2867,Data_Orders!$A$2:$A$4727,0)),"")</f>
        <v>Rugby</v>
      </c>
    </row>
    <row r="2868" customFormat="false" ht="15" hidden="false" customHeight="false" outlineLevel="0" collapsed="false">
      <c r="A2868" s="4" t="s">
        <v>8684</v>
      </c>
      <c r="B2868" s="4" t="s">
        <v>2044</v>
      </c>
      <c r="C2868" s="4" t="s">
        <v>1068</v>
      </c>
      <c r="D2868" s="4" t="n">
        <v>4</v>
      </c>
      <c r="E2868" s="4" t="n">
        <v>86.28</v>
      </c>
      <c r="F2868" s="4" t="n">
        <v>345.12</v>
      </c>
      <c r="G2868" s="4" t="n">
        <f aca="false">INDEX(Data_Products!$D$2:$D$33,MATCH(C2868,Data_Products!$A$2:$A$33,0))</f>
        <v>68.55</v>
      </c>
      <c r="H2868" s="4" t="str">
        <f aca="false">INDEX(Data_Products!$C$2:$C$33,MATCH(C2868,Data_Products!$A$2:$A$33,0))</f>
        <v>Plumbing &amp; Drainage</v>
      </c>
      <c r="I2868" s="10" t="n">
        <f aca="false">D2868*(E2868-G2868)</f>
        <v>70.92</v>
      </c>
      <c r="J2868" s="11" t="n">
        <f aca="false">IFERROR(I2868/F2868,0)</f>
        <v>0.205493741307371</v>
      </c>
      <c r="K2868" s="4" t="str">
        <f aca="false">IFERROR(INDEX(Data_Orders!$F$2:$F$4727,MATCH(B2868,Data_Orders!$A$2:$A$4727,0)),"")</f>
        <v>Contractor</v>
      </c>
      <c r="L2868" s="4" t="str">
        <f aca="false">IFERROR(INDEX(Data_Orders!$D$2:$D$4727,MATCH(B2868,Data_Orders!$A$2:$A$4727,0)),"")</f>
        <v>Rugby</v>
      </c>
    </row>
    <row r="2869" customFormat="false" ht="15" hidden="false" customHeight="false" outlineLevel="0" collapsed="false">
      <c r="A2869" s="4" t="s">
        <v>8685</v>
      </c>
      <c r="B2869" s="4" t="s">
        <v>2044</v>
      </c>
      <c r="C2869" s="4" t="s">
        <v>1024</v>
      </c>
      <c r="D2869" s="4" t="n">
        <v>16</v>
      </c>
      <c r="E2869" s="4" t="n">
        <v>137.14</v>
      </c>
      <c r="F2869" s="4" t="n">
        <v>2194.24</v>
      </c>
      <c r="G2869" s="4" t="n">
        <f aca="false">INDEX(Data_Products!$D$2:$D$33,MATCH(C2869,Data_Products!$A$2:$A$33,0))</f>
        <v>99.99</v>
      </c>
      <c r="H2869" s="4" t="str">
        <f aca="false">INDEX(Data_Products!$C$2:$C$33,MATCH(C2869,Data_Products!$A$2:$A$33,0))</f>
        <v>Cement &amp; Aggregates</v>
      </c>
      <c r="I2869" s="10" t="n">
        <f aca="false">D2869*(E2869-G2869)</f>
        <v>594.4</v>
      </c>
      <c r="J2869" s="11" t="n">
        <f aca="false">IFERROR(I2869/F2869,0)</f>
        <v>0.270891060230421</v>
      </c>
      <c r="K2869" s="4" t="str">
        <f aca="false">IFERROR(INDEX(Data_Orders!$F$2:$F$4727,MATCH(B2869,Data_Orders!$A$2:$A$4727,0)),"")</f>
        <v>Contractor</v>
      </c>
      <c r="L2869" s="4" t="str">
        <f aca="false">IFERROR(INDEX(Data_Orders!$D$2:$D$4727,MATCH(B2869,Data_Orders!$A$2:$A$4727,0)),"")</f>
        <v>Rugby</v>
      </c>
    </row>
    <row r="2870" customFormat="false" ht="15" hidden="false" customHeight="false" outlineLevel="0" collapsed="false">
      <c r="A2870" s="4" t="s">
        <v>8686</v>
      </c>
      <c r="B2870" s="4" t="s">
        <v>2045</v>
      </c>
      <c r="C2870" s="4" t="s">
        <v>1039</v>
      </c>
      <c r="D2870" s="4" t="n">
        <v>3</v>
      </c>
      <c r="E2870" s="4" t="n">
        <v>160.41</v>
      </c>
      <c r="F2870" s="4" t="n">
        <v>481.23</v>
      </c>
      <c r="G2870" s="4" t="n">
        <f aca="false">INDEX(Data_Products!$D$2:$D$33,MATCH(C2870,Data_Products!$A$2:$A$33,0))</f>
        <v>99.74</v>
      </c>
      <c r="H2870" s="4" t="str">
        <f aca="false">INDEX(Data_Products!$C$2:$C$33,MATCH(C2870,Data_Products!$A$2:$A$33,0))</f>
        <v>Insulation</v>
      </c>
      <c r="I2870" s="10" t="n">
        <f aca="false">D2870*(E2870-G2870)</f>
        <v>182.01</v>
      </c>
      <c r="J2870" s="11" t="n">
        <f aca="false">IFERROR(I2870/F2870,0)</f>
        <v>0.378218315566361</v>
      </c>
      <c r="K2870" s="4" t="str">
        <f aca="false">IFERROR(INDEX(Data_Orders!$F$2:$F$4727,MATCH(B2870,Data_Orders!$A$2:$A$4727,0)),"")</f>
        <v>Contractor</v>
      </c>
      <c r="L2870" s="4" t="str">
        <f aca="false">IFERROR(INDEX(Data_Orders!$D$2:$D$4727,MATCH(B2870,Data_Orders!$A$2:$A$4727,0)),"")</f>
        <v>Rugby</v>
      </c>
    </row>
    <row r="2871" customFormat="false" ht="15" hidden="false" customHeight="false" outlineLevel="0" collapsed="false">
      <c r="A2871" s="4" t="s">
        <v>8687</v>
      </c>
      <c r="B2871" s="4" t="s">
        <v>2046</v>
      </c>
      <c r="C2871" s="4" t="s">
        <v>1024</v>
      </c>
      <c r="D2871" s="4" t="n">
        <v>14</v>
      </c>
      <c r="E2871" s="4" t="n">
        <v>137.14</v>
      </c>
      <c r="F2871" s="4" t="n">
        <v>1919.96</v>
      </c>
      <c r="G2871" s="4" t="n">
        <f aca="false">INDEX(Data_Products!$D$2:$D$33,MATCH(C2871,Data_Products!$A$2:$A$33,0))</f>
        <v>99.99</v>
      </c>
      <c r="H2871" s="4" t="str">
        <f aca="false">INDEX(Data_Products!$C$2:$C$33,MATCH(C2871,Data_Products!$A$2:$A$33,0))</f>
        <v>Cement &amp; Aggregates</v>
      </c>
      <c r="I2871" s="10" t="n">
        <f aca="false">D2871*(E2871-G2871)</f>
        <v>520.1</v>
      </c>
      <c r="J2871" s="11" t="n">
        <f aca="false">IFERROR(I2871/F2871,0)</f>
        <v>0.270891060230421</v>
      </c>
      <c r="K2871" s="4" t="str">
        <f aca="false">IFERROR(INDEX(Data_Orders!$F$2:$F$4727,MATCH(B2871,Data_Orders!$A$2:$A$4727,0)),"")</f>
        <v>Contractor</v>
      </c>
      <c r="L2871" s="4" t="str">
        <f aca="false">IFERROR(INDEX(Data_Orders!$D$2:$D$4727,MATCH(B2871,Data_Orders!$A$2:$A$4727,0)),"")</f>
        <v>Rugby</v>
      </c>
    </row>
    <row r="2872" customFormat="false" ht="15" hidden="false" customHeight="false" outlineLevel="0" collapsed="false">
      <c r="A2872" s="4" t="s">
        <v>8688</v>
      </c>
      <c r="B2872" s="4" t="s">
        <v>2047</v>
      </c>
      <c r="C2872" s="4" t="s">
        <v>1055</v>
      </c>
      <c r="D2872" s="4" t="n">
        <v>6</v>
      </c>
      <c r="E2872" s="4" t="n">
        <v>205.03</v>
      </c>
      <c r="F2872" s="4" t="n">
        <v>1230.18</v>
      </c>
      <c r="G2872" s="4" t="n">
        <f aca="false">INDEX(Data_Products!$D$2:$D$33,MATCH(C2872,Data_Products!$A$2:$A$33,0))</f>
        <v>138.6</v>
      </c>
      <c r="H2872" s="4" t="str">
        <f aca="false">INDEX(Data_Products!$C$2:$C$33,MATCH(C2872,Data_Products!$A$2:$A$33,0))</f>
        <v>Roofing</v>
      </c>
      <c r="I2872" s="10" t="n">
        <f aca="false">D2872*(E2872-G2872)</f>
        <v>398.58</v>
      </c>
      <c r="J2872" s="11" t="n">
        <f aca="false">IFERROR(I2872/F2872,0)</f>
        <v>0.324001365653807</v>
      </c>
      <c r="K2872" s="4" t="str">
        <f aca="false">IFERROR(INDEX(Data_Orders!$F$2:$F$4727,MATCH(B2872,Data_Orders!$A$2:$A$4727,0)),"")</f>
        <v>Contractor</v>
      </c>
      <c r="L2872" s="4" t="str">
        <f aca="false">IFERROR(INDEX(Data_Orders!$D$2:$D$4727,MATCH(B2872,Data_Orders!$A$2:$A$4727,0)),"")</f>
        <v>Rugby</v>
      </c>
    </row>
    <row r="2873" customFormat="false" ht="15" hidden="false" customHeight="false" outlineLevel="0" collapsed="false">
      <c r="A2873" s="4" t="s">
        <v>8689</v>
      </c>
      <c r="B2873" s="4" t="s">
        <v>2047</v>
      </c>
      <c r="C2873" s="4" t="s">
        <v>1075</v>
      </c>
      <c r="D2873" s="4" t="n">
        <v>6</v>
      </c>
      <c r="E2873" s="4" t="n">
        <v>98.61</v>
      </c>
      <c r="F2873" s="4" t="n">
        <v>591.66</v>
      </c>
      <c r="G2873" s="4" t="n">
        <f aca="false">INDEX(Data_Products!$D$2:$D$33,MATCH(C2873,Data_Products!$A$2:$A$33,0))</f>
        <v>74.84</v>
      </c>
      <c r="H2873" s="4" t="str">
        <f aca="false">INDEX(Data_Products!$C$2:$C$33,MATCH(C2873,Data_Products!$A$2:$A$33,0))</f>
        <v>Landscaping</v>
      </c>
      <c r="I2873" s="10" t="n">
        <f aca="false">D2873*(E2873-G2873)</f>
        <v>142.62</v>
      </c>
      <c r="J2873" s="11" t="n">
        <f aca="false">IFERROR(I2873/F2873,0)</f>
        <v>0.24105060338708</v>
      </c>
      <c r="K2873" s="4" t="str">
        <f aca="false">IFERROR(INDEX(Data_Orders!$F$2:$F$4727,MATCH(B2873,Data_Orders!$A$2:$A$4727,0)),"")</f>
        <v>Contractor</v>
      </c>
      <c r="L2873" s="4" t="str">
        <f aca="false">IFERROR(INDEX(Data_Orders!$D$2:$D$4727,MATCH(B2873,Data_Orders!$A$2:$A$4727,0)),"")</f>
        <v>Rugby</v>
      </c>
    </row>
    <row r="2874" customFormat="false" ht="15" hidden="false" customHeight="false" outlineLevel="0" collapsed="false">
      <c r="A2874" s="4" t="s">
        <v>8690</v>
      </c>
      <c r="B2874" s="4" t="s">
        <v>2047</v>
      </c>
      <c r="C2874" s="4" t="s">
        <v>1041</v>
      </c>
      <c r="D2874" s="4" t="n">
        <v>10</v>
      </c>
      <c r="E2874" s="4" t="n">
        <v>242.75</v>
      </c>
      <c r="F2874" s="4" t="n">
        <v>2427.5</v>
      </c>
      <c r="G2874" s="4" t="n">
        <f aca="false">INDEX(Data_Products!$D$2:$D$33,MATCH(C2874,Data_Products!$A$2:$A$33,0))</f>
        <v>142.94</v>
      </c>
      <c r="H2874" s="4" t="str">
        <f aca="false">INDEX(Data_Products!$C$2:$C$33,MATCH(C2874,Data_Products!$A$2:$A$33,0))</f>
        <v>Tools &amp; Fixings</v>
      </c>
      <c r="I2874" s="10" t="n">
        <f aca="false">D2874*(E2874-G2874)</f>
        <v>998.1</v>
      </c>
      <c r="J2874" s="11" t="n">
        <f aca="false">IFERROR(I2874/F2874,0)</f>
        <v>0.411163748712667</v>
      </c>
      <c r="K2874" s="4" t="str">
        <f aca="false">IFERROR(INDEX(Data_Orders!$F$2:$F$4727,MATCH(B2874,Data_Orders!$A$2:$A$4727,0)),"")</f>
        <v>Contractor</v>
      </c>
      <c r="L2874" s="4" t="str">
        <f aca="false">IFERROR(INDEX(Data_Orders!$D$2:$D$4727,MATCH(B2874,Data_Orders!$A$2:$A$4727,0)),"")</f>
        <v>Rugby</v>
      </c>
    </row>
    <row r="2875" customFormat="false" ht="15" hidden="false" customHeight="false" outlineLevel="0" collapsed="false">
      <c r="A2875" s="4" t="s">
        <v>8691</v>
      </c>
      <c r="B2875" s="4" t="s">
        <v>2048</v>
      </c>
      <c r="C2875" s="4" t="s">
        <v>1057</v>
      </c>
      <c r="D2875" s="4" t="n">
        <v>20</v>
      </c>
      <c r="E2875" s="4" t="n">
        <v>176.81</v>
      </c>
      <c r="F2875" s="4" t="n">
        <v>3536.2</v>
      </c>
      <c r="G2875" s="4" t="n">
        <f aca="false">INDEX(Data_Products!$D$2:$D$33,MATCH(C2875,Data_Products!$A$2:$A$33,0))</f>
        <v>129.57</v>
      </c>
      <c r="H2875" s="4" t="str">
        <f aca="false">INDEX(Data_Products!$C$2:$C$33,MATCH(C2875,Data_Products!$A$2:$A$33,0))</f>
        <v>Roofing</v>
      </c>
      <c r="I2875" s="10" t="n">
        <f aca="false">D2875*(E2875-G2875)</f>
        <v>944.8</v>
      </c>
      <c r="J2875" s="11" t="n">
        <f aca="false">IFERROR(I2875/F2875,0)</f>
        <v>0.267179458175443</v>
      </c>
      <c r="K2875" s="4" t="str">
        <f aca="false">IFERROR(INDEX(Data_Orders!$F$2:$F$4727,MATCH(B2875,Data_Orders!$A$2:$A$4727,0)),"")</f>
        <v>Contractor</v>
      </c>
      <c r="L2875" s="4" t="str">
        <f aca="false">IFERROR(INDEX(Data_Orders!$D$2:$D$4727,MATCH(B2875,Data_Orders!$A$2:$A$4727,0)),"")</f>
        <v>Rugby</v>
      </c>
    </row>
    <row r="2876" customFormat="false" ht="15" hidden="false" customHeight="false" outlineLevel="0" collapsed="false">
      <c r="A2876" s="4" t="s">
        <v>8692</v>
      </c>
      <c r="B2876" s="4" t="s">
        <v>2048</v>
      </c>
      <c r="C2876" s="4" t="s">
        <v>1050</v>
      </c>
      <c r="D2876" s="4" t="n">
        <v>2</v>
      </c>
      <c r="E2876" s="4" t="n">
        <v>238.63</v>
      </c>
      <c r="F2876" s="4" t="n">
        <v>477.26</v>
      </c>
      <c r="G2876" s="4" t="n">
        <f aca="false">INDEX(Data_Products!$D$2:$D$33,MATCH(C2876,Data_Products!$A$2:$A$33,0))</f>
        <v>148.91</v>
      </c>
      <c r="H2876" s="4" t="str">
        <f aca="false">INDEX(Data_Products!$C$2:$C$33,MATCH(C2876,Data_Products!$A$2:$A$33,0))</f>
        <v>Tools &amp; Fixings</v>
      </c>
      <c r="I2876" s="10" t="n">
        <f aca="false">D2876*(E2876-G2876)</f>
        <v>179.44</v>
      </c>
      <c r="J2876" s="11" t="n">
        <f aca="false">IFERROR(I2876/F2876,0)</f>
        <v>0.375979549930855</v>
      </c>
      <c r="K2876" s="4" t="str">
        <f aca="false">IFERROR(INDEX(Data_Orders!$F$2:$F$4727,MATCH(B2876,Data_Orders!$A$2:$A$4727,0)),"")</f>
        <v>Contractor</v>
      </c>
      <c r="L2876" s="4" t="str">
        <f aca="false">IFERROR(INDEX(Data_Orders!$D$2:$D$4727,MATCH(B2876,Data_Orders!$A$2:$A$4727,0)),"")</f>
        <v>Rugby</v>
      </c>
    </row>
    <row r="2877" customFormat="false" ht="15" hidden="false" customHeight="false" outlineLevel="0" collapsed="false">
      <c r="A2877" s="4" t="s">
        <v>8693</v>
      </c>
      <c r="B2877" s="4" t="s">
        <v>2049</v>
      </c>
      <c r="C2877" s="4" t="s">
        <v>1035</v>
      </c>
      <c r="D2877" s="4" t="n">
        <v>20</v>
      </c>
      <c r="E2877" s="4" t="n">
        <v>165.07</v>
      </c>
      <c r="F2877" s="4" t="n">
        <v>3301.4</v>
      </c>
      <c r="G2877" s="4" t="n">
        <f aca="false">INDEX(Data_Products!$D$2:$D$33,MATCH(C2877,Data_Products!$A$2:$A$33,0))</f>
        <v>134.65</v>
      </c>
      <c r="H2877" s="4" t="str">
        <f aca="false">INDEX(Data_Products!$C$2:$C$33,MATCH(C2877,Data_Products!$A$2:$A$33,0))</f>
        <v>Insulation</v>
      </c>
      <c r="I2877" s="10" t="n">
        <f aca="false">D2877*(E2877-G2877)</f>
        <v>608.4</v>
      </c>
      <c r="J2877" s="11" t="n">
        <f aca="false">IFERROR(I2877/F2877,0)</f>
        <v>0.184285454655601</v>
      </c>
      <c r="K2877" s="4" t="str">
        <f aca="false">IFERROR(INDEX(Data_Orders!$F$2:$F$4727,MATCH(B2877,Data_Orders!$A$2:$A$4727,0)),"")</f>
        <v>Contractor</v>
      </c>
      <c r="L2877" s="4" t="str">
        <f aca="false">IFERROR(INDEX(Data_Orders!$D$2:$D$4727,MATCH(B2877,Data_Orders!$A$2:$A$4727,0)),"")</f>
        <v>Rugby</v>
      </c>
    </row>
    <row r="2878" customFormat="false" ht="15" hidden="false" customHeight="false" outlineLevel="0" collapsed="false">
      <c r="A2878" s="4" t="s">
        <v>8694</v>
      </c>
      <c r="B2878" s="4" t="s">
        <v>2049</v>
      </c>
      <c r="C2878" s="4" t="s">
        <v>1044</v>
      </c>
      <c r="D2878" s="4" t="n">
        <v>18</v>
      </c>
      <c r="E2878" s="4" t="n">
        <v>190.44</v>
      </c>
      <c r="F2878" s="4" t="n">
        <v>3427.92</v>
      </c>
      <c r="G2878" s="4" t="n">
        <f aca="false">INDEX(Data_Products!$D$2:$D$33,MATCH(C2878,Data_Products!$A$2:$A$33,0))</f>
        <v>115.48</v>
      </c>
      <c r="H2878" s="4" t="str">
        <f aca="false">INDEX(Data_Products!$C$2:$C$33,MATCH(C2878,Data_Products!$A$2:$A$33,0))</f>
        <v>Tools &amp; Fixings</v>
      </c>
      <c r="I2878" s="10" t="n">
        <f aca="false">D2878*(E2878-G2878)</f>
        <v>1349.28</v>
      </c>
      <c r="J2878" s="11" t="n">
        <f aca="false">IFERROR(I2878/F2878,0)</f>
        <v>0.393614786809494</v>
      </c>
      <c r="K2878" s="4" t="str">
        <f aca="false">IFERROR(INDEX(Data_Orders!$F$2:$F$4727,MATCH(B2878,Data_Orders!$A$2:$A$4727,0)),"")</f>
        <v>Contractor</v>
      </c>
      <c r="L2878" s="4" t="str">
        <f aca="false">IFERROR(INDEX(Data_Orders!$D$2:$D$4727,MATCH(B2878,Data_Orders!$A$2:$A$4727,0)),"")</f>
        <v>Rugby</v>
      </c>
    </row>
    <row r="2879" customFormat="false" ht="15" hidden="false" customHeight="false" outlineLevel="0" collapsed="false">
      <c r="A2879" s="4" t="s">
        <v>8695</v>
      </c>
      <c r="B2879" s="4" t="s">
        <v>2049</v>
      </c>
      <c r="C2879" s="4" t="s">
        <v>1052</v>
      </c>
      <c r="D2879" s="4" t="n">
        <v>1</v>
      </c>
      <c r="E2879" s="4" t="n">
        <v>205.71</v>
      </c>
      <c r="F2879" s="4" t="n">
        <v>205.71</v>
      </c>
      <c r="G2879" s="4" t="n">
        <f aca="false">INDEX(Data_Products!$D$2:$D$33,MATCH(C2879,Data_Products!$A$2:$A$33,0))</f>
        <v>152.29</v>
      </c>
      <c r="H2879" s="4" t="str">
        <f aca="false">INDEX(Data_Products!$C$2:$C$33,MATCH(C2879,Data_Products!$A$2:$A$33,0))</f>
        <v>Roofing</v>
      </c>
      <c r="I2879" s="10" t="n">
        <f aca="false">D2879*(E2879-G2879)</f>
        <v>53.42</v>
      </c>
      <c r="J2879" s="11" t="n">
        <f aca="false">IFERROR(I2879/F2879,0)</f>
        <v>0.259685965679841</v>
      </c>
      <c r="K2879" s="4" t="str">
        <f aca="false">IFERROR(INDEX(Data_Orders!$F$2:$F$4727,MATCH(B2879,Data_Orders!$A$2:$A$4727,0)),"")</f>
        <v>Contractor</v>
      </c>
      <c r="L2879" s="4" t="str">
        <f aca="false">IFERROR(INDEX(Data_Orders!$D$2:$D$4727,MATCH(B2879,Data_Orders!$A$2:$A$4727,0)),"")</f>
        <v>Rugby</v>
      </c>
    </row>
    <row r="2880" customFormat="false" ht="15" hidden="false" customHeight="false" outlineLevel="0" collapsed="false">
      <c r="A2880" s="4" t="s">
        <v>8696</v>
      </c>
      <c r="B2880" s="4" t="s">
        <v>2050</v>
      </c>
      <c r="C2880" s="4" t="s">
        <v>1061</v>
      </c>
      <c r="D2880" s="4" t="n">
        <v>20</v>
      </c>
      <c r="E2880" s="4" t="n">
        <v>145.57</v>
      </c>
      <c r="F2880" s="4" t="n">
        <v>2911.4</v>
      </c>
      <c r="G2880" s="4" t="n">
        <f aca="false">INDEX(Data_Products!$D$2:$D$33,MATCH(C2880,Data_Products!$A$2:$A$33,0))</f>
        <v>119.29</v>
      </c>
      <c r="H2880" s="4" t="str">
        <f aca="false">INDEX(Data_Products!$C$2:$C$33,MATCH(C2880,Data_Products!$A$2:$A$33,0))</f>
        <v>Plumbing &amp; Drainage</v>
      </c>
      <c r="I2880" s="10" t="n">
        <f aca="false">D2880*(E2880-G2880)</f>
        <v>525.6</v>
      </c>
      <c r="J2880" s="11" t="n">
        <f aca="false">IFERROR(I2880/F2880,0)</f>
        <v>0.180531702960775</v>
      </c>
      <c r="K2880" s="4" t="str">
        <f aca="false">IFERROR(INDEX(Data_Orders!$F$2:$F$4727,MATCH(B2880,Data_Orders!$A$2:$A$4727,0)),"")</f>
        <v>Contractor</v>
      </c>
      <c r="L2880" s="4" t="str">
        <f aca="false">IFERROR(INDEX(Data_Orders!$D$2:$D$4727,MATCH(B2880,Data_Orders!$A$2:$A$4727,0)),"")</f>
        <v>Rugby</v>
      </c>
    </row>
    <row r="2881" customFormat="false" ht="15" hidden="false" customHeight="false" outlineLevel="0" collapsed="false">
      <c r="A2881" s="4" t="s">
        <v>8697</v>
      </c>
      <c r="B2881" s="4" t="s">
        <v>2050</v>
      </c>
      <c r="C2881" s="4" t="s">
        <v>1028</v>
      </c>
      <c r="D2881" s="4" t="n">
        <v>1</v>
      </c>
      <c r="E2881" s="4" t="n">
        <v>118.79</v>
      </c>
      <c r="F2881" s="4" t="n">
        <v>118.79</v>
      </c>
      <c r="G2881" s="4" t="n">
        <f aca="false">INDEX(Data_Products!$D$2:$D$33,MATCH(C2881,Data_Products!$A$2:$A$33,0))</f>
        <v>81.07</v>
      </c>
      <c r="H2881" s="4" t="str">
        <f aca="false">INDEX(Data_Products!$C$2:$C$33,MATCH(C2881,Data_Products!$A$2:$A$33,0))</f>
        <v>Cement &amp; Aggregates</v>
      </c>
      <c r="I2881" s="10" t="n">
        <f aca="false">D2881*(E2881-G2881)</f>
        <v>37.72</v>
      </c>
      <c r="J2881" s="11" t="n">
        <f aca="false">IFERROR(I2881/F2881,0)</f>
        <v>0.317535146056065</v>
      </c>
      <c r="K2881" s="4" t="str">
        <f aca="false">IFERROR(INDEX(Data_Orders!$F$2:$F$4727,MATCH(B2881,Data_Orders!$A$2:$A$4727,0)),"")</f>
        <v>Contractor</v>
      </c>
      <c r="L2881" s="4" t="str">
        <f aca="false">IFERROR(INDEX(Data_Orders!$D$2:$D$4727,MATCH(B2881,Data_Orders!$A$2:$A$4727,0)),"")</f>
        <v>Rugby</v>
      </c>
    </row>
    <row r="2882" customFormat="false" ht="15" hidden="false" customHeight="false" outlineLevel="0" collapsed="false">
      <c r="A2882" s="4" t="s">
        <v>8698</v>
      </c>
      <c r="B2882" s="4" t="s">
        <v>2050</v>
      </c>
      <c r="C2882" s="4" t="s">
        <v>1075</v>
      </c>
      <c r="D2882" s="4" t="n">
        <v>18</v>
      </c>
      <c r="E2882" s="4" t="n">
        <v>98.61</v>
      </c>
      <c r="F2882" s="4" t="n">
        <v>1774.98</v>
      </c>
      <c r="G2882" s="4" t="n">
        <f aca="false">INDEX(Data_Products!$D$2:$D$33,MATCH(C2882,Data_Products!$A$2:$A$33,0))</f>
        <v>74.84</v>
      </c>
      <c r="H2882" s="4" t="str">
        <f aca="false">INDEX(Data_Products!$C$2:$C$33,MATCH(C2882,Data_Products!$A$2:$A$33,0))</f>
        <v>Landscaping</v>
      </c>
      <c r="I2882" s="10" t="n">
        <f aca="false">D2882*(E2882-G2882)</f>
        <v>427.86</v>
      </c>
      <c r="J2882" s="11" t="n">
        <f aca="false">IFERROR(I2882/F2882,0)</f>
        <v>0.24105060338708</v>
      </c>
      <c r="K2882" s="4" t="str">
        <f aca="false">IFERROR(INDEX(Data_Orders!$F$2:$F$4727,MATCH(B2882,Data_Orders!$A$2:$A$4727,0)),"")</f>
        <v>Contractor</v>
      </c>
      <c r="L2882" s="4" t="str">
        <f aca="false">IFERROR(INDEX(Data_Orders!$D$2:$D$4727,MATCH(B2882,Data_Orders!$A$2:$A$4727,0)),"")</f>
        <v>Rugby</v>
      </c>
    </row>
    <row r="2883" customFormat="false" ht="15" hidden="false" customHeight="false" outlineLevel="0" collapsed="false">
      <c r="A2883" s="4" t="s">
        <v>8699</v>
      </c>
      <c r="B2883" s="4" t="s">
        <v>2050</v>
      </c>
      <c r="C2883" s="4" t="s">
        <v>1017</v>
      </c>
      <c r="D2883" s="4" t="n">
        <v>1</v>
      </c>
      <c r="E2883" s="4" t="n">
        <v>49.15</v>
      </c>
      <c r="F2883" s="4" t="n">
        <v>49.15</v>
      </c>
      <c r="G2883" s="4" t="n">
        <f aca="false">INDEX(Data_Products!$D$2:$D$33,MATCH(C2883,Data_Products!$A$2:$A$33,0))</f>
        <v>31.44</v>
      </c>
      <c r="H2883" s="4" t="str">
        <f aca="false">INDEX(Data_Products!$C$2:$C$33,MATCH(C2883,Data_Products!$A$2:$A$33,0))</f>
        <v>Timber</v>
      </c>
      <c r="I2883" s="10" t="n">
        <f aca="false">D2883*(E2883-G2883)</f>
        <v>17.71</v>
      </c>
      <c r="J2883" s="11" t="n">
        <f aca="false">IFERROR(I2883/F2883,0)</f>
        <v>0.360325534079349</v>
      </c>
      <c r="K2883" s="4" t="str">
        <f aca="false">IFERROR(INDEX(Data_Orders!$F$2:$F$4727,MATCH(B2883,Data_Orders!$A$2:$A$4727,0)),"")</f>
        <v>Contractor</v>
      </c>
      <c r="L2883" s="4" t="str">
        <f aca="false">IFERROR(INDEX(Data_Orders!$D$2:$D$4727,MATCH(B2883,Data_Orders!$A$2:$A$4727,0)),"")</f>
        <v>Rugby</v>
      </c>
    </row>
    <row r="2884" customFormat="false" ht="15" hidden="false" customHeight="false" outlineLevel="0" collapsed="false">
      <c r="A2884" s="4" t="s">
        <v>8700</v>
      </c>
      <c r="B2884" s="4" t="s">
        <v>2050</v>
      </c>
      <c r="C2884" s="4" t="s">
        <v>1024</v>
      </c>
      <c r="D2884" s="4" t="n">
        <v>17</v>
      </c>
      <c r="E2884" s="4" t="n">
        <v>137.14</v>
      </c>
      <c r="F2884" s="4" t="n">
        <v>2331.38</v>
      </c>
      <c r="G2884" s="4" t="n">
        <f aca="false">INDEX(Data_Products!$D$2:$D$33,MATCH(C2884,Data_Products!$A$2:$A$33,0))</f>
        <v>99.99</v>
      </c>
      <c r="H2884" s="4" t="str">
        <f aca="false">INDEX(Data_Products!$C$2:$C$33,MATCH(C2884,Data_Products!$A$2:$A$33,0))</f>
        <v>Cement &amp; Aggregates</v>
      </c>
      <c r="I2884" s="10" t="n">
        <f aca="false">D2884*(E2884-G2884)</f>
        <v>631.55</v>
      </c>
      <c r="J2884" s="11" t="n">
        <f aca="false">IFERROR(I2884/F2884,0)</f>
        <v>0.270891060230421</v>
      </c>
      <c r="K2884" s="4" t="str">
        <f aca="false">IFERROR(INDEX(Data_Orders!$F$2:$F$4727,MATCH(B2884,Data_Orders!$A$2:$A$4727,0)),"")</f>
        <v>Contractor</v>
      </c>
      <c r="L2884" s="4" t="str">
        <f aca="false">IFERROR(INDEX(Data_Orders!$D$2:$D$4727,MATCH(B2884,Data_Orders!$A$2:$A$4727,0)),"")</f>
        <v>Rugby</v>
      </c>
    </row>
    <row r="2885" customFormat="false" ht="15" hidden="false" customHeight="false" outlineLevel="0" collapsed="false">
      <c r="A2885" s="4" t="s">
        <v>8701</v>
      </c>
      <c r="B2885" s="4" t="s">
        <v>2051</v>
      </c>
      <c r="C2885" s="4" t="s">
        <v>1032</v>
      </c>
      <c r="D2885" s="4" t="n">
        <v>5</v>
      </c>
      <c r="E2885" s="4" t="n">
        <v>99.65</v>
      </c>
      <c r="F2885" s="4" t="n">
        <v>498.25</v>
      </c>
      <c r="G2885" s="4" t="n">
        <f aca="false">INDEX(Data_Products!$D$2:$D$33,MATCH(C2885,Data_Products!$A$2:$A$33,0))</f>
        <v>58.26</v>
      </c>
      <c r="H2885" s="4" t="str">
        <f aca="false">INDEX(Data_Products!$C$2:$C$33,MATCH(C2885,Data_Products!$A$2:$A$33,0))</f>
        <v>Insulation</v>
      </c>
      <c r="I2885" s="10" t="n">
        <f aca="false">D2885*(E2885-G2885)</f>
        <v>206.95</v>
      </c>
      <c r="J2885" s="11" t="n">
        <f aca="false">IFERROR(I2885/F2885,0)</f>
        <v>0.415353738083292</v>
      </c>
      <c r="K2885" s="4" t="str">
        <f aca="false">IFERROR(INDEX(Data_Orders!$F$2:$F$4727,MATCH(B2885,Data_Orders!$A$2:$A$4727,0)),"")</f>
        <v>Contractor</v>
      </c>
      <c r="L2885" s="4" t="str">
        <f aca="false">IFERROR(INDEX(Data_Orders!$D$2:$D$4727,MATCH(B2885,Data_Orders!$A$2:$A$4727,0)),"")</f>
        <v>Birmingham South</v>
      </c>
    </row>
    <row r="2886" customFormat="false" ht="15" hidden="false" customHeight="false" outlineLevel="0" collapsed="false">
      <c r="A2886" s="4" t="s">
        <v>8702</v>
      </c>
      <c r="B2886" s="4" t="s">
        <v>2052</v>
      </c>
      <c r="C2886" s="4" t="s">
        <v>1061</v>
      </c>
      <c r="D2886" s="4" t="n">
        <v>5</v>
      </c>
      <c r="E2886" s="4" t="n">
        <v>145.57</v>
      </c>
      <c r="F2886" s="4" t="n">
        <v>727.85</v>
      </c>
      <c r="G2886" s="4" t="n">
        <f aca="false">INDEX(Data_Products!$D$2:$D$33,MATCH(C2886,Data_Products!$A$2:$A$33,0))</f>
        <v>119.29</v>
      </c>
      <c r="H2886" s="4" t="str">
        <f aca="false">INDEX(Data_Products!$C$2:$C$33,MATCH(C2886,Data_Products!$A$2:$A$33,0))</f>
        <v>Plumbing &amp; Drainage</v>
      </c>
      <c r="I2886" s="10" t="n">
        <f aca="false">D2886*(E2886-G2886)</f>
        <v>131.4</v>
      </c>
      <c r="J2886" s="11" t="n">
        <f aca="false">IFERROR(I2886/F2886,0)</f>
        <v>0.180531702960775</v>
      </c>
      <c r="K2886" s="4" t="str">
        <f aca="false">IFERROR(INDEX(Data_Orders!$F$2:$F$4727,MATCH(B2886,Data_Orders!$A$2:$A$4727,0)),"")</f>
        <v>Contractor</v>
      </c>
      <c r="L2886" s="4" t="str">
        <f aca="false">IFERROR(INDEX(Data_Orders!$D$2:$D$4727,MATCH(B2886,Data_Orders!$A$2:$A$4727,0)),"")</f>
        <v>Birmingham South</v>
      </c>
    </row>
    <row r="2887" customFormat="false" ht="15" hidden="false" customHeight="false" outlineLevel="0" collapsed="false">
      <c r="A2887" s="4" t="s">
        <v>8703</v>
      </c>
      <c r="B2887" s="4" t="s">
        <v>2053</v>
      </c>
      <c r="C2887" s="4" t="s">
        <v>1044</v>
      </c>
      <c r="D2887" s="4" t="n">
        <v>3</v>
      </c>
      <c r="E2887" s="4" t="n">
        <v>190.44</v>
      </c>
      <c r="F2887" s="4" t="n">
        <v>571.32</v>
      </c>
      <c r="G2887" s="4" t="n">
        <f aca="false">INDEX(Data_Products!$D$2:$D$33,MATCH(C2887,Data_Products!$A$2:$A$33,0))</f>
        <v>115.48</v>
      </c>
      <c r="H2887" s="4" t="str">
        <f aca="false">INDEX(Data_Products!$C$2:$C$33,MATCH(C2887,Data_Products!$A$2:$A$33,0))</f>
        <v>Tools &amp; Fixings</v>
      </c>
      <c r="I2887" s="10" t="n">
        <f aca="false">D2887*(E2887-G2887)</f>
        <v>224.88</v>
      </c>
      <c r="J2887" s="11" t="n">
        <f aca="false">IFERROR(I2887/F2887,0)</f>
        <v>0.393614786809494</v>
      </c>
      <c r="K2887" s="4" t="str">
        <f aca="false">IFERROR(INDEX(Data_Orders!$F$2:$F$4727,MATCH(B2887,Data_Orders!$A$2:$A$4727,0)),"")</f>
        <v>Contractor</v>
      </c>
      <c r="L2887" s="4" t="str">
        <f aca="false">IFERROR(INDEX(Data_Orders!$D$2:$D$4727,MATCH(B2887,Data_Orders!$A$2:$A$4727,0)),"")</f>
        <v>Birmingham South</v>
      </c>
    </row>
    <row r="2888" customFormat="false" ht="15" hidden="false" customHeight="false" outlineLevel="0" collapsed="false">
      <c r="A2888" s="4" t="s">
        <v>8704</v>
      </c>
      <c r="B2888" s="4" t="s">
        <v>2053</v>
      </c>
      <c r="C2888" s="4" t="s">
        <v>1024</v>
      </c>
      <c r="D2888" s="4" t="n">
        <v>12</v>
      </c>
      <c r="E2888" s="4" t="n">
        <v>137.14</v>
      </c>
      <c r="F2888" s="4" t="n">
        <v>1645.68</v>
      </c>
      <c r="G2888" s="4" t="n">
        <f aca="false">INDEX(Data_Products!$D$2:$D$33,MATCH(C2888,Data_Products!$A$2:$A$33,0))</f>
        <v>99.99</v>
      </c>
      <c r="H2888" s="4" t="str">
        <f aca="false">INDEX(Data_Products!$C$2:$C$33,MATCH(C2888,Data_Products!$A$2:$A$33,0))</f>
        <v>Cement &amp; Aggregates</v>
      </c>
      <c r="I2888" s="10" t="n">
        <f aca="false">D2888*(E2888-G2888)</f>
        <v>445.8</v>
      </c>
      <c r="J2888" s="11" t="n">
        <f aca="false">IFERROR(I2888/F2888,0)</f>
        <v>0.270891060230421</v>
      </c>
      <c r="K2888" s="4" t="str">
        <f aca="false">IFERROR(INDEX(Data_Orders!$F$2:$F$4727,MATCH(B2888,Data_Orders!$A$2:$A$4727,0)),"")</f>
        <v>Contractor</v>
      </c>
      <c r="L2888" s="4" t="str">
        <f aca="false">IFERROR(INDEX(Data_Orders!$D$2:$D$4727,MATCH(B2888,Data_Orders!$A$2:$A$4727,0)),"")</f>
        <v>Birmingham South</v>
      </c>
    </row>
    <row r="2889" customFormat="false" ht="15" hidden="false" customHeight="false" outlineLevel="0" collapsed="false">
      <c r="A2889" s="4" t="s">
        <v>8705</v>
      </c>
      <c r="B2889" s="4" t="s">
        <v>2053</v>
      </c>
      <c r="C2889" s="4" t="s">
        <v>1077</v>
      </c>
      <c r="D2889" s="4" t="n">
        <v>18</v>
      </c>
      <c r="E2889" s="4" t="n">
        <v>46.61</v>
      </c>
      <c r="F2889" s="4" t="n">
        <v>838.98</v>
      </c>
      <c r="G2889" s="4" t="n">
        <f aca="false">INDEX(Data_Products!$D$2:$D$33,MATCH(C2889,Data_Products!$A$2:$A$33,0))</f>
        <v>36.87</v>
      </c>
      <c r="H2889" s="4" t="str">
        <f aca="false">INDEX(Data_Products!$C$2:$C$33,MATCH(C2889,Data_Products!$A$2:$A$33,0))</f>
        <v>Landscaping</v>
      </c>
      <c r="I2889" s="10" t="n">
        <f aca="false">D2889*(E2889-G2889)</f>
        <v>175.32</v>
      </c>
      <c r="J2889" s="11" t="n">
        <f aca="false">IFERROR(I2889/F2889,0)</f>
        <v>0.208968032611028</v>
      </c>
      <c r="K2889" s="4" t="str">
        <f aca="false">IFERROR(INDEX(Data_Orders!$F$2:$F$4727,MATCH(B2889,Data_Orders!$A$2:$A$4727,0)),"")</f>
        <v>Contractor</v>
      </c>
      <c r="L2889" s="4" t="str">
        <f aca="false">IFERROR(INDEX(Data_Orders!$D$2:$D$4727,MATCH(B2889,Data_Orders!$A$2:$A$4727,0)),"")</f>
        <v>Birmingham South</v>
      </c>
    </row>
    <row r="2890" customFormat="false" ht="15" hidden="false" customHeight="false" outlineLevel="0" collapsed="false">
      <c r="A2890" s="4" t="s">
        <v>8706</v>
      </c>
      <c r="B2890" s="4" t="s">
        <v>2054</v>
      </c>
      <c r="C2890" s="4" t="s">
        <v>1021</v>
      </c>
      <c r="D2890" s="4" t="n">
        <v>9</v>
      </c>
      <c r="E2890" s="4" t="n">
        <v>73.76</v>
      </c>
      <c r="F2890" s="4" t="n">
        <v>663.84</v>
      </c>
      <c r="G2890" s="4" t="n">
        <f aca="false">INDEX(Data_Products!$D$2:$D$33,MATCH(C2890,Data_Products!$A$2:$A$33,0))</f>
        <v>51.51</v>
      </c>
      <c r="H2890" s="4" t="str">
        <f aca="false">INDEX(Data_Products!$C$2:$C$33,MATCH(C2890,Data_Products!$A$2:$A$33,0))</f>
        <v>Cement &amp; Aggregates</v>
      </c>
      <c r="I2890" s="10" t="n">
        <f aca="false">D2890*(E2890-G2890)</f>
        <v>200.25</v>
      </c>
      <c r="J2890" s="11" t="n">
        <f aca="false">IFERROR(I2890/F2890,0)</f>
        <v>0.301654013015184</v>
      </c>
      <c r="K2890" s="4" t="str">
        <f aca="false">IFERROR(INDEX(Data_Orders!$F$2:$F$4727,MATCH(B2890,Data_Orders!$A$2:$A$4727,0)),"")</f>
        <v>Trade Account</v>
      </c>
      <c r="L2890" s="4" t="str">
        <f aca="false">IFERROR(INDEX(Data_Orders!$D$2:$D$4727,MATCH(B2890,Data_Orders!$A$2:$A$4727,0)),"")</f>
        <v>Nuneaton</v>
      </c>
    </row>
    <row r="2891" customFormat="false" ht="15" hidden="false" customHeight="false" outlineLevel="0" collapsed="false">
      <c r="A2891" s="4" t="s">
        <v>8707</v>
      </c>
      <c r="B2891" s="4" t="s">
        <v>2054</v>
      </c>
      <c r="C2891" s="4" t="s">
        <v>1024</v>
      </c>
      <c r="D2891" s="4" t="n">
        <v>13</v>
      </c>
      <c r="E2891" s="4" t="n">
        <v>137.14</v>
      </c>
      <c r="F2891" s="4" t="n">
        <v>1782.82</v>
      </c>
      <c r="G2891" s="4" t="n">
        <f aca="false">INDEX(Data_Products!$D$2:$D$33,MATCH(C2891,Data_Products!$A$2:$A$33,0))</f>
        <v>99.99</v>
      </c>
      <c r="H2891" s="4" t="str">
        <f aca="false">INDEX(Data_Products!$C$2:$C$33,MATCH(C2891,Data_Products!$A$2:$A$33,0))</f>
        <v>Cement &amp; Aggregates</v>
      </c>
      <c r="I2891" s="10" t="n">
        <f aca="false">D2891*(E2891-G2891)</f>
        <v>482.95</v>
      </c>
      <c r="J2891" s="11" t="n">
        <f aca="false">IFERROR(I2891/F2891,0)</f>
        <v>0.270891060230421</v>
      </c>
      <c r="K2891" s="4" t="str">
        <f aca="false">IFERROR(INDEX(Data_Orders!$F$2:$F$4727,MATCH(B2891,Data_Orders!$A$2:$A$4727,0)),"")</f>
        <v>Trade Account</v>
      </c>
      <c r="L2891" s="4" t="str">
        <f aca="false">IFERROR(INDEX(Data_Orders!$D$2:$D$4727,MATCH(B2891,Data_Orders!$A$2:$A$4727,0)),"")</f>
        <v>Nuneaton</v>
      </c>
    </row>
    <row r="2892" customFormat="false" ht="15" hidden="false" customHeight="false" outlineLevel="0" collapsed="false">
      <c r="A2892" s="4" t="s">
        <v>8708</v>
      </c>
      <c r="B2892" s="4" t="s">
        <v>2054</v>
      </c>
      <c r="C2892" s="4" t="s">
        <v>1057</v>
      </c>
      <c r="D2892" s="4" t="n">
        <v>4</v>
      </c>
      <c r="E2892" s="4" t="n">
        <v>176.81</v>
      </c>
      <c r="F2892" s="4" t="n">
        <v>707.24</v>
      </c>
      <c r="G2892" s="4" t="n">
        <f aca="false">INDEX(Data_Products!$D$2:$D$33,MATCH(C2892,Data_Products!$A$2:$A$33,0))</f>
        <v>129.57</v>
      </c>
      <c r="H2892" s="4" t="str">
        <f aca="false">INDEX(Data_Products!$C$2:$C$33,MATCH(C2892,Data_Products!$A$2:$A$33,0))</f>
        <v>Roofing</v>
      </c>
      <c r="I2892" s="10" t="n">
        <f aca="false">D2892*(E2892-G2892)</f>
        <v>188.96</v>
      </c>
      <c r="J2892" s="11" t="n">
        <f aca="false">IFERROR(I2892/F2892,0)</f>
        <v>0.267179458175443</v>
      </c>
      <c r="K2892" s="4" t="str">
        <f aca="false">IFERROR(INDEX(Data_Orders!$F$2:$F$4727,MATCH(B2892,Data_Orders!$A$2:$A$4727,0)),"")</f>
        <v>Trade Account</v>
      </c>
      <c r="L2892" s="4" t="str">
        <f aca="false">IFERROR(INDEX(Data_Orders!$D$2:$D$4727,MATCH(B2892,Data_Orders!$A$2:$A$4727,0)),"")</f>
        <v>Nuneaton</v>
      </c>
    </row>
    <row r="2893" customFormat="false" ht="15" hidden="false" customHeight="false" outlineLevel="0" collapsed="false">
      <c r="A2893" s="4" t="s">
        <v>8709</v>
      </c>
      <c r="B2893" s="4" t="s">
        <v>2055</v>
      </c>
      <c r="C2893" s="4" t="s">
        <v>1030</v>
      </c>
      <c r="D2893" s="4" t="n">
        <v>16</v>
      </c>
      <c r="E2893" s="4" t="n">
        <v>25.23</v>
      </c>
      <c r="F2893" s="4" t="n">
        <v>403.68</v>
      </c>
      <c r="G2893" s="4" t="n">
        <f aca="false">INDEX(Data_Products!$D$2:$D$33,MATCH(C2893,Data_Products!$A$2:$A$33,0))</f>
        <v>17.67</v>
      </c>
      <c r="H2893" s="4" t="str">
        <f aca="false">INDEX(Data_Products!$C$2:$C$33,MATCH(C2893,Data_Products!$A$2:$A$33,0))</f>
        <v>Cement &amp; Aggregates</v>
      </c>
      <c r="I2893" s="10" t="n">
        <f aca="false">D2893*(E2893-G2893)</f>
        <v>120.96</v>
      </c>
      <c r="J2893" s="11" t="n">
        <f aca="false">IFERROR(I2893/F2893,0)</f>
        <v>0.299643281807372</v>
      </c>
      <c r="K2893" s="4" t="str">
        <f aca="false">IFERROR(INDEX(Data_Orders!$F$2:$F$4727,MATCH(B2893,Data_Orders!$A$2:$A$4727,0)),"")</f>
        <v>Trade Account</v>
      </c>
      <c r="L2893" s="4" t="str">
        <f aca="false">IFERROR(INDEX(Data_Orders!$D$2:$D$4727,MATCH(B2893,Data_Orders!$A$2:$A$4727,0)),"")</f>
        <v>Nuneaton</v>
      </c>
    </row>
    <row r="2894" customFormat="false" ht="15" hidden="false" customHeight="false" outlineLevel="0" collapsed="false">
      <c r="A2894" s="4" t="s">
        <v>8710</v>
      </c>
      <c r="B2894" s="4" t="s">
        <v>2055</v>
      </c>
      <c r="C2894" s="4" t="s">
        <v>1021</v>
      </c>
      <c r="D2894" s="4" t="n">
        <v>14</v>
      </c>
      <c r="E2894" s="4" t="n">
        <v>73.76</v>
      </c>
      <c r="F2894" s="4" t="n">
        <v>1032.64</v>
      </c>
      <c r="G2894" s="4" t="n">
        <f aca="false">INDEX(Data_Products!$D$2:$D$33,MATCH(C2894,Data_Products!$A$2:$A$33,0))</f>
        <v>51.51</v>
      </c>
      <c r="H2894" s="4" t="str">
        <f aca="false">INDEX(Data_Products!$C$2:$C$33,MATCH(C2894,Data_Products!$A$2:$A$33,0))</f>
        <v>Cement &amp; Aggregates</v>
      </c>
      <c r="I2894" s="10" t="n">
        <f aca="false">D2894*(E2894-G2894)</f>
        <v>311.5</v>
      </c>
      <c r="J2894" s="11" t="n">
        <f aca="false">IFERROR(I2894/F2894,0)</f>
        <v>0.301654013015184</v>
      </c>
      <c r="K2894" s="4" t="str">
        <f aca="false">IFERROR(INDEX(Data_Orders!$F$2:$F$4727,MATCH(B2894,Data_Orders!$A$2:$A$4727,0)),"")</f>
        <v>Trade Account</v>
      </c>
      <c r="L2894" s="4" t="str">
        <f aca="false">IFERROR(INDEX(Data_Orders!$D$2:$D$4727,MATCH(B2894,Data_Orders!$A$2:$A$4727,0)),"")</f>
        <v>Nuneaton</v>
      </c>
    </row>
    <row r="2895" customFormat="false" ht="15" hidden="false" customHeight="false" outlineLevel="0" collapsed="false">
      <c r="A2895" s="4" t="s">
        <v>8711</v>
      </c>
      <c r="B2895" s="4" t="s">
        <v>2055</v>
      </c>
      <c r="C2895" s="4" t="s">
        <v>1066</v>
      </c>
      <c r="D2895" s="4" t="n">
        <v>15</v>
      </c>
      <c r="E2895" s="4" t="n">
        <v>209.69</v>
      </c>
      <c r="F2895" s="4" t="n">
        <v>3145.35</v>
      </c>
      <c r="G2895" s="4" t="n">
        <f aca="false">INDEX(Data_Products!$D$2:$D$33,MATCH(C2895,Data_Products!$A$2:$A$33,0))</f>
        <v>144.38</v>
      </c>
      <c r="H2895" s="4" t="str">
        <f aca="false">INDEX(Data_Products!$C$2:$C$33,MATCH(C2895,Data_Products!$A$2:$A$33,0))</f>
        <v>Plumbing &amp; Drainage</v>
      </c>
      <c r="I2895" s="10" t="n">
        <f aca="false">D2895*(E2895-G2895)</f>
        <v>979.65</v>
      </c>
      <c r="J2895" s="11" t="n">
        <f aca="false">IFERROR(I2895/F2895,0)</f>
        <v>0.311459773952024</v>
      </c>
      <c r="K2895" s="4" t="str">
        <f aca="false">IFERROR(INDEX(Data_Orders!$F$2:$F$4727,MATCH(B2895,Data_Orders!$A$2:$A$4727,0)),"")</f>
        <v>Trade Account</v>
      </c>
      <c r="L2895" s="4" t="str">
        <f aca="false">IFERROR(INDEX(Data_Orders!$D$2:$D$4727,MATCH(B2895,Data_Orders!$A$2:$A$4727,0)),"")</f>
        <v>Nuneaton</v>
      </c>
    </row>
    <row r="2896" customFormat="false" ht="15" hidden="false" customHeight="false" outlineLevel="0" collapsed="false">
      <c r="A2896" s="4" t="s">
        <v>8712</v>
      </c>
      <c r="B2896" s="4" t="s">
        <v>2055</v>
      </c>
      <c r="C2896" s="4" t="s">
        <v>1024</v>
      </c>
      <c r="D2896" s="4" t="n">
        <v>14</v>
      </c>
      <c r="E2896" s="4" t="n">
        <v>137.14</v>
      </c>
      <c r="F2896" s="4" t="n">
        <v>1919.96</v>
      </c>
      <c r="G2896" s="4" t="n">
        <f aca="false">INDEX(Data_Products!$D$2:$D$33,MATCH(C2896,Data_Products!$A$2:$A$33,0))</f>
        <v>99.99</v>
      </c>
      <c r="H2896" s="4" t="str">
        <f aca="false">INDEX(Data_Products!$C$2:$C$33,MATCH(C2896,Data_Products!$A$2:$A$33,0))</f>
        <v>Cement &amp; Aggregates</v>
      </c>
      <c r="I2896" s="10" t="n">
        <f aca="false">D2896*(E2896-G2896)</f>
        <v>520.1</v>
      </c>
      <c r="J2896" s="11" t="n">
        <f aca="false">IFERROR(I2896/F2896,0)</f>
        <v>0.270891060230421</v>
      </c>
      <c r="K2896" s="4" t="str">
        <f aca="false">IFERROR(INDEX(Data_Orders!$F$2:$F$4727,MATCH(B2896,Data_Orders!$A$2:$A$4727,0)),"")</f>
        <v>Trade Account</v>
      </c>
      <c r="L2896" s="4" t="str">
        <f aca="false">IFERROR(INDEX(Data_Orders!$D$2:$D$4727,MATCH(B2896,Data_Orders!$A$2:$A$4727,0)),"")</f>
        <v>Nuneaton</v>
      </c>
    </row>
    <row r="2897" customFormat="false" ht="15" hidden="false" customHeight="false" outlineLevel="0" collapsed="false">
      <c r="A2897" s="4" t="s">
        <v>8713</v>
      </c>
      <c r="B2897" s="4" t="s">
        <v>2055</v>
      </c>
      <c r="C2897" s="4" t="s">
        <v>1077</v>
      </c>
      <c r="D2897" s="4" t="n">
        <v>20</v>
      </c>
      <c r="E2897" s="4" t="n">
        <v>46.61</v>
      </c>
      <c r="F2897" s="4" t="n">
        <v>932.2</v>
      </c>
      <c r="G2897" s="4" t="n">
        <f aca="false">INDEX(Data_Products!$D$2:$D$33,MATCH(C2897,Data_Products!$A$2:$A$33,0))</f>
        <v>36.87</v>
      </c>
      <c r="H2897" s="4" t="str">
        <f aca="false">INDEX(Data_Products!$C$2:$C$33,MATCH(C2897,Data_Products!$A$2:$A$33,0))</f>
        <v>Landscaping</v>
      </c>
      <c r="I2897" s="10" t="n">
        <f aca="false">D2897*(E2897-G2897)</f>
        <v>194.8</v>
      </c>
      <c r="J2897" s="11" t="n">
        <f aca="false">IFERROR(I2897/F2897,0)</f>
        <v>0.208968032611028</v>
      </c>
      <c r="K2897" s="4" t="str">
        <f aca="false">IFERROR(INDEX(Data_Orders!$F$2:$F$4727,MATCH(B2897,Data_Orders!$A$2:$A$4727,0)),"")</f>
        <v>Trade Account</v>
      </c>
      <c r="L2897" s="4" t="str">
        <f aca="false">IFERROR(INDEX(Data_Orders!$D$2:$D$4727,MATCH(B2897,Data_Orders!$A$2:$A$4727,0)),"")</f>
        <v>Nuneaton</v>
      </c>
    </row>
    <row r="2898" customFormat="false" ht="15" hidden="false" customHeight="false" outlineLevel="0" collapsed="false">
      <c r="A2898" s="4" t="s">
        <v>8714</v>
      </c>
      <c r="B2898" s="4" t="s">
        <v>2056</v>
      </c>
      <c r="C2898" s="4" t="s">
        <v>1068</v>
      </c>
      <c r="D2898" s="4" t="n">
        <v>4</v>
      </c>
      <c r="E2898" s="4" t="n">
        <v>86.28</v>
      </c>
      <c r="F2898" s="4" t="n">
        <v>345.12</v>
      </c>
      <c r="G2898" s="4" t="n">
        <f aca="false">INDEX(Data_Products!$D$2:$D$33,MATCH(C2898,Data_Products!$A$2:$A$33,0))</f>
        <v>68.55</v>
      </c>
      <c r="H2898" s="4" t="str">
        <f aca="false">INDEX(Data_Products!$C$2:$C$33,MATCH(C2898,Data_Products!$A$2:$A$33,0))</f>
        <v>Plumbing &amp; Drainage</v>
      </c>
      <c r="I2898" s="10" t="n">
        <f aca="false">D2898*(E2898-G2898)</f>
        <v>70.92</v>
      </c>
      <c r="J2898" s="11" t="n">
        <f aca="false">IFERROR(I2898/F2898,0)</f>
        <v>0.205493741307371</v>
      </c>
      <c r="K2898" s="4" t="str">
        <f aca="false">IFERROR(INDEX(Data_Orders!$F$2:$F$4727,MATCH(B2898,Data_Orders!$A$2:$A$4727,0)),"")</f>
        <v>Trade Account</v>
      </c>
      <c r="L2898" s="4" t="str">
        <f aca="false">IFERROR(INDEX(Data_Orders!$D$2:$D$4727,MATCH(B2898,Data_Orders!$A$2:$A$4727,0)),"")</f>
        <v>Nuneaton</v>
      </c>
    </row>
    <row r="2899" customFormat="false" ht="15" hidden="false" customHeight="false" outlineLevel="0" collapsed="false">
      <c r="A2899" s="4" t="s">
        <v>8715</v>
      </c>
      <c r="B2899" s="4" t="s">
        <v>2056</v>
      </c>
      <c r="C2899" s="4" t="s">
        <v>1032</v>
      </c>
      <c r="D2899" s="4" t="n">
        <v>20</v>
      </c>
      <c r="E2899" s="4" t="n">
        <v>99.65</v>
      </c>
      <c r="F2899" s="4" t="n">
        <v>1993</v>
      </c>
      <c r="G2899" s="4" t="n">
        <f aca="false">INDEX(Data_Products!$D$2:$D$33,MATCH(C2899,Data_Products!$A$2:$A$33,0))</f>
        <v>58.26</v>
      </c>
      <c r="H2899" s="4" t="str">
        <f aca="false">INDEX(Data_Products!$C$2:$C$33,MATCH(C2899,Data_Products!$A$2:$A$33,0))</f>
        <v>Insulation</v>
      </c>
      <c r="I2899" s="10" t="n">
        <f aca="false">D2899*(E2899-G2899)</f>
        <v>827.8</v>
      </c>
      <c r="J2899" s="11" t="n">
        <f aca="false">IFERROR(I2899/F2899,0)</f>
        <v>0.415353738083292</v>
      </c>
      <c r="K2899" s="4" t="str">
        <f aca="false">IFERROR(INDEX(Data_Orders!$F$2:$F$4727,MATCH(B2899,Data_Orders!$A$2:$A$4727,0)),"")</f>
        <v>Trade Account</v>
      </c>
      <c r="L2899" s="4" t="str">
        <f aca="false">IFERROR(INDEX(Data_Orders!$D$2:$D$4727,MATCH(B2899,Data_Orders!$A$2:$A$4727,0)),"")</f>
        <v>Nuneaton</v>
      </c>
    </row>
    <row r="2900" customFormat="false" ht="15" hidden="false" customHeight="false" outlineLevel="0" collapsed="false">
      <c r="A2900" s="4" t="s">
        <v>8716</v>
      </c>
      <c r="B2900" s="4" t="s">
        <v>2056</v>
      </c>
      <c r="C2900" s="4" t="s">
        <v>1052</v>
      </c>
      <c r="D2900" s="4" t="n">
        <v>13</v>
      </c>
      <c r="E2900" s="4" t="n">
        <v>205.71</v>
      </c>
      <c r="F2900" s="4" t="n">
        <v>2674.23</v>
      </c>
      <c r="G2900" s="4" t="n">
        <f aca="false">INDEX(Data_Products!$D$2:$D$33,MATCH(C2900,Data_Products!$A$2:$A$33,0))</f>
        <v>152.29</v>
      </c>
      <c r="H2900" s="4" t="str">
        <f aca="false">INDEX(Data_Products!$C$2:$C$33,MATCH(C2900,Data_Products!$A$2:$A$33,0))</f>
        <v>Roofing</v>
      </c>
      <c r="I2900" s="10" t="n">
        <f aca="false">D2900*(E2900-G2900)</f>
        <v>694.46</v>
      </c>
      <c r="J2900" s="11" t="n">
        <f aca="false">IFERROR(I2900/F2900,0)</f>
        <v>0.259685965679841</v>
      </c>
      <c r="K2900" s="4" t="str">
        <f aca="false">IFERROR(INDEX(Data_Orders!$F$2:$F$4727,MATCH(B2900,Data_Orders!$A$2:$A$4727,0)),"")</f>
        <v>Trade Account</v>
      </c>
      <c r="L2900" s="4" t="str">
        <f aca="false">IFERROR(INDEX(Data_Orders!$D$2:$D$4727,MATCH(B2900,Data_Orders!$A$2:$A$4727,0)),"")</f>
        <v>Nuneaton</v>
      </c>
    </row>
    <row r="2901" customFormat="false" ht="15" hidden="false" customHeight="false" outlineLevel="0" collapsed="false">
      <c r="A2901" s="4" t="s">
        <v>8717</v>
      </c>
      <c r="B2901" s="4" t="s">
        <v>2057</v>
      </c>
      <c r="C2901" s="4" t="s">
        <v>1050</v>
      </c>
      <c r="D2901" s="4" t="n">
        <v>12</v>
      </c>
      <c r="E2901" s="4" t="n">
        <v>238.63</v>
      </c>
      <c r="F2901" s="4" t="n">
        <v>2863.56</v>
      </c>
      <c r="G2901" s="4" t="n">
        <f aca="false">INDEX(Data_Products!$D$2:$D$33,MATCH(C2901,Data_Products!$A$2:$A$33,0))</f>
        <v>148.91</v>
      </c>
      <c r="H2901" s="4" t="str">
        <f aca="false">INDEX(Data_Products!$C$2:$C$33,MATCH(C2901,Data_Products!$A$2:$A$33,0))</f>
        <v>Tools &amp; Fixings</v>
      </c>
      <c r="I2901" s="10" t="n">
        <f aca="false">D2901*(E2901-G2901)</f>
        <v>1076.64</v>
      </c>
      <c r="J2901" s="11" t="n">
        <f aca="false">IFERROR(I2901/F2901,0)</f>
        <v>0.375979549930855</v>
      </c>
      <c r="K2901" s="4" t="str">
        <f aca="false">IFERROR(INDEX(Data_Orders!$F$2:$F$4727,MATCH(B2901,Data_Orders!$A$2:$A$4727,0)),"")</f>
        <v>Trade Account</v>
      </c>
      <c r="L2901" s="4" t="str">
        <f aca="false">IFERROR(INDEX(Data_Orders!$D$2:$D$4727,MATCH(B2901,Data_Orders!$A$2:$A$4727,0)),"")</f>
        <v>Nuneaton</v>
      </c>
    </row>
    <row r="2902" customFormat="false" ht="15" hidden="false" customHeight="false" outlineLevel="0" collapsed="false">
      <c r="A2902" s="4" t="s">
        <v>8718</v>
      </c>
      <c r="B2902" s="4" t="s">
        <v>2057</v>
      </c>
      <c r="C2902" s="4" t="s">
        <v>1035</v>
      </c>
      <c r="D2902" s="4" t="n">
        <v>3</v>
      </c>
      <c r="E2902" s="4" t="n">
        <v>165.07</v>
      </c>
      <c r="F2902" s="4" t="n">
        <v>495.21</v>
      </c>
      <c r="G2902" s="4" t="n">
        <f aca="false">INDEX(Data_Products!$D$2:$D$33,MATCH(C2902,Data_Products!$A$2:$A$33,0))</f>
        <v>134.65</v>
      </c>
      <c r="H2902" s="4" t="str">
        <f aca="false">INDEX(Data_Products!$C$2:$C$33,MATCH(C2902,Data_Products!$A$2:$A$33,0))</f>
        <v>Insulation</v>
      </c>
      <c r="I2902" s="10" t="n">
        <f aca="false">D2902*(E2902-G2902)</f>
        <v>91.26</v>
      </c>
      <c r="J2902" s="11" t="n">
        <f aca="false">IFERROR(I2902/F2902,0)</f>
        <v>0.184285454655601</v>
      </c>
      <c r="K2902" s="4" t="str">
        <f aca="false">IFERROR(INDEX(Data_Orders!$F$2:$F$4727,MATCH(B2902,Data_Orders!$A$2:$A$4727,0)),"")</f>
        <v>Trade Account</v>
      </c>
      <c r="L2902" s="4" t="str">
        <f aca="false">IFERROR(INDEX(Data_Orders!$D$2:$D$4727,MATCH(B2902,Data_Orders!$A$2:$A$4727,0)),"")</f>
        <v>Nuneaton</v>
      </c>
    </row>
    <row r="2903" customFormat="false" ht="15" hidden="false" customHeight="false" outlineLevel="0" collapsed="false">
      <c r="A2903" s="4" t="s">
        <v>8719</v>
      </c>
      <c r="B2903" s="4" t="s">
        <v>2058</v>
      </c>
      <c r="C2903" s="4" t="s">
        <v>1068</v>
      </c>
      <c r="D2903" s="4" t="n">
        <v>12</v>
      </c>
      <c r="E2903" s="4" t="n">
        <v>86.28</v>
      </c>
      <c r="F2903" s="4" t="n">
        <v>1035.36</v>
      </c>
      <c r="G2903" s="4" t="n">
        <f aca="false">INDEX(Data_Products!$D$2:$D$33,MATCH(C2903,Data_Products!$A$2:$A$33,0))</f>
        <v>68.55</v>
      </c>
      <c r="H2903" s="4" t="str">
        <f aca="false">INDEX(Data_Products!$C$2:$C$33,MATCH(C2903,Data_Products!$A$2:$A$33,0))</f>
        <v>Plumbing &amp; Drainage</v>
      </c>
      <c r="I2903" s="10" t="n">
        <f aca="false">D2903*(E2903-G2903)</f>
        <v>212.76</v>
      </c>
      <c r="J2903" s="11" t="n">
        <f aca="false">IFERROR(I2903/F2903,0)</f>
        <v>0.205493741307371</v>
      </c>
      <c r="K2903" s="4" t="str">
        <f aca="false">IFERROR(INDEX(Data_Orders!$F$2:$F$4727,MATCH(B2903,Data_Orders!$A$2:$A$4727,0)),"")</f>
        <v>Housebuilder</v>
      </c>
      <c r="L2903" s="4" t="str">
        <f aca="false">IFERROR(INDEX(Data_Orders!$D$2:$D$4727,MATCH(B2903,Data_Orders!$A$2:$A$4727,0)),"")</f>
        <v>Northampton</v>
      </c>
    </row>
    <row r="2904" customFormat="false" ht="15" hidden="false" customHeight="false" outlineLevel="0" collapsed="false">
      <c r="A2904" s="4" t="s">
        <v>8720</v>
      </c>
      <c r="B2904" s="4" t="s">
        <v>2058</v>
      </c>
      <c r="C2904" s="4" t="s">
        <v>1073</v>
      </c>
      <c r="D2904" s="4" t="n">
        <v>13</v>
      </c>
      <c r="E2904" s="4" t="n">
        <v>231.05</v>
      </c>
      <c r="F2904" s="4" t="n">
        <v>3003.65</v>
      </c>
      <c r="G2904" s="4" t="n">
        <f aca="false">INDEX(Data_Products!$D$2:$D$33,MATCH(C2904,Data_Products!$A$2:$A$33,0))</f>
        <v>148.29</v>
      </c>
      <c r="H2904" s="4" t="str">
        <f aca="false">INDEX(Data_Products!$C$2:$C$33,MATCH(C2904,Data_Products!$A$2:$A$33,0))</f>
        <v>Landscaping</v>
      </c>
      <c r="I2904" s="10" t="n">
        <f aca="false">D2904*(E2904-G2904)</f>
        <v>1075.88</v>
      </c>
      <c r="J2904" s="11" t="n">
        <f aca="false">IFERROR(I2904/F2904,0)</f>
        <v>0.358190867777537</v>
      </c>
      <c r="K2904" s="4" t="str">
        <f aca="false">IFERROR(INDEX(Data_Orders!$F$2:$F$4727,MATCH(B2904,Data_Orders!$A$2:$A$4727,0)),"")</f>
        <v>Housebuilder</v>
      </c>
      <c r="L2904" s="4" t="str">
        <f aca="false">IFERROR(INDEX(Data_Orders!$D$2:$D$4727,MATCH(B2904,Data_Orders!$A$2:$A$4727,0)),"")</f>
        <v>Northampton</v>
      </c>
    </row>
    <row r="2905" customFormat="false" ht="15" hidden="false" customHeight="false" outlineLevel="0" collapsed="false">
      <c r="A2905" s="4" t="s">
        <v>8721</v>
      </c>
      <c r="B2905" s="4" t="s">
        <v>2058</v>
      </c>
      <c r="C2905" s="4" t="s">
        <v>1055</v>
      </c>
      <c r="D2905" s="4" t="n">
        <v>1</v>
      </c>
      <c r="E2905" s="4" t="n">
        <v>205.03</v>
      </c>
      <c r="F2905" s="4" t="n">
        <v>205.03</v>
      </c>
      <c r="G2905" s="4" t="n">
        <f aca="false">INDEX(Data_Products!$D$2:$D$33,MATCH(C2905,Data_Products!$A$2:$A$33,0))</f>
        <v>138.6</v>
      </c>
      <c r="H2905" s="4" t="str">
        <f aca="false">INDEX(Data_Products!$C$2:$C$33,MATCH(C2905,Data_Products!$A$2:$A$33,0))</f>
        <v>Roofing</v>
      </c>
      <c r="I2905" s="10" t="n">
        <f aca="false">D2905*(E2905-G2905)</f>
        <v>66.43</v>
      </c>
      <c r="J2905" s="11" t="n">
        <f aca="false">IFERROR(I2905/F2905,0)</f>
        <v>0.324001365653807</v>
      </c>
      <c r="K2905" s="4" t="str">
        <f aca="false">IFERROR(INDEX(Data_Orders!$F$2:$F$4727,MATCH(B2905,Data_Orders!$A$2:$A$4727,0)),"")</f>
        <v>Housebuilder</v>
      </c>
      <c r="L2905" s="4" t="str">
        <f aca="false">IFERROR(INDEX(Data_Orders!$D$2:$D$4727,MATCH(B2905,Data_Orders!$A$2:$A$4727,0)),"")</f>
        <v>Northampton</v>
      </c>
    </row>
    <row r="2906" customFormat="false" ht="15" hidden="false" customHeight="false" outlineLevel="0" collapsed="false">
      <c r="A2906" s="4" t="s">
        <v>8722</v>
      </c>
      <c r="B2906" s="4" t="s">
        <v>2058</v>
      </c>
      <c r="C2906" s="4" t="s">
        <v>1077</v>
      </c>
      <c r="D2906" s="4" t="n">
        <v>4</v>
      </c>
      <c r="E2906" s="4" t="n">
        <v>46.61</v>
      </c>
      <c r="F2906" s="4" t="n">
        <v>186.44</v>
      </c>
      <c r="G2906" s="4" t="n">
        <f aca="false">INDEX(Data_Products!$D$2:$D$33,MATCH(C2906,Data_Products!$A$2:$A$33,0))</f>
        <v>36.87</v>
      </c>
      <c r="H2906" s="4" t="str">
        <f aca="false">INDEX(Data_Products!$C$2:$C$33,MATCH(C2906,Data_Products!$A$2:$A$33,0))</f>
        <v>Landscaping</v>
      </c>
      <c r="I2906" s="10" t="n">
        <f aca="false">D2906*(E2906-G2906)</f>
        <v>38.96</v>
      </c>
      <c r="J2906" s="11" t="n">
        <f aca="false">IFERROR(I2906/F2906,0)</f>
        <v>0.208968032611028</v>
      </c>
      <c r="K2906" s="4" t="str">
        <f aca="false">IFERROR(INDEX(Data_Orders!$F$2:$F$4727,MATCH(B2906,Data_Orders!$A$2:$A$4727,0)),"")</f>
        <v>Housebuilder</v>
      </c>
      <c r="L2906" s="4" t="str">
        <f aca="false">IFERROR(INDEX(Data_Orders!$D$2:$D$4727,MATCH(B2906,Data_Orders!$A$2:$A$4727,0)),"")</f>
        <v>Northampton</v>
      </c>
    </row>
    <row r="2907" customFormat="false" ht="15" hidden="false" customHeight="false" outlineLevel="0" collapsed="false">
      <c r="A2907" s="4" t="s">
        <v>8723</v>
      </c>
      <c r="B2907" s="4" t="s">
        <v>2058</v>
      </c>
      <c r="C2907" s="4" t="s">
        <v>1046</v>
      </c>
      <c r="D2907" s="4" t="n">
        <v>6</v>
      </c>
      <c r="E2907" s="4" t="n">
        <v>154.02</v>
      </c>
      <c r="F2907" s="4" t="n">
        <v>924.12</v>
      </c>
      <c r="G2907" s="4" t="n">
        <f aca="false">INDEX(Data_Products!$D$2:$D$33,MATCH(C2907,Data_Products!$A$2:$A$33,0))</f>
        <v>102.1</v>
      </c>
      <c r="H2907" s="4" t="str">
        <f aca="false">INDEX(Data_Products!$C$2:$C$33,MATCH(C2907,Data_Products!$A$2:$A$33,0))</f>
        <v>Tools &amp; Fixings</v>
      </c>
      <c r="I2907" s="10" t="n">
        <f aca="false">D2907*(E2907-G2907)</f>
        <v>311.52</v>
      </c>
      <c r="J2907" s="11" t="n">
        <f aca="false">IFERROR(I2907/F2907,0)</f>
        <v>0.337099078041813</v>
      </c>
      <c r="K2907" s="4" t="str">
        <f aca="false">IFERROR(INDEX(Data_Orders!$F$2:$F$4727,MATCH(B2907,Data_Orders!$A$2:$A$4727,0)),"")</f>
        <v>Housebuilder</v>
      </c>
      <c r="L2907" s="4" t="str">
        <f aca="false">IFERROR(INDEX(Data_Orders!$D$2:$D$4727,MATCH(B2907,Data_Orders!$A$2:$A$4727,0)),"")</f>
        <v>Northampton</v>
      </c>
    </row>
    <row r="2908" customFormat="false" ht="15" hidden="false" customHeight="false" outlineLevel="0" collapsed="false">
      <c r="A2908" s="4" t="s">
        <v>8724</v>
      </c>
      <c r="B2908" s="4" t="s">
        <v>2059</v>
      </c>
      <c r="C2908" s="4" t="s">
        <v>1039</v>
      </c>
      <c r="D2908" s="4" t="n">
        <v>12</v>
      </c>
      <c r="E2908" s="4" t="n">
        <v>160.41</v>
      </c>
      <c r="F2908" s="4" t="n">
        <v>1924.92</v>
      </c>
      <c r="G2908" s="4" t="n">
        <f aca="false">INDEX(Data_Products!$D$2:$D$33,MATCH(C2908,Data_Products!$A$2:$A$33,0))</f>
        <v>99.74</v>
      </c>
      <c r="H2908" s="4" t="str">
        <f aca="false">INDEX(Data_Products!$C$2:$C$33,MATCH(C2908,Data_Products!$A$2:$A$33,0))</f>
        <v>Insulation</v>
      </c>
      <c r="I2908" s="10" t="n">
        <f aca="false">D2908*(E2908-G2908)</f>
        <v>728.04</v>
      </c>
      <c r="J2908" s="11" t="n">
        <f aca="false">IFERROR(I2908/F2908,0)</f>
        <v>0.378218315566361</v>
      </c>
      <c r="K2908" s="4" t="str">
        <f aca="false">IFERROR(INDEX(Data_Orders!$F$2:$F$4727,MATCH(B2908,Data_Orders!$A$2:$A$4727,0)),"")</f>
        <v>Housebuilder</v>
      </c>
      <c r="L2908" s="4" t="str">
        <f aca="false">IFERROR(INDEX(Data_Orders!$D$2:$D$4727,MATCH(B2908,Data_Orders!$A$2:$A$4727,0)),"")</f>
        <v>Northampton</v>
      </c>
    </row>
    <row r="2909" customFormat="false" ht="15" hidden="false" customHeight="false" outlineLevel="0" collapsed="false">
      <c r="A2909" s="4" t="s">
        <v>8725</v>
      </c>
      <c r="B2909" s="4" t="s">
        <v>2059</v>
      </c>
      <c r="C2909" s="4" t="s">
        <v>1066</v>
      </c>
      <c r="D2909" s="4" t="n">
        <v>8</v>
      </c>
      <c r="E2909" s="4" t="n">
        <v>209.69</v>
      </c>
      <c r="F2909" s="4" t="n">
        <v>1677.52</v>
      </c>
      <c r="G2909" s="4" t="n">
        <f aca="false">INDEX(Data_Products!$D$2:$D$33,MATCH(C2909,Data_Products!$A$2:$A$33,0))</f>
        <v>144.38</v>
      </c>
      <c r="H2909" s="4" t="str">
        <f aca="false">INDEX(Data_Products!$C$2:$C$33,MATCH(C2909,Data_Products!$A$2:$A$33,0))</f>
        <v>Plumbing &amp; Drainage</v>
      </c>
      <c r="I2909" s="10" t="n">
        <f aca="false">D2909*(E2909-G2909)</f>
        <v>522.48</v>
      </c>
      <c r="J2909" s="11" t="n">
        <f aca="false">IFERROR(I2909/F2909,0)</f>
        <v>0.311459773952024</v>
      </c>
      <c r="K2909" s="4" t="str">
        <f aca="false">IFERROR(INDEX(Data_Orders!$F$2:$F$4727,MATCH(B2909,Data_Orders!$A$2:$A$4727,0)),"")</f>
        <v>Housebuilder</v>
      </c>
      <c r="L2909" s="4" t="str">
        <f aca="false">IFERROR(INDEX(Data_Orders!$D$2:$D$4727,MATCH(B2909,Data_Orders!$A$2:$A$4727,0)),"")</f>
        <v>Northampton</v>
      </c>
    </row>
    <row r="2910" customFormat="false" ht="15" hidden="false" customHeight="false" outlineLevel="0" collapsed="false">
      <c r="A2910" s="4" t="s">
        <v>8726</v>
      </c>
      <c r="B2910" s="4" t="s">
        <v>2059</v>
      </c>
      <c r="C2910" s="4" t="s">
        <v>1021</v>
      </c>
      <c r="D2910" s="4" t="n">
        <v>3</v>
      </c>
      <c r="E2910" s="4" t="n">
        <v>73.76</v>
      </c>
      <c r="F2910" s="4" t="n">
        <v>221.28</v>
      </c>
      <c r="G2910" s="4" t="n">
        <f aca="false">INDEX(Data_Products!$D$2:$D$33,MATCH(C2910,Data_Products!$A$2:$A$33,0))</f>
        <v>51.51</v>
      </c>
      <c r="H2910" s="4" t="str">
        <f aca="false">INDEX(Data_Products!$C$2:$C$33,MATCH(C2910,Data_Products!$A$2:$A$33,0))</f>
        <v>Cement &amp; Aggregates</v>
      </c>
      <c r="I2910" s="10" t="n">
        <f aca="false">D2910*(E2910-G2910)</f>
        <v>66.75</v>
      </c>
      <c r="J2910" s="11" t="n">
        <f aca="false">IFERROR(I2910/F2910,0)</f>
        <v>0.301654013015185</v>
      </c>
      <c r="K2910" s="4" t="str">
        <f aca="false">IFERROR(INDEX(Data_Orders!$F$2:$F$4727,MATCH(B2910,Data_Orders!$A$2:$A$4727,0)),"")</f>
        <v>Housebuilder</v>
      </c>
      <c r="L2910" s="4" t="str">
        <f aca="false">IFERROR(INDEX(Data_Orders!$D$2:$D$4727,MATCH(B2910,Data_Orders!$A$2:$A$4727,0)),"")</f>
        <v>Northampton</v>
      </c>
    </row>
    <row r="2911" customFormat="false" ht="15" hidden="false" customHeight="false" outlineLevel="0" collapsed="false">
      <c r="A2911" s="4" t="s">
        <v>8727</v>
      </c>
      <c r="B2911" s="4" t="s">
        <v>2060</v>
      </c>
      <c r="C2911" s="4" t="s">
        <v>1035</v>
      </c>
      <c r="D2911" s="4" t="n">
        <v>11</v>
      </c>
      <c r="E2911" s="4" t="n">
        <v>165.07</v>
      </c>
      <c r="F2911" s="4" t="n">
        <v>1815.77</v>
      </c>
      <c r="G2911" s="4" t="n">
        <f aca="false">INDEX(Data_Products!$D$2:$D$33,MATCH(C2911,Data_Products!$A$2:$A$33,0))</f>
        <v>134.65</v>
      </c>
      <c r="H2911" s="4" t="str">
        <f aca="false">INDEX(Data_Products!$C$2:$C$33,MATCH(C2911,Data_Products!$A$2:$A$33,0))</f>
        <v>Insulation</v>
      </c>
      <c r="I2911" s="10" t="n">
        <f aca="false">D2911*(E2911-G2911)</f>
        <v>334.62</v>
      </c>
      <c r="J2911" s="11" t="n">
        <f aca="false">IFERROR(I2911/F2911,0)</f>
        <v>0.184285454655601</v>
      </c>
      <c r="K2911" s="4" t="str">
        <f aca="false">IFERROR(INDEX(Data_Orders!$F$2:$F$4727,MATCH(B2911,Data_Orders!$A$2:$A$4727,0)),"")</f>
        <v>Housebuilder</v>
      </c>
      <c r="L2911" s="4" t="str">
        <f aca="false">IFERROR(INDEX(Data_Orders!$D$2:$D$4727,MATCH(B2911,Data_Orders!$A$2:$A$4727,0)),"")</f>
        <v>Northampton</v>
      </c>
    </row>
    <row r="2912" customFormat="false" ht="15" hidden="false" customHeight="false" outlineLevel="0" collapsed="false">
      <c r="A2912" s="4" t="s">
        <v>8728</v>
      </c>
      <c r="B2912" s="4" t="s">
        <v>2060</v>
      </c>
      <c r="C2912" s="4" t="s">
        <v>1019</v>
      </c>
      <c r="D2912" s="4" t="n">
        <v>4</v>
      </c>
      <c r="E2912" s="4" t="n">
        <v>79.76</v>
      </c>
      <c r="F2912" s="4" t="n">
        <v>319.04</v>
      </c>
      <c r="G2912" s="4" t="n">
        <f aca="false">INDEX(Data_Products!$D$2:$D$33,MATCH(C2912,Data_Products!$A$2:$A$33,0))</f>
        <v>59.07</v>
      </c>
      <c r="H2912" s="4" t="str">
        <f aca="false">INDEX(Data_Products!$C$2:$C$33,MATCH(C2912,Data_Products!$A$2:$A$33,0))</f>
        <v>Timber</v>
      </c>
      <c r="I2912" s="10" t="n">
        <f aca="false">D2912*(E2912-G2912)</f>
        <v>82.76</v>
      </c>
      <c r="J2912" s="11" t="n">
        <f aca="false">IFERROR(I2912/F2912,0)</f>
        <v>0.259403209628887</v>
      </c>
      <c r="K2912" s="4" t="str">
        <f aca="false">IFERROR(INDEX(Data_Orders!$F$2:$F$4727,MATCH(B2912,Data_Orders!$A$2:$A$4727,0)),"")</f>
        <v>Housebuilder</v>
      </c>
      <c r="L2912" s="4" t="str">
        <f aca="false">IFERROR(INDEX(Data_Orders!$D$2:$D$4727,MATCH(B2912,Data_Orders!$A$2:$A$4727,0)),"")</f>
        <v>Northampton</v>
      </c>
    </row>
    <row r="2913" customFormat="false" ht="15" hidden="false" customHeight="false" outlineLevel="0" collapsed="false">
      <c r="A2913" s="4" t="s">
        <v>8729</v>
      </c>
      <c r="B2913" s="4" t="s">
        <v>2060</v>
      </c>
      <c r="C2913" s="4" t="s">
        <v>1064</v>
      </c>
      <c r="D2913" s="4" t="n">
        <v>1</v>
      </c>
      <c r="E2913" s="4" t="n">
        <v>97.63</v>
      </c>
      <c r="F2913" s="4" t="n">
        <v>97.63</v>
      </c>
      <c r="G2913" s="4" t="n">
        <f aca="false">INDEX(Data_Products!$D$2:$D$33,MATCH(C2913,Data_Products!$A$2:$A$33,0))</f>
        <v>65.21</v>
      </c>
      <c r="H2913" s="4" t="str">
        <f aca="false">INDEX(Data_Products!$C$2:$C$33,MATCH(C2913,Data_Products!$A$2:$A$33,0))</f>
        <v>Plumbing &amp; Drainage</v>
      </c>
      <c r="I2913" s="10" t="n">
        <f aca="false">D2913*(E2913-G2913)</f>
        <v>32.42</v>
      </c>
      <c r="J2913" s="11" t="n">
        <f aca="false">IFERROR(I2913/F2913,0)</f>
        <v>0.332070060432244</v>
      </c>
      <c r="K2913" s="4" t="str">
        <f aca="false">IFERROR(INDEX(Data_Orders!$F$2:$F$4727,MATCH(B2913,Data_Orders!$A$2:$A$4727,0)),"")</f>
        <v>Housebuilder</v>
      </c>
      <c r="L2913" s="4" t="str">
        <f aca="false">IFERROR(INDEX(Data_Orders!$D$2:$D$4727,MATCH(B2913,Data_Orders!$A$2:$A$4727,0)),"")</f>
        <v>Northampton</v>
      </c>
    </row>
    <row r="2914" customFormat="false" ht="15" hidden="false" customHeight="false" outlineLevel="0" collapsed="false">
      <c r="A2914" s="4" t="s">
        <v>8730</v>
      </c>
      <c r="B2914" s="4" t="s">
        <v>2061</v>
      </c>
      <c r="C2914" s="4" t="s">
        <v>1059</v>
      </c>
      <c r="D2914" s="4" t="n">
        <v>11</v>
      </c>
      <c r="E2914" s="4" t="n">
        <v>103.63</v>
      </c>
      <c r="F2914" s="4" t="n">
        <v>1139.93</v>
      </c>
      <c r="G2914" s="4" t="n">
        <f aca="false">INDEX(Data_Products!$D$2:$D$33,MATCH(C2914,Data_Products!$A$2:$A$33,0))</f>
        <v>82.55</v>
      </c>
      <c r="H2914" s="4" t="str">
        <f aca="false">INDEX(Data_Products!$C$2:$C$33,MATCH(C2914,Data_Products!$A$2:$A$33,0))</f>
        <v>Roofing</v>
      </c>
      <c r="I2914" s="10" t="n">
        <f aca="false">D2914*(E2914-G2914)</f>
        <v>231.88</v>
      </c>
      <c r="J2914" s="11" t="n">
        <f aca="false">IFERROR(I2914/F2914,0)</f>
        <v>0.203415999228023</v>
      </c>
      <c r="K2914" s="4" t="str">
        <f aca="false">IFERROR(INDEX(Data_Orders!$F$2:$F$4727,MATCH(B2914,Data_Orders!$A$2:$A$4727,0)),"")</f>
        <v>Housebuilder</v>
      </c>
      <c r="L2914" s="4" t="str">
        <f aca="false">IFERROR(INDEX(Data_Orders!$D$2:$D$4727,MATCH(B2914,Data_Orders!$A$2:$A$4727,0)),"")</f>
        <v>Northampton</v>
      </c>
    </row>
    <row r="2915" customFormat="false" ht="15" hidden="false" customHeight="false" outlineLevel="0" collapsed="false">
      <c r="A2915" s="4" t="s">
        <v>8731</v>
      </c>
      <c r="B2915" s="4" t="s">
        <v>2062</v>
      </c>
      <c r="C2915" s="4" t="s">
        <v>1050</v>
      </c>
      <c r="D2915" s="4" t="n">
        <v>8</v>
      </c>
      <c r="E2915" s="4" t="n">
        <v>238.63</v>
      </c>
      <c r="F2915" s="4" t="n">
        <v>1909.04</v>
      </c>
      <c r="G2915" s="4" t="n">
        <f aca="false">INDEX(Data_Products!$D$2:$D$33,MATCH(C2915,Data_Products!$A$2:$A$33,0))</f>
        <v>148.91</v>
      </c>
      <c r="H2915" s="4" t="str">
        <f aca="false">INDEX(Data_Products!$C$2:$C$33,MATCH(C2915,Data_Products!$A$2:$A$33,0))</f>
        <v>Tools &amp; Fixings</v>
      </c>
      <c r="I2915" s="10" t="n">
        <f aca="false">D2915*(E2915-G2915)</f>
        <v>717.76</v>
      </c>
      <c r="J2915" s="11" t="n">
        <f aca="false">IFERROR(I2915/F2915,0)</f>
        <v>0.375979549930855</v>
      </c>
      <c r="K2915" s="4" t="str">
        <f aca="false">IFERROR(INDEX(Data_Orders!$F$2:$F$4727,MATCH(B2915,Data_Orders!$A$2:$A$4727,0)),"")</f>
        <v>Housebuilder</v>
      </c>
      <c r="L2915" s="4" t="str">
        <f aca="false">IFERROR(INDEX(Data_Orders!$D$2:$D$4727,MATCH(B2915,Data_Orders!$A$2:$A$4727,0)),"")</f>
        <v>Northampton</v>
      </c>
    </row>
    <row r="2916" customFormat="false" ht="15" hidden="false" customHeight="false" outlineLevel="0" collapsed="false">
      <c r="A2916" s="4" t="s">
        <v>8732</v>
      </c>
      <c r="B2916" s="4" t="s">
        <v>2062</v>
      </c>
      <c r="C2916" s="4" t="s">
        <v>1066</v>
      </c>
      <c r="D2916" s="4" t="n">
        <v>18</v>
      </c>
      <c r="E2916" s="4" t="n">
        <v>209.69</v>
      </c>
      <c r="F2916" s="4" t="n">
        <v>3774.42</v>
      </c>
      <c r="G2916" s="4" t="n">
        <f aca="false">INDEX(Data_Products!$D$2:$D$33,MATCH(C2916,Data_Products!$A$2:$A$33,0))</f>
        <v>144.38</v>
      </c>
      <c r="H2916" s="4" t="str">
        <f aca="false">INDEX(Data_Products!$C$2:$C$33,MATCH(C2916,Data_Products!$A$2:$A$33,0))</f>
        <v>Plumbing &amp; Drainage</v>
      </c>
      <c r="I2916" s="10" t="n">
        <f aca="false">D2916*(E2916-G2916)</f>
        <v>1175.58</v>
      </c>
      <c r="J2916" s="11" t="n">
        <f aca="false">IFERROR(I2916/F2916,0)</f>
        <v>0.311459773952024</v>
      </c>
      <c r="K2916" s="4" t="str">
        <f aca="false">IFERROR(INDEX(Data_Orders!$F$2:$F$4727,MATCH(B2916,Data_Orders!$A$2:$A$4727,0)),"")</f>
        <v>Housebuilder</v>
      </c>
      <c r="L2916" s="4" t="str">
        <f aca="false">IFERROR(INDEX(Data_Orders!$D$2:$D$4727,MATCH(B2916,Data_Orders!$A$2:$A$4727,0)),"")</f>
        <v>Northampton</v>
      </c>
    </row>
    <row r="2917" customFormat="false" ht="15" hidden="false" customHeight="false" outlineLevel="0" collapsed="false">
      <c r="A2917" s="4" t="s">
        <v>8733</v>
      </c>
      <c r="B2917" s="4" t="s">
        <v>2062</v>
      </c>
      <c r="C2917" s="4" t="s">
        <v>1032</v>
      </c>
      <c r="D2917" s="4" t="n">
        <v>3</v>
      </c>
      <c r="E2917" s="4" t="n">
        <v>99.65</v>
      </c>
      <c r="F2917" s="4" t="n">
        <v>298.95</v>
      </c>
      <c r="G2917" s="4" t="n">
        <f aca="false">INDEX(Data_Products!$D$2:$D$33,MATCH(C2917,Data_Products!$A$2:$A$33,0))</f>
        <v>58.26</v>
      </c>
      <c r="H2917" s="4" t="str">
        <f aca="false">INDEX(Data_Products!$C$2:$C$33,MATCH(C2917,Data_Products!$A$2:$A$33,0))</f>
        <v>Insulation</v>
      </c>
      <c r="I2917" s="10" t="n">
        <f aca="false">D2917*(E2917-G2917)</f>
        <v>124.17</v>
      </c>
      <c r="J2917" s="11" t="n">
        <f aca="false">IFERROR(I2917/F2917,0)</f>
        <v>0.415353738083292</v>
      </c>
      <c r="K2917" s="4" t="str">
        <f aca="false">IFERROR(INDEX(Data_Orders!$F$2:$F$4727,MATCH(B2917,Data_Orders!$A$2:$A$4727,0)),"")</f>
        <v>Housebuilder</v>
      </c>
      <c r="L2917" s="4" t="str">
        <f aca="false">IFERROR(INDEX(Data_Orders!$D$2:$D$4727,MATCH(B2917,Data_Orders!$A$2:$A$4727,0)),"")</f>
        <v>Northampton</v>
      </c>
    </row>
    <row r="2918" customFormat="false" ht="15" hidden="false" customHeight="false" outlineLevel="0" collapsed="false">
      <c r="A2918" s="4" t="s">
        <v>8734</v>
      </c>
      <c r="B2918" s="4" t="s">
        <v>2062</v>
      </c>
      <c r="C2918" s="4" t="s">
        <v>1073</v>
      </c>
      <c r="D2918" s="4" t="n">
        <v>13</v>
      </c>
      <c r="E2918" s="4" t="n">
        <v>231.05</v>
      </c>
      <c r="F2918" s="4" t="n">
        <v>3003.65</v>
      </c>
      <c r="G2918" s="4" t="n">
        <f aca="false">INDEX(Data_Products!$D$2:$D$33,MATCH(C2918,Data_Products!$A$2:$A$33,0))</f>
        <v>148.29</v>
      </c>
      <c r="H2918" s="4" t="str">
        <f aca="false">INDEX(Data_Products!$C$2:$C$33,MATCH(C2918,Data_Products!$A$2:$A$33,0))</f>
        <v>Landscaping</v>
      </c>
      <c r="I2918" s="10" t="n">
        <f aca="false">D2918*(E2918-G2918)</f>
        <v>1075.88</v>
      </c>
      <c r="J2918" s="11" t="n">
        <f aca="false">IFERROR(I2918/F2918,0)</f>
        <v>0.358190867777537</v>
      </c>
      <c r="K2918" s="4" t="str">
        <f aca="false">IFERROR(INDEX(Data_Orders!$F$2:$F$4727,MATCH(B2918,Data_Orders!$A$2:$A$4727,0)),"")</f>
        <v>Housebuilder</v>
      </c>
      <c r="L2918" s="4" t="str">
        <f aca="false">IFERROR(INDEX(Data_Orders!$D$2:$D$4727,MATCH(B2918,Data_Orders!$A$2:$A$4727,0)),"")</f>
        <v>Northampton</v>
      </c>
    </row>
    <row r="2919" customFormat="false" ht="15" hidden="false" customHeight="false" outlineLevel="0" collapsed="false">
      <c r="A2919" s="4" t="s">
        <v>8735</v>
      </c>
      <c r="B2919" s="4" t="s">
        <v>2063</v>
      </c>
      <c r="C2919" s="4" t="s">
        <v>1024</v>
      </c>
      <c r="D2919" s="4" t="n">
        <v>20</v>
      </c>
      <c r="E2919" s="4" t="n">
        <v>137.14</v>
      </c>
      <c r="F2919" s="4" t="n">
        <v>2742.8</v>
      </c>
      <c r="G2919" s="4" t="n">
        <f aca="false">INDEX(Data_Products!$D$2:$D$33,MATCH(C2919,Data_Products!$A$2:$A$33,0))</f>
        <v>99.99</v>
      </c>
      <c r="H2919" s="4" t="str">
        <f aca="false">INDEX(Data_Products!$C$2:$C$33,MATCH(C2919,Data_Products!$A$2:$A$33,0))</f>
        <v>Cement &amp; Aggregates</v>
      </c>
      <c r="I2919" s="10" t="n">
        <f aca="false">D2919*(E2919-G2919)</f>
        <v>743</v>
      </c>
      <c r="J2919" s="11" t="n">
        <f aca="false">IFERROR(I2919/F2919,0)</f>
        <v>0.270891060230421</v>
      </c>
      <c r="K2919" s="4" t="str">
        <f aca="false">IFERROR(INDEX(Data_Orders!$F$2:$F$4727,MATCH(B2919,Data_Orders!$A$2:$A$4727,0)),"")</f>
        <v>Housebuilder</v>
      </c>
      <c r="L2919" s="4" t="str">
        <f aca="false">IFERROR(INDEX(Data_Orders!$D$2:$D$4727,MATCH(B2919,Data_Orders!$A$2:$A$4727,0)),"")</f>
        <v>Northampton</v>
      </c>
    </row>
    <row r="2920" customFormat="false" ht="15" hidden="false" customHeight="false" outlineLevel="0" collapsed="false">
      <c r="A2920" s="4" t="s">
        <v>8736</v>
      </c>
      <c r="B2920" s="4" t="s">
        <v>2063</v>
      </c>
      <c r="C2920" s="4" t="s">
        <v>1046</v>
      </c>
      <c r="D2920" s="4" t="n">
        <v>3</v>
      </c>
      <c r="E2920" s="4" t="n">
        <v>154.02</v>
      </c>
      <c r="F2920" s="4" t="n">
        <v>462.06</v>
      </c>
      <c r="G2920" s="4" t="n">
        <f aca="false">INDEX(Data_Products!$D$2:$D$33,MATCH(C2920,Data_Products!$A$2:$A$33,0))</f>
        <v>102.1</v>
      </c>
      <c r="H2920" s="4" t="str">
        <f aca="false">INDEX(Data_Products!$C$2:$C$33,MATCH(C2920,Data_Products!$A$2:$A$33,0))</f>
        <v>Tools &amp; Fixings</v>
      </c>
      <c r="I2920" s="10" t="n">
        <f aca="false">D2920*(E2920-G2920)</f>
        <v>155.76</v>
      </c>
      <c r="J2920" s="11" t="n">
        <f aca="false">IFERROR(I2920/F2920,0)</f>
        <v>0.337099078041813</v>
      </c>
      <c r="K2920" s="4" t="str">
        <f aca="false">IFERROR(INDEX(Data_Orders!$F$2:$F$4727,MATCH(B2920,Data_Orders!$A$2:$A$4727,0)),"")</f>
        <v>Housebuilder</v>
      </c>
      <c r="L2920" s="4" t="str">
        <f aca="false">IFERROR(INDEX(Data_Orders!$D$2:$D$4727,MATCH(B2920,Data_Orders!$A$2:$A$4727,0)),"")</f>
        <v>Northampton</v>
      </c>
    </row>
    <row r="2921" customFormat="false" ht="15" hidden="false" customHeight="false" outlineLevel="0" collapsed="false">
      <c r="A2921" s="4" t="s">
        <v>8737</v>
      </c>
      <c r="B2921" s="4" t="s">
        <v>2063</v>
      </c>
      <c r="C2921" s="4" t="s">
        <v>1017</v>
      </c>
      <c r="D2921" s="4" t="n">
        <v>19</v>
      </c>
      <c r="E2921" s="4" t="n">
        <v>49.15</v>
      </c>
      <c r="F2921" s="4" t="n">
        <v>933.85</v>
      </c>
      <c r="G2921" s="4" t="n">
        <f aca="false">INDEX(Data_Products!$D$2:$D$33,MATCH(C2921,Data_Products!$A$2:$A$33,0))</f>
        <v>31.44</v>
      </c>
      <c r="H2921" s="4" t="str">
        <f aca="false">INDEX(Data_Products!$C$2:$C$33,MATCH(C2921,Data_Products!$A$2:$A$33,0))</f>
        <v>Timber</v>
      </c>
      <c r="I2921" s="10" t="n">
        <f aca="false">D2921*(E2921-G2921)</f>
        <v>336.49</v>
      </c>
      <c r="J2921" s="11" t="n">
        <f aca="false">IFERROR(I2921/F2921,0)</f>
        <v>0.360325534079349</v>
      </c>
      <c r="K2921" s="4" t="str">
        <f aca="false">IFERROR(INDEX(Data_Orders!$F$2:$F$4727,MATCH(B2921,Data_Orders!$A$2:$A$4727,0)),"")</f>
        <v>Housebuilder</v>
      </c>
      <c r="L2921" s="4" t="str">
        <f aca="false">IFERROR(INDEX(Data_Orders!$D$2:$D$4727,MATCH(B2921,Data_Orders!$A$2:$A$4727,0)),"")</f>
        <v>Northampton</v>
      </c>
    </row>
    <row r="2922" customFormat="false" ht="15" hidden="false" customHeight="false" outlineLevel="0" collapsed="false">
      <c r="A2922" s="4" t="s">
        <v>8738</v>
      </c>
      <c r="B2922" s="4" t="s">
        <v>2063</v>
      </c>
      <c r="C2922" s="4" t="s">
        <v>1048</v>
      </c>
      <c r="D2922" s="4" t="n">
        <v>14</v>
      </c>
      <c r="E2922" s="4" t="n">
        <v>112.72</v>
      </c>
      <c r="F2922" s="4" t="n">
        <v>1578.08</v>
      </c>
      <c r="G2922" s="4" t="n">
        <f aca="false">INDEX(Data_Products!$D$2:$D$33,MATCH(C2922,Data_Products!$A$2:$A$33,0))</f>
        <v>83.21</v>
      </c>
      <c r="H2922" s="4" t="str">
        <f aca="false">INDEX(Data_Products!$C$2:$C$33,MATCH(C2922,Data_Products!$A$2:$A$33,0))</f>
        <v>Tools &amp; Fixings</v>
      </c>
      <c r="I2922" s="10" t="n">
        <f aca="false">D2922*(E2922-G2922)</f>
        <v>413.14</v>
      </c>
      <c r="J2922" s="11" t="n">
        <f aca="false">IFERROR(I2922/F2922,0)</f>
        <v>0.261799148332151</v>
      </c>
      <c r="K2922" s="4" t="str">
        <f aca="false">IFERROR(INDEX(Data_Orders!$F$2:$F$4727,MATCH(B2922,Data_Orders!$A$2:$A$4727,0)),"")</f>
        <v>Housebuilder</v>
      </c>
      <c r="L2922" s="4" t="str">
        <f aca="false">IFERROR(INDEX(Data_Orders!$D$2:$D$4727,MATCH(B2922,Data_Orders!$A$2:$A$4727,0)),"")</f>
        <v>Northampton</v>
      </c>
    </row>
    <row r="2923" customFormat="false" ht="15" hidden="false" customHeight="false" outlineLevel="0" collapsed="false">
      <c r="A2923" s="4" t="s">
        <v>8739</v>
      </c>
      <c r="B2923" s="4" t="s">
        <v>2063</v>
      </c>
      <c r="C2923" s="4" t="s">
        <v>1028</v>
      </c>
      <c r="D2923" s="4" t="n">
        <v>14</v>
      </c>
      <c r="E2923" s="4" t="n">
        <v>118.79</v>
      </c>
      <c r="F2923" s="4" t="n">
        <v>1663.06</v>
      </c>
      <c r="G2923" s="4" t="n">
        <f aca="false">INDEX(Data_Products!$D$2:$D$33,MATCH(C2923,Data_Products!$A$2:$A$33,0))</f>
        <v>81.07</v>
      </c>
      <c r="H2923" s="4" t="str">
        <f aca="false">INDEX(Data_Products!$C$2:$C$33,MATCH(C2923,Data_Products!$A$2:$A$33,0))</f>
        <v>Cement &amp; Aggregates</v>
      </c>
      <c r="I2923" s="10" t="n">
        <f aca="false">D2923*(E2923-G2923)</f>
        <v>528.08</v>
      </c>
      <c r="J2923" s="11" t="n">
        <f aca="false">IFERROR(I2923/F2923,0)</f>
        <v>0.317535146056065</v>
      </c>
      <c r="K2923" s="4" t="str">
        <f aca="false">IFERROR(INDEX(Data_Orders!$F$2:$F$4727,MATCH(B2923,Data_Orders!$A$2:$A$4727,0)),"")</f>
        <v>Housebuilder</v>
      </c>
      <c r="L2923" s="4" t="str">
        <f aca="false">IFERROR(INDEX(Data_Orders!$D$2:$D$4727,MATCH(B2923,Data_Orders!$A$2:$A$4727,0)),"")</f>
        <v>Northampton</v>
      </c>
    </row>
    <row r="2924" customFormat="false" ht="15" hidden="false" customHeight="false" outlineLevel="0" collapsed="false">
      <c r="A2924" s="4" t="s">
        <v>8740</v>
      </c>
      <c r="B2924" s="4" t="s">
        <v>2064</v>
      </c>
      <c r="C2924" s="4" t="s">
        <v>1024</v>
      </c>
      <c r="D2924" s="4" t="n">
        <v>16</v>
      </c>
      <c r="E2924" s="4" t="n">
        <v>137.14</v>
      </c>
      <c r="F2924" s="4" t="n">
        <v>2194.24</v>
      </c>
      <c r="G2924" s="4" t="n">
        <f aca="false">INDEX(Data_Products!$D$2:$D$33,MATCH(C2924,Data_Products!$A$2:$A$33,0))</f>
        <v>99.99</v>
      </c>
      <c r="H2924" s="4" t="str">
        <f aca="false">INDEX(Data_Products!$C$2:$C$33,MATCH(C2924,Data_Products!$A$2:$A$33,0))</f>
        <v>Cement &amp; Aggregates</v>
      </c>
      <c r="I2924" s="10" t="n">
        <f aca="false">D2924*(E2924-G2924)</f>
        <v>594.4</v>
      </c>
      <c r="J2924" s="11" t="n">
        <f aca="false">IFERROR(I2924/F2924,0)</f>
        <v>0.270891060230421</v>
      </c>
      <c r="K2924" s="4" t="str">
        <f aca="false">IFERROR(INDEX(Data_Orders!$F$2:$F$4727,MATCH(B2924,Data_Orders!$A$2:$A$4727,0)),"")</f>
        <v>Housebuilder</v>
      </c>
      <c r="L2924" s="4" t="str">
        <f aca="false">IFERROR(INDEX(Data_Orders!$D$2:$D$4727,MATCH(B2924,Data_Orders!$A$2:$A$4727,0)),"")</f>
        <v>Northampton</v>
      </c>
    </row>
    <row r="2925" customFormat="false" ht="15" hidden="false" customHeight="false" outlineLevel="0" collapsed="false">
      <c r="A2925" s="4" t="s">
        <v>8741</v>
      </c>
      <c r="B2925" s="4" t="s">
        <v>2064</v>
      </c>
      <c r="C2925" s="4" t="s">
        <v>1013</v>
      </c>
      <c r="D2925" s="4" t="n">
        <v>16</v>
      </c>
      <c r="E2925" s="4" t="n">
        <v>240.92</v>
      </c>
      <c r="F2925" s="4" t="n">
        <v>3854.72</v>
      </c>
      <c r="G2925" s="4" t="n">
        <f aca="false">INDEX(Data_Products!$D$2:$D$33,MATCH(C2925,Data_Products!$A$2:$A$33,0))</f>
        <v>168.32</v>
      </c>
      <c r="H2925" s="4" t="str">
        <f aca="false">INDEX(Data_Products!$C$2:$C$33,MATCH(C2925,Data_Products!$A$2:$A$33,0))</f>
        <v>Timber</v>
      </c>
      <c r="I2925" s="10" t="n">
        <f aca="false">D2925*(E2925-G2925)</f>
        <v>1161.6</v>
      </c>
      <c r="J2925" s="11" t="n">
        <f aca="false">IFERROR(I2925/F2925,0)</f>
        <v>0.301344844761747</v>
      </c>
      <c r="K2925" s="4" t="str">
        <f aca="false">IFERROR(INDEX(Data_Orders!$F$2:$F$4727,MATCH(B2925,Data_Orders!$A$2:$A$4727,0)),"")</f>
        <v>Housebuilder</v>
      </c>
      <c r="L2925" s="4" t="str">
        <f aca="false">IFERROR(INDEX(Data_Orders!$D$2:$D$4727,MATCH(B2925,Data_Orders!$A$2:$A$4727,0)),"")</f>
        <v>Northampton</v>
      </c>
    </row>
    <row r="2926" customFormat="false" ht="15" hidden="false" customHeight="false" outlineLevel="0" collapsed="false">
      <c r="A2926" s="4" t="s">
        <v>8742</v>
      </c>
      <c r="B2926" s="4" t="s">
        <v>2064</v>
      </c>
      <c r="C2926" s="4" t="s">
        <v>1066</v>
      </c>
      <c r="D2926" s="4" t="n">
        <v>2</v>
      </c>
      <c r="E2926" s="4" t="n">
        <v>209.69</v>
      </c>
      <c r="F2926" s="4" t="n">
        <v>419.38</v>
      </c>
      <c r="G2926" s="4" t="n">
        <f aca="false">INDEX(Data_Products!$D$2:$D$33,MATCH(C2926,Data_Products!$A$2:$A$33,0))</f>
        <v>144.38</v>
      </c>
      <c r="H2926" s="4" t="str">
        <f aca="false">INDEX(Data_Products!$C$2:$C$33,MATCH(C2926,Data_Products!$A$2:$A$33,0))</f>
        <v>Plumbing &amp; Drainage</v>
      </c>
      <c r="I2926" s="10" t="n">
        <f aca="false">D2926*(E2926-G2926)</f>
        <v>130.62</v>
      </c>
      <c r="J2926" s="11" t="n">
        <f aca="false">IFERROR(I2926/F2926,0)</f>
        <v>0.311459773952024</v>
      </c>
      <c r="K2926" s="4" t="str">
        <f aca="false">IFERROR(INDEX(Data_Orders!$F$2:$F$4727,MATCH(B2926,Data_Orders!$A$2:$A$4727,0)),"")</f>
        <v>Housebuilder</v>
      </c>
      <c r="L2926" s="4" t="str">
        <f aca="false">IFERROR(INDEX(Data_Orders!$D$2:$D$4727,MATCH(B2926,Data_Orders!$A$2:$A$4727,0)),"")</f>
        <v>Northampton</v>
      </c>
    </row>
    <row r="2927" customFormat="false" ht="15" hidden="false" customHeight="false" outlineLevel="0" collapsed="false">
      <c r="A2927" s="4" t="s">
        <v>8743</v>
      </c>
      <c r="B2927" s="4" t="s">
        <v>2065</v>
      </c>
      <c r="C2927" s="4" t="s">
        <v>1017</v>
      </c>
      <c r="D2927" s="4" t="n">
        <v>11</v>
      </c>
      <c r="E2927" s="4" t="n">
        <v>49.15</v>
      </c>
      <c r="F2927" s="4" t="n">
        <v>540.65</v>
      </c>
      <c r="G2927" s="4" t="n">
        <f aca="false">INDEX(Data_Products!$D$2:$D$33,MATCH(C2927,Data_Products!$A$2:$A$33,0))</f>
        <v>31.44</v>
      </c>
      <c r="H2927" s="4" t="str">
        <f aca="false">INDEX(Data_Products!$C$2:$C$33,MATCH(C2927,Data_Products!$A$2:$A$33,0))</f>
        <v>Timber</v>
      </c>
      <c r="I2927" s="10" t="n">
        <f aca="false">D2927*(E2927-G2927)</f>
        <v>194.81</v>
      </c>
      <c r="J2927" s="11" t="n">
        <f aca="false">IFERROR(I2927/F2927,0)</f>
        <v>0.360325534079349</v>
      </c>
      <c r="K2927" s="4" t="str">
        <f aca="false">IFERROR(INDEX(Data_Orders!$F$2:$F$4727,MATCH(B2927,Data_Orders!$A$2:$A$4727,0)),"")</f>
        <v>Housebuilder</v>
      </c>
      <c r="L2927" s="4" t="str">
        <f aca="false">IFERROR(INDEX(Data_Orders!$D$2:$D$4727,MATCH(B2927,Data_Orders!$A$2:$A$4727,0)),"")</f>
        <v>Northampton</v>
      </c>
    </row>
    <row r="2928" customFormat="false" ht="15" hidden="false" customHeight="false" outlineLevel="0" collapsed="false">
      <c r="A2928" s="4" t="s">
        <v>8744</v>
      </c>
      <c r="B2928" s="4" t="s">
        <v>2065</v>
      </c>
      <c r="C2928" s="4" t="s">
        <v>1041</v>
      </c>
      <c r="D2928" s="4" t="n">
        <v>19</v>
      </c>
      <c r="E2928" s="4" t="n">
        <v>242.75</v>
      </c>
      <c r="F2928" s="4" t="n">
        <v>4612.25</v>
      </c>
      <c r="G2928" s="4" t="n">
        <f aca="false">INDEX(Data_Products!$D$2:$D$33,MATCH(C2928,Data_Products!$A$2:$A$33,0))</f>
        <v>142.94</v>
      </c>
      <c r="H2928" s="4" t="str">
        <f aca="false">INDEX(Data_Products!$C$2:$C$33,MATCH(C2928,Data_Products!$A$2:$A$33,0))</f>
        <v>Tools &amp; Fixings</v>
      </c>
      <c r="I2928" s="10" t="n">
        <f aca="false">D2928*(E2928-G2928)</f>
        <v>1896.39</v>
      </c>
      <c r="J2928" s="11" t="n">
        <f aca="false">IFERROR(I2928/F2928,0)</f>
        <v>0.411163748712667</v>
      </c>
      <c r="K2928" s="4" t="str">
        <f aca="false">IFERROR(INDEX(Data_Orders!$F$2:$F$4727,MATCH(B2928,Data_Orders!$A$2:$A$4727,0)),"")</f>
        <v>Housebuilder</v>
      </c>
      <c r="L2928" s="4" t="str">
        <f aca="false">IFERROR(INDEX(Data_Orders!$D$2:$D$4727,MATCH(B2928,Data_Orders!$A$2:$A$4727,0)),"")</f>
        <v>Northampton</v>
      </c>
    </row>
    <row r="2929" customFormat="false" ht="15" hidden="false" customHeight="false" outlineLevel="0" collapsed="false">
      <c r="A2929" s="4" t="s">
        <v>8745</v>
      </c>
      <c r="B2929" s="4" t="s">
        <v>2065</v>
      </c>
      <c r="C2929" s="4" t="s">
        <v>1021</v>
      </c>
      <c r="D2929" s="4" t="n">
        <v>13</v>
      </c>
      <c r="E2929" s="4" t="n">
        <v>73.76</v>
      </c>
      <c r="F2929" s="4" t="n">
        <v>958.88</v>
      </c>
      <c r="G2929" s="4" t="n">
        <f aca="false">INDEX(Data_Products!$D$2:$D$33,MATCH(C2929,Data_Products!$A$2:$A$33,0))</f>
        <v>51.51</v>
      </c>
      <c r="H2929" s="4" t="str">
        <f aca="false">INDEX(Data_Products!$C$2:$C$33,MATCH(C2929,Data_Products!$A$2:$A$33,0))</f>
        <v>Cement &amp; Aggregates</v>
      </c>
      <c r="I2929" s="10" t="n">
        <f aca="false">D2929*(E2929-G2929)</f>
        <v>289.25</v>
      </c>
      <c r="J2929" s="11" t="n">
        <f aca="false">IFERROR(I2929/F2929,0)</f>
        <v>0.301654013015185</v>
      </c>
      <c r="K2929" s="4" t="str">
        <f aca="false">IFERROR(INDEX(Data_Orders!$F$2:$F$4727,MATCH(B2929,Data_Orders!$A$2:$A$4727,0)),"")</f>
        <v>Housebuilder</v>
      </c>
      <c r="L2929" s="4" t="str">
        <f aca="false">IFERROR(INDEX(Data_Orders!$D$2:$D$4727,MATCH(B2929,Data_Orders!$A$2:$A$4727,0)),"")</f>
        <v>Northampton</v>
      </c>
    </row>
    <row r="2930" customFormat="false" ht="15" hidden="false" customHeight="false" outlineLevel="0" collapsed="false">
      <c r="A2930" s="4" t="s">
        <v>8746</v>
      </c>
      <c r="B2930" s="4" t="s">
        <v>2065</v>
      </c>
      <c r="C2930" s="4" t="s">
        <v>1052</v>
      </c>
      <c r="D2930" s="4" t="n">
        <v>8</v>
      </c>
      <c r="E2930" s="4" t="n">
        <v>205.71</v>
      </c>
      <c r="F2930" s="4" t="n">
        <v>1645.68</v>
      </c>
      <c r="G2930" s="4" t="n">
        <f aca="false">INDEX(Data_Products!$D$2:$D$33,MATCH(C2930,Data_Products!$A$2:$A$33,0))</f>
        <v>152.29</v>
      </c>
      <c r="H2930" s="4" t="str">
        <f aca="false">INDEX(Data_Products!$C$2:$C$33,MATCH(C2930,Data_Products!$A$2:$A$33,0))</f>
        <v>Roofing</v>
      </c>
      <c r="I2930" s="10" t="n">
        <f aca="false">D2930*(E2930-G2930)</f>
        <v>427.36</v>
      </c>
      <c r="J2930" s="11" t="n">
        <f aca="false">IFERROR(I2930/F2930,0)</f>
        <v>0.259685965679841</v>
      </c>
      <c r="K2930" s="4" t="str">
        <f aca="false">IFERROR(INDEX(Data_Orders!$F$2:$F$4727,MATCH(B2930,Data_Orders!$A$2:$A$4727,0)),"")</f>
        <v>Housebuilder</v>
      </c>
      <c r="L2930" s="4" t="str">
        <f aca="false">IFERROR(INDEX(Data_Orders!$D$2:$D$4727,MATCH(B2930,Data_Orders!$A$2:$A$4727,0)),"")</f>
        <v>Northampton</v>
      </c>
    </row>
    <row r="2931" customFormat="false" ht="15" hidden="false" customHeight="false" outlineLevel="0" collapsed="false">
      <c r="A2931" s="4" t="s">
        <v>8747</v>
      </c>
      <c r="B2931" s="4" t="s">
        <v>2066</v>
      </c>
      <c r="C2931" s="4" t="s">
        <v>1030</v>
      </c>
      <c r="D2931" s="4" t="n">
        <v>1</v>
      </c>
      <c r="E2931" s="4" t="n">
        <v>25.23</v>
      </c>
      <c r="F2931" s="4" t="n">
        <v>25.23</v>
      </c>
      <c r="G2931" s="4" t="n">
        <f aca="false">INDEX(Data_Products!$D$2:$D$33,MATCH(C2931,Data_Products!$A$2:$A$33,0))</f>
        <v>17.67</v>
      </c>
      <c r="H2931" s="4" t="str">
        <f aca="false">INDEX(Data_Products!$C$2:$C$33,MATCH(C2931,Data_Products!$A$2:$A$33,0))</f>
        <v>Cement &amp; Aggregates</v>
      </c>
      <c r="I2931" s="10" t="n">
        <f aca="false">D2931*(E2931-G2931)</f>
        <v>7.56</v>
      </c>
      <c r="J2931" s="11" t="n">
        <f aca="false">IFERROR(I2931/F2931,0)</f>
        <v>0.299643281807372</v>
      </c>
      <c r="K2931" s="4" t="str">
        <f aca="false">IFERROR(INDEX(Data_Orders!$F$2:$F$4727,MATCH(B2931,Data_Orders!$A$2:$A$4727,0)),"")</f>
        <v>Housebuilder</v>
      </c>
      <c r="L2931" s="4" t="str">
        <f aca="false">IFERROR(INDEX(Data_Orders!$D$2:$D$4727,MATCH(B2931,Data_Orders!$A$2:$A$4727,0)),"")</f>
        <v>Northampton</v>
      </c>
    </row>
    <row r="2932" customFormat="false" ht="15" hidden="false" customHeight="false" outlineLevel="0" collapsed="false">
      <c r="A2932" s="4" t="s">
        <v>8748</v>
      </c>
      <c r="B2932" s="4" t="s">
        <v>2067</v>
      </c>
      <c r="C2932" s="4" t="s">
        <v>1010</v>
      </c>
      <c r="D2932" s="4" t="n">
        <v>13</v>
      </c>
      <c r="E2932" s="4" t="n">
        <v>135.95</v>
      </c>
      <c r="F2932" s="4" t="n">
        <v>1767.35</v>
      </c>
      <c r="G2932" s="4" t="n">
        <f aca="false">INDEX(Data_Products!$D$2:$D$33,MATCH(C2932,Data_Products!$A$2:$A$33,0))</f>
        <v>111.1</v>
      </c>
      <c r="H2932" s="4" t="str">
        <f aca="false">INDEX(Data_Products!$C$2:$C$33,MATCH(C2932,Data_Products!$A$2:$A$33,0))</f>
        <v>Timber</v>
      </c>
      <c r="I2932" s="10" t="n">
        <f aca="false">D2932*(E2932-G2932)</f>
        <v>323.05</v>
      </c>
      <c r="J2932" s="11" t="n">
        <f aca="false">IFERROR(I2932/F2932,0)</f>
        <v>0.18278778962854</v>
      </c>
      <c r="K2932" s="4" t="str">
        <f aca="false">IFERROR(INDEX(Data_Orders!$F$2:$F$4727,MATCH(B2932,Data_Orders!$A$2:$A$4727,0)),"")</f>
        <v>Housebuilder</v>
      </c>
      <c r="L2932" s="4" t="str">
        <f aca="false">IFERROR(INDEX(Data_Orders!$D$2:$D$4727,MATCH(B2932,Data_Orders!$A$2:$A$4727,0)),"")</f>
        <v>Northampton</v>
      </c>
    </row>
    <row r="2933" customFormat="false" ht="15" hidden="false" customHeight="false" outlineLevel="0" collapsed="false">
      <c r="A2933" s="4" t="s">
        <v>8749</v>
      </c>
      <c r="B2933" s="4" t="s">
        <v>2067</v>
      </c>
      <c r="C2933" s="4" t="s">
        <v>1075</v>
      </c>
      <c r="D2933" s="4" t="n">
        <v>2</v>
      </c>
      <c r="E2933" s="4" t="n">
        <v>98.61</v>
      </c>
      <c r="F2933" s="4" t="n">
        <v>197.22</v>
      </c>
      <c r="G2933" s="4" t="n">
        <f aca="false">INDEX(Data_Products!$D$2:$D$33,MATCH(C2933,Data_Products!$A$2:$A$33,0))</f>
        <v>74.84</v>
      </c>
      <c r="H2933" s="4" t="str">
        <f aca="false">INDEX(Data_Products!$C$2:$C$33,MATCH(C2933,Data_Products!$A$2:$A$33,0))</f>
        <v>Landscaping</v>
      </c>
      <c r="I2933" s="10" t="n">
        <f aca="false">D2933*(E2933-G2933)</f>
        <v>47.54</v>
      </c>
      <c r="J2933" s="11" t="n">
        <f aca="false">IFERROR(I2933/F2933,0)</f>
        <v>0.24105060338708</v>
      </c>
      <c r="K2933" s="4" t="str">
        <f aca="false">IFERROR(INDEX(Data_Orders!$F$2:$F$4727,MATCH(B2933,Data_Orders!$A$2:$A$4727,0)),"")</f>
        <v>Housebuilder</v>
      </c>
      <c r="L2933" s="4" t="str">
        <f aca="false">IFERROR(INDEX(Data_Orders!$D$2:$D$4727,MATCH(B2933,Data_Orders!$A$2:$A$4727,0)),"")</f>
        <v>Northampton</v>
      </c>
    </row>
    <row r="2934" customFormat="false" ht="15" hidden="false" customHeight="false" outlineLevel="0" collapsed="false">
      <c r="A2934" s="4" t="s">
        <v>8750</v>
      </c>
      <c r="B2934" s="4" t="s">
        <v>2067</v>
      </c>
      <c r="C2934" s="4" t="s">
        <v>1041</v>
      </c>
      <c r="D2934" s="4" t="n">
        <v>18</v>
      </c>
      <c r="E2934" s="4" t="n">
        <v>242.75</v>
      </c>
      <c r="F2934" s="4" t="n">
        <v>4369.5</v>
      </c>
      <c r="G2934" s="4" t="n">
        <f aca="false">INDEX(Data_Products!$D$2:$D$33,MATCH(C2934,Data_Products!$A$2:$A$33,0))</f>
        <v>142.94</v>
      </c>
      <c r="H2934" s="4" t="str">
        <f aca="false">INDEX(Data_Products!$C$2:$C$33,MATCH(C2934,Data_Products!$A$2:$A$33,0))</f>
        <v>Tools &amp; Fixings</v>
      </c>
      <c r="I2934" s="10" t="n">
        <f aca="false">D2934*(E2934-G2934)</f>
        <v>1796.58</v>
      </c>
      <c r="J2934" s="11" t="n">
        <f aca="false">IFERROR(I2934/F2934,0)</f>
        <v>0.411163748712667</v>
      </c>
      <c r="K2934" s="4" t="str">
        <f aca="false">IFERROR(INDEX(Data_Orders!$F$2:$F$4727,MATCH(B2934,Data_Orders!$A$2:$A$4727,0)),"")</f>
        <v>Housebuilder</v>
      </c>
      <c r="L2934" s="4" t="str">
        <f aca="false">IFERROR(INDEX(Data_Orders!$D$2:$D$4727,MATCH(B2934,Data_Orders!$A$2:$A$4727,0)),"")</f>
        <v>Northampton</v>
      </c>
    </row>
    <row r="2935" customFormat="false" ht="15" hidden="false" customHeight="false" outlineLevel="0" collapsed="false">
      <c r="A2935" s="4" t="s">
        <v>8751</v>
      </c>
      <c r="B2935" s="4" t="s">
        <v>2067</v>
      </c>
      <c r="C2935" s="4" t="s">
        <v>1030</v>
      </c>
      <c r="D2935" s="4" t="n">
        <v>17</v>
      </c>
      <c r="E2935" s="4" t="n">
        <v>25.23</v>
      </c>
      <c r="F2935" s="4" t="n">
        <v>428.91</v>
      </c>
      <c r="G2935" s="4" t="n">
        <f aca="false">INDEX(Data_Products!$D$2:$D$33,MATCH(C2935,Data_Products!$A$2:$A$33,0))</f>
        <v>17.67</v>
      </c>
      <c r="H2935" s="4" t="str">
        <f aca="false">INDEX(Data_Products!$C$2:$C$33,MATCH(C2935,Data_Products!$A$2:$A$33,0))</f>
        <v>Cement &amp; Aggregates</v>
      </c>
      <c r="I2935" s="10" t="n">
        <f aca="false">D2935*(E2935-G2935)</f>
        <v>128.52</v>
      </c>
      <c r="J2935" s="11" t="n">
        <f aca="false">IFERROR(I2935/F2935,0)</f>
        <v>0.299643281807372</v>
      </c>
      <c r="K2935" s="4" t="str">
        <f aca="false">IFERROR(INDEX(Data_Orders!$F$2:$F$4727,MATCH(B2935,Data_Orders!$A$2:$A$4727,0)),"")</f>
        <v>Housebuilder</v>
      </c>
      <c r="L2935" s="4" t="str">
        <f aca="false">IFERROR(INDEX(Data_Orders!$D$2:$D$4727,MATCH(B2935,Data_Orders!$A$2:$A$4727,0)),"")</f>
        <v>Northampton</v>
      </c>
    </row>
    <row r="2936" customFormat="false" ht="15" hidden="false" customHeight="false" outlineLevel="0" collapsed="false">
      <c r="A2936" s="4" t="s">
        <v>8752</v>
      </c>
      <c r="B2936" s="4" t="s">
        <v>2067</v>
      </c>
      <c r="C2936" s="4" t="s">
        <v>1019</v>
      </c>
      <c r="D2936" s="4" t="n">
        <v>2</v>
      </c>
      <c r="E2936" s="4" t="n">
        <v>79.76</v>
      </c>
      <c r="F2936" s="4" t="n">
        <v>159.52</v>
      </c>
      <c r="G2936" s="4" t="n">
        <f aca="false">INDEX(Data_Products!$D$2:$D$33,MATCH(C2936,Data_Products!$A$2:$A$33,0))</f>
        <v>59.07</v>
      </c>
      <c r="H2936" s="4" t="str">
        <f aca="false">INDEX(Data_Products!$C$2:$C$33,MATCH(C2936,Data_Products!$A$2:$A$33,0))</f>
        <v>Timber</v>
      </c>
      <c r="I2936" s="10" t="n">
        <f aca="false">D2936*(E2936-G2936)</f>
        <v>41.38</v>
      </c>
      <c r="J2936" s="11" t="n">
        <f aca="false">IFERROR(I2936/F2936,0)</f>
        <v>0.259403209628887</v>
      </c>
      <c r="K2936" s="4" t="str">
        <f aca="false">IFERROR(INDEX(Data_Orders!$F$2:$F$4727,MATCH(B2936,Data_Orders!$A$2:$A$4727,0)),"")</f>
        <v>Housebuilder</v>
      </c>
      <c r="L2936" s="4" t="str">
        <f aca="false">IFERROR(INDEX(Data_Orders!$D$2:$D$4727,MATCH(B2936,Data_Orders!$A$2:$A$4727,0)),"")</f>
        <v>Northampton</v>
      </c>
    </row>
    <row r="2937" customFormat="false" ht="15" hidden="false" customHeight="false" outlineLevel="0" collapsed="false">
      <c r="A2937" s="4" t="s">
        <v>8753</v>
      </c>
      <c r="B2937" s="4" t="s">
        <v>2068</v>
      </c>
      <c r="C2937" s="4" t="s">
        <v>1015</v>
      </c>
      <c r="D2937" s="4" t="n">
        <v>16</v>
      </c>
      <c r="E2937" s="4" t="n">
        <v>122.01</v>
      </c>
      <c r="F2937" s="4" t="n">
        <v>1952.16</v>
      </c>
      <c r="G2937" s="4" t="n">
        <f aca="false">INDEX(Data_Products!$D$2:$D$33,MATCH(C2937,Data_Products!$A$2:$A$33,0))</f>
        <v>85.53</v>
      </c>
      <c r="H2937" s="4" t="str">
        <f aca="false">INDEX(Data_Products!$C$2:$C$33,MATCH(C2937,Data_Products!$A$2:$A$33,0))</f>
        <v>Timber</v>
      </c>
      <c r="I2937" s="10" t="n">
        <f aca="false">D2937*(E2937-G2937)</f>
        <v>583.68</v>
      </c>
      <c r="J2937" s="11" t="n">
        <f aca="false">IFERROR(I2937/F2937,0)</f>
        <v>0.298991885910991</v>
      </c>
      <c r="K2937" s="4" t="str">
        <f aca="false">IFERROR(INDEX(Data_Orders!$F$2:$F$4727,MATCH(B2937,Data_Orders!$A$2:$A$4727,0)),"")</f>
        <v>Housebuilder</v>
      </c>
      <c r="L2937" s="4" t="str">
        <f aca="false">IFERROR(INDEX(Data_Orders!$D$2:$D$4727,MATCH(B2937,Data_Orders!$A$2:$A$4727,0)),"")</f>
        <v>Northampton</v>
      </c>
    </row>
    <row r="2938" customFormat="false" ht="15" hidden="false" customHeight="false" outlineLevel="0" collapsed="false">
      <c r="A2938" s="4" t="s">
        <v>8754</v>
      </c>
      <c r="B2938" s="4" t="s">
        <v>2069</v>
      </c>
      <c r="C2938" s="4" t="s">
        <v>1061</v>
      </c>
      <c r="D2938" s="4" t="n">
        <v>12</v>
      </c>
      <c r="E2938" s="4" t="n">
        <v>145.57</v>
      </c>
      <c r="F2938" s="4" t="n">
        <v>1746.84</v>
      </c>
      <c r="G2938" s="4" t="n">
        <f aca="false">INDEX(Data_Products!$D$2:$D$33,MATCH(C2938,Data_Products!$A$2:$A$33,0))</f>
        <v>119.29</v>
      </c>
      <c r="H2938" s="4" t="str">
        <f aca="false">INDEX(Data_Products!$C$2:$C$33,MATCH(C2938,Data_Products!$A$2:$A$33,0))</f>
        <v>Plumbing &amp; Drainage</v>
      </c>
      <c r="I2938" s="10" t="n">
        <f aca="false">D2938*(E2938-G2938)</f>
        <v>315.36</v>
      </c>
      <c r="J2938" s="11" t="n">
        <f aca="false">IFERROR(I2938/F2938,0)</f>
        <v>0.180531702960775</v>
      </c>
      <c r="K2938" s="4" t="str">
        <f aca="false">IFERROR(INDEX(Data_Orders!$F$2:$F$4727,MATCH(B2938,Data_Orders!$A$2:$A$4727,0)),"")</f>
        <v>Housebuilder</v>
      </c>
      <c r="L2938" s="4" t="str">
        <f aca="false">IFERROR(INDEX(Data_Orders!$D$2:$D$4727,MATCH(B2938,Data_Orders!$A$2:$A$4727,0)),"")</f>
        <v>Northampton</v>
      </c>
    </row>
    <row r="2939" customFormat="false" ht="15" hidden="false" customHeight="false" outlineLevel="0" collapsed="false">
      <c r="A2939" s="4" t="s">
        <v>8755</v>
      </c>
      <c r="B2939" s="4" t="s">
        <v>2069</v>
      </c>
      <c r="C2939" s="4" t="s">
        <v>1030</v>
      </c>
      <c r="D2939" s="4" t="n">
        <v>13</v>
      </c>
      <c r="E2939" s="4" t="n">
        <v>25.23</v>
      </c>
      <c r="F2939" s="4" t="n">
        <v>327.99</v>
      </c>
      <c r="G2939" s="4" t="n">
        <f aca="false">INDEX(Data_Products!$D$2:$D$33,MATCH(C2939,Data_Products!$A$2:$A$33,0))</f>
        <v>17.67</v>
      </c>
      <c r="H2939" s="4" t="str">
        <f aca="false">INDEX(Data_Products!$C$2:$C$33,MATCH(C2939,Data_Products!$A$2:$A$33,0))</f>
        <v>Cement &amp; Aggregates</v>
      </c>
      <c r="I2939" s="10" t="n">
        <f aca="false">D2939*(E2939-G2939)</f>
        <v>98.28</v>
      </c>
      <c r="J2939" s="11" t="n">
        <f aca="false">IFERROR(I2939/F2939,0)</f>
        <v>0.299643281807372</v>
      </c>
      <c r="K2939" s="4" t="str">
        <f aca="false">IFERROR(INDEX(Data_Orders!$F$2:$F$4727,MATCH(B2939,Data_Orders!$A$2:$A$4727,0)),"")</f>
        <v>Housebuilder</v>
      </c>
      <c r="L2939" s="4" t="str">
        <f aca="false">IFERROR(INDEX(Data_Orders!$D$2:$D$4727,MATCH(B2939,Data_Orders!$A$2:$A$4727,0)),"")</f>
        <v>Northampton</v>
      </c>
    </row>
    <row r="2940" customFormat="false" ht="15" hidden="false" customHeight="false" outlineLevel="0" collapsed="false">
      <c r="A2940" s="4" t="s">
        <v>8756</v>
      </c>
      <c r="B2940" s="4" t="s">
        <v>2069</v>
      </c>
      <c r="C2940" s="4" t="s">
        <v>1028</v>
      </c>
      <c r="D2940" s="4" t="n">
        <v>3</v>
      </c>
      <c r="E2940" s="4" t="n">
        <v>118.79</v>
      </c>
      <c r="F2940" s="4" t="n">
        <v>356.37</v>
      </c>
      <c r="G2940" s="4" t="n">
        <f aca="false">INDEX(Data_Products!$D$2:$D$33,MATCH(C2940,Data_Products!$A$2:$A$33,0))</f>
        <v>81.07</v>
      </c>
      <c r="H2940" s="4" t="str">
        <f aca="false">INDEX(Data_Products!$C$2:$C$33,MATCH(C2940,Data_Products!$A$2:$A$33,0))</f>
        <v>Cement &amp; Aggregates</v>
      </c>
      <c r="I2940" s="10" t="n">
        <f aca="false">D2940*(E2940-G2940)</f>
        <v>113.16</v>
      </c>
      <c r="J2940" s="11" t="n">
        <f aca="false">IFERROR(I2940/F2940,0)</f>
        <v>0.317535146056065</v>
      </c>
      <c r="K2940" s="4" t="str">
        <f aca="false">IFERROR(INDEX(Data_Orders!$F$2:$F$4727,MATCH(B2940,Data_Orders!$A$2:$A$4727,0)),"")</f>
        <v>Housebuilder</v>
      </c>
      <c r="L2940" s="4" t="str">
        <f aca="false">IFERROR(INDEX(Data_Orders!$D$2:$D$4727,MATCH(B2940,Data_Orders!$A$2:$A$4727,0)),"")</f>
        <v>Northampton</v>
      </c>
    </row>
    <row r="2941" customFormat="false" ht="15" hidden="false" customHeight="false" outlineLevel="0" collapsed="false">
      <c r="A2941" s="4" t="s">
        <v>8757</v>
      </c>
      <c r="B2941" s="4" t="s">
        <v>2069</v>
      </c>
      <c r="C2941" s="4" t="s">
        <v>1032</v>
      </c>
      <c r="D2941" s="4" t="n">
        <v>18</v>
      </c>
      <c r="E2941" s="4" t="n">
        <v>99.65</v>
      </c>
      <c r="F2941" s="4" t="n">
        <v>1793.7</v>
      </c>
      <c r="G2941" s="4" t="n">
        <f aca="false">INDEX(Data_Products!$D$2:$D$33,MATCH(C2941,Data_Products!$A$2:$A$33,0))</f>
        <v>58.26</v>
      </c>
      <c r="H2941" s="4" t="str">
        <f aca="false">INDEX(Data_Products!$C$2:$C$33,MATCH(C2941,Data_Products!$A$2:$A$33,0))</f>
        <v>Insulation</v>
      </c>
      <c r="I2941" s="10" t="n">
        <f aca="false">D2941*(E2941-G2941)</f>
        <v>745.02</v>
      </c>
      <c r="J2941" s="11" t="n">
        <f aca="false">IFERROR(I2941/F2941,0)</f>
        <v>0.415353738083292</v>
      </c>
      <c r="K2941" s="4" t="str">
        <f aca="false">IFERROR(INDEX(Data_Orders!$F$2:$F$4727,MATCH(B2941,Data_Orders!$A$2:$A$4727,0)),"")</f>
        <v>Housebuilder</v>
      </c>
      <c r="L2941" s="4" t="str">
        <f aca="false">IFERROR(INDEX(Data_Orders!$D$2:$D$4727,MATCH(B2941,Data_Orders!$A$2:$A$4727,0)),"")</f>
        <v>Northampton</v>
      </c>
    </row>
    <row r="2942" customFormat="false" ht="15" hidden="false" customHeight="false" outlineLevel="0" collapsed="false">
      <c r="A2942" s="4" t="s">
        <v>8758</v>
      </c>
      <c r="B2942" s="4" t="s">
        <v>2070</v>
      </c>
      <c r="C2942" s="4" t="s">
        <v>1044</v>
      </c>
      <c r="D2942" s="4" t="n">
        <v>13</v>
      </c>
      <c r="E2942" s="4" t="n">
        <v>190.44</v>
      </c>
      <c r="F2942" s="4" t="n">
        <v>2475.72</v>
      </c>
      <c r="G2942" s="4" t="n">
        <f aca="false">INDEX(Data_Products!$D$2:$D$33,MATCH(C2942,Data_Products!$A$2:$A$33,0))</f>
        <v>115.48</v>
      </c>
      <c r="H2942" s="4" t="str">
        <f aca="false">INDEX(Data_Products!$C$2:$C$33,MATCH(C2942,Data_Products!$A$2:$A$33,0))</f>
        <v>Tools &amp; Fixings</v>
      </c>
      <c r="I2942" s="10" t="n">
        <f aca="false">D2942*(E2942-G2942)</f>
        <v>974.48</v>
      </c>
      <c r="J2942" s="11" t="n">
        <f aca="false">IFERROR(I2942/F2942,0)</f>
        <v>0.393614786809494</v>
      </c>
      <c r="K2942" s="4" t="str">
        <f aca="false">IFERROR(INDEX(Data_Orders!$F$2:$F$4727,MATCH(B2942,Data_Orders!$A$2:$A$4727,0)),"")</f>
        <v>Housebuilder</v>
      </c>
      <c r="L2942" s="4" t="str">
        <f aca="false">IFERROR(INDEX(Data_Orders!$D$2:$D$4727,MATCH(B2942,Data_Orders!$A$2:$A$4727,0)),"")</f>
        <v>Northampton</v>
      </c>
    </row>
    <row r="2943" customFormat="false" ht="15" hidden="false" customHeight="false" outlineLevel="0" collapsed="false">
      <c r="A2943" s="4" t="s">
        <v>8759</v>
      </c>
      <c r="B2943" s="4" t="s">
        <v>2070</v>
      </c>
      <c r="C2943" s="4" t="s">
        <v>1052</v>
      </c>
      <c r="D2943" s="4" t="n">
        <v>10</v>
      </c>
      <c r="E2943" s="4" t="n">
        <v>205.71</v>
      </c>
      <c r="F2943" s="4" t="n">
        <v>2057.1</v>
      </c>
      <c r="G2943" s="4" t="n">
        <f aca="false">INDEX(Data_Products!$D$2:$D$33,MATCH(C2943,Data_Products!$A$2:$A$33,0))</f>
        <v>152.29</v>
      </c>
      <c r="H2943" s="4" t="str">
        <f aca="false">INDEX(Data_Products!$C$2:$C$33,MATCH(C2943,Data_Products!$A$2:$A$33,0))</f>
        <v>Roofing</v>
      </c>
      <c r="I2943" s="10" t="n">
        <f aca="false">D2943*(E2943-G2943)</f>
        <v>534.2</v>
      </c>
      <c r="J2943" s="11" t="n">
        <f aca="false">IFERROR(I2943/F2943,0)</f>
        <v>0.259685965679841</v>
      </c>
      <c r="K2943" s="4" t="str">
        <f aca="false">IFERROR(INDEX(Data_Orders!$F$2:$F$4727,MATCH(B2943,Data_Orders!$A$2:$A$4727,0)),"")</f>
        <v>Housebuilder</v>
      </c>
      <c r="L2943" s="4" t="str">
        <f aca="false">IFERROR(INDEX(Data_Orders!$D$2:$D$4727,MATCH(B2943,Data_Orders!$A$2:$A$4727,0)),"")</f>
        <v>Northampton</v>
      </c>
    </row>
    <row r="2944" customFormat="false" ht="15" hidden="false" customHeight="false" outlineLevel="0" collapsed="false">
      <c r="A2944" s="4" t="s">
        <v>8760</v>
      </c>
      <c r="B2944" s="4" t="s">
        <v>2070</v>
      </c>
      <c r="C2944" s="4" t="s">
        <v>1013</v>
      </c>
      <c r="D2944" s="4" t="n">
        <v>15</v>
      </c>
      <c r="E2944" s="4" t="n">
        <v>240.92</v>
      </c>
      <c r="F2944" s="4" t="n">
        <v>3613.8</v>
      </c>
      <c r="G2944" s="4" t="n">
        <f aca="false">INDEX(Data_Products!$D$2:$D$33,MATCH(C2944,Data_Products!$A$2:$A$33,0))</f>
        <v>168.32</v>
      </c>
      <c r="H2944" s="4" t="str">
        <f aca="false">INDEX(Data_Products!$C$2:$C$33,MATCH(C2944,Data_Products!$A$2:$A$33,0))</f>
        <v>Timber</v>
      </c>
      <c r="I2944" s="10" t="n">
        <f aca="false">D2944*(E2944-G2944)</f>
        <v>1089</v>
      </c>
      <c r="J2944" s="11" t="n">
        <f aca="false">IFERROR(I2944/F2944,0)</f>
        <v>0.301344844761747</v>
      </c>
      <c r="K2944" s="4" t="str">
        <f aca="false">IFERROR(INDEX(Data_Orders!$F$2:$F$4727,MATCH(B2944,Data_Orders!$A$2:$A$4727,0)),"")</f>
        <v>Housebuilder</v>
      </c>
      <c r="L2944" s="4" t="str">
        <f aca="false">IFERROR(INDEX(Data_Orders!$D$2:$D$4727,MATCH(B2944,Data_Orders!$A$2:$A$4727,0)),"")</f>
        <v>Northampton</v>
      </c>
    </row>
    <row r="2945" customFormat="false" ht="15" hidden="false" customHeight="false" outlineLevel="0" collapsed="false">
      <c r="A2945" s="4" t="s">
        <v>8761</v>
      </c>
      <c r="B2945" s="4" t="s">
        <v>2071</v>
      </c>
      <c r="C2945" s="4" t="s">
        <v>1068</v>
      </c>
      <c r="D2945" s="4" t="n">
        <v>12</v>
      </c>
      <c r="E2945" s="4" t="n">
        <v>86.28</v>
      </c>
      <c r="F2945" s="4" t="n">
        <v>1035.36</v>
      </c>
      <c r="G2945" s="4" t="n">
        <f aca="false">INDEX(Data_Products!$D$2:$D$33,MATCH(C2945,Data_Products!$A$2:$A$33,0))</f>
        <v>68.55</v>
      </c>
      <c r="H2945" s="4" t="str">
        <f aca="false">INDEX(Data_Products!$C$2:$C$33,MATCH(C2945,Data_Products!$A$2:$A$33,0))</f>
        <v>Plumbing &amp; Drainage</v>
      </c>
      <c r="I2945" s="10" t="n">
        <f aca="false">D2945*(E2945-G2945)</f>
        <v>212.76</v>
      </c>
      <c r="J2945" s="11" t="n">
        <f aca="false">IFERROR(I2945/F2945,0)</f>
        <v>0.205493741307371</v>
      </c>
      <c r="K2945" s="4" t="str">
        <f aca="false">IFERROR(INDEX(Data_Orders!$F$2:$F$4727,MATCH(B2945,Data_Orders!$A$2:$A$4727,0)),"")</f>
        <v>Housebuilder</v>
      </c>
      <c r="L2945" s="4" t="str">
        <f aca="false">IFERROR(INDEX(Data_Orders!$D$2:$D$4727,MATCH(B2945,Data_Orders!$A$2:$A$4727,0)),"")</f>
        <v>Northampton</v>
      </c>
    </row>
    <row r="2946" customFormat="false" ht="15" hidden="false" customHeight="false" outlineLevel="0" collapsed="false">
      <c r="A2946" s="4" t="s">
        <v>8762</v>
      </c>
      <c r="B2946" s="4" t="s">
        <v>2072</v>
      </c>
      <c r="C2946" s="4" t="s">
        <v>1015</v>
      </c>
      <c r="D2946" s="4" t="n">
        <v>12</v>
      </c>
      <c r="E2946" s="4" t="n">
        <v>122.01</v>
      </c>
      <c r="F2946" s="4" t="n">
        <v>1464.12</v>
      </c>
      <c r="G2946" s="4" t="n">
        <f aca="false">INDEX(Data_Products!$D$2:$D$33,MATCH(C2946,Data_Products!$A$2:$A$33,0))</f>
        <v>85.53</v>
      </c>
      <c r="H2946" s="4" t="str">
        <f aca="false">INDEX(Data_Products!$C$2:$C$33,MATCH(C2946,Data_Products!$A$2:$A$33,0))</f>
        <v>Timber</v>
      </c>
      <c r="I2946" s="10" t="n">
        <f aca="false">D2946*(E2946-G2946)</f>
        <v>437.76</v>
      </c>
      <c r="J2946" s="11" t="n">
        <f aca="false">IFERROR(I2946/F2946,0)</f>
        <v>0.298991885910991</v>
      </c>
      <c r="K2946" s="4" t="str">
        <f aca="false">IFERROR(INDEX(Data_Orders!$F$2:$F$4727,MATCH(B2946,Data_Orders!$A$2:$A$4727,0)),"")</f>
        <v>Retail</v>
      </c>
      <c r="L2946" s="4" t="str">
        <f aca="false">IFERROR(INDEX(Data_Orders!$D$2:$D$4727,MATCH(B2946,Data_Orders!$A$2:$A$4727,0)),"")</f>
        <v>Birmingham South</v>
      </c>
    </row>
    <row r="2947" customFormat="false" ht="15" hidden="false" customHeight="false" outlineLevel="0" collapsed="false">
      <c r="A2947" s="4" t="s">
        <v>8763</v>
      </c>
      <c r="B2947" s="4" t="s">
        <v>2072</v>
      </c>
      <c r="C2947" s="4" t="s">
        <v>1024</v>
      </c>
      <c r="D2947" s="4" t="n">
        <v>18</v>
      </c>
      <c r="E2947" s="4" t="n">
        <v>137.14</v>
      </c>
      <c r="F2947" s="4" t="n">
        <v>2468.52</v>
      </c>
      <c r="G2947" s="4" t="n">
        <f aca="false">INDEX(Data_Products!$D$2:$D$33,MATCH(C2947,Data_Products!$A$2:$A$33,0))</f>
        <v>99.99</v>
      </c>
      <c r="H2947" s="4" t="str">
        <f aca="false">INDEX(Data_Products!$C$2:$C$33,MATCH(C2947,Data_Products!$A$2:$A$33,0))</f>
        <v>Cement &amp; Aggregates</v>
      </c>
      <c r="I2947" s="10" t="n">
        <f aca="false">D2947*(E2947-G2947)</f>
        <v>668.7</v>
      </c>
      <c r="J2947" s="11" t="n">
        <f aca="false">IFERROR(I2947/F2947,0)</f>
        <v>0.270891060230421</v>
      </c>
      <c r="K2947" s="4" t="str">
        <f aca="false">IFERROR(INDEX(Data_Orders!$F$2:$F$4727,MATCH(B2947,Data_Orders!$A$2:$A$4727,0)),"")</f>
        <v>Retail</v>
      </c>
      <c r="L2947" s="4" t="str">
        <f aca="false">IFERROR(INDEX(Data_Orders!$D$2:$D$4727,MATCH(B2947,Data_Orders!$A$2:$A$4727,0)),"")</f>
        <v>Birmingham South</v>
      </c>
    </row>
    <row r="2948" customFormat="false" ht="15" hidden="false" customHeight="false" outlineLevel="0" collapsed="false">
      <c r="A2948" s="4" t="s">
        <v>8764</v>
      </c>
      <c r="B2948" s="4" t="s">
        <v>2073</v>
      </c>
      <c r="C2948" s="4" t="s">
        <v>1028</v>
      </c>
      <c r="D2948" s="4" t="n">
        <v>2</v>
      </c>
      <c r="E2948" s="4" t="n">
        <v>118.79</v>
      </c>
      <c r="F2948" s="4" t="n">
        <v>237.58</v>
      </c>
      <c r="G2948" s="4" t="n">
        <f aca="false">INDEX(Data_Products!$D$2:$D$33,MATCH(C2948,Data_Products!$A$2:$A$33,0))</f>
        <v>81.07</v>
      </c>
      <c r="H2948" s="4" t="str">
        <f aca="false">INDEX(Data_Products!$C$2:$C$33,MATCH(C2948,Data_Products!$A$2:$A$33,0))</f>
        <v>Cement &amp; Aggregates</v>
      </c>
      <c r="I2948" s="10" t="n">
        <f aca="false">D2948*(E2948-G2948)</f>
        <v>75.44</v>
      </c>
      <c r="J2948" s="11" t="n">
        <f aca="false">IFERROR(I2948/F2948,0)</f>
        <v>0.317535146056065</v>
      </c>
      <c r="K2948" s="4" t="str">
        <f aca="false">IFERROR(INDEX(Data_Orders!$F$2:$F$4727,MATCH(B2948,Data_Orders!$A$2:$A$4727,0)),"")</f>
        <v>Retail</v>
      </c>
      <c r="L2948" s="4" t="str">
        <f aca="false">IFERROR(INDEX(Data_Orders!$D$2:$D$4727,MATCH(B2948,Data_Orders!$A$2:$A$4727,0)),"")</f>
        <v>Birmingham South</v>
      </c>
    </row>
    <row r="2949" customFormat="false" ht="15" hidden="false" customHeight="false" outlineLevel="0" collapsed="false">
      <c r="A2949" s="4" t="s">
        <v>8765</v>
      </c>
      <c r="B2949" s="4" t="s">
        <v>2074</v>
      </c>
      <c r="C2949" s="4" t="s">
        <v>1077</v>
      </c>
      <c r="D2949" s="4" t="n">
        <v>10</v>
      </c>
      <c r="E2949" s="4" t="n">
        <v>46.61</v>
      </c>
      <c r="F2949" s="4" t="n">
        <v>466.1</v>
      </c>
      <c r="G2949" s="4" t="n">
        <f aca="false">INDEX(Data_Products!$D$2:$D$33,MATCH(C2949,Data_Products!$A$2:$A$33,0))</f>
        <v>36.87</v>
      </c>
      <c r="H2949" s="4" t="str">
        <f aca="false">INDEX(Data_Products!$C$2:$C$33,MATCH(C2949,Data_Products!$A$2:$A$33,0))</f>
        <v>Landscaping</v>
      </c>
      <c r="I2949" s="10" t="n">
        <f aca="false">D2949*(E2949-G2949)</f>
        <v>97.4</v>
      </c>
      <c r="J2949" s="11" t="n">
        <f aca="false">IFERROR(I2949/F2949,0)</f>
        <v>0.208968032611028</v>
      </c>
      <c r="K2949" s="4" t="str">
        <f aca="false">IFERROR(INDEX(Data_Orders!$F$2:$F$4727,MATCH(B2949,Data_Orders!$A$2:$A$4727,0)),"")</f>
        <v>Retail</v>
      </c>
      <c r="L2949" s="4" t="str">
        <f aca="false">IFERROR(INDEX(Data_Orders!$D$2:$D$4727,MATCH(B2949,Data_Orders!$A$2:$A$4727,0)),"")</f>
        <v>Birmingham South</v>
      </c>
    </row>
    <row r="2950" customFormat="false" ht="15" hidden="false" customHeight="false" outlineLevel="0" collapsed="false">
      <c r="A2950" s="4" t="s">
        <v>8766</v>
      </c>
      <c r="B2950" s="4" t="s">
        <v>2075</v>
      </c>
      <c r="C2950" s="4" t="s">
        <v>1041</v>
      </c>
      <c r="D2950" s="4" t="n">
        <v>5</v>
      </c>
      <c r="E2950" s="4" t="n">
        <v>242.75</v>
      </c>
      <c r="F2950" s="4" t="n">
        <v>1213.75</v>
      </c>
      <c r="G2950" s="4" t="n">
        <f aca="false">INDEX(Data_Products!$D$2:$D$33,MATCH(C2950,Data_Products!$A$2:$A$33,0))</f>
        <v>142.94</v>
      </c>
      <c r="H2950" s="4" t="str">
        <f aca="false">INDEX(Data_Products!$C$2:$C$33,MATCH(C2950,Data_Products!$A$2:$A$33,0))</f>
        <v>Tools &amp; Fixings</v>
      </c>
      <c r="I2950" s="10" t="n">
        <f aca="false">D2950*(E2950-G2950)</f>
        <v>499.05</v>
      </c>
      <c r="J2950" s="11" t="n">
        <f aca="false">IFERROR(I2950/F2950,0)</f>
        <v>0.411163748712667</v>
      </c>
      <c r="K2950" s="4" t="str">
        <f aca="false">IFERROR(INDEX(Data_Orders!$F$2:$F$4727,MATCH(B2950,Data_Orders!$A$2:$A$4727,0)),"")</f>
        <v>Housebuilder</v>
      </c>
      <c r="L2950" s="4" t="str">
        <f aca="false">IFERROR(INDEX(Data_Orders!$D$2:$D$4727,MATCH(B2950,Data_Orders!$A$2:$A$4727,0)),"")</f>
        <v>Northampton</v>
      </c>
    </row>
    <row r="2951" customFormat="false" ht="15" hidden="false" customHeight="false" outlineLevel="0" collapsed="false">
      <c r="A2951" s="4" t="s">
        <v>8767</v>
      </c>
      <c r="B2951" s="4" t="s">
        <v>2075</v>
      </c>
      <c r="C2951" s="4" t="s">
        <v>1017</v>
      </c>
      <c r="D2951" s="4" t="n">
        <v>19</v>
      </c>
      <c r="E2951" s="4" t="n">
        <v>49.15</v>
      </c>
      <c r="F2951" s="4" t="n">
        <v>933.85</v>
      </c>
      <c r="G2951" s="4" t="n">
        <f aca="false">INDEX(Data_Products!$D$2:$D$33,MATCH(C2951,Data_Products!$A$2:$A$33,0))</f>
        <v>31.44</v>
      </c>
      <c r="H2951" s="4" t="str">
        <f aca="false">INDEX(Data_Products!$C$2:$C$33,MATCH(C2951,Data_Products!$A$2:$A$33,0))</f>
        <v>Timber</v>
      </c>
      <c r="I2951" s="10" t="n">
        <f aca="false">D2951*(E2951-G2951)</f>
        <v>336.49</v>
      </c>
      <c r="J2951" s="11" t="n">
        <f aca="false">IFERROR(I2951/F2951,0)</f>
        <v>0.360325534079349</v>
      </c>
      <c r="K2951" s="4" t="str">
        <f aca="false">IFERROR(INDEX(Data_Orders!$F$2:$F$4727,MATCH(B2951,Data_Orders!$A$2:$A$4727,0)),"")</f>
        <v>Housebuilder</v>
      </c>
      <c r="L2951" s="4" t="str">
        <f aca="false">IFERROR(INDEX(Data_Orders!$D$2:$D$4727,MATCH(B2951,Data_Orders!$A$2:$A$4727,0)),"")</f>
        <v>Northampton</v>
      </c>
    </row>
    <row r="2952" customFormat="false" ht="15" hidden="false" customHeight="false" outlineLevel="0" collapsed="false">
      <c r="A2952" s="4" t="s">
        <v>8768</v>
      </c>
      <c r="B2952" s="4" t="s">
        <v>2075</v>
      </c>
      <c r="C2952" s="4" t="s">
        <v>1019</v>
      </c>
      <c r="D2952" s="4" t="n">
        <v>14</v>
      </c>
      <c r="E2952" s="4" t="n">
        <v>79.76</v>
      </c>
      <c r="F2952" s="4" t="n">
        <v>1116.64</v>
      </c>
      <c r="G2952" s="4" t="n">
        <f aca="false">INDEX(Data_Products!$D$2:$D$33,MATCH(C2952,Data_Products!$A$2:$A$33,0))</f>
        <v>59.07</v>
      </c>
      <c r="H2952" s="4" t="str">
        <f aca="false">INDEX(Data_Products!$C$2:$C$33,MATCH(C2952,Data_Products!$A$2:$A$33,0))</f>
        <v>Timber</v>
      </c>
      <c r="I2952" s="10" t="n">
        <f aca="false">D2952*(E2952-G2952)</f>
        <v>289.66</v>
      </c>
      <c r="J2952" s="11" t="n">
        <f aca="false">IFERROR(I2952/F2952,0)</f>
        <v>0.259403209628887</v>
      </c>
      <c r="K2952" s="4" t="str">
        <f aca="false">IFERROR(INDEX(Data_Orders!$F$2:$F$4727,MATCH(B2952,Data_Orders!$A$2:$A$4727,0)),"")</f>
        <v>Housebuilder</v>
      </c>
      <c r="L2952" s="4" t="str">
        <f aca="false">IFERROR(INDEX(Data_Orders!$D$2:$D$4727,MATCH(B2952,Data_Orders!$A$2:$A$4727,0)),"")</f>
        <v>Northampton</v>
      </c>
    </row>
    <row r="2953" customFormat="false" ht="15" hidden="false" customHeight="false" outlineLevel="0" collapsed="false">
      <c r="A2953" s="4" t="s">
        <v>8769</v>
      </c>
      <c r="B2953" s="4" t="s">
        <v>2075</v>
      </c>
      <c r="C2953" s="4" t="s">
        <v>1032</v>
      </c>
      <c r="D2953" s="4" t="n">
        <v>15</v>
      </c>
      <c r="E2953" s="4" t="n">
        <v>99.65</v>
      </c>
      <c r="F2953" s="4" t="n">
        <v>1494.75</v>
      </c>
      <c r="G2953" s="4" t="n">
        <f aca="false">INDEX(Data_Products!$D$2:$D$33,MATCH(C2953,Data_Products!$A$2:$A$33,0))</f>
        <v>58.26</v>
      </c>
      <c r="H2953" s="4" t="str">
        <f aca="false">INDEX(Data_Products!$C$2:$C$33,MATCH(C2953,Data_Products!$A$2:$A$33,0))</f>
        <v>Insulation</v>
      </c>
      <c r="I2953" s="10" t="n">
        <f aca="false">D2953*(E2953-G2953)</f>
        <v>620.85</v>
      </c>
      <c r="J2953" s="11" t="n">
        <f aca="false">IFERROR(I2953/F2953,0)</f>
        <v>0.415353738083292</v>
      </c>
      <c r="K2953" s="4" t="str">
        <f aca="false">IFERROR(INDEX(Data_Orders!$F$2:$F$4727,MATCH(B2953,Data_Orders!$A$2:$A$4727,0)),"")</f>
        <v>Housebuilder</v>
      </c>
      <c r="L2953" s="4" t="str">
        <f aca="false">IFERROR(INDEX(Data_Orders!$D$2:$D$4727,MATCH(B2953,Data_Orders!$A$2:$A$4727,0)),"")</f>
        <v>Northampton</v>
      </c>
    </row>
    <row r="2954" customFormat="false" ht="15" hidden="false" customHeight="false" outlineLevel="0" collapsed="false">
      <c r="A2954" s="4" t="s">
        <v>8770</v>
      </c>
      <c r="B2954" s="4" t="s">
        <v>2075</v>
      </c>
      <c r="C2954" s="4" t="s">
        <v>1070</v>
      </c>
      <c r="D2954" s="4" t="n">
        <v>4</v>
      </c>
      <c r="E2954" s="4" t="n">
        <v>230.32</v>
      </c>
      <c r="F2954" s="4" t="n">
        <v>921.28</v>
      </c>
      <c r="G2954" s="4" t="n">
        <f aca="false">INDEX(Data_Products!$D$2:$D$33,MATCH(C2954,Data_Products!$A$2:$A$33,0))</f>
        <v>161.64</v>
      </c>
      <c r="H2954" s="4" t="str">
        <f aca="false">INDEX(Data_Products!$C$2:$C$33,MATCH(C2954,Data_Products!$A$2:$A$33,0))</f>
        <v>Landscaping</v>
      </c>
      <c r="I2954" s="10" t="n">
        <f aca="false">D2954*(E2954-G2954)</f>
        <v>274.72</v>
      </c>
      <c r="J2954" s="11" t="n">
        <f aca="false">IFERROR(I2954/F2954,0)</f>
        <v>0.298193817297673</v>
      </c>
      <c r="K2954" s="4" t="str">
        <f aca="false">IFERROR(INDEX(Data_Orders!$F$2:$F$4727,MATCH(B2954,Data_Orders!$A$2:$A$4727,0)),"")</f>
        <v>Housebuilder</v>
      </c>
      <c r="L2954" s="4" t="str">
        <f aca="false">IFERROR(INDEX(Data_Orders!$D$2:$D$4727,MATCH(B2954,Data_Orders!$A$2:$A$4727,0)),"")</f>
        <v>Northampton</v>
      </c>
    </row>
    <row r="2955" customFormat="false" ht="15" hidden="false" customHeight="false" outlineLevel="0" collapsed="false">
      <c r="A2955" s="4" t="s">
        <v>8771</v>
      </c>
      <c r="B2955" s="4" t="s">
        <v>2076</v>
      </c>
      <c r="C2955" s="4" t="s">
        <v>1026</v>
      </c>
      <c r="D2955" s="4" t="n">
        <v>11</v>
      </c>
      <c r="E2955" s="4" t="n">
        <v>184.05</v>
      </c>
      <c r="F2955" s="4" t="n">
        <v>2024.55</v>
      </c>
      <c r="G2955" s="4" t="n">
        <f aca="false">INDEX(Data_Products!$D$2:$D$33,MATCH(C2955,Data_Products!$A$2:$A$33,0))</f>
        <v>147.44</v>
      </c>
      <c r="H2955" s="4" t="str">
        <f aca="false">INDEX(Data_Products!$C$2:$C$33,MATCH(C2955,Data_Products!$A$2:$A$33,0))</f>
        <v>Cement &amp; Aggregates</v>
      </c>
      <c r="I2955" s="10" t="n">
        <f aca="false">D2955*(E2955-G2955)</f>
        <v>402.71</v>
      </c>
      <c r="J2955" s="11" t="n">
        <f aca="false">IFERROR(I2955/F2955,0)</f>
        <v>0.19891333876664</v>
      </c>
      <c r="K2955" s="4" t="str">
        <f aca="false">IFERROR(INDEX(Data_Orders!$F$2:$F$4727,MATCH(B2955,Data_Orders!$A$2:$A$4727,0)),"")</f>
        <v>Housebuilder</v>
      </c>
      <c r="L2955" s="4" t="str">
        <f aca="false">IFERROR(INDEX(Data_Orders!$D$2:$D$4727,MATCH(B2955,Data_Orders!$A$2:$A$4727,0)),"")</f>
        <v>Northampton</v>
      </c>
    </row>
    <row r="2956" customFormat="false" ht="15" hidden="false" customHeight="false" outlineLevel="0" collapsed="false">
      <c r="A2956" s="4" t="s">
        <v>8772</v>
      </c>
      <c r="B2956" s="4" t="s">
        <v>2076</v>
      </c>
      <c r="C2956" s="4" t="s">
        <v>1050</v>
      </c>
      <c r="D2956" s="4" t="n">
        <v>16</v>
      </c>
      <c r="E2956" s="4" t="n">
        <v>238.63</v>
      </c>
      <c r="F2956" s="4" t="n">
        <v>3818.08</v>
      </c>
      <c r="G2956" s="4" t="n">
        <f aca="false">INDEX(Data_Products!$D$2:$D$33,MATCH(C2956,Data_Products!$A$2:$A$33,0))</f>
        <v>148.91</v>
      </c>
      <c r="H2956" s="4" t="str">
        <f aca="false">INDEX(Data_Products!$C$2:$C$33,MATCH(C2956,Data_Products!$A$2:$A$33,0))</f>
        <v>Tools &amp; Fixings</v>
      </c>
      <c r="I2956" s="10" t="n">
        <f aca="false">D2956*(E2956-G2956)</f>
        <v>1435.52</v>
      </c>
      <c r="J2956" s="11" t="n">
        <f aca="false">IFERROR(I2956/F2956,0)</f>
        <v>0.375979549930855</v>
      </c>
      <c r="K2956" s="4" t="str">
        <f aca="false">IFERROR(INDEX(Data_Orders!$F$2:$F$4727,MATCH(B2956,Data_Orders!$A$2:$A$4727,0)),"")</f>
        <v>Housebuilder</v>
      </c>
      <c r="L2956" s="4" t="str">
        <f aca="false">IFERROR(INDEX(Data_Orders!$D$2:$D$4727,MATCH(B2956,Data_Orders!$A$2:$A$4727,0)),"")</f>
        <v>Northampton</v>
      </c>
    </row>
    <row r="2957" customFormat="false" ht="15" hidden="false" customHeight="false" outlineLevel="0" collapsed="false">
      <c r="A2957" s="4" t="s">
        <v>8773</v>
      </c>
      <c r="B2957" s="4" t="s">
        <v>2076</v>
      </c>
      <c r="C2957" s="4" t="s">
        <v>1044</v>
      </c>
      <c r="D2957" s="4" t="n">
        <v>8</v>
      </c>
      <c r="E2957" s="4" t="n">
        <v>190.44</v>
      </c>
      <c r="F2957" s="4" t="n">
        <v>1523.52</v>
      </c>
      <c r="G2957" s="4" t="n">
        <f aca="false">INDEX(Data_Products!$D$2:$D$33,MATCH(C2957,Data_Products!$A$2:$A$33,0))</f>
        <v>115.48</v>
      </c>
      <c r="H2957" s="4" t="str">
        <f aca="false">INDEX(Data_Products!$C$2:$C$33,MATCH(C2957,Data_Products!$A$2:$A$33,0))</f>
        <v>Tools &amp; Fixings</v>
      </c>
      <c r="I2957" s="10" t="n">
        <f aca="false">D2957*(E2957-G2957)</f>
        <v>599.68</v>
      </c>
      <c r="J2957" s="11" t="n">
        <f aca="false">IFERROR(I2957/F2957,0)</f>
        <v>0.393614786809494</v>
      </c>
      <c r="K2957" s="4" t="str">
        <f aca="false">IFERROR(INDEX(Data_Orders!$F$2:$F$4727,MATCH(B2957,Data_Orders!$A$2:$A$4727,0)),"")</f>
        <v>Housebuilder</v>
      </c>
      <c r="L2957" s="4" t="str">
        <f aca="false">IFERROR(INDEX(Data_Orders!$D$2:$D$4727,MATCH(B2957,Data_Orders!$A$2:$A$4727,0)),"")</f>
        <v>Northampton</v>
      </c>
    </row>
    <row r="2958" customFormat="false" ht="15" hidden="false" customHeight="false" outlineLevel="0" collapsed="false">
      <c r="A2958" s="4" t="s">
        <v>8774</v>
      </c>
      <c r="B2958" s="4" t="s">
        <v>2076</v>
      </c>
      <c r="C2958" s="4" t="s">
        <v>1057</v>
      </c>
      <c r="D2958" s="4" t="n">
        <v>3</v>
      </c>
      <c r="E2958" s="4" t="n">
        <v>176.81</v>
      </c>
      <c r="F2958" s="4" t="n">
        <v>530.43</v>
      </c>
      <c r="G2958" s="4" t="n">
        <f aca="false">INDEX(Data_Products!$D$2:$D$33,MATCH(C2958,Data_Products!$A$2:$A$33,0))</f>
        <v>129.57</v>
      </c>
      <c r="H2958" s="4" t="str">
        <f aca="false">INDEX(Data_Products!$C$2:$C$33,MATCH(C2958,Data_Products!$A$2:$A$33,0))</f>
        <v>Roofing</v>
      </c>
      <c r="I2958" s="10" t="n">
        <f aca="false">D2958*(E2958-G2958)</f>
        <v>141.72</v>
      </c>
      <c r="J2958" s="11" t="n">
        <f aca="false">IFERROR(I2958/F2958,0)</f>
        <v>0.267179458175443</v>
      </c>
      <c r="K2958" s="4" t="str">
        <f aca="false">IFERROR(INDEX(Data_Orders!$F$2:$F$4727,MATCH(B2958,Data_Orders!$A$2:$A$4727,0)),"")</f>
        <v>Housebuilder</v>
      </c>
      <c r="L2958" s="4" t="str">
        <f aca="false">IFERROR(INDEX(Data_Orders!$D$2:$D$4727,MATCH(B2958,Data_Orders!$A$2:$A$4727,0)),"")</f>
        <v>Northampton</v>
      </c>
    </row>
    <row r="2959" customFormat="false" ht="15" hidden="false" customHeight="false" outlineLevel="0" collapsed="false">
      <c r="A2959" s="4" t="s">
        <v>8775</v>
      </c>
      <c r="B2959" s="4" t="s">
        <v>2076</v>
      </c>
      <c r="C2959" s="4" t="s">
        <v>1028</v>
      </c>
      <c r="D2959" s="4" t="n">
        <v>9</v>
      </c>
      <c r="E2959" s="4" t="n">
        <v>118.79</v>
      </c>
      <c r="F2959" s="4" t="n">
        <v>1069.11</v>
      </c>
      <c r="G2959" s="4" t="n">
        <f aca="false">INDEX(Data_Products!$D$2:$D$33,MATCH(C2959,Data_Products!$A$2:$A$33,0))</f>
        <v>81.07</v>
      </c>
      <c r="H2959" s="4" t="str">
        <f aca="false">INDEX(Data_Products!$C$2:$C$33,MATCH(C2959,Data_Products!$A$2:$A$33,0))</f>
        <v>Cement &amp; Aggregates</v>
      </c>
      <c r="I2959" s="10" t="n">
        <f aca="false">D2959*(E2959-G2959)</f>
        <v>339.48</v>
      </c>
      <c r="J2959" s="11" t="n">
        <f aca="false">IFERROR(I2959/F2959,0)</f>
        <v>0.317535146056066</v>
      </c>
      <c r="K2959" s="4" t="str">
        <f aca="false">IFERROR(INDEX(Data_Orders!$F$2:$F$4727,MATCH(B2959,Data_Orders!$A$2:$A$4727,0)),"")</f>
        <v>Housebuilder</v>
      </c>
      <c r="L2959" s="4" t="str">
        <f aca="false">IFERROR(INDEX(Data_Orders!$D$2:$D$4727,MATCH(B2959,Data_Orders!$A$2:$A$4727,0)),"")</f>
        <v>Northampton</v>
      </c>
    </row>
    <row r="2960" customFormat="false" ht="15" hidden="false" customHeight="false" outlineLevel="0" collapsed="false">
      <c r="A2960" s="4" t="s">
        <v>8776</v>
      </c>
      <c r="B2960" s="4" t="s">
        <v>2077</v>
      </c>
      <c r="C2960" s="4" t="s">
        <v>1059</v>
      </c>
      <c r="D2960" s="4" t="n">
        <v>18</v>
      </c>
      <c r="E2960" s="4" t="n">
        <v>103.63</v>
      </c>
      <c r="F2960" s="4" t="n">
        <v>1865.34</v>
      </c>
      <c r="G2960" s="4" t="n">
        <f aca="false">INDEX(Data_Products!$D$2:$D$33,MATCH(C2960,Data_Products!$A$2:$A$33,0))</f>
        <v>82.55</v>
      </c>
      <c r="H2960" s="4" t="str">
        <f aca="false">INDEX(Data_Products!$C$2:$C$33,MATCH(C2960,Data_Products!$A$2:$A$33,0))</f>
        <v>Roofing</v>
      </c>
      <c r="I2960" s="10" t="n">
        <f aca="false">D2960*(E2960-G2960)</f>
        <v>379.44</v>
      </c>
      <c r="J2960" s="11" t="n">
        <f aca="false">IFERROR(I2960/F2960,0)</f>
        <v>0.203415999228023</v>
      </c>
      <c r="K2960" s="4" t="str">
        <f aca="false">IFERROR(INDEX(Data_Orders!$F$2:$F$4727,MATCH(B2960,Data_Orders!$A$2:$A$4727,0)),"")</f>
        <v>Housebuilder</v>
      </c>
      <c r="L2960" s="4" t="str">
        <f aca="false">IFERROR(INDEX(Data_Orders!$D$2:$D$4727,MATCH(B2960,Data_Orders!$A$2:$A$4727,0)),"")</f>
        <v>Northampton</v>
      </c>
    </row>
    <row r="2961" customFormat="false" ht="15" hidden="false" customHeight="false" outlineLevel="0" collapsed="false">
      <c r="A2961" s="4" t="s">
        <v>8777</v>
      </c>
      <c r="B2961" s="4" t="s">
        <v>2077</v>
      </c>
      <c r="C2961" s="4" t="s">
        <v>1015</v>
      </c>
      <c r="D2961" s="4" t="n">
        <v>8</v>
      </c>
      <c r="E2961" s="4" t="n">
        <v>122.01</v>
      </c>
      <c r="F2961" s="4" t="n">
        <v>976.08</v>
      </c>
      <c r="G2961" s="4" t="n">
        <f aca="false">INDEX(Data_Products!$D$2:$D$33,MATCH(C2961,Data_Products!$A$2:$A$33,0))</f>
        <v>85.53</v>
      </c>
      <c r="H2961" s="4" t="str">
        <f aca="false">INDEX(Data_Products!$C$2:$C$33,MATCH(C2961,Data_Products!$A$2:$A$33,0))</f>
        <v>Timber</v>
      </c>
      <c r="I2961" s="10" t="n">
        <f aca="false">D2961*(E2961-G2961)</f>
        <v>291.84</v>
      </c>
      <c r="J2961" s="11" t="n">
        <f aca="false">IFERROR(I2961/F2961,0)</f>
        <v>0.298991885910991</v>
      </c>
      <c r="K2961" s="4" t="str">
        <f aca="false">IFERROR(INDEX(Data_Orders!$F$2:$F$4727,MATCH(B2961,Data_Orders!$A$2:$A$4727,0)),"")</f>
        <v>Housebuilder</v>
      </c>
      <c r="L2961" s="4" t="str">
        <f aca="false">IFERROR(INDEX(Data_Orders!$D$2:$D$4727,MATCH(B2961,Data_Orders!$A$2:$A$4727,0)),"")</f>
        <v>Northampton</v>
      </c>
    </row>
    <row r="2962" customFormat="false" ht="15" hidden="false" customHeight="false" outlineLevel="0" collapsed="false">
      <c r="A2962" s="4" t="s">
        <v>8778</v>
      </c>
      <c r="B2962" s="4" t="s">
        <v>2077</v>
      </c>
      <c r="C2962" s="4" t="s">
        <v>1035</v>
      </c>
      <c r="D2962" s="4" t="n">
        <v>7</v>
      </c>
      <c r="E2962" s="4" t="n">
        <v>165.07</v>
      </c>
      <c r="F2962" s="4" t="n">
        <v>1155.49</v>
      </c>
      <c r="G2962" s="4" t="n">
        <f aca="false">INDEX(Data_Products!$D$2:$D$33,MATCH(C2962,Data_Products!$A$2:$A$33,0))</f>
        <v>134.65</v>
      </c>
      <c r="H2962" s="4" t="str">
        <f aca="false">INDEX(Data_Products!$C$2:$C$33,MATCH(C2962,Data_Products!$A$2:$A$33,0))</f>
        <v>Insulation</v>
      </c>
      <c r="I2962" s="10" t="n">
        <f aca="false">D2962*(E2962-G2962)</f>
        <v>212.94</v>
      </c>
      <c r="J2962" s="11" t="n">
        <f aca="false">IFERROR(I2962/F2962,0)</f>
        <v>0.184285454655601</v>
      </c>
      <c r="K2962" s="4" t="str">
        <f aca="false">IFERROR(INDEX(Data_Orders!$F$2:$F$4727,MATCH(B2962,Data_Orders!$A$2:$A$4727,0)),"")</f>
        <v>Housebuilder</v>
      </c>
      <c r="L2962" s="4" t="str">
        <f aca="false">IFERROR(INDEX(Data_Orders!$D$2:$D$4727,MATCH(B2962,Data_Orders!$A$2:$A$4727,0)),"")</f>
        <v>Northampton</v>
      </c>
    </row>
    <row r="2963" customFormat="false" ht="15" hidden="false" customHeight="false" outlineLevel="0" collapsed="false">
      <c r="A2963" s="4" t="s">
        <v>8779</v>
      </c>
      <c r="B2963" s="4" t="s">
        <v>2078</v>
      </c>
      <c r="C2963" s="4" t="s">
        <v>1015</v>
      </c>
      <c r="D2963" s="4" t="n">
        <v>16</v>
      </c>
      <c r="E2963" s="4" t="n">
        <v>122.01</v>
      </c>
      <c r="F2963" s="4" t="n">
        <v>1952.16</v>
      </c>
      <c r="G2963" s="4" t="n">
        <f aca="false">INDEX(Data_Products!$D$2:$D$33,MATCH(C2963,Data_Products!$A$2:$A$33,0))</f>
        <v>85.53</v>
      </c>
      <c r="H2963" s="4" t="str">
        <f aca="false">INDEX(Data_Products!$C$2:$C$33,MATCH(C2963,Data_Products!$A$2:$A$33,0))</f>
        <v>Timber</v>
      </c>
      <c r="I2963" s="10" t="n">
        <f aca="false">D2963*(E2963-G2963)</f>
        <v>583.68</v>
      </c>
      <c r="J2963" s="11" t="n">
        <f aca="false">IFERROR(I2963/F2963,0)</f>
        <v>0.298991885910991</v>
      </c>
      <c r="K2963" s="4" t="str">
        <f aca="false">IFERROR(INDEX(Data_Orders!$F$2:$F$4727,MATCH(B2963,Data_Orders!$A$2:$A$4727,0)),"")</f>
        <v>Housebuilder</v>
      </c>
      <c r="L2963" s="4" t="str">
        <f aca="false">IFERROR(INDEX(Data_Orders!$D$2:$D$4727,MATCH(B2963,Data_Orders!$A$2:$A$4727,0)),"")</f>
        <v>Northampton</v>
      </c>
    </row>
    <row r="2964" customFormat="false" ht="15" hidden="false" customHeight="false" outlineLevel="0" collapsed="false">
      <c r="A2964" s="4" t="s">
        <v>8780</v>
      </c>
      <c r="B2964" s="4" t="s">
        <v>2079</v>
      </c>
      <c r="C2964" s="4" t="s">
        <v>1010</v>
      </c>
      <c r="D2964" s="4" t="n">
        <v>7</v>
      </c>
      <c r="E2964" s="4" t="n">
        <v>135.95</v>
      </c>
      <c r="F2964" s="4" t="n">
        <v>951.65</v>
      </c>
      <c r="G2964" s="4" t="n">
        <f aca="false">INDEX(Data_Products!$D$2:$D$33,MATCH(C2964,Data_Products!$A$2:$A$33,0))</f>
        <v>111.1</v>
      </c>
      <c r="H2964" s="4" t="str">
        <f aca="false">INDEX(Data_Products!$C$2:$C$33,MATCH(C2964,Data_Products!$A$2:$A$33,0))</f>
        <v>Timber</v>
      </c>
      <c r="I2964" s="10" t="n">
        <f aca="false">D2964*(E2964-G2964)</f>
        <v>173.95</v>
      </c>
      <c r="J2964" s="11" t="n">
        <f aca="false">IFERROR(I2964/F2964,0)</f>
        <v>0.18278778962854</v>
      </c>
      <c r="K2964" s="4" t="str">
        <f aca="false">IFERROR(INDEX(Data_Orders!$F$2:$F$4727,MATCH(B2964,Data_Orders!$A$2:$A$4727,0)),"")</f>
        <v>Housebuilder</v>
      </c>
      <c r="L2964" s="4" t="str">
        <f aca="false">IFERROR(INDEX(Data_Orders!$D$2:$D$4727,MATCH(B2964,Data_Orders!$A$2:$A$4727,0)),"")</f>
        <v>Northampton</v>
      </c>
    </row>
    <row r="2965" customFormat="false" ht="15" hidden="false" customHeight="false" outlineLevel="0" collapsed="false">
      <c r="A2965" s="4" t="s">
        <v>8781</v>
      </c>
      <c r="B2965" s="4" t="s">
        <v>2079</v>
      </c>
      <c r="C2965" s="4" t="s">
        <v>1057</v>
      </c>
      <c r="D2965" s="4" t="n">
        <v>15</v>
      </c>
      <c r="E2965" s="4" t="n">
        <v>176.81</v>
      </c>
      <c r="F2965" s="4" t="n">
        <v>2652.15</v>
      </c>
      <c r="G2965" s="4" t="n">
        <f aca="false">INDEX(Data_Products!$D$2:$D$33,MATCH(C2965,Data_Products!$A$2:$A$33,0))</f>
        <v>129.57</v>
      </c>
      <c r="H2965" s="4" t="str">
        <f aca="false">INDEX(Data_Products!$C$2:$C$33,MATCH(C2965,Data_Products!$A$2:$A$33,0))</f>
        <v>Roofing</v>
      </c>
      <c r="I2965" s="10" t="n">
        <f aca="false">D2965*(E2965-G2965)</f>
        <v>708.6</v>
      </c>
      <c r="J2965" s="11" t="n">
        <f aca="false">IFERROR(I2965/F2965,0)</f>
        <v>0.267179458175443</v>
      </c>
      <c r="K2965" s="4" t="str">
        <f aca="false">IFERROR(INDEX(Data_Orders!$F$2:$F$4727,MATCH(B2965,Data_Orders!$A$2:$A$4727,0)),"")</f>
        <v>Housebuilder</v>
      </c>
      <c r="L2965" s="4" t="str">
        <f aca="false">IFERROR(INDEX(Data_Orders!$D$2:$D$4727,MATCH(B2965,Data_Orders!$A$2:$A$4727,0)),"")</f>
        <v>Northampton</v>
      </c>
    </row>
    <row r="2966" customFormat="false" ht="15" hidden="false" customHeight="false" outlineLevel="0" collapsed="false">
      <c r="A2966" s="4" t="s">
        <v>8782</v>
      </c>
      <c r="B2966" s="4" t="s">
        <v>2080</v>
      </c>
      <c r="C2966" s="4" t="s">
        <v>1024</v>
      </c>
      <c r="D2966" s="4" t="n">
        <v>7</v>
      </c>
      <c r="E2966" s="4" t="n">
        <v>137.14</v>
      </c>
      <c r="F2966" s="4" t="n">
        <v>959.98</v>
      </c>
      <c r="G2966" s="4" t="n">
        <f aca="false">INDEX(Data_Products!$D$2:$D$33,MATCH(C2966,Data_Products!$A$2:$A$33,0))</f>
        <v>99.99</v>
      </c>
      <c r="H2966" s="4" t="str">
        <f aca="false">INDEX(Data_Products!$C$2:$C$33,MATCH(C2966,Data_Products!$A$2:$A$33,0))</f>
        <v>Cement &amp; Aggregates</v>
      </c>
      <c r="I2966" s="10" t="n">
        <f aca="false">D2966*(E2966-G2966)</f>
        <v>260.05</v>
      </c>
      <c r="J2966" s="11" t="n">
        <f aca="false">IFERROR(I2966/F2966,0)</f>
        <v>0.270891060230421</v>
      </c>
      <c r="K2966" s="4" t="str">
        <f aca="false">IFERROR(INDEX(Data_Orders!$F$2:$F$4727,MATCH(B2966,Data_Orders!$A$2:$A$4727,0)),"")</f>
        <v>Housebuilder</v>
      </c>
      <c r="L2966" s="4" t="str">
        <f aca="false">IFERROR(INDEX(Data_Orders!$D$2:$D$4727,MATCH(B2966,Data_Orders!$A$2:$A$4727,0)),"")</f>
        <v>Northampton</v>
      </c>
    </row>
    <row r="2967" customFormat="false" ht="15" hidden="false" customHeight="false" outlineLevel="0" collapsed="false">
      <c r="A2967" s="4" t="s">
        <v>8783</v>
      </c>
      <c r="B2967" s="4" t="s">
        <v>2080</v>
      </c>
      <c r="C2967" s="4" t="s">
        <v>1044</v>
      </c>
      <c r="D2967" s="4" t="n">
        <v>19</v>
      </c>
      <c r="E2967" s="4" t="n">
        <v>190.44</v>
      </c>
      <c r="F2967" s="4" t="n">
        <v>3618.36</v>
      </c>
      <c r="G2967" s="4" t="n">
        <f aca="false">INDEX(Data_Products!$D$2:$D$33,MATCH(C2967,Data_Products!$A$2:$A$33,0))</f>
        <v>115.48</v>
      </c>
      <c r="H2967" s="4" t="str">
        <f aca="false">INDEX(Data_Products!$C$2:$C$33,MATCH(C2967,Data_Products!$A$2:$A$33,0))</f>
        <v>Tools &amp; Fixings</v>
      </c>
      <c r="I2967" s="10" t="n">
        <f aca="false">D2967*(E2967-G2967)</f>
        <v>1424.24</v>
      </c>
      <c r="J2967" s="11" t="n">
        <f aca="false">IFERROR(I2967/F2967,0)</f>
        <v>0.393614786809494</v>
      </c>
      <c r="K2967" s="4" t="str">
        <f aca="false">IFERROR(INDEX(Data_Orders!$F$2:$F$4727,MATCH(B2967,Data_Orders!$A$2:$A$4727,0)),"")</f>
        <v>Housebuilder</v>
      </c>
      <c r="L2967" s="4" t="str">
        <f aca="false">IFERROR(INDEX(Data_Orders!$D$2:$D$4727,MATCH(B2967,Data_Orders!$A$2:$A$4727,0)),"")</f>
        <v>Northampton</v>
      </c>
    </row>
    <row r="2968" customFormat="false" ht="15" hidden="false" customHeight="false" outlineLevel="0" collapsed="false">
      <c r="A2968" s="4" t="s">
        <v>8784</v>
      </c>
      <c r="B2968" s="4" t="s">
        <v>2080</v>
      </c>
      <c r="C2968" s="4" t="s">
        <v>1017</v>
      </c>
      <c r="D2968" s="4" t="n">
        <v>17</v>
      </c>
      <c r="E2968" s="4" t="n">
        <v>49.15</v>
      </c>
      <c r="F2968" s="4" t="n">
        <v>835.55</v>
      </c>
      <c r="G2968" s="4" t="n">
        <f aca="false">INDEX(Data_Products!$D$2:$D$33,MATCH(C2968,Data_Products!$A$2:$A$33,0))</f>
        <v>31.44</v>
      </c>
      <c r="H2968" s="4" t="str">
        <f aca="false">INDEX(Data_Products!$C$2:$C$33,MATCH(C2968,Data_Products!$A$2:$A$33,0))</f>
        <v>Timber</v>
      </c>
      <c r="I2968" s="10" t="n">
        <f aca="false">D2968*(E2968-G2968)</f>
        <v>301.07</v>
      </c>
      <c r="J2968" s="11" t="n">
        <f aca="false">IFERROR(I2968/F2968,0)</f>
        <v>0.360325534079349</v>
      </c>
      <c r="K2968" s="4" t="str">
        <f aca="false">IFERROR(INDEX(Data_Orders!$F$2:$F$4727,MATCH(B2968,Data_Orders!$A$2:$A$4727,0)),"")</f>
        <v>Housebuilder</v>
      </c>
      <c r="L2968" s="4" t="str">
        <f aca="false">IFERROR(INDEX(Data_Orders!$D$2:$D$4727,MATCH(B2968,Data_Orders!$A$2:$A$4727,0)),"")</f>
        <v>Northampton</v>
      </c>
    </row>
    <row r="2969" customFormat="false" ht="15" hidden="false" customHeight="false" outlineLevel="0" collapsed="false">
      <c r="A2969" s="4" t="s">
        <v>8785</v>
      </c>
      <c r="B2969" s="4" t="s">
        <v>2080</v>
      </c>
      <c r="C2969" s="4" t="s">
        <v>1032</v>
      </c>
      <c r="D2969" s="4" t="n">
        <v>17</v>
      </c>
      <c r="E2969" s="4" t="n">
        <v>99.65</v>
      </c>
      <c r="F2969" s="4" t="n">
        <v>1694.05</v>
      </c>
      <c r="G2969" s="4" t="n">
        <f aca="false">INDEX(Data_Products!$D$2:$D$33,MATCH(C2969,Data_Products!$A$2:$A$33,0))</f>
        <v>58.26</v>
      </c>
      <c r="H2969" s="4" t="str">
        <f aca="false">INDEX(Data_Products!$C$2:$C$33,MATCH(C2969,Data_Products!$A$2:$A$33,0))</f>
        <v>Insulation</v>
      </c>
      <c r="I2969" s="10" t="n">
        <f aca="false">D2969*(E2969-G2969)</f>
        <v>703.63</v>
      </c>
      <c r="J2969" s="11" t="n">
        <f aca="false">IFERROR(I2969/F2969,0)</f>
        <v>0.415353738083292</v>
      </c>
      <c r="K2969" s="4" t="str">
        <f aca="false">IFERROR(INDEX(Data_Orders!$F$2:$F$4727,MATCH(B2969,Data_Orders!$A$2:$A$4727,0)),"")</f>
        <v>Housebuilder</v>
      </c>
      <c r="L2969" s="4" t="str">
        <f aca="false">IFERROR(INDEX(Data_Orders!$D$2:$D$4727,MATCH(B2969,Data_Orders!$A$2:$A$4727,0)),"")</f>
        <v>Northampton</v>
      </c>
    </row>
    <row r="2970" customFormat="false" ht="15" hidden="false" customHeight="false" outlineLevel="0" collapsed="false">
      <c r="A2970" s="4" t="s">
        <v>8786</v>
      </c>
      <c r="B2970" s="4" t="s">
        <v>2081</v>
      </c>
      <c r="C2970" s="4" t="s">
        <v>1064</v>
      </c>
      <c r="D2970" s="4" t="n">
        <v>15</v>
      </c>
      <c r="E2970" s="4" t="n">
        <v>97.63</v>
      </c>
      <c r="F2970" s="4" t="n">
        <v>1464.45</v>
      </c>
      <c r="G2970" s="4" t="n">
        <f aca="false">INDEX(Data_Products!$D$2:$D$33,MATCH(C2970,Data_Products!$A$2:$A$33,0))</f>
        <v>65.21</v>
      </c>
      <c r="H2970" s="4" t="str">
        <f aca="false">INDEX(Data_Products!$C$2:$C$33,MATCH(C2970,Data_Products!$A$2:$A$33,0))</f>
        <v>Plumbing &amp; Drainage</v>
      </c>
      <c r="I2970" s="10" t="n">
        <f aca="false">D2970*(E2970-G2970)</f>
        <v>486.3</v>
      </c>
      <c r="J2970" s="11" t="n">
        <f aca="false">IFERROR(I2970/F2970,0)</f>
        <v>0.332070060432244</v>
      </c>
      <c r="K2970" s="4" t="str">
        <f aca="false">IFERROR(INDEX(Data_Orders!$F$2:$F$4727,MATCH(B2970,Data_Orders!$A$2:$A$4727,0)),"")</f>
        <v>Housebuilder</v>
      </c>
      <c r="L2970" s="4" t="str">
        <f aca="false">IFERROR(INDEX(Data_Orders!$D$2:$D$4727,MATCH(B2970,Data_Orders!$A$2:$A$4727,0)),"")</f>
        <v>Northampton</v>
      </c>
    </row>
    <row r="2971" customFormat="false" ht="15" hidden="false" customHeight="false" outlineLevel="0" collapsed="false">
      <c r="A2971" s="4" t="s">
        <v>8787</v>
      </c>
      <c r="B2971" s="4" t="s">
        <v>2081</v>
      </c>
      <c r="C2971" s="4" t="s">
        <v>1077</v>
      </c>
      <c r="D2971" s="4" t="n">
        <v>5</v>
      </c>
      <c r="E2971" s="4" t="n">
        <v>46.61</v>
      </c>
      <c r="F2971" s="4" t="n">
        <v>233.05</v>
      </c>
      <c r="G2971" s="4" t="n">
        <f aca="false">INDEX(Data_Products!$D$2:$D$33,MATCH(C2971,Data_Products!$A$2:$A$33,0))</f>
        <v>36.87</v>
      </c>
      <c r="H2971" s="4" t="str">
        <f aca="false">INDEX(Data_Products!$C$2:$C$33,MATCH(C2971,Data_Products!$A$2:$A$33,0))</f>
        <v>Landscaping</v>
      </c>
      <c r="I2971" s="10" t="n">
        <f aca="false">D2971*(E2971-G2971)</f>
        <v>48.7</v>
      </c>
      <c r="J2971" s="11" t="n">
        <f aca="false">IFERROR(I2971/F2971,0)</f>
        <v>0.208968032611028</v>
      </c>
      <c r="K2971" s="4" t="str">
        <f aca="false">IFERROR(INDEX(Data_Orders!$F$2:$F$4727,MATCH(B2971,Data_Orders!$A$2:$A$4727,0)),"")</f>
        <v>Housebuilder</v>
      </c>
      <c r="L2971" s="4" t="str">
        <f aca="false">IFERROR(INDEX(Data_Orders!$D$2:$D$4727,MATCH(B2971,Data_Orders!$A$2:$A$4727,0)),"")</f>
        <v>Northampton</v>
      </c>
    </row>
    <row r="2972" customFormat="false" ht="15" hidden="false" customHeight="false" outlineLevel="0" collapsed="false">
      <c r="A2972" s="4" t="s">
        <v>8788</v>
      </c>
      <c r="B2972" s="4" t="s">
        <v>2081</v>
      </c>
      <c r="C2972" s="4" t="s">
        <v>1030</v>
      </c>
      <c r="D2972" s="4" t="n">
        <v>17</v>
      </c>
      <c r="E2972" s="4" t="n">
        <v>25.23</v>
      </c>
      <c r="F2972" s="4" t="n">
        <v>428.91</v>
      </c>
      <c r="G2972" s="4" t="n">
        <f aca="false">INDEX(Data_Products!$D$2:$D$33,MATCH(C2972,Data_Products!$A$2:$A$33,0))</f>
        <v>17.67</v>
      </c>
      <c r="H2972" s="4" t="str">
        <f aca="false">INDEX(Data_Products!$C$2:$C$33,MATCH(C2972,Data_Products!$A$2:$A$33,0))</f>
        <v>Cement &amp; Aggregates</v>
      </c>
      <c r="I2972" s="10" t="n">
        <f aca="false">D2972*(E2972-G2972)</f>
        <v>128.52</v>
      </c>
      <c r="J2972" s="11" t="n">
        <f aca="false">IFERROR(I2972/F2972,0)</f>
        <v>0.299643281807372</v>
      </c>
      <c r="K2972" s="4" t="str">
        <f aca="false">IFERROR(INDEX(Data_Orders!$F$2:$F$4727,MATCH(B2972,Data_Orders!$A$2:$A$4727,0)),"")</f>
        <v>Housebuilder</v>
      </c>
      <c r="L2972" s="4" t="str">
        <f aca="false">IFERROR(INDEX(Data_Orders!$D$2:$D$4727,MATCH(B2972,Data_Orders!$A$2:$A$4727,0)),"")</f>
        <v>Northampton</v>
      </c>
    </row>
    <row r="2973" customFormat="false" ht="15" hidden="false" customHeight="false" outlineLevel="0" collapsed="false">
      <c r="A2973" s="4" t="s">
        <v>8789</v>
      </c>
      <c r="B2973" s="4" t="s">
        <v>2082</v>
      </c>
      <c r="C2973" s="4" t="s">
        <v>1026</v>
      </c>
      <c r="D2973" s="4" t="n">
        <v>12</v>
      </c>
      <c r="E2973" s="4" t="n">
        <v>184.05</v>
      </c>
      <c r="F2973" s="4" t="n">
        <v>2208.6</v>
      </c>
      <c r="G2973" s="4" t="n">
        <f aca="false">INDEX(Data_Products!$D$2:$D$33,MATCH(C2973,Data_Products!$A$2:$A$33,0))</f>
        <v>147.44</v>
      </c>
      <c r="H2973" s="4" t="str">
        <f aca="false">INDEX(Data_Products!$C$2:$C$33,MATCH(C2973,Data_Products!$A$2:$A$33,0))</f>
        <v>Cement &amp; Aggregates</v>
      </c>
      <c r="I2973" s="10" t="n">
        <f aca="false">D2973*(E2973-G2973)</f>
        <v>439.32</v>
      </c>
      <c r="J2973" s="11" t="n">
        <f aca="false">IFERROR(I2973/F2973,0)</f>
        <v>0.19891333876664</v>
      </c>
      <c r="K2973" s="4" t="str">
        <f aca="false">IFERROR(INDEX(Data_Orders!$F$2:$F$4727,MATCH(B2973,Data_Orders!$A$2:$A$4727,0)),"")</f>
        <v>Housebuilder</v>
      </c>
      <c r="L2973" s="4" t="str">
        <f aca="false">IFERROR(INDEX(Data_Orders!$D$2:$D$4727,MATCH(B2973,Data_Orders!$A$2:$A$4727,0)),"")</f>
        <v>Northampton</v>
      </c>
    </row>
    <row r="2974" customFormat="false" ht="15" hidden="false" customHeight="false" outlineLevel="0" collapsed="false">
      <c r="A2974" s="4" t="s">
        <v>8790</v>
      </c>
      <c r="B2974" s="4" t="s">
        <v>2082</v>
      </c>
      <c r="C2974" s="4" t="s">
        <v>1075</v>
      </c>
      <c r="D2974" s="4" t="n">
        <v>13</v>
      </c>
      <c r="E2974" s="4" t="n">
        <v>98.61</v>
      </c>
      <c r="F2974" s="4" t="n">
        <v>1281.93</v>
      </c>
      <c r="G2974" s="4" t="n">
        <f aca="false">INDEX(Data_Products!$D$2:$D$33,MATCH(C2974,Data_Products!$A$2:$A$33,0))</f>
        <v>74.84</v>
      </c>
      <c r="H2974" s="4" t="str">
        <f aca="false">INDEX(Data_Products!$C$2:$C$33,MATCH(C2974,Data_Products!$A$2:$A$33,0))</f>
        <v>Landscaping</v>
      </c>
      <c r="I2974" s="10" t="n">
        <f aca="false">D2974*(E2974-G2974)</f>
        <v>309.01</v>
      </c>
      <c r="J2974" s="11" t="n">
        <f aca="false">IFERROR(I2974/F2974,0)</f>
        <v>0.24105060338708</v>
      </c>
      <c r="K2974" s="4" t="str">
        <f aca="false">IFERROR(INDEX(Data_Orders!$F$2:$F$4727,MATCH(B2974,Data_Orders!$A$2:$A$4727,0)),"")</f>
        <v>Housebuilder</v>
      </c>
      <c r="L2974" s="4" t="str">
        <f aca="false">IFERROR(INDEX(Data_Orders!$D$2:$D$4727,MATCH(B2974,Data_Orders!$A$2:$A$4727,0)),"")</f>
        <v>Northampton</v>
      </c>
    </row>
    <row r="2975" customFormat="false" ht="15" hidden="false" customHeight="false" outlineLevel="0" collapsed="false">
      <c r="A2975" s="4" t="s">
        <v>8791</v>
      </c>
      <c r="B2975" s="4" t="s">
        <v>2083</v>
      </c>
      <c r="C2975" s="4" t="s">
        <v>1046</v>
      </c>
      <c r="D2975" s="4" t="n">
        <v>9</v>
      </c>
      <c r="E2975" s="4" t="n">
        <v>154.02</v>
      </c>
      <c r="F2975" s="4" t="n">
        <v>1386.18</v>
      </c>
      <c r="G2975" s="4" t="n">
        <f aca="false">INDEX(Data_Products!$D$2:$D$33,MATCH(C2975,Data_Products!$A$2:$A$33,0))</f>
        <v>102.1</v>
      </c>
      <c r="H2975" s="4" t="str">
        <f aca="false">INDEX(Data_Products!$C$2:$C$33,MATCH(C2975,Data_Products!$A$2:$A$33,0))</f>
        <v>Tools &amp; Fixings</v>
      </c>
      <c r="I2975" s="10" t="n">
        <f aca="false">D2975*(E2975-G2975)</f>
        <v>467.28</v>
      </c>
      <c r="J2975" s="11" t="n">
        <f aca="false">IFERROR(I2975/F2975,0)</f>
        <v>0.337099078041813</v>
      </c>
      <c r="K2975" s="4" t="str">
        <f aca="false">IFERROR(INDEX(Data_Orders!$F$2:$F$4727,MATCH(B2975,Data_Orders!$A$2:$A$4727,0)),"")</f>
        <v>Housebuilder</v>
      </c>
      <c r="L2975" s="4" t="str">
        <f aca="false">IFERROR(INDEX(Data_Orders!$D$2:$D$4727,MATCH(B2975,Data_Orders!$A$2:$A$4727,0)),"")</f>
        <v>Northampton</v>
      </c>
    </row>
    <row r="2976" customFormat="false" ht="15" hidden="false" customHeight="false" outlineLevel="0" collapsed="false">
      <c r="A2976" s="4" t="s">
        <v>8792</v>
      </c>
      <c r="B2976" s="4" t="s">
        <v>2083</v>
      </c>
      <c r="C2976" s="4" t="s">
        <v>1024</v>
      </c>
      <c r="D2976" s="4" t="n">
        <v>14</v>
      </c>
      <c r="E2976" s="4" t="n">
        <v>137.14</v>
      </c>
      <c r="F2976" s="4" t="n">
        <v>1919.96</v>
      </c>
      <c r="G2976" s="4" t="n">
        <f aca="false">INDEX(Data_Products!$D$2:$D$33,MATCH(C2976,Data_Products!$A$2:$A$33,0))</f>
        <v>99.99</v>
      </c>
      <c r="H2976" s="4" t="str">
        <f aca="false">INDEX(Data_Products!$C$2:$C$33,MATCH(C2976,Data_Products!$A$2:$A$33,0))</f>
        <v>Cement &amp; Aggregates</v>
      </c>
      <c r="I2976" s="10" t="n">
        <f aca="false">D2976*(E2976-G2976)</f>
        <v>520.1</v>
      </c>
      <c r="J2976" s="11" t="n">
        <f aca="false">IFERROR(I2976/F2976,0)</f>
        <v>0.270891060230421</v>
      </c>
      <c r="K2976" s="4" t="str">
        <f aca="false">IFERROR(INDEX(Data_Orders!$F$2:$F$4727,MATCH(B2976,Data_Orders!$A$2:$A$4727,0)),"")</f>
        <v>Housebuilder</v>
      </c>
      <c r="L2976" s="4" t="str">
        <f aca="false">IFERROR(INDEX(Data_Orders!$D$2:$D$4727,MATCH(B2976,Data_Orders!$A$2:$A$4727,0)),"")</f>
        <v>Northampton</v>
      </c>
    </row>
    <row r="2977" customFormat="false" ht="15" hidden="false" customHeight="false" outlineLevel="0" collapsed="false">
      <c r="A2977" s="4" t="s">
        <v>8793</v>
      </c>
      <c r="B2977" s="4" t="s">
        <v>2083</v>
      </c>
      <c r="C2977" s="4" t="s">
        <v>1064</v>
      </c>
      <c r="D2977" s="4" t="n">
        <v>6</v>
      </c>
      <c r="E2977" s="4" t="n">
        <v>97.63</v>
      </c>
      <c r="F2977" s="4" t="n">
        <v>585.78</v>
      </c>
      <c r="G2977" s="4" t="n">
        <f aca="false">INDEX(Data_Products!$D$2:$D$33,MATCH(C2977,Data_Products!$A$2:$A$33,0))</f>
        <v>65.21</v>
      </c>
      <c r="H2977" s="4" t="str">
        <f aca="false">INDEX(Data_Products!$C$2:$C$33,MATCH(C2977,Data_Products!$A$2:$A$33,0))</f>
        <v>Plumbing &amp; Drainage</v>
      </c>
      <c r="I2977" s="10" t="n">
        <f aca="false">D2977*(E2977-G2977)</f>
        <v>194.52</v>
      </c>
      <c r="J2977" s="11" t="n">
        <f aca="false">IFERROR(I2977/F2977,0)</f>
        <v>0.332070060432244</v>
      </c>
      <c r="K2977" s="4" t="str">
        <f aca="false">IFERROR(INDEX(Data_Orders!$F$2:$F$4727,MATCH(B2977,Data_Orders!$A$2:$A$4727,0)),"")</f>
        <v>Housebuilder</v>
      </c>
      <c r="L2977" s="4" t="str">
        <f aca="false">IFERROR(INDEX(Data_Orders!$D$2:$D$4727,MATCH(B2977,Data_Orders!$A$2:$A$4727,0)),"")</f>
        <v>Northampton</v>
      </c>
    </row>
    <row r="2978" customFormat="false" ht="15" hidden="false" customHeight="false" outlineLevel="0" collapsed="false">
      <c r="A2978" s="4" t="s">
        <v>8794</v>
      </c>
      <c r="B2978" s="4" t="s">
        <v>2083</v>
      </c>
      <c r="C2978" s="4" t="s">
        <v>1037</v>
      </c>
      <c r="D2978" s="4" t="n">
        <v>10</v>
      </c>
      <c r="E2978" s="4" t="n">
        <v>90.97</v>
      </c>
      <c r="F2978" s="4" t="n">
        <v>909.7</v>
      </c>
      <c r="G2978" s="4" t="n">
        <f aca="false">INDEX(Data_Products!$D$2:$D$33,MATCH(C2978,Data_Products!$A$2:$A$33,0))</f>
        <v>73.81</v>
      </c>
      <c r="H2978" s="4" t="str">
        <f aca="false">INDEX(Data_Products!$C$2:$C$33,MATCH(C2978,Data_Products!$A$2:$A$33,0))</f>
        <v>Insulation</v>
      </c>
      <c r="I2978" s="10" t="n">
        <f aca="false">D2978*(E2978-G2978)</f>
        <v>171.6</v>
      </c>
      <c r="J2978" s="11" t="n">
        <f aca="false">IFERROR(I2978/F2978,0)</f>
        <v>0.18863361547763</v>
      </c>
      <c r="K2978" s="4" t="str">
        <f aca="false">IFERROR(INDEX(Data_Orders!$F$2:$F$4727,MATCH(B2978,Data_Orders!$A$2:$A$4727,0)),"")</f>
        <v>Housebuilder</v>
      </c>
      <c r="L2978" s="4" t="str">
        <f aca="false">IFERROR(INDEX(Data_Orders!$D$2:$D$4727,MATCH(B2978,Data_Orders!$A$2:$A$4727,0)),"")</f>
        <v>Northampton</v>
      </c>
    </row>
    <row r="2979" customFormat="false" ht="15" hidden="false" customHeight="false" outlineLevel="0" collapsed="false">
      <c r="A2979" s="4" t="s">
        <v>8795</v>
      </c>
      <c r="B2979" s="4" t="s">
        <v>2083</v>
      </c>
      <c r="C2979" s="4" t="s">
        <v>1015</v>
      </c>
      <c r="D2979" s="4" t="n">
        <v>19</v>
      </c>
      <c r="E2979" s="4" t="n">
        <v>122.01</v>
      </c>
      <c r="F2979" s="4" t="n">
        <v>2318.19</v>
      </c>
      <c r="G2979" s="4" t="n">
        <f aca="false">INDEX(Data_Products!$D$2:$D$33,MATCH(C2979,Data_Products!$A$2:$A$33,0))</f>
        <v>85.53</v>
      </c>
      <c r="H2979" s="4" t="str">
        <f aca="false">INDEX(Data_Products!$C$2:$C$33,MATCH(C2979,Data_Products!$A$2:$A$33,0))</f>
        <v>Timber</v>
      </c>
      <c r="I2979" s="10" t="n">
        <f aca="false">D2979*(E2979-G2979)</f>
        <v>693.12</v>
      </c>
      <c r="J2979" s="11" t="n">
        <f aca="false">IFERROR(I2979/F2979,0)</f>
        <v>0.298991885910991</v>
      </c>
      <c r="K2979" s="4" t="str">
        <f aca="false">IFERROR(INDEX(Data_Orders!$F$2:$F$4727,MATCH(B2979,Data_Orders!$A$2:$A$4727,0)),"")</f>
        <v>Housebuilder</v>
      </c>
      <c r="L2979" s="4" t="str">
        <f aca="false">IFERROR(INDEX(Data_Orders!$D$2:$D$4727,MATCH(B2979,Data_Orders!$A$2:$A$4727,0)),"")</f>
        <v>Northampton</v>
      </c>
    </row>
    <row r="2980" customFormat="false" ht="15" hidden="false" customHeight="false" outlineLevel="0" collapsed="false">
      <c r="A2980" s="4" t="s">
        <v>8796</v>
      </c>
      <c r="B2980" s="4" t="s">
        <v>2084</v>
      </c>
      <c r="C2980" s="4" t="s">
        <v>1019</v>
      </c>
      <c r="D2980" s="4" t="n">
        <v>15</v>
      </c>
      <c r="E2980" s="4" t="n">
        <v>79.76</v>
      </c>
      <c r="F2980" s="4" t="n">
        <v>1196.4</v>
      </c>
      <c r="G2980" s="4" t="n">
        <f aca="false">INDEX(Data_Products!$D$2:$D$33,MATCH(C2980,Data_Products!$A$2:$A$33,0))</f>
        <v>59.07</v>
      </c>
      <c r="H2980" s="4" t="str">
        <f aca="false">INDEX(Data_Products!$C$2:$C$33,MATCH(C2980,Data_Products!$A$2:$A$33,0))</f>
        <v>Timber</v>
      </c>
      <c r="I2980" s="10" t="n">
        <f aca="false">D2980*(E2980-G2980)</f>
        <v>310.35</v>
      </c>
      <c r="J2980" s="11" t="n">
        <f aca="false">IFERROR(I2980/F2980,0)</f>
        <v>0.259403209628887</v>
      </c>
      <c r="K2980" s="4" t="str">
        <f aca="false">IFERROR(INDEX(Data_Orders!$F$2:$F$4727,MATCH(B2980,Data_Orders!$A$2:$A$4727,0)),"")</f>
        <v>Housebuilder</v>
      </c>
      <c r="L2980" s="4" t="str">
        <f aca="false">IFERROR(INDEX(Data_Orders!$D$2:$D$4727,MATCH(B2980,Data_Orders!$A$2:$A$4727,0)),"")</f>
        <v>Northampton</v>
      </c>
    </row>
    <row r="2981" customFormat="false" ht="15" hidden="false" customHeight="false" outlineLevel="0" collapsed="false">
      <c r="A2981" s="4" t="s">
        <v>8797</v>
      </c>
      <c r="B2981" s="4" t="s">
        <v>2085</v>
      </c>
      <c r="C2981" s="4" t="s">
        <v>1061</v>
      </c>
      <c r="D2981" s="4" t="n">
        <v>4</v>
      </c>
      <c r="E2981" s="4" t="n">
        <v>145.57</v>
      </c>
      <c r="F2981" s="4" t="n">
        <v>582.28</v>
      </c>
      <c r="G2981" s="4" t="n">
        <f aca="false">INDEX(Data_Products!$D$2:$D$33,MATCH(C2981,Data_Products!$A$2:$A$33,0))</f>
        <v>119.29</v>
      </c>
      <c r="H2981" s="4" t="str">
        <f aca="false">INDEX(Data_Products!$C$2:$C$33,MATCH(C2981,Data_Products!$A$2:$A$33,0))</f>
        <v>Plumbing &amp; Drainage</v>
      </c>
      <c r="I2981" s="10" t="n">
        <f aca="false">D2981*(E2981-G2981)</f>
        <v>105.12</v>
      </c>
      <c r="J2981" s="11" t="n">
        <f aca="false">IFERROR(I2981/F2981,0)</f>
        <v>0.180531702960775</v>
      </c>
      <c r="K2981" s="4" t="str">
        <f aca="false">IFERROR(INDEX(Data_Orders!$F$2:$F$4727,MATCH(B2981,Data_Orders!$A$2:$A$4727,0)),"")</f>
        <v>Housebuilder</v>
      </c>
      <c r="L2981" s="4" t="str">
        <f aca="false">IFERROR(INDEX(Data_Orders!$D$2:$D$4727,MATCH(B2981,Data_Orders!$A$2:$A$4727,0)),"")</f>
        <v>Northampton</v>
      </c>
    </row>
    <row r="2982" customFormat="false" ht="15" hidden="false" customHeight="false" outlineLevel="0" collapsed="false">
      <c r="A2982" s="4" t="s">
        <v>8798</v>
      </c>
      <c r="B2982" s="4" t="s">
        <v>2086</v>
      </c>
      <c r="C2982" s="4" t="s">
        <v>1073</v>
      </c>
      <c r="D2982" s="4" t="n">
        <v>15</v>
      </c>
      <c r="E2982" s="4" t="n">
        <v>231.05</v>
      </c>
      <c r="F2982" s="4" t="n">
        <v>3465.75</v>
      </c>
      <c r="G2982" s="4" t="n">
        <f aca="false">INDEX(Data_Products!$D$2:$D$33,MATCH(C2982,Data_Products!$A$2:$A$33,0))</f>
        <v>148.29</v>
      </c>
      <c r="H2982" s="4" t="str">
        <f aca="false">INDEX(Data_Products!$C$2:$C$33,MATCH(C2982,Data_Products!$A$2:$A$33,0))</f>
        <v>Landscaping</v>
      </c>
      <c r="I2982" s="10" t="n">
        <f aca="false">D2982*(E2982-G2982)</f>
        <v>1241.4</v>
      </c>
      <c r="J2982" s="11" t="n">
        <f aca="false">IFERROR(I2982/F2982,0)</f>
        <v>0.358190867777537</v>
      </c>
      <c r="K2982" s="4" t="str">
        <f aca="false">IFERROR(INDEX(Data_Orders!$F$2:$F$4727,MATCH(B2982,Data_Orders!$A$2:$A$4727,0)),"")</f>
        <v>Housebuilder</v>
      </c>
      <c r="L2982" s="4" t="str">
        <f aca="false">IFERROR(INDEX(Data_Orders!$D$2:$D$4727,MATCH(B2982,Data_Orders!$A$2:$A$4727,0)),"")</f>
        <v>Northampton</v>
      </c>
    </row>
    <row r="2983" customFormat="false" ht="15" hidden="false" customHeight="false" outlineLevel="0" collapsed="false">
      <c r="A2983" s="4" t="s">
        <v>8799</v>
      </c>
      <c r="B2983" s="4" t="s">
        <v>2087</v>
      </c>
      <c r="C2983" s="4" t="s">
        <v>1010</v>
      </c>
      <c r="D2983" s="4" t="n">
        <v>17</v>
      </c>
      <c r="E2983" s="4" t="n">
        <v>135.95</v>
      </c>
      <c r="F2983" s="4" t="n">
        <v>2311.15</v>
      </c>
      <c r="G2983" s="4" t="n">
        <f aca="false">INDEX(Data_Products!$D$2:$D$33,MATCH(C2983,Data_Products!$A$2:$A$33,0))</f>
        <v>111.1</v>
      </c>
      <c r="H2983" s="4" t="str">
        <f aca="false">INDEX(Data_Products!$C$2:$C$33,MATCH(C2983,Data_Products!$A$2:$A$33,0))</f>
        <v>Timber</v>
      </c>
      <c r="I2983" s="10" t="n">
        <f aca="false">D2983*(E2983-G2983)</f>
        <v>422.45</v>
      </c>
      <c r="J2983" s="11" t="n">
        <f aca="false">IFERROR(I2983/F2983,0)</f>
        <v>0.18278778962854</v>
      </c>
      <c r="K2983" s="4" t="str">
        <f aca="false">IFERROR(INDEX(Data_Orders!$F$2:$F$4727,MATCH(B2983,Data_Orders!$A$2:$A$4727,0)),"")</f>
        <v>Housebuilder</v>
      </c>
      <c r="L2983" s="4" t="str">
        <f aca="false">IFERROR(INDEX(Data_Orders!$D$2:$D$4727,MATCH(B2983,Data_Orders!$A$2:$A$4727,0)),"")</f>
        <v>Northampton</v>
      </c>
    </row>
    <row r="2984" customFormat="false" ht="15" hidden="false" customHeight="false" outlineLevel="0" collapsed="false">
      <c r="A2984" s="4" t="s">
        <v>8800</v>
      </c>
      <c r="B2984" s="4" t="s">
        <v>2087</v>
      </c>
      <c r="C2984" s="4" t="s">
        <v>1044</v>
      </c>
      <c r="D2984" s="4" t="n">
        <v>15</v>
      </c>
      <c r="E2984" s="4" t="n">
        <v>190.44</v>
      </c>
      <c r="F2984" s="4" t="n">
        <v>2856.6</v>
      </c>
      <c r="G2984" s="4" t="n">
        <f aca="false">INDEX(Data_Products!$D$2:$D$33,MATCH(C2984,Data_Products!$A$2:$A$33,0))</f>
        <v>115.48</v>
      </c>
      <c r="H2984" s="4" t="str">
        <f aca="false">INDEX(Data_Products!$C$2:$C$33,MATCH(C2984,Data_Products!$A$2:$A$33,0))</f>
        <v>Tools &amp; Fixings</v>
      </c>
      <c r="I2984" s="10" t="n">
        <f aca="false">D2984*(E2984-G2984)</f>
        <v>1124.4</v>
      </c>
      <c r="J2984" s="11" t="n">
        <f aca="false">IFERROR(I2984/F2984,0)</f>
        <v>0.393614786809494</v>
      </c>
      <c r="K2984" s="4" t="str">
        <f aca="false">IFERROR(INDEX(Data_Orders!$F$2:$F$4727,MATCH(B2984,Data_Orders!$A$2:$A$4727,0)),"")</f>
        <v>Housebuilder</v>
      </c>
      <c r="L2984" s="4" t="str">
        <f aca="false">IFERROR(INDEX(Data_Orders!$D$2:$D$4727,MATCH(B2984,Data_Orders!$A$2:$A$4727,0)),"")</f>
        <v>Northampton</v>
      </c>
    </row>
    <row r="2985" customFormat="false" ht="15" hidden="false" customHeight="false" outlineLevel="0" collapsed="false">
      <c r="A2985" s="4" t="s">
        <v>8801</v>
      </c>
      <c r="B2985" s="4" t="s">
        <v>2087</v>
      </c>
      <c r="C2985" s="4" t="s">
        <v>1057</v>
      </c>
      <c r="D2985" s="4" t="n">
        <v>12</v>
      </c>
      <c r="E2985" s="4" t="n">
        <v>176.81</v>
      </c>
      <c r="F2985" s="4" t="n">
        <v>2121.72</v>
      </c>
      <c r="G2985" s="4" t="n">
        <f aca="false">INDEX(Data_Products!$D$2:$D$33,MATCH(C2985,Data_Products!$A$2:$A$33,0))</f>
        <v>129.57</v>
      </c>
      <c r="H2985" s="4" t="str">
        <f aca="false">INDEX(Data_Products!$C$2:$C$33,MATCH(C2985,Data_Products!$A$2:$A$33,0))</f>
        <v>Roofing</v>
      </c>
      <c r="I2985" s="10" t="n">
        <f aca="false">D2985*(E2985-G2985)</f>
        <v>566.88</v>
      </c>
      <c r="J2985" s="11" t="n">
        <f aca="false">IFERROR(I2985/F2985,0)</f>
        <v>0.267179458175443</v>
      </c>
      <c r="K2985" s="4" t="str">
        <f aca="false">IFERROR(INDEX(Data_Orders!$F$2:$F$4727,MATCH(B2985,Data_Orders!$A$2:$A$4727,0)),"")</f>
        <v>Housebuilder</v>
      </c>
      <c r="L2985" s="4" t="str">
        <f aca="false">IFERROR(INDEX(Data_Orders!$D$2:$D$4727,MATCH(B2985,Data_Orders!$A$2:$A$4727,0)),"")</f>
        <v>Northampton</v>
      </c>
    </row>
    <row r="2986" customFormat="false" ht="15" hidden="false" customHeight="false" outlineLevel="0" collapsed="false">
      <c r="A2986" s="4" t="s">
        <v>8802</v>
      </c>
      <c r="B2986" s="4" t="s">
        <v>2088</v>
      </c>
      <c r="C2986" s="4" t="s">
        <v>1075</v>
      </c>
      <c r="D2986" s="4" t="n">
        <v>18</v>
      </c>
      <c r="E2986" s="4" t="n">
        <v>98.61</v>
      </c>
      <c r="F2986" s="4" t="n">
        <v>1774.98</v>
      </c>
      <c r="G2986" s="4" t="n">
        <f aca="false">INDEX(Data_Products!$D$2:$D$33,MATCH(C2986,Data_Products!$A$2:$A$33,0))</f>
        <v>74.84</v>
      </c>
      <c r="H2986" s="4" t="str">
        <f aca="false">INDEX(Data_Products!$C$2:$C$33,MATCH(C2986,Data_Products!$A$2:$A$33,0))</f>
        <v>Landscaping</v>
      </c>
      <c r="I2986" s="10" t="n">
        <f aca="false">D2986*(E2986-G2986)</f>
        <v>427.86</v>
      </c>
      <c r="J2986" s="11" t="n">
        <f aca="false">IFERROR(I2986/F2986,0)</f>
        <v>0.24105060338708</v>
      </c>
      <c r="K2986" s="4" t="str">
        <f aca="false">IFERROR(INDEX(Data_Orders!$F$2:$F$4727,MATCH(B2986,Data_Orders!$A$2:$A$4727,0)),"")</f>
        <v>Housebuilder</v>
      </c>
      <c r="L2986" s="4" t="str">
        <f aca="false">IFERROR(INDEX(Data_Orders!$D$2:$D$4727,MATCH(B2986,Data_Orders!$A$2:$A$4727,0)),"")</f>
        <v>Northampton</v>
      </c>
    </row>
    <row r="2987" customFormat="false" ht="15" hidden="false" customHeight="false" outlineLevel="0" collapsed="false">
      <c r="A2987" s="4" t="s">
        <v>8803</v>
      </c>
      <c r="B2987" s="4" t="s">
        <v>2089</v>
      </c>
      <c r="C2987" s="4" t="s">
        <v>1039</v>
      </c>
      <c r="D2987" s="4" t="n">
        <v>13</v>
      </c>
      <c r="E2987" s="4" t="n">
        <v>160.41</v>
      </c>
      <c r="F2987" s="4" t="n">
        <v>2085.33</v>
      </c>
      <c r="G2987" s="4" t="n">
        <f aca="false">INDEX(Data_Products!$D$2:$D$33,MATCH(C2987,Data_Products!$A$2:$A$33,0))</f>
        <v>99.74</v>
      </c>
      <c r="H2987" s="4" t="str">
        <f aca="false">INDEX(Data_Products!$C$2:$C$33,MATCH(C2987,Data_Products!$A$2:$A$33,0))</f>
        <v>Insulation</v>
      </c>
      <c r="I2987" s="10" t="n">
        <f aca="false">D2987*(E2987-G2987)</f>
        <v>788.71</v>
      </c>
      <c r="J2987" s="11" t="n">
        <f aca="false">IFERROR(I2987/F2987,0)</f>
        <v>0.378218315566361</v>
      </c>
      <c r="K2987" s="4" t="str">
        <f aca="false">IFERROR(INDEX(Data_Orders!$F$2:$F$4727,MATCH(B2987,Data_Orders!$A$2:$A$4727,0)),"")</f>
        <v>Housebuilder</v>
      </c>
      <c r="L2987" s="4" t="str">
        <f aca="false">IFERROR(INDEX(Data_Orders!$D$2:$D$4727,MATCH(B2987,Data_Orders!$A$2:$A$4727,0)),"")</f>
        <v>Northampton</v>
      </c>
    </row>
    <row r="2988" customFormat="false" ht="15" hidden="false" customHeight="false" outlineLevel="0" collapsed="false">
      <c r="A2988" s="4" t="s">
        <v>8804</v>
      </c>
      <c r="B2988" s="4" t="s">
        <v>2089</v>
      </c>
      <c r="C2988" s="4" t="s">
        <v>1024</v>
      </c>
      <c r="D2988" s="4" t="n">
        <v>17</v>
      </c>
      <c r="E2988" s="4" t="n">
        <v>137.14</v>
      </c>
      <c r="F2988" s="4" t="n">
        <v>2331.38</v>
      </c>
      <c r="G2988" s="4" t="n">
        <f aca="false">INDEX(Data_Products!$D$2:$D$33,MATCH(C2988,Data_Products!$A$2:$A$33,0))</f>
        <v>99.99</v>
      </c>
      <c r="H2988" s="4" t="str">
        <f aca="false">INDEX(Data_Products!$C$2:$C$33,MATCH(C2988,Data_Products!$A$2:$A$33,0))</f>
        <v>Cement &amp; Aggregates</v>
      </c>
      <c r="I2988" s="10" t="n">
        <f aca="false">D2988*(E2988-G2988)</f>
        <v>631.55</v>
      </c>
      <c r="J2988" s="11" t="n">
        <f aca="false">IFERROR(I2988/F2988,0)</f>
        <v>0.270891060230421</v>
      </c>
      <c r="K2988" s="4" t="str">
        <f aca="false">IFERROR(INDEX(Data_Orders!$F$2:$F$4727,MATCH(B2988,Data_Orders!$A$2:$A$4727,0)),"")</f>
        <v>Housebuilder</v>
      </c>
      <c r="L2988" s="4" t="str">
        <f aca="false">IFERROR(INDEX(Data_Orders!$D$2:$D$4727,MATCH(B2988,Data_Orders!$A$2:$A$4727,0)),"")</f>
        <v>Northampton</v>
      </c>
    </row>
    <row r="2989" customFormat="false" ht="15" hidden="false" customHeight="false" outlineLevel="0" collapsed="false">
      <c r="A2989" s="4" t="s">
        <v>8805</v>
      </c>
      <c r="B2989" s="4" t="s">
        <v>2089</v>
      </c>
      <c r="C2989" s="4" t="s">
        <v>1019</v>
      </c>
      <c r="D2989" s="4" t="n">
        <v>14</v>
      </c>
      <c r="E2989" s="4" t="n">
        <v>79.76</v>
      </c>
      <c r="F2989" s="4" t="n">
        <v>1116.64</v>
      </c>
      <c r="G2989" s="4" t="n">
        <f aca="false">INDEX(Data_Products!$D$2:$D$33,MATCH(C2989,Data_Products!$A$2:$A$33,0))</f>
        <v>59.07</v>
      </c>
      <c r="H2989" s="4" t="str">
        <f aca="false">INDEX(Data_Products!$C$2:$C$33,MATCH(C2989,Data_Products!$A$2:$A$33,0))</f>
        <v>Timber</v>
      </c>
      <c r="I2989" s="10" t="n">
        <f aca="false">D2989*(E2989-G2989)</f>
        <v>289.66</v>
      </c>
      <c r="J2989" s="11" t="n">
        <f aca="false">IFERROR(I2989/F2989,0)</f>
        <v>0.259403209628887</v>
      </c>
      <c r="K2989" s="4" t="str">
        <f aca="false">IFERROR(INDEX(Data_Orders!$F$2:$F$4727,MATCH(B2989,Data_Orders!$A$2:$A$4727,0)),"")</f>
        <v>Housebuilder</v>
      </c>
      <c r="L2989" s="4" t="str">
        <f aca="false">IFERROR(INDEX(Data_Orders!$D$2:$D$4727,MATCH(B2989,Data_Orders!$A$2:$A$4727,0)),"")</f>
        <v>Northampton</v>
      </c>
    </row>
    <row r="2990" customFormat="false" ht="15" hidden="false" customHeight="false" outlineLevel="0" collapsed="false">
      <c r="A2990" s="4" t="s">
        <v>8806</v>
      </c>
      <c r="B2990" s="4" t="s">
        <v>2090</v>
      </c>
      <c r="C2990" s="4" t="s">
        <v>1013</v>
      </c>
      <c r="D2990" s="4" t="n">
        <v>12</v>
      </c>
      <c r="E2990" s="4" t="n">
        <v>240.92</v>
      </c>
      <c r="F2990" s="4" t="n">
        <v>2891.04</v>
      </c>
      <c r="G2990" s="4" t="n">
        <f aca="false">INDEX(Data_Products!$D$2:$D$33,MATCH(C2990,Data_Products!$A$2:$A$33,0))</f>
        <v>168.32</v>
      </c>
      <c r="H2990" s="4" t="str">
        <f aca="false">INDEX(Data_Products!$C$2:$C$33,MATCH(C2990,Data_Products!$A$2:$A$33,0))</f>
        <v>Timber</v>
      </c>
      <c r="I2990" s="10" t="n">
        <f aca="false">D2990*(E2990-G2990)</f>
        <v>871.2</v>
      </c>
      <c r="J2990" s="11" t="n">
        <f aca="false">IFERROR(I2990/F2990,0)</f>
        <v>0.301344844761747</v>
      </c>
      <c r="K2990" s="4" t="str">
        <f aca="false">IFERROR(INDEX(Data_Orders!$F$2:$F$4727,MATCH(B2990,Data_Orders!$A$2:$A$4727,0)),"")</f>
        <v>Housebuilder</v>
      </c>
      <c r="L2990" s="4" t="str">
        <f aca="false">IFERROR(INDEX(Data_Orders!$D$2:$D$4727,MATCH(B2990,Data_Orders!$A$2:$A$4727,0)),"")</f>
        <v>Northampton</v>
      </c>
    </row>
    <row r="2991" customFormat="false" ht="15" hidden="false" customHeight="false" outlineLevel="0" collapsed="false">
      <c r="A2991" s="4" t="s">
        <v>8807</v>
      </c>
      <c r="B2991" s="4" t="s">
        <v>2090</v>
      </c>
      <c r="C2991" s="4" t="s">
        <v>1041</v>
      </c>
      <c r="D2991" s="4" t="n">
        <v>4</v>
      </c>
      <c r="E2991" s="4" t="n">
        <v>242.75</v>
      </c>
      <c r="F2991" s="4" t="n">
        <v>971</v>
      </c>
      <c r="G2991" s="4" t="n">
        <f aca="false">INDEX(Data_Products!$D$2:$D$33,MATCH(C2991,Data_Products!$A$2:$A$33,0))</f>
        <v>142.94</v>
      </c>
      <c r="H2991" s="4" t="str">
        <f aca="false">INDEX(Data_Products!$C$2:$C$33,MATCH(C2991,Data_Products!$A$2:$A$33,0))</f>
        <v>Tools &amp; Fixings</v>
      </c>
      <c r="I2991" s="10" t="n">
        <f aca="false">D2991*(E2991-G2991)</f>
        <v>399.24</v>
      </c>
      <c r="J2991" s="11" t="n">
        <f aca="false">IFERROR(I2991/F2991,0)</f>
        <v>0.411163748712667</v>
      </c>
      <c r="K2991" s="4" t="str">
        <f aca="false">IFERROR(INDEX(Data_Orders!$F$2:$F$4727,MATCH(B2991,Data_Orders!$A$2:$A$4727,0)),"")</f>
        <v>Housebuilder</v>
      </c>
      <c r="L2991" s="4" t="str">
        <f aca="false">IFERROR(INDEX(Data_Orders!$D$2:$D$4727,MATCH(B2991,Data_Orders!$A$2:$A$4727,0)),"")</f>
        <v>Northampton</v>
      </c>
    </row>
    <row r="2992" customFormat="false" ht="15" hidden="false" customHeight="false" outlineLevel="0" collapsed="false">
      <c r="A2992" s="4" t="s">
        <v>8808</v>
      </c>
      <c r="B2992" s="4" t="s">
        <v>2090</v>
      </c>
      <c r="C2992" s="4" t="s">
        <v>1028</v>
      </c>
      <c r="D2992" s="4" t="n">
        <v>2</v>
      </c>
      <c r="E2992" s="4" t="n">
        <v>118.79</v>
      </c>
      <c r="F2992" s="4" t="n">
        <v>237.58</v>
      </c>
      <c r="G2992" s="4" t="n">
        <f aca="false">INDEX(Data_Products!$D$2:$D$33,MATCH(C2992,Data_Products!$A$2:$A$33,0))</f>
        <v>81.07</v>
      </c>
      <c r="H2992" s="4" t="str">
        <f aca="false">INDEX(Data_Products!$C$2:$C$33,MATCH(C2992,Data_Products!$A$2:$A$33,0))</f>
        <v>Cement &amp; Aggregates</v>
      </c>
      <c r="I2992" s="10" t="n">
        <f aca="false">D2992*(E2992-G2992)</f>
        <v>75.44</v>
      </c>
      <c r="J2992" s="11" t="n">
        <f aca="false">IFERROR(I2992/F2992,0)</f>
        <v>0.317535146056065</v>
      </c>
      <c r="K2992" s="4" t="str">
        <f aca="false">IFERROR(INDEX(Data_Orders!$F$2:$F$4727,MATCH(B2992,Data_Orders!$A$2:$A$4727,0)),"")</f>
        <v>Housebuilder</v>
      </c>
      <c r="L2992" s="4" t="str">
        <f aca="false">IFERROR(INDEX(Data_Orders!$D$2:$D$4727,MATCH(B2992,Data_Orders!$A$2:$A$4727,0)),"")</f>
        <v>Northampton</v>
      </c>
    </row>
    <row r="2993" customFormat="false" ht="15" hidden="false" customHeight="false" outlineLevel="0" collapsed="false">
      <c r="A2993" s="4" t="s">
        <v>8809</v>
      </c>
      <c r="B2993" s="4" t="s">
        <v>2091</v>
      </c>
      <c r="C2993" s="4" t="s">
        <v>1061</v>
      </c>
      <c r="D2993" s="4" t="n">
        <v>10</v>
      </c>
      <c r="E2993" s="4" t="n">
        <v>145.57</v>
      </c>
      <c r="F2993" s="4" t="n">
        <v>1455.7</v>
      </c>
      <c r="G2993" s="4" t="n">
        <f aca="false">INDEX(Data_Products!$D$2:$D$33,MATCH(C2993,Data_Products!$A$2:$A$33,0))</f>
        <v>119.29</v>
      </c>
      <c r="H2993" s="4" t="str">
        <f aca="false">INDEX(Data_Products!$C$2:$C$33,MATCH(C2993,Data_Products!$A$2:$A$33,0))</f>
        <v>Plumbing &amp; Drainage</v>
      </c>
      <c r="I2993" s="10" t="n">
        <f aca="false">D2993*(E2993-G2993)</f>
        <v>262.8</v>
      </c>
      <c r="J2993" s="11" t="n">
        <f aca="false">IFERROR(I2993/F2993,0)</f>
        <v>0.180531702960775</v>
      </c>
      <c r="K2993" s="4" t="str">
        <f aca="false">IFERROR(INDEX(Data_Orders!$F$2:$F$4727,MATCH(B2993,Data_Orders!$A$2:$A$4727,0)),"")</f>
        <v>Housebuilder</v>
      </c>
      <c r="L2993" s="4" t="str">
        <f aca="false">IFERROR(INDEX(Data_Orders!$D$2:$D$4727,MATCH(B2993,Data_Orders!$A$2:$A$4727,0)),"")</f>
        <v>Northampton</v>
      </c>
    </row>
    <row r="2994" customFormat="false" ht="15" hidden="false" customHeight="false" outlineLevel="0" collapsed="false">
      <c r="A2994" s="4" t="s">
        <v>8810</v>
      </c>
      <c r="B2994" s="4" t="s">
        <v>2091</v>
      </c>
      <c r="C2994" s="4" t="s">
        <v>1075</v>
      </c>
      <c r="D2994" s="4" t="n">
        <v>7</v>
      </c>
      <c r="E2994" s="4" t="n">
        <v>98.61</v>
      </c>
      <c r="F2994" s="4" t="n">
        <v>690.27</v>
      </c>
      <c r="G2994" s="4" t="n">
        <f aca="false">INDEX(Data_Products!$D$2:$D$33,MATCH(C2994,Data_Products!$A$2:$A$33,0))</f>
        <v>74.84</v>
      </c>
      <c r="H2994" s="4" t="str">
        <f aca="false">INDEX(Data_Products!$C$2:$C$33,MATCH(C2994,Data_Products!$A$2:$A$33,0))</f>
        <v>Landscaping</v>
      </c>
      <c r="I2994" s="10" t="n">
        <f aca="false">D2994*(E2994-G2994)</f>
        <v>166.39</v>
      </c>
      <c r="J2994" s="11" t="n">
        <f aca="false">IFERROR(I2994/F2994,0)</f>
        <v>0.24105060338708</v>
      </c>
      <c r="K2994" s="4" t="str">
        <f aca="false">IFERROR(INDEX(Data_Orders!$F$2:$F$4727,MATCH(B2994,Data_Orders!$A$2:$A$4727,0)),"")</f>
        <v>Housebuilder</v>
      </c>
      <c r="L2994" s="4" t="str">
        <f aca="false">IFERROR(INDEX(Data_Orders!$D$2:$D$4727,MATCH(B2994,Data_Orders!$A$2:$A$4727,0)),"")</f>
        <v>Northampton</v>
      </c>
    </row>
    <row r="2995" customFormat="false" ht="15" hidden="false" customHeight="false" outlineLevel="0" collapsed="false">
      <c r="A2995" s="4" t="s">
        <v>8811</v>
      </c>
      <c r="B2995" s="4" t="s">
        <v>2091</v>
      </c>
      <c r="C2995" s="4" t="s">
        <v>1039</v>
      </c>
      <c r="D2995" s="4" t="n">
        <v>13</v>
      </c>
      <c r="E2995" s="4" t="n">
        <v>160.41</v>
      </c>
      <c r="F2995" s="4" t="n">
        <v>2085.33</v>
      </c>
      <c r="G2995" s="4" t="n">
        <f aca="false">INDEX(Data_Products!$D$2:$D$33,MATCH(C2995,Data_Products!$A$2:$A$33,0))</f>
        <v>99.74</v>
      </c>
      <c r="H2995" s="4" t="str">
        <f aca="false">INDEX(Data_Products!$C$2:$C$33,MATCH(C2995,Data_Products!$A$2:$A$33,0))</f>
        <v>Insulation</v>
      </c>
      <c r="I2995" s="10" t="n">
        <f aca="false">D2995*(E2995-G2995)</f>
        <v>788.71</v>
      </c>
      <c r="J2995" s="11" t="n">
        <f aca="false">IFERROR(I2995/F2995,0)</f>
        <v>0.378218315566361</v>
      </c>
      <c r="K2995" s="4" t="str">
        <f aca="false">IFERROR(INDEX(Data_Orders!$F$2:$F$4727,MATCH(B2995,Data_Orders!$A$2:$A$4727,0)),"")</f>
        <v>Housebuilder</v>
      </c>
      <c r="L2995" s="4" t="str">
        <f aca="false">IFERROR(INDEX(Data_Orders!$D$2:$D$4727,MATCH(B2995,Data_Orders!$A$2:$A$4727,0)),"")</f>
        <v>Northampton</v>
      </c>
    </row>
    <row r="2996" customFormat="false" ht="15" hidden="false" customHeight="false" outlineLevel="0" collapsed="false">
      <c r="A2996" s="4" t="s">
        <v>8812</v>
      </c>
      <c r="B2996" s="4" t="s">
        <v>2091</v>
      </c>
      <c r="C2996" s="4" t="s">
        <v>1024</v>
      </c>
      <c r="D2996" s="4" t="n">
        <v>6</v>
      </c>
      <c r="E2996" s="4" t="n">
        <v>137.14</v>
      </c>
      <c r="F2996" s="4" t="n">
        <v>822.84</v>
      </c>
      <c r="G2996" s="4" t="n">
        <f aca="false">INDEX(Data_Products!$D$2:$D$33,MATCH(C2996,Data_Products!$A$2:$A$33,0))</f>
        <v>99.99</v>
      </c>
      <c r="H2996" s="4" t="str">
        <f aca="false">INDEX(Data_Products!$C$2:$C$33,MATCH(C2996,Data_Products!$A$2:$A$33,0))</f>
        <v>Cement &amp; Aggregates</v>
      </c>
      <c r="I2996" s="10" t="n">
        <f aca="false">D2996*(E2996-G2996)</f>
        <v>222.9</v>
      </c>
      <c r="J2996" s="11" t="n">
        <f aca="false">IFERROR(I2996/F2996,0)</f>
        <v>0.270891060230421</v>
      </c>
      <c r="K2996" s="4" t="str">
        <f aca="false">IFERROR(INDEX(Data_Orders!$F$2:$F$4727,MATCH(B2996,Data_Orders!$A$2:$A$4727,0)),"")</f>
        <v>Housebuilder</v>
      </c>
      <c r="L2996" s="4" t="str">
        <f aca="false">IFERROR(INDEX(Data_Orders!$D$2:$D$4727,MATCH(B2996,Data_Orders!$A$2:$A$4727,0)),"")</f>
        <v>Northampton</v>
      </c>
    </row>
    <row r="2997" customFormat="false" ht="15" hidden="false" customHeight="false" outlineLevel="0" collapsed="false">
      <c r="A2997" s="4" t="s">
        <v>8813</v>
      </c>
      <c r="B2997" s="4" t="s">
        <v>2092</v>
      </c>
      <c r="C2997" s="4" t="s">
        <v>1046</v>
      </c>
      <c r="D2997" s="4" t="n">
        <v>17</v>
      </c>
      <c r="E2997" s="4" t="n">
        <v>154.02</v>
      </c>
      <c r="F2997" s="4" t="n">
        <v>2618.34</v>
      </c>
      <c r="G2997" s="4" t="n">
        <f aca="false">INDEX(Data_Products!$D$2:$D$33,MATCH(C2997,Data_Products!$A$2:$A$33,0))</f>
        <v>102.1</v>
      </c>
      <c r="H2997" s="4" t="str">
        <f aca="false">INDEX(Data_Products!$C$2:$C$33,MATCH(C2997,Data_Products!$A$2:$A$33,0))</f>
        <v>Tools &amp; Fixings</v>
      </c>
      <c r="I2997" s="10" t="n">
        <f aca="false">D2997*(E2997-G2997)</f>
        <v>882.64</v>
      </c>
      <c r="J2997" s="11" t="n">
        <f aca="false">IFERROR(I2997/F2997,0)</f>
        <v>0.337099078041813</v>
      </c>
      <c r="K2997" s="4" t="str">
        <f aca="false">IFERROR(INDEX(Data_Orders!$F$2:$F$4727,MATCH(B2997,Data_Orders!$A$2:$A$4727,0)),"")</f>
        <v>Housebuilder</v>
      </c>
      <c r="L2997" s="4" t="str">
        <f aca="false">IFERROR(INDEX(Data_Orders!$D$2:$D$4727,MATCH(B2997,Data_Orders!$A$2:$A$4727,0)),"")</f>
        <v>Northampton</v>
      </c>
    </row>
    <row r="2998" customFormat="false" ht="15" hidden="false" customHeight="false" outlineLevel="0" collapsed="false">
      <c r="A2998" s="4" t="s">
        <v>8814</v>
      </c>
      <c r="B2998" s="4" t="s">
        <v>2092</v>
      </c>
      <c r="C2998" s="4" t="s">
        <v>1052</v>
      </c>
      <c r="D2998" s="4" t="n">
        <v>14</v>
      </c>
      <c r="E2998" s="4" t="n">
        <v>205.71</v>
      </c>
      <c r="F2998" s="4" t="n">
        <v>2879.94</v>
      </c>
      <c r="G2998" s="4" t="n">
        <f aca="false">INDEX(Data_Products!$D$2:$D$33,MATCH(C2998,Data_Products!$A$2:$A$33,0))</f>
        <v>152.29</v>
      </c>
      <c r="H2998" s="4" t="str">
        <f aca="false">INDEX(Data_Products!$C$2:$C$33,MATCH(C2998,Data_Products!$A$2:$A$33,0))</f>
        <v>Roofing</v>
      </c>
      <c r="I2998" s="10" t="n">
        <f aca="false">D2998*(E2998-G2998)</f>
        <v>747.88</v>
      </c>
      <c r="J2998" s="11" t="n">
        <f aca="false">IFERROR(I2998/F2998,0)</f>
        <v>0.259685965679841</v>
      </c>
      <c r="K2998" s="4" t="str">
        <f aca="false">IFERROR(INDEX(Data_Orders!$F$2:$F$4727,MATCH(B2998,Data_Orders!$A$2:$A$4727,0)),"")</f>
        <v>Housebuilder</v>
      </c>
      <c r="L2998" s="4" t="str">
        <f aca="false">IFERROR(INDEX(Data_Orders!$D$2:$D$4727,MATCH(B2998,Data_Orders!$A$2:$A$4727,0)),"")</f>
        <v>Northampton</v>
      </c>
    </row>
    <row r="2999" customFormat="false" ht="15" hidden="false" customHeight="false" outlineLevel="0" collapsed="false">
      <c r="A2999" s="4" t="s">
        <v>8815</v>
      </c>
      <c r="B2999" s="4" t="s">
        <v>2092</v>
      </c>
      <c r="C2999" s="4" t="s">
        <v>1044</v>
      </c>
      <c r="D2999" s="4" t="n">
        <v>4</v>
      </c>
      <c r="E2999" s="4" t="n">
        <v>190.44</v>
      </c>
      <c r="F2999" s="4" t="n">
        <v>761.76</v>
      </c>
      <c r="G2999" s="4" t="n">
        <f aca="false">INDEX(Data_Products!$D$2:$D$33,MATCH(C2999,Data_Products!$A$2:$A$33,0))</f>
        <v>115.48</v>
      </c>
      <c r="H2999" s="4" t="str">
        <f aca="false">INDEX(Data_Products!$C$2:$C$33,MATCH(C2999,Data_Products!$A$2:$A$33,0))</f>
        <v>Tools &amp; Fixings</v>
      </c>
      <c r="I2999" s="10" t="n">
        <f aca="false">D2999*(E2999-G2999)</f>
        <v>299.84</v>
      </c>
      <c r="J2999" s="11" t="n">
        <f aca="false">IFERROR(I2999/F2999,0)</f>
        <v>0.393614786809494</v>
      </c>
      <c r="K2999" s="4" t="str">
        <f aca="false">IFERROR(INDEX(Data_Orders!$F$2:$F$4727,MATCH(B2999,Data_Orders!$A$2:$A$4727,0)),"")</f>
        <v>Housebuilder</v>
      </c>
      <c r="L2999" s="4" t="str">
        <f aca="false">IFERROR(INDEX(Data_Orders!$D$2:$D$4727,MATCH(B2999,Data_Orders!$A$2:$A$4727,0)),"")</f>
        <v>Northampton</v>
      </c>
    </row>
    <row r="3000" customFormat="false" ht="15" hidden="false" customHeight="false" outlineLevel="0" collapsed="false">
      <c r="A3000" s="4" t="s">
        <v>8816</v>
      </c>
      <c r="B3000" s="4" t="s">
        <v>2093</v>
      </c>
      <c r="C3000" s="4" t="s">
        <v>1055</v>
      </c>
      <c r="D3000" s="4" t="n">
        <v>8</v>
      </c>
      <c r="E3000" s="4" t="n">
        <v>205.03</v>
      </c>
      <c r="F3000" s="4" t="n">
        <v>1640.24</v>
      </c>
      <c r="G3000" s="4" t="n">
        <f aca="false">INDEX(Data_Products!$D$2:$D$33,MATCH(C3000,Data_Products!$A$2:$A$33,0))</f>
        <v>138.6</v>
      </c>
      <c r="H3000" s="4" t="str">
        <f aca="false">INDEX(Data_Products!$C$2:$C$33,MATCH(C3000,Data_Products!$A$2:$A$33,0))</f>
        <v>Roofing</v>
      </c>
      <c r="I3000" s="10" t="n">
        <f aca="false">D3000*(E3000-G3000)</f>
        <v>531.44</v>
      </c>
      <c r="J3000" s="11" t="n">
        <f aca="false">IFERROR(I3000/F3000,0)</f>
        <v>0.324001365653807</v>
      </c>
      <c r="K3000" s="4" t="str">
        <f aca="false">IFERROR(INDEX(Data_Orders!$F$2:$F$4727,MATCH(B3000,Data_Orders!$A$2:$A$4727,0)),"")</f>
        <v>Housebuilder</v>
      </c>
      <c r="L3000" s="4" t="str">
        <f aca="false">IFERROR(INDEX(Data_Orders!$D$2:$D$4727,MATCH(B3000,Data_Orders!$A$2:$A$4727,0)),"")</f>
        <v>Northampton</v>
      </c>
    </row>
    <row r="3001" customFormat="false" ht="15" hidden="false" customHeight="false" outlineLevel="0" collapsed="false">
      <c r="A3001" s="4" t="s">
        <v>8817</v>
      </c>
      <c r="B3001" s="4" t="s">
        <v>2094</v>
      </c>
      <c r="C3001" s="4" t="s">
        <v>1017</v>
      </c>
      <c r="D3001" s="4" t="n">
        <v>2</v>
      </c>
      <c r="E3001" s="4" t="n">
        <v>49.15</v>
      </c>
      <c r="F3001" s="4" t="n">
        <v>98.3</v>
      </c>
      <c r="G3001" s="4" t="n">
        <f aca="false">INDEX(Data_Products!$D$2:$D$33,MATCH(C3001,Data_Products!$A$2:$A$33,0))</f>
        <v>31.44</v>
      </c>
      <c r="H3001" s="4" t="str">
        <f aca="false">INDEX(Data_Products!$C$2:$C$33,MATCH(C3001,Data_Products!$A$2:$A$33,0))</f>
        <v>Timber</v>
      </c>
      <c r="I3001" s="10" t="n">
        <f aca="false">D3001*(E3001-G3001)</f>
        <v>35.42</v>
      </c>
      <c r="J3001" s="11" t="n">
        <f aca="false">IFERROR(I3001/F3001,0)</f>
        <v>0.360325534079349</v>
      </c>
      <c r="K3001" s="4" t="str">
        <f aca="false">IFERROR(INDEX(Data_Orders!$F$2:$F$4727,MATCH(B3001,Data_Orders!$A$2:$A$4727,0)),"")</f>
        <v>Housebuilder</v>
      </c>
      <c r="L3001" s="4" t="str">
        <f aca="false">IFERROR(INDEX(Data_Orders!$D$2:$D$4727,MATCH(B3001,Data_Orders!$A$2:$A$4727,0)),"")</f>
        <v>Northampton</v>
      </c>
    </row>
    <row r="3002" customFormat="false" ht="15" hidden="false" customHeight="false" outlineLevel="0" collapsed="false">
      <c r="A3002" s="4" t="s">
        <v>8818</v>
      </c>
      <c r="B3002" s="4" t="s">
        <v>2094</v>
      </c>
      <c r="C3002" s="4" t="s">
        <v>1013</v>
      </c>
      <c r="D3002" s="4" t="n">
        <v>19</v>
      </c>
      <c r="E3002" s="4" t="n">
        <v>240.92</v>
      </c>
      <c r="F3002" s="4" t="n">
        <v>4577.48</v>
      </c>
      <c r="G3002" s="4" t="n">
        <f aca="false">INDEX(Data_Products!$D$2:$D$33,MATCH(C3002,Data_Products!$A$2:$A$33,0))</f>
        <v>168.32</v>
      </c>
      <c r="H3002" s="4" t="str">
        <f aca="false">INDEX(Data_Products!$C$2:$C$33,MATCH(C3002,Data_Products!$A$2:$A$33,0))</f>
        <v>Timber</v>
      </c>
      <c r="I3002" s="10" t="n">
        <f aca="false">D3002*(E3002-G3002)</f>
        <v>1379.4</v>
      </c>
      <c r="J3002" s="11" t="n">
        <f aca="false">IFERROR(I3002/F3002,0)</f>
        <v>0.301344844761747</v>
      </c>
      <c r="K3002" s="4" t="str">
        <f aca="false">IFERROR(INDEX(Data_Orders!$F$2:$F$4727,MATCH(B3002,Data_Orders!$A$2:$A$4727,0)),"")</f>
        <v>Housebuilder</v>
      </c>
      <c r="L3002" s="4" t="str">
        <f aca="false">IFERROR(INDEX(Data_Orders!$D$2:$D$4727,MATCH(B3002,Data_Orders!$A$2:$A$4727,0)),"")</f>
        <v>Northampton</v>
      </c>
    </row>
    <row r="3003" customFormat="false" ht="15" hidden="false" customHeight="false" outlineLevel="0" collapsed="false">
      <c r="A3003" s="4" t="s">
        <v>8819</v>
      </c>
      <c r="B3003" s="4" t="s">
        <v>2095</v>
      </c>
      <c r="C3003" s="4" t="s">
        <v>1015</v>
      </c>
      <c r="D3003" s="4" t="n">
        <v>4</v>
      </c>
      <c r="E3003" s="4" t="n">
        <v>122.01</v>
      </c>
      <c r="F3003" s="4" t="n">
        <v>488.04</v>
      </c>
      <c r="G3003" s="4" t="n">
        <f aca="false">INDEX(Data_Products!$D$2:$D$33,MATCH(C3003,Data_Products!$A$2:$A$33,0))</f>
        <v>85.53</v>
      </c>
      <c r="H3003" s="4" t="str">
        <f aca="false">INDEX(Data_Products!$C$2:$C$33,MATCH(C3003,Data_Products!$A$2:$A$33,0))</f>
        <v>Timber</v>
      </c>
      <c r="I3003" s="10" t="n">
        <f aca="false">D3003*(E3003-G3003)</f>
        <v>145.92</v>
      </c>
      <c r="J3003" s="11" t="n">
        <f aca="false">IFERROR(I3003/F3003,0)</f>
        <v>0.298991885910991</v>
      </c>
      <c r="K3003" s="4" t="str">
        <f aca="false">IFERROR(INDEX(Data_Orders!$F$2:$F$4727,MATCH(B3003,Data_Orders!$A$2:$A$4727,0)),"")</f>
        <v>Housebuilder</v>
      </c>
      <c r="L3003" s="4" t="str">
        <f aca="false">IFERROR(INDEX(Data_Orders!$D$2:$D$4727,MATCH(B3003,Data_Orders!$A$2:$A$4727,0)),"")</f>
        <v>Northampton</v>
      </c>
    </row>
    <row r="3004" customFormat="false" ht="15" hidden="false" customHeight="false" outlineLevel="0" collapsed="false">
      <c r="A3004" s="4" t="s">
        <v>8820</v>
      </c>
      <c r="B3004" s="4" t="s">
        <v>2095</v>
      </c>
      <c r="C3004" s="4" t="s">
        <v>1048</v>
      </c>
      <c r="D3004" s="4" t="n">
        <v>9</v>
      </c>
      <c r="E3004" s="4" t="n">
        <v>112.72</v>
      </c>
      <c r="F3004" s="4" t="n">
        <v>1014.48</v>
      </c>
      <c r="G3004" s="4" t="n">
        <f aca="false">INDEX(Data_Products!$D$2:$D$33,MATCH(C3004,Data_Products!$A$2:$A$33,0))</f>
        <v>83.21</v>
      </c>
      <c r="H3004" s="4" t="str">
        <f aca="false">INDEX(Data_Products!$C$2:$C$33,MATCH(C3004,Data_Products!$A$2:$A$33,0))</f>
        <v>Tools &amp; Fixings</v>
      </c>
      <c r="I3004" s="10" t="n">
        <f aca="false">D3004*(E3004-G3004)</f>
        <v>265.59</v>
      </c>
      <c r="J3004" s="11" t="n">
        <f aca="false">IFERROR(I3004/F3004,0)</f>
        <v>0.261799148332151</v>
      </c>
      <c r="K3004" s="4" t="str">
        <f aca="false">IFERROR(INDEX(Data_Orders!$F$2:$F$4727,MATCH(B3004,Data_Orders!$A$2:$A$4727,0)),"")</f>
        <v>Housebuilder</v>
      </c>
      <c r="L3004" s="4" t="str">
        <f aca="false">IFERROR(INDEX(Data_Orders!$D$2:$D$4727,MATCH(B3004,Data_Orders!$A$2:$A$4727,0)),"")</f>
        <v>Northampton</v>
      </c>
    </row>
    <row r="3005" customFormat="false" ht="15" hidden="false" customHeight="false" outlineLevel="0" collapsed="false">
      <c r="A3005" s="4" t="s">
        <v>8821</v>
      </c>
      <c r="B3005" s="4" t="s">
        <v>2096</v>
      </c>
      <c r="C3005" s="4" t="s">
        <v>1059</v>
      </c>
      <c r="D3005" s="4" t="n">
        <v>9</v>
      </c>
      <c r="E3005" s="4" t="n">
        <v>103.63</v>
      </c>
      <c r="F3005" s="4" t="n">
        <v>932.67</v>
      </c>
      <c r="G3005" s="4" t="n">
        <f aca="false">INDEX(Data_Products!$D$2:$D$33,MATCH(C3005,Data_Products!$A$2:$A$33,0))</f>
        <v>82.55</v>
      </c>
      <c r="H3005" s="4" t="str">
        <f aca="false">INDEX(Data_Products!$C$2:$C$33,MATCH(C3005,Data_Products!$A$2:$A$33,0))</f>
        <v>Roofing</v>
      </c>
      <c r="I3005" s="10" t="n">
        <f aca="false">D3005*(E3005-G3005)</f>
        <v>189.72</v>
      </c>
      <c r="J3005" s="11" t="n">
        <f aca="false">IFERROR(I3005/F3005,0)</f>
        <v>0.203415999228023</v>
      </c>
      <c r="K3005" s="4" t="str">
        <f aca="false">IFERROR(INDEX(Data_Orders!$F$2:$F$4727,MATCH(B3005,Data_Orders!$A$2:$A$4727,0)),"")</f>
        <v>Housebuilder</v>
      </c>
      <c r="L3005" s="4" t="str">
        <f aca="false">IFERROR(INDEX(Data_Orders!$D$2:$D$4727,MATCH(B3005,Data_Orders!$A$2:$A$4727,0)),"")</f>
        <v>Northampton</v>
      </c>
    </row>
    <row r="3006" customFormat="false" ht="15" hidden="false" customHeight="false" outlineLevel="0" collapsed="false">
      <c r="A3006" s="4" t="s">
        <v>8822</v>
      </c>
      <c r="B3006" s="4" t="s">
        <v>2096</v>
      </c>
      <c r="C3006" s="4" t="s">
        <v>1037</v>
      </c>
      <c r="D3006" s="4" t="n">
        <v>16</v>
      </c>
      <c r="E3006" s="4" t="n">
        <v>90.97</v>
      </c>
      <c r="F3006" s="4" t="n">
        <v>1455.52</v>
      </c>
      <c r="G3006" s="4" t="n">
        <f aca="false">INDEX(Data_Products!$D$2:$D$33,MATCH(C3006,Data_Products!$A$2:$A$33,0))</f>
        <v>73.81</v>
      </c>
      <c r="H3006" s="4" t="str">
        <f aca="false">INDEX(Data_Products!$C$2:$C$33,MATCH(C3006,Data_Products!$A$2:$A$33,0))</f>
        <v>Insulation</v>
      </c>
      <c r="I3006" s="10" t="n">
        <f aca="false">D3006*(E3006-G3006)</f>
        <v>274.56</v>
      </c>
      <c r="J3006" s="11" t="n">
        <f aca="false">IFERROR(I3006/F3006,0)</f>
        <v>0.18863361547763</v>
      </c>
      <c r="K3006" s="4" t="str">
        <f aca="false">IFERROR(INDEX(Data_Orders!$F$2:$F$4727,MATCH(B3006,Data_Orders!$A$2:$A$4727,0)),"")</f>
        <v>Housebuilder</v>
      </c>
      <c r="L3006" s="4" t="str">
        <f aca="false">IFERROR(INDEX(Data_Orders!$D$2:$D$4727,MATCH(B3006,Data_Orders!$A$2:$A$4727,0)),"")</f>
        <v>Northampton</v>
      </c>
    </row>
    <row r="3007" customFormat="false" ht="15" hidden="false" customHeight="false" outlineLevel="0" collapsed="false">
      <c r="A3007" s="4" t="s">
        <v>8823</v>
      </c>
      <c r="B3007" s="4" t="s">
        <v>2096</v>
      </c>
      <c r="C3007" s="4" t="s">
        <v>1017</v>
      </c>
      <c r="D3007" s="4" t="n">
        <v>7</v>
      </c>
      <c r="E3007" s="4" t="n">
        <v>49.15</v>
      </c>
      <c r="F3007" s="4" t="n">
        <v>344.05</v>
      </c>
      <c r="G3007" s="4" t="n">
        <f aca="false">INDEX(Data_Products!$D$2:$D$33,MATCH(C3007,Data_Products!$A$2:$A$33,0))</f>
        <v>31.44</v>
      </c>
      <c r="H3007" s="4" t="str">
        <f aca="false">INDEX(Data_Products!$C$2:$C$33,MATCH(C3007,Data_Products!$A$2:$A$33,0))</f>
        <v>Timber</v>
      </c>
      <c r="I3007" s="10" t="n">
        <f aca="false">D3007*(E3007-G3007)</f>
        <v>123.97</v>
      </c>
      <c r="J3007" s="11" t="n">
        <f aca="false">IFERROR(I3007/F3007,0)</f>
        <v>0.360325534079349</v>
      </c>
      <c r="K3007" s="4" t="str">
        <f aca="false">IFERROR(INDEX(Data_Orders!$F$2:$F$4727,MATCH(B3007,Data_Orders!$A$2:$A$4727,0)),"")</f>
        <v>Housebuilder</v>
      </c>
      <c r="L3007" s="4" t="str">
        <f aca="false">IFERROR(INDEX(Data_Orders!$D$2:$D$4727,MATCH(B3007,Data_Orders!$A$2:$A$4727,0)),"")</f>
        <v>Northampton</v>
      </c>
    </row>
    <row r="3008" customFormat="false" ht="15" hidden="false" customHeight="false" outlineLevel="0" collapsed="false">
      <c r="A3008" s="4" t="s">
        <v>8824</v>
      </c>
      <c r="B3008" s="4" t="s">
        <v>2096</v>
      </c>
      <c r="C3008" s="4" t="s">
        <v>1026</v>
      </c>
      <c r="D3008" s="4" t="n">
        <v>6</v>
      </c>
      <c r="E3008" s="4" t="n">
        <v>184.05</v>
      </c>
      <c r="F3008" s="4" t="n">
        <v>1104.3</v>
      </c>
      <c r="G3008" s="4" t="n">
        <f aca="false">INDEX(Data_Products!$D$2:$D$33,MATCH(C3008,Data_Products!$A$2:$A$33,0))</f>
        <v>147.44</v>
      </c>
      <c r="H3008" s="4" t="str">
        <f aca="false">INDEX(Data_Products!$C$2:$C$33,MATCH(C3008,Data_Products!$A$2:$A$33,0))</f>
        <v>Cement &amp; Aggregates</v>
      </c>
      <c r="I3008" s="10" t="n">
        <f aca="false">D3008*(E3008-G3008)</f>
        <v>219.66</v>
      </c>
      <c r="J3008" s="11" t="n">
        <f aca="false">IFERROR(I3008/F3008,0)</f>
        <v>0.19891333876664</v>
      </c>
      <c r="K3008" s="4" t="str">
        <f aca="false">IFERROR(INDEX(Data_Orders!$F$2:$F$4727,MATCH(B3008,Data_Orders!$A$2:$A$4727,0)),"")</f>
        <v>Housebuilder</v>
      </c>
      <c r="L3008" s="4" t="str">
        <f aca="false">IFERROR(INDEX(Data_Orders!$D$2:$D$4727,MATCH(B3008,Data_Orders!$A$2:$A$4727,0)),"")</f>
        <v>Northampton</v>
      </c>
    </row>
    <row r="3009" customFormat="false" ht="15" hidden="false" customHeight="false" outlineLevel="0" collapsed="false">
      <c r="A3009" s="4" t="s">
        <v>8825</v>
      </c>
      <c r="B3009" s="4" t="s">
        <v>2096</v>
      </c>
      <c r="C3009" s="4" t="s">
        <v>1061</v>
      </c>
      <c r="D3009" s="4" t="n">
        <v>7</v>
      </c>
      <c r="E3009" s="4" t="n">
        <v>145.57</v>
      </c>
      <c r="F3009" s="4" t="n">
        <v>1018.99</v>
      </c>
      <c r="G3009" s="4" t="n">
        <f aca="false">INDEX(Data_Products!$D$2:$D$33,MATCH(C3009,Data_Products!$A$2:$A$33,0))</f>
        <v>119.29</v>
      </c>
      <c r="H3009" s="4" t="str">
        <f aca="false">INDEX(Data_Products!$C$2:$C$33,MATCH(C3009,Data_Products!$A$2:$A$33,0))</f>
        <v>Plumbing &amp; Drainage</v>
      </c>
      <c r="I3009" s="10" t="n">
        <f aca="false">D3009*(E3009-G3009)</f>
        <v>183.96</v>
      </c>
      <c r="J3009" s="11" t="n">
        <f aca="false">IFERROR(I3009/F3009,0)</f>
        <v>0.180531702960775</v>
      </c>
      <c r="K3009" s="4" t="str">
        <f aca="false">IFERROR(INDEX(Data_Orders!$F$2:$F$4727,MATCH(B3009,Data_Orders!$A$2:$A$4727,0)),"")</f>
        <v>Housebuilder</v>
      </c>
      <c r="L3009" s="4" t="str">
        <f aca="false">IFERROR(INDEX(Data_Orders!$D$2:$D$4727,MATCH(B3009,Data_Orders!$A$2:$A$4727,0)),"")</f>
        <v>Northampton</v>
      </c>
    </row>
    <row r="3010" customFormat="false" ht="15" hidden="false" customHeight="false" outlineLevel="0" collapsed="false">
      <c r="A3010" s="4" t="s">
        <v>8826</v>
      </c>
      <c r="B3010" s="4" t="s">
        <v>2097</v>
      </c>
      <c r="C3010" s="4" t="s">
        <v>1059</v>
      </c>
      <c r="D3010" s="4" t="n">
        <v>1</v>
      </c>
      <c r="E3010" s="4" t="n">
        <v>103.63</v>
      </c>
      <c r="F3010" s="4" t="n">
        <v>103.63</v>
      </c>
      <c r="G3010" s="4" t="n">
        <f aca="false">INDEX(Data_Products!$D$2:$D$33,MATCH(C3010,Data_Products!$A$2:$A$33,0))</f>
        <v>82.55</v>
      </c>
      <c r="H3010" s="4" t="str">
        <f aca="false">INDEX(Data_Products!$C$2:$C$33,MATCH(C3010,Data_Products!$A$2:$A$33,0))</f>
        <v>Roofing</v>
      </c>
      <c r="I3010" s="10" t="n">
        <f aca="false">D3010*(E3010-G3010)</f>
        <v>21.08</v>
      </c>
      <c r="J3010" s="11" t="n">
        <f aca="false">IFERROR(I3010/F3010,0)</f>
        <v>0.203415999228023</v>
      </c>
      <c r="K3010" s="4" t="str">
        <f aca="false">IFERROR(INDEX(Data_Orders!$F$2:$F$4727,MATCH(B3010,Data_Orders!$A$2:$A$4727,0)),"")</f>
        <v>Housebuilder</v>
      </c>
      <c r="L3010" s="4" t="str">
        <f aca="false">IFERROR(INDEX(Data_Orders!$D$2:$D$4727,MATCH(B3010,Data_Orders!$A$2:$A$4727,0)),"")</f>
        <v>Northampton</v>
      </c>
    </row>
    <row r="3011" customFormat="false" ht="15" hidden="false" customHeight="false" outlineLevel="0" collapsed="false">
      <c r="A3011" s="4" t="s">
        <v>8827</v>
      </c>
      <c r="B3011" s="4" t="s">
        <v>2097</v>
      </c>
      <c r="C3011" s="4" t="s">
        <v>1052</v>
      </c>
      <c r="D3011" s="4" t="n">
        <v>4</v>
      </c>
      <c r="E3011" s="4" t="n">
        <v>205.71</v>
      </c>
      <c r="F3011" s="4" t="n">
        <v>822.84</v>
      </c>
      <c r="G3011" s="4" t="n">
        <f aca="false">INDEX(Data_Products!$D$2:$D$33,MATCH(C3011,Data_Products!$A$2:$A$33,0))</f>
        <v>152.29</v>
      </c>
      <c r="H3011" s="4" t="str">
        <f aca="false">INDEX(Data_Products!$C$2:$C$33,MATCH(C3011,Data_Products!$A$2:$A$33,0))</f>
        <v>Roofing</v>
      </c>
      <c r="I3011" s="10" t="n">
        <f aca="false">D3011*(E3011-G3011)</f>
        <v>213.68</v>
      </c>
      <c r="J3011" s="11" t="n">
        <f aca="false">IFERROR(I3011/F3011,0)</f>
        <v>0.259685965679841</v>
      </c>
      <c r="K3011" s="4" t="str">
        <f aca="false">IFERROR(INDEX(Data_Orders!$F$2:$F$4727,MATCH(B3011,Data_Orders!$A$2:$A$4727,0)),"")</f>
        <v>Housebuilder</v>
      </c>
      <c r="L3011" s="4" t="str">
        <f aca="false">IFERROR(INDEX(Data_Orders!$D$2:$D$4727,MATCH(B3011,Data_Orders!$A$2:$A$4727,0)),"")</f>
        <v>Northampton</v>
      </c>
    </row>
    <row r="3012" customFormat="false" ht="15" hidden="false" customHeight="false" outlineLevel="0" collapsed="false">
      <c r="A3012" s="4" t="s">
        <v>8828</v>
      </c>
      <c r="B3012" s="4" t="s">
        <v>2097</v>
      </c>
      <c r="C3012" s="4" t="s">
        <v>1030</v>
      </c>
      <c r="D3012" s="4" t="n">
        <v>6</v>
      </c>
      <c r="E3012" s="4" t="n">
        <v>25.23</v>
      </c>
      <c r="F3012" s="4" t="n">
        <v>151.38</v>
      </c>
      <c r="G3012" s="4" t="n">
        <f aca="false">INDEX(Data_Products!$D$2:$D$33,MATCH(C3012,Data_Products!$A$2:$A$33,0))</f>
        <v>17.67</v>
      </c>
      <c r="H3012" s="4" t="str">
        <f aca="false">INDEX(Data_Products!$C$2:$C$33,MATCH(C3012,Data_Products!$A$2:$A$33,0))</f>
        <v>Cement &amp; Aggregates</v>
      </c>
      <c r="I3012" s="10" t="n">
        <f aca="false">D3012*(E3012-G3012)</f>
        <v>45.36</v>
      </c>
      <c r="J3012" s="11" t="n">
        <f aca="false">IFERROR(I3012/F3012,0)</f>
        <v>0.299643281807372</v>
      </c>
      <c r="K3012" s="4" t="str">
        <f aca="false">IFERROR(INDEX(Data_Orders!$F$2:$F$4727,MATCH(B3012,Data_Orders!$A$2:$A$4727,0)),"")</f>
        <v>Housebuilder</v>
      </c>
      <c r="L3012" s="4" t="str">
        <f aca="false">IFERROR(INDEX(Data_Orders!$D$2:$D$4727,MATCH(B3012,Data_Orders!$A$2:$A$4727,0)),"")</f>
        <v>Northampton</v>
      </c>
    </row>
    <row r="3013" customFormat="false" ht="15" hidden="false" customHeight="false" outlineLevel="0" collapsed="false">
      <c r="A3013" s="4" t="s">
        <v>8829</v>
      </c>
      <c r="B3013" s="4" t="s">
        <v>2098</v>
      </c>
      <c r="C3013" s="4" t="s">
        <v>1044</v>
      </c>
      <c r="D3013" s="4" t="n">
        <v>8</v>
      </c>
      <c r="E3013" s="4" t="n">
        <v>190.44</v>
      </c>
      <c r="F3013" s="4" t="n">
        <v>1523.52</v>
      </c>
      <c r="G3013" s="4" t="n">
        <f aca="false">INDEX(Data_Products!$D$2:$D$33,MATCH(C3013,Data_Products!$A$2:$A$33,0))</f>
        <v>115.48</v>
      </c>
      <c r="H3013" s="4" t="str">
        <f aca="false">INDEX(Data_Products!$C$2:$C$33,MATCH(C3013,Data_Products!$A$2:$A$33,0))</f>
        <v>Tools &amp; Fixings</v>
      </c>
      <c r="I3013" s="10" t="n">
        <f aca="false">D3013*(E3013-G3013)</f>
        <v>599.68</v>
      </c>
      <c r="J3013" s="11" t="n">
        <f aca="false">IFERROR(I3013/F3013,0)</f>
        <v>0.393614786809494</v>
      </c>
      <c r="K3013" s="4" t="str">
        <f aca="false">IFERROR(INDEX(Data_Orders!$F$2:$F$4727,MATCH(B3013,Data_Orders!$A$2:$A$4727,0)),"")</f>
        <v>Housebuilder</v>
      </c>
      <c r="L3013" s="4" t="str">
        <f aca="false">IFERROR(INDEX(Data_Orders!$D$2:$D$4727,MATCH(B3013,Data_Orders!$A$2:$A$4727,0)),"")</f>
        <v>Northampton</v>
      </c>
    </row>
    <row r="3014" customFormat="false" ht="15" hidden="false" customHeight="false" outlineLevel="0" collapsed="false">
      <c r="A3014" s="4" t="s">
        <v>8830</v>
      </c>
      <c r="B3014" s="4" t="s">
        <v>2098</v>
      </c>
      <c r="C3014" s="4" t="s">
        <v>1061</v>
      </c>
      <c r="D3014" s="4" t="n">
        <v>6</v>
      </c>
      <c r="E3014" s="4" t="n">
        <v>145.57</v>
      </c>
      <c r="F3014" s="4" t="n">
        <v>873.42</v>
      </c>
      <c r="G3014" s="4" t="n">
        <f aca="false">INDEX(Data_Products!$D$2:$D$33,MATCH(C3014,Data_Products!$A$2:$A$33,0))</f>
        <v>119.29</v>
      </c>
      <c r="H3014" s="4" t="str">
        <f aca="false">INDEX(Data_Products!$C$2:$C$33,MATCH(C3014,Data_Products!$A$2:$A$33,0))</f>
        <v>Plumbing &amp; Drainage</v>
      </c>
      <c r="I3014" s="10" t="n">
        <f aca="false">D3014*(E3014-G3014)</f>
        <v>157.68</v>
      </c>
      <c r="J3014" s="11" t="n">
        <f aca="false">IFERROR(I3014/F3014,0)</f>
        <v>0.180531702960775</v>
      </c>
      <c r="K3014" s="4" t="str">
        <f aca="false">IFERROR(INDEX(Data_Orders!$F$2:$F$4727,MATCH(B3014,Data_Orders!$A$2:$A$4727,0)),"")</f>
        <v>Housebuilder</v>
      </c>
      <c r="L3014" s="4" t="str">
        <f aca="false">IFERROR(INDEX(Data_Orders!$D$2:$D$4727,MATCH(B3014,Data_Orders!$A$2:$A$4727,0)),"")</f>
        <v>Northampton</v>
      </c>
    </row>
    <row r="3015" customFormat="false" ht="15" hidden="false" customHeight="false" outlineLevel="0" collapsed="false">
      <c r="A3015" s="4" t="s">
        <v>8831</v>
      </c>
      <c r="B3015" s="4" t="s">
        <v>2098</v>
      </c>
      <c r="C3015" s="4" t="s">
        <v>1030</v>
      </c>
      <c r="D3015" s="4" t="n">
        <v>11</v>
      </c>
      <c r="E3015" s="4" t="n">
        <v>25.23</v>
      </c>
      <c r="F3015" s="4" t="n">
        <v>277.53</v>
      </c>
      <c r="G3015" s="4" t="n">
        <f aca="false">INDEX(Data_Products!$D$2:$D$33,MATCH(C3015,Data_Products!$A$2:$A$33,0))</f>
        <v>17.67</v>
      </c>
      <c r="H3015" s="4" t="str">
        <f aca="false">INDEX(Data_Products!$C$2:$C$33,MATCH(C3015,Data_Products!$A$2:$A$33,0))</f>
        <v>Cement &amp; Aggregates</v>
      </c>
      <c r="I3015" s="10" t="n">
        <f aca="false">D3015*(E3015-G3015)</f>
        <v>83.16</v>
      </c>
      <c r="J3015" s="11" t="n">
        <f aca="false">IFERROR(I3015/F3015,0)</f>
        <v>0.299643281807372</v>
      </c>
      <c r="K3015" s="4" t="str">
        <f aca="false">IFERROR(INDEX(Data_Orders!$F$2:$F$4727,MATCH(B3015,Data_Orders!$A$2:$A$4727,0)),"")</f>
        <v>Housebuilder</v>
      </c>
      <c r="L3015" s="4" t="str">
        <f aca="false">IFERROR(INDEX(Data_Orders!$D$2:$D$4727,MATCH(B3015,Data_Orders!$A$2:$A$4727,0)),"")</f>
        <v>Northampton</v>
      </c>
    </row>
    <row r="3016" customFormat="false" ht="15" hidden="false" customHeight="false" outlineLevel="0" collapsed="false">
      <c r="A3016" s="4" t="s">
        <v>8832</v>
      </c>
      <c r="B3016" s="4" t="s">
        <v>2098</v>
      </c>
      <c r="C3016" s="4" t="s">
        <v>1070</v>
      </c>
      <c r="D3016" s="4" t="n">
        <v>3</v>
      </c>
      <c r="E3016" s="4" t="n">
        <v>230.32</v>
      </c>
      <c r="F3016" s="4" t="n">
        <v>690.96</v>
      </c>
      <c r="G3016" s="4" t="n">
        <f aca="false">INDEX(Data_Products!$D$2:$D$33,MATCH(C3016,Data_Products!$A$2:$A$33,0))</f>
        <v>161.64</v>
      </c>
      <c r="H3016" s="4" t="str">
        <f aca="false">INDEX(Data_Products!$C$2:$C$33,MATCH(C3016,Data_Products!$A$2:$A$33,0))</f>
        <v>Landscaping</v>
      </c>
      <c r="I3016" s="10" t="n">
        <f aca="false">D3016*(E3016-G3016)</f>
        <v>206.04</v>
      </c>
      <c r="J3016" s="11" t="n">
        <f aca="false">IFERROR(I3016/F3016,0)</f>
        <v>0.298193817297673</v>
      </c>
      <c r="K3016" s="4" t="str">
        <f aca="false">IFERROR(INDEX(Data_Orders!$F$2:$F$4727,MATCH(B3016,Data_Orders!$A$2:$A$4727,0)),"")</f>
        <v>Housebuilder</v>
      </c>
      <c r="L3016" s="4" t="str">
        <f aca="false">IFERROR(INDEX(Data_Orders!$D$2:$D$4727,MATCH(B3016,Data_Orders!$A$2:$A$4727,0)),"")</f>
        <v>Northampton</v>
      </c>
    </row>
    <row r="3017" customFormat="false" ht="15" hidden="false" customHeight="false" outlineLevel="0" collapsed="false">
      <c r="A3017" s="4" t="s">
        <v>8833</v>
      </c>
      <c r="B3017" s="4" t="s">
        <v>2098</v>
      </c>
      <c r="C3017" s="4" t="s">
        <v>1075</v>
      </c>
      <c r="D3017" s="4" t="n">
        <v>6</v>
      </c>
      <c r="E3017" s="4" t="n">
        <v>98.61</v>
      </c>
      <c r="F3017" s="4" t="n">
        <v>591.66</v>
      </c>
      <c r="G3017" s="4" t="n">
        <f aca="false">INDEX(Data_Products!$D$2:$D$33,MATCH(C3017,Data_Products!$A$2:$A$33,0))</f>
        <v>74.84</v>
      </c>
      <c r="H3017" s="4" t="str">
        <f aca="false">INDEX(Data_Products!$C$2:$C$33,MATCH(C3017,Data_Products!$A$2:$A$33,0))</f>
        <v>Landscaping</v>
      </c>
      <c r="I3017" s="10" t="n">
        <f aca="false">D3017*(E3017-G3017)</f>
        <v>142.62</v>
      </c>
      <c r="J3017" s="11" t="n">
        <f aca="false">IFERROR(I3017/F3017,0)</f>
        <v>0.24105060338708</v>
      </c>
      <c r="K3017" s="4" t="str">
        <f aca="false">IFERROR(INDEX(Data_Orders!$F$2:$F$4727,MATCH(B3017,Data_Orders!$A$2:$A$4727,0)),"")</f>
        <v>Housebuilder</v>
      </c>
      <c r="L3017" s="4" t="str">
        <f aca="false">IFERROR(INDEX(Data_Orders!$D$2:$D$4727,MATCH(B3017,Data_Orders!$A$2:$A$4727,0)),"")</f>
        <v>Northampton</v>
      </c>
    </row>
    <row r="3018" customFormat="false" ht="15" hidden="false" customHeight="false" outlineLevel="0" collapsed="false">
      <c r="A3018" s="4" t="s">
        <v>8834</v>
      </c>
      <c r="B3018" s="4" t="s">
        <v>2099</v>
      </c>
      <c r="C3018" s="4" t="s">
        <v>1073</v>
      </c>
      <c r="D3018" s="4" t="n">
        <v>1</v>
      </c>
      <c r="E3018" s="4" t="n">
        <v>231.05</v>
      </c>
      <c r="F3018" s="4" t="n">
        <v>231.05</v>
      </c>
      <c r="G3018" s="4" t="n">
        <f aca="false">INDEX(Data_Products!$D$2:$D$33,MATCH(C3018,Data_Products!$A$2:$A$33,0))</f>
        <v>148.29</v>
      </c>
      <c r="H3018" s="4" t="str">
        <f aca="false">INDEX(Data_Products!$C$2:$C$33,MATCH(C3018,Data_Products!$A$2:$A$33,0))</f>
        <v>Landscaping</v>
      </c>
      <c r="I3018" s="10" t="n">
        <f aca="false">D3018*(E3018-G3018)</f>
        <v>82.76</v>
      </c>
      <c r="J3018" s="11" t="n">
        <f aca="false">IFERROR(I3018/F3018,0)</f>
        <v>0.358190867777537</v>
      </c>
      <c r="K3018" s="4" t="str">
        <f aca="false">IFERROR(INDEX(Data_Orders!$F$2:$F$4727,MATCH(B3018,Data_Orders!$A$2:$A$4727,0)),"")</f>
        <v>Housebuilder</v>
      </c>
      <c r="L3018" s="4" t="str">
        <f aca="false">IFERROR(INDEX(Data_Orders!$D$2:$D$4727,MATCH(B3018,Data_Orders!$A$2:$A$4727,0)),"")</f>
        <v>Northampton</v>
      </c>
    </row>
    <row r="3019" customFormat="false" ht="15" hidden="false" customHeight="false" outlineLevel="0" collapsed="false">
      <c r="A3019" s="4" t="s">
        <v>8835</v>
      </c>
      <c r="B3019" s="4" t="s">
        <v>2099</v>
      </c>
      <c r="C3019" s="4" t="s">
        <v>1041</v>
      </c>
      <c r="D3019" s="4" t="n">
        <v>16</v>
      </c>
      <c r="E3019" s="4" t="n">
        <v>242.75</v>
      </c>
      <c r="F3019" s="4" t="n">
        <v>3884</v>
      </c>
      <c r="G3019" s="4" t="n">
        <f aca="false">INDEX(Data_Products!$D$2:$D$33,MATCH(C3019,Data_Products!$A$2:$A$33,0))</f>
        <v>142.94</v>
      </c>
      <c r="H3019" s="4" t="str">
        <f aca="false">INDEX(Data_Products!$C$2:$C$33,MATCH(C3019,Data_Products!$A$2:$A$33,0))</f>
        <v>Tools &amp; Fixings</v>
      </c>
      <c r="I3019" s="10" t="n">
        <f aca="false">D3019*(E3019-G3019)</f>
        <v>1596.96</v>
      </c>
      <c r="J3019" s="11" t="n">
        <f aca="false">IFERROR(I3019/F3019,0)</f>
        <v>0.411163748712667</v>
      </c>
      <c r="K3019" s="4" t="str">
        <f aca="false">IFERROR(INDEX(Data_Orders!$F$2:$F$4727,MATCH(B3019,Data_Orders!$A$2:$A$4727,0)),"")</f>
        <v>Housebuilder</v>
      </c>
      <c r="L3019" s="4" t="str">
        <f aca="false">IFERROR(INDEX(Data_Orders!$D$2:$D$4727,MATCH(B3019,Data_Orders!$A$2:$A$4727,0)),"")</f>
        <v>Northampton</v>
      </c>
    </row>
    <row r="3020" customFormat="false" ht="15" hidden="false" customHeight="false" outlineLevel="0" collapsed="false">
      <c r="A3020" s="4" t="s">
        <v>8836</v>
      </c>
      <c r="B3020" s="4" t="s">
        <v>2099</v>
      </c>
      <c r="C3020" s="4" t="s">
        <v>1019</v>
      </c>
      <c r="D3020" s="4" t="n">
        <v>14</v>
      </c>
      <c r="E3020" s="4" t="n">
        <v>79.76</v>
      </c>
      <c r="F3020" s="4" t="n">
        <v>1116.64</v>
      </c>
      <c r="G3020" s="4" t="n">
        <f aca="false">INDEX(Data_Products!$D$2:$D$33,MATCH(C3020,Data_Products!$A$2:$A$33,0))</f>
        <v>59.07</v>
      </c>
      <c r="H3020" s="4" t="str">
        <f aca="false">INDEX(Data_Products!$C$2:$C$33,MATCH(C3020,Data_Products!$A$2:$A$33,0))</f>
        <v>Timber</v>
      </c>
      <c r="I3020" s="10" t="n">
        <f aca="false">D3020*(E3020-G3020)</f>
        <v>289.66</v>
      </c>
      <c r="J3020" s="11" t="n">
        <f aca="false">IFERROR(I3020/F3020,0)</f>
        <v>0.259403209628887</v>
      </c>
      <c r="K3020" s="4" t="str">
        <f aca="false">IFERROR(INDEX(Data_Orders!$F$2:$F$4727,MATCH(B3020,Data_Orders!$A$2:$A$4727,0)),"")</f>
        <v>Housebuilder</v>
      </c>
      <c r="L3020" s="4" t="str">
        <f aca="false">IFERROR(INDEX(Data_Orders!$D$2:$D$4727,MATCH(B3020,Data_Orders!$A$2:$A$4727,0)),"")</f>
        <v>Northampton</v>
      </c>
    </row>
    <row r="3021" customFormat="false" ht="15" hidden="false" customHeight="false" outlineLevel="0" collapsed="false">
      <c r="A3021" s="4" t="s">
        <v>8837</v>
      </c>
      <c r="B3021" s="4" t="s">
        <v>2100</v>
      </c>
      <c r="C3021" s="4" t="s">
        <v>1052</v>
      </c>
      <c r="D3021" s="4" t="n">
        <v>12</v>
      </c>
      <c r="E3021" s="4" t="n">
        <v>205.71</v>
      </c>
      <c r="F3021" s="4" t="n">
        <v>2468.52</v>
      </c>
      <c r="G3021" s="4" t="n">
        <f aca="false">INDEX(Data_Products!$D$2:$D$33,MATCH(C3021,Data_Products!$A$2:$A$33,0))</f>
        <v>152.29</v>
      </c>
      <c r="H3021" s="4" t="str">
        <f aca="false">INDEX(Data_Products!$C$2:$C$33,MATCH(C3021,Data_Products!$A$2:$A$33,0))</f>
        <v>Roofing</v>
      </c>
      <c r="I3021" s="10" t="n">
        <f aca="false">D3021*(E3021-G3021)</f>
        <v>641.04</v>
      </c>
      <c r="J3021" s="11" t="n">
        <f aca="false">IFERROR(I3021/F3021,0)</f>
        <v>0.259685965679841</v>
      </c>
      <c r="K3021" s="4" t="str">
        <f aca="false">IFERROR(INDEX(Data_Orders!$F$2:$F$4727,MATCH(B3021,Data_Orders!$A$2:$A$4727,0)),"")</f>
        <v>Trade Account</v>
      </c>
      <c r="L3021" s="4" t="str">
        <f aca="false">IFERROR(INDEX(Data_Orders!$D$2:$D$4727,MATCH(B3021,Data_Orders!$A$2:$A$4727,0)),"")</f>
        <v>Birmingham South</v>
      </c>
    </row>
    <row r="3022" customFormat="false" ht="15" hidden="false" customHeight="false" outlineLevel="0" collapsed="false">
      <c r="A3022" s="4" t="s">
        <v>8838</v>
      </c>
      <c r="B3022" s="4" t="s">
        <v>2101</v>
      </c>
      <c r="C3022" s="4" t="s">
        <v>1010</v>
      </c>
      <c r="D3022" s="4" t="n">
        <v>2</v>
      </c>
      <c r="E3022" s="4" t="n">
        <v>135.95</v>
      </c>
      <c r="F3022" s="4" t="n">
        <v>271.9</v>
      </c>
      <c r="G3022" s="4" t="n">
        <f aca="false">INDEX(Data_Products!$D$2:$D$33,MATCH(C3022,Data_Products!$A$2:$A$33,0))</f>
        <v>111.1</v>
      </c>
      <c r="H3022" s="4" t="str">
        <f aca="false">INDEX(Data_Products!$C$2:$C$33,MATCH(C3022,Data_Products!$A$2:$A$33,0))</f>
        <v>Timber</v>
      </c>
      <c r="I3022" s="10" t="n">
        <f aca="false">D3022*(E3022-G3022)</f>
        <v>49.7</v>
      </c>
      <c r="J3022" s="11" t="n">
        <f aca="false">IFERROR(I3022/F3022,0)</f>
        <v>0.18278778962854</v>
      </c>
      <c r="K3022" s="4" t="str">
        <f aca="false">IFERROR(INDEX(Data_Orders!$F$2:$F$4727,MATCH(B3022,Data_Orders!$A$2:$A$4727,0)),"")</f>
        <v>Trade Account</v>
      </c>
      <c r="L3022" s="4" t="str">
        <f aca="false">IFERROR(INDEX(Data_Orders!$D$2:$D$4727,MATCH(B3022,Data_Orders!$A$2:$A$4727,0)),"")</f>
        <v>Birmingham South</v>
      </c>
    </row>
    <row r="3023" customFormat="false" ht="15" hidden="false" customHeight="false" outlineLevel="0" collapsed="false">
      <c r="A3023" s="4" t="s">
        <v>8839</v>
      </c>
      <c r="B3023" s="4" t="s">
        <v>2101</v>
      </c>
      <c r="C3023" s="4" t="s">
        <v>1044</v>
      </c>
      <c r="D3023" s="4" t="n">
        <v>1</v>
      </c>
      <c r="E3023" s="4" t="n">
        <v>190.44</v>
      </c>
      <c r="F3023" s="4" t="n">
        <v>190.44</v>
      </c>
      <c r="G3023" s="4" t="n">
        <f aca="false">INDEX(Data_Products!$D$2:$D$33,MATCH(C3023,Data_Products!$A$2:$A$33,0))</f>
        <v>115.48</v>
      </c>
      <c r="H3023" s="4" t="str">
        <f aca="false">INDEX(Data_Products!$C$2:$C$33,MATCH(C3023,Data_Products!$A$2:$A$33,0))</f>
        <v>Tools &amp; Fixings</v>
      </c>
      <c r="I3023" s="10" t="n">
        <f aca="false">D3023*(E3023-G3023)</f>
        <v>74.96</v>
      </c>
      <c r="J3023" s="11" t="n">
        <f aca="false">IFERROR(I3023/F3023,0)</f>
        <v>0.393614786809494</v>
      </c>
      <c r="K3023" s="4" t="str">
        <f aca="false">IFERROR(INDEX(Data_Orders!$F$2:$F$4727,MATCH(B3023,Data_Orders!$A$2:$A$4727,0)),"")</f>
        <v>Trade Account</v>
      </c>
      <c r="L3023" s="4" t="str">
        <f aca="false">IFERROR(INDEX(Data_Orders!$D$2:$D$4727,MATCH(B3023,Data_Orders!$A$2:$A$4727,0)),"")</f>
        <v>Birmingham South</v>
      </c>
    </row>
    <row r="3024" customFormat="false" ht="15" hidden="false" customHeight="false" outlineLevel="0" collapsed="false">
      <c r="A3024" s="4" t="s">
        <v>8840</v>
      </c>
      <c r="B3024" s="4" t="s">
        <v>2101</v>
      </c>
      <c r="C3024" s="4" t="s">
        <v>1070</v>
      </c>
      <c r="D3024" s="4" t="n">
        <v>19</v>
      </c>
      <c r="E3024" s="4" t="n">
        <v>230.32</v>
      </c>
      <c r="F3024" s="4" t="n">
        <v>4376.08</v>
      </c>
      <c r="G3024" s="4" t="n">
        <f aca="false">INDEX(Data_Products!$D$2:$D$33,MATCH(C3024,Data_Products!$A$2:$A$33,0))</f>
        <v>161.64</v>
      </c>
      <c r="H3024" s="4" t="str">
        <f aca="false">INDEX(Data_Products!$C$2:$C$33,MATCH(C3024,Data_Products!$A$2:$A$33,0))</f>
        <v>Landscaping</v>
      </c>
      <c r="I3024" s="10" t="n">
        <f aca="false">D3024*(E3024-G3024)</f>
        <v>1304.92</v>
      </c>
      <c r="J3024" s="11" t="n">
        <f aca="false">IFERROR(I3024/F3024,0)</f>
        <v>0.298193817297673</v>
      </c>
      <c r="K3024" s="4" t="str">
        <f aca="false">IFERROR(INDEX(Data_Orders!$F$2:$F$4727,MATCH(B3024,Data_Orders!$A$2:$A$4727,0)),"")</f>
        <v>Trade Account</v>
      </c>
      <c r="L3024" s="4" t="str">
        <f aca="false">IFERROR(INDEX(Data_Orders!$D$2:$D$4727,MATCH(B3024,Data_Orders!$A$2:$A$4727,0)),"")</f>
        <v>Birmingham South</v>
      </c>
    </row>
    <row r="3025" customFormat="false" ht="15" hidden="false" customHeight="false" outlineLevel="0" collapsed="false">
      <c r="A3025" s="4" t="s">
        <v>8841</v>
      </c>
      <c r="B3025" s="4" t="s">
        <v>2101</v>
      </c>
      <c r="C3025" s="4" t="s">
        <v>1026</v>
      </c>
      <c r="D3025" s="4" t="n">
        <v>10</v>
      </c>
      <c r="E3025" s="4" t="n">
        <v>184.05</v>
      </c>
      <c r="F3025" s="4" t="n">
        <v>1840.5</v>
      </c>
      <c r="G3025" s="4" t="n">
        <f aca="false">INDEX(Data_Products!$D$2:$D$33,MATCH(C3025,Data_Products!$A$2:$A$33,0))</f>
        <v>147.44</v>
      </c>
      <c r="H3025" s="4" t="str">
        <f aca="false">INDEX(Data_Products!$C$2:$C$33,MATCH(C3025,Data_Products!$A$2:$A$33,0))</f>
        <v>Cement &amp; Aggregates</v>
      </c>
      <c r="I3025" s="10" t="n">
        <f aca="false">D3025*(E3025-G3025)</f>
        <v>366.1</v>
      </c>
      <c r="J3025" s="11" t="n">
        <f aca="false">IFERROR(I3025/F3025,0)</f>
        <v>0.19891333876664</v>
      </c>
      <c r="K3025" s="4" t="str">
        <f aca="false">IFERROR(INDEX(Data_Orders!$F$2:$F$4727,MATCH(B3025,Data_Orders!$A$2:$A$4727,0)),"")</f>
        <v>Trade Account</v>
      </c>
      <c r="L3025" s="4" t="str">
        <f aca="false">IFERROR(INDEX(Data_Orders!$D$2:$D$4727,MATCH(B3025,Data_Orders!$A$2:$A$4727,0)),"")</f>
        <v>Birmingham South</v>
      </c>
    </row>
    <row r="3026" customFormat="false" ht="15" hidden="false" customHeight="false" outlineLevel="0" collapsed="false">
      <c r="A3026" s="4" t="s">
        <v>8842</v>
      </c>
      <c r="B3026" s="4" t="s">
        <v>2101</v>
      </c>
      <c r="C3026" s="4" t="s">
        <v>1017</v>
      </c>
      <c r="D3026" s="4" t="n">
        <v>8</v>
      </c>
      <c r="E3026" s="4" t="n">
        <v>49.15</v>
      </c>
      <c r="F3026" s="4" t="n">
        <v>393.2</v>
      </c>
      <c r="G3026" s="4" t="n">
        <f aca="false">INDEX(Data_Products!$D$2:$D$33,MATCH(C3026,Data_Products!$A$2:$A$33,0))</f>
        <v>31.44</v>
      </c>
      <c r="H3026" s="4" t="str">
        <f aca="false">INDEX(Data_Products!$C$2:$C$33,MATCH(C3026,Data_Products!$A$2:$A$33,0))</f>
        <v>Timber</v>
      </c>
      <c r="I3026" s="10" t="n">
        <f aca="false">D3026*(E3026-G3026)</f>
        <v>141.68</v>
      </c>
      <c r="J3026" s="11" t="n">
        <f aca="false">IFERROR(I3026/F3026,0)</f>
        <v>0.360325534079349</v>
      </c>
      <c r="K3026" s="4" t="str">
        <f aca="false">IFERROR(INDEX(Data_Orders!$F$2:$F$4727,MATCH(B3026,Data_Orders!$A$2:$A$4727,0)),"")</f>
        <v>Trade Account</v>
      </c>
      <c r="L3026" s="4" t="str">
        <f aca="false">IFERROR(INDEX(Data_Orders!$D$2:$D$4727,MATCH(B3026,Data_Orders!$A$2:$A$4727,0)),"")</f>
        <v>Birmingham South</v>
      </c>
    </row>
    <row r="3027" customFormat="false" ht="15" hidden="false" customHeight="false" outlineLevel="0" collapsed="false">
      <c r="A3027" s="4" t="s">
        <v>8843</v>
      </c>
      <c r="B3027" s="4" t="s">
        <v>2102</v>
      </c>
      <c r="C3027" s="4" t="s">
        <v>1021</v>
      </c>
      <c r="D3027" s="4" t="n">
        <v>11</v>
      </c>
      <c r="E3027" s="4" t="n">
        <v>73.76</v>
      </c>
      <c r="F3027" s="4" t="n">
        <v>811.36</v>
      </c>
      <c r="G3027" s="4" t="n">
        <f aca="false">INDEX(Data_Products!$D$2:$D$33,MATCH(C3027,Data_Products!$A$2:$A$33,0))</f>
        <v>51.51</v>
      </c>
      <c r="H3027" s="4" t="str">
        <f aca="false">INDEX(Data_Products!$C$2:$C$33,MATCH(C3027,Data_Products!$A$2:$A$33,0))</f>
        <v>Cement &amp; Aggregates</v>
      </c>
      <c r="I3027" s="10" t="n">
        <f aca="false">D3027*(E3027-G3027)</f>
        <v>244.75</v>
      </c>
      <c r="J3027" s="11" t="n">
        <f aca="false">IFERROR(I3027/F3027,0)</f>
        <v>0.301654013015184</v>
      </c>
      <c r="K3027" s="4" t="str">
        <f aca="false">IFERROR(INDEX(Data_Orders!$F$2:$F$4727,MATCH(B3027,Data_Orders!$A$2:$A$4727,0)),"")</f>
        <v>Trade Account</v>
      </c>
      <c r="L3027" s="4" t="str">
        <f aca="false">IFERROR(INDEX(Data_Orders!$D$2:$D$4727,MATCH(B3027,Data_Orders!$A$2:$A$4727,0)),"")</f>
        <v>Birmingham South</v>
      </c>
    </row>
    <row r="3028" customFormat="false" ht="15" hidden="false" customHeight="false" outlineLevel="0" collapsed="false">
      <c r="A3028" s="4" t="s">
        <v>8844</v>
      </c>
      <c r="B3028" s="4" t="s">
        <v>2102</v>
      </c>
      <c r="C3028" s="4" t="s">
        <v>1064</v>
      </c>
      <c r="D3028" s="4" t="n">
        <v>15</v>
      </c>
      <c r="E3028" s="4" t="n">
        <v>97.63</v>
      </c>
      <c r="F3028" s="4" t="n">
        <v>1464.45</v>
      </c>
      <c r="G3028" s="4" t="n">
        <f aca="false">INDEX(Data_Products!$D$2:$D$33,MATCH(C3028,Data_Products!$A$2:$A$33,0))</f>
        <v>65.21</v>
      </c>
      <c r="H3028" s="4" t="str">
        <f aca="false">INDEX(Data_Products!$C$2:$C$33,MATCH(C3028,Data_Products!$A$2:$A$33,0))</f>
        <v>Plumbing &amp; Drainage</v>
      </c>
      <c r="I3028" s="10" t="n">
        <f aca="false">D3028*(E3028-G3028)</f>
        <v>486.3</v>
      </c>
      <c r="J3028" s="11" t="n">
        <f aca="false">IFERROR(I3028/F3028,0)</f>
        <v>0.332070060432244</v>
      </c>
      <c r="K3028" s="4" t="str">
        <f aca="false">IFERROR(INDEX(Data_Orders!$F$2:$F$4727,MATCH(B3028,Data_Orders!$A$2:$A$4727,0)),"")</f>
        <v>Trade Account</v>
      </c>
      <c r="L3028" s="4" t="str">
        <f aca="false">IFERROR(INDEX(Data_Orders!$D$2:$D$4727,MATCH(B3028,Data_Orders!$A$2:$A$4727,0)),"")</f>
        <v>Birmingham South</v>
      </c>
    </row>
    <row r="3029" customFormat="false" ht="15" hidden="false" customHeight="false" outlineLevel="0" collapsed="false">
      <c r="A3029" s="4" t="s">
        <v>8845</v>
      </c>
      <c r="B3029" s="4" t="s">
        <v>2102</v>
      </c>
      <c r="C3029" s="4" t="s">
        <v>1019</v>
      </c>
      <c r="D3029" s="4" t="n">
        <v>16</v>
      </c>
      <c r="E3029" s="4" t="n">
        <v>79.76</v>
      </c>
      <c r="F3029" s="4" t="n">
        <v>1276.16</v>
      </c>
      <c r="G3029" s="4" t="n">
        <f aca="false">INDEX(Data_Products!$D$2:$D$33,MATCH(C3029,Data_Products!$A$2:$A$33,0))</f>
        <v>59.07</v>
      </c>
      <c r="H3029" s="4" t="str">
        <f aca="false">INDEX(Data_Products!$C$2:$C$33,MATCH(C3029,Data_Products!$A$2:$A$33,0))</f>
        <v>Timber</v>
      </c>
      <c r="I3029" s="10" t="n">
        <f aca="false">D3029*(E3029-G3029)</f>
        <v>331.04</v>
      </c>
      <c r="J3029" s="11" t="n">
        <f aca="false">IFERROR(I3029/F3029,0)</f>
        <v>0.259403209628887</v>
      </c>
      <c r="K3029" s="4" t="str">
        <f aca="false">IFERROR(INDEX(Data_Orders!$F$2:$F$4727,MATCH(B3029,Data_Orders!$A$2:$A$4727,0)),"")</f>
        <v>Trade Account</v>
      </c>
      <c r="L3029" s="4" t="str">
        <f aca="false">IFERROR(INDEX(Data_Orders!$D$2:$D$4727,MATCH(B3029,Data_Orders!$A$2:$A$4727,0)),"")</f>
        <v>Birmingham South</v>
      </c>
    </row>
    <row r="3030" customFormat="false" ht="15" hidden="false" customHeight="false" outlineLevel="0" collapsed="false">
      <c r="A3030" s="4" t="s">
        <v>8846</v>
      </c>
      <c r="B3030" s="4" t="s">
        <v>2102</v>
      </c>
      <c r="C3030" s="4" t="s">
        <v>1017</v>
      </c>
      <c r="D3030" s="4" t="n">
        <v>12</v>
      </c>
      <c r="E3030" s="4" t="n">
        <v>49.15</v>
      </c>
      <c r="F3030" s="4" t="n">
        <v>589.8</v>
      </c>
      <c r="G3030" s="4" t="n">
        <f aca="false">INDEX(Data_Products!$D$2:$D$33,MATCH(C3030,Data_Products!$A$2:$A$33,0))</f>
        <v>31.44</v>
      </c>
      <c r="H3030" s="4" t="str">
        <f aca="false">INDEX(Data_Products!$C$2:$C$33,MATCH(C3030,Data_Products!$A$2:$A$33,0))</f>
        <v>Timber</v>
      </c>
      <c r="I3030" s="10" t="n">
        <f aca="false">D3030*(E3030-G3030)</f>
        <v>212.52</v>
      </c>
      <c r="J3030" s="11" t="n">
        <f aca="false">IFERROR(I3030/F3030,0)</f>
        <v>0.360325534079349</v>
      </c>
      <c r="K3030" s="4" t="str">
        <f aca="false">IFERROR(INDEX(Data_Orders!$F$2:$F$4727,MATCH(B3030,Data_Orders!$A$2:$A$4727,0)),"")</f>
        <v>Trade Account</v>
      </c>
      <c r="L3030" s="4" t="str">
        <f aca="false">IFERROR(INDEX(Data_Orders!$D$2:$D$4727,MATCH(B3030,Data_Orders!$A$2:$A$4727,0)),"")</f>
        <v>Birmingham South</v>
      </c>
    </row>
    <row r="3031" customFormat="false" ht="15" hidden="false" customHeight="false" outlineLevel="0" collapsed="false">
      <c r="A3031" s="4" t="s">
        <v>8847</v>
      </c>
      <c r="B3031" s="4" t="s">
        <v>2102</v>
      </c>
      <c r="C3031" s="4" t="s">
        <v>1030</v>
      </c>
      <c r="D3031" s="4" t="n">
        <v>18</v>
      </c>
      <c r="E3031" s="4" t="n">
        <v>25.23</v>
      </c>
      <c r="F3031" s="4" t="n">
        <v>454.14</v>
      </c>
      <c r="G3031" s="4" t="n">
        <f aca="false">INDEX(Data_Products!$D$2:$D$33,MATCH(C3031,Data_Products!$A$2:$A$33,0))</f>
        <v>17.67</v>
      </c>
      <c r="H3031" s="4" t="str">
        <f aca="false">INDEX(Data_Products!$C$2:$C$33,MATCH(C3031,Data_Products!$A$2:$A$33,0))</f>
        <v>Cement &amp; Aggregates</v>
      </c>
      <c r="I3031" s="10" t="n">
        <f aca="false">D3031*(E3031-G3031)</f>
        <v>136.08</v>
      </c>
      <c r="J3031" s="11" t="n">
        <f aca="false">IFERROR(I3031/F3031,0)</f>
        <v>0.299643281807372</v>
      </c>
      <c r="K3031" s="4" t="str">
        <f aca="false">IFERROR(INDEX(Data_Orders!$F$2:$F$4727,MATCH(B3031,Data_Orders!$A$2:$A$4727,0)),"")</f>
        <v>Trade Account</v>
      </c>
      <c r="L3031" s="4" t="str">
        <f aca="false">IFERROR(INDEX(Data_Orders!$D$2:$D$4727,MATCH(B3031,Data_Orders!$A$2:$A$4727,0)),"")</f>
        <v>Birmingham South</v>
      </c>
    </row>
    <row r="3032" customFormat="false" ht="15" hidden="false" customHeight="false" outlineLevel="0" collapsed="false">
      <c r="A3032" s="4" t="s">
        <v>8848</v>
      </c>
      <c r="B3032" s="4" t="s">
        <v>2103</v>
      </c>
      <c r="C3032" s="4" t="s">
        <v>1028</v>
      </c>
      <c r="D3032" s="4" t="n">
        <v>12</v>
      </c>
      <c r="E3032" s="4" t="n">
        <v>118.79</v>
      </c>
      <c r="F3032" s="4" t="n">
        <v>1425.48</v>
      </c>
      <c r="G3032" s="4" t="n">
        <f aca="false">INDEX(Data_Products!$D$2:$D$33,MATCH(C3032,Data_Products!$A$2:$A$33,0))</f>
        <v>81.07</v>
      </c>
      <c r="H3032" s="4" t="str">
        <f aca="false">INDEX(Data_Products!$C$2:$C$33,MATCH(C3032,Data_Products!$A$2:$A$33,0))</f>
        <v>Cement &amp; Aggregates</v>
      </c>
      <c r="I3032" s="10" t="n">
        <f aca="false">D3032*(E3032-G3032)</f>
        <v>452.64</v>
      </c>
      <c r="J3032" s="11" t="n">
        <f aca="false">IFERROR(I3032/F3032,0)</f>
        <v>0.317535146056065</v>
      </c>
      <c r="K3032" s="4" t="str">
        <f aca="false">IFERROR(INDEX(Data_Orders!$F$2:$F$4727,MATCH(B3032,Data_Orders!$A$2:$A$4727,0)),"")</f>
        <v>Trade Account</v>
      </c>
      <c r="L3032" s="4" t="str">
        <f aca="false">IFERROR(INDEX(Data_Orders!$D$2:$D$4727,MATCH(B3032,Data_Orders!$A$2:$A$4727,0)),"")</f>
        <v>Birmingham South</v>
      </c>
    </row>
    <row r="3033" customFormat="false" ht="15" hidden="false" customHeight="false" outlineLevel="0" collapsed="false">
      <c r="A3033" s="4" t="s">
        <v>8849</v>
      </c>
      <c r="B3033" s="4" t="s">
        <v>2103</v>
      </c>
      <c r="C3033" s="4" t="s">
        <v>1035</v>
      </c>
      <c r="D3033" s="4" t="n">
        <v>10</v>
      </c>
      <c r="E3033" s="4" t="n">
        <v>165.07</v>
      </c>
      <c r="F3033" s="4" t="n">
        <v>1650.7</v>
      </c>
      <c r="G3033" s="4" t="n">
        <f aca="false">INDEX(Data_Products!$D$2:$D$33,MATCH(C3033,Data_Products!$A$2:$A$33,0))</f>
        <v>134.65</v>
      </c>
      <c r="H3033" s="4" t="str">
        <f aca="false">INDEX(Data_Products!$C$2:$C$33,MATCH(C3033,Data_Products!$A$2:$A$33,0))</f>
        <v>Insulation</v>
      </c>
      <c r="I3033" s="10" t="n">
        <f aca="false">D3033*(E3033-G3033)</f>
        <v>304.2</v>
      </c>
      <c r="J3033" s="11" t="n">
        <f aca="false">IFERROR(I3033/F3033,0)</f>
        <v>0.184285454655601</v>
      </c>
      <c r="K3033" s="4" t="str">
        <f aca="false">IFERROR(INDEX(Data_Orders!$F$2:$F$4727,MATCH(B3033,Data_Orders!$A$2:$A$4727,0)),"")</f>
        <v>Trade Account</v>
      </c>
      <c r="L3033" s="4" t="str">
        <f aca="false">IFERROR(INDEX(Data_Orders!$D$2:$D$4727,MATCH(B3033,Data_Orders!$A$2:$A$4727,0)),"")</f>
        <v>Birmingham South</v>
      </c>
    </row>
    <row r="3034" customFormat="false" ht="15" hidden="false" customHeight="false" outlineLevel="0" collapsed="false">
      <c r="A3034" s="4" t="s">
        <v>8850</v>
      </c>
      <c r="B3034" s="4" t="s">
        <v>2103</v>
      </c>
      <c r="C3034" s="4" t="s">
        <v>1041</v>
      </c>
      <c r="D3034" s="4" t="n">
        <v>11</v>
      </c>
      <c r="E3034" s="4" t="n">
        <v>242.75</v>
      </c>
      <c r="F3034" s="4" t="n">
        <v>2670.25</v>
      </c>
      <c r="G3034" s="4" t="n">
        <f aca="false">INDEX(Data_Products!$D$2:$D$33,MATCH(C3034,Data_Products!$A$2:$A$33,0))</f>
        <v>142.94</v>
      </c>
      <c r="H3034" s="4" t="str">
        <f aca="false">INDEX(Data_Products!$C$2:$C$33,MATCH(C3034,Data_Products!$A$2:$A$33,0))</f>
        <v>Tools &amp; Fixings</v>
      </c>
      <c r="I3034" s="10" t="n">
        <f aca="false">D3034*(E3034-G3034)</f>
        <v>1097.91</v>
      </c>
      <c r="J3034" s="11" t="n">
        <f aca="false">IFERROR(I3034/F3034,0)</f>
        <v>0.411163748712667</v>
      </c>
      <c r="K3034" s="4" t="str">
        <f aca="false">IFERROR(INDEX(Data_Orders!$F$2:$F$4727,MATCH(B3034,Data_Orders!$A$2:$A$4727,0)),"")</f>
        <v>Trade Account</v>
      </c>
      <c r="L3034" s="4" t="str">
        <f aca="false">IFERROR(INDEX(Data_Orders!$D$2:$D$4727,MATCH(B3034,Data_Orders!$A$2:$A$4727,0)),"")</f>
        <v>Birmingham South</v>
      </c>
    </row>
    <row r="3035" customFormat="false" ht="15" hidden="false" customHeight="false" outlineLevel="0" collapsed="false">
      <c r="A3035" s="4" t="s">
        <v>8851</v>
      </c>
      <c r="B3035" s="4" t="s">
        <v>2103</v>
      </c>
      <c r="C3035" s="4" t="s">
        <v>1010</v>
      </c>
      <c r="D3035" s="4" t="n">
        <v>17</v>
      </c>
      <c r="E3035" s="4" t="n">
        <v>135.95</v>
      </c>
      <c r="F3035" s="4" t="n">
        <v>2311.15</v>
      </c>
      <c r="G3035" s="4" t="n">
        <f aca="false">INDEX(Data_Products!$D$2:$D$33,MATCH(C3035,Data_Products!$A$2:$A$33,0))</f>
        <v>111.1</v>
      </c>
      <c r="H3035" s="4" t="str">
        <f aca="false">INDEX(Data_Products!$C$2:$C$33,MATCH(C3035,Data_Products!$A$2:$A$33,0))</f>
        <v>Timber</v>
      </c>
      <c r="I3035" s="10" t="n">
        <f aca="false">D3035*(E3035-G3035)</f>
        <v>422.45</v>
      </c>
      <c r="J3035" s="11" t="n">
        <f aca="false">IFERROR(I3035/F3035,0)</f>
        <v>0.18278778962854</v>
      </c>
      <c r="K3035" s="4" t="str">
        <f aca="false">IFERROR(INDEX(Data_Orders!$F$2:$F$4727,MATCH(B3035,Data_Orders!$A$2:$A$4727,0)),"")</f>
        <v>Trade Account</v>
      </c>
      <c r="L3035" s="4" t="str">
        <f aca="false">IFERROR(INDEX(Data_Orders!$D$2:$D$4727,MATCH(B3035,Data_Orders!$A$2:$A$4727,0)),"")</f>
        <v>Birmingham South</v>
      </c>
    </row>
    <row r="3036" customFormat="false" ht="15" hidden="false" customHeight="false" outlineLevel="0" collapsed="false">
      <c r="A3036" s="4" t="s">
        <v>8852</v>
      </c>
      <c r="B3036" s="4" t="s">
        <v>2104</v>
      </c>
      <c r="C3036" s="4" t="s">
        <v>1044</v>
      </c>
      <c r="D3036" s="4" t="n">
        <v>1</v>
      </c>
      <c r="E3036" s="4" t="n">
        <v>190.44</v>
      </c>
      <c r="F3036" s="4" t="n">
        <v>190.44</v>
      </c>
      <c r="G3036" s="4" t="n">
        <f aca="false">INDEX(Data_Products!$D$2:$D$33,MATCH(C3036,Data_Products!$A$2:$A$33,0))</f>
        <v>115.48</v>
      </c>
      <c r="H3036" s="4" t="str">
        <f aca="false">INDEX(Data_Products!$C$2:$C$33,MATCH(C3036,Data_Products!$A$2:$A$33,0))</f>
        <v>Tools &amp; Fixings</v>
      </c>
      <c r="I3036" s="10" t="n">
        <f aca="false">D3036*(E3036-G3036)</f>
        <v>74.96</v>
      </c>
      <c r="J3036" s="11" t="n">
        <f aca="false">IFERROR(I3036/F3036,0)</f>
        <v>0.393614786809494</v>
      </c>
      <c r="K3036" s="4" t="str">
        <f aca="false">IFERROR(INDEX(Data_Orders!$F$2:$F$4727,MATCH(B3036,Data_Orders!$A$2:$A$4727,0)),"")</f>
        <v>Trade Account</v>
      </c>
      <c r="L3036" s="4" t="str">
        <f aca="false">IFERROR(INDEX(Data_Orders!$D$2:$D$4727,MATCH(B3036,Data_Orders!$A$2:$A$4727,0)),"")</f>
        <v>Birmingham South</v>
      </c>
    </row>
    <row r="3037" customFormat="false" ht="15" hidden="false" customHeight="false" outlineLevel="0" collapsed="false">
      <c r="A3037" s="4" t="s">
        <v>8853</v>
      </c>
      <c r="B3037" s="4" t="s">
        <v>2104</v>
      </c>
      <c r="C3037" s="4" t="s">
        <v>1017</v>
      </c>
      <c r="D3037" s="4" t="n">
        <v>5</v>
      </c>
      <c r="E3037" s="4" t="n">
        <v>49.15</v>
      </c>
      <c r="F3037" s="4" t="n">
        <v>245.75</v>
      </c>
      <c r="G3037" s="4" t="n">
        <f aca="false">INDEX(Data_Products!$D$2:$D$33,MATCH(C3037,Data_Products!$A$2:$A$33,0))</f>
        <v>31.44</v>
      </c>
      <c r="H3037" s="4" t="str">
        <f aca="false">INDEX(Data_Products!$C$2:$C$33,MATCH(C3037,Data_Products!$A$2:$A$33,0))</f>
        <v>Timber</v>
      </c>
      <c r="I3037" s="10" t="n">
        <f aca="false">D3037*(E3037-G3037)</f>
        <v>88.55</v>
      </c>
      <c r="J3037" s="11" t="n">
        <f aca="false">IFERROR(I3037/F3037,0)</f>
        <v>0.360325534079349</v>
      </c>
      <c r="K3037" s="4" t="str">
        <f aca="false">IFERROR(INDEX(Data_Orders!$F$2:$F$4727,MATCH(B3037,Data_Orders!$A$2:$A$4727,0)),"")</f>
        <v>Trade Account</v>
      </c>
      <c r="L3037" s="4" t="str">
        <f aca="false">IFERROR(INDEX(Data_Orders!$D$2:$D$4727,MATCH(B3037,Data_Orders!$A$2:$A$4727,0)),"")</f>
        <v>Birmingham South</v>
      </c>
    </row>
    <row r="3038" customFormat="false" ht="15" hidden="false" customHeight="false" outlineLevel="0" collapsed="false">
      <c r="A3038" s="4" t="s">
        <v>8854</v>
      </c>
      <c r="B3038" s="4" t="s">
        <v>2104</v>
      </c>
      <c r="C3038" s="4" t="s">
        <v>1028</v>
      </c>
      <c r="D3038" s="4" t="n">
        <v>14</v>
      </c>
      <c r="E3038" s="4" t="n">
        <v>118.79</v>
      </c>
      <c r="F3038" s="4" t="n">
        <v>1663.06</v>
      </c>
      <c r="G3038" s="4" t="n">
        <f aca="false">INDEX(Data_Products!$D$2:$D$33,MATCH(C3038,Data_Products!$A$2:$A$33,0))</f>
        <v>81.07</v>
      </c>
      <c r="H3038" s="4" t="str">
        <f aca="false">INDEX(Data_Products!$C$2:$C$33,MATCH(C3038,Data_Products!$A$2:$A$33,0))</f>
        <v>Cement &amp; Aggregates</v>
      </c>
      <c r="I3038" s="10" t="n">
        <f aca="false">D3038*(E3038-G3038)</f>
        <v>528.08</v>
      </c>
      <c r="J3038" s="11" t="n">
        <f aca="false">IFERROR(I3038/F3038,0)</f>
        <v>0.317535146056065</v>
      </c>
      <c r="K3038" s="4" t="str">
        <f aca="false">IFERROR(INDEX(Data_Orders!$F$2:$F$4727,MATCH(B3038,Data_Orders!$A$2:$A$4727,0)),"")</f>
        <v>Trade Account</v>
      </c>
      <c r="L3038" s="4" t="str">
        <f aca="false">IFERROR(INDEX(Data_Orders!$D$2:$D$4727,MATCH(B3038,Data_Orders!$A$2:$A$4727,0)),"")</f>
        <v>Birmingham South</v>
      </c>
    </row>
    <row r="3039" customFormat="false" ht="15" hidden="false" customHeight="false" outlineLevel="0" collapsed="false">
      <c r="A3039" s="4" t="s">
        <v>8855</v>
      </c>
      <c r="B3039" s="4" t="s">
        <v>2104</v>
      </c>
      <c r="C3039" s="4" t="s">
        <v>1057</v>
      </c>
      <c r="D3039" s="4" t="n">
        <v>8</v>
      </c>
      <c r="E3039" s="4" t="n">
        <v>176.81</v>
      </c>
      <c r="F3039" s="4" t="n">
        <v>1414.48</v>
      </c>
      <c r="G3039" s="4" t="n">
        <f aca="false">INDEX(Data_Products!$D$2:$D$33,MATCH(C3039,Data_Products!$A$2:$A$33,0))</f>
        <v>129.57</v>
      </c>
      <c r="H3039" s="4" t="str">
        <f aca="false">INDEX(Data_Products!$C$2:$C$33,MATCH(C3039,Data_Products!$A$2:$A$33,0))</f>
        <v>Roofing</v>
      </c>
      <c r="I3039" s="10" t="n">
        <f aca="false">D3039*(E3039-G3039)</f>
        <v>377.92</v>
      </c>
      <c r="J3039" s="11" t="n">
        <f aca="false">IFERROR(I3039/F3039,0)</f>
        <v>0.267179458175443</v>
      </c>
      <c r="K3039" s="4" t="str">
        <f aca="false">IFERROR(INDEX(Data_Orders!$F$2:$F$4727,MATCH(B3039,Data_Orders!$A$2:$A$4727,0)),"")</f>
        <v>Trade Account</v>
      </c>
      <c r="L3039" s="4" t="str">
        <f aca="false">IFERROR(INDEX(Data_Orders!$D$2:$D$4727,MATCH(B3039,Data_Orders!$A$2:$A$4727,0)),"")</f>
        <v>Birmingham South</v>
      </c>
    </row>
    <row r="3040" customFormat="false" ht="15" hidden="false" customHeight="false" outlineLevel="0" collapsed="false">
      <c r="A3040" s="4" t="s">
        <v>8856</v>
      </c>
      <c r="B3040" s="4" t="s">
        <v>2104</v>
      </c>
      <c r="C3040" s="4" t="s">
        <v>1046</v>
      </c>
      <c r="D3040" s="4" t="n">
        <v>5</v>
      </c>
      <c r="E3040" s="4" t="n">
        <v>154.02</v>
      </c>
      <c r="F3040" s="4" t="n">
        <v>770.1</v>
      </c>
      <c r="G3040" s="4" t="n">
        <f aca="false">INDEX(Data_Products!$D$2:$D$33,MATCH(C3040,Data_Products!$A$2:$A$33,0))</f>
        <v>102.1</v>
      </c>
      <c r="H3040" s="4" t="str">
        <f aca="false">INDEX(Data_Products!$C$2:$C$33,MATCH(C3040,Data_Products!$A$2:$A$33,0))</f>
        <v>Tools &amp; Fixings</v>
      </c>
      <c r="I3040" s="10" t="n">
        <f aca="false">D3040*(E3040-G3040)</f>
        <v>259.6</v>
      </c>
      <c r="J3040" s="11" t="n">
        <f aca="false">IFERROR(I3040/F3040,0)</f>
        <v>0.337099078041813</v>
      </c>
      <c r="K3040" s="4" t="str">
        <f aca="false">IFERROR(INDEX(Data_Orders!$F$2:$F$4727,MATCH(B3040,Data_Orders!$A$2:$A$4727,0)),"")</f>
        <v>Trade Account</v>
      </c>
      <c r="L3040" s="4" t="str">
        <f aca="false">IFERROR(INDEX(Data_Orders!$D$2:$D$4727,MATCH(B3040,Data_Orders!$A$2:$A$4727,0)),"")</f>
        <v>Birmingham South</v>
      </c>
    </row>
    <row r="3041" customFormat="false" ht="15" hidden="false" customHeight="false" outlineLevel="0" collapsed="false">
      <c r="A3041" s="4" t="s">
        <v>8857</v>
      </c>
      <c r="B3041" s="4" t="s">
        <v>2105</v>
      </c>
      <c r="C3041" s="4" t="s">
        <v>1010</v>
      </c>
      <c r="D3041" s="4" t="n">
        <v>14</v>
      </c>
      <c r="E3041" s="4" t="n">
        <v>135.95</v>
      </c>
      <c r="F3041" s="4" t="n">
        <v>1903.3</v>
      </c>
      <c r="G3041" s="4" t="n">
        <f aca="false">INDEX(Data_Products!$D$2:$D$33,MATCH(C3041,Data_Products!$A$2:$A$33,0))</f>
        <v>111.1</v>
      </c>
      <c r="H3041" s="4" t="str">
        <f aca="false">INDEX(Data_Products!$C$2:$C$33,MATCH(C3041,Data_Products!$A$2:$A$33,0))</f>
        <v>Timber</v>
      </c>
      <c r="I3041" s="10" t="n">
        <f aca="false">D3041*(E3041-G3041)</f>
        <v>347.9</v>
      </c>
      <c r="J3041" s="11" t="n">
        <f aca="false">IFERROR(I3041/F3041,0)</f>
        <v>0.18278778962854</v>
      </c>
      <c r="K3041" s="4" t="str">
        <f aca="false">IFERROR(INDEX(Data_Orders!$F$2:$F$4727,MATCH(B3041,Data_Orders!$A$2:$A$4727,0)),"")</f>
        <v>Trade Account</v>
      </c>
      <c r="L3041" s="4" t="str">
        <f aca="false">IFERROR(INDEX(Data_Orders!$D$2:$D$4727,MATCH(B3041,Data_Orders!$A$2:$A$4727,0)),"")</f>
        <v>Birmingham South</v>
      </c>
    </row>
    <row r="3042" customFormat="false" ht="15" hidden="false" customHeight="false" outlineLevel="0" collapsed="false">
      <c r="A3042" s="4" t="s">
        <v>8858</v>
      </c>
      <c r="B3042" s="4" t="s">
        <v>2105</v>
      </c>
      <c r="C3042" s="4" t="s">
        <v>1026</v>
      </c>
      <c r="D3042" s="4" t="n">
        <v>12</v>
      </c>
      <c r="E3042" s="4" t="n">
        <v>184.05</v>
      </c>
      <c r="F3042" s="4" t="n">
        <v>2208.6</v>
      </c>
      <c r="G3042" s="4" t="n">
        <f aca="false">INDEX(Data_Products!$D$2:$D$33,MATCH(C3042,Data_Products!$A$2:$A$33,0))</f>
        <v>147.44</v>
      </c>
      <c r="H3042" s="4" t="str">
        <f aca="false">INDEX(Data_Products!$C$2:$C$33,MATCH(C3042,Data_Products!$A$2:$A$33,0))</f>
        <v>Cement &amp; Aggregates</v>
      </c>
      <c r="I3042" s="10" t="n">
        <f aca="false">D3042*(E3042-G3042)</f>
        <v>439.32</v>
      </c>
      <c r="J3042" s="11" t="n">
        <f aca="false">IFERROR(I3042/F3042,0)</f>
        <v>0.19891333876664</v>
      </c>
      <c r="K3042" s="4" t="str">
        <f aca="false">IFERROR(INDEX(Data_Orders!$F$2:$F$4727,MATCH(B3042,Data_Orders!$A$2:$A$4727,0)),"")</f>
        <v>Trade Account</v>
      </c>
      <c r="L3042" s="4" t="str">
        <f aca="false">IFERROR(INDEX(Data_Orders!$D$2:$D$4727,MATCH(B3042,Data_Orders!$A$2:$A$4727,0)),"")</f>
        <v>Birmingham South</v>
      </c>
    </row>
    <row r="3043" customFormat="false" ht="15" hidden="false" customHeight="false" outlineLevel="0" collapsed="false">
      <c r="A3043" s="4" t="s">
        <v>8859</v>
      </c>
      <c r="B3043" s="4" t="s">
        <v>2105</v>
      </c>
      <c r="C3043" s="4" t="s">
        <v>1050</v>
      </c>
      <c r="D3043" s="4" t="n">
        <v>7</v>
      </c>
      <c r="E3043" s="4" t="n">
        <v>238.63</v>
      </c>
      <c r="F3043" s="4" t="n">
        <v>1670.41</v>
      </c>
      <c r="G3043" s="4" t="n">
        <f aca="false">INDEX(Data_Products!$D$2:$D$33,MATCH(C3043,Data_Products!$A$2:$A$33,0))</f>
        <v>148.91</v>
      </c>
      <c r="H3043" s="4" t="str">
        <f aca="false">INDEX(Data_Products!$C$2:$C$33,MATCH(C3043,Data_Products!$A$2:$A$33,0))</f>
        <v>Tools &amp; Fixings</v>
      </c>
      <c r="I3043" s="10" t="n">
        <f aca="false">D3043*(E3043-G3043)</f>
        <v>628.04</v>
      </c>
      <c r="J3043" s="11" t="n">
        <f aca="false">IFERROR(I3043/F3043,0)</f>
        <v>0.375979549930855</v>
      </c>
      <c r="K3043" s="4" t="str">
        <f aca="false">IFERROR(INDEX(Data_Orders!$F$2:$F$4727,MATCH(B3043,Data_Orders!$A$2:$A$4727,0)),"")</f>
        <v>Trade Account</v>
      </c>
      <c r="L3043" s="4" t="str">
        <f aca="false">IFERROR(INDEX(Data_Orders!$D$2:$D$4727,MATCH(B3043,Data_Orders!$A$2:$A$4727,0)),"")</f>
        <v>Birmingham South</v>
      </c>
    </row>
    <row r="3044" customFormat="false" ht="15" hidden="false" customHeight="false" outlineLevel="0" collapsed="false">
      <c r="A3044" s="4" t="s">
        <v>8860</v>
      </c>
      <c r="B3044" s="4" t="s">
        <v>2105</v>
      </c>
      <c r="C3044" s="4" t="s">
        <v>1061</v>
      </c>
      <c r="D3044" s="4" t="n">
        <v>3</v>
      </c>
      <c r="E3044" s="4" t="n">
        <v>145.57</v>
      </c>
      <c r="F3044" s="4" t="n">
        <v>436.71</v>
      </c>
      <c r="G3044" s="4" t="n">
        <f aca="false">INDEX(Data_Products!$D$2:$D$33,MATCH(C3044,Data_Products!$A$2:$A$33,0))</f>
        <v>119.29</v>
      </c>
      <c r="H3044" s="4" t="str">
        <f aca="false">INDEX(Data_Products!$C$2:$C$33,MATCH(C3044,Data_Products!$A$2:$A$33,0))</f>
        <v>Plumbing &amp; Drainage</v>
      </c>
      <c r="I3044" s="10" t="n">
        <f aca="false">D3044*(E3044-G3044)</f>
        <v>78.84</v>
      </c>
      <c r="J3044" s="11" t="n">
        <f aca="false">IFERROR(I3044/F3044,0)</f>
        <v>0.180531702960775</v>
      </c>
      <c r="K3044" s="4" t="str">
        <f aca="false">IFERROR(INDEX(Data_Orders!$F$2:$F$4727,MATCH(B3044,Data_Orders!$A$2:$A$4727,0)),"")</f>
        <v>Trade Account</v>
      </c>
      <c r="L3044" s="4" t="str">
        <f aca="false">IFERROR(INDEX(Data_Orders!$D$2:$D$4727,MATCH(B3044,Data_Orders!$A$2:$A$4727,0)),"")</f>
        <v>Birmingham South</v>
      </c>
    </row>
    <row r="3045" customFormat="false" ht="15" hidden="false" customHeight="false" outlineLevel="0" collapsed="false">
      <c r="A3045" s="4" t="s">
        <v>8861</v>
      </c>
      <c r="B3045" s="4" t="s">
        <v>2106</v>
      </c>
      <c r="C3045" s="4" t="s">
        <v>1055</v>
      </c>
      <c r="D3045" s="4" t="n">
        <v>18</v>
      </c>
      <c r="E3045" s="4" t="n">
        <v>205.03</v>
      </c>
      <c r="F3045" s="4" t="n">
        <v>3690.54</v>
      </c>
      <c r="G3045" s="4" t="n">
        <f aca="false">INDEX(Data_Products!$D$2:$D$33,MATCH(C3045,Data_Products!$A$2:$A$33,0))</f>
        <v>138.6</v>
      </c>
      <c r="H3045" s="4" t="str">
        <f aca="false">INDEX(Data_Products!$C$2:$C$33,MATCH(C3045,Data_Products!$A$2:$A$33,0))</f>
        <v>Roofing</v>
      </c>
      <c r="I3045" s="10" t="n">
        <f aca="false">D3045*(E3045-G3045)</f>
        <v>1195.74</v>
      </c>
      <c r="J3045" s="11" t="n">
        <f aca="false">IFERROR(I3045/F3045,0)</f>
        <v>0.324001365653807</v>
      </c>
      <c r="K3045" s="4" t="str">
        <f aca="false">IFERROR(INDEX(Data_Orders!$F$2:$F$4727,MATCH(B3045,Data_Orders!$A$2:$A$4727,0)),"")</f>
        <v>Trade Account</v>
      </c>
      <c r="L3045" s="4" t="str">
        <f aca="false">IFERROR(INDEX(Data_Orders!$D$2:$D$4727,MATCH(B3045,Data_Orders!$A$2:$A$4727,0)),"")</f>
        <v>Birmingham South</v>
      </c>
    </row>
    <row r="3046" customFormat="false" ht="15" hidden="false" customHeight="false" outlineLevel="0" collapsed="false">
      <c r="A3046" s="4" t="s">
        <v>8862</v>
      </c>
      <c r="B3046" s="4" t="s">
        <v>2106</v>
      </c>
      <c r="C3046" s="4" t="s">
        <v>1017</v>
      </c>
      <c r="D3046" s="4" t="n">
        <v>15</v>
      </c>
      <c r="E3046" s="4" t="n">
        <v>49.15</v>
      </c>
      <c r="F3046" s="4" t="n">
        <v>737.25</v>
      </c>
      <c r="G3046" s="4" t="n">
        <f aca="false">INDEX(Data_Products!$D$2:$D$33,MATCH(C3046,Data_Products!$A$2:$A$33,0))</f>
        <v>31.44</v>
      </c>
      <c r="H3046" s="4" t="str">
        <f aca="false">INDEX(Data_Products!$C$2:$C$33,MATCH(C3046,Data_Products!$A$2:$A$33,0))</f>
        <v>Timber</v>
      </c>
      <c r="I3046" s="10" t="n">
        <f aca="false">D3046*(E3046-G3046)</f>
        <v>265.65</v>
      </c>
      <c r="J3046" s="11" t="n">
        <f aca="false">IFERROR(I3046/F3046,0)</f>
        <v>0.360325534079349</v>
      </c>
      <c r="K3046" s="4" t="str">
        <f aca="false">IFERROR(INDEX(Data_Orders!$F$2:$F$4727,MATCH(B3046,Data_Orders!$A$2:$A$4727,0)),"")</f>
        <v>Trade Account</v>
      </c>
      <c r="L3046" s="4" t="str">
        <f aca="false">IFERROR(INDEX(Data_Orders!$D$2:$D$4727,MATCH(B3046,Data_Orders!$A$2:$A$4727,0)),"")</f>
        <v>Birmingham South</v>
      </c>
    </row>
    <row r="3047" customFormat="false" ht="15" hidden="false" customHeight="false" outlineLevel="0" collapsed="false">
      <c r="A3047" s="4" t="s">
        <v>8863</v>
      </c>
      <c r="B3047" s="4" t="s">
        <v>2106</v>
      </c>
      <c r="C3047" s="4" t="s">
        <v>1077</v>
      </c>
      <c r="D3047" s="4" t="n">
        <v>17</v>
      </c>
      <c r="E3047" s="4" t="n">
        <v>46.61</v>
      </c>
      <c r="F3047" s="4" t="n">
        <v>792.37</v>
      </c>
      <c r="G3047" s="4" t="n">
        <f aca="false">INDEX(Data_Products!$D$2:$D$33,MATCH(C3047,Data_Products!$A$2:$A$33,0))</f>
        <v>36.87</v>
      </c>
      <c r="H3047" s="4" t="str">
        <f aca="false">INDEX(Data_Products!$C$2:$C$33,MATCH(C3047,Data_Products!$A$2:$A$33,0))</f>
        <v>Landscaping</v>
      </c>
      <c r="I3047" s="10" t="n">
        <f aca="false">D3047*(E3047-G3047)</f>
        <v>165.58</v>
      </c>
      <c r="J3047" s="11" t="n">
        <f aca="false">IFERROR(I3047/F3047,0)</f>
        <v>0.208968032611028</v>
      </c>
      <c r="K3047" s="4" t="str">
        <f aca="false">IFERROR(INDEX(Data_Orders!$F$2:$F$4727,MATCH(B3047,Data_Orders!$A$2:$A$4727,0)),"")</f>
        <v>Trade Account</v>
      </c>
      <c r="L3047" s="4" t="str">
        <f aca="false">IFERROR(INDEX(Data_Orders!$D$2:$D$4727,MATCH(B3047,Data_Orders!$A$2:$A$4727,0)),"")</f>
        <v>Birmingham South</v>
      </c>
    </row>
    <row r="3048" customFormat="false" ht="15" hidden="false" customHeight="false" outlineLevel="0" collapsed="false">
      <c r="A3048" s="4" t="s">
        <v>8864</v>
      </c>
      <c r="B3048" s="4" t="s">
        <v>2106</v>
      </c>
      <c r="C3048" s="4" t="s">
        <v>1028</v>
      </c>
      <c r="D3048" s="4" t="n">
        <v>6</v>
      </c>
      <c r="E3048" s="4" t="n">
        <v>118.79</v>
      </c>
      <c r="F3048" s="4" t="n">
        <v>712.74</v>
      </c>
      <c r="G3048" s="4" t="n">
        <f aca="false">INDEX(Data_Products!$D$2:$D$33,MATCH(C3048,Data_Products!$A$2:$A$33,0))</f>
        <v>81.07</v>
      </c>
      <c r="H3048" s="4" t="str">
        <f aca="false">INDEX(Data_Products!$C$2:$C$33,MATCH(C3048,Data_Products!$A$2:$A$33,0))</f>
        <v>Cement &amp; Aggregates</v>
      </c>
      <c r="I3048" s="10" t="n">
        <f aca="false">D3048*(E3048-G3048)</f>
        <v>226.32</v>
      </c>
      <c r="J3048" s="11" t="n">
        <f aca="false">IFERROR(I3048/F3048,0)</f>
        <v>0.317535146056065</v>
      </c>
      <c r="K3048" s="4" t="str">
        <f aca="false">IFERROR(INDEX(Data_Orders!$F$2:$F$4727,MATCH(B3048,Data_Orders!$A$2:$A$4727,0)),"")</f>
        <v>Trade Account</v>
      </c>
      <c r="L3048" s="4" t="str">
        <f aca="false">IFERROR(INDEX(Data_Orders!$D$2:$D$4727,MATCH(B3048,Data_Orders!$A$2:$A$4727,0)),"")</f>
        <v>Birmingham South</v>
      </c>
    </row>
    <row r="3049" customFormat="false" ht="15" hidden="false" customHeight="false" outlineLevel="0" collapsed="false">
      <c r="A3049" s="4" t="s">
        <v>8865</v>
      </c>
      <c r="B3049" s="4" t="s">
        <v>2107</v>
      </c>
      <c r="C3049" s="4" t="s">
        <v>1073</v>
      </c>
      <c r="D3049" s="4" t="n">
        <v>19</v>
      </c>
      <c r="E3049" s="4" t="n">
        <v>231.05</v>
      </c>
      <c r="F3049" s="4" t="n">
        <v>4389.95</v>
      </c>
      <c r="G3049" s="4" t="n">
        <f aca="false">INDEX(Data_Products!$D$2:$D$33,MATCH(C3049,Data_Products!$A$2:$A$33,0))</f>
        <v>148.29</v>
      </c>
      <c r="H3049" s="4" t="str">
        <f aca="false">INDEX(Data_Products!$C$2:$C$33,MATCH(C3049,Data_Products!$A$2:$A$33,0))</f>
        <v>Landscaping</v>
      </c>
      <c r="I3049" s="10" t="n">
        <f aca="false">D3049*(E3049-G3049)</f>
        <v>1572.44</v>
      </c>
      <c r="J3049" s="11" t="n">
        <f aca="false">IFERROR(I3049/F3049,0)</f>
        <v>0.358190867777537</v>
      </c>
      <c r="K3049" s="4" t="str">
        <f aca="false">IFERROR(INDEX(Data_Orders!$F$2:$F$4727,MATCH(B3049,Data_Orders!$A$2:$A$4727,0)),"")</f>
        <v>Trade Account</v>
      </c>
      <c r="L3049" s="4" t="str">
        <f aca="false">IFERROR(INDEX(Data_Orders!$D$2:$D$4727,MATCH(B3049,Data_Orders!$A$2:$A$4727,0)),"")</f>
        <v>Birmingham South</v>
      </c>
    </row>
    <row r="3050" customFormat="false" ht="15" hidden="false" customHeight="false" outlineLevel="0" collapsed="false">
      <c r="A3050" s="4" t="s">
        <v>8866</v>
      </c>
      <c r="B3050" s="4" t="s">
        <v>2107</v>
      </c>
      <c r="C3050" s="4" t="s">
        <v>1032</v>
      </c>
      <c r="D3050" s="4" t="n">
        <v>14</v>
      </c>
      <c r="E3050" s="4" t="n">
        <v>99.65</v>
      </c>
      <c r="F3050" s="4" t="n">
        <v>1395.1</v>
      </c>
      <c r="G3050" s="4" t="n">
        <f aca="false">INDEX(Data_Products!$D$2:$D$33,MATCH(C3050,Data_Products!$A$2:$A$33,0))</f>
        <v>58.26</v>
      </c>
      <c r="H3050" s="4" t="str">
        <f aca="false">INDEX(Data_Products!$C$2:$C$33,MATCH(C3050,Data_Products!$A$2:$A$33,0))</f>
        <v>Insulation</v>
      </c>
      <c r="I3050" s="10" t="n">
        <f aca="false">D3050*(E3050-G3050)</f>
        <v>579.46</v>
      </c>
      <c r="J3050" s="11" t="n">
        <f aca="false">IFERROR(I3050/F3050,0)</f>
        <v>0.415353738083292</v>
      </c>
      <c r="K3050" s="4" t="str">
        <f aca="false">IFERROR(INDEX(Data_Orders!$F$2:$F$4727,MATCH(B3050,Data_Orders!$A$2:$A$4727,0)),"")</f>
        <v>Trade Account</v>
      </c>
      <c r="L3050" s="4" t="str">
        <f aca="false">IFERROR(INDEX(Data_Orders!$D$2:$D$4727,MATCH(B3050,Data_Orders!$A$2:$A$4727,0)),"")</f>
        <v>Birmingham South</v>
      </c>
    </row>
    <row r="3051" customFormat="false" ht="15" hidden="false" customHeight="false" outlineLevel="0" collapsed="false">
      <c r="A3051" s="4" t="s">
        <v>8867</v>
      </c>
      <c r="B3051" s="4" t="s">
        <v>2107</v>
      </c>
      <c r="C3051" s="4" t="s">
        <v>1037</v>
      </c>
      <c r="D3051" s="4" t="n">
        <v>9</v>
      </c>
      <c r="E3051" s="4" t="n">
        <v>90.97</v>
      </c>
      <c r="F3051" s="4" t="n">
        <v>818.73</v>
      </c>
      <c r="G3051" s="4" t="n">
        <f aca="false">INDEX(Data_Products!$D$2:$D$33,MATCH(C3051,Data_Products!$A$2:$A$33,0))</f>
        <v>73.81</v>
      </c>
      <c r="H3051" s="4" t="str">
        <f aca="false">INDEX(Data_Products!$C$2:$C$33,MATCH(C3051,Data_Products!$A$2:$A$33,0))</f>
        <v>Insulation</v>
      </c>
      <c r="I3051" s="10" t="n">
        <f aca="false">D3051*(E3051-G3051)</f>
        <v>154.44</v>
      </c>
      <c r="J3051" s="11" t="n">
        <f aca="false">IFERROR(I3051/F3051,0)</f>
        <v>0.18863361547763</v>
      </c>
      <c r="K3051" s="4" t="str">
        <f aca="false">IFERROR(INDEX(Data_Orders!$F$2:$F$4727,MATCH(B3051,Data_Orders!$A$2:$A$4727,0)),"")</f>
        <v>Trade Account</v>
      </c>
      <c r="L3051" s="4" t="str">
        <f aca="false">IFERROR(INDEX(Data_Orders!$D$2:$D$4727,MATCH(B3051,Data_Orders!$A$2:$A$4727,0)),"")</f>
        <v>Birmingham South</v>
      </c>
    </row>
    <row r="3052" customFormat="false" ht="15" hidden="false" customHeight="false" outlineLevel="0" collapsed="false">
      <c r="A3052" s="4" t="s">
        <v>8868</v>
      </c>
      <c r="B3052" s="4" t="s">
        <v>2108</v>
      </c>
      <c r="C3052" s="4" t="s">
        <v>1013</v>
      </c>
      <c r="D3052" s="4" t="n">
        <v>17</v>
      </c>
      <c r="E3052" s="4" t="n">
        <v>240.92</v>
      </c>
      <c r="F3052" s="4" t="n">
        <v>4095.64</v>
      </c>
      <c r="G3052" s="4" t="n">
        <f aca="false">INDEX(Data_Products!$D$2:$D$33,MATCH(C3052,Data_Products!$A$2:$A$33,0))</f>
        <v>168.32</v>
      </c>
      <c r="H3052" s="4" t="str">
        <f aca="false">INDEX(Data_Products!$C$2:$C$33,MATCH(C3052,Data_Products!$A$2:$A$33,0))</f>
        <v>Timber</v>
      </c>
      <c r="I3052" s="10" t="n">
        <f aca="false">D3052*(E3052-G3052)</f>
        <v>1234.2</v>
      </c>
      <c r="J3052" s="11" t="n">
        <f aca="false">IFERROR(I3052/F3052,0)</f>
        <v>0.301344844761747</v>
      </c>
      <c r="K3052" s="4" t="str">
        <f aca="false">IFERROR(INDEX(Data_Orders!$F$2:$F$4727,MATCH(B3052,Data_Orders!$A$2:$A$4727,0)),"")</f>
        <v>Trade Account</v>
      </c>
      <c r="L3052" s="4" t="str">
        <f aca="false">IFERROR(INDEX(Data_Orders!$D$2:$D$4727,MATCH(B3052,Data_Orders!$A$2:$A$4727,0)),"")</f>
        <v>Birmingham South</v>
      </c>
    </row>
    <row r="3053" customFormat="false" ht="15" hidden="false" customHeight="false" outlineLevel="0" collapsed="false">
      <c r="A3053" s="4" t="s">
        <v>8869</v>
      </c>
      <c r="B3053" s="4" t="s">
        <v>2108</v>
      </c>
      <c r="C3053" s="4" t="s">
        <v>1050</v>
      </c>
      <c r="D3053" s="4" t="n">
        <v>11</v>
      </c>
      <c r="E3053" s="4" t="n">
        <v>238.63</v>
      </c>
      <c r="F3053" s="4" t="n">
        <v>2624.93</v>
      </c>
      <c r="G3053" s="4" t="n">
        <f aca="false">INDEX(Data_Products!$D$2:$D$33,MATCH(C3053,Data_Products!$A$2:$A$33,0))</f>
        <v>148.91</v>
      </c>
      <c r="H3053" s="4" t="str">
        <f aca="false">INDEX(Data_Products!$C$2:$C$33,MATCH(C3053,Data_Products!$A$2:$A$33,0))</f>
        <v>Tools &amp; Fixings</v>
      </c>
      <c r="I3053" s="10" t="n">
        <f aca="false">D3053*(E3053-G3053)</f>
        <v>986.92</v>
      </c>
      <c r="J3053" s="11" t="n">
        <f aca="false">IFERROR(I3053/F3053,0)</f>
        <v>0.375979549930855</v>
      </c>
      <c r="K3053" s="4" t="str">
        <f aca="false">IFERROR(INDEX(Data_Orders!$F$2:$F$4727,MATCH(B3053,Data_Orders!$A$2:$A$4727,0)),"")</f>
        <v>Trade Account</v>
      </c>
      <c r="L3053" s="4" t="str">
        <f aca="false">IFERROR(INDEX(Data_Orders!$D$2:$D$4727,MATCH(B3053,Data_Orders!$A$2:$A$4727,0)),"")</f>
        <v>Birmingham South</v>
      </c>
    </row>
    <row r="3054" customFormat="false" ht="15" hidden="false" customHeight="false" outlineLevel="0" collapsed="false">
      <c r="A3054" s="4" t="s">
        <v>8870</v>
      </c>
      <c r="B3054" s="4" t="s">
        <v>2109</v>
      </c>
      <c r="C3054" s="4" t="s">
        <v>1017</v>
      </c>
      <c r="D3054" s="4" t="n">
        <v>12</v>
      </c>
      <c r="E3054" s="4" t="n">
        <v>49.15</v>
      </c>
      <c r="F3054" s="4" t="n">
        <v>589.8</v>
      </c>
      <c r="G3054" s="4" t="n">
        <f aca="false">INDEX(Data_Products!$D$2:$D$33,MATCH(C3054,Data_Products!$A$2:$A$33,0))</f>
        <v>31.44</v>
      </c>
      <c r="H3054" s="4" t="str">
        <f aca="false">INDEX(Data_Products!$C$2:$C$33,MATCH(C3054,Data_Products!$A$2:$A$33,0))</f>
        <v>Timber</v>
      </c>
      <c r="I3054" s="10" t="n">
        <f aca="false">D3054*(E3054-G3054)</f>
        <v>212.52</v>
      </c>
      <c r="J3054" s="11" t="n">
        <f aca="false">IFERROR(I3054/F3054,0)</f>
        <v>0.360325534079349</v>
      </c>
      <c r="K3054" s="4" t="str">
        <f aca="false">IFERROR(INDEX(Data_Orders!$F$2:$F$4727,MATCH(B3054,Data_Orders!$A$2:$A$4727,0)),"")</f>
        <v>Trade Account</v>
      </c>
      <c r="L3054" s="4" t="str">
        <f aca="false">IFERROR(INDEX(Data_Orders!$D$2:$D$4727,MATCH(B3054,Data_Orders!$A$2:$A$4727,0)),"")</f>
        <v>Birmingham South</v>
      </c>
    </row>
    <row r="3055" customFormat="false" ht="15" hidden="false" customHeight="false" outlineLevel="0" collapsed="false">
      <c r="A3055" s="4" t="s">
        <v>8871</v>
      </c>
      <c r="B3055" s="4" t="s">
        <v>2109</v>
      </c>
      <c r="C3055" s="4" t="s">
        <v>1039</v>
      </c>
      <c r="D3055" s="4" t="n">
        <v>10</v>
      </c>
      <c r="E3055" s="4" t="n">
        <v>160.41</v>
      </c>
      <c r="F3055" s="4" t="n">
        <v>1604.1</v>
      </c>
      <c r="G3055" s="4" t="n">
        <f aca="false">INDEX(Data_Products!$D$2:$D$33,MATCH(C3055,Data_Products!$A$2:$A$33,0))</f>
        <v>99.74</v>
      </c>
      <c r="H3055" s="4" t="str">
        <f aca="false">INDEX(Data_Products!$C$2:$C$33,MATCH(C3055,Data_Products!$A$2:$A$33,0))</f>
        <v>Insulation</v>
      </c>
      <c r="I3055" s="10" t="n">
        <f aca="false">D3055*(E3055-G3055)</f>
        <v>606.7</v>
      </c>
      <c r="J3055" s="11" t="n">
        <f aca="false">IFERROR(I3055/F3055,0)</f>
        <v>0.378218315566361</v>
      </c>
      <c r="K3055" s="4" t="str">
        <f aca="false">IFERROR(INDEX(Data_Orders!$F$2:$F$4727,MATCH(B3055,Data_Orders!$A$2:$A$4727,0)),"")</f>
        <v>Trade Account</v>
      </c>
      <c r="L3055" s="4" t="str">
        <f aca="false">IFERROR(INDEX(Data_Orders!$D$2:$D$4727,MATCH(B3055,Data_Orders!$A$2:$A$4727,0)),"")</f>
        <v>Birmingham South</v>
      </c>
    </row>
    <row r="3056" customFormat="false" ht="15" hidden="false" customHeight="false" outlineLevel="0" collapsed="false">
      <c r="A3056" s="4" t="s">
        <v>8872</v>
      </c>
      <c r="B3056" s="4" t="s">
        <v>2109</v>
      </c>
      <c r="C3056" s="4" t="s">
        <v>1066</v>
      </c>
      <c r="D3056" s="4" t="n">
        <v>4</v>
      </c>
      <c r="E3056" s="4" t="n">
        <v>209.69</v>
      </c>
      <c r="F3056" s="4" t="n">
        <v>838.76</v>
      </c>
      <c r="G3056" s="4" t="n">
        <f aca="false">INDEX(Data_Products!$D$2:$D$33,MATCH(C3056,Data_Products!$A$2:$A$33,0))</f>
        <v>144.38</v>
      </c>
      <c r="H3056" s="4" t="str">
        <f aca="false">INDEX(Data_Products!$C$2:$C$33,MATCH(C3056,Data_Products!$A$2:$A$33,0))</f>
        <v>Plumbing &amp; Drainage</v>
      </c>
      <c r="I3056" s="10" t="n">
        <f aca="false">D3056*(E3056-G3056)</f>
        <v>261.24</v>
      </c>
      <c r="J3056" s="11" t="n">
        <f aca="false">IFERROR(I3056/F3056,0)</f>
        <v>0.311459773952024</v>
      </c>
      <c r="K3056" s="4" t="str">
        <f aca="false">IFERROR(INDEX(Data_Orders!$F$2:$F$4727,MATCH(B3056,Data_Orders!$A$2:$A$4727,0)),"")</f>
        <v>Trade Account</v>
      </c>
      <c r="L3056" s="4" t="str">
        <f aca="false">IFERROR(INDEX(Data_Orders!$D$2:$D$4727,MATCH(B3056,Data_Orders!$A$2:$A$4727,0)),"")</f>
        <v>Birmingham South</v>
      </c>
    </row>
    <row r="3057" customFormat="false" ht="15" hidden="false" customHeight="false" outlineLevel="0" collapsed="false">
      <c r="A3057" s="4" t="s">
        <v>8873</v>
      </c>
      <c r="B3057" s="4" t="s">
        <v>2109</v>
      </c>
      <c r="C3057" s="4" t="s">
        <v>1041</v>
      </c>
      <c r="D3057" s="4" t="n">
        <v>1</v>
      </c>
      <c r="E3057" s="4" t="n">
        <v>242.75</v>
      </c>
      <c r="F3057" s="4" t="n">
        <v>242.75</v>
      </c>
      <c r="G3057" s="4" t="n">
        <f aca="false">INDEX(Data_Products!$D$2:$D$33,MATCH(C3057,Data_Products!$A$2:$A$33,0))</f>
        <v>142.94</v>
      </c>
      <c r="H3057" s="4" t="str">
        <f aca="false">INDEX(Data_Products!$C$2:$C$33,MATCH(C3057,Data_Products!$A$2:$A$33,0))</f>
        <v>Tools &amp; Fixings</v>
      </c>
      <c r="I3057" s="10" t="n">
        <f aca="false">D3057*(E3057-G3057)</f>
        <v>99.81</v>
      </c>
      <c r="J3057" s="11" t="n">
        <f aca="false">IFERROR(I3057/F3057,0)</f>
        <v>0.411163748712667</v>
      </c>
      <c r="K3057" s="4" t="str">
        <f aca="false">IFERROR(INDEX(Data_Orders!$F$2:$F$4727,MATCH(B3057,Data_Orders!$A$2:$A$4727,0)),"")</f>
        <v>Trade Account</v>
      </c>
      <c r="L3057" s="4" t="str">
        <f aca="false">IFERROR(INDEX(Data_Orders!$D$2:$D$4727,MATCH(B3057,Data_Orders!$A$2:$A$4727,0)),"")</f>
        <v>Birmingham South</v>
      </c>
    </row>
    <row r="3058" customFormat="false" ht="15" hidden="false" customHeight="false" outlineLevel="0" collapsed="false">
      <c r="A3058" s="4" t="s">
        <v>8874</v>
      </c>
      <c r="B3058" s="4" t="s">
        <v>2109</v>
      </c>
      <c r="C3058" s="4" t="s">
        <v>1050</v>
      </c>
      <c r="D3058" s="4" t="n">
        <v>16</v>
      </c>
      <c r="E3058" s="4" t="n">
        <v>238.63</v>
      </c>
      <c r="F3058" s="4" t="n">
        <v>3818.08</v>
      </c>
      <c r="G3058" s="4" t="n">
        <f aca="false">INDEX(Data_Products!$D$2:$D$33,MATCH(C3058,Data_Products!$A$2:$A$33,0))</f>
        <v>148.91</v>
      </c>
      <c r="H3058" s="4" t="str">
        <f aca="false">INDEX(Data_Products!$C$2:$C$33,MATCH(C3058,Data_Products!$A$2:$A$33,0))</f>
        <v>Tools &amp; Fixings</v>
      </c>
      <c r="I3058" s="10" t="n">
        <f aca="false">D3058*(E3058-G3058)</f>
        <v>1435.52</v>
      </c>
      <c r="J3058" s="11" t="n">
        <f aca="false">IFERROR(I3058/F3058,0)</f>
        <v>0.375979549930855</v>
      </c>
      <c r="K3058" s="4" t="str">
        <f aca="false">IFERROR(INDEX(Data_Orders!$F$2:$F$4727,MATCH(B3058,Data_Orders!$A$2:$A$4727,0)),"")</f>
        <v>Trade Account</v>
      </c>
      <c r="L3058" s="4" t="str">
        <f aca="false">IFERROR(INDEX(Data_Orders!$D$2:$D$4727,MATCH(B3058,Data_Orders!$A$2:$A$4727,0)),"")</f>
        <v>Birmingham South</v>
      </c>
    </row>
    <row r="3059" customFormat="false" ht="15" hidden="false" customHeight="false" outlineLevel="0" collapsed="false">
      <c r="A3059" s="4" t="s">
        <v>8875</v>
      </c>
      <c r="B3059" s="4" t="s">
        <v>2110</v>
      </c>
      <c r="C3059" s="4" t="s">
        <v>1030</v>
      </c>
      <c r="D3059" s="4" t="n">
        <v>10</v>
      </c>
      <c r="E3059" s="4" t="n">
        <v>25.23</v>
      </c>
      <c r="F3059" s="4" t="n">
        <v>252.3</v>
      </c>
      <c r="G3059" s="4" t="n">
        <f aca="false">INDEX(Data_Products!$D$2:$D$33,MATCH(C3059,Data_Products!$A$2:$A$33,0))</f>
        <v>17.67</v>
      </c>
      <c r="H3059" s="4" t="str">
        <f aca="false">INDEX(Data_Products!$C$2:$C$33,MATCH(C3059,Data_Products!$A$2:$A$33,0))</f>
        <v>Cement &amp; Aggregates</v>
      </c>
      <c r="I3059" s="10" t="n">
        <f aca="false">D3059*(E3059-G3059)</f>
        <v>75.6</v>
      </c>
      <c r="J3059" s="11" t="n">
        <f aca="false">IFERROR(I3059/F3059,0)</f>
        <v>0.299643281807372</v>
      </c>
      <c r="K3059" s="4" t="str">
        <f aca="false">IFERROR(INDEX(Data_Orders!$F$2:$F$4727,MATCH(B3059,Data_Orders!$A$2:$A$4727,0)),"")</f>
        <v>Trade Account</v>
      </c>
      <c r="L3059" s="4" t="str">
        <f aca="false">IFERROR(INDEX(Data_Orders!$D$2:$D$4727,MATCH(B3059,Data_Orders!$A$2:$A$4727,0)),"")</f>
        <v>Leicester</v>
      </c>
    </row>
    <row r="3060" customFormat="false" ht="15" hidden="false" customHeight="false" outlineLevel="0" collapsed="false">
      <c r="A3060" s="4" t="s">
        <v>8876</v>
      </c>
      <c r="B3060" s="4" t="s">
        <v>2110</v>
      </c>
      <c r="C3060" s="4" t="s">
        <v>1044</v>
      </c>
      <c r="D3060" s="4" t="n">
        <v>3</v>
      </c>
      <c r="E3060" s="4" t="n">
        <v>190.44</v>
      </c>
      <c r="F3060" s="4" t="n">
        <v>571.32</v>
      </c>
      <c r="G3060" s="4" t="n">
        <f aca="false">INDEX(Data_Products!$D$2:$D$33,MATCH(C3060,Data_Products!$A$2:$A$33,0))</f>
        <v>115.48</v>
      </c>
      <c r="H3060" s="4" t="str">
        <f aca="false">INDEX(Data_Products!$C$2:$C$33,MATCH(C3060,Data_Products!$A$2:$A$33,0))</f>
        <v>Tools &amp; Fixings</v>
      </c>
      <c r="I3060" s="10" t="n">
        <f aca="false">D3060*(E3060-G3060)</f>
        <v>224.88</v>
      </c>
      <c r="J3060" s="11" t="n">
        <f aca="false">IFERROR(I3060/F3060,0)</f>
        <v>0.393614786809494</v>
      </c>
      <c r="K3060" s="4" t="str">
        <f aca="false">IFERROR(INDEX(Data_Orders!$F$2:$F$4727,MATCH(B3060,Data_Orders!$A$2:$A$4727,0)),"")</f>
        <v>Trade Account</v>
      </c>
      <c r="L3060" s="4" t="str">
        <f aca="false">IFERROR(INDEX(Data_Orders!$D$2:$D$4727,MATCH(B3060,Data_Orders!$A$2:$A$4727,0)),"")</f>
        <v>Leicester</v>
      </c>
    </row>
    <row r="3061" customFormat="false" ht="15" hidden="false" customHeight="false" outlineLevel="0" collapsed="false">
      <c r="A3061" s="4" t="s">
        <v>8877</v>
      </c>
      <c r="B3061" s="4" t="s">
        <v>2111</v>
      </c>
      <c r="C3061" s="4" t="s">
        <v>1017</v>
      </c>
      <c r="D3061" s="4" t="n">
        <v>14</v>
      </c>
      <c r="E3061" s="4" t="n">
        <v>49.15</v>
      </c>
      <c r="F3061" s="4" t="n">
        <v>688.1</v>
      </c>
      <c r="G3061" s="4" t="n">
        <f aca="false">INDEX(Data_Products!$D$2:$D$33,MATCH(C3061,Data_Products!$A$2:$A$33,0))</f>
        <v>31.44</v>
      </c>
      <c r="H3061" s="4" t="str">
        <f aca="false">INDEX(Data_Products!$C$2:$C$33,MATCH(C3061,Data_Products!$A$2:$A$33,0))</f>
        <v>Timber</v>
      </c>
      <c r="I3061" s="10" t="n">
        <f aca="false">D3061*(E3061-G3061)</f>
        <v>247.94</v>
      </c>
      <c r="J3061" s="11" t="n">
        <f aca="false">IFERROR(I3061/F3061,0)</f>
        <v>0.360325534079349</v>
      </c>
      <c r="K3061" s="4" t="str">
        <f aca="false">IFERROR(INDEX(Data_Orders!$F$2:$F$4727,MATCH(B3061,Data_Orders!$A$2:$A$4727,0)),"")</f>
        <v>Trade Account</v>
      </c>
      <c r="L3061" s="4" t="str">
        <f aca="false">IFERROR(INDEX(Data_Orders!$D$2:$D$4727,MATCH(B3061,Data_Orders!$A$2:$A$4727,0)),"")</f>
        <v>Rugby</v>
      </c>
    </row>
    <row r="3062" customFormat="false" ht="15" hidden="false" customHeight="false" outlineLevel="0" collapsed="false">
      <c r="A3062" s="4" t="s">
        <v>8878</v>
      </c>
      <c r="B3062" s="4" t="s">
        <v>2111</v>
      </c>
      <c r="C3062" s="4" t="s">
        <v>1013</v>
      </c>
      <c r="D3062" s="4" t="n">
        <v>12</v>
      </c>
      <c r="E3062" s="4" t="n">
        <v>240.92</v>
      </c>
      <c r="F3062" s="4" t="n">
        <v>2891.04</v>
      </c>
      <c r="G3062" s="4" t="n">
        <f aca="false">INDEX(Data_Products!$D$2:$D$33,MATCH(C3062,Data_Products!$A$2:$A$33,0))</f>
        <v>168.32</v>
      </c>
      <c r="H3062" s="4" t="str">
        <f aca="false">INDEX(Data_Products!$C$2:$C$33,MATCH(C3062,Data_Products!$A$2:$A$33,0))</f>
        <v>Timber</v>
      </c>
      <c r="I3062" s="10" t="n">
        <f aca="false">D3062*(E3062-G3062)</f>
        <v>871.2</v>
      </c>
      <c r="J3062" s="11" t="n">
        <f aca="false">IFERROR(I3062/F3062,0)</f>
        <v>0.301344844761747</v>
      </c>
      <c r="K3062" s="4" t="str">
        <f aca="false">IFERROR(INDEX(Data_Orders!$F$2:$F$4727,MATCH(B3062,Data_Orders!$A$2:$A$4727,0)),"")</f>
        <v>Trade Account</v>
      </c>
      <c r="L3062" s="4" t="str">
        <f aca="false">IFERROR(INDEX(Data_Orders!$D$2:$D$4727,MATCH(B3062,Data_Orders!$A$2:$A$4727,0)),"")</f>
        <v>Rugby</v>
      </c>
    </row>
    <row r="3063" customFormat="false" ht="15" hidden="false" customHeight="false" outlineLevel="0" collapsed="false">
      <c r="A3063" s="4" t="s">
        <v>8879</v>
      </c>
      <c r="B3063" s="4" t="s">
        <v>2111</v>
      </c>
      <c r="C3063" s="4" t="s">
        <v>1044</v>
      </c>
      <c r="D3063" s="4" t="n">
        <v>1</v>
      </c>
      <c r="E3063" s="4" t="n">
        <v>190.44</v>
      </c>
      <c r="F3063" s="4" t="n">
        <v>190.44</v>
      </c>
      <c r="G3063" s="4" t="n">
        <f aca="false">INDEX(Data_Products!$D$2:$D$33,MATCH(C3063,Data_Products!$A$2:$A$33,0))</f>
        <v>115.48</v>
      </c>
      <c r="H3063" s="4" t="str">
        <f aca="false">INDEX(Data_Products!$C$2:$C$33,MATCH(C3063,Data_Products!$A$2:$A$33,0))</f>
        <v>Tools &amp; Fixings</v>
      </c>
      <c r="I3063" s="10" t="n">
        <f aca="false">D3063*(E3063-G3063)</f>
        <v>74.96</v>
      </c>
      <c r="J3063" s="11" t="n">
        <f aca="false">IFERROR(I3063/F3063,0)</f>
        <v>0.393614786809494</v>
      </c>
      <c r="K3063" s="4" t="str">
        <f aca="false">IFERROR(INDEX(Data_Orders!$F$2:$F$4727,MATCH(B3063,Data_Orders!$A$2:$A$4727,0)),"")</f>
        <v>Trade Account</v>
      </c>
      <c r="L3063" s="4" t="str">
        <f aca="false">IFERROR(INDEX(Data_Orders!$D$2:$D$4727,MATCH(B3063,Data_Orders!$A$2:$A$4727,0)),"")</f>
        <v>Rugby</v>
      </c>
    </row>
    <row r="3064" customFormat="false" ht="15" hidden="false" customHeight="false" outlineLevel="0" collapsed="false">
      <c r="A3064" s="4" t="s">
        <v>8880</v>
      </c>
      <c r="B3064" s="4" t="s">
        <v>2111</v>
      </c>
      <c r="C3064" s="4" t="s">
        <v>1030</v>
      </c>
      <c r="D3064" s="4" t="n">
        <v>2</v>
      </c>
      <c r="E3064" s="4" t="n">
        <v>25.23</v>
      </c>
      <c r="F3064" s="4" t="n">
        <v>50.46</v>
      </c>
      <c r="G3064" s="4" t="n">
        <f aca="false">INDEX(Data_Products!$D$2:$D$33,MATCH(C3064,Data_Products!$A$2:$A$33,0))</f>
        <v>17.67</v>
      </c>
      <c r="H3064" s="4" t="str">
        <f aca="false">INDEX(Data_Products!$C$2:$C$33,MATCH(C3064,Data_Products!$A$2:$A$33,0))</f>
        <v>Cement &amp; Aggregates</v>
      </c>
      <c r="I3064" s="10" t="n">
        <f aca="false">D3064*(E3064-G3064)</f>
        <v>15.12</v>
      </c>
      <c r="J3064" s="11" t="n">
        <f aca="false">IFERROR(I3064/F3064,0)</f>
        <v>0.299643281807372</v>
      </c>
      <c r="K3064" s="4" t="str">
        <f aca="false">IFERROR(INDEX(Data_Orders!$F$2:$F$4727,MATCH(B3064,Data_Orders!$A$2:$A$4727,0)),"")</f>
        <v>Trade Account</v>
      </c>
      <c r="L3064" s="4" t="str">
        <f aca="false">IFERROR(INDEX(Data_Orders!$D$2:$D$4727,MATCH(B3064,Data_Orders!$A$2:$A$4727,0)),"")</f>
        <v>Rugby</v>
      </c>
    </row>
    <row r="3065" customFormat="false" ht="15" hidden="false" customHeight="false" outlineLevel="0" collapsed="false">
      <c r="A3065" s="4" t="s">
        <v>8881</v>
      </c>
      <c r="B3065" s="4" t="s">
        <v>2111</v>
      </c>
      <c r="C3065" s="4" t="s">
        <v>1010</v>
      </c>
      <c r="D3065" s="4" t="n">
        <v>9</v>
      </c>
      <c r="E3065" s="4" t="n">
        <v>135.95</v>
      </c>
      <c r="F3065" s="4" t="n">
        <v>1223.55</v>
      </c>
      <c r="G3065" s="4" t="n">
        <f aca="false">INDEX(Data_Products!$D$2:$D$33,MATCH(C3065,Data_Products!$A$2:$A$33,0))</f>
        <v>111.1</v>
      </c>
      <c r="H3065" s="4" t="str">
        <f aca="false">INDEX(Data_Products!$C$2:$C$33,MATCH(C3065,Data_Products!$A$2:$A$33,0))</f>
        <v>Timber</v>
      </c>
      <c r="I3065" s="10" t="n">
        <f aca="false">D3065*(E3065-G3065)</f>
        <v>223.65</v>
      </c>
      <c r="J3065" s="11" t="n">
        <f aca="false">IFERROR(I3065/F3065,0)</f>
        <v>0.18278778962854</v>
      </c>
      <c r="K3065" s="4" t="str">
        <f aca="false">IFERROR(INDEX(Data_Orders!$F$2:$F$4727,MATCH(B3065,Data_Orders!$A$2:$A$4727,0)),"")</f>
        <v>Trade Account</v>
      </c>
      <c r="L3065" s="4" t="str">
        <f aca="false">IFERROR(INDEX(Data_Orders!$D$2:$D$4727,MATCH(B3065,Data_Orders!$A$2:$A$4727,0)),"")</f>
        <v>Rugby</v>
      </c>
    </row>
    <row r="3066" customFormat="false" ht="15" hidden="false" customHeight="false" outlineLevel="0" collapsed="false">
      <c r="A3066" s="4" t="s">
        <v>8882</v>
      </c>
      <c r="B3066" s="4" t="s">
        <v>2112</v>
      </c>
      <c r="C3066" s="4" t="s">
        <v>1019</v>
      </c>
      <c r="D3066" s="4" t="n">
        <v>14</v>
      </c>
      <c r="E3066" s="4" t="n">
        <v>79.76</v>
      </c>
      <c r="F3066" s="4" t="n">
        <v>1116.64</v>
      </c>
      <c r="G3066" s="4" t="n">
        <f aca="false">INDEX(Data_Products!$D$2:$D$33,MATCH(C3066,Data_Products!$A$2:$A$33,0))</f>
        <v>59.07</v>
      </c>
      <c r="H3066" s="4" t="str">
        <f aca="false">INDEX(Data_Products!$C$2:$C$33,MATCH(C3066,Data_Products!$A$2:$A$33,0))</f>
        <v>Timber</v>
      </c>
      <c r="I3066" s="10" t="n">
        <f aca="false">D3066*(E3066-G3066)</f>
        <v>289.66</v>
      </c>
      <c r="J3066" s="11" t="n">
        <f aca="false">IFERROR(I3066/F3066,0)</f>
        <v>0.259403209628887</v>
      </c>
      <c r="K3066" s="4" t="str">
        <f aca="false">IFERROR(INDEX(Data_Orders!$F$2:$F$4727,MATCH(B3066,Data_Orders!$A$2:$A$4727,0)),"")</f>
        <v>Retail</v>
      </c>
      <c r="L3066" s="4" t="str">
        <f aca="false">IFERROR(INDEX(Data_Orders!$D$2:$D$4727,MATCH(B3066,Data_Orders!$A$2:$A$4727,0)),"")</f>
        <v>Binley (Coventry)</v>
      </c>
    </row>
    <row r="3067" customFormat="false" ht="15" hidden="false" customHeight="false" outlineLevel="0" collapsed="false">
      <c r="A3067" s="4" t="s">
        <v>8883</v>
      </c>
      <c r="B3067" s="4" t="s">
        <v>2112</v>
      </c>
      <c r="C3067" s="4" t="s">
        <v>1061</v>
      </c>
      <c r="D3067" s="4" t="n">
        <v>19</v>
      </c>
      <c r="E3067" s="4" t="n">
        <v>145.57</v>
      </c>
      <c r="F3067" s="4" t="n">
        <v>2765.83</v>
      </c>
      <c r="G3067" s="4" t="n">
        <f aca="false">INDEX(Data_Products!$D$2:$D$33,MATCH(C3067,Data_Products!$A$2:$A$33,0))</f>
        <v>119.29</v>
      </c>
      <c r="H3067" s="4" t="str">
        <f aca="false">INDEX(Data_Products!$C$2:$C$33,MATCH(C3067,Data_Products!$A$2:$A$33,0))</f>
        <v>Plumbing &amp; Drainage</v>
      </c>
      <c r="I3067" s="10" t="n">
        <f aca="false">D3067*(E3067-G3067)</f>
        <v>499.32</v>
      </c>
      <c r="J3067" s="11" t="n">
        <f aca="false">IFERROR(I3067/F3067,0)</f>
        <v>0.180531702960775</v>
      </c>
      <c r="K3067" s="4" t="str">
        <f aca="false">IFERROR(INDEX(Data_Orders!$F$2:$F$4727,MATCH(B3067,Data_Orders!$A$2:$A$4727,0)),"")</f>
        <v>Retail</v>
      </c>
      <c r="L3067" s="4" t="str">
        <f aca="false">IFERROR(INDEX(Data_Orders!$D$2:$D$4727,MATCH(B3067,Data_Orders!$A$2:$A$4727,0)),"")</f>
        <v>Binley (Coventry)</v>
      </c>
    </row>
    <row r="3068" customFormat="false" ht="15" hidden="false" customHeight="false" outlineLevel="0" collapsed="false">
      <c r="A3068" s="4" t="s">
        <v>8884</v>
      </c>
      <c r="B3068" s="4" t="s">
        <v>2112</v>
      </c>
      <c r="C3068" s="4" t="s">
        <v>1024</v>
      </c>
      <c r="D3068" s="4" t="n">
        <v>3</v>
      </c>
      <c r="E3068" s="4" t="n">
        <v>137.14</v>
      </c>
      <c r="F3068" s="4" t="n">
        <v>411.42</v>
      </c>
      <c r="G3068" s="4" t="n">
        <f aca="false">INDEX(Data_Products!$D$2:$D$33,MATCH(C3068,Data_Products!$A$2:$A$33,0))</f>
        <v>99.99</v>
      </c>
      <c r="H3068" s="4" t="str">
        <f aca="false">INDEX(Data_Products!$C$2:$C$33,MATCH(C3068,Data_Products!$A$2:$A$33,0))</f>
        <v>Cement &amp; Aggregates</v>
      </c>
      <c r="I3068" s="10" t="n">
        <f aca="false">D3068*(E3068-G3068)</f>
        <v>111.45</v>
      </c>
      <c r="J3068" s="11" t="n">
        <f aca="false">IFERROR(I3068/F3068,0)</f>
        <v>0.270891060230421</v>
      </c>
      <c r="K3068" s="4" t="str">
        <f aca="false">IFERROR(INDEX(Data_Orders!$F$2:$F$4727,MATCH(B3068,Data_Orders!$A$2:$A$4727,0)),"")</f>
        <v>Retail</v>
      </c>
      <c r="L3068" s="4" t="str">
        <f aca="false">IFERROR(INDEX(Data_Orders!$D$2:$D$4727,MATCH(B3068,Data_Orders!$A$2:$A$4727,0)),"")</f>
        <v>Binley (Coventry)</v>
      </c>
    </row>
    <row r="3069" customFormat="false" ht="15" hidden="false" customHeight="false" outlineLevel="0" collapsed="false">
      <c r="A3069" s="4" t="s">
        <v>8885</v>
      </c>
      <c r="B3069" s="4" t="s">
        <v>2113</v>
      </c>
      <c r="C3069" s="4" t="s">
        <v>1013</v>
      </c>
      <c r="D3069" s="4" t="n">
        <v>12</v>
      </c>
      <c r="E3069" s="4" t="n">
        <v>240.92</v>
      </c>
      <c r="F3069" s="4" t="n">
        <v>2891.04</v>
      </c>
      <c r="G3069" s="4" t="n">
        <f aca="false">INDEX(Data_Products!$D$2:$D$33,MATCH(C3069,Data_Products!$A$2:$A$33,0))</f>
        <v>168.32</v>
      </c>
      <c r="H3069" s="4" t="str">
        <f aca="false">INDEX(Data_Products!$C$2:$C$33,MATCH(C3069,Data_Products!$A$2:$A$33,0))</f>
        <v>Timber</v>
      </c>
      <c r="I3069" s="10" t="n">
        <f aca="false">D3069*(E3069-G3069)</f>
        <v>871.2</v>
      </c>
      <c r="J3069" s="11" t="n">
        <f aca="false">IFERROR(I3069/F3069,0)</f>
        <v>0.301344844761747</v>
      </c>
      <c r="K3069" s="4" t="str">
        <f aca="false">IFERROR(INDEX(Data_Orders!$F$2:$F$4727,MATCH(B3069,Data_Orders!$A$2:$A$4727,0)),"")</f>
        <v>Retail</v>
      </c>
      <c r="L3069" s="4" t="str">
        <f aca="false">IFERROR(INDEX(Data_Orders!$D$2:$D$4727,MATCH(B3069,Data_Orders!$A$2:$A$4727,0)),"")</f>
        <v>Binley (Coventry)</v>
      </c>
    </row>
    <row r="3070" customFormat="false" ht="15" hidden="false" customHeight="false" outlineLevel="0" collapsed="false">
      <c r="A3070" s="4" t="s">
        <v>8886</v>
      </c>
      <c r="B3070" s="4" t="s">
        <v>2113</v>
      </c>
      <c r="C3070" s="4" t="s">
        <v>1044</v>
      </c>
      <c r="D3070" s="4" t="n">
        <v>8</v>
      </c>
      <c r="E3070" s="4" t="n">
        <v>190.44</v>
      </c>
      <c r="F3070" s="4" t="n">
        <v>1523.52</v>
      </c>
      <c r="G3070" s="4" t="n">
        <f aca="false">INDEX(Data_Products!$D$2:$D$33,MATCH(C3070,Data_Products!$A$2:$A$33,0))</f>
        <v>115.48</v>
      </c>
      <c r="H3070" s="4" t="str">
        <f aca="false">INDEX(Data_Products!$C$2:$C$33,MATCH(C3070,Data_Products!$A$2:$A$33,0))</f>
        <v>Tools &amp; Fixings</v>
      </c>
      <c r="I3070" s="10" t="n">
        <f aca="false">D3070*(E3070-G3070)</f>
        <v>599.68</v>
      </c>
      <c r="J3070" s="11" t="n">
        <f aca="false">IFERROR(I3070/F3070,0)</f>
        <v>0.393614786809494</v>
      </c>
      <c r="K3070" s="4" t="str">
        <f aca="false">IFERROR(INDEX(Data_Orders!$F$2:$F$4727,MATCH(B3070,Data_Orders!$A$2:$A$4727,0)),"")</f>
        <v>Retail</v>
      </c>
      <c r="L3070" s="4" t="str">
        <f aca="false">IFERROR(INDEX(Data_Orders!$D$2:$D$4727,MATCH(B3070,Data_Orders!$A$2:$A$4727,0)),"")</f>
        <v>Binley (Coventry)</v>
      </c>
    </row>
    <row r="3071" customFormat="false" ht="15" hidden="false" customHeight="false" outlineLevel="0" collapsed="false">
      <c r="A3071" s="4" t="s">
        <v>8887</v>
      </c>
      <c r="B3071" s="4" t="s">
        <v>2114</v>
      </c>
      <c r="C3071" s="4" t="s">
        <v>1039</v>
      </c>
      <c r="D3071" s="4" t="n">
        <v>4</v>
      </c>
      <c r="E3071" s="4" t="n">
        <v>160.41</v>
      </c>
      <c r="F3071" s="4" t="n">
        <v>641.64</v>
      </c>
      <c r="G3071" s="4" t="n">
        <f aca="false">INDEX(Data_Products!$D$2:$D$33,MATCH(C3071,Data_Products!$A$2:$A$33,0))</f>
        <v>99.74</v>
      </c>
      <c r="H3071" s="4" t="str">
        <f aca="false">INDEX(Data_Products!$C$2:$C$33,MATCH(C3071,Data_Products!$A$2:$A$33,0))</f>
        <v>Insulation</v>
      </c>
      <c r="I3071" s="10" t="n">
        <f aca="false">D3071*(E3071-G3071)</f>
        <v>242.68</v>
      </c>
      <c r="J3071" s="11" t="n">
        <f aca="false">IFERROR(I3071/F3071,0)</f>
        <v>0.378218315566361</v>
      </c>
      <c r="K3071" s="4" t="str">
        <f aca="false">IFERROR(INDEX(Data_Orders!$F$2:$F$4727,MATCH(B3071,Data_Orders!$A$2:$A$4727,0)),"")</f>
        <v>Retail</v>
      </c>
      <c r="L3071" s="4" t="str">
        <f aca="false">IFERROR(INDEX(Data_Orders!$D$2:$D$4727,MATCH(B3071,Data_Orders!$A$2:$A$4727,0)),"")</f>
        <v>Binley (Coventry)</v>
      </c>
    </row>
    <row r="3072" customFormat="false" ht="15" hidden="false" customHeight="false" outlineLevel="0" collapsed="false">
      <c r="A3072" s="4" t="s">
        <v>8888</v>
      </c>
      <c r="B3072" s="4" t="s">
        <v>2114</v>
      </c>
      <c r="C3072" s="4" t="s">
        <v>1037</v>
      </c>
      <c r="D3072" s="4" t="n">
        <v>9</v>
      </c>
      <c r="E3072" s="4" t="n">
        <v>90.97</v>
      </c>
      <c r="F3072" s="4" t="n">
        <v>818.73</v>
      </c>
      <c r="G3072" s="4" t="n">
        <f aca="false">INDEX(Data_Products!$D$2:$D$33,MATCH(C3072,Data_Products!$A$2:$A$33,0))</f>
        <v>73.81</v>
      </c>
      <c r="H3072" s="4" t="str">
        <f aca="false">INDEX(Data_Products!$C$2:$C$33,MATCH(C3072,Data_Products!$A$2:$A$33,0))</f>
        <v>Insulation</v>
      </c>
      <c r="I3072" s="10" t="n">
        <f aca="false">D3072*(E3072-G3072)</f>
        <v>154.44</v>
      </c>
      <c r="J3072" s="11" t="n">
        <f aca="false">IFERROR(I3072/F3072,0)</f>
        <v>0.18863361547763</v>
      </c>
      <c r="K3072" s="4" t="str">
        <f aca="false">IFERROR(INDEX(Data_Orders!$F$2:$F$4727,MATCH(B3072,Data_Orders!$A$2:$A$4727,0)),"")</f>
        <v>Retail</v>
      </c>
      <c r="L3072" s="4" t="str">
        <f aca="false">IFERROR(INDEX(Data_Orders!$D$2:$D$4727,MATCH(B3072,Data_Orders!$A$2:$A$4727,0)),"")</f>
        <v>Binley (Coventry)</v>
      </c>
    </row>
    <row r="3073" customFormat="false" ht="15" hidden="false" customHeight="false" outlineLevel="0" collapsed="false">
      <c r="A3073" s="4" t="s">
        <v>8889</v>
      </c>
      <c r="B3073" s="4" t="s">
        <v>2114</v>
      </c>
      <c r="C3073" s="4" t="s">
        <v>1077</v>
      </c>
      <c r="D3073" s="4" t="n">
        <v>10</v>
      </c>
      <c r="E3073" s="4" t="n">
        <v>46.61</v>
      </c>
      <c r="F3073" s="4" t="n">
        <v>466.1</v>
      </c>
      <c r="G3073" s="4" t="n">
        <f aca="false">INDEX(Data_Products!$D$2:$D$33,MATCH(C3073,Data_Products!$A$2:$A$33,0))</f>
        <v>36.87</v>
      </c>
      <c r="H3073" s="4" t="str">
        <f aca="false">INDEX(Data_Products!$C$2:$C$33,MATCH(C3073,Data_Products!$A$2:$A$33,0))</f>
        <v>Landscaping</v>
      </c>
      <c r="I3073" s="10" t="n">
        <f aca="false">D3073*(E3073-G3073)</f>
        <v>97.4</v>
      </c>
      <c r="J3073" s="11" t="n">
        <f aca="false">IFERROR(I3073/F3073,0)</f>
        <v>0.208968032611028</v>
      </c>
      <c r="K3073" s="4" t="str">
        <f aca="false">IFERROR(INDEX(Data_Orders!$F$2:$F$4727,MATCH(B3073,Data_Orders!$A$2:$A$4727,0)),"")</f>
        <v>Retail</v>
      </c>
      <c r="L3073" s="4" t="str">
        <f aca="false">IFERROR(INDEX(Data_Orders!$D$2:$D$4727,MATCH(B3073,Data_Orders!$A$2:$A$4727,0)),"")</f>
        <v>Binley (Coventry)</v>
      </c>
    </row>
    <row r="3074" customFormat="false" ht="15" hidden="false" customHeight="false" outlineLevel="0" collapsed="false">
      <c r="A3074" s="4" t="s">
        <v>8890</v>
      </c>
      <c r="B3074" s="4" t="s">
        <v>2114</v>
      </c>
      <c r="C3074" s="4" t="s">
        <v>1073</v>
      </c>
      <c r="D3074" s="4" t="n">
        <v>20</v>
      </c>
      <c r="E3074" s="4" t="n">
        <v>231.05</v>
      </c>
      <c r="F3074" s="4" t="n">
        <v>4621</v>
      </c>
      <c r="G3074" s="4" t="n">
        <f aca="false">INDEX(Data_Products!$D$2:$D$33,MATCH(C3074,Data_Products!$A$2:$A$33,0))</f>
        <v>148.29</v>
      </c>
      <c r="H3074" s="4" t="str">
        <f aca="false">INDEX(Data_Products!$C$2:$C$33,MATCH(C3074,Data_Products!$A$2:$A$33,0))</f>
        <v>Landscaping</v>
      </c>
      <c r="I3074" s="10" t="n">
        <f aca="false">D3074*(E3074-G3074)</f>
        <v>1655.2</v>
      </c>
      <c r="J3074" s="11" t="n">
        <f aca="false">IFERROR(I3074/F3074,0)</f>
        <v>0.358190867777537</v>
      </c>
      <c r="K3074" s="4" t="str">
        <f aca="false">IFERROR(INDEX(Data_Orders!$F$2:$F$4727,MATCH(B3074,Data_Orders!$A$2:$A$4727,0)),"")</f>
        <v>Retail</v>
      </c>
      <c r="L3074" s="4" t="str">
        <f aca="false">IFERROR(INDEX(Data_Orders!$D$2:$D$4727,MATCH(B3074,Data_Orders!$A$2:$A$4727,0)),"")</f>
        <v>Binley (Coventry)</v>
      </c>
    </row>
    <row r="3075" customFormat="false" ht="15" hidden="false" customHeight="false" outlineLevel="0" collapsed="false">
      <c r="A3075" s="4" t="s">
        <v>8891</v>
      </c>
      <c r="B3075" s="4" t="s">
        <v>2115</v>
      </c>
      <c r="C3075" s="4" t="s">
        <v>1050</v>
      </c>
      <c r="D3075" s="4" t="n">
        <v>11</v>
      </c>
      <c r="E3075" s="4" t="n">
        <v>238.63</v>
      </c>
      <c r="F3075" s="4" t="n">
        <v>2624.93</v>
      </c>
      <c r="G3075" s="4" t="n">
        <f aca="false">INDEX(Data_Products!$D$2:$D$33,MATCH(C3075,Data_Products!$A$2:$A$33,0))</f>
        <v>148.91</v>
      </c>
      <c r="H3075" s="4" t="str">
        <f aca="false">INDEX(Data_Products!$C$2:$C$33,MATCH(C3075,Data_Products!$A$2:$A$33,0))</f>
        <v>Tools &amp; Fixings</v>
      </c>
      <c r="I3075" s="10" t="n">
        <f aca="false">D3075*(E3075-G3075)</f>
        <v>986.92</v>
      </c>
      <c r="J3075" s="11" t="n">
        <f aca="false">IFERROR(I3075/F3075,0)</f>
        <v>0.375979549930855</v>
      </c>
      <c r="K3075" s="4" t="str">
        <f aca="false">IFERROR(INDEX(Data_Orders!$F$2:$F$4727,MATCH(B3075,Data_Orders!$A$2:$A$4727,0)),"")</f>
        <v>Retail</v>
      </c>
      <c r="L3075" s="4" t="str">
        <f aca="false">IFERROR(INDEX(Data_Orders!$D$2:$D$4727,MATCH(B3075,Data_Orders!$A$2:$A$4727,0)),"")</f>
        <v>Binley (Coventry)</v>
      </c>
    </row>
    <row r="3076" customFormat="false" ht="15" hidden="false" customHeight="false" outlineLevel="0" collapsed="false">
      <c r="A3076" s="4" t="s">
        <v>8892</v>
      </c>
      <c r="B3076" s="4" t="s">
        <v>2115</v>
      </c>
      <c r="C3076" s="4" t="s">
        <v>1039</v>
      </c>
      <c r="D3076" s="4" t="n">
        <v>19</v>
      </c>
      <c r="E3076" s="4" t="n">
        <v>160.41</v>
      </c>
      <c r="F3076" s="4" t="n">
        <v>3047.79</v>
      </c>
      <c r="G3076" s="4" t="n">
        <f aca="false">INDEX(Data_Products!$D$2:$D$33,MATCH(C3076,Data_Products!$A$2:$A$33,0))</f>
        <v>99.74</v>
      </c>
      <c r="H3076" s="4" t="str">
        <f aca="false">INDEX(Data_Products!$C$2:$C$33,MATCH(C3076,Data_Products!$A$2:$A$33,0))</f>
        <v>Insulation</v>
      </c>
      <c r="I3076" s="10" t="n">
        <f aca="false">D3076*(E3076-G3076)</f>
        <v>1152.73</v>
      </c>
      <c r="J3076" s="11" t="n">
        <f aca="false">IFERROR(I3076/F3076,0)</f>
        <v>0.378218315566361</v>
      </c>
      <c r="K3076" s="4" t="str">
        <f aca="false">IFERROR(INDEX(Data_Orders!$F$2:$F$4727,MATCH(B3076,Data_Orders!$A$2:$A$4727,0)),"")</f>
        <v>Retail</v>
      </c>
      <c r="L3076" s="4" t="str">
        <f aca="false">IFERROR(INDEX(Data_Orders!$D$2:$D$4727,MATCH(B3076,Data_Orders!$A$2:$A$4727,0)),"")</f>
        <v>Binley (Coventry)</v>
      </c>
    </row>
    <row r="3077" customFormat="false" ht="15" hidden="false" customHeight="false" outlineLevel="0" collapsed="false">
      <c r="A3077" s="4" t="s">
        <v>8893</v>
      </c>
      <c r="B3077" s="4" t="s">
        <v>2116</v>
      </c>
      <c r="C3077" s="4" t="s">
        <v>1028</v>
      </c>
      <c r="D3077" s="4" t="n">
        <v>14</v>
      </c>
      <c r="E3077" s="4" t="n">
        <v>118.79</v>
      </c>
      <c r="F3077" s="4" t="n">
        <v>1663.06</v>
      </c>
      <c r="G3077" s="4" t="n">
        <f aca="false">INDEX(Data_Products!$D$2:$D$33,MATCH(C3077,Data_Products!$A$2:$A$33,0))</f>
        <v>81.07</v>
      </c>
      <c r="H3077" s="4" t="str">
        <f aca="false">INDEX(Data_Products!$C$2:$C$33,MATCH(C3077,Data_Products!$A$2:$A$33,0))</f>
        <v>Cement &amp; Aggregates</v>
      </c>
      <c r="I3077" s="10" t="n">
        <f aca="false">D3077*(E3077-G3077)</f>
        <v>528.08</v>
      </c>
      <c r="J3077" s="11" t="n">
        <f aca="false">IFERROR(I3077/F3077,0)</f>
        <v>0.317535146056065</v>
      </c>
      <c r="K3077" s="4" t="str">
        <f aca="false">IFERROR(INDEX(Data_Orders!$F$2:$F$4727,MATCH(B3077,Data_Orders!$A$2:$A$4727,0)),"")</f>
        <v>Retail</v>
      </c>
      <c r="L3077" s="4" t="str">
        <f aca="false">IFERROR(INDEX(Data_Orders!$D$2:$D$4727,MATCH(B3077,Data_Orders!$A$2:$A$4727,0)),"")</f>
        <v>Binley (Coventry)</v>
      </c>
    </row>
    <row r="3078" customFormat="false" ht="15" hidden="false" customHeight="false" outlineLevel="0" collapsed="false">
      <c r="A3078" s="4" t="s">
        <v>8894</v>
      </c>
      <c r="B3078" s="4" t="s">
        <v>2116</v>
      </c>
      <c r="C3078" s="4" t="s">
        <v>1019</v>
      </c>
      <c r="D3078" s="4" t="n">
        <v>18</v>
      </c>
      <c r="E3078" s="4" t="n">
        <v>79.76</v>
      </c>
      <c r="F3078" s="4" t="n">
        <v>1435.68</v>
      </c>
      <c r="G3078" s="4" t="n">
        <f aca="false">INDEX(Data_Products!$D$2:$D$33,MATCH(C3078,Data_Products!$A$2:$A$33,0))</f>
        <v>59.07</v>
      </c>
      <c r="H3078" s="4" t="str">
        <f aca="false">INDEX(Data_Products!$C$2:$C$33,MATCH(C3078,Data_Products!$A$2:$A$33,0))</f>
        <v>Timber</v>
      </c>
      <c r="I3078" s="10" t="n">
        <f aca="false">D3078*(E3078-G3078)</f>
        <v>372.42</v>
      </c>
      <c r="J3078" s="11" t="n">
        <f aca="false">IFERROR(I3078/F3078,0)</f>
        <v>0.259403209628887</v>
      </c>
      <c r="K3078" s="4" t="str">
        <f aca="false">IFERROR(INDEX(Data_Orders!$F$2:$F$4727,MATCH(B3078,Data_Orders!$A$2:$A$4727,0)),"")</f>
        <v>Retail</v>
      </c>
      <c r="L3078" s="4" t="str">
        <f aca="false">IFERROR(INDEX(Data_Orders!$D$2:$D$4727,MATCH(B3078,Data_Orders!$A$2:$A$4727,0)),"")</f>
        <v>Binley (Coventry)</v>
      </c>
    </row>
    <row r="3079" customFormat="false" ht="15" hidden="false" customHeight="false" outlineLevel="0" collapsed="false">
      <c r="A3079" s="4" t="s">
        <v>8895</v>
      </c>
      <c r="B3079" s="4" t="s">
        <v>2117</v>
      </c>
      <c r="C3079" s="4" t="s">
        <v>1030</v>
      </c>
      <c r="D3079" s="4" t="n">
        <v>15</v>
      </c>
      <c r="E3079" s="4" t="n">
        <v>25.23</v>
      </c>
      <c r="F3079" s="4" t="n">
        <v>378.45</v>
      </c>
      <c r="G3079" s="4" t="n">
        <f aca="false">INDEX(Data_Products!$D$2:$D$33,MATCH(C3079,Data_Products!$A$2:$A$33,0))</f>
        <v>17.67</v>
      </c>
      <c r="H3079" s="4" t="str">
        <f aca="false">INDEX(Data_Products!$C$2:$C$33,MATCH(C3079,Data_Products!$A$2:$A$33,0))</f>
        <v>Cement &amp; Aggregates</v>
      </c>
      <c r="I3079" s="10" t="n">
        <f aca="false">D3079*(E3079-G3079)</f>
        <v>113.4</v>
      </c>
      <c r="J3079" s="11" t="n">
        <f aca="false">IFERROR(I3079/F3079,0)</f>
        <v>0.299643281807372</v>
      </c>
      <c r="K3079" s="4" t="str">
        <f aca="false">IFERROR(INDEX(Data_Orders!$F$2:$F$4727,MATCH(B3079,Data_Orders!$A$2:$A$4727,0)),"")</f>
        <v>Retail</v>
      </c>
      <c r="L3079" s="4" t="str">
        <f aca="false">IFERROR(INDEX(Data_Orders!$D$2:$D$4727,MATCH(B3079,Data_Orders!$A$2:$A$4727,0)),"")</f>
        <v>Binley (Coventry)</v>
      </c>
    </row>
    <row r="3080" customFormat="false" ht="15" hidden="false" customHeight="false" outlineLevel="0" collapsed="false">
      <c r="A3080" s="4" t="s">
        <v>8896</v>
      </c>
      <c r="B3080" s="4" t="s">
        <v>2117</v>
      </c>
      <c r="C3080" s="4" t="s">
        <v>1015</v>
      </c>
      <c r="D3080" s="4" t="n">
        <v>18</v>
      </c>
      <c r="E3080" s="4" t="n">
        <v>122.01</v>
      </c>
      <c r="F3080" s="4" t="n">
        <v>2196.18</v>
      </c>
      <c r="G3080" s="4" t="n">
        <f aca="false">INDEX(Data_Products!$D$2:$D$33,MATCH(C3080,Data_Products!$A$2:$A$33,0))</f>
        <v>85.53</v>
      </c>
      <c r="H3080" s="4" t="str">
        <f aca="false">INDEX(Data_Products!$C$2:$C$33,MATCH(C3080,Data_Products!$A$2:$A$33,0))</f>
        <v>Timber</v>
      </c>
      <c r="I3080" s="10" t="n">
        <f aca="false">D3080*(E3080-G3080)</f>
        <v>656.64</v>
      </c>
      <c r="J3080" s="11" t="n">
        <f aca="false">IFERROR(I3080/F3080,0)</f>
        <v>0.298991885910991</v>
      </c>
      <c r="K3080" s="4" t="str">
        <f aca="false">IFERROR(INDEX(Data_Orders!$F$2:$F$4727,MATCH(B3080,Data_Orders!$A$2:$A$4727,0)),"")</f>
        <v>Retail</v>
      </c>
      <c r="L3080" s="4" t="str">
        <f aca="false">IFERROR(INDEX(Data_Orders!$D$2:$D$4727,MATCH(B3080,Data_Orders!$A$2:$A$4727,0)),"")</f>
        <v>Binley (Coventry)</v>
      </c>
    </row>
    <row r="3081" customFormat="false" ht="15" hidden="false" customHeight="false" outlineLevel="0" collapsed="false">
      <c r="A3081" s="4" t="s">
        <v>8897</v>
      </c>
      <c r="B3081" s="4" t="s">
        <v>2117</v>
      </c>
      <c r="C3081" s="4" t="s">
        <v>1050</v>
      </c>
      <c r="D3081" s="4" t="n">
        <v>6</v>
      </c>
      <c r="E3081" s="4" t="n">
        <v>238.63</v>
      </c>
      <c r="F3081" s="4" t="n">
        <v>1431.78</v>
      </c>
      <c r="G3081" s="4" t="n">
        <f aca="false">INDEX(Data_Products!$D$2:$D$33,MATCH(C3081,Data_Products!$A$2:$A$33,0))</f>
        <v>148.91</v>
      </c>
      <c r="H3081" s="4" t="str">
        <f aca="false">INDEX(Data_Products!$C$2:$C$33,MATCH(C3081,Data_Products!$A$2:$A$33,0))</f>
        <v>Tools &amp; Fixings</v>
      </c>
      <c r="I3081" s="10" t="n">
        <f aca="false">D3081*(E3081-G3081)</f>
        <v>538.32</v>
      </c>
      <c r="J3081" s="11" t="n">
        <f aca="false">IFERROR(I3081/F3081,0)</f>
        <v>0.375979549930855</v>
      </c>
      <c r="K3081" s="4" t="str">
        <f aca="false">IFERROR(INDEX(Data_Orders!$F$2:$F$4727,MATCH(B3081,Data_Orders!$A$2:$A$4727,0)),"")</f>
        <v>Retail</v>
      </c>
      <c r="L3081" s="4" t="str">
        <f aca="false">IFERROR(INDEX(Data_Orders!$D$2:$D$4727,MATCH(B3081,Data_Orders!$A$2:$A$4727,0)),"")</f>
        <v>Binley (Coventry)</v>
      </c>
    </row>
    <row r="3082" customFormat="false" ht="15" hidden="false" customHeight="false" outlineLevel="0" collapsed="false">
      <c r="A3082" s="4" t="s">
        <v>8898</v>
      </c>
      <c r="B3082" s="4" t="s">
        <v>2118</v>
      </c>
      <c r="C3082" s="4" t="s">
        <v>1017</v>
      </c>
      <c r="D3082" s="4" t="n">
        <v>11</v>
      </c>
      <c r="E3082" s="4" t="n">
        <v>49.15</v>
      </c>
      <c r="F3082" s="4" t="n">
        <v>540.65</v>
      </c>
      <c r="G3082" s="4" t="n">
        <f aca="false">INDEX(Data_Products!$D$2:$D$33,MATCH(C3082,Data_Products!$A$2:$A$33,0))</f>
        <v>31.44</v>
      </c>
      <c r="H3082" s="4" t="str">
        <f aca="false">INDEX(Data_Products!$C$2:$C$33,MATCH(C3082,Data_Products!$A$2:$A$33,0))</f>
        <v>Timber</v>
      </c>
      <c r="I3082" s="10" t="n">
        <f aca="false">D3082*(E3082-G3082)</f>
        <v>194.81</v>
      </c>
      <c r="J3082" s="11" t="n">
        <f aca="false">IFERROR(I3082/F3082,0)</f>
        <v>0.360325534079349</v>
      </c>
      <c r="K3082" s="4" t="str">
        <f aca="false">IFERROR(INDEX(Data_Orders!$F$2:$F$4727,MATCH(B3082,Data_Orders!$A$2:$A$4727,0)),"")</f>
        <v>Retail</v>
      </c>
      <c r="L3082" s="4" t="str">
        <f aca="false">IFERROR(INDEX(Data_Orders!$D$2:$D$4727,MATCH(B3082,Data_Orders!$A$2:$A$4727,0)),"")</f>
        <v>Binley (Coventry)</v>
      </c>
    </row>
    <row r="3083" customFormat="false" ht="15" hidden="false" customHeight="false" outlineLevel="0" collapsed="false">
      <c r="A3083" s="4" t="s">
        <v>8899</v>
      </c>
      <c r="B3083" s="4" t="s">
        <v>2118</v>
      </c>
      <c r="C3083" s="4" t="s">
        <v>1019</v>
      </c>
      <c r="D3083" s="4" t="n">
        <v>17</v>
      </c>
      <c r="E3083" s="4" t="n">
        <v>79.76</v>
      </c>
      <c r="F3083" s="4" t="n">
        <v>1355.92</v>
      </c>
      <c r="G3083" s="4" t="n">
        <f aca="false">INDEX(Data_Products!$D$2:$D$33,MATCH(C3083,Data_Products!$A$2:$A$33,0))</f>
        <v>59.07</v>
      </c>
      <c r="H3083" s="4" t="str">
        <f aca="false">INDEX(Data_Products!$C$2:$C$33,MATCH(C3083,Data_Products!$A$2:$A$33,0))</f>
        <v>Timber</v>
      </c>
      <c r="I3083" s="10" t="n">
        <f aca="false">D3083*(E3083-G3083)</f>
        <v>351.73</v>
      </c>
      <c r="J3083" s="11" t="n">
        <f aca="false">IFERROR(I3083/F3083,0)</f>
        <v>0.259403209628887</v>
      </c>
      <c r="K3083" s="4" t="str">
        <f aca="false">IFERROR(INDEX(Data_Orders!$F$2:$F$4727,MATCH(B3083,Data_Orders!$A$2:$A$4727,0)),"")</f>
        <v>Retail</v>
      </c>
      <c r="L3083" s="4" t="str">
        <f aca="false">IFERROR(INDEX(Data_Orders!$D$2:$D$4727,MATCH(B3083,Data_Orders!$A$2:$A$4727,0)),"")</f>
        <v>Binley (Coventry)</v>
      </c>
    </row>
    <row r="3084" customFormat="false" ht="15" hidden="false" customHeight="false" outlineLevel="0" collapsed="false">
      <c r="A3084" s="4" t="s">
        <v>8900</v>
      </c>
      <c r="B3084" s="4" t="s">
        <v>2118</v>
      </c>
      <c r="C3084" s="4" t="s">
        <v>1046</v>
      </c>
      <c r="D3084" s="4" t="n">
        <v>12</v>
      </c>
      <c r="E3084" s="4" t="n">
        <v>154.02</v>
      </c>
      <c r="F3084" s="4" t="n">
        <v>1848.24</v>
      </c>
      <c r="G3084" s="4" t="n">
        <f aca="false">INDEX(Data_Products!$D$2:$D$33,MATCH(C3084,Data_Products!$A$2:$A$33,0))</f>
        <v>102.1</v>
      </c>
      <c r="H3084" s="4" t="str">
        <f aca="false">INDEX(Data_Products!$C$2:$C$33,MATCH(C3084,Data_Products!$A$2:$A$33,0))</f>
        <v>Tools &amp; Fixings</v>
      </c>
      <c r="I3084" s="10" t="n">
        <f aca="false">D3084*(E3084-G3084)</f>
        <v>623.04</v>
      </c>
      <c r="J3084" s="11" t="n">
        <f aca="false">IFERROR(I3084/F3084,0)</f>
        <v>0.337099078041813</v>
      </c>
      <c r="K3084" s="4" t="str">
        <f aca="false">IFERROR(INDEX(Data_Orders!$F$2:$F$4727,MATCH(B3084,Data_Orders!$A$2:$A$4727,0)),"")</f>
        <v>Retail</v>
      </c>
      <c r="L3084" s="4" t="str">
        <f aca="false">IFERROR(INDEX(Data_Orders!$D$2:$D$4727,MATCH(B3084,Data_Orders!$A$2:$A$4727,0)),"")</f>
        <v>Binley (Coventry)</v>
      </c>
    </row>
    <row r="3085" customFormat="false" ht="15" hidden="false" customHeight="false" outlineLevel="0" collapsed="false">
      <c r="A3085" s="4" t="s">
        <v>8901</v>
      </c>
      <c r="B3085" s="4" t="s">
        <v>2118</v>
      </c>
      <c r="C3085" s="4" t="s">
        <v>1041</v>
      </c>
      <c r="D3085" s="4" t="n">
        <v>15</v>
      </c>
      <c r="E3085" s="4" t="n">
        <v>242.75</v>
      </c>
      <c r="F3085" s="4" t="n">
        <v>3641.25</v>
      </c>
      <c r="G3085" s="4" t="n">
        <f aca="false">INDEX(Data_Products!$D$2:$D$33,MATCH(C3085,Data_Products!$A$2:$A$33,0))</f>
        <v>142.94</v>
      </c>
      <c r="H3085" s="4" t="str">
        <f aca="false">INDEX(Data_Products!$C$2:$C$33,MATCH(C3085,Data_Products!$A$2:$A$33,0))</f>
        <v>Tools &amp; Fixings</v>
      </c>
      <c r="I3085" s="10" t="n">
        <f aca="false">D3085*(E3085-G3085)</f>
        <v>1497.15</v>
      </c>
      <c r="J3085" s="11" t="n">
        <f aca="false">IFERROR(I3085/F3085,0)</f>
        <v>0.411163748712667</v>
      </c>
      <c r="K3085" s="4" t="str">
        <f aca="false">IFERROR(INDEX(Data_Orders!$F$2:$F$4727,MATCH(B3085,Data_Orders!$A$2:$A$4727,0)),"")</f>
        <v>Retail</v>
      </c>
      <c r="L3085" s="4" t="str">
        <f aca="false">IFERROR(INDEX(Data_Orders!$D$2:$D$4727,MATCH(B3085,Data_Orders!$A$2:$A$4727,0)),"")</f>
        <v>Binley (Coventry)</v>
      </c>
    </row>
    <row r="3086" customFormat="false" ht="15" hidden="false" customHeight="false" outlineLevel="0" collapsed="false">
      <c r="A3086" s="4" t="s">
        <v>8902</v>
      </c>
      <c r="B3086" s="4" t="s">
        <v>2119</v>
      </c>
      <c r="C3086" s="4" t="s">
        <v>1041</v>
      </c>
      <c r="D3086" s="4" t="n">
        <v>18</v>
      </c>
      <c r="E3086" s="4" t="n">
        <v>242.75</v>
      </c>
      <c r="F3086" s="4" t="n">
        <v>4369.5</v>
      </c>
      <c r="G3086" s="4" t="n">
        <f aca="false">INDEX(Data_Products!$D$2:$D$33,MATCH(C3086,Data_Products!$A$2:$A$33,0))</f>
        <v>142.94</v>
      </c>
      <c r="H3086" s="4" t="str">
        <f aca="false">INDEX(Data_Products!$C$2:$C$33,MATCH(C3086,Data_Products!$A$2:$A$33,0))</f>
        <v>Tools &amp; Fixings</v>
      </c>
      <c r="I3086" s="10" t="n">
        <f aca="false">D3086*(E3086-G3086)</f>
        <v>1796.58</v>
      </c>
      <c r="J3086" s="11" t="n">
        <f aca="false">IFERROR(I3086/F3086,0)</f>
        <v>0.411163748712667</v>
      </c>
      <c r="K3086" s="4" t="str">
        <f aca="false">IFERROR(INDEX(Data_Orders!$F$2:$F$4727,MATCH(B3086,Data_Orders!$A$2:$A$4727,0)),"")</f>
        <v>Retail</v>
      </c>
      <c r="L3086" s="4" t="str">
        <f aca="false">IFERROR(INDEX(Data_Orders!$D$2:$D$4727,MATCH(B3086,Data_Orders!$A$2:$A$4727,0)),"")</f>
        <v>Binley (Coventry)</v>
      </c>
    </row>
    <row r="3087" customFormat="false" ht="15" hidden="false" customHeight="false" outlineLevel="0" collapsed="false">
      <c r="A3087" s="4" t="s">
        <v>8903</v>
      </c>
      <c r="B3087" s="4" t="s">
        <v>2119</v>
      </c>
      <c r="C3087" s="4" t="s">
        <v>1039</v>
      </c>
      <c r="D3087" s="4" t="n">
        <v>1</v>
      </c>
      <c r="E3087" s="4" t="n">
        <v>160.41</v>
      </c>
      <c r="F3087" s="4" t="n">
        <v>160.41</v>
      </c>
      <c r="G3087" s="4" t="n">
        <f aca="false">INDEX(Data_Products!$D$2:$D$33,MATCH(C3087,Data_Products!$A$2:$A$33,0))</f>
        <v>99.74</v>
      </c>
      <c r="H3087" s="4" t="str">
        <f aca="false">INDEX(Data_Products!$C$2:$C$33,MATCH(C3087,Data_Products!$A$2:$A$33,0))</f>
        <v>Insulation</v>
      </c>
      <c r="I3087" s="10" t="n">
        <f aca="false">D3087*(E3087-G3087)</f>
        <v>60.67</v>
      </c>
      <c r="J3087" s="11" t="n">
        <f aca="false">IFERROR(I3087/F3087,0)</f>
        <v>0.378218315566361</v>
      </c>
      <c r="K3087" s="4" t="str">
        <f aca="false">IFERROR(INDEX(Data_Orders!$F$2:$F$4727,MATCH(B3087,Data_Orders!$A$2:$A$4727,0)),"")</f>
        <v>Retail</v>
      </c>
      <c r="L3087" s="4" t="str">
        <f aca="false">IFERROR(INDEX(Data_Orders!$D$2:$D$4727,MATCH(B3087,Data_Orders!$A$2:$A$4727,0)),"")</f>
        <v>Binley (Coventry)</v>
      </c>
    </row>
    <row r="3088" customFormat="false" ht="15" hidden="false" customHeight="false" outlineLevel="0" collapsed="false">
      <c r="A3088" s="4" t="s">
        <v>8904</v>
      </c>
      <c r="B3088" s="4" t="s">
        <v>2119</v>
      </c>
      <c r="C3088" s="4" t="s">
        <v>1077</v>
      </c>
      <c r="D3088" s="4" t="n">
        <v>14</v>
      </c>
      <c r="E3088" s="4" t="n">
        <v>46.61</v>
      </c>
      <c r="F3088" s="4" t="n">
        <v>652.54</v>
      </c>
      <c r="G3088" s="4" t="n">
        <f aca="false">INDEX(Data_Products!$D$2:$D$33,MATCH(C3088,Data_Products!$A$2:$A$33,0))</f>
        <v>36.87</v>
      </c>
      <c r="H3088" s="4" t="str">
        <f aca="false">INDEX(Data_Products!$C$2:$C$33,MATCH(C3088,Data_Products!$A$2:$A$33,0))</f>
        <v>Landscaping</v>
      </c>
      <c r="I3088" s="10" t="n">
        <f aca="false">D3088*(E3088-G3088)</f>
        <v>136.36</v>
      </c>
      <c r="J3088" s="11" t="n">
        <f aca="false">IFERROR(I3088/F3088,0)</f>
        <v>0.208968032611028</v>
      </c>
      <c r="K3088" s="4" t="str">
        <f aca="false">IFERROR(INDEX(Data_Orders!$F$2:$F$4727,MATCH(B3088,Data_Orders!$A$2:$A$4727,0)),"")</f>
        <v>Retail</v>
      </c>
      <c r="L3088" s="4" t="str">
        <f aca="false">IFERROR(INDEX(Data_Orders!$D$2:$D$4727,MATCH(B3088,Data_Orders!$A$2:$A$4727,0)),"")</f>
        <v>Binley (Coventry)</v>
      </c>
    </row>
    <row r="3089" customFormat="false" ht="15" hidden="false" customHeight="false" outlineLevel="0" collapsed="false">
      <c r="A3089" s="4" t="s">
        <v>8905</v>
      </c>
      <c r="B3089" s="4" t="s">
        <v>2119</v>
      </c>
      <c r="C3089" s="4" t="s">
        <v>1010</v>
      </c>
      <c r="D3089" s="4" t="n">
        <v>3</v>
      </c>
      <c r="E3089" s="4" t="n">
        <v>135.95</v>
      </c>
      <c r="F3089" s="4" t="n">
        <v>407.85</v>
      </c>
      <c r="G3089" s="4" t="n">
        <f aca="false">INDEX(Data_Products!$D$2:$D$33,MATCH(C3089,Data_Products!$A$2:$A$33,0))</f>
        <v>111.1</v>
      </c>
      <c r="H3089" s="4" t="str">
        <f aca="false">INDEX(Data_Products!$C$2:$C$33,MATCH(C3089,Data_Products!$A$2:$A$33,0))</f>
        <v>Timber</v>
      </c>
      <c r="I3089" s="10" t="n">
        <f aca="false">D3089*(E3089-G3089)</f>
        <v>74.55</v>
      </c>
      <c r="J3089" s="11" t="n">
        <f aca="false">IFERROR(I3089/F3089,0)</f>
        <v>0.18278778962854</v>
      </c>
      <c r="K3089" s="4" t="str">
        <f aca="false">IFERROR(INDEX(Data_Orders!$F$2:$F$4727,MATCH(B3089,Data_Orders!$A$2:$A$4727,0)),"")</f>
        <v>Retail</v>
      </c>
      <c r="L3089" s="4" t="str">
        <f aca="false">IFERROR(INDEX(Data_Orders!$D$2:$D$4727,MATCH(B3089,Data_Orders!$A$2:$A$4727,0)),"")</f>
        <v>Binley (Coventry)</v>
      </c>
    </row>
    <row r="3090" customFormat="false" ht="15" hidden="false" customHeight="false" outlineLevel="0" collapsed="false">
      <c r="A3090" s="4" t="s">
        <v>8906</v>
      </c>
      <c r="B3090" s="4" t="s">
        <v>2120</v>
      </c>
      <c r="C3090" s="4" t="s">
        <v>1052</v>
      </c>
      <c r="D3090" s="4" t="n">
        <v>10</v>
      </c>
      <c r="E3090" s="4" t="n">
        <v>205.71</v>
      </c>
      <c r="F3090" s="4" t="n">
        <v>2057.1</v>
      </c>
      <c r="G3090" s="4" t="n">
        <f aca="false">INDEX(Data_Products!$D$2:$D$33,MATCH(C3090,Data_Products!$A$2:$A$33,0))</f>
        <v>152.29</v>
      </c>
      <c r="H3090" s="4" t="str">
        <f aca="false">INDEX(Data_Products!$C$2:$C$33,MATCH(C3090,Data_Products!$A$2:$A$33,0))</f>
        <v>Roofing</v>
      </c>
      <c r="I3090" s="10" t="n">
        <f aca="false">D3090*(E3090-G3090)</f>
        <v>534.2</v>
      </c>
      <c r="J3090" s="11" t="n">
        <f aca="false">IFERROR(I3090/F3090,0)</f>
        <v>0.259685965679841</v>
      </c>
      <c r="K3090" s="4" t="str">
        <f aca="false">IFERROR(INDEX(Data_Orders!$F$2:$F$4727,MATCH(B3090,Data_Orders!$A$2:$A$4727,0)),"")</f>
        <v>Retail</v>
      </c>
      <c r="L3090" s="4" t="str">
        <f aca="false">IFERROR(INDEX(Data_Orders!$D$2:$D$4727,MATCH(B3090,Data_Orders!$A$2:$A$4727,0)),"")</f>
        <v>Binley (Coventry)</v>
      </c>
    </row>
    <row r="3091" customFormat="false" ht="15" hidden="false" customHeight="false" outlineLevel="0" collapsed="false">
      <c r="A3091" s="4" t="s">
        <v>8907</v>
      </c>
      <c r="B3091" s="4" t="s">
        <v>2120</v>
      </c>
      <c r="C3091" s="4" t="s">
        <v>1075</v>
      </c>
      <c r="D3091" s="4" t="n">
        <v>8</v>
      </c>
      <c r="E3091" s="4" t="n">
        <v>98.61</v>
      </c>
      <c r="F3091" s="4" t="n">
        <v>788.88</v>
      </c>
      <c r="G3091" s="4" t="n">
        <f aca="false">INDEX(Data_Products!$D$2:$D$33,MATCH(C3091,Data_Products!$A$2:$A$33,0))</f>
        <v>74.84</v>
      </c>
      <c r="H3091" s="4" t="str">
        <f aca="false">INDEX(Data_Products!$C$2:$C$33,MATCH(C3091,Data_Products!$A$2:$A$33,0))</f>
        <v>Landscaping</v>
      </c>
      <c r="I3091" s="10" t="n">
        <f aca="false">D3091*(E3091-G3091)</f>
        <v>190.16</v>
      </c>
      <c r="J3091" s="11" t="n">
        <f aca="false">IFERROR(I3091/F3091,0)</f>
        <v>0.24105060338708</v>
      </c>
      <c r="K3091" s="4" t="str">
        <f aca="false">IFERROR(INDEX(Data_Orders!$F$2:$F$4727,MATCH(B3091,Data_Orders!$A$2:$A$4727,0)),"")</f>
        <v>Retail</v>
      </c>
      <c r="L3091" s="4" t="str">
        <f aca="false">IFERROR(INDEX(Data_Orders!$D$2:$D$4727,MATCH(B3091,Data_Orders!$A$2:$A$4727,0)),"")</f>
        <v>Binley (Coventry)</v>
      </c>
    </row>
    <row r="3092" customFormat="false" ht="15" hidden="false" customHeight="false" outlineLevel="0" collapsed="false">
      <c r="A3092" s="4" t="s">
        <v>8908</v>
      </c>
      <c r="B3092" s="4" t="s">
        <v>2121</v>
      </c>
      <c r="C3092" s="4" t="s">
        <v>1035</v>
      </c>
      <c r="D3092" s="4" t="n">
        <v>19</v>
      </c>
      <c r="E3092" s="4" t="n">
        <v>165.07</v>
      </c>
      <c r="F3092" s="4" t="n">
        <v>3136.33</v>
      </c>
      <c r="G3092" s="4" t="n">
        <f aca="false">INDEX(Data_Products!$D$2:$D$33,MATCH(C3092,Data_Products!$A$2:$A$33,0))</f>
        <v>134.65</v>
      </c>
      <c r="H3092" s="4" t="str">
        <f aca="false">INDEX(Data_Products!$C$2:$C$33,MATCH(C3092,Data_Products!$A$2:$A$33,0))</f>
        <v>Insulation</v>
      </c>
      <c r="I3092" s="10" t="n">
        <f aca="false">D3092*(E3092-G3092)</f>
        <v>577.98</v>
      </c>
      <c r="J3092" s="11" t="n">
        <f aca="false">IFERROR(I3092/F3092,0)</f>
        <v>0.184285454655601</v>
      </c>
      <c r="K3092" s="4" t="str">
        <f aca="false">IFERROR(INDEX(Data_Orders!$F$2:$F$4727,MATCH(B3092,Data_Orders!$A$2:$A$4727,0)),"")</f>
        <v>Retail</v>
      </c>
      <c r="L3092" s="4" t="str">
        <f aca="false">IFERROR(INDEX(Data_Orders!$D$2:$D$4727,MATCH(B3092,Data_Orders!$A$2:$A$4727,0)),"")</f>
        <v>Binley (Coventry)</v>
      </c>
    </row>
    <row r="3093" customFormat="false" ht="15" hidden="false" customHeight="false" outlineLevel="0" collapsed="false">
      <c r="A3093" s="4" t="s">
        <v>8909</v>
      </c>
      <c r="B3093" s="4" t="s">
        <v>2121</v>
      </c>
      <c r="C3093" s="4" t="s">
        <v>1019</v>
      </c>
      <c r="D3093" s="4" t="n">
        <v>10</v>
      </c>
      <c r="E3093" s="4" t="n">
        <v>79.76</v>
      </c>
      <c r="F3093" s="4" t="n">
        <v>797.6</v>
      </c>
      <c r="G3093" s="4" t="n">
        <f aca="false">INDEX(Data_Products!$D$2:$D$33,MATCH(C3093,Data_Products!$A$2:$A$33,0))</f>
        <v>59.07</v>
      </c>
      <c r="H3093" s="4" t="str">
        <f aca="false">INDEX(Data_Products!$C$2:$C$33,MATCH(C3093,Data_Products!$A$2:$A$33,0))</f>
        <v>Timber</v>
      </c>
      <c r="I3093" s="10" t="n">
        <f aca="false">D3093*(E3093-G3093)</f>
        <v>206.9</v>
      </c>
      <c r="J3093" s="11" t="n">
        <f aca="false">IFERROR(I3093/F3093,0)</f>
        <v>0.259403209628887</v>
      </c>
      <c r="K3093" s="4" t="str">
        <f aca="false">IFERROR(INDEX(Data_Orders!$F$2:$F$4727,MATCH(B3093,Data_Orders!$A$2:$A$4727,0)),"")</f>
        <v>Retail</v>
      </c>
      <c r="L3093" s="4" t="str">
        <f aca="false">IFERROR(INDEX(Data_Orders!$D$2:$D$4727,MATCH(B3093,Data_Orders!$A$2:$A$4727,0)),"")</f>
        <v>Binley (Coventry)</v>
      </c>
    </row>
    <row r="3094" customFormat="false" ht="15" hidden="false" customHeight="false" outlineLevel="0" collapsed="false">
      <c r="A3094" s="4" t="s">
        <v>8910</v>
      </c>
      <c r="B3094" s="4" t="s">
        <v>2121</v>
      </c>
      <c r="C3094" s="4" t="s">
        <v>1052</v>
      </c>
      <c r="D3094" s="4" t="n">
        <v>2</v>
      </c>
      <c r="E3094" s="4" t="n">
        <v>205.71</v>
      </c>
      <c r="F3094" s="4" t="n">
        <v>411.42</v>
      </c>
      <c r="G3094" s="4" t="n">
        <f aca="false">INDEX(Data_Products!$D$2:$D$33,MATCH(C3094,Data_Products!$A$2:$A$33,0))</f>
        <v>152.29</v>
      </c>
      <c r="H3094" s="4" t="str">
        <f aca="false">INDEX(Data_Products!$C$2:$C$33,MATCH(C3094,Data_Products!$A$2:$A$33,0))</f>
        <v>Roofing</v>
      </c>
      <c r="I3094" s="10" t="n">
        <f aca="false">D3094*(E3094-G3094)</f>
        <v>106.84</v>
      </c>
      <c r="J3094" s="11" t="n">
        <f aca="false">IFERROR(I3094/F3094,0)</f>
        <v>0.259685965679841</v>
      </c>
      <c r="K3094" s="4" t="str">
        <f aca="false">IFERROR(INDEX(Data_Orders!$F$2:$F$4727,MATCH(B3094,Data_Orders!$A$2:$A$4727,0)),"")</f>
        <v>Retail</v>
      </c>
      <c r="L3094" s="4" t="str">
        <f aca="false">IFERROR(INDEX(Data_Orders!$D$2:$D$4727,MATCH(B3094,Data_Orders!$A$2:$A$4727,0)),"")</f>
        <v>Binley (Coventry)</v>
      </c>
    </row>
    <row r="3095" customFormat="false" ht="15" hidden="false" customHeight="false" outlineLevel="0" collapsed="false">
      <c r="A3095" s="4" t="s">
        <v>8911</v>
      </c>
      <c r="B3095" s="4" t="s">
        <v>2121</v>
      </c>
      <c r="C3095" s="4" t="s">
        <v>1048</v>
      </c>
      <c r="D3095" s="4" t="n">
        <v>13</v>
      </c>
      <c r="E3095" s="4" t="n">
        <v>112.72</v>
      </c>
      <c r="F3095" s="4" t="n">
        <v>1465.36</v>
      </c>
      <c r="G3095" s="4" t="n">
        <f aca="false">INDEX(Data_Products!$D$2:$D$33,MATCH(C3095,Data_Products!$A$2:$A$33,0))</f>
        <v>83.21</v>
      </c>
      <c r="H3095" s="4" t="str">
        <f aca="false">INDEX(Data_Products!$C$2:$C$33,MATCH(C3095,Data_Products!$A$2:$A$33,0))</f>
        <v>Tools &amp; Fixings</v>
      </c>
      <c r="I3095" s="10" t="n">
        <f aca="false">D3095*(E3095-G3095)</f>
        <v>383.63</v>
      </c>
      <c r="J3095" s="11" t="n">
        <f aca="false">IFERROR(I3095/F3095,0)</f>
        <v>0.261799148332151</v>
      </c>
      <c r="K3095" s="4" t="str">
        <f aca="false">IFERROR(INDEX(Data_Orders!$F$2:$F$4727,MATCH(B3095,Data_Orders!$A$2:$A$4727,0)),"")</f>
        <v>Retail</v>
      </c>
      <c r="L3095" s="4" t="str">
        <f aca="false">IFERROR(INDEX(Data_Orders!$D$2:$D$4727,MATCH(B3095,Data_Orders!$A$2:$A$4727,0)),"")</f>
        <v>Binley (Coventry)</v>
      </c>
    </row>
    <row r="3096" customFormat="false" ht="15" hidden="false" customHeight="false" outlineLevel="0" collapsed="false">
      <c r="A3096" s="4" t="s">
        <v>8912</v>
      </c>
      <c r="B3096" s="4" t="s">
        <v>2121</v>
      </c>
      <c r="C3096" s="4" t="s">
        <v>1073</v>
      </c>
      <c r="D3096" s="4" t="n">
        <v>5</v>
      </c>
      <c r="E3096" s="4" t="n">
        <v>231.05</v>
      </c>
      <c r="F3096" s="4" t="n">
        <v>1155.25</v>
      </c>
      <c r="G3096" s="4" t="n">
        <f aca="false">INDEX(Data_Products!$D$2:$D$33,MATCH(C3096,Data_Products!$A$2:$A$33,0))</f>
        <v>148.29</v>
      </c>
      <c r="H3096" s="4" t="str">
        <f aca="false">INDEX(Data_Products!$C$2:$C$33,MATCH(C3096,Data_Products!$A$2:$A$33,0))</f>
        <v>Landscaping</v>
      </c>
      <c r="I3096" s="10" t="n">
        <f aca="false">D3096*(E3096-G3096)</f>
        <v>413.8</v>
      </c>
      <c r="J3096" s="11" t="n">
        <f aca="false">IFERROR(I3096/F3096,0)</f>
        <v>0.358190867777537</v>
      </c>
      <c r="K3096" s="4" t="str">
        <f aca="false">IFERROR(INDEX(Data_Orders!$F$2:$F$4727,MATCH(B3096,Data_Orders!$A$2:$A$4727,0)),"")</f>
        <v>Retail</v>
      </c>
      <c r="L3096" s="4" t="str">
        <f aca="false">IFERROR(INDEX(Data_Orders!$D$2:$D$4727,MATCH(B3096,Data_Orders!$A$2:$A$4727,0)),"")</f>
        <v>Binley (Coventry)</v>
      </c>
    </row>
    <row r="3097" customFormat="false" ht="15" hidden="false" customHeight="false" outlineLevel="0" collapsed="false">
      <c r="A3097" s="4" t="s">
        <v>8913</v>
      </c>
      <c r="B3097" s="4" t="s">
        <v>2122</v>
      </c>
      <c r="C3097" s="4" t="s">
        <v>1041</v>
      </c>
      <c r="D3097" s="4" t="n">
        <v>17</v>
      </c>
      <c r="E3097" s="4" t="n">
        <v>242.75</v>
      </c>
      <c r="F3097" s="4" t="n">
        <v>4126.75</v>
      </c>
      <c r="G3097" s="4" t="n">
        <f aca="false">INDEX(Data_Products!$D$2:$D$33,MATCH(C3097,Data_Products!$A$2:$A$33,0))</f>
        <v>142.94</v>
      </c>
      <c r="H3097" s="4" t="str">
        <f aca="false">INDEX(Data_Products!$C$2:$C$33,MATCH(C3097,Data_Products!$A$2:$A$33,0))</f>
        <v>Tools &amp; Fixings</v>
      </c>
      <c r="I3097" s="10" t="n">
        <f aca="false">D3097*(E3097-G3097)</f>
        <v>1696.77</v>
      </c>
      <c r="J3097" s="11" t="n">
        <f aca="false">IFERROR(I3097/F3097,0)</f>
        <v>0.411163748712667</v>
      </c>
      <c r="K3097" s="4" t="str">
        <f aca="false">IFERROR(INDEX(Data_Orders!$F$2:$F$4727,MATCH(B3097,Data_Orders!$A$2:$A$4727,0)),"")</f>
        <v>Retail</v>
      </c>
      <c r="L3097" s="4" t="str">
        <f aca="false">IFERROR(INDEX(Data_Orders!$D$2:$D$4727,MATCH(B3097,Data_Orders!$A$2:$A$4727,0)),"")</f>
        <v>Binley (Coventry)</v>
      </c>
    </row>
    <row r="3098" customFormat="false" ht="15" hidden="false" customHeight="false" outlineLevel="0" collapsed="false">
      <c r="A3098" s="4" t="s">
        <v>8914</v>
      </c>
      <c r="B3098" s="4" t="s">
        <v>2123</v>
      </c>
      <c r="C3098" s="4" t="s">
        <v>1015</v>
      </c>
      <c r="D3098" s="4" t="n">
        <v>2</v>
      </c>
      <c r="E3098" s="4" t="n">
        <v>122.01</v>
      </c>
      <c r="F3098" s="4" t="n">
        <v>244.02</v>
      </c>
      <c r="G3098" s="4" t="n">
        <f aca="false">INDEX(Data_Products!$D$2:$D$33,MATCH(C3098,Data_Products!$A$2:$A$33,0))</f>
        <v>85.53</v>
      </c>
      <c r="H3098" s="4" t="str">
        <f aca="false">INDEX(Data_Products!$C$2:$C$33,MATCH(C3098,Data_Products!$A$2:$A$33,0))</f>
        <v>Timber</v>
      </c>
      <c r="I3098" s="10" t="n">
        <f aca="false">D3098*(E3098-G3098)</f>
        <v>72.96</v>
      </c>
      <c r="J3098" s="11" t="n">
        <f aca="false">IFERROR(I3098/F3098,0)</f>
        <v>0.298991885910991</v>
      </c>
      <c r="K3098" s="4" t="str">
        <f aca="false">IFERROR(INDEX(Data_Orders!$F$2:$F$4727,MATCH(B3098,Data_Orders!$A$2:$A$4727,0)),"")</f>
        <v>Retail</v>
      </c>
      <c r="L3098" s="4" t="str">
        <f aca="false">IFERROR(INDEX(Data_Orders!$D$2:$D$4727,MATCH(B3098,Data_Orders!$A$2:$A$4727,0)),"")</f>
        <v>Binley (Coventry)</v>
      </c>
    </row>
    <row r="3099" customFormat="false" ht="15" hidden="false" customHeight="false" outlineLevel="0" collapsed="false">
      <c r="A3099" s="4" t="s">
        <v>8915</v>
      </c>
      <c r="B3099" s="4" t="s">
        <v>2124</v>
      </c>
      <c r="C3099" s="4" t="s">
        <v>1032</v>
      </c>
      <c r="D3099" s="4" t="n">
        <v>20</v>
      </c>
      <c r="E3099" s="4" t="n">
        <v>99.65</v>
      </c>
      <c r="F3099" s="4" t="n">
        <v>1993</v>
      </c>
      <c r="G3099" s="4" t="n">
        <f aca="false">INDEX(Data_Products!$D$2:$D$33,MATCH(C3099,Data_Products!$A$2:$A$33,0))</f>
        <v>58.26</v>
      </c>
      <c r="H3099" s="4" t="str">
        <f aca="false">INDEX(Data_Products!$C$2:$C$33,MATCH(C3099,Data_Products!$A$2:$A$33,0))</f>
        <v>Insulation</v>
      </c>
      <c r="I3099" s="10" t="n">
        <f aca="false">D3099*(E3099-G3099)</f>
        <v>827.8</v>
      </c>
      <c r="J3099" s="11" t="n">
        <f aca="false">IFERROR(I3099/F3099,0)</f>
        <v>0.415353738083292</v>
      </c>
      <c r="K3099" s="4" t="str">
        <f aca="false">IFERROR(INDEX(Data_Orders!$F$2:$F$4727,MATCH(B3099,Data_Orders!$A$2:$A$4727,0)),"")</f>
        <v>Retail</v>
      </c>
      <c r="L3099" s="4" t="str">
        <f aca="false">IFERROR(INDEX(Data_Orders!$D$2:$D$4727,MATCH(B3099,Data_Orders!$A$2:$A$4727,0)),"")</f>
        <v>Binley (Coventry)</v>
      </c>
    </row>
    <row r="3100" customFormat="false" ht="15" hidden="false" customHeight="false" outlineLevel="0" collapsed="false">
      <c r="A3100" s="4" t="s">
        <v>8916</v>
      </c>
      <c r="B3100" s="4" t="s">
        <v>2125</v>
      </c>
      <c r="C3100" s="4" t="s">
        <v>1050</v>
      </c>
      <c r="D3100" s="4" t="n">
        <v>11</v>
      </c>
      <c r="E3100" s="4" t="n">
        <v>238.63</v>
      </c>
      <c r="F3100" s="4" t="n">
        <v>2624.93</v>
      </c>
      <c r="G3100" s="4" t="n">
        <f aca="false">INDEX(Data_Products!$D$2:$D$33,MATCH(C3100,Data_Products!$A$2:$A$33,0))</f>
        <v>148.91</v>
      </c>
      <c r="H3100" s="4" t="str">
        <f aca="false">INDEX(Data_Products!$C$2:$C$33,MATCH(C3100,Data_Products!$A$2:$A$33,0))</f>
        <v>Tools &amp; Fixings</v>
      </c>
      <c r="I3100" s="10" t="n">
        <f aca="false">D3100*(E3100-G3100)</f>
        <v>986.92</v>
      </c>
      <c r="J3100" s="11" t="n">
        <f aca="false">IFERROR(I3100/F3100,0)</f>
        <v>0.375979549930855</v>
      </c>
      <c r="K3100" s="4" t="str">
        <f aca="false">IFERROR(INDEX(Data_Orders!$F$2:$F$4727,MATCH(B3100,Data_Orders!$A$2:$A$4727,0)),"")</f>
        <v>Retail</v>
      </c>
      <c r="L3100" s="4" t="str">
        <f aca="false">IFERROR(INDEX(Data_Orders!$D$2:$D$4727,MATCH(B3100,Data_Orders!$A$2:$A$4727,0)),"")</f>
        <v>Binley (Coventry)</v>
      </c>
    </row>
    <row r="3101" customFormat="false" ht="15" hidden="false" customHeight="false" outlineLevel="0" collapsed="false">
      <c r="A3101" s="4" t="s">
        <v>8917</v>
      </c>
      <c r="B3101" s="4" t="s">
        <v>2125</v>
      </c>
      <c r="C3101" s="4" t="s">
        <v>1044</v>
      </c>
      <c r="D3101" s="4" t="n">
        <v>2</v>
      </c>
      <c r="E3101" s="4" t="n">
        <v>190.44</v>
      </c>
      <c r="F3101" s="4" t="n">
        <v>380.88</v>
      </c>
      <c r="G3101" s="4" t="n">
        <f aca="false">INDEX(Data_Products!$D$2:$D$33,MATCH(C3101,Data_Products!$A$2:$A$33,0))</f>
        <v>115.48</v>
      </c>
      <c r="H3101" s="4" t="str">
        <f aca="false">INDEX(Data_Products!$C$2:$C$33,MATCH(C3101,Data_Products!$A$2:$A$33,0))</f>
        <v>Tools &amp; Fixings</v>
      </c>
      <c r="I3101" s="10" t="n">
        <f aca="false">D3101*(E3101-G3101)</f>
        <v>149.92</v>
      </c>
      <c r="J3101" s="11" t="n">
        <f aca="false">IFERROR(I3101/F3101,0)</f>
        <v>0.393614786809494</v>
      </c>
      <c r="K3101" s="4" t="str">
        <f aca="false">IFERROR(INDEX(Data_Orders!$F$2:$F$4727,MATCH(B3101,Data_Orders!$A$2:$A$4727,0)),"")</f>
        <v>Retail</v>
      </c>
      <c r="L3101" s="4" t="str">
        <f aca="false">IFERROR(INDEX(Data_Orders!$D$2:$D$4727,MATCH(B3101,Data_Orders!$A$2:$A$4727,0)),"")</f>
        <v>Binley (Coventry)</v>
      </c>
    </row>
    <row r="3102" customFormat="false" ht="15" hidden="false" customHeight="false" outlineLevel="0" collapsed="false">
      <c r="A3102" s="4" t="s">
        <v>8918</v>
      </c>
      <c r="B3102" s="4" t="s">
        <v>2125</v>
      </c>
      <c r="C3102" s="4" t="s">
        <v>1059</v>
      </c>
      <c r="D3102" s="4" t="n">
        <v>4</v>
      </c>
      <c r="E3102" s="4" t="n">
        <v>103.63</v>
      </c>
      <c r="F3102" s="4" t="n">
        <v>414.52</v>
      </c>
      <c r="G3102" s="4" t="n">
        <f aca="false">INDEX(Data_Products!$D$2:$D$33,MATCH(C3102,Data_Products!$A$2:$A$33,0))</f>
        <v>82.55</v>
      </c>
      <c r="H3102" s="4" t="str">
        <f aca="false">INDEX(Data_Products!$C$2:$C$33,MATCH(C3102,Data_Products!$A$2:$A$33,0))</f>
        <v>Roofing</v>
      </c>
      <c r="I3102" s="10" t="n">
        <f aca="false">D3102*(E3102-G3102)</f>
        <v>84.32</v>
      </c>
      <c r="J3102" s="11" t="n">
        <f aca="false">IFERROR(I3102/F3102,0)</f>
        <v>0.203415999228023</v>
      </c>
      <c r="K3102" s="4" t="str">
        <f aca="false">IFERROR(INDEX(Data_Orders!$F$2:$F$4727,MATCH(B3102,Data_Orders!$A$2:$A$4727,0)),"")</f>
        <v>Retail</v>
      </c>
      <c r="L3102" s="4" t="str">
        <f aca="false">IFERROR(INDEX(Data_Orders!$D$2:$D$4727,MATCH(B3102,Data_Orders!$A$2:$A$4727,0)),"")</f>
        <v>Binley (Coventry)</v>
      </c>
    </row>
    <row r="3103" customFormat="false" ht="15" hidden="false" customHeight="false" outlineLevel="0" collapsed="false">
      <c r="A3103" s="4" t="s">
        <v>8919</v>
      </c>
      <c r="B3103" s="4" t="s">
        <v>2126</v>
      </c>
      <c r="C3103" s="4" t="s">
        <v>1057</v>
      </c>
      <c r="D3103" s="4" t="n">
        <v>7</v>
      </c>
      <c r="E3103" s="4" t="n">
        <v>176.81</v>
      </c>
      <c r="F3103" s="4" t="n">
        <v>1237.67</v>
      </c>
      <c r="G3103" s="4" t="n">
        <f aca="false">INDEX(Data_Products!$D$2:$D$33,MATCH(C3103,Data_Products!$A$2:$A$33,0))</f>
        <v>129.57</v>
      </c>
      <c r="H3103" s="4" t="str">
        <f aca="false">INDEX(Data_Products!$C$2:$C$33,MATCH(C3103,Data_Products!$A$2:$A$33,0))</f>
        <v>Roofing</v>
      </c>
      <c r="I3103" s="10" t="n">
        <f aca="false">D3103*(E3103-G3103)</f>
        <v>330.68</v>
      </c>
      <c r="J3103" s="11" t="n">
        <f aca="false">IFERROR(I3103/F3103,0)</f>
        <v>0.267179458175443</v>
      </c>
      <c r="K3103" s="4" t="str">
        <f aca="false">IFERROR(INDEX(Data_Orders!$F$2:$F$4727,MATCH(B3103,Data_Orders!$A$2:$A$4727,0)),"")</f>
        <v>Retail</v>
      </c>
      <c r="L3103" s="4" t="str">
        <f aca="false">IFERROR(INDEX(Data_Orders!$D$2:$D$4727,MATCH(B3103,Data_Orders!$A$2:$A$4727,0)),"")</f>
        <v>Binley (Coventry)</v>
      </c>
    </row>
    <row r="3104" customFormat="false" ht="15" hidden="false" customHeight="false" outlineLevel="0" collapsed="false">
      <c r="A3104" s="4" t="s">
        <v>8920</v>
      </c>
      <c r="B3104" s="4" t="s">
        <v>2126</v>
      </c>
      <c r="C3104" s="4" t="s">
        <v>1046</v>
      </c>
      <c r="D3104" s="4" t="n">
        <v>17</v>
      </c>
      <c r="E3104" s="4" t="n">
        <v>154.02</v>
      </c>
      <c r="F3104" s="4" t="n">
        <v>2618.34</v>
      </c>
      <c r="G3104" s="4" t="n">
        <f aca="false">INDEX(Data_Products!$D$2:$D$33,MATCH(C3104,Data_Products!$A$2:$A$33,0))</f>
        <v>102.1</v>
      </c>
      <c r="H3104" s="4" t="str">
        <f aca="false">INDEX(Data_Products!$C$2:$C$33,MATCH(C3104,Data_Products!$A$2:$A$33,0))</f>
        <v>Tools &amp; Fixings</v>
      </c>
      <c r="I3104" s="10" t="n">
        <f aca="false">D3104*(E3104-G3104)</f>
        <v>882.64</v>
      </c>
      <c r="J3104" s="11" t="n">
        <f aca="false">IFERROR(I3104/F3104,0)</f>
        <v>0.337099078041813</v>
      </c>
      <c r="K3104" s="4" t="str">
        <f aca="false">IFERROR(INDEX(Data_Orders!$F$2:$F$4727,MATCH(B3104,Data_Orders!$A$2:$A$4727,0)),"")</f>
        <v>Retail</v>
      </c>
      <c r="L3104" s="4" t="str">
        <f aca="false">IFERROR(INDEX(Data_Orders!$D$2:$D$4727,MATCH(B3104,Data_Orders!$A$2:$A$4727,0)),"")</f>
        <v>Binley (Coventry)</v>
      </c>
    </row>
    <row r="3105" customFormat="false" ht="15" hidden="false" customHeight="false" outlineLevel="0" collapsed="false">
      <c r="A3105" s="4" t="s">
        <v>8921</v>
      </c>
      <c r="B3105" s="4" t="s">
        <v>2126</v>
      </c>
      <c r="C3105" s="4" t="s">
        <v>1061</v>
      </c>
      <c r="D3105" s="4" t="n">
        <v>5</v>
      </c>
      <c r="E3105" s="4" t="n">
        <v>145.57</v>
      </c>
      <c r="F3105" s="4" t="n">
        <v>727.85</v>
      </c>
      <c r="G3105" s="4" t="n">
        <f aca="false">INDEX(Data_Products!$D$2:$D$33,MATCH(C3105,Data_Products!$A$2:$A$33,0))</f>
        <v>119.29</v>
      </c>
      <c r="H3105" s="4" t="str">
        <f aca="false">INDEX(Data_Products!$C$2:$C$33,MATCH(C3105,Data_Products!$A$2:$A$33,0))</f>
        <v>Plumbing &amp; Drainage</v>
      </c>
      <c r="I3105" s="10" t="n">
        <f aca="false">D3105*(E3105-G3105)</f>
        <v>131.4</v>
      </c>
      <c r="J3105" s="11" t="n">
        <f aca="false">IFERROR(I3105/F3105,0)</f>
        <v>0.180531702960775</v>
      </c>
      <c r="K3105" s="4" t="str">
        <f aca="false">IFERROR(INDEX(Data_Orders!$F$2:$F$4727,MATCH(B3105,Data_Orders!$A$2:$A$4727,0)),"")</f>
        <v>Retail</v>
      </c>
      <c r="L3105" s="4" t="str">
        <f aca="false">IFERROR(INDEX(Data_Orders!$D$2:$D$4727,MATCH(B3105,Data_Orders!$A$2:$A$4727,0)),"")</f>
        <v>Binley (Coventry)</v>
      </c>
    </row>
    <row r="3106" customFormat="false" ht="15" hidden="false" customHeight="false" outlineLevel="0" collapsed="false">
      <c r="A3106" s="4" t="s">
        <v>8922</v>
      </c>
      <c r="B3106" s="4" t="s">
        <v>2126</v>
      </c>
      <c r="C3106" s="4" t="s">
        <v>1059</v>
      </c>
      <c r="D3106" s="4" t="n">
        <v>18</v>
      </c>
      <c r="E3106" s="4" t="n">
        <v>103.63</v>
      </c>
      <c r="F3106" s="4" t="n">
        <v>1865.34</v>
      </c>
      <c r="G3106" s="4" t="n">
        <f aca="false">INDEX(Data_Products!$D$2:$D$33,MATCH(C3106,Data_Products!$A$2:$A$33,0))</f>
        <v>82.55</v>
      </c>
      <c r="H3106" s="4" t="str">
        <f aca="false">INDEX(Data_Products!$C$2:$C$33,MATCH(C3106,Data_Products!$A$2:$A$33,0))</f>
        <v>Roofing</v>
      </c>
      <c r="I3106" s="10" t="n">
        <f aca="false">D3106*(E3106-G3106)</f>
        <v>379.44</v>
      </c>
      <c r="J3106" s="11" t="n">
        <f aca="false">IFERROR(I3106/F3106,0)</f>
        <v>0.203415999228023</v>
      </c>
      <c r="K3106" s="4" t="str">
        <f aca="false">IFERROR(INDEX(Data_Orders!$F$2:$F$4727,MATCH(B3106,Data_Orders!$A$2:$A$4727,0)),"")</f>
        <v>Retail</v>
      </c>
      <c r="L3106" s="4" t="str">
        <f aca="false">IFERROR(INDEX(Data_Orders!$D$2:$D$4727,MATCH(B3106,Data_Orders!$A$2:$A$4727,0)),"")</f>
        <v>Binley (Coventry)</v>
      </c>
    </row>
    <row r="3107" customFormat="false" ht="15" hidden="false" customHeight="false" outlineLevel="0" collapsed="false">
      <c r="A3107" s="4" t="s">
        <v>8923</v>
      </c>
      <c r="B3107" s="4" t="s">
        <v>2126</v>
      </c>
      <c r="C3107" s="4" t="s">
        <v>1013</v>
      </c>
      <c r="D3107" s="4" t="n">
        <v>16</v>
      </c>
      <c r="E3107" s="4" t="n">
        <v>240.92</v>
      </c>
      <c r="F3107" s="4" t="n">
        <v>3854.72</v>
      </c>
      <c r="G3107" s="4" t="n">
        <f aca="false">INDEX(Data_Products!$D$2:$D$33,MATCH(C3107,Data_Products!$A$2:$A$33,0))</f>
        <v>168.32</v>
      </c>
      <c r="H3107" s="4" t="str">
        <f aca="false">INDEX(Data_Products!$C$2:$C$33,MATCH(C3107,Data_Products!$A$2:$A$33,0))</f>
        <v>Timber</v>
      </c>
      <c r="I3107" s="10" t="n">
        <f aca="false">D3107*(E3107-G3107)</f>
        <v>1161.6</v>
      </c>
      <c r="J3107" s="11" t="n">
        <f aca="false">IFERROR(I3107/F3107,0)</f>
        <v>0.301344844761747</v>
      </c>
      <c r="K3107" s="4" t="str">
        <f aca="false">IFERROR(INDEX(Data_Orders!$F$2:$F$4727,MATCH(B3107,Data_Orders!$A$2:$A$4727,0)),"")</f>
        <v>Retail</v>
      </c>
      <c r="L3107" s="4" t="str">
        <f aca="false">IFERROR(INDEX(Data_Orders!$D$2:$D$4727,MATCH(B3107,Data_Orders!$A$2:$A$4727,0)),"")</f>
        <v>Binley (Coventry)</v>
      </c>
    </row>
    <row r="3108" customFormat="false" ht="15" hidden="false" customHeight="false" outlineLevel="0" collapsed="false">
      <c r="A3108" s="4" t="s">
        <v>8924</v>
      </c>
      <c r="B3108" s="4" t="s">
        <v>2127</v>
      </c>
      <c r="C3108" s="4" t="s">
        <v>1073</v>
      </c>
      <c r="D3108" s="4" t="n">
        <v>5</v>
      </c>
      <c r="E3108" s="4" t="n">
        <v>231.05</v>
      </c>
      <c r="F3108" s="4" t="n">
        <v>1155.25</v>
      </c>
      <c r="G3108" s="4" t="n">
        <f aca="false">INDEX(Data_Products!$D$2:$D$33,MATCH(C3108,Data_Products!$A$2:$A$33,0))</f>
        <v>148.29</v>
      </c>
      <c r="H3108" s="4" t="str">
        <f aca="false">INDEX(Data_Products!$C$2:$C$33,MATCH(C3108,Data_Products!$A$2:$A$33,0))</f>
        <v>Landscaping</v>
      </c>
      <c r="I3108" s="10" t="n">
        <f aca="false">D3108*(E3108-G3108)</f>
        <v>413.8</v>
      </c>
      <c r="J3108" s="11" t="n">
        <f aca="false">IFERROR(I3108/F3108,0)</f>
        <v>0.358190867777537</v>
      </c>
      <c r="K3108" s="4" t="str">
        <f aca="false">IFERROR(INDEX(Data_Orders!$F$2:$F$4727,MATCH(B3108,Data_Orders!$A$2:$A$4727,0)),"")</f>
        <v>Retail</v>
      </c>
      <c r="L3108" s="4" t="str">
        <f aca="false">IFERROR(INDEX(Data_Orders!$D$2:$D$4727,MATCH(B3108,Data_Orders!$A$2:$A$4727,0)),"")</f>
        <v>Binley (Coventry)</v>
      </c>
    </row>
    <row r="3109" customFormat="false" ht="15" hidden="false" customHeight="false" outlineLevel="0" collapsed="false">
      <c r="A3109" s="4" t="s">
        <v>8925</v>
      </c>
      <c r="B3109" s="4" t="s">
        <v>2127</v>
      </c>
      <c r="C3109" s="4" t="s">
        <v>1057</v>
      </c>
      <c r="D3109" s="4" t="n">
        <v>10</v>
      </c>
      <c r="E3109" s="4" t="n">
        <v>176.81</v>
      </c>
      <c r="F3109" s="4" t="n">
        <v>1768.1</v>
      </c>
      <c r="G3109" s="4" t="n">
        <f aca="false">INDEX(Data_Products!$D$2:$D$33,MATCH(C3109,Data_Products!$A$2:$A$33,0))</f>
        <v>129.57</v>
      </c>
      <c r="H3109" s="4" t="str">
        <f aca="false">INDEX(Data_Products!$C$2:$C$33,MATCH(C3109,Data_Products!$A$2:$A$33,0))</f>
        <v>Roofing</v>
      </c>
      <c r="I3109" s="10" t="n">
        <f aca="false">D3109*(E3109-G3109)</f>
        <v>472.4</v>
      </c>
      <c r="J3109" s="11" t="n">
        <f aca="false">IFERROR(I3109/F3109,0)</f>
        <v>0.267179458175443</v>
      </c>
      <c r="K3109" s="4" t="str">
        <f aca="false">IFERROR(INDEX(Data_Orders!$F$2:$F$4727,MATCH(B3109,Data_Orders!$A$2:$A$4727,0)),"")</f>
        <v>Retail</v>
      </c>
      <c r="L3109" s="4" t="str">
        <f aca="false">IFERROR(INDEX(Data_Orders!$D$2:$D$4727,MATCH(B3109,Data_Orders!$A$2:$A$4727,0)),"")</f>
        <v>Binley (Coventry)</v>
      </c>
    </row>
    <row r="3110" customFormat="false" ht="15" hidden="false" customHeight="false" outlineLevel="0" collapsed="false">
      <c r="A3110" s="4" t="s">
        <v>8926</v>
      </c>
      <c r="B3110" s="4" t="s">
        <v>2128</v>
      </c>
      <c r="C3110" s="4" t="s">
        <v>1061</v>
      </c>
      <c r="D3110" s="4" t="n">
        <v>16</v>
      </c>
      <c r="E3110" s="4" t="n">
        <v>145.57</v>
      </c>
      <c r="F3110" s="4" t="n">
        <v>2329.12</v>
      </c>
      <c r="G3110" s="4" t="n">
        <f aca="false">INDEX(Data_Products!$D$2:$D$33,MATCH(C3110,Data_Products!$A$2:$A$33,0))</f>
        <v>119.29</v>
      </c>
      <c r="H3110" s="4" t="str">
        <f aca="false">INDEX(Data_Products!$C$2:$C$33,MATCH(C3110,Data_Products!$A$2:$A$33,0))</f>
        <v>Plumbing &amp; Drainage</v>
      </c>
      <c r="I3110" s="10" t="n">
        <f aca="false">D3110*(E3110-G3110)</f>
        <v>420.48</v>
      </c>
      <c r="J3110" s="11" t="n">
        <f aca="false">IFERROR(I3110/F3110,0)</f>
        <v>0.180531702960775</v>
      </c>
      <c r="K3110" s="4" t="str">
        <f aca="false">IFERROR(INDEX(Data_Orders!$F$2:$F$4727,MATCH(B3110,Data_Orders!$A$2:$A$4727,0)),"")</f>
        <v>Retail</v>
      </c>
      <c r="L3110" s="4" t="str">
        <f aca="false">IFERROR(INDEX(Data_Orders!$D$2:$D$4727,MATCH(B3110,Data_Orders!$A$2:$A$4727,0)),"")</f>
        <v>Binley (Coventry)</v>
      </c>
    </row>
    <row r="3111" customFormat="false" ht="15" hidden="false" customHeight="false" outlineLevel="0" collapsed="false">
      <c r="A3111" s="4" t="s">
        <v>8927</v>
      </c>
      <c r="B3111" s="4" t="s">
        <v>2128</v>
      </c>
      <c r="C3111" s="4" t="s">
        <v>1075</v>
      </c>
      <c r="D3111" s="4" t="n">
        <v>20</v>
      </c>
      <c r="E3111" s="4" t="n">
        <v>98.61</v>
      </c>
      <c r="F3111" s="4" t="n">
        <v>1972.2</v>
      </c>
      <c r="G3111" s="4" t="n">
        <f aca="false">INDEX(Data_Products!$D$2:$D$33,MATCH(C3111,Data_Products!$A$2:$A$33,0))</f>
        <v>74.84</v>
      </c>
      <c r="H3111" s="4" t="str">
        <f aca="false">INDEX(Data_Products!$C$2:$C$33,MATCH(C3111,Data_Products!$A$2:$A$33,0))</f>
        <v>Landscaping</v>
      </c>
      <c r="I3111" s="10" t="n">
        <f aca="false">D3111*(E3111-G3111)</f>
        <v>475.4</v>
      </c>
      <c r="J3111" s="11" t="n">
        <f aca="false">IFERROR(I3111/F3111,0)</f>
        <v>0.24105060338708</v>
      </c>
      <c r="K3111" s="4" t="str">
        <f aca="false">IFERROR(INDEX(Data_Orders!$F$2:$F$4727,MATCH(B3111,Data_Orders!$A$2:$A$4727,0)),"")</f>
        <v>Retail</v>
      </c>
      <c r="L3111" s="4" t="str">
        <f aca="false">IFERROR(INDEX(Data_Orders!$D$2:$D$4727,MATCH(B3111,Data_Orders!$A$2:$A$4727,0)),"")</f>
        <v>Binley (Coventry)</v>
      </c>
    </row>
    <row r="3112" customFormat="false" ht="15" hidden="false" customHeight="false" outlineLevel="0" collapsed="false">
      <c r="A3112" s="4" t="s">
        <v>8928</v>
      </c>
      <c r="B3112" s="4" t="s">
        <v>2128</v>
      </c>
      <c r="C3112" s="4" t="s">
        <v>1010</v>
      </c>
      <c r="D3112" s="4" t="n">
        <v>7</v>
      </c>
      <c r="E3112" s="4" t="n">
        <v>135.95</v>
      </c>
      <c r="F3112" s="4" t="n">
        <v>951.65</v>
      </c>
      <c r="G3112" s="4" t="n">
        <f aca="false">INDEX(Data_Products!$D$2:$D$33,MATCH(C3112,Data_Products!$A$2:$A$33,0))</f>
        <v>111.1</v>
      </c>
      <c r="H3112" s="4" t="str">
        <f aca="false">INDEX(Data_Products!$C$2:$C$33,MATCH(C3112,Data_Products!$A$2:$A$33,0))</f>
        <v>Timber</v>
      </c>
      <c r="I3112" s="10" t="n">
        <f aca="false">D3112*(E3112-G3112)</f>
        <v>173.95</v>
      </c>
      <c r="J3112" s="11" t="n">
        <f aca="false">IFERROR(I3112/F3112,0)</f>
        <v>0.18278778962854</v>
      </c>
      <c r="K3112" s="4" t="str">
        <f aca="false">IFERROR(INDEX(Data_Orders!$F$2:$F$4727,MATCH(B3112,Data_Orders!$A$2:$A$4727,0)),"")</f>
        <v>Retail</v>
      </c>
      <c r="L3112" s="4" t="str">
        <f aca="false">IFERROR(INDEX(Data_Orders!$D$2:$D$4727,MATCH(B3112,Data_Orders!$A$2:$A$4727,0)),"")</f>
        <v>Binley (Coventry)</v>
      </c>
    </row>
    <row r="3113" customFormat="false" ht="15" hidden="false" customHeight="false" outlineLevel="0" collapsed="false">
      <c r="A3113" s="4" t="s">
        <v>8929</v>
      </c>
      <c r="B3113" s="4" t="s">
        <v>2129</v>
      </c>
      <c r="C3113" s="4" t="s">
        <v>1010</v>
      </c>
      <c r="D3113" s="4" t="n">
        <v>5</v>
      </c>
      <c r="E3113" s="4" t="n">
        <v>135.95</v>
      </c>
      <c r="F3113" s="4" t="n">
        <v>679.75</v>
      </c>
      <c r="G3113" s="4" t="n">
        <f aca="false">INDEX(Data_Products!$D$2:$D$33,MATCH(C3113,Data_Products!$A$2:$A$33,0))</f>
        <v>111.1</v>
      </c>
      <c r="H3113" s="4" t="str">
        <f aca="false">INDEX(Data_Products!$C$2:$C$33,MATCH(C3113,Data_Products!$A$2:$A$33,0))</f>
        <v>Timber</v>
      </c>
      <c r="I3113" s="10" t="n">
        <f aca="false">D3113*(E3113-G3113)</f>
        <v>124.25</v>
      </c>
      <c r="J3113" s="11" t="n">
        <f aca="false">IFERROR(I3113/F3113,0)</f>
        <v>0.18278778962854</v>
      </c>
      <c r="K3113" s="4" t="str">
        <f aca="false">IFERROR(INDEX(Data_Orders!$F$2:$F$4727,MATCH(B3113,Data_Orders!$A$2:$A$4727,0)),"")</f>
        <v>Retail</v>
      </c>
      <c r="L3113" s="4" t="str">
        <f aca="false">IFERROR(INDEX(Data_Orders!$D$2:$D$4727,MATCH(B3113,Data_Orders!$A$2:$A$4727,0)),"")</f>
        <v>Binley (Coventry)</v>
      </c>
    </row>
    <row r="3114" customFormat="false" ht="15" hidden="false" customHeight="false" outlineLevel="0" collapsed="false">
      <c r="A3114" s="4" t="s">
        <v>8930</v>
      </c>
      <c r="B3114" s="4" t="s">
        <v>2130</v>
      </c>
      <c r="C3114" s="4" t="s">
        <v>1046</v>
      </c>
      <c r="D3114" s="4" t="n">
        <v>4</v>
      </c>
      <c r="E3114" s="4" t="n">
        <v>154.02</v>
      </c>
      <c r="F3114" s="4" t="n">
        <v>616.08</v>
      </c>
      <c r="G3114" s="4" t="n">
        <f aca="false">INDEX(Data_Products!$D$2:$D$33,MATCH(C3114,Data_Products!$A$2:$A$33,0))</f>
        <v>102.1</v>
      </c>
      <c r="H3114" s="4" t="str">
        <f aca="false">INDEX(Data_Products!$C$2:$C$33,MATCH(C3114,Data_Products!$A$2:$A$33,0))</f>
        <v>Tools &amp; Fixings</v>
      </c>
      <c r="I3114" s="10" t="n">
        <f aca="false">D3114*(E3114-G3114)</f>
        <v>207.68</v>
      </c>
      <c r="J3114" s="11" t="n">
        <f aca="false">IFERROR(I3114/F3114,0)</f>
        <v>0.337099078041813</v>
      </c>
      <c r="K3114" s="4" t="str">
        <f aca="false">IFERROR(INDEX(Data_Orders!$F$2:$F$4727,MATCH(B3114,Data_Orders!$A$2:$A$4727,0)),"")</f>
        <v>Retail</v>
      </c>
      <c r="L3114" s="4" t="str">
        <f aca="false">IFERROR(INDEX(Data_Orders!$D$2:$D$4727,MATCH(B3114,Data_Orders!$A$2:$A$4727,0)),"")</f>
        <v>Binley (Coventry)</v>
      </c>
    </row>
    <row r="3115" customFormat="false" ht="15" hidden="false" customHeight="false" outlineLevel="0" collapsed="false">
      <c r="A3115" s="4" t="s">
        <v>8931</v>
      </c>
      <c r="B3115" s="4" t="s">
        <v>2131</v>
      </c>
      <c r="C3115" s="4" t="s">
        <v>1017</v>
      </c>
      <c r="D3115" s="4" t="n">
        <v>1</v>
      </c>
      <c r="E3115" s="4" t="n">
        <v>49.15</v>
      </c>
      <c r="F3115" s="4" t="n">
        <v>49.15</v>
      </c>
      <c r="G3115" s="4" t="n">
        <f aca="false">INDEX(Data_Products!$D$2:$D$33,MATCH(C3115,Data_Products!$A$2:$A$33,0))</f>
        <v>31.44</v>
      </c>
      <c r="H3115" s="4" t="str">
        <f aca="false">INDEX(Data_Products!$C$2:$C$33,MATCH(C3115,Data_Products!$A$2:$A$33,0))</f>
        <v>Timber</v>
      </c>
      <c r="I3115" s="10" t="n">
        <f aca="false">D3115*(E3115-G3115)</f>
        <v>17.71</v>
      </c>
      <c r="J3115" s="11" t="n">
        <f aca="false">IFERROR(I3115/F3115,0)</f>
        <v>0.360325534079349</v>
      </c>
      <c r="K3115" s="4" t="str">
        <f aca="false">IFERROR(INDEX(Data_Orders!$F$2:$F$4727,MATCH(B3115,Data_Orders!$A$2:$A$4727,0)),"")</f>
        <v>Retail</v>
      </c>
      <c r="L3115" s="4" t="str">
        <f aca="false">IFERROR(INDEX(Data_Orders!$D$2:$D$4727,MATCH(B3115,Data_Orders!$A$2:$A$4727,0)),"")</f>
        <v>Binley (Coventry)</v>
      </c>
    </row>
    <row r="3116" customFormat="false" ht="15" hidden="false" customHeight="false" outlineLevel="0" collapsed="false">
      <c r="A3116" s="4" t="s">
        <v>8932</v>
      </c>
      <c r="B3116" s="4" t="s">
        <v>2131</v>
      </c>
      <c r="C3116" s="4" t="s">
        <v>1044</v>
      </c>
      <c r="D3116" s="4" t="n">
        <v>17</v>
      </c>
      <c r="E3116" s="4" t="n">
        <v>190.44</v>
      </c>
      <c r="F3116" s="4" t="n">
        <v>3237.48</v>
      </c>
      <c r="G3116" s="4" t="n">
        <f aca="false">INDEX(Data_Products!$D$2:$D$33,MATCH(C3116,Data_Products!$A$2:$A$33,0))</f>
        <v>115.48</v>
      </c>
      <c r="H3116" s="4" t="str">
        <f aca="false">INDEX(Data_Products!$C$2:$C$33,MATCH(C3116,Data_Products!$A$2:$A$33,0))</f>
        <v>Tools &amp; Fixings</v>
      </c>
      <c r="I3116" s="10" t="n">
        <f aca="false">D3116*(E3116-G3116)</f>
        <v>1274.32</v>
      </c>
      <c r="J3116" s="11" t="n">
        <f aca="false">IFERROR(I3116/F3116,0)</f>
        <v>0.393614786809494</v>
      </c>
      <c r="K3116" s="4" t="str">
        <f aca="false">IFERROR(INDEX(Data_Orders!$F$2:$F$4727,MATCH(B3116,Data_Orders!$A$2:$A$4727,0)),"")</f>
        <v>Retail</v>
      </c>
      <c r="L3116" s="4" t="str">
        <f aca="false">IFERROR(INDEX(Data_Orders!$D$2:$D$4727,MATCH(B3116,Data_Orders!$A$2:$A$4727,0)),"")</f>
        <v>Binley (Coventry)</v>
      </c>
    </row>
    <row r="3117" customFormat="false" ht="15" hidden="false" customHeight="false" outlineLevel="0" collapsed="false">
      <c r="A3117" s="4" t="s">
        <v>8933</v>
      </c>
      <c r="B3117" s="4" t="s">
        <v>2132</v>
      </c>
      <c r="C3117" s="4" t="s">
        <v>1013</v>
      </c>
      <c r="D3117" s="4" t="n">
        <v>13</v>
      </c>
      <c r="E3117" s="4" t="n">
        <v>240.92</v>
      </c>
      <c r="F3117" s="4" t="n">
        <v>3131.96</v>
      </c>
      <c r="G3117" s="4" t="n">
        <f aca="false">INDEX(Data_Products!$D$2:$D$33,MATCH(C3117,Data_Products!$A$2:$A$33,0))</f>
        <v>168.32</v>
      </c>
      <c r="H3117" s="4" t="str">
        <f aca="false">INDEX(Data_Products!$C$2:$C$33,MATCH(C3117,Data_Products!$A$2:$A$33,0))</f>
        <v>Timber</v>
      </c>
      <c r="I3117" s="10" t="n">
        <f aca="false">D3117*(E3117-G3117)</f>
        <v>943.8</v>
      </c>
      <c r="J3117" s="11" t="n">
        <f aca="false">IFERROR(I3117/F3117,0)</f>
        <v>0.301344844761747</v>
      </c>
      <c r="K3117" s="4" t="str">
        <f aca="false">IFERROR(INDEX(Data_Orders!$F$2:$F$4727,MATCH(B3117,Data_Orders!$A$2:$A$4727,0)),"")</f>
        <v>Retail</v>
      </c>
      <c r="L3117" s="4" t="str">
        <f aca="false">IFERROR(INDEX(Data_Orders!$D$2:$D$4727,MATCH(B3117,Data_Orders!$A$2:$A$4727,0)),"")</f>
        <v>Binley (Coventry)</v>
      </c>
    </row>
    <row r="3118" customFormat="false" ht="15" hidden="false" customHeight="false" outlineLevel="0" collapsed="false">
      <c r="A3118" s="4" t="s">
        <v>8934</v>
      </c>
      <c r="B3118" s="4" t="s">
        <v>2132</v>
      </c>
      <c r="C3118" s="4" t="s">
        <v>1075</v>
      </c>
      <c r="D3118" s="4" t="n">
        <v>16</v>
      </c>
      <c r="E3118" s="4" t="n">
        <v>98.61</v>
      </c>
      <c r="F3118" s="4" t="n">
        <v>1577.76</v>
      </c>
      <c r="G3118" s="4" t="n">
        <f aca="false">INDEX(Data_Products!$D$2:$D$33,MATCH(C3118,Data_Products!$A$2:$A$33,0))</f>
        <v>74.84</v>
      </c>
      <c r="H3118" s="4" t="str">
        <f aca="false">INDEX(Data_Products!$C$2:$C$33,MATCH(C3118,Data_Products!$A$2:$A$33,0))</f>
        <v>Landscaping</v>
      </c>
      <c r="I3118" s="10" t="n">
        <f aca="false">D3118*(E3118-G3118)</f>
        <v>380.32</v>
      </c>
      <c r="J3118" s="11" t="n">
        <f aca="false">IFERROR(I3118/F3118,0)</f>
        <v>0.24105060338708</v>
      </c>
      <c r="K3118" s="4" t="str">
        <f aca="false">IFERROR(INDEX(Data_Orders!$F$2:$F$4727,MATCH(B3118,Data_Orders!$A$2:$A$4727,0)),"")</f>
        <v>Retail</v>
      </c>
      <c r="L3118" s="4" t="str">
        <f aca="false">IFERROR(INDEX(Data_Orders!$D$2:$D$4727,MATCH(B3118,Data_Orders!$A$2:$A$4727,0)),"")</f>
        <v>Binley (Coventry)</v>
      </c>
    </row>
    <row r="3119" customFormat="false" ht="15" hidden="false" customHeight="false" outlineLevel="0" collapsed="false">
      <c r="A3119" s="4" t="s">
        <v>8935</v>
      </c>
      <c r="B3119" s="4" t="s">
        <v>2132</v>
      </c>
      <c r="C3119" s="4" t="s">
        <v>1017</v>
      </c>
      <c r="D3119" s="4" t="n">
        <v>6</v>
      </c>
      <c r="E3119" s="4" t="n">
        <v>49.15</v>
      </c>
      <c r="F3119" s="4" t="n">
        <v>294.9</v>
      </c>
      <c r="G3119" s="4" t="n">
        <f aca="false">INDEX(Data_Products!$D$2:$D$33,MATCH(C3119,Data_Products!$A$2:$A$33,0))</f>
        <v>31.44</v>
      </c>
      <c r="H3119" s="4" t="str">
        <f aca="false">INDEX(Data_Products!$C$2:$C$33,MATCH(C3119,Data_Products!$A$2:$A$33,0))</f>
        <v>Timber</v>
      </c>
      <c r="I3119" s="10" t="n">
        <f aca="false">D3119*(E3119-G3119)</f>
        <v>106.26</v>
      </c>
      <c r="J3119" s="11" t="n">
        <f aca="false">IFERROR(I3119/F3119,0)</f>
        <v>0.360325534079349</v>
      </c>
      <c r="K3119" s="4" t="str">
        <f aca="false">IFERROR(INDEX(Data_Orders!$F$2:$F$4727,MATCH(B3119,Data_Orders!$A$2:$A$4727,0)),"")</f>
        <v>Retail</v>
      </c>
      <c r="L3119" s="4" t="str">
        <f aca="false">IFERROR(INDEX(Data_Orders!$D$2:$D$4727,MATCH(B3119,Data_Orders!$A$2:$A$4727,0)),"")</f>
        <v>Binley (Coventry)</v>
      </c>
    </row>
    <row r="3120" customFormat="false" ht="15" hidden="false" customHeight="false" outlineLevel="0" collapsed="false">
      <c r="A3120" s="4" t="s">
        <v>8936</v>
      </c>
      <c r="B3120" s="4" t="s">
        <v>2132</v>
      </c>
      <c r="C3120" s="4" t="s">
        <v>1030</v>
      </c>
      <c r="D3120" s="4" t="n">
        <v>8</v>
      </c>
      <c r="E3120" s="4" t="n">
        <v>25.23</v>
      </c>
      <c r="F3120" s="4" t="n">
        <v>201.84</v>
      </c>
      <c r="G3120" s="4" t="n">
        <f aca="false">INDEX(Data_Products!$D$2:$D$33,MATCH(C3120,Data_Products!$A$2:$A$33,0))</f>
        <v>17.67</v>
      </c>
      <c r="H3120" s="4" t="str">
        <f aca="false">INDEX(Data_Products!$C$2:$C$33,MATCH(C3120,Data_Products!$A$2:$A$33,0))</f>
        <v>Cement &amp; Aggregates</v>
      </c>
      <c r="I3120" s="10" t="n">
        <f aca="false">D3120*(E3120-G3120)</f>
        <v>60.48</v>
      </c>
      <c r="J3120" s="11" t="n">
        <f aca="false">IFERROR(I3120/F3120,0)</f>
        <v>0.299643281807372</v>
      </c>
      <c r="K3120" s="4" t="str">
        <f aca="false">IFERROR(INDEX(Data_Orders!$F$2:$F$4727,MATCH(B3120,Data_Orders!$A$2:$A$4727,0)),"")</f>
        <v>Retail</v>
      </c>
      <c r="L3120" s="4" t="str">
        <f aca="false">IFERROR(INDEX(Data_Orders!$D$2:$D$4727,MATCH(B3120,Data_Orders!$A$2:$A$4727,0)),"")</f>
        <v>Binley (Coventry)</v>
      </c>
    </row>
    <row r="3121" customFormat="false" ht="15" hidden="false" customHeight="false" outlineLevel="0" collapsed="false">
      <c r="A3121" s="4" t="s">
        <v>8937</v>
      </c>
      <c r="B3121" s="4" t="s">
        <v>2133</v>
      </c>
      <c r="C3121" s="4" t="s">
        <v>1028</v>
      </c>
      <c r="D3121" s="4" t="n">
        <v>20</v>
      </c>
      <c r="E3121" s="4" t="n">
        <v>118.79</v>
      </c>
      <c r="F3121" s="4" t="n">
        <v>2375.8</v>
      </c>
      <c r="G3121" s="4" t="n">
        <f aca="false">INDEX(Data_Products!$D$2:$D$33,MATCH(C3121,Data_Products!$A$2:$A$33,0))</f>
        <v>81.07</v>
      </c>
      <c r="H3121" s="4" t="str">
        <f aca="false">INDEX(Data_Products!$C$2:$C$33,MATCH(C3121,Data_Products!$A$2:$A$33,0))</f>
        <v>Cement &amp; Aggregates</v>
      </c>
      <c r="I3121" s="10" t="n">
        <f aca="false">D3121*(E3121-G3121)</f>
        <v>754.4</v>
      </c>
      <c r="J3121" s="11" t="n">
        <f aca="false">IFERROR(I3121/F3121,0)</f>
        <v>0.317535146056065</v>
      </c>
      <c r="K3121" s="4" t="str">
        <f aca="false">IFERROR(INDEX(Data_Orders!$F$2:$F$4727,MATCH(B3121,Data_Orders!$A$2:$A$4727,0)),"")</f>
        <v>Retail</v>
      </c>
      <c r="L3121" s="4" t="str">
        <f aca="false">IFERROR(INDEX(Data_Orders!$D$2:$D$4727,MATCH(B3121,Data_Orders!$A$2:$A$4727,0)),"")</f>
        <v>Binley (Coventry)</v>
      </c>
    </row>
    <row r="3122" customFormat="false" ht="15" hidden="false" customHeight="false" outlineLevel="0" collapsed="false">
      <c r="A3122" s="4" t="s">
        <v>8938</v>
      </c>
      <c r="B3122" s="4" t="s">
        <v>2133</v>
      </c>
      <c r="C3122" s="4" t="s">
        <v>1068</v>
      </c>
      <c r="D3122" s="4" t="n">
        <v>4</v>
      </c>
      <c r="E3122" s="4" t="n">
        <v>86.28</v>
      </c>
      <c r="F3122" s="4" t="n">
        <v>345.12</v>
      </c>
      <c r="G3122" s="4" t="n">
        <f aca="false">INDEX(Data_Products!$D$2:$D$33,MATCH(C3122,Data_Products!$A$2:$A$33,0))</f>
        <v>68.55</v>
      </c>
      <c r="H3122" s="4" t="str">
        <f aca="false">INDEX(Data_Products!$C$2:$C$33,MATCH(C3122,Data_Products!$A$2:$A$33,0))</f>
        <v>Plumbing &amp; Drainage</v>
      </c>
      <c r="I3122" s="10" t="n">
        <f aca="false">D3122*(E3122-G3122)</f>
        <v>70.92</v>
      </c>
      <c r="J3122" s="11" t="n">
        <f aca="false">IFERROR(I3122/F3122,0)</f>
        <v>0.205493741307371</v>
      </c>
      <c r="K3122" s="4" t="str">
        <f aca="false">IFERROR(INDEX(Data_Orders!$F$2:$F$4727,MATCH(B3122,Data_Orders!$A$2:$A$4727,0)),"")</f>
        <v>Retail</v>
      </c>
      <c r="L3122" s="4" t="str">
        <f aca="false">IFERROR(INDEX(Data_Orders!$D$2:$D$4727,MATCH(B3122,Data_Orders!$A$2:$A$4727,0)),"")</f>
        <v>Binley (Coventry)</v>
      </c>
    </row>
    <row r="3123" customFormat="false" ht="15" hidden="false" customHeight="false" outlineLevel="0" collapsed="false">
      <c r="A3123" s="4" t="s">
        <v>8939</v>
      </c>
      <c r="B3123" s="4" t="s">
        <v>2133</v>
      </c>
      <c r="C3123" s="4" t="s">
        <v>1052</v>
      </c>
      <c r="D3123" s="4" t="n">
        <v>14</v>
      </c>
      <c r="E3123" s="4" t="n">
        <v>205.71</v>
      </c>
      <c r="F3123" s="4" t="n">
        <v>2879.94</v>
      </c>
      <c r="G3123" s="4" t="n">
        <f aca="false">INDEX(Data_Products!$D$2:$D$33,MATCH(C3123,Data_Products!$A$2:$A$33,0))</f>
        <v>152.29</v>
      </c>
      <c r="H3123" s="4" t="str">
        <f aca="false">INDEX(Data_Products!$C$2:$C$33,MATCH(C3123,Data_Products!$A$2:$A$33,0))</f>
        <v>Roofing</v>
      </c>
      <c r="I3123" s="10" t="n">
        <f aca="false">D3123*(E3123-G3123)</f>
        <v>747.88</v>
      </c>
      <c r="J3123" s="11" t="n">
        <f aca="false">IFERROR(I3123/F3123,0)</f>
        <v>0.259685965679841</v>
      </c>
      <c r="K3123" s="4" t="str">
        <f aca="false">IFERROR(INDEX(Data_Orders!$F$2:$F$4727,MATCH(B3123,Data_Orders!$A$2:$A$4727,0)),"")</f>
        <v>Retail</v>
      </c>
      <c r="L3123" s="4" t="str">
        <f aca="false">IFERROR(INDEX(Data_Orders!$D$2:$D$4727,MATCH(B3123,Data_Orders!$A$2:$A$4727,0)),"")</f>
        <v>Binley (Coventry)</v>
      </c>
    </row>
    <row r="3124" customFormat="false" ht="15" hidden="false" customHeight="false" outlineLevel="0" collapsed="false">
      <c r="A3124" s="4" t="s">
        <v>8940</v>
      </c>
      <c r="B3124" s="4" t="s">
        <v>2133</v>
      </c>
      <c r="C3124" s="4" t="s">
        <v>1057</v>
      </c>
      <c r="D3124" s="4" t="n">
        <v>5</v>
      </c>
      <c r="E3124" s="4" t="n">
        <v>176.81</v>
      </c>
      <c r="F3124" s="4" t="n">
        <v>884.05</v>
      </c>
      <c r="G3124" s="4" t="n">
        <f aca="false">INDEX(Data_Products!$D$2:$D$33,MATCH(C3124,Data_Products!$A$2:$A$33,0))</f>
        <v>129.57</v>
      </c>
      <c r="H3124" s="4" t="str">
        <f aca="false">INDEX(Data_Products!$C$2:$C$33,MATCH(C3124,Data_Products!$A$2:$A$33,0))</f>
        <v>Roofing</v>
      </c>
      <c r="I3124" s="10" t="n">
        <f aca="false">D3124*(E3124-G3124)</f>
        <v>236.2</v>
      </c>
      <c r="J3124" s="11" t="n">
        <f aca="false">IFERROR(I3124/F3124,0)</f>
        <v>0.267179458175443</v>
      </c>
      <c r="K3124" s="4" t="str">
        <f aca="false">IFERROR(INDEX(Data_Orders!$F$2:$F$4727,MATCH(B3124,Data_Orders!$A$2:$A$4727,0)),"")</f>
        <v>Retail</v>
      </c>
      <c r="L3124" s="4" t="str">
        <f aca="false">IFERROR(INDEX(Data_Orders!$D$2:$D$4727,MATCH(B3124,Data_Orders!$A$2:$A$4727,0)),"")</f>
        <v>Binley (Coventry)</v>
      </c>
    </row>
    <row r="3125" customFormat="false" ht="15" hidden="false" customHeight="false" outlineLevel="0" collapsed="false">
      <c r="A3125" s="4" t="s">
        <v>8941</v>
      </c>
      <c r="B3125" s="4" t="s">
        <v>2133</v>
      </c>
      <c r="C3125" s="4" t="s">
        <v>1041</v>
      </c>
      <c r="D3125" s="4" t="n">
        <v>1</v>
      </c>
      <c r="E3125" s="4" t="n">
        <v>242.75</v>
      </c>
      <c r="F3125" s="4" t="n">
        <v>242.75</v>
      </c>
      <c r="G3125" s="4" t="n">
        <f aca="false">INDEX(Data_Products!$D$2:$D$33,MATCH(C3125,Data_Products!$A$2:$A$33,0))</f>
        <v>142.94</v>
      </c>
      <c r="H3125" s="4" t="str">
        <f aca="false">INDEX(Data_Products!$C$2:$C$33,MATCH(C3125,Data_Products!$A$2:$A$33,0))</f>
        <v>Tools &amp; Fixings</v>
      </c>
      <c r="I3125" s="10" t="n">
        <f aca="false">D3125*(E3125-G3125)</f>
        <v>99.81</v>
      </c>
      <c r="J3125" s="11" t="n">
        <f aca="false">IFERROR(I3125/F3125,0)</f>
        <v>0.411163748712667</v>
      </c>
      <c r="K3125" s="4" t="str">
        <f aca="false">IFERROR(INDEX(Data_Orders!$F$2:$F$4727,MATCH(B3125,Data_Orders!$A$2:$A$4727,0)),"")</f>
        <v>Retail</v>
      </c>
      <c r="L3125" s="4" t="str">
        <f aca="false">IFERROR(INDEX(Data_Orders!$D$2:$D$4727,MATCH(B3125,Data_Orders!$A$2:$A$4727,0)),"")</f>
        <v>Binley (Coventry)</v>
      </c>
    </row>
    <row r="3126" customFormat="false" ht="15" hidden="false" customHeight="false" outlineLevel="0" collapsed="false">
      <c r="A3126" s="4" t="s">
        <v>8942</v>
      </c>
      <c r="B3126" s="4" t="s">
        <v>2134</v>
      </c>
      <c r="C3126" s="4" t="s">
        <v>1068</v>
      </c>
      <c r="D3126" s="4" t="n">
        <v>8</v>
      </c>
      <c r="E3126" s="4" t="n">
        <v>86.28</v>
      </c>
      <c r="F3126" s="4" t="n">
        <v>690.24</v>
      </c>
      <c r="G3126" s="4" t="n">
        <f aca="false">INDEX(Data_Products!$D$2:$D$33,MATCH(C3126,Data_Products!$A$2:$A$33,0))</f>
        <v>68.55</v>
      </c>
      <c r="H3126" s="4" t="str">
        <f aca="false">INDEX(Data_Products!$C$2:$C$33,MATCH(C3126,Data_Products!$A$2:$A$33,0))</f>
        <v>Plumbing &amp; Drainage</v>
      </c>
      <c r="I3126" s="10" t="n">
        <f aca="false">D3126*(E3126-G3126)</f>
        <v>141.84</v>
      </c>
      <c r="J3126" s="11" t="n">
        <f aca="false">IFERROR(I3126/F3126,0)</f>
        <v>0.205493741307371</v>
      </c>
      <c r="K3126" s="4" t="str">
        <f aca="false">IFERROR(INDEX(Data_Orders!$F$2:$F$4727,MATCH(B3126,Data_Orders!$A$2:$A$4727,0)),"")</f>
        <v>Retail</v>
      </c>
      <c r="L3126" s="4" t="str">
        <f aca="false">IFERROR(INDEX(Data_Orders!$D$2:$D$4727,MATCH(B3126,Data_Orders!$A$2:$A$4727,0)),"")</f>
        <v>Binley (Coventry)</v>
      </c>
    </row>
    <row r="3127" customFormat="false" ht="15" hidden="false" customHeight="false" outlineLevel="0" collapsed="false">
      <c r="A3127" s="4" t="s">
        <v>8943</v>
      </c>
      <c r="B3127" s="4" t="s">
        <v>2134</v>
      </c>
      <c r="C3127" s="4" t="s">
        <v>1061</v>
      </c>
      <c r="D3127" s="4" t="n">
        <v>6</v>
      </c>
      <c r="E3127" s="4" t="n">
        <v>145.57</v>
      </c>
      <c r="F3127" s="4" t="n">
        <v>873.42</v>
      </c>
      <c r="G3127" s="4" t="n">
        <f aca="false">INDEX(Data_Products!$D$2:$D$33,MATCH(C3127,Data_Products!$A$2:$A$33,0))</f>
        <v>119.29</v>
      </c>
      <c r="H3127" s="4" t="str">
        <f aca="false">INDEX(Data_Products!$C$2:$C$33,MATCH(C3127,Data_Products!$A$2:$A$33,0))</f>
        <v>Plumbing &amp; Drainage</v>
      </c>
      <c r="I3127" s="10" t="n">
        <f aca="false">D3127*(E3127-G3127)</f>
        <v>157.68</v>
      </c>
      <c r="J3127" s="11" t="n">
        <f aca="false">IFERROR(I3127/F3127,0)</f>
        <v>0.180531702960775</v>
      </c>
      <c r="K3127" s="4" t="str">
        <f aca="false">IFERROR(INDEX(Data_Orders!$F$2:$F$4727,MATCH(B3127,Data_Orders!$A$2:$A$4727,0)),"")</f>
        <v>Retail</v>
      </c>
      <c r="L3127" s="4" t="str">
        <f aca="false">IFERROR(INDEX(Data_Orders!$D$2:$D$4727,MATCH(B3127,Data_Orders!$A$2:$A$4727,0)),"")</f>
        <v>Binley (Coventry)</v>
      </c>
    </row>
    <row r="3128" customFormat="false" ht="15" hidden="false" customHeight="false" outlineLevel="0" collapsed="false">
      <c r="A3128" s="4" t="s">
        <v>8944</v>
      </c>
      <c r="B3128" s="4" t="s">
        <v>2135</v>
      </c>
      <c r="C3128" s="4" t="s">
        <v>1024</v>
      </c>
      <c r="D3128" s="4" t="n">
        <v>19</v>
      </c>
      <c r="E3128" s="4" t="n">
        <v>137.14</v>
      </c>
      <c r="F3128" s="4" t="n">
        <v>2605.66</v>
      </c>
      <c r="G3128" s="4" t="n">
        <f aca="false">INDEX(Data_Products!$D$2:$D$33,MATCH(C3128,Data_Products!$A$2:$A$33,0))</f>
        <v>99.99</v>
      </c>
      <c r="H3128" s="4" t="str">
        <f aca="false">INDEX(Data_Products!$C$2:$C$33,MATCH(C3128,Data_Products!$A$2:$A$33,0))</f>
        <v>Cement &amp; Aggregates</v>
      </c>
      <c r="I3128" s="10" t="n">
        <f aca="false">D3128*(E3128-G3128)</f>
        <v>705.85</v>
      </c>
      <c r="J3128" s="11" t="n">
        <f aca="false">IFERROR(I3128/F3128,0)</f>
        <v>0.270891060230421</v>
      </c>
      <c r="K3128" s="4" t="str">
        <f aca="false">IFERROR(INDEX(Data_Orders!$F$2:$F$4727,MATCH(B3128,Data_Orders!$A$2:$A$4727,0)),"")</f>
        <v>Retail</v>
      </c>
      <c r="L3128" s="4" t="str">
        <f aca="false">IFERROR(INDEX(Data_Orders!$D$2:$D$4727,MATCH(B3128,Data_Orders!$A$2:$A$4727,0)),"")</f>
        <v>Binley (Coventry)</v>
      </c>
    </row>
    <row r="3129" customFormat="false" ht="15" hidden="false" customHeight="false" outlineLevel="0" collapsed="false">
      <c r="A3129" s="4" t="s">
        <v>8945</v>
      </c>
      <c r="B3129" s="4" t="s">
        <v>2135</v>
      </c>
      <c r="C3129" s="4" t="s">
        <v>1044</v>
      </c>
      <c r="D3129" s="4" t="n">
        <v>16</v>
      </c>
      <c r="E3129" s="4" t="n">
        <v>190.44</v>
      </c>
      <c r="F3129" s="4" t="n">
        <v>3047.04</v>
      </c>
      <c r="G3129" s="4" t="n">
        <f aca="false">INDEX(Data_Products!$D$2:$D$33,MATCH(C3129,Data_Products!$A$2:$A$33,0))</f>
        <v>115.48</v>
      </c>
      <c r="H3129" s="4" t="str">
        <f aca="false">INDEX(Data_Products!$C$2:$C$33,MATCH(C3129,Data_Products!$A$2:$A$33,0))</f>
        <v>Tools &amp; Fixings</v>
      </c>
      <c r="I3129" s="10" t="n">
        <f aca="false">D3129*(E3129-G3129)</f>
        <v>1199.36</v>
      </c>
      <c r="J3129" s="11" t="n">
        <f aca="false">IFERROR(I3129/F3129,0)</f>
        <v>0.393614786809494</v>
      </c>
      <c r="K3129" s="4" t="str">
        <f aca="false">IFERROR(INDEX(Data_Orders!$F$2:$F$4727,MATCH(B3129,Data_Orders!$A$2:$A$4727,0)),"")</f>
        <v>Retail</v>
      </c>
      <c r="L3129" s="4" t="str">
        <f aca="false">IFERROR(INDEX(Data_Orders!$D$2:$D$4727,MATCH(B3129,Data_Orders!$A$2:$A$4727,0)),"")</f>
        <v>Binley (Coventry)</v>
      </c>
    </row>
    <row r="3130" customFormat="false" ht="15" hidden="false" customHeight="false" outlineLevel="0" collapsed="false">
      <c r="A3130" s="4" t="s">
        <v>8946</v>
      </c>
      <c r="B3130" s="4" t="s">
        <v>2135</v>
      </c>
      <c r="C3130" s="4" t="s">
        <v>1030</v>
      </c>
      <c r="D3130" s="4" t="n">
        <v>12</v>
      </c>
      <c r="E3130" s="4" t="n">
        <v>25.23</v>
      </c>
      <c r="F3130" s="4" t="n">
        <v>302.76</v>
      </c>
      <c r="G3130" s="4" t="n">
        <f aca="false">INDEX(Data_Products!$D$2:$D$33,MATCH(C3130,Data_Products!$A$2:$A$33,0))</f>
        <v>17.67</v>
      </c>
      <c r="H3130" s="4" t="str">
        <f aca="false">INDEX(Data_Products!$C$2:$C$33,MATCH(C3130,Data_Products!$A$2:$A$33,0))</f>
        <v>Cement &amp; Aggregates</v>
      </c>
      <c r="I3130" s="10" t="n">
        <f aca="false">D3130*(E3130-G3130)</f>
        <v>90.72</v>
      </c>
      <c r="J3130" s="11" t="n">
        <f aca="false">IFERROR(I3130/F3130,0)</f>
        <v>0.299643281807372</v>
      </c>
      <c r="K3130" s="4" t="str">
        <f aca="false">IFERROR(INDEX(Data_Orders!$F$2:$F$4727,MATCH(B3130,Data_Orders!$A$2:$A$4727,0)),"")</f>
        <v>Retail</v>
      </c>
      <c r="L3130" s="4" t="str">
        <f aca="false">IFERROR(INDEX(Data_Orders!$D$2:$D$4727,MATCH(B3130,Data_Orders!$A$2:$A$4727,0)),"")</f>
        <v>Binley (Coventry)</v>
      </c>
    </row>
    <row r="3131" customFormat="false" ht="15" hidden="false" customHeight="false" outlineLevel="0" collapsed="false">
      <c r="A3131" s="4" t="s">
        <v>8947</v>
      </c>
      <c r="B3131" s="4" t="s">
        <v>2135</v>
      </c>
      <c r="C3131" s="4" t="s">
        <v>1057</v>
      </c>
      <c r="D3131" s="4" t="n">
        <v>9</v>
      </c>
      <c r="E3131" s="4" t="n">
        <v>176.81</v>
      </c>
      <c r="F3131" s="4" t="n">
        <v>1591.29</v>
      </c>
      <c r="G3131" s="4" t="n">
        <f aca="false">INDEX(Data_Products!$D$2:$D$33,MATCH(C3131,Data_Products!$A$2:$A$33,0))</f>
        <v>129.57</v>
      </c>
      <c r="H3131" s="4" t="str">
        <f aca="false">INDEX(Data_Products!$C$2:$C$33,MATCH(C3131,Data_Products!$A$2:$A$33,0))</f>
        <v>Roofing</v>
      </c>
      <c r="I3131" s="10" t="n">
        <f aca="false">D3131*(E3131-G3131)</f>
        <v>425.16</v>
      </c>
      <c r="J3131" s="11" t="n">
        <f aca="false">IFERROR(I3131/F3131,0)</f>
        <v>0.267179458175443</v>
      </c>
      <c r="K3131" s="4" t="str">
        <f aca="false">IFERROR(INDEX(Data_Orders!$F$2:$F$4727,MATCH(B3131,Data_Orders!$A$2:$A$4727,0)),"")</f>
        <v>Retail</v>
      </c>
      <c r="L3131" s="4" t="str">
        <f aca="false">IFERROR(INDEX(Data_Orders!$D$2:$D$4727,MATCH(B3131,Data_Orders!$A$2:$A$4727,0)),"")</f>
        <v>Binley (Coventry)</v>
      </c>
    </row>
    <row r="3132" customFormat="false" ht="15" hidden="false" customHeight="false" outlineLevel="0" collapsed="false">
      <c r="A3132" s="4" t="s">
        <v>8948</v>
      </c>
      <c r="B3132" s="4" t="s">
        <v>2135</v>
      </c>
      <c r="C3132" s="4" t="s">
        <v>1017</v>
      </c>
      <c r="D3132" s="4" t="n">
        <v>13</v>
      </c>
      <c r="E3132" s="4" t="n">
        <v>49.15</v>
      </c>
      <c r="F3132" s="4" t="n">
        <v>638.95</v>
      </c>
      <c r="G3132" s="4" t="n">
        <f aca="false">INDEX(Data_Products!$D$2:$D$33,MATCH(C3132,Data_Products!$A$2:$A$33,0))</f>
        <v>31.44</v>
      </c>
      <c r="H3132" s="4" t="str">
        <f aca="false">INDEX(Data_Products!$C$2:$C$33,MATCH(C3132,Data_Products!$A$2:$A$33,0))</f>
        <v>Timber</v>
      </c>
      <c r="I3132" s="10" t="n">
        <f aca="false">D3132*(E3132-G3132)</f>
        <v>230.23</v>
      </c>
      <c r="J3132" s="11" t="n">
        <f aca="false">IFERROR(I3132/F3132,0)</f>
        <v>0.360325534079349</v>
      </c>
      <c r="K3132" s="4" t="str">
        <f aca="false">IFERROR(INDEX(Data_Orders!$F$2:$F$4727,MATCH(B3132,Data_Orders!$A$2:$A$4727,0)),"")</f>
        <v>Retail</v>
      </c>
      <c r="L3132" s="4" t="str">
        <f aca="false">IFERROR(INDEX(Data_Orders!$D$2:$D$4727,MATCH(B3132,Data_Orders!$A$2:$A$4727,0)),"")</f>
        <v>Binley (Coventry)</v>
      </c>
    </row>
    <row r="3133" customFormat="false" ht="15" hidden="false" customHeight="false" outlineLevel="0" collapsed="false">
      <c r="A3133" s="4" t="s">
        <v>8949</v>
      </c>
      <c r="B3133" s="4" t="s">
        <v>2136</v>
      </c>
      <c r="C3133" s="4" t="s">
        <v>1030</v>
      </c>
      <c r="D3133" s="4" t="n">
        <v>15</v>
      </c>
      <c r="E3133" s="4" t="n">
        <v>25.23</v>
      </c>
      <c r="F3133" s="4" t="n">
        <v>378.45</v>
      </c>
      <c r="G3133" s="4" t="n">
        <f aca="false">INDEX(Data_Products!$D$2:$D$33,MATCH(C3133,Data_Products!$A$2:$A$33,0))</f>
        <v>17.67</v>
      </c>
      <c r="H3133" s="4" t="str">
        <f aca="false">INDEX(Data_Products!$C$2:$C$33,MATCH(C3133,Data_Products!$A$2:$A$33,0))</f>
        <v>Cement &amp; Aggregates</v>
      </c>
      <c r="I3133" s="10" t="n">
        <f aca="false">D3133*(E3133-G3133)</f>
        <v>113.4</v>
      </c>
      <c r="J3133" s="11" t="n">
        <f aca="false">IFERROR(I3133/F3133,0)</f>
        <v>0.299643281807372</v>
      </c>
      <c r="K3133" s="4" t="str">
        <f aca="false">IFERROR(INDEX(Data_Orders!$F$2:$F$4727,MATCH(B3133,Data_Orders!$A$2:$A$4727,0)),"")</f>
        <v>Trade Account</v>
      </c>
      <c r="L3133" s="4" t="str">
        <f aca="false">IFERROR(INDEX(Data_Orders!$D$2:$D$4727,MATCH(B3133,Data_Orders!$A$2:$A$4727,0)),"")</f>
        <v>Rugby</v>
      </c>
    </row>
    <row r="3134" customFormat="false" ht="15" hidden="false" customHeight="false" outlineLevel="0" collapsed="false">
      <c r="A3134" s="4" t="s">
        <v>8950</v>
      </c>
      <c r="B3134" s="4" t="s">
        <v>2137</v>
      </c>
      <c r="C3134" s="4" t="s">
        <v>1037</v>
      </c>
      <c r="D3134" s="4" t="n">
        <v>20</v>
      </c>
      <c r="E3134" s="4" t="n">
        <v>90.97</v>
      </c>
      <c r="F3134" s="4" t="n">
        <v>1819.4</v>
      </c>
      <c r="G3134" s="4" t="n">
        <f aca="false">INDEX(Data_Products!$D$2:$D$33,MATCH(C3134,Data_Products!$A$2:$A$33,0))</f>
        <v>73.81</v>
      </c>
      <c r="H3134" s="4" t="str">
        <f aca="false">INDEX(Data_Products!$C$2:$C$33,MATCH(C3134,Data_Products!$A$2:$A$33,0))</f>
        <v>Insulation</v>
      </c>
      <c r="I3134" s="10" t="n">
        <f aca="false">D3134*(E3134-G3134)</f>
        <v>343.2</v>
      </c>
      <c r="J3134" s="11" t="n">
        <f aca="false">IFERROR(I3134/F3134,0)</f>
        <v>0.18863361547763</v>
      </c>
      <c r="K3134" s="4" t="str">
        <f aca="false">IFERROR(INDEX(Data_Orders!$F$2:$F$4727,MATCH(B3134,Data_Orders!$A$2:$A$4727,0)),"")</f>
        <v>Trade Account</v>
      </c>
      <c r="L3134" s="4" t="str">
        <f aca="false">IFERROR(INDEX(Data_Orders!$D$2:$D$4727,MATCH(B3134,Data_Orders!$A$2:$A$4727,0)),"")</f>
        <v>Rugby</v>
      </c>
    </row>
    <row r="3135" customFormat="false" ht="15" hidden="false" customHeight="false" outlineLevel="0" collapsed="false">
      <c r="A3135" s="4" t="s">
        <v>8951</v>
      </c>
      <c r="B3135" s="4" t="s">
        <v>2137</v>
      </c>
      <c r="C3135" s="4" t="s">
        <v>1010</v>
      </c>
      <c r="D3135" s="4" t="n">
        <v>15</v>
      </c>
      <c r="E3135" s="4" t="n">
        <v>135.95</v>
      </c>
      <c r="F3135" s="4" t="n">
        <v>2039.25</v>
      </c>
      <c r="G3135" s="4" t="n">
        <f aca="false">INDEX(Data_Products!$D$2:$D$33,MATCH(C3135,Data_Products!$A$2:$A$33,0))</f>
        <v>111.1</v>
      </c>
      <c r="H3135" s="4" t="str">
        <f aca="false">INDEX(Data_Products!$C$2:$C$33,MATCH(C3135,Data_Products!$A$2:$A$33,0))</f>
        <v>Timber</v>
      </c>
      <c r="I3135" s="10" t="n">
        <f aca="false">D3135*(E3135-G3135)</f>
        <v>372.75</v>
      </c>
      <c r="J3135" s="11" t="n">
        <f aca="false">IFERROR(I3135/F3135,0)</f>
        <v>0.18278778962854</v>
      </c>
      <c r="K3135" s="4" t="str">
        <f aca="false">IFERROR(INDEX(Data_Orders!$F$2:$F$4727,MATCH(B3135,Data_Orders!$A$2:$A$4727,0)),"")</f>
        <v>Trade Account</v>
      </c>
      <c r="L3135" s="4" t="str">
        <f aca="false">IFERROR(INDEX(Data_Orders!$D$2:$D$4727,MATCH(B3135,Data_Orders!$A$2:$A$4727,0)),"")</f>
        <v>Rugby</v>
      </c>
    </row>
    <row r="3136" customFormat="false" ht="15" hidden="false" customHeight="false" outlineLevel="0" collapsed="false">
      <c r="A3136" s="4" t="s">
        <v>8952</v>
      </c>
      <c r="B3136" s="4" t="s">
        <v>2137</v>
      </c>
      <c r="C3136" s="4" t="s">
        <v>1050</v>
      </c>
      <c r="D3136" s="4" t="n">
        <v>2</v>
      </c>
      <c r="E3136" s="4" t="n">
        <v>238.63</v>
      </c>
      <c r="F3136" s="4" t="n">
        <v>477.26</v>
      </c>
      <c r="G3136" s="4" t="n">
        <f aca="false">INDEX(Data_Products!$D$2:$D$33,MATCH(C3136,Data_Products!$A$2:$A$33,0))</f>
        <v>148.91</v>
      </c>
      <c r="H3136" s="4" t="str">
        <f aca="false">INDEX(Data_Products!$C$2:$C$33,MATCH(C3136,Data_Products!$A$2:$A$33,0))</f>
        <v>Tools &amp; Fixings</v>
      </c>
      <c r="I3136" s="10" t="n">
        <f aca="false">D3136*(E3136-G3136)</f>
        <v>179.44</v>
      </c>
      <c r="J3136" s="11" t="n">
        <f aca="false">IFERROR(I3136/F3136,0)</f>
        <v>0.375979549930855</v>
      </c>
      <c r="K3136" s="4" t="str">
        <f aca="false">IFERROR(INDEX(Data_Orders!$F$2:$F$4727,MATCH(B3136,Data_Orders!$A$2:$A$4727,0)),"")</f>
        <v>Trade Account</v>
      </c>
      <c r="L3136" s="4" t="str">
        <f aca="false">IFERROR(INDEX(Data_Orders!$D$2:$D$4727,MATCH(B3136,Data_Orders!$A$2:$A$4727,0)),"")</f>
        <v>Rugby</v>
      </c>
    </row>
    <row r="3137" customFormat="false" ht="15" hidden="false" customHeight="false" outlineLevel="0" collapsed="false">
      <c r="A3137" s="4" t="s">
        <v>8953</v>
      </c>
      <c r="B3137" s="4" t="s">
        <v>2137</v>
      </c>
      <c r="C3137" s="4" t="s">
        <v>1030</v>
      </c>
      <c r="D3137" s="4" t="n">
        <v>12</v>
      </c>
      <c r="E3137" s="4" t="n">
        <v>25.23</v>
      </c>
      <c r="F3137" s="4" t="n">
        <v>302.76</v>
      </c>
      <c r="G3137" s="4" t="n">
        <f aca="false">INDEX(Data_Products!$D$2:$D$33,MATCH(C3137,Data_Products!$A$2:$A$33,0))</f>
        <v>17.67</v>
      </c>
      <c r="H3137" s="4" t="str">
        <f aca="false">INDEX(Data_Products!$C$2:$C$33,MATCH(C3137,Data_Products!$A$2:$A$33,0))</f>
        <v>Cement &amp; Aggregates</v>
      </c>
      <c r="I3137" s="10" t="n">
        <f aca="false">D3137*(E3137-G3137)</f>
        <v>90.72</v>
      </c>
      <c r="J3137" s="11" t="n">
        <f aca="false">IFERROR(I3137/F3137,0)</f>
        <v>0.299643281807372</v>
      </c>
      <c r="K3137" s="4" t="str">
        <f aca="false">IFERROR(INDEX(Data_Orders!$F$2:$F$4727,MATCH(B3137,Data_Orders!$A$2:$A$4727,0)),"")</f>
        <v>Trade Account</v>
      </c>
      <c r="L3137" s="4" t="str">
        <f aca="false">IFERROR(INDEX(Data_Orders!$D$2:$D$4727,MATCH(B3137,Data_Orders!$A$2:$A$4727,0)),"")</f>
        <v>Rugby</v>
      </c>
    </row>
    <row r="3138" customFormat="false" ht="15" hidden="false" customHeight="false" outlineLevel="0" collapsed="false">
      <c r="A3138" s="4" t="s">
        <v>8954</v>
      </c>
      <c r="B3138" s="4" t="s">
        <v>2137</v>
      </c>
      <c r="C3138" s="4" t="s">
        <v>1013</v>
      </c>
      <c r="D3138" s="4" t="n">
        <v>5</v>
      </c>
      <c r="E3138" s="4" t="n">
        <v>240.92</v>
      </c>
      <c r="F3138" s="4" t="n">
        <v>1204.6</v>
      </c>
      <c r="G3138" s="4" t="n">
        <f aca="false">INDEX(Data_Products!$D$2:$D$33,MATCH(C3138,Data_Products!$A$2:$A$33,0))</f>
        <v>168.32</v>
      </c>
      <c r="H3138" s="4" t="str">
        <f aca="false">INDEX(Data_Products!$C$2:$C$33,MATCH(C3138,Data_Products!$A$2:$A$33,0))</f>
        <v>Timber</v>
      </c>
      <c r="I3138" s="10" t="n">
        <f aca="false">D3138*(E3138-G3138)</f>
        <v>363</v>
      </c>
      <c r="J3138" s="11" t="n">
        <f aca="false">IFERROR(I3138/F3138,0)</f>
        <v>0.301344844761747</v>
      </c>
      <c r="K3138" s="4" t="str">
        <f aca="false">IFERROR(INDEX(Data_Orders!$F$2:$F$4727,MATCH(B3138,Data_Orders!$A$2:$A$4727,0)),"")</f>
        <v>Trade Account</v>
      </c>
      <c r="L3138" s="4" t="str">
        <f aca="false">IFERROR(INDEX(Data_Orders!$D$2:$D$4727,MATCH(B3138,Data_Orders!$A$2:$A$4727,0)),"")</f>
        <v>Rugby</v>
      </c>
    </row>
    <row r="3139" customFormat="false" ht="15" hidden="false" customHeight="false" outlineLevel="0" collapsed="false">
      <c r="A3139" s="4" t="s">
        <v>8955</v>
      </c>
      <c r="B3139" s="4" t="s">
        <v>2138</v>
      </c>
      <c r="C3139" s="4" t="s">
        <v>1028</v>
      </c>
      <c r="D3139" s="4" t="n">
        <v>17</v>
      </c>
      <c r="E3139" s="4" t="n">
        <v>118.79</v>
      </c>
      <c r="F3139" s="4" t="n">
        <v>2019.43</v>
      </c>
      <c r="G3139" s="4" t="n">
        <f aca="false">INDEX(Data_Products!$D$2:$D$33,MATCH(C3139,Data_Products!$A$2:$A$33,0))</f>
        <v>81.07</v>
      </c>
      <c r="H3139" s="4" t="str">
        <f aca="false">INDEX(Data_Products!$C$2:$C$33,MATCH(C3139,Data_Products!$A$2:$A$33,0))</f>
        <v>Cement &amp; Aggregates</v>
      </c>
      <c r="I3139" s="10" t="n">
        <f aca="false">D3139*(E3139-G3139)</f>
        <v>641.24</v>
      </c>
      <c r="J3139" s="11" t="n">
        <f aca="false">IFERROR(I3139/F3139,0)</f>
        <v>0.317535146056065</v>
      </c>
      <c r="K3139" s="4" t="str">
        <f aca="false">IFERROR(INDEX(Data_Orders!$F$2:$F$4727,MATCH(B3139,Data_Orders!$A$2:$A$4727,0)),"")</f>
        <v>Trade Account</v>
      </c>
      <c r="L3139" s="4" t="str">
        <f aca="false">IFERROR(INDEX(Data_Orders!$D$2:$D$4727,MATCH(B3139,Data_Orders!$A$2:$A$4727,0)),"")</f>
        <v>Rugby</v>
      </c>
    </row>
    <row r="3140" customFormat="false" ht="15" hidden="false" customHeight="false" outlineLevel="0" collapsed="false">
      <c r="A3140" s="4" t="s">
        <v>8956</v>
      </c>
      <c r="B3140" s="4" t="s">
        <v>2138</v>
      </c>
      <c r="C3140" s="4" t="s">
        <v>1010</v>
      </c>
      <c r="D3140" s="4" t="n">
        <v>17</v>
      </c>
      <c r="E3140" s="4" t="n">
        <v>135.95</v>
      </c>
      <c r="F3140" s="4" t="n">
        <v>2311.15</v>
      </c>
      <c r="G3140" s="4" t="n">
        <f aca="false">INDEX(Data_Products!$D$2:$D$33,MATCH(C3140,Data_Products!$A$2:$A$33,0))</f>
        <v>111.1</v>
      </c>
      <c r="H3140" s="4" t="str">
        <f aca="false">INDEX(Data_Products!$C$2:$C$33,MATCH(C3140,Data_Products!$A$2:$A$33,0))</f>
        <v>Timber</v>
      </c>
      <c r="I3140" s="10" t="n">
        <f aca="false">D3140*(E3140-G3140)</f>
        <v>422.45</v>
      </c>
      <c r="J3140" s="11" t="n">
        <f aca="false">IFERROR(I3140/F3140,0)</f>
        <v>0.18278778962854</v>
      </c>
      <c r="K3140" s="4" t="str">
        <f aca="false">IFERROR(INDEX(Data_Orders!$F$2:$F$4727,MATCH(B3140,Data_Orders!$A$2:$A$4727,0)),"")</f>
        <v>Trade Account</v>
      </c>
      <c r="L3140" s="4" t="str">
        <f aca="false">IFERROR(INDEX(Data_Orders!$D$2:$D$4727,MATCH(B3140,Data_Orders!$A$2:$A$4727,0)),"")</f>
        <v>Rugby</v>
      </c>
    </row>
    <row r="3141" customFormat="false" ht="15" hidden="false" customHeight="false" outlineLevel="0" collapsed="false">
      <c r="A3141" s="4" t="s">
        <v>8957</v>
      </c>
      <c r="B3141" s="4" t="s">
        <v>2138</v>
      </c>
      <c r="C3141" s="4" t="s">
        <v>1021</v>
      </c>
      <c r="D3141" s="4" t="n">
        <v>7</v>
      </c>
      <c r="E3141" s="4" t="n">
        <v>73.76</v>
      </c>
      <c r="F3141" s="4" t="n">
        <v>516.32</v>
      </c>
      <c r="G3141" s="4" t="n">
        <f aca="false">INDEX(Data_Products!$D$2:$D$33,MATCH(C3141,Data_Products!$A$2:$A$33,0))</f>
        <v>51.51</v>
      </c>
      <c r="H3141" s="4" t="str">
        <f aca="false">INDEX(Data_Products!$C$2:$C$33,MATCH(C3141,Data_Products!$A$2:$A$33,0))</f>
        <v>Cement &amp; Aggregates</v>
      </c>
      <c r="I3141" s="10" t="n">
        <f aca="false">D3141*(E3141-G3141)</f>
        <v>155.75</v>
      </c>
      <c r="J3141" s="11" t="n">
        <f aca="false">IFERROR(I3141/F3141,0)</f>
        <v>0.301654013015184</v>
      </c>
      <c r="K3141" s="4" t="str">
        <f aca="false">IFERROR(INDEX(Data_Orders!$F$2:$F$4727,MATCH(B3141,Data_Orders!$A$2:$A$4727,0)),"")</f>
        <v>Trade Account</v>
      </c>
      <c r="L3141" s="4" t="str">
        <f aca="false">IFERROR(INDEX(Data_Orders!$D$2:$D$4727,MATCH(B3141,Data_Orders!$A$2:$A$4727,0)),"")</f>
        <v>Rugby</v>
      </c>
    </row>
    <row r="3142" customFormat="false" ht="15" hidden="false" customHeight="false" outlineLevel="0" collapsed="false">
      <c r="A3142" s="4" t="s">
        <v>8958</v>
      </c>
      <c r="B3142" s="4" t="s">
        <v>2138</v>
      </c>
      <c r="C3142" s="4" t="s">
        <v>1035</v>
      </c>
      <c r="D3142" s="4" t="n">
        <v>12</v>
      </c>
      <c r="E3142" s="4" t="n">
        <v>165.07</v>
      </c>
      <c r="F3142" s="4" t="n">
        <v>1980.84</v>
      </c>
      <c r="G3142" s="4" t="n">
        <f aca="false">INDEX(Data_Products!$D$2:$D$33,MATCH(C3142,Data_Products!$A$2:$A$33,0))</f>
        <v>134.65</v>
      </c>
      <c r="H3142" s="4" t="str">
        <f aca="false">INDEX(Data_Products!$C$2:$C$33,MATCH(C3142,Data_Products!$A$2:$A$33,0))</f>
        <v>Insulation</v>
      </c>
      <c r="I3142" s="10" t="n">
        <f aca="false">D3142*(E3142-G3142)</f>
        <v>365.04</v>
      </c>
      <c r="J3142" s="11" t="n">
        <f aca="false">IFERROR(I3142/F3142,0)</f>
        <v>0.184285454655601</v>
      </c>
      <c r="K3142" s="4" t="str">
        <f aca="false">IFERROR(INDEX(Data_Orders!$F$2:$F$4727,MATCH(B3142,Data_Orders!$A$2:$A$4727,0)),"")</f>
        <v>Trade Account</v>
      </c>
      <c r="L3142" s="4" t="str">
        <f aca="false">IFERROR(INDEX(Data_Orders!$D$2:$D$4727,MATCH(B3142,Data_Orders!$A$2:$A$4727,0)),"")</f>
        <v>Rugby</v>
      </c>
    </row>
    <row r="3143" customFormat="false" ht="15" hidden="false" customHeight="false" outlineLevel="0" collapsed="false">
      <c r="A3143" s="4" t="s">
        <v>8959</v>
      </c>
      <c r="B3143" s="4" t="s">
        <v>2139</v>
      </c>
      <c r="C3143" s="4" t="s">
        <v>1037</v>
      </c>
      <c r="D3143" s="4" t="n">
        <v>5</v>
      </c>
      <c r="E3143" s="4" t="n">
        <v>90.97</v>
      </c>
      <c r="F3143" s="4" t="n">
        <v>454.85</v>
      </c>
      <c r="G3143" s="4" t="n">
        <f aca="false">INDEX(Data_Products!$D$2:$D$33,MATCH(C3143,Data_Products!$A$2:$A$33,0))</f>
        <v>73.81</v>
      </c>
      <c r="H3143" s="4" t="str">
        <f aca="false">INDEX(Data_Products!$C$2:$C$33,MATCH(C3143,Data_Products!$A$2:$A$33,0))</f>
        <v>Insulation</v>
      </c>
      <c r="I3143" s="10" t="n">
        <f aca="false">D3143*(E3143-G3143)</f>
        <v>85.8</v>
      </c>
      <c r="J3143" s="11" t="n">
        <f aca="false">IFERROR(I3143/F3143,0)</f>
        <v>0.18863361547763</v>
      </c>
      <c r="K3143" s="4" t="str">
        <f aca="false">IFERROR(INDEX(Data_Orders!$F$2:$F$4727,MATCH(B3143,Data_Orders!$A$2:$A$4727,0)),"")</f>
        <v>Trade Account</v>
      </c>
      <c r="L3143" s="4" t="str">
        <f aca="false">IFERROR(INDEX(Data_Orders!$D$2:$D$4727,MATCH(B3143,Data_Orders!$A$2:$A$4727,0)),"")</f>
        <v>Rugby</v>
      </c>
    </row>
    <row r="3144" customFormat="false" ht="15" hidden="false" customHeight="false" outlineLevel="0" collapsed="false">
      <c r="A3144" s="4" t="s">
        <v>8960</v>
      </c>
      <c r="B3144" s="4" t="s">
        <v>2139</v>
      </c>
      <c r="C3144" s="4" t="s">
        <v>1046</v>
      </c>
      <c r="D3144" s="4" t="n">
        <v>12</v>
      </c>
      <c r="E3144" s="4" t="n">
        <v>154.02</v>
      </c>
      <c r="F3144" s="4" t="n">
        <v>1848.24</v>
      </c>
      <c r="G3144" s="4" t="n">
        <f aca="false">INDEX(Data_Products!$D$2:$D$33,MATCH(C3144,Data_Products!$A$2:$A$33,0))</f>
        <v>102.1</v>
      </c>
      <c r="H3144" s="4" t="str">
        <f aca="false">INDEX(Data_Products!$C$2:$C$33,MATCH(C3144,Data_Products!$A$2:$A$33,0))</f>
        <v>Tools &amp; Fixings</v>
      </c>
      <c r="I3144" s="10" t="n">
        <f aca="false">D3144*(E3144-G3144)</f>
        <v>623.04</v>
      </c>
      <c r="J3144" s="11" t="n">
        <f aca="false">IFERROR(I3144/F3144,0)</f>
        <v>0.337099078041813</v>
      </c>
      <c r="K3144" s="4" t="str">
        <f aca="false">IFERROR(INDEX(Data_Orders!$F$2:$F$4727,MATCH(B3144,Data_Orders!$A$2:$A$4727,0)),"")</f>
        <v>Trade Account</v>
      </c>
      <c r="L3144" s="4" t="str">
        <f aca="false">IFERROR(INDEX(Data_Orders!$D$2:$D$4727,MATCH(B3144,Data_Orders!$A$2:$A$4727,0)),"")</f>
        <v>Rugby</v>
      </c>
    </row>
    <row r="3145" customFormat="false" ht="15" hidden="false" customHeight="false" outlineLevel="0" collapsed="false">
      <c r="A3145" s="4" t="s">
        <v>8961</v>
      </c>
      <c r="B3145" s="4" t="s">
        <v>2139</v>
      </c>
      <c r="C3145" s="4" t="s">
        <v>1015</v>
      </c>
      <c r="D3145" s="4" t="n">
        <v>19</v>
      </c>
      <c r="E3145" s="4" t="n">
        <v>122.01</v>
      </c>
      <c r="F3145" s="4" t="n">
        <v>2318.19</v>
      </c>
      <c r="G3145" s="4" t="n">
        <f aca="false">INDEX(Data_Products!$D$2:$D$33,MATCH(C3145,Data_Products!$A$2:$A$33,0))</f>
        <v>85.53</v>
      </c>
      <c r="H3145" s="4" t="str">
        <f aca="false">INDEX(Data_Products!$C$2:$C$33,MATCH(C3145,Data_Products!$A$2:$A$33,0))</f>
        <v>Timber</v>
      </c>
      <c r="I3145" s="10" t="n">
        <f aca="false">D3145*(E3145-G3145)</f>
        <v>693.12</v>
      </c>
      <c r="J3145" s="11" t="n">
        <f aca="false">IFERROR(I3145/F3145,0)</f>
        <v>0.298991885910991</v>
      </c>
      <c r="K3145" s="4" t="str">
        <f aca="false">IFERROR(INDEX(Data_Orders!$F$2:$F$4727,MATCH(B3145,Data_Orders!$A$2:$A$4727,0)),"")</f>
        <v>Trade Account</v>
      </c>
      <c r="L3145" s="4" t="str">
        <f aca="false">IFERROR(INDEX(Data_Orders!$D$2:$D$4727,MATCH(B3145,Data_Orders!$A$2:$A$4727,0)),"")</f>
        <v>Rugby</v>
      </c>
    </row>
    <row r="3146" customFormat="false" ht="15" hidden="false" customHeight="false" outlineLevel="0" collapsed="false">
      <c r="A3146" s="4" t="s">
        <v>8962</v>
      </c>
      <c r="B3146" s="4" t="s">
        <v>2139</v>
      </c>
      <c r="C3146" s="4" t="s">
        <v>1021</v>
      </c>
      <c r="D3146" s="4" t="n">
        <v>11</v>
      </c>
      <c r="E3146" s="4" t="n">
        <v>73.76</v>
      </c>
      <c r="F3146" s="4" t="n">
        <v>811.36</v>
      </c>
      <c r="G3146" s="4" t="n">
        <f aca="false">INDEX(Data_Products!$D$2:$D$33,MATCH(C3146,Data_Products!$A$2:$A$33,0))</f>
        <v>51.51</v>
      </c>
      <c r="H3146" s="4" t="str">
        <f aca="false">INDEX(Data_Products!$C$2:$C$33,MATCH(C3146,Data_Products!$A$2:$A$33,0))</f>
        <v>Cement &amp; Aggregates</v>
      </c>
      <c r="I3146" s="10" t="n">
        <f aca="false">D3146*(E3146-G3146)</f>
        <v>244.75</v>
      </c>
      <c r="J3146" s="11" t="n">
        <f aca="false">IFERROR(I3146/F3146,0)</f>
        <v>0.301654013015184</v>
      </c>
      <c r="K3146" s="4" t="str">
        <f aca="false">IFERROR(INDEX(Data_Orders!$F$2:$F$4727,MATCH(B3146,Data_Orders!$A$2:$A$4727,0)),"")</f>
        <v>Trade Account</v>
      </c>
      <c r="L3146" s="4" t="str">
        <f aca="false">IFERROR(INDEX(Data_Orders!$D$2:$D$4727,MATCH(B3146,Data_Orders!$A$2:$A$4727,0)),"")</f>
        <v>Rugby</v>
      </c>
    </row>
    <row r="3147" customFormat="false" ht="15" hidden="false" customHeight="false" outlineLevel="0" collapsed="false">
      <c r="A3147" s="4" t="s">
        <v>8963</v>
      </c>
      <c r="B3147" s="4" t="s">
        <v>2139</v>
      </c>
      <c r="C3147" s="4" t="s">
        <v>1055</v>
      </c>
      <c r="D3147" s="4" t="n">
        <v>15</v>
      </c>
      <c r="E3147" s="4" t="n">
        <v>205.03</v>
      </c>
      <c r="F3147" s="4" t="n">
        <v>3075.45</v>
      </c>
      <c r="G3147" s="4" t="n">
        <f aca="false">INDEX(Data_Products!$D$2:$D$33,MATCH(C3147,Data_Products!$A$2:$A$33,0))</f>
        <v>138.6</v>
      </c>
      <c r="H3147" s="4" t="str">
        <f aca="false">INDEX(Data_Products!$C$2:$C$33,MATCH(C3147,Data_Products!$A$2:$A$33,0))</f>
        <v>Roofing</v>
      </c>
      <c r="I3147" s="10" t="n">
        <f aca="false">D3147*(E3147-G3147)</f>
        <v>996.45</v>
      </c>
      <c r="J3147" s="11" t="n">
        <f aca="false">IFERROR(I3147/F3147,0)</f>
        <v>0.324001365653807</v>
      </c>
      <c r="K3147" s="4" t="str">
        <f aca="false">IFERROR(INDEX(Data_Orders!$F$2:$F$4727,MATCH(B3147,Data_Orders!$A$2:$A$4727,0)),"")</f>
        <v>Trade Account</v>
      </c>
      <c r="L3147" s="4" t="str">
        <f aca="false">IFERROR(INDEX(Data_Orders!$D$2:$D$4727,MATCH(B3147,Data_Orders!$A$2:$A$4727,0)),"")</f>
        <v>Rugby</v>
      </c>
    </row>
    <row r="3148" customFormat="false" ht="15" hidden="false" customHeight="false" outlineLevel="0" collapsed="false">
      <c r="A3148" s="4" t="s">
        <v>8964</v>
      </c>
      <c r="B3148" s="4" t="s">
        <v>2140</v>
      </c>
      <c r="C3148" s="4" t="s">
        <v>1028</v>
      </c>
      <c r="D3148" s="4" t="n">
        <v>10</v>
      </c>
      <c r="E3148" s="4" t="n">
        <v>118.79</v>
      </c>
      <c r="F3148" s="4" t="n">
        <v>1187.9</v>
      </c>
      <c r="G3148" s="4" t="n">
        <f aca="false">INDEX(Data_Products!$D$2:$D$33,MATCH(C3148,Data_Products!$A$2:$A$33,0))</f>
        <v>81.07</v>
      </c>
      <c r="H3148" s="4" t="str">
        <f aca="false">INDEX(Data_Products!$C$2:$C$33,MATCH(C3148,Data_Products!$A$2:$A$33,0))</f>
        <v>Cement &amp; Aggregates</v>
      </c>
      <c r="I3148" s="10" t="n">
        <f aca="false">D3148*(E3148-G3148)</f>
        <v>377.2</v>
      </c>
      <c r="J3148" s="11" t="n">
        <f aca="false">IFERROR(I3148/F3148,0)</f>
        <v>0.317535146056065</v>
      </c>
      <c r="K3148" s="4" t="str">
        <f aca="false">IFERROR(INDEX(Data_Orders!$F$2:$F$4727,MATCH(B3148,Data_Orders!$A$2:$A$4727,0)),"")</f>
        <v>Trade Account</v>
      </c>
      <c r="L3148" s="4" t="str">
        <f aca="false">IFERROR(INDEX(Data_Orders!$D$2:$D$4727,MATCH(B3148,Data_Orders!$A$2:$A$4727,0)),"")</f>
        <v>Rugby</v>
      </c>
    </row>
    <row r="3149" customFormat="false" ht="15" hidden="false" customHeight="false" outlineLevel="0" collapsed="false">
      <c r="A3149" s="4" t="s">
        <v>8965</v>
      </c>
      <c r="B3149" s="4" t="s">
        <v>2140</v>
      </c>
      <c r="C3149" s="4" t="s">
        <v>1066</v>
      </c>
      <c r="D3149" s="4" t="n">
        <v>13</v>
      </c>
      <c r="E3149" s="4" t="n">
        <v>209.69</v>
      </c>
      <c r="F3149" s="4" t="n">
        <v>2725.97</v>
      </c>
      <c r="G3149" s="4" t="n">
        <f aca="false">INDEX(Data_Products!$D$2:$D$33,MATCH(C3149,Data_Products!$A$2:$A$33,0))</f>
        <v>144.38</v>
      </c>
      <c r="H3149" s="4" t="str">
        <f aca="false">INDEX(Data_Products!$C$2:$C$33,MATCH(C3149,Data_Products!$A$2:$A$33,0))</f>
        <v>Plumbing &amp; Drainage</v>
      </c>
      <c r="I3149" s="10" t="n">
        <f aca="false">D3149*(E3149-G3149)</f>
        <v>849.03</v>
      </c>
      <c r="J3149" s="11" t="n">
        <f aca="false">IFERROR(I3149/F3149,0)</f>
        <v>0.311459773952024</v>
      </c>
      <c r="K3149" s="4" t="str">
        <f aca="false">IFERROR(INDEX(Data_Orders!$F$2:$F$4727,MATCH(B3149,Data_Orders!$A$2:$A$4727,0)),"")</f>
        <v>Trade Account</v>
      </c>
      <c r="L3149" s="4" t="str">
        <f aca="false">IFERROR(INDEX(Data_Orders!$D$2:$D$4727,MATCH(B3149,Data_Orders!$A$2:$A$4727,0)),"")</f>
        <v>Rugby</v>
      </c>
    </row>
    <row r="3150" customFormat="false" ht="15" hidden="false" customHeight="false" outlineLevel="0" collapsed="false">
      <c r="A3150" s="4" t="s">
        <v>8966</v>
      </c>
      <c r="B3150" s="4" t="s">
        <v>2141</v>
      </c>
      <c r="C3150" s="4" t="s">
        <v>1037</v>
      </c>
      <c r="D3150" s="4" t="n">
        <v>6</v>
      </c>
      <c r="E3150" s="4" t="n">
        <v>90.97</v>
      </c>
      <c r="F3150" s="4" t="n">
        <v>545.82</v>
      </c>
      <c r="G3150" s="4" t="n">
        <f aca="false">INDEX(Data_Products!$D$2:$D$33,MATCH(C3150,Data_Products!$A$2:$A$33,0))</f>
        <v>73.81</v>
      </c>
      <c r="H3150" s="4" t="str">
        <f aca="false">INDEX(Data_Products!$C$2:$C$33,MATCH(C3150,Data_Products!$A$2:$A$33,0))</f>
        <v>Insulation</v>
      </c>
      <c r="I3150" s="10" t="n">
        <f aca="false">D3150*(E3150-G3150)</f>
        <v>102.96</v>
      </c>
      <c r="J3150" s="11" t="n">
        <f aca="false">IFERROR(I3150/F3150,0)</f>
        <v>0.18863361547763</v>
      </c>
      <c r="K3150" s="4" t="str">
        <f aca="false">IFERROR(INDEX(Data_Orders!$F$2:$F$4727,MATCH(B3150,Data_Orders!$A$2:$A$4727,0)),"")</f>
        <v>Trade Account</v>
      </c>
      <c r="L3150" s="4" t="str">
        <f aca="false">IFERROR(INDEX(Data_Orders!$D$2:$D$4727,MATCH(B3150,Data_Orders!$A$2:$A$4727,0)),"")</f>
        <v>Rugby</v>
      </c>
    </row>
    <row r="3151" customFormat="false" ht="15" hidden="false" customHeight="false" outlineLevel="0" collapsed="false">
      <c r="A3151" s="4" t="s">
        <v>8967</v>
      </c>
      <c r="B3151" s="4" t="s">
        <v>2141</v>
      </c>
      <c r="C3151" s="4" t="s">
        <v>1077</v>
      </c>
      <c r="D3151" s="4" t="n">
        <v>19</v>
      </c>
      <c r="E3151" s="4" t="n">
        <v>46.61</v>
      </c>
      <c r="F3151" s="4" t="n">
        <v>885.59</v>
      </c>
      <c r="G3151" s="4" t="n">
        <f aca="false">INDEX(Data_Products!$D$2:$D$33,MATCH(C3151,Data_Products!$A$2:$A$33,0))</f>
        <v>36.87</v>
      </c>
      <c r="H3151" s="4" t="str">
        <f aca="false">INDEX(Data_Products!$C$2:$C$33,MATCH(C3151,Data_Products!$A$2:$A$33,0))</f>
        <v>Landscaping</v>
      </c>
      <c r="I3151" s="10" t="n">
        <f aca="false">D3151*(E3151-G3151)</f>
        <v>185.06</v>
      </c>
      <c r="J3151" s="11" t="n">
        <f aca="false">IFERROR(I3151/F3151,0)</f>
        <v>0.208968032611028</v>
      </c>
      <c r="K3151" s="4" t="str">
        <f aca="false">IFERROR(INDEX(Data_Orders!$F$2:$F$4727,MATCH(B3151,Data_Orders!$A$2:$A$4727,0)),"")</f>
        <v>Trade Account</v>
      </c>
      <c r="L3151" s="4" t="str">
        <f aca="false">IFERROR(INDEX(Data_Orders!$D$2:$D$4727,MATCH(B3151,Data_Orders!$A$2:$A$4727,0)),"")</f>
        <v>Rugby</v>
      </c>
    </row>
    <row r="3152" customFormat="false" ht="15" hidden="false" customHeight="false" outlineLevel="0" collapsed="false">
      <c r="A3152" s="4" t="s">
        <v>8968</v>
      </c>
      <c r="B3152" s="4" t="s">
        <v>2141</v>
      </c>
      <c r="C3152" s="4" t="s">
        <v>1044</v>
      </c>
      <c r="D3152" s="4" t="n">
        <v>17</v>
      </c>
      <c r="E3152" s="4" t="n">
        <v>190.44</v>
      </c>
      <c r="F3152" s="4" t="n">
        <v>3237.48</v>
      </c>
      <c r="G3152" s="4" t="n">
        <f aca="false">INDEX(Data_Products!$D$2:$D$33,MATCH(C3152,Data_Products!$A$2:$A$33,0))</f>
        <v>115.48</v>
      </c>
      <c r="H3152" s="4" t="str">
        <f aca="false">INDEX(Data_Products!$C$2:$C$33,MATCH(C3152,Data_Products!$A$2:$A$33,0))</f>
        <v>Tools &amp; Fixings</v>
      </c>
      <c r="I3152" s="10" t="n">
        <f aca="false">D3152*(E3152-G3152)</f>
        <v>1274.32</v>
      </c>
      <c r="J3152" s="11" t="n">
        <f aca="false">IFERROR(I3152/F3152,0)</f>
        <v>0.393614786809494</v>
      </c>
      <c r="K3152" s="4" t="str">
        <f aca="false">IFERROR(INDEX(Data_Orders!$F$2:$F$4727,MATCH(B3152,Data_Orders!$A$2:$A$4727,0)),"")</f>
        <v>Trade Account</v>
      </c>
      <c r="L3152" s="4" t="str">
        <f aca="false">IFERROR(INDEX(Data_Orders!$D$2:$D$4727,MATCH(B3152,Data_Orders!$A$2:$A$4727,0)),"")</f>
        <v>Rugby</v>
      </c>
    </row>
    <row r="3153" customFormat="false" ht="15" hidden="false" customHeight="false" outlineLevel="0" collapsed="false">
      <c r="A3153" s="4" t="s">
        <v>8969</v>
      </c>
      <c r="B3153" s="4" t="s">
        <v>2141</v>
      </c>
      <c r="C3153" s="4" t="s">
        <v>1052</v>
      </c>
      <c r="D3153" s="4" t="n">
        <v>17</v>
      </c>
      <c r="E3153" s="4" t="n">
        <v>205.71</v>
      </c>
      <c r="F3153" s="4" t="n">
        <v>3497.07</v>
      </c>
      <c r="G3153" s="4" t="n">
        <f aca="false">INDEX(Data_Products!$D$2:$D$33,MATCH(C3153,Data_Products!$A$2:$A$33,0))</f>
        <v>152.29</v>
      </c>
      <c r="H3153" s="4" t="str">
        <f aca="false">INDEX(Data_Products!$C$2:$C$33,MATCH(C3153,Data_Products!$A$2:$A$33,0))</f>
        <v>Roofing</v>
      </c>
      <c r="I3153" s="10" t="n">
        <f aca="false">D3153*(E3153-G3153)</f>
        <v>908.14</v>
      </c>
      <c r="J3153" s="11" t="n">
        <f aca="false">IFERROR(I3153/F3153,0)</f>
        <v>0.259685965679841</v>
      </c>
      <c r="K3153" s="4" t="str">
        <f aca="false">IFERROR(INDEX(Data_Orders!$F$2:$F$4727,MATCH(B3153,Data_Orders!$A$2:$A$4727,0)),"")</f>
        <v>Trade Account</v>
      </c>
      <c r="L3153" s="4" t="str">
        <f aca="false">IFERROR(INDEX(Data_Orders!$D$2:$D$4727,MATCH(B3153,Data_Orders!$A$2:$A$4727,0)),"")</f>
        <v>Rugby</v>
      </c>
    </row>
    <row r="3154" customFormat="false" ht="15" hidden="false" customHeight="false" outlineLevel="0" collapsed="false">
      <c r="A3154" s="4" t="s">
        <v>8970</v>
      </c>
      <c r="B3154" s="4" t="s">
        <v>2142</v>
      </c>
      <c r="C3154" s="4" t="s">
        <v>1059</v>
      </c>
      <c r="D3154" s="4" t="n">
        <v>19</v>
      </c>
      <c r="E3154" s="4" t="n">
        <v>103.63</v>
      </c>
      <c r="F3154" s="4" t="n">
        <v>1968.97</v>
      </c>
      <c r="G3154" s="4" t="n">
        <f aca="false">INDEX(Data_Products!$D$2:$D$33,MATCH(C3154,Data_Products!$A$2:$A$33,0))</f>
        <v>82.55</v>
      </c>
      <c r="H3154" s="4" t="str">
        <f aca="false">INDEX(Data_Products!$C$2:$C$33,MATCH(C3154,Data_Products!$A$2:$A$33,0))</f>
        <v>Roofing</v>
      </c>
      <c r="I3154" s="10" t="n">
        <f aca="false">D3154*(E3154-G3154)</f>
        <v>400.52</v>
      </c>
      <c r="J3154" s="11" t="n">
        <f aca="false">IFERROR(I3154/F3154,0)</f>
        <v>0.203415999228023</v>
      </c>
      <c r="K3154" s="4" t="str">
        <f aca="false">IFERROR(INDEX(Data_Orders!$F$2:$F$4727,MATCH(B3154,Data_Orders!$A$2:$A$4727,0)),"")</f>
        <v>Trade Account</v>
      </c>
      <c r="L3154" s="4" t="str">
        <f aca="false">IFERROR(INDEX(Data_Orders!$D$2:$D$4727,MATCH(B3154,Data_Orders!$A$2:$A$4727,0)),"")</f>
        <v>Rugby</v>
      </c>
    </row>
    <row r="3155" customFormat="false" ht="15" hidden="false" customHeight="false" outlineLevel="0" collapsed="false">
      <c r="A3155" s="4" t="s">
        <v>8971</v>
      </c>
      <c r="B3155" s="4" t="s">
        <v>2142</v>
      </c>
      <c r="C3155" s="4" t="s">
        <v>1032</v>
      </c>
      <c r="D3155" s="4" t="n">
        <v>19</v>
      </c>
      <c r="E3155" s="4" t="n">
        <v>99.65</v>
      </c>
      <c r="F3155" s="4" t="n">
        <v>1893.35</v>
      </c>
      <c r="G3155" s="4" t="n">
        <f aca="false">INDEX(Data_Products!$D$2:$D$33,MATCH(C3155,Data_Products!$A$2:$A$33,0))</f>
        <v>58.26</v>
      </c>
      <c r="H3155" s="4" t="str">
        <f aca="false">INDEX(Data_Products!$C$2:$C$33,MATCH(C3155,Data_Products!$A$2:$A$33,0))</f>
        <v>Insulation</v>
      </c>
      <c r="I3155" s="10" t="n">
        <f aca="false">D3155*(E3155-G3155)</f>
        <v>786.41</v>
      </c>
      <c r="J3155" s="11" t="n">
        <f aca="false">IFERROR(I3155/F3155,0)</f>
        <v>0.415353738083292</v>
      </c>
      <c r="K3155" s="4" t="str">
        <f aca="false">IFERROR(INDEX(Data_Orders!$F$2:$F$4727,MATCH(B3155,Data_Orders!$A$2:$A$4727,0)),"")</f>
        <v>Trade Account</v>
      </c>
      <c r="L3155" s="4" t="str">
        <f aca="false">IFERROR(INDEX(Data_Orders!$D$2:$D$4727,MATCH(B3155,Data_Orders!$A$2:$A$4727,0)),"")</f>
        <v>Rugby</v>
      </c>
    </row>
    <row r="3156" customFormat="false" ht="15" hidden="false" customHeight="false" outlineLevel="0" collapsed="false">
      <c r="A3156" s="4" t="s">
        <v>8972</v>
      </c>
      <c r="B3156" s="4" t="s">
        <v>2143</v>
      </c>
      <c r="C3156" s="4" t="s">
        <v>1052</v>
      </c>
      <c r="D3156" s="4" t="n">
        <v>1</v>
      </c>
      <c r="E3156" s="4" t="n">
        <v>205.71</v>
      </c>
      <c r="F3156" s="4" t="n">
        <v>205.71</v>
      </c>
      <c r="G3156" s="4" t="n">
        <f aca="false">INDEX(Data_Products!$D$2:$D$33,MATCH(C3156,Data_Products!$A$2:$A$33,0))</f>
        <v>152.29</v>
      </c>
      <c r="H3156" s="4" t="str">
        <f aca="false">INDEX(Data_Products!$C$2:$C$33,MATCH(C3156,Data_Products!$A$2:$A$33,0))</f>
        <v>Roofing</v>
      </c>
      <c r="I3156" s="10" t="n">
        <f aca="false">D3156*(E3156-G3156)</f>
        <v>53.42</v>
      </c>
      <c r="J3156" s="11" t="n">
        <f aca="false">IFERROR(I3156/F3156,0)</f>
        <v>0.259685965679841</v>
      </c>
      <c r="K3156" s="4" t="str">
        <f aca="false">IFERROR(INDEX(Data_Orders!$F$2:$F$4727,MATCH(B3156,Data_Orders!$A$2:$A$4727,0)),"")</f>
        <v>Trade Account</v>
      </c>
      <c r="L3156" s="4" t="str">
        <f aca="false">IFERROR(INDEX(Data_Orders!$D$2:$D$4727,MATCH(B3156,Data_Orders!$A$2:$A$4727,0)),"")</f>
        <v>Rugby</v>
      </c>
    </row>
    <row r="3157" customFormat="false" ht="15" hidden="false" customHeight="false" outlineLevel="0" collapsed="false">
      <c r="A3157" s="4" t="s">
        <v>8973</v>
      </c>
      <c r="B3157" s="4" t="s">
        <v>2143</v>
      </c>
      <c r="C3157" s="4" t="s">
        <v>1068</v>
      </c>
      <c r="D3157" s="4" t="n">
        <v>6</v>
      </c>
      <c r="E3157" s="4" t="n">
        <v>86.28</v>
      </c>
      <c r="F3157" s="4" t="n">
        <v>517.68</v>
      </c>
      <c r="G3157" s="4" t="n">
        <f aca="false">INDEX(Data_Products!$D$2:$D$33,MATCH(C3157,Data_Products!$A$2:$A$33,0))</f>
        <v>68.55</v>
      </c>
      <c r="H3157" s="4" t="str">
        <f aca="false">INDEX(Data_Products!$C$2:$C$33,MATCH(C3157,Data_Products!$A$2:$A$33,0))</f>
        <v>Plumbing &amp; Drainage</v>
      </c>
      <c r="I3157" s="10" t="n">
        <f aca="false">D3157*(E3157-G3157)</f>
        <v>106.38</v>
      </c>
      <c r="J3157" s="11" t="n">
        <f aca="false">IFERROR(I3157/F3157,0)</f>
        <v>0.205493741307371</v>
      </c>
      <c r="K3157" s="4" t="str">
        <f aca="false">IFERROR(INDEX(Data_Orders!$F$2:$F$4727,MATCH(B3157,Data_Orders!$A$2:$A$4727,0)),"")</f>
        <v>Trade Account</v>
      </c>
      <c r="L3157" s="4" t="str">
        <f aca="false">IFERROR(INDEX(Data_Orders!$D$2:$D$4727,MATCH(B3157,Data_Orders!$A$2:$A$4727,0)),"")</f>
        <v>Rugby</v>
      </c>
    </row>
    <row r="3158" customFormat="false" ht="15" hidden="false" customHeight="false" outlineLevel="0" collapsed="false">
      <c r="A3158" s="4" t="s">
        <v>8974</v>
      </c>
      <c r="B3158" s="4" t="s">
        <v>2143</v>
      </c>
      <c r="C3158" s="4" t="s">
        <v>1037</v>
      </c>
      <c r="D3158" s="4" t="n">
        <v>8</v>
      </c>
      <c r="E3158" s="4" t="n">
        <v>90.97</v>
      </c>
      <c r="F3158" s="4" t="n">
        <v>727.76</v>
      </c>
      <c r="G3158" s="4" t="n">
        <f aca="false">INDEX(Data_Products!$D$2:$D$33,MATCH(C3158,Data_Products!$A$2:$A$33,0))</f>
        <v>73.81</v>
      </c>
      <c r="H3158" s="4" t="str">
        <f aca="false">INDEX(Data_Products!$C$2:$C$33,MATCH(C3158,Data_Products!$A$2:$A$33,0))</f>
        <v>Insulation</v>
      </c>
      <c r="I3158" s="10" t="n">
        <f aca="false">D3158*(E3158-G3158)</f>
        <v>137.28</v>
      </c>
      <c r="J3158" s="11" t="n">
        <f aca="false">IFERROR(I3158/F3158,0)</f>
        <v>0.18863361547763</v>
      </c>
      <c r="K3158" s="4" t="str">
        <f aca="false">IFERROR(INDEX(Data_Orders!$F$2:$F$4727,MATCH(B3158,Data_Orders!$A$2:$A$4727,0)),"")</f>
        <v>Trade Account</v>
      </c>
      <c r="L3158" s="4" t="str">
        <f aca="false">IFERROR(INDEX(Data_Orders!$D$2:$D$4727,MATCH(B3158,Data_Orders!$A$2:$A$4727,0)),"")</f>
        <v>Rugby</v>
      </c>
    </row>
    <row r="3159" customFormat="false" ht="15" hidden="false" customHeight="false" outlineLevel="0" collapsed="false">
      <c r="A3159" s="4" t="s">
        <v>8975</v>
      </c>
      <c r="B3159" s="4" t="s">
        <v>2143</v>
      </c>
      <c r="C3159" s="4" t="s">
        <v>1015</v>
      </c>
      <c r="D3159" s="4" t="n">
        <v>4</v>
      </c>
      <c r="E3159" s="4" t="n">
        <v>122.01</v>
      </c>
      <c r="F3159" s="4" t="n">
        <v>488.04</v>
      </c>
      <c r="G3159" s="4" t="n">
        <f aca="false">INDEX(Data_Products!$D$2:$D$33,MATCH(C3159,Data_Products!$A$2:$A$33,0))</f>
        <v>85.53</v>
      </c>
      <c r="H3159" s="4" t="str">
        <f aca="false">INDEX(Data_Products!$C$2:$C$33,MATCH(C3159,Data_Products!$A$2:$A$33,0))</f>
        <v>Timber</v>
      </c>
      <c r="I3159" s="10" t="n">
        <f aca="false">D3159*(E3159-G3159)</f>
        <v>145.92</v>
      </c>
      <c r="J3159" s="11" t="n">
        <f aca="false">IFERROR(I3159/F3159,0)</f>
        <v>0.298991885910991</v>
      </c>
      <c r="K3159" s="4" t="str">
        <f aca="false">IFERROR(INDEX(Data_Orders!$F$2:$F$4727,MATCH(B3159,Data_Orders!$A$2:$A$4727,0)),"")</f>
        <v>Trade Account</v>
      </c>
      <c r="L3159" s="4" t="str">
        <f aca="false">IFERROR(INDEX(Data_Orders!$D$2:$D$4727,MATCH(B3159,Data_Orders!$A$2:$A$4727,0)),"")</f>
        <v>Rugby</v>
      </c>
    </row>
    <row r="3160" customFormat="false" ht="15" hidden="false" customHeight="false" outlineLevel="0" collapsed="false">
      <c r="A3160" s="4" t="s">
        <v>8976</v>
      </c>
      <c r="B3160" s="4" t="s">
        <v>2143</v>
      </c>
      <c r="C3160" s="4" t="s">
        <v>1013</v>
      </c>
      <c r="D3160" s="4" t="n">
        <v>4</v>
      </c>
      <c r="E3160" s="4" t="n">
        <v>240.92</v>
      </c>
      <c r="F3160" s="4" t="n">
        <v>963.68</v>
      </c>
      <c r="G3160" s="4" t="n">
        <f aca="false">INDEX(Data_Products!$D$2:$D$33,MATCH(C3160,Data_Products!$A$2:$A$33,0))</f>
        <v>168.32</v>
      </c>
      <c r="H3160" s="4" t="str">
        <f aca="false">INDEX(Data_Products!$C$2:$C$33,MATCH(C3160,Data_Products!$A$2:$A$33,0))</f>
        <v>Timber</v>
      </c>
      <c r="I3160" s="10" t="n">
        <f aca="false">D3160*(E3160-G3160)</f>
        <v>290.4</v>
      </c>
      <c r="J3160" s="11" t="n">
        <f aca="false">IFERROR(I3160/F3160,0)</f>
        <v>0.301344844761747</v>
      </c>
      <c r="K3160" s="4" t="str">
        <f aca="false">IFERROR(INDEX(Data_Orders!$F$2:$F$4727,MATCH(B3160,Data_Orders!$A$2:$A$4727,0)),"")</f>
        <v>Trade Account</v>
      </c>
      <c r="L3160" s="4" t="str">
        <f aca="false">IFERROR(INDEX(Data_Orders!$D$2:$D$4727,MATCH(B3160,Data_Orders!$A$2:$A$4727,0)),"")</f>
        <v>Rugby</v>
      </c>
    </row>
    <row r="3161" customFormat="false" ht="15" hidden="false" customHeight="false" outlineLevel="0" collapsed="false">
      <c r="A3161" s="4" t="s">
        <v>8977</v>
      </c>
      <c r="B3161" s="4" t="s">
        <v>2144</v>
      </c>
      <c r="C3161" s="4" t="s">
        <v>1032</v>
      </c>
      <c r="D3161" s="4" t="n">
        <v>8</v>
      </c>
      <c r="E3161" s="4" t="n">
        <v>99.65</v>
      </c>
      <c r="F3161" s="4" t="n">
        <v>797.2</v>
      </c>
      <c r="G3161" s="4" t="n">
        <f aca="false">INDEX(Data_Products!$D$2:$D$33,MATCH(C3161,Data_Products!$A$2:$A$33,0))</f>
        <v>58.26</v>
      </c>
      <c r="H3161" s="4" t="str">
        <f aca="false">INDEX(Data_Products!$C$2:$C$33,MATCH(C3161,Data_Products!$A$2:$A$33,0))</f>
        <v>Insulation</v>
      </c>
      <c r="I3161" s="10" t="n">
        <f aca="false">D3161*(E3161-G3161)</f>
        <v>331.12</v>
      </c>
      <c r="J3161" s="11" t="n">
        <f aca="false">IFERROR(I3161/F3161,0)</f>
        <v>0.415353738083292</v>
      </c>
      <c r="K3161" s="4" t="str">
        <f aca="false">IFERROR(INDEX(Data_Orders!$F$2:$F$4727,MATCH(B3161,Data_Orders!$A$2:$A$4727,0)),"")</f>
        <v>Trade Account</v>
      </c>
      <c r="L3161" s="4" t="str">
        <f aca="false">IFERROR(INDEX(Data_Orders!$D$2:$D$4727,MATCH(B3161,Data_Orders!$A$2:$A$4727,0)),"")</f>
        <v>Rugby</v>
      </c>
    </row>
    <row r="3162" customFormat="false" ht="15" hidden="false" customHeight="false" outlineLevel="0" collapsed="false">
      <c r="A3162" s="4" t="s">
        <v>8978</v>
      </c>
      <c r="B3162" s="4" t="s">
        <v>2144</v>
      </c>
      <c r="C3162" s="4" t="s">
        <v>1064</v>
      </c>
      <c r="D3162" s="4" t="n">
        <v>4</v>
      </c>
      <c r="E3162" s="4" t="n">
        <v>97.63</v>
      </c>
      <c r="F3162" s="4" t="n">
        <v>390.52</v>
      </c>
      <c r="G3162" s="4" t="n">
        <f aca="false">INDEX(Data_Products!$D$2:$D$33,MATCH(C3162,Data_Products!$A$2:$A$33,0))</f>
        <v>65.21</v>
      </c>
      <c r="H3162" s="4" t="str">
        <f aca="false">INDEX(Data_Products!$C$2:$C$33,MATCH(C3162,Data_Products!$A$2:$A$33,0))</f>
        <v>Plumbing &amp; Drainage</v>
      </c>
      <c r="I3162" s="10" t="n">
        <f aca="false">D3162*(E3162-G3162)</f>
        <v>129.68</v>
      </c>
      <c r="J3162" s="11" t="n">
        <f aca="false">IFERROR(I3162/F3162,0)</f>
        <v>0.332070060432244</v>
      </c>
      <c r="K3162" s="4" t="str">
        <f aca="false">IFERROR(INDEX(Data_Orders!$F$2:$F$4727,MATCH(B3162,Data_Orders!$A$2:$A$4727,0)),"")</f>
        <v>Trade Account</v>
      </c>
      <c r="L3162" s="4" t="str">
        <f aca="false">IFERROR(INDEX(Data_Orders!$D$2:$D$4727,MATCH(B3162,Data_Orders!$A$2:$A$4727,0)),"")</f>
        <v>Rugby</v>
      </c>
    </row>
    <row r="3163" customFormat="false" ht="15" hidden="false" customHeight="false" outlineLevel="0" collapsed="false">
      <c r="A3163" s="4" t="s">
        <v>8979</v>
      </c>
      <c r="B3163" s="4" t="s">
        <v>2144</v>
      </c>
      <c r="C3163" s="4" t="s">
        <v>1026</v>
      </c>
      <c r="D3163" s="4" t="n">
        <v>6</v>
      </c>
      <c r="E3163" s="4" t="n">
        <v>184.05</v>
      </c>
      <c r="F3163" s="4" t="n">
        <v>1104.3</v>
      </c>
      <c r="G3163" s="4" t="n">
        <f aca="false">INDEX(Data_Products!$D$2:$D$33,MATCH(C3163,Data_Products!$A$2:$A$33,0))</f>
        <v>147.44</v>
      </c>
      <c r="H3163" s="4" t="str">
        <f aca="false">INDEX(Data_Products!$C$2:$C$33,MATCH(C3163,Data_Products!$A$2:$A$33,0))</f>
        <v>Cement &amp; Aggregates</v>
      </c>
      <c r="I3163" s="10" t="n">
        <f aca="false">D3163*(E3163-G3163)</f>
        <v>219.66</v>
      </c>
      <c r="J3163" s="11" t="n">
        <f aca="false">IFERROR(I3163/F3163,0)</f>
        <v>0.19891333876664</v>
      </c>
      <c r="K3163" s="4" t="str">
        <f aca="false">IFERROR(INDEX(Data_Orders!$F$2:$F$4727,MATCH(B3163,Data_Orders!$A$2:$A$4727,0)),"")</f>
        <v>Trade Account</v>
      </c>
      <c r="L3163" s="4" t="str">
        <f aca="false">IFERROR(INDEX(Data_Orders!$D$2:$D$4727,MATCH(B3163,Data_Orders!$A$2:$A$4727,0)),"")</f>
        <v>Rugby</v>
      </c>
    </row>
    <row r="3164" customFormat="false" ht="15" hidden="false" customHeight="false" outlineLevel="0" collapsed="false">
      <c r="A3164" s="4" t="s">
        <v>8980</v>
      </c>
      <c r="B3164" s="4" t="s">
        <v>2144</v>
      </c>
      <c r="C3164" s="4" t="s">
        <v>1066</v>
      </c>
      <c r="D3164" s="4" t="n">
        <v>13</v>
      </c>
      <c r="E3164" s="4" t="n">
        <v>209.69</v>
      </c>
      <c r="F3164" s="4" t="n">
        <v>2725.97</v>
      </c>
      <c r="G3164" s="4" t="n">
        <f aca="false">INDEX(Data_Products!$D$2:$D$33,MATCH(C3164,Data_Products!$A$2:$A$33,0))</f>
        <v>144.38</v>
      </c>
      <c r="H3164" s="4" t="str">
        <f aca="false">INDEX(Data_Products!$C$2:$C$33,MATCH(C3164,Data_Products!$A$2:$A$33,0))</f>
        <v>Plumbing &amp; Drainage</v>
      </c>
      <c r="I3164" s="10" t="n">
        <f aca="false">D3164*(E3164-G3164)</f>
        <v>849.03</v>
      </c>
      <c r="J3164" s="11" t="n">
        <f aca="false">IFERROR(I3164/F3164,0)</f>
        <v>0.311459773952024</v>
      </c>
      <c r="K3164" s="4" t="str">
        <f aca="false">IFERROR(INDEX(Data_Orders!$F$2:$F$4727,MATCH(B3164,Data_Orders!$A$2:$A$4727,0)),"")</f>
        <v>Trade Account</v>
      </c>
      <c r="L3164" s="4" t="str">
        <f aca="false">IFERROR(INDEX(Data_Orders!$D$2:$D$4727,MATCH(B3164,Data_Orders!$A$2:$A$4727,0)),"")</f>
        <v>Rugby</v>
      </c>
    </row>
    <row r="3165" customFormat="false" ht="15" hidden="false" customHeight="false" outlineLevel="0" collapsed="false">
      <c r="A3165" s="4" t="s">
        <v>8981</v>
      </c>
      <c r="B3165" s="4" t="s">
        <v>2145</v>
      </c>
      <c r="C3165" s="4" t="s">
        <v>1075</v>
      </c>
      <c r="D3165" s="4" t="n">
        <v>9</v>
      </c>
      <c r="E3165" s="4" t="n">
        <v>98.61</v>
      </c>
      <c r="F3165" s="4" t="n">
        <v>887.49</v>
      </c>
      <c r="G3165" s="4" t="n">
        <f aca="false">INDEX(Data_Products!$D$2:$D$33,MATCH(C3165,Data_Products!$A$2:$A$33,0))</f>
        <v>74.84</v>
      </c>
      <c r="H3165" s="4" t="str">
        <f aca="false">INDEX(Data_Products!$C$2:$C$33,MATCH(C3165,Data_Products!$A$2:$A$33,0))</f>
        <v>Landscaping</v>
      </c>
      <c r="I3165" s="10" t="n">
        <f aca="false">D3165*(E3165-G3165)</f>
        <v>213.93</v>
      </c>
      <c r="J3165" s="11" t="n">
        <f aca="false">IFERROR(I3165/F3165,0)</f>
        <v>0.24105060338708</v>
      </c>
      <c r="K3165" s="4" t="str">
        <f aca="false">IFERROR(INDEX(Data_Orders!$F$2:$F$4727,MATCH(B3165,Data_Orders!$A$2:$A$4727,0)),"")</f>
        <v>Trade Account</v>
      </c>
      <c r="L3165" s="4" t="str">
        <f aca="false">IFERROR(INDEX(Data_Orders!$D$2:$D$4727,MATCH(B3165,Data_Orders!$A$2:$A$4727,0)),"")</f>
        <v>Rugby</v>
      </c>
    </row>
    <row r="3166" customFormat="false" ht="15" hidden="false" customHeight="false" outlineLevel="0" collapsed="false">
      <c r="A3166" s="4" t="s">
        <v>8982</v>
      </c>
      <c r="B3166" s="4" t="s">
        <v>2145</v>
      </c>
      <c r="C3166" s="4" t="s">
        <v>1015</v>
      </c>
      <c r="D3166" s="4" t="n">
        <v>4</v>
      </c>
      <c r="E3166" s="4" t="n">
        <v>122.01</v>
      </c>
      <c r="F3166" s="4" t="n">
        <v>488.04</v>
      </c>
      <c r="G3166" s="4" t="n">
        <f aca="false">INDEX(Data_Products!$D$2:$D$33,MATCH(C3166,Data_Products!$A$2:$A$33,0))</f>
        <v>85.53</v>
      </c>
      <c r="H3166" s="4" t="str">
        <f aca="false">INDEX(Data_Products!$C$2:$C$33,MATCH(C3166,Data_Products!$A$2:$A$33,0))</f>
        <v>Timber</v>
      </c>
      <c r="I3166" s="10" t="n">
        <f aca="false">D3166*(E3166-G3166)</f>
        <v>145.92</v>
      </c>
      <c r="J3166" s="11" t="n">
        <f aca="false">IFERROR(I3166/F3166,0)</f>
        <v>0.298991885910991</v>
      </c>
      <c r="K3166" s="4" t="str">
        <f aca="false">IFERROR(INDEX(Data_Orders!$F$2:$F$4727,MATCH(B3166,Data_Orders!$A$2:$A$4727,0)),"")</f>
        <v>Trade Account</v>
      </c>
      <c r="L3166" s="4" t="str">
        <f aca="false">IFERROR(INDEX(Data_Orders!$D$2:$D$4727,MATCH(B3166,Data_Orders!$A$2:$A$4727,0)),"")</f>
        <v>Rugby</v>
      </c>
    </row>
    <row r="3167" customFormat="false" ht="15" hidden="false" customHeight="false" outlineLevel="0" collapsed="false">
      <c r="A3167" s="4" t="s">
        <v>8983</v>
      </c>
      <c r="B3167" s="4" t="s">
        <v>2145</v>
      </c>
      <c r="C3167" s="4" t="s">
        <v>1013</v>
      </c>
      <c r="D3167" s="4" t="n">
        <v>2</v>
      </c>
      <c r="E3167" s="4" t="n">
        <v>240.92</v>
      </c>
      <c r="F3167" s="4" t="n">
        <v>481.84</v>
      </c>
      <c r="G3167" s="4" t="n">
        <f aca="false">INDEX(Data_Products!$D$2:$D$33,MATCH(C3167,Data_Products!$A$2:$A$33,0))</f>
        <v>168.32</v>
      </c>
      <c r="H3167" s="4" t="str">
        <f aca="false">INDEX(Data_Products!$C$2:$C$33,MATCH(C3167,Data_Products!$A$2:$A$33,0))</f>
        <v>Timber</v>
      </c>
      <c r="I3167" s="10" t="n">
        <f aca="false">D3167*(E3167-G3167)</f>
        <v>145.2</v>
      </c>
      <c r="J3167" s="11" t="n">
        <f aca="false">IFERROR(I3167/F3167,0)</f>
        <v>0.301344844761747</v>
      </c>
      <c r="K3167" s="4" t="str">
        <f aca="false">IFERROR(INDEX(Data_Orders!$F$2:$F$4727,MATCH(B3167,Data_Orders!$A$2:$A$4727,0)),"")</f>
        <v>Trade Account</v>
      </c>
      <c r="L3167" s="4" t="str">
        <f aca="false">IFERROR(INDEX(Data_Orders!$D$2:$D$4727,MATCH(B3167,Data_Orders!$A$2:$A$4727,0)),"")</f>
        <v>Rugby</v>
      </c>
    </row>
    <row r="3168" customFormat="false" ht="15" hidden="false" customHeight="false" outlineLevel="0" collapsed="false">
      <c r="A3168" s="4" t="s">
        <v>8984</v>
      </c>
      <c r="B3168" s="4" t="s">
        <v>2145</v>
      </c>
      <c r="C3168" s="4" t="s">
        <v>1052</v>
      </c>
      <c r="D3168" s="4" t="n">
        <v>3</v>
      </c>
      <c r="E3168" s="4" t="n">
        <v>205.71</v>
      </c>
      <c r="F3168" s="4" t="n">
        <v>617.13</v>
      </c>
      <c r="G3168" s="4" t="n">
        <f aca="false">INDEX(Data_Products!$D$2:$D$33,MATCH(C3168,Data_Products!$A$2:$A$33,0))</f>
        <v>152.29</v>
      </c>
      <c r="H3168" s="4" t="str">
        <f aca="false">INDEX(Data_Products!$C$2:$C$33,MATCH(C3168,Data_Products!$A$2:$A$33,0))</f>
        <v>Roofing</v>
      </c>
      <c r="I3168" s="10" t="n">
        <f aca="false">D3168*(E3168-G3168)</f>
        <v>160.26</v>
      </c>
      <c r="J3168" s="11" t="n">
        <f aca="false">IFERROR(I3168/F3168,0)</f>
        <v>0.259685965679841</v>
      </c>
      <c r="K3168" s="4" t="str">
        <f aca="false">IFERROR(INDEX(Data_Orders!$F$2:$F$4727,MATCH(B3168,Data_Orders!$A$2:$A$4727,0)),"")</f>
        <v>Trade Account</v>
      </c>
      <c r="L3168" s="4" t="str">
        <f aca="false">IFERROR(INDEX(Data_Orders!$D$2:$D$4727,MATCH(B3168,Data_Orders!$A$2:$A$4727,0)),"")</f>
        <v>Rugby</v>
      </c>
    </row>
    <row r="3169" customFormat="false" ht="15" hidden="false" customHeight="false" outlineLevel="0" collapsed="false">
      <c r="A3169" s="4" t="s">
        <v>8985</v>
      </c>
      <c r="B3169" s="4" t="s">
        <v>2146</v>
      </c>
      <c r="C3169" s="4" t="s">
        <v>1052</v>
      </c>
      <c r="D3169" s="4" t="n">
        <v>1</v>
      </c>
      <c r="E3169" s="4" t="n">
        <v>205.71</v>
      </c>
      <c r="F3169" s="4" t="n">
        <v>205.71</v>
      </c>
      <c r="G3169" s="4" t="n">
        <f aca="false">INDEX(Data_Products!$D$2:$D$33,MATCH(C3169,Data_Products!$A$2:$A$33,0))</f>
        <v>152.29</v>
      </c>
      <c r="H3169" s="4" t="str">
        <f aca="false">INDEX(Data_Products!$C$2:$C$33,MATCH(C3169,Data_Products!$A$2:$A$33,0))</f>
        <v>Roofing</v>
      </c>
      <c r="I3169" s="10" t="n">
        <f aca="false">D3169*(E3169-G3169)</f>
        <v>53.42</v>
      </c>
      <c r="J3169" s="11" t="n">
        <f aca="false">IFERROR(I3169/F3169,0)</f>
        <v>0.259685965679841</v>
      </c>
      <c r="K3169" s="4" t="str">
        <f aca="false">IFERROR(INDEX(Data_Orders!$F$2:$F$4727,MATCH(B3169,Data_Orders!$A$2:$A$4727,0)),"")</f>
        <v>Trade Account</v>
      </c>
      <c r="L3169" s="4" t="str">
        <f aca="false">IFERROR(INDEX(Data_Orders!$D$2:$D$4727,MATCH(B3169,Data_Orders!$A$2:$A$4727,0)),"")</f>
        <v>Rugby</v>
      </c>
    </row>
    <row r="3170" customFormat="false" ht="15" hidden="false" customHeight="false" outlineLevel="0" collapsed="false">
      <c r="A3170" s="4" t="s">
        <v>8986</v>
      </c>
      <c r="B3170" s="4" t="s">
        <v>2146</v>
      </c>
      <c r="C3170" s="4" t="s">
        <v>1055</v>
      </c>
      <c r="D3170" s="4" t="n">
        <v>6</v>
      </c>
      <c r="E3170" s="4" t="n">
        <v>205.03</v>
      </c>
      <c r="F3170" s="4" t="n">
        <v>1230.18</v>
      </c>
      <c r="G3170" s="4" t="n">
        <f aca="false">INDEX(Data_Products!$D$2:$D$33,MATCH(C3170,Data_Products!$A$2:$A$33,0))</f>
        <v>138.6</v>
      </c>
      <c r="H3170" s="4" t="str">
        <f aca="false">INDEX(Data_Products!$C$2:$C$33,MATCH(C3170,Data_Products!$A$2:$A$33,0))</f>
        <v>Roofing</v>
      </c>
      <c r="I3170" s="10" t="n">
        <f aca="false">D3170*(E3170-G3170)</f>
        <v>398.58</v>
      </c>
      <c r="J3170" s="11" t="n">
        <f aca="false">IFERROR(I3170/F3170,0)</f>
        <v>0.324001365653807</v>
      </c>
      <c r="K3170" s="4" t="str">
        <f aca="false">IFERROR(INDEX(Data_Orders!$F$2:$F$4727,MATCH(B3170,Data_Orders!$A$2:$A$4727,0)),"")</f>
        <v>Trade Account</v>
      </c>
      <c r="L3170" s="4" t="str">
        <f aca="false">IFERROR(INDEX(Data_Orders!$D$2:$D$4727,MATCH(B3170,Data_Orders!$A$2:$A$4727,0)),"")</f>
        <v>Rugby</v>
      </c>
    </row>
    <row r="3171" customFormat="false" ht="15" hidden="false" customHeight="false" outlineLevel="0" collapsed="false">
      <c r="A3171" s="4" t="s">
        <v>8987</v>
      </c>
      <c r="B3171" s="4" t="s">
        <v>2146</v>
      </c>
      <c r="C3171" s="4" t="s">
        <v>1068</v>
      </c>
      <c r="D3171" s="4" t="n">
        <v>11</v>
      </c>
      <c r="E3171" s="4" t="n">
        <v>86.28</v>
      </c>
      <c r="F3171" s="4" t="n">
        <v>949.08</v>
      </c>
      <c r="G3171" s="4" t="n">
        <f aca="false">INDEX(Data_Products!$D$2:$D$33,MATCH(C3171,Data_Products!$A$2:$A$33,0))</f>
        <v>68.55</v>
      </c>
      <c r="H3171" s="4" t="str">
        <f aca="false">INDEX(Data_Products!$C$2:$C$33,MATCH(C3171,Data_Products!$A$2:$A$33,0))</f>
        <v>Plumbing &amp; Drainage</v>
      </c>
      <c r="I3171" s="10" t="n">
        <f aca="false">D3171*(E3171-G3171)</f>
        <v>195.03</v>
      </c>
      <c r="J3171" s="11" t="n">
        <f aca="false">IFERROR(I3171/F3171,0)</f>
        <v>0.205493741307371</v>
      </c>
      <c r="K3171" s="4" t="str">
        <f aca="false">IFERROR(INDEX(Data_Orders!$F$2:$F$4727,MATCH(B3171,Data_Orders!$A$2:$A$4727,0)),"")</f>
        <v>Trade Account</v>
      </c>
      <c r="L3171" s="4" t="str">
        <f aca="false">IFERROR(INDEX(Data_Orders!$D$2:$D$4727,MATCH(B3171,Data_Orders!$A$2:$A$4727,0)),"")</f>
        <v>Rugby</v>
      </c>
    </row>
    <row r="3172" customFormat="false" ht="15" hidden="false" customHeight="false" outlineLevel="0" collapsed="false">
      <c r="A3172" s="4" t="s">
        <v>8988</v>
      </c>
      <c r="B3172" s="4" t="s">
        <v>2147</v>
      </c>
      <c r="C3172" s="4" t="s">
        <v>1037</v>
      </c>
      <c r="D3172" s="4" t="n">
        <v>18</v>
      </c>
      <c r="E3172" s="4" t="n">
        <v>90.97</v>
      </c>
      <c r="F3172" s="4" t="n">
        <v>1637.46</v>
      </c>
      <c r="G3172" s="4" t="n">
        <f aca="false">INDEX(Data_Products!$D$2:$D$33,MATCH(C3172,Data_Products!$A$2:$A$33,0))</f>
        <v>73.81</v>
      </c>
      <c r="H3172" s="4" t="str">
        <f aca="false">INDEX(Data_Products!$C$2:$C$33,MATCH(C3172,Data_Products!$A$2:$A$33,0))</f>
        <v>Insulation</v>
      </c>
      <c r="I3172" s="10" t="n">
        <f aca="false">D3172*(E3172-G3172)</f>
        <v>308.88</v>
      </c>
      <c r="J3172" s="11" t="n">
        <f aca="false">IFERROR(I3172/F3172,0)</f>
        <v>0.18863361547763</v>
      </c>
      <c r="K3172" s="4" t="str">
        <f aca="false">IFERROR(INDEX(Data_Orders!$F$2:$F$4727,MATCH(B3172,Data_Orders!$A$2:$A$4727,0)),"")</f>
        <v>Trade Account</v>
      </c>
      <c r="L3172" s="4" t="str">
        <f aca="false">IFERROR(INDEX(Data_Orders!$D$2:$D$4727,MATCH(B3172,Data_Orders!$A$2:$A$4727,0)),"")</f>
        <v>Rugby</v>
      </c>
    </row>
    <row r="3173" customFormat="false" ht="15" hidden="false" customHeight="false" outlineLevel="0" collapsed="false">
      <c r="A3173" s="4" t="s">
        <v>8989</v>
      </c>
      <c r="B3173" s="4" t="s">
        <v>2147</v>
      </c>
      <c r="C3173" s="4" t="s">
        <v>1019</v>
      </c>
      <c r="D3173" s="4" t="n">
        <v>7</v>
      </c>
      <c r="E3173" s="4" t="n">
        <v>79.76</v>
      </c>
      <c r="F3173" s="4" t="n">
        <v>558.32</v>
      </c>
      <c r="G3173" s="4" t="n">
        <f aca="false">INDEX(Data_Products!$D$2:$D$33,MATCH(C3173,Data_Products!$A$2:$A$33,0))</f>
        <v>59.07</v>
      </c>
      <c r="H3173" s="4" t="str">
        <f aca="false">INDEX(Data_Products!$C$2:$C$33,MATCH(C3173,Data_Products!$A$2:$A$33,0))</f>
        <v>Timber</v>
      </c>
      <c r="I3173" s="10" t="n">
        <f aca="false">D3173*(E3173-G3173)</f>
        <v>144.83</v>
      </c>
      <c r="J3173" s="11" t="n">
        <f aca="false">IFERROR(I3173/F3173,0)</f>
        <v>0.259403209628887</v>
      </c>
      <c r="K3173" s="4" t="str">
        <f aca="false">IFERROR(INDEX(Data_Orders!$F$2:$F$4727,MATCH(B3173,Data_Orders!$A$2:$A$4727,0)),"")</f>
        <v>Trade Account</v>
      </c>
      <c r="L3173" s="4" t="str">
        <f aca="false">IFERROR(INDEX(Data_Orders!$D$2:$D$4727,MATCH(B3173,Data_Orders!$A$2:$A$4727,0)),"")</f>
        <v>Rugby</v>
      </c>
    </row>
    <row r="3174" customFormat="false" ht="15" hidden="false" customHeight="false" outlineLevel="0" collapsed="false">
      <c r="A3174" s="4" t="s">
        <v>8990</v>
      </c>
      <c r="B3174" s="4" t="s">
        <v>2147</v>
      </c>
      <c r="C3174" s="4" t="s">
        <v>1055</v>
      </c>
      <c r="D3174" s="4" t="n">
        <v>7</v>
      </c>
      <c r="E3174" s="4" t="n">
        <v>205.03</v>
      </c>
      <c r="F3174" s="4" t="n">
        <v>1435.21</v>
      </c>
      <c r="G3174" s="4" t="n">
        <f aca="false">INDEX(Data_Products!$D$2:$D$33,MATCH(C3174,Data_Products!$A$2:$A$33,0))</f>
        <v>138.6</v>
      </c>
      <c r="H3174" s="4" t="str">
        <f aca="false">INDEX(Data_Products!$C$2:$C$33,MATCH(C3174,Data_Products!$A$2:$A$33,0))</f>
        <v>Roofing</v>
      </c>
      <c r="I3174" s="10" t="n">
        <f aca="false">D3174*(E3174-G3174)</f>
        <v>465.01</v>
      </c>
      <c r="J3174" s="11" t="n">
        <f aca="false">IFERROR(I3174/F3174,0)</f>
        <v>0.324001365653807</v>
      </c>
      <c r="K3174" s="4" t="str">
        <f aca="false">IFERROR(INDEX(Data_Orders!$F$2:$F$4727,MATCH(B3174,Data_Orders!$A$2:$A$4727,0)),"")</f>
        <v>Trade Account</v>
      </c>
      <c r="L3174" s="4" t="str">
        <f aca="false">IFERROR(INDEX(Data_Orders!$D$2:$D$4727,MATCH(B3174,Data_Orders!$A$2:$A$4727,0)),"")</f>
        <v>Rugby</v>
      </c>
    </row>
    <row r="3175" customFormat="false" ht="15" hidden="false" customHeight="false" outlineLevel="0" collapsed="false">
      <c r="A3175" s="4" t="s">
        <v>8991</v>
      </c>
      <c r="B3175" s="4" t="s">
        <v>2147</v>
      </c>
      <c r="C3175" s="4" t="s">
        <v>1050</v>
      </c>
      <c r="D3175" s="4" t="n">
        <v>9</v>
      </c>
      <c r="E3175" s="4" t="n">
        <v>238.63</v>
      </c>
      <c r="F3175" s="4" t="n">
        <v>2147.67</v>
      </c>
      <c r="G3175" s="4" t="n">
        <f aca="false">INDEX(Data_Products!$D$2:$D$33,MATCH(C3175,Data_Products!$A$2:$A$33,0))</f>
        <v>148.91</v>
      </c>
      <c r="H3175" s="4" t="str">
        <f aca="false">INDEX(Data_Products!$C$2:$C$33,MATCH(C3175,Data_Products!$A$2:$A$33,0))</f>
        <v>Tools &amp; Fixings</v>
      </c>
      <c r="I3175" s="10" t="n">
        <f aca="false">D3175*(E3175-G3175)</f>
        <v>807.48</v>
      </c>
      <c r="J3175" s="11" t="n">
        <f aca="false">IFERROR(I3175/F3175,0)</f>
        <v>0.375979549930855</v>
      </c>
      <c r="K3175" s="4" t="str">
        <f aca="false">IFERROR(INDEX(Data_Orders!$F$2:$F$4727,MATCH(B3175,Data_Orders!$A$2:$A$4727,0)),"")</f>
        <v>Trade Account</v>
      </c>
      <c r="L3175" s="4" t="str">
        <f aca="false">IFERROR(INDEX(Data_Orders!$D$2:$D$4727,MATCH(B3175,Data_Orders!$A$2:$A$4727,0)),"")</f>
        <v>Rugby</v>
      </c>
    </row>
    <row r="3176" customFormat="false" ht="15" hidden="false" customHeight="false" outlineLevel="0" collapsed="false">
      <c r="A3176" s="4" t="s">
        <v>8992</v>
      </c>
      <c r="B3176" s="4" t="s">
        <v>2148</v>
      </c>
      <c r="C3176" s="4" t="s">
        <v>1057</v>
      </c>
      <c r="D3176" s="4" t="n">
        <v>6</v>
      </c>
      <c r="E3176" s="4" t="n">
        <v>176.81</v>
      </c>
      <c r="F3176" s="4" t="n">
        <v>1060.86</v>
      </c>
      <c r="G3176" s="4" t="n">
        <f aca="false">INDEX(Data_Products!$D$2:$D$33,MATCH(C3176,Data_Products!$A$2:$A$33,0))</f>
        <v>129.57</v>
      </c>
      <c r="H3176" s="4" t="str">
        <f aca="false">INDEX(Data_Products!$C$2:$C$33,MATCH(C3176,Data_Products!$A$2:$A$33,0))</f>
        <v>Roofing</v>
      </c>
      <c r="I3176" s="10" t="n">
        <f aca="false">D3176*(E3176-G3176)</f>
        <v>283.44</v>
      </c>
      <c r="J3176" s="11" t="n">
        <f aca="false">IFERROR(I3176/F3176,0)</f>
        <v>0.267179458175443</v>
      </c>
      <c r="K3176" s="4" t="str">
        <f aca="false">IFERROR(INDEX(Data_Orders!$F$2:$F$4727,MATCH(B3176,Data_Orders!$A$2:$A$4727,0)),"")</f>
        <v>Trade Account</v>
      </c>
      <c r="L3176" s="4" t="str">
        <f aca="false">IFERROR(INDEX(Data_Orders!$D$2:$D$4727,MATCH(B3176,Data_Orders!$A$2:$A$4727,0)),"")</f>
        <v>Rugby</v>
      </c>
    </row>
    <row r="3177" customFormat="false" ht="15" hidden="false" customHeight="false" outlineLevel="0" collapsed="false">
      <c r="A3177" s="4" t="s">
        <v>8993</v>
      </c>
      <c r="B3177" s="4" t="s">
        <v>2148</v>
      </c>
      <c r="C3177" s="4" t="s">
        <v>1030</v>
      </c>
      <c r="D3177" s="4" t="n">
        <v>14</v>
      </c>
      <c r="E3177" s="4" t="n">
        <v>25.23</v>
      </c>
      <c r="F3177" s="4" t="n">
        <v>353.22</v>
      </c>
      <c r="G3177" s="4" t="n">
        <f aca="false">INDEX(Data_Products!$D$2:$D$33,MATCH(C3177,Data_Products!$A$2:$A$33,0))</f>
        <v>17.67</v>
      </c>
      <c r="H3177" s="4" t="str">
        <f aca="false">INDEX(Data_Products!$C$2:$C$33,MATCH(C3177,Data_Products!$A$2:$A$33,0))</f>
        <v>Cement &amp; Aggregates</v>
      </c>
      <c r="I3177" s="10" t="n">
        <f aca="false">D3177*(E3177-G3177)</f>
        <v>105.84</v>
      </c>
      <c r="J3177" s="11" t="n">
        <f aca="false">IFERROR(I3177/F3177,0)</f>
        <v>0.299643281807372</v>
      </c>
      <c r="K3177" s="4" t="str">
        <f aca="false">IFERROR(INDEX(Data_Orders!$F$2:$F$4727,MATCH(B3177,Data_Orders!$A$2:$A$4727,0)),"")</f>
        <v>Trade Account</v>
      </c>
      <c r="L3177" s="4" t="str">
        <f aca="false">IFERROR(INDEX(Data_Orders!$D$2:$D$4727,MATCH(B3177,Data_Orders!$A$2:$A$4727,0)),"")</f>
        <v>Rugby</v>
      </c>
    </row>
    <row r="3178" customFormat="false" ht="15" hidden="false" customHeight="false" outlineLevel="0" collapsed="false">
      <c r="A3178" s="4" t="s">
        <v>8994</v>
      </c>
      <c r="B3178" s="4" t="s">
        <v>2148</v>
      </c>
      <c r="C3178" s="4" t="s">
        <v>1026</v>
      </c>
      <c r="D3178" s="4" t="n">
        <v>17</v>
      </c>
      <c r="E3178" s="4" t="n">
        <v>184.05</v>
      </c>
      <c r="F3178" s="4" t="n">
        <v>3128.85</v>
      </c>
      <c r="G3178" s="4" t="n">
        <f aca="false">INDEX(Data_Products!$D$2:$D$33,MATCH(C3178,Data_Products!$A$2:$A$33,0))</f>
        <v>147.44</v>
      </c>
      <c r="H3178" s="4" t="str">
        <f aca="false">INDEX(Data_Products!$C$2:$C$33,MATCH(C3178,Data_Products!$A$2:$A$33,0))</f>
        <v>Cement &amp; Aggregates</v>
      </c>
      <c r="I3178" s="10" t="n">
        <f aca="false">D3178*(E3178-G3178)</f>
        <v>622.37</v>
      </c>
      <c r="J3178" s="11" t="n">
        <f aca="false">IFERROR(I3178/F3178,0)</f>
        <v>0.19891333876664</v>
      </c>
      <c r="K3178" s="4" t="str">
        <f aca="false">IFERROR(INDEX(Data_Orders!$F$2:$F$4727,MATCH(B3178,Data_Orders!$A$2:$A$4727,0)),"")</f>
        <v>Trade Account</v>
      </c>
      <c r="L3178" s="4" t="str">
        <f aca="false">IFERROR(INDEX(Data_Orders!$D$2:$D$4727,MATCH(B3178,Data_Orders!$A$2:$A$4727,0)),"")</f>
        <v>Rugby</v>
      </c>
    </row>
    <row r="3179" customFormat="false" ht="15" hidden="false" customHeight="false" outlineLevel="0" collapsed="false">
      <c r="A3179" s="4" t="s">
        <v>8995</v>
      </c>
      <c r="B3179" s="4" t="s">
        <v>2148</v>
      </c>
      <c r="C3179" s="4" t="s">
        <v>1024</v>
      </c>
      <c r="D3179" s="4" t="n">
        <v>7</v>
      </c>
      <c r="E3179" s="4" t="n">
        <v>137.14</v>
      </c>
      <c r="F3179" s="4" t="n">
        <v>959.98</v>
      </c>
      <c r="G3179" s="4" t="n">
        <f aca="false">INDEX(Data_Products!$D$2:$D$33,MATCH(C3179,Data_Products!$A$2:$A$33,0))</f>
        <v>99.99</v>
      </c>
      <c r="H3179" s="4" t="str">
        <f aca="false">INDEX(Data_Products!$C$2:$C$33,MATCH(C3179,Data_Products!$A$2:$A$33,0))</f>
        <v>Cement &amp; Aggregates</v>
      </c>
      <c r="I3179" s="10" t="n">
        <f aca="false">D3179*(E3179-G3179)</f>
        <v>260.05</v>
      </c>
      <c r="J3179" s="11" t="n">
        <f aca="false">IFERROR(I3179/F3179,0)</f>
        <v>0.270891060230421</v>
      </c>
      <c r="K3179" s="4" t="str">
        <f aca="false">IFERROR(INDEX(Data_Orders!$F$2:$F$4727,MATCH(B3179,Data_Orders!$A$2:$A$4727,0)),"")</f>
        <v>Trade Account</v>
      </c>
      <c r="L3179" s="4" t="str">
        <f aca="false">IFERROR(INDEX(Data_Orders!$D$2:$D$4727,MATCH(B3179,Data_Orders!$A$2:$A$4727,0)),"")</f>
        <v>Rugby</v>
      </c>
    </row>
    <row r="3180" customFormat="false" ht="15" hidden="false" customHeight="false" outlineLevel="0" collapsed="false">
      <c r="A3180" s="4" t="s">
        <v>8996</v>
      </c>
      <c r="B3180" s="4" t="s">
        <v>2149</v>
      </c>
      <c r="C3180" s="4" t="s">
        <v>1073</v>
      </c>
      <c r="D3180" s="4" t="n">
        <v>12</v>
      </c>
      <c r="E3180" s="4" t="n">
        <v>231.05</v>
      </c>
      <c r="F3180" s="4" t="n">
        <v>2772.6</v>
      </c>
      <c r="G3180" s="4" t="n">
        <f aca="false">INDEX(Data_Products!$D$2:$D$33,MATCH(C3180,Data_Products!$A$2:$A$33,0))</f>
        <v>148.29</v>
      </c>
      <c r="H3180" s="4" t="str">
        <f aca="false">INDEX(Data_Products!$C$2:$C$33,MATCH(C3180,Data_Products!$A$2:$A$33,0))</f>
        <v>Landscaping</v>
      </c>
      <c r="I3180" s="10" t="n">
        <f aca="false">D3180*(E3180-G3180)</f>
        <v>993.12</v>
      </c>
      <c r="J3180" s="11" t="n">
        <f aca="false">IFERROR(I3180/F3180,0)</f>
        <v>0.358190867777537</v>
      </c>
      <c r="K3180" s="4" t="str">
        <f aca="false">IFERROR(INDEX(Data_Orders!$F$2:$F$4727,MATCH(B3180,Data_Orders!$A$2:$A$4727,0)),"")</f>
        <v>Housebuilder</v>
      </c>
      <c r="L3180" s="4" t="str">
        <f aca="false">IFERROR(INDEX(Data_Orders!$D$2:$D$4727,MATCH(B3180,Data_Orders!$A$2:$A$4727,0)),"")</f>
        <v>Nuneaton</v>
      </c>
    </row>
    <row r="3181" customFormat="false" ht="15" hidden="false" customHeight="false" outlineLevel="0" collapsed="false">
      <c r="A3181" s="4" t="s">
        <v>8997</v>
      </c>
      <c r="B3181" s="4" t="s">
        <v>2149</v>
      </c>
      <c r="C3181" s="4" t="s">
        <v>1010</v>
      </c>
      <c r="D3181" s="4" t="n">
        <v>14</v>
      </c>
      <c r="E3181" s="4" t="n">
        <v>135.95</v>
      </c>
      <c r="F3181" s="4" t="n">
        <v>1903.3</v>
      </c>
      <c r="G3181" s="4" t="n">
        <f aca="false">INDEX(Data_Products!$D$2:$D$33,MATCH(C3181,Data_Products!$A$2:$A$33,0))</f>
        <v>111.1</v>
      </c>
      <c r="H3181" s="4" t="str">
        <f aca="false">INDEX(Data_Products!$C$2:$C$33,MATCH(C3181,Data_Products!$A$2:$A$33,0))</f>
        <v>Timber</v>
      </c>
      <c r="I3181" s="10" t="n">
        <f aca="false">D3181*(E3181-G3181)</f>
        <v>347.9</v>
      </c>
      <c r="J3181" s="11" t="n">
        <f aca="false">IFERROR(I3181/F3181,0)</f>
        <v>0.18278778962854</v>
      </c>
      <c r="K3181" s="4" t="str">
        <f aca="false">IFERROR(INDEX(Data_Orders!$F$2:$F$4727,MATCH(B3181,Data_Orders!$A$2:$A$4727,0)),"")</f>
        <v>Housebuilder</v>
      </c>
      <c r="L3181" s="4" t="str">
        <f aca="false">IFERROR(INDEX(Data_Orders!$D$2:$D$4727,MATCH(B3181,Data_Orders!$A$2:$A$4727,0)),"")</f>
        <v>Nuneaton</v>
      </c>
    </row>
    <row r="3182" customFormat="false" ht="15" hidden="false" customHeight="false" outlineLevel="0" collapsed="false">
      <c r="A3182" s="4" t="s">
        <v>8998</v>
      </c>
      <c r="B3182" s="4" t="s">
        <v>2150</v>
      </c>
      <c r="C3182" s="4" t="s">
        <v>1070</v>
      </c>
      <c r="D3182" s="4" t="n">
        <v>17</v>
      </c>
      <c r="E3182" s="4" t="n">
        <v>230.32</v>
      </c>
      <c r="F3182" s="4" t="n">
        <v>3915.44</v>
      </c>
      <c r="G3182" s="4" t="n">
        <f aca="false">INDEX(Data_Products!$D$2:$D$33,MATCH(C3182,Data_Products!$A$2:$A$33,0))</f>
        <v>161.64</v>
      </c>
      <c r="H3182" s="4" t="str">
        <f aca="false">INDEX(Data_Products!$C$2:$C$33,MATCH(C3182,Data_Products!$A$2:$A$33,0))</f>
        <v>Landscaping</v>
      </c>
      <c r="I3182" s="10" t="n">
        <f aca="false">D3182*(E3182-G3182)</f>
        <v>1167.56</v>
      </c>
      <c r="J3182" s="11" t="n">
        <f aca="false">IFERROR(I3182/F3182,0)</f>
        <v>0.298193817297673</v>
      </c>
      <c r="K3182" s="4" t="str">
        <f aca="false">IFERROR(INDEX(Data_Orders!$F$2:$F$4727,MATCH(B3182,Data_Orders!$A$2:$A$4727,0)),"")</f>
        <v>Housebuilder</v>
      </c>
      <c r="L3182" s="4" t="str">
        <f aca="false">IFERROR(INDEX(Data_Orders!$D$2:$D$4727,MATCH(B3182,Data_Orders!$A$2:$A$4727,0)),"")</f>
        <v>Nuneaton</v>
      </c>
    </row>
    <row r="3183" customFormat="false" ht="15" hidden="false" customHeight="false" outlineLevel="0" collapsed="false">
      <c r="A3183" s="4" t="s">
        <v>8999</v>
      </c>
      <c r="B3183" s="4" t="s">
        <v>2150</v>
      </c>
      <c r="C3183" s="4" t="s">
        <v>1015</v>
      </c>
      <c r="D3183" s="4" t="n">
        <v>16</v>
      </c>
      <c r="E3183" s="4" t="n">
        <v>122.01</v>
      </c>
      <c r="F3183" s="4" t="n">
        <v>1952.16</v>
      </c>
      <c r="G3183" s="4" t="n">
        <f aca="false">INDEX(Data_Products!$D$2:$D$33,MATCH(C3183,Data_Products!$A$2:$A$33,0))</f>
        <v>85.53</v>
      </c>
      <c r="H3183" s="4" t="str">
        <f aca="false">INDEX(Data_Products!$C$2:$C$33,MATCH(C3183,Data_Products!$A$2:$A$33,0))</f>
        <v>Timber</v>
      </c>
      <c r="I3183" s="10" t="n">
        <f aca="false">D3183*(E3183-G3183)</f>
        <v>583.68</v>
      </c>
      <c r="J3183" s="11" t="n">
        <f aca="false">IFERROR(I3183/F3183,0)</f>
        <v>0.298991885910991</v>
      </c>
      <c r="K3183" s="4" t="str">
        <f aca="false">IFERROR(INDEX(Data_Orders!$F$2:$F$4727,MATCH(B3183,Data_Orders!$A$2:$A$4727,0)),"")</f>
        <v>Housebuilder</v>
      </c>
      <c r="L3183" s="4" t="str">
        <f aca="false">IFERROR(INDEX(Data_Orders!$D$2:$D$4727,MATCH(B3183,Data_Orders!$A$2:$A$4727,0)),"")</f>
        <v>Nuneaton</v>
      </c>
    </row>
    <row r="3184" customFormat="false" ht="15" hidden="false" customHeight="false" outlineLevel="0" collapsed="false">
      <c r="A3184" s="4" t="s">
        <v>9000</v>
      </c>
      <c r="B3184" s="4" t="s">
        <v>2150</v>
      </c>
      <c r="C3184" s="4" t="s">
        <v>1032</v>
      </c>
      <c r="D3184" s="4" t="n">
        <v>7</v>
      </c>
      <c r="E3184" s="4" t="n">
        <v>99.65</v>
      </c>
      <c r="F3184" s="4" t="n">
        <v>697.55</v>
      </c>
      <c r="G3184" s="4" t="n">
        <f aca="false">INDEX(Data_Products!$D$2:$D$33,MATCH(C3184,Data_Products!$A$2:$A$33,0))</f>
        <v>58.26</v>
      </c>
      <c r="H3184" s="4" t="str">
        <f aca="false">INDEX(Data_Products!$C$2:$C$33,MATCH(C3184,Data_Products!$A$2:$A$33,0))</f>
        <v>Insulation</v>
      </c>
      <c r="I3184" s="10" t="n">
        <f aca="false">D3184*(E3184-G3184)</f>
        <v>289.73</v>
      </c>
      <c r="J3184" s="11" t="n">
        <f aca="false">IFERROR(I3184/F3184,0)</f>
        <v>0.415353738083292</v>
      </c>
      <c r="K3184" s="4" t="str">
        <f aca="false">IFERROR(INDEX(Data_Orders!$F$2:$F$4727,MATCH(B3184,Data_Orders!$A$2:$A$4727,0)),"")</f>
        <v>Housebuilder</v>
      </c>
      <c r="L3184" s="4" t="str">
        <f aca="false">IFERROR(INDEX(Data_Orders!$D$2:$D$4727,MATCH(B3184,Data_Orders!$A$2:$A$4727,0)),"")</f>
        <v>Nuneaton</v>
      </c>
    </row>
    <row r="3185" customFormat="false" ht="15" hidden="false" customHeight="false" outlineLevel="0" collapsed="false">
      <c r="A3185" s="4" t="s">
        <v>9001</v>
      </c>
      <c r="B3185" s="4" t="s">
        <v>2150</v>
      </c>
      <c r="C3185" s="4" t="s">
        <v>1021</v>
      </c>
      <c r="D3185" s="4" t="n">
        <v>7</v>
      </c>
      <c r="E3185" s="4" t="n">
        <v>73.76</v>
      </c>
      <c r="F3185" s="4" t="n">
        <v>516.32</v>
      </c>
      <c r="G3185" s="4" t="n">
        <f aca="false">INDEX(Data_Products!$D$2:$D$33,MATCH(C3185,Data_Products!$A$2:$A$33,0))</f>
        <v>51.51</v>
      </c>
      <c r="H3185" s="4" t="str">
        <f aca="false">INDEX(Data_Products!$C$2:$C$33,MATCH(C3185,Data_Products!$A$2:$A$33,0))</f>
        <v>Cement &amp; Aggregates</v>
      </c>
      <c r="I3185" s="10" t="n">
        <f aca="false">D3185*(E3185-G3185)</f>
        <v>155.75</v>
      </c>
      <c r="J3185" s="11" t="n">
        <f aca="false">IFERROR(I3185/F3185,0)</f>
        <v>0.301654013015184</v>
      </c>
      <c r="K3185" s="4" t="str">
        <f aca="false">IFERROR(INDEX(Data_Orders!$F$2:$F$4727,MATCH(B3185,Data_Orders!$A$2:$A$4727,0)),"")</f>
        <v>Housebuilder</v>
      </c>
      <c r="L3185" s="4" t="str">
        <f aca="false">IFERROR(INDEX(Data_Orders!$D$2:$D$4727,MATCH(B3185,Data_Orders!$A$2:$A$4727,0)),"")</f>
        <v>Nuneaton</v>
      </c>
    </row>
    <row r="3186" customFormat="false" ht="15" hidden="false" customHeight="false" outlineLevel="0" collapsed="false">
      <c r="A3186" s="4" t="s">
        <v>9002</v>
      </c>
      <c r="B3186" s="4" t="s">
        <v>2150</v>
      </c>
      <c r="C3186" s="4" t="s">
        <v>1057</v>
      </c>
      <c r="D3186" s="4" t="n">
        <v>19</v>
      </c>
      <c r="E3186" s="4" t="n">
        <v>176.81</v>
      </c>
      <c r="F3186" s="4" t="n">
        <v>3359.39</v>
      </c>
      <c r="G3186" s="4" t="n">
        <f aca="false">INDEX(Data_Products!$D$2:$D$33,MATCH(C3186,Data_Products!$A$2:$A$33,0))</f>
        <v>129.57</v>
      </c>
      <c r="H3186" s="4" t="str">
        <f aca="false">INDEX(Data_Products!$C$2:$C$33,MATCH(C3186,Data_Products!$A$2:$A$33,0))</f>
        <v>Roofing</v>
      </c>
      <c r="I3186" s="10" t="n">
        <f aca="false">D3186*(E3186-G3186)</f>
        <v>897.56</v>
      </c>
      <c r="J3186" s="11" t="n">
        <f aca="false">IFERROR(I3186/F3186,0)</f>
        <v>0.267179458175443</v>
      </c>
      <c r="K3186" s="4" t="str">
        <f aca="false">IFERROR(INDEX(Data_Orders!$F$2:$F$4727,MATCH(B3186,Data_Orders!$A$2:$A$4727,0)),"")</f>
        <v>Housebuilder</v>
      </c>
      <c r="L3186" s="4" t="str">
        <f aca="false">IFERROR(INDEX(Data_Orders!$D$2:$D$4727,MATCH(B3186,Data_Orders!$A$2:$A$4727,0)),"")</f>
        <v>Nuneaton</v>
      </c>
    </row>
    <row r="3187" customFormat="false" ht="15" hidden="false" customHeight="false" outlineLevel="0" collapsed="false">
      <c r="A3187" s="4" t="s">
        <v>9003</v>
      </c>
      <c r="B3187" s="4" t="s">
        <v>2151</v>
      </c>
      <c r="C3187" s="4" t="s">
        <v>1046</v>
      </c>
      <c r="D3187" s="4" t="n">
        <v>18</v>
      </c>
      <c r="E3187" s="4" t="n">
        <v>154.02</v>
      </c>
      <c r="F3187" s="4" t="n">
        <v>2772.36</v>
      </c>
      <c r="G3187" s="4" t="n">
        <f aca="false">INDEX(Data_Products!$D$2:$D$33,MATCH(C3187,Data_Products!$A$2:$A$33,0))</f>
        <v>102.1</v>
      </c>
      <c r="H3187" s="4" t="str">
        <f aca="false">INDEX(Data_Products!$C$2:$C$33,MATCH(C3187,Data_Products!$A$2:$A$33,0))</f>
        <v>Tools &amp; Fixings</v>
      </c>
      <c r="I3187" s="10" t="n">
        <f aca="false">D3187*(E3187-G3187)</f>
        <v>934.56</v>
      </c>
      <c r="J3187" s="11" t="n">
        <f aca="false">IFERROR(I3187/F3187,0)</f>
        <v>0.337099078041813</v>
      </c>
      <c r="K3187" s="4" t="str">
        <f aca="false">IFERROR(INDEX(Data_Orders!$F$2:$F$4727,MATCH(B3187,Data_Orders!$A$2:$A$4727,0)),"")</f>
        <v>Housebuilder</v>
      </c>
      <c r="L3187" s="4" t="str">
        <f aca="false">IFERROR(INDEX(Data_Orders!$D$2:$D$4727,MATCH(B3187,Data_Orders!$A$2:$A$4727,0)),"")</f>
        <v>Nuneaton</v>
      </c>
    </row>
    <row r="3188" customFormat="false" ht="15" hidden="false" customHeight="false" outlineLevel="0" collapsed="false">
      <c r="A3188" s="4" t="s">
        <v>9004</v>
      </c>
      <c r="B3188" s="4" t="s">
        <v>2151</v>
      </c>
      <c r="C3188" s="4" t="s">
        <v>1035</v>
      </c>
      <c r="D3188" s="4" t="n">
        <v>5</v>
      </c>
      <c r="E3188" s="4" t="n">
        <v>165.07</v>
      </c>
      <c r="F3188" s="4" t="n">
        <v>825.35</v>
      </c>
      <c r="G3188" s="4" t="n">
        <f aca="false">INDEX(Data_Products!$D$2:$D$33,MATCH(C3188,Data_Products!$A$2:$A$33,0))</f>
        <v>134.65</v>
      </c>
      <c r="H3188" s="4" t="str">
        <f aca="false">INDEX(Data_Products!$C$2:$C$33,MATCH(C3188,Data_Products!$A$2:$A$33,0))</f>
        <v>Insulation</v>
      </c>
      <c r="I3188" s="10" t="n">
        <f aca="false">D3188*(E3188-G3188)</f>
        <v>152.1</v>
      </c>
      <c r="J3188" s="11" t="n">
        <f aca="false">IFERROR(I3188/F3188,0)</f>
        <v>0.184285454655601</v>
      </c>
      <c r="K3188" s="4" t="str">
        <f aca="false">IFERROR(INDEX(Data_Orders!$F$2:$F$4727,MATCH(B3188,Data_Orders!$A$2:$A$4727,0)),"")</f>
        <v>Housebuilder</v>
      </c>
      <c r="L3188" s="4" t="str">
        <f aca="false">IFERROR(INDEX(Data_Orders!$D$2:$D$4727,MATCH(B3188,Data_Orders!$A$2:$A$4727,0)),"")</f>
        <v>Nuneaton</v>
      </c>
    </row>
    <row r="3189" customFormat="false" ht="15" hidden="false" customHeight="false" outlineLevel="0" collapsed="false">
      <c r="A3189" s="4" t="s">
        <v>9005</v>
      </c>
      <c r="B3189" s="4" t="s">
        <v>2151</v>
      </c>
      <c r="C3189" s="4" t="s">
        <v>1052</v>
      </c>
      <c r="D3189" s="4" t="n">
        <v>3</v>
      </c>
      <c r="E3189" s="4" t="n">
        <v>205.71</v>
      </c>
      <c r="F3189" s="4" t="n">
        <v>617.13</v>
      </c>
      <c r="G3189" s="4" t="n">
        <f aca="false">INDEX(Data_Products!$D$2:$D$33,MATCH(C3189,Data_Products!$A$2:$A$33,0))</f>
        <v>152.29</v>
      </c>
      <c r="H3189" s="4" t="str">
        <f aca="false">INDEX(Data_Products!$C$2:$C$33,MATCH(C3189,Data_Products!$A$2:$A$33,0))</f>
        <v>Roofing</v>
      </c>
      <c r="I3189" s="10" t="n">
        <f aca="false">D3189*(E3189-G3189)</f>
        <v>160.26</v>
      </c>
      <c r="J3189" s="11" t="n">
        <f aca="false">IFERROR(I3189/F3189,0)</f>
        <v>0.259685965679841</v>
      </c>
      <c r="K3189" s="4" t="str">
        <f aca="false">IFERROR(INDEX(Data_Orders!$F$2:$F$4727,MATCH(B3189,Data_Orders!$A$2:$A$4727,0)),"")</f>
        <v>Housebuilder</v>
      </c>
      <c r="L3189" s="4" t="str">
        <f aca="false">IFERROR(INDEX(Data_Orders!$D$2:$D$4727,MATCH(B3189,Data_Orders!$A$2:$A$4727,0)),"")</f>
        <v>Nuneaton</v>
      </c>
    </row>
    <row r="3190" customFormat="false" ht="15" hidden="false" customHeight="false" outlineLevel="0" collapsed="false">
      <c r="A3190" s="4" t="s">
        <v>9006</v>
      </c>
      <c r="B3190" s="4" t="s">
        <v>2151</v>
      </c>
      <c r="C3190" s="4" t="s">
        <v>1073</v>
      </c>
      <c r="D3190" s="4" t="n">
        <v>15</v>
      </c>
      <c r="E3190" s="4" t="n">
        <v>231.05</v>
      </c>
      <c r="F3190" s="4" t="n">
        <v>3465.75</v>
      </c>
      <c r="G3190" s="4" t="n">
        <f aca="false">INDEX(Data_Products!$D$2:$D$33,MATCH(C3190,Data_Products!$A$2:$A$33,0))</f>
        <v>148.29</v>
      </c>
      <c r="H3190" s="4" t="str">
        <f aca="false">INDEX(Data_Products!$C$2:$C$33,MATCH(C3190,Data_Products!$A$2:$A$33,0))</f>
        <v>Landscaping</v>
      </c>
      <c r="I3190" s="10" t="n">
        <f aca="false">D3190*(E3190-G3190)</f>
        <v>1241.4</v>
      </c>
      <c r="J3190" s="11" t="n">
        <f aca="false">IFERROR(I3190/F3190,0)</f>
        <v>0.358190867777537</v>
      </c>
      <c r="K3190" s="4" t="str">
        <f aca="false">IFERROR(INDEX(Data_Orders!$F$2:$F$4727,MATCH(B3190,Data_Orders!$A$2:$A$4727,0)),"")</f>
        <v>Housebuilder</v>
      </c>
      <c r="L3190" s="4" t="str">
        <f aca="false">IFERROR(INDEX(Data_Orders!$D$2:$D$4727,MATCH(B3190,Data_Orders!$A$2:$A$4727,0)),"")</f>
        <v>Nuneaton</v>
      </c>
    </row>
    <row r="3191" customFormat="false" ht="15" hidden="false" customHeight="false" outlineLevel="0" collapsed="false">
      <c r="A3191" s="4" t="s">
        <v>9007</v>
      </c>
      <c r="B3191" s="4" t="s">
        <v>2152</v>
      </c>
      <c r="C3191" s="4" t="s">
        <v>1070</v>
      </c>
      <c r="D3191" s="4" t="n">
        <v>17</v>
      </c>
      <c r="E3191" s="4" t="n">
        <v>230.32</v>
      </c>
      <c r="F3191" s="4" t="n">
        <v>3915.44</v>
      </c>
      <c r="G3191" s="4" t="n">
        <f aca="false">INDEX(Data_Products!$D$2:$D$33,MATCH(C3191,Data_Products!$A$2:$A$33,0))</f>
        <v>161.64</v>
      </c>
      <c r="H3191" s="4" t="str">
        <f aca="false">INDEX(Data_Products!$C$2:$C$33,MATCH(C3191,Data_Products!$A$2:$A$33,0))</f>
        <v>Landscaping</v>
      </c>
      <c r="I3191" s="10" t="n">
        <f aca="false">D3191*(E3191-G3191)</f>
        <v>1167.56</v>
      </c>
      <c r="J3191" s="11" t="n">
        <f aca="false">IFERROR(I3191/F3191,0)</f>
        <v>0.298193817297673</v>
      </c>
      <c r="K3191" s="4" t="str">
        <f aca="false">IFERROR(INDEX(Data_Orders!$F$2:$F$4727,MATCH(B3191,Data_Orders!$A$2:$A$4727,0)),"")</f>
        <v>Housebuilder</v>
      </c>
      <c r="L3191" s="4" t="str">
        <f aca="false">IFERROR(INDEX(Data_Orders!$D$2:$D$4727,MATCH(B3191,Data_Orders!$A$2:$A$4727,0)),"")</f>
        <v>Nuneaton</v>
      </c>
    </row>
    <row r="3192" customFormat="false" ht="15" hidden="false" customHeight="false" outlineLevel="0" collapsed="false">
      <c r="A3192" s="4" t="s">
        <v>9008</v>
      </c>
      <c r="B3192" s="4" t="s">
        <v>2152</v>
      </c>
      <c r="C3192" s="4" t="s">
        <v>1015</v>
      </c>
      <c r="D3192" s="4" t="n">
        <v>10</v>
      </c>
      <c r="E3192" s="4" t="n">
        <v>122.01</v>
      </c>
      <c r="F3192" s="4" t="n">
        <v>1220.1</v>
      </c>
      <c r="G3192" s="4" t="n">
        <f aca="false">INDEX(Data_Products!$D$2:$D$33,MATCH(C3192,Data_Products!$A$2:$A$33,0))</f>
        <v>85.53</v>
      </c>
      <c r="H3192" s="4" t="str">
        <f aca="false">INDEX(Data_Products!$C$2:$C$33,MATCH(C3192,Data_Products!$A$2:$A$33,0))</f>
        <v>Timber</v>
      </c>
      <c r="I3192" s="10" t="n">
        <f aca="false">D3192*(E3192-G3192)</f>
        <v>364.8</v>
      </c>
      <c r="J3192" s="11" t="n">
        <f aca="false">IFERROR(I3192/F3192,0)</f>
        <v>0.298991885910991</v>
      </c>
      <c r="K3192" s="4" t="str">
        <f aca="false">IFERROR(INDEX(Data_Orders!$F$2:$F$4727,MATCH(B3192,Data_Orders!$A$2:$A$4727,0)),"")</f>
        <v>Housebuilder</v>
      </c>
      <c r="L3192" s="4" t="str">
        <f aca="false">IFERROR(INDEX(Data_Orders!$D$2:$D$4727,MATCH(B3192,Data_Orders!$A$2:$A$4727,0)),"")</f>
        <v>Nuneaton</v>
      </c>
    </row>
    <row r="3193" customFormat="false" ht="15" hidden="false" customHeight="false" outlineLevel="0" collapsed="false">
      <c r="A3193" s="4" t="s">
        <v>9009</v>
      </c>
      <c r="B3193" s="4" t="s">
        <v>2152</v>
      </c>
      <c r="C3193" s="4" t="s">
        <v>1050</v>
      </c>
      <c r="D3193" s="4" t="n">
        <v>4</v>
      </c>
      <c r="E3193" s="4" t="n">
        <v>238.63</v>
      </c>
      <c r="F3193" s="4" t="n">
        <v>954.52</v>
      </c>
      <c r="G3193" s="4" t="n">
        <f aca="false">INDEX(Data_Products!$D$2:$D$33,MATCH(C3193,Data_Products!$A$2:$A$33,0))</f>
        <v>148.91</v>
      </c>
      <c r="H3193" s="4" t="str">
        <f aca="false">INDEX(Data_Products!$C$2:$C$33,MATCH(C3193,Data_Products!$A$2:$A$33,0))</f>
        <v>Tools &amp; Fixings</v>
      </c>
      <c r="I3193" s="10" t="n">
        <f aca="false">D3193*(E3193-G3193)</f>
        <v>358.88</v>
      </c>
      <c r="J3193" s="11" t="n">
        <f aca="false">IFERROR(I3193/F3193,0)</f>
        <v>0.375979549930855</v>
      </c>
      <c r="K3193" s="4" t="str">
        <f aca="false">IFERROR(INDEX(Data_Orders!$F$2:$F$4727,MATCH(B3193,Data_Orders!$A$2:$A$4727,0)),"")</f>
        <v>Housebuilder</v>
      </c>
      <c r="L3193" s="4" t="str">
        <f aca="false">IFERROR(INDEX(Data_Orders!$D$2:$D$4727,MATCH(B3193,Data_Orders!$A$2:$A$4727,0)),"")</f>
        <v>Nuneaton</v>
      </c>
    </row>
    <row r="3194" customFormat="false" ht="15" hidden="false" customHeight="false" outlineLevel="0" collapsed="false">
      <c r="A3194" s="4" t="s">
        <v>9010</v>
      </c>
      <c r="B3194" s="4" t="s">
        <v>2152</v>
      </c>
      <c r="C3194" s="4" t="s">
        <v>1019</v>
      </c>
      <c r="D3194" s="4" t="n">
        <v>4</v>
      </c>
      <c r="E3194" s="4" t="n">
        <v>79.76</v>
      </c>
      <c r="F3194" s="4" t="n">
        <v>319.04</v>
      </c>
      <c r="G3194" s="4" t="n">
        <f aca="false">INDEX(Data_Products!$D$2:$D$33,MATCH(C3194,Data_Products!$A$2:$A$33,0))</f>
        <v>59.07</v>
      </c>
      <c r="H3194" s="4" t="str">
        <f aca="false">INDEX(Data_Products!$C$2:$C$33,MATCH(C3194,Data_Products!$A$2:$A$33,0))</f>
        <v>Timber</v>
      </c>
      <c r="I3194" s="10" t="n">
        <f aca="false">D3194*(E3194-G3194)</f>
        <v>82.76</v>
      </c>
      <c r="J3194" s="11" t="n">
        <f aca="false">IFERROR(I3194/F3194,0)</f>
        <v>0.259403209628887</v>
      </c>
      <c r="K3194" s="4" t="str">
        <f aca="false">IFERROR(INDEX(Data_Orders!$F$2:$F$4727,MATCH(B3194,Data_Orders!$A$2:$A$4727,0)),"")</f>
        <v>Housebuilder</v>
      </c>
      <c r="L3194" s="4" t="str">
        <f aca="false">IFERROR(INDEX(Data_Orders!$D$2:$D$4727,MATCH(B3194,Data_Orders!$A$2:$A$4727,0)),"")</f>
        <v>Nuneaton</v>
      </c>
    </row>
    <row r="3195" customFormat="false" ht="15" hidden="false" customHeight="false" outlineLevel="0" collapsed="false">
      <c r="A3195" s="4" t="s">
        <v>9011</v>
      </c>
      <c r="B3195" s="4" t="s">
        <v>2153</v>
      </c>
      <c r="C3195" s="4" t="s">
        <v>1013</v>
      </c>
      <c r="D3195" s="4" t="n">
        <v>18</v>
      </c>
      <c r="E3195" s="4" t="n">
        <v>240.92</v>
      </c>
      <c r="F3195" s="4" t="n">
        <v>4336.56</v>
      </c>
      <c r="G3195" s="4" t="n">
        <f aca="false">INDEX(Data_Products!$D$2:$D$33,MATCH(C3195,Data_Products!$A$2:$A$33,0))</f>
        <v>168.32</v>
      </c>
      <c r="H3195" s="4" t="str">
        <f aca="false">INDEX(Data_Products!$C$2:$C$33,MATCH(C3195,Data_Products!$A$2:$A$33,0))</f>
        <v>Timber</v>
      </c>
      <c r="I3195" s="10" t="n">
        <f aca="false">D3195*(E3195-G3195)</f>
        <v>1306.8</v>
      </c>
      <c r="J3195" s="11" t="n">
        <f aca="false">IFERROR(I3195/F3195,0)</f>
        <v>0.301344844761747</v>
      </c>
      <c r="K3195" s="4" t="str">
        <f aca="false">IFERROR(INDEX(Data_Orders!$F$2:$F$4727,MATCH(B3195,Data_Orders!$A$2:$A$4727,0)),"")</f>
        <v>Housebuilder</v>
      </c>
      <c r="L3195" s="4" t="str">
        <f aca="false">IFERROR(INDEX(Data_Orders!$D$2:$D$4727,MATCH(B3195,Data_Orders!$A$2:$A$4727,0)),"")</f>
        <v>Nuneaton</v>
      </c>
    </row>
    <row r="3196" customFormat="false" ht="15" hidden="false" customHeight="false" outlineLevel="0" collapsed="false">
      <c r="A3196" s="4" t="s">
        <v>9012</v>
      </c>
      <c r="B3196" s="4" t="s">
        <v>2153</v>
      </c>
      <c r="C3196" s="4" t="s">
        <v>1052</v>
      </c>
      <c r="D3196" s="4" t="n">
        <v>11</v>
      </c>
      <c r="E3196" s="4" t="n">
        <v>205.71</v>
      </c>
      <c r="F3196" s="4" t="n">
        <v>2262.81</v>
      </c>
      <c r="G3196" s="4" t="n">
        <f aca="false">INDEX(Data_Products!$D$2:$D$33,MATCH(C3196,Data_Products!$A$2:$A$33,0))</f>
        <v>152.29</v>
      </c>
      <c r="H3196" s="4" t="str">
        <f aca="false">INDEX(Data_Products!$C$2:$C$33,MATCH(C3196,Data_Products!$A$2:$A$33,0))</f>
        <v>Roofing</v>
      </c>
      <c r="I3196" s="10" t="n">
        <f aca="false">D3196*(E3196-G3196)</f>
        <v>587.62</v>
      </c>
      <c r="J3196" s="11" t="n">
        <f aca="false">IFERROR(I3196/F3196,0)</f>
        <v>0.259685965679841</v>
      </c>
      <c r="K3196" s="4" t="str">
        <f aca="false">IFERROR(INDEX(Data_Orders!$F$2:$F$4727,MATCH(B3196,Data_Orders!$A$2:$A$4727,0)),"")</f>
        <v>Housebuilder</v>
      </c>
      <c r="L3196" s="4" t="str">
        <f aca="false">IFERROR(INDEX(Data_Orders!$D$2:$D$4727,MATCH(B3196,Data_Orders!$A$2:$A$4727,0)),"")</f>
        <v>Nuneaton</v>
      </c>
    </row>
    <row r="3197" customFormat="false" ht="15" hidden="false" customHeight="false" outlineLevel="0" collapsed="false">
      <c r="A3197" s="4" t="s">
        <v>9013</v>
      </c>
      <c r="B3197" s="4" t="s">
        <v>2154</v>
      </c>
      <c r="C3197" s="4" t="s">
        <v>1068</v>
      </c>
      <c r="D3197" s="4" t="n">
        <v>10</v>
      </c>
      <c r="E3197" s="4" t="n">
        <v>86.28</v>
      </c>
      <c r="F3197" s="4" t="n">
        <v>862.8</v>
      </c>
      <c r="G3197" s="4" t="n">
        <f aca="false">INDEX(Data_Products!$D$2:$D$33,MATCH(C3197,Data_Products!$A$2:$A$33,0))</f>
        <v>68.55</v>
      </c>
      <c r="H3197" s="4" t="str">
        <f aca="false">INDEX(Data_Products!$C$2:$C$33,MATCH(C3197,Data_Products!$A$2:$A$33,0))</f>
        <v>Plumbing &amp; Drainage</v>
      </c>
      <c r="I3197" s="10" t="n">
        <f aca="false">D3197*(E3197-G3197)</f>
        <v>177.3</v>
      </c>
      <c r="J3197" s="11" t="n">
        <f aca="false">IFERROR(I3197/F3197,0)</f>
        <v>0.205493741307371</v>
      </c>
      <c r="K3197" s="4" t="str">
        <f aca="false">IFERROR(INDEX(Data_Orders!$F$2:$F$4727,MATCH(B3197,Data_Orders!$A$2:$A$4727,0)),"")</f>
        <v>Housebuilder</v>
      </c>
      <c r="L3197" s="4" t="str">
        <f aca="false">IFERROR(INDEX(Data_Orders!$D$2:$D$4727,MATCH(B3197,Data_Orders!$A$2:$A$4727,0)),"")</f>
        <v>Nuneaton</v>
      </c>
    </row>
    <row r="3198" customFormat="false" ht="15" hidden="false" customHeight="false" outlineLevel="0" collapsed="false">
      <c r="A3198" s="4" t="s">
        <v>9014</v>
      </c>
      <c r="B3198" s="4" t="s">
        <v>2154</v>
      </c>
      <c r="C3198" s="4" t="s">
        <v>1077</v>
      </c>
      <c r="D3198" s="4" t="n">
        <v>9</v>
      </c>
      <c r="E3198" s="4" t="n">
        <v>46.61</v>
      </c>
      <c r="F3198" s="4" t="n">
        <v>419.49</v>
      </c>
      <c r="G3198" s="4" t="n">
        <f aca="false">INDEX(Data_Products!$D$2:$D$33,MATCH(C3198,Data_Products!$A$2:$A$33,0))</f>
        <v>36.87</v>
      </c>
      <c r="H3198" s="4" t="str">
        <f aca="false">INDEX(Data_Products!$C$2:$C$33,MATCH(C3198,Data_Products!$A$2:$A$33,0))</f>
        <v>Landscaping</v>
      </c>
      <c r="I3198" s="10" t="n">
        <f aca="false">D3198*(E3198-G3198)</f>
        <v>87.66</v>
      </c>
      <c r="J3198" s="11" t="n">
        <f aca="false">IFERROR(I3198/F3198,0)</f>
        <v>0.208968032611028</v>
      </c>
      <c r="K3198" s="4" t="str">
        <f aca="false">IFERROR(INDEX(Data_Orders!$F$2:$F$4727,MATCH(B3198,Data_Orders!$A$2:$A$4727,0)),"")</f>
        <v>Housebuilder</v>
      </c>
      <c r="L3198" s="4" t="str">
        <f aca="false">IFERROR(INDEX(Data_Orders!$D$2:$D$4727,MATCH(B3198,Data_Orders!$A$2:$A$4727,0)),"")</f>
        <v>Nuneaton</v>
      </c>
    </row>
    <row r="3199" customFormat="false" ht="15" hidden="false" customHeight="false" outlineLevel="0" collapsed="false">
      <c r="A3199" s="4" t="s">
        <v>9015</v>
      </c>
      <c r="B3199" s="4" t="s">
        <v>2155</v>
      </c>
      <c r="C3199" s="4" t="s">
        <v>1015</v>
      </c>
      <c r="D3199" s="4" t="n">
        <v>10</v>
      </c>
      <c r="E3199" s="4" t="n">
        <v>122.01</v>
      </c>
      <c r="F3199" s="4" t="n">
        <v>1220.1</v>
      </c>
      <c r="G3199" s="4" t="n">
        <f aca="false">INDEX(Data_Products!$D$2:$D$33,MATCH(C3199,Data_Products!$A$2:$A$33,0))</f>
        <v>85.53</v>
      </c>
      <c r="H3199" s="4" t="str">
        <f aca="false">INDEX(Data_Products!$C$2:$C$33,MATCH(C3199,Data_Products!$A$2:$A$33,0))</f>
        <v>Timber</v>
      </c>
      <c r="I3199" s="10" t="n">
        <f aca="false">D3199*(E3199-G3199)</f>
        <v>364.8</v>
      </c>
      <c r="J3199" s="11" t="n">
        <f aca="false">IFERROR(I3199/F3199,0)</f>
        <v>0.298991885910991</v>
      </c>
      <c r="K3199" s="4" t="str">
        <f aca="false">IFERROR(INDEX(Data_Orders!$F$2:$F$4727,MATCH(B3199,Data_Orders!$A$2:$A$4727,0)),"")</f>
        <v>Housebuilder</v>
      </c>
      <c r="L3199" s="4" t="str">
        <f aca="false">IFERROR(INDEX(Data_Orders!$D$2:$D$4727,MATCH(B3199,Data_Orders!$A$2:$A$4727,0)),"")</f>
        <v>Nuneaton</v>
      </c>
    </row>
    <row r="3200" customFormat="false" ht="15" hidden="false" customHeight="false" outlineLevel="0" collapsed="false">
      <c r="A3200" s="4" t="s">
        <v>9016</v>
      </c>
      <c r="B3200" s="4" t="s">
        <v>2155</v>
      </c>
      <c r="C3200" s="4" t="s">
        <v>1070</v>
      </c>
      <c r="D3200" s="4" t="n">
        <v>3</v>
      </c>
      <c r="E3200" s="4" t="n">
        <v>230.32</v>
      </c>
      <c r="F3200" s="4" t="n">
        <v>690.96</v>
      </c>
      <c r="G3200" s="4" t="n">
        <f aca="false">INDEX(Data_Products!$D$2:$D$33,MATCH(C3200,Data_Products!$A$2:$A$33,0))</f>
        <v>161.64</v>
      </c>
      <c r="H3200" s="4" t="str">
        <f aca="false">INDEX(Data_Products!$C$2:$C$33,MATCH(C3200,Data_Products!$A$2:$A$33,0))</f>
        <v>Landscaping</v>
      </c>
      <c r="I3200" s="10" t="n">
        <f aca="false">D3200*(E3200-G3200)</f>
        <v>206.04</v>
      </c>
      <c r="J3200" s="11" t="n">
        <f aca="false">IFERROR(I3200/F3200,0)</f>
        <v>0.298193817297673</v>
      </c>
      <c r="K3200" s="4" t="str">
        <f aca="false">IFERROR(INDEX(Data_Orders!$F$2:$F$4727,MATCH(B3200,Data_Orders!$A$2:$A$4727,0)),"")</f>
        <v>Housebuilder</v>
      </c>
      <c r="L3200" s="4" t="str">
        <f aca="false">IFERROR(INDEX(Data_Orders!$D$2:$D$4727,MATCH(B3200,Data_Orders!$A$2:$A$4727,0)),"")</f>
        <v>Nuneaton</v>
      </c>
    </row>
    <row r="3201" customFormat="false" ht="15" hidden="false" customHeight="false" outlineLevel="0" collapsed="false">
      <c r="A3201" s="4" t="s">
        <v>9017</v>
      </c>
      <c r="B3201" s="4" t="s">
        <v>2155</v>
      </c>
      <c r="C3201" s="4" t="s">
        <v>1021</v>
      </c>
      <c r="D3201" s="4" t="n">
        <v>18</v>
      </c>
      <c r="E3201" s="4" t="n">
        <v>73.76</v>
      </c>
      <c r="F3201" s="4" t="n">
        <v>1327.68</v>
      </c>
      <c r="G3201" s="4" t="n">
        <f aca="false">INDEX(Data_Products!$D$2:$D$33,MATCH(C3201,Data_Products!$A$2:$A$33,0))</f>
        <v>51.51</v>
      </c>
      <c r="H3201" s="4" t="str">
        <f aca="false">INDEX(Data_Products!$C$2:$C$33,MATCH(C3201,Data_Products!$A$2:$A$33,0))</f>
        <v>Cement &amp; Aggregates</v>
      </c>
      <c r="I3201" s="10" t="n">
        <f aca="false">D3201*(E3201-G3201)</f>
        <v>400.5</v>
      </c>
      <c r="J3201" s="11" t="n">
        <f aca="false">IFERROR(I3201/F3201,0)</f>
        <v>0.301654013015184</v>
      </c>
      <c r="K3201" s="4" t="str">
        <f aca="false">IFERROR(INDEX(Data_Orders!$F$2:$F$4727,MATCH(B3201,Data_Orders!$A$2:$A$4727,0)),"")</f>
        <v>Housebuilder</v>
      </c>
      <c r="L3201" s="4" t="str">
        <f aca="false">IFERROR(INDEX(Data_Orders!$D$2:$D$4727,MATCH(B3201,Data_Orders!$A$2:$A$4727,0)),"")</f>
        <v>Nuneaton</v>
      </c>
    </row>
    <row r="3202" customFormat="false" ht="15" hidden="false" customHeight="false" outlineLevel="0" collapsed="false">
      <c r="A3202" s="4" t="s">
        <v>9018</v>
      </c>
      <c r="B3202" s="4" t="s">
        <v>2156</v>
      </c>
      <c r="C3202" s="4" t="s">
        <v>1070</v>
      </c>
      <c r="D3202" s="4" t="n">
        <v>20</v>
      </c>
      <c r="E3202" s="4" t="n">
        <v>230.32</v>
      </c>
      <c r="F3202" s="4" t="n">
        <v>4606.4</v>
      </c>
      <c r="G3202" s="4" t="n">
        <f aca="false">INDEX(Data_Products!$D$2:$D$33,MATCH(C3202,Data_Products!$A$2:$A$33,0))</f>
        <v>161.64</v>
      </c>
      <c r="H3202" s="4" t="str">
        <f aca="false">INDEX(Data_Products!$C$2:$C$33,MATCH(C3202,Data_Products!$A$2:$A$33,0))</f>
        <v>Landscaping</v>
      </c>
      <c r="I3202" s="10" t="n">
        <f aca="false">D3202*(E3202-G3202)</f>
        <v>1373.6</v>
      </c>
      <c r="J3202" s="11" t="n">
        <f aca="false">IFERROR(I3202/F3202,0)</f>
        <v>0.298193817297673</v>
      </c>
      <c r="K3202" s="4" t="str">
        <f aca="false">IFERROR(INDEX(Data_Orders!$F$2:$F$4727,MATCH(B3202,Data_Orders!$A$2:$A$4727,0)),"")</f>
        <v>Housebuilder</v>
      </c>
      <c r="L3202" s="4" t="str">
        <f aca="false">IFERROR(INDEX(Data_Orders!$D$2:$D$4727,MATCH(B3202,Data_Orders!$A$2:$A$4727,0)),"")</f>
        <v>Nuneaton</v>
      </c>
    </row>
    <row r="3203" customFormat="false" ht="15" hidden="false" customHeight="false" outlineLevel="0" collapsed="false">
      <c r="A3203" s="4" t="s">
        <v>9019</v>
      </c>
      <c r="B3203" s="4" t="s">
        <v>2156</v>
      </c>
      <c r="C3203" s="4" t="s">
        <v>1046</v>
      </c>
      <c r="D3203" s="4" t="n">
        <v>17</v>
      </c>
      <c r="E3203" s="4" t="n">
        <v>154.02</v>
      </c>
      <c r="F3203" s="4" t="n">
        <v>2618.34</v>
      </c>
      <c r="G3203" s="4" t="n">
        <f aca="false">INDEX(Data_Products!$D$2:$D$33,MATCH(C3203,Data_Products!$A$2:$A$33,0))</f>
        <v>102.1</v>
      </c>
      <c r="H3203" s="4" t="str">
        <f aca="false">INDEX(Data_Products!$C$2:$C$33,MATCH(C3203,Data_Products!$A$2:$A$33,0))</f>
        <v>Tools &amp; Fixings</v>
      </c>
      <c r="I3203" s="10" t="n">
        <f aca="false">D3203*(E3203-G3203)</f>
        <v>882.64</v>
      </c>
      <c r="J3203" s="11" t="n">
        <f aca="false">IFERROR(I3203/F3203,0)</f>
        <v>0.337099078041813</v>
      </c>
      <c r="K3203" s="4" t="str">
        <f aca="false">IFERROR(INDEX(Data_Orders!$F$2:$F$4727,MATCH(B3203,Data_Orders!$A$2:$A$4727,0)),"")</f>
        <v>Housebuilder</v>
      </c>
      <c r="L3203" s="4" t="str">
        <f aca="false">IFERROR(INDEX(Data_Orders!$D$2:$D$4727,MATCH(B3203,Data_Orders!$A$2:$A$4727,0)),"")</f>
        <v>Nuneaton</v>
      </c>
    </row>
    <row r="3204" customFormat="false" ht="15" hidden="false" customHeight="false" outlineLevel="0" collapsed="false">
      <c r="A3204" s="4" t="s">
        <v>9020</v>
      </c>
      <c r="B3204" s="4" t="s">
        <v>2157</v>
      </c>
      <c r="C3204" s="4" t="s">
        <v>1052</v>
      </c>
      <c r="D3204" s="4" t="n">
        <v>4</v>
      </c>
      <c r="E3204" s="4" t="n">
        <v>205.71</v>
      </c>
      <c r="F3204" s="4" t="n">
        <v>822.84</v>
      </c>
      <c r="G3204" s="4" t="n">
        <f aca="false">INDEX(Data_Products!$D$2:$D$33,MATCH(C3204,Data_Products!$A$2:$A$33,0))</f>
        <v>152.29</v>
      </c>
      <c r="H3204" s="4" t="str">
        <f aca="false">INDEX(Data_Products!$C$2:$C$33,MATCH(C3204,Data_Products!$A$2:$A$33,0))</f>
        <v>Roofing</v>
      </c>
      <c r="I3204" s="10" t="n">
        <f aca="false">D3204*(E3204-G3204)</f>
        <v>213.68</v>
      </c>
      <c r="J3204" s="11" t="n">
        <f aca="false">IFERROR(I3204/F3204,0)</f>
        <v>0.259685965679841</v>
      </c>
      <c r="K3204" s="4" t="str">
        <f aca="false">IFERROR(INDEX(Data_Orders!$F$2:$F$4727,MATCH(B3204,Data_Orders!$A$2:$A$4727,0)),"")</f>
        <v>Housebuilder</v>
      </c>
      <c r="L3204" s="4" t="str">
        <f aca="false">IFERROR(INDEX(Data_Orders!$D$2:$D$4727,MATCH(B3204,Data_Orders!$A$2:$A$4727,0)),"")</f>
        <v>Nuneaton</v>
      </c>
    </row>
    <row r="3205" customFormat="false" ht="15" hidden="false" customHeight="false" outlineLevel="0" collapsed="false">
      <c r="A3205" s="4" t="s">
        <v>9021</v>
      </c>
      <c r="B3205" s="4" t="s">
        <v>2157</v>
      </c>
      <c r="C3205" s="4" t="s">
        <v>1013</v>
      </c>
      <c r="D3205" s="4" t="n">
        <v>19</v>
      </c>
      <c r="E3205" s="4" t="n">
        <v>240.92</v>
      </c>
      <c r="F3205" s="4" t="n">
        <v>4577.48</v>
      </c>
      <c r="G3205" s="4" t="n">
        <f aca="false">INDEX(Data_Products!$D$2:$D$33,MATCH(C3205,Data_Products!$A$2:$A$33,0))</f>
        <v>168.32</v>
      </c>
      <c r="H3205" s="4" t="str">
        <f aca="false">INDEX(Data_Products!$C$2:$C$33,MATCH(C3205,Data_Products!$A$2:$A$33,0))</f>
        <v>Timber</v>
      </c>
      <c r="I3205" s="10" t="n">
        <f aca="false">D3205*(E3205-G3205)</f>
        <v>1379.4</v>
      </c>
      <c r="J3205" s="11" t="n">
        <f aca="false">IFERROR(I3205/F3205,0)</f>
        <v>0.301344844761747</v>
      </c>
      <c r="K3205" s="4" t="str">
        <f aca="false">IFERROR(INDEX(Data_Orders!$F$2:$F$4727,MATCH(B3205,Data_Orders!$A$2:$A$4727,0)),"")</f>
        <v>Housebuilder</v>
      </c>
      <c r="L3205" s="4" t="str">
        <f aca="false">IFERROR(INDEX(Data_Orders!$D$2:$D$4727,MATCH(B3205,Data_Orders!$A$2:$A$4727,0)),"")</f>
        <v>Nuneaton</v>
      </c>
    </row>
    <row r="3206" customFormat="false" ht="15" hidden="false" customHeight="false" outlineLevel="0" collapsed="false">
      <c r="A3206" s="4" t="s">
        <v>9022</v>
      </c>
      <c r="B3206" s="4" t="s">
        <v>2157</v>
      </c>
      <c r="C3206" s="4" t="s">
        <v>1048</v>
      </c>
      <c r="D3206" s="4" t="n">
        <v>16</v>
      </c>
      <c r="E3206" s="4" t="n">
        <v>112.72</v>
      </c>
      <c r="F3206" s="4" t="n">
        <v>1803.52</v>
      </c>
      <c r="G3206" s="4" t="n">
        <f aca="false">INDEX(Data_Products!$D$2:$D$33,MATCH(C3206,Data_Products!$A$2:$A$33,0))</f>
        <v>83.21</v>
      </c>
      <c r="H3206" s="4" t="str">
        <f aca="false">INDEX(Data_Products!$C$2:$C$33,MATCH(C3206,Data_Products!$A$2:$A$33,0))</f>
        <v>Tools &amp; Fixings</v>
      </c>
      <c r="I3206" s="10" t="n">
        <f aca="false">D3206*(E3206-G3206)</f>
        <v>472.16</v>
      </c>
      <c r="J3206" s="11" t="n">
        <f aca="false">IFERROR(I3206/F3206,0)</f>
        <v>0.261799148332151</v>
      </c>
      <c r="K3206" s="4" t="str">
        <f aca="false">IFERROR(INDEX(Data_Orders!$F$2:$F$4727,MATCH(B3206,Data_Orders!$A$2:$A$4727,0)),"")</f>
        <v>Housebuilder</v>
      </c>
      <c r="L3206" s="4" t="str">
        <f aca="false">IFERROR(INDEX(Data_Orders!$D$2:$D$4727,MATCH(B3206,Data_Orders!$A$2:$A$4727,0)),"")</f>
        <v>Nuneaton</v>
      </c>
    </row>
    <row r="3207" customFormat="false" ht="15" hidden="false" customHeight="false" outlineLevel="0" collapsed="false">
      <c r="A3207" s="4" t="s">
        <v>9023</v>
      </c>
      <c r="B3207" s="4" t="s">
        <v>2157</v>
      </c>
      <c r="C3207" s="4" t="s">
        <v>1059</v>
      </c>
      <c r="D3207" s="4" t="n">
        <v>9</v>
      </c>
      <c r="E3207" s="4" t="n">
        <v>103.63</v>
      </c>
      <c r="F3207" s="4" t="n">
        <v>932.67</v>
      </c>
      <c r="G3207" s="4" t="n">
        <f aca="false">INDEX(Data_Products!$D$2:$D$33,MATCH(C3207,Data_Products!$A$2:$A$33,0))</f>
        <v>82.55</v>
      </c>
      <c r="H3207" s="4" t="str">
        <f aca="false">INDEX(Data_Products!$C$2:$C$33,MATCH(C3207,Data_Products!$A$2:$A$33,0))</f>
        <v>Roofing</v>
      </c>
      <c r="I3207" s="10" t="n">
        <f aca="false">D3207*(E3207-G3207)</f>
        <v>189.72</v>
      </c>
      <c r="J3207" s="11" t="n">
        <f aca="false">IFERROR(I3207/F3207,0)</f>
        <v>0.203415999228023</v>
      </c>
      <c r="K3207" s="4" t="str">
        <f aca="false">IFERROR(INDEX(Data_Orders!$F$2:$F$4727,MATCH(B3207,Data_Orders!$A$2:$A$4727,0)),"")</f>
        <v>Housebuilder</v>
      </c>
      <c r="L3207" s="4" t="str">
        <f aca="false">IFERROR(INDEX(Data_Orders!$D$2:$D$4727,MATCH(B3207,Data_Orders!$A$2:$A$4727,0)),"")</f>
        <v>Nuneaton</v>
      </c>
    </row>
    <row r="3208" customFormat="false" ht="15" hidden="false" customHeight="false" outlineLevel="0" collapsed="false">
      <c r="A3208" s="4" t="s">
        <v>9024</v>
      </c>
      <c r="B3208" s="4" t="s">
        <v>2158</v>
      </c>
      <c r="C3208" s="4" t="s">
        <v>1013</v>
      </c>
      <c r="D3208" s="4" t="n">
        <v>11</v>
      </c>
      <c r="E3208" s="4" t="n">
        <v>240.92</v>
      </c>
      <c r="F3208" s="4" t="n">
        <v>2650.12</v>
      </c>
      <c r="G3208" s="4" t="n">
        <f aca="false">INDEX(Data_Products!$D$2:$D$33,MATCH(C3208,Data_Products!$A$2:$A$33,0))</f>
        <v>168.32</v>
      </c>
      <c r="H3208" s="4" t="str">
        <f aca="false">INDEX(Data_Products!$C$2:$C$33,MATCH(C3208,Data_Products!$A$2:$A$33,0))</f>
        <v>Timber</v>
      </c>
      <c r="I3208" s="10" t="n">
        <f aca="false">D3208*(E3208-G3208)</f>
        <v>798.6</v>
      </c>
      <c r="J3208" s="11" t="n">
        <f aca="false">IFERROR(I3208/F3208,0)</f>
        <v>0.301344844761747</v>
      </c>
      <c r="K3208" s="4" t="str">
        <f aca="false">IFERROR(INDEX(Data_Orders!$F$2:$F$4727,MATCH(B3208,Data_Orders!$A$2:$A$4727,0)),"")</f>
        <v>Housebuilder</v>
      </c>
      <c r="L3208" s="4" t="str">
        <f aca="false">IFERROR(INDEX(Data_Orders!$D$2:$D$4727,MATCH(B3208,Data_Orders!$A$2:$A$4727,0)),"")</f>
        <v>Nuneaton</v>
      </c>
    </row>
    <row r="3209" customFormat="false" ht="15" hidden="false" customHeight="false" outlineLevel="0" collapsed="false">
      <c r="A3209" s="4" t="s">
        <v>9025</v>
      </c>
      <c r="B3209" s="4" t="s">
        <v>2159</v>
      </c>
      <c r="C3209" s="4" t="s">
        <v>1024</v>
      </c>
      <c r="D3209" s="4" t="n">
        <v>2</v>
      </c>
      <c r="E3209" s="4" t="n">
        <v>137.14</v>
      </c>
      <c r="F3209" s="4" t="n">
        <v>274.28</v>
      </c>
      <c r="G3209" s="4" t="n">
        <f aca="false">INDEX(Data_Products!$D$2:$D$33,MATCH(C3209,Data_Products!$A$2:$A$33,0))</f>
        <v>99.99</v>
      </c>
      <c r="H3209" s="4" t="str">
        <f aca="false">INDEX(Data_Products!$C$2:$C$33,MATCH(C3209,Data_Products!$A$2:$A$33,0))</f>
        <v>Cement &amp; Aggregates</v>
      </c>
      <c r="I3209" s="10" t="n">
        <f aca="false">D3209*(E3209-G3209)</f>
        <v>74.3</v>
      </c>
      <c r="J3209" s="11" t="n">
        <f aca="false">IFERROR(I3209/F3209,0)</f>
        <v>0.270891060230421</v>
      </c>
      <c r="K3209" s="4" t="str">
        <f aca="false">IFERROR(INDEX(Data_Orders!$F$2:$F$4727,MATCH(B3209,Data_Orders!$A$2:$A$4727,0)),"")</f>
        <v>Housebuilder</v>
      </c>
      <c r="L3209" s="4" t="str">
        <f aca="false">IFERROR(INDEX(Data_Orders!$D$2:$D$4727,MATCH(B3209,Data_Orders!$A$2:$A$4727,0)),"")</f>
        <v>Nuneaton</v>
      </c>
    </row>
    <row r="3210" customFormat="false" ht="15" hidden="false" customHeight="false" outlineLevel="0" collapsed="false">
      <c r="A3210" s="4" t="s">
        <v>9026</v>
      </c>
      <c r="B3210" s="4" t="s">
        <v>2159</v>
      </c>
      <c r="C3210" s="4" t="s">
        <v>1032</v>
      </c>
      <c r="D3210" s="4" t="n">
        <v>5</v>
      </c>
      <c r="E3210" s="4" t="n">
        <v>99.65</v>
      </c>
      <c r="F3210" s="4" t="n">
        <v>498.25</v>
      </c>
      <c r="G3210" s="4" t="n">
        <f aca="false">INDEX(Data_Products!$D$2:$D$33,MATCH(C3210,Data_Products!$A$2:$A$33,0))</f>
        <v>58.26</v>
      </c>
      <c r="H3210" s="4" t="str">
        <f aca="false">INDEX(Data_Products!$C$2:$C$33,MATCH(C3210,Data_Products!$A$2:$A$33,0))</f>
        <v>Insulation</v>
      </c>
      <c r="I3210" s="10" t="n">
        <f aca="false">D3210*(E3210-G3210)</f>
        <v>206.95</v>
      </c>
      <c r="J3210" s="11" t="n">
        <f aca="false">IFERROR(I3210/F3210,0)</f>
        <v>0.415353738083292</v>
      </c>
      <c r="K3210" s="4" t="str">
        <f aca="false">IFERROR(INDEX(Data_Orders!$F$2:$F$4727,MATCH(B3210,Data_Orders!$A$2:$A$4727,0)),"")</f>
        <v>Housebuilder</v>
      </c>
      <c r="L3210" s="4" t="str">
        <f aca="false">IFERROR(INDEX(Data_Orders!$D$2:$D$4727,MATCH(B3210,Data_Orders!$A$2:$A$4727,0)),"")</f>
        <v>Nuneaton</v>
      </c>
    </row>
    <row r="3211" customFormat="false" ht="15" hidden="false" customHeight="false" outlineLevel="0" collapsed="false">
      <c r="A3211" s="4" t="s">
        <v>9027</v>
      </c>
      <c r="B3211" s="4" t="s">
        <v>2159</v>
      </c>
      <c r="C3211" s="4" t="s">
        <v>1073</v>
      </c>
      <c r="D3211" s="4" t="n">
        <v>7</v>
      </c>
      <c r="E3211" s="4" t="n">
        <v>231.05</v>
      </c>
      <c r="F3211" s="4" t="n">
        <v>1617.35</v>
      </c>
      <c r="G3211" s="4" t="n">
        <f aca="false">INDEX(Data_Products!$D$2:$D$33,MATCH(C3211,Data_Products!$A$2:$A$33,0))</f>
        <v>148.29</v>
      </c>
      <c r="H3211" s="4" t="str">
        <f aca="false">INDEX(Data_Products!$C$2:$C$33,MATCH(C3211,Data_Products!$A$2:$A$33,0))</f>
        <v>Landscaping</v>
      </c>
      <c r="I3211" s="10" t="n">
        <f aca="false">D3211*(E3211-G3211)</f>
        <v>579.32</v>
      </c>
      <c r="J3211" s="11" t="n">
        <f aca="false">IFERROR(I3211/F3211,0)</f>
        <v>0.358190867777537</v>
      </c>
      <c r="K3211" s="4" t="str">
        <f aca="false">IFERROR(INDEX(Data_Orders!$F$2:$F$4727,MATCH(B3211,Data_Orders!$A$2:$A$4727,0)),"")</f>
        <v>Housebuilder</v>
      </c>
      <c r="L3211" s="4" t="str">
        <f aca="false">IFERROR(INDEX(Data_Orders!$D$2:$D$4727,MATCH(B3211,Data_Orders!$A$2:$A$4727,0)),"")</f>
        <v>Nuneaton</v>
      </c>
    </row>
    <row r="3212" customFormat="false" ht="15" hidden="false" customHeight="false" outlineLevel="0" collapsed="false">
      <c r="A3212" s="4" t="s">
        <v>9028</v>
      </c>
      <c r="B3212" s="4" t="s">
        <v>2160</v>
      </c>
      <c r="C3212" s="4" t="s">
        <v>1075</v>
      </c>
      <c r="D3212" s="4" t="n">
        <v>2</v>
      </c>
      <c r="E3212" s="4" t="n">
        <v>98.61</v>
      </c>
      <c r="F3212" s="4" t="n">
        <v>197.22</v>
      </c>
      <c r="G3212" s="4" t="n">
        <f aca="false">INDEX(Data_Products!$D$2:$D$33,MATCH(C3212,Data_Products!$A$2:$A$33,0))</f>
        <v>74.84</v>
      </c>
      <c r="H3212" s="4" t="str">
        <f aca="false">INDEX(Data_Products!$C$2:$C$33,MATCH(C3212,Data_Products!$A$2:$A$33,0))</f>
        <v>Landscaping</v>
      </c>
      <c r="I3212" s="10" t="n">
        <f aca="false">D3212*(E3212-G3212)</f>
        <v>47.54</v>
      </c>
      <c r="J3212" s="11" t="n">
        <f aca="false">IFERROR(I3212/F3212,0)</f>
        <v>0.24105060338708</v>
      </c>
      <c r="K3212" s="4" t="str">
        <f aca="false">IFERROR(INDEX(Data_Orders!$F$2:$F$4727,MATCH(B3212,Data_Orders!$A$2:$A$4727,0)),"")</f>
        <v>Housebuilder</v>
      </c>
      <c r="L3212" s="4" t="str">
        <f aca="false">IFERROR(INDEX(Data_Orders!$D$2:$D$4727,MATCH(B3212,Data_Orders!$A$2:$A$4727,0)),"")</f>
        <v>Nuneaton</v>
      </c>
    </row>
    <row r="3213" customFormat="false" ht="15" hidden="false" customHeight="false" outlineLevel="0" collapsed="false">
      <c r="A3213" s="4" t="s">
        <v>9029</v>
      </c>
      <c r="B3213" s="4" t="s">
        <v>2160</v>
      </c>
      <c r="C3213" s="4" t="s">
        <v>1064</v>
      </c>
      <c r="D3213" s="4" t="n">
        <v>8</v>
      </c>
      <c r="E3213" s="4" t="n">
        <v>97.63</v>
      </c>
      <c r="F3213" s="4" t="n">
        <v>781.04</v>
      </c>
      <c r="G3213" s="4" t="n">
        <f aca="false">INDEX(Data_Products!$D$2:$D$33,MATCH(C3213,Data_Products!$A$2:$A$33,0))</f>
        <v>65.21</v>
      </c>
      <c r="H3213" s="4" t="str">
        <f aca="false">INDEX(Data_Products!$C$2:$C$33,MATCH(C3213,Data_Products!$A$2:$A$33,0))</f>
        <v>Plumbing &amp; Drainage</v>
      </c>
      <c r="I3213" s="10" t="n">
        <f aca="false">D3213*(E3213-G3213)</f>
        <v>259.36</v>
      </c>
      <c r="J3213" s="11" t="n">
        <f aca="false">IFERROR(I3213/F3213,0)</f>
        <v>0.332070060432244</v>
      </c>
      <c r="K3213" s="4" t="str">
        <f aca="false">IFERROR(INDEX(Data_Orders!$F$2:$F$4727,MATCH(B3213,Data_Orders!$A$2:$A$4727,0)),"")</f>
        <v>Housebuilder</v>
      </c>
      <c r="L3213" s="4" t="str">
        <f aca="false">IFERROR(INDEX(Data_Orders!$D$2:$D$4727,MATCH(B3213,Data_Orders!$A$2:$A$4727,0)),"")</f>
        <v>Nuneaton</v>
      </c>
    </row>
    <row r="3214" customFormat="false" ht="15" hidden="false" customHeight="false" outlineLevel="0" collapsed="false">
      <c r="A3214" s="4" t="s">
        <v>9030</v>
      </c>
      <c r="B3214" s="4" t="s">
        <v>2160</v>
      </c>
      <c r="C3214" s="4" t="s">
        <v>1057</v>
      </c>
      <c r="D3214" s="4" t="n">
        <v>16</v>
      </c>
      <c r="E3214" s="4" t="n">
        <v>176.81</v>
      </c>
      <c r="F3214" s="4" t="n">
        <v>2828.96</v>
      </c>
      <c r="G3214" s="4" t="n">
        <f aca="false">INDEX(Data_Products!$D$2:$D$33,MATCH(C3214,Data_Products!$A$2:$A$33,0))</f>
        <v>129.57</v>
      </c>
      <c r="H3214" s="4" t="str">
        <f aca="false">INDEX(Data_Products!$C$2:$C$33,MATCH(C3214,Data_Products!$A$2:$A$33,0))</f>
        <v>Roofing</v>
      </c>
      <c r="I3214" s="10" t="n">
        <f aca="false">D3214*(E3214-G3214)</f>
        <v>755.84</v>
      </c>
      <c r="J3214" s="11" t="n">
        <f aca="false">IFERROR(I3214/F3214,0)</f>
        <v>0.267179458175443</v>
      </c>
      <c r="K3214" s="4" t="str">
        <f aca="false">IFERROR(INDEX(Data_Orders!$F$2:$F$4727,MATCH(B3214,Data_Orders!$A$2:$A$4727,0)),"")</f>
        <v>Housebuilder</v>
      </c>
      <c r="L3214" s="4" t="str">
        <f aca="false">IFERROR(INDEX(Data_Orders!$D$2:$D$4727,MATCH(B3214,Data_Orders!$A$2:$A$4727,0)),"")</f>
        <v>Nuneaton</v>
      </c>
    </row>
    <row r="3215" customFormat="false" ht="15" hidden="false" customHeight="false" outlineLevel="0" collapsed="false">
      <c r="A3215" s="4" t="s">
        <v>9031</v>
      </c>
      <c r="B3215" s="4" t="s">
        <v>2161</v>
      </c>
      <c r="C3215" s="4" t="s">
        <v>1073</v>
      </c>
      <c r="D3215" s="4" t="n">
        <v>2</v>
      </c>
      <c r="E3215" s="4" t="n">
        <v>231.05</v>
      </c>
      <c r="F3215" s="4" t="n">
        <v>462.1</v>
      </c>
      <c r="G3215" s="4" t="n">
        <f aca="false">INDEX(Data_Products!$D$2:$D$33,MATCH(C3215,Data_Products!$A$2:$A$33,0))</f>
        <v>148.29</v>
      </c>
      <c r="H3215" s="4" t="str">
        <f aca="false">INDEX(Data_Products!$C$2:$C$33,MATCH(C3215,Data_Products!$A$2:$A$33,0))</f>
        <v>Landscaping</v>
      </c>
      <c r="I3215" s="10" t="n">
        <f aca="false">D3215*(E3215-G3215)</f>
        <v>165.52</v>
      </c>
      <c r="J3215" s="11" t="n">
        <f aca="false">IFERROR(I3215/F3215,0)</f>
        <v>0.358190867777537</v>
      </c>
      <c r="K3215" s="4" t="str">
        <f aca="false">IFERROR(INDEX(Data_Orders!$F$2:$F$4727,MATCH(B3215,Data_Orders!$A$2:$A$4727,0)),"")</f>
        <v>Housebuilder</v>
      </c>
      <c r="L3215" s="4" t="str">
        <f aca="false">IFERROR(INDEX(Data_Orders!$D$2:$D$4727,MATCH(B3215,Data_Orders!$A$2:$A$4727,0)),"")</f>
        <v>Nuneaton</v>
      </c>
    </row>
    <row r="3216" customFormat="false" ht="15" hidden="false" customHeight="false" outlineLevel="0" collapsed="false">
      <c r="A3216" s="4" t="s">
        <v>9032</v>
      </c>
      <c r="B3216" s="4" t="s">
        <v>2161</v>
      </c>
      <c r="C3216" s="4" t="s">
        <v>1052</v>
      </c>
      <c r="D3216" s="4" t="n">
        <v>12</v>
      </c>
      <c r="E3216" s="4" t="n">
        <v>205.71</v>
      </c>
      <c r="F3216" s="4" t="n">
        <v>2468.52</v>
      </c>
      <c r="G3216" s="4" t="n">
        <f aca="false">INDEX(Data_Products!$D$2:$D$33,MATCH(C3216,Data_Products!$A$2:$A$33,0))</f>
        <v>152.29</v>
      </c>
      <c r="H3216" s="4" t="str">
        <f aca="false">INDEX(Data_Products!$C$2:$C$33,MATCH(C3216,Data_Products!$A$2:$A$33,0))</f>
        <v>Roofing</v>
      </c>
      <c r="I3216" s="10" t="n">
        <f aca="false">D3216*(E3216-G3216)</f>
        <v>641.04</v>
      </c>
      <c r="J3216" s="11" t="n">
        <f aca="false">IFERROR(I3216/F3216,0)</f>
        <v>0.259685965679841</v>
      </c>
      <c r="K3216" s="4" t="str">
        <f aca="false">IFERROR(INDEX(Data_Orders!$F$2:$F$4727,MATCH(B3216,Data_Orders!$A$2:$A$4727,0)),"")</f>
        <v>Housebuilder</v>
      </c>
      <c r="L3216" s="4" t="str">
        <f aca="false">IFERROR(INDEX(Data_Orders!$D$2:$D$4727,MATCH(B3216,Data_Orders!$A$2:$A$4727,0)),"")</f>
        <v>Nuneaton</v>
      </c>
    </row>
    <row r="3217" customFormat="false" ht="15" hidden="false" customHeight="false" outlineLevel="0" collapsed="false">
      <c r="A3217" s="4" t="s">
        <v>9033</v>
      </c>
      <c r="B3217" s="4" t="s">
        <v>2161</v>
      </c>
      <c r="C3217" s="4" t="s">
        <v>1059</v>
      </c>
      <c r="D3217" s="4" t="n">
        <v>3</v>
      </c>
      <c r="E3217" s="4" t="n">
        <v>103.63</v>
      </c>
      <c r="F3217" s="4" t="n">
        <v>310.89</v>
      </c>
      <c r="G3217" s="4" t="n">
        <f aca="false">INDEX(Data_Products!$D$2:$D$33,MATCH(C3217,Data_Products!$A$2:$A$33,0))</f>
        <v>82.55</v>
      </c>
      <c r="H3217" s="4" t="str">
        <f aca="false">INDEX(Data_Products!$C$2:$C$33,MATCH(C3217,Data_Products!$A$2:$A$33,0))</f>
        <v>Roofing</v>
      </c>
      <c r="I3217" s="10" t="n">
        <f aca="false">D3217*(E3217-G3217)</f>
        <v>63.24</v>
      </c>
      <c r="J3217" s="11" t="n">
        <f aca="false">IFERROR(I3217/F3217,0)</f>
        <v>0.203415999228023</v>
      </c>
      <c r="K3217" s="4" t="str">
        <f aca="false">IFERROR(INDEX(Data_Orders!$F$2:$F$4727,MATCH(B3217,Data_Orders!$A$2:$A$4727,0)),"")</f>
        <v>Housebuilder</v>
      </c>
      <c r="L3217" s="4" t="str">
        <f aca="false">IFERROR(INDEX(Data_Orders!$D$2:$D$4727,MATCH(B3217,Data_Orders!$A$2:$A$4727,0)),"")</f>
        <v>Nuneaton</v>
      </c>
    </row>
    <row r="3218" customFormat="false" ht="15" hidden="false" customHeight="false" outlineLevel="0" collapsed="false">
      <c r="A3218" s="4" t="s">
        <v>9034</v>
      </c>
      <c r="B3218" s="4" t="s">
        <v>2161</v>
      </c>
      <c r="C3218" s="4" t="s">
        <v>1068</v>
      </c>
      <c r="D3218" s="4" t="n">
        <v>14</v>
      </c>
      <c r="E3218" s="4" t="n">
        <v>86.28</v>
      </c>
      <c r="F3218" s="4" t="n">
        <v>1207.92</v>
      </c>
      <c r="G3218" s="4" t="n">
        <f aca="false">INDEX(Data_Products!$D$2:$D$33,MATCH(C3218,Data_Products!$A$2:$A$33,0))</f>
        <v>68.55</v>
      </c>
      <c r="H3218" s="4" t="str">
        <f aca="false">INDEX(Data_Products!$C$2:$C$33,MATCH(C3218,Data_Products!$A$2:$A$33,0))</f>
        <v>Plumbing &amp; Drainage</v>
      </c>
      <c r="I3218" s="10" t="n">
        <f aca="false">D3218*(E3218-G3218)</f>
        <v>248.22</v>
      </c>
      <c r="J3218" s="11" t="n">
        <f aca="false">IFERROR(I3218/F3218,0)</f>
        <v>0.205493741307371</v>
      </c>
      <c r="K3218" s="4" t="str">
        <f aca="false">IFERROR(INDEX(Data_Orders!$F$2:$F$4727,MATCH(B3218,Data_Orders!$A$2:$A$4727,0)),"")</f>
        <v>Housebuilder</v>
      </c>
      <c r="L3218" s="4" t="str">
        <f aca="false">IFERROR(INDEX(Data_Orders!$D$2:$D$4727,MATCH(B3218,Data_Orders!$A$2:$A$4727,0)),"")</f>
        <v>Nuneaton</v>
      </c>
    </row>
    <row r="3219" customFormat="false" ht="15" hidden="false" customHeight="false" outlineLevel="0" collapsed="false">
      <c r="A3219" s="4" t="s">
        <v>9035</v>
      </c>
      <c r="B3219" s="4" t="s">
        <v>2161</v>
      </c>
      <c r="C3219" s="4" t="s">
        <v>1064</v>
      </c>
      <c r="D3219" s="4" t="n">
        <v>20</v>
      </c>
      <c r="E3219" s="4" t="n">
        <v>97.63</v>
      </c>
      <c r="F3219" s="4" t="n">
        <v>1952.6</v>
      </c>
      <c r="G3219" s="4" t="n">
        <f aca="false">INDEX(Data_Products!$D$2:$D$33,MATCH(C3219,Data_Products!$A$2:$A$33,0))</f>
        <v>65.21</v>
      </c>
      <c r="H3219" s="4" t="str">
        <f aca="false">INDEX(Data_Products!$C$2:$C$33,MATCH(C3219,Data_Products!$A$2:$A$33,0))</f>
        <v>Plumbing &amp; Drainage</v>
      </c>
      <c r="I3219" s="10" t="n">
        <f aca="false">D3219*(E3219-G3219)</f>
        <v>648.4</v>
      </c>
      <c r="J3219" s="11" t="n">
        <f aca="false">IFERROR(I3219/F3219,0)</f>
        <v>0.332070060432244</v>
      </c>
      <c r="K3219" s="4" t="str">
        <f aca="false">IFERROR(INDEX(Data_Orders!$F$2:$F$4727,MATCH(B3219,Data_Orders!$A$2:$A$4727,0)),"")</f>
        <v>Housebuilder</v>
      </c>
      <c r="L3219" s="4" t="str">
        <f aca="false">IFERROR(INDEX(Data_Orders!$D$2:$D$4727,MATCH(B3219,Data_Orders!$A$2:$A$4727,0)),"")</f>
        <v>Nuneaton</v>
      </c>
    </row>
    <row r="3220" customFormat="false" ht="15" hidden="false" customHeight="false" outlineLevel="0" collapsed="false">
      <c r="A3220" s="4" t="s">
        <v>9036</v>
      </c>
      <c r="B3220" s="4" t="s">
        <v>2162</v>
      </c>
      <c r="C3220" s="4" t="s">
        <v>1075</v>
      </c>
      <c r="D3220" s="4" t="n">
        <v>5</v>
      </c>
      <c r="E3220" s="4" t="n">
        <v>98.61</v>
      </c>
      <c r="F3220" s="4" t="n">
        <v>493.05</v>
      </c>
      <c r="G3220" s="4" t="n">
        <f aca="false">INDEX(Data_Products!$D$2:$D$33,MATCH(C3220,Data_Products!$A$2:$A$33,0))</f>
        <v>74.84</v>
      </c>
      <c r="H3220" s="4" t="str">
        <f aca="false">INDEX(Data_Products!$C$2:$C$33,MATCH(C3220,Data_Products!$A$2:$A$33,0))</f>
        <v>Landscaping</v>
      </c>
      <c r="I3220" s="10" t="n">
        <f aca="false">D3220*(E3220-G3220)</f>
        <v>118.85</v>
      </c>
      <c r="J3220" s="11" t="n">
        <f aca="false">IFERROR(I3220/F3220,0)</f>
        <v>0.24105060338708</v>
      </c>
      <c r="K3220" s="4" t="str">
        <f aca="false">IFERROR(INDEX(Data_Orders!$F$2:$F$4727,MATCH(B3220,Data_Orders!$A$2:$A$4727,0)),"")</f>
        <v>Housebuilder</v>
      </c>
      <c r="L3220" s="4" t="str">
        <f aca="false">IFERROR(INDEX(Data_Orders!$D$2:$D$4727,MATCH(B3220,Data_Orders!$A$2:$A$4727,0)),"")</f>
        <v>Nuneaton</v>
      </c>
    </row>
    <row r="3221" customFormat="false" ht="15" hidden="false" customHeight="false" outlineLevel="0" collapsed="false">
      <c r="A3221" s="4" t="s">
        <v>9037</v>
      </c>
      <c r="B3221" s="4" t="s">
        <v>2162</v>
      </c>
      <c r="C3221" s="4" t="s">
        <v>1015</v>
      </c>
      <c r="D3221" s="4" t="n">
        <v>9</v>
      </c>
      <c r="E3221" s="4" t="n">
        <v>122.01</v>
      </c>
      <c r="F3221" s="4" t="n">
        <v>1098.09</v>
      </c>
      <c r="G3221" s="4" t="n">
        <f aca="false">INDEX(Data_Products!$D$2:$D$33,MATCH(C3221,Data_Products!$A$2:$A$33,0))</f>
        <v>85.53</v>
      </c>
      <c r="H3221" s="4" t="str">
        <f aca="false">INDEX(Data_Products!$C$2:$C$33,MATCH(C3221,Data_Products!$A$2:$A$33,0))</f>
        <v>Timber</v>
      </c>
      <c r="I3221" s="10" t="n">
        <f aca="false">D3221*(E3221-G3221)</f>
        <v>328.32</v>
      </c>
      <c r="J3221" s="11" t="n">
        <f aca="false">IFERROR(I3221/F3221,0)</f>
        <v>0.298991885910991</v>
      </c>
      <c r="K3221" s="4" t="str">
        <f aca="false">IFERROR(INDEX(Data_Orders!$F$2:$F$4727,MATCH(B3221,Data_Orders!$A$2:$A$4727,0)),"")</f>
        <v>Housebuilder</v>
      </c>
      <c r="L3221" s="4" t="str">
        <f aca="false">IFERROR(INDEX(Data_Orders!$D$2:$D$4727,MATCH(B3221,Data_Orders!$A$2:$A$4727,0)),"")</f>
        <v>Nuneaton</v>
      </c>
    </row>
    <row r="3222" customFormat="false" ht="15" hidden="false" customHeight="false" outlineLevel="0" collapsed="false">
      <c r="A3222" s="4" t="s">
        <v>9038</v>
      </c>
      <c r="B3222" s="4" t="s">
        <v>2162</v>
      </c>
      <c r="C3222" s="4" t="s">
        <v>1073</v>
      </c>
      <c r="D3222" s="4" t="n">
        <v>2</v>
      </c>
      <c r="E3222" s="4" t="n">
        <v>231.05</v>
      </c>
      <c r="F3222" s="4" t="n">
        <v>462.1</v>
      </c>
      <c r="G3222" s="4" t="n">
        <f aca="false">INDEX(Data_Products!$D$2:$D$33,MATCH(C3222,Data_Products!$A$2:$A$33,0))</f>
        <v>148.29</v>
      </c>
      <c r="H3222" s="4" t="str">
        <f aca="false">INDEX(Data_Products!$C$2:$C$33,MATCH(C3222,Data_Products!$A$2:$A$33,0))</f>
        <v>Landscaping</v>
      </c>
      <c r="I3222" s="10" t="n">
        <f aca="false">D3222*(E3222-G3222)</f>
        <v>165.52</v>
      </c>
      <c r="J3222" s="11" t="n">
        <f aca="false">IFERROR(I3222/F3222,0)</f>
        <v>0.358190867777537</v>
      </c>
      <c r="K3222" s="4" t="str">
        <f aca="false">IFERROR(INDEX(Data_Orders!$F$2:$F$4727,MATCH(B3222,Data_Orders!$A$2:$A$4727,0)),"")</f>
        <v>Housebuilder</v>
      </c>
      <c r="L3222" s="4" t="str">
        <f aca="false">IFERROR(INDEX(Data_Orders!$D$2:$D$4727,MATCH(B3222,Data_Orders!$A$2:$A$4727,0)),"")</f>
        <v>Nuneaton</v>
      </c>
    </row>
    <row r="3223" customFormat="false" ht="15" hidden="false" customHeight="false" outlineLevel="0" collapsed="false">
      <c r="A3223" s="4" t="s">
        <v>9039</v>
      </c>
      <c r="B3223" s="4" t="s">
        <v>2162</v>
      </c>
      <c r="C3223" s="4" t="s">
        <v>1048</v>
      </c>
      <c r="D3223" s="4" t="n">
        <v>4</v>
      </c>
      <c r="E3223" s="4" t="n">
        <v>112.72</v>
      </c>
      <c r="F3223" s="4" t="n">
        <v>450.88</v>
      </c>
      <c r="G3223" s="4" t="n">
        <f aca="false">INDEX(Data_Products!$D$2:$D$33,MATCH(C3223,Data_Products!$A$2:$A$33,0))</f>
        <v>83.21</v>
      </c>
      <c r="H3223" s="4" t="str">
        <f aca="false">INDEX(Data_Products!$C$2:$C$33,MATCH(C3223,Data_Products!$A$2:$A$33,0))</f>
        <v>Tools &amp; Fixings</v>
      </c>
      <c r="I3223" s="10" t="n">
        <f aca="false">D3223*(E3223-G3223)</f>
        <v>118.04</v>
      </c>
      <c r="J3223" s="11" t="n">
        <f aca="false">IFERROR(I3223/F3223,0)</f>
        <v>0.261799148332151</v>
      </c>
      <c r="K3223" s="4" t="str">
        <f aca="false">IFERROR(INDEX(Data_Orders!$F$2:$F$4727,MATCH(B3223,Data_Orders!$A$2:$A$4727,0)),"")</f>
        <v>Housebuilder</v>
      </c>
      <c r="L3223" s="4" t="str">
        <f aca="false">IFERROR(INDEX(Data_Orders!$D$2:$D$4727,MATCH(B3223,Data_Orders!$A$2:$A$4727,0)),"")</f>
        <v>Nuneaton</v>
      </c>
    </row>
    <row r="3224" customFormat="false" ht="15" hidden="false" customHeight="false" outlineLevel="0" collapsed="false">
      <c r="A3224" s="4" t="s">
        <v>9040</v>
      </c>
      <c r="B3224" s="4" t="s">
        <v>2162</v>
      </c>
      <c r="C3224" s="4" t="s">
        <v>1044</v>
      </c>
      <c r="D3224" s="4" t="n">
        <v>2</v>
      </c>
      <c r="E3224" s="4" t="n">
        <v>190.44</v>
      </c>
      <c r="F3224" s="4" t="n">
        <v>380.88</v>
      </c>
      <c r="G3224" s="4" t="n">
        <f aca="false">INDEX(Data_Products!$D$2:$D$33,MATCH(C3224,Data_Products!$A$2:$A$33,0))</f>
        <v>115.48</v>
      </c>
      <c r="H3224" s="4" t="str">
        <f aca="false">INDEX(Data_Products!$C$2:$C$33,MATCH(C3224,Data_Products!$A$2:$A$33,0))</f>
        <v>Tools &amp; Fixings</v>
      </c>
      <c r="I3224" s="10" t="n">
        <f aca="false">D3224*(E3224-G3224)</f>
        <v>149.92</v>
      </c>
      <c r="J3224" s="11" t="n">
        <f aca="false">IFERROR(I3224/F3224,0)</f>
        <v>0.393614786809494</v>
      </c>
      <c r="K3224" s="4" t="str">
        <f aca="false">IFERROR(INDEX(Data_Orders!$F$2:$F$4727,MATCH(B3224,Data_Orders!$A$2:$A$4727,0)),"")</f>
        <v>Housebuilder</v>
      </c>
      <c r="L3224" s="4" t="str">
        <f aca="false">IFERROR(INDEX(Data_Orders!$D$2:$D$4727,MATCH(B3224,Data_Orders!$A$2:$A$4727,0)),"")</f>
        <v>Nuneaton</v>
      </c>
    </row>
    <row r="3225" customFormat="false" ht="15" hidden="false" customHeight="false" outlineLevel="0" collapsed="false">
      <c r="A3225" s="4" t="s">
        <v>9041</v>
      </c>
      <c r="B3225" s="4" t="s">
        <v>2163</v>
      </c>
      <c r="C3225" s="4" t="s">
        <v>1026</v>
      </c>
      <c r="D3225" s="4" t="n">
        <v>10</v>
      </c>
      <c r="E3225" s="4" t="n">
        <v>184.05</v>
      </c>
      <c r="F3225" s="4" t="n">
        <v>1840.5</v>
      </c>
      <c r="G3225" s="4" t="n">
        <f aca="false">INDEX(Data_Products!$D$2:$D$33,MATCH(C3225,Data_Products!$A$2:$A$33,0))</f>
        <v>147.44</v>
      </c>
      <c r="H3225" s="4" t="str">
        <f aca="false">INDEX(Data_Products!$C$2:$C$33,MATCH(C3225,Data_Products!$A$2:$A$33,0))</f>
        <v>Cement &amp; Aggregates</v>
      </c>
      <c r="I3225" s="10" t="n">
        <f aca="false">D3225*(E3225-G3225)</f>
        <v>366.1</v>
      </c>
      <c r="J3225" s="11" t="n">
        <f aca="false">IFERROR(I3225/F3225,0)</f>
        <v>0.19891333876664</v>
      </c>
      <c r="K3225" s="4" t="str">
        <f aca="false">IFERROR(INDEX(Data_Orders!$F$2:$F$4727,MATCH(B3225,Data_Orders!$A$2:$A$4727,0)),"")</f>
        <v>Housebuilder</v>
      </c>
      <c r="L3225" s="4" t="str">
        <f aca="false">IFERROR(INDEX(Data_Orders!$D$2:$D$4727,MATCH(B3225,Data_Orders!$A$2:$A$4727,0)),"")</f>
        <v>Nuneaton</v>
      </c>
    </row>
    <row r="3226" customFormat="false" ht="15" hidden="false" customHeight="false" outlineLevel="0" collapsed="false">
      <c r="A3226" s="4" t="s">
        <v>9042</v>
      </c>
      <c r="B3226" s="4" t="s">
        <v>2163</v>
      </c>
      <c r="C3226" s="4" t="s">
        <v>1055</v>
      </c>
      <c r="D3226" s="4" t="n">
        <v>8</v>
      </c>
      <c r="E3226" s="4" t="n">
        <v>205.03</v>
      </c>
      <c r="F3226" s="4" t="n">
        <v>1640.24</v>
      </c>
      <c r="G3226" s="4" t="n">
        <f aca="false">INDEX(Data_Products!$D$2:$D$33,MATCH(C3226,Data_Products!$A$2:$A$33,0))</f>
        <v>138.6</v>
      </c>
      <c r="H3226" s="4" t="str">
        <f aca="false">INDEX(Data_Products!$C$2:$C$33,MATCH(C3226,Data_Products!$A$2:$A$33,0))</f>
        <v>Roofing</v>
      </c>
      <c r="I3226" s="10" t="n">
        <f aca="false">D3226*(E3226-G3226)</f>
        <v>531.44</v>
      </c>
      <c r="J3226" s="11" t="n">
        <f aca="false">IFERROR(I3226/F3226,0)</f>
        <v>0.324001365653807</v>
      </c>
      <c r="K3226" s="4" t="str">
        <f aca="false">IFERROR(INDEX(Data_Orders!$F$2:$F$4727,MATCH(B3226,Data_Orders!$A$2:$A$4727,0)),"")</f>
        <v>Housebuilder</v>
      </c>
      <c r="L3226" s="4" t="str">
        <f aca="false">IFERROR(INDEX(Data_Orders!$D$2:$D$4727,MATCH(B3226,Data_Orders!$A$2:$A$4727,0)),"")</f>
        <v>Nuneaton</v>
      </c>
    </row>
    <row r="3227" customFormat="false" ht="15" hidden="false" customHeight="false" outlineLevel="0" collapsed="false">
      <c r="A3227" s="4" t="s">
        <v>9043</v>
      </c>
      <c r="B3227" s="4" t="s">
        <v>2163</v>
      </c>
      <c r="C3227" s="4" t="s">
        <v>1035</v>
      </c>
      <c r="D3227" s="4" t="n">
        <v>1</v>
      </c>
      <c r="E3227" s="4" t="n">
        <v>165.07</v>
      </c>
      <c r="F3227" s="4" t="n">
        <v>165.07</v>
      </c>
      <c r="G3227" s="4" t="n">
        <f aca="false">INDEX(Data_Products!$D$2:$D$33,MATCH(C3227,Data_Products!$A$2:$A$33,0))</f>
        <v>134.65</v>
      </c>
      <c r="H3227" s="4" t="str">
        <f aca="false">INDEX(Data_Products!$C$2:$C$33,MATCH(C3227,Data_Products!$A$2:$A$33,0))</f>
        <v>Insulation</v>
      </c>
      <c r="I3227" s="10" t="n">
        <f aca="false">D3227*(E3227-G3227)</f>
        <v>30.42</v>
      </c>
      <c r="J3227" s="11" t="n">
        <f aca="false">IFERROR(I3227/F3227,0)</f>
        <v>0.184285454655601</v>
      </c>
      <c r="K3227" s="4" t="str">
        <f aca="false">IFERROR(INDEX(Data_Orders!$F$2:$F$4727,MATCH(B3227,Data_Orders!$A$2:$A$4727,0)),"")</f>
        <v>Housebuilder</v>
      </c>
      <c r="L3227" s="4" t="str">
        <f aca="false">IFERROR(INDEX(Data_Orders!$D$2:$D$4727,MATCH(B3227,Data_Orders!$A$2:$A$4727,0)),"")</f>
        <v>Nuneaton</v>
      </c>
    </row>
    <row r="3228" customFormat="false" ht="15" hidden="false" customHeight="false" outlineLevel="0" collapsed="false">
      <c r="A3228" s="4" t="s">
        <v>9044</v>
      </c>
      <c r="B3228" s="4" t="s">
        <v>2163</v>
      </c>
      <c r="C3228" s="4" t="s">
        <v>1039</v>
      </c>
      <c r="D3228" s="4" t="n">
        <v>2</v>
      </c>
      <c r="E3228" s="4" t="n">
        <v>160.41</v>
      </c>
      <c r="F3228" s="4" t="n">
        <v>320.82</v>
      </c>
      <c r="G3228" s="4" t="n">
        <f aca="false">INDEX(Data_Products!$D$2:$D$33,MATCH(C3228,Data_Products!$A$2:$A$33,0))</f>
        <v>99.74</v>
      </c>
      <c r="H3228" s="4" t="str">
        <f aca="false">INDEX(Data_Products!$C$2:$C$33,MATCH(C3228,Data_Products!$A$2:$A$33,0))</f>
        <v>Insulation</v>
      </c>
      <c r="I3228" s="10" t="n">
        <f aca="false">D3228*(E3228-G3228)</f>
        <v>121.34</v>
      </c>
      <c r="J3228" s="11" t="n">
        <f aca="false">IFERROR(I3228/F3228,0)</f>
        <v>0.378218315566361</v>
      </c>
      <c r="K3228" s="4" t="str">
        <f aca="false">IFERROR(INDEX(Data_Orders!$F$2:$F$4727,MATCH(B3228,Data_Orders!$A$2:$A$4727,0)),"")</f>
        <v>Housebuilder</v>
      </c>
      <c r="L3228" s="4" t="str">
        <f aca="false">IFERROR(INDEX(Data_Orders!$D$2:$D$4727,MATCH(B3228,Data_Orders!$A$2:$A$4727,0)),"")</f>
        <v>Nuneaton</v>
      </c>
    </row>
    <row r="3229" customFormat="false" ht="15" hidden="false" customHeight="false" outlineLevel="0" collapsed="false">
      <c r="A3229" s="4" t="s">
        <v>9045</v>
      </c>
      <c r="B3229" s="4" t="s">
        <v>2163</v>
      </c>
      <c r="C3229" s="4" t="s">
        <v>1044</v>
      </c>
      <c r="D3229" s="4" t="n">
        <v>1</v>
      </c>
      <c r="E3229" s="4" t="n">
        <v>190.44</v>
      </c>
      <c r="F3229" s="4" t="n">
        <v>190.44</v>
      </c>
      <c r="G3229" s="4" t="n">
        <f aca="false">INDEX(Data_Products!$D$2:$D$33,MATCH(C3229,Data_Products!$A$2:$A$33,0))</f>
        <v>115.48</v>
      </c>
      <c r="H3229" s="4" t="str">
        <f aca="false">INDEX(Data_Products!$C$2:$C$33,MATCH(C3229,Data_Products!$A$2:$A$33,0))</f>
        <v>Tools &amp; Fixings</v>
      </c>
      <c r="I3229" s="10" t="n">
        <f aca="false">D3229*(E3229-G3229)</f>
        <v>74.96</v>
      </c>
      <c r="J3229" s="11" t="n">
        <f aca="false">IFERROR(I3229/F3229,0)</f>
        <v>0.393614786809494</v>
      </c>
      <c r="K3229" s="4" t="str">
        <f aca="false">IFERROR(INDEX(Data_Orders!$F$2:$F$4727,MATCH(B3229,Data_Orders!$A$2:$A$4727,0)),"")</f>
        <v>Housebuilder</v>
      </c>
      <c r="L3229" s="4" t="str">
        <f aca="false">IFERROR(INDEX(Data_Orders!$D$2:$D$4727,MATCH(B3229,Data_Orders!$A$2:$A$4727,0)),"")</f>
        <v>Nuneaton</v>
      </c>
    </row>
    <row r="3230" customFormat="false" ht="15" hidden="false" customHeight="false" outlineLevel="0" collapsed="false">
      <c r="A3230" s="4" t="s">
        <v>9046</v>
      </c>
      <c r="B3230" s="4" t="s">
        <v>2164</v>
      </c>
      <c r="C3230" s="4" t="s">
        <v>1048</v>
      </c>
      <c r="D3230" s="4" t="n">
        <v>16</v>
      </c>
      <c r="E3230" s="4" t="n">
        <v>112.72</v>
      </c>
      <c r="F3230" s="4" t="n">
        <v>1803.52</v>
      </c>
      <c r="G3230" s="4" t="n">
        <f aca="false">INDEX(Data_Products!$D$2:$D$33,MATCH(C3230,Data_Products!$A$2:$A$33,0))</f>
        <v>83.21</v>
      </c>
      <c r="H3230" s="4" t="str">
        <f aca="false">INDEX(Data_Products!$C$2:$C$33,MATCH(C3230,Data_Products!$A$2:$A$33,0))</f>
        <v>Tools &amp; Fixings</v>
      </c>
      <c r="I3230" s="10" t="n">
        <f aca="false">D3230*(E3230-G3230)</f>
        <v>472.16</v>
      </c>
      <c r="J3230" s="11" t="n">
        <f aca="false">IFERROR(I3230/F3230,0)</f>
        <v>0.261799148332151</v>
      </c>
      <c r="K3230" s="4" t="str">
        <f aca="false">IFERROR(INDEX(Data_Orders!$F$2:$F$4727,MATCH(B3230,Data_Orders!$A$2:$A$4727,0)),"")</f>
        <v>Retail</v>
      </c>
      <c r="L3230" s="4" t="str">
        <f aca="false">IFERROR(INDEX(Data_Orders!$D$2:$D$4727,MATCH(B3230,Data_Orders!$A$2:$A$4727,0)),"")</f>
        <v>Nuneaton</v>
      </c>
    </row>
    <row r="3231" customFormat="false" ht="15" hidden="false" customHeight="false" outlineLevel="0" collapsed="false">
      <c r="A3231" s="4" t="s">
        <v>9047</v>
      </c>
      <c r="B3231" s="4" t="s">
        <v>2165</v>
      </c>
      <c r="C3231" s="4" t="s">
        <v>1064</v>
      </c>
      <c r="D3231" s="4" t="n">
        <v>14</v>
      </c>
      <c r="E3231" s="4" t="n">
        <v>97.63</v>
      </c>
      <c r="F3231" s="4" t="n">
        <v>1366.82</v>
      </c>
      <c r="G3231" s="4" t="n">
        <f aca="false">INDEX(Data_Products!$D$2:$D$33,MATCH(C3231,Data_Products!$A$2:$A$33,0))</f>
        <v>65.21</v>
      </c>
      <c r="H3231" s="4" t="str">
        <f aca="false">INDEX(Data_Products!$C$2:$C$33,MATCH(C3231,Data_Products!$A$2:$A$33,0))</f>
        <v>Plumbing &amp; Drainage</v>
      </c>
      <c r="I3231" s="10" t="n">
        <f aca="false">D3231*(E3231-G3231)</f>
        <v>453.88</v>
      </c>
      <c r="J3231" s="11" t="n">
        <f aca="false">IFERROR(I3231/F3231,0)</f>
        <v>0.332070060432244</v>
      </c>
      <c r="K3231" s="4" t="str">
        <f aca="false">IFERROR(INDEX(Data_Orders!$F$2:$F$4727,MATCH(B3231,Data_Orders!$A$2:$A$4727,0)),"")</f>
        <v>Retail</v>
      </c>
      <c r="L3231" s="4" t="str">
        <f aca="false">IFERROR(INDEX(Data_Orders!$D$2:$D$4727,MATCH(B3231,Data_Orders!$A$2:$A$4727,0)),"")</f>
        <v>Nuneaton</v>
      </c>
    </row>
    <row r="3232" customFormat="false" ht="15" hidden="false" customHeight="false" outlineLevel="0" collapsed="false">
      <c r="A3232" s="4" t="s">
        <v>9048</v>
      </c>
      <c r="B3232" s="4" t="s">
        <v>2165</v>
      </c>
      <c r="C3232" s="4" t="s">
        <v>1037</v>
      </c>
      <c r="D3232" s="4" t="n">
        <v>14</v>
      </c>
      <c r="E3232" s="4" t="n">
        <v>90.97</v>
      </c>
      <c r="F3232" s="4" t="n">
        <v>1273.58</v>
      </c>
      <c r="G3232" s="4" t="n">
        <f aca="false">INDEX(Data_Products!$D$2:$D$33,MATCH(C3232,Data_Products!$A$2:$A$33,0))</f>
        <v>73.81</v>
      </c>
      <c r="H3232" s="4" t="str">
        <f aca="false">INDEX(Data_Products!$C$2:$C$33,MATCH(C3232,Data_Products!$A$2:$A$33,0))</f>
        <v>Insulation</v>
      </c>
      <c r="I3232" s="10" t="n">
        <f aca="false">D3232*(E3232-G3232)</f>
        <v>240.24</v>
      </c>
      <c r="J3232" s="11" t="n">
        <f aca="false">IFERROR(I3232/F3232,0)</f>
        <v>0.18863361547763</v>
      </c>
      <c r="K3232" s="4" t="str">
        <f aca="false">IFERROR(INDEX(Data_Orders!$F$2:$F$4727,MATCH(B3232,Data_Orders!$A$2:$A$4727,0)),"")</f>
        <v>Retail</v>
      </c>
      <c r="L3232" s="4" t="str">
        <f aca="false">IFERROR(INDEX(Data_Orders!$D$2:$D$4727,MATCH(B3232,Data_Orders!$A$2:$A$4727,0)),"")</f>
        <v>Nuneaton</v>
      </c>
    </row>
    <row r="3233" customFormat="false" ht="15" hidden="false" customHeight="false" outlineLevel="0" collapsed="false">
      <c r="A3233" s="4" t="s">
        <v>9049</v>
      </c>
      <c r="B3233" s="4" t="s">
        <v>2165</v>
      </c>
      <c r="C3233" s="4" t="s">
        <v>1059</v>
      </c>
      <c r="D3233" s="4" t="n">
        <v>18</v>
      </c>
      <c r="E3233" s="4" t="n">
        <v>103.63</v>
      </c>
      <c r="F3233" s="4" t="n">
        <v>1865.34</v>
      </c>
      <c r="G3233" s="4" t="n">
        <f aca="false">INDEX(Data_Products!$D$2:$D$33,MATCH(C3233,Data_Products!$A$2:$A$33,0))</f>
        <v>82.55</v>
      </c>
      <c r="H3233" s="4" t="str">
        <f aca="false">INDEX(Data_Products!$C$2:$C$33,MATCH(C3233,Data_Products!$A$2:$A$33,0))</f>
        <v>Roofing</v>
      </c>
      <c r="I3233" s="10" t="n">
        <f aca="false">D3233*(E3233-G3233)</f>
        <v>379.44</v>
      </c>
      <c r="J3233" s="11" t="n">
        <f aca="false">IFERROR(I3233/F3233,0)</f>
        <v>0.203415999228023</v>
      </c>
      <c r="K3233" s="4" t="str">
        <f aca="false">IFERROR(INDEX(Data_Orders!$F$2:$F$4727,MATCH(B3233,Data_Orders!$A$2:$A$4727,0)),"")</f>
        <v>Retail</v>
      </c>
      <c r="L3233" s="4" t="str">
        <f aca="false">IFERROR(INDEX(Data_Orders!$D$2:$D$4727,MATCH(B3233,Data_Orders!$A$2:$A$4727,0)),"")</f>
        <v>Nuneaton</v>
      </c>
    </row>
    <row r="3234" customFormat="false" ht="15" hidden="false" customHeight="false" outlineLevel="0" collapsed="false">
      <c r="A3234" s="4" t="s">
        <v>9050</v>
      </c>
      <c r="B3234" s="4" t="s">
        <v>2165</v>
      </c>
      <c r="C3234" s="4" t="s">
        <v>1019</v>
      </c>
      <c r="D3234" s="4" t="n">
        <v>5</v>
      </c>
      <c r="E3234" s="4" t="n">
        <v>79.76</v>
      </c>
      <c r="F3234" s="4" t="n">
        <v>398.8</v>
      </c>
      <c r="G3234" s="4" t="n">
        <f aca="false">INDEX(Data_Products!$D$2:$D$33,MATCH(C3234,Data_Products!$A$2:$A$33,0))</f>
        <v>59.07</v>
      </c>
      <c r="H3234" s="4" t="str">
        <f aca="false">INDEX(Data_Products!$C$2:$C$33,MATCH(C3234,Data_Products!$A$2:$A$33,0))</f>
        <v>Timber</v>
      </c>
      <c r="I3234" s="10" t="n">
        <f aca="false">D3234*(E3234-G3234)</f>
        <v>103.45</v>
      </c>
      <c r="J3234" s="11" t="n">
        <f aca="false">IFERROR(I3234/F3234,0)</f>
        <v>0.259403209628887</v>
      </c>
      <c r="K3234" s="4" t="str">
        <f aca="false">IFERROR(INDEX(Data_Orders!$F$2:$F$4727,MATCH(B3234,Data_Orders!$A$2:$A$4727,0)),"")</f>
        <v>Retail</v>
      </c>
      <c r="L3234" s="4" t="str">
        <f aca="false">IFERROR(INDEX(Data_Orders!$D$2:$D$4727,MATCH(B3234,Data_Orders!$A$2:$A$4727,0)),"")</f>
        <v>Nuneaton</v>
      </c>
    </row>
    <row r="3235" customFormat="false" ht="15" hidden="false" customHeight="false" outlineLevel="0" collapsed="false">
      <c r="A3235" s="4" t="s">
        <v>9051</v>
      </c>
      <c r="B3235" s="4" t="s">
        <v>2166</v>
      </c>
      <c r="C3235" s="4" t="s">
        <v>1017</v>
      </c>
      <c r="D3235" s="4" t="n">
        <v>12</v>
      </c>
      <c r="E3235" s="4" t="n">
        <v>49.15</v>
      </c>
      <c r="F3235" s="4" t="n">
        <v>589.8</v>
      </c>
      <c r="G3235" s="4" t="n">
        <f aca="false">INDEX(Data_Products!$D$2:$D$33,MATCH(C3235,Data_Products!$A$2:$A$33,0))</f>
        <v>31.44</v>
      </c>
      <c r="H3235" s="4" t="str">
        <f aca="false">INDEX(Data_Products!$C$2:$C$33,MATCH(C3235,Data_Products!$A$2:$A$33,0))</f>
        <v>Timber</v>
      </c>
      <c r="I3235" s="10" t="n">
        <f aca="false">D3235*(E3235-G3235)</f>
        <v>212.52</v>
      </c>
      <c r="J3235" s="11" t="n">
        <f aca="false">IFERROR(I3235/F3235,0)</f>
        <v>0.360325534079349</v>
      </c>
      <c r="K3235" s="4" t="str">
        <f aca="false">IFERROR(INDEX(Data_Orders!$F$2:$F$4727,MATCH(B3235,Data_Orders!$A$2:$A$4727,0)),"")</f>
        <v>Retail</v>
      </c>
      <c r="L3235" s="4" t="str">
        <f aca="false">IFERROR(INDEX(Data_Orders!$D$2:$D$4727,MATCH(B3235,Data_Orders!$A$2:$A$4727,0)),"")</f>
        <v>Nuneaton</v>
      </c>
    </row>
    <row r="3236" customFormat="false" ht="15" hidden="false" customHeight="false" outlineLevel="0" collapsed="false">
      <c r="A3236" s="4" t="s">
        <v>9052</v>
      </c>
      <c r="B3236" s="4" t="s">
        <v>2166</v>
      </c>
      <c r="C3236" s="4" t="s">
        <v>1073</v>
      </c>
      <c r="D3236" s="4" t="n">
        <v>7</v>
      </c>
      <c r="E3236" s="4" t="n">
        <v>231.05</v>
      </c>
      <c r="F3236" s="4" t="n">
        <v>1617.35</v>
      </c>
      <c r="G3236" s="4" t="n">
        <f aca="false">INDEX(Data_Products!$D$2:$D$33,MATCH(C3236,Data_Products!$A$2:$A$33,0))</f>
        <v>148.29</v>
      </c>
      <c r="H3236" s="4" t="str">
        <f aca="false">INDEX(Data_Products!$C$2:$C$33,MATCH(C3236,Data_Products!$A$2:$A$33,0))</f>
        <v>Landscaping</v>
      </c>
      <c r="I3236" s="10" t="n">
        <f aca="false">D3236*(E3236-G3236)</f>
        <v>579.32</v>
      </c>
      <c r="J3236" s="11" t="n">
        <f aca="false">IFERROR(I3236/F3236,0)</f>
        <v>0.358190867777537</v>
      </c>
      <c r="K3236" s="4" t="str">
        <f aca="false">IFERROR(INDEX(Data_Orders!$F$2:$F$4727,MATCH(B3236,Data_Orders!$A$2:$A$4727,0)),"")</f>
        <v>Retail</v>
      </c>
      <c r="L3236" s="4" t="str">
        <f aca="false">IFERROR(INDEX(Data_Orders!$D$2:$D$4727,MATCH(B3236,Data_Orders!$A$2:$A$4727,0)),"")</f>
        <v>Nuneaton</v>
      </c>
    </row>
    <row r="3237" customFormat="false" ht="15" hidden="false" customHeight="false" outlineLevel="0" collapsed="false">
      <c r="A3237" s="4" t="s">
        <v>9053</v>
      </c>
      <c r="B3237" s="4" t="s">
        <v>2166</v>
      </c>
      <c r="C3237" s="4" t="s">
        <v>1052</v>
      </c>
      <c r="D3237" s="4" t="n">
        <v>11</v>
      </c>
      <c r="E3237" s="4" t="n">
        <v>205.71</v>
      </c>
      <c r="F3237" s="4" t="n">
        <v>2262.81</v>
      </c>
      <c r="G3237" s="4" t="n">
        <f aca="false">INDEX(Data_Products!$D$2:$D$33,MATCH(C3237,Data_Products!$A$2:$A$33,0))</f>
        <v>152.29</v>
      </c>
      <c r="H3237" s="4" t="str">
        <f aca="false">INDEX(Data_Products!$C$2:$C$33,MATCH(C3237,Data_Products!$A$2:$A$33,0))</f>
        <v>Roofing</v>
      </c>
      <c r="I3237" s="10" t="n">
        <f aca="false">D3237*(E3237-G3237)</f>
        <v>587.62</v>
      </c>
      <c r="J3237" s="11" t="n">
        <f aca="false">IFERROR(I3237/F3237,0)</f>
        <v>0.259685965679841</v>
      </c>
      <c r="K3237" s="4" t="str">
        <f aca="false">IFERROR(INDEX(Data_Orders!$F$2:$F$4727,MATCH(B3237,Data_Orders!$A$2:$A$4727,0)),"")</f>
        <v>Retail</v>
      </c>
      <c r="L3237" s="4" t="str">
        <f aca="false">IFERROR(INDEX(Data_Orders!$D$2:$D$4727,MATCH(B3237,Data_Orders!$A$2:$A$4727,0)),"")</f>
        <v>Nuneaton</v>
      </c>
    </row>
    <row r="3238" customFormat="false" ht="15" hidden="false" customHeight="false" outlineLevel="0" collapsed="false">
      <c r="A3238" s="4" t="s">
        <v>9054</v>
      </c>
      <c r="B3238" s="4" t="s">
        <v>2166</v>
      </c>
      <c r="C3238" s="4" t="s">
        <v>1035</v>
      </c>
      <c r="D3238" s="4" t="n">
        <v>14</v>
      </c>
      <c r="E3238" s="4" t="n">
        <v>165.07</v>
      </c>
      <c r="F3238" s="4" t="n">
        <v>2310.98</v>
      </c>
      <c r="G3238" s="4" t="n">
        <f aca="false">INDEX(Data_Products!$D$2:$D$33,MATCH(C3238,Data_Products!$A$2:$A$33,0))</f>
        <v>134.65</v>
      </c>
      <c r="H3238" s="4" t="str">
        <f aca="false">INDEX(Data_Products!$C$2:$C$33,MATCH(C3238,Data_Products!$A$2:$A$33,0))</f>
        <v>Insulation</v>
      </c>
      <c r="I3238" s="10" t="n">
        <f aca="false">D3238*(E3238-G3238)</f>
        <v>425.88</v>
      </c>
      <c r="J3238" s="11" t="n">
        <f aca="false">IFERROR(I3238/F3238,0)</f>
        <v>0.184285454655601</v>
      </c>
      <c r="K3238" s="4" t="str">
        <f aca="false">IFERROR(INDEX(Data_Orders!$F$2:$F$4727,MATCH(B3238,Data_Orders!$A$2:$A$4727,0)),"")</f>
        <v>Retail</v>
      </c>
      <c r="L3238" s="4" t="str">
        <f aca="false">IFERROR(INDEX(Data_Orders!$D$2:$D$4727,MATCH(B3238,Data_Orders!$A$2:$A$4727,0)),"")</f>
        <v>Nuneaton</v>
      </c>
    </row>
    <row r="3239" customFormat="false" ht="15" hidden="false" customHeight="false" outlineLevel="0" collapsed="false">
      <c r="A3239" s="4" t="s">
        <v>9055</v>
      </c>
      <c r="B3239" s="4" t="s">
        <v>2167</v>
      </c>
      <c r="C3239" s="4" t="s">
        <v>1026</v>
      </c>
      <c r="D3239" s="4" t="n">
        <v>19</v>
      </c>
      <c r="E3239" s="4" t="n">
        <v>184.05</v>
      </c>
      <c r="F3239" s="4" t="n">
        <v>3496.95</v>
      </c>
      <c r="G3239" s="4" t="n">
        <f aca="false">INDEX(Data_Products!$D$2:$D$33,MATCH(C3239,Data_Products!$A$2:$A$33,0))</f>
        <v>147.44</v>
      </c>
      <c r="H3239" s="4" t="str">
        <f aca="false">INDEX(Data_Products!$C$2:$C$33,MATCH(C3239,Data_Products!$A$2:$A$33,0))</f>
        <v>Cement &amp; Aggregates</v>
      </c>
      <c r="I3239" s="10" t="n">
        <f aca="false">D3239*(E3239-G3239)</f>
        <v>695.59</v>
      </c>
      <c r="J3239" s="11" t="n">
        <f aca="false">IFERROR(I3239/F3239,0)</f>
        <v>0.19891333876664</v>
      </c>
      <c r="K3239" s="4" t="str">
        <f aca="false">IFERROR(INDEX(Data_Orders!$F$2:$F$4727,MATCH(B3239,Data_Orders!$A$2:$A$4727,0)),"")</f>
        <v>Retail</v>
      </c>
      <c r="L3239" s="4" t="str">
        <f aca="false">IFERROR(INDEX(Data_Orders!$D$2:$D$4727,MATCH(B3239,Data_Orders!$A$2:$A$4727,0)),"")</f>
        <v>Nuneaton</v>
      </c>
    </row>
    <row r="3240" customFormat="false" ht="15" hidden="false" customHeight="false" outlineLevel="0" collapsed="false">
      <c r="A3240" s="4" t="s">
        <v>9056</v>
      </c>
      <c r="B3240" s="4" t="s">
        <v>2167</v>
      </c>
      <c r="C3240" s="4" t="s">
        <v>1015</v>
      </c>
      <c r="D3240" s="4" t="n">
        <v>1</v>
      </c>
      <c r="E3240" s="4" t="n">
        <v>122.01</v>
      </c>
      <c r="F3240" s="4" t="n">
        <v>122.01</v>
      </c>
      <c r="G3240" s="4" t="n">
        <f aca="false">INDEX(Data_Products!$D$2:$D$33,MATCH(C3240,Data_Products!$A$2:$A$33,0))</f>
        <v>85.53</v>
      </c>
      <c r="H3240" s="4" t="str">
        <f aca="false">INDEX(Data_Products!$C$2:$C$33,MATCH(C3240,Data_Products!$A$2:$A$33,0))</f>
        <v>Timber</v>
      </c>
      <c r="I3240" s="10" t="n">
        <f aca="false">D3240*(E3240-G3240)</f>
        <v>36.48</v>
      </c>
      <c r="J3240" s="11" t="n">
        <f aca="false">IFERROR(I3240/F3240,0)</f>
        <v>0.298991885910991</v>
      </c>
      <c r="K3240" s="4" t="str">
        <f aca="false">IFERROR(INDEX(Data_Orders!$F$2:$F$4727,MATCH(B3240,Data_Orders!$A$2:$A$4727,0)),"")</f>
        <v>Retail</v>
      </c>
      <c r="L3240" s="4" t="str">
        <f aca="false">IFERROR(INDEX(Data_Orders!$D$2:$D$4727,MATCH(B3240,Data_Orders!$A$2:$A$4727,0)),"")</f>
        <v>Nuneaton</v>
      </c>
    </row>
    <row r="3241" customFormat="false" ht="15" hidden="false" customHeight="false" outlineLevel="0" collapsed="false">
      <c r="A3241" s="4" t="s">
        <v>9057</v>
      </c>
      <c r="B3241" s="4" t="s">
        <v>2168</v>
      </c>
      <c r="C3241" s="4" t="s">
        <v>1061</v>
      </c>
      <c r="D3241" s="4" t="n">
        <v>18</v>
      </c>
      <c r="E3241" s="4" t="n">
        <v>145.57</v>
      </c>
      <c r="F3241" s="4" t="n">
        <v>2620.26</v>
      </c>
      <c r="G3241" s="4" t="n">
        <f aca="false">INDEX(Data_Products!$D$2:$D$33,MATCH(C3241,Data_Products!$A$2:$A$33,0))</f>
        <v>119.29</v>
      </c>
      <c r="H3241" s="4" t="str">
        <f aca="false">INDEX(Data_Products!$C$2:$C$33,MATCH(C3241,Data_Products!$A$2:$A$33,0))</f>
        <v>Plumbing &amp; Drainage</v>
      </c>
      <c r="I3241" s="10" t="n">
        <f aca="false">D3241*(E3241-G3241)</f>
        <v>473.04</v>
      </c>
      <c r="J3241" s="11" t="n">
        <f aca="false">IFERROR(I3241/F3241,0)</f>
        <v>0.180531702960775</v>
      </c>
      <c r="K3241" s="4" t="str">
        <f aca="false">IFERROR(INDEX(Data_Orders!$F$2:$F$4727,MATCH(B3241,Data_Orders!$A$2:$A$4727,0)),"")</f>
        <v>Retail</v>
      </c>
      <c r="L3241" s="4" t="str">
        <f aca="false">IFERROR(INDEX(Data_Orders!$D$2:$D$4727,MATCH(B3241,Data_Orders!$A$2:$A$4727,0)),"")</f>
        <v>Nuneaton</v>
      </c>
    </row>
    <row r="3242" customFormat="false" ht="15" hidden="false" customHeight="false" outlineLevel="0" collapsed="false">
      <c r="A3242" s="4" t="s">
        <v>9058</v>
      </c>
      <c r="B3242" s="4" t="s">
        <v>2168</v>
      </c>
      <c r="C3242" s="4" t="s">
        <v>1064</v>
      </c>
      <c r="D3242" s="4" t="n">
        <v>19</v>
      </c>
      <c r="E3242" s="4" t="n">
        <v>97.63</v>
      </c>
      <c r="F3242" s="4" t="n">
        <v>1854.97</v>
      </c>
      <c r="G3242" s="4" t="n">
        <f aca="false">INDEX(Data_Products!$D$2:$D$33,MATCH(C3242,Data_Products!$A$2:$A$33,0))</f>
        <v>65.21</v>
      </c>
      <c r="H3242" s="4" t="str">
        <f aca="false">INDEX(Data_Products!$C$2:$C$33,MATCH(C3242,Data_Products!$A$2:$A$33,0))</f>
        <v>Plumbing &amp; Drainage</v>
      </c>
      <c r="I3242" s="10" t="n">
        <f aca="false">D3242*(E3242-G3242)</f>
        <v>615.98</v>
      </c>
      <c r="J3242" s="11" t="n">
        <f aca="false">IFERROR(I3242/F3242,0)</f>
        <v>0.332070060432244</v>
      </c>
      <c r="K3242" s="4" t="str">
        <f aca="false">IFERROR(INDEX(Data_Orders!$F$2:$F$4727,MATCH(B3242,Data_Orders!$A$2:$A$4727,0)),"")</f>
        <v>Retail</v>
      </c>
      <c r="L3242" s="4" t="str">
        <f aca="false">IFERROR(INDEX(Data_Orders!$D$2:$D$4727,MATCH(B3242,Data_Orders!$A$2:$A$4727,0)),"")</f>
        <v>Nuneaton</v>
      </c>
    </row>
    <row r="3243" customFormat="false" ht="15" hidden="false" customHeight="false" outlineLevel="0" collapsed="false">
      <c r="A3243" s="4" t="s">
        <v>9059</v>
      </c>
      <c r="B3243" s="4" t="s">
        <v>2168</v>
      </c>
      <c r="C3243" s="4" t="s">
        <v>1073</v>
      </c>
      <c r="D3243" s="4" t="n">
        <v>2</v>
      </c>
      <c r="E3243" s="4" t="n">
        <v>231.05</v>
      </c>
      <c r="F3243" s="4" t="n">
        <v>462.1</v>
      </c>
      <c r="G3243" s="4" t="n">
        <f aca="false">INDEX(Data_Products!$D$2:$D$33,MATCH(C3243,Data_Products!$A$2:$A$33,0))</f>
        <v>148.29</v>
      </c>
      <c r="H3243" s="4" t="str">
        <f aca="false">INDEX(Data_Products!$C$2:$C$33,MATCH(C3243,Data_Products!$A$2:$A$33,0))</f>
        <v>Landscaping</v>
      </c>
      <c r="I3243" s="10" t="n">
        <f aca="false">D3243*(E3243-G3243)</f>
        <v>165.52</v>
      </c>
      <c r="J3243" s="11" t="n">
        <f aca="false">IFERROR(I3243/F3243,0)</f>
        <v>0.358190867777537</v>
      </c>
      <c r="K3243" s="4" t="str">
        <f aca="false">IFERROR(INDEX(Data_Orders!$F$2:$F$4727,MATCH(B3243,Data_Orders!$A$2:$A$4727,0)),"")</f>
        <v>Retail</v>
      </c>
      <c r="L3243" s="4" t="str">
        <f aca="false">IFERROR(INDEX(Data_Orders!$D$2:$D$4727,MATCH(B3243,Data_Orders!$A$2:$A$4727,0)),"")</f>
        <v>Nuneaton</v>
      </c>
    </row>
    <row r="3244" customFormat="false" ht="15" hidden="false" customHeight="false" outlineLevel="0" collapsed="false">
      <c r="A3244" s="4" t="s">
        <v>9060</v>
      </c>
      <c r="B3244" s="4" t="s">
        <v>2168</v>
      </c>
      <c r="C3244" s="4" t="s">
        <v>1066</v>
      </c>
      <c r="D3244" s="4" t="n">
        <v>1</v>
      </c>
      <c r="E3244" s="4" t="n">
        <v>209.69</v>
      </c>
      <c r="F3244" s="4" t="n">
        <v>209.69</v>
      </c>
      <c r="G3244" s="4" t="n">
        <f aca="false">INDEX(Data_Products!$D$2:$D$33,MATCH(C3244,Data_Products!$A$2:$A$33,0))</f>
        <v>144.38</v>
      </c>
      <c r="H3244" s="4" t="str">
        <f aca="false">INDEX(Data_Products!$C$2:$C$33,MATCH(C3244,Data_Products!$A$2:$A$33,0))</f>
        <v>Plumbing &amp; Drainage</v>
      </c>
      <c r="I3244" s="10" t="n">
        <f aca="false">D3244*(E3244-G3244)</f>
        <v>65.31</v>
      </c>
      <c r="J3244" s="11" t="n">
        <f aca="false">IFERROR(I3244/F3244,0)</f>
        <v>0.311459773952024</v>
      </c>
      <c r="K3244" s="4" t="str">
        <f aca="false">IFERROR(INDEX(Data_Orders!$F$2:$F$4727,MATCH(B3244,Data_Orders!$A$2:$A$4727,0)),"")</f>
        <v>Retail</v>
      </c>
      <c r="L3244" s="4" t="str">
        <f aca="false">IFERROR(INDEX(Data_Orders!$D$2:$D$4727,MATCH(B3244,Data_Orders!$A$2:$A$4727,0)),"")</f>
        <v>Nuneaton</v>
      </c>
    </row>
    <row r="3245" customFormat="false" ht="15" hidden="false" customHeight="false" outlineLevel="0" collapsed="false">
      <c r="A3245" s="4" t="s">
        <v>9061</v>
      </c>
      <c r="B3245" s="4" t="s">
        <v>2169</v>
      </c>
      <c r="C3245" s="4" t="s">
        <v>1055</v>
      </c>
      <c r="D3245" s="4" t="n">
        <v>20</v>
      </c>
      <c r="E3245" s="4" t="n">
        <v>205.03</v>
      </c>
      <c r="F3245" s="4" t="n">
        <v>4100.6</v>
      </c>
      <c r="G3245" s="4" t="n">
        <f aca="false">INDEX(Data_Products!$D$2:$D$33,MATCH(C3245,Data_Products!$A$2:$A$33,0))</f>
        <v>138.6</v>
      </c>
      <c r="H3245" s="4" t="str">
        <f aca="false">INDEX(Data_Products!$C$2:$C$33,MATCH(C3245,Data_Products!$A$2:$A$33,0))</f>
        <v>Roofing</v>
      </c>
      <c r="I3245" s="10" t="n">
        <f aca="false">D3245*(E3245-G3245)</f>
        <v>1328.6</v>
      </c>
      <c r="J3245" s="11" t="n">
        <f aca="false">IFERROR(I3245/F3245,0)</f>
        <v>0.324001365653807</v>
      </c>
      <c r="K3245" s="4" t="str">
        <f aca="false">IFERROR(INDEX(Data_Orders!$F$2:$F$4727,MATCH(B3245,Data_Orders!$A$2:$A$4727,0)),"")</f>
        <v>Retail</v>
      </c>
      <c r="L3245" s="4" t="str">
        <f aca="false">IFERROR(INDEX(Data_Orders!$D$2:$D$4727,MATCH(B3245,Data_Orders!$A$2:$A$4727,0)),"")</f>
        <v>Rugby</v>
      </c>
    </row>
    <row r="3246" customFormat="false" ht="15" hidden="false" customHeight="false" outlineLevel="0" collapsed="false">
      <c r="A3246" s="4" t="s">
        <v>9062</v>
      </c>
      <c r="B3246" s="4" t="s">
        <v>2169</v>
      </c>
      <c r="C3246" s="4" t="s">
        <v>1073</v>
      </c>
      <c r="D3246" s="4" t="n">
        <v>13</v>
      </c>
      <c r="E3246" s="4" t="n">
        <v>231.05</v>
      </c>
      <c r="F3246" s="4" t="n">
        <v>3003.65</v>
      </c>
      <c r="G3246" s="4" t="n">
        <f aca="false">INDEX(Data_Products!$D$2:$D$33,MATCH(C3246,Data_Products!$A$2:$A$33,0))</f>
        <v>148.29</v>
      </c>
      <c r="H3246" s="4" t="str">
        <f aca="false">INDEX(Data_Products!$C$2:$C$33,MATCH(C3246,Data_Products!$A$2:$A$33,0))</f>
        <v>Landscaping</v>
      </c>
      <c r="I3246" s="10" t="n">
        <f aca="false">D3246*(E3246-G3246)</f>
        <v>1075.88</v>
      </c>
      <c r="J3246" s="11" t="n">
        <f aca="false">IFERROR(I3246/F3246,0)</f>
        <v>0.358190867777537</v>
      </c>
      <c r="K3246" s="4" t="str">
        <f aca="false">IFERROR(INDEX(Data_Orders!$F$2:$F$4727,MATCH(B3246,Data_Orders!$A$2:$A$4727,0)),"")</f>
        <v>Retail</v>
      </c>
      <c r="L3246" s="4" t="str">
        <f aca="false">IFERROR(INDEX(Data_Orders!$D$2:$D$4727,MATCH(B3246,Data_Orders!$A$2:$A$4727,0)),"")</f>
        <v>Rugby</v>
      </c>
    </row>
    <row r="3247" customFormat="false" ht="15" hidden="false" customHeight="false" outlineLevel="0" collapsed="false">
      <c r="A3247" s="4" t="s">
        <v>9063</v>
      </c>
      <c r="B3247" s="4" t="s">
        <v>2169</v>
      </c>
      <c r="C3247" s="4" t="s">
        <v>1026</v>
      </c>
      <c r="D3247" s="4" t="n">
        <v>16</v>
      </c>
      <c r="E3247" s="4" t="n">
        <v>184.05</v>
      </c>
      <c r="F3247" s="4" t="n">
        <v>2944.8</v>
      </c>
      <c r="G3247" s="4" t="n">
        <f aca="false">INDEX(Data_Products!$D$2:$D$33,MATCH(C3247,Data_Products!$A$2:$A$33,0))</f>
        <v>147.44</v>
      </c>
      <c r="H3247" s="4" t="str">
        <f aca="false">INDEX(Data_Products!$C$2:$C$33,MATCH(C3247,Data_Products!$A$2:$A$33,0))</f>
        <v>Cement &amp; Aggregates</v>
      </c>
      <c r="I3247" s="10" t="n">
        <f aca="false">D3247*(E3247-G3247)</f>
        <v>585.76</v>
      </c>
      <c r="J3247" s="11" t="n">
        <f aca="false">IFERROR(I3247/F3247,0)</f>
        <v>0.19891333876664</v>
      </c>
      <c r="K3247" s="4" t="str">
        <f aca="false">IFERROR(INDEX(Data_Orders!$F$2:$F$4727,MATCH(B3247,Data_Orders!$A$2:$A$4727,0)),"")</f>
        <v>Retail</v>
      </c>
      <c r="L3247" s="4" t="str">
        <f aca="false">IFERROR(INDEX(Data_Orders!$D$2:$D$4727,MATCH(B3247,Data_Orders!$A$2:$A$4727,0)),"")</f>
        <v>Rugby</v>
      </c>
    </row>
    <row r="3248" customFormat="false" ht="15" hidden="false" customHeight="false" outlineLevel="0" collapsed="false">
      <c r="A3248" s="4" t="s">
        <v>9064</v>
      </c>
      <c r="B3248" s="4" t="s">
        <v>2169</v>
      </c>
      <c r="C3248" s="4" t="s">
        <v>1030</v>
      </c>
      <c r="D3248" s="4" t="n">
        <v>4</v>
      </c>
      <c r="E3248" s="4" t="n">
        <v>25.23</v>
      </c>
      <c r="F3248" s="4" t="n">
        <v>100.92</v>
      </c>
      <c r="G3248" s="4" t="n">
        <f aca="false">INDEX(Data_Products!$D$2:$D$33,MATCH(C3248,Data_Products!$A$2:$A$33,0))</f>
        <v>17.67</v>
      </c>
      <c r="H3248" s="4" t="str">
        <f aca="false">INDEX(Data_Products!$C$2:$C$33,MATCH(C3248,Data_Products!$A$2:$A$33,0))</f>
        <v>Cement &amp; Aggregates</v>
      </c>
      <c r="I3248" s="10" t="n">
        <f aca="false">D3248*(E3248-G3248)</f>
        <v>30.24</v>
      </c>
      <c r="J3248" s="11" t="n">
        <f aca="false">IFERROR(I3248/F3248,0)</f>
        <v>0.299643281807372</v>
      </c>
      <c r="K3248" s="4" t="str">
        <f aca="false">IFERROR(INDEX(Data_Orders!$F$2:$F$4727,MATCH(B3248,Data_Orders!$A$2:$A$4727,0)),"")</f>
        <v>Retail</v>
      </c>
      <c r="L3248" s="4" t="str">
        <f aca="false">IFERROR(INDEX(Data_Orders!$D$2:$D$4727,MATCH(B3248,Data_Orders!$A$2:$A$4727,0)),"")</f>
        <v>Rugby</v>
      </c>
    </row>
    <row r="3249" customFormat="false" ht="15" hidden="false" customHeight="false" outlineLevel="0" collapsed="false">
      <c r="A3249" s="4" t="s">
        <v>9065</v>
      </c>
      <c r="B3249" s="4" t="s">
        <v>2169</v>
      </c>
      <c r="C3249" s="4" t="s">
        <v>1019</v>
      </c>
      <c r="D3249" s="4" t="n">
        <v>3</v>
      </c>
      <c r="E3249" s="4" t="n">
        <v>79.76</v>
      </c>
      <c r="F3249" s="4" t="n">
        <v>239.28</v>
      </c>
      <c r="G3249" s="4" t="n">
        <f aca="false">INDEX(Data_Products!$D$2:$D$33,MATCH(C3249,Data_Products!$A$2:$A$33,0))</f>
        <v>59.07</v>
      </c>
      <c r="H3249" s="4" t="str">
        <f aca="false">INDEX(Data_Products!$C$2:$C$33,MATCH(C3249,Data_Products!$A$2:$A$33,0))</f>
        <v>Timber</v>
      </c>
      <c r="I3249" s="10" t="n">
        <f aca="false">D3249*(E3249-G3249)</f>
        <v>62.07</v>
      </c>
      <c r="J3249" s="11" t="n">
        <f aca="false">IFERROR(I3249/F3249,0)</f>
        <v>0.259403209628887</v>
      </c>
      <c r="K3249" s="4" t="str">
        <f aca="false">IFERROR(INDEX(Data_Orders!$F$2:$F$4727,MATCH(B3249,Data_Orders!$A$2:$A$4727,0)),"")</f>
        <v>Retail</v>
      </c>
      <c r="L3249" s="4" t="str">
        <f aca="false">IFERROR(INDEX(Data_Orders!$D$2:$D$4727,MATCH(B3249,Data_Orders!$A$2:$A$4727,0)),"")</f>
        <v>Rugby</v>
      </c>
    </row>
    <row r="3250" customFormat="false" ht="15" hidden="false" customHeight="false" outlineLevel="0" collapsed="false">
      <c r="A3250" s="4" t="s">
        <v>9066</v>
      </c>
      <c r="B3250" s="4" t="s">
        <v>2170</v>
      </c>
      <c r="C3250" s="4" t="s">
        <v>1077</v>
      </c>
      <c r="D3250" s="4" t="n">
        <v>16</v>
      </c>
      <c r="E3250" s="4" t="n">
        <v>46.61</v>
      </c>
      <c r="F3250" s="4" t="n">
        <v>745.76</v>
      </c>
      <c r="G3250" s="4" t="n">
        <f aca="false">INDEX(Data_Products!$D$2:$D$33,MATCH(C3250,Data_Products!$A$2:$A$33,0))</f>
        <v>36.87</v>
      </c>
      <c r="H3250" s="4" t="str">
        <f aca="false">INDEX(Data_Products!$C$2:$C$33,MATCH(C3250,Data_Products!$A$2:$A$33,0))</f>
        <v>Landscaping</v>
      </c>
      <c r="I3250" s="10" t="n">
        <f aca="false">D3250*(E3250-G3250)</f>
        <v>155.84</v>
      </c>
      <c r="J3250" s="11" t="n">
        <f aca="false">IFERROR(I3250/F3250,0)</f>
        <v>0.208968032611028</v>
      </c>
      <c r="K3250" s="4" t="str">
        <f aca="false">IFERROR(INDEX(Data_Orders!$F$2:$F$4727,MATCH(B3250,Data_Orders!$A$2:$A$4727,0)),"")</f>
        <v>Retail</v>
      </c>
      <c r="L3250" s="4" t="str">
        <f aca="false">IFERROR(INDEX(Data_Orders!$D$2:$D$4727,MATCH(B3250,Data_Orders!$A$2:$A$4727,0)),"")</f>
        <v>Rugby</v>
      </c>
    </row>
    <row r="3251" customFormat="false" ht="15" hidden="false" customHeight="false" outlineLevel="0" collapsed="false">
      <c r="A3251" s="4" t="s">
        <v>9067</v>
      </c>
      <c r="B3251" s="4" t="s">
        <v>2170</v>
      </c>
      <c r="C3251" s="4" t="s">
        <v>1048</v>
      </c>
      <c r="D3251" s="4" t="n">
        <v>12</v>
      </c>
      <c r="E3251" s="4" t="n">
        <v>112.72</v>
      </c>
      <c r="F3251" s="4" t="n">
        <v>1352.64</v>
      </c>
      <c r="G3251" s="4" t="n">
        <f aca="false">INDEX(Data_Products!$D$2:$D$33,MATCH(C3251,Data_Products!$A$2:$A$33,0))</f>
        <v>83.21</v>
      </c>
      <c r="H3251" s="4" t="str">
        <f aca="false">INDEX(Data_Products!$C$2:$C$33,MATCH(C3251,Data_Products!$A$2:$A$33,0))</f>
        <v>Tools &amp; Fixings</v>
      </c>
      <c r="I3251" s="10" t="n">
        <f aca="false">D3251*(E3251-G3251)</f>
        <v>354.12</v>
      </c>
      <c r="J3251" s="11" t="n">
        <f aca="false">IFERROR(I3251/F3251,0)</f>
        <v>0.261799148332151</v>
      </c>
      <c r="K3251" s="4" t="str">
        <f aca="false">IFERROR(INDEX(Data_Orders!$F$2:$F$4727,MATCH(B3251,Data_Orders!$A$2:$A$4727,0)),"")</f>
        <v>Retail</v>
      </c>
      <c r="L3251" s="4" t="str">
        <f aca="false">IFERROR(INDEX(Data_Orders!$D$2:$D$4727,MATCH(B3251,Data_Orders!$A$2:$A$4727,0)),"")</f>
        <v>Rugby</v>
      </c>
    </row>
    <row r="3252" customFormat="false" ht="15" hidden="false" customHeight="false" outlineLevel="0" collapsed="false">
      <c r="A3252" s="4" t="s">
        <v>9068</v>
      </c>
      <c r="B3252" s="4" t="s">
        <v>2170</v>
      </c>
      <c r="C3252" s="4" t="s">
        <v>1024</v>
      </c>
      <c r="D3252" s="4" t="n">
        <v>8</v>
      </c>
      <c r="E3252" s="4" t="n">
        <v>137.14</v>
      </c>
      <c r="F3252" s="4" t="n">
        <v>1097.12</v>
      </c>
      <c r="G3252" s="4" t="n">
        <f aca="false">INDEX(Data_Products!$D$2:$D$33,MATCH(C3252,Data_Products!$A$2:$A$33,0))</f>
        <v>99.99</v>
      </c>
      <c r="H3252" s="4" t="str">
        <f aca="false">INDEX(Data_Products!$C$2:$C$33,MATCH(C3252,Data_Products!$A$2:$A$33,0))</f>
        <v>Cement &amp; Aggregates</v>
      </c>
      <c r="I3252" s="10" t="n">
        <f aca="false">D3252*(E3252-G3252)</f>
        <v>297.2</v>
      </c>
      <c r="J3252" s="11" t="n">
        <f aca="false">IFERROR(I3252/F3252,0)</f>
        <v>0.270891060230421</v>
      </c>
      <c r="K3252" s="4" t="str">
        <f aca="false">IFERROR(INDEX(Data_Orders!$F$2:$F$4727,MATCH(B3252,Data_Orders!$A$2:$A$4727,0)),"")</f>
        <v>Retail</v>
      </c>
      <c r="L3252" s="4" t="str">
        <f aca="false">IFERROR(INDEX(Data_Orders!$D$2:$D$4727,MATCH(B3252,Data_Orders!$A$2:$A$4727,0)),"")</f>
        <v>Rugby</v>
      </c>
    </row>
    <row r="3253" customFormat="false" ht="15" hidden="false" customHeight="false" outlineLevel="0" collapsed="false">
      <c r="A3253" s="4" t="s">
        <v>9069</v>
      </c>
      <c r="B3253" s="4" t="s">
        <v>2171</v>
      </c>
      <c r="C3253" s="4" t="s">
        <v>1077</v>
      </c>
      <c r="D3253" s="4" t="n">
        <v>18</v>
      </c>
      <c r="E3253" s="4" t="n">
        <v>46.61</v>
      </c>
      <c r="F3253" s="4" t="n">
        <v>838.98</v>
      </c>
      <c r="G3253" s="4" t="n">
        <f aca="false">INDEX(Data_Products!$D$2:$D$33,MATCH(C3253,Data_Products!$A$2:$A$33,0))</f>
        <v>36.87</v>
      </c>
      <c r="H3253" s="4" t="str">
        <f aca="false">INDEX(Data_Products!$C$2:$C$33,MATCH(C3253,Data_Products!$A$2:$A$33,0))</f>
        <v>Landscaping</v>
      </c>
      <c r="I3253" s="10" t="n">
        <f aca="false">D3253*(E3253-G3253)</f>
        <v>175.32</v>
      </c>
      <c r="J3253" s="11" t="n">
        <f aca="false">IFERROR(I3253/F3253,0)</f>
        <v>0.208968032611028</v>
      </c>
      <c r="K3253" s="4" t="str">
        <f aca="false">IFERROR(INDEX(Data_Orders!$F$2:$F$4727,MATCH(B3253,Data_Orders!$A$2:$A$4727,0)),"")</f>
        <v>Retail</v>
      </c>
      <c r="L3253" s="4" t="str">
        <f aca="false">IFERROR(INDEX(Data_Orders!$D$2:$D$4727,MATCH(B3253,Data_Orders!$A$2:$A$4727,0)),"")</f>
        <v>Rugby</v>
      </c>
    </row>
    <row r="3254" customFormat="false" ht="15" hidden="false" customHeight="false" outlineLevel="0" collapsed="false">
      <c r="A3254" s="4" t="s">
        <v>9070</v>
      </c>
      <c r="B3254" s="4" t="s">
        <v>2171</v>
      </c>
      <c r="C3254" s="4" t="s">
        <v>1035</v>
      </c>
      <c r="D3254" s="4" t="n">
        <v>10</v>
      </c>
      <c r="E3254" s="4" t="n">
        <v>165.07</v>
      </c>
      <c r="F3254" s="4" t="n">
        <v>1650.7</v>
      </c>
      <c r="G3254" s="4" t="n">
        <f aca="false">INDEX(Data_Products!$D$2:$D$33,MATCH(C3254,Data_Products!$A$2:$A$33,0))</f>
        <v>134.65</v>
      </c>
      <c r="H3254" s="4" t="str">
        <f aca="false">INDEX(Data_Products!$C$2:$C$33,MATCH(C3254,Data_Products!$A$2:$A$33,0))</f>
        <v>Insulation</v>
      </c>
      <c r="I3254" s="10" t="n">
        <f aca="false">D3254*(E3254-G3254)</f>
        <v>304.2</v>
      </c>
      <c r="J3254" s="11" t="n">
        <f aca="false">IFERROR(I3254/F3254,0)</f>
        <v>0.184285454655601</v>
      </c>
      <c r="K3254" s="4" t="str">
        <f aca="false">IFERROR(INDEX(Data_Orders!$F$2:$F$4727,MATCH(B3254,Data_Orders!$A$2:$A$4727,0)),"")</f>
        <v>Retail</v>
      </c>
      <c r="L3254" s="4" t="str">
        <f aca="false">IFERROR(INDEX(Data_Orders!$D$2:$D$4727,MATCH(B3254,Data_Orders!$A$2:$A$4727,0)),"")</f>
        <v>Rugby</v>
      </c>
    </row>
    <row r="3255" customFormat="false" ht="15" hidden="false" customHeight="false" outlineLevel="0" collapsed="false">
      <c r="A3255" s="4" t="s">
        <v>9071</v>
      </c>
      <c r="B3255" s="4" t="s">
        <v>2171</v>
      </c>
      <c r="C3255" s="4" t="s">
        <v>1064</v>
      </c>
      <c r="D3255" s="4" t="n">
        <v>8</v>
      </c>
      <c r="E3255" s="4" t="n">
        <v>97.63</v>
      </c>
      <c r="F3255" s="4" t="n">
        <v>781.04</v>
      </c>
      <c r="G3255" s="4" t="n">
        <f aca="false">INDEX(Data_Products!$D$2:$D$33,MATCH(C3255,Data_Products!$A$2:$A$33,0))</f>
        <v>65.21</v>
      </c>
      <c r="H3255" s="4" t="str">
        <f aca="false">INDEX(Data_Products!$C$2:$C$33,MATCH(C3255,Data_Products!$A$2:$A$33,0))</f>
        <v>Plumbing &amp; Drainage</v>
      </c>
      <c r="I3255" s="10" t="n">
        <f aca="false">D3255*(E3255-G3255)</f>
        <v>259.36</v>
      </c>
      <c r="J3255" s="11" t="n">
        <f aca="false">IFERROR(I3255/F3255,0)</f>
        <v>0.332070060432244</v>
      </c>
      <c r="K3255" s="4" t="str">
        <f aca="false">IFERROR(INDEX(Data_Orders!$F$2:$F$4727,MATCH(B3255,Data_Orders!$A$2:$A$4727,0)),"")</f>
        <v>Retail</v>
      </c>
      <c r="L3255" s="4" t="str">
        <f aca="false">IFERROR(INDEX(Data_Orders!$D$2:$D$4727,MATCH(B3255,Data_Orders!$A$2:$A$4727,0)),"")</f>
        <v>Rugby</v>
      </c>
    </row>
    <row r="3256" customFormat="false" ht="15" hidden="false" customHeight="false" outlineLevel="0" collapsed="false">
      <c r="A3256" s="4" t="s">
        <v>9072</v>
      </c>
      <c r="B3256" s="4" t="s">
        <v>2172</v>
      </c>
      <c r="C3256" s="4" t="s">
        <v>1032</v>
      </c>
      <c r="D3256" s="4" t="n">
        <v>17</v>
      </c>
      <c r="E3256" s="4" t="n">
        <v>99.65</v>
      </c>
      <c r="F3256" s="4" t="n">
        <v>1694.05</v>
      </c>
      <c r="G3256" s="4" t="n">
        <f aca="false">INDEX(Data_Products!$D$2:$D$33,MATCH(C3256,Data_Products!$A$2:$A$33,0))</f>
        <v>58.26</v>
      </c>
      <c r="H3256" s="4" t="str">
        <f aca="false">INDEX(Data_Products!$C$2:$C$33,MATCH(C3256,Data_Products!$A$2:$A$33,0))</f>
        <v>Insulation</v>
      </c>
      <c r="I3256" s="10" t="n">
        <f aca="false">D3256*(E3256-G3256)</f>
        <v>703.63</v>
      </c>
      <c r="J3256" s="11" t="n">
        <f aca="false">IFERROR(I3256/F3256,0)</f>
        <v>0.415353738083292</v>
      </c>
      <c r="K3256" s="4" t="str">
        <f aca="false">IFERROR(INDEX(Data_Orders!$F$2:$F$4727,MATCH(B3256,Data_Orders!$A$2:$A$4727,0)),"")</f>
        <v>Retail</v>
      </c>
      <c r="L3256" s="4" t="str">
        <f aca="false">IFERROR(INDEX(Data_Orders!$D$2:$D$4727,MATCH(B3256,Data_Orders!$A$2:$A$4727,0)),"")</f>
        <v>Rugby</v>
      </c>
    </row>
    <row r="3257" customFormat="false" ht="15" hidden="false" customHeight="false" outlineLevel="0" collapsed="false">
      <c r="A3257" s="4" t="s">
        <v>9073</v>
      </c>
      <c r="B3257" s="4" t="s">
        <v>2172</v>
      </c>
      <c r="C3257" s="4" t="s">
        <v>1059</v>
      </c>
      <c r="D3257" s="4" t="n">
        <v>4</v>
      </c>
      <c r="E3257" s="4" t="n">
        <v>103.63</v>
      </c>
      <c r="F3257" s="4" t="n">
        <v>414.52</v>
      </c>
      <c r="G3257" s="4" t="n">
        <f aca="false">INDEX(Data_Products!$D$2:$D$33,MATCH(C3257,Data_Products!$A$2:$A$33,0))</f>
        <v>82.55</v>
      </c>
      <c r="H3257" s="4" t="str">
        <f aca="false">INDEX(Data_Products!$C$2:$C$33,MATCH(C3257,Data_Products!$A$2:$A$33,0))</f>
        <v>Roofing</v>
      </c>
      <c r="I3257" s="10" t="n">
        <f aca="false">D3257*(E3257-G3257)</f>
        <v>84.32</v>
      </c>
      <c r="J3257" s="11" t="n">
        <f aca="false">IFERROR(I3257/F3257,0)</f>
        <v>0.203415999228023</v>
      </c>
      <c r="K3257" s="4" t="str">
        <f aca="false">IFERROR(INDEX(Data_Orders!$F$2:$F$4727,MATCH(B3257,Data_Orders!$A$2:$A$4727,0)),"")</f>
        <v>Retail</v>
      </c>
      <c r="L3257" s="4" t="str">
        <f aca="false">IFERROR(INDEX(Data_Orders!$D$2:$D$4727,MATCH(B3257,Data_Orders!$A$2:$A$4727,0)),"")</f>
        <v>Rugby</v>
      </c>
    </row>
    <row r="3258" customFormat="false" ht="15" hidden="false" customHeight="false" outlineLevel="0" collapsed="false">
      <c r="A3258" s="4" t="s">
        <v>9074</v>
      </c>
      <c r="B3258" s="4" t="s">
        <v>2172</v>
      </c>
      <c r="C3258" s="4" t="s">
        <v>1048</v>
      </c>
      <c r="D3258" s="4" t="n">
        <v>2</v>
      </c>
      <c r="E3258" s="4" t="n">
        <v>112.72</v>
      </c>
      <c r="F3258" s="4" t="n">
        <v>225.44</v>
      </c>
      <c r="G3258" s="4" t="n">
        <f aca="false">INDEX(Data_Products!$D$2:$D$33,MATCH(C3258,Data_Products!$A$2:$A$33,0))</f>
        <v>83.21</v>
      </c>
      <c r="H3258" s="4" t="str">
        <f aca="false">INDEX(Data_Products!$C$2:$C$33,MATCH(C3258,Data_Products!$A$2:$A$33,0))</f>
        <v>Tools &amp; Fixings</v>
      </c>
      <c r="I3258" s="10" t="n">
        <f aca="false">D3258*(E3258-G3258)</f>
        <v>59.02</v>
      </c>
      <c r="J3258" s="11" t="n">
        <f aca="false">IFERROR(I3258/F3258,0)</f>
        <v>0.261799148332151</v>
      </c>
      <c r="K3258" s="4" t="str">
        <f aca="false">IFERROR(INDEX(Data_Orders!$F$2:$F$4727,MATCH(B3258,Data_Orders!$A$2:$A$4727,0)),"")</f>
        <v>Retail</v>
      </c>
      <c r="L3258" s="4" t="str">
        <f aca="false">IFERROR(INDEX(Data_Orders!$D$2:$D$4727,MATCH(B3258,Data_Orders!$A$2:$A$4727,0)),"")</f>
        <v>Rugby</v>
      </c>
    </row>
    <row r="3259" customFormat="false" ht="15" hidden="false" customHeight="false" outlineLevel="0" collapsed="false">
      <c r="A3259" s="4" t="s">
        <v>9075</v>
      </c>
      <c r="B3259" s="4" t="s">
        <v>2173</v>
      </c>
      <c r="C3259" s="4" t="s">
        <v>1059</v>
      </c>
      <c r="D3259" s="4" t="n">
        <v>9</v>
      </c>
      <c r="E3259" s="4" t="n">
        <v>103.63</v>
      </c>
      <c r="F3259" s="4" t="n">
        <v>932.67</v>
      </c>
      <c r="G3259" s="4" t="n">
        <f aca="false">INDEX(Data_Products!$D$2:$D$33,MATCH(C3259,Data_Products!$A$2:$A$33,0))</f>
        <v>82.55</v>
      </c>
      <c r="H3259" s="4" t="str">
        <f aca="false">INDEX(Data_Products!$C$2:$C$33,MATCH(C3259,Data_Products!$A$2:$A$33,0))</f>
        <v>Roofing</v>
      </c>
      <c r="I3259" s="10" t="n">
        <f aca="false">D3259*(E3259-G3259)</f>
        <v>189.72</v>
      </c>
      <c r="J3259" s="11" t="n">
        <f aca="false">IFERROR(I3259/F3259,0)</f>
        <v>0.203415999228023</v>
      </c>
      <c r="K3259" s="4" t="str">
        <f aca="false">IFERROR(INDEX(Data_Orders!$F$2:$F$4727,MATCH(B3259,Data_Orders!$A$2:$A$4727,0)),"")</f>
        <v>Retail</v>
      </c>
      <c r="L3259" s="4" t="str">
        <f aca="false">IFERROR(INDEX(Data_Orders!$D$2:$D$4727,MATCH(B3259,Data_Orders!$A$2:$A$4727,0)),"")</f>
        <v>Rugby</v>
      </c>
    </row>
    <row r="3260" customFormat="false" ht="15" hidden="false" customHeight="false" outlineLevel="0" collapsed="false">
      <c r="A3260" s="4" t="s">
        <v>9076</v>
      </c>
      <c r="B3260" s="4" t="s">
        <v>2173</v>
      </c>
      <c r="C3260" s="4" t="s">
        <v>1077</v>
      </c>
      <c r="D3260" s="4" t="n">
        <v>3</v>
      </c>
      <c r="E3260" s="4" t="n">
        <v>46.61</v>
      </c>
      <c r="F3260" s="4" t="n">
        <v>139.83</v>
      </c>
      <c r="G3260" s="4" t="n">
        <f aca="false">INDEX(Data_Products!$D$2:$D$33,MATCH(C3260,Data_Products!$A$2:$A$33,0))</f>
        <v>36.87</v>
      </c>
      <c r="H3260" s="4" t="str">
        <f aca="false">INDEX(Data_Products!$C$2:$C$33,MATCH(C3260,Data_Products!$A$2:$A$33,0))</f>
        <v>Landscaping</v>
      </c>
      <c r="I3260" s="10" t="n">
        <f aca="false">D3260*(E3260-G3260)</f>
        <v>29.22</v>
      </c>
      <c r="J3260" s="11" t="n">
        <f aca="false">IFERROR(I3260/F3260,0)</f>
        <v>0.208968032611028</v>
      </c>
      <c r="K3260" s="4" t="str">
        <f aca="false">IFERROR(INDEX(Data_Orders!$F$2:$F$4727,MATCH(B3260,Data_Orders!$A$2:$A$4727,0)),"")</f>
        <v>Retail</v>
      </c>
      <c r="L3260" s="4" t="str">
        <f aca="false">IFERROR(INDEX(Data_Orders!$D$2:$D$4727,MATCH(B3260,Data_Orders!$A$2:$A$4727,0)),"")</f>
        <v>Rugby</v>
      </c>
    </row>
    <row r="3261" customFormat="false" ht="15" hidden="false" customHeight="false" outlineLevel="0" collapsed="false">
      <c r="A3261" s="4" t="s">
        <v>9077</v>
      </c>
      <c r="B3261" s="4" t="s">
        <v>2173</v>
      </c>
      <c r="C3261" s="4" t="s">
        <v>1052</v>
      </c>
      <c r="D3261" s="4" t="n">
        <v>7</v>
      </c>
      <c r="E3261" s="4" t="n">
        <v>205.71</v>
      </c>
      <c r="F3261" s="4" t="n">
        <v>1439.97</v>
      </c>
      <c r="G3261" s="4" t="n">
        <f aca="false">INDEX(Data_Products!$D$2:$D$33,MATCH(C3261,Data_Products!$A$2:$A$33,0))</f>
        <v>152.29</v>
      </c>
      <c r="H3261" s="4" t="str">
        <f aca="false">INDEX(Data_Products!$C$2:$C$33,MATCH(C3261,Data_Products!$A$2:$A$33,0))</f>
        <v>Roofing</v>
      </c>
      <c r="I3261" s="10" t="n">
        <f aca="false">D3261*(E3261-G3261)</f>
        <v>373.94</v>
      </c>
      <c r="J3261" s="11" t="n">
        <f aca="false">IFERROR(I3261/F3261,0)</f>
        <v>0.259685965679841</v>
      </c>
      <c r="K3261" s="4" t="str">
        <f aca="false">IFERROR(INDEX(Data_Orders!$F$2:$F$4727,MATCH(B3261,Data_Orders!$A$2:$A$4727,0)),"")</f>
        <v>Retail</v>
      </c>
      <c r="L3261" s="4" t="str">
        <f aca="false">IFERROR(INDEX(Data_Orders!$D$2:$D$4727,MATCH(B3261,Data_Orders!$A$2:$A$4727,0)),"")</f>
        <v>Rugby</v>
      </c>
    </row>
    <row r="3262" customFormat="false" ht="15" hidden="false" customHeight="false" outlineLevel="0" collapsed="false">
      <c r="A3262" s="4" t="s">
        <v>9078</v>
      </c>
      <c r="B3262" s="4" t="s">
        <v>2173</v>
      </c>
      <c r="C3262" s="4" t="s">
        <v>1044</v>
      </c>
      <c r="D3262" s="4" t="n">
        <v>5</v>
      </c>
      <c r="E3262" s="4" t="n">
        <v>190.44</v>
      </c>
      <c r="F3262" s="4" t="n">
        <v>952.2</v>
      </c>
      <c r="G3262" s="4" t="n">
        <f aca="false">INDEX(Data_Products!$D$2:$D$33,MATCH(C3262,Data_Products!$A$2:$A$33,0))</f>
        <v>115.48</v>
      </c>
      <c r="H3262" s="4" t="str">
        <f aca="false">INDEX(Data_Products!$C$2:$C$33,MATCH(C3262,Data_Products!$A$2:$A$33,0))</f>
        <v>Tools &amp; Fixings</v>
      </c>
      <c r="I3262" s="10" t="n">
        <f aca="false">D3262*(E3262-G3262)</f>
        <v>374.8</v>
      </c>
      <c r="J3262" s="11" t="n">
        <f aca="false">IFERROR(I3262/F3262,0)</f>
        <v>0.393614786809494</v>
      </c>
      <c r="K3262" s="4" t="str">
        <f aca="false">IFERROR(INDEX(Data_Orders!$F$2:$F$4727,MATCH(B3262,Data_Orders!$A$2:$A$4727,0)),"")</f>
        <v>Retail</v>
      </c>
      <c r="L3262" s="4" t="str">
        <f aca="false">IFERROR(INDEX(Data_Orders!$D$2:$D$4727,MATCH(B3262,Data_Orders!$A$2:$A$4727,0)),"")</f>
        <v>Rugby</v>
      </c>
    </row>
    <row r="3263" customFormat="false" ht="15" hidden="false" customHeight="false" outlineLevel="0" collapsed="false">
      <c r="A3263" s="4" t="s">
        <v>9079</v>
      </c>
      <c r="B3263" s="4" t="s">
        <v>2174</v>
      </c>
      <c r="C3263" s="4" t="s">
        <v>1026</v>
      </c>
      <c r="D3263" s="4" t="n">
        <v>4</v>
      </c>
      <c r="E3263" s="4" t="n">
        <v>184.05</v>
      </c>
      <c r="F3263" s="4" t="n">
        <v>736.2</v>
      </c>
      <c r="G3263" s="4" t="n">
        <f aca="false">INDEX(Data_Products!$D$2:$D$33,MATCH(C3263,Data_Products!$A$2:$A$33,0))</f>
        <v>147.44</v>
      </c>
      <c r="H3263" s="4" t="str">
        <f aca="false">INDEX(Data_Products!$C$2:$C$33,MATCH(C3263,Data_Products!$A$2:$A$33,0))</f>
        <v>Cement &amp; Aggregates</v>
      </c>
      <c r="I3263" s="10" t="n">
        <f aca="false">D3263*(E3263-G3263)</f>
        <v>146.44</v>
      </c>
      <c r="J3263" s="11" t="n">
        <f aca="false">IFERROR(I3263/F3263,0)</f>
        <v>0.19891333876664</v>
      </c>
      <c r="K3263" s="4" t="str">
        <f aca="false">IFERROR(INDEX(Data_Orders!$F$2:$F$4727,MATCH(B3263,Data_Orders!$A$2:$A$4727,0)),"")</f>
        <v>Retail</v>
      </c>
      <c r="L3263" s="4" t="str">
        <f aca="false">IFERROR(INDEX(Data_Orders!$D$2:$D$4727,MATCH(B3263,Data_Orders!$A$2:$A$4727,0)),"")</f>
        <v>Rugby</v>
      </c>
    </row>
    <row r="3264" customFormat="false" ht="15" hidden="false" customHeight="false" outlineLevel="0" collapsed="false">
      <c r="A3264" s="4" t="s">
        <v>9080</v>
      </c>
      <c r="B3264" s="4" t="s">
        <v>2174</v>
      </c>
      <c r="C3264" s="4" t="s">
        <v>1030</v>
      </c>
      <c r="D3264" s="4" t="n">
        <v>12</v>
      </c>
      <c r="E3264" s="4" t="n">
        <v>25.23</v>
      </c>
      <c r="F3264" s="4" t="n">
        <v>302.76</v>
      </c>
      <c r="G3264" s="4" t="n">
        <f aca="false">INDEX(Data_Products!$D$2:$D$33,MATCH(C3264,Data_Products!$A$2:$A$33,0))</f>
        <v>17.67</v>
      </c>
      <c r="H3264" s="4" t="str">
        <f aca="false">INDEX(Data_Products!$C$2:$C$33,MATCH(C3264,Data_Products!$A$2:$A$33,0))</f>
        <v>Cement &amp; Aggregates</v>
      </c>
      <c r="I3264" s="10" t="n">
        <f aca="false">D3264*(E3264-G3264)</f>
        <v>90.72</v>
      </c>
      <c r="J3264" s="11" t="n">
        <f aca="false">IFERROR(I3264/F3264,0)</f>
        <v>0.299643281807372</v>
      </c>
      <c r="K3264" s="4" t="str">
        <f aca="false">IFERROR(INDEX(Data_Orders!$F$2:$F$4727,MATCH(B3264,Data_Orders!$A$2:$A$4727,0)),"")</f>
        <v>Retail</v>
      </c>
      <c r="L3264" s="4" t="str">
        <f aca="false">IFERROR(INDEX(Data_Orders!$D$2:$D$4727,MATCH(B3264,Data_Orders!$A$2:$A$4727,0)),"")</f>
        <v>Rugby</v>
      </c>
    </row>
    <row r="3265" customFormat="false" ht="15" hidden="false" customHeight="false" outlineLevel="0" collapsed="false">
      <c r="A3265" s="4" t="s">
        <v>9081</v>
      </c>
      <c r="B3265" s="4" t="s">
        <v>2174</v>
      </c>
      <c r="C3265" s="4" t="s">
        <v>1061</v>
      </c>
      <c r="D3265" s="4" t="n">
        <v>5</v>
      </c>
      <c r="E3265" s="4" t="n">
        <v>145.57</v>
      </c>
      <c r="F3265" s="4" t="n">
        <v>727.85</v>
      </c>
      <c r="G3265" s="4" t="n">
        <f aca="false">INDEX(Data_Products!$D$2:$D$33,MATCH(C3265,Data_Products!$A$2:$A$33,0))</f>
        <v>119.29</v>
      </c>
      <c r="H3265" s="4" t="str">
        <f aca="false">INDEX(Data_Products!$C$2:$C$33,MATCH(C3265,Data_Products!$A$2:$A$33,0))</f>
        <v>Plumbing &amp; Drainage</v>
      </c>
      <c r="I3265" s="10" t="n">
        <f aca="false">D3265*(E3265-G3265)</f>
        <v>131.4</v>
      </c>
      <c r="J3265" s="11" t="n">
        <f aca="false">IFERROR(I3265/F3265,0)</f>
        <v>0.180531702960775</v>
      </c>
      <c r="K3265" s="4" t="str">
        <f aca="false">IFERROR(INDEX(Data_Orders!$F$2:$F$4727,MATCH(B3265,Data_Orders!$A$2:$A$4727,0)),"")</f>
        <v>Retail</v>
      </c>
      <c r="L3265" s="4" t="str">
        <f aca="false">IFERROR(INDEX(Data_Orders!$D$2:$D$4727,MATCH(B3265,Data_Orders!$A$2:$A$4727,0)),"")</f>
        <v>Rugby</v>
      </c>
    </row>
    <row r="3266" customFormat="false" ht="15" hidden="false" customHeight="false" outlineLevel="0" collapsed="false">
      <c r="A3266" s="4" t="s">
        <v>9082</v>
      </c>
      <c r="B3266" s="4" t="s">
        <v>2174</v>
      </c>
      <c r="C3266" s="4" t="s">
        <v>1048</v>
      </c>
      <c r="D3266" s="4" t="n">
        <v>2</v>
      </c>
      <c r="E3266" s="4" t="n">
        <v>112.72</v>
      </c>
      <c r="F3266" s="4" t="n">
        <v>225.44</v>
      </c>
      <c r="G3266" s="4" t="n">
        <f aca="false">INDEX(Data_Products!$D$2:$D$33,MATCH(C3266,Data_Products!$A$2:$A$33,0))</f>
        <v>83.21</v>
      </c>
      <c r="H3266" s="4" t="str">
        <f aca="false">INDEX(Data_Products!$C$2:$C$33,MATCH(C3266,Data_Products!$A$2:$A$33,0))</f>
        <v>Tools &amp; Fixings</v>
      </c>
      <c r="I3266" s="10" t="n">
        <f aca="false">D3266*(E3266-G3266)</f>
        <v>59.02</v>
      </c>
      <c r="J3266" s="11" t="n">
        <f aca="false">IFERROR(I3266/F3266,0)</f>
        <v>0.261799148332151</v>
      </c>
      <c r="K3266" s="4" t="str">
        <f aca="false">IFERROR(INDEX(Data_Orders!$F$2:$F$4727,MATCH(B3266,Data_Orders!$A$2:$A$4727,0)),"")</f>
        <v>Retail</v>
      </c>
      <c r="L3266" s="4" t="str">
        <f aca="false">IFERROR(INDEX(Data_Orders!$D$2:$D$4727,MATCH(B3266,Data_Orders!$A$2:$A$4727,0)),"")</f>
        <v>Rugby</v>
      </c>
    </row>
    <row r="3267" customFormat="false" ht="15" hidden="false" customHeight="false" outlineLevel="0" collapsed="false">
      <c r="A3267" s="4" t="s">
        <v>9083</v>
      </c>
      <c r="B3267" s="4" t="s">
        <v>2174</v>
      </c>
      <c r="C3267" s="4" t="s">
        <v>1024</v>
      </c>
      <c r="D3267" s="4" t="n">
        <v>8</v>
      </c>
      <c r="E3267" s="4" t="n">
        <v>137.14</v>
      </c>
      <c r="F3267" s="4" t="n">
        <v>1097.12</v>
      </c>
      <c r="G3267" s="4" t="n">
        <f aca="false">INDEX(Data_Products!$D$2:$D$33,MATCH(C3267,Data_Products!$A$2:$A$33,0))</f>
        <v>99.99</v>
      </c>
      <c r="H3267" s="4" t="str">
        <f aca="false">INDEX(Data_Products!$C$2:$C$33,MATCH(C3267,Data_Products!$A$2:$A$33,0))</f>
        <v>Cement &amp; Aggregates</v>
      </c>
      <c r="I3267" s="10" t="n">
        <f aca="false">D3267*(E3267-G3267)</f>
        <v>297.2</v>
      </c>
      <c r="J3267" s="11" t="n">
        <f aca="false">IFERROR(I3267/F3267,0)</f>
        <v>0.270891060230421</v>
      </c>
      <c r="K3267" s="4" t="str">
        <f aca="false">IFERROR(INDEX(Data_Orders!$F$2:$F$4727,MATCH(B3267,Data_Orders!$A$2:$A$4727,0)),"")</f>
        <v>Retail</v>
      </c>
      <c r="L3267" s="4" t="str">
        <f aca="false">IFERROR(INDEX(Data_Orders!$D$2:$D$4727,MATCH(B3267,Data_Orders!$A$2:$A$4727,0)),"")</f>
        <v>Rugby</v>
      </c>
    </row>
    <row r="3268" customFormat="false" ht="15" hidden="false" customHeight="false" outlineLevel="0" collapsed="false">
      <c r="A3268" s="4" t="s">
        <v>9084</v>
      </c>
      <c r="B3268" s="4" t="s">
        <v>2175</v>
      </c>
      <c r="C3268" s="4" t="s">
        <v>1055</v>
      </c>
      <c r="D3268" s="4" t="n">
        <v>4</v>
      </c>
      <c r="E3268" s="4" t="n">
        <v>205.03</v>
      </c>
      <c r="F3268" s="4" t="n">
        <v>820.12</v>
      </c>
      <c r="G3268" s="4" t="n">
        <f aca="false">INDEX(Data_Products!$D$2:$D$33,MATCH(C3268,Data_Products!$A$2:$A$33,0))</f>
        <v>138.6</v>
      </c>
      <c r="H3268" s="4" t="str">
        <f aca="false">INDEX(Data_Products!$C$2:$C$33,MATCH(C3268,Data_Products!$A$2:$A$33,0))</f>
        <v>Roofing</v>
      </c>
      <c r="I3268" s="10" t="n">
        <f aca="false">D3268*(E3268-G3268)</f>
        <v>265.72</v>
      </c>
      <c r="J3268" s="11" t="n">
        <f aca="false">IFERROR(I3268/F3268,0)</f>
        <v>0.324001365653807</v>
      </c>
      <c r="K3268" s="4" t="str">
        <f aca="false">IFERROR(INDEX(Data_Orders!$F$2:$F$4727,MATCH(B3268,Data_Orders!$A$2:$A$4727,0)),"")</f>
        <v>Retail</v>
      </c>
      <c r="L3268" s="4" t="str">
        <f aca="false">IFERROR(INDEX(Data_Orders!$D$2:$D$4727,MATCH(B3268,Data_Orders!$A$2:$A$4727,0)),"")</f>
        <v>Rugby</v>
      </c>
    </row>
    <row r="3269" customFormat="false" ht="15" hidden="false" customHeight="false" outlineLevel="0" collapsed="false">
      <c r="A3269" s="4" t="s">
        <v>9085</v>
      </c>
      <c r="B3269" s="4" t="s">
        <v>2175</v>
      </c>
      <c r="C3269" s="4" t="s">
        <v>1064</v>
      </c>
      <c r="D3269" s="4" t="n">
        <v>1</v>
      </c>
      <c r="E3269" s="4" t="n">
        <v>97.63</v>
      </c>
      <c r="F3269" s="4" t="n">
        <v>97.63</v>
      </c>
      <c r="G3269" s="4" t="n">
        <f aca="false">INDEX(Data_Products!$D$2:$D$33,MATCH(C3269,Data_Products!$A$2:$A$33,0))</f>
        <v>65.21</v>
      </c>
      <c r="H3269" s="4" t="str">
        <f aca="false">INDEX(Data_Products!$C$2:$C$33,MATCH(C3269,Data_Products!$A$2:$A$33,0))</f>
        <v>Plumbing &amp; Drainage</v>
      </c>
      <c r="I3269" s="10" t="n">
        <f aca="false">D3269*(E3269-G3269)</f>
        <v>32.42</v>
      </c>
      <c r="J3269" s="11" t="n">
        <f aca="false">IFERROR(I3269/F3269,0)</f>
        <v>0.332070060432244</v>
      </c>
      <c r="K3269" s="4" t="str">
        <f aca="false">IFERROR(INDEX(Data_Orders!$F$2:$F$4727,MATCH(B3269,Data_Orders!$A$2:$A$4727,0)),"")</f>
        <v>Retail</v>
      </c>
      <c r="L3269" s="4" t="str">
        <f aca="false">IFERROR(INDEX(Data_Orders!$D$2:$D$4727,MATCH(B3269,Data_Orders!$A$2:$A$4727,0)),"")</f>
        <v>Rugby</v>
      </c>
    </row>
    <row r="3270" customFormat="false" ht="15" hidden="false" customHeight="false" outlineLevel="0" collapsed="false">
      <c r="A3270" s="4" t="s">
        <v>9086</v>
      </c>
      <c r="B3270" s="4" t="s">
        <v>2175</v>
      </c>
      <c r="C3270" s="4" t="s">
        <v>1041</v>
      </c>
      <c r="D3270" s="4" t="n">
        <v>16</v>
      </c>
      <c r="E3270" s="4" t="n">
        <v>242.75</v>
      </c>
      <c r="F3270" s="4" t="n">
        <v>3884</v>
      </c>
      <c r="G3270" s="4" t="n">
        <f aca="false">INDEX(Data_Products!$D$2:$D$33,MATCH(C3270,Data_Products!$A$2:$A$33,0))</f>
        <v>142.94</v>
      </c>
      <c r="H3270" s="4" t="str">
        <f aca="false">INDEX(Data_Products!$C$2:$C$33,MATCH(C3270,Data_Products!$A$2:$A$33,0))</f>
        <v>Tools &amp; Fixings</v>
      </c>
      <c r="I3270" s="10" t="n">
        <f aca="false">D3270*(E3270-G3270)</f>
        <v>1596.96</v>
      </c>
      <c r="J3270" s="11" t="n">
        <f aca="false">IFERROR(I3270/F3270,0)</f>
        <v>0.411163748712667</v>
      </c>
      <c r="K3270" s="4" t="str">
        <f aca="false">IFERROR(INDEX(Data_Orders!$F$2:$F$4727,MATCH(B3270,Data_Orders!$A$2:$A$4727,0)),"")</f>
        <v>Retail</v>
      </c>
      <c r="L3270" s="4" t="str">
        <f aca="false">IFERROR(INDEX(Data_Orders!$D$2:$D$4727,MATCH(B3270,Data_Orders!$A$2:$A$4727,0)),"")</f>
        <v>Rugby</v>
      </c>
    </row>
    <row r="3271" customFormat="false" ht="15" hidden="false" customHeight="false" outlineLevel="0" collapsed="false">
      <c r="A3271" s="4" t="s">
        <v>9087</v>
      </c>
      <c r="B3271" s="4" t="s">
        <v>2175</v>
      </c>
      <c r="C3271" s="4" t="s">
        <v>1077</v>
      </c>
      <c r="D3271" s="4" t="n">
        <v>2</v>
      </c>
      <c r="E3271" s="4" t="n">
        <v>46.61</v>
      </c>
      <c r="F3271" s="4" t="n">
        <v>93.22</v>
      </c>
      <c r="G3271" s="4" t="n">
        <f aca="false">INDEX(Data_Products!$D$2:$D$33,MATCH(C3271,Data_Products!$A$2:$A$33,0))</f>
        <v>36.87</v>
      </c>
      <c r="H3271" s="4" t="str">
        <f aca="false">INDEX(Data_Products!$C$2:$C$33,MATCH(C3271,Data_Products!$A$2:$A$33,0))</f>
        <v>Landscaping</v>
      </c>
      <c r="I3271" s="10" t="n">
        <f aca="false">D3271*(E3271-G3271)</f>
        <v>19.48</v>
      </c>
      <c r="J3271" s="11" t="n">
        <f aca="false">IFERROR(I3271/F3271,0)</f>
        <v>0.208968032611028</v>
      </c>
      <c r="K3271" s="4" t="str">
        <f aca="false">IFERROR(INDEX(Data_Orders!$F$2:$F$4727,MATCH(B3271,Data_Orders!$A$2:$A$4727,0)),"")</f>
        <v>Retail</v>
      </c>
      <c r="L3271" s="4" t="str">
        <f aca="false">IFERROR(INDEX(Data_Orders!$D$2:$D$4727,MATCH(B3271,Data_Orders!$A$2:$A$4727,0)),"")</f>
        <v>Rugby</v>
      </c>
    </row>
    <row r="3272" customFormat="false" ht="15" hidden="false" customHeight="false" outlineLevel="0" collapsed="false">
      <c r="A3272" s="4" t="s">
        <v>9088</v>
      </c>
      <c r="B3272" s="4" t="s">
        <v>2176</v>
      </c>
      <c r="C3272" s="4" t="s">
        <v>1050</v>
      </c>
      <c r="D3272" s="4" t="n">
        <v>3</v>
      </c>
      <c r="E3272" s="4" t="n">
        <v>238.63</v>
      </c>
      <c r="F3272" s="4" t="n">
        <v>715.89</v>
      </c>
      <c r="G3272" s="4" t="n">
        <f aca="false">INDEX(Data_Products!$D$2:$D$33,MATCH(C3272,Data_Products!$A$2:$A$33,0))</f>
        <v>148.91</v>
      </c>
      <c r="H3272" s="4" t="str">
        <f aca="false">INDEX(Data_Products!$C$2:$C$33,MATCH(C3272,Data_Products!$A$2:$A$33,0))</f>
        <v>Tools &amp; Fixings</v>
      </c>
      <c r="I3272" s="10" t="n">
        <f aca="false">D3272*(E3272-G3272)</f>
        <v>269.16</v>
      </c>
      <c r="J3272" s="11" t="n">
        <f aca="false">IFERROR(I3272/F3272,0)</f>
        <v>0.375979549930855</v>
      </c>
      <c r="K3272" s="4" t="str">
        <f aca="false">IFERROR(INDEX(Data_Orders!$F$2:$F$4727,MATCH(B3272,Data_Orders!$A$2:$A$4727,0)),"")</f>
        <v>Retail</v>
      </c>
      <c r="L3272" s="4" t="str">
        <f aca="false">IFERROR(INDEX(Data_Orders!$D$2:$D$4727,MATCH(B3272,Data_Orders!$A$2:$A$4727,0)),"")</f>
        <v>Rugby</v>
      </c>
    </row>
    <row r="3273" customFormat="false" ht="15" hidden="false" customHeight="false" outlineLevel="0" collapsed="false">
      <c r="A3273" s="4" t="s">
        <v>9089</v>
      </c>
      <c r="B3273" s="4" t="s">
        <v>2176</v>
      </c>
      <c r="C3273" s="4" t="s">
        <v>1037</v>
      </c>
      <c r="D3273" s="4" t="n">
        <v>2</v>
      </c>
      <c r="E3273" s="4" t="n">
        <v>90.97</v>
      </c>
      <c r="F3273" s="4" t="n">
        <v>181.94</v>
      </c>
      <c r="G3273" s="4" t="n">
        <f aca="false">INDEX(Data_Products!$D$2:$D$33,MATCH(C3273,Data_Products!$A$2:$A$33,0))</f>
        <v>73.81</v>
      </c>
      <c r="H3273" s="4" t="str">
        <f aca="false">INDEX(Data_Products!$C$2:$C$33,MATCH(C3273,Data_Products!$A$2:$A$33,0))</f>
        <v>Insulation</v>
      </c>
      <c r="I3273" s="10" t="n">
        <f aca="false">D3273*(E3273-G3273)</f>
        <v>34.32</v>
      </c>
      <c r="J3273" s="11" t="n">
        <f aca="false">IFERROR(I3273/F3273,0)</f>
        <v>0.18863361547763</v>
      </c>
      <c r="K3273" s="4" t="str">
        <f aca="false">IFERROR(INDEX(Data_Orders!$F$2:$F$4727,MATCH(B3273,Data_Orders!$A$2:$A$4727,0)),"")</f>
        <v>Retail</v>
      </c>
      <c r="L3273" s="4" t="str">
        <f aca="false">IFERROR(INDEX(Data_Orders!$D$2:$D$4727,MATCH(B3273,Data_Orders!$A$2:$A$4727,0)),"")</f>
        <v>Rugby</v>
      </c>
    </row>
    <row r="3274" customFormat="false" ht="15" hidden="false" customHeight="false" outlineLevel="0" collapsed="false">
      <c r="A3274" s="4" t="s">
        <v>9090</v>
      </c>
      <c r="B3274" s="4" t="s">
        <v>2176</v>
      </c>
      <c r="C3274" s="4" t="s">
        <v>1030</v>
      </c>
      <c r="D3274" s="4" t="n">
        <v>9</v>
      </c>
      <c r="E3274" s="4" t="n">
        <v>25.23</v>
      </c>
      <c r="F3274" s="4" t="n">
        <v>227.07</v>
      </c>
      <c r="G3274" s="4" t="n">
        <f aca="false">INDEX(Data_Products!$D$2:$D$33,MATCH(C3274,Data_Products!$A$2:$A$33,0))</f>
        <v>17.67</v>
      </c>
      <c r="H3274" s="4" t="str">
        <f aca="false">INDEX(Data_Products!$C$2:$C$33,MATCH(C3274,Data_Products!$A$2:$A$33,0))</f>
        <v>Cement &amp; Aggregates</v>
      </c>
      <c r="I3274" s="10" t="n">
        <f aca="false">D3274*(E3274-G3274)</f>
        <v>68.04</v>
      </c>
      <c r="J3274" s="11" t="n">
        <f aca="false">IFERROR(I3274/F3274,0)</f>
        <v>0.299643281807372</v>
      </c>
      <c r="K3274" s="4" t="str">
        <f aca="false">IFERROR(INDEX(Data_Orders!$F$2:$F$4727,MATCH(B3274,Data_Orders!$A$2:$A$4727,0)),"")</f>
        <v>Retail</v>
      </c>
      <c r="L3274" s="4" t="str">
        <f aca="false">IFERROR(INDEX(Data_Orders!$D$2:$D$4727,MATCH(B3274,Data_Orders!$A$2:$A$4727,0)),"")</f>
        <v>Rugby</v>
      </c>
    </row>
    <row r="3275" customFormat="false" ht="15" hidden="false" customHeight="false" outlineLevel="0" collapsed="false">
      <c r="A3275" s="4" t="s">
        <v>9091</v>
      </c>
      <c r="B3275" s="4" t="s">
        <v>2177</v>
      </c>
      <c r="C3275" s="4" t="s">
        <v>1037</v>
      </c>
      <c r="D3275" s="4" t="n">
        <v>2</v>
      </c>
      <c r="E3275" s="4" t="n">
        <v>90.97</v>
      </c>
      <c r="F3275" s="4" t="n">
        <v>181.94</v>
      </c>
      <c r="G3275" s="4" t="n">
        <f aca="false">INDEX(Data_Products!$D$2:$D$33,MATCH(C3275,Data_Products!$A$2:$A$33,0))</f>
        <v>73.81</v>
      </c>
      <c r="H3275" s="4" t="str">
        <f aca="false">INDEX(Data_Products!$C$2:$C$33,MATCH(C3275,Data_Products!$A$2:$A$33,0))</f>
        <v>Insulation</v>
      </c>
      <c r="I3275" s="10" t="n">
        <f aca="false">D3275*(E3275-G3275)</f>
        <v>34.32</v>
      </c>
      <c r="J3275" s="11" t="n">
        <f aca="false">IFERROR(I3275/F3275,0)</f>
        <v>0.18863361547763</v>
      </c>
      <c r="K3275" s="4" t="str">
        <f aca="false">IFERROR(INDEX(Data_Orders!$F$2:$F$4727,MATCH(B3275,Data_Orders!$A$2:$A$4727,0)),"")</f>
        <v>Retail</v>
      </c>
      <c r="L3275" s="4" t="str">
        <f aca="false">IFERROR(INDEX(Data_Orders!$D$2:$D$4727,MATCH(B3275,Data_Orders!$A$2:$A$4727,0)),"")</f>
        <v>Rugby</v>
      </c>
    </row>
    <row r="3276" customFormat="false" ht="15" hidden="false" customHeight="false" outlineLevel="0" collapsed="false">
      <c r="A3276" s="4" t="s">
        <v>9092</v>
      </c>
      <c r="B3276" s="4" t="s">
        <v>2177</v>
      </c>
      <c r="C3276" s="4" t="s">
        <v>1044</v>
      </c>
      <c r="D3276" s="4" t="n">
        <v>8</v>
      </c>
      <c r="E3276" s="4" t="n">
        <v>190.44</v>
      </c>
      <c r="F3276" s="4" t="n">
        <v>1523.52</v>
      </c>
      <c r="G3276" s="4" t="n">
        <f aca="false">INDEX(Data_Products!$D$2:$D$33,MATCH(C3276,Data_Products!$A$2:$A$33,0))</f>
        <v>115.48</v>
      </c>
      <c r="H3276" s="4" t="str">
        <f aca="false">INDEX(Data_Products!$C$2:$C$33,MATCH(C3276,Data_Products!$A$2:$A$33,0))</f>
        <v>Tools &amp; Fixings</v>
      </c>
      <c r="I3276" s="10" t="n">
        <f aca="false">D3276*(E3276-G3276)</f>
        <v>599.68</v>
      </c>
      <c r="J3276" s="11" t="n">
        <f aca="false">IFERROR(I3276/F3276,0)</f>
        <v>0.393614786809494</v>
      </c>
      <c r="K3276" s="4" t="str">
        <f aca="false">IFERROR(INDEX(Data_Orders!$F$2:$F$4727,MATCH(B3276,Data_Orders!$A$2:$A$4727,0)),"")</f>
        <v>Retail</v>
      </c>
      <c r="L3276" s="4" t="str">
        <f aca="false">IFERROR(INDEX(Data_Orders!$D$2:$D$4727,MATCH(B3276,Data_Orders!$A$2:$A$4727,0)),"")</f>
        <v>Rugby</v>
      </c>
    </row>
    <row r="3277" customFormat="false" ht="15" hidden="false" customHeight="false" outlineLevel="0" collapsed="false">
      <c r="A3277" s="4" t="s">
        <v>9093</v>
      </c>
      <c r="B3277" s="4" t="s">
        <v>2177</v>
      </c>
      <c r="C3277" s="4" t="s">
        <v>1010</v>
      </c>
      <c r="D3277" s="4" t="n">
        <v>7</v>
      </c>
      <c r="E3277" s="4" t="n">
        <v>135.95</v>
      </c>
      <c r="F3277" s="4" t="n">
        <v>951.65</v>
      </c>
      <c r="G3277" s="4" t="n">
        <f aca="false">INDEX(Data_Products!$D$2:$D$33,MATCH(C3277,Data_Products!$A$2:$A$33,0))</f>
        <v>111.1</v>
      </c>
      <c r="H3277" s="4" t="str">
        <f aca="false">INDEX(Data_Products!$C$2:$C$33,MATCH(C3277,Data_Products!$A$2:$A$33,0))</f>
        <v>Timber</v>
      </c>
      <c r="I3277" s="10" t="n">
        <f aca="false">D3277*(E3277-G3277)</f>
        <v>173.95</v>
      </c>
      <c r="J3277" s="11" t="n">
        <f aca="false">IFERROR(I3277/F3277,0)</f>
        <v>0.18278778962854</v>
      </c>
      <c r="K3277" s="4" t="str">
        <f aca="false">IFERROR(INDEX(Data_Orders!$F$2:$F$4727,MATCH(B3277,Data_Orders!$A$2:$A$4727,0)),"")</f>
        <v>Retail</v>
      </c>
      <c r="L3277" s="4" t="str">
        <f aca="false">IFERROR(INDEX(Data_Orders!$D$2:$D$4727,MATCH(B3277,Data_Orders!$A$2:$A$4727,0)),"")</f>
        <v>Rugby</v>
      </c>
    </row>
    <row r="3278" customFormat="false" ht="15" hidden="false" customHeight="false" outlineLevel="0" collapsed="false">
      <c r="A3278" s="4" t="s">
        <v>9094</v>
      </c>
      <c r="B3278" s="4" t="s">
        <v>2177</v>
      </c>
      <c r="C3278" s="4" t="s">
        <v>1070</v>
      </c>
      <c r="D3278" s="4" t="n">
        <v>13</v>
      </c>
      <c r="E3278" s="4" t="n">
        <v>230.32</v>
      </c>
      <c r="F3278" s="4" t="n">
        <v>2994.16</v>
      </c>
      <c r="G3278" s="4" t="n">
        <f aca="false">INDEX(Data_Products!$D$2:$D$33,MATCH(C3278,Data_Products!$A$2:$A$33,0))</f>
        <v>161.64</v>
      </c>
      <c r="H3278" s="4" t="str">
        <f aca="false">INDEX(Data_Products!$C$2:$C$33,MATCH(C3278,Data_Products!$A$2:$A$33,0))</f>
        <v>Landscaping</v>
      </c>
      <c r="I3278" s="10" t="n">
        <f aca="false">D3278*(E3278-G3278)</f>
        <v>892.84</v>
      </c>
      <c r="J3278" s="11" t="n">
        <f aca="false">IFERROR(I3278/F3278,0)</f>
        <v>0.298193817297673</v>
      </c>
      <c r="K3278" s="4" t="str">
        <f aca="false">IFERROR(INDEX(Data_Orders!$F$2:$F$4727,MATCH(B3278,Data_Orders!$A$2:$A$4727,0)),"")</f>
        <v>Retail</v>
      </c>
      <c r="L3278" s="4" t="str">
        <f aca="false">IFERROR(INDEX(Data_Orders!$D$2:$D$4727,MATCH(B3278,Data_Orders!$A$2:$A$4727,0)),"")</f>
        <v>Rugby</v>
      </c>
    </row>
    <row r="3279" customFormat="false" ht="15" hidden="false" customHeight="false" outlineLevel="0" collapsed="false">
      <c r="A3279" s="4" t="s">
        <v>9095</v>
      </c>
      <c r="B3279" s="4" t="s">
        <v>2177</v>
      </c>
      <c r="C3279" s="4" t="s">
        <v>1041</v>
      </c>
      <c r="D3279" s="4" t="n">
        <v>6</v>
      </c>
      <c r="E3279" s="4" t="n">
        <v>242.75</v>
      </c>
      <c r="F3279" s="4" t="n">
        <v>1456.5</v>
      </c>
      <c r="G3279" s="4" t="n">
        <f aca="false">INDEX(Data_Products!$D$2:$D$33,MATCH(C3279,Data_Products!$A$2:$A$33,0))</f>
        <v>142.94</v>
      </c>
      <c r="H3279" s="4" t="str">
        <f aca="false">INDEX(Data_Products!$C$2:$C$33,MATCH(C3279,Data_Products!$A$2:$A$33,0))</f>
        <v>Tools &amp; Fixings</v>
      </c>
      <c r="I3279" s="10" t="n">
        <f aca="false">D3279*(E3279-G3279)</f>
        <v>598.86</v>
      </c>
      <c r="J3279" s="11" t="n">
        <f aca="false">IFERROR(I3279/F3279,0)</f>
        <v>0.411163748712667</v>
      </c>
      <c r="K3279" s="4" t="str">
        <f aca="false">IFERROR(INDEX(Data_Orders!$F$2:$F$4727,MATCH(B3279,Data_Orders!$A$2:$A$4727,0)),"")</f>
        <v>Retail</v>
      </c>
      <c r="L3279" s="4" t="str">
        <f aca="false">IFERROR(INDEX(Data_Orders!$D$2:$D$4727,MATCH(B3279,Data_Orders!$A$2:$A$4727,0)),"")</f>
        <v>Rugby</v>
      </c>
    </row>
    <row r="3280" customFormat="false" ht="15" hidden="false" customHeight="false" outlineLevel="0" collapsed="false">
      <c r="A3280" s="4" t="s">
        <v>9096</v>
      </c>
      <c r="B3280" s="4" t="s">
        <v>2178</v>
      </c>
      <c r="C3280" s="4" t="s">
        <v>1048</v>
      </c>
      <c r="D3280" s="4" t="n">
        <v>2</v>
      </c>
      <c r="E3280" s="4" t="n">
        <v>112.72</v>
      </c>
      <c r="F3280" s="4" t="n">
        <v>225.44</v>
      </c>
      <c r="G3280" s="4" t="n">
        <f aca="false">INDEX(Data_Products!$D$2:$D$33,MATCH(C3280,Data_Products!$A$2:$A$33,0))</f>
        <v>83.21</v>
      </c>
      <c r="H3280" s="4" t="str">
        <f aca="false">INDEX(Data_Products!$C$2:$C$33,MATCH(C3280,Data_Products!$A$2:$A$33,0))</f>
        <v>Tools &amp; Fixings</v>
      </c>
      <c r="I3280" s="10" t="n">
        <f aca="false">D3280*(E3280-G3280)</f>
        <v>59.02</v>
      </c>
      <c r="J3280" s="11" t="n">
        <f aca="false">IFERROR(I3280/F3280,0)</f>
        <v>0.261799148332151</v>
      </c>
      <c r="K3280" s="4" t="str">
        <f aca="false">IFERROR(INDEX(Data_Orders!$F$2:$F$4727,MATCH(B3280,Data_Orders!$A$2:$A$4727,0)),"")</f>
        <v>Retail</v>
      </c>
      <c r="L3280" s="4" t="str">
        <f aca="false">IFERROR(INDEX(Data_Orders!$D$2:$D$4727,MATCH(B3280,Data_Orders!$A$2:$A$4727,0)),"")</f>
        <v>Rugby</v>
      </c>
    </row>
    <row r="3281" customFormat="false" ht="15" hidden="false" customHeight="false" outlineLevel="0" collapsed="false">
      <c r="A3281" s="4" t="s">
        <v>9097</v>
      </c>
      <c r="B3281" s="4" t="s">
        <v>2178</v>
      </c>
      <c r="C3281" s="4" t="s">
        <v>1013</v>
      </c>
      <c r="D3281" s="4" t="n">
        <v>18</v>
      </c>
      <c r="E3281" s="4" t="n">
        <v>240.92</v>
      </c>
      <c r="F3281" s="4" t="n">
        <v>4336.56</v>
      </c>
      <c r="G3281" s="4" t="n">
        <f aca="false">INDEX(Data_Products!$D$2:$D$33,MATCH(C3281,Data_Products!$A$2:$A$33,0))</f>
        <v>168.32</v>
      </c>
      <c r="H3281" s="4" t="str">
        <f aca="false">INDEX(Data_Products!$C$2:$C$33,MATCH(C3281,Data_Products!$A$2:$A$33,0))</f>
        <v>Timber</v>
      </c>
      <c r="I3281" s="10" t="n">
        <f aca="false">D3281*(E3281-G3281)</f>
        <v>1306.8</v>
      </c>
      <c r="J3281" s="11" t="n">
        <f aca="false">IFERROR(I3281/F3281,0)</f>
        <v>0.301344844761747</v>
      </c>
      <c r="K3281" s="4" t="str">
        <f aca="false">IFERROR(INDEX(Data_Orders!$F$2:$F$4727,MATCH(B3281,Data_Orders!$A$2:$A$4727,0)),"")</f>
        <v>Retail</v>
      </c>
      <c r="L3281" s="4" t="str">
        <f aca="false">IFERROR(INDEX(Data_Orders!$D$2:$D$4727,MATCH(B3281,Data_Orders!$A$2:$A$4727,0)),"")</f>
        <v>Rugby</v>
      </c>
    </row>
    <row r="3282" customFormat="false" ht="15" hidden="false" customHeight="false" outlineLevel="0" collapsed="false">
      <c r="A3282" s="4" t="s">
        <v>9098</v>
      </c>
      <c r="B3282" s="4" t="s">
        <v>2178</v>
      </c>
      <c r="C3282" s="4" t="s">
        <v>1057</v>
      </c>
      <c r="D3282" s="4" t="n">
        <v>12</v>
      </c>
      <c r="E3282" s="4" t="n">
        <v>176.81</v>
      </c>
      <c r="F3282" s="4" t="n">
        <v>2121.72</v>
      </c>
      <c r="G3282" s="4" t="n">
        <f aca="false">INDEX(Data_Products!$D$2:$D$33,MATCH(C3282,Data_Products!$A$2:$A$33,0))</f>
        <v>129.57</v>
      </c>
      <c r="H3282" s="4" t="str">
        <f aca="false">INDEX(Data_Products!$C$2:$C$33,MATCH(C3282,Data_Products!$A$2:$A$33,0))</f>
        <v>Roofing</v>
      </c>
      <c r="I3282" s="10" t="n">
        <f aca="false">D3282*(E3282-G3282)</f>
        <v>566.88</v>
      </c>
      <c r="J3282" s="11" t="n">
        <f aca="false">IFERROR(I3282/F3282,0)</f>
        <v>0.267179458175443</v>
      </c>
      <c r="K3282" s="4" t="str">
        <f aca="false">IFERROR(INDEX(Data_Orders!$F$2:$F$4727,MATCH(B3282,Data_Orders!$A$2:$A$4727,0)),"")</f>
        <v>Retail</v>
      </c>
      <c r="L3282" s="4" t="str">
        <f aca="false">IFERROR(INDEX(Data_Orders!$D$2:$D$4727,MATCH(B3282,Data_Orders!$A$2:$A$4727,0)),"")</f>
        <v>Rugby</v>
      </c>
    </row>
    <row r="3283" customFormat="false" ht="15" hidden="false" customHeight="false" outlineLevel="0" collapsed="false">
      <c r="A3283" s="4" t="s">
        <v>9099</v>
      </c>
      <c r="B3283" s="4" t="s">
        <v>2178</v>
      </c>
      <c r="C3283" s="4" t="s">
        <v>1030</v>
      </c>
      <c r="D3283" s="4" t="n">
        <v>1</v>
      </c>
      <c r="E3283" s="4" t="n">
        <v>25.23</v>
      </c>
      <c r="F3283" s="4" t="n">
        <v>25.23</v>
      </c>
      <c r="G3283" s="4" t="n">
        <f aca="false">INDEX(Data_Products!$D$2:$D$33,MATCH(C3283,Data_Products!$A$2:$A$33,0))</f>
        <v>17.67</v>
      </c>
      <c r="H3283" s="4" t="str">
        <f aca="false">INDEX(Data_Products!$C$2:$C$33,MATCH(C3283,Data_Products!$A$2:$A$33,0))</f>
        <v>Cement &amp; Aggregates</v>
      </c>
      <c r="I3283" s="10" t="n">
        <f aca="false">D3283*(E3283-G3283)</f>
        <v>7.56</v>
      </c>
      <c r="J3283" s="11" t="n">
        <f aca="false">IFERROR(I3283/F3283,0)</f>
        <v>0.299643281807372</v>
      </c>
      <c r="K3283" s="4" t="str">
        <f aca="false">IFERROR(INDEX(Data_Orders!$F$2:$F$4727,MATCH(B3283,Data_Orders!$A$2:$A$4727,0)),"")</f>
        <v>Retail</v>
      </c>
      <c r="L3283" s="4" t="str">
        <f aca="false">IFERROR(INDEX(Data_Orders!$D$2:$D$4727,MATCH(B3283,Data_Orders!$A$2:$A$4727,0)),"")</f>
        <v>Rugby</v>
      </c>
    </row>
    <row r="3284" customFormat="false" ht="15" hidden="false" customHeight="false" outlineLevel="0" collapsed="false">
      <c r="A3284" s="4" t="s">
        <v>9100</v>
      </c>
      <c r="B3284" s="4" t="s">
        <v>2179</v>
      </c>
      <c r="C3284" s="4" t="s">
        <v>1075</v>
      </c>
      <c r="D3284" s="4" t="n">
        <v>19</v>
      </c>
      <c r="E3284" s="4" t="n">
        <v>98.61</v>
      </c>
      <c r="F3284" s="4" t="n">
        <v>1873.59</v>
      </c>
      <c r="G3284" s="4" t="n">
        <f aca="false">INDEX(Data_Products!$D$2:$D$33,MATCH(C3284,Data_Products!$A$2:$A$33,0))</f>
        <v>74.84</v>
      </c>
      <c r="H3284" s="4" t="str">
        <f aca="false">INDEX(Data_Products!$C$2:$C$33,MATCH(C3284,Data_Products!$A$2:$A$33,0))</f>
        <v>Landscaping</v>
      </c>
      <c r="I3284" s="10" t="n">
        <f aca="false">D3284*(E3284-G3284)</f>
        <v>451.63</v>
      </c>
      <c r="J3284" s="11" t="n">
        <f aca="false">IFERROR(I3284/F3284,0)</f>
        <v>0.24105060338708</v>
      </c>
      <c r="K3284" s="4" t="str">
        <f aca="false">IFERROR(INDEX(Data_Orders!$F$2:$F$4727,MATCH(B3284,Data_Orders!$A$2:$A$4727,0)),"")</f>
        <v>Retail</v>
      </c>
      <c r="L3284" s="4" t="str">
        <f aca="false">IFERROR(INDEX(Data_Orders!$D$2:$D$4727,MATCH(B3284,Data_Orders!$A$2:$A$4727,0)),"")</f>
        <v>Rugby</v>
      </c>
    </row>
    <row r="3285" customFormat="false" ht="15" hidden="false" customHeight="false" outlineLevel="0" collapsed="false">
      <c r="A3285" s="4" t="s">
        <v>9101</v>
      </c>
      <c r="B3285" s="4" t="s">
        <v>2179</v>
      </c>
      <c r="C3285" s="4" t="s">
        <v>1068</v>
      </c>
      <c r="D3285" s="4" t="n">
        <v>7</v>
      </c>
      <c r="E3285" s="4" t="n">
        <v>86.28</v>
      </c>
      <c r="F3285" s="4" t="n">
        <v>603.96</v>
      </c>
      <c r="G3285" s="4" t="n">
        <f aca="false">INDEX(Data_Products!$D$2:$D$33,MATCH(C3285,Data_Products!$A$2:$A$33,0))</f>
        <v>68.55</v>
      </c>
      <c r="H3285" s="4" t="str">
        <f aca="false">INDEX(Data_Products!$C$2:$C$33,MATCH(C3285,Data_Products!$A$2:$A$33,0))</f>
        <v>Plumbing &amp; Drainage</v>
      </c>
      <c r="I3285" s="10" t="n">
        <f aca="false">D3285*(E3285-G3285)</f>
        <v>124.11</v>
      </c>
      <c r="J3285" s="11" t="n">
        <f aca="false">IFERROR(I3285/F3285,0)</f>
        <v>0.205493741307371</v>
      </c>
      <c r="K3285" s="4" t="str">
        <f aca="false">IFERROR(INDEX(Data_Orders!$F$2:$F$4727,MATCH(B3285,Data_Orders!$A$2:$A$4727,0)),"")</f>
        <v>Retail</v>
      </c>
      <c r="L3285" s="4" t="str">
        <f aca="false">IFERROR(INDEX(Data_Orders!$D$2:$D$4727,MATCH(B3285,Data_Orders!$A$2:$A$4727,0)),"")</f>
        <v>Rugby</v>
      </c>
    </row>
    <row r="3286" customFormat="false" ht="15" hidden="false" customHeight="false" outlineLevel="0" collapsed="false">
      <c r="A3286" s="4" t="s">
        <v>9102</v>
      </c>
      <c r="B3286" s="4" t="s">
        <v>2179</v>
      </c>
      <c r="C3286" s="4" t="s">
        <v>1028</v>
      </c>
      <c r="D3286" s="4" t="n">
        <v>1</v>
      </c>
      <c r="E3286" s="4" t="n">
        <v>118.79</v>
      </c>
      <c r="F3286" s="4" t="n">
        <v>118.79</v>
      </c>
      <c r="G3286" s="4" t="n">
        <f aca="false">INDEX(Data_Products!$D$2:$D$33,MATCH(C3286,Data_Products!$A$2:$A$33,0))</f>
        <v>81.07</v>
      </c>
      <c r="H3286" s="4" t="str">
        <f aca="false">INDEX(Data_Products!$C$2:$C$33,MATCH(C3286,Data_Products!$A$2:$A$33,0))</f>
        <v>Cement &amp; Aggregates</v>
      </c>
      <c r="I3286" s="10" t="n">
        <f aca="false">D3286*(E3286-G3286)</f>
        <v>37.72</v>
      </c>
      <c r="J3286" s="11" t="n">
        <f aca="false">IFERROR(I3286/F3286,0)</f>
        <v>0.317535146056065</v>
      </c>
      <c r="K3286" s="4" t="str">
        <f aca="false">IFERROR(INDEX(Data_Orders!$F$2:$F$4727,MATCH(B3286,Data_Orders!$A$2:$A$4727,0)),"")</f>
        <v>Retail</v>
      </c>
      <c r="L3286" s="4" t="str">
        <f aca="false">IFERROR(INDEX(Data_Orders!$D$2:$D$4727,MATCH(B3286,Data_Orders!$A$2:$A$4727,0)),"")</f>
        <v>Rugby</v>
      </c>
    </row>
    <row r="3287" customFormat="false" ht="15" hidden="false" customHeight="false" outlineLevel="0" collapsed="false">
      <c r="A3287" s="4" t="s">
        <v>9103</v>
      </c>
      <c r="B3287" s="4" t="s">
        <v>2180</v>
      </c>
      <c r="C3287" s="4" t="s">
        <v>1039</v>
      </c>
      <c r="D3287" s="4" t="n">
        <v>2</v>
      </c>
      <c r="E3287" s="4" t="n">
        <v>160.41</v>
      </c>
      <c r="F3287" s="4" t="n">
        <v>320.82</v>
      </c>
      <c r="G3287" s="4" t="n">
        <f aca="false">INDEX(Data_Products!$D$2:$D$33,MATCH(C3287,Data_Products!$A$2:$A$33,0))</f>
        <v>99.74</v>
      </c>
      <c r="H3287" s="4" t="str">
        <f aca="false">INDEX(Data_Products!$C$2:$C$33,MATCH(C3287,Data_Products!$A$2:$A$33,0))</f>
        <v>Insulation</v>
      </c>
      <c r="I3287" s="10" t="n">
        <f aca="false">D3287*(E3287-G3287)</f>
        <v>121.34</v>
      </c>
      <c r="J3287" s="11" t="n">
        <f aca="false">IFERROR(I3287/F3287,0)</f>
        <v>0.378218315566361</v>
      </c>
      <c r="K3287" s="4" t="str">
        <f aca="false">IFERROR(INDEX(Data_Orders!$F$2:$F$4727,MATCH(B3287,Data_Orders!$A$2:$A$4727,0)),"")</f>
        <v>Retail</v>
      </c>
      <c r="L3287" s="4" t="str">
        <f aca="false">IFERROR(INDEX(Data_Orders!$D$2:$D$4727,MATCH(B3287,Data_Orders!$A$2:$A$4727,0)),"")</f>
        <v>Rugby</v>
      </c>
    </row>
    <row r="3288" customFormat="false" ht="15" hidden="false" customHeight="false" outlineLevel="0" collapsed="false">
      <c r="A3288" s="4" t="s">
        <v>9104</v>
      </c>
      <c r="B3288" s="4" t="s">
        <v>2180</v>
      </c>
      <c r="C3288" s="4" t="s">
        <v>1070</v>
      </c>
      <c r="D3288" s="4" t="n">
        <v>4</v>
      </c>
      <c r="E3288" s="4" t="n">
        <v>230.32</v>
      </c>
      <c r="F3288" s="4" t="n">
        <v>921.28</v>
      </c>
      <c r="G3288" s="4" t="n">
        <f aca="false">INDEX(Data_Products!$D$2:$D$33,MATCH(C3288,Data_Products!$A$2:$A$33,0))</f>
        <v>161.64</v>
      </c>
      <c r="H3288" s="4" t="str">
        <f aca="false">INDEX(Data_Products!$C$2:$C$33,MATCH(C3288,Data_Products!$A$2:$A$33,0))</f>
        <v>Landscaping</v>
      </c>
      <c r="I3288" s="10" t="n">
        <f aca="false">D3288*(E3288-G3288)</f>
        <v>274.72</v>
      </c>
      <c r="J3288" s="11" t="n">
        <f aca="false">IFERROR(I3288/F3288,0)</f>
        <v>0.298193817297673</v>
      </c>
      <c r="K3288" s="4" t="str">
        <f aca="false">IFERROR(INDEX(Data_Orders!$F$2:$F$4727,MATCH(B3288,Data_Orders!$A$2:$A$4727,0)),"")</f>
        <v>Retail</v>
      </c>
      <c r="L3288" s="4" t="str">
        <f aca="false">IFERROR(INDEX(Data_Orders!$D$2:$D$4727,MATCH(B3288,Data_Orders!$A$2:$A$4727,0)),"")</f>
        <v>Rugby</v>
      </c>
    </row>
    <row r="3289" customFormat="false" ht="15" hidden="false" customHeight="false" outlineLevel="0" collapsed="false">
      <c r="A3289" s="4" t="s">
        <v>9105</v>
      </c>
      <c r="B3289" s="4" t="s">
        <v>2180</v>
      </c>
      <c r="C3289" s="4" t="s">
        <v>1066</v>
      </c>
      <c r="D3289" s="4" t="n">
        <v>18</v>
      </c>
      <c r="E3289" s="4" t="n">
        <v>209.69</v>
      </c>
      <c r="F3289" s="4" t="n">
        <v>3774.42</v>
      </c>
      <c r="G3289" s="4" t="n">
        <f aca="false">INDEX(Data_Products!$D$2:$D$33,MATCH(C3289,Data_Products!$A$2:$A$33,0))</f>
        <v>144.38</v>
      </c>
      <c r="H3289" s="4" t="str">
        <f aca="false">INDEX(Data_Products!$C$2:$C$33,MATCH(C3289,Data_Products!$A$2:$A$33,0))</f>
        <v>Plumbing &amp; Drainage</v>
      </c>
      <c r="I3289" s="10" t="n">
        <f aca="false">D3289*(E3289-G3289)</f>
        <v>1175.58</v>
      </c>
      <c r="J3289" s="11" t="n">
        <f aca="false">IFERROR(I3289/F3289,0)</f>
        <v>0.311459773952024</v>
      </c>
      <c r="K3289" s="4" t="str">
        <f aca="false">IFERROR(INDEX(Data_Orders!$F$2:$F$4727,MATCH(B3289,Data_Orders!$A$2:$A$4727,0)),"")</f>
        <v>Retail</v>
      </c>
      <c r="L3289" s="4" t="str">
        <f aca="false">IFERROR(INDEX(Data_Orders!$D$2:$D$4727,MATCH(B3289,Data_Orders!$A$2:$A$4727,0)),"")</f>
        <v>Rugby</v>
      </c>
    </row>
    <row r="3290" customFormat="false" ht="15" hidden="false" customHeight="false" outlineLevel="0" collapsed="false">
      <c r="A3290" s="4" t="s">
        <v>9106</v>
      </c>
      <c r="B3290" s="4" t="s">
        <v>2180</v>
      </c>
      <c r="C3290" s="4" t="s">
        <v>1061</v>
      </c>
      <c r="D3290" s="4" t="n">
        <v>13</v>
      </c>
      <c r="E3290" s="4" t="n">
        <v>145.57</v>
      </c>
      <c r="F3290" s="4" t="n">
        <v>1892.41</v>
      </c>
      <c r="G3290" s="4" t="n">
        <f aca="false">INDEX(Data_Products!$D$2:$D$33,MATCH(C3290,Data_Products!$A$2:$A$33,0))</f>
        <v>119.29</v>
      </c>
      <c r="H3290" s="4" t="str">
        <f aca="false">INDEX(Data_Products!$C$2:$C$33,MATCH(C3290,Data_Products!$A$2:$A$33,0))</f>
        <v>Plumbing &amp; Drainage</v>
      </c>
      <c r="I3290" s="10" t="n">
        <f aca="false">D3290*(E3290-G3290)</f>
        <v>341.64</v>
      </c>
      <c r="J3290" s="11" t="n">
        <f aca="false">IFERROR(I3290/F3290,0)</f>
        <v>0.180531702960775</v>
      </c>
      <c r="K3290" s="4" t="str">
        <f aca="false">IFERROR(INDEX(Data_Orders!$F$2:$F$4727,MATCH(B3290,Data_Orders!$A$2:$A$4727,0)),"")</f>
        <v>Retail</v>
      </c>
      <c r="L3290" s="4" t="str">
        <f aca="false">IFERROR(INDEX(Data_Orders!$D$2:$D$4727,MATCH(B3290,Data_Orders!$A$2:$A$4727,0)),"")</f>
        <v>Rugby</v>
      </c>
    </row>
    <row r="3291" customFormat="false" ht="15" hidden="false" customHeight="false" outlineLevel="0" collapsed="false">
      <c r="A3291" s="4" t="s">
        <v>9107</v>
      </c>
      <c r="B3291" s="4" t="s">
        <v>2180</v>
      </c>
      <c r="C3291" s="4" t="s">
        <v>1075</v>
      </c>
      <c r="D3291" s="4" t="n">
        <v>10</v>
      </c>
      <c r="E3291" s="4" t="n">
        <v>98.61</v>
      </c>
      <c r="F3291" s="4" t="n">
        <v>986.1</v>
      </c>
      <c r="G3291" s="4" t="n">
        <f aca="false">INDEX(Data_Products!$D$2:$D$33,MATCH(C3291,Data_Products!$A$2:$A$33,0))</f>
        <v>74.84</v>
      </c>
      <c r="H3291" s="4" t="str">
        <f aca="false">INDEX(Data_Products!$C$2:$C$33,MATCH(C3291,Data_Products!$A$2:$A$33,0))</f>
        <v>Landscaping</v>
      </c>
      <c r="I3291" s="10" t="n">
        <f aca="false">D3291*(E3291-G3291)</f>
        <v>237.7</v>
      </c>
      <c r="J3291" s="11" t="n">
        <f aca="false">IFERROR(I3291/F3291,0)</f>
        <v>0.24105060338708</v>
      </c>
      <c r="K3291" s="4" t="str">
        <f aca="false">IFERROR(INDEX(Data_Orders!$F$2:$F$4727,MATCH(B3291,Data_Orders!$A$2:$A$4727,0)),"")</f>
        <v>Retail</v>
      </c>
      <c r="L3291" s="4" t="str">
        <f aca="false">IFERROR(INDEX(Data_Orders!$D$2:$D$4727,MATCH(B3291,Data_Orders!$A$2:$A$4727,0)),"")</f>
        <v>Rugby</v>
      </c>
    </row>
    <row r="3292" customFormat="false" ht="15" hidden="false" customHeight="false" outlineLevel="0" collapsed="false">
      <c r="A3292" s="4" t="s">
        <v>9108</v>
      </c>
      <c r="B3292" s="4" t="s">
        <v>2181</v>
      </c>
      <c r="C3292" s="4" t="s">
        <v>1041</v>
      </c>
      <c r="D3292" s="4" t="n">
        <v>17</v>
      </c>
      <c r="E3292" s="4" t="n">
        <v>242.75</v>
      </c>
      <c r="F3292" s="4" t="n">
        <v>4126.75</v>
      </c>
      <c r="G3292" s="4" t="n">
        <f aca="false">INDEX(Data_Products!$D$2:$D$33,MATCH(C3292,Data_Products!$A$2:$A$33,0))</f>
        <v>142.94</v>
      </c>
      <c r="H3292" s="4" t="str">
        <f aca="false">INDEX(Data_Products!$C$2:$C$33,MATCH(C3292,Data_Products!$A$2:$A$33,0))</f>
        <v>Tools &amp; Fixings</v>
      </c>
      <c r="I3292" s="10" t="n">
        <f aca="false">D3292*(E3292-G3292)</f>
        <v>1696.77</v>
      </c>
      <c r="J3292" s="11" t="n">
        <f aca="false">IFERROR(I3292/F3292,0)</f>
        <v>0.411163748712667</v>
      </c>
      <c r="K3292" s="4" t="str">
        <f aca="false">IFERROR(INDEX(Data_Orders!$F$2:$F$4727,MATCH(B3292,Data_Orders!$A$2:$A$4727,0)),"")</f>
        <v>Retail</v>
      </c>
      <c r="L3292" s="4" t="str">
        <f aca="false">IFERROR(INDEX(Data_Orders!$D$2:$D$4727,MATCH(B3292,Data_Orders!$A$2:$A$4727,0)),"")</f>
        <v>Rugby</v>
      </c>
    </row>
    <row r="3293" customFormat="false" ht="15" hidden="false" customHeight="false" outlineLevel="0" collapsed="false">
      <c r="A3293" s="4" t="s">
        <v>9109</v>
      </c>
      <c r="B3293" s="4" t="s">
        <v>2181</v>
      </c>
      <c r="C3293" s="4" t="s">
        <v>1039</v>
      </c>
      <c r="D3293" s="4" t="n">
        <v>9</v>
      </c>
      <c r="E3293" s="4" t="n">
        <v>160.41</v>
      </c>
      <c r="F3293" s="4" t="n">
        <v>1443.69</v>
      </c>
      <c r="G3293" s="4" t="n">
        <f aca="false">INDEX(Data_Products!$D$2:$D$33,MATCH(C3293,Data_Products!$A$2:$A$33,0))</f>
        <v>99.74</v>
      </c>
      <c r="H3293" s="4" t="str">
        <f aca="false">INDEX(Data_Products!$C$2:$C$33,MATCH(C3293,Data_Products!$A$2:$A$33,0))</f>
        <v>Insulation</v>
      </c>
      <c r="I3293" s="10" t="n">
        <f aca="false">D3293*(E3293-G3293)</f>
        <v>546.03</v>
      </c>
      <c r="J3293" s="11" t="n">
        <f aca="false">IFERROR(I3293/F3293,0)</f>
        <v>0.378218315566361</v>
      </c>
      <c r="K3293" s="4" t="str">
        <f aca="false">IFERROR(INDEX(Data_Orders!$F$2:$F$4727,MATCH(B3293,Data_Orders!$A$2:$A$4727,0)),"")</f>
        <v>Retail</v>
      </c>
      <c r="L3293" s="4" t="str">
        <f aca="false">IFERROR(INDEX(Data_Orders!$D$2:$D$4727,MATCH(B3293,Data_Orders!$A$2:$A$4727,0)),"")</f>
        <v>Rugby</v>
      </c>
    </row>
    <row r="3294" customFormat="false" ht="15" hidden="false" customHeight="false" outlineLevel="0" collapsed="false">
      <c r="A3294" s="4" t="s">
        <v>9110</v>
      </c>
      <c r="B3294" s="4" t="s">
        <v>2181</v>
      </c>
      <c r="C3294" s="4" t="s">
        <v>1050</v>
      </c>
      <c r="D3294" s="4" t="n">
        <v>6</v>
      </c>
      <c r="E3294" s="4" t="n">
        <v>238.63</v>
      </c>
      <c r="F3294" s="4" t="n">
        <v>1431.78</v>
      </c>
      <c r="G3294" s="4" t="n">
        <f aca="false">INDEX(Data_Products!$D$2:$D$33,MATCH(C3294,Data_Products!$A$2:$A$33,0))</f>
        <v>148.91</v>
      </c>
      <c r="H3294" s="4" t="str">
        <f aca="false">INDEX(Data_Products!$C$2:$C$33,MATCH(C3294,Data_Products!$A$2:$A$33,0))</f>
        <v>Tools &amp; Fixings</v>
      </c>
      <c r="I3294" s="10" t="n">
        <f aca="false">D3294*(E3294-G3294)</f>
        <v>538.32</v>
      </c>
      <c r="J3294" s="11" t="n">
        <f aca="false">IFERROR(I3294/F3294,0)</f>
        <v>0.375979549930855</v>
      </c>
      <c r="K3294" s="4" t="str">
        <f aca="false">IFERROR(INDEX(Data_Orders!$F$2:$F$4727,MATCH(B3294,Data_Orders!$A$2:$A$4727,0)),"")</f>
        <v>Retail</v>
      </c>
      <c r="L3294" s="4" t="str">
        <f aca="false">IFERROR(INDEX(Data_Orders!$D$2:$D$4727,MATCH(B3294,Data_Orders!$A$2:$A$4727,0)),"")</f>
        <v>Rugby</v>
      </c>
    </row>
    <row r="3295" customFormat="false" ht="15" hidden="false" customHeight="false" outlineLevel="0" collapsed="false">
      <c r="A3295" s="4" t="s">
        <v>9111</v>
      </c>
      <c r="B3295" s="4" t="s">
        <v>2181</v>
      </c>
      <c r="C3295" s="4" t="s">
        <v>1061</v>
      </c>
      <c r="D3295" s="4" t="n">
        <v>13</v>
      </c>
      <c r="E3295" s="4" t="n">
        <v>145.57</v>
      </c>
      <c r="F3295" s="4" t="n">
        <v>1892.41</v>
      </c>
      <c r="G3295" s="4" t="n">
        <f aca="false">INDEX(Data_Products!$D$2:$D$33,MATCH(C3295,Data_Products!$A$2:$A$33,0))</f>
        <v>119.29</v>
      </c>
      <c r="H3295" s="4" t="str">
        <f aca="false">INDEX(Data_Products!$C$2:$C$33,MATCH(C3295,Data_Products!$A$2:$A$33,0))</f>
        <v>Plumbing &amp; Drainage</v>
      </c>
      <c r="I3295" s="10" t="n">
        <f aca="false">D3295*(E3295-G3295)</f>
        <v>341.64</v>
      </c>
      <c r="J3295" s="11" t="n">
        <f aca="false">IFERROR(I3295/F3295,0)</f>
        <v>0.180531702960775</v>
      </c>
      <c r="K3295" s="4" t="str">
        <f aca="false">IFERROR(INDEX(Data_Orders!$F$2:$F$4727,MATCH(B3295,Data_Orders!$A$2:$A$4727,0)),"")</f>
        <v>Retail</v>
      </c>
      <c r="L3295" s="4" t="str">
        <f aca="false">IFERROR(INDEX(Data_Orders!$D$2:$D$4727,MATCH(B3295,Data_Orders!$A$2:$A$4727,0)),"")</f>
        <v>Rugby</v>
      </c>
    </row>
    <row r="3296" customFormat="false" ht="15" hidden="false" customHeight="false" outlineLevel="0" collapsed="false">
      <c r="A3296" s="4" t="s">
        <v>9112</v>
      </c>
      <c r="B3296" s="4" t="s">
        <v>2181</v>
      </c>
      <c r="C3296" s="4" t="s">
        <v>1064</v>
      </c>
      <c r="D3296" s="4" t="n">
        <v>15</v>
      </c>
      <c r="E3296" s="4" t="n">
        <v>97.63</v>
      </c>
      <c r="F3296" s="4" t="n">
        <v>1464.45</v>
      </c>
      <c r="G3296" s="4" t="n">
        <f aca="false">INDEX(Data_Products!$D$2:$D$33,MATCH(C3296,Data_Products!$A$2:$A$33,0))</f>
        <v>65.21</v>
      </c>
      <c r="H3296" s="4" t="str">
        <f aca="false">INDEX(Data_Products!$C$2:$C$33,MATCH(C3296,Data_Products!$A$2:$A$33,0))</f>
        <v>Plumbing &amp; Drainage</v>
      </c>
      <c r="I3296" s="10" t="n">
        <f aca="false">D3296*(E3296-G3296)</f>
        <v>486.3</v>
      </c>
      <c r="J3296" s="11" t="n">
        <f aca="false">IFERROR(I3296/F3296,0)</f>
        <v>0.332070060432244</v>
      </c>
      <c r="K3296" s="4" t="str">
        <f aca="false">IFERROR(INDEX(Data_Orders!$F$2:$F$4727,MATCH(B3296,Data_Orders!$A$2:$A$4727,0)),"")</f>
        <v>Retail</v>
      </c>
      <c r="L3296" s="4" t="str">
        <f aca="false">IFERROR(INDEX(Data_Orders!$D$2:$D$4727,MATCH(B3296,Data_Orders!$A$2:$A$4727,0)),"")</f>
        <v>Rugby</v>
      </c>
    </row>
    <row r="3297" customFormat="false" ht="15" hidden="false" customHeight="false" outlineLevel="0" collapsed="false">
      <c r="A3297" s="4" t="s">
        <v>9113</v>
      </c>
      <c r="B3297" s="4" t="s">
        <v>2182</v>
      </c>
      <c r="C3297" s="4" t="s">
        <v>1019</v>
      </c>
      <c r="D3297" s="4" t="n">
        <v>1</v>
      </c>
      <c r="E3297" s="4" t="n">
        <v>79.76</v>
      </c>
      <c r="F3297" s="4" t="n">
        <v>79.76</v>
      </c>
      <c r="G3297" s="4" t="n">
        <f aca="false">INDEX(Data_Products!$D$2:$D$33,MATCH(C3297,Data_Products!$A$2:$A$33,0))</f>
        <v>59.07</v>
      </c>
      <c r="H3297" s="4" t="str">
        <f aca="false">INDEX(Data_Products!$C$2:$C$33,MATCH(C3297,Data_Products!$A$2:$A$33,0))</f>
        <v>Timber</v>
      </c>
      <c r="I3297" s="10" t="n">
        <f aca="false">D3297*(E3297-G3297)</f>
        <v>20.69</v>
      </c>
      <c r="J3297" s="11" t="n">
        <f aca="false">IFERROR(I3297/F3297,0)</f>
        <v>0.259403209628887</v>
      </c>
      <c r="K3297" s="4" t="str">
        <f aca="false">IFERROR(INDEX(Data_Orders!$F$2:$F$4727,MATCH(B3297,Data_Orders!$A$2:$A$4727,0)),"")</f>
        <v>Retail</v>
      </c>
      <c r="L3297" s="4" t="str">
        <f aca="false">IFERROR(INDEX(Data_Orders!$D$2:$D$4727,MATCH(B3297,Data_Orders!$A$2:$A$4727,0)),"")</f>
        <v>Rugby</v>
      </c>
    </row>
    <row r="3298" customFormat="false" ht="15" hidden="false" customHeight="false" outlineLevel="0" collapsed="false">
      <c r="A3298" s="4" t="s">
        <v>9114</v>
      </c>
      <c r="B3298" s="4" t="s">
        <v>2182</v>
      </c>
      <c r="C3298" s="4" t="s">
        <v>1075</v>
      </c>
      <c r="D3298" s="4" t="n">
        <v>9</v>
      </c>
      <c r="E3298" s="4" t="n">
        <v>98.61</v>
      </c>
      <c r="F3298" s="4" t="n">
        <v>887.49</v>
      </c>
      <c r="G3298" s="4" t="n">
        <f aca="false">INDEX(Data_Products!$D$2:$D$33,MATCH(C3298,Data_Products!$A$2:$A$33,0))</f>
        <v>74.84</v>
      </c>
      <c r="H3298" s="4" t="str">
        <f aca="false">INDEX(Data_Products!$C$2:$C$33,MATCH(C3298,Data_Products!$A$2:$A$33,0))</f>
        <v>Landscaping</v>
      </c>
      <c r="I3298" s="10" t="n">
        <f aca="false">D3298*(E3298-G3298)</f>
        <v>213.93</v>
      </c>
      <c r="J3298" s="11" t="n">
        <f aca="false">IFERROR(I3298/F3298,0)</f>
        <v>0.24105060338708</v>
      </c>
      <c r="K3298" s="4" t="str">
        <f aca="false">IFERROR(INDEX(Data_Orders!$F$2:$F$4727,MATCH(B3298,Data_Orders!$A$2:$A$4727,0)),"")</f>
        <v>Retail</v>
      </c>
      <c r="L3298" s="4" t="str">
        <f aca="false">IFERROR(INDEX(Data_Orders!$D$2:$D$4727,MATCH(B3298,Data_Orders!$A$2:$A$4727,0)),"")</f>
        <v>Rugby</v>
      </c>
    </row>
    <row r="3299" customFormat="false" ht="15" hidden="false" customHeight="false" outlineLevel="0" collapsed="false">
      <c r="A3299" s="4" t="s">
        <v>9115</v>
      </c>
      <c r="B3299" s="4" t="s">
        <v>2183</v>
      </c>
      <c r="C3299" s="4" t="s">
        <v>1015</v>
      </c>
      <c r="D3299" s="4" t="n">
        <v>18</v>
      </c>
      <c r="E3299" s="4" t="n">
        <v>122.01</v>
      </c>
      <c r="F3299" s="4" t="n">
        <v>2196.18</v>
      </c>
      <c r="G3299" s="4" t="n">
        <f aca="false">INDEX(Data_Products!$D$2:$D$33,MATCH(C3299,Data_Products!$A$2:$A$33,0))</f>
        <v>85.53</v>
      </c>
      <c r="H3299" s="4" t="str">
        <f aca="false">INDEX(Data_Products!$C$2:$C$33,MATCH(C3299,Data_Products!$A$2:$A$33,0))</f>
        <v>Timber</v>
      </c>
      <c r="I3299" s="10" t="n">
        <f aca="false">D3299*(E3299-G3299)</f>
        <v>656.64</v>
      </c>
      <c r="J3299" s="11" t="n">
        <f aca="false">IFERROR(I3299/F3299,0)</f>
        <v>0.298991885910991</v>
      </c>
      <c r="K3299" s="4" t="str">
        <f aca="false">IFERROR(INDEX(Data_Orders!$F$2:$F$4727,MATCH(B3299,Data_Orders!$A$2:$A$4727,0)),"")</f>
        <v>Retail</v>
      </c>
      <c r="L3299" s="4" t="str">
        <f aca="false">IFERROR(INDEX(Data_Orders!$D$2:$D$4727,MATCH(B3299,Data_Orders!$A$2:$A$4727,0)),"")</f>
        <v>Rugby</v>
      </c>
    </row>
    <row r="3300" customFormat="false" ht="15" hidden="false" customHeight="false" outlineLevel="0" collapsed="false">
      <c r="A3300" s="4" t="s">
        <v>9116</v>
      </c>
      <c r="B3300" s="4" t="s">
        <v>2183</v>
      </c>
      <c r="C3300" s="4" t="s">
        <v>1026</v>
      </c>
      <c r="D3300" s="4" t="n">
        <v>10</v>
      </c>
      <c r="E3300" s="4" t="n">
        <v>184.05</v>
      </c>
      <c r="F3300" s="4" t="n">
        <v>1840.5</v>
      </c>
      <c r="G3300" s="4" t="n">
        <f aca="false">INDEX(Data_Products!$D$2:$D$33,MATCH(C3300,Data_Products!$A$2:$A$33,0))</f>
        <v>147.44</v>
      </c>
      <c r="H3300" s="4" t="str">
        <f aca="false">INDEX(Data_Products!$C$2:$C$33,MATCH(C3300,Data_Products!$A$2:$A$33,0))</f>
        <v>Cement &amp; Aggregates</v>
      </c>
      <c r="I3300" s="10" t="n">
        <f aca="false">D3300*(E3300-G3300)</f>
        <v>366.1</v>
      </c>
      <c r="J3300" s="11" t="n">
        <f aca="false">IFERROR(I3300/F3300,0)</f>
        <v>0.19891333876664</v>
      </c>
      <c r="K3300" s="4" t="str">
        <f aca="false">IFERROR(INDEX(Data_Orders!$F$2:$F$4727,MATCH(B3300,Data_Orders!$A$2:$A$4727,0)),"")</f>
        <v>Retail</v>
      </c>
      <c r="L3300" s="4" t="str">
        <f aca="false">IFERROR(INDEX(Data_Orders!$D$2:$D$4727,MATCH(B3300,Data_Orders!$A$2:$A$4727,0)),"")</f>
        <v>Rugby</v>
      </c>
    </row>
    <row r="3301" customFormat="false" ht="15" hidden="false" customHeight="false" outlineLevel="0" collapsed="false">
      <c r="A3301" s="4" t="s">
        <v>9117</v>
      </c>
      <c r="B3301" s="4" t="s">
        <v>2183</v>
      </c>
      <c r="C3301" s="4" t="s">
        <v>1064</v>
      </c>
      <c r="D3301" s="4" t="n">
        <v>11</v>
      </c>
      <c r="E3301" s="4" t="n">
        <v>97.63</v>
      </c>
      <c r="F3301" s="4" t="n">
        <v>1073.93</v>
      </c>
      <c r="G3301" s="4" t="n">
        <f aca="false">INDEX(Data_Products!$D$2:$D$33,MATCH(C3301,Data_Products!$A$2:$A$33,0))</f>
        <v>65.21</v>
      </c>
      <c r="H3301" s="4" t="str">
        <f aca="false">INDEX(Data_Products!$C$2:$C$33,MATCH(C3301,Data_Products!$A$2:$A$33,0))</f>
        <v>Plumbing &amp; Drainage</v>
      </c>
      <c r="I3301" s="10" t="n">
        <f aca="false">D3301*(E3301-G3301)</f>
        <v>356.62</v>
      </c>
      <c r="J3301" s="11" t="n">
        <f aca="false">IFERROR(I3301/F3301,0)</f>
        <v>0.332070060432244</v>
      </c>
      <c r="K3301" s="4" t="str">
        <f aca="false">IFERROR(INDEX(Data_Orders!$F$2:$F$4727,MATCH(B3301,Data_Orders!$A$2:$A$4727,0)),"")</f>
        <v>Retail</v>
      </c>
      <c r="L3301" s="4" t="str">
        <f aca="false">IFERROR(INDEX(Data_Orders!$D$2:$D$4727,MATCH(B3301,Data_Orders!$A$2:$A$4727,0)),"")</f>
        <v>Rugby</v>
      </c>
    </row>
    <row r="3302" customFormat="false" ht="15" hidden="false" customHeight="false" outlineLevel="0" collapsed="false">
      <c r="A3302" s="4" t="s">
        <v>9118</v>
      </c>
      <c r="B3302" s="4" t="s">
        <v>2184</v>
      </c>
      <c r="C3302" s="4" t="s">
        <v>1013</v>
      </c>
      <c r="D3302" s="4" t="n">
        <v>9</v>
      </c>
      <c r="E3302" s="4" t="n">
        <v>240.92</v>
      </c>
      <c r="F3302" s="4" t="n">
        <v>2168.28</v>
      </c>
      <c r="G3302" s="4" t="n">
        <f aca="false">INDEX(Data_Products!$D$2:$D$33,MATCH(C3302,Data_Products!$A$2:$A$33,0))</f>
        <v>168.32</v>
      </c>
      <c r="H3302" s="4" t="str">
        <f aca="false">INDEX(Data_Products!$C$2:$C$33,MATCH(C3302,Data_Products!$A$2:$A$33,0))</f>
        <v>Timber</v>
      </c>
      <c r="I3302" s="10" t="n">
        <f aca="false">D3302*(E3302-G3302)</f>
        <v>653.4</v>
      </c>
      <c r="J3302" s="11" t="n">
        <f aca="false">IFERROR(I3302/F3302,0)</f>
        <v>0.301344844761747</v>
      </c>
      <c r="K3302" s="4" t="str">
        <f aca="false">IFERROR(INDEX(Data_Orders!$F$2:$F$4727,MATCH(B3302,Data_Orders!$A$2:$A$4727,0)),"")</f>
        <v>Retail</v>
      </c>
      <c r="L3302" s="4" t="str">
        <f aca="false">IFERROR(INDEX(Data_Orders!$D$2:$D$4727,MATCH(B3302,Data_Orders!$A$2:$A$4727,0)),"")</f>
        <v>Rugby</v>
      </c>
    </row>
    <row r="3303" customFormat="false" ht="15" hidden="false" customHeight="false" outlineLevel="0" collapsed="false">
      <c r="A3303" s="4" t="s">
        <v>9119</v>
      </c>
      <c r="B3303" s="4" t="s">
        <v>2184</v>
      </c>
      <c r="C3303" s="4" t="s">
        <v>1052</v>
      </c>
      <c r="D3303" s="4" t="n">
        <v>9</v>
      </c>
      <c r="E3303" s="4" t="n">
        <v>205.71</v>
      </c>
      <c r="F3303" s="4" t="n">
        <v>1851.39</v>
      </c>
      <c r="G3303" s="4" t="n">
        <f aca="false">INDEX(Data_Products!$D$2:$D$33,MATCH(C3303,Data_Products!$A$2:$A$33,0))</f>
        <v>152.29</v>
      </c>
      <c r="H3303" s="4" t="str">
        <f aca="false">INDEX(Data_Products!$C$2:$C$33,MATCH(C3303,Data_Products!$A$2:$A$33,0))</f>
        <v>Roofing</v>
      </c>
      <c r="I3303" s="10" t="n">
        <f aca="false">D3303*(E3303-G3303)</f>
        <v>480.78</v>
      </c>
      <c r="J3303" s="11" t="n">
        <f aca="false">IFERROR(I3303/F3303,0)</f>
        <v>0.259685965679841</v>
      </c>
      <c r="K3303" s="4" t="str">
        <f aca="false">IFERROR(INDEX(Data_Orders!$F$2:$F$4727,MATCH(B3303,Data_Orders!$A$2:$A$4727,0)),"")</f>
        <v>Retail</v>
      </c>
      <c r="L3303" s="4" t="str">
        <f aca="false">IFERROR(INDEX(Data_Orders!$D$2:$D$4727,MATCH(B3303,Data_Orders!$A$2:$A$4727,0)),"")</f>
        <v>Rugby</v>
      </c>
    </row>
    <row r="3304" customFormat="false" ht="15" hidden="false" customHeight="false" outlineLevel="0" collapsed="false">
      <c r="A3304" s="4" t="s">
        <v>9120</v>
      </c>
      <c r="B3304" s="4" t="s">
        <v>2184</v>
      </c>
      <c r="C3304" s="4" t="s">
        <v>1028</v>
      </c>
      <c r="D3304" s="4" t="n">
        <v>20</v>
      </c>
      <c r="E3304" s="4" t="n">
        <v>118.79</v>
      </c>
      <c r="F3304" s="4" t="n">
        <v>2375.8</v>
      </c>
      <c r="G3304" s="4" t="n">
        <f aca="false">INDEX(Data_Products!$D$2:$D$33,MATCH(C3304,Data_Products!$A$2:$A$33,0))</f>
        <v>81.07</v>
      </c>
      <c r="H3304" s="4" t="str">
        <f aca="false">INDEX(Data_Products!$C$2:$C$33,MATCH(C3304,Data_Products!$A$2:$A$33,0))</f>
        <v>Cement &amp; Aggregates</v>
      </c>
      <c r="I3304" s="10" t="n">
        <f aca="false">D3304*(E3304-G3304)</f>
        <v>754.4</v>
      </c>
      <c r="J3304" s="11" t="n">
        <f aca="false">IFERROR(I3304/F3304,0)</f>
        <v>0.317535146056065</v>
      </c>
      <c r="K3304" s="4" t="str">
        <f aca="false">IFERROR(INDEX(Data_Orders!$F$2:$F$4727,MATCH(B3304,Data_Orders!$A$2:$A$4727,0)),"")</f>
        <v>Retail</v>
      </c>
      <c r="L3304" s="4" t="str">
        <f aca="false">IFERROR(INDEX(Data_Orders!$D$2:$D$4727,MATCH(B3304,Data_Orders!$A$2:$A$4727,0)),"")</f>
        <v>Rugby</v>
      </c>
    </row>
    <row r="3305" customFormat="false" ht="15" hidden="false" customHeight="false" outlineLevel="0" collapsed="false">
      <c r="A3305" s="4" t="s">
        <v>9121</v>
      </c>
      <c r="B3305" s="4" t="s">
        <v>2184</v>
      </c>
      <c r="C3305" s="4" t="s">
        <v>1035</v>
      </c>
      <c r="D3305" s="4" t="n">
        <v>1</v>
      </c>
      <c r="E3305" s="4" t="n">
        <v>165.07</v>
      </c>
      <c r="F3305" s="4" t="n">
        <v>165.07</v>
      </c>
      <c r="G3305" s="4" t="n">
        <f aca="false">INDEX(Data_Products!$D$2:$D$33,MATCH(C3305,Data_Products!$A$2:$A$33,0))</f>
        <v>134.65</v>
      </c>
      <c r="H3305" s="4" t="str">
        <f aca="false">INDEX(Data_Products!$C$2:$C$33,MATCH(C3305,Data_Products!$A$2:$A$33,0))</f>
        <v>Insulation</v>
      </c>
      <c r="I3305" s="10" t="n">
        <f aca="false">D3305*(E3305-G3305)</f>
        <v>30.42</v>
      </c>
      <c r="J3305" s="11" t="n">
        <f aca="false">IFERROR(I3305/F3305,0)</f>
        <v>0.184285454655601</v>
      </c>
      <c r="K3305" s="4" t="str">
        <f aca="false">IFERROR(INDEX(Data_Orders!$F$2:$F$4727,MATCH(B3305,Data_Orders!$A$2:$A$4727,0)),"")</f>
        <v>Retail</v>
      </c>
      <c r="L3305" s="4" t="str">
        <f aca="false">IFERROR(INDEX(Data_Orders!$D$2:$D$4727,MATCH(B3305,Data_Orders!$A$2:$A$4727,0)),"")</f>
        <v>Rugby</v>
      </c>
    </row>
    <row r="3306" customFormat="false" ht="15" hidden="false" customHeight="false" outlineLevel="0" collapsed="false">
      <c r="A3306" s="4" t="s">
        <v>9122</v>
      </c>
      <c r="B3306" s="4" t="s">
        <v>2185</v>
      </c>
      <c r="C3306" s="4" t="s">
        <v>1050</v>
      </c>
      <c r="D3306" s="4" t="n">
        <v>9</v>
      </c>
      <c r="E3306" s="4" t="n">
        <v>238.63</v>
      </c>
      <c r="F3306" s="4" t="n">
        <v>2147.67</v>
      </c>
      <c r="G3306" s="4" t="n">
        <f aca="false">INDEX(Data_Products!$D$2:$D$33,MATCH(C3306,Data_Products!$A$2:$A$33,0))</f>
        <v>148.91</v>
      </c>
      <c r="H3306" s="4" t="str">
        <f aca="false">INDEX(Data_Products!$C$2:$C$33,MATCH(C3306,Data_Products!$A$2:$A$33,0))</f>
        <v>Tools &amp; Fixings</v>
      </c>
      <c r="I3306" s="10" t="n">
        <f aca="false">D3306*(E3306-G3306)</f>
        <v>807.48</v>
      </c>
      <c r="J3306" s="11" t="n">
        <f aca="false">IFERROR(I3306/F3306,0)</f>
        <v>0.375979549930855</v>
      </c>
      <c r="K3306" s="4" t="str">
        <f aca="false">IFERROR(INDEX(Data_Orders!$F$2:$F$4727,MATCH(B3306,Data_Orders!$A$2:$A$4727,0)),"")</f>
        <v>Retail</v>
      </c>
      <c r="L3306" s="4" t="str">
        <f aca="false">IFERROR(INDEX(Data_Orders!$D$2:$D$4727,MATCH(B3306,Data_Orders!$A$2:$A$4727,0)),"")</f>
        <v>Rugby</v>
      </c>
    </row>
    <row r="3307" customFormat="false" ht="15" hidden="false" customHeight="false" outlineLevel="0" collapsed="false">
      <c r="A3307" s="4" t="s">
        <v>9123</v>
      </c>
      <c r="B3307" s="4" t="s">
        <v>2185</v>
      </c>
      <c r="C3307" s="4" t="s">
        <v>1057</v>
      </c>
      <c r="D3307" s="4" t="n">
        <v>6</v>
      </c>
      <c r="E3307" s="4" t="n">
        <v>176.81</v>
      </c>
      <c r="F3307" s="4" t="n">
        <v>1060.86</v>
      </c>
      <c r="G3307" s="4" t="n">
        <f aca="false">INDEX(Data_Products!$D$2:$D$33,MATCH(C3307,Data_Products!$A$2:$A$33,0))</f>
        <v>129.57</v>
      </c>
      <c r="H3307" s="4" t="str">
        <f aca="false">INDEX(Data_Products!$C$2:$C$33,MATCH(C3307,Data_Products!$A$2:$A$33,0))</f>
        <v>Roofing</v>
      </c>
      <c r="I3307" s="10" t="n">
        <f aca="false">D3307*(E3307-G3307)</f>
        <v>283.44</v>
      </c>
      <c r="J3307" s="11" t="n">
        <f aca="false">IFERROR(I3307/F3307,0)</f>
        <v>0.267179458175443</v>
      </c>
      <c r="K3307" s="4" t="str">
        <f aca="false">IFERROR(INDEX(Data_Orders!$F$2:$F$4727,MATCH(B3307,Data_Orders!$A$2:$A$4727,0)),"")</f>
        <v>Retail</v>
      </c>
      <c r="L3307" s="4" t="str">
        <f aca="false">IFERROR(INDEX(Data_Orders!$D$2:$D$4727,MATCH(B3307,Data_Orders!$A$2:$A$4727,0)),"")</f>
        <v>Rugby</v>
      </c>
    </row>
    <row r="3308" customFormat="false" ht="15" hidden="false" customHeight="false" outlineLevel="0" collapsed="false">
      <c r="A3308" s="4" t="s">
        <v>9124</v>
      </c>
      <c r="B3308" s="4" t="s">
        <v>2185</v>
      </c>
      <c r="C3308" s="4" t="s">
        <v>1032</v>
      </c>
      <c r="D3308" s="4" t="n">
        <v>15</v>
      </c>
      <c r="E3308" s="4" t="n">
        <v>99.65</v>
      </c>
      <c r="F3308" s="4" t="n">
        <v>1494.75</v>
      </c>
      <c r="G3308" s="4" t="n">
        <f aca="false">INDEX(Data_Products!$D$2:$D$33,MATCH(C3308,Data_Products!$A$2:$A$33,0))</f>
        <v>58.26</v>
      </c>
      <c r="H3308" s="4" t="str">
        <f aca="false">INDEX(Data_Products!$C$2:$C$33,MATCH(C3308,Data_Products!$A$2:$A$33,0))</f>
        <v>Insulation</v>
      </c>
      <c r="I3308" s="10" t="n">
        <f aca="false">D3308*(E3308-G3308)</f>
        <v>620.85</v>
      </c>
      <c r="J3308" s="11" t="n">
        <f aca="false">IFERROR(I3308/F3308,0)</f>
        <v>0.415353738083292</v>
      </c>
      <c r="K3308" s="4" t="str">
        <f aca="false">IFERROR(INDEX(Data_Orders!$F$2:$F$4727,MATCH(B3308,Data_Orders!$A$2:$A$4727,0)),"")</f>
        <v>Retail</v>
      </c>
      <c r="L3308" s="4" t="str">
        <f aca="false">IFERROR(INDEX(Data_Orders!$D$2:$D$4727,MATCH(B3308,Data_Orders!$A$2:$A$4727,0)),"")</f>
        <v>Rugby</v>
      </c>
    </row>
    <row r="3309" customFormat="false" ht="15" hidden="false" customHeight="false" outlineLevel="0" collapsed="false">
      <c r="A3309" s="4" t="s">
        <v>9125</v>
      </c>
      <c r="B3309" s="4" t="s">
        <v>2186</v>
      </c>
      <c r="C3309" s="4" t="s">
        <v>1041</v>
      </c>
      <c r="D3309" s="4" t="n">
        <v>1</v>
      </c>
      <c r="E3309" s="4" t="n">
        <v>242.75</v>
      </c>
      <c r="F3309" s="4" t="n">
        <v>242.75</v>
      </c>
      <c r="G3309" s="4" t="n">
        <f aca="false">INDEX(Data_Products!$D$2:$D$33,MATCH(C3309,Data_Products!$A$2:$A$33,0))</f>
        <v>142.94</v>
      </c>
      <c r="H3309" s="4" t="str">
        <f aca="false">INDEX(Data_Products!$C$2:$C$33,MATCH(C3309,Data_Products!$A$2:$A$33,0))</f>
        <v>Tools &amp; Fixings</v>
      </c>
      <c r="I3309" s="10" t="n">
        <f aca="false">D3309*(E3309-G3309)</f>
        <v>99.81</v>
      </c>
      <c r="J3309" s="11" t="n">
        <f aca="false">IFERROR(I3309/F3309,0)</f>
        <v>0.411163748712667</v>
      </c>
      <c r="K3309" s="4" t="str">
        <f aca="false">IFERROR(INDEX(Data_Orders!$F$2:$F$4727,MATCH(B3309,Data_Orders!$A$2:$A$4727,0)),"")</f>
        <v>Retail</v>
      </c>
      <c r="L3309" s="4" t="str">
        <f aca="false">IFERROR(INDEX(Data_Orders!$D$2:$D$4727,MATCH(B3309,Data_Orders!$A$2:$A$4727,0)),"")</f>
        <v>Rugby</v>
      </c>
    </row>
    <row r="3310" customFormat="false" ht="15" hidden="false" customHeight="false" outlineLevel="0" collapsed="false">
      <c r="A3310" s="4" t="s">
        <v>9126</v>
      </c>
      <c r="B3310" s="4" t="s">
        <v>2187</v>
      </c>
      <c r="C3310" s="4" t="s">
        <v>1077</v>
      </c>
      <c r="D3310" s="4" t="n">
        <v>12</v>
      </c>
      <c r="E3310" s="4" t="n">
        <v>46.61</v>
      </c>
      <c r="F3310" s="4" t="n">
        <v>559.32</v>
      </c>
      <c r="G3310" s="4" t="n">
        <f aca="false">INDEX(Data_Products!$D$2:$D$33,MATCH(C3310,Data_Products!$A$2:$A$33,0))</f>
        <v>36.87</v>
      </c>
      <c r="H3310" s="4" t="str">
        <f aca="false">INDEX(Data_Products!$C$2:$C$33,MATCH(C3310,Data_Products!$A$2:$A$33,0))</f>
        <v>Landscaping</v>
      </c>
      <c r="I3310" s="10" t="n">
        <f aca="false">D3310*(E3310-G3310)</f>
        <v>116.88</v>
      </c>
      <c r="J3310" s="11" t="n">
        <f aca="false">IFERROR(I3310/F3310,0)</f>
        <v>0.208968032611028</v>
      </c>
      <c r="K3310" s="4" t="str">
        <f aca="false">IFERROR(INDEX(Data_Orders!$F$2:$F$4727,MATCH(B3310,Data_Orders!$A$2:$A$4727,0)),"")</f>
        <v>Retail</v>
      </c>
      <c r="L3310" s="4" t="str">
        <f aca="false">IFERROR(INDEX(Data_Orders!$D$2:$D$4727,MATCH(B3310,Data_Orders!$A$2:$A$4727,0)),"")</f>
        <v>Rugby</v>
      </c>
    </row>
    <row r="3311" customFormat="false" ht="15" hidden="false" customHeight="false" outlineLevel="0" collapsed="false">
      <c r="A3311" s="4" t="s">
        <v>9127</v>
      </c>
      <c r="B3311" s="4" t="s">
        <v>2188</v>
      </c>
      <c r="C3311" s="4" t="s">
        <v>1024</v>
      </c>
      <c r="D3311" s="4" t="n">
        <v>3</v>
      </c>
      <c r="E3311" s="4" t="n">
        <v>137.14</v>
      </c>
      <c r="F3311" s="4" t="n">
        <v>411.42</v>
      </c>
      <c r="G3311" s="4" t="n">
        <f aca="false">INDEX(Data_Products!$D$2:$D$33,MATCH(C3311,Data_Products!$A$2:$A$33,0))</f>
        <v>99.99</v>
      </c>
      <c r="H3311" s="4" t="str">
        <f aca="false">INDEX(Data_Products!$C$2:$C$33,MATCH(C3311,Data_Products!$A$2:$A$33,0))</f>
        <v>Cement &amp; Aggregates</v>
      </c>
      <c r="I3311" s="10" t="n">
        <f aca="false">D3311*(E3311-G3311)</f>
        <v>111.45</v>
      </c>
      <c r="J3311" s="11" t="n">
        <f aca="false">IFERROR(I3311/F3311,0)</f>
        <v>0.270891060230421</v>
      </c>
      <c r="K3311" s="4" t="str">
        <f aca="false">IFERROR(INDEX(Data_Orders!$F$2:$F$4727,MATCH(B3311,Data_Orders!$A$2:$A$4727,0)),"")</f>
        <v>Retail</v>
      </c>
      <c r="L3311" s="4" t="str">
        <f aca="false">IFERROR(INDEX(Data_Orders!$D$2:$D$4727,MATCH(B3311,Data_Orders!$A$2:$A$4727,0)),"")</f>
        <v>Rugby</v>
      </c>
    </row>
    <row r="3312" customFormat="false" ht="15" hidden="false" customHeight="false" outlineLevel="0" collapsed="false">
      <c r="A3312" s="4" t="s">
        <v>9128</v>
      </c>
      <c r="B3312" s="4" t="s">
        <v>2188</v>
      </c>
      <c r="C3312" s="4" t="s">
        <v>1039</v>
      </c>
      <c r="D3312" s="4" t="n">
        <v>9</v>
      </c>
      <c r="E3312" s="4" t="n">
        <v>160.41</v>
      </c>
      <c r="F3312" s="4" t="n">
        <v>1443.69</v>
      </c>
      <c r="G3312" s="4" t="n">
        <f aca="false">INDEX(Data_Products!$D$2:$D$33,MATCH(C3312,Data_Products!$A$2:$A$33,0))</f>
        <v>99.74</v>
      </c>
      <c r="H3312" s="4" t="str">
        <f aca="false">INDEX(Data_Products!$C$2:$C$33,MATCH(C3312,Data_Products!$A$2:$A$33,0))</f>
        <v>Insulation</v>
      </c>
      <c r="I3312" s="10" t="n">
        <f aca="false">D3312*(E3312-G3312)</f>
        <v>546.03</v>
      </c>
      <c r="J3312" s="11" t="n">
        <f aca="false">IFERROR(I3312/F3312,0)</f>
        <v>0.378218315566361</v>
      </c>
      <c r="K3312" s="4" t="str">
        <f aca="false">IFERROR(INDEX(Data_Orders!$F$2:$F$4727,MATCH(B3312,Data_Orders!$A$2:$A$4727,0)),"")</f>
        <v>Retail</v>
      </c>
      <c r="L3312" s="4" t="str">
        <f aca="false">IFERROR(INDEX(Data_Orders!$D$2:$D$4727,MATCH(B3312,Data_Orders!$A$2:$A$4727,0)),"")</f>
        <v>Rugby</v>
      </c>
    </row>
    <row r="3313" customFormat="false" ht="15" hidden="false" customHeight="false" outlineLevel="0" collapsed="false">
      <c r="A3313" s="4" t="s">
        <v>9129</v>
      </c>
      <c r="B3313" s="4" t="s">
        <v>2188</v>
      </c>
      <c r="C3313" s="4" t="s">
        <v>1013</v>
      </c>
      <c r="D3313" s="4" t="n">
        <v>20</v>
      </c>
      <c r="E3313" s="4" t="n">
        <v>240.92</v>
      </c>
      <c r="F3313" s="4" t="n">
        <v>4818.4</v>
      </c>
      <c r="G3313" s="4" t="n">
        <f aca="false">INDEX(Data_Products!$D$2:$D$33,MATCH(C3313,Data_Products!$A$2:$A$33,0))</f>
        <v>168.32</v>
      </c>
      <c r="H3313" s="4" t="str">
        <f aca="false">INDEX(Data_Products!$C$2:$C$33,MATCH(C3313,Data_Products!$A$2:$A$33,0))</f>
        <v>Timber</v>
      </c>
      <c r="I3313" s="10" t="n">
        <f aca="false">D3313*(E3313-G3313)</f>
        <v>1452</v>
      </c>
      <c r="J3313" s="11" t="n">
        <f aca="false">IFERROR(I3313/F3313,0)</f>
        <v>0.301344844761747</v>
      </c>
      <c r="K3313" s="4" t="str">
        <f aca="false">IFERROR(INDEX(Data_Orders!$F$2:$F$4727,MATCH(B3313,Data_Orders!$A$2:$A$4727,0)),"")</f>
        <v>Retail</v>
      </c>
      <c r="L3313" s="4" t="str">
        <f aca="false">IFERROR(INDEX(Data_Orders!$D$2:$D$4727,MATCH(B3313,Data_Orders!$A$2:$A$4727,0)),"")</f>
        <v>Rugby</v>
      </c>
    </row>
    <row r="3314" customFormat="false" ht="15" hidden="false" customHeight="false" outlineLevel="0" collapsed="false">
      <c r="A3314" s="4" t="s">
        <v>9130</v>
      </c>
      <c r="B3314" s="4" t="s">
        <v>2188</v>
      </c>
      <c r="C3314" s="4" t="s">
        <v>1050</v>
      </c>
      <c r="D3314" s="4" t="n">
        <v>18</v>
      </c>
      <c r="E3314" s="4" t="n">
        <v>238.63</v>
      </c>
      <c r="F3314" s="4" t="n">
        <v>4295.34</v>
      </c>
      <c r="G3314" s="4" t="n">
        <f aca="false">INDEX(Data_Products!$D$2:$D$33,MATCH(C3314,Data_Products!$A$2:$A$33,0))</f>
        <v>148.91</v>
      </c>
      <c r="H3314" s="4" t="str">
        <f aca="false">INDEX(Data_Products!$C$2:$C$33,MATCH(C3314,Data_Products!$A$2:$A$33,0))</f>
        <v>Tools &amp; Fixings</v>
      </c>
      <c r="I3314" s="10" t="n">
        <f aca="false">D3314*(E3314-G3314)</f>
        <v>1614.96</v>
      </c>
      <c r="J3314" s="11" t="n">
        <f aca="false">IFERROR(I3314/F3314,0)</f>
        <v>0.375979549930855</v>
      </c>
      <c r="K3314" s="4" t="str">
        <f aca="false">IFERROR(INDEX(Data_Orders!$F$2:$F$4727,MATCH(B3314,Data_Orders!$A$2:$A$4727,0)),"")</f>
        <v>Retail</v>
      </c>
      <c r="L3314" s="4" t="str">
        <f aca="false">IFERROR(INDEX(Data_Orders!$D$2:$D$4727,MATCH(B3314,Data_Orders!$A$2:$A$4727,0)),"")</f>
        <v>Rugby</v>
      </c>
    </row>
    <row r="3315" customFormat="false" ht="15" hidden="false" customHeight="false" outlineLevel="0" collapsed="false">
      <c r="A3315" s="4" t="s">
        <v>9131</v>
      </c>
      <c r="B3315" s="4" t="s">
        <v>2188</v>
      </c>
      <c r="C3315" s="4" t="s">
        <v>1077</v>
      </c>
      <c r="D3315" s="4" t="n">
        <v>11</v>
      </c>
      <c r="E3315" s="4" t="n">
        <v>46.61</v>
      </c>
      <c r="F3315" s="4" t="n">
        <v>512.71</v>
      </c>
      <c r="G3315" s="4" t="n">
        <f aca="false">INDEX(Data_Products!$D$2:$D$33,MATCH(C3315,Data_Products!$A$2:$A$33,0))</f>
        <v>36.87</v>
      </c>
      <c r="H3315" s="4" t="str">
        <f aca="false">INDEX(Data_Products!$C$2:$C$33,MATCH(C3315,Data_Products!$A$2:$A$33,0))</f>
        <v>Landscaping</v>
      </c>
      <c r="I3315" s="10" t="n">
        <f aca="false">D3315*(E3315-G3315)</f>
        <v>107.14</v>
      </c>
      <c r="J3315" s="11" t="n">
        <f aca="false">IFERROR(I3315/F3315,0)</f>
        <v>0.208968032611028</v>
      </c>
      <c r="K3315" s="4" t="str">
        <f aca="false">IFERROR(INDEX(Data_Orders!$F$2:$F$4727,MATCH(B3315,Data_Orders!$A$2:$A$4727,0)),"")</f>
        <v>Retail</v>
      </c>
      <c r="L3315" s="4" t="str">
        <f aca="false">IFERROR(INDEX(Data_Orders!$D$2:$D$4727,MATCH(B3315,Data_Orders!$A$2:$A$4727,0)),"")</f>
        <v>Rugby</v>
      </c>
    </row>
    <row r="3316" customFormat="false" ht="15" hidden="false" customHeight="false" outlineLevel="0" collapsed="false">
      <c r="A3316" s="4" t="s">
        <v>9132</v>
      </c>
      <c r="B3316" s="4" t="s">
        <v>2189</v>
      </c>
      <c r="C3316" s="4" t="s">
        <v>1026</v>
      </c>
      <c r="D3316" s="4" t="n">
        <v>6</v>
      </c>
      <c r="E3316" s="4" t="n">
        <v>184.05</v>
      </c>
      <c r="F3316" s="4" t="n">
        <v>1104.3</v>
      </c>
      <c r="G3316" s="4" t="n">
        <f aca="false">INDEX(Data_Products!$D$2:$D$33,MATCH(C3316,Data_Products!$A$2:$A$33,0))</f>
        <v>147.44</v>
      </c>
      <c r="H3316" s="4" t="str">
        <f aca="false">INDEX(Data_Products!$C$2:$C$33,MATCH(C3316,Data_Products!$A$2:$A$33,0))</f>
        <v>Cement &amp; Aggregates</v>
      </c>
      <c r="I3316" s="10" t="n">
        <f aca="false">D3316*(E3316-G3316)</f>
        <v>219.66</v>
      </c>
      <c r="J3316" s="11" t="n">
        <f aca="false">IFERROR(I3316/F3316,0)</f>
        <v>0.19891333876664</v>
      </c>
      <c r="K3316" s="4" t="str">
        <f aca="false">IFERROR(INDEX(Data_Orders!$F$2:$F$4727,MATCH(B3316,Data_Orders!$A$2:$A$4727,0)),"")</f>
        <v>Retail</v>
      </c>
      <c r="L3316" s="4" t="str">
        <f aca="false">IFERROR(INDEX(Data_Orders!$D$2:$D$4727,MATCH(B3316,Data_Orders!$A$2:$A$4727,0)),"")</f>
        <v>Birmingham South</v>
      </c>
    </row>
    <row r="3317" customFormat="false" ht="15" hidden="false" customHeight="false" outlineLevel="0" collapsed="false">
      <c r="A3317" s="4" t="s">
        <v>9133</v>
      </c>
      <c r="B3317" s="4" t="s">
        <v>2189</v>
      </c>
      <c r="C3317" s="4" t="s">
        <v>1055</v>
      </c>
      <c r="D3317" s="4" t="n">
        <v>5</v>
      </c>
      <c r="E3317" s="4" t="n">
        <v>205.03</v>
      </c>
      <c r="F3317" s="4" t="n">
        <v>1025.15</v>
      </c>
      <c r="G3317" s="4" t="n">
        <f aca="false">INDEX(Data_Products!$D$2:$D$33,MATCH(C3317,Data_Products!$A$2:$A$33,0))</f>
        <v>138.6</v>
      </c>
      <c r="H3317" s="4" t="str">
        <f aca="false">INDEX(Data_Products!$C$2:$C$33,MATCH(C3317,Data_Products!$A$2:$A$33,0))</f>
        <v>Roofing</v>
      </c>
      <c r="I3317" s="10" t="n">
        <f aca="false">D3317*(E3317-G3317)</f>
        <v>332.15</v>
      </c>
      <c r="J3317" s="11" t="n">
        <f aca="false">IFERROR(I3317/F3317,0)</f>
        <v>0.324001365653807</v>
      </c>
      <c r="K3317" s="4" t="str">
        <f aca="false">IFERROR(INDEX(Data_Orders!$F$2:$F$4727,MATCH(B3317,Data_Orders!$A$2:$A$4727,0)),"")</f>
        <v>Retail</v>
      </c>
      <c r="L3317" s="4" t="str">
        <f aca="false">IFERROR(INDEX(Data_Orders!$D$2:$D$4727,MATCH(B3317,Data_Orders!$A$2:$A$4727,0)),"")</f>
        <v>Birmingham South</v>
      </c>
    </row>
    <row r="3318" customFormat="false" ht="15" hidden="false" customHeight="false" outlineLevel="0" collapsed="false">
      <c r="A3318" s="4" t="s">
        <v>9134</v>
      </c>
      <c r="B3318" s="4" t="s">
        <v>2190</v>
      </c>
      <c r="C3318" s="4" t="s">
        <v>1028</v>
      </c>
      <c r="D3318" s="4" t="n">
        <v>12</v>
      </c>
      <c r="E3318" s="4" t="n">
        <v>118.79</v>
      </c>
      <c r="F3318" s="4" t="n">
        <v>1425.48</v>
      </c>
      <c r="G3318" s="4" t="n">
        <f aca="false">INDEX(Data_Products!$D$2:$D$33,MATCH(C3318,Data_Products!$A$2:$A$33,0))</f>
        <v>81.07</v>
      </c>
      <c r="H3318" s="4" t="str">
        <f aca="false">INDEX(Data_Products!$C$2:$C$33,MATCH(C3318,Data_Products!$A$2:$A$33,0))</f>
        <v>Cement &amp; Aggregates</v>
      </c>
      <c r="I3318" s="10" t="n">
        <f aca="false">D3318*(E3318-G3318)</f>
        <v>452.64</v>
      </c>
      <c r="J3318" s="11" t="n">
        <f aca="false">IFERROR(I3318/F3318,0)</f>
        <v>0.317535146056065</v>
      </c>
      <c r="K3318" s="4" t="str">
        <f aca="false">IFERROR(INDEX(Data_Orders!$F$2:$F$4727,MATCH(B3318,Data_Orders!$A$2:$A$4727,0)),"")</f>
        <v>Housebuilder</v>
      </c>
      <c r="L3318" s="4" t="str">
        <f aca="false">IFERROR(INDEX(Data_Orders!$D$2:$D$4727,MATCH(B3318,Data_Orders!$A$2:$A$4727,0)),"")</f>
        <v>Northampton</v>
      </c>
    </row>
    <row r="3319" customFormat="false" ht="15" hidden="false" customHeight="false" outlineLevel="0" collapsed="false">
      <c r="A3319" s="4" t="s">
        <v>9135</v>
      </c>
      <c r="B3319" s="4" t="s">
        <v>2190</v>
      </c>
      <c r="C3319" s="4" t="s">
        <v>1010</v>
      </c>
      <c r="D3319" s="4" t="n">
        <v>18</v>
      </c>
      <c r="E3319" s="4" t="n">
        <v>135.95</v>
      </c>
      <c r="F3319" s="4" t="n">
        <v>2447.1</v>
      </c>
      <c r="G3319" s="4" t="n">
        <f aca="false">INDEX(Data_Products!$D$2:$D$33,MATCH(C3319,Data_Products!$A$2:$A$33,0))</f>
        <v>111.1</v>
      </c>
      <c r="H3319" s="4" t="str">
        <f aca="false">INDEX(Data_Products!$C$2:$C$33,MATCH(C3319,Data_Products!$A$2:$A$33,0))</f>
        <v>Timber</v>
      </c>
      <c r="I3319" s="10" t="n">
        <f aca="false">D3319*(E3319-G3319)</f>
        <v>447.3</v>
      </c>
      <c r="J3319" s="11" t="n">
        <f aca="false">IFERROR(I3319/F3319,0)</f>
        <v>0.18278778962854</v>
      </c>
      <c r="K3319" s="4" t="str">
        <f aca="false">IFERROR(INDEX(Data_Orders!$F$2:$F$4727,MATCH(B3319,Data_Orders!$A$2:$A$4727,0)),"")</f>
        <v>Housebuilder</v>
      </c>
      <c r="L3319" s="4" t="str">
        <f aca="false">IFERROR(INDEX(Data_Orders!$D$2:$D$4727,MATCH(B3319,Data_Orders!$A$2:$A$4727,0)),"")</f>
        <v>Northampton</v>
      </c>
    </row>
    <row r="3320" customFormat="false" ht="15" hidden="false" customHeight="false" outlineLevel="0" collapsed="false">
      <c r="A3320" s="4" t="s">
        <v>9136</v>
      </c>
      <c r="B3320" s="4" t="s">
        <v>2190</v>
      </c>
      <c r="C3320" s="4" t="s">
        <v>1057</v>
      </c>
      <c r="D3320" s="4" t="n">
        <v>2</v>
      </c>
      <c r="E3320" s="4" t="n">
        <v>176.81</v>
      </c>
      <c r="F3320" s="4" t="n">
        <v>353.62</v>
      </c>
      <c r="G3320" s="4" t="n">
        <f aca="false">INDEX(Data_Products!$D$2:$D$33,MATCH(C3320,Data_Products!$A$2:$A$33,0))</f>
        <v>129.57</v>
      </c>
      <c r="H3320" s="4" t="str">
        <f aca="false">INDEX(Data_Products!$C$2:$C$33,MATCH(C3320,Data_Products!$A$2:$A$33,0))</f>
        <v>Roofing</v>
      </c>
      <c r="I3320" s="10" t="n">
        <f aca="false">D3320*(E3320-G3320)</f>
        <v>94.48</v>
      </c>
      <c r="J3320" s="11" t="n">
        <f aca="false">IFERROR(I3320/F3320,0)</f>
        <v>0.267179458175443</v>
      </c>
      <c r="K3320" s="4" t="str">
        <f aca="false">IFERROR(INDEX(Data_Orders!$F$2:$F$4727,MATCH(B3320,Data_Orders!$A$2:$A$4727,0)),"")</f>
        <v>Housebuilder</v>
      </c>
      <c r="L3320" s="4" t="str">
        <f aca="false">IFERROR(INDEX(Data_Orders!$D$2:$D$4727,MATCH(B3320,Data_Orders!$A$2:$A$4727,0)),"")</f>
        <v>Northampton</v>
      </c>
    </row>
    <row r="3321" customFormat="false" ht="15" hidden="false" customHeight="false" outlineLevel="0" collapsed="false">
      <c r="A3321" s="4" t="s">
        <v>9137</v>
      </c>
      <c r="B3321" s="4" t="s">
        <v>2191</v>
      </c>
      <c r="C3321" s="4" t="s">
        <v>1035</v>
      </c>
      <c r="D3321" s="4" t="n">
        <v>3</v>
      </c>
      <c r="E3321" s="4" t="n">
        <v>165.07</v>
      </c>
      <c r="F3321" s="4" t="n">
        <v>495.21</v>
      </c>
      <c r="G3321" s="4" t="n">
        <f aca="false">INDEX(Data_Products!$D$2:$D$33,MATCH(C3321,Data_Products!$A$2:$A$33,0))</f>
        <v>134.65</v>
      </c>
      <c r="H3321" s="4" t="str">
        <f aca="false">INDEX(Data_Products!$C$2:$C$33,MATCH(C3321,Data_Products!$A$2:$A$33,0))</f>
        <v>Insulation</v>
      </c>
      <c r="I3321" s="10" t="n">
        <f aca="false">D3321*(E3321-G3321)</f>
        <v>91.26</v>
      </c>
      <c r="J3321" s="11" t="n">
        <f aca="false">IFERROR(I3321/F3321,0)</f>
        <v>0.184285454655601</v>
      </c>
      <c r="K3321" s="4" t="str">
        <f aca="false">IFERROR(INDEX(Data_Orders!$F$2:$F$4727,MATCH(B3321,Data_Orders!$A$2:$A$4727,0)),"")</f>
        <v>Housebuilder</v>
      </c>
      <c r="L3321" s="4" t="str">
        <f aca="false">IFERROR(INDEX(Data_Orders!$D$2:$D$4727,MATCH(B3321,Data_Orders!$A$2:$A$4727,0)),"")</f>
        <v>Northampton</v>
      </c>
    </row>
    <row r="3322" customFormat="false" ht="15" hidden="false" customHeight="false" outlineLevel="0" collapsed="false">
      <c r="A3322" s="4" t="s">
        <v>9138</v>
      </c>
      <c r="B3322" s="4" t="s">
        <v>2191</v>
      </c>
      <c r="C3322" s="4" t="s">
        <v>1017</v>
      </c>
      <c r="D3322" s="4" t="n">
        <v>17</v>
      </c>
      <c r="E3322" s="4" t="n">
        <v>49.15</v>
      </c>
      <c r="F3322" s="4" t="n">
        <v>835.55</v>
      </c>
      <c r="G3322" s="4" t="n">
        <f aca="false">INDEX(Data_Products!$D$2:$D$33,MATCH(C3322,Data_Products!$A$2:$A$33,0))</f>
        <v>31.44</v>
      </c>
      <c r="H3322" s="4" t="str">
        <f aca="false">INDEX(Data_Products!$C$2:$C$33,MATCH(C3322,Data_Products!$A$2:$A$33,0))</f>
        <v>Timber</v>
      </c>
      <c r="I3322" s="10" t="n">
        <f aca="false">D3322*(E3322-G3322)</f>
        <v>301.07</v>
      </c>
      <c r="J3322" s="11" t="n">
        <f aca="false">IFERROR(I3322/F3322,0)</f>
        <v>0.360325534079349</v>
      </c>
      <c r="K3322" s="4" t="str">
        <f aca="false">IFERROR(INDEX(Data_Orders!$F$2:$F$4727,MATCH(B3322,Data_Orders!$A$2:$A$4727,0)),"")</f>
        <v>Housebuilder</v>
      </c>
      <c r="L3322" s="4" t="str">
        <f aca="false">IFERROR(INDEX(Data_Orders!$D$2:$D$4727,MATCH(B3322,Data_Orders!$A$2:$A$4727,0)),"")</f>
        <v>Northampton</v>
      </c>
    </row>
    <row r="3323" customFormat="false" ht="15" hidden="false" customHeight="false" outlineLevel="0" collapsed="false">
      <c r="A3323" s="4" t="s">
        <v>9139</v>
      </c>
      <c r="B3323" s="4" t="s">
        <v>2192</v>
      </c>
      <c r="C3323" s="4" t="s">
        <v>1046</v>
      </c>
      <c r="D3323" s="4" t="n">
        <v>3</v>
      </c>
      <c r="E3323" s="4" t="n">
        <v>154.02</v>
      </c>
      <c r="F3323" s="4" t="n">
        <v>462.06</v>
      </c>
      <c r="G3323" s="4" t="n">
        <f aca="false">INDEX(Data_Products!$D$2:$D$33,MATCH(C3323,Data_Products!$A$2:$A$33,0))</f>
        <v>102.1</v>
      </c>
      <c r="H3323" s="4" t="str">
        <f aca="false">INDEX(Data_Products!$C$2:$C$33,MATCH(C3323,Data_Products!$A$2:$A$33,0))</f>
        <v>Tools &amp; Fixings</v>
      </c>
      <c r="I3323" s="10" t="n">
        <f aca="false">D3323*(E3323-G3323)</f>
        <v>155.76</v>
      </c>
      <c r="J3323" s="11" t="n">
        <f aca="false">IFERROR(I3323/F3323,0)</f>
        <v>0.337099078041813</v>
      </c>
      <c r="K3323" s="4" t="str">
        <f aca="false">IFERROR(INDEX(Data_Orders!$F$2:$F$4727,MATCH(B3323,Data_Orders!$A$2:$A$4727,0)),"")</f>
        <v>Housebuilder</v>
      </c>
      <c r="L3323" s="4" t="str">
        <f aca="false">IFERROR(INDEX(Data_Orders!$D$2:$D$4727,MATCH(B3323,Data_Orders!$A$2:$A$4727,0)),"")</f>
        <v>Northampton</v>
      </c>
    </row>
    <row r="3324" customFormat="false" ht="15" hidden="false" customHeight="false" outlineLevel="0" collapsed="false">
      <c r="A3324" s="4" t="s">
        <v>9140</v>
      </c>
      <c r="B3324" s="4" t="s">
        <v>2193</v>
      </c>
      <c r="C3324" s="4" t="s">
        <v>1032</v>
      </c>
      <c r="D3324" s="4" t="n">
        <v>12</v>
      </c>
      <c r="E3324" s="4" t="n">
        <v>99.65</v>
      </c>
      <c r="F3324" s="4" t="n">
        <v>1195.8</v>
      </c>
      <c r="G3324" s="4" t="n">
        <f aca="false">INDEX(Data_Products!$D$2:$D$33,MATCH(C3324,Data_Products!$A$2:$A$33,0))</f>
        <v>58.26</v>
      </c>
      <c r="H3324" s="4" t="str">
        <f aca="false">INDEX(Data_Products!$C$2:$C$33,MATCH(C3324,Data_Products!$A$2:$A$33,0))</f>
        <v>Insulation</v>
      </c>
      <c r="I3324" s="10" t="n">
        <f aca="false">D3324*(E3324-G3324)</f>
        <v>496.68</v>
      </c>
      <c r="J3324" s="11" t="n">
        <f aca="false">IFERROR(I3324/F3324,0)</f>
        <v>0.415353738083292</v>
      </c>
      <c r="K3324" s="4" t="str">
        <f aca="false">IFERROR(INDEX(Data_Orders!$F$2:$F$4727,MATCH(B3324,Data_Orders!$A$2:$A$4727,0)),"")</f>
        <v>Housebuilder</v>
      </c>
      <c r="L3324" s="4" t="str">
        <f aca="false">IFERROR(INDEX(Data_Orders!$D$2:$D$4727,MATCH(B3324,Data_Orders!$A$2:$A$4727,0)),"")</f>
        <v>Northampton</v>
      </c>
    </row>
    <row r="3325" customFormat="false" ht="15" hidden="false" customHeight="false" outlineLevel="0" collapsed="false">
      <c r="A3325" s="4" t="s">
        <v>9141</v>
      </c>
      <c r="B3325" s="4" t="s">
        <v>2193</v>
      </c>
      <c r="C3325" s="4" t="s">
        <v>1050</v>
      </c>
      <c r="D3325" s="4" t="n">
        <v>14</v>
      </c>
      <c r="E3325" s="4" t="n">
        <v>238.63</v>
      </c>
      <c r="F3325" s="4" t="n">
        <v>3340.82</v>
      </c>
      <c r="G3325" s="4" t="n">
        <f aca="false">INDEX(Data_Products!$D$2:$D$33,MATCH(C3325,Data_Products!$A$2:$A$33,0))</f>
        <v>148.91</v>
      </c>
      <c r="H3325" s="4" t="str">
        <f aca="false">INDEX(Data_Products!$C$2:$C$33,MATCH(C3325,Data_Products!$A$2:$A$33,0))</f>
        <v>Tools &amp; Fixings</v>
      </c>
      <c r="I3325" s="10" t="n">
        <f aca="false">D3325*(E3325-G3325)</f>
        <v>1256.08</v>
      </c>
      <c r="J3325" s="11" t="n">
        <f aca="false">IFERROR(I3325/F3325,0)</f>
        <v>0.375979549930855</v>
      </c>
      <c r="K3325" s="4" t="str">
        <f aca="false">IFERROR(INDEX(Data_Orders!$F$2:$F$4727,MATCH(B3325,Data_Orders!$A$2:$A$4727,0)),"")</f>
        <v>Housebuilder</v>
      </c>
      <c r="L3325" s="4" t="str">
        <f aca="false">IFERROR(INDEX(Data_Orders!$D$2:$D$4727,MATCH(B3325,Data_Orders!$A$2:$A$4727,0)),"")</f>
        <v>Northampton</v>
      </c>
    </row>
    <row r="3326" customFormat="false" ht="15" hidden="false" customHeight="false" outlineLevel="0" collapsed="false">
      <c r="A3326" s="4" t="s">
        <v>9142</v>
      </c>
      <c r="B3326" s="4" t="s">
        <v>2194</v>
      </c>
      <c r="C3326" s="4" t="s">
        <v>1073</v>
      </c>
      <c r="D3326" s="4" t="n">
        <v>11</v>
      </c>
      <c r="E3326" s="4" t="n">
        <v>231.05</v>
      </c>
      <c r="F3326" s="4" t="n">
        <v>2541.55</v>
      </c>
      <c r="G3326" s="4" t="n">
        <f aca="false">INDEX(Data_Products!$D$2:$D$33,MATCH(C3326,Data_Products!$A$2:$A$33,0))</f>
        <v>148.29</v>
      </c>
      <c r="H3326" s="4" t="str">
        <f aca="false">INDEX(Data_Products!$C$2:$C$33,MATCH(C3326,Data_Products!$A$2:$A$33,0))</f>
        <v>Landscaping</v>
      </c>
      <c r="I3326" s="10" t="n">
        <f aca="false">D3326*(E3326-G3326)</f>
        <v>910.36</v>
      </c>
      <c r="J3326" s="11" t="n">
        <f aca="false">IFERROR(I3326/F3326,0)</f>
        <v>0.358190867777537</v>
      </c>
      <c r="K3326" s="4" t="str">
        <f aca="false">IFERROR(INDEX(Data_Orders!$F$2:$F$4727,MATCH(B3326,Data_Orders!$A$2:$A$4727,0)),"")</f>
        <v>Housebuilder</v>
      </c>
      <c r="L3326" s="4" t="str">
        <f aca="false">IFERROR(INDEX(Data_Orders!$D$2:$D$4727,MATCH(B3326,Data_Orders!$A$2:$A$4727,0)),"")</f>
        <v>Northampton</v>
      </c>
    </row>
    <row r="3327" customFormat="false" ht="15" hidden="false" customHeight="false" outlineLevel="0" collapsed="false">
      <c r="A3327" s="4" t="s">
        <v>9143</v>
      </c>
      <c r="B3327" s="4" t="s">
        <v>2194</v>
      </c>
      <c r="C3327" s="4" t="s">
        <v>1030</v>
      </c>
      <c r="D3327" s="4" t="n">
        <v>20</v>
      </c>
      <c r="E3327" s="4" t="n">
        <v>25.23</v>
      </c>
      <c r="F3327" s="4" t="n">
        <v>504.6</v>
      </c>
      <c r="G3327" s="4" t="n">
        <f aca="false">INDEX(Data_Products!$D$2:$D$33,MATCH(C3327,Data_Products!$A$2:$A$33,0))</f>
        <v>17.67</v>
      </c>
      <c r="H3327" s="4" t="str">
        <f aca="false">INDEX(Data_Products!$C$2:$C$33,MATCH(C3327,Data_Products!$A$2:$A$33,0))</f>
        <v>Cement &amp; Aggregates</v>
      </c>
      <c r="I3327" s="10" t="n">
        <f aca="false">D3327*(E3327-G3327)</f>
        <v>151.2</v>
      </c>
      <c r="J3327" s="11" t="n">
        <f aca="false">IFERROR(I3327/F3327,0)</f>
        <v>0.299643281807372</v>
      </c>
      <c r="K3327" s="4" t="str">
        <f aca="false">IFERROR(INDEX(Data_Orders!$F$2:$F$4727,MATCH(B3327,Data_Orders!$A$2:$A$4727,0)),"")</f>
        <v>Housebuilder</v>
      </c>
      <c r="L3327" s="4" t="str">
        <f aca="false">IFERROR(INDEX(Data_Orders!$D$2:$D$4727,MATCH(B3327,Data_Orders!$A$2:$A$4727,0)),"")</f>
        <v>Northampton</v>
      </c>
    </row>
    <row r="3328" customFormat="false" ht="15" hidden="false" customHeight="false" outlineLevel="0" collapsed="false">
      <c r="A3328" s="4" t="s">
        <v>9144</v>
      </c>
      <c r="B3328" s="4" t="s">
        <v>2194</v>
      </c>
      <c r="C3328" s="4" t="s">
        <v>1019</v>
      </c>
      <c r="D3328" s="4" t="n">
        <v>12</v>
      </c>
      <c r="E3328" s="4" t="n">
        <v>79.76</v>
      </c>
      <c r="F3328" s="4" t="n">
        <v>957.12</v>
      </c>
      <c r="G3328" s="4" t="n">
        <f aca="false">INDEX(Data_Products!$D$2:$D$33,MATCH(C3328,Data_Products!$A$2:$A$33,0))</f>
        <v>59.07</v>
      </c>
      <c r="H3328" s="4" t="str">
        <f aca="false">INDEX(Data_Products!$C$2:$C$33,MATCH(C3328,Data_Products!$A$2:$A$33,0))</f>
        <v>Timber</v>
      </c>
      <c r="I3328" s="10" t="n">
        <f aca="false">D3328*(E3328-G3328)</f>
        <v>248.28</v>
      </c>
      <c r="J3328" s="11" t="n">
        <f aca="false">IFERROR(I3328/F3328,0)</f>
        <v>0.259403209628887</v>
      </c>
      <c r="K3328" s="4" t="str">
        <f aca="false">IFERROR(INDEX(Data_Orders!$F$2:$F$4727,MATCH(B3328,Data_Orders!$A$2:$A$4727,0)),"")</f>
        <v>Housebuilder</v>
      </c>
      <c r="L3328" s="4" t="str">
        <f aca="false">IFERROR(INDEX(Data_Orders!$D$2:$D$4727,MATCH(B3328,Data_Orders!$A$2:$A$4727,0)),"")</f>
        <v>Northampton</v>
      </c>
    </row>
    <row r="3329" customFormat="false" ht="15" hidden="false" customHeight="false" outlineLevel="0" collapsed="false">
      <c r="A3329" s="4" t="s">
        <v>9145</v>
      </c>
      <c r="B3329" s="4" t="s">
        <v>2194</v>
      </c>
      <c r="C3329" s="4" t="s">
        <v>1010</v>
      </c>
      <c r="D3329" s="4" t="n">
        <v>11</v>
      </c>
      <c r="E3329" s="4" t="n">
        <v>135.95</v>
      </c>
      <c r="F3329" s="4" t="n">
        <v>1495.45</v>
      </c>
      <c r="G3329" s="4" t="n">
        <f aca="false">INDEX(Data_Products!$D$2:$D$33,MATCH(C3329,Data_Products!$A$2:$A$33,0))</f>
        <v>111.1</v>
      </c>
      <c r="H3329" s="4" t="str">
        <f aca="false">INDEX(Data_Products!$C$2:$C$33,MATCH(C3329,Data_Products!$A$2:$A$33,0))</f>
        <v>Timber</v>
      </c>
      <c r="I3329" s="10" t="n">
        <f aca="false">D3329*(E3329-G3329)</f>
        <v>273.35</v>
      </c>
      <c r="J3329" s="11" t="n">
        <f aca="false">IFERROR(I3329/F3329,0)</f>
        <v>0.18278778962854</v>
      </c>
      <c r="K3329" s="4" t="str">
        <f aca="false">IFERROR(INDEX(Data_Orders!$F$2:$F$4727,MATCH(B3329,Data_Orders!$A$2:$A$4727,0)),"")</f>
        <v>Housebuilder</v>
      </c>
      <c r="L3329" s="4" t="str">
        <f aca="false">IFERROR(INDEX(Data_Orders!$D$2:$D$4727,MATCH(B3329,Data_Orders!$A$2:$A$4727,0)),"")</f>
        <v>Northampton</v>
      </c>
    </row>
    <row r="3330" customFormat="false" ht="15" hidden="false" customHeight="false" outlineLevel="0" collapsed="false">
      <c r="A3330" s="4" t="s">
        <v>9146</v>
      </c>
      <c r="B3330" s="4" t="s">
        <v>2195</v>
      </c>
      <c r="C3330" s="4" t="s">
        <v>1044</v>
      </c>
      <c r="D3330" s="4" t="n">
        <v>20</v>
      </c>
      <c r="E3330" s="4" t="n">
        <v>190.44</v>
      </c>
      <c r="F3330" s="4" t="n">
        <v>3808.8</v>
      </c>
      <c r="G3330" s="4" t="n">
        <f aca="false">INDEX(Data_Products!$D$2:$D$33,MATCH(C3330,Data_Products!$A$2:$A$33,0))</f>
        <v>115.48</v>
      </c>
      <c r="H3330" s="4" t="str">
        <f aca="false">INDEX(Data_Products!$C$2:$C$33,MATCH(C3330,Data_Products!$A$2:$A$33,0))</f>
        <v>Tools &amp; Fixings</v>
      </c>
      <c r="I3330" s="10" t="n">
        <f aca="false">D3330*(E3330-G3330)</f>
        <v>1499.2</v>
      </c>
      <c r="J3330" s="11" t="n">
        <f aca="false">IFERROR(I3330/F3330,0)</f>
        <v>0.393614786809494</v>
      </c>
      <c r="K3330" s="4" t="str">
        <f aca="false">IFERROR(INDEX(Data_Orders!$F$2:$F$4727,MATCH(B3330,Data_Orders!$A$2:$A$4727,0)),"")</f>
        <v>Housebuilder</v>
      </c>
      <c r="L3330" s="4" t="str">
        <f aca="false">IFERROR(INDEX(Data_Orders!$D$2:$D$4727,MATCH(B3330,Data_Orders!$A$2:$A$4727,0)),"")</f>
        <v>Northampton</v>
      </c>
    </row>
    <row r="3331" customFormat="false" ht="15" hidden="false" customHeight="false" outlineLevel="0" collapsed="false">
      <c r="A3331" s="4" t="s">
        <v>9147</v>
      </c>
      <c r="B3331" s="4" t="s">
        <v>2195</v>
      </c>
      <c r="C3331" s="4" t="s">
        <v>1077</v>
      </c>
      <c r="D3331" s="4" t="n">
        <v>1</v>
      </c>
      <c r="E3331" s="4" t="n">
        <v>46.61</v>
      </c>
      <c r="F3331" s="4" t="n">
        <v>46.61</v>
      </c>
      <c r="G3331" s="4" t="n">
        <f aca="false">INDEX(Data_Products!$D$2:$D$33,MATCH(C3331,Data_Products!$A$2:$A$33,0))</f>
        <v>36.87</v>
      </c>
      <c r="H3331" s="4" t="str">
        <f aca="false">INDEX(Data_Products!$C$2:$C$33,MATCH(C3331,Data_Products!$A$2:$A$33,0))</f>
        <v>Landscaping</v>
      </c>
      <c r="I3331" s="10" t="n">
        <f aca="false">D3331*(E3331-G3331)</f>
        <v>9.74</v>
      </c>
      <c r="J3331" s="11" t="n">
        <f aca="false">IFERROR(I3331/F3331,0)</f>
        <v>0.208968032611028</v>
      </c>
      <c r="K3331" s="4" t="str">
        <f aca="false">IFERROR(INDEX(Data_Orders!$F$2:$F$4727,MATCH(B3331,Data_Orders!$A$2:$A$4727,0)),"")</f>
        <v>Housebuilder</v>
      </c>
      <c r="L3331" s="4" t="str">
        <f aca="false">IFERROR(INDEX(Data_Orders!$D$2:$D$4727,MATCH(B3331,Data_Orders!$A$2:$A$4727,0)),"")</f>
        <v>Northampton</v>
      </c>
    </row>
    <row r="3332" customFormat="false" ht="15" hidden="false" customHeight="false" outlineLevel="0" collapsed="false">
      <c r="A3332" s="4" t="s">
        <v>9148</v>
      </c>
      <c r="B3332" s="4" t="s">
        <v>2195</v>
      </c>
      <c r="C3332" s="4" t="s">
        <v>1030</v>
      </c>
      <c r="D3332" s="4" t="n">
        <v>6</v>
      </c>
      <c r="E3332" s="4" t="n">
        <v>25.23</v>
      </c>
      <c r="F3332" s="4" t="n">
        <v>151.38</v>
      </c>
      <c r="G3332" s="4" t="n">
        <f aca="false">INDEX(Data_Products!$D$2:$D$33,MATCH(C3332,Data_Products!$A$2:$A$33,0))</f>
        <v>17.67</v>
      </c>
      <c r="H3332" s="4" t="str">
        <f aca="false">INDEX(Data_Products!$C$2:$C$33,MATCH(C3332,Data_Products!$A$2:$A$33,0))</f>
        <v>Cement &amp; Aggregates</v>
      </c>
      <c r="I3332" s="10" t="n">
        <f aca="false">D3332*(E3332-G3332)</f>
        <v>45.36</v>
      </c>
      <c r="J3332" s="11" t="n">
        <f aca="false">IFERROR(I3332/F3332,0)</f>
        <v>0.299643281807372</v>
      </c>
      <c r="K3332" s="4" t="str">
        <f aca="false">IFERROR(INDEX(Data_Orders!$F$2:$F$4727,MATCH(B3332,Data_Orders!$A$2:$A$4727,0)),"")</f>
        <v>Housebuilder</v>
      </c>
      <c r="L3332" s="4" t="str">
        <f aca="false">IFERROR(INDEX(Data_Orders!$D$2:$D$4727,MATCH(B3332,Data_Orders!$A$2:$A$4727,0)),"")</f>
        <v>Northampton</v>
      </c>
    </row>
    <row r="3333" customFormat="false" ht="15" hidden="false" customHeight="false" outlineLevel="0" collapsed="false">
      <c r="A3333" s="4" t="s">
        <v>9149</v>
      </c>
      <c r="B3333" s="4" t="s">
        <v>2196</v>
      </c>
      <c r="C3333" s="4" t="s">
        <v>1030</v>
      </c>
      <c r="D3333" s="4" t="n">
        <v>5</v>
      </c>
      <c r="E3333" s="4" t="n">
        <v>25.23</v>
      </c>
      <c r="F3333" s="4" t="n">
        <v>126.15</v>
      </c>
      <c r="G3333" s="4" t="n">
        <f aca="false">INDEX(Data_Products!$D$2:$D$33,MATCH(C3333,Data_Products!$A$2:$A$33,0))</f>
        <v>17.67</v>
      </c>
      <c r="H3333" s="4" t="str">
        <f aca="false">INDEX(Data_Products!$C$2:$C$33,MATCH(C3333,Data_Products!$A$2:$A$33,0))</f>
        <v>Cement &amp; Aggregates</v>
      </c>
      <c r="I3333" s="10" t="n">
        <f aca="false">D3333*(E3333-G3333)</f>
        <v>37.8</v>
      </c>
      <c r="J3333" s="11" t="n">
        <f aca="false">IFERROR(I3333/F3333,0)</f>
        <v>0.299643281807372</v>
      </c>
      <c r="K3333" s="4" t="str">
        <f aca="false">IFERROR(INDEX(Data_Orders!$F$2:$F$4727,MATCH(B3333,Data_Orders!$A$2:$A$4727,0)),"")</f>
        <v>Housebuilder</v>
      </c>
      <c r="L3333" s="4" t="str">
        <f aca="false">IFERROR(INDEX(Data_Orders!$D$2:$D$4727,MATCH(B3333,Data_Orders!$A$2:$A$4727,0)),"")</f>
        <v>Northampton</v>
      </c>
    </row>
    <row r="3334" customFormat="false" ht="15" hidden="false" customHeight="false" outlineLevel="0" collapsed="false">
      <c r="A3334" s="4" t="s">
        <v>9150</v>
      </c>
      <c r="B3334" s="4" t="s">
        <v>2197</v>
      </c>
      <c r="C3334" s="4" t="s">
        <v>1017</v>
      </c>
      <c r="D3334" s="4" t="n">
        <v>20</v>
      </c>
      <c r="E3334" s="4" t="n">
        <v>49.15</v>
      </c>
      <c r="F3334" s="4" t="n">
        <v>983</v>
      </c>
      <c r="G3334" s="4" t="n">
        <f aca="false">INDEX(Data_Products!$D$2:$D$33,MATCH(C3334,Data_Products!$A$2:$A$33,0))</f>
        <v>31.44</v>
      </c>
      <c r="H3334" s="4" t="str">
        <f aca="false">INDEX(Data_Products!$C$2:$C$33,MATCH(C3334,Data_Products!$A$2:$A$33,0))</f>
        <v>Timber</v>
      </c>
      <c r="I3334" s="10" t="n">
        <f aca="false">D3334*(E3334-G3334)</f>
        <v>354.2</v>
      </c>
      <c r="J3334" s="11" t="n">
        <f aca="false">IFERROR(I3334/F3334,0)</f>
        <v>0.360325534079349</v>
      </c>
      <c r="K3334" s="4" t="str">
        <f aca="false">IFERROR(INDEX(Data_Orders!$F$2:$F$4727,MATCH(B3334,Data_Orders!$A$2:$A$4727,0)),"")</f>
        <v>Housebuilder</v>
      </c>
      <c r="L3334" s="4" t="str">
        <f aca="false">IFERROR(INDEX(Data_Orders!$D$2:$D$4727,MATCH(B3334,Data_Orders!$A$2:$A$4727,0)),"")</f>
        <v>Northampton</v>
      </c>
    </row>
    <row r="3335" customFormat="false" ht="15" hidden="false" customHeight="false" outlineLevel="0" collapsed="false">
      <c r="A3335" s="4" t="s">
        <v>9151</v>
      </c>
      <c r="B3335" s="4" t="s">
        <v>2198</v>
      </c>
      <c r="C3335" s="4" t="s">
        <v>1046</v>
      </c>
      <c r="D3335" s="4" t="n">
        <v>17</v>
      </c>
      <c r="E3335" s="4" t="n">
        <v>154.02</v>
      </c>
      <c r="F3335" s="4" t="n">
        <v>2618.34</v>
      </c>
      <c r="G3335" s="4" t="n">
        <f aca="false">INDEX(Data_Products!$D$2:$D$33,MATCH(C3335,Data_Products!$A$2:$A$33,0))</f>
        <v>102.1</v>
      </c>
      <c r="H3335" s="4" t="str">
        <f aca="false">INDEX(Data_Products!$C$2:$C$33,MATCH(C3335,Data_Products!$A$2:$A$33,0))</f>
        <v>Tools &amp; Fixings</v>
      </c>
      <c r="I3335" s="10" t="n">
        <f aca="false">D3335*(E3335-G3335)</f>
        <v>882.64</v>
      </c>
      <c r="J3335" s="11" t="n">
        <f aca="false">IFERROR(I3335/F3335,0)</f>
        <v>0.337099078041813</v>
      </c>
      <c r="K3335" s="4" t="str">
        <f aca="false">IFERROR(INDEX(Data_Orders!$F$2:$F$4727,MATCH(B3335,Data_Orders!$A$2:$A$4727,0)),"")</f>
        <v>Housebuilder</v>
      </c>
      <c r="L3335" s="4" t="str">
        <f aca="false">IFERROR(INDEX(Data_Orders!$D$2:$D$4727,MATCH(B3335,Data_Orders!$A$2:$A$4727,0)),"")</f>
        <v>Northampton</v>
      </c>
    </row>
    <row r="3336" customFormat="false" ht="15" hidden="false" customHeight="false" outlineLevel="0" collapsed="false">
      <c r="A3336" s="4" t="s">
        <v>9152</v>
      </c>
      <c r="B3336" s="4" t="s">
        <v>2198</v>
      </c>
      <c r="C3336" s="4" t="s">
        <v>1059</v>
      </c>
      <c r="D3336" s="4" t="n">
        <v>19</v>
      </c>
      <c r="E3336" s="4" t="n">
        <v>103.63</v>
      </c>
      <c r="F3336" s="4" t="n">
        <v>1968.97</v>
      </c>
      <c r="G3336" s="4" t="n">
        <f aca="false">INDEX(Data_Products!$D$2:$D$33,MATCH(C3336,Data_Products!$A$2:$A$33,0))</f>
        <v>82.55</v>
      </c>
      <c r="H3336" s="4" t="str">
        <f aca="false">INDEX(Data_Products!$C$2:$C$33,MATCH(C3336,Data_Products!$A$2:$A$33,0))</f>
        <v>Roofing</v>
      </c>
      <c r="I3336" s="10" t="n">
        <f aca="false">D3336*(E3336-G3336)</f>
        <v>400.52</v>
      </c>
      <c r="J3336" s="11" t="n">
        <f aca="false">IFERROR(I3336/F3336,0)</f>
        <v>0.203415999228023</v>
      </c>
      <c r="K3336" s="4" t="str">
        <f aca="false">IFERROR(INDEX(Data_Orders!$F$2:$F$4727,MATCH(B3336,Data_Orders!$A$2:$A$4727,0)),"")</f>
        <v>Housebuilder</v>
      </c>
      <c r="L3336" s="4" t="str">
        <f aca="false">IFERROR(INDEX(Data_Orders!$D$2:$D$4727,MATCH(B3336,Data_Orders!$A$2:$A$4727,0)),"")</f>
        <v>Northampton</v>
      </c>
    </row>
    <row r="3337" customFormat="false" ht="15" hidden="false" customHeight="false" outlineLevel="0" collapsed="false">
      <c r="A3337" s="4" t="s">
        <v>9153</v>
      </c>
      <c r="B3337" s="4" t="s">
        <v>2198</v>
      </c>
      <c r="C3337" s="4" t="s">
        <v>1064</v>
      </c>
      <c r="D3337" s="4" t="n">
        <v>12</v>
      </c>
      <c r="E3337" s="4" t="n">
        <v>97.63</v>
      </c>
      <c r="F3337" s="4" t="n">
        <v>1171.56</v>
      </c>
      <c r="G3337" s="4" t="n">
        <f aca="false">INDEX(Data_Products!$D$2:$D$33,MATCH(C3337,Data_Products!$A$2:$A$33,0))</f>
        <v>65.21</v>
      </c>
      <c r="H3337" s="4" t="str">
        <f aca="false">INDEX(Data_Products!$C$2:$C$33,MATCH(C3337,Data_Products!$A$2:$A$33,0))</f>
        <v>Plumbing &amp; Drainage</v>
      </c>
      <c r="I3337" s="10" t="n">
        <f aca="false">D3337*(E3337-G3337)</f>
        <v>389.04</v>
      </c>
      <c r="J3337" s="11" t="n">
        <f aca="false">IFERROR(I3337/F3337,0)</f>
        <v>0.332070060432244</v>
      </c>
      <c r="K3337" s="4" t="str">
        <f aca="false">IFERROR(INDEX(Data_Orders!$F$2:$F$4727,MATCH(B3337,Data_Orders!$A$2:$A$4727,0)),"")</f>
        <v>Housebuilder</v>
      </c>
      <c r="L3337" s="4" t="str">
        <f aca="false">IFERROR(INDEX(Data_Orders!$D$2:$D$4727,MATCH(B3337,Data_Orders!$A$2:$A$4727,0)),"")</f>
        <v>Northampton</v>
      </c>
    </row>
    <row r="3338" customFormat="false" ht="15" hidden="false" customHeight="false" outlineLevel="0" collapsed="false">
      <c r="A3338" s="4" t="s">
        <v>9154</v>
      </c>
      <c r="B3338" s="4" t="s">
        <v>2199</v>
      </c>
      <c r="C3338" s="4" t="s">
        <v>1068</v>
      </c>
      <c r="D3338" s="4" t="n">
        <v>5</v>
      </c>
      <c r="E3338" s="4" t="n">
        <v>86.28</v>
      </c>
      <c r="F3338" s="4" t="n">
        <v>431.4</v>
      </c>
      <c r="G3338" s="4" t="n">
        <f aca="false">INDEX(Data_Products!$D$2:$D$33,MATCH(C3338,Data_Products!$A$2:$A$33,0))</f>
        <v>68.55</v>
      </c>
      <c r="H3338" s="4" t="str">
        <f aca="false">INDEX(Data_Products!$C$2:$C$33,MATCH(C3338,Data_Products!$A$2:$A$33,0))</f>
        <v>Plumbing &amp; Drainage</v>
      </c>
      <c r="I3338" s="10" t="n">
        <f aca="false">D3338*(E3338-G3338)</f>
        <v>88.65</v>
      </c>
      <c r="J3338" s="11" t="n">
        <f aca="false">IFERROR(I3338/F3338,0)</f>
        <v>0.205493741307371</v>
      </c>
      <c r="K3338" s="4" t="str">
        <f aca="false">IFERROR(INDEX(Data_Orders!$F$2:$F$4727,MATCH(B3338,Data_Orders!$A$2:$A$4727,0)),"")</f>
        <v>Housebuilder</v>
      </c>
      <c r="L3338" s="4" t="str">
        <f aca="false">IFERROR(INDEX(Data_Orders!$D$2:$D$4727,MATCH(B3338,Data_Orders!$A$2:$A$4727,0)),"")</f>
        <v>Northampton</v>
      </c>
    </row>
    <row r="3339" customFormat="false" ht="15" hidden="false" customHeight="false" outlineLevel="0" collapsed="false">
      <c r="A3339" s="4" t="s">
        <v>9155</v>
      </c>
      <c r="B3339" s="4" t="s">
        <v>2199</v>
      </c>
      <c r="C3339" s="4" t="s">
        <v>1050</v>
      </c>
      <c r="D3339" s="4" t="n">
        <v>13</v>
      </c>
      <c r="E3339" s="4" t="n">
        <v>238.63</v>
      </c>
      <c r="F3339" s="4" t="n">
        <v>3102.19</v>
      </c>
      <c r="G3339" s="4" t="n">
        <f aca="false">INDEX(Data_Products!$D$2:$D$33,MATCH(C3339,Data_Products!$A$2:$A$33,0))</f>
        <v>148.91</v>
      </c>
      <c r="H3339" s="4" t="str">
        <f aca="false">INDEX(Data_Products!$C$2:$C$33,MATCH(C3339,Data_Products!$A$2:$A$33,0))</f>
        <v>Tools &amp; Fixings</v>
      </c>
      <c r="I3339" s="10" t="n">
        <f aca="false">D3339*(E3339-G3339)</f>
        <v>1166.36</v>
      </c>
      <c r="J3339" s="11" t="n">
        <f aca="false">IFERROR(I3339/F3339,0)</f>
        <v>0.375979549930855</v>
      </c>
      <c r="K3339" s="4" t="str">
        <f aca="false">IFERROR(INDEX(Data_Orders!$F$2:$F$4727,MATCH(B3339,Data_Orders!$A$2:$A$4727,0)),"")</f>
        <v>Housebuilder</v>
      </c>
      <c r="L3339" s="4" t="str">
        <f aca="false">IFERROR(INDEX(Data_Orders!$D$2:$D$4727,MATCH(B3339,Data_Orders!$A$2:$A$4727,0)),"")</f>
        <v>Northampton</v>
      </c>
    </row>
    <row r="3340" customFormat="false" ht="15" hidden="false" customHeight="false" outlineLevel="0" collapsed="false">
      <c r="A3340" s="4" t="s">
        <v>9156</v>
      </c>
      <c r="B3340" s="4" t="s">
        <v>2199</v>
      </c>
      <c r="C3340" s="4" t="s">
        <v>1013</v>
      </c>
      <c r="D3340" s="4" t="n">
        <v>3</v>
      </c>
      <c r="E3340" s="4" t="n">
        <v>240.92</v>
      </c>
      <c r="F3340" s="4" t="n">
        <v>722.76</v>
      </c>
      <c r="G3340" s="4" t="n">
        <f aca="false">INDEX(Data_Products!$D$2:$D$33,MATCH(C3340,Data_Products!$A$2:$A$33,0))</f>
        <v>168.32</v>
      </c>
      <c r="H3340" s="4" t="str">
        <f aca="false">INDEX(Data_Products!$C$2:$C$33,MATCH(C3340,Data_Products!$A$2:$A$33,0))</f>
        <v>Timber</v>
      </c>
      <c r="I3340" s="10" t="n">
        <f aca="false">D3340*(E3340-G3340)</f>
        <v>217.8</v>
      </c>
      <c r="J3340" s="11" t="n">
        <f aca="false">IFERROR(I3340/F3340,0)</f>
        <v>0.301344844761747</v>
      </c>
      <c r="K3340" s="4" t="str">
        <f aca="false">IFERROR(INDEX(Data_Orders!$F$2:$F$4727,MATCH(B3340,Data_Orders!$A$2:$A$4727,0)),"")</f>
        <v>Housebuilder</v>
      </c>
      <c r="L3340" s="4" t="str">
        <f aca="false">IFERROR(INDEX(Data_Orders!$D$2:$D$4727,MATCH(B3340,Data_Orders!$A$2:$A$4727,0)),"")</f>
        <v>Northampton</v>
      </c>
    </row>
    <row r="3341" customFormat="false" ht="15" hidden="false" customHeight="false" outlineLevel="0" collapsed="false">
      <c r="A3341" s="4" t="s">
        <v>9157</v>
      </c>
      <c r="B3341" s="4" t="s">
        <v>2199</v>
      </c>
      <c r="C3341" s="4" t="s">
        <v>1057</v>
      </c>
      <c r="D3341" s="4" t="n">
        <v>3</v>
      </c>
      <c r="E3341" s="4" t="n">
        <v>176.81</v>
      </c>
      <c r="F3341" s="4" t="n">
        <v>530.43</v>
      </c>
      <c r="G3341" s="4" t="n">
        <f aca="false">INDEX(Data_Products!$D$2:$D$33,MATCH(C3341,Data_Products!$A$2:$A$33,0))</f>
        <v>129.57</v>
      </c>
      <c r="H3341" s="4" t="str">
        <f aca="false">INDEX(Data_Products!$C$2:$C$33,MATCH(C3341,Data_Products!$A$2:$A$33,0))</f>
        <v>Roofing</v>
      </c>
      <c r="I3341" s="10" t="n">
        <f aca="false">D3341*(E3341-G3341)</f>
        <v>141.72</v>
      </c>
      <c r="J3341" s="11" t="n">
        <f aca="false">IFERROR(I3341/F3341,0)</f>
        <v>0.267179458175443</v>
      </c>
      <c r="K3341" s="4" t="str">
        <f aca="false">IFERROR(INDEX(Data_Orders!$F$2:$F$4727,MATCH(B3341,Data_Orders!$A$2:$A$4727,0)),"")</f>
        <v>Housebuilder</v>
      </c>
      <c r="L3341" s="4" t="str">
        <f aca="false">IFERROR(INDEX(Data_Orders!$D$2:$D$4727,MATCH(B3341,Data_Orders!$A$2:$A$4727,0)),"")</f>
        <v>Northampton</v>
      </c>
    </row>
    <row r="3342" customFormat="false" ht="15" hidden="false" customHeight="false" outlineLevel="0" collapsed="false">
      <c r="A3342" s="4" t="s">
        <v>9158</v>
      </c>
      <c r="B3342" s="4" t="s">
        <v>2200</v>
      </c>
      <c r="C3342" s="4" t="s">
        <v>1046</v>
      </c>
      <c r="D3342" s="4" t="n">
        <v>14</v>
      </c>
      <c r="E3342" s="4" t="n">
        <v>154.02</v>
      </c>
      <c r="F3342" s="4" t="n">
        <v>2156.28</v>
      </c>
      <c r="G3342" s="4" t="n">
        <f aca="false">INDEX(Data_Products!$D$2:$D$33,MATCH(C3342,Data_Products!$A$2:$A$33,0))</f>
        <v>102.1</v>
      </c>
      <c r="H3342" s="4" t="str">
        <f aca="false">INDEX(Data_Products!$C$2:$C$33,MATCH(C3342,Data_Products!$A$2:$A$33,0))</f>
        <v>Tools &amp; Fixings</v>
      </c>
      <c r="I3342" s="10" t="n">
        <f aca="false">D3342*(E3342-G3342)</f>
        <v>726.88</v>
      </c>
      <c r="J3342" s="11" t="n">
        <f aca="false">IFERROR(I3342/F3342,0)</f>
        <v>0.337099078041813</v>
      </c>
      <c r="K3342" s="4" t="str">
        <f aca="false">IFERROR(INDEX(Data_Orders!$F$2:$F$4727,MATCH(B3342,Data_Orders!$A$2:$A$4727,0)),"")</f>
        <v>Housebuilder</v>
      </c>
      <c r="L3342" s="4" t="str">
        <f aca="false">IFERROR(INDEX(Data_Orders!$D$2:$D$4727,MATCH(B3342,Data_Orders!$A$2:$A$4727,0)),"")</f>
        <v>Northampton</v>
      </c>
    </row>
    <row r="3343" customFormat="false" ht="15" hidden="false" customHeight="false" outlineLevel="0" collapsed="false">
      <c r="A3343" s="4" t="s">
        <v>9159</v>
      </c>
      <c r="B3343" s="4" t="s">
        <v>2200</v>
      </c>
      <c r="C3343" s="4" t="s">
        <v>1050</v>
      </c>
      <c r="D3343" s="4" t="n">
        <v>18</v>
      </c>
      <c r="E3343" s="4" t="n">
        <v>238.63</v>
      </c>
      <c r="F3343" s="4" t="n">
        <v>4295.34</v>
      </c>
      <c r="G3343" s="4" t="n">
        <f aca="false">INDEX(Data_Products!$D$2:$D$33,MATCH(C3343,Data_Products!$A$2:$A$33,0))</f>
        <v>148.91</v>
      </c>
      <c r="H3343" s="4" t="str">
        <f aca="false">INDEX(Data_Products!$C$2:$C$33,MATCH(C3343,Data_Products!$A$2:$A$33,0))</f>
        <v>Tools &amp; Fixings</v>
      </c>
      <c r="I3343" s="10" t="n">
        <f aca="false">D3343*(E3343-G3343)</f>
        <v>1614.96</v>
      </c>
      <c r="J3343" s="11" t="n">
        <f aca="false">IFERROR(I3343/F3343,0)</f>
        <v>0.375979549930855</v>
      </c>
      <c r="K3343" s="4" t="str">
        <f aca="false">IFERROR(INDEX(Data_Orders!$F$2:$F$4727,MATCH(B3343,Data_Orders!$A$2:$A$4727,0)),"")</f>
        <v>Housebuilder</v>
      </c>
      <c r="L3343" s="4" t="str">
        <f aca="false">IFERROR(INDEX(Data_Orders!$D$2:$D$4727,MATCH(B3343,Data_Orders!$A$2:$A$4727,0)),"")</f>
        <v>Northampton</v>
      </c>
    </row>
    <row r="3344" customFormat="false" ht="15" hidden="false" customHeight="false" outlineLevel="0" collapsed="false">
      <c r="A3344" s="4" t="s">
        <v>9160</v>
      </c>
      <c r="B3344" s="4" t="s">
        <v>2200</v>
      </c>
      <c r="C3344" s="4" t="s">
        <v>1055</v>
      </c>
      <c r="D3344" s="4" t="n">
        <v>4</v>
      </c>
      <c r="E3344" s="4" t="n">
        <v>205.03</v>
      </c>
      <c r="F3344" s="4" t="n">
        <v>820.12</v>
      </c>
      <c r="G3344" s="4" t="n">
        <f aca="false">INDEX(Data_Products!$D$2:$D$33,MATCH(C3344,Data_Products!$A$2:$A$33,0))</f>
        <v>138.6</v>
      </c>
      <c r="H3344" s="4" t="str">
        <f aca="false">INDEX(Data_Products!$C$2:$C$33,MATCH(C3344,Data_Products!$A$2:$A$33,0))</f>
        <v>Roofing</v>
      </c>
      <c r="I3344" s="10" t="n">
        <f aca="false">D3344*(E3344-G3344)</f>
        <v>265.72</v>
      </c>
      <c r="J3344" s="11" t="n">
        <f aca="false">IFERROR(I3344/F3344,0)</f>
        <v>0.324001365653807</v>
      </c>
      <c r="K3344" s="4" t="str">
        <f aca="false">IFERROR(INDEX(Data_Orders!$F$2:$F$4727,MATCH(B3344,Data_Orders!$A$2:$A$4727,0)),"")</f>
        <v>Housebuilder</v>
      </c>
      <c r="L3344" s="4" t="str">
        <f aca="false">IFERROR(INDEX(Data_Orders!$D$2:$D$4727,MATCH(B3344,Data_Orders!$A$2:$A$4727,0)),"")</f>
        <v>Northampton</v>
      </c>
    </row>
    <row r="3345" customFormat="false" ht="15" hidden="false" customHeight="false" outlineLevel="0" collapsed="false">
      <c r="A3345" s="4" t="s">
        <v>9161</v>
      </c>
      <c r="B3345" s="4" t="s">
        <v>2200</v>
      </c>
      <c r="C3345" s="4" t="s">
        <v>1048</v>
      </c>
      <c r="D3345" s="4" t="n">
        <v>17</v>
      </c>
      <c r="E3345" s="4" t="n">
        <v>112.72</v>
      </c>
      <c r="F3345" s="4" t="n">
        <v>1916.24</v>
      </c>
      <c r="G3345" s="4" t="n">
        <f aca="false">INDEX(Data_Products!$D$2:$D$33,MATCH(C3345,Data_Products!$A$2:$A$33,0))</f>
        <v>83.21</v>
      </c>
      <c r="H3345" s="4" t="str">
        <f aca="false">INDEX(Data_Products!$C$2:$C$33,MATCH(C3345,Data_Products!$A$2:$A$33,0))</f>
        <v>Tools &amp; Fixings</v>
      </c>
      <c r="I3345" s="10" t="n">
        <f aca="false">D3345*(E3345-G3345)</f>
        <v>501.67</v>
      </c>
      <c r="J3345" s="11" t="n">
        <f aca="false">IFERROR(I3345/F3345,0)</f>
        <v>0.261799148332151</v>
      </c>
      <c r="K3345" s="4" t="str">
        <f aca="false">IFERROR(INDEX(Data_Orders!$F$2:$F$4727,MATCH(B3345,Data_Orders!$A$2:$A$4727,0)),"")</f>
        <v>Housebuilder</v>
      </c>
      <c r="L3345" s="4" t="str">
        <f aca="false">IFERROR(INDEX(Data_Orders!$D$2:$D$4727,MATCH(B3345,Data_Orders!$A$2:$A$4727,0)),"")</f>
        <v>Northampton</v>
      </c>
    </row>
    <row r="3346" customFormat="false" ht="15" hidden="false" customHeight="false" outlineLevel="0" collapsed="false">
      <c r="A3346" s="4" t="s">
        <v>9162</v>
      </c>
      <c r="B3346" s="4" t="s">
        <v>2200</v>
      </c>
      <c r="C3346" s="4" t="s">
        <v>1061</v>
      </c>
      <c r="D3346" s="4" t="n">
        <v>2</v>
      </c>
      <c r="E3346" s="4" t="n">
        <v>145.57</v>
      </c>
      <c r="F3346" s="4" t="n">
        <v>291.14</v>
      </c>
      <c r="G3346" s="4" t="n">
        <f aca="false">INDEX(Data_Products!$D$2:$D$33,MATCH(C3346,Data_Products!$A$2:$A$33,0))</f>
        <v>119.29</v>
      </c>
      <c r="H3346" s="4" t="str">
        <f aca="false">INDEX(Data_Products!$C$2:$C$33,MATCH(C3346,Data_Products!$A$2:$A$33,0))</f>
        <v>Plumbing &amp; Drainage</v>
      </c>
      <c r="I3346" s="10" t="n">
        <f aca="false">D3346*(E3346-G3346)</f>
        <v>52.56</v>
      </c>
      <c r="J3346" s="11" t="n">
        <f aca="false">IFERROR(I3346/F3346,0)</f>
        <v>0.180531702960775</v>
      </c>
      <c r="K3346" s="4" t="str">
        <f aca="false">IFERROR(INDEX(Data_Orders!$F$2:$F$4727,MATCH(B3346,Data_Orders!$A$2:$A$4727,0)),"")</f>
        <v>Housebuilder</v>
      </c>
      <c r="L3346" s="4" t="str">
        <f aca="false">IFERROR(INDEX(Data_Orders!$D$2:$D$4727,MATCH(B3346,Data_Orders!$A$2:$A$4727,0)),"")</f>
        <v>Northampton</v>
      </c>
    </row>
    <row r="3347" customFormat="false" ht="15" hidden="false" customHeight="false" outlineLevel="0" collapsed="false">
      <c r="A3347" s="4" t="s">
        <v>9163</v>
      </c>
      <c r="B3347" s="4" t="s">
        <v>2201</v>
      </c>
      <c r="C3347" s="4" t="s">
        <v>1030</v>
      </c>
      <c r="D3347" s="4" t="n">
        <v>12</v>
      </c>
      <c r="E3347" s="4" t="n">
        <v>25.23</v>
      </c>
      <c r="F3347" s="4" t="n">
        <v>302.76</v>
      </c>
      <c r="G3347" s="4" t="n">
        <f aca="false">INDEX(Data_Products!$D$2:$D$33,MATCH(C3347,Data_Products!$A$2:$A$33,0))</f>
        <v>17.67</v>
      </c>
      <c r="H3347" s="4" t="str">
        <f aca="false">INDEX(Data_Products!$C$2:$C$33,MATCH(C3347,Data_Products!$A$2:$A$33,0))</f>
        <v>Cement &amp; Aggregates</v>
      </c>
      <c r="I3347" s="10" t="n">
        <f aca="false">D3347*(E3347-G3347)</f>
        <v>90.72</v>
      </c>
      <c r="J3347" s="11" t="n">
        <f aca="false">IFERROR(I3347/F3347,0)</f>
        <v>0.299643281807372</v>
      </c>
      <c r="K3347" s="4" t="str">
        <f aca="false">IFERROR(INDEX(Data_Orders!$F$2:$F$4727,MATCH(B3347,Data_Orders!$A$2:$A$4727,0)),"")</f>
        <v>Housebuilder</v>
      </c>
      <c r="L3347" s="4" t="str">
        <f aca="false">IFERROR(INDEX(Data_Orders!$D$2:$D$4727,MATCH(B3347,Data_Orders!$A$2:$A$4727,0)),"")</f>
        <v>Leicester</v>
      </c>
    </row>
    <row r="3348" customFormat="false" ht="15" hidden="false" customHeight="false" outlineLevel="0" collapsed="false">
      <c r="A3348" s="4" t="s">
        <v>9164</v>
      </c>
      <c r="B3348" s="4" t="s">
        <v>2201</v>
      </c>
      <c r="C3348" s="4" t="s">
        <v>1075</v>
      </c>
      <c r="D3348" s="4" t="n">
        <v>8</v>
      </c>
      <c r="E3348" s="4" t="n">
        <v>98.61</v>
      </c>
      <c r="F3348" s="4" t="n">
        <v>788.88</v>
      </c>
      <c r="G3348" s="4" t="n">
        <f aca="false">INDEX(Data_Products!$D$2:$D$33,MATCH(C3348,Data_Products!$A$2:$A$33,0))</f>
        <v>74.84</v>
      </c>
      <c r="H3348" s="4" t="str">
        <f aca="false">INDEX(Data_Products!$C$2:$C$33,MATCH(C3348,Data_Products!$A$2:$A$33,0))</f>
        <v>Landscaping</v>
      </c>
      <c r="I3348" s="10" t="n">
        <f aca="false">D3348*(E3348-G3348)</f>
        <v>190.16</v>
      </c>
      <c r="J3348" s="11" t="n">
        <f aca="false">IFERROR(I3348/F3348,0)</f>
        <v>0.24105060338708</v>
      </c>
      <c r="K3348" s="4" t="str">
        <f aca="false">IFERROR(INDEX(Data_Orders!$F$2:$F$4727,MATCH(B3348,Data_Orders!$A$2:$A$4727,0)),"")</f>
        <v>Housebuilder</v>
      </c>
      <c r="L3348" s="4" t="str">
        <f aca="false">IFERROR(INDEX(Data_Orders!$D$2:$D$4727,MATCH(B3348,Data_Orders!$A$2:$A$4727,0)),"")</f>
        <v>Leicester</v>
      </c>
    </row>
    <row r="3349" customFormat="false" ht="15" hidden="false" customHeight="false" outlineLevel="0" collapsed="false">
      <c r="A3349" s="4" t="s">
        <v>9165</v>
      </c>
      <c r="B3349" s="4" t="s">
        <v>2201</v>
      </c>
      <c r="C3349" s="4" t="s">
        <v>1026</v>
      </c>
      <c r="D3349" s="4" t="n">
        <v>15</v>
      </c>
      <c r="E3349" s="4" t="n">
        <v>184.05</v>
      </c>
      <c r="F3349" s="4" t="n">
        <v>2760.75</v>
      </c>
      <c r="G3349" s="4" t="n">
        <f aca="false">INDEX(Data_Products!$D$2:$D$33,MATCH(C3349,Data_Products!$A$2:$A$33,0))</f>
        <v>147.44</v>
      </c>
      <c r="H3349" s="4" t="str">
        <f aca="false">INDEX(Data_Products!$C$2:$C$33,MATCH(C3349,Data_Products!$A$2:$A$33,0))</f>
        <v>Cement &amp; Aggregates</v>
      </c>
      <c r="I3349" s="10" t="n">
        <f aca="false">D3349*(E3349-G3349)</f>
        <v>549.15</v>
      </c>
      <c r="J3349" s="11" t="n">
        <f aca="false">IFERROR(I3349/F3349,0)</f>
        <v>0.19891333876664</v>
      </c>
      <c r="K3349" s="4" t="str">
        <f aca="false">IFERROR(INDEX(Data_Orders!$F$2:$F$4727,MATCH(B3349,Data_Orders!$A$2:$A$4727,0)),"")</f>
        <v>Housebuilder</v>
      </c>
      <c r="L3349" s="4" t="str">
        <f aca="false">IFERROR(INDEX(Data_Orders!$D$2:$D$4727,MATCH(B3349,Data_Orders!$A$2:$A$4727,0)),"")</f>
        <v>Leicester</v>
      </c>
    </row>
    <row r="3350" customFormat="false" ht="15" hidden="false" customHeight="false" outlineLevel="0" collapsed="false">
      <c r="A3350" s="4" t="s">
        <v>9166</v>
      </c>
      <c r="B3350" s="4" t="s">
        <v>2201</v>
      </c>
      <c r="C3350" s="4" t="s">
        <v>1032</v>
      </c>
      <c r="D3350" s="4" t="n">
        <v>11</v>
      </c>
      <c r="E3350" s="4" t="n">
        <v>99.65</v>
      </c>
      <c r="F3350" s="4" t="n">
        <v>1096.15</v>
      </c>
      <c r="G3350" s="4" t="n">
        <f aca="false">INDEX(Data_Products!$D$2:$D$33,MATCH(C3350,Data_Products!$A$2:$A$33,0))</f>
        <v>58.26</v>
      </c>
      <c r="H3350" s="4" t="str">
        <f aca="false">INDEX(Data_Products!$C$2:$C$33,MATCH(C3350,Data_Products!$A$2:$A$33,0))</f>
        <v>Insulation</v>
      </c>
      <c r="I3350" s="10" t="n">
        <f aca="false">D3350*(E3350-G3350)</f>
        <v>455.29</v>
      </c>
      <c r="J3350" s="11" t="n">
        <f aca="false">IFERROR(I3350/F3350,0)</f>
        <v>0.415353738083292</v>
      </c>
      <c r="K3350" s="4" t="str">
        <f aca="false">IFERROR(INDEX(Data_Orders!$F$2:$F$4727,MATCH(B3350,Data_Orders!$A$2:$A$4727,0)),"")</f>
        <v>Housebuilder</v>
      </c>
      <c r="L3350" s="4" t="str">
        <f aca="false">IFERROR(INDEX(Data_Orders!$D$2:$D$4727,MATCH(B3350,Data_Orders!$A$2:$A$4727,0)),"")</f>
        <v>Leicester</v>
      </c>
    </row>
    <row r="3351" customFormat="false" ht="15" hidden="false" customHeight="false" outlineLevel="0" collapsed="false">
      <c r="A3351" s="4" t="s">
        <v>9167</v>
      </c>
      <c r="B3351" s="4" t="s">
        <v>2201</v>
      </c>
      <c r="C3351" s="4" t="s">
        <v>1066</v>
      </c>
      <c r="D3351" s="4" t="n">
        <v>4</v>
      </c>
      <c r="E3351" s="4" t="n">
        <v>209.69</v>
      </c>
      <c r="F3351" s="4" t="n">
        <v>838.76</v>
      </c>
      <c r="G3351" s="4" t="n">
        <f aca="false">INDEX(Data_Products!$D$2:$D$33,MATCH(C3351,Data_Products!$A$2:$A$33,0))</f>
        <v>144.38</v>
      </c>
      <c r="H3351" s="4" t="str">
        <f aca="false">INDEX(Data_Products!$C$2:$C$33,MATCH(C3351,Data_Products!$A$2:$A$33,0))</f>
        <v>Plumbing &amp; Drainage</v>
      </c>
      <c r="I3351" s="10" t="n">
        <f aca="false">D3351*(E3351-G3351)</f>
        <v>261.24</v>
      </c>
      <c r="J3351" s="11" t="n">
        <f aca="false">IFERROR(I3351/F3351,0)</f>
        <v>0.311459773952024</v>
      </c>
      <c r="K3351" s="4" t="str">
        <f aca="false">IFERROR(INDEX(Data_Orders!$F$2:$F$4727,MATCH(B3351,Data_Orders!$A$2:$A$4727,0)),"")</f>
        <v>Housebuilder</v>
      </c>
      <c r="L3351" s="4" t="str">
        <f aca="false">IFERROR(INDEX(Data_Orders!$D$2:$D$4727,MATCH(B3351,Data_Orders!$A$2:$A$4727,0)),"")</f>
        <v>Leicester</v>
      </c>
    </row>
    <row r="3352" customFormat="false" ht="15" hidden="false" customHeight="false" outlineLevel="0" collapsed="false">
      <c r="A3352" s="4" t="s">
        <v>9168</v>
      </c>
      <c r="B3352" s="4" t="s">
        <v>2202</v>
      </c>
      <c r="C3352" s="4" t="s">
        <v>1041</v>
      </c>
      <c r="D3352" s="4" t="n">
        <v>14</v>
      </c>
      <c r="E3352" s="4" t="n">
        <v>242.75</v>
      </c>
      <c r="F3352" s="4" t="n">
        <v>3398.5</v>
      </c>
      <c r="G3352" s="4" t="n">
        <f aca="false">INDEX(Data_Products!$D$2:$D$33,MATCH(C3352,Data_Products!$A$2:$A$33,0))</f>
        <v>142.94</v>
      </c>
      <c r="H3352" s="4" t="str">
        <f aca="false">INDEX(Data_Products!$C$2:$C$33,MATCH(C3352,Data_Products!$A$2:$A$33,0))</f>
        <v>Tools &amp; Fixings</v>
      </c>
      <c r="I3352" s="10" t="n">
        <f aca="false">D3352*(E3352-G3352)</f>
        <v>1397.34</v>
      </c>
      <c r="J3352" s="11" t="n">
        <f aca="false">IFERROR(I3352/F3352,0)</f>
        <v>0.411163748712667</v>
      </c>
      <c r="K3352" s="4" t="str">
        <f aca="false">IFERROR(INDEX(Data_Orders!$F$2:$F$4727,MATCH(B3352,Data_Orders!$A$2:$A$4727,0)),"")</f>
        <v>Housebuilder</v>
      </c>
      <c r="L3352" s="4" t="str">
        <f aca="false">IFERROR(INDEX(Data_Orders!$D$2:$D$4727,MATCH(B3352,Data_Orders!$A$2:$A$4727,0)),"")</f>
        <v>Leicester</v>
      </c>
    </row>
    <row r="3353" customFormat="false" ht="15" hidden="false" customHeight="false" outlineLevel="0" collapsed="false">
      <c r="A3353" s="4" t="s">
        <v>9169</v>
      </c>
      <c r="B3353" s="4" t="s">
        <v>2202</v>
      </c>
      <c r="C3353" s="4" t="s">
        <v>1061</v>
      </c>
      <c r="D3353" s="4" t="n">
        <v>12</v>
      </c>
      <c r="E3353" s="4" t="n">
        <v>145.57</v>
      </c>
      <c r="F3353" s="4" t="n">
        <v>1746.84</v>
      </c>
      <c r="G3353" s="4" t="n">
        <f aca="false">INDEX(Data_Products!$D$2:$D$33,MATCH(C3353,Data_Products!$A$2:$A$33,0))</f>
        <v>119.29</v>
      </c>
      <c r="H3353" s="4" t="str">
        <f aca="false">INDEX(Data_Products!$C$2:$C$33,MATCH(C3353,Data_Products!$A$2:$A$33,0))</f>
        <v>Plumbing &amp; Drainage</v>
      </c>
      <c r="I3353" s="10" t="n">
        <f aca="false">D3353*(E3353-G3353)</f>
        <v>315.36</v>
      </c>
      <c r="J3353" s="11" t="n">
        <f aca="false">IFERROR(I3353/F3353,0)</f>
        <v>0.180531702960775</v>
      </c>
      <c r="K3353" s="4" t="str">
        <f aca="false">IFERROR(INDEX(Data_Orders!$F$2:$F$4727,MATCH(B3353,Data_Orders!$A$2:$A$4727,0)),"")</f>
        <v>Housebuilder</v>
      </c>
      <c r="L3353" s="4" t="str">
        <f aca="false">IFERROR(INDEX(Data_Orders!$D$2:$D$4727,MATCH(B3353,Data_Orders!$A$2:$A$4727,0)),"")</f>
        <v>Leicester</v>
      </c>
    </row>
    <row r="3354" customFormat="false" ht="15" hidden="false" customHeight="false" outlineLevel="0" collapsed="false">
      <c r="A3354" s="4" t="s">
        <v>9170</v>
      </c>
      <c r="B3354" s="4" t="s">
        <v>2203</v>
      </c>
      <c r="C3354" s="4" t="s">
        <v>1048</v>
      </c>
      <c r="D3354" s="4" t="n">
        <v>12</v>
      </c>
      <c r="E3354" s="4" t="n">
        <v>112.72</v>
      </c>
      <c r="F3354" s="4" t="n">
        <v>1352.64</v>
      </c>
      <c r="G3354" s="4" t="n">
        <f aca="false">INDEX(Data_Products!$D$2:$D$33,MATCH(C3354,Data_Products!$A$2:$A$33,0))</f>
        <v>83.21</v>
      </c>
      <c r="H3354" s="4" t="str">
        <f aca="false">INDEX(Data_Products!$C$2:$C$33,MATCH(C3354,Data_Products!$A$2:$A$33,0))</f>
        <v>Tools &amp; Fixings</v>
      </c>
      <c r="I3354" s="10" t="n">
        <f aca="false">D3354*(E3354-G3354)</f>
        <v>354.12</v>
      </c>
      <c r="J3354" s="11" t="n">
        <f aca="false">IFERROR(I3354/F3354,0)</f>
        <v>0.261799148332151</v>
      </c>
      <c r="K3354" s="4" t="str">
        <f aca="false">IFERROR(INDEX(Data_Orders!$F$2:$F$4727,MATCH(B3354,Data_Orders!$A$2:$A$4727,0)),"")</f>
        <v>Housebuilder</v>
      </c>
      <c r="L3354" s="4" t="str">
        <f aca="false">IFERROR(INDEX(Data_Orders!$D$2:$D$4727,MATCH(B3354,Data_Orders!$A$2:$A$4727,0)),"")</f>
        <v>Leicester</v>
      </c>
    </row>
    <row r="3355" customFormat="false" ht="15" hidden="false" customHeight="false" outlineLevel="0" collapsed="false">
      <c r="A3355" s="4" t="s">
        <v>9171</v>
      </c>
      <c r="B3355" s="4" t="s">
        <v>2203</v>
      </c>
      <c r="C3355" s="4" t="s">
        <v>1046</v>
      </c>
      <c r="D3355" s="4" t="n">
        <v>16</v>
      </c>
      <c r="E3355" s="4" t="n">
        <v>154.02</v>
      </c>
      <c r="F3355" s="4" t="n">
        <v>2464.32</v>
      </c>
      <c r="G3355" s="4" t="n">
        <f aca="false">INDEX(Data_Products!$D$2:$D$33,MATCH(C3355,Data_Products!$A$2:$A$33,0))</f>
        <v>102.1</v>
      </c>
      <c r="H3355" s="4" t="str">
        <f aca="false">INDEX(Data_Products!$C$2:$C$33,MATCH(C3355,Data_Products!$A$2:$A$33,0))</f>
        <v>Tools &amp; Fixings</v>
      </c>
      <c r="I3355" s="10" t="n">
        <f aca="false">D3355*(E3355-G3355)</f>
        <v>830.72</v>
      </c>
      <c r="J3355" s="11" t="n">
        <f aca="false">IFERROR(I3355/F3355,0)</f>
        <v>0.337099078041813</v>
      </c>
      <c r="K3355" s="4" t="str">
        <f aca="false">IFERROR(INDEX(Data_Orders!$F$2:$F$4727,MATCH(B3355,Data_Orders!$A$2:$A$4727,0)),"")</f>
        <v>Housebuilder</v>
      </c>
      <c r="L3355" s="4" t="str">
        <f aca="false">IFERROR(INDEX(Data_Orders!$D$2:$D$4727,MATCH(B3355,Data_Orders!$A$2:$A$4727,0)),"")</f>
        <v>Leicester</v>
      </c>
    </row>
    <row r="3356" customFormat="false" ht="15" hidden="false" customHeight="false" outlineLevel="0" collapsed="false">
      <c r="A3356" s="4" t="s">
        <v>9172</v>
      </c>
      <c r="B3356" s="4" t="s">
        <v>2203</v>
      </c>
      <c r="C3356" s="4" t="s">
        <v>1015</v>
      </c>
      <c r="D3356" s="4" t="n">
        <v>20</v>
      </c>
      <c r="E3356" s="4" t="n">
        <v>122.01</v>
      </c>
      <c r="F3356" s="4" t="n">
        <v>2440.2</v>
      </c>
      <c r="G3356" s="4" t="n">
        <f aca="false">INDEX(Data_Products!$D$2:$D$33,MATCH(C3356,Data_Products!$A$2:$A$33,0))</f>
        <v>85.53</v>
      </c>
      <c r="H3356" s="4" t="str">
        <f aca="false">INDEX(Data_Products!$C$2:$C$33,MATCH(C3356,Data_Products!$A$2:$A$33,0))</f>
        <v>Timber</v>
      </c>
      <c r="I3356" s="10" t="n">
        <f aca="false">D3356*(E3356-G3356)</f>
        <v>729.6</v>
      </c>
      <c r="J3356" s="11" t="n">
        <f aca="false">IFERROR(I3356/F3356,0)</f>
        <v>0.298991885910991</v>
      </c>
      <c r="K3356" s="4" t="str">
        <f aca="false">IFERROR(INDEX(Data_Orders!$F$2:$F$4727,MATCH(B3356,Data_Orders!$A$2:$A$4727,0)),"")</f>
        <v>Housebuilder</v>
      </c>
      <c r="L3356" s="4" t="str">
        <f aca="false">IFERROR(INDEX(Data_Orders!$D$2:$D$4727,MATCH(B3356,Data_Orders!$A$2:$A$4727,0)),"")</f>
        <v>Leicester</v>
      </c>
    </row>
    <row r="3357" customFormat="false" ht="15" hidden="false" customHeight="false" outlineLevel="0" collapsed="false">
      <c r="A3357" s="4" t="s">
        <v>9173</v>
      </c>
      <c r="B3357" s="4" t="s">
        <v>2204</v>
      </c>
      <c r="C3357" s="4" t="s">
        <v>1064</v>
      </c>
      <c r="D3357" s="4" t="n">
        <v>14</v>
      </c>
      <c r="E3357" s="4" t="n">
        <v>97.63</v>
      </c>
      <c r="F3357" s="4" t="n">
        <v>1366.82</v>
      </c>
      <c r="G3357" s="4" t="n">
        <f aca="false">INDEX(Data_Products!$D$2:$D$33,MATCH(C3357,Data_Products!$A$2:$A$33,0))</f>
        <v>65.21</v>
      </c>
      <c r="H3357" s="4" t="str">
        <f aca="false">INDEX(Data_Products!$C$2:$C$33,MATCH(C3357,Data_Products!$A$2:$A$33,0))</f>
        <v>Plumbing &amp; Drainage</v>
      </c>
      <c r="I3357" s="10" t="n">
        <f aca="false">D3357*(E3357-G3357)</f>
        <v>453.88</v>
      </c>
      <c r="J3357" s="11" t="n">
        <f aca="false">IFERROR(I3357/F3357,0)</f>
        <v>0.332070060432244</v>
      </c>
      <c r="K3357" s="4" t="str">
        <f aca="false">IFERROR(INDEX(Data_Orders!$F$2:$F$4727,MATCH(B3357,Data_Orders!$A$2:$A$4727,0)),"")</f>
        <v>Contractor</v>
      </c>
      <c r="L3357" s="4" t="str">
        <f aca="false">IFERROR(INDEX(Data_Orders!$D$2:$D$4727,MATCH(B3357,Data_Orders!$A$2:$A$4727,0)),"")</f>
        <v>Northampton</v>
      </c>
    </row>
    <row r="3358" customFormat="false" ht="15" hidden="false" customHeight="false" outlineLevel="0" collapsed="false">
      <c r="A3358" s="4" t="s">
        <v>9174</v>
      </c>
      <c r="B3358" s="4" t="s">
        <v>2204</v>
      </c>
      <c r="C3358" s="4" t="s">
        <v>1075</v>
      </c>
      <c r="D3358" s="4" t="n">
        <v>19</v>
      </c>
      <c r="E3358" s="4" t="n">
        <v>98.61</v>
      </c>
      <c r="F3358" s="4" t="n">
        <v>1873.59</v>
      </c>
      <c r="G3358" s="4" t="n">
        <f aca="false">INDEX(Data_Products!$D$2:$D$33,MATCH(C3358,Data_Products!$A$2:$A$33,0))</f>
        <v>74.84</v>
      </c>
      <c r="H3358" s="4" t="str">
        <f aca="false">INDEX(Data_Products!$C$2:$C$33,MATCH(C3358,Data_Products!$A$2:$A$33,0))</f>
        <v>Landscaping</v>
      </c>
      <c r="I3358" s="10" t="n">
        <f aca="false">D3358*(E3358-G3358)</f>
        <v>451.63</v>
      </c>
      <c r="J3358" s="11" t="n">
        <f aca="false">IFERROR(I3358/F3358,0)</f>
        <v>0.24105060338708</v>
      </c>
      <c r="K3358" s="4" t="str">
        <f aca="false">IFERROR(INDEX(Data_Orders!$F$2:$F$4727,MATCH(B3358,Data_Orders!$A$2:$A$4727,0)),"")</f>
        <v>Contractor</v>
      </c>
      <c r="L3358" s="4" t="str">
        <f aca="false">IFERROR(INDEX(Data_Orders!$D$2:$D$4727,MATCH(B3358,Data_Orders!$A$2:$A$4727,0)),"")</f>
        <v>Northampton</v>
      </c>
    </row>
    <row r="3359" customFormat="false" ht="15" hidden="false" customHeight="false" outlineLevel="0" collapsed="false">
      <c r="A3359" s="4" t="s">
        <v>9175</v>
      </c>
      <c r="B3359" s="4" t="s">
        <v>2205</v>
      </c>
      <c r="C3359" s="4" t="s">
        <v>1052</v>
      </c>
      <c r="D3359" s="4" t="n">
        <v>10</v>
      </c>
      <c r="E3359" s="4" t="n">
        <v>205.71</v>
      </c>
      <c r="F3359" s="4" t="n">
        <v>2057.1</v>
      </c>
      <c r="G3359" s="4" t="n">
        <f aca="false">INDEX(Data_Products!$D$2:$D$33,MATCH(C3359,Data_Products!$A$2:$A$33,0))</f>
        <v>152.29</v>
      </c>
      <c r="H3359" s="4" t="str">
        <f aca="false">INDEX(Data_Products!$C$2:$C$33,MATCH(C3359,Data_Products!$A$2:$A$33,0))</f>
        <v>Roofing</v>
      </c>
      <c r="I3359" s="10" t="n">
        <f aca="false">D3359*(E3359-G3359)</f>
        <v>534.2</v>
      </c>
      <c r="J3359" s="11" t="n">
        <f aca="false">IFERROR(I3359/F3359,0)</f>
        <v>0.259685965679841</v>
      </c>
      <c r="K3359" s="4" t="str">
        <f aca="false">IFERROR(INDEX(Data_Orders!$F$2:$F$4727,MATCH(B3359,Data_Orders!$A$2:$A$4727,0)),"")</f>
        <v>Contractor</v>
      </c>
      <c r="L3359" s="4" t="str">
        <f aca="false">IFERROR(INDEX(Data_Orders!$D$2:$D$4727,MATCH(B3359,Data_Orders!$A$2:$A$4727,0)),"")</f>
        <v>Northampton</v>
      </c>
    </row>
    <row r="3360" customFormat="false" ht="15" hidden="false" customHeight="false" outlineLevel="0" collapsed="false">
      <c r="A3360" s="4" t="s">
        <v>9176</v>
      </c>
      <c r="B3360" s="4" t="s">
        <v>2205</v>
      </c>
      <c r="C3360" s="4" t="s">
        <v>1028</v>
      </c>
      <c r="D3360" s="4" t="n">
        <v>11</v>
      </c>
      <c r="E3360" s="4" t="n">
        <v>118.79</v>
      </c>
      <c r="F3360" s="4" t="n">
        <v>1306.69</v>
      </c>
      <c r="G3360" s="4" t="n">
        <f aca="false">INDEX(Data_Products!$D$2:$D$33,MATCH(C3360,Data_Products!$A$2:$A$33,0))</f>
        <v>81.07</v>
      </c>
      <c r="H3360" s="4" t="str">
        <f aca="false">INDEX(Data_Products!$C$2:$C$33,MATCH(C3360,Data_Products!$A$2:$A$33,0))</f>
        <v>Cement &amp; Aggregates</v>
      </c>
      <c r="I3360" s="10" t="n">
        <f aca="false">D3360*(E3360-G3360)</f>
        <v>414.92</v>
      </c>
      <c r="J3360" s="11" t="n">
        <f aca="false">IFERROR(I3360/F3360,0)</f>
        <v>0.317535146056065</v>
      </c>
      <c r="K3360" s="4" t="str">
        <f aca="false">IFERROR(INDEX(Data_Orders!$F$2:$F$4727,MATCH(B3360,Data_Orders!$A$2:$A$4727,0)),"")</f>
        <v>Contractor</v>
      </c>
      <c r="L3360" s="4" t="str">
        <f aca="false">IFERROR(INDEX(Data_Orders!$D$2:$D$4727,MATCH(B3360,Data_Orders!$A$2:$A$4727,0)),"")</f>
        <v>Northampton</v>
      </c>
    </row>
    <row r="3361" customFormat="false" ht="15" hidden="false" customHeight="false" outlineLevel="0" collapsed="false">
      <c r="A3361" s="4" t="s">
        <v>9177</v>
      </c>
      <c r="B3361" s="4" t="s">
        <v>2206</v>
      </c>
      <c r="C3361" s="4" t="s">
        <v>1015</v>
      </c>
      <c r="D3361" s="4" t="n">
        <v>14</v>
      </c>
      <c r="E3361" s="4" t="n">
        <v>122.01</v>
      </c>
      <c r="F3361" s="4" t="n">
        <v>1708.14</v>
      </c>
      <c r="G3361" s="4" t="n">
        <f aca="false">INDEX(Data_Products!$D$2:$D$33,MATCH(C3361,Data_Products!$A$2:$A$33,0))</f>
        <v>85.53</v>
      </c>
      <c r="H3361" s="4" t="str">
        <f aca="false">INDEX(Data_Products!$C$2:$C$33,MATCH(C3361,Data_Products!$A$2:$A$33,0))</f>
        <v>Timber</v>
      </c>
      <c r="I3361" s="10" t="n">
        <f aca="false">D3361*(E3361-G3361)</f>
        <v>510.72</v>
      </c>
      <c r="J3361" s="11" t="n">
        <f aca="false">IFERROR(I3361/F3361,0)</f>
        <v>0.298991885910991</v>
      </c>
      <c r="K3361" s="4" t="str">
        <f aca="false">IFERROR(INDEX(Data_Orders!$F$2:$F$4727,MATCH(B3361,Data_Orders!$A$2:$A$4727,0)),"")</f>
        <v>Contractor</v>
      </c>
      <c r="L3361" s="4" t="str">
        <f aca="false">IFERROR(INDEX(Data_Orders!$D$2:$D$4727,MATCH(B3361,Data_Orders!$A$2:$A$4727,0)),"")</f>
        <v>Northampton</v>
      </c>
    </row>
    <row r="3362" customFormat="false" ht="15" hidden="false" customHeight="false" outlineLevel="0" collapsed="false">
      <c r="A3362" s="4" t="s">
        <v>9178</v>
      </c>
      <c r="B3362" s="4" t="s">
        <v>2207</v>
      </c>
      <c r="C3362" s="4" t="s">
        <v>1019</v>
      </c>
      <c r="D3362" s="4" t="n">
        <v>7</v>
      </c>
      <c r="E3362" s="4" t="n">
        <v>79.76</v>
      </c>
      <c r="F3362" s="4" t="n">
        <v>558.32</v>
      </c>
      <c r="G3362" s="4" t="n">
        <f aca="false">INDEX(Data_Products!$D$2:$D$33,MATCH(C3362,Data_Products!$A$2:$A$33,0))</f>
        <v>59.07</v>
      </c>
      <c r="H3362" s="4" t="str">
        <f aca="false">INDEX(Data_Products!$C$2:$C$33,MATCH(C3362,Data_Products!$A$2:$A$33,0))</f>
        <v>Timber</v>
      </c>
      <c r="I3362" s="10" t="n">
        <f aca="false">D3362*(E3362-G3362)</f>
        <v>144.83</v>
      </c>
      <c r="J3362" s="11" t="n">
        <f aca="false">IFERROR(I3362/F3362,0)</f>
        <v>0.259403209628887</v>
      </c>
      <c r="K3362" s="4" t="str">
        <f aca="false">IFERROR(INDEX(Data_Orders!$F$2:$F$4727,MATCH(B3362,Data_Orders!$A$2:$A$4727,0)),"")</f>
        <v>Contractor</v>
      </c>
      <c r="L3362" s="4" t="str">
        <f aca="false">IFERROR(INDEX(Data_Orders!$D$2:$D$4727,MATCH(B3362,Data_Orders!$A$2:$A$4727,0)),"")</f>
        <v>Northampton</v>
      </c>
    </row>
    <row r="3363" customFormat="false" ht="15" hidden="false" customHeight="false" outlineLevel="0" collapsed="false">
      <c r="A3363" s="4" t="s">
        <v>9179</v>
      </c>
      <c r="B3363" s="4" t="s">
        <v>2207</v>
      </c>
      <c r="C3363" s="4" t="s">
        <v>1050</v>
      </c>
      <c r="D3363" s="4" t="n">
        <v>6</v>
      </c>
      <c r="E3363" s="4" t="n">
        <v>238.63</v>
      </c>
      <c r="F3363" s="4" t="n">
        <v>1431.78</v>
      </c>
      <c r="G3363" s="4" t="n">
        <f aca="false">INDEX(Data_Products!$D$2:$D$33,MATCH(C3363,Data_Products!$A$2:$A$33,0))</f>
        <v>148.91</v>
      </c>
      <c r="H3363" s="4" t="str">
        <f aca="false">INDEX(Data_Products!$C$2:$C$33,MATCH(C3363,Data_Products!$A$2:$A$33,0))</f>
        <v>Tools &amp; Fixings</v>
      </c>
      <c r="I3363" s="10" t="n">
        <f aca="false">D3363*(E3363-G3363)</f>
        <v>538.32</v>
      </c>
      <c r="J3363" s="11" t="n">
        <f aca="false">IFERROR(I3363/F3363,0)</f>
        <v>0.375979549930855</v>
      </c>
      <c r="K3363" s="4" t="str">
        <f aca="false">IFERROR(INDEX(Data_Orders!$F$2:$F$4727,MATCH(B3363,Data_Orders!$A$2:$A$4727,0)),"")</f>
        <v>Contractor</v>
      </c>
      <c r="L3363" s="4" t="str">
        <f aca="false">IFERROR(INDEX(Data_Orders!$D$2:$D$4727,MATCH(B3363,Data_Orders!$A$2:$A$4727,0)),"")</f>
        <v>Northampton</v>
      </c>
    </row>
    <row r="3364" customFormat="false" ht="15" hidden="false" customHeight="false" outlineLevel="0" collapsed="false">
      <c r="A3364" s="4" t="s">
        <v>9180</v>
      </c>
      <c r="B3364" s="4" t="s">
        <v>2207</v>
      </c>
      <c r="C3364" s="4" t="s">
        <v>1044</v>
      </c>
      <c r="D3364" s="4" t="n">
        <v>15</v>
      </c>
      <c r="E3364" s="4" t="n">
        <v>190.44</v>
      </c>
      <c r="F3364" s="4" t="n">
        <v>2856.6</v>
      </c>
      <c r="G3364" s="4" t="n">
        <f aca="false">INDEX(Data_Products!$D$2:$D$33,MATCH(C3364,Data_Products!$A$2:$A$33,0))</f>
        <v>115.48</v>
      </c>
      <c r="H3364" s="4" t="str">
        <f aca="false">INDEX(Data_Products!$C$2:$C$33,MATCH(C3364,Data_Products!$A$2:$A$33,0))</f>
        <v>Tools &amp; Fixings</v>
      </c>
      <c r="I3364" s="10" t="n">
        <f aca="false">D3364*(E3364-G3364)</f>
        <v>1124.4</v>
      </c>
      <c r="J3364" s="11" t="n">
        <f aca="false">IFERROR(I3364/F3364,0)</f>
        <v>0.393614786809494</v>
      </c>
      <c r="K3364" s="4" t="str">
        <f aca="false">IFERROR(INDEX(Data_Orders!$F$2:$F$4727,MATCH(B3364,Data_Orders!$A$2:$A$4727,0)),"")</f>
        <v>Contractor</v>
      </c>
      <c r="L3364" s="4" t="str">
        <f aca="false">IFERROR(INDEX(Data_Orders!$D$2:$D$4727,MATCH(B3364,Data_Orders!$A$2:$A$4727,0)),"")</f>
        <v>Northampton</v>
      </c>
    </row>
    <row r="3365" customFormat="false" ht="15" hidden="false" customHeight="false" outlineLevel="0" collapsed="false">
      <c r="A3365" s="4" t="s">
        <v>9181</v>
      </c>
      <c r="B3365" s="4" t="s">
        <v>2207</v>
      </c>
      <c r="C3365" s="4" t="s">
        <v>1055</v>
      </c>
      <c r="D3365" s="4" t="n">
        <v>1</v>
      </c>
      <c r="E3365" s="4" t="n">
        <v>205.03</v>
      </c>
      <c r="F3365" s="4" t="n">
        <v>205.03</v>
      </c>
      <c r="G3365" s="4" t="n">
        <f aca="false">INDEX(Data_Products!$D$2:$D$33,MATCH(C3365,Data_Products!$A$2:$A$33,0))</f>
        <v>138.6</v>
      </c>
      <c r="H3365" s="4" t="str">
        <f aca="false">INDEX(Data_Products!$C$2:$C$33,MATCH(C3365,Data_Products!$A$2:$A$33,0))</f>
        <v>Roofing</v>
      </c>
      <c r="I3365" s="10" t="n">
        <f aca="false">D3365*(E3365-G3365)</f>
        <v>66.43</v>
      </c>
      <c r="J3365" s="11" t="n">
        <f aca="false">IFERROR(I3365/F3365,0)</f>
        <v>0.324001365653807</v>
      </c>
      <c r="K3365" s="4" t="str">
        <f aca="false">IFERROR(INDEX(Data_Orders!$F$2:$F$4727,MATCH(B3365,Data_Orders!$A$2:$A$4727,0)),"")</f>
        <v>Contractor</v>
      </c>
      <c r="L3365" s="4" t="str">
        <f aca="false">IFERROR(INDEX(Data_Orders!$D$2:$D$4727,MATCH(B3365,Data_Orders!$A$2:$A$4727,0)),"")</f>
        <v>Northampton</v>
      </c>
    </row>
    <row r="3366" customFormat="false" ht="15" hidden="false" customHeight="false" outlineLevel="0" collapsed="false">
      <c r="A3366" s="4" t="s">
        <v>9182</v>
      </c>
      <c r="B3366" s="4" t="s">
        <v>2207</v>
      </c>
      <c r="C3366" s="4" t="s">
        <v>1073</v>
      </c>
      <c r="D3366" s="4" t="n">
        <v>6</v>
      </c>
      <c r="E3366" s="4" t="n">
        <v>231.05</v>
      </c>
      <c r="F3366" s="4" t="n">
        <v>1386.3</v>
      </c>
      <c r="G3366" s="4" t="n">
        <f aca="false">INDEX(Data_Products!$D$2:$D$33,MATCH(C3366,Data_Products!$A$2:$A$33,0))</f>
        <v>148.29</v>
      </c>
      <c r="H3366" s="4" t="str">
        <f aca="false">INDEX(Data_Products!$C$2:$C$33,MATCH(C3366,Data_Products!$A$2:$A$33,0))</f>
        <v>Landscaping</v>
      </c>
      <c r="I3366" s="10" t="n">
        <f aca="false">D3366*(E3366-G3366)</f>
        <v>496.56</v>
      </c>
      <c r="J3366" s="11" t="n">
        <f aca="false">IFERROR(I3366/F3366,0)</f>
        <v>0.358190867777537</v>
      </c>
      <c r="K3366" s="4" t="str">
        <f aca="false">IFERROR(INDEX(Data_Orders!$F$2:$F$4727,MATCH(B3366,Data_Orders!$A$2:$A$4727,0)),"")</f>
        <v>Contractor</v>
      </c>
      <c r="L3366" s="4" t="str">
        <f aca="false">IFERROR(INDEX(Data_Orders!$D$2:$D$4727,MATCH(B3366,Data_Orders!$A$2:$A$4727,0)),"")</f>
        <v>Northampton</v>
      </c>
    </row>
    <row r="3367" customFormat="false" ht="15" hidden="false" customHeight="false" outlineLevel="0" collapsed="false">
      <c r="A3367" s="4" t="s">
        <v>9183</v>
      </c>
      <c r="B3367" s="4" t="s">
        <v>2208</v>
      </c>
      <c r="C3367" s="4" t="s">
        <v>1028</v>
      </c>
      <c r="D3367" s="4" t="n">
        <v>16</v>
      </c>
      <c r="E3367" s="4" t="n">
        <v>118.79</v>
      </c>
      <c r="F3367" s="4" t="n">
        <v>1900.64</v>
      </c>
      <c r="G3367" s="4" t="n">
        <f aca="false">INDEX(Data_Products!$D$2:$D$33,MATCH(C3367,Data_Products!$A$2:$A$33,0))</f>
        <v>81.07</v>
      </c>
      <c r="H3367" s="4" t="str">
        <f aca="false">INDEX(Data_Products!$C$2:$C$33,MATCH(C3367,Data_Products!$A$2:$A$33,0))</f>
        <v>Cement &amp; Aggregates</v>
      </c>
      <c r="I3367" s="10" t="n">
        <f aca="false">D3367*(E3367-G3367)</f>
        <v>603.52</v>
      </c>
      <c r="J3367" s="11" t="n">
        <f aca="false">IFERROR(I3367/F3367,0)</f>
        <v>0.317535146056065</v>
      </c>
      <c r="K3367" s="4" t="str">
        <f aca="false">IFERROR(INDEX(Data_Orders!$F$2:$F$4727,MATCH(B3367,Data_Orders!$A$2:$A$4727,0)),"")</f>
        <v>Contractor</v>
      </c>
      <c r="L3367" s="4" t="str">
        <f aca="false">IFERROR(INDEX(Data_Orders!$D$2:$D$4727,MATCH(B3367,Data_Orders!$A$2:$A$4727,0)),"")</f>
        <v>Northampton</v>
      </c>
    </row>
    <row r="3368" customFormat="false" ht="15" hidden="false" customHeight="false" outlineLevel="0" collapsed="false">
      <c r="A3368" s="4" t="s">
        <v>9184</v>
      </c>
      <c r="B3368" s="4" t="s">
        <v>2208</v>
      </c>
      <c r="C3368" s="4" t="s">
        <v>1064</v>
      </c>
      <c r="D3368" s="4" t="n">
        <v>4</v>
      </c>
      <c r="E3368" s="4" t="n">
        <v>97.63</v>
      </c>
      <c r="F3368" s="4" t="n">
        <v>390.52</v>
      </c>
      <c r="G3368" s="4" t="n">
        <f aca="false">INDEX(Data_Products!$D$2:$D$33,MATCH(C3368,Data_Products!$A$2:$A$33,0))</f>
        <v>65.21</v>
      </c>
      <c r="H3368" s="4" t="str">
        <f aca="false">INDEX(Data_Products!$C$2:$C$33,MATCH(C3368,Data_Products!$A$2:$A$33,0))</f>
        <v>Plumbing &amp; Drainage</v>
      </c>
      <c r="I3368" s="10" t="n">
        <f aca="false">D3368*(E3368-G3368)</f>
        <v>129.68</v>
      </c>
      <c r="J3368" s="11" t="n">
        <f aca="false">IFERROR(I3368/F3368,0)</f>
        <v>0.332070060432244</v>
      </c>
      <c r="K3368" s="4" t="str">
        <f aca="false">IFERROR(INDEX(Data_Orders!$F$2:$F$4727,MATCH(B3368,Data_Orders!$A$2:$A$4727,0)),"")</f>
        <v>Contractor</v>
      </c>
      <c r="L3368" s="4" t="str">
        <f aca="false">IFERROR(INDEX(Data_Orders!$D$2:$D$4727,MATCH(B3368,Data_Orders!$A$2:$A$4727,0)),"")</f>
        <v>Northampton</v>
      </c>
    </row>
    <row r="3369" customFormat="false" ht="15" hidden="false" customHeight="false" outlineLevel="0" collapsed="false">
      <c r="A3369" s="4" t="s">
        <v>9185</v>
      </c>
      <c r="B3369" s="4" t="s">
        <v>2208</v>
      </c>
      <c r="C3369" s="4" t="s">
        <v>1048</v>
      </c>
      <c r="D3369" s="4" t="n">
        <v>5</v>
      </c>
      <c r="E3369" s="4" t="n">
        <v>112.72</v>
      </c>
      <c r="F3369" s="4" t="n">
        <v>563.6</v>
      </c>
      <c r="G3369" s="4" t="n">
        <f aca="false">INDEX(Data_Products!$D$2:$D$33,MATCH(C3369,Data_Products!$A$2:$A$33,0))</f>
        <v>83.21</v>
      </c>
      <c r="H3369" s="4" t="str">
        <f aca="false">INDEX(Data_Products!$C$2:$C$33,MATCH(C3369,Data_Products!$A$2:$A$33,0))</f>
        <v>Tools &amp; Fixings</v>
      </c>
      <c r="I3369" s="10" t="n">
        <f aca="false">D3369*(E3369-G3369)</f>
        <v>147.55</v>
      </c>
      <c r="J3369" s="11" t="n">
        <f aca="false">IFERROR(I3369/F3369,0)</f>
        <v>0.26179914833215</v>
      </c>
      <c r="K3369" s="4" t="str">
        <f aca="false">IFERROR(INDEX(Data_Orders!$F$2:$F$4727,MATCH(B3369,Data_Orders!$A$2:$A$4727,0)),"")</f>
        <v>Contractor</v>
      </c>
      <c r="L3369" s="4" t="str">
        <f aca="false">IFERROR(INDEX(Data_Orders!$D$2:$D$4727,MATCH(B3369,Data_Orders!$A$2:$A$4727,0)),"")</f>
        <v>Northampton</v>
      </c>
    </row>
    <row r="3370" customFormat="false" ht="15" hidden="false" customHeight="false" outlineLevel="0" collapsed="false">
      <c r="A3370" s="4" t="s">
        <v>9186</v>
      </c>
      <c r="B3370" s="4" t="s">
        <v>2208</v>
      </c>
      <c r="C3370" s="4" t="s">
        <v>1059</v>
      </c>
      <c r="D3370" s="4" t="n">
        <v>2</v>
      </c>
      <c r="E3370" s="4" t="n">
        <v>103.63</v>
      </c>
      <c r="F3370" s="4" t="n">
        <v>207.26</v>
      </c>
      <c r="G3370" s="4" t="n">
        <f aca="false">INDEX(Data_Products!$D$2:$D$33,MATCH(C3370,Data_Products!$A$2:$A$33,0))</f>
        <v>82.55</v>
      </c>
      <c r="H3370" s="4" t="str">
        <f aca="false">INDEX(Data_Products!$C$2:$C$33,MATCH(C3370,Data_Products!$A$2:$A$33,0))</f>
        <v>Roofing</v>
      </c>
      <c r="I3370" s="10" t="n">
        <f aca="false">D3370*(E3370-G3370)</f>
        <v>42.16</v>
      </c>
      <c r="J3370" s="11" t="n">
        <f aca="false">IFERROR(I3370/F3370,0)</f>
        <v>0.203415999228023</v>
      </c>
      <c r="K3370" s="4" t="str">
        <f aca="false">IFERROR(INDEX(Data_Orders!$F$2:$F$4727,MATCH(B3370,Data_Orders!$A$2:$A$4727,0)),"")</f>
        <v>Contractor</v>
      </c>
      <c r="L3370" s="4" t="str">
        <f aca="false">IFERROR(INDEX(Data_Orders!$D$2:$D$4727,MATCH(B3370,Data_Orders!$A$2:$A$4727,0)),"")</f>
        <v>Northampton</v>
      </c>
    </row>
    <row r="3371" customFormat="false" ht="15" hidden="false" customHeight="false" outlineLevel="0" collapsed="false">
      <c r="A3371" s="4" t="s">
        <v>9187</v>
      </c>
      <c r="B3371" s="4" t="s">
        <v>2209</v>
      </c>
      <c r="C3371" s="4" t="s">
        <v>1010</v>
      </c>
      <c r="D3371" s="4" t="n">
        <v>5</v>
      </c>
      <c r="E3371" s="4" t="n">
        <v>135.95</v>
      </c>
      <c r="F3371" s="4" t="n">
        <v>679.75</v>
      </c>
      <c r="G3371" s="4" t="n">
        <f aca="false">INDEX(Data_Products!$D$2:$D$33,MATCH(C3371,Data_Products!$A$2:$A$33,0))</f>
        <v>111.1</v>
      </c>
      <c r="H3371" s="4" t="str">
        <f aca="false">INDEX(Data_Products!$C$2:$C$33,MATCH(C3371,Data_Products!$A$2:$A$33,0))</f>
        <v>Timber</v>
      </c>
      <c r="I3371" s="10" t="n">
        <f aca="false">D3371*(E3371-G3371)</f>
        <v>124.25</v>
      </c>
      <c r="J3371" s="11" t="n">
        <f aca="false">IFERROR(I3371/F3371,0)</f>
        <v>0.18278778962854</v>
      </c>
      <c r="K3371" s="4" t="str">
        <f aca="false">IFERROR(INDEX(Data_Orders!$F$2:$F$4727,MATCH(B3371,Data_Orders!$A$2:$A$4727,0)),"")</f>
        <v>Contractor</v>
      </c>
      <c r="L3371" s="4" t="str">
        <f aca="false">IFERROR(INDEX(Data_Orders!$D$2:$D$4727,MATCH(B3371,Data_Orders!$A$2:$A$4727,0)),"")</f>
        <v>Northampton</v>
      </c>
    </row>
    <row r="3372" customFormat="false" ht="15" hidden="false" customHeight="false" outlineLevel="0" collapsed="false">
      <c r="A3372" s="4" t="s">
        <v>9188</v>
      </c>
      <c r="B3372" s="4" t="s">
        <v>2209</v>
      </c>
      <c r="C3372" s="4" t="s">
        <v>1059</v>
      </c>
      <c r="D3372" s="4" t="n">
        <v>17</v>
      </c>
      <c r="E3372" s="4" t="n">
        <v>103.63</v>
      </c>
      <c r="F3372" s="4" t="n">
        <v>1761.71</v>
      </c>
      <c r="G3372" s="4" t="n">
        <f aca="false">INDEX(Data_Products!$D$2:$D$33,MATCH(C3372,Data_Products!$A$2:$A$33,0))</f>
        <v>82.55</v>
      </c>
      <c r="H3372" s="4" t="str">
        <f aca="false">INDEX(Data_Products!$C$2:$C$33,MATCH(C3372,Data_Products!$A$2:$A$33,0))</f>
        <v>Roofing</v>
      </c>
      <c r="I3372" s="10" t="n">
        <f aca="false">D3372*(E3372-G3372)</f>
        <v>358.36</v>
      </c>
      <c r="J3372" s="11" t="n">
        <f aca="false">IFERROR(I3372/F3372,0)</f>
        <v>0.203415999228023</v>
      </c>
      <c r="K3372" s="4" t="str">
        <f aca="false">IFERROR(INDEX(Data_Orders!$F$2:$F$4727,MATCH(B3372,Data_Orders!$A$2:$A$4727,0)),"")</f>
        <v>Contractor</v>
      </c>
      <c r="L3372" s="4" t="str">
        <f aca="false">IFERROR(INDEX(Data_Orders!$D$2:$D$4727,MATCH(B3372,Data_Orders!$A$2:$A$4727,0)),"")</f>
        <v>Northampton</v>
      </c>
    </row>
    <row r="3373" customFormat="false" ht="15" hidden="false" customHeight="false" outlineLevel="0" collapsed="false">
      <c r="A3373" s="4" t="s">
        <v>9189</v>
      </c>
      <c r="B3373" s="4" t="s">
        <v>2209</v>
      </c>
      <c r="C3373" s="4" t="s">
        <v>1021</v>
      </c>
      <c r="D3373" s="4" t="n">
        <v>17</v>
      </c>
      <c r="E3373" s="4" t="n">
        <v>73.76</v>
      </c>
      <c r="F3373" s="4" t="n">
        <v>1253.92</v>
      </c>
      <c r="G3373" s="4" t="n">
        <f aca="false">INDEX(Data_Products!$D$2:$D$33,MATCH(C3373,Data_Products!$A$2:$A$33,0))</f>
        <v>51.51</v>
      </c>
      <c r="H3373" s="4" t="str">
        <f aca="false">INDEX(Data_Products!$C$2:$C$33,MATCH(C3373,Data_Products!$A$2:$A$33,0))</f>
        <v>Cement &amp; Aggregates</v>
      </c>
      <c r="I3373" s="10" t="n">
        <f aca="false">D3373*(E3373-G3373)</f>
        <v>378.25</v>
      </c>
      <c r="J3373" s="11" t="n">
        <f aca="false">IFERROR(I3373/F3373,0)</f>
        <v>0.301654013015184</v>
      </c>
      <c r="K3373" s="4" t="str">
        <f aca="false">IFERROR(INDEX(Data_Orders!$F$2:$F$4727,MATCH(B3373,Data_Orders!$A$2:$A$4727,0)),"")</f>
        <v>Contractor</v>
      </c>
      <c r="L3373" s="4" t="str">
        <f aca="false">IFERROR(INDEX(Data_Orders!$D$2:$D$4727,MATCH(B3373,Data_Orders!$A$2:$A$4727,0)),"")</f>
        <v>Northampton</v>
      </c>
    </row>
    <row r="3374" customFormat="false" ht="15" hidden="false" customHeight="false" outlineLevel="0" collapsed="false">
      <c r="A3374" s="4" t="s">
        <v>9190</v>
      </c>
      <c r="B3374" s="4" t="s">
        <v>2209</v>
      </c>
      <c r="C3374" s="4" t="s">
        <v>1015</v>
      </c>
      <c r="D3374" s="4" t="n">
        <v>13</v>
      </c>
      <c r="E3374" s="4" t="n">
        <v>122.01</v>
      </c>
      <c r="F3374" s="4" t="n">
        <v>1586.13</v>
      </c>
      <c r="G3374" s="4" t="n">
        <f aca="false">INDEX(Data_Products!$D$2:$D$33,MATCH(C3374,Data_Products!$A$2:$A$33,0))</f>
        <v>85.53</v>
      </c>
      <c r="H3374" s="4" t="str">
        <f aca="false">INDEX(Data_Products!$C$2:$C$33,MATCH(C3374,Data_Products!$A$2:$A$33,0))</f>
        <v>Timber</v>
      </c>
      <c r="I3374" s="10" t="n">
        <f aca="false">D3374*(E3374-G3374)</f>
        <v>474.24</v>
      </c>
      <c r="J3374" s="11" t="n">
        <f aca="false">IFERROR(I3374/F3374,0)</f>
        <v>0.298991885910991</v>
      </c>
      <c r="K3374" s="4" t="str">
        <f aca="false">IFERROR(INDEX(Data_Orders!$F$2:$F$4727,MATCH(B3374,Data_Orders!$A$2:$A$4727,0)),"")</f>
        <v>Contractor</v>
      </c>
      <c r="L3374" s="4" t="str">
        <f aca="false">IFERROR(INDEX(Data_Orders!$D$2:$D$4727,MATCH(B3374,Data_Orders!$A$2:$A$4727,0)),"")</f>
        <v>Northampton</v>
      </c>
    </row>
    <row r="3375" customFormat="false" ht="15" hidden="false" customHeight="false" outlineLevel="0" collapsed="false">
      <c r="A3375" s="4" t="s">
        <v>9191</v>
      </c>
      <c r="B3375" s="4" t="s">
        <v>2210</v>
      </c>
      <c r="C3375" s="4" t="s">
        <v>1019</v>
      </c>
      <c r="D3375" s="4" t="n">
        <v>18</v>
      </c>
      <c r="E3375" s="4" t="n">
        <v>79.76</v>
      </c>
      <c r="F3375" s="4" t="n">
        <v>1435.68</v>
      </c>
      <c r="G3375" s="4" t="n">
        <f aca="false">INDEX(Data_Products!$D$2:$D$33,MATCH(C3375,Data_Products!$A$2:$A$33,0))</f>
        <v>59.07</v>
      </c>
      <c r="H3375" s="4" t="str">
        <f aca="false">INDEX(Data_Products!$C$2:$C$33,MATCH(C3375,Data_Products!$A$2:$A$33,0))</f>
        <v>Timber</v>
      </c>
      <c r="I3375" s="10" t="n">
        <f aca="false">D3375*(E3375-G3375)</f>
        <v>372.42</v>
      </c>
      <c r="J3375" s="11" t="n">
        <f aca="false">IFERROR(I3375/F3375,0)</f>
        <v>0.259403209628887</v>
      </c>
      <c r="K3375" s="4" t="str">
        <f aca="false">IFERROR(INDEX(Data_Orders!$F$2:$F$4727,MATCH(B3375,Data_Orders!$A$2:$A$4727,0)),"")</f>
        <v>Contractor</v>
      </c>
      <c r="L3375" s="4" t="str">
        <f aca="false">IFERROR(INDEX(Data_Orders!$D$2:$D$4727,MATCH(B3375,Data_Orders!$A$2:$A$4727,0)),"")</f>
        <v>Northampton</v>
      </c>
    </row>
    <row r="3376" customFormat="false" ht="15" hidden="false" customHeight="false" outlineLevel="0" collapsed="false">
      <c r="A3376" s="4" t="s">
        <v>9192</v>
      </c>
      <c r="B3376" s="4" t="s">
        <v>2210</v>
      </c>
      <c r="C3376" s="4" t="s">
        <v>1037</v>
      </c>
      <c r="D3376" s="4" t="n">
        <v>8</v>
      </c>
      <c r="E3376" s="4" t="n">
        <v>90.97</v>
      </c>
      <c r="F3376" s="4" t="n">
        <v>727.76</v>
      </c>
      <c r="G3376" s="4" t="n">
        <f aca="false">INDEX(Data_Products!$D$2:$D$33,MATCH(C3376,Data_Products!$A$2:$A$33,0))</f>
        <v>73.81</v>
      </c>
      <c r="H3376" s="4" t="str">
        <f aca="false">INDEX(Data_Products!$C$2:$C$33,MATCH(C3376,Data_Products!$A$2:$A$33,0))</f>
        <v>Insulation</v>
      </c>
      <c r="I3376" s="10" t="n">
        <f aca="false">D3376*(E3376-G3376)</f>
        <v>137.28</v>
      </c>
      <c r="J3376" s="11" t="n">
        <f aca="false">IFERROR(I3376/F3376,0)</f>
        <v>0.18863361547763</v>
      </c>
      <c r="K3376" s="4" t="str">
        <f aca="false">IFERROR(INDEX(Data_Orders!$F$2:$F$4727,MATCH(B3376,Data_Orders!$A$2:$A$4727,0)),"")</f>
        <v>Contractor</v>
      </c>
      <c r="L3376" s="4" t="str">
        <f aca="false">IFERROR(INDEX(Data_Orders!$D$2:$D$4727,MATCH(B3376,Data_Orders!$A$2:$A$4727,0)),"")</f>
        <v>Northampton</v>
      </c>
    </row>
    <row r="3377" customFormat="false" ht="15" hidden="false" customHeight="false" outlineLevel="0" collapsed="false">
      <c r="A3377" s="4" t="s">
        <v>9193</v>
      </c>
      <c r="B3377" s="4" t="s">
        <v>2210</v>
      </c>
      <c r="C3377" s="4" t="s">
        <v>1059</v>
      </c>
      <c r="D3377" s="4" t="n">
        <v>10</v>
      </c>
      <c r="E3377" s="4" t="n">
        <v>103.63</v>
      </c>
      <c r="F3377" s="4" t="n">
        <v>1036.3</v>
      </c>
      <c r="G3377" s="4" t="n">
        <f aca="false">INDEX(Data_Products!$D$2:$D$33,MATCH(C3377,Data_Products!$A$2:$A$33,0))</f>
        <v>82.55</v>
      </c>
      <c r="H3377" s="4" t="str">
        <f aca="false">INDEX(Data_Products!$C$2:$C$33,MATCH(C3377,Data_Products!$A$2:$A$33,0))</f>
        <v>Roofing</v>
      </c>
      <c r="I3377" s="10" t="n">
        <f aca="false">D3377*(E3377-G3377)</f>
        <v>210.8</v>
      </c>
      <c r="J3377" s="11" t="n">
        <f aca="false">IFERROR(I3377/F3377,0)</f>
        <v>0.203415999228023</v>
      </c>
      <c r="K3377" s="4" t="str">
        <f aca="false">IFERROR(INDEX(Data_Orders!$F$2:$F$4727,MATCH(B3377,Data_Orders!$A$2:$A$4727,0)),"")</f>
        <v>Contractor</v>
      </c>
      <c r="L3377" s="4" t="str">
        <f aca="false">IFERROR(INDEX(Data_Orders!$D$2:$D$4727,MATCH(B3377,Data_Orders!$A$2:$A$4727,0)),"")</f>
        <v>Northampton</v>
      </c>
    </row>
    <row r="3378" customFormat="false" ht="15" hidden="false" customHeight="false" outlineLevel="0" collapsed="false">
      <c r="A3378" s="4" t="s">
        <v>9194</v>
      </c>
      <c r="B3378" s="4" t="s">
        <v>2211</v>
      </c>
      <c r="C3378" s="4" t="s">
        <v>1073</v>
      </c>
      <c r="D3378" s="4" t="n">
        <v>19</v>
      </c>
      <c r="E3378" s="4" t="n">
        <v>231.05</v>
      </c>
      <c r="F3378" s="4" t="n">
        <v>4389.95</v>
      </c>
      <c r="G3378" s="4" t="n">
        <f aca="false">INDEX(Data_Products!$D$2:$D$33,MATCH(C3378,Data_Products!$A$2:$A$33,0))</f>
        <v>148.29</v>
      </c>
      <c r="H3378" s="4" t="str">
        <f aca="false">INDEX(Data_Products!$C$2:$C$33,MATCH(C3378,Data_Products!$A$2:$A$33,0))</f>
        <v>Landscaping</v>
      </c>
      <c r="I3378" s="10" t="n">
        <f aca="false">D3378*(E3378-G3378)</f>
        <v>1572.44</v>
      </c>
      <c r="J3378" s="11" t="n">
        <f aca="false">IFERROR(I3378/F3378,0)</f>
        <v>0.358190867777537</v>
      </c>
      <c r="K3378" s="4" t="str">
        <f aca="false">IFERROR(INDEX(Data_Orders!$F$2:$F$4727,MATCH(B3378,Data_Orders!$A$2:$A$4727,0)),"")</f>
        <v>Contractor</v>
      </c>
      <c r="L3378" s="4" t="str">
        <f aca="false">IFERROR(INDEX(Data_Orders!$D$2:$D$4727,MATCH(B3378,Data_Orders!$A$2:$A$4727,0)),"")</f>
        <v>Northampton</v>
      </c>
    </row>
    <row r="3379" customFormat="false" ht="15" hidden="false" customHeight="false" outlineLevel="0" collapsed="false">
      <c r="A3379" s="4" t="s">
        <v>9195</v>
      </c>
      <c r="B3379" s="4" t="s">
        <v>2211</v>
      </c>
      <c r="C3379" s="4" t="s">
        <v>1068</v>
      </c>
      <c r="D3379" s="4" t="n">
        <v>20</v>
      </c>
      <c r="E3379" s="4" t="n">
        <v>86.28</v>
      </c>
      <c r="F3379" s="4" t="n">
        <v>1725.6</v>
      </c>
      <c r="G3379" s="4" t="n">
        <f aca="false">INDEX(Data_Products!$D$2:$D$33,MATCH(C3379,Data_Products!$A$2:$A$33,0))</f>
        <v>68.55</v>
      </c>
      <c r="H3379" s="4" t="str">
        <f aca="false">INDEX(Data_Products!$C$2:$C$33,MATCH(C3379,Data_Products!$A$2:$A$33,0))</f>
        <v>Plumbing &amp; Drainage</v>
      </c>
      <c r="I3379" s="10" t="n">
        <f aca="false">D3379*(E3379-G3379)</f>
        <v>354.6</v>
      </c>
      <c r="J3379" s="11" t="n">
        <f aca="false">IFERROR(I3379/F3379,0)</f>
        <v>0.205493741307371</v>
      </c>
      <c r="K3379" s="4" t="str">
        <f aca="false">IFERROR(INDEX(Data_Orders!$F$2:$F$4727,MATCH(B3379,Data_Orders!$A$2:$A$4727,0)),"")</f>
        <v>Contractor</v>
      </c>
      <c r="L3379" s="4" t="str">
        <f aca="false">IFERROR(INDEX(Data_Orders!$D$2:$D$4727,MATCH(B3379,Data_Orders!$A$2:$A$4727,0)),"")</f>
        <v>Northampton</v>
      </c>
    </row>
    <row r="3380" customFormat="false" ht="15" hidden="false" customHeight="false" outlineLevel="0" collapsed="false">
      <c r="A3380" s="4" t="s">
        <v>9196</v>
      </c>
      <c r="B3380" s="4" t="s">
        <v>2211</v>
      </c>
      <c r="C3380" s="4" t="s">
        <v>1032</v>
      </c>
      <c r="D3380" s="4" t="n">
        <v>20</v>
      </c>
      <c r="E3380" s="4" t="n">
        <v>99.65</v>
      </c>
      <c r="F3380" s="4" t="n">
        <v>1993</v>
      </c>
      <c r="G3380" s="4" t="n">
        <f aca="false">INDEX(Data_Products!$D$2:$D$33,MATCH(C3380,Data_Products!$A$2:$A$33,0))</f>
        <v>58.26</v>
      </c>
      <c r="H3380" s="4" t="str">
        <f aca="false">INDEX(Data_Products!$C$2:$C$33,MATCH(C3380,Data_Products!$A$2:$A$33,0))</f>
        <v>Insulation</v>
      </c>
      <c r="I3380" s="10" t="n">
        <f aca="false">D3380*(E3380-G3380)</f>
        <v>827.8</v>
      </c>
      <c r="J3380" s="11" t="n">
        <f aca="false">IFERROR(I3380/F3380,0)</f>
        <v>0.415353738083292</v>
      </c>
      <c r="K3380" s="4" t="str">
        <f aca="false">IFERROR(INDEX(Data_Orders!$F$2:$F$4727,MATCH(B3380,Data_Orders!$A$2:$A$4727,0)),"")</f>
        <v>Contractor</v>
      </c>
      <c r="L3380" s="4" t="str">
        <f aca="false">IFERROR(INDEX(Data_Orders!$D$2:$D$4727,MATCH(B3380,Data_Orders!$A$2:$A$4727,0)),"")</f>
        <v>Northampton</v>
      </c>
    </row>
    <row r="3381" customFormat="false" ht="15" hidden="false" customHeight="false" outlineLevel="0" collapsed="false">
      <c r="A3381" s="4" t="s">
        <v>9197</v>
      </c>
      <c r="B3381" s="4" t="s">
        <v>2212</v>
      </c>
      <c r="C3381" s="4" t="s">
        <v>1015</v>
      </c>
      <c r="D3381" s="4" t="n">
        <v>12</v>
      </c>
      <c r="E3381" s="4" t="n">
        <v>122.01</v>
      </c>
      <c r="F3381" s="4" t="n">
        <v>1464.12</v>
      </c>
      <c r="G3381" s="4" t="n">
        <f aca="false">INDEX(Data_Products!$D$2:$D$33,MATCH(C3381,Data_Products!$A$2:$A$33,0))</f>
        <v>85.53</v>
      </c>
      <c r="H3381" s="4" t="str">
        <f aca="false">INDEX(Data_Products!$C$2:$C$33,MATCH(C3381,Data_Products!$A$2:$A$33,0))</f>
        <v>Timber</v>
      </c>
      <c r="I3381" s="10" t="n">
        <f aca="false">D3381*(E3381-G3381)</f>
        <v>437.76</v>
      </c>
      <c r="J3381" s="11" t="n">
        <f aca="false">IFERROR(I3381/F3381,0)</f>
        <v>0.298991885910991</v>
      </c>
      <c r="K3381" s="4" t="str">
        <f aca="false">IFERROR(INDEX(Data_Orders!$F$2:$F$4727,MATCH(B3381,Data_Orders!$A$2:$A$4727,0)),"")</f>
        <v>Contractor</v>
      </c>
      <c r="L3381" s="4" t="str">
        <f aca="false">IFERROR(INDEX(Data_Orders!$D$2:$D$4727,MATCH(B3381,Data_Orders!$A$2:$A$4727,0)),"")</f>
        <v>Northampton</v>
      </c>
    </row>
    <row r="3382" customFormat="false" ht="15" hidden="false" customHeight="false" outlineLevel="0" collapsed="false">
      <c r="A3382" s="4" t="s">
        <v>9198</v>
      </c>
      <c r="B3382" s="4" t="s">
        <v>2213</v>
      </c>
      <c r="C3382" s="4" t="s">
        <v>1061</v>
      </c>
      <c r="D3382" s="4" t="n">
        <v>19</v>
      </c>
      <c r="E3382" s="4" t="n">
        <v>145.57</v>
      </c>
      <c r="F3382" s="4" t="n">
        <v>2765.83</v>
      </c>
      <c r="G3382" s="4" t="n">
        <f aca="false">INDEX(Data_Products!$D$2:$D$33,MATCH(C3382,Data_Products!$A$2:$A$33,0))</f>
        <v>119.29</v>
      </c>
      <c r="H3382" s="4" t="str">
        <f aca="false">INDEX(Data_Products!$C$2:$C$33,MATCH(C3382,Data_Products!$A$2:$A$33,0))</f>
        <v>Plumbing &amp; Drainage</v>
      </c>
      <c r="I3382" s="10" t="n">
        <f aca="false">D3382*(E3382-G3382)</f>
        <v>499.32</v>
      </c>
      <c r="J3382" s="11" t="n">
        <f aca="false">IFERROR(I3382/F3382,0)</f>
        <v>0.180531702960775</v>
      </c>
      <c r="K3382" s="4" t="str">
        <f aca="false">IFERROR(INDEX(Data_Orders!$F$2:$F$4727,MATCH(B3382,Data_Orders!$A$2:$A$4727,0)),"")</f>
        <v>Retail</v>
      </c>
      <c r="L3382" s="4" t="str">
        <f aca="false">IFERROR(INDEX(Data_Orders!$D$2:$D$4727,MATCH(B3382,Data_Orders!$A$2:$A$4727,0)),"")</f>
        <v>Northampton</v>
      </c>
    </row>
    <row r="3383" customFormat="false" ht="15" hidden="false" customHeight="false" outlineLevel="0" collapsed="false">
      <c r="A3383" s="4" t="s">
        <v>9199</v>
      </c>
      <c r="B3383" s="4" t="s">
        <v>2213</v>
      </c>
      <c r="C3383" s="4" t="s">
        <v>1021</v>
      </c>
      <c r="D3383" s="4" t="n">
        <v>17</v>
      </c>
      <c r="E3383" s="4" t="n">
        <v>73.76</v>
      </c>
      <c r="F3383" s="4" t="n">
        <v>1253.92</v>
      </c>
      <c r="G3383" s="4" t="n">
        <f aca="false">INDEX(Data_Products!$D$2:$D$33,MATCH(C3383,Data_Products!$A$2:$A$33,0))</f>
        <v>51.51</v>
      </c>
      <c r="H3383" s="4" t="str">
        <f aca="false">INDEX(Data_Products!$C$2:$C$33,MATCH(C3383,Data_Products!$A$2:$A$33,0))</f>
        <v>Cement &amp; Aggregates</v>
      </c>
      <c r="I3383" s="10" t="n">
        <f aca="false">D3383*(E3383-G3383)</f>
        <v>378.25</v>
      </c>
      <c r="J3383" s="11" t="n">
        <f aca="false">IFERROR(I3383/F3383,0)</f>
        <v>0.301654013015184</v>
      </c>
      <c r="K3383" s="4" t="str">
        <f aca="false">IFERROR(INDEX(Data_Orders!$F$2:$F$4727,MATCH(B3383,Data_Orders!$A$2:$A$4727,0)),"")</f>
        <v>Retail</v>
      </c>
      <c r="L3383" s="4" t="str">
        <f aca="false">IFERROR(INDEX(Data_Orders!$D$2:$D$4727,MATCH(B3383,Data_Orders!$A$2:$A$4727,0)),"")</f>
        <v>Northampton</v>
      </c>
    </row>
    <row r="3384" customFormat="false" ht="15" hidden="false" customHeight="false" outlineLevel="0" collapsed="false">
      <c r="A3384" s="4" t="s">
        <v>9200</v>
      </c>
      <c r="B3384" s="4" t="s">
        <v>2214</v>
      </c>
      <c r="C3384" s="4" t="s">
        <v>1021</v>
      </c>
      <c r="D3384" s="4" t="n">
        <v>9</v>
      </c>
      <c r="E3384" s="4" t="n">
        <v>73.76</v>
      </c>
      <c r="F3384" s="4" t="n">
        <v>663.84</v>
      </c>
      <c r="G3384" s="4" t="n">
        <f aca="false">INDEX(Data_Products!$D$2:$D$33,MATCH(C3384,Data_Products!$A$2:$A$33,0))</f>
        <v>51.51</v>
      </c>
      <c r="H3384" s="4" t="str">
        <f aca="false">INDEX(Data_Products!$C$2:$C$33,MATCH(C3384,Data_Products!$A$2:$A$33,0))</f>
        <v>Cement &amp; Aggregates</v>
      </c>
      <c r="I3384" s="10" t="n">
        <f aca="false">D3384*(E3384-G3384)</f>
        <v>200.25</v>
      </c>
      <c r="J3384" s="11" t="n">
        <f aca="false">IFERROR(I3384/F3384,0)</f>
        <v>0.301654013015184</v>
      </c>
      <c r="K3384" s="4" t="str">
        <f aca="false">IFERROR(INDEX(Data_Orders!$F$2:$F$4727,MATCH(B3384,Data_Orders!$A$2:$A$4727,0)),"")</f>
        <v>Housebuilder</v>
      </c>
      <c r="L3384" s="4" t="str">
        <f aca="false">IFERROR(INDEX(Data_Orders!$D$2:$D$4727,MATCH(B3384,Data_Orders!$A$2:$A$4727,0)),"")</f>
        <v>Rugby</v>
      </c>
    </row>
    <row r="3385" customFormat="false" ht="15" hidden="false" customHeight="false" outlineLevel="0" collapsed="false">
      <c r="A3385" s="4" t="s">
        <v>9201</v>
      </c>
      <c r="B3385" s="4" t="s">
        <v>2214</v>
      </c>
      <c r="C3385" s="4" t="s">
        <v>1046</v>
      </c>
      <c r="D3385" s="4" t="n">
        <v>4</v>
      </c>
      <c r="E3385" s="4" t="n">
        <v>154.02</v>
      </c>
      <c r="F3385" s="4" t="n">
        <v>616.08</v>
      </c>
      <c r="G3385" s="4" t="n">
        <f aca="false">INDEX(Data_Products!$D$2:$D$33,MATCH(C3385,Data_Products!$A$2:$A$33,0))</f>
        <v>102.1</v>
      </c>
      <c r="H3385" s="4" t="str">
        <f aca="false">INDEX(Data_Products!$C$2:$C$33,MATCH(C3385,Data_Products!$A$2:$A$33,0))</f>
        <v>Tools &amp; Fixings</v>
      </c>
      <c r="I3385" s="10" t="n">
        <f aca="false">D3385*(E3385-G3385)</f>
        <v>207.68</v>
      </c>
      <c r="J3385" s="11" t="n">
        <f aca="false">IFERROR(I3385/F3385,0)</f>
        <v>0.337099078041813</v>
      </c>
      <c r="K3385" s="4" t="str">
        <f aca="false">IFERROR(INDEX(Data_Orders!$F$2:$F$4727,MATCH(B3385,Data_Orders!$A$2:$A$4727,0)),"")</f>
        <v>Housebuilder</v>
      </c>
      <c r="L3385" s="4" t="str">
        <f aca="false">IFERROR(INDEX(Data_Orders!$D$2:$D$4727,MATCH(B3385,Data_Orders!$A$2:$A$4727,0)),"")</f>
        <v>Rugby</v>
      </c>
    </row>
    <row r="3386" customFormat="false" ht="15" hidden="false" customHeight="false" outlineLevel="0" collapsed="false">
      <c r="A3386" s="4" t="s">
        <v>9202</v>
      </c>
      <c r="B3386" s="4" t="s">
        <v>2214</v>
      </c>
      <c r="C3386" s="4" t="s">
        <v>1061</v>
      </c>
      <c r="D3386" s="4" t="n">
        <v>8</v>
      </c>
      <c r="E3386" s="4" t="n">
        <v>145.57</v>
      </c>
      <c r="F3386" s="4" t="n">
        <v>1164.56</v>
      </c>
      <c r="G3386" s="4" t="n">
        <f aca="false">INDEX(Data_Products!$D$2:$D$33,MATCH(C3386,Data_Products!$A$2:$A$33,0))</f>
        <v>119.29</v>
      </c>
      <c r="H3386" s="4" t="str">
        <f aca="false">INDEX(Data_Products!$C$2:$C$33,MATCH(C3386,Data_Products!$A$2:$A$33,0))</f>
        <v>Plumbing &amp; Drainage</v>
      </c>
      <c r="I3386" s="10" t="n">
        <f aca="false">D3386*(E3386-G3386)</f>
        <v>210.24</v>
      </c>
      <c r="J3386" s="11" t="n">
        <f aca="false">IFERROR(I3386/F3386,0)</f>
        <v>0.180531702960775</v>
      </c>
      <c r="K3386" s="4" t="str">
        <f aca="false">IFERROR(INDEX(Data_Orders!$F$2:$F$4727,MATCH(B3386,Data_Orders!$A$2:$A$4727,0)),"")</f>
        <v>Housebuilder</v>
      </c>
      <c r="L3386" s="4" t="str">
        <f aca="false">IFERROR(INDEX(Data_Orders!$D$2:$D$4727,MATCH(B3386,Data_Orders!$A$2:$A$4727,0)),"")</f>
        <v>Rugby</v>
      </c>
    </row>
    <row r="3387" customFormat="false" ht="15" hidden="false" customHeight="false" outlineLevel="0" collapsed="false">
      <c r="A3387" s="4" t="s">
        <v>9203</v>
      </c>
      <c r="B3387" s="4" t="s">
        <v>2214</v>
      </c>
      <c r="C3387" s="4" t="s">
        <v>1050</v>
      </c>
      <c r="D3387" s="4" t="n">
        <v>10</v>
      </c>
      <c r="E3387" s="4" t="n">
        <v>238.63</v>
      </c>
      <c r="F3387" s="4" t="n">
        <v>2386.3</v>
      </c>
      <c r="G3387" s="4" t="n">
        <f aca="false">INDEX(Data_Products!$D$2:$D$33,MATCH(C3387,Data_Products!$A$2:$A$33,0))</f>
        <v>148.91</v>
      </c>
      <c r="H3387" s="4" t="str">
        <f aca="false">INDEX(Data_Products!$C$2:$C$33,MATCH(C3387,Data_Products!$A$2:$A$33,0))</f>
        <v>Tools &amp; Fixings</v>
      </c>
      <c r="I3387" s="10" t="n">
        <f aca="false">D3387*(E3387-G3387)</f>
        <v>897.2</v>
      </c>
      <c r="J3387" s="11" t="n">
        <f aca="false">IFERROR(I3387/F3387,0)</f>
        <v>0.375979549930855</v>
      </c>
      <c r="K3387" s="4" t="str">
        <f aca="false">IFERROR(INDEX(Data_Orders!$F$2:$F$4727,MATCH(B3387,Data_Orders!$A$2:$A$4727,0)),"")</f>
        <v>Housebuilder</v>
      </c>
      <c r="L3387" s="4" t="str">
        <f aca="false">IFERROR(INDEX(Data_Orders!$D$2:$D$4727,MATCH(B3387,Data_Orders!$A$2:$A$4727,0)),"")</f>
        <v>Rugby</v>
      </c>
    </row>
    <row r="3388" customFormat="false" ht="15" hidden="false" customHeight="false" outlineLevel="0" collapsed="false">
      <c r="A3388" s="4" t="s">
        <v>9204</v>
      </c>
      <c r="B3388" s="4" t="s">
        <v>2215</v>
      </c>
      <c r="C3388" s="4" t="s">
        <v>1013</v>
      </c>
      <c r="D3388" s="4" t="n">
        <v>17</v>
      </c>
      <c r="E3388" s="4" t="n">
        <v>240.92</v>
      </c>
      <c r="F3388" s="4" t="n">
        <v>4095.64</v>
      </c>
      <c r="G3388" s="4" t="n">
        <f aca="false">INDEX(Data_Products!$D$2:$D$33,MATCH(C3388,Data_Products!$A$2:$A$33,0))</f>
        <v>168.32</v>
      </c>
      <c r="H3388" s="4" t="str">
        <f aca="false">INDEX(Data_Products!$C$2:$C$33,MATCH(C3388,Data_Products!$A$2:$A$33,0))</f>
        <v>Timber</v>
      </c>
      <c r="I3388" s="10" t="n">
        <f aca="false">D3388*(E3388-G3388)</f>
        <v>1234.2</v>
      </c>
      <c r="J3388" s="11" t="n">
        <f aca="false">IFERROR(I3388/F3388,0)</f>
        <v>0.301344844761747</v>
      </c>
      <c r="K3388" s="4" t="str">
        <f aca="false">IFERROR(INDEX(Data_Orders!$F$2:$F$4727,MATCH(B3388,Data_Orders!$A$2:$A$4727,0)),"")</f>
        <v>Housebuilder</v>
      </c>
      <c r="L3388" s="4" t="str">
        <f aca="false">IFERROR(INDEX(Data_Orders!$D$2:$D$4727,MATCH(B3388,Data_Orders!$A$2:$A$4727,0)),"")</f>
        <v>Rugby</v>
      </c>
    </row>
    <row r="3389" customFormat="false" ht="15" hidden="false" customHeight="false" outlineLevel="0" collapsed="false">
      <c r="A3389" s="4" t="s">
        <v>9205</v>
      </c>
      <c r="B3389" s="4" t="s">
        <v>2215</v>
      </c>
      <c r="C3389" s="4" t="s">
        <v>1050</v>
      </c>
      <c r="D3389" s="4" t="n">
        <v>19</v>
      </c>
      <c r="E3389" s="4" t="n">
        <v>238.63</v>
      </c>
      <c r="F3389" s="4" t="n">
        <v>4533.97</v>
      </c>
      <c r="G3389" s="4" t="n">
        <f aca="false">INDEX(Data_Products!$D$2:$D$33,MATCH(C3389,Data_Products!$A$2:$A$33,0))</f>
        <v>148.91</v>
      </c>
      <c r="H3389" s="4" t="str">
        <f aca="false">INDEX(Data_Products!$C$2:$C$33,MATCH(C3389,Data_Products!$A$2:$A$33,0))</f>
        <v>Tools &amp; Fixings</v>
      </c>
      <c r="I3389" s="10" t="n">
        <f aca="false">D3389*(E3389-G3389)</f>
        <v>1704.68</v>
      </c>
      <c r="J3389" s="11" t="n">
        <f aca="false">IFERROR(I3389/F3389,0)</f>
        <v>0.375979549930855</v>
      </c>
      <c r="K3389" s="4" t="str">
        <f aca="false">IFERROR(INDEX(Data_Orders!$F$2:$F$4727,MATCH(B3389,Data_Orders!$A$2:$A$4727,0)),"")</f>
        <v>Housebuilder</v>
      </c>
      <c r="L3389" s="4" t="str">
        <f aca="false">IFERROR(INDEX(Data_Orders!$D$2:$D$4727,MATCH(B3389,Data_Orders!$A$2:$A$4727,0)),"")</f>
        <v>Rugby</v>
      </c>
    </row>
    <row r="3390" customFormat="false" ht="15" hidden="false" customHeight="false" outlineLevel="0" collapsed="false">
      <c r="A3390" s="4" t="s">
        <v>9206</v>
      </c>
      <c r="B3390" s="4" t="s">
        <v>2215</v>
      </c>
      <c r="C3390" s="4" t="s">
        <v>1046</v>
      </c>
      <c r="D3390" s="4" t="n">
        <v>17</v>
      </c>
      <c r="E3390" s="4" t="n">
        <v>154.02</v>
      </c>
      <c r="F3390" s="4" t="n">
        <v>2618.34</v>
      </c>
      <c r="G3390" s="4" t="n">
        <f aca="false">INDEX(Data_Products!$D$2:$D$33,MATCH(C3390,Data_Products!$A$2:$A$33,0))</f>
        <v>102.1</v>
      </c>
      <c r="H3390" s="4" t="str">
        <f aca="false">INDEX(Data_Products!$C$2:$C$33,MATCH(C3390,Data_Products!$A$2:$A$33,0))</f>
        <v>Tools &amp; Fixings</v>
      </c>
      <c r="I3390" s="10" t="n">
        <f aca="false">D3390*(E3390-G3390)</f>
        <v>882.64</v>
      </c>
      <c r="J3390" s="11" t="n">
        <f aca="false">IFERROR(I3390/F3390,0)</f>
        <v>0.337099078041813</v>
      </c>
      <c r="K3390" s="4" t="str">
        <f aca="false">IFERROR(INDEX(Data_Orders!$F$2:$F$4727,MATCH(B3390,Data_Orders!$A$2:$A$4727,0)),"")</f>
        <v>Housebuilder</v>
      </c>
      <c r="L3390" s="4" t="str">
        <f aca="false">IFERROR(INDEX(Data_Orders!$D$2:$D$4727,MATCH(B3390,Data_Orders!$A$2:$A$4727,0)),"")</f>
        <v>Rugby</v>
      </c>
    </row>
    <row r="3391" customFormat="false" ht="15" hidden="false" customHeight="false" outlineLevel="0" collapsed="false">
      <c r="A3391" s="4" t="s">
        <v>9207</v>
      </c>
      <c r="B3391" s="4" t="s">
        <v>2216</v>
      </c>
      <c r="C3391" s="4" t="s">
        <v>1030</v>
      </c>
      <c r="D3391" s="4" t="n">
        <v>6</v>
      </c>
      <c r="E3391" s="4" t="n">
        <v>25.23</v>
      </c>
      <c r="F3391" s="4" t="n">
        <v>151.38</v>
      </c>
      <c r="G3391" s="4" t="n">
        <f aca="false">INDEX(Data_Products!$D$2:$D$33,MATCH(C3391,Data_Products!$A$2:$A$33,0))</f>
        <v>17.67</v>
      </c>
      <c r="H3391" s="4" t="str">
        <f aca="false">INDEX(Data_Products!$C$2:$C$33,MATCH(C3391,Data_Products!$A$2:$A$33,0))</f>
        <v>Cement &amp; Aggregates</v>
      </c>
      <c r="I3391" s="10" t="n">
        <f aca="false">D3391*(E3391-G3391)</f>
        <v>45.36</v>
      </c>
      <c r="J3391" s="11" t="n">
        <f aca="false">IFERROR(I3391/F3391,0)</f>
        <v>0.299643281807372</v>
      </c>
      <c r="K3391" s="4" t="str">
        <f aca="false">IFERROR(INDEX(Data_Orders!$F$2:$F$4727,MATCH(B3391,Data_Orders!$A$2:$A$4727,0)),"")</f>
        <v>Housebuilder</v>
      </c>
      <c r="L3391" s="4" t="str">
        <f aca="false">IFERROR(INDEX(Data_Orders!$D$2:$D$4727,MATCH(B3391,Data_Orders!$A$2:$A$4727,0)),"")</f>
        <v>Rugby</v>
      </c>
    </row>
    <row r="3392" customFormat="false" ht="15" hidden="false" customHeight="false" outlineLevel="0" collapsed="false">
      <c r="A3392" s="4" t="s">
        <v>9208</v>
      </c>
      <c r="B3392" s="4" t="s">
        <v>2216</v>
      </c>
      <c r="C3392" s="4" t="s">
        <v>1032</v>
      </c>
      <c r="D3392" s="4" t="n">
        <v>5</v>
      </c>
      <c r="E3392" s="4" t="n">
        <v>99.65</v>
      </c>
      <c r="F3392" s="4" t="n">
        <v>498.25</v>
      </c>
      <c r="G3392" s="4" t="n">
        <f aca="false">INDEX(Data_Products!$D$2:$D$33,MATCH(C3392,Data_Products!$A$2:$A$33,0))</f>
        <v>58.26</v>
      </c>
      <c r="H3392" s="4" t="str">
        <f aca="false">INDEX(Data_Products!$C$2:$C$33,MATCH(C3392,Data_Products!$A$2:$A$33,0))</f>
        <v>Insulation</v>
      </c>
      <c r="I3392" s="10" t="n">
        <f aca="false">D3392*(E3392-G3392)</f>
        <v>206.95</v>
      </c>
      <c r="J3392" s="11" t="n">
        <f aca="false">IFERROR(I3392/F3392,0)</f>
        <v>0.415353738083292</v>
      </c>
      <c r="K3392" s="4" t="str">
        <f aca="false">IFERROR(INDEX(Data_Orders!$F$2:$F$4727,MATCH(B3392,Data_Orders!$A$2:$A$4727,0)),"")</f>
        <v>Housebuilder</v>
      </c>
      <c r="L3392" s="4" t="str">
        <f aca="false">IFERROR(INDEX(Data_Orders!$D$2:$D$4727,MATCH(B3392,Data_Orders!$A$2:$A$4727,0)),"")</f>
        <v>Rugby</v>
      </c>
    </row>
    <row r="3393" customFormat="false" ht="15" hidden="false" customHeight="false" outlineLevel="0" collapsed="false">
      <c r="A3393" s="4" t="s">
        <v>9209</v>
      </c>
      <c r="B3393" s="4" t="s">
        <v>2216</v>
      </c>
      <c r="C3393" s="4" t="s">
        <v>1037</v>
      </c>
      <c r="D3393" s="4" t="n">
        <v>2</v>
      </c>
      <c r="E3393" s="4" t="n">
        <v>90.97</v>
      </c>
      <c r="F3393" s="4" t="n">
        <v>181.94</v>
      </c>
      <c r="G3393" s="4" t="n">
        <f aca="false">INDEX(Data_Products!$D$2:$D$33,MATCH(C3393,Data_Products!$A$2:$A$33,0))</f>
        <v>73.81</v>
      </c>
      <c r="H3393" s="4" t="str">
        <f aca="false">INDEX(Data_Products!$C$2:$C$33,MATCH(C3393,Data_Products!$A$2:$A$33,0))</f>
        <v>Insulation</v>
      </c>
      <c r="I3393" s="10" t="n">
        <f aca="false">D3393*(E3393-G3393)</f>
        <v>34.32</v>
      </c>
      <c r="J3393" s="11" t="n">
        <f aca="false">IFERROR(I3393/F3393,0)</f>
        <v>0.18863361547763</v>
      </c>
      <c r="K3393" s="4" t="str">
        <f aca="false">IFERROR(INDEX(Data_Orders!$F$2:$F$4727,MATCH(B3393,Data_Orders!$A$2:$A$4727,0)),"")</f>
        <v>Housebuilder</v>
      </c>
      <c r="L3393" s="4" t="str">
        <f aca="false">IFERROR(INDEX(Data_Orders!$D$2:$D$4727,MATCH(B3393,Data_Orders!$A$2:$A$4727,0)),"")</f>
        <v>Rugby</v>
      </c>
    </row>
    <row r="3394" customFormat="false" ht="15" hidden="false" customHeight="false" outlineLevel="0" collapsed="false">
      <c r="A3394" s="4" t="s">
        <v>9210</v>
      </c>
      <c r="B3394" s="4" t="s">
        <v>2216</v>
      </c>
      <c r="C3394" s="4" t="s">
        <v>1064</v>
      </c>
      <c r="D3394" s="4" t="n">
        <v>7</v>
      </c>
      <c r="E3394" s="4" t="n">
        <v>97.63</v>
      </c>
      <c r="F3394" s="4" t="n">
        <v>683.41</v>
      </c>
      <c r="G3394" s="4" t="n">
        <f aca="false">INDEX(Data_Products!$D$2:$D$33,MATCH(C3394,Data_Products!$A$2:$A$33,0))</f>
        <v>65.21</v>
      </c>
      <c r="H3394" s="4" t="str">
        <f aca="false">INDEX(Data_Products!$C$2:$C$33,MATCH(C3394,Data_Products!$A$2:$A$33,0))</f>
        <v>Plumbing &amp; Drainage</v>
      </c>
      <c r="I3394" s="10" t="n">
        <f aca="false">D3394*(E3394-G3394)</f>
        <v>226.94</v>
      </c>
      <c r="J3394" s="11" t="n">
        <f aca="false">IFERROR(I3394/F3394,0)</f>
        <v>0.332070060432244</v>
      </c>
      <c r="K3394" s="4" t="str">
        <f aca="false">IFERROR(INDEX(Data_Orders!$F$2:$F$4727,MATCH(B3394,Data_Orders!$A$2:$A$4727,0)),"")</f>
        <v>Housebuilder</v>
      </c>
      <c r="L3394" s="4" t="str">
        <f aca="false">IFERROR(INDEX(Data_Orders!$D$2:$D$4727,MATCH(B3394,Data_Orders!$A$2:$A$4727,0)),"")</f>
        <v>Rugby</v>
      </c>
    </row>
    <row r="3395" customFormat="false" ht="15" hidden="false" customHeight="false" outlineLevel="0" collapsed="false">
      <c r="A3395" s="4" t="s">
        <v>9211</v>
      </c>
      <c r="B3395" s="4" t="s">
        <v>2217</v>
      </c>
      <c r="C3395" s="4" t="s">
        <v>1028</v>
      </c>
      <c r="D3395" s="4" t="n">
        <v>4</v>
      </c>
      <c r="E3395" s="4" t="n">
        <v>118.79</v>
      </c>
      <c r="F3395" s="4" t="n">
        <v>475.16</v>
      </c>
      <c r="G3395" s="4" t="n">
        <f aca="false">INDEX(Data_Products!$D$2:$D$33,MATCH(C3395,Data_Products!$A$2:$A$33,0))</f>
        <v>81.07</v>
      </c>
      <c r="H3395" s="4" t="str">
        <f aca="false">INDEX(Data_Products!$C$2:$C$33,MATCH(C3395,Data_Products!$A$2:$A$33,0))</f>
        <v>Cement &amp; Aggregates</v>
      </c>
      <c r="I3395" s="10" t="n">
        <f aca="false">D3395*(E3395-G3395)</f>
        <v>150.88</v>
      </c>
      <c r="J3395" s="11" t="n">
        <f aca="false">IFERROR(I3395/F3395,0)</f>
        <v>0.317535146056065</v>
      </c>
      <c r="K3395" s="4" t="str">
        <f aca="false">IFERROR(INDEX(Data_Orders!$F$2:$F$4727,MATCH(B3395,Data_Orders!$A$2:$A$4727,0)),"")</f>
        <v>Housebuilder</v>
      </c>
      <c r="L3395" s="4" t="str">
        <f aca="false">IFERROR(INDEX(Data_Orders!$D$2:$D$4727,MATCH(B3395,Data_Orders!$A$2:$A$4727,0)),"")</f>
        <v>Rugby</v>
      </c>
    </row>
    <row r="3396" customFormat="false" ht="15" hidden="false" customHeight="false" outlineLevel="0" collapsed="false">
      <c r="A3396" s="4" t="s">
        <v>9212</v>
      </c>
      <c r="B3396" s="4" t="s">
        <v>2217</v>
      </c>
      <c r="C3396" s="4" t="s">
        <v>1050</v>
      </c>
      <c r="D3396" s="4" t="n">
        <v>12</v>
      </c>
      <c r="E3396" s="4" t="n">
        <v>238.63</v>
      </c>
      <c r="F3396" s="4" t="n">
        <v>2863.56</v>
      </c>
      <c r="G3396" s="4" t="n">
        <f aca="false">INDEX(Data_Products!$D$2:$D$33,MATCH(C3396,Data_Products!$A$2:$A$33,0))</f>
        <v>148.91</v>
      </c>
      <c r="H3396" s="4" t="str">
        <f aca="false">INDEX(Data_Products!$C$2:$C$33,MATCH(C3396,Data_Products!$A$2:$A$33,0))</f>
        <v>Tools &amp; Fixings</v>
      </c>
      <c r="I3396" s="10" t="n">
        <f aca="false">D3396*(E3396-G3396)</f>
        <v>1076.64</v>
      </c>
      <c r="J3396" s="11" t="n">
        <f aca="false">IFERROR(I3396/F3396,0)</f>
        <v>0.375979549930855</v>
      </c>
      <c r="K3396" s="4" t="str">
        <f aca="false">IFERROR(INDEX(Data_Orders!$F$2:$F$4727,MATCH(B3396,Data_Orders!$A$2:$A$4727,0)),"")</f>
        <v>Housebuilder</v>
      </c>
      <c r="L3396" s="4" t="str">
        <f aca="false">IFERROR(INDEX(Data_Orders!$D$2:$D$4727,MATCH(B3396,Data_Orders!$A$2:$A$4727,0)),"")</f>
        <v>Rugby</v>
      </c>
    </row>
    <row r="3397" customFormat="false" ht="15" hidden="false" customHeight="false" outlineLevel="0" collapsed="false">
      <c r="A3397" s="4" t="s">
        <v>9213</v>
      </c>
      <c r="B3397" s="4" t="s">
        <v>2217</v>
      </c>
      <c r="C3397" s="4" t="s">
        <v>1073</v>
      </c>
      <c r="D3397" s="4" t="n">
        <v>10</v>
      </c>
      <c r="E3397" s="4" t="n">
        <v>231.05</v>
      </c>
      <c r="F3397" s="4" t="n">
        <v>2310.5</v>
      </c>
      <c r="G3397" s="4" t="n">
        <f aca="false">INDEX(Data_Products!$D$2:$D$33,MATCH(C3397,Data_Products!$A$2:$A$33,0))</f>
        <v>148.29</v>
      </c>
      <c r="H3397" s="4" t="str">
        <f aca="false">INDEX(Data_Products!$C$2:$C$33,MATCH(C3397,Data_Products!$A$2:$A$33,0))</f>
        <v>Landscaping</v>
      </c>
      <c r="I3397" s="10" t="n">
        <f aca="false">D3397*(E3397-G3397)</f>
        <v>827.6</v>
      </c>
      <c r="J3397" s="11" t="n">
        <f aca="false">IFERROR(I3397/F3397,0)</f>
        <v>0.358190867777537</v>
      </c>
      <c r="K3397" s="4" t="str">
        <f aca="false">IFERROR(INDEX(Data_Orders!$F$2:$F$4727,MATCH(B3397,Data_Orders!$A$2:$A$4727,0)),"")</f>
        <v>Housebuilder</v>
      </c>
      <c r="L3397" s="4" t="str">
        <f aca="false">IFERROR(INDEX(Data_Orders!$D$2:$D$4727,MATCH(B3397,Data_Orders!$A$2:$A$4727,0)),"")</f>
        <v>Rugby</v>
      </c>
    </row>
    <row r="3398" customFormat="false" ht="15" hidden="false" customHeight="false" outlineLevel="0" collapsed="false">
      <c r="A3398" s="4" t="s">
        <v>9214</v>
      </c>
      <c r="B3398" s="4" t="s">
        <v>2217</v>
      </c>
      <c r="C3398" s="4" t="s">
        <v>1052</v>
      </c>
      <c r="D3398" s="4" t="n">
        <v>6</v>
      </c>
      <c r="E3398" s="4" t="n">
        <v>205.71</v>
      </c>
      <c r="F3398" s="4" t="n">
        <v>1234.26</v>
      </c>
      <c r="G3398" s="4" t="n">
        <f aca="false">INDEX(Data_Products!$D$2:$D$33,MATCH(C3398,Data_Products!$A$2:$A$33,0))</f>
        <v>152.29</v>
      </c>
      <c r="H3398" s="4" t="str">
        <f aca="false">INDEX(Data_Products!$C$2:$C$33,MATCH(C3398,Data_Products!$A$2:$A$33,0))</f>
        <v>Roofing</v>
      </c>
      <c r="I3398" s="10" t="n">
        <f aca="false">D3398*(E3398-G3398)</f>
        <v>320.52</v>
      </c>
      <c r="J3398" s="11" t="n">
        <f aca="false">IFERROR(I3398/F3398,0)</f>
        <v>0.259685965679841</v>
      </c>
      <c r="K3398" s="4" t="str">
        <f aca="false">IFERROR(INDEX(Data_Orders!$F$2:$F$4727,MATCH(B3398,Data_Orders!$A$2:$A$4727,0)),"")</f>
        <v>Housebuilder</v>
      </c>
      <c r="L3398" s="4" t="str">
        <f aca="false">IFERROR(INDEX(Data_Orders!$D$2:$D$4727,MATCH(B3398,Data_Orders!$A$2:$A$4727,0)),"")</f>
        <v>Rugby</v>
      </c>
    </row>
    <row r="3399" customFormat="false" ht="15" hidden="false" customHeight="false" outlineLevel="0" collapsed="false">
      <c r="A3399" s="4" t="s">
        <v>9215</v>
      </c>
      <c r="B3399" s="4" t="s">
        <v>2217</v>
      </c>
      <c r="C3399" s="4" t="s">
        <v>1032</v>
      </c>
      <c r="D3399" s="4" t="n">
        <v>4</v>
      </c>
      <c r="E3399" s="4" t="n">
        <v>99.65</v>
      </c>
      <c r="F3399" s="4" t="n">
        <v>398.6</v>
      </c>
      <c r="G3399" s="4" t="n">
        <f aca="false">INDEX(Data_Products!$D$2:$D$33,MATCH(C3399,Data_Products!$A$2:$A$33,0))</f>
        <v>58.26</v>
      </c>
      <c r="H3399" s="4" t="str">
        <f aca="false">INDEX(Data_Products!$C$2:$C$33,MATCH(C3399,Data_Products!$A$2:$A$33,0))</f>
        <v>Insulation</v>
      </c>
      <c r="I3399" s="10" t="n">
        <f aca="false">D3399*(E3399-G3399)</f>
        <v>165.56</v>
      </c>
      <c r="J3399" s="11" t="n">
        <f aca="false">IFERROR(I3399/F3399,0)</f>
        <v>0.415353738083292</v>
      </c>
      <c r="K3399" s="4" t="str">
        <f aca="false">IFERROR(INDEX(Data_Orders!$F$2:$F$4727,MATCH(B3399,Data_Orders!$A$2:$A$4727,0)),"")</f>
        <v>Housebuilder</v>
      </c>
      <c r="L3399" s="4" t="str">
        <f aca="false">IFERROR(INDEX(Data_Orders!$D$2:$D$4727,MATCH(B3399,Data_Orders!$A$2:$A$4727,0)),"")</f>
        <v>Rugby</v>
      </c>
    </row>
    <row r="3400" customFormat="false" ht="15" hidden="false" customHeight="false" outlineLevel="0" collapsed="false">
      <c r="A3400" s="4" t="s">
        <v>9216</v>
      </c>
      <c r="B3400" s="4" t="s">
        <v>2218</v>
      </c>
      <c r="C3400" s="4" t="s">
        <v>1044</v>
      </c>
      <c r="D3400" s="4" t="n">
        <v>6</v>
      </c>
      <c r="E3400" s="4" t="n">
        <v>190.44</v>
      </c>
      <c r="F3400" s="4" t="n">
        <v>1142.64</v>
      </c>
      <c r="G3400" s="4" t="n">
        <f aca="false">INDEX(Data_Products!$D$2:$D$33,MATCH(C3400,Data_Products!$A$2:$A$33,0))</f>
        <v>115.48</v>
      </c>
      <c r="H3400" s="4" t="str">
        <f aca="false">INDEX(Data_Products!$C$2:$C$33,MATCH(C3400,Data_Products!$A$2:$A$33,0))</f>
        <v>Tools &amp; Fixings</v>
      </c>
      <c r="I3400" s="10" t="n">
        <f aca="false">D3400*(E3400-G3400)</f>
        <v>449.76</v>
      </c>
      <c r="J3400" s="11" t="n">
        <f aca="false">IFERROR(I3400/F3400,0)</f>
        <v>0.393614786809494</v>
      </c>
      <c r="K3400" s="4" t="str">
        <f aca="false">IFERROR(INDEX(Data_Orders!$F$2:$F$4727,MATCH(B3400,Data_Orders!$A$2:$A$4727,0)),"")</f>
        <v>Housebuilder</v>
      </c>
      <c r="L3400" s="4" t="str">
        <f aca="false">IFERROR(INDEX(Data_Orders!$D$2:$D$4727,MATCH(B3400,Data_Orders!$A$2:$A$4727,0)),"")</f>
        <v>Rugby</v>
      </c>
    </row>
    <row r="3401" customFormat="false" ht="15" hidden="false" customHeight="false" outlineLevel="0" collapsed="false">
      <c r="A3401" s="4" t="s">
        <v>9217</v>
      </c>
      <c r="B3401" s="4" t="s">
        <v>2218</v>
      </c>
      <c r="C3401" s="4" t="s">
        <v>1041</v>
      </c>
      <c r="D3401" s="4" t="n">
        <v>10</v>
      </c>
      <c r="E3401" s="4" t="n">
        <v>242.75</v>
      </c>
      <c r="F3401" s="4" t="n">
        <v>2427.5</v>
      </c>
      <c r="G3401" s="4" t="n">
        <f aca="false">INDEX(Data_Products!$D$2:$D$33,MATCH(C3401,Data_Products!$A$2:$A$33,0))</f>
        <v>142.94</v>
      </c>
      <c r="H3401" s="4" t="str">
        <f aca="false">INDEX(Data_Products!$C$2:$C$33,MATCH(C3401,Data_Products!$A$2:$A$33,0))</f>
        <v>Tools &amp; Fixings</v>
      </c>
      <c r="I3401" s="10" t="n">
        <f aca="false">D3401*(E3401-G3401)</f>
        <v>998.1</v>
      </c>
      <c r="J3401" s="11" t="n">
        <f aca="false">IFERROR(I3401/F3401,0)</f>
        <v>0.411163748712667</v>
      </c>
      <c r="K3401" s="4" t="str">
        <f aca="false">IFERROR(INDEX(Data_Orders!$F$2:$F$4727,MATCH(B3401,Data_Orders!$A$2:$A$4727,0)),"")</f>
        <v>Housebuilder</v>
      </c>
      <c r="L3401" s="4" t="str">
        <f aca="false">IFERROR(INDEX(Data_Orders!$D$2:$D$4727,MATCH(B3401,Data_Orders!$A$2:$A$4727,0)),"")</f>
        <v>Rugby</v>
      </c>
    </row>
    <row r="3402" customFormat="false" ht="15" hidden="false" customHeight="false" outlineLevel="0" collapsed="false">
      <c r="A3402" s="4" t="s">
        <v>9218</v>
      </c>
      <c r="B3402" s="4" t="s">
        <v>2218</v>
      </c>
      <c r="C3402" s="4" t="s">
        <v>1026</v>
      </c>
      <c r="D3402" s="4" t="n">
        <v>9</v>
      </c>
      <c r="E3402" s="4" t="n">
        <v>184.05</v>
      </c>
      <c r="F3402" s="4" t="n">
        <v>1656.45</v>
      </c>
      <c r="G3402" s="4" t="n">
        <f aca="false">INDEX(Data_Products!$D$2:$D$33,MATCH(C3402,Data_Products!$A$2:$A$33,0))</f>
        <v>147.44</v>
      </c>
      <c r="H3402" s="4" t="str">
        <f aca="false">INDEX(Data_Products!$C$2:$C$33,MATCH(C3402,Data_Products!$A$2:$A$33,0))</f>
        <v>Cement &amp; Aggregates</v>
      </c>
      <c r="I3402" s="10" t="n">
        <f aca="false">D3402*(E3402-G3402)</f>
        <v>329.49</v>
      </c>
      <c r="J3402" s="11" t="n">
        <f aca="false">IFERROR(I3402/F3402,0)</f>
        <v>0.19891333876664</v>
      </c>
      <c r="K3402" s="4" t="str">
        <f aca="false">IFERROR(INDEX(Data_Orders!$F$2:$F$4727,MATCH(B3402,Data_Orders!$A$2:$A$4727,0)),"")</f>
        <v>Housebuilder</v>
      </c>
      <c r="L3402" s="4" t="str">
        <f aca="false">IFERROR(INDEX(Data_Orders!$D$2:$D$4727,MATCH(B3402,Data_Orders!$A$2:$A$4727,0)),"")</f>
        <v>Rugby</v>
      </c>
    </row>
    <row r="3403" customFormat="false" ht="15" hidden="false" customHeight="false" outlineLevel="0" collapsed="false">
      <c r="A3403" s="4" t="s">
        <v>9219</v>
      </c>
      <c r="B3403" s="4" t="s">
        <v>2219</v>
      </c>
      <c r="C3403" s="4" t="s">
        <v>1075</v>
      </c>
      <c r="D3403" s="4" t="n">
        <v>8</v>
      </c>
      <c r="E3403" s="4" t="n">
        <v>98.61</v>
      </c>
      <c r="F3403" s="4" t="n">
        <v>788.88</v>
      </c>
      <c r="G3403" s="4" t="n">
        <f aca="false">INDEX(Data_Products!$D$2:$D$33,MATCH(C3403,Data_Products!$A$2:$A$33,0))</f>
        <v>74.84</v>
      </c>
      <c r="H3403" s="4" t="str">
        <f aca="false">INDEX(Data_Products!$C$2:$C$33,MATCH(C3403,Data_Products!$A$2:$A$33,0))</f>
        <v>Landscaping</v>
      </c>
      <c r="I3403" s="10" t="n">
        <f aca="false">D3403*(E3403-G3403)</f>
        <v>190.16</v>
      </c>
      <c r="J3403" s="11" t="n">
        <f aca="false">IFERROR(I3403/F3403,0)</f>
        <v>0.24105060338708</v>
      </c>
      <c r="K3403" s="4" t="str">
        <f aca="false">IFERROR(INDEX(Data_Orders!$F$2:$F$4727,MATCH(B3403,Data_Orders!$A$2:$A$4727,0)),"")</f>
        <v>Housebuilder</v>
      </c>
      <c r="L3403" s="4" t="str">
        <f aca="false">IFERROR(INDEX(Data_Orders!$D$2:$D$4727,MATCH(B3403,Data_Orders!$A$2:$A$4727,0)),"")</f>
        <v>Rugby</v>
      </c>
    </row>
    <row r="3404" customFormat="false" ht="15" hidden="false" customHeight="false" outlineLevel="0" collapsed="false">
      <c r="A3404" s="4" t="s">
        <v>9220</v>
      </c>
      <c r="B3404" s="4" t="s">
        <v>2220</v>
      </c>
      <c r="C3404" s="4" t="s">
        <v>1019</v>
      </c>
      <c r="D3404" s="4" t="n">
        <v>18</v>
      </c>
      <c r="E3404" s="4" t="n">
        <v>79.76</v>
      </c>
      <c r="F3404" s="4" t="n">
        <v>1435.68</v>
      </c>
      <c r="G3404" s="4" t="n">
        <f aca="false">INDEX(Data_Products!$D$2:$D$33,MATCH(C3404,Data_Products!$A$2:$A$33,0))</f>
        <v>59.07</v>
      </c>
      <c r="H3404" s="4" t="str">
        <f aca="false">INDEX(Data_Products!$C$2:$C$33,MATCH(C3404,Data_Products!$A$2:$A$33,0))</f>
        <v>Timber</v>
      </c>
      <c r="I3404" s="10" t="n">
        <f aca="false">D3404*(E3404-G3404)</f>
        <v>372.42</v>
      </c>
      <c r="J3404" s="11" t="n">
        <f aca="false">IFERROR(I3404/F3404,0)</f>
        <v>0.259403209628887</v>
      </c>
      <c r="K3404" s="4" t="str">
        <f aca="false">IFERROR(INDEX(Data_Orders!$F$2:$F$4727,MATCH(B3404,Data_Orders!$A$2:$A$4727,0)),"")</f>
        <v>Housebuilder</v>
      </c>
      <c r="L3404" s="4" t="str">
        <f aca="false">IFERROR(INDEX(Data_Orders!$D$2:$D$4727,MATCH(B3404,Data_Orders!$A$2:$A$4727,0)),"")</f>
        <v>Rugby</v>
      </c>
    </row>
    <row r="3405" customFormat="false" ht="15" hidden="false" customHeight="false" outlineLevel="0" collapsed="false">
      <c r="A3405" s="4" t="s">
        <v>9221</v>
      </c>
      <c r="B3405" s="4" t="s">
        <v>2220</v>
      </c>
      <c r="C3405" s="4" t="s">
        <v>1017</v>
      </c>
      <c r="D3405" s="4" t="n">
        <v>17</v>
      </c>
      <c r="E3405" s="4" t="n">
        <v>49.15</v>
      </c>
      <c r="F3405" s="4" t="n">
        <v>835.55</v>
      </c>
      <c r="G3405" s="4" t="n">
        <f aca="false">INDEX(Data_Products!$D$2:$D$33,MATCH(C3405,Data_Products!$A$2:$A$33,0))</f>
        <v>31.44</v>
      </c>
      <c r="H3405" s="4" t="str">
        <f aca="false">INDEX(Data_Products!$C$2:$C$33,MATCH(C3405,Data_Products!$A$2:$A$33,0))</f>
        <v>Timber</v>
      </c>
      <c r="I3405" s="10" t="n">
        <f aca="false">D3405*(E3405-G3405)</f>
        <v>301.07</v>
      </c>
      <c r="J3405" s="11" t="n">
        <f aca="false">IFERROR(I3405/F3405,0)</f>
        <v>0.360325534079349</v>
      </c>
      <c r="K3405" s="4" t="str">
        <f aca="false">IFERROR(INDEX(Data_Orders!$F$2:$F$4727,MATCH(B3405,Data_Orders!$A$2:$A$4727,0)),"")</f>
        <v>Housebuilder</v>
      </c>
      <c r="L3405" s="4" t="str">
        <f aca="false">IFERROR(INDEX(Data_Orders!$D$2:$D$4727,MATCH(B3405,Data_Orders!$A$2:$A$4727,0)),"")</f>
        <v>Rugby</v>
      </c>
    </row>
    <row r="3406" customFormat="false" ht="15" hidden="false" customHeight="false" outlineLevel="0" collapsed="false">
      <c r="A3406" s="4" t="s">
        <v>9222</v>
      </c>
      <c r="B3406" s="4" t="s">
        <v>2220</v>
      </c>
      <c r="C3406" s="4" t="s">
        <v>1024</v>
      </c>
      <c r="D3406" s="4" t="n">
        <v>6</v>
      </c>
      <c r="E3406" s="4" t="n">
        <v>137.14</v>
      </c>
      <c r="F3406" s="4" t="n">
        <v>822.84</v>
      </c>
      <c r="G3406" s="4" t="n">
        <f aca="false">INDEX(Data_Products!$D$2:$D$33,MATCH(C3406,Data_Products!$A$2:$A$33,0))</f>
        <v>99.99</v>
      </c>
      <c r="H3406" s="4" t="str">
        <f aca="false">INDEX(Data_Products!$C$2:$C$33,MATCH(C3406,Data_Products!$A$2:$A$33,0))</f>
        <v>Cement &amp; Aggregates</v>
      </c>
      <c r="I3406" s="10" t="n">
        <f aca="false">D3406*(E3406-G3406)</f>
        <v>222.9</v>
      </c>
      <c r="J3406" s="11" t="n">
        <f aca="false">IFERROR(I3406/F3406,0)</f>
        <v>0.270891060230421</v>
      </c>
      <c r="K3406" s="4" t="str">
        <f aca="false">IFERROR(INDEX(Data_Orders!$F$2:$F$4727,MATCH(B3406,Data_Orders!$A$2:$A$4727,0)),"")</f>
        <v>Housebuilder</v>
      </c>
      <c r="L3406" s="4" t="str">
        <f aca="false">IFERROR(INDEX(Data_Orders!$D$2:$D$4727,MATCH(B3406,Data_Orders!$A$2:$A$4727,0)),"")</f>
        <v>Rugby</v>
      </c>
    </row>
    <row r="3407" customFormat="false" ht="15" hidden="false" customHeight="false" outlineLevel="0" collapsed="false">
      <c r="A3407" s="4" t="s">
        <v>9223</v>
      </c>
      <c r="B3407" s="4" t="s">
        <v>2221</v>
      </c>
      <c r="C3407" s="4" t="s">
        <v>1073</v>
      </c>
      <c r="D3407" s="4" t="n">
        <v>7</v>
      </c>
      <c r="E3407" s="4" t="n">
        <v>231.05</v>
      </c>
      <c r="F3407" s="4" t="n">
        <v>1617.35</v>
      </c>
      <c r="G3407" s="4" t="n">
        <f aca="false">INDEX(Data_Products!$D$2:$D$33,MATCH(C3407,Data_Products!$A$2:$A$33,0))</f>
        <v>148.29</v>
      </c>
      <c r="H3407" s="4" t="str">
        <f aca="false">INDEX(Data_Products!$C$2:$C$33,MATCH(C3407,Data_Products!$A$2:$A$33,0))</f>
        <v>Landscaping</v>
      </c>
      <c r="I3407" s="10" t="n">
        <f aca="false">D3407*(E3407-G3407)</f>
        <v>579.32</v>
      </c>
      <c r="J3407" s="11" t="n">
        <f aca="false">IFERROR(I3407/F3407,0)</f>
        <v>0.358190867777537</v>
      </c>
      <c r="K3407" s="4" t="str">
        <f aca="false">IFERROR(INDEX(Data_Orders!$F$2:$F$4727,MATCH(B3407,Data_Orders!$A$2:$A$4727,0)),"")</f>
        <v>Housebuilder</v>
      </c>
      <c r="L3407" s="4" t="str">
        <f aca="false">IFERROR(INDEX(Data_Orders!$D$2:$D$4727,MATCH(B3407,Data_Orders!$A$2:$A$4727,0)),"")</f>
        <v>Rugby</v>
      </c>
    </row>
    <row r="3408" customFormat="false" ht="15" hidden="false" customHeight="false" outlineLevel="0" collapsed="false">
      <c r="A3408" s="4" t="s">
        <v>9224</v>
      </c>
      <c r="B3408" s="4" t="s">
        <v>2221</v>
      </c>
      <c r="C3408" s="4" t="s">
        <v>1013</v>
      </c>
      <c r="D3408" s="4" t="n">
        <v>1</v>
      </c>
      <c r="E3408" s="4" t="n">
        <v>240.92</v>
      </c>
      <c r="F3408" s="4" t="n">
        <v>240.92</v>
      </c>
      <c r="G3408" s="4" t="n">
        <f aca="false">INDEX(Data_Products!$D$2:$D$33,MATCH(C3408,Data_Products!$A$2:$A$33,0))</f>
        <v>168.32</v>
      </c>
      <c r="H3408" s="4" t="str">
        <f aca="false">INDEX(Data_Products!$C$2:$C$33,MATCH(C3408,Data_Products!$A$2:$A$33,0))</f>
        <v>Timber</v>
      </c>
      <c r="I3408" s="10" t="n">
        <f aca="false">D3408*(E3408-G3408)</f>
        <v>72.6</v>
      </c>
      <c r="J3408" s="11" t="n">
        <f aca="false">IFERROR(I3408/F3408,0)</f>
        <v>0.301344844761747</v>
      </c>
      <c r="K3408" s="4" t="str">
        <f aca="false">IFERROR(INDEX(Data_Orders!$F$2:$F$4727,MATCH(B3408,Data_Orders!$A$2:$A$4727,0)),"")</f>
        <v>Housebuilder</v>
      </c>
      <c r="L3408" s="4" t="str">
        <f aca="false">IFERROR(INDEX(Data_Orders!$D$2:$D$4727,MATCH(B3408,Data_Orders!$A$2:$A$4727,0)),"")</f>
        <v>Rugby</v>
      </c>
    </row>
    <row r="3409" customFormat="false" ht="15" hidden="false" customHeight="false" outlineLevel="0" collapsed="false">
      <c r="A3409" s="4" t="s">
        <v>9225</v>
      </c>
      <c r="B3409" s="4" t="s">
        <v>2221</v>
      </c>
      <c r="C3409" s="4" t="s">
        <v>1077</v>
      </c>
      <c r="D3409" s="4" t="n">
        <v>16</v>
      </c>
      <c r="E3409" s="4" t="n">
        <v>46.61</v>
      </c>
      <c r="F3409" s="4" t="n">
        <v>745.76</v>
      </c>
      <c r="G3409" s="4" t="n">
        <f aca="false">INDEX(Data_Products!$D$2:$D$33,MATCH(C3409,Data_Products!$A$2:$A$33,0))</f>
        <v>36.87</v>
      </c>
      <c r="H3409" s="4" t="str">
        <f aca="false">INDEX(Data_Products!$C$2:$C$33,MATCH(C3409,Data_Products!$A$2:$A$33,0))</f>
        <v>Landscaping</v>
      </c>
      <c r="I3409" s="10" t="n">
        <f aca="false">D3409*(E3409-G3409)</f>
        <v>155.84</v>
      </c>
      <c r="J3409" s="11" t="n">
        <f aca="false">IFERROR(I3409/F3409,0)</f>
        <v>0.208968032611028</v>
      </c>
      <c r="K3409" s="4" t="str">
        <f aca="false">IFERROR(INDEX(Data_Orders!$F$2:$F$4727,MATCH(B3409,Data_Orders!$A$2:$A$4727,0)),"")</f>
        <v>Housebuilder</v>
      </c>
      <c r="L3409" s="4" t="str">
        <f aca="false">IFERROR(INDEX(Data_Orders!$D$2:$D$4727,MATCH(B3409,Data_Orders!$A$2:$A$4727,0)),"")</f>
        <v>Rugby</v>
      </c>
    </row>
    <row r="3410" customFormat="false" ht="15" hidden="false" customHeight="false" outlineLevel="0" collapsed="false">
      <c r="A3410" s="4" t="s">
        <v>9226</v>
      </c>
      <c r="B3410" s="4" t="s">
        <v>2221</v>
      </c>
      <c r="C3410" s="4" t="s">
        <v>1048</v>
      </c>
      <c r="D3410" s="4" t="n">
        <v>1</v>
      </c>
      <c r="E3410" s="4" t="n">
        <v>112.72</v>
      </c>
      <c r="F3410" s="4" t="n">
        <v>112.72</v>
      </c>
      <c r="G3410" s="4" t="n">
        <f aca="false">INDEX(Data_Products!$D$2:$D$33,MATCH(C3410,Data_Products!$A$2:$A$33,0))</f>
        <v>83.21</v>
      </c>
      <c r="H3410" s="4" t="str">
        <f aca="false">INDEX(Data_Products!$C$2:$C$33,MATCH(C3410,Data_Products!$A$2:$A$33,0))</f>
        <v>Tools &amp; Fixings</v>
      </c>
      <c r="I3410" s="10" t="n">
        <f aca="false">D3410*(E3410-G3410)</f>
        <v>29.51</v>
      </c>
      <c r="J3410" s="11" t="n">
        <f aca="false">IFERROR(I3410/F3410,0)</f>
        <v>0.261799148332151</v>
      </c>
      <c r="K3410" s="4" t="str">
        <f aca="false">IFERROR(INDEX(Data_Orders!$F$2:$F$4727,MATCH(B3410,Data_Orders!$A$2:$A$4727,0)),"")</f>
        <v>Housebuilder</v>
      </c>
      <c r="L3410" s="4" t="str">
        <f aca="false">IFERROR(INDEX(Data_Orders!$D$2:$D$4727,MATCH(B3410,Data_Orders!$A$2:$A$4727,0)),"")</f>
        <v>Rugby</v>
      </c>
    </row>
    <row r="3411" customFormat="false" ht="15" hidden="false" customHeight="false" outlineLevel="0" collapsed="false">
      <c r="A3411" s="4" t="s">
        <v>9227</v>
      </c>
      <c r="B3411" s="4" t="s">
        <v>2221</v>
      </c>
      <c r="C3411" s="4" t="s">
        <v>1066</v>
      </c>
      <c r="D3411" s="4" t="n">
        <v>12</v>
      </c>
      <c r="E3411" s="4" t="n">
        <v>209.69</v>
      </c>
      <c r="F3411" s="4" t="n">
        <v>2516.28</v>
      </c>
      <c r="G3411" s="4" t="n">
        <f aca="false">INDEX(Data_Products!$D$2:$D$33,MATCH(C3411,Data_Products!$A$2:$A$33,0))</f>
        <v>144.38</v>
      </c>
      <c r="H3411" s="4" t="str">
        <f aca="false">INDEX(Data_Products!$C$2:$C$33,MATCH(C3411,Data_Products!$A$2:$A$33,0))</f>
        <v>Plumbing &amp; Drainage</v>
      </c>
      <c r="I3411" s="10" t="n">
        <f aca="false">D3411*(E3411-G3411)</f>
        <v>783.72</v>
      </c>
      <c r="J3411" s="11" t="n">
        <f aca="false">IFERROR(I3411/F3411,0)</f>
        <v>0.311459773952024</v>
      </c>
      <c r="K3411" s="4" t="str">
        <f aca="false">IFERROR(INDEX(Data_Orders!$F$2:$F$4727,MATCH(B3411,Data_Orders!$A$2:$A$4727,0)),"")</f>
        <v>Housebuilder</v>
      </c>
      <c r="L3411" s="4" t="str">
        <f aca="false">IFERROR(INDEX(Data_Orders!$D$2:$D$4727,MATCH(B3411,Data_Orders!$A$2:$A$4727,0)),"")</f>
        <v>Rugby</v>
      </c>
    </row>
    <row r="3412" customFormat="false" ht="15" hidden="false" customHeight="false" outlineLevel="0" collapsed="false">
      <c r="A3412" s="4" t="s">
        <v>9228</v>
      </c>
      <c r="B3412" s="4" t="s">
        <v>2222</v>
      </c>
      <c r="C3412" s="4" t="s">
        <v>1077</v>
      </c>
      <c r="D3412" s="4" t="n">
        <v>15</v>
      </c>
      <c r="E3412" s="4" t="n">
        <v>46.61</v>
      </c>
      <c r="F3412" s="4" t="n">
        <v>699.15</v>
      </c>
      <c r="G3412" s="4" t="n">
        <f aca="false">INDEX(Data_Products!$D$2:$D$33,MATCH(C3412,Data_Products!$A$2:$A$33,0))</f>
        <v>36.87</v>
      </c>
      <c r="H3412" s="4" t="str">
        <f aca="false">INDEX(Data_Products!$C$2:$C$33,MATCH(C3412,Data_Products!$A$2:$A$33,0))</f>
        <v>Landscaping</v>
      </c>
      <c r="I3412" s="10" t="n">
        <f aca="false">D3412*(E3412-G3412)</f>
        <v>146.1</v>
      </c>
      <c r="J3412" s="11" t="n">
        <f aca="false">IFERROR(I3412/F3412,0)</f>
        <v>0.208968032611028</v>
      </c>
      <c r="K3412" s="4" t="str">
        <f aca="false">IFERROR(INDEX(Data_Orders!$F$2:$F$4727,MATCH(B3412,Data_Orders!$A$2:$A$4727,0)),"")</f>
        <v>Housebuilder</v>
      </c>
      <c r="L3412" s="4" t="str">
        <f aca="false">IFERROR(INDEX(Data_Orders!$D$2:$D$4727,MATCH(B3412,Data_Orders!$A$2:$A$4727,0)),"")</f>
        <v>Rugby</v>
      </c>
    </row>
    <row r="3413" customFormat="false" ht="15" hidden="false" customHeight="false" outlineLevel="0" collapsed="false">
      <c r="A3413" s="4" t="s">
        <v>9229</v>
      </c>
      <c r="B3413" s="4" t="s">
        <v>2222</v>
      </c>
      <c r="C3413" s="4" t="s">
        <v>1050</v>
      </c>
      <c r="D3413" s="4" t="n">
        <v>17</v>
      </c>
      <c r="E3413" s="4" t="n">
        <v>238.63</v>
      </c>
      <c r="F3413" s="4" t="n">
        <v>4056.71</v>
      </c>
      <c r="G3413" s="4" t="n">
        <f aca="false">INDEX(Data_Products!$D$2:$D$33,MATCH(C3413,Data_Products!$A$2:$A$33,0))</f>
        <v>148.91</v>
      </c>
      <c r="H3413" s="4" t="str">
        <f aca="false">INDEX(Data_Products!$C$2:$C$33,MATCH(C3413,Data_Products!$A$2:$A$33,0))</f>
        <v>Tools &amp; Fixings</v>
      </c>
      <c r="I3413" s="10" t="n">
        <f aca="false">D3413*(E3413-G3413)</f>
        <v>1525.24</v>
      </c>
      <c r="J3413" s="11" t="n">
        <f aca="false">IFERROR(I3413/F3413,0)</f>
        <v>0.375979549930855</v>
      </c>
      <c r="K3413" s="4" t="str">
        <f aca="false">IFERROR(INDEX(Data_Orders!$F$2:$F$4727,MATCH(B3413,Data_Orders!$A$2:$A$4727,0)),"")</f>
        <v>Housebuilder</v>
      </c>
      <c r="L3413" s="4" t="str">
        <f aca="false">IFERROR(INDEX(Data_Orders!$D$2:$D$4727,MATCH(B3413,Data_Orders!$A$2:$A$4727,0)),"")</f>
        <v>Rugby</v>
      </c>
    </row>
    <row r="3414" customFormat="false" ht="15" hidden="false" customHeight="false" outlineLevel="0" collapsed="false">
      <c r="A3414" s="4" t="s">
        <v>9230</v>
      </c>
      <c r="B3414" s="4" t="s">
        <v>2222</v>
      </c>
      <c r="C3414" s="4" t="s">
        <v>1039</v>
      </c>
      <c r="D3414" s="4" t="n">
        <v>5</v>
      </c>
      <c r="E3414" s="4" t="n">
        <v>160.41</v>
      </c>
      <c r="F3414" s="4" t="n">
        <v>802.05</v>
      </c>
      <c r="G3414" s="4" t="n">
        <f aca="false">INDEX(Data_Products!$D$2:$D$33,MATCH(C3414,Data_Products!$A$2:$A$33,0))</f>
        <v>99.74</v>
      </c>
      <c r="H3414" s="4" t="str">
        <f aca="false">INDEX(Data_Products!$C$2:$C$33,MATCH(C3414,Data_Products!$A$2:$A$33,0))</f>
        <v>Insulation</v>
      </c>
      <c r="I3414" s="10" t="n">
        <f aca="false">D3414*(E3414-G3414)</f>
        <v>303.35</v>
      </c>
      <c r="J3414" s="11" t="n">
        <f aca="false">IFERROR(I3414/F3414,0)</f>
        <v>0.378218315566361</v>
      </c>
      <c r="K3414" s="4" t="str">
        <f aca="false">IFERROR(INDEX(Data_Orders!$F$2:$F$4727,MATCH(B3414,Data_Orders!$A$2:$A$4727,0)),"")</f>
        <v>Housebuilder</v>
      </c>
      <c r="L3414" s="4" t="str">
        <f aca="false">IFERROR(INDEX(Data_Orders!$D$2:$D$4727,MATCH(B3414,Data_Orders!$A$2:$A$4727,0)),"")</f>
        <v>Rugby</v>
      </c>
    </row>
    <row r="3415" customFormat="false" ht="15" hidden="false" customHeight="false" outlineLevel="0" collapsed="false">
      <c r="A3415" s="4" t="s">
        <v>9231</v>
      </c>
      <c r="B3415" s="4" t="s">
        <v>2223</v>
      </c>
      <c r="C3415" s="4" t="s">
        <v>1030</v>
      </c>
      <c r="D3415" s="4" t="n">
        <v>4</v>
      </c>
      <c r="E3415" s="4" t="n">
        <v>25.23</v>
      </c>
      <c r="F3415" s="4" t="n">
        <v>100.92</v>
      </c>
      <c r="G3415" s="4" t="n">
        <f aca="false">INDEX(Data_Products!$D$2:$D$33,MATCH(C3415,Data_Products!$A$2:$A$33,0))</f>
        <v>17.67</v>
      </c>
      <c r="H3415" s="4" t="str">
        <f aca="false">INDEX(Data_Products!$C$2:$C$33,MATCH(C3415,Data_Products!$A$2:$A$33,0))</f>
        <v>Cement &amp; Aggregates</v>
      </c>
      <c r="I3415" s="10" t="n">
        <f aca="false">D3415*(E3415-G3415)</f>
        <v>30.24</v>
      </c>
      <c r="J3415" s="11" t="n">
        <f aca="false">IFERROR(I3415/F3415,0)</f>
        <v>0.299643281807372</v>
      </c>
      <c r="K3415" s="4" t="str">
        <f aca="false">IFERROR(INDEX(Data_Orders!$F$2:$F$4727,MATCH(B3415,Data_Orders!$A$2:$A$4727,0)),"")</f>
        <v>Housebuilder</v>
      </c>
      <c r="L3415" s="4" t="str">
        <f aca="false">IFERROR(INDEX(Data_Orders!$D$2:$D$4727,MATCH(B3415,Data_Orders!$A$2:$A$4727,0)),"")</f>
        <v>Rugby</v>
      </c>
    </row>
    <row r="3416" customFormat="false" ht="15" hidden="false" customHeight="false" outlineLevel="0" collapsed="false">
      <c r="A3416" s="4" t="s">
        <v>9232</v>
      </c>
      <c r="B3416" s="4" t="s">
        <v>2223</v>
      </c>
      <c r="C3416" s="4" t="s">
        <v>1075</v>
      </c>
      <c r="D3416" s="4" t="n">
        <v>15</v>
      </c>
      <c r="E3416" s="4" t="n">
        <v>98.61</v>
      </c>
      <c r="F3416" s="4" t="n">
        <v>1479.15</v>
      </c>
      <c r="G3416" s="4" t="n">
        <f aca="false">INDEX(Data_Products!$D$2:$D$33,MATCH(C3416,Data_Products!$A$2:$A$33,0))</f>
        <v>74.84</v>
      </c>
      <c r="H3416" s="4" t="str">
        <f aca="false">INDEX(Data_Products!$C$2:$C$33,MATCH(C3416,Data_Products!$A$2:$A$33,0))</f>
        <v>Landscaping</v>
      </c>
      <c r="I3416" s="10" t="n">
        <f aca="false">D3416*(E3416-G3416)</f>
        <v>356.55</v>
      </c>
      <c r="J3416" s="11" t="n">
        <f aca="false">IFERROR(I3416/F3416,0)</f>
        <v>0.24105060338708</v>
      </c>
      <c r="K3416" s="4" t="str">
        <f aca="false">IFERROR(INDEX(Data_Orders!$F$2:$F$4727,MATCH(B3416,Data_Orders!$A$2:$A$4727,0)),"")</f>
        <v>Housebuilder</v>
      </c>
      <c r="L3416" s="4" t="str">
        <f aca="false">IFERROR(INDEX(Data_Orders!$D$2:$D$4727,MATCH(B3416,Data_Orders!$A$2:$A$4727,0)),"")</f>
        <v>Rugby</v>
      </c>
    </row>
    <row r="3417" customFormat="false" ht="15" hidden="false" customHeight="false" outlineLevel="0" collapsed="false">
      <c r="A3417" s="4" t="s">
        <v>9233</v>
      </c>
      <c r="B3417" s="4" t="s">
        <v>2223</v>
      </c>
      <c r="C3417" s="4" t="s">
        <v>1017</v>
      </c>
      <c r="D3417" s="4" t="n">
        <v>14</v>
      </c>
      <c r="E3417" s="4" t="n">
        <v>49.15</v>
      </c>
      <c r="F3417" s="4" t="n">
        <v>688.1</v>
      </c>
      <c r="G3417" s="4" t="n">
        <f aca="false">INDEX(Data_Products!$D$2:$D$33,MATCH(C3417,Data_Products!$A$2:$A$33,0))</f>
        <v>31.44</v>
      </c>
      <c r="H3417" s="4" t="str">
        <f aca="false">INDEX(Data_Products!$C$2:$C$33,MATCH(C3417,Data_Products!$A$2:$A$33,0))</f>
        <v>Timber</v>
      </c>
      <c r="I3417" s="10" t="n">
        <f aca="false">D3417*(E3417-G3417)</f>
        <v>247.94</v>
      </c>
      <c r="J3417" s="11" t="n">
        <f aca="false">IFERROR(I3417/F3417,0)</f>
        <v>0.360325534079349</v>
      </c>
      <c r="K3417" s="4" t="str">
        <f aca="false">IFERROR(INDEX(Data_Orders!$F$2:$F$4727,MATCH(B3417,Data_Orders!$A$2:$A$4727,0)),"")</f>
        <v>Housebuilder</v>
      </c>
      <c r="L3417" s="4" t="str">
        <f aca="false">IFERROR(INDEX(Data_Orders!$D$2:$D$4727,MATCH(B3417,Data_Orders!$A$2:$A$4727,0)),"")</f>
        <v>Rugby</v>
      </c>
    </row>
    <row r="3418" customFormat="false" ht="15" hidden="false" customHeight="false" outlineLevel="0" collapsed="false">
      <c r="A3418" s="4" t="s">
        <v>9234</v>
      </c>
      <c r="B3418" s="4" t="s">
        <v>2223</v>
      </c>
      <c r="C3418" s="4" t="s">
        <v>1059</v>
      </c>
      <c r="D3418" s="4" t="n">
        <v>16</v>
      </c>
      <c r="E3418" s="4" t="n">
        <v>103.63</v>
      </c>
      <c r="F3418" s="4" t="n">
        <v>1658.08</v>
      </c>
      <c r="G3418" s="4" t="n">
        <f aca="false">INDEX(Data_Products!$D$2:$D$33,MATCH(C3418,Data_Products!$A$2:$A$33,0))</f>
        <v>82.55</v>
      </c>
      <c r="H3418" s="4" t="str">
        <f aca="false">INDEX(Data_Products!$C$2:$C$33,MATCH(C3418,Data_Products!$A$2:$A$33,0))</f>
        <v>Roofing</v>
      </c>
      <c r="I3418" s="10" t="n">
        <f aca="false">D3418*(E3418-G3418)</f>
        <v>337.28</v>
      </c>
      <c r="J3418" s="11" t="n">
        <f aca="false">IFERROR(I3418/F3418,0)</f>
        <v>0.203415999228023</v>
      </c>
      <c r="K3418" s="4" t="str">
        <f aca="false">IFERROR(INDEX(Data_Orders!$F$2:$F$4727,MATCH(B3418,Data_Orders!$A$2:$A$4727,0)),"")</f>
        <v>Housebuilder</v>
      </c>
      <c r="L3418" s="4" t="str">
        <f aca="false">IFERROR(INDEX(Data_Orders!$D$2:$D$4727,MATCH(B3418,Data_Orders!$A$2:$A$4727,0)),"")</f>
        <v>Rugby</v>
      </c>
    </row>
    <row r="3419" customFormat="false" ht="15" hidden="false" customHeight="false" outlineLevel="0" collapsed="false">
      <c r="A3419" s="4" t="s">
        <v>9235</v>
      </c>
      <c r="B3419" s="4" t="s">
        <v>2224</v>
      </c>
      <c r="C3419" s="4" t="s">
        <v>1070</v>
      </c>
      <c r="D3419" s="4" t="n">
        <v>5</v>
      </c>
      <c r="E3419" s="4" t="n">
        <v>230.32</v>
      </c>
      <c r="F3419" s="4" t="n">
        <v>1151.6</v>
      </c>
      <c r="G3419" s="4" t="n">
        <f aca="false">INDEX(Data_Products!$D$2:$D$33,MATCH(C3419,Data_Products!$A$2:$A$33,0))</f>
        <v>161.64</v>
      </c>
      <c r="H3419" s="4" t="str">
        <f aca="false">INDEX(Data_Products!$C$2:$C$33,MATCH(C3419,Data_Products!$A$2:$A$33,0))</f>
        <v>Landscaping</v>
      </c>
      <c r="I3419" s="10" t="n">
        <f aca="false">D3419*(E3419-G3419)</f>
        <v>343.4</v>
      </c>
      <c r="J3419" s="11" t="n">
        <f aca="false">IFERROR(I3419/F3419,0)</f>
        <v>0.298193817297673</v>
      </c>
      <c r="K3419" s="4" t="str">
        <f aca="false">IFERROR(INDEX(Data_Orders!$F$2:$F$4727,MATCH(B3419,Data_Orders!$A$2:$A$4727,0)),"")</f>
        <v>Housebuilder</v>
      </c>
      <c r="L3419" s="4" t="str">
        <f aca="false">IFERROR(INDEX(Data_Orders!$D$2:$D$4727,MATCH(B3419,Data_Orders!$A$2:$A$4727,0)),"")</f>
        <v>Rugby</v>
      </c>
    </row>
    <row r="3420" customFormat="false" ht="15" hidden="false" customHeight="false" outlineLevel="0" collapsed="false">
      <c r="A3420" s="4" t="s">
        <v>9236</v>
      </c>
      <c r="B3420" s="4" t="s">
        <v>2225</v>
      </c>
      <c r="C3420" s="4" t="s">
        <v>1077</v>
      </c>
      <c r="D3420" s="4" t="n">
        <v>12</v>
      </c>
      <c r="E3420" s="4" t="n">
        <v>46.61</v>
      </c>
      <c r="F3420" s="4" t="n">
        <v>559.32</v>
      </c>
      <c r="G3420" s="4" t="n">
        <f aca="false">INDEX(Data_Products!$D$2:$D$33,MATCH(C3420,Data_Products!$A$2:$A$33,0))</f>
        <v>36.87</v>
      </c>
      <c r="H3420" s="4" t="str">
        <f aca="false">INDEX(Data_Products!$C$2:$C$33,MATCH(C3420,Data_Products!$A$2:$A$33,0))</f>
        <v>Landscaping</v>
      </c>
      <c r="I3420" s="10" t="n">
        <f aca="false">D3420*(E3420-G3420)</f>
        <v>116.88</v>
      </c>
      <c r="J3420" s="11" t="n">
        <f aca="false">IFERROR(I3420/F3420,0)</f>
        <v>0.208968032611028</v>
      </c>
      <c r="K3420" s="4" t="str">
        <f aca="false">IFERROR(INDEX(Data_Orders!$F$2:$F$4727,MATCH(B3420,Data_Orders!$A$2:$A$4727,0)),"")</f>
        <v>Housebuilder</v>
      </c>
      <c r="L3420" s="4" t="str">
        <f aca="false">IFERROR(INDEX(Data_Orders!$D$2:$D$4727,MATCH(B3420,Data_Orders!$A$2:$A$4727,0)),"")</f>
        <v>Rugby</v>
      </c>
    </row>
    <row r="3421" customFormat="false" ht="15" hidden="false" customHeight="false" outlineLevel="0" collapsed="false">
      <c r="A3421" s="4" t="s">
        <v>9237</v>
      </c>
      <c r="B3421" s="4" t="s">
        <v>2226</v>
      </c>
      <c r="C3421" s="4" t="s">
        <v>1061</v>
      </c>
      <c r="D3421" s="4" t="n">
        <v>8</v>
      </c>
      <c r="E3421" s="4" t="n">
        <v>145.57</v>
      </c>
      <c r="F3421" s="4" t="n">
        <v>1164.56</v>
      </c>
      <c r="G3421" s="4" t="n">
        <f aca="false">INDEX(Data_Products!$D$2:$D$33,MATCH(C3421,Data_Products!$A$2:$A$33,0))</f>
        <v>119.29</v>
      </c>
      <c r="H3421" s="4" t="str">
        <f aca="false">INDEX(Data_Products!$C$2:$C$33,MATCH(C3421,Data_Products!$A$2:$A$33,0))</f>
        <v>Plumbing &amp; Drainage</v>
      </c>
      <c r="I3421" s="10" t="n">
        <f aca="false">D3421*(E3421-G3421)</f>
        <v>210.24</v>
      </c>
      <c r="J3421" s="11" t="n">
        <f aca="false">IFERROR(I3421/F3421,0)</f>
        <v>0.180531702960775</v>
      </c>
      <c r="K3421" s="4" t="str">
        <f aca="false">IFERROR(INDEX(Data_Orders!$F$2:$F$4727,MATCH(B3421,Data_Orders!$A$2:$A$4727,0)),"")</f>
        <v>Housebuilder</v>
      </c>
      <c r="L3421" s="4" t="str">
        <f aca="false">IFERROR(INDEX(Data_Orders!$D$2:$D$4727,MATCH(B3421,Data_Orders!$A$2:$A$4727,0)),"")</f>
        <v>Rugby</v>
      </c>
    </row>
    <row r="3422" customFormat="false" ht="15" hidden="false" customHeight="false" outlineLevel="0" collapsed="false">
      <c r="A3422" s="4" t="s">
        <v>9238</v>
      </c>
      <c r="B3422" s="4" t="s">
        <v>2227</v>
      </c>
      <c r="C3422" s="4" t="s">
        <v>1032</v>
      </c>
      <c r="D3422" s="4" t="n">
        <v>6</v>
      </c>
      <c r="E3422" s="4" t="n">
        <v>99.65</v>
      </c>
      <c r="F3422" s="4" t="n">
        <v>597.9</v>
      </c>
      <c r="G3422" s="4" t="n">
        <f aca="false">INDEX(Data_Products!$D$2:$D$33,MATCH(C3422,Data_Products!$A$2:$A$33,0))</f>
        <v>58.26</v>
      </c>
      <c r="H3422" s="4" t="str">
        <f aca="false">INDEX(Data_Products!$C$2:$C$33,MATCH(C3422,Data_Products!$A$2:$A$33,0))</f>
        <v>Insulation</v>
      </c>
      <c r="I3422" s="10" t="n">
        <f aca="false">D3422*(E3422-G3422)</f>
        <v>248.34</v>
      </c>
      <c r="J3422" s="11" t="n">
        <f aca="false">IFERROR(I3422/F3422,0)</f>
        <v>0.415353738083292</v>
      </c>
      <c r="K3422" s="4" t="str">
        <f aca="false">IFERROR(INDEX(Data_Orders!$F$2:$F$4727,MATCH(B3422,Data_Orders!$A$2:$A$4727,0)),"")</f>
        <v>Housebuilder</v>
      </c>
      <c r="L3422" s="4" t="str">
        <f aca="false">IFERROR(INDEX(Data_Orders!$D$2:$D$4727,MATCH(B3422,Data_Orders!$A$2:$A$4727,0)),"")</f>
        <v>Rugby</v>
      </c>
    </row>
    <row r="3423" customFormat="false" ht="15" hidden="false" customHeight="false" outlineLevel="0" collapsed="false">
      <c r="A3423" s="4" t="s">
        <v>9239</v>
      </c>
      <c r="B3423" s="4" t="s">
        <v>2228</v>
      </c>
      <c r="C3423" s="4" t="s">
        <v>1028</v>
      </c>
      <c r="D3423" s="4" t="n">
        <v>17</v>
      </c>
      <c r="E3423" s="4" t="n">
        <v>118.79</v>
      </c>
      <c r="F3423" s="4" t="n">
        <v>2019.43</v>
      </c>
      <c r="G3423" s="4" t="n">
        <f aca="false">INDEX(Data_Products!$D$2:$D$33,MATCH(C3423,Data_Products!$A$2:$A$33,0))</f>
        <v>81.07</v>
      </c>
      <c r="H3423" s="4" t="str">
        <f aca="false">INDEX(Data_Products!$C$2:$C$33,MATCH(C3423,Data_Products!$A$2:$A$33,0))</f>
        <v>Cement &amp; Aggregates</v>
      </c>
      <c r="I3423" s="10" t="n">
        <f aca="false">D3423*(E3423-G3423)</f>
        <v>641.24</v>
      </c>
      <c r="J3423" s="11" t="n">
        <f aca="false">IFERROR(I3423/F3423,0)</f>
        <v>0.317535146056065</v>
      </c>
      <c r="K3423" s="4" t="str">
        <f aca="false">IFERROR(INDEX(Data_Orders!$F$2:$F$4727,MATCH(B3423,Data_Orders!$A$2:$A$4727,0)),"")</f>
        <v>Housebuilder</v>
      </c>
      <c r="L3423" s="4" t="str">
        <f aca="false">IFERROR(INDEX(Data_Orders!$D$2:$D$4727,MATCH(B3423,Data_Orders!$A$2:$A$4727,0)),"")</f>
        <v>Rugby</v>
      </c>
    </row>
    <row r="3424" customFormat="false" ht="15" hidden="false" customHeight="false" outlineLevel="0" collapsed="false">
      <c r="A3424" s="4" t="s">
        <v>9240</v>
      </c>
      <c r="B3424" s="4" t="s">
        <v>2228</v>
      </c>
      <c r="C3424" s="4" t="s">
        <v>1041</v>
      </c>
      <c r="D3424" s="4" t="n">
        <v>3</v>
      </c>
      <c r="E3424" s="4" t="n">
        <v>242.75</v>
      </c>
      <c r="F3424" s="4" t="n">
        <v>728.25</v>
      </c>
      <c r="G3424" s="4" t="n">
        <f aca="false">INDEX(Data_Products!$D$2:$D$33,MATCH(C3424,Data_Products!$A$2:$A$33,0))</f>
        <v>142.94</v>
      </c>
      <c r="H3424" s="4" t="str">
        <f aca="false">INDEX(Data_Products!$C$2:$C$33,MATCH(C3424,Data_Products!$A$2:$A$33,0))</f>
        <v>Tools &amp; Fixings</v>
      </c>
      <c r="I3424" s="10" t="n">
        <f aca="false">D3424*(E3424-G3424)</f>
        <v>299.43</v>
      </c>
      <c r="J3424" s="11" t="n">
        <f aca="false">IFERROR(I3424/F3424,0)</f>
        <v>0.411163748712667</v>
      </c>
      <c r="K3424" s="4" t="str">
        <f aca="false">IFERROR(INDEX(Data_Orders!$F$2:$F$4727,MATCH(B3424,Data_Orders!$A$2:$A$4727,0)),"")</f>
        <v>Housebuilder</v>
      </c>
      <c r="L3424" s="4" t="str">
        <f aca="false">IFERROR(INDEX(Data_Orders!$D$2:$D$4727,MATCH(B3424,Data_Orders!$A$2:$A$4727,0)),"")</f>
        <v>Rugby</v>
      </c>
    </row>
    <row r="3425" customFormat="false" ht="15" hidden="false" customHeight="false" outlineLevel="0" collapsed="false">
      <c r="A3425" s="4" t="s">
        <v>9241</v>
      </c>
      <c r="B3425" s="4" t="s">
        <v>2228</v>
      </c>
      <c r="C3425" s="4" t="s">
        <v>1055</v>
      </c>
      <c r="D3425" s="4" t="n">
        <v>11</v>
      </c>
      <c r="E3425" s="4" t="n">
        <v>205.03</v>
      </c>
      <c r="F3425" s="4" t="n">
        <v>2255.33</v>
      </c>
      <c r="G3425" s="4" t="n">
        <f aca="false">INDEX(Data_Products!$D$2:$D$33,MATCH(C3425,Data_Products!$A$2:$A$33,0))</f>
        <v>138.6</v>
      </c>
      <c r="H3425" s="4" t="str">
        <f aca="false">INDEX(Data_Products!$C$2:$C$33,MATCH(C3425,Data_Products!$A$2:$A$33,0))</f>
        <v>Roofing</v>
      </c>
      <c r="I3425" s="10" t="n">
        <f aca="false">D3425*(E3425-G3425)</f>
        <v>730.73</v>
      </c>
      <c r="J3425" s="11" t="n">
        <f aca="false">IFERROR(I3425/F3425,0)</f>
        <v>0.324001365653807</v>
      </c>
      <c r="K3425" s="4" t="str">
        <f aca="false">IFERROR(INDEX(Data_Orders!$F$2:$F$4727,MATCH(B3425,Data_Orders!$A$2:$A$4727,0)),"")</f>
        <v>Housebuilder</v>
      </c>
      <c r="L3425" s="4" t="str">
        <f aca="false">IFERROR(INDEX(Data_Orders!$D$2:$D$4727,MATCH(B3425,Data_Orders!$A$2:$A$4727,0)),"")</f>
        <v>Rugby</v>
      </c>
    </row>
    <row r="3426" customFormat="false" ht="15" hidden="false" customHeight="false" outlineLevel="0" collapsed="false">
      <c r="A3426" s="4" t="s">
        <v>9242</v>
      </c>
      <c r="B3426" s="4" t="s">
        <v>2229</v>
      </c>
      <c r="C3426" s="4" t="s">
        <v>1077</v>
      </c>
      <c r="D3426" s="4" t="n">
        <v>1</v>
      </c>
      <c r="E3426" s="4" t="n">
        <v>46.61</v>
      </c>
      <c r="F3426" s="4" t="n">
        <v>46.61</v>
      </c>
      <c r="G3426" s="4" t="n">
        <f aca="false">INDEX(Data_Products!$D$2:$D$33,MATCH(C3426,Data_Products!$A$2:$A$33,0))</f>
        <v>36.87</v>
      </c>
      <c r="H3426" s="4" t="str">
        <f aca="false">INDEX(Data_Products!$C$2:$C$33,MATCH(C3426,Data_Products!$A$2:$A$33,0))</f>
        <v>Landscaping</v>
      </c>
      <c r="I3426" s="10" t="n">
        <f aca="false">D3426*(E3426-G3426)</f>
        <v>9.74</v>
      </c>
      <c r="J3426" s="11" t="n">
        <f aca="false">IFERROR(I3426/F3426,0)</f>
        <v>0.208968032611028</v>
      </c>
      <c r="K3426" s="4" t="str">
        <f aca="false">IFERROR(INDEX(Data_Orders!$F$2:$F$4727,MATCH(B3426,Data_Orders!$A$2:$A$4727,0)),"")</f>
        <v>Contractor</v>
      </c>
      <c r="L3426" s="4" t="str">
        <f aca="false">IFERROR(INDEX(Data_Orders!$D$2:$D$4727,MATCH(B3426,Data_Orders!$A$2:$A$4727,0)),"")</f>
        <v>Leicester</v>
      </c>
    </row>
    <row r="3427" customFormat="false" ht="15" hidden="false" customHeight="false" outlineLevel="0" collapsed="false">
      <c r="A3427" s="4" t="s">
        <v>9243</v>
      </c>
      <c r="B3427" s="4" t="s">
        <v>2230</v>
      </c>
      <c r="C3427" s="4" t="s">
        <v>1044</v>
      </c>
      <c r="D3427" s="4" t="n">
        <v>6</v>
      </c>
      <c r="E3427" s="4" t="n">
        <v>190.44</v>
      </c>
      <c r="F3427" s="4" t="n">
        <v>1142.64</v>
      </c>
      <c r="G3427" s="4" t="n">
        <f aca="false">INDEX(Data_Products!$D$2:$D$33,MATCH(C3427,Data_Products!$A$2:$A$33,0))</f>
        <v>115.48</v>
      </c>
      <c r="H3427" s="4" t="str">
        <f aca="false">INDEX(Data_Products!$C$2:$C$33,MATCH(C3427,Data_Products!$A$2:$A$33,0))</f>
        <v>Tools &amp; Fixings</v>
      </c>
      <c r="I3427" s="10" t="n">
        <f aca="false">D3427*(E3427-G3427)</f>
        <v>449.76</v>
      </c>
      <c r="J3427" s="11" t="n">
        <f aca="false">IFERROR(I3427/F3427,0)</f>
        <v>0.393614786809494</v>
      </c>
      <c r="K3427" s="4" t="str">
        <f aca="false">IFERROR(INDEX(Data_Orders!$F$2:$F$4727,MATCH(B3427,Data_Orders!$A$2:$A$4727,0)),"")</f>
        <v>Contractor</v>
      </c>
      <c r="L3427" s="4" t="str">
        <f aca="false">IFERROR(INDEX(Data_Orders!$D$2:$D$4727,MATCH(B3427,Data_Orders!$A$2:$A$4727,0)),"")</f>
        <v>Binley (Coventry)</v>
      </c>
    </row>
    <row r="3428" customFormat="false" ht="15" hidden="false" customHeight="false" outlineLevel="0" collapsed="false">
      <c r="A3428" s="4" t="s">
        <v>9244</v>
      </c>
      <c r="B3428" s="4" t="s">
        <v>2230</v>
      </c>
      <c r="C3428" s="4" t="s">
        <v>1068</v>
      </c>
      <c r="D3428" s="4" t="n">
        <v>16</v>
      </c>
      <c r="E3428" s="4" t="n">
        <v>86.28</v>
      </c>
      <c r="F3428" s="4" t="n">
        <v>1380.48</v>
      </c>
      <c r="G3428" s="4" t="n">
        <f aca="false">INDEX(Data_Products!$D$2:$D$33,MATCH(C3428,Data_Products!$A$2:$A$33,0))</f>
        <v>68.55</v>
      </c>
      <c r="H3428" s="4" t="str">
        <f aca="false">INDEX(Data_Products!$C$2:$C$33,MATCH(C3428,Data_Products!$A$2:$A$33,0))</f>
        <v>Plumbing &amp; Drainage</v>
      </c>
      <c r="I3428" s="10" t="n">
        <f aca="false">D3428*(E3428-G3428)</f>
        <v>283.68</v>
      </c>
      <c r="J3428" s="11" t="n">
        <f aca="false">IFERROR(I3428/F3428,0)</f>
        <v>0.205493741307371</v>
      </c>
      <c r="K3428" s="4" t="str">
        <f aca="false">IFERROR(INDEX(Data_Orders!$F$2:$F$4727,MATCH(B3428,Data_Orders!$A$2:$A$4727,0)),"")</f>
        <v>Contractor</v>
      </c>
      <c r="L3428" s="4" t="str">
        <f aca="false">IFERROR(INDEX(Data_Orders!$D$2:$D$4727,MATCH(B3428,Data_Orders!$A$2:$A$4727,0)),"")</f>
        <v>Binley (Coventry)</v>
      </c>
    </row>
    <row r="3429" customFormat="false" ht="15" hidden="false" customHeight="false" outlineLevel="0" collapsed="false">
      <c r="A3429" s="4" t="s">
        <v>9245</v>
      </c>
      <c r="B3429" s="4" t="s">
        <v>2231</v>
      </c>
      <c r="C3429" s="4" t="s">
        <v>1024</v>
      </c>
      <c r="D3429" s="4" t="n">
        <v>3</v>
      </c>
      <c r="E3429" s="4" t="n">
        <v>137.14</v>
      </c>
      <c r="F3429" s="4" t="n">
        <v>411.42</v>
      </c>
      <c r="G3429" s="4" t="n">
        <f aca="false">INDEX(Data_Products!$D$2:$D$33,MATCH(C3429,Data_Products!$A$2:$A$33,0))</f>
        <v>99.99</v>
      </c>
      <c r="H3429" s="4" t="str">
        <f aca="false">INDEX(Data_Products!$C$2:$C$33,MATCH(C3429,Data_Products!$A$2:$A$33,0))</f>
        <v>Cement &amp; Aggregates</v>
      </c>
      <c r="I3429" s="10" t="n">
        <f aca="false">D3429*(E3429-G3429)</f>
        <v>111.45</v>
      </c>
      <c r="J3429" s="11" t="n">
        <f aca="false">IFERROR(I3429/F3429,0)</f>
        <v>0.270891060230421</v>
      </c>
      <c r="K3429" s="4" t="str">
        <f aca="false">IFERROR(INDEX(Data_Orders!$F$2:$F$4727,MATCH(B3429,Data_Orders!$A$2:$A$4727,0)),"")</f>
        <v>Contractor</v>
      </c>
      <c r="L3429" s="4" t="str">
        <f aca="false">IFERROR(INDEX(Data_Orders!$D$2:$D$4727,MATCH(B3429,Data_Orders!$A$2:$A$4727,0)),"")</f>
        <v>Binley (Coventry)</v>
      </c>
    </row>
    <row r="3430" customFormat="false" ht="15" hidden="false" customHeight="false" outlineLevel="0" collapsed="false">
      <c r="A3430" s="4" t="s">
        <v>9246</v>
      </c>
      <c r="B3430" s="4" t="s">
        <v>2231</v>
      </c>
      <c r="C3430" s="4" t="s">
        <v>1055</v>
      </c>
      <c r="D3430" s="4" t="n">
        <v>17</v>
      </c>
      <c r="E3430" s="4" t="n">
        <v>205.03</v>
      </c>
      <c r="F3430" s="4" t="n">
        <v>3485.51</v>
      </c>
      <c r="G3430" s="4" t="n">
        <f aca="false">INDEX(Data_Products!$D$2:$D$33,MATCH(C3430,Data_Products!$A$2:$A$33,0))</f>
        <v>138.6</v>
      </c>
      <c r="H3430" s="4" t="str">
        <f aca="false">INDEX(Data_Products!$C$2:$C$33,MATCH(C3430,Data_Products!$A$2:$A$33,0))</f>
        <v>Roofing</v>
      </c>
      <c r="I3430" s="10" t="n">
        <f aca="false">D3430*(E3430-G3430)</f>
        <v>1129.31</v>
      </c>
      <c r="J3430" s="11" t="n">
        <f aca="false">IFERROR(I3430/F3430,0)</f>
        <v>0.324001365653807</v>
      </c>
      <c r="K3430" s="4" t="str">
        <f aca="false">IFERROR(INDEX(Data_Orders!$F$2:$F$4727,MATCH(B3430,Data_Orders!$A$2:$A$4727,0)),"")</f>
        <v>Contractor</v>
      </c>
      <c r="L3430" s="4" t="str">
        <f aca="false">IFERROR(INDEX(Data_Orders!$D$2:$D$4727,MATCH(B3430,Data_Orders!$A$2:$A$4727,0)),"")</f>
        <v>Binley (Coventry)</v>
      </c>
    </row>
    <row r="3431" customFormat="false" ht="15" hidden="false" customHeight="false" outlineLevel="0" collapsed="false">
      <c r="A3431" s="4" t="s">
        <v>9247</v>
      </c>
      <c r="B3431" s="4" t="s">
        <v>2232</v>
      </c>
      <c r="C3431" s="4" t="s">
        <v>1010</v>
      </c>
      <c r="D3431" s="4" t="n">
        <v>3</v>
      </c>
      <c r="E3431" s="4" t="n">
        <v>135.95</v>
      </c>
      <c r="F3431" s="4" t="n">
        <v>407.85</v>
      </c>
      <c r="G3431" s="4" t="n">
        <f aca="false">INDEX(Data_Products!$D$2:$D$33,MATCH(C3431,Data_Products!$A$2:$A$33,0))</f>
        <v>111.1</v>
      </c>
      <c r="H3431" s="4" t="str">
        <f aca="false">INDEX(Data_Products!$C$2:$C$33,MATCH(C3431,Data_Products!$A$2:$A$33,0))</f>
        <v>Timber</v>
      </c>
      <c r="I3431" s="10" t="n">
        <f aca="false">D3431*(E3431-G3431)</f>
        <v>74.55</v>
      </c>
      <c r="J3431" s="11" t="n">
        <f aca="false">IFERROR(I3431/F3431,0)</f>
        <v>0.18278778962854</v>
      </c>
      <c r="K3431" s="4" t="str">
        <f aca="false">IFERROR(INDEX(Data_Orders!$F$2:$F$4727,MATCH(B3431,Data_Orders!$A$2:$A$4727,0)),"")</f>
        <v>Contractor</v>
      </c>
      <c r="L3431" s="4" t="str">
        <f aca="false">IFERROR(INDEX(Data_Orders!$D$2:$D$4727,MATCH(B3431,Data_Orders!$A$2:$A$4727,0)),"")</f>
        <v>Binley (Coventry)</v>
      </c>
    </row>
    <row r="3432" customFormat="false" ht="15" hidden="false" customHeight="false" outlineLevel="0" collapsed="false">
      <c r="A3432" s="4" t="s">
        <v>9248</v>
      </c>
      <c r="B3432" s="4" t="s">
        <v>2232</v>
      </c>
      <c r="C3432" s="4" t="s">
        <v>1039</v>
      </c>
      <c r="D3432" s="4" t="n">
        <v>16</v>
      </c>
      <c r="E3432" s="4" t="n">
        <v>160.41</v>
      </c>
      <c r="F3432" s="4" t="n">
        <v>2566.56</v>
      </c>
      <c r="G3432" s="4" t="n">
        <f aca="false">INDEX(Data_Products!$D$2:$D$33,MATCH(C3432,Data_Products!$A$2:$A$33,0))</f>
        <v>99.74</v>
      </c>
      <c r="H3432" s="4" t="str">
        <f aca="false">INDEX(Data_Products!$C$2:$C$33,MATCH(C3432,Data_Products!$A$2:$A$33,0))</f>
        <v>Insulation</v>
      </c>
      <c r="I3432" s="10" t="n">
        <f aca="false">D3432*(E3432-G3432)</f>
        <v>970.72</v>
      </c>
      <c r="J3432" s="11" t="n">
        <f aca="false">IFERROR(I3432/F3432,0)</f>
        <v>0.378218315566361</v>
      </c>
      <c r="K3432" s="4" t="str">
        <f aca="false">IFERROR(INDEX(Data_Orders!$F$2:$F$4727,MATCH(B3432,Data_Orders!$A$2:$A$4727,0)),"")</f>
        <v>Contractor</v>
      </c>
      <c r="L3432" s="4" t="str">
        <f aca="false">IFERROR(INDEX(Data_Orders!$D$2:$D$4727,MATCH(B3432,Data_Orders!$A$2:$A$4727,0)),"")</f>
        <v>Binley (Coventry)</v>
      </c>
    </row>
    <row r="3433" customFormat="false" ht="15" hidden="false" customHeight="false" outlineLevel="0" collapsed="false">
      <c r="A3433" s="4" t="s">
        <v>9249</v>
      </c>
      <c r="B3433" s="4" t="s">
        <v>2233</v>
      </c>
      <c r="C3433" s="4" t="s">
        <v>1024</v>
      </c>
      <c r="D3433" s="4" t="n">
        <v>9</v>
      </c>
      <c r="E3433" s="4" t="n">
        <v>137.14</v>
      </c>
      <c r="F3433" s="4" t="n">
        <v>1234.26</v>
      </c>
      <c r="G3433" s="4" t="n">
        <f aca="false">INDEX(Data_Products!$D$2:$D$33,MATCH(C3433,Data_Products!$A$2:$A$33,0))</f>
        <v>99.99</v>
      </c>
      <c r="H3433" s="4" t="str">
        <f aca="false">INDEX(Data_Products!$C$2:$C$33,MATCH(C3433,Data_Products!$A$2:$A$33,0))</f>
        <v>Cement &amp; Aggregates</v>
      </c>
      <c r="I3433" s="10" t="n">
        <f aca="false">D3433*(E3433-G3433)</f>
        <v>334.35</v>
      </c>
      <c r="J3433" s="11" t="n">
        <f aca="false">IFERROR(I3433/F3433,0)</f>
        <v>0.270891060230421</v>
      </c>
      <c r="K3433" s="4" t="str">
        <f aca="false">IFERROR(INDEX(Data_Orders!$F$2:$F$4727,MATCH(B3433,Data_Orders!$A$2:$A$4727,0)),"")</f>
        <v>Contractor</v>
      </c>
      <c r="L3433" s="4" t="str">
        <f aca="false">IFERROR(INDEX(Data_Orders!$D$2:$D$4727,MATCH(B3433,Data_Orders!$A$2:$A$4727,0)),"")</f>
        <v>Binley (Coventry)</v>
      </c>
    </row>
    <row r="3434" customFormat="false" ht="15" hidden="false" customHeight="false" outlineLevel="0" collapsed="false">
      <c r="A3434" s="4" t="s">
        <v>9250</v>
      </c>
      <c r="B3434" s="4" t="s">
        <v>2233</v>
      </c>
      <c r="C3434" s="4" t="s">
        <v>1059</v>
      </c>
      <c r="D3434" s="4" t="n">
        <v>20</v>
      </c>
      <c r="E3434" s="4" t="n">
        <v>103.63</v>
      </c>
      <c r="F3434" s="4" t="n">
        <v>2072.6</v>
      </c>
      <c r="G3434" s="4" t="n">
        <f aca="false">INDEX(Data_Products!$D$2:$D$33,MATCH(C3434,Data_Products!$A$2:$A$33,0))</f>
        <v>82.55</v>
      </c>
      <c r="H3434" s="4" t="str">
        <f aca="false">INDEX(Data_Products!$C$2:$C$33,MATCH(C3434,Data_Products!$A$2:$A$33,0))</f>
        <v>Roofing</v>
      </c>
      <c r="I3434" s="10" t="n">
        <f aca="false">D3434*(E3434-G3434)</f>
        <v>421.6</v>
      </c>
      <c r="J3434" s="11" t="n">
        <f aca="false">IFERROR(I3434/F3434,0)</f>
        <v>0.203415999228023</v>
      </c>
      <c r="K3434" s="4" t="str">
        <f aca="false">IFERROR(INDEX(Data_Orders!$F$2:$F$4727,MATCH(B3434,Data_Orders!$A$2:$A$4727,0)),"")</f>
        <v>Contractor</v>
      </c>
      <c r="L3434" s="4" t="str">
        <f aca="false">IFERROR(INDEX(Data_Orders!$D$2:$D$4727,MATCH(B3434,Data_Orders!$A$2:$A$4727,0)),"")</f>
        <v>Binley (Coventry)</v>
      </c>
    </row>
    <row r="3435" customFormat="false" ht="15" hidden="false" customHeight="false" outlineLevel="0" collapsed="false">
      <c r="A3435" s="4" t="s">
        <v>9251</v>
      </c>
      <c r="B3435" s="4" t="s">
        <v>2233</v>
      </c>
      <c r="C3435" s="4" t="s">
        <v>1021</v>
      </c>
      <c r="D3435" s="4" t="n">
        <v>13</v>
      </c>
      <c r="E3435" s="4" t="n">
        <v>73.76</v>
      </c>
      <c r="F3435" s="4" t="n">
        <v>958.88</v>
      </c>
      <c r="G3435" s="4" t="n">
        <f aca="false">INDEX(Data_Products!$D$2:$D$33,MATCH(C3435,Data_Products!$A$2:$A$33,0))</f>
        <v>51.51</v>
      </c>
      <c r="H3435" s="4" t="str">
        <f aca="false">INDEX(Data_Products!$C$2:$C$33,MATCH(C3435,Data_Products!$A$2:$A$33,0))</f>
        <v>Cement &amp; Aggregates</v>
      </c>
      <c r="I3435" s="10" t="n">
        <f aca="false">D3435*(E3435-G3435)</f>
        <v>289.25</v>
      </c>
      <c r="J3435" s="11" t="n">
        <f aca="false">IFERROR(I3435/F3435,0)</f>
        <v>0.301654013015185</v>
      </c>
      <c r="K3435" s="4" t="str">
        <f aca="false">IFERROR(INDEX(Data_Orders!$F$2:$F$4727,MATCH(B3435,Data_Orders!$A$2:$A$4727,0)),"")</f>
        <v>Contractor</v>
      </c>
      <c r="L3435" s="4" t="str">
        <f aca="false">IFERROR(INDEX(Data_Orders!$D$2:$D$4727,MATCH(B3435,Data_Orders!$A$2:$A$4727,0)),"")</f>
        <v>Binley (Coventry)</v>
      </c>
    </row>
    <row r="3436" customFormat="false" ht="15" hidden="false" customHeight="false" outlineLevel="0" collapsed="false">
      <c r="A3436" s="4" t="s">
        <v>9252</v>
      </c>
      <c r="B3436" s="4" t="s">
        <v>2233</v>
      </c>
      <c r="C3436" s="4" t="s">
        <v>1013</v>
      </c>
      <c r="D3436" s="4" t="n">
        <v>19</v>
      </c>
      <c r="E3436" s="4" t="n">
        <v>240.92</v>
      </c>
      <c r="F3436" s="4" t="n">
        <v>4577.48</v>
      </c>
      <c r="G3436" s="4" t="n">
        <f aca="false">INDEX(Data_Products!$D$2:$D$33,MATCH(C3436,Data_Products!$A$2:$A$33,0))</f>
        <v>168.32</v>
      </c>
      <c r="H3436" s="4" t="str">
        <f aca="false">INDEX(Data_Products!$C$2:$C$33,MATCH(C3436,Data_Products!$A$2:$A$33,0))</f>
        <v>Timber</v>
      </c>
      <c r="I3436" s="10" t="n">
        <f aca="false">D3436*(E3436-G3436)</f>
        <v>1379.4</v>
      </c>
      <c r="J3436" s="11" t="n">
        <f aca="false">IFERROR(I3436/F3436,0)</f>
        <v>0.301344844761747</v>
      </c>
      <c r="K3436" s="4" t="str">
        <f aca="false">IFERROR(INDEX(Data_Orders!$F$2:$F$4727,MATCH(B3436,Data_Orders!$A$2:$A$4727,0)),"")</f>
        <v>Contractor</v>
      </c>
      <c r="L3436" s="4" t="str">
        <f aca="false">IFERROR(INDEX(Data_Orders!$D$2:$D$4727,MATCH(B3436,Data_Orders!$A$2:$A$4727,0)),"")</f>
        <v>Binley (Coventry)</v>
      </c>
    </row>
    <row r="3437" customFormat="false" ht="15" hidden="false" customHeight="false" outlineLevel="0" collapsed="false">
      <c r="A3437" s="4" t="s">
        <v>9253</v>
      </c>
      <c r="B3437" s="4" t="s">
        <v>2233</v>
      </c>
      <c r="C3437" s="4" t="s">
        <v>1039</v>
      </c>
      <c r="D3437" s="4" t="n">
        <v>8</v>
      </c>
      <c r="E3437" s="4" t="n">
        <v>160.41</v>
      </c>
      <c r="F3437" s="4" t="n">
        <v>1283.28</v>
      </c>
      <c r="G3437" s="4" t="n">
        <f aca="false">INDEX(Data_Products!$D$2:$D$33,MATCH(C3437,Data_Products!$A$2:$A$33,0))</f>
        <v>99.74</v>
      </c>
      <c r="H3437" s="4" t="str">
        <f aca="false">INDEX(Data_Products!$C$2:$C$33,MATCH(C3437,Data_Products!$A$2:$A$33,0))</f>
        <v>Insulation</v>
      </c>
      <c r="I3437" s="10" t="n">
        <f aca="false">D3437*(E3437-G3437)</f>
        <v>485.36</v>
      </c>
      <c r="J3437" s="11" t="n">
        <f aca="false">IFERROR(I3437/F3437,0)</f>
        <v>0.378218315566361</v>
      </c>
      <c r="K3437" s="4" t="str">
        <f aca="false">IFERROR(INDEX(Data_Orders!$F$2:$F$4727,MATCH(B3437,Data_Orders!$A$2:$A$4727,0)),"")</f>
        <v>Contractor</v>
      </c>
      <c r="L3437" s="4" t="str">
        <f aca="false">IFERROR(INDEX(Data_Orders!$D$2:$D$4727,MATCH(B3437,Data_Orders!$A$2:$A$4727,0)),"")</f>
        <v>Binley (Coventry)</v>
      </c>
    </row>
    <row r="3438" customFormat="false" ht="15" hidden="false" customHeight="false" outlineLevel="0" collapsed="false">
      <c r="A3438" s="4" t="s">
        <v>9254</v>
      </c>
      <c r="B3438" s="4" t="s">
        <v>2234</v>
      </c>
      <c r="C3438" s="4" t="s">
        <v>1044</v>
      </c>
      <c r="D3438" s="4" t="n">
        <v>6</v>
      </c>
      <c r="E3438" s="4" t="n">
        <v>190.44</v>
      </c>
      <c r="F3438" s="4" t="n">
        <v>1142.64</v>
      </c>
      <c r="G3438" s="4" t="n">
        <f aca="false">INDEX(Data_Products!$D$2:$D$33,MATCH(C3438,Data_Products!$A$2:$A$33,0))</f>
        <v>115.48</v>
      </c>
      <c r="H3438" s="4" t="str">
        <f aca="false">INDEX(Data_Products!$C$2:$C$33,MATCH(C3438,Data_Products!$A$2:$A$33,0))</f>
        <v>Tools &amp; Fixings</v>
      </c>
      <c r="I3438" s="10" t="n">
        <f aca="false">D3438*(E3438-G3438)</f>
        <v>449.76</v>
      </c>
      <c r="J3438" s="11" t="n">
        <f aca="false">IFERROR(I3438/F3438,0)</f>
        <v>0.393614786809494</v>
      </c>
      <c r="K3438" s="4" t="str">
        <f aca="false">IFERROR(INDEX(Data_Orders!$F$2:$F$4727,MATCH(B3438,Data_Orders!$A$2:$A$4727,0)),"")</f>
        <v>Contractor</v>
      </c>
      <c r="L3438" s="4" t="str">
        <f aca="false">IFERROR(INDEX(Data_Orders!$D$2:$D$4727,MATCH(B3438,Data_Orders!$A$2:$A$4727,0)),"")</f>
        <v>Binley (Coventry)</v>
      </c>
    </row>
    <row r="3439" customFormat="false" ht="15" hidden="false" customHeight="false" outlineLevel="0" collapsed="false">
      <c r="A3439" s="4" t="s">
        <v>9255</v>
      </c>
      <c r="B3439" s="4" t="s">
        <v>2234</v>
      </c>
      <c r="C3439" s="4" t="s">
        <v>1046</v>
      </c>
      <c r="D3439" s="4" t="n">
        <v>10</v>
      </c>
      <c r="E3439" s="4" t="n">
        <v>154.02</v>
      </c>
      <c r="F3439" s="4" t="n">
        <v>1540.2</v>
      </c>
      <c r="G3439" s="4" t="n">
        <f aca="false">INDEX(Data_Products!$D$2:$D$33,MATCH(C3439,Data_Products!$A$2:$A$33,0))</f>
        <v>102.1</v>
      </c>
      <c r="H3439" s="4" t="str">
        <f aca="false">INDEX(Data_Products!$C$2:$C$33,MATCH(C3439,Data_Products!$A$2:$A$33,0))</f>
        <v>Tools &amp; Fixings</v>
      </c>
      <c r="I3439" s="10" t="n">
        <f aca="false">D3439*(E3439-G3439)</f>
        <v>519.2</v>
      </c>
      <c r="J3439" s="11" t="n">
        <f aca="false">IFERROR(I3439/F3439,0)</f>
        <v>0.337099078041813</v>
      </c>
      <c r="K3439" s="4" t="str">
        <f aca="false">IFERROR(INDEX(Data_Orders!$F$2:$F$4727,MATCH(B3439,Data_Orders!$A$2:$A$4727,0)),"")</f>
        <v>Contractor</v>
      </c>
      <c r="L3439" s="4" t="str">
        <f aca="false">IFERROR(INDEX(Data_Orders!$D$2:$D$4727,MATCH(B3439,Data_Orders!$A$2:$A$4727,0)),"")</f>
        <v>Binley (Coventry)</v>
      </c>
    </row>
    <row r="3440" customFormat="false" ht="15" hidden="false" customHeight="false" outlineLevel="0" collapsed="false">
      <c r="A3440" s="4" t="s">
        <v>9256</v>
      </c>
      <c r="B3440" s="4" t="s">
        <v>2234</v>
      </c>
      <c r="C3440" s="4" t="s">
        <v>1057</v>
      </c>
      <c r="D3440" s="4" t="n">
        <v>8</v>
      </c>
      <c r="E3440" s="4" t="n">
        <v>176.81</v>
      </c>
      <c r="F3440" s="4" t="n">
        <v>1414.48</v>
      </c>
      <c r="G3440" s="4" t="n">
        <f aca="false">INDEX(Data_Products!$D$2:$D$33,MATCH(C3440,Data_Products!$A$2:$A$33,0))</f>
        <v>129.57</v>
      </c>
      <c r="H3440" s="4" t="str">
        <f aca="false">INDEX(Data_Products!$C$2:$C$33,MATCH(C3440,Data_Products!$A$2:$A$33,0))</f>
        <v>Roofing</v>
      </c>
      <c r="I3440" s="10" t="n">
        <f aca="false">D3440*(E3440-G3440)</f>
        <v>377.92</v>
      </c>
      <c r="J3440" s="11" t="n">
        <f aca="false">IFERROR(I3440/F3440,0)</f>
        <v>0.267179458175443</v>
      </c>
      <c r="K3440" s="4" t="str">
        <f aca="false">IFERROR(INDEX(Data_Orders!$F$2:$F$4727,MATCH(B3440,Data_Orders!$A$2:$A$4727,0)),"")</f>
        <v>Contractor</v>
      </c>
      <c r="L3440" s="4" t="str">
        <f aca="false">IFERROR(INDEX(Data_Orders!$D$2:$D$4727,MATCH(B3440,Data_Orders!$A$2:$A$4727,0)),"")</f>
        <v>Binley (Coventry)</v>
      </c>
    </row>
    <row r="3441" customFormat="false" ht="15" hidden="false" customHeight="false" outlineLevel="0" collapsed="false">
      <c r="A3441" s="4" t="s">
        <v>9257</v>
      </c>
      <c r="B3441" s="4" t="s">
        <v>2235</v>
      </c>
      <c r="C3441" s="4" t="s">
        <v>1057</v>
      </c>
      <c r="D3441" s="4" t="n">
        <v>13</v>
      </c>
      <c r="E3441" s="4" t="n">
        <v>176.81</v>
      </c>
      <c r="F3441" s="4" t="n">
        <v>2298.53</v>
      </c>
      <c r="G3441" s="4" t="n">
        <f aca="false">INDEX(Data_Products!$D$2:$D$33,MATCH(C3441,Data_Products!$A$2:$A$33,0))</f>
        <v>129.57</v>
      </c>
      <c r="H3441" s="4" t="str">
        <f aca="false">INDEX(Data_Products!$C$2:$C$33,MATCH(C3441,Data_Products!$A$2:$A$33,0))</f>
        <v>Roofing</v>
      </c>
      <c r="I3441" s="10" t="n">
        <f aca="false">D3441*(E3441-G3441)</f>
        <v>614.12</v>
      </c>
      <c r="J3441" s="11" t="n">
        <f aca="false">IFERROR(I3441/F3441,0)</f>
        <v>0.267179458175443</v>
      </c>
      <c r="K3441" s="4" t="str">
        <f aca="false">IFERROR(INDEX(Data_Orders!$F$2:$F$4727,MATCH(B3441,Data_Orders!$A$2:$A$4727,0)),"")</f>
        <v>Contractor</v>
      </c>
      <c r="L3441" s="4" t="str">
        <f aca="false">IFERROR(INDEX(Data_Orders!$D$2:$D$4727,MATCH(B3441,Data_Orders!$A$2:$A$4727,0)),"")</f>
        <v>Binley (Coventry)</v>
      </c>
    </row>
    <row r="3442" customFormat="false" ht="15" hidden="false" customHeight="false" outlineLevel="0" collapsed="false">
      <c r="A3442" s="4" t="s">
        <v>9258</v>
      </c>
      <c r="B3442" s="4" t="s">
        <v>2235</v>
      </c>
      <c r="C3442" s="4" t="s">
        <v>1044</v>
      </c>
      <c r="D3442" s="4" t="n">
        <v>20</v>
      </c>
      <c r="E3442" s="4" t="n">
        <v>190.44</v>
      </c>
      <c r="F3442" s="4" t="n">
        <v>3808.8</v>
      </c>
      <c r="G3442" s="4" t="n">
        <f aca="false">INDEX(Data_Products!$D$2:$D$33,MATCH(C3442,Data_Products!$A$2:$A$33,0))</f>
        <v>115.48</v>
      </c>
      <c r="H3442" s="4" t="str">
        <f aca="false">INDEX(Data_Products!$C$2:$C$33,MATCH(C3442,Data_Products!$A$2:$A$33,0))</f>
        <v>Tools &amp; Fixings</v>
      </c>
      <c r="I3442" s="10" t="n">
        <f aca="false">D3442*(E3442-G3442)</f>
        <v>1499.2</v>
      </c>
      <c r="J3442" s="11" t="n">
        <f aca="false">IFERROR(I3442/F3442,0)</f>
        <v>0.393614786809494</v>
      </c>
      <c r="K3442" s="4" t="str">
        <f aca="false">IFERROR(INDEX(Data_Orders!$F$2:$F$4727,MATCH(B3442,Data_Orders!$A$2:$A$4727,0)),"")</f>
        <v>Contractor</v>
      </c>
      <c r="L3442" s="4" t="str">
        <f aca="false">IFERROR(INDEX(Data_Orders!$D$2:$D$4727,MATCH(B3442,Data_Orders!$A$2:$A$4727,0)),"")</f>
        <v>Binley (Coventry)</v>
      </c>
    </row>
    <row r="3443" customFormat="false" ht="15" hidden="false" customHeight="false" outlineLevel="0" collapsed="false">
      <c r="A3443" s="4" t="s">
        <v>9259</v>
      </c>
      <c r="B3443" s="4" t="s">
        <v>2235</v>
      </c>
      <c r="C3443" s="4" t="s">
        <v>1066</v>
      </c>
      <c r="D3443" s="4" t="n">
        <v>12</v>
      </c>
      <c r="E3443" s="4" t="n">
        <v>209.69</v>
      </c>
      <c r="F3443" s="4" t="n">
        <v>2516.28</v>
      </c>
      <c r="G3443" s="4" t="n">
        <f aca="false">INDEX(Data_Products!$D$2:$D$33,MATCH(C3443,Data_Products!$A$2:$A$33,0))</f>
        <v>144.38</v>
      </c>
      <c r="H3443" s="4" t="str">
        <f aca="false">INDEX(Data_Products!$C$2:$C$33,MATCH(C3443,Data_Products!$A$2:$A$33,0))</f>
        <v>Plumbing &amp; Drainage</v>
      </c>
      <c r="I3443" s="10" t="n">
        <f aca="false">D3443*(E3443-G3443)</f>
        <v>783.72</v>
      </c>
      <c r="J3443" s="11" t="n">
        <f aca="false">IFERROR(I3443/F3443,0)</f>
        <v>0.311459773952024</v>
      </c>
      <c r="K3443" s="4" t="str">
        <f aca="false">IFERROR(INDEX(Data_Orders!$F$2:$F$4727,MATCH(B3443,Data_Orders!$A$2:$A$4727,0)),"")</f>
        <v>Contractor</v>
      </c>
      <c r="L3443" s="4" t="str">
        <f aca="false">IFERROR(INDEX(Data_Orders!$D$2:$D$4727,MATCH(B3443,Data_Orders!$A$2:$A$4727,0)),"")</f>
        <v>Binley (Coventry)</v>
      </c>
    </row>
    <row r="3444" customFormat="false" ht="15" hidden="false" customHeight="false" outlineLevel="0" collapsed="false">
      <c r="A3444" s="4" t="s">
        <v>9260</v>
      </c>
      <c r="B3444" s="4" t="s">
        <v>2236</v>
      </c>
      <c r="C3444" s="4" t="s">
        <v>1030</v>
      </c>
      <c r="D3444" s="4" t="n">
        <v>10</v>
      </c>
      <c r="E3444" s="4" t="n">
        <v>25.23</v>
      </c>
      <c r="F3444" s="4" t="n">
        <v>252.3</v>
      </c>
      <c r="G3444" s="4" t="n">
        <f aca="false">INDEX(Data_Products!$D$2:$D$33,MATCH(C3444,Data_Products!$A$2:$A$33,0))</f>
        <v>17.67</v>
      </c>
      <c r="H3444" s="4" t="str">
        <f aca="false">INDEX(Data_Products!$C$2:$C$33,MATCH(C3444,Data_Products!$A$2:$A$33,0))</f>
        <v>Cement &amp; Aggregates</v>
      </c>
      <c r="I3444" s="10" t="n">
        <f aca="false">D3444*(E3444-G3444)</f>
        <v>75.6</v>
      </c>
      <c r="J3444" s="11" t="n">
        <f aca="false">IFERROR(I3444/F3444,0)</f>
        <v>0.299643281807372</v>
      </c>
      <c r="K3444" s="4" t="str">
        <f aca="false">IFERROR(INDEX(Data_Orders!$F$2:$F$4727,MATCH(B3444,Data_Orders!$A$2:$A$4727,0)),"")</f>
        <v>Contractor</v>
      </c>
      <c r="L3444" s="4" t="str">
        <f aca="false">IFERROR(INDEX(Data_Orders!$D$2:$D$4727,MATCH(B3444,Data_Orders!$A$2:$A$4727,0)),"")</f>
        <v>Binley (Coventry)</v>
      </c>
    </row>
    <row r="3445" customFormat="false" ht="15" hidden="false" customHeight="false" outlineLevel="0" collapsed="false">
      <c r="A3445" s="4" t="s">
        <v>9261</v>
      </c>
      <c r="B3445" s="4" t="s">
        <v>2236</v>
      </c>
      <c r="C3445" s="4" t="s">
        <v>1017</v>
      </c>
      <c r="D3445" s="4" t="n">
        <v>14</v>
      </c>
      <c r="E3445" s="4" t="n">
        <v>49.15</v>
      </c>
      <c r="F3445" s="4" t="n">
        <v>688.1</v>
      </c>
      <c r="G3445" s="4" t="n">
        <f aca="false">INDEX(Data_Products!$D$2:$D$33,MATCH(C3445,Data_Products!$A$2:$A$33,0))</f>
        <v>31.44</v>
      </c>
      <c r="H3445" s="4" t="str">
        <f aca="false">INDEX(Data_Products!$C$2:$C$33,MATCH(C3445,Data_Products!$A$2:$A$33,0))</f>
        <v>Timber</v>
      </c>
      <c r="I3445" s="10" t="n">
        <f aca="false">D3445*(E3445-G3445)</f>
        <v>247.94</v>
      </c>
      <c r="J3445" s="11" t="n">
        <f aca="false">IFERROR(I3445/F3445,0)</f>
        <v>0.360325534079349</v>
      </c>
      <c r="K3445" s="4" t="str">
        <f aca="false">IFERROR(INDEX(Data_Orders!$F$2:$F$4727,MATCH(B3445,Data_Orders!$A$2:$A$4727,0)),"")</f>
        <v>Contractor</v>
      </c>
      <c r="L3445" s="4" t="str">
        <f aca="false">IFERROR(INDEX(Data_Orders!$D$2:$D$4727,MATCH(B3445,Data_Orders!$A$2:$A$4727,0)),"")</f>
        <v>Binley (Coventry)</v>
      </c>
    </row>
    <row r="3446" customFormat="false" ht="15" hidden="false" customHeight="false" outlineLevel="0" collapsed="false">
      <c r="A3446" s="4" t="s">
        <v>9262</v>
      </c>
      <c r="B3446" s="4" t="s">
        <v>2236</v>
      </c>
      <c r="C3446" s="4" t="s">
        <v>1026</v>
      </c>
      <c r="D3446" s="4" t="n">
        <v>15</v>
      </c>
      <c r="E3446" s="4" t="n">
        <v>184.05</v>
      </c>
      <c r="F3446" s="4" t="n">
        <v>2760.75</v>
      </c>
      <c r="G3446" s="4" t="n">
        <f aca="false">INDEX(Data_Products!$D$2:$D$33,MATCH(C3446,Data_Products!$A$2:$A$33,0))</f>
        <v>147.44</v>
      </c>
      <c r="H3446" s="4" t="str">
        <f aca="false">INDEX(Data_Products!$C$2:$C$33,MATCH(C3446,Data_Products!$A$2:$A$33,0))</f>
        <v>Cement &amp; Aggregates</v>
      </c>
      <c r="I3446" s="10" t="n">
        <f aca="false">D3446*(E3446-G3446)</f>
        <v>549.15</v>
      </c>
      <c r="J3446" s="11" t="n">
        <f aca="false">IFERROR(I3446/F3446,0)</f>
        <v>0.19891333876664</v>
      </c>
      <c r="K3446" s="4" t="str">
        <f aca="false">IFERROR(INDEX(Data_Orders!$F$2:$F$4727,MATCH(B3446,Data_Orders!$A$2:$A$4727,0)),"")</f>
        <v>Contractor</v>
      </c>
      <c r="L3446" s="4" t="str">
        <f aca="false">IFERROR(INDEX(Data_Orders!$D$2:$D$4727,MATCH(B3446,Data_Orders!$A$2:$A$4727,0)),"")</f>
        <v>Binley (Coventry)</v>
      </c>
    </row>
    <row r="3447" customFormat="false" ht="15" hidden="false" customHeight="false" outlineLevel="0" collapsed="false">
      <c r="A3447" s="4" t="s">
        <v>9263</v>
      </c>
      <c r="B3447" s="4" t="s">
        <v>2236</v>
      </c>
      <c r="C3447" s="4" t="s">
        <v>1077</v>
      </c>
      <c r="D3447" s="4" t="n">
        <v>11</v>
      </c>
      <c r="E3447" s="4" t="n">
        <v>46.61</v>
      </c>
      <c r="F3447" s="4" t="n">
        <v>512.71</v>
      </c>
      <c r="G3447" s="4" t="n">
        <f aca="false">INDEX(Data_Products!$D$2:$D$33,MATCH(C3447,Data_Products!$A$2:$A$33,0))</f>
        <v>36.87</v>
      </c>
      <c r="H3447" s="4" t="str">
        <f aca="false">INDEX(Data_Products!$C$2:$C$33,MATCH(C3447,Data_Products!$A$2:$A$33,0))</f>
        <v>Landscaping</v>
      </c>
      <c r="I3447" s="10" t="n">
        <f aca="false">D3447*(E3447-G3447)</f>
        <v>107.14</v>
      </c>
      <c r="J3447" s="11" t="n">
        <f aca="false">IFERROR(I3447/F3447,0)</f>
        <v>0.208968032611028</v>
      </c>
      <c r="K3447" s="4" t="str">
        <f aca="false">IFERROR(INDEX(Data_Orders!$F$2:$F$4727,MATCH(B3447,Data_Orders!$A$2:$A$4727,0)),"")</f>
        <v>Contractor</v>
      </c>
      <c r="L3447" s="4" t="str">
        <f aca="false">IFERROR(INDEX(Data_Orders!$D$2:$D$4727,MATCH(B3447,Data_Orders!$A$2:$A$4727,0)),"")</f>
        <v>Binley (Coventry)</v>
      </c>
    </row>
    <row r="3448" customFormat="false" ht="15" hidden="false" customHeight="false" outlineLevel="0" collapsed="false">
      <c r="A3448" s="4" t="s">
        <v>9264</v>
      </c>
      <c r="B3448" s="4" t="s">
        <v>2237</v>
      </c>
      <c r="C3448" s="4" t="s">
        <v>1017</v>
      </c>
      <c r="D3448" s="4" t="n">
        <v>11</v>
      </c>
      <c r="E3448" s="4" t="n">
        <v>49.15</v>
      </c>
      <c r="F3448" s="4" t="n">
        <v>540.65</v>
      </c>
      <c r="G3448" s="4" t="n">
        <f aca="false">INDEX(Data_Products!$D$2:$D$33,MATCH(C3448,Data_Products!$A$2:$A$33,0))</f>
        <v>31.44</v>
      </c>
      <c r="H3448" s="4" t="str">
        <f aca="false">INDEX(Data_Products!$C$2:$C$33,MATCH(C3448,Data_Products!$A$2:$A$33,0))</f>
        <v>Timber</v>
      </c>
      <c r="I3448" s="10" t="n">
        <f aca="false">D3448*(E3448-G3448)</f>
        <v>194.81</v>
      </c>
      <c r="J3448" s="11" t="n">
        <f aca="false">IFERROR(I3448/F3448,0)</f>
        <v>0.360325534079349</v>
      </c>
      <c r="K3448" s="4" t="str">
        <f aca="false">IFERROR(INDEX(Data_Orders!$F$2:$F$4727,MATCH(B3448,Data_Orders!$A$2:$A$4727,0)),"")</f>
        <v>Contractor</v>
      </c>
      <c r="L3448" s="4" t="str">
        <f aca="false">IFERROR(INDEX(Data_Orders!$D$2:$D$4727,MATCH(B3448,Data_Orders!$A$2:$A$4727,0)),"")</f>
        <v>Binley (Coventry)</v>
      </c>
    </row>
    <row r="3449" customFormat="false" ht="15" hidden="false" customHeight="false" outlineLevel="0" collapsed="false">
      <c r="A3449" s="4" t="s">
        <v>9265</v>
      </c>
      <c r="B3449" s="4" t="s">
        <v>2237</v>
      </c>
      <c r="C3449" s="4" t="s">
        <v>1021</v>
      </c>
      <c r="D3449" s="4" t="n">
        <v>4</v>
      </c>
      <c r="E3449" s="4" t="n">
        <v>73.76</v>
      </c>
      <c r="F3449" s="4" t="n">
        <v>295.04</v>
      </c>
      <c r="G3449" s="4" t="n">
        <f aca="false">INDEX(Data_Products!$D$2:$D$33,MATCH(C3449,Data_Products!$A$2:$A$33,0))</f>
        <v>51.51</v>
      </c>
      <c r="H3449" s="4" t="str">
        <f aca="false">INDEX(Data_Products!$C$2:$C$33,MATCH(C3449,Data_Products!$A$2:$A$33,0))</f>
        <v>Cement &amp; Aggregates</v>
      </c>
      <c r="I3449" s="10" t="n">
        <f aca="false">D3449*(E3449-G3449)</f>
        <v>89</v>
      </c>
      <c r="J3449" s="11" t="n">
        <f aca="false">IFERROR(I3449/F3449,0)</f>
        <v>0.301654013015184</v>
      </c>
      <c r="K3449" s="4" t="str">
        <f aca="false">IFERROR(INDEX(Data_Orders!$F$2:$F$4727,MATCH(B3449,Data_Orders!$A$2:$A$4727,0)),"")</f>
        <v>Contractor</v>
      </c>
      <c r="L3449" s="4" t="str">
        <f aca="false">IFERROR(INDEX(Data_Orders!$D$2:$D$4727,MATCH(B3449,Data_Orders!$A$2:$A$4727,0)),"")</f>
        <v>Binley (Coventry)</v>
      </c>
    </row>
    <row r="3450" customFormat="false" ht="15" hidden="false" customHeight="false" outlineLevel="0" collapsed="false">
      <c r="A3450" s="4" t="s">
        <v>9266</v>
      </c>
      <c r="B3450" s="4" t="s">
        <v>2237</v>
      </c>
      <c r="C3450" s="4" t="s">
        <v>1041</v>
      </c>
      <c r="D3450" s="4" t="n">
        <v>12</v>
      </c>
      <c r="E3450" s="4" t="n">
        <v>242.75</v>
      </c>
      <c r="F3450" s="4" t="n">
        <v>2913</v>
      </c>
      <c r="G3450" s="4" t="n">
        <f aca="false">INDEX(Data_Products!$D$2:$D$33,MATCH(C3450,Data_Products!$A$2:$A$33,0))</f>
        <v>142.94</v>
      </c>
      <c r="H3450" s="4" t="str">
        <f aca="false">INDEX(Data_Products!$C$2:$C$33,MATCH(C3450,Data_Products!$A$2:$A$33,0))</f>
        <v>Tools &amp; Fixings</v>
      </c>
      <c r="I3450" s="10" t="n">
        <f aca="false">D3450*(E3450-G3450)</f>
        <v>1197.72</v>
      </c>
      <c r="J3450" s="11" t="n">
        <f aca="false">IFERROR(I3450/F3450,0)</f>
        <v>0.411163748712667</v>
      </c>
      <c r="K3450" s="4" t="str">
        <f aca="false">IFERROR(INDEX(Data_Orders!$F$2:$F$4727,MATCH(B3450,Data_Orders!$A$2:$A$4727,0)),"")</f>
        <v>Contractor</v>
      </c>
      <c r="L3450" s="4" t="str">
        <f aca="false">IFERROR(INDEX(Data_Orders!$D$2:$D$4727,MATCH(B3450,Data_Orders!$A$2:$A$4727,0)),"")</f>
        <v>Binley (Coventry)</v>
      </c>
    </row>
    <row r="3451" customFormat="false" ht="15" hidden="false" customHeight="false" outlineLevel="0" collapsed="false">
      <c r="A3451" s="4" t="s">
        <v>9267</v>
      </c>
      <c r="B3451" s="4" t="s">
        <v>2237</v>
      </c>
      <c r="C3451" s="4" t="s">
        <v>1077</v>
      </c>
      <c r="D3451" s="4" t="n">
        <v>13</v>
      </c>
      <c r="E3451" s="4" t="n">
        <v>46.61</v>
      </c>
      <c r="F3451" s="4" t="n">
        <v>605.93</v>
      </c>
      <c r="G3451" s="4" t="n">
        <f aca="false">INDEX(Data_Products!$D$2:$D$33,MATCH(C3451,Data_Products!$A$2:$A$33,0))</f>
        <v>36.87</v>
      </c>
      <c r="H3451" s="4" t="str">
        <f aca="false">INDEX(Data_Products!$C$2:$C$33,MATCH(C3451,Data_Products!$A$2:$A$33,0))</f>
        <v>Landscaping</v>
      </c>
      <c r="I3451" s="10" t="n">
        <f aca="false">D3451*(E3451-G3451)</f>
        <v>126.62</v>
      </c>
      <c r="J3451" s="11" t="n">
        <f aca="false">IFERROR(I3451/F3451,0)</f>
        <v>0.208968032611028</v>
      </c>
      <c r="K3451" s="4" t="str">
        <f aca="false">IFERROR(INDEX(Data_Orders!$F$2:$F$4727,MATCH(B3451,Data_Orders!$A$2:$A$4727,0)),"")</f>
        <v>Contractor</v>
      </c>
      <c r="L3451" s="4" t="str">
        <f aca="false">IFERROR(INDEX(Data_Orders!$D$2:$D$4727,MATCH(B3451,Data_Orders!$A$2:$A$4727,0)),"")</f>
        <v>Binley (Coventry)</v>
      </c>
    </row>
    <row r="3452" customFormat="false" ht="15" hidden="false" customHeight="false" outlineLevel="0" collapsed="false">
      <c r="A3452" s="4" t="s">
        <v>9268</v>
      </c>
      <c r="B3452" s="4" t="s">
        <v>2238</v>
      </c>
      <c r="C3452" s="4" t="s">
        <v>1064</v>
      </c>
      <c r="D3452" s="4" t="n">
        <v>16</v>
      </c>
      <c r="E3452" s="4" t="n">
        <v>97.63</v>
      </c>
      <c r="F3452" s="4" t="n">
        <v>1562.08</v>
      </c>
      <c r="G3452" s="4" t="n">
        <f aca="false">INDEX(Data_Products!$D$2:$D$33,MATCH(C3452,Data_Products!$A$2:$A$33,0))</f>
        <v>65.21</v>
      </c>
      <c r="H3452" s="4" t="str">
        <f aca="false">INDEX(Data_Products!$C$2:$C$33,MATCH(C3452,Data_Products!$A$2:$A$33,0))</f>
        <v>Plumbing &amp; Drainage</v>
      </c>
      <c r="I3452" s="10" t="n">
        <f aca="false">D3452*(E3452-G3452)</f>
        <v>518.72</v>
      </c>
      <c r="J3452" s="11" t="n">
        <f aca="false">IFERROR(I3452/F3452,0)</f>
        <v>0.332070060432244</v>
      </c>
      <c r="K3452" s="4" t="str">
        <f aca="false">IFERROR(INDEX(Data_Orders!$F$2:$F$4727,MATCH(B3452,Data_Orders!$A$2:$A$4727,0)),"")</f>
        <v>Contractor</v>
      </c>
      <c r="L3452" s="4" t="str">
        <f aca="false">IFERROR(INDEX(Data_Orders!$D$2:$D$4727,MATCH(B3452,Data_Orders!$A$2:$A$4727,0)),"")</f>
        <v>Binley (Coventry)</v>
      </c>
    </row>
    <row r="3453" customFormat="false" ht="15" hidden="false" customHeight="false" outlineLevel="0" collapsed="false">
      <c r="A3453" s="4" t="s">
        <v>9269</v>
      </c>
      <c r="B3453" s="4" t="s">
        <v>2238</v>
      </c>
      <c r="C3453" s="4" t="s">
        <v>1073</v>
      </c>
      <c r="D3453" s="4" t="n">
        <v>16</v>
      </c>
      <c r="E3453" s="4" t="n">
        <v>231.05</v>
      </c>
      <c r="F3453" s="4" t="n">
        <v>3696.8</v>
      </c>
      <c r="G3453" s="4" t="n">
        <f aca="false">INDEX(Data_Products!$D$2:$D$33,MATCH(C3453,Data_Products!$A$2:$A$33,0))</f>
        <v>148.29</v>
      </c>
      <c r="H3453" s="4" t="str">
        <f aca="false">INDEX(Data_Products!$C$2:$C$33,MATCH(C3453,Data_Products!$A$2:$A$33,0))</f>
        <v>Landscaping</v>
      </c>
      <c r="I3453" s="10" t="n">
        <f aca="false">D3453*(E3453-G3453)</f>
        <v>1324.16</v>
      </c>
      <c r="J3453" s="11" t="n">
        <f aca="false">IFERROR(I3453/F3453,0)</f>
        <v>0.358190867777537</v>
      </c>
      <c r="K3453" s="4" t="str">
        <f aca="false">IFERROR(INDEX(Data_Orders!$F$2:$F$4727,MATCH(B3453,Data_Orders!$A$2:$A$4727,0)),"")</f>
        <v>Contractor</v>
      </c>
      <c r="L3453" s="4" t="str">
        <f aca="false">IFERROR(INDEX(Data_Orders!$D$2:$D$4727,MATCH(B3453,Data_Orders!$A$2:$A$4727,0)),"")</f>
        <v>Binley (Coventry)</v>
      </c>
    </row>
    <row r="3454" customFormat="false" ht="15" hidden="false" customHeight="false" outlineLevel="0" collapsed="false">
      <c r="A3454" s="4" t="s">
        <v>9270</v>
      </c>
      <c r="B3454" s="4" t="s">
        <v>2239</v>
      </c>
      <c r="C3454" s="4" t="s">
        <v>1073</v>
      </c>
      <c r="D3454" s="4" t="n">
        <v>14</v>
      </c>
      <c r="E3454" s="4" t="n">
        <v>231.05</v>
      </c>
      <c r="F3454" s="4" t="n">
        <v>3234.7</v>
      </c>
      <c r="G3454" s="4" t="n">
        <f aca="false">INDEX(Data_Products!$D$2:$D$33,MATCH(C3454,Data_Products!$A$2:$A$33,0))</f>
        <v>148.29</v>
      </c>
      <c r="H3454" s="4" t="str">
        <f aca="false">INDEX(Data_Products!$C$2:$C$33,MATCH(C3454,Data_Products!$A$2:$A$33,0))</f>
        <v>Landscaping</v>
      </c>
      <c r="I3454" s="10" t="n">
        <f aca="false">D3454*(E3454-G3454)</f>
        <v>1158.64</v>
      </c>
      <c r="J3454" s="11" t="n">
        <f aca="false">IFERROR(I3454/F3454,0)</f>
        <v>0.358190867777537</v>
      </c>
      <c r="K3454" s="4" t="str">
        <f aca="false">IFERROR(INDEX(Data_Orders!$F$2:$F$4727,MATCH(B3454,Data_Orders!$A$2:$A$4727,0)),"")</f>
        <v>Trade Account</v>
      </c>
      <c r="L3454" s="4" t="str">
        <f aca="false">IFERROR(INDEX(Data_Orders!$D$2:$D$4727,MATCH(B3454,Data_Orders!$A$2:$A$4727,0)),"")</f>
        <v>Binley (Coventry)</v>
      </c>
    </row>
    <row r="3455" customFormat="false" ht="15" hidden="false" customHeight="false" outlineLevel="0" collapsed="false">
      <c r="A3455" s="4" t="s">
        <v>9271</v>
      </c>
      <c r="B3455" s="4" t="s">
        <v>2239</v>
      </c>
      <c r="C3455" s="4" t="s">
        <v>1070</v>
      </c>
      <c r="D3455" s="4" t="n">
        <v>2</v>
      </c>
      <c r="E3455" s="4" t="n">
        <v>230.32</v>
      </c>
      <c r="F3455" s="4" t="n">
        <v>460.64</v>
      </c>
      <c r="G3455" s="4" t="n">
        <f aca="false">INDEX(Data_Products!$D$2:$D$33,MATCH(C3455,Data_Products!$A$2:$A$33,0))</f>
        <v>161.64</v>
      </c>
      <c r="H3455" s="4" t="str">
        <f aca="false">INDEX(Data_Products!$C$2:$C$33,MATCH(C3455,Data_Products!$A$2:$A$33,0))</f>
        <v>Landscaping</v>
      </c>
      <c r="I3455" s="10" t="n">
        <f aca="false">D3455*(E3455-G3455)</f>
        <v>137.36</v>
      </c>
      <c r="J3455" s="11" t="n">
        <f aca="false">IFERROR(I3455/F3455,0)</f>
        <v>0.298193817297673</v>
      </c>
      <c r="K3455" s="4" t="str">
        <f aca="false">IFERROR(INDEX(Data_Orders!$F$2:$F$4727,MATCH(B3455,Data_Orders!$A$2:$A$4727,0)),"")</f>
        <v>Trade Account</v>
      </c>
      <c r="L3455" s="4" t="str">
        <f aca="false">IFERROR(INDEX(Data_Orders!$D$2:$D$4727,MATCH(B3455,Data_Orders!$A$2:$A$4727,0)),"")</f>
        <v>Binley (Coventry)</v>
      </c>
    </row>
    <row r="3456" customFormat="false" ht="15" hidden="false" customHeight="false" outlineLevel="0" collapsed="false">
      <c r="A3456" s="4" t="s">
        <v>9272</v>
      </c>
      <c r="B3456" s="4" t="s">
        <v>2240</v>
      </c>
      <c r="C3456" s="4" t="s">
        <v>1028</v>
      </c>
      <c r="D3456" s="4" t="n">
        <v>14</v>
      </c>
      <c r="E3456" s="4" t="n">
        <v>118.79</v>
      </c>
      <c r="F3456" s="4" t="n">
        <v>1663.06</v>
      </c>
      <c r="G3456" s="4" t="n">
        <f aca="false">INDEX(Data_Products!$D$2:$D$33,MATCH(C3456,Data_Products!$A$2:$A$33,0))</f>
        <v>81.07</v>
      </c>
      <c r="H3456" s="4" t="str">
        <f aca="false">INDEX(Data_Products!$C$2:$C$33,MATCH(C3456,Data_Products!$A$2:$A$33,0))</f>
        <v>Cement &amp; Aggregates</v>
      </c>
      <c r="I3456" s="10" t="n">
        <f aca="false">D3456*(E3456-G3456)</f>
        <v>528.08</v>
      </c>
      <c r="J3456" s="11" t="n">
        <f aca="false">IFERROR(I3456/F3456,0)</f>
        <v>0.317535146056065</v>
      </c>
      <c r="K3456" s="4" t="str">
        <f aca="false">IFERROR(INDEX(Data_Orders!$F$2:$F$4727,MATCH(B3456,Data_Orders!$A$2:$A$4727,0)),"")</f>
        <v>Trade Account</v>
      </c>
      <c r="L3456" s="4" t="str">
        <f aca="false">IFERROR(INDEX(Data_Orders!$D$2:$D$4727,MATCH(B3456,Data_Orders!$A$2:$A$4727,0)),"")</f>
        <v>Binley (Coventry)</v>
      </c>
    </row>
    <row r="3457" customFormat="false" ht="15" hidden="false" customHeight="false" outlineLevel="0" collapsed="false">
      <c r="A3457" s="4" t="s">
        <v>9273</v>
      </c>
      <c r="B3457" s="4" t="s">
        <v>2240</v>
      </c>
      <c r="C3457" s="4" t="s">
        <v>1057</v>
      </c>
      <c r="D3457" s="4" t="n">
        <v>13</v>
      </c>
      <c r="E3457" s="4" t="n">
        <v>176.81</v>
      </c>
      <c r="F3457" s="4" t="n">
        <v>2298.53</v>
      </c>
      <c r="G3457" s="4" t="n">
        <f aca="false">INDEX(Data_Products!$D$2:$D$33,MATCH(C3457,Data_Products!$A$2:$A$33,0))</f>
        <v>129.57</v>
      </c>
      <c r="H3457" s="4" t="str">
        <f aca="false">INDEX(Data_Products!$C$2:$C$33,MATCH(C3457,Data_Products!$A$2:$A$33,0))</f>
        <v>Roofing</v>
      </c>
      <c r="I3457" s="10" t="n">
        <f aca="false">D3457*(E3457-G3457)</f>
        <v>614.12</v>
      </c>
      <c r="J3457" s="11" t="n">
        <f aca="false">IFERROR(I3457/F3457,0)</f>
        <v>0.267179458175443</v>
      </c>
      <c r="K3457" s="4" t="str">
        <f aca="false">IFERROR(INDEX(Data_Orders!$F$2:$F$4727,MATCH(B3457,Data_Orders!$A$2:$A$4727,0)),"")</f>
        <v>Trade Account</v>
      </c>
      <c r="L3457" s="4" t="str">
        <f aca="false">IFERROR(INDEX(Data_Orders!$D$2:$D$4727,MATCH(B3457,Data_Orders!$A$2:$A$4727,0)),"")</f>
        <v>Binley (Coventry)</v>
      </c>
    </row>
    <row r="3458" customFormat="false" ht="15" hidden="false" customHeight="false" outlineLevel="0" collapsed="false">
      <c r="A3458" s="4" t="s">
        <v>9274</v>
      </c>
      <c r="B3458" s="4" t="s">
        <v>2240</v>
      </c>
      <c r="C3458" s="4" t="s">
        <v>1032</v>
      </c>
      <c r="D3458" s="4" t="n">
        <v>15</v>
      </c>
      <c r="E3458" s="4" t="n">
        <v>99.65</v>
      </c>
      <c r="F3458" s="4" t="n">
        <v>1494.75</v>
      </c>
      <c r="G3458" s="4" t="n">
        <f aca="false">INDEX(Data_Products!$D$2:$D$33,MATCH(C3458,Data_Products!$A$2:$A$33,0))</f>
        <v>58.26</v>
      </c>
      <c r="H3458" s="4" t="str">
        <f aca="false">INDEX(Data_Products!$C$2:$C$33,MATCH(C3458,Data_Products!$A$2:$A$33,0))</f>
        <v>Insulation</v>
      </c>
      <c r="I3458" s="10" t="n">
        <f aca="false">D3458*(E3458-G3458)</f>
        <v>620.85</v>
      </c>
      <c r="J3458" s="11" t="n">
        <f aca="false">IFERROR(I3458/F3458,0)</f>
        <v>0.415353738083292</v>
      </c>
      <c r="K3458" s="4" t="str">
        <f aca="false">IFERROR(INDEX(Data_Orders!$F$2:$F$4727,MATCH(B3458,Data_Orders!$A$2:$A$4727,0)),"")</f>
        <v>Trade Account</v>
      </c>
      <c r="L3458" s="4" t="str">
        <f aca="false">IFERROR(INDEX(Data_Orders!$D$2:$D$4727,MATCH(B3458,Data_Orders!$A$2:$A$4727,0)),"")</f>
        <v>Binley (Coventry)</v>
      </c>
    </row>
    <row r="3459" customFormat="false" ht="15" hidden="false" customHeight="false" outlineLevel="0" collapsed="false">
      <c r="A3459" s="4" t="s">
        <v>9275</v>
      </c>
      <c r="B3459" s="4" t="s">
        <v>2241</v>
      </c>
      <c r="C3459" s="4" t="s">
        <v>1028</v>
      </c>
      <c r="D3459" s="4" t="n">
        <v>8</v>
      </c>
      <c r="E3459" s="4" t="n">
        <v>118.79</v>
      </c>
      <c r="F3459" s="4" t="n">
        <v>950.32</v>
      </c>
      <c r="G3459" s="4" t="n">
        <f aca="false">INDEX(Data_Products!$D$2:$D$33,MATCH(C3459,Data_Products!$A$2:$A$33,0))</f>
        <v>81.07</v>
      </c>
      <c r="H3459" s="4" t="str">
        <f aca="false">INDEX(Data_Products!$C$2:$C$33,MATCH(C3459,Data_Products!$A$2:$A$33,0))</f>
        <v>Cement &amp; Aggregates</v>
      </c>
      <c r="I3459" s="10" t="n">
        <f aca="false">D3459*(E3459-G3459)</f>
        <v>301.76</v>
      </c>
      <c r="J3459" s="11" t="n">
        <f aca="false">IFERROR(I3459/F3459,0)</f>
        <v>0.317535146056065</v>
      </c>
      <c r="K3459" s="4" t="str">
        <f aca="false">IFERROR(INDEX(Data_Orders!$F$2:$F$4727,MATCH(B3459,Data_Orders!$A$2:$A$4727,0)),"")</f>
        <v>Trade Account</v>
      </c>
      <c r="L3459" s="4" t="str">
        <f aca="false">IFERROR(INDEX(Data_Orders!$D$2:$D$4727,MATCH(B3459,Data_Orders!$A$2:$A$4727,0)),"")</f>
        <v>Binley (Coventry)</v>
      </c>
    </row>
    <row r="3460" customFormat="false" ht="15" hidden="false" customHeight="false" outlineLevel="0" collapsed="false">
      <c r="A3460" s="4" t="s">
        <v>9276</v>
      </c>
      <c r="B3460" s="4" t="s">
        <v>2241</v>
      </c>
      <c r="C3460" s="4" t="s">
        <v>1075</v>
      </c>
      <c r="D3460" s="4" t="n">
        <v>11</v>
      </c>
      <c r="E3460" s="4" t="n">
        <v>98.61</v>
      </c>
      <c r="F3460" s="4" t="n">
        <v>1084.71</v>
      </c>
      <c r="G3460" s="4" t="n">
        <f aca="false">INDEX(Data_Products!$D$2:$D$33,MATCH(C3460,Data_Products!$A$2:$A$33,0))</f>
        <v>74.84</v>
      </c>
      <c r="H3460" s="4" t="str">
        <f aca="false">INDEX(Data_Products!$C$2:$C$33,MATCH(C3460,Data_Products!$A$2:$A$33,0))</f>
        <v>Landscaping</v>
      </c>
      <c r="I3460" s="10" t="n">
        <f aca="false">D3460*(E3460-G3460)</f>
        <v>261.47</v>
      </c>
      <c r="J3460" s="11" t="n">
        <f aca="false">IFERROR(I3460/F3460,0)</f>
        <v>0.24105060338708</v>
      </c>
      <c r="K3460" s="4" t="str">
        <f aca="false">IFERROR(INDEX(Data_Orders!$F$2:$F$4727,MATCH(B3460,Data_Orders!$A$2:$A$4727,0)),"")</f>
        <v>Trade Account</v>
      </c>
      <c r="L3460" s="4" t="str">
        <f aca="false">IFERROR(INDEX(Data_Orders!$D$2:$D$4727,MATCH(B3460,Data_Orders!$A$2:$A$4727,0)),"")</f>
        <v>Binley (Coventry)</v>
      </c>
    </row>
    <row r="3461" customFormat="false" ht="15" hidden="false" customHeight="false" outlineLevel="0" collapsed="false">
      <c r="A3461" s="4" t="s">
        <v>9277</v>
      </c>
      <c r="B3461" s="4" t="s">
        <v>2241</v>
      </c>
      <c r="C3461" s="4" t="s">
        <v>1013</v>
      </c>
      <c r="D3461" s="4" t="n">
        <v>2</v>
      </c>
      <c r="E3461" s="4" t="n">
        <v>240.92</v>
      </c>
      <c r="F3461" s="4" t="n">
        <v>481.84</v>
      </c>
      <c r="G3461" s="4" t="n">
        <f aca="false">INDEX(Data_Products!$D$2:$D$33,MATCH(C3461,Data_Products!$A$2:$A$33,0))</f>
        <v>168.32</v>
      </c>
      <c r="H3461" s="4" t="str">
        <f aca="false">INDEX(Data_Products!$C$2:$C$33,MATCH(C3461,Data_Products!$A$2:$A$33,0))</f>
        <v>Timber</v>
      </c>
      <c r="I3461" s="10" t="n">
        <f aca="false">D3461*(E3461-G3461)</f>
        <v>145.2</v>
      </c>
      <c r="J3461" s="11" t="n">
        <f aca="false">IFERROR(I3461/F3461,0)</f>
        <v>0.301344844761747</v>
      </c>
      <c r="K3461" s="4" t="str">
        <f aca="false">IFERROR(INDEX(Data_Orders!$F$2:$F$4727,MATCH(B3461,Data_Orders!$A$2:$A$4727,0)),"")</f>
        <v>Trade Account</v>
      </c>
      <c r="L3461" s="4" t="str">
        <f aca="false">IFERROR(INDEX(Data_Orders!$D$2:$D$4727,MATCH(B3461,Data_Orders!$A$2:$A$4727,0)),"")</f>
        <v>Binley (Coventry)</v>
      </c>
    </row>
    <row r="3462" customFormat="false" ht="15" hidden="false" customHeight="false" outlineLevel="0" collapsed="false">
      <c r="A3462" s="4" t="s">
        <v>9278</v>
      </c>
      <c r="B3462" s="4" t="s">
        <v>2241</v>
      </c>
      <c r="C3462" s="4" t="s">
        <v>1044</v>
      </c>
      <c r="D3462" s="4" t="n">
        <v>10</v>
      </c>
      <c r="E3462" s="4" t="n">
        <v>190.44</v>
      </c>
      <c r="F3462" s="4" t="n">
        <v>1904.4</v>
      </c>
      <c r="G3462" s="4" t="n">
        <f aca="false">INDEX(Data_Products!$D$2:$D$33,MATCH(C3462,Data_Products!$A$2:$A$33,0))</f>
        <v>115.48</v>
      </c>
      <c r="H3462" s="4" t="str">
        <f aca="false">INDEX(Data_Products!$C$2:$C$33,MATCH(C3462,Data_Products!$A$2:$A$33,0))</f>
        <v>Tools &amp; Fixings</v>
      </c>
      <c r="I3462" s="10" t="n">
        <f aca="false">D3462*(E3462-G3462)</f>
        <v>749.6</v>
      </c>
      <c r="J3462" s="11" t="n">
        <f aca="false">IFERROR(I3462/F3462,0)</f>
        <v>0.393614786809494</v>
      </c>
      <c r="K3462" s="4" t="str">
        <f aca="false">IFERROR(INDEX(Data_Orders!$F$2:$F$4727,MATCH(B3462,Data_Orders!$A$2:$A$4727,0)),"")</f>
        <v>Trade Account</v>
      </c>
      <c r="L3462" s="4" t="str">
        <f aca="false">IFERROR(INDEX(Data_Orders!$D$2:$D$4727,MATCH(B3462,Data_Orders!$A$2:$A$4727,0)),"")</f>
        <v>Binley (Coventry)</v>
      </c>
    </row>
    <row r="3463" customFormat="false" ht="15" hidden="false" customHeight="false" outlineLevel="0" collapsed="false">
      <c r="A3463" s="4" t="s">
        <v>9279</v>
      </c>
      <c r="B3463" s="4" t="s">
        <v>2242</v>
      </c>
      <c r="C3463" s="4" t="s">
        <v>1077</v>
      </c>
      <c r="D3463" s="4" t="n">
        <v>20</v>
      </c>
      <c r="E3463" s="4" t="n">
        <v>46.61</v>
      </c>
      <c r="F3463" s="4" t="n">
        <v>932.2</v>
      </c>
      <c r="G3463" s="4" t="n">
        <f aca="false">INDEX(Data_Products!$D$2:$D$33,MATCH(C3463,Data_Products!$A$2:$A$33,0))</f>
        <v>36.87</v>
      </c>
      <c r="H3463" s="4" t="str">
        <f aca="false">INDEX(Data_Products!$C$2:$C$33,MATCH(C3463,Data_Products!$A$2:$A$33,0))</f>
        <v>Landscaping</v>
      </c>
      <c r="I3463" s="10" t="n">
        <f aca="false">D3463*(E3463-G3463)</f>
        <v>194.8</v>
      </c>
      <c r="J3463" s="11" t="n">
        <f aca="false">IFERROR(I3463/F3463,0)</f>
        <v>0.208968032611028</v>
      </c>
      <c r="K3463" s="4" t="str">
        <f aca="false">IFERROR(INDEX(Data_Orders!$F$2:$F$4727,MATCH(B3463,Data_Orders!$A$2:$A$4727,0)),"")</f>
        <v>Retail</v>
      </c>
      <c r="L3463" s="4" t="str">
        <f aca="false">IFERROR(INDEX(Data_Orders!$D$2:$D$4727,MATCH(B3463,Data_Orders!$A$2:$A$4727,0)),"")</f>
        <v>Rugby</v>
      </c>
    </row>
    <row r="3464" customFormat="false" ht="15" hidden="false" customHeight="false" outlineLevel="0" collapsed="false">
      <c r="A3464" s="4" t="s">
        <v>9280</v>
      </c>
      <c r="B3464" s="4" t="s">
        <v>2243</v>
      </c>
      <c r="C3464" s="4" t="s">
        <v>1019</v>
      </c>
      <c r="D3464" s="4" t="n">
        <v>1</v>
      </c>
      <c r="E3464" s="4" t="n">
        <v>79.76</v>
      </c>
      <c r="F3464" s="4" t="n">
        <v>79.76</v>
      </c>
      <c r="G3464" s="4" t="n">
        <f aca="false">INDEX(Data_Products!$D$2:$D$33,MATCH(C3464,Data_Products!$A$2:$A$33,0))</f>
        <v>59.07</v>
      </c>
      <c r="H3464" s="4" t="str">
        <f aca="false">INDEX(Data_Products!$C$2:$C$33,MATCH(C3464,Data_Products!$A$2:$A$33,0))</f>
        <v>Timber</v>
      </c>
      <c r="I3464" s="10" t="n">
        <f aca="false">D3464*(E3464-G3464)</f>
        <v>20.69</v>
      </c>
      <c r="J3464" s="11" t="n">
        <f aca="false">IFERROR(I3464/F3464,0)</f>
        <v>0.259403209628887</v>
      </c>
      <c r="K3464" s="4" t="str">
        <f aca="false">IFERROR(INDEX(Data_Orders!$F$2:$F$4727,MATCH(B3464,Data_Orders!$A$2:$A$4727,0)),"")</f>
        <v>Retail</v>
      </c>
      <c r="L3464" s="4" t="str">
        <f aca="false">IFERROR(INDEX(Data_Orders!$D$2:$D$4727,MATCH(B3464,Data_Orders!$A$2:$A$4727,0)),"")</f>
        <v>Rugby</v>
      </c>
    </row>
    <row r="3465" customFormat="false" ht="15" hidden="false" customHeight="false" outlineLevel="0" collapsed="false">
      <c r="A3465" s="4" t="s">
        <v>9281</v>
      </c>
      <c r="B3465" s="4" t="s">
        <v>2243</v>
      </c>
      <c r="C3465" s="4" t="s">
        <v>1052</v>
      </c>
      <c r="D3465" s="4" t="n">
        <v>1</v>
      </c>
      <c r="E3465" s="4" t="n">
        <v>205.71</v>
      </c>
      <c r="F3465" s="4" t="n">
        <v>205.71</v>
      </c>
      <c r="G3465" s="4" t="n">
        <f aca="false">INDEX(Data_Products!$D$2:$D$33,MATCH(C3465,Data_Products!$A$2:$A$33,0))</f>
        <v>152.29</v>
      </c>
      <c r="H3465" s="4" t="str">
        <f aca="false">INDEX(Data_Products!$C$2:$C$33,MATCH(C3465,Data_Products!$A$2:$A$33,0))</f>
        <v>Roofing</v>
      </c>
      <c r="I3465" s="10" t="n">
        <f aca="false">D3465*(E3465-G3465)</f>
        <v>53.42</v>
      </c>
      <c r="J3465" s="11" t="n">
        <f aca="false">IFERROR(I3465/F3465,0)</f>
        <v>0.259685965679841</v>
      </c>
      <c r="K3465" s="4" t="str">
        <f aca="false">IFERROR(INDEX(Data_Orders!$F$2:$F$4727,MATCH(B3465,Data_Orders!$A$2:$A$4727,0)),"")</f>
        <v>Retail</v>
      </c>
      <c r="L3465" s="4" t="str">
        <f aca="false">IFERROR(INDEX(Data_Orders!$D$2:$D$4727,MATCH(B3465,Data_Orders!$A$2:$A$4727,0)),"")</f>
        <v>Rugby</v>
      </c>
    </row>
    <row r="3466" customFormat="false" ht="15" hidden="false" customHeight="false" outlineLevel="0" collapsed="false">
      <c r="A3466" s="4" t="s">
        <v>9282</v>
      </c>
      <c r="B3466" s="4" t="s">
        <v>2243</v>
      </c>
      <c r="C3466" s="4" t="s">
        <v>1048</v>
      </c>
      <c r="D3466" s="4" t="n">
        <v>13</v>
      </c>
      <c r="E3466" s="4" t="n">
        <v>112.72</v>
      </c>
      <c r="F3466" s="4" t="n">
        <v>1465.36</v>
      </c>
      <c r="G3466" s="4" t="n">
        <f aca="false">INDEX(Data_Products!$D$2:$D$33,MATCH(C3466,Data_Products!$A$2:$A$33,0))</f>
        <v>83.21</v>
      </c>
      <c r="H3466" s="4" t="str">
        <f aca="false">INDEX(Data_Products!$C$2:$C$33,MATCH(C3466,Data_Products!$A$2:$A$33,0))</f>
        <v>Tools &amp; Fixings</v>
      </c>
      <c r="I3466" s="10" t="n">
        <f aca="false">D3466*(E3466-G3466)</f>
        <v>383.63</v>
      </c>
      <c r="J3466" s="11" t="n">
        <f aca="false">IFERROR(I3466/F3466,0)</f>
        <v>0.261799148332151</v>
      </c>
      <c r="K3466" s="4" t="str">
        <f aca="false">IFERROR(INDEX(Data_Orders!$F$2:$F$4727,MATCH(B3466,Data_Orders!$A$2:$A$4727,0)),"")</f>
        <v>Retail</v>
      </c>
      <c r="L3466" s="4" t="str">
        <f aca="false">IFERROR(INDEX(Data_Orders!$D$2:$D$4727,MATCH(B3466,Data_Orders!$A$2:$A$4727,0)),"")</f>
        <v>Rugby</v>
      </c>
    </row>
    <row r="3467" customFormat="false" ht="15" hidden="false" customHeight="false" outlineLevel="0" collapsed="false">
      <c r="A3467" s="4" t="s">
        <v>9283</v>
      </c>
      <c r="B3467" s="4" t="s">
        <v>2244</v>
      </c>
      <c r="C3467" s="4" t="s">
        <v>1075</v>
      </c>
      <c r="D3467" s="4" t="n">
        <v>18</v>
      </c>
      <c r="E3467" s="4" t="n">
        <v>98.61</v>
      </c>
      <c r="F3467" s="4" t="n">
        <v>1774.98</v>
      </c>
      <c r="G3467" s="4" t="n">
        <f aca="false">INDEX(Data_Products!$D$2:$D$33,MATCH(C3467,Data_Products!$A$2:$A$33,0))</f>
        <v>74.84</v>
      </c>
      <c r="H3467" s="4" t="str">
        <f aca="false">INDEX(Data_Products!$C$2:$C$33,MATCH(C3467,Data_Products!$A$2:$A$33,0))</f>
        <v>Landscaping</v>
      </c>
      <c r="I3467" s="10" t="n">
        <f aca="false">D3467*(E3467-G3467)</f>
        <v>427.86</v>
      </c>
      <c r="J3467" s="11" t="n">
        <f aca="false">IFERROR(I3467/F3467,0)</f>
        <v>0.24105060338708</v>
      </c>
      <c r="K3467" s="4" t="str">
        <f aca="false">IFERROR(INDEX(Data_Orders!$F$2:$F$4727,MATCH(B3467,Data_Orders!$A$2:$A$4727,0)),"")</f>
        <v>Retail</v>
      </c>
      <c r="L3467" s="4" t="str">
        <f aca="false">IFERROR(INDEX(Data_Orders!$D$2:$D$4727,MATCH(B3467,Data_Orders!$A$2:$A$4727,0)),"")</f>
        <v>Rugby</v>
      </c>
    </row>
    <row r="3468" customFormat="false" ht="15" hidden="false" customHeight="false" outlineLevel="0" collapsed="false">
      <c r="A3468" s="4" t="s">
        <v>9284</v>
      </c>
      <c r="B3468" s="4" t="s">
        <v>2244</v>
      </c>
      <c r="C3468" s="4" t="s">
        <v>1035</v>
      </c>
      <c r="D3468" s="4" t="n">
        <v>3</v>
      </c>
      <c r="E3468" s="4" t="n">
        <v>165.07</v>
      </c>
      <c r="F3468" s="4" t="n">
        <v>495.21</v>
      </c>
      <c r="G3468" s="4" t="n">
        <f aca="false">INDEX(Data_Products!$D$2:$D$33,MATCH(C3468,Data_Products!$A$2:$A$33,0))</f>
        <v>134.65</v>
      </c>
      <c r="H3468" s="4" t="str">
        <f aca="false">INDEX(Data_Products!$C$2:$C$33,MATCH(C3468,Data_Products!$A$2:$A$33,0))</f>
        <v>Insulation</v>
      </c>
      <c r="I3468" s="10" t="n">
        <f aca="false">D3468*(E3468-G3468)</f>
        <v>91.26</v>
      </c>
      <c r="J3468" s="11" t="n">
        <f aca="false">IFERROR(I3468/F3468,0)</f>
        <v>0.184285454655601</v>
      </c>
      <c r="K3468" s="4" t="str">
        <f aca="false">IFERROR(INDEX(Data_Orders!$F$2:$F$4727,MATCH(B3468,Data_Orders!$A$2:$A$4727,0)),"")</f>
        <v>Retail</v>
      </c>
      <c r="L3468" s="4" t="str">
        <f aca="false">IFERROR(INDEX(Data_Orders!$D$2:$D$4727,MATCH(B3468,Data_Orders!$A$2:$A$4727,0)),"")</f>
        <v>Rugby</v>
      </c>
    </row>
    <row r="3469" customFormat="false" ht="15" hidden="false" customHeight="false" outlineLevel="0" collapsed="false">
      <c r="A3469" s="4" t="s">
        <v>9285</v>
      </c>
      <c r="B3469" s="4" t="s">
        <v>2244</v>
      </c>
      <c r="C3469" s="4" t="s">
        <v>1064</v>
      </c>
      <c r="D3469" s="4" t="n">
        <v>2</v>
      </c>
      <c r="E3469" s="4" t="n">
        <v>97.63</v>
      </c>
      <c r="F3469" s="4" t="n">
        <v>195.26</v>
      </c>
      <c r="G3469" s="4" t="n">
        <f aca="false">INDEX(Data_Products!$D$2:$D$33,MATCH(C3469,Data_Products!$A$2:$A$33,0))</f>
        <v>65.21</v>
      </c>
      <c r="H3469" s="4" t="str">
        <f aca="false">INDEX(Data_Products!$C$2:$C$33,MATCH(C3469,Data_Products!$A$2:$A$33,0))</f>
        <v>Plumbing &amp; Drainage</v>
      </c>
      <c r="I3469" s="10" t="n">
        <f aca="false">D3469*(E3469-G3469)</f>
        <v>64.84</v>
      </c>
      <c r="J3469" s="11" t="n">
        <f aca="false">IFERROR(I3469/F3469,0)</f>
        <v>0.332070060432244</v>
      </c>
      <c r="K3469" s="4" t="str">
        <f aca="false">IFERROR(INDEX(Data_Orders!$F$2:$F$4727,MATCH(B3469,Data_Orders!$A$2:$A$4727,0)),"")</f>
        <v>Retail</v>
      </c>
      <c r="L3469" s="4" t="str">
        <f aca="false">IFERROR(INDEX(Data_Orders!$D$2:$D$4727,MATCH(B3469,Data_Orders!$A$2:$A$4727,0)),"")</f>
        <v>Rugby</v>
      </c>
    </row>
    <row r="3470" customFormat="false" ht="15" hidden="false" customHeight="false" outlineLevel="0" collapsed="false">
      <c r="A3470" s="4" t="s">
        <v>9286</v>
      </c>
      <c r="B3470" s="4" t="s">
        <v>2245</v>
      </c>
      <c r="C3470" s="4" t="s">
        <v>1035</v>
      </c>
      <c r="D3470" s="4" t="n">
        <v>7</v>
      </c>
      <c r="E3470" s="4" t="n">
        <v>165.07</v>
      </c>
      <c r="F3470" s="4" t="n">
        <v>1155.49</v>
      </c>
      <c r="G3470" s="4" t="n">
        <f aca="false">INDEX(Data_Products!$D$2:$D$33,MATCH(C3470,Data_Products!$A$2:$A$33,0))</f>
        <v>134.65</v>
      </c>
      <c r="H3470" s="4" t="str">
        <f aca="false">INDEX(Data_Products!$C$2:$C$33,MATCH(C3470,Data_Products!$A$2:$A$33,0))</f>
        <v>Insulation</v>
      </c>
      <c r="I3470" s="10" t="n">
        <f aca="false">D3470*(E3470-G3470)</f>
        <v>212.94</v>
      </c>
      <c r="J3470" s="11" t="n">
        <f aca="false">IFERROR(I3470/F3470,0)</f>
        <v>0.184285454655601</v>
      </c>
      <c r="K3470" s="4" t="str">
        <f aca="false">IFERROR(INDEX(Data_Orders!$F$2:$F$4727,MATCH(B3470,Data_Orders!$A$2:$A$4727,0)),"")</f>
        <v>Retail</v>
      </c>
      <c r="L3470" s="4" t="str">
        <f aca="false">IFERROR(INDEX(Data_Orders!$D$2:$D$4727,MATCH(B3470,Data_Orders!$A$2:$A$4727,0)),"")</f>
        <v>Rugby</v>
      </c>
    </row>
    <row r="3471" customFormat="false" ht="15" hidden="false" customHeight="false" outlineLevel="0" collapsed="false">
      <c r="A3471" s="4" t="s">
        <v>9287</v>
      </c>
      <c r="B3471" s="4" t="s">
        <v>2245</v>
      </c>
      <c r="C3471" s="4" t="s">
        <v>1048</v>
      </c>
      <c r="D3471" s="4" t="n">
        <v>6</v>
      </c>
      <c r="E3471" s="4" t="n">
        <v>112.72</v>
      </c>
      <c r="F3471" s="4" t="n">
        <v>676.32</v>
      </c>
      <c r="G3471" s="4" t="n">
        <f aca="false">INDEX(Data_Products!$D$2:$D$33,MATCH(C3471,Data_Products!$A$2:$A$33,0))</f>
        <v>83.21</v>
      </c>
      <c r="H3471" s="4" t="str">
        <f aca="false">INDEX(Data_Products!$C$2:$C$33,MATCH(C3471,Data_Products!$A$2:$A$33,0))</f>
        <v>Tools &amp; Fixings</v>
      </c>
      <c r="I3471" s="10" t="n">
        <f aca="false">D3471*(E3471-G3471)</f>
        <v>177.06</v>
      </c>
      <c r="J3471" s="11" t="n">
        <f aca="false">IFERROR(I3471/F3471,0)</f>
        <v>0.261799148332151</v>
      </c>
      <c r="K3471" s="4" t="str">
        <f aca="false">IFERROR(INDEX(Data_Orders!$F$2:$F$4727,MATCH(B3471,Data_Orders!$A$2:$A$4727,0)),"")</f>
        <v>Retail</v>
      </c>
      <c r="L3471" s="4" t="str">
        <f aca="false">IFERROR(INDEX(Data_Orders!$D$2:$D$4727,MATCH(B3471,Data_Orders!$A$2:$A$4727,0)),"")</f>
        <v>Rugby</v>
      </c>
    </row>
    <row r="3472" customFormat="false" ht="15" hidden="false" customHeight="false" outlineLevel="0" collapsed="false">
      <c r="A3472" s="4" t="s">
        <v>9288</v>
      </c>
      <c r="B3472" s="4" t="s">
        <v>2246</v>
      </c>
      <c r="C3472" s="4" t="s">
        <v>1037</v>
      </c>
      <c r="D3472" s="4" t="n">
        <v>6</v>
      </c>
      <c r="E3472" s="4" t="n">
        <v>90.97</v>
      </c>
      <c r="F3472" s="4" t="n">
        <v>545.82</v>
      </c>
      <c r="G3472" s="4" t="n">
        <f aca="false">INDEX(Data_Products!$D$2:$D$33,MATCH(C3472,Data_Products!$A$2:$A$33,0))</f>
        <v>73.81</v>
      </c>
      <c r="H3472" s="4" t="str">
        <f aca="false">INDEX(Data_Products!$C$2:$C$33,MATCH(C3472,Data_Products!$A$2:$A$33,0))</f>
        <v>Insulation</v>
      </c>
      <c r="I3472" s="10" t="n">
        <f aca="false">D3472*(E3472-G3472)</f>
        <v>102.96</v>
      </c>
      <c r="J3472" s="11" t="n">
        <f aca="false">IFERROR(I3472/F3472,0)</f>
        <v>0.18863361547763</v>
      </c>
      <c r="K3472" s="4" t="str">
        <f aca="false">IFERROR(INDEX(Data_Orders!$F$2:$F$4727,MATCH(B3472,Data_Orders!$A$2:$A$4727,0)),"")</f>
        <v>Retail</v>
      </c>
      <c r="L3472" s="4" t="str">
        <f aca="false">IFERROR(INDEX(Data_Orders!$D$2:$D$4727,MATCH(B3472,Data_Orders!$A$2:$A$4727,0)),"")</f>
        <v>Rugby</v>
      </c>
    </row>
    <row r="3473" customFormat="false" ht="15" hidden="false" customHeight="false" outlineLevel="0" collapsed="false">
      <c r="A3473" s="4" t="s">
        <v>9289</v>
      </c>
      <c r="B3473" s="4" t="s">
        <v>2246</v>
      </c>
      <c r="C3473" s="4" t="s">
        <v>1070</v>
      </c>
      <c r="D3473" s="4" t="n">
        <v>12</v>
      </c>
      <c r="E3473" s="4" t="n">
        <v>230.32</v>
      </c>
      <c r="F3473" s="4" t="n">
        <v>2763.84</v>
      </c>
      <c r="G3473" s="4" t="n">
        <f aca="false">INDEX(Data_Products!$D$2:$D$33,MATCH(C3473,Data_Products!$A$2:$A$33,0))</f>
        <v>161.64</v>
      </c>
      <c r="H3473" s="4" t="str">
        <f aca="false">INDEX(Data_Products!$C$2:$C$33,MATCH(C3473,Data_Products!$A$2:$A$33,0))</f>
        <v>Landscaping</v>
      </c>
      <c r="I3473" s="10" t="n">
        <f aca="false">D3473*(E3473-G3473)</f>
        <v>824.16</v>
      </c>
      <c r="J3473" s="11" t="n">
        <f aca="false">IFERROR(I3473/F3473,0)</f>
        <v>0.298193817297673</v>
      </c>
      <c r="K3473" s="4" t="str">
        <f aca="false">IFERROR(INDEX(Data_Orders!$F$2:$F$4727,MATCH(B3473,Data_Orders!$A$2:$A$4727,0)),"")</f>
        <v>Retail</v>
      </c>
      <c r="L3473" s="4" t="str">
        <f aca="false">IFERROR(INDEX(Data_Orders!$D$2:$D$4727,MATCH(B3473,Data_Orders!$A$2:$A$4727,0)),"")</f>
        <v>Rugby</v>
      </c>
    </row>
    <row r="3474" customFormat="false" ht="15" hidden="false" customHeight="false" outlineLevel="0" collapsed="false">
      <c r="A3474" s="4" t="s">
        <v>9290</v>
      </c>
      <c r="B3474" s="4" t="s">
        <v>2246</v>
      </c>
      <c r="C3474" s="4" t="s">
        <v>1059</v>
      </c>
      <c r="D3474" s="4" t="n">
        <v>11</v>
      </c>
      <c r="E3474" s="4" t="n">
        <v>103.63</v>
      </c>
      <c r="F3474" s="4" t="n">
        <v>1139.93</v>
      </c>
      <c r="G3474" s="4" t="n">
        <f aca="false">INDEX(Data_Products!$D$2:$D$33,MATCH(C3474,Data_Products!$A$2:$A$33,0))</f>
        <v>82.55</v>
      </c>
      <c r="H3474" s="4" t="str">
        <f aca="false">INDEX(Data_Products!$C$2:$C$33,MATCH(C3474,Data_Products!$A$2:$A$33,0))</f>
        <v>Roofing</v>
      </c>
      <c r="I3474" s="10" t="n">
        <f aca="false">D3474*(E3474-G3474)</f>
        <v>231.88</v>
      </c>
      <c r="J3474" s="11" t="n">
        <f aca="false">IFERROR(I3474/F3474,0)</f>
        <v>0.203415999228023</v>
      </c>
      <c r="K3474" s="4" t="str">
        <f aca="false">IFERROR(INDEX(Data_Orders!$F$2:$F$4727,MATCH(B3474,Data_Orders!$A$2:$A$4727,0)),"")</f>
        <v>Retail</v>
      </c>
      <c r="L3474" s="4" t="str">
        <f aca="false">IFERROR(INDEX(Data_Orders!$D$2:$D$4727,MATCH(B3474,Data_Orders!$A$2:$A$4727,0)),"")</f>
        <v>Rugby</v>
      </c>
    </row>
    <row r="3475" customFormat="false" ht="15" hidden="false" customHeight="false" outlineLevel="0" collapsed="false">
      <c r="A3475" s="4" t="s">
        <v>9291</v>
      </c>
      <c r="B3475" s="4" t="s">
        <v>2246</v>
      </c>
      <c r="C3475" s="4" t="s">
        <v>1026</v>
      </c>
      <c r="D3475" s="4" t="n">
        <v>14</v>
      </c>
      <c r="E3475" s="4" t="n">
        <v>184.05</v>
      </c>
      <c r="F3475" s="4" t="n">
        <v>2576.7</v>
      </c>
      <c r="G3475" s="4" t="n">
        <f aca="false">INDEX(Data_Products!$D$2:$D$33,MATCH(C3475,Data_Products!$A$2:$A$33,0))</f>
        <v>147.44</v>
      </c>
      <c r="H3475" s="4" t="str">
        <f aca="false">INDEX(Data_Products!$C$2:$C$33,MATCH(C3475,Data_Products!$A$2:$A$33,0))</f>
        <v>Cement &amp; Aggregates</v>
      </c>
      <c r="I3475" s="10" t="n">
        <f aca="false">D3475*(E3475-G3475)</f>
        <v>512.54</v>
      </c>
      <c r="J3475" s="11" t="n">
        <f aca="false">IFERROR(I3475/F3475,0)</f>
        <v>0.19891333876664</v>
      </c>
      <c r="K3475" s="4" t="str">
        <f aca="false">IFERROR(INDEX(Data_Orders!$F$2:$F$4727,MATCH(B3475,Data_Orders!$A$2:$A$4727,0)),"")</f>
        <v>Retail</v>
      </c>
      <c r="L3475" s="4" t="str">
        <f aca="false">IFERROR(INDEX(Data_Orders!$D$2:$D$4727,MATCH(B3475,Data_Orders!$A$2:$A$4727,0)),"")</f>
        <v>Rugby</v>
      </c>
    </row>
    <row r="3476" customFormat="false" ht="15" hidden="false" customHeight="false" outlineLevel="0" collapsed="false">
      <c r="A3476" s="4" t="s">
        <v>9292</v>
      </c>
      <c r="B3476" s="4" t="s">
        <v>2246</v>
      </c>
      <c r="C3476" s="4" t="s">
        <v>1030</v>
      </c>
      <c r="D3476" s="4" t="n">
        <v>7</v>
      </c>
      <c r="E3476" s="4" t="n">
        <v>25.23</v>
      </c>
      <c r="F3476" s="4" t="n">
        <v>176.61</v>
      </c>
      <c r="G3476" s="4" t="n">
        <f aca="false">INDEX(Data_Products!$D$2:$D$33,MATCH(C3476,Data_Products!$A$2:$A$33,0))</f>
        <v>17.67</v>
      </c>
      <c r="H3476" s="4" t="str">
        <f aca="false">INDEX(Data_Products!$C$2:$C$33,MATCH(C3476,Data_Products!$A$2:$A$33,0))</f>
        <v>Cement &amp; Aggregates</v>
      </c>
      <c r="I3476" s="10" t="n">
        <f aca="false">D3476*(E3476-G3476)</f>
        <v>52.92</v>
      </c>
      <c r="J3476" s="11" t="n">
        <f aca="false">IFERROR(I3476/F3476,0)</f>
        <v>0.299643281807372</v>
      </c>
      <c r="K3476" s="4" t="str">
        <f aca="false">IFERROR(INDEX(Data_Orders!$F$2:$F$4727,MATCH(B3476,Data_Orders!$A$2:$A$4727,0)),"")</f>
        <v>Retail</v>
      </c>
      <c r="L3476" s="4" t="str">
        <f aca="false">IFERROR(INDEX(Data_Orders!$D$2:$D$4727,MATCH(B3476,Data_Orders!$A$2:$A$4727,0)),"")</f>
        <v>Rugby</v>
      </c>
    </row>
    <row r="3477" customFormat="false" ht="15" hidden="false" customHeight="false" outlineLevel="0" collapsed="false">
      <c r="A3477" s="4" t="s">
        <v>9293</v>
      </c>
      <c r="B3477" s="4" t="s">
        <v>2247</v>
      </c>
      <c r="C3477" s="4" t="s">
        <v>1077</v>
      </c>
      <c r="D3477" s="4" t="n">
        <v>2</v>
      </c>
      <c r="E3477" s="4" t="n">
        <v>46.61</v>
      </c>
      <c r="F3477" s="4" t="n">
        <v>93.22</v>
      </c>
      <c r="G3477" s="4" t="n">
        <f aca="false">INDEX(Data_Products!$D$2:$D$33,MATCH(C3477,Data_Products!$A$2:$A$33,0))</f>
        <v>36.87</v>
      </c>
      <c r="H3477" s="4" t="str">
        <f aca="false">INDEX(Data_Products!$C$2:$C$33,MATCH(C3477,Data_Products!$A$2:$A$33,0))</f>
        <v>Landscaping</v>
      </c>
      <c r="I3477" s="10" t="n">
        <f aca="false">D3477*(E3477-G3477)</f>
        <v>19.48</v>
      </c>
      <c r="J3477" s="11" t="n">
        <f aca="false">IFERROR(I3477/F3477,0)</f>
        <v>0.208968032611028</v>
      </c>
      <c r="K3477" s="4" t="str">
        <f aca="false">IFERROR(INDEX(Data_Orders!$F$2:$F$4727,MATCH(B3477,Data_Orders!$A$2:$A$4727,0)),"")</f>
        <v>Retail</v>
      </c>
      <c r="L3477" s="4" t="str">
        <f aca="false">IFERROR(INDEX(Data_Orders!$D$2:$D$4727,MATCH(B3477,Data_Orders!$A$2:$A$4727,0)),"")</f>
        <v>Rugby</v>
      </c>
    </row>
    <row r="3478" customFormat="false" ht="15" hidden="false" customHeight="false" outlineLevel="0" collapsed="false">
      <c r="A3478" s="4" t="s">
        <v>9294</v>
      </c>
      <c r="B3478" s="4" t="s">
        <v>2247</v>
      </c>
      <c r="C3478" s="4" t="s">
        <v>1010</v>
      </c>
      <c r="D3478" s="4" t="n">
        <v>1</v>
      </c>
      <c r="E3478" s="4" t="n">
        <v>135.95</v>
      </c>
      <c r="F3478" s="4" t="n">
        <v>135.95</v>
      </c>
      <c r="G3478" s="4" t="n">
        <f aca="false">INDEX(Data_Products!$D$2:$D$33,MATCH(C3478,Data_Products!$A$2:$A$33,0))</f>
        <v>111.1</v>
      </c>
      <c r="H3478" s="4" t="str">
        <f aca="false">INDEX(Data_Products!$C$2:$C$33,MATCH(C3478,Data_Products!$A$2:$A$33,0))</f>
        <v>Timber</v>
      </c>
      <c r="I3478" s="10" t="n">
        <f aca="false">D3478*(E3478-G3478)</f>
        <v>24.85</v>
      </c>
      <c r="J3478" s="11" t="n">
        <f aca="false">IFERROR(I3478/F3478,0)</f>
        <v>0.18278778962854</v>
      </c>
      <c r="K3478" s="4" t="str">
        <f aca="false">IFERROR(INDEX(Data_Orders!$F$2:$F$4727,MATCH(B3478,Data_Orders!$A$2:$A$4727,0)),"")</f>
        <v>Retail</v>
      </c>
      <c r="L3478" s="4" t="str">
        <f aca="false">IFERROR(INDEX(Data_Orders!$D$2:$D$4727,MATCH(B3478,Data_Orders!$A$2:$A$4727,0)),"")</f>
        <v>Rugby</v>
      </c>
    </row>
    <row r="3479" customFormat="false" ht="15" hidden="false" customHeight="false" outlineLevel="0" collapsed="false">
      <c r="A3479" s="4" t="s">
        <v>9295</v>
      </c>
      <c r="B3479" s="4" t="s">
        <v>2248</v>
      </c>
      <c r="C3479" s="4" t="s">
        <v>1017</v>
      </c>
      <c r="D3479" s="4" t="n">
        <v>2</v>
      </c>
      <c r="E3479" s="4" t="n">
        <v>49.15</v>
      </c>
      <c r="F3479" s="4" t="n">
        <v>98.3</v>
      </c>
      <c r="G3479" s="4" t="n">
        <f aca="false">INDEX(Data_Products!$D$2:$D$33,MATCH(C3479,Data_Products!$A$2:$A$33,0))</f>
        <v>31.44</v>
      </c>
      <c r="H3479" s="4" t="str">
        <f aca="false">INDEX(Data_Products!$C$2:$C$33,MATCH(C3479,Data_Products!$A$2:$A$33,0))</f>
        <v>Timber</v>
      </c>
      <c r="I3479" s="10" t="n">
        <f aca="false">D3479*(E3479-G3479)</f>
        <v>35.42</v>
      </c>
      <c r="J3479" s="11" t="n">
        <f aca="false">IFERROR(I3479/F3479,0)</f>
        <v>0.360325534079349</v>
      </c>
      <c r="K3479" s="4" t="str">
        <f aca="false">IFERROR(INDEX(Data_Orders!$F$2:$F$4727,MATCH(B3479,Data_Orders!$A$2:$A$4727,0)),"")</f>
        <v>Retail</v>
      </c>
      <c r="L3479" s="4" t="str">
        <f aca="false">IFERROR(INDEX(Data_Orders!$D$2:$D$4727,MATCH(B3479,Data_Orders!$A$2:$A$4727,0)),"")</f>
        <v>Rugby</v>
      </c>
    </row>
    <row r="3480" customFormat="false" ht="15" hidden="false" customHeight="false" outlineLevel="0" collapsed="false">
      <c r="A3480" s="4" t="s">
        <v>9296</v>
      </c>
      <c r="B3480" s="4" t="s">
        <v>2248</v>
      </c>
      <c r="C3480" s="4" t="s">
        <v>1046</v>
      </c>
      <c r="D3480" s="4" t="n">
        <v>6</v>
      </c>
      <c r="E3480" s="4" t="n">
        <v>154.02</v>
      </c>
      <c r="F3480" s="4" t="n">
        <v>924.12</v>
      </c>
      <c r="G3480" s="4" t="n">
        <f aca="false">INDEX(Data_Products!$D$2:$D$33,MATCH(C3480,Data_Products!$A$2:$A$33,0))</f>
        <v>102.1</v>
      </c>
      <c r="H3480" s="4" t="str">
        <f aca="false">INDEX(Data_Products!$C$2:$C$33,MATCH(C3480,Data_Products!$A$2:$A$33,0))</f>
        <v>Tools &amp; Fixings</v>
      </c>
      <c r="I3480" s="10" t="n">
        <f aca="false">D3480*(E3480-G3480)</f>
        <v>311.52</v>
      </c>
      <c r="J3480" s="11" t="n">
        <f aca="false">IFERROR(I3480/F3480,0)</f>
        <v>0.337099078041813</v>
      </c>
      <c r="K3480" s="4" t="str">
        <f aca="false">IFERROR(INDEX(Data_Orders!$F$2:$F$4727,MATCH(B3480,Data_Orders!$A$2:$A$4727,0)),"")</f>
        <v>Retail</v>
      </c>
      <c r="L3480" s="4" t="str">
        <f aca="false">IFERROR(INDEX(Data_Orders!$D$2:$D$4727,MATCH(B3480,Data_Orders!$A$2:$A$4727,0)),"")</f>
        <v>Rugby</v>
      </c>
    </row>
    <row r="3481" customFormat="false" ht="15" hidden="false" customHeight="false" outlineLevel="0" collapsed="false">
      <c r="A3481" s="4" t="s">
        <v>9297</v>
      </c>
      <c r="B3481" s="4" t="s">
        <v>2248</v>
      </c>
      <c r="C3481" s="4" t="s">
        <v>1037</v>
      </c>
      <c r="D3481" s="4" t="n">
        <v>10</v>
      </c>
      <c r="E3481" s="4" t="n">
        <v>90.97</v>
      </c>
      <c r="F3481" s="4" t="n">
        <v>909.7</v>
      </c>
      <c r="G3481" s="4" t="n">
        <f aca="false">INDEX(Data_Products!$D$2:$D$33,MATCH(C3481,Data_Products!$A$2:$A$33,0))</f>
        <v>73.81</v>
      </c>
      <c r="H3481" s="4" t="str">
        <f aca="false">INDEX(Data_Products!$C$2:$C$33,MATCH(C3481,Data_Products!$A$2:$A$33,0))</f>
        <v>Insulation</v>
      </c>
      <c r="I3481" s="10" t="n">
        <f aca="false">D3481*(E3481-G3481)</f>
        <v>171.6</v>
      </c>
      <c r="J3481" s="11" t="n">
        <f aca="false">IFERROR(I3481/F3481,0)</f>
        <v>0.18863361547763</v>
      </c>
      <c r="K3481" s="4" t="str">
        <f aca="false">IFERROR(INDEX(Data_Orders!$F$2:$F$4727,MATCH(B3481,Data_Orders!$A$2:$A$4727,0)),"")</f>
        <v>Retail</v>
      </c>
      <c r="L3481" s="4" t="str">
        <f aca="false">IFERROR(INDEX(Data_Orders!$D$2:$D$4727,MATCH(B3481,Data_Orders!$A$2:$A$4727,0)),"")</f>
        <v>Rugby</v>
      </c>
    </row>
    <row r="3482" customFormat="false" ht="15" hidden="false" customHeight="false" outlineLevel="0" collapsed="false">
      <c r="A3482" s="4" t="s">
        <v>9298</v>
      </c>
      <c r="B3482" s="4" t="s">
        <v>2248</v>
      </c>
      <c r="C3482" s="4" t="s">
        <v>1066</v>
      </c>
      <c r="D3482" s="4" t="n">
        <v>10</v>
      </c>
      <c r="E3482" s="4" t="n">
        <v>209.69</v>
      </c>
      <c r="F3482" s="4" t="n">
        <v>2096.9</v>
      </c>
      <c r="G3482" s="4" t="n">
        <f aca="false">INDEX(Data_Products!$D$2:$D$33,MATCH(C3482,Data_Products!$A$2:$A$33,0))</f>
        <v>144.38</v>
      </c>
      <c r="H3482" s="4" t="str">
        <f aca="false">INDEX(Data_Products!$C$2:$C$33,MATCH(C3482,Data_Products!$A$2:$A$33,0))</f>
        <v>Plumbing &amp; Drainage</v>
      </c>
      <c r="I3482" s="10" t="n">
        <f aca="false">D3482*(E3482-G3482)</f>
        <v>653.1</v>
      </c>
      <c r="J3482" s="11" t="n">
        <f aca="false">IFERROR(I3482/F3482,0)</f>
        <v>0.311459773952024</v>
      </c>
      <c r="K3482" s="4" t="str">
        <f aca="false">IFERROR(INDEX(Data_Orders!$F$2:$F$4727,MATCH(B3482,Data_Orders!$A$2:$A$4727,0)),"")</f>
        <v>Retail</v>
      </c>
      <c r="L3482" s="4" t="str">
        <f aca="false">IFERROR(INDEX(Data_Orders!$D$2:$D$4727,MATCH(B3482,Data_Orders!$A$2:$A$4727,0)),"")</f>
        <v>Rugby</v>
      </c>
    </row>
    <row r="3483" customFormat="false" ht="15" hidden="false" customHeight="false" outlineLevel="0" collapsed="false">
      <c r="A3483" s="4" t="s">
        <v>9299</v>
      </c>
      <c r="B3483" s="4" t="s">
        <v>2248</v>
      </c>
      <c r="C3483" s="4" t="s">
        <v>1044</v>
      </c>
      <c r="D3483" s="4" t="n">
        <v>1</v>
      </c>
      <c r="E3483" s="4" t="n">
        <v>190.44</v>
      </c>
      <c r="F3483" s="4" t="n">
        <v>190.44</v>
      </c>
      <c r="G3483" s="4" t="n">
        <f aca="false">INDEX(Data_Products!$D$2:$D$33,MATCH(C3483,Data_Products!$A$2:$A$33,0))</f>
        <v>115.48</v>
      </c>
      <c r="H3483" s="4" t="str">
        <f aca="false">INDEX(Data_Products!$C$2:$C$33,MATCH(C3483,Data_Products!$A$2:$A$33,0))</f>
        <v>Tools &amp; Fixings</v>
      </c>
      <c r="I3483" s="10" t="n">
        <f aca="false">D3483*(E3483-G3483)</f>
        <v>74.96</v>
      </c>
      <c r="J3483" s="11" t="n">
        <f aca="false">IFERROR(I3483/F3483,0)</f>
        <v>0.393614786809494</v>
      </c>
      <c r="K3483" s="4" t="str">
        <f aca="false">IFERROR(INDEX(Data_Orders!$F$2:$F$4727,MATCH(B3483,Data_Orders!$A$2:$A$4727,0)),"")</f>
        <v>Retail</v>
      </c>
      <c r="L3483" s="4" t="str">
        <f aca="false">IFERROR(INDEX(Data_Orders!$D$2:$D$4727,MATCH(B3483,Data_Orders!$A$2:$A$4727,0)),"")</f>
        <v>Rugby</v>
      </c>
    </row>
    <row r="3484" customFormat="false" ht="15" hidden="false" customHeight="false" outlineLevel="0" collapsed="false">
      <c r="A3484" s="4" t="s">
        <v>9300</v>
      </c>
      <c r="B3484" s="4" t="s">
        <v>2249</v>
      </c>
      <c r="C3484" s="4" t="s">
        <v>1013</v>
      </c>
      <c r="D3484" s="4" t="n">
        <v>4</v>
      </c>
      <c r="E3484" s="4" t="n">
        <v>240.92</v>
      </c>
      <c r="F3484" s="4" t="n">
        <v>963.68</v>
      </c>
      <c r="G3484" s="4" t="n">
        <f aca="false">INDEX(Data_Products!$D$2:$D$33,MATCH(C3484,Data_Products!$A$2:$A$33,0))</f>
        <v>168.32</v>
      </c>
      <c r="H3484" s="4" t="str">
        <f aca="false">INDEX(Data_Products!$C$2:$C$33,MATCH(C3484,Data_Products!$A$2:$A$33,0))</f>
        <v>Timber</v>
      </c>
      <c r="I3484" s="10" t="n">
        <f aca="false">D3484*(E3484-G3484)</f>
        <v>290.4</v>
      </c>
      <c r="J3484" s="11" t="n">
        <f aca="false">IFERROR(I3484/F3484,0)</f>
        <v>0.301344844761747</v>
      </c>
      <c r="K3484" s="4" t="str">
        <f aca="false">IFERROR(INDEX(Data_Orders!$F$2:$F$4727,MATCH(B3484,Data_Orders!$A$2:$A$4727,0)),"")</f>
        <v>Retail</v>
      </c>
      <c r="L3484" s="4" t="str">
        <f aca="false">IFERROR(INDEX(Data_Orders!$D$2:$D$4727,MATCH(B3484,Data_Orders!$A$2:$A$4727,0)),"")</f>
        <v>Rugby</v>
      </c>
    </row>
    <row r="3485" customFormat="false" ht="15" hidden="false" customHeight="false" outlineLevel="0" collapsed="false">
      <c r="A3485" s="4" t="s">
        <v>9301</v>
      </c>
      <c r="B3485" s="4" t="s">
        <v>2249</v>
      </c>
      <c r="C3485" s="4" t="s">
        <v>1028</v>
      </c>
      <c r="D3485" s="4" t="n">
        <v>13</v>
      </c>
      <c r="E3485" s="4" t="n">
        <v>118.79</v>
      </c>
      <c r="F3485" s="4" t="n">
        <v>1544.27</v>
      </c>
      <c r="G3485" s="4" t="n">
        <f aca="false">INDEX(Data_Products!$D$2:$D$33,MATCH(C3485,Data_Products!$A$2:$A$33,0))</f>
        <v>81.07</v>
      </c>
      <c r="H3485" s="4" t="str">
        <f aca="false">INDEX(Data_Products!$C$2:$C$33,MATCH(C3485,Data_Products!$A$2:$A$33,0))</f>
        <v>Cement &amp; Aggregates</v>
      </c>
      <c r="I3485" s="10" t="n">
        <f aca="false">D3485*(E3485-G3485)</f>
        <v>490.36</v>
      </c>
      <c r="J3485" s="11" t="n">
        <f aca="false">IFERROR(I3485/F3485,0)</f>
        <v>0.317535146056066</v>
      </c>
      <c r="K3485" s="4" t="str">
        <f aca="false">IFERROR(INDEX(Data_Orders!$F$2:$F$4727,MATCH(B3485,Data_Orders!$A$2:$A$4727,0)),"")</f>
        <v>Retail</v>
      </c>
      <c r="L3485" s="4" t="str">
        <f aca="false">IFERROR(INDEX(Data_Orders!$D$2:$D$4727,MATCH(B3485,Data_Orders!$A$2:$A$4727,0)),"")</f>
        <v>Rugby</v>
      </c>
    </row>
    <row r="3486" customFormat="false" ht="15" hidden="false" customHeight="false" outlineLevel="0" collapsed="false">
      <c r="A3486" s="4" t="s">
        <v>9302</v>
      </c>
      <c r="B3486" s="4" t="s">
        <v>2250</v>
      </c>
      <c r="C3486" s="4" t="s">
        <v>1061</v>
      </c>
      <c r="D3486" s="4" t="n">
        <v>1</v>
      </c>
      <c r="E3486" s="4" t="n">
        <v>145.57</v>
      </c>
      <c r="F3486" s="4" t="n">
        <v>145.57</v>
      </c>
      <c r="G3486" s="4" t="n">
        <f aca="false">INDEX(Data_Products!$D$2:$D$33,MATCH(C3486,Data_Products!$A$2:$A$33,0))</f>
        <v>119.29</v>
      </c>
      <c r="H3486" s="4" t="str">
        <f aca="false">INDEX(Data_Products!$C$2:$C$33,MATCH(C3486,Data_Products!$A$2:$A$33,0))</f>
        <v>Plumbing &amp; Drainage</v>
      </c>
      <c r="I3486" s="10" t="n">
        <f aca="false">D3486*(E3486-G3486)</f>
        <v>26.28</v>
      </c>
      <c r="J3486" s="11" t="n">
        <f aca="false">IFERROR(I3486/F3486,0)</f>
        <v>0.180531702960775</v>
      </c>
      <c r="K3486" s="4" t="str">
        <f aca="false">IFERROR(INDEX(Data_Orders!$F$2:$F$4727,MATCH(B3486,Data_Orders!$A$2:$A$4727,0)),"")</f>
        <v>Retail</v>
      </c>
      <c r="L3486" s="4" t="str">
        <f aca="false">IFERROR(INDEX(Data_Orders!$D$2:$D$4727,MATCH(B3486,Data_Orders!$A$2:$A$4727,0)),"")</f>
        <v>Nuneaton</v>
      </c>
    </row>
    <row r="3487" customFormat="false" ht="15" hidden="false" customHeight="false" outlineLevel="0" collapsed="false">
      <c r="A3487" s="4" t="s">
        <v>9303</v>
      </c>
      <c r="B3487" s="4" t="s">
        <v>2250</v>
      </c>
      <c r="C3487" s="4" t="s">
        <v>1059</v>
      </c>
      <c r="D3487" s="4" t="n">
        <v>18</v>
      </c>
      <c r="E3487" s="4" t="n">
        <v>103.63</v>
      </c>
      <c r="F3487" s="4" t="n">
        <v>1865.34</v>
      </c>
      <c r="G3487" s="4" t="n">
        <f aca="false">INDEX(Data_Products!$D$2:$D$33,MATCH(C3487,Data_Products!$A$2:$A$33,0))</f>
        <v>82.55</v>
      </c>
      <c r="H3487" s="4" t="str">
        <f aca="false">INDEX(Data_Products!$C$2:$C$33,MATCH(C3487,Data_Products!$A$2:$A$33,0))</f>
        <v>Roofing</v>
      </c>
      <c r="I3487" s="10" t="n">
        <f aca="false">D3487*(E3487-G3487)</f>
        <v>379.44</v>
      </c>
      <c r="J3487" s="11" t="n">
        <f aca="false">IFERROR(I3487/F3487,0)</f>
        <v>0.203415999228023</v>
      </c>
      <c r="K3487" s="4" t="str">
        <f aca="false">IFERROR(INDEX(Data_Orders!$F$2:$F$4727,MATCH(B3487,Data_Orders!$A$2:$A$4727,0)),"")</f>
        <v>Retail</v>
      </c>
      <c r="L3487" s="4" t="str">
        <f aca="false">IFERROR(INDEX(Data_Orders!$D$2:$D$4727,MATCH(B3487,Data_Orders!$A$2:$A$4727,0)),"")</f>
        <v>Nuneaton</v>
      </c>
    </row>
    <row r="3488" customFormat="false" ht="15" hidden="false" customHeight="false" outlineLevel="0" collapsed="false">
      <c r="A3488" s="4" t="s">
        <v>9304</v>
      </c>
      <c r="B3488" s="4" t="s">
        <v>2250</v>
      </c>
      <c r="C3488" s="4" t="s">
        <v>1064</v>
      </c>
      <c r="D3488" s="4" t="n">
        <v>20</v>
      </c>
      <c r="E3488" s="4" t="n">
        <v>97.63</v>
      </c>
      <c r="F3488" s="4" t="n">
        <v>1952.6</v>
      </c>
      <c r="G3488" s="4" t="n">
        <f aca="false">INDEX(Data_Products!$D$2:$D$33,MATCH(C3488,Data_Products!$A$2:$A$33,0))</f>
        <v>65.21</v>
      </c>
      <c r="H3488" s="4" t="str">
        <f aca="false">INDEX(Data_Products!$C$2:$C$33,MATCH(C3488,Data_Products!$A$2:$A$33,0))</f>
        <v>Plumbing &amp; Drainage</v>
      </c>
      <c r="I3488" s="10" t="n">
        <f aca="false">D3488*(E3488-G3488)</f>
        <v>648.4</v>
      </c>
      <c r="J3488" s="11" t="n">
        <f aca="false">IFERROR(I3488/F3488,0)</f>
        <v>0.332070060432244</v>
      </c>
      <c r="K3488" s="4" t="str">
        <f aca="false">IFERROR(INDEX(Data_Orders!$F$2:$F$4727,MATCH(B3488,Data_Orders!$A$2:$A$4727,0)),"")</f>
        <v>Retail</v>
      </c>
      <c r="L3488" s="4" t="str">
        <f aca="false">IFERROR(INDEX(Data_Orders!$D$2:$D$4727,MATCH(B3488,Data_Orders!$A$2:$A$4727,0)),"")</f>
        <v>Nuneaton</v>
      </c>
    </row>
    <row r="3489" customFormat="false" ht="15" hidden="false" customHeight="false" outlineLevel="0" collapsed="false">
      <c r="A3489" s="4" t="s">
        <v>9305</v>
      </c>
      <c r="B3489" s="4" t="s">
        <v>2250</v>
      </c>
      <c r="C3489" s="4" t="s">
        <v>1039</v>
      </c>
      <c r="D3489" s="4" t="n">
        <v>5</v>
      </c>
      <c r="E3489" s="4" t="n">
        <v>160.41</v>
      </c>
      <c r="F3489" s="4" t="n">
        <v>802.05</v>
      </c>
      <c r="G3489" s="4" t="n">
        <f aca="false">INDEX(Data_Products!$D$2:$D$33,MATCH(C3489,Data_Products!$A$2:$A$33,0))</f>
        <v>99.74</v>
      </c>
      <c r="H3489" s="4" t="str">
        <f aca="false">INDEX(Data_Products!$C$2:$C$33,MATCH(C3489,Data_Products!$A$2:$A$33,0))</f>
        <v>Insulation</v>
      </c>
      <c r="I3489" s="10" t="n">
        <f aca="false">D3489*(E3489-G3489)</f>
        <v>303.35</v>
      </c>
      <c r="J3489" s="11" t="n">
        <f aca="false">IFERROR(I3489/F3489,0)</f>
        <v>0.378218315566361</v>
      </c>
      <c r="K3489" s="4" t="str">
        <f aca="false">IFERROR(INDEX(Data_Orders!$F$2:$F$4727,MATCH(B3489,Data_Orders!$A$2:$A$4727,0)),"")</f>
        <v>Retail</v>
      </c>
      <c r="L3489" s="4" t="str">
        <f aca="false">IFERROR(INDEX(Data_Orders!$D$2:$D$4727,MATCH(B3489,Data_Orders!$A$2:$A$4727,0)),"")</f>
        <v>Nuneaton</v>
      </c>
    </row>
    <row r="3490" customFormat="false" ht="15" hidden="false" customHeight="false" outlineLevel="0" collapsed="false">
      <c r="A3490" s="4" t="s">
        <v>9306</v>
      </c>
      <c r="B3490" s="4" t="s">
        <v>2250</v>
      </c>
      <c r="C3490" s="4" t="s">
        <v>1010</v>
      </c>
      <c r="D3490" s="4" t="n">
        <v>4</v>
      </c>
      <c r="E3490" s="4" t="n">
        <v>135.95</v>
      </c>
      <c r="F3490" s="4" t="n">
        <v>543.8</v>
      </c>
      <c r="G3490" s="4" t="n">
        <f aca="false">INDEX(Data_Products!$D$2:$D$33,MATCH(C3490,Data_Products!$A$2:$A$33,0))</f>
        <v>111.1</v>
      </c>
      <c r="H3490" s="4" t="str">
        <f aca="false">INDEX(Data_Products!$C$2:$C$33,MATCH(C3490,Data_Products!$A$2:$A$33,0))</f>
        <v>Timber</v>
      </c>
      <c r="I3490" s="10" t="n">
        <f aca="false">D3490*(E3490-G3490)</f>
        <v>99.4</v>
      </c>
      <c r="J3490" s="11" t="n">
        <f aca="false">IFERROR(I3490/F3490,0)</f>
        <v>0.18278778962854</v>
      </c>
      <c r="K3490" s="4" t="str">
        <f aca="false">IFERROR(INDEX(Data_Orders!$F$2:$F$4727,MATCH(B3490,Data_Orders!$A$2:$A$4727,0)),"")</f>
        <v>Retail</v>
      </c>
      <c r="L3490" s="4" t="str">
        <f aca="false">IFERROR(INDEX(Data_Orders!$D$2:$D$4727,MATCH(B3490,Data_Orders!$A$2:$A$4727,0)),"")</f>
        <v>Nuneaton</v>
      </c>
    </row>
    <row r="3491" customFormat="false" ht="15" hidden="false" customHeight="false" outlineLevel="0" collapsed="false">
      <c r="A3491" s="4" t="s">
        <v>9307</v>
      </c>
      <c r="B3491" s="4" t="s">
        <v>2251</v>
      </c>
      <c r="C3491" s="4" t="s">
        <v>1039</v>
      </c>
      <c r="D3491" s="4" t="n">
        <v>1</v>
      </c>
      <c r="E3491" s="4" t="n">
        <v>160.41</v>
      </c>
      <c r="F3491" s="4" t="n">
        <v>160.41</v>
      </c>
      <c r="G3491" s="4" t="n">
        <f aca="false">INDEX(Data_Products!$D$2:$D$33,MATCH(C3491,Data_Products!$A$2:$A$33,0))</f>
        <v>99.74</v>
      </c>
      <c r="H3491" s="4" t="str">
        <f aca="false">INDEX(Data_Products!$C$2:$C$33,MATCH(C3491,Data_Products!$A$2:$A$33,0))</f>
        <v>Insulation</v>
      </c>
      <c r="I3491" s="10" t="n">
        <f aca="false">D3491*(E3491-G3491)</f>
        <v>60.67</v>
      </c>
      <c r="J3491" s="11" t="n">
        <f aca="false">IFERROR(I3491/F3491,0)</f>
        <v>0.378218315566361</v>
      </c>
      <c r="K3491" s="4" t="str">
        <f aca="false">IFERROR(INDEX(Data_Orders!$F$2:$F$4727,MATCH(B3491,Data_Orders!$A$2:$A$4727,0)),"")</f>
        <v>Retail</v>
      </c>
      <c r="L3491" s="4" t="str">
        <f aca="false">IFERROR(INDEX(Data_Orders!$D$2:$D$4727,MATCH(B3491,Data_Orders!$A$2:$A$4727,0)),"")</f>
        <v>Rugby</v>
      </c>
    </row>
    <row r="3492" customFormat="false" ht="15" hidden="false" customHeight="false" outlineLevel="0" collapsed="false">
      <c r="A3492" s="4" t="s">
        <v>9308</v>
      </c>
      <c r="B3492" s="4" t="s">
        <v>2251</v>
      </c>
      <c r="C3492" s="4" t="s">
        <v>1046</v>
      </c>
      <c r="D3492" s="4" t="n">
        <v>10</v>
      </c>
      <c r="E3492" s="4" t="n">
        <v>154.02</v>
      </c>
      <c r="F3492" s="4" t="n">
        <v>1540.2</v>
      </c>
      <c r="G3492" s="4" t="n">
        <f aca="false">INDEX(Data_Products!$D$2:$D$33,MATCH(C3492,Data_Products!$A$2:$A$33,0))</f>
        <v>102.1</v>
      </c>
      <c r="H3492" s="4" t="str">
        <f aca="false">INDEX(Data_Products!$C$2:$C$33,MATCH(C3492,Data_Products!$A$2:$A$33,0))</f>
        <v>Tools &amp; Fixings</v>
      </c>
      <c r="I3492" s="10" t="n">
        <f aca="false">D3492*(E3492-G3492)</f>
        <v>519.2</v>
      </c>
      <c r="J3492" s="11" t="n">
        <f aca="false">IFERROR(I3492/F3492,0)</f>
        <v>0.337099078041813</v>
      </c>
      <c r="K3492" s="4" t="str">
        <f aca="false">IFERROR(INDEX(Data_Orders!$F$2:$F$4727,MATCH(B3492,Data_Orders!$A$2:$A$4727,0)),"")</f>
        <v>Retail</v>
      </c>
      <c r="L3492" s="4" t="str">
        <f aca="false">IFERROR(INDEX(Data_Orders!$D$2:$D$4727,MATCH(B3492,Data_Orders!$A$2:$A$4727,0)),"")</f>
        <v>Rugby</v>
      </c>
    </row>
    <row r="3493" customFormat="false" ht="15" hidden="false" customHeight="false" outlineLevel="0" collapsed="false">
      <c r="A3493" s="4" t="s">
        <v>9309</v>
      </c>
      <c r="B3493" s="4" t="s">
        <v>2251</v>
      </c>
      <c r="C3493" s="4" t="s">
        <v>1061</v>
      </c>
      <c r="D3493" s="4" t="n">
        <v>9</v>
      </c>
      <c r="E3493" s="4" t="n">
        <v>145.57</v>
      </c>
      <c r="F3493" s="4" t="n">
        <v>1310.13</v>
      </c>
      <c r="G3493" s="4" t="n">
        <f aca="false">INDEX(Data_Products!$D$2:$D$33,MATCH(C3493,Data_Products!$A$2:$A$33,0))</f>
        <v>119.29</v>
      </c>
      <c r="H3493" s="4" t="str">
        <f aca="false">INDEX(Data_Products!$C$2:$C$33,MATCH(C3493,Data_Products!$A$2:$A$33,0))</f>
        <v>Plumbing &amp; Drainage</v>
      </c>
      <c r="I3493" s="10" t="n">
        <f aca="false">D3493*(E3493-G3493)</f>
        <v>236.52</v>
      </c>
      <c r="J3493" s="11" t="n">
        <f aca="false">IFERROR(I3493/F3493,0)</f>
        <v>0.180531702960775</v>
      </c>
      <c r="K3493" s="4" t="str">
        <f aca="false">IFERROR(INDEX(Data_Orders!$F$2:$F$4727,MATCH(B3493,Data_Orders!$A$2:$A$4727,0)),"")</f>
        <v>Retail</v>
      </c>
      <c r="L3493" s="4" t="str">
        <f aca="false">IFERROR(INDEX(Data_Orders!$D$2:$D$4727,MATCH(B3493,Data_Orders!$A$2:$A$4727,0)),"")</f>
        <v>Rugby</v>
      </c>
    </row>
    <row r="3494" customFormat="false" ht="15" hidden="false" customHeight="false" outlineLevel="0" collapsed="false">
      <c r="A3494" s="4" t="s">
        <v>9310</v>
      </c>
      <c r="B3494" s="4" t="s">
        <v>2252</v>
      </c>
      <c r="C3494" s="4" t="s">
        <v>1017</v>
      </c>
      <c r="D3494" s="4" t="n">
        <v>19</v>
      </c>
      <c r="E3494" s="4" t="n">
        <v>49.15</v>
      </c>
      <c r="F3494" s="4" t="n">
        <v>933.85</v>
      </c>
      <c r="G3494" s="4" t="n">
        <f aca="false">INDEX(Data_Products!$D$2:$D$33,MATCH(C3494,Data_Products!$A$2:$A$33,0))</f>
        <v>31.44</v>
      </c>
      <c r="H3494" s="4" t="str">
        <f aca="false">INDEX(Data_Products!$C$2:$C$33,MATCH(C3494,Data_Products!$A$2:$A$33,0))</f>
        <v>Timber</v>
      </c>
      <c r="I3494" s="10" t="n">
        <f aca="false">D3494*(E3494-G3494)</f>
        <v>336.49</v>
      </c>
      <c r="J3494" s="11" t="n">
        <f aca="false">IFERROR(I3494/F3494,0)</f>
        <v>0.360325534079349</v>
      </c>
      <c r="K3494" s="4" t="str">
        <f aca="false">IFERROR(INDEX(Data_Orders!$F$2:$F$4727,MATCH(B3494,Data_Orders!$A$2:$A$4727,0)),"")</f>
        <v>Retail</v>
      </c>
      <c r="L3494" s="4" t="str">
        <f aca="false">IFERROR(INDEX(Data_Orders!$D$2:$D$4727,MATCH(B3494,Data_Orders!$A$2:$A$4727,0)),"")</f>
        <v>Rugby</v>
      </c>
    </row>
    <row r="3495" customFormat="false" ht="15" hidden="false" customHeight="false" outlineLevel="0" collapsed="false">
      <c r="A3495" s="4" t="s">
        <v>9311</v>
      </c>
      <c r="B3495" s="4" t="s">
        <v>2252</v>
      </c>
      <c r="C3495" s="4" t="s">
        <v>1028</v>
      </c>
      <c r="D3495" s="4" t="n">
        <v>16</v>
      </c>
      <c r="E3495" s="4" t="n">
        <v>118.79</v>
      </c>
      <c r="F3495" s="4" t="n">
        <v>1900.64</v>
      </c>
      <c r="G3495" s="4" t="n">
        <f aca="false">INDEX(Data_Products!$D$2:$D$33,MATCH(C3495,Data_Products!$A$2:$A$33,0))</f>
        <v>81.07</v>
      </c>
      <c r="H3495" s="4" t="str">
        <f aca="false">INDEX(Data_Products!$C$2:$C$33,MATCH(C3495,Data_Products!$A$2:$A$33,0))</f>
        <v>Cement &amp; Aggregates</v>
      </c>
      <c r="I3495" s="10" t="n">
        <f aca="false">D3495*(E3495-G3495)</f>
        <v>603.52</v>
      </c>
      <c r="J3495" s="11" t="n">
        <f aca="false">IFERROR(I3495/F3495,0)</f>
        <v>0.317535146056065</v>
      </c>
      <c r="K3495" s="4" t="str">
        <f aca="false">IFERROR(INDEX(Data_Orders!$F$2:$F$4727,MATCH(B3495,Data_Orders!$A$2:$A$4727,0)),"")</f>
        <v>Retail</v>
      </c>
      <c r="L3495" s="4" t="str">
        <f aca="false">IFERROR(INDEX(Data_Orders!$D$2:$D$4727,MATCH(B3495,Data_Orders!$A$2:$A$4727,0)),"")</f>
        <v>Rugby</v>
      </c>
    </row>
    <row r="3496" customFormat="false" ht="15" hidden="false" customHeight="false" outlineLevel="0" collapsed="false">
      <c r="A3496" s="4" t="s">
        <v>9312</v>
      </c>
      <c r="B3496" s="4" t="s">
        <v>2253</v>
      </c>
      <c r="C3496" s="4" t="s">
        <v>1039</v>
      </c>
      <c r="D3496" s="4" t="n">
        <v>14</v>
      </c>
      <c r="E3496" s="4" t="n">
        <v>160.41</v>
      </c>
      <c r="F3496" s="4" t="n">
        <v>2245.74</v>
      </c>
      <c r="G3496" s="4" t="n">
        <f aca="false">INDEX(Data_Products!$D$2:$D$33,MATCH(C3496,Data_Products!$A$2:$A$33,0))</f>
        <v>99.74</v>
      </c>
      <c r="H3496" s="4" t="str">
        <f aca="false">INDEX(Data_Products!$C$2:$C$33,MATCH(C3496,Data_Products!$A$2:$A$33,0))</f>
        <v>Insulation</v>
      </c>
      <c r="I3496" s="10" t="n">
        <f aca="false">D3496*(E3496-G3496)</f>
        <v>849.38</v>
      </c>
      <c r="J3496" s="11" t="n">
        <f aca="false">IFERROR(I3496/F3496,0)</f>
        <v>0.378218315566361</v>
      </c>
      <c r="K3496" s="4" t="str">
        <f aca="false">IFERROR(INDEX(Data_Orders!$F$2:$F$4727,MATCH(B3496,Data_Orders!$A$2:$A$4727,0)),"")</f>
        <v>Retail</v>
      </c>
      <c r="L3496" s="4" t="str">
        <f aca="false">IFERROR(INDEX(Data_Orders!$D$2:$D$4727,MATCH(B3496,Data_Orders!$A$2:$A$4727,0)),"")</f>
        <v>Rugby</v>
      </c>
    </row>
    <row r="3497" customFormat="false" ht="15" hidden="false" customHeight="false" outlineLevel="0" collapsed="false">
      <c r="A3497" s="4" t="s">
        <v>9313</v>
      </c>
      <c r="B3497" s="4" t="s">
        <v>2253</v>
      </c>
      <c r="C3497" s="4" t="s">
        <v>1015</v>
      </c>
      <c r="D3497" s="4" t="n">
        <v>18</v>
      </c>
      <c r="E3497" s="4" t="n">
        <v>122.01</v>
      </c>
      <c r="F3497" s="4" t="n">
        <v>2196.18</v>
      </c>
      <c r="G3497" s="4" t="n">
        <f aca="false">INDEX(Data_Products!$D$2:$D$33,MATCH(C3497,Data_Products!$A$2:$A$33,0))</f>
        <v>85.53</v>
      </c>
      <c r="H3497" s="4" t="str">
        <f aca="false">INDEX(Data_Products!$C$2:$C$33,MATCH(C3497,Data_Products!$A$2:$A$33,0))</f>
        <v>Timber</v>
      </c>
      <c r="I3497" s="10" t="n">
        <f aca="false">D3497*(E3497-G3497)</f>
        <v>656.64</v>
      </c>
      <c r="J3497" s="11" t="n">
        <f aca="false">IFERROR(I3497/F3497,0)</f>
        <v>0.298991885910991</v>
      </c>
      <c r="K3497" s="4" t="str">
        <f aca="false">IFERROR(INDEX(Data_Orders!$F$2:$F$4727,MATCH(B3497,Data_Orders!$A$2:$A$4727,0)),"")</f>
        <v>Retail</v>
      </c>
      <c r="L3497" s="4" t="str">
        <f aca="false">IFERROR(INDEX(Data_Orders!$D$2:$D$4727,MATCH(B3497,Data_Orders!$A$2:$A$4727,0)),"")</f>
        <v>Rugby</v>
      </c>
    </row>
    <row r="3498" customFormat="false" ht="15" hidden="false" customHeight="false" outlineLevel="0" collapsed="false">
      <c r="A3498" s="4" t="s">
        <v>9314</v>
      </c>
      <c r="B3498" s="4" t="s">
        <v>2253</v>
      </c>
      <c r="C3498" s="4" t="s">
        <v>1026</v>
      </c>
      <c r="D3498" s="4" t="n">
        <v>9</v>
      </c>
      <c r="E3498" s="4" t="n">
        <v>184.05</v>
      </c>
      <c r="F3498" s="4" t="n">
        <v>1656.45</v>
      </c>
      <c r="G3498" s="4" t="n">
        <f aca="false">INDEX(Data_Products!$D$2:$D$33,MATCH(C3498,Data_Products!$A$2:$A$33,0))</f>
        <v>147.44</v>
      </c>
      <c r="H3498" s="4" t="str">
        <f aca="false">INDEX(Data_Products!$C$2:$C$33,MATCH(C3498,Data_Products!$A$2:$A$33,0))</f>
        <v>Cement &amp; Aggregates</v>
      </c>
      <c r="I3498" s="10" t="n">
        <f aca="false">D3498*(E3498-G3498)</f>
        <v>329.49</v>
      </c>
      <c r="J3498" s="11" t="n">
        <f aca="false">IFERROR(I3498/F3498,0)</f>
        <v>0.19891333876664</v>
      </c>
      <c r="K3498" s="4" t="str">
        <f aca="false">IFERROR(INDEX(Data_Orders!$F$2:$F$4727,MATCH(B3498,Data_Orders!$A$2:$A$4727,0)),"")</f>
        <v>Retail</v>
      </c>
      <c r="L3498" s="4" t="str">
        <f aca="false">IFERROR(INDEX(Data_Orders!$D$2:$D$4727,MATCH(B3498,Data_Orders!$A$2:$A$4727,0)),"")</f>
        <v>Rugby</v>
      </c>
    </row>
    <row r="3499" customFormat="false" ht="15" hidden="false" customHeight="false" outlineLevel="0" collapsed="false">
      <c r="A3499" s="4" t="s">
        <v>9315</v>
      </c>
      <c r="B3499" s="4" t="s">
        <v>2254</v>
      </c>
      <c r="C3499" s="4" t="s">
        <v>1075</v>
      </c>
      <c r="D3499" s="4" t="n">
        <v>17</v>
      </c>
      <c r="E3499" s="4" t="n">
        <v>98.61</v>
      </c>
      <c r="F3499" s="4" t="n">
        <v>1676.37</v>
      </c>
      <c r="G3499" s="4" t="n">
        <f aca="false">INDEX(Data_Products!$D$2:$D$33,MATCH(C3499,Data_Products!$A$2:$A$33,0))</f>
        <v>74.84</v>
      </c>
      <c r="H3499" s="4" t="str">
        <f aca="false">INDEX(Data_Products!$C$2:$C$33,MATCH(C3499,Data_Products!$A$2:$A$33,0))</f>
        <v>Landscaping</v>
      </c>
      <c r="I3499" s="10" t="n">
        <f aca="false">D3499*(E3499-G3499)</f>
        <v>404.09</v>
      </c>
      <c r="J3499" s="11" t="n">
        <f aca="false">IFERROR(I3499/F3499,0)</f>
        <v>0.24105060338708</v>
      </c>
      <c r="K3499" s="4" t="str">
        <f aca="false">IFERROR(INDEX(Data_Orders!$F$2:$F$4727,MATCH(B3499,Data_Orders!$A$2:$A$4727,0)),"")</f>
        <v>Retail</v>
      </c>
      <c r="L3499" s="4" t="str">
        <f aca="false">IFERROR(INDEX(Data_Orders!$D$2:$D$4727,MATCH(B3499,Data_Orders!$A$2:$A$4727,0)),"")</f>
        <v>Rugby</v>
      </c>
    </row>
    <row r="3500" customFormat="false" ht="15" hidden="false" customHeight="false" outlineLevel="0" collapsed="false">
      <c r="A3500" s="4" t="s">
        <v>9316</v>
      </c>
      <c r="B3500" s="4" t="s">
        <v>2254</v>
      </c>
      <c r="C3500" s="4" t="s">
        <v>1059</v>
      </c>
      <c r="D3500" s="4" t="n">
        <v>8</v>
      </c>
      <c r="E3500" s="4" t="n">
        <v>103.63</v>
      </c>
      <c r="F3500" s="4" t="n">
        <v>829.04</v>
      </c>
      <c r="G3500" s="4" t="n">
        <f aca="false">INDEX(Data_Products!$D$2:$D$33,MATCH(C3500,Data_Products!$A$2:$A$33,0))</f>
        <v>82.55</v>
      </c>
      <c r="H3500" s="4" t="str">
        <f aca="false">INDEX(Data_Products!$C$2:$C$33,MATCH(C3500,Data_Products!$A$2:$A$33,0))</f>
        <v>Roofing</v>
      </c>
      <c r="I3500" s="10" t="n">
        <f aca="false">D3500*(E3500-G3500)</f>
        <v>168.64</v>
      </c>
      <c r="J3500" s="11" t="n">
        <f aca="false">IFERROR(I3500/F3500,0)</f>
        <v>0.203415999228023</v>
      </c>
      <c r="K3500" s="4" t="str">
        <f aca="false">IFERROR(INDEX(Data_Orders!$F$2:$F$4727,MATCH(B3500,Data_Orders!$A$2:$A$4727,0)),"")</f>
        <v>Retail</v>
      </c>
      <c r="L3500" s="4" t="str">
        <f aca="false">IFERROR(INDEX(Data_Orders!$D$2:$D$4727,MATCH(B3500,Data_Orders!$A$2:$A$4727,0)),"")</f>
        <v>Rugby</v>
      </c>
    </row>
    <row r="3501" customFormat="false" ht="15" hidden="false" customHeight="false" outlineLevel="0" collapsed="false">
      <c r="A3501" s="4" t="s">
        <v>9317</v>
      </c>
      <c r="B3501" s="4" t="s">
        <v>2254</v>
      </c>
      <c r="C3501" s="4" t="s">
        <v>1048</v>
      </c>
      <c r="D3501" s="4" t="n">
        <v>13</v>
      </c>
      <c r="E3501" s="4" t="n">
        <v>112.72</v>
      </c>
      <c r="F3501" s="4" t="n">
        <v>1465.36</v>
      </c>
      <c r="G3501" s="4" t="n">
        <f aca="false">INDEX(Data_Products!$D$2:$D$33,MATCH(C3501,Data_Products!$A$2:$A$33,0))</f>
        <v>83.21</v>
      </c>
      <c r="H3501" s="4" t="str">
        <f aca="false">INDEX(Data_Products!$C$2:$C$33,MATCH(C3501,Data_Products!$A$2:$A$33,0))</f>
        <v>Tools &amp; Fixings</v>
      </c>
      <c r="I3501" s="10" t="n">
        <f aca="false">D3501*(E3501-G3501)</f>
        <v>383.63</v>
      </c>
      <c r="J3501" s="11" t="n">
        <f aca="false">IFERROR(I3501/F3501,0)</f>
        <v>0.261799148332151</v>
      </c>
      <c r="K3501" s="4" t="str">
        <f aca="false">IFERROR(INDEX(Data_Orders!$F$2:$F$4727,MATCH(B3501,Data_Orders!$A$2:$A$4727,0)),"")</f>
        <v>Retail</v>
      </c>
      <c r="L3501" s="4" t="str">
        <f aca="false">IFERROR(INDEX(Data_Orders!$D$2:$D$4727,MATCH(B3501,Data_Orders!$A$2:$A$4727,0)),"")</f>
        <v>Rugby</v>
      </c>
    </row>
    <row r="3502" customFormat="false" ht="15" hidden="false" customHeight="false" outlineLevel="0" collapsed="false">
      <c r="A3502" s="4" t="s">
        <v>9318</v>
      </c>
      <c r="B3502" s="4" t="s">
        <v>2255</v>
      </c>
      <c r="C3502" s="4" t="s">
        <v>1061</v>
      </c>
      <c r="D3502" s="4" t="n">
        <v>18</v>
      </c>
      <c r="E3502" s="4" t="n">
        <v>145.57</v>
      </c>
      <c r="F3502" s="4" t="n">
        <v>2620.26</v>
      </c>
      <c r="G3502" s="4" t="n">
        <f aca="false">INDEX(Data_Products!$D$2:$D$33,MATCH(C3502,Data_Products!$A$2:$A$33,0))</f>
        <v>119.29</v>
      </c>
      <c r="H3502" s="4" t="str">
        <f aca="false">INDEX(Data_Products!$C$2:$C$33,MATCH(C3502,Data_Products!$A$2:$A$33,0))</f>
        <v>Plumbing &amp; Drainage</v>
      </c>
      <c r="I3502" s="10" t="n">
        <f aca="false">D3502*(E3502-G3502)</f>
        <v>473.04</v>
      </c>
      <c r="J3502" s="11" t="n">
        <f aca="false">IFERROR(I3502/F3502,0)</f>
        <v>0.180531702960775</v>
      </c>
      <c r="K3502" s="4" t="str">
        <f aca="false">IFERROR(INDEX(Data_Orders!$F$2:$F$4727,MATCH(B3502,Data_Orders!$A$2:$A$4727,0)),"")</f>
        <v>Retail</v>
      </c>
      <c r="L3502" s="4" t="str">
        <f aca="false">IFERROR(INDEX(Data_Orders!$D$2:$D$4727,MATCH(B3502,Data_Orders!$A$2:$A$4727,0)),"")</f>
        <v>Rugby</v>
      </c>
    </row>
    <row r="3503" customFormat="false" ht="15" hidden="false" customHeight="false" outlineLevel="0" collapsed="false">
      <c r="A3503" s="4" t="s">
        <v>9319</v>
      </c>
      <c r="B3503" s="4" t="s">
        <v>2255</v>
      </c>
      <c r="C3503" s="4" t="s">
        <v>1037</v>
      </c>
      <c r="D3503" s="4" t="n">
        <v>4</v>
      </c>
      <c r="E3503" s="4" t="n">
        <v>90.97</v>
      </c>
      <c r="F3503" s="4" t="n">
        <v>363.88</v>
      </c>
      <c r="G3503" s="4" t="n">
        <f aca="false">INDEX(Data_Products!$D$2:$D$33,MATCH(C3503,Data_Products!$A$2:$A$33,0))</f>
        <v>73.81</v>
      </c>
      <c r="H3503" s="4" t="str">
        <f aca="false">INDEX(Data_Products!$C$2:$C$33,MATCH(C3503,Data_Products!$A$2:$A$33,0))</f>
        <v>Insulation</v>
      </c>
      <c r="I3503" s="10" t="n">
        <f aca="false">D3503*(E3503-G3503)</f>
        <v>68.64</v>
      </c>
      <c r="J3503" s="11" t="n">
        <f aca="false">IFERROR(I3503/F3503,0)</f>
        <v>0.18863361547763</v>
      </c>
      <c r="K3503" s="4" t="str">
        <f aca="false">IFERROR(INDEX(Data_Orders!$F$2:$F$4727,MATCH(B3503,Data_Orders!$A$2:$A$4727,0)),"")</f>
        <v>Retail</v>
      </c>
      <c r="L3503" s="4" t="str">
        <f aca="false">IFERROR(INDEX(Data_Orders!$D$2:$D$4727,MATCH(B3503,Data_Orders!$A$2:$A$4727,0)),"")</f>
        <v>Rugby</v>
      </c>
    </row>
    <row r="3504" customFormat="false" ht="15" hidden="false" customHeight="false" outlineLevel="0" collapsed="false">
      <c r="A3504" s="4" t="s">
        <v>9320</v>
      </c>
      <c r="B3504" s="4" t="s">
        <v>2255</v>
      </c>
      <c r="C3504" s="4" t="s">
        <v>1077</v>
      </c>
      <c r="D3504" s="4" t="n">
        <v>15</v>
      </c>
      <c r="E3504" s="4" t="n">
        <v>46.61</v>
      </c>
      <c r="F3504" s="4" t="n">
        <v>699.15</v>
      </c>
      <c r="G3504" s="4" t="n">
        <f aca="false">INDEX(Data_Products!$D$2:$D$33,MATCH(C3504,Data_Products!$A$2:$A$33,0))</f>
        <v>36.87</v>
      </c>
      <c r="H3504" s="4" t="str">
        <f aca="false">INDEX(Data_Products!$C$2:$C$33,MATCH(C3504,Data_Products!$A$2:$A$33,0))</f>
        <v>Landscaping</v>
      </c>
      <c r="I3504" s="10" t="n">
        <f aca="false">D3504*(E3504-G3504)</f>
        <v>146.1</v>
      </c>
      <c r="J3504" s="11" t="n">
        <f aca="false">IFERROR(I3504/F3504,0)</f>
        <v>0.208968032611028</v>
      </c>
      <c r="K3504" s="4" t="str">
        <f aca="false">IFERROR(INDEX(Data_Orders!$F$2:$F$4727,MATCH(B3504,Data_Orders!$A$2:$A$4727,0)),"")</f>
        <v>Retail</v>
      </c>
      <c r="L3504" s="4" t="str">
        <f aca="false">IFERROR(INDEX(Data_Orders!$D$2:$D$4727,MATCH(B3504,Data_Orders!$A$2:$A$4727,0)),"")</f>
        <v>Rugby</v>
      </c>
    </row>
    <row r="3505" customFormat="false" ht="15" hidden="false" customHeight="false" outlineLevel="0" collapsed="false">
      <c r="A3505" s="4" t="s">
        <v>9321</v>
      </c>
      <c r="B3505" s="4" t="s">
        <v>2255</v>
      </c>
      <c r="C3505" s="4" t="s">
        <v>1035</v>
      </c>
      <c r="D3505" s="4" t="n">
        <v>8</v>
      </c>
      <c r="E3505" s="4" t="n">
        <v>165.07</v>
      </c>
      <c r="F3505" s="4" t="n">
        <v>1320.56</v>
      </c>
      <c r="G3505" s="4" t="n">
        <f aca="false">INDEX(Data_Products!$D$2:$D$33,MATCH(C3505,Data_Products!$A$2:$A$33,0))</f>
        <v>134.65</v>
      </c>
      <c r="H3505" s="4" t="str">
        <f aca="false">INDEX(Data_Products!$C$2:$C$33,MATCH(C3505,Data_Products!$A$2:$A$33,0))</f>
        <v>Insulation</v>
      </c>
      <c r="I3505" s="10" t="n">
        <f aca="false">D3505*(E3505-G3505)</f>
        <v>243.36</v>
      </c>
      <c r="J3505" s="11" t="n">
        <f aca="false">IFERROR(I3505/F3505,0)</f>
        <v>0.184285454655601</v>
      </c>
      <c r="K3505" s="4" t="str">
        <f aca="false">IFERROR(INDEX(Data_Orders!$F$2:$F$4727,MATCH(B3505,Data_Orders!$A$2:$A$4727,0)),"")</f>
        <v>Retail</v>
      </c>
      <c r="L3505" s="4" t="str">
        <f aca="false">IFERROR(INDEX(Data_Orders!$D$2:$D$4727,MATCH(B3505,Data_Orders!$A$2:$A$4727,0)),"")</f>
        <v>Rugby</v>
      </c>
    </row>
    <row r="3506" customFormat="false" ht="15" hidden="false" customHeight="false" outlineLevel="0" collapsed="false">
      <c r="A3506" s="4" t="s">
        <v>9322</v>
      </c>
      <c r="B3506" s="4" t="s">
        <v>2256</v>
      </c>
      <c r="C3506" s="4" t="s">
        <v>1050</v>
      </c>
      <c r="D3506" s="4" t="n">
        <v>11</v>
      </c>
      <c r="E3506" s="4" t="n">
        <v>238.63</v>
      </c>
      <c r="F3506" s="4" t="n">
        <v>2624.93</v>
      </c>
      <c r="G3506" s="4" t="n">
        <f aca="false">INDEX(Data_Products!$D$2:$D$33,MATCH(C3506,Data_Products!$A$2:$A$33,0))</f>
        <v>148.91</v>
      </c>
      <c r="H3506" s="4" t="str">
        <f aca="false">INDEX(Data_Products!$C$2:$C$33,MATCH(C3506,Data_Products!$A$2:$A$33,0))</f>
        <v>Tools &amp; Fixings</v>
      </c>
      <c r="I3506" s="10" t="n">
        <f aca="false">D3506*(E3506-G3506)</f>
        <v>986.92</v>
      </c>
      <c r="J3506" s="11" t="n">
        <f aca="false">IFERROR(I3506/F3506,0)</f>
        <v>0.375979549930855</v>
      </c>
      <c r="K3506" s="4" t="str">
        <f aca="false">IFERROR(INDEX(Data_Orders!$F$2:$F$4727,MATCH(B3506,Data_Orders!$A$2:$A$4727,0)),"")</f>
        <v>Retail</v>
      </c>
      <c r="L3506" s="4" t="str">
        <f aca="false">IFERROR(INDEX(Data_Orders!$D$2:$D$4727,MATCH(B3506,Data_Orders!$A$2:$A$4727,0)),"")</f>
        <v>Leicester</v>
      </c>
    </row>
    <row r="3507" customFormat="false" ht="15" hidden="false" customHeight="false" outlineLevel="0" collapsed="false">
      <c r="A3507" s="4" t="s">
        <v>9323</v>
      </c>
      <c r="B3507" s="4" t="s">
        <v>2256</v>
      </c>
      <c r="C3507" s="4" t="s">
        <v>1017</v>
      </c>
      <c r="D3507" s="4" t="n">
        <v>5</v>
      </c>
      <c r="E3507" s="4" t="n">
        <v>49.15</v>
      </c>
      <c r="F3507" s="4" t="n">
        <v>245.75</v>
      </c>
      <c r="G3507" s="4" t="n">
        <f aca="false">INDEX(Data_Products!$D$2:$D$33,MATCH(C3507,Data_Products!$A$2:$A$33,0))</f>
        <v>31.44</v>
      </c>
      <c r="H3507" s="4" t="str">
        <f aca="false">INDEX(Data_Products!$C$2:$C$33,MATCH(C3507,Data_Products!$A$2:$A$33,0))</f>
        <v>Timber</v>
      </c>
      <c r="I3507" s="10" t="n">
        <f aca="false">D3507*(E3507-G3507)</f>
        <v>88.55</v>
      </c>
      <c r="J3507" s="11" t="n">
        <f aca="false">IFERROR(I3507/F3507,0)</f>
        <v>0.360325534079349</v>
      </c>
      <c r="K3507" s="4" t="str">
        <f aca="false">IFERROR(INDEX(Data_Orders!$F$2:$F$4727,MATCH(B3507,Data_Orders!$A$2:$A$4727,0)),"")</f>
        <v>Retail</v>
      </c>
      <c r="L3507" s="4" t="str">
        <f aca="false">IFERROR(INDEX(Data_Orders!$D$2:$D$4727,MATCH(B3507,Data_Orders!$A$2:$A$4727,0)),"")</f>
        <v>Leicester</v>
      </c>
    </row>
    <row r="3508" customFormat="false" ht="15" hidden="false" customHeight="false" outlineLevel="0" collapsed="false">
      <c r="A3508" s="4" t="s">
        <v>9324</v>
      </c>
      <c r="B3508" s="4" t="s">
        <v>2256</v>
      </c>
      <c r="C3508" s="4" t="s">
        <v>1055</v>
      </c>
      <c r="D3508" s="4" t="n">
        <v>3</v>
      </c>
      <c r="E3508" s="4" t="n">
        <v>205.03</v>
      </c>
      <c r="F3508" s="4" t="n">
        <v>615.09</v>
      </c>
      <c r="G3508" s="4" t="n">
        <f aca="false">INDEX(Data_Products!$D$2:$D$33,MATCH(C3508,Data_Products!$A$2:$A$33,0))</f>
        <v>138.6</v>
      </c>
      <c r="H3508" s="4" t="str">
        <f aca="false">INDEX(Data_Products!$C$2:$C$33,MATCH(C3508,Data_Products!$A$2:$A$33,0))</f>
        <v>Roofing</v>
      </c>
      <c r="I3508" s="10" t="n">
        <f aca="false">D3508*(E3508-G3508)</f>
        <v>199.29</v>
      </c>
      <c r="J3508" s="11" t="n">
        <f aca="false">IFERROR(I3508/F3508,0)</f>
        <v>0.324001365653807</v>
      </c>
      <c r="K3508" s="4" t="str">
        <f aca="false">IFERROR(INDEX(Data_Orders!$F$2:$F$4727,MATCH(B3508,Data_Orders!$A$2:$A$4727,0)),"")</f>
        <v>Retail</v>
      </c>
      <c r="L3508" s="4" t="str">
        <f aca="false">IFERROR(INDEX(Data_Orders!$D$2:$D$4727,MATCH(B3508,Data_Orders!$A$2:$A$4727,0)),"")</f>
        <v>Leicester</v>
      </c>
    </row>
    <row r="3509" customFormat="false" ht="15" hidden="false" customHeight="false" outlineLevel="0" collapsed="false">
      <c r="A3509" s="4" t="s">
        <v>9325</v>
      </c>
      <c r="B3509" s="4" t="s">
        <v>2256</v>
      </c>
      <c r="C3509" s="4" t="s">
        <v>1030</v>
      </c>
      <c r="D3509" s="4" t="n">
        <v>4</v>
      </c>
      <c r="E3509" s="4" t="n">
        <v>25.23</v>
      </c>
      <c r="F3509" s="4" t="n">
        <v>100.92</v>
      </c>
      <c r="G3509" s="4" t="n">
        <f aca="false">INDEX(Data_Products!$D$2:$D$33,MATCH(C3509,Data_Products!$A$2:$A$33,0))</f>
        <v>17.67</v>
      </c>
      <c r="H3509" s="4" t="str">
        <f aca="false">INDEX(Data_Products!$C$2:$C$33,MATCH(C3509,Data_Products!$A$2:$A$33,0))</f>
        <v>Cement &amp; Aggregates</v>
      </c>
      <c r="I3509" s="10" t="n">
        <f aca="false">D3509*(E3509-G3509)</f>
        <v>30.24</v>
      </c>
      <c r="J3509" s="11" t="n">
        <f aca="false">IFERROR(I3509/F3509,0)</f>
        <v>0.299643281807372</v>
      </c>
      <c r="K3509" s="4" t="str">
        <f aca="false">IFERROR(INDEX(Data_Orders!$F$2:$F$4727,MATCH(B3509,Data_Orders!$A$2:$A$4727,0)),"")</f>
        <v>Retail</v>
      </c>
      <c r="L3509" s="4" t="str">
        <f aca="false">IFERROR(INDEX(Data_Orders!$D$2:$D$4727,MATCH(B3509,Data_Orders!$A$2:$A$4727,0)),"")</f>
        <v>Leicester</v>
      </c>
    </row>
    <row r="3510" customFormat="false" ht="15" hidden="false" customHeight="false" outlineLevel="0" collapsed="false">
      <c r="A3510" s="4" t="s">
        <v>9326</v>
      </c>
      <c r="B3510" s="4" t="s">
        <v>2257</v>
      </c>
      <c r="C3510" s="4" t="s">
        <v>1024</v>
      </c>
      <c r="D3510" s="4" t="n">
        <v>16</v>
      </c>
      <c r="E3510" s="4" t="n">
        <v>137.14</v>
      </c>
      <c r="F3510" s="4" t="n">
        <v>2194.24</v>
      </c>
      <c r="G3510" s="4" t="n">
        <f aca="false">INDEX(Data_Products!$D$2:$D$33,MATCH(C3510,Data_Products!$A$2:$A$33,0))</f>
        <v>99.99</v>
      </c>
      <c r="H3510" s="4" t="str">
        <f aca="false">INDEX(Data_Products!$C$2:$C$33,MATCH(C3510,Data_Products!$A$2:$A$33,0))</f>
        <v>Cement &amp; Aggregates</v>
      </c>
      <c r="I3510" s="10" t="n">
        <f aca="false">D3510*(E3510-G3510)</f>
        <v>594.4</v>
      </c>
      <c r="J3510" s="11" t="n">
        <f aca="false">IFERROR(I3510/F3510,0)</f>
        <v>0.270891060230421</v>
      </c>
      <c r="K3510" s="4" t="str">
        <f aca="false">IFERROR(INDEX(Data_Orders!$F$2:$F$4727,MATCH(B3510,Data_Orders!$A$2:$A$4727,0)),"")</f>
        <v>Retail</v>
      </c>
      <c r="L3510" s="4" t="str">
        <f aca="false">IFERROR(INDEX(Data_Orders!$D$2:$D$4727,MATCH(B3510,Data_Orders!$A$2:$A$4727,0)),"")</f>
        <v>Leicester</v>
      </c>
    </row>
    <row r="3511" customFormat="false" ht="15" hidden="false" customHeight="false" outlineLevel="0" collapsed="false">
      <c r="A3511" s="4" t="s">
        <v>9327</v>
      </c>
      <c r="B3511" s="4" t="s">
        <v>2257</v>
      </c>
      <c r="C3511" s="4" t="s">
        <v>1070</v>
      </c>
      <c r="D3511" s="4" t="n">
        <v>19</v>
      </c>
      <c r="E3511" s="4" t="n">
        <v>230.32</v>
      </c>
      <c r="F3511" s="4" t="n">
        <v>4376.08</v>
      </c>
      <c r="G3511" s="4" t="n">
        <f aca="false">INDEX(Data_Products!$D$2:$D$33,MATCH(C3511,Data_Products!$A$2:$A$33,0))</f>
        <v>161.64</v>
      </c>
      <c r="H3511" s="4" t="str">
        <f aca="false">INDEX(Data_Products!$C$2:$C$33,MATCH(C3511,Data_Products!$A$2:$A$33,0))</f>
        <v>Landscaping</v>
      </c>
      <c r="I3511" s="10" t="n">
        <f aca="false">D3511*(E3511-G3511)</f>
        <v>1304.92</v>
      </c>
      <c r="J3511" s="11" t="n">
        <f aca="false">IFERROR(I3511/F3511,0)</f>
        <v>0.298193817297673</v>
      </c>
      <c r="K3511" s="4" t="str">
        <f aca="false">IFERROR(INDEX(Data_Orders!$F$2:$F$4727,MATCH(B3511,Data_Orders!$A$2:$A$4727,0)),"")</f>
        <v>Retail</v>
      </c>
      <c r="L3511" s="4" t="str">
        <f aca="false">IFERROR(INDEX(Data_Orders!$D$2:$D$4727,MATCH(B3511,Data_Orders!$A$2:$A$4727,0)),"")</f>
        <v>Leicester</v>
      </c>
    </row>
    <row r="3512" customFormat="false" ht="15" hidden="false" customHeight="false" outlineLevel="0" collapsed="false">
      <c r="A3512" s="4" t="s">
        <v>9328</v>
      </c>
      <c r="B3512" s="4" t="s">
        <v>2258</v>
      </c>
      <c r="C3512" s="4" t="s">
        <v>1064</v>
      </c>
      <c r="D3512" s="4" t="n">
        <v>14</v>
      </c>
      <c r="E3512" s="4" t="n">
        <v>97.63</v>
      </c>
      <c r="F3512" s="4" t="n">
        <v>1366.82</v>
      </c>
      <c r="G3512" s="4" t="n">
        <f aca="false">INDEX(Data_Products!$D$2:$D$33,MATCH(C3512,Data_Products!$A$2:$A$33,0))</f>
        <v>65.21</v>
      </c>
      <c r="H3512" s="4" t="str">
        <f aca="false">INDEX(Data_Products!$C$2:$C$33,MATCH(C3512,Data_Products!$A$2:$A$33,0))</f>
        <v>Plumbing &amp; Drainage</v>
      </c>
      <c r="I3512" s="10" t="n">
        <f aca="false">D3512*(E3512-G3512)</f>
        <v>453.88</v>
      </c>
      <c r="J3512" s="11" t="n">
        <f aca="false">IFERROR(I3512/F3512,0)</f>
        <v>0.332070060432244</v>
      </c>
      <c r="K3512" s="4" t="str">
        <f aca="false">IFERROR(INDEX(Data_Orders!$F$2:$F$4727,MATCH(B3512,Data_Orders!$A$2:$A$4727,0)),"")</f>
        <v>Retail</v>
      </c>
      <c r="L3512" s="4" t="str">
        <f aca="false">IFERROR(INDEX(Data_Orders!$D$2:$D$4727,MATCH(B3512,Data_Orders!$A$2:$A$4727,0)),"")</f>
        <v>Leicester</v>
      </c>
    </row>
    <row r="3513" customFormat="false" ht="15" hidden="false" customHeight="false" outlineLevel="0" collapsed="false">
      <c r="A3513" s="4" t="s">
        <v>9329</v>
      </c>
      <c r="B3513" s="4" t="s">
        <v>2258</v>
      </c>
      <c r="C3513" s="4" t="s">
        <v>1026</v>
      </c>
      <c r="D3513" s="4" t="n">
        <v>10</v>
      </c>
      <c r="E3513" s="4" t="n">
        <v>184.05</v>
      </c>
      <c r="F3513" s="4" t="n">
        <v>1840.5</v>
      </c>
      <c r="G3513" s="4" t="n">
        <f aca="false">INDEX(Data_Products!$D$2:$D$33,MATCH(C3513,Data_Products!$A$2:$A$33,0))</f>
        <v>147.44</v>
      </c>
      <c r="H3513" s="4" t="str">
        <f aca="false">INDEX(Data_Products!$C$2:$C$33,MATCH(C3513,Data_Products!$A$2:$A$33,0))</f>
        <v>Cement &amp; Aggregates</v>
      </c>
      <c r="I3513" s="10" t="n">
        <f aca="false">D3513*(E3513-G3513)</f>
        <v>366.1</v>
      </c>
      <c r="J3513" s="11" t="n">
        <f aca="false">IFERROR(I3513/F3513,0)</f>
        <v>0.19891333876664</v>
      </c>
      <c r="K3513" s="4" t="str">
        <f aca="false">IFERROR(INDEX(Data_Orders!$F$2:$F$4727,MATCH(B3513,Data_Orders!$A$2:$A$4727,0)),"")</f>
        <v>Retail</v>
      </c>
      <c r="L3513" s="4" t="str">
        <f aca="false">IFERROR(INDEX(Data_Orders!$D$2:$D$4727,MATCH(B3513,Data_Orders!$A$2:$A$4727,0)),"")</f>
        <v>Leicester</v>
      </c>
    </row>
    <row r="3514" customFormat="false" ht="15" hidden="false" customHeight="false" outlineLevel="0" collapsed="false">
      <c r="A3514" s="4" t="s">
        <v>9330</v>
      </c>
      <c r="B3514" s="4" t="s">
        <v>2258</v>
      </c>
      <c r="C3514" s="4" t="s">
        <v>1013</v>
      </c>
      <c r="D3514" s="4" t="n">
        <v>11</v>
      </c>
      <c r="E3514" s="4" t="n">
        <v>240.92</v>
      </c>
      <c r="F3514" s="4" t="n">
        <v>2650.12</v>
      </c>
      <c r="G3514" s="4" t="n">
        <f aca="false">INDEX(Data_Products!$D$2:$D$33,MATCH(C3514,Data_Products!$A$2:$A$33,0))</f>
        <v>168.32</v>
      </c>
      <c r="H3514" s="4" t="str">
        <f aca="false">INDEX(Data_Products!$C$2:$C$33,MATCH(C3514,Data_Products!$A$2:$A$33,0))</f>
        <v>Timber</v>
      </c>
      <c r="I3514" s="10" t="n">
        <f aca="false">D3514*(E3514-G3514)</f>
        <v>798.6</v>
      </c>
      <c r="J3514" s="11" t="n">
        <f aca="false">IFERROR(I3514/F3514,0)</f>
        <v>0.301344844761747</v>
      </c>
      <c r="K3514" s="4" t="str">
        <f aca="false">IFERROR(INDEX(Data_Orders!$F$2:$F$4727,MATCH(B3514,Data_Orders!$A$2:$A$4727,0)),"")</f>
        <v>Retail</v>
      </c>
      <c r="L3514" s="4" t="str">
        <f aca="false">IFERROR(INDEX(Data_Orders!$D$2:$D$4727,MATCH(B3514,Data_Orders!$A$2:$A$4727,0)),"")</f>
        <v>Leicester</v>
      </c>
    </row>
    <row r="3515" customFormat="false" ht="15" hidden="false" customHeight="false" outlineLevel="0" collapsed="false">
      <c r="A3515" s="4" t="s">
        <v>9331</v>
      </c>
      <c r="B3515" s="4" t="s">
        <v>2258</v>
      </c>
      <c r="C3515" s="4" t="s">
        <v>1044</v>
      </c>
      <c r="D3515" s="4" t="n">
        <v>5</v>
      </c>
      <c r="E3515" s="4" t="n">
        <v>190.44</v>
      </c>
      <c r="F3515" s="4" t="n">
        <v>952.2</v>
      </c>
      <c r="G3515" s="4" t="n">
        <f aca="false">INDEX(Data_Products!$D$2:$D$33,MATCH(C3515,Data_Products!$A$2:$A$33,0))</f>
        <v>115.48</v>
      </c>
      <c r="H3515" s="4" t="str">
        <f aca="false">INDEX(Data_Products!$C$2:$C$33,MATCH(C3515,Data_Products!$A$2:$A$33,0))</f>
        <v>Tools &amp; Fixings</v>
      </c>
      <c r="I3515" s="10" t="n">
        <f aca="false">D3515*(E3515-G3515)</f>
        <v>374.8</v>
      </c>
      <c r="J3515" s="11" t="n">
        <f aca="false">IFERROR(I3515/F3515,0)</f>
        <v>0.393614786809494</v>
      </c>
      <c r="K3515" s="4" t="str">
        <f aca="false">IFERROR(INDEX(Data_Orders!$F$2:$F$4727,MATCH(B3515,Data_Orders!$A$2:$A$4727,0)),"")</f>
        <v>Retail</v>
      </c>
      <c r="L3515" s="4" t="str">
        <f aca="false">IFERROR(INDEX(Data_Orders!$D$2:$D$4727,MATCH(B3515,Data_Orders!$A$2:$A$4727,0)),"")</f>
        <v>Leicester</v>
      </c>
    </row>
    <row r="3516" customFormat="false" ht="15" hidden="false" customHeight="false" outlineLevel="0" collapsed="false">
      <c r="A3516" s="4" t="s">
        <v>9332</v>
      </c>
      <c r="B3516" s="4" t="s">
        <v>2258</v>
      </c>
      <c r="C3516" s="4" t="s">
        <v>1028</v>
      </c>
      <c r="D3516" s="4" t="n">
        <v>2</v>
      </c>
      <c r="E3516" s="4" t="n">
        <v>118.79</v>
      </c>
      <c r="F3516" s="4" t="n">
        <v>237.58</v>
      </c>
      <c r="G3516" s="4" t="n">
        <f aca="false">INDEX(Data_Products!$D$2:$D$33,MATCH(C3516,Data_Products!$A$2:$A$33,0))</f>
        <v>81.07</v>
      </c>
      <c r="H3516" s="4" t="str">
        <f aca="false">INDEX(Data_Products!$C$2:$C$33,MATCH(C3516,Data_Products!$A$2:$A$33,0))</f>
        <v>Cement &amp; Aggregates</v>
      </c>
      <c r="I3516" s="10" t="n">
        <f aca="false">D3516*(E3516-G3516)</f>
        <v>75.44</v>
      </c>
      <c r="J3516" s="11" t="n">
        <f aca="false">IFERROR(I3516/F3516,0)</f>
        <v>0.317535146056065</v>
      </c>
      <c r="K3516" s="4" t="str">
        <f aca="false">IFERROR(INDEX(Data_Orders!$F$2:$F$4727,MATCH(B3516,Data_Orders!$A$2:$A$4727,0)),"")</f>
        <v>Retail</v>
      </c>
      <c r="L3516" s="4" t="str">
        <f aca="false">IFERROR(INDEX(Data_Orders!$D$2:$D$4727,MATCH(B3516,Data_Orders!$A$2:$A$4727,0)),"")</f>
        <v>Leicester</v>
      </c>
    </row>
    <row r="3517" customFormat="false" ht="15" hidden="false" customHeight="false" outlineLevel="0" collapsed="false">
      <c r="A3517" s="4" t="s">
        <v>9333</v>
      </c>
      <c r="B3517" s="4" t="s">
        <v>2259</v>
      </c>
      <c r="C3517" s="4" t="s">
        <v>1052</v>
      </c>
      <c r="D3517" s="4" t="n">
        <v>7</v>
      </c>
      <c r="E3517" s="4" t="n">
        <v>205.71</v>
      </c>
      <c r="F3517" s="4" t="n">
        <v>1439.97</v>
      </c>
      <c r="G3517" s="4" t="n">
        <f aca="false">INDEX(Data_Products!$D$2:$D$33,MATCH(C3517,Data_Products!$A$2:$A$33,0))</f>
        <v>152.29</v>
      </c>
      <c r="H3517" s="4" t="str">
        <f aca="false">INDEX(Data_Products!$C$2:$C$33,MATCH(C3517,Data_Products!$A$2:$A$33,0))</f>
        <v>Roofing</v>
      </c>
      <c r="I3517" s="10" t="n">
        <f aca="false">D3517*(E3517-G3517)</f>
        <v>373.94</v>
      </c>
      <c r="J3517" s="11" t="n">
        <f aca="false">IFERROR(I3517/F3517,0)</f>
        <v>0.259685965679841</v>
      </c>
      <c r="K3517" s="4" t="str">
        <f aca="false">IFERROR(INDEX(Data_Orders!$F$2:$F$4727,MATCH(B3517,Data_Orders!$A$2:$A$4727,0)),"")</f>
        <v>Retail</v>
      </c>
      <c r="L3517" s="4" t="str">
        <f aca="false">IFERROR(INDEX(Data_Orders!$D$2:$D$4727,MATCH(B3517,Data_Orders!$A$2:$A$4727,0)),"")</f>
        <v>Leicester</v>
      </c>
    </row>
    <row r="3518" customFormat="false" ht="15" hidden="false" customHeight="false" outlineLevel="0" collapsed="false">
      <c r="A3518" s="4" t="s">
        <v>9334</v>
      </c>
      <c r="B3518" s="4" t="s">
        <v>2259</v>
      </c>
      <c r="C3518" s="4" t="s">
        <v>1039</v>
      </c>
      <c r="D3518" s="4" t="n">
        <v>18</v>
      </c>
      <c r="E3518" s="4" t="n">
        <v>160.41</v>
      </c>
      <c r="F3518" s="4" t="n">
        <v>2887.38</v>
      </c>
      <c r="G3518" s="4" t="n">
        <f aca="false">INDEX(Data_Products!$D$2:$D$33,MATCH(C3518,Data_Products!$A$2:$A$33,0))</f>
        <v>99.74</v>
      </c>
      <c r="H3518" s="4" t="str">
        <f aca="false">INDEX(Data_Products!$C$2:$C$33,MATCH(C3518,Data_Products!$A$2:$A$33,0))</f>
        <v>Insulation</v>
      </c>
      <c r="I3518" s="10" t="n">
        <f aca="false">D3518*(E3518-G3518)</f>
        <v>1092.06</v>
      </c>
      <c r="J3518" s="11" t="n">
        <f aca="false">IFERROR(I3518/F3518,0)</f>
        <v>0.378218315566361</v>
      </c>
      <c r="K3518" s="4" t="str">
        <f aca="false">IFERROR(INDEX(Data_Orders!$F$2:$F$4727,MATCH(B3518,Data_Orders!$A$2:$A$4727,0)),"")</f>
        <v>Retail</v>
      </c>
      <c r="L3518" s="4" t="str">
        <f aca="false">IFERROR(INDEX(Data_Orders!$D$2:$D$4727,MATCH(B3518,Data_Orders!$A$2:$A$4727,0)),"")</f>
        <v>Leicester</v>
      </c>
    </row>
    <row r="3519" customFormat="false" ht="15" hidden="false" customHeight="false" outlineLevel="0" collapsed="false">
      <c r="A3519" s="4" t="s">
        <v>9335</v>
      </c>
      <c r="B3519" s="4" t="s">
        <v>2259</v>
      </c>
      <c r="C3519" s="4" t="s">
        <v>1070</v>
      </c>
      <c r="D3519" s="4" t="n">
        <v>16</v>
      </c>
      <c r="E3519" s="4" t="n">
        <v>230.32</v>
      </c>
      <c r="F3519" s="4" t="n">
        <v>3685.12</v>
      </c>
      <c r="G3519" s="4" t="n">
        <f aca="false">INDEX(Data_Products!$D$2:$D$33,MATCH(C3519,Data_Products!$A$2:$A$33,0))</f>
        <v>161.64</v>
      </c>
      <c r="H3519" s="4" t="str">
        <f aca="false">INDEX(Data_Products!$C$2:$C$33,MATCH(C3519,Data_Products!$A$2:$A$33,0))</f>
        <v>Landscaping</v>
      </c>
      <c r="I3519" s="10" t="n">
        <f aca="false">D3519*(E3519-G3519)</f>
        <v>1098.88</v>
      </c>
      <c r="J3519" s="11" t="n">
        <f aca="false">IFERROR(I3519/F3519,0)</f>
        <v>0.298193817297673</v>
      </c>
      <c r="K3519" s="4" t="str">
        <f aca="false">IFERROR(INDEX(Data_Orders!$F$2:$F$4727,MATCH(B3519,Data_Orders!$A$2:$A$4727,0)),"")</f>
        <v>Retail</v>
      </c>
      <c r="L3519" s="4" t="str">
        <f aca="false">IFERROR(INDEX(Data_Orders!$D$2:$D$4727,MATCH(B3519,Data_Orders!$A$2:$A$4727,0)),"")</f>
        <v>Leicester</v>
      </c>
    </row>
    <row r="3520" customFormat="false" ht="15" hidden="false" customHeight="false" outlineLevel="0" collapsed="false">
      <c r="A3520" s="4" t="s">
        <v>9336</v>
      </c>
      <c r="B3520" s="4" t="s">
        <v>2259</v>
      </c>
      <c r="C3520" s="4" t="s">
        <v>1010</v>
      </c>
      <c r="D3520" s="4" t="n">
        <v>18</v>
      </c>
      <c r="E3520" s="4" t="n">
        <v>135.95</v>
      </c>
      <c r="F3520" s="4" t="n">
        <v>2447.1</v>
      </c>
      <c r="G3520" s="4" t="n">
        <f aca="false">INDEX(Data_Products!$D$2:$D$33,MATCH(C3520,Data_Products!$A$2:$A$33,0))</f>
        <v>111.1</v>
      </c>
      <c r="H3520" s="4" t="str">
        <f aca="false">INDEX(Data_Products!$C$2:$C$33,MATCH(C3520,Data_Products!$A$2:$A$33,0))</f>
        <v>Timber</v>
      </c>
      <c r="I3520" s="10" t="n">
        <f aca="false">D3520*(E3520-G3520)</f>
        <v>447.3</v>
      </c>
      <c r="J3520" s="11" t="n">
        <f aca="false">IFERROR(I3520/F3520,0)</f>
        <v>0.18278778962854</v>
      </c>
      <c r="K3520" s="4" t="str">
        <f aca="false">IFERROR(INDEX(Data_Orders!$F$2:$F$4727,MATCH(B3520,Data_Orders!$A$2:$A$4727,0)),"")</f>
        <v>Retail</v>
      </c>
      <c r="L3520" s="4" t="str">
        <f aca="false">IFERROR(INDEX(Data_Orders!$D$2:$D$4727,MATCH(B3520,Data_Orders!$A$2:$A$4727,0)),"")</f>
        <v>Leicester</v>
      </c>
    </row>
    <row r="3521" customFormat="false" ht="15" hidden="false" customHeight="false" outlineLevel="0" collapsed="false">
      <c r="A3521" s="4" t="s">
        <v>9337</v>
      </c>
      <c r="B3521" s="4" t="s">
        <v>2259</v>
      </c>
      <c r="C3521" s="4" t="s">
        <v>1028</v>
      </c>
      <c r="D3521" s="4" t="n">
        <v>16</v>
      </c>
      <c r="E3521" s="4" t="n">
        <v>118.79</v>
      </c>
      <c r="F3521" s="4" t="n">
        <v>1900.64</v>
      </c>
      <c r="G3521" s="4" t="n">
        <f aca="false">INDEX(Data_Products!$D$2:$D$33,MATCH(C3521,Data_Products!$A$2:$A$33,0))</f>
        <v>81.07</v>
      </c>
      <c r="H3521" s="4" t="str">
        <f aca="false">INDEX(Data_Products!$C$2:$C$33,MATCH(C3521,Data_Products!$A$2:$A$33,0))</f>
        <v>Cement &amp; Aggregates</v>
      </c>
      <c r="I3521" s="10" t="n">
        <f aca="false">D3521*(E3521-G3521)</f>
        <v>603.52</v>
      </c>
      <c r="J3521" s="11" t="n">
        <f aca="false">IFERROR(I3521/F3521,0)</f>
        <v>0.317535146056065</v>
      </c>
      <c r="K3521" s="4" t="str">
        <f aca="false">IFERROR(INDEX(Data_Orders!$F$2:$F$4727,MATCH(B3521,Data_Orders!$A$2:$A$4727,0)),"")</f>
        <v>Retail</v>
      </c>
      <c r="L3521" s="4" t="str">
        <f aca="false">IFERROR(INDEX(Data_Orders!$D$2:$D$4727,MATCH(B3521,Data_Orders!$A$2:$A$4727,0)),"")</f>
        <v>Leicester</v>
      </c>
    </row>
    <row r="3522" customFormat="false" ht="15" hidden="false" customHeight="false" outlineLevel="0" collapsed="false">
      <c r="A3522" s="4" t="s">
        <v>9338</v>
      </c>
      <c r="B3522" s="4" t="s">
        <v>2260</v>
      </c>
      <c r="C3522" s="4" t="s">
        <v>1032</v>
      </c>
      <c r="D3522" s="4" t="n">
        <v>16</v>
      </c>
      <c r="E3522" s="4" t="n">
        <v>99.65</v>
      </c>
      <c r="F3522" s="4" t="n">
        <v>1594.4</v>
      </c>
      <c r="G3522" s="4" t="n">
        <f aca="false">INDEX(Data_Products!$D$2:$D$33,MATCH(C3522,Data_Products!$A$2:$A$33,0))</f>
        <v>58.26</v>
      </c>
      <c r="H3522" s="4" t="str">
        <f aca="false">INDEX(Data_Products!$C$2:$C$33,MATCH(C3522,Data_Products!$A$2:$A$33,0))</f>
        <v>Insulation</v>
      </c>
      <c r="I3522" s="10" t="n">
        <f aca="false">D3522*(E3522-G3522)</f>
        <v>662.24</v>
      </c>
      <c r="J3522" s="11" t="n">
        <f aca="false">IFERROR(I3522/F3522,0)</f>
        <v>0.415353738083292</v>
      </c>
      <c r="K3522" s="4" t="str">
        <f aca="false">IFERROR(INDEX(Data_Orders!$F$2:$F$4727,MATCH(B3522,Data_Orders!$A$2:$A$4727,0)),"")</f>
        <v>Retail</v>
      </c>
      <c r="L3522" s="4" t="str">
        <f aca="false">IFERROR(INDEX(Data_Orders!$D$2:$D$4727,MATCH(B3522,Data_Orders!$A$2:$A$4727,0)),"")</f>
        <v>Leicester</v>
      </c>
    </row>
    <row r="3523" customFormat="false" ht="15" hidden="false" customHeight="false" outlineLevel="0" collapsed="false">
      <c r="A3523" s="4" t="s">
        <v>9339</v>
      </c>
      <c r="B3523" s="4" t="s">
        <v>2260</v>
      </c>
      <c r="C3523" s="4" t="s">
        <v>1041</v>
      </c>
      <c r="D3523" s="4" t="n">
        <v>17</v>
      </c>
      <c r="E3523" s="4" t="n">
        <v>242.75</v>
      </c>
      <c r="F3523" s="4" t="n">
        <v>4126.75</v>
      </c>
      <c r="G3523" s="4" t="n">
        <f aca="false">INDEX(Data_Products!$D$2:$D$33,MATCH(C3523,Data_Products!$A$2:$A$33,0))</f>
        <v>142.94</v>
      </c>
      <c r="H3523" s="4" t="str">
        <f aca="false">INDEX(Data_Products!$C$2:$C$33,MATCH(C3523,Data_Products!$A$2:$A$33,0))</f>
        <v>Tools &amp; Fixings</v>
      </c>
      <c r="I3523" s="10" t="n">
        <f aca="false">D3523*(E3523-G3523)</f>
        <v>1696.77</v>
      </c>
      <c r="J3523" s="11" t="n">
        <f aca="false">IFERROR(I3523/F3523,0)</f>
        <v>0.411163748712667</v>
      </c>
      <c r="K3523" s="4" t="str">
        <f aca="false">IFERROR(INDEX(Data_Orders!$F$2:$F$4727,MATCH(B3523,Data_Orders!$A$2:$A$4727,0)),"")</f>
        <v>Retail</v>
      </c>
      <c r="L3523" s="4" t="str">
        <f aca="false">IFERROR(INDEX(Data_Orders!$D$2:$D$4727,MATCH(B3523,Data_Orders!$A$2:$A$4727,0)),"")</f>
        <v>Leicester</v>
      </c>
    </row>
    <row r="3524" customFormat="false" ht="15" hidden="false" customHeight="false" outlineLevel="0" collapsed="false">
      <c r="A3524" s="4" t="s">
        <v>9340</v>
      </c>
      <c r="B3524" s="4" t="s">
        <v>2261</v>
      </c>
      <c r="C3524" s="4" t="s">
        <v>1075</v>
      </c>
      <c r="D3524" s="4" t="n">
        <v>4</v>
      </c>
      <c r="E3524" s="4" t="n">
        <v>98.61</v>
      </c>
      <c r="F3524" s="4" t="n">
        <v>394.44</v>
      </c>
      <c r="G3524" s="4" t="n">
        <f aca="false">INDEX(Data_Products!$D$2:$D$33,MATCH(C3524,Data_Products!$A$2:$A$33,0))</f>
        <v>74.84</v>
      </c>
      <c r="H3524" s="4" t="str">
        <f aca="false">INDEX(Data_Products!$C$2:$C$33,MATCH(C3524,Data_Products!$A$2:$A$33,0))</f>
        <v>Landscaping</v>
      </c>
      <c r="I3524" s="10" t="n">
        <f aca="false">D3524*(E3524-G3524)</f>
        <v>95.08</v>
      </c>
      <c r="J3524" s="11" t="n">
        <f aca="false">IFERROR(I3524/F3524,0)</f>
        <v>0.24105060338708</v>
      </c>
      <c r="K3524" s="4" t="str">
        <f aca="false">IFERROR(INDEX(Data_Orders!$F$2:$F$4727,MATCH(B3524,Data_Orders!$A$2:$A$4727,0)),"")</f>
        <v>Retail</v>
      </c>
      <c r="L3524" s="4" t="str">
        <f aca="false">IFERROR(INDEX(Data_Orders!$D$2:$D$4727,MATCH(B3524,Data_Orders!$A$2:$A$4727,0)),"")</f>
        <v>Leicester</v>
      </c>
    </row>
    <row r="3525" customFormat="false" ht="15" hidden="false" customHeight="false" outlineLevel="0" collapsed="false">
      <c r="A3525" s="4" t="s">
        <v>9341</v>
      </c>
      <c r="B3525" s="4" t="s">
        <v>2262</v>
      </c>
      <c r="C3525" s="4" t="s">
        <v>1037</v>
      </c>
      <c r="D3525" s="4" t="n">
        <v>5</v>
      </c>
      <c r="E3525" s="4" t="n">
        <v>90.97</v>
      </c>
      <c r="F3525" s="4" t="n">
        <v>454.85</v>
      </c>
      <c r="G3525" s="4" t="n">
        <f aca="false">INDEX(Data_Products!$D$2:$D$33,MATCH(C3525,Data_Products!$A$2:$A$33,0))</f>
        <v>73.81</v>
      </c>
      <c r="H3525" s="4" t="str">
        <f aca="false">INDEX(Data_Products!$C$2:$C$33,MATCH(C3525,Data_Products!$A$2:$A$33,0))</f>
        <v>Insulation</v>
      </c>
      <c r="I3525" s="10" t="n">
        <f aca="false">D3525*(E3525-G3525)</f>
        <v>85.8</v>
      </c>
      <c r="J3525" s="11" t="n">
        <f aca="false">IFERROR(I3525/F3525,0)</f>
        <v>0.18863361547763</v>
      </c>
      <c r="K3525" s="4" t="str">
        <f aca="false">IFERROR(INDEX(Data_Orders!$F$2:$F$4727,MATCH(B3525,Data_Orders!$A$2:$A$4727,0)),"")</f>
        <v>Retail</v>
      </c>
      <c r="L3525" s="4" t="str">
        <f aca="false">IFERROR(INDEX(Data_Orders!$D$2:$D$4727,MATCH(B3525,Data_Orders!$A$2:$A$4727,0)),"")</f>
        <v>Leicester</v>
      </c>
    </row>
    <row r="3526" customFormat="false" ht="15" hidden="false" customHeight="false" outlineLevel="0" collapsed="false">
      <c r="A3526" s="4" t="s">
        <v>9342</v>
      </c>
      <c r="B3526" s="4" t="s">
        <v>2263</v>
      </c>
      <c r="C3526" s="4" t="s">
        <v>1021</v>
      </c>
      <c r="D3526" s="4" t="n">
        <v>17</v>
      </c>
      <c r="E3526" s="4" t="n">
        <v>73.76</v>
      </c>
      <c r="F3526" s="4" t="n">
        <v>1253.92</v>
      </c>
      <c r="G3526" s="4" t="n">
        <f aca="false">INDEX(Data_Products!$D$2:$D$33,MATCH(C3526,Data_Products!$A$2:$A$33,0))</f>
        <v>51.51</v>
      </c>
      <c r="H3526" s="4" t="str">
        <f aca="false">INDEX(Data_Products!$C$2:$C$33,MATCH(C3526,Data_Products!$A$2:$A$33,0))</f>
        <v>Cement &amp; Aggregates</v>
      </c>
      <c r="I3526" s="10" t="n">
        <f aca="false">D3526*(E3526-G3526)</f>
        <v>378.25</v>
      </c>
      <c r="J3526" s="11" t="n">
        <f aca="false">IFERROR(I3526/F3526,0)</f>
        <v>0.301654013015184</v>
      </c>
      <c r="K3526" s="4" t="str">
        <f aca="false">IFERROR(INDEX(Data_Orders!$F$2:$F$4727,MATCH(B3526,Data_Orders!$A$2:$A$4727,0)),"")</f>
        <v>Retail</v>
      </c>
      <c r="L3526" s="4" t="str">
        <f aca="false">IFERROR(INDEX(Data_Orders!$D$2:$D$4727,MATCH(B3526,Data_Orders!$A$2:$A$4727,0)),"")</f>
        <v>Leicester</v>
      </c>
    </row>
    <row r="3527" customFormat="false" ht="15" hidden="false" customHeight="false" outlineLevel="0" collapsed="false">
      <c r="A3527" s="4" t="s">
        <v>9343</v>
      </c>
      <c r="B3527" s="4" t="s">
        <v>2264</v>
      </c>
      <c r="C3527" s="4" t="s">
        <v>1021</v>
      </c>
      <c r="D3527" s="4" t="n">
        <v>7</v>
      </c>
      <c r="E3527" s="4" t="n">
        <v>73.76</v>
      </c>
      <c r="F3527" s="4" t="n">
        <v>516.32</v>
      </c>
      <c r="G3527" s="4" t="n">
        <f aca="false">INDEX(Data_Products!$D$2:$D$33,MATCH(C3527,Data_Products!$A$2:$A$33,0))</f>
        <v>51.51</v>
      </c>
      <c r="H3527" s="4" t="str">
        <f aca="false">INDEX(Data_Products!$C$2:$C$33,MATCH(C3527,Data_Products!$A$2:$A$33,0))</f>
        <v>Cement &amp; Aggregates</v>
      </c>
      <c r="I3527" s="10" t="n">
        <f aca="false">D3527*(E3527-G3527)</f>
        <v>155.75</v>
      </c>
      <c r="J3527" s="11" t="n">
        <f aca="false">IFERROR(I3527/F3527,0)</f>
        <v>0.301654013015184</v>
      </c>
      <c r="K3527" s="4" t="str">
        <f aca="false">IFERROR(INDEX(Data_Orders!$F$2:$F$4727,MATCH(B3527,Data_Orders!$A$2:$A$4727,0)),"")</f>
        <v>Retail</v>
      </c>
      <c r="L3527" s="4" t="str">
        <f aca="false">IFERROR(INDEX(Data_Orders!$D$2:$D$4727,MATCH(B3527,Data_Orders!$A$2:$A$4727,0)),"")</f>
        <v>Leicester</v>
      </c>
    </row>
    <row r="3528" customFormat="false" ht="15" hidden="false" customHeight="false" outlineLevel="0" collapsed="false">
      <c r="A3528" s="4" t="s">
        <v>9344</v>
      </c>
      <c r="B3528" s="4" t="s">
        <v>2265</v>
      </c>
      <c r="C3528" s="4" t="s">
        <v>1013</v>
      </c>
      <c r="D3528" s="4" t="n">
        <v>14</v>
      </c>
      <c r="E3528" s="4" t="n">
        <v>240.92</v>
      </c>
      <c r="F3528" s="4" t="n">
        <v>3372.88</v>
      </c>
      <c r="G3528" s="4" t="n">
        <f aca="false">INDEX(Data_Products!$D$2:$D$33,MATCH(C3528,Data_Products!$A$2:$A$33,0))</f>
        <v>168.32</v>
      </c>
      <c r="H3528" s="4" t="str">
        <f aca="false">INDEX(Data_Products!$C$2:$C$33,MATCH(C3528,Data_Products!$A$2:$A$33,0))</f>
        <v>Timber</v>
      </c>
      <c r="I3528" s="10" t="n">
        <f aca="false">D3528*(E3528-G3528)</f>
        <v>1016.4</v>
      </c>
      <c r="J3528" s="11" t="n">
        <f aca="false">IFERROR(I3528/F3528,0)</f>
        <v>0.301344844761747</v>
      </c>
      <c r="K3528" s="4" t="str">
        <f aca="false">IFERROR(INDEX(Data_Orders!$F$2:$F$4727,MATCH(B3528,Data_Orders!$A$2:$A$4727,0)),"")</f>
        <v>Retail</v>
      </c>
      <c r="L3528" s="4" t="str">
        <f aca="false">IFERROR(INDEX(Data_Orders!$D$2:$D$4727,MATCH(B3528,Data_Orders!$A$2:$A$4727,0)),"")</f>
        <v>Leicester</v>
      </c>
    </row>
    <row r="3529" customFormat="false" ht="15" hidden="false" customHeight="false" outlineLevel="0" collapsed="false">
      <c r="A3529" s="4" t="s">
        <v>9345</v>
      </c>
      <c r="B3529" s="4" t="s">
        <v>2266</v>
      </c>
      <c r="C3529" s="4" t="s">
        <v>1055</v>
      </c>
      <c r="D3529" s="4" t="n">
        <v>17</v>
      </c>
      <c r="E3529" s="4" t="n">
        <v>205.03</v>
      </c>
      <c r="F3529" s="4" t="n">
        <v>3485.51</v>
      </c>
      <c r="G3529" s="4" t="n">
        <f aca="false">INDEX(Data_Products!$D$2:$D$33,MATCH(C3529,Data_Products!$A$2:$A$33,0))</f>
        <v>138.6</v>
      </c>
      <c r="H3529" s="4" t="str">
        <f aca="false">INDEX(Data_Products!$C$2:$C$33,MATCH(C3529,Data_Products!$A$2:$A$33,0))</f>
        <v>Roofing</v>
      </c>
      <c r="I3529" s="10" t="n">
        <f aca="false">D3529*(E3529-G3529)</f>
        <v>1129.31</v>
      </c>
      <c r="J3529" s="11" t="n">
        <f aca="false">IFERROR(I3529/F3529,0)</f>
        <v>0.324001365653807</v>
      </c>
      <c r="K3529" s="4" t="str">
        <f aca="false">IFERROR(INDEX(Data_Orders!$F$2:$F$4727,MATCH(B3529,Data_Orders!$A$2:$A$4727,0)),"")</f>
        <v>Retail</v>
      </c>
      <c r="L3529" s="4" t="str">
        <f aca="false">IFERROR(INDEX(Data_Orders!$D$2:$D$4727,MATCH(B3529,Data_Orders!$A$2:$A$4727,0)),"")</f>
        <v>Leicester</v>
      </c>
    </row>
    <row r="3530" customFormat="false" ht="15" hidden="false" customHeight="false" outlineLevel="0" collapsed="false">
      <c r="A3530" s="4" t="s">
        <v>9346</v>
      </c>
      <c r="B3530" s="4" t="s">
        <v>2266</v>
      </c>
      <c r="C3530" s="4" t="s">
        <v>1066</v>
      </c>
      <c r="D3530" s="4" t="n">
        <v>16</v>
      </c>
      <c r="E3530" s="4" t="n">
        <v>209.69</v>
      </c>
      <c r="F3530" s="4" t="n">
        <v>3355.04</v>
      </c>
      <c r="G3530" s="4" t="n">
        <f aca="false">INDEX(Data_Products!$D$2:$D$33,MATCH(C3530,Data_Products!$A$2:$A$33,0))</f>
        <v>144.38</v>
      </c>
      <c r="H3530" s="4" t="str">
        <f aca="false">INDEX(Data_Products!$C$2:$C$33,MATCH(C3530,Data_Products!$A$2:$A$33,0))</f>
        <v>Plumbing &amp; Drainage</v>
      </c>
      <c r="I3530" s="10" t="n">
        <f aca="false">D3530*(E3530-G3530)</f>
        <v>1044.96</v>
      </c>
      <c r="J3530" s="11" t="n">
        <f aca="false">IFERROR(I3530/F3530,0)</f>
        <v>0.311459773952024</v>
      </c>
      <c r="K3530" s="4" t="str">
        <f aca="false">IFERROR(INDEX(Data_Orders!$F$2:$F$4727,MATCH(B3530,Data_Orders!$A$2:$A$4727,0)),"")</f>
        <v>Retail</v>
      </c>
      <c r="L3530" s="4" t="str">
        <f aca="false">IFERROR(INDEX(Data_Orders!$D$2:$D$4727,MATCH(B3530,Data_Orders!$A$2:$A$4727,0)),"")</f>
        <v>Leicester</v>
      </c>
    </row>
    <row r="3531" customFormat="false" ht="15" hidden="false" customHeight="false" outlineLevel="0" collapsed="false">
      <c r="A3531" s="4" t="s">
        <v>9347</v>
      </c>
      <c r="B3531" s="4" t="s">
        <v>2267</v>
      </c>
      <c r="C3531" s="4" t="s">
        <v>1039</v>
      </c>
      <c r="D3531" s="4" t="n">
        <v>14</v>
      </c>
      <c r="E3531" s="4" t="n">
        <v>160.41</v>
      </c>
      <c r="F3531" s="4" t="n">
        <v>2245.74</v>
      </c>
      <c r="G3531" s="4" t="n">
        <f aca="false">INDEX(Data_Products!$D$2:$D$33,MATCH(C3531,Data_Products!$A$2:$A$33,0))</f>
        <v>99.74</v>
      </c>
      <c r="H3531" s="4" t="str">
        <f aca="false">INDEX(Data_Products!$C$2:$C$33,MATCH(C3531,Data_Products!$A$2:$A$33,0))</f>
        <v>Insulation</v>
      </c>
      <c r="I3531" s="10" t="n">
        <f aca="false">D3531*(E3531-G3531)</f>
        <v>849.38</v>
      </c>
      <c r="J3531" s="11" t="n">
        <f aca="false">IFERROR(I3531/F3531,0)</f>
        <v>0.378218315566361</v>
      </c>
      <c r="K3531" s="4" t="str">
        <f aca="false">IFERROR(INDEX(Data_Orders!$F$2:$F$4727,MATCH(B3531,Data_Orders!$A$2:$A$4727,0)),"")</f>
        <v>Retail</v>
      </c>
      <c r="L3531" s="4" t="str">
        <f aca="false">IFERROR(INDEX(Data_Orders!$D$2:$D$4727,MATCH(B3531,Data_Orders!$A$2:$A$4727,0)),"")</f>
        <v>Leicester</v>
      </c>
    </row>
    <row r="3532" customFormat="false" ht="15" hidden="false" customHeight="false" outlineLevel="0" collapsed="false">
      <c r="A3532" s="4" t="s">
        <v>9348</v>
      </c>
      <c r="B3532" s="4" t="s">
        <v>2267</v>
      </c>
      <c r="C3532" s="4" t="s">
        <v>1037</v>
      </c>
      <c r="D3532" s="4" t="n">
        <v>10</v>
      </c>
      <c r="E3532" s="4" t="n">
        <v>90.97</v>
      </c>
      <c r="F3532" s="4" t="n">
        <v>909.7</v>
      </c>
      <c r="G3532" s="4" t="n">
        <f aca="false">INDEX(Data_Products!$D$2:$D$33,MATCH(C3532,Data_Products!$A$2:$A$33,0))</f>
        <v>73.81</v>
      </c>
      <c r="H3532" s="4" t="str">
        <f aca="false">INDEX(Data_Products!$C$2:$C$33,MATCH(C3532,Data_Products!$A$2:$A$33,0))</f>
        <v>Insulation</v>
      </c>
      <c r="I3532" s="10" t="n">
        <f aca="false">D3532*(E3532-G3532)</f>
        <v>171.6</v>
      </c>
      <c r="J3532" s="11" t="n">
        <f aca="false">IFERROR(I3532/F3532,0)</f>
        <v>0.18863361547763</v>
      </c>
      <c r="K3532" s="4" t="str">
        <f aca="false">IFERROR(INDEX(Data_Orders!$F$2:$F$4727,MATCH(B3532,Data_Orders!$A$2:$A$4727,0)),"")</f>
        <v>Retail</v>
      </c>
      <c r="L3532" s="4" t="str">
        <f aca="false">IFERROR(INDEX(Data_Orders!$D$2:$D$4727,MATCH(B3532,Data_Orders!$A$2:$A$4727,0)),"")</f>
        <v>Leicester</v>
      </c>
    </row>
    <row r="3533" customFormat="false" ht="15" hidden="false" customHeight="false" outlineLevel="0" collapsed="false">
      <c r="A3533" s="4" t="s">
        <v>9349</v>
      </c>
      <c r="B3533" s="4" t="s">
        <v>2267</v>
      </c>
      <c r="C3533" s="4" t="s">
        <v>1010</v>
      </c>
      <c r="D3533" s="4" t="n">
        <v>9</v>
      </c>
      <c r="E3533" s="4" t="n">
        <v>135.95</v>
      </c>
      <c r="F3533" s="4" t="n">
        <v>1223.55</v>
      </c>
      <c r="G3533" s="4" t="n">
        <f aca="false">INDEX(Data_Products!$D$2:$D$33,MATCH(C3533,Data_Products!$A$2:$A$33,0))</f>
        <v>111.1</v>
      </c>
      <c r="H3533" s="4" t="str">
        <f aca="false">INDEX(Data_Products!$C$2:$C$33,MATCH(C3533,Data_Products!$A$2:$A$33,0))</f>
        <v>Timber</v>
      </c>
      <c r="I3533" s="10" t="n">
        <f aca="false">D3533*(E3533-G3533)</f>
        <v>223.65</v>
      </c>
      <c r="J3533" s="11" t="n">
        <f aca="false">IFERROR(I3533/F3533,0)</f>
        <v>0.18278778962854</v>
      </c>
      <c r="K3533" s="4" t="str">
        <f aca="false">IFERROR(INDEX(Data_Orders!$F$2:$F$4727,MATCH(B3533,Data_Orders!$A$2:$A$4727,0)),"")</f>
        <v>Retail</v>
      </c>
      <c r="L3533" s="4" t="str">
        <f aca="false">IFERROR(INDEX(Data_Orders!$D$2:$D$4727,MATCH(B3533,Data_Orders!$A$2:$A$4727,0)),"")</f>
        <v>Leicester</v>
      </c>
    </row>
    <row r="3534" customFormat="false" ht="15" hidden="false" customHeight="false" outlineLevel="0" collapsed="false">
      <c r="A3534" s="4" t="s">
        <v>9350</v>
      </c>
      <c r="B3534" s="4" t="s">
        <v>2267</v>
      </c>
      <c r="C3534" s="4" t="s">
        <v>1030</v>
      </c>
      <c r="D3534" s="4" t="n">
        <v>17</v>
      </c>
      <c r="E3534" s="4" t="n">
        <v>25.23</v>
      </c>
      <c r="F3534" s="4" t="n">
        <v>428.91</v>
      </c>
      <c r="G3534" s="4" t="n">
        <f aca="false">INDEX(Data_Products!$D$2:$D$33,MATCH(C3534,Data_Products!$A$2:$A$33,0))</f>
        <v>17.67</v>
      </c>
      <c r="H3534" s="4" t="str">
        <f aca="false">INDEX(Data_Products!$C$2:$C$33,MATCH(C3534,Data_Products!$A$2:$A$33,0))</f>
        <v>Cement &amp; Aggregates</v>
      </c>
      <c r="I3534" s="10" t="n">
        <f aca="false">D3534*(E3534-G3534)</f>
        <v>128.52</v>
      </c>
      <c r="J3534" s="11" t="n">
        <f aca="false">IFERROR(I3534/F3534,0)</f>
        <v>0.299643281807372</v>
      </c>
      <c r="K3534" s="4" t="str">
        <f aca="false">IFERROR(INDEX(Data_Orders!$F$2:$F$4727,MATCH(B3534,Data_Orders!$A$2:$A$4727,0)),"")</f>
        <v>Retail</v>
      </c>
      <c r="L3534" s="4" t="str">
        <f aca="false">IFERROR(INDEX(Data_Orders!$D$2:$D$4727,MATCH(B3534,Data_Orders!$A$2:$A$4727,0)),"")</f>
        <v>Leicester</v>
      </c>
    </row>
    <row r="3535" customFormat="false" ht="15" hidden="false" customHeight="false" outlineLevel="0" collapsed="false">
      <c r="A3535" s="4" t="s">
        <v>9351</v>
      </c>
      <c r="B3535" s="4" t="s">
        <v>2267</v>
      </c>
      <c r="C3535" s="4" t="s">
        <v>1017</v>
      </c>
      <c r="D3535" s="4" t="n">
        <v>11</v>
      </c>
      <c r="E3535" s="4" t="n">
        <v>49.15</v>
      </c>
      <c r="F3535" s="4" t="n">
        <v>540.65</v>
      </c>
      <c r="G3535" s="4" t="n">
        <f aca="false">INDEX(Data_Products!$D$2:$D$33,MATCH(C3535,Data_Products!$A$2:$A$33,0))</f>
        <v>31.44</v>
      </c>
      <c r="H3535" s="4" t="str">
        <f aca="false">INDEX(Data_Products!$C$2:$C$33,MATCH(C3535,Data_Products!$A$2:$A$33,0))</f>
        <v>Timber</v>
      </c>
      <c r="I3535" s="10" t="n">
        <f aca="false">D3535*(E3535-G3535)</f>
        <v>194.81</v>
      </c>
      <c r="J3535" s="11" t="n">
        <f aca="false">IFERROR(I3535/F3535,0)</f>
        <v>0.360325534079349</v>
      </c>
      <c r="K3535" s="4" t="str">
        <f aca="false">IFERROR(INDEX(Data_Orders!$F$2:$F$4727,MATCH(B3535,Data_Orders!$A$2:$A$4727,0)),"")</f>
        <v>Retail</v>
      </c>
      <c r="L3535" s="4" t="str">
        <f aca="false">IFERROR(INDEX(Data_Orders!$D$2:$D$4727,MATCH(B3535,Data_Orders!$A$2:$A$4727,0)),"")</f>
        <v>Leicester</v>
      </c>
    </row>
    <row r="3536" customFormat="false" ht="15" hidden="false" customHeight="false" outlineLevel="0" collapsed="false">
      <c r="A3536" s="4" t="s">
        <v>9352</v>
      </c>
      <c r="B3536" s="4" t="s">
        <v>2268</v>
      </c>
      <c r="C3536" s="4" t="s">
        <v>1050</v>
      </c>
      <c r="D3536" s="4" t="n">
        <v>5</v>
      </c>
      <c r="E3536" s="4" t="n">
        <v>238.63</v>
      </c>
      <c r="F3536" s="4" t="n">
        <v>1193.15</v>
      </c>
      <c r="G3536" s="4" t="n">
        <f aca="false">INDEX(Data_Products!$D$2:$D$33,MATCH(C3536,Data_Products!$A$2:$A$33,0))</f>
        <v>148.91</v>
      </c>
      <c r="H3536" s="4" t="str">
        <f aca="false">INDEX(Data_Products!$C$2:$C$33,MATCH(C3536,Data_Products!$A$2:$A$33,0))</f>
        <v>Tools &amp; Fixings</v>
      </c>
      <c r="I3536" s="10" t="n">
        <f aca="false">D3536*(E3536-G3536)</f>
        <v>448.6</v>
      </c>
      <c r="J3536" s="11" t="n">
        <f aca="false">IFERROR(I3536/F3536,0)</f>
        <v>0.375979549930855</v>
      </c>
      <c r="K3536" s="4" t="str">
        <f aca="false">IFERROR(INDEX(Data_Orders!$F$2:$F$4727,MATCH(B3536,Data_Orders!$A$2:$A$4727,0)),"")</f>
        <v>Retail</v>
      </c>
      <c r="L3536" s="4" t="str">
        <f aca="false">IFERROR(INDEX(Data_Orders!$D$2:$D$4727,MATCH(B3536,Data_Orders!$A$2:$A$4727,0)),"")</f>
        <v>Leicester</v>
      </c>
    </row>
    <row r="3537" customFormat="false" ht="15" hidden="false" customHeight="false" outlineLevel="0" collapsed="false">
      <c r="A3537" s="4" t="s">
        <v>9353</v>
      </c>
      <c r="B3537" s="4" t="s">
        <v>2268</v>
      </c>
      <c r="C3537" s="4" t="s">
        <v>1055</v>
      </c>
      <c r="D3537" s="4" t="n">
        <v>10</v>
      </c>
      <c r="E3537" s="4" t="n">
        <v>205.03</v>
      </c>
      <c r="F3537" s="4" t="n">
        <v>2050.3</v>
      </c>
      <c r="G3537" s="4" t="n">
        <f aca="false">INDEX(Data_Products!$D$2:$D$33,MATCH(C3537,Data_Products!$A$2:$A$33,0))</f>
        <v>138.6</v>
      </c>
      <c r="H3537" s="4" t="str">
        <f aca="false">INDEX(Data_Products!$C$2:$C$33,MATCH(C3537,Data_Products!$A$2:$A$33,0))</f>
        <v>Roofing</v>
      </c>
      <c r="I3537" s="10" t="n">
        <f aca="false">D3537*(E3537-G3537)</f>
        <v>664.3</v>
      </c>
      <c r="J3537" s="11" t="n">
        <f aca="false">IFERROR(I3537/F3537,0)</f>
        <v>0.324001365653807</v>
      </c>
      <c r="K3537" s="4" t="str">
        <f aca="false">IFERROR(INDEX(Data_Orders!$F$2:$F$4727,MATCH(B3537,Data_Orders!$A$2:$A$4727,0)),"")</f>
        <v>Retail</v>
      </c>
      <c r="L3537" s="4" t="str">
        <f aca="false">IFERROR(INDEX(Data_Orders!$D$2:$D$4727,MATCH(B3537,Data_Orders!$A$2:$A$4727,0)),"")</f>
        <v>Leicester</v>
      </c>
    </row>
    <row r="3538" customFormat="false" ht="15" hidden="false" customHeight="false" outlineLevel="0" collapsed="false">
      <c r="A3538" s="4" t="s">
        <v>9354</v>
      </c>
      <c r="B3538" s="4" t="s">
        <v>2268</v>
      </c>
      <c r="C3538" s="4" t="s">
        <v>1021</v>
      </c>
      <c r="D3538" s="4" t="n">
        <v>17</v>
      </c>
      <c r="E3538" s="4" t="n">
        <v>73.76</v>
      </c>
      <c r="F3538" s="4" t="n">
        <v>1253.92</v>
      </c>
      <c r="G3538" s="4" t="n">
        <f aca="false">INDEX(Data_Products!$D$2:$D$33,MATCH(C3538,Data_Products!$A$2:$A$33,0))</f>
        <v>51.51</v>
      </c>
      <c r="H3538" s="4" t="str">
        <f aca="false">INDEX(Data_Products!$C$2:$C$33,MATCH(C3538,Data_Products!$A$2:$A$33,0))</f>
        <v>Cement &amp; Aggregates</v>
      </c>
      <c r="I3538" s="10" t="n">
        <f aca="false">D3538*(E3538-G3538)</f>
        <v>378.25</v>
      </c>
      <c r="J3538" s="11" t="n">
        <f aca="false">IFERROR(I3538/F3538,0)</f>
        <v>0.301654013015184</v>
      </c>
      <c r="K3538" s="4" t="str">
        <f aca="false">IFERROR(INDEX(Data_Orders!$F$2:$F$4727,MATCH(B3538,Data_Orders!$A$2:$A$4727,0)),"")</f>
        <v>Retail</v>
      </c>
      <c r="L3538" s="4" t="str">
        <f aca="false">IFERROR(INDEX(Data_Orders!$D$2:$D$4727,MATCH(B3538,Data_Orders!$A$2:$A$4727,0)),"")</f>
        <v>Leicester</v>
      </c>
    </row>
    <row r="3539" customFormat="false" ht="15" hidden="false" customHeight="false" outlineLevel="0" collapsed="false">
      <c r="A3539" s="4" t="s">
        <v>9355</v>
      </c>
      <c r="B3539" s="4" t="s">
        <v>2269</v>
      </c>
      <c r="C3539" s="4" t="s">
        <v>1066</v>
      </c>
      <c r="D3539" s="4" t="n">
        <v>12</v>
      </c>
      <c r="E3539" s="4" t="n">
        <v>209.69</v>
      </c>
      <c r="F3539" s="4" t="n">
        <v>2516.28</v>
      </c>
      <c r="G3539" s="4" t="n">
        <f aca="false">INDEX(Data_Products!$D$2:$D$33,MATCH(C3539,Data_Products!$A$2:$A$33,0))</f>
        <v>144.38</v>
      </c>
      <c r="H3539" s="4" t="str">
        <f aca="false">INDEX(Data_Products!$C$2:$C$33,MATCH(C3539,Data_Products!$A$2:$A$33,0))</f>
        <v>Plumbing &amp; Drainage</v>
      </c>
      <c r="I3539" s="10" t="n">
        <f aca="false">D3539*(E3539-G3539)</f>
        <v>783.72</v>
      </c>
      <c r="J3539" s="11" t="n">
        <f aca="false">IFERROR(I3539/F3539,0)</f>
        <v>0.311459773952024</v>
      </c>
      <c r="K3539" s="4" t="str">
        <f aca="false">IFERROR(INDEX(Data_Orders!$F$2:$F$4727,MATCH(B3539,Data_Orders!$A$2:$A$4727,0)),"")</f>
        <v>Retail</v>
      </c>
      <c r="L3539" s="4" t="str">
        <f aca="false">IFERROR(INDEX(Data_Orders!$D$2:$D$4727,MATCH(B3539,Data_Orders!$A$2:$A$4727,0)),"")</f>
        <v>Leicester</v>
      </c>
    </row>
    <row r="3540" customFormat="false" ht="15" hidden="false" customHeight="false" outlineLevel="0" collapsed="false">
      <c r="A3540" s="4" t="s">
        <v>9356</v>
      </c>
      <c r="B3540" s="4" t="s">
        <v>2269</v>
      </c>
      <c r="C3540" s="4" t="s">
        <v>1052</v>
      </c>
      <c r="D3540" s="4" t="n">
        <v>17</v>
      </c>
      <c r="E3540" s="4" t="n">
        <v>205.71</v>
      </c>
      <c r="F3540" s="4" t="n">
        <v>3497.07</v>
      </c>
      <c r="G3540" s="4" t="n">
        <f aca="false">INDEX(Data_Products!$D$2:$D$33,MATCH(C3540,Data_Products!$A$2:$A$33,0))</f>
        <v>152.29</v>
      </c>
      <c r="H3540" s="4" t="str">
        <f aca="false">INDEX(Data_Products!$C$2:$C$33,MATCH(C3540,Data_Products!$A$2:$A$33,0))</f>
        <v>Roofing</v>
      </c>
      <c r="I3540" s="10" t="n">
        <f aca="false">D3540*(E3540-G3540)</f>
        <v>908.14</v>
      </c>
      <c r="J3540" s="11" t="n">
        <f aca="false">IFERROR(I3540/F3540,0)</f>
        <v>0.259685965679841</v>
      </c>
      <c r="K3540" s="4" t="str">
        <f aca="false">IFERROR(INDEX(Data_Orders!$F$2:$F$4727,MATCH(B3540,Data_Orders!$A$2:$A$4727,0)),"")</f>
        <v>Retail</v>
      </c>
      <c r="L3540" s="4" t="str">
        <f aca="false">IFERROR(INDEX(Data_Orders!$D$2:$D$4727,MATCH(B3540,Data_Orders!$A$2:$A$4727,0)),"")</f>
        <v>Leicester</v>
      </c>
    </row>
    <row r="3541" customFormat="false" ht="15" hidden="false" customHeight="false" outlineLevel="0" collapsed="false">
      <c r="A3541" s="4" t="s">
        <v>9357</v>
      </c>
      <c r="B3541" s="4" t="s">
        <v>2270</v>
      </c>
      <c r="C3541" s="4" t="s">
        <v>1021</v>
      </c>
      <c r="D3541" s="4" t="n">
        <v>16</v>
      </c>
      <c r="E3541" s="4" t="n">
        <v>73.76</v>
      </c>
      <c r="F3541" s="4" t="n">
        <v>1180.16</v>
      </c>
      <c r="G3541" s="4" t="n">
        <f aca="false">INDEX(Data_Products!$D$2:$D$33,MATCH(C3541,Data_Products!$A$2:$A$33,0))</f>
        <v>51.51</v>
      </c>
      <c r="H3541" s="4" t="str">
        <f aca="false">INDEX(Data_Products!$C$2:$C$33,MATCH(C3541,Data_Products!$A$2:$A$33,0))</f>
        <v>Cement &amp; Aggregates</v>
      </c>
      <c r="I3541" s="10" t="n">
        <f aca="false">D3541*(E3541-G3541)</f>
        <v>356</v>
      </c>
      <c r="J3541" s="11" t="n">
        <f aca="false">IFERROR(I3541/F3541,0)</f>
        <v>0.301654013015184</v>
      </c>
      <c r="K3541" s="4" t="str">
        <f aca="false">IFERROR(INDEX(Data_Orders!$F$2:$F$4727,MATCH(B3541,Data_Orders!$A$2:$A$4727,0)),"")</f>
        <v>Retail</v>
      </c>
      <c r="L3541" s="4" t="str">
        <f aca="false">IFERROR(INDEX(Data_Orders!$D$2:$D$4727,MATCH(B3541,Data_Orders!$A$2:$A$4727,0)),"")</f>
        <v>Birmingham South</v>
      </c>
    </row>
    <row r="3542" customFormat="false" ht="15" hidden="false" customHeight="false" outlineLevel="0" collapsed="false">
      <c r="A3542" s="4" t="s">
        <v>9358</v>
      </c>
      <c r="B3542" s="4" t="s">
        <v>2270</v>
      </c>
      <c r="C3542" s="4" t="s">
        <v>1046</v>
      </c>
      <c r="D3542" s="4" t="n">
        <v>1</v>
      </c>
      <c r="E3542" s="4" t="n">
        <v>154.02</v>
      </c>
      <c r="F3542" s="4" t="n">
        <v>154.02</v>
      </c>
      <c r="G3542" s="4" t="n">
        <f aca="false">INDEX(Data_Products!$D$2:$D$33,MATCH(C3542,Data_Products!$A$2:$A$33,0))</f>
        <v>102.1</v>
      </c>
      <c r="H3542" s="4" t="str">
        <f aca="false">INDEX(Data_Products!$C$2:$C$33,MATCH(C3542,Data_Products!$A$2:$A$33,0))</f>
        <v>Tools &amp; Fixings</v>
      </c>
      <c r="I3542" s="10" t="n">
        <f aca="false">D3542*(E3542-G3542)</f>
        <v>51.92</v>
      </c>
      <c r="J3542" s="11" t="n">
        <f aca="false">IFERROR(I3542/F3542,0)</f>
        <v>0.337099078041813</v>
      </c>
      <c r="K3542" s="4" t="str">
        <f aca="false">IFERROR(INDEX(Data_Orders!$F$2:$F$4727,MATCH(B3542,Data_Orders!$A$2:$A$4727,0)),"")</f>
        <v>Retail</v>
      </c>
      <c r="L3542" s="4" t="str">
        <f aca="false">IFERROR(INDEX(Data_Orders!$D$2:$D$4727,MATCH(B3542,Data_Orders!$A$2:$A$4727,0)),"")</f>
        <v>Birmingham South</v>
      </c>
    </row>
    <row r="3543" customFormat="false" ht="15" hidden="false" customHeight="false" outlineLevel="0" collapsed="false">
      <c r="A3543" s="4" t="s">
        <v>9359</v>
      </c>
      <c r="B3543" s="4" t="s">
        <v>2271</v>
      </c>
      <c r="C3543" s="4" t="s">
        <v>1021</v>
      </c>
      <c r="D3543" s="4" t="n">
        <v>1</v>
      </c>
      <c r="E3543" s="4" t="n">
        <v>73.76</v>
      </c>
      <c r="F3543" s="4" t="n">
        <v>73.76</v>
      </c>
      <c r="G3543" s="4" t="n">
        <f aca="false">INDEX(Data_Products!$D$2:$D$33,MATCH(C3543,Data_Products!$A$2:$A$33,0))</f>
        <v>51.51</v>
      </c>
      <c r="H3543" s="4" t="str">
        <f aca="false">INDEX(Data_Products!$C$2:$C$33,MATCH(C3543,Data_Products!$A$2:$A$33,0))</f>
        <v>Cement &amp; Aggregates</v>
      </c>
      <c r="I3543" s="10" t="n">
        <f aca="false">D3543*(E3543-G3543)</f>
        <v>22.25</v>
      </c>
      <c r="J3543" s="11" t="n">
        <f aca="false">IFERROR(I3543/F3543,0)</f>
        <v>0.301654013015184</v>
      </c>
      <c r="K3543" s="4" t="str">
        <f aca="false">IFERROR(INDEX(Data_Orders!$F$2:$F$4727,MATCH(B3543,Data_Orders!$A$2:$A$4727,0)),"")</f>
        <v>Retail</v>
      </c>
      <c r="L3543" s="4" t="str">
        <f aca="false">IFERROR(INDEX(Data_Orders!$D$2:$D$4727,MATCH(B3543,Data_Orders!$A$2:$A$4727,0)),"")</f>
        <v>Birmingham South</v>
      </c>
    </row>
    <row r="3544" customFormat="false" ht="15" hidden="false" customHeight="false" outlineLevel="0" collapsed="false">
      <c r="A3544" s="4" t="s">
        <v>9360</v>
      </c>
      <c r="B3544" s="4" t="s">
        <v>2271</v>
      </c>
      <c r="C3544" s="4" t="s">
        <v>1019</v>
      </c>
      <c r="D3544" s="4" t="n">
        <v>10</v>
      </c>
      <c r="E3544" s="4" t="n">
        <v>79.76</v>
      </c>
      <c r="F3544" s="4" t="n">
        <v>797.6</v>
      </c>
      <c r="G3544" s="4" t="n">
        <f aca="false">INDEX(Data_Products!$D$2:$D$33,MATCH(C3544,Data_Products!$A$2:$A$33,0))</f>
        <v>59.07</v>
      </c>
      <c r="H3544" s="4" t="str">
        <f aca="false">INDEX(Data_Products!$C$2:$C$33,MATCH(C3544,Data_Products!$A$2:$A$33,0))</f>
        <v>Timber</v>
      </c>
      <c r="I3544" s="10" t="n">
        <f aca="false">D3544*(E3544-G3544)</f>
        <v>206.9</v>
      </c>
      <c r="J3544" s="11" t="n">
        <f aca="false">IFERROR(I3544/F3544,0)</f>
        <v>0.259403209628887</v>
      </c>
      <c r="K3544" s="4" t="str">
        <f aca="false">IFERROR(INDEX(Data_Orders!$F$2:$F$4727,MATCH(B3544,Data_Orders!$A$2:$A$4727,0)),"")</f>
        <v>Retail</v>
      </c>
      <c r="L3544" s="4" t="str">
        <f aca="false">IFERROR(INDEX(Data_Orders!$D$2:$D$4727,MATCH(B3544,Data_Orders!$A$2:$A$4727,0)),"")</f>
        <v>Birmingham South</v>
      </c>
    </row>
    <row r="3545" customFormat="false" ht="15" hidden="false" customHeight="false" outlineLevel="0" collapsed="false">
      <c r="A3545" s="4" t="s">
        <v>9361</v>
      </c>
      <c r="B3545" s="4" t="s">
        <v>2271</v>
      </c>
      <c r="C3545" s="4" t="s">
        <v>1044</v>
      </c>
      <c r="D3545" s="4" t="n">
        <v>7</v>
      </c>
      <c r="E3545" s="4" t="n">
        <v>190.44</v>
      </c>
      <c r="F3545" s="4" t="n">
        <v>1333.08</v>
      </c>
      <c r="G3545" s="4" t="n">
        <f aca="false">INDEX(Data_Products!$D$2:$D$33,MATCH(C3545,Data_Products!$A$2:$A$33,0))</f>
        <v>115.48</v>
      </c>
      <c r="H3545" s="4" t="str">
        <f aca="false">INDEX(Data_Products!$C$2:$C$33,MATCH(C3545,Data_Products!$A$2:$A$33,0))</f>
        <v>Tools &amp; Fixings</v>
      </c>
      <c r="I3545" s="10" t="n">
        <f aca="false">D3545*(E3545-G3545)</f>
        <v>524.72</v>
      </c>
      <c r="J3545" s="11" t="n">
        <f aca="false">IFERROR(I3545/F3545,0)</f>
        <v>0.393614786809494</v>
      </c>
      <c r="K3545" s="4" t="str">
        <f aca="false">IFERROR(INDEX(Data_Orders!$F$2:$F$4727,MATCH(B3545,Data_Orders!$A$2:$A$4727,0)),"")</f>
        <v>Retail</v>
      </c>
      <c r="L3545" s="4" t="str">
        <f aca="false">IFERROR(INDEX(Data_Orders!$D$2:$D$4727,MATCH(B3545,Data_Orders!$A$2:$A$4727,0)),"")</f>
        <v>Birmingham South</v>
      </c>
    </row>
    <row r="3546" customFormat="false" ht="15" hidden="false" customHeight="false" outlineLevel="0" collapsed="false">
      <c r="A3546" s="4" t="s">
        <v>9362</v>
      </c>
      <c r="B3546" s="4" t="s">
        <v>2271</v>
      </c>
      <c r="C3546" s="4" t="s">
        <v>1015</v>
      </c>
      <c r="D3546" s="4" t="n">
        <v>7</v>
      </c>
      <c r="E3546" s="4" t="n">
        <v>122.01</v>
      </c>
      <c r="F3546" s="4" t="n">
        <v>854.07</v>
      </c>
      <c r="G3546" s="4" t="n">
        <f aca="false">INDEX(Data_Products!$D$2:$D$33,MATCH(C3546,Data_Products!$A$2:$A$33,0))</f>
        <v>85.53</v>
      </c>
      <c r="H3546" s="4" t="str">
        <f aca="false">INDEX(Data_Products!$C$2:$C$33,MATCH(C3546,Data_Products!$A$2:$A$33,0))</f>
        <v>Timber</v>
      </c>
      <c r="I3546" s="10" t="n">
        <f aca="false">D3546*(E3546-G3546)</f>
        <v>255.36</v>
      </c>
      <c r="J3546" s="11" t="n">
        <f aca="false">IFERROR(I3546/F3546,0)</f>
        <v>0.298991885910991</v>
      </c>
      <c r="K3546" s="4" t="str">
        <f aca="false">IFERROR(INDEX(Data_Orders!$F$2:$F$4727,MATCH(B3546,Data_Orders!$A$2:$A$4727,0)),"")</f>
        <v>Retail</v>
      </c>
      <c r="L3546" s="4" t="str">
        <f aca="false">IFERROR(INDEX(Data_Orders!$D$2:$D$4727,MATCH(B3546,Data_Orders!$A$2:$A$4727,0)),"")</f>
        <v>Birmingham South</v>
      </c>
    </row>
    <row r="3547" customFormat="false" ht="15" hidden="false" customHeight="false" outlineLevel="0" collapsed="false">
      <c r="A3547" s="4" t="s">
        <v>9363</v>
      </c>
      <c r="B3547" s="4" t="s">
        <v>2272</v>
      </c>
      <c r="C3547" s="4" t="s">
        <v>1052</v>
      </c>
      <c r="D3547" s="4" t="n">
        <v>18</v>
      </c>
      <c r="E3547" s="4" t="n">
        <v>205.71</v>
      </c>
      <c r="F3547" s="4" t="n">
        <v>3702.78</v>
      </c>
      <c r="G3547" s="4" t="n">
        <f aca="false">INDEX(Data_Products!$D$2:$D$33,MATCH(C3547,Data_Products!$A$2:$A$33,0))</f>
        <v>152.29</v>
      </c>
      <c r="H3547" s="4" t="str">
        <f aca="false">INDEX(Data_Products!$C$2:$C$33,MATCH(C3547,Data_Products!$A$2:$A$33,0))</f>
        <v>Roofing</v>
      </c>
      <c r="I3547" s="10" t="n">
        <f aca="false">D3547*(E3547-G3547)</f>
        <v>961.56</v>
      </c>
      <c r="J3547" s="11" t="n">
        <f aca="false">IFERROR(I3547/F3547,0)</f>
        <v>0.259685965679841</v>
      </c>
      <c r="K3547" s="4" t="str">
        <f aca="false">IFERROR(INDEX(Data_Orders!$F$2:$F$4727,MATCH(B3547,Data_Orders!$A$2:$A$4727,0)),"")</f>
        <v>Trade Account</v>
      </c>
      <c r="L3547" s="4" t="str">
        <f aca="false">IFERROR(INDEX(Data_Orders!$D$2:$D$4727,MATCH(B3547,Data_Orders!$A$2:$A$4727,0)),"")</f>
        <v>Birmingham South</v>
      </c>
    </row>
    <row r="3548" customFormat="false" ht="15" hidden="false" customHeight="false" outlineLevel="0" collapsed="false">
      <c r="A3548" s="4" t="s">
        <v>9364</v>
      </c>
      <c r="B3548" s="4" t="s">
        <v>2272</v>
      </c>
      <c r="C3548" s="4" t="s">
        <v>1021</v>
      </c>
      <c r="D3548" s="4" t="n">
        <v>8</v>
      </c>
      <c r="E3548" s="4" t="n">
        <v>73.76</v>
      </c>
      <c r="F3548" s="4" t="n">
        <v>590.08</v>
      </c>
      <c r="G3548" s="4" t="n">
        <f aca="false">INDEX(Data_Products!$D$2:$D$33,MATCH(C3548,Data_Products!$A$2:$A$33,0))</f>
        <v>51.51</v>
      </c>
      <c r="H3548" s="4" t="str">
        <f aca="false">INDEX(Data_Products!$C$2:$C$33,MATCH(C3548,Data_Products!$A$2:$A$33,0))</f>
        <v>Cement &amp; Aggregates</v>
      </c>
      <c r="I3548" s="10" t="n">
        <f aca="false">D3548*(E3548-G3548)</f>
        <v>178</v>
      </c>
      <c r="J3548" s="11" t="n">
        <f aca="false">IFERROR(I3548/F3548,0)</f>
        <v>0.301654013015184</v>
      </c>
      <c r="K3548" s="4" t="str">
        <f aca="false">IFERROR(INDEX(Data_Orders!$F$2:$F$4727,MATCH(B3548,Data_Orders!$A$2:$A$4727,0)),"")</f>
        <v>Trade Account</v>
      </c>
      <c r="L3548" s="4" t="str">
        <f aca="false">IFERROR(INDEX(Data_Orders!$D$2:$D$4727,MATCH(B3548,Data_Orders!$A$2:$A$4727,0)),"")</f>
        <v>Birmingham South</v>
      </c>
    </row>
    <row r="3549" customFormat="false" ht="15" hidden="false" customHeight="false" outlineLevel="0" collapsed="false">
      <c r="A3549" s="4" t="s">
        <v>9365</v>
      </c>
      <c r="B3549" s="4" t="s">
        <v>2272</v>
      </c>
      <c r="C3549" s="4" t="s">
        <v>1015</v>
      </c>
      <c r="D3549" s="4" t="n">
        <v>12</v>
      </c>
      <c r="E3549" s="4" t="n">
        <v>122.01</v>
      </c>
      <c r="F3549" s="4" t="n">
        <v>1464.12</v>
      </c>
      <c r="G3549" s="4" t="n">
        <f aca="false">INDEX(Data_Products!$D$2:$D$33,MATCH(C3549,Data_Products!$A$2:$A$33,0))</f>
        <v>85.53</v>
      </c>
      <c r="H3549" s="4" t="str">
        <f aca="false">INDEX(Data_Products!$C$2:$C$33,MATCH(C3549,Data_Products!$A$2:$A$33,0))</f>
        <v>Timber</v>
      </c>
      <c r="I3549" s="10" t="n">
        <f aca="false">D3549*(E3549-G3549)</f>
        <v>437.76</v>
      </c>
      <c r="J3549" s="11" t="n">
        <f aca="false">IFERROR(I3549/F3549,0)</f>
        <v>0.298991885910991</v>
      </c>
      <c r="K3549" s="4" t="str">
        <f aca="false">IFERROR(INDEX(Data_Orders!$F$2:$F$4727,MATCH(B3549,Data_Orders!$A$2:$A$4727,0)),"")</f>
        <v>Trade Account</v>
      </c>
      <c r="L3549" s="4" t="str">
        <f aca="false">IFERROR(INDEX(Data_Orders!$D$2:$D$4727,MATCH(B3549,Data_Orders!$A$2:$A$4727,0)),"")</f>
        <v>Birmingham South</v>
      </c>
    </row>
    <row r="3550" customFormat="false" ht="15" hidden="false" customHeight="false" outlineLevel="0" collapsed="false">
      <c r="A3550" s="4" t="s">
        <v>9366</v>
      </c>
      <c r="B3550" s="4" t="s">
        <v>2272</v>
      </c>
      <c r="C3550" s="4" t="s">
        <v>1035</v>
      </c>
      <c r="D3550" s="4" t="n">
        <v>1</v>
      </c>
      <c r="E3550" s="4" t="n">
        <v>165.07</v>
      </c>
      <c r="F3550" s="4" t="n">
        <v>165.07</v>
      </c>
      <c r="G3550" s="4" t="n">
        <f aca="false">INDEX(Data_Products!$D$2:$D$33,MATCH(C3550,Data_Products!$A$2:$A$33,0))</f>
        <v>134.65</v>
      </c>
      <c r="H3550" s="4" t="str">
        <f aca="false">INDEX(Data_Products!$C$2:$C$33,MATCH(C3550,Data_Products!$A$2:$A$33,0))</f>
        <v>Insulation</v>
      </c>
      <c r="I3550" s="10" t="n">
        <f aca="false">D3550*(E3550-G3550)</f>
        <v>30.42</v>
      </c>
      <c r="J3550" s="11" t="n">
        <f aca="false">IFERROR(I3550/F3550,0)</f>
        <v>0.184285454655601</v>
      </c>
      <c r="K3550" s="4" t="str">
        <f aca="false">IFERROR(INDEX(Data_Orders!$F$2:$F$4727,MATCH(B3550,Data_Orders!$A$2:$A$4727,0)),"")</f>
        <v>Trade Account</v>
      </c>
      <c r="L3550" s="4" t="str">
        <f aca="false">IFERROR(INDEX(Data_Orders!$D$2:$D$4727,MATCH(B3550,Data_Orders!$A$2:$A$4727,0)),"")</f>
        <v>Birmingham South</v>
      </c>
    </row>
    <row r="3551" customFormat="false" ht="15" hidden="false" customHeight="false" outlineLevel="0" collapsed="false">
      <c r="A3551" s="4" t="s">
        <v>9367</v>
      </c>
      <c r="B3551" s="4" t="s">
        <v>2273</v>
      </c>
      <c r="C3551" s="4" t="s">
        <v>1048</v>
      </c>
      <c r="D3551" s="4" t="n">
        <v>7</v>
      </c>
      <c r="E3551" s="4" t="n">
        <v>112.72</v>
      </c>
      <c r="F3551" s="4" t="n">
        <v>789.04</v>
      </c>
      <c r="G3551" s="4" t="n">
        <f aca="false">INDEX(Data_Products!$D$2:$D$33,MATCH(C3551,Data_Products!$A$2:$A$33,0))</f>
        <v>83.21</v>
      </c>
      <c r="H3551" s="4" t="str">
        <f aca="false">INDEX(Data_Products!$C$2:$C$33,MATCH(C3551,Data_Products!$A$2:$A$33,0))</f>
        <v>Tools &amp; Fixings</v>
      </c>
      <c r="I3551" s="10" t="n">
        <f aca="false">D3551*(E3551-G3551)</f>
        <v>206.57</v>
      </c>
      <c r="J3551" s="11" t="n">
        <f aca="false">IFERROR(I3551/F3551,0)</f>
        <v>0.261799148332151</v>
      </c>
      <c r="K3551" s="4" t="str">
        <f aca="false">IFERROR(INDEX(Data_Orders!$F$2:$F$4727,MATCH(B3551,Data_Orders!$A$2:$A$4727,0)),"")</f>
        <v>Trade Account</v>
      </c>
      <c r="L3551" s="4" t="str">
        <f aca="false">IFERROR(INDEX(Data_Orders!$D$2:$D$4727,MATCH(B3551,Data_Orders!$A$2:$A$4727,0)),"")</f>
        <v>Nuneaton</v>
      </c>
    </row>
    <row r="3552" customFormat="false" ht="15" hidden="false" customHeight="false" outlineLevel="0" collapsed="false">
      <c r="A3552" s="4" t="s">
        <v>9368</v>
      </c>
      <c r="B3552" s="4" t="s">
        <v>2273</v>
      </c>
      <c r="C3552" s="4" t="s">
        <v>1055</v>
      </c>
      <c r="D3552" s="4" t="n">
        <v>3</v>
      </c>
      <c r="E3552" s="4" t="n">
        <v>205.03</v>
      </c>
      <c r="F3552" s="4" t="n">
        <v>615.09</v>
      </c>
      <c r="G3552" s="4" t="n">
        <f aca="false">INDEX(Data_Products!$D$2:$D$33,MATCH(C3552,Data_Products!$A$2:$A$33,0))</f>
        <v>138.6</v>
      </c>
      <c r="H3552" s="4" t="str">
        <f aca="false">INDEX(Data_Products!$C$2:$C$33,MATCH(C3552,Data_Products!$A$2:$A$33,0))</f>
        <v>Roofing</v>
      </c>
      <c r="I3552" s="10" t="n">
        <f aca="false">D3552*(E3552-G3552)</f>
        <v>199.29</v>
      </c>
      <c r="J3552" s="11" t="n">
        <f aca="false">IFERROR(I3552/F3552,0)</f>
        <v>0.324001365653807</v>
      </c>
      <c r="K3552" s="4" t="str">
        <f aca="false">IFERROR(INDEX(Data_Orders!$F$2:$F$4727,MATCH(B3552,Data_Orders!$A$2:$A$4727,0)),"")</f>
        <v>Trade Account</v>
      </c>
      <c r="L3552" s="4" t="str">
        <f aca="false">IFERROR(INDEX(Data_Orders!$D$2:$D$4727,MATCH(B3552,Data_Orders!$A$2:$A$4727,0)),"")</f>
        <v>Nuneaton</v>
      </c>
    </row>
    <row r="3553" customFormat="false" ht="15" hidden="false" customHeight="false" outlineLevel="0" collapsed="false">
      <c r="A3553" s="4" t="s">
        <v>9369</v>
      </c>
      <c r="B3553" s="4" t="s">
        <v>2273</v>
      </c>
      <c r="C3553" s="4" t="s">
        <v>1057</v>
      </c>
      <c r="D3553" s="4" t="n">
        <v>19</v>
      </c>
      <c r="E3553" s="4" t="n">
        <v>176.81</v>
      </c>
      <c r="F3553" s="4" t="n">
        <v>3359.39</v>
      </c>
      <c r="G3553" s="4" t="n">
        <f aca="false">INDEX(Data_Products!$D$2:$D$33,MATCH(C3553,Data_Products!$A$2:$A$33,0))</f>
        <v>129.57</v>
      </c>
      <c r="H3553" s="4" t="str">
        <f aca="false">INDEX(Data_Products!$C$2:$C$33,MATCH(C3553,Data_Products!$A$2:$A$33,0))</f>
        <v>Roofing</v>
      </c>
      <c r="I3553" s="10" t="n">
        <f aca="false">D3553*(E3553-G3553)</f>
        <v>897.56</v>
      </c>
      <c r="J3553" s="11" t="n">
        <f aca="false">IFERROR(I3553/F3553,0)</f>
        <v>0.267179458175443</v>
      </c>
      <c r="K3553" s="4" t="str">
        <f aca="false">IFERROR(INDEX(Data_Orders!$F$2:$F$4727,MATCH(B3553,Data_Orders!$A$2:$A$4727,0)),"")</f>
        <v>Trade Account</v>
      </c>
      <c r="L3553" s="4" t="str">
        <f aca="false">IFERROR(INDEX(Data_Orders!$D$2:$D$4727,MATCH(B3553,Data_Orders!$A$2:$A$4727,0)),"")</f>
        <v>Nuneaton</v>
      </c>
    </row>
    <row r="3554" customFormat="false" ht="15" hidden="false" customHeight="false" outlineLevel="0" collapsed="false">
      <c r="A3554" s="4" t="s">
        <v>9370</v>
      </c>
      <c r="B3554" s="4" t="s">
        <v>2274</v>
      </c>
      <c r="C3554" s="4" t="s">
        <v>1019</v>
      </c>
      <c r="D3554" s="4" t="n">
        <v>17</v>
      </c>
      <c r="E3554" s="4" t="n">
        <v>79.76</v>
      </c>
      <c r="F3554" s="4" t="n">
        <v>1355.92</v>
      </c>
      <c r="G3554" s="4" t="n">
        <f aca="false">INDEX(Data_Products!$D$2:$D$33,MATCH(C3554,Data_Products!$A$2:$A$33,0))</f>
        <v>59.07</v>
      </c>
      <c r="H3554" s="4" t="str">
        <f aca="false">INDEX(Data_Products!$C$2:$C$33,MATCH(C3554,Data_Products!$A$2:$A$33,0))</f>
        <v>Timber</v>
      </c>
      <c r="I3554" s="10" t="n">
        <f aca="false">D3554*(E3554-G3554)</f>
        <v>351.73</v>
      </c>
      <c r="J3554" s="11" t="n">
        <f aca="false">IFERROR(I3554/F3554,0)</f>
        <v>0.259403209628887</v>
      </c>
      <c r="K3554" s="4" t="str">
        <f aca="false">IFERROR(INDEX(Data_Orders!$F$2:$F$4727,MATCH(B3554,Data_Orders!$A$2:$A$4727,0)),"")</f>
        <v>Contractor</v>
      </c>
      <c r="L3554" s="4" t="str">
        <f aca="false">IFERROR(INDEX(Data_Orders!$D$2:$D$4727,MATCH(B3554,Data_Orders!$A$2:$A$4727,0)),"")</f>
        <v>Rugby</v>
      </c>
    </row>
    <row r="3555" customFormat="false" ht="15" hidden="false" customHeight="false" outlineLevel="0" collapsed="false">
      <c r="A3555" s="4" t="s">
        <v>9371</v>
      </c>
      <c r="B3555" s="4" t="s">
        <v>2275</v>
      </c>
      <c r="C3555" s="4" t="s">
        <v>1032</v>
      </c>
      <c r="D3555" s="4" t="n">
        <v>19</v>
      </c>
      <c r="E3555" s="4" t="n">
        <v>99.65</v>
      </c>
      <c r="F3555" s="4" t="n">
        <v>1893.35</v>
      </c>
      <c r="G3555" s="4" t="n">
        <f aca="false">INDEX(Data_Products!$D$2:$D$33,MATCH(C3555,Data_Products!$A$2:$A$33,0))</f>
        <v>58.26</v>
      </c>
      <c r="H3555" s="4" t="str">
        <f aca="false">INDEX(Data_Products!$C$2:$C$33,MATCH(C3555,Data_Products!$A$2:$A$33,0))</f>
        <v>Insulation</v>
      </c>
      <c r="I3555" s="10" t="n">
        <f aca="false">D3555*(E3555-G3555)</f>
        <v>786.41</v>
      </c>
      <c r="J3555" s="11" t="n">
        <f aca="false">IFERROR(I3555/F3555,0)</f>
        <v>0.415353738083292</v>
      </c>
      <c r="K3555" s="4" t="str">
        <f aca="false">IFERROR(INDEX(Data_Orders!$F$2:$F$4727,MATCH(B3555,Data_Orders!$A$2:$A$4727,0)),"")</f>
        <v>Contractor</v>
      </c>
      <c r="L3555" s="4" t="str">
        <f aca="false">IFERROR(INDEX(Data_Orders!$D$2:$D$4727,MATCH(B3555,Data_Orders!$A$2:$A$4727,0)),"")</f>
        <v>Rugby</v>
      </c>
    </row>
    <row r="3556" customFormat="false" ht="15" hidden="false" customHeight="false" outlineLevel="0" collapsed="false">
      <c r="A3556" s="4" t="s">
        <v>9372</v>
      </c>
      <c r="B3556" s="4" t="s">
        <v>2275</v>
      </c>
      <c r="C3556" s="4" t="s">
        <v>1050</v>
      </c>
      <c r="D3556" s="4" t="n">
        <v>20</v>
      </c>
      <c r="E3556" s="4" t="n">
        <v>238.63</v>
      </c>
      <c r="F3556" s="4" t="n">
        <v>4772.6</v>
      </c>
      <c r="G3556" s="4" t="n">
        <f aca="false">INDEX(Data_Products!$D$2:$D$33,MATCH(C3556,Data_Products!$A$2:$A$33,0))</f>
        <v>148.91</v>
      </c>
      <c r="H3556" s="4" t="str">
        <f aca="false">INDEX(Data_Products!$C$2:$C$33,MATCH(C3556,Data_Products!$A$2:$A$33,0))</f>
        <v>Tools &amp; Fixings</v>
      </c>
      <c r="I3556" s="10" t="n">
        <f aca="false">D3556*(E3556-G3556)</f>
        <v>1794.4</v>
      </c>
      <c r="J3556" s="11" t="n">
        <f aca="false">IFERROR(I3556/F3556,0)</f>
        <v>0.375979549930855</v>
      </c>
      <c r="K3556" s="4" t="str">
        <f aca="false">IFERROR(INDEX(Data_Orders!$F$2:$F$4727,MATCH(B3556,Data_Orders!$A$2:$A$4727,0)),"")</f>
        <v>Contractor</v>
      </c>
      <c r="L3556" s="4" t="str">
        <f aca="false">IFERROR(INDEX(Data_Orders!$D$2:$D$4727,MATCH(B3556,Data_Orders!$A$2:$A$4727,0)),"")</f>
        <v>Rugby</v>
      </c>
    </row>
    <row r="3557" customFormat="false" ht="15" hidden="false" customHeight="false" outlineLevel="0" collapsed="false">
      <c r="A3557" s="4" t="s">
        <v>9373</v>
      </c>
      <c r="B3557" s="4" t="s">
        <v>2275</v>
      </c>
      <c r="C3557" s="4" t="s">
        <v>1064</v>
      </c>
      <c r="D3557" s="4" t="n">
        <v>9</v>
      </c>
      <c r="E3557" s="4" t="n">
        <v>97.63</v>
      </c>
      <c r="F3557" s="4" t="n">
        <v>878.67</v>
      </c>
      <c r="G3557" s="4" t="n">
        <f aca="false">INDEX(Data_Products!$D$2:$D$33,MATCH(C3557,Data_Products!$A$2:$A$33,0))</f>
        <v>65.21</v>
      </c>
      <c r="H3557" s="4" t="str">
        <f aca="false">INDEX(Data_Products!$C$2:$C$33,MATCH(C3557,Data_Products!$A$2:$A$33,0))</f>
        <v>Plumbing &amp; Drainage</v>
      </c>
      <c r="I3557" s="10" t="n">
        <f aca="false">D3557*(E3557-G3557)</f>
        <v>291.78</v>
      </c>
      <c r="J3557" s="11" t="n">
        <f aca="false">IFERROR(I3557/F3557,0)</f>
        <v>0.332070060432244</v>
      </c>
      <c r="K3557" s="4" t="str">
        <f aca="false">IFERROR(INDEX(Data_Orders!$F$2:$F$4727,MATCH(B3557,Data_Orders!$A$2:$A$4727,0)),"")</f>
        <v>Contractor</v>
      </c>
      <c r="L3557" s="4" t="str">
        <f aca="false">IFERROR(INDEX(Data_Orders!$D$2:$D$4727,MATCH(B3557,Data_Orders!$A$2:$A$4727,0)),"")</f>
        <v>Rugby</v>
      </c>
    </row>
    <row r="3558" customFormat="false" ht="15" hidden="false" customHeight="false" outlineLevel="0" collapsed="false">
      <c r="A3558" s="4" t="s">
        <v>9374</v>
      </c>
      <c r="B3558" s="4" t="s">
        <v>2275</v>
      </c>
      <c r="C3558" s="4" t="s">
        <v>1070</v>
      </c>
      <c r="D3558" s="4" t="n">
        <v>20</v>
      </c>
      <c r="E3558" s="4" t="n">
        <v>230.32</v>
      </c>
      <c r="F3558" s="4" t="n">
        <v>4606.4</v>
      </c>
      <c r="G3558" s="4" t="n">
        <f aca="false">INDEX(Data_Products!$D$2:$D$33,MATCH(C3558,Data_Products!$A$2:$A$33,0))</f>
        <v>161.64</v>
      </c>
      <c r="H3558" s="4" t="str">
        <f aca="false">INDEX(Data_Products!$C$2:$C$33,MATCH(C3558,Data_Products!$A$2:$A$33,0))</f>
        <v>Landscaping</v>
      </c>
      <c r="I3558" s="10" t="n">
        <f aca="false">D3558*(E3558-G3558)</f>
        <v>1373.6</v>
      </c>
      <c r="J3558" s="11" t="n">
        <f aca="false">IFERROR(I3558/F3558,0)</f>
        <v>0.298193817297673</v>
      </c>
      <c r="K3558" s="4" t="str">
        <f aca="false">IFERROR(INDEX(Data_Orders!$F$2:$F$4727,MATCH(B3558,Data_Orders!$A$2:$A$4727,0)),"")</f>
        <v>Contractor</v>
      </c>
      <c r="L3558" s="4" t="str">
        <f aca="false">IFERROR(INDEX(Data_Orders!$D$2:$D$4727,MATCH(B3558,Data_Orders!$A$2:$A$4727,0)),"")</f>
        <v>Rugby</v>
      </c>
    </row>
    <row r="3559" customFormat="false" ht="15" hidden="false" customHeight="false" outlineLevel="0" collapsed="false">
      <c r="A3559" s="4" t="s">
        <v>9375</v>
      </c>
      <c r="B3559" s="4" t="s">
        <v>2276</v>
      </c>
      <c r="C3559" s="4" t="s">
        <v>1024</v>
      </c>
      <c r="D3559" s="4" t="n">
        <v>8</v>
      </c>
      <c r="E3559" s="4" t="n">
        <v>137.14</v>
      </c>
      <c r="F3559" s="4" t="n">
        <v>1097.12</v>
      </c>
      <c r="G3559" s="4" t="n">
        <f aca="false">INDEX(Data_Products!$D$2:$D$33,MATCH(C3559,Data_Products!$A$2:$A$33,0))</f>
        <v>99.99</v>
      </c>
      <c r="H3559" s="4" t="str">
        <f aca="false">INDEX(Data_Products!$C$2:$C$33,MATCH(C3559,Data_Products!$A$2:$A$33,0))</f>
        <v>Cement &amp; Aggregates</v>
      </c>
      <c r="I3559" s="10" t="n">
        <f aca="false">D3559*(E3559-G3559)</f>
        <v>297.2</v>
      </c>
      <c r="J3559" s="11" t="n">
        <f aca="false">IFERROR(I3559/F3559,0)</f>
        <v>0.270891060230421</v>
      </c>
      <c r="K3559" s="4" t="str">
        <f aca="false">IFERROR(INDEX(Data_Orders!$F$2:$F$4727,MATCH(B3559,Data_Orders!$A$2:$A$4727,0)),"")</f>
        <v>Contractor</v>
      </c>
      <c r="L3559" s="4" t="str">
        <f aca="false">IFERROR(INDEX(Data_Orders!$D$2:$D$4727,MATCH(B3559,Data_Orders!$A$2:$A$4727,0)),"")</f>
        <v>Rugby</v>
      </c>
    </row>
    <row r="3560" customFormat="false" ht="15" hidden="false" customHeight="false" outlineLevel="0" collapsed="false">
      <c r="A3560" s="4" t="s">
        <v>9376</v>
      </c>
      <c r="B3560" s="4" t="s">
        <v>2276</v>
      </c>
      <c r="C3560" s="4" t="s">
        <v>1021</v>
      </c>
      <c r="D3560" s="4" t="n">
        <v>7</v>
      </c>
      <c r="E3560" s="4" t="n">
        <v>73.76</v>
      </c>
      <c r="F3560" s="4" t="n">
        <v>516.32</v>
      </c>
      <c r="G3560" s="4" t="n">
        <f aca="false">INDEX(Data_Products!$D$2:$D$33,MATCH(C3560,Data_Products!$A$2:$A$33,0))</f>
        <v>51.51</v>
      </c>
      <c r="H3560" s="4" t="str">
        <f aca="false">INDEX(Data_Products!$C$2:$C$33,MATCH(C3560,Data_Products!$A$2:$A$33,0))</f>
        <v>Cement &amp; Aggregates</v>
      </c>
      <c r="I3560" s="10" t="n">
        <f aca="false">D3560*(E3560-G3560)</f>
        <v>155.75</v>
      </c>
      <c r="J3560" s="11" t="n">
        <f aca="false">IFERROR(I3560/F3560,0)</f>
        <v>0.301654013015184</v>
      </c>
      <c r="K3560" s="4" t="str">
        <f aca="false">IFERROR(INDEX(Data_Orders!$F$2:$F$4727,MATCH(B3560,Data_Orders!$A$2:$A$4727,0)),"")</f>
        <v>Contractor</v>
      </c>
      <c r="L3560" s="4" t="str">
        <f aca="false">IFERROR(INDEX(Data_Orders!$D$2:$D$4727,MATCH(B3560,Data_Orders!$A$2:$A$4727,0)),"")</f>
        <v>Rugby</v>
      </c>
    </row>
    <row r="3561" customFormat="false" ht="15" hidden="false" customHeight="false" outlineLevel="0" collapsed="false">
      <c r="A3561" s="4" t="s">
        <v>9377</v>
      </c>
      <c r="B3561" s="4" t="s">
        <v>2276</v>
      </c>
      <c r="C3561" s="4" t="s">
        <v>1010</v>
      </c>
      <c r="D3561" s="4" t="n">
        <v>3</v>
      </c>
      <c r="E3561" s="4" t="n">
        <v>135.95</v>
      </c>
      <c r="F3561" s="4" t="n">
        <v>407.85</v>
      </c>
      <c r="G3561" s="4" t="n">
        <f aca="false">INDEX(Data_Products!$D$2:$D$33,MATCH(C3561,Data_Products!$A$2:$A$33,0))</f>
        <v>111.1</v>
      </c>
      <c r="H3561" s="4" t="str">
        <f aca="false">INDEX(Data_Products!$C$2:$C$33,MATCH(C3561,Data_Products!$A$2:$A$33,0))</f>
        <v>Timber</v>
      </c>
      <c r="I3561" s="10" t="n">
        <f aca="false">D3561*(E3561-G3561)</f>
        <v>74.55</v>
      </c>
      <c r="J3561" s="11" t="n">
        <f aca="false">IFERROR(I3561/F3561,0)</f>
        <v>0.18278778962854</v>
      </c>
      <c r="K3561" s="4" t="str">
        <f aca="false">IFERROR(INDEX(Data_Orders!$F$2:$F$4727,MATCH(B3561,Data_Orders!$A$2:$A$4727,0)),"")</f>
        <v>Contractor</v>
      </c>
      <c r="L3561" s="4" t="str">
        <f aca="false">IFERROR(INDEX(Data_Orders!$D$2:$D$4727,MATCH(B3561,Data_Orders!$A$2:$A$4727,0)),"")</f>
        <v>Rugby</v>
      </c>
    </row>
    <row r="3562" customFormat="false" ht="15" hidden="false" customHeight="false" outlineLevel="0" collapsed="false">
      <c r="A3562" s="4" t="s">
        <v>9378</v>
      </c>
      <c r="B3562" s="4" t="s">
        <v>2276</v>
      </c>
      <c r="C3562" s="4" t="s">
        <v>1066</v>
      </c>
      <c r="D3562" s="4" t="n">
        <v>20</v>
      </c>
      <c r="E3562" s="4" t="n">
        <v>209.69</v>
      </c>
      <c r="F3562" s="4" t="n">
        <v>4193.8</v>
      </c>
      <c r="G3562" s="4" t="n">
        <f aca="false">INDEX(Data_Products!$D$2:$D$33,MATCH(C3562,Data_Products!$A$2:$A$33,0))</f>
        <v>144.38</v>
      </c>
      <c r="H3562" s="4" t="str">
        <f aca="false">INDEX(Data_Products!$C$2:$C$33,MATCH(C3562,Data_Products!$A$2:$A$33,0))</f>
        <v>Plumbing &amp; Drainage</v>
      </c>
      <c r="I3562" s="10" t="n">
        <f aca="false">D3562*(E3562-G3562)</f>
        <v>1306.2</v>
      </c>
      <c r="J3562" s="11" t="n">
        <f aca="false">IFERROR(I3562/F3562,0)</f>
        <v>0.311459773952024</v>
      </c>
      <c r="K3562" s="4" t="str">
        <f aca="false">IFERROR(INDEX(Data_Orders!$F$2:$F$4727,MATCH(B3562,Data_Orders!$A$2:$A$4727,0)),"")</f>
        <v>Contractor</v>
      </c>
      <c r="L3562" s="4" t="str">
        <f aca="false">IFERROR(INDEX(Data_Orders!$D$2:$D$4727,MATCH(B3562,Data_Orders!$A$2:$A$4727,0)),"")</f>
        <v>Rugby</v>
      </c>
    </row>
    <row r="3563" customFormat="false" ht="15" hidden="false" customHeight="false" outlineLevel="0" collapsed="false">
      <c r="A3563" s="4" t="s">
        <v>9379</v>
      </c>
      <c r="B3563" s="4" t="s">
        <v>2277</v>
      </c>
      <c r="C3563" s="4" t="s">
        <v>1021</v>
      </c>
      <c r="D3563" s="4" t="n">
        <v>1</v>
      </c>
      <c r="E3563" s="4" t="n">
        <v>73.76</v>
      </c>
      <c r="F3563" s="4" t="n">
        <v>73.76</v>
      </c>
      <c r="G3563" s="4" t="n">
        <f aca="false">INDEX(Data_Products!$D$2:$D$33,MATCH(C3563,Data_Products!$A$2:$A$33,0))</f>
        <v>51.51</v>
      </c>
      <c r="H3563" s="4" t="str">
        <f aca="false">INDEX(Data_Products!$C$2:$C$33,MATCH(C3563,Data_Products!$A$2:$A$33,0))</f>
        <v>Cement &amp; Aggregates</v>
      </c>
      <c r="I3563" s="10" t="n">
        <f aca="false">D3563*(E3563-G3563)</f>
        <v>22.25</v>
      </c>
      <c r="J3563" s="11" t="n">
        <f aca="false">IFERROR(I3563/F3563,0)</f>
        <v>0.301654013015184</v>
      </c>
      <c r="K3563" s="4" t="str">
        <f aca="false">IFERROR(INDEX(Data_Orders!$F$2:$F$4727,MATCH(B3563,Data_Orders!$A$2:$A$4727,0)),"")</f>
        <v>Contractor</v>
      </c>
      <c r="L3563" s="4" t="str">
        <f aca="false">IFERROR(INDEX(Data_Orders!$D$2:$D$4727,MATCH(B3563,Data_Orders!$A$2:$A$4727,0)),"")</f>
        <v>Rugby</v>
      </c>
    </row>
    <row r="3564" customFormat="false" ht="15" hidden="false" customHeight="false" outlineLevel="0" collapsed="false">
      <c r="A3564" s="4" t="s">
        <v>9380</v>
      </c>
      <c r="B3564" s="4" t="s">
        <v>2277</v>
      </c>
      <c r="C3564" s="4" t="s">
        <v>1044</v>
      </c>
      <c r="D3564" s="4" t="n">
        <v>11</v>
      </c>
      <c r="E3564" s="4" t="n">
        <v>190.44</v>
      </c>
      <c r="F3564" s="4" t="n">
        <v>2094.84</v>
      </c>
      <c r="G3564" s="4" t="n">
        <f aca="false">INDEX(Data_Products!$D$2:$D$33,MATCH(C3564,Data_Products!$A$2:$A$33,0))</f>
        <v>115.48</v>
      </c>
      <c r="H3564" s="4" t="str">
        <f aca="false">INDEX(Data_Products!$C$2:$C$33,MATCH(C3564,Data_Products!$A$2:$A$33,0))</f>
        <v>Tools &amp; Fixings</v>
      </c>
      <c r="I3564" s="10" t="n">
        <f aca="false">D3564*(E3564-G3564)</f>
        <v>824.56</v>
      </c>
      <c r="J3564" s="11" t="n">
        <f aca="false">IFERROR(I3564/F3564,0)</f>
        <v>0.393614786809494</v>
      </c>
      <c r="K3564" s="4" t="str">
        <f aca="false">IFERROR(INDEX(Data_Orders!$F$2:$F$4727,MATCH(B3564,Data_Orders!$A$2:$A$4727,0)),"")</f>
        <v>Contractor</v>
      </c>
      <c r="L3564" s="4" t="str">
        <f aca="false">IFERROR(INDEX(Data_Orders!$D$2:$D$4727,MATCH(B3564,Data_Orders!$A$2:$A$4727,0)),"")</f>
        <v>Rugby</v>
      </c>
    </row>
    <row r="3565" customFormat="false" ht="15" hidden="false" customHeight="false" outlineLevel="0" collapsed="false">
      <c r="A3565" s="4" t="s">
        <v>9381</v>
      </c>
      <c r="B3565" s="4" t="s">
        <v>2278</v>
      </c>
      <c r="C3565" s="4" t="s">
        <v>1019</v>
      </c>
      <c r="D3565" s="4" t="n">
        <v>17</v>
      </c>
      <c r="E3565" s="4" t="n">
        <v>79.76</v>
      </c>
      <c r="F3565" s="4" t="n">
        <v>1355.92</v>
      </c>
      <c r="G3565" s="4" t="n">
        <f aca="false">INDEX(Data_Products!$D$2:$D$33,MATCH(C3565,Data_Products!$A$2:$A$33,0))</f>
        <v>59.07</v>
      </c>
      <c r="H3565" s="4" t="str">
        <f aca="false">INDEX(Data_Products!$C$2:$C$33,MATCH(C3565,Data_Products!$A$2:$A$33,0))</f>
        <v>Timber</v>
      </c>
      <c r="I3565" s="10" t="n">
        <f aca="false">D3565*(E3565-G3565)</f>
        <v>351.73</v>
      </c>
      <c r="J3565" s="11" t="n">
        <f aca="false">IFERROR(I3565/F3565,0)</f>
        <v>0.259403209628887</v>
      </c>
      <c r="K3565" s="4" t="str">
        <f aca="false">IFERROR(INDEX(Data_Orders!$F$2:$F$4727,MATCH(B3565,Data_Orders!$A$2:$A$4727,0)),"")</f>
        <v>Contractor</v>
      </c>
      <c r="L3565" s="4" t="str">
        <f aca="false">IFERROR(INDEX(Data_Orders!$D$2:$D$4727,MATCH(B3565,Data_Orders!$A$2:$A$4727,0)),"")</f>
        <v>Rugby</v>
      </c>
    </row>
    <row r="3566" customFormat="false" ht="15" hidden="false" customHeight="false" outlineLevel="0" collapsed="false">
      <c r="A3566" s="4" t="s">
        <v>9382</v>
      </c>
      <c r="B3566" s="4" t="s">
        <v>2279</v>
      </c>
      <c r="C3566" s="4" t="s">
        <v>1039</v>
      </c>
      <c r="D3566" s="4" t="n">
        <v>10</v>
      </c>
      <c r="E3566" s="4" t="n">
        <v>160.41</v>
      </c>
      <c r="F3566" s="4" t="n">
        <v>1604.1</v>
      </c>
      <c r="G3566" s="4" t="n">
        <f aca="false">INDEX(Data_Products!$D$2:$D$33,MATCH(C3566,Data_Products!$A$2:$A$33,0))</f>
        <v>99.74</v>
      </c>
      <c r="H3566" s="4" t="str">
        <f aca="false">INDEX(Data_Products!$C$2:$C$33,MATCH(C3566,Data_Products!$A$2:$A$33,0))</f>
        <v>Insulation</v>
      </c>
      <c r="I3566" s="10" t="n">
        <f aca="false">D3566*(E3566-G3566)</f>
        <v>606.7</v>
      </c>
      <c r="J3566" s="11" t="n">
        <f aca="false">IFERROR(I3566/F3566,0)</f>
        <v>0.378218315566361</v>
      </c>
      <c r="K3566" s="4" t="str">
        <f aca="false">IFERROR(INDEX(Data_Orders!$F$2:$F$4727,MATCH(B3566,Data_Orders!$A$2:$A$4727,0)),"")</f>
        <v>Contractor</v>
      </c>
      <c r="L3566" s="4" t="str">
        <f aca="false">IFERROR(INDEX(Data_Orders!$D$2:$D$4727,MATCH(B3566,Data_Orders!$A$2:$A$4727,0)),"")</f>
        <v>Rugby</v>
      </c>
    </row>
    <row r="3567" customFormat="false" ht="15" hidden="false" customHeight="false" outlineLevel="0" collapsed="false">
      <c r="A3567" s="4" t="s">
        <v>9383</v>
      </c>
      <c r="B3567" s="4" t="s">
        <v>2279</v>
      </c>
      <c r="C3567" s="4" t="s">
        <v>1057</v>
      </c>
      <c r="D3567" s="4" t="n">
        <v>17</v>
      </c>
      <c r="E3567" s="4" t="n">
        <v>176.81</v>
      </c>
      <c r="F3567" s="4" t="n">
        <v>3005.77</v>
      </c>
      <c r="G3567" s="4" t="n">
        <f aca="false">INDEX(Data_Products!$D$2:$D$33,MATCH(C3567,Data_Products!$A$2:$A$33,0))</f>
        <v>129.57</v>
      </c>
      <c r="H3567" s="4" t="str">
        <f aca="false">INDEX(Data_Products!$C$2:$C$33,MATCH(C3567,Data_Products!$A$2:$A$33,0))</f>
        <v>Roofing</v>
      </c>
      <c r="I3567" s="10" t="n">
        <f aca="false">D3567*(E3567-G3567)</f>
        <v>803.08</v>
      </c>
      <c r="J3567" s="11" t="n">
        <f aca="false">IFERROR(I3567/F3567,0)</f>
        <v>0.267179458175443</v>
      </c>
      <c r="K3567" s="4" t="str">
        <f aca="false">IFERROR(INDEX(Data_Orders!$F$2:$F$4727,MATCH(B3567,Data_Orders!$A$2:$A$4727,0)),"")</f>
        <v>Contractor</v>
      </c>
      <c r="L3567" s="4" t="str">
        <f aca="false">IFERROR(INDEX(Data_Orders!$D$2:$D$4727,MATCH(B3567,Data_Orders!$A$2:$A$4727,0)),"")</f>
        <v>Rugby</v>
      </c>
    </row>
    <row r="3568" customFormat="false" ht="15" hidden="false" customHeight="false" outlineLevel="0" collapsed="false">
      <c r="A3568" s="4" t="s">
        <v>9384</v>
      </c>
      <c r="B3568" s="4" t="s">
        <v>2279</v>
      </c>
      <c r="C3568" s="4" t="s">
        <v>1044</v>
      </c>
      <c r="D3568" s="4" t="n">
        <v>4</v>
      </c>
      <c r="E3568" s="4" t="n">
        <v>190.44</v>
      </c>
      <c r="F3568" s="4" t="n">
        <v>761.76</v>
      </c>
      <c r="G3568" s="4" t="n">
        <f aca="false">INDEX(Data_Products!$D$2:$D$33,MATCH(C3568,Data_Products!$A$2:$A$33,0))</f>
        <v>115.48</v>
      </c>
      <c r="H3568" s="4" t="str">
        <f aca="false">INDEX(Data_Products!$C$2:$C$33,MATCH(C3568,Data_Products!$A$2:$A$33,0))</f>
        <v>Tools &amp; Fixings</v>
      </c>
      <c r="I3568" s="10" t="n">
        <f aca="false">D3568*(E3568-G3568)</f>
        <v>299.84</v>
      </c>
      <c r="J3568" s="11" t="n">
        <f aca="false">IFERROR(I3568/F3568,0)</f>
        <v>0.393614786809494</v>
      </c>
      <c r="K3568" s="4" t="str">
        <f aca="false">IFERROR(INDEX(Data_Orders!$F$2:$F$4727,MATCH(B3568,Data_Orders!$A$2:$A$4727,0)),"")</f>
        <v>Contractor</v>
      </c>
      <c r="L3568" s="4" t="str">
        <f aca="false">IFERROR(INDEX(Data_Orders!$D$2:$D$4727,MATCH(B3568,Data_Orders!$A$2:$A$4727,0)),"")</f>
        <v>Rugby</v>
      </c>
    </row>
    <row r="3569" customFormat="false" ht="15" hidden="false" customHeight="false" outlineLevel="0" collapsed="false">
      <c r="A3569" s="4" t="s">
        <v>9385</v>
      </c>
      <c r="B3569" s="4" t="s">
        <v>2279</v>
      </c>
      <c r="C3569" s="4" t="s">
        <v>1032</v>
      </c>
      <c r="D3569" s="4" t="n">
        <v>8</v>
      </c>
      <c r="E3569" s="4" t="n">
        <v>99.65</v>
      </c>
      <c r="F3569" s="4" t="n">
        <v>797.2</v>
      </c>
      <c r="G3569" s="4" t="n">
        <f aca="false">INDEX(Data_Products!$D$2:$D$33,MATCH(C3569,Data_Products!$A$2:$A$33,0))</f>
        <v>58.26</v>
      </c>
      <c r="H3569" s="4" t="str">
        <f aca="false">INDEX(Data_Products!$C$2:$C$33,MATCH(C3569,Data_Products!$A$2:$A$33,0))</f>
        <v>Insulation</v>
      </c>
      <c r="I3569" s="10" t="n">
        <f aca="false">D3569*(E3569-G3569)</f>
        <v>331.12</v>
      </c>
      <c r="J3569" s="11" t="n">
        <f aca="false">IFERROR(I3569/F3569,0)</f>
        <v>0.415353738083292</v>
      </c>
      <c r="K3569" s="4" t="str">
        <f aca="false">IFERROR(INDEX(Data_Orders!$F$2:$F$4727,MATCH(B3569,Data_Orders!$A$2:$A$4727,0)),"")</f>
        <v>Contractor</v>
      </c>
      <c r="L3569" s="4" t="str">
        <f aca="false">IFERROR(INDEX(Data_Orders!$D$2:$D$4727,MATCH(B3569,Data_Orders!$A$2:$A$4727,0)),"")</f>
        <v>Rugby</v>
      </c>
    </row>
    <row r="3570" customFormat="false" ht="15" hidden="false" customHeight="false" outlineLevel="0" collapsed="false">
      <c r="A3570" s="4" t="s">
        <v>9386</v>
      </c>
      <c r="B3570" s="4" t="s">
        <v>2280</v>
      </c>
      <c r="C3570" s="4" t="s">
        <v>1037</v>
      </c>
      <c r="D3570" s="4" t="n">
        <v>12</v>
      </c>
      <c r="E3570" s="4" t="n">
        <v>90.97</v>
      </c>
      <c r="F3570" s="4" t="n">
        <v>1091.64</v>
      </c>
      <c r="G3570" s="4" t="n">
        <f aca="false">INDEX(Data_Products!$D$2:$D$33,MATCH(C3570,Data_Products!$A$2:$A$33,0))</f>
        <v>73.81</v>
      </c>
      <c r="H3570" s="4" t="str">
        <f aca="false">INDEX(Data_Products!$C$2:$C$33,MATCH(C3570,Data_Products!$A$2:$A$33,0))</f>
        <v>Insulation</v>
      </c>
      <c r="I3570" s="10" t="n">
        <f aca="false">D3570*(E3570-G3570)</f>
        <v>205.92</v>
      </c>
      <c r="J3570" s="11" t="n">
        <f aca="false">IFERROR(I3570/F3570,0)</f>
        <v>0.18863361547763</v>
      </c>
      <c r="K3570" s="4" t="str">
        <f aca="false">IFERROR(INDEX(Data_Orders!$F$2:$F$4727,MATCH(B3570,Data_Orders!$A$2:$A$4727,0)),"")</f>
        <v>Contractor</v>
      </c>
      <c r="L3570" s="4" t="str">
        <f aca="false">IFERROR(INDEX(Data_Orders!$D$2:$D$4727,MATCH(B3570,Data_Orders!$A$2:$A$4727,0)),"")</f>
        <v>Rugby</v>
      </c>
    </row>
    <row r="3571" customFormat="false" ht="15" hidden="false" customHeight="false" outlineLevel="0" collapsed="false">
      <c r="A3571" s="4" t="s">
        <v>9387</v>
      </c>
      <c r="B3571" s="4" t="s">
        <v>2280</v>
      </c>
      <c r="C3571" s="4" t="s">
        <v>1064</v>
      </c>
      <c r="D3571" s="4" t="n">
        <v>10</v>
      </c>
      <c r="E3571" s="4" t="n">
        <v>97.63</v>
      </c>
      <c r="F3571" s="4" t="n">
        <v>976.3</v>
      </c>
      <c r="G3571" s="4" t="n">
        <f aca="false">INDEX(Data_Products!$D$2:$D$33,MATCH(C3571,Data_Products!$A$2:$A$33,0))</f>
        <v>65.21</v>
      </c>
      <c r="H3571" s="4" t="str">
        <f aca="false">INDEX(Data_Products!$C$2:$C$33,MATCH(C3571,Data_Products!$A$2:$A$33,0))</f>
        <v>Plumbing &amp; Drainage</v>
      </c>
      <c r="I3571" s="10" t="n">
        <f aca="false">D3571*(E3571-G3571)</f>
        <v>324.2</v>
      </c>
      <c r="J3571" s="11" t="n">
        <f aca="false">IFERROR(I3571/F3571,0)</f>
        <v>0.332070060432244</v>
      </c>
      <c r="K3571" s="4" t="str">
        <f aca="false">IFERROR(INDEX(Data_Orders!$F$2:$F$4727,MATCH(B3571,Data_Orders!$A$2:$A$4727,0)),"")</f>
        <v>Contractor</v>
      </c>
      <c r="L3571" s="4" t="str">
        <f aca="false">IFERROR(INDEX(Data_Orders!$D$2:$D$4727,MATCH(B3571,Data_Orders!$A$2:$A$4727,0)),"")</f>
        <v>Rugby</v>
      </c>
    </row>
    <row r="3572" customFormat="false" ht="15" hidden="false" customHeight="false" outlineLevel="0" collapsed="false">
      <c r="A3572" s="4" t="s">
        <v>9388</v>
      </c>
      <c r="B3572" s="4" t="s">
        <v>2280</v>
      </c>
      <c r="C3572" s="4" t="s">
        <v>1059</v>
      </c>
      <c r="D3572" s="4" t="n">
        <v>17</v>
      </c>
      <c r="E3572" s="4" t="n">
        <v>103.63</v>
      </c>
      <c r="F3572" s="4" t="n">
        <v>1761.71</v>
      </c>
      <c r="G3572" s="4" t="n">
        <f aca="false">INDEX(Data_Products!$D$2:$D$33,MATCH(C3572,Data_Products!$A$2:$A$33,0))</f>
        <v>82.55</v>
      </c>
      <c r="H3572" s="4" t="str">
        <f aca="false">INDEX(Data_Products!$C$2:$C$33,MATCH(C3572,Data_Products!$A$2:$A$33,0))</f>
        <v>Roofing</v>
      </c>
      <c r="I3572" s="10" t="n">
        <f aca="false">D3572*(E3572-G3572)</f>
        <v>358.36</v>
      </c>
      <c r="J3572" s="11" t="n">
        <f aca="false">IFERROR(I3572/F3572,0)</f>
        <v>0.203415999228023</v>
      </c>
      <c r="K3572" s="4" t="str">
        <f aca="false">IFERROR(INDEX(Data_Orders!$F$2:$F$4727,MATCH(B3572,Data_Orders!$A$2:$A$4727,0)),"")</f>
        <v>Contractor</v>
      </c>
      <c r="L3572" s="4" t="str">
        <f aca="false">IFERROR(INDEX(Data_Orders!$D$2:$D$4727,MATCH(B3572,Data_Orders!$A$2:$A$4727,0)),"")</f>
        <v>Rugby</v>
      </c>
    </row>
    <row r="3573" customFormat="false" ht="15" hidden="false" customHeight="false" outlineLevel="0" collapsed="false">
      <c r="A3573" s="4" t="s">
        <v>9389</v>
      </c>
      <c r="B3573" s="4" t="s">
        <v>2280</v>
      </c>
      <c r="C3573" s="4" t="s">
        <v>1044</v>
      </c>
      <c r="D3573" s="4" t="n">
        <v>11</v>
      </c>
      <c r="E3573" s="4" t="n">
        <v>190.44</v>
      </c>
      <c r="F3573" s="4" t="n">
        <v>2094.84</v>
      </c>
      <c r="G3573" s="4" t="n">
        <f aca="false">INDEX(Data_Products!$D$2:$D$33,MATCH(C3573,Data_Products!$A$2:$A$33,0))</f>
        <v>115.48</v>
      </c>
      <c r="H3573" s="4" t="str">
        <f aca="false">INDEX(Data_Products!$C$2:$C$33,MATCH(C3573,Data_Products!$A$2:$A$33,0))</f>
        <v>Tools &amp; Fixings</v>
      </c>
      <c r="I3573" s="10" t="n">
        <f aca="false">D3573*(E3573-G3573)</f>
        <v>824.56</v>
      </c>
      <c r="J3573" s="11" t="n">
        <f aca="false">IFERROR(I3573/F3573,0)</f>
        <v>0.393614786809494</v>
      </c>
      <c r="K3573" s="4" t="str">
        <f aca="false">IFERROR(INDEX(Data_Orders!$F$2:$F$4727,MATCH(B3573,Data_Orders!$A$2:$A$4727,0)),"")</f>
        <v>Contractor</v>
      </c>
      <c r="L3573" s="4" t="str">
        <f aca="false">IFERROR(INDEX(Data_Orders!$D$2:$D$4727,MATCH(B3573,Data_Orders!$A$2:$A$4727,0)),"")</f>
        <v>Rugby</v>
      </c>
    </row>
    <row r="3574" customFormat="false" ht="15" hidden="false" customHeight="false" outlineLevel="0" collapsed="false">
      <c r="A3574" s="4" t="s">
        <v>9390</v>
      </c>
      <c r="B3574" s="4" t="s">
        <v>2281</v>
      </c>
      <c r="C3574" s="4" t="s">
        <v>1073</v>
      </c>
      <c r="D3574" s="4" t="n">
        <v>20</v>
      </c>
      <c r="E3574" s="4" t="n">
        <v>231.05</v>
      </c>
      <c r="F3574" s="4" t="n">
        <v>4621</v>
      </c>
      <c r="G3574" s="4" t="n">
        <f aca="false">INDEX(Data_Products!$D$2:$D$33,MATCH(C3574,Data_Products!$A$2:$A$33,0))</f>
        <v>148.29</v>
      </c>
      <c r="H3574" s="4" t="str">
        <f aca="false">INDEX(Data_Products!$C$2:$C$33,MATCH(C3574,Data_Products!$A$2:$A$33,0))</f>
        <v>Landscaping</v>
      </c>
      <c r="I3574" s="10" t="n">
        <f aca="false">D3574*(E3574-G3574)</f>
        <v>1655.2</v>
      </c>
      <c r="J3574" s="11" t="n">
        <f aca="false">IFERROR(I3574/F3574,0)</f>
        <v>0.358190867777537</v>
      </c>
      <c r="K3574" s="4" t="str">
        <f aca="false">IFERROR(INDEX(Data_Orders!$F$2:$F$4727,MATCH(B3574,Data_Orders!$A$2:$A$4727,0)),"")</f>
        <v>Contractor</v>
      </c>
      <c r="L3574" s="4" t="str">
        <f aca="false">IFERROR(INDEX(Data_Orders!$D$2:$D$4727,MATCH(B3574,Data_Orders!$A$2:$A$4727,0)),"")</f>
        <v>Rugby</v>
      </c>
    </row>
    <row r="3575" customFormat="false" ht="15" hidden="false" customHeight="false" outlineLevel="0" collapsed="false">
      <c r="A3575" s="4" t="s">
        <v>9391</v>
      </c>
      <c r="B3575" s="4" t="s">
        <v>2282</v>
      </c>
      <c r="C3575" s="4" t="s">
        <v>1077</v>
      </c>
      <c r="D3575" s="4" t="n">
        <v>9</v>
      </c>
      <c r="E3575" s="4" t="n">
        <v>46.61</v>
      </c>
      <c r="F3575" s="4" t="n">
        <v>419.49</v>
      </c>
      <c r="G3575" s="4" t="n">
        <f aca="false">INDEX(Data_Products!$D$2:$D$33,MATCH(C3575,Data_Products!$A$2:$A$33,0))</f>
        <v>36.87</v>
      </c>
      <c r="H3575" s="4" t="str">
        <f aca="false">INDEX(Data_Products!$C$2:$C$33,MATCH(C3575,Data_Products!$A$2:$A$33,0))</f>
        <v>Landscaping</v>
      </c>
      <c r="I3575" s="10" t="n">
        <f aca="false">D3575*(E3575-G3575)</f>
        <v>87.66</v>
      </c>
      <c r="J3575" s="11" t="n">
        <f aca="false">IFERROR(I3575/F3575,0)</f>
        <v>0.208968032611028</v>
      </c>
      <c r="K3575" s="4" t="str">
        <f aca="false">IFERROR(INDEX(Data_Orders!$F$2:$F$4727,MATCH(B3575,Data_Orders!$A$2:$A$4727,0)),"")</f>
        <v>Contractor</v>
      </c>
      <c r="L3575" s="4" t="str">
        <f aca="false">IFERROR(INDEX(Data_Orders!$D$2:$D$4727,MATCH(B3575,Data_Orders!$A$2:$A$4727,0)),"")</f>
        <v>Rugby</v>
      </c>
    </row>
    <row r="3576" customFormat="false" ht="15" hidden="false" customHeight="false" outlineLevel="0" collapsed="false">
      <c r="A3576" s="4" t="s">
        <v>9392</v>
      </c>
      <c r="B3576" s="4" t="s">
        <v>2282</v>
      </c>
      <c r="C3576" s="4" t="s">
        <v>1021</v>
      </c>
      <c r="D3576" s="4" t="n">
        <v>5</v>
      </c>
      <c r="E3576" s="4" t="n">
        <v>73.76</v>
      </c>
      <c r="F3576" s="4" t="n">
        <v>368.8</v>
      </c>
      <c r="G3576" s="4" t="n">
        <f aca="false">INDEX(Data_Products!$D$2:$D$33,MATCH(C3576,Data_Products!$A$2:$A$33,0))</f>
        <v>51.51</v>
      </c>
      <c r="H3576" s="4" t="str">
        <f aca="false">INDEX(Data_Products!$C$2:$C$33,MATCH(C3576,Data_Products!$A$2:$A$33,0))</f>
        <v>Cement &amp; Aggregates</v>
      </c>
      <c r="I3576" s="10" t="n">
        <f aca="false">D3576*(E3576-G3576)</f>
        <v>111.25</v>
      </c>
      <c r="J3576" s="11" t="n">
        <f aca="false">IFERROR(I3576/F3576,0)</f>
        <v>0.301654013015184</v>
      </c>
      <c r="K3576" s="4" t="str">
        <f aca="false">IFERROR(INDEX(Data_Orders!$F$2:$F$4727,MATCH(B3576,Data_Orders!$A$2:$A$4727,0)),"")</f>
        <v>Contractor</v>
      </c>
      <c r="L3576" s="4" t="str">
        <f aca="false">IFERROR(INDEX(Data_Orders!$D$2:$D$4727,MATCH(B3576,Data_Orders!$A$2:$A$4727,0)),"")</f>
        <v>Rugby</v>
      </c>
    </row>
    <row r="3577" customFormat="false" ht="15" hidden="false" customHeight="false" outlineLevel="0" collapsed="false">
      <c r="A3577" s="4" t="s">
        <v>9393</v>
      </c>
      <c r="B3577" s="4" t="s">
        <v>2283</v>
      </c>
      <c r="C3577" s="4" t="s">
        <v>1048</v>
      </c>
      <c r="D3577" s="4" t="n">
        <v>9</v>
      </c>
      <c r="E3577" s="4" t="n">
        <v>112.72</v>
      </c>
      <c r="F3577" s="4" t="n">
        <v>1014.48</v>
      </c>
      <c r="G3577" s="4" t="n">
        <f aca="false">INDEX(Data_Products!$D$2:$D$33,MATCH(C3577,Data_Products!$A$2:$A$33,0))</f>
        <v>83.21</v>
      </c>
      <c r="H3577" s="4" t="str">
        <f aca="false">INDEX(Data_Products!$C$2:$C$33,MATCH(C3577,Data_Products!$A$2:$A$33,0))</f>
        <v>Tools &amp; Fixings</v>
      </c>
      <c r="I3577" s="10" t="n">
        <f aca="false">D3577*(E3577-G3577)</f>
        <v>265.59</v>
      </c>
      <c r="J3577" s="11" t="n">
        <f aca="false">IFERROR(I3577/F3577,0)</f>
        <v>0.261799148332151</v>
      </c>
      <c r="K3577" s="4" t="str">
        <f aca="false">IFERROR(INDEX(Data_Orders!$F$2:$F$4727,MATCH(B3577,Data_Orders!$A$2:$A$4727,0)),"")</f>
        <v>Contractor</v>
      </c>
      <c r="L3577" s="4" t="str">
        <f aca="false">IFERROR(INDEX(Data_Orders!$D$2:$D$4727,MATCH(B3577,Data_Orders!$A$2:$A$4727,0)),"")</f>
        <v>Rugby</v>
      </c>
    </row>
    <row r="3578" customFormat="false" ht="15" hidden="false" customHeight="false" outlineLevel="0" collapsed="false">
      <c r="A3578" s="4" t="s">
        <v>9394</v>
      </c>
      <c r="B3578" s="4" t="s">
        <v>2283</v>
      </c>
      <c r="C3578" s="4" t="s">
        <v>1041</v>
      </c>
      <c r="D3578" s="4" t="n">
        <v>4</v>
      </c>
      <c r="E3578" s="4" t="n">
        <v>242.75</v>
      </c>
      <c r="F3578" s="4" t="n">
        <v>971</v>
      </c>
      <c r="G3578" s="4" t="n">
        <f aca="false">INDEX(Data_Products!$D$2:$D$33,MATCH(C3578,Data_Products!$A$2:$A$33,0))</f>
        <v>142.94</v>
      </c>
      <c r="H3578" s="4" t="str">
        <f aca="false">INDEX(Data_Products!$C$2:$C$33,MATCH(C3578,Data_Products!$A$2:$A$33,0))</f>
        <v>Tools &amp; Fixings</v>
      </c>
      <c r="I3578" s="10" t="n">
        <f aca="false">D3578*(E3578-G3578)</f>
        <v>399.24</v>
      </c>
      <c r="J3578" s="11" t="n">
        <f aca="false">IFERROR(I3578/F3578,0)</f>
        <v>0.411163748712667</v>
      </c>
      <c r="K3578" s="4" t="str">
        <f aca="false">IFERROR(INDEX(Data_Orders!$F$2:$F$4727,MATCH(B3578,Data_Orders!$A$2:$A$4727,0)),"")</f>
        <v>Contractor</v>
      </c>
      <c r="L3578" s="4" t="str">
        <f aca="false">IFERROR(INDEX(Data_Orders!$D$2:$D$4727,MATCH(B3578,Data_Orders!$A$2:$A$4727,0)),"")</f>
        <v>Rugby</v>
      </c>
    </row>
    <row r="3579" customFormat="false" ht="15" hidden="false" customHeight="false" outlineLevel="0" collapsed="false">
      <c r="A3579" s="4" t="s">
        <v>9395</v>
      </c>
      <c r="B3579" s="4" t="s">
        <v>2283</v>
      </c>
      <c r="C3579" s="4" t="s">
        <v>1044</v>
      </c>
      <c r="D3579" s="4" t="n">
        <v>18</v>
      </c>
      <c r="E3579" s="4" t="n">
        <v>190.44</v>
      </c>
      <c r="F3579" s="4" t="n">
        <v>3427.92</v>
      </c>
      <c r="G3579" s="4" t="n">
        <f aca="false">INDEX(Data_Products!$D$2:$D$33,MATCH(C3579,Data_Products!$A$2:$A$33,0))</f>
        <v>115.48</v>
      </c>
      <c r="H3579" s="4" t="str">
        <f aca="false">INDEX(Data_Products!$C$2:$C$33,MATCH(C3579,Data_Products!$A$2:$A$33,0))</f>
        <v>Tools &amp; Fixings</v>
      </c>
      <c r="I3579" s="10" t="n">
        <f aca="false">D3579*(E3579-G3579)</f>
        <v>1349.28</v>
      </c>
      <c r="J3579" s="11" t="n">
        <f aca="false">IFERROR(I3579/F3579,0)</f>
        <v>0.393614786809494</v>
      </c>
      <c r="K3579" s="4" t="str">
        <f aca="false">IFERROR(INDEX(Data_Orders!$F$2:$F$4727,MATCH(B3579,Data_Orders!$A$2:$A$4727,0)),"")</f>
        <v>Contractor</v>
      </c>
      <c r="L3579" s="4" t="str">
        <f aca="false">IFERROR(INDEX(Data_Orders!$D$2:$D$4727,MATCH(B3579,Data_Orders!$A$2:$A$4727,0)),"")</f>
        <v>Rugby</v>
      </c>
    </row>
    <row r="3580" customFormat="false" ht="15" hidden="false" customHeight="false" outlineLevel="0" collapsed="false">
      <c r="A3580" s="4" t="s">
        <v>9396</v>
      </c>
      <c r="B3580" s="4" t="s">
        <v>2283</v>
      </c>
      <c r="C3580" s="4" t="s">
        <v>1059</v>
      </c>
      <c r="D3580" s="4" t="n">
        <v>14</v>
      </c>
      <c r="E3580" s="4" t="n">
        <v>103.63</v>
      </c>
      <c r="F3580" s="4" t="n">
        <v>1450.82</v>
      </c>
      <c r="G3580" s="4" t="n">
        <f aca="false">INDEX(Data_Products!$D$2:$D$33,MATCH(C3580,Data_Products!$A$2:$A$33,0))</f>
        <v>82.55</v>
      </c>
      <c r="H3580" s="4" t="str">
        <f aca="false">INDEX(Data_Products!$C$2:$C$33,MATCH(C3580,Data_Products!$A$2:$A$33,0))</f>
        <v>Roofing</v>
      </c>
      <c r="I3580" s="10" t="n">
        <f aca="false">D3580*(E3580-G3580)</f>
        <v>295.12</v>
      </c>
      <c r="J3580" s="11" t="n">
        <f aca="false">IFERROR(I3580/F3580,0)</f>
        <v>0.203415999228023</v>
      </c>
      <c r="K3580" s="4" t="str">
        <f aca="false">IFERROR(INDEX(Data_Orders!$F$2:$F$4727,MATCH(B3580,Data_Orders!$A$2:$A$4727,0)),"")</f>
        <v>Contractor</v>
      </c>
      <c r="L3580" s="4" t="str">
        <f aca="false">IFERROR(INDEX(Data_Orders!$D$2:$D$4727,MATCH(B3580,Data_Orders!$A$2:$A$4727,0)),"")</f>
        <v>Rugby</v>
      </c>
    </row>
    <row r="3581" customFormat="false" ht="15" hidden="false" customHeight="false" outlineLevel="0" collapsed="false">
      <c r="A3581" s="4" t="s">
        <v>9397</v>
      </c>
      <c r="B3581" s="4" t="s">
        <v>2284</v>
      </c>
      <c r="C3581" s="4" t="s">
        <v>1061</v>
      </c>
      <c r="D3581" s="4" t="n">
        <v>20</v>
      </c>
      <c r="E3581" s="4" t="n">
        <v>145.57</v>
      </c>
      <c r="F3581" s="4" t="n">
        <v>2911.4</v>
      </c>
      <c r="G3581" s="4" t="n">
        <f aca="false">INDEX(Data_Products!$D$2:$D$33,MATCH(C3581,Data_Products!$A$2:$A$33,0))</f>
        <v>119.29</v>
      </c>
      <c r="H3581" s="4" t="str">
        <f aca="false">INDEX(Data_Products!$C$2:$C$33,MATCH(C3581,Data_Products!$A$2:$A$33,0))</f>
        <v>Plumbing &amp; Drainage</v>
      </c>
      <c r="I3581" s="10" t="n">
        <f aca="false">D3581*(E3581-G3581)</f>
        <v>525.6</v>
      </c>
      <c r="J3581" s="11" t="n">
        <f aca="false">IFERROR(I3581/F3581,0)</f>
        <v>0.180531702960775</v>
      </c>
      <c r="K3581" s="4" t="str">
        <f aca="false">IFERROR(INDEX(Data_Orders!$F$2:$F$4727,MATCH(B3581,Data_Orders!$A$2:$A$4727,0)),"")</f>
        <v>Retail</v>
      </c>
      <c r="L3581" s="4" t="str">
        <f aca="false">IFERROR(INDEX(Data_Orders!$D$2:$D$4727,MATCH(B3581,Data_Orders!$A$2:$A$4727,0)),"")</f>
        <v>Birmingham South</v>
      </c>
    </row>
    <row r="3582" customFormat="false" ht="15" hidden="false" customHeight="false" outlineLevel="0" collapsed="false">
      <c r="A3582" s="4" t="s">
        <v>9398</v>
      </c>
      <c r="B3582" s="4" t="s">
        <v>2284</v>
      </c>
      <c r="C3582" s="4" t="s">
        <v>1039</v>
      </c>
      <c r="D3582" s="4" t="n">
        <v>18</v>
      </c>
      <c r="E3582" s="4" t="n">
        <v>160.41</v>
      </c>
      <c r="F3582" s="4" t="n">
        <v>2887.38</v>
      </c>
      <c r="G3582" s="4" t="n">
        <f aca="false">INDEX(Data_Products!$D$2:$D$33,MATCH(C3582,Data_Products!$A$2:$A$33,0))</f>
        <v>99.74</v>
      </c>
      <c r="H3582" s="4" t="str">
        <f aca="false">INDEX(Data_Products!$C$2:$C$33,MATCH(C3582,Data_Products!$A$2:$A$33,0))</f>
        <v>Insulation</v>
      </c>
      <c r="I3582" s="10" t="n">
        <f aca="false">D3582*(E3582-G3582)</f>
        <v>1092.06</v>
      </c>
      <c r="J3582" s="11" t="n">
        <f aca="false">IFERROR(I3582/F3582,0)</f>
        <v>0.378218315566361</v>
      </c>
      <c r="K3582" s="4" t="str">
        <f aca="false">IFERROR(INDEX(Data_Orders!$F$2:$F$4727,MATCH(B3582,Data_Orders!$A$2:$A$4727,0)),"")</f>
        <v>Retail</v>
      </c>
      <c r="L3582" s="4" t="str">
        <f aca="false">IFERROR(INDEX(Data_Orders!$D$2:$D$4727,MATCH(B3582,Data_Orders!$A$2:$A$4727,0)),"")</f>
        <v>Birmingham South</v>
      </c>
    </row>
    <row r="3583" customFormat="false" ht="15" hidden="false" customHeight="false" outlineLevel="0" collapsed="false">
      <c r="A3583" s="4" t="s">
        <v>9399</v>
      </c>
      <c r="B3583" s="4" t="s">
        <v>2284</v>
      </c>
      <c r="C3583" s="4" t="s">
        <v>1024</v>
      </c>
      <c r="D3583" s="4" t="n">
        <v>7</v>
      </c>
      <c r="E3583" s="4" t="n">
        <v>137.14</v>
      </c>
      <c r="F3583" s="4" t="n">
        <v>959.98</v>
      </c>
      <c r="G3583" s="4" t="n">
        <f aca="false">INDEX(Data_Products!$D$2:$D$33,MATCH(C3583,Data_Products!$A$2:$A$33,0))</f>
        <v>99.99</v>
      </c>
      <c r="H3583" s="4" t="str">
        <f aca="false">INDEX(Data_Products!$C$2:$C$33,MATCH(C3583,Data_Products!$A$2:$A$33,0))</f>
        <v>Cement &amp; Aggregates</v>
      </c>
      <c r="I3583" s="10" t="n">
        <f aca="false">D3583*(E3583-G3583)</f>
        <v>260.05</v>
      </c>
      <c r="J3583" s="11" t="n">
        <f aca="false">IFERROR(I3583/F3583,0)</f>
        <v>0.270891060230421</v>
      </c>
      <c r="K3583" s="4" t="str">
        <f aca="false">IFERROR(INDEX(Data_Orders!$F$2:$F$4727,MATCH(B3583,Data_Orders!$A$2:$A$4727,0)),"")</f>
        <v>Retail</v>
      </c>
      <c r="L3583" s="4" t="str">
        <f aca="false">IFERROR(INDEX(Data_Orders!$D$2:$D$4727,MATCH(B3583,Data_Orders!$A$2:$A$4727,0)),"")</f>
        <v>Birmingham South</v>
      </c>
    </row>
    <row r="3584" customFormat="false" ht="15" hidden="false" customHeight="false" outlineLevel="0" collapsed="false">
      <c r="A3584" s="4" t="s">
        <v>9400</v>
      </c>
      <c r="B3584" s="4" t="s">
        <v>2285</v>
      </c>
      <c r="C3584" s="4" t="s">
        <v>1021</v>
      </c>
      <c r="D3584" s="4" t="n">
        <v>1</v>
      </c>
      <c r="E3584" s="4" t="n">
        <v>73.76</v>
      </c>
      <c r="F3584" s="4" t="n">
        <v>73.76</v>
      </c>
      <c r="G3584" s="4" t="n">
        <f aca="false">INDEX(Data_Products!$D$2:$D$33,MATCH(C3584,Data_Products!$A$2:$A$33,0))</f>
        <v>51.51</v>
      </c>
      <c r="H3584" s="4" t="str">
        <f aca="false">INDEX(Data_Products!$C$2:$C$33,MATCH(C3584,Data_Products!$A$2:$A$33,0))</f>
        <v>Cement &amp; Aggregates</v>
      </c>
      <c r="I3584" s="10" t="n">
        <f aca="false">D3584*(E3584-G3584)</f>
        <v>22.25</v>
      </c>
      <c r="J3584" s="11" t="n">
        <f aca="false">IFERROR(I3584/F3584,0)</f>
        <v>0.301654013015184</v>
      </c>
      <c r="K3584" s="4" t="str">
        <f aca="false">IFERROR(INDEX(Data_Orders!$F$2:$F$4727,MATCH(B3584,Data_Orders!$A$2:$A$4727,0)),"")</f>
        <v>Retail</v>
      </c>
      <c r="L3584" s="4" t="str">
        <f aca="false">IFERROR(INDEX(Data_Orders!$D$2:$D$4727,MATCH(B3584,Data_Orders!$A$2:$A$4727,0)),"")</f>
        <v>Birmingham South</v>
      </c>
    </row>
    <row r="3585" customFormat="false" ht="15" hidden="false" customHeight="false" outlineLevel="0" collapsed="false">
      <c r="A3585" s="4" t="s">
        <v>9401</v>
      </c>
      <c r="B3585" s="4" t="s">
        <v>2285</v>
      </c>
      <c r="C3585" s="4" t="s">
        <v>1075</v>
      </c>
      <c r="D3585" s="4" t="n">
        <v>7</v>
      </c>
      <c r="E3585" s="4" t="n">
        <v>98.61</v>
      </c>
      <c r="F3585" s="4" t="n">
        <v>690.27</v>
      </c>
      <c r="G3585" s="4" t="n">
        <f aca="false">INDEX(Data_Products!$D$2:$D$33,MATCH(C3585,Data_Products!$A$2:$A$33,0))</f>
        <v>74.84</v>
      </c>
      <c r="H3585" s="4" t="str">
        <f aca="false">INDEX(Data_Products!$C$2:$C$33,MATCH(C3585,Data_Products!$A$2:$A$33,0))</f>
        <v>Landscaping</v>
      </c>
      <c r="I3585" s="10" t="n">
        <f aca="false">D3585*(E3585-G3585)</f>
        <v>166.39</v>
      </c>
      <c r="J3585" s="11" t="n">
        <f aca="false">IFERROR(I3585/F3585,0)</f>
        <v>0.24105060338708</v>
      </c>
      <c r="K3585" s="4" t="str">
        <f aca="false">IFERROR(INDEX(Data_Orders!$F$2:$F$4727,MATCH(B3585,Data_Orders!$A$2:$A$4727,0)),"")</f>
        <v>Retail</v>
      </c>
      <c r="L3585" s="4" t="str">
        <f aca="false">IFERROR(INDEX(Data_Orders!$D$2:$D$4727,MATCH(B3585,Data_Orders!$A$2:$A$4727,0)),"")</f>
        <v>Birmingham South</v>
      </c>
    </row>
    <row r="3586" customFormat="false" ht="15" hidden="false" customHeight="false" outlineLevel="0" collapsed="false">
      <c r="A3586" s="4" t="s">
        <v>9402</v>
      </c>
      <c r="B3586" s="4" t="s">
        <v>2285</v>
      </c>
      <c r="C3586" s="4" t="s">
        <v>1061</v>
      </c>
      <c r="D3586" s="4" t="n">
        <v>15</v>
      </c>
      <c r="E3586" s="4" t="n">
        <v>145.57</v>
      </c>
      <c r="F3586" s="4" t="n">
        <v>2183.55</v>
      </c>
      <c r="G3586" s="4" t="n">
        <f aca="false">INDEX(Data_Products!$D$2:$D$33,MATCH(C3586,Data_Products!$A$2:$A$33,0))</f>
        <v>119.29</v>
      </c>
      <c r="H3586" s="4" t="str">
        <f aca="false">INDEX(Data_Products!$C$2:$C$33,MATCH(C3586,Data_Products!$A$2:$A$33,0))</f>
        <v>Plumbing &amp; Drainage</v>
      </c>
      <c r="I3586" s="10" t="n">
        <f aca="false">D3586*(E3586-G3586)</f>
        <v>394.2</v>
      </c>
      <c r="J3586" s="11" t="n">
        <f aca="false">IFERROR(I3586/F3586,0)</f>
        <v>0.180531702960775</v>
      </c>
      <c r="K3586" s="4" t="str">
        <f aca="false">IFERROR(INDEX(Data_Orders!$F$2:$F$4727,MATCH(B3586,Data_Orders!$A$2:$A$4727,0)),"")</f>
        <v>Retail</v>
      </c>
      <c r="L3586" s="4" t="str">
        <f aca="false">IFERROR(INDEX(Data_Orders!$D$2:$D$4727,MATCH(B3586,Data_Orders!$A$2:$A$4727,0)),"")</f>
        <v>Birmingham South</v>
      </c>
    </row>
    <row r="3587" customFormat="false" ht="15" hidden="false" customHeight="false" outlineLevel="0" collapsed="false">
      <c r="A3587" s="4" t="s">
        <v>9403</v>
      </c>
      <c r="B3587" s="4" t="s">
        <v>2286</v>
      </c>
      <c r="C3587" s="4" t="s">
        <v>1024</v>
      </c>
      <c r="D3587" s="4" t="n">
        <v>4</v>
      </c>
      <c r="E3587" s="4" t="n">
        <v>137.14</v>
      </c>
      <c r="F3587" s="4" t="n">
        <v>548.56</v>
      </c>
      <c r="G3587" s="4" t="n">
        <f aca="false">INDEX(Data_Products!$D$2:$D$33,MATCH(C3587,Data_Products!$A$2:$A$33,0))</f>
        <v>99.99</v>
      </c>
      <c r="H3587" s="4" t="str">
        <f aca="false">INDEX(Data_Products!$C$2:$C$33,MATCH(C3587,Data_Products!$A$2:$A$33,0))</f>
        <v>Cement &amp; Aggregates</v>
      </c>
      <c r="I3587" s="10" t="n">
        <f aca="false">D3587*(E3587-G3587)</f>
        <v>148.6</v>
      </c>
      <c r="J3587" s="11" t="n">
        <f aca="false">IFERROR(I3587/F3587,0)</f>
        <v>0.270891060230421</v>
      </c>
      <c r="K3587" s="4" t="str">
        <f aca="false">IFERROR(INDEX(Data_Orders!$F$2:$F$4727,MATCH(B3587,Data_Orders!$A$2:$A$4727,0)),"")</f>
        <v>Retail</v>
      </c>
      <c r="L3587" s="4" t="str">
        <f aca="false">IFERROR(INDEX(Data_Orders!$D$2:$D$4727,MATCH(B3587,Data_Orders!$A$2:$A$4727,0)),"")</f>
        <v>Birmingham South</v>
      </c>
    </row>
    <row r="3588" customFormat="false" ht="15" hidden="false" customHeight="false" outlineLevel="0" collapsed="false">
      <c r="A3588" s="4" t="s">
        <v>9404</v>
      </c>
      <c r="B3588" s="4" t="s">
        <v>2286</v>
      </c>
      <c r="C3588" s="4" t="s">
        <v>1010</v>
      </c>
      <c r="D3588" s="4" t="n">
        <v>12</v>
      </c>
      <c r="E3588" s="4" t="n">
        <v>135.95</v>
      </c>
      <c r="F3588" s="4" t="n">
        <v>1631.4</v>
      </c>
      <c r="G3588" s="4" t="n">
        <f aca="false">INDEX(Data_Products!$D$2:$D$33,MATCH(C3588,Data_Products!$A$2:$A$33,0))</f>
        <v>111.1</v>
      </c>
      <c r="H3588" s="4" t="str">
        <f aca="false">INDEX(Data_Products!$C$2:$C$33,MATCH(C3588,Data_Products!$A$2:$A$33,0))</f>
        <v>Timber</v>
      </c>
      <c r="I3588" s="10" t="n">
        <f aca="false">D3588*(E3588-G3588)</f>
        <v>298.2</v>
      </c>
      <c r="J3588" s="11" t="n">
        <f aca="false">IFERROR(I3588/F3588,0)</f>
        <v>0.18278778962854</v>
      </c>
      <c r="K3588" s="4" t="str">
        <f aca="false">IFERROR(INDEX(Data_Orders!$F$2:$F$4727,MATCH(B3588,Data_Orders!$A$2:$A$4727,0)),"")</f>
        <v>Retail</v>
      </c>
      <c r="L3588" s="4" t="str">
        <f aca="false">IFERROR(INDEX(Data_Orders!$D$2:$D$4727,MATCH(B3588,Data_Orders!$A$2:$A$4727,0)),"")</f>
        <v>Birmingham South</v>
      </c>
    </row>
    <row r="3589" customFormat="false" ht="15" hidden="false" customHeight="false" outlineLevel="0" collapsed="false">
      <c r="A3589" s="4" t="s">
        <v>9405</v>
      </c>
      <c r="B3589" s="4" t="s">
        <v>2286</v>
      </c>
      <c r="C3589" s="4" t="s">
        <v>1050</v>
      </c>
      <c r="D3589" s="4" t="n">
        <v>9</v>
      </c>
      <c r="E3589" s="4" t="n">
        <v>238.63</v>
      </c>
      <c r="F3589" s="4" t="n">
        <v>2147.67</v>
      </c>
      <c r="G3589" s="4" t="n">
        <f aca="false">INDEX(Data_Products!$D$2:$D$33,MATCH(C3589,Data_Products!$A$2:$A$33,0))</f>
        <v>148.91</v>
      </c>
      <c r="H3589" s="4" t="str">
        <f aca="false">INDEX(Data_Products!$C$2:$C$33,MATCH(C3589,Data_Products!$A$2:$A$33,0))</f>
        <v>Tools &amp; Fixings</v>
      </c>
      <c r="I3589" s="10" t="n">
        <f aca="false">D3589*(E3589-G3589)</f>
        <v>807.48</v>
      </c>
      <c r="J3589" s="11" t="n">
        <f aca="false">IFERROR(I3589/F3589,0)</f>
        <v>0.375979549930855</v>
      </c>
      <c r="K3589" s="4" t="str">
        <f aca="false">IFERROR(INDEX(Data_Orders!$F$2:$F$4727,MATCH(B3589,Data_Orders!$A$2:$A$4727,0)),"")</f>
        <v>Retail</v>
      </c>
      <c r="L3589" s="4" t="str">
        <f aca="false">IFERROR(INDEX(Data_Orders!$D$2:$D$4727,MATCH(B3589,Data_Orders!$A$2:$A$4727,0)),"")</f>
        <v>Birmingham South</v>
      </c>
    </row>
    <row r="3590" customFormat="false" ht="15" hidden="false" customHeight="false" outlineLevel="0" collapsed="false">
      <c r="A3590" s="4" t="s">
        <v>9406</v>
      </c>
      <c r="B3590" s="4" t="s">
        <v>2286</v>
      </c>
      <c r="C3590" s="4" t="s">
        <v>1030</v>
      </c>
      <c r="D3590" s="4" t="n">
        <v>17</v>
      </c>
      <c r="E3590" s="4" t="n">
        <v>25.23</v>
      </c>
      <c r="F3590" s="4" t="n">
        <v>428.91</v>
      </c>
      <c r="G3590" s="4" t="n">
        <f aca="false">INDEX(Data_Products!$D$2:$D$33,MATCH(C3590,Data_Products!$A$2:$A$33,0))</f>
        <v>17.67</v>
      </c>
      <c r="H3590" s="4" t="str">
        <f aca="false">INDEX(Data_Products!$C$2:$C$33,MATCH(C3590,Data_Products!$A$2:$A$33,0))</f>
        <v>Cement &amp; Aggregates</v>
      </c>
      <c r="I3590" s="10" t="n">
        <f aca="false">D3590*(E3590-G3590)</f>
        <v>128.52</v>
      </c>
      <c r="J3590" s="11" t="n">
        <f aca="false">IFERROR(I3590/F3590,0)</f>
        <v>0.299643281807372</v>
      </c>
      <c r="K3590" s="4" t="str">
        <f aca="false">IFERROR(INDEX(Data_Orders!$F$2:$F$4727,MATCH(B3590,Data_Orders!$A$2:$A$4727,0)),"")</f>
        <v>Retail</v>
      </c>
      <c r="L3590" s="4" t="str">
        <f aca="false">IFERROR(INDEX(Data_Orders!$D$2:$D$4727,MATCH(B3590,Data_Orders!$A$2:$A$4727,0)),"")</f>
        <v>Birmingham South</v>
      </c>
    </row>
    <row r="3591" customFormat="false" ht="15" hidden="false" customHeight="false" outlineLevel="0" collapsed="false">
      <c r="A3591" s="4" t="s">
        <v>9407</v>
      </c>
      <c r="B3591" s="4" t="s">
        <v>2286</v>
      </c>
      <c r="C3591" s="4" t="s">
        <v>1032</v>
      </c>
      <c r="D3591" s="4" t="n">
        <v>1</v>
      </c>
      <c r="E3591" s="4" t="n">
        <v>99.65</v>
      </c>
      <c r="F3591" s="4" t="n">
        <v>99.65</v>
      </c>
      <c r="G3591" s="4" t="n">
        <f aca="false">INDEX(Data_Products!$D$2:$D$33,MATCH(C3591,Data_Products!$A$2:$A$33,0))</f>
        <v>58.26</v>
      </c>
      <c r="H3591" s="4" t="str">
        <f aca="false">INDEX(Data_Products!$C$2:$C$33,MATCH(C3591,Data_Products!$A$2:$A$33,0))</f>
        <v>Insulation</v>
      </c>
      <c r="I3591" s="10" t="n">
        <f aca="false">D3591*(E3591-G3591)</f>
        <v>41.39</v>
      </c>
      <c r="J3591" s="11" t="n">
        <f aca="false">IFERROR(I3591/F3591,0)</f>
        <v>0.415353738083292</v>
      </c>
      <c r="K3591" s="4" t="str">
        <f aca="false">IFERROR(INDEX(Data_Orders!$F$2:$F$4727,MATCH(B3591,Data_Orders!$A$2:$A$4727,0)),"")</f>
        <v>Retail</v>
      </c>
      <c r="L3591" s="4" t="str">
        <f aca="false">IFERROR(INDEX(Data_Orders!$D$2:$D$4727,MATCH(B3591,Data_Orders!$A$2:$A$4727,0)),"")</f>
        <v>Birmingham South</v>
      </c>
    </row>
    <row r="3592" customFormat="false" ht="15" hidden="false" customHeight="false" outlineLevel="0" collapsed="false">
      <c r="A3592" s="4" t="s">
        <v>9408</v>
      </c>
      <c r="B3592" s="4" t="s">
        <v>2287</v>
      </c>
      <c r="C3592" s="4" t="s">
        <v>1028</v>
      </c>
      <c r="D3592" s="4" t="n">
        <v>19</v>
      </c>
      <c r="E3592" s="4" t="n">
        <v>118.79</v>
      </c>
      <c r="F3592" s="4" t="n">
        <v>2257.01</v>
      </c>
      <c r="G3592" s="4" t="n">
        <f aca="false">INDEX(Data_Products!$D$2:$D$33,MATCH(C3592,Data_Products!$A$2:$A$33,0))</f>
        <v>81.07</v>
      </c>
      <c r="H3592" s="4" t="str">
        <f aca="false">INDEX(Data_Products!$C$2:$C$33,MATCH(C3592,Data_Products!$A$2:$A$33,0))</f>
        <v>Cement &amp; Aggregates</v>
      </c>
      <c r="I3592" s="10" t="n">
        <f aca="false">D3592*(E3592-G3592)</f>
        <v>716.68</v>
      </c>
      <c r="J3592" s="11" t="n">
        <f aca="false">IFERROR(I3592/F3592,0)</f>
        <v>0.317535146056065</v>
      </c>
      <c r="K3592" s="4" t="str">
        <f aca="false">IFERROR(INDEX(Data_Orders!$F$2:$F$4727,MATCH(B3592,Data_Orders!$A$2:$A$4727,0)),"")</f>
        <v>Retail</v>
      </c>
      <c r="L3592" s="4" t="str">
        <f aca="false">IFERROR(INDEX(Data_Orders!$D$2:$D$4727,MATCH(B3592,Data_Orders!$A$2:$A$4727,0)),"")</f>
        <v>Nuneaton</v>
      </c>
    </row>
    <row r="3593" customFormat="false" ht="15" hidden="false" customHeight="false" outlineLevel="0" collapsed="false">
      <c r="A3593" s="4" t="s">
        <v>9409</v>
      </c>
      <c r="B3593" s="4" t="s">
        <v>2287</v>
      </c>
      <c r="C3593" s="4" t="s">
        <v>1055</v>
      </c>
      <c r="D3593" s="4" t="n">
        <v>1</v>
      </c>
      <c r="E3593" s="4" t="n">
        <v>205.03</v>
      </c>
      <c r="F3593" s="4" t="n">
        <v>205.03</v>
      </c>
      <c r="G3593" s="4" t="n">
        <f aca="false">INDEX(Data_Products!$D$2:$D$33,MATCH(C3593,Data_Products!$A$2:$A$33,0))</f>
        <v>138.6</v>
      </c>
      <c r="H3593" s="4" t="str">
        <f aca="false">INDEX(Data_Products!$C$2:$C$33,MATCH(C3593,Data_Products!$A$2:$A$33,0))</f>
        <v>Roofing</v>
      </c>
      <c r="I3593" s="10" t="n">
        <f aca="false">D3593*(E3593-G3593)</f>
        <v>66.43</v>
      </c>
      <c r="J3593" s="11" t="n">
        <f aca="false">IFERROR(I3593/F3593,0)</f>
        <v>0.324001365653807</v>
      </c>
      <c r="K3593" s="4" t="str">
        <f aca="false">IFERROR(INDEX(Data_Orders!$F$2:$F$4727,MATCH(B3593,Data_Orders!$A$2:$A$4727,0)),"")</f>
        <v>Retail</v>
      </c>
      <c r="L3593" s="4" t="str">
        <f aca="false">IFERROR(INDEX(Data_Orders!$D$2:$D$4727,MATCH(B3593,Data_Orders!$A$2:$A$4727,0)),"")</f>
        <v>Nuneaton</v>
      </c>
    </row>
    <row r="3594" customFormat="false" ht="15" hidden="false" customHeight="false" outlineLevel="0" collapsed="false">
      <c r="A3594" s="4" t="s">
        <v>9410</v>
      </c>
      <c r="B3594" s="4" t="s">
        <v>2287</v>
      </c>
      <c r="C3594" s="4" t="s">
        <v>1013</v>
      </c>
      <c r="D3594" s="4" t="n">
        <v>16</v>
      </c>
      <c r="E3594" s="4" t="n">
        <v>240.92</v>
      </c>
      <c r="F3594" s="4" t="n">
        <v>3854.72</v>
      </c>
      <c r="G3594" s="4" t="n">
        <f aca="false">INDEX(Data_Products!$D$2:$D$33,MATCH(C3594,Data_Products!$A$2:$A$33,0))</f>
        <v>168.32</v>
      </c>
      <c r="H3594" s="4" t="str">
        <f aca="false">INDEX(Data_Products!$C$2:$C$33,MATCH(C3594,Data_Products!$A$2:$A$33,0))</f>
        <v>Timber</v>
      </c>
      <c r="I3594" s="10" t="n">
        <f aca="false">D3594*(E3594-G3594)</f>
        <v>1161.6</v>
      </c>
      <c r="J3594" s="11" t="n">
        <f aca="false">IFERROR(I3594/F3594,0)</f>
        <v>0.301344844761747</v>
      </c>
      <c r="K3594" s="4" t="str">
        <f aca="false">IFERROR(INDEX(Data_Orders!$F$2:$F$4727,MATCH(B3594,Data_Orders!$A$2:$A$4727,0)),"")</f>
        <v>Retail</v>
      </c>
      <c r="L3594" s="4" t="str">
        <f aca="false">IFERROR(INDEX(Data_Orders!$D$2:$D$4727,MATCH(B3594,Data_Orders!$A$2:$A$4727,0)),"")</f>
        <v>Nuneaton</v>
      </c>
    </row>
    <row r="3595" customFormat="false" ht="15" hidden="false" customHeight="false" outlineLevel="0" collapsed="false">
      <c r="A3595" s="4" t="s">
        <v>9411</v>
      </c>
      <c r="B3595" s="4" t="s">
        <v>2288</v>
      </c>
      <c r="C3595" s="4" t="s">
        <v>1044</v>
      </c>
      <c r="D3595" s="4" t="n">
        <v>18</v>
      </c>
      <c r="E3595" s="4" t="n">
        <v>190.44</v>
      </c>
      <c r="F3595" s="4" t="n">
        <v>3427.92</v>
      </c>
      <c r="G3595" s="4" t="n">
        <f aca="false">INDEX(Data_Products!$D$2:$D$33,MATCH(C3595,Data_Products!$A$2:$A$33,0))</f>
        <v>115.48</v>
      </c>
      <c r="H3595" s="4" t="str">
        <f aca="false">INDEX(Data_Products!$C$2:$C$33,MATCH(C3595,Data_Products!$A$2:$A$33,0))</f>
        <v>Tools &amp; Fixings</v>
      </c>
      <c r="I3595" s="10" t="n">
        <f aca="false">D3595*(E3595-G3595)</f>
        <v>1349.28</v>
      </c>
      <c r="J3595" s="11" t="n">
        <f aca="false">IFERROR(I3595/F3595,0)</f>
        <v>0.393614786809494</v>
      </c>
      <c r="K3595" s="4" t="str">
        <f aca="false">IFERROR(INDEX(Data_Orders!$F$2:$F$4727,MATCH(B3595,Data_Orders!$A$2:$A$4727,0)),"")</f>
        <v>Retail</v>
      </c>
      <c r="L3595" s="4" t="str">
        <f aca="false">IFERROR(INDEX(Data_Orders!$D$2:$D$4727,MATCH(B3595,Data_Orders!$A$2:$A$4727,0)),"")</f>
        <v>Nuneaton</v>
      </c>
    </row>
    <row r="3596" customFormat="false" ht="15" hidden="false" customHeight="false" outlineLevel="0" collapsed="false">
      <c r="A3596" s="4" t="s">
        <v>9412</v>
      </c>
      <c r="B3596" s="4" t="s">
        <v>2288</v>
      </c>
      <c r="C3596" s="4" t="s">
        <v>1021</v>
      </c>
      <c r="D3596" s="4" t="n">
        <v>4</v>
      </c>
      <c r="E3596" s="4" t="n">
        <v>73.76</v>
      </c>
      <c r="F3596" s="4" t="n">
        <v>295.04</v>
      </c>
      <c r="G3596" s="4" t="n">
        <f aca="false">INDEX(Data_Products!$D$2:$D$33,MATCH(C3596,Data_Products!$A$2:$A$33,0))</f>
        <v>51.51</v>
      </c>
      <c r="H3596" s="4" t="str">
        <f aca="false">INDEX(Data_Products!$C$2:$C$33,MATCH(C3596,Data_Products!$A$2:$A$33,0))</f>
        <v>Cement &amp; Aggregates</v>
      </c>
      <c r="I3596" s="10" t="n">
        <f aca="false">D3596*(E3596-G3596)</f>
        <v>89</v>
      </c>
      <c r="J3596" s="11" t="n">
        <f aca="false">IFERROR(I3596/F3596,0)</f>
        <v>0.301654013015184</v>
      </c>
      <c r="K3596" s="4" t="str">
        <f aca="false">IFERROR(INDEX(Data_Orders!$F$2:$F$4727,MATCH(B3596,Data_Orders!$A$2:$A$4727,0)),"")</f>
        <v>Retail</v>
      </c>
      <c r="L3596" s="4" t="str">
        <f aca="false">IFERROR(INDEX(Data_Orders!$D$2:$D$4727,MATCH(B3596,Data_Orders!$A$2:$A$4727,0)),"")</f>
        <v>Nuneaton</v>
      </c>
    </row>
    <row r="3597" customFormat="false" ht="15" hidden="false" customHeight="false" outlineLevel="0" collapsed="false">
      <c r="A3597" s="4" t="s">
        <v>9413</v>
      </c>
      <c r="B3597" s="4" t="s">
        <v>2288</v>
      </c>
      <c r="C3597" s="4" t="s">
        <v>1061</v>
      </c>
      <c r="D3597" s="4" t="n">
        <v>2</v>
      </c>
      <c r="E3597" s="4" t="n">
        <v>145.57</v>
      </c>
      <c r="F3597" s="4" t="n">
        <v>291.14</v>
      </c>
      <c r="G3597" s="4" t="n">
        <f aca="false">INDEX(Data_Products!$D$2:$D$33,MATCH(C3597,Data_Products!$A$2:$A$33,0))</f>
        <v>119.29</v>
      </c>
      <c r="H3597" s="4" t="str">
        <f aca="false">INDEX(Data_Products!$C$2:$C$33,MATCH(C3597,Data_Products!$A$2:$A$33,0))</f>
        <v>Plumbing &amp; Drainage</v>
      </c>
      <c r="I3597" s="10" t="n">
        <f aca="false">D3597*(E3597-G3597)</f>
        <v>52.56</v>
      </c>
      <c r="J3597" s="11" t="n">
        <f aca="false">IFERROR(I3597/F3597,0)</f>
        <v>0.180531702960775</v>
      </c>
      <c r="K3597" s="4" t="str">
        <f aca="false">IFERROR(INDEX(Data_Orders!$F$2:$F$4727,MATCH(B3597,Data_Orders!$A$2:$A$4727,0)),"")</f>
        <v>Retail</v>
      </c>
      <c r="L3597" s="4" t="str">
        <f aca="false">IFERROR(INDEX(Data_Orders!$D$2:$D$4727,MATCH(B3597,Data_Orders!$A$2:$A$4727,0)),"")</f>
        <v>Nuneaton</v>
      </c>
    </row>
    <row r="3598" customFormat="false" ht="15" hidden="false" customHeight="false" outlineLevel="0" collapsed="false">
      <c r="A3598" s="4" t="s">
        <v>9414</v>
      </c>
      <c r="B3598" s="4" t="s">
        <v>2288</v>
      </c>
      <c r="C3598" s="4" t="s">
        <v>1070</v>
      </c>
      <c r="D3598" s="4" t="n">
        <v>12</v>
      </c>
      <c r="E3598" s="4" t="n">
        <v>230.32</v>
      </c>
      <c r="F3598" s="4" t="n">
        <v>2763.84</v>
      </c>
      <c r="G3598" s="4" t="n">
        <f aca="false">INDEX(Data_Products!$D$2:$D$33,MATCH(C3598,Data_Products!$A$2:$A$33,0))</f>
        <v>161.64</v>
      </c>
      <c r="H3598" s="4" t="str">
        <f aca="false">INDEX(Data_Products!$C$2:$C$33,MATCH(C3598,Data_Products!$A$2:$A$33,0))</f>
        <v>Landscaping</v>
      </c>
      <c r="I3598" s="10" t="n">
        <f aca="false">D3598*(E3598-G3598)</f>
        <v>824.16</v>
      </c>
      <c r="J3598" s="11" t="n">
        <f aca="false">IFERROR(I3598/F3598,0)</f>
        <v>0.298193817297673</v>
      </c>
      <c r="K3598" s="4" t="str">
        <f aca="false">IFERROR(INDEX(Data_Orders!$F$2:$F$4727,MATCH(B3598,Data_Orders!$A$2:$A$4727,0)),"")</f>
        <v>Retail</v>
      </c>
      <c r="L3598" s="4" t="str">
        <f aca="false">IFERROR(INDEX(Data_Orders!$D$2:$D$4727,MATCH(B3598,Data_Orders!$A$2:$A$4727,0)),"")</f>
        <v>Nuneaton</v>
      </c>
    </row>
    <row r="3599" customFormat="false" ht="15" hidden="false" customHeight="false" outlineLevel="0" collapsed="false">
      <c r="A3599" s="4" t="s">
        <v>9415</v>
      </c>
      <c r="B3599" s="4" t="s">
        <v>2289</v>
      </c>
      <c r="C3599" s="4" t="s">
        <v>1073</v>
      </c>
      <c r="D3599" s="4" t="n">
        <v>5</v>
      </c>
      <c r="E3599" s="4" t="n">
        <v>231.05</v>
      </c>
      <c r="F3599" s="4" t="n">
        <v>1155.25</v>
      </c>
      <c r="G3599" s="4" t="n">
        <f aca="false">INDEX(Data_Products!$D$2:$D$33,MATCH(C3599,Data_Products!$A$2:$A$33,0))</f>
        <v>148.29</v>
      </c>
      <c r="H3599" s="4" t="str">
        <f aca="false">INDEX(Data_Products!$C$2:$C$33,MATCH(C3599,Data_Products!$A$2:$A$33,0))</f>
        <v>Landscaping</v>
      </c>
      <c r="I3599" s="10" t="n">
        <f aca="false">D3599*(E3599-G3599)</f>
        <v>413.8</v>
      </c>
      <c r="J3599" s="11" t="n">
        <f aca="false">IFERROR(I3599/F3599,0)</f>
        <v>0.358190867777537</v>
      </c>
      <c r="K3599" s="4" t="str">
        <f aca="false">IFERROR(INDEX(Data_Orders!$F$2:$F$4727,MATCH(B3599,Data_Orders!$A$2:$A$4727,0)),"")</f>
        <v>Retail</v>
      </c>
      <c r="L3599" s="4" t="str">
        <f aca="false">IFERROR(INDEX(Data_Orders!$D$2:$D$4727,MATCH(B3599,Data_Orders!$A$2:$A$4727,0)),"")</f>
        <v>Nuneaton</v>
      </c>
    </row>
    <row r="3600" customFormat="false" ht="15" hidden="false" customHeight="false" outlineLevel="0" collapsed="false">
      <c r="A3600" s="4" t="s">
        <v>9416</v>
      </c>
      <c r="B3600" s="4" t="s">
        <v>2289</v>
      </c>
      <c r="C3600" s="4" t="s">
        <v>1059</v>
      </c>
      <c r="D3600" s="4" t="n">
        <v>3</v>
      </c>
      <c r="E3600" s="4" t="n">
        <v>103.63</v>
      </c>
      <c r="F3600" s="4" t="n">
        <v>310.89</v>
      </c>
      <c r="G3600" s="4" t="n">
        <f aca="false">INDEX(Data_Products!$D$2:$D$33,MATCH(C3600,Data_Products!$A$2:$A$33,0))</f>
        <v>82.55</v>
      </c>
      <c r="H3600" s="4" t="str">
        <f aca="false">INDEX(Data_Products!$C$2:$C$33,MATCH(C3600,Data_Products!$A$2:$A$33,0))</f>
        <v>Roofing</v>
      </c>
      <c r="I3600" s="10" t="n">
        <f aca="false">D3600*(E3600-G3600)</f>
        <v>63.24</v>
      </c>
      <c r="J3600" s="11" t="n">
        <f aca="false">IFERROR(I3600/F3600,0)</f>
        <v>0.203415999228023</v>
      </c>
      <c r="K3600" s="4" t="str">
        <f aca="false">IFERROR(INDEX(Data_Orders!$F$2:$F$4727,MATCH(B3600,Data_Orders!$A$2:$A$4727,0)),"")</f>
        <v>Retail</v>
      </c>
      <c r="L3600" s="4" t="str">
        <f aca="false">IFERROR(INDEX(Data_Orders!$D$2:$D$4727,MATCH(B3600,Data_Orders!$A$2:$A$4727,0)),"")</f>
        <v>Nuneaton</v>
      </c>
    </row>
    <row r="3601" customFormat="false" ht="15" hidden="false" customHeight="false" outlineLevel="0" collapsed="false">
      <c r="A3601" s="4" t="s">
        <v>9417</v>
      </c>
      <c r="B3601" s="4" t="s">
        <v>2289</v>
      </c>
      <c r="C3601" s="4" t="s">
        <v>1019</v>
      </c>
      <c r="D3601" s="4" t="n">
        <v>14</v>
      </c>
      <c r="E3601" s="4" t="n">
        <v>79.76</v>
      </c>
      <c r="F3601" s="4" t="n">
        <v>1116.64</v>
      </c>
      <c r="G3601" s="4" t="n">
        <f aca="false">INDEX(Data_Products!$D$2:$D$33,MATCH(C3601,Data_Products!$A$2:$A$33,0))</f>
        <v>59.07</v>
      </c>
      <c r="H3601" s="4" t="str">
        <f aca="false">INDEX(Data_Products!$C$2:$C$33,MATCH(C3601,Data_Products!$A$2:$A$33,0))</f>
        <v>Timber</v>
      </c>
      <c r="I3601" s="10" t="n">
        <f aca="false">D3601*(E3601-G3601)</f>
        <v>289.66</v>
      </c>
      <c r="J3601" s="11" t="n">
        <f aca="false">IFERROR(I3601/F3601,0)</f>
        <v>0.259403209628887</v>
      </c>
      <c r="K3601" s="4" t="str">
        <f aca="false">IFERROR(INDEX(Data_Orders!$F$2:$F$4727,MATCH(B3601,Data_Orders!$A$2:$A$4727,0)),"")</f>
        <v>Retail</v>
      </c>
      <c r="L3601" s="4" t="str">
        <f aca="false">IFERROR(INDEX(Data_Orders!$D$2:$D$4727,MATCH(B3601,Data_Orders!$A$2:$A$4727,0)),"")</f>
        <v>Nuneaton</v>
      </c>
    </row>
    <row r="3602" customFormat="false" ht="15" hidden="false" customHeight="false" outlineLevel="0" collapsed="false">
      <c r="A3602" s="4" t="s">
        <v>9418</v>
      </c>
      <c r="B3602" s="4" t="s">
        <v>2289</v>
      </c>
      <c r="C3602" s="4" t="s">
        <v>1061</v>
      </c>
      <c r="D3602" s="4" t="n">
        <v>4</v>
      </c>
      <c r="E3602" s="4" t="n">
        <v>145.57</v>
      </c>
      <c r="F3602" s="4" t="n">
        <v>582.28</v>
      </c>
      <c r="G3602" s="4" t="n">
        <f aca="false">INDEX(Data_Products!$D$2:$D$33,MATCH(C3602,Data_Products!$A$2:$A$33,0))</f>
        <v>119.29</v>
      </c>
      <c r="H3602" s="4" t="str">
        <f aca="false">INDEX(Data_Products!$C$2:$C$33,MATCH(C3602,Data_Products!$A$2:$A$33,0))</f>
        <v>Plumbing &amp; Drainage</v>
      </c>
      <c r="I3602" s="10" t="n">
        <f aca="false">D3602*(E3602-G3602)</f>
        <v>105.12</v>
      </c>
      <c r="J3602" s="11" t="n">
        <f aca="false">IFERROR(I3602/F3602,0)</f>
        <v>0.180531702960775</v>
      </c>
      <c r="K3602" s="4" t="str">
        <f aca="false">IFERROR(INDEX(Data_Orders!$F$2:$F$4727,MATCH(B3602,Data_Orders!$A$2:$A$4727,0)),"")</f>
        <v>Retail</v>
      </c>
      <c r="L3602" s="4" t="str">
        <f aca="false">IFERROR(INDEX(Data_Orders!$D$2:$D$4727,MATCH(B3602,Data_Orders!$A$2:$A$4727,0)),"")</f>
        <v>Nuneaton</v>
      </c>
    </row>
    <row r="3603" customFormat="false" ht="15" hidden="false" customHeight="false" outlineLevel="0" collapsed="false">
      <c r="A3603" s="4" t="s">
        <v>9419</v>
      </c>
      <c r="B3603" s="4" t="s">
        <v>2289</v>
      </c>
      <c r="C3603" s="4" t="s">
        <v>1021</v>
      </c>
      <c r="D3603" s="4" t="n">
        <v>2</v>
      </c>
      <c r="E3603" s="4" t="n">
        <v>73.76</v>
      </c>
      <c r="F3603" s="4" t="n">
        <v>147.52</v>
      </c>
      <c r="G3603" s="4" t="n">
        <f aca="false">INDEX(Data_Products!$D$2:$D$33,MATCH(C3603,Data_Products!$A$2:$A$33,0))</f>
        <v>51.51</v>
      </c>
      <c r="H3603" s="4" t="str">
        <f aca="false">INDEX(Data_Products!$C$2:$C$33,MATCH(C3603,Data_Products!$A$2:$A$33,0))</f>
        <v>Cement &amp; Aggregates</v>
      </c>
      <c r="I3603" s="10" t="n">
        <f aca="false">D3603*(E3603-G3603)</f>
        <v>44.5</v>
      </c>
      <c r="J3603" s="11" t="n">
        <f aca="false">IFERROR(I3603/F3603,0)</f>
        <v>0.301654013015184</v>
      </c>
      <c r="K3603" s="4" t="str">
        <f aca="false">IFERROR(INDEX(Data_Orders!$F$2:$F$4727,MATCH(B3603,Data_Orders!$A$2:$A$4727,0)),"")</f>
        <v>Retail</v>
      </c>
      <c r="L3603" s="4" t="str">
        <f aca="false">IFERROR(INDEX(Data_Orders!$D$2:$D$4727,MATCH(B3603,Data_Orders!$A$2:$A$4727,0)),"")</f>
        <v>Nuneaton</v>
      </c>
    </row>
    <row r="3604" customFormat="false" ht="15" hidden="false" customHeight="false" outlineLevel="0" collapsed="false">
      <c r="A3604" s="4" t="s">
        <v>9420</v>
      </c>
      <c r="B3604" s="4" t="s">
        <v>2290</v>
      </c>
      <c r="C3604" s="4" t="s">
        <v>1032</v>
      </c>
      <c r="D3604" s="4" t="n">
        <v>4</v>
      </c>
      <c r="E3604" s="4" t="n">
        <v>99.65</v>
      </c>
      <c r="F3604" s="4" t="n">
        <v>398.6</v>
      </c>
      <c r="G3604" s="4" t="n">
        <f aca="false">INDEX(Data_Products!$D$2:$D$33,MATCH(C3604,Data_Products!$A$2:$A$33,0))</f>
        <v>58.26</v>
      </c>
      <c r="H3604" s="4" t="str">
        <f aca="false">INDEX(Data_Products!$C$2:$C$33,MATCH(C3604,Data_Products!$A$2:$A$33,0))</f>
        <v>Insulation</v>
      </c>
      <c r="I3604" s="10" t="n">
        <f aca="false">D3604*(E3604-G3604)</f>
        <v>165.56</v>
      </c>
      <c r="J3604" s="11" t="n">
        <f aca="false">IFERROR(I3604/F3604,0)</f>
        <v>0.415353738083292</v>
      </c>
      <c r="K3604" s="4" t="str">
        <f aca="false">IFERROR(INDEX(Data_Orders!$F$2:$F$4727,MATCH(B3604,Data_Orders!$A$2:$A$4727,0)),"")</f>
        <v>Retail</v>
      </c>
      <c r="L3604" s="4" t="str">
        <f aca="false">IFERROR(INDEX(Data_Orders!$D$2:$D$4727,MATCH(B3604,Data_Orders!$A$2:$A$4727,0)),"")</f>
        <v>Nuneaton</v>
      </c>
    </row>
    <row r="3605" customFormat="false" ht="15" hidden="false" customHeight="false" outlineLevel="0" collapsed="false">
      <c r="A3605" s="4" t="s">
        <v>9421</v>
      </c>
      <c r="B3605" s="4" t="s">
        <v>2291</v>
      </c>
      <c r="C3605" s="4" t="s">
        <v>1077</v>
      </c>
      <c r="D3605" s="4" t="n">
        <v>13</v>
      </c>
      <c r="E3605" s="4" t="n">
        <v>46.61</v>
      </c>
      <c r="F3605" s="4" t="n">
        <v>605.93</v>
      </c>
      <c r="G3605" s="4" t="n">
        <f aca="false">INDEX(Data_Products!$D$2:$D$33,MATCH(C3605,Data_Products!$A$2:$A$33,0))</f>
        <v>36.87</v>
      </c>
      <c r="H3605" s="4" t="str">
        <f aca="false">INDEX(Data_Products!$C$2:$C$33,MATCH(C3605,Data_Products!$A$2:$A$33,0))</f>
        <v>Landscaping</v>
      </c>
      <c r="I3605" s="10" t="n">
        <f aca="false">D3605*(E3605-G3605)</f>
        <v>126.62</v>
      </c>
      <c r="J3605" s="11" t="n">
        <f aca="false">IFERROR(I3605/F3605,0)</f>
        <v>0.208968032611028</v>
      </c>
      <c r="K3605" s="4" t="str">
        <f aca="false">IFERROR(INDEX(Data_Orders!$F$2:$F$4727,MATCH(B3605,Data_Orders!$A$2:$A$4727,0)),"")</f>
        <v>Contractor</v>
      </c>
      <c r="L3605" s="4" t="str">
        <f aca="false">IFERROR(INDEX(Data_Orders!$D$2:$D$4727,MATCH(B3605,Data_Orders!$A$2:$A$4727,0)),"")</f>
        <v>Northampton</v>
      </c>
    </row>
    <row r="3606" customFormat="false" ht="15" hidden="false" customHeight="false" outlineLevel="0" collapsed="false">
      <c r="A3606" s="4" t="s">
        <v>9422</v>
      </c>
      <c r="B3606" s="4" t="s">
        <v>2292</v>
      </c>
      <c r="C3606" s="4" t="s">
        <v>1015</v>
      </c>
      <c r="D3606" s="4" t="n">
        <v>7</v>
      </c>
      <c r="E3606" s="4" t="n">
        <v>122.01</v>
      </c>
      <c r="F3606" s="4" t="n">
        <v>854.07</v>
      </c>
      <c r="G3606" s="4" t="n">
        <f aca="false">INDEX(Data_Products!$D$2:$D$33,MATCH(C3606,Data_Products!$A$2:$A$33,0))</f>
        <v>85.53</v>
      </c>
      <c r="H3606" s="4" t="str">
        <f aca="false">INDEX(Data_Products!$C$2:$C$33,MATCH(C3606,Data_Products!$A$2:$A$33,0))</f>
        <v>Timber</v>
      </c>
      <c r="I3606" s="10" t="n">
        <f aca="false">D3606*(E3606-G3606)</f>
        <v>255.36</v>
      </c>
      <c r="J3606" s="11" t="n">
        <f aca="false">IFERROR(I3606/F3606,0)</f>
        <v>0.298991885910991</v>
      </c>
      <c r="K3606" s="4" t="str">
        <f aca="false">IFERROR(INDEX(Data_Orders!$F$2:$F$4727,MATCH(B3606,Data_Orders!$A$2:$A$4727,0)),"")</f>
        <v>Contractor</v>
      </c>
      <c r="L3606" s="4" t="str">
        <f aca="false">IFERROR(INDEX(Data_Orders!$D$2:$D$4727,MATCH(B3606,Data_Orders!$A$2:$A$4727,0)),"")</f>
        <v>Northampton</v>
      </c>
    </row>
    <row r="3607" customFormat="false" ht="15" hidden="false" customHeight="false" outlineLevel="0" collapsed="false">
      <c r="A3607" s="4" t="s">
        <v>9423</v>
      </c>
      <c r="B3607" s="4" t="s">
        <v>2293</v>
      </c>
      <c r="C3607" s="4" t="s">
        <v>1019</v>
      </c>
      <c r="D3607" s="4" t="n">
        <v>15</v>
      </c>
      <c r="E3607" s="4" t="n">
        <v>79.76</v>
      </c>
      <c r="F3607" s="4" t="n">
        <v>1196.4</v>
      </c>
      <c r="G3607" s="4" t="n">
        <f aca="false">INDEX(Data_Products!$D$2:$D$33,MATCH(C3607,Data_Products!$A$2:$A$33,0))</f>
        <v>59.07</v>
      </c>
      <c r="H3607" s="4" t="str">
        <f aca="false">INDEX(Data_Products!$C$2:$C$33,MATCH(C3607,Data_Products!$A$2:$A$33,0))</f>
        <v>Timber</v>
      </c>
      <c r="I3607" s="10" t="n">
        <f aca="false">D3607*(E3607-G3607)</f>
        <v>310.35</v>
      </c>
      <c r="J3607" s="11" t="n">
        <f aca="false">IFERROR(I3607/F3607,0)</f>
        <v>0.259403209628887</v>
      </c>
      <c r="K3607" s="4" t="str">
        <f aca="false">IFERROR(INDEX(Data_Orders!$F$2:$F$4727,MATCH(B3607,Data_Orders!$A$2:$A$4727,0)),"")</f>
        <v>Contractor</v>
      </c>
      <c r="L3607" s="4" t="str">
        <f aca="false">IFERROR(INDEX(Data_Orders!$D$2:$D$4727,MATCH(B3607,Data_Orders!$A$2:$A$4727,0)),"")</f>
        <v>Northampton</v>
      </c>
    </row>
    <row r="3608" customFormat="false" ht="15" hidden="false" customHeight="false" outlineLevel="0" collapsed="false">
      <c r="A3608" s="4" t="s">
        <v>9424</v>
      </c>
      <c r="B3608" s="4" t="s">
        <v>2293</v>
      </c>
      <c r="C3608" s="4" t="s">
        <v>1061</v>
      </c>
      <c r="D3608" s="4" t="n">
        <v>2</v>
      </c>
      <c r="E3608" s="4" t="n">
        <v>145.57</v>
      </c>
      <c r="F3608" s="4" t="n">
        <v>291.14</v>
      </c>
      <c r="G3608" s="4" t="n">
        <f aca="false">INDEX(Data_Products!$D$2:$D$33,MATCH(C3608,Data_Products!$A$2:$A$33,0))</f>
        <v>119.29</v>
      </c>
      <c r="H3608" s="4" t="str">
        <f aca="false">INDEX(Data_Products!$C$2:$C$33,MATCH(C3608,Data_Products!$A$2:$A$33,0))</f>
        <v>Plumbing &amp; Drainage</v>
      </c>
      <c r="I3608" s="10" t="n">
        <f aca="false">D3608*(E3608-G3608)</f>
        <v>52.56</v>
      </c>
      <c r="J3608" s="11" t="n">
        <f aca="false">IFERROR(I3608/F3608,0)</f>
        <v>0.180531702960775</v>
      </c>
      <c r="K3608" s="4" t="str">
        <f aca="false">IFERROR(INDEX(Data_Orders!$F$2:$F$4727,MATCH(B3608,Data_Orders!$A$2:$A$4727,0)),"")</f>
        <v>Contractor</v>
      </c>
      <c r="L3608" s="4" t="str">
        <f aca="false">IFERROR(INDEX(Data_Orders!$D$2:$D$4727,MATCH(B3608,Data_Orders!$A$2:$A$4727,0)),"")</f>
        <v>Northampton</v>
      </c>
    </row>
    <row r="3609" customFormat="false" ht="15" hidden="false" customHeight="false" outlineLevel="0" collapsed="false">
      <c r="A3609" s="4" t="s">
        <v>9425</v>
      </c>
      <c r="B3609" s="4" t="s">
        <v>2293</v>
      </c>
      <c r="C3609" s="4" t="s">
        <v>1028</v>
      </c>
      <c r="D3609" s="4" t="n">
        <v>9</v>
      </c>
      <c r="E3609" s="4" t="n">
        <v>118.79</v>
      </c>
      <c r="F3609" s="4" t="n">
        <v>1069.11</v>
      </c>
      <c r="G3609" s="4" t="n">
        <f aca="false">INDEX(Data_Products!$D$2:$D$33,MATCH(C3609,Data_Products!$A$2:$A$33,0))</f>
        <v>81.07</v>
      </c>
      <c r="H3609" s="4" t="str">
        <f aca="false">INDEX(Data_Products!$C$2:$C$33,MATCH(C3609,Data_Products!$A$2:$A$33,0))</f>
        <v>Cement &amp; Aggregates</v>
      </c>
      <c r="I3609" s="10" t="n">
        <f aca="false">D3609*(E3609-G3609)</f>
        <v>339.48</v>
      </c>
      <c r="J3609" s="11" t="n">
        <f aca="false">IFERROR(I3609/F3609,0)</f>
        <v>0.317535146056066</v>
      </c>
      <c r="K3609" s="4" t="str">
        <f aca="false">IFERROR(INDEX(Data_Orders!$F$2:$F$4727,MATCH(B3609,Data_Orders!$A$2:$A$4727,0)),"")</f>
        <v>Contractor</v>
      </c>
      <c r="L3609" s="4" t="str">
        <f aca="false">IFERROR(INDEX(Data_Orders!$D$2:$D$4727,MATCH(B3609,Data_Orders!$A$2:$A$4727,0)),"")</f>
        <v>Northampton</v>
      </c>
    </row>
    <row r="3610" customFormat="false" ht="15" hidden="false" customHeight="false" outlineLevel="0" collapsed="false">
      <c r="A3610" s="4" t="s">
        <v>9426</v>
      </c>
      <c r="B3610" s="4" t="s">
        <v>2293</v>
      </c>
      <c r="C3610" s="4" t="s">
        <v>1015</v>
      </c>
      <c r="D3610" s="4" t="n">
        <v>20</v>
      </c>
      <c r="E3610" s="4" t="n">
        <v>122.01</v>
      </c>
      <c r="F3610" s="4" t="n">
        <v>2440.2</v>
      </c>
      <c r="G3610" s="4" t="n">
        <f aca="false">INDEX(Data_Products!$D$2:$D$33,MATCH(C3610,Data_Products!$A$2:$A$33,0))</f>
        <v>85.53</v>
      </c>
      <c r="H3610" s="4" t="str">
        <f aca="false">INDEX(Data_Products!$C$2:$C$33,MATCH(C3610,Data_Products!$A$2:$A$33,0))</f>
        <v>Timber</v>
      </c>
      <c r="I3610" s="10" t="n">
        <f aca="false">D3610*(E3610-G3610)</f>
        <v>729.6</v>
      </c>
      <c r="J3610" s="11" t="n">
        <f aca="false">IFERROR(I3610/F3610,0)</f>
        <v>0.298991885910991</v>
      </c>
      <c r="K3610" s="4" t="str">
        <f aca="false">IFERROR(INDEX(Data_Orders!$F$2:$F$4727,MATCH(B3610,Data_Orders!$A$2:$A$4727,0)),"")</f>
        <v>Contractor</v>
      </c>
      <c r="L3610" s="4" t="str">
        <f aca="false">IFERROR(INDEX(Data_Orders!$D$2:$D$4727,MATCH(B3610,Data_Orders!$A$2:$A$4727,0)),"")</f>
        <v>Northampton</v>
      </c>
    </row>
    <row r="3611" customFormat="false" ht="15" hidden="false" customHeight="false" outlineLevel="0" collapsed="false">
      <c r="A3611" s="4" t="s">
        <v>9427</v>
      </c>
      <c r="B3611" s="4" t="s">
        <v>2293</v>
      </c>
      <c r="C3611" s="4" t="s">
        <v>1021</v>
      </c>
      <c r="D3611" s="4" t="n">
        <v>7</v>
      </c>
      <c r="E3611" s="4" t="n">
        <v>73.76</v>
      </c>
      <c r="F3611" s="4" t="n">
        <v>516.32</v>
      </c>
      <c r="G3611" s="4" t="n">
        <f aca="false">INDEX(Data_Products!$D$2:$D$33,MATCH(C3611,Data_Products!$A$2:$A$33,0))</f>
        <v>51.51</v>
      </c>
      <c r="H3611" s="4" t="str">
        <f aca="false">INDEX(Data_Products!$C$2:$C$33,MATCH(C3611,Data_Products!$A$2:$A$33,0))</f>
        <v>Cement &amp; Aggregates</v>
      </c>
      <c r="I3611" s="10" t="n">
        <f aca="false">D3611*(E3611-G3611)</f>
        <v>155.75</v>
      </c>
      <c r="J3611" s="11" t="n">
        <f aca="false">IFERROR(I3611/F3611,0)</f>
        <v>0.301654013015184</v>
      </c>
      <c r="K3611" s="4" t="str">
        <f aca="false">IFERROR(INDEX(Data_Orders!$F$2:$F$4727,MATCH(B3611,Data_Orders!$A$2:$A$4727,0)),"")</f>
        <v>Contractor</v>
      </c>
      <c r="L3611" s="4" t="str">
        <f aca="false">IFERROR(INDEX(Data_Orders!$D$2:$D$4727,MATCH(B3611,Data_Orders!$A$2:$A$4727,0)),"")</f>
        <v>Northampton</v>
      </c>
    </row>
    <row r="3612" customFormat="false" ht="15" hidden="false" customHeight="false" outlineLevel="0" collapsed="false">
      <c r="A3612" s="4" t="s">
        <v>9428</v>
      </c>
      <c r="B3612" s="4" t="s">
        <v>2294</v>
      </c>
      <c r="C3612" s="4" t="s">
        <v>1039</v>
      </c>
      <c r="D3612" s="4" t="n">
        <v>1</v>
      </c>
      <c r="E3612" s="4" t="n">
        <v>160.41</v>
      </c>
      <c r="F3612" s="4" t="n">
        <v>160.41</v>
      </c>
      <c r="G3612" s="4" t="n">
        <f aca="false">INDEX(Data_Products!$D$2:$D$33,MATCH(C3612,Data_Products!$A$2:$A$33,0))</f>
        <v>99.74</v>
      </c>
      <c r="H3612" s="4" t="str">
        <f aca="false">INDEX(Data_Products!$C$2:$C$33,MATCH(C3612,Data_Products!$A$2:$A$33,0))</f>
        <v>Insulation</v>
      </c>
      <c r="I3612" s="10" t="n">
        <f aca="false">D3612*(E3612-G3612)</f>
        <v>60.67</v>
      </c>
      <c r="J3612" s="11" t="n">
        <f aca="false">IFERROR(I3612/F3612,0)</f>
        <v>0.378218315566361</v>
      </c>
      <c r="K3612" s="4" t="str">
        <f aca="false">IFERROR(INDEX(Data_Orders!$F$2:$F$4727,MATCH(B3612,Data_Orders!$A$2:$A$4727,0)),"")</f>
        <v>Contractor</v>
      </c>
      <c r="L3612" s="4" t="str">
        <f aca="false">IFERROR(INDEX(Data_Orders!$D$2:$D$4727,MATCH(B3612,Data_Orders!$A$2:$A$4727,0)),"")</f>
        <v>Northampton</v>
      </c>
    </row>
    <row r="3613" customFormat="false" ht="15" hidden="false" customHeight="false" outlineLevel="0" collapsed="false">
      <c r="A3613" s="4" t="s">
        <v>9429</v>
      </c>
      <c r="B3613" s="4" t="s">
        <v>2294</v>
      </c>
      <c r="C3613" s="4" t="s">
        <v>1021</v>
      </c>
      <c r="D3613" s="4" t="n">
        <v>10</v>
      </c>
      <c r="E3613" s="4" t="n">
        <v>73.76</v>
      </c>
      <c r="F3613" s="4" t="n">
        <v>737.6</v>
      </c>
      <c r="G3613" s="4" t="n">
        <f aca="false">INDEX(Data_Products!$D$2:$D$33,MATCH(C3613,Data_Products!$A$2:$A$33,0))</f>
        <v>51.51</v>
      </c>
      <c r="H3613" s="4" t="str">
        <f aca="false">INDEX(Data_Products!$C$2:$C$33,MATCH(C3613,Data_Products!$A$2:$A$33,0))</f>
        <v>Cement &amp; Aggregates</v>
      </c>
      <c r="I3613" s="10" t="n">
        <f aca="false">D3613*(E3613-G3613)</f>
        <v>222.5</v>
      </c>
      <c r="J3613" s="11" t="n">
        <f aca="false">IFERROR(I3613/F3613,0)</f>
        <v>0.301654013015184</v>
      </c>
      <c r="K3613" s="4" t="str">
        <f aca="false">IFERROR(INDEX(Data_Orders!$F$2:$F$4727,MATCH(B3613,Data_Orders!$A$2:$A$4727,0)),"")</f>
        <v>Contractor</v>
      </c>
      <c r="L3613" s="4" t="str">
        <f aca="false">IFERROR(INDEX(Data_Orders!$D$2:$D$4727,MATCH(B3613,Data_Orders!$A$2:$A$4727,0)),"")</f>
        <v>Northampton</v>
      </c>
    </row>
    <row r="3614" customFormat="false" ht="15" hidden="false" customHeight="false" outlineLevel="0" collapsed="false">
      <c r="A3614" s="4" t="s">
        <v>9430</v>
      </c>
      <c r="B3614" s="4" t="s">
        <v>2294</v>
      </c>
      <c r="C3614" s="4" t="s">
        <v>1055</v>
      </c>
      <c r="D3614" s="4" t="n">
        <v>9</v>
      </c>
      <c r="E3614" s="4" t="n">
        <v>205.03</v>
      </c>
      <c r="F3614" s="4" t="n">
        <v>1845.27</v>
      </c>
      <c r="G3614" s="4" t="n">
        <f aca="false">INDEX(Data_Products!$D$2:$D$33,MATCH(C3614,Data_Products!$A$2:$A$33,0))</f>
        <v>138.6</v>
      </c>
      <c r="H3614" s="4" t="str">
        <f aca="false">INDEX(Data_Products!$C$2:$C$33,MATCH(C3614,Data_Products!$A$2:$A$33,0))</f>
        <v>Roofing</v>
      </c>
      <c r="I3614" s="10" t="n">
        <f aca="false">D3614*(E3614-G3614)</f>
        <v>597.87</v>
      </c>
      <c r="J3614" s="11" t="n">
        <f aca="false">IFERROR(I3614/F3614,0)</f>
        <v>0.324001365653807</v>
      </c>
      <c r="K3614" s="4" t="str">
        <f aca="false">IFERROR(INDEX(Data_Orders!$F$2:$F$4727,MATCH(B3614,Data_Orders!$A$2:$A$4727,0)),"")</f>
        <v>Contractor</v>
      </c>
      <c r="L3614" s="4" t="str">
        <f aca="false">IFERROR(INDEX(Data_Orders!$D$2:$D$4727,MATCH(B3614,Data_Orders!$A$2:$A$4727,0)),"")</f>
        <v>Northampton</v>
      </c>
    </row>
    <row r="3615" customFormat="false" ht="15" hidden="false" customHeight="false" outlineLevel="0" collapsed="false">
      <c r="A3615" s="4" t="s">
        <v>9431</v>
      </c>
      <c r="B3615" s="4" t="s">
        <v>2294</v>
      </c>
      <c r="C3615" s="4" t="s">
        <v>1061</v>
      </c>
      <c r="D3615" s="4" t="n">
        <v>18</v>
      </c>
      <c r="E3615" s="4" t="n">
        <v>145.57</v>
      </c>
      <c r="F3615" s="4" t="n">
        <v>2620.26</v>
      </c>
      <c r="G3615" s="4" t="n">
        <f aca="false">INDEX(Data_Products!$D$2:$D$33,MATCH(C3615,Data_Products!$A$2:$A$33,0))</f>
        <v>119.29</v>
      </c>
      <c r="H3615" s="4" t="str">
        <f aca="false">INDEX(Data_Products!$C$2:$C$33,MATCH(C3615,Data_Products!$A$2:$A$33,0))</f>
        <v>Plumbing &amp; Drainage</v>
      </c>
      <c r="I3615" s="10" t="n">
        <f aca="false">D3615*(E3615-G3615)</f>
        <v>473.04</v>
      </c>
      <c r="J3615" s="11" t="n">
        <f aca="false">IFERROR(I3615/F3615,0)</f>
        <v>0.180531702960775</v>
      </c>
      <c r="K3615" s="4" t="str">
        <f aca="false">IFERROR(INDEX(Data_Orders!$F$2:$F$4727,MATCH(B3615,Data_Orders!$A$2:$A$4727,0)),"")</f>
        <v>Contractor</v>
      </c>
      <c r="L3615" s="4" t="str">
        <f aca="false">IFERROR(INDEX(Data_Orders!$D$2:$D$4727,MATCH(B3615,Data_Orders!$A$2:$A$4727,0)),"")</f>
        <v>Northampton</v>
      </c>
    </row>
    <row r="3616" customFormat="false" ht="15" hidden="false" customHeight="false" outlineLevel="0" collapsed="false">
      <c r="A3616" s="4" t="s">
        <v>9432</v>
      </c>
      <c r="B3616" s="4" t="s">
        <v>2294</v>
      </c>
      <c r="C3616" s="4" t="s">
        <v>1068</v>
      </c>
      <c r="D3616" s="4" t="n">
        <v>12</v>
      </c>
      <c r="E3616" s="4" t="n">
        <v>86.28</v>
      </c>
      <c r="F3616" s="4" t="n">
        <v>1035.36</v>
      </c>
      <c r="G3616" s="4" t="n">
        <f aca="false">INDEX(Data_Products!$D$2:$D$33,MATCH(C3616,Data_Products!$A$2:$A$33,0))</f>
        <v>68.55</v>
      </c>
      <c r="H3616" s="4" t="str">
        <f aca="false">INDEX(Data_Products!$C$2:$C$33,MATCH(C3616,Data_Products!$A$2:$A$33,0))</f>
        <v>Plumbing &amp; Drainage</v>
      </c>
      <c r="I3616" s="10" t="n">
        <f aca="false">D3616*(E3616-G3616)</f>
        <v>212.76</v>
      </c>
      <c r="J3616" s="11" t="n">
        <f aca="false">IFERROR(I3616/F3616,0)</f>
        <v>0.205493741307371</v>
      </c>
      <c r="K3616" s="4" t="str">
        <f aca="false">IFERROR(INDEX(Data_Orders!$F$2:$F$4727,MATCH(B3616,Data_Orders!$A$2:$A$4727,0)),"")</f>
        <v>Contractor</v>
      </c>
      <c r="L3616" s="4" t="str">
        <f aca="false">IFERROR(INDEX(Data_Orders!$D$2:$D$4727,MATCH(B3616,Data_Orders!$A$2:$A$4727,0)),"")</f>
        <v>Northampton</v>
      </c>
    </row>
    <row r="3617" customFormat="false" ht="15" hidden="false" customHeight="false" outlineLevel="0" collapsed="false">
      <c r="A3617" s="4" t="s">
        <v>9433</v>
      </c>
      <c r="B3617" s="4" t="s">
        <v>2295</v>
      </c>
      <c r="C3617" s="4" t="s">
        <v>1041</v>
      </c>
      <c r="D3617" s="4" t="n">
        <v>3</v>
      </c>
      <c r="E3617" s="4" t="n">
        <v>242.75</v>
      </c>
      <c r="F3617" s="4" t="n">
        <v>728.25</v>
      </c>
      <c r="G3617" s="4" t="n">
        <f aca="false">INDEX(Data_Products!$D$2:$D$33,MATCH(C3617,Data_Products!$A$2:$A$33,0))</f>
        <v>142.94</v>
      </c>
      <c r="H3617" s="4" t="str">
        <f aca="false">INDEX(Data_Products!$C$2:$C$33,MATCH(C3617,Data_Products!$A$2:$A$33,0))</f>
        <v>Tools &amp; Fixings</v>
      </c>
      <c r="I3617" s="10" t="n">
        <f aca="false">D3617*(E3617-G3617)</f>
        <v>299.43</v>
      </c>
      <c r="J3617" s="11" t="n">
        <f aca="false">IFERROR(I3617/F3617,0)</f>
        <v>0.411163748712667</v>
      </c>
      <c r="K3617" s="4" t="str">
        <f aca="false">IFERROR(INDEX(Data_Orders!$F$2:$F$4727,MATCH(B3617,Data_Orders!$A$2:$A$4727,0)),"")</f>
        <v>Contractor</v>
      </c>
      <c r="L3617" s="4" t="str">
        <f aca="false">IFERROR(INDEX(Data_Orders!$D$2:$D$4727,MATCH(B3617,Data_Orders!$A$2:$A$4727,0)),"")</f>
        <v>Northampton</v>
      </c>
    </row>
    <row r="3618" customFormat="false" ht="15" hidden="false" customHeight="false" outlineLevel="0" collapsed="false">
      <c r="A3618" s="4" t="s">
        <v>9434</v>
      </c>
      <c r="B3618" s="4" t="s">
        <v>2295</v>
      </c>
      <c r="C3618" s="4" t="s">
        <v>1050</v>
      </c>
      <c r="D3618" s="4" t="n">
        <v>19</v>
      </c>
      <c r="E3618" s="4" t="n">
        <v>238.63</v>
      </c>
      <c r="F3618" s="4" t="n">
        <v>4533.97</v>
      </c>
      <c r="G3618" s="4" t="n">
        <f aca="false">INDEX(Data_Products!$D$2:$D$33,MATCH(C3618,Data_Products!$A$2:$A$33,0))</f>
        <v>148.91</v>
      </c>
      <c r="H3618" s="4" t="str">
        <f aca="false">INDEX(Data_Products!$C$2:$C$33,MATCH(C3618,Data_Products!$A$2:$A$33,0))</f>
        <v>Tools &amp; Fixings</v>
      </c>
      <c r="I3618" s="10" t="n">
        <f aca="false">D3618*(E3618-G3618)</f>
        <v>1704.68</v>
      </c>
      <c r="J3618" s="11" t="n">
        <f aca="false">IFERROR(I3618/F3618,0)</f>
        <v>0.375979549930855</v>
      </c>
      <c r="K3618" s="4" t="str">
        <f aca="false">IFERROR(INDEX(Data_Orders!$F$2:$F$4727,MATCH(B3618,Data_Orders!$A$2:$A$4727,0)),"")</f>
        <v>Contractor</v>
      </c>
      <c r="L3618" s="4" t="str">
        <f aca="false">IFERROR(INDEX(Data_Orders!$D$2:$D$4727,MATCH(B3618,Data_Orders!$A$2:$A$4727,0)),"")</f>
        <v>Northampton</v>
      </c>
    </row>
    <row r="3619" customFormat="false" ht="15" hidden="false" customHeight="false" outlineLevel="0" collapsed="false">
      <c r="A3619" s="4" t="s">
        <v>9435</v>
      </c>
      <c r="B3619" s="4" t="s">
        <v>2295</v>
      </c>
      <c r="C3619" s="4" t="s">
        <v>1068</v>
      </c>
      <c r="D3619" s="4" t="n">
        <v>15</v>
      </c>
      <c r="E3619" s="4" t="n">
        <v>86.28</v>
      </c>
      <c r="F3619" s="4" t="n">
        <v>1294.2</v>
      </c>
      <c r="G3619" s="4" t="n">
        <f aca="false">INDEX(Data_Products!$D$2:$D$33,MATCH(C3619,Data_Products!$A$2:$A$33,0))</f>
        <v>68.55</v>
      </c>
      <c r="H3619" s="4" t="str">
        <f aca="false">INDEX(Data_Products!$C$2:$C$33,MATCH(C3619,Data_Products!$A$2:$A$33,0))</f>
        <v>Plumbing &amp; Drainage</v>
      </c>
      <c r="I3619" s="10" t="n">
        <f aca="false">D3619*(E3619-G3619)</f>
        <v>265.95</v>
      </c>
      <c r="J3619" s="11" t="n">
        <f aca="false">IFERROR(I3619/F3619,0)</f>
        <v>0.205493741307371</v>
      </c>
      <c r="K3619" s="4" t="str">
        <f aca="false">IFERROR(INDEX(Data_Orders!$F$2:$F$4727,MATCH(B3619,Data_Orders!$A$2:$A$4727,0)),"")</f>
        <v>Contractor</v>
      </c>
      <c r="L3619" s="4" t="str">
        <f aca="false">IFERROR(INDEX(Data_Orders!$D$2:$D$4727,MATCH(B3619,Data_Orders!$A$2:$A$4727,0)),"")</f>
        <v>Northampton</v>
      </c>
    </row>
    <row r="3620" customFormat="false" ht="15" hidden="false" customHeight="false" outlineLevel="0" collapsed="false">
      <c r="A3620" s="4" t="s">
        <v>9436</v>
      </c>
      <c r="B3620" s="4" t="s">
        <v>2296</v>
      </c>
      <c r="C3620" s="4" t="s">
        <v>1075</v>
      </c>
      <c r="D3620" s="4" t="n">
        <v>3</v>
      </c>
      <c r="E3620" s="4" t="n">
        <v>98.61</v>
      </c>
      <c r="F3620" s="4" t="n">
        <v>295.83</v>
      </c>
      <c r="G3620" s="4" t="n">
        <f aca="false">INDEX(Data_Products!$D$2:$D$33,MATCH(C3620,Data_Products!$A$2:$A$33,0))</f>
        <v>74.84</v>
      </c>
      <c r="H3620" s="4" t="str">
        <f aca="false">INDEX(Data_Products!$C$2:$C$33,MATCH(C3620,Data_Products!$A$2:$A$33,0))</f>
        <v>Landscaping</v>
      </c>
      <c r="I3620" s="10" t="n">
        <f aca="false">D3620*(E3620-G3620)</f>
        <v>71.31</v>
      </c>
      <c r="J3620" s="11" t="n">
        <f aca="false">IFERROR(I3620/F3620,0)</f>
        <v>0.24105060338708</v>
      </c>
      <c r="K3620" s="4" t="str">
        <f aca="false">IFERROR(INDEX(Data_Orders!$F$2:$F$4727,MATCH(B3620,Data_Orders!$A$2:$A$4727,0)),"")</f>
        <v>Contractor</v>
      </c>
      <c r="L3620" s="4" t="str">
        <f aca="false">IFERROR(INDEX(Data_Orders!$D$2:$D$4727,MATCH(B3620,Data_Orders!$A$2:$A$4727,0)),"")</f>
        <v>Northampton</v>
      </c>
    </row>
    <row r="3621" customFormat="false" ht="15" hidden="false" customHeight="false" outlineLevel="0" collapsed="false">
      <c r="A3621" s="4" t="s">
        <v>9437</v>
      </c>
      <c r="B3621" s="4" t="s">
        <v>2297</v>
      </c>
      <c r="C3621" s="4" t="s">
        <v>1021</v>
      </c>
      <c r="D3621" s="4" t="n">
        <v>11</v>
      </c>
      <c r="E3621" s="4" t="n">
        <v>73.76</v>
      </c>
      <c r="F3621" s="4" t="n">
        <v>811.36</v>
      </c>
      <c r="G3621" s="4" t="n">
        <f aca="false">INDEX(Data_Products!$D$2:$D$33,MATCH(C3621,Data_Products!$A$2:$A$33,0))</f>
        <v>51.51</v>
      </c>
      <c r="H3621" s="4" t="str">
        <f aca="false">INDEX(Data_Products!$C$2:$C$33,MATCH(C3621,Data_Products!$A$2:$A$33,0))</f>
        <v>Cement &amp; Aggregates</v>
      </c>
      <c r="I3621" s="10" t="n">
        <f aca="false">D3621*(E3621-G3621)</f>
        <v>244.75</v>
      </c>
      <c r="J3621" s="11" t="n">
        <f aca="false">IFERROR(I3621/F3621,0)</f>
        <v>0.301654013015184</v>
      </c>
      <c r="K3621" s="4" t="str">
        <f aca="false">IFERROR(INDEX(Data_Orders!$F$2:$F$4727,MATCH(B3621,Data_Orders!$A$2:$A$4727,0)),"")</f>
        <v>Contractor</v>
      </c>
      <c r="L3621" s="4" t="str">
        <f aca="false">IFERROR(INDEX(Data_Orders!$D$2:$D$4727,MATCH(B3621,Data_Orders!$A$2:$A$4727,0)),"")</f>
        <v>Northampton</v>
      </c>
    </row>
    <row r="3622" customFormat="false" ht="15" hidden="false" customHeight="false" outlineLevel="0" collapsed="false">
      <c r="A3622" s="4" t="s">
        <v>9438</v>
      </c>
      <c r="B3622" s="4" t="s">
        <v>2298</v>
      </c>
      <c r="C3622" s="4" t="s">
        <v>1064</v>
      </c>
      <c r="D3622" s="4" t="n">
        <v>6</v>
      </c>
      <c r="E3622" s="4" t="n">
        <v>97.63</v>
      </c>
      <c r="F3622" s="4" t="n">
        <v>585.78</v>
      </c>
      <c r="G3622" s="4" t="n">
        <f aca="false">INDEX(Data_Products!$D$2:$D$33,MATCH(C3622,Data_Products!$A$2:$A$33,0))</f>
        <v>65.21</v>
      </c>
      <c r="H3622" s="4" t="str">
        <f aca="false">INDEX(Data_Products!$C$2:$C$33,MATCH(C3622,Data_Products!$A$2:$A$33,0))</f>
        <v>Plumbing &amp; Drainage</v>
      </c>
      <c r="I3622" s="10" t="n">
        <f aca="false">D3622*(E3622-G3622)</f>
        <v>194.52</v>
      </c>
      <c r="J3622" s="11" t="n">
        <f aca="false">IFERROR(I3622/F3622,0)</f>
        <v>0.332070060432244</v>
      </c>
      <c r="K3622" s="4" t="str">
        <f aca="false">IFERROR(INDEX(Data_Orders!$F$2:$F$4727,MATCH(B3622,Data_Orders!$A$2:$A$4727,0)),"")</f>
        <v>Contractor</v>
      </c>
      <c r="L3622" s="4" t="str">
        <f aca="false">IFERROR(INDEX(Data_Orders!$D$2:$D$4727,MATCH(B3622,Data_Orders!$A$2:$A$4727,0)),"")</f>
        <v>Northampton</v>
      </c>
    </row>
    <row r="3623" customFormat="false" ht="15" hidden="false" customHeight="false" outlineLevel="0" collapsed="false">
      <c r="A3623" s="4" t="s">
        <v>9439</v>
      </c>
      <c r="B3623" s="4" t="s">
        <v>2299</v>
      </c>
      <c r="C3623" s="4" t="s">
        <v>1030</v>
      </c>
      <c r="D3623" s="4" t="n">
        <v>7</v>
      </c>
      <c r="E3623" s="4" t="n">
        <v>25.23</v>
      </c>
      <c r="F3623" s="4" t="n">
        <v>176.61</v>
      </c>
      <c r="G3623" s="4" t="n">
        <f aca="false">INDEX(Data_Products!$D$2:$D$33,MATCH(C3623,Data_Products!$A$2:$A$33,0))</f>
        <v>17.67</v>
      </c>
      <c r="H3623" s="4" t="str">
        <f aca="false">INDEX(Data_Products!$C$2:$C$33,MATCH(C3623,Data_Products!$A$2:$A$33,0))</f>
        <v>Cement &amp; Aggregates</v>
      </c>
      <c r="I3623" s="10" t="n">
        <f aca="false">D3623*(E3623-G3623)</f>
        <v>52.92</v>
      </c>
      <c r="J3623" s="11" t="n">
        <f aca="false">IFERROR(I3623/F3623,0)</f>
        <v>0.299643281807372</v>
      </c>
      <c r="K3623" s="4" t="str">
        <f aca="false">IFERROR(INDEX(Data_Orders!$F$2:$F$4727,MATCH(B3623,Data_Orders!$A$2:$A$4727,0)),"")</f>
        <v>Contractor</v>
      </c>
      <c r="L3623" s="4" t="str">
        <f aca="false">IFERROR(INDEX(Data_Orders!$D$2:$D$4727,MATCH(B3623,Data_Orders!$A$2:$A$4727,0)),"")</f>
        <v>Northampton</v>
      </c>
    </row>
    <row r="3624" customFormat="false" ht="15" hidden="false" customHeight="false" outlineLevel="0" collapsed="false">
      <c r="A3624" s="4" t="s">
        <v>9440</v>
      </c>
      <c r="B3624" s="4" t="s">
        <v>2299</v>
      </c>
      <c r="C3624" s="4" t="s">
        <v>1068</v>
      </c>
      <c r="D3624" s="4" t="n">
        <v>5</v>
      </c>
      <c r="E3624" s="4" t="n">
        <v>86.28</v>
      </c>
      <c r="F3624" s="4" t="n">
        <v>431.4</v>
      </c>
      <c r="G3624" s="4" t="n">
        <f aca="false">INDEX(Data_Products!$D$2:$D$33,MATCH(C3624,Data_Products!$A$2:$A$33,0))</f>
        <v>68.55</v>
      </c>
      <c r="H3624" s="4" t="str">
        <f aca="false">INDEX(Data_Products!$C$2:$C$33,MATCH(C3624,Data_Products!$A$2:$A$33,0))</f>
        <v>Plumbing &amp; Drainage</v>
      </c>
      <c r="I3624" s="10" t="n">
        <f aca="false">D3624*(E3624-G3624)</f>
        <v>88.65</v>
      </c>
      <c r="J3624" s="11" t="n">
        <f aca="false">IFERROR(I3624/F3624,0)</f>
        <v>0.205493741307371</v>
      </c>
      <c r="K3624" s="4" t="str">
        <f aca="false">IFERROR(INDEX(Data_Orders!$F$2:$F$4727,MATCH(B3624,Data_Orders!$A$2:$A$4727,0)),"")</f>
        <v>Contractor</v>
      </c>
      <c r="L3624" s="4" t="str">
        <f aca="false">IFERROR(INDEX(Data_Orders!$D$2:$D$4727,MATCH(B3624,Data_Orders!$A$2:$A$4727,0)),"")</f>
        <v>Northampton</v>
      </c>
    </row>
    <row r="3625" customFormat="false" ht="15" hidden="false" customHeight="false" outlineLevel="0" collapsed="false">
      <c r="A3625" s="4" t="s">
        <v>9441</v>
      </c>
      <c r="B3625" s="4" t="s">
        <v>2300</v>
      </c>
      <c r="C3625" s="4" t="s">
        <v>1037</v>
      </c>
      <c r="D3625" s="4" t="n">
        <v>10</v>
      </c>
      <c r="E3625" s="4" t="n">
        <v>90.97</v>
      </c>
      <c r="F3625" s="4" t="n">
        <v>909.7</v>
      </c>
      <c r="G3625" s="4" t="n">
        <f aca="false">INDEX(Data_Products!$D$2:$D$33,MATCH(C3625,Data_Products!$A$2:$A$33,0))</f>
        <v>73.81</v>
      </c>
      <c r="H3625" s="4" t="str">
        <f aca="false">INDEX(Data_Products!$C$2:$C$33,MATCH(C3625,Data_Products!$A$2:$A$33,0))</f>
        <v>Insulation</v>
      </c>
      <c r="I3625" s="10" t="n">
        <f aca="false">D3625*(E3625-G3625)</f>
        <v>171.6</v>
      </c>
      <c r="J3625" s="11" t="n">
        <f aca="false">IFERROR(I3625/F3625,0)</f>
        <v>0.18863361547763</v>
      </c>
      <c r="K3625" s="4" t="str">
        <f aca="false">IFERROR(INDEX(Data_Orders!$F$2:$F$4727,MATCH(B3625,Data_Orders!$A$2:$A$4727,0)),"")</f>
        <v>Contractor</v>
      </c>
      <c r="L3625" s="4" t="str">
        <f aca="false">IFERROR(INDEX(Data_Orders!$D$2:$D$4727,MATCH(B3625,Data_Orders!$A$2:$A$4727,0)),"")</f>
        <v>Northampton</v>
      </c>
    </row>
    <row r="3626" customFormat="false" ht="15" hidden="false" customHeight="false" outlineLevel="0" collapsed="false">
      <c r="A3626" s="4" t="s">
        <v>9442</v>
      </c>
      <c r="B3626" s="4" t="s">
        <v>2301</v>
      </c>
      <c r="C3626" s="4" t="s">
        <v>1019</v>
      </c>
      <c r="D3626" s="4" t="n">
        <v>14</v>
      </c>
      <c r="E3626" s="4" t="n">
        <v>79.76</v>
      </c>
      <c r="F3626" s="4" t="n">
        <v>1116.64</v>
      </c>
      <c r="G3626" s="4" t="n">
        <f aca="false">INDEX(Data_Products!$D$2:$D$33,MATCH(C3626,Data_Products!$A$2:$A$33,0))</f>
        <v>59.07</v>
      </c>
      <c r="H3626" s="4" t="str">
        <f aca="false">INDEX(Data_Products!$C$2:$C$33,MATCH(C3626,Data_Products!$A$2:$A$33,0))</f>
        <v>Timber</v>
      </c>
      <c r="I3626" s="10" t="n">
        <f aca="false">D3626*(E3626-G3626)</f>
        <v>289.66</v>
      </c>
      <c r="J3626" s="11" t="n">
        <f aca="false">IFERROR(I3626/F3626,0)</f>
        <v>0.259403209628887</v>
      </c>
      <c r="K3626" s="4" t="str">
        <f aca="false">IFERROR(INDEX(Data_Orders!$F$2:$F$4727,MATCH(B3626,Data_Orders!$A$2:$A$4727,0)),"")</f>
        <v>Contractor</v>
      </c>
      <c r="L3626" s="4" t="str">
        <f aca="false">IFERROR(INDEX(Data_Orders!$D$2:$D$4727,MATCH(B3626,Data_Orders!$A$2:$A$4727,0)),"")</f>
        <v>Northampton</v>
      </c>
    </row>
    <row r="3627" customFormat="false" ht="15" hidden="false" customHeight="false" outlineLevel="0" collapsed="false">
      <c r="A3627" s="4" t="s">
        <v>9443</v>
      </c>
      <c r="B3627" s="4" t="s">
        <v>2301</v>
      </c>
      <c r="C3627" s="4" t="s">
        <v>1050</v>
      </c>
      <c r="D3627" s="4" t="n">
        <v>8</v>
      </c>
      <c r="E3627" s="4" t="n">
        <v>238.63</v>
      </c>
      <c r="F3627" s="4" t="n">
        <v>1909.04</v>
      </c>
      <c r="G3627" s="4" t="n">
        <f aca="false">INDEX(Data_Products!$D$2:$D$33,MATCH(C3627,Data_Products!$A$2:$A$33,0))</f>
        <v>148.91</v>
      </c>
      <c r="H3627" s="4" t="str">
        <f aca="false">INDEX(Data_Products!$C$2:$C$33,MATCH(C3627,Data_Products!$A$2:$A$33,0))</f>
        <v>Tools &amp; Fixings</v>
      </c>
      <c r="I3627" s="10" t="n">
        <f aca="false">D3627*(E3627-G3627)</f>
        <v>717.76</v>
      </c>
      <c r="J3627" s="11" t="n">
        <f aca="false">IFERROR(I3627/F3627,0)</f>
        <v>0.375979549930855</v>
      </c>
      <c r="K3627" s="4" t="str">
        <f aca="false">IFERROR(INDEX(Data_Orders!$F$2:$F$4727,MATCH(B3627,Data_Orders!$A$2:$A$4727,0)),"")</f>
        <v>Contractor</v>
      </c>
      <c r="L3627" s="4" t="str">
        <f aca="false">IFERROR(INDEX(Data_Orders!$D$2:$D$4727,MATCH(B3627,Data_Orders!$A$2:$A$4727,0)),"")</f>
        <v>Northampton</v>
      </c>
    </row>
    <row r="3628" customFormat="false" ht="15" hidden="false" customHeight="false" outlineLevel="0" collapsed="false">
      <c r="A3628" s="4" t="s">
        <v>9444</v>
      </c>
      <c r="B3628" s="4" t="s">
        <v>2301</v>
      </c>
      <c r="C3628" s="4" t="s">
        <v>1032</v>
      </c>
      <c r="D3628" s="4" t="n">
        <v>7</v>
      </c>
      <c r="E3628" s="4" t="n">
        <v>99.65</v>
      </c>
      <c r="F3628" s="4" t="n">
        <v>697.55</v>
      </c>
      <c r="G3628" s="4" t="n">
        <f aca="false">INDEX(Data_Products!$D$2:$D$33,MATCH(C3628,Data_Products!$A$2:$A$33,0))</f>
        <v>58.26</v>
      </c>
      <c r="H3628" s="4" t="str">
        <f aca="false">INDEX(Data_Products!$C$2:$C$33,MATCH(C3628,Data_Products!$A$2:$A$33,0))</f>
        <v>Insulation</v>
      </c>
      <c r="I3628" s="10" t="n">
        <f aca="false">D3628*(E3628-G3628)</f>
        <v>289.73</v>
      </c>
      <c r="J3628" s="11" t="n">
        <f aca="false">IFERROR(I3628/F3628,0)</f>
        <v>0.415353738083292</v>
      </c>
      <c r="K3628" s="4" t="str">
        <f aca="false">IFERROR(INDEX(Data_Orders!$F$2:$F$4727,MATCH(B3628,Data_Orders!$A$2:$A$4727,0)),"")</f>
        <v>Contractor</v>
      </c>
      <c r="L3628" s="4" t="str">
        <f aca="false">IFERROR(INDEX(Data_Orders!$D$2:$D$4727,MATCH(B3628,Data_Orders!$A$2:$A$4727,0)),"")</f>
        <v>Northampton</v>
      </c>
    </row>
    <row r="3629" customFormat="false" ht="15" hidden="false" customHeight="false" outlineLevel="0" collapsed="false">
      <c r="A3629" s="4" t="s">
        <v>9445</v>
      </c>
      <c r="B3629" s="4" t="s">
        <v>2302</v>
      </c>
      <c r="C3629" s="4" t="s">
        <v>1021</v>
      </c>
      <c r="D3629" s="4" t="n">
        <v>9</v>
      </c>
      <c r="E3629" s="4" t="n">
        <v>73.76</v>
      </c>
      <c r="F3629" s="4" t="n">
        <v>663.84</v>
      </c>
      <c r="G3629" s="4" t="n">
        <f aca="false">INDEX(Data_Products!$D$2:$D$33,MATCH(C3629,Data_Products!$A$2:$A$33,0))</f>
        <v>51.51</v>
      </c>
      <c r="H3629" s="4" t="str">
        <f aca="false">INDEX(Data_Products!$C$2:$C$33,MATCH(C3629,Data_Products!$A$2:$A$33,0))</f>
        <v>Cement &amp; Aggregates</v>
      </c>
      <c r="I3629" s="10" t="n">
        <f aca="false">D3629*(E3629-G3629)</f>
        <v>200.25</v>
      </c>
      <c r="J3629" s="11" t="n">
        <f aca="false">IFERROR(I3629/F3629,0)</f>
        <v>0.301654013015184</v>
      </c>
      <c r="K3629" s="4" t="str">
        <f aca="false">IFERROR(INDEX(Data_Orders!$F$2:$F$4727,MATCH(B3629,Data_Orders!$A$2:$A$4727,0)),"")</f>
        <v>Contractor</v>
      </c>
      <c r="L3629" s="4" t="str">
        <f aca="false">IFERROR(INDEX(Data_Orders!$D$2:$D$4727,MATCH(B3629,Data_Orders!$A$2:$A$4727,0)),"")</f>
        <v>Northampton</v>
      </c>
    </row>
    <row r="3630" customFormat="false" ht="15" hidden="false" customHeight="false" outlineLevel="0" collapsed="false">
      <c r="A3630" s="4" t="s">
        <v>9446</v>
      </c>
      <c r="B3630" s="4" t="s">
        <v>2302</v>
      </c>
      <c r="C3630" s="4" t="s">
        <v>1030</v>
      </c>
      <c r="D3630" s="4" t="n">
        <v>15</v>
      </c>
      <c r="E3630" s="4" t="n">
        <v>25.23</v>
      </c>
      <c r="F3630" s="4" t="n">
        <v>378.45</v>
      </c>
      <c r="G3630" s="4" t="n">
        <f aca="false">INDEX(Data_Products!$D$2:$D$33,MATCH(C3630,Data_Products!$A$2:$A$33,0))</f>
        <v>17.67</v>
      </c>
      <c r="H3630" s="4" t="str">
        <f aca="false">INDEX(Data_Products!$C$2:$C$33,MATCH(C3630,Data_Products!$A$2:$A$33,0))</f>
        <v>Cement &amp; Aggregates</v>
      </c>
      <c r="I3630" s="10" t="n">
        <f aca="false">D3630*(E3630-G3630)</f>
        <v>113.4</v>
      </c>
      <c r="J3630" s="11" t="n">
        <f aca="false">IFERROR(I3630/F3630,0)</f>
        <v>0.299643281807372</v>
      </c>
      <c r="K3630" s="4" t="str">
        <f aca="false">IFERROR(INDEX(Data_Orders!$F$2:$F$4727,MATCH(B3630,Data_Orders!$A$2:$A$4727,0)),"")</f>
        <v>Contractor</v>
      </c>
      <c r="L3630" s="4" t="str">
        <f aca="false">IFERROR(INDEX(Data_Orders!$D$2:$D$4727,MATCH(B3630,Data_Orders!$A$2:$A$4727,0)),"")</f>
        <v>Northampton</v>
      </c>
    </row>
    <row r="3631" customFormat="false" ht="15" hidden="false" customHeight="false" outlineLevel="0" collapsed="false">
      <c r="A3631" s="4" t="s">
        <v>9447</v>
      </c>
      <c r="B3631" s="4" t="s">
        <v>2303</v>
      </c>
      <c r="C3631" s="4" t="s">
        <v>1041</v>
      </c>
      <c r="D3631" s="4" t="n">
        <v>2</v>
      </c>
      <c r="E3631" s="4" t="n">
        <v>242.75</v>
      </c>
      <c r="F3631" s="4" t="n">
        <v>485.5</v>
      </c>
      <c r="G3631" s="4" t="n">
        <f aca="false">INDEX(Data_Products!$D$2:$D$33,MATCH(C3631,Data_Products!$A$2:$A$33,0))</f>
        <v>142.94</v>
      </c>
      <c r="H3631" s="4" t="str">
        <f aca="false">INDEX(Data_Products!$C$2:$C$33,MATCH(C3631,Data_Products!$A$2:$A$33,0))</f>
        <v>Tools &amp; Fixings</v>
      </c>
      <c r="I3631" s="10" t="n">
        <f aca="false">D3631*(E3631-G3631)</f>
        <v>199.62</v>
      </c>
      <c r="J3631" s="11" t="n">
        <f aca="false">IFERROR(I3631/F3631,0)</f>
        <v>0.411163748712667</v>
      </c>
      <c r="K3631" s="4" t="str">
        <f aca="false">IFERROR(INDEX(Data_Orders!$F$2:$F$4727,MATCH(B3631,Data_Orders!$A$2:$A$4727,0)),"")</f>
        <v>Retail</v>
      </c>
      <c r="L3631" s="4" t="str">
        <f aca="false">IFERROR(INDEX(Data_Orders!$D$2:$D$4727,MATCH(B3631,Data_Orders!$A$2:$A$4727,0)),"")</f>
        <v>Northampton</v>
      </c>
    </row>
    <row r="3632" customFormat="false" ht="15" hidden="false" customHeight="false" outlineLevel="0" collapsed="false">
      <c r="A3632" s="4" t="s">
        <v>9448</v>
      </c>
      <c r="B3632" s="4" t="s">
        <v>2303</v>
      </c>
      <c r="C3632" s="4" t="s">
        <v>1068</v>
      </c>
      <c r="D3632" s="4" t="n">
        <v>19</v>
      </c>
      <c r="E3632" s="4" t="n">
        <v>86.28</v>
      </c>
      <c r="F3632" s="4" t="n">
        <v>1639.32</v>
      </c>
      <c r="G3632" s="4" t="n">
        <f aca="false">INDEX(Data_Products!$D$2:$D$33,MATCH(C3632,Data_Products!$A$2:$A$33,0))</f>
        <v>68.55</v>
      </c>
      <c r="H3632" s="4" t="str">
        <f aca="false">INDEX(Data_Products!$C$2:$C$33,MATCH(C3632,Data_Products!$A$2:$A$33,0))</f>
        <v>Plumbing &amp; Drainage</v>
      </c>
      <c r="I3632" s="10" t="n">
        <f aca="false">D3632*(E3632-G3632)</f>
        <v>336.87</v>
      </c>
      <c r="J3632" s="11" t="n">
        <f aca="false">IFERROR(I3632/F3632,0)</f>
        <v>0.205493741307371</v>
      </c>
      <c r="K3632" s="4" t="str">
        <f aca="false">IFERROR(INDEX(Data_Orders!$F$2:$F$4727,MATCH(B3632,Data_Orders!$A$2:$A$4727,0)),"")</f>
        <v>Retail</v>
      </c>
      <c r="L3632" s="4" t="str">
        <f aca="false">IFERROR(INDEX(Data_Orders!$D$2:$D$4727,MATCH(B3632,Data_Orders!$A$2:$A$4727,0)),"")</f>
        <v>Northampton</v>
      </c>
    </row>
    <row r="3633" customFormat="false" ht="15" hidden="false" customHeight="false" outlineLevel="0" collapsed="false">
      <c r="A3633" s="4" t="s">
        <v>9449</v>
      </c>
      <c r="B3633" s="4" t="s">
        <v>2303</v>
      </c>
      <c r="C3633" s="4" t="s">
        <v>1055</v>
      </c>
      <c r="D3633" s="4" t="n">
        <v>13</v>
      </c>
      <c r="E3633" s="4" t="n">
        <v>205.03</v>
      </c>
      <c r="F3633" s="4" t="n">
        <v>2665.39</v>
      </c>
      <c r="G3633" s="4" t="n">
        <f aca="false">INDEX(Data_Products!$D$2:$D$33,MATCH(C3633,Data_Products!$A$2:$A$33,0))</f>
        <v>138.6</v>
      </c>
      <c r="H3633" s="4" t="str">
        <f aca="false">INDEX(Data_Products!$C$2:$C$33,MATCH(C3633,Data_Products!$A$2:$A$33,0))</f>
        <v>Roofing</v>
      </c>
      <c r="I3633" s="10" t="n">
        <f aca="false">D3633*(E3633-G3633)</f>
        <v>863.59</v>
      </c>
      <c r="J3633" s="11" t="n">
        <f aca="false">IFERROR(I3633/F3633,0)</f>
        <v>0.324001365653807</v>
      </c>
      <c r="K3633" s="4" t="str">
        <f aca="false">IFERROR(INDEX(Data_Orders!$F$2:$F$4727,MATCH(B3633,Data_Orders!$A$2:$A$4727,0)),"")</f>
        <v>Retail</v>
      </c>
      <c r="L3633" s="4" t="str">
        <f aca="false">IFERROR(INDEX(Data_Orders!$D$2:$D$4727,MATCH(B3633,Data_Orders!$A$2:$A$4727,0)),"")</f>
        <v>Northampton</v>
      </c>
    </row>
    <row r="3634" customFormat="false" ht="15" hidden="false" customHeight="false" outlineLevel="0" collapsed="false">
      <c r="A3634" s="4" t="s">
        <v>9450</v>
      </c>
      <c r="B3634" s="4" t="s">
        <v>2303</v>
      </c>
      <c r="C3634" s="4" t="s">
        <v>1057</v>
      </c>
      <c r="D3634" s="4" t="n">
        <v>5</v>
      </c>
      <c r="E3634" s="4" t="n">
        <v>176.81</v>
      </c>
      <c r="F3634" s="4" t="n">
        <v>884.05</v>
      </c>
      <c r="G3634" s="4" t="n">
        <f aca="false">INDEX(Data_Products!$D$2:$D$33,MATCH(C3634,Data_Products!$A$2:$A$33,0))</f>
        <v>129.57</v>
      </c>
      <c r="H3634" s="4" t="str">
        <f aca="false">INDEX(Data_Products!$C$2:$C$33,MATCH(C3634,Data_Products!$A$2:$A$33,0))</f>
        <v>Roofing</v>
      </c>
      <c r="I3634" s="10" t="n">
        <f aca="false">D3634*(E3634-G3634)</f>
        <v>236.2</v>
      </c>
      <c r="J3634" s="11" t="n">
        <f aca="false">IFERROR(I3634/F3634,0)</f>
        <v>0.267179458175443</v>
      </c>
      <c r="K3634" s="4" t="str">
        <f aca="false">IFERROR(INDEX(Data_Orders!$F$2:$F$4727,MATCH(B3634,Data_Orders!$A$2:$A$4727,0)),"")</f>
        <v>Retail</v>
      </c>
      <c r="L3634" s="4" t="str">
        <f aca="false">IFERROR(INDEX(Data_Orders!$D$2:$D$4727,MATCH(B3634,Data_Orders!$A$2:$A$4727,0)),"")</f>
        <v>Northampton</v>
      </c>
    </row>
    <row r="3635" customFormat="false" ht="15" hidden="false" customHeight="false" outlineLevel="0" collapsed="false">
      <c r="A3635" s="4" t="s">
        <v>9451</v>
      </c>
      <c r="B3635" s="4" t="s">
        <v>2303</v>
      </c>
      <c r="C3635" s="4" t="s">
        <v>1021</v>
      </c>
      <c r="D3635" s="4" t="n">
        <v>18</v>
      </c>
      <c r="E3635" s="4" t="n">
        <v>73.76</v>
      </c>
      <c r="F3635" s="4" t="n">
        <v>1327.68</v>
      </c>
      <c r="G3635" s="4" t="n">
        <f aca="false">INDEX(Data_Products!$D$2:$D$33,MATCH(C3635,Data_Products!$A$2:$A$33,0))</f>
        <v>51.51</v>
      </c>
      <c r="H3635" s="4" t="str">
        <f aca="false">INDEX(Data_Products!$C$2:$C$33,MATCH(C3635,Data_Products!$A$2:$A$33,0))</f>
        <v>Cement &amp; Aggregates</v>
      </c>
      <c r="I3635" s="10" t="n">
        <f aca="false">D3635*(E3635-G3635)</f>
        <v>400.5</v>
      </c>
      <c r="J3635" s="11" t="n">
        <f aca="false">IFERROR(I3635/F3635,0)</f>
        <v>0.301654013015184</v>
      </c>
      <c r="K3635" s="4" t="str">
        <f aca="false">IFERROR(INDEX(Data_Orders!$F$2:$F$4727,MATCH(B3635,Data_Orders!$A$2:$A$4727,0)),"")</f>
        <v>Retail</v>
      </c>
      <c r="L3635" s="4" t="str">
        <f aca="false">IFERROR(INDEX(Data_Orders!$D$2:$D$4727,MATCH(B3635,Data_Orders!$A$2:$A$4727,0)),"")</f>
        <v>Northampton</v>
      </c>
    </row>
    <row r="3636" customFormat="false" ht="15" hidden="false" customHeight="false" outlineLevel="0" collapsed="false">
      <c r="A3636" s="4" t="s">
        <v>9452</v>
      </c>
      <c r="B3636" s="4" t="s">
        <v>2304</v>
      </c>
      <c r="C3636" s="4" t="s">
        <v>1059</v>
      </c>
      <c r="D3636" s="4" t="n">
        <v>12</v>
      </c>
      <c r="E3636" s="4" t="n">
        <v>103.63</v>
      </c>
      <c r="F3636" s="4" t="n">
        <v>1243.56</v>
      </c>
      <c r="G3636" s="4" t="n">
        <f aca="false">INDEX(Data_Products!$D$2:$D$33,MATCH(C3636,Data_Products!$A$2:$A$33,0))</f>
        <v>82.55</v>
      </c>
      <c r="H3636" s="4" t="str">
        <f aca="false">INDEX(Data_Products!$C$2:$C$33,MATCH(C3636,Data_Products!$A$2:$A$33,0))</f>
        <v>Roofing</v>
      </c>
      <c r="I3636" s="10" t="n">
        <f aca="false">D3636*(E3636-G3636)</f>
        <v>252.96</v>
      </c>
      <c r="J3636" s="11" t="n">
        <f aca="false">IFERROR(I3636/F3636,0)</f>
        <v>0.203415999228023</v>
      </c>
      <c r="K3636" s="4" t="str">
        <f aca="false">IFERROR(INDEX(Data_Orders!$F$2:$F$4727,MATCH(B3636,Data_Orders!$A$2:$A$4727,0)),"")</f>
        <v>Retail</v>
      </c>
      <c r="L3636" s="4" t="str">
        <f aca="false">IFERROR(INDEX(Data_Orders!$D$2:$D$4727,MATCH(B3636,Data_Orders!$A$2:$A$4727,0)),"")</f>
        <v>Northampton</v>
      </c>
    </row>
    <row r="3637" customFormat="false" ht="15" hidden="false" customHeight="false" outlineLevel="0" collapsed="false">
      <c r="A3637" s="4" t="s">
        <v>9453</v>
      </c>
      <c r="B3637" s="4" t="s">
        <v>2304</v>
      </c>
      <c r="C3637" s="4" t="s">
        <v>1039</v>
      </c>
      <c r="D3637" s="4" t="n">
        <v>10</v>
      </c>
      <c r="E3637" s="4" t="n">
        <v>160.41</v>
      </c>
      <c r="F3637" s="4" t="n">
        <v>1604.1</v>
      </c>
      <c r="G3637" s="4" t="n">
        <f aca="false">INDEX(Data_Products!$D$2:$D$33,MATCH(C3637,Data_Products!$A$2:$A$33,0))</f>
        <v>99.74</v>
      </c>
      <c r="H3637" s="4" t="str">
        <f aca="false">INDEX(Data_Products!$C$2:$C$33,MATCH(C3637,Data_Products!$A$2:$A$33,0))</f>
        <v>Insulation</v>
      </c>
      <c r="I3637" s="10" t="n">
        <f aca="false">D3637*(E3637-G3637)</f>
        <v>606.7</v>
      </c>
      <c r="J3637" s="11" t="n">
        <f aca="false">IFERROR(I3637/F3637,0)</f>
        <v>0.378218315566361</v>
      </c>
      <c r="K3637" s="4" t="str">
        <f aca="false">IFERROR(INDEX(Data_Orders!$F$2:$F$4727,MATCH(B3637,Data_Orders!$A$2:$A$4727,0)),"")</f>
        <v>Retail</v>
      </c>
      <c r="L3637" s="4" t="str">
        <f aca="false">IFERROR(INDEX(Data_Orders!$D$2:$D$4727,MATCH(B3637,Data_Orders!$A$2:$A$4727,0)),"")</f>
        <v>Northampton</v>
      </c>
    </row>
    <row r="3638" customFormat="false" ht="15" hidden="false" customHeight="false" outlineLevel="0" collapsed="false">
      <c r="A3638" s="4" t="s">
        <v>9454</v>
      </c>
      <c r="B3638" s="4" t="s">
        <v>2305</v>
      </c>
      <c r="C3638" s="4" t="s">
        <v>1059</v>
      </c>
      <c r="D3638" s="4" t="n">
        <v>18</v>
      </c>
      <c r="E3638" s="4" t="n">
        <v>103.63</v>
      </c>
      <c r="F3638" s="4" t="n">
        <v>1865.34</v>
      </c>
      <c r="G3638" s="4" t="n">
        <f aca="false">INDEX(Data_Products!$D$2:$D$33,MATCH(C3638,Data_Products!$A$2:$A$33,0))</f>
        <v>82.55</v>
      </c>
      <c r="H3638" s="4" t="str">
        <f aca="false">INDEX(Data_Products!$C$2:$C$33,MATCH(C3638,Data_Products!$A$2:$A$33,0))</f>
        <v>Roofing</v>
      </c>
      <c r="I3638" s="10" t="n">
        <f aca="false">D3638*(E3638-G3638)</f>
        <v>379.44</v>
      </c>
      <c r="J3638" s="11" t="n">
        <f aca="false">IFERROR(I3638/F3638,0)</f>
        <v>0.203415999228023</v>
      </c>
      <c r="K3638" s="4" t="str">
        <f aca="false">IFERROR(INDEX(Data_Orders!$F$2:$F$4727,MATCH(B3638,Data_Orders!$A$2:$A$4727,0)),"")</f>
        <v>Retail</v>
      </c>
      <c r="L3638" s="4" t="str">
        <f aca="false">IFERROR(INDEX(Data_Orders!$D$2:$D$4727,MATCH(B3638,Data_Orders!$A$2:$A$4727,0)),"")</f>
        <v>Northampton</v>
      </c>
    </row>
    <row r="3639" customFormat="false" ht="15" hidden="false" customHeight="false" outlineLevel="0" collapsed="false">
      <c r="A3639" s="4" t="s">
        <v>9455</v>
      </c>
      <c r="B3639" s="4" t="s">
        <v>2305</v>
      </c>
      <c r="C3639" s="4" t="s">
        <v>1077</v>
      </c>
      <c r="D3639" s="4" t="n">
        <v>9</v>
      </c>
      <c r="E3639" s="4" t="n">
        <v>46.61</v>
      </c>
      <c r="F3639" s="4" t="n">
        <v>419.49</v>
      </c>
      <c r="G3639" s="4" t="n">
        <f aca="false">INDEX(Data_Products!$D$2:$D$33,MATCH(C3639,Data_Products!$A$2:$A$33,0))</f>
        <v>36.87</v>
      </c>
      <c r="H3639" s="4" t="str">
        <f aca="false">INDEX(Data_Products!$C$2:$C$33,MATCH(C3639,Data_Products!$A$2:$A$33,0))</f>
        <v>Landscaping</v>
      </c>
      <c r="I3639" s="10" t="n">
        <f aca="false">D3639*(E3639-G3639)</f>
        <v>87.66</v>
      </c>
      <c r="J3639" s="11" t="n">
        <f aca="false">IFERROR(I3639/F3639,0)</f>
        <v>0.208968032611028</v>
      </c>
      <c r="K3639" s="4" t="str">
        <f aca="false">IFERROR(INDEX(Data_Orders!$F$2:$F$4727,MATCH(B3639,Data_Orders!$A$2:$A$4727,0)),"")</f>
        <v>Retail</v>
      </c>
      <c r="L3639" s="4" t="str">
        <f aca="false">IFERROR(INDEX(Data_Orders!$D$2:$D$4727,MATCH(B3639,Data_Orders!$A$2:$A$4727,0)),"")</f>
        <v>Northampton</v>
      </c>
    </row>
    <row r="3640" customFormat="false" ht="15" hidden="false" customHeight="false" outlineLevel="0" collapsed="false">
      <c r="A3640" s="4" t="s">
        <v>9456</v>
      </c>
      <c r="B3640" s="4" t="s">
        <v>2305</v>
      </c>
      <c r="C3640" s="4" t="s">
        <v>1046</v>
      </c>
      <c r="D3640" s="4" t="n">
        <v>3</v>
      </c>
      <c r="E3640" s="4" t="n">
        <v>154.02</v>
      </c>
      <c r="F3640" s="4" t="n">
        <v>462.06</v>
      </c>
      <c r="G3640" s="4" t="n">
        <f aca="false">INDEX(Data_Products!$D$2:$D$33,MATCH(C3640,Data_Products!$A$2:$A$33,0))</f>
        <v>102.1</v>
      </c>
      <c r="H3640" s="4" t="str">
        <f aca="false">INDEX(Data_Products!$C$2:$C$33,MATCH(C3640,Data_Products!$A$2:$A$33,0))</f>
        <v>Tools &amp; Fixings</v>
      </c>
      <c r="I3640" s="10" t="n">
        <f aca="false">D3640*(E3640-G3640)</f>
        <v>155.76</v>
      </c>
      <c r="J3640" s="11" t="n">
        <f aca="false">IFERROR(I3640/F3640,0)</f>
        <v>0.337099078041813</v>
      </c>
      <c r="K3640" s="4" t="str">
        <f aca="false">IFERROR(INDEX(Data_Orders!$F$2:$F$4727,MATCH(B3640,Data_Orders!$A$2:$A$4727,0)),"")</f>
        <v>Retail</v>
      </c>
      <c r="L3640" s="4" t="str">
        <f aca="false">IFERROR(INDEX(Data_Orders!$D$2:$D$4727,MATCH(B3640,Data_Orders!$A$2:$A$4727,0)),"")</f>
        <v>Northampton</v>
      </c>
    </row>
    <row r="3641" customFormat="false" ht="15" hidden="false" customHeight="false" outlineLevel="0" collapsed="false">
      <c r="A3641" s="4" t="s">
        <v>9457</v>
      </c>
      <c r="B3641" s="4" t="s">
        <v>2306</v>
      </c>
      <c r="C3641" s="4" t="s">
        <v>1028</v>
      </c>
      <c r="D3641" s="4" t="n">
        <v>15</v>
      </c>
      <c r="E3641" s="4" t="n">
        <v>118.79</v>
      </c>
      <c r="F3641" s="4" t="n">
        <v>1781.85</v>
      </c>
      <c r="G3641" s="4" t="n">
        <f aca="false">INDEX(Data_Products!$D$2:$D$33,MATCH(C3641,Data_Products!$A$2:$A$33,0))</f>
        <v>81.07</v>
      </c>
      <c r="H3641" s="4" t="str">
        <f aca="false">INDEX(Data_Products!$C$2:$C$33,MATCH(C3641,Data_Products!$A$2:$A$33,0))</f>
        <v>Cement &amp; Aggregates</v>
      </c>
      <c r="I3641" s="10" t="n">
        <f aca="false">D3641*(E3641-G3641)</f>
        <v>565.8</v>
      </c>
      <c r="J3641" s="11" t="n">
        <f aca="false">IFERROR(I3641/F3641,0)</f>
        <v>0.317535146056065</v>
      </c>
      <c r="K3641" s="4" t="str">
        <f aca="false">IFERROR(INDEX(Data_Orders!$F$2:$F$4727,MATCH(B3641,Data_Orders!$A$2:$A$4727,0)),"")</f>
        <v>Retail</v>
      </c>
      <c r="L3641" s="4" t="str">
        <f aca="false">IFERROR(INDEX(Data_Orders!$D$2:$D$4727,MATCH(B3641,Data_Orders!$A$2:$A$4727,0)),"")</f>
        <v>Northampton</v>
      </c>
    </row>
    <row r="3642" customFormat="false" ht="15" hidden="false" customHeight="false" outlineLevel="0" collapsed="false">
      <c r="A3642" s="4" t="s">
        <v>9458</v>
      </c>
      <c r="B3642" s="4" t="s">
        <v>2306</v>
      </c>
      <c r="C3642" s="4" t="s">
        <v>1024</v>
      </c>
      <c r="D3642" s="4" t="n">
        <v>9</v>
      </c>
      <c r="E3642" s="4" t="n">
        <v>137.14</v>
      </c>
      <c r="F3642" s="4" t="n">
        <v>1234.26</v>
      </c>
      <c r="G3642" s="4" t="n">
        <f aca="false">INDEX(Data_Products!$D$2:$D$33,MATCH(C3642,Data_Products!$A$2:$A$33,0))</f>
        <v>99.99</v>
      </c>
      <c r="H3642" s="4" t="str">
        <f aca="false">INDEX(Data_Products!$C$2:$C$33,MATCH(C3642,Data_Products!$A$2:$A$33,0))</f>
        <v>Cement &amp; Aggregates</v>
      </c>
      <c r="I3642" s="10" t="n">
        <f aca="false">D3642*(E3642-G3642)</f>
        <v>334.35</v>
      </c>
      <c r="J3642" s="11" t="n">
        <f aca="false">IFERROR(I3642/F3642,0)</f>
        <v>0.270891060230421</v>
      </c>
      <c r="K3642" s="4" t="str">
        <f aca="false">IFERROR(INDEX(Data_Orders!$F$2:$F$4727,MATCH(B3642,Data_Orders!$A$2:$A$4727,0)),"")</f>
        <v>Retail</v>
      </c>
      <c r="L3642" s="4" t="str">
        <f aca="false">IFERROR(INDEX(Data_Orders!$D$2:$D$4727,MATCH(B3642,Data_Orders!$A$2:$A$4727,0)),"")</f>
        <v>Northampton</v>
      </c>
    </row>
    <row r="3643" customFormat="false" ht="15" hidden="false" customHeight="false" outlineLevel="0" collapsed="false">
      <c r="A3643" s="4" t="s">
        <v>9459</v>
      </c>
      <c r="B3643" s="4" t="s">
        <v>2307</v>
      </c>
      <c r="C3643" s="4" t="s">
        <v>1046</v>
      </c>
      <c r="D3643" s="4" t="n">
        <v>6</v>
      </c>
      <c r="E3643" s="4" t="n">
        <v>154.02</v>
      </c>
      <c r="F3643" s="4" t="n">
        <v>924.12</v>
      </c>
      <c r="G3643" s="4" t="n">
        <f aca="false">INDEX(Data_Products!$D$2:$D$33,MATCH(C3643,Data_Products!$A$2:$A$33,0))</f>
        <v>102.1</v>
      </c>
      <c r="H3643" s="4" t="str">
        <f aca="false">INDEX(Data_Products!$C$2:$C$33,MATCH(C3643,Data_Products!$A$2:$A$33,0))</f>
        <v>Tools &amp; Fixings</v>
      </c>
      <c r="I3643" s="10" t="n">
        <f aca="false">D3643*(E3643-G3643)</f>
        <v>311.52</v>
      </c>
      <c r="J3643" s="11" t="n">
        <f aca="false">IFERROR(I3643/F3643,0)</f>
        <v>0.337099078041813</v>
      </c>
      <c r="K3643" s="4" t="str">
        <f aca="false">IFERROR(INDEX(Data_Orders!$F$2:$F$4727,MATCH(B3643,Data_Orders!$A$2:$A$4727,0)),"")</f>
        <v>Retail</v>
      </c>
      <c r="L3643" s="4" t="str">
        <f aca="false">IFERROR(INDEX(Data_Orders!$D$2:$D$4727,MATCH(B3643,Data_Orders!$A$2:$A$4727,0)),"")</f>
        <v>Northampton</v>
      </c>
    </row>
    <row r="3644" customFormat="false" ht="15" hidden="false" customHeight="false" outlineLevel="0" collapsed="false">
      <c r="A3644" s="4" t="s">
        <v>9460</v>
      </c>
      <c r="B3644" s="4" t="s">
        <v>2308</v>
      </c>
      <c r="C3644" s="4" t="s">
        <v>1041</v>
      </c>
      <c r="D3644" s="4" t="n">
        <v>11</v>
      </c>
      <c r="E3644" s="4" t="n">
        <v>242.75</v>
      </c>
      <c r="F3644" s="4" t="n">
        <v>2670.25</v>
      </c>
      <c r="G3644" s="4" t="n">
        <f aca="false">INDEX(Data_Products!$D$2:$D$33,MATCH(C3644,Data_Products!$A$2:$A$33,0))</f>
        <v>142.94</v>
      </c>
      <c r="H3644" s="4" t="str">
        <f aca="false">INDEX(Data_Products!$C$2:$C$33,MATCH(C3644,Data_Products!$A$2:$A$33,0))</f>
        <v>Tools &amp; Fixings</v>
      </c>
      <c r="I3644" s="10" t="n">
        <f aca="false">D3644*(E3644-G3644)</f>
        <v>1097.91</v>
      </c>
      <c r="J3644" s="11" t="n">
        <f aca="false">IFERROR(I3644/F3644,0)</f>
        <v>0.411163748712667</v>
      </c>
      <c r="K3644" s="4" t="str">
        <f aca="false">IFERROR(INDEX(Data_Orders!$F$2:$F$4727,MATCH(B3644,Data_Orders!$A$2:$A$4727,0)),"")</f>
        <v>Retail</v>
      </c>
      <c r="L3644" s="4" t="str">
        <f aca="false">IFERROR(INDEX(Data_Orders!$D$2:$D$4727,MATCH(B3644,Data_Orders!$A$2:$A$4727,0)),"")</f>
        <v>Northampton</v>
      </c>
    </row>
    <row r="3645" customFormat="false" ht="15" hidden="false" customHeight="false" outlineLevel="0" collapsed="false">
      <c r="A3645" s="4" t="s">
        <v>9461</v>
      </c>
      <c r="B3645" s="4" t="s">
        <v>2308</v>
      </c>
      <c r="C3645" s="4" t="s">
        <v>1050</v>
      </c>
      <c r="D3645" s="4" t="n">
        <v>12</v>
      </c>
      <c r="E3645" s="4" t="n">
        <v>238.63</v>
      </c>
      <c r="F3645" s="4" t="n">
        <v>2863.56</v>
      </c>
      <c r="G3645" s="4" t="n">
        <f aca="false">INDEX(Data_Products!$D$2:$D$33,MATCH(C3645,Data_Products!$A$2:$A$33,0))</f>
        <v>148.91</v>
      </c>
      <c r="H3645" s="4" t="str">
        <f aca="false">INDEX(Data_Products!$C$2:$C$33,MATCH(C3645,Data_Products!$A$2:$A$33,0))</f>
        <v>Tools &amp; Fixings</v>
      </c>
      <c r="I3645" s="10" t="n">
        <f aca="false">D3645*(E3645-G3645)</f>
        <v>1076.64</v>
      </c>
      <c r="J3645" s="11" t="n">
        <f aca="false">IFERROR(I3645/F3645,0)</f>
        <v>0.375979549930855</v>
      </c>
      <c r="K3645" s="4" t="str">
        <f aca="false">IFERROR(INDEX(Data_Orders!$F$2:$F$4727,MATCH(B3645,Data_Orders!$A$2:$A$4727,0)),"")</f>
        <v>Retail</v>
      </c>
      <c r="L3645" s="4" t="str">
        <f aca="false">IFERROR(INDEX(Data_Orders!$D$2:$D$4727,MATCH(B3645,Data_Orders!$A$2:$A$4727,0)),"")</f>
        <v>Northampton</v>
      </c>
    </row>
    <row r="3646" customFormat="false" ht="15" hidden="false" customHeight="false" outlineLevel="0" collapsed="false">
      <c r="A3646" s="4" t="s">
        <v>9462</v>
      </c>
      <c r="B3646" s="4" t="s">
        <v>2309</v>
      </c>
      <c r="C3646" s="4" t="s">
        <v>1057</v>
      </c>
      <c r="D3646" s="4" t="n">
        <v>11</v>
      </c>
      <c r="E3646" s="4" t="n">
        <v>176.81</v>
      </c>
      <c r="F3646" s="4" t="n">
        <v>1944.91</v>
      </c>
      <c r="G3646" s="4" t="n">
        <f aca="false">INDEX(Data_Products!$D$2:$D$33,MATCH(C3646,Data_Products!$A$2:$A$33,0))</f>
        <v>129.57</v>
      </c>
      <c r="H3646" s="4" t="str">
        <f aca="false">INDEX(Data_Products!$C$2:$C$33,MATCH(C3646,Data_Products!$A$2:$A$33,0))</f>
        <v>Roofing</v>
      </c>
      <c r="I3646" s="10" t="n">
        <f aca="false">D3646*(E3646-G3646)</f>
        <v>519.64</v>
      </c>
      <c r="J3646" s="11" t="n">
        <f aca="false">IFERROR(I3646/F3646,0)</f>
        <v>0.267179458175443</v>
      </c>
      <c r="K3646" s="4" t="str">
        <f aca="false">IFERROR(INDEX(Data_Orders!$F$2:$F$4727,MATCH(B3646,Data_Orders!$A$2:$A$4727,0)),"")</f>
        <v>Retail</v>
      </c>
      <c r="L3646" s="4" t="str">
        <f aca="false">IFERROR(INDEX(Data_Orders!$D$2:$D$4727,MATCH(B3646,Data_Orders!$A$2:$A$4727,0)),"")</f>
        <v>Northampton</v>
      </c>
    </row>
    <row r="3647" customFormat="false" ht="15" hidden="false" customHeight="false" outlineLevel="0" collapsed="false">
      <c r="A3647" s="4" t="s">
        <v>9463</v>
      </c>
      <c r="B3647" s="4" t="s">
        <v>2309</v>
      </c>
      <c r="C3647" s="4" t="s">
        <v>1050</v>
      </c>
      <c r="D3647" s="4" t="n">
        <v>4</v>
      </c>
      <c r="E3647" s="4" t="n">
        <v>238.63</v>
      </c>
      <c r="F3647" s="4" t="n">
        <v>954.52</v>
      </c>
      <c r="G3647" s="4" t="n">
        <f aca="false">INDEX(Data_Products!$D$2:$D$33,MATCH(C3647,Data_Products!$A$2:$A$33,0))</f>
        <v>148.91</v>
      </c>
      <c r="H3647" s="4" t="str">
        <f aca="false">INDEX(Data_Products!$C$2:$C$33,MATCH(C3647,Data_Products!$A$2:$A$33,0))</f>
        <v>Tools &amp; Fixings</v>
      </c>
      <c r="I3647" s="10" t="n">
        <f aca="false">D3647*(E3647-G3647)</f>
        <v>358.88</v>
      </c>
      <c r="J3647" s="11" t="n">
        <f aca="false">IFERROR(I3647/F3647,0)</f>
        <v>0.375979549930855</v>
      </c>
      <c r="K3647" s="4" t="str">
        <f aca="false">IFERROR(INDEX(Data_Orders!$F$2:$F$4727,MATCH(B3647,Data_Orders!$A$2:$A$4727,0)),"")</f>
        <v>Retail</v>
      </c>
      <c r="L3647" s="4" t="str">
        <f aca="false">IFERROR(INDEX(Data_Orders!$D$2:$D$4727,MATCH(B3647,Data_Orders!$A$2:$A$4727,0)),"")</f>
        <v>Northampton</v>
      </c>
    </row>
    <row r="3648" customFormat="false" ht="15" hidden="false" customHeight="false" outlineLevel="0" collapsed="false">
      <c r="A3648" s="4" t="s">
        <v>9464</v>
      </c>
      <c r="B3648" s="4" t="s">
        <v>2309</v>
      </c>
      <c r="C3648" s="4" t="s">
        <v>1073</v>
      </c>
      <c r="D3648" s="4" t="n">
        <v>12</v>
      </c>
      <c r="E3648" s="4" t="n">
        <v>231.05</v>
      </c>
      <c r="F3648" s="4" t="n">
        <v>2772.6</v>
      </c>
      <c r="G3648" s="4" t="n">
        <f aca="false">INDEX(Data_Products!$D$2:$D$33,MATCH(C3648,Data_Products!$A$2:$A$33,0))</f>
        <v>148.29</v>
      </c>
      <c r="H3648" s="4" t="str">
        <f aca="false">INDEX(Data_Products!$C$2:$C$33,MATCH(C3648,Data_Products!$A$2:$A$33,0))</f>
        <v>Landscaping</v>
      </c>
      <c r="I3648" s="10" t="n">
        <f aca="false">D3648*(E3648-G3648)</f>
        <v>993.12</v>
      </c>
      <c r="J3648" s="11" t="n">
        <f aca="false">IFERROR(I3648/F3648,0)</f>
        <v>0.358190867777537</v>
      </c>
      <c r="K3648" s="4" t="str">
        <f aca="false">IFERROR(INDEX(Data_Orders!$F$2:$F$4727,MATCH(B3648,Data_Orders!$A$2:$A$4727,0)),"")</f>
        <v>Retail</v>
      </c>
      <c r="L3648" s="4" t="str">
        <f aca="false">IFERROR(INDEX(Data_Orders!$D$2:$D$4727,MATCH(B3648,Data_Orders!$A$2:$A$4727,0)),"")</f>
        <v>Northampton</v>
      </c>
    </row>
    <row r="3649" customFormat="false" ht="15" hidden="false" customHeight="false" outlineLevel="0" collapsed="false">
      <c r="A3649" s="4" t="s">
        <v>9465</v>
      </c>
      <c r="B3649" s="4" t="s">
        <v>2309</v>
      </c>
      <c r="C3649" s="4" t="s">
        <v>1013</v>
      </c>
      <c r="D3649" s="4" t="n">
        <v>1</v>
      </c>
      <c r="E3649" s="4" t="n">
        <v>240.92</v>
      </c>
      <c r="F3649" s="4" t="n">
        <v>240.92</v>
      </c>
      <c r="G3649" s="4" t="n">
        <f aca="false">INDEX(Data_Products!$D$2:$D$33,MATCH(C3649,Data_Products!$A$2:$A$33,0))</f>
        <v>168.32</v>
      </c>
      <c r="H3649" s="4" t="str">
        <f aca="false">INDEX(Data_Products!$C$2:$C$33,MATCH(C3649,Data_Products!$A$2:$A$33,0))</f>
        <v>Timber</v>
      </c>
      <c r="I3649" s="10" t="n">
        <f aca="false">D3649*(E3649-G3649)</f>
        <v>72.6</v>
      </c>
      <c r="J3649" s="11" t="n">
        <f aca="false">IFERROR(I3649/F3649,0)</f>
        <v>0.301344844761747</v>
      </c>
      <c r="K3649" s="4" t="str">
        <f aca="false">IFERROR(INDEX(Data_Orders!$F$2:$F$4727,MATCH(B3649,Data_Orders!$A$2:$A$4727,0)),"")</f>
        <v>Retail</v>
      </c>
      <c r="L3649" s="4" t="str">
        <f aca="false">IFERROR(INDEX(Data_Orders!$D$2:$D$4727,MATCH(B3649,Data_Orders!$A$2:$A$4727,0)),"")</f>
        <v>Northampton</v>
      </c>
    </row>
    <row r="3650" customFormat="false" ht="15" hidden="false" customHeight="false" outlineLevel="0" collapsed="false">
      <c r="A3650" s="4" t="s">
        <v>9466</v>
      </c>
      <c r="B3650" s="4" t="s">
        <v>2310</v>
      </c>
      <c r="C3650" s="4" t="s">
        <v>1044</v>
      </c>
      <c r="D3650" s="4" t="n">
        <v>4</v>
      </c>
      <c r="E3650" s="4" t="n">
        <v>190.44</v>
      </c>
      <c r="F3650" s="4" t="n">
        <v>761.76</v>
      </c>
      <c r="G3650" s="4" t="n">
        <f aca="false">INDEX(Data_Products!$D$2:$D$33,MATCH(C3650,Data_Products!$A$2:$A$33,0))</f>
        <v>115.48</v>
      </c>
      <c r="H3650" s="4" t="str">
        <f aca="false">INDEX(Data_Products!$C$2:$C$33,MATCH(C3650,Data_Products!$A$2:$A$33,0))</f>
        <v>Tools &amp; Fixings</v>
      </c>
      <c r="I3650" s="10" t="n">
        <f aca="false">D3650*(E3650-G3650)</f>
        <v>299.84</v>
      </c>
      <c r="J3650" s="11" t="n">
        <f aca="false">IFERROR(I3650/F3650,0)</f>
        <v>0.393614786809494</v>
      </c>
      <c r="K3650" s="4" t="str">
        <f aca="false">IFERROR(INDEX(Data_Orders!$F$2:$F$4727,MATCH(B3650,Data_Orders!$A$2:$A$4727,0)),"")</f>
        <v>Retail</v>
      </c>
      <c r="L3650" s="4" t="str">
        <f aca="false">IFERROR(INDEX(Data_Orders!$D$2:$D$4727,MATCH(B3650,Data_Orders!$A$2:$A$4727,0)),"")</f>
        <v>Northampton</v>
      </c>
    </row>
    <row r="3651" customFormat="false" ht="15" hidden="false" customHeight="false" outlineLevel="0" collapsed="false">
      <c r="A3651" s="4" t="s">
        <v>9467</v>
      </c>
      <c r="B3651" s="4" t="s">
        <v>2310</v>
      </c>
      <c r="C3651" s="4" t="s">
        <v>1032</v>
      </c>
      <c r="D3651" s="4" t="n">
        <v>6</v>
      </c>
      <c r="E3651" s="4" t="n">
        <v>99.65</v>
      </c>
      <c r="F3651" s="4" t="n">
        <v>597.9</v>
      </c>
      <c r="G3651" s="4" t="n">
        <f aca="false">INDEX(Data_Products!$D$2:$D$33,MATCH(C3651,Data_Products!$A$2:$A$33,0))</f>
        <v>58.26</v>
      </c>
      <c r="H3651" s="4" t="str">
        <f aca="false">INDEX(Data_Products!$C$2:$C$33,MATCH(C3651,Data_Products!$A$2:$A$33,0))</f>
        <v>Insulation</v>
      </c>
      <c r="I3651" s="10" t="n">
        <f aca="false">D3651*(E3651-G3651)</f>
        <v>248.34</v>
      </c>
      <c r="J3651" s="11" t="n">
        <f aca="false">IFERROR(I3651/F3651,0)</f>
        <v>0.415353738083292</v>
      </c>
      <c r="K3651" s="4" t="str">
        <f aca="false">IFERROR(INDEX(Data_Orders!$F$2:$F$4727,MATCH(B3651,Data_Orders!$A$2:$A$4727,0)),"")</f>
        <v>Retail</v>
      </c>
      <c r="L3651" s="4" t="str">
        <f aca="false">IFERROR(INDEX(Data_Orders!$D$2:$D$4727,MATCH(B3651,Data_Orders!$A$2:$A$4727,0)),"")</f>
        <v>Northampton</v>
      </c>
    </row>
    <row r="3652" customFormat="false" ht="15" hidden="false" customHeight="false" outlineLevel="0" collapsed="false">
      <c r="A3652" s="4" t="s">
        <v>9468</v>
      </c>
      <c r="B3652" s="4" t="s">
        <v>2310</v>
      </c>
      <c r="C3652" s="4" t="s">
        <v>1055</v>
      </c>
      <c r="D3652" s="4" t="n">
        <v>12</v>
      </c>
      <c r="E3652" s="4" t="n">
        <v>205.03</v>
      </c>
      <c r="F3652" s="4" t="n">
        <v>2460.36</v>
      </c>
      <c r="G3652" s="4" t="n">
        <f aca="false">INDEX(Data_Products!$D$2:$D$33,MATCH(C3652,Data_Products!$A$2:$A$33,0))</f>
        <v>138.6</v>
      </c>
      <c r="H3652" s="4" t="str">
        <f aca="false">INDEX(Data_Products!$C$2:$C$33,MATCH(C3652,Data_Products!$A$2:$A$33,0))</f>
        <v>Roofing</v>
      </c>
      <c r="I3652" s="10" t="n">
        <f aca="false">D3652*(E3652-G3652)</f>
        <v>797.16</v>
      </c>
      <c r="J3652" s="11" t="n">
        <f aca="false">IFERROR(I3652/F3652,0)</f>
        <v>0.324001365653807</v>
      </c>
      <c r="K3652" s="4" t="str">
        <f aca="false">IFERROR(INDEX(Data_Orders!$F$2:$F$4727,MATCH(B3652,Data_Orders!$A$2:$A$4727,0)),"")</f>
        <v>Retail</v>
      </c>
      <c r="L3652" s="4" t="str">
        <f aca="false">IFERROR(INDEX(Data_Orders!$D$2:$D$4727,MATCH(B3652,Data_Orders!$A$2:$A$4727,0)),"")</f>
        <v>Northampton</v>
      </c>
    </row>
    <row r="3653" customFormat="false" ht="15" hidden="false" customHeight="false" outlineLevel="0" collapsed="false">
      <c r="A3653" s="4" t="s">
        <v>9469</v>
      </c>
      <c r="B3653" s="4" t="s">
        <v>2310</v>
      </c>
      <c r="C3653" s="4" t="s">
        <v>1073</v>
      </c>
      <c r="D3653" s="4" t="n">
        <v>10</v>
      </c>
      <c r="E3653" s="4" t="n">
        <v>231.05</v>
      </c>
      <c r="F3653" s="4" t="n">
        <v>2310.5</v>
      </c>
      <c r="G3653" s="4" t="n">
        <f aca="false">INDEX(Data_Products!$D$2:$D$33,MATCH(C3653,Data_Products!$A$2:$A$33,0))</f>
        <v>148.29</v>
      </c>
      <c r="H3653" s="4" t="str">
        <f aca="false">INDEX(Data_Products!$C$2:$C$33,MATCH(C3653,Data_Products!$A$2:$A$33,0))</f>
        <v>Landscaping</v>
      </c>
      <c r="I3653" s="10" t="n">
        <f aca="false">D3653*(E3653-G3653)</f>
        <v>827.6</v>
      </c>
      <c r="J3653" s="11" t="n">
        <f aca="false">IFERROR(I3653/F3653,0)</f>
        <v>0.358190867777537</v>
      </c>
      <c r="K3653" s="4" t="str">
        <f aca="false">IFERROR(INDEX(Data_Orders!$F$2:$F$4727,MATCH(B3653,Data_Orders!$A$2:$A$4727,0)),"")</f>
        <v>Retail</v>
      </c>
      <c r="L3653" s="4" t="str">
        <f aca="false">IFERROR(INDEX(Data_Orders!$D$2:$D$4727,MATCH(B3653,Data_Orders!$A$2:$A$4727,0)),"")</f>
        <v>Northampton</v>
      </c>
    </row>
    <row r="3654" customFormat="false" ht="15" hidden="false" customHeight="false" outlineLevel="0" collapsed="false">
      <c r="A3654" s="4" t="s">
        <v>9470</v>
      </c>
      <c r="B3654" s="4" t="s">
        <v>2311</v>
      </c>
      <c r="C3654" s="4" t="s">
        <v>1048</v>
      </c>
      <c r="D3654" s="4" t="n">
        <v>15</v>
      </c>
      <c r="E3654" s="4" t="n">
        <v>112.72</v>
      </c>
      <c r="F3654" s="4" t="n">
        <v>1690.8</v>
      </c>
      <c r="G3654" s="4" t="n">
        <f aca="false">INDEX(Data_Products!$D$2:$D$33,MATCH(C3654,Data_Products!$A$2:$A$33,0))</f>
        <v>83.21</v>
      </c>
      <c r="H3654" s="4" t="str">
        <f aca="false">INDEX(Data_Products!$C$2:$C$33,MATCH(C3654,Data_Products!$A$2:$A$33,0))</f>
        <v>Tools &amp; Fixings</v>
      </c>
      <c r="I3654" s="10" t="n">
        <f aca="false">D3654*(E3654-G3654)</f>
        <v>442.65</v>
      </c>
      <c r="J3654" s="11" t="n">
        <f aca="false">IFERROR(I3654/F3654,0)</f>
        <v>0.261799148332151</v>
      </c>
      <c r="K3654" s="4" t="str">
        <f aca="false">IFERROR(INDEX(Data_Orders!$F$2:$F$4727,MATCH(B3654,Data_Orders!$A$2:$A$4727,0)),"")</f>
        <v>Retail</v>
      </c>
      <c r="L3654" s="4" t="str">
        <f aca="false">IFERROR(INDEX(Data_Orders!$D$2:$D$4727,MATCH(B3654,Data_Orders!$A$2:$A$4727,0)),"")</f>
        <v>Northampton</v>
      </c>
    </row>
    <row r="3655" customFormat="false" ht="15" hidden="false" customHeight="false" outlineLevel="0" collapsed="false">
      <c r="A3655" s="4" t="s">
        <v>9471</v>
      </c>
      <c r="B3655" s="4" t="s">
        <v>2311</v>
      </c>
      <c r="C3655" s="4" t="s">
        <v>1021</v>
      </c>
      <c r="D3655" s="4" t="n">
        <v>20</v>
      </c>
      <c r="E3655" s="4" t="n">
        <v>73.76</v>
      </c>
      <c r="F3655" s="4" t="n">
        <v>1475.2</v>
      </c>
      <c r="G3655" s="4" t="n">
        <f aca="false">INDEX(Data_Products!$D$2:$D$33,MATCH(C3655,Data_Products!$A$2:$A$33,0))</f>
        <v>51.51</v>
      </c>
      <c r="H3655" s="4" t="str">
        <f aca="false">INDEX(Data_Products!$C$2:$C$33,MATCH(C3655,Data_Products!$A$2:$A$33,0))</f>
        <v>Cement &amp; Aggregates</v>
      </c>
      <c r="I3655" s="10" t="n">
        <f aca="false">D3655*(E3655-G3655)</f>
        <v>445</v>
      </c>
      <c r="J3655" s="11" t="n">
        <f aca="false">IFERROR(I3655/F3655,0)</f>
        <v>0.301654013015184</v>
      </c>
      <c r="K3655" s="4" t="str">
        <f aca="false">IFERROR(INDEX(Data_Orders!$F$2:$F$4727,MATCH(B3655,Data_Orders!$A$2:$A$4727,0)),"")</f>
        <v>Retail</v>
      </c>
      <c r="L3655" s="4" t="str">
        <f aca="false">IFERROR(INDEX(Data_Orders!$D$2:$D$4727,MATCH(B3655,Data_Orders!$A$2:$A$4727,0)),"")</f>
        <v>Northampton</v>
      </c>
    </row>
    <row r="3656" customFormat="false" ht="15" hidden="false" customHeight="false" outlineLevel="0" collapsed="false">
      <c r="A3656" s="4" t="s">
        <v>9472</v>
      </c>
      <c r="B3656" s="4" t="s">
        <v>2311</v>
      </c>
      <c r="C3656" s="4" t="s">
        <v>1064</v>
      </c>
      <c r="D3656" s="4" t="n">
        <v>15</v>
      </c>
      <c r="E3656" s="4" t="n">
        <v>97.63</v>
      </c>
      <c r="F3656" s="4" t="n">
        <v>1464.45</v>
      </c>
      <c r="G3656" s="4" t="n">
        <f aca="false">INDEX(Data_Products!$D$2:$D$33,MATCH(C3656,Data_Products!$A$2:$A$33,0))</f>
        <v>65.21</v>
      </c>
      <c r="H3656" s="4" t="str">
        <f aca="false">INDEX(Data_Products!$C$2:$C$33,MATCH(C3656,Data_Products!$A$2:$A$33,0))</f>
        <v>Plumbing &amp; Drainage</v>
      </c>
      <c r="I3656" s="10" t="n">
        <f aca="false">D3656*(E3656-G3656)</f>
        <v>486.3</v>
      </c>
      <c r="J3656" s="11" t="n">
        <f aca="false">IFERROR(I3656/F3656,0)</f>
        <v>0.332070060432244</v>
      </c>
      <c r="K3656" s="4" t="str">
        <f aca="false">IFERROR(INDEX(Data_Orders!$F$2:$F$4727,MATCH(B3656,Data_Orders!$A$2:$A$4727,0)),"")</f>
        <v>Retail</v>
      </c>
      <c r="L3656" s="4" t="str">
        <f aca="false">IFERROR(INDEX(Data_Orders!$D$2:$D$4727,MATCH(B3656,Data_Orders!$A$2:$A$4727,0)),"")</f>
        <v>Northampton</v>
      </c>
    </row>
    <row r="3657" customFormat="false" ht="15" hidden="false" customHeight="false" outlineLevel="0" collapsed="false">
      <c r="A3657" s="4" t="s">
        <v>9473</v>
      </c>
      <c r="B3657" s="4" t="s">
        <v>2311</v>
      </c>
      <c r="C3657" s="4" t="s">
        <v>1010</v>
      </c>
      <c r="D3657" s="4" t="n">
        <v>19</v>
      </c>
      <c r="E3657" s="4" t="n">
        <v>135.95</v>
      </c>
      <c r="F3657" s="4" t="n">
        <v>2583.05</v>
      </c>
      <c r="G3657" s="4" t="n">
        <f aca="false">INDEX(Data_Products!$D$2:$D$33,MATCH(C3657,Data_Products!$A$2:$A$33,0))</f>
        <v>111.1</v>
      </c>
      <c r="H3657" s="4" t="str">
        <f aca="false">INDEX(Data_Products!$C$2:$C$33,MATCH(C3657,Data_Products!$A$2:$A$33,0))</f>
        <v>Timber</v>
      </c>
      <c r="I3657" s="10" t="n">
        <f aca="false">D3657*(E3657-G3657)</f>
        <v>472.15</v>
      </c>
      <c r="J3657" s="11" t="n">
        <f aca="false">IFERROR(I3657/F3657,0)</f>
        <v>0.18278778962854</v>
      </c>
      <c r="K3657" s="4" t="str">
        <f aca="false">IFERROR(INDEX(Data_Orders!$F$2:$F$4727,MATCH(B3657,Data_Orders!$A$2:$A$4727,0)),"")</f>
        <v>Retail</v>
      </c>
      <c r="L3657" s="4" t="str">
        <f aca="false">IFERROR(INDEX(Data_Orders!$D$2:$D$4727,MATCH(B3657,Data_Orders!$A$2:$A$4727,0)),"")</f>
        <v>Northampton</v>
      </c>
    </row>
    <row r="3658" customFormat="false" ht="15" hidden="false" customHeight="false" outlineLevel="0" collapsed="false">
      <c r="A3658" s="4" t="s">
        <v>9474</v>
      </c>
      <c r="B3658" s="4" t="s">
        <v>2312</v>
      </c>
      <c r="C3658" s="4" t="s">
        <v>1061</v>
      </c>
      <c r="D3658" s="4" t="n">
        <v>8</v>
      </c>
      <c r="E3658" s="4" t="n">
        <v>145.57</v>
      </c>
      <c r="F3658" s="4" t="n">
        <v>1164.56</v>
      </c>
      <c r="G3658" s="4" t="n">
        <f aca="false">INDEX(Data_Products!$D$2:$D$33,MATCH(C3658,Data_Products!$A$2:$A$33,0))</f>
        <v>119.29</v>
      </c>
      <c r="H3658" s="4" t="str">
        <f aca="false">INDEX(Data_Products!$C$2:$C$33,MATCH(C3658,Data_Products!$A$2:$A$33,0))</f>
        <v>Plumbing &amp; Drainage</v>
      </c>
      <c r="I3658" s="10" t="n">
        <f aca="false">D3658*(E3658-G3658)</f>
        <v>210.24</v>
      </c>
      <c r="J3658" s="11" t="n">
        <f aca="false">IFERROR(I3658/F3658,0)</f>
        <v>0.180531702960775</v>
      </c>
      <c r="K3658" s="4" t="str">
        <f aca="false">IFERROR(INDEX(Data_Orders!$F$2:$F$4727,MATCH(B3658,Data_Orders!$A$2:$A$4727,0)),"")</f>
        <v>Retail</v>
      </c>
      <c r="L3658" s="4" t="str">
        <f aca="false">IFERROR(INDEX(Data_Orders!$D$2:$D$4727,MATCH(B3658,Data_Orders!$A$2:$A$4727,0)),"")</f>
        <v>Northampton</v>
      </c>
    </row>
    <row r="3659" customFormat="false" ht="15" hidden="false" customHeight="false" outlineLevel="0" collapsed="false">
      <c r="A3659" s="4" t="s">
        <v>9475</v>
      </c>
      <c r="B3659" s="4" t="s">
        <v>2312</v>
      </c>
      <c r="C3659" s="4" t="s">
        <v>1037</v>
      </c>
      <c r="D3659" s="4" t="n">
        <v>9</v>
      </c>
      <c r="E3659" s="4" t="n">
        <v>90.97</v>
      </c>
      <c r="F3659" s="4" t="n">
        <v>818.73</v>
      </c>
      <c r="G3659" s="4" t="n">
        <f aca="false">INDEX(Data_Products!$D$2:$D$33,MATCH(C3659,Data_Products!$A$2:$A$33,0))</f>
        <v>73.81</v>
      </c>
      <c r="H3659" s="4" t="str">
        <f aca="false">INDEX(Data_Products!$C$2:$C$33,MATCH(C3659,Data_Products!$A$2:$A$33,0))</f>
        <v>Insulation</v>
      </c>
      <c r="I3659" s="10" t="n">
        <f aca="false">D3659*(E3659-G3659)</f>
        <v>154.44</v>
      </c>
      <c r="J3659" s="11" t="n">
        <f aca="false">IFERROR(I3659/F3659,0)</f>
        <v>0.18863361547763</v>
      </c>
      <c r="K3659" s="4" t="str">
        <f aca="false">IFERROR(INDEX(Data_Orders!$F$2:$F$4727,MATCH(B3659,Data_Orders!$A$2:$A$4727,0)),"")</f>
        <v>Retail</v>
      </c>
      <c r="L3659" s="4" t="str">
        <f aca="false">IFERROR(INDEX(Data_Orders!$D$2:$D$4727,MATCH(B3659,Data_Orders!$A$2:$A$4727,0)),"")</f>
        <v>Northampton</v>
      </c>
    </row>
    <row r="3660" customFormat="false" ht="15" hidden="false" customHeight="false" outlineLevel="0" collapsed="false">
      <c r="A3660" s="4" t="s">
        <v>9476</v>
      </c>
      <c r="B3660" s="4" t="s">
        <v>2312</v>
      </c>
      <c r="C3660" s="4" t="s">
        <v>1044</v>
      </c>
      <c r="D3660" s="4" t="n">
        <v>12</v>
      </c>
      <c r="E3660" s="4" t="n">
        <v>190.44</v>
      </c>
      <c r="F3660" s="4" t="n">
        <v>2285.28</v>
      </c>
      <c r="G3660" s="4" t="n">
        <f aca="false">INDEX(Data_Products!$D$2:$D$33,MATCH(C3660,Data_Products!$A$2:$A$33,0))</f>
        <v>115.48</v>
      </c>
      <c r="H3660" s="4" t="str">
        <f aca="false">INDEX(Data_Products!$C$2:$C$33,MATCH(C3660,Data_Products!$A$2:$A$33,0))</f>
        <v>Tools &amp; Fixings</v>
      </c>
      <c r="I3660" s="10" t="n">
        <f aca="false">D3660*(E3660-G3660)</f>
        <v>899.52</v>
      </c>
      <c r="J3660" s="11" t="n">
        <f aca="false">IFERROR(I3660/F3660,0)</f>
        <v>0.393614786809494</v>
      </c>
      <c r="K3660" s="4" t="str">
        <f aca="false">IFERROR(INDEX(Data_Orders!$F$2:$F$4727,MATCH(B3660,Data_Orders!$A$2:$A$4727,0)),"")</f>
        <v>Retail</v>
      </c>
      <c r="L3660" s="4" t="str">
        <f aca="false">IFERROR(INDEX(Data_Orders!$D$2:$D$4727,MATCH(B3660,Data_Orders!$A$2:$A$4727,0)),"")</f>
        <v>Northampton</v>
      </c>
    </row>
    <row r="3661" customFormat="false" ht="15" hidden="false" customHeight="false" outlineLevel="0" collapsed="false">
      <c r="A3661" s="4" t="s">
        <v>9477</v>
      </c>
      <c r="B3661" s="4" t="s">
        <v>2312</v>
      </c>
      <c r="C3661" s="4" t="s">
        <v>1068</v>
      </c>
      <c r="D3661" s="4" t="n">
        <v>20</v>
      </c>
      <c r="E3661" s="4" t="n">
        <v>86.28</v>
      </c>
      <c r="F3661" s="4" t="n">
        <v>1725.6</v>
      </c>
      <c r="G3661" s="4" t="n">
        <f aca="false">INDEX(Data_Products!$D$2:$D$33,MATCH(C3661,Data_Products!$A$2:$A$33,0))</f>
        <v>68.55</v>
      </c>
      <c r="H3661" s="4" t="str">
        <f aca="false">INDEX(Data_Products!$C$2:$C$33,MATCH(C3661,Data_Products!$A$2:$A$33,0))</f>
        <v>Plumbing &amp; Drainage</v>
      </c>
      <c r="I3661" s="10" t="n">
        <f aca="false">D3661*(E3661-G3661)</f>
        <v>354.6</v>
      </c>
      <c r="J3661" s="11" t="n">
        <f aca="false">IFERROR(I3661/F3661,0)</f>
        <v>0.205493741307371</v>
      </c>
      <c r="K3661" s="4" t="str">
        <f aca="false">IFERROR(INDEX(Data_Orders!$F$2:$F$4727,MATCH(B3661,Data_Orders!$A$2:$A$4727,0)),"")</f>
        <v>Retail</v>
      </c>
      <c r="L3661" s="4" t="str">
        <f aca="false">IFERROR(INDEX(Data_Orders!$D$2:$D$4727,MATCH(B3661,Data_Orders!$A$2:$A$4727,0)),"")</f>
        <v>Northampton</v>
      </c>
    </row>
    <row r="3662" customFormat="false" ht="15" hidden="false" customHeight="false" outlineLevel="0" collapsed="false">
      <c r="A3662" s="4" t="s">
        <v>9478</v>
      </c>
      <c r="B3662" s="4" t="s">
        <v>2313</v>
      </c>
      <c r="C3662" s="4" t="s">
        <v>1057</v>
      </c>
      <c r="D3662" s="4" t="n">
        <v>8</v>
      </c>
      <c r="E3662" s="4" t="n">
        <v>176.81</v>
      </c>
      <c r="F3662" s="4" t="n">
        <v>1414.48</v>
      </c>
      <c r="G3662" s="4" t="n">
        <f aca="false">INDEX(Data_Products!$D$2:$D$33,MATCH(C3662,Data_Products!$A$2:$A$33,0))</f>
        <v>129.57</v>
      </c>
      <c r="H3662" s="4" t="str">
        <f aca="false">INDEX(Data_Products!$C$2:$C$33,MATCH(C3662,Data_Products!$A$2:$A$33,0))</f>
        <v>Roofing</v>
      </c>
      <c r="I3662" s="10" t="n">
        <f aca="false">D3662*(E3662-G3662)</f>
        <v>377.92</v>
      </c>
      <c r="J3662" s="11" t="n">
        <f aca="false">IFERROR(I3662/F3662,0)</f>
        <v>0.267179458175443</v>
      </c>
      <c r="K3662" s="4" t="str">
        <f aca="false">IFERROR(INDEX(Data_Orders!$F$2:$F$4727,MATCH(B3662,Data_Orders!$A$2:$A$4727,0)),"")</f>
        <v>Retail</v>
      </c>
      <c r="L3662" s="4" t="str">
        <f aca="false">IFERROR(INDEX(Data_Orders!$D$2:$D$4727,MATCH(B3662,Data_Orders!$A$2:$A$4727,0)),"")</f>
        <v>Northampton</v>
      </c>
    </row>
    <row r="3663" customFormat="false" ht="15" hidden="false" customHeight="false" outlineLevel="0" collapsed="false">
      <c r="A3663" s="4" t="s">
        <v>9479</v>
      </c>
      <c r="B3663" s="4" t="s">
        <v>2313</v>
      </c>
      <c r="C3663" s="4" t="s">
        <v>1037</v>
      </c>
      <c r="D3663" s="4" t="n">
        <v>17</v>
      </c>
      <c r="E3663" s="4" t="n">
        <v>90.97</v>
      </c>
      <c r="F3663" s="4" t="n">
        <v>1546.49</v>
      </c>
      <c r="G3663" s="4" t="n">
        <f aca="false">INDEX(Data_Products!$D$2:$D$33,MATCH(C3663,Data_Products!$A$2:$A$33,0))</f>
        <v>73.81</v>
      </c>
      <c r="H3663" s="4" t="str">
        <f aca="false">INDEX(Data_Products!$C$2:$C$33,MATCH(C3663,Data_Products!$A$2:$A$33,0))</f>
        <v>Insulation</v>
      </c>
      <c r="I3663" s="10" t="n">
        <f aca="false">D3663*(E3663-G3663)</f>
        <v>291.72</v>
      </c>
      <c r="J3663" s="11" t="n">
        <f aca="false">IFERROR(I3663/F3663,0)</f>
        <v>0.18863361547763</v>
      </c>
      <c r="K3663" s="4" t="str">
        <f aca="false">IFERROR(INDEX(Data_Orders!$F$2:$F$4727,MATCH(B3663,Data_Orders!$A$2:$A$4727,0)),"")</f>
        <v>Retail</v>
      </c>
      <c r="L3663" s="4" t="str">
        <f aca="false">IFERROR(INDEX(Data_Orders!$D$2:$D$4727,MATCH(B3663,Data_Orders!$A$2:$A$4727,0)),"")</f>
        <v>Northampton</v>
      </c>
    </row>
    <row r="3664" customFormat="false" ht="15" hidden="false" customHeight="false" outlineLevel="0" collapsed="false">
      <c r="A3664" s="4" t="s">
        <v>9480</v>
      </c>
      <c r="B3664" s="4" t="s">
        <v>2313</v>
      </c>
      <c r="C3664" s="4" t="s">
        <v>1030</v>
      </c>
      <c r="D3664" s="4" t="n">
        <v>4</v>
      </c>
      <c r="E3664" s="4" t="n">
        <v>25.23</v>
      </c>
      <c r="F3664" s="4" t="n">
        <v>100.92</v>
      </c>
      <c r="G3664" s="4" t="n">
        <f aca="false">INDEX(Data_Products!$D$2:$D$33,MATCH(C3664,Data_Products!$A$2:$A$33,0))</f>
        <v>17.67</v>
      </c>
      <c r="H3664" s="4" t="str">
        <f aca="false">INDEX(Data_Products!$C$2:$C$33,MATCH(C3664,Data_Products!$A$2:$A$33,0))</f>
        <v>Cement &amp; Aggregates</v>
      </c>
      <c r="I3664" s="10" t="n">
        <f aca="false">D3664*(E3664-G3664)</f>
        <v>30.24</v>
      </c>
      <c r="J3664" s="11" t="n">
        <f aca="false">IFERROR(I3664/F3664,0)</f>
        <v>0.299643281807372</v>
      </c>
      <c r="K3664" s="4" t="str">
        <f aca="false">IFERROR(INDEX(Data_Orders!$F$2:$F$4727,MATCH(B3664,Data_Orders!$A$2:$A$4727,0)),"")</f>
        <v>Retail</v>
      </c>
      <c r="L3664" s="4" t="str">
        <f aca="false">IFERROR(INDEX(Data_Orders!$D$2:$D$4727,MATCH(B3664,Data_Orders!$A$2:$A$4727,0)),"")</f>
        <v>Northampton</v>
      </c>
    </row>
    <row r="3665" customFormat="false" ht="15" hidden="false" customHeight="false" outlineLevel="0" collapsed="false">
      <c r="A3665" s="4" t="s">
        <v>9481</v>
      </c>
      <c r="B3665" s="4" t="s">
        <v>2313</v>
      </c>
      <c r="C3665" s="4" t="s">
        <v>1013</v>
      </c>
      <c r="D3665" s="4" t="n">
        <v>14</v>
      </c>
      <c r="E3665" s="4" t="n">
        <v>240.92</v>
      </c>
      <c r="F3665" s="4" t="n">
        <v>3372.88</v>
      </c>
      <c r="G3665" s="4" t="n">
        <f aca="false">INDEX(Data_Products!$D$2:$D$33,MATCH(C3665,Data_Products!$A$2:$A$33,0))</f>
        <v>168.32</v>
      </c>
      <c r="H3665" s="4" t="str">
        <f aca="false">INDEX(Data_Products!$C$2:$C$33,MATCH(C3665,Data_Products!$A$2:$A$33,0))</f>
        <v>Timber</v>
      </c>
      <c r="I3665" s="10" t="n">
        <f aca="false">D3665*(E3665-G3665)</f>
        <v>1016.4</v>
      </c>
      <c r="J3665" s="11" t="n">
        <f aca="false">IFERROR(I3665/F3665,0)</f>
        <v>0.301344844761747</v>
      </c>
      <c r="K3665" s="4" t="str">
        <f aca="false">IFERROR(INDEX(Data_Orders!$F$2:$F$4727,MATCH(B3665,Data_Orders!$A$2:$A$4727,0)),"")</f>
        <v>Retail</v>
      </c>
      <c r="L3665" s="4" t="str">
        <f aca="false">IFERROR(INDEX(Data_Orders!$D$2:$D$4727,MATCH(B3665,Data_Orders!$A$2:$A$4727,0)),"")</f>
        <v>Northampton</v>
      </c>
    </row>
    <row r="3666" customFormat="false" ht="15" hidden="false" customHeight="false" outlineLevel="0" collapsed="false">
      <c r="A3666" s="4" t="s">
        <v>9482</v>
      </c>
      <c r="B3666" s="4" t="s">
        <v>2314</v>
      </c>
      <c r="C3666" s="4" t="s">
        <v>1021</v>
      </c>
      <c r="D3666" s="4" t="n">
        <v>17</v>
      </c>
      <c r="E3666" s="4" t="n">
        <v>73.76</v>
      </c>
      <c r="F3666" s="4" t="n">
        <v>1253.92</v>
      </c>
      <c r="G3666" s="4" t="n">
        <f aca="false">INDEX(Data_Products!$D$2:$D$33,MATCH(C3666,Data_Products!$A$2:$A$33,0))</f>
        <v>51.51</v>
      </c>
      <c r="H3666" s="4" t="str">
        <f aca="false">INDEX(Data_Products!$C$2:$C$33,MATCH(C3666,Data_Products!$A$2:$A$33,0))</f>
        <v>Cement &amp; Aggregates</v>
      </c>
      <c r="I3666" s="10" t="n">
        <f aca="false">D3666*(E3666-G3666)</f>
        <v>378.25</v>
      </c>
      <c r="J3666" s="11" t="n">
        <f aca="false">IFERROR(I3666/F3666,0)</f>
        <v>0.301654013015184</v>
      </c>
      <c r="K3666" s="4" t="str">
        <f aca="false">IFERROR(INDEX(Data_Orders!$F$2:$F$4727,MATCH(B3666,Data_Orders!$A$2:$A$4727,0)),"")</f>
        <v>Retail</v>
      </c>
      <c r="L3666" s="4" t="str">
        <f aca="false">IFERROR(INDEX(Data_Orders!$D$2:$D$4727,MATCH(B3666,Data_Orders!$A$2:$A$4727,0)),"")</f>
        <v>Rugby</v>
      </c>
    </row>
    <row r="3667" customFormat="false" ht="15" hidden="false" customHeight="false" outlineLevel="0" collapsed="false">
      <c r="A3667" s="4" t="s">
        <v>9483</v>
      </c>
      <c r="B3667" s="4" t="s">
        <v>2314</v>
      </c>
      <c r="C3667" s="4" t="s">
        <v>1075</v>
      </c>
      <c r="D3667" s="4" t="n">
        <v>7</v>
      </c>
      <c r="E3667" s="4" t="n">
        <v>98.61</v>
      </c>
      <c r="F3667" s="4" t="n">
        <v>690.27</v>
      </c>
      <c r="G3667" s="4" t="n">
        <f aca="false">INDEX(Data_Products!$D$2:$D$33,MATCH(C3667,Data_Products!$A$2:$A$33,0))</f>
        <v>74.84</v>
      </c>
      <c r="H3667" s="4" t="str">
        <f aca="false">INDEX(Data_Products!$C$2:$C$33,MATCH(C3667,Data_Products!$A$2:$A$33,0))</f>
        <v>Landscaping</v>
      </c>
      <c r="I3667" s="10" t="n">
        <f aca="false">D3667*(E3667-G3667)</f>
        <v>166.39</v>
      </c>
      <c r="J3667" s="11" t="n">
        <f aca="false">IFERROR(I3667/F3667,0)</f>
        <v>0.24105060338708</v>
      </c>
      <c r="K3667" s="4" t="str">
        <f aca="false">IFERROR(INDEX(Data_Orders!$F$2:$F$4727,MATCH(B3667,Data_Orders!$A$2:$A$4727,0)),"")</f>
        <v>Retail</v>
      </c>
      <c r="L3667" s="4" t="str">
        <f aca="false">IFERROR(INDEX(Data_Orders!$D$2:$D$4727,MATCH(B3667,Data_Orders!$A$2:$A$4727,0)),"")</f>
        <v>Rugby</v>
      </c>
    </row>
    <row r="3668" customFormat="false" ht="15" hidden="false" customHeight="false" outlineLevel="0" collapsed="false">
      <c r="A3668" s="4" t="s">
        <v>9484</v>
      </c>
      <c r="B3668" s="4" t="s">
        <v>2314</v>
      </c>
      <c r="C3668" s="4" t="s">
        <v>1030</v>
      </c>
      <c r="D3668" s="4" t="n">
        <v>19</v>
      </c>
      <c r="E3668" s="4" t="n">
        <v>25.23</v>
      </c>
      <c r="F3668" s="4" t="n">
        <v>479.37</v>
      </c>
      <c r="G3668" s="4" t="n">
        <f aca="false">INDEX(Data_Products!$D$2:$D$33,MATCH(C3668,Data_Products!$A$2:$A$33,0))</f>
        <v>17.67</v>
      </c>
      <c r="H3668" s="4" t="str">
        <f aca="false">INDEX(Data_Products!$C$2:$C$33,MATCH(C3668,Data_Products!$A$2:$A$33,0))</f>
        <v>Cement &amp; Aggregates</v>
      </c>
      <c r="I3668" s="10" t="n">
        <f aca="false">D3668*(E3668-G3668)</f>
        <v>143.64</v>
      </c>
      <c r="J3668" s="11" t="n">
        <f aca="false">IFERROR(I3668/F3668,0)</f>
        <v>0.299643281807372</v>
      </c>
      <c r="K3668" s="4" t="str">
        <f aca="false">IFERROR(INDEX(Data_Orders!$F$2:$F$4727,MATCH(B3668,Data_Orders!$A$2:$A$4727,0)),"")</f>
        <v>Retail</v>
      </c>
      <c r="L3668" s="4" t="str">
        <f aca="false">IFERROR(INDEX(Data_Orders!$D$2:$D$4727,MATCH(B3668,Data_Orders!$A$2:$A$4727,0)),"")</f>
        <v>Rugby</v>
      </c>
    </row>
    <row r="3669" customFormat="false" ht="15" hidden="false" customHeight="false" outlineLevel="0" collapsed="false">
      <c r="A3669" s="4" t="s">
        <v>9485</v>
      </c>
      <c r="B3669" s="4" t="s">
        <v>2314</v>
      </c>
      <c r="C3669" s="4" t="s">
        <v>1073</v>
      </c>
      <c r="D3669" s="4" t="n">
        <v>5</v>
      </c>
      <c r="E3669" s="4" t="n">
        <v>231.05</v>
      </c>
      <c r="F3669" s="4" t="n">
        <v>1155.25</v>
      </c>
      <c r="G3669" s="4" t="n">
        <f aca="false">INDEX(Data_Products!$D$2:$D$33,MATCH(C3669,Data_Products!$A$2:$A$33,0))</f>
        <v>148.29</v>
      </c>
      <c r="H3669" s="4" t="str">
        <f aca="false">INDEX(Data_Products!$C$2:$C$33,MATCH(C3669,Data_Products!$A$2:$A$33,0))</f>
        <v>Landscaping</v>
      </c>
      <c r="I3669" s="10" t="n">
        <f aca="false">D3669*(E3669-G3669)</f>
        <v>413.8</v>
      </c>
      <c r="J3669" s="11" t="n">
        <f aca="false">IFERROR(I3669/F3669,0)</f>
        <v>0.358190867777537</v>
      </c>
      <c r="K3669" s="4" t="str">
        <f aca="false">IFERROR(INDEX(Data_Orders!$F$2:$F$4727,MATCH(B3669,Data_Orders!$A$2:$A$4727,0)),"")</f>
        <v>Retail</v>
      </c>
      <c r="L3669" s="4" t="str">
        <f aca="false">IFERROR(INDEX(Data_Orders!$D$2:$D$4727,MATCH(B3669,Data_Orders!$A$2:$A$4727,0)),"")</f>
        <v>Rugby</v>
      </c>
    </row>
    <row r="3670" customFormat="false" ht="15" hidden="false" customHeight="false" outlineLevel="0" collapsed="false">
      <c r="A3670" s="4" t="s">
        <v>9486</v>
      </c>
      <c r="B3670" s="4" t="s">
        <v>2314</v>
      </c>
      <c r="C3670" s="4" t="s">
        <v>1052</v>
      </c>
      <c r="D3670" s="4" t="n">
        <v>5</v>
      </c>
      <c r="E3670" s="4" t="n">
        <v>205.71</v>
      </c>
      <c r="F3670" s="4" t="n">
        <v>1028.55</v>
      </c>
      <c r="G3670" s="4" t="n">
        <f aca="false">INDEX(Data_Products!$D$2:$D$33,MATCH(C3670,Data_Products!$A$2:$A$33,0))</f>
        <v>152.29</v>
      </c>
      <c r="H3670" s="4" t="str">
        <f aca="false">INDEX(Data_Products!$C$2:$C$33,MATCH(C3670,Data_Products!$A$2:$A$33,0))</f>
        <v>Roofing</v>
      </c>
      <c r="I3670" s="10" t="n">
        <f aca="false">D3670*(E3670-G3670)</f>
        <v>267.1</v>
      </c>
      <c r="J3670" s="11" t="n">
        <f aca="false">IFERROR(I3670/F3670,0)</f>
        <v>0.259685965679841</v>
      </c>
      <c r="K3670" s="4" t="str">
        <f aca="false">IFERROR(INDEX(Data_Orders!$F$2:$F$4727,MATCH(B3670,Data_Orders!$A$2:$A$4727,0)),"")</f>
        <v>Retail</v>
      </c>
      <c r="L3670" s="4" t="str">
        <f aca="false">IFERROR(INDEX(Data_Orders!$D$2:$D$4727,MATCH(B3670,Data_Orders!$A$2:$A$4727,0)),"")</f>
        <v>Rugby</v>
      </c>
    </row>
    <row r="3671" customFormat="false" ht="15" hidden="false" customHeight="false" outlineLevel="0" collapsed="false">
      <c r="A3671" s="4" t="s">
        <v>9487</v>
      </c>
      <c r="B3671" s="4" t="s">
        <v>2315</v>
      </c>
      <c r="C3671" s="4" t="s">
        <v>1066</v>
      </c>
      <c r="D3671" s="4" t="n">
        <v>3</v>
      </c>
      <c r="E3671" s="4" t="n">
        <v>209.69</v>
      </c>
      <c r="F3671" s="4" t="n">
        <v>629.07</v>
      </c>
      <c r="G3671" s="4" t="n">
        <f aca="false">INDEX(Data_Products!$D$2:$D$33,MATCH(C3671,Data_Products!$A$2:$A$33,0))</f>
        <v>144.38</v>
      </c>
      <c r="H3671" s="4" t="str">
        <f aca="false">INDEX(Data_Products!$C$2:$C$33,MATCH(C3671,Data_Products!$A$2:$A$33,0))</f>
        <v>Plumbing &amp; Drainage</v>
      </c>
      <c r="I3671" s="10" t="n">
        <f aca="false">D3671*(E3671-G3671)</f>
        <v>195.93</v>
      </c>
      <c r="J3671" s="11" t="n">
        <f aca="false">IFERROR(I3671/F3671,0)</f>
        <v>0.311459773952024</v>
      </c>
      <c r="K3671" s="4" t="str">
        <f aca="false">IFERROR(INDEX(Data_Orders!$F$2:$F$4727,MATCH(B3671,Data_Orders!$A$2:$A$4727,0)),"")</f>
        <v>Retail</v>
      </c>
      <c r="L3671" s="4" t="str">
        <f aca="false">IFERROR(INDEX(Data_Orders!$D$2:$D$4727,MATCH(B3671,Data_Orders!$A$2:$A$4727,0)),"")</f>
        <v>Rugby</v>
      </c>
    </row>
    <row r="3672" customFormat="false" ht="15" hidden="false" customHeight="false" outlineLevel="0" collapsed="false">
      <c r="A3672" s="4" t="s">
        <v>9488</v>
      </c>
      <c r="B3672" s="4" t="s">
        <v>2315</v>
      </c>
      <c r="C3672" s="4" t="s">
        <v>1077</v>
      </c>
      <c r="D3672" s="4" t="n">
        <v>10</v>
      </c>
      <c r="E3672" s="4" t="n">
        <v>46.61</v>
      </c>
      <c r="F3672" s="4" t="n">
        <v>466.1</v>
      </c>
      <c r="G3672" s="4" t="n">
        <f aca="false">INDEX(Data_Products!$D$2:$D$33,MATCH(C3672,Data_Products!$A$2:$A$33,0))</f>
        <v>36.87</v>
      </c>
      <c r="H3672" s="4" t="str">
        <f aca="false">INDEX(Data_Products!$C$2:$C$33,MATCH(C3672,Data_Products!$A$2:$A$33,0))</f>
        <v>Landscaping</v>
      </c>
      <c r="I3672" s="10" t="n">
        <f aca="false">D3672*(E3672-G3672)</f>
        <v>97.4</v>
      </c>
      <c r="J3672" s="11" t="n">
        <f aca="false">IFERROR(I3672/F3672,0)</f>
        <v>0.208968032611028</v>
      </c>
      <c r="K3672" s="4" t="str">
        <f aca="false">IFERROR(INDEX(Data_Orders!$F$2:$F$4727,MATCH(B3672,Data_Orders!$A$2:$A$4727,0)),"")</f>
        <v>Retail</v>
      </c>
      <c r="L3672" s="4" t="str">
        <f aca="false">IFERROR(INDEX(Data_Orders!$D$2:$D$4727,MATCH(B3672,Data_Orders!$A$2:$A$4727,0)),"")</f>
        <v>Rugby</v>
      </c>
    </row>
    <row r="3673" customFormat="false" ht="15" hidden="false" customHeight="false" outlineLevel="0" collapsed="false">
      <c r="A3673" s="4" t="s">
        <v>9489</v>
      </c>
      <c r="B3673" s="4" t="s">
        <v>2315</v>
      </c>
      <c r="C3673" s="4" t="s">
        <v>1013</v>
      </c>
      <c r="D3673" s="4" t="n">
        <v>5</v>
      </c>
      <c r="E3673" s="4" t="n">
        <v>240.92</v>
      </c>
      <c r="F3673" s="4" t="n">
        <v>1204.6</v>
      </c>
      <c r="G3673" s="4" t="n">
        <f aca="false">INDEX(Data_Products!$D$2:$D$33,MATCH(C3673,Data_Products!$A$2:$A$33,0))</f>
        <v>168.32</v>
      </c>
      <c r="H3673" s="4" t="str">
        <f aca="false">INDEX(Data_Products!$C$2:$C$33,MATCH(C3673,Data_Products!$A$2:$A$33,0))</f>
        <v>Timber</v>
      </c>
      <c r="I3673" s="10" t="n">
        <f aca="false">D3673*(E3673-G3673)</f>
        <v>363</v>
      </c>
      <c r="J3673" s="11" t="n">
        <f aca="false">IFERROR(I3673/F3673,0)</f>
        <v>0.301344844761747</v>
      </c>
      <c r="K3673" s="4" t="str">
        <f aca="false">IFERROR(INDEX(Data_Orders!$F$2:$F$4727,MATCH(B3673,Data_Orders!$A$2:$A$4727,0)),"")</f>
        <v>Retail</v>
      </c>
      <c r="L3673" s="4" t="str">
        <f aca="false">IFERROR(INDEX(Data_Orders!$D$2:$D$4727,MATCH(B3673,Data_Orders!$A$2:$A$4727,0)),"")</f>
        <v>Rugby</v>
      </c>
    </row>
    <row r="3674" customFormat="false" ht="15" hidden="false" customHeight="false" outlineLevel="0" collapsed="false">
      <c r="A3674" s="4" t="s">
        <v>9490</v>
      </c>
      <c r="B3674" s="4" t="s">
        <v>2316</v>
      </c>
      <c r="C3674" s="4" t="s">
        <v>1041</v>
      </c>
      <c r="D3674" s="4" t="n">
        <v>15</v>
      </c>
      <c r="E3674" s="4" t="n">
        <v>242.75</v>
      </c>
      <c r="F3674" s="4" t="n">
        <v>3641.25</v>
      </c>
      <c r="G3674" s="4" t="n">
        <f aca="false">INDEX(Data_Products!$D$2:$D$33,MATCH(C3674,Data_Products!$A$2:$A$33,0))</f>
        <v>142.94</v>
      </c>
      <c r="H3674" s="4" t="str">
        <f aca="false">INDEX(Data_Products!$C$2:$C$33,MATCH(C3674,Data_Products!$A$2:$A$33,0))</f>
        <v>Tools &amp; Fixings</v>
      </c>
      <c r="I3674" s="10" t="n">
        <f aca="false">D3674*(E3674-G3674)</f>
        <v>1497.15</v>
      </c>
      <c r="J3674" s="11" t="n">
        <f aca="false">IFERROR(I3674/F3674,0)</f>
        <v>0.411163748712667</v>
      </c>
      <c r="K3674" s="4" t="str">
        <f aca="false">IFERROR(INDEX(Data_Orders!$F$2:$F$4727,MATCH(B3674,Data_Orders!$A$2:$A$4727,0)),"")</f>
        <v>Retail</v>
      </c>
      <c r="L3674" s="4" t="str">
        <f aca="false">IFERROR(INDEX(Data_Orders!$D$2:$D$4727,MATCH(B3674,Data_Orders!$A$2:$A$4727,0)),"")</f>
        <v>Rugby</v>
      </c>
    </row>
    <row r="3675" customFormat="false" ht="15" hidden="false" customHeight="false" outlineLevel="0" collapsed="false">
      <c r="A3675" s="4" t="s">
        <v>9491</v>
      </c>
      <c r="B3675" s="4" t="s">
        <v>2316</v>
      </c>
      <c r="C3675" s="4" t="s">
        <v>1037</v>
      </c>
      <c r="D3675" s="4" t="n">
        <v>1</v>
      </c>
      <c r="E3675" s="4" t="n">
        <v>90.97</v>
      </c>
      <c r="F3675" s="4" t="n">
        <v>90.97</v>
      </c>
      <c r="G3675" s="4" t="n">
        <f aca="false">INDEX(Data_Products!$D$2:$D$33,MATCH(C3675,Data_Products!$A$2:$A$33,0))</f>
        <v>73.81</v>
      </c>
      <c r="H3675" s="4" t="str">
        <f aca="false">INDEX(Data_Products!$C$2:$C$33,MATCH(C3675,Data_Products!$A$2:$A$33,0))</f>
        <v>Insulation</v>
      </c>
      <c r="I3675" s="10" t="n">
        <f aca="false">D3675*(E3675-G3675)</f>
        <v>17.16</v>
      </c>
      <c r="J3675" s="11" t="n">
        <f aca="false">IFERROR(I3675/F3675,0)</f>
        <v>0.18863361547763</v>
      </c>
      <c r="K3675" s="4" t="str">
        <f aca="false">IFERROR(INDEX(Data_Orders!$F$2:$F$4727,MATCH(B3675,Data_Orders!$A$2:$A$4727,0)),"")</f>
        <v>Retail</v>
      </c>
      <c r="L3675" s="4" t="str">
        <f aca="false">IFERROR(INDEX(Data_Orders!$D$2:$D$4727,MATCH(B3675,Data_Orders!$A$2:$A$4727,0)),"")</f>
        <v>Rugby</v>
      </c>
    </row>
    <row r="3676" customFormat="false" ht="15" hidden="false" customHeight="false" outlineLevel="0" collapsed="false">
      <c r="A3676" s="4" t="s">
        <v>9492</v>
      </c>
      <c r="B3676" s="4" t="s">
        <v>2316</v>
      </c>
      <c r="C3676" s="4" t="s">
        <v>1021</v>
      </c>
      <c r="D3676" s="4" t="n">
        <v>5</v>
      </c>
      <c r="E3676" s="4" t="n">
        <v>73.76</v>
      </c>
      <c r="F3676" s="4" t="n">
        <v>368.8</v>
      </c>
      <c r="G3676" s="4" t="n">
        <f aca="false">INDEX(Data_Products!$D$2:$D$33,MATCH(C3676,Data_Products!$A$2:$A$33,0))</f>
        <v>51.51</v>
      </c>
      <c r="H3676" s="4" t="str">
        <f aca="false">INDEX(Data_Products!$C$2:$C$33,MATCH(C3676,Data_Products!$A$2:$A$33,0))</f>
        <v>Cement &amp; Aggregates</v>
      </c>
      <c r="I3676" s="10" t="n">
        <f aca="false">D3676*(E3676-G3676)</f>
        <v>111.25</v>
      </c>
      <c r="J3676" s="11" t="n">
        <f aca="false">IFERROR(I3676/F3676,0)</f>
        <v>0.301654013015184</v>
      </c>
      <c r="K3676" s="4" t="str">
        <f aca="false">IFERROR(INDEX(Data_Orders!$F$2:$F$4727,MATCH(B3676,Data_Orders!$A$2:$A$4727,0)),"")</f>
        <v>Retail</v>
      </c>
      <c r="L3676" s="4" t="str">
        <f aca="false">IFERROR(INDEX(Data_Orders!$D$2:$D$4727,MATCH(B3676,Data_Orders!$A$2:$A$4727,0)),"")</f>
        <v>Rugby</v>
      </c>
    </row>
    <row r="3677" customFormat="false" ht="15" hidden="false" customHeight="false" outlineLevel="0" collapsed="false">
      <c r="A3677" s="4" t="s">
        <v>9493</v>
      </c>
      <c r="B3677" s="4" t="s">
        <v>2317</v>
      </c>
      <c r="C3677" s="4" t="s">
        <v>1030</v>
      </c>
      <c r="D3677" s="4" t="n">
        <v>6</v>
      </c>
      <c r="E3677" s="4" t="n">
        <v>25.23</v>
      </c>
      <c r="F3677" s="4" t="n">
        <v>151.38</v>
      </c>
      <c r="G3677" s="4" t="n">
        <f aca="false">INDEX(Data_Products!$D$2:$D$33,MATCH(C3677,Data_Products!$A$2:$A$33,0))</f>
        <v>17.67</v>
      </c>
      <c r="H3677" s="4" t="str">
        <f aca="false">INDEX(Data_Products!$C$2:$C$33,MATCH(C3677,Data_Products!$A$2:$A$33,0))</f>
        <v>Cement &amp; Aggregates</v>
      </c>
      <c r="I3677" s="10" t="n">
        <f aca="false">D3677*(E3677-G3677)</f>
        <v>45.36</v>
      </c>
      <c r="J3677" s="11" t="n">
        <f aca="false">IFERROR(I3677/F3677,0)</f>
        <v>0.299643281807372</v>
      </c>
      <c r="K3677" s="4" t="str">
        <f aca="false">IFERROR(INDEX(Data_Orders!$F$2:$F$4727,MATCH(B3677,Data_Orders!$A$2:$A$4727,0)),"")</f>
        <v>Retail</v>
      </c>
      <c r="L3677" s="4" t="str">
        <f aca="false">IFERROR(INDEX(Data_Orders!$D$2:$D$4727,MATCH(B3677,Data_Orders!$A$2:$A$4727,0)),"")</f>
        <v>Rugby</v>
      </c>
    </row>
    <row r="3678" customFormat="false" ht="15" hidden="false" customHeight="false" outlineLevel="0" collapsed="false">
      <c r="A3678" s="4" t="s">
        <v>9494</v>
      </c>
      <c r="B3678" s="4" t="s">
        <v>2317</v>
      </c>
      <c r="C3678" s="4" t="s">
        <v>1015</v>
      </c>
      <c r="D3678" s="4" t="n">
        <v>8</v>
      </c>
      <c r="E3678" s="4" t="n">
        <v>122.01</v>
      </c>
      <c r="F3678" s="4" t="n">
        <v>976.08</v>
      </c>
      <c r="G3678" s="4" t="n">
        <f aca="false">INDEX(Data_Products!$D$2:$D$33,MATCH(C3678,Data_Products!$A$2:$A$33,0))</f>
        <v>85.53</v>
      </c>
      <c r="H3678" s="4" t="str">
        <f aca="false">INDEX(Data_Products!$C$2:$C$33,MATCH(C3678,Data_Products!$A$2:$A$33,0))</f>
        <v>Timber</v>
      </c>
      <c r="I3678" s="10" t="n">
        <f aca="false">D3678*(E3678-G3678)</f>
        <v>291.84</v>
      </c>
      <c r="J3678" s="11" t="n">
        <f aca="false">IFERROR(I3678/F3678,0)</f>
        <v>0.298991885910991</v>
      </c>
      <c r="K3678" s="4" t="str">
        <f aca="false">IFERROR(INDEX(Data_Orders!$F$2:$F$4727,MATCH(B3678,Data_Orders!$A$2:$A$4727,0)),"")</f>
        <v>Retail</v>
      </c>
      <c r="L3678" s="4" t="str">
        <f aca="false">IFERROR(INDEX(Data_Orders!$D$2:$D$4727,MATCH(B3678,Data_Orders!$A$2:$A$4727,0)),"")</f>
        <v>Rugby</v>
      </c>
    </row>
    <row r="3679" customFormat="false" ht="15" hidden="false" customHeight="false" outlineLevel="0" collapsed="false">
      <c r="A3679" s="4" t="s">
        <v>9495</v>
      </c>
      <c r="B3679" s="4" t="s">
        <v>2318</v>
      </c>
      <c r="C3679" s="4" t="s">
        <v>1039</v>
      </c>
      <c r="D3679" s="4" t="n">
        <v>8</v>
      </c>
      <c r="E3679" s="4" t="n">
        <v>160.41</v>
      </c>
      <c r="F3679" s="4" t="n">
        <v>1283.28</v>
      </c>
      <c r="G3679" s="4" t="n">
        <f aca="false">INDEX(Data_Products!$D$2:$D$33,MATCH(C3679,Data_Products!$A$2:$A$33,0))</f>
        <v>99.74</v>
      </c>
      <c r="H3679" s="4" t="str">
        <f aca="false">INDEX(Data_Products!$C$2:$C$33,MATCH(C3679,Data_Products!$A$2:$A$33,0))</f>
        <v>Insulation</v>
      </c>
      <c r="I3679" s="10" t="n">
        <f aca="false">D3679*(E3679-G3679)</f>
        <v>485.36</v>
      </c>
      <c r="J3679" s="11" t="n">
        <f aca="false">IFERROR(I3679/F3679,0)</f>
        <v>0.378218315566361</v>
      </c>
      <c r="K3679" s="4" t="str">
        <f aca="false">IFERROR(INDEX(Data_Orders!$F$2:$F$4727,MATCH(B3679,Data_Orders!$A$2:$A$4727,0)),"")</f>
        <v>Retail</v>
      </c>
      <c r="L3679" s="4" t="str">
        <f aca="false">IFERROR(INDEX(Data_Orders!$D$2:$D$4727,MATCH(B3679,Data_Orders!$A$2:$A$4727,0)),"")</f>
        <v>Rugby</v>
      </c>
    </row>
    <row r="3680" customFormat="false" ht="15" hidden="false" customHeight="false" outlineLevel="0" collapsed="false">
      <c r="A3680" s="4" t="s">
        <v>9496</v>
      </c>
      <c r="B3680" s="4" t="s">
        <v>2318</v>
      </c>
      <c r="C3680" s="4" t="s">
        <v>1015</v>
      </c>
      <c r="D3680" s="4" t="n">
        <v>5</v>
      </c>
      <c r="E3680" s="4" t="n">
        <v>122.01</v>
      </c>
      <c r="F3680" s="4" t="n">
        <v>610.05</v>
      </c>
      <c r="G3680" s="4" t="n">
        <f aca="false">INDEX(Data_Products!$D$2:$D$33,MATCH(C3680,Data_Products!$A$2:$A$33,0))</f>
        <v>85.53</v>
      </c>
      <c r="H3680" s="4" t="str">
        <f aca="false">INDEX(Data_Products!$C$2:$C$33,MATCH(C3680,Data_Products!$A$2:$A$33,0))</f>
        <v>Timber</v>
      </c>
      <c r="I3680" s="10" t="n">
        <f aca="false">D3680*(E3680-G3680)</f>
        <v>182.4</v>
      </c>
      <c r="J3680" s="11" t="n">
        <f aca="false">IFERROR(I3680/F3680,0)</f>
        <v>0.298991885910991</v>
      </c>
      <c r="K3680" s="4" t="str">
        <f aca="false">IFERROR(INDEX(Data_Orders!$F$2:$F$4727,MATCH(B3680,Data_Orders!$A$2:$A$4727,0)),"")</f>
        <v>Retail</v>
      </c>
      <c r="L3680" s="4" t="str">
        <f aca="false">IFERROR(INDEX(Data_Orders!$D$2:$D$4727,MATCH(B3680,Data_Orders!$A$2:$A$4727,0)),"")</f>
        <v>Rugby</v>
      </c>
    </row>
    <row r="3681" customFormat="false" ht="15" hidden="false" customHeight="false" outlineLevel="0" collapsed="false">
      <c r="A3681" s="4" t="s">
        <v>9497</v>
      </c>
      <c r="B3681" s="4" t="s">
        <v>2319</v>
      </c>
      <c r="C3681" s="4" t="s">
        <v>1070</v>
      </c>
      <c r="D3681" s="4" t="n">
        <v>6</v>
      </c>
      <c r="E3681" s="4" t="n">
        <v>230.32</v>
      </c>
      <c r="F3681" s="4" t="n">
        <v>1381.92</v>
      </c>
      <c r="G3681" s="4" t="n">
        <f aca="false">INDEX(Data_Products!$D$2:$D$33,MATCH(C3681,Data_Products!$A$2:$A$33,0))</f>
        <v>161.64</v>
      </c>
      <c r="H3681" s="4" t="str">
        <f aca="false">INDEX(Data_Products!$C$2:$C$33,MATCH(C3681,Data_Products!$A$2:$A$33,0))</f>
        <v>Landscaping</v>
      </c>
      <c r="I3681" s="10" t="n">
        <f aca="false">D3681*(E3681-G3681)</f>
        <v>412.08</v>
      </c>
      <c r="J3681" s="11" t="n">
        <f aca="false">IFERROR(I3681/F3681,0)</f>
        <v>0.298193817297673</v>
      </c>
      <c r="K3681" s="4" t="str">
        <f aca="false">IFERROR(INDEX(Data_Orders!$F$2:$F$4727,MATCH(B3681,Data_Orders!$A$2:$A$4727,0)),"")</f>
        <v>Retail</v>
      </c>
      <c r="L3681" s="4" t="str">
        <f aca="false">IFERROR(INDEX(Data_Orders!$D$2:$D$4727,MATCH(B3681,Data_Orders!$A$2:$A$4727,0)),"")</f>
        <v>Rugby</v>
      </c>
    </row>
    <row r="3682" customFormat="false" ht="15" hidden="false" customHeight="false" outlineLevel="0" collapsed="false">
      <c r="A3682" s="4" t="s">
        <v>9498</v>
      </c>
      <c r="B3682" s="4" t="s">
        <v>2319</v>
      </c>
      <c r="C3682" s="4" t="s">
        <v>1064</v>
      </c>
      <c r="D3682" s="4" t="n">
        <v>12</v>
      </c>
      <c r="E3682" s="4" t="n">
        <v>97.63</v>
      </c>
      <c r="F3682" s="4" t="n">
        <v>1171.56</v>
      </c>
      <c r="G3682" s="4" t="n">
        <f aca="false">INDEX(Data_Products!$D$2:$D$33,MATCH(C3682,Data_Products!$A$2:$A$33,0))</f>
        <v>65.21</v>
      </c>
      <c r="H3682" s="4" t="str">
        <f aca="false">INDEX(Data_Products!$C$2:$C$33,MATCH(C3682,Data_Products!$A$2:$A$33,0))</f>
        <v>Plumbing &amp; Drainage</v>
      </c>
      <c r="I3682" s="10" t="n">
        <f aca="false">D3682*(E3682-G3682)</f>
        <v>389.04</v>
      </c>
      <c r="J3682" s="11" t="n">
        <f aca="false">IFERROR(I3682/F3682,0)</f>
        <v>0.332070060432244</v>
      </c>
      <c r="K3682" s="4" t="str">
        <f aca="false">IFERROR(INDEX(Data_Orders!$F$2:$F$4727,MATCH(B3682,Data_Orders!$A$2:$A$4727,0)),"")</f>
        <v>Retail</v>
      </c>
      <c r="L3682" s="4" t="str">
        <f aca="false">IFERROR(INDEX(Data_Orders!$D$2:$D$4727,MATCH(B3682,Data_Orders!$A$2:$A$4727,0)),"")</f>
        <v>Rugby</v>
      </c>
    </row>
    <row r="3683" customFormat="false" ht="15" hidden="false" customHeight="false" outlineLevel="0" collapsed="false">
      <c r="A3683" s="4" t="s">
        <v>9499</v>
      </c>
      <c r="B3683" s="4" t="s">
        <v>2319</v>
      </c>
      <c r="C3683" s="4" t="s">
        <v>1035</v>
      </c>
      <c r="D3683" s="4" t="n">
        <v>4</v>
      </c>
      <c r="E3683" s="4" t="n">
        <v>165.07</v>
      </c>
      <c r="F3683" s="4" t="n">
        <v>660.28</v>
      </c>
      <c r="G3683" s="4" t="n">
        <f aca="false">INDEX(Data_Products!$D$2:$D$33,MATCH(C3683,Data_Products!$A$2:$A$33,0))</f>
        <v>134.65</v>
      </c>
      <c r="H3683" s="4" t="str">
        <f aca="false">INDEX(Data_Products!$C$2:$C$33,MATCH(C3683,Data_Products!$A$2:$A$33,0))</f>
        <v>Insulation</v>
      </c>
      <c r="I3683" s="10" t="n">
        <f aca="false">D3683*(E3683-G3683)</f>
        <v>121.68</v>
      </c>
      <c r="J3683" s="11" t="n">
        <f aca="false">IFERROR(I3683/F3683,0)</f>
        <v>0.184285454655601</v>
      </c>
      <c r="K3683" s="4" t="str">
        <f aca="false">IFERROR(INDEX(Data_Orders!$F$2:$F$4727,MATCH(B3683,Data_Orders!$A$2:$A$4727,0)),"")</f>
        <v>Retail</v>
      </c>
      <c r="L3683" s="4" t="str">
        <f aca="false">IFERROR(INDEX(Data_Orders!$D$2:$D$4727,MATCH(B3683,Data_Orders!$A$2:$A$4727,0)),"")</f>
        <v>Rugby</v>
      </c>
    </row>
    <row r="3684" customFormat="false" ht="15" hidden="false" customHeight="false" outlineLevel="0" collapsed="false">
      <c r="A3684" s="4" t="s">
        <v>9500</v>
      </c>
      <c r="B3684" s="4" t="s">
        <v>2319</v>
      </c>
      <c r="C3684" s="4" t="s">
        <v>1010</v>
      </c>
      <c r="D3684" s="4" t="n">
        <v>16</v>
      </c>
      <c r="E3684" s="4" t="n">
        <v>135.95</v>
      </c>
      <c r="F3684" s="4" t="n">
        <v>2175.2</v>
      </c>
      <c r="G3684" s="4" t="n">
        <f aca="false">INDEX(Data_Products!$D$2:$D$33,MATCH(C3684,Data_Products!$A$2:$A$33,0))</f>
        <v>111.1</v>
      </c>
      <c r="H3684" s="4" t="str">
        <f aca="false">INDEX(Data_Products!$C$2:$C$33,MATCH(C3684,Data_Products!$A$2:$A$33,0))</f>
        <v>Timber</v>
      </c>
      <c r="I3684" s="10" t="n">
        <f aca="false">D3684*(E3684-G3684)</f>
        <v>397.6</v>
      </c>
      <c r="J3684" s="11" t="n">
        <f aca="false">IFERROR(I3684/F3684,0)</f>
        <v>0.18278778962854</v>
      </c>
      <c r="K3684" s="4" t="str">
        <f aca="false">IFERROR(INDEX(Data_Orders!$F$2:$F$4727,MATCH(B3684,Data_Orders!$A$2:$A$4727,0)),"")</f>
        <v>Retail</v>
      </c>
      <c r="L3684" s="4" t="str">
        <f aca="false">IFERROR(INDEX(Data_Orders!$D$2:$D$4727,MATCH(B3684,Data_Orders!$A$2:$A$4727,0)),"")</f>
        <v>Rugby</v>
      </c>
    </row>
    <row r="3685" customFormat="false" ht="15" hidden="false" customHeight="false" outlineLevel="0" collapsed="false">
      <c r="A3685" s="4" t="s">
        <v>9501</v>
      </c>
      <c r="B3685" s="4" t="s">
        <v>2319</v>
      </c>
      <c r="C3685" s="4" t="s">
        <v>1044</v>
      </c>
      <c r="D3685" s="4" t="n">
        <v>18</v>
      </c>
      <c r="E3685" s="4" t="n">
        <v>190.44</v>
      </c>
      <c r="F3685" s="4" t="n">
        <v>3427.92</v>
      </c>
      <c r="G3685" s="4" t="n">
        <f aca="false">INDEX(Data_Products!$D$2:$D$33,MATCH(C3685,Data_Products!$A$2:$A$33,0))</f>
        <v>115.48</v>
      </c>
      <c r="H3685" s="4" t="str">
        <f aca="false">INDEX(Data_Products!$C$2:$C$33,MATCH(C3685,Data_Products!$A$2:$A$33,0))</f>
        <v>Tools &amp; Fixings</v>
      </c>
      <c r="I3685" s="10" t="n">
        <f aca="false">D3685*(E3685-G3685)</f>
        <v>1349.28</v>
      </c>
      <c r="J3685" s="11" t="n">
        <f aca="false">IFERROR(I3685/F3685,0)</f>
        <v>0.393614786809494</v>
      </c>
      <c r="K3685" s="4" t="str">
        <f aca="false">IFERROR(INDEX(Data_Orders!$F$2:$F$4727,MATCH(B3685,Data_Orders!$A$2:$A$4727,0)),"")</f>
        <v>Retail</v>
      </c>
      <c r="L3685" s="4" t="str">
        <f aca="false">IFERROR(INDEX(Data_Orders!$D$2:$D$4727,MATCH(B3685,Data_Orders!$A$2:$A$4727,0)),"")</f>
        <v>Rugby</v>
      </c>
    </row>
    <row r="3686" customFormat="false" ht="15" hidden="false" customHeight="false" outlineLevel="0" collapsed="false">
      <c r="A3686" s="4" t="s">
        <v>9502</v>
      </c>
      <c r="B3686" s="4" t="s">
        <v>2320</v>
      </c>
      <c r="C3686" s="4" t="s">
        <v>1059</v>
      </c>
      <c r="D3686" s="4" t="n">
        <v>13</v>
      </c>
      <c r="E3686" s="4" t="n">
        <v>103.63</v>
      </c>
      <c r="F3686" s="4" t="n">
        <v>1347.19</v>
      </c>
      <c r="G3686" s="4" t="n">
        <f aca="false">INDEX(Data_Products!$D$2:$D$33,MATCH(C3686,Data_Products!$A$2:$A$33,0))</f>
        <v>82.55</v>
      </c>
      <c r="H3686" s="4" t="str">
        <f aca="false">INDEX(Data_Products!$C$2:$C$33,MATCH(C3686,Data_Products!$A$2:$A$33,0))</f>
        <v>Roofing</v>
      </c>
      <c r="I3686" s="10" t="n">
        <f aca="false">D3686*(E3686-G3686)</f>
        <v>274.04</v>
      </c>
      <c r="J3686" s="11" t="n">
        <f aca="false">IFERROR(I3686/F3686,0)</f>
        <v>0.203415999228023</v>
      </c>
      <c r="K3686" s="4" t="str">
        <f aca="false">IFERROR(INDEX(Data_Orders!$F$2:$F$4727,MATCH(B3686,Data_Orders!$A$2:$A$4727,0)),"")</f>
        <v>Retail</v>
      </c>
      <c r="L3686" s="4" t="str">
        <f aca="false">IFERROR(INDEX(Data_Orders!$D$2:$D$4727,MATCH(B3686,Data_Orders!$A$2:$A$4727,0)),"")</f>
        <v>Rugby</v>
      </c>
    </row>
    <row r="3687" customFormat="false" ht="15" hidden="false" customHeight="false" outlineLevel="0" collapsed="false">
      <c r="A3687" s="4" t="s">
        <v>9503</v>
      </c>
      <c r="B3687" s="4" t="s">
        <v>2320</v>
      </c>
      <c r="C3687" s="4" t="s">
        <v>1024</v>
      </c>
      <c r="D3687" s="4" t="n">
        <v>15</v>
      </c>
      <c r="E3687" s="4" t="n">
        <v>137.14</v>
      </c>
      <c r="F3687" s="4" t="n">
        <v>2057.1</v>
      </c>
      <c r="G3687" s="4" t="n">
        <f aca="false">INDEX(Data_Products!$D$2:$D$33,MATCH(C3687,Data_Products!$A$2:$A$33,0))</f>
        <v>99.99</v>
      </c>
      <c r="H3687" s="4" t="str">
        <f aca="false">INDEX(Data_Products!$C$2:$C$33,MATCH(C3687,Data_Products!$A$2:$A$33,0))</f>
        <v>Cement &amp; Aggregates</v>
      </c>
      <c r="I3687" s="10" t="n">
        <f aca="false">D3687*(E3687-G3687)</f>
        <v>557.25</v>
      </c>
      <c r="J3687" s="11" t="n">
        <f aca="false">IFERROR(I3687/F3687,0)</f>
        <v>0.270891060230421</v>
      </c>
      <c r="K3687" s="4" t="str">
        <f aca="false">IFERROR(INDEX(Data_Orders!$F$2:$F$4727,MATCH(B3687,Data_Orders!$A$2:$A$4727,0)),"")</f>
        <v>Retail</v>
      </c>
      <c r="L3687" s="4" t="str">
        <f aca="false">IFERROR(INDEX(Data_Orders!$D$2:$D$4727,MATCH(B3687,Data_Orders!$A$2:$A$4727,0)),"")</f>
        <v>Rugby</v>
      </c>
    </row>
    <row r="3688" customFormat="false" ht="15" hidden="false" customHeight="false" outlineLevel="0" collapsed="false">
      <c r="A3688" s="4" t="s">
        <v>9504</v>
      </c>
      <c r="B3688" s="4" t="s">
        <v>2320</v>
      </c>
      <c r="C3688" s="4" t="s">
        <v>1075</v>
      </c>
      <c r="D3688" s="4" t="n">
        <v>8</v>
      </c>
      <c r="E3688" s="4" t="n">
        <v>98.61</v>
      </c>
      <c r="F3688" s="4" t="n">
        <v>788.88</v>
      </c>
      <c r="G3688" s="4" t="n">
        <f aca="false">INDEX(Data_Products!$D$2:$D$33,MATCH(C3688,Data_Products!$A$2:$A$33,0))</f>
        <v>74.84</v>
      </c>
      <c r="H3688" s="4" t="str">
        <f aca="false">INDEX(Data_Products!$C$2:$C$33,MATCH(C3688,Data_Products!$A$2:$A$33,0))</f>
        <v>Landscaping</v>
      </c>
      <c r="I3688" s="10" t="n">
        <f aca="false">D3688*(E3688-G3688)</f>
        <v>190.16</v>
      </c>
      <c r="J3688" s="11" t="n">
        <f aca="false">IFERROR(I3688/F3688,0)</f>
        <v>0.24105060338708</v>
      </c>
      <c r="K3688" s="4" t="str">
        <f aca="false">IFERROR(INDEX(Data_Orders!$F$2:$F$4727,MATCH(B3688,Data_Orders!$A$2:$A$4727,0)),"")</f>
        <v>Retail</v>
      </c>
      <c r="L3688" s="4" t="str">
        <f aca="false">IFERROR(INDEX(Data_Orders!$D$2:$D$4727,MATCH(B3688,Data_Orders!$A$2:$A$4727,0)),"")</f>
        <v>Rugby</v>
      </c>
    </row>
    <row r="3689" customFormat="false" ht="15" hidden="false" customHeight="false" outlineLevel="0" collapsed="false">
      <c r="A3689" s="4" t="s">
        <v>9505</v>
      </c>
      <c r="B3689" s="4" t="s">
        <v>2320</v>
      </c>
      <c r="C3689" s="4" t="s">
        <v>1044</v>
      </c>
      <c r="D3689" s="4" t="n">
        <v>4</v>
      </c>
      <c r="E3689" s="4" t="n">
        <v>190.44</v>
      </c>
      <c r="F3689" s="4" t="n">
        <v>761.76</v>
      </c>
      <c r="G3689" s="4" t="n">
        <f aca="false">INDEX(Data_Products!$D$2:$D$33,MATCH(C3689,Data_Products!$A$2:$A$33,0))</f>
        <v>115.48</v>
      </c>
      <c r="H3689" s="4" t="str">
        <f aca="false">INDEX(Data_Products!$C$2:$C$33,MATCH(C3689,Data_Products!$A$2:$A$33,0))</f>
        <v>Tools &amp; Fixings</v>
      </c>
      <c r="I3689" s="10" t="n">
        <f aca="false">D3689*(E3689-G3689)</f>
        <v>299.84</v>
      </c>
      <c r="J3689" s="11" t="n">
        <f aca="false">IFERROR(I3689/F3689,0)</f>
        <v>0.393614786809494</v>
      </c>
      <c r="K3689" s="4" t="str">
        <f aca="false">IFERROR(INDEX(Data_Orders!$F$2:$F$4727,MATCH(B3689,Data_Orders!$A$2:$A$4727,0)),"")</f>
        <v>Retail</v>
      </c>
      <c r="L3689" s="4" t="str">
        <f aca="false">IFERROR(INDEX(Data_Orders!$D$2:$D$4727,MATCH(B3689,Data_Orders!$A$2:$A$4727,0)),"")</f>
        <v>Rugby</v>
      </c>
    </row>
    <row r="3690" customFormat="false" ht="15" hidden="false" customHeight="false" outlineLevel="0" collapsed="false">
      <c r="A3690" s="4" t="s">
        <v>9506</v>
      </c>
      <c r="B3690" s="4" t="s">
        <v>2321</v>
      </c>
      <c r="C3690" s="4" t="s">
        <v>1032</v>
      </c>
      <c r="D3690" s="4" t="n">
        <v>5</v>
      </c>
      <c r="E3690" s="4" t="n">
        <v>99.65</v>
      </c>
      <c r="F3690" s="4" t="n">
        <v>498.25</v>
      </c>
      <c r="G3690" s="4" t="n">
        <f aca="false">INDEX(Data_Products!$D$2:$D$33,MATCH(C3690,Data_Products!$A$2:$A$33,0))</f>
        <v>58.26</v>
      </c>
      <c r="H3690" s="4" t="str">
        <f aca="false">INDEX(Data_Products!$C$2:$C$33,MATCH(C3690,Data_Products!$A$2:$A$33,0))</f>
        <v>Insulation</v>
      </c>
      <c r="I3690" s="10" t="n">
        <f aca="false">D3690*(E3690-G3690)</f>
        <v>206.95</v>
      </c>
      <c r="J3690" s="11" t="n">
        <f aca="false">IFERROR(I3690/F3690,0)</f>
        <v>0.415353738083292</v>
      </c>
      <c r="K3690" s="4" t="str">
        <f aca="false">IFERROR(INDEX(Data_Orders!$F$2:$F$4727,MATCH(B3690,Data_Orders!$A$2:$A$4727,0)),"")</f>
        <v>Retail</v>
      </c>
      <c r="L3690" s="4" t="str">
        <f aca="false">IFERROR(INDEX(Data_Orders!$D$2:$D$4727,MATCH(B3690,Data_Orders!$A$2:$A$4727,0)),"")</f>
        <v>Rugby</v>
      </c>
    </row>
    <row r="3691" customFormat="false" ht="15" hidden="false" customHeight="false" outlineLevel="0" collapsed="false">
      <c r="A3691" s="4" t="s">
        <v>9507</v>
      </c>
      <c r="B3691" s="4" t="s">
        <v>2321</v>
      </c>
      <c r="C3691" s="4" t="s">
        <v>1064</v>
      </c>
      <c r="D3691" s="4" t="n">
        <v>13</v>
      </c>
      <c r="E3691" s="4" t="n">
        <v>97.63</v>
      </c>
      <c r="F3691" s="4" t="n">
        <v>1269.19</v>
      </c>
      <c r="G3691" s="4" t="n">
        <f aca="false">INDEX(Data_Products!$D$2:$D$33,MATCH(C3691,Data_Products!$A$2:$A$33,0))</f>
        <v>65.21</v>
      </c>
      <c r="H3691" s="4" t="str">
        <f aca="false">INDEX(Data_Products!$C$2:$C$33,MATCH(C3691,Data_Products!$A$2:$A$33,0))</f>
        <v>Plumbing &amp; Drainage</v>
      </c>
      <c r="I3691" s="10" t="n">
        <f aca="false">D3691*(E3691-G3691)</f>
        <v>421.46</v>
      </c>
      <c r="J3691" s="11" t="n">
        <f aca="false">IFERROR(I3691/F3691,0)</f>
        <v>0.332070060432244</v>
      </c>
      <c r="K3691" s="4" t="str">
        <f aca="false">IFERROR(INDEX(Data_Orders!$F$2:$F$4727,MATCH(B3691,Data_Orders!$A$2:$A$4727,0)),"")</f>
        <v>Retail</v>
      </c>
      <c r="L3691" s="4" t="str">
        <f aca="false">IFERROR(INDEX(Data_Orders!$D$2:$D$4727,MATCH(B3691,Data_Orders!$A$2:$A$4727,0)),"")</f>
        <v>Rugby</v>
      </c>
    </row>
    <row r="3692" customFormat="false" ht="15" hidden="false" customHeight="false" outlineLevel="0" collapsed="false">
      <c r="A3692" s="4" t="s">
        <v>9508</v>
      </c>
      <c r="B3692" s="4" t="s">
        <v>2322</v>
      </c>
      <c r="C3692" s="4" t="s">
        <v>1073</v>
      </c>
      <c r="D3692" s="4" t="n">
        <v>14</v>
      </c>
      <c r="E3692" s="4" t="n">
        <v>231.05</v>
      </c>
      <c r="F3692" s="4" t="n">
        <v>3234.7</v>
      </c>
      <c r="G3692" s="4" t="n">
        <f aca="false">INDEX(Data_Products!$D$2:$D$33,MATCH(C3692,Data_Products!$A$2:$A$33,0))</f>
        <v>148.29</v>
      </c>
      <c r="H3692" s="4" t="str">
        <f aca="false">INDEX(Data_Products!$C$2:$C$33,MATCH(C3692,Data_Products!$A$2:$A$33,0))</f>
        <v>Landscaping</v>
      </c>
      <c r="I3692" s="10" t="n">
        <f aca="false">D3692*(E3692-G3692)</f>
        <v>1158.64</v>
      </c>
      <c r="J3692" s="11" t="n">
        <f aca="false">IFERROR(I3692/F3692,0)</f>
        <v>0.358190867777537</v>
      </c>
      <c r="K3692" s="4" t="str">
        <f aca="false">IFERROR(INDEX(Data_Orders!$F$2:$F$4727,MATCH(B3692,Data_Orders!$A$2:$A$4727,0)),"")</f>
        <v>Retail</v>
      </c>
      <c r="L3692" s="4" t="str">
        <f aca="false">IFERROR(INDEX(Data_Orders!$D$2:$D$4727,MATCH(B3692,Data_Orders!$A$2:$A$4727,0)),"")</f>
        <v>Rugby</v>
      </c>
    </row>
    <row r="3693" customFormat="false" ht="15" hidden="false" customHeight="false" outlineLevel="0" collapsed="false">
      <c r="A3693" s="4" t="s">
        <v>9509</v>
      </c>
      <c r="B3693" s="4" t="s">
        <v>2322</v>
      </c>
      <c r="C3693" s="4" t="s">
        <v>1030</v>
      </c>
      <c r="D3693" s="4" t="n">
        <v>20</v>
      </c>
      <c r="E3693" s="4" t="n">
        <v>25.23</v>
      </c>
      <c r="F3693" s="4" t="n">
        <v>504.6</v>
      </c>
      <c r="G3693" s="4" t="n">
        <f aca="false">INDEX(Data_Products!$D$2:$D$33,MATCH(C3693,Data_Products!$A$2:$A$33,0))</f>
        <v>17.67</v>
      </c>
      <c r="H3693" s="4" t="str">
        <f aca="false">INDEX(Data_Products!$C$2:$C$33,MATCH(C3693,Data_Products!$A$2:$A$33,0))</f>
        <v>Cement &amp; Aggregates</v>
      </c>
      <c r="I3693" s="10" t="n">
        <f aca="false">D3693*(E3693-G3693)</f>
        <v>151.2</v>
      </c>
      <c r="J3693" s="11" t="n">
        <f aca="false">IFERROR(I3693/F3693,0)</f>
        <v>0.299643281807372</v>
      </c>
      <c r="K3693" s="4" t="str">
        <f aca="false">IFERROR(INDEX(Data_Orders!$F$2:$F$4727,MATCH(B3693,Data_Orders!$A$2:$A$4727,0)),"")</f>
        <v>Retail</v>
      </c>
      <c r="L3693" s="4" t="str">
        <f aca="false">IFERROR(INDEX(Data_Orders!$D$2:$D$4727,MATCH(B3693,Data_Orders!$A$2:$A$4727,0)),"")</f>
        <v>Rugby</v>
      </c>
    </row>
    <row r="3694" customFormat="false" ht="15" hidden="false" customHeight="false" outlineLevel="0" collapsed="false">
      <c r="A3694" s="4" t="s">
        <v>9510</v>
      </c>
      <c r="B3694" s="4" t="s">
        <v>2322</v>
      </c>
      <c r="C3694" s="4" t="s">
        <v>1068</v>
      </c>
      <c r="D3694" s="4" t="n">
        <v>13</v>
      </c>
      <c r="E3694" s="4" t="n">
        <v>86.28</v>
      </c>
      <c r="F3694" s="4" t="n">
        <v>1121.64</v>
      </c>
      <c r="G3694" s="4" t="n">
        <f aca="false">INDEX(Data_Products!$D$2:$D$33,MATCH(C3694,Data_Products!$A$2:$A$33,0))</f>
        <v>68.55</v>
      </c>
      <c r="H3694" s="4" t="str">
        <f aca="false">INDEX(Data_Products!$C$2:$C$33,MATCH(C3694,Data_Products!$A$2:$A$33,0))</f>
        <v>Plumbing &amp; Drainage</v>
      </c>
      <c r="I3694" s="10" t="n">
        <f aca="false">D3694*(E3694-G3694)</f>
        <v>230.49</v>
      </c>
      <c r="J3694" s="11" t="n">
        <f aca="false">IFERROR(I3694/F3694,0)</f>
        <v>0.205493741307371</v>
      </c>
      <c r="K3694" s="4" t="str">
        <f aca="false">IFERROR(INDEX(Data_Orders!$F$2:$F$4727,MATCH(B3694,Data_Orders!$A$2:$A$4727,0)),"")</f>
        <v>Retail</v>
      </c>
      <c r="L3694" s="4" t="str">
        <f aca="false">IFERROR(INDEX(Data_Orders!$D$2:$D$4727,MATCH(B3694,Data_Orders!$A$2:$A$4727,0)),"")</f>
        <v>Rugby</v>
      </c>
    </row>
    <row r="3695" customFormat="false" ht="15" hidden="false" customHeight="false" outlineLevel="0" collapsed="false">
      <c r="A3695" s="4" t="s">
        <v>9511</v>
      </c>
      <c r="B3695" s="4" t="s">
        <v>2323</v>
      </c>
      <c r="C3695" s="4" t="s">
        <v>1035</v>
      </c>
      <c r="D3695" s="4" t="n">
        <v>16</v>
      </c>
      <c r="E3695" s="4" t="n">
        <v>165.07</v>
      </c>
      <c r="F3695" s="4" t="n">
        <v>2641.12</v>
      </c>
      <c r="G3695" s="4" t="n">
        <f aca="false">INDEX(Data_Products!$D$2:$D$33,MATCH(C3695,Data_Products!$A$2:$A$33,0))</f>
        <v>134.65</v>
      </c>
      <c r="H3695" s="4" t="str">
        <f aca="false">INDEX(Data_Products!$C$2:$C$33,MATCH(C3695,Data_Products!$A$2:$A$33,0))</f>
        <v>Insulation</v>
      </c>
      <c r="I3695" s="10" t="n">
        <f aca="false">D3695*(E3695-G3695)</f>
        <v>486.72</v>
      </c>
      <c r="J3695" s="11" t="n">
        <f aca="false">IFERROR(I3695/F3695,0)</f>
        <v>0.184285454655601</v>
      </c>
      <c r="K3695" s="4" t="str">
        <f aca="false">IFERROR(INDEX(Data_Orders!$F$2:$F$4727,MATCH(B3695,Data_Orders!$A$2:$A$4727,0)),"")</f>
        <v>Retail</v>
      </c>
      <c r="L3695" s="4" t="str">
        <f aca="false">IFERROR(INDEX(Data_Orders!$D$2:$D$4727,MATCH(B3695,Data_Orders!$A$2:$A$4727,0)),"")</f>
        <v>Rugby</v>
      </c>
    </row>
    <row r="3696" customFormat="false" ht="15" hidden="false" customHeight="false" outlineLevel="0" collapsed="false">
      <c r="A3696" s="4" t="s">
        <v>9512</v>
      </c>
      <c r="B3696" s="4" t="s">
        <v>2324</v>
      </c>
      <c r="C3696" s="4" t="s">
        <v>1010</v>
      </c>
      <c r="D3696" s="4" t="n">
        <v>8</v>
      </c>
      <c r="E3696" s="4" t="n">
        <v>135.95</v>
      </c>
      <c r="F3696" s="4" t="n">
        <v>1087.6</v>
      </c>
      <c r="G3696" s="4" t="n">
        <f aca="false">INDEX(Data_Products!$D$2:$D$33,MATCH(C3696,Data_Products!$A$2:$A$33,0))</f>
        <v>111.1</v>
      </c>
      <c r="H3696" s="4" t="str">
        <f aca="false">INDEX(Data_Products!$C$2:$C$33,MATCH(C3696,Data_Products!$A$2:$A$33,0))</f>
        <v>Timber</v>
      </c>
      <c r="I3696" s="10" t="n">
        <f aca="false">D3696*(E3696-G3696)</f>
        <v>198.8</v>
      </c>
      <c r="J3696" s="11" t="n">
        <f aca="false">IFERROR(I3696/F3696,0)</f>
        <v>0.18278778962854</v>
      </c>
      <c r="K3696" s="4" t="str">
        <f aca="false">IFERROR(INDEX(Data_Orders!$F$2:$F$4727,MATCH(B3696,Data_Orders!$A$2:$A$4727,0)),"")</f>
        <v>Retail</v>
      </c>
      <c r="L3696" s="4" t="str">
        <f aca="false">IFERROR(INDEX(Data_Orders!$D$2:$D$4727,MATCH(B3696,Data_Orders!$A$2:$A$4727,0)),"")</f>
        <v>Rugby</v>
      </c>
    </row>
    <row r="3697" customFormat="false" ht="15" hidden="false" customHeight="false" outlineLevel="0" collapsed="false">
      <c r="A3697" s="4" t="s">
        <v>9513</v>
      </c>
      <c r="B3697" s="4" t="s">
        <v>2324</v>
      </c>
      <c r="C3697" s="4" t="s">
        <v>1026</v>
      </c>
      <c r="D3697" s="4" t="n">
        <v>12</v>
      </c>
      <c r="E3697" s="4" t="n">
        <v>184.05</v>
      </c>
      <c r="F3697" s="4" t="n">
        <v>2208.6</v>
      </c>
      <c r="G3697" s="4" t="n">
        <f aca="false">INDEX(Data_Products!$D$2:$D$33,MATCH(C3697,Data_Products!$A$2:$A$33,0))</f>
        <v>147.44</v>
      </c>
      <c r="H3697" s="4" t="str">
        <f aca="false">INDEX(Data_Products!$C$2:$C$33,MATCH(C3697,Data_Products!$A$2:$A$33,0))</f>
        <v>Cement &amp; Aggregates</v>
      </c>
      <c r="I3697" s="10" t="n">
        <f aca="false">D3697*(E3697-G3697)</f>
        <v>439.32</v>
      </c>
      <c r="J3697" s="11" t="n">
        <f aca="false">IFERROR(I3697/F3697,0)</f>
        <v>0.19891333876664</v>
      </c>
      <c r="K3697" s="4" t="str">
        <f aca="false">IFERROR(INDEX(Data_Orders!$F$2:$F$4727,MATCH(B3697,Data_Orders!$A$2:$A$4727,0)),"")</f>
        <v>Retail</v>
      </c>
      <c r="L3697" s="4" t="str">
        <f aca="false">IFERROR(INDEX(Data_Orders!$D$2:$D$4727,MATCH(B3697,Data_Orders!$A$2:$A$4727,0)),"")</f>
        <v>Rugby</v>
      </c>
    </row>
    <row r="3698" customFormat="false" ht="15" hidden="false" customHeight="false" outlineLevel="0" collapsed="false">
      <c r="A3698" s="4" t="s">
        <v>9514</v>
      </c>
      <c r="B3698" s="4" t="s">
        <v>2324</v>
      </c>
      <c r="C3698" s="4" t="s">
        <v>1073</v>
      </c>
      <c r="D3698" s="4" t="n">
        <v>12</v>
      </c>
      <c r="E3698" s="4" t="n">
        <v>231.05</v>
      </c>
      <c r="F3698" s="4" t="n">
        <v>2772.6</v>
      </c>
      <c r="G3698" s="4" t="n">
        <f aca="false">INDEX(Data_Products!$D$2:$D$33,MATCH(C3698,Data_Products!$A$2:$A$33,0))</f>
        <v>148.29</v>
      </c>
      <c r="H3698" s="4" t="str">
        <f aca="false">INDEX(Data_Products!$C$2:$C$33,MATCH(C3698,Data_Products!$A$2:$A$33,0))</f>
        <v>Landscaping</v>
      </c>
      <c r="I3698" s="10" t="n">
        <f aca="false">D3698*(E3698-G3698)</f>
        <v>993.12</v>
      </c>
      <c r="J3698" s="11" t="n">
        <f aca="false">IFERROR(I3698/F3698,0)</f>
        <v>0.358190867777537</v>
      </c>
      <c r="K3698" s="4" t="str">
        <f aca="false">IFERROR(INDEX(Data_Orders!$F$2:$F$4727,MATCH(B3698,Data_Orders!$A$2:$A$4727,0)),"")</f>
        <v>Retail</v>
      </c>
      <c r="L3698" s="4" t="str">
        <f aca="false">IFERROR(INDEX(Data_Orders!$D$2:$D$4727,MATCH(B3698,Data_Orders!$A$2:$A$4727,0)),"")</f>
        <v>Rugby</v>
      </c>
    </row>
    <row r="3699" customFormat="false" ht="15" hidden="false" customHeight="false" outlineLevel="0" collapsed="false">
      <c r="A3699" s="4" t="s">
        <v>9515</v>
      </c>
      <c r="B3699" s="4" t="s">
        <v>2324</v>
      </c>
      <c r="C3699" s="4" t="s">
        <v>1052</v>
      </c>
      <c r="D3699" s="4" t="n">
        <v>11</v>
      </c>
      <c r="E3699" s="4" t="n">
        <v>205.71</v>
      </c>
      <c r="F3699" s="4" t="n">
        <v>2262.81</v>
      </c>
      <c r="G3699" s="4" t="n">
        <f aca="false">INDEX(Data_Products!$D$2:$D$33,MATCH(C3699,Data_Products!$A$2:$A$33,0))</f>
        <v>152.29</v>
      </c>
      <c r="H3699" s="4" t="str">
        <f aca="false">INDEX(Data_Products!$C$2:$C$33,MATCH(C3699,Data_Products!$A$2:$A$33,0))</f>
        <v>Roofing</v>
      </c>
      <c r="I3699" s="10" t="n">
        <f aca="false">D3699*(E3699-G3699)</f>
        <v>587.62</v>
      </c>
      <c r="J3699" s="11" t="n">
        <f aca="false">IFERROR(I3699/F3699,0)</f>
        <v>0.259685965679841</v>
      </c>
      <c r="K3699" s="4" t="str">
        <f aca="false">IFERROR(INDEX(Data_Orders!$F$2:$F$4727,MATCH(B3699,Data_Orders!$A$2:$A$4727,0)),"")</f>
        <v>Retail</v>
      </c>
      <c r="L3699" s="4" t="str">
        <f aca="false">IFERROR(INDEX(Data_Orders!$D$2:$D$4727,MATCH(B3699,Data_Orders!$A$2:$A$4727,0)),"")</f>
        <v>Rugby</v>
      </c>
    </row>
    <row r="3700" customFormat="false" ht="15" hidden="false" customHeight="false" outlineLevel="0" collapsed="false">
      <c r="A3700" s="4" t="s">
        <v>9516</v>
      </c>
      <c r="B3700" s="4" t="s">
        <v>2324</v>
      </c>
      <c r="C3700" s="4" t="s">
        <v>1021</v>
      </c>
      <c r="D3700" s="4" t="n">
        <v>17</v>
      </c>
      <c r="E3700" s="4" t="n">
        <v>73.76</v>
      </c>
      <c r="F3700" s="4" t="n">
        <v>1253.92</v>
      </c>
      <c r="G3700" s="4" t="n">
        <f aca="false">INDEX(Data_Products!$D$2:$D$33,MATCH(C3700,Data_Products!$A$2:$A$33,0))</f>
        <v>51.51</v>
      </c>
      <c r="H3700" s="4" t="str">
        <f aca="false">INDEX(Data_Products!$C$2:$C$33,MATCH(C3700,Data_Products!$A$2:$A$33,0))</f>
        <v>Cement &amp; Aggregates</v>
      </c>
      <c r="I3700" s="10" t="n">
        <f aca="false">D3700*(E3700-G3700)</f>
        <v>378.25</v>
      </c>
      <c r="J3700" s="11" t="n">
        <f aca="false">IFERROR(I3700/F3700,0)</f>
        <v>0.301654013015184</v>
      </c>
      <c r="K3700" s="4" t="str">
        <f aca="false">IFERROR(INDEX(Data_Orders!$F$2:$F$4727,MATCH(B3700,Data_Orders!$A$2:$A$4727,0)),"")</f>
        <v>Retail</v>
      </c>
      <c r="L3700" s="4" t="str">
        <f aca="false">IFERROR(INDEX(Data_Orders!$D$2:$D$4727,MATCH(B3700,Data_Orders!$A$2:$A$4727,0)),"")</f>
        <v>Rugby</v>
      </c>
    </row>
    <row r="3701" customFormat="false" ht="15" hidden="false" customHeight="false" outlineLevel="0" collapsed="false">
      <c r="A3701" s="4" t="s">
        <v>9517</v>
      </c>
      <c r="B3701" s="4" t="s">
        <v>2325</v>
      </c>
      <c r="C3701" s="4" t="s">
        <v>1052</v>
      </c>
      <c r="D3701" s="4" t="n">
        <v>20</v>
      </c>
      <c r="E3701" s="4" t="n">
        <v>205.71</v>
      </c>
      <c r="F3701" s="4" t="n">
        <v>4114.2</v>
      </c>
      <c r="G3701" s="4" t="n">
        <f aca="false">INDEX(Data_Products!$D$2:$D$33,MATCH(C3701,Data_Products!$A$2:$A$33,0))</f>
        <v>152.29</v>
      </c>
      <c r="H3701" s="4" t="str">
        <f aca="false">INDEX(Data_Products!$C$2:$C$33,MATCH(C3701,Data_Products!$A$2:$A$33,0))</f>
        <v>Roofing</v>
      </c>
      <c r="I3701" s="10" t="n">
        <f aca="false">D3701*(E3701-G3701)</f>
        <v>1068.4</v>
      </c>
      <c r="J3701" s="11" t="n">
        <f aca="false">IFERROR(I3701/F3701,0)</f>
        <v>0.259685965679841</v>
      </c>
      <c r="K3701" s="4" t="str">
        <f aca="false">IFERROR(INDEX(Data_Orders!$F$2:$F$4727,MATCH(B3701,Data_Orders!$A$2:$A$4727,0)),"")</f>
        <v>Retail</v>
      </c>
      <c r="L3701" s="4" t="str">
        <f aca="false">IFERROR(INDEX(Data_Orders!$D$2:$D$4727,MATCH(B3701,Data_Orders!$A$2:$A$4727,0)),"")</f>
        <v>Rugby</v>
      </c>
    </row>
    <row r="3702" customFormat="false" ht="15" hidden="false" customHeight="false" outlineLevel="0" collapsed="false">
      <c r="A3702" s="4" t="s">
        <v>9518</v>
      </c>
      <c r="B3702" s="4" t="s">
        <v>2326</v>
      </c>
      <c r="C3702" s="4" t="s">
        <v>1024</v>
      </c>
      <c r="D3702" s="4" t="n">
        <v>10</v>
      </c>
      <c r="E3702" s="4" t="n">
        <v>137.14</v>
      </c>
      <c r="F3702" s="4" t="n">
        <v>1371.4</v>
      </c>
      <c r="G3702" s="4" t="n">
        <f aca="false">INDEX(Data_Products!$D$2:$D$33,MATCH(C3702,Data_Products!$A$2:$A$33,0))</f>
        <v>99.99</v>
      </c>
      <c r="H3702" s="4" t="str">
        <f aca="false">INDEX(Data_Products!$C$2:$C$33,MATCH(C3702,Data_Products!$A$2:$A$33,0))</f>
        <v>Cement &amp; Aggregates</v>
      </c>
      <c r="I3702" s="10" t="n">
        <f aca="false">D3702*(E3702-G3702)</f>
        <v>371.5</v>
      </c>
      <c r="J3702" s="11" t="n">
        <f aca="false">IFERROR(I3702/F3702,0)</f>
        <v>0.270891060230421</v>
      </c>
      <c r="K3702" s="4" t="str">
        <f aca="false">IFERROR(INDEX(Data_Orders!$F$2:$F$4727,MATCH(B3702,Data_Orders!$A$2:$A$4727,0)),"")</f>
        <v>Trade Account</v>
      </c>
      <c r="L3702" s="4" t="str">
        <f aca="false">IFERROR(INDEX(Data_Orders!$D$2:$D$4727,MATCH(B3702,Data_Orders!$A$2:$A$4727,0)),"")</f>
        <v>Birmingham South</v>
      </c>
    </row>
    <row r="3703" customFormat="false" ht="15" hidden="false" customHeight="false" outlineLevel="0" collapsed="false">
      <c r="A3703" s="4" t="s">
        <v>9519</v>
      </c>
      <c r="B3703" s="4" t="s">
        <v>2327</v>
      </c>
      <c r="C3703" s="4" t="s">
        <v>1032</v>
      </c>
      <c r="D3703" s="4" t="n">
        <v>13</v>
      </c>
      <c r="E3703" s="4" t="n">
        <v>99.65</v>
      </c>
      <c r="F3703" s="4" t="n">
        <v>1295.45</v>
      </c>
      <c r="G3703" s="4" t="n">
        <f aca="false">INDEX(Data_Products!$D$2:$D$33,MATCH(C3703,Data_Products!$A$2:$A$33,0))</f>
        <v>58.26</v>
      </c>
      <c r="H3703" s="4" t="str">
        <f aca="false">INDEX(Data_Products!$C$2:$C$33,MATCH(C3703,Data_Products!$A$2:$A$33,0))</f>
        <v>Insulation</v>
      </c>
      <c r="I3703" s="10" t="n">
        <f aca="false">D3703*(E3703-G3703)</f>
        <v>538.07</v>
      </c>
      <c r="J3703" s="11" t="n">
        <f aca="false">IFERROR(I3703/F3703,0)</f>
        <v>0.415353738083292</v>
      </c>
      <c r="K3703" s="4" t="str">
        <f aca="false">IFERROR(INDEX(Data_Orders!$F$2:$F$4727,MATCH(B3703,Data_Orders!$A$2:$A$4727,0)),"")</f>
        <v>Trade Account</v>
      </c>
      <c r="L3703" s="4" t="str">
        <f aca="false">IFERROR(INDEX(Data_Orders!$D$2:$D$4727,MATCH(B3703,Data_Orders!$A$2:$A$4727,0)),"")</f>
        <v>Birmingham South</v>
      </c>
    </row>
    <row r="3704" customFormat="false" ht="15" hidden="false" customHeight="false" outlineLevel="0" collapsed="false">
      <c r="A3704" s="4" t="s">
        <v>9520</v>
      </c>
      <c r="B3704" s="4" t="s">
        <v>2328</v>
      </c>
      <c r="C3704" s="4" t="s">
        <v>1013</v>
      </c>
      <c r="D3704" s="4" t="n">
        <v>6</v>
      </c>
      <c r="E3704" s="4" t="n">
        <v>240.92</v>
      </c>
      <c r="F3704" s="4" t="n">
        <v>1445.52</v>
      </c>
      <c r="G3704" s="4" t="n">
        <f aca="false">INDEX(Data_Products!$D$2:$D$33,MATCH(C3704,Data_Products!$A$2:$A$33,0))</f>
        <v>168.32</v>
      </c>
      <c r="H3704" s="4" t="str">
        <f aca="false">INDEX(Data_Products!$C$2:$C$33,MATCH(C3704,Data_Products!$A$2:$A$33,0))</f>
        <v>Timber</v>
      </c>
      <c r="I3704" s="10" t="n">
        <f aca="false">D3704*(E3704-G3704)</f>
        <v>435.6</v>
      </c>
      <c r="J3704" s="11" t="n">
        <f aca="false">IFERROR(I3704/F3704,0)</f>
        <v>0.301344844761747</v>
      </c>
      <c r="K3704" s="4" t="str">
        <f aca="false">IFERROR(INDEX(Data_Orders!$F$2:$F$4727,MATCH(B3704,Data_Orders!$A$2:$A$4727,0)),"")</f>
        <v>Trade Account</v>
      </c>
      <c r="L3704" s="4" t="str">
        <f aca="false">IFERROR(INDEX(Data_Orders!$D$2:$D$4727,MATCH(B3704,Data_Orders!$A$2:$A$4727,0)),"")</f>
        <v>Northampton</v>
      </c>
    </row>
    <row r="3705" customFormat="false" ht="15" hidden="false" customHeight="false" outlineLevel="0" collapsed="false">
      <c r="A3705" s="4" t="s">
        <v>9521</v>
      </c>
      <c r="B3705" s="4" t="s">
        <v>2328</v>
      </c>
      <c r="C3705" s="4" t="s">
        <v>1028</v>
      </c>
      <c r="D3705" s="4" t="n">
        <v>6</v>
      </c>
      <c r="E3705" s="4" t="n">
        <v>118.79</v>
      </c>
      <c r="F3705" s="4" t="n">
        <v>712.74</v>
      </c>
      <c r="G3705" s="4" t="n">
        <f aca="false">INDEX(Data_Products!$D$2:$D$33,MATCH(C3705,Data_Products!$A$2:$A$33,0))</f>
        <v>81.07</v>
      </c>
      <c r="H3705" s="4" t="str">
        <f aca="false">INDEX(Data_Products!$C$2:$C$33,MATCH(C3705,Data_Products!$A$2:$A$33,0))</f>
        <v>Cement &amp; Aggregates</v>
      </c>
      <c r="I3705" s="10" t="n">
        <f aca="false">D3705*(E3705-G3705)</f>
        <v>226.32</v>
      </c>
      <c r="J3705" s="11" t="n">
        <f aca="false">IFERROR(I3705/F3705,0)</f>
        <v>0.317535146056065</v>
      </c>
      <c r="K3705" s="4" t="str">
        <f aca="false">IFERROR(INDEX(Data_Orders!$F$2:$F$4727,MATCH(B3705,Data_Orders!$A$2:$A$4727,0)),"")</f>
        <v>Trade Account</v>
      </c>
      <c r="L3705" s="4" t="str">
        <f aca="false">IFERROR(INDEX(Data_Orders!$D$2:$D$4727,MATCH(B3705,Data_Orders!$A$2:$A$4727,0)),"")</f>
        <v>Northampton</v>
      </c>
    </row>
    <row r="3706" customFormat="false" ht="15" hidden="false" customHeight="false" outlineLevel="0" collapsed="false">
      <c r="A3706" s="4" t="s">
        <v>9522</v>
      </c>
      <c r="B3706" s="4" t="s">
        <v>2328</v>
      </c>
      <c r="C3706" s="4" t="s">
        <v>1077</v>
      </c>
      <c r="D3706" s="4" t="n">
        <v>13</v>
      </c>
      <c r="E3706" s="4" t="n">
        <v>46.61</v>
      </c>
      <c r="F3706" s="4" t="n">
        <v>605.93</v>
      </c>
      <c r="G3706" s="4" t="n">
        <f aca="false">INDEX(Data_Products!$D$2:$D$33,MATCH(C3706,Data_Products!$A$2:$A$33,0))</f>
        <v>36.87</v>
      </c>
      <c r="H3706" s="4" t="str">
        <f aca="false">INDEX(Data_Products!$C$2:$C$33,MATCH(C3706,Data_Products!$A$2:$A$33,0))</f>
        <v>Landscaping</v>
      </c>
      <c r="I3706" s="10" t="n">
        <f aca="false">D3706*(E3706-G3706)</f>
        <v>126.62</v>
      </c>
      <c r="J3706" s="11" t="n">
        <f aca="false">IFERROR(I3706/F3706,0)</f>
        <v>0.208968032611028</v>
      </c>
      <c r="K3706" s="4" t="str">
        <f aca="false">IFERROR(INDEX(Data_Orders!$F$2:$F$4727,MATCH(B3706,Data_Orders!$A$2:$A$4727,0)),"")</f>
        <v>Trade Account</v>
      </c>
      <c r="L3706" s="4" t="str">
        <f aca="false">IFERROR(INDEX(Data_Orders!$D$2:$D$4727,MATCH(B3706,Data_Orders!$A$2:$A$4727,0)),"")</f>
        <v>Northampton</v>
      </c>
    </row>
    <row r="3707" customFormat="false" ht="15" hidden="false" customHeight="false" outlineLevel="0" collapsed="false">
      <c r="A3707" s="4" t="s">
        <v>9523</v>
      </c>
      <c r="B3707" s="4" t="s">
        <v>2328</v>
      </c>
      <c r="C3707" s="4" t="s">
        <v>1039</v>
      </c>
      <c r="D3707" s="4" t="n">
        <v>17</v>
      </c>
      <c r="E3707" s="4" t="n">
        <v>160.41</v>
      </c>
      <c r="F3707" s="4" t="n">
        <v>2726.97</v>
      </c>
      <c r="G3707" s="4" t="n">
        <f aca="false">INDEX(Data_Products!$D$2:$D$33,MATCH(C3707,Data_Products!$A$2:$A$33,0))</f>
        <v>99.74</v>
      </c>
      <c r="H3707" s="4" t="str">
        <f aca="false">INDEX(Data_Products!$C$2:$C$33,MATCH(C3707,Data_Products!$A$2:$A$33,0))</f>
        <v>Insulation</v>
      </c>
      <c r="I3707" s="10" t="n">
        <f aca="false">D3707*(E3707-G3707)</f>
        <v>1031.39</v>
      </c>
      <c r="J3707" s="11" t="n">
        <f aca="false">IFERROR(I3707/F3707,0)</f>
        <v>0.378218315566361</v>
      </c>
      <c r="K3707" s="4" t="str">
        <f aca="false">IFERROR(INDEX(Data_Orders!$F$2:$F$4727,MATCH(B3707,Data_Orders!$A$2:$A$4727,0)),"")</f>
        <v>Trade Account</v>
      </c>
      <c r="L3707" s="4" t="str">
        <f aca="false">IFERROR(INDEX(Data_Orders!$D$2:$D$4727,MATCH(B3707,Data_Orders!$A$2:$A$4727,0)),"")</f>
        <v>Northampton</v>
      </c>
    </row>
    <row r="3708" customFormat="false" ht="15" hidden="false" customHeight="false" outlineLevel="0" collapsed="false">
      <c r="A3708" s="4" t="s">
        <v>9524</v>
      </c>
      <c r="B3708" s="4" t="s">
        <v>2329</v>
      </c>
      <c r="C3708" s="4" t="s">
        <v>1041</v>
      </c>
      <c r="D3708" s="4" t="n">
        <v>3</v>
      </c>
      <c r="E3708" s="4" t="n">
        <v>242.75</v>
      </c>
      <c r="F3708" s="4" t="n">
        <v>728.25</v>
      </c>
      <c r="G3708" s="4" t="n">
        <f aca="false">INDEX(Data_Products!$D$2:$D$33,MATCH(C3708,Data_Products!$A$2:$A$33,0))</f>
        <v>142.94</v>
      </c>
      <c r="H3708" s="4" t="str">
        <f aca="false">INDEX(Data_Products!$C$2:$C$33,MATCH(C3708,Data_Products!$A$2:$A$33,0))</f>
        <v>Tools &amp; Fixings</v>
      </c>
      <c r="I3708" s="10" t="n">
        <f aca="false">D3708*(E3708-G3708)</f>
        <v>299.43</v>
      </c>
      <c r="J3708" s="11" t="n">
        <f aca="false">IFERROR(I3708/F3708,0)</f>
        <v>0.411163748712667</v>
      </c>
      <c r="K3708" s="4" t="str">
        <f aca="false">IFERROR(INDEX(Data_Orders!$F$2:$F$4727,MATCH(B3708,Data_Orders!$A$2:$A$4727,0)),"")</f>
        <v>Trade Account</v>
      </c>
      <c r="L3708" s="4" t="str">
        <f aca="false">IFERROR(INDEX(Data_Orders!$D$2:$D$4727,MATCH(B3708,Data_Orders!$A$2:$A$4727,0)),"")</f>
        <v>Northampton</v>
      </c>
    </row>
    <row r="3709" customFormat="false" ht="15" hidden="false" customHeight="false" outlineLevel="0" collapsed="false">
      <c r="A3709" s="4" t="s">
        <v>9525</v>
      </c>
      <c r="B3709" s="4" t="s">
        <v>2330</v>
      </c>
      <c r="C3709" s="4" t="s">
        <v>1055</v>
      </c>
      <c r="D3709" s="4" t="n">
        <v>13</v>
      </c>
      <c r="E3709" s="4" t="n">
        <v>205.03</v>
      </c>
      <c r="F3709" s="4" t="n">
        <v>2665.39</v>
      </c>
      <c r="G3709" s="4" t="n">
        <f aca="false">INDEX(Data_Products!$D$2:$D$33,MATCH(C3709,Data_Products!$A$2:$A$33,0))</f>
        <v>138.6</v>
      </c>
      <c r="H3709" s="4" t="str">
        <f aca="false">INDEX(Data_Products!$C$2:$C$33,MATCH(C3709,Data_Products!$A$2:$A$33,0))</f>
        <v>Roofing</v>
      </c>
      <c r="I3709" s="10" t="n">
        <f aca="false">D3709*(E3709-G3709)</f>
        <v>863.59</v>
      </c>
      <c r="J3709" s="11" t="n">
        <f aca="false">IFERROR(I3709/F3709,0)</f>
        <v>0.324001365653807</v>
      </c>
      <c r="K3709" s="4" t="str">
        <f aca="false">IFERROR(INDEX(Data_Orders!$F$2:$F$4727,MATCH(B3709,Data_Orders!$A$2:$A$4727,0)),"")</f>
        <v>Trade Account</v>
      </c>
      <c r="L3709" s="4" t="str">
        <f aca="false">IFERROR(INDEX(Data_Orders!$D$2:$D$4727,MATCH(B3709,Data_Orders!$A$2:$A$4727,0)),"")</f>
        <v>Northampton</v>
      </c>
    </row>
    <row r="3710" customFormat="false" ht="15" hidden="false" customHeight="false" outlineLevel="0" collapsed="false">
      <c r="A3710" s="4" t="s">
        <v>9526</v>
      </c>
      <c r="B3710" s="4" t="s">
        <v>2331</v>
      </c>
      <c r="C3710" s="4" t="s">
        <v>1037</v>
      </c>
      <c r="D3710" s="4" t="n">
        <v>13</v>
      </c>
      <c r="E3710" s="4" t="n">
        <v>90.97</v>
      </c>
      <c r="F3710" s="4" t="n">
        <v>1182.61</v>
      </c>
      <c r="G3710" s="4" t="n">
        <f aca="false">INDEX(Data_Products!$D$2:$D$33,MATCH(C3710,Data_Products!$A$2:$A$33,0))</f>
        <v>73.81</v>
      </c>
      <c r="H3710" s="4" t="str">
        <f aca="false">INDEX(Data_Products!$C$2:$C$33,MATCH(C3710,Data_Products!$A$2:$A$33,0))</f>
        <v>Insulation</v>
      </c>
      <c r="I3710" s="10" t="n">
        <f aca="false">D3710*(E3710-G3710)</f>
        <v>223.08</v>
      </c>
      <c r="J3710" s="11" t="n">
        <f aca="false">IFERROR(I3710/F3710,0)</f>
        <v>0.18863361547763</v>
      </c>
      <c r="K3710" s="4" t="str">
        <f aca="false">IFERROR(INDEX(Data_Orders!$F$2:$F$4727,MATCH(B3710,Data_Orders!$A$2:$A$4727,0)),"")</f>
        <v>Retail</v>
      </c>
      <c r="L3710" s="4" t="str">
        <f aca="false">IFERROR(INDEX(Data_Orders!$D$2:$D$4727,MATCH(B3710,Data_Orders!$A$2:$A$4727,0)),"")</f>
        <v>Binley (Coventry)</v>
      </c>
    </row>
    <row r="3711" customFormat="false" ht="15" hidden="false" customHeight="false" outlineLevel="0" collapsed="false">
      <c r="A3711" s="4" t="s">
        <v>9527</v>
      </c>
      <c r="B3711" s="4" t="s">
        <v>2331</v>
      </c>
      <c r="C3711" s="4" t="s">
        <v>1057</v>
      </c>
      <c r="D3711" s="4" t="n">
        <v>14</v>
      </c>
      <c r="E3711" s="4" t="n">
        <v>176.81</v>
      </c>
      <c r="F3711" s="4" t="n">
        <v>2475.34</v>
      </c>
      <c r="G3711" s="4" t="n">
        <f aca="false">INDEX(Data_Products!$D$2:$D$33,MATCH(C3711,Data_Products!$A$2:$A$33,0))</f>
        <v>129.57</v>
      </c>
      <c r="H3711" s="4" t="str">
        <f aca="false">INDEX(Data_Products!$C$2:$C$33,MATCH(C3711,Data_Products!$A$2:$A$33,0))</f>
        <v>Roofing</v>
      </c>
      <c r="I3711" s="10" t="n">
        <f aca="false">D3711*(E3711-G3711)</f>
        <v>661.36</v>
      </c>
      <c r="J3711" s="11" t="n">
        <f aca="false">IFERROR(I3711/F3711,0)</f>
        <v>0.267179458175443</v>
      </c>
      <c r="K3711" s="4" t="str">
        <f aca="false">IFERROR(INDEX(Data_Orders!$F$2:$F$4727,MATCH(B3711,Data_Orders!$A$2:$A$4727,0)),"")</f>
        <v>Retail</v>
      </c>
      <c r="L3711" s="4" t="str">
        <f aca="false">IFERROR(INDEX(Data_Orders!$D$2:$D$4727,MATCH(B3711,Data_Orders!$A$2:$A$4727,0)),"")</f>
        <v>Binley (Coventry)</v>
      </c>
    </row>
    <row r="3712" customFormat="false" ht="15" hidden="false" customHeight="false" outlineLevel="0" collapsed="false">
      <c r="A3712" s="4" t="s">
        <v>9528</v>
      </c>
      <c r="B3712" s="4" t="s">
        <v>2331</v>
      </c>
      <c r="C3712" s="4" t="s">
        <v>1041</v>
      </c>
      <c r="D3712" s="4" t="n">
        <v>2</v>
      </c>
      <c r="E3712" s="4" t="n">
        <v>242.75</v>
      </c>
      <c r="F3712" s="4" t="n">
        <v>485.5</v>
      </c>
      <c r="G3712" s="4" t="n">
        <f aca="false">INDEX(Data_Products!$D$2:$D$33,MATCH(C3712,Data_Products!$A$2:$A$33,0))</f>
        <v>142.94</v>
      </c>
      <c r="H3712" s="4" t="str">
        <f aca="false">INDEX(Data_Products!$C$2:$C$33,MATCH(C3712,Data_Products!$A$2:$A$33,0))</f>
        <v>Tools &amp; Fixings</v>
      </c>
      <c r="I3712" s="10" t="n">
        <f aca="false">D3712*(E3712-G3712)</f>
        <v>199.62</v>
      </c>
      <c r="J3712" s="11" t="n">
        <f aca="false">IFERROR(I3712/F3712,0)</f>
        <v>0.411163748712667</v>
      </c>
      <c r="K3712" s="4" t="str">
        <f aca="false">IFERROR(INDEX(Data_Orders!$F$2:$F$4727,MATCH(B3712,Data_Orders!$A$2:$A$4727,0)),"")</f>
        <v>Retail</v>
      </c>
      <c r="L3712" s="4" t="str">
        <f aca="false">IFERROR(INDEX(Data_Orders!$D$2:$D$4727,MATCH(B3712,Data_Orders!$A$2:$A$4727,0)),"")</f>
        <v>Binley (Coventry)</v>
      </c>
    </row>
    <row r="3713" customFormat="false" ht="15" hidden="false" customHeight="false" outlineLevel="0" collapsed="false">
      <c r="A3713" s="4" t="s">
        <v>9529</v>
      </c>
      <c r="B3713" s="4" t="s">
        <v>2331</v>
      </c>
      <c r="C3713" s="4" t="s">
        <v>1010</v>
      </c>
      <c r="D3713" s="4" t="n">
        <v>10</v>
      </c>
      <c r="E3713" s="4" t="n">
        <v>135.95</v>
      </c>
      <c r="F3713" s="4" t="n">
        <v>1359.5</v>
      </c>
      <c r="G3713" s="4" t="n">
        <f aca="false">INDEX(Data_Products!$D$2:$D$33,MATCH(C3713,Data_Products!$A$2:$A$33,0))</f>
        <v>111.1</v>
      </c>
      <c r="H3713" s="4" t="str">
        <f aca="false">INDEX(Data_Products!$C$2:$C$33,MATCH(C3713,Data_Products!$A$2:$A$33,0))</f>
        <v>Timber</v>
      </c>
      <c r="I3713" s="10" t="n">
        <f aca="false">D3713*(E3713-G3713)</f>
        <v>248.5</v>
      </c>
      <c r="J3713" s="11" t="n">
        <f aca="false">IFERROR(I3713/F3713,0)</f>
        <v>0.18278778962854</v>
      </c>
      <c r="K3713" s="4" t="str">
        <f aca="false">IFERROR(INDEX(Data_Orders!$F$2:$F$4727,MATCH(B3713,Data_Orders!$A$2:$A$4727,0)),"")</f>
        <v>Retail</v>
      </c>
      <c r="L3713" s="4" t="str">
        <f aca="false">IFERROR(INDEX(Data_Orders!$D$2:$D$4727,MATCH(B3713,Data_Orders!$A$2:$A$4727,0)),"")</f>
        <v>Binley (Coventry)</v>
      </c>
    </row>
    <row r="3714" customFormat="false" ht="15" hidden="false" customHeight="false" outlineLevel="0" collapsed="false">
      <c r="A3714" s="4" t="s">
        <v>9530</v>
      </c>
      <c r="B3714" s="4" t="s">
        <v>2331</v>
      </c>
      <c r="C3714" s="4" t="s">
        <v>1044</v>
      </c>
      <c r="D3714" s="4" t="n">
        <v>14</v>
      </c>
      <c r="E3714" s="4" t="n">
        <v>190.44</v>
      </c>
      <c r="F3714" s="4" t="n">
        <v>2666.16</v>
      </c>
      <c r="G3714" s="4" t="n">
        <f aca="false">INDEX(Data_Products!$D$2:$D$33,MATCH(C3714,Data_Products!$A$2:$A$33,0))</f>
        <v>115.48</v>
      </c>
      <c r="H3714" s="4" t="str">
        <f aca="false">INDEX(Data_Products!$C$2:$C$33,MATCH(C3714,Data_Products!$A$2:$A$33,0))</f>
        <v>Tools &amp; Fixings</v>
      </c>
      <c r="I3714" s="10" t="n">
        <f aca="false">D3714*(E3714-G3714)</f>
        <v>1049.44</v>
      </c>
      <c r="J3714" s="11" t="n">
        <f aca="false">IFERROR(I3714/F3714,0)</f>
        <v>0.393614786809494</v>
      </c>
      <c r="K3714" s="4" t="str">
        <f aca="false">IFERROR(INDEX(Data_Orders!$F$2:$F$4727,MATCH(B3714,Data_Orders!$A$2:$A$4727,0)),"")</f>
        <v>Retail</v>
      </c>
      <c r="L3714" s="4" t="str">
        <f aca="false">IFERROR(INDEX(Data_Orders!$D$2:$D$4727,MATCH(B3714,Data_Orders!$A$2:$A$4727,0)),"")</f>
        <v>Binley (Coventry)</v>
      </c>
    </row>
    <row r="3715" customFormat="false" ht="15" hidden="false" customHeight="false" outlineLevel="0" collapsed="false">
      <c r="A3715" s="4" t="s">
        <v>9531</v>
      </c>
      <c r="B3715" s="4" t="s">
        <v>2332</v>
      </c>
      <c r="C3715" s="4" t="s">
        <v>1052</v>
      </c>
      <c r="D3715" s="4" t="n">
        <v>15</v>
      </c>
      <c r="E3715" s="4" t="n">
        <v>205.71</v>
      </c>
      <c r="F3715" s="4" t="n">
        <v>3085.65</v>
      </c>
      <c r="G3715" s="4" t="n">
        <f aca="false">INDEX(Data_Products!$D$2:$D$33,MATCH(C3715,Data_Products!$A$2:$A$33,0))</f>
        <v>152.29</v>
      </c>
      <c r="H3715" s="4" t="str">
        <f aca="false">INDEX(Data_Products!$C$2:$C$33,MATCH(C3715,Data_Products!$A$2:$A$33,0))</f>
        <v>Roofing</v>
      </c>
      <c r="I3715" s="10" t="n">
        <f aca="false">D3715*(E3715-G3715)</f>
        <v>801.3</v>
      </c>
      <c r="J3715" s="11" t="n">
        <f aca="false">IFERROR(I3715/F3715,0)</f>
        <v>0.259685965679841</v>
      </c>
      <c r="K3715" s="4" t="str">
        <f aca="false">IFERROR(INDEX(Data_Orders!$F$2:$F$4727,MATCH(B3715,Data_Orders!$A$2:$A$4727,0)),"")</f>
        <v>Retail</v>
      </c>
      <c r="L3715" s="4" t="str">
        <f aca="false">IFERROR(INDEX(Data_Orders!$D$2:$D$4727,MATCH(B3715,Data_Orders!$A$2:$A$4727,0)),"")</f>
        <v>Binley (Coventry)</v>
      </c>
    </row>
    <row r="3716" customFormat="false" ht="15" hidden="false" customHeight="false" outlineLevel="0" collapsed="false">
      <c r="A3716" s="4" t="s">
        <v>9532</v>
      </c>
      <c r="B3716" s="4" t="s">
        <v>2333</v>
      </c>
      <c r="C3716" s="4" t="s">
        <v>1064</v>
      </c>
      <c r="D3716" s="4" t="n">
        <v>11</v>
      </c>
      <c r="E3716" s="4" t="n">
        <v>97.63</v>
      </c>
      <c r="F3716" s="4" t="n">
        <v>1073.93</v>
      </c>
      <c r="G3716" s="4" t="n">
        <f aca="false">INDEX(Data_Products!$D$2:$D$33,MATCH(C3716,Data_Products!$A$2:$A$33,0))</f>
        <v>65.21</v>
      </c>
      <c r="H3716" s="4" t="str">
        <f aca="false">INDEX(Data_Products!$C$2:$C$33,MATCH(C3716,Data_Products!$A$2:$A$33,0))</f>
        <v>Plumbing &amp; Drainage</v>
      </c>
      <c r="I3716" s="10" t="n">
        <f aca="false">D3716*(E3716-G3716)</f>
        <v>356.62</v>
      </c>
      <c r="J3716" s="11" t="n">
        <f aca="false">IFERROR(I3716/F3716,0)</f>
        <v>0.332070060432244</v>
      </c>
      <c r="K3716" s="4" t="str">
        <f aca="false">IFERROR(INDEX(Data_Orders!$F$2:$F$4727,MATCH(B3716,Data_Orders!$A$2:$A$4727,0)),"")</f>
        <v>Retail</v>
      </c>
      <c r="L3716" s="4" t="str">
        <f aca="false">IFERROR(INDEX(Data_Orders!$D$2:$D$4727,MATCH(B3716,Data_Orders!$A$2:$A$4727,0)),"")</f>
        <v>Binley (Coventry)</v>
      </c>
    </row>
    <row r="3717" customFormat="false" ht="15" hidden="false" customHeight="false" outlineLevel="0" collapsed="false">
      <c r="A3717" s="4" t="s">
        <v>9533</v>
      </c>
      <c r="B3717" s="4" t="s">
        <v>2333</v>
      </c>
      <c r="C3717" s="4" t="s">
        <v>1044</v>
      </c>
      <c r="D3717" s="4" t="n">
        <v>18</v>
      </c>
      <c r="E3717" s="4" t="n">
        <v>190.44</v>
      </c>
      <c r="F3717" s="4" t="n">
        <v>3427.92</v>
      </c>
      <c r="G3717" s="4" t="n">
        <f aca="false">INDEX(Data_Products!$D$2:$D$33,MATCH(C3717,Data_Products!$A$2:$A$33,0))</f>
        <v>115.48</v>
      </c>
      <c r="H3717" s="4" t="str">
        <f aca="false">INDEX(Data_Products!$C$2:$C$33,MATCH(C3717,Data_Products!$A$2:$A$33,0))</f>
        <v>Tools &amp; Fixings</v>
      </c>
      <c r="I3717" s="10" t="n">
        <f aca="false">D3717*(E3717-G3717)</f>
        <v>1349.28</v>
      </c>
      <c r="J3717" s="11" t="n">
        <f aca="false">IFERROR(I3717/F3717,0)</f>
        <v>0.393614786809494</v>
      </c>
      <c r="K3717" s="4" t="str">
        <f aca="false">IFERROR(INDEX(Data_Orders!$F$2:$F$4727,MATCH(B3717,Data_Orders!$A$2:$A$4727,0)),"")</f>
        <v>Retail</v>
      </c>
      <c r="L3717" s="4" t="str">
        <f aca="false">IFERROR(INDEX(Data_Orders!$D$2:$D$4727,MATCH(B3717,Data_Orders!$A$2:$A$4727,0)),"")</f>
        <v>Binley (Coventry)</v>
      </c>
    </row>
    <row r="3718" customFormat="false" ht="15" hidden="false" customHeight="false" outlineLevel="0" collapsed="false">
      <c r="A3718" s="4" t="s">
        <v>9534</v>
      </c>
      <c r="B3718" s="4" t="s">
        <v>2333</v>
      </c>
      <c r="C3718" s="4" t="s">
        <v>1059</v>
      </c>
      <c r="D3718" s="4" t="n">
        <v>12</v>
      </c>
      <c r="E3718" s="4" t="n">
        <v>103.63</v>
      </c>
      <c r="F3718" s="4" t="n">
        <v>1243.56</v>
      </c>
      <c r="G3718" s="4" t="n">
        <f aca="false">INDEX(Data_Products!$D$2:$D$33,MATCH(C3718,Data_Products!$A$2:$A$33,0))</f>
        <v>82.55</v>
      </c>
      <c r="H3718" s="4" t="str">
        <f aca="false">INDEX(Data_Products!$C$2:$C$33,MATCH(C3718,Data_Products!$A$2:$A$33,0))</f>
        <v>Roofing</v>
      </c>
      <c r="I3718" s="10" t="n">
        <f aca="false">D3718*(E3718-G3718)</f>
        <v>252.96</v>
      </c>
      <c r="J3718" s="11" t="n">
        <f aca="false">IFERROR(I3718/F3718,0)</f>
        <v>0.203415999228023</v>
      </c>
      <c r="K3718" s="4" t="str">
        <f aca="false">IFERROR(INDEX(Data_Orders!$F$2:$F$4727,MATCH(B3718,Data_Orders!$A$2:$A$4727,0)),"")</f>
        <v>Retail</v>
      </c>
      <c r="L3718" s="4" t="str">
        <f aca="false">IFERROR(INDEX(Data_Orders!$D$2:$D$4727,MATCH(B3718,Data_Orders!$A$2:$A$4727,0)),"")</f>
        <v>Binley (Coventry)</v>
      </c>
    </row>
    <row r="3719" customFormat="false" ht="15" hidden="false" customHeight="false" outlineLevel="0" collapsed="false">
      <c r="A3719" s="4" t="s">
        <v>9535</v>
      </c>
      <c r="B3719" s="4" t="s">
        <v>2334</v>
      </c>
      <c r="C3719" s="4" t="s">
        <v>1019</v>
      </c>
      <c r="D3719" s="4" t="n">
        <v>1</v>
      </c>
      <c r="E3719" s="4" t="n">
        <v>79.76</v>
      </c>
      <c r="F3719" s="4" t="n">
        <v>79.76</v>
      </c>
      <c r="G3719" s="4" t="n">
        <f aca="false">INDEX(Data_Products!$D$2:$D$33,MATCH(C3719,Data_Products!$A$2:$A$33,0))</f>
        <v>59.07</v>
      </c>
      <c r="H3719" s="4" t="str">
        <f aca="false">INDEX(Data_Products!$C$2:$C$33,MATCH(C3719,Data_Products!$A$2:$A$33,0))</f>
        <v>Timber</v>
      </c>
      <c r="I3719" s="10" t="n">
        <f aca="false">D3719*(E3719-G3719)</f>
        <v>20.69</v>
      </c>
      <c r="J3719" s="11" t="n">
        <f aca="false">IFERROR(I3719/F3719,0)</f>
        <v>0.259403209628887</v>
      </c>
      <c r="K3719" s="4" t="str">
        <f aca="false">IFERROR(INDEX(Data_Orders!$F$2:$F$4727,MATCH(B3719,Data_Orders!$A$2:$A$4727,0)),"")</f>
        <v>Housebuilder</v>
      </c>
      <c r="L3719" s="4" t="str">
        <f aca="false">IFERROR(INDEX(Data_Orders!$D$2:$D$4727,MATCH(B3719,Data_Orders!$A$2:$A$4727,0)),"")</f>
        <v>Rugby</v>
      </c>
    </row>
    <row r="3720" customFormat="false" ht="15" hidden="false" customHeight="false" outlineLevel="0" collapsed="false">
      <c r="A3720" s="4" t="s">
        <v>9536</v>
      </c>
      <c r="B3720" s="4" t="s">
        <v>2335</v>
      </c>
      <c r="C3720" s="4" t="s">
        <v>1028</v>
      </c>
      <c r="D3720" s="4" t="n">
        <v>15</v>
      </c>
      <c r="E3720" s="4" t="n">
        <v>118.79</v>
      </c>
      <c r="F3720" s="4" t="n">
        <v>1781.85</v>
      </c>
      <c r="G3720" s="4" t="n">
        <f aca="false">INDEX(Data_Products!$D$2:$D$33,MATCH(C3720,Data_Products!$A$2:$A$33,0))</f>
        <v>81.07</v>
      </c>
      <c r="H3720" s="4" t="str">
        <f aca="false">INDEX(Data_Products!$C$2:$C$33,MATCH(C3720,Data_Products!$A$2:$A$33,0))</f>
        <v>Cement &amp; Aggregates</v>
      </c>
      <c r="I3720" s="10" t="n">
        <f aca="false">D3720*(E3720-G3720)</f>
        <v>565.8</v>
      </c>
      <c r="J3720" s="11" t="n">
        <f aca="false">IFERROR(I3720/F3720,0)</f>
        <v>0.317535146056065</v>
      </c>
      <c r="K3720" s="4" t="str">
        <f aca="false">IFERROR(INDEX(Data_Orders!$F$2:$F$4727,MATCH(B3720,Data_Orders!$A$2:$A$4727,0)),"")</f>
        <v>Housebuilder</v>
      </c>
      <c r="L3720" s="4" t="str">
        <f aca="false">IFERROR(INDEX(Data_Orders!$D$2:$D$4727,MATCH(B3720,Data_Orders!$A$2:$A$4727,0)),"")</f>
        <v>Rugby</v>
      </c>
    </row>
    <row r="3721" customFormat="false" ht="15" hidden="false" customHeight="false" outlineLevel="0" collapsed="false">
      <c r="A3721" s="4" t="s">
        <v>9537</v>
      </c>
      <c r="B3721" s="4" t="s">
        <v>2335</v>
      </c>
      <c r="C3721" s="4" t="s">
        <v>1024</v>
      </c>
      <c r="D3721" s="4" t="n">
        <v>14</v>
      </c>
      <c r="E3721" s="4" t="n">
        <v>137.14</v>
      </c>
      <c r="F3721" s="4" t="n">
        <v>1919.96</v>
      </c>
      <c r="G3721" s="4" t="n">
        <f aca="false">INDEX(Data_Products!$D$2:$D$33,MATCH(C3721,Data_Products!$A$2:$A$33,0))</f>
        <v>99.99</v>
      </c>
      <c r="H3721" s="4" t="str">
        <f aca="false">INDEX(Data_Products!$C$2:$C$33,MATCH(C3721,Data_Products!$A$2:$A$33,0))</f>
        <v>Cement &amp; Aggregates</v>
      </c>
      <c r="I3721" s="10" t="n">
        <f aca="false">D3721*(E3721-G3721)</f>
        <v>520.1</v>
      </c>
      <c r="J3721" s="11" t="n">
        <f aca="false">IFERROR(I3721/F3721,0)</f>
        <v>0.270891060230421</v>
      </c>
      <c r="K3721" s="4" t="str">
        <f aca="false">IFERROR(INDEX(Data_Orders!$F$2:$F$4727,MATCH(B3721,Data_Orders!$A$2:$A$4727,0)),"")</f>
        <v>Housebuilder</v>
      </c>
      <c r="L3721" s="4" t="str">
        <f aca="false">IFERROR(INDEX(Data_Orders!$D$2:$D$4727,MATCH(B3721,Data_Orders!$A$2:$A$4727,0)),"")</f>
        <v>Rugby</v>
      </c>
    </row>
    <row r="3722" customFormat="false" ht="15" hidden="false" customHeight="false" outlineLevel="0" collapsed="false">
      <c r="A3722" s="4" t="s">
        <v>9538</v>
      </c>
      <c r="B3722" s="4" t="s">
        <v>2335</v>
      </c>
      <c r="C3722" s="4" t="s">
        <v>1046</v>
      </c>
      <c r="D3722" s="4" t="n">
        <v>2</v>
      </c>
      <c r="E3722" s="4" t="n">
        <v>154.02</v>
      </c>
      <c r="F3722" s="4" t="n">
        <v>308.04</v>
      </c>
      <c r="G3722" s="4" t="n">
        <f aca="false">INDEX(Data_Products!$D$2:$D$33,MATCH(C3722,Data_Products!$A$2:$A$33,0))</f>
        <v>102.1</v>
      </c>
      <c r="H3722" s="4" t="str">
        <f aca="false">INDEX(Data_Products!$C$2:$C$33,MATCH(C3722,Data_Products!$A$2:$A$33,0))</f>
        <v>Tools &amp; Fixings</v>
      </c>
      <c r="I3722" s="10" t="n">
        <f aca="false">D3722*(E3722-G3722)</f>
        <v>103.84</v>
      </c>
      <c r="J3722" s="11" t="n">
        <f aca="false">IFERROR(I3722/F3722,0)</f>
        <v>0.337099078041813</v>
      </c>
      <c r="K3722" s="4" t="str">
        <f aca="false">IFERROR(INDEX(Data_Orders!$F$2:$F$4727,MATCH(B3722,Data_Orders!$A$2:$A$4727,0)),"")</f>
        <v>Housebuilder</v>
      </c>
      <c r="L3722" s="4" t="str">
        <f aca="false">IFERROR(INDEX(Data_Orders!$D$2:$D$4727,MATCH(B3722,Data_Orders!$A$2:$A$4727,0)),"")</f>
        <v>Rugby</v>
      </c>
    </row>
    <row r="3723" customFormat="false" ht="15" hidden="false" customHeight="false" outlineLevel="0" collapsed="false">
      <c r="A3723" s="4" t="s">
        <v>9539</v>
      </c>
      <c r="B3723" s="4" t="s">
        <v>2335</v>
      </c>
      <c r="C3723" s="4" t="s">
        <v>1068</v>
      </c>
      <c r="D3723" s="4" t="n">
        <v>15</v>
      </c>
      <c r="E3723" s="4" t="n">
        <v>86.28</v>
      </c>
      <c r="F3723" s="4" t="n">
        <v>1294.2</v>
      </c>
      <c r="G3723" s="4" t="n">
        <f aca="false">INDEX(Data_Products!$D$2:$D$33,MATCH(C3723,Data_Products!$A$2:$A$33,0))</f>
        <v>68.55</v>
      </c>
      <c r="H3723" s="4" t="str">
        <f aca="false">INDEX(Data_Products!$C$2:$C$33,MATCH(C3723,Data_Products!$A$2:$A$33,0))</f>
        <v>Plumbing &amp; Drainage</v>
      </c>
      <c r="I3723" s="10" t="n">
        <f aca="false">D3723*(E3723-G3723)</f>
        <v>265.95</v>
      </c>
      <c r="J3723" s="11" t="n">
        <f aca="false">IFERROR(I3723/F3723,0)</f>
        <v>0.205493741307371</v>
      </c>
      <c r="K3723" s="4" t="str">
        <f aca="false">IFERROR(INDEX(Data_Orders!$F$2:$F$4727,MATCH(B3723,Data_Orders!$A$2:$A$4727,0)),"")</f>
        <v>Housebuilder</v>
      </c>
      <c r="L3723" s="4" t="str">
        <f aca="false">IFERROR(INDEX(Data_Orders!$D$2:$D$4727,MATCH(B3723,Data_Orders!$A$2:$A$4727,0)),"")</f>
        <v>Rugby</v>
      </c>
    </row>
    <row r="3724" customFormat="false" ht="15" hidden="false" customHeight="false" outlineLevel="0" collapsed="false">
      <c r="A3724" s="4" t="s">
        <v>9540</v>
      </c>
      <c r="B3724" s="4" t="s">
        <v>2335</v>
      </c>
      <c r="C3724" s="4" t="s">
        <v>1052</v>
      </c>
      <c r="D3724" s="4" t="n">
        <v>10</v>
      </c>
      <c r="E3724" s="4" t="n">
        <v>205.71</v>
      </c>
      <c r="F3724" s="4" t="n">
        <v>2057.1</v>
      </c>
      <c r="G3724" s="4" t="n">
        <f aca="false">INDEX(Data_Products!$D$2:$D$33,MATCH(C3724,Data_Products!$A$2:$A$33,0))</f>
        <v>152.29</v>
      </c>
      <c r="H3724" s="4" t="str">
        <f aca="false">INDEX(Data_Products!$C$2:$C$33,MATCH(C3724,Data_Products!$A$2:$A$33,0))</f>
        <v>Roofing</v>
      </c>
      <c r="I3724" s="10" t="n">
        <f aca="false">D3724*(E3724-G3724)</f>
        <v>534.2</v>
      </c>
      <c r="J3724" s="11" t="n">
        <f aca="false">IFERROR(I3724/F3724,0)</f>
        <v>0.259685965679841</v>
      </c>
      <c r="K3724" s="4" t="str">
        <f aca="false">IFERROR(INDEX(Data_Orders!$F$2:$F$4727,MATCH(B3724,Data_Orders!$A$2:$A$4727,0)),"")</f>
        <v>Housebuilder</v>
      </c>
      <c r="L3724" s="4" t="str">
        <f aca="false">IFERROR(INDEX(Data_Orders!$D$2:$D$4727,MATCH(B3724,Data_Orders!$A$2:$A$4727,0)),"")</f>
        <v>Rugby</v>
      </c>
    </row>
    <row r="3725" customFormat="false" ht="15" hidden="false" customHeight="false" outlineLevel="0" collapsed="false">
      <c r="A3725" s="4" t="s">
        <v>9541</v>
      </c>
      <c r="B3725" s="4" t="s">
        <v>2336</v>
      </c>
      <c r="C3725" s="4" t="s">
        <v>1070</v>
      </c>
      <c r="D3725" s="4" t="n">
        <v>16</v>
      </c>
      <c r="E3725" s="4" t="n">
        <v>230.32</v>
      </c>
      <c r="F3725" s="4" t="n">
        <v>3685.12</v>
      </c>
      <c r="G3725" s="4" t="n">
        <f aca="false">INDEX(Data_Products!$D$2:$D$33,MATCH(C3725,Data_Products!$A$2:$A$33,0))</f>
        <v>161.64</v>
      </c>
      <c r="H3725" s="4" t="str">
        <f aca="false">INDEX(Data_Products!$C$2:$C$33,MATCH(C3725,Data_Products!$A$2:$A$33,0))</f>
        <v>Landscaping</v>
      </c>
      <c r="I3725" s="10" t="n">
        <f aca="false">D3725*(E3725-G3725)</f>
        <v>1098.88</v>
      </c>
      <c r="J3725" s="11" t="n">
        <f aca="false">IFERROR(I3725/F3725,0)</f>
        <v>0.298193817297673</v>
      </c>
      <c r="K3725" s="4" t="str">
        <f aca="false">IFERROR(INDEX(Data_Orders!$F$2:$F$4727,MATCH(B3725,Data_Orders!$A$2:$A$4727,0)),"")</f>
        <v>Housebuilder</v>
      </c>
      <c r="L3725" s="4" t="str">
        <f aca="false">IFERROR(INDEX(Data_Orders!$D$2:$D$4727,MATCH(B3725,Data_Orders!$A$2:$A$4727,0)),"")</f>
        <v>Rugby</v>
      </c>
    </row>
    <row r="3726" customFormat="false" ht="15" hidden="false" customHeight="false" outlineLevel="0" collapsed="false">
      <c r="A3726" s="4" t="s">
        <v>9542</v>
      </c>
      <c r="B3726" s="4" t="s">
        <v>2337</v>
      </c>
      <c r="C3726" s="4" t="s">
        <v>1013</v>
      </c>
      <c r="D3726" s="4" t="n">
        <v>12</v>
      </c>
      <c r="E3726" s="4" t="n">
        <v>240.92</v>
      </c>
      <c r="F3726" s="4" t="n">
        <v>2891.04</v>
      </c>
      <c r="G3726" s="4" t="n">
        <f aca="false">INDEX(Data_Products!$D$2:$D$33,MATCH(C3726,Data_Products!$A$2:$A$33,0))</f>
        <v>168.32</v>
      </c>
      <c r="H3726" s="4" t="str">
        <f aca="false">INDEX(Data_Products!$C$2:$C$33,MATCH(C3726,Data_Products!$A$2:$A$33,0))</f>
        <v>Timber</v>
      </c>
      <c r="I3726" s="10" t="n">
        <f aca="false">D3726*(E3726-G3726)</f>
        <v>871.2</v>
      </c>
      <c r="J3726" s="11" t="n">
        <f aca="false">IFERROR(I3726/F3726,0)</f>
        <v>0.301344844761747</v>
      </c>
      <c r="K3726" s="4" t="str">
        <f aca="false">IFERROR(INDEX(Data_Orders!$F$2:$F$4727,MATCH(B3726,Data_Orders!$A$2:$A$4727,0)),"")</f>
        <v>Housebuilder</v>
      </c>
      <c r="L3726" s="4" t="str">
        <f aca="false">IFERROR(INDEX(Data_Orders!$D$2:$D$4727,MATCH(B3726,Data_Orders!$A$2:$A$4727,0)),"")</f>
        <v>Rugby</v>
      </c>
    </row>
    <row r="3727" customFormat="false" ht="15" hidden="false" customHeight="false" outlineLevel="0" collapsed="false">
      <c r="A3727" s="4" t="s">
        <v>9543</v>
      </c>
      <c r="B3727" s="4" t="s">
        <v>2337</v>
      </c>
      <c r="C3727" s="4" t="s">
        <v>1073</v>
      </c>
      <c r="D3727" s="4" t="n">
        <v>9</v>
      </c>
      <c r="E3727" s="4" t="n">
        <v>231.05</v>
      </c>
      <c r="F3727" s="4" t="n">
        <v>2079.45</v>
      </c>
      <c r="G3727" s="4" t="n">
        <f aca="false">INDEX(Data_Products!$D$2:$D$33,MATCH(C3727,Data_Products!$A$2:$A$33,0))</f>
        <v>148.29</v>
      </c>
      <c r="H3727" s="4" t="str">
        <f aca="false">INDEX(Data_Products!$C$2:$C$33,MATCH(C3727,Data_Products!$A$2:$A$33,0))</f>
        <v>Landscaping</v>
      </c>
      <c r="I3727" s="10" t="n">
        <f aca="false">D3727*(E3727-G3727)</f>
        <v>744.84</v>
      </c>
      <c r="J3727" s="11" t="n">
        <f aca="false">IFERROR(I3727/F3727,0)</f>
        <v>0.358190867777537</v>
      </c>
      <c r="K3727" s="4" t="str">
        <f aca="false">IFERROR(INDEX(Data_Orders!$F$2:$F$4727,MATCH(B3727,Data_Orders!$A$2:$A$4727,0)),"")</f>
        <v>Housebuilder</v>
      </c>
      <c r="L3727" s="4" t="str">
        <f aca="false">IFERROR(INDEX(Data_Orders!$D$2:$D$4727,MATCH(B3727,Data_Orders!$A$2:$A$4727,0)),"")</f>
        <v>Rugby</v>
      </c>
    </row>
    <row r="3728" customFormat="false" ht="15" hidden="false" customHeight="false" outlineLevel="0" collapsed="false">
      <c r="A3728" s="4" t="s">
        <v>9544</v>
      </c>
      <c r="B3728" s="4" t="s">
        <v>2337</v>
      </c>
      <c r="C3728" s="4" t="s">
        <v>1052</v>
      </c>
      <c r="D3728" s="4" t="n">
        <v>14</v>
      </c>
      <c r="E3728" s="4" t="n">
        <v>205.71</v>
      </c>
      <c r="F3728" s="4" t="n">
        <v>2879.94</v>
      </c>
      <c r="G3728" s="4" t="n">
        <f aca="false">INDEX(Data_Products!$D$2:$D$33,MATCH(C3728,Data_Products!$A$2:$A$33,0))</f>
        <v>152.29</v>
      </c>
      <c r="H3728" s="4" t="str">
        <f aca="false">INDEX(Data_Products!$C$2:$C$33,MATCH(C3728,Data_Products!$A$2:$A$33,0))</f>
        <v>Roofing</v>
      </c>
      <c r="I3728" s="10" t="n">
        <f aca="false">D3728*(E3728-G3728)</f>
        <v>747.88</v>
      </c>
      <c r="J3728" s="11" t="n">
        <f aca="false">IFERROR(I3728/F3728,0)</f>
        <v>0.259685965679841</v>
      </c>
      <c r="K3728" s="4" t="str">
        <f aca="false">IFERROR(INDEX(Data_Orders!$F$2:$F$4727,MATCH(B3728,Data_Orders!$A$2:$A$4727,0)),"")</f>
        <v>Housebuilder</v>
      </c>
      <c r="L3728" s="4" t="str">
        <f aca="false">IFERROR(INDEX(Data_Orders!$D$2:$D$4727,MATCH(B3728,Data_Orders!$A$2:$A$4727,0)),"")</f>
        <v>Rugby</v>
      </c>
    </row>
    <row r="3729" customFormat="false" ht="15" hidden="false" customHeight="false" outlineLevel="0" collapsed="false">
      <c r="A3729" s="4" t="s">
        <v>9545</v>
      </c>
      <c r="B3729" s="4" t="s">
        <v>2338</v>
      </c>
      <c r="C3729" s="4" t="s">
        <v>1064</v>
      </c>
      <c r="D3729" s="4" t="n">
        <v>18</v>
      </c>
      <c r="E3729" s="4" t="n">
        <v>97.63</v>
      </c>
      <c r="F3729" s="4" t="n">
        <v>1757.34</v>
      </c>
      <c r="G3729" s="4" t="n">
        <f aca="false">INDEX(Data_Products!$D$2:$D$33,MATCH(C3729,Data_Products!$A$2:$A$33,0))</f>
        <v>65.21</v>
      </c>
      <c r="H3729" s="4" t="str">
        <f aca="false">INDEX(Data_Products!$C$2:$C$33,MATCH(C3729,Data_Products!$A$2:$A$33,0))</f>
        <v>Plumbing &amp; Drainage</v>
      </c>
      <c r="I3729" s="10" t="n">
        <f aca="false">D3729*(E3729-G3729)</f>
        <v>583.56</v>
      </c>
      <c r="J3729" s="11" t="n">
        <f aca="false">IFERROR(I3729/F3729,0)</f>
        <v>0.332070060432244</v>
      </c>
      <c r="K3729" s="4" t="str">
        <f aca="false">IFERROR(INDEX(Data_Orders!$F$2:$F$4727,MATCH(B3729,Data_Orders!$A$2:$A$4727,0)),"")</f>
        <v>Housebuilder</v>
      </c>
      <c r="L3729" s="4" t="str">
        <f aca="false">IFERROR(INDEX(Data_Orders!$D$2:$D$4727,MATCH(B3729,Data_Orders!$A$2:$A$4727,0)),"")</f>
        <v>Rugby</v>
      </c>
    </row>
    <row r="3730" customFormat="false" ht="15" hidden="false" customHeight="false" outlineLevel="0" collapsed="false">
      <c r="A3730" s="4" t="s">
        <v>9546</v>
      </c>
      <c r="B3730" s="4" t="s">
        <v>2338</v>
      </c>
      <c r="C3730" s="4" t="s">
        <v>1068</v>
      </c>
      <c r="D3730" s="4" t="n">
        <v>9</v>
      </c>
      <c r="E3730" s="4" t="n">
        <v>86.28</v>
      </c>
      <c r="F3730" s="4" t="n">
        <v>776.52</v>
      </c>
      <c r="G3730" s="4" t="n">
        <f aca="false">INDEX(Data_Products!$D$2:$D$33,MATCH(C3730,Data_Products!$A$2:$A$33,0))</f>
        <v>68.55</v>
      </c>
      <c r="H3730" s="4" t="str">
        <f aca="false">INDEX(Data_Products!$C$2:$C$33,MATCH(C3730,Data_Products!$A$2:$A$33,0))</f>
        <v>Plumbing &amp; Drainage</v>
      </c>
      <c r="I3730" s="10" t="n">
        <f aca="false">D3730*(E3730-G3730)</f>
        <v>159.57</v>
      </c>
      <c r="J3730" s="11" t="n">
        <f aca="false">IFERROR(I3730/F3730,0)</f>
        <v>0.205493741307371</v>
      </c>
      <c r="K3730" s="4" t="str">
        <f aca="false">IFERROR(INDEX(Data_Orders!$F$2:$F$4727,MATCH(B3730,Data_Orders!$A$2:$A$4727,0)),"")</f>
        <v>Housebuilder</v>
      </c>
      <c r="L3730" s="4" t="str">
        <f aca="false">IFERROR(INDEX(Data_Orders!$D$2:$D$4727,MATCH(B3730,Data_Orders!$A$2:$A$4727,0)),"")</f>
        <v>Rugby</v>
      </c>
    </row>
    <row r="3731" customFormat="false" ht="15" hidden="false" customHeight="false" outlineLevel="0" collapsed="false">
      <c r="A3731" s="4" t="s">
        <v>9547</v>
      </c>
      <c r="B3731" s="4" t="s">
        <v>2338</v>
      </c>
      <c r="C3731" s="4" t="s">
        <v>1010</v>
      </c>
      <c r="D3731" s="4" t="n">
        <v>6</v>
      </c>
      <c r="E3731" s="4" t="n">
        <v>135.95</v>
      </c>
      <c r="F3731" s="4" t="n">
        <v>815.7</v>
      </c>
      <c r="G3731" s="4" t="n">
        <f aca="false">INDEX(Data_Products!$D$2:$D$33,MATCH(C3731,Data_Products!$A$2:$A$33,0))</f>
        <v>111.1</v>
      </c>
      <c r="H3731" s="4" t="str">
        <f aca="false">INDEX(Data_Products!$C$2:$C$33,MATCH(C3731,Data_Products!$A$2:$A$33,0))</f>
        <v>Timber</v>
      </c>
      <c r="I3731" s="10" t="n">
        <f aca="false">D3731*(E3731-G3731)</f>
        <v>149.1</v>
      </c>
      <c r="J3731" s="11" t="n">
        <f aca="false">IFERROR(I3731/F3731,0)</f>
        <v>0.18278778962854</v>
      </c>
      <c r="K3731" s="4" t="str">
        <f aca="false">IFERROR(INDEX(Data_Orders!$F$2:$F$4727,MATCH(B3731,Data_Orders!$A$2:$A$4727,0)),"")</f>
        <v>Housebuilder</v>
      </c>
      <c r="L3731" s="4" t="str">
        <f aca="false">IFERROR(INDEX(Data_Orders!$D$2:$D$4727,MATCH(B3731,Data_Orders!$A$2:$A$4727,0)),"")</f>
        <v>Rugby</v>
      </c>
    </row>
    <row r="3732" customFormat="false" ht="15" hidden="false" customHeight="false" outlineLevel="0" collapsed="false">
      <c r="A3732" s="4" t="s">
        <v>9548</v>
      </c>
      <c r="B3732" s="4" t="s">
        <v>2339</v>
      </c>
      <c r="C3732" s="4" t="s">
        <v>1039</v>
      </c>
      <c r="D3732" s="4" t="n">
        <v>11</v>
      </c>
      <c r="E3732" s="4" t="n">
        <v>160.41</v>
      </c>
      <c r="F3732" s="4" t="n">
        <v>1764.51</v>
      </c>
      <c r="G3732" s="4" t="n">
        <f aca="false">INDEX(Data_Products!$D$2:$D$33,MATCH(C3732,Data_Products!$A$2:$A$33,0))</f>
        <v>99.74</v>
      </c>
      <c r="H3732" s="4" t="str">
        <f aca="false">INDEX(Data_Products!$C$2:$C$33,MATCH(C3732,Data_Products!$A$2:$A$33,0))</f>
        <v>Insulation</v>
      </c>
      <c r="I3732" s="10" t="n">
        <f aca="false">D3732*(E3732-G3732)</f>
        <v>667.37</v>
      </c>
      <c r="J3732" s="11" t="n">
        <f aca="false">IFERROR(I3732/F3732,0)</f>
        <v>0.378218315566361</v>
      </c>
      <c r="K3732" s="4" t="str">
        <f aca="false">IFERROR(INDEX(Data_Orders!$F$2:$F$4727,MATCH(B3732,Data_Orders!$A$2:$A$4727,0)),"")</f>
        <v>Housebuilder</v>
      </c>
      <c r="L3732" s="4" t="str">
        <f aca="false">IFERROR(INDEX(Data_Orders!$D$2:$D$4727,MATCH(B3732,Data_Orders!$A$2:$A$4727,0)),"")</f>
        <v>Rugby</v>
      </c>
    </row>
    <row r="3733" customFormat="false" ht="15" hidden="false" customHeight="false" outlineLevel="0" collapsed="false">
      <c r="A3733" s="4" t="s">
        <v>9549</v>
      </c>
      <c r="B3733" s="4" t="s">
        <v>2339</v>
      </c>
      <c r="C3733" s="4" t="s">
        <v>1010</v>
      </c>
      <c r="D3733" s="4" t="n">
        <v>10</v>
      </c>
      <c r="E3733" s="4" t="n">
        <v>135.95</v>
      </c>
      <c r="F3733" s="4" t="n">
        <v>1359.5</v>
      </c>
      <c r="G3733" s="4" t="n">
        <f aca="false">INDEX(Data_Products!$D$2:$D$33,MATCH(C3733,Data_Products!$A$2:$A$33,0))</f>
        <v>111.1</v>
      </c>
      <c r="H3733" s="4" t="str">
        <f aca="false">INDEX(Data_Products!$C$2:$C$33,MATCH(C3733,Data_Products!$A$2:$A$33,0))</f>
        <v>Timber</v>
      </c>
      <c r="I3733" s="10" t="n">
        <f aca="false">D3733*(E3733-G3733)</f>
        <v>248.5</v>
      </c>
      <c r="J3733" s="11" t="n">
        <f aca="false">IFERROR(I3733/F3733,0)</f>
        <v>0.18278778962854</v>
      </c>
      <c r="K3733" s="4" t="str">
        <f aca="false">IFERROR(INDEX(Data_Orders!$F$2:$F$4727,MATCH(B3733,Data_Orders!$A$2:$A$4727,0)),"")</f>
        <v>Housebuilder</v>
      </c>
      <c r="L3733" s="4" t="str">
        <f aca="false">IFERROR(INDEX(Data_Orders!$D$2:$D$4727,MATCH(B3733,Data_Orders!$A$2:$A$4727,0)),"")</f>
        <v>Rugby</v>
      </c>
    </row>
    <row r="3734" customFormat="false" ht="15" hidden="false" customHeight="false" outlineLevel="0" collapsed="false">
      <c r="A3734" s="4" t="s">
        <v>9550</v>
      </c>
      <c r="B3734" s="4" t="s">
        <v>2339</v>
      </c>
      <c r="C3734" s="4" t="s">
        <v>1041</v>
      </c>
      <c r="D3734" s="4" t="n">
        <v>2</v>
      </c>
      <c r="E3734" s="4" t="n">
        <v>242.75</v>
      </c>
      <c r="F3734" s="4" t="n">
        <v>485.5</v>
      </c>
      <c r="G3734" s="4" t="n">
        <f aca="false">INDEX(Data_Products!$D$2:$D$33,MATCH(C3734,Data_Products!$A$2:$A$33,0))</f>
        <v>142.94</v>
      </c>
      <c r="H3734" s="4" t="str">
        <f aca="false">INDEX(Data_Products!$C$2:$C$33,MATCH(C3734,Data_Products!$A$2:$A$33,0))</f>
        <v>Tools &amp; Fixings</v>
      </c>
      <c r="I3734" s="10" t="n">
        <f aca="false">D3734*(E3734-G3734)</f>
        <v>199.62</v>
      </c>
      <c r="J3734" s="11" t="n">
        <f aca="false">IFERROR(I3734/F3734,0)</f>
        <v>0.411163748712667</v>
      </c>
      <c r="K3734" s="4" t="str">
        <f aca="false">IFERROR(INDEX(Data_Orders!$F$2:$F$4727,MATCH(B3734,Data_Orders!$A$2:$A$4727,0)),"")</f>
        <v>Housebuilder</v>
      </c>
      <c r="L3734" s="4" t="str">
        <f aca="false">IFERROR(INDEX(Data_Orders!$D$2:$D$4727,MATCH(B3734,Data_Orders!$A$2:$A$4727,0)),"")</f>
        <v>Rugby</v>
      </c>
    </row>
    <row r="3735" customFormat="false" ht="15" hidden="false" customHeight="false" outlineLevel="0" collapsed="false">
      <c r="A3735" s="4" t="s">
        <v>9551</v>
      </c>
      <c r="B3735" s="4" t="s">
        <v>2340</v>
      </c>
      <c r="C3735" s="4" t="s">
        <v>1035</v>
      </c>
      <c r="D3735" s="4" t="n">
        <v>2</v>
      </c>
      <c r="E3735" s="4" t="n">
        <v>165.07</v>
      </c>
      <c r="F3735" s="4" t="n">
        <v>330.14</v>
      </c>
      <c r="G3735" s="4" t="n">
        <f aca="false">INDEX(Data_Products!$D$2:$D$33,MATCH(C3735,Data_Products!$A$2:$A$33,0))</f>
        <v>134.65</v>
      </c>
      <c r="H3735" s="4" t="str">
        <f aca="false">INDEX(Data_Products!$C$2:$C$33,MATCH(C3735,Data_Products!$A$2:$A$33,0))</f>
        <v>Insulation</v>
      </c>
      <c r="I3735" s="10" t="n">
        <f aca="false">D3735*(E3735-G3735)</f>
        <v>60.84</v>
      </c>
      <c r="J3735" s="11" t="n">
        <f aca="false">IFERROR(I3735/F3735,0)</f>
        <v>0.184285454655601</v>
      </c>
      <c r="K3735" s="4" t="str">
        <f aca="false">IFERROR(INDEX(Data_Orders!$F$2:$F$4727,MATCH(B3735,Data_Orders!$A$2:$A$4727,0)),"")</f>
        <v>Housebuilder</v>
      </c>
      <c r="L3735" s="4" t="str">
        <f aca="false">IFERROR(INDEX(Data_Orders!$D$2:$D$4727,MATCH(B3735,Data_Orders!$A$2:$A$4727,0)),"")</f>
        <v>Rugby</v>
      </c>
    </row>
    <row r="3736" customFormat="false" ht="15" hidden="false" customHeight="false" outlineLevel="0" collapsed="false">
      <c r="A3736" s="4" t="s">
        <v>9552</v>
      </c>
      <c r="B3736" s="4" t="s">
        <v>2341</v>
      </c>
      <c r="C3736" s="4" t="s">
        <v>1026</v>
      </c>
      <c r="D3736" s="4" t="n">
        <v>4</v>
      </c>
      <c r="E3736" s="4" t="n">
        <v>184.05</v>
      </c>
      <c r="F3736" s="4" t="n">
        <v>736.2</v>
      </c>
      <c r="G3736" s="4" t="n">
        <f aca="false">INDEX(Data_Products!$D$2:$D$33,MATCH(C3736,Data_Products!$A$2:$A$33,0))</f>
        <v>147.44</v>
      </c>
      <c r="H3736" s="4" t="str">
        <f aca="false">INDEX(Data_Products!$C$2:$C$33,MATCH(C3736,Data_Products!$A$2:$A$33,0))</f>
        <v>Cement &amp; Aggregates</v>
      </c>
      <c r="I3736" s="10" t="n">
        <f aca="false">D3736*(E3736-G3736)</f>
        <v>146.44</v>
      </c>
      <c r="J3736" s="11" t="n">
        <f aca="false">IFERROR(I3736/F3736,0)</f>
        <v>0.19891333876664</v>
      </c>
      <c r="K3736" s="4" t="str">
        <f aca="false">IFERROR(INDEX(Data_Orders!$F$2:$F$4727,MATCH(B3736,Data_Orders!$A$2:$A$4727,0)),"")</f>
        <v>Housebuilder</v>
      </c>
      <c r="L3736" s="4" t="str">
        <f aca="false">IFERROR(INDEX(Data_Orders!$D$2:$D$4727,MATCH(B3736,Data_Orders!$A$2:$A$4727,0)),"")</f>
        <v>Rugby</v>
      </c>
    </row>
    <row r="3737" customFormat="false" ht="15" hidden="false" customHeight="false" outlineLevel="0" collapsed="false">
      <c r="A3737" s="4" t="s">
        <v>9553</v>
      </c>
      <c r="B3737" s="4" t="s">
        <v>2341</v>
      </c>
      <c r="C3737" s="4" t="s">
        <v>1021</v>
      </c>
      <c r="D3737" s="4" t="n">
        <v>5</v>
      </c>
      <c r="E3737" s="4" t="n">
        <v>73.76</v>
      </c>
      <c r="F3737" s="4" t="n">
        <v>368.8</v>
      </c>
      <c r="G3737" s="4" t="n">
        <f aca="false">INDEX(Data_Products!$D$2:$D$33,MATCH(C3737,Data_Products!$A$2:$A$33,0))</f>
        <v>51.51</v>
      </c>
      <c r="H3737" s="4" t="str">
        <f aca="false">INDEX(Data_Products!$C$2:$C$33,MATCH(C3737,Data_Products!$A$2:$A$33,0))</f>
        <v>Cement &amp; Aggregates</v>
      </c>
      <c r="I3737" s="10" t="n">
        <f aca="false">D3737*(E3737-G3737)</f>
        <v>111.25</v>
      </c>
      <c r="J3737" s="11" t="n">
        <f aca="false">IFERROR(I3737/F3737,0)</f>
        <v>0.301654013015184</v>
      </c>
      <c r="K3737" s="4" t="str">
        <f aca="false">IFERROR(INDEX(Data_Orders!$F$2:$F$4727,MATCH(B3737,Data_Orders!$A$2:$A$4727,0)),"")</f>
        <v>Housebuilder</v>
      </c>
      <c r="L3737" s="4" t="str">
        <f aca="false">IFERROR(INDEX(Data_Orders!$D$2:$D$4727,MATCH(B3737,Data_Orders!$A$2:$A$4727,0)),"")</f>
        <v>Rugby</v>
      </c>
    </row>
    <row r="3738" customFormat="false" ht="15" hidden="false" customHeight="false" outlineLevel="0" collapsed="false">
      <c r="A3738" s="4" t="s">
        <v>9554</v>
      </c>
      <c r="B3738" s="4" t="s">
        <v>2341</v>
      </c>
      <c r="C3738" s="4" t="s">
        <v>1015</v>
      </c>
      <c r="D3738" s="4" t="n">
        <v>5</v>
      </c>
      <c r="E3738" s="4" t="n">
        <v>122.01</v>
      </c>
      <c r="F3738" s="4" t="n">
        <v>610.05</v>
      </c>
      <c r="G3738" s="4" t="n">
        <f aca="false">INDEX(Data_Products!$D$2:$D$33,MATCH(C3738,Data_Products!$A$2:$A$33,0))</f>
        <v>85.53</v>
      </c>
      <c r="H3738" s="4" t="str">
        <f aca="false">INDEX(Data_Products!$C$2:$C$33,MATCH(C3738,Data_Products!$A$2:$A$33,0))</f>
        <v>Timber</v>
      </c>
      <c r="I3738" s="10" t="n">
        <f aca="false">D3738*(E3738-G3738)</f>
        <v>182.4</v>
      </c>
      <c r="J3738" s="11" t="n">
        <f aca="false">IFERROR(I3738/F3738,0)</f>
        <v>0.298991885910991</v>
      </c>
      <c r="K3738" s="4" t="str">
        <f aca="false">IFERROR(INDEX(Data_Orders!$F$2:$F$4727,MATCH(B3738,Data_Orders!$A$2:$A$4727,0)),"")</f>
        <v>Housebuilder</v>
      </c>
      <c r="L3738" s="4" t="str">
        <f aca="false">IFERROR(INDEX(Data_Orders!$D$2:$D$4727,MATCH(B3738,Data_Orders!$A$2:$A$4727,0)),"")</f>
        <v>Rugby</v>
      </c>
    </row>
    <row r="3739" customFormat="false" ht="15" hidden="false" customHeight="false" outlineLevel="0" collapsed="false">
      <c r="A3739" s="4" t="s">
        <v>9555</v>
      </c>
      <c r="B3739" s="4" t="s">
        <v>2341</v>
      </c>
      <c r="C3739" s="4" t="s">
        <v>1048</v>
      </c>
      <c r="D3739" s="4" t="n">
        <v>16</v>
      </c>
      <c r="E3739" s="4" t="n">
        <v>112.72</v>
      </c>
      <c r="F3739" s="4" t="n">
        <v>1803.52</v>
      </c>
      <c r="G3739" s="4" t="n">
        <f aca="false">INDEX(Data_Products!$D$2:$D$33,MATCH(C3739,Data_Products!$A$2:$A$33,0))</f>
        <v>83.21</v>
      </c>
      <c r="H3739" s="4" t="str">
        <f aca="false">INDEX(Data_Products!$C$2:$C$33,MATCH(C3739,Data_Products!$A$2:$A$33,0))</f>
        <v>Tools &amp; Fixings</v>
      </c>
      <c r="I3739" s="10" t="n">
        <f aca="false">D3739*(E3739-G3739)</f>
        <v>472.16</v>
      </c>
      <c r="J3739" s="11" t="n">
        <f aca="false">IFERROR(I3739/F3739,0)</f>
        <v>0.261799148332151</v>
      </c>
      <c r="K3739" s="4" t="str">
        <f aca="false">IFERROR(INDEX(Data_Orders!$F$2:$F$4727,MATCH(B3739,Data_Orders!$A$2:$A$4727,0)),"")</f>
        <v>Housebuilder</v>
      </c>
      <c r="L3739" s="4" t="str">
        <f aca="false">IFERROR(INDEX(Data_Orders!$D$2:$D$4727,MATCH(B3739,Data_Orders!$A$2:$A$4727,0)),"")</f>
        <v>Rugby</v>
      </c>
    </row>
    <row r="3740" customFormat="false" ht="15" hidden="false" customHeight="false" outlineLevel="0" collapsed="false">
      <c r="A3740" s="4" t="s">
        <v>9556</v>
      </c>
      <c r="B3740" s="4" t="s">
        <v>2342</v>
      </c>
      <c r="C3740" s="4" t="s">
        <v>1035</v>
      </c>
      <c r="D3740" s="4" t="n">
        <v>20</v>
      </c>
      <c r="E3740" s="4" t="n">
        <v>165.07</v>
      </c>
      <c r="F3740" s="4" t="n">
        <v>3301.4</v>
      </c>
      <c r="G3740" s="4" t="n">
        <f aca="false">INDEX(Data_Products!$D$2:$D$33,MATCH(C3740,Data_Products!$A$2:$A$33,0))</f>
        <v>134.65</v>
      </c>
      <c r="H3740" s="4" t="str">
        <f aca="false">INDEX(Data_Products!$C$2:$C$33,MATCH(C3740,Data_Products!$A$2:$A$33,0))</f>
        <v>Insulation</v>
      </c>
      <c r="I3740" s="10" t="n">
        <f aca="false">D3740*(E3740-G3740)</f>
        <v>608.4</v>
      </c>
      <c r="J3740" s="11" t="n">
        <f aca="false">IFERROR(I3740/F3740,0)</f>
        <v>0.184285454655601</v>
      </c>
      <c r="K3740" s="4" t="str">
        <f aca="false">IFERROR(INDEX(Data_Orders!$F$2:$F$4727,MATCH(B3740,Data_Orders!$A$2:$A$4727,0)),"")</f>
        <v>Housebuilder</v>
      </c>
      <c r="L3740" s="4" t="str">
        <f aca="false">IFERROR(INDEX(Data_Orders!$D$2:$D$4727,MATCH(B3740,Data_Orders!$A$2:$A$4727,0)),"")</f>
        <v>Rugby</v>
      </c>
    </row>
    <row r="3741" customFormat="false" ht="15" hidden="false" customHeight="false" outlineLevel="0" collapsed="false">
      <c r="A3741" s="4" t="s">
        <v>9557</v>
      </c>
      <c r="B3741" s="4" t="s">
        <v>2342</v>
      </c>
      <c r="C3741" s="4" t="s">
        <v>1041</v>
      </c>
      <c r="D3741" s="4" t="n">
        <v>8</v>
      </c>
      <c r="E3741" s="4" t="n">
        <v>242.75</v>
      </c>
      <c r="F3741" s="4" t="n">
        <v>1942</v>
      </c>
      <c r="G3741" s="4" t="n">
        <f aca="false">INDEX(Data_Products!$D$2:$D$33,MATCH(C3741,Data_Products!$A$2:$A$33,0))</f>
        <v>142.94</v>
      </c>
      <c r="H3741" s="4" t="str">
        <f aca="false">INDEX(Data_Products!$C$2:$C$33,MATCH(C3741,Data_Products!$A$2:$A$33,0))</f>
        <v>Tools &amp; Fixings</v>
      </c>
      <c r="I3741" s="10" t="n">
        <f aca="false">D3741*(E3741-G3741)</f>
        <v>798.48</v>
      </c>
      <c r="J3741" s="11" t="n">
        <f aca="false">IFERROR(I3741/F3741,0)</f>
        <v>0.411163748712667</v>
      </c>
      <c r="K3741" s="4" t="str">
        <f aca="false">IFERROR(INDEX(Data_Orders!$F$2:$F$4727,MATCH(B3741,Data_Orders!$A$2:$A$4727,0)),"")</f>
        <v>Housebuilder</v>
      </c>
      <c r="L3741" s="4" t="str">
        <f aca="false">IFERROR(INDEX(Data_Orders!$D$2:$D$4727,MATCH(B3741,Data_Orders!$A$2:$A$4727,0)),"")</f>
        <v>Rugby</v>
      </c>
    </row>
    <row r="3742" customFormat="false" ht="15" hidden="false" customHeight="false" outlineLevel="0" collapsed="false">
      <c r="A3742" s="4" t="s">
        <v>9558</v>
      </c>
      <c r="B3742" s="4" t="s">
        <v>2342</v>
      </c>
      <c r="C3742" s="4" t="s">
        <v>1059</v>
      </c>
      <c r="D3742" s="4" t="n">
        <v>17</v>
      </c>
      <c r="E3742" s="4" t="n">
        <v>103.63</v>
      </c>
      <c r="F3742" s="4" t="n">
        <v>1761.71</v>
      </c>
      <c r="G3742" s="4" t="n">
        <f aca="false">INDEX(Data_Products!$D$2:$D$33,MATCH(C3742,Data_Products!$A$2:$A$33,0))</f>
        <v>82.55</v>
      </c>
      <c r="H3742" s="4" t="str">
        <f aca="false">INDEX(Data_Products!$C$2:$C$33,MATCH(C3742,Data_Products!$A$2:$A$33,0))</f>
        <v>Roofing</v>
      </c>
      <c r="I3742" s="10" t="n">
        <f aca="false">D3742*(E3742-G3742)</f>
        <v>358.36</v>
      </c>
      <c r="J3742" s="11" t="n">
        <f aca="false">IFERROR(I3742/F3742,0)</f>
        <v>0.203415999228023</v>
      </c>
      <c r="K3742" s="4" t="str">
        <f aca="false">IFERROR(INDEX(Data_Orders!$F$2:$F$4727,MATCH(B3742,Data_Orders!$A$2:$A$4727,0)),"")</f>
        <v>Housebuilder</v>
      </c>
      <c r="L3742" s="4" t="str">
        <f aca="false">IFERROR(INDEX(Data_Orders!$D$2:$D$4727,MATCH(B3742,Data_Orders!$A$2:$A$4727,0)),"")</f>
        <v>Rugby</v>
      </c>
    </row>
    <row r="3743" customFormat="false" ht="15" hidden="false" customHeight="false" outlineLevel="0" collapsed="false">
      <c r="A3743" s="4" t="s">
        <v>9559</v>
      </c>
      <c r="B3743" s="4" t="s">
        <v>2343</v>
      </c>
      <c r="C3743" s="4" t="s">
        <v>1013</v>
      </c>
      <c r="D3743" s="4" t="n">
        <v>2</v>
      </c>
      <c r="E3743" s="4" t="n">
        <v>240.92</v>
      </c>
      <c r="F3743" s="4" t="n">
        <v>481.84</v>
      </c>
      <c r="G3743" s="4" t="n">
        <f aca="false">INDEX(Data_Products!$D$2:$D$33,MATCH(C3743,Data_Products!$A$2:$A$33,0))</f>
        <v>168.32</v>
      </c>
      <c r="H3743" s="4" t="str">
        <f aca="false">INDEX(Data_Products!$C$2:$C$33,MATCH(C3743,Data_Products!$A$2:$A$33,0))</f>
        <v>Timber</v>
      </c>
      <c r="I3743" s="10" t="n">
        <f aca="false">D3743*(E3743-G3743)</f>
        <v>145.2</v>
      </c>
      <c r="J3743" s="11" t="n">
        <f aca="false">IFERROR(I3743/F3743,0)</f>
        <v>0.301344844761747</v>
      </c>
      <c r="K3743" s="4" t="str">
        <f aca="false">IFERROR(INDEX(Data_Orders!$F$2:$F$4727,MATCH(B3743,Data_Orders!$A$2:$A$4727,0)),"")</f>
        <v>Housebuilder</v>
      </c>
      <c r="L3743" s="4" t="str">
        <f aca="false">IFERROR(INDEX(Data_Orders!$D$2:$D$4727,MATCH(B3743,Data_Orders!$A$2:$A$4727,0)),"")</f>
        <v>Rugby</v>
      </c>
    </row>
    <row r="3744" customFormat="false" ht="15" hidden="false" customHeight="false" outlineLevel="0" collapsed="false">
      <c r="A3744" s="4" t="s">
        <v>9560</v>
      </c>
      <c r="B3744" s="4" t="s">
        <v>2343</v>
      </c>
      <c r="C3744" s="4" t="s">
        <v>1015</v>
      </c>
      <c r="D3744" s="4" t="n">
        <v>5</v>
      </c>
      <c r="E3744" s="4" t="n">
        <v>122.01</v>
      </c>
      <c r="F3744" s="4" t="n">
        <v>610.05</v>
      </c>
      <c r="G3744" s="4" t="n">
        <f aca="false">INDEX(Data_Products!$D$2:$D$33,MATCH(C3744,Data_Products!$A$2:$A$33,0))</f>
        <v>85.53</v>
      </c>
      <c r="H3744" s="4" t="str">
        <f aca="false">INDEX(Data_Products!$C$2:$C$33,MATCH(C3744,Data_Products!$A$2:$A$33,0))</f>
        <v>Timber</v>
      </c>
      <c r="I3744" s="10" t="n">
        <f aca="false">D3744*(E3744-G3744)</f>
        <v>182.4</v>
      </c>
      <c r="J3744" s="11" t="n">
        <f aca="false">IFERROR(I3744/F3744,0)</f>
        <v>0.298991885910991</v>
      </c>
      <c r="K3744" s="4" t="str">
        <f aca="false">IFERROR(INDEX(Data_Orders!$F$2:$F$4727,MATCH(B3744,Data_Orders!$A$2:$A$4727,0)),"")</f>
        <v>Housebuilder</v>
      </c>
      <c r="L3744" s="4" t="str">
        <f aca="false">IFERROR(INDEX(Data_Orders!$D$2:$D$4727,MATCH(B3744,Data_Orders!$A$2:$A$4727,0)),"")</f>
        <v>Rugby</v>
      </c>
    </row>
    <row r="3745" customFormat="false" ht="15" hidden="false" customHeight="false" outlineLevel="0" collapsed="false">
      <c r="A3745" s="4" t="s">
        <v>9561</v>
      </c>
      <c r="B3745" s="4" t="s">
        <v>2343</v>
      </c>
      <c r="C3745" s="4" t="s">
        <v>1032</v>
      </c>
      <c r="D3745" s="4" t="n">
        <v>20</v>
      </c>
      <c r="E3745" s="4" t="n">
        <v>99.65</v>
      </c>
      <c r="F3745" s="4" t="n">
        <v>1993</v>
      </c>
      <c r="G3745" s="4" t="n">
        <f aca="false">INDEX(Data_Products!$D$2:$D$33,MATCH(C3745,Data_Products!$A$2:$A$33,0))</f>
        <v>58.26</v>
      </c>
      <c r="H3745" s="4" t="str">
        <f aca="false">INDEX(Data_Products!$C$2:$C$33,MATCH(C3745,Data_Products!$A$2:$A$33,0))</f>
        <v>Insulation</v>
      </c>
      <c r="I3745" s="10" t="n">
        <f aca="false">D3745*(E3745-G3745)</f>
        <v>827.8</v>
      </c>
      <c r="J3745" s="11" t="n">
        <f aca="false">IFERROR(I3745/F3745,0)</f>
        <v>0.415353738083292</v>
      </c>
      <c r="K3745" s="4" t="str">
        <f aca="false">IFERROR(INDEX(Data_Orders!$F$2:$F$4727,MATCH(B3745,Data_Orders!$A$2:$A$4727,0)),"")</f>
        <v>Housebuilder</v>
      </c>
      <c r="L3745" s="4" t="str">
        <f aca="false">IFERROR(INDEX(Data_Orders!$D$2:$D$4727,MATCH(B3745,Data_Orders!$A$2:$A$4727,0)),"")</f>
        <v>Rugby</v>
      </c>
    </row>
    <row r="3746" customFormat="false" ht="15" hidden="false" customHeight="false" outlineLevel="0" collapsed="false">
      <c r="A3746" s="4" t="s">
        <v>9562</v>
      </c>
      <c r="B3746" s="4" t="s">
        <v>2343</v>
      </c>
      <c r="C3746" s="4" t="s">
        <v>1035</v>
      </c>
      <c r="D3746" s="4" t="n">
        <v>4</v>
      </c>
      <c r="E3746" s="4" t="n">
        <v>165.07</v>
      </c>
      <c r="F3746" s="4" t="n">
        <v>660.28</v>
      </c>
      <c r="G3746" s="4" t="n">
        <f aca="false">INDEX(Data_Products!$D$2:$D$33,MATCH(C3746,Data_Products!$A$2:$A$33,0))</f>
        <v>134.65</v>
      </c>
      <c r="H3746" s="4" t="str">
        <f aca="false">INDEX(Data_Products!$C$2:$C$33,MATCH(C3746,Data_Products!$A$2:$A$33,0))</f>
        <v>Insulation</v>
      </c>
      <c r="I3746" s="10" t="n">
        <f aca="false">D3746*(E3746-G3746)</f>
        <v>121.68</v>
      </c>
      <c r="J3746" s="11" t="n">
        <f aca="false">IFERROR(I3746/F3746,0)</f>
        <v>0.184285454655601</v>
      </c>
      <c r="K3746" s="4" t="str">
        <f aca="false">IFERROR(INDEX(Data_Orders!$F$2:$F$4727,MATCH(B3746,Data_Orders!$A$2:$A$4727,0)),"")</f>
        <v>Housebuilder</v>
      </c>
      <c r="L3746" s="4" t="str">
        <f aca="false">IFERROR(INDEX(Data_Orders!$D$2:$D$4727,MATCH(B3746,Data_Orders!$A$2:$A$4727,0)),"")</f>
        <v>Rugby</v>
      </c>
    </row>
    <row r="3747" customFormat="false" ht="15" hidden="false" customHeight="false" outlineLevel="0" collapsed="false">
      <c r="A3747" s="4" t="s">
        <v>9563</v>
      </c>
      <c r="B3747" s="4" t="s">
        <v>2344</v>
      </c>
      <c r="C3747" s="4" t="s">
        <v>1061</v>
      </c>
      <c r="D3747" s="4" t="n">
        <v>10</v>
      </c>
      <c r="E3747" s="4" t="n">
        <v>145.57</v>
      </c>
      <c r="F3747" s="4" t="n">
        <v>1455.7</v>
      </c>
      <c r="G3747" s="4" t="n">
        <f aca="false">INDEX(Data_Products!$D$2:$D$33,MATCH(C3747,Data_Products!$A$2:$A$33,0))</f>
        <v>119.29</v>
      </c>
      <c r="H3747" s="4" t="str">
        <f aca="false">INDEX(Data_Products!$C$2:$C$33,MATCH(C3747,Data_Products!$A$2:$A$33,0))</f>
        <v>Plumbing &amp; Drainage</v>
      </c>
      <c r="I3747" s="10" t="n">
        <f aca="false">D3747*(E3747-G3747)</f>
        <v>262.8</v>
      </c>
      <c r="J3747" s="11" t="n">
        <f aca="false">IFERROR(I3747/F3747,0)</f>
        <v>0.180531702960775</v>
      </c>
      <c r="K3747" s="4" t="str">
        <f aca="false">IFERROR(INDEX(Data_Orders!$F$2:$F$4727,MATCH(B3747,Data_Orders!$A$2:$A$4727,0)),"")</f>
        <v>Housebuilder</v>
      </c>
      <c r="L3747" s="4" t="str">
        <f aca="false">IFERROR(INDEX(Data_Orders!$D$2:$D$4727,MATCH(B3747,Data_Orders!$A$2:$A$4727,0)),"")</f>
        <v>Rugby</v>
      </c>
    </row>
    <row r="3748" customFormat="false" ht="15" hidden="false" customHeight="false" outlineLevel="0" collapsed="false">
      <c r="A3748" s="4" t="s">
        <v>9564</v>
      </c>
      <c r="B3748" s="4" t="s">
        <v>2344</v>
      </c>
      <c r="C3748" s="4" t="s">
        <v>1015</v>
      </c>
      <c r="D3748" s="4" t="n">
        <v>14</v>
      </c>
      <c r="E3748" s="4" t="n">
        <v>122.01</v>
      </c>
      <c r="F3748" s="4" t="n">
        <v>1708.14</v>
      </c>
      <c r="G3748" s="4" t="n">
        <f aca="false">INDEX(Data_Products!$D$2:$D$33,MATCH(C3748,Data_Products!$A$2:$A$33,0))</f>
        <v>85.53</v>
      </c>
      <c r="H3748" s="4" t="str">
        <f aca="false">INDEX(Data_Products!$C$2:$C$33,MATCH(C3748,Data_Products!$A$2:$A$33,0))</f>
        <v>Timber</v>
      </c>
      <c r="I3748" s="10" t="n">
        <f aca="false">D3748*(E3748-G3748)</f>
        <v>510.72</v>
      </c>
      <c r="J3748" s="11" t="n">
        <f aca="false">IFERROR(I3748/F3748,0)</f>
        <v>0.298991885910991</v>
      </c>
      <c r="K3748" s="4" t="str">
        <f aca="false">IFERROR(INDEX(Data_Orders!$F$2:$F$4727,MATCH(B3748,Data_Orders!$A$2:$A$4727,0)),"")</f>
        <v>Housebuilder</v>
      </c>
      <c r="L3748" s="4" t="str">
        <f aca="false">IFERROR(INDEX(Data_Orders!$D$2:$D$4727,MATCH(B3748,Data_Orders!$A$2:$A$4727,0)),"")</f>
        <v>Rugby</v>
      </c>
    </row>
    <row r="3749" customFormat="false" ht="15" hidden="false" customHeight="false" outlineLevel="0" collapsed="false">
      <c r="A3749" s="4" t="s">
        <v>9565</v>
      </c>
      <c r="B3749" s="4" t="s">
        <v>2344</v>
      </c>
      <c r="C3749" s="4" t="s">
        <v>1032</v>
      </c>
      <c r="D3749" s="4" t="n">
        <v>13</v>
      </c>
      <c r="E3749" s="4" t="n">
        <v>99.65</v>
      </c>
      <c r="F3749" s="4" t="n">
        <v>1295.45</v>
      </c>
      <c r="G3749" s="4" t="n">
        <f aca="false">INDEX(Data_Products!$D$2:$D$33,MATCH(C3749,Data_Products!$A$2:$A$33,0))</f>
        <v>58.26</v>
      </c>
      <c r="H3749" s="4" t="str">
        <f aca="false">INDEX(Data_Products!$C$2:$C$33,MATCH(C3749,Data_Products!$A$2:$A$33,0))</f>
        <v>Insulation</v>
      </c>
      <c r="I3749" s="10" t="n">
        <f aca="false">D3749*(E3749-G3749)</f>
        <v>538.07</v>
      </c>
      <c r="J3749" s="11" t="n">
        <f aca="false">IFERROR(I3749/F3749,0)</f>
        <v>0.415353738083292</v>
      </c>
      <c r="K3749" s="4" t="str">
        <f aca="false">IFERROR(INDEX(Data_Orders!$F$2:$F$4727,MATCH(B3749,Data_Orders!$A$2:$A$4727,0)),"")</f>
        <v>Housebuilder</v>
      </c>
      <c r="L3749" s="4" t="str">
        <f aca="false">IFERROR(INDEX(Data_Orders!$D$2:$D$4727,MATCH(B3749,Data_Orders!$A$2:$A$4727,0)),"")</f>
        <v>Rugby</v>
      </c>
    </row>
    <row r="3750" customFormat="false" ht="15" hidden="false" customHeight="false" outlineLevel="0" collapsed="false">
      <c r="A3750" s="4" t="s">
        <v>9566</v>
      </c>
      <c r="B3750" s="4" t="s">
        <v>2344</v>
      </c>
      <c r="C3750" s="4" t="s">
        <v>1075</v>
      </c>
      <c r="D3750" s="4" t="n">
        <v>1</v>
      </c>
      <c r="E3750" s="4" t="n">
        <v>98.61</v>
      </c>
      <c r="F3750" s="4" t="n">
        <v>98.61</v>
      </c>
      <c r="G3750" s="4" t="n">
        <f aca="false">INDEX(Data_Products!$D$2:$D$33,MATCH(C3750,Data_Products!$A$2:$A$33,0))</f>
        <v>74.84</v>
      </c>
      <c r="H3750" s="4" t="str">
        <f aca="false">INDEX(Data_Products!$C$2:$C$33,MATCH(C3750,Data_Products!$A$2:$A$33,0))</f>
        <v>Landscaping</v>
      </c>
      <c r="I3750" s="10" t="n">
        <f aca="false">D3750*(E3750-G3750)</f>
        <v>23.77</v>
      </c>
      <c r="J3750" s="11" t="n">
        <f aca="false">IFERROR(I3750/F3750,0)</f>
        <v>0.24105060338708</v>
      </c>
      <c r="K3750" s="4" t="str">
        <f aca="false">IFERROR(INDEX(Data_Orders!$F$2:$F$4727,MATCH(B3750,Data_Orders!$A$2:$A$4727,0)),"")</f>
        <v>Housebuilder</v>
      </c>
      <c r="L3750" s="4" t="str">
        <f aca="false">IFERROR(INDEX(Data_Orders!$D$2:$D$4727,MATCH(B3750,Data_Orders!$A$2:$A$4727,0)),"")</f>
        <v>Rugby</v>
      </c>
    </row>
    <row r="3751" customFormat="false" ht="15" hidden="false" customHeight="false" outlineLevel="0" collapsed="false">
      <c r="A3751" s="4" t="s">
        <v>9567</v>
      </c>
      <c r="B3751" s="4" t="s">
        <v>2344</v>
      </c>
      <c r="C3751" s="4" t="s">
        <v>1055</v>
      </c>
      <c r="D3751" s="4" t="n">
        <v>6</v>
      </c>
      <c r="E3751" s="4" t="n">
        <v>205.03</v>
      </c>
      <c r="F3751" s="4" t="n">
        <v>1230.18</v>
      </c>
      <c r="G3751" s="4" t="n">
        <f aca="false">INDEX(Data_Products!$D$2:$D$33,MATCH(C3751,Data_Products!$A$2:$A$33,0))</f>
        <v>138.6</v>
      </c>
      <c r="H3751" s="4" t="str">
        <f aca="false">INDEX(Data_Products!$C$2:$C$33,MATCH(C3751,Data_Products!$A$2:$A$33,0))</f>
        <v>Roofing</v>
      </c>
      <c r="I3751" s="10" t="n">
        <f aca="false">D3751*(E3751-G3751)</f>
        <v>398.58</v>
      </c>
      <c r="J3751" s="11" t="n">
        <f aca="false">IFERROR(I3751/F3751,0)</f>
        <v>0.324001365653807</v>
      </c>
      <c r="K3751" s="4" t="str">
        <f aca="false">IFERROR(INDEX(Data_Orders!$F$2:$F$4727,MATCH(B3751,Data_Orders!$A$2:$A$4727,0)),"")</f>
        <v>Housebuilder</v>
      </c>
      <c r="L3751" s="4" t="str">
        <f aca="false">IFERROR(INDEX(Data_Orders!$D$2:$D$4727,MATCH(B3751,Data_Orders!$A$2:$A$4727,0)),"")</f>
        <v>Rugby</v>
      </c>
    </row>
    <row r="3752" customFormat="false" ht="15" hidden="false" customHeight="false" outlineLevel="0" collapsed="false">
      <c r="A3752" s="4" t="s">
        <v>9568</v>
      </c>
      <c r="B3752" s="4" t="s">
        <v>2345</v>
      </c>
      <c r="C3752" s="4" t="s">
        <v>1061</v>
      </c>
      <c r="D3752" s="4" t="n">
        <v>3</v>
      </c>
      <c r="E3752" s="4" t="n">
        <v>145.57</v>
      </c>
      <c r="F3752" s="4" t="n">
        <v>436.71</v>
      </c>
      <c r="G3752" s="4" t="n">
        <f aca="false">INDEX(Data_Products!$D$2:$D$33,MATCH(C3752,Data_Products!$A$2:$A$33,0))</f>
        <v>119.29</v>
      </c>
      <c r="H3752" s="4" t="str">
        <f aca="false">INDEX(Data_Products!$C$2:$C$33,MATCH(C3752,Data_Products!$A$2:$A$33,0))</f>
        <v>Plumbing &amp; Drainage</v>
      </c>
      <c r="I3752" s="10" t="n">
        <f aca="false">D3752*(E3752-G3752)</f>
        <v>78.84</v>
      </c>
      <c r="J3752" s="11" t="n">
        <f aca="false">IFERROR(I3752/F3752,0)</f>
        <v>0.180531702960775</v>
      </c>
      <c r="K3752" s="4" t="str">
        <f aca="false">IFERROR(INDEX(Data_Orders!$F$2:$F$4727,MATCH(B3752,Data_Orders!$A$2:$A$4727,0)),"")</f>
        <v>Housebuilder</v>
      </c>
      <c r="L3752" s="4" t="str">
        <f aca="false">IFERROR(INDEX(Data_Orders!$D$2:$D$4727,MATCH(B3752,Data_Orders!$A$2:$A$4727,0)),"")</f>
        <v>Rugby</v>
      </c>
    </row>
    <row r="3753" customFormat="false" ht="15" hidden="false" customHeight="false" outlineLevel="0" collapsed="false">
      <c r="A3753" s="4" t="s">
        <v>9569</v>
      </c>
      <c r="B3753" s="4" t="s">
        <v>2345</v>
      </c>
      <c r="C3753" s="4" t="s">
        <v>1055</v>
      </c>
      <c r="D3753" s="4" t="n">
        <v>14</v>
      </c>
      <c r="E3753" s="4" t="n">
        <v>205.03</v>
      </c>
      <c r="F3753" s="4" t="n">
        <v>2870.42</v>
      </c>
      <c r="G3753" s="4" t="n">
        <f aca="false">INDEX(Data_Products!$D$2:$D$33,MATCH(C3753,Data_Products!$A$2:$A$33,0))</f>
        <v>138.6</v>
      </c>
      <c r="H3753" s="4" t="str">
        <f aca="false">INDEX(Data_Products!$C$2:$C$33,MATCH(C3753,Data_Products!$A$2:$A$33,0))</f>
        <v>Roofing</v>
      </c>
      <c r="I3753" s="10" t="n">
        <f aca="false">D3753*(E3753-G3753)</f>
        <v>930.02</v>
      </c>
      <c r="J3753" s="11" t="n">
        <f aca="false">IFERROR(I3753/F3753,0)</f>
        <v>0.324001365653807</v>
      </c>
      <c r="K3753" s="4" t="str">
        <f aca="false">IFERROR(INDEX(Data_Orders!$F$2:$F$4727,MATCH(B3753,Data_Orders!$A$2:$A$4727,0)),"")</f>
        <v>Housebuilder</v>
      </c>
      <c r="L3753" s="4" t="str">
        <f aca="false">IFERROR(INDEX(Data_Orders!$D$2:$D$4727,MATCH(B3753,Data_Orders!$A$2:$A$4727,0)),"")</f>
        <v>Rugby</v>
      </c>
    </row>
    <row r="3754" customFormat="false" ht="15" hidden="false" customHeight="false" outlineLevel="0" collapsed="false">
      <c r="A3754" s="4" t="s">
        <v>9570</v>
      </c>
      <c r="B3754" s="4" t="s">
        <v>2345</v>
      </c>
      <c r="C3754" s="4" t="s">
        <v>1073</v>
      </c>
      <c r="D3754" s="4" t="n">
        <v>4</v>
      </c>
      <c r="E3754" s="4" t="n">
        <v>231.05</v>
      </c>
      <c r="F3754" s="4" t="n">
        <v>924.2</v>
      </c>
      <c r="G3754" s="4" t="n">
        <f aca="false">INDEX(Data_Products!$D$2:$D$33,MATCH(C3754,Data_Products!$A$2:$A$33,0))</f>
        <v>148.29</v>
      </c>
      <c r="H3754" s="4" t="str">
        <f aca="false">INDEX(Data_Products!$C$2:$C$33,MATCH(C3754,Data_Products!$A$2:$A$33,0))</f>
        <v>Landscaping</v>
      </c>
      <c r="I3754" s="10" t="n">
        <f aca="false">D3754*(E3754-G3754)</f>
        <v>331.04</v>
      </c>
      <c r="J3754" s="11" t="n">
        <f aca="false">IFERROR(I3754/F3754,0)</f>
        <v>0.358190867777537</v>
      </c>
      <c r="K3754" s="4" t="str">
        <f aca="false">IFERROR(INDEX(Data_Orders!$F$2:$F$4727,MATCH(B3754,Data_Orders!$A$2:$A$4727,0)),"")</f>
        <v>Housebuilder</v>
      </c>
      <c r="L3754" s="4" t="str">
        <f aca="false">IFERROR(INDEX(Data_Orders!$D$2:$D$4727,MATCH(B3754,Data_Orders!$A$2:$A$4727,0)),"")</f>
        <v>Rugby</v>
      </c>
    </row>
    <row r="3755" customFormat="false" ht="15" hidden="false" customHeight="false" outlineLevel="0" collapsed="false">
      <c r="A3755" s="4" t="s">
        <v>9571</v>
      </c>
      <c r="B3755" s="4" t="s">
        <v>2346</v>
      </c>
      <c r="C3755" s="4" t="s">
        <v>1050</v>
      </c>
      <c r="D3755" s="4" t="n">
        <v>10</v>
      </c>
      <c r="E3755" s="4" t="n">
        <v>238.63</v>
      </c>
      <c r="F3755" s="4" t="n">
        <v>2386.3</v>
      </c>
      <c r="G3755" s="4" t="n">
        <f aca="false">INDEX(Data_Products!$D$2:$D$33,MATCH(C3755,Data_Products!$A$2:$A$33,0))</f>
        <v>148.91</v>
      </c>
      <c r="H3755" s="4" t="str">
        <f aca="false">INDEX(Data_Products!$C$2:$C$33,MATCH(C3755,Data_Products!$A$2:$A$33,0))</f>
        <v>Tools &amp; Fixings</v>
      </c>
      <c r="I3755" s="10" t="n">
        <f aca="false">D3755*(E3755-G3755)</f>
        <v>897.2</v>
      </c>
      <c r="J3755" s="11" t="n">
        <f aca="false">IFERROR(I3755/F3755,0)</f>
        <v>0.375979549930855</v>
      </c>
      <c r="K3755" s="4" t="str">
        <f aca="false">IFERROR(INDEX(Data_Orders!$F$2:$F$4727,MATCH(B3755,Data_Orders!$A$2:$A$4727,0)),"")</f>
        <v>Housebuilder</v>
      </c>
      <c r="L3755" s="4" t="str">
        <f aca="false">IFERROR(INDEX(Data_Orders!$D$2:$D$4727,MATCH(B3755,Data_Orders!$A$2:$A$4727,0)),"")</f>
        <v>Rugby</v>
      </c>
    </row>
    <row r="3756" customFormat="false" ht="15" hidden="false" customHeight="false" outlineLevel="0" collapsed="false">
      <c r="A3756" s="4" t="s">
        <v>9572</v>
      </c>
      <c r="B3756" s="4" t="s">
        <v>2346</v>
      </c>
      <c r="C3756" s="4" t="s">
        <v>1028</v>
      </c>
      <c r="D3756" s="4" t="n">
        <v>20</v>
      </c>
      <c r="E3756" s="4" t="n">
        <v>118.79</v>
      </c>
      <c r="F3756" s="4" t="n">
        <v>2375.8</v>
      </c>
      <c r="G3756" s="4" t="n">
        <f aca="false">INDEX(Data_Products!$D$2:$D$33,MATCH(C3756,Data_Products!$A$2:$A$33,0))</f>
        <v>81.07</v>
      </c>
      <c r="H3756" s="4" t="str">
        <f aca="false">INDEX(Data_Products!$C$2:$C$33,MATCH(C3756,Data_Products!$A$2:$A$33,0))</f>
        <v>Cement &amp; Aggregates</v>
      </c>
      <c r="I3756" s="10" t="n">
        <f aca="false">D3756*(E3756-G3756)</f>
        <v>754.4</v>
      </c>
      <c r="J3756" s="11" t="n">
        <f aca="false">IFERROR(I3756/F3756,0)</f>
        <v>0.317535146056065</v>
      </c>
      <c r="K3756" s="4" t="str">
        <f aca="false">IFERROR(INDEX(Data_Orders!$F$2:$F$4727,MATCH(B3756,Data_Orders!$A$2:$A$4727,0)),"")</f>
        <v>Housebuilder</v>
      </c>
      <c r="L3756" s="4" t="str">
        <f aca="false">IFERROR(INDEX(Data_Orders!$D$2:$D$4727,MATCH(B3756,Data_Orders!$A$2:$A$4727,0)),"")</f>
        <v>Rugby</v>
      </c>
    </row>
    <row r="3757" customFormat="false" ht="15" hidden="false" customHeight="false" outlineLevel="0" collapsed="false">
      <c r="A3757" s="4" t="s">
        <v>9573</v>
      </c>
      <c r="B3757" s="4" t="s">
        <v>2347</v>
      </c>
      <c r="C3757" s="4" t="s">
        <v>1070</v>
      </c>
      <c r="D3757" s="4" t="n">
        <v>12</v>
      </c>
      <c r="E3757" s="4" t="n">
        <v>230.32</v>
      </c>
      <c r="F3757" s="4" t="n">
        <v>2763.84</v>
      </c>
      <c r="G3757" s="4" t="n">
        <f aca="false">INDEX(Data_Products!$D$2:$D$33,MATCH(C3757,Data_Products!$A$2:$A$33,0))</f>
        <v>161.64</v>
      </c>
      <c r="H3757" s="4" t="str">
        <f aca="false">INDEX(Data_Products!$C$2:$C$33,MATCH(C3757,Data_Products!$A$2:$A$33,0))</f>
        <v>Landscaping</v>
      </c>
      <c r="I3757" s="10" t="n">
        <f aca="false">D3757*(E3757-G3757)</f>
        <v>824.16</v>
      </c>
      <c r="J3757" s="11" t="n">
        <f aca="false">IFERROR(I3757/F3757,0)</f>
        <v>0.298193817297673</v>
      </c>
      <c r="K3757" s="4" t="str">
        <f aca="false">IFERROR(INDEX(Data_Orders!$F$2:$F$4727,MATCH(B3757,Data_Orders!$A$2:$A$4727,0)),"")</f>
        <v>Housebuilder</v>
      </c>
      <c r="L3757" s="4" t="str">
        <f aca="false">IFERROR(INDEX(Data_Orders!$D$2:$D$4727,MATCH(B3757,Data_Orders!$A$2:$A$4727,0)),"")</f>
        <v>Rugby</v>
      </c>
    </row>
    <row r="3758" customFormat="false" ht="15" hidden="false" customHeight="false" outlineLevel="0" collapsed="false">
      <c r="A3758" s="4" t="s">
        <v>9574</v>
      </c>
      <c r="B3758" s="4" t="s">
        <v>2347</v>
      </c>
      <c r="C3758" s="4" t="s">
        <v>1066</v>
      </c>
      <c r="D3758" s="4" t="n">
        <v>19</v>
      </c>
      <c r="E3758" s="4" t="n">
        <v>209.69</v>
      </c>
      <c r="F3758" s="4" t="n">
        <v>3984.11</v>
      </c>
      <c r="G3758" s="4" t="n">
        <f aca="false">INDEX(Data_Products!$D$2:$D$33,MATCH(C3758,Data_Products!$A$2:$A$33,0))</f>
        <v>144.38</v>
      </c>
      <c r="H3758" s="4" t="str">
        <f aca="false">INDEX(Data_Products!$C$2:$C$33,MATCH(C3758,Data_Products!$A$2:$A$33,0))</f>
        <v>Plumbing &amp; Drainage</v>
      </c>
      <c r="I3758" s="10" t="n">
        <f aca="false">D3758*(E3758-G3758)</f>
        <v>1240.89</v>
      </c>
      <c r="J3758" s="11" t="n">
        <f aca="false">IFERROR(I3758/F3758,0)</f>
        <v>0.311459773952024</v>
      </c>
      <c r="K3758" s="4" t="str">
        <f aca="false">IFERROR(INDEX(Data_Orders!$F$2:$F$4727,MATCH(B3758,Data_Orders!$A$2:$A$4727,0)),"")</f>
        <v>Housebuilder</v>
      </c>
      <c r="L3758" s="4" t="str">
        <f aca="false">IFERROR(INDEX(Data_Orders!$D$2:$D$4727,MATCH(B3758,Data_Orders!$A$2:$A$4727,0)),"")</f>
        <v>Rugby</v>
      </c>
    </row>
    <row r="3759" customFormat="false" ht="15" hidden="false" customHeight="false" outlineLevel="0" collapsed="false">
      <c r="A3759" s="4" t="s">
        <v>9575</v>
      </c>
      <c r="B3759" s="4" t="s">
        <v>2347</v>
      </c>
      <c r="C3759" s="4" t="s">
        <v>1026</v>
      </c>
      <c r="D3759" s="4" t="n">
        <v>16</v>
      </c>
      <c r="E3759" s="4" t="n">
        <v>184.05</v>
      </c>
      <c r="F3759" s="4" t="n">
        <v>2944.8</v>
      </c>
      <c r="G3759" s="4" t="n">
        <f aca="false">INDEX(Data_Products!$D$2:$D$33,MATCH(C3759,Data_Products!$A$2:$A$33,0))</f>
        <v>147.44</v>
      </c>
      <c r="H3759" s="4" t="str">
        <f aca="false">INDEX(Data_Products!$C$2:$C$33,MATCH(C3759,Data_Products!$A$2:$A$33,0))</f>
        <v>Cement &amp; Aggregates</v>
      </c>
      <c r="I3759" s="10" t="n">
        <f aca="false">D3759*(E3759-G3759)</f>
        <v>585.76</v>
      </c>
      <c r="J3759" s="11" t="n">
        <f aca="false">IFERROR(I3759/F3759,0)</f>
        <v>0.19891333876664</v>
      </c>
      <c r="K3759" s="4" t="str">
        <f aca="false">IFERROR(INDEX(Data_Orders!$F$2:$F$4727,MATCH(B3759,Data_Orders!$A$2:$A$4727,0)),"")</f>
        <v>Housebuilder</v>
      </c>
      <c r="L3759" s="4" t="str">
        <f aca="false">IFERROR(INDEX(Data_Orders!$D$2:$D$4727,MATCH(B3759,Data_Orders!$A$2:$A$4727,0)),"")</f>
        <v>Rugby</v>
      </c>
    </row>
    <row r="3760" customFormat="false" ht="15" hidden="false" customHeight="false" outlineLevel="0" collapsed="false">
      <c r="A3760" s="4" t="s">
        <v>9576</v>
      </c>
      <c r="B3760" s="4" t="s">
        <v>2347</v>
      </c>
      <c r="C3760" s="4" t="s">
        <v>1059</v>
      </c>
      <c r="D3760" s="4" t="n">
        <v>7</v>
      </c>
      <c r="E3760" s="4" t="n">
        <v>103.63</v>
      </c>
      <c r="F3760" s="4" t="n">
        <v>725.41</v>
      </c>
      <c r="G3760" s="4" t="n">
        <f aca="false">INDEX(Data_Products!$D$2:$D$33,MATCH(C3760,Data_Products!$A$2:$A$33,0))</f>
        <v>82.55</v>
      </c>
      <c r="H3760" s="4" t="str">
        <f aca="false">INDEX(Data_Products!$C$2:$C$33,MATCH(C3760,Data_Products!$A$2:$A$33,0))</f>
        <v>Roofing</v>
      </c>
      <c r="I3760" s="10" t="n">
        <f aca="false">D3760*(E3760-G3760)</f>
        <v>147.56</v>
      </c>
      <c r="J3760" s="11" t="n">
        <f aca="false">IFERROR(I3760/F3760,0)</f>
        <v>0.203415999228023</v>
      </c>
      <c r="K3760" s="4" t="str">
        <f aca="false">IFERROR(INDEX(Data_Orders!$F$2:$F$4727,MATCH(B3760,Data_Orders!$A$2:$A$4727,0)),"")</f>
        <v>Housebuilder</v>
      </c>
      <c r="L3760" s="4" t="str">
        <f aca="false">IFERROR(INDEX(Data_Orders!$D$2:$D$4727,MATCH(B3760,Data_Orders!$A$2:$A$4727,0)),"")</f>
        <v>Rugby</v>
      </c>
    </row>
    <row r="3761" customFormat="false" ht="15" hidden="false" customHeight="false" outlineLevel="0" collapsed="false">
      <c r="A3761" s="4" t="s">
        <v>9577</v>
      </c>
      <c r="B3761" s="4" t="s">
        <v>2347</v>
      </c>
      <c r="C3761" s="4" t="s">
        <v>1013</v>
      </c>
      <c r="D3761" s="4" t="n">
        <v>14</v>
      </c>
      <c r="E3761" s="4" t="n">
        <v>240.92</v>
      </c>
      <c r="F3761" s="4" t="n">
        <v>3372.88</v>
      </c>
      <c r="G3761" s="4" t="n">
        <f aca="false">INDEX(Data_Products!$D$2:$D$33,MATCH(C3761,Data_Products!$A$2:$A$33,0))</f>
        <v>168.32</v>
      </c>
      <c r="H3761" s="4" t="str">
        <f aca="false">INDEX(Data_Products!$C$2:$C$33,MATCH(C3761,Data_Products!$A$2:$A$33,0))</f>
        <v>Timber</v>
      </c>
      <c r="I3761" s="10" t="n">
        <f aca="false">D3761*(E3761-G3761)</f>
        <v>1016.4</v>
      </c>
      <c r="J3761" s="11" t="n">
        <f aca="false">IFERROR(I3761/F3761,0)</f>
        <v>0.301344844761747</v>
      </c>
      <c r="K3761" s="4" t="str">
        <f aca="false">IFERROR(INDEX(Data_Orders!$F$2:$F$4727,MATCH(B3761,Data_Orders!$A$2:$A$4727,0)),"")</f>
        <v>Housebuilder</v>
      </c>
      <c r="L3761" s="4" t="str">
        <f aca="false">IFERROR(INDEX(Data_Orders!$D$2:$D$4727,MATCH(B3761,Data_Orders!$A$2:$A$4727,0)),"")</f>
        <v>Rugby</v>
      </c>
    </row>
    <row r="3762" customFormat="false" ht="15" hidden="false" customHeight="false" outlineLevel="0" collapsed="false">
      <c r="A3762" s="4" t="s">
        <v>9578</v>
      </c>
      <c r="B3762" s="4" t="s">
        <v>2348</v>
      </c>
      <c r="C3762" s="4" t="s">
        <v>1028</v>
      </c>
      <c r="D3762" s="4" t="n">
        <v>2</v>
      </c>
      <c r="E3762" s="4" t="n">
        <v>118.79</v>
      </c>
      <c r="F3762" s="4" t="n">
        <v>237.58</v>
      </c>
      <c r="G3762" s="4" t="n">
        <f aca="false">INDEX(Data_Products!$D$2:$D$33,MATCH(C3762,Data_Products!$A$2:$A$33,0))</f>
        <v>81.07</v>
      </c>
      <c r="H3762" s="4" t="str">
        <f aca="false">INDEX(Data_Products!$C$2:$C$33,MATCH(C3762,Data_Products!$A$2:$A$33,0))</f>
        <v>Cement &amp; Aggregates</v>
      </c>
      <c r="I3762" s="10" t="n">
        <f aca="false">D3762*(E3762-G3762)</f>
        <v>75.44</v>
      </c>
      <c r="J3762" s="11" t="n">
        <f aca="false">IFERROR(I3762/F3762,0)</f>
        <v>0.317535146056065</v>
      </c>
      <c r="K3762" s="4" t="str">
        <f aca="false">IFERROR(INDEX(Data_Orders!$F$2:$F$4727,MATCH(B3762,Data_Orders!$A$2:$A$4727,0)),"")</f>
        <v>Housebuilder</v>
      </c>
      <c r="L3762" s="4" t="str">
        <f aca="false">IFERROR(INDEX(Data_Orders!$D$2:$D$4727,MATCH(B3762,Data_Orders!$A$2:$A$4727,0)),"")</f>
        <v>Rugby</v>
      </c>
    </row>
    <row r="3763" customFormat="false" ht="15" hidden="false" customHeight="false" outlineLevel="0" collapsed="false">
      <c r="A3763" s="4" t="s">
        <v>9579</v>
      </c>
      <c r="B3763" s="4" t="s">
        <v>2348</v>
      </c>
      <c r="C3763" s="4" t="s">
        <v>1046</v>
      </c>
      <c r="D3763" s="4" t="n">
        <v>20</v>
      </c>
      <c r="E3763" s="4" t="n">
        <v>154.02</v>
      </c>
      <c r="F3763" s="4" t="n">
        <v>3080.4</v>
      </c>
      <c r="G3763" s="4" t="n">
        <f aca="false">INDEX(Data_Products!$D$2:$D$33,MATCH(C3763,Data_Products!$A$2:$A$33,0))</f>
        <v>102.1</v>
      </c>
      <c r="H3763" s="4" t="str">
        <f aca="false">INDEX(Data_Products!$C$2:$C$33,MATCH(C3763,Data_Products!$A$2:$A$33,0))</f>
        <v>Tools &amp; Fixings</v>
      </c>
      <c r="I3763" s="10" t="n">
        <f aca="false">D3763*(E3763-G3763)</f>
        <v>1038.4</v>
      </c>
      <c r="J3763" s="11" t="n">
        <f aca="false">IFERROR(I3763/F3763,0)</f>
        <v>0.337099078041813</v>
      </c>
      <c r="K3763" s="4" t="str">
        <f aca="false">IFERROR(INDEX(Data_Orders!$F$2:$F$4727,MATCH(B3763,Data_Orders!$A$2:$A$4727,0)),"")</f>
        <v>Housebuilder</v>
      </c>
      <c r="L3763" s="4" t="str">
        <f aca="false">IFERROR(INDEX(Data_Orders!$D$2:$D$4727,MATCH(B3763,Data_Orders!$A$2:$A$4727,0)),"")</f>
        <v>Rugby</v>
      </c>
    </row>
    <row r="3764" customFormat="false" ht="15" hidden="false" customHeight="false" outlineLevel="0" collapsed="false">
      <c r="A3764" s="4" t="s">
        <v>9580</v>
      </c>
      <c r="B3764" s="4" t="s">
        <v>2349</v>
      </c>
      <c r="C3764" s="4" t="s">
        <v>1057</v>
      </c>
      <c r="D3764" s="4" t="n">
        <v>9</v>
      </c>
      <c r="E3764" s="4" t="n">
        <v>176.81</v>
      </c>
      <c r="F3764" s="4" t="n">
        <v>1591.29</v>
      </c>
      <c r="G3764" s="4" t="n">
        <f aca="false">INDEX(Data_Products!$D$2:$D$33,MATCH(C3764,Data_Products!$A$2:$A$33,0))</f>
        <v>129.57</v>
      </c>
      <c r="H3764" s="4" t="str">
        <f aca="false">INDEX(Data_Products!$C$2:$C$33,MATCH(C3764,Data_Products!$A$2:$A$33,0))</f>
        <v>Roofing</v>
      </c>
      <c r="I3764" s="10" t="n">
        <f aca="false">D3764*(E3764-G3764)</f>
        <v>425.16</v>
      </c>
      <c r="J3764" s="11" t="n">
        <f aca="false">IFERROR(I3764/F3764,0)</f>
        <v>0.267179458175443</v>
      </c>
      <c r="K3764" s="4" t="str">
        <f aca="false">IFERROR(INDEX(Data_Orders!$F$2:$F$4727,MATCH(B3764,Data_Orders!$A$2:$A$4727,0)),"")</f>
        <v>Housebuilder</v>
      </c>
      <c r="L3764" s="4" t="str">
        <f aca="false">IFERROR(INDEX(Data_Orders!$D$2:$D$4727,MATCH(B3764,Data_Orders!$A$2:$A$4727,0)),"")</f>
        <v>Rugby</v>
      </c>
    </row>
    <row r="3765" customFormat="false" ht="15" hidden="false" customHeight="false" outlineLevel="0" collapsed="false">
      <c r="A3765" s="4" t="s">
        <v>9581</v>
      </c>
      <c r="B3765" s="4" t="s">
        <v>2349</v>
      </c>
      <c r="C3765" s="4" t="s">
        <v>1030</v>
      </c>
      <c r="D3765" s="4" t="n">
        <v>1</v>
      </c>
      <c r="E3765" s="4" t="n">
        <v>25.23</v>
      </c>
      <c r="F3765" s="4" t="n">
        <v>25.23</v>
      </c>
      <c r="G3765" s="4" t="n">
        <f aca="false">INDEX(Data_Products!$D$2:$D$33,MATCH(C3765,Data_Products!$A$2:$A$33,0))</f>
        <v>17.67</v>
      </c>
      <c r="H3765" s="4" t="str">
        <f aca="false">INDEX(Data_Products!$C$2:$C$33,MATCH(C3765,Data_Products!$A$2:$A$33,0))</f>
        <v>Cement &amp; Aggregates</v>
      </c>
      <c r="I3765" s="10" t="n">
        <f aca="false">D3765*(E3765-G3765)</f>
        <v>7.56</v>
      </c>
      <c r="J3765" s="11" t="n">
        <f aca="false">IFERROR(I3765/F3765,0)</f>
        <v>0.299643281807372</v>
      </c>
      <c r="K3765" s="4" t="str">
        <f aca="false">IFERROR(INDEX(Data_Orders!$F$2:$F$4727,MATCH(B3765,Data_Orders!$A$2:$A$4727,0)),"")</f>
        <v>Housebuilder</v>
      </c>
      <c r="L3765" s="4" t="str">
        <f aca="false">IFERROR(INDEX(Data_Orders!$D$2:$D$4727,MATCH(B3765,Data_Orders!$A$2:$A$4727,0)),"")</f>
        <v>Rugby</v>
      </c>
    </row>
    <row r="3766" customFormat="false" ht="15" hidden="false" customHeight="false" outlineLevel="0" collapsed="false">
      <c r="A3766" s="4" t="s">
        <v>9582</v>
      </c>
      <c r="B3766" s="4" t="s">
        <v>2350</v>
      </c>
      <c r="C3766" s="4" t="s">
        <v>1010</v>
      </c>
      <c r="D3766" s="4" t="n">
        <v>14</v>
      </c>
      <c r="E3766" s="4" t="n">
        <v>135.95</v>
      </c>
      <c r="F3766" s="4" t="n">
        <v>1903.3</v>
      </c>
      <c r="G3766" s="4" t="n">
        <f aca="false">INDEX(Data_Products!$D$2:$D$33,MATCH(C3766,Data_Products!$A$2:$A$33,0))</f>
        <v>111.1</v>
      </c>
      <c r="H3766" s="4" t="str">
        <f aca="false">INDEX(Data_Products!$C$2:$C$33,MATCH(C3766,Data_Products!$A$2:$A$33,0))</f>
        <v>Timber</v>
      </c>
      <c r="I3766" s="10" t="n">
        <f aca="false">D3766*(E3766-G3766)</f>
        <v>347.9</v>
      </c>
      <c r="J3766" s="11" t="n">
        <f aca="false">IFERROR(I3766/F3766,0)</f>
        <v>0.18278778962854</v>
      </c>
      <c r="K3766" s="4" t="str">
        <f aca="false">IFERROR(INDEX(Data_Orders!$F$2:$F$4727,MATCH(B3766,Data_Orders!$A$2:$A$4727,0)),"")</f>
        <v>Housebuilder</v>
      </c>
      <c r="L3766" s="4" t="str">
        <f aca="false">IFERROR(INDEX(Data_Orders!$D$2:$D$4727,MATCH(B3766,Data_Orders!$A$2:$A$4727,0)),"")</f>
        <v>Rugby</v>
      </c>
    </row>
    <row r="3767" customFormat="false" ht="15" hidden="false" customHeight="false" outlineLevel="0" collapsed="false">
      <c r="A3767" s="4" t="s">
        <v>9583</v>
      </c>
      <c r="B3767" s="4" t="s">
        <v>2350</v>
      </c>
      <c r="C3767" s="4" t="s">
        <v>1066</v>
      </c>
      <c r="D3767" s="4" t="n">
        <v>5</v>
      </c>
      <c r="E3767" s="4" t="n">
        <v>209.69</v>
      </c>
      <c r="F3767" s="4" t="n">
        <v>1048.45</v>
      </c>
      <c r="G3767" s="4" t="n">
        <f aca="false">INDEX(Data_Products!$D$2:$D$33,MATCH(C3767,Data_Products!$A$2:$A$33,0))</f>
        <v>144.38</v>
      </c>
      <c r="H3767" s="4" t="str">
        <f aca="false">INDEX(Data_Products!$C$2:$C$33,MATCH(C3767,Data_Products!$A$2:$A$33,0))</f>
        <v>Plumbing &amp; Drainage</v>
      </c>
      <c r="I3767" s="10" t="n">
        <f aca="false">D3767*(E3767-G3767)</f>
        <v>326.55</v>
      </c>
      <c r="J3767" s="11" t="n">
        <f aca="false">IFERROR(I3767/F3767,0)</f>
        <v>0.311459773952024</v>
      </c>
      <c r="K3767" s="4" t="str">
        <f aca="false">IFERROR(INDEX(Data_Orders!$F$2:$F$4727,MATCH(B3767,Data_Orders!$A$2:$A$4727,0)),"")</f>
        <v>Housebuilder</v>
      </c>
      <c r="L3767" s="4" t="str">
        <f aca="false">IFERROR(INDEX(Data_Orders!$D$2:$D$4727,MATCH(B3767,Data_Orders!$A$2:$A$4727,0)),"")</f>
        <v>Rugby</v>
      </c>
    </row>
    <row r="3768" customFormat="false" ht="15" hidden="false" customHeight="false" outlineLevel="0" collapsed="false">
      <c r="A3768" s="4" t="s">
        <v>9584</v>
      </c>
      <c r="B3768" s="4" t="s">
        <v>2351</v>
      </c>
      <c r="C3768" s="4" t="s">
        <v>1041</v>
      </c>
      <c r="D3768" s="4" t="n">
        <v>11</v>
      </c>
      <c r="E3768" s="4" t="n">
        <v>242.75</v>
      </c>
      <c r="F3768" s="4" t="n">
        <v>2670.25</v>
      </c>
      <c r="G3768" s="4" t="n">
        <f aca="false">INDEX(Data_Products!$D$2:$D$33,MATCH(C3768,Data_Products!$A$2:$A$33,0))</f>
        <v>142.94</v>
      </c>
      <c r="H3768" s="4" t="str">
        <f aca="false">INDEX(Data_Products!$C$2:$C$33,MATCH(C3768,Data_Products!$A$2:$A$33,0))</f>
        <v>Tools &amp; Fixings</v>
      </c>
      <c r="I3768" s="10" t="n">
        <f aca="false">D3768*(E3768-G3768)</f>
        <v>1097.91</v>
      </c>
      <c r="J3768" s="11" t="n">
        <f aca="false">IFERROR(I3768/F3768,0)</f>
        <v>0.411163748712667</v>
      </c>
      <c r="K3768" s="4" t="str">
        <f aca="false">IFERROR(INDEX(Data_Orders!$F$2:$F$4727,MATCH(B3768,Data_Orders!$A$2:$A$4727,0)),"")</f>
        <v>Housebuilder</v>
      </c>
      <c r="L3768" s="4" t="str">
        <f aca="false">IFERROR(INDEX(Data_Orders!$D$2:$D$4727,MATCH(B3768,Data_Orders!$A$2:$A$4727,0)),"")</f>
        <v>Rugby</v>
      </c>
    </row>
    <row r="3769" customFormat="false" ht="15" hidden="false" customHeight="false" outlineLevel="0" collapsed="false">
      <c r="A3769" s="4" t="s">
        <v>9585</v>
      </c>
      <c r="B3769" s="4" t="s">
        <v>2351</v>
      </c>
      <c r="C3769" s="4" t="s">
        <v>1052</v>
      </c>
      <c r="D3769" s="4" t="n">
        <v>4</v>
      </c>
      <c r="E3769" s="4" t="n">
        <v>205.71</v>
      </c>
      <c r="F3769" s="4" t="n">
        <v>822.84</v>
      </c>
      <c r="G3769" s="4" t="n">
        <f aca="false">INDEX(Data_Products!$D$2:$D$33,MATCH(C3769,Data_Products!$A$2:$A$33,0))</f>
        <v>152.29</v>
      </c>
      <c r="H3769" s="4" t="str">
        <f aca="false">INDEX(Data_Products!$C$2:$C$33,MATCH(C3769,Data_Products!$A$2:$A$33,0))</f>
        <v>Roofing</v>
      </c>
      <c r="I3769" s="10" t="n">
        <f aca="false">D3769*(E3769-G3769)</f>
        <v>213.68</v>
      </c>
      <c r="J3769" s="11" t="n">
        <f aca="false">IFERROR(I3769/F3769,0)</f>
        <v>0.259685965679841</v>
      </c>
      <c r="K3769" s="4" t="str">
        <f aca="false">IFERROR(INDEX(Data_Orders!$F$2:$F$4727,MATCH(B3769,Data_Orders!$A$2:$A$4727,0)),"")</f>
        <v>Housebuilder</v>
      </c>
      <c r="L3769" s="4" t="str">
        <f aca="false">IFERROR(INDEX(Data_Orders!$D$2:$D$4727,MATCH(B3769,Data_Orders!$A$2:$A$4727,0)),"")</f>
        <v>Rugby</v>
      </c>
    </row>
    <row r="3770" customFormat="false" ht="15" hidden="false" customHeight="false" outlineLevel="0" collapsed="false">
      <c r="A3770" s="4" t="s">
        <v>9586</v>
      </c>
      <c r="B3770" s="4" t="s">
        <v>2351</v>
      </c>
      <c r="C3770" s="4" t="s">
        <v>1066</v>
      </c>
      <c r="D3770" s="4" t="n">
        <v>8</v>
      </c>
      <c r="E3770" s="4" t="n">
        <v>209.69</v>
      </c>
      <c r="F3770" s="4" t="n">
        <v>1677.52</v>
      </c>
      <c r="G3770" s="4" t="n">
        <f aca="false">INDEX(Data_Products!$D$2:$D$33,MATCH(C3770,Data_Products!$A$2:$A$33,0))</f>
        <v>144.38</v>
      </c>
      <c r="H3770" s="4" t="str">
        <f aca="false">INDEX(Data_Products!$C$2:$C$33,MATCH(C3770,Data_Products!$A$2:$A$33,0))</f>
        <v>Plumbing &amp; Drainage</v>
      </c>
      <c r="I3770" s="10" t="n">
        <f aca="false">D3770*(E3770-G3770)</f>
        <v>522.48</v>
      </c>
      <c r="J3770" s="11" t="n">
        <f aca="false">IFERROR(I3770/F3770,0)</f>
        <v>0.311459773952024</v>
      </c>
      <c r="K3770" s="4" t="str">
        <f aca="false">IFERROR(INDEX(Data_Orders!$F$2:$F$4727,MATCH(B3770,Data_Orders!$A$2:$A$4727,0)),"")</f>
        <v>Housebuilder</v>
      </c>
      <c r="L3770" s="4" t="str">
        <f aca="false">IFERROR(INDEX(Data_Orders!$D$2:$D$4727,MATCH(B3770,Data_Orders!$A$2:$A$4727,0)),"")</f>
        <v>Rugby</v>
      </c>
    </row>
    <row r="3771" customFormat="false" ht="15" hidden="false" customHeight="false" outlineLevel="0" collapsed="false">
      <c r="A3771" s="4" t="s">
        <v>9587</v>
      </c>
      <c r="B3771" s="4" t="s">
        <v>2352</v>
      </c>
      <c r="C3771" s="4" t="s">
        <v>1059</v>
      </c>
      <c r="D3771" s="4" t="n">
        <v>11</v>
      </c>
      <c r="E3771" s="4" t="n">
        <v>103.63</v>
      </c>
      <c r="F3771" s="4" t="n">
        <v>1139.93</v>
      </c>
      <c r="G3771" s="4" t="n">
        <f aca="false">INDEX(Data_Products!$D$2:$D$33,MATCH(C3771,Data_Products!$A$2:$A$33,0))</f>
        <v>82.55</v>
      </c>
      <c r="H3771" s="4" t="str">
        <f aca="false">INDEX(Data_Products!$C$2:$C$33,MATCH(C3771,Data_Products!$A$2:$A$33,0))</f>
        <v>Roofing</v>
      </c>
      <c r="I3771" s="10" t="n">
        <f aca="false">D3771*(E3771-G3771)</f>
        <v>231.88</v>
      </c>
      <c r="J3771" s="11" t="n">
        <f aca="false">IFERROR(I3771/F3771,0)</f>
        <v>0.203415999228023</v>
      </c>
      <c r="K3771" s="4" t="str">
        <f aca="false">IFERROR(INDEX(Data_Orders!$F$2:$F$4727,MATCH(B3771,Data_Orders!$A$2:$A$4727,0)),"")</f>
        <v>Housebuilder</v>
      </c>
      <c r="L3771" s="4" t="str">
        <f aca="false">IFERROR(INDEX(Data_Orders!$D$2:$D$4727,MATCH(B3771,Data_Orders!$A$2:$A$4727,0)),"")</f>
        <v>Rugby</v>
      </c>
    </row>
    <row r="3772" customFormat="false" ht="15" hidden="false" customHeight="false" outlineLevel="0" collapsed="false">
      <c r="A3772" s="4" t="s">
        <v>9588</v>
      </c>
      <c r="B3772" s="4" t="s">
        <v>2353</v>
      </c>
      <c r="C3772" s="4" t="s">
        <v>1052</v>
      </c>
      <c r="D3772" s="4" t="n">
        <v>10</v>
      </c>
      <c r="E3772" s="4" t="n">
        <v>205.71</v>
      </c>
      <c r="F3772" s="4" t="n">
        <v>2057.1</v>
      </c>
      <c r="G3772" s="4" t="n">
        <f aca="false">INDEX(Data_Products!$D$2:$D$33,MATCH(C3772,Data_Products!$A$2:$A$33,0))</f>
        <v>152.29</v>
      </c>
      <c r="H3772" s="4" t="str">
        <f aca="false">INDEX(Data_Products!$C$2:$C$33,MATCH(C3772,Data_Products!$A$2:$A$33,0))</f>
        <v>Roofing</v>
      </c>
      <c r="I3772" s="10" t="n">
        <f aca="false">D3772*(E3772-G3772)</f>
        <v>534.2</v>
      </c>
      <c r="J3772" s="11" t="n">
        <f aca="false">IFERROR(I3772/F3772,0)</f>
        <v>0.259685965679841</v>
      </c>
      <c r="K3772" s="4" t="str">
        <f aca="false">IFERROR(INDEX(Data_Orders!$F$2:$F$4727,MATCH(B3772,Data_Orders!$A$2:$A$4727,0)),"")</f>
        <v>Housebuilder</v>
      </c>
      <c r="L3772" s="4" t="str">
        <f aca="false">IFERROR(INDEX(Data_Orders!$D$2:$D$4727,MATCH(B3772,Data_Orders!$A$2:$A$4727,0)),"")</f>
        <v>Rugby</v>
      </c>
    </row>
    <row r="3773" customFormat="false" ht="15" hidden="false" customHeight="false" outlineLevel="0" collapsed="false">
      <c r="A3773" s="4" t="s">
        <v>9589</v>
      </c>
      <c r="B3773" s="4" t="s">
        <v>2354</v>
      </c>
      <c r="C3773" s="4" t="s">
        <v>1044</v>
      </c>
      <c r="D3773" s="4" t="n">
        <v>11</v>
      </c>
      <c r="E3773" s="4" t="n">
        <v>190.44</v>
      </c>
      <c r="F3773" s="4" t="n">
        <v>2094.84</v>
      </c>
      <c r="G3773" s="4" t="n">
        <f aca="false">INDEX(Data_Products!$D$2:$D$33,MATCH(C3773,Data_Products!$A$2:$A$33,0))</f>
        <v>115.48</v>
      </c>
      <c r="H3773" s="4" t="str">
        <f aca="false">INDEX(Data_Products!$C$2:$C$33,MATCH(C3773,Data_Products!$A$2:$A$33,0))</f>
        <v>Tools &amp; Fixings</v>
      </c>
      <c r="I3773" s="10" t="n">
        <f aca="false">D3773*(E3773-G3773)</f>
        <v>824.56</v>
      </c>
      <c r="J3773" s="11" t="n">
        <f aca="false">IFERROR(I3773/F3773,0)</f>
        <v>0.393614786809494</v>
      </c>
      <c r="K3773" s="4" t="str">
        <f aca="false">IFERROR(INDEX(Data_Orders!$F$2:$F$4727,MATCH(B3773,Data_Orders!$A$2:$A$4727,0)),"")</f>
        <v>Retail</v>
      </c>
      <c r="L3773" s="4" t="str">
        <f aca="false">IFERROR(INDEX(Data_Orders!$D$2:$D$4727,MATCH(B3773,Data_Orders!$A$2:$A$4727,0)),"")</f>
        <v>Binley (Coventry)</v>
      </c>
    </row>
    <row r="3774" customFormat="false" ht="15" hidden="false" customHeight="false" outlineLevel="0" collapsed="false">
      <c r="A3774" s="4" t="s">
        <v>9590</v>
      </c>
      <c r="B3774" s="4" t="s">
        <v>2354</v>
      </c>
      <c r="C3774" s="4" t="s">
        <v>1075</v>
      </c>
      <c r="D3774" s="4" t="n">
        <v>11</v>
      </c>
      <c r="E3774" s="4" t="n">
        <v>98.61</v>
      </c>
      <c r="F3774" s="4" t="n">
        <v>1084.71</v>
      </c>
      <c r="G3774" s="4" t="n">
        <f aca="false">INDEX(Data_Products!$D$2:$D$33,MATCH(C3774,Data_Products!$A$2:$A$33,0))</f>
        <v>74.84</v>
      </c>
      <c r="H3774" s="4" t="str">
        <f aca="false">INDEX(Data_Products!$C$2:$C$33,MATCH(C3774,Data_Products!$A$2:$A$33,0))</f>
        <v>Landscaping</v>
      </c>
      <c r="I3774" s="10" t="n">
        <f aca="false">D3774*(E3774-G3774)</f>
        <v>261.47</v>
      </c>
      <c r="J3774" s="11" t="n">
        <f aca="false">IFERROR(I3774/F3774,0)</f>
        <v>0.24105060338708</v>
      </c>
      <c r="K3774" s="4" t="str">
        <f aca="false">IFERROR(INDEX(Data_Orders!$F$2:$F$4727,MATCH(B3774,Data_Orders!$A$2:$A$4727,0)),"")</f>
        <v>Retail</v>
      </c>
      <c r="L3774" s="4" t="str">
        <f aca="false">IFERROR(INDEX(Data_Orders!$D$2:$D$4727,MATCH(B3774,Data_Orders!$A$2:$A$4727,0)),"")</f>
        <v>Binley (Coventry)</v>
      </c>
    </row>
    <row r="3775" customFormat="false" ht="15" hidden="false" customHeight="false" outlineLevel="0" collapsed="false">
      <c r="A3775" s="4" t="s">
        <v>9591</v>
      </c>
      <c r="B3775" s="4" t="s">
        <v>2354</v>
      </c>
      <c r="C3775" s="4" t="s">
        <v>1048</v>
      </c>
      <c r="D3775" s="4" t="n">
        <v>11</v>
      </c>
      <c r="E3775" s="4" t="n">
        <v>112.72</v>
      </c>
      <c r="F3775" s="4" t="n">
        <v>1239.92</v>
      </c>
      <c r="G3775" s="4" t="n">
        <f aca="false">INDEX(Data_Products!$D$2:$D$33,MATCH(C3775,Data_Products!$A$2:$A$33,0))</f>
        <v>83.21</v>
      </c>
      <c r="H3775" s="4" t="str">
        <f aca="false">INDEX(Data_Products!$C$2:$C$33,MATCH(C3775,Data_Products!$A$2:$A$33,0))</f>
        <v>Tools &amp; Fixings</v>
      </c>
      <c r="I3775" s="10" t="n">
        <f aca="false">D3775*(E3775-G3775)</f>
        <v>324.61</v>
      </c>
      <c r="J3775" s="11" t="n">
        <f aca="false">IFERROR(I3775/F3775,0)</f>
        <v>0.261799148332151</v>
      </c>
      <c r="K3775" s="4" t="str">
        <f aca="false">IFERROR(INDEX(Data_Orders!$F$2:$F$4727,MATCH(B3775,Data_Orders!$A$2:$A$4727,0)),"")</f>
        <v>Retail</v>
      </c>
      <c r="L3775" s="4" t="str">
        <f aca="false">IFERROR(INDEX(Data_Orders!$D$2:$D$4727,MATCH(B3775,Data_Orders!$A$2:$A$4727,0)),"")</f>
        <v>Binley (Coventry)</v>
      </c>
    </row>
    <row r="3776" customFormat="false" ht="15" hidden="false" customHeight="false" outlineLevel="0" collapsed="false">
      <c r="A3776" s="4" t="s">
        <v>9592</v>
      </c>
      <c r="B3776" s="4" t="s">
        <v>2354</v>
      </c>
      <c r="C3776" s="4" t="s">
        <v>1010</v>
      </c>
      <c r="D3776" s="4" t="n">
        <v>12</v>
      </c>
      <c r="E3776" s="4" t="n">
        <v>135.95</v>
      </c>
      <c r="F3776" s="4" t="n">
        <v>1631.4</v>
      </c>
      <c r="G3776" s="4" t="n">
        <f aca="false">INDEX(Data_Products!$D$2:$D$33,MATCH(C3776,Data_Products!$A$2:$A$33,0))</f>
        <v>111.1</v>
      </c>
      <c r="H3776" s="4" t="str">
        <f aca="false">INDEX(Data_Products!$C$2:$C$33,MATCH(C3776,Data_Products!$A$2:$A$33,0))</f>
        <v>Timber</v>
      </c>
      <c r="I3776" s="10" t="n">
        <f aca="false">D3776*(E3776-G3776)</f>
        <v>298.2</v>
      </c>
      <c r="J3776" s="11" t="n">
        <f aca="false">IFERROR(I3776/F3776,0)</f>
        <v>0.18278778962854</v>
      </c>
      <c r="K3776" s="4" t="str">
        <f aca="false">IFERROR(INDEX(Data_Orders!$F$2:$F$4727,MATCH(B3776,Data_Orders!$A$2:$A$4727,0)),"")</f>
        <v>Retail</v>
      </c>
      <c r="L3776" s="4" t="str">
        <f aca="false">IFERROR(INDEX(Data_Orders!$D$2:$D$4727,MATCH(B3776,Data_Orders!$A$2:$A$4727,0)),"")</f>
        <v>Binley (Coventry)</v>
      </c>
    </row>
    <row r="3777" customFormat="false" ht="15" hidden="false" customHeight="false" outlineLevel="0" collapsed="false">
      <c r="A3777" s="4" t="s">
        <v>9593</v>
      </c>
      <c r="B3777" s="4" t="s">
        <v>2355</v>
      </c>
      <c r="C3777" s="4" t="s">
        <v>1019</v>
      </c>
      <c r="D3777" s="4" t="n">
        <v>16</v>
      </c>
      <c r="E3777" s="4" t="n">
        <v>79.76</v>
      </c>
      <c r="F3777" s="4" t="n">
        <v>1276.16</v>
      </c>
      <c r="G3777" s="4" t="n">
        <f aca="false">INDEX(Data_Products!$D$2:$D$33,MATCH(C3777,Data_Products!$A$2:$A$33,0))</f>
        <v>59.07</v>
      </c>
      <c r="H3777" s="4" t="str">
        <f aca="false">INDEX(Data_Products!$C$2:$C$33,MATCH(C3777,Data_Products!$A$2:$A$33,0))</f>
        <v>Timber</v>
      </c>
      <c r="I3777" s="10" t="n">
        <f aca="false">D3777*(E3777-G3777)</f>
        <v>331.04</v>
      </c>
      <c r="J3777" s="11" t="n">
        <f aca="false">IFERROR(I3777/F3777,0)</f>
        <v>0.259403209628887</v>
      </c>
      <c r="K3777" s="4" t="str">
        <f aca="false">IFERROR(INDEX(Data_Orders!$F$2:$F$4727,MATCH(B3777,Data_Orders!$A$2:$A$4727,0)),"")</f>
        <v>Retail</v>
      </c>
      <c r="L3777" s="4" t="str">
        <f aca="false">IFERROR(INDEX(Data_Orders!$D$2:$D$4727,MATCH(B3777,Data_Orders!$A$2:$A$4727,0)),"")</f>
        <v>Binley (Coventry)</v>
      </c>
    </row>
    <row r="3778" customFormat="false" ht="15" hidden="false" customHeight="false" outlineLevel="0" collapsed="false">
      <c r="A3778" s="4" t="s">
        <v>9594</v>
      </c>
      <c r="B3778" s="4" t="s">
        <v>2355</v>
      </c>
      <c r="C3778" s="4" t="s">
        <v>1041</v>
      </c>
      <c r="D3778" s="4" t="n">
        <v>7</v>
      </c>
      <c r="E3778" s="4" t="n">
        <v>242.75</v>
      </c>
      <c r="F3778" s="4" t="n">
        <v>1699.25</v>
      </c>
      <c r="G3778" s="4" t="n">
        <f aca="false">INDEX(Data_Products!$D$2:$D$33,MATCH(C3778,Data_Products!$A$2:$A$33,0))</f>
        <v>142.94</v>
      </c>
      <c r="H3778" s="4" t="str">
        <f aca="false">INDEX(Data_Products!$C$2:$C$33,MATCH(C3778,Data_Products!$A$2:$A$33,0))</f>
        <v>Tools &amp; Fixings</v>
      </c>
      <c r="I3778" s="10" t="n">
        <f aca="false">D3778*(E3778-G3778)</f>
        <v>698.67</v>
      </c>
      <c r="J3778" s="11" t="n">
        <f aca="false">IFERROR(I3778/F3778,0)</f>
        <v>0.411163748712667</v>
      </c>
      <c r="K3778" s="4" t="str">
        <f aca="false">IFERROR(INDEX(Data_Orders!$F$2:$F$4727,MATCH(B3778,Data_Orders!$A$2:$A$4727,0)),"")</f>
        <v>Retail</v>
      </c>
      <c r="L3778" s="4" t="str">
        <f aca="false">IFERROR(INDEX(Data_Orders!$D$2:$D$4727,MATCH(B3778,Data_Orders!$A$2:$A$4727,0)),"")</f>
        <v>Binley (Coventry)</v>
      </c>
    </row>
    <row r="3779" customFormat="false" ht="15" hidden="false" customHeight="false" outlineLevel="0" collapsed="false">
      <c r="A3779" s="4" t="s">
        <v>9595</v>
      </c>
      <c r="B3779" s="4" t="s">
        <v>2355</v>
      </c>
      <c r="C3779" s="4" t="s">
        <v>1070</v>
      </c>
      <c r="D3779" s="4" t="n">
        <v>18</v>
      </c>
      <c r="E3779" s="4" t="n">
        <v>230.32</v>
      </c>
      <c r="F3779" s="4" t="n">
        <v>4145.76</v>
      </c>
      <c r="G3779" s="4" t="n">
        <f aca="false">INDEX(Data_Products!$D$2:$D$33,MATCH(C3779,Data_Products!$A$2:$A$33,0))</f>
        <v>161.64</v>
      </c>
      <c r="H3779" s="4" t="str">
        <f aca="false">INDEX(Data_Products!$C$2:$C$33,MATCH(C3779,Data_Products!$A$2:$A$33,0))</f>
        <v>Landscaping</v>
      </c>
      <c r="I3779" s="10" t="n">
        <f aca="false">D3779*(E3779-G3779)</f>
        <v>1236.24</v>
      </c>
      <c r="J3779" s="11" t="n">
        <f aca="false">IFERROR(I3779/F3779,0)</f>
        <v>0.298193817297673</v>
      </c>
      <c r="K3779" s="4" t="str">
        <f aca="false">IFERROR(INDEX(Data_Orders!$F$2:$F$4727,MATCH(B3779,Data_Orders!$A$2:$A$4727,0)),"")</f>
        <v>Retail</v>
      </c>
      <c r="L3779" s="4" t="str">
        <f aca="false">IFERROR(INDEX(Data_Orders!$D$2:$D$4727,MATCH(B3779,Data_Orders!$A$2:$A$4727,0)),"")</f>
        <v>Binley (Coventry)</v>
      </c>
    </row>
    <row r="3780" customFormat="false" ht="15" hidden="false" customHeight="false" outlineLevel="0" collapsed="false">
      <c r="A3780" s="4" t="s">
        <v>9596</v>
      </c>
      <c r="B3780" s="4" t="s">
        <v>2355</v>
      </c>
      <c r="C3780" s="4" t="s">
        <v>1061</v>
      </c>
      <c r="D3780" s="4" t="n">
        <v>6</v>
      </c>
      <c r="E3780" s="4" t="n">
        <v>145.57</v>
      </c>
      <c r="F3780" s="4" t="n">
        <v>873.42</v>
      </c>
      <c r="G3780" s="4" t="n">
        <f aca="false">INDEX(Data_Products!$D$2:$D$33,MATCH(C3780,Data_Products!$A$2:$A$33,0))</f>
        <v>119.29</v>
      </c>
      <c r="H3780" s="4" t="str">
        <f aca="false">INDEX(Data_Products!$C$2:$C$33,MATCH(C3780,Data_Products!$A$2:$A$33,0))</f>
        <v>Plumbing &amp; Drainage</v>
      </c>
      <c r="I3780" s="10" t="n">
        <f aca="false">D3780*(E3780-G3780)</f>
        <v>157.68</v>
      </c>
      <c r="J3780" s="11" t="n">
        <f aca="false">IFERROR(I3780/F3780,0)</f>
        <v>0.180531702960775</v>
      </c>
      <c r="K3780" s="4" t="str">
        <f aca="false">IFERROR(INDEX(Data_Orders!$F$2:$F$4727,MATCH(B3780,Data_Orders!$A$2:$A$4727,0)),"")</f>
        <v>Retail</v>
      </c>
      <c r="L3780" s="4" t="str">
        <f aca="false">IFERROR(INDEX(Data_Orders!$D$2:$D$4727,MATCH(B3780,Data_Orders!$A$2:$A$4727,0)),"")</f>
        <v>Binley (Coventry)</v>
      </c>
    </row>
    <row r="3781" customFormat="false" ht="15" hidden="false" customHeight="false" outlineLevel="0" collapsed="false">
      <c r="A3781" s="4" t="s">
        <v>9597</v>
      </c>
      <c r="B3781" s="4" t="s">
        <v>2356</v>
      </c>
      <c r="C3781" s="4" t="s">
        <v>1028</v>
      </c>
      <c r="D3781" s="4" t="n">
        <v>19</v>
      </c>
      <c r="E3781" s="4" t="n">
        <v>118.79</v>
      </c>
      <c r="F3781" s="4" t="n">
        <v>2257.01</v>
      </c>
      <c r="G3781" s="4" t="n">
        <f aca="false">INDEX(Data_Products!$D$2:$D$33,MATCH(C3781,Data_Products!$A$2:$A$33,0))</f>
        <v>81.07</v>
      </c>
      <c r="H3781" s="4" t="str">
        <f aca="false">INDEX(Data_Products!$C$2:$C$33,MATCH(C3781,Data_Products!$A$2:$A$33,0))</f>
        <v>Cement &amp; Aggregates</v>
      </c>
      <c r="I3781" s="10" t="n">
        <f aca="false">D3781*(E3781-G3781)</f>
        <v>716.68</v>
      </c>
      <c r="J3781" s="11" t="n">
        <f aca="false">IFERROR(I3781/F3781,0)</f>
        <v>0.317535146056065</v>
      </c>
      <c r="K3781" s="4" t="str">
        <f aca="false">IFERROR(INDEX(Data_Orders!$F$2:$F$4727,MATCH(B3781,Data_Orders!$A$2:$A$4727,0)),"")</f>
        <v>Retail</v>
      </c>
      <c r="L3781" s="4" t="str">
        <f aca="false">IFERROR(INDEX(Data_Orders!$D$2:$D$4727,MATCH(B3781,Data_Orders!$A$2:$A$4727,0)),"")</f>
        <v>Binley (Coventry)</v>
      </c>
    </row>
    <row r="3782" customFormat="false" ht="15" hidden="false" customHeight="false" outlineLevel="0" collapsed="false">
      <c r="A3782" s="4" t="s">
        <v>9598</v>
      </c>
      <c r="B3782" s="4" t="s">
        <v>2356</v>
      </c>
      <c r="C3782" s="4" t="s">
        <v>1037</v>
      </c>
      <c r="D3782" s="4" t="n">
        <v>3</v>
      </c>
      <c r="E3782" s="4" t="n">
        <v>90.97</v>
      </c>
      <c r="F3782" s="4" t="n">
        <v>272.91</v>
      </c>
      <c r="G3782" s="4" t="n">
        <f aca="false">INDEX(Data_Products!$D$2:$D$33,MATCH(C3782,Data_Products!$A$2:$A$33,0))</f>
        <v>73.81</v>
      </c>
      <c r="H3782" s="4" t="str">
        <f aca="false">INDEX(Data_Products!$C$2:$C$33,MATCH(C3782,Data_Products!$A$2:$A$33,0))</f>
        <v>Insulation</v>
      </c>
      <c r="I3782" s="10" t="n">
        <f aca="false">D3782*(E3782-G3782)</f>
        <v>51.48</v>
      </c>
      <c r="J3782" s="11" t="n">
        <f aca="false">IFERROR(I3782/F3782,0)</f>
        <v>0.18863361547763</v>
      </c>
      <c r="K3782" s="4" t="str">
        <f aca="false">IFERROR(INDEX(Data_Orders!$F$2:$F$4727,MATCH(B3782,Data_Orders!$A$2:$A$4727,0)),"")</f>
        <v>Retail</v>
      </c>
      <c r="L3782" s="4" t="str">
        <f aca="false">IFERROR(INDEX(Data_Orders!$D$2:$D$4727,MATCH(B3782,Data_Orders!$A$2:$A$4727,0)),"")</f>
        <v>Binley (Coventry)</v>
      </c>
    </row>
    <row r="3783" customFormat="false" ht="15" hidden="false" customHeight="false" outlineLevel="0" collapsed="false">
      <c r="A3783" s="4" t="s">
        <v>9599</v>
      </c>
      <c r="B3783" s="4" t="s">
        <v>2356</v>
      </c>
      <c r="C3783" s="4" t="s">
        <v>1013</v>
      </c>
      <c r="D3783" s="4" t="n">
        <v>16</v>
      </c>
      <c r="E3783" s="4" t="n">
        <v>240.92</v>
      </c>
      <c r="F3783" s="4" t="n">
        <v>3854.72</v>
      </c>
      <c r="G3783" s="4" t="n">
        <f aca="false">INDEX(Data_Products!$D$2:$D$33,MATCH(C3783,Data_Products!$A$2:$A$33,0))</f>
        <v>168.32</v>
      </c>
      <c r="H3783" s="4" t="str">
        <f aca="false">INDEX(Data_Products!$C$2:$C$33,MATCH(C3783,Data_Products!$A$2:$A$33,0))</f>
        <v>Timber</v>
      </c>
      <c r="I3783" s="10" t="n">
        <f aca="false">D3783*(E3783-G3783)</f>
        <v>1161.6</v>
      </c>
      <c r="J3783" s="11" t="n">
        <f aca="false">IFERROR(I3783/F3783,0)</f>
        <v>0.301344844761747</v>
      </c>
      <c r="K3783" s="4" t="str">
        <f aca="false">IFERROR(INDEX(Data_Orders!$F$2:$F$4727,MATCH(B3783,Data_Orders!$A$2:$A$4727,0)),"")</f>
        <v>Retail</v>
      </c>
      <c r="L3783" s="4" t="str">
        <f aca="false">IFERROR(INDEX(Data_Orders!$D$2:$D$4727,MATCH(B3783,Data_Orders!$A$2:$A$4727,0)),"")</f>
        <v>Binley (Coventry)</v>
      </c>
    </row>
    <row r="3784" customFormat="false" ht="15" hidden="false" customHeight="false" outlineLevel="0" collapsed="false">
      <c r="A3784" s="4" t="s">
        <v>9600</v>
      </c>
      <c r="B3784" s="4" t="s">
        <v>2356</v>
      </c>
      <c r="C3784" s="4" t="s">
        <v>1057</v>
      </c>
      <c r="D3784" s="4" t="n">
        <v>18</v>
      </c>
      <c r="E3784" s="4" t="n">
        <v>176.81</v>
      </c>
      <c r="F3784" s="4" t="n">
        <v>3182.58</v>
      </c>
      <c r="G3784" s="4" t="n">
        <f aca="false">INDEX(Data_Products!$D$2:$D$33,MATCH(C3784,Data_Products!$A$2:$A$33,0))</f>
        <v>129.57</v>
      </c>
      <c r="H3784" s="4" t="str">
        <f aca="false">INDEX(Data_Products!$C$2:$C$33,MATCH(C3784,Data_Products!$A$2:$A$33,0))</f>
        <v>Roofing</v>
      </c>
      <c r="I3784" s="10" t="n">
        <f aca="false">D3784*(E3784-G3784)</f>
        <v>850.32</v>
      </c>
      <c r="J3784" s="11" t="n">
        <f aca="false">IFERROR(I3784/F3784,0)</f>
        <v>0.267179458175443</v>
      </c>
      <c r="K3784" s="4" t="str">
        <f aca="false">IFERROR(INDEX(Data_Orders!$F$2:$F$4727,MATCH(B3784,Data_Orders!$A$2:$A$4727,0)),"")</f>
        <v>Retail</v>
      </c>
      <c r="L3784" s="4" t="str">
        <f aca="false">IFERROR(INDEX(Data_Orders!$D$2:$D$4727,MATCH(B3784,Data_Orders!$A$2:$A$4727,0)),"")</f>
        <v>Binley (Coventry)</v>
      </c>
    </row>
    <row r="3785" customFormat="false" ht="15" hidden="false" customHeight="false" outlineLevel="0" collapsed="false">
      <c r="A3785" s="4" t="s">
        <v>9601</v>
      </c>
      <c r="B3785" s="4" t="s">
        <v>2357</v>
      </c>
      <c r="C3785" s="4" t="s">
        <v>1024</v>
      </c>
      <c r="D3785" s="4" t="n">
        <v>17</v>
      </c>
      <c r="E3785" s="4" t="n">
        <v>137.14</v>
      </c>
      <c r="F3785" s="4" t="n">
        <v>2331.38</v>
      </c>
      <c r="G3785" s="4" t="n">
        <f aca="false">INDEX(Data_Products!$D$2:$D$33,MATCH(C3785,Data_Products!$A$2:$A$33,0))</f>
        <v>99.99</v>
      </c>
      <c r="H3785" s="4" t="str">
        <f aca="false">INDEX(Data_Products!$C$2:$C$33,MATCH(C3785,Data_Products!$A$2:$A$33,0))</f>
        <v>Cement &amp; Aggregates</v>
      </c>
      <c r="I3785" s="10" t="n">
        <f aca="false">D3785*(E3785-G3785)</f>
        <v>631.55</v>
      </c>
      <c r="J3785" s="11" t="n">
        <f aca="false">IFERROR(I3785/F3785,0)</f>
        <v>0.270891060230421</v>
      </c>
      <c r="K3785" s="4" t="str">
        <f aca="false">IFERROR(INDEX(Data_Orders!$F$2:$F$4727,MATCH(B3785,Data_Orders!$A$2:$A$4727,0)),"")</f>
        <v>Retail</v>
      </c>
      <c r="L3785" s="4" t="str">
        <f aca="false">IFERROR(INDEX(Data_Orders!$D$2:$D$4727,MATCH(B3785,Data_Orders!$A$2:$A$4727,0)),"")</f>
        <v>Binley (Coventry)</v>
      </c>
    </row>
    <row r="3786" customFormat="false" ht="15" hidden="false" customHeight="false" outlineLevel="0" collapsed="false">
      <c r="A3786" s="4" t="s">
        <v>9602</v>
      </c>
      <c r="B3786" s="4" t="s">
        <v>2358</v>
      </c>
      <c r="C3786" s="4" t="s">
        <v>1030</v>
      </c>
      <c r="D3786" s="4" t="n">
        <v>15</v>
      </c>
      <c r="E3786" s="4" t="n">
        <v>25.23</v>
      </c>
      <c r="F3786" s="4" t="n">
        <v>378.45</v>
      </c>
      <c r="G3786" s="4" t="n">
        <f aca="false">INDEX(Data_Products!$D$2:$D$33,MATCH(C3786,Data_Products!$A$2:$A$33,0))</f>
        <v>17.67</v>
      </c>
      <c r="H3786" s="4" t="str">
        <f aca="false">INDEX(Data_Products!$C$2:$C$33,MATCH(C3786,Data_Products!$A$2:$A$33,0))</f>
        <v>Cement &amp; Aggregates</v>
      </c>
      <c r="I3786" s="10" t="n">
        <f aca="false">D3786*(E3786-G3786)</f>
        <v>113.4</v>
      </c>
      <c r="J3786" s="11" t="n">
        <f aca="false">IFERROR(I3786/F3786,0)</f>
        <v>0.299643281807372</v>
      </c>
      <c r="K3786" s="4" t="str">
        <f aca="false">IFERROR(INDEX(Data_Orders!$F$2:$F$4727,MATCH(B3786,Data_Orders!$A$2:$A$4727,0)),"")</f>
        <v>Retail</v>
      </c>
      <c r="L3786" s="4" t="str">
        <f aca="false">IFERROR(INDEX(Data_Orders!$D$2:$D$4727,MATCH(B3786,Data_Orders!$A$2:$A$4727,0)),"")</f>
        <v>Binley (Coventry)</v>
      </c>
    </row>
    <row r="3787" customFormat="false" ht="15" hidden="false" customHeight="false" outlineLevel="0" collapsed="false">
      <c r="A3787" s="4" t="s">
        <v>9603</v>
      </c>
      <c r="B3787" s="4" t="s">
        <v>2358</v>
      </c>
      <c r="C3787" s="4" t="s">
        <v>1064</v>
      </c>
      <c r="D3787" s="4" t="n">
        <v>15</v>
      </c>
      <c r="E3787" s="4" t="n">
        <v>97.63</v>
      </c>
      <c r="F3787" s="4" t="n">
        <v>1464.45</v>
      </c>
      <c r="G3787" s="4" t="n">
        <f aca="false">INDEX(Data_Products!$D$2:$D$33,MATCH(C3787,Data_Products!$A$2:$A$33,0))</f>
        <v>65.21</v>
      </c>
      <c r="H3787" s="4" t="str">
        <f aca="false">INDEX(Data_Products!$C$2:$C$33,MATCH(C3787,Data_Products!$A$2:$A$33,0))</f>
        <v>Plumbing &amp; Drainage</v>
      </c>
      <c r="I3787" s="10" t="n">
        <f aca="false">D3787*(E3787-G3787)</f>
        <v>486.3</v>
      </c>
      <c r="J3787" s="11" t="n">
        <f aca="false">IFERROR(I3787/F3787,0)</f>
        <v>0.332070060432244</v>
      </c>
      <c r="K3787" s="4" t="str">
        <f aca="false">IFERROR(INDEX(Data_Orders!$F$2:$F$4727,MATCH(B3787,Data_Orders!$A$2:$A$4727,0)),"")</f>
        <v>Retail</v>
      </c>
      <c r="L3787" s="4" t="str">
        <f aca="false">IFERROR(INDEX(Data_Orders!$D$2:$D$4727,MATCH(B3787,Data_Orders!$A$2:$A$4727,0)),"")</f>
        <v>Binley (Coventry)</v>
      </c>
    </row>
    <row r="3788" customFormat="false" ht="15" hidden="false" customHeight="false" outlineLevel="0" collapsed="false">
      <c r="A3788" s="4" t="s">
        <v>9604</v>
      </c>
      <c r="B3788" s="4" t="s">
        <v>2358</v>
      </c>
      <c r="C3788" s="4" t="s">
        <v>1032</v>
      </c>
      <c r="D3788" s="4" t="n">
        <v>1</v>
      </c>
      <c r="E3788" s="4" t="n">
        <v>99.65</v>
      </c>
      <c r="F3788" s="4" t="n">
        <v>99.65</v>
      </c>
      <c r="G3788" s="4" t="n">
        <f aca="false">INDEX(Data_Products!$D$2:$D$33,MATCH(C3788,Data_Products!$A$2:$A$33,0))</f>
        <v>58.26</v>
      </c>
      <c r="H3788" s="4" t="str">
        <f aca="false">INDEX(Data_Products!$C$2:$C$33,MATCH(C3788,Data_Products!$A$2:$A$33,0))</f>
        <v>Insulation</v>
      </c>
      <c r="I3788" s="10" t="n">
        <f aca="false">D3788*(E3788-G3788)</f>
        <v>41.39</v>
      </c>
      <c r="J3788" s="11" t="n">
        <f aca="false">IFERROR(I3788/F3788,0)</f>
        <v>0.415353738083292</v>
      </c>
      <c r="K3788" s="4" t="str">
        <f aca="false">IFERROR(INDEX(Data_Orders!$F$2:$F$4727,MATCH(B3788,Data_Orders!$A$2:$A$4727,0)),"")</f>
        <v>Retail</v>
      </c>
      <c r="L3788" s="4" t="str">
        <f aca="false">IFERROR(INDEX(Data_Orders!$D$2:$D$4727,MATCH(B3788,Data_Orders!$A$2:$A$4727,0)),"")</f>
        <v>Binley (Coventry)</v>
      </c>
    </row>
    <row r="3789" customFormat="false" ht="15" hidden="false" customHeight="false" outlineLevel="0" collapsed="false">
      <c r="A3789" s="4" t="s">
        <v>9605</v>
      </c>
      <c r="B3789" s="4" t="s">
        <v>2359</v>
      </c>
      <c r="C3789" s="4" t="s">
        <v>1064</v>
      </c>
      <c r="D3789" s="4" t="n">
        <v>10</v>
      </c>
      <c r="E3789" s="4" t="n">
        <v>97.63</v>
      </c>
      <c r="F3789" s="4" t="n">
        <v>976.3</v>
      </c>
      <c r="G3789" s="4" t="n">
        <f aca="false">INDEX(Data_Products!$D$2:$D$33,MATCH(C3789,Data_Products!$A$2:$A$33,0))</f>
        <v>65.21</v>
      </c>
      <c r="H3789" s="4" t="str">
        <f aca="false">INDEX(Data_Products!$C$2:$C$33,MATCH(C3789,Data_Products!$A$2:$A$33,0))</f>
        <v>Plumbing &amp; Drainage</v>
      </c>
      <c r="I3789" s="10" t="n">
        <f aca="false">D3789*(E3789-G3789)</f>
        <v>324.2</v>
      </c>
      <c r="J3789" s="11" t="n">
        <f aca="false">IFERROR(I3789/F3789,0)</f>
        <v>0.332070060432244</v>
      </c>
      <c r="K3789" s="4" t="str">
        <f aca="false">IFERROR(INDEX(Data_Orders!$F$2:$F$4727,MATCH(B3789,Data_Orders!$A$2:$A$4727,0)),"")</f>
        <v>Contractor</v>
      </c>
      <c r="L3789" s="4" t="str">
        <f aca="false">IFERROR(INDEX(Data_Orders!$D$2:$D$4727,MATCH(B3789,Data_Orders!$A$2:$A$4727,0)),"")</f>
        <v>Nuneaton</v>
      </c>
    </row>
    <row r="3790" customFormat="false" ht="15" hidden="false" customHeight="false" outlineLevel="0" collapsed="false">
      <c r="A3790" s="4" t="s">
        <v>9606</v>
      </c>
      <c r="B3790" s="4" t="s">
        <v>2360</v>
      </c>
      <c r="C3790" s="4" t="s">
        <v>1026</v>
      </c>
      <c r="D3790" s="4" t="n">
        <v>5</v>
      </c>
      <c r="E3790" s="4" t="n">
        <v>184.05</v>
      </c>
      <c r="F3790" s="4" t="n">
        <v>920.25</v>
      </c>
      <c r="G3790" s="4" t="n">
        <f aca="false">INDEX(Data_Products!$D$2:$D$33,MATCH(C3790,Data_Products!$A$2:$A$33,0))</f>
        <v>147.44</v>
      </c>
      <c r="H3790" s="4" t="str">
        <f aca="false">INDEX(Data_Products!$C$2:$C$33,MATCH(C3790,Data_Products!$A$2:$A$33,0))</f>
        <v>Cement &amp; Aggregates</v>
      </c>
      <c r="I3790" s="10" t="n">
        <f aca="false">D3790*(E3790-G3790)</f>
        <v>183.05</v>
      </c>
      <c r="J3790" s="11" t="n">
        <f aca="false">IFERROR(I3790/F3790,0)</f>
        <v>0.19891333876664</v>
      </c>
      <c r="K3790" s="4" t="str">
        <f aca="false">IFERROR(INDEX(Data_Orders!$F$2:$F$4727,MATCH(B3790,Data_Orders!$A$2:$A$4727,0)),"")</f>
        <v>Contractor</v>
      </c>
      <c r="L3790" s="4" t="str">
        <f aca="false">IFERROR(INDEX(Data_Orders!$D$2:$D$4727,MATCH(B3790,Data_Orders!$A$2:$A$4727,0)),"")</f>
        <v>Nuneaton</v>
      </c>
    </row>
    <row r="3791" customFormat="false" ht="15" hidden="false" customHeight="false" outlineLevel="0" collapsed="false">
      <c r="A3791" s="4" t="s">
        <v>9607</v>
      </c>
      <c r="B3791" s="4" t="s">
        <v>2360</v>
      </c>
      <c r="C3791" s="4" t="s">
        <v>1037</v>
      </c>
      <c r="D3791" s="4" t="n">
        <v>13</v>
      </c>
      <c r="E3791" s="4" t="n">
        <v>90.97</v>
      </c>
      <c r="F3791" s="4" t="n">
        <v>1182.61</v>
      </c>
      <c r="G3791" s="4" t="n">
        <f aca="false">INDEX(Data_Products!$D$2:$D$33,MATCH(C3791,Data_Products!$A$2:$A$33,0))</f>
        <v>73.81</v>
      </c>
      <c r="H3791" s="4" t="str">
        <f aca="false">INDEX(Data_Products!$C$2:$C$33,MATCH(C3791,Data_Products!$A$2:$A$33,0))</f>
        <v>Insulation</v>
      </c>
      <c r="I3791" s="10" t="n">
        <f aca="false">D3791*(E3791-G3791)</f>
        <v>223.08</v>
      </c>
      <c r="J3791" s="11" t="n">
        <f aca="false">IFERROR(I3791/F3791,0)</f>
        <v>0.18863361547763</v>
      </c>
      <c r="K3791" s="4" t="str">
        <f aca="false">IFERROR(INDEX(Data_Orders!$F$2:$F$4727,MATCH(B3791,Data_Orders!$A$2:$A$4727,0)),"")</f>
        <v>Contractor</v>
      </c>
      <c r="L3791" s="4" t="str">
        <f aca="false">IFERROR(INDEX(Data_Orders!$D$2:$D$4727,MATCH(B3791,Data_Orders!$A$2:$A$4727,0)),"")</f>
        <v>Nuneaton</v>
      </c>
    </row>
    <row r="3792" customFormat="false" ht="15" hidden="false" customHeight="false" outlineLevel="0" collapsed="false">
      <c r="A3792" s="4" t="s">
        <v>9608</v>
      </c>
      <c r="B3792" s="4" t="s">
        <v>2360</v>
      </c>
      <c r="C3792" s="4" t="s">
        <v>1075</v>
      </c>
      <c r="D3792" s="4" t="n">
        <v>20</v>
      </c>
      <c r="E3792" s="4" t="n">
        <v>98.61</v>
      </c>
      <c r="F3792" s="4" t="n">
        <v>1972.2</v>
      </c>
      <c r="G3792" s="4" t="n">
        <f aca="false">INDEX(Data_Products!$D$2:$D$33,MATCH(C3792,Data_Products!$A$2:$A$33,0))</f>
        <v>74.84</v>
      </c>
      <c r="H3792" s="4" t="str">
        <f aca="false">INDEX(Data_Products!$C$2:$C$33,MATCH(C3792,Data_Products!$A$2:$A$33,0))</f>
        <v>Landscaping</v>
      </c>
      <c r="I3792" s="10" t="n">
        <f aca="false">D3792*(E3792-G3792)</f>
        <v>475.4</v>
      </c>
      <c r="J3792" s="11" t="n">
        <f aca="false">IFERROR(I3792/F3792,0)</f>
        <v>0.24105060338708</v>
      </c>
      <c r="K3792" s="4" t="str">
        <f aca="false">IFERROR(INDEX(Data_Orders!$F$2:$F$4727,MATCH(B3792,Data_Orders!$A$2:$A$4727,0)),"")</f>
        <v>Contractor</v>
      </c>
      <c r="L3792" s="4" t="str">
        <f aca="false">IFERROR(INDEX(Data_Orders!$D$2:$D$4727,MATCH(B3792,Data_Orders!$A$2:$A$4727,0)),"")</f>
        <v>Nuneaton</v>
      </c>
    </row>
    <row r="3793" customFormat="false" ht="15" hidden="false" customHeight="false" outlineLevel="0" collapsed="false">
      <c r="A3793" s="4" t="s">
        <v>9609</v>
      </c>
      <c r="B3793" s="4" t="s">
        <v>2360</v>
      </c>
      <c r="C3793" s="4" t="s">
        <v>1048</v>
      </c>
      <c r="D3793" s="4" t="n">
        <v>4</v>
      </c>
      <c r="E3793" s="4" t="n">
        <v>112.72</v>
      </c>
      <c r="F3793" s="4" t="n">
        <v>450.88</v>
      </c>
      <c r="G3793" s="4" t="n">
        <f aca="false">INDEX(Data_Products!$D$2:$D$33,MATCH(C3793,Data_Products!$A$2:$A$33,0))</f>
        <v>83.21</v>
      </c>
      <c r="H3793" s="4" t="str">
        <f aca="false">INDEX(Data_Products!$C$2:$C$33,MATCH(C3793,Data_Products!$A$2:$A$33,0))</f>
        <v>Tools &amp; Fixings</v>
      </c>
      <c r="I3793" s="10" t="n">
        <f aca="false">D3793*(E3793-G3793)</f>
        <v>118.04</v>
      </c>
      <c r="J3793" s="11" t="n">
        <f aca="false">IFERROR(I3793/F3793,0)</f>
        <v>0.261799148332151</v>
      </c>
      <c r="K3793" s="4" t="str">
        <f aca="false">IFERROR(INDEX(Data_Orders!$F$2:$F$4727,MATCH(B3793,Data_Orders!$A$2:$A$4727,0)),"")</f>
        <v>Contractor</v>
      </c>
      <c r="L3793" s="4" t="str">
        <f aca="false">IFERROR(INDEX(Data_Orders!$D$2:$D$4727,MATCH(B3793,Data_Orders!$A$2:$A$4727,0)),"")</f>
        <v>Nuneaton</v>
      </c>
    </row>
    <row r="3794" customFormat="false" ht="15" hidden="false" customHeight="false" outlineLevel="0" collapsed="false">
      <c r="A3794" s="4" t="s">
        <v>9610</v>
      </c>
      <c r="B3794" s="4" t="s">
        <v>2361</v>
      </c>
      <c r="C3794" s="4" t="s">
        <v>1024</v>
      </c>
      <c r="D3794" s="4" t="n">
        <v>6</v>
      </c>
      <c r="E3794" s="4" t="n">
        <v>137.14</v>
      </c>
      <c r="F3794" s="4" t="n">
        <v>822.84</v>
      </c>
      <c r="G3794" s="4" t="n">
        <f aca="false">INDEX(Data_Products!$D$2:$D$33,MATCH(C3794,Data_Products!$A$2:$A$33,0))</f>
        <v>99.99</v>
      </c>
      <c r="H3794" s="4" t="str">
        <f aca="false">INDEX(Data_Products!$C$2:$C$33,MATCH(C3794,Data_Products!$A$2:$A$33,0))</f>
        <v>Cement &amp; Aggregates</v>
      </c>
      <c r="I3794" s="10" t="n">
        <f aca="false">D3794*(E3794-G3794)</f>
        <v>222.9</v>
      </c>
      <c r="J3794" s="11" t="n">
        <f aca="false">IFERROR(I3794/F3794,0)</f>
        <v>0.270891060230421</v>
      </c>
      <c r="K3794" s="4" t="str">
        <f aca="false">IFERROR(INDEX(Data_Orders!$F$2:$F$4727,MATCH(B3794,Data_Orders!$A$2:$A$4727,0)),"")</f>
        <v>Contractor</v>
      </c>
      <c r="L3794" s="4" t="str">
        <f aca="false">IFERROR(INDEX(Data_Orders!$D$2:$D$4727,MATCH(B3794,Data_Orders!$A$2:$A$4727,0)),"")</f>
        <v>Nuneaton</v>
      </c>
    </row>
    <row r="3795" customFormat="false" ht="15" hidden="false" customHeight="false" outlineLevel="0" collapsed="false">
      <c r="A3795" s="4" t="s">
        <v>9611</v>
      </c>
      <c r="B3795" s="4" t="s">
        <v>2361</v>
      </c>
      <c r="C3795" s="4" t="s">
        <v>1017</v>
      </c>
      <c r="D3795" s="4" t="n">
        <v>6</v>
      </c>
      <c r="E3795" s="4" t="n">
        <v>49.15</v>
      </c>
      <c r="F3795" s="4" t="n">
        <v>294.9</v>
      </c>
      <c r="G3795" s="4" t="n">
        <f aca="false">INDEX(Data_Products!$D$2:$D$33,MATCH(C3795,Data_Products!$A$2:$A$33,0))</f>
        <v>31.44</v>
      </c>
      <c r="H3795" s="4" t="str">
        <f aca="false">INDEX(Data_Products!$C$2:$C$33,MATCH(C3795,Data_Products!$A$2:$A$33,0))</f>
        <v>Timber</v>
      </c>
      <c r="I3795" s="10" t="n">
        <f aca="false">D3795*(E3795-G3795)</f>
        <v>106.26</v>
      </c>
      <c r="J3795" s="11" t="n">
        <f aca="false">IFERROR(I3795/F3795,0)</f>
        <v>0.360325534079349</v>
      </c>
      <c r="K3795" s="4" t="str">
        <f aca="false">IFERROR(INDEX(Data_Orders!$F$2:$F$4727,MATCH(B3795,Data_Orders!$A$2:$A$4727,0)),"")</f>
        <v>Contractor</v>
      </c>
      <c r="L3795" s="4" t="str">
        <f aca="false">IFERROR(INDEX(Data_Orders!$D$2:$D$4727,MATCH(B3795,Data_Orders!$A$2:$A$4727,0)),"")</f>
        <v>Nuneaton</v>
      </c>
    </row>
    <row r="3796" customFormat="false" ht="15" hidden="false" customHeight="false" outlineLevel="0" collapsed="false">
      <c r="A3796" s="4" t="s">
        <v>9612</v>
      </c>
      <c r="B3796" s="4" t="s">
        <v>2361</v>
      </c>
      <c r="C3796" s="4" t="s">
        <v>1050</v>
      </c>
      <c r="D3796" s="4" t="n">
        <v>13</v>
      </c>
      <c r="E3796" s="4" t="n">
        <v>238.63</v>
      </c>
      <c r="F3796" s="4" t="n">
        <v>3102.19</v>
      </c>
      <c r="G3796" s="4" t="n">
        <f aca="false">INDEX(Data_Products!$D$2:$D$33,MATCH(C3796,Data_Products!$A$2:$A$33,0))</f>
        <v>148.91</v>
      </c>
      <c r="H3796" s="4" t="str">
        <f aca="false">INDEX(Data_Products!$C$2:$C$33,MATCH(C3796,Data_Products!$A$2:$A$33,0))</f>
        <v>Tools &amp; Fixings</v>
      </c>
      <c r="I3796" s="10" t="n">
        <f aca="false">D3796*(E3796-G3796)</f>
        <v>1166.36</v>
      </c>
      <c r="J3796" s="11" t="n">
        <f aca="false">IFERROR(I3796/F3796,0)</f>
        <v>0.375979549930855</v>
      </c>
      <c r="K3796" s="4" t="str">
        <f aca="false">IFERROR(INDEX(Data_Orders!$F$2:$F$4727,MATCH(B3796,Data_Orders!$A$2:$A$4727,0)),"")</f>
        <v>Contractor</v>
      </c>
      <c r="L3796" s="4" t="str">
        <f aca="false">IFERROR(INDEX(Data_Orders!$D$2:$D$4727,MATCH(B3796,Data_Orders!$A$2:$A$4727,0)),"")</f>
        <v>Nuneaton</v>
      </c>
    </row>
    <row r="3797" customFormat="false" ht="15" hidden="false" customHeight="false" outlineLevel="0" collapsed="false">
      <c r="A3797" s="4" t="s">
        <v>9613</v>
      </c>
      <c r="B3797" s="4" t="s">
        <v>2361</v>
      </c>
      <c r="C3797" s="4" t="s">
        <v>1030</v>
      </c>
      <c r="D3797" s="4" t="n">
        <v>18</v>
      </c>
      <c r="E3797" s="4" t="n">
        <v>25.23</v>
      </c>
      <c r="F3797" s="4" t="n">
        <v>454.14</v>
      </c>
      <c r="G3797" s="4" t="n">
        <f aca="false">INDEX(Data_Products!$D$2:$D$33,MATCH(C3797,Data_Products!$A$2:$A$33,0))</f>
        <v>17.67</v>
      </c>
      <c r="H3797" s="4" t="str">
        <f aca="false">INDEX(Data_Products!$C$2:$C$33,MATCH(C3797,Data_Products!$A$2:$A$33,0))</f>
        <v>Cement &amp; Aggregates</v>
      </c>
      <c r="I3797" s="10" t="n">
        <f aca="false">D3797*(E3797-G3797)</f>
        <v>136.08</v>
      </c>
      <c r="J3797" s="11" t="n">
        <f aca="false">IFERROR(I3797/F3797,0)</f>
        <v>0.299643281807372</v>
      </c>
      <c r="K3797" s="4" t="str">
        <f aca="false">IFERROR(INDEX(Data_Orders!$F$2:$F$4727,MATCH(B3797,Data_Orders!$A$2:$A$4727,0)),"")</f>
        <v>Contractor</v>
      </c>
      <c r="L3797" s="4" t="str">
        <f aca="false">IFERROR(INDEX(Data_Orders!$D$2:$D$4727,MATCH(B3797,Data_Orders!$A$2:$A$4727,0)),"")</f>
        <v>Nuneaton</v>
      </c>
    </row>
    <row r="3798" customFormat="false" ht="15" hidden="false" customHeight="false" outlineLevel="0" collapsed="false">
      <c r="A3798" s="4" t="s">
        <v>9614</v>
      </c>
      <c r="B3798" s="4" t="s">
        <v>2362</v>
      </c>
      <c r="C3798" s="4" t="s">
        <v>1064</v>
      </c>
      <c r="D3798" s="4" t="n">
        <v>20</v>
      </c>
      <c r="E3798" s="4" t="n">
        <v>97.63</v>
      </c>
      <c r="F3798" s="4" t="n">
        <v>1952.6</v>
      </c>
      <c r="G3798" s="4" t="n">
        <f aca="false">INDEX(Data_Products!$D$2:$D$33,MATCH(C3798,Data_Products!$A$2:$A$33,0))</f>
        <v>65.21</v>
      </c>
      <c r="H3798" s="4" t="str">
        <f aca="false">INDEX(Data_Products!$C$2:$C$33,MATCH(C3798,Data_Products!$A$2:$A$33,0))</f>
        <v>Plumbing &amp; Drainage</v>
      </c>
      <c r="I3798" s="10" t="n">
        <f aca="false">D3798*(E3798-G3798)</f>
        <v>648.4</v>
      </c>
      <c r="J3798" s="11" t="n">
        <f aca="false">IFERROR(I3798/F3798,0)</f>
        <v>0.332070060432244</v>
      </c>
      <c r="K3798" s="4" t="str">
        <f aca="false">IFERROR(INDEX(Data_Orders!$F$2:$F$4727,MATCH(B3798,Data_Orders!$A$2:$A$4727,0)),"")</f>
        <v>Contractor</v>
      </c>
      <c r="L3798" s="4" t="str">
        <f aca="false">IFERROR(INDEX(Data_Orders!$D$2:$D$4727,MATCH(B3798,Data_Orders!$A$2:$A$4727,0)),"")</f>
        <v>Nuneaton</v>
      </c>
    </row>
    <row r="3799" customFormat="false" ht="15" hidden="false" customHeight="false" outlineLevel="0" collapsed="false">
      <c r="A3799" s="4" t="s">
        <v>9615</v>
      </c>
      <c r="B3799" s="4" t="s">
        <v>2362</v>
      </c>
      <c r="C3799" s="4" t="s">
        <v>1024</v>
      </c>
      <c r="D3799" s="4" t="n">
        <v>9</v>
      </c>
      <c r="E3799" s="4" t="n">
        <v>137.14</v>
      </c>
      <c r="F3799" s="4" t="n">
        <v>1234.26</v>
      </c>
      <c r="G3799" s="4" t="n">
        <f aca="false">INDEX(Data_Products!$D$2:$D$33,MATCH(C3799,Data_Products!$A$2:$A$33,0))</f>
        <v>99.99</v>
      </c>
      <c r="H3799" s="4" t="str">
        <f aca="false">INDEX(Data_Products!$C$2:$C$33,MATCH(C3799,Data_Products!$A$2:$A$33,0))</f>
        <v>Cement &amp; Aggregates</v>
      </c>
      <c r="I3799" s="10" t="n">
        <f aca="false">D3799*(E3799-G3799)</f>
        <v>334.35</v>
      </c>
      <c r="J3799" s="11" t="n">
        <f aca="false">IFERROR(I3799/F3799,0)</f>
        <v>0.270891060230421</v>
      </c>
      <c r="K3799" s="4" t="str">
        <f aca="false">IFERROR(INDEX(Data_Orders!$F$2:$F$4727,MATCH(B3799,Data_Orders!$A$2:$A$4727,0)),"")</f>
        <v>Contractor</v>
      </c>
      <c r="L3799" s="4" t="str">
        <f aca="false">IFERROR(INDEX(Data_Orders!$D$2:$D$4727,MATCH(B3799,Data_Orders!$A$2:$A$4727,0)),"")</f>
        <v>Nuneaton</v>
      </c>
    </row>
    <row r="3800" customFormat="false" ht="15" hidden="false" customHeight="false" outlineLevel="0" collapsed="false">
      <c r="A3800" s="4" t="s">
        <v>9616</v>
      </c>
      <c r="B3800" s="4" t="s">
        <v>2362</v>
      </c>
      <c r="C3800" s="4" t="s">
        <v>1039</v>
      </c>
      <c r="D3800" s="4" t="n">
        <v>11</v>
      </c>
      <c r="E3800" s="4" t="n">
        <v>160.41</v>
      </c>
      <c r="F3800" s="4" t="n">
        <v>1764.51</v>
      </c>
      <c r="G3800" s="4" t="n">
        <f aca="false">INDEX(Data_Products!$D$2:$D$33,MATCH(C3800,Data_Products!$A$2:$A$33,0))</f>
        <v>99.74</v>
      </c>
      <c r="H3800" s="4" t="str">
        <f aca="false">INDEX(Data_Products!$C$2:$C$33,MATCH(C3800,Data_Products!$A$2:$A$33,0))</f>
        <v>Insulation</v>
      </c>
      <c r="I3800" s="10" t="n">
        <f aca="false">D3800*(E3800-G3800)</f>
        <v>667.37</v>
      </c>
      <c r="J3800" s="11" t="n">
        <f aca="false">IFERROR(I3800/F3800,0)</f>
        <v>0.378218315566361</v>
      </c>
      <c r="K3800" s="4" t="str">
        <f aca="false">IFERROR(INDEX(Data_Orders!$F$2:$F$4727,MATCH(B3800,Data_Orders!$A$2:$A$4727,0)),"")</f>
        <v>Contractor</v>
      </c>
      <c r="L3800" s="4" t="str">
        <f aca="false">IFERROR(INDEX(Data_Orders!$D$2:$D$4727,MATCH(B3800,Data_Orders!$A$2:$A$4727,0)),"")</f>
        <v>Nuneaton</v>
      </c>
    </row>
    <row r="3801" customFormat="false" ht="15" hidden="false" customHeight="false" outlineLevel="0" collapsed="false">
      <c r="A3801" s="4" t="s">
        <v>9617</v>
      </c>
      <c r="B3801" s="4" t="s">
        <v>2363</v>
      </c>
      <c r="C3801" s="4" t="s">
        <v>1055</v>
      </c>
      <c r="D3801" s="4" t="n">
        <v>11</v>
      </c>
      <c r="E3801" s="4" t="n">
        <v>205.03</v>
      </c>
      <c r="F3801" s="4" t="n">
        <v>2255.33</v>
      </c>
      <c r="G3801" s="4" t="n">
        <f aca="false">INDEX(Data_Products!$D$2:$D$33,MATCH(C3801,Data_Products!$A$2:$A$33,0))</f>
        <v>138.6</v>
      </c>
      <c r="H3801" s="4" t="str">
        <f aca="false">INDEX(Data_Products!$C$2:$C$33,MATCH(C3801,Data_Products!$A$2:$A$33,0))</f>
        <v>Roofing</v>
      </c>
      <c r="I3801" s="10" t="n">
        <f aca="false">D3801*(E3801-G3801)</f>
        <v>730.73</v>
      </c>
      <c r="J3801" s="11" t="n">
        <f aca="false">IFERROR(I3801/F3801,0)</f>
        <v>0.324001365653807</v>
      </c>
      <c r="K3801" s="4" t="str">
        <f aca="false">IFERROR(INDEX(Data_Orders!$F$2:$F$4727,MATCH(B3801,Data_Orders!$A$2:$A$4727,0)),"")</f>
        <v>Contractor</v>
      </c>
      <c r="L3801" s="4" t="str">
        <f aca="false">IFERROR(INDEX(Data_Orders!$D$2:$D$4727,MATCH(B3801,Data_Orders!$A$2:$A$4727,0)),"")</f>
        <v>Nuneaton</v>
      </c>
    </row>
    <row r="3802" customFormat="false" ht="15" hidden="false" customHeight="false" outlineLevel="0" collapsed="false">
      <c r="A3802" s="4" t="s">
        <v>9618</v>
      </c>
      <c r="B3802" s="4" t="s">
        <v>2363</v>
      </c>
      <c r="C3802" s="4" t="s">
        <v>1017</v>
      </c>
      <c r="D3802" s="4" t="n">
        <v>17</v>
      </c>
      <c r="E3802" s="4" t="n">
        <v>49.15</v>
      </c>
      <c r="F3802" s="4" t="n">
        <v>835.55</v>
      </c>
      <c r="G3802" s="4" t="n">
        <f aca="false">INDEX(Data_Products!$D$2:$D$33,MATCH(C3802,Data_Products!$A$2:$A$33,0))</f>
        <v>31.44</v>
      </c>
      <c r="H3802" s="4" t="str">
        <f aca="false">INDEX(Data_Products!$C$2:$C$33,MATCH(C3802,Data_Products!$A$2:$A$33,0))</f>
        <v>Timber</v>
      </c>
      <c r="I3802" s="10" t="n">
        <f aca="false">D3802*(E3802-G3802)</f>
        <v>301.07</v>
      </c>
      <c r="J3802" s="11" t="n">
        <f aca="false">IFERROR(I3802/F3802,0)</f>
        <v>0.360325534079349</v>
      </c>
      <c r="K3802" s="4" t="str">
        <f aca="false">IFERROR(INDEX(Data_Orders!$F$2:$F$4727,MATCH(B3802,Data_Orders!$A$2:$A$4727,0)),"")</f>
        <v>Contractor</v>
      </c>
      <c r="L3802" s="4" t="str">
        <f aca="false">IFERROR(INDEX(Data_Orders!$D$2:$D$4727,MATCH(B3802,Data_Orders!$A$2:$A$4727,0)),"")</f>
        <v>Nuneaton</v>
      </c>
    </row>
    <row r="3803" customFormat="false" ht="15" hidden="false" customHeight="false" outlineLevel="0" collapsed="false">
      <c r="A3803" s="4" t="s">
        <v>9619</v>
      </c>
      <c r="B3803" s="4" t="s">
        <v>2363</v>
      </c>
      <c r="C3803" s="4" t="s">
        <v>1057</v>
      </c>
      <c r="D3803" s="4" t="n">
        <v>18</v>
      </c>
      <c r="E3803" s="4" t="n">
        <v>176.81</v>
      </c>
      <c r="F3803" s="4" t="n">
        <v>3182.58</v>
      </c>
      <c r="G3803" s="4" t="n">
        <f aca="false">INDEX(Data_Products!$D$2:$D$33,MATCH(C3803,Data_Products!$A$2:$A$33,0))</f>
        <v>129.57</v>
      </c>
      <c r="H3803" s="4" t="str">
        <f aca="false">INDEX(Data_Products!$C$2:$C$33,MATCH(C3803,Data_Products!$A$2:$A$33,0))</f>
        <v>Roofing</v>
      </c>
      <c r="I3803" s="10" t="n">
        <f aca="false">D3803*(E3803-G3803)</f>
        <v>850.32</v>
      </c>
      <c r="J3803" s="11" t="n">
        <f aca="false">IFERROR(I3803/F3803,0)</f>
        <v>0.267179458175443</v>
      </c>
      <c r="K3803" s="4" t="str">
        <f aca="false">IFERROR(INDEX(Data_Orders!$F$2:$F$4727,MATCH(B3803,Data_Orders!$A$2:$A$4727,0)),"")</f>
        <v>Contractor</v>
      </c>
      <c r="L3803" s="4" t="str">
        <f aca="false">IFERROR(INDEX(Data_Orders!$D$2:$D$4727,MATCH(B3803,Data_Orders!$A$2:$A$4727,0)),"")</f>
        <v>Nuneaton</v>
      </c>
    </row>
    <row r="3804" customFormat="false" ht="15" hidden="false" customHeight="false" outlineLevel="0" collapsed="false">
      <c r="A3804" s="4" t="s">
        <v>9620</v>
      </c>
      <c r="B3804" s="4" t="s">
        <v>2364</v>
      </c>
      <c r="C3804" s="4" t="s">
        <v>1026</v>
      </c>
      <c r="D3804" s="4" t="n">
        <v>15</v>
      </c>
      <c r="E3804" s="4" t="n">
        <v>184.05</v>
      </c>
      <c r="F3804" s="4" t="n">
        <v>2760.75</v>
      </c>
      <c r="G3804" s="4" t="n">
        <f aca="false">INDEX(Data_Products!$D$2:$D$33,MATCH(C3804,Data_Products!$A$2:$A$33,0))</f>
        <v>147.44</v>
      </c>
      <c r="H3804" s="4" t="str">
        <f aca="false">INDEX(Data_Products!$C$2:$C$33,MATCH(C3804,Data_Products!$A$2:$A$33,0))</f>
        <v>Cement &amp; Aggregates</v>
      </c>
      <c r="I3804" s="10" t="n">
        <f aca="false">D3804*(E3804-G3804)</f>
        <v>549.15</v>
      </c>
      <c r="J3804" s="11" t="n">
        <f aca="false">IFERROR(I3804/F3804,0)</f>
        <v>0.19891333876664</v>
      </c>
      <c r="K3804" s="4" t="str">
        <f aca="false">IFERROR(INDEX(Data_Orders!$F$2:$F$4727,MATCH(B3804,Data_Orders!$A$2:$A$4727,0)),"")</f>
        <v>Contractor</v>
      </c>
      <c r="L3804" s="4" t="str">
        <f aca="false">IFERROR(INDEX(Data_Orders!$D$2:$D$4727,MATCH(B3804,Data_Orders!$A$2:$A$4727,0)),"")</f>
        <v>Nuneaton</v>
      </c>
    </row>
    <row r="3805" customFormat="false" ht="15" hidden="false" customHeight="false" outlineLevel="0" collapsed="false">
      <c r="A3805" s="4" t="s">
        <v>9621</v>
      </c>
      <c r="B3805" s="4" t="s">
        <v>2364</v>
      </c>
      <c r="C3805" s="4" t="s">
        <v>1070</v>
      </c>
      <c r="D3805" s="4" t="n">
        <v>10</v>
      </c>
      <c r="E3805" s="4" t="n">
        <v>230.32</v>
      </c>
      <c r="F3805" s="4" t="n">
        <v>2303.2</v>
      </c>
      <c r="G3805" s="4" t="n">
        <f aca="false">INDEX(Data_Products!$D$2:$D$33,MATCH(C3805,Data_Products!$A$2:$A$33,0))</f>
        <v>161.64</v>
      </c>
      <c r="H3805" s="4" t="str">
        <f aca="false">INDEX(Data_Products!$C$2:$C$33,MATCH(C3805,Data_Products!$A$2:$A$33,0))</f>
        <v>Landscaping</v>
      </c>
      <c r="I3805" s="10" t="n">
        <f aca="false">D3805*(E3805-G3805)</f>
        <v>686.8</v>
      </c>
      <c r="J3805" s="11" t="n">
        <f aca="false">IFERROR(I3805/F3805,0)</f>
        <v>0.298193817297673</v>
      </c>
      <c r="K3805" s="4" t="str">
        <f aca="false">IFERROR(INDEX(Data_Orders!$F$2:$F$4727,MATCH(B3805,Data_Orders!$A$2:$A$4727,0)),"")</f>
        <v>Contractor</v>
      </c>
      <c r="L3805" s="4" t="str">
        <f aca="false">IFERROR(INDEX(Data_Orders!$D$2:$D$4727,MATCH(B3805,Data_Orders!$A$2:$A$4727,0)),"")</f>
        <v>Nuneaton</v>
      </c>
    </row>
    <row r="3806" customFormat="false" ht="15" hidden="false" customHeight="false" outlineLevel="0" collapsed="false">
      <c r="A3806" s="4" t="s">
        <v>9622</v>
      </c>
      <c r="B3806" s="4" t="s">
        <v>2364</v>
      </c>
      <c r="C3806" s="4" t="s">
        <v>1037</v>
      </c>
      <c r="D3806" s="4" t="n">
        <v>15</v>
      </c>
      <c r="E3806" s="4" t="n">
        <v>90.97</v>
      </c>
      <c r="F3806" s="4" t="n">
        <v>1364.55</v>
      </c>
      <c r="G3806" s="4" t="n">
        <f aca="false">INDEX(Data_Products!$D$2:$D$33,MATCH(C3806,Data_Products!$A$2:$A$33,0))</f>
        <v>73.81</v>
      </c>
      <c r="H3806" s="4" t="str">
        <f aca="false">INDEX(Data_Products!$C$2:$C$33,MATCH(C3806,Data_Products!$A$2:$A$33,0))</f>
        <v>Insulation</v>
      </c>
      <c r="I3806" s="10" t="n">
        <f aca="false">D3806*(E3806-G3806)</f>
        <v>257.4</v>
      </c>
      <c r="J3806" s="11" t="n">
        <f aca="false">IFERROR(I3806/F3806,0)</f>
        <v>0.18863361547763</v>
      </c>
      <c r="K3806" s="4" t="str">
        <f aca="false">IFERROR(INDEX(Data_Orders!$F$2:$F$4727,MATCH(B3806,Data_Orders!$A$2:$A$4727,0)),"")</f>
        <v>Contractor</v>
      </c>
      <c r="L3806" s="4" t="str">
        <f aca="false">IFERROR(INDEX(Data_Orders!$D$2:$D$4727,MATCH(B3806,Data_Orders!$A$2:$A$4727,0)),"")</f>
        <v>Nuneaton</v>
      </c>
    </row>
    <row r="3807" customFormat="false" ht="15" hidden="false" customHeight="false" outlineLevel="0" collapsed="false">
      <c r="A3807" s="4" t="s">
        <v>9623</v>
      </c>
      <c r="B3807" s="4" t="s">
        <v>2364</v>
      </c>
      <c r="C3807" s="4" t="s">
        <v>1044</v>
      </c>
      <c r="D3807" s="4" t="n">
        <v>6</v>
      </c>
      <c r="E3807" s="4" t="n">
        <v>190.44</v>
      </c>
      <c r="F3807" s="4" t="n">
        <v>1142.64</v>
      </c>
      <c r="G3807" s="4" t="n">
        <f aca="false">INDEX(Data_Products!$D$2:$D$33,MATCH(C3807,Data_Products!$A$2:$A$33,0))</f>
        <v>115.48</v>
      </c>
      <c r="H3807" s="4" t="str">
        <f aca="false">INDEX(Data_Products!$C$2:$C$33,MATCH(C3807,Data_Products!$A$2:$A$33,0))</f>
        <v>Tools &amp; Fixings</v>
      </c>
      <c r="I3807" s="10" t="n">
        <f aca="false">D3807*(E3807-G3807)</f>
        <v>449.76</v>
      </c>
      <c r="J3807" s="11" t="n">
        <f aca="false">IFERROR(I3807/F3807,0)</f>
        <v>0.393614786809494</v>
      </c>
      <c r="K3807" s="4" t="str">
        <f aca="false">IFERROR(INDEX(Data_Orders!$F$2:$F$4727,MATCH(B3807,Data_Orders!$A$2:$A$4727,0)),"")</f>
        <v>Contractor</v>
      </c>
      <c r="L3807" s="4" t="str">
        <f aca="false">IFERROR(INDEX(Data_Orders!$D$2:$D$4727,MATCH(B3807,Data_Orders!$A$2:$A$4727,0)),"")</f>
        <v>Nuneaton</v>
      </c>
    </row>
    <row r="3808" customFormat="false" ht="15" hidden="false" customHeight="false" outlineLevel="0" collapsed="false">
      <c r="A3808" s="4" t="s">
        <v>9624</v>
      </c>
      <c r="B3808" s="4" t="s">
        <v>2365</v>
      </c>
      <c r="C3808" s="4" t="s">
        <v>1037</v>
      </c>
      <c r="D3808" s="4" t="n">
        <v>1</v>
      </c>
      <c r="E3808" s="4" t="n">
        <v>90.97</v>
      </c>
      <c r="F3808" s="4" t="n">
        <v>90.97</v>
      </c>
      <c r="G3808" s="4" t="n">
        <f aca="false">INDEX(Data_Products!$D$2:$D$33,MATCH(C3808,Data_Products!$A$2:$A$33,0))</f>
        <v>73.81</v>
      </c>
      <c r="H3808" s="4" t="str">
        <f aca="false">INDEX(Data_Products!$C$2:$C$33,MATCH(C3808,Data_Products!$A$2:$A$33,0))</f>
        <v>Insulation</v>
      </c>
      <c r="I3808" s="10" t="n">
        <f aca="false">D3808*(E3808-G3808)</f>
        <v>17.16</v>
      </c>
      <c r="J3808" s="11" t="n">
        <f aca="false">IFERROR(I3808/F3808,0)</f>
        <v>0.18863361547763</v>
      </c>
      <c r="K3808" s="4" t="str">
        <f aca="false">IFERROR(INDEX(Data_Orders!$F$2:$F$4727,MATCH(B3808,Data_Orders!$A$2:$A$4727,0)),"")</f>
        <v>Contractor</v>
      </c>
      <c r="L3808" s="4" t="str">
        <f aca="false">IFERROR(INDEX(Data_Orders!$D$2:$D$4727,MATCH(B3808,Data_Orders!$A$2:$A$4727,0)),"")</f>
        <v>Nuneaton</v>
      </c>
    </row>
    <row r="3809" customFormat="false" ht="15" hidden="false" customHeight="false" outlineLevel="0" collapsed="false">
      <c r="A3809" s="4" t="s">
        <v>9625</v>
      </c>
      <c r="B3809" s="4" t="s">
        <v>2365</v>
      </c>
      <c r="C3809" s="4" t="s">
        <v>1030</v>
      </c>
      <c r="D3809" s="4" t="n">
        <v>18</v>
      </c>
      <c r="E3809" s="4" t="n">
        <v>25.23</v>
      </c>
      <c r="F3809" s="4" t="n">
        <v>454.14</v>
      </c>
      <c r="G3809" s="4" t="n">
        <f aca="false">INDEX(Data_Products!$D$2:$D$33,MATCH(C3809,Data_Products!$A$2:$A$33,0))</f>
        <v>17.67</v>
      </c>
      <c r="H3809" s="4" t="str">
        <f aca="false">INDEX(Data_Products!$C$2:$C$33,MATCH(C3809,Data_Products!$A$2:$A$33,0))</f>
        <v>Cement &amp; Aggregates</v>
      </c>
      <c r="I3809" s="10" t="n">
        <f aca="false">D3809*(E3809-G3809)</f>
        <v>136.08</v>
      </c>
      <c r="J3809" s="11" t="n">
        <f aca="false">IFERROR(I3809/F3809,0)</f>
        <v>0.299643281807372</v>
      </c>
      <c r="K3809" s="4" t="str">
        <f aca="false">IFERROR(INDEX(Data_Orders!$F$2:$F$4727,MATCH(B3809,Data_Orders!$A$2:$A$4727,0)),"")</f>
        <v>Contractor</v>
      </c>
      <c r="L3809" s="4" t="str">
        <f aca="false">IFERROR(INDEX(Data_Orders!$D$2:$D$4727,MATCH(B3809,Data_Orders!$A$2:$A$4727,0)),"")</f>
        <v>Nuneaton</v>
      </c>
    </row>
    <row r="3810" customFormat="false" ht="15" hidden="false" customHeight="false" outlineLevel="0" collapsed="false">
      <c r="A3810" s="4" t="s">
        <v>9626</v>
      </c>
      <c r="B3810" s="4" t="s">
        <v>2366</v>
      </c>
      <c r="C3810" s="4" t="s">
        <v>1064</v>
      </c>
      <c r="D3810" s="4" t="n">
        <v>6</v>
      </c>
      <c r="E3810" s="4" t="n">
        <v>97.63</v>
      </c>
      <c r="F3810" s="4" t="n">
        <v>585.78</v>
      </c>
      <c r="G3810" s="4" t="n">
        <f aca="false">INDEX(Data_Products!$D$2:$D$33,MATCH(C3810,Data_Products!$A$2:$A$33,0))</f>
        <v>65.21</v>
      </c>
      <c r="H3810" s="4" t="str">
        <f aca="false">INDEX(Data_Products!$C$2:$C$33,MATCH(C3810,Data_Products!$A$2:$A$33,0))</f>
        <v>Plumbing &amp; Drainage</v>
      </c>
      <c r="I3810" s="10" t="n">
        <f aca="false">D3810*(E3810-G3810)</f>
        <v>194.52</v>
      </c>
      <c r="J3810" s="11" t="n">
        <f aca="false">IFERROR(I3810/F3810,0)</f>
        <v>0.332070060432244</v>
      </c>
      <c r="K3810" s="4" t="str">
        <f aca="false">IFERROR(INDEX(Data_Orders!$F$2:$F$4727,MATCH(B3810,Data_Orders!$A$2:$A$4727,0)),"")</f>
        <v>Contractor</v>
      </c>
      <c r="L3810" s="4" t="str">
        <f aca="false">IFERROR(INDEX(Data_Orders!$D$2:$D$4727,MATCH(B3810,Data_Orders!$A$2:$A$4727,0)),"")</f>
        <v>Nuneaton</v>
      </c>
    </row>
    <row r="3811" customFormat="false" ht="15" hidden="false" customHeight="false" outlineLevel="0" collapsed="false">
      <c r="A3811" s="4" t="s">
        <v>9627</v>
      </c>
      <c r="B3811" s="4" t="s">
        <v>2366</v>
      </c>
      <c r="C3811" s="4" t="s">
        <v>1041</v>
      </c>
      <c r="D3811" s="4" t="n">
        <v>4</v>
      </c>
      <c r="E3811" s="4" t="n">
        <v>242.75</v>
      </c>
      <c r="F3811" s="4" t="n">
        <v>971</v>
      </c>
      <c r="G3811" s="4" t="n">
        <f aca="false">INDEX(Data_Products!$D$2:$D$33,MATCH(C3811,Data_Products!$A$2:$A$33,0))</f>
        <v>142.94</v>
      </c>
      <c r="H3811" s="4" t="str">
        <f aca="false">INDEX(Data_Products!$C$2:$C$33,MATCH(C3811,Data_Products!$A$2:$A$33,0))</f>
        <v>Tools &amp; Fixings</v>
      </c>
      <c r="I3811" s="10" t="n">
        <f aca="false">D3811*(E3811-G3811)</f>
        <v>399.24</v>
      </c>
      <c r="J3811" s="11" t="n">
        <f aca="false">IFERROR(I3811/F3811,0)</f>
        <v>0.411163748712667</v>
      </c>
      <c r="K3811" s="4" t="str">
        <f aca="false">IFERROR(INDEX(Data_Orders!$F$2:$F$4727,MATCH(B3811,Data_Orders!$A$2:$A$4727,0)),"")</f>
        <v>Contractor</v>
      </c>
      <c r="L3811" s="4" t="str">
        <f aca="false">IFERROR(INDEX(Data_Orders!$D$2:$D$4727,MATCH(B3811,Data_Orders!$A$2:$A$4727,0)),"")</f>
        <v>Nuneaton</v>
      </c>
    </row>
    <row r="3812" customFormat="false" ht="15" hidden="false" customHeight="false" outlineLevel="0" collapsed="false">
      <c r="A3812" s="4" t="s">
        <v>9628</v>
      </c>
      <c r="B3812" s="4" t="s">
        <v>2366</v>
      </c>
      <c r="C3812" s="4" t="s">
        <v>1055</v>
      </c>
      <c r="D3812" s="4" t="n">
        <v>13</v>
      </c>
      <c r="E3812" s="4" t="n">
        <v>205.03</v>
      </c>
      <c r="F3812" s="4" t="n">
        <v>2665.39</v>
      </c>
      <c r="G3812" s="4" t="n">
        <f aca="false">INDEX(Data_Products!$D$2:$D$33,MATCH(C3812,Data_Products!$A$2:$A$33,0))</f>
        <v>138.6</v>
      </c>
      <c r="H3812" s="4" t="str">
        <f aca="false">INDEX(Data_Products!$C$2:$C$33,MATCH(C3812,Data_Products!$A$2:$A$33,0))</f>
        <v>Roofing</v>
      </c>
      <c r="I3812" s="10" t="n">
        <f aca="false">D3812*(E3812-G3812)</f>
        <v>863.59</v>
      </c>
      <c r="J3812" s="11" t="n">
        <f aca="false">IFERROR(I3812/F3812,0)</f>
        <v>0.324001365653807</v>
      </c>
      <c r="K3812" s="4" t="str">
        <f aca="false">IFERROR(INDEX(Data_Orders!$F$2:$F$4727,MATCH(B3812,Data_Orders!$A$2:$A$4727,0)),"")</f>
        <v>Contractor</v>
      </c>
      <c r="L3812" s="4" t="str">
        <f aca="false">IFERROR(INDEX(Data_Orders!$D$2:$D$4727,MATCH(B3812,Data_Orders!$A$2:$A$4727,0)),"")</f>
        <v>Nuneaton</v>
      </c>
    </row>
    <row r="3813" customFormat="false" ht="15" hidden="false" customHeight="false" outlineLevel="0" collapsed="false">
      <c r="A3813" s="4" t="s">
        <v>9629</v>
      </c>
      <c r="B3813" s="4" t="s">
        <v>2367</v>
      </c>
      <c r="C3813" s="4" t="s">
        <v>1039</v>
      </c>
      <c r="D3813" s="4" t="n">
        <v>20</v>
      </c>
      <c r="E3813" s="4" t="n">
        <v>160.41</v>
      </c>
      <c r="F3813" s="4" t="n">
        <v>3208.2</v>
      </c>
      <c r="G3813" s="4" t="n">
        <f aca="false">INDEX(Data_Products!$D$2:$D$33,MATCH(C3813,Data_Products!$A$2:$A$33,0))</f>
        <v>99.74</v>
      </c>
      <c r="H3813" s="4" t="str">
        <f aca="false">INDEX(Data_Products!$C$2:$C$33,MATCH(C3813,Data_Products!$A$2:$A$33,0))</f>
        <v>Insulation</v>
      </c>
      <c r="I3813" s="10" t="n">
        <f aca="false">D3813*(E3813-G3813)</f>
        <v>1213.4</v>
      </c>
      <c r="J3813" s="11" t="n">
        <f aca="false">IFERROR(I3813/F3813,0)</f>
        <v>0.378218315566361</v>
      </c>
      <c r="K3813" s="4" t="str">
        <f aca="false">IFERROR(INDEX(Data_Orders!$F$2:$F$4727,MATCH(B3813,Data_Orders!$A$2:$A$4727,0)),"")</f>
        <v>Contractor</v>
      </c>
      <c r="L3813" s="4" t="str">
        <f aca="false">IFERROR(INDEX(Data_Orders!$D$2:$D$4727,MATCH(B3813,Data_Orders!$A$2:$A$4727,0)),"")</f>
        <v>Nuneaton</v>
      </c>
    </row>
    <row r="3814" customFormat="false" ht="15" hidden="false" customHeight="false" outlineLevel="0" collapsed="false">
      <c r="A3814" s="4" t="s">
        <v>9630</v>
      </c>
      <c r="B3814" s="4" t="s">
        <v>2367</v>
      </c>
      <c r="C3814" s="4" t="s">
        <v>1024</v>
      </c>
      <c r="D3814" s="4" t="n">
        <v>8</v>
      </c>
      <c r="E3814" s="4" t="n">
        <v>137.14</v>
      </c>
      <c r="F3814" s="4" t="n">
        <v>1097.12</v>
      </c>
      <c r="G3814" s="4" t="n">
        <f aca="false">INDEX(Data_Products!$D$2:$D$33,MATCH(C3814,Data_Products!$A$2:$A$33,0))</f>
        <v>99.99</v>
      </c>
      <c r="H3814" s="4" t="str">
        <f aca="false">INDEX(Data_Products!$C$2:$C$33,MATCH(C3814,Data_Products!$A$2:$A$33,0))</f>
        <v>Cement &amp; Aggregates</v>
      </c>
      <c r="I3814" s="10" t="n">
        <f aca="false">D3814*(E3814-G3814)</f>
        <v>297.2</v>
      </c>
      <c r="J3814" s="11" t="n">
        <f aca="false">IFERROR(I3814/F3814,0)</f>
        <v>0.270891060230421</v>
      </c>
      <c r="K3814" s="4" t="str">
        <f aca="false">IFERROR(INDEX(Data_Orders!$F$2:$F$4727,MATCH(B3814,Data_Orders!$A$2:$A$4727,0)),"")</f>
        <v>Contractor</v>
      </c>
      <c r="L3814" s="4" t="str">
        <f aca="false">IFERROR(INDEX(Data_Orders!$D$2:$D$4727,MATCH(B3814,Data_Orders!$A$2:$A$4727,0)),"")</f>
        <v>Nuneaton</v>
      </c>
    </row>
    <row r="3815" customFormat="false" ht="15" hidden="false" customHeight="false" outlineLevel="0" collapsed="false">
      <c r="A3815" s="4" t="s">
        <v>9631</v>
      </c>
      <c r="B3815" s="4" t="s">
        <v>2367</v>
      </c>
      <c r="C3815" s="4" t="s">
        <v>1055</v>
      </c>
      <c r="D3815" s="4" t="n">
        <v>5</v>
      </c>
      <c r="E3815" s="4" t="n">
        <v>205.03</v>
      </c>
      <c r="F3815" s="4" t="n">
        <v>1025.15</v>
      </c>
      <c r="G3815" s="4" t="n">
        <f aca="false">INDEX(Data_Products!$D$2:$D$33,MATCH(C3815,Data_Products!$A$2:$A$33,0))</f>
        <v>138.6</v>
      </c>
      <c r="H3815" s="4" t="str">
        <f aca="false">INDEX(Data_Products!$C$2:$C$33,MATCH(C3815,Data_Products!$A$2:$A$33,0))</f>
        <v>Roofing</v>
      </c>
      <c r="I3815" s="10" t="n">
        <f aca="false">D3815*(E3815-G3815)</f>
        <v>332.15</v>
      </c>
      <c r="J3815" s="11" t="n">
        <f aca="false">IFERROR(I3815/F3815,0)</f>
        <v>0.324001365653807</v>
      </c>
      <c r="K3815" s="4" t="str">
        <f aca="false">IFERROR(INDEX(Data_Orders!$F$2:$F$4727,MATCH(B3815,Data_Orders!$A$2:$A$4727,0)),"")</f>
        <v>Contractor</v>
      </c>
      <c r="L3815" s="4" t="str">
        <f aca="false">IFERROR(INDEX(Data_Orders!$D$2:$D$4727,MATCH(B3815,Data_Orders!$A$2:$A$4727,0)),"")</f>
        <v>Nuneaton</v>
      </c>
    </row>
    <row r="3816" customFormat="false" ht="15" hidden="false" customHeight="false" outlineLevel="0" collapsed="false">
      <c r="A3816" s="4" t="s">
        <v>9632</v>
      </c>
      <c r="B3816" s="4" t="s">
        <v>2367</v>
      </c>
      <c r="C3816" s="4" t="s">
        <v>1010</v>
      </c>
      <c r="D3816" s="4" t="n">
        <v>20</v>
      </c>
      <c r="E3816" s="4" t="n">
        <v>135.95</v>
      </c>
      <c r="F3816" s="4" t="n">
        <v>2719</v>
      </c>
      <c r="G3816" s="4" t="n">
        <f aca="false">INDEX(Data_Products!$D$2:$D$33,MATCH(C3816,Data_Products!$A$2:$A$33,0))</f>
        <v>111.1</v>
      </c>
      <c r="H3816" s="4" t="str">
        <f aca="false">INDEX(Data_Products!$C$2:$C$33,MATCH(C3816,Data_Products!$A$2:$A$33,0))</f>
        <v>Timber</v>
      </c>
      <c r="I3816" s="10" t="n">
        <f aca="false">D3816*(E3816-G3816)</f>
        <v>497</v>
      </c>
      <c r="J3816" s="11" t="n">
        <f aca="false">IFERROR(I3816/F3816,0)</f>
        <v>0.18278778962854</v>
      </c>
      <c r="K3816" s="4" t="str">
        <f aca="false">IFERROR(INDEX(Data_Orders!$F$2:$F$4727,MATCH(B3816,Data_Orders!$A$2:$A$4727,0)),"")</f>
        <v>Contractor</v>
      </c>
      <c r="L3816" s="4" t="str">
        <f aca="false">IFERROR(INDEX(Data_Orders!$D$2:$D$4727,MATCH(B3816,Data_Orders!$A$2:$A$4727,0)),"")</f>
        <v>Nuneaton</v>
      </c>
    </row>
    <row r="3817" customFormat="false" ht="15" hidden="false" customHeight="false" outlineLevel="0" collapsed="false">
      <c r="A3817" s="4" t="s">
        <v>9633</v>
      </c>
      <c r="B3817" s="4" t="s">
        <v>2368</v>
      </c>
      <c r="C3817" s="4" t="s">
        <v>1015</v>
      </c>
      <c r="D3817" s="4" t="n">
        <v>1</v>
      </c>
      <c r="E3817" s="4" t="n">
        <v>122.01</v>
      </c>
      <c r="F3817" s="4" t="n">
        <v>122.01</v>
      </c>
      <c r="G3817" s="4" t="n">
        <f aca="false">INDEX(Data_Products!$D$2:$D$33,MATCH(C3817,Data_Products!$A$2:$A$33,0))</f>
        <v>85.53</v>
      </c>
      <c r="H3817" s="4" t="str">
        <f aca="false">INDEX(Data_Products!$C$2:$C$33,MATCH(C3817,Data_Products!$A$2:$A$33,0))</f>
        <v>Timber</v>
      </c>
      <c r="I3817" s="10" t="n">
        <f aca="false">D3817*(E3817-G3817)</f>
        <v>36.48</v>
      </c>
      <c r="J3817" s="11" t="n">
        <f aca="false">IFERROR(I3817/F3817,0)</f>
        <v>0.298991885910991</v>
      </c>
      <c r="K3817" s="4" t="str">
        <f aca="false">IFERROR(INDEX(Data_Orders!$F$2:$F$4727,MATCH(B3817,Data_Orders!$A$2:$A$4727,0)),"")</f>
        <v>Contractor</v>
      </c>
      <c r="L3817" s="4" t="str">
        <f aca="false">IFERROR(INDEX(Data_Orders!$D$2:$D$4727,MATCH(B3817,Data_Orders!$A$2:$A$4727,0)),"")</f>
        <v>Nuneaton</v>
      </c>
    </row>
    <row r="3818" customFormat="false" ht="15" hidden="false" customHeight="false" outlineLevel="0" collapsed="false">
      <c r="A3818" s="4" t="s">
        <v>9634</v>
      </c>
      <c r="B3818" s="4" t="s">
        <v>2368</v>
      </c>
      <c r="C3818" s="4" t="s">
        <v>1052</v>
      </c>
      <c r="D3818" s="4" t="n">
        <v>11</v>
      </c>
      <c r="E3818" s="4" t="n">
        <v>205.71</v>
      </c>
      <c r="F3818" s="4" t="n">
        <v>2262.81</v>
      </c>
      <c r="G3818" s="4" t="n">
        <f aca="false">INDEX(Data_Products!$D$2:$D$33,MATCH(C3818,Data_Products!$A$2:$A$33,0))</f>
        <v>152.29</v>
      </c>
      <c r="H3818" s="4" t="str">
        <f aca="false">INDEX(Data_Products!$C$2:$C$33,MATCH(C3818,Data_Products!$A$2:$A$33,0))</f>
        <v>Roofing</v>
      </c>
      <c r="I3818" s="10" t="n">
        <f aca="false">D3818*(E3818-G3818)</f>
        <v>587.62</v>
      </c>
      <c r="J3818" s="11" t="n">
        <f aca="false">IFERROR(I3818/F3818,0)</f>
        <v>0.259685965679841</v>
      </c>
      <c r="K3818" s="4" t="str">
        <f aca="false">IFERROR(INDEX(Data_Orders!$F$2:$F$4727,MATCH(B3818,Data_Orders!$A$2:$A$4727,0)),"")</f>
        <v>Contractor</v>
      </c>
      <c r="L3818" s="4" t="str">
        <f aca="false">IFERROR(INDEX(Data_Orders!$D$2:$D$4727,MATCH(B3818,Data_Orders!$A$2:$A$4727,0)),"")</f>
        <v>Nuneaton</v>
      </c>
    </row>
    <row r="3819" customFormat="false" ht="15" hidden="false" customHeight="false" outlineLevel="0" collapsed="false">
      <c r="A3819" s="4" t="s">
        <v>9635</v>
      </c>
      <c r="B3819" s="4" t="s">
        <v>2368</v>
      </c>
      <c r="C3819" s="4" t="s">
        <v>1050</v>
      </c>
      <c r="D3819" s="4" t="n">
        <v>20</v>
      </c>
      <c r="E3819" s="4" t="n">
        <v>238.63</v>
      </c>
      <c r="F3819" s="4" t="n">
        <v>4772.6</v>
      </c>
      <c r="G3819" s="4" t="n">
        <f aca="false">INDEX(Data_Products!$D$2:$D$33,MATCH(C3819,Data_Products!$A$2:$A$33,0))</f>
        <v>148.91</v>
      </c>
      <c r="H3819" s="4" t="str">
        <f aca="false">INDEX(Data_Products!$C$2:$C$33,MATCH(C3819,Data_Products!$A$2:$A$33,0))</f>
        <v>Tools &amp; Fixings</v>
      </c>
      <c r="I3819" s="10" t="n">
        <f aca="false">D3819*(E3819-G3819)</f>
        <v>1794.4</v>
      </c>
      <c r="J3819" s="11" t="n">
        <f aca="false">IFERROR(I3819/F3819,0)</f>
        <v>0.375979549930855</v>
      </c>
      <c r="K3819" s="4" t="str">
        <f aca="false">IFERROR(INDEX(Data_Orders!$F$2:$F$4727,MATCH(B3819,Data_Orders!$A$2:$A$4727,0)),"")</f>
        <v>Contractor</v>
      </c>
      <c r="L3819" s="4" t="str">
        <f aca="false">IFERROR(INDEX(Data_Orders!$D$2:$D$4727,MATCH(B3819,Data_Orders!$A$2:$A$4727,0)),"")</f>
        <v>Nuneaton</v>
      </c>
    </row>
    <row r="3820" customFormat="false" ht="15" hidden="false" customHeight="false" outlineLevel="0" collapsed="false">
      <c r="A3820" s="4" t="s">
        <v>9636</v>
      </c>
      <c r="B3820" s="4" t="s">
        <v>2368</v>
      </c>
      <c r="C3820" s="4" t="s">
        <v>1061</v>
      </c>
      <c r="D3820" s="4" t="n">
        <v>8</v>
      </c>
      <c r="E3820" s="4" t="n">
        <v>145.57</v>
      </c>
      <c r="F3820" s="4" t="n">
        <v>1164.56</v>
      </c>
      <c r="G3820" s="4" t="n">
        <f aca="false">INDEX(Data_Products!$D$2:$D$33,MATCH(C3820,Data_Products!$A$2:$A$33,0))</f>
        <v>119.29</v>
      </c>
      <c r="H3820" s="4" t="str">
        <f aca="false">INDEX(Data_Products!$C$2:$C$33,MATCH(C3820,Data_Products!$A$2:$A$33,0))</f>
        <v>Plumbing &amp; Drainage</v>
      </c>
      <c r="I3820" s="10" t="n">
        <f aca="false">D3820*(E3820-G3820)</f>
        <v>210.24</v>
      </c>
      <c r="J3820" s="11" t="n">
        <f aca="false">IFERROR(I3820/F3820,0)</f>
        <v>0.180531702960775</v>
      </c>
      <c r="K3820" s="4" t="str">
        <f aca="false">IFERROR(INDEX(Data_Orders!$F$2:$F$4727,MATCH(B3820,Data_Orders!$A$2:$A$4727,0)),"")</f>
        <v>Contractor</v>
      </c>
      <c r="L3820" s="4" t="str">
        <f aca="false">IFERROR(INDEX(Data_Orders!$D$2:$D$4727,MATCH(B3820,Data_Orders!$A$2:$A$4727,0)),"")</f>
        <v>Nuneaton</v>
      </c>
    </row>
    <row r="3821" customFormat="false" ht="15" hidden="false" customHeight="false" outlineLevel="0" collapsed="false">
      <c r="A3821" s="4" t="s">
        <v>9637</v>
      </c>
      <c r="B3821" s="4" t="s">
        <v>2368</v>
      </c>
      <c r="C3821" s="4" t="s">
        <v>1039</v>
      </c>
      <c r="D3821" s="4" t="n">
        <v>6</v>
      </c>
      <c r="E3821" s="4" t="n">
        <v>160.41</v>
      </c>
      <c r="F3821" s="4" t="n">
        <v>962.46</v>
      </c>
      <c r="G3821" s="4" t="n">
        <f aca="false">INDEX(Data_Products!$D$2:$D$33,MATCH(C3821,Data_Products!$A$2:$A$33,0))</f>
        <v>99.74</v>
      </c>
      <c r="H3821" s="4" t="str">
        <f aca="false">INDEX(Data_Products!$C$2:$C$33,MATCH(C3821,Data_Products!$A$2:$A$33,0))</f>
        <v>Insulation</v>
      </c>
      <c r="I3821" s="10" t="n">
        <f aca="false">D3821*(E3821-G3821)</f>
        <v>364.02</v>
      </c>
      <c r="J3821" s="11" t="n">
        <f aca="false">IFERROR(I3821/F3821,0)</f>
        <v>0.378218315566361</v>
      </c>
      <c r="K3821" s="4" t="str">
        <f aca="false">IFERROR(INDEX(Data_Orders!$F$2:$F$4727,MATCH(B3821,Data_Orders!$A$2:$A$4727,0)),"")</f>
        <v>Contractor</v>
      </c>
      <c r="L3821" s="4" t="str">
        <f aca="false">IFERROR(INDEX(Data_Orders!$D$2:$D$4727,MATCH(B3821,Data_Orders!$A$2:$A$4727,0)),"")</f>
        <v>Nuneaton</v>
      </c>
    </row>
    <row r="3822" customFormat="false" ht="15" hidden="false" customHeight="false" outlineLevel="0" collapsed="false">
      <c r="A3822" s="4" t="s">
        <v>9638</v>
      </c>
      <c r="B3822" s="4" t="s">
        <v>2369</v>
      </c>
      <c r="C3822" s="4" t="s">
        <v>1057</v>
      </c>
      <c r="D3822" s="4" t="n">
        <v>1</v>
      </c>
      <c r="E3822" s="4" t="n">
        <v>176.81</v>
      </c>
      <c r="F3822" s="4" t="n">
        <v>176.81</v>
      </c>
      <c r="G3822" s="4" t="n">
        <f aca="false">INDEX(Data_Products!$D$2:$D$33,MATCH(C3822,Data_Products!$A$2:$A$33,0))</f>
        <v>129.57</v>
      </c>
      <c r="H3822" s="4" t="str">
        <f aca="false">INDEX(Data_Products!$C$2:$C$33,MATCH(C3822,Data_Products!$A$2:$A$33,0))</f>
        <v>Roofing</v>
      </c>
      <c r="I3822" s="10" t="n">
        <f aca="false">D3822*(E3822-G3822)</f>
        <v>47.24</v>
      </c>
      <c r="J3822" s="11" t="n">
        <f aca="false">IFERROR(I3822/F3822,0)</f>
        <v>0.267179458175443</v>
      </c>
      <c r="K3822" s="4" t="str">
        <f aca="false">IFERROR(INDEX(Data_Orders!$F$2:$F$4727,MATCH(B3822,Data_Orders!$A$2:$A$4727,0)),"")</f>
        <v>Contractor</v>
      </c>
      <c r="L3822" s="4" t="str">
        <f aca="false">IFERROR(INDEX(Data_Orders!$D$2:$D$4727,MATCH(B3822,Data_Orders!$A$2:$A$4727,0)),"")</f>
        <v>Nuneaton</v>
      </c>
    </row>
    <row r="3823" customFormat="false" ht="15" hidden="false" customHeight="false" outlineLevel="0" collapsed="false">
      <c r="A3823" s="4" t="s">
        <v>9639</v>
      </c>
      <c r="B3823" s="4" t="s">
        <v>2369</v>
      </c>
      <c r="C3823" s="4" t="s">
        <v>1015</v>
      </c>
      <c r="D3823" s="4" t="n">
        <v>20</v>
      </c>
      <c r="E3823" s="4" t="n">
        <v>122.01</v>
      </c>
      <c r="F3823" s="4" t="n">
        <v>2440.2</v>
      </c>
      <c r="G3823" s="4" t="n">
        <f aca="false">INDEX(Data_Products!$D$2:$D$33,MATCH(C3823,Data_Products!$A$2:$A$33,0))</f>
        <v>85.53</v>
      </c>
      <c r="H3823" s="4" t="str">
        <f aca="false">INDEX(Data_Products!$C$2:$C$33,MATCH(C3823,Data_Products!$A$2:$A$33,0))</f>
        <v>Timber</v>
      </c>
      <c r="I3823" s="10" t="n">
        <f aca="false">D3823*(E3823-G3823)</f>
        <v>729.6</v>
      </c>
      <c r="J3823" s="11" t="n">
        <f aca="false">IFERROR(I3823/F3823,0)</f>
        <v>0.298991885910991</v>
      </c>
      <c r="K3823" s="4" t="str">
        <f aca="false">IFERROR(INDEX(Data_Orders!$F$2:$F$4727,MATCH(B3823,Data_Orders!$A$2:$A$4727,0)),"")</f>
        <v>Contractor</v>
      </c>
      <c r="L3823" s="4" t="str">
        <f aca="false">IFERROR(INDEX(Data_Orders!$D$2:$D$4727,MATCH(B3823,Data_Orders!$A$2:$A$4727,0)),"")</f>
        <v>Nuneaton</v>
      </c>
    </row>
    <row r="3824" customFormat="false" ht="15" hidden="false" customHeight="false" outlineLevel="0" collapsed="false">
      <c r="A3824" s="4" t="s">
        <v>9640</v>
      </c>
      <c r="B3824" s="4" t="s">
        <v>2369</v>
      </c>
      <c r="C3824" s="4" t="s">
        <v>1077</v>
      </c>
      <c r="D3824" s="4" t="n">
        <v>13</v>
      </c>
      <c r="E3824" s="4" t="n">
        <v>46.61</v>
      </c>
      <c r="F3824" s="4" t="n">
        <v>605.93</v>
      </c>
      <c r="G3824" s="4" t="n">
        <f aca="false">INDEX(Data_Products!$D$2:$D$33,MATCH(C3824,Data_Products!$A$2:$A$33,0))</f>
        <v>36.87</v>
      </c>
      <c r="H3824" s="4" t="str">
        <f aca="false">INDEX(Data_Products!$C$2:$C$33,MATCH(C3824,Data_Products!$A$2:$A$33,0))</f>
        <v>Landscaping</v>
      </c>
      <c r="I3824" s="10" t="n">
        <f aca="false">D3824*(E3824-G3824)</f>
        <v>126.62</v>
      </c>
      <c r="J3824" s="11" t="n">
        <f aca="false">IFERROR(I3824/F3824,0)</f>
        <v>0.208968032611028</v>
      </c>
      <c r="K3824" s="4" t="str">
        <f aca="false">IFERROR(INDEX(Data_Orders!$F$2:$F$4727,MATCH(B3824,Data_Orders!$A$2:$A$4727,0)),"")</f>
        <v>Contractor</v>
      </c>
      <c r="L3824" s="4" t="str">
        <f aca="false">IFERROR(INDEX(Data_Orders!$D$2:$D$4727,MATCH(B3824,Data_Orders!$A$2:$A$4727,0)),"")</f>
        <v>Nuneaton</v>
      </c>
    </row>
    <row r="3825" customFormat="false" ht="15" hidden="false" customHeight="false" outlineLevel="0" collapsed="false">
      <c r="A3825" s="4" t="s">
        <v>9641</v>
      </c>
      <c r="B3825" s="4" t="s">
        <v>2369</v>
      </c>
      <c r="C3825" s="4" t="s">
        <v>1035</v>
      </c>
      <c r="D3825" s="4" t="n">
        <v>18</v>
      </c>
      <c r="E3825" s="4" t="n">
        <v>165.07</v>
      </c>
      <c r="F3825" s="4" t="n">
        <v>2971.26</v>
      </c>
      <c r="G3825" s="4" t="n">
        <f aca="false">INDEX(Data_Products!$D$2:$D$33,MATCH(C3825,Data_Products!$A$2:$A$33,0))</f>
        <v>134.65</v>
      </c>
      <c r="H3825" s="4" t="str">
        <f aca="false">INDEX(Data_Products!$C$2:$C$33,MATCH(C3825,Data_Products!$A$2:$A$33,0))</f>
        <v>Insulation</v>
      </c>
      <c r="I3825" s="10" t="n">
        <f aca="false">D3825*(E3825-G3825)</f>
        <v>547.56</v>
      </c>
      <c r="J3825" s="11" t="n">
        <f aca="false">IFERROR(I3825/F3825,0)</f>
        <v>0.184285454655601</v>
      </c>
      <c r="K3825" s="4" t="str">
        <f aca="false">IFERROR(INDEX(Data_Orders!$F$2:$F$4727,MATCH(B3825,Data_Orders!$A$2:$A$4727,0)),"")</f>
        <v>Contractor</v>
      </c>
      <c r="L3825" s="4" t="str">
        <f aca="false">IFERROR(INDEX(Data_Orders!$D$2:$D$4727,MATCH(B3825,Data_Orders!$A$2:$A$4727,0)),"")</f>
        <v>Nuneaton</v>
      </c>
    </row>
    <row r="3826" customFormat="false" ht="15" hidden="false" customHeight="false" outlineLevel="0" collapsed="false">
      <c r="A3826" s="4" t="s">
        <v>9642</v>
      </c>
      <c r="B3826" s="4" t="s">
        <v>2370</v>
      </c>
      <c r="C3826" s="4" t="s">
        <v>1021</v>
      </c>
      <c r="D3826" s="4" t="n">
        <v>7</v>
      </c>
      <c r="E3826" s="4" t="n">
        <v>73.76</v>
      </c>
      <c r="F3826" s="4" t="n">
        <v>516.32</v>
      </c>
      <c r="G3826" s="4" t="n">
        <f aca="false">INDEX(Data_Products!$D$2:$D$33,MATCH(C3826,Data_Products!$A$2:$A$33,0))</f>
        <v>51.51</v>
      </c>
      <c r="H3826" s="4" t="str">
        <f aca="false">INDEX(Data_Products!$C$2:$C$33,MATCH(C3826,Data_Products!$A$2:$A$33,0))</f>
        <v>Cement &amp; Aggregates</v>
      </c>
      <c r="I3826" s="10" t="n">
        <f aca="false">D3826*(E3826-G3826)</f>
        <v>155.75</v>
      </c>
      <c r="J3826" s="11" t="n">
        <f aca="false">IFERROR(I3826/F3826,0)</f>
        <v>0.301654013015184</v>
      </c>
      <c r="K3826" s="4" t="str">
        <f aca="false">IFERROR(INDEX(Data_Orders!$F$2:$F$4727,MATCH(B3826,Data_Orders!$A$2:$A$4727,0)),"")</f>
        <v>Contractor</v>
      </c>
      <c r="L3826" s="4" t="str">
        <f aca="false">IFERROR(INDEX(Data_Orders!$D$2:$D$4727,MATCH(B3826,Data_Orders!$A$2:$A$4727,0)),"")</f>
        <v>Birmingham South</v>
      </c>
    </row>
    <row r="3827" customFormat="false" ht="15" hidden="false" customHeight="false" outlineLevel="0" collapsed="false">
      <c r="A3827" s="4" t="s">
        <v>9643</v>
      </c>
      <c r="B3827" s="4" t="s">
        <v>2370</v>
      </c>
      <c r="C3827" s="4" t="s">
        <v>1044</v>
      </c>
      <c r="D3827" s="4" t="n">
        <v>11</v>
      </c>
      <c r="E3827" s="4" t="n">
        <v>190.44</v>
      </c>
      <c r="F3827" s="4" t="n">
        <v>2094.84</v>
      </c>
      <c r="G3827" s="4" t="n">
        <f aca="false">INDEX(Data_Products!$D$2:$D$33,MATCH(C3827,Data_Products!$A$2:$A$33,0))</f>
        <v>115.48</v>
      </c>
      <c r="H3827" s="4" t="str">
        <f aca="false">INDEX(Data_Products!$C$2:$C$33,MATCH(C3827,Data_Products!$A$2:$A$33,0))</f>
        <v>Tools &amp; Fixings</v>
      </c>
      <c r="I3827" s="10" t="n">
        <f aca="false">D3827*(E3827-G3827)</f>
        <v>824.56</v>
      </c>
      <c r="J3827" s="11" t="n">
        <f aca="false">IFERROR(I3827/F3827,0)</f>
        <v>0.393614786809494</v>
      </c>
      <c r="K3827" s="4" t="str">
        <f aca="false">IFERROR(INDEX(Data_Orders!$F$2:$F$4727,MATCH(B3827,Data_Orders!$A$2:$A$4727,0)),"")</f>
        <v>Contractor</v>
      </c>
      <c r="L3827" s="4" t="str">
        <f aca="false">IFERROR(INDEX(Data_Orders!$D$2:$D$4727,MATCH(B3827,Data_Orders!$A$2:$A$4727,0)),"")</f>
        <v>Birmingham South</v>
      </c>
    </row>
    <row r="3828" customFormat="false" ht="15" hidden="false" customHeight="false" outlineLevel="0" collapsed="false">
      <c r="A3828" s="4" t="s">
        <v>9644</v>
      </c>
      <c r="B3828" s="4" t="s">
        <v>2371</v>
      </c>
      <c r="C3828" s="4" t="s">
        <v>1015</v>
      </c>
      <c r="D3828" s="4" t="n">
        <v>7</v>
      </c>
      <c r="E3828" s="4" t="n">
        <v>122.01</v>
      </c>
      <c r="F3828" s="4" t="n">
        <v>854.07</v>
      </c>
      <c r="G3828" s="4" t="n">
        <f aca="false">INDEX(Data_Products!$D$2:$D$33,MATCH(C3828,Data_Products!$A$2:$A$33,0))</f>
        <v>85.53</v>
      </c>
      <c r="H3828" s="4" t="str">
        <f aca="false">INDEX(Data_Products!$C$2:$C$33,MATCH(C3828,Data_Products!$A$2:$A$33,0))</f>
        <v>Timber</v>
      </c>
      <c r="I3828" s="10" t="n">
        <f aca="false">D3828*(E3828-G3828)</f>
        <v>255.36</v>
      </c>
      <c r="J3828" s="11" t="n">
        <f aca="false">IFERROR(I3828/F3828,0)</f>
        <v>0.298991885910991</v>
      </c>
      <c r="K3828" s="4" t="str">
        <f aca="false">IFERROR(INDEX(Data_Orders!$F$2:$F$4727,MATCH(B3828,Data_Orders!$A$2:$A$4727,0)),"")</f>
        <v>Contractor</v>
      </c>
      <c r="L3828" s="4" t="str">
        <f aca="false">IFERROR(INDEX(Data_Orders!$D$2:$D$4727,MATCH(B3828,Data_Orders!$A$2:$A$4727,0)),"")</f>
        <v>Birmingham South</v>
      </c>
    </row>
    <row r="3829" customFormat="false" ht="15" hidden="false" customHeight="false" outlineLevel="0" collapsed="false">
      <c r="A3829" s="4" t="s">
        <v>9645</v>
      </c>
      <c r="B3829" s="4" t="s">
        <v>2371</v>
      </c>
      <c r="C3829" s="4" t="s">
        <v>1073</v>
      </c>
      <c r="D3829" s="4" t="n">
        <v>19</v>
      </c>
      <c r="E3829" s="4" t="n">
        <v>231.05</v>
      </c>
      <c r="F3829" s="4" t="n">
        <v>4389.95</v>
      </c>
      <c r="G3829" s="4" t="n">
        <f aca="false">INDEX(Data_Products!$D$2:$D$33,MATCH(C3829,Data_Products!$A$2:$A$33,0))</f>
        <v>148.29</v>
      </c>
      <c r="H3829" s="4" t="str">
        <f aca="false">INDEX(Data_Products!$C$2:$C$33,MATCH(C3829,Data_Products!$A$2:$A$33,0))</f>
        <v>Landscaping</v>
      </c>
      <c r="I3829" s="10" t="n">
        <f aca="false">D3829*(E3829-G3829)</f>
        <v>1572.44</v>
      </c>
      <c r="J3829" s="11" t="n">
        <f aca="false">IFERROR(I3829/F3829,0)</f>
        <v>0.358190867777537</v>
      </c>
      <c r="K3829" s="4" t="str">
        <f aca="false">IFERROR(INDEX(Data_Orders!$F$2:$F$4727,MATCH(B3829,Data_Orders!$A$2:$A$4727,0)),"")</f>
        <v>Contractor</v>
      </c>
      <c r="L3829" s="4" t="str">
        <f aca="false">IFERROR(INDEX(Data_Orders!$D$2:$D$4727,MATCH(B3829,Data_Orders!$A$2:$A$4727,0)),"")</f>
        <v>Birmingham South</v>
      </c>
    </row>
    <row r="3830" customFormat="false" ht="15" hidden="false" customHeight="false" outlineLevel="0" collapsed="false">
      <c r="A3830" s="4" t="s">
        <v>9646</v>
      </c>
      <c r="B3830" s="4" t="s">
        <v>2371</v>
      </c>
      <c r="C3830" s="4" t="s">
        <v>1010</v>
      </c>
      <c r="D3830" s="4" t="n">
        <v>15</v>
      </c>
      <c r="E3830" s="4" t="n">
        <v>135.95</v>
      </c>
      <c r="F3830" s="4" t="n">
        <v>2039.25</v>
      </c>
      <c r="G3830" s="4" t="n">
        <f aca="false">INDEX(Data_Products!$D$2:$D$33,MATCH(C3830,Data_Products!$A$2:$A$33,0))</f>
        <v>111.1</v>
      </c>
      <c r="H3830" s="4" t="str">
        <f aca="false">INDEX(Data_Products!$C$2:$C$33,MATCH(C3830,Data_Products!$A$2:$A$33,0))</f>
        <v>Timber</v>
      </c>
      <c r="I3830" s="10" t="n">
        <f aca="false">D3830*(E3830-G3830)</f>
        <v>372.75</v>
      </c>
      <c r="J3830" s="11" t="n">
        <f aca="false">IFERROR(I3830/F3830,0)</f>
        <v>0.18278778962854</v>
      </c>
      <c r="K3830" s="4" t="str">
        <f aca="false">IFERROR(INDEX(Data_Orders!$F$2:$F$4727,MATCH(B3830,Data_Orders!$A$2:$A$4727,0)),"")</f>
        <v>Contractor</v>
      </c>
      <c r="L3830" s="4" t="str">
        <f aca="false">IFERROR(INDEX(Data_Orders!$D$2:$D$4727,MATCH(B3830,Data_Orders!$A$2:$A$4727,0)),"")</f>
        <v>Birmingham South</v>
      </c>
    </row>
    <row r="3831" customFormat="false" ht="15" hidden="false" customHeight="false" outlineLevel="0" collapsed="false">
      <c r="A3831" s="4" t="s">
        <v>9647</v>
      </c>
      <c r="B3831" s="4" t="s">
        <v>2372</v>
      </c>
      <c r="C3831" s="4" t="s">
        <v>1057</v>
      </c>
      <c r="D3831" s="4" t="n">
        <v>15</v>
      </c>
      <c r="E3831" s="4" t="n">
        <v>176.81</v>
      </c>
      <c r="F3831" s="4" t="n">
        <v>2652.15</v>
      </c>
      <c r="G3831" s="4" t="n">
        <f aca="false">INDEX(Data_Products!$D$2:$D$33,MATCH(C3831,Data_Products!$A$2:$A$33,0))</f>
        <v>129.57</v>
      </c>
      <c r="H3831" s="4" t="str">
        <f aca="false">INDEX(Data_Products!$C$2:$C$33,MATCH(C3831,Data_Products!$A$2:$A$33,0))</f>
        <v>Roofing</v>
      </c>
      <c r="I3831" s="10" t="n">
        <f aca="false">D3831*(E3831-G3831)</f>
        <v>708.6</v>
      </c>
      <c r="J3831" s="11" t="n">
        <f aca="false">IFERROR(I3831/F3831,0)</f>
        <v>0.267179458175443</v>
      </c>
      <c r="K3831" s="4" t="str">
        <f aca="false">IFERROR(INDEX(Data_Orders!$F$2:$F$4727,MATCH(B3831,Data_Orders!$A$2:$A$4727,0)),"")</f>
        <v>Contractor</v>
      </c>
      <c r="L3831" s="4" t="str">
        <f aca="false">IFERROR(INDEX(Data_Orders!$D$2:$D$4727,MATCH(B3831,Data_Orders!$A$2:$A$4727,0)),"")</f>
        <v>Birmingham South</v>
      </c>
    </row>
    <row r="3832" customFormat="false" ht="15" hidden="false" customHeight="false" outlineLevel="0" collapsed="false">
      <c r="A3832" s="4" t="s">
        <v>9648</v>
      </c>
      <c r="B3832" s="4" t="s">
        <v>2372</v>
      </c>
      <c r="C3832" s="4" t="s">
        <v>1052</v>
      </c>
      <c r="D3832" s="4" t="n">
        <v>8</v>
      </c>
      <c r="E3832" s="4" t="n">
        <v>205.71</v>
      </c>
      <c r="F3832" s="4" t="n">
        <v>1645.68</v>
      </c>
      <c r="G3832" s="4" t="n">
        <f aca="false">INDEX(Data_Products!$D$2:$D$33,MATCH(C3832,Data_Products!$A$2:$A$33,0))</f>
        <v>152.29</v>
      </c>
      <c r="H3832" s="4" t="str">
        <f aca="false">INDEX(Data_Products!$C$2:$C$33,MATCH(C3832,Data_Products!$A$2:$A$33,0))</f>
        <v>Roofing</v>
      </c>
      <c r="I3832" s="10" t="n">
        <f aca="false">D3832*(E3832-G3832)</f>
        <v>427.36</v>
      </c>
      <c r="J3832" s="11" t="n">
        <f aca="false">IFERROR(I3832/F3832,0)</f>
        <v>0.259685965679841</v>
      </c>
      <c r="K3832" s="4" t="str">
        <f aca="false">IFERROR(INDEX(Data_Orders!$F$2:$F$4727,MATCH(B3832,Data_Orders!$A$2:$A$4727,0)),"")</f>
        <v>Contractor</v>
      </c>
      <c r="L3832" s="4" t="str">
        <f aca="false">IFERROR(INDEX(Data_Orders!$D$2:$D$4727,MATCH(B3832,Data_Orders!$A$2:$A$4727,0)),"")</f>
        <v>Birmingham South</v>
      </c>
    </row>
    <row r="3833" customFormat="false" ht="15" hidden="false" customHeight="false" outlineLevel="0" collapsed="false">
      <c r="A3833" s="4" t="s">
        <v>9649</v>
      </c>
      <c r="B3833" s="4" t="s">
        <v>2373</v>
      </c>
      <c r="C3833" s="4" t="s">
        <v>1041</v>
      </c>
      <c r="D3833" s="4" t="n">
        <v>4</v>
      </c>
      <c r="E3833" s="4" t="n">
        <v>242.75</v>
      </c>
      <c r="F3833" s="4" t="n">
        <v>971</v>
      </c>
      <c r="G3833" s="4" t="n">
        <f aca="false">INDEX(Data_Products!$D$2:$D$33,MATCH(C3833,Data_Products!$A$2:$A$33,0))</f>
        <v>142.94</v>
      </c>
      <c r="H3833" s="4" t="str">
        <f aca="false">INDEX(Data_Products!$C$2:$C$33,MATCH(C3833,Data_Products!$A$2:$A$33,0))</f>
        <v>Tools &amp; Fixings</v>
      </c>
      <c r="I3833" s="10" t="n">
        <f aca="false">D3833*(E3833-G3833)</f>
        <v>399.24</v>
      </c>
      <c r="J3833" s="11" t="n">
        <f aca="false">IFERROR(I3833/F3833,0)</f>
        <v>0.411163748712667</v>
      </c>
      <c r="K3833" s="4" t="str">
        <f aca="false">IFERROR(INDEX(Data_Orders!$F$2:$F$4727,MATCH(B3833,Data_Orders!$A$2:$A$4727,0)),"")</f>
        <v>Contractor</v>
      </c>
      <c r="L3833" s="4" t="str">
        <f aca="false">IFERROR(INDEX(Data_Orders!$D$2:$D$4727,MATCH(B3833,Data_Orders!$A$2:$A$4727,0)),"")</f>
        <v>Birmingham South</v>
      </c>
    </row>
    <row r="3834" customFormat="false" ht="15" hidden="false" customHeight="false" outlineLevel="0" collapsed="false">
      <c r="A3834" s="4" t="s">
        <v>9650</v>
      </c>
      <c r="B3834" s="4" t="s">
        <v>2373</v>
      </c>
      <c r="C3834" s="4" t="s">
        <v>1046</v>
      </c>
      <c r="D3834" s="4" t="n">
        <v>20</v>
      </c>
      <c r="E3834" s="4" t="n">
        <v>154.02</v>
      </c>
      <c r="F3834" s="4" t="n">
        <v>3080.4</v>
      </c>
      <c r="G3834" s="4" t="n">
        <f aca="false">INDEX(Data_Products!$D$2:$D$33,MATCH(C3834,Data_Products!$A$2:$A$33,0))</f>
        <v>102.1</v>
      </c>
      <c r="H3834" s="4" t="str">
        <f aca="false">INDEX(Data_Products!$C$2:$C$33,MATCH(C3834,Data_Products!$A$2:$A$33,0))</f>
        <v>Tools &amp; Fixings</v>
      </c>
      <c r="I3834" s="10" t="n">
        <f aca="false">D3834*(E3834-G3834)</f>
        <v>1038.4</v>
      </c>
      <c r="J3834" s="11" t="n">
        <f aca="false">IFERROR(I3834/F3834,0)</f>
        <v>0.337099078041813</v>
      </c>
      <c r="K3834" s="4" t="str">
        <f aca="false">IFERROR(INDEX(Data_Orders!$F$2:$F$4727,MATCH(B3834,Data_Orders!$A$2:$A$4727,0)),"")</f>
        <v>Contractor</v>
      </c>
      <c r="L3834" s="4" t="str">
        <f aca="false">IFERROR(INDEX(Data_Orders!$D$2:$D$4727,MATCH(B3834,Data_Orders!$A$2:$A$4727,0)),"")</f>
        <v>Birmingham South</v>
      </c>
    </row>
    <row r="3835" customFormat="false" ht="15" hidden="false" customHeight="false" outlineLevel="0" collapsed="false">
      <c r="A3835" s="4" t="s">
        <v>9651</v>
      </c>
      <c r="B3835" s="4" t="s">
        <v>2374</v>
      </c>
      <c r="C3835" s="4" t="s">
        <v>1057</v>
      </c>
      <c r="D3835" s="4" t="n">
        <v>14</v>
      </c>
      <c r="E3835" s="4" t="n">
        <v>176.81</v>
      </c>
      <c r="F3835" s="4" t="n">
        <v>2475.34</v>
      </c>
      <c r="G3835" s="4" t="n">
        <f aca="false">INDEX(Data_Products!$D$2:$D$33,MATCH(C3835,Data_Products!$A$2:$A$33,0))</f>
        <v>129.57</v>
      </c>
      <c r="H3835" s="4" t="str">
        <f aca="false">INDEX(Data_Products!$C$2:$C$33,MATCH(C3835,Data_Products!$A$2:$A$33,0))</f>
        <v>Roofing</v>
      </c>
      <c r="I3835" s="10" t="n">
        <f aca="false">D3835*(E3835-G3835)</f>
        <v>661.36</v>
      </c>
      <c r="J3835" s="11" t="n">
        <f aca="false">IFERROR(I3835/F3835,0)</f>
        <v>0.267179458175443</v>
      </c>
      <c r="K3835" s="4" t="str">
        <f aca="false">IFERROR(INDEX(Data_Orders!$F$2:$F$4727,MATCH(B3835,Data_Orders!$A$2:$A$4727,0)),"")</f>
        <v>Housebuilder</v>
      </c>
      <c r="L3835" s="4" t="str">
        <f aca="false">IFERROR(INDEX(Data_Orders!$D$2:$D$4727,MATCH(B3835,Data_Orders!$A$2:$A$4727,0)),"")</f>
        <v>Northampton</v>
      </c>
    </row>
    <row r="3836" customFormat="false" ht="15" hidden="false" customHeight="false" outlineLevel="0" collapsed="false">
      <c r="A3836" s="4" t="s">
        <v>9652</v>
      </c>
      <c r="B3836" s="4" t="s">
        <v>2375</v>
      </c>
      <c r="C3836" s="4" t="s">
        <v>1044</v>
      </c>
      <c r="D3836" s="4" t="n">
        <v>14</v>
      </c>
      <c r="E3836" s="4" t="n">
        <v>190.44</v>
      </c>
      <c r="F3836" s="4" t="n">
        <v>2666.16</v>
      </c>
      <c r="G3836" s="4" t="n">
        <f aca="false">INDEX(Data_Products!$D$2:$D$33,MATCH(C3836,Data_Products!$A$2:$A$33,0))</f>
        <v>115.48</v>
      </c>
      <c r="H3836" s="4" t="str">
        <f aca="false">INDEX(Data_Products!$C$2:$C$33,MATCH(C3836,Data_Products!$A$2:$A$33,0))</f>
        <v>Tools &amp; Fixings</v>
      </c>
      <c r="I3836" s="10" t="n">
        <f aca="false">D3836*(E3836-G3836)</f>
        <v>1049.44</v>
      </c>
      <c r="J3836" s="11" t="n">
        <f aca="false">IFERROR(I3836/F3836,0)</f>
        <v>0.393614786809494</v>
      </c>
      <c r="K3836" s="4" t="str">
        <f aca="false">IFERROR(INDEX(Data_Orders!$F$2:$F$4727,MATCH(B3836,Data_Orders!$A$2:$A$4727,0)),"")</f>
        <v>Housebuilder</v>
      </c>
      <c r="L3836" s="4" t="str">
        <f aca="false">IFERROR(INDEX(Data_Orders!$D$2:$D$4727,MATCH(B3836,Data_Orders!$A$2:$A$4727,0)),"")</f>
        <v>Northampton</v>
      </c>
    </row>
    <row r="3837" customFormat="false" ht="15" hidden="false" customHeight="false" outlineLevel="0" collapsed="false">
      <c r="A3837" s="4" t="s">
        <v>9653</v>
      </c>
      <c r="B3837" s="4" t="s">
        <v>2375</v>
      </c>
      <c r="C3837" s="4" t="s">
        <v>1070</v>
      </c>
      <c r="D3837" s="4" t="n">
        <v>9</v>
      </c>
      <c r="E3837" s="4" t="n">
        <v>230.32</v>
      </c>
      <c r="F3837" s="4" t="n">
        <v>2072.88</v>
      </c>
      <c r="G3837" s="4" t="n">
        <f aca="false">INDEX(Data_Products!$D$2:$D$33,MATCH(C3837,Data_Products!$A$2:$A$33,0))</f>
        <v>161.64</v>
      </c>
      <c r="H3837" s="4" t="str">
        <f aca="false">INDEX(Data_Products!$C$2:$C$33,MATCH(C3837,Data_Products!$A$2:$A$33,0))</f>
        <v>Landscaping</v>
      </c>
      <c r="I3837" s="10" t="n">
        <f aca="false">D3837*(E3837-G3837)</f>
        <v>618.12</v>
      </c>
      <c r="J3837" s="11" t="n">
        <f aca="false">IFERROR(I3837/F3837,0)</f>
        <v>0.298193817297673</v>
      </c>
      <c r="K3837" s="4" t="str">
        <f aca="false">IFERROR(INDEX(Data_Orders!$F$2:$F$4727,MATCH(B3837,Data_Orders!$A$2:$A$4727,0)),"")</f>
        <v>Housebuilder</v>
      </c>
      <c r="L3837" s="4" t="str">
        <f aca="false">IFERROR(INDEX(Data_Orders!$D$2:$D$4727,MATCH(B3837,Data_Orders!$A$2:$A$4727,0)),"")</f>
        <v>Northampton</v>
      </c>
    </row>
    <row r="3838" customFormat="false" ht="15" hidden="false" customHeight="false" outlineLevel="0" collapsed="false">
      <c r="A3838" s="4" t="s">
        <v>9654</v>
      </c>
      <c r="B3838" s="4" t="s">
        <v>2375</v>
      </c>
      <c r="C3838" s="4" t="s">
        <v>1037</v>
      </c>
      <c r="D3838" s="4" t="n">
        <v>18</v>
      </c>
      <c r="E3838" s="4" t="n">
        <v>90.97</v>
      </c>
      <c r="F3838" s="4" t="n">
        <v>1637.46</v>
      </c>
      <c r="G3838" s="4" t="n">
        <f aca="false">INDEX(Data_Products!$D$2:$D$33,MATCH(C3838,Data_Products!$A$2:$A$33,0))</f>
        <v>73.81</v>
      </c>
      <c r="H3838" s="4" t="str">
        <f aca="false">INDEX(Data_Products!$C$2:$C$33,MATCH(C3838,Data_Products!$A$2:$A$33,0))</f>
        <v>Insulation</v>
      </c>
      <c r="I3838" s="10" t="n">
        <f aca="false">D3838*(E3838-G3838)</f>
        <v>308.88</v>
      </c>
      <c r="J3838" s="11" t="n">
        <f aca="false">IFERROR(I3838/F3838,0)</f>
        <v>0.18863361547763</v>
      </c>
      <c r="K3838" s="4" t="str">
        <f aca="false">IFERROR(INDEX(Data_Orders!$F$2:$F$4727,MATCH(B3838,Data_Orders!$A$2:$A$4727,0)),"")</f>
        <v>Housebuilder</v>
      </c>
      <c r="L3838" s="4" t="str">
        <f aca="false">IFERROR(INDEX(Data_Orders!$D$2:$D$4727,MATCH(B3838,Data_Orders!$A$2:$A$4727,0)),"")</f>
        <v>Northampton</v>
      </c>
    </row>
    <row r="3839" customFormat="false" ht="15" hidden="false" customHeight="false" outlineLevel="0" collapsed="false">
      <c r="A3839" s="4" t="s">
        <v>9655</v>
      </c>
      <c r="B3839" s="4" t="s">
        <v>2375</v>
      </c>
      <c r="C3839" s="4" t="s">
        <v>1015</v>
      </c>
      <c r="D3839" s="4" t="n">
        <v>4</v>
      </c>
      <c r="E3839" s="4" t="n">
        <v>122.01</v>
      </c>
      <c r="F3839" s="4" t="n">
        <v>488.04</v>
      </c>
      <c r="G3839" s="4" t="n">
        <f aca="false">INDEX(Data_Products!$D$2:$D$33,MATCH(C3839,Data_Products!$A$2:$A$33,0))</f>
        <v>85.53</v>
      </c>
      <c r="H3839" s="4" t="str">
        <f aca="false">INDEX(Data_Products!$C$2:$C$33,MATCH(C3839,Data_Products!$A$2:$A$33,0))</f>
        <v>Timber</v>
      </c>
      <c r="I3839" s="10" t="n">
        <f aca="false">D3839*(E3839-G3839)</f>
        <v>145.92</v>
      </c>
      <c r="J3839" s="11" t="n">
        <f aca="false">IFERROR(I3839/F3839,0)</f>
        <v>0.298991885910991</v>
      </c>
      <c r="K3839" s="4" t="str">
        <f aca="false">IFERROR(INDEX(Data_Orders!$F$2:$F$4727,MATCH(B3839,Data_Orders!$A$2:$A$4727,0)),"")</f>
        <v>Housebuilder</v>
      </c>
      <c r="L3839" s="4" t="str">
        <f aca="false">IFERROR(INDEX(Data_Orders!$D$2:$D$4727,MATCH(B3839,Data_Orders!$A$2:$A$4727,0)),"")</f>
        <v>Northampton</v>
      </c>
    </row>
    <row r="3840" customFormat="false" ht="15" hidden="false" customHeight="false" outlineLevel="0" collapsed="false">
      <c r="A3840" s="4" t="s">
        <v>9656</v>
      </c>
      <c r="B3840" s="4" t="s">
        <v>2375</v>
      </c>
      <c r="C3840" s="4" t="s">
        <v>1066</v>
      </c>
      <c r="D3840" s="4" t="n">
        <v>20</v>
      </c>
      <c r="E3840" s="4" t="n">
        <v>209.69</v>
      </c>
      <c r="F3840" s="4" t="n">
        <v>4193.8</v>
      </c>
      <c r="G3840" s="4" t="n">
        <f aca="false">INDEX(Data_Products!$D$2:$D$33,MATCH(C3840,Data_Products!$A$2:$A$33,0))</f>
        <v>144.38</v>
      </c>
      <c r="H3840" s="4" t="str">
        <f aca="false">INDEX(Data_Products!$C$2:$C$33,MATCH(C3840,Data_Products!$A$2:$A$33,0))</f>
        <v>Plumbing &amp; Drainage</v>
      </c>
      <c r="I3840" s="10" t="n">
        <f aca="false">D3840*(E3840-G3840)</f>
        <v>1306.2</v>
      </c>
      <c r="J3840" s="11" t="n">
        <f aca="false">IFERROR(I3840/F3840,0)</f>
        <v>0.311459773952024</v>
      </c>
      <c r="K3840" s="4" t="str">
        <f aca="false">IFERROR(INDEX(Data_Orders!$F$2:$F$4727,MATCH(B3840,Data_Orders!$A$2:$A$4727,0)),"")</f>
        <v>Housebuilder</v>
      </c>
      <c r="L3840" s="4" t="str">
        <f aca="false">IFERROR(INDEX(Data_Orders!$D$2:$D$4727,MATCH(B3840,Data_Orders!$A$2:$A$4727,0)),"")</f>
        <v>Northampton</v>
      </c>
    </row>
    <row r="3841" customFormat="false" ht="15" hidden="false" customHeight="false" outlineLevel="0" collapsed="false">
      <c r="A3841" s="4" t="s">
        <v>9657</v>
      </c>
      <c r="B3841" s="4" t="s">
        <v>2376</v>
      </c>
      <c r="C3841" s="4" t="s">
        <v>1059</v>
      </c>
      <c r="D3841" s="4" t="n">
        <v>2</v>
      </c>
      <c r="E3841" s="4" t="n">
        <v>103.63</v>
      </c>
      <c r="F3841" s="4" t="n">
        <v>207.26</v>
      </c>
      <c r="G3841" s="4" t="n">
        <f aca="false">INDEX(Data_Products!$D$2:$D$33,MATCH(C3841,Data_Products!$A$2:$A$33,0))</f>
        <v>82.55</v>
      </c>
      <c r="H3841" s="4" t="str">
        <f aca="false">INDEX(Data_Products!$C$2:$C$33,MATCH(C3841,Data_Products!$A$2:$A$33,0))</f>
        <v>Roofing</v>
      </c>
      <c r="I3841" s="10" t="n">
        <f aca="false">D3841*(E3841-G3841)</f>
        <v>42.16</v>
      </c>
      <c r="J3841" s="11" t="n">
        <f aca="false">IFERROR(I3841/F3841,0)</f>
        <v>0.203415999228023</v>
      </c>
      <c r="K3841" s="4" t="str">
        <f aca="false">IFERROR(INDEX(Data_Orders!$F$2:$F$4727,MATCH(B3841,Data_Orders!$A$2:$A$4727,0)),"")</f>
        <v>Housebuilder</v>
      </c>
      <c r="L3841" s="4" t="str">
        <f aca="false">IFERROR(INDEX(Data_Orders!$D$2:$D$4727,MATCH(B3841,Data_Orders!$A$2:$A$4727,0)),"")</f>
        <v>Northampton</v>
      </c>
    </row>
    <row r="3842" customFormat="false" ht="15" hidden="false" customHeight="false" outlineLevel="0" collapsed="false">
      <c r="A3842" s="4" t="s">
        <v>9658</v>
      </c>
      <c r="B3842" s="4" t="s">
        <v>2376</v>
      </c>
      <c r="C3842" s="4" t="s">
        <v>1010</v>
      </c>
      <c r="D3842" s="4" t="n">
        <v>10</v>
      </c>
      <c r="E3842" s="4" t="n">
        <v>135.95</v>
      </c>
      <c r="F3842" s="4" t="n">
        <v>1359.5</v>
      </c>
      <c r="G3842" s="4" t="n">
        <f aca="false">INDEX(Data_Products!$D$2:$D$33,MATCH(C3842,Data_Products!$A$2:$A$33,0))</f>
        <v>111.1</v>
      </c>
      <c r="H3842" s="4" t="str">
        <f aca="false">INDEX(Data_Products!$C$2:$C$33,MATCH(C3842,Data_Products!$A$2:$A$33,0))</f>
        <v>Timber</v>
      </c>
      <c r="I3842" s="10" t="n">
        <f aca="false">D3842*(E3842-G3842)</f>
        <v>248.5</v>
      </c>
      <c r="J3842" s="11" t="n">
        <f aca="false">IFERROR(I3842/F3842,0)</f>
        <v>0.18278778962854</v>
      </c>
      <c r="K3842" s="4" t="str">
        <f aca="false">IFERROR(INDEX(Data_Orders!$F$2:$F$4727,MATCH(B3842,Data_Orders!$A$2:$A$4727,0)),"")</f>
        <v>Housebuilder</v>
      </c>
      <c r="L3842" s="4" t="str">
        <f aca="false">IFERROR(INDEX(Data_Orders!$D$2:$D$4727,MATCH(B3842,Data_Orders!$A$2:$A$4727,0)),"")</f>
        <v>Northampton</v>
      </c>
    </row>
    <row r="3843" customFormat="false" ht="15" hidden="false" customHeight="false" outlineLevel="0" collapsed="false">
      <c r="A3843" s="4" t="s">
        <v>9659</v>
      </c>
      <c r="B3843" s="4" t="s">
        <v>2376</v>
      </c>
      <c r="C3843" s="4" t="s">
        <v>1041</v>
      </c>
      <c r="D3843" s="4" t="n">
        <v>13</v>
      </c>
      <c r="E3843" s="4" t="n">
        <v>242.75</v>
      </c>
      <c r="F3843" s="4" t="n">
        <v>3155.75</v>
      </c>
      <c r="G3843" s="4" t="n">
        <f aca="false">INDEX(Data_Products!$D$2:$D$33,MATCH(C3843,Data_Products!$A$2:$A$33,0))</f>
        <v>142.94</v>
      </c>
      <c r="H3843" s="4" t="str">
        <f aca="false">INDEX(Data_Products!$C$2:$C$33,MATCH(C3843,Data_Products!$A$2:$A$33,0))</f>
        <v>Tools &amp; Fixings</v>
      </c>
      <c r="I3843" s="10" t="n">
        <f aca="false">D3843*(E3843-G3843)</f>
        <v>1297.53</v>
      </c>
      <c r="J3843" s="11" t="n">
        <f aca="false">IFERROR(I3843/F3843,0)</f>
        <v>0.411163748712667</v>
      </c>
      <c r="K3843" s="4" t="str">
        <f aca="false">IFERROR(INDEX(Data_Orders!$F$2:$F$4727,MATCH(B3843,Data_Orders!$A$2:$A$4727,0)),"")</f>
        <v>Housebuilder</v>
      </c>
      <c r="L3843" s="4" t="str">
        <f aca="false">IFERROR(INDEX(Data_Orders!$D$2:$D$4727,MATCH(B3843,Data_Orders!$A$2:$A$4727,0)),"")</f>
        <v>Northampton</v>
      </c>
    </row>
    <row r="3844" customFormat="false" ht="15" hidden="false" customHeight="false" outlineLevel="0" collapsed="false">
      <c r="A3844" s="4" t="s">
        <v>9660</v>
      </c>
      <c r="B3844" s="4" t="s">
        <v>2376</v>
      </c>
      <c r="C3844" s="4" t="s">
        <v>1044</v>
      </c>
      <c r="D3844" s="4" t="n">
        <v>2</v>
      </c>
      <c r="E3844" s="4" t="n">
        <v>190.44</v>
      </c>
      <c r="F3844" s="4" t="n">
        <v>380.88</v>
      </c>
      <c r="G3844" s="4" t="n">
        <f aca="false">INDEX(Data_Products!$D$2:$D$33,MATCH(C3844,Data_Products!$A$2:$A$33,0))</f>
        <v>115.48</v>
      </c>
      <c r="H3844" s="4" t="str">
        <f aca="false">INDEX(Data_Products!$C$2:$C$33,MATCH(C3844,Data_Products!$A$2:$A$33,0))</f>
        <v>Tools &amp; Fixings</v>
      </c>
      <c r="I3844" s="10" t="n">
        <f aca="false">D3844*(E3844-G3844)</f>
        <v>149.92</v>
      </c>
      <c r="J3844" s="11" t="n">
        <f aca="false">IFERROR(I3844/F3844,0)</f>
        <v>0.393614786809494</v>
      </c>
      <c r="K3844" s="4" t="str">
        <f aca="false">IFERROR(INDEX(Data_Orders!$F$2:$F$4727,MATCH(B3844,Data_Orders!$A$2:$A$4727,0)),"")</f>
        <v>Housebuilder</v>
      </c>
      <c r="L3844" s="4" t="str">
        <f aca="false">IFERROR(INDEX(Data_Orders!$D$2:$D$4727,MATCH(B3844,Data_Orders!$A$2:$A$4727,0)),"")</f>
        <v>Northampton</v>
      </c>
    </row>
    <row r="3845" customFormat="false" ht="15" hidden="false" customHeight="false" outlineLevel="0" collapsed="false">
      <c r="A3845" s="4" t="s">
        <v>9661</v>
      </c>
      <c r="B3845" s="4" t="s">
        <v>2376</v>
      </c>
      <c r="C3845" s="4" t="s">
        <v>1068</v>
      </c>
      <c r="D3845" s="4" t="n">
        <v>12</v>
      </c>
      <c r="E3845" s="4" t="n">
        <v>86.28</v>
      </c>
      <c r="F3845" s="4" t="n">
        <v>1035.36</v>
      </c>
      <c r="G3845" s="4" t="n">
        <f aca="false">INDEX(Data_Products!$D$2:$D$33,MATCH(C3845,Data_Products!$A$2:$A$33,0))</f>
        <v>68.55</v>
      </c>
      <c r="H3845" s="4" t="str">
        <f aca="false">INDEX(Data_Products!$C$2:$C$33,MATCH(C3845,Data_Products!$A$2:$A$33,0))</f>
        <v>Plumbing &amp; Drainage</v>
      </c>
      <c r="I3845" s="10" t="n">
        <f aca="false">D3845*(E3845-G3845)</f>
        <v>212.76</v>
      </c>
      <c r="J3845" s="11" t="n">
        <f aca="false">IFERROR(I3845/F3845,0)</f>
        <v>0.205493741307371</v>
      </c>
      <c r="K3845" s="4" t="str">
        <f aca="false">IFERROR(INDEX(Data_Orders!$F$2:$F$4727,MATCH(B3845,Data_Orders!$A$2:$A$4727,0)),"")</f>
        <v>Housebuilder</v>
      </c>
      <c r="L3845" s="4" t="str">
        <f aca="false">IFERROR(INDEX(Data_Orders!$D$2:$D$4727,MATCH(B3845,Data_Orders!$A$2:$A$4727,0)),"")</f>
        <v>Northampton</v>
      </c>
    </row>
    <row r="3846" customFormat="false" ht="15" hidden="false" customHeight="false" outlineLevel="0" collapsed="false">
      <c r="A3846" s="4" t="s">
        <v>9662</v>
      </c>
      <c r="B3846" s="4" t="s">
        <v>2377</v>
      </c>
      <c r="C3846" s="4" t="s">
        <v>1055</v>
      </c>
      <c r="D3846" s="4" t="n">
        <v>4</v>
      </c>
      <c r="E3846" s="4" t="n">
        <v>205.03</v>
      </c>
      <c r="F3846" s="4" t="n">
        <v>820.12</v>
      </c>
      <c r="G3846" s="4" t="n">
        <f aca="false">INDEX(Data_Products!$D$2:$D$33,MATCH(C3846,Data_Products!$A$2:$A$33,0))</f>
        <v>138.6</v>
      </c>
      <c r="H3846" s="4" t="str">
        <f aca="false">INDEX(Data_Products!$C$2:$C$33,MATCH(C3846,Data_Products!$A$2:$A$33,0))</f>
        <v>Roofing</v>
      </c>
      <c r="I3846" s="10" t="n">
        <f aca="false">D3846*(E3846-G3846)</f>
        <v>265.72</v>
      </c>
      <c r="J3846" s="11" t="n">
        <f aca="false">IFERROR(I3846/F3846,0)</f>
        <v>0.324001365653807</v>
      </c>
      <c r="K3846" s="4" t="str">
        <f aca="false">IFERROR(INDEX(Data_Orders!$F$2:$F$4727,MATCH(B3846,Data_Orders!$A$2:$A$4727,0)),"")</f>
        <v>Housebuilder</v>
      </c>
      <c r="L3846" s="4" t="str">
        <f aca="false">IFERROR(INDEX(Data_Orders!$D$2:$D$4727,MATCH(B3846,Data_Orders!$A$2:$A$4727,0)),"")</f>
        <v>Northampton</v>
      </c>
    </row>
    <row r="3847" customFormat="false" ht="15" hidden="false" customHeight="false" outlineLevel="0" collapsed="false">
      <c r="A3847" s="4" t="s">
        <v>9663</v>
      </c>
      <c r="B3847" s="4" t="s">
        <v>2377</v>
      </c>
      <c r="C3847" s="4" t="s">
        <v>1041</v>
      </c>
      <c r="D3847" s="4" t="n">
        <v>5</v>
      </c>
      <c r="E3847" s="4" t="n">
        <v>242.75</v>
      </c>
      <c r="F3847" s="4" t="n">
        <v>1213.75</v>
      </c>
      <c r="G3847" s="4" t="n">
        <f aca="false">INDEX(Data_Products!$D$2:$D$33,MATCH(C3847,Data_Products!$A$2:$A$33,0))</f>
        <v>142.94</v>
      </c>
      <c r="H3847" s="4" t="str">
        <f aca="false">INDEX(Data_Products!$C$2:$C$33,MATCH(C3847,Data_Products!$A$2:$A$33,0))</f>
        <v>Tools &amp; Fixings</v>
      </c>
      <c r="I3847" s="10" t="n">
        <f aca="false">D3847*(E3847-G3847)</f>
        <v>499.05</v>
      </c>
      <c r="J3847" s="11" t="n">
        <f aca="false">IFERROR(I3847/F3847,0)</f>
        <v>0.411163748712667</v>
      </c>
      <c r="K3847" s="4" t="str">
        <f aca="false">IFERROR(INDEX(Data_Orders!$F$2:$F$4727,MATCH(B3847,Data_Orders!$A$2:$A$4727,0)),"")</f>
        <v>Housebuilder</v>
      </c>
      <c r="L3847" s="4" t="str">
        <f aca="false">IFERROR(INDEX(Data_Orders!$D$2:$D$4727,MATCH(B3847,Data_Orders!$A$2:$A$4727,0)),"")</f>
        <v>Northampton</v>
      </c>
    </row>
    <row r="3848" customFormat="false" ht="15" hidden="false" customHeight="false" outlineLevel="0" collapsed="false">
      <c r="A3848" s="4" t="s">
        <v>9664</v>
      </c>
      <c r="B3848" s="4" t="s">
        <v>2377</v>
      </c>
      <c r="C3848" s="4" t="s">
        <v>1039</v>
      </c>
      <c r="D3848" s="4" t="n">
        <v>9</v>
      </c>
      <c r="E3848" s="4" t="n">
        <v>160.41</v>
      </c>
      <c r="F3848" s="4" t="n">
        <v>1443.69</v>
      </c>
      <c r="G3848" s="4" t="n">
        <f aca="false">INDEX(Data_Products!$D$2:$D$33,MATCH(C3848,Data_Products!$A$2:$A$33,0))</f>
        <v>99.74</v>
      </c>
      <c r="H3848" s="4" t="str">
        <f aca="false">INDEX(Data_Products!$C$2:$C$33,MATCH(C3848,Data_Products!$A$2:$A$33,0))</f>
        <v>Insulation</v>
      </c>
      <c r="I3848" s="10" t="n">
        <f aca="false">D3848*(E3848-G3848)</f>
        <v>546.03</v>
      </c>
      <c r="J3848" s="11" t="n">
        <f aca="false">IFERROR(I3848/F3848,0)</f>
        <v>0.378218315566361</v>
      </c>
      <c r="K3848" s="4" t="str">
        <f aca="false">IFERROR(INDEX(Data_Orders!$F$2:$F$4727,MATCH(B3848,Data_Orders!$A$2:$A$4727,0)),"")</f>
        <v>Housebuilder</v>
      </c>
      <c r="L3848" s="4" t="str">
        <f aca="false">IFERROR(INDEX(Data_Orders!$D$2:$D$4727,MATCH(B3848,Data_Orders!$A$2:$A$4727,0)),"")</f>
        <v>Northampton</v>
      </c>
    </row>
    <row r="3849" customFormat="false" ht="15" hidden="false" customHeight="false" outlineLevel="0" collapsed="false">
      <c r="A3849" s="4" t="s">
        <v>9665</v>
      </c>
      <c r="B3849" s="4" t="s">
        <v>2377</v>
      </c>
      <c r="C3849" s="4" t="s">
        <v>1066</v>
      </c>
      <c r="D3849" s="4" t="n">
        <v>19</v>
      </c>
      <c r="E3849" s="4" t="n">
        <v>209.69</v>
      </c>
      <c r="F3849" s="4" t="n">
        <v>3984.11</v>
      </c>
      <c r="G3849" s="4" t="n">
        <f aca="false">INDEX(Data_Products!$D$2:$D$33,MATCH(C3849,Data_Products!$A$2:$A$33,0))</f>
        <v>144.38</v>
      </c>
      <c r="H3849" s="4" t="str">
        <f aca="false">INDEX(Data_Products!$C$2:$C$33,MATCH(C3849,Data_Products!$A$2:$A$33,0))</f>
        <v>Plumbing &amp; Drainage</v>
      </c>
      <c r="I3849" s="10" t="n">
        <f aca="false">D3849*(E3849-G3849)</f>
        <v>1240.89</v>
      </c>
      <c r="J3849" s="11" t="n">
        <f aca="false">IFERROR(I3849/F3849,0)</f>
        <v>0.311459773952024</v>
      </c>
      <c r="K3849" s="4" t="str">
        <f aca="false">IFERROR(INDEX(Data_Orders!$F$2:$F$4727,MATCH(B3849,Data_Orders!$A$2:$A$4727,0)),"")</f>
        <v>Housebuilder</v>
      </c>
      <c r="L3849" s="4" t="str">
        <f aca="false">IFERROR(INDEX(Data_Orders!$D$2:$D$4727,MATCH(B3849,Data_Orders!$A$2:$A$4727,0)),"")</f>
        <v>Northampton</v>
      </c>
    </row>
    <row r="3850" customFormat="false" ht="15" hidden="false" customHeight="false" outlineLevel="0" collapsed="false">
      <c r="A3850" s="4" t="s">
        <v>9666</v>
      </c>
      <c r="B3850" s="4" t="s">
        <v>2377</v>
      </c>
      <c r="C3850" s="4" t="s">
        <v>1017</v>
      </c>
      <c r="D3850" s="4" t="n">
        <v>4</v>
      </c>
      <c r="E3850" s="4" t="n">
        <v>49.15</v>
      </c>
      <c r="F3850" s="4" t="n">
        <v>196.6</v>
      </c>
      <c r="G3850" s="4" t="n">
        <f aca="false">INDEX(Data_Products!$D$2:$D$33,MATCH(C3850,Data_Products!$A$2:$A$33,0))</f>
        <v>31.44</v>
      </c>
      <c r="H3850" s="4" t="str">
        <f aca="false">INDEX(Data_Products!$C$2:$C$33,MATCH(C3850,Data_Products!$A$2:$A$33,0))</f>
        <v>Timber</v>
      </c>
      <c r="I3850" s="10" t="n">
        <f aca="false">D3850*(E3850-G3850)</f>
        <v>70.84</v>
      </c>
      <c r="J3850" s="11" t="n">
        <f aca="false">IFERROR(I3850/F3850,0)</f>
        <v>0.360325534079349</v>
      </c>
      <c r="K3850" s="4" t="str">
        <f aca="false">IFERROR(INDEX(Data_Orders!$F$2:$F$4727,MATCH(B3850,Data_Orders!$A$2:$A$4727,0)),"")</f>
        <v>Housebuilder</v>
      </c>
      <c r="L3850" s="4" t="str">
        <f aca="false">IFERROR(INDEX(Data_Orders!$D$2:$D$4727,MATCH(B3850,Data_Orders!$A$2:$A$4727,0)),"")</f>
        <v>Northampton</v>
      </c>
    </row>
    <row r="3851" customFormat="false" ht="15" hidden="false" customHeight="false" outlineLevel="0" collapsed="false">
      <c r="A3851" s="4" t="s">
        <v>9667</v>
      </c>
      <c r="B3851" s="4" t="s">
        <v>2378</v>
      </c>
      <c r="C3851" s="4" t="s">
        <v>1024</v>
      </c>
      <c r="D3851" s="4" t="n">
        <v>3</v>
      </c>
      <c r="E3851" s="4" t="n">
        <v>137.14</v>
      </c>
      <c r="F3851" s="4" t="n">
        <v>411.42</v>
      </c>
      <c r="G3851" s="4" t="n">
        <f aca="false">INDEX(Data_Products!$D$2:$D$33,MATCH(C3851,Data_Products!$A$2:$A$33,0))</f>
        <v>99.99</v>
      </c>
      <c r="H3851" s="4" t="str">
        <f aca="false">INDEX(Data_Products!$C$2:$C$33,MATCH(C3851,Data_Products!$A$2:$A$33,0))</f>
        <v>Cement &amp; Aggregates</v>
      </c>
      <c r="I3851" s="10" t="n">
        <f aca="false">D3851*(E3851-G3851)</f>
        <v>111.45</v>
      </c>
      <c r="J3851" s="11" t="n">
        <f aca="false">IFERROR(I3851/F3851,0)</f>
        <v>0.270891060230421</v>
      </c>
      <c r="K3851" s="4" t="str">
        <f aca="false">IFERROR(INDEX(Data_Orders!$F$2:$F$4727,MATCH(B3851,Data_Orders!$A$2:$A$4727,0)),"")</f>
        <v>Trade Account</v>
      </c>
      <c r="L3851" s="4" t="str">
        <f aca="false">IFERROR(INDEX(Data_Orders!$D$2:$D$4727,MATCH(B3851,Data_Orders!$A$2:$A$4727,0)),"")</f>
        <v>Leicester</v>
      </c>
    </row>
    <row r="3852" customFormat="false" ht="15" hidden="false" customHeight="false" outlineLevel="0" collapsed="false">
      <c r="A3852" s="4" t="s">
        <v>9668</v>
      </c>
      <c r="B3852" s="4" t="s">
        <v>2378</v>
      </c>
      <c r="C3852" s="4" t="s">
        <v>1028</v>
      </c>
      <c r="D3852" s="4" t="n">
        <v>15</v>
      </c>
      <c r="E3852" s="4" t="n">
        <v>118.79</v>
      </c>
      <c r="F3852" s="4" t="n">
        <v>1781.85</v>
      </c>
      <c r="G3852" s="4" t="n">
        <f aca="false">INDEX(Data_Products!$D$2:$D$33,MATCH(C3852,Data_Products!$A$2:$A$33,0))</f>
        <v>81.07</v>
      </c>
      <c r="H3852" s="4" t="str">
        <f aca="false">INDEX(Data_Products!$C$2:$C$33,MATCH(C3852,Data_Products!$A$2:$A$33,0))</f>
        <v>Cement &amp; Aggregates</v>
      </c>
      <c r="I3852" s="10" t="n">
        <f aca="false">D3852*(E3852-G3852)</f>
        <v>565.8</v>
      </c>
      <c r="J3852" s="11" t="n">
        <f aca="false">IFERROR(I3852/F3852,0)</f>
        <v>0.317535146056065</v>
      </c>
      <c r="K3852" s="4" t="str">
        <f aca="false">IFERROR(INDEX(Data_Orders!$F$2:$F$4727,MATCH(B3852,Data_Orders!$A$2:$A$4727,0)),"")</f>
        <v>Trade Account</v>
      </c>
      <c r="L3852" s="4" t="str">
        <f aca="false">IFERROR(INDEX(Data_Orders!$D$2:$D$4727,MATCH(B3852,Data_Orders!$A$2:$A$4727,0)),"")</f>
        <v>Leicester</v>
      </c>
    </row>
    <row r="3853" customFormat="false" ht="15" hidden="false" customHeight="false" outlineLevel="0" collapsed="false">
      <c r="A3853" s="4" t="s">
        <v>9669</v>
      </c>
      <c r="B3853" s="4" t="s">
        <v>2378</v>
      </c>
      <c r="C3853" s="4" t="s">
        <v>1017</v>
      </c>
      <c r="D3853" s="4" t="n">
        <v>16</v>
      </c>
      <c r="E3853" s="4" t="n">
        <v>49.15</v>
      </c>
      <c r="F3853" s="4" t="n">
        <v>786.4</v>
      </c>
      <c r="G3853" s="4" t="n">
        <f aca="false">INDEX(Data_Products!$D$2:$D$33,MATCH(C3853,Data_Products!$A$2:$A$33,0))</f>
        <v>31.44</v>
      </c>
      <c r="H3853" s="4" t="str">
        <f aca="false">INDEX(Data_Products!$C$2:$C$33,MATCH(C3853,Data_Products!$A$2:$A$33,0))</f>
        <v>Timber</v>
      </c>
      <c r="I3853" s="10" t="n">
        <f aca="false">D3853*(E3853-G3853)</f>
        <v>283.36</v>
      </c>
      <c r="J3853" s="11" t="n">
        <f aca="false">IFERROR(I3853/F3853,0)</f>
        <v>0.360325534079349</v>
      </c>
      <c r="K3853" s="4" t="str">
        <f aca="false">IFERROR(INDEX(Data_Orders!$F$2:$F$4727,MATCH(B3853,Data_Orders!$A$2:$A$4727,0)),"")</f>
        <v>Trade Account</v>
      </c>
      <c r="L3853" s="4" t="str">
        <f aca="false">IFERROR(INDEX(Data_Orders!$D$2:$D$4727,MATCH(B3853,Data_Orders!$A$2:$A$4727,0)),"")</f>
        <v>Leicester</v>
      </c>
    </row>
    <row r="3854" customFormat="false" ht="15" hidden="false" customHeight="false" outlineLevel="0" collapsed="false">
      <c r="A3854" s="4" t="s">
        <v>9670</v>
      </c>
      <c r="B3854" s="4" t="s">
        <v>2378</v>
      </c>
      <c r="C3854" s="4" t="s">
        <v>1032</v>
      </c>
      <c r="D3854" s="4" t="n">
        <v>8</v>
      </c>
      <c r="E3854" s="4" t="n">
        <v>99.65</v>
      </c>
      <c r="F3854" s="4" t="n">
        <v>797.2</v>
      </c>
      <c r="G3854" s="4" t="n">
        <f aca="false">INDEX(Data_Products!$D$2:$D$33,MATCH(C3854,Data_Products!$A$2:$A$33,0))</f>
        <v>58.26</v>
      </c>
      <c r="H3854" s="4" t="str">
        <f aca="false">INDEX(Data_Products!$C$2:$C$33,MATCH(C3854,Data_Products!$A$2:$A$33,0))</f>
        <v>Insulation</v>
      </c>
      <c r="I3854" s="10" t="n">
        <f aca="false">D3854*(E3854-G3854)</f>
        <v>331.12</v>
      </c>
      <c r="J3854" s="11" t="n">
        <f aca="false">IFERROR(I3854/F3854,0)</f>
        <v>0.415353738083292</v>
      </c>
      <c r="K3854" s="4" t="str">
        <f aca="false">IFERROR(INDEX(Data_Orders!$F$2:$F$4727,MATCH(B3854,Data_Orders!$A$2:$A$4727,0)),"")</f>
        <v>Trade Account</v>
      </c>
      <c r="L3854" s="4" t="str">
        <f aca="false">IFERROR(INDEX(Data_Orders!$D$2:$D$4727,MATCH(B3854,Data_Orders!$A$2:$A$4727,0)),"")</f>
        <v>Leicester</v>
      </c>
    </row>
    <row r="3855" customFormat="false" ht="15" hidden="false" customHeight="false" outlineLevel="0" collapsed="false">
      <c r="A3855" s="4" t="s">
        <v>9671</v>
      </c>
      <c r="B3855" s="4" t="s">
        <v>2379</v>
      </c>
      <c r="C3855" s="4" t="s">
        <v>1032</v>
      </c>
      <c r="D3855" s="4" t="n">
        <v>15</v>
      </c>
      <c r="E3855" s="4" t="n">
        <v>99.65</v>
      </c>
      <c r="F3855" s="4" t="n">
        <v>1494.75</v>
      </c>
      <c r="G3855" s="4" t="n">
        <f aca="false">INDEX(Data_Products!$D$2:$D$33,MATCH(C3855,Data_Products!$A$2:$A$33,0))</f>
        <v>58.26</v>
      </c>
      <c r="H3855" s="4" t="str">
        <f aca="false">INDEX(Data_Products!$C$2:$C$33,MATCH(C3855,Data_Products!$A$2:$A$33,0))</f>
        <v>Insulation</v>
      </c>
      <c r="I3855" s="10" t="n">
        <f aca="false">D3855*(E3855-G3855)</f>
        <v>620.85</v>
      </c>
      <c r="J3855" s="11" t="n">
        <f aca="false">IFERROR(I3855/F3855,0)</f>
        <v>0.415353738083292</v>
      </c>
      <c r="K3855" s="4" t="str">
        <f aca="false">IFERROR(INDEX(Data_Orders!$F$2:$F$4727,MATCH(B3855,Data_Orders!$A$2:$A$4727,0)),"")</f>
        <v>Trade Account</v>
      </c>
      <c r="L3855" s="4" t="str">
        <f aca="false">IFERROR(INDEX(Data_Orders!$D$2:$D$4727,MATCH(B3855,Data_Orders!$A$2:$A$4727,0)),"")</f>
        <v>Leicester</v>
      </c>
    </row>
    <row r="3856" customFormat="false" ht="15" hidden="false" customHeight="false" outlineLevel="0" collapsed="false">
      <c r="A3856" s="4" t="s">
        <v>9672</v>
      </c>
      <c r="B3856" s="4" t="s">
        <v>2379</v>
      </c>
      <c r="C3856" s="4" t="s">
        <v>1030</v>
      </c>
      <c r="D3856" s="4" t="n">
        <v>11</v>
      </c>
      <c r="E3856" s="4" t="n">
        <v>25.23</v>
      </c>
      <c r="F3856" s="4" t="n">
        <v>277.53</v>
      </c>
      <c r="G3856" s="4" t="n">
        <f aca="false">INDEX(Data_Products!$D$2:$D$33,MATCH(C3856,Data_Products!$A$2:$A$33,0))</f>
        <v>17.67</v>
      </c>
      <c r="H3856" s="4" t="str">
        <f aca="false">INDEX(Data_Products!$C$2:$C$33,MATCH(C3856,Data_Products!$A$2:$A$33,0))</f>
        <v>Cement &amp; Aggregates</v>
      </c>
      <c r="I3856" s="10" t="n">
        <f aca="false">D3856*(E3856-G3856)</f>
        <v>83.16</v>
      </c>
      <c r="J3856" s="11" t="n">
        <f aca="false">IFERROR(I3856/F3856,0)</f>
        <v>0.299643281807372</v>
      </c>
      <c r="K3856" s="4" t="str">
        <f aca="false">IFERROR(INDEX(Data_Orders!$F$2:$F$4727,MATCH(B3856,Data_Orders!$A$2:$A$4727,0)),"")</f>
        <v>Trade Account</v>
      </c>
      <c r="L3856" s="4" t="str">
        <f aca="false">IFERROR(INDEX(Data_Orders!$D$2:$D$4727,MATCH(B3856,Data_Orders!$A$2:$A$4727,0)),"")</f>
        <v>Leicester</v>
      </c>
    </row>
    <row r="3857" customFormat="false" ht="15" hidden="false" customHeight="false" outlineLevel="0" collapsed="false">
      <c r="A3857" s="4" t="s">
        <v>9673</v>
      </c>
      <c r="B3857" s="4" t="s">
        <v>2379</v>
      </c>
      <c r="C3857" s="4" t="s">
        <v>1059</v>
      </c>
      <c r="D3857" s="4" t="n">
        <v>15</v>
      </c>
      <c r="E3857" s="4" t="n">
        <v>103.63</v>
      </c>
      <c r="F3857" s="4" t="n">
        <v>1554.45</v>
      </c>
      <c r="G3857" s="4" t="n">
        <f aca="false">INDEX(Data_Products!$D$2:$D$33,MATCH(C3857,Data_Products!$A$2:$A$33,0))</f>
        <v>82.55</v>
      </c>
      <c r="H3857" s="4" t="str">
        <f aca="false">INDEX(Data_Products!$C$2:$C$33,MATCH(C3857,Data_Products!$A$2:$A$33,0))</f>
        <v>Roofing</v>
      </c>
      <c r="I3857" s="10" t="n">
        <f aca="false">D3857*(E3857-G3857)</f>
        <v>316.2</v>
      </c>
      <c r="J3857" s="11" t="n">
        <f aca="false">IFERROR(I3857/F3857,0)</f>
        <v>0.203415999228023</v>
      </c>
      <c r="K3857" s="4" t="str">
        <f aca="false">IFERROR(INDEX(Data_Orders!$F$2:$F$4727,MATCH(B3857,Data_Orders!$A$2:$A$4727,0)),"")</f>
        <v>Trade Account</v>
      </c>
      <c r="L3857" s="4" t="str">
        <f aca="false">IFERROR(INDEX(Data_Orders!$D$2:$D$4727,MATCH(B3857,Data_Orders!$A$2:$A$4727,0)),"")</f>
        <v>Leicester</v>
      </c>
    </row>
    <row r="3858" customFormat="false" ht="15" hidden="false" customHeight="false" outlineLevel="0" collapsed="false">
      <c r="A3858" s="4" t="s">
        <v>9674</v>
      </c>
      <c r="B3858" s="4" t="s">
        <v>2380</v>
      </c>
      <c r="C3858" s="4" t="s">
        <v>1050</v>
      </c>
      <c r="D3858" s="4" t="n">
        <v>2</v>
      </c>
      <c r="E3858" s="4" t="n">
        <v>238.63</v>
      </c>
      <c r="F3858" s="4" t="n">
        <v>477.26</v>
      </c>
      <c r="G3858" s="4" t="n">
        <f aca="false">INDEX(Data_Products!$D$2:$D$33,MATCH(C3858,Data_Products!$A$2:$A$33,0))</f>
        <v>148.91</v>
      </c>
      <c r="H3858" s="4" t="str">
        <f aca="false">INDEX(Data_Products!$C$2:$C$33,MATCH(C3858,Data_Products!$A$2:$A$33,0))</f>
        <v>Tools &amp; Fixings</v>
      </c>
      <c r="I3858" s="10" t="n">
        <f aca="false">D3858*(E3858-G3858)</f>
        <v>179.44</v>
      </c>
      <c r="J3858" s="11" t="n">
        <f aca="false">IFERROR(I3858/F3858,0)</f>
        <v>0.375979549930855</v>
      </c>
      <c r="K3858" s="4" t="str">
        <f aca="false">IFERROR(INDEX(Data_Orders!$F$2:$F$4727,MATCH(B3858,Data_Orders!$A$2:$A$4727,0)),"")</f>
        <v>Trade Account</v>
      </c>
      <c r="L3858" s="4" t="str">
        <f aca="false">IFERROR(INDEX(Data_Orders!$D$2:$D$4727,MATCH(B3858,Data_Orders!$A$2:$A$4727,0)),"")</f>
        <v>Leicester</v>
      </c>
    </row>
    <row r="3859" customFormat="false" ht="15" hidden="false" customHeight="false" outlineLevel="0" collapsed="false">
      <c r="A3859" s="4" t="s">
        <v>9675</v>
      </c>
      <c r="B3859" s="4" t="s">
        <v>2380</v>
      </c>
      <c r="C3859" s="4" t="s">
        <v>1028</v>
      </c>
      <c r="D3859" s="4" t="n">
        <v>5</v>
      </c>
      <c r="E3859" s="4" t="n">
        <v>118.79</v>
      </c>
      <c r="F3859" s="4" t="n">
        <v>593.95</v>
      </c>
      <c r="G3859" s="4" t="n">
        <f aca="false">INDEX(Data_Products!$D$2:$D$33,MATCH(C3859,Data_Products!$A$2:$A$33,0))</f>
        <v>81.07</v>
      </c>
      <c r="H3859" s="4" t="str">
        <f aca="false">INDEX(Data_Products!$C$2:$C$33,MATCH(C3859,Data_Products!$A$2:$A$33,0))</f>
        <v>Cement &amp; Aggregates</v>
      </c>
      <c r="I3859" s="10" t="n">
        <f aca="false">D3859*(E3859-G3859)</f>
        <v>188.6</v>
      </c>
      <c r="J3859" s="11" t="n">
        <f aca="false">IFERROR(I3859/F3859,0)</f>
        <v>0.317535146056065</v>
      </c>
      <c r="K3859" s="4" t="str">
        <f aca="false">IFERROR(INDEX(Data_Orders!$F$2:$F$4727,MATCH(B3859,Data_Orders!$A$2:$A$4727,0)),"")</f>
        <v>Trade Account</v>
      </c>
      <c r="L3859" s="4" t="str">
        <f aca="false">IFERROR(INDEX(Data_Orders!$D$2:$D$4727,MATCH(B3859,Data_Orders!$A$2:$A$4727,0)),"")</f>
        <v>Leicester</v>
      </c>
    </row>
    <row r="3860" customFormat="false" ht="15" hidden="false" customHeight="false" outlineLevel="0" collapsed="false">
      <c r="A3860" s="4" t="s">
        <v>9676</v>
      </c>
      <c r="B3860" s="4" t="s">
        <v>2380</v>
      </c>
      <c r="C3860" s="4" t="s">
        <v>1052</v>
      </c>
      <c r="D3860" s="4" t="n">
        <v>5</v>
      </c>
      <c r="E3860" s="4" t="n">
        <v>205.71</v>
      </c>
      <c r="F3860" s="4" t="n">
        <v>1028.55</v>
      </c>
      <c r="G3860" s="4" t="n">
        <f aca="false">INDEX(Data_Products!$D$2:$D$33,MATCH(C3860,Data_Products!$A$2:$A$33,0))</f>
        <v>152.29</v>
      </c>
      <c r="H3860" s="4" t="str">
        <f aca="false">INDEX(Data_Products!$C$2:$C$33,MATCH(C3860,Data_Products!$A$2:$A$33,0))</f>
        <v>Roofing</v>
      </c>
      <c r="I3860" s="10" t="n">
        <f aca="false">D3860*(E3860-G3860)</f>
        <v>267.1</v>
      </c>
      <c r="J3860" s="11" t="n">
        <f aca="false">IFERROR(I3860/F3860,0)</f>
        <v>0.259685965679841</v>
      </c>
      <c r="K3860" s="4" t="str">
        <f aca="false">IFERROR(INDEX(Data_Orders!$F$2:$F$4727,MATCH(B3860,Data_Orders!$A$2:$A$4727,0)),"")</f>
        <v>Trade Account</v>
      </c>
      <c r="L3860" s="4" t="str">
        <f aca="false">IFERROR(INDEX(Data_Orders!$D$2:$D$4727,MATCH(B3860,Data_Orders!$A$2:$A$4727,0)),"")</f>
        <v>Leicester</v>
      </c>
    </row>
    <row r="3861" customFormat="false" ht="15" hidden="false" customHeight="false" outlineLevel="0" collapsed="false">
      <c r="A3861" s="4" t="s">
        <v>9677</v>
      </c>
      <c r="B3861" s="4" t="s">
        <v>2381</v>
      </c>
      <c r="C3861" s="4" t="s">
        <v>1030</v>
      </c>
      <c r="D3861" s="4" t="n">
        <v>6</v>
      </c>
      <c r="E3861" s="4" t="n">
        <v>25.23</v>
      </c>
      <c r="F3861" s="4" t="n">
        <v>151.38</v>
      </c>
      <c r="G3861" s="4" t="n">
        <f aca="false">INDEX(Data_Products!$D$2:$D$33,MATCH(C3861,Data_Products!$A$2:$A$33,0))</f>
        <v>17.67</v>
      </c>
      <c r="H3861" s="4" t="str">
        <f aca="false">INDEX(Data_Products!$C$2:$C$33,MATCH(C3861,Data_Products!$A$2:$A$33,0))</f>
        <v>Cement &amp; Aggregates</v>
      </c>
      <c r="I3861" s="10" t="n">
        <f aca="false">D3861*(E3861-G3861)</f>
        <v>45.36</v>
      </c>
      <c r="J3861" s="11" t="n">
        <f aca="false">IFERROR(I3861/F3861,0)</f>
        <v>0.299643281807372</v>
      </c>
      <c r="K3861" s="4" t="str">
        <f aca="false">IFERROR(INDEX(Data_Orders!$F$2:$F$4727,MATCH(B3861,Data_Orders!$A$2:$A$4727,0)),"")</f>
        <v>Contractor</v>
      </c>
      <c r="L3861" s="4" t="str">
        <f aca="false">IFERROR(INDEX(Data_Orders!$D$2:$D$4727,MATCH(B3861,Data_Orders!$A$2:$A$4727,0)),"")</f>
        <v>Nuneaton</v>
      </c>
    </row>
    <row r="3862" customFormat="false" ht="15" hidden="false" customHeight="false" outlineLevel="0" collapsed="false">
      <c r="A3862" s="4" t="s">
        <v>9678</v>
      </c>
      <c r="B3862" s="4" t="s">
        <v>2381</v>
      </c>
      <c r="C3862" s="4" t="s">
        <v>1077</v>
      </c>
      <c r="D3862" s="4" t="n">
        <v>19</v>
      </c>
      <c r="E3862" s="4" t="n">
        <v>46.61</v>
      </c>
      <c r="F3862" s="4" t="n">
        <v>885.59</v>
      </c>
      <c r="G3862" s="4" t="n">
        <f aca="false">INDEX(Data_Products!$D$2:$D$33,MATCH(C3862,Data_Products!$A$2:$A$33,0))</f>
        <v>36.87</v>
      </c>
      <c r="H3862" s="4" t="str">
        <f aca="false">INDEX(Data_Products!$C$2:$C$33,MATCH(C3862,Data_Products!$A$2:$A$33,0))</f>
        <v>Landscaping</v>
      </c>
      <c r="I3862" s="10" t="n">
        <f aca="false">D3862*(E3862-G3862)</f>
        <v>185.06</v>
      </c>
      <c r="J3862" s="11" t="n">
        <f aca="false">IFERROR(I3862/F3862,0)</f>
        <v>0.208968032611028</v>
      </c>
      <c r="K3862" s="4" t="str">
        <f aca="false">IFERROR(INDEX(Data_Orders!$F$2:$F$4727,MATCH(B3862,Data_Orders!$A$2:$A$4727,0)),"")</f>
        <v>Contractor</v>
      </c>
      <c r="L3862" s="4" t="str">
        <f aca="false">IFERROR(INDEX(Data_Orders!$D$2:$D$4727,MATCH(B3862,Data_Orders!$A$2:$A$4727,0)),"")</f>
        <v>Nuneaton</v>
      </c>
    </row>
    <row r="3863" customFormat="false" ht="15" hidden="false" customHeight="false" outlineLevel="0" collapsed="false">
      <c r="A3863" s="4" t="s">
        <v>9679</v>
      </c>
      <c r="B3863" s="4" t="s">
        <v>2381</v>
      </c>
      <c r="C3863" s="4" t="s">
        <v>1059</v>
      </c>
      <c r="D3863" s="4" t="n">
        <v>10</v>
      </c>
      <c r="E3863" s="4" t="n">
        <v>103.63</v>
      </c>
      <c r="F3863" s="4" t="n">
        <v>1036.3</v>
      </c>
      <c r="G3863" s="4" t="n">
        <f aca="false">INDEX(Data_Products!$D$2:$D$33,MATCH(C3863,Data_Products!$A$2:$A$33,0))</f>
        <v>82.55</v>
      </c>
      <c r="H3863" s="4" t="str">
        <f aca="false">INDEX(Data_Products!$C$2:$C$33,MATCH(C3863,Data_Products!$A$2:$A$33,0))</f>
        <v>Roofing</v>
      </c>
      <c r="I3863" s="10" t="n">
        <f aca="false">D3863*(E3863-G3863)</f>
        <v>210.8</v>
      </c>
      <c r="J3863" s="11" t="n">
        <f aca="false">IFERROR(I3863/F3863,0)</f>
        <v>0.203415999228023</v>
      </c>
      <c r="K3863" s="4" t="str">
        <f aca="false">IFERROR(INDEX(Data_Orders!$F$2:$F$4727,MATCH(B3863,Data_Orders!$A$2:$A$4727,0)),"")</f>
        <v>Contractor</v>
      </c>
      <c r="L3863" s="4" t="str">
        <f aca="false">IFERROR(INDEX(Data_Orders!$D$2:$D$4727,MATCH(B3863,Data_Orders!$A$2:$A$4727,0)),"")</f>
        <v>Nuneaton</v>
      </c>
    </row>
    <row r="3864" customFormat="false" ht="15" hidden="false" customHeight="false" outlineLevel="0" collapsed="false">
      <c r="A3864" s="4" t="s">
        <v>9680</v>
      </c>
      <c r="B3864" s="4" t="s">
        <v>2382</v>
      </c>
      <c r="C3864" s="4" t="s">
        <v>1057</v>
      </c>
      <c r="D3864" s="4" t="n">
        <v>5</v>
      </c>
      <c r="E3864" s="4" t="n">
        <v>176.81</v>
      </c>
      <c r="F3864" s="4" t="n">
        <v>884.05</v>
      </c>
      <c r="G3864" s="4" t="n">
        <f aca="false">INDEX(Data_Products!$D$2:$D$33,MATCH(C3864,Data_Products!$A$2:$A$33,0))</f>
        <v>129.57</v>
      </c>
      <c r="H3864" s="4" t="str">
        <f aca="false">INDEX(Data_Products!$C$2:$C$33,MATCH(C3864,Data_Products!$A$2:$A$33,0))</f>
        <v>Roofing</v>
      </c>
      <c r="I3864" s="10" t="n">
        <f aca="false">D3864*(E3864-G3864)</f>
        <v>236.2</v>
      </c>
      <c r="J3864" s="11" t="n">
        <f aca="false">IFERROR(I3864/F3864,0)</f>
        <v>0.267179458175443</v>
      </c>
      <c r="K3864" s="4" t="str">
        <f aca="false">IFERROR(INDEX(Data_Orders!$F$2:$F$4727,MATCH(B3864,Data_Orders!$A$2:$A$4727,0)),"")</f>
        <v>Contractor</v>
      </c>
      <c r="L3864" s="4" t="str">
        <f aca="false">IFERROR(INDEX(Data_Orders!$D$2:$D$4727,MATCH(B3864,Data_Orders!$A$2:$A$4727,0)),"")</f>
        <v>Nuneaton</v>
      </c>
    </row>
    <row r="3865" customFormat="false" ht="15" hidden="false" customHeight="false" outlineLevel="0" collapsed="false">
      <c r="A3865" s="4" t="s">
        <v>9681</v>
      </c>
      <c r="B3865" s="4" t="s">
        <v>2382</v>
      </c>
      <c r="C3865" s="4" t="s">
        <v>1030</v>
      </c>
      <c r="D3865" s="4" t="n">
        <v>5</v>
      </c>
      <c r="E3865" s="4" t="n">
        <v>25.23</v>
      </c>
      <c r="F3865" s="4" t="n">
        <v>126.15</v>
      </c>
      <c r="G3865" s="4" t="n">
        <f aca="false">INDEX(Data_Products!$D$2:$D$33,MATCH(C3865,Data_Products!$A$2:$A$33,0))</f>
        <v>17.67</v>
      </c>
      <c r="H3865" s="4" t="str">
        <f aca="false">INDEX(Data_Products!$C$2:$C$33,MATCH(C3865,Data_Products!$A$2:$A$33,0))</f>
        <v>Cement &amp; Aggregates</v>
      </c>
      <c r="I3865" s="10" t="n">
        <f aca="false">D3865*(E3865-G3865)</f>
        <v>37.8</v>
      </c>
      <c r="J3865" s="11" t="n">
        <f aca="false">IFERROR(I3865/F3865,0)</f>
        <v>0.299643281807372</v>
      </c>
      <c r="K3865" s="4" t="str">
        <f aca="false">IFERROR(INDEX(Data_Orders!$F$2:$F$4727,MATCH(B3865,Data_Orders!$A$2:$A$4727,0)),"")</f>
        <v>Contractor</v>
      </c>
      <c r="L3865" s="4" t="str">
        <f aca="false">IFERROR(INDEX(Data_Orders!$D$2:$D$4727,MATCH(B3865,Data_Orders!$A$2:$A$4727,0)),"")</f>
        <v>Nuneaton</v>
      </c>
    </row>
    <row r="3866" customFormat="false" ht="15" hidden="false" customHeight="false" outlineLevel="0" collapsed="false">
      <c r="A3866" s="4" t="s">
        <v>9682</v>
      </c>
      <c r="B3866" s="4" t="s">
        <v>2382</v>
      </c>
      <c r="C3866" s="4" t="s">
        <v>1019</v>
      </c>
      <c r="D3866" s="4" t="n">
        <v>20</v>
      </c>
      <c r="E3866" s="4" t="n">
        <v>79.76</v>
      </c>
      <c r="F3866" s="4" t="n">
        <v>1595.2</v>
      </c>
      <c r="G3866" s="4" t="n">
        <f aca="false">INDEX(Data_Products!$D$2:$D$33,MATCH(C3866,Data_Products!$A$2:$A$33,0))</f>
        <v>59.07</v>
      </c>
      <c r="H3866" s="4" t="str">
        <f aca="false">INDEX(Data_Products!$C$2:$C$33,MATCH(C3866,Data_Products!$A$2:$A$33,0))</f>
        <v>Timber</v>
      </c>
      <c r="I3866" s="10" t="n">
        <f aca="false">D3866*(E3866-G3866)</f>
        <v>413.8</v>
      </c>
      <c r="J3866" s="11" t="n">
        <f aca="false">IFERROR(I3866/F3866,0)</f>
        <v>0.259403209628887</v>
      </c>
      <c r="K3866" s="4" t="str">
        <f aca="false">IFERROR(INDEX(Data_Orders!$F$2:$F$4727,MATCH(B3866,Data_Orders!$A$2:$A$4727,0)),"")</f>
        <v>Contractor</v>
      </c>
      <c r="L3866" s="4" t="str">
        <f aca="false">IFERROR(INDEX(Data_Orders!$D$2:$D$4727,MATCH(B3866,Data_Orders!$A$2:$A$4727,0)),"")</f>
        <v>Nuneaton</v>
      </c>
    </row>
    <row r="3867" customFormat="false" ht="15" hidden="false" customHeight="false" outlineLevel="0" collapsed="false">
      <c r="A3867" s="4" t="s">
        <v>9683</v>
      </c>
      <c r="B3867" s="4" t="s">
        <v>2382</v>
      </c>
      <c r="C3867" s="4" t="s">
        <v>1061</v>
      </c>
      <c r="D3867" s="4" t="n">
        <v>10</v>
      </c>
      <c r="E3867" s="4" t="n">
        <v>145.57</v>
      </c>
      <c r="F3867" s="4" t="n">
        <v>1455.7</v>
      </c>
      <c r="G3867" s="4" t="n">
        <f aca="false">INDEX(Data_Products!$D$2:$D$33,MATCH(C3867,Data_Products!$A$2:$A$33,0))</f>
        <v>119.29</v>
      </c>
      <c r="H3867" s="4" t="str">
        <f aca="false">INDEX(Data_Products!$C$2:$C$33,MATCH(C3867,Data_Products!$A$2:$A$33,0))</f>
        <v>Plumbing &amp; Drainage</v>
      </c>
      <c r="I3867" s="10" t="n">
        <f aca="false">D3867*(E3867-G3867)</f>
        <v>262.8</v>
      </c>
      <c r="J3867" s="11" t="n">
        <f aca="false">IFERROR(I3867/F3867,0)</f>
        <v>0.180531702960775</v>
      </c>
      <c r="K3867" s="4" t="str">
        <f aca="false">IFERROR(INDEX(Data_Orders!$F$2:$F$4727,MATCH(B3867,Data_Orders!$A$2:$A$4727,0)),"")</f>
        <v>Contractor</v>
      </c>
      <c r="L3867" s="4" t="str">
        <f aca="false">IFERROR(INDEX(Data_Orders!$D$2:$D$4727,MATCH(B3867,Data_Orders!$A$2:$A$4727,0)),"")</f>
        <v>Nuneaton</v>
      </c>
    </row>
    <row r="3868" customFormat="false" ht="15" hidden="false" customHeight="false" outlineLevel="0" collapsed="false">
      <c r="A3868" s="4" t="s">
        <v>9684</v>
      </c>
      <c r="B3868" s="4" t="s">
        <v>2383</v>
      </c>
      <c r="C3868" s="4" t="s">
        <v>1028</v>
      </c>
      <c r="D3868" s="4" t="n">
        <v>7</v>
      </c>
      <c r="E3868" s="4" t="n">
        <v>118.79</v>
      </c>
      <c r="F3868" s="4" t="n">
        <v>831.53</v>
      </c>
      <c r="G3868" s="4" t="n">
        <f aca="false">INDEX(Data_Products!$D$2:$D$33,MATCH(C3868,Data_Products!$A$2:$A$33,0))</f>
        <v>81.07</v>
      </c>
      <c r="H3868" s="4" t="str">
        <f aca="false">INDEX(Data_Products!$C$2:$C$33,MATCH(C3868,Data_Products!$A$2:$A$33,0))</f>
        <v>Cement &amp; Aggregates</v>
      </c>
      <c r="I3868" s="10" t="n">
        <f aca="false">D3868*(E3868-G3868)</f>
        <v>264.04</v>
      </c>
      <c r="J3868" s="11" t="n">
        <f aca="false">IFERROR(I3868/F3868,0)</f>
        <v>0.317535146056065</v>
      </c>
      <c r="K3868" s="4" t="str">
        <f aca="false">IFERROR(INDEX(Data_Orders!$F$2:$F$4727,MATCH(B3868,Data_Orders!$A$2:$A$4727,0)),"")</f>
        <v>Contractor</v>
      </c>
      <c r="L3868" s="4" t="str">
        <f aca="false">IFERROR(INDEX(Data_Orders!$D$2:$D$4727,MATCH(B3868,Data_Orders!$A$2:$A$4727,0)),"")</f>
        <v>Nuneaton</v>
      </c>
    </row>
    <row r="3869" customFormat="false" ht="15" hidden="false" customHeight="false" outlineLevel="0" collapsed="false">
      <c r="A3869" s="4" t="s">
        <v>9685</v>
      </c>
      <c r="B3869" s="4" t="s">
        <v>2383</v>
      </c>
      <c r="C3869" s="4" t="s">
        <v>1055</v>
      </c>
      <c r="D3869" s="4" t="n">
        <v>19</v>
      </c>
      <c r="E3869" s="4" t="n">
        <v>205.03</v>
      </c>
      <c r="F3869" s="4" t="n">
        <v>3895.57</v>
      </c>
      <c r="G3869" s="4" t="n">
        <f aca="false">INDEX(Data_Products!$D$2:$D$33,MATCH(C3869,Data_Products!$A$2:$A$33,0))</f>
        <v>138.6</v>
      </c>
      <c r="H3869" s="4" t="str">
        <f aca="false">INDEX(Data_Products!$C$2:$C$33,MATCH(C3869,Data_Products!$A$2:$A$33,0))</f>
        <v>Roofing</v>
      </c>
      <c r="I3869" s="10" t="n">
        <f aca="false">D3869*(E3869-G3869)</f>
        <v>1262.17</v>
      </c>
      <c r="J3869" s="11" t="n">
        <f aca="false">IFERROR(I3869/F3869,0)</f>
        <v>0.324001365653807</v>
      </c>
      <c r="K3869" s="4" t="str">
        <f aca="false">IFERROR(INDEX(Data_Orders!$F$2:$F$4727,MATCH(B3869,Data_Orders!$A$2:$A$4727,0)),"")</f>
        <v>Contractor</v>
      </c>
      <c r="L3869" s="4" t="str">
        <f aca="false">IFERROR(INDEX(Data_Orders!$D$2:$D$4727,MATCH(B3869,Data_Orders!$A$2:$A$4727,0)),"")</f>
        <v>Nuneaton</v>
      </c>
    </row>
    <row r="3870" customFormat="false" ht="15" hidden="false" customHeight="false" outlineLevel="0" collapsed="false">
      <c r="A3870" s="4" t="s">
        <v>9686</v>
      </c>
      <c r="B3870" s="4" t="s">
        <v>2383</v>
      </c>
      <c r="C3870" s="4" t="s">
        <v>1026</v>
      </c>
      <c r="D3870" s="4" t="n">
        <v>10</v>
      </c>
      <c r="E3870" s="4" t="n">
        <v>184.05</v>
      </c>
      <c r="F3870" s="4" t="n">
        <v>1840.5</v>
      </c>
      <c r="G3870" s="4" t="n">
        <f aca="false">INDEX(Data_Products!$D$2:$D$33,MATCH(C3870,Data_Products!$A$2:$A$33,0))</f>
        <v>147.44</v>
      </c>
      <c r="H3870" s="4" t="str">
        <f aca="false">INDEX(Data_Products!$C$2:$C$33,MATCH(C3870,Data_Products!$A$2:$A$33,0))</f>
        <v>Cement &amp; Aggregates</v>
      </c>
      <c r="I3870" s="10" t="n">
        <f aca="false">D3870*(E3870-G3870)</f>
        <v>366.1</v>
      </c>
      <c r="J3870" s="11" t="n">
        <f aca="false">IFERROR(I3870/F3870,0)</f>
        <v>0.19891333876664</v>
      </c>
      <c r="K3870" s="4" t="str">
        <f aca="false">IFERROR(INDEX(Data_Orders!$F$2:$F$4727,MATCH(B3870,Data_Orders!$A$2:$A$4727,0)),"")</f>
        <v>Contractor</v>
      </c>
      <c r="L3870" s="4" t="str">
        <f aca="false">IFERROR(INDEX(Data_Orders!$D$2:$D$4727,MATCH(B3870,Data_Orders!$A$2:$A$4727,0)),"")</f>
        <v>Nuneaton</v>
      </c>
    </row>
    <row r="3871" customFormat="false" ht="15" hidden="false" customHeight="false" outlineLevel="0" collapsed="false">
      <c r="A3871" s="4" t="s">
        <v>9687</v>
      </c>
      <c r="B3871" s="4" t="s">
        <v>2383</v>
      </c>
      <c r="C3871" s="4" t="s">
        <v>1010</v>
      </c>
      <c r="D3871" s="4" t="n">
        <v>5</v>
      </c>
      <c r="E3871" s="4" t="n">
        <v>135.95</v>
      </c>
      <c r="F3871" s="4" t="n">
        <v>679.75</v>
      </c>
      <c r="G3871" s="4" t="n">
        <f aca="false">INDEX(Data_Products!$D$2:$D$33,MATCH(C3871,Data_Products!$A$2:$A$33,0))</f>
        <v>111.1</v>
      </c>
      <c r="H3871" s="4" t="str">
        <f aca="false">INDEX(Data_Products!$C$2:$C$33,MATCH(C3871,Data_Products!$A$2:$A$33,0))</f>
        <v>Timber</v>
      </c>
      <c r="I3871" s="10" t="n">
        <f aca="false">D3871*(E3871-G3871)</f>
        <v>124.25</v>
      </c>
      <c r="J3871" s="11" t="n">
        <f aca="false">IFERROR(I3871/F3871,0)</f>
        <v>0.18278778962854</v>
      </c>
      <c r="K3871" s="4" t="str">
        <f aca="false">IFERROR(INDEX(Data_Orders!$F$2:$F$4727,MATCH(B3871,Data_Orders!$A$2:$A$4727,0)),"")</f>
        <v>Contractor</v>
      </c>
      <c r="L3871" s="4" t="str">
        <f aca="false">IFERROR(INDEX(Data_Orders!$D$2:$D$4727,MATCH(B3871,Data_Orders!$A$2:$A$4727,0)),"")</f>
        <v>Nuneaton</v>
      </c>
    </row>
    <row r="3872" customFormat="false" ht="15" hidden="false" customHeight="false" outlineLevel="0" collapsed="false">
      <c r="A3872" s="4" t="s">
        <v>9688</v>
      </c>
      <c r="B3872" s="4" t="s">
        <v>2384</v>
      </c>
      <c r="C3872" s="4" t="s">
        <v>1073</v>
      </c>
      <c r="D3872" s="4" t="n">
        <v>19</v>
      </c>
      <c r="E3872" s="4" t="n">
        <v>231.05</v>
      </c>
      <c r="F3872" s="4" t="n">
        <v>4389.95</v>
      </c>
      <c r="G3872" s="4" t="n">
        <f aca="false">INDEX(Data_Products!$D$2:$D$33,MATCH(C3872,Data_Products!$A$2:$A$33,0))</f>
        <v>148.29</v>
      </c>
      <c r="H3872" s="4" t="str">
        <f aca="false">INDEX(Data_Products!$C$2:$C$33,MATCH(C3872,Data_Products!$A$2:$A$33,0))</f>
        <v>Landscaping</v>
      </c>
      <c r="I3872" s="10" t="n">
        <f aca="false">D3872*(E3872-G3872)</f>
        <v>1572.44</v>
      </c>
      <c r="J3872" s="11" t="n">
        <f aca="false">IFERROR(I3872/F3872,0)</f>
        <v>0.358190867777537</v>
      </c>
      <c r="K3872" s="4" t="str">
        <f aca="false">IFERROR(INDEX(Data_Orders!$F$2:$F$4727,MATCH(B3872,Data_Orders!$A$2:$A$4727,0)),"")</f>
        <v>Trade Account</v>
      </c>
      <c r="L3872" s="4" t="str">
        <f aca="false">IFERROR(INDEX(Data_Orders!$D$2:$D$4727,MATCH(B3872,Data_Orders!$A$2:$A$4727,0)),"")</f>
        <v>Birmingham South</v>
      </c>
    </row>
    <row r="3873" customFormat="false" ht="15" hidden="false" customHeight="false" outlineLevel="0" collapsed="false">
      <c r="A3873" s="4" t="s">
        <v>9689</v>
      </c>
      <c r="B3873" s="4" t="s">
        <v>2384</v>
      </c>
      <c r="C3873" s="4" t="s">
        <v>1021</v>
      </c>
      <c r="D3873" s="4" t="n">
        <v>17</v>
      </c>
      <c r="E3873" s="4" t="n">
        <v>73.76</v>
      </c>
      <c r="F3873" s="4" t="n">
        <v>1253.92</v>
      </c>
      <c r="G3873" s="4" t="n">
        <f aca="false">INDEX(Data_Products!$D$2:$D$33,MATCH(C3873,Data_Products!$A$2:$A$33,0))</f>
        <v>51.51</v>
      </c>
      <c r="H3873" s="4" t="str">
        <f aca="false">INDEX(Data_Products!$C$2:$C$33,MATCH(C3873,Data_Products!$A$2:$A$33,0))</f>
        <v>Cement &amp; Aggregates</v>
      </c>
      <c r="I3873" s="10" t="n">
        <f aca="false">D3873*(E3873-G3873)</f>
        <v>378.25</v>
      </c>
      <c r="J3873" s="11" t="n">
        <f aca="false">IFERROR(I3873/F3873,0)</f>
        <v>0.301654013015184</v>
      </c>
      <c r="K3873" s="4" t="str">
        <f aca="false">IFERROR(INDEX(Data_Orders!$F$2:$F$4727,MATCH(B3873,Data_Orders!$A$2:$A$4727,0)),"")</f>
        <v>Trade Account</v>
      </c>
      <c r="L3873" s="4" t="str">
        <f aca="false">IFERROR(INDEX(Data_Orders!$D$2:$D$4727,MATCH(B3873,Data_Orders!$A$2:$A$4727,0)),"")</f>
        <v>Birmingham South</v>
      </c>
    </row>
    <row r="3874" customFormat="false" ht="15" hidden="false" customHeight="false" outlineLevel="0" collapsed="false">
      <c r="A3874" s="4" t="s">
        <v>9690</v>
      </c>
      <c r="B3874" s="4" t="s">
        <v>2384</v>
      </c>
      <c r="C3874" s="4" t="s">
        <v>1035</v>
      </c>
      <c r="D3874" s="4" t="n">
        <v>11</v>
      </c>
      <c r="E3874" s="4" t="n">
        <v>165.07</v>
      </c>
      <c r="F3874" s="4" t="n">
        <v>1815.77</v>
      </c>
      <c r="G3874" s="4" t="n">
        <f aca="false">INDEX(Data_Products!$D$2:$D$33,MATCH(C3874,Data_Products!$A$2:$A$33,0))</f>
        <v>134.65</v>
      </c>
      <c r="H3874" s="4" t="str">
        <f aca="false">INDEX(Data_Products!$C$2:$C$33,MATCH(C3874,Data_Products!$A$2:$A$33,0))</f>
        <v>Insulation</v>
      </c>
      <c r="I3874" s="10" t="n">
        <f aca="false">D3874*(E3874-G3874)</f>
        <v>334.62</v>
      </c>
      <c r="J3874" s="11" t="n">
        <f aca="false">IFERROR(I3874/F3874,0)</f>
        <v>0.184285454655601</v>
      </c>
      <c r="K3874" s="4" t="str">
        <f aca="false">IFERROR(INDEX(Data_Orders!$F$2:$F$4727,MATCH(B3874,Data_Orders!$A$2:$A$4727,0)),"")</f>
        <v>Trade Account</v>
      </c>
      <c r="L3874" s="4" t="str">
        <f aca="false">IFERROR(INDEX(Data_Orders!$D$2:$D$4727,MATCH(B3874,Data_Orders!$A$2:$A$4727,0)),"")</f>
        <v>Birmingham South</v>
      </c>
    </row>
    <row r="3875" customFormat="false" ht="15" hidden="false" customHeight="false" outlineLevel="0" collapsed="false">
      <c r="A3875" s="4" t="s">
        <v>9691</v>
      </c>
      <c r="B3875" s="4" t="s">
        <v>2384</v>
      </c>
      <c r="C3875" s="4" t="s">
        <v>1055</v>
      </c>
      <c r="D3875" s="4" t="n">
        <v>17</v>
      </c>
      <c r="E3875" s="4" t="n">
        <v>205.03</v>
      </c>
      <c r="F3875" s="4" t="n">
        <v>3485.51</v>
      </c>
      <c r="G3875" s="4" t="n">
        <f aca="false">INDEX(Data_Products!$D$2:$D$33,MATCH(C3875,Data_Products!$A$2:$A$33,0))</f>
        <v>138.6</v>
      </c>
      <c r="H3875" s="4" t="str">
        <f aca="false">INDEX(Data_Products!$C$2:$C$33,MATCH(C3875,Data_Products!$A$2:$A$33,0))</f>
        <v>Roofing</v>
      </c>
      <c r="I3875" s="10" t="n">
        <f aca="false">D3875*(E3875-G3875)</f>
        <v>1129.31</v>
      </c>
      <c r="J3875" s="11" t="n">
        <f aca="false">IFERROR(I3875/F3875,0)</f>
        <v>0.324001365653807</v>
      </c>
      <c r="K3875" s="4" t="str">
        <f aca="false">IFERROR(INDEX(Data_Orders!$F$2:$F$4727,MATCH(B3875,Data_Orders!$A$2:$A$4727,0)),"")</f>
        <v>Trade Account</v>
      </c>
      <c r="L3875" s="4" t="str">
        <f aca="false">IFERROR(INDEX(Data_Orders!$D$2:$D$4727,MATCH(B3875,Data_Orders!$A$2:$A$4727,0)),"")</f>
        <v>Birmingham South</v>
      </c>
    </row>
    <row r="3876" customFormat="false" ht="15" hidden="false" customHeight="false" outlineLevel="0" collapsed="false">
      <c r="A3876" s="4" t="s">
        <v>9692</v>
      </c>
      <c r="B3876" s="4" t="s">
        <v>2384</v>
      </c>
      <c r="C3876" s="4" t="s">
        <v>1019</v>
      </c>
      <c r="D3876" s="4" t="n">
        <v>12</v>
      </c>
      <c r="E3876" s="4" t="n">
        <v>79.76</v>
      </c>
      <c r="F3876" s="4" t="n">
        <v>957.12</v>
      </c>
      <c r="G3876" s="4" t="n">
        <f aca="false">INDEX(Data_Products!$D$2:$D$33,MATCH(C3876,Data_Products!$A$2:$A$33,0))</f>
        <v>59.07</v>
      </c>
      <c r="H3876" s="4" t="str">
        <f aca="false">INDEX(Data_Products!$C$2:$C$33,MATCH(C3876,Data_Products!$A$2:$A$33,0))</f>
        <v>Timber</v>
      </c>
      <c r="I3876" s="10" t="n">
        <f aca="false">D3876*(E3876-G3876)</f>
        <v>248.28</v>
      </c>
      <c r="J3876" s="11" t="n">
        <f aca="false">IFERROR(I3876/F3876,0)</f>
        <v>0.259403209628887</v>
      </c>
      <c r="K3876" s="4" t="str">
        <f aca="false">IFERROR(INDEX(Data_Orders!$F$2:$F$4727,MATCH(B3876,Data_Orders!$A$2:$A$4727,0)),"")</f>
        <v>Trade Account</v>
      </c>
      <c r="L3876" s="4" t="str">
        <f aca="false">IFERROR(INDEX(Data_Orders!$D$2:$D$4727,MATCH(B3876,Data_Orders!$A$2:$A$4727,0)),"")</f>
        <v>Birmingham South</v>
      </c>
    </row>
    <row r="3877" customFormat="false" ht="15" hidden="false" customHeight="false" outlineLevel="0" collapsed="false">
      <c r="A3877" s="4" t="s">
        <v>9693</v>
      </c>
      <c r="B3877" s="4" t="s">
        <v>2385</v>
      </c>
      <c r="C3877" s="4" t="s">
        <v>1055</v>
      </c>
      <c r="D3877" s="4" t="n">
        <v>16</v>
      </c>
      <c r="E3877" s="4" t="n">
        <v>205.03</v>
      </c>
      <c r="F3877" s="4" t="n">
        <v>3280.48</v>
      </c>
      <c r="G3877" s="4" t="n">
        <f aca="false">INDEX(Data_Products!$D$2:$D$33,MATCH(C3877,Data_Products!$A$2:$A$33,0))</f>
        <v>138.6</v>
      </c>
      <c r="H3877" s="4" t="str">
        <f aca="false">INDEX(Data_Products!$C$2:$C$33,MATCH(C3877,Data_Products!$A$2:$A$33,0))</f>
        <v>Roofing</v>
      </c>
      <c r="I3877" s="10" t="n">
        <f aca="false">D3877*(E3877-G3877)</f>
        <v>1062.88</v>
      </c>
      <c r="J3877" s="11" t="n">
        <f aca="false">IFERROR(I3877/F3877,0)</f>
        <v>0.324001365653807</v>
      </c>
      <c r="K3877" s="4" t="str">
        <f aca="false">IFERROR(INDEX(Data_Orders!$F$2:$F$4727,MATCH(B3877,Data_Orders!$A$2:$A$4727,0)),"")</f>
        <v>Trade Account</v>
      </c>
      <c r="L3877" s="4" t="str">
        <f aca="false">IFERROR(INDEX(Data_Orders!$D$2:$D$4727,MATCH(B3877,Data_Orders!$A$2:$A$4727,0)),"")</f>
        <v>Birmingham South</v>
      </c>
    </row>
    <row r="3878" customFormat="false" ht="15" hidden="false" customHeight="false" outlineLevel="0" collapsed="false">
      <c r="A3878" s="4" t="s">
        <v>9694</v>
      </c>
      <c r="B3878" s="4" t="s">
        <v>2385</v>
      </c>
      <c r="C3878" s="4" t="s">
        <v>1021</v>
      </c>
      <c r="D3878" s="4" t="n">
        <v>6</v>
      </c>
      <c r="E3878" s="4" t="n">
        <v>73.76</v>
      </c>
      <c r="F3878" s="4" t="n">
        <v>442.56</v>
      </c>
      <c r="G3878" s="4" t="n">
        <f aca="false">INDEX(Data_Products!$D$2:$D$33,MATCH(C3878,Data_Products!$A$2:$A$33,0))</f>
        <v>51.51</v>
      </c>
      <c r="H3878" s="4" t="str">
        <f aca="false">INDEX(Data_Products!$C$2:$C$33,MATCH(C3878,Data_Products!$A$2:$A$33,0))</f>
        <v>Cement &amp; Aggregates</v>
      </c>
      <c r="I3878" s="10" t="n">
        <f aca="false">D3878*(E3878-G3878)</f>
        <v>133.5</v>
      </c>
      <c r="J3878" s="11" t="n">
        <f aca="false">IFERROR(I3878/F3878,0)</f>
        <v>0.301654013015185</v>
      </c>
      <c r="K3878" s="4" t="str">
        <f aca="false">IFERROR(INDEX(Data_Orders!$F$2:$F$4727,MATCH(B3878,Data_Orders!$A$2:$A$4727,0)),"")</f>
        <v>Trade Account</v>
      </c>
      <c r="L3878" s="4" t="str">
        <f aca="false">IFERROR(INDEX(Data_Orders!$D$2:$D$4727,MATCH(B3878,Data_Orders!$A$2:$A$4727,0)),"")</f>
        <v>Birmingham South</v>
      </c>
    </row>
    <row r="3879" customFormat="false" ht="15" hidden="false" customHeight="false" outlineLevel="0" collapsed="false">
      <c r="A3879" s="4" t="s">
        <v>9695</v>
      </c>
      <c r="B3879" s="4" t="s">
        <v>2385</v>
      </c>
      <c r="C3879" s="4" t="s">
        <v>1070</v>
      </c>
      <c r="D3879" s="4" t="n">
        <v>16</v>
      </c>
      <c r="E3879" s="4" t="n">
        <v>230.32</v>
      </c>
      <c r="F3879" s="4" t="n">
        <v>3685.12</v>
      </c>
      <c r="G3879" s="4" t="n">
        <f aca="false">INDEX(Data_Products!$D$2:$D$33,MATCH(C3879,Data_Products!$A$2:$A$33,0))</f>
        <v>161.64</v>
      </c>
      <c r="H3879" s="4" t="str">
        <f aca="false">INDEX(Data_Products!$C$2:$C$33,MATCH(C3879,Data_Products!$A$2:$A$33,0))</f>
        <v>Landscaping</v>
      </c>
      <c r="I3879" s="10" t="n">
        <f aca="false">D3879*(E3879-G3879)</f>
        <v>1098.88</v>
      </c>
      <c r="J3879" s="11" t="n">
        <f aca="false">IFERROR(I3879/F3879,0)</f>
        <v>0.298193817297673</v>
      </c>
      <c r="K3879" s="4" t="str">
        <f aca="false">IFERROR(INDEX(Data_Orders!$F$2:$F$4727,MATCH(B3879,Data_Orders!$A$2:$A$4727,0)),"")</f>
        <v>Trade Account</v>
      </c>
      <c r="L3879" s="4" t="str">
        <f aca="false">IFERROR(INDEX(Data_Orders!$D$2:$D$4727,MATCH(B3879,Data_Orders!$A$2:$A$4727,0)),"")</f>
        <v>Birmingham South</v>
      </c>
    </row>
    <row r="3880" customFormat="false" ht="15" hidden="false" customHeight="false" outlineLevel="0" collapsed="false">
      <c r="A3880" s="4" t="s">
        <v>9696</v>
      </c>
      <c r="B3880" s="4" t="s">
        <v>2385</v>
      </c>
      <c r="C3880" s="4" t="s">
        <v>1046</v>
      </c>
      <c r="D3880" s="4" t="n">
        <v>13</v>
      </c>
      <c r="E3880" s="4" t="n">
        <v>154.02</v>
      </c>
      <c r="F3880" s="4" t="n">
        <v>2002.26</v>
      </c>
      <c r="G3880" s="4" t="n">
        <f aca="false">INDEX(Data_Products!$D$2:$D$33,MATCH(C3880,Data_Products!$A$2:$A$33,0))</f>
        <v>102.1</v>
      </c>
      <c r="H3880" s="4" t="str">
        <f aca="false">INDEX(Data_Products!$C$2:$C$33,MATCH(C3880,Data_Products!$A$2:$A$33,0))</f>
        <v>Tools &amp; Fixings</v>
      </c>
      <c r="I3880" s="10" t="n">
        <f aca="false">D3880*(E3880-G3880)</f>
        <v>674.96</v>
      </c>
      <c r="J3880" s="11" t="n">
        <f aca="false">IFERROR(I3880/F3880,0)</f>
        <v>0.337099078041813</v>
      </c>
      <c r="K3880" s="4" t="str">
        <f aca="false">IFERROR(INDEX(Data_Orders!$F$2:$F$4727,MATCH(B3880,Data_Orders!$A$2:$A$4727,0)),"")</f>
        <v>Trade Account</v>
      </c>
      <c r="L3880" s="4" t="str">
        <f aca="false">IFERROR(INDEX(Data_Orders!$D$2:$D$4727,MATCH(B3880,Data_Orders!$A$2:$A$4727,0)),"")</f>
        <v>Birmingham South</v>
      </c>
    </row>
    <row r="3881" customFormat="false" ht="15" hidden="false" customHeight="false" outlineLevel="0" collapsed="false">
      <c r="A3881" s="4" t="s">
        <v>9697</v>
      </c>
      <c r="B3881" s="4" t="s">
        <v>2386</v>
      </c>
      <c r="C3881" s="4" t="s">
        <v>1032</v>
      </c>
      <c r="D3881" s="4" t="n">
        <v>8</v>
      </c>
      <c r="E3881" s="4" t="n">
        <v>99.65</v>
      </c>
      <c r="F3881" s="4" t="n">
        <v>797.2</v>
      </c>
      <c r="G3881" s="4" t="n">
        <f aca="false">INDEX(Data_Products!$D$2:$D$33,MATCH(C3881,Data_Products!$A$2:$A$33,0))</f>
        <v>58.26</v>
      </c>
      <c r="H3881" s="4" t="str">
        <f aca="false">INDEX(Data_Products!$C$2:$C$33,MATCH(C3881,Data_Products!$A$2:$A$33,0))</f>
        <v>Insulation</v>
      </c>
      <c r="I3881" s="10" t="n">
        <f aca="false">D3881*(E3881-G3881)</f>
        <v>331.12</v>
      </c>
      <c r="J3881" s="11" t="n">
        <f aca="false">IFERROR(I3881/F3881,0)</f>
        <v>0.415353738083292</v>
      </c>
      <c r="K3881" s="4" t="str">
        <f aca="false">IFERROR(INDEX(Data_Orders!$F$2:$F$4727,MATCH(B3881,Data_Orders!$A$2:$A$4727,0)),"")</f>
        <v>Trade Account</v>
      </c>
      <c r="L3881" s="4" t="str">
        <f aca="false">IFERROR(INDEX(Data_Orders!$D$2:$D$4727,MATCH(B3881,Data_Orders!$A$2:$A$4727,0)),"")</f>
        <v>Birmingham South</v>
      </c>
    </row>
    <row r="3882" customFormat="false" ht="15" hidden="false" customHeight="false" outlineLevel="0" collapsed="false">
      <c r="A3882" s="4" t="s">
        <v>9698</v>
      </c>
      <c r="B3882" s="4" t="s">
        <v>2387</v>
      </c>
      <c r="C3882" s="4" t="s">
        <v>1026</v>
      </c>
      <c r="D3882" s="4" t="n">
        <v>9</v>
      </c>
      <c r="E3882" s="4" t="n">
        <v>184.05</v>
      </c>
      <c r="F3882" s="4" t="n">
        <v>1656.45</v>
      </c>
      <c r="G3882" s="4" t="n">
        <f aca="false">INDEX(Data_Products!$D$2:$D$33,MATCH(C3882,Data_Products!$A$2:$A$33,0))</f>
        <v>147.44</v>
      </c>
      <c r="H3882" s="4" t="str">
        <f aca="false">INDEX(Data_Products!$C$2:$C$33,MATCH(C3882,Data_Products!$A$2:$A$33,0))</f>
        <v>Cement &amp; Aggregates</v>
      </c>
      <c r="I3882" s="10" t="n">
        <f aca="false">D3882*(E3882-G3882)</f>
        <v>329.49</v>
      </c>
      <c r="J3882" s="11" t="n">
        <f aca="false">IFERROR(I3882/F3882,0)</f>
        <v>0.19891333876664</v>
      </c>
      <c r="K3882" s="4" t="str">
        <f aca="false">IFERROR(INDEX(Data_Orders!$F$2:$F$4727,MATCH(B3882,Data_Orders!$A$2:$A$4727,0)),"")</f>
        <v>Trade Account</v>
      </c>
      <c r="L3882" s="4" t="str">
        <f aca="false">IFERROR(INDEX(Data_Orders!$D$2:$D$4727,MATCH(B3882,Data_Orders!$A$2:$A$4727,0)),"")</f>
        <v>Birmingham South</v>
      </c>
    </row>
    <row r="3883" customFormat="false" ht="15" hidden="false" customHeight="false" outlineLevel="0" collapsed="false">
      <c r="A3883" s="4" t="s">
        <v>9699</v>
      </c>
      <c r="B3883" s="4" t="s">
        <v>2387</v>
      </c>
      <c r="C3883" s="4" t="s">
        <v>1019</v>
      </c>
      <c r="D3883" s="4" t="n">
        <v>20</v>
      </c>
      <c r="E3883" s="4" t="n">
        <v>79.76</v>
      </c>
      <c r="F3883" s="4" t="n">
        <v>1595.2</v>
      </c>
      <c r="G3883" s="4" t="n">
        <f aca="false">INDEX(Data_Products!$D$2:$D$33,MATCH(C3883,Data_Products!$A$2:$A$33,0))</f>
        <v>59.07</v>
      </c>
      <c r="H3883" s="4" t="str">
        <f aca="false">INDEX(Data_Products!$C$2:$C$33,MATCH(C3883,Data_Products!$A$2:$A$33,0))</f>
        <v>Timber</v>
      </c>
      <c r="I3883" s="10" t="n">
        <f aca="false">D3883*(E3883-G3883)</f>
        <v>413.8</v>
      </c>
      <c r="J3883" s="11" t="n">
        <f aca="false">IFERROR(I3883/F3883,0)</f>
        <v>0.259403209628887</v>
      </c>
      <c r="K3883" s="4" t="str">
        <f aca="false">IFERROR(INDEX(Data_Orders!$F$2:$F$4727,MATCH(B3883,Data_Orders!$A$2:$A$4727,0)),"")</f>
        <v>Trade Account</v>
      </c>
      <c r="L3883" s="4" t="str">
        <f aca="false">IFERROR(INDEX(Data_Orders!$D$2:$D$4727,MATCH(B3883,Data_Orders!$A$2:$A$4727,0)),"")</f>
        <v>Birmingham South</v>
      </c>
    </row>
    <row r="3884" customFormat="false" ht="15" hidden="false" customHeight="false" outlineLevel="0" collapsed="false">
      <c r="A3884" s="4" t="s">
        <v>9700</v>
      </c>
      <c r="B3884" s="4" t="s">
        <v>2388</v>
      </c>
      <c r="C3884" s="4" t="s">
        <v>1055</v>
      </c>
      <c r="D3884" s="4" t="n">
        <v>7</v>
      </c>
      <c r="E3884" s="4" t="n">
        <v>205.03</v>
      </c>
      <c r="F3884" s="4" t="n">
        <v>1435.21</v>
      </c>
      <c r="G3884" s="4" t="n">
        <f aca="false">INDEX(Data_Products!$D$2:$D$33,MATCH(C3884,Data_Products!$A$2:$A$33,0))</f>
        <v>138.6</v>
      </c>
      <c r="H3884" s="4" t="str">
        <f aca="false">INDEX(Data_Products!$C$2:$C$33,MATCH(C3884,Data_Products!$A$2:$A$33,0))</f>
        <v>Roofing</v>
      </c>
      <c r="I3884" s="10" t="n">
        <f aca="false">D3884*(E3884-G3884)</f>
        <v>465.01</v>
      </c>
      <c r="J3884" s="11" t="n">
        <f aca="false">IFERROR(I3884/F3884,0)</f>
        <v>0.324001365653807</v>
      </c>
      <c r="K3884" s="4" t="str">
        <f aca="false">IFERROR(INDEX(Data_Orders!$F$2:$F$4727,MATCH(B3884,Data_Orders!$A$2:$A$4727,0)),"")</f>
        <v>Trade Account</v>
      </c>
      <c r="L3884" s="4" t="str">
        <f aca="false">IFERROR(INDEX(Data_Orders!$D$2:$D$4727,MATCH(B3884,Data_Orders!$A$2:$A$4727,0)),"")</f>
        <v>Birmingham South</v>
      </c>
    </row>
    <row r="3885" customFormat="false" ht="15" hidden="false" customHeight="false" outlineLevel="0" collapsed="false">
      <c r="A3885" s="4" t="s">
        <v>9701</v>
      </c>
      <c r="B3885" s="4" t="s">
        <v>2389</v>
      </c>
      <c r="C3885" s="4" t="s">
        <v>1035</v>
      </c>
      <c r="D3885" s="4" t="n">
        <v>2</v>
      </c>
      <c r="E3885" s="4" t="n">
        <v>165.07</v>
      </c>
      <c r="F3885" s="4" t="n">
        <v>330.14</v>
      </c>
      <c r="G3885" s="4" t="n">
        <f aca="false">INDEX(Data_Products!$D$2:$D$33,MATCH(C3885,Data_Products!$A$2:$A$33,0))</f>
        <v>134.65</v>
      </c>
      <c r="H3885" s="4" t="str">
        <f aca="false">INDEX(Data_Products!$C$2:$C$33,MATCH(C3885,Data_Products!$A$2:$A$33,0))</f>
        <v>Insulation</v>
      </c>
      <c r="I3885" s="10" t="n">
        <f aca="false">D3885*(E3885-G3885)</f>
        <v>60.84</v>
      </c>
      <c r="J3885" s="11" t="n">
        <f aca="false">IFERROR(I3885/F3885,0)</f>
        <v>0.184285454655601</v>
      </c>
      <c r="K3885" s="4" t="str">
        <f aca="false">IFERROR(INDEX(Data_Orders!$F$2:$F$4727,MATCH(B3885,Data_Orders!$A$2:$A$4727,0)),"")</f>
        <v>Retail</v>
      </c>
      <c r="L3885" s="4" t="str">
        <f aca="false">IFERROR(INDEX(Data_Orders!$D$2:$D$4727,MATCH(B3885,Data_Orders!$A$2:$A$4727,0)),"")</f>
        <v>Nuneaton</v>
      </c>
    </row>
    <row r="3886" customFormat="false" ht="15" hidden="false" customHeight="false" outlineLevel="0" collapsed="false">
      <c r="A3886" s="4" t="s">
        <v>9702</v>
      </c>
      <c r="B3886" s="4" t="s">
        <v>2389</v>
      </c>
      <c r="C3886" s="4" t="s">
        <v>1057</v>
      </c>
      <c r="D3886" s="4" t="n">
        <v>13</v>
      </c>
      <c r="E3886" s="4" t="n">
        <v>176.81</v>
      </c>
      <c r="F3886" s="4" t="n">
        <v>2298.53</v>
      </c>
      <c r="G3886" s="4" t="n">
        <f aca="false">INDEX(Data_Products!$D$2:$D$33,MATCH(C3886,Data_Products!$A$2:$A$33,0))</f>
        <v>129.57</v>
      </c>
      <c r="H3886" s="4" t="str">
        <f aca="false">INDEX(Data_Products!$C$2:$C$33,MATCH(C3886,Data_Products!$A$2:$A$33,0))</f>
        <v>Roofing</v>
      </c>
      <c r="I3886" s="10" t="n">
        <f aca="false">D3886*(E3886-G3886)</f>
        <v>614.12</v>
      </c>
      <c r="J3886" s="11" t="n">
        <f aca="false">IFERROR(I3886/F3886,0)</f>
        <v>0.267179458175443</v>
      </c>
      <c r="K3886" s="4" t="str">
        <f aca="false">IFERROR(INDEX(Data_Orders!$F$2:$F$4727,MATCH(B3886,Data_Orders!$A$2:$A$4727,0)),"")</f>
        <v>Retail</v>
      </c>
      <c r="L3886" s="4" t="str">
        <f aca="false">IFERROR(INDEX(Data_Orders!$D$2:$D$4727,MATCH(B3886,Data_Orders!$A$2:$A$4727,0)),"")</f>
        <v>Nuneaton</v>
      </c>
    </row>
    <row r="3887" customFormat="false" ht="15" hidden="false" customHeight="false" outlineLevel="0" collapsed="false">
      <c r="A3887" s="4" t="s">
        <v>9703</v>
      </c>
      <c r="B3887" s="4" t="s">
        <v>2390</v>
      </c>
      <c r="C3887" s="4" t="s">
        <v>1077</v>
      </c>
      <c r="D3887" s="4" t="n">
        <v>11</v>
      </c>
      <c r="E3887" s="4" t="n">
        <v>46.61</v>
      </c>
      <c r="F3887" s="4" t="n">
        <v>512.71</v>
      </c>
      <c r="G3887" s="4" t="n">
        <f aca="false">INDEX(Data_Products!$D$2:$D$33,MATCH(C3887,Data_Products!$A$2:$A$33,0))</f>
        <v>36.87</v>
      </c>
      <c r="H3887" s="4" t="str">
        <f aca="false">INDEX(Data_Products!$C$2:$C$33,MATCH(C3887,Data_Products!$A$2:$A$33,0))</f>
        <v>Landscaping</v>
      </c>
      <c r="I3887" s="10" t="n">
        <f aca="false">D3887*(E3887-G3887)</f>
        <v>107.14</v>
      </c>
      <c r="J3887" s="11" t="n">
        <f aca="false">IFERROR(I3887/F3887,0)</f>
        <v>0.208968032611028</v>
      </c>
      <c r="K3887" s="4" t="str">
        <f aca="false">IFERROR(INDEX(Data_Orders!$F$2:$F$4727,MATCH(B3887,Data_Orders!$A$2:$A$4727,0)),"")</f>
        <v>Retail</v>
      </c>
      <c r="L3887" s="4" t="str">
        <f aca="false">IFERROR(INDEX(Data_Orders!$D$2:$D$4727,MATCH(B3887,Data_Orders!$A$2:$A$4727,0)),"")</f>
        <v>Nuneaton</v>
      </c>
    </row>
    <row r="3888" customFormat="false" ht="15" hidden="false" customHeight="false" outlineLevel="0" collapsed="false">
      <c r="A3888" s="4" t="s">
        <v>9704</v>
      </c>
      <c r="B3888" s="4" t="s">
        <v>2391</v>
      </c>
      <c r="C3888" s="4" t="s">
        <v>1028</v>
      </c>
      <c r="D3888" s="4" t="n">
        <v>18</v>
      </c>
      <c r="E3888" s="4" t="n">
        <v>118.79</v>
      </c>
      <c r="F3888" s="4" t="n">
        <v>2138.22</v>
      </c>
      <c r="G3888" s="4" t="n">
        <f aca="false">INDEX(Data_Products!$D$2:$D$33,MATCH(C3888,Data_Products!$A$2:$A$33,0))</f>
        <v>81.07</v>
      </c>
      <c r="H3888" s="4" t="str">
        <f aca="false">INDEX(Data_Products!$C$2:$C$33,MATCH(C3888,Data_Products!$A$2:$A$33,0))</f>
        <v>Cement &amp; Aggregates</v>
      </c>
      <c r="I3888" s="10" t="n">
        <f aca="false">D3888*(E3888-G3888)</f>
        <v>678.96</v>
      </c>
      <c r="J3888" s="11" t="n">
        <f aca="false">IFERROR(I3888/F3888,0)</f>
        <v>0.317535146056066</v>
      </c>
      <c r="K3888" s="4" t="str">
        <f aca="false">IFERROR(INDEX(Data_Orders!$F$2:$F$4727,MATCH(B3888,Data_Orders!$A$2:$A$4727,0)),"")</f>
        <v>Retail</v>
      </c>
      <c r="L3888" s="4" t="str">
        <f aca="false">IFERROR(INDEX(Data_Orders!$D$2:$D$4727,MATCH(B3888,Data_Orders!$A$2:$A$4727,0)),"")</f>
        <v>Nuneaton</v>
      </c>
    </row>
    <row r="3889" customFormat="false" ht="15" hidden="false" customHeight="false" outlineLevel="0" collapsed="false">
      <c r="A3889" s="4" t="s">
        <v>9705</v>
      </c>
      <c r="B3889" s="4" t="s">
        <v>2392</v>
      </c>
      <c r="C3889" s="4" t="s">
        <v>1070</v>
      </c>
      <c r="D3889" s="4" t="n">
        <v>19</v>
      </c>
      <c r="E3889" s="4" t="n">
        <v>230.32</v>
      </c>
      <c r="F3889" s="4" t="n">
        <v>4376.08</v>
      </c>
      <c r="G3889" s="4" t="n">
        <f aca="false">INDEX(Data_Products!$D$2:$D$33,MATCH(C3889,Data_Products!$A$2:$A$33,0))</f>
        <v>161.64</v>
      </c>
      <c r="H3889" s="4" t="str">
        <f aca="false">INDEX(Data_Products!$C$2:$C$33,MATCH(C3889,Data_Products!$A$2:$A$33,0))</f>
        <v>Landscaping</v>
      </c>
      <c r="I3889" s="10" t="n">
        <f aca="false">D3889*(E3889-G3889)</f>
        <v>1304.92</v>
      </c>
      <c r="J3889" s="11" t="n">
        <f aca="false">IFERROR(I3889/F3889,0)</f>
        <v>0.298193817297673</v>
      </c>
      <c r="K3889" s="4" t="str">
        <f aca="false">IFERROR(INDEX(Data_Orders!$F$2:$F$4727,MATCH(B3889,Data_Orders!$A$2:$A$4727,0)),"")</f>
        <v>Retail</v>
      </c>
      <c r="L3889" s="4" t="str">
        <f aca="false">IFERROR(INDEX(Data_Orders!$D$2:$D$4727,MATCH(B3889,Data_Orders!$A$2:$A$4727,0)),"")</f>
        <v>Nuneaton</v>
      </c>
    </row>
    <row r="3890" customFormat="false" ht="15" hidden="false" customHeight="false" outlineLevel="0" collapsed="false">
      <c r="A3890" s="4" t="s">
        <v>9706</v>
      </c>
      <c r="B3890" s="4" t="s">
        <v>2392</v>
      </c>
      <c r="C3890" s="4" t="s">
        <v>1015</v>
      </c>
      <c r="D3890" s="4" t="n">
        <v>17</v>
      </c>
      <c r="E3890" s="4" t="n">
        <v>122.01</v>
      </c>
      <c r="F3890" s="4" t="n">
        <v>2074.17</v>
      </c>
      <c r="G3890" s="4" t="n">
        <f aca="false">INDEX(Data_Products!$D$2:$D$33,MATCH(C3890,Data_Products!$A$2:$A$33,0))</f>
        <v>85.53</v>
      </c>
      <c r="H3890" s="4" t="str">
        <f aca="false">INDEX(Data_Products!$C$2:$C$33,MATCH(C3890,Data_Products!$A$2:$A$33,0))</f>
        <v>Timber</v>
      </c>
      <c r="I3890" s="10" t="n">
        <f aca="false">D3890*(E3890-G3890)</f>
        <v>620.16</v>
      </c>
      <c r="J3890" s="11" t="n">
        <f aca="false">IFERROR(I3890/F3890,0)</f>
        <v>0.298991885910991</v>
      </c>
      <c r="K3890" s="4" t="str">
        <f aca="false">IFERROR(INDEX(Data_Orders!$F$2:$F$4727,MATCH(B3890,Data_Orders!$A$2:$A$4727,0)),"")</f>
        <v>Retail</v>
      </c>
      <c r="L3890" s="4" t="str">
        <f aca="false">IFERROR(INDEX(Data_Orders!$D$2:$D$4727,MATCH(B3890,Data_Orders!$A$2:$A$4727,0)),"")</f>
        <v>Nuneaton</v>
      </c>
    </row>
    <row r="3891" customFormat="false" ht="15" hidden="false" customHeight="false" outlineLevel="0" collapsed="false">
      <c r="A3891" s="4" t="s">
        <v>9707</v>
      </c>
      <c r="B3891" s="4" t="s">
        <v>2392</v>
      </c>
      <c r="C3891" s="4" t="s">
        <v>1066</v>
      </c>
      <c r="D3891" s="4" t="n">
        <v>8</v>
      </c>
      <c r="E3891" s="4" t="n">
        <v>209.69</v>
      </c>
      <c r="F3891" s="4" t="n">
        <v>1677.52</v>
      </c>
      <c r="G3891" s="4" t="n">
        <f aca="false">INDEX(Data_Products!$D$2:$D$33,MATCH(C3891,Data_Products!$A$2:$A$33,0))</f>
        <v>144.38</v>
      </c>
      <c r="H3891" s="4" t="str">
        <f aca="false">INDEX(Data_Products!$C$2:$C$33,MATCH(C3891,Data_Products!$A$2:$A$33,0))</f>
        <v>Plumbing &amp; Drainage</v>
      </c>
      <c r="I3891" s="10" t="n">
        <f aca="false">D3891*(E3891-G3891)</f>
        <v>522.48</v>
      </c>
      <c r="J3891" s="11" t="n">
        <f aca="false">IFERROR(I3891/F3891,0)</f>
        <v>0.311459773952024</v>
      </c>
      <c r="K3891" s="4" t="str">
        <f aca="false">IFERROR(INDEX(Data_Orders!$F$2:$F$4727,MATCH(B3891,Data_Orders!$A$2:$A$4727,0)),"")</f>
        <v>Retail</v>
      </c>
      <c r="L3891" s="4" t="str">
        <f aca="false">IFERROR(INDEX(Data_Orders!$D$2:$D$4727,MATCH(B3891,Data_Orders!$A$2:$A$4727,0)),"")</f>
        <v>Nuneaton</v>
      </c>
    </row>
    <row r="3892" customFormat="false" ht="15" hidden="false" customHeight="false" outlineLevel="0" collapsed="false">
      <c r="A3892" s="4" t="s">
        <v>9708</v>
      </c>
      <c r="B3892" s="4" t="s">
        <v>2392</v>
      </c>
      <c r="C3892" s="4" t="s">
        <v>1013</v>
      </c>
      <c r="D3892" s="4" t="n">
        <v>8</v>
      </c>
      <c r="E3892" s="4" t="n">
        <v>240.92</v>
      </c>
      <c r="F3892" s="4" t="n">
        <v>1927.36</v>
      </c>
      <c r="G3892" s="4" t="n">
        <f aca="false">INDEX(Data_Products!$D$2:$D$33,MATCH(C3892,Data_Products!$A$2:$A$33,0))</f>
        <v>168.32</v>
      </c>
      <c r="H3892" s="4" t="str">
        <f aca="false">INDEX(Data_Products!$C$2:$C$33,MATCH(C3892,Data_Products!$A$2:$A$33,0))</f>
        <v>Timber</v>
      </c>
      <c r="I3892" s="10" t="n">
        <f aca="false">D3892*(E3892-G3892)</f>
        <v>580.8</v>
      </c>
      <c r="J3892" s="11" t="n">
        <f aca="false">IFERROR(I3892/F3892,0)</f>
        <v>0.301344844761747</v>
      </c>
      <c r="K3892" s="4" t="str">
        <f aca="false">IFERROR(INDEX(Data_Orders!$F$2:$F$4727,MATCH(B3892,Data_Orders!$A$2:$A$4727,0)),"")</f>
        <v>Retail</v>
      </c>
      <c r="L3892" s="4" t="str">
        <f aca="false">IFERROR(INDEX(Data_Orders!$D$2:$D$4727,MATCH(B3892,Data_Orders!$A$2:$A$4727,0)),"")</f>
        <v>Nuneaton</v>
      </c>
    </row>
    <row r="3893" customFormat="false" ht="15" hidden="false" customHeight="false" outlineLevel="0" collapsed="false">
      <c r="A3893" s="4" t="s">
        <v>9709</v>
      </c>
      <c r="B3893" s="4" t="s">
        <v>2392</v>
      </c>
      <c r="C3893" s="4" t="s">
        <v>1041</v>
      </c>
      <c r="D3893" s="4" t="n">
        <v>9</v>
      </c>
      <c r="E3893" s="4" t="n">
        <v>242.75</v>
      </c>
      <c r="F3893" s="4" t="n">
        <v>2184.75</v>
      </c>
      <c r="G3893" s="4" t="n">
        <f aca="false">INDEX(Data_Products!$D$2:$D$33,MATCH(C3893,Data_Products!$A$2:$A$33,0))</f>
        <v>142.94</v>
      </c>
      <c r="H3893" s="4" t="str">
        <f aca="false">INDEX(Data_Products!$C$2:$C$33,MATCH(C3893,Data_Products!$A$2:$A$33,0))</f>
        <v>Tools &amp; Fixings</v>
      </c>
      <c r="I3893" s="10" t="n">
        <f aca="false">D3893*(E3893-G3893)</f>
        <v>898.29</v>
      </c>
      <c r="J3893" s="11" t="n">
        <f aca="false">IFERROR(I3893/F3893,0)</f>
        <v>0.411163748712667</v>
      </c>
      <c r="K3893" s="4" t="str">
        <f aca="false">IFERROR(INDEX(Data_Orders!$F$2:$F$4727,MATCH(B3893,Data_Orders!$A$2:$A$4727,0)),"")</f>
        <v>Retail</v>
      </c>
      <c r="L3893" s="4" t="str">
        <f aca="false">IFERROR(INDEX(Data_Orders!$D$2:$D$4727,MATCH(B3893,Data_Orders!$A$2:$A$4727,0)),"")</f>
        <v>Nuneaton</v>
      </c>
    </row>
    <row r="3894" customFormat="false" ht="15" hidden="false" customHeight="false" outlineLevel="0" collapsed="false">
      <c r="A3894" s="4" t="s">
        <v>9710</v>
      </c>
      <c r="B3894" s="4" t="s">
        <v>2393</v>
      </c>
      <c r="C3894" s="4" t="s">
        <v>1059</v>
      </c>
      <c r="D3894" s="4" t="n">
        <v>8</v>
      </c>
      <c r="E3894" s="4" t="n">
        <v>103.63</v>
      </c>
      <c r="F3894" s="4" t="n">
        <v>829.04</v>
      </c>
      <c r="G3894" s="4" t="n">
        <f aca="false">INDEX(Data_Products!$D$2:$D$33,MATCH(C3894,Data_Products!$A$2:$A$33,0))</f>
        <v>82.55</v>
      </c>
      <c r="H3894" s="4" t="str">
        <f aca="false">INDEX(Data_Products!$C$2:$C$33,MATCH(C3894,Data_Products!$A$2:$A$33,0))</f>
        <v>Roofing</v>
      </c>
      <c r="I3894" s="10" t="n">
        <f aca="false">D3894*(E3894-G3894)</f>
        <v>168.64</v>
      </c>
      <c r="J3894" s="11" t="n">
        <f aca="false">IFERROR(I3894/F3894,0)</f>
        <v>0.203415999228023</v>
      </c>
      <c r="K3894" s="4" t="str">
        <f aca="false">IFERROR(INDEX(Data_Orders!$F$2:$F$4727,MATCH(B3894,Data_Orders!$A$2:$A$4727,0)),"")</f>
        <v>Retail</v>
      </c>
      <c r="L3894" s="4" t="str">
        <f aca="false">IFERROR(INDEX(Data_Orders!$D$2:$D$4727,MATCH(B3894,Data_Orders!$A$2:$A$4727,0)),"")</f>
        <v>Nuneaton</v>
      </c>
    </row>
    <row r="3895" customFormat="false" ht="15" hidden="false" customHeight="false" outlineLevel="0" collapsed="false">
      <c r="A3895" s="4" t="s">
        <v>9711</v>
      </c>
      <c r="B3895" s="4" t="s">
        <v>2393</v>
      </c>
      <c r="C3895" s="4" t="s">
        <v>1075</v>
      </c>
      <c r="D3895" s="4" t="n">
        <v>8</v>
      </c>
      <c r="E3895" s="4" t="n">
        <v>98.61</v>
      </c>
      <c r="F3895" s="4" t="n">
        <v>788.88</v>
      </c>
      <c r="G3895" s="4" t="n">
        <f aca="false">INDEX(Data_Products!$D$2:$D$33,MATCH(C3895,Data_Products!$A$2:$A$33,0))</f>
        <v>74.84</v>
      </c>
      <c r="H3895" s="4" t="str">
        <f aca="false">INDEX(Data_Products!$C$2:$C$33,MATCH(C3895,Data_Products!$A$2:$A$33,0))</f>
        <v>Landscaping</v>
      </c>
      <c r="I3895" s="10" t="n">
        <f aca="false">D3895*(E3895-G3895)</f>
        <v>190.16</v>
      </c>
      <c r="J3895" s="11" t="n">
        <f aca="false">IFERROR(I3895/F3895,0)</f>
        <v>0.24105060338708</v>
      </c>
      <c r="K3895" s="4" t="str">
        <f aca="false">IFERROR(INDEX(Data_Orders!$F$2:$F$4727,MATCH(B3895,Data_Orders!$A$2:$A$4727,0)),"")</f>
        <v>Retail</v>
      </c>
      <c r="L3895" s="4" t="str">
        <f aca="false">IFERROR(INDEX(Data_Orders!$D$2:$D$4727,MATCH(B3895,Data_Orders!$A$2:$A$4727,0)),"")</f>
        <v>Nuneaton</v>
      </c>
    </row>
    <row r="3896" customFormat="false" ht="15" hidden="false" customHeight="false" outlineLevel="0" collapsed="false">
      <c r="A3896" s="4" t="s">
        <v>9712</v>
      </c>
      <c r="B3896" s="4" t="s">
        <v>2394</v>
      </c>
      <c r="C3896" s="4" t="s">
        <v>1021</v>
      </c>
      <c r="D3896" s="4" t="n">
        <v>18</v>
      </c>
      <c r="E3896" s="4" t="n">
        <v>73.76</v>
      </c>
      <c r="F3896" s="4" t="n">
        <v>1327.68</v>
      </c>
      <c r="G3896" s="4" t="n">
        <f aca="false">INDEX(Data_Products!$D$2:$D$33,MATCH(C3896,Data_Products!$A$2:$A$33,0))</f>
        <v>51.51</v>
      </c>
      <c r="H3896" s="4" t="str">
        <f aca="false">INDEX(Data_Products!$C$2:$C$33,MATCH(C3896,Data_Products!$A$2:$A$33,0))</f>
        <v>Cement &amp; Aggregates</v>
      </c>
      <c r="I3896" s="10" t="n">
        <f aca="false">D3896*(E3896-G3896)</f>
        <v>400.5</v>
      </c>
      <c r="J3896" s="11" t="n">
        <f aca="false">IFERROR(I3896/F3896,0)</f>
        <v>0.301654013015184</v>
      </c>
      <c r="K3896" s="4" t="str">
        <f aca="false">IFERROR(INDEX(Data_Orders!$F$2:$F$4727,MATCH(B3896,Data_Orders!$A$2:$A$4727,0)),"")</f>
        <v>Retail</v>
      </c>
      <c r="L3896" s="4" t="str">
        <f aca="false">IFERROR(INDEX(Data_Orders!$D$2:$D$4727,MATCH(B3896,Data_Orders!$A$2:$A$4727,0)),"")</f>
        <v>Nuneaton</v>
      </c>
    </row>
    <row r="3897" customFormat="false" ht="15" hidden="false" customHeight="false" outlineLevel="0" collapsed="false">
      <c r="A3897" s="4" t="s">
        <v>9713</v>
      </c>
      <c r="B3897" s="4" t="s">
        <v>2394</v>
      </c>
      <c r="C3897" s="4" t="s">
        <v>1013</v>
      </c>
      <c r="D3897" s="4" t="n">
        <v>9</v>
      </c>
      <c r="E3897" s="4" t="n">
        <v>240.92</v>
      </c>
      <c r="F3897" s="4" t="n">
        <v>2168.28</v>
      </c>
      <c r="G3897" s="4" t="n">
        <f aca="false">INDEX(Data_Products!$D$2:$D$33,MATCH(C3897,Data_Products!$A$2:$A$33,0))</f>
        <v>168.32</v>
      </c>
      <c r="H3897" s="4" t="str">
        <f aca="false">INDEX(Data_Products!$C$2:$C$33,MATCH(C3897,Data_Products!$A$2:$A$33,0))</f>
        <v>Timber</v>
      </c>
      <c r="I3897" s="10" t="n">
        <f aca="false">D3897*(E3897-G3897)</f>
        <v>653.4</v>
      </c>
      <c r="J3897" s="11" t="n">
        <f aca="false">IFERROR(I3897/F3897,0)</f>
        <v>0.301344844761747</v>
      </c>
      <c r="K3897" s="4" t="str">
        <f aca="false">IFERROR(INDEX(Data_Orders!$F$2:$F$4727,MATCH(B3897,Data_Orders!$A$2:$A$4727,0)),"")</f>
        <v>Retail</v>
      </c>
      <c r="L3897" s="4" t="str">
        <f aca="false">IFERROR(INDEX(Data_Orders!$D$2:$D$4727,MATCH(B3897,Data_Orders!$A$2:$A$4727,0)),"")</f>
        <v>Nuneaton</v>
      </c>
    </row>
    <row r="3898" customFormat="false" ht="15" hidden="false" customHeight="false" outlineLevel="0" collapsed="false">
      <c r="A3898" s="4" t="s">
        <v>9714</v>
      </c>
      <c r="B3898" s="4" t="s">
        <v>2394</v>
      </c>
      <c r="C3898" s="4" t="s">
        <v>1052</v>
      </c>
      <c r="D3898" s="4" t="n">
        <v>3</v>
      </c>
      <c r="E3898" s="4" t="n">
        <v>205.71</v>
      </c>
      <c r="F3898" s="4" t="n">
        <v>617.13</v>
      </c>
      <c r="G3898" s="4" t="n">
        <f aca="false">INDEX(Data_Products!$D$2:$D$33,MATCH(C3898,Data_Products!$A$2:$A$33,0))</f>
        <v>152.29</v>
      </c>
      <c r="H3898" s="4" t="str">
        <f aca="false">INDEX(Data_Products!$C$2:$C$33,MATCH(C3898,Data_Products!$A$2:$A$33,0))</f>
        <v>Roofing</v>
      </c>
      <c r="I3898" s="10" t="n">
        <f aca="false">D3898*(E3898-G3898)</f>
        <v>160.26</v>
      </c>
      <c r="J3898" s="11" t="n">
        <f aca="false">IFERROR(I3898/F3898,0)</f>
        <v>0.259685965679841</v>
      </c>
      <c r="K3898" s="4" t="str">
        <f aca="false">IFERROR(INDEX(Data_Orders!$F$2:$F$4727,MATCH(B3898,Data_Orders!$A$2:$A$4727,0)),"")</f>
        <v>Retail</v>
      </c>
      <c r="L3898" s="4" t="str">
        <f aca="false">IFERROR(INDEX(Data_Orders!$D$2:$D$4727,MATCH(B3898,Data_Orders!$A$2:$A$4727,0)),"")</f>
        <v>Nuneaton</v>
      </c>
    </row>
    <row r="3899" customFormat="false" ht="15" hidden="false" customHeight="false" outlineLevel="0" collapsed="false">
      <c r="A3899" s="4" t="s">
        <v>9715</v>
      </c>
      <c r="B3899" s="4" t="s">
        <v>2394</v>
      </c>
      <c r="C3899" s="4" t="s">
        <v>1028</v>
      </c>
      <c r="D3899" s="4" t="n">
        <v>7</v>
      </c>
      <c r="E3899" s="4" t="n">
        <v>118.79</v>
      </c>
      <c r="F3899" s="4" t="n">
        <v>831.53</v>
      </c>
      <c r="G3899" s="4" t="n">
        <f aca="false">INDEX(Data_Products!$D$2:$D$33,MATCH(C3899,Data_Products!$A$2:$A$33,0))</f>
        <v>81.07</v>
      </c>
      <c r="H3899" s="4" t="str">
        <f aca="false">INDEX(Data_Products!$C$2:$C$33,MATCH(C3899,Data_Products!$A$2:$A$33,0))</f>
        <v>Cement &amp; Aggregates</v>
      </c>
      <c r="I3899" s="10" t="n">
        <f aca="false">D3899*(E3899-G3899)</f>
        <v>264.04</v>
      </c>
      <c r="J3899" s="11" t="n">
        <f aca="false">IFERROR(I3899/F3899,0)</f>
        <v>0.317535146056065</v>
      </c>
      <c r="K3899" s="4" t="str">
        <f aca="false">IFERROR(INDEX(Data_Orders!$F$2:$F$4727,MATCH(B3899,Data_Orders!$A$2:$A$4727,0)),"")</f>
        <v>Retail</v>
      </c>
      <c r="L3899" s="4" t="str">
        <f aca="false">IFERROR(INDEX(Data_Orders!$D$2:$D$4727,MATCH(B3899,Data_Orders!$A$2:$A$4727,0)),"")</f>
        <v>Nuneaton</v>
      </c>
    </row>
    <row r="3900" customFormat="false" ht="15" hidden="false" customHeight="false" outlineLevel="0" collapsed="false">
      <c r="A3900" s="4" t="s">
        <v>9716</v>
      </c>
      <c r="B3900" s="4" t="s">
        <v>2395</v>
      </c>
      <c r="C3900" s="4" t="s">
        <v>1026</v>
      </c>
      <c r="D3900" s="4" t="n">
        <v>19</v>
      </c>
      <c r="E3900" s="4" t="n">
        <v>184.05</v>
      </c>
      <c r="F3900" s="4" t="n">
        <v>3496.95</v>
      </c>
      <c r="G3900" s="4" t="n">
        <f aca="false">INDEX(Data_Products!$D$2:$D$33,MATCH(C3900,Data_Products!$A$2:$A$33,0))</f>
        <v>147.44</v>
      </c>
      <c r="H3900" s="4" t="str">
        <f aca="false">INDEX(Data_Products!$C$2:$C$33,MATCH(C3900,Data_Products!$A$2:$A$33,0))</f>
        <v>Cement &amp; Aggregates</v>
      </c>
      <c r="I3900" s="10" t="n">
        <f aca="false">D3900*(E3900-G3900)</f>
        <v>695.59</v>
      </c>
      <c r="J3900" s="11" t="n">
        <f aca="false">IFERROR(I3900/F3900,0)</f>
        <v>0.19891333876664</v>
      </c>
      <c r="K3900" s="4" t="str">
        <f aca="false">IFERROR(INDEX(Data_Orders!$F$2:$F$4727,MATCH(B3900,Data_Orders!$A$2:$A$4727,0)),"")</f>
        <v>Trade Account</v>
      </c>
      <c r="L3900" s="4" t="str">
        <f aca="false">IFERROR(INDEX(Data_Orders!$D$2:$D$4727,MATCH(B3900,Data_Orders!$A$2:$A$4727,0)),"")</f>
        <v>Leicester</v>
      </c>
    </row>
    <row r="3901" customFormat="false" ht="15" hidden="false" customHeight="false" outlineLevel="0" collapsed="false">
      <c r="A3901" s="4" t="s">
        <v>9717</v>
      </c>
      <c r="B3901" s="4" t="s">
        <v>2395</v>
      </c>
      <c r="C3901" s="4" t="s">
        <v>1050</v>
      </c>
      <c r="D3901" s="4" t="n">
        <v>16</v>
      </c>
      <c r="E3901" s="4" t="n">
        <v>238.63</v>
      </c>
      <c r="F3901" s="4" t="n">
        <v>3818.08</v>
      </c>
      <c r="G3901" s="4" t="n">
        <f aca="false">INDEX(Data_Products!$D$2:$D$33,MATCH(C3901,Data_Products!$A$2:$A$33,0))</f>
        <v>148.91</v>
      </c>
      <c r="H3901" s="4" t="str">
        <f aca="false">INDEX(Data_Products!$C$2:$C$33,MATCH(C3901,Data_Products!$A$2:$A$33,0))</f>
        <v>Tools &amp; Fixings</v>
      </c>
      <c r="I3901" s="10" t="n">
        <f aca="false">D3901*(E3901-G3901)</f>
        <v>1435.52</v>
      </c>
      <c r="J3901" s="11" t="n">
        <f aca="false">IFERROR(I3901/F3901,0)</f>
        <v>0.375979549930855</v>
      </c>
      <c r="K3901" s="4" t="str">
        <f aca="false">IFERROR(INDEX(Data_Orders!$F$2:$F$4727,MATCH(B3901,Data_Orders!$A$2:$A$4727,0)),"")</f>
        <v>Trade Account</v>
      </c>
      <c r="L3901" s="4" t="str">
        <f aca="false">IFERROR(INDEX(Data_Orders!$D$2:$D$4727,MATCH(B3901,Data_Orders!$A$2:$A$4727,0)),"")</f>
        <v>Leicester</v>
      </c>
    </row>
    <row r="3902" customFormat="false" ht="15" hidden="false" customHeight="false" outlineLevel="0" collapsed="false">
      <c r="A3902" s="4" t="s">
        <v>9718</v>
      </c>
      <c r="B3902" s="4" t="s">
        <v>2396</v>
      </c>
      <c r="C3902" s="4" t="s">
        <v>1048</v>
      </c>
      <c r="D3902" s="4" t="n">
        <v>2</v>
      </c>
      <c r="E3902" s="4" t="n">
        <v>112.72</v>
      </c>
      <c r="F3902" s="4" t="n">
        <v>225.44</v>
      </c>
      <c r="G3902" s="4" t="n">
        <f aca="false">INDEX(Data_Products!$D$2:$D$33,MATCH(C3902,Data_Products!$A$2:$A$33,0))</f>
        <v>83.21</v>
      </c>
      <c r="H3902" s="4" t="str">
        <f aca="false">INDEX(Data_Products!$C$2:$C$33,MATCH(C3902,Data_Products!$A$2:$A$33,0))</f>
        <v>Tools &amp; Fixings</v>
      </c>
      <c r="I3902" s="10" t="n">
        <f aca="false">D3902*(E3902-G3902)</f>
        <v>59.02</v>
      </c>
      <c r="J3902" s="11" t="n">
        <f aca="false">IFERROR(I3902/F3902,0)</f>
        <v>0.261799148332151</v>
      </c>
      <c r="K3902" s="4" t="str">
        <f aca="false">IFERROR(INDEX(Data_Orders!$F$2:$F$4727,MATCH(B3902,Data_Orders!$A$2:$A$4727,0)),"")</f>
        <v>Trade Account</v>
      </c>
      <c r="L3902" s="4" t="str">
        <f aca="false">IFERROR(INDEX(Data_Orders!$D$2:$D$4727,MATCH(B3902,Data_Orders!$A$2:$A$4727,0)),"")</f>
        <v>Leicester</v>
      </c>
    </row>
    <row r="3903" customFormat="false" ht="15" hidden="false" customHeight="false" outlineLevel="0" collapsed="false">
      <c r="A3903" s="4" t="s">
        <v>9719</v>
      </c>
      <c r="B3903" s="4" t="s">
        <v>2397</v>
      </c>
      <c r="C3903" s="4" t="s">
        <v>1024</v>
      </c>
      <c r="D3903" s="4" t="n">
        <v>16</v>
      </c>
      <c r="E3903" s="4" t="n">
        <v>137.14</v>
      </c>
      <c r="F3903" s="4" t="n">
        <v>2194.24</v>
      </c>
      <c r="G3903" s="4" t="n">
        <f aca="false">INDEX(Data_Products!$D$2:$D$33,MATCH(C3903,Data_Products!$A$2:$A$33,0))</f>
        <v>99.99</v>
      </c>
      <c r="H3903" s="4" t="str">
        <f aca="false">INDEX(Data_Products!$C$2:$C$33,MATCH(C3903,Data_Products!$A$2:$A$33,0))</f>
        <v>Cement &amp; Aggregates</v>
      </c>
      <c r="I3903" s="10" t="n">
        <f aca="false">D3903*(E3903-G3903)</f>
        <v>594.4</v>
      </c>
      <c r="J3903" s="11" t="n">
        <f aca="false">IFERROR(I3903/F3903,0)</f>
        <v>0.270891060230421</v>
      </c>
      <c r="K3903" s="4" t="str">
        <f aca="false">IFERROR(INDEX(Data_Orders!$F$2:$F$4727,MATCH(B3903,Data_Orders!$A$2:$A$4727,0)),"")</f>
        <v>Trade Account</v>
      </c>
      <c r="L3903" s="4" t="str">
        <f aca="false">IFERROR(INDEX(Data_Orders!$D$2:$D$4727,MATCH(B3903,Data_Orders!$A$2:$A$4727,0)),"")</f>
        <v>Leicester</v>
      </c>
    </row>
    <row r="3904" customFormat="false" ht="15" hidden="false" customHeight="false" outlineLevel="0" collapsed="false">
      <c r="A3904" s="4" t="s">
        <v>9720</v>
      </c>
      <c r="B3904" s="4" t="s">
        <v>2398</v>
      </c>
      <c r="C3904" s="4" t="s">
        <v>1015</v>
      </c>
      <c r="D3904" s="4" t="n">
        <v>18</v>
      </c>
      <c r="E3904" s="4" t="n">
        <v>122.01</v>
      </c>
      <c r="F3904" s="4" t="n">
        <v>2196.18</v>
      </c>
      <c r="G3904" s="4" t="n">
        <f aca="false">INDEX(Data_Products!$D$2:$D$33,MATCH(C3904,Data_Products!$A$2:$A$33,0))</f>
        <v>85.53</v>
      </c>
      <c r="H3904" s="4" t="str">
        <f aca="false">INDEX(Data_Products!$C$2:$C$33,MATCH(C3904,Data_Products!$A$2:$A$33,0))</f>
        <v>Timber</v>
      </c>
      <c r="I3904" s="10" t="n">
        <f aca="false">D3904*(E3904-G3904)</f>
        <v>656.64</v>
      </c>
      <c r="J3904" s="11" t="n">
        <f aca="false">IFERROR(I3904/F3904,0)</f>
        <v>0.298991885910991</v>
      </c>
      <c r="K3904" s="4" t="str">
        <f aca="false">IFERROR(INDEX(Data_Orders!$F$2:$F$4727,MATCH(B3904,Data_Orders!$A$2:$A$4727,0)),"")</f>
        <v>Trade Account</v>
      </c>
      <c r="L3904" s="4" t="str">
        <f aca="false">IFERROR(INDEX(Data_Orders!$D$2:$D$4727,MATCH(B3904,Data_Orders!$A$2:$A$4727,0)),"")</f>
        <v>Leicester</v>
      </c>
    </row>
    <row r="3905" customFormat="false" ht="15" hidden="false" customHeight="false" outlineLevel="0" collapsed="false">
      <c r="A3905" s="4" t="s">
        <v>9721</v>
      </c>
      <c r="B3905" s="4" t="s">
        <v>2398</v>
      </c>
      <c r="C3905" s="4" t="s">
        <v>1044</v>
      </c>
      <c r="D3905" s="4" t="n">
        <v>19</v>
      </c>
      <c r="E3905" s="4" t="n">
        <v>190.44</v>
      </c>
      <c r="F3905" s="4" t="n">
        <v>3618.36</v>
      </c>
      <c r="G3905" s="4" t="n">
        <f aca="false">INDEX(Data_Products!$D$2:$D$33,MATCH(C3905,Data_Products!$A$2:$A$33,0))</f>
        <v>115.48</v>
      </c>
      <c r="H3905" s="4" t="str">
        <f aca="false">INDEX(Data_Products!$C$2:$C$33,MATCH(C3905,Data_Products!$A$2:$A$33,0))</f>
        <v>Tools &amp; Fixings</v>
      </c>
      <c r="I3905" s="10" t="n">
        <f aca="false">D3905*(E3905-G3905)</f>
        <v>1424.24</v>
      </c>
      <c r="J3905" s="11" t="n">
        <f aca="false">IFERROR(I3905/F3905,0)</f>
        <v>0.393614786809494</v>
      </c>
      <c r="K3905" s="4" t="str">
        <f aca="false">IFERROR(INDEX(Data_Orders!$F$2:$F$4727,MATCH(B3905,Data_Orders!$A$2:$A$4727,0)),"")</f>
        <v>Trade Account</v>
      </c>
      <c r="L3905" s="4" t="str">
        <f aca="false">IFERROR(INDEX(Data_Orders!$D$2:$D$4727,MATCH(B3905,Data_Orders!$A$2:$A$4727,0)),"")</f>
        <v>Leicester</v>
      </c>
    </row>
    <row r="3906" customFormat="false" ht="15" hidden="false" customHeight="false" outlineLevel="0" collapsed="false">
      <c r="A3906" s="4" t="s">
        <v>9722</v>
      </c>
      <c r="B3906" s="4" t="s">
        <v>2398</v>
      </c>
      <c r="C3906" s="4" t="s">
        <v>1024</v>
      </c>
      <c r="D3906" s="4" t="n">
        <v>7</v>
      </c>
      <c r="E3906" s="4" t="n">
        <v>137.14</v>
      </c>
      <c r="F3906" s="4" t="n">
        <v>959.98</v>
      </c>
      <c r="G3906" s="4" t="n">
        <f aca="false">INDEX(Data_Products!$D$2:$D$33,MATCH(C3906,Data_Products!$A$2:$A$33,0))</f>
        <v>99.99</v>
      </c>
      <c r="H3906" s="4" t="str">
        <f aca="false">INDEX(Data_Products!$C$2:$C$33,MATCH(C3906,Data_Products!$A$2:$A$33,0))</f>
        <v>Cement &amp; Aggregates</v>
      </c>
      <c r="I3906" s="10" t="n">
        <f aca="false">D3906*(E3906-G3906)</f>
        <v>260.05</v>
      </c>
      <c r="J3906" s="11" t="n">
        <f aca="false">IFERROR(I3906/F3906,0)</f>
        <v>0.270891060230421</v>
      </c>
      <c r="K3906" s="4" t="str">
        <f aca="false">IFERROR(INDEX(Data_Orders!$F$2:$F$4727,MATCH(B3906,Data_Orders!$A$2:$A$4727,0)),"")</f>
        <v>Trade Account</v>
      </c>
      <c r="L3906" s="4" t="str">
        <f aca="false">IFERROR(INDEX(Data_Orders!$D$2:$D$4727,MATCH(B3906,Data_Orders!$A$2:$A$4727,0)),"")</f>
        <v>Leicester</v>
      </c>
    </row>
    <row r="3907" customFormat="false" ht="15" hidden="false" customHeight="false" outlineLevel="0" collapsed="false">
      <c r="A3907" s="4" t="s">
        <v>9723</v>
      </c>
      <c r="B3907" s="4" t="s">
        <v>2398</v>
      </c>
      <c r="C3907" s="4" t="s">
        <v>1017</v>
      </c>
      <c r="D3907" s="4" t="n">
        <v>20</v>
      </c>
      <c r="E3907" s="4" t="n">
        <v>49.15</v>
      </c>
      <c r="F3907" s="4" t="n">
        <v>983</v>
      </c>
      <c r="G3907" s="4" t="n">
        <f aca="false">INDEX(Data_Products!$D$2:$D$33,MATCH(C3907,Data_Products!$A$2:$A$33,0))</f>
        <v>31.44</v>
      </c>
      <c r="H3907" s="4" t="str">
        <f aca="false">INDEX(Data_Products!$C$2:$C$33,MATCH(C3907,Data_Products!$A$2:$A$33,0))</f>
        <v>Timber</v>
      </c>
      <c r="I3907" s="10" t="n">
        <f aca="false">D3907*(E3907-G3907)</f>
        <v>354.2</v>
      </c>
      <c r="J3907" s="11" t="n">
        <f aca="false">IFERROR(I3907/F3907,0)</f>
        <v>0.360325534079349</v>
      </c>
      <c r="K3907" s="4" t="str">
        <f aca="false">IFERROR(INDEX(Data_Orders!$F$2:$F$4727,MATCH(B3907,Data_Orders!$A$2:$A$4727,0)),"")</f>
        <v>Trade Account</v>
      </c>
      <c r="L3907" s="4" t="str">
        <f aca="false">IFERROR(INDEX(Data_Orders!$D$2:$D$4727,MATCH(B3907,Data_Orders!$A$2:$A$4727,0)),"")</f>
        <v>Leicester</v>
      </c>
    </row>
    <row r="3908" customFormat="false" ht="15" hidden="false" customHeight="false" outlineLevel="0" collapsed="false">
      <c r="A3908" s="4" t="s">
        <v>9724</v>
      </c>
      <c r="B3908" s="4" t="s">
        <v>2399</v>
      </c>
      <c r="C3908" s="4" t="s">
        <v>1050</v>
      </c>
      <c r="D3908" s="4" t="n">
        <v>4</v>
      </c>
      <c r="E3908" s="4" t="n">
        <v>238.63</v>
      </c>
      <c r="F3908" s="4" t="n">
        <v>954.52</v>
      </c>
      <c r="G3908" s="4" t="n">
        <f aca="false">INDEX(Data_Products!$D$2:$D$33,MATCH(C3908,Data_Products!$A$2:$A$33,0))</f>
        <v>148.91</v>
      </c>
      <c r="H3908" s="4" t="str">
        <f aca="false">INDEX(Data_Products!$C$2:$C$33,MATCH(C3908,Data_Products!$A$2:$A$33,0))</f>
        <v>Tools &amp; Fixings</v>
      </c>
      <c r="I3908" s="10" t="n">
        <f aca="false">D3908*(E3908-G3908)</f>
        <v>358.88</v>
      </c>
      <c r="J3908" s="11" t="n">
        <f aca="false">IFERROR(I3908/F3908,0)</f>
        <v>0.375979549930855</v>
      </c>
      <c r="K3908" s="4" t="str">
        <f aca="false">IFERROR(INDEX(Data_Orders!$F$2:$F$4727,MATCH(B3908,Data_Orders!$A$2:$A$4727,0)),"")</f>
        <v>Trade Account</v>
      </c>
      <c r="L3908" s="4" t="str">
        <f aca="false">IFERROR(INDEX(Data_Orders!$D$2:$D$4727,MATCH(B3908,Data_Orders!$A$2:$A$4727,0)),"")</f>
        <v>Leicester</v>
      </c>
    </row>
    <row r="3909" customFormat="false" ht="15" hidden="false" customHeight="false" outlineLevel="0" collapsed="false">
      <c r="A3909" s="4" t="s">
        <v>9725</v>
      </c>
      <c r="B3909" s="4" t="s">
        <v>2399</v>
      </c>
      <c r="C3909" s="4" t="s">
        <v>1010</v>
      </c>
      <c r="D3909" s="4" t="n">
        <v>15</v>
      </c>
      <c r="E3909" s="4" t="n">
        <v>135.95</v>
      </c>
      <c r="F3909" s="4" t="n">
        <v>2039.25</v>
      </c>
      <c r="G3909" s="4" t="n">
        <f aca="false">INDEX(Data_Products!$D$2:$D$33,MATCH(C3909,Data_Products!$A$2:$A$33,0))</f>
        <v>111.1</v>
      </c>
      <c r="H3909" s="4" t="str">
        <f aca="false">INDEX(Data_Products!$C$2:$C$33,MATCH(C3909,Data_Products!$A$2:$A$33,0))</f>
        <v>Timber</v>
      </c>
      <c r="I3909" s="10" t="n">
        <f aca="false">D3909*(E3909-G3909)</f>
        <v>372.75</v>
      </c>
      <c r="J3909" s="11" t="n">
        <f aca="false">IFERROR(I3909/F3909,0)</f>
        <v>0.18278778962854</v>
      </c>
      <c r="K3909" s="4" t="str">
        <f aca="false">IFERROR(INDEX(Data_Orders!$F$2:$F$4727,MATCH(B3909,Data_Orders!$A$2:$A$4727,0)),"")</f>
        <v>Trade Account</v>
      </c>
      <c r="L3909" s="4" t="str">
        <f aca="false">IFERROR(INDEX(Data_Orders!$D$2:$D$4727,MATCH(B3909,Data_Orders!$A$2:$A$4727,0)),"")</f>
        <v>Leicester</v>
      </c>
    </row>
    <row r="3910" customFormat="false" ht="15" hidden="false" customHeight="false" outlineLevel="0" collapsed="false">
      <c r="A3910" s="4" t="s">
        <v>9726</v>
      </c>
      <c r="B3910" s="4" t="s">
        <v>2399</v>
      </c>
      <c r="C3910" s="4" t="s">
        <v>1039</v>
      </c>
      <c r="D3910" s="4" t="n">
        <v>7</v>
      </c>
      <c r="E3910" s="4" t="n">
        <v>160.41</v>
      </c>
      <c r="F3910" s="4" t="n">
        <v>1122.87</v>
      </c>
      <c r="G3910" s="4" t="n">
        <f aca="false">INDEX(Data_Products!$D$2:$D$33,MATCH(C3910,Data_Products!$A$2:$A$33,0))</f>
        <v>99.74</v>
      </c>
      <c r="H3910" s="4" t="str">
        <f aca="false">INDEX(Data_Products!$C$2:$C$33,MATCH(C3910,Data_Products!$A$2:$A$33,0))</f>
        <v>Insulation</v>
      </c>
      <c r="I3910" s="10" t="n">
        <f aca="false">D3910*(E3910-G3910)</f>
        <v>424.69</v>
      </c>
      <c r="J3910" s="11" t="n">
        <f aca="false">IFERROR(I3910/F3910,0)</f>
        <v>0.378218315566361</v>
      </c>
      <c r="K3910" s="4" t="str">
        <f aca="false">IFERROR(INDEX(Data_Orders!$F$2:$F$4727,MATCH(B3910,Data_Orders!$A$2:$A$4727,0)),"")</f>
        <v>Trade Account</v>
      </c>
      <c r="L3910" s="4" t="str">
        <f aca="false">IFERROR(INDEX(Data_Orders!$D$2:$D$4727,MATCH(B3910,Data_Orders!$A$2:$A$4727,0)),"")</f>
        <v>Leicester</v>
      </c>
    </row>
    <row r="3911" customFormat="false" ht="15" hidden="false" customHeight="false" outlineLevel="0" collapsed="false">
      <c r="A3911" s="4" t="s">
        <v>9727</v>
      </c>
      <c r="B3911" s="4" t="s">
        <v>2400</v>
      </c>
      <c r="C3911" s="4" t="s">
        <v>1044</v>
      </c>
      <c r="D3911" s="4" t="n">
        <v>11</v>
      </c>
      <c r="E3911" s="4" t="n">
        <v>190.44</v>
      </c>
      <c r="F3911" s="4" t="n">
        <v>2094.84</v>
      </c>
      <c r="G3911" s="4" t="n">
        <f aca="false">INDEX(Data_Products!$D$2:$D$33,MATCH(C3911,Data_Products!$A$2:$A$33,0))</f>
        <v>115.48</v>
      </c>
      <c r="H3911" s="4" t="str">
        <f aca="false">INDEX(Data_Products!$C$2:$C$33,MATCH(C3911,Data_Products!$A$2:$A$33,0))</f>
        <v>Tools &amp; Fixings</v>
      </c>
      <c r="I3911" s="10" t="n">
        <f aca="false">D3911*(E3911-G3911)</f>
        <v>824.56</v>
      </c>
      <c r="J3911" s="11" t="n">
        <f aca="false">IFERROR(I3911/F3911,0)</f>
        <v>0.393614786809494</v>
      </c>
      <c r="K3911" s="4" t="str">
        <f aca="false">IFERROR(INDEX(Data_Orders!$F$2:$F$4727,MATCH(B3911,Data_Orders!$A$2:$A$4727,0)),"")</f>
        <v>Retail</v>
      </c>
      <c r="L3911" s="4" t="str">
        <f aca="false">IFERROR(INDEX(Data_Orders!$D$2:$D$4727,MATCH(B3911,Data_Orders!$A$2:$A$4727,0)),"")</f>
        <v>Rugby</v>
      </c>
    </row>
    <row r="3912" customFormat="false" ht="15" hidden="false" customHeight="false" outlineLevel="0" collapsed="false">
      <c r="A3912" s="4" t="s">
        <v>9728</v>
      </c>
      <c r="B3912" s="4" t="s">
        <v>2400</v>
      </c>
      <c r="C3912" s="4" t="s">
        <v>1055</v>
      </c>
      <c r="D3912" s="4" t="n">
        <v>17</v>
      </c>
      <c r="E3912" s="4" t="n">
        <v>205.03</v>
      </c>
      <c r="F3912" s="4" t="n">
        <v>3485.51</v>
      </c>
      <c r="G3912" s="4" t="n">
        <f aca="false">INDEX(Data_Products!$D$2:$D$33,MATCH(C3912,Data_Products!$A$2:$A$33,0))</f>
        <v>138.6</v>
      </c>
      <c r="H3912" s="4" t="str">
        <f aca="false">INDEX(Data_Products!$C$2:$C$33,MATCH(C3912,Data_Products!$A$2:$A$33,0))</f>
        <v>Roofing</v>
      </c>
      <c r="I3912" s="10" t="n">
        <f aca="false">D3912*(E3912-G3912)</f>
        <v>1129.31</v>
      </c>
      <c r="J3912" s="11" t="n">
        <f aca="false">IFERROR(I3912/F3912,0)</f>
        <v>0.324001365653807</v>
      </c>
      <c r="K3912" s="4" t="str">
        <f aca="false">IFERROR(INDEX(Data_Orders!$F$2:$F$4727,MATCH(B3912,Data_Orders!$A$2:$A$4727,0)),"")</f>
        <v>Retail</v>
      </c>
      <c r="L3912" s="4" t="str">
        <f aca="false">IFERROR(INDEX(Data_Orders!$D$2:$D$4727,MATCH(B3912,Data_Orders!$A$2:$A$4727,0)),"")</f>
        <v>Rugby</v>
      </c>
    </row>
    <row r="3913" customFormat="false" ht="15" hidden="false" customHeight="false" outlineLevel="0" collapsed="false">
      <c r="A3913" s="4" t="s">
        <v>9729</v>
      </c>
      <c r="B3913" s="4" t="s">
        <v>2400</v>
      </c>
      <c r="C3913" s="4" t="s">
        <v>1021</v>
      </c>
      <c r="D3913" s="4" t="n">
        <v>16</v>
      </c>
      <c r="E3913" s="4" t="n">
        <v>73.76</v>
      </c>
      <c r="F3913" s="4" t="n">
        <v>1180.16</v>
      </c>
      <c r="G3913" s="4" t="n">
        <f aca="false">INDEX(Data_Products!$D$2:$D$33,MATCH(C3913,Data_Products!$A$2:$A$33,0))</f>
        <v>51.51</v>
      </c>
      <c r="H3913" s="4" t="str">
        <f aca="false">INDEX(Data_Products!$C$2:$C$33,MATCH(C3913,Data_Products!$A$2:$A$33,0))</f>
        <v>Cement &amp; Aggregates</v>
      </c>
      <c r="I3913" s="10" t="n">
        <f aca="false">D3913*(E3913-G3913)</f>
        <v>356</v>
      </c>
      <c r="J3913" s="11" t="n">
        <f aca="false">IFERROR(I3913/F3913,0)</f>
        <v>0.301654013015184</v>
      </c>
      <c r="K3913" s="4" t="str">
        <f aca="false">IFERROR(INDEX(Data_Orders!$F$2:$F$4727,MATCH(B3913,Data_Orders!$A$2:$A$4727,0)),"")</f>
        <v>Retail</v>
      </c>
      <c r="L3913" s="4" t="str">
        <f aca="false">IFERROR(INDEX(Data_Orders!$D$2:$D$4727,MATCH(B3913,Data_Orders!$A$2:$A$4727,0)),"")</f>
        <v>Rugby</v>
      </c>
    </row>
    <row r="3914" customFormat="false" ht="15" hidden="false" customHeight="false" outlineLevel="0" collapsed="false">
      <c r="A3914" s="4" t="s">
        <v>9730</v>
      </c>
      <c r="B3914" s="4" t="s">
        <v>2401</v>
      </c>
      <c r="C3914" s="4" t="s">
        <v>1077</v>
      </c>
      <c r="D3914" s="4" t="n">
        <v>9</v>
      </c>
      <c r="E3914" s="4" t="n">
        <v>46.61</v>
      </c>
      <c r="F3914" s="4" t="n">
        <v>419.49</v>
      </c>
      <c r="G3914" s="4" t="n">
        <f aca="false">INDEX(Data_Products!$D$2:$D$33,MATCH(C3914,Data_Products!$A$2:$A$33,0))</f>
        <v>36.87</v>
      </c>
      <c r="H3914" s="4" t="str">
        <f aca="false">INDEX(Data_Products!$C$2:$C$33,MATCH(C3914,Data_Products!$A$2:$A$33,0))</f>
        <v>Landscaping</v>
      </c>
      <c r="I3914" s="10" t="n">
        <f aca="false">D3914*(E3914-G3914)</f>
        <v>87.66</v>
      </c>
      <c r="J3914" s="11" t="n">
        <f aca="false">IFERROR(I3914/F3914,0)</f>
        <v>0.208968032611028</v>
      </c>
      <c r="K3914" s="4" t="str">
        <f aca="false">IFERROR(INDEX(Data_Orders!$F$2:$F$4727,MATCH(B3914,Data_Orders!$A$2:$A$4727,0)),"")</f>
        <v>Retail</v>
      </c>
      <c r="L3914" s="4" t="str">
        <f aca="false">IFERROR(INDEX(Data_Orders!$D$2:$D$4727,MATCH(B3914,Data_Orders!$A$2:$A$4727,0)),"")</f>
        <v>Rugby</v>
      </c>
    </row>
    <row r="3915" customFormat="false" ht="15" hidden="false" customHeight="false" outlineLevel="0" collapsed="false">
      <c r="A3915" s="4" t="s">
        <v>9731</v>
      </c>
      <c r="B3915" s="4" t="s">
        <v>2401</v>
      </c>
      <c r="C3915" s="4" t="s">
        <v>1055</v>
      </c>
      <c r="D3915" s="4" t="n">
        <v>18</v>
      </c>
      <c r="E3915" s="4" t="n">
        <v>205.03</v>
      </c>
      <c r="F3915" s="4" t="n">
        <v>3690.54</v>
      </c>
      <c r="G3915" s="4" t="n">
        <f aca="false">INDEX(Data_Products!$D$2:$D$33,MATCH(C3915,Data_Products!$A$2:$A$33,0))</f>
        <v>138.6</v>
      </c>
      <c r="H3915" s="4" t="str">
        <f aca="false">INDEX(Data_Products!$C$2:$C$33,MATCH(C3915,Data_Products!$A$2:$A$33,0))</f>
        <v>Roofing</v>
      </c>
      <c r="I3915" s="10" t="n">
        <f aca="false">D3915*(E3915-G3915)</f>
        <v>1195.74</v>
      </c>
      <c r="J3915" s="11" t="n">
        <f aca="false">IFERROR(I3915/F3915,0)</f>
        <v>0.324001365653807</v>
      </c>
      <c r="K3915" s="4" t="str">
        <f aca="false">IFERROR(INDEX(Data_Orders!$F$2:$F$4727,MATCH(B3915,Data_Orders!$A$2:$A$4727,0)),"")</f>
        <v>Retail</v>
      </c>
      <c r="L3915" s="4" t="str">
        <f aca="false">IFERROR(INDEX(Data_Orders!$D$2:$D$4727,MATCH(B3915,Data_Orders!$A$2:$A$4727,0)),"")</f>
        <v>Rugby</v>
      </c>
    </row>
    <row r="3916" customFormat="false" ht="15" hidden="false" customHeight="false" outlineLevel="0" collapsed="false">
      <c r="A3916" s="4" t="s">
        <v>9732</v>
      </c>
      <c r="B3916" s="4" t="s">
        <v>2401</v>
      </c>
      <c r="C3916" s="4" t="s">
        <v>1030</v>
      </c>
      <c r="D3916" s="4" t="n">
        <v>8</v>
      </c>
      <c r="E3916" s="4" t="n">
        <v>25.23</v>
      </c>
      <c r="F3916" s="4" t="n">
        <v>201.84</v>
      </c>
      <c r="G3916" s="4" t="n">
        <f aca="false">INDEX(Data_Products!$D$2:$D$33,MATCH(C3916,Data_Products!$A$2:$A$33,0))</f>
        <v>17.67</v>
      </c>
      <c r="H3916" s="4" t="str">
        <f aca="false">INDEX(Data_Products!$C$2:$C$33,MATCH(C3916,Data_Products!$A$2:$A$33,0))</f>
        <v>Cement &amp; Aggregates</v>
      </c>
      <c r="I3916" s="10" t="n">
        <f aca="false">D3916*(E3916-G3916)</f>
        <v>60.48</v>
      </c>
      <c r="J3916" s="11" t="n">
        <f aca="false">IFERROR(I3916/F3916,0)</f>
        <v>0.299643281807372</v>
      </c>
      <c r="K3916" s="4" t="str">
        <f aca="false">IFERROR(INDEX(Data_Orders!$F$2:$F$4727,MATCH(B3916,Data_Orders!$A$2:$A$4727,0)),"")</f>
        <v>Retail</v>
      </c>
      <c r="L3916" s="4" t="str">
        <f aca="false">IFERROR(INDEX(Data_Orders!$D$2:$D$4727,MATCH(B3916,Data_Orders!$A$2:$A$4727,0)),"")</f>
        <v>Rugby</v>
      </c>
    </row>
    <row r="3917" customFormat="false" ht="15" hidden="false" customHeight="false" outlineLevel="0" collapsed="false">
      <c r="A3917" s="4" t="s">
        <v>9733</v>
      </c>
      <c r="B3917" s="4" t="s">
        <v>2402</v>
      </c>
      <c r="C3917" s="4" t="s">
        <v>1057</v>
      </c>
      <c r="D3917" s="4" t="n">
        <v>10</v>
      </c>
      <c r="E3917" s="4" t="n">
        <v>176.81</v>
      </c>
      <c r="F3917" s="4" t="n">
        <v>1768.1</v>
      </c>
      <c r="G3917" s="4" t="n">
        <f aca="false">INDEX(Data_Products!$D$2:$D$33,MATCH(C3917,Data_Products!$A$2:$A$33,0))</f>
        <v>129.57</v>
      </c>
      <c r="H3917" s="4" t="str">
        <f aca="false">INDEX(Data_Products!$C$2:$C$33,MATCH(C3917,Data_Products!$A$2:$A$33,0))</f>
        <v>Roofing</v>
      </c>
      <c r="I3917" s="10" t="n">
        <f aca="false">D3917*(E3917-G3917)</f>
        <v>472.4</v>
      </c>
      <c r="J3917" s="11" t="n">
        <f aca="false">IFERROR(I3917/F3917,0)</f>
        <v>0.267179458175443</v>
      </c>
      <c r="K3917" s="4" t="str">
        <f aca="false">IFERROR(INDEX(Data_Orders!$F$2:$F$4727,MATCH(B3917,Data_Orders!$A$2:$A$4727,0)),"")</f>
        <v>Retail</v>
      </c>
      <c r="L3917" s="4" t="str">
        <f aca="false">IFERROR(INDEX(Data_Orders!$D$2:$D$4727,MATCH(B3917,Data_Orders!$A$2:$A$4727,0)),"")</f>
        <v>Rugby</v>
      </c>
    </row>
    <row r="3918" customFormat="false" ht="15" hidden="false" customHeight="false" outlineLevel="0" collapsed="false">
      <c r="A3918" s="4" t="s">
        <v>9734</v>
      </c>
      <c r="B3918" s="4" t="s">
        <v>2402</v>
      </c>
      <c r="C3918" s="4" t="s">
        <v>1048</v>
      </c>
      <c r="D3918" s="4" t="n">
        <v>15</v>
      </c>
      <c r="E3918" s="4" t="n">
        <v>112.72</v>
      </c>
      <c r="F3918" s="4" t="n">
        <v>1690.8</v>
      </c>
      <c r="G3918" s="4" t="n">
        <f aca="false">INDEX(Data_Products!$D$2:$D$33,MATCH(C3918,Data_Products!$A$2:$A$33,0))</f>
        <v>83.21</v>
      </c>
      <c r="H3918" s="4" t="str">
        <f aca="false">INDEX(Data_Products!$C$2:$C$33,MATCH(C3918,Data_Products!$A$2:$A$33,0))</f>
        <v>Tools &amp; Fixings</v>
      </c>
      <c r="I3918" s="10" t="n">
        <f aca="false">D3918*(E3918-G3918)</f>
        <v>442.65</v>
      </c>
      <c r="J3918" s="11" t="n">
        <f aca="false">IFERROR(I3918/F3918,0)</f>
        <v>0.261799148332151</v>
      </c>
      <c r="K3918" s="4" t="str">
        <f aca="false">IFERROR(INDEX(Data_Orders!$F$2:$F$4727,MATCH(B3918,Data_Orders!$A$2:$A$4727,0)),"")</f>
        <v>Retail</v>
      </c>
      <c r="L3918" s="4" t="str">
        <f aca="false">IFERROR(INDEX(Data_Orders!$D$2:$D$4727,MATCH(B3918,Data_Orders!$A$2:$A$4727,0)),"")</f>
        <v>Rugby</v>
      </c>
    </row>
    <row r="3919" customFormat="false" ht="15" hidden="false" customHeight="false" outlineLevel="0" collapsed="false">
      <c r="A3919" s="4" t="s">
        <v>9735</v>
      </c>
      <c r="B3919" s="4" t="s">
        <v>2402</v>
      </c>
      <c r="C3919" s="4" t="s">
        <v>1046</v>
      </c>
      <c r="D3919" s="4" t="n">
        <v>4</v>
      </c>
      <c r="E3919" s="4" t="n">
        <v>154.02</v>
      </c>
      <c r="F3919" s="4" t="n">
        <v>616.08</v>
      </c>
      <c r="G3919" s="4" t="n">
        <f aca="false">INDEX(Data_Products!$D$2:$D$33,MATCH(C3919,Data_Products!$A$2:$A$33,0))</f>
        <v>102.1</v>
      </c>
      <c r="H3919" s="4" t="str">
        <f aca="false">INDEX(Data_Products!$C$2:$C$33,MATCH(C3919,Data_Products!$A$2:$A$33,0))</f>
        <v>Tools &amp; Fixings</v>
      </c>
      <c r="I3919" s="10" t="n">
        <f aca="false">D3919*(E3919-G3919)</f>
        <v>207.68</v>
      </c>
      <c r="J3919" s="11" t="n">
        <f aca="false">IFERROR(I3919/F3919,0)</f>
        <v>0.337099078041813</v>
      </c>
      <c r="K3919" s="4" t="str">
        <f aca="false">IFERROR(INDEX(Data_Orders!$F$2:$F$4727,MATCH(B3919,Data_Orders!$A$2:$A$4727,0)),"")</f>
        <v>Retail</v>
      </c>
      <c r="L3919" s="4" t="str">
        <f aca="false">IFERROR(INDEX(Data_Orders!$D$2:$D$4727,MATCH(B3919,Data_Orders!$A$2:$A$4727,0)),"")</f>
        <v>Rugby</v>
      </c>
    </row>
    <row r="3920" customFormat="false" ht="15" hidden="false" customHeight="false" outlineLevel="0" collapsed="false">
      <c r="A3920" s="4" t="s">
        <v>9736</v>
      </c>
      <c r="B3920" s="4" t="s">
        <v>2403</v>
      </c>
      <c r="C3920" s="4" t="s">
        <v>1021</v>
      </c>
      <c r="D3920" s="4" t="n">
        <v>10</v>
      </c>
      <c r="E3920" s="4" t="n">
        <v>73.76</v>
      </c>
      <c r="F3920" s="4" t="n">
        <v>737.6</v>
      </c>
      <c r="G3920" s="4" t="n">
        <f aca="false">INDEX(Data_Products!$D$2:$D$33,MATCH(C3920,Data_Products!$A$2:$A$33,0))</f>
        <v>51.51</v>
      </c>
      <c r="H3920" s="4" t="str">
        <f aca="false">INDEX(Data_Products!$C$2:$C$33,MATCH(C3920,Data_Products!$A$2:$A$33,0))</f>
        <v>Cement &amp; Aggregates</v>
      </c>
      <c r="I3920" s="10" t="n">
        <f aca="false">D3920*(E3920-G3920)</f>
        <v>222.5</v>
      </c>
      <c r="J3920" s="11" t="n">
        <f aca="false">IFERROR(I3920/F3920,0)</f>
        <v>0.301654013015184</v>
      </c>
      <c r="K3920" s="4" t="str">
        <f aca="false">IFERROR(INDEX(Data_Orders!$F$2:$F$4727,MATCH(B3920,Data_Orders!$A$2:$A$4727,0)),"")</f>
        <v>Trade Account</v>
      </c>
      <c r="L3920" s="4" t="str">
        <f aca="false">IFERROR(INDEX(Data_Orders!$D$2:$D$4727,MATCH(B3920,Data_Orders!$A$2:$A$4727,0)),"")</f>
        <v>Birmingham South</v>
      </c>
    </row>
    <row r="3921" customFormat="false" ht="15" hidden="false" customHeight="false" outlineLevel="0" collapsed="false">
      <c r="A3921" s="4" t="s">
        <v>9737</v>
      </c>
      <c r="B3921" s="4" t="s">
        <v>2403</v>
      </c>
      <c r="C3921" s="4" t="s">
        <v>1015</v>
      </c>
      <c r="D3921" s="4" t="n">
        <v>4</v>
      </c>
      <c r="E3921" s="4" t="n">
        <v>122.01</v>
      </c>
      <c r="F3921" s="4" t="n">
        <v>488.04</v>
      </c>
      <c r="G3921" s="4" t="n">
        <f aca="false">INDEX(Data_Products!$D$2:$D$33,MATCH(C3921,Data_Products!$A$2:$A$33,0))</f>
        <v>85.53</v>
      </c>
      <c r="H3921" s="4" t="str">
        <f aca="false">INDEX(Data_Products!$C$2:$C$33,MATCH(C3921,Data_Products!$A$2:$A$33,0))</f>
        <v>Timber</v>
      </c>
      <c r="I3921" s="10" t="n">
        <f aca="false">D3921*(E3921-G3921)</f>
        <v>145.92</v>
      </c>
      <c r="J3921" s="11" t="n">
        <f aca="false">IFERROR(I3921/F3921,0)</f>
        <v>0.298991885910991</v>
      </c>
      <c r="K3921" s="4" t="str">
        <f aca="false">IFERROR(INDEX(Data_Orders!$F$2:$F$4727,MATCH(B3921,Data_Orders!$A$2:$A$4727,0)),"")</f>
        <v>Trade Account</v>
      </c>
      <c r="L3921" s="4" t="str">
        <f aca="false">IFERROR(INDEX(Data_Orders!$D$2:$D$4727,MATCH(B3921,Data_Orders!$A$2:$A$4727,0)),"")</f>
        <v>Birmingham South</v>
      </c>
    </row>
    <row r="3922" customFormat="false" ht="15" hidden="false" customHeight="false" outlineLevel="0" collapsed="false">
      <c r="A3922" s="4" t="s">
        <v>9738</v>
      </c>
      <c r="B3922" s="4" t="s">
        <v>2403</v>
      </c>
      <c r="C3922" s="4" t="s">
        <v>1064</v>
      </c>
      <c r="D3922" s="4" t="n">
        <v>15</v>
      </c>
      <c r="E3922" s="4" t="n">
        <v>97.63</v>
      </c>
      <c r="F3922" s="4" t="n">
        <v>1464.45</v>
      </c>
      <c r="G3922" s="4" t="n">
        <f aca="false">INDEX(Data_Products!$D$2:$D$33,MATCH(C3922,Data_Products!$A$2:$A$33,0))</f>
        <v>65.21</v>
      </c>
      <c r="H3922" s="4" t="str">
        <f aca="false">INDEX(Data_Products!$C$2:$C$33,MATCH(C3922,Data_Products!$A$2:$A$33,0))</f>
        <v>Plumbing &amp; Drainage</v>
      </c>
      <c r="I3922" s="10" t="n">
        <f aca="false">D3922*(E3922-G3922)</f>
        <v>486.3</v>
      </c>
      <c r="J3922" s="11" t="n">
        <f aca="false">IFERROR(I3922/F3922,0)</f>
        <v>0.332070060432244</v>
      </c>
      <c r="K3922" s="4" t="str">
        <f aca="false">IFERROR(INDEX(Data_Orders!$F$2:$F$4727,MATCH(B3922,Data_Orders!$A$2:$A$4727,0)),"")</f>
        <v>Trade Account</v>
      </c>
      <c r="L3922" s="4" t="str">
        <f aca="false">IFERROR(INDEX(Data_Orders!$D$2:$D$4727,MATCH(B3922,Data_Orders!$A$2:$A$4727,0)),"")</f>
        <v>Birmingham South</v>
      </c>
    </row>
    <row r="3923" customFormat="false" ht="15" hidden="false" customHeight="false" outlineLevel="0" collapsed="false">
      <c r="A3923" s="4" t="s">
        <v>9739</v>
      </c>
      <c r="B3923" s="4" t="s">
        <v>2403</v>
      </c>
      <c r="C3923" s="4" t="s">
        <v>1039</v>
      </c>
      <c r="D3923" s="4" t="n">
        <v>11</v>
      </c>
      <c r="E3923" s="4" t="n">
        <v>160.41</v>
      </c>
      <c r="F3923" s="4" t="n">
        <v>1764.51</v>
      </c>
      <c r="G3923" s="4" t="n">
        <f aca="false">INDEX(Data_Products!$D$2:$D$33,MATCH(C3923,Data_Products!$A$2:$A$33,0))</f>
        <v>99.74</v>
      </c>
      <c r="H3923" s="4" t="str">
        <f aca="false">INDEX(Data_Products!$C$2:$C$33,MATCH(C3923,Data_Products!$A$2:$A$33,0))</f>
        <v>Insulation</v>
      </c>
      <c r="I3923" s="10" t="n">
        <f aca="false">D3923*(E3923-G3923)</f>
        <v>667.37</v>
      </c>
      <c r="J3923" s="11" t="n">
        <f aca="false">IFERROR(I3923/F3923,0)</f>
        <v>0.378218315566361</v>
      </c>
      <c r="K3923" s="4" t="str">
        <f aca="false">IFERROR(INDEX(Data_Orders!$F$2:$F$4727,MATCH(B3923,Data_Orders!$A$2:$A$4727,0)),"")</f>
        <v>Trade Account</v>
      </c>
      <c r="L3923" s="4" t="str">
        <f aca="false">IFERROR(INDEX(Data_Orders!$D$2:$D$4727,MATCH(B3923,Data_Orders!$A$2:$A$4727,0)),"")</f>
        <v>Birmingham South</v>
      </c>
    </row>
    <row r="3924" customFormat="false" ht="15" hidden="false" customHeight="false" outlineLevel="0" collapsed="false">
      <c r="A3924" s="4" t="s">
        <v>9740</v>
      </c>
      <c r="B3924" s="4" t="s">
        <v>2404</v>
      </c>
      <c r="C3924" s="4" t="s">
        <v>1046</v>
      </c>
      <c r="D3924" s="4" t="n">
        <v>17</v>
      </c>
      <c r="E3924" s="4" t="n">
        <v>154.02</v>
      </c>
      <c r="F3924" s="4" t="n">
        <v>2618.34</v>
      </c>
      <c r="G3924" s="4" t="n">
        <f aca="false">INDEX(Data_Products!$D$2:$D$33,MATCH(C3924,Data_Products!$A$2:$A$33,0))</f>
        <v>102.1</v>
      </c>
      <c r="H3924" s="4" t="str">
        <f aca="false">INDEX(Data_Products!$C$2:$C$33,MATCH(C3924,Data_Products!$A$2:$A$33,0))</f>
        <v>Tools &amp; Fixings</v>
      </c>
      <c r="I3924" s="10" t="n">
        <f aca="false">D3924*(E3924-G3924)</f>
        <v>882.64</v>
      </c>
      <c r="J3924" s="11" t="n">
        <f aca="false">IFERROR(I3924/F3924,0)</f>
        <v>0.337099078041813</v>
      </c>
      <c r="K3924" s="4" t="str">
        <f aca="false">IFERROR(INDEX(Data_Orders!$F$2:$F$4727,MATCH(B3924,Data_Orders!$A$2:$A$4727,0)),"")</f>
        <v>Contractor</v>
      </c>
      <c r="L3924" s="4" t="str">
        <f aca="false">IFERROR(INDEX(Data_Orders!$D$2:$D$4727,MATCH(B3924,Data_Orders!$A$2:$A$4727,0)),"")</f>
        <v>Leicester</v>
      </c>
    </row>
    <row r="3925" customFormat="false" ht="15" hidden="false" customHeight="false" outlineLevel="0" collapsed="false">
      <c r="A3925" s="4" t="s">
        <v>9741</v>
      </c>
      <c r="B3925" s="4" t="s">
        <v>2404</v>
      </c>
      <c r="C3925" s="4" t="s">
        <v>1030</v>
      </c>
      <c r="D3925" s="4" t="n">
        <v>16</v>
      </c>
      <c r="E3925" s="4" t="n">
        <v>25.23</v>
      </c>
      <c r="F3925" s="4" t="n">
        <v>403.68</v>
      </c>
      <c r="G3925" s="4" t="n">
        <f aca="false">INDEX(Data_Products!$D$2:$D$33,MATCH(C3925,Data_Products!$A$2:$A$33,0))</f>
        <v>17.67</v>
      </c>
      <c r="H3925" s="4" t="str">
        <f aca="false">INDEX(Data_Products!$C$2:$C$33,MATCH(C3925,Data_Products!$A$2:$A$33,0))</f>
        <v>Cement &amp; Aggregates</v>
      </c>
      <c r="I3925" s="10" t="n">
        <f aca="false">D3925*(E3925-G3925)</f>
        <v>120.96</v>
      </c>
      <c r="J3925" s="11" t="n">
        <f aca="false">IFERROR(I3925/F3925,0)</f>
        <v>0.299643281807372</v>
      </c>
      <c r="K3925" s="4" t="str">
        <f aca="false">IFERROR(INDEX(Data_Orders!$F$2:$F$4727,MATCH(B3925,Data_Orders!$A$2:$A$4727,0)),"")</f>
        <v>Contractor</v>
      </c>
      <c r="L3925" s="4" t="str">
        <f aca="false">IFERROR(INDEX(Data_Orders!$D$2:$D$4727,MATCH(B3925,Data_Orders!$A$2:$A$4727,0)),"")</f>
        <v>Leicester</v>
      </c>
    </row>
    <row r="3926" customFormat="false" ht="15" hidden="false" customHeight="false" outlineLevel="0" collapsed="false">
      <c r="A3926" s="4" t="s">
        <v>9742</v>
      </c>
      <c r="B3926" s="4" t="s">
        <v>2404</v>
      </c>
      <c r="C3926" s="4" t="s">
        <v>1032</v>
      </c>
      <c r="D3926" s="4" t="n">
        <v>4</v>
      </c>
      <c r="E3926" s="4" t="n">
        <v>99.65</v>
      </c>
      <c r="F3926" s="4" t="n">
        <v>398.6</v>
      </c>
      <c r="G3926" s="4" t="n">
        <f aca="false">INDEX(Data_Products!$D$2:$D$33,MATCH(C3926,Data_Products!$A$2:$A$33,0))</f>
        <v>58.26</v>
      </c>
      <c r="H3926" s="4" t="str">
        <f aca="false">INDEX(Data_Products!$C$2:$C$33,MATCH(C3926,Data_Products!$A$2:$A$33,0))</f>
        <v>Insulation</v>
      </c>
      <c r="I3926" s="10" t="n">
        <f aca="false">D3926*(E3926-G3926)</f>
        <v>165.56</v>
      </c>
      <c r="J3926" s="11" t="n">
        <f aca="false">IFERROR(I3926/F3926,0)</f>
        <v>0.415353738083292</v>
      </c>
      <c r="K3926" s="4" t="str">
        <f aca="false">IFERROR(INDEX(Data_Orders!$F$2:$F$4727,MATCH(B3926,Data_Orders!$A$2:$A$4727,0)),"")</f>
        <v>Contractor</v>
      </c>
      <c r="L3926" s="4" t="str">
        <f aca="false">IFERROR(INDEX(Data_Orders!$D$2:$D$4727,MATCH(B3926,Data_Orders!$A$2:$A$4727,0)),"")</f>
        <v>Leicester</v>
      </c>
    </row>
    <row r="3927" customFormat="false" ht="15" hidden="false" customHeight="false" outlineLevel="0" collapsed="false">
      <c r="A3927" s="4" t="s">
        <v>9743</v>
      </c>
      <c r="B3927" s="4" t="s">
        <v>2405</v>
      </c>
      <c r="C3927" s="4" t="s">
        <v>1066</v>
      </c>
      <c r="D3927" s="4" t="n">
        <v>6</v>
      </c>
      <c r="E3927" s="4" t="n">
        <v>209.69</v>
      </c>
      <c r="F3927" s="4" t="n">
        <v>1258.14</v>
      </c>
      <c r="G3927" s="4" t="n">
        <f aca="false">INDEX(Data_Products!$D$2:$D$33,MATCH(C3927,Data_Products!$A$2:$A$33,0))</f>
        <v>144.38</v>
      </c>
      <c r="H3927" s="4" t="str">
        <f aca="false">INDEX(Data_Products!$C$2:$C$33,MATCH(C3927,Data_Products!$A$2:$A$33,0))</f>
        <v>Plumbing &amp; Drainage</v>
      </c>
      <c r="I3927" s="10" t="n">
        <f aca="false">D3927*(E3927-G3927)</f>
        <v>391.86</v>
      </c>
      <c r="J3927" s="11" t="n">
        <f aca="false">IFERROR(I3927/F3927,0)</f>
        <v>0.311459773952024</v>
      </c>
      <c r="K3927" s="4" t="str">
        <f aca="false">IFERROR(INDEX(Data_Orders!$F$2:$F$4727,MATCH(B3927,Data_Orders!$A$2:$A$4727,0)),"")</f>
        <v>Retail</v>
      </c>
      <c r="L3927" s="4" t="str">
        <f aca="false">IFERROR(INDEX(Data_Orders!$D$2:$D$4727,MATCH(B3927,Data_Orders!$A$2:$A$4727,0)),"")</f>
        <v>Binley (Coventry)</v>
      </c>
    </row>
    <row r="3928" customFormat="false" ht="15" hidden="false" customHeight="false" outlineLevel="0" collapsed="false">
      <c r="A3928" s="4" t="s">
        <v>9744</v>
      </c>
      <c r="B3928" s="4" t="s">
        <v>2405</v>
      </c>
      <c r="C3928" s="4" t="s">
        <v>1021</v>
      </c>
      <c r="D3928" s="4" t="n">
        <v>11</v>
      </c>
      <c r="E3928" s="4" t="n">
        <v>73.76</v>
      </c>
      <c r="F3928" s="4" t="n">
        <v>811.36</v>
      </c>
      <c r="G3928" s="4" t="n">
        <f aca="false">INDEX(Data_Products!$D$2:$D$33,MATCH(C3928,Data_Products!$A$2:$A$33,0))</f>
        <v>51.51</v>
      </c>
      <c r="H3928" s="4" t="str">
        <f aca="false">INDEX(Data_Products!$C$2:$C$33,MATCH(C3928,Data_Products!$A$2:$A$33,0))</f>
        <v>Cement &amp; Aggregates</v>
      </c>
      <c r="I3928" s="10" t="n">
        <f aca="false">D3928*(E3928-G3928)</f>
        <v>244.75</v>
      </c>
      <c r="J3928" s="11" t="n">
        <f aca="false">IFERROR(I3928/F3928,0)</f>
        <v>0.301654013015184</v>
      </c>
      <c r="K3928" s="4" t="str">
        <f aca="false">IFERROR(INDEX(Data_Orders!$F$2:$F$4727,MATCH(B3928,Data_Orders!$A$2:$A$4727,0)),"")</f>
        <v>Retail</v>
      </c>
      <c r="L3928" s="4" t="str">
        <f aca="false">IFERROR(INDEX(Data_Orders!$D$2:$D$4727,MATCH(B3928,Data_Orders!$A$2:$A$4727,0)),"")</f>
        <v>Binley (Coventry)</v>
      </c>
    </row>
    <row r="3929" customFormat="false" ht="15" hidden="false" customHeight="false" outlineLevel="0" collapsed="false">
      <c r="A3929" s="4" t="s">
        <v>9745</v>
      </c>
      <c r="B3929" s="4" t="s">
        <v>2405</v>
      </c>
      <c r="C3929" s="4" t="s">
        <v>1070</v>
      </c>
      <c r="D3929" s="4" t="n">
        <v>17</v>
      </c>
      <c r="E3929" s="4" t="n">
        <v>230.32</v>
      </c>
      <c r="F3929" s="4" t="n">
        <v>3915.44</v>
      </c>
      <c r="G3929" s="4" t="n">
        <f aca="false">INDEX(Data_Products!$D$2:$D$33,MATCH(C3929,Data_Products!$A$2:$A$33,0))</f>
        <v>161.64</v>
      </c>
      <c r="H3929" s="4" t="str">
        <f aca="false">INDEX(Data_Products!$C$2:$C$33,MATCH(C3929,Data_Products!$A$2:$A$33,0))</f>
        <v>Landscaping</v>
      </c>
      <c r="I3929" s="10" t="n">
        <f aca="false">D3929*(E3929-G3929)</f>
        <v>1167.56</v>
      </c>
      <c r="J3929" s="11" t="n">
        <f aca="false">IFERROR(I3929/F3929,0)</f>
        <v>0.298193817297673</v>
      </c>
      <c r="K3929" s="4" t="str">
        <f aca="false">IFERROR(INDEX(Data_Orders!$F$2:$F$4727,MATCH(B3929,Data_Orders!$A$2:$A$4727,0)),"")</f>
        <v>Retail</v>
      </c>
      <c r="L3929" s="4" t="str">
        <f aca="false">IFERROR(INDEX(Data_Orders!$D$2:$D$4727,MATCH(B3929,Data_Orders!$A$2:$A$4727,0)),"")</f>
        <v>Binley (Coventry)</v>
      </c>
    </row>
    <row r="3930" customFormat="false" ht="15" hidden="false" customHeight="false" outlineLevel="0" collapsed="false">
      <c r="A3930" s="4" t="s">
        <v>9746</v>
      </c>
      <c r="B3930" s="4" t="s">
        <v>2405</v>
      </c>
      <c r="C3930" s="4" t="s">
        <v>1052</v>
      </c>
      <c r="D3930" s="4" t="n">
        <v>16</v>
      </c>
      <c r="E3930" s="4" t="n">
        <v>205.71</v>
      </c>
      <c r="F3930" s="4" t="n">
        <v>3291.36</v>
      </c>
      <c r="G3930" s="4" t="n">
        <f aca="false">INDEX(Data_Products!$D$2:$D$33,MATCH(C3930,Data_Products!$A$2:$A$33,0))</f>
        <v>152.29</v>
      </c>
      <c r="H3930" s="4" t="str">
        <f aca="false">INDEX(Data_Products!$C$2:$C$33,MATCH(C3930,Data_Products!$A$2:$A$33,0))</f>
        <v>Roofing</v>
      </c>
      <c r="I3930" s="10" t="n">
        <f aca="false">D3930*(E3930-G3930)</f>
        <v>854.72</v>
      </c>
      <c r="J3930" s="11" t="n">
        <f aca="false">IFERROR(I3930/F3930,0)</f>
        <v>0.259685965679841</v>
      </c>
      <c r="K3930" s="4" t="str">
        <f aca="false">IFERROR(INDEX(Data_Orders!$F$2:$F$4727,MATCH(B3930,Data_Orders!$A$2:$A$4727,0)),"")</f>
        <v>Retail</v>
      </c>
      <c r="L3930" s="4" t="str">
        <f aca="false">IFERROR(INDEX(Data_Orders!$D$2:$D$4727,MATCH(B3930,Data_Orders!$A$2:$A$4727,0)),"")</f>
        <v>Binley (Coventry)</v>
      </c>
    </row>
    <row r="3931" customFormat="false" ht="15" hidden="false" customHeight="false" outlineLevel="0" collapsed="false">
      <c r="A3931" s="4" t="s">
        <v>9747</v>
      </c>
      <c r="B3931" s="4" t="s">
        <v>2406</v>
      </c>
      <c r="C3931" s="4" t="s">
        <v>1066</v>
      </c>
      <c r="D3931" s="4" t="n">
        <v>8</v>
      </c>
      <c r="E3931" s="4" t="n">
        <v>209.69</v>
      </c>
      <c r="F3931" s="4" t="n">
        <v>1677.52</v>
      </c>
      <c r="G3931" s="4" t="n">
        <f aca="false">INDEX(Data_Products!$D$2:$D$33,MATCH(C3931,Data_Products!$A$2:$A$33,0))</f>
        <v>144.38</v>
      </c>
      <c r="H3931" s="4" t="str">
        <f aca="false">INDEX(Data_Products!$C$2:$C$33,MATCH(C3931,Data_Products!$A$2:$A$33,0))</f>
        <v>Plumbing &amp; Drainage</v>
      </c>
      <c r="I3931" s="10" t="n">
        <f aca="false">D3931*(E3931-G3931)</f>
        <v>522.48</v>
      </c>
      <c r="J3931" s="11" t="n">
        <f aca="false">IFERROR(I3931/F3931,0)</f>
        <v>0.311459773952024</v>
      </c>
      <c r="K3931" s="4" t="str">
        <f aca="false">IFERROR(INDEX(Data_Orders!$F$2:$F$4727,MATCH(B3931,Data_Orders!$A$2:$A$4727,0)),"")</f>
        <v>Retail</v>
      </c>
      <c r="L3931" s="4" t="str">
        <f aca="false">IFERROR(INDEX(Data_Orders!$D$2:$D$4727,MATCH(B3931,Data_Orders!$A$2:$A$4727,0)),"")</f>
        <v>Binley (Coventry)</v>
      </c>
    </row>
    <row r="3932" customFormat="false" ht="15" hidden="false" customHeight="false" outlineLevel="0" collapsed="false">
      <c r="A3932" s="4" t="s">
        <v>9748</v>
      </c>
      <c r="B3932" s="4" t="s">
        <v>2406</v>
      </c>
      <c r="C3932" s="4" t="s">
        <v>1039</v>
      </c>
      <c r="D3932" s="4" t="n">
        <v>9</v>
      </c>
      <c r="E3932" s="4" t="n">
        <v>160.41</v>
      </c>
      <c r="F3932" s="4" t="n">
        <v>1443.69</v>
      </c>
      <c r="G3932" s="4" t="n">
        <f aca="false">INDEX(Data_Products!$D$2:$D$33,MATCH(C3932,Data_Products!$A$2:$A$33,0))</f>
        <v>99.74</v>
      </c>
      <c r="H3932" s="4" t="str">
        <f aca="false">INDEX(Data_Products!$C$2:$C$33,MATCH(C3932,Data_Products!$A$2:$A$33,0))</f>
        <v>Insulation</v>
      </c>
      <c r="I3932" s="10" t="n">
        <f aca="false">D3932*(E3932-G3932)</f>
        <v>546.03</v>
      </c>
      <c r="J3932" s="11" t="n">
        <f aca="false">IFERROR(I3932/F3932,0)</f>
        <v>0.378218315566361</v>
      </c>
      <c r="K3932" s="4" t="str">
        <f aca="false">IFERROR(INDEX(Data_Orders!$F$2:$F$4727,MATCH(B3932,Data_Orders!$A$2:$A$4727,0)),"")</f>
        <v>Retail</v>
      </c>
      <c r="L3932" s="4" t="str">
        <f aca="false">IFERROR(INDEX(Data_Orders!$D$2:$D$4727,MATCH(B3932,Data_Orders!$A$2:$A$4727,0)),"")</f>
        <v>Binley (Coventry)</v>
      </c>
    </row>
    <row r="3933" customFormat="false" ht="15" hidden="false" customHeight="false" outlineLevel="0" collapsed="false">
      <c r="A3933" s="4" t="s">
        <v>9749</v>
      </c>
      <c r="B3933" s="4" t="s">
        <v>2406</v>
      </c>
      <c r="C3933" s="4" t="s">
        <v>1064</v>
      </c>
      <c r="D3933" s="4" t="n">
        <v>16</v>
      </c>
      <c r="E3933" s="4" t="n">
        <v>97.63</v>
      </c>
      <c r="F3933" s="4" t="n">
        <v>1562.08</v>
      </c>
      <c r="G3933" s="4" t="n">
        <f aca="false">INDEX(Data_Products!$D$2:$D$33,MATCH(C3933,Data_Products!$A$2:$A$33,0))</f>
        <v>65.21</v>
      </c>
      <c r="H3933" s="4" t="str">
        <f aca="false">INDEX(Data_Products!$C$2:$C$33,MATCH(C3933,Data_Products!$A$2:$A$33,0))</f>
        <v>Plumbing &amp; Drainage</v>
      </c>
      <c r="I3933" s="10" t="n">
        <f aca="false">D3933*(E3933-G3933)</f>
        <v>518.72</v>
      </c>
      <c r="J3933" s="11" t="n">
        <f aca="false">IFERROR(I3933/F3933,0)</f>
        <v>0.332070060432244</v>
      </c>
      <c r="K3933" s="4" t="str">
        <f aca="false">IFERROR(INDEX(Data_Orders!$F$2:$F$4727,MATCH(B3933,Data_Orders!$A$2:$A$4727,0)),"")</f>
        <v>Retail</v>
      </c>
      <c r="L3933" s="4" t="str">
        <f aca="false">IFERROR(INDEX(Data_Orders!$D$2:$D$4727,MATCH(B3933,Data_Orders!$A$2:$A$4727,0)),"")</f>
        <v>Binley (Coventry)</v>
      </c>
    </row>
    <row r="3934" customFormat="false" ht="15" hidden="false" customHeight="false" outlineLevel="0" collapsed="false">
      <c r="A3934" s="4" t="s">
        <v>9750</v>
      </c>
      <c r="B3934" s="4" t="s">
        <v>2406</v>
      </c>
      <c r="C3934" s="4" t="s">
        <v>1061</v>
      </c>
      <c r="D3934" s="4" t="n">
        <v>10</v>
      </c>
      <c r="E3934" s="4" t="n">
        <v>145.57</v>
      </c>
      <c r="F3934" s="4" t="n">
        <v>1455.7</v>
      </c>
      <c r="G3934" s="4" t="n">
        <f aca="false">INDEX(Data_Products!$D$2:$D$33,MATCH(C3934,Data_Products!$A$2:$A$33,0))</f>
        <v>119.29</v>
      </c>
      <c r="H3934" s="4" t="str">
        <f aca="false">INDEX(Data_Products!$C$2:$C$33,MATCH(C3934,Data_Products!$A$2:$A$33,0))</f>
        <v>Plumbing &amp; Drainage</v>
      </c>
      <c r="I3934" s="10" t="n">
        <f aca="false">D3934*(E3934-G3934)</f>
        <v>262.8</v>
      </c>
      <c r="J3934" s="11" t="n">
        <f aca="false">IFERROR(I3934/F3934,0)</f>
        <v>0.180531702960775</v>
      </c>
      <c r="K3934" s="4" t="str">
        <f aca="false">IFERROR(INDEX(Data_Orders!$F$2:$F$4727,MATCH(B3934,Data_Orders!$A$2:$A$4727,0)),"")</f>
        <v>Retail</v>
      </c>
      <c r="L3934" s="4" t="str">
        <f aca="false">IFERROR(INDEX(Data_Orders!$D$2:$D$4727,MATCH(B3934,Data_Orders!$A$2:$A$4727,0)),"")</f>
        <v>Binley (Coventry)</v>
      </c>
    </row>
    <row r="3935" customFormat="false" ht="15" hidden="false" customHeight="false" outlineLevel="0" collapsed="false">
      <c r="A3935" s="4" t="s">
        <v>9751</v>
      </c>
      <c r="B3935" s="4" t="s">
        <v>2406</v>
      </c>
      <c r="C3935" s="4" t="s">
        <v>1028</v>
      </c>
      <c r="D3935" s="4" t="n">
        <v>12</v>
      </c>
      <c r="E3935" s="4" t="n">
        <v>118.79</v>
      </c>
      <c r="F3935" s="4" t="n">
        <v>1425.48</v>
      </c>
      <c r="G3935" s="4" t="n">
        <f aca="false">INDEX(Data_Products!$D$2:$D$33,MATCH(C3935,Data_Products!$A$2:$A$33,0))</f>
        <v>81.07</v>
      </c>
      <c r="H3935" s="4" t="str">
        <f aca="false">INDEX(Data_Products!$C$2:$C$33,MATCH(C3935,Data_Products!$A$2:$A$33,0))</f>
        <v>Cement &amp; Aggregates</v>
      </c>
      <c r="I3935" s="10" t="n">
        <f aca="false">D3935*(E3935-G3935)</f>
        <v>452.64</v>
      </c>
      <c r="J3935" s="11" t="n">
        <f aca="false">IFERROR(I3935/F3935,0)</f>
        <v>0.317535146056065</v>
      </c>
      <c r="K3935" s="4" t="str">
        <f aca="false">IFERROR(INDEX(Data_Orders!$F$2:$F$4727,MATCH(B3935,Data_Orders!$A$2:$A$4727,0)),"")</f>
        <v>Retail</v>
      </c>
      <c r="L3935" s="4" t="str">
        <f aca="false">IFERROR(INDEX(Data_Orders!$D$2:$D$4727,MATCH(B3935,Data_Orders!$A$2:$A$4727,0)),"")</f>
        <v>Binley (Coventry)</v>
      </c>
    </row>
    <row r="3936" customFormat="false" ht="15" hidden="false" customHeight="false" outlineLevel="0" collapsed="false">
      <c r="A3936" s="4" t="s">
        <v>9752</v>
      </c>
      <c r="B3936" s="4" t="s">
        <v>2407</v>
      </c>
      <c r="C3936" s="4" t="s">
        <v>1032</v>
      </c>
      <c r="D3936" s="4" t="n">
        <v>11</v>
      </c>
      <c r="E3936" s="4" t="n">
        <v>99.65</v>
      </c>
      <c r="F3936" s="4" t="n">
        <v>1096.15</v>
      </c>
      <c r="G3936" s="4" t="n">
        <f aca="false">INDEX(Data_Products!$D$2:$D$33,MATCH(C3936,Data_Products!$A$2:$A$33,0))</f>
        <v>58.26</v>
      </c>
      <c r="H3936" s="4" t="str">
        <f aca="false">INDEX(Data_Products!$C$2:$C$33,MATCH(C3936,Data_Products!$A$2:$A$33,0))</f>
        <v>Insulation</v>
      </c>
      <c r="I3936" s="10" t="n">
        <f aca="false">D3936*(E3936-G3936)</f>
        <v>455.29</v>
      </c>
      <c r="J3936" s="11" t="n">
        <f aca="false">IFERROR(I3936/F3936,0)</f>
        <v>0.415353738083292</v>
      </c>
      <c r="K3936" s="4" t="str">
        <f aca="false">IFERROR(INDEX(Data_Orders!$F$2:$F$4727,MATCH(B3936,Data_Orders!$A$2:$A$4727,0)),"")</f>
        <v>Retail</v>
      </c>
      <c r="L3936" s="4" t="str">
        <f aca="false">IFERROR(INDEX(Data_Orders!$D$2:$D$4727,MATCH(B3936,Data_Orders!$A$2:$A$4727,0)),"")</f>
        <v>Binley (Coventry)</v>
      </c>
    </row>
    <row r="3937" customFormat="false" ht="15" hidden="false" customHeight="false" outlineLevel="0" collapsed="false">
      <c r="A3937" s="4" t="s">
        <v>9753</v>
      </c>
      <c r="B3937" s="4" t="s">
        <v>2407</v>
      </c>
      <c r="C3937" s="4" t="s">
        <v>1061</v>
      </c>
      <c r="D3937" s="4" t="n">
        <v>15</v>
      </c>
      <c r="E3937" s="4" t="n">
        <v>145.57</v>
      </c>
      <c r="F3937" s="4" t="n">
        <v>2183.55</v>
      </c>
      <c r="G3937" s="4" t="n">
        <f aca="false">INDEX(Data_Products!$D$2:$D$33,MATCH(C3937,Data_Products!$A$2:$A$33,0))</f>
        <v>119.29</v>
      </c>
      <c r="H3937" s="4" t="str">
        <f aca="false">INDEX(Data_Products!$C$2:$C$33,MATCH(C3937,Data_Products!$A$2:$A$33,0))</f>
        <v>Plumbing &amp; Drainage</v>
      </c>
      <c r="I3937" s="10" t="n">
        <f aca="false">D3937*(E3937-G3937)</f>
        <v>394.2</v>
      </c>
      <c r="J3937" s="11" t="n">
        <f aca="false">IFERROR(I3937/F3937,0)</f>
        <v>0.180531702960775</v>
      </c>
      <c r="K3937" s="4" t="str">
        <f aca="false">IFERROR(INDEX(Data_Orders!$F$2:$F$4727,MATCH(B3937,Data_Orders!$A$2:$A$4727,0)),"")</f>
        <v>Retail</v>
      </c>
      <c r="L3937" s="4" t="str">
        <f aca="false">IFERROR(INDEX(Data_Orders!$D$2:$D$4727,MATCH(B3937,Data_Orders!$A$2:$A$4727,0)),"")</f>
        <v>Binley (Coventry)</v>
      </c>
    </row>
    <row r="3938" customFormat="false" ht="15" hidden="false" customHeight="false" outlineLevel="0" collapsed="false">
      <c r="A3938" s="4" t="s">
        <v>9754</v>
      </c>
      <c r="B3938" s="4" t="s">
        <v>2407</v>
      </c>
      <c r="C3938" s="4" t="s">
        <v>1035</v>
      </c>
      <c r="D3938" s="4" t="n">
        <v>10</v>
      </c>
      <c r="E3938" s="4" t="n">
        <v>165.07</v>
      </c>
      <c r="F3938" s="4" t="n">
        <v>1650.7</v>
      </c>
      <c r="G3938" s="4" t="n">
        <f aca="false">INDEX(Data_Products!$D$2:$D$33,MATCH(C3938,Data_Products!$A$2:$A$33,0))</f>
        <v>134.65</v>
      </c>
      <c r="H3938" s="4" t="str">
        <f aca="false">INDEX(Data_Products!$C$2:$C$33,MATCH(C3938,Data_Products!$A$2:$A$33,0))</f>
        <v>Insulation</v>
      </c>
      <c r="I3938" s="10" t="n">
        <f aca="false">D3938*(E3938-G3938)</f>
        <v>304.2</v>
      </c>
      <c r="J3938" s="11" t="n">
        <f aca="false">IFERROR(I3938/F3938,0)</f>
        <v>0.184285454655601</v>
      </c>
      <c r="K3938" s="4" t="str">
        <f aca="false">IFERROR(INDEX(Data_Orders!$F$2:$F$4727,MATCH(B3938,Data_Orders!$A$2:$A$4727,0)),"")</f>
        <v>Retail</v>
      </c>
      <c r="L3938" s="4" t="str">
        <f aca="false">IFERROR(INDEX(Data_Orders!$D$2:$D$4727,MATCH(B3938,Data_Orders!$A$2:$A$4727,0)),"")</f>
        <v>Binley (Coventry)</v>
      </c>
    </row>
    <row r="3939" customFormat="false" ht="15" hidden="false" customHeight="false" outlineLevel="0" collapsed="false">
      <c r="A3939" s="4" t="s">
        <v>9755</v>
      </c>
      <c r="B3939" s="4" t="s">
        <v>2408</v>
      </c>
      <c r="C3939" s="4" t="s">
        <v>1035</v>
      </c>
      <c r="D3939" s="4" t="n">
        <v>15</v>
      </c>
      <c r="E3939" s="4" t="n">
        <v>165.07</v>
      </c>
      <c r="F3939" s="4" t="n">
        <v>2476.05</v>
      </c>
      <c r="G3939" s="4" t="n">
        <f aca="false">INDEX(Data_Products!$D$2:$D$33,MATCH(C3939,Data_Products!$A$2:$A$33,0))</f>
        <v>134.65</v>
      </c>
      <c r="H3939" s="4" t="str">
        <f aca="false">INDEX(Data_Products!$C$2:$C$33,MATCH(C3939,Data_Products!$A$2:$A$33,0))</f>
        <v>Insulation</v>
      </c>
      <c r="I3939" s="10" t="n">
        <f aca="false">D3939*(E3939-G3939)</f>
        <v>456.3</v>
      </c>
      <c r="J3939" s="11" t="n">
        <f aca="false">IFERROR(I3939/F3939,0)</f>
        <v>0.184285454655601</v>
      </c>
      <c r="K3939" s="4" t="str">
        <f aca="false">IFERROR(INDEX(Data_Orders!$F$2:$F$4727,MATCH(B3939,Data_Orders!$A$2:$A$4727,0)),"")</f>
        <v>Trade Account</v>
      </c>
      <c r="L3939" s="4" t="str">
        <f aca="false">IFERROR(INDEX(Data_Orders!$D$2:$D$4727,MATCH(B3939,Data_Orders!$A$2:$A$4727,0)),"")</f>
        <v>Nuneaton</v>
      </c>
    </row>
    <row r="3940" customFormat="false" ht="15" hidden="false" customHeight="false" outlineLevel="0" collapsed="false">
      <c r="A3940" s="4" t="s">
        <v>9756</v>
      </c>
      <c r="B3940" s="4" t="s">
        <v>2408</v>
      </c>
      <c r="C3940" s="4" t="s">
        <v>1055</v>
      </c>
      <c r="D3940" s="4" t="n">
        <v>9</v>
      </c>
      <c r="E3940" s="4" t="n">
        <v>205.03</v>
      </c>
      <c r="F3940" s="4" t="n">
        <v>1845.27</v>
      </c>
      <c r="G3940" s="4" t="n">
        <f aca="false">INDEX(Data_Products!$D$2:$D$33,MATCH(C3940,Data_Products!$A$2:$A$33,0))</f>
        <v>138.6</v>
      </c>
      <c r="H3940" s="4" t="str">
        <f aca="false">INDEX(Data_Products!$C$2:$C$33,MATCH(C3940,Data_Products!$A$2:$A$33,0))</f>
        <v>Roofing</v>
      </c>
      <c r="I3940" s="10" t="n">
        <f aca="false">D3940*(E3940-G3940)</f>
        <v>597.87</v>
      </c>
      <c r="J3940" s="11" t="n">
        <f aca="false">IFERROR(I3940/F3940,0)</f>
        <v>0.324001365653807</v>
      </c>
      <c r="K3940" s="4" t="str">
        <f aca="false">IFERROR(INDEX(Data_Orders!$F$2:$F$4727,MATCH(B3940,Data_Orders!$A$2:$A$4727,0)),"")</f>
        <v>Trade Account</v>
      </c>
      <c r="L3940" s="4" t="str">
        <f aca="false">IFERROR(INDEX(Data_Orders!$D$2:$D$4727,MATCH(B3940,Data_Orders!$A$2:$A$4727,0)),"")</f>
        <v>Nuneaton</v>
      </c>
    </row>
    <row r="3941" customFormat="false" ht="15" hidden="false" customHeight="false" outlineLevel="0" collapsed="false">
      <c r="A3941" s="4" t="s">
        <v>9757</v>
      </c>
      <c r="B3941" s="4" t="s">
        <v>2408</v>
      </c>
      <c r="C3941" s="4" t="s">
        <v>1066</v>
      </c>
      <c r="D3941" s="4" t="n">
        <v>1</v>
      </c>
      <c r="E3941" s="4" t="n">
        <v>209.69</v>
      </c>
      <c r="F3941" s="4" t="n">
        <v>209.69</v>
      </c>
      <c r="G3941" s="4" t="n">
        <f aca="false">INDEX(Data_Products!$D$2:$D$33,MATCH(C3941,Data_Products!$A$2:$A$33,0))</f>
        <v>144.38</v>
      </c>
      <c r="H3941" s="4" t="str">
        <f aca="false">INDEX(Data_Products!$C$2:$C$33,MATCH(C3941,Data_Products!$A$2:$A$33,0))</f>
        <v>Plumbing &amp; Drainage</v>
      </c>
      <c r="I3941" s="10" t="n">
        <f aca="false">D3941*(E3941-G3941)</f>
        <v>65.31</v>
      </c>
      <c r="J3941" s="11" t="n">
        <f aca="false">IFERROR(I3941/F3941,0)</f>
        <v>0.311459773952024</v>
      </c>
      <c r="K3941" s="4" t="str">
        <f aca="false">IFERROR(INDEX(Data_Orders!$F$2:$F$4727,MATCH(B3941,Data_Orders!$A$2:$A$4727,0)),"")</f>
        <v>Trade Account</v>
      </c>
      <c r="L3941" s="4" t="str">
        <f aca="false">IFERROR(INDEX(Data_Orders!$D$2:$D$4727,MATCH(B3941,Data_Orders!$A$2:$A$4727,0)),"")</f>
        <v>Nuneaton</v>
      </c>
    </row>
    <row r="3942" customFormat="false" ht="15" hidden="false" customHeight="false" outlineLevel="0" collapsed="false">
      <c r="A3942" s="4" t="s">
        <v>9758</v>
      </c>
      <c r="B3942" s="4" t="s">
        <v>2408</v>
      </c>
      <c r="C3942" s="4" t="s">
        <v>1019</v>
      </c>
      <c r="D3942" s="4" t="n">
        <v>7</v>
      </c>
      <c r="E3942" s="4" t="n">
        <v>79.76</v>
      </c>
      <c r="F3942" s="4" t="n">
        <v>558.32</v>
      </c>
      <c r="G3942" s="4" t="n">
        <f aca="false">INDEX(Data_Products!$D$2:$D$33,MATCH(C3942,Data_Products!$A$2:$A$33,0))</f>
        <v>59.07</v>
      </c>
      <c r="H3942" s="4" t="str">
        <f aca="false">INDEX(Data_Products!$C$2:$C$33,MATCH(C3942,Data_Products!$A$2:$A$33,0))</f>
        <v>Timber</v>
      </c>
      <c r="I3942" s="10" t="n">
        <f aca="false">D3942*(E3942-G3942)</f>
        <v>144.83</v>
      </c>
      <c r="J3942" s="11" t="n">
        <f aca="false">IFERROR(I3942/F3942,0)</f>
        <v>0.259403209628887</v>
      </c>
      <c r="K3942" s="4" t="str">
        <f aca="false">IFERROR(INDEX(Data_Orders!$F$2:$F$4727,MATCH(B3942,Data_Orders!$A$2:$A$4727,0)),"")</f>
        <v>Trade Account</v>
      </c>
      <c r="L3942" s="4" t="str">
        <f aca="false">IFERROR(INDEX(Data_Orders!$D$2:$D$4727,MATCH(B3942,Data_Orders!$A$2:$A$4727,0)),"")</f>
        <v>Nuneaton</v>
      </c>
    </row>
    <row r="3943" customFormat="false" ht="15" hidden="false" customHeight="false" outlineLevel="0" collapsed="false">
      <c r="A3943" s="4" t="s">
        <v>9759</v>
      </c>
      <c r="B3943" s="4" t="s">
        <v>2409</v>
      </c>
      <c r="C3943" s="4" t="s">
        <v>1030</v>
      </c>
      <c r="D3943" s="4" t="n">
        <v>1</v>
      </c>
      <c r="E3943" s="4" t="n">
        <v>25.23</v>
      </c>
      <c r="F3943" s="4" t="n">
        <v>25.23</v>
      </c>
      <c r="G3943" s="4" t="n">
        <f aca="false">INDEX(Data_Products!$D$2:$D$33,MATCH(C3943,Data_Products!$A$2:$A$33,0))</f>
        <v>17.67</v>
      </c>
      <c r="H3943" s="4" t="str">
        <f aca="false">INDEX(Data_Products!$C$2:$C$33,MATCH(C3943,Data_Products!$A$2:$A$33,0))</f>
        <v>Cement &amp; Aggregates</v>
      </c>
      <c r="I3943" s="10" t="n">
        <f aca="false">D3943*(E3943-G3943)</f>
        <v>7.56</v>
      </c>
      <c r="J3943" s="11" t="n">
        <f aca="false">IFERROR(I3943/F3943,0)</f>
        <v>0.299643281807372</v>
      </c>
      <c r="K3943" s="4" t="str">
        <f aca="false">IFERROR(INDEX(Data_Orders!$F$2:$F$4727,MATCH(B3943,Data_Orders!$A$2:$A$4727,0)),"")</f>
        <v>Trade Account</v>
      </c>
      <c r="L3943" s="4" t="str">
        <f aca="false">IFERROR(INDEX(Data_Orders!$D$2:$D$4727,MATCH(B3943,Data_Orders!$A$2:$A$4727,0)),"")</f>
        <v>Nuneaton</v>
      </c>
    </row>
    <row r="3944" customFormat="false" ht="15" hidden="false" customHeight="false" outlineLevel="0" collapsed="false">
      <c r="A3944" s="4" t="s">
        <v>9760</v>
      </c>
      <c r="B3944" s="4" t="s">
        <v>2409</v>
      </c>
      <c r="C3944" s="4" t="s">
        <v>1068</v>
      </c>
      <c r="D3944" s="4" t="n">
        <v>11</v>
      </c>
      <c r="E3944" s="4" t="n">
        <v>86.28</v>
      </c>
      <c r="F3944" s="4" t="n">
        <v>949.08</v>
      </c>
      <c r="G3944" s="4" t="n">
        <f aca="false">INDEX(Data_Products!$D$2:$D$33,MATCH(C3944,Data_Products!$A$2:$A$33,0))</f>
        <v>68.55</v>
      </c>
      <c r="H3944" s="4" t="str">
        <f aca="false">INDEX(Data_Products!$C$2:$C$33,MATCH(C3944,Data_Products!$A$2:$A$33,0))</f>
        <v>Plumbing &amp; Drainage</v>
      </c>
      <c r="I3944" s="10" t="n">
        <f aca="false">D3944*(E3944-G3944)</f>
        <v>195.03</v>
      </c>
      <c r="J3944" s="11" t="n">
        <f aca="false">IFERROR(I3944/F3944,0)</f>
        <v>0.205493741307371</v>
      </c>
      <c r="K3944" s="4" t="str">
        <f aca="false">IFERROR(INDEX(Data_Orders!$F$2:$F$4727,MATCH(B3944,Data_Orders!$A$2:$A$4727,0)),"")</f>
        <v>Trade Account</v>
      </c>
      <c r="L3944" s="4" t="str">
        <f aca="false">IFERROR(INDEX(Data_Orders!$D$2:$D$4727,MATCH(B3944,Data_Orders!$A$2:$A$4727,0)),"")</f>
        <v>Nuneaton</v>
      </c>
    </row>
    <row r="3945" customFormat="false" ht="15" hidden="false" customHeight="false" outlineLevel="0" collapsed="false">
      <c r="A3945" s="4" t="s">
        <v>9761</v>
      </c>
      <c r="B3945" s="4" t="s">
        <v>2409</v>
      </c>
      <c r="C3945" s="4" t="s">
        <v>1035</v>
      </c>
      <c r="D3945" s="4" t="n">
        <v>14</v>
      </c>
      <c r="E3945" s="4" t="n">
        <v>165.07</v>
      </c>
      <c r="F3945" s="4" t="n">
        <v>2310.98</v>
      </c>
      <c r="G3945" s="4" t="n">
        <f aca="false">INDEX(Data_Products!$D$2:$D$33,MATCH(C3945,Data_Products!$A$2:$A$33,0))</f>
        <v>134.65</v>
      </c>
      <c r="H3945" s="4" t="str">
        <f aca="false">INDEX(Data_Products!$C$2:$C$33,MATCH(C3945,Data_Products!$A$2:$A$33,0))</f>
        <v>Insulation</v>
      </c>
      <c r="I3945" s="10" t="n">
        <f aca="false">D3945*(E3945-G3945)</f>
        <v>425.88</v>
      </c>
      <c r="J3945" s="11" t="n">
        <f aca="false">IFERROR(I3945/F3945,0)</f>
        <v>0.184285454655601</v>
      </c>
      <c r="K3945" s="4" t="str">
        <f aca="false">IFERROR(INDEX(Data_Orders!$F$2:$F$4727,MATCH(B3945,Data_Orders!$A$2:$A$4727,0)),"")</f>
        <v>Trade Account</v>
      </c>
      <c r="L3945" s="4" t="str">
        <f aca="false">IFERROR(INDEX(Data_Orders!$D$2:$D$4727,MATCH(B3945,Data_Orders!$A$2:$A$4727,0)),"")</f>
        <v>Nuneaton</v>
      </c>
    </row>
    <row r="3946" customFormat="false" ht="15" hidden="false" customHeight="false" outlineLevel="0" collapsed="false">
      <c r="A3946" s="4" t="s">
        <v>9762</v>
      </c>
      <c r="B3946" s="4" t="s">
        <v>2410</v>
      </c>
      <c r="C3946" s="4" t="s">
        <v>1032</v>
      </c>
      <c r="D3946" s="4" t="n">
        <v>7</v>
      </c>
      <c r="E3946" s="4" t="n">
        <v>99.65</v>
      </c>
      <c r="F3946" s="4" t="n">
        <v>697.55</v>
      </c>
      <c r="G3946" s="4" t="n">
        <f aca="false">INDEX(Data_Products!$D$2:$D$33,MATCH(C3946,Data_Products!$A$2:$A$33,0))</f>
        <v>58.26</v>
      </c>
      <c r="H3946" s="4" t="str">
        <f aca="false">INDEX(Data_Products!$C$2:$C$33,MATCH(C3946,Data_Products!$A$2:$A$33,0))</f>
        <v>Insulation</v>
      </c>
      <c r="I3946" s="10" t="n">
        <f aca="false">D3946*(E3946-G3946)</f>
        <v>289.73</v>
      </c>
      <c r="J3946" s="11" t="n">
        <f aca="false">IFERROR(I3946/F3946,0)</f>
        <v>0.415353738083292</v>
      </c>
      <c r="K3946" s="4" t="str">
        <f aca="false">IFERROR(INDEX(Data_Orders!$F$2:$F$4727,MATCH(B3946,Data_Orders!$A$2:$A$4727,0)),"")</f>
        <v>Trade Account</v>
      </c>
      <c r="L3946" s="4" t="str">
        <f aca="false">IFERROR(INDEX(Data_Orders!$D$2:$D$4727,MATCH(B3946,Data_Orders!$A$2:$A$4727,0)),"")</f>
        <v>Nuneaton</v>
      </c>
    </row>
    <row r="3947" customFormat="false" ht="15" hidden="false" customHeight="false" outlineLevel="0" collapsed="false">
      <c r="A3947" s="4" t="s">
        <v>9763</v>
      </c>
      <c r="B3947" s="4" t="s">
        <v>2410</v>
      </c>
      <c r="C3947" s="4" t="s">
        <v>1048</v>
      </c>
      <c r="D3947" s="4" t="n">
        <v>20</v>
      </c>
      <c r="E3947" s="4" t="n">
        <v>112.72</v>
      </c>
      <c r="F3947" s="4" t="n">
        <v>2254.4</v>
      </c>
      <c r="G3947" s="4" t="n">
        <f aca="false">INDEX(Data_Products!$D$2:$D$33,MATCH(C3947,Data_Products!$A$2:$A$33,0))</f>
        <v>83.21</v>
      </c>
      <c r="H3947" s="4" t="str">
        <f aca="false">INDEX(Data_Products!$C$2:$C$33,MATCH(C3947,Data_Products!$A$2:$A$33,0))</f>
        <v>Tools &amp; Fixings</v>
      </c>
      <c r="I3947" s="10" t="n">
        <f aca="false">D3947*(E3947-G3947)</f>
        <v>590.2</v>
      </c>
      <c r="J3947" s="11" t="n">
        <f aca="false">IFERROR(I3947/F3947,0)</f>
        <v>0.26179914833215</v>
      </c>
      <c r="K3947" s="4" t="str">
        <f aca="false">IFERROR(INDEX(Data_Orders!$F$2:$F$4727,MATCH(B3947,Data_Orders!$A$2:$A$4727,0)),"")</f>
        <v>Trade Account</v>
      </c>
      <c r="L3947" s="4" t="str">
        <f aca="false">IFERROR(INDEX(Data_Orders!$D$2:$D$4727,MATCH(B3947,Data_Orders!$A$2:$A$4727,0)),"")</f>
        <v>Nuneaton</v>
      </c>
    </row>
    <row r="3948" customFormat="false" ht="15" hidden="false" customHeight="false" outlineLevel="0" collapsed="false">
      <c r="A3948" s="4" t="s">
        <v>9764</v>
      </c>
      <c r="B3948" s="4" t="s">
        <v>2410</v>
      </c>
      <c r="C3948" s="4" t="s">
        <v>1061</v>
      </c>
      <c r="D3948" s="4" t="n">
        <v>17</v>
      </c>
      <c r="E3948" s="4" t="n">
        <v>145.57</v>
      </c>
      <c r="F3948" s="4" t="n">
        <v>2474.69</v>
      </c>
      <c r="G3948" s="4" t="n">
        <f aca="false">INDEX(Data_Products!$D$2:$D$33,MATCH(C3948,Data_Products!$A$2:$A$33,0))</f>
        <v>119.29</v>
      </c>
      <c r="H3948" s="4" t="str">
        <f aca="false">INDEX(Data_Products!$C$2:$C$33,MATCH(C3948,Data_Products!$A$2:$A$33,0))</f>
        <v>Plumbing &amp; Drainage</v>
      </c>
      <c r="I3948" s="10" t="n">
        <f aca="false">D3948*(E3948-G3948)</f>
        <v>446.76</v>
      </c>
      <c r="J3948" s="11" t="n">
        <f aca="false">IFERROR(I3948/F3948,0)</f>
        <v>0.180531702960775</v>
      </c>
      <c r="K3948" s="4" t="str">
        <f aca="false">IFERROR(INDEX(Data_Orders!$F$2:$F$4727,MATCH(B3948,Data_Orders!$A$2:$A$4727,0)),"")</f>
        <v>Trade Account</v>
      </c>
      <c r="L3948" s="4" t="str">
        <f aca="false">IFERROR(INDEX(Data_Orders!$D$2:$D$4727,MATCH(B3948,Data_Orders!$A$2:$A$4727,0)),"")</f>
        <v>Nuneaton</v>
      </c>
    </row>
    <row r="3949" customFormat="false" ht="15" hidden="false" customHeight="false" outlineLevel="0" collapsed="false">
      <c r="A3949" s="4" t="s">
        <v>9765</v>
      </c>
      <c r="B3949" s="4" t="s">
        <v>2410</v>
      </c>
      <c r="C3949" s="4" t="s">
        <v>1024</v>
      </c>
      <c r="D3949" s="4" t="n">
        <v>15</v>
      </c>
      <c r="E3949" s="4" t="n">
        <v>137.14</v>
      </c>
      <c r="F3949" s="4" t="n">
        <v>2057.1</v>
      </c>
      <c r="G3949" s="4" t="n">
        <f aca="false">INDEX(Data_Products!$D$2:$D$33,MATCH(C3949,Data_Products!$A$2:$A$33,0))</f>
        <v>99.99</v>
      </c>
      <c r="H3949" s="4" t="str">
        <f aca="false">INDEX(Data_Products!$C$2:$C$33,MATCH(C3949,Data_Products!$A$2:$A$33,0))</f>
        <v>Cement &amp; Aggregates</v>
      </c>
      <c r="I3949" s="10" t="n">
        <f aca="false">D3949*(E3949-G3949)</f>
        <v>557.25</v>
      </c>
      <c r="J3949" s="11" t="n">
        <f aca="false">IFERROR(I3949/F3949,0)</f>
        <v>0.270891060230421</v>
      </c>
      <c r="K3949" s="4" t="str">
        <f aca="false">IFERROR(INDEX(Data_Orders!$F$2:$F$4727,MATCH(B3949,Data_Orders!$A$2:$A$4727,0)),"")</f>
        <v>Trade Account</v>
      </c>
      <c r="L3949" s="4" t="str">
        <f aca="false">IFERROR(INDEX(Data_Orders!$D$2:$D$4727,MATCH(B3949,Data_Orders!$A$2:$A$4727,0)),"")</f>
        <v>Nuneaton</v>
      </c>
    </row>
    <row r="3950" customFormat="false" ht="15" hidden="false" customHeight="false" outlineLevel="0" collapsed="false">
      <c r="A3950" s="4" t="s">
        <v>9766</v>
      </c>
      <c r="B3950" s="4" t="s">
        <v>2411</v>
      </c>
      <c r="C3950" s="4" t="s">
        <v>1017</v>
      </c>
      <c r="D3950" s="4" t="n">
        <v>6</v>
      </c>
      <c r="E3950" s="4" t="n">
        <v>49.15</v>
      </c>
      <c r="F3950" s="4" t="n">
        <v>294.9</v>
      </c>
      <c r="G3950" s="4" t="n">
        <f aca="false">INDEX(Data_Products!$D$2:$D$33,MATCH(C3950,Data_Products!$A$2:$A$33,0))</f>
        <v>31.44</v>
      </c>
      <c r="H3950" s="4" t="str">
        <f aca="false">INDEX(Data_Products!$C$2:$C$33,MATCH(C3950,Data_Products!$A$2:$A$33,0))</f>
        <v>Timber</v>
      </c>
      <c r="I3950" s="10" t="n">
        <f aca="false">D3950*(E3950-G3950)</f>
        <v>106.26</v>
      </c>
      <c r="J3950" s="11" t="n">
        <f aca="false">IFERROR(I3950/F3950,0)</f>
        <v>0.360325534079349</v>
      </c>
      <c r="K3950" s="4" t="str">
        <f aca="false">IFERROR(INDEX(Data_Orders!$F$2:$F$4727,MATCH(B3950,Data_Orders!$A$2:$A$4727,0)),"")</f>
        <v>Trade Account</v>
      </c>
      <c r="L3950" s="4" t="str">
        <f aca="false">IFERROR(INDEX(Data_Orders!$D$2:$D$4727,MATCH(B3950,Data_Orders!$A$2:$A$4727,0)),"")</f>
        <v>Nuneaton</v>
      </c>
    </row>
    <row r="3951" customFormat="false" ht="15" hidden="false" customHeight="false" outlineLevel="0" collapsed="false">
      <c r="A3951" s="4" t="s">
        <v>9767</v>
      </c>
      <c r="B3951" s="4" t="s">
        <v>2411</v>
      </c>
      <c r="C3951" s="4" t="s">
        <v>1015</v>
      </c>
      <c r="D3951" s="4" t="n">
        <v>11</v>
      </c>
      <c r="E3951" s="4" t="n">
        <v>122.01</v>
      </c>
      <c r="F3951" s="4" t="n">
        <v>1342.11</v>
      </c>
      <c r="G3951" s="4" t="n">
        <f aca="false">INDEX(Data_Products!$D$2:$D$33,MATCH(C3951,Data_Products!$A$2:$A$33,0))</f>
        <v>85.53</v>
      </c>
      <c r="H3951" s="4" t="str">
        <f aca="false">INDEX(Data_Products!$C$2:$C$33,MATCH(C3951,Data_Products!$A$2:$A$33,0))</f>
        <v>Timber</v>
      </c>
      <c r="I3951" s="10" t="n">
        <f aca="false">D3951*(E3951-G3951)</f>
        <v>401.28</v>
      </c>
      <c r="J3951" s="11" t="n">
        <f aca="false">IFERROR(I3951/F3951,0)</f>
        <v>0.298991885910991</v>
      </c>
      <c r="K3951" s="4" t="str">
        <f aca="false">IFERROR(INDEX(Data_Orders!$F$2:$F$4727,MATCH(B3951,Data_Orders!$A$2:$A$4727,0)),"")</f>
        <v>Trade Account</v>
      </c>
      <c r="L3951" s="4" t="str">
        <f aca="false">IFERROR(INDEX(Data_Orders!$D$2:$D$4727,MATCH(B3951,Data_Orders!$A$2:$A$4727,0)),"")</f>
        <v>Nuneaton</v>
      </c>
    </row>
    <row r="3952" customFormat="false" ht="15" hidden="false" customHeight="false" outlineLevel="0" collapsed="false">
      <c r="A3952" s="4" t="s">
        <v>9768</v>
      </c>
      <c r="B3952" s="4" t="s">
        <v>2411</v>
      </c>
      <c r="C3952" s="4" t="s">
        <v>1026</v>
      </c>
      <c r="D3952" s="4" t="n">
        <v>16</v>
      </c>
      <c r="E3952" s="4" t="n">
        <v>184.05</v>
      </c>
      <c r="F3952" s="4" t="n">
        <v>2944.8</v>
      </c>
      <c r="G3952" s="4" t="n">
        <f aca="false">INDEX(Data_Products!$D$2:$D$33,MATCH(C3952,Data_Products!$A$2:$A$33,0))</f>
        <v>147.44</v>
      </c>
      <c r="H3952" s="4" t="str">
        <f aca="false">INDEX(Data_Products!$C$2:$C$33,MATCH(C3952,Data_Products!$A$2:$A$33,0))</f>
        <v>Cement &amp; Aggregates</v>
      </c>
      <c r="I3952" s="10" t="n">
        <f aca="false">D3952*(E3952-G3952)</f>
        <v>585.76</v>
      </c>
      <c r="J3952" s="11" t="n">
        <f aca="false">IFERROR(I3952/F3952,0)</f>
        <v>0.19891333876664</v>
      </c>
      <c r="K3952" s="4" t="str">
        <f aca="false">IFERROR(INDEX(Data_Orders!$F$2:$F$4727,MATCH(B3952,Data_Orders!$A$2:$A$4727,0)),"")</f>
        <v>Trade Account</v>
      </c>
      <c r="L3952" s="4" t="str">
        <f aca="false">IFERROR(INDEX(Data_Orders!$D$2:$D$4727,MATCH(B3952,Data_Orders!$A$2:$A$4727,0)),"")</f>
        <v>Nuneaton</v>
      </c>
    </row>
    <row r="3953" customFormat="false" ht="15" hidden="false" customHeight="false" outlineLevel="0" collapsed="false">
      <c r="A3953" s="4" t="s">
        <v>9769</v>
      </c>
      <c r="B3953" s="4" t="s">
        <v>2412</v>
      </c>
      <c r="C3953" s="4" t="s">
        <v>1044</v>
      </c>
      <c r="D3953" s="4" t="n">
        <v>13</v>
      </c>
      <c r="E3953" s="4" t="n">
        <v>190.44</v>
      </c>
      <c r="F3953" s="4" t="n">
        <v>2475.72</v>
      </c>
      <c r="G3953" s="4" t="n">
        <f aca="false">INDEX(Data_Products!$D$2:$D$33,MATCH(C3953,Data_Products!$A$2:$A$33,0))</f>
        <v>115.48</v>
      </c>
      <c r="H3953" s="4" t="str">
        <f aca="false">INDEX(Data_Products!$C$2:$C$33,MATCH(C3953,Data_Products!$A$2:$A$33,0))</f>
        <v>Tools &amp; Fixings</v>
      </c>
      <c r="I3953" s="10" t="n">
        <f aca="false">D3953*(E3953-G3953)</f>
        <v>974.48</v>
      </c>
      <c r="J3953" s="11" t="n">
        <f aca="false">IFERROR(I3953/F3953,0)</f>
        <v>0.393614786809494</v>
      </c>
      <c r="K3953" s="4" t="str">
        <f aca="false">IFERROR(INDEX(Data_Orders!$F$2:$F$4727,MATCH(B3953,Data_Orders!$A$2:$A$4727,0)),"")</f>
        <v>Trade Account</v>
      </c>
      <c r="L3953" s="4" t="str">
        <f aca="false">IFERROR(INDEX(Data_Orders!$D$2:$D$4727,MATCH(B3953,Data_Orders!$A$2:$A$4727,0)),"")</f>
        <v>Nuneaton</v>
      </c>
    </row>
    <row r="3954" customFormat="false" ht="15" hidden="false" customHeight="false" outlineLevel="0" collapsed="false">
      <c r="A3954" s="4" t="s">
        <v>9770</v>
      </c>
      <c r="B3954" s="4" t="s">
        <v>2412</v>
      </c>
      <c r="C3954" s="4" t="s">
        <v>1077</v>
      </c>
      <c r="D3954" s="4" t="n">
        <v>16</v>
      </c>
      <c r="E3954" s="4" t="n">
        <v>46.61</v>
      </c>
      <c r="F3954" s="4" t="n">
        <v>745.76</v>
      </c>
      <c r="G3954" s="4" t="n">
        <f aca="false">INDEX(Data_Products!$D$2:$D$33,MATCH(C3954,Data_Products!$A$2:$A$33,0))</f>
        <v>36.87</v>
      </c>
      <c r="H3954" s="4" t="str">
        <f aca="false">INDEX(Data_Products!$C$2:$C$33,MATCH(C3954,Data_Products!$A$2:$A$33,0))</f>
        <v>Landscaping</v>
      </c>
      <c r="I3954" s="10" t="n">
        <f aca="false">D3954*(E3954-G3954)</f>
        <v>155.84</v>
      </c>
      <c r="J3954" s="11" t="n">
        <f aca="false">IFERROR(I3954/F3954,0)</f>
        <v>0.208968032611028</v>
      </c>
      <c r="K3954" s="4" t="str">
        <f aca="false">IFERROR(INDEX(Data_Orders!$F$2:$F$4727,MATCH(B3954,Data_Orders!$A$2:$A$4727,0)),"")</f>
        <v>Trade Account</v>
      </c>
      <c r="L3954" s="4" t="str">
        <f aca="false">IFERROR(INDEX(Data_Orders!$D$2:$D$4727,MATCH(B3954,Data_Orders!$A$2:$A$4727,0)),"")</f>
        <v>Nuneaton</v>
      </c>
    </row>
    <row r="3955" customFormat="false" ht="15" hidden="false" customHeight="false" outlineLevel="0" collapsed="false">
      <c r="A3955" s="4" t="s">
        <v>9771</v>
      </c>
      <c r="B3955" s="4" t="s">
        <v>2412</v>
      </c>
      <c r="C3955" s="4" t="s">
        <v>1013</v>
      </c>
      <c r="D3955" s="4" t="n">
        <v>8</v>
      </c>
      <c r="E3955" s="4" t="n">
        <v>240.92</v>
      </c>
      <c r="F3955" s="4" t="n">
        <v>1927.36</v>
      </c>
      <c r="G3955" s="4" t="n">
        <f aca="false">INDEX(Data_Products!$D$2:$D$33,MATCH(C3955,Data_Products!$A$2:$A$33,0))</f>
        <v>168.32</v>
      </c>
      <c r="H3955" s="4" t="str">
        <f aca="false">INDEX(Data_Products!$C$2:$C$33,MATCH(C3955,Data_Products!$A$2:$A$33,0))</f>
        <v>Timber</v>
      </c>
      <c r="I3955" s="10" t="n">
        <f aca="false">D3955*(E3955-G3955)</f>
        <v>580.8</v>
      </c>
      <c r="J3955" s="11" t="n">
        <f aca="false">IFERROR(I3955/F3955,0)</f>
        <v>0.301344844761747</v>
      </c>
      <c r="K3955" s="4" t="str">
        <f aca="false">IFERROR(INDEX(Data_Orders!$F$2:$F$4727,MATCH(B3955,Data_Orders!$A$2:$A$4727,0)),"")</f>
        <v>Trade Account</v>
      </c>
      <c r="L3955" s="4" t="str">
        <f aca="false">IFERROR(INDEX(Data_Orders!$D$2:$D$4727,MATCH(B3955,Data_Orders!$A$2:$A$4727,0)),"")</f>
        <v>Nuneaton</v>
      </c>
    </row>
    <row r="3956" customFormat="false" ht="15" hidden="false" customHeight="false" outlineLevel="0" collapsed="false">
      <c r="A3956" s="4" t="s">
        <v>9772</v>
      </c>
      <c r="B3956" s="4" t="s">
        <v>2412</v>
      </c>
      <c r="C3956" s="4" t="s">
        <v>1064</v>
      </c>
      <c r="D3956" s="4" t="n">
        <v>9</v>
      </c>
      <c r="E3956" s="4" t="n">
        <v>97.63</v>
      </c>
      <c r="F3956" s="4" t="n">
        <v>878.67</v>
      </c>
      <c r="G3956" s="4" t="n">
        <f aca="false">INDEX(Data_Products!$D$2:$D$33,MATCH(C3956,Data_Products!$A$2:$A$33,0))</f>
        <v>65.21</v>
      </c>
      <c r="H3956" s="4" t="str">
        <f aca="false">INDEX(Data_Products!$C$2:$C$33,MATCH(C3956,Data_Products!$A$2:$A$33,0))</f>
        <v>Plumbing &amp; Drainage</v>
      </c>
      <c r="I3956" s="10" t="n">
        <f aca="false">D3956*(E3956-G3956)</f>
        <v>291.78</v>
      </c>
      <c r="J3956" s="11" t="n">
        <f aca="false">IFERROR(I3956/F3956,0)</f>
        <v>0.332070060432244</v>
      </c>
      <c r="K3956" s="4" t="str">
        <f aca="false">IFERROR(INDEX(Data_Orders!$F$2:$F$4727,MATCH(B3956,Data_Orders!$A$2:$A$4727,0)),"")</f>
        <v>Trade Account</v>
      </c>
      <c r="L3956" s="4" t="str">
        <f aca="false">IFERROR(INDEX(Data_Orders!$D$2:$D$4727,MATCH(B3956,Data_Orders!$A$2:$A$4727,0)),"")</f>
        <v>Nuneaton</v>
      </c>
    </row>
    <row r="3957" customFormat="false" ht="15" hidden="false" customHeight="false" outlineLevel="0" collapsed="false">
      <c r="A3957" s="4" t="s">
        <v>9773</v>
      </c>
      <c r="B3957" s="4" t="s">
        <v>2412</v>
      </c>
      <c r="C3957" s="4" t="s">
        <v>1057</v>
      </c>
      <c r="D3957" s="4" t="n">
        <v>20</v>
      </c>
      <c r="E3957" s="4" t="n">
        <v>176.81</v>
      </c>
      <c r="F3957" s="4" t="n">
        <v>3536.2</v>
      </c>
      <c r="G3957" s="4" t="n">
        <f aca="false">INDEX(Data_Products!$D$2:$D$33,MATCH(C3957,Data_Products!$A$2:$A$33,0))</f>
        <v>129.57</v>
      </c>
      <c r="H3957" s="4" t="str">
        <f aca="false">INDEX(Data_Products!$C$2:$C$33,MATCH(C3957,Data_Products!$A$2:$A$33,0))</f>
        <v>Roofing</v>
      </c>
      <c r="I3957" s="10" t="n">
        <f aca="false">D3957*(E3957-G3957)</f>
        <v>944.8</v>
      </c>
      <c r="J3957" s="11" t="n">
        <f aca="false">IFERROR(I3957/F3957,0)</f>
        <v>0.267179458175443</v>
      </c>
      <c r="K3957" s="4" t="str">
        <f aca="false">IFERROR(INDEX(Data_Orders!$F$2:$F$4727,MATCH(B3957,Data_Orders!$A$2:$A$4727,0)),"")</f>
        <v>Trade Account</v>
      </c>
      <c r="L3957" s="4" t="str">
        <f aca="false">IFERROR(INDEX(Data_Orders!$D$2:$D$4727,MATCH(B3957,Data_Orders!$A$2:$A$4727,0)),"")</f>
        <v>Nuneaton</v>
      </c>
    </row>
    <row r="3958" customFormat="false" ht="15" hidden="false" customHeight="false" outlineLevel="0" collapsed="false">
      <c r="A3958" s="4" t="s">
        <v>9774</v>
      </c>
      <c r="B3958" s="4" t="s">
        <v>2413</v>
      </c>
      <c r="C3958" s="4" t="s">
        <v>1013</v>
      </c>
      <c r="D3958" s="4" t="n">
        <v>9</v>
      </c>
      <c r="E3958" s="4" t="n">
        <v>240.92</v>
      </c>
      <c r="F3958" s="4" t="n">
        <v>2168.28</v>
      </c>
      <c r="G3958" s="4" t="n">
        <f aca="false">INDEX(Data_Products!$D$2:$D$33,MATCH(C3958,Data_Products!$A$2:$A$33,0))</f>
        <v>168.32</v>
      </c>
      <c r="H3958" s="4" t="str">
        <f aca="false">INDEX(Data_Products!$C$2:$C$33,MATCH(C3958,Data_Products!$A$2:$A$33,0))</f>
        <v>Timber</v>
      </c>
      <c r="I3958" s="10" t="n">
        <f aca="false">D3958*(E3958-G3958)</f>
        <v>653.4</v>
      </c>
      <c r="J3958" s="11" t="n">
        <f aca="false">IFERROR(I3958/F3958,0)</f>
        <v>0.301344844761747</v>
      </c>
      <c r="K3958" s="4" t="str">
        <f aca="false">IFERROR(INDEX(Data_Orders!$F$2:$F$4727,MATCH(B3958,Data_Orders!$A$2:$A$4727,0)),"")</f>
        <v>Trade Account</v>
      </c>
      <c r="L3958" s="4" t="str">
        <f aca="false">IFERROR(INDEX(Data_Orders!$D$2:$D$4727,MATCH(B3958,Data_Orders!$A$2:$A$4727,0)),"")</f>
        <v>Nuneaton</v>
      </c>
    </row>
    <row r="3959" customFormat="false" ht="15" hidden="false" customHeight="false" outlineLevel="0" collapsed="false">
      <c r="A3959" s="4" t="s">
        <v>9775</v>
      </c>
      <c r="B3959" s="4" t="s">
        <v>2413</v>
      </c>
      <c r="C3959" s="4" t="s">
        <v>1017</v>
      </c>
      <c r="D3959" s="4" t="n">
        <v>18</v>
      </c>
      <c r="E3959" s="4" t="n">
        <v>49.15</v>
      </c>
      <c r="F3959" s="4" t="n">
        <v>884.7</v>
      </c>
      <c r="G3959" s="4" t="n">
        <f aca="false">INDEX(Data_Products!$D$2:$D$33,MATCH(C3959,Data_Products!$A$2:$A$33,0))</f>
        <v>31.44</v>
      </c>
      <c r="H3959" s="4" t="str">
        <f aca="false">INDEX(Data_Products!$C$2:$C$33,MATCH(C3959,Data_Products!$A$2:$A$33,0))</f>
        <v>Timber</v>
      </c>
      <c r="I3959" s="10" t="n">
        <f aca="false">D3959*(E3959-G3959)</f>
        <v>318.78</v>
      </c>
      <c r="J3959" s="11" t="n">
        <f aca="false">IFERROR(I3959/F3959,0)</f>
        <v>0.360325534079349</v>
      </c>
      <c r="K3959" s="4" t="str">
        <f aca="false">IFERROR(INDEX(Data_Orders!$F$2:$F$4727,MATCH(B3959,Data_Orders!$A$2:$A$4727,0)),"")</f>
        <v>Trade Account</v>
      </c>
      <c r="L3959" s="4" t="str">
        <f aca="false">IFERROR(INDEX(Data_Orders!$D$2:$D$4727,MATCH(B3959,Data_Orders!$A$2:$A$4727,0)),"")</f>
        <v>Nuneaton</v>
      </c>
    </row>
    <row r="3960" customFormat="false" ht="15" hidden="false" customHeight="false" outlineLevel="0" collapsed="false">
      <c r="A3960" s="4" t="s">
        <v>9776</v>
      </c>
      <c r="B3960" s="4" t="s">
        <v>2413</v>
      </c>
      <c r="C3960" s="4" t="s">
        <v>1055</v>
      </c>
      <c r="D3960" s="4" t="n">
        <v>12</v>
      </c>
      <c r="E3960" s="4" t="n">
        <v>205.03</v>
      </c>
      <c r="F3960" s="4" t="n">
        <v>2460.36</v>
      </c>
      <c r="G3960" s="4" t="n">
        <f aca="false">INDEX(Data_Products!$D$2:$D$33,MATCH(C3960,Data_Products!$A$2:$A$33,0))</f>
        <v>138.6</v>
      </c>
      <c r="H3960" s="4" t="str">
        <f aca="false">INDEX(Data_Products!$C$2:$C$33,MATCH(C3960,Data_Products!$A$2:$A$33,0))</f>
        <v>Roofing</v>
      </c>
      <c r="I3960" s="10" t="n">
        <f aca="false">D3960*(E3960-G3960)</f>
        <v>797.16</v>
      </c>
      <c r="J3960" s="11" t="n">
        <f aca="false">IFERROR(I3960/F3960,0)</f>
        <v>0.324001365653807</v>
      </c>
      <c r="K3960" s="4" t="str">
        <f aca="false">IFERROR(INDEX(Data_Orders!$F$2:$F$4727,MATCH(B3960,Data_Orders!$A$2:$A$4727,0)),"")</f>
        <v>Trade Account</v>
      </c>
      <c r="L3960" s="4" t="str">
        <f aca="false">IFERROR(INDEX(Data_Orders!$D$2:$D$4727,MATCH(B3960,Data_Orders!$A$2:$A$4727,0)),"")</f>
        <v>Nuneaton</v>
      </c>
    </row>
    <row r="3961" customFormat="false" ht="15" hidden="false" customHeight="false" outlineLevel="0" collapsed="false">
      <c r="A3961" s="4" t="s">
        <v>9777</v>
      </c>
      <c r="B3961" s="4" t="s">
        <v>2413</v>
      </c>
      <c r="C3961" s="4" t="s">
        <v>1032</v>
      </c>
      <c r="D3961" s="4" t="n">
        <v>15</v>
      </c>
      <c r="E3961" s="4" t="n">
        <v>99.65</v>
      </c>
      <c r="F3961" s="4" t="n">
        <v>1494.75</v>
      </c>
      <c r="G3961" s="4" t="n">
        <f aca="false">INDEX(Data_Products!$D$2:$D$33,MATCH(C3961,Data_Products!$A$2:$A$33,0))</f>
        <v>58.26</v>
      </c>
      <c r="H3961" s="4" t="str">
        <f aca="false">INDEX(Data_Products!$C$2:$C$33,MATCH(C3961,Data_Products!$A$2:$A$33,0))</f>
        <v>Insulation</v>
      </c>
      <c r="I3961" s="10" t="n">
        <f aca="false">D3961*(E3961-G3961)</f>
        <v>620.85</v>
      </c>
      <c r="J3961" s="11" t="n">
        <f aca="false">IFERROR(I3961/F3961,0)</f>
        <v>0.415353738083292</v>
      </c>
      <c r="K3961" s="4" t="str">
        <f aca="false">IFERROR(INDEX(Data_Orders!$F$2:$F$4727,MATCH(B3961,Data_Orders!$A$2:$A$4727,0)),"")</f>
        <v>Trade Account</v>
      </c>
      <c r="L3961" s="4" t="str">
        <f aca="false">IFERROR(INDEX(Data_Orders!$D$2:$D$4727,MATCH(B3961,Data_Orders!$A$2:$A$4727,0)),"")</f>
        <v>Nuneaton</v>
      </c>
    </row>
    <row r="3962" customFormat="false" ht="15" hidden="false" customHeight="false" outlineLevel="0" collapsed="false">
      <c r="A3962" s="4" t="s">
        <v>9778</v>
      </c>
      <c r="B3962" s="4" t="s">
        <v>2414</v>
      </c>
      <c r="C3962" s="4" t="s">
        <v>1044</v>
      </c>
      <c r="D3962" s="4" t="n">
        <v>5</v>
      </c>
      <c r="E3962" s="4" t="n">
        <v>190.44</v>
      </c>
      <c r="F3962" s="4" t="n">
        <v>952.2</v>
      </c>
      <c r="G3962" s="4" t="n">
        <f aca="false">INDEX(Data_Products!$D$2:$D$33,MATCH(C3962,Data_Products!$A$2:$A$33,0))</f>
        <v>115.48</v>
      </c>
      <c r="H3962" s="4" t="str">
        <f aca="false">INDEX(Data_Products!$C$2:$C$33,MATCH(C3962,Data_Products!$A$2:$A$33,0))</f>
        <v>Tools &amp; Fixings</v>
      </c>
      <c r="I3962" s="10" t="n">
        <f aca="false">D3962*(E3962-G3962)</f>
        <v>374.8</v>
      </c>
      <c r="J3962" s="11" t="n">
        <f aca="false">IFERROR(I3962/F3962,0)</f>
        <v>0.393614786809494</v>
      </c>
      <c r="K3962" s="4" t="str">
        <f aca="false">IFERROR(INDEX(Data_Orders!$F$2:$F$4727,MATCH(B3962,Data_Orders!$A$2:$A$4727,0)),"")</f>
        <v>Trade Account</v>
      </c>
      <c r="L3962" s="4" t="str">
        <f aca="false">IFERROR(INDEX(Data_Orders!$D$2:$D$4727,MATCH(B3962,Data_Orders!$A$2:$A$4727,0)),"")</f>
        <v>Nuneaton</v>
      </c>
    </row>
    <row r="3963" customFormat="false" ht="15" hidden="false" customHeight="false" outlineLevel="0" collapsed="false">
      <c r="A3963" s="4" t="s">
        <v>9779</v>
      </c>
      <c r="B3963" s="4" t="s">
        <v>2415</v>
      </c>
      <c r="C3963" s="4" t="s">
        <v>1032</v>
      </c>
      <c r="D3963" s="4" t="n">
        <v>14</v>
      </c>
      <c r="E3963" s="4" t="n">
        <v>99.65</v>
      </c>
      <c r="F3963" s="4" t="n">
        <v>1395.1</v>
      </c>
      <c r="G3963" s="4" t="n">
        <f aca="false">INDEX(Data_Products!$D$2:$D$33,MATCH(C3963,Data_Products!$A$2:$A$33,0))</f>
        <v>58.26</v>
      </c>
      <c r="H3963" s="4" t="str">
        <f aca="false">INDEX(Data_Products!$C$2:$C$33,MATCH(C3963,Data_Products!$A$2:$A$33,0))</f>
        <v>Insulation</v>
      </c>
      <c r="I3963" s="10" t="n">
        <f aca="false">D3963*(E3963-G3963)</f>
        <v>579.46</v>
      </c>
      <c r="J3963" s="11" t="n">
        <f aca="false">IFERROR(I3963/F3963,0)</f>
        <v>0.415353738083292</v>
      </c>
      <c r="K3963" s="4" t="str">
        <f aca="false">IFERROR(INDEX(Data_Orders!$F$2:$F$4727,MATCH(B3963,Data_Orders!$A$2:$A$4727,0)),"")</f>
        <v>Trade Account</v>
      </c>
      <c r="L3963" s="4" t="str">
        <f aca="false">IFERROR(INDEX(Data_Orders!$D$2:$D$4727,MATCH(B3963,Data_Orders!$A$2:$A$4727,0)),"")</f>
        <v>Nuneaton</v>
      </c>
    </row>
    <row r="3964" customFormat="false" ht="15" hidden="false" customHeight="false" outlineLevel="0" collapsed="false">
      <c r="A3964" s="4" t="s">
        <v>9780</v>
      </c>
      <c r="B3964" s="4" t="s">
        <v>2416</v>
      </c>
      <c r="C3964" s="4" t="s">
        <v>1070</v>
      </c>
      <c r="D3964" s="4" t="n">
        <v>19</v>
      </c>
      <c r="E3964" s="4" t="n">
        <v>230.32</v>
      </c>
      <c r="F3964" s="4" t="n">
        <v>4376.08</v>
      </c>
      <c r="G3964" s="4" t="n">
        <f aca="false">INDEX(Data_Products!$D$2:$D$33,MATCH(C3964,Data_Products!$A$2:$A$33,0))</f>
        <v>161.64</v>
      </c>
      <c r="H3964" s="4" t="str">
        <f aca="false">INDEX(Data_Products!$C$2:$C$33,MATCH(C3964,Data_Products!$A$2:$A$33,0))</f>
        <v>Landscaping</v>
      </c>
      <c r="I3964" s="10" t="n">
        <f aca="false">D3964*(E3964-G3964)</f>
        <v>1304.92</v>
      </c>
      <c r="J3964" s="11" t="n">
        <f aca="false">IFERROR(I3964/F3964,0)</f>
        <v>0.298193817297673</v>
      </c>
      <c r="K3964" s="4" t="str">
        <f aca="false">IFERROR(INDEX(Data_Orders!$F$2:$F$4727,MATCH(B3964,Data_Orders!$A$2:$A$4727,0)),"")</f>
        <v>Trade Account</v>
      </c>
      <c r="L3964" s="4" t="str">
        <f aca="false">IFERROR(INDEX(Data_Orders!$D$2:$D$4727,MATCH(B3964,Data_Orders!$A$2:$A$4727,0)),"")</f>
        <v>Nuneaton</v>
      </c>
    </row>
    <row r="3965" customFormat="false" ht="15" hidden="false" customHeight="false" outlineLevel="0" collapsed="false">
      <c r="A3965" s="4" t="s">
        <v>9781</v>
      </c>
      <c r="B3965" s="4" t="s">
        <v>2416</v>
      </c>
      <c r="C3965" s="4" t="s">
        <v>1019</v>
      </c>
      <c r="D3965" s="4" t="n">
        <v>10</v>
      </c>
      <c r="E3965" s="4" t="n">
        <v>79.76</v>
      </c>
      <c r="F3965" s="4" t="n">
        <v>797.6</v>
      </c>
      <c r="G3965" s="4" t="n">
        <f aca="false">INDEX(Data_Products!$D$2:$D$33,MATCH(C3965,Data_Products!$A$2:$A$33,0))</f>
        <v>59.07</v>
      </c>
      <c r="H3965" s="4" t="str">
        <f aca="false">INDEX(Data_Products!$C$2:$C$33,MATCH(C3965,Data_Products!$A$2:$A$33,0))</f>
        <v>Timber</v>
      </c>
      <c r="I3965" s="10" t="n">
        <f aca="false">D3965*(E3965-G3965)</f>
        <v>206.9</v>
      </c>
      <c r="J3965" s="11" t="n">
        <f aca="false">IFERROR(I3965/F3965,0)</f>
        <v>0.259403209628887</v>
      </c>
      <c r="K3965" s="4" t="str">
        <f aca="false">IFERROR(INDEX(Data_Orders!$F$2:$F$4727,MATCH(B3965,Data_Orders!$A$2:$A$4727,0)),"")</f>
        <v>Trade Account</v>
      </c>
      <c r="L3965" s="4" t="str">
        <f aca="false">IFERROR(INDEX(Data_Orders!$D$2:$D$4727,MATCH(B3965,Data_Orders!$A$2:$A$4727,0)),"")</f>
        <v>Nuneaton</v>
      </c>
    </row>
    <row r="3966" customFormat="false" ht="15" hidden="false" customHeight="false" outlineLevel="0" collapsed="false">
      <c r="A3966" s="4" t="s">
        <v>9782</v>
      </c>
      <c r="B3966" s="4" t="s">
        <v>2417</v>
      </c>
      <c r="C3966" s="4" t="s">
        <v>1048</v>
      </c>
      <c r="D3966" s="4" t="n">
        <v>15</v>
      </c>
      <c r="E3966" s="4" t="n">
        <v>112.72</v>
      </c>
      <c r="F3966" s="4" t="n">
        <v>1690.8</v>
      </c>
      <c r="G3966" s="4" t="n">
        <f aca="false">INDEX(Data_Products!$D$2:$D$33,MATCH(C3966,Data_Products!$A$2:$A$33,0))</f>
        <v>83.21</v>
      </c>
      <c r="H3966" s="4" t="str">
        <f aca="false">INDEX(Data_Products!$C$2:$C$33,MATCH(C3966,Data_Products!$A$2:$A$33,0))</f>
        <v>Tools &amp; Fixings</v>
      </c>
      <c r="I3966" s="10" t="n">
        <f aca="false">D3966*(E3966-G3966)</f>
        <v>442.65</v>
      </c>
      <c r="J3966" s="11" t="n">
        <f aca="false">IFERROR(I3966/F3966,0)</f>
        <v>0.261799148332151</v>
      </c>
      <c r="K3966" s="4" t="str">
        <f aca="false">IFERROR(INDEX(Data_Orders!$F$2:$F$4727,MATCH(B3966,Data_Orders!$A$2:$A$4727,0)),"")</f>
        <v>Trade Account</v>
      </c>
      <c r="L3966" s="4" t="str">
        <f aca="false">IFERROR(INDEX(Data_Orders!$D$2:$D$4727,MATCH(B3966,Data_Orders!$A$2:$A$4727,0)),"")</f>
        <v>Nuneaton</v>
      </c>
    </row>
    <row r="3967" customFormat="false" ht="15" hidden="false" customHeight="false" outlineLevel="0" collapsed="false">
      <c r="A3967" s="4" t="s">
        <v>9783</v>
      </c>
      <c r="B3967" s="4" t="s">
        <v>2417</v>
      </c>
      <c r="C3967" s="4" t="s">
        <v>1015</v>
      </c>
      <c r="D3967" s="4" t="n">
        <v>8</v>
      </c>
      <c r="E3967" s="4" t="n">
        <v>122.01</v>
      </c>
      <c r="F3967" s="4" t="n">
        <v>976.08</v>
      </c>
      <c r="G3967" s="4" t="n">
        <f aca="false">INDEX(Data_Products!$D$2:$D$33,MATCH(C3967,Data_Products!$A$2:$A$33,0))</f>
        <v>85.53</v>
      </c>
      <c r="H3967" s="4" t="str">
        <f aca="false">INDEX(Data_Products!$C$2:$C$33,MATCH(C3967,Data_Products!$A$2:$A$33,0))</f>
        <v>Timber</v>
      </c>
      <c r="I3967" s="10" t="n">
        <f aca="false">D3967*(E3967-G3967)</f>
        <v>291.84</v>
      </c>
      <c r="J3967" s="11" t="n">
        <f aca="false">IFERROR(I3967/F3967,0)</f>
        <v>0.298991885910991</v>
      </c>
      <c r="K3967" s="4" t="str">
        <f aca="false">IFERROR(INDEX(Data_Orders!$F$2:$F$4727,MATCH(B3967,Data_Orders!$A$2:$A$4727,0)),"")</f>
        <v>Trade Account</v>
      </c>
      <c r="L3967" s="4" t="str">
        <f aca="false">IFERROR(INDEX(Data_Orders!$D$2:$D$4727,MATCH(B3967,Data_Orders!$A$2:$A$4727,0)),"")</f>
        <v>Nuneaton</v>
      </c>
    </row>
    <row r="3968" customFormat="false" ht="15" hidden="false" customHeight="false" outlineLevel="0" collapsed="false">
      <c r="A3968" s="4" t="s">
        <v>9784</v>
      </c>
      <c r="B3968" s="4" t="s">
        <v>2418</v>
      </c>
      <c r="C3968" s="4" t="s">
        <v>1048</v>
      </c>
      <c r="D3968" s="4" t="n">
        <v>10</v>
      </c>
      <c r="E3968" s="4" t="n">
        <v>112.72</v>
      </c>
      <c r="F3968" s="4" t="n">
        <v>1127.2</v>
      </c>
      <c r="G3968" s="4" t="n">
        <f aca="false">INDEX(Data_Products!$D$2:$D$33,MATCH(C3968,Data_Products!$A$2:$A$33,0))</f>
        <v>83.21</v>
      </c>
      <c r="H3968" s="4" t="str">
        <f aca="false">INDEX(Data_Products!$C$2:$C$33,MATCH(C3968,Data_Products!$A$2:$A$33,0))</f>
        <v>Tools &amp; Fixings</v>
      </c>
      <c r="I3968" s="10" t="n">
        <f aca="false">D3968*(E3968-G3968)</f>
        <v>295.1</v>
      </c>
      <c r="J3968" s="11" t="n">
        <f aca="false">IFERROR(I3968/F3968,0)</f>
        <v>0.26179914833215</v>
      </c>
      <c r="K3968" s="4" t="str">
        <f aca="false">IFERROR(INDEX(Data_Orders!$F$2:$F$4727,MATCH(B3968,Data_Orders!$A$2:$A$4727,0)),"")</f>
        <v>Trade Account</v>
      </c>
      <c r="L3968" s="4" t="str">
        <f aca="false">IFERROR(INDEX(Data_Orders!$D$2:$D$4727,MATCH(B3968,Data_Orders!$A$2:$A$4727,0)),"")</f>
        <v>Nuneaton</v>
      </c>
    </row>
    <row r="3969" customFormat="false" ht="15" hidden="false" customHeight="false" outlineLevel="0" collapsed="false">
      <c r="A3969" s="4" t="s">
        <v>9785</v>
      </c>
      <c r="B3969" s="4" t="s">
        <v>2418</v>
      </c>
      <c r="C3969" s="4" t="s">
        <v>1064</v>
      </c>
      <c r="D3969" s="4" t="n">
        <v>1</v>
      </c>
      <c r="E3969" s="4" t="n">
        <v>97.63</v>
      </c>
      <c r="F3969" s="4" t="n">
        <v>97.63</v>
      </c>
      <c r="G3969" s="4" t="n">
        <f aca="false">INDEX(Data_Products!$D$2:$D$33,MATCH(C3969,Data_Products!$A$2:$A$33,0))</f>
        <v>65.21</v>
      </c>
      <c r="H3969" s="4" t="str">
        <f aca="false">INDEX(Data_Products!$C$2:$C$33,MATCH(C3969,Data_Products!$A$2:$A$33,0))</f>
        <v>Plumbing &amp; Drainage</v>
      </c>
      <c r="I3969" s="10" t="n">
        <f aca="false">D3969*(E3969-G3969)</f>
        <v>32.42</v>
      </c>
      <c r="J3969" s="11" t="n">
        <f aca="false">IFERROR(I3969/F3969,0)</f>
        <v>0.332070060432244</v>
      </c>
      <c r="K3969" s="4" t="str">
        <f aca="false">IFERROR(INDEX(Data_Orders!$F$2:$F$4727,MATCH(B3969,Data_Orders!$A$2:$A$4727,0)),"")</f>
        <v>Trade Account</v>
      </c>
      <c r="L3969" s="4" t="str">
        <f aca="false">IFERROR(INDEX(Data_Orders!$D$2:$D$4727,MATCH(B3969,Data_Orders!$A$2:$A$4727,0)),"")</f>
        <v>Nuneaton</v>
      </c>
    </row>
    <row r="3970" customFormat="false" ht="15" hidden="false" customHeight="false" outlineLevel="0" collapsed="false">
      <c r="A3970" s="4" t="s">
        <v>9786</v>
      </c>
      <c r="B3970" s="4" t="s">
        <v>2418</v>
      </c>
      <c r="C3970" s="4" t="s">
        <v>1057</v>
      </c>
      <c r="D3970" s="4" t="n">
        <v>5</v>
      </c>
      <c r="E3970" s="4" t="n">
        <v>176.81</v>
      </c>
      <c r="F3970" s="4" t="n">
        <v>884.05</v>
      </c>
      <c r="G3970" s="4" t="n">
        <f aca="false">INDEX(Data_Products!$D$2:$D$33,MATCH(C3970,Data_Products!$A$2:$A$33,0))</f>
        <v>129.57</v>
      </c>
      <c r="H3970" s="4" t="str">
        <f aca="false">INDEX(Data_Products!$C$2:$C$33,MATCH(C3970,Data_Products!$A$2:$A$33,0))</f>
        <v>Roofing</v>
      </c>
      <c r="I3970" s="10" t="n">
        <f aca="false">D3970*(E3970-G3970)</f>
        <v>236.2</v>
      </c>
      <c r="J3970" s="11" t="n">
        <f aca="false">IFERROR(I3970/F3970,0)</f>
        <v>0.267179458175443</v>
      </c>
      <c r="K3970" s="4" t="str">
        <f aca="false">IFERROR(INDEX(Data_Orders!$F$2:$F$4727,MATCH(B3970,Data_Orders!$A$2:$A$4727,0)),"")</f>
        <v>Trade Account</v>
      </c>
      <c r="L3970" s="4" t="str">
        <f aca="false">IFERROR(INDEX(Data_Orders!$D$2:$D$4727,MATCH(B3970,Data_Orders!$A$2:$A$4727,0)),"")</f>
        <v>Nuneaton</v>
      </c>
    </row>
    <row r="3971" customFormat="false" ht="15" hidden="false" customHeight="false" outlineLevel="0" collapsed="false">
      <c r="A3971" s="4" t="s">
        <v>9787</v>
      </c>
      <c r="B3971" s="4" t="s">
        <v>2418</v>
      </c>
      <c r="C3971" s="4" t="s">
        <v>1028</v>
      </c>
      <c r="D3971" s="4" t="n">
        <v>3</v>
      </c>
      <c r="E3971" s="4" t="n">
        <v>118.79</v>
      </c>
      <c r="F3971" s="4" t="n">
        <v>356.37</v>
      </c>
      <c r="G3971" s="4" t="n">
        <f aca="false">INDEX(Data_Products!$D$2:$D$33,MATCH(C3971,Data_Products!$A$2:$A$33,0))</f>
        <v>81.07</v>
      </c>
      <c r="H3971" s="4" t="str">
        <f aca="false">INDEX(Data_Products!$C$2:$C$33,MATCH(C3971,Data_Products!$A$2:$A$33,0))</f>
        <v>Cement &amp; Aggregates</v>
      </c>
      <c r="I3971" s="10" t="n">
        <f aca="false">D3971*(E3971-G3971)</f>
        <v>113.16</v>
      </c>
      <c r="J3971" s="11" t="n">
        <f aca="false">IFERROR(I3971/F3971,0)</f>
        <v>0.317535146056065</v>
      </c>
      <c r="K3971" s="4" t="str">
        <f aca="false">IFERROR(INDEX(Data_Orders!$F$2:$F$4727,MATCH(B3971,Data_Orders!$A$2:$A$4727,0)),"")</f>
        <v>Trade Account</v>
      </c>
      <c r="L3971" s="4" t="str">
        <f aca="false">IFERROR(INDEX(Data_Orders!$D$2:$D$4727,MATCH(B3971,Data_Orders!$A$2:$A$4727,0)),"")</f>
        <v>Nuneaton</v>
      </c>
    </row>
    <row r="3972" customFormat="false" ht="15" hidden="false" customHeight="false" outlineLevel="0" collapsed="false">
      <c r="A3972" s="4" t="s">
        <v>9788</v>
      </c>
      <c r="B3972" s="4" t="s">
        <v>2418</v>
      </c>
      <c r="C3972" s="4" t="s">
        <v>1046</v>
      </c>
      <c r="D3972" s="4" t="n">
        <v>11</v>
      </c>
      <c r="E3972" s="4" t="n">
        <v>154.02</v>
      </c>
      <c r="F3972" s="4" t="n">
        <v>1694.22</v>
      </c>
      <c r="G3972" s="4" t="n">
        <f aca="false">INDEX(Data_Products!$D$2:$D$33,MATCH(C3972,Data_Products!$A$2:$A$33,0))</f>
        <v>102.1</v>
      </c>
      <c r="H3972" s="4" t="str">
        <f aca="false">INDEX(Data_Products!$C$2:$C$33,MATCH(C3972,Data_Products!$A$2:$A$33,0))</f>
        <v>Tools &amp; Fixings</v>
      </c>
      <c r="I3972" s="10" t="n">
        <f aca="false">D3972*(E3972-G3972)</f>
        <v>571.12</v>
      </c>
      <c r="J3972" s="11" t="n">
        <f aca="false">IFERROR(I3972/F3972,0)</f>
        <v>0.337099078041813</v>
      </c>
      <c r="K3972" s="4" t="str">
        <f aca="false">IFERROR(INDEX(Data_Orders!$F$2:$F$4727,MATCH(B3972,Data_Orders!$A$2:$A$4727,0)),"")</f>
        <v>Trade Account</v>
      </c>
      <c r="L3972" s="4" t="str">
        <f aca="false">IFERROR(INDEX(Data_Orders!$D$2:$D$4727,MATCH(B3972,Data_Orders!$A$2:$A$4727,0)),"")</f>
        <v>Nuneaton</v>
      </c>
    </row>
    <row r="3973" customFormat="false" ht="15" hidden="false" customHeight="false" outlineLevel="0" collapsed="false">
      <c r="A3973" s="4" t="s">
        <v>9789</v>
      </c>
      <c r="B3973" s="4" t="s">
        <v>2419</v>
      </c>
      <c r="C3973" s="4" t="s">
        <v>1073</v>
      </c>
      <c r="D3973" s="4" t="n">
        <v>7</v>
      </c>
      <c r="E3973" s="4" t="n">
        <v>231.05</v>
      </c>
      <c r="F3973" s="4" t="n">
        <v>1617.35</v>
      </c>
      <c r="G3973" s="4" t="n">
        <f aca="false">INDEX(Data_Products!$D$2:$D$33,MATCH(C3973,Data_Products!$A$2:$A$33,0))</f>
        <v>148.29</v>
      </c>
      <c r="H3973" s="4" t="str">
        <f aca="false">INDEX(Data_Products!$C$2:$C$33,MATCH(C3973,Data_Products!$A$2:$A$33,0))</f>
        <v>Landscaping</v>
      </c>
      <c r="I3973" s="10" t="n">
        <f aca="false">D3973*(E3973-G3973)</f>
        <v>579.32</v>
      </c>
      <c r="J3973" s="11" t="n">
        <f aca="false">IFERROR(I3973/F3973,0)</f>
        <v>0.358190867777537</v>
      </c>
      <c r="K3973" s="4" t="str">
        <f aca="false">IFERROR(INDEX(Data_Orders!$F$2:$F$4727,MATCH(B3973,Data_Orders!$A$2:$A$4727,0)),"")</f>
        <v>Trade Account</v>
      </c>
      <c r="L3973" s="4" t="str">
        <f aca="false">IFERROR(INDEX(Data_Orders!$D$2:$D$4727,MATCH(B3973,Data_Orders!$A$2:$A$4727,0)),"")</f>
        <v>Nuneaton</v>
      </c>
    </row>
    <row r="3974" customFormat="false" ht="15" hidden="false" customHeight="false" outlineLevel="0" collapsed="false">
      <c r="A3974" s="4" t="s">
        <v>9790</v>
      </c>
      <c r="B3974" s="4" t="s">
        <v>2419</v>
      </c>
      <c r="C3974" s="4" t="s">
        <v>1064</v>
      </c>
      <c r="D3974" s="4" t="n">
        <v>6</v>
      </c>
      <c r="E3974" s="4" t="n">
        <v>97.63</v>
      </c>
      <c r="F3974" s="4" t="n">
        <v>585.78</v>
      </c>
      <c r="G3974" s="4" t="n">
        <f aca="false">INDEX(Data_Products!$D$2:$D$33,MATCH(C3974,Data_Products!$A$2:$A$33,0))</f>
        <v>65.21</v>
      </c>
      <c r="H3974" s="4" t="str">
        <f aca="false">INDEX(Data_Products!$C$2:$C$33,MATCH(C3974,Data_Products!$A$2:$A$33,0))</f>
        <v>Plumbing &amp; Drainage</v>
      </c>
      <c r="I3974" s="10" t="n">
        <f aca="false">D3974*(E3974-G3974)</f>
        <v>194.52</v>
      </c>
      <c r="J3974" s="11" t="n">
        <f aca="false">IFERROR(I3974/F3974,0)</f>
        <v>0.332070060432244</v>
      </c>
      <c r="K3974" s="4" t="str">
        <f aca="false">IFERROR(INDEX(Data_Orders!$F$2:$F$4727,MATCH(B3974,Data_Orders!$A$2:$A$4727,0)),"")</f>
        <v>Trade Account</v>
      </c>
      <c r="L3974" s="4" t="str">
        <f aca="false">IFERROR(INDEX(Data_Orders!$D$2:$D$4727,MATCH(B3974,Data_Orders!$A$2:$A$4727,0)),"")</f>
        <v>Nuneaton</v>
      </c>
    </row>
    <row r="3975" customFormat="false" ht="15" hidden="false" customHeight="false" outlineLevel="0" collapsed="false">
      <c r="A3975" s="4" t="s">
        <v>9791</v>
      </c>
      <c r="B3975" s="4" t="s">
        <v>2419</v>
      </c>
      <c r="C3975" s="4" t="s">
        <v>1041</v>
      </c>
      <c r="D3975" s="4" t="n">
        <v>11</v>
      </c>
      <c r="E3975" s="4" t="n">
        <v>242.75</v>
      </c>
      <c r="F3975" s="4" t="n">
        <v>2670.25</v>
      </c>
      <c r="G3975" s="4" t="n">
        <f aca="false">INDEX(Data_Products!$D$2:$D$33,MATCH(C3975,Data_Products!$A$2:$A$33,0))</f>
        <v>142.94</v>
      </c>
      <c r="H3975" s="4" t="str">
        <f aca="false">INDEX(Data_Products!$C$2:$C$33,MATCH(C3975,Data_Products!$A$2:$A$33,0))</f>
        <v>Tools &amp; Fixings</v>
      </c>
      <c r="I3975" s="10" t="n">
        <f aca="false">D3975*(E3975-G3975)</f>
        <v>1097.91</v>
      </c>
      <c r="J3975" s="11" t="n">
        <f aca="false">IFERROR(I3975/F3975,0)</f>
        <v>0.411163748712667</v>
      </c>
      <c r="K3975" s="4" t="str">
        <f aca="false">IFERROR(INDEX(Data_Orders!$F$2:$F$4727,MATCH(B3975,Data_Orders!$A$2:$A$4727,0)),"")</f>
        <v>Trade Account</v>
      </c>
      <c r="L3975" s="4" t="str">
        <f aca="false">IFERROR(INDEX(Data_Orders!$D$2:$D$4727,MATCH(B3975,Data_Orders!$A$2:$A$4727,0)),"")</f>
        <v>Nuneaton</v>
      </c>
    </row>
    <row r="3976" customFormat="false" ht="15" hidden="false" customHeight="false" outlineLevel="0" collapsed="false">
      <c r="A3976" s="4" t="s">
        <v>9792</v>
      </c>
      <c r="B3976" s="4" t="s">
        <v>2420</v>
      </c>
      <c r="C3976" s="4" t="s">
        <v>1028</v>
      </c>
      <c r="D3976" s="4" t="n">
        <v>1</v>
      </c>
      <c r="E3976" s="4" t="n">
        <v>118.79</v>
      </c>
      <c r="F3976" s="4" t="n">
        <v>118.79</v>
      </c>
      <c r="G3976" s="4" t="n">
        <f aca="false">INDEX(Data_Products!$D$2:$D$33,MATCH(C3976,Data_Products!$A$2:$A$33,0))</f>
        <v>81.07</v>
      </c>
      <c r="H3976" s="4" t="str">
        <f aca="false">INDEX(Data_Products!$C$2:$C$33,MATCH(C3976,Data_Products!$A$2:$A$33,0))</f>
        <v>Cement &amp; Aggregates</v>
      </c>
      <c r="I3976" s="10" t="n">
        <f aca="false">D3976*(E3976-G3976)</f>
        <v>37.72</v>
      </c>
      <c r="J3976" s="11" t="n">
        <f aca="false">IFERROR(I3976/F3976,0)</f>
        <v>0.317535146056065</v>
      </c>
      <c r="K3976" s="4" t="str">
        <f aca="false">IFERROR(INDEX(Data_Orders!$F$2:$F$4727,MATCH(B3976,Data_Orders!$A$2:$A$4727,0)),"")</f>
        <v>Retail</v>
      </c>
      <c r="L3976" s="4" t="str">
        <f aca="false">IFERROR(INDEX(Data_Orders!$D$2:$D$4727,MATCH(B3976,Data_Orders!$A$2:$A$4727,0)),"")</f>
        <v>Birmingham South</v>
      </c>
    </row>
    <row r="3977" customFormat="false" ht="15" hidden="false" customHeight="false" outlineLevel="0" collapsed="false">
      <c r="A3977" s="4" t="s">
        <v>9793</v>
      </c>
      <c r="B3977" s="4" t="s">
        <v>2420</v>
      </c>
      <c r="C3977" s="4" t="s">
        <v>1052</v>
      </c>
      <c r="D3977" s="4" t="n">
        <v>5</v>
      </c>
      <c r="E3977" s="4" t="n">
        <v>205.71</v>
      </c>
      <c r="F3977" s="4" t="n">
        <v>1028.55</v>
      </c>
      <c r="G3977" s="4" t="n">
        <f aca="false">INDEX(Data_Products!$D$2:$D$33,MATCH(C3977,Data_Products!$A$2:$A$33,0))</f>
        <v>152.29</v>
      </c>
      <c r="H3977" s="4" t="str">
        <f aca="false">INDEX(Data_Products!$C$2:$C$33,MATCH(C3977,Data_Products!$A$2:$A$33,0))</f>
        <v>Roofing</v>
      </c>
      <c r="I3977" s="10" t="n">
        <f aca="false">D3977*(E3977-G3977)</f>
        <v>267.1</v>
      </c>
      <c r="J3977" s="11" t="n">
        <f aca="false">IFERROR(I3977/F3977,0)</f>
        <v>0.259685965679841</v>
      </c>
      <c r="K3977" s="4" t="str">
        <f aca="false">IFERROR(INDEX(Data_Orders!$F$2:$F$4727,MATCH(B3977,Data_Orders!$A$2:$A$4727,0)),"")</f>
        <v>Retail</v>
      </c>
      <c r="L3977" s="4" t="str">
        <f aca="false">IFERROR(INDEX(Data_Orders!$D$2:$D$4727,MATCH(B3977,Data_Orders!$A$2:$A$4727,0)),"")</f>
        <v>Birmingham South</v>
      </c>
    </row>
    <row r="3978" customFormat="false" ht="15" hidden="false" customHeight="false" outlineLevel="0" collapsed="false">
      <c r="A3978" s="4" t="s">
        <v>9794</v>
      </c>
      <c r="B3978" s="4" t="s">
        <v>2420</v>
      </c>
      <c r="C3978" s="4" t="s">
        <v>1061</v>
      </c>
      <c r="D3978" s="4" t="n">
        <v>4</v>
      </c>
      <c r="E3978" s="4" t="n">
        <v>145.57</v>
      </c>
      <c r="F3978" s="4" t="n">
        <v>582.28</v>
      </c>
      <c r="G3978" s="4" t="n">
        <f aca="false">INDEX(Data_Products!$D$2:$D$33,MATCH(C3978,Data_Products!$A$2:$A$33,0))</f>
        <v>119.29</v>
      </c>
      <c r="H3978" s="4" t="str">
        <f aca="false">INDEX(Data_Products!$C$2:$C$33,MATCH(C3978,Data_Products!$A$2:$A$33,0))</f>
        <v>Plumbing &amp; Drainage</v>
      </c>
      <c r="I3978" s="10" t="n">
        <f aca="false">D3978*(E3978-G3978)</f>
        <v>105.12</v>
      </c>
      <c r="J3978" s="11" t="n">
        <f aca="false">IFERROR(I3978/F3978,0)</f>
        <v>0.180531702960775</v>
      </c>
      <c r="K3978" s="4" t="str">
        <f aca="false">IFERROR(INDEX(Data_Orders!$F$2:$F$4727,MATCH(B3978,Data_Orders!$A$2:$A$4727,0)),"")</f>
        <v>Retail</v>
      </c>
      <c r="L3978" s="4" t="str">
        <f aca="false">IFERROR(INDEX(Data_Orders!$D$2:$D$4727,MATCH(B3978,Data_Orders!$A$2:$A$4727,0)),"")</f>
        <v>Birmingham South</v>
      </c>
    </row>
    <row r="3979" customFormat="false" ht="15" hidden="false" customHeight="false" outlineLevel="0" collapsed="false">
      <c r="A3979" s="4" t="s">
        <v>9795</v>
      </c>
      <c r="B3979" s="4" t="s">
        <v>2421</v>
      </c>
      <c r="C3979" s="4" t="s">
        <v>1039</v>
      </c>
      <c r="D3979" s="4" t="n">
        <v>2</v>
      </c>
      <c r="E3979" s="4" t="n">
        <v>160.41</v>
      </c>
      <c r="F3979" s="4" t="n">
        <v>320.82</v>
      </c>
      <c r="G3979" s="4" t="n">
        <f aca="false">INDEX(Data_Products!$D$2:$D$33,MATCH(C3979,Data_Products!$A$2:$A$33,0))</f>
        <v>99.74</v>
      </c>
      <c r="H3979" s="4" t="str">
        <f aca="false">INDEX(Data_Products!$C$2:$C$33,MATCH(C3979,Data_Products!$A$2:$A$33,0))</f>
        <v>Insulation</v>
      </c>
      <c r="I3979" s="10" t="n">
        <f aca="false">D3979*(E3979-G3979)</f>
        <v>121.34</v>
      </c>
      <c r="J3979" s="11" t="n">
        <f aca="false">IFERROR(I3979/F3979,0)</f>
        <v>0.378218315566361</v>
      </c>
      <c r="K3979" s="4" t="str">
        <f aca="false">IFERROR(INDEX(Data_Orders!$F$2:$F$4727,MATCH(B3979,Data_Orders!$A$2:$A$4727,0)),"")</f>
        <v>Retail</v>
      </c>
      <c r="L3979" s="4" t="str">
        <f aca="false">IFERROR(INDEX(Data_Orders!$D$2:$D$4727,MATCH(B3979,Data_Orders!$A$2:$A$4727,0)),"")</f>
        <v>Birmingham South</v>
      </c>
    </row>
    <row r="3980" customFormat="false" ht="15" hidden="false" customHeight="false" outlineLevel="0" collapsed="false">
      <c r="A3980" s="4" t="s">
        <v>9796</v>
      </c>
      <c r="B3980" s="4" t="s">
        <v>2421</v>
      </c>
      <c r="C3980" s="4" t="s">
        <v>1037</v>
      </c>
      <c r="D3980" s="4" t="n">
        <v>17</v>
      </c>
      <c r="E3980" s="4" t="n">
        <v>90.97</v>
      </c>
      <c r="F3980" s="4" t="n">
        <v>1546.49</v>
      </c>
      <c r="G3980" s="4" t="n">
        <f aca="false">INDEX(Data_Products!$D$2:$D$33,MATCH(C3980,Data_Products!$A$2:$A$33,0))</f>
        <v>73.81</v>
      </c>
      <c r="H3980" s="4" t="str">
        <f aca="false">INDEX(Data_Products!$C$2:$C$33,MATCH(C3980,Data_Products!$A$2:$A$33,0))</f>
        <v>Insulation</v>
      </c>
      <c r="I3980" s="10" t="n">
        <f aca="false">D3980*(E3980-G3980)</f>
        <v>291.72</v>
      </c>
      <c r="J3980" s="11" t="n">
        <f aca="false">IFERROR(I3980/F3980,0)</f>
        <v>0.18863361547763</v>
      </c>
      <c r="K3980" s="4" t="str">
        <f aca="false">IFERROR(INDEX(Data_Orders!$F$2:$F$4727,MATCH(B3980,Data_Orders!$A$2:$A$4727,0)),"")</f>
        <v>Retail</v>
      </c>
      <c r="L3980" s="4" t="str">
        <f aca="false">IFERROR(INDEX(Data_Orders!$D$2:$D$4727,MATCH(B3980,Data_Orders!$A$2:$A$4727,0)),"")</f>
        <v>Birmingham South</v>
      </c>
    </row>
    <row r="3981" customFormat="false" ht="15" hidden="false" customHeight="false" outlineLevel="0" collapsed="false">
      <c r="A3981" s="4" t="s">
        <v>9797</v>
      </c>
      <c r="B3981" s="4" t="s">
        <v>2421</v>
      </c>
      <c r="C3981" s="4" t="s">
        <v>1066</v>
      </c>
      <c r="D3981" s="4" t="n">
        <v>2</v>
      </c>
      <c r="E3981" s="4" t="n">
        <v>209.69</v>
      </c>
      <c r="F3981" s="4" t="n">
        <v>419.38</v>
      </c>
      <c r="G3981" s="4" t="n">
        <f aca="false">INDEX(Data_Products!$D$2:$D$33,MATCH(C3981,Data_Products!$A$2:$A$33,0))</f>
        <v>144.38</v>
      </c>
      <c r="H3981" s="4" t="str">
        <f aca="false">INDEX(Data_Products!$C$2:$C$33,MATCH(C3981,Data_Products!$A$2:$A$33,0))</f>
        <v>Plumbing &amp; Drainage</v>
      </c>
      <c r="I3981" s="10" t="n">
        <f aca="false">D3981*(E3981-G3981)</f>
        <v>130.62</v>
      </c>
      <c r="J3981" s="11" t="n">
        <f aca="false">IFERROR(I3981/F3981,0)</f>
        <v>0.311459773952024</v>
      </c>
      <c r="K3981" s="4" t="str">
        <f aca="false">IFERROR(INDEX(Data_Orders!$F$2:$F$4727,MATCH(B3981,Data_Orders!$A$2:$A$4727,0)),"")</f>
        <v>Retail</v>
      </c>
      <c r="L3981" s="4" t="str">
        <f aca="false">IFERROR(INDEX(Data_Orders!$D$2:$D$4727,MATCH(B3981,Data_Orders!$A$2:$A$4727,0)),"")</f>
        <v>Birmingham South</v>
      </c>
    </row>
    <row r="3982" customFormat="false" ht="15" hidden="false" customHeight="false" outlineLevel="0" collapsed="false">
      <c r="A3982" s="4" t="s">
        <v>9798</v>
      </c>
      <c r="B3982" s="4" t="s">
        <v>2421</v>
      </c>
      <c r="C3982" s="4" t="s">
        <v>1044</v>
      </c>
      <c r="D3982" s="4" t="n">
        <v>17</v>
      </c>
      <c r="E3982" s="4" t="n">
        <v>190.44</v>
      </c>
      <c r="F3982" s="4" t="n">
        <v>3237.48</v>
      </c>
      <c r="G3982" s="4" t="n">
        <f aca="false">INDEX(Data_Products!$D$2:$D$33,MATCH(C3982,Data_Products!$A$2:$A$33,0))</f>
        <v>115.48</v>
      </c>
      <c r="H3982" s="4" t="str">
        <f aca="false">INDEX(Data_Products!$C$2:$C$33,MATCH(C3982,Data_Products!$A$2:$A$33,0))</f>
        <v>Tools &amp; Fixings</v>
      </c>
      <c r="I3982" s="10" t="n">
        <f aca="false">D3982*(E3982-G3982)</f>
        <v>1274.32</v>
      </c>
      <c r="J3982" s="11" t="n">
        <f aca="false">IFERROR(I3982/F3982,0)</f>
        <v>0.393614786809494</v>
      </c>
      <c r="K3982" s="4" t="str">
        <f aca="false">IFERROR(INDEX(Data_Orders!$F$2:$F$4727,MATCH(B3982,Data_Orders!$A$2:$A$4727,0)),"")</f>
        <v>Retail</v>
      </c>
      <c r="L3982" s="4" t="str">
        <f aca="false">IFERROR(INDEX(Data_Orders!$D$2:$D$4727,MATCH(B3982,Data_Orders!$A$2:$A$4727,0)),"")</f>
        <v>Birmingham South</v>
      </c>
    </row>
    <row r="3983" customFormat="false" ht="15" hidden="false" customHeight="false" outlineLevel="0" collapsed="false">
      <c r="A3983" s="4" t="s">
        <v>9799</v>
      </c>
      <c r="B3983" s="4" t="s">
        <v>2422</v>
      </c>
      <c r="C3983" s="4" t="s">
        <v>1050</v>
      </c>
      <c r="D3983" s="4" t="n">
        <v>14</v>
      </c>
      <c r="E3983" s="4" t="n">
        <v>238.63</v>
      </c>
      <c r="F3983" s="4" t="n">
        <v>3340.82</v>
      </c>
      <c r="G3983" s="4" t="n">
        <f aca="false">INDEX(Data_Products!$D$2:$D$33,MATCH(C3983,Data_Products!$A$2:$A$33,0))</f>
        <v>148.91</v>
      </c>
      <c r="H3983" s="4" t="str">
        <f aca="false">INDEX(Data_Products!$C$2:$C$33,MATCH(C3983,Data_Products!$A$2:$A$33,0))</f>
        <v>Tools &amp; Fixings</v>
      </c>
      <c r="I3983" s="10" t="n">
        <f aca="false">D3983*(E3983-G3983)</f>
        <v>1256.08</v>
      </c>
      <c r="J3983" s="11" t="n">
        <f aca="false">IFERROR(I3983/F3983,0)</f>
        <v>0.375979549930855</v>
      </c>
      <c r="K3983" s="4" t="str">
        <f aca="false">IFERROR(INDEX(Data_Orders!$F$2:$F$4727,MATCH(B3983,Data_Orders!$A$2:$A$4727,0)),"")</f>
        <v>Retail</v>
      </c>
      <c r="L3983" s="4" t="str">
        <f aca="false">IFERROR(INDEX(Data_Orders!$D$2:$D$4727,MATCH(B3983,Data_Orders!$A$2:$A$4727,0)),"")</f>
        <v>Birmingham South</v>
      </c>
    </row>
    <row r="3984" customFormat="false" ht="15" hidden="false" customHeight="false" outlineLevel="0" collapsed="false">
      <c r="A3984" s="4" t="s">
        <v>9800</v>
      </c>
      <c r="B3984" s="4" t="s">
        <v>2423</v>
      </c>
      <c r="C3984" s="4" t="s">
        <v>1070</v>
      </c>
      <c r="D3984" s="4" t="n">
        <v>10</v>
      </c>
      <c r="E3984" s="4" t="n">
        <v>230.32</v>
      </c>
      <c r="F3984" s="4" t="n">
        <v>2303.2</v>
      </c>
      <c r="G3984" s="4" t="n">
        <f aca="false">INDEX(Data_Products!$D$2:$D$33,MATCH(C3984,Data_Products!$A$2:$A$33,0))</f>
        <v>161.64</v>
      </c>
      <c r="H3984" s="4" t="str">
        <f aca="false">INDEX(Data_Products!$C$2:$C$33,MATCH(C3984,Data_Products!$A$2:$A$33,0))</f>
        <v>Landscaping</v>
      </c>
      <c r="I3984" s="10" t="n">
        <f aca="false">D3984*(E3984-G3984)</f>
        <v>686.8</v>
      </c>
      <c r="J3984" s="11" t="n">
        <f aca="false">IFERROR(I3984/F3984,0)</f>
        <v>0.298193817297673</v>
      </c>
      <c r="K3984" s="4" t="str">
        <f aca="false">IFERROR(INDEX(Data_Orders!$F$2:$F$4727,MATCH(B3984,Data_Orders!$A$2:$A$4727,0)),"")</f>
        <v>Retail</v>
      </c>
      <c r="L3984" s="4" t="str">
        <f aca="false">IFERROR(INDEX(Data_Orders!$D$2:$D$4727,MATCH(B3984,Data_Orders!$A$2:$A$4727,0)),"")</f>
        <v>Birmingham South</v>
      </c>
    </row>
    <row r="3985" customFormat="false" ht="15" hidden="false" customHeight="false" outlineLevel="0" collapsed="false">
      <c r="A3985" s="4" t="s">
        <v>9801</v>
      </c>
      <c r="B3985" s="4" t="s">
        <v>2423</v>
      </c>
      <c r="C3985" s="4" t="s">
        <v>1066</v>
      </c>
      <c r="D3985" s="4" t="n">
        <v>19</v>
      </c>
      <c r="E3985" s="4" t="n">
        <v>209.69</v>
      </c>
      <c r="F3985" s="4" t="n">
        <v>3984.11</v>
      </c>
      <c r="G3985" s="4" t="n">
        <f aca="false">INDEX(Data_Products!$D$2:$D$33,MATCH(C3985,Data_Products!$A$2:$A$33,0))</f>
        <v>144.38</v>
      </c>
      <c r="H3985" s="4" t="str">
        <f aca="false">INDEX(Data_Products!$C$2:$C$33,MATCH(C3985,Data_Products!$A$2:$A$33,0))</f>
        <v>Plumbing &amp; Drainage</v>
      </c>
      <c r="I3985" s="10" t="n">
        <f aca="false">D3985*(E3985-G3985)</f>
        <v>1240.89</v>
      </c>
      <c r="J3985" s="11" t="n">
        <f aca="false">IFERROR(I3985/F3985,0)</f>
        <v>0.311459773952024</v>
      </c>
      <c r="K3985" s="4" t="str">
        <f aca="false">IFERROR(INDEX(Data_Orders!$F$2:$F$4727,MATCH(B3985,Data_Orders!$A$2:$A$4727,0)),"")</f>
        <v>Retail</v>
      </c>
      <c r="L3985" s="4" t="str">
        <f aca="false">IFERROR(INDEX(Data_Orders!$D$2:$D$4727,MATCH(B3985,Data_Orders!$A$2:$A$4727,0)),"")</f>
        <v>Birmingham South</v>
      </c>
    </row>
    <row r="3986" customFormat="false" ht="15" hidden="false" customHeight="false" outlineLevel="0" collapsed="false">
      <c r="A3986" s="4" t="s">
        <v>9802</v>
      </c>
      <c r="B3986" s="4" t="s">
        <v>2423</v>
      </c>
      <c r="C3986" s="4" t="s">
        <v>1032</v>
      </c>
      <c r="D3986" s="4" t="n">
        <v>11</v>
      </c>
      <c r="E3986" s="4" t="n">
        <v>99.65</v>
      </c>
      <c r="F3986" s="4" t="n">
        <v>1096.15</v>
      </c>
      <c r="G3986" s="4" t="n">
        <f aca="false">INDEX(Data_Products!$D$2:$D$33,MATCH(C3986,Data_Products!$A$2:$A$33,0))</f>
        <v>58.26</v>
      </c>
      <c r="H3986" s="4" t="str">
        <f aca="false">INDEX(Data_Products!$C$2:$C$33,MATCH(C3986,Data_Products!$A$2:$A$33,0))</f>
        <v>Insulation</v>
      </c>
      <c r="I3986" s="10" t="n">
        <f aca="false">D3986*(E3986-G3986)</f>
        <v>455.29</v>
      </c>
      <c r="J3986" s="11" t="n">
        <f aca="false">IFERROR(I3986/F3986,0)</f>
        <v>0.415353738083292</v>
      </c>
      <c r="K3986" s="4" t="str">
        <f aca="false">IFERROR(INDEX(Data_Orders!$F$2:$F$4727,MATCH(B3986,Data_Orders!$A$2:$A$4727,0)),"")</f>
        <v>Retail</v>
      </c>
      <c r="L3986" s="4" t="str">
        <f aca="false">IFERROR(INDEX(Data_Orders!$D$2:$D$4727,MATCH(B3986,Data_Orders!$A$2:$A$4727,0)),"")</f>
        <v>Birmingham South</v>
      </c>
    </row>
    <row r="3987" customFormat="false" ht="15" hidden="false" customHeight="false" outlineLevel="0" collapsed="false">
      <c r="A3987" s="4" t="s">
        <v>9803</v>
      </c>
      <c r="B3987" s="4" t="s">
        <v>2423</v>
      </c>
      <c r="C3987" s="4" t="s">
        <v>1048</v>
      </c>
      <c r="D3987" s="4" t="n">
        <v>3</v>
      </c>
      <c r="E3987" s="4" t="n">
        <v>112.72</v>
      </c>
      <c r="F3987" s="4" t="n">
        <v>338.16</v>
      </c>
      <c r="G3987" s="4" t="n">
        <f aca="false">INDEX(Data_Products!$D$2:$D$33,MATCH(C3987,Data_Products!$A$2:$A$33,0))</f>
        <v>83.21</v>
      </c>
      <c r="H3987" s="4" t="str">
        <f aca="false">INDEX(Data_Products!$C$2:$C$33,MATCH(C3987,Data_Products!$A$2:$A$33,0))</f>
        <v>Tools &amp; Fixings</v>
      </c>
      <c r="I3987" s="10" t="n">
        <f aca="false">D3987*(E3987-G3987)</f>
        <v>88.53</v>
      </c>
      <c r="J3987" s="11" t="n">
        <f aca="false">IFERROR(I3987/F3987,0)</f>
        <v>0.261799148332151</v>
      </c>
      <c r="K3987" s="4" t="str">
        <f aca="false">IFERROR(INDEX(Data_Orders!$F$2:$F$4727,MATCH(B3987,Data_Orders!$A$2:$A$4727,0)),"")</f>
        <v>Retail</v>
      </c>
      <c r="L3987" s="4" t="str">
        <f aca="false">IFERROR(INDEX(Data_Orders!$D$2:$D$4727,MATCH(B3987,Data_Orders!$A$2:$A$4727,0)),"")</f>
        <v>Birmingham South</v>
      </c>
    </row>
    <row r="3988" customFormat="false" ht="15" hidden="false" customHeight="false" outlineLevel="0" collapsed="false">
      <c r="A3988" s="4" t="s">
        <v>9804</v>
      </c>
      <c r="B3988" s="4" t="s">
        <v>2423</v>
      </c>
      <c r="C3988" s="4" t="s">
        <v>1044</v>
      </c>
      <c r="D3988" s="4" t="n">
        <v>3</v>
      </c>
      <c r="E3988" s="4" t="n">
        <v>190.44</v>
      </c>
      <c r="F3988" s="4" t="n">
        <v>571.32</v>
      </c>
      <c r="G3988" s="4" t="n">
        <f aca="false">INDEX(Data_Products!$D$2:$D$33,MATCH(C3988,Data_Products!$A$2:$A$33,0))</f>
        <v>115.48</v>
      </c>
      <c r="H3988" s="4" t="str">
        <f aca="false">INDEX(Data_Products!$C$2:$C$33,MATCH(C3988,Data_Products!$A$2:$A$33,0))</f>
        <v>Tools &amp; Fixings</v>
      </c>
      <c r="I3988" s="10" t="n">
        <f aca="false">D3988*(E3988-G3988)</f>
        <v>224.88</v>
      </c>
      <c r="J3988" s="11" t="n">
        <f aca="false">IFERROR(I3988/F3988,0)</f>
        <v>0.393614786809494</v>
      </c>
      <c r="K3988" s="4" t="str">
        <f aca="false">IFERROR(INDEX(Data_Orders!$F$2:$F$4727,MATCH(B3988,Data_Orders!$A$2:$A$4727,0)),"")</f>
        <v>Retail</v>
      </c>
      <c r="L3988" s="4" t="str">
        <f aca="false">IFERROR(INDEX(Data_Orders!$D$2:$D$4727,MATCH(B3988,Data_Orders!$A$2:$A$4727,0)),"")</f>
        <v>Birmingham South</v>
      </c>
    </row>
    <row r="3989" customFormat="false" ht="15" hidden="false" customHeight="false" outlineLevel="0" collapsed="false">
      <c r="A3989" s="4" t="s">
        <v>9805</v>
      </c>
      <c r="B3989" s="4" t="s">
        <v>2424</v>
      </c>
      <c r="C3989" s="4" t="s">
        <v>1048</v>
      </c>
      <c r="D3989" s="4" t="n">
        <v>4</v>
      </c>
      <c r="E3989" s="4" t="n">
        <v>112.72</v>
      </c>
      <c r="F3989" s="4" t="n">
        <v>450.88</v>
      </c>
      <c r="G3989" s="4" t="n">
        <f aca="false">INDEX(Data_Products!$D$2:$D$33,MATCH(C3989,Data_Products!$A$2:$A$33,0))</f>
        <v>83.21</v>
      </c>
      <c r="H3989" s="4" t="str">
        <f aca="false">INDEX(Data_Products!$C$2:$C$33,MATCH(C3989,Data_Products!$A$2:$A$33,0))</f>
        <v>Tools &amp; Fixings</v>
      </c>
      <c r="I3989" s="10" t="n">
        <f aca="false">D3989*(E3989-G3989)</f>
        <v>118.04</v>
      </c>
      <c r="J3989" s="11" t="n">
        <f aca="false">IFERROR(I3989/F3989,0)</f>
        <v>0.261799148332151</v>
      </c>
      <c r="K3989" s="4" t="str">
        <f aca="false">IFERROR(INDEX(Data_Orders!$F$2:$F$4727,MATCH(B3989,Data_Orders!$A$2:$A$4727,0)),"")</f>
        <v>Retail</v>
      </c>
      <c r="L3989" s="4" t="str">
        <f aca="false">IFERROR(INDEX(Data_Orders!$D$2:$D$4727,MATCH(B3989,Data_Orders!$A$2:$A$4727,0)),"")</f>
        <v>Birmingham South</v>
      </c>
    </row>
    <row r="3990" customFormat="false" ht="15" hidden="false" customHeight="false" outlineLevel="0" collapsed="false">
      <c r="A3990" s="4" t="s">
        <v>9806</v>
      </c>
      <c r="B3990" s="4" t="s">
        <v>2425</v>
      </c>
      <c r="C3990" s="4" t="s">
        <v>1066</v>
      </c>
      <c r="D3990" s="4" t="n">
        <v>3</v>
      </c>
      <c r="E3990" s="4" t="n">
        <v>209.69</v>
      </c>
      <c r="F3990" s="4" t="n">
        <v>629.07</v>
      </c>
      <c r="G3990" s="4" t="n">
        <f aca="false">INDEX(Data_Products!$D$2:$D$33,MATCH(C3990,Data_Products!$A$2:$A$33,0))</f>
        <v>144.38</v>
      </c>
      <c r="H3990" s="4" t="str">
        <f aca="false">INDEX(Data_Products!$C$2:$C$33,MATCH(C3990,Data_Products!$A$2:$A$33,0))</f>
        <v>Plumbing &amp; Drainage</v>
      </c>
      <c r="I3990" s="10" t="n">
        <f aca="false">D3990*(E3990-G3990)</f>
        <v>195.93</v>
      </c>
      <c r="J3990" s="11" t="n">
        <f aca="false">IFERROR(I3990/F3990,0)</f>
        <v>0.311459773952024</v>
      </c>
      <c r="K3990" s="4" t="str">
        <f aca="false">IFERROR(INDEX(Data_Orders!$F$2:$F$4727,MATCH(B3990,Data_Orders!$A$2:$A$4727,0)),"")</f>
        <v>Retail</v>
      </c>
      <c r="L3990" s="4" t="str">
        <f aca="false">IFERROR(INDEX(Data_Orders!$D$2:$D$4727,MATCH(B3990,Data_Orders!$A$2:$A$4727,0)),"")</f>
        <v>Birmingham South</v>
      </c>
    </row>
    <row r="3991" customFormat="false" ht="15" hidden="false" customHeight="false" outlineLevel="0" collapsed="false">
      <c r="A3991" s="4" t="s">
        <v>9807</v>
      </c>
      <c r="B3991" s="4" t="s">
        <v>2425</v>
      </c>
      <c r="C3991" s="4" t="s">
        <v>1046</v>
      </c>
      <c r="D3991" s="4" t="n">
        <v>19</v>
      </c>
      <c r="E3991" s="4" t="n">
        <v>154.02</v>
      </c>
      <c r="F3991" s="4" t="n">
        <v>2926.38</v>
      </c>
      <c r="G3991" s="4" t="n">
        <f aca="false">INDEX(Data_Products!$D$2:$D$33,MATCH(C3991,Data_Products!$A$2:$A$33,0))</f>
        <v>102.1</v>
      </c>
      <c r="H3991" s="4" t="str">
        <f aca="false">INDEX(Data_Products!$C$2:$C$33,MATCH(C3991,Data_Products!$A$2:$A$33,0))</f>
        <v>Tools &amp; Fixings</v>
      </c>
      <c r="I3991" s="10" t="n">
        <f aca="false">D3991*(E3991-G3991)</f>
        <v>986.48</v>
      </c>
      <c r="J3991" s="11" t="n">
        <f aca="false">IFERROR(I3991/F3991,0)</f>
        <v>0.337099078041813</v>
      </c>
      <c r="K3991" s="4" t="str">
        <f aca="false">IFERROR(INDEX(Data_Orders!$F$2:$F$4727,MATCH(B3991,Data_Orders!$A$2:$A$4727,0)),"")</f>
        <v>Retail</v>
      </c>
      <c r="L3991" s="4" t="str">
        <f aca="false">IFERROR(INDEX(Data_Orders!$D$2:$D$4727,MATCH(B3991,Data_Orders!$A$2:$A$4727,0)),"")</f>
        <v>Birmingham South</v>
      </c>
    </row>
    <row r="3992" customFormat="false" ht="15" hidden="false" customHeight="false" outlineLevel="0" collapsed="false">
      <c r="A3992" s="4" t="s">
        <v>9808</v>
      </c>
      <c r="B3992" s="4" t="s">
        <v>2426</v>
      </c>
      <c r="C3992" s="4" t="s">
        <v>1055</v>
      </c>
      <c r="D3992" s="4" t="n">
        <v>14</v>
      </c>
      <c r="E3992" s="4" t="n">
        <v>205.03</v>
      </c>
      <c r="F3992" s="4" t="n">
        <v>2870.42</v>
      </c>
      <c r="G3992" s="4" t="n">
        <f aca="false">INDEX(Data_Products!$D$2:$D$33,MATCH(C3992,Data_Products!$A$2:$A$33,0))</f>
        <v>138.6</v>
      </c>
      <c r="H3992" s="4" t="str">
        <f aca="false">INDEX(Data_Products!$C$2:$C$33,MATCH(C3992,Data_Products!$A$2:$A$33,0))</f>
        <v>Roofing</v>
      </c>
      <c r="I3992" s="10" t="n">
        <f aca="false">D3992*(E3992-G3992)</f>
        <v>930.02</v>
      </c>
      <c r="J3992" s="11" t="n">
        <f aca="false">IFERROR(I3992/F3992,0)</f>
        <v>0.324001365653807</v>
      </c>
      <c r="K3992" s="4" t="str">
        <f aca="false">IFERROR(INDEX(Data_Orders!$F$2:$F$4727,MATCH(B3992,Data_Orders!$A$2:$A$4727,0)),"")</f>
        <v>Retail</v>
      </c>
      <c r="L3992" s="4" t="str">
        <f aca="false">IFERROR(INDEX(Data_Orders!$D$2:$D$4727,MATCH(B3992,Data_Orders!$A$2:$A$4727,0)),"")</f>
        <v>Birmingham South</v>
      </c>
    </row>
    <row r="3993" customFormat="false" ht="15" hidden="false" customHeight="false" outlineLevel="0" collapsed="false">
      <c r="A3993" s="4" t="s">
        <v>9809</v>
      </c>
      <c r="B3993" s="4" t="s">
        <v>2426</v>
      </c>
      <c r="C3993" s="4" t="s">
        <v>1024</v>
      </c>
      <c r="D3993" s="4" t="n">
        <v>9</v>
      </c>
      <c r="E3993" s="4" t="n">
        <v>137.14</v>
      </c>
      <c r="F3993" s="4" t="n">
        <v>1234.26</v>
      </c>
      <c r="G3993" s="4" t="n">
        <f aca="false">INDEX(Data_Products!$D$2:$D$33,MATCH(C3993,Data_Products!$A$2:$A$33,0))</f>
        <v>99.99</v>
      </c>
      <c r="H3993" s="4" t="str">
        <f aca="false">INDEX(Data_Products!$C$2:$C$33,MATCH(C3993,Data_Products!$A$2:$A$33,0))</f>
        <v>Cement &amp; Aggregates</v>
      </c>
      <c r="I3993" s="10" t="n">
        <f aca="false">D3993*(E3993-G3993)</f>
        <v>334.35</v>
      </c>
      <c r="J3993" s="11" t="n">
        <f aca="false">IFERROR(I3993/F3993,0)</f>
        <v>0.270891060230421</v>
      </c>
      <c r="K3993" s="4" t="str">
        <f aca="false">IFERROR(INDEX(Data_Orders!$F$2:$F$4727,MATCH(B3993,Data_Orders!$A$2:$A$4727,0)),"")</f>
        <v>Retail</v>
      </c>
      <c r="L3993" s="4" t="str">
        <f aca="false">IFERROR(INDEX(Data_Orders!$D$2:$D$4727,MATCH(B3993,Data_Orders!$A$2:$A$4727,0)),"")</f>
        <v>Birmingham South</v>
      </c>
    </row>
    <row r="3994" customFormat="false" ht="15" hidden="false" customHeight="false" outlineLevel="0" collapsed="false">
      <c r="A3994" s="4" t="s">
        <v>9810</v>
      </c>
      <c r="B3994" s="4" t="s">
        <v>2426</v>
      </c>
      <c r="C3994" s="4" t="s">
        <v>1064</v>
      </c>
      <c r="D3994" s="4" t="n">
        <v>15</v>
      </c>
      <c r="E3994" s="4" t="n">
        <v>97.63</v>
      </c>
      <c r="F3994" s="4" t="n">
        <v>1464.45</v>
      </c>
      <c r="G3994" s="4" t="n">
        <f aca="false">INDEX(Data_Products!$D$2:$D$33,MATCH(C3994,Data_Products!$A$2:$A$33,0))</f>
        <v>65.21</v>
      </c>
      <c r="H3994" s="4" t="str">
        <f aca="false">INDEX(Data_Products!$C$2:$C$33,MATCH(C3994,Data_Products!$A$2:$A$33,0))</f>
        <v>Plumbing &amp; Drainage</v>
      </c>
      <c r="I3994" s="10" t="n">
        <f aca="false">D3994*(E3994-G3994)</f>
        <v>486.3</v>
      </c>
      <c r="J3994" s="11" t="n">
        <f aca="false">IFERROR(I3994/F3994,0)</f>
        <v>0.332070060432244</v>
      </c>
      <c r="K3994" s="4" t="str">
        <f aca="false">IFERROR(INDEX(Data_Orders!$F$2:$F$4727,MATCH(B3994,Data_Orders!$A$2:$A$4727,0)),"")</f>
        <v>Retail</v>
      </c>
      <c r="L3994" s="4" t="str">
        <f aca="false">IFERROR(INDEX(Data_Orders!$D$2:$D$4727,MATCH(B3994,Data_Orders!$A$2:$A$4727,0)),"")</f>
        <v>Birmingham South</v>
      </c>
    </row>
    <row r="3995" customFormat="false" ht="15" hidden="false" customHeight="false" outlineLevel="0" collapsed="false">
      <c r="A3995" s="4" t="s">
        <v>9811</v>
      </c>
      <c r="B3995" s="4" t="s">
        <v>2426</v>
      </c>
      <c r="C3995" s="4" t="s">
        <v>1015</v>
      </c>
      <c r="D3995" s="4" t="n">
        <v>15</v>
      </c>
      <c r="E3995" s="4" t="n">
        <v>122.01</v>
      </c>
      <c r="F3995" s="4" t="n">
        <v>1830.15</v>
      </c>
      <c r="G3995" s="4" t="n">
        <f aca="false">INDEX(Data_Products!$D$2:$D$33,MATCH(C3995,Data_Products!$A$2:$A$33,0))</f>
        <v>85.53</v>
      </c>
      <c r="H3995" s="4" t="str">
        <f aca="false">INDEX(Data_Products!$C$2:$C$33,MATCH(C3995,Data_Products!$A$2:$A$33,0))</f>
        <v>Timber</v>
      </c>
      <c r="I3995" s="10" t="n">
        <f aca="false">D3995*(E3995-G3995)</f>
        <v>547.2</v>
      </c>
      <c r="J3995" s="11" t="n">
        <f aca="false">IFERROR(I3995/F3995,0)</f>
        <v>0.298991885910991</v>
      </c>
      <c r="K3995" s="4" t="str">
        <f aca="false">IFERROR(INDEX(Data_Orders!$F$2:$F$4727,MATCH(B3995,Data_Orders!$A$2:$A$4727,0)),"")</f>
        <v>Retail</v>
      </c>
      <c r="L3995" s="4" t="str">
        <f aca="false">IFERROR(INDEX(Data_Orders!$D$2:$D$4727,MATCH(B3995,Data_Orders!$A$2:$A$4727,0)),"")</f>
        <v>Birmingham South</v>
      </c>
    </row>
    <row r="3996" customFormat="false" ht="15" hidden="false" customHeight="false" outlineLevel="0" collapsed="false">
      <c r="A3996" s="4" t="s">
        <v>9812</v>
      </c>
      <c r="B3996" s="4" t="s">
        <v>2426</v>
      </c>
      <c r="C3996" s="4" t="s">
        <v>1057</v>
      </c>
      <c r="D3996" s="4" t="n">
        <v>5</v>
      </c>
      <c r="E3996" s="4" t="n">
        <v>176.81</v>
      </c>
      <c r="F3996" s="4" t="n">
        <v>884.05</v>
      </c>
      <c r="G3996" s="4" t="n">
        <f aca="false">INDEX(Data_Products!$D$2:$D$33,MATCH(C3996,Data_Products!$A$2:$A$33,0))</f>
        <v>129.57</v>
      </c>
      <c r="H3996" s="4" t="str">
        <f aca="false">INDEX(Data_Products!$C$2:$C$33,MATCH(C3996,Data_Products!$A$2:$A$33,0))</f>
        <v>Roofing</v>
      </c>
      <c r="I3996" s="10" t="n">
        <f aca="false">D3996*(E3996-G3996)</f>
        <v>236.2</v>
      </c>
      <c r="J3996" s="11" t="n">
        <f aca="false">IFERROR(I3996/F3996,0)</f>
        <v>0.267179458175443</v>
      </c>
      <c r="K3996" s="4" t="str">
        <f aca="false">IFERROR(INDEX(Data_Orders!$F$2:$F$4727,MATCH(B3996,Data_Orders!$A$2:$A$4727,0)),"")</f>
        <v>Retail</v>
      </c>
      <c r="L3996" s="4" t="str">
        <f aca="false">IFERROR(INDEX(Data_Orders!$D$2:$D$4727,MATCH(B3996,Data_Orders!$A$2:$A$4727,0)),"")</f>
        <v>Birmingham South</v>
      </c>
    </row>
    <row r="3997" customFormat="false" ht="15" hidden="false" customHeight="false" outlineLevel="0" collapsed="false">
      <c r="A3997" s="4" t="s">
        <v>9813</v>
      </c>
      <c r="B3997" s="4" t="s">
        <v>2427</v>
      </c>
      <c r="C3997" s="4" t="s">
        <v>1015</v>
      </c>
      <c r="D3997" s="4" t="n">
        <v>19</v>
      </c>
      <c r="E3997" s="4" t="n">
        <v>122.01</v>
      </c>
      <c r="F3997" s="4" t="n">
        <v>2318.19</v>
      </c>
      <c r="G3997" s="4" t="n">
        <f aca="false">INDEX(Data_Products!$D$2:$D$33,MATCH(C3997,Data_Products!$A$2:$A$33,0))</f>
        <v>85.53</v>
      </c>
      <c r="H3997" s="4" t="str">
        <f aca="false">INDEX(Data_Products!$C$2:$C$33,MATCH(C3997,Data_Products!$A$2:$A$33,0))</f>
        <v>Timber</v>
      </c>
      <c r="I3997" s="10" t="n">
        <f aca="false">D3997*(E3997-G3997)</f>
        <v>693.12</v>
      </c>
      <c r="J3997" s="11" t="n">
        <f aca="false">IFERROR(I3997/F3997,0)</f>
        <v>0.298991885910991</v>
      </c>
      <c r="K3997" s="4" t="str">
        <f aca="false">IFERROR(INDEX(Data_Orders!$F$2:$F$4727,MATCH(B3997,Data_Orders!$A$2:$A$4727,0)),"")</f>
        <v>Retail</v>
      </c>
      <c r="L3997" s="4" t="str">
        <f aca="false">IFERROR(INDEX(Data_Orders!$D$2:$D$4727,MATCH(B3997,Data_Orders!$A$2:$A$4727,0)),"")</f>
        <v>Birmingham South</v>
      </c>
    </row>
    <row r="3998" customFormat="false" ht="15" hidden="false" customHeight="false" outlineLevel="0" collapsed="false">
      <c r="A3998" s="4" t="s">
        <v>9814</v>
      </c>
      <c r="B3998" s="4" t="s">
        <v>2427</v>
      </c>
      <c r="C3998" s="4" t="s">
        <v>1021</v>
      </c>
      <c r="D3998" s="4" t="n">
        <v>11</v>
      </c>
      <c r="E3998" s="4" t="n">
        <v>73.76</v>
      </c>
      <c r="F3998" s="4" t="n">
        <v>811.36</v>
      </c>
      <c r="G3998" s="4" t="n">
        <f aca="false">INDEX(Data_Products!$D$2:$D$33,MATCH(C3998,Data_Products!$A$2:$A$33,0))</f>
        <v>51.51</v>
      </c>
      <c r="H3998" s="4" t="str">
        <f aca="false">INDEX(Data_Products!$C$2:$C$33,MATCH(C3998,Data_Products!$A$2:$A$33,0))</f>
        <v>Cement &amp; Aggregates</v>
      </c>
      <c r="I3998" s="10" t="n">
        <f aca="false">D3998*(E3998-G3998)</f>
        <v>244.75</v>
      </c>
      <c r="J3998" s="11" t="n">
        <f aca="false">IFERROR(I3998/F3998,0)</f>
        <v>0.301654013015184</v>
      </c>
      <c r="K3998" s="4" t="str">
        <f aca="false">IFERROR(INDEX(Data_Orders!$F$2:$F$4727,MATCH(B3998,Data_Orders!$A$2:$A$4727,0)),"")</f>
        <v>Retail</v>
      </c>
      <c r="L3998" s="4" t="str">
        <f aca="false">IFERROR(INDEX(Data_Orders!$D$2:$D$4727,MATCH(B3998,Data_Orders!$A$2:$A$4727,0)),"")</f>
        <v>Birmingham South</v>
      </c>
    </row>
    <row r="3999" customFormat="false" ht="15" hidden="false" customHeight="false" outlineLevel="0" collapsed="false">
      <c r="A3999" s="4" t="s">
        <v>9815</v>
      </c>
      <c r="B3999" s="4" t="s">
        <v>2427</v>
      </c>
      <c r="C3999" s="4" t="s">
        <v>1055</v>
      </c>
      <c r="D3999" s="4" t="n">
        <v>15</v>
      </c>
      <c r="E3999" s="4" t="n">
        <v>205.03</v>
      </c>
      <c r="F3999" s="4" t="n">
        <v>3075.45</v>
      </c>
      <c r="G3999" s="4" t="n">
        <f aca="false">INDEX(Data_Products!$D$2:$D$33,MATCH(C3999,Data_Products!$A$2:$A$33,0))</f>
        <v>138.6</v>
      </c>
      <c r="H3999" s="4" t="str">
        <f aca="false">INDEX(Data_Products!$C$2:$C$33,MATCH(C3999,Data_Products!$A$2:$A$33,0))</f>
        <v>Roofing</v>
      </c>
      <c r="I3999" s="10" t="n">
        <f aca="false">D3999*(E3999-G3999)</f>
        <v>996.45</v>
      </c>
      <c r="J3999" s="11" t="n">
        <f aca="false">IFERROR(I3999/F3999,0)</f>
        <v>0.324001365653807</v>
      </c>
      <c r="K3999" s="4" t="str">
        <f aca="false">IFERROR(INDEX(Data_Orders!$F$2:$F$4727,MATCH(B3999,Data_Orders!$A$2:$A$4727,0)),"")</f>
        <v>Retail</v>
      </c>
      <c r="L3999" s="4" t="str">
        <f aca="false">IFERROR(INDEX(Data_Orders!$D$2:$D$4727,MATCH(B3999,Data_Orders!$A$2:$A$4727,0)),"")</f>
        <v>Birmingham South</v>
      </c>
    </row>
    <row r="4000" customFormat="false" ht="15" hidden="false" customHeight="false" outlineLevel="0" collapsed="false">
      <c r="A4000" s="4" t="s">
        <v>9816</v>
      </c>
      <c r="B4000" s="4" t="s">
        <v>2428</v>
      </c>
      <c r="C4000" s="4" t="s">
        <v>1073</v>
      </c>
      <c r="D4000" s="4" t="n">
        <v>10</v>
      </c>
      <c r="E4000" s="4" t="n">
        <v>231.05</v>
      </c>
      <c r="F4000" s="4" t="n">
        <v>2310.5</v>
      </c>
      <c r="G4000" s="4" t="n">
        <f aca="false">INDEX(Data_Products!$D$2:$D$33,MATCH(C4000,Data_Products!$A$2:$A$33,0))</f>
        <v>148.29</v>
      </c>
      <c r="H4000" s="4" t="str">
        <f aca="false">INDEX(Data_Products!$C$2:$C$33,MATCH(C4000,Data_Products!$A$2:$A$33,0))</f>
        <v>Landscaping</v>
      </c>
      <c r="I4000" s="10" t="n">
        <f aca="false">D4000*(E4000-G4000)</f>
        <v>827.6</v>
      </c>
      <c r="J4000" s="11" t="n">
        <f aca="false">IFERROR(I4000/F4000,0)</f>
        <v>0.358190867777537</v>
      </c>
      <c r="K4000" s="4" t="str">
        <f aca="false">IFERROR(INDEX(Data_Orders!$F$2:$F$4727,MATCH(B4000,Data_Orders!$A$2:$A$4727,0)),"")</f>
        <v>Retail</v>
      </c>
      <c r="L4000" s="4" t="str">
        <f aca="false">IFERROR(INDEX(Data_Orders!$D$2:$D$4727,MATCH(B4000,Data_Orders!$A$2:$A$4727,0)),"")</f>
        <v>Birmingham South</v>
      </c>
    </row>
    <row r="4001" customFormat="false" ht="15" hidden="false" customHeight="false" outlineLevel="0" collapsed="false">
      <c r="A4001" s="4" t="s">
        <v>9817</v>
      </c>
      <c r="B4001" s="4" t="s">
        <v>2428</v>
      </c>
      <c r="C4001" s="4" t="s">
        <v>1010</v>
      </c>
      <c r="D4001" s="4" t="n">
        <v>1</v>
      </c>
      <c r="E4001" s="4" t="n">
        <v>135.95</v>
      </c>
      <c r="F4001" s="4" t="n">
        <v>135.95</v>
      </c>
      <c r="G4001" s="4" t="n">
        <f aca="false">INDEX(Data_Products!$D$2:$D$33,MATCH(C4001,Data_Products!$A$2:$A$33,0))</f>
        <v>111.1</v>
      </c>
      <c r="H4001" s="4" t="str">
        <f aca="false">INDEX(Data_Products!$C$2:$C$33,MATCH(C4001,Data_Products!$A$2:$A$33,0))</f>
        <v>Timber</v>
      </c>
      <c r="I4001" s="10" t="n">
        <f aca="false">D4001*(E4001-G4001)</f>
        <v>24.85</v>
      </c>
      <c r="J4001" s="11" t="n">
        <f aca="false">IFERROR(I4001/F4001,0)</f>
        <v>0.18278778962854</v>
      </c>
      <c r="K4001" s="4" t="str">
        <f aca="false">IFERROR(INDEX(Data_Orders!$F$2:$F$4727,MATCH(B4001,Data_Orders!$A$2:$A$4727,0)),"")</f>
        <v>Retail</v>
      </c>
      <c r="L4001" s="4" t="str">
        <f aca="false">IFERROR(INDEX(Data_Orders!$D$2:$D$4727,MATCH(B4001,Data_Orders!$A$2:$A$4727,0)),"")</f>
        <v>Birmingham South</v>
      </c>
    </row>
    <row r="4002" customFormat="false" ht="15" hidden="false" customHeight="false" outlineLevel="0" collapsed="false">
      <c r="A4002" s="4" t="s">
        <v>9818</v>
      </c>
      <c r="B4002" s="4" t="s">
        <v>2428</v>
      </c>
      <c r="C4002" s="4" t="s">
        <v>1037</v>
      </c>
      <c r="D4002" s="4" t="n">
        <v>20</v>
      </c>
      <c r="E4002" s="4" t="n">
        <v>90.97</v>
      </c>
      <c r="F4002" s="4" t="n">
        <v>1819.4</v>
      </c>
      <c r="G4002" s="4" t="n">
        <f aca="false">INDEX(Data_Products!$D$2:$D$33,MATCH(C4002,Data_Products!$A$2:$A$33,0))</f>
        <v>73.81</v>
      </c>
      <c r="H4002" s="4" t="str">
        <f aca="false">INDEX(Data_Products!$C$2:$C$33,MATCH(C4002,Data_Products!$A$2:$A$33,0))</f>
        <v>Insulation</v>
      </c>
      <c r="I4002" s="10" t="n">
        <f aca="false">D4002*(E4002-G4002)</f>
        <v>343.2</v>
      </c>
      <c r="J4002" s="11" t="n">
        <f aca="false">IFERROR(I4002/F4002,0)</f>
        <v>0.18863361547763</v>
      </c>
      <c r="K4002" s="4" t="str">
        <f aca="false">IFERROR(INDEX(Data_Orders!$F$2:$F$4727,MATCH(B4002,Data_Orders!$A$2:$A$4727,0)),"")</f>
        <v>Retail</v>
      </c>
      <c r="L4002" s="4" t="str">
        <f aca="false">IFERROR(INDEX(Data_Orders!$D$2:$D$4727,MATCH(B4002,Data_Orders!$A$2:$A$4727,0)),"")</f>
        <v>Birmingham South</v>
      </c>
    </row>
    <row r="4003" customFormat="false" ht="15" hidden="false" customHeight="false" outlineLevel="0" collapsed="false">
      <c r="A4003" s="4" t="s">
        <v>9819</v>
      </c>
      <c r="B4003" s="4" t="s">
        <v>2428</v>
      </c>
      <c r="C4003" s="4" t="s">
        <v>1050</v>
      </c>
      <c r="D4003" s="4" t="n">
        <v>13</v>
      </c>
      <c r="E4003" s="4" t="n">
        <v>238.63</v>
      </c>
      <c r="F4003" s="4" t="n">
        <v>3102.19</v>
      </c>
      <c r="G4003" s="4" t="n">
        <f aca="false">INDEX(Data_Products!$D$2:$D$33,MATCH(C4003,Data_Products!$A$2:$A$33,0))</f>
        <v>148.91</v>
      </c>
      <c r="H4003" s="4" t="str">
        <f aca="false">INDEX(Data_Products!$C$2:$C$33,MATCH(C4003,Data_Products!$A$2:$A$33,0))</f>
        <v>Tools &amp; Fixings</v>
      </c>
      <c r="I4003" s="10" t="n">
        <f aca="false">D4003*(E4003-G4003)</f>
        <v>1166.36</v>
      </c>
      <c r="J4003" s="11" t="n">
        <f aca="false">IFERROR(I4003/F4003,0)</f>
        <v>0.375979549930855</v>
      </c>
      <c r="K4003" s="4" t="str">
        <f aca="false">IFERROR(INDEX(Data_Orders!$F$2:$F$4727,MATCH(B4003,Data_Orders!$A$2:$A$4727,0)),"")</f>
        <v>Retail</v>
      </c>
      <c r="L4003" s="4" t="str">
        <f aca="false">IFERROR(INDEX(Data_Orders!$D$2:$D$4727,MATCH(B4003,Data_Orders!$A$2:$A$4727,0)),"")</f>
        <v>Birmingham South</v>
      </c>
    </row>
    <row r="4004" customFormat="false" ht="15" hidden="false" customHeight="false" outlineLevel="0" collapsed="false">
      <c r="A4004" s="4" t="s">
        <v>9820</v>
      </c>
      <c r="B4004" s="4" t="s">
        <v>2429</v>
      </c>
      <c r="C4004" s="4" t="s">
        <v>1026</v>
      </c>
      <c r="D4004" s="4" t="n">
        <v>11</v>
      </c>
      <c r="E4004" s="4" t="n">
        <v>184.05</v>
      </c>
      <c r="F4004" s="4" t="n">
        <v>2024.55</v>
      </c>
      <c r="G4004" s="4" t="n">
        <f aca="false">INDEX(Data_Products!$D$2:$D$33,MATCH(C4004,Data_Products!$A$2:$A$33,0))</f>
        <v>147.44</v>
      </c>
      <c r="H4004" s="4" t="str">
        <f aca="false">INDEX(Data_Products!$C$2:$C$33,MATCH(C4004,Data_Products!$A$2:$A$33,0))</f>
        <v>Cement &amp; Aggregates</v>
      </c>
      <c r="I4004" s="10" t="n">
        <f aca="false">D4004*(E4004-G4004)</f>
        <v>402.71</v>
      </c>
      <c r="J4004" s="11" t="n">
        <f aca="false">IFERROR(I4004/F4004,0)</f>
        <v>0.19891333876664</v>
      </c>
      <c r="K4004" s="4" t="str">
        <f aca="false">IFERROR(INDEX(Data_Orders!$F$2:$F$4727,MATCH(B4004,Data_Orders!$A$2:$A$4727,0)),"")</f>
        <v>Retail</v>
      </c>
      <c r="L4004" s="4" t="str">
        <f aca="false">IFERROR(INDEX(Data_Orders!$D$2:$D$4727,MATCH(B4004,Data_Orders!$A$2:$A$4727,0)),"")</f>
        <v>Birmingham South</v>
      </c>
    </row>
    <row r="4005" customFormat="false" ht="15" hidden="false" customHeight="false" outlineLevel="0" collapsed="false">
      <c r="A4005" s="4" t="s">
        <v>9821</v>
      </c>
      <c r="B4005" s="4" t="s">
        <v>2430</v>
      </c>
      <c r="C4005" s="4" t="s">
        <v>1028</v>
      </c>
      <c r="D4005" s="4" t="n">
        <v>8</v>
      </c>
      <c r="E4005" s="4" t="n">
        <v>118.79</v>
      </c>
      <c r="F4005" s="4" t="n">
        <v>950.32</v>
      </c>
      <c r="G4005" s="4" t="n">
        <f aca="false">INDEX(Data_Products!$D$2:$D$33,MATCH(C4005,Data_Products!$A$2:$A$33,0))</f>
        <v>81.07</v>
      </c>
      <c r="H4005" s="4" t="str">
        <f aca="false">INDEX(Data_Products!$C$2:$C$33,MATCH(C4005,Data_Products!$A$2:$A$33,0))</f>
        <v>Cement &amp; Aggregates</v>
      </c>
      <c r="I4005" s="10" t="n">
        <f aca="false">D4005*(E4005-G4005)</f>
        <v>301.76</v>
      </c>
      <c r="J4005" s="11" t="n">
        <f aca="false">IFERROR(I4005/F4005,0)</f>
        <v>0.317535146056065</v>
      </c>
      <c r="K4005" s="4" t="str">
        <f aca="false">IFERROR(INDEX(Data_Orders!$F$2:$F$4727,MATCH(B4005,Data_Orders!$A$2:$A$4727,0)),"")</f>
        <v>Retail</v>
      </c>
      <c r="L4005" s="4" t="str">
        <f aca="false">IFERROR(INDEX(Data_Orders!$D$2:$D$4727,MATCH(B4005,Data_Orders!$A$2:$A$4727,0)),"")</f>
        <v>Birmingham South</v>
      </c>
    </row>
    <row r="4006" customFormat="false" ht="15" hidden="false" customHeight="false" outlineLevel="0" collapsed="false">
      <c r="A4006" s="4" t="s">
        <v>9822</v>
      </c>
      <c r="B4006" s="4" t="s">
        <v>2430</v>
      </c>
      <c r="C4006" s="4" t="s">
        <v>1070</v>
      </c>
      <c r="D4006" s="4" t="n">
        <v>19</v>
      </c>
      <c r="E4006" s="4" t="n">
        <v>230.32</v>
      </c>
      <c r="F4006" s="4" t="n">
        <v>4376.08</v>
      </c>
      <c r="G4006" s="4" t="n">
        <f aca="false">INDEX(Data_Products!$D$2:$D$33,MATCH(C4006,Data_Products!$A$2:$A$33,0))</f>
        <v>161.64</v>
      </c>
      <c r="H4006" s="4" t="str">
        <f aca="false">INDEX(Data_Products!$C$2:$C$33,MATCH(C4006,Data_Products!$A$2:$A$33,0))</f>
        <v>Landscaping</v>
      </c>
      <c r="I4006" s="10" t="n">
        <f aca="false">D4006*(E4006-G4006)</f>
        <v>1304.92</v>
      </c>
      <c r="J4006" s="11" t="n">
        <f aca="false">IFERROR(I4006/F4006,0)</f>
        <v>0.298193817297673</v>
      </c>
      <c r="K4006" s="4" t="str">
        <f aca="false">IFERROR(INDEX(Data_Orders!$F$2:$F$4727,MATCH(B4006,Data_Orders!$A$2:$A$4727,0)),"")</f>
        <v>Retail</v>
      </c>
      <c r="L4006" s="4" t="str">
        <f aca="false">IFERROR(INDEX(Data_Orders!$D$2:$D$4727,MATCH(B4006,Data_Orders!$A$2:$A$4727,0)),"")</f>
        <v>Birmingham South</v>
      </c>
    </row>
    <row r="4007" customFormat="false" ht="15" hidden="false" customHeight="false" outlineLevel="0" collapsed="false">
      <c r="A4007" s="4" t="s">
        <v>9823</v>
      </c>
      <c r="B4007" s="4" t="s">
        <v>2431</v>
      </c>
      <c r="C4007" s="4" t="s">
        <v>1075</v>
      </c>
      <c r="D4007" s="4" t="n">
        <v>19</v>
      </c>
      <c r="E4007" s="4" t="n">
        <v>98.61</v>
      </c>
      <c r="F4007" s="4" t="n">
        <v>1873.59</v>
      </c>
      <c r="G4007" s="4" t="n">
        <f aca="false">INDEX(Data_Products!$D$2:$D$33,MATCH(C4007,Data_Products!$A$2:$A$33,0))</f>
        <v>74.84</v>
      </c>
      <c r="H4007" s="4" t="str">
        <f aca="false">INDEX(Data_Products!$C$2:$C$33,MATCH(C4007,Data_Products!$A$2:$A$33,0))</f>
        <v>Landscaping</v>
      </c>
      <c r="I4007" s="10" t="n">
        <f aca="false">D4007*(E4007-G4007)</f>
        <v>451.63</v>
      </c>
      <c r="J4007" s="11" t="n">
        <f aca="false">IFERROR(I4007/F4007,0)</f>
        <v>0.24105060338708</v>
      </c>
      <c r="K4007" s="4" t="str">
        <f aca="false">IFERROR(INDEX(Data_Orders!$F$2:$F$4727,MATCH(B4007,Data_Orders!$A$2:$A$4727,0)),"")</f>
        <v>Contractor</v>
      </c>
      <c r="L4007" s="4" t="str">
        <f aca="false">IFERROR(INDEX(Data_Orders!$D$2:$D$4727,MATCH(B4007,Data_Orders!$A$2:$A$4727,0)),"")</f>
        <v>Binley (Coventry)</v>
      </c>
    </row>
    <row r="4008" customFormat="false" ht="15" hidden="false" customHeight="false" outlineLevel="0" collapsed="false">
      <c r="A4008" s="4" t="s">
        <v>9824</v>
      </c>
      <c r="B4008" s="4" t="s">
        <v>2431</v>
      </c>
      <c r="C4008" s="4" t="s">
        <v>1035</v>
      </c>
      <c r="D4008" s="4" t="n">
        <v>5</v>
      </c>
      <c r="E4008" s="4" t="n">
        <v>165.07</v>
      </c>
      <c r="F4008" s="4" t="n">
        <v>825.35</v>
      </c>
      <c r="G4008" s="4" t="n">
        <f aca="false">INDEX(Data_Products!$D$2:$D$33,MATCH(C4008,Data_Products!$A$2:$A$33,0))</f>
        <v>134.65</v>
      </c>
      <c r="H4008" s="4" t="str">
        <f aca="false">INDEX(Data_Products!$C$2:$C$33,MATCH(C4008,Data_Products!$A$2:$A$33,0))</f>
        <v>Insulation</v>
      </c>
      <c r="I4008" s="10" t="n">
        <f aca="false">D4008*(E4008-G4008)</f>
        <v>152.1</v>
      </c>
      <c r="J4008" s="11" t="n">
        <f aca="false">IFERROR(I4008/F4008,0)</f>
        <v>0.184285454655601</v>
      </c>
      <c r="K4008" s="4" t="str">
        <f aca="false">IFERROR(INDEX(Data_Orders!$F$2:$F$4727,MATCH(B4008,Data_Orders!$A$2:$A$4727,0)),"")</f>
        <v>Contractor</v>
      </c>
      <c r="L4008" s="4" t="str">
        <f aca="false">IFERROR(INDEX(Data_Orders!$D$2:$D$4727,MATCH(B4008,Data_Orders!$A$2:$A$4727,0)),"")</f>
        <v>Binley (Coventry)</v>
      </c>
    </row>
    <row r="4009" customFormat="false" ht="15" hidden="false" customHeight="false" outlineLevel="0" collapsed="false">
      <c r="A4009" s="4" t="s">
        <v>9825</v>
      </c>
      <c r="B4009" s="4" t="s">
        <v>2431</v>
      </c>
      <c r="C4009" s="4" t="s">
        <v>1073</v>
      </c>
      <c r="D4009" s="4" t="n">
        <v>7</v>
      </c>
      <c r="E4009" s="4" t="n">
        <v>231.05</v>
      </c>
      <c r="F4009" s="4" t="n">
        <v>1617.35</v>
      </c>
      <c r="G4009" s="4" t="n">
        <f aca="false">INDEX(Data_Products!$D$2:$D$33,MATCH(C4009,Data_Products!$A$2:$A$33,0))</f>
        <v>148.29</v>
      </c>
      <c r="H4009" s="4" t="str">
        <f aca="false">INDEX(Data_Products!$C$2:$C$33,MATCH(C4009,Data_Products!$A$2:$A$33,0))</f>
        <v>Landscaping</v>
      </c>
      <c r="I4009" s="10" t="n">
        <f aca="false">D4009*(E4009-G4009)</f>
        <v>579.32</v>
      </c>
      <c r="J4009" s="11" t="n">
        <f aca="false">IFERROR(I4009/F4009,0)</f>
        <v>0.358190867777537</v>
      </c>
      <c r="K4009" s="4" t="str">
        <f aca="false">IFERROR(INDEX(Data_Orders!$F$2:$F$4727,MATCH(B4009,Data_Orders!$A$2:$A$4727,0)),"")</f>
        <v>Contractor</v>
      </c>
      <c r="L4009" s="4" t="str">
        <f aca="false">IFERROR(INDEX(Data_Orders!$D$2:$D$4727,MATCH(B4009,Data_Orders!$A$2:$A$4727,0)),"")</f>
        <v>Binley (Coventry)</v>
      </c>
    </row>
    <row r="4010" customFormat="false" ht="15" hidden="false" customHeight="false" outlineLevel="0" collapsed="false">
      <c r="A4010" s="4" t="s">
        <v>9826</v>
      </c>
      <c r="B4010" s="4" t="s">
        <v>2431</v>
      </c>
      <c r="C4010" s="4" t="s">
        <v>1059</v>
      </c>
      <c r="D4010" s="4" t="n">
        <v>5</v>
      </c>
      <c r="E4010" s="4" t="n">
        <v>103.63</v>
      </c>
      <c r="F4010" s="4" t="n">
        <v>518.15</v>
      </c>
      <c r="G4010" s="4" t="n">
        <f aca="false">INDEX(Data_Products!$D$2:$D$33,MATCH(C4010,Data_Products!$A$2:$A$33,0))</f>
        <v>82.55</v>
      </c>
      <c r="H4010" s="4" t="str">
        <f aca="false">INDEX(Data_Products!$C$2:$C$33,MATCH(C4010,Data_Products!$A$2:$A$33,0))</f>
        <v>Roofing</v>
      </c>
      <c r="I4010" s="10" t="n">
        <f aca="false">D4010*(E4010-G4010)</f>
        <v>105.4</v>
      </c>
      <c r="J4010" s="11" t="n">
        <f aca="false">IFERROR(I4010/F4010,0)</f>
        <v>0.203415999228023</v>
      </c>
      <c r="K4010" s="4" t="str">
        <f aca="false">IFERROR(INDEX(Data_Orders!$F$2:$F$4727,MATCH(B4010,Data_Orders!$A$2:$A$4727,0)),"")</f>
        <v>Contractor</v>
      </c>
      <c r="L4010" s="4" t="str">
        <f aca="false">IFERROR(INDEX(Data_Orders!$D$2:$D$4727,MATCH(B4010,Data_Orders!$A$2:$A$4727,0)),"")</f>
        <v>Binley (Coventry)</v>
      </c>
    </row>
    <row r="4011" customFormat="false" ht="15" hidden="false" customHeight="false" outlineLevel="0" collapsed="false">
      <c r="A4011" s="4" t="s">
        <v>9827</v>
      </c>
      <c r="B4011" s="4" t="s">
        <v>2431</v>
      </c>
      <c r="C4011" s="4" t="s">
        <v>1070</v>
      </c>
      <c r="D4011" s="4" t="n">
        <v>7</v>
      </c>
      <c r="E4011" s="4" t="n">
        <v>230.32</v>
      </c>
      <c r="F4011" s="4" t="n">
        <v>1612.24</v>
      </c>
      <c r="G4011" s="4" t="n">
        <f aca="false">INDEX(Data_Products!$D$2:$D$33,MATCH(C4011,Data_Products!$A$2:$A$33,0))</f>
        <v>161.64</v>
      </c>
      <c r="H4011" s="4" t="str">
        <f aca="false">INDEX(Data_Products!$C$2:$C$33,MATCH(C4011,Data_Products!$A$2:$A$33,0))</f>
        <v>Landscaping</v>
      </c>
      <c r="I4011" s="10" t="n">
        <f aca="false">D4011*(E4011-G4011)</f>
        <v>480.76</v>
      </c>
      <c r="J4011" s="11" t="n">
        <f aca="false">IFERROR(I4011/F4011,0)</f>
        <v>0.298193817297673</v>
      </c>
      <c r="K4011" s="4" t="str">
        <f aca="false">IFERROR(INDEX(Data_Orders!$F$2:$F$4727,MATCH(B4011,Data_Orders!$A$2:$A$4727,0)),"")</f>
        <v>Contractor</v>
      </c>
      <c r="L4011" s="4" t="str">
        <f aca="false">IFERROR(INDEX(Data_Orders!$D$2:$D$4727,MATCH(B4011,Data_Orders!$A$2:$A$4727,0)),"")</f>
        <v>Binley (Coventry)</v>
      </c>
    </row>
    <row r="4012" customFormat="false" ht="15" hidden="false" customHeight="false" outlineLevel="0" collapsed="false">
      <c r="A4012" s="4" t="s">
        <v>9828</v>
      </c>
      <c r="B4012" s="4" t="s">
        <v>2432</v>
      </c>
      <c r="C4012" s="4" t="s">
        <v>1017</v>
      </c>
      <c r="D4012" s="4" t="n">
        <v>18</v>
      </c>
      <c r="E4012" s="4" t="n">
        <v>49.15</v>
      </c>
      <c r="F4012" s="4" t="n">
        <v>884.7</v>
      </c>
      <c r="G4012" s="4" t="n">
        <f aca="false">INDEX(Data_Products!$D$2:$D$33,MATCH(C4012,Data_Products!$A$2:$A$33,0))</f>
        <v>31.44</v>
      </c>
      <c r="H4012" s="4" t="str">
        <f aca="false">INDEX(Data_Products!$C$2:$C$33,MATCH(C4012,Data_Products!$A$2:$A$33,0))</f>
        <v>Timber</v>
      </c>
      <c r="I4012" s="10" t="n">
        <f aca="false">D4012*(E4012-G4012)</f>
        <v>318.78</v>
      </c>
      <c r="J4012" s="11" t="n">
        <f aca="false">IFERROR(I4012/F4012,0)</f>
        <v>0.360325534079349</v>
      </c>
      <c r="K4012" s="4" t="str">
        <f aca="false">IFERROR(INDEX(Data_Orders!$F$2:$F$4727,MATCH(B4012,Data_Orders!$A$2:$A$4727,0)),"")</f>
        <v>Contractor</v>
      </c>
      <c r="L4012" s="4" t="str">
        <f aca="false">IFERROR(INDEX(Data_Orders!$D$2:$D$4727,MATCH(B4012,Data_Orders!$A$2:$A$4727,0)),"")</f>
        <v>Binley (Coventry)</v>
      </c>
    </row>
    <row r="4013" customFormat="false" ht="15" hidden="false" customHeight="false" outlineLevel="0" collapsed="false">
      <c r="A4013" s="4" t="s">
        <v>9829</v>
      </c>
      <c r="B4013" s="4" t="s">
        <v>2432</v>
      </c>
      <c r="C4013" s="4" t="s">
        <v>1010</v>
      </c>
      <c r="D4013" s="4" t="n">
        <v>20</v>
      </c>
      <c r="E4013" s="4" t="n">
        <v>135.95</v>
      </c>
      <c r="F4013" s="4" t="n">
        <v>2719</v>
      </c>
      <c r="G4013" s="4" t="n">
        <f aca="false">INDEX(Data_Products!$D$2:$D$33,MATCH(C4013,Data_Products!$A$2:$A$33,0))</f>
        <v>111.1</v>
      </c>
      <c r="H4013" s="4" t="str">
        <f aca="false">INDEX(Data_Products!$C$2:$C$33,MATCH(C4013,Data_Products!$A$2:$A$33,0))</f>
        <v>Timber</v>
      </c>
      <c r="I4013" s="10" t="n">
        <f aca="false">D4013*(E4013-G4013)</f>
        <v>497</v>
      </c>
      <c r="J4013" s="11" t="n">
        <f aca="false">IFERROR(I4013/F4013,0)</f>
        <v>0.18278778962854</v>
      </c>
      <c r="K4013" s="4" t="str">
        <f aca="false">IFERROR(INDEX(Data_Orders!$F$2:$F$4727,MATCH(B4013,Data_Orders!$A$2:$A$4727,0)),"")</f>
        <v>Contractor</v>
      </c>
      <c r="L4013" s="4" t="str">
        <f aca="false">IFERROR(INDEX(Data_Orders!$D$2:$D$4727,MATCH(B4013,Data_Orders!$A$2:$A$4727,0)),"")</f>
        <v>Binley (Coventry)</v>
      </c>
    </row>
    <row r="4014" customFormat="false" ht="15" hidden="false" customHeight="false" outlineLevel="0" collapsed="false">
      <c r="A4014" s="4" t="s">
        <v>9830</v>
      </c>
      <c r="B4014" s="4" t="s">
        <v>2433</v>
      </c>
      <c r="C4014" s="4" t="s">
        <v>1064</v>
      </c>
      <c r="D4014" s="4" t="n">
        <v>5</v>
      </c>
      <c r="E4014" s="4" t="n">
        <v>97.63</v>
      </c>
      <c r="F4014" s="4" t="n">
        <v>488.15</v>
      </c>
      <c r="G4014" s="4" t="n">
        <f aca="false">INDEX(Data_Products!$D$2:$D$33,MATCH(C4014,Data_Products!$A$2:$A$33,0))</f>
        <v>65.21</v>
      </c>
      <c r="H4014" s="4" t="str">
        <f aca="false">INDEX(Data_Products!$C$2:$C$33,MATCH(C4014,Data_Products!$A$2:$A$33,0))</f>
        <v>Plumbing &amp; Drainage</v>
      </c>
      <c r="I4014" s="10" t="n">
        <f aca="false">D4014*(E4014-G4014)</f>
        <v>162.1</v>
      </c>
      <c r="J4014" s="11" t="n">
        <f aca="false">IFERROR(I4014/F4014,0)</f>
        <v>0.332070060432244</v>
      </c>
      <c r="K4014" s="4" t="str">
        <f aca="false">IFERROR(INDEX(Data_Orders!$F$2:$F$4727,MATCH(B4014,Data_Orders!$A$2:$A$4727,0)),"")</f>
        <v>Contractor</v>
      </c>
      <c r="L4014" s="4" t="str">
        <f aca="false">IFERROR(INDEX(Data_Orders!$D$2:$D$4727,MATCH(B4014,Data_Orders!$A$2:$A$4727,0)),"")</f>
        <v>Binley (Coventry)</v>
      </c>
    </row>
    <row r="4015" customFormat="false" ht="15" hidden="false" customHeight="false" outlineLevel="0" collapsed="false">
      <c r="A4015" s="4" t="s">
        <v>9831</v>
      </c>
      <c r="B4015" s="4" t="s">
        <v>2434</v>
      </c>
      <c r="C4015" s="4" t="s">
        <v>1077</v>
      </c>
      <c r="D4015" s="4" t="n">
        <v>11</v>
      </c>
      <c r="E4015" s="4" t="n">
        <v>46.61</v>
      </c>
      <c r="F4015" s="4" t="n">
        <v>512.71</v>
      </c>
      <c r="G4015" s="4" t="n">
        <f aca="false">INDEX(Data_Products!$D$2:$D$33,MATCH(C4015,Data_Products!$A$2:$A$33,0))</f>
        <v>36.87</v>
      </c>
      <c r="H4015" s="4" t="str">
        <f aca="false">INDEX(Data_Products!$C$2:$C$33,MATCH(C4015,Data_Products!$A$2:$A$33,0))</f>
        <v>Landscaping</v>
      </c>
      <c r="I4015" s="10" t="n">
        <f aca="false">D4015*(E4015-G4015)</f>
        <v>107.14</v>
      </c>
      <c r="J4015" s="11" t="n">
        <f aca="false">IFERROR(I4015/F4015,0)</f>
        <v>0.208968032611028</v>
      </c>
      <c r="K4015" s="4" t="str">
        <f aca="false">IFERROR(INDEX(Data_Orders!$F$2:$F$4727,MATCH(B4015,Data_Orders!$A$2:$A$4727,0)),"")</f>
        <v>Contractor</v>
      </c>
      <c r="L4015" s="4" t="str">
        <f aca="false">IFERROR(INDEX(Data_Orders!$D$2:$D$4727,MATCH(B4015,Data_Orders!$A$2:$A$4727,0)),"")</f>
        <v>Binley (Coventry)</v>
      </c>
    </row>
    <row r="4016" customFormat="false" ht="15" hidden="false" customHeight="false" outlineLevel="0" collapsed="false">
      <c r="A4016" s="4" t="s">
        <v>9832</v>
      </c>
      <c r="B4016" s="4" t="s">
        <v>2434</v>
      </c>
      <c r="C4016" s="4" t="s">
        <v>1015</v>
      </c>
      <c r="D4016" s="4" t="n">
        <v>8</v>
      </c>
      <c r="E4016" s="4" t="n">
        <v>122.01</v>
      </c>
      <c r="F4016" s="4" t="n">
        <v>976.08</v>
      </c>
      <c r="G4016" s="4" t="n">
        <f aca="false">INDEX(Data_Products!$D$2:$D$33,MATCH(C4016,Data_Products!$A$2:$A$33,0))</f>
        <v>85.53</v>
      </c>
      <c r="H4016" s="4" t="str">
        <f aca="false">INDEX(Data_Products!$C$2:$C$33,MATCH(C4016,Data_Products!$A$2:$A$33,0))</f>
        <v>Timber</v>
      </c>
      <c r="I4016" s="10" t="n">
        <f aca="false">D4016*(E4016-G4016)</f>
        <v>291.84</v>
      </c>
      <c r="J4016" s="11" t="n">
        <f aca="false">IFERROR(I4016/F4016,0)</f>
        <v>0.298991885910991</v>
      </c>
      <c r="K4016" s="4" t="str">
        <f aca="false">IFERROR(INDEX(Data_Orders!$F$2:$F$4727,MATCH(B4016,Data_Orders!$A$2:$A$4727,0)),"")</f>
        <v>Contractor</v>
      </c>
      <c r="L4016" s="4" t="str">
        <f aca="false">IFERROR(INDEX(Data_Orders!$D$2:$D$4727,MATCH(B4016,Data_Orders!$A$2:$A$4727,0)),"")</f>
        <v>Binley (Coventry)</v>
      </c>
    </row>
    <row r="4017" customFormat="false" ht="15" hidden="false" customHeight="false" outlineLevel="0" collapsed="false">
      <c r="A4017" s="4" t="s">
        <v>9833</v>
      </c>
      <c r="B4017" s="4" t="s">
        <v>2434</v>
      </c>
      <c r="C4017" s="4" t="s">
        <v>1032</v>
      </c>
      <c r="D4017" s="4" t="n">
        <v>7</v>
      </c>
      <c r="E4017" s="4" t="n">
        <v>99.65</v>
      </c>
      <c r="F4017" s="4" t="n">
        <v>697.55</v>
      </c>
      <c r="G4017" s="4" t="n">
        <f aca="false">INDEX(Data_Products!$D$2:$D$33,MATCH(C4017,Data_Products!$A$2:$A$33,0))</f>
        <v>58.26</v>
      </c>
      <c r="H4017" s="4" t="str">
        <f aca="false">INDEX(Data_Products!$C$2:$C$33,MATCH(C4017,Data_Products!$A$2:$A$33,0))</f>
        <v>Insulation</v>
      </c>
      <c r="I4017" s="10" t="n">
        <f aca="false">D4017*(E4017-G4017)</f>
        <v>289.73</v>
      </c>
      <c r="J4017" s="11" t="n">
        <f aca="false">IFERROR(I4017/F4017,0)</f>
        <v>0.415353738083292</v>
      </c>
      <c r="K4017" s="4" t="str">
        <f aca="false">IFERROR(INDEX(Data_Orders!$F$2:$F$4727,MATCH(B4017,Data_Orders!$A$2:$A$4727,0)),"")</f>
        <v>Contractor</v>
      </c>
      <c r="L4017" s="4" t="str">
        <f aca="false">IFERROR(INDEX(Data_Orders!$D$2:$D$4727,MATCH(B4017,Data_Orders!$A$2:$A$4727,0)),"")</f>
        <v>Binley (Coventry)</v>
      </c>
    </row>
    <row r="4018" customFormat="false" ht="15" hidden="false" customHeight="false" outlineLevel="0" collapsed="false">
      <c r="A4018" s="4" t="s">
        <v>9834</v>
      </c>
      <c r="B4018" s="4" t="s">
        <v>2435</v>
      </c>
      <c r="C4018" s="4" t="s">
        <v>1010</v>
      </c>
      <c r="D4018" s="4" t="n">
        <v>15</v>
      </c>
      <c r="E4018" s="4" t="n">
        <v>135.95</v>
      </c>
      <c r="F4018" s="4" t="n">
        <v>2039.25</v>
      </c>
      <c r="G4018" s="4" t="n">
        <f aca="false">INDEX(Data_Products!$D$2:$D$33,MATCH(C4018,Data_Products!$A$2:$A$33,0))</f>
        <v>111.1</v>
      </c>
      <c r="H4018" s="4" t="str">
        <f aca="false">INDEX(Data_Products!$C$2:$C$33,MATCH(C4018,Data_Products!$A$2:$A$33,0))</f>
        <v>Timber</v>
      </c>
      <c r="I4018" s="10" t="n">
        <f aca="false">D4018*(E4018-G4018)</f>
        <v>372.75</v>
      </c>
      <c r="J4018" s="11" t="n">
        <f aca="false">IFERROR(I4018/F4018,0)</f>
        <v>0.18278778962854</v>
      </c>
      <c r="K4018" s="4" t="str">
        <f aca="false">IFERROR(INDEX(Data_Orders!$F$2:$F$4727,MATCH(B4018,Data_Orders!$A$2:$A$4727,0)),"")</f>
        <v>Trade Account</v>
      </c>
      <c r="L4018" s="4" t="str">
        <f aca="false">IFERROR(INDEX(Data_Orders!$D$2:$D$4727,MATCH(B4018,Data_Orders!$A$2:$A$4727,0)),"")</f>
        <v>Northampton</v>
      </c>
    </row>
    <row r="4019" customFormat="false" ht="15" hidden="false" customHeight="false" outlineLevel="0" collapsed="false">
      <c r="A4019" s="4" t="s">
        <v>9835</v>
      </c>
      <c r="B4019" s="4" t="s">
        <v>2435</v>
      </c>
      <c r="C4019" s="4" t="s">
        <v>1019</v>
      </c>
      <c r="D4019" s="4" t="n">
        <v>4</v>
      </c>
      <c r="E4019" s="4" t="n">
        <v>79.76</v>
      </c>
      <c r="F4019" s="4" t="n">
        <v>319.04</v>
      </c>
      <c r="G4019" s="4" t="n">
        <f aca="false">INDEX(Data_Products!$D$2:$D$33,MATCH(C4019,Data_Products!$A$2:$A$33,0))</f>
        <v>59.07</v>
      </c>
      <c r="H4019" s="4" t="str">
        <f aca="false">INDEX(Data_Products!$C$2:$C$33,MATCH(C4019,Data_Products!$A$2:$A$33,0))</f>
        <v>Timber</v>
      </c>
      <c r="I4019" s="10" t="n">
        <f aca="false">D4019*(E4019-G4019)</f>
        <v>82.76</v>
      </c>
      <c r="J4019" s="11" t="n">
        <f aca="false">IFERROR(I4019/F4019,0)</f>
        <v>0.259403209628887</v>
      </c>
      <c r="K4019" s="4" t="str">
        <f aca="false">IFERROR(INDEX(Data_Orders!$F$2:$F$4727,MATCH(B4019,Data_Orders!$A$2:$A$4727,0)),"")</f>
        <v>Trade Account</v>
      </c>
      <c r="L4019" s="4" t="str">
        <f aca="false">IFERROR(INDEX(Data_Orders!$D$2:$D$4727,MATCH(B4019,Data_Orders!$A$2:$A$4727,0)),"")</f>
        <v>Northampton</v>
      </c>
    </row>
    <row r="4020" customFormat="false" ht="15" hidden="false" customHeight="false" outlineLevel="0" collapsed="false">
      <c r="A4020" s="4" t="s">
        <v>9836</v>
      </c>
      <c r="B4020" s="4" t="s">
        <v>2435</v>
      </c>
      <c r="C4020" s="4" t="s">
        <v>1073</v>
      </c>
      <c r="D4020" s="4" t="n">
        <v>13</v>
      </c>
      <c r="E4020" s="4" t="n">
        <v>231.05</v>
      </c>
      <c r="F4020" s="4" t="n">
        <v>3003.65</v>
      </c>
      <c r="G4020" s="4" t="n">
        <f aca="false">INDEX(Data_Products!$D$2:$D$33,MATCH(C4020,Data_Products!$A$2:$A$33,0))</f>
        <v>148.29</v>
      </c>
      <c r="H4020" s="4" t="str">
        <f aca="false">INDEX(Data_Products!$C$2:$C$33,MATCH(C4020,Data_Products!$A$2:$A$33,0))</f>
        <v>Landscaping</v>
      </c>
      <c r="I4020" s="10" t="n">
        <f aca="false">D4020*(E4020-G4020)</f>
        <v>1075.88</v>
      </c>
      <c r="J4020" s="11" t="n">
        <f aca="false">IFERROR(I4020/F4020,0)</f>
        <v>0.358190867777537</v>
      </c>
      <c r="K4020" s="4" t="str">
        <f aca="false">IFERROR(INDEX(Data_Orders!$F$2:$F$4727,MATCH(B4020,Data_Orders!$A$2:$A$4727,0)),"")</f>
        <v>Trade Account</v>
      </c>
      <c r="L4020" s="4" t="str">
        <f aca="false">IFERROR(INDEX(Data_Orders!$D$2:$D$4727,MATCH(B4020,Data_Orders!$A$2:$A$4727,0)),"")</f>
        <v>Northampton</v>
      </c>
    </row>
    <row r="4021" customFormat="false" ht="15" hidden="false" customHeight="false" outlineLevel="0" collapsed="false">
      <c r="A4021" s="4" t="s">
        <v>9837</v>
      </c>
      <c r="B4021" s="4" t="s">
        <v>2436</v>
      </c>
      <c r="C4021" s="4" t="s">
        <v>1070</v>
      </c>
      <c r="D4021" s="4" t="n">
        <v>2</v>
      </c>
      <c r="E4021" s="4" t="n">
        <v>230.32</v>
      </c>
      <c r="F4021" s="4" t="n">
        <v>460.64</v>
      </c>
      <c r="G4021" s="4" t="n">
        <f aca="false">INDEX(Data_Products!$D$2:$D$33,MATCH(C4021,Data_Products!$A$2:$A$33,0))</f>
        <v>161.64</v>
      </c>
      <c r="H4021" s="4" t="str">
        <f aca="false">INDEX(Data_Products!$C$2:$C$33,MATCH(C4021,Data_Products!$A$2:$A$33,0))</f>
        <v>Landscaping</v>
      </c>
      <c r="I4021" s="10" t="n">
        <f aca="false">D4021*(E4021-G4021)</f>
        <v>137.36</v>
      </c>
      <c r="J4021" s="11" t="n">
        <f aca="false">IFERROR(I4021/F4021,0)</f>
        <v>0.298193817297673</v>
      </c>
      <c r="K4021" s="4" t="str">
        <f aca="false">IFERROR(INDEX(Data_Orders!$F$2:$F$4727,MATCH(B4021,Data_Orders!$A$2:$A$4727,0)),"")</f>
        <v>Trade Account</v>
      </c>
      <c r="L4021" s="4" t="str">
        <f aca="false">IFERROR(INDEX(Data_Orders!$D$2:$D$4727,MATCH(B4021,Data_Orders!$A$2:$A$4727,0)),"")</f>
        <v>Northampton</v>
      </c>
    </row>
    <row r="4022" customFormat="false" ht="15" hidden="false" customHeight="false" outlineLevel="0" collapsed="false">
      <c r="A4022" s="4" t="s">
        <v>9838</v>
      </c>
      <c r="B4022" s="4" t="s">
        <v>2436</v>
      </c>
      <c r="C4022" s="4" t="s">
        <v>1061</v>
      </c>
      <c r="D4022" s="4" t="n">
        <v>15</v>
      </c>
      <c r="E4022" s="4" t="n">
        <v>145.57</v>
      </c>
      <c r="F4022" s="4" t="n">
        <v>2183.55</v>
      </c>
      <c r="G4022" s="4" t="n">
        <f aca="false">INDEX(Data_Products!$D$2:$D$33,MATCH(C4022,Data_Products!$A$2:$A$33,0))</f>
        <v>119.29</v>
      </c>
      <c r="H4022" s="4" t="str">
        <f aca="false">INDEX(Data_Products!$C$2:$C$33,MATCH(C4022,Data_Products!$A$2:$A$33,0))</f>
        <v>Plumbing &amp; Drainage</v>
      </c>
      <c r="I4022" s="10" t="n">
        <f aca="false">D4022*(E4022-G4022)</f>
        <v>394.2</v>
      </c>
      <c r="J4022" s="11" t="n">
        <f aca="false">IFERROR(I4022/F4022,0)</f>
        <v>0.180531702960775</v>
      </c>
      <c r="K4022" s="4" t="str">
        <f aca="false">IFERROR(INDEX(Data_Orders!$F$2:$F$4727,MATCH(B4022,Data_Orders!$A$2:$A$4727,0)),"")</f>
        <v>Trade Account</v>
      </c>
      <c r="L4022" s="4" t="str">
        <f aca="false">IFERROR(INDEX(Data_Orders!$D$2:$D$4727,MATCH(B4022,Data_Orders!$A$2:$A$4727,0)),"")</f>
        <v>Northampton</v>
      </c>
    </row>
    <row r="4023" customFormat="false" ht="15" hidden="false" customHeight="false" outlineLevel="0" collapsed="false">
      <c r="A4023" s="4" t="s">
        <v>9839</v>
      </c>
      <c r="B4023" s="4" t="s">
        <v>2436</v>
      </c>
      <c r="C4023" s="4" t="s">
        <v>1024</v>
      </c>
      <c r="D4023" s="4" t="n">
        <v>15</v>
      </c>
      <c r="E4023" s="4" t="n">
        <v>137.14</v>
      </c>
      <c r="F4023" s="4" t="n">
        <v>2057.1</v>
      </c>
      <c r="G4023" s="4" t="n">
        <f aca="false">INDEX(Data_Products!$D$2:$D$33,MATCH(C4023,Data_Products!$A$2:$A$33,0))</f>
        <v>99.99</v>
      </c>
      <c r="H4023" s="4" t="str">
        <f aca="false">INDEX(Data_Products!$C$2:$C$33,MATCH(C4023,Data_Products!$A$2:$A$33,0))</f>
        <v>Cement &amp; Aggregates</v>
      </c>
      <c r="I4023" s="10" t="n">
        <f aca="false">D4023*(E4023-G4023)</f>
        <v>557.25</v>
      </c>
      <c r="J4023" s="11" t="n">
        <f aca="false">IFERROR(I4023/F4023,0)</f>
        <v>0.270891060230421</v>
      </c>
      <c r="K4023" s="4" t="str">
        <f aca="false">IFERROR(INDEX(Data_Orders!$F$2:$F$4727,MATCH(B4023,Data_Orders!$A$2:$A$4727,0)),"")</f>
        <v>Trade Account</v>
      </c>
      <c r="L4023" s="4" t="str">
        <f aca="false">IFERROR(INDEX(Data_Orders!$D$2:$D$4727,MATCH(B4023,Data_Orders!$A$2:$A$4727,0)),"")</f>
        <v>Northampton</v>
      </c>
    </row>
    <row r="4024" customFormat="false" ht="15" hidden="false" customHeight="false" outlineLevel="0" collapsed="false">
      <c r="A4024" s="4" t="s">
        <v>9840</v>
      </c>
      <c r="B4024" s="4" t="s">
        <v>2436</v>
      </c>
      <c r="C4024" s="4" t="s">
        <v>1037</v>
      </c>
      <c r="D4024" s="4" t="n">
        <v>13</v>
      </c>
      <c r="E4024" s="4" t="n">
        <v>90.97</v>
      </c>
      <c r="F4024" s="4" t="n">
        <v>1182.61</v>
      </c>
      <c r="G4024" s="4" t="n">
        <f aca="false">INDEX(Data_Products!$D$2:$D$33,MATCH(C4024,Data_Products!$A$2:$A$33,0))</f>
        <v>73.81</v>
      </c>
      <c r="H4024" s="4" t="str">
        <f aca="false">INDEX(Data_Products!$C$2:$C$33,MATCH(C4024,Data_Products!$A$2:$A$33,0))</f>
        <v>Insulation</v>
      </c>
      <c r="I4024" s="10" t="n">
        <f aca="false">D4024*(E4024-G4024)</f>
        <v>223.08</v>
      </c>
      <c r="J4024" s="11" t="n">
        <f aca="false">IFERROR(I4024/F4024,0)</f>
        <v>0.18863361547763</v>
      </c>
      <c r="K4024" s="4" t="str">
        <f aca="false">IFERROR(INDEX(Data_Orders!$F$2:$F$4727,MATCH(B4024,Data_Orders!$A$2:$A$4727,0)),"")</f>
        <v>Trade Account</v>
      </c>
      <c r="L4024" s="4" t="str">
        <f aca="false">IFERROR(INDEX(Data_Orders!$D$2:$D$4727,MATCH(B4024,Data_Orders!$A$2:$A$4727,0)),"")</f>
        <v>Northampton</v>
      </c>
    </row>
    <row r="4025" customFormat="false" ht="15" hidden="false" customHeight="false" outlineLevel="0" collapsed="false">
      <c r="A4025" s="4" t="s">
        <v>9841</v>
      </c>
      <c r="B4025" s="4" t="s">
        <v>2437</v>
      </c>
      <c r="C4025" s="4" t="s">
        <v>1064</v>
      </c>
      <c r="D4025" s="4" t="n">
        <v>19</v>
      </c>
      <c r="E4025" s="4" t="n">
        <v>97.63</v>
      </c>
      <c r="F4025" s="4" t="n">
        <v>1854.97</v>
      </c>
      <c r="G4025" s="4" t="n">
        <f aca="false">INDEX(Data_Products!$D$2:$D$33,MATCH(C4025,Data_Products!$A$2:$A$33,0))</f>
        <v>65.21</v>
      </c>
      <c r="H4025" s="4" t="str">
        <f aca="false">INDEX(Data_Products!$C$2:$C$33,MATCH(C4025,Data_Products!$A$2:$A$33,0))</f>
        <v>Plumbing &amp; Drainage</v>
      </c>
      <c r="I4025" s="10" t="n">
        <f aca="false">D4025*(E4025-G4025)</f>
        <v>615.98</v>
      </c>
      <c r="J4025" s="11" t="n">
        <f aca="false">IFERROR(I4025/F4025,0)</f>
        <v>0.332070060432244</v>
      </c>
      <c r="K4025" s="4" t="str">
        <f aca="false">IFERROR(INDEX(Data_Orders!$F$2:$F$4727,MATCH(B4025,Data_Orders!$A$2:$A$4727,0)),"")</f>
        <v>Trade Account</v>
      </c>
      <c r="L4025" s="4" t="str">
        <f aca="false">IFERROR(INDEX(Data_Orders!$D$2:$D$4727,MATCH(B4025,Data_Orders!$A$2:$A$4727,0)),"")</f>
        <v>Northampton</v>
      </c>
    </row>
    <row r="4026" customFormat="false" ht="15" hidden="false" customHeight="false" outlineLevel="0" collapsed="false">
      <c r="A4026" s="4" t="s">
        <v>9842</v>
      </c>
      <c r="B4026" s="4" t="s">
        <v>2437</v>
      </c>
      <c r="C4026" s="4" t="s">
        <v>1037</v>
      </c>
      <c r="D4026" s="4" t="n">
        <v>4</v>
      </c>
      <c r="E4026" s="4" t="n">
        <v>90.97</v>
      </c>
      <c r="F4026" s="4" t="n">
        <v>363.88</v>
      </c>
      <c r="G4026" s="4" t="n">
        <f aca="false">INDEX(Data_Products!$D$2:$D$33,MATCH(C4026,Data_Products!$A$2:$A$33,0))</f>
        <v>73.81</v>
      </c>
      <c r="H4026" s="4" t="str">
        <f aca="false">INDEX(Data_Products!$C$2:$C$33,MATCH(C4026,Data_Products!$A$2:$A$33,0))</f>
        <v>Insulation</v>
      </c>
      <c r="I4026" s="10" t="n">
        <f aca="false">D4026*(E4026-G4026)</f>
        <v>68.64</v>
      </c>
      <c r="J4026" s="11" t="n">
        <f aca="false">IFERROR(I4026/F4026,0)</f>
        <v>0.18863361547763</v>
      </c>
      <c r="K4026" s="4" t="str">
        <f aca="false">IFERROR(INDEX(Data_Orders!$F$2:$F$4727,MATCH(B4026,Data_Orders!$A$2:$A$4727,0)),"")</f>
        <v>Trade Account</v>
      </c>
      <c r="L4026" s="4" t="str">
        <f aca="false">IFERROR(INDEX(Data_Orders!$D$2:$D$4727,MATCH(B4026,Data_Orders!$A$2:$A$4727,0)),"")</f>
        <v>Northampton</v>
      </c>
    </row>
    <row r="4027" customFormat="false" ht="15" hidden="false" customHeight="false" outlineLevel="0" collapsed="false">
      <c r="A4027" s="4" t="s">
        <v>9843</v>
      </c>
      <c r="B4027" s="4" t="s">
        <v>2438</v>
      </c>
      <c r="C4027" s="4" t="s">
        <v>1046</v>
      </c>
      <c r="D4027" s="4" t="n">
        <v>19</v>
      </c>
      <c r="E4027" s="4" t="n">
        <v>154.02</v>
      </c>
      <c r="F4027" s="4" t="n">
        <v>2926.38</v>
      </c>
      <c r="G4027" s="4" t="n">
        <f aca="false">INDEX(Data_Products!$D$2:$D$33,MATCH(C4027,Data_Products!$A$2:$A$33,0))</f>
        <v>102.1</v>
      </c>
      <c r="H4027" s="4" t="str">
        <f aca="false">INDEX(Data_Products!$C$2:$C$33,MATCH(C4027,Data_Products!$A$2:$A$33,0))</f>
        <v>Tools &amp; Fixings</v>
      </c>
      <c r="I4027" s="10" t="n">
        <f aca="false">D4027*(E4027-G4027)</f>
        <v>986.48</v>
      </c>
      <c r="J4027" s="11" t="n">
        <f aca="false">IFERROR(I4027/F4027,0)</f>
        <v>0.337099078041813</v>
      </c>
      <c r="K4027" s="4" t="str">
        <f aca="false">IFERROR(INDEX(Data_Orders!$F$2:$F$4727,MATCH(B4027,Data_Orders!$A$2:$A$4727,0)),"")</f>
        <v>Trade Account</v>
      </c>
      <c r="L4027" s="4" t="str">
        <f aca="false">IFERROR(INDEX(Data_Orders!$D$2:$D$4727,MATCH(B4027,Data_Orders!$A$2:$A$4727,0)),"")</f>
        <v>Northampton</v>
      </c>
    </row>
    <row r="4028" customFormat="false" ht="15" hidden="false" customHeight="false" outlineLevel="0" collapsed="false">
      <c r="A4028" s="4" t="s">
        <v>9844</v>
      </c>
      <c r="B4028" s="4" t="s">
        <v>2438</v>
      </c>
      <c r="C4028" s="4" t="s">
        <v>1075</v>
      </c>
      <c r="D4028" s="4" t="n">
        <v>17</v>
      </c>
      <c r="E4028" s="4" t="n">
        <v>98.61</v>
      </c>
      <c r="F4028" s="4" t="n">
        <v>1676.37</v>
      </c>
      <c r="G4028" s="4" t="n">
        <f aca="false">INDEX(Data_Products!$D$2:$D$33,MATCH(C4028,Data_Products!$A$2:$A$33,0))</f>
        <v>74.84</v>
      </c>
      <c r="H4028" s="4" t="str">
        <f aca="false">INDEX(Data_Products!$C$2:$C$33,MATCH(C4028,Data_Products!$A$2:$A$33,0))</f>
        <v>Landscaping</v>
      </c>
      <c r="I4028" s="10" t="n">
        <f aca="false">D4028*(E4028-G4028)</f>
        <v>404.09</v>
      </c>
      <c r="J4028" s="11" t="n">
        <f aca="false">IFERROR(I4028/F4028,0)</f>
        <v>0.24105060338708</v>
      </c>
      <c r="K4028" s="4" t="str">
        <f aca="false">IFERROR(INDEX(Data_Orders!$F$2:$F$4727,MATCH(B4028,Data_Orders!$A$2:$A$4727,0)),"")</f>
        <v>Trade Account</v>
      </c>
      <c r="L4028" s="4" t="str">
        <f aca="false">IFERROR(INDEX(Data_Orders!$D$2:$D$4727,MATCH(B4028,Data_Orders!$A$2:$A$4727,0)),"")</f>
        <v>Northampton</v>
      </c>
    </row>
    <row r="4029" customFormat="false" ht="15" hidden="false" customHeight="false" outlineLevel="0" collapsed="false">
      <c r="A4029" s="4" t="s">
        <v>9845</v>
      </c>
      <c r="B4029" s="4" t="s">
        <v>2439</v>
      </c>
      <c r="C4029" s="4" t="s">
        <v>1064</v>
      </c>
      <c r="D4029" s="4" t="n">
        <v>4</v>
      </c>
      <c r="E4029" s="4" t="n">
        <v>97.63</v>
      </c>
      <c r="F4029" s="4" t="n">
        <v>390.52</v>
      </c>
      <c r="G4029" s="4" t="n">
        <f aca="false">INDEX(Data_Products!$D$2:$D$33,MATCH(C4029,Data_Products!$A$2:$A$33,0))</f>
        <v>65.21</v>
      </c>
      <c r="H4029" s="4" t="str">
        <f aca="false">INDEX(Data_Products!$C$2:$C$33,MATCH(C4029,Data_Products!$A$2:$A$33,0))</f>
        <v>Plumbing &amp; Drainage</v>
      </c>
      <c r="I4029" s="10" t="n">
        <f aca="false">D4029*(E4029-G4029)</f>
        <v>129.68</v>
      </c>
      <c r="J4029" s="11" t="n">
        <f aca="false">IFERROR(I4029/F4029,0)</f>
        <v>0.332070060432244</v>
      </c>
      <c r="K4029" s="4" t="str">
        <f aca="false">IFERROR(INDEX(Data_Orders!$F$2:$F$4727,MATCH(B4029,Data_Orders!$A$2:$A$4727,0)),"")</f>
        <v>Trade Account</v>
      </c>
      <c r="L4029" s="4" t="str">
        <f aca="false">IFERROR(INDEX(Data_Orders!$D$2:$D$4727,MATCH(B4029,Data_Orders!$A$2:$A$4727,0)),"")</f>
        <v>Northampton</v>
      </c>
    </row>
    <row r="4030" customFormat="false" ht="15" hidden="false" customHeight="false" outlineLevel="0" collapsed="false">
      <c r="A4030" s="4" t="s">
        <v>9846</v>
      </c>
      <c r="B4030" s="4" t="s">
        <v>2439</v>
      </c>
      <c r="C4030" s="4" t="s">
        <v>1024</v>
      </c>
      <c r="D4030" s="4" t="n">
        <v>16</v>
      </c>
      <c r="E4030" s="4" t="n">
        <v>137.14</v>
      </c>
      <c r="F4030" s="4" t="n">
        <v>2194.24</v>
      </c>
      <c r="G4030" s="4" t="n">
        <f aca="false">INDEX(Data_Products!$D$2:$D$33,MATCH(C4030,Data_Products!$A$2:$A$33,0))</f>
        <v>99.99</v>
      </c>
      <c r="H4030" s="4" t="str">
        <f aca="false">INDEX(Data_Products!$C$2:$C$33,MATCH(C4030,Data_Products!$A$2:$A$33,0))</f>
        <v>Cement &amp; Aggregates</v>
      </c>
      <c r="I4030" s="10" t="n">
        <f aca="false">D4030*(E4030-G4030)</f>
        <v>594.4</v>
      </c>
      <c r="J4030" s="11" t="n">
        <f aca="false">IFERROR(I4030/F4030,0)</f>
        <v>0.270891060230421</v>
      </c>
      <c r="K4030" s="4" t="str">
        <f aca="false">IFERROR(INDEX(Data_Orders!$F$2:$F$4727,MATCH(B4030,Data_Orders!$A$2:$A$4727,0)),"")</f>
        <v>Trade Account</v>
      </c>
      <c r="L4030" s="4" t="str">
        <f aca="false">IFERROR(INDEX(Data_Orders!$D$2:$D$4727,MATCH(B4030,Data_Orders!$A$2:$A$4727,0)),"")</f>
        <v>Northampton</v>
      </c>
    </row>
    <row r="4031" customFormat="false" ht="15" hidden="false" customHeight="false" outlineLevel="0" collapsed="false">
      <c r="A4031" s="4" t="s">
        <v>9847</v>
      </c>
      <c r="B4031" s="4" t="s">
        <v>2440</v>
      </c>
      <c r="C4031" s="4" t="s">
        <v>1035</v>
      </c>
      <c r="D4031" s="4" t="n">
        <v>7</v>
      </c>
      <c r="E4031" s="4" t="n">
        <v>165.07</v>
      </c>
      <c r="F4031" s="4" t="n">
        <v>1155.49</v>
      </c>
      <c r="G4031" s="4" t="n">
        <f aca="false">INDEX(Data_Products!$D$2:$D$33,MATCH(C4031,Data_Products!$A$2:$A$33,0))</f>
        <v>134.65</v>
      </c>
      <c r="H4031" s="4" t="str">
        <f aca="false">INDEX(Data_Products!$C$2:$C$33,MATCH(C4031,Data_Products!$A$2:$A$33,0))</f>
        <v>Insulation</v>
      </c>
      <c r="I4031" s="10" t="n">
        <f aca="false">D4031*(E4031-G4031)</f>
        <v>212.94</v>
      </c>
      <c r="J4031" s="11" t="n">
        <f aca="false">IFERROR(I4031/F4031,0)</f>
        <v>0.184285454655601</v>
      </c>
      <c r="K4031" s="4" t="str">
        <f aca="false">IFERROR(INDEX(Data_Orders!$F$2:$F$4727,MATCH(B4031,Data_Orders!$A$2:$A$4727,0)),"")</f>
        <v>Trade Account</v>
      </c>
      <c r="L4031" s="4" t="str">
        <f aca="false">IFERROR(INDEX(Data_Orders!$D$2:$D$4727,MATCH(B4031,Data_Orders!$A$2:$A$4727,0)),"")</f>
        <v>Northampton</v>
      </c>
    </row>
    <row r="4032" customFormat="false" ht="15" hidden="false" customHeight="false" outlineLevel="0" collapsed="false">
      <c r="A4032" s="4" t="s">
        <v>9848</v>
      </c>
      <c r="B4032" s="4" t="s">
        <v>2440</v>
      </c>
      <c r="C4032" s="4" t="s">
        <v>1061</v>
      </c>
      <c r="D4032" s="4" t="n">
        <v>3</v>
      </c>
      <c r="E4032" s="4" t="n">
        <v>145.57</v>
      </c>
      <c r="F4032" s="4" t="n">
        <v>436.71</v>
      </c>
      <c r="G4032" s="4" t="n">
        <f aca="false">INDEX(Data_Products!$D$2:$D$33,MATCH(C4032,Data_Products!$A$2:$A$33,0))</f>
        <v>119.29</v>
      </c>
      <c r="H4032" s="4" t="str">
        <f aca="false">INDEX(Data_Products!$C$2:$C$33,MATCH(C4032,Data_Products!$A$2:$A$33,0))</f>
        <v>Plumbing &amp; Drainage</v>
      </c>
      <c r="I4032" s="10" t="n">
        <f aca="false">D4032*(E4032-G4032)</f>
        <v>78.84</v>
      </c>
      <c r="J4032" s="11" t="n">
        <f aca="false">IFERROR(I4032/F4032,0)</f>
        <v>0.180531702960775</v>
      </c>
      <c r="K4032" s="4" t="str">
        <f aca="false">IFERROR(INDEX(Data_Orders!$F$2:$F$4727,MATCH(B4032,Data_Orders!$A$2:$A$4727,0)),"")</f>
        <v>Trade Account</v>
      </c>
      <c r="L4032" s="4" t="str">
        <f aca="false">IFERROR(INDEX(Data_Orders!$D$2:$D$4727,MATCH(B4032,Data_Orders!$A$2:$A$4727,0)),"")</f>
        <v>Northampton</v>
      </c>
    </row>
    <row r="4033" customFormat="false" ht="15" hidden="false" customHeight="false" outlineLevel="0" collapsed="false">
      <c r="A4033" s="4" t="s">
        <v>9849</v>
      </c>
      <c r="B4033" s="4" t="s">
        <v>2440</v>
      </c>
      <c r="C4033" s="4" t="s">
        <v>1032</v>
      </c>
      <c r="D4033" s="4" t="n">
        <v>17</v>
      </c>
      <c r="E4033" s="4" t="n">
        <v>99.65</v>
      </c>
      <c r="F4033" s="4" t="n">
        <v>1694.05</v>
      </c>
      <c r="G4033" s="4" t="n">
        <f aca="false">INDEX(Data_Products!$D$2:$D$33,MATCH(C4033,Data_Products!$A$2:$A$33,0))</f>
        <v>58.26</v>
      </c>
      <c r="H4033" s="4" t="str">
        <f aca="false">INDEX(Data_Products!$C$2:$C$33,MATCH(C4033,Data_Products!$A$2:$A$33,0))</f>
        <v>Insulation</v>
      </c>
      <c r="I4033" s="10" t="n">
        <f aca="false">D4033*(E4033-G4033)</f>
        <v>703.63</v>
      </c>
      <c r="J4033" s="11" t="n">
        <f aca="false">IFERROR(I4033/F4033,0)</f>
        <v>0.415353738083292</v>
      </c>
      <c r="K4033" s="4" t="str">
        <f aca="false">IFERROR(INDEX(Data_Orders!$F$2:$F$4727,MATCH(B4033,Data_Orders!$A$2:$A$4727,0)),"")</f>
        <v>Trade Account</v>
      </c>
      <c r="L4033" s="4" t="str">
        <f aca="false">IFERROR(INDEX(Data_Orders!$D$2:$D$4727,MATCH(B4033,Data_Orders!$A$2:$A$4727,0)),"")</f>
        <v>Northampton</v>
      </c>
    </row>
    <row r="4034" customFormat="false" ht="15" hidden="false" customHeight="false" outlineLevel="0" collapsed="false">
      <c r="A4034" s="4" t="s">
        <v>9850</v>
      </c>
      <c r="B4034" s="4" t="s">
        <v>2440</v>
      </c>
      <c r="C4034" s="4" t="s">
        <v>1039</v>
      </c>
      <c r="D4034" s="4" t="n">
        <v>12</v>
      </c>
      <c r="E4034" s="4" t="n">
        <v>160.41</v>
      </c>
      <c r="F4034" s="4" t="n">
        <v>1924.92</v>
      </c>
      <c r="G4034" s="4" t="n">
        <f aca="false">INDEX(Data_Products!$D$2:$D$33,MATCH(C4034,Data_Products!$A$2:$A$33,0))</f>
        <v>99.74</v>
      </c>
      <c r="H4034" s="4" t="str">
        <f aca="false">INDEX(Data_Products!$C$2:$C$33,MATCH(C4034,Data_Products!$A$2:$A$33,0))</f>
        <v>Insulation</v>
      </c>
      <c r="I4034" s="10" t="n">
        <f aca="false">D4034*(E4034-G4034)</f>
        <v>728.04</v>
      </c>
      <c r="J4034" s="11" t="n">
        <f aca="false">IFERROR(I4034/F4034,0)</f>
        <v>0.378218315566361</v>
      </c>
      <c r="K4034" s="4" t="str">
        <f aca="false">IFERROR(INDEX(Data_Orders!$F$2:$F$4727,MATCH(B4034,Data_Orders!$A$2:$A$4727,0)),"")</f>
        <v>Trade Account</v>
      </c>
      <c r="L4034" s="4" t="str">
        <f aca="false">IFERROR(INDEX(Data_Orders!$D$2:$D$4727,MATCH(B4034,Data_Orders!$A$2:$A$4727,0)),"")</f>
        <v>Northampton</v>
      </c>
    </row>
    <row r="4035" customFormat="false" ht="15" hidden="false" customHeight="false" outlineLevel="0" collapsed="false">
      <c r="A4035" s="4" t="s">
        <v>9851</v>
      </c>
      <c r="B4035" s="4" t="s">
        <v>2440</v>
      </c>
      <c r="C4035" s="4" t="s">
        <v>1024</v>
      </c>
      <c r="D4035" s="4" t="n">
        <v>16</v>
      </c>
      <c r="E4035" s="4" t="n">
        <v>137.14</v>
      </c>
      <c r="F4035" s="4" t="n">
        <v>2194.24</v>
      </c>
      <c r="G4035" s="4" t="n">
        <f aca="false">INDEX(Data_Products!$D$2:$D$33,MATCH(C4035,Data_Products!$A$2:$A$33,0))</f>
        <v>99.99</v>
      </c>
      <c r="H4035" s="4" t="str">
        <f aca="false">INDEX(Data_Products!$C$2:$C$33,MATCH(C4035,Data_Products!$A$2:$A$33,0))</f>
        <v>Cement &amp; Aggregates</v>
      </c>
      <c r="I4035" s="10" t="n">
        <f aca="false">D4035*(E4035-G4035)</f>
        <v>594.4</v>
      </c>
      <c r="J4035" s="11" t="n">
        <f aca="false">IFERROR(I4035/F4035,0)</f>
        <v>0.270891060230421</v>
      </c>
      <c r="K4035" s="4" t="str">
        <f aca="false">IFERROR(INDEX(Data_Orders!$F$2:$F$4727,MATCH(B4035,Data_Orders!$A$2:$A$4727,0)),"")</f>
        <v>Trade Account</v>
      </c>
      <c r="L4035" s="4" t="str">
        <f aca="false">IFERROR(INDEX(Data_Orders!$D$2:$D$4727,MATCH(B4035,Data_Orders!$A$2:$A$4727,0)),"")</f>
        <v>Northampton</v>
      </c>
    </row>
    <row r="4036" customFormat="false" ht="15" hidden="false" customHeight="false" outlineLevel="0" collapsed="false">
      <c r="A4036" s="4" t="s">
        <v>9852</v>
      </c>
      <c r="B4036" s="4" t="s">
        <v>2441</v>
      </c>
      <c r="C4036" s="4" t="s">
        <v>1017</v>
      </c>
      <c r="D4036" s="4" t="n">
        <v>14</v>
      </c>
      <c r="E4036" s="4" t="n">
        <v>49.15</v>
      </c>
      <c r="F4036" s="4" t="n">
        <v>688.1</v>
      </c>
      <c r="G4036" s="4" t="n">
        <f aca="false">INDEX(Data_Products!$D$2:$D$33,MATCH(C4036,Data_Products!$A$2:$A$33,0))</f>
        <v>31.44</v>
      </c>
      <c r="H4036" s="4" t="str">
        <f aca="false">INDEX(Data_Products!$C$2:$C$33,MATCH(C4036,Data_Products!$A$2:$A$33,0))</f>
        <v>Timber</v>
      </c>
      <c r="I4036" s="10" t="n">
        <f aca="false">D4036*(E4036-G4036)</f>
        <v>247.94</v>
      </c>
      <c r="J4036" s="11" t="n">
        <f aca="false">IFERROR(I4036/F4036,0)</f>
        <v>0.360325534079349</v>
      </c>
      <c r="K4036" s="4" t="str">
        <f aca="false">IFERROR(INDEX(Data_Orders!$F$2:$F$4727,MATCH(B4036,Data_Orders!$A$2:$A$4727,0)),"")</f>
        <v>Trade Account</v>
      </c>
      <c r="L4036" s="4" t="str">
        <f aca="false">IFERROR(INDEX(Data_Orders!$D$2:$D$4727,MATCH(B4036,Data_Orders!$A$2:$A$4727,0)),"")</f>
        <v>Northampton</v>
      </c>
    </row>
    <row r="4037" customFormat="false" ht="15" hidden="false" customHeight="false" outlineLevel="0" collapsed="false">
      <c r="A4037" s="4" t="s">
        <v>9853</v>
      </c>
      <c r="B4037" s="4" t="s">
        <v>2441</v>
      </c>
      <c r="C4037" s="4" t="s">
        <v>1077</v>
      </c>
      <c r="D4037" s="4" t="n">
        <v>13</v>
      </c>
      <c r="E4037" s="4" t="n">
        <v>46.61</v>
      </c>
      <c r="F4037" s="4" t="n">
        <v>605.93</v>
      </c>
      <c r="G4037" s="4" t="n">
        <f aca="false">INDEX(Data_Products!$D$2:$D$33,MATCH(C4037,Data_Products!$A$2:$A$33,0))</f>
        <v>36.87</v>
      </c>
      <c r="H4037" s="4" t="str">
        <f aca="false">INDEX(Data_Products!$C$2:$C$33,MATCH(C4037,Data_Products!$A$2:$A$33,0))</f>
        <v>Landscaping</v>
      </c>
      <c r="I4037" s="10" t="n">
        <f aca="false">D4037*(E4037-G4037)</f>
        <v>126.62</v>
      </c>
      <c r="J4037" s="11" t="n">
        <f aca="false">IFERROR(I4037/F4037,0)</f>
        <v>0.208968032611028</v>
      </c>
      <c r="K4037" s="4" t="str">
        <f aca="false">IFERROR(INDEX(Data_Orders!$F$2:$F$4727,MATCH(B4037,Data_Orders!$A$2:$A$4727,0)),"")</f>
        <v>Trade Account</v>
      </c>
      <c r="L4037" s="4" t="str">
        <f aca="false">IFERROR(INDEX(Data_Orders!$D$2:$D$4727,MATCH(B4037,Data_Orders!$A$2:$A$4727,0)),"")</f>
        <v>Northampton</v>
      </c>
    </row>
    <row r="4038" customFormat="false" ht="15" hidden="false" customHeight="false" outlineLevel="0" collapsed="false">
      <c r="A4038" s="4" t="s">
        <v>9854</v>
      </c>
      <c r="B4038" s="4" t="s">
        <v>2441</v>
      </c>
      <c r="C4038" s="4" t="s">
        <v>1041</v>
      </c>
      <c r="D4038" s="4" t="n">
        <v>4</v>
      </c>
      <c r="E4038" s="4" t="n">
        <v>242.75</v>
      </c>
      <c r="F4038" s="4" t="n">
        <v>971</v>
      </c>
      <c r="G4038" s="4" t="n">
        <f aca="false">INDEX(Data_Products!$D$2:$D$33,MATCH(C4038,Data_Products!$A$2:$A$33,0))</f>
        <v>142.94</v>
      </c>
      <c r="H4038" s="4" t="str">
        <f aca="false">INDEX(Data_Products!$C$2:$C$33,MATCH(C4038,Data_Products!$A$2:$A$33,0))</f>
        <v>Tools &amp; Fixings</v>
      </c>
      <c r="I4038" s="10" t="n">
        <f aca="false">D4038*(E4038-G4038)</f>
        <v>399.24</v>
      </c>
      <c r="J4038" s="11" t="n">
        <f aca="false">IFERROR(I4038/F4038,0)</f>
        <v>0.411163748712667</v>
      </c>
      <c r="K4038" s="4" t="str">
        <f aca="false">IFERROR(INDEX(Data_Orders!$F$2:$F$4727,MATCH(B4038,Data_Orders!$A$2:$A$4727,0)),"")</f>
        <v>Trade Account</v>
      </c>
      <c r="L4038" s="4" t="str">
        <f aca="false">IFERROR(INDEX(Data_Orders!$D$2:$D$4727,MATCH(B4038,Data_Orders!$A$2:$A$4727,0)),"")</f>
        <v>Northampton</v>
      </c>
    </row>
    <row r="4039" customFormat="false" ht="15" hidden="false" customHeight="false" outlineLevel="0" collapsed="false">
      <c r="A4039" s="4" t="s">
        <v>9855</v>
      </c>
      <c r="B4039" s="4" t="s">
        <v>2441</v>
      </c>
      <c r="C4039" s="4" t="s">
        <v>1010</v>
      </c>
      <c r="D4039" s="4" t="n">
        <v>12</v>
      </c>
      <c r="E4039" s="4" t="n">
        <v>135.95</v>
      </c>
      <c r="F4039" s="4" t="n">
        <v>1631.4</v>
      </c>
      <c r="G4039" s="4" t="n">
        <f aca="false">INDEX(Data_Products!$D$2:$D$33,MATCH(C4039,Data_Products!$A$2:$A$33,0))</f>
        <v>111.1</v>
      </c>
      <c r="H4039" s="4" t="str">
        <f aca="false">INDEX(Data_Products!$C$2:$C$33,MATCH(C4039,Data_Products!$A$2:$A$33,0))</f>
        <v>Timber</v>
      </c>
      <c r="I4039" s="10" t="n">
        <f aca="false">D4039*(E4039-G4039)</f>
        <v>298.2</v>
      </c>
      <c r="J4039" s="11" t="n">
        <f aca="false">IFERROR(I4039/F4039,0)</f>
        <v>0.18278778962854</v>
      </c>
      <c r="K4039" s="4" t="str">
        <f aca="false">IFERROR(INDEX(Data_Orders!$F$2:$F$4727,MATCH(B4039,Data_Orders!$A$2:$A$4727,0)),"")</f>
        <v>Trade Account</v>
      </c>
      <c r="L4039" s="4" t="str">
        <f aca="false">IFERROR(INDEX(Data_Orders!$D$2:$D$4727,MATCH(B4039,Data_Orders!$A$2:$A$4727,0)),"")</f>
        <v>Northampton</v>
      </c>
    </row>
    <row r="4040" customFormat="false" ht="15" hidden="false" customHeight="false" outlineLevel="0" collapsed="false">
      <c r="A4040" s="4" t="s">
        <v>9856</v>
      </c>
      <c r="B4040" s="4" t="s">
        <v>2441</v>
      </c>
      <c r="C4040" s="4" t="s">
        <v>1037</v>
      </c>
      <c r="D4040" s="4" t="n">
        <v>12</v>
      </c>
      <c r="E4040" s="4" t="n">
        <v>90.97</v>
      </c>
      <c r="F4040" s="4" t="n">
        <v>1091.64</v>
      </c>
      <c r="G4040" s="4" t="n">
        <f aca="false">INDEX(Data_Products!$D$2:$D$33,MATCH(C4040,Data_Products!$A$2:$A$33,0))</f>
        <v>73.81</v>
      </c>
      <c r="H4040" s="4" t="str">
        <f aca="false">INDEX(Data_Products!$C$2:$C$33,MATCH(C4040,Data_Products!$A$2:$A$33,0))</f>
        <v>Insulation</v>
      </c>
      <c r="I4040" s="10" t="n">
        <f aca="false">D4040*(E4040-G4040)</f>
        <v>205.92</v>
      </c>
      <c r="J4040" s="11" t="n">
        <f aca="false">IFERROR(I4040/F4040,0)</f>
        <v>0.18863361547763</v>
      </c>
      <c r="K4040" s="4" t="str">
        <f aca="false">IFERROR(INDEX(Data_Orders!$F$2:$F$4727,MATCH(B4040,Data_Orders!$A$2:$A$4727,0)),"")</f>
        <v>Trade Account</v>
      </c>
      <c r="L4040" s="4" t="str">
        <f aca="false">IFERROR(INDEX(Data_Orders!$D$2:$D$4727,MATCH(B4040,Data_Orders!$A$2:$A$4727,0)),"")</f>
        <v>Northampton</v>
      </c>
    </row>
    <row r="4041" customFormat="false" ht="15" hidden="false" customHeight="false" outlineLevel="0" collapsed="false">
      <c r="A4041" s="4" t="s">
        <v>9857</v>
      </c>
      <c r="B4041" s="4" t="s">
        <v>2442</v>
      </c>
      <c r="C4041" s="4" t="s">
        <v>1039</v>
      </c>
      <c r="D4041" s="4" t="n">
        <v>10</v>
      </c>
      <c r="E4041" s="4" t="n">
        <v>160.41</v>
      </c>
      <c r="F4041" s="4" t="n">
        <v>1604.1</v>
      </c>
      <c r="G4041" s="4" t="n">
        <f aca="false">INDEX(Data_Products!$D$2:$D$33,MATCH(C4041,Data_Products!$A$2:$A$33,0))</f>
        <v>99.74</v>
      </c>
      <c r="H4041" s="4" t="str">
        <f aca="false">INDEX(Data_Products!$C$2:$C$33,MATCH(C4041,Data_Products!$A$2:$A$33,0))</f>
        <v>Insulation</v>
      </c>
      <c r="I4041" s="10" t="n">
        <f aca="false">D4041*(E4041-G4041)</f>
        <v>606.7</v>
      </c>
      <c r="J4041" s="11" t="n">
        <f aca="false">IFERROR(I4041/F4041,0)</f>
        <v>0.378218315566361</v>
      </c>
      <c r="K4041" s="4" t="str">
        <f aca="false">IFERROR(INDEX(Data_Orders!$F$2:$F$4727,MATCH(B4041,Data_Orders!$A$2:$A$4727,0)),"")</f>
        <v>Trade Account</v>
      </c>
      <c r="L4041" s="4" t="str">
        <f aca="false">IFERROR(INDEX(Data_Orders!$D$2:$D$4727,MATCH(B4041,Data_Orders!$A$2:$A$4727,0)),"")</f>
        <v>Northampton</v>
      </c>
    </row>
    <row r="4042" customFormat="false" ht="15" hidden="false" customHeight="false" outlineLevel="0" collapsed="false">
      <c r="A4042" s="4" t="s">
        <v>9858</v>
      </c>
      <c r="B4042" s="4" t="s">
        <v>2443</v>
      </c>
      <c r="C4042" s="4" t="s">
        <v>1055</v>
      </c>
      <c r="D4042" s="4" t="n">
        <v>13</v>
      </c>
      <c r="E4042" s="4" t="n">
        <v>205.03</v>
      </c>
      <c r="F4042" s="4" t="n">
        <v>2665.39</v>
      </c>
      <c r="G4042" s="4" t="n">
        <f aca="false">INDEX(Data_Products!$D$2:$D$33,MATCH(C4042,Data_Products!$A$2:$A$33,0))</f>
        <v>138.6</v>
      </c>
      <c r="H4042" s="4" t="str">
        <f aca="false">INDEX(Data_Products!$C$2:$C$33,MATCH(C4042,Data_Products!$A$2:$A$33,0))</f>
        <v>Roofing</v>
      </c>
      <c r="I4042" s="10" t="n">
        <f aca="false">D4042*(E4042-G4042)</f>
        <v>863.59</v>
      </c>
      <c r="J4042" s="11" t="n">
        <f aca="false">IFERROR(I4042/F4042,0)</f>
        <v>0.324001365653807</v>
      </c>
      <c r="K4042" s="4" t="str">
        <f aca="false">IFERROR(INDEX(Data_Orders!$F$2:$F$4727,MATCH(B4042,Data_Orders!$A$2:$A$4727,0)),"")</f>
        <v>Trade Account</v>
      </c>
      <c r="L4042" s="4" t="str">
        <f aca="false">IFERROR(INDEX(Data_Orders!$D$2:$D$4727,MATCH(B4042,Data_Orders!$A$2:$A$4727,0)),"")</f>
        <v>Northampton</v>
      </c>
    </row>
    <row r="4043" customFormat="false" ht="15" hidden="false" customHeight="false" outlineLevel="0" collapsed="false">
      <c r="A4043" s="4" t="s">
        <v>9859</v>
      </c>
      <c r="B4043" s="4" t="s">
        <v>2444</v>
      </c>
      <c r="C4043" s="4" t="s">
        <v>1010</v>
      </c>
      <c r="D4043" s="4" t="n">
        <v>11</v>
      </c>
      <c r="E4043" s="4" t="n">
        <v>135.95</v>
      </c>
      <c r="F4043" s="4" t="n">
        <v>1495.45</v>
      </c>
      <c r="G4043" s="4" t="n">
        <f aca="false">INDEX(Data_Products!$D$2:$D$33,MATCH(C4043,Data_Products!$A$2:$A$33,0))</f>
        <v>111.1</v>
      </c>
      <c r="H4043" s="4" t="str">
        <f aca="false">INDEX(Data_Products!$C$2:$C$33,MATCH(C4043,Data_Products!$A$2:$A$33,0))</f>
        <v>Timber</v>
      </c>
      <c r="I4043" s="10" t="n">
        <f aca="false">D4043*(E4043-G4043)</f>
        <v>273.35</v>
      </c>
      <c r="J4043" s="11" t="n">
        <f aca="false">IFERROR(I4043/F4043,0)</f>
        <v>0.18278778962854</v>
      </c>
      <c r="K4043" s="4" t="str">
        <f aca="false">IFERROR(INDEX(Data_Orders!$F$2:$F$4727,MATCH(B4043,Data_Orders!$A$2:$A$4727,0)),"")</f>
        <v>Trade Account</v>
      </c>
      <c r="L4043" s="4" t="str">
        <f aca="false">IFERROR(INDEX(Data_Orders!$D$2:$D$4727,MATCH(B4043,Data_Orders!$A$2:$A$4727,0)),"")</f>
        <v>Northampton</v>
      </c>
    </row>
    <row r="4044" customFormat="false" ht="15" hidden="false" customHeight="false" outlineLevel="0" collapsed="false">
      <c r="A4044" s="4" t="s">
        <v>9860</v>
      </c>
      <c r="B4044" s="4" t="s">
        <v>2444</v>
      </c>
      <c r="C4044" s="4" t="s">
        <v>1077</v>
      </c>
      <c r="D4044" s="4" t="n">
        <v>2</v>
      </c>
      <c r="E4044" s="4" t="n">
        <v>46.61</v>
      </c>
      <c r="F4044" s="4" t="n">
        <v>93.22</v>
      </c>
      <c r="G4044" s="4" t="n">
        <f aca="false">INDEX(Data_Products!$D$2:$D$33,MATCH(C4044,Data_Products!$A$2:$A$33,0))</f>
        <v>36.87</v>
      </c>
      <c r="H4044" s="4" t="str">
        <f aca="false">INDEX(Data_Products!$C$2:$C$33,MATCH(C4044,Data_Products!$A$2:$A$33,0))</f>
        <v>Landscaping</v>
      </c>
      <c r="I4044" s="10" t="n">
        <f aca="false">D4044*(E4044-G4044)</f>
        <v>19.48</v>
      </c>
      <c r="J4044" s="11" t="n">
        <f aca="false">IFERROR(I4044/F4044,0)</f>
        <v>0.208968032611028</v>
      </c>
      <c r="K4044" s="4" t="str">
        <f aca="false">IFERROR(INDEX(Data_Orders!$F$2:$F$4727,MATCH(B4044,Data_Orders!$A$2:$A$4727,0)),"")</f>
        <v>Trade Account</v>
      </c>
      <c r="L4044" s="4" t="str">
        <f aca="false">IFERROR(INDEX(Data_Orders!$D$2:$D$4727,MATCH(B4044,Data_Orders!$A$2:$A$4727,0)),"")</f>
        <v>Northampton</v>
      </c>
    </row>
    <row r="4045" customFormat="false" ht="15" hidden="false" customHeight="false" outlineLevel="0" collapsed="false">
      <c r="A4045" s="4" t="s">
        <v>9861</v>
      </c>
      <c r="B4045" s="4" t="s">
        <v>2444</v>
      </c>
      <c r="C4045" s="4" t="s">
        <v>1028</v>
      </c>
      <c r="D4045" s="4" t="n">
        <v>5</v>
      </c>
      <c r="E4045" s="4" t="n">
        <v>118.79</v>
      </c>
      <c r="F4045" s="4" t="n">
        <v>593.95</v>
      </c>
      <c r="G4045" s="4" t="n">
        <f aca="false">INDEX(Data_Products!$D$2:$D$33,MATCH(C4045,Data_Products!$A$2:$A$33,0))</f>
        <v>81.07</v>
      </c>
      <c r="H4045" s="4" t="str">
        <f aca="false">INDEX(Data_Products!$C$2:$C$33,MATCH(C4045,Data_Products!$A$2:$A$33,0))</f>
        <v>Cement &amp; Aggregates</v>
      </c>
      <c r="I4045" s="10" t="n">
        <f aca="false">D4045*(E4045-G4045)</f>
        <v>188.6</v>
      </c>
      <c r="J4045" s="11" t="n">
        <f aca="false">IFERROR(I4045/F4045,0)</f>
        <v>0.317535146056065</v>
      </c>
      <c r="K4045" s="4" t="str">
        <f aca="false">IFERROR(INDEX(Data_Orders!$F$2:$F$4727,MATCH(B4045,Data_Orders!$A$2:$A$4727,0)),"")</f>
        <v>Trade Account</v>
      </c>
      <c r="L4045" s="4" t="str">
        <f aca="false">IFERROR(INDEX(Data_Orders!$D$2:$D$4727,MATCH(B4045,Data_Orders!$A$2:$A$4727,0)),"")</f>
        <v>Northampton</v>
      </c>
    </row>
    <row r="4046" customFormat="false" ht="15" hidden="false" customHeight="false" outlineLevel="0" collapsed="false">
      <c r="A4046" s="4" t="s">
        <v>9862</v>
      </c>
      <c r="B4046" s="4" t="s">
        <v>2444</v>
      </c>
      <c r="C4046" s="4" t="s">
        <v>1061</v>
      </c>
      <c r="D4046" s="4" t="n">
        <v>8</v>
      </c>
      <c r="E4046" s="4" t="n">
        <v>145.57</v>
      </c>
      <c r="F4046" s="4" t="n">
        <v>1164.56</v>
      </c>
      <c r="G4046" s="4" t="n">
        <f aca="false">INDEX(Data_Products!$D$2:$D$33,MATCH(C4046,Data_Products!$A$2:$A$33,0))</f>
        <v>119.29</v>
      </c>
      <c r="H4046" s="4" t="str">
        <f aca="false">INDEX(Data_Products!$C$2:$C$33,MATCH(C4046,Data_Products!$A$2:$A$33,0))</f>
        <v>Plumbing &amp; Drainage</v>
      </c>
      <c r="I4046" s="10" t="n">
        <f aca="false">D4046*(E4046-G4046)</f>
        <v>210.24</v>
      </c>
      <c r="J4046" s="11" t="n">
        <f aca="false">IFERROR(I4046/F4046,0)</f>
        <v>0.180531702960775</v>
      </c>
      <c r="K4046" s="4" t="str">
        <f aca="false">IFERROR(INDEX(Data_Orders!$F$2:$F$4727,MATCH(B4046,Data_Orders!$A$2:$A$4727,0)),"")</f>
        <v>Trade Account</v>
      </c>
      <c r="L4046" s="4" t="str">
        <f aca="false">IFERROR(INDEX(Data_Orders!$D$2:$D$4727,MATCH(B4046,Data_Orders!$A$2:$A$4727,0)),"")</f>
        <v>Northampton</v>
      </c>
    </row>
    <row r="4047" customFormat="false" ht="15" hidden="false" customHeight="false" outlineLevel="0" collapsed="false">
      <c r="A4047" s="4" t="s">
        <v>9863</v>
      </c>
      <c r="B4047" s="4" t="s">
        <v>2445</v>
      </c>
      <c r="C4047" s="4" t="s">
        <v>1010</v>
      </c>
      <c r="D4047" s="4" t="n">
        <v>2</v>
      </c>
      <c r="E4047" s="4" t="n">
        <v>135.95</v>
      </c>
      <c r="F4047" s="4" t="n">
        <v>271.9</v>
      </c>
      <c r="G4047" s="4" t="n">
        <f aca="false">INDEX(Data_Products!$D$2:$D$33,MATCH(C4047,Data_Products!$A$2:$A$33,0))</f>
        <v>111.1</v>
      </c>
      <c r="H4047" s="4" t="str">
        <f aca="false">INDEX(Data_Products!$C$2:$C$33,MATCH(C4047,Data_Products!$A$2:$A$33,0))</f>
        <v>Timber</v>
      </c>
      <c r="I4047" s="10" t="n">
        <f aca="false">D4047*(E4047-G4047)</f>
        <v>49.7</v>
      </c>
      <c r="J4047" s="11" t="n">
        <f aca="false">IFERROR(I4047/F4047,0)</f>
        <v>0.18278778962854</v>
      </c>
      <c r="K4047" s="4" t="str">
        <f aca="false">IFERROR(INDEX(Data_Orders!$F$2:$F$4727,MATCH(B4047,Data_Orders!$A$2:$A$4727,0)),"")</f>
        <v>Trade Account</v>
      </c>
      <c r="L4047" s="4" t="str">
        <f aca="false">IFERROR(INDEX(Data_Orders!$D$2:$D$4727,MATCH(B4047,Data_Orders!$A$2:$A$4727,0)),"")</f>
        <v>Northampton</v>
      </c>
    </row>
    <row r="4048" customFormat="false" ht="15" hidden="false" customHeight="false" outlineLevel="0" collapsed="false">
      <c r="A4048" s="4" t="s">
        <v>9864</v>
      </c>
      <c r="B4048" s="4" t="s">
        <v>2445</v>
      </c>
      <c r="C4048" s="4" t="s">
        <v>1019</v>
      </c>
      <c r="D4048" s="4" t="n">
        <v>2</v>
      </c>
      <c r="E4048" s="4" t="n">
        <v>79.76</v>
      </c>
      <c r="F4048" s="4" t="n">
        <v>159.52</v>
      </c>
      <c r="G4048" s="4" t="n">
        <f aca="false">INDEX(Data_Products!$D$2:$D$33,MATCH(C4048,Data_Products!$A$2:$A$33,0))</f>
        <v>59.07</v>
      </c>
      <c r="H4048" s="4" t="str">
        <f aca="false">INDEX(Data_Products!$C$2:$C$33,MATCH(C4048,Data_Products!$A$2:$A$33,0))</f>
        <v>Timber</v>
      </c>
      <c r="I4048" s="10" t="n">
        <f aca="false">D4048*(E4048-G4048)</f>
        <v>41.38</v>
      </c>
      <c r="J4048" s="11" t="n">
        <f aca="false">IFERROR(I4048/F4048,0)</f>
        <v>0.259403209628887</v>
      </c>
      <c r="K4048" s="4" t="str">
        <f aca="false">IFERROR(INDEX(Data_Orders!$F$2:$F$4727,MATCH(B4048,Data_Orders!$A$2:$A$4727,0)),"")</f>
        <v>Trade Account</v>
      </c>
      <c r="L4048" s="4" t="str">
        <f aca="false">IFERROR(INDEX(Data_Orders!$D$2:$D$4727,MATCH(B4048,Data_Orders!$A$2:$A$4727,0)),"")</f>
        <v>Northampton</v>
      </c>
    </row>
    <row r="4049" customFormat="false" ht="15" hidden="false" customHeight="false" outlineLevel="0" collapsed="false">
      <c r="A4049" s="4" t="s">
        <v>9865</v>
      </c>
      <c r="B4049" s="4" t="s">
        <v>2445</v>
      </c>
      <c r="C4049" s="4" t="s">
        <v>1046</v>
      </c>
      <c r="D4049" s="4" t="n">
        <v>20</v>
      </c>
      <c r="E4049" s="4" t="n">
        <v>154.02</v>
      </c>
      <c r="F4049" s="4" t="n">
        <v>3080.4</v>
      </c>
      <c r="G4049" s="4" t="n">
        <f aca="false">INDEX(Data_Products!$D$2:$D$33,MATCH(C4049,Data_Products!$A$2:$A$33,0))</f>
        <v>102.1</v>
      </c>
      <c r="H4049" s="4" t="str">
        <f aca="false">INDEX(Data_Products!$C$2:$C$33,MATCH(C4049,Data_Products!$A$2:$A$33,0))</f>
        <v>Tools &amp; Fixings</v>
      </c>
      <c r="I4049" s="10" t="n">
        <f aca="false">D4049*(E4049-G4049)</f>
        <v>1038.4</v>
      </c>
      <c r="J4049" s="11" t="n">
        <f aca="false">IFERROR(I4049/F4049,0)</f>
        <v>0.337099078041813</v>
      </c>
      <c r="K4049" s="4" t="str">
        <f aca="false">IFERROR(INDEX(Data_Orders!$F$2:$F$4727,MATCH(B4049,Data_Orders!$A$2:$A$4727,0)),"")</f>
        <v>Trade Account</v>
      </c>
      <c r="L4049" s="4" t="str">
        <f aca="false">IFERROR(INDEX(Data_Orders!$D$2:$D$4727,MATCH(B4049,Data_Orders!$A$2:$A$4727,0)),"")</f>
        <v>Northampton</v>
      </c>
    </row>
    <row r="4050" customFormat="false" ht="15" hidden="false" customHeight="false" outlineLevel="0" collapsed="false">
      <c r="A4050" s="4" t="s">
        <v>9866</v>
      </c>
      <c r="B4050" s="4" t="s">
        <v>2445</v>
      </c>
      <c r="C4050" s="4" t="s">
        <v>1059</v>
      </c>
      <c r="D4050" s="4" t="n">
        <v>7</v>
      </c>
      <c r="E4050" s="4" t="n">
        <v>103.63</v>
      </c>
      <c r="F4050" s="4" t="n">
        <v>725.41</v>
      </c>
      <c r="G4050" s="4" t="n">
        <f aca="false">INDEX(Data_Products!$D$2:$D$33,MATCH(C4050,Data_Products!$A$2:$A$33,0))</f>
        <v>82.55</v>
      </c>
      <c r="H4050" s="4" t="str">
        <f aca="false">INDEX(Data_Products!$C$2:$C$33,MATCH(C4050,Data_Products!$A$2:$A$33,0))</f>
        <v>Roofing</v>
      </c>
      <c r="I4050" s="10" t="n">
        <f aca="false">D4050*(E4050-G4050)</f>
        <v>147.56</v>
      </c>
      <c r="J4050" s="11" t="n">
        <f aca="false">IFERROR(I4050/F4050,0)</f>
        <v>0.203415999228023</v>
      </c>
      <c r="K4050" s="4" t="str">
        <f aca="false">IFERROR(INDEX(Data_Orders!$F$2:$F$4727,MATCH(B4050,Data_Orders!$A$2:$A$4727,0)),"")</f>
        <v>Trade Account</v>
      </c>
      <c r="L4050" s="4" t="str">
        <f aca="false">IFERROR(INDEX(Data_Orders!$D$2:$D$4727,MATCH(B4050,Data_Orders!$A$2:$A$4727,0)),"")</f>
        <v>Northampton</v>
      </c>
    </row>
    <row r="4051" customFormat="false" ht="15" hidden="false" customHeight="false" outlineLevel="0" collapsed="false">
      <c r="A4051" s="4" t="s">
        <v>9867</v>
      </c>
      <c r="B4051" s="4" t="s">
        <v>2445</v>
      </c>
      <c r="C4051" s="4" t="s">
        <v>1044</v>
      </c>
      <c r="D4051" s="4" t="n">
        <v>10</v>
      </c>
      <c r="E4051" s="4" t="n">
        <v>190.44</v>
      </c>
      <c r="F4051" s="4" t="n">
        <v>1904.4</v>
      </c>
      <c r="G4051" s="4" t="n">
        <f aca="false">INDEX(Data_Products!$D$2:$D$33,MATCH(C4051,Data_Products!$A$2:$A$33,0))</f>
        <v>115.48</v>
      </c>
      <c r="H4051" s="4" t="str">
        <f aca="false">INDEX(Data_Products!$C$2:$C$33,MATCH(C4051,Data_Products!$A$2:$A$33,0))</f>
        <v>Tools &amp; Fixings</v>
      </c>
      <c r="I4051" s="10" t="n">
        <f aca="false">D4051*(E4051-G4051)</f>
        <v>749.6</v>
      </c>
      <c r="J4051" s="11" t="n">
        <f aca="false">IFERROR(I4051/F4051,0)</f>
        <v>0.393614786809494</v>
      </c>
      <c r="K4051" s="4" t="str">
        <f aca="false">IFERROR(INDEX(Data_Orders!$F$2:$F$4727,MATCH(B4051,Data_Orders!$A$2:$A$4727,0)),"")</f>
        <v>Trade Account</v>
      </c>
      <c r="L4051" s="4" t="str">
        <f aca="false">IFERROR(INDEX(Data_Orders!$D$2:$D$4727,MATCH(B4051,Data_Orders!$A$2:$A$4727,0)),"")</f>
        <v>Northampton</v>
      </c>
    </row>
    <row r="4052" customFormat="false" ht="15" hidden="false" customHeight="false" outlineLevel="0" collapsed="false">
      <c r="A4052" s="4" t="s">
        <v>9868</v>
      </c>
      <c r="B4052" s="4" t="s">
        <v>2446</v>
      </c>
      <c r="C4052" s="4" t="s">
        <v>1039</v>
      </c>
      <c r="D4052" s="4" t="n">
        <v>5</v>
      </c>
      <c r="E4052" s="4" t="n">
        <v>160.41</v>
      </c>
      <c r="F4052" s="4" t="n">
        <v>802.05</v>
      </c>
      <c r="G4052" s="4" t="n">
        <f aca="false">INDEX(Data_Products!$D$2:$D$33,MATCH(C4052,Data_Products!$A$2:$A$33,0))</f>
        <v>99.74</v>
      </c>
      <c r="H4052" s="4" t="str">
        <f aca="false">INDEX(Data_Products!$C$2:$C$33,MATCH(C4052,Data_Products!$A$2:$A$33,0))</f>
        <v>Insulation</v>
      </c>
      <c r="I4052" s="10" t="n">
        <f aca="false">D4052*(E4052-G4052)</f>
        <v>303.35</v>
      </c>
      <c r="J4052" s="11" t="n">
        <f aca="false">IFERROR(I4052/F4052,0)</f>
        <v>0.378218315566361</v>
      </c>
      <c r="K4052" s="4" t="str">
        <f aca="false">IFERROR(INDEX(Data_Orders!$F$2:$F$4727,MATCH(B4052,Data_Orders!$A$2:$A$4727,0)),"")</f>
        <v>Trade Account</v>
      </c>
      <c r="L4052" s="4" t="str">
        <f aca="false">IFERROR(INDEX(Data_Orders!$D$2:$D$4727,MATCH(B4052,Data_Orders!$A$2:$A$4727,0)),"")</f>
        <v>Northampton</v>
      </c>
    </row>
    <row r="4053" customFormat="false" ht="15" hidden="false" customHeight="false" outlineLevel="0" collapsed="false">
      <c r="A4053" s="4" t="s">
        <v>9869</v>
      </c>
      <c r="B4053" s="4" t="s">
        <v>2446</v>
      </c>
      <c r="C4053" s="4" t="s">
        <v>1068</v>
      </c>
      <c r="D4053" s="4" t="n">
        <v>6</v>
      </c>
      <c r="E4053" s="4" t="n">
        <v>86.28</v>
      </c>
      <c r="F4053" s="4" t="n">
        <v>517.68</v>
      </c>
      <c r="G4053" s="4" t="n">
        <f aca="false">INDEX(Data_Products!$D$2:$D$33,MATCH(C4053,Data_Products!$A$2:$A$33,0))</f>
        <v>68.55</v>
      </c>
      <c r="H4053" s="4" t="str">
        <f aca="false">INDEX(Data_Products!$C$2:$C$33,MATCH(C4053,Data_Products!$A$2:$A$33,0))</f>
        <v>Plumbing &amp; Drainage</v>
      </c>
      <c r="I4053" s="10" t="n">
        <f aca="false">D4053*(E4053-G4053)</f>
        <v>106.38</v>
      </c>
      <c r="J4053" s="11" t="n">
        <f aca="false">IFERROR(I4053/F4053,0)</f>
        <v>0.205493741307371</v>
      </c>
      <c r="K4053" s="4" t="str">
        <f aca="false">IFERROR(INDEX(Data_Orders!$F$2:$F$4727,MATCH(B4053,Data_Orders!$A$2:$A$4727,0)),"")</f>
        <v>Trade Account</v>
      </c>
      <c r="L4053" s="4" t="str">
        <f aca="false">IFERROR(INDEX(Data_Orders!$D$2:$D$4727,MATCH(B4053,Data_Orders!$A$2:$A$4727,0)),"")</f>
        <v>Northampton</v>
      </c>
    </row>
    <row r="4054" customFormat="false" ht="15" hidden="false" customHeight="false" outlineLevel="0" collapsed="false">
      <c r="A4054" s="4" t="s">
        <v>9870</v>
      </c>
      <c r="B4054" s="4" t="s">
        <v>2446</v>
      </c>
      <c r="C4054" s="4" t="s">
        <v>1021</v>
      </c>
      <c r="D4054" s="4" t="n">
        <v>12</v>
      </c>
      <c r="E4054" s="4" t="n">
        <v>73.76</v>
      </c>
      <c r="F4054" s="4" t="n">
        <v>885.12</v>
      </c>
      <c r="G4054" s="4" t="n">
        <f aca="false">INDEX(Data_Products!$D$2:$D$33,MATCH(C4054,Data_Products!$A$2:$A$33,0))</f>
        <v>51.51</v>
      </c>
      <c r="H4054" s="4" t="str">
        <f aca="false">INDEX(Data_Products!$C$2:$C$33,MATCH(C4054,Data_Products!$A$2:$A$33,0))</f>
        <v>Cement &amp; Aggregates</v>
      </c>
      <c r="I4054" s="10" t="n">
        <f aca="false">D4054*(E4054-G4054)</f>
        <v>267</v>
      </c>
      <c r="J4054" s="11" t="n">
        <f aca="false">IFERROR(I4054/F4054,0)</f>
        <v>0.301654013015185</v>
      </c>
      <c r="K4054" s="4" t="str">
        <f aca="false">IFERROR(INDEX(Data_Orders!$F$2:$F$4727,MATCH(B4054,Data_Orders!$A$2:$A$4727,0)),"")</f>
        <v>Trade Account</v>
      </c>
      <c r="L4054" s="4" t="str">
        <f aca="false">IFERROR(INDEX(Data_Orders!$D$2:$D$4727,MATCH(B4054,Data_Orders!$A$2:$A$4727,0)),"")</f>
        <v>Northampton</v>
      </c>
    </row>
    <row r="4055" customFormat="false" ht="15" hidden="false" customHeight="false" outlineLevel="0" collapsed="false">
      <c r="A4055" s="4" t="s">
        <v>9871</v>
      </c>
      <c r="B4055" s="4" t="s">
        <v>2446</v>
      </c>
      <c r="C4055" s="4" t="s">
        <v>1075</v>
      </c>
      <c r="D4055" s="4" t="n">
        <v>4</v>
      </c>
      <c r="E4055" s="4" t="n">
        <v>98.61</v>
      </c>
      <c r="F4055" s="4" t="n">
        <v>394.44</v>
      </c>
      <c r="G4055" s="4" t="n">
        <f aca="false">INDEX(Data_Products!$D$2:$D$33,MATCH(C4055,Data_Products!$A$2:$A$33,0))</f>
        <v>74.84</v>
      </c>
      <c r="H4055" s="4" t="str">
        <f aca="false">INDEX(Data_Products!$C$2:$C$33,MATCH(C4055,Data_Products!$A$2:$A$33,0))</f>
        <v>Landscaping</v>
      </c>
      <c r="I4055" s="10" t="n">
        <f aca="false">D4055*(E4055-G4055)</f>
        <v>95.08</v>
      </c>
      <c r="J4055" s="11" t="n">
        <f aca="false">IFERROR(I4055/F4055,0)</f>
        <v>0.24105060338708</v>
      </c>
      <c r="K4055" s="4" t="str">
        <f aca="false">IFERROR(INDEX(Data_Orders!$F$2:$F$4727,MATCH(B4055,Data_Orders!$A$2:$A$4727,0)),"")</f>
        <v>Trade Account</v>
      </c>
      <c r="L4055" s="4" t="str">
        <f aca="false">IFERROR(INDEX(Data_Orders!$D$2:$D$4727,MATCH(B4055,Data_Orders!$A$2:$A$4727,0)),"")</f>
        <v>Northampton</v>
      </c>
    </row>
    <row r="4056" customFormat="false" ht="15" hidden="false" customHeight="false" outlineLevel="0" collapsed="false">
      <c r="A4056" s="4" t="s">
        <v>9872</v>
      </c>
      <c r="B4056" s="4" t="s">
        <v>2446</v>
      </c>
      <c r="C4056" s="4" t="s">
        <v>1046</v>
      </c>
      <c r="D4056" s="4" t="n">
        <v>6</v>
      </c>
      <c r="E4056" s="4" t="n">
        <v>154.02</v>
      </c>
      <c r="F4056" s="4" t="n">
        <v>924.12</v>
      </c>
      <c r="G4056" s="4" t="n">
        <f aca="false">INDEX(Data_Products!$D$2:$D$33,MATCH(C4056,Data_Products!$A$2:$A$33,0))</f>
        <v>102.1</v>
      </c>
      <c r="H4056" s="4" t="str">
        <f aca="false">INDEX(Data_Products!$C$2:$C$33,MATCH(C4056,Data_Products!$A$2:$A$33,0))</f>
        <v>Tools &amp; Fixings</v>
      </c>
      <c r="I4056" s="10" t="n">
        <f aca="false">D4056*(E4056-G4056)</f>
        <v>311.52</v>
      </c>
      <c r="J4056" s="11" t="n">
        <f aca="false">IFERROR(I4056/F4056,0)</f>
        <v>0.337099078041813</v>
      </c>
      <c r="K4056" s="4" t="str">
        <f aca="false">IFERROR(INDEX(Data_Orders!$F$2:$F$4727,MATCH(B4056,Data_Orders!$A$2:$A$4727,0)),"")</f>
        <v>Trade Account</v>
      </c>
      <c r="L4056" s="4" t="str">
        <f aca="false">IFERROR(INDEX(Data_Orders!$D$2:$D$4727,MATCH(B4056,Data_Orders!$A$2:$A$4727,0)),"")</f>
        <v>Northampton</v>
      </c>
    </row>
    <row r="4057" customFormat="false" ht="15" hidden="false" customHeight="false" outlineLevel="0" collapsed="false">
      <c r="A4057" s="4" t="s">
        <v>9873</v>
      </c>
      <c r="B4057" s="4" t="s">
        <v>2447</v>
      </c>
      <c r="C4057" s="4" t="s">
        <v>1052</v>
      </c>
      <c r="D4057" s="4" t="n">
        <v>1</v>
      </c>
      <c r="E4057" s="4" t="n">
        <v>205.71</v>
      </c>
      <c r="F4057" s="4" t="n">
        <v>205.71</v>
      </c>
      <c r="G4057" s="4" t="n">
        <f aca="false">INDEX(Data_Products!$D$2:$D$33,MATCH(C4057,Data_Products!$A$2:$A$33,0))</f>
        <v>152.29</v>
      </c>
      <c r="H4057" s="4" t="str">
        <f aca="false">INDEX(Data_Products!$C$2:$C$33,MATCH(C4057,Data_Products!$A$2:$A$33,0))</f>
        <v>Roofing</v>
      </c>
      <c r="I4057" s="10" t="n">
        <f aca="false">D4057*(E4057-G4057)</f>
        <v>53.42</v>
      </c>
      <c r="J4057" s="11" t="n">
        <f aca="false">IFERROR(I4057/F4057,0)</f>
        <v>0.259685965679841</v>
      </c>
      <c r="K4057" s="4" t="str">
        <f aca="false">IFERROR(INDEX(Data_Orders!$F$2:$F$4727,MATCH(B4057,Data_Orders!$A$2:$A$4727,0)),"")</f>
        <v>Contractor</v>
      </c>
      <c r="L4057" s="4" t="str">
        <f aca="false">IFERROR(INDEX(Data_Orders!$D$2:$D$4727,MATCH(B4057,Data_Orders!$A$2:$A$4727,0)),"")</f>
        <v>Leicester</v>
      </c>
    </row>
    <row r="4058" customFormat="false" ht="15" hidden="false" customHeight="false" outlineLevel="0" collapsed="false">
      <c r="A4058" s="4" t="s">
        <v>9874</v>
      </c>
      <c r="B4058" s="4" t="s">
        <v>2447</v>
      </c>
      <c r="C4058" s="4" t="s">
        <v>1032</v>
      </c>
      <c r="D4058" s="4" t="n">
        <v>11</v>
      </c>
      <c r="E4058" s="4" t="n">
        <v>99.65</v>
      </c>
      <c r="F4058" s="4" t="n">
        <v>1096.15</v>
      </c>
      <c r="G4058" s="4" t="n">
        <f aca="false">INDEX(Data_Products!$D$2:$D$33,MATCH(C4058,Data_Products!$A$2:$A$33,0))</f>
        <v>58.26</v>
      </c>
      <c r="H4058" s="4" t="str">
        <f aca="false">INDEX(Data_Products!$C$2:$C$33,MATCH(C4058,Data_Products!$A$2:$A$33,0))</f>
        <v>Insulation</v>
      </c>
      <c r="I4058" s="10" t="n">
        <f aca="false">D4058*(E4058-G4058)</f>
        <v>455.29</v>
      </c>
      <c r="J4058" s="11" t="n">
        <f aca="false">IFERROR(I4058/F4058,0)</f>
        <v>0.415353738083292</v>
      </c>
      <c r="K4058" s="4" t="str">
        <f aca="false">IFERROR(INDEX(Data_Orders!$F$2:$F$4727,MATCH(B4058,Data_Orders!$A$2:$A$4727,0)),"")</f>
        <v>Contractor</v>
      </c>
      <c r="L4058" s="4" t="str">
        <f aca="false">IFERROR(INDEX(Data_Orders!$D$2:$D$4727,MATCH(B4058,Data_Orders!$A$2:$A$4727,0)),"")</f>
        <v>Leicester</v>
      </c>
    </row>
    <row r="4059" customFormat="false" ht="15" hidden="false" customHeight="false" outlineLevel="0" collapsed="false">
      <c r="A4059" s="4" t="s">
        <v>9875</v>
      </c>
      <c r="B4059" s="4" t="s">
        <v>2447</v>
      </c>
      <c r="C4059" s="4" t="s">
        <v>1010</v>
      </c>
      <c r="D4059" s="4" t="n">
        <v>1</v>
      </c>
      <c r="E4059" s="4" t="n">
        <v>135.95</v>
      </c>
      <c r="F4059" s="4" t="n">
        <v>135.95</v>
      </c>
      <c r="G4059" s="4" t="n">
        <f aca="false">INDEX(Data_Products!$D$2:$D$33,MATCH(C4059,Data_Products!$A$2:$A$33,0))</f>
        <v>111.1</v>
      </c>
      <c r="H4059" s="4" t="str">
        <f aca="false">INDEX(Data_Products!$C$2:$C$33,MATCH(C4059,Data_Products!$A$2:$A$33,0))</f>
        <v>Timber</v>
      </c>
      <c r="I4059" s="10" t="n">
        <f aca="false">D4059*(E4059-G4059)</f>
        <v>24.85</v>
      </c>
      <c r="J4059" s="11" t="n">
        <f aca="false">IFERROR(I4059/F4059,0)</f>
        <v>0.18278778962854</v>
      </c>
      <c r="K4059" s="4" t="str">
        <f aca="false">IFERROR(INDEX(Data_Orders!$F$2:$F$4727,MATCH(B4059,Data_Orders!$A$2:$A$4727,0)),"")</f>
        <v>Contractor</v>
      </c>
      <c r="L4059" s="4" t="str">
        <f aca="false">IFERROR(INDEX(Data_Orders!$D$2:$D$4727,MATCH(B4059,Data_Orders!$A$2:$A$4727,0)),"")</f>
        <v>Leicester</v>
      </c>
    </row>
    <row r="4060" customFormat="false" ht="15" hidden="false" customHeight="false" outlineLevel="0" collapsed="false">
      <c r="A4060" s="4" t="s">
        <v>9876</v>
      </c>
      <c r="B4060" s="4" t="s">
        <v>2448</v>
      </c>
      <c r="C4060" s="4" t="s">
        <v>1013</v>
      </c>
      <c r="D4060" s="4" t="n">
        <v>14</v>
      </c>
      <c r="E4060" s="4" t="n">
        <v>240.92</v>
      </c>
      <c r="F4060" s="4" t="n">
        <v>3372.88</v>
      </c>
      <c r="G4060" s="4" t="n">
        <f aca="false">INDEX(Data_Products!$D$2:$D$33,MATCH(C4060,Data_Products!$A$2:$A$33,0))</f>
        <v>168.32</v>
      </c>
      <c r="H4060" s="4" t="str">
        <f aca="false">INDEX(Data_Products!$C$2:$C$33,MATCH(C4060,Data_Products!$A$2:$A$33,0))</f>
        <v>Timber</v>
      </c>
      <c r="I4060" s="10" t="n">
        <f aca="false">D4060*(E4060-G4060)</f>
        <v>1016.4</v>
      </c>
      <c r="J4060" s="11" t="n">
        <f aca="false">IFERROR(I4060/F4060,0)</f>
        <v>0.301344844761747</v>
      </c>
      <c r="K4060" s="4" t="str">
        <f aca="false">IFERROR(INDEX(Data_Orders!$F$2:$F$4727,MATCH(B4060,Data_Orders!$A$2:$A$4727,0)),"")</f>
        <v>Contractor</v>
      </c>
      <c r="L4060" s="4" t="str">
        <f aca="false">IFERROR(INDEX(Data_Orders!$D$2:$D$4727,MATCH(B4060,Data_Orders!$A$2:$A$4727,0)),"")</f>
        <v>Leicester</v>
      </c>
    </row>
    <row r="4061" customFormat="false" ht="15" hidden="false" customHeight="false" outlineLevel="0" collapsed="false">
      <c r="A4061" s="4" t="s">
        <v>9877</v>
      </c>
      <c r="B4061" s="4" t="s">
        <v>2448</v>
      </c>
      <c r="C4061" s="4" t="s">
        <v>1061</v>
      </c>
      <c r="D4061" s="4" t="n">
        <v>2</v>
      </c>
      <c r="E4061" s="4" t="n">
        <v>145.57</v>
      </c>
      <c r="F4061" s="4" t="n">
        <v>291.14</v>
      </c>
      <c r="G4061" s="4" t="n">
        <f aca="false">INDEX(Data_Products!$D$2:$D$33,MATCH(C4061,Data_Products!$A$2:$A$33,0))</f>
        <v>119.29</v>
      </c>
      <c r="H4061" s="4" t="str">
        <f aca="false">INDEX(Data_Products!$C$2:$C$33,MATCH(C4061,Data_Products!$A$2:$A$33,0))</f>
        <v>Plumbing &amp; Drainage</v>
      </c>
      <c r="I4061" s="10" t="n">
        <f aca="false">D4061*(E4061-G4061)</f>
        <v>52.56</v>
      </c>
      <c r="J4061" s="11" t="n">
        <f aca="false">IFERROR(I4061/F4061,0)</f>
        <v>0.180531702960775</v>
      </c>
      <c r="K4061" s="4" t="str">
        <f aca="false">IFERROR(INDEX(Data_Orders!$F$2:$F$4727,MATCH(B4061,Data_Orders!$A$2:$A$4727,0)),"")</f>
        <v>Contractor</v>
      </c>
      <c r="L4061" s="4" t="str">
        <f aca="false">IFERROR(INDEX(Data_Orders!$D$2:$D$4727,MATCH(B4061,Data_Orders!$A$2:$A$4727,0)),"")</f>
        <v>Leicester</v>
      </c>
    </row>
    <row r="4062" customFormat="false" ht="15" hidden="false" customHeight="false" outlineLevel="0" collapsed="false">
      <c r="A4062" s="4" t="s">
        <v>9878</v>
      </c>
      <c r="B4062" s="4" t="s">
        <v>2448</v>
      </c>
      <c r="C4062" s="4" t="s">
        <v>1070</v>
      </c>
      <c r="D4062" s="4" t="n">
        <v>18</v>
      </c>
      <c r="E4062" s="4" t="n">
        <v>230.32</v>
      </c>
      <c r="F4062" s="4" t="n">
        <v>4145.76</v>
      </c>
      <c r="G4062" s="4" t="n">
        <f aca="false">INDEX(Data_Products!$D$2:$D$33,MATCH(C4062,Data_Products!$A$2:$A$33,0))</f>
        <v>161.64</v>
      </c>
      <c r="H4062" s="4" t="str">
        <f aca="false">INDEX(Data_Products!$C$2:$C$33,MATCH(C4062,Data_Products!$A$2:$A$33,0))</f>
        <v>Landscaping</v>
      </c>
      <c r="I4062" s="10" t="n">
        <f aca="false">D4062*(E4062-G4062)</f>
        <v>1236.24</v>
      </c>
      <c r="J4062" s="11" t="n">
        <f aca="false">IFERROR(I4062/F4062,0)</f>
        <v>0.298193817297673</v>
      </c>
      <c r="K4062" s="4" t="str">
        <f aca="false">IFERROR(INDEX(Data_Orders!$F$2:$F$4727,MATCH(B4062,Data_Orders!$A$2:$A$4727,0)),"")</f>
        <v>Contractor</v>
      </c>
      <c r="L4062" s="4" t="str">
        <f aca="false">IFERROR(INDEX(Data_Orders!$D$2:$D$4727,MATCH(B4062,Data_Orders!$A$2:$A$4727,0)),"")</f>
        <v>Leicester</v>
      </c>
    </row>
    <row r="4063" customFormat="false" ht="15" hidden="false" customHeight="false" outlineLevel="0" collapsed="false">
      <c r="A4063" s="4" t="s">
        <v>9879</v>
      </c>
      <c r="B4063" s="4" t="s">
        <v>2448</v>
      </c>
      <c r="C4063" s="4" t="s">
        <v>1019</v>
      </c>
      <c r="D4063" s="4" t="n">
        <v>13</v>
      </c>
      <c r="E4063" s="4" t="n">
        <v>79.76</v>
      </c>
      <c r="F4063" s="4" t="n">
        <v>1036.88</v>
      </c>
      <c r="G4063" s="4" t="n">
        <f aca="false">INDEX(Data_Products!$D$2:$D$33,MATCH(C4063,Data_Products!$A$2:$A$33,0))</f>
        <v>59.07</v>
      </c>
      <c r="H4063" s="4" t="str">
        <f aca="false">INDEX(Data_Products!$C$2:$C$33,MATCH(C4063,Data_Products!$A$2:$A$33,0))</f>
        <v>Timber</v>
      </c>
      <c r="I4063" s="10" t="n">
        <f aca="false">D4063*(E4063-G4063)</f>
        <v>268.97</v>
      </c>
      <c r="J4063" s="11" t="n">
        <f aca="false">IFERROR(I4063/F4063,0)</f>
        <v>0.259403209628887</v>
      </c>
      <c r="K4063" s="4" t="str">
        <f aca="false">IFERROR(INDEX(Data_Orders!$F$2:$F$4727,MATCH(B4063,Data_Orders!$A$2:$A$4727,0)),"")</f>
        <v>Contractor</v>
      </c>
      <c r="L4063" s="4" t="str">
        <f aca="false">IFERROR(INDEX(Data_Orders!$D$2:$D$4727,MATCH(B4063,Data_Orders!$A$2:$A$4727,0)),"")</f>
        <v>Leicester</v>
      </c>
    </row>
    <row r="4064" customFormat="false" ht="15" hidden="false" customHeight="false" outlineLevel="0" collapsed="false">
      <c r="A4064" s="4" t="s">
        <v>9880</v>
      </c>
      <c r="B4064" s="4" t="s">
        <v>2449</v>
      </c>
      <c r="C4064" s="4" t="s">
        <v>1061</v>
      </c>
      <c r="D4064" s="4" t="n">
        <v>12</v>
      </c>
      <c r="E4064" s="4" t="n">
        <v>145.57</v>
      </c>
      <c r="F4064" s="4" t="n">
        <v>1746.84</v>
      </c>
      <c r="G4064" s="4" t="n">
        <f aca="false">INDEX(Data_Products!$D$2:$D$33,MATCH(C4064,Data_Products!$A$2:$A$33,0))</f>
        <v>119.29</v>
      </c>
      <c r="H4064" s="4" t="str">
        <f aca="false">INDEX(Data_Products!$C$2:$C$33,MATCH(C4064,Data_Products!$A$2:$A$33,0))</f>
        <v>Plumbing &amp; Drainage</v>
      </c>
      <c r="I4064" s="10" t="n">
        <f aca="false">D4064*(E4064-G4064)</f>
        <v>315.36</v>
      </c>
      <c r="J4064" s="11" t="n">
        <f aca="false">IFERROR(I4064/F4064,0)</f>
        <v>0.180531702960775</v>
      </c>
      <c r="K4064" s="4" t="str">
        <f aca="false">IFERROR(INDEX(Data_Orders!$F$2:$F$4727,MATCH(B4064,Data_Orders!$A$2:$A$4727,0)),"")</f>
        <v>Contractor</v>
      </c>
      <c r="L4064" s="4" t="str">
        <f aca="false">IFERROR(INDEX(Data_Orders!$D$2:$D$4727,MATCH(B4064,Data_Orders!$A$2:$A$4727,0)),"")</f>
        <v>Leicester</v>
      </c>
    </row>
    <row r="4065" customFormat="false" ht="15" hidden="false" customHeight="false" outlineLevel="0" collapsed="false">
      <c r="A4065" s="4" t="s">
        <v>9881</v>
      </c>
      <c r="B4065" s="4" t="s">
        <v>2449</v>
      </c>
      <c r="C4065" s="4" t="s">
        <v>1046</v>
      </c>
      <c r="D4065" s="4" t="n">
        <v>8</v>
      </c>
      <c r="E4065" s="4" t="n">
        <v>154.02</v>
      </c>
      <c r="F4065" s="4" t="n">
        <v>1232.16</v>
      </c>
      <c r="G4065" s="4" t="n">
        <f aca="false">INDEX(Data_Products!$D$2:$D$33,MATCH(C4065,Data_Products!$A$2:$A$33,0))</f>
        <v>102.1</v>
      </c>
      <c r="H4065" s="4" t="str">
        <f aca="false">INDEX(Data_Products!$C$2:$C$33,MATCH(C4065,Data_Products!$A$2:$A$33,0))</f>
        <v>Tools &amp; Fixings</v>
      </c>
      <c r="I4065" s="10" t="n">
        <f aca="false">D4065*(E4065-G4065)</f>
        <v>415.36</v>
      </c>
      <c r="J4065" s="11" t="n">
        <f aca="false">IFERROR(I4065/F4065,0)</f>
        <v>0.337099078041813</v>
      </c>
      <c r="K4065" s="4" t="str">
        <f aca="false">IFERROR(INDEX(Data_Orders!$F$2:$F$4727,MATCH(B4065,Data_Orders!$A$2:$A$4727,0)),"")</f>
        <v>Contractor</v>
      </c>
      <c r="L4065" s="4" t="str">
        <f aca="false">IFERROR(INDEX(Data_Orders!$D$2:$D$4727,MATCH(B4065,Data_Orders!$A$2:$A$4727,0)),"")</f>
        <v>Leicester</v>
      </c>
    </row>
    <row r="4066" customFormat="false" ht="15" hidden="false" customHeight="false" outlineLevel="0" collapsed="false">
      <c r="A4066" s="4" t="s">
        <v>9882</v>
      </c>
      <c r="B4066" s="4" t="s">
        <v>2449</v>
      </c>
      <c r="C4066" s="4" t="s">
        <v>1021</v>
      </c>
      <c r="D4066" s="4" t="n">
        <v>3</v>
      </c>
      <c r="E4066" s="4" t="n">
        <v>73.76</v>
      </c>
      <c r="F4066" s="4" t="n">
        <v>221.28</v>
      </c>
      <c r="G4066" s="4" t="n">
        <f aca="false">INDEX(Data_Products!$D$2:$D$33,MATCH(C4066,Data_Products!$A$2:$A$33,0))</f>
        <v>51.51</v>
      </c>
      <c r="H4066" s="4" t="str">
        <f aca="false">INDEX(Data_Products!$C$2:$C$33,MATCH(C4066,Data_Products!$A$2:$A$33,0))</f>
        <v>Cement &amp; Aggregates</v>
      </c>
      <c r="I4066" s="10" t="n">
        <f aca="false">D4066*(E4066-G4066)</f>
        <v>66.75</v>
      </c>
      <c r="J4066" s="11" t="n">
        <f aca="false">IFERROR(I4066/F4066,0)</f>
        <v>0.301654013015185</v>
      </c>
      <c r="K4066" s="4" t="str">
        <f aca="false">IFERROR(INDEX(Data_Orders!$F$2:$F$4727,MATCH(B4066,Data_Orders!$A$2:$A$4727,0)),"")</f>
        <v>Contractor</v>
      </c>
      <c r="L4066" s="4" t="str">
        <f aca="false">IFERROR(INDEX(Data_Orders!$D$2:$D$4727,MATCH(B4066,Data_Orders!$A$2:$A$4727,0)),"")</f>
        <v>Leicester</v>
      </c>
    </row>
    <row r="4067" customFormat="false" ht="15" hidden="false" customHeight="false" outlineLevel="0" collapsed="false">
      <c r="A4067" s="4" t="s">
        <v>9883</v>
      </c>
      <c r="B4067" s="4" t="s">
        <v>2449</v>
      </c>
      <c r="C4067" s="4" t="s">
        <v>1017</v>
      </c>
      <c r="D4067" s="4" t="n">
        <v>14</v>
      </c>
      <c r="E4067" s="4" t="n">
        <v>49.15</v>
      </c>
      <c r="F4067" s="4" t="n">
        <v>688.1</v>
      </c>
      <c r="G4067" s="4" t="n">
        <f aca="false">INDEX(Data_Products!$D$2:$D$33,MATCH(C4067,Data_Products!$A$2:$A$33,0))</f>
        <v>31.44</v>
      </c>
      <c r="H4067" s="4" t="str">
        <f aca="false">INDEX(Data_Products!$C$2:$C$33,MATCH(C4067,Data_Products!$A$2:$A$33,0))</f>
        <v>Timber</v>
      </c>
      <c r="I4067" s="10" t="n">
        <f aca="false">D4067*(E4067-G4067)</f>
        <v>247.94</v>
      </c>
      <c r="J4067" s="11" t="n">
        <f aca="false">IFERROR(I4067/F4067,0)</f>
        <v>0.360325534079349</v>
      </c>
      <c r="K4067" s="4" t="str">
        <f aca="false">IFERROR(INDEX(Data_Orders!$F$2:$F$4727,MATCH(B4067,Data_Orders!$A$2:$A$4727,0)),"")</f>
        <v>Contractor</v>
      </c>
      <c r="L4067" s="4" t="str">
        <f aca="false">IFERROR(INDEX(Data_Orders!$D$2:$D$4727,MATCH(B4067,Data_Orders!$A$2:$A$4727,0)),"")</f>
        <v>Leicester</v>
      </c>
    </row>
    <row r="4068" customFormat="false" ht="15" hidden="false" customHeight="false" outlineLevel="0" collapsed="false">
      <c r="A4068" s="4" t="s">
        <v>9884</v>
      </c>
      <c r="B4068" s="4" t="s">
        <v>2449</v>
      </c>
      <c r="C4068" s="4" t="s">
        <v>1010</v>
      </c>
      <c r="D4068" s="4" t="n">
        <v>3</v>
      </c>
      <c r="E4068" s="4" t="n">
        <v>135.95</v>
      </c>
      <c r="F4068" s="4" t="n">
        <v>407.85</v>
      </c>
      <c r="G4068" s="4" t="n">
        <f aca="false">INDEX(Data_Products!$D$2:$D$33,MATCH(C4068,Data_Products!$A$2:$A$33,0))</f>
        <v>111.1</v>
      </c>
      <c r="H4068" s="4" t="str">
        <f aca="false">INDEX(Data_Products!$C$2:$C$33,MATCH(C4068,Data_Products!$A$2:$A$33,0))</f>
        <v>Timber</v>
      </c>
      <c r="I4068" s="10" t="n">
        <f aca="false">D4068*(E4068-G4068)</f>
        <v>74.55</v>
      </c>
      <c r="J4068" s="11" t="n">
        <f aca="false">IFERROR(I4068/F4068,0)</f>
        <v>0.18278778962854</v>
      </c>
      <c r="K4068" s="4" t="str">
        <f aca="false">IFERROR(INDEX(Data_Orders!$F$2:$F$4727,MATCH(B4068,Data_Orders!$A$2:$A$4727,0)),"")</f>
        <v>Contractor</v>
      </c>
      <c r="L4068" s="4" t="str">
        <f aca="false">IFERROR(INDEX(Data_Orders!$D$2:$D$4727,MATCH(B4068,Data_Orders!$A$2:$A$4727,0)),"")</f>
        <v>Leicester</v>
      </c>
    </row>
    <row r="4069" customFormat="false" ht="15" hidden="false" customHeight="false" outlineLevel="0" collapsed="false">
      <c r="A4069" s="4" t="s">
        <v>9885</v>
      </c>
      <c r="B4069" s="4" t="s">
        <v>2450</v>
      </c>
      <c r="C4069" s="4" t="s">
        <v>1041</v>
      </c>
      <c r="D4069" s="4" t="n">
        <v>18</v>
      </c>
      <c r="E4069" s="4" t="n">
        <v>242.75</v>
      </c>
      <c r="F4069" s="4" t="n">
        <v>4369.5</v>
      </c>
      <c r="G4069" s="4" t="n">
        <f aca="false">INDEX(Data_Products!$D$2:$D$33,MATCH(C4069,Data_Products!$A$2:$A$33,0))</f>
        <v>142.94</v>
      </c>
      <c r="H4069" s="4" t="str">
        <f aca="false">INDEX(Data_Products!$C$2:$C$33,MATCH(C4069,Data_Products!$A$2:$A$33,0))</f>
        <v>Tools &amp; Fixings</v>
      </c>
      <c r="I4069" s="10" t="n">
        <f aca="false">D4069*(E4069-G4069)</f>
        <v>1796.58</v>
      </c>
      <c r="J4069" s="11" t="n">
        <f aca="false">IFERROR(I4069/F4069,0)</f>
        <v>0.411163748712667</v>
      </c>
      <c r="K4069" s="4" t="str">
        <f aca="false">IFERROR(INDEX(Data_Orders!$F$2:$F$4727,MATCH(B4069,Data_Orders!$A$2:$A$4727,0)),"")</f>
        <v>Contractor</v>
      </c>
      <c r="L4069" s="4" t="str">
        <f aca="false">IFERROR(INDEX(Data_Orders!$D$2:$D$4727,MATCH(B4069,Data_Orders!$A$2:$A$4727,0)),"")</f>
        <v>Leicester</v>
      </c>
    </row>
    <row r="4070" customFormat="false" ht="15" hidden="false" customHeight="false" outlineLevel="0" collapsed="false">
      <c r="A4070" s="4" t="s">
        <v>9886</v>
      </c>
      <c r="B4070" s="4" t="s">
        <v>2450</v>
      </c>
      <c r="C4070" s="4" t="s">
        <v>1039</v>
      </c>
      <c r="D4070" s="4" t="n">
        <v>15</v>
      </c>
      <c r="E4070" s="4" t="n">
        <v>160.41</v>
      </c>
      <c r="F4070" s="4" t="n">
        <v>2406.15</v>
      </c>
      <c r="G4070" s="4" t="n">
        <f aca="false">INDEX(Data_Products!$D$2:$D$33,MATCH(C4070,Data_Products!$A$2:$A$33,0))</f>
        <v>99.74</v>
      </c>
      <c r="H4070" s="4" t="str">
        <f aca="false">INDEX(Data_Products!$C$2:$C$33,MATCH(C4070,Data_Products!$A$2:$A$33,0))</f>
        <v>Insulation</v>
      </c>
      <c r="I4070" s="10" t="n">
        <f aca="false">D4070*(E4070-G4070)</f>
        <v>910.05</v>
      </c>
      <c r="J4070" s="11" t="n">
        <f aca="false">IFERROR(I4070/F4070,0)</f>
        <v>0.378218315566361</v>
      </c>
      <c r="K4070" s="4" t="str">
        <f aca="false">IFERROR(INDEX(Data_Orders!$F$2:$F$4727,MATCH(B4070,Data_Orders!$A$2:$A$4727,0)),"")</f>
        <v>Contractor</v>
      </c>
      <c r="L4070" s="4" t="str">
        <f aca="false">IFERROR(INDEX(Data_Orders!$D$2:$D$4727,MATCH(B4070,Data_Orders!$A$2:$A$4727,0)),"")</f>
        <v>Leicester</v>
      </c>
    </row>
    <row r="4071" customFormat="false" ht="15" hidden="false" customHeight="false" outlineLevel="0" collapsed="false">
      <c r="A4071" s="4" t="s">
        <v>9887</v>
      </c>
      <c r="B4071" s="4" t="s">
        <v>2450</v>
      </c>
      <c r="C4071" s="4" t="s">
        <v>1070</v>
      </c>
      <c r="D4071" s="4" t="n">
        <v>5</v>
      </c>
      <c r="E4071" s="4" t="n">
        <v>230.32</v>
      </c>
      <c r="F4071" s="4" t="n">
        <v>1151.6</v>
      </c>
      <c r="G4071" s="4" t="n">
        <f aca="false">INDEX(Data_Products!$D$2:$D$33,MATCH(C4071,Data_Products!$A$2:$A$33,0))</f>
        <v>161.64</v>
      </c>
      <c r="H4071" s="4" t="str">
        <f aca="false">INDEX(Data_Products!$C$2:$C$33,MATCH(C4071,Data_Products!$A$2:$A$33,0))</f>
        <v>Landscaping</v>
      </c>
      <c r="I4071" s="10" t="n">
        <f aca="false">D4071*(E4071-G4071)</f>
        <v>343.4</v>
      </c>
      <c r="J4071" s="11" t="n">
        <f aca="false">IFERROR(I4071/F4071,0)</f>
        <v>0.298193817297673</v>
      </c>
      <c r="K4071" s="4" t="str">
        <f aca="false">IFERROR(INDEX(Data_Orders!$F$2:$F$4727,MATCH(B4071,Data_Orders!$A$2:$A$4727,0)),"")</f>
        <v>Contractor</v>
      </c>
      <c r="L4071" s="4" t="str">
        <f aca="false">IFERROR(INDEX(Data_Orders!$D$2:$D$4727,MATCH(B4071,Data_Orders!$A$2:$A$4727,0)),"")</f>
        <v>Leicester</v>
      </c>
    </row>
    <row r="4072" customFormat="false" ht="15" hidden="false" customHeight="false" outlineLevel="0" collapsed="false">
      <c r="A4072" s="4" t="s">
        <v>9888</v>
      </c>
      <c r="B4072" s="4" t="s">
        <v>2450</v>
      </c>
      <c r="C4072" s="4" t="s">
        <v>1073</v>
      </c>
      <c r="D4072" s="4" t="n">
        <v>20</v>
      </c>
      <c r="E4072" s="4" t="n">
        <v>231.05</v>
      </c>
      <c r="F4072" s="4" t="n">
        <v>4621</v>
      </c>
      <c r="G4072" s="4" t="n">
        <f aca="false">INDEX(Data_Products!$D$2:$D$33,MATCH(C4072,Data_Products!$A$2:$A$33,0))</f>
        <v>148.29</v>
      </c>
      <c r="H4072" s="4" t="str">
        <f aca="false">INDEX(Data_Products!$C$2:$C$33,MATCH(C4072,Data_Products!$A$2:$A$33,0))</f>
        <v>Landscaping</v>
      </c>
      <c r="I4072" s="10" t="n">
        <f aca="false">D4072*(E4072-G4072)</f>
        <v>1655.2</v>
      </c>
      <c r="J4072" s="11" t="n">
        <f aca="false">IFERROR(I4072/F4072,0)</f>
        <v>0.358190867777537</v>
      </c>
      <c r="K4072" s="4" t="str">
        <f aca="false">IFERROR(INDEX(Data_Orders!$F$2:$F$4727,MATCH(B4072,Data_Orders!$A$2:$A$4727,0)),"")</f>
        <v>Contractor</v>
      </c>
      <c r="L4072" s="4" t="str">
        <f aca="false">IFERROR(INDEX(Data_Orders!$D$2:$D$4727,MATCH(B4072,Data_Orders!$A$2:$A$4727,0)),"")</f>
        <v>Leicester</v>
      </c>
    </row>
    <row r="4073" customFormat="false" ht="15" hidden="false" customHeight="false" outlineLevel="0" collapsed="false">
      <c r="A4073" s="4" t="s">
        <v>9889</v>
      </c>
      <c r="B4073" s="4" t="s">
        <v>2451</v>
      </c>
      <c r="C4073" s="4" t="s">
        <v>1030</v>
      </c>
      <c r="D4073" s="4" t="n">
        <v>16</v>
      </c>
      <c r="E4073" s="4" t="n">
        <v>25.23</v>
      </c>
      <c r="F4073" s="4" t="n">
        <v>403.68</v>
      </c>
      <c r="G4073" s="4" t="n">
        <f aca="false">INDEX(Data_Products!$D$2:$D$33,MATCH(C4073,Data_Products!$A$2:$A$33,0))</f>
        <v>17.67</v>
      </c>
      <c r="H4073" s="4" t="str">
        <f aca="false">INDEX(Data_Products!$C$2:$C$33,MATCH(C4073,Data_Products!$A$2:$A$33,0))</f>
        <v>Cement &amp; Aggregates</v>
      </c>
      <c r="I4073" s="10" t="n">
        <f aca="false">D4073*(E4073-G4073)</f>
        <v>120.96</v>
      </c>
      <c r="J4073" s="11" t="n">
        <f aca="false">IFERROR(I4073/F4073,0)</f>
        <v>0.299643281807372</v>
      </c>
      <c r="K4073" s="4" t="str">
        <f aca="false">IFERROR(INDEX(Data_Orders!$F$2:$F$4727,MATCH(B4073,Data_Orders!$A$2:$A$4727,0)),"")</f>
        <v>Contractor</v>
      </c>
      <c r="L4073" s="4" t="str">
        <f aca="false">IFERROR(INDEX(Data_Orders!$D$2:$D$4727,MATCH(B4073,Data_Orders!$A$2:$A$4727,0)),"")</f>
        <v>Leicester</v>
      </c>
    </row>
    <row r="4074" customFormat="false" ht="15" hidden="false" customHeight="false" outlineLevel="0" collapsed="false">
      <c r="A4074" s="4" t="s">
        <v>9890</v>
      </c>
      <c r="B4074" s="4" t="s">
        <v>2452</v>
      </c>
      <c r="C4074" s="4" t="s">
        <v>1019</v>
      </c>
      <c r="D4074" s="4" t="n">
        <v>18</v>
      </c>
      <c r="E4074" s="4" t="n">
        <v>79.76</v>
      </c>
      <c r="F4074" s="4" t="n">
        <v>1435.68</v>
      </c>
      <c r="G4074" s="4" t="n">
        <f aca="false">INDEX(Data_Products!$D$2:$D$33,MATCH(C4074,Data_Products!$A$2:$A$33,0))</f>
        <v>59.07</v>
      </c>
      <c r="H4074" s="4" t="str">
        <f aca="false">INDEX(Data_Products!$C$2:$C$33,MATCH(C4074,Data_Products!$A$2:$A$33,0))</f>
        <v>Timber</v>
      </c>
      <c r="I4074" s="10" t="n">
        <f aca="false">D4074*(E4074-G4074)</f>
        <v>372.42</v>
      </c>
      <c r="J4074" s="11" t="n">
        <f aca="false">IFERROR(I4074/F4074,0)</f>
        <v>0.259403209628887</v>
      </c>
      <c r="K4074" s="4" t="str">
        <f aca="false">IFERROR(INDEX(Data_Orders!$F$2:$F$4727,MATCH(B4074,Data_Orders!$A$2:$A$4727,0)),"")</f>
        <v>Contractor</v>
      </c>
      <c r="L4074" s="4" t="str">
        <f aca="false">IFERROR(INDEX(Data_Orders!$D$2:$D$4727,MATCH(B4074,Data_Orders!$A$2:$A$4727,0)),"")</f>
        <v>Leicester</v>
      </c>
    </row>
    <row r="4075" customFormat="false" ht="15" hidden="false" customHeight="false" outlineLevel="0" collapsed="false">
      <c r="A4075" s="4" t="s">
        <v>9891</v>
      </c>
      <c r="B4075" s="4" t="s">
        <v>2452</v>
      </c>
      <c r="C4075" s="4" t="s">
        <v>1032</v>
      </c>
      <c r="D4075" s="4" t="n">
        <v>12</v>
      </c>
      <c r="E4075" s="4" t="n">
        <v>99.65</v>
      </c>
      <c r="F4075" s="4" t="n">
        <v>1195.8</v>
      </c>
      <c r="G4075" s="4" t="n">
        <f aca="false">INDEX(Data_Products!$D$2:$D$33,MATCH(C4075,Data_Products!$A$2:$A$33,0))</f>
        <v>58.26</v>
      </c>
      <c r="H4075" s="4" t="str">
        <f aca="false">INDEX(Data_Products!$C$2:$C$33,MATCH(C4075,Data_Products!$A$2:$A$33,0))</f>
        <v>Insulation</v>
      </c>
      <c r="I4075" s="10" t="n">
        <f aca="false">D4075*(E4075-G4075)</f>
        <v>496.68</v>
      </c>
      <c r="J4075" s="11" t="n">
        <f aca="false">IFERROR(I4075/F4075,0)</f>
        <v>0.415353738083292</v>
      </c>
      <c r="K4075" s="4" t="str">
        <f aca="false">IFERROR(INDEX(Data_Orders!$F$2:$F$4727,MATCH(B4075,Data_Orders!$A$2:$A$4727,0)),"")</f>
        <v>Contractor</v>
      </c>
      <c r="L4075" s="4" t="str">
        <f aca="false">IFERROR(INDEX(Data_Orders!$D$2:$D$4727,MATCH(B4075,Data_Orders!$A$2:$A$4727,0)),"")</f>
        <v>Leicester</v>
      </c>
    </row>
    <row r="4076" customFormat="false" ht="15" hidden="false" customHeight="false" outlineLevel="0" collapsed="false">
      <c r="A4076" s="4" t="s">
        <v>9892</v>
      </c>
      <c r="B4076" s="4" t="s">
        <v>2452</v>
      </c>
      <c r="C4076" s="4" t="s">
        <v>1057</v>
      </c>
      <c r="D4076" s="4" t="n">
        <v>20</v>
      </c>
      <c r="E4076" s="4" t="n">
        <v>176.81</v>
      </c>
      <c r="F4076" s="4" t="n">
        <v>3536.2</v>
      </c>
      <c r="G4076" s="4" t="n">
        <f aca="false">INDEX(Data_Products!$D$2:$D$33,MATCH(C4076,Data_Products!$A$2:$A$33,0))</f>
        <v>129.57</v>
      </c>
      <c r="H4076" s="4" t="str">
        <f aca="false">INDEX(Data_Products!$C$2:$C$33,MATCH(C4076,Data_Products!$A$2:$A$33,0))</f>
        <v>Roofing</v>
      </c>
      <c r="I4076" s="10" t="n">
        <f aca="false">D4076*(E4076-G4076)</f>
        <v>944.8</v>
      </c>
      <c r="J4076" s="11" t="n">
        <f aca="false">IFERROR(I4076/F4076,0)</f>
        <v>0.267179458175443</v>
      </c>
      <c r="K4076" s="4" t="str">
        <f aca="false">IFERROR(INDEX(Data_Orders!$F$2:$F$4727,MATCH(B4076,Data_Orders!$A$2:$A$4727,0)),"")</f>
        <v>Contractor</v>
      </c>
      <c r="L4076" s="4" t="str">
        <f aca="false">IFERROR(INDEX(Data_Orders!$D$2:$D$4727,MATCH(B4076,Data_Orders!$A$2:$A$4727,0)),"")</f>
        <v>Leicester</v>
      </c>
    </row>
    <row r="4077" customFormat="false" ht="15" hidden="false" customHeight="false" outlineLevel="0" collapsed="false">
      <c r="A4077" s="4" t="s">
        <v>9893</v>
      </c>
      <c r="B4077" s="4" t="s">
        <v>2453</v>
      </c>
      <c r="C4077" s="4" t="s">
        <v>1044</v>
      </c>
      <c r="D4077" s="4" t="n">
        <v>16</v>
      </c>
      <c r="E4077" s="4" t="n">
        <v>190.44</v>
      </c>
      <c r="F4077" s="4" t="n">
        <v>3047.04</v>
      </c>
      <c r="G4077" s="4" t="n">
        <f aca="false">INDEX(Data_Products!$D$2:$D$33,MATCH(C4077,Data_Products!$A$2:$A$33,0))</f>
        <v>115.48</v>
      </c>
      <c r="H4077" s="4" t="str">
        <f aca="false">INDEX(Data_Products!$C$2:$C$33,MATCH(C4077,Data_Products!$A$2:$A$33,0))</f>
        <v>Tools &amp; Fixings</v>
      </c>
      <c r="I4077" s="10" t="n">
        <f aca="false">D4077*(E4077-G4077)</f>
        <v>1199.36</v>
      </c>
      <c r="J4077" s="11" t="n">
        <f aca="false">IFERROR(I4077/F4077,0)</f>
        <v>0.393614786809494</v>
      </c>
      <c r="K4077" s="4" t="str">
        <f aca="false">IFERROR(INDEX(Data_Orders!$F$2:$F$4727,MATCH(B4077,Data_Orders!$A$2:$A$4727,0)),"")</f>
        <v>Contractor</v>
      </c>
      <c r="L4077" s="4" t="str">
        <f aca="false">IFERROR(INDEX(Data_Orders!$D$2:$D$4727,MATCH(B4077,Data_Orders!$A$2:$A$4727,0)),"")</f>
        <v>Leicester</v>
      </c>
    </row>
    <row r="4078" customFormat="false" ht="15" hidden="false" customHeight="false" outlineLevel="0" collapsed="false">
      <c r="A4078" s="4" t="s">
        <v>9894</v>
      </c>
      <c r="B4078" s="4" t="s">
        <v>2454</v>
      </c>
      <c r="C4078" s="4" t="s">
        <v>1024</v>
      </c>
      <c r="D4078" s="4" t="n">
        <v>5</v>
      </c>
      <c r="E4078" s="4" t="n">
        <v>137.14</v>
      </c>
      <c r="F4078" s="4" t="n">
        <v>685.7</v>
      </c>
      <c r="G4078" s="4" t="n">
        <f aca="false">INDEX(Data_Products!$D$2:$D$33,MATCH(C4078,Data_Products!$A$2:$A$33,0))</f>
        <v>99.99</v>
      </c>
      <c r="H4078" s="4" t="str">
        <f aca="false">INDEX(Data_Products!$C$2:$C$33,MATCH(C4078,Data_Products!$A$2:$A$33,0))</f>
        <v>Cement &amp; Aggregates</v>
      </c>
      <c r="I4078" s="10" t="n">
        <f aca="false">D4078*(E4078-G4078)</f>
        <v>185.75</v>
      </c>
      <c r="J4078" s="11" t="n">
        <f aca="false">IFERROR(I4078/F4078,0)</f>
        <v>0.270891060230421</v>
      </c>
      <c r="K4078" s="4" t="str">
        <f aca="false">IFERROR(INDEX(Data_Orders!$F$2:$F$4727,MATCH(B4078,Data_Orders!$A$2:$A$4727,0)),"")</f>
        <v>Contractor</v>
      </c>
      <c r="L4078" s="4" t="str">
        <f aca="false">IFERROR(INDEX(Data_Orders!$D$2:$D$4727,MATCH(B4078,Data_Orders!$A$2:$A$4727,0)),"")</f>
        <v>Leicester</v>
      </c>
    </row>
    <row r="4079" customFormat="false" ht="15" hidden="false" customHeight="false" outlineLevel="0" collapsed="false">
      <c r="A4079" s="4" t="s">
        <v>9895</v>
      </c>
      <c r="B4079" s="4" t="s">
        <v>2454</v>
      </c>
      <c r="C4079" s="4" t="s">
        <v>1019</v>
      </c>
      <c r="D4079" s="4" t="n">
        <v>8</v>
      </c>
      <c r="E4079" s="4" t="n">
        <v>79.76</v>
      </c>
      <c r="F4079" s="4" t="n">
        <v>638.08</v>
      </c>
      <c r="G4079" s="4" t="n">
        <f aca="false">INDEX(Data_Products!$D$2:$D$33,MATCH(C4079,Data_Products!$A$2:$A$33,0))</f>
        <v>59.07</v>
      </c>
      <c r="H4079" s="4" t="str">
        <f aca="false">INDEX(Data_Products!$C$2:$C$33,MATCH(C4079,Data_Products!$A$2:$A$33,0))</f>
        <v>Timber</v>
      </c>
      <c r="I4079" s="10" t="n">
        <f aca="false">D4079*(E4079-G4079)</f>
        <v>165.52</v>
      </c>
      <c r="J4079" s="11" t="n">
        <f aca="false">IFERROR(I4079/F4079,0)</f>
        <v>0.259403209628887</v>
      </c>
      <c r="K4079" s="4" t="str">
        <f aca="false">IFERROR(INDEX(Data_Orders!$F$2:$F$4727,MATCH(B4079,Data_Orders!$A$2:$A$4727,0)),"")</f>
        <v>Contractor</v>
      </c>
      <c r="L4079" s="4" t="str">
        <f aca="false">IFERROR(INDEX(Data_Orders!$D$2:$D$4727,MATCH(B4079,Data_Orders!$A$2:$A$4727,0)),"")</f>
        <v>Leicester</v>
      </c>
    </row>
    <row r="4080" customFormat="false" ht="15" hidden="false" customHeight="false" outlineLevel="0" collapsed="false">
      <c r="A4080" s="4" t="s">
        <v>9896</v>
      </c>
      <c r="B4080" s="4" t="s">
        <v>2454</v>
      </c>
      <c r="C4080" s="4" t="s">
        <v>1026</v>
      </c>
      <c r="D4080" s="4" t="n">
        <v>3</v>
      </c>
      <c r="E4080" s="4" t="n">
        <v>184.05</v>
      </c>
      <c r="F4080" s="4" t="n">
        <v>552.15</v>
      </c>
      <c r="G4080" s="4" t="n">
        <f aca="false">INDEX(Data_Products!$D$2:$D$33,MATCH(C4080,Data_Products!$A$2:$A$33,0))</f>
        <v>147.44</v>
      </c>
      <c r="H4080" s="4" t="str">
        <f aca="false">INDEX(Data_Products!$C$2:$C$33,MATCH(C4080,Data_Products!$A$2:$A$33,0))</f>
        <v>Cement &amp; Aggregates</v>
      </c>
      <c r="I4080" s="10" t="n">
        <f aca="false">D4080*(E4080-G4080)</f>
        <v>109.83</v>
      </c>
      <c r="J4080" s="11" t="n">
        <f aca="false">IFERROR(I4080/F4080,0)</f>
        <v>0.19891333876664</v>
      </c>
      <c r="K4080" s="4" t="str">
        <f aca="false">IFERROR(INDEX(Data_Orders!$F$2:$F$4727,MATCH(B4080,Data_Orders!$A$2:$A$4727,0)),"")</f>
        <v>Contractor</v>
      </c>
      <c r="L4080" s="4" t="str">
        <f aca="false">IFERROR(INDEX(Data_Orders!$D$2:$D$4727,MATCH(B4080,Data_Orders!$A$2:$A$4727,0)),"")</f>
        <v>Leicester</v>
      </c>
    </row>
    <row r="4081" customFormat="false" ht="15" hidden="false" customHeight="false" outlineLevel="0" collapsed="false">
      <c r="A4081" s="4" t="s">
        <v>9897</v>
      </c>
      <c r="B4081" s="4" t="s">
        <v>2454</v>
      </c>
      <c r="C4081" s="4" t="s">
        <v>1046</v>
      </c>
      <c r="D4081" s="4" t="n">
        <v>4</v>
      </c>
      <c r="E4081" s="4" t="n">
        <v>154.02</v>
      </c>
      <c r="F4081" s="4" t="n">
        <v>616.08</v>
      </c>
      <c r="G4081" s="4" t="n">
        <f aca="false">INDEX(Data_Products!$D$2:$D$33,MATCH(C4081,Data_Products!$A$2:$A$33,0))</f>
        <v>102.1</v>
      </c>
      <c r="H4081" s="4" t="str">
        <f aca="false">INDEX(Data_Products!$C$2:$C$33,MATCH(C4081,Data_Products!$A$2:$A$33,0))</f>
        <v>Tools &amp; Fixings</v>
      </c>
      <c r="I4081" s="10" t="n">
        <f aca="false">D4081*(E4081-G4081)</f>
        <v>207.68</v>
      </c>
      <c r="J4081" s="11" t="n">
        <f aca="false">IFERROR(I4081/F4081,0)</f>
        <v>0.337099078041813</v>
      </c>
      <c r="K4081" s="4" t="str">
        <f aca="false">IFERROR(INDEX(Data_Orders!$F$2:$F$4727,MATCH(B4081,Data_Orders!$A$2:$A$4727,0)),"")</f>
        <v>Contractor</v>
      </c>
      <c r="L4081" s="4" t="str">
        <f aca="false">IFERROR(INDEX(Data_Orders!$D$2:$D$4727,MATCH(B4081,Data_Orders!$A$2:$A$4727,0)),"")</f>
        <v>Leicester</v>
      </c>
    </row>
    <row r="4082" customFormat="false" ht="15" hidden="false" customHeight="false" outlineLevel="0" collapsed="false">
      <c r="A4082" s="4" t="s">
        <v>9898</v>
      </c>
      <c r="B4082" s="4" t="s">
        <v>2454</v>
      </c>
      <c r="C4082" s="4" t="s">
        <v>1066</v>
      </c>
      <c r="D4082" s="4" t="n">
        <v>13</v>
      </c>
      <c r="E4082" s="4" t="n">
        <v>209.69</v>
      </c>
      <c r="F4082" s="4" t="n">
        <v>2725.97</v>
      </c>
      <c r="G4082" s="4" t="n">
        <f aca="false">INDEX(Data_Products!$D$2:$D$33,MATCH(C4082,Data_Products!$A$2:$A$33,0))</f>
        <v>144.38</v>
      </c>
      <c r="H4082" s="4" t="str">
        <f aca="false">INDEX(Data_Products!$C$2:$C$33,MATCH(C4082,Data_Products!$A$2:$A$33,0))</f>
        <v>Plumbing &amp; Drainage</v>
      </c>
      <c r="I4082" s="10" t="n">
        <f aca="false">D4082*(E4082-G4082)</f>
        <v>849.03</v>
      </c>
      <c r="J4082" s="11" t="n">
        <f aca="false">IFERROR(I4082/F4082,0)</f>
        <v>0.311459773952024</v>
      </c>
      <c r="K4082" s="4" t="str">
        <f aca="false">IFERROR(INDEX(Data_Orders!$F$2:$F$4727,MATCH(B4082,Data_Orders!$A$2:$A$4727,0)),"")</f>
        <v>Contractor</v>
      </c>
      <c r="L4082" s="4" t="str">
        <f aca="false">IFERROR(INDEX(Data_Orders!$D$2:$D$4727,MATCH(B4082,Data_Orders!$A$2:$A$4727,0)),"")</f>
        <v>Leicester</v>
      </c>
    </row>
    <row r="4083" customFormat="false" ht="15" hidden="false" customHeight="false" outlineLevel="0" collapsed="false">
      <c r="A4083" s="4" t="s">
        <v>9899</v>
      </c>
      <c r="B4083" s="4" t="s">
        <v>2455</v>
      </c>
      <c r="C4083" s="4" t="s">
        <v>1017</v>
      </c>
      <c r="D4083" s="4" t="n">
        <v>10</v>
      </c>
      <c r="E4083" s="4" t="n">
        <v>49.15</v>
      </c>
      <c r="F4083" s="4" t="n">
        <v>491.5</v>
      </c>
      <c r="G4083" s="4" t="n">
        <f aca="false">INDEX(Data_Products!$D$2:$D$33,MATCH(C4083,Data_Products!$A$2:$A$33,0))</f>
        <v>31.44</v>
      </c>
      <c r="H4083" s="4" t="str">
        <f aca="false">INDEX(Data_Products!$C$2:$C$33,MATCH(C4083,Data_Products!$A$2:$A$33,0))</f>
        <v>Timber</v>
      </c>
      <c r="I4083" s="10" t="n">
        <f aca="false">D4083*(E4083-G4083)</f>
        <v>177.1</v>
      </c>
      <c r="J4083" s="11" t="n">
        <f aca="false">IFERROR(I4083/F4083,0)</f>
        <v>0.360325534079349</v>
      </c>
      <c r="K4083" s="4" t="str">
        <f aca="false">IFERROR(INDEX(Data_Orders!$F$2:$F$4727,MATCH(B4083,Data_Orders!$A$2:$A$4727,0)),"")</f>
        <v>Contractor</v>
      </c>
      <c r="L4083" s="4" t="str">
        <f aca="false">IFERROR(INDEX(Data_Orders!$D$2:$D$4727,MATCH(B4083,Data_Orders!$A$2:$A$4727,0)),"")</f>
        <v>Leicester</v>
      </c>
    </row>
    <row r="4084" customFormat="false" ht="15" hidden="false" customHeight="false" outlineLevel="0" collapsed="false">
      <c r="A4084" s="4" t="s">
        <v>9900</v>
      </c>
      <c r="B4084" s="4" t="s">
        <v>2455</v>
      </c>
      <c r="C4084" s="4" t="s">
        <v>1026</v>
      </c>
      <c r="D4084" s="4" t="n">
        <v>11</v>
      </c>
      <c r="E4084" s="4" t="n">
        <v>184.05</v>
      </c>
      <c r="F4084" s="4" t="n">
        <v>2024.55</v>
      </c>
      <c r="G4084" s="4" t="n">
        <f aca="false">INDEX(Data_Products!$D$2:$D$33,MATCH(C4084,Data_Products!$A$2:$A$33,0))</f>
        <v>147.44</v>
      </c>
      <c r="H4084" s="4" t="str">
        <f aca="false">INDEX(Data_Products!$C$2:$C$33,MATCH(C4084,Data_Products!$A$2:$A$33,0))</f>
        <v>Cement &amp; Aggregates</v>
      </c>
      <c r="I4084" s="10" t="n">
        <f aca="false">D4084*(E4084-G4084)</f>
        <v>402.71</v>
      </c>
      <c r="J4084" s="11" t="n">
        <f aca="false">IFERROR(I4084/F4084,0)</f>
        <v>0.19891333876664</v>
      </c>
      <c r="K4084" s="4" t="str">
        <f aca="false">IFERROR(INDEX(Data_Orders!$F$2:$F$4727,MATCH(B4084,Data_Orders!$A$2:$A$4727,0)),"")</f>
        <v>Contractor</v>
      </c>
      <c r="L4084" s="4" t="str">
        <f aca="false">IFERROR(INDEX(Data_Orders!$D$2:$D$4727,MATCH(B4084,Data_Orders!$A$2:$A$4727,0)),"")</f>
        <v>Leicester</v>
      </c>
    </row>
    <row r="4085" customFormat="false" ht="15" hidden="false" customHeight="false" outlineLevel="0" collapsed="false">
      <c r="A4085" s="4" t="s">
        <v>9901</v>
      </c>
      <c r="B4085" s="4" t="s">
        <v>2455</v>
      </c>
      <c r="C4085" s="4" t="s">
        <v>1028</v>
      </c>
      <c r="D4085" s="4" t="n">
        <v>15</v>
      </c>
      <c r="E4085" s="4" t="n">
        <v>118.79</v>
      </c>
      <c r="F4085" s="4" t="n">
        <v>1781.85</v>
      </c>
      <c r="G4085" s="4" t="n">
        <f aca="false">INDEX(Data_Products!$D$2:$D$33,MATCH(C4085,Data_Products!$A$2:$A$33,0))</f>
        <v>81.07</v>
      </c>
      <c r="H4085" s="4" t="str">
        <f aca="false">INDEX(Data_Products!$C$2:$C$33,MATCH(C4085,Data_Products!$A$2:$A$33,0))</f>
        <v>Cement &amp; Aggregates</v>
      </c>
      <c r="I4085" s="10" t="n">
        <f aca="false">D4085*(E4085-G4085)</f>
        <v>565.8</v>
      </c>
      <c r="J4085" s="11" t="n">
        <f aca="false">IFERROR(I4085/F4085,0)</f>
        <v>0.317535146056065</v>
      </c>
      <c r="K4085" s="4" t="str">
        <f aca="false">IFERROR(INDEX(Data_Orders!$F$2:$F$4727,MATCH(B4085,Data_Orders!$A$2:$A$4727,0)),"")</f>
        <v>Contractor</v>
      </c>
      <c r="L4085" s="4" t="str">
        <f aca="false">IFERROR(INDEX(Data_Orders!$D$2:$D$4727,MATCH(B4085,Data_Orders!$A$2:$A$4727,0)),"")</f>
        <v>Leicester</v>
      </c>
    </row>
    <row r="4086" customFormat="false" ht="15" hidden="false" customHeight="false" outlineLevel="0" collapsed="false">
      <c r="A4086" s="4" t="s">
        <v>9902</v>
      </c>
      <c r="B4086" s="4" t="s">
        <v>2455</v>
      </c>
      <c r="C4086" s="4" t="s">
        <v>1021</v>
      </c>
      <c r="D4086" s="4" t="n">
        <v>19</v>
      </c>
      <c r="E4086" s="4" t="n">
        <v>73.76</v>
      </c>
      <c r="F4086" s="4" t="n">
        <v>1401.44</v>
      </c>
      <c r="G4086" s="4" t="n">
        <f aca="false">INDEX(Data_Products!$D$2:$D$33,MATCH(C4086,Data_Products!$A$2:$A$33,0))</f>
        <v>51.51</v>
      </c>
      <c r="H4086" s="4" t="str">
        <f aca="false">INDEX(Data_Products!$C$2:$C$33,MATCH(C4086,Data_Products!$A$2:$A$33,0))</f>
        <v>Cement &amp; Aggregates</v>
      </c>
      <c r="I4086" s="10" t="n">
        <f aca="false">D4086*(E4086-G4086)</f>
        <v>422.75</v>
      </c>
      <c r="J4086" s="11" t="n">
        <f aca="false">IFERROR(I4086/F4086,0)</f>
        <v>0.301654013015184</v>
      </c>
      <c r="K4086" s="4" t="str">
        <f aca="false">IFERROR(INDEX(Data_Orders!$F$2:$F$4727,MATCH(B4086,Data_Orders!$A$2:$A$4727,0)),"")</f>
        <v>Contractor</v>
      </c>
      <c r="L4086" s="4" t="str">
        <f aca="false">IFERROR(INDEX(Data_Orders!$D$2:$D$4727,MATCH(B4086,Data_Orders!$A$2:$A$4727,0)),"")</f>
        <v>Leicester</v>
      </c>
    </row>
    <row r="4087" customFormat="false" ht="15" hidden="false" customHeight="false" outlineLevel="0" collapsed="false">
      <c r="A4087" s="4" t="s">
        <v>9903</v>
      </c>
      <c r="B4087" s="4" t="s">
        <v>2455</v>
      </c>
      <c r="C4087" s="4" t="s">
        <v>1061</v>
      </c>
      <c r="D4087" s="4" t="n">
        <v>17</v>
      </c>
      <c r="E4087" s="4" t="n">
        <v>145.57</v>
      </c>
      <c r="F4087" s="4" t="n">
        <v>2474.69</v>
      </c>
      <c r="G4087" s="4" t="n">
        <f aca="false">INDEX(Data_Products!$D$2:$D$33,MATCH(C4087,Data_Products!$A$2:$A$33,0))</f>
        <v>119.29</v>
      </c>
      <c r="H4087" s="4" t="str">
        <f aca="false">INDEX(Data_Products!$C$2:$C$33,MATCH(C4087,Data_Products!$A$2:$A$33,0))</f>
        <v>Plumbing &amp; Drainage</v>
      </c>
      <c r="I4087" s="10" t="n">
        <f aca="false">D4087*(E4087-G4087)</f>
        <v>446.76</v>
      </c>
      <c r="J4087" s="11" t="n">
        <f aca="false">IFERROR(I4087/F4087,0)</f>
        <v>0.180531702960775</v>
      </c>
      <c r="K4087" s="4" t="str">
        <f aca="false">IFERROR(INDEX(Data_Orders!$F$2:$F$4727,MATCH(B4087,Data_Orders!$A$2:$A$4727,0)),"")</f>
        <v>Contractor</v>
      </c>
      <c r="L4087" s="4" t="str">
        <f aca="false">IFERROR(INDEX(Data_Orders!$D$2:$D$4727,MATCH(B4087,Data_Orders!$A$2:$A$4727,0)),"")</f>
        <v>Leicester</v>
      </c>
    </row>
    <row r="4088" customFormat="false" ht="15" hidden="false" customHeight="false" outlineLevel="0" collapsed="false">
      <c r="A4088" s="4" t="s">
        <v>9904</v>
      </c>
      <c r="B4088" s="4" t="s">
        <v>2456</v>
      </c>
      <c r="C4088" s="4" t="s">
        <v>1073</v>
      </c>
      <c r="D4088" s="4" t="n">
        <v>14</v>
      </c>
      <c r="E4088" s="4" t="n">
        <v>231.05</v>
      </c>
      <c r="F4088" s="4" t="n">
        <v>3234.7</v>
      </c>
      <c r="G4088" s="4" t="n">
        <f aca="false">INDEX(Data_Products!$D$2:$D$33,MATCH(C4088,Data_Products!$A$2:$A$33,0))</f>
        <v>148.29</v>
      </c>
      <c r="H4088" s="4" t="str">
        <f aca="false">INDEX(Data_Products!$C$2:$C$33,MATCH(C4088,Data_Products!$A$2:$A$33,0))</f>
        <v>Landscaping</v>
      </c>
      <c r="I4088" s="10" t="n">
        <f aca="false">D4088*(E4088-G4088)</f>
        <v>1158.64</v>
      </c>
      <c r="J4088" s="11" t="n">
        <f aca="false">IFERROR(I4088/F4088,0)</f>
        <v>0.358190867777537</v>
      </c>
      <c r="K4088" s="4" t="str">
        <f aca="false">IFERROR(INDEX(Data_Orders!$F$2:$F$4727,MATCH(B4088,Data_Orders!$A$2:$A$4727,0)),"")</f>
        <v>Contractor</v>
      </c>
      <c r="L4088" s="4" t="str">
        <f aca="false">IFERROR(INDEX(Data_Orders!$D$2:$D$4727,MATCH(B4088,Data_Orders!$A$2:$A$4727,0)),"")</f>
        <v>Leicester</v>
      </c>
    </row>
    <row r="4089" customFormat="false" ht="15" hidden="false" customHeight="false" outlineLevel="0" collapsed="false">
      <c r="A4089" s="4" t="s">
        <v>9905</v>
      </c>
      <c r="B4089" s="4" t="s">
        <v>2456</v>
      </c>
      <c r="C4089" s="4" t="s">
        <v>1028</v>
      </c>
      <c r="D4089" s="4" t="n">
        <v>12</v>
      </c>
      <c r="E4089" s="4" t="n">
        <v>118.79</v>
      </c>
      <c r="F4089" s="4" t="n">
        <v>1425.48</v>
      </c>
      <c r="G4089" s="4" t="n">
        <f aca="false">INDEX(Data_Products!$D$2:$D$33,MATCH(C4089,Data_Products!$A$2:$A$33,0))</f>
        <v>81.07</v>
      </c>
      <c r="H4089" s="4" t="str">
        <f aca="false">INDEX(Data_Products!$C$2:$C$33,MATCH(C4089,Data_Products!$A$2:$A$33,0))</f>
        <v>Cement &amp; Aggregates</v>
      </c>
      <c r="I4089" s="10" t="n">
        <f aca="false">D4089*(E4089-G4089)</f>
        <v>452.64</v>
      </c>
      <c r="J4089" s="11" t="n">
        <f aca="false">IFERROR(I4089/F4089,0)</f>
        <v>0.317535146056065</v>
      </c>
      <c r="K4089" s="4" t="str">
        <f aca="false">IFERROR(INDEX(Data_Orders!$F$2:$F$4727,MATCH(B4089,Data_Orders!$A$2:$A$4727,0)),"")</f>
        <v>Contractor</v>
      </c>
      <c r="L4089" s="4" t="str">
        <f aca="false">IFERROR(INDEX(Data_Orders!$D$2:$D$4727,MATCH(B4089,Data_Orders!$A$2:$A$4727,0)),"")</f>
        <v>Leicester</v>
      </c>
    </row>
    <row r="4090" customFormat="false" ht="15" hidden="false" customHeight="false" outlineLevel="0" collapsed="false">
      <c r="A4090" s="4" t="s">
        <v>9906</v>
      </c>
      <c r="B4090" s="4" t="s">
        <v>2456</v>
      </c>
      <c r="C4090" s="4" t="s">
        <v>1064</v>
      </c>
      <c r="D4090" s="4" t="n">
        <v>5</v>
      </c>
      <c r="E4090" s="4" t="n">
        <v>97.63</v>
      </c>
      <c r="F4090" s="4" t="n">
        <v>488.15</v>
      </c>
      <c r="G4090" s="4" t="n">
        <f aca="false">INDEX(Data_Products!$D$2:$D$33,MATCH(C4090,Data_Products!$A$2:$A$33,0))</f>
        <v>65.21</v>
      </c>
      <c r="H4090" s="4" t="str">
        <f aca="false">INDEX(Data_Products!$C$2:$C$33,MATCH(C4090,Data_Products!$A$2:$A$33,0))</f>
        <v>Plumbing &amp; Drainage</v>
      </c>
      <c r="I4090" s="10" t="n">
        <f aca="false">D4090*(E4090-G4090)</f>
        <v>162.1</v>
      </c>
      <c r="J4090" s="11" t="n">
        <f aca="false">IFERROR(I4090/F4090,0)</f>
        <v>0.332070060432244</v>
      </c>
      <c r="K4090" s="4" t="str">
        <f aca="false">IFERROR(INDEX(Data_Orders!$F$2:$F$4727,MATCH(B4090,Data_Orders!$A$2:$A$4727,0)),"")</f>
        <v>Contractor</v>
      </c>
      <c r="L4090" s="4" t="str">
        <f aca="false">IFERROR(INDEX(Data_Orders!$D$2:$D$4727,MATCH(B4090,Data_Orders!$A$2:$A$4727,0)),"")</f>
        <v>Leicester</v>
      </c>
    </row>
    <row r="4091" customFormat="false" ht="15" hidden="false" customHeight="false" outlineLevel="0" collapsed="false">
      <c r="A4091" s="4" t="s">
        <v>9907</v>
      </c>
      <c r="B4091" s="4" t="s">
        <v>2456</v>
      </c>
      <c r="C4091" s="4" t="s">
        <v>1019</v>
      </c>
      <c r="D4091" s="4" t="n">
        <v>19</v>
      </c>
      <c r="E4091" s="4" t="n">
        <v>79.76</v>
      </c>
      <c r="F4091" s="4" t="n">
        <v>1515.44</v>
      </c>
      <c r="G4091" s="4" t="n">
        <f aca="false">INDEX(Data_Products!$D$2:$D$33,MATCH(C4091,Data_Products!$A$2:$A$33,0))</f>
        <v>59.07</v>
      </c>
      <c r="H4091" s="4" t="str">
        <f aca="false">INDEX(Data_Products!$C$2:$C$33,MATCH(C4091,Data_Products!$A$2:$A$33,0))</f>
        <v>Timber</v>
      </c>
      <c r="I4091" s="10" t="n">
        <f aca="false">D4091*(E4091-G4091)</f>
        <v>393.11</v>
      </c>
      <c r="J4091" s="11" t="n">
        <f aca="false">IFERROR(I4091/F4091,0)</f>
        <v>0.259403209628887</v>
      </c>
      <c r="K4091" s="4" t="str">
        <f aca="false">IFERROR(INDEX(Data_Orders!$F$2:$F$4727,MATCH(B4091,Data_Orders!$A$2:$A$4727,0)),"")</f>
        <v>Contractor</v>
      </c>
      <c r="L4091" s="4" t="str">
        <f aca="false">IFERROR(INDEX(Data_Orders!$D$2:$D$4727,MATCH(B4091,Data_Orders!$A$2:$A$4727,0)),"")</f>
        <v>Leicester</v>
      </c>
    </row>
    <row r="4092" customFormat="false" ht="15" hidden="false" customHeight="false" outlineLevel="0" collapsed="false">
      <c r="A4092" s="4" t="s">
        <v>9908</v>
      </c>
      <c r="B4092" s="4" t="s">
        <v>2456</v>
      </c>
      <c r="C4092" s="4" t="s">
        <v>1032</v>
      </c>
      <c r="D4092" s="4" t="n">
        <v>2</v>
      </c>
      <c r="E4092" s="4" t="n">
        <v>99.65</v>
      </c>
      <c r="F4092" s="4" t="n">
        <v>199.3</v>
      </c>
      <c r="G4092" s="4" t="n">
        <f aca="false">INDEX(Data_Products!$D$2:$D$33,MATCH(C4092,Data_Products!$A$2:$A$33,0))</f>
        <v>58.26</v>
      </c>
      <c r="H4092" s="4" t="str">
        <f aca="false">INDEX(Data_Products!$C$2:$C$33,MATCH(C4092,Data_Products!$A$2:$A$33,0))</f>
        <v>Insulation</v>
      </c>
      <c r="I4092" s="10" t="n">
        <f aca="false">D4092*(E4092-G4092)</f>
        <v>82.78</v>
      </c>
      <c r="J4092" s="11" t="n">
        <f aca="false">IFERROR(I4092/F4092,0)</f>
        <v>0.415353738083292</v>
      </c>
      <c r="K4092" s="4" t="str">
        <f aca="false">IFERROR(INDEX(Data_Orders!$F$2:$F$4727,MATCH(B4092,Data_Orders!$A$2:$A$4727,0)),"")</f>
        <v>Contractor</v>
      </c>
      <c r="L4092" s="4" t="str">
        <f aca="false">IFERROR(INDEX(Data_Orders!$D$2:$D$4727,MATCH(B4092,Data_Orders!$A$2:$A$4727,0)),"")</f>
        <v>Leicester</v>
      </c>
    </row>
    <row r="4093" customFormat="false" ht="15" hidden="false" customHeight="false" outlineLevel="0" collapsed="false">
      <c r="A4093" s="4" t="s">
        <v>9909</v>
      </c>
      <c r="B4093" s="4" t="s">
        <v>2457</v>
      </c>
      <c r="C4093" s="4" t="s">
        <v>1055</v>
      </c>
      <c r="D4093" s="4" t="n">
        <v>6</v>
      </c>
      <c r="E4093" s="4" t="n">
        <v>205.03</v>
      </c>
      <c r="F4093" s="4" t="n">
        <v>1230.18</v>
      </c>
      <c r="G4093" s="4" t="n">
        <f aca="false">INDEX(Data_Products!$D$2:$D$33,MATCH(C4093,Data_Products!$A$2:$A$33,0))</f>
        <v>138.6</v>
      </c>
      <c r="H4093" s="4" t="str">
        <f aca="false">INDEX(Data_Products!$C$2:$C$33,MATCH(C4093,Data_Products!$A$2:$A$33,0))</f>
        <v>Roofing</v>
      </c>
      <c r="I4093" s="10" t="n">
        <f aca="false">D4093*(E4093-G4093)</f>
        <v>398.58</v>
      </c>
      <c r="J4093" s="11" t="n">
        <f aca="false">IFERROR(I4093/F4093,0)</f>
        <v>0.324001365653807</v>
      </c>
      <c r="K4093" s="4" t="str">
        <f aca="false">IFERROR(INDEX(Data_Orders!$F$2:$F$4727,MATCH(B4093,Data_Orders!$A$2:$A$4727,0)),"")</f>
        <v>Contractor</v>
      </c>
      <c r="L4093" s="4" t="str">
        <f aca="false">IFERROR(INDEX(Data_Orders!$D$2:$D$4727,MATCH(B4093,Data_Orders!$A$2:$A$4727,0)),"")</f>
        <v>Leicester</v>
      </c>
    </row>
    <row r="4094" customFormat="false" ht="15" hidden="false" customHeight="false" outlineLevel="0" collapsed="false">
      <c r="A4094" s="4" t="s">
        <v>9910</v>
      </c>
      <c r="B4094" s="4" t="s">
        <v>2457</v>
      </c>
      <c r="C4094" s="4" t="s">
        <v>1013</v>
      </c>
      <c r="D4094" s="4" t="n">
        <v>1</v>
      </c>
      <c r="E4094" s="4" t="n">
        <v>240.92</v>
      </c>
      <c r="F4094" s="4" t="n">
        <v>240.92</v>
      </c>
      <c r="G4094" s="4" t="n">
        <f aca="false">INDEX(Data_Products!$D$2:$D$33,MATCH(C4094,Data_Products!$A$2:$A$33,0))</f>
        <v>168.32</v>
      </c>
      <c r="H4094" s="4" t="str">
        <f aca="false">INDEX(Data_Products!$C$2:$C$33,MATCH(C4094,Data_Products!$A$2:$A$33,0))</f>
        <v>Timber</v>
      </c>
      <c r="I4094" s="10" t="n">
        <f aca="false">D4094*(E4094-G4094)</f>
        <v>72.6</v>
      </c>
      <c r="J4094" s="11" t="n">
        <f aca="false">IFERROR(I4094/F4094,0)</f>
        <v>0.301344844761747</v>
      </c>
      <c r="K4094" s="4" t="str">
        <f aca="false">IFERROR(INDEX(Data_Orders!$F$2:$F$4727,MATCH(B4094,Data_Orders!$A$2:$A$4727,0)),"")</f>
        <v>Contractor</v>
      </c>
      <c r="L4094" s="4" t="str">
        <f aca="false">IFERROR(INDEX(Data_Orders!$D$2:$D$4727,MATCH(B4094,Data_Orders!$A$2:$A$4727,0)),"")</f>
        <v>Leicester</v>
      </c>
    </row>
    <row r="4095" customFormat="false" ht="15" hidden="false" customHeight="false" outlineLevel="0" collapsed="false">
      <c r="A4095" s="4" t="s">
        <v>9911</v>
      </c>
      <c r="B4095" s="4" t="s">
        <v>2457</v>
      </c>
      <c r="C4095" s="4" t="s">
        <v>1066</v>
      </c>
      <c r="D4095" s="4" t="n">
        <v>5</v>
      </c>
      <c r="E4095" s="4" t="n">
        <v>209.69</v>
      </c>
      <c r="F4095" s="4" t="n">
        <v>1048.45</v>
      </c>
      <c r="G4095" s="4" t="n">
        <f aca="false">INDEX(Data_Products!$D$2:$D$33,MATCH(C4095,Data_Products!$A$2:$A$33,0))</f>
        <v>144.38</v>
      </c>
      <c r="H4095" s="4" t="str">
        <f aca="false">INDEX(Data_Products!$C$2:$C$33,MATCH(C4095,Data_Products!$A$2:$A$33,0))</f>
        <v>Plumbing &amp; Drainage</v>
      </c>
      <c r="I4095" s="10" t="n">
        <f aca="false">D4095*(E4095-G4095)</f>
        <v>326.55</v>
      </c>
      <c r="J4095" s="11" t="n">
        <f aca="false">IFERROR(I4095/F4095,0)</f>
        <v>0.311459773952024</v>
      </c>
      <c r="K4095" s="4" t="str">
        <f aca="false">IFERROR(INDEX(Data_Orders!$F$2:$F$4727,MATCH(B4095,Data_Orders!$A$2:$A$4727,0)),"")</f>
        <v>Contractor</v>
      </c>
      <c r="L4095" s="4" t="str">
        <f aca="false">IFERROR(INDEX(Data_Orders!$D$2:$D$4727,MATCH(B4095,Data_Orders!$A$2:$A$4727,0)),"")</f>
        <v>Leicester</v>
      </c>
    </row>
    <row r="4096" customFormat="false" ht="15" hidden="false" customHeight="false" outlineLevel="0" collapsed="false">
      <c r="A4096" s="4" t="s">
        <v>9912</v>
      </c>
      <c r="B4096" s="4" t="s">
        <v>2457</v>
      </c>
      <c r="C4096" s="4" t="s">
        <v>1024</v>
      </c>
      <c r="D4096" s="4" t="n">
        <v>2</v>
      </c>
      <c r="E4096" s="4" t="n">
        <v>137.14</v>
      </c>
      <c r="F4096" s="4" t="n">
        <v>274.28</v>
      </c>
      <c r="G4096" s="4" t="n">
        <f aca="false">INDEX(Data_Products!$D$2:$D$33,MATCH(C4096,Data_Products!$A$2:$A$33,0))</f>
        <v>99.99</v>
      </c>
      <c r="H4096" s="4" t="str">
        <f aca="false">INDEX(Data_Products!$C$2:$C$33,MATCH(C4096,Data_Products!$A$2:$A$33,0))</f>
        <v>Cement &amp; Aggregates</v>
      </c>
      <c r="I4096" s="10" t="n">
        <f aca="false">D4096*(E4096-G4096)</f>
        <v>74.3</v>
      </c>
      <c r="J4096" s="11" t="n">
        <f aca="false">IFERROR(I4096/F4096,0)</f>
        <v>0.270891060230421</v>
      </c>
      <c r="K4096" s="4" t="str">
        <f aca="false">IFERROR(INDEX(Data_Orders!$F$2:$F$4727,MATCH(B4096,Data_Orders!$A$2:$A$4727,0)),"")</f>
        <v>Contractor</v>
      </c>
      <c r="L4096" s="4" t="str">
        <f aca="false">IFERROR(INDEX(Data_Orders!$D$2:$D$4727,MATCH(B4096,Data_Orders!$A$2:$A$4727,0)),"")</f>
        <v>Leicester</v>
      </c>
    </row>
    <row r="4097" customFormat="false" ht="15" hidden="false" customHeight="false" outlineLevel="0" collapsed="false">
      <c r="A4097" s="4" t="s">
        <v>9913</v>
      </c>
      <c r="B4097" s="4" t="s">
        <v>2458</v>
      </c>
      <c r="C4097" s="4" t="s">
        <v>1021</v>
      </c>
      <c r="D4097" s="4" t="n">
        <v>11</v>
      </c>
      <c r="E4097" s="4" t="n">
        <v>73.76</v>
      </c>
      <c r="F4097" s="4" t="n">
        <v>811.36</v>
      </c>
      <c r="G4097" s="4" t="n">
        <f aca="false">INDEX(Data_Products!$D$2:$D$33,MATCH(C4097,Data_Products!$A$2:$A$33,0))</f>
        <v>51.51</v>
      </c>
      <c r="H4097" s="4" t="str">
        <f aca="false">INDEX(Data_Products!$C$2:$C$33,MATCH(C4097,Data_Products!$A$2:$A$33,0))</f>
        <v>Cement &amp; Aggregates</v>
      </c>
      <c r="I4097" s="10" t="n">
        <f aca="false">D4097*(E4097-G4097)</f>
        <v>244.75</v>
      </c>
      <c r="J4097" s="11" t="n">
        <f aca="false">IFERROR(I4097/F4097,0)</f>
        <v>0.301654013015184</v>
      </c>
      <c r="K4097" s="4" t="str">
        <f aca="false">IFERROR(INDEX(Data_Orders!$F$2:$F$4727,MATCH(B4097,Data_Orders!$A$2:$A$4727,0)),"")</f>
        <v>Contractor</v>
      </c>
      <c r="L4097" s="4" t="str">
        <f aca="false">IFERROR(INDEX(Data_Orders!$D$2:$D$4727,MATCH(B4097,Data_Orders!$A$2:$A$4727,0)),"")</f>
        <v>Leicester</v>
      </c>
    </row>
    <row r="4098" customFormat="false" ht="15" hidden="false" customHeight="false" outlineLevel="0" collapsed="false">
      <c r="A4098" s="4" t="s">
        <v>9914</v>
      </c>
      <c r="B4098" s="4" t="s">
        <v>2458</v>
      </c>
      <c r="C4098" s="4" t="s">
        <v>1037</v>
      </c>
      <c r="D4098" s="4" t="n">
        <v>1</v>
      </c>
      <c r="E4098" s="4" t="n">
        <v>90.97</v>
      </c>
      <c r="F4098" s="4" t="n">
        <v>90.97</v>
      </c>
      <c r="G4098" s="4" t="n">
        <f aca="false">INDEX(Data_Products!$D$2:$D$33,MATCH(C4098,Data_Products!$A$2:$A$33,0))</f>
        <v>73.81</v>
      </c>
      <c r="H4098" s="4" t="str">
        <f aca="false">INDEX(Data_Products!$C$2:$C$33,MATCH(C4098,Data_Products!$A$2:$A$33,0))</f>
        <v>Insulation</v>
      </c>
      <c r="I4098" s="10" t="n">
        <f aca="false">D4098*(E4098-G4098)</f>
        <v>17.16</v>
      </c>
      <c r="J4098" s="11" t="n">
        <f aca="false">IFERROR(I4098/F4098,0)</f>
        <v>0.18863361547763</v>
      </c>
      <c r="K4098" s="4" t="str">
        <f aca="false">IFERROR(INDEX(Data_Orders!$F$2:$F$4727,MATCH(B4098,Data_Orders!$A$2:$A$4727,0)),"")</f>
        <v>Contractor</v>
      </c>
      <c r="L4098" s="4" t="str">
        <f aca="false">IFERROR(INDEX(Data_Orders!$D$2:$D$4727,MATCH(B4098,Data_Orders!$A$2:$A$4727,0)),"")</f>
        <v>Leicester</v>
      </c>
    </row>
    <row r="4099" customFormat="false" ht="15" hidden="false" customHeight="false" outlineLevel="0" collapsed="false">
      <c r="A4099" s="4" t="s">
        <v>9915</v>
      </c>
      <c r="B4099" s="4" t="s">
        <v>2459</v>
      </c>
      <c r="C4099" s="4" t="s">
        <v>1044</v>
      </c>
      <c r="D4099" s="4" t="n">
        <v>19</v>
      </c>
      <c r="E4099" s="4" t="n">
        <v>190.44</v>
      </c>
      <c r="F4099" s="4" t="n">
        <v>3618.36</v>
      </c>
      <c r="G4099" s="4" t="n">
        <f aca="false">INDEX(Data_Products!$D$2:$D$33,MATCH(C4099,Data_Products!$A$2:$A$33,0))</f>
        <v>115.48</v>
      </c>
      <c r="H4099" s="4" t="str">
        <f aca="false">INDEX(Data_Products!$C$2:$C$33,MATCH(C4099,Data_Products!$A$2:$A$33,0))</f>
        <v>Tools &amp; Fixings</v>
      </c>
      <c r="I4099" s="10" t="n">
        <f aca="false">D4099*(E4099-G4099)</f>
        <v>1424.24</v>
      </c>
      <c r="J4099" s="11" t="n">
        <f aca="false">IFERROR(I4099/F4099,0)</f>
        <v>0.393614786809494</v>
      </c>
      <c r="K4099" s="4" t="str">
        <f aca="false">IFERROR(INDEX(Data_Orders!$F$2:$F$4727,MATCH(B4099,Data_Orders!$A$2:$A$4727,0)),"")</f>
        <v>Contractor</v>
      </c>
      <c r="L4099" s="4" t="str">
        <f aca="false">IFERROR(INDEX(Data_Orders!$D$2:$D$4727,MATCH(B4099,Data_Orders!$A$2:$A$4727,0)),"")</f>
        <v>Leicester</v>
      </c>
    </row>
    <row r="4100" customFormat="false" ht="15" hidden="false" customHeight="false" outlineLevel="0" collapsed="false">
      <c r="A4100" s="4" t="s">
        <v>9916</v>
      </c>
      <c r="B4100" s="4" t="s">
        <v>2459</v>
      </c>
      <c r="C4100" s="4" t="s">
        <v>1070</v>
      </c>
      <c r="D4100" s="4" t="n">
        <v>13</v>
      </c>
      <c r="E4100" s="4" t="n">
        <v>230.32</v>
      </c>
      <c r="F4100" s="4" t="n">
        <v>2994.16</v>
      </c>
      <c r="G4100" s="4" t="n">
        <f aca="false">INDEX(Data_Products!$D$2:$D$33,MATCH(C4100,Data_Products!$A$2:$A$33,0))</f>
        <v>161.64</v>
      </c>
      <c r="H4100" s="4" t="str">
        <f aca="false">INDEX(Data_Products!$C$2:$C$33,MATCH(C4100,Data_Products!$A$2:$A$33,0))</f>
        <v>Landscaping</v>
      </c>
      <c r="I4100" s="10" t="n">
        <f aca="false">D4100*(E4100-G4100)</f>
        <v>892.84</v>
      </c>
      <c r="J4100" s="11" t="n">
        <f aca="false">IFERROR(I4100/F4100,0)</f>
        <v>0.298193817297673</v>
      </c>
      <c r="K4100" s="4" t="str">
        <f aca="false">IFERROR(INDEX(Data_Orders!$F$2:$F$4727,MATCH(B4100,Data_Orders!$A$2:$A$4727,0)),"")</f>
        <v>Contractor</v>
      </c>
      <c r="L4100" s="4" t="str">
        <f aca="false">IFERROR(INDEX(Data_Orders!$D$2:$D$4727,MATCH(B4100,Data_Orders!$A$2:$A$4727,0)),"")</f>
        <v>Leicester</v>
      </c>
    </row>
    <row r="4101" customFormat="false" ht="15" hidden="false" customHeight="false" outlineLevel="0" collapsed="false">
      <c r="A4101" s="4" t="s">
        <v>9917</v>
      </c>
      <c r="B4101" s="4" t="s">
        <v>2459</v>
      </c>
      <c r="C4101" s="4" t="s">
        <v>1035</v>
      </c>
      <c r="D4101" s="4" t="n">
        <v>15</v>
      </c>
      <c r="E4101" s="4" t="n">
        <v>165.07</v>
      </c>
      <c r="F4101" s="4" t="n">
        <v>2476.05</v>
      </c>
      <c r="G4101" s="4" t="n">
        <f aca="false">INDEX(Data_Products!$D$2:$D$33,MATCH(C4101,Data_Products!$A$2:$A$33,0))</f>
        <v>134.65</v>
      </c>
      <c r="H4101" s="4" t="str">
        <f aca="false">INDEX(Data_Products!$C$2:$C$33,MATCH(C4101,Data_Products!$A$2:$A$33,0))</f>
        <v>Insulation</v>
      </c>
      <c r="I4101" s="10" t="n">
        <f aca="false">D4101*(E4101-G4101)</f>
        <v>456.3</v>
      </c>
      <c r="J4101" s="11" t="n">
        <f aca="false">IFERROR(I4101/F4101,0)</f>
        <v>0.184285454655601</v>
      </c>
      <c r="K4101" s="4" t="str">
        <f aca="false">IFERROR(INDEX(Data_Orders!$F$2:$F$4727,MATCH(B4101,Data_Orders!$A$2:$A$4727,0)),"")</f>
        <v>Contractor</v>
      </c>
      <c r="L4101" s="4" t="str">
        <f aca="false">IFERROR(INDEX(Data_Orders!$D$2:$D$4727,MATCH(B4101,Data_Orders!$A$2:$A$4727,0)),"")</f>
        <v>Leicester</v>
      </c>
    </row>
    <row r="4102" customFormat="false" ht="15" hidden="false" customHeight="false" outlineLevel="0" collapsed="false">
      <c r="A4102" s="4" t="s">
        <v>9918</v>
      </c>
      <c r="B4102" s="4" t="s">
        <v>2459</v>
      </c>
      <c r="C4102" s="4" t="s">
        <v>1024</v>
      </c>
      <c r="D4102" s="4" t="n">
        <v>7</v>
      </c>
      <c r="E4102" s="4" t="n">
        <v>137.14</v>
      </c>
      <c r="F4102" s="4" t="n">
        <v>959.98</v>
      </c>
      <c r="G4102" s="4" t="n">
        <f aca="false">INDEX(Data_Products!$D$2:$D$33,MATCH(C4102,Data_Products!$A$2:$A$33,0))</f>
        <v>99.99</v>
      </c>
      <c r="H4102" s="4" t="str">
        <f aca="false">INDEX(Data_Products!$C$2:$C$33,MATCH(C4102,Data_Products!$A$2:$A$33,0))</f>
        <v>Cement &amp; Aggregates</v>
      </c>
      <c r="I4102" s="10" t="n">
        <f aca="false">D4102*(E4102-G4102)</f>
        <v>260.05</v>
      </c>
      <c r="J4102" s="11" t="n">
        <f aca="false">IFERROR(I4102/F4102,0)</f>
        <v>0.270891060230421</v>
      </c>
      <c r="K4102" s="4" t="str">
        <f aca="false">IFERROR(INDEX(Data_Orders!$F$2:$F$4727,MATCH(B4102,Data_Orders!$A$2:$A$4727,0)),"")</f>
        <v>Contractor</v>
      </c>
      <c r="L4102" s="4" t="str">
        <f aca="false">IFERROR(INDEX(Data_Orders!$D$2:$D$4727,MATCH(B4102,Data_Orders!$A$2:$A$4727,0)),"")</f>
        <v>Leicester</v>
      </c>
    </row>
    <row r="4103" customFormat="false" ht="15" hidden="false" customHeight="false" outlineLevel="0" collapsed="false">
      <c r="A4103" s="4" t="s">
        <v>9919</v>
      </c>
      <c r="B4103" s="4" t="s">
        <v>2460</v>
      </c>
      <c r="C4103" s="4" t="s">
        <v>1028</v>
      </c>
      <c r="D4103" s="4" t="n">
        <v>9</v>
      </c>
      <c r="E4103" s="4" t="n">
        <v>118.79</v>
      </c>
      <c r="F4103" s="4" t="n">
        <v>1069.11</v>
      </c>
      <c r="G4103" s="4" t="n">
        <f aca="false">INDEX(Data_Products!$D$2:$D$33,MATCH(C4103,Data_Products!$A$2:$A$33,0))</f>
        <v>81.07</v>
      </c>
      <c r="H4103" s="4" t="str">
        <f aca="false">INDEX(Data_Products!$C$2:$C$33,MATCH(C4103,Data_Products!$A$2:$A$33,0))</f>
        <v>Cement &amp; Aggregates</v>
      </c>
      <c r="I4103" s="10" t="n">
        <f aca="false">D4103*(E4103-G4103)</f>
        <v>339.48</v>
      </c>
      <c r="J4103" s="11" t="n">
        <f aca="false">IFERROR(I4103/F4103,0)</f>
        <v>0.317535146056066</v>
      </c>
      <c r="K4103" s="4" t="str">
        <f aca="false">IFERROR(INDEX(Data_Orders!$F$2:$F$4727,MATCH(B4103,Data_Orders!$A$2:$A$4727,0)),"")</f>
        <v>Contractor</v>
      </c>
      <c r="L4103" s="4" t="str">
        <f aca="false">IFERROR(INDEX(Data_Orders!$D$2:$D$4727,MATCH(B4103,Data_Orders!$A$2:$A$4727,0)),"")</f>
        <v>Leicester</v>
      </c>
    </row>
    <row r="4104" customFormat="false" ht="15" hidden="false" customHeight="false" outlineLevel="0" collapsed="false">
      <c r="A4104" s="4" t="s">
        <v>9920</v>
      </c>
      <c r="B4104" s="4" t="s">
        <v>2460</v>
      </c>
      <c r="C4104" s="4" t="s">
        <v>1048</v>
      </c>
      <c r="D4104" s="4" t="n">
        <v>17</v>
      </c>
      <c r="E4104" s="4" t="n">
        <v>112.72</v>
      </c>
      <c r="F4104" s="4" t="n">
        <v>1916.24</v>
      </c>
      <c r="G4104" s="4" t="n">
        <f aca="false">INDEX(Data_Products!$D$2:$D$33,MATCH(C4104,Data_Products!$A$2:$A$33,0))</f>
        <v>83.21</v>
      </c>
      <c r="H4104" s="4" t="str">
        <f aca="false">INDEX(Data_Products!$C$2:$C$33,MATCH(C4104,Data_Products!$A$2:$A$33,0))</f>
        <v>Tools &amp; Fixings</v>
      </c>
      <c r="I4104" s="10" t="n">
        <f aca="false">D4104*(E4104-G4104)</f>
        <v>501.67</v>
      </c>
      <c r="J4104" s="11" t="n">
        <f aca="false">IFERROR(I4104/F4104,0)</f>
        <v>0.261799148332151</v>
      </c>
      <c r="K4104" s="4" t="str">
        <f aca="false">IFERROR(INDEX(Data_Orders!$F$2:$F$4727,MATCH(B4104,Data_Orders!$A$2:$A$4727,0)),"")</f>
        <v>Contractor</v>
      </c>
      <c r="L4104" s="4" t="str">
        <f aca="false">IFERROR(INDEX(Data_Orders!$D$2:$D$4727,MATCH(B4104,Data_Orders!$A$2:$A$4727,0)),"")</f>
        <v>Leicester</v>
      </c>
    </row>
    <row r="4105" customFormat="false" ht="15" hidden="false" customHeight="false" outlineLevel="0" collapsed="false">
      <c r="A4105" s="4" t="s">
        <v>9921</v>
      </c>
      <c r="B4105" s="4" t="s">
        <v>2460</v>
      </c>
      <c r="C4105" s="4" t="s">
        <v>1041</v>
      </c>
      <c r="D4105" s="4" t="n">
        <v>11</v>
      </c>
      <c r="E4105" s="4" t="n">
        <v>242.75</v>
      </c>
      <c r="F4105" s="4" t="n">
        <v>2670.25</v>
      </c>
      <c r="G4105" s="4" t="n">
        <f aca="false">INDEX(Data_Products!$D$2:$D$33,MATCH(C4105,Data_Products!$A$2:$A$33,0))</f>
        <v>142.94</v>
      </c>
      <c r="H4105" s="4" t="str">
        <f aca="false">INDEX(Data_Products!$C$2:$C$33,MATCH(C4105,Data_Products!$A$2:$A$33,0))</f>
        <v>Tools &amp; Fixings</v>
      </c>
      <c r="I4105" s="10" t="n">
        <f aca="false">D4105*(E4105-G4105)</f>
        <v>1097.91</v>
      </c>
      <c r="J4105" s="11" t="n">
        <f aca="false">IFERROR(I4105/F4105,0)</f>
        <v>0.411163748712667</v>
      </c>
      <c r="K4105" s="4" t="str">
        <f aca="false">IFERROR(INDEX(Data_Orders!$F$2:$F$4727,MATCH(B4105,Data_Orders!$A$2:$A$4727,0)),"")</f>
        <v>Contractor</v>
      </c>
      <c r="L4105" s="4" t="str">
        <f aca="false">IFERROR(INDEX(Data_Orders!$D$2:$D$4727,MATCH(B4105,Data_Orders!$A$2:$A$4727,0)),"")</f>
        <v>Leicester</v>
      </c>
    </row>
    <row r="4106" customFormat="false" ht="15" hidden="false" customHeight="false" outlineLevel="0" collapsed="false">
      <c r="A4106" s="4" t="s">
        <v>9922</v>
      </c>
      <c r="B4106" s="4" t="s">
        <v>2460</v>
      </c>
      <c r="C4106" s="4" t="s">
        <v>1017</v>
      </c>
      <c r="D4106" s="4" t="n">
        <v>11</v>
      </c>
      <c r="E4106" s="4" t="n">
        <v>49.15</v>
      </c>
      <c r="F4106" s="4" t="n">
        <v>540.65</v>
      </c>
      <c r="G4106" s="4" t="n">
        <f aca="false">INDEX(Data_Products!$D$2:$D$33,MATCH(C4106,Data_Products!$A$2:$A$33,0))</f>
        <v>31.44</v>
      </c>
      <c r="H4106" s="4" t="str">
        <f aca="false">INDEX(Data_Products!$C$2:$C$33,MATCH(C4106,Data_Products!$A$2:$A$33,0))</f>
        <v>Timber</v>
      </c>
      <c r="I4106" s="10" t="n">
        <f aca="false">D4106*(E4106-G4106)</f>
        <v>194.81</v>
      </c>
      <c r="J4106" s="11" t="n">
        <f aca="false">IFERROR(I4106/F4106,0)</f>
        <v>0.360325534079349</v>
      </c>
      <c r="K4106" s="4" t="str">
        <f aca="false">IFERROR(INDEX(Data_Orders!$F$2:$F$4727,MATCH(B4106,Data_Orders!$A$2:$A$4727,0)),"")</f>
        <v>Contractor</v>
      </c>
      <c r="L4106" s="4" t="str">
        <f aca="false">IFERROR(INDEX(Data_Orders!$D$2:$D$4727,MATCH(B4106,Data_Orders!$A$2:$A$4727,0)),"")</f>
        <v>Leicester</v>
      </c>
    </row>
    <row r="4107" customFormat="false" ht="15" hidden="false" customHeight="false" outlineLevel="0" collapsed="false">
      <c r="A4107" s="4" t="s">
        <v>9923</v>
      </c>
      <c r="B4107" s="4" t="s">
        <v>2460</v>
      </c>
      <c r="C4107" s="4" t="s">
        <v>1061</v>
      </c>
      <c r="D4107" s="4" t="n">
        <v>6</v>
      </c>
      <c r="E4107" s="4" t="n">
        <v>145.57</v>
      </c>
      <c r="F4107" s="4" t="n">
        <v>873.42</v>
      </c>
      <c r="G4107" s="4" t="n">
        <f aca="false">INDEX(Data_Products!$D$2:$D$33,MATCH(C4107,Data_Products!$A$2:$A$33,0))</f>
        <v>119.29</v>
      </c>
      <c r="H4107" s="4" t="str">
        <f aca="false">INDEX(Data_Products!$C$2:$C$33,MATCH(C4107,Data_Products!$A$2:$A$33,0))</f>
        <v>Plumbing &amp; Drainage</v>
      </c>
      <c r="I4107" s="10" t="n">
        <f aca="false">D4107*(E4107-G4107)</f>
        <v>157.68</v>
      </c>
      <c r="J4107" s="11" t="n">
        <f aca="false">IFERROR(I4107/F4107,0)</f>
        <v>0.180531702960775</v>
      </c>
      <c r="K4107" s="4" t="str">
        <f aca="false">IFERROR(INDEX(Data_Orders!$F$2:$F$4727,MATCH(B4107,Data_Orders!$A$2:$A$4727,0)),"")</f>
        <v>Contractor</v>
      </c>
      <c r="L4107" s="4" t="str">
        <f aca="false">IFERROR(INDEX(Data_Orders!$D$2:$D$4727,MATCH(B4107,Data_Orders!$A$2:$A$4727,0)),"")</f>
        <v>Leicester</v>
      </c>
    </row>
    <row r="4108" customFormat="false" ht="15" hidden="false" customHeight="false" outlineLevel="0" collapsed="false">
      <c r="A4108" s="4" t="s">
        <v>9924</v>
      </c>
      <c r="B4108" s="4" t="s">
        <v>2461</v>
      </c>
      <c r="C4108" s="4" t="s">
        <v>1066</v>
      </c>
      <c r="D4108" s="4" t="n">
        <v>18</v>
      </c>
      <c r="E4108" s="4" t="n">
        <v>209.69</v>
      </c>
      <c r="F4108" s="4" t="n">
        <v>3774.42</v>
      </c>
      <c r="G4108" s="4" t="n">
        <f aca="false">INDEX(Data_Products!$D$2:$D$33,MATCH(C4108,Data_Products!$A$2:$A$33,0))</f>
        <v>144.38</v>
      </c>
      <c r="H4108" s="4" t="str">
        <f aca="false">INDEX(Data_Products!$C$2:$C$33,MATCH(C4108,Data_Products!$A$2:$A$33,0))</f>
        <v>Plumbing &amp; Drainage</v>
      </c>
      <c r="I4108" s="10" t="n">
        <f aca="false">D4108*(E4108-G4108)</f>
        <v>1175.58</v>
      </c>
      <c r="J4108" s="11" t="n">
        <f aca="false">IFERROR(I4108/F4108,0)</f>
        <v>0.311459773952024</v>
      </c>
      <c r="K4108" s="4" t="str">
        <f aca="false">IFERROR(INDEX(Data_Orders!$F$2:$F$4727,MATCH(B4108,Data_Orders!$A$2:$A$4727,0)),"")</f>
        <v>Contractor</v>
      </c>
      <c r="L4108" s="4" t="str">
        <f aca="false">IFERROR(INDEX(Data_Orders!$D$2:$D$4727,MATCH(B4108,Data_Orders!$A$2:$A$4727,0)),"")</f>
        <v>Leicester</v>
      </c>
    </row>
    <row r="4109" customFormat="false" ht="15" hidden="false" customHeight="false" outlineLevel="0" collapsed="false">
      <c r="A4109" s="4" t="s">
        <v>9925</v>
      </c>
      <c r="B4109" s="4" t="s">
        <v>2461</v>
      </c>
      <c r="C4109" s="4" t="s">
        <v>1070</v>
      </c>
      <c r="D4109" s="4" t="n">
        <v>15</v>
      </c>
      <c r="E4109" s="4" t="n">
        <v>230.32</v>
      </c>
      <c r="F4109" s="4" t="n">
        <v>3454.8</v>
      </c>
      <c r="G4109" s="4" t="n">
        <f aca="false">INDEX(Data_Products!$D$2:$D$33,MATCH(C4109,Data_Products!$A$2:$A$33,0))</f>
        <v>161.64</v>
      </c>
      <c r="H4109" s="4" t="str">
        <f aca="false">INDEX(Data_Products!$C$2:$C$33,MATCH(C4109,Data_Products!$A$2:$A$33,0))</f>
        <v>Landscaping</v>
      </c>
      <c r="I4109" s="10" t="n">
        <f aca="false">D4109*(E4109-G4109)</f>
        <v>1030.2</v>
      </c>
      <c r="J4109" s="11" t="n">
        <f aca="false">IFERROR(I4109/F4109,0)</f>
        <v>0.298193817297673</v>
      </c>
      <c r="K4109" s="4" t="str">
        <f aca="false">IFERROR(INDEX(Data_Orders!$F$2:$F$4727,MATCH(B4109,Data_Orders!$A$2:$A$4727,0)),"")</f>
        <v>Contractor</v>
      </c>
      <c r="L4109" s="4" t="str">
        <f aca="false">IFERROR(INDEX(Data_Orders!$D$2:$D$4727,MATCH(B4109,Data_Orders!$A$2:$A$4727,0)),"")</f>
        <v>Leicester</v>
      </c>
    </row>
    <row r="4110" customFormat="false" ht="15" hidden="false" customHeight="false" outlineLevel="0" collapsed="false">
      <c r="A4110" s="4" t="s">
        <v>9926</v>
      </c>
      <c r="B4110" s="4" t="s">
        <v>2461</v>
      </c>
      <c r="C4110" s="4" t="s">
        <v>1044</v>
      </c>
      <c r="D4110" s="4" t="n">
        <v>4</v>
      </c>
      <c r="E4110" s="4" t="n">
        <v>190.44</v>
      </c>
      <c r="F4110" s="4" t="n">
        <v>761.76</v>
      </c>
      <c r="G4110" s="4" t="n">
        <f aca="false">INDEX(Data_Products!$D$2:$D$33,MATCH(C4110,Data_Products!$A$2:$A$33,0))</f>
        <v>115.48</v>
      </c>
      <c r="H4110" s="4" t="str">
        <f aca="false">INDEX(Data_Products!$C$2:$C$33,MATCH(C4110,Data_Products!$A$2:$A$33,0))</f>
        <v>Tools &amp; Fixings</v>
      </c>
      <c r="I4110" s="10" t="n">
        <f aca="false">D4110*(E4110-G4110)</f>
        <v>299.84</v>
      </c>
      <c r="J4110" s="11" t="n">
        <f aca="false">IFERROR(I4110/F4110,0)</f>
        <v>0.393614786809494</v>
      </c>
      <c r="K4110" s="4" t="str">
        <f aca="false">IFERROR(INDEX(Data_Orders!$F$2:$F$4727,MATCH(B4110,Data_Orders!$A$2:$A$4727,0)),"")</f>
        <v>Contractor</v>
      </c>
      <c r="L4110" s="4" t="str">
        <f aca="false">IFERROR(INDEX(Data_Orders!$D$2:$D$4727,MATCH(B4110,Data_Orders!$A$2:$A$4727,0)),"")</f>
        <v>Leicester</v>
      </c>
    </row>
    <row r="4111" customFormat="false" ht="15" hidden="false" customHeight="false" outlineLevel="0" collapsed="false">
      <c r="A4111" s="4" t="s">
        <v>9927</v>
      </c>
      <c r="B4111" s="4" t="s">
        <v>2462</v>
      </c>
      <c r="C4111" s="4" t="s">
        <v>1064</v>
      </c>
      <c r="D4111" s="4" t="n">
        <v>3</v>
      </c>
      <c r="E4111" s="4" t="n">
        <v>97.63</v>
      </c>
      <c r="F4111" s="4" t="n">
        <v>292.89</v>
      </c>
      <c r="G4111" s="4" t="n">
        <f aca="false">INDEX(Data_Products!$D$2:$D$33,MATCH(C4111,Data_Products!$A$2:$A$33,0))</f>
        <v>65.21</v>
      </c>
      <c r="H4111" s="4" t="str">
        <f aca="false">INDEX(Data_Products!$C$2:$C$33,MATCH(C4111,Data_Products!$A$2:$A$33,0))</f>
        <v>Plumbing &amp; Drainage</v>
      </c>
      <c r="I4111" s="10" t="n">
        <f aca="false">D4111*(E4111-G4111)</f>
        <v>97.26</v>
      </c>
      <c r="J4111" s="11" t="n">
        <f aca="false">IFERROR(I4111/F4111,0)</f>
        <v>0.332070060432244</v>
      </c>
      <c r="K4111" s="4" t="str">
        <f aca="false">IFERROR(INDEX(Data_Orders!$F$2:$F$4727,MATCH(B4111,Data_Orders!$A$2:$A$4727,0)),"")</f>
        <v>Contractor</v>
      </c>
      <c r="L4111" s="4" t="str">
        <f aca="false">IFERROR(INDEX(Data_Orders!$D$2:$D$4727,MATCH(B4111,Data_Orders!$A$2:$A$4727,0)),"")</f>
        <v>Leicester</v>
      </c>
    </row>
    <row r="4112" customFormat="false" ht="15" hidden="false" customHeight="false" outlineLevel="0" collapsed="false">
      <c r="A4112" s="4" t="s">
        <v>9928</v>
      </c>
      <c r="B4112" s="4" t="s">
        <v>2462</v>
      </c>
      <c r="C4112" s="4" t="s">
        <v>1046</v>
      </c>
      <c r="D4112" s="4" t="n">
        <v>12</v>
      </c>
      <c r="E4112" s="4" t="n">
        <v>154.02</v>
      </c>
      <c r="F4112" s="4" t="n">
        <v>1848.24</v>
      </c>
      <c r="G4112" s="4" t="n">
        <f aca="false">INDEX(Data_Products!$D$2:$D$33,MATCH(C4112,Data_Products!$A$2:$A$33,0))</f>
        <v>102.1</v>
      </c>
      <c r="H4112" s="4" t="str">
        <f aca="false">INDEX(Data_Products!$C$2:$C$33,MATCH(C4112,Data_Products!$A$2:$A$33,0))</f>
        <v>Tools &amp; Fixings</v>
      </c>
      <c r="I4112" s="10" t="n">
        <f aca="false">D4112*(E4112-G4112)</f>
        <v>623.04</v>
      </c>
      <c r="J4112" s="11" t="n">
        <f aca="false">IFERROR(I4112/F4112,0)</f>
        <v>0.337099078041813</v>
      </c>
      <c r="K4112" s="4" t="str">
        <f aca="false">IFERROR(INDEX(Data_Orders!$F$2:$F$4727,MATCH(B4112,Data_Orders!$A$2:$A$4727,0)),"")</f>
        <v>Contractor</v>
      </c>
      <c r="L4112" s="4" t="str">
        <f aca="false">IFERROR(INDEX(Data_Orders!$D$2:$D$4727,MATCH(B4112,Data_Orders!$A$2:$A$4727,0)),"")</f>
        <v>Leicester</v>
      </c>
    </row>
    <row r="4113" customFormat="false" ht="15" hidden="false" customHeight="false" outlineLevel="0" collapsed="false">
      <c r="A4113" s="4" t="s">
        <v>9929</v>
      </c>
      <c r="B4113" s="4" t="s">
        <v>2462</v>
      </c>
      <c r="C4113" s="4" t="s">
        <v>1028</v>
      </c>
      <c r="D4113" s="4" t="n">
        <v>14</v>
      </c>
      <c r="E4113" s="4" t="n">
        <v>118.79</v>
      </c>
      <c r="F4113" s="4" t="n">
        <v>1663.06</v>
      </c>
      <c r="G4113" s="4" t="n">
        <f aca="false">INDEX(Data_Products!$D$2:$D$33,MATCH(C4113,Data_Products!$A$2:$A$33,0))</f>
        <v>81.07</v>
      </c>
      <c r="H4113" s="4" t="str">
        <f aca="false">INDEX(Data_Products!$C$2:$C$33,MATCH(C4113,Data_Products!$A$2:$A$33,0))</f>
        <v>Cement &amp; Aggregates</v>
      </c>
      <c r="I4113" s="10" t="n">
        <f aca="false">D4113*(E4113-G4113)</f>
        <v>528.08</v>
      </c>
      <c r="J4113" s="11" t="n">
        <f aca="false">IFERROR(I4113/F4113,0)</f>
        <v>0.317535146056065</v>
      </c>
      <c r="K4113" s="4" t="str">
        <f aca="false">IFERROR(INDEX(Data_Orders!$F$2:$F$4727,MATCH(B4113,Data_Orders!$A$2:$A$4727,0)),"")</f>
        <v>Contractor</v>
      </c>
      <c r="L4113" s="4" t="str">
        <f aca="false">IFERROR(INDEX(Data_Orders!$D$2:$D$4727,MATCH(B4113,Data_Orders!$A$2:$A$4727,0)),"")</f>
        <v>Leicester</v>
      </c>
    </row>
    <row r="4114" customFormat="false" ht="15" hidden="false" customHeight="false" outlineLevel="0" collapsed="false">
      <c r="A4114" s="4" t="s">
        <v>9930</v>
      </c>
      <c r="B4114" s="4" t="s">
        <v>2463</v>
      </c>
      <c r="C4114" s="4" t="s">
        <v>1077</v>
      </c>
      <c r="D4114" s="4" t="n">
        <v>18</v>
      </c>
      <c r="E4114" s="4" t="n">
        <v>46.61</v>
      </c>
      <c r="F4114" s="4" t="n">
        <v>838.98</v>
      </c>
      <c r="G4114" s="4" t="n">
        <f aca="false">INDEX(Data_Products!$D$2:$D$33,MATCH(C4114,Data_Products!$A$2:$A$33,0))</f>
        <v>36.87</v>
      </c>
      <c r="H4114" s="4" t="str">
        <f aca="false">INDEX(Data_Products!$C$2:$C$33,MATCH(C4114,Data_Products!$A$2:$A$33,0))</f>
        <v>Landscaping</v>
      </c>
      <c r="I4114" s="10" t="n">
        <f aca="false">D4114*(E4114-G4114)</f>
        <v>175.32</v>
      </c>
      <c r="J4114" s="11" t="n">
        <f aca="false">IFERROR(I4114/F4114,0)</f>
        <v>0.208968032611028</v>
      </c>
      <c r="K4114" s="4" t="str">
        <f aca="false">IFERROR(INDEX(Data_Orders!$F$2:$F$4727,MATCH(B4114,Data_Orders!$A$2:$A$4727,0)),"")</f>
        <v>Contractor</v>
      </c>
      <c r="L4114" s="4" t="str">
        <f aca="false">IFERROR(INDEX(Data_Orders!$D$2:$D$4727,MATCH(B4114,Data_Orders!$A$2:$A$4727,0)),"")</f>
        <v>Leicester</v>
      </c>
    </row>
    <row r="4115" customFormat="false" ht="15" hidden="false" customHeight="false" outlineLevel="0" collapsed="false">
      <c r="A4115" s="4" t="s">
        <v>9931</v>
      </c>
      <c r="B4115" s="4" t="s">
        <v>2464</v>
      </c>
      <c r="C4115" s="4" t="s">
        <v>1026</v>
      </c>
      <c r="D4115" s="4" t="n">
        <v>15</v>
      </c>
      <c r="E4115" s="4" t="n">
        <v>184.05</v>
      </c>
      <c r="F4115" s="4" t="n">
        <v>2760.75</v>
      </c>
      <c r="G4115" s="4" t="n">
        <f aca="false">INDEX(Data_Products!$D$2:$D$33,MATCH(C4115,Data_Products!$A$2:$A$33,0))</f>
        <v>147.44</v>
      </c>
      <c r="H4115" s="4" t="str">
        <f aca="false">INDEX(Data_Products!$C$2:$C$33,MATCH(C4115,Data_Products!$A$2:$A$33,0))</f>
        <v>Cement &amp; Aggregates</v>
      </c>
      <c r="I4115" s="10" t="n">
        <f aca="false">D4115*(E4115-G4115)</f>
        <v>549.15</v>
      </c>
      <c r="J4115" s="11" t="n">
        <f aca="false">IFERROR(I4115/F4115,0)</f>
        <v>0.19891333876664</v>
      </c>
      <c r="K4115" s="4" t="str">
        <f aca="false">IFERROR(INDEX(Data_Orders!$F$2:$F$4727,MATCH(B4115,Data_Orders!$A$2:$A$4727,0)),"")</f>
        <v>Contractor</v>
      </c>
      <c r="L4115" s="4" t="str">
        <f aca="false">IFERROR(INDEX(Data_Orders!$D$2:$D$4727,MATCH(B4115,Data_Orders!$A$2:$A$4727,0)),"")</f>
        <v>Leicester</v>
      </c>
    </row>
    <row r="4116" customFormat="false" ht="15" hidden="false" customHeight="false" outlineLevel="0" collapsed="false">
      <c r="A4116" s="4" t="s">
        <v>9932</v>
      </c>
      <c r="B4116" s="4" t="s">
        <v>2465</v>
      </c>
      <c r="C4116" s="4" t="s">
        <v>1017</v>
      </c>
      <c r="D4116" s="4" t="n">
        <v>18</v>
      </c>
      <c r="E4116" s="4" t="n">
        <v>49.15</v>
      </c>
      <c r="F4116" s="4" t="n">
        <v>884.7</v>
      </c>
      <c r="G4116" s="4" t="n">
        <f aca="false">INDEX(Data_Products!$D$2:$D$33,MATCH(C4116,Data_Products!$A$2:$A$33,0))</f>
        <v>31.44</v>
      </c>
      <c r="H4116" s="4" t="str">
        <f aca="false">INDEX(Data_Products!$C$2:$C$33,MATCH(C4116,Data_Products!$A$2:$A$33,0))</f>
        <v>Timber</v>
      </c>
      <c r="I4116" s="10" t="n">
        <f aca="false">D4116*(E4116-G4116)</f>
        <v>318.78</v>
      </c>
      <c r="J4116" s="11" t="n">
        <f aca="false">IFERROR(I4116/F4116,0)</f>
        <v>0.360325534079349</v>
      </c>
      <c r="K4116" s="4" t="str">
        <f aca="false">IFERROR(INDEX(Data_Orders!$F$2:$F$4727,MATCH(B4116,Data_Orders!$A$2:$A$4727,0)),"")</f>
        <v>Contractor</v>
      </c>
      <c r="L4116" s="4" t="str">
        <f aca="false">IFERROR(INDEX(Data_Orders!$D$2:$D$4727,MATCH(B4116,Data_Orders!$A$2:$A$4727,0)),"")</f>
        <v>Leicester</v>
      </c>
    </row>
    <row r="4117" customFormat="false" ht="15" hidden="false" customHeight="false" outlineLevel="0" collapsed="false">
      <c r="A4117" s="4" t="s">
        <v>9933</v>
      </c>
      <c r="B4117" s="4" t="s">
        <v>2466</v>
      </c>
      <c r="C4117" s="4" t="s">
        <v>1019</v>
      </c>
      <c r="D4117" s="4" t="n">
        <v>10</v>
      </c>
      <c r="E4117" s="4" t="n">
        <v>79.76</v>
      </c>
      <c r="F4117" s="4" t="n">
        <v>797.6</v>
      </c>
      <c r="G4117" s="4" t="n">
        <f aca="false">INDEX(Data_Products!$D$2:$D$33,MATCH(C4117,Data_Products!$A$2:$A$33,0))</f>
        <v>59.07</v>
      </c>
      <c r="H4117" s="4" t="str">
        <f aca="false">INDEX(Data_Products!$C$2:$C$33,MATCH(C4117,Data_Products!$A$2:$A$33,0))</f>
        <v>Timber</v>
      </c>
      <c r="I4117" s="10" t="n">
        <f aca="false">D4117*(E4117-G4117)</f>
        <v>206.9</v>
      </c>
      <c r="J4117" s="11" t="n">
        <f aca="false">IFERROR(I4117/F4117,0)</f>
        <v>0.259403209628887</v>
      </c>
      <c r="K4117" s="4" t="str">
        <f aca="false">IFERROR(INDEX(Data_Orders!$F$2:$F$4727,MATCH(B4117,Data_Orders!$A$2:$A$4727,0)),"")</f>
        <v>Contractor</v>
      </c>
      <c r="L4117" s="4" t="str">
        <f aca="false">IFERROR(INDEX(Data_Orders!$D$2:$D$4727,MATCH(B4117,Data_Orders!$A$2:$A$4727,0)),"")</f>
        <v>Leicester</v>
      </c>
    </row>
    <row r="4118" customFormat="false" ht="15" hidden="false" customHeight="false" outlineLevel="0" collapsed="false">
      <c r="A4118" s="4" t="s">
        <v>9934</v>
      </c>
      <c r="B4118" s="4" t="s">
        <v>2466</v>
      </c>
      <c r="C4118" s="4" t="s">
        <v>1070</v>
      </c>
      <c r="D4118" s="4" t="n">
        <v>15</v>
      </c>
      <c r="E4118" s="4" t="n">
        <v>230.32</v>
      </c>
      <c r="F4118" s="4" t="n">
        <v>3454.8</v>
      </c>
      <c r="G4118" s="4" t="n">
        <f aca="false">INDEX(Data_Products!$D$2:$D$33,MATCH(C4118,Data_Products!$A$2:$A$33,0))</f>
        <v>161.64</v>
      </c>
      <c r="H4118" s="4" t="str">
        <f aca="false">INDEX(Data_Products!$C$2:$C$33,MATCH(C4118,Data_Products!$A$2:$A$33,0))</f>
        <v>Landscaping</v>
      </c>
      <c r="I4118" s="10" t="n">
        <f aca="false">D4118*(E4118-G4118)</f>
        <v>1030.2</v>
      </c>
      <c r="J4118" s="11" t="n">
        <f aca="false">IFERROR(I4118/F4118,0)</f>
        <v>0.298193817297673</v>
      </c>
      <c r="K4118" s="4" t="str">
        <f aca="false">IFERROR(INDEX(Data_Orders!$F$2:$F$4727,MATCH(B4118,Data_Orders!$A$2:$A$4727,0)),"")</f>
        <v>Contractor</v>
      </c>
      <c r="L4118" s="4" t="str">
        <f aca="false">IFERROR(INDEX(Data_Orders!$D$2:$D$4727,MATCH(B4118,Data_Orders!$A$2:$A$4727,0)),"")</f>
        <v>Leicester</v>
      </c>
    </row>
    <row r="4119" customFormat="false" ht="15" hidden="false" customHeight="false" outlineLevel="0" collapsed="false">
      <c r="A4119" s="4" t="s">
        <v>9935</v>
      </c>
      <c r="B4119" s="4" t="s">
        <v>2466</v>
      </c>
      <c r="C4119" s="4" t="s">
        <v>1035</v>
      </c>
      <c r="D4119" s="4" t="n">
        <v>14</v>
      </c>
      <c r="E4119" s="4" t="n">
        <v>165.07</v>
      </c>
      <c r="F4119" s="4" t="n">
        <v>2310.98</v>
      </c>
      <c r="G4119" s="4" t="n">
        <f aca="false">INDEX(Data_Products!$D$2:$D$33,MATCH(C4119,Data_Products!$A$2:$A$33,0))</f>
        <v>134.65</v>
      </c>
      <c r="H4119" s="4" t="str">
        <f aca="false">INDEX(Data_Products!$C$2:$C$33,MATCH(C4119,Data_Products!$A$2:$A$33,0))</f>
        <v>Insulation</v>
      </c>
      <c r="I4119" s="10" t="n">
        <f aca="false">D4119*(E4119-G4119)</f>
        <v>425.88</v>
      </c>
      <c r="J4119" s="11" t="n">
        <f aca="false">IFERROR(I4119/F4119,0)</f>
        <v>0.184285454655601</v>
      </c>
      <c r="K4119" s="4" t="str">
        <f aca="false">IFERROR(INDEX(Data_Orders!$F$2:$F$4727,MATCH(B4119,Data_Orders!$A$2:$A$4727,0)),"")</f>
        <v>Contractor</v>
      </c>
      <c r="L4119" s="4" t="str">
        <f aca="false">IFERROR(INDEX(Data_Orders!$D$2:$D$4727,MATCH(B4119,Data_Orders!$A$2:$A$4727,0)),"")</f>
        <v>Leicester</v>
      </c>
    </row>
    <row r="4120" customFormat="false" ht="15" hidden="false" customHeight="false" outlineLevel="0" collapsed="false">
      <c r="A4120" s="4" t="s">
        <v>9936</v>
      </c>
      <c r="B4120" s="4" t="s">
        <v>2467</v>
      </c>
      <c r="C4120" s="4" t="s">
        <v>1077</v>
      </c>
      <c r="D4120" s="4" t="n">
        <v>17</v>
      </c>
      <c r="E4120" s="4" t="n">
        <v>46.61</v>
      </c>
      <c r="F4120" s="4" t="n">
        <v>792.37</v>
      </c>
      <c r="G4120" s="4" t="n">
        <f aca="false">INDEX(Data_Products!$D$2:$D$33,MATCH(C4120,Data_Products!$A$2:$A$33,0))</f>
        <v>36.87</v>
      </c>
      <c r="H4120" s="4" t="str">
        <f aca="false">INDEX(Data_Products!$C$2:$C$33,MATCH(C4120,Data_Products!$A$2:$A$33,0))</f>
        <v>Landscaping</v>
      </c>
      <c r="I4120" s="10" t="n">
        <f aca="false">D4120*(E4120-G4120)</f>
        <v>165.58</v>
      </c>
      <c r="J4120" s="11" t="n">
        <f aca="false">IFERROR(I4120/F4120,0)</f>
        <v>0.208968032611028</v>
      </c>
      <c r="K4120" s="4" t="str">
        <f aca="false">IFERROR(INDEX(Data_Orders!$F$2:$F$4727,MATCH(B4120,Data_Orders!$A$2:$A$4727,0)),"")</f>
        <v>Contractor</v>
      </c>
      <c r="L4120" s="4" t="str">
        <f aca="false">IFERROR(INDEX(Data_Orders!$D$2:$D$4727,MATCH(B4120,Data_Orders!$A$2:$A$4727,0)),"")</f>
        <v>Leicester</v>
      </c>
    </row>
    <row r="4121" customFormat="false" ht="15" hidden="false" customHeight="false" outlineLevel="0" collapsed="false">
      <c r="A4121" s="4" t="s">
        <v>9937</v>
      </c>
      <c r="B4121" s="4" t="s">
        <v>2468</v>
      </c>
      <c r="C4121" s="4" t="s">
        <v>1046</v>
      </c>
      <c r="D4121" s="4" t="n">
        <v>5</v>
      </c>
      <c r="E4121" s="4" t="n">
        <v>154.02</v>
      </c>
      <c r="F4121" s="4" t="n">
        <v>770.1</v>
      </c>
      <c r="G4121" s="4" t="n">
        <f aca="false">INDEX(Data_Products!$D$2:$D$33,MATCH(C4121,Data_Products!$A$2:$A$33,0))</f>
        <v>102.1</v>
      </c>
      <c r="H4121" s="4" t="str">
        <f aca="false">INDEX(Data_Products!$C$2:$C$33,MATCH(C4121,Data_Products!$A$2:$A$33,0))</f>
        <v>Tools &amp; Fixings</v>
      </c>
      <c r="I4121" s="10" t="n">
        <f aca="false">D4121*(E4121-G4121)</f>
        <v>259.6</v>
      </c>
      <c r="J4121" s="11" t="n">
        <f aca="false">IFERROR(I4121/F4121,0)</f>
        <v>0.337099078041813</v>
      </c>
      <c r="K4121" s="4" t="str">
        <f aca="false">IFERROR(INDEX(Data_Orders!$F$2:$F$4727,MATCH(B4121,Data_Orders!$A$2:$A$4727,0)),"")</f>
        <v>Retail</v>
      </c>
      <c r="L4121" s="4" t="str">
        <f aca="false">IFERROR(INDEX(Data_Orders!$D$2:$D$4727,MATCH(B4121,Data_Orders!$A$2:$A$4727,0)),"")</f>
        <v>Rugby</v>
      </c>
    </row>
    <row r="4122" customFormat="false" ht="15" hidden="false" customHeight="false" outlineLevel="0" collapsed="false">
      <c r="A4122" s="4" t="s">
        <v>9938</v>
      </c>
      <c r="B4122" s="4" t="s">
        <v>2468</v>
      </c>
      <c r="C4122" s="4" t="s">
        <v>1052</v>
      </c>
      <c r="D4122" s="4" t="n">
        <v>19</v>
      </c>
      <c r="E4122" s="4" t="n">
        <v>205.71</v>
      </c>
      <c r="F4122" s="4" t="n">
        <v>3908.49</v>
      </c>
      <c r="G4122" s="4" t="n">
        <f aca="false">INDEX(Data_Products!$D$2:$D$33,MATCH(C4122,Data_Products!$A$2:$A$33,0))</f>
        <v>152.29</v>
      </c>
      <c r="H4122" s="4" t="str">
        <f aca="false">INDEX(Data_Products!$C$2:$C$33,MATCH(C4122,Data_Products!$A$2:$A$33,0))</f>
        <v>Roofing</v>
      </c>
      <c r="I4122" s="10" t="n">
        <f aca="false">D4122*(E4122-G4122)</f>
        <v>1014.98</v>
      </c>
      <c r="J4122" s="11" t="n">
        <f aca="false">IFERROR(I4122/F4122,0)</f>
        <v>0.259685965679841</v>
      </c>
      <c r="K4122" s="4" t="str">
        <f aca="false">IFERROR(INDEX(Data_Orders!$F$2:$F$4727,MATCH(B4122,Data_Orders!$A$2:$A$4727,0)),"")</f>
        <v>Retail</v>
      </c>
      <c r="L4122" s="4" t="str">
        <f aca="false">IFERROR(INDEX(Data_Orders!$D$2:$D$4727,MATCH(B4122,Data_Orders!$A$2:$A$4727,0)),"")</f>
        <v>Rugby</v>
      </c>
    </row>
    <row r="4123" customFormat="false" ht="15" hidden="false" customHeight="false" outlineLevel="0" collapsed="false">
      <c r="A4123" s="4" t="s">
        <v>9939</v>
      </c>
      <c r="B4123" s="4" t="s">
        <v>2468</v>
      </c>
      <c r="C4123" s="4" t="s">
        <v>1064</v>
      </c>
      <c r="D4123" s="4" t="n">
        <v>17</v>
      </c>
      <c r="E4123" s="4" t="n">
        <v>97.63</v>
      </c>
      <c r="F4123" s="4" t="n">
        <v>1659.71</v>
      </c>
      <c r="G4123" s="4" t="n">
        <f aca="false">INDEX(Data_Products!$D$2:$D$33,MATCH(C4123,Data_Products!$A$2:$A$33,0))</f>
        <v>65.21</v>
      </c>
      <c r="H4123" s="4" t="str">
        <f aca="false">INDEX(Data_Products!$C$2:$C$33,MATCH(C4123,Data_Products!$A$2:$A$33,0))</f>
        <v>Plumbing &amp; Drainage</v>
      </c>
      <c r="I4123" s="10" t="n">
        <f aca="false">D4123*(E4123-G4123)</f>
        <v>551.14</v>
      </c>
      <c r="J4123" s="11" t="n">
        <f aca="false">IFERROR(I4123/F4123,0)</f>
        <v>0.332070060432244</v>
      </c>
      <c r="K4123" s="4" t="str">
        <f aca="false">IFERROR(INDEX(Data_Orders!$F$2:$F$4727,MATCH(B4123,Data_Orders!$A$2:$A$4727,0)),"")</f>
        <v>Retail</v>
      </c>
      <c r="L4123" s="4" t="str">
        <f aca="false">IFERROR(INDEX(Data_Orders!$D$2:$D$4727,MATCH(B4123,Data_Orders!$A$2:$A$4727,0)),"")</f>
        <v>Rugby</v>
      </c>
    </row>
    <row r="4124" customFormat="false" ht="15" hidden="false" customHeight="false" outlineLevel="0" collapsed="false">
      <c r="A4124" s="4" t="s">
        <v>9940</v>
      </c>
      <c r="B4124" s="4" t="s">
        <v>2469</v>
      </c>
      <c r="C4124" s="4" t="s">
        <v>1066</v>
      </c>
      <c r="D4124" s="4" t="n">
        <v>18</v>
      </c>
      <c r="E4124" s="4" t="n">
        <v>209.69</v>
      </c>
      <c r="F4124" s="4" t="n">
        <v>3774.42</v>
      </c>
      <c r="G4124" s="4" t="n">
        <f aca="false">INDEX(Data_Products!$D$2:$D$33,MATCH(C4124,Data_Products!$A$2:$A$33,0))</f>
        <v>144.38</v>
      </c>
      <c r="H4124" s="4" t="str">
        <f aca="false">INDEX(Data_Products!$C$2:$C$33,MATCH(C4124,Data_Products!$A$2:$A$33,0))</f>
        <v>Plumbing &amp; Drainage</v>
      </c>
      <c r="I4124" s="10" t="n">
        <f aca="false">D4124*(E4124-G4124)</f>
        <v>1175.58</v>
      </c>
      <c r="J4124" s="11" t="n">
        <f aca="false">IFERROR(I4124/F4124,0)</f>
        <v>0.311459773952024</v>
      </c>
      <c r="K4124" s="4" t="str">
        <f aca="false">IFERROR(INDEX(Data_Orders!$F$2:$F$4727,MATCH(B4124,Data_Orders!$A$2:$A$4727,0)),"")</f>
        <v>Retail</v>
      </c>
      <c r="L4124" s="4" t="str">
        <f aca="false">IFERROR(INDEX(Data_Orders!$D$2:$D$4727,MATCH(B4124,Data_Orders!$A$2:$A$4727,0)),"")</f>
        <v>Rugby</v>
      </c>
    </row>
    <row r="4125" customFormat="false" ht="15" hidden="false" customHeight="false" outlineLevel="0" collapsed="false">
      <c r="A4125" s="4" t="s">
        <v>9941</v>
      </c>
      <c r="B4125" s="4" t="s">
        <v>2470</v>
      </c>
      <c r="C4125" s="4" t="s">
        <v>1026</v>
      </c>
      <c r="D4125" s="4" t="n">
        <v>12</v>
      </c>
      <c r="E4125" s="4" t="n">
        <v>184.05</v>
      </c>
      <c r="F4125" s="4" t="n">
        <v>2208.6</v>
      </c>
      <c r="G4125" s="4" t="n">
        <f aca="false">INDEX(Data_Products!$D$2:$D$33,MATCH(C4125,Data_Products!$A$2:$A$33,0))</f>
        <v>147.44</v>
      </c>
      <c r="H4125" s="4" t="str">
        <f aca="false">INDEX(Data_Products!$C$2:$C$33,MATCH(C4125,Data_Products!$A$2:$A$33,0))</f>
        <v>Cement &amp; Aggregates</v>
      </c>
      <c r="I4125" s="10" t="n">
        <f aca="false">D4125*(E4125-G4125)</f>
        <v>439.32</v>
      </c>
      <c r="J4125" s="11" t="n">
        <f aca="false">IFERROR(I4125/F4125,0)</f>
        <v>0.19891333876664</v>
      </c>
      <c r="K4125" s="4" t="str">
        <f aca="false">IFERROR(INDEX(Data_Orders!$F$2:$F$4727,MATCH(B4125,Data_Orders!$A$2:$A$4727,0)),"")</f>
        <v>Retail</v>
      </c>
      <c r="L4125" s="4" t="str">
        <f aca="false">IFERROR(INDEX(Data_Orders!$D$2:$D$4727,MATCH(B4125,Data_Orders!$A$2:$A$4727,0)),"")</f>
        <v>Rugby</v>
      </c>
    </row>
    <row r="4126" customFormat="false" ht="15" hidden="false" customHeight="false" outlineLevel="0" collapsed="false">
      <c r="A4126" s="4" t="s">
        <v>9942</v>
      </c>
      <c r="B4126" s="4" t="s">
        <v>2470</v>
      </c>
      <c r="C4126" s="4" t="s">
        <v>1059</v>
      </c>
      <c r="D4126" s="4" t="n">
        <v>6</v>
      </c>
      <c r="E4126" s="4" t="n">
        <v>103.63</v>
      </c>
      <c r="F4126" s="4" t="n">
        <v>621.78</v>
      </c>
      <c r="G4126" s="4" t="n">
        <f aca="false">INDEX(Data_Products!$D$2:$D$33,MATCH(C4126,Data_Products!$A$2:$A$33,0))</f>
        <v>82.55</v>
      </c>
      <c r="H4126" s="4" t="str">
        <f aca="false">INDEX(Data_Products!$C$2:$C$33,MATCH(C4126,Data_Products!$A$2:$A$33,0))</f>
        <v>Roofing</v>
      </c>
      <c r="I4126" s="10" t="n">
        <f aca="false">D4126*(E4126-G4126)</f>
        <v>126.48</v>
      </c>
      <c r="J4126" s="11" t="n">
        <f aca="false">IFERROR(I4126/F4126,0)</f>
        <v>0.203415999228023</v>
      </c>
      <c r="K4126" s="4" t="str">
        <f aca="false">IFERROR(INDEX(Data_Orders!$F$2:$F$4727,MATCH(B4126,Data_Orders!$A$2:$A$4727,0)),"")</f>
        <v>Retail</v>
      </c>
      <c r="L4126" s="4" t="str">
        <f aca="false">IFERROR(INDEX(Data_Orders!$D$2:$D$4727,MATCH(B4126,Data_Orders!$A$2:$A$4727,0)),"")</f>
        <v>Rugby</v>
      </c>
    </row>
    <row r="4127" customFormat="false" ht="15" hidden="false" customHeight="false" outlineLevel="0" collapsed="false">
      <c r="A4127" s="4" t="s">
        <v>9943</v>
      </c>
      <c r="B4127" s="4" t="s">
        <v>2470</v>
      </c>
      <c r="C4127" s="4" t="s">
        <v>1077</v>
      </c>
      <c r="D4127" s="4" t="n">
        <v>4</v>
      </c>
      <c r="E4127" s="4" t="n">
        <v>46.61</v>
      </c>
      <c r="F4127" s="4" t="n">
        <v>186.44</v>
      </c>
      <c r="G4127" s="4" t="n">
        <f aca="false">INDEX(Data_Products!$D$2:$D$33,MATCH(C4127,Data_Products!$A$2:$A$33,0))</f>
        <v>36.87</v>
      </c>
      <c r="H4127" s="4" t="str">
        <f aca="false">INDEX(Data_Products!$C$2:$C$33,MATCH(C4127,Data_Products!$A$2:$A$33,0))</f>
        <v>Landscaping</v>
      </c>
      <c r="I4127" s="10" t="n">
        <f aca="false">D4127*(E4127-G4127)</f>
        <v>38.96</v>
      </c>
      <c r="J4127" s="11" t="n">
        <f aca="false">IFERROR(I4127/F4127,0)</f>
        <v>0.208968032611028</v>
      </c>
      <c r="K4127" s="4" t="str">
        <f aca="false">IFERROR(INDEX(Data_Orders!$F$2:$F$4727,MATCH(B4127,Data_Orders!$A$2:$A$4727,0)),"")</f>
        <v>Retail</v>
      </c>
      <c r="L4127" s="4" t="str">
        <f aca="false">IFERROR(INDEX(Data_Orders!$D$2:$D$4727,MATCH(B4127,Data_Orders!$A$2:$A$4727,0)),"")</f>
        <v>Rugby</v>
      </c>
    </row>
    <row r="4128" customFormat="false" ht="15" hidden="false" customHeight="false" outlineLevel="0" collapsed="false">
      <c r="A4128" s="4" t="s">
        <v>9944</v>
      </c>
      <c r="B4128" s="4" t="s">
        <v>2470</v>
      </c>
      <c r="C4128" s="4" t="s">
        <v>1046</v>
      </c>
      <c r="D4128" s="4" t="n">
        <v>6</v>
      </c>
      <c r="E4128" s="4" t="n">
        <v>154.02</v>
      </c>
      <c r="F4128" s="4" t="n">
        <v>924.12</v>
      </c>
      <c r="G4128" s="4" t="n">
        <f aca="false">INDEX(Data_Products!$D$2:$D$33,MATCH(C4128,Data_Products!$A$2:$A$33,0))</f>
        <v>102.1</v>
      </c>
      <c r="H4128" s="4" t="str">
        <f aca="false">INDEX(Data_Products!$C$2:$C$33,MATCH(C4128,Data_Products!$A$2:$A$33,0))</f>
        <v>Tools &amp; Fixings</v>
      </c>
      <c r="I4128" s="10" t="n">
        <f aca="false">D4128*(E4128-G4128)</f>
        <v>311.52</v>
      </c>
      <c r="J4128" s="11" t="n">
        <f aca="false">IFERROR(I4128/F4128,0)</f>
        <v>0.337099078041813</v>
      </c>
      <c r="K4128" s="4" t="str">
        <f aca="false">IFERROR(INDEX(Data_Orders!$F$2:$F$4727,MATCH(B4128,Data_Orders!$A$2:$A$4727,0)),"")</f>
        <v>Retail</v>
      </c>
      <c r="L4128" s="4" t="str">
        <f aca="false">IFERROR(INDEX(Data_Orders!$D$2:$D$4727,MATCH(B4128,Data_Orders!$A$2:$A$4727,0)),"")</f>
        <v>Rugby</v>
      </c>
    </row>
    <row r="4129" customFormat="false" ht="15" hidden="false" customHeight="false" outlineLevel="0" collapsed="false">
      <c r="A4129" s="4" t="s">
        <v>9945</v>
      </c>
      <c r="B4129" s="4" t="s">
        <v>2470</v>
      </c>
      <c r="C4129" s="4" t="s">
        <v>1021</v>
      </c>
      <c r="D4129" s="4" t="n">
        <v>20</v>
      </c>
      <c r="E4129" s="4" t="n">
        <v>73.76</v>
      </c>
      <c r="F4129" s="4" t="n">
        <v>1475.2</v>
      </c>
      <c r="G4129" s="4" t="n">
        <f aca="false">INDEX(Data_Products!$D$2:$D$33,MATCH(C4129,Data_Products!$A$2:$A$33,0))</f>
        <v>51.51</v>
      </c>
      <c r="H4129" s="4" t="str">
        <f aca="false">INDEX(Data_Products!$C$2:$C$33,MATCH(C4129,Data_Products!$A$2:$A$33,0))</f>
        <v>Cement &amp; Aggregates</v>
      </c>
      <c r="I4129" s="10" t="n">
        <f aca="false">D4129*(E4129-G4129)</f>
        <v>445</v>
      </c>
      <c r="J4129" s="11" t="n">
        <f aca="false">IFERROR(I4129/F4129,0)</f>
        <v>0.301654013015184</v>
      </c>
      <c r="K4129" s="4" t="str">
        <f aca="false">IFERROR(INDEX(Data_Orders!$F$2:$F$4727,MATCH(B4129,Data_Orders!$A$2:$A$4727,0)),"")</f>
        <v>Retail</v>
      </c>
      <c r="L4129" s="4" t="str">
        <f aca="false">IFERROR(INDEX(Data_Orders!$D$2:$D$4727,MATCH(B4129,Data_Orders!$A$2:$A$4727,0)),"")</f>
        <v>Rugby</v>
      </c>
    </row>
    <row r="4130" customFormat="false" ht="15" hidden="false" customHeight="false" outlineLevel="0" collapsed="false">
      <c r="A4130" s="4" t="s">
        <v>9946</v>
      </c>
      <c r="B4130" s="4" t="s">
        <v>2471</v>
      </c>
      <c r="C4130" s="4" t="s">
        <v>1048</v>
      </c>
      <c r="D4130" s="4" t="n">
        <v>20</v>
      </c>
      <c r="E4130" s="4" t="n">
        <v>112.72</v>
      </c>
      <c r="F4130" s="4" t="n">
        <v>2254.4</v>
      </c>
      <c r="G4130" s="4" t="n">
        <f aca="false">INDEX(Data_Products!$D$2:$D$33,MATCH(C4130,Data_Products!$A$2:$A$33,0))</f>
        <v>83.21</v>
      </c>
      <c r="H4130" s="4" t="str">
        <f aca="false">INDEX(Data_Products!$C$2:$C$33,MATCH(C4130,Data_Products!$A$2:$A$33,0))</f>
        <v>Tools &amp; Fixings</v>
      </c>
      <c r="I4130" s="10" t="n">
        <f aca="false">D4130*(E4130-G4130)</f>
        <v>590.2</v>
      </c>
      <c r="J4130" s="11" t="n">
        <f aca="false">IFERROR(I4130/F4130,0)</f>
        <v>0.26179914833215</v>
      </c>
      <c r="K4130" s="4" t="str">
        <f aca="false">IFERROR(INDEX(Data_Orders!$F$2:$F$4727,MATCH(B4130,Data_Orders!$A$2:$A$4727,0)),"")</f>
        <v>Retail</v>
      </c>
      <c r="L4130" s="4" t="str">
        <f aca="false">IFERROR(INDEX(Data_Orders!$D$2:$D$4727,MATCH(B4130,Data_Orders!$A$2:$A$4727,0)),"")</f>
        <v>Rugby</v>
      </c>
    </row>
    <row r="4131" customFormat="false" ht="15" hidden="false" customHeight="false" outlineLevel="0" collapsed="false">
      <c r="A4131" s="4" t="s">
        <v>9947</v>
      </c>
      <c r="B4131" s="4" t="s">
        <v>2471</v>
      </c>
      <c r="C4131" s="4" t="s">
        <v>1077</v>
      </c>
      <c r="D4131" s="4" t="n">
        <v>14</v>
      </c>
      <c r="E4131" s="4" t="n">
        <v>46.61</v>
      </c>
      <c r="F4131" s="4" t="n">
        <v>652.54</v>
      </c>
      <c r="G4131" s="4" t="n">
        <f aca="false">INDEX(Data_Products!$D$2:$D$33,MATCH(C4131,Data_Products!$A$2:$A$33,0))</f>
        <v>36.87</v>
      </c>
      <c r="H4131" s="4" t="str">
        <f aca="false">INDEX(Data_Products!$C$2:$C$33,MATCH(C4131,Data_Products!$A$2:$A$33,0))</f>
        <v>Landscaping</v>
      </c>
      <c r="I4131" s="10" t="n">
        <f aca="false">D4131*(E4131-G4131)</f>
        <v>136.36</v>
      </c>
      <c r="J4131" s="11" t="n">
        <f aca="false">IFERROR(I4131/F4131,0)</f>
        <v>0.208968032611028</v>
      </c>
      <c r="K4131" s="4" t="str">
        <f aca="false">IFERROR(INDEX(Data_Orders!$F$2:$F$4727,MATCH(B4131,Data_Orders!$A$2:$A$4727,0)),"")</f>
        <v>Retail</v>
      </c>
      <c r="L4131" s="4" t="str">
        <f aca="false">IFERROR(INDEX(Data_Orders!$D$2:$D$4727,MATCH(B4131,Data_Orders!$A$2:$A$4727,0)),"")</f>
        <v>Rugby</v>
      </c>
    </row>
    <row r="4132" customFormat="false" ht="15" hidden="false" customHeight="false" outlineLevel="0" collapsed="false">
      <c r="A4132" s="4" t="s">
        <v>9948</v>
      </c>
      <c r="B4132" s="4" t="s">
        <v>2472</v>
      </c>
      <c r="C4132" s="4" t="s">
        <v>1028</v>
      </c>
      <c r="D4132" s="4" t="n">
        <v>13</v>
      </c>
      <c r="E4132" s="4" t="n">
        <v>118.79</v>
      </c>
      <c r="F4132" s="4" t="n">
        <v>1544.27</v>
      </c>
      <c r="G4132" s="4" t="n">
        <f aca="false">INDEX(Data_Products!$D$2:$D$33,MATCH(C4132,Data_Products!$A$2:$A$33,0))</f>
        <v>81.07</v>
      </c>
      <c r="H4132" s="4" t="str">
        <f aca="false">INDEX(Data_Products!$C$2:$C$33,MATCH(C4132,Data_Products!$A$2:$A$33,0))</f>
        <v>Cement &amp; Aggregates</v>
      </c>
      <c r="I4132" s="10" t="n">
        <f aca="false">D4132*(E4132-G4132)</f>
        <v>490.36</v>
      </c>
      <c r="J4132" s="11" t="n">
        <f aca="false">IFERROR(I4132/F4132,0)</f>
        <v>0.317535146056066</v>
      </c>
      <c r="K4132" s="4" t="str">
        <f aca="false">IFERROR(INDEX(Data_Orders!$F$2:$F$4727,MATCH(B4132,Data_Orders!$A$2:$A$4727,0)),"")</f>
        <v>Retail</v>
      </c>
      <c r="L4132" s="4" t="str">
        <f aca="false">IFERROR(INDEX(Data_Orders!$D$2:$D$4727,MATCH(B4132,Data_Orders!$A$2:$A$4727,0)),"")</f>
        <v>Rugby</v>
      </c>
    </row>
    <row r="4133" customFormat="false" ht="15" hidden="false" customHeight="false" outlineLevel="0" collapsed="false">
      <c r="A4133" s="4" t="s">
        <v>9949</v>
      </c>
      <c r="B4133" s="4" t="s">
        <v>2472</v>
      </c>
      <c r="C4133" s="4" t="s">
        <v>1013</v>
      </c>
      <c r="D4133" s="4" t="n">
        <v>10</v>
      </c>
      <c r="E4133" s="4" t="n">
        <v>240.92</v>
      </c>
      <c r="F4133" s="4" t="n">
        <v>2409.2</v>
      </c>
      <c r="G4133" s="4" t="n">
        <f aca="false">INDEX(Data_Products!$D$2:$D$33,MATCH(C4133,Data_Products!$A$2:$A$33,0))</f>
        <v>168.32</v>
      </c>
      <c r="H4133" s="4" t="str">
        <f aca="false">INDEX(Data_Products!$C$2:$C$33,MATCH(C4133,Data_Products!$A$2:$A$33,0))</f>
        <v>Timber</v>
      </c>
      <c r="I4133" s="10" t="n">
        <f aca="false">D4133*(E4133-G4133)</f>
        <v>726</v>
      </c>
      <c r="J4133" s="11" t="n">
        <f aca="false">IFERROR(I4133/F4133,0)</f>
        <v>0.301344844761747</v>
      </c>
      <c r="K4133" s="4" t="str">
        <f aca="false">IFERROR(INDEX(Data_Orders!$F$2:$F$4727,MATCH(B4133,Data_Orders!$A$2:$A$4727,0)),"")</f>
        <v>Retail</v>
      </c>
      <c r="L4133" s="4" t="str">
        <f aca="false">IFERROR(INDEX(Data_Orders!$D$2:$D$4727,MATCH(B4133,Data_Orders!$A$2:$A$4727,0)),"")</f>
        <v>Rugby</v>
      </c>
    </row>
    <row r="4134" customFormat="false" ht="15" hidden="false" customHeight="false" outlineLevel="0" collapsed="false">
      <c r="A4134" s="4" t="s">
        <v>9950</v>
      </c>
      <c r="B4134" s="4" t="s">
        <v>2473</v>
      </c>
      <c r="C4134" s="4" t="s">
        <v>1039</v>
      </c>
      <c r="D4134" s="4" t="n">
        <v>5</v>
      </c>
      <c r="E4134" s="4" t="n">
        <v>160.41</v>
      </c>
      <c r="F4134" s="4" t="n">
        <v>802.05</v>
      </c>
      <c r="G4134" s="4" t="n">
        <f aca="false">INDEX(Data_Products!$D$2:$D$33,MATCH(C4134,Data_Products!$A$2:$A$33,0))</f>
        <v>99.74</v>
      </c>
      <c r="H4134" s="4" t="str">
        <f aca="false">INDEX(Data_Products!$C$2:$C$33,MATCH(C4134,Data_Products!$A$2:$A$33,0))</f>
        <v>Insulation</v>
      </c>
      <c r="I4134" s="10" t="n">
        <f aca="false">D4134*(E4134-G4134)</f>
        <v>303.35</v>
      </c>
      <c r="J4134" s="11" t="n">
        <f aca="false">IFERROR(I4134/F4134,0)</f>
        <v>0.378218315566361</v>
      </c>
      <c r="K4134" s="4" t="str">
        <f aca="false">IFERROR(INDEX(Data_Orders!$F$2:$F$4727,MATCH(B4134,Data_Orders!$A$2:$A$4727,0)),"")</f>
        <v>Retail</v>
      </c>
      <c r="L4134" s="4" t="str">
        <f aca="false">IFERROR(INDEX(Data_Orders!$D$2:$D$4727,MATCH(B4134,Data_Orders!$A$2:$A$4727,0)),"")</f>
        <v>Rugby</v>
      </c>
    </row>
    <row r="4135" customFormat="false" ht="15" hidden="false" customHeight="false" outlineLevel="0" collapsed="false">
      <c r="A4135" s="4" t="s">
        <v>9951</v>
      </c>
      <c r="B4135" s="4" t="s">
        <v>2473</v>
      </c>
      <c r="C4135" s="4" t="s">
        <v>1073</v>
      </c>
      <c r="D4135" s="4" t="n">
        <v>10</v>
      </c>
      <c r="E4135" s="4" t="n">
        <v>231.05</v>
      </c>
      <c r="F4135" s="4" t="n">
        <v>2310.5</v>
      </c>
      <c r="G4135" s="4" t="n">
        <f aca="false">INDEX(Data_Products!$D$2:$D$33,MATCH(C4135,Data_Products!$A$2:$A$33,0))</f>
        <v>148.29</v>
      </c>
      <c r="H4135" s="4" t="str">
        <f aca="false">INDEX(Data_Products!$C$2:$C$33,MATCH(C4135,Data_Products!$A$2:$A$33,0))</f>
        <v>Landscaping</v>
      </c>
      <c r="I4135" s="10" t="n">
        <f aca="false">D4135*(E4135-G4135)</f>
        <v>827.6</v>
      </c>
      <c r="J4135" s="11" t="n">
        <f aca="false">IFERROR(I4135/F4135,0)</f>
        <v>0.358190867777537</v>
      </c>
      <c r="K4135" s="4" t="str">
        <f aca="false">IFERROR(INDEX(Data_Orders!$F$2:$F$4727,MATCH(B4135,Data_Orders!$A$2:$A$4727,0)),"")</f>
        <v>Retail</v>
      </c>
      <c r="L4135" s="4" t="str">
        <f aca="false">IFERROR(INDEX(Data_Orders!$D$2:$D$4727,MATCH(B4135,Data_Orders!$A$2:$A$4727,0)),"")</f>
        <v>Rugby</v>
      </c>
    </row>
    <row r="4136" customFormat="false" ht="15" hidden="false" customHeight="false" outlineLevel="0" collapsed="false">
      <c r="A4136" s="4" t="s">
        <v>9952</v>
      </c>
      <c r="B4136" s="4" t="s">
        <v>2473</v>
      </c>
      <c r="C4136" s="4" t="s">
        <v>1044</v>
      </c>
      <c r="D4136" s="4" t="n">
        <v>1</v>
      </c>
      <c r="E4136" s="4" t="n">
        <v>190.44</v>
      </c>
      <c r="F4136" s="4" t="n">
        <v>190.44</v>
      </c>
      <c r="G4136" s="4" t="n">
        <f aca="false">INDEX(Data_Products!$D$2:$D$33,MATCH(C4136,Data_Products!$A$2:$A$33,0))</f>
        <v>115.48</v>
      </c>
      <c r="H4136" s="4" t="str">
        <f aca="false">INDEX(Data_Products!$C$2:$C$33,MATCH(C4136,Data_Products!$A$2:$A$33,0))</f>
        <v>Tools &amp; Fixings</v>
      </c>
      <c r="I4136" s="10" t="n">
        <f aca="false">D4136*(E4136-G4136)</f>
        <v>74.96</v>
      </c>
      <c r="J4136" s="11" t="n">
        <f aca="false">IFERROR(I4136/F4136,0)</f>
        <v>0.393614786809494</v>
      </c>
      <c r="K4136" s="4" t="str">
        <f aca="false">IFERROR(INDEX(Data_Orders!$F$2:$F$4727,MATCH(B4136,Data_Orders!$A$2:$A$4727,0)),"")</f>
        <v>Retail</v>
      </c>
      <c r="L4136" s="4" t="str">
        <f aca="false">IFERROR(INDEX(Data_Orders!$D$2:$D$4727,MATCH(B4136,Data_Orders!$A$2:$A$4727,0)),"")</f>
        <v>Rugby</v>
      </c>
    </row>
    <row r="4137" customFormat="false" ht="15" hidden="false" customHeight="false" outlineLevel="0" collapsed="false">
      <c r="A4137" s="4" t="s">
        <v>9953</v>
      </c>
      <c r="B4137" s="4" t="s">
        <v>2473</v>
      </c>
      <c r="C4137" s="4" t="s">
        <v>1041</v>
      </c>
      <c r="D4137" s="4" t="n">
        <v>3</v>
      </c>
      <c r="E4137" s="4" t="n">
        <v>242.75</v>
      </c>
      <c r="F4137" s="4" t="n">
        <v>728.25</v>
      </c>
      <c r="G4137" s="4" t="n">
        <f aca="false">INDEX(Data_Products!$D$2:$D$33,MATCH(C4137,Data_Products!$A$2:$A$33,0))</f>
        <v>142.94</v>
      </c>
      <c r="H4137" s="4" t="str">
        <f aca="false">INDEX(Data_Products!$C$2:$C$33,MATCH(C4137,Data_Products!$A$2:$A$33,0))</f>
        <v>Tools &amp; Fixings</v>
      </c>
      <c r="I4137" s="10" t="n">
        <f aca="false">D4137*(E4137-G4137)</f>
        <v>299.43</v>
      </c>
      <c r="J4137" s="11" t="n">
        <f aca="false">IFERROR(I4137/F4137,0)</f>
        <v>0.411163748712667</v>
      </c>
      <c r="K4137" s="4" t="str">
        <f aca="false">IFERROR(INDEX(Data_Orders!$F$2:$F$4727,MATCH(B4137,Data_Orders!$A$2:$A$4727,0)),"")</f>
        <v>Retail</v>
      </c>
      <c r="L4137" s="4" t="str">
        <f aca="false">IFERROR(INDEX(Data_Orders!$D$2:$D$4727,MATCH(B4137,Data_Orders!$A$2:$A$4727,0)),"")</f>
        <v>Rugby</v>
      </c>
    </row>
    <row r="4138" customFormat="false" ht="15" hidden="false" customHeight="false" outlineLevel="0" collapsed="false">
      <c r="A4138" s="4" t="s">
        <v>9954</v>
      </c>
      <c r="B4138" s="4" t="s">
        <v>2473</v>
      </c>
      <c r="C4138" s="4" t="s">
        <v>1032</v>
      </c>
      <c r="D4138" s="4" t="n">
        <v>9</v>
      </c>
      <c r="E4138" s="4" t="n">
        <v>99.65</v>
      </c>
      <c r="F4138" s="4" t="n">
        <v>896.85</v>
      </c>
      <c r="G4138" s="4" t="n">
        <f aca="false">INDEX(Data_Products!$D$2:$D$33,MATCH(C4138,Data_Products!$A$2:$A$33,0))</f>
        <v>58.26</v>
      </c>
      <c r="H4138" s="4" t="str">
        <f aca="false">INDEX(Data_Products!$C$2:$C$33,MATCH(C4138,Data_Products!$A$2:$A$33,0))</f>
        <v>Insulation</v>
      </c>
      <c r="I4138" s="10" t="n">
        <f aca="false">D4138*(E4138-G4138)</f>
        <v>372.51</v>
      </c>
      <c r="J4138" s="11" t="n">
        <f aca="false">IFERROR(I4138/F4138,0)</f>
        <v>0.415353738083292</v>
      </c>
      <c r="K4138" s="4" t="str">
        <f aca="false">IFERROR(INDEX(Data_Orders!$F$2:$F$4727,MATCH(B4138,Data_Orders!$A$2:$A$4727,0)),"")</f>
        <v>Retail</v>
      </c>
      <c r="L4138" s="4" t="str">
        <f aca="false">IFERROR(INDEX(Data_Orders!$D$2:$D$4727,MATCH(B4138,Data_Orders!$A$2:$A$4727,0)),"")</f>
        <v>Rugby</v>
      </c>
    </row>
    <row r="4139" customFormat="false" ht="15" hidden="false" customHeight="false" outlineLevel="0" collapsed="false">
      <c r="A4139" s="4" t="s">
        <v>9955</v>
      </c>
      <c r="B4139" s="4" t="s">
        <v>2474</v>
      </c>
      <c r="C4139" s="4" t="s">
        <v>1057</v>
      </c>
      <c r="D4139" s="4" t="n">
        <v>20</v>
      </c>
      <c r="E4139" s="4" t="n">
        <v>176.81</v>
      </c>
      <c r="F4139" s="4" t="n">
        <v>3536.2</v>
      </c>
      <c r="G4139" s="4" t="n">
        <f aca="false">INDEX(Data_Products!$D$2:$D$33,MATCH(C4139,Data_Products!$A$2:$A$33,0))</f>
        <v>129.57</v>
      </c>
      <c r="H4139" s="4" t="str">
        <f aca="false">INDEX(Data_Products!$C$2:$C$33,MATCH(C4139,Data_Products!$A$2:$A$33,0))</f>
        <v>Roofing</v>
      </c>
      <c r="I4139" s="10" t="n">
        <f aca="false">D4139*(E4139-G4139)</f>
        <v>944.8</v>
      </c>
      <c r="J4139" s="11" t="n">
        <f aca="false">IFERROR(I4139/F4139,0)</f>
        <v>0.267179458175443</v>
      </c>
      <c r="K4139" s="4" t="str">
        <f aca="false">IFERROR(INDEX(Data_Orders!$F$2:$F$4727,MATCH(B4139,Data_Orders!$A$2:$A$4727,0)),"")</f>
        <v>Retail</v>
      </c>
      <c r="L4139" s="4" t="str">
        <f aca="false">IFERROR(INDEX(Data_Orders!$D$2:$D$4727,MATCH(B4139,Data_Orders!$A$2:$A$4727,0)),"")</f>
        <v>Rugby</v>
      </c>
    </row>
    <row r="4140" customFormat="false" ht="15" hidden="false" customHeight="false" outlineLevel="0" collapsed="false">
      <c r="A4140" s="4" t="s">
        <v>9956</v>
      </c>
      <c r="B4140" s="4" t="s">
        <v>2474</v>
      </c>
      <c r="C4140" s="4" t="s">
        <v>1030</v>
      </c>
      <c r="D4140" s="4" t="n">
        <v>20</v>
      </c>
      <c r="E4140" s="4" t="n">
        <v>25.23</v>
      </c>
      <c r="F4140" s="4" t="n">
        <v>504.6</v>
      </c>
      <c r="G4140" s="4" t="n">
        <f aca="false">INDEX(Data_Products!$D$2:$D$33,MATCH(C4140,Data_Products!$A$2:$A$33,0))</f>
        <v>17.67</v>
      </c>
      <c r="H4140" s="4" t="str">
        <f aca="false">INDEX(Data_Products!$C$2:$C$33,MATCH(C4140,Data_Products!$A$2:$A$33,0))</f>
        <v>Cement &amp; Aggregates</v>
      </c>
      <c r="I4140" s="10" t="n">
        <f aca="false">D4140*(E4140-G4140)</f>
        <v>151.2</v>
      </c>
      <c r="J4140" s="11" t="n">
        <f aca="false">IFERROR(I4140/F4140,0)</f>
        <v>0.299643281807372</v>
      </c>
      <c r="K4140" s="4" t="str">
        <f aca="false">IFERROR(INDEX(Data_Orders!$F$2:$F$4727,MATCH(B4140,Data_Orders!$A$2:$A$4727,0)),"")</f>
        <v>Retail</v>
      </c>
      <c r="L4140" s="4" t="str">
        <f aca="false">IFERROR(INDEX(Data_Orders!$D$2:$D$4727,MATCH(B4140,Data_Orders!$A$2:$A$4727,0)),"")</f>
        <v>Rugby</v>
      </c>
    </row>
    <row r="4141" customFormat="false" ht="15" hidden="false" customHeight="false" outlineLevel="0" collapsed="false">
      <c r="A4141" s="4" t="s">
        <v>9957</v>
      </c>
      <c r="B4141" s="4" t="s">
        <v>2474</v>
      </c>
      <c r="C4141" s="4" t="s">
        <v>1024</v>
      </c>
      <c r="D4141" s="4" t="n">
        <v>3</v>
      </c>
      <c r="E4141" s="4" t="n">
        <v>137.14</v>
      </c>
      <c r="F4141" s="4" t="n">
        <v>411.42</v>
      </c>
      <c r="G4141" s="4" t="n">
        <f aca="false">INDEX(Data_Products!$D$2:$D$33,MATCH(C4141,Data_Products!$A$2:$A$33,0))</f>
        <v>99.99</v>
      </c>
      <c r="H4141" s="4" t="str">
        <f aca="false">INDEX(Data_Products!$C$2:$C$33,MATCH(C4141,Data_Products!$A$2:$A$33,0))</f>
        <v>Cement &amp; Aggregates</v>
      </c>
      <c r="I4141" s="10" t="n">
        <f aca="false">D4141*(E4141-G4141)</f>
        <v>111.45</v>
      </c>
      <c r="J4141" s="11" t="n">
        <f aca="false">IFERROR(I4141/F4141,0)</f>
        <v>0.270891060230421</v>
      </c>
      <c r="K4141" s="4" t="str">
        <f aca="false">IFERROR(INDEX(Data_Orders!$F$2:$F$4727,MATCH(B4141,Data_Orders!$A$2:$A$4727,0)),"")</f>
        <v>Retail</v>
      </c>
      <c r="L4141" s="4" t="str">
        <f aca="false">IFERROR(INDEX(Data_Orders!$D$2:$D$4727,MATCH(B4141,Data_Orders!$A$2:$A$4727,0)),"")</f>
        <v>Rugby</v>
      </c>
    </row>
    <row r="4142" customFormat="false" ht="15" hidden="false" customHeight="false" outlineLevel="0" collapsed="false">
      <c r="A4142" s="4" t="s">
        <v>9958</v>
      </c>
      <c r="B4142" s="4" t="s">
        <v>2474</v>
      </c>
      <c r="C4142" s="4" t="s">
        <v>1075</v>
      </c>
      <c r="D4142" s="4" t="n">
        <v>2</v>
      </c>
      <c r="E4142" s="4" t="n">
        <v>98.61</v>
      </c>
      <c r="F4142" s="4" t="n">
        <v>197.22</v>
      </c>
      <c r="G4142" s="4" t="n">
        <f aca="false">INDEX(Data_Products!$D$2:$D$33,MATCH(C4142,Data_Products!$A$2:$A$33,0))</f>
        <v>74.84</v>
      </c>
      <c r="H4142" s="4" t="str">
        <f aca="false">INDEX(Data_Products!$C$2:$C$33,MATCH(C4142,Data_Products!$A$2:$A$33,0))</f>
        <v>Landscaping</v>
      </c>
      <c r="I4142" s="10" t="n">
        <f aca="false">D4142*(E4142-G4142)</f>
        <v>47.54</v>
      </c>
      <c r="J4142" s="11" t="n">
        <f aca="false">IFERROR(I4142/F4142,0)</f>
        <v>0.24105060338708</v>
      </c>
      <c r="K4142" s="4" t="str">
        <f aca="false">IFERROR(INDEX(Data_Orders!$F$2:$F$4727,MATCH(B4142,Data_Orders!$A$2:$A$4727,0)),"")</f>
        <v>Retail</v>
      </c>
      <c r="L4142" s="4" t="str">
        <f aca="false">IFERROR(INDEX(Data_Orders!$D$2:$D$4727,MATCH(B4142,Data_Orders!$A$2:$A$4727,0)),"")</f>
        <v>Rugby</v>
      </c>
    </row>
    <row r="4143" customFormat="false" ht="15" hidden="false" customHeight="false" outlineLevel="0" collapsed="false">
      <c r="A4143" s="4" t="s">
        <v>9959</v>
      </c>
      <c r="B4143" s="4" t="s">
        <v>2474</v>
      </c>
      <c r="C4143" s="4" t="s">
        <v>1061</v>
      </c>
      <c r="D4143" s="4" t="n">
        <v>14</v>
      </c>
      <c r="E4143" s="4" t="n">
        <v>145.57</v>
      </c>
      <c r="F4143" s="4" t="n">
        <v>2037.98</v>
      </c>
      <c r="G4143" s="4" t="n">
        <f aca="false">INDEX(Data_Products!$D$2:$D$33,MATCH(C4143,Data_Products!$A$2:$A$33,0))</f>
        <v>119.29</v>
      </c>
      <c r="H4143" s="4" t="str">
        <f aca="false">INDEX(Data_Products!$C$2:$C$33,MATCH(C4143,Data_Products!$A$2:$A$33,0))</f>
        <v>Plumbing &amp; Drainage</v>
      </c>
      <c r="I4143" s="10" t="n">
        <f aca="false">D4143*(E4143-G4143)</f>
        <v>367.92</v>
      </c>
      <c r="J4143" s="11" t="n">
        <f aca="false">IFERROR(I4143/F4143,0)</f>
        <v>0.180531702960775</v>
      </c>
      <c r="K4143" s="4" t="str">
        <f aca="false">IFERROR(INDEX(Data_Orders!$F$2:$F$4727,MATCH(B4143,Data_Orders!$A$2:$A$4727,0)),"")</f>
        <v>Retail</v>
      </c>
      <c r="L4143" s="4" t="str">
        <f aca="false">IFERROR(INDEX(Data_Orders!$D$2:$D$4727,MATCH(B4143,Data_Orders!$A$2:$A$4727,0)),"")</f>
        <v>Rugby</v>
      </c>
    </row>
    <row r="4144" customFormat="false" ht="15" hidden="false" customHeight="false" outlineLevel="0" collapsed="false">
      <c r="A4144" s="4" t="s">
        <v>9960</v>
      </c>
      <c r="B4144" s="4" t="s">
        <v>2475</v>
      </c>
      <c r="C4144" s="4" t="s">
        <v>1044</v>
      </c>
      <c r="D4144" s="4" t="n">
        <v>6</v>
      </c>
      <c r="E4144" s="4" t="n">
        <v>190.44</v>
      </c>
      <c r="F4144" s="4" t="n">
        <v>1142.64</v>
      </c>
      <c r="G4144" s="4" t="n">
        <f aca="false">INDEX(Data_Products!$D$2:$D$33,MATCH(C4144,Data_Products!$A$2:$A$33,0))</f>
        <v>115.48</v>
      </c>
      <c r="H4144" s="4" t="str">
        <f aca="false">INDEX(Data_Products!$C$2:$C$33,MATCH(C4144,Data_Products!$A$2:$A$33,0))</f>
        <v>Tools &amp; Fixings</v>
      </c>
      <c r="I4144" s="10" t="n">
        <f aca="false">D4144*(E4144-G4144)</f>
        <v>449.76</v>
      </c>
      <c r="J4144" s="11" t="n">
        <f aca="false">IFERROR(I4144/F4144,0)</f>
        <v>0.393614786809494</v>
      </c>
      <c r="K4144" s="4" t="str">
        <f aca="false">IFERROR(INDEX(Data_Orders!$F$2:$F$4727,MATCH(B4144,Data_Orders!$A$2:$A$4727,0)),"")</f>
        <v>Retail</v>
      </c>
      <c r="L4144" s="4" t="str">
        <f aca="false">IFERROR(INDEX(Data_Orders!$D$2:$D$4727,MATCH(B4144,Data_Orders!$A$2:$A$4727,0)),"")</f>
        <v>Rugby</v>
      </c>
    </row>
    <row r="4145" customFormat="false" ht="15" hidden="false" customHeight="false" outlineLevel="0" collapsed="false">
      <c r="A4145" s="4" t="s">
        <v>9961</v>
      </c>
      <c r="B4145" s="4" t="s">
        <v>2475</v>
      </c>
      <c r="C4145" s="4" t="s">
        <v>1068</v>
      </c>
      <c r="D4145" s="4" t="n">
        <v>8</v>
      </c>
      <c r="E4145" s="4" t="n">
        <v>86.28</v>
      </c>
      <c r="F4145" s="4" t="n">
        <v>690.24</v>
      </c>
      <c r="G4145" s="4" t="n">
        <f aca="false">INDEX(Data_Products!$D$2:$D$33,MATCH(C4145,Data_Products!$A$2:$A$33,0))</f>
        <v>68.55</v>
      </c>
      <c r="H4145" s="4" t="str">
        <f aca="false">INDEX(Data_Products!$C$2:$C$33,MATCH(C4145,Data_Products!$A$2:$A$33,0))</f>
        <v>Plumbing &amp; Drainage</v>
      </c>
      <c r="I4145" s="10" t="n">
        <f aca="false">D4145*(E4145-G4145)</f>
        <v>141.84</v>
      </c>
      <c r="J4145" s="11" t="n">
        <f aca="false">IFERROR(I4145/F4145,0)</f>
        <v>0.205493741307371</v>
      </c>
      <c r="K4145" s="4" t="str">
        <f aca="false">IFERROR(INDEX(Data_Orders!$F$2:$F$4727,MATCH(B4145,Data_Orders!$A$2:$A$4727,0)),"")</f>
        <v>Retail</v>
      </c>
      <c r="L4145" s="4" t="str">
        <f aca="false">IFERROR(INDEX(Data_Orders!$D$2:$D$4727,MATCH(B4145,Data_Orders!$A$2:$A$4727,0)),"")</f>
        <v>Rugby</v>
      </c>
    </row>
    <row r="4146" customFormat="false" ht="15" hidden="false" customHeight="false" outlineLevel="0" collapsed="false">
      <c r="A4146" s="4" t="s">
        <v>9962</v>
      </c>
      <c r="B4146" s="4" t="s">
        <v>2476</v>
      </c>
      <c r="C4146" s="4" t="s">
        <v>1015</v>
      </c>
      <c r="D4146" s="4" t="n">
        <v>9</v>
      </c>
      <c r="E4146" s="4" t="n">
        <v>122.01</v>
      </c>
      <c r="F4146" s="4" t="n">
        <v>1098.09</v>
      </c>
      <c r="G4146" s="4" t="n">
        <f aca="false">INDEX(Data_Products!$D$2:$D$33,MATCH(C4146,Data_Products!$A$2:$A$33,0))</f>
        <v>85.53</v>
      </c>
      <c r="H4146" s="4" t="str">
        <f aca="false">INDEX(Data_Products!$C$2:$C$33,MATCH(C4146,Data_Products!$A$2:$A$33,0))</f>
        <v>Timber</v>
      </c>
      <c r="I4146" s="10" t="n">
        <f aca="false">D4146*(E4146-G4146)</f>
        <v>328.32</v>
      </c>
      <c r="J4146" s="11" t="n">
        <f aca="false">IFERROR(I4146/F4146,0)</f>
        <v>0.298991885910991</v>
      </c>
      <c r="K4146" s="4" t="str">
        <f aca="false">IFERROR(INDEX(Data_Orders!$F$2:$F$4727,MATCH(B4146,Data_Orders!$A$2:$A$4727,0)),"")</f>
        <v>Retail</v>
      </c>
      <c r="L4146" s="4" t="str">
        <f aca="false">IFERROR(INDEX(Data_Orders!$D$2:$D$4727,MATCH(B4146,Data_Orders!$A$2:$A$4727,0)),"")</f>
        <v>Rugby</v>
      </c>
    </row>
    <row r="4147" customFormat="false" ht="15" hidden="false" customHeight="false" outlineLevel="0" collapsed="false">
      <c r="A4147" s="4" t="s">
        <v>9963</v>
      </c>
      <c r="B4147" s="4" t="s">
        <v>2476</v>
      </c>
      <c r="C4147" s="4" t="s">
        <v>1026</v>
      </c>
      <c r="D4147" s="4" t="n">
        <v>5</v>
      </c>
      <c r="E4147" s="4" t="n">
        <v>184.05</v>
      </c>
      <c r="F4147" s="4" t="n">
        <v>920.25</v>
      </c>
      <c r="G4147" s="4" t="n">
        <f aca="false">INDEX(Data_Products!$D$2:$D$33,MATCH(C4147,Data_Products!$A$2:$A$33,0))</f>
        <v>147.44</v>
      </c>
      <c r="H4147" s="4" t="str">
        <f aca="false">INDEX(Data_Products!$C$2:$C$33,MATCH(C4147,Data_Products!$A$2:$A$33,0))</f>
        <v>Cement &amp; Aggregates</v>
      </c>
      <c r="I4147" s="10" t="n">
        <f aca="false">D4147*(E4147-G4147)</f>
        <v>183.05</v>
      </c>
      <c r="J4147" s="11" t="n">
        <f aca="false">IFERROR(I4147/F4147,0)</f>
        <v>0.19891333876664</v>
      </c>
      <c r="K4147" s="4" t="str">
        <f aca="false">IFERROR(INDEX(Data_Orders!$F$2:$F$4727,MATCH(B4147,Data_Orders!$A$2:$A$4727,0)),"")</f>
        <v>Retail</v>
      </c>
      <c r="L4147" s="4" t="str">
        <f aca="false">IFERROR(INDEX(Data_Orders!$D$2:$D$4727,MATCH(B4147,Data_Orders!$A$2:$A$4727,0)),"")</f>
        <v>Rugby</v>
      </c>
    </row>
    <row r="4148" customFormat="false" ht="15" hidden="false" customHeight="false" outlineLevel="0" collapsed="false">
      <c r="A4148" s="4" t="s">
        <v>9964</v>
      </c>
      <c r="B4148" s="4" t="s">
        <v>2476</v>
      </c>
      <c r="C4148" s="4" t="s">
        <v>1077</v>
      </c>
      <c r="D4148" s="4" t="n">
        <v>13</v>
      </c>
      <c r="E4148" s="4" t="n">
        <v>46.61</v>
      </c>
      <c r="F4148" s="4" t="n">
        <v>605.93</v>
      </c>
      <c r="G4148" s="4" t="n">
        <f aca="false">INDEX(Data_Products!$D$2:$D$33,MATCH(C4148,Data_Products!$A$2:$A$33,0))</f>
        <v>36.87</v>
      </c>
      <c r="H4148" s="4" t="str">
        <f aca="false">INDEX(Data_Products!$C$2:$C$33,MATCH(C4148,Data_Products!$A$2:$A$33,0))</f>
        <v>Landscaping</v>
      </c>
      <c r="I4148" s="10" t="n">
        <f aca="false">D4148*(E4148-G4148)</f>
        <v>126.62</v>
      </c>
      <c r="J4148" s="11" t="n">
        <f aca="false">IFERROR(I4148/F4148,0)</f>
        <v>0.208968032611028</v>
      </c>
      <c r="K4148" s="4" t="str">
        <f aca="false">IFERROR(INDEX(Data_Orders!$F$2:$F$4727,MATCH(B4148,Data_Orders!$A$2:$A$4727,0)),"")</f>
        <v>Retail</v>
      </c>
      <c r="L4148" s="4" t="str">
        <f aca="false">IFERROR(INDEX(Data_Orders!$D$2:$D$4727,MATCH(B4148,Data_Orders!$A$2:$A$4727,0)),"")</f>
        <v>Rugby</v>
      </c>
    </row>
    <row r="4149" customFormat="false" ht="15" hidden="false" customHeight="false" outlineLevel="0" collapsed="false">
      <c r="A4149" s="4" t="s">
        <v>9965</v>
      </c>
      <c r="B4149" s="4" t="s">
        <v>2477</v>
      </c>
      <c r="C4149" s="4" t="s">
        <v>1077</v>
      </c>
      <c r="D4149" s="4" t="n">
        <v>5</v>
      </c>
      <c r="E4149" s="4" t="n">
        <v>46.61</v>
      </c>
      <c r="F4149" s="4" t="n">
        <v>233.05</v>
      </c>
      <c r="G4149" s="4" t="n">
        <f aca="false">INDEX(Data_Products!$D$2:$D$33,MATCH(C4149,Data_Products!$A$2:$A$33,0))</f>
        <v>36.87</v>
      </c>
      <c r="H4149" s="4" t="str">
        <f aca="false">INDEX(Data_Products!$C$2:$C$33,MATCH(C4149,Data_Products!$A$2:$A$33,0))</f>
        <v>Landscaping</v>
      </c>
      <c r="I4149" s="10" t="n">
        <f aca="false">D4149*(E4149-G4149)</f>
        <v>48.7</v>
      </c>
      <c r="J4149" s="11" t="n">
        <f aca="false">IFERROR(I4149/F4149,0)</f>
        <v>0.208968032611028</v>
      </c>
      <c r="K4149" s="4" t="str">
        <f aca="false">IFERROR(INDEX(Data_Orders!$F$2:$F$4727,MATCH(B4149,Data_Orders!$A$2:$A$4727,0)),"")</f>
        <v>Retail</v>
      </c>
      <c r="L4149" s="4" t="str">
        <f aca="false">IFERROR(INDEX(Data_Orders!$D$2:$D$4727,MATCH(B4149,Data_Orders!$A$2:$A$4727,0)),"")</f>
        <v>Rugby</v>
      </c>
    </row>
    <row r="4150" customFormat="false" ht="15" hidden="false" customHeight="false" outlineLevel="0" collapsed="false">
      <c r="A4150" s="4" t="s">
        <v>9966</v>
      </c>
      <c r="B4150" s="4" t="s">
        <v>2477</v>
      </c>
      <c r="C4150" s="4" t="s">
        <v>1057</v>
      </c>
      <c r="D4150" s="4" t="n">
        <v>9</v>
      </c>
      <c r="E4150" s="4" t="n">
        <v>176.81</v>
      </c>
      <c r="F4150" s="4" t="n">
        <v>1591.29</v>
      </c>
      <c r="G4150" s="4" t="n">
        <f aca="false">INDEX(Data_Products!$D$2:$D$33,MATCH(C4150,Data_Products!$A$2:$A$33,0))</f>
        <v>129.57</v>
      </c>
      <c r="H4150" s="4" t="str">
        <f aca="false">INDEX(Data_Products!$C$2:$C$33,MATCH(C4150,Data_Products!$A$2:$A$33,0))</f>
        <v>Roofing</v>
      </c>
      <c r="I4150" s="10" t="n">
        <f aca="false">D4150*(E4150-G4150)</f>
        <v>425.16</v>
      </c>
      <c r="J4150" s="11" t="n">
        <f aca="false">IFERROR(I4150/F4150,0)</f>
        <v>0.267179458175443</v>
      </c>
      <c r="K4150" s="4" t="str">
        <f aca="false">IFERROR(INDEX(Data_Orders!$F$2:$F$4727,MATCH(B4150,Data_Orders!$A$2:$A$4727,0)),"")</f>
        <v>Retail</v>
      </c>
      <c r="L4150" s="4" t="str">
        <f aca="false">IFERROR(INDEX(Data_Orders!$D$2:$D$4727,MATCH(B4150,Data_Orders!$A$2:$A$4727,0)),"")</f>
        <v>Rugby</v>
      </c>
    </row>
    <row r="4151" customFormat="false" ht="15" hidden="false" customHeight="false" outlineLevel="0" collapsed="false">
      <c r="A4151" s="4" t="s">
        <v>9967</v>
      </c>
      <c r="B4151" s="4" t="s">
        <v>2477</v>
      </c>
      <c r="C4151" s="4" t="s">
        <v>1019</v>
      </c>
      <c r="D4151" s="4" t="n">
        <v>11</v>
      </c>
      <c r="E4151" s="4" t="n">
        <v>79.76</v>
      </c>
      <c r="F4151" s="4" t="n">
        <v>877.36</v>
      </c>
      <c r="G4151" s="4" t="n">
        <f aca="false">INDEX(Data_Products!$D$2:$D$33,MATCH(C4151,Data_Products!$A$2:$A$33,0))</f>
        <v>59.07</v>
      </c>
      <c r="H4151" s="4" t="str">
        <f aca="false">INDEX(Data_Products!$C$2:$C$33,MATCH(C4151,Data_Products!$A$2:$A$33,0))</f>
        <v>Timber</v>
      </c>
      <c r="I4151" s="10" t="n">
        <f aca="false">D4151*(E4151-G4151)</f>
        <v>227.59</v>
      </c>
      <c r="J4151" s="11" t="n">
        <f aca="false">IFERROR(I4151/F4151,0)</f>
        <v>0.259403209628887</v>
      </c>
      <c r="K4151" s="4" t="str">
        <f aca="false">IFERROR(INDEX(Data_Orders!$F$2:$F$4727,MATCH(B4151,Data_Orders!$A$2:$A$4727,0)),"")</f>
        <v>Retail</v>
      </c>
      <c r="L4151" s="4" t="str">
        <f aca="false">IFERROR(INDEX(Data_Orders!$D$2:$D$4727,MATCH(B4151,Data_Orders!$A$2:$A$4727,0)),"")</f>
        <v>Rugby</v>
      </c>
    </row>
    <row r="4152" customFormat="false" ht="15" hidden="false" customHeight="false" outlineLevel="0" collapsed="false">
      <c r="A4152" s="4" t="s">
        <v>9968</v>
      </c>
      <c r="B4152" s="4" t="s">
        <v>2477</v>
      </c>
      <c r="C4152" s="4" t="s">
        <v>1024</v>
      </c>
      <c r="D4152" s="4" t="n">
        <v>1</v>
      </c>
      <c r="E4152" s="4" t="n">
        <v>137.14</v>
      </c>
      <c r="F4152" s="4" t="n">
        <v>137.14</v>
      </c>
      <c r="G4152" s="4" t="n">
        <f aca="false">INDEX(Data_Products!$D$2:$D$33,MATCH(C4152,Data_Products!$A$2:$A$33,0))</f>
        <v>99.99</v>
      </c>
      <c r="H4152" s="4" t="str">
        <f aca="false">INDEX(Data_Products!$C$2:$C$33,MATCH(C4152,Data_Products!$A$2:$A$33,0))</f>
        <v>Cement &amp; Aggregates</v>
      </c>
      <c r="I4152" s="10" t="n">
        <f aca="false">D4152*(E4152-G4152)</f>
        <v>37.15</v>
      </c>
      <c r="J4152" s="11" t="n">
        <f aca="false">IFERROR(I4152/F4152,0)</f>
        <v>0.270891060230421</v>
      </c>
      <c r="K4152" s="4" t="str">
        <f aca="false">IFERROR(INDEX(Data_Orders!$F$2:$F$4727,MATCH(B4152,Data_Orders!$A$2:$A$4727,0)),"")</f>
        <v>Retail</v>
      </c>
      <c r="L4152" s="4" t="str">
        <f aca="false">IFERROR(INDEX(Data_Orders!$D$2:$D$4727,MATCH(B4152,Data_Orders!$A$2:$A$4727,0)),"")</f>
        <v>Rugby</v>
      </c>
    </row>
    <row r="4153" customFormat="false" ht="15" hidden="false" customHeight="false" outlineLevel="0" collapsed="false">
      <c r="A4153" s="4" t="s">
        <v>9969</v>
      </c>
      <c r="B4153" s="4" t="s">
        <v>2477</v>
      </c>
      <c r="C4153" s="4" t="s">
        <v>1041</v>
      </c>
      <c r="D4153" s="4" t="n">
        <v>4</v>
      </c>
      <c r="E4153" s="4" t="n">
        <v>242.75</v>
      </c>
      <c r="F4153" s="4" t="n">
        <v>971</v>
      </c>
      <c r="G4153" s="4" t="n">
        <f aca="false">INDEX(Data_Products!$D$2:$D$33,MATCH(C4153,Data_Products!$A$2:$A$33,0))</f>
        <v>142.94</v>
      </c>
      <c r="H4153" s="4" t="str">
        <f aca="false">INDEX(Data_Products!$C$2:$C$33,MATCH(C4153,Data_Products!$A$2:$A$33,0))</f>
        <v>Tools &amp; Fixings</v>
      </c>
      <c r="I4153" s="10" t="n">
        <f aca="false">D4153*(E4153-G4153)</f>
        <v>399.24</v>
      </c>
      <c r="J4153" s="11" t="n">
        <f aca="false">IFERROR(I4153/F4153,0)</f>
        <v>0.411163748712667</v>
      </c>
      <c r="K4153" s="4" t="str">
        <f aca="false">IFERROR(INDEX(Data_Orders!$F$2:$F$4727,MATCH(B4153,Data_Orders!$A$2:$A$4727,0)),"")</f>
        <v>Retail</v>
      </c>
      <c r="L4153" s="4" t="str">
        <f aca="false">IFERROR(INDEX(Data_Orders!$D$2:$D$4727,MATCH(B4153,Data_Orders!$A$2:$A$4727,0)),"")</f>
        <v>Rugby</v>
      </c>
    </row>
    <row r="4154" customFormat="false" ht="15" hidden="false" customHeight="false" outlineLevel="0" collapsed="false">
      <c r="A4154" s="4" t="s">
        <v>9970</v>
      </c>
      <c r="B4154" s="4" t="s">
        <v>2478</v>
      </c>
      <c r="C4154" s="4" t="s">
        <v>1046</v>
      </c>
      <c r="D4154" s="4" t="n">
        <v>20</v>
      </c>
      <c r="E4154" s="4" t="n">
        <v>154.02</v>
      </c>
      <c r="F4154" s="4" t="n">
        <v>3080.4</v>
      </c>
      <c r="G4154" s="4" t="n">
        <f aca="false">INDEX(Data_Products!$D$2:$D$33,MATCH(C4154,Data_Products!$A$2:$A$33,0))</f>
        <v>102.1</v>
      </c>
      <c r="H4154" s="4" t="str">
        <f aca="false">INDEX(Data_Products!$C$2:$C$33,MATCH(C4154,Data_Products!$A$2:$A$33,0))</f>
        <v>Tools &amp; Fixings</v>
      </c>
      <c r="I4154" s="10" t="n">
        <f aca="false">D4154*(E4154-G4154)</f>
        <v>1038.4</v>
      </c>
      <c r="J4154" s="11" t="n">
        <f aca="false">IFERROR(I4154/F4154,0)</f>
        <v>0.337099078041813</v>
      </c>
      <c r="K4154" s="4" t="str">
        <f aca="false">IFERROR(INDEX(Data_Orders!$F$2:$F$4727,MATCH(B4154,Data_Orders!$A$2:$A$4727,0)),"")</f>
        <v>Retail</v>
      </c>
      <c r="L4154" s="4" t="str">
        <f aca="false">IFERROR(INDEX(Data_Orders!$D$2:$D$4727,MATCH(B4154,Data_Orders!$A$2:$A$4727,0)),"")</f>
        <v>Rugby</v>
      </c>
    </row>
    <row r="4155" customFormat="false" ht="15" hidden="false" customHeight="false" outlineLevel="0" collapsed="false">
      <c r="A4155" s="4" t="s">
        <v>9971</v>
      </c>
      <c r="B4155" s="4" t="s">
        <v>2478</v>
      </c>
      <c r="C4155" s="4" t="s">
        <v>1017</v>
      </c>
      <c r="D4155" s="4" t="n">
        <v>16</v>
      </c>
      <c r="E4155" s="4" t="n">
        <v>49.15</v>
      </c>
      <c r="F4155" s="4" t="n">
        <v>786.4</v>
      </c>
      <c r="G4155" s="4" t="n">
        <f aca="false">INDEX(Data_Products!$D$2:$D$33,MATCH(C4155,Data_Products!$A$2:$A$33,0))</f>
        <v>31.44</v>
      </c>
      <c r="H4155" s="4" t="str">
        <f aca="false">INDEX(Data_Products!$C$2:$C$33,MATCH(C4155,Data_Products!$A$2:$A$33,0))</f>
        <v>Timber</v>
      </c>
      <c r="I4155" s="10" t="n">
        <f aca="false">D4155*(E4155-G4155)</f>
        <v>283.36</v>
      </c>
      <c r="J4155" s="11" t="n">
        <f aca="false">IFERROR(I4155/F4155,0)</f>
        <v>0.360325534079349</v>
      </c>
      <c r="K4155" s="4" t="str">
        <f aca="false">IFERROR(INDEX(Data_Orders!$F$2:$F$4727,MATCH(B4155,Data_Orders!$A$2:$A$4727,0)),"")</f>
        <v>Retail</v>
      </c>
      <c r="L4155" s="4" t="str">
        <f aca="false">IFERROR(INDEX(Data_Orders!$D$2:$D$4727,MATCH(B4155,Data_Orders!$A$2:$A$4727,0)),"")</f>
        <v>Rugby</v>
      </c>
    </row>
    <row r="4156" customFormat="false" ht="15" hidden="false" customHeight="false" outlineLevel="0" collapsed="false">
      <c r="A4156" s="4" t="s">
        <v>9972</v>
      </c>
      <c r="B4156" s="4" t="s">
        <v>2478</v>
      </c>
      <c r="C4156" s="4" t="s">
        <v>1064</v>
      </c>
      <c r="D4156" s="4" t="n">
        <v>8</v>
      </c>
      <c r="E4156" s="4" t="n">
        <v>97.63</v>
      </c>
      <c r="F4156" s="4" t="n">
        <v>781.04</v>
      </c>
      <c r="G4156" s="4" t="n">
        <f aca="false">INDEX(Data_Products!$D$2:$D$33,MATCH(C4156,Data_Products!$A$2:$A$33,0))</f>
        <v>65.21</v>
      </c>
      <c r="H4156" s="4" t="str">
        <f aca="false">INDEX(Data_Products!$C$2:$C$33,MATCH(C4156,Data_Products!$A$2:$A$33,0))</f>
        <v>Plumbing &amp; Drainage</v>
      </c>
      <c r="I4156" s="10" t="n">
        <f aca="false">D4156*(E4156-G4156)</f>
        <v>259.36</v>
      </c>
      <c r="J4156" s="11" t="n">
        <f aca="false">IFERROR(I4156/F4156,0)</f>
        <v>0.332070060432244</v>
      </c>
      <c r="K4156" s="4" t="str">
        <f aca="false">IFERROR(INDEX(Data_Orders!$F$2:$F$4727,MATCH(B4156,Data_Orders!$A$2:$A$4727,0)),"")</f>
        <v>Retail</v>
      </c>
      <c r="L4156" s="4" t="str">
        <f aca="false">IFERROR(INDEX(Data_Orders!$D$2:$D$4727,MATCH(B4156,Data_Orders!$A$2:$A$4727,0)),"")</f>
        <v>Rugby</v>
      </c>
    </row>
    <row r="4157" customFormat="false" ht="15" hidden="false" customHeight="false" outlineLevel="0" collapsed="false">
      <c r="A4157" s="4" t="s">
        <v>9973</v>
      </c>
      <c r="B4157" s="4" t="s">
        <v>2479</v>
      </c>
      <c r="C4157" s="4" t="s">
        <v>1030</v>
      </c>
      <c r="D4157" s="4" t="n">
        <v>20</v>
      </c>
      <c r="E4157" s="4" t="n">
        <v>25.23</v>
      </c>
      <c r="F4157" s="4" t="n">
        <v>504.6</v>
      </c>
      <c r="G4157" s="4" t="n">
        <f aca="false">INDEX(Data_Products!$D$2:$D$33,MATCH(C4157,Data_Products!$A$2:$A$33,0))</f>
        <v>17.67</v>
      </c>
      <c r="H4157" s="4" t="str">
        <f aca="false">INDEX(Data_Products!$C$2:$C$33,MATCH(C4157,Data_Products!$A$2:$A$33,0))</f>
        <v>Cement &amp; Aggregates</v>
      </c>
      <c r="I4157" s="10" t="n">
        <f aca="false">D4157*(E4157-G4157)</f>
        <v>151.2</v>
      </c>
      <c r="J4157" s="11" t="n">
        <f aca="false">IFERROR(I4157/F4157,0)</f>
        <v>0.299643281807372</v>
      </c>
      <c r="K4157" s="4" t="str">
        <f aca="false">IFERROR(INDEX(Data_Orders!$F$2:$F$4727,MATCH(B4157,Data_Orders!$A$2:$A$4727,0)),"")</f>
        <v>Retail</v>
      </c>
      <c r="L4157" s="4" t="str">
        <f aca="false">IFERROR(INDEX(Data_Orders!$D$2:$D$4727,MATCH(B4157,Data_Orders!$A$2:$A$4727,0)),"")</f>
        <v>Rugby</v>
      </c>
    </row>
    <row r="4158" customFormat="false" ht="15" hidden="false" customHeight="false" outlineLevel="0" collapsed="false">
      <c r="A4158" s="4" t="s">
        <v>9974</v>
      </c>
      <c r="B4158" s="4" t="s">
        <v>2479</v>
      </c>
      <c r="C4158" s="4" t="s">
        <v>1068</v>
      </c>
      <c r="D4158" s="4" t="n">
        <v>15</v>
      </c>
      <c r="E4158" s="4" t="n">
        <v>86.28</v>
      </c>
      <c r="F4158" s="4" t="n">
        <v>1294.2</v>
      </c>
      <c r="G4158" s="4" t="n">
        <f aca="false">INDEX(Data_Products!$D$2:$D$33,MATCH(C4158,Data_Products!$A$2:$A$33,0))</f>
        <v>68.55</v>
      </c>
      <c r="H4158" s="4" t="str">
        <f aca="false">INDEX(Data_Products!$C$2:$C$33,MATCH(C4158,Data_Products!$A$2:$A$33,0))</f>
        <v>Plumbing &amp; Drainage</v>
      </c>
      <c r="I4158" s="10" t="n">
        <f aca="false">D4158*(E4158-G4158)</f>
        <v>265.95</v>
      </c>
      <c r="J4158" s="11" t="n">
        <f aca="false">IFERROR(I4158/F4158,0)</f>
        <v>0.205493741307371</v>
      </c>
      <c r="K4158" s="4" t="str">
        <f aca="false">IFERROR(INDEX(Data_Orders!$F$2:$F$4727,MATCH(B4158,Data_Orders!$A$2:$A$4727,0)),"")</f>
        <v>Retail</v>
      </c>
      <c r="L4158" s="4" t="str">
        <f aca="false">IFERROR(INDEX(Data_Orders!$D$2:$D$4727,MATCH(B4158,Data_Orders!$A$2:$A$4727,0)),"")</f>
        <v>Rugby</v>
      </c>
    </row>
    <row r="4159" customFormat="false" ht="15" hidden="false" customHeight="false" outlineLevel="0" collapsed="false">
      <c r="A4159" s="4" t="s">
        <v>9975</v>
      </c>
      <c r="B4159" s="4" t="s">
        <v>2479</v>
      </c>
      <c r="C4159" s="4" t="s">
        <v>1017</v>
      </c>
      <c r="D4159" s="4" t="n">
        <v>5</v>
      </c>
      <c r="E4159" s="4" t="n">
        <v>49.15</v>
      </c>
      <c r="F4159" s="4" t="n">
        <v>245.75</v>
      </c>
      <c r="G4159" s="4" t="n">
        <f aca="false">INDEX(Data_Products!$D$2:$D$33,MATCH(C4159,Data_Products!$A$2:$A$33,0))</f>
        <v>31.44</v>
      </c>
      <c r="H4159" s="4" t="str">
        <f aca="false">INDEX(Data_Products!$C$2:$C$33,MATCH(C4159,Data_Products!$A$2:$A$33,0))</f>
        <v>Timber</v>
      </c>
      <c r="I4159" s="10" t="n">
        <f aca="false">D4159*(E4159-G4159)</f>
        <v>88.55</v>
      </c>
      <c r="J4159" s="11" t="n">
        <f aca="false">IFERROR(I4159/F4159,0)</f>
        <v>0.360325534079349</v>
      </c>
      <c r="K4159" s="4" t="str">
        <f aca="false">IFERROR(INDEX(Data_Orders!$F$2:$F$4727,MATCH(B4159,Data_Orders!$A$2:$A$4727,0)),"")</f>
        <v>Retail</v>
      </c>
      <c r="L4159" s="4" t="str">
        <f aca="false">IFERROR(INDEX(Data_Orders!$D$2:$D$4727,MATCH(B4159,Data_Orders!$A$2:$A$4727,0)),"")</f>
        <v>Rugby</v>
      </c>
    </row>
    <row r="4160" customFormat="false" ht="15" hidden="false" customHeight="false" outlineLevel="0" collapsed="false">
      <c r="A4160" s="4" t="s">
        <v>9976</v>
      </c>
      <c r="B4160" s="4" t="s">
        <v>2479</v>
      </c>
      <c r="C4160" s="4" t="s">
        <v>1048</v>
      </c>
      <c r="D4160" s="4" t="n">
        <v>3</v>
      </c>
      <c r="E4160" s="4" t="n">
        <v>112.72</v>
      </c>
      <c r="F4160" s="4" t="n">
        <v>338.16</v>
      </c>
      <c r="G4160" s="4" t="n">
        <f aca="false">INDEX(Data_Products!$D$2:$D$33,MATCH(C4160,Data_Products!$A$2:$A$33,0))</f>
        <v>83.21</v>
      </c>
      <c r="H4160" s="4" t="str">
        <f aca="false">INDEX(Data_Products!$C$2:$C$33,MATCH(C4160,Data_Products!$A$2:$A$33,0))</f>
        <v>Tools &amp; Fixings</v>
      </c>
      <c r="I4160" s="10" t="n">
        <f aca="false">D4160*(E4160-G4160)</f>
        <v>88.53</v>
      </c>
      <c r="J4160" s="11" t="n">
        <f aca="false">IFERROR(I4160/F4160,0)</f>
        <v>0.261799148332151</v>
      </c>
      <c r="K4160" s="4" t="str">
        <f aca="false">IFERROR(INDEX(Data_Orders!$F$2:$F$4727,MATCH(B4160,Data_Orders!$A$2:$A$4727,0)),"")</f>
        <v>Retail</v>
      </c>
      <c r="L4160" s="4" t="str">
        <f aca="false">IFERROR(INDEX(Data_Orders!$D$2:$D$4727,MATCH(B4160,Data_Orders!$A$2:$A$4727,0)),"")</f>
        <v>Rugby</v>
      </c>
    </row>
    <row r="4161" customFormat="false" ht="15" hidden="false" customHeight="false" outlineLevel="0" collapsed="false">
      <c r="A4161" s="4" t="s">
        <v>9977</v>
      </c>
      <c r="B4161" s="4" t="s">
        <v>2480</v>
      </c>
      <c r="C4161" s="4" t="s">
        <v>1073</v>
      </c>
      <c r="D4161" s="4" t="n">
        <v>2</v>
      </c>
      <c r="E4161" s="4" t="n">
        <v>231.05</v>
      </c>
      <c r="F4161" s="4" t="n">
        <v>462.1</v>
      </c>
      <c r="G4161" s="4" t="n">
        <f aca="false">INDEX(Data_Products!$D$2:$D$33,MATCH(C4161,Data_Products!$A$2:$A$33,0))</f>
        <v>148.29</v>
      </c>
      <c r="H4161" s="4" t="str">
        <f aca="false">INDEX(Data_Products!$C$2:$C$33,MATCH(C4161,Data_Products!$A$2:$A$33,0))</f>
        <v>Landscaping</v>
      </c>
      <c r="I4161" s="10" t="n">
        <f aca="false">D4161*(E4161-G4161)</f>
        <v>165.52</v>
      </c>
      <c r="J4161" s="11" t="n">
        <f aca="false">IFERROR(I4161/F4161,0)</f>
        <v>0.358190867777537</v>
      </c>
      <c r="K4161" s="4" t="str">
        <f aca="false">IFERROR(INDEX(Data_Orders!$F$2:$F$4727,MATCH(B4161,Data_Orders!$A$2:$A$4727,0)),"")</f>
        <v>Retail</v>
      </c>
      <c r="L4161" s="4" t="str">
        <f aca="false">IFERROR(INDEX(Data_Orders!$D$2:$D$4727,MATCH(B4161,Data_Orders!$A$2:$A$4727,0)),"")</f>
        <v>Rugby</v>
      </c>
    </row>
    <row r="4162" customFormat="false" ht="15" hidden="false" customHeight="false" outlineLevel="0" collapsed="false">
      <c r="A4162" s="4" t="s">
        <v>9978</v>
      </c>
      <c r="B4162" s="4" t="s">
        <v>2480</v>
      </c>
      <c r="C4162" s="4" t="s">
        <v>1028</v>
      </c>
      <c r="D4162" s="4" t="n">
        <v>13</v>
      </c>
      <c r="E4162" s="4" t="n">
        <v>118.79</v>
      </c>
      <c r="F4162" s="4" t="n">
        <v>1544.27</v>
      </c>
      <c r="G4162" s="4" t="n">
        <f aca="false">INDEX(Data_Products!$D$2:$D$33,MATCH(C4162,Data_Products!$A$2:$A$33,0))</f>
        <v>81.07</v>
      </c>
      <c r="H4162" s="4" t="str">
        <f aca="false">INDEX(Data_Products!$C$2:$C$33,MATCH(C4162,Data_Products!$A$2:$A$33,0))</f>
        <v>Cement &amp; Aggregates</v>
      </c>
      <c r="I4162" s="10" t="n">
        <f aca="false">D4162*(E4162-G4162)</f>
        <v>490.36</v>
      </c>
      <c r="J4162" s="11" t="n">
        <f aca="false">IFERROR(I4162/F4162,0)</f>
        <v>0.317535146056066</v>
      </c>
      <c r="K4162" s="4" t="str">
        <f aca="false">IFERROR(INDEX(Data_Orders!$F$2:$F$4727,MATCH(B4162,Data_Orders!$A$2:$A$4727,0)),"")</f>
        <v>Retail</v>
      </c>
      <c r="L4162" s="4" t="str">
        <f aca="false">IFERROR(INDEX(Data_Orders!$D$2:$D$4727,MATCH(B4162,Data_Orders!$A$2:$A$4727,0)),"")</f>
        <v>Rugby</v>
      </c>
    </row>
    <row r="4163" customFormat="false" ht="15" hidden="false" customHeight="false" outlineLevel="0" collapsed="false">
      <c r="A4163" s="4" t="s">
        <v>9979</v>
      </c>
      <c r="B4163" s="4" t="s">
        <v>2480</v>
      </c>
      <c r="C4163" s="4" t="s">
        <v>1077</v>
      </c>
      <c r="D4163" s="4" t="n">
        <v>9</v>
      </c>
      <c r="E4163" s="4" t="n">
        <v>46.61</v>
      </c>
      <c r="F4163" s="4" t="n">
        <v>419.49</v>
      </c>
      <c r="G4163" s="4" t="n">
        <f aca="false">INDEX(Data_Products!$D$2:$D$33,MATCH(C4163,Data_Products!$A$2:$A$33,0))</f>
        <v>36.87</v>
      </c>
      <c r="H4163" s="4" t="str">
        <f aca="false">INDEX(Data_Products!$C$2:$C$33,MATCH(C4163,Data_Products!$A$2:$A$33,0))</f>
        <v>Landscaping</v>
      </c>
      <c r="I4163" s="10" t="n">
        <f aca="false">D4163*(E4163-G4163)</f>
        <v>87.66</v>
      </c>
      <c r="J4163" s="11" t="n">
        <f aca="false">IFERROR(I4163/F4163,0)</f>
        <v>0.208968032611028</v>
      </c>
      <c r="K4163" s="4" t="str">
        <f aca="false">IFERROR(INDEX(Data_Orders!$F$2:$F$4727,MATCH(B4163,Data_Orders!$A$2:$A$4727,0)),"")</f>
        <v>Retail</v>
      </c>
      <c r="L4163" s="4" t="str">
        <f aca="false">IFERROR(INDEX(Data_Orders!$D$2:$D$4727,MATCH(B4163,Data_Orders!$A$2:$A$4727,0)),"")</f>
        <v>Rugby</v>
      </c>
    </row>
    <row r="4164" customFormat="false" ht="15" hidden="false" customHeight="false" outlineLevel="0" collapsed="false">
      <c r="A4164" s="4" t="s">
        <v>9980</v>
      </c>
      <c r="B4164" s="4" t="s">
        <v>2481</v>
      </c>
      <c r="C4164" s="4" t="s">
        <v>1039</v>
      </c>
      <c r="D4164" s="4" t="n">
        <v>16</v>
      </c>
      <c r="E4164" s="4" t="n">
        <v>160.41</v>
      </c>
      <c r="F4164" s="4" t="n">
        <v>2566.56</v>
      </c>
      <c r="G4164" s="4" t="n">
        <f aca="false">INDEX(Data_Products!$D$2:$D$33,MATCH(C4164,Data_Products!$A$2:$A$33,0))</f>
        <v>99.74</v>
      </c>
      <c r="H4164" s="4" t="str">
        <f aca="false">INDEX(Data_Products!$C$2:$C$33,MATCH(C4164,Data_Products!$A$2:$A$33,0))</f>
        <v>Insulation</v>
      </c>
      <c r="I4164" s="10" t="n">
        <f aca="false">D4164*(E4164-G4164)</f>
        <v>970.72</v>
      </c>
      <c r="J4164" s="11" t="n">
        <f aca="false">IFERROR(I4164/F4164,0)</f>
        <v>0.378218315566361</v>
      </c>
      <c r="K4164" s="4" t="str">
        <f aca="false">IFERROR(INDEX(Data_Orders!$F$2:$F$4727,MATCH(B4164,Data_Orders!$A$2:$A$4727,0)),"")</f>
        <v>Retail</v>
      </c>
      <c r="L4164" s="4" t="str">
        <f aca="false">IFERROR(INDEX(Data_Orders!$D$2:$D$4727,MATCH(B4164,Data_Orders!$A$2:$A$4727,0)),"")</f>
        <v>Rugby</v>
      </c>
    </row>
    <row r="4165" customFormat="false" ht="15" hidden="false" customHeight="false" outlineLevel="0" collapsed="false">
      <c r="A4165" s="4" t="s">
        <v>9981</v>
      </c>
      <c r="B4165" s="4" t="s">
        <v>2481</v>
      </c>
      <c r="C4165" s="4" t="s">
        <v>1050</v>
      </c>
      <c r="D4165" s="4" t="n">
        <v>10</v>
      </c>
      <c r="E4165" s="4" t="n">
        <v>238.63</v>
      </c>
      <c r="F4165" s="4" t="n">
        <v>2386.3</v>
      </c>
      <c r="G4165" s="4" t="n">
        <f aca="false">INDEX(Data_Products!$D$2:$D$33,MATCH(C4165,Data_Products!$A$2:$A$33,0))</f>
        <v>148.91</v>
      </c>
      <c r="H4165" s="4" t="str">
        <f aca="false">INDEX(Data_Products!$C$2:$C$33,MATCH(C4165,Data_Products!$A$2:$A$33,0))</f>
        <v>Tools &amp; Fixings</v>
      </c>
      <c r="I4165" s="10" t="n">
        <f aca="false">D4165*(E4165-G4165)</f>
        <v>897.2</v>
      </c>
      <c r="J4165" s="11" t="n">
        <f aca="false">IFERROR(I4165/F4165,0)</f>
        <v>0.375979549930855</v>
      </c>
      <c r="K4165" s="4" t="str">
        <f aca="false">IFERROR(INDEX(Data_Orders!$F$2:$F$4727,MATCH(B4165,Data_Orders!$A$2:$A$4727,0)),"")</f>
        <v>Retail</v>
      </c>
      <c r="L4165" s="4" t="str">
        <f aca="false">IFERROR(INDEX(Data_Orders!$D$2:$D$4727,MATCH(B4165,Data_Orders!$A$2:$A$4727,0)),"")</f>
        <v>Rugby</v>
      </c>
    </row>
    <row r="4166" customFormat="false" ht="15" hidden="false" customHeight="false" outlineLevel="0" collapsed="false">
      <c r="A4166" s="4" t="s">
        <v>9982</v>
      </c>
      <c r="B4166" s="4" t="s">
        <v>2481</v>
      </c>
      <c r="C4166" s="4" t="s">
        <v>1021</v>
      </c>
      <c r="D4166" s="4" t="n">
        <v>8</v>
      </c>
      <c r="E4166" s="4" t="n">
        <v>73.76</v>
      </c>
      <c r="F4166" s="4" t="n">
        <v>590.08</v>
      </c>
      <c r="G4166" s="4" t="n">
        <f aca="false">INDEX(Data_Products!$D$2:$D$33,MATCH(C4166,Data_Products!$A$2:$A$33,0))</f>
        <v>51.51</v>
      </c>
      <c r="H4166" s="4" t="str">
        <f aca="false">INDEX(Data_Products!$C$2:$C$33,MATCH(C4166,Data_Products!$A$2:$A$33,0))</f>
        <v>Cement &amp; Aggregates</v>
      </c>
      <c r="I4166" s="10" t="n">
        <f aca="false">D4166*(E4166-G4166)</f>
        <v>178</v>
      </c>
      <c r="J4166" s="11" t="n">
        <f aca="false">IFERROR(I4166/F4166,0)</f>
        <v>0.301654013015184</v>
      </c>
      <c r="K4166" s="4" t="str">
        <f aca="false">IFERROR(INDEX(Data_Orders!$F$2:$F$4727,MATCH(B4166,Data_Orders!$A$2:$A$4727,0)),"")</f>
        <v>Retail</v>
      </c>
      <c r="L4166" s="4" t="str">
        <f aca="false">IFERROR(INDEX(Data_Orders!$D$2:$D$4727,MATCH(B4166,Data_Orders!$A$2:$A$4727,0)),"")</f>
        <v>Rugby</v>
      </c>
    </row>
    <row r="4167" customFormat="false" ht="15" hidden="false" customHeight="false" outlineLevel="0" collapsed="false">
      <c r="A4167" s="4" t="s">
        <v>9983</v>
      </c>
      <c r="B4167" s="4" t="s">
        <v>2481</v>
      </c>
      <c r="C4167" s="4" t="s">
        <v>1073</v>
      </c>
      <c r="D4167" s="4" t="n">
        <v>17</v>
      </c>
      <c r="E4167" s="4" t="n">
        <v>231.05</v>
      </c>
      <c r="F4167" s="4" t="n">
        <v>3927.85</v>
      </c>
      <c r="G4167" s="4" t="n">
        <f aca="false">INDEX(Data_Products!$D$2:$D$33,MATCH(C4167,Data_Products!$A$2:$A$33,0))</f>
        <v>148.29</v>
      </c>
      <c r="H4167" s="4" t="str">
        <f aca="false">INDEX(Data_Products!$C$2:$C$33,MATCH(C4167,Data_Products!$A$2:$A$33,0))</f>
        <v>Landscaping</v>
      </c>
      <c r="I4167" s="10" t="n">
        <f aca="false">D4167*(E4167-G4167)</f>
        <v>1406.92</v>
      </c>
      <c r="J4167" s="11" t="n">
        <f aca="false">IFERROR(I4167/F4167,0)</f>
        <v>0.358190867777537</v>
      </c>
      <c r="K4167" s="4" t="str">
        <f aca="false">IFERROR(INDEX(Data_Orders!$F$2:$F$4727,MATCH(B4167,Data_Orders!$A$2:$A$4727,0)),"")</f>
        <v>Retail</v>
      </c>
      <c r="L4167" s="4" t="str">
        <f aca="false">IFERROR(INDEX(Data_Orders!$D$2:$D$4727,MATCH(B4167,Data_Orders!$A$2:$A$4727,0)),"")</f>
        <v>Rugby</v>
      </c>
    </row>
    <row r="4168" customFormat="false" ht="15" hidden="false" customHeight="false" outlineLevel="0" collapsed="false">
      <c r="A4168" s="4" t="s">
        <v>9984</v>
      </c>
      <c r="B4168" s="4" t="s">
        <v>2482</v>
      </c>
      <c r="C4168" s="4" t="s">
        <v>1061</v>
      </c>
      <c r="D4168" s="4" t="n">
        <v>20</v>
      </c>
      <c r="E4168" s="4" t="n">
        <v>145.57</v>
      </c>
      <c r="F4168" s="4" t="n">
        <v>2911.4</v>
      </c>
      <c r="G4168" s="4" t="n">
        <f aca="false">INDEX(Data_Products!$D$2:$D$33,MATCH(C4168,Data_Products!$A$2:$A$33,0))</f>
        <v>119.29</v>
      </c>
      <c r="H4168" s="4" t="str">
        <f aca="false">INDEX(Data_Products!$C$2:$C$33,MATCH(C4168,Data_Products!$A$2:$A$33,0))</f>
        <v>Plumbing &amp; Drainage</v>
      </c>
      <c r="I4168" s="10" t="n">
        <f aca="false">D4168*(E4168-G4168)</f>
        <v>525.6</v>
      </c>
      <c r="J4168" s="11" t="n">
        <f aca="false">IFERROR(I4168/F4168,0)</f>
        <v>0.180531702960775</v>
      </c>
      <c r="K4168" s="4" t="str">
        <f aca="false">IFERROR(INDEX(Data_Orders!$F$2:$F$4727,MATCH(B4168,Data_Orders!$A$2:$A$4727,0)),"")</f>
        <v>Retail</v>
      </c>
      <c r="L4168" s="4" t="str">
        <f aca="false">IFERROR(INDEX(Data_Orders!$D$2:$D$4727,MATCH(B4168,Data_Orders!$A$2:$A$4727,0)),"")</f>
        <v>Rugby</v>
      </c>
    </row>
    <row r="4169" customFormat="false" ht="15" hidden="false" customHeight="false" outlineLevel="0" collapsed="false">
      <c r="A4169" s="4" t="s">
        <v>9985</v>
      </c>
      <c r="B4169" s="4" t="s">
        <v>2483</v>
      </c>
      <c r="C4169" s="4" t="s">
        <v>1026</v>
      </c>
      <c r="D4169" s="4" t="n">
        <v>16</v>
      </c>
      <c r="E4169" s="4" t="n">
        <v>184.05</v>
      </c>
      <c r="F4169" s="4" t="n">
        <v>2944.8</v>
      </c>
      <c r="G4169" s="4" t="n">
        <f aca="false">INDEX(Data_Products!$D$2:$D$33,MATCH(C4169,Data_Products!$A$2:$A$33,0))</f>
        <v>147.44</v>
      </c>
      <c r="H4169" s="4" t="str">
        <f aca="false">INDEX(Data_Products!$C$2:$C$33,MATCH(C4169,Data_Products!$A$2:$A$33,0))</f>
        <v>Cement &amp; Aggregates</v>
      </c>
      <c r="I4169" s="10" t="n">
        <f aca="false">D4169*(E4169-G4169)</f>
        <v>585.76</v>
      </c>
      <c r="J4169" s="11" t="n">
        <f aca="false">IFERROR(I4169/F4169,0)</f>
        <v>0.19891333876664</v>
      </c>
      <c r="K4169" s="4" t="str">
        <f aca="false">IFERROR(INDEX(Data_Orders!$F$2:$F$4727,MATCH(B4169,Data_Orders!$A$2:$A$4727,0)),"")</f>
        <v>Retail</v>
      </c>
      <c r="L4169" s="4" t="str">
        <f aca="false">IFERROR(INDEX(Data_Orders!$D$2:$D$4727,MATCH(B4169,Data_Orders!$A$2:$A$4727,0)),"")</f>
        <v>Rugby</v>
      </c>
    </row>
    <row r="4170" customFormat="false" ht="15" hidden="false" customHeight="false" outlineLevel="0" collapsed="false">
      <c r="A4170" s="4" t="s">
        <v>9986</v>
      </c>
      <c r="B4170" s="4" t="s">
        <v>2483</v>
      </c>
      <c r="C4170" s="4" t="s">
        <v>1070</v>
      </c>
      <c r="D4170" s="4" t="n">
        <v>14</v>
      </c>
      <c r="E4170" s="4" t="n">
        <v>230.32</v>
      </c>
      <c r="F4170" s="4" t="n">
        <v>3224.48</v>
      </c>
      <c r="G4170" s="4" t="n">
        <f aca="false">INDEX(Data_Products!$D$2:$D$33,MATCH(C4170,Data_Products!$A$2:$A$33,0))</f>
        <v>161.64</v>
      </c>
      <c r="H4170" s="4" t="str">
        <f aca="false">INDEX(Data_Products!$C$2:$C$33,MATCH(C4170,Data_Products!$A$2:$A$33,0))</f>
        <v>Landscaping</v>
      </c>
      <c r="I4170" s="10" t="n">
        <f aca="false">D4170*(E4170-G4170)</f>
        <v>961.52</v>
      </c>
      <c r="J4170" s="11" t="n">
        <f aca="false">IFERROR(I4170/F4170,0)</f>
        <v>0.298193817297673</v>
      </c>
      <c r="K4170" s="4" t="str">
        <f aca="false">IFERROR(INDEX(Data_Orders!$F$2:$F$4727,MATCH(B4170,Data_Orders!$A$2:$A$4727,0)),"")</f>
        <v>Retail</v>
      </c>
      <c r="L4170" s="4" t="str">
        <f aca="false">IFERROR(INDEX(Data_Orders!$D$2:$D$4727,MATCH(B4170,Data_Orders!$A$2:$A$4727,0)),"")</f>
        <v>Rugby</v>
      </c>
    </row>
    <row r="4171" customFormat="false" ht="15" hidden="false" customHeight="false" outlineLevel="0" collapsed="false">
      <c r="A4171" s="4" t="s">
        <v>9987</v>
      </c>
      <c r="B4171" s="4" t="s">
        <v>2483</v>
      </c>
      <c r="C4171" s="4" t="s">
        <v>1057</v>
      </c>
      <c r="D4171" s="4" t="n">
        <v>14</v>
      </c>
      <c r="E4171" s="4" t="n">
        <v>176.81</v>
      </c>
      <c r="F4171" s="4" t="n">
        <v>2475.34</v>
      </c>
      <c r="G4171" s="4" t="n">
        <f aca="false">INDEX(Data_Products!$D$2:$D$33,MATCH(C4171,Data_Products!$A$2:$A$33,0))</f>
        <v>129.57</v>
      </c>
      <c r="H4171" s="4" t="str">
        <f aca="false">INDEX(Data_Products!$C$2:$C$33,MATCH(C4171,Data_Products!$A$2:$A$33,0))</f>
        <v>Roofing</v>
      </c>
      <c r="I4171" s="10" t="n">
        <f aca="false">D4171*(E4171-G4171)</f>
        <v>661.36</v>
      </c>
      <c r="J4171" s="11" t="n">
        <f aca="false">IFERROR(I4171/F4171,0)</f>
        <v>0.267179458175443</v>
      </c>
      <c r="K4171" s="4" t="str">
        <f aca="false">IFERROR(INDEX(Data_Orders!$F$2:$F$4727,MATCH(B4171,Data_Orders!$A$2:$A$4727,0)),"")</f>
        <v>Retail</v>
      </c>
      <c r="L4171" s="4" t="str">
        <f aca="false">IFERROR(INDEX(Data_Orders!$D$2:$D$4727,MATCH(B4171,Data_Orders!$A$2:$A$4727,0)),"")</f>
        <v>Rugby</v>
      </c>
    </row>
    <row r="4172" customFormat="false" ht="15" hidden="false" customHeight="false" outlineLevel="0" collapsed="false">
      <c r="A4172" s="4" t="s">
        <v>9988</v>
      </c>
      <c r="B4172" s="4" t="s">
        <v>2484</v>
      </c>
      <c r="C4172" s="4" t="s">
        <v>1070</v>
      </c>
      <c r="D4172" s="4" t="n">
        <v>9</v>
      </c>
      <c r="E4172" s="4" t="n">
        <v>230.32</v>
      </c>
      <c r="F4172" s="4" t="n">
        <v>2072.88</v>
      </c>
      <c r="G4172" s="4" t="n">
        <f aca="false">INDEX(Data_Products!$D$2:$D$33,MATCH(C4172,Data_Products!$A$2:$A$33,0))</f>
        <v>161.64</v>
      </c>
      <c r="H4172" s="4" t="str">
        <f aca="false">INDEX(Data_Products!$C$2:$C$33,MATCH(C4172,Data_Products!$A$2:$A$33,0))</f>
        <v>Landscaping</v>
      </c>
      <c r="I4172" s="10" t="n">
        <f aca="false">D4172*(E4172-G4172)</f>
        <v>618.12</v>
      </c>
      <c r="J4172" s="11" t="n">
        <f aca="false">IFERROR(I4172/F4172,0)</f>
        <v>0.298193817297673</v>
      </c>
      <c r="K4172" s="4" t="str">
        <f aca="false">IFERROR(INDEX(Data_Orders!$F$2:$F$4727,MATCH(B4172,Data_Orders!$A$2:$A$4727,0)),"")</f>
        <v>Retail</v>
      </c>
      <c r="L4172" s="4" t="str">
        <f aca="false">IFERROR(INDEX(Data_Orders!$D$2:$D$4727,MATCH(B4172,Data_Orders!$A$2:$A$4727,0)),"")</f>
        <v>Rugby</v>
      </c>
    </row>
    <row r="4173" customFormat="false" ht="15" hidden="false" customHeight="false" outlineLevel="0" collapsed="false">
      <c r="A4173" s="4" t="s">
        <v>9989</v>
      </c>
      <c r="B4173" s="4" t="s">
        <v>2485</v>
      </c>
      <c r="C4173" s="4" t="s">
        <v>1073</v>
      </c>
      <c r="D4173" s="4" t="n">
        <v>17</v>
      </c>
      <c r="E4173" s="4" t="n">
        <v>231.05</v>
      </c>
      <c r="F4173" s="4" t="n">
        <v>3927.85</v>
      </c>
      <c r="G4173" s="4" t="n">
        <f aca="false">INDEX(Data_Products!$D$2:$D$33,MATCH(C4173,Data_Products!$A$2:$A$33,0))</f>
        <v>148.29</v>
      </c>
      <c r="H4173" s="4" t="str">
        <f aca="false">INDEX(Data_Products!$C$2:$C$33,MATCH(C4173,Data_Products!$A$2:$A$33,0))</f>
        <v>Landscaping</v>
      </c>
      <c r="I4173" s="10" t="n">
        <f aca="false">D4173*(E4173-G4173)</f>
        <v>1406.92</v>
      </c>
      <c r="J4173" s="11" t="n">
        <f aca="false">IFERROR(I4173/F4173,0)</f>
        <v>0.358190867777537</v>
      </c>
      <c r="K4173" s="4" t="str">
        <f aca="false">IFERROR(INDEX(Data_Orders!$F$2:$F$4727,MATCH(B4173,Data_Orders!$A$2:$A$4727,0)),"")</f>
        <v>Retail</v>
      </c>
      <c r="L4173" s="4" t="str">
        <f aca="false">IFERROR(INDEX(Data_Orders!$D$2:$D$4727,MATCH(B4173,Data_Orders!$A$2:$A$4727,0)),"")</f>
        <v>Rugby</v>
      </c>
    </row>
    <row r="4174" customFormat="false" ht="15" hidden="false" customHeight="false" outlineLevel="0" collapsed="false">
      <c r="A4174" s="4" t="s">
        <v>9990</v>
      </c>
      <c r="B4174" s="4" t="s">
        <v>2485</v>
      </c>
      <c r="C4174" s="4" t="s">
        <v>1028</v>
      </c>
      <c r="D4174" s="4" t="n">
        <v>11</v>
      </c>
      <c r="E4174" s="4" t="n">
        <v>118.79</v>
      </c>
      <c r="F4174" s="4" t="n">
        <v>1306.69</v>
      </c>
      <c r="G4174" s="4" t="n">
        <f aca="false">INDEX(Data_Products!$D$2:$D$33,MATCH(C4174,Data_Products!$A$2:$A$33,0))</f>
        <v>81.07</v>
      </c>
      <c r="H4174" s="4" t="str">
        <f aca="false">INDEX(Data_Products!$C$2:$C$33,MATCH(C4174,Data_Products!$A$2:$A$33,0))</f>
        <v>Cement &amp; Aggregates</v>
      </c>
      <c r="I4174" s="10" t="n">
        <f aca="false">D4174*(E4174-G4174)</f>
        <v>414.92</v>
      </c>
      <c r="J4174" s="11" t="n">
        <f aca="false">IFERROR(I4174/F4174,0)</f>
        <v>0.317535146056065</v>
      </c>
      <c r="K4174" s="4" t="str">
        <f aca="false">IFERROR(INDEX(Data_Orders!$F$2:$F$4727,MATCH(B4174,Data_Orders!$A$2:$A$4727,0)),"")</f>
        <v>Retail</v>
      </c>
      <c r="L4174" s="4" t="str">
        <f aca="false">IFERROR(INDEX(Data_Orders!$D$2:$D$4727,MATCH(B4174,Data_Orders!$A$2:$A$4727,0)),"")</f>
        <v>Rugby</v>
      </c>
    </row>
    <row r="4175" customFormat="false" ht="15" hidden="false" customHeight="false" outlineLevel="0" collapsed="false">
      <c r="A4175" s="4" t="s">
        <v>9991</v>
      </c>
      <c r="B4175" s="4" t="s">
        <v>2485</v>
      </c>
      <c r="C4175" s="4" t="s">
        <v>1055</v>
      </c>
      <c r="D4175" s="4" t="n">
        <v>14</v>
      </c>
      <c r="E4175" s="4" t="n">
        <v>205.03</v>
      </c>
      <c r="F4175" s="4" t="n">
        <v>2870.42</v>
      </c>
      <c r="G4175" s="4" t="n">
        <f aca="false">INDEX(Data_Products!$D$2:$D$33,MATCH(C4175,Data_Products!$A$2:$A$33,0))</f>
        <v>138.6</v>
      </c>
      <c r="H4175" s="4" t="str">
        <f aca="false">INDEX(Data_Products!$C$2:$C$33,MATCH(C4175,Data_Products!$A$2:$A$33,0))</f>
        <v>Roofing</v>
      </c>
      <c r="I4175" s="10" t="n">
        <f aca="false">D4175*(E4175-G4175)</f>
        <v>930.02</v>
      </c>
      <c r="J4175" s="11" t="n">
        <f aca="false">IFERROR(I4175/F4175,0)</f>
        <v>0.324001365653807</v>
      </c>
      <c r="K4175" s="4" t="str">
        <f aca="false">IFERROR(INDEX(Data_Orders!$F$2:$F$4727,MATCH(B4175,Data_Orders!$A$2:$A$4727,0)),"")</f>
        <v>Retail</v>
      </c>
      <c r="L4175" s="4" t="str">
        <f aca="false">IFERROR(INDEX(Data_Orders!$D$2:$D$4727,MATCH(B4175,Data_Orders!$A$2:$A$4727,0)),"")</f>
        <v>Rugby</v>
      </c>
    </row>
    <row r="4176" customFormat="false" ht="15" hidden="false" customHeight="false" outlineLevel="0" collapsed="false">
      <c r="A4176" s="4" t="s">
        <v>9992</v>
      </c>
      <c r="B4176" s="4" t="s">
        <v>2486</v>
      </c>
      <c r="C4176" s="4" t="s">
        <v>1035</v>
      </c>
      <c r="D4176" s="4" t="n">
        <v>4</v>
      </c>
      <c r="E4176" s="4" t="n">
        <v>165.07</v>
      </c>
      <c r="F4176" s="4" t="n">
        <v>660.28</v>
      </c>
      <c r="G4176" s="4" t="n">
        <f aca="false">INDEX(Data_Products!$D$2:$D$33,MATCH(C4176,Data_Products!$A$2:$A$33,0))</f>
        <v>134.65</v>
      </c>
      <c r="H4176" s="4" t="str">
        <f aca="false">INDEX(Data_Products!$C$2:$C$33,MATCH(C4176,Data_Products!$A$2:$A$33,0))</f>
        <v>Insulation</v>
      </c>
      <c r="I4176" s="10" t="n">
        <f aca="false">D4176*(E4176-G4176)</f>
        <v>121.68</v>
      </c>
      <c r="J4176" s="11" t="n">
        <f aca="false">IFERROR(I4176/F4176,0)</f>
        <v>0.184285454655601</v>
      </c>
      <c r="K4176" s="4" t="str">
        <f aca="false">IFERROR(INDEX(Data_Orders!$F$2:$F$4727,MATCH(B4176,Data_Orders!$A$2:$A$4727,0)),"")</f>
        <v>Retail</v>
      </c>
      <c r="L4176" s="4" t="str">
        <f aca="false">IFERROR(INDEX(Data_Orders!$D$2:$D$4727,MATCH(B4176,Data_Orders!$A$2:$A$4727,0)),"")</f>
        <v>Rugby</v>
      </c>
    </row>
    <row r="4177" customFormat="false" ht="15" hidden="false" customHeight="false" outlineLevel="0" collapsed="false">
      <c r="A4177" s="4" t="s">
        <v>9993</v>
      </c>
      <c r="B4177" s="4" t="s">
        <v>2486</v>
      </c>
      <c r="C4177" s="4" t="s">
        <v>1015</v>
      </c>
      <c r="D4177" s="4" t="n">
        <v>16</v>
      </c>
      <c r="E4177" s="4" t="n">
        <v>122.01</v>
      </c>
      <c r="F4177" s="4" t="n">
        <v>1952.16</v>
      </c>
      <c r="G4177" s="4" t="n">
        <f aca="false">INDEX(Data_Products!$D$2:$D$33,MATCH(C4177,Data_Products!$A$2:$A$33,0))</f>
        <v>85.53</v>
      </c>
      <c r="H4177" s="4" t="str">
        <f aca="false">INDEX(Data_Products!$C$2:$C$33,MATCH(C4177,Data_Products!$A$2:$A$33,0))</f>
        <v>Timber</v>
      </c>
      <c r="I4177" s="10" t="n">
        <f aca="false">D4177*(E4177-G4177)</f>
        <v>583.68</v>
      </c>
      <c r="J4177" s="11" t="n">
        <f aca="false">IFERROR(I4177/F4177,0)</f>
        <v>0.298991885910991</v>
      </c>
      <c r="K4177" s="4" t="str">
        <f aca="false">IFERROR(INDEX(Data_Orders!$F$2:$F$4727,MATCH(B4177,Data_Orders!$A$2:$A$4727,0)),"")</f>
        <v>Retail</v>
      </c>
      <c r="L4177" s="4" t="str">
        <f aca="false">IFERROR(INDEX(Data_Orders!$D$2:$D$4727,MATCH(B4177,Data_Orders!$A$2:$A$4727,0)),"")</f>
        <v>Rugby</v>
      </c>
    </row>
    <row r="4178" customFormat="false" ht="15" hidden="false" customHeight="false" outlineLevel="0" collapsed="false">
      <c r="A4178" s="4" t="s">
        <v>9994</v>
      </c>
      <c r="B4178" s="4" t="s">
        <v>2486</v>
      </c>
      <c r="C4178" s="4" t="s">
        <v>1010</v>
      </c>
      <c r="D4178" s="4" t="n">
        <v>8</v>
      </c>
      <c r="E4178" s="4" t="n">
        <v>135.95</v>
      </c>
      <c r="F4178" s="4" t="n">
        <v>1087.6</v>
      </c>
      <c r="G4178" s="4" t="n">
        <f aca="false">INDEX(Data_Products!$D$2:$D$33,MATCH(C4178,Data_Products!$A$2:$A$33,0))</f>
        <v>111.1</v>
      </c>
      <c r="H4178" s="4" t="str">
        <f aca="false">INDEX(Data_Products!$C$2:$C$33,MATCH(C4178,Data_Products!$A$2:$A$33,0))</f>
        <v>Timber</v>
      </c>
      <c r="I4178" s="10" t="n">
        <f aca="false">D4178*(E4178-G4178)</f>
        <v>198.8</v>
      </c>
      <c r="J4178" s="11" t="n">
        <f aca="false">IFERROR(I4178/F4178,0)</f>
        <v>0.18278778962854</v>
      </c>
      <c r="K4178" s="4" t="str">
        <f aca="false">IFERROR(INDEX(Data_Orders!$F$2:$F$4727,MATCH(B4178,Data_Orders!$A$2:$A$4727,0)),"")</f>
        <v>Retail</v>
      </c>
      <c r="L4178" s="4" t="str">
        <f aca="false">IFERROR(INDEX(Data_Orders!$D$2:$D$4727,MATCH(B4178,Data_Orders!$A$2:$A$4727,0)),"")</f>
        <v>Rugby</v>
      </c>
    </row>
    <row r="4179" customFormat="false" ht="15" hidden="false" customHeight="false" outlineLevel="0" collapsed="false">
      <c r="A4179" s="4" t="s">
        <v>9995</v>
      </c>
      <c r="B4179" s="4" t="s">
        <v>2487</v>
      </c>
      <c r="C4179" s="4" t="s">
        <v>1026</v>
      </c>
      <c r="D4179" s="4" t="n">
        <v>9</v>
      </c>
      <c r="E4179" s="4" t="n">
        <v>184.05</v>
      </c>
      <c r="F4179" s="4" t="n">
        <v>1656.45</v>
      </c>
      <c r="G4179" s="4" t="n">
        <f aca="false">INDEX(Data_Products!$D$2:$D$33,MATCH(C4179,Data_Products!$A$2:$A$33,0))</f>
        <v>147.44</v>
      </c>
      <c r="H4179" s="4" t="str">
        <f aca="false">INDEX(Data_Products!$C$2:$C$33,MATCH(C4179,Data_Products!$A$2:$A$33,0))</f>
        <v>Cement &amp; Aggregates</v>
      </c>
      <c r="I4179" s="10" t="n">
        <f aca="false">D4179*(E4179-G4179)</f>
        <v>329.49</v>
      </c>
      <c r="J4179" s="11" t="n">
        <f aca="false">IFERROR(I4179/F4179,0)</f>
        <v>0.19891333876664</v>
      </c>
      <c r="K4179" s="4" t="str">
        <f aca="false">IFERROR(INDEX(Data_Orders!$F$2:$F$4727,MATCH(B4179,Data_Orders!$A$2:$A$4727,0)),"")</f>
        <v>Retail</v>
      </c>
      <c r="L4179" s="4" t="str">
        <f aca="false">IFERROR(INDEX(Data_Orders!$D$2:$D$4727,MATCH(B4179,Data_Orders!$A$2:$A$4727,0)),"")</f>
        <v>Rugby</v>
      </c>
    </row>
    <row r="4180" customFormat="false" ht="15" hidden="false" customHeight="false" outlineLevel="0" collapsed="false">
      <c r="A4180" s="4" t="s">
        <v>9996</v>
      </c>
      <c r="B4180" s="4" t="s">
        <v>2487</v>
      </c>
      <c r="C4180" s="4" t="s">
        <v>1050</v>
      </c>
      <c r="D4180" s="4" t="n">
        <v>4</v>
      </c>
      <c r="E4180" s="4" t="n">
        <v>238.63</v>
      </c>
      <c r="F4180" s="4" t="n">
        <v>954.52</v>
      </c>
      <c r="G4180" s="4" t="n">
        <f aca="false">INDEX(Data_Products!$D$2:$D$33,MATCH(C4180,Data_Products!$A$2:$A$33,0))</f>
        <v>148.91</v>
      </c>
      <c r="H4180" s="4" t="str">
        <f aca="false">INDEX(Data_Products!$C$2:$C$33,MATCH(C4180,Data_Products!$A$2:$A$33,0))</f>
        <v>Tools &amp; Fixings</v>
      </c>
      <c r="I4180" s="10" t="n">
        <f aca="false">D4180*(E4180-G4180)</f>
        <v>358.88</v>
      </c>
      <c r="J4180" s="11" t="n">
        <f aca="false">IFERROR(I4180/F4180,0)</f>
        <v>0.375979549930855</v>
      </c>
      <c r="K4180" s="4" t="str">
        <f aca="false">IFERROR(INDEX(Data_Orders!$F$2:$F$4727,MATCH(B4180,Data_Orders!$A$2:$A$4727,0)),"")</f>
        <v>Retail</v>
      </c>
      <c r="L4180" s="4" t="str">
        <f aca="false">IFERROR(INDEX(Data_Orders!$D$2:$D$4727,MATCH(B4180,Data_Orders!$A$2:$A$4727,0)),"")</f>
        <v>Rugby</v>
      </c>
    </row>
    <row r="4181" customFormat="false" ht="15" hidden="false" customHeight="false" outlineLevel="0" collapsed="false">
      <c r="A4181" s="4" t="s">
        <v>9997</v>
      </c>
      <c r="B4181" s="4" t="s">
        <v>2487</v>
      </c>
      <c r="C4181" s="4" t="s">
        <v>1039</v>
      </c>
      <c r="D4181" s="4" t="n">
        <v>16</v>
      </c>
      <c r="E4181" s="4" t="n">
        <v>160.41</v>
      </c>
      <c r="F4181" s="4" t="n">
        <v>2566.56</v>
      </c>
      <c r="G4181" s="4" t="n">
        <f aca="false">INDEX(Data_Products!$D$2:$D$33,MATCH(C4181,Data_Products!$A$2:$A$33,0))</f>
        <v>99.74</v>
      </c>
      <c r="H4181" s="4" t="str">
        <f aca="false">INDEX(Data_Products!$C$2:$C$33,MATCH(C4181,Data_Products!$A$2:$A$33,0))</f>
        <v>Insulation</v>
      </c>
      <c r="I4181" s="10" t="n">
        <f aca="false">D4181*(E4181-G4181)</f>
        <v>970.72</v>
      </c>
      <c r="J4181" s="11" t="n">
        <f aca="false">IFERROR(I4181/F4181,0)</f>
        <v>0.378218315566361</v>
      </c>
      <c r="K4181" s="4" t="str">
        <f aca="false">IFERROR(INDEX(Data_Orders!$F$2:$F$4727,MATCH(B4181,Data_Orders!$A$2:$A$4727,0)),"")</f>
        <v>Retail</v>
      </c>
      <c r="L4181" s="4" t="str">
        <f aca="false">IFERROR(INDEX(Data_Orders!$D$2:$D$4727,MATCH(B4181,Data_Orders!$A$2:$A$4727,0)),"")</f>
        <v>Rugby</v>
      </c>
    </row>
    <row r="4182" customFormat="false" ht="15" hidden="false" customHeight="false" outlineLevel="0" collapsed="false">
      <c r="A4182" s="4" t="s">
        <v>9998</v>
      </c>
      <c r="B4182" s="4" t="s">
        <v>2487</v>
      </c>
      <c r="C4182" s="4" t="s">
        <v>1057</v>
      </c>
      <c r="D4182" s="4" t="n">
        <v>18</v>
      </c>
      <c r="E4182" s="4" t="n">
        <v>176.81</v>
      </c>
      <c r="F4182" s="4" t="n">
        <v>3182.58</v>
      </c>
      <c r="G4182" s="4" t="n">
        <f aca="false">INDEX(Data_Products!$D$2:$D$33,MATCH(C4182,Data_Products!$A$2:$A$33,0))</f>
        <v>129.57</v>
      </c>
      <c r="H4182" s="4" t="str">
        <f aca="false">INDEX(Data_Products!$C$2:$C$33,MATCH(C4182,Data_Products!$A$2:$A$33,0))</f>
        <v>Roofing</v>
      </c>
      <c r="I4182" s="10" t="n">
        <f aca="false">D4182*(E4182-G4182)</f>
        <v>850.32</v>
      </c>
      <c r="J4182" s="11" t="n">
        <f aca="false">IFERROR(I4182/F4182,0)</f>
        <v>0.267179458175443</v>
      </c>
      <c r="K4182" s="4" t="str">
        <f aca="false">IFERROR(INDEX(Data_Orders!$F$2:$F$4727,MATCH(B4182,Data_Orders!$A$2:$A$4727,0)),"")</f>
        <v>Retail</v>
      </c>
      <c r="L4182" s="4" t="str">
        <f aca="false">IFERROR(INDEX(Data_Orders!$D$2:$D$4727,MATCH(B4182,Data_Orders!$A$2:$A$4727,0)),"")</f>
        <v>Rugby</v>
      </c>
    </row>
    <row r="4183" customFormat="false" ht="15" hidden="false" customHeight="false" outlineLevel="0" collapsed="false">
      <c r="A4183" s="4" t="s">
        <v>9999</v>
      </c>
      <c r="B4183" s="4" t="s">
        <v>2488</v>
      </c>
      <c r="C4183" s="4" t="s">
        <v>1050</v>
      </c>
      <c r="D4183" s="4" t="n">
        <v>4</v>
      </c>
      <c r="E4183" s="4" t="n">
        <v>238.63</v>
      </c>
      <c r="F4183" s="4" t="n">
        <v>954.52</v>
      </c>
      <c r="G4183" s="4" t="n">
        <f aca="false">INDEX(Data_Products!$D$2:$D$33,MATCH(C4183,Data_Products!$A$2:$A$33,0))</f>
        <v>148.91</v>
      </c>
      <c r="H4183" s="4" t="str">
        <f aca="false">INDEX(Data_Products!$C$2:$C$33,MATCH(C4183,Data_Products!$A$2:$A$33,0))</f>
        <v>Tools &amp; Fixings</v>
      </c>
      <c r="I4183" s="10" t="n">
        <f aca="false">D4183*(E4183-G4183)</f>
        <v>358.88</v>
      </c>
      <c r="J4183" s="11" t="n">
        <f aca="false">IFERROR(I4183/F4183,0)</f>
        <v>0.375979549930855</v>
      </c>
      <c r="K4183" s="4" t="str">
        <f aca="false">IFERROR(INDEX(Data_Orders!$F$2:$F$4727,MATCH(B4183,Data_Orders!$A$2:$A$4727,0)),"")</f>
        <v>Retail</v>
      </c>
      <c r="L4183" s="4" t="str">
        <f aca="false">IFERROR(INDEX(Data_Orders!$D$2:$D$4727,MATCH(B4183,Data_Orders!$A$2:$A$4727,0)),"")</f>
        <v>Rugby</v>
      </c>
    </row>
    <row r="4184" customFormat="false" ht="15" hidden="false" customHeight="false" outlineLevel="0" collapsed="false">
      <c r="A4184" s="4" t="s">
        <v>10000</v>
      </c>
      <c r="B4184" s="4" t="s">
        <v>2489</v>
      </c>
      <c r="C4184" s="4" t="s">
        <v>1017</v>
      </c>
      <c r="D4184" s="4" t="n">
        <v>8</v>
      </c>
      <c r="E4184" s="4" t="n">
        <v>49.15</v>
      </c>
      <c r="F4184" s="4" t="n">
        <v>393.2</v>
      </c>
      <c r="G4184" s="4" t="n">
        <f aca="false">INDEX(Data_Products!$D$2:$D$33,MATCH(C4184,Data_Products!$A$2:$A$33,0))</f>
        <v>31.44</v>
      </c>
      <c r="H4184" s="4" t="str">
        <f aca="false">INDEX(Data_Products!$C$2:$C$33,MATCH(C4184,Data_Products!$A$2:$A$33,0))</f>
        <v>Timber</v>
      </c>
      <c r="I4184" s="10" t="n">
        <f aca="false">D4184*(E4184-G4184)</f>
        <v>141.68</v>
      </c>
      <c r="J4184" s="11" t="n">
        <f aca="false">IFERROR(I4184/F4184,0)</f>
        <v>0.360325534079349</v>
      </c>
      <c r="K4184" s="4" t="str">
        <f aca="false">IFERROR(INDEX(Data_Orders!$F$2:$F$4727,MATCH(B4184,Data_Orders!$A$2:$A$4727,0)),"")</f>
        <v>Retail</v>
      </c>
      <c r="L4184" s="4" t="str">
        <f aca="false">IFERROR(INDEX(Data_Orders!$D$2:$D$4727,MATCH(B4184,Data_Orders!$A$2:$A$4727,0)),"")</f>
        <v>Rugby</v>
      </c>
    </row>
    <row r="4185" customFormat="false" ht="15" hidden="false" customHeight="false" outlineLevel="0" collapsed="false">
      <c r="A4185" s="4" t="s">
        <v>10001</v>
      </c>
      <c r="B4185" s="4" t="s">
        <v>2490</v>
      </c>
      <c r="C4185" s="4" t="s">
        <v>1057</v>
      </c>
      <c r="D4185" s="4" t="n">
        <v>13</v>
      </c>
      <c r="E4185" s="4" t="n">
        <v>176.81</v>
      </c>
      <c r="F4185" s="4" t="n">
        <v>2298.53</v>
      </c>
      <c r="G4185" s="4" t="n">
        <f aca="false">INDEX(Data_Products!$D$2:$D$33,MATCH(C4185,Data_Products!$A$2:$A$33,0))</f>
        <v>129.57</v>
      </c>
      <c r="H4185" s="4" t="str">
        <f aca="false">INDEX(Data_Products!$C$2:$C$33,MATCH(C4185,Data_Products!$A$2:$A$33,0))</f>
        <v>Roofing</v>
      </c>
      <c r="I4185" s="10" t="n">
        <f aca="false">D4185*(E4185-G4185)</f>
        <v>614.12</v>
      </c>
      <c r="J4185" s="11" t="n">
        <f aca="false">IFERROR(I4185/F4185,0)</f>
        <v>0.267179458175443</v>
      </c>
      <c r="K4185" s="4" t="str">
        <f aca="false">IFERROR(INDEX(Data_Orders!$F$2:$F$4727,MATCH(B4185,Data_Orders!$A$2:$A$4727,0)),"")</f>
        <v>Retail</v>
      </c>
      <c r="L4185" s="4" t="str">
        <f aca="false">IFERROR(INDEX(Data_Orders!$D$2:$D$4727,MATCH(B4185,Data_Orders!$A$2:$A$4727,0)),"")</f>
        <v>Rugby</v>
      </c>
    </row>
    <row r="4186" customFormat="false" ht="15" hidden="false" customHeight="false" outlineLevel="0" collapsed="false">
      <c r="A4186" s="4" t="s">
        <v>10002</v>
      </c>
      <c r="B4186" s="4" t="s">
        <v>2490</v>
      </c>
      <c r="C4186" s="4" t="s">
        <v>1059</v>
      </c>
      <c r="D4186" s="4" t="n">
        <v>2</v>
      </c>
      <c r="E4186" s="4" t="n">
        <v>103.63</v>
      </c>
      <c r="F4186" s="4" t="n">
        <v>207.26</v>
      </c>
      <c r="G4186" s="4" t="n">
        <f aca="false">INDEX(Data_Products!$D$2:$D$33,MATCH(C4186,Data_Products!$A$2:$A$33,0))</f>
        <v>82.55</v>
      </c>
      <c r="H4186" s="4" t="str">
        <f aca="false">INDEX(Data_Products!$C$2:$C$33,MATCH(C4186,Data_Products!$A$2:$A$33,0))</f>
        <v>Roofing</v>
      </c>
      <c r="I4186" s="10" t="n">
        <f aca="false">D4186*(E4186-G4186)</f>
        <v>42.16</v>
      </c>
      <c r="J4186" s="11" t="n">
        <f aca="false">IFERROR(I4186/F4186,0)</f>
        <v>0.203415999228023</v>
      </c>
      <c r="K4186" s="4" t="str">
        <f aca="false">IFERROR(INDEX(Data_Orders!$F$2:$F$4727,MATCH(B4186,Data_Orders!$A$2:$A$4727,0)),"")</f>
        <v>Retail</v>
      </c>
      <c r="L4186" s="4" t="str">
        <f aca="false">IFERROR(INDEX(Data_Orders!$D$2:$D$4727,MATCH(B4186,Data_Orders!$A$2:$A$4727,0)),"")</f>
        <v>Rugby</v>
      </c>
    </row>
    <row r="4187" customFormat="false" ht="15" hidden="false" customHeight="false" outlineLevel="0" collapsed="false">
      <c r="A4187" s="4" t="s">
        <v>10003</v>
      </c>
      <c r="B4187" s="4" t="s">
        <v>2490</v>
      </c>
      <c r="C4187" s="4" t="s">
        <v>1073</v>
      </c>
      <c r="D4187" s="4" t="n">
        <v>12</v>
      </c>
      <c r="E4187" s="4" t="n">
        <v>231.05</v>
      </c>
      <c r="F4187" s="4" t="n">
        <v>2772.6</v>
      </c>
      <c r="G4187" s="4" t="n">
        <f aca="false">INDEX(Data_Products!$D$2:$D$33,MATCH(C4187,Data_Products!$A$2:$A$33,0))</f>
        <v>148.29</v>
      </c>
      <c r="H4187" s="4" t="str">
        <f aca="false">INDEX(Data_Products!$C$2:$C$33,MATCH(C4187,Data_Products!$A$2:$A$33,0))</f>
        <v>Landscaping</v>
      </c>
      <c r="I4187" s="10" t="n">
        <f aca="false">D4187*(E4187-G4187)</f>
        <v>993.12</v>
      </c>
      <c r="J4187" s="11" t="n">
        <f aca="false">IFERROR(I4187/F4187,0)</f>
        <v>0.358190867777537</v>
      </c>
      <c r="K4187" s="4" t="str">
        <f aca="false">IFERROR(INDEX(Data_Orders!$F$2:$F$4727,MATCH(B4187,Data_Orders!$A$2:$A$4727,0)),"")</f>
        <v>Retail</v>
      </c>
      <c r="L4187" s="4" t="str">
        <f aca="false">IFERROR(INDEX(Data_Orders!$D$2:$D$4727,MATCH(B4187,Data_Orders!$A$2:$A$4727,0)),"")</f>
        <v>Rugby</v>
      </c>
    </row>
    <row r="4188" customFormat="false" ht="15" hidden="false" customHeight="false" outlineLevel="0" collapsed="false">
      <c r="A4188" s="4" t="s">
        <v>10004</v>
      </c>
      <c r="B4188" s="4" t="s">
        <v>2490</v>
      </c>
      <c r="C4188" s="4" t="s">
        <v>1052</v>
      </c>
      <c r="D4188" s="4" t="n">
        <v>15</v>
      </c>
      <c r="E4188" s="4" t="n">
        <v>205.71</v>
      </c>
      <c r="F4188" s="4" t="n">
        <v>3085.65</v>
      </c>
      <c r="G4188" s="4" t="n">
        <f aca="false">INDEX(Data_Products!$D$2:$D$33,MATCH(C4188,Data_Products!$A$2:$A$33,0))</f>
        <v>152.29</v>
      </c>
      <c r="H4188" s="4" t="str">
        <f aca="false">INDEX(Data_Products!$C$2:$C$33,MATCH(C4188,Data_Products!$A$2:$A$33,0))</f>
        <v>Roofing</v>
      </c>
      <c r="I4188" s="10" t="n">
        <f aca="false">D4188*(E4188-G4188)</f>
        <v>801.3</v>
      </c>
      <c r="J4188" s="11" t="n">
        <f aca="false">IFERROR(I4188/F4188,0)</f>
        <v>0.259685965679841</v>
      </c>
      <c r="K4188" s="4" t="str">
        <f aca="false">IFERROR(INDEX(Data_Orders!$F$2:$F$4727,MATCH(B4188,Data_Orders!$A$2:$A$4727,0)),"")</f>
        <v>Retail</v>
      </c>
      <c r="L4188" s="4" t="str">
        <f aca="false">IFERROR(INDEX(Data_Orders!$D$2:$D$4727,MATCH(B4188,Data_Orders!$A$2:$A$4727,0)),"")</f>
        <v>Rugby</v>
      </c>
    </row>
    <row r="4189" customFormat="false" ht="15" hidden="false" customHeight="false" outlineLevel="0" collapsed="false">
      <c r="A4189" s="4" t="s">
        <v>10005</v>
      </c>
      <c r="B4189" s="4" t="s">
        <v>2490</v>
      </c>
      <c r="C4189" s="4" t="s">
        <v>1039</v>
      </c>
      <c r="D4189" s="4" t="n">
        <v>15</v>
      </c>
      <c r="E4189" s="4" t="n">
        <v>160.41</v>
      </c>
      <c r="F4189" s="4" t="n">
        <v>2406.15</v>
      </c>
      <c r="G4189" s="4" t="n">
        <f aca="false">INDEX(Data_Products!$D$2:$D$33,MATCH(C4189,Data_Products!$A$2:$A$33,0))</f>
        <v>99.74</v>
      </c>
      <c r="H4189" s="4" t="str">
        <f aca="false">INDEX(Data_Products!$C$2:$C$33,MATCH(C4189,Data_Products!$A$2:$A$33,0))</f>
        <v>Insulation</v>
      </c>
      <c r="I4189" s="10" t="n">
        <f aca="false">D4189*(E4189-G4189)</f>
        <v>910.05</v>
      </c>
      <c r="J4189" s="11" t="n">
        <f aca="false">IFERROR(I4189/F4189,0)</f>
        <v>0.378218315566361</v>
      </c>
      <c r="K4189" s="4" t="str">
        <f aca="false">IFERROR(INDEX(Data_Orders!$F$2:$F$4727,MATCH(B4189,Data_Orders!$A$2:$A$4727,0)),"")</f>
        <v>Retail</v>
      </c>
      <c r="L4189" s="4" t="str">
        <f aca="false">IFERROR(INDEX(Data_Orders!$D$2:$D$4727,MATCH(B4189,Data_Orders!$A$2:$A$4727,0)),"")</f>
        <v>Rugby</v>
      </c>
    </row>
    <row r="4190" customFormat="false" ht="15" hidden="false" customHeight="false" outlineLevel="0" collapsed="false">
      <c r="A4190" s="4" t="s">
        <v>10006</v>
      </c>
      <c r="B4190" s="4" t="s">
        <v>2491</v>
      </c>
      <c r="C4190" s="4" t="s">
        <v>1013</v>
      </c>
      <c r="D4190" s="4" t="n">
        <v>14</v>
      </c>
      <c r="E4190" s="4" t="n">
        <v>240.92</v>
      </c>
      <c r="F4190" s="4" t="n">
        <v>3372.88</v>
      </c>
      <c r="G4190" s="4" t="n">
        <f aca="false">INDEX(Data_Products!$D$2:$D$33,MATCH(C4190,Data_Products!$A$2:$A$33,0))</f>
        <v>168.32</v>
      </c>
      <c r="H4190" s="4" t="str">
        <f aca="false">INDEX(Data_Products!$C$2:$C$33,MATCH(C4190,Data_Products!$A$2:$A$33,0))</f>
        <v>Timber</v>
      </c>
      <c r="I4190" s="10" t="n">
        <f aca="false">D4190*(E4190-G4190)</f>
        <v>1016.4</v>
      </c>
      <c r="J4190" s="11" t="n">
        <f aca="false">IFERROR(I4190/F4190,0)</f>
        <v>0.301344844761747</v>
      </c>
      <c r="K4190" s="4" t="str">
        <f aca="false">IFERROR(INDEX(Data_Orders!$F$2:$F$4727,MATCH(B4190,Data_Orders!$A$2:$A$4727,0)),"")</f>
        <v>Retail</v>
      </c>
      <c r="L4190" s="4" t="str">
        <f aca="false">IFERROR(INDEX(Data_Orders!$D$2:$D$4727,MATCH(B4190,Data_Orders!$A$2:$A$4727,0)),"")</f>
        <v>Rugby</v>
      </c>
    </row>
    <row r="4191" customFormat="false" ht="15" hidden="false" customHeight="false" outlineLevel="0" collapsed="false">
      <c r="A4191" s="4" t="s">
        <v>10007</v>
      </c>
      <c r="B4191" s="4" t="s">
        <v>2491</v>
      </c>
      <c r="C4191" s="4" t="s">
        <v>1077</v>
      </c>
      <c r="D4191" s="4" t="n">
        <v>1</v>
      </c>
      <c r="E4191" s="4" t="n">
        <v>46.61</v>
      </c>
      <c r="F4191" s="4" t="n">
        <v>46.61</v>
      </c>
      <c r="G4191" s="4" t="n">
        <f aca="false">INDEX(Data_Products!$D$2:$D$33,MATCH(C4191,Data_Products!$A$2:$A$33,0))</f>
        <v>36.87</v>
      </c>
      <c r="H4191" s="4" t="str">
        <f aca="false">INDEX(Data_Products!$C$2:$C$33,MATCH(C4191,Data_Products!$A$2:$A$33,0))</f>
        <v>Landscaping</v>
      </c>
      <c r="I4191" s="10" t="n">
        <f aca="false">D4191*(E4191-G4191)</f>
        <v>9.74</v>
      </c>
      <c r="J4191" s="11" t="n">
        <f aca="false">IFERROR(I4191/F4191,0)</f>
        <v>0.208968032611028</v>
      </c>
      <c r="K4191" s="4" t="str">
        <f aca="false">IFERROR(INDEX(Data_Orders!$F$2:$F$4727,MATCH(B4191,Data_Orders!$A$2:$A$4727,0)),"")</f>
        <v>Retail</v>
      </c>
      <c r="L4191" s="4" t="str">
        <f aca="false">IFERROR(INDEX(Data_Orders!$D$2:$D$4727,MATCH(B4191,Data_Orders!$A$2:$A$4727,0)),"")</f>
        <v>Rugby</v>
      </c>
    </row>
    <row r="4192" customFormat="false" ht="15" hidden="false" customHeight="false" outlineLevel="0" collapsed="false">
      <c r="A4192" s="4" t="s">
        <v>10008</v>
      </c>
      <c r="B4192" s="4" t="s">
        <v>2491</v>
      </c>
      <c r="C4192" s="4" t="s">
        <v>1037</v>
      </c>
      <c r="D4192" s="4" t="n">
        <v>7</v>
      </c>
      <c r="E4192" s="4" t="n">
        <v>90.97</v>
      </c>
      <c r="F4192" s="4" t="n">
        <v>636.79</v>
      </c>
      <c r="G4192" s="4" t="n">
        <f aca="false">INDEX(Data_Products!$D$2:$D$33,MATCH(C4192,Data_Products!$A$2:$A$33,0))</f>
        <v>73.81</v>
      </c>
      <c r="H4192" s="4" t="str">
        <f aca="false">INDEX(Data_Products!$C$2:$C$33,MATCH(C4192,Data_Products!$A$2:$A$33,0))</f>
        <v>Insulation</v>
      </c>
      <c r="I4192" s="10" t="n">
        <f aca="false">D4192*(E4192-G4192)</f>
        <v>120.12</v>
      </c>
      <c r="J4192" s="11" t="n">
        <f aca="false">IFERROR(I4192/F4192,0)</f>
        <v>0.18863361547763</v>
      </c>
      <c r="K4192" s="4" t="str">
        <f aca="false">IFERROR(INDEX(Data_Orders!$F$2:$F$4727,MATCH(B4192,Data_Orders!$A$2:$A$4727,0)),"")</f>
        <v>Retail</v>
      </c>
      <c r="L4192" s="4" t="str">
        <f aca="false">IFERROR(INDEX(Data_Orders!$D$2:$D$4727,MATCH(B4192,Data_Orders!$A$2:$A$4727,0)),"")</f>
        <v>Rugby</v>
      </c>
    </row>
    <row r="4193" customFormat="false" ht="15" hidden="false" customHeight="false" outlineLevel="0" collapsed="false">
      <c r="A4193" s="4" t="s">
        <v>10009</v>
      </c>
      <c r="B4193" s="4" t="s">
        <v>2491</v>
      </c>
      <c r="C4193" s="4" t="s">
        <v>1068</v>
      </c>
      <c r="D4193" s="4" t="n">
        <v>19</v>
      </c>
      <c r="E4193" s="4" t="n">
        <v>86.28</v>
      </c>
      <c r="F4193" s="4" t="n">
        <v>1639.32</v>
      </c>
      <c r="G4193" s="4" t="n">
        <f aca="false">INDEX(Data_Products!$D$2:$D$33,MATCH(C4193,Data_Products!$A$2:$A$33,0))</f>
        <v>68.55</v>
      </c>
      <c r="H4193" s="4" t="str">
        <f aca="false">INDEX(Data_Products!$C$2:$C$33,MATCH(C4193,Data_Products!$A$2:$A$33,0))</f>
        <v>Plumbing &amp; Drainage</v>
      </c>
      <c r="I4193" s="10" t="n">
        <f aca="false">D4193*(E4193-G4193)</f>
        <v>336.87</v>
      </c>
      <c r="J4193" s="11" t="n">
        <f aca="false">IFERROR(I4193/F4193,0)</f>
        <v>0.205493741307371</v>
      </c>
      <c r="K4193" s="4" t="str">
        <f aca="false">IFERROR(INDEX(Data_Orders!$F$2:$F$4727,MATCH(B4193,Data_Orders!$A$2:$A$4727,0)),"")</f>
        <v>Retail</v>
      </c>
      <c r="L4193" s="4" t="str">
        <f aca="false">IFERROR(INDEX(Data_Orders!$D$2:$D$4727,MATCH(B4193,Data_Orders!$A$2:$A$4727,0)),"")</f>
        <v>Rugby</v>
      </c>
    </row>
    <row r="4194" customFormat="false" ht="15" hidden="false" customHeight="false" outlineLevel="0" collapsed="false">
      <c r="A4194" s="4" t="s">
        <v>10010</v>
      </c>
      <c r="B4194" s="4" t="s">
        <v>2491</v>
      </c>
      <c r="C4194" s="4" t="s">
        <v>1066</v>
      </c>
      <c r="D4194" s="4" t="n">
        <v>6</v>
      </c>
      <c r="E4194" s="4" t="n">
        <v>209.69</v>
      </c>
      <c r="F4194" s="4" t="n">
        <v>1258.14</v>
      </c>
      <c r="G4194" s="4" t="n">
        <f aca="false">INDEX(Data_Products!$D$2:$D$33,MATCH(C4194,Data_Products!$A$2:$A$33,0))</f>
        <v>144.38</v>
      </c>
      <c r="H4194" s="4" t="str">
        <f aca="false">INDEX(Data_Products!$C$2:$C$33,MATCH(C4194,Data_Products!$A$2:$A$33,0))</f>
        <v>Plumbing &amp; Drainage</v>
      </c>
      <c r="I4194" s="10" t="n">
        <f aca="false">D4194*(E4194-G4194)</f>
        <v>391.86</v>
      </c>
      <c r="J4194" s="11" t="n">
        <f aca="false">IFERROR(I4194/F4194,0)</f>
        <v>0.311459773952024</v>
      </c>
      <c r="K4194" s="4" t="str">
        <f aca="false">IFERROR(INDEX(Data_Orders!$F$2:$F$4727,MATCH(B4194,Data_Orders!$A$2:$A$4727,0)),"")</f>
        <v>Retail</v>
      </c>
      <c r="L4194" s="4" t="str">
        <f aca="false">IFERROR(INDEX(Data_Orders!$D$2:$D$4727,MATCH(B4194,Data_Orders!$A$2:$A$4727,0)),"")</f>
        <v>Rugby</v>
      </c>
    </row>
    <row r="4195" customFormat="false" ht="15" hidden="false" customHeight="false" outlineLevel="0" collapsed="false">
      <c r="A4195" s="4" t="s">
        <v>10011</v>
      </c>
      <c r="B4195" s="4" t="s">
        <v>2492</v>
      </c>
      <c r="C4195" s="4" t="s">
        <v>1061</v>
      </c>
      <c r="D4195" s="4" t="n">
        <v>15</v>
      </c>
      <c r="E4195" s="4" t="n">
        <v>145.57</v>
      </c>
      <c r="F4195" s="4" t="n">
        <v>2183.55</v>
      </c>
      <c r="G4195" s="4" t="n">
        <f aca="false">INDEX(Data_Products!$D$2:$D$33,MATCH(C4195,Data_Products!$A$2:$A$33,0))</f>
        <v>119.29</v>
      </c>
      <c r="H4195" s="4" t="str">
        <f aca="false">INDEX(Data_Products!$C$2:$C$33,MATCH(C4195,Data_Products!$A$2:$A$33,0))</f>
        <v>Plumbing &amp; Drainage</v>
      </c>
      <c r="I4195" s="10" t="n">
        <f aca="false">D4195*(E4195-G4195)</f>
        <v>394.2</v>
      </c>
      <c r="J4195" s="11" t="n">
        <f aca="false">IFERROR(I4195/F4195,0)</f>
        <v>0.180531702960775</v>
      </c>
      <c r="K4195" s="4" t="str">
        <f aca="false">IFERROR(INDEX(Data_Orders!$F$2:$F$4727,MATCH(B4195,Data_Orders!$A$2:$A$4727,0)),"")</f>
        <v>Retail</v>
      </c>
      <c r="L4195" s="4" t="str">
        <f aca="false">IFERROR(INDEX(Data_Orders!$D$2:$D$4727,MATCH(B4195,Data_Orders!$A$2:$A$4727,0)),"")</f>
        <v>Nuneaton</v>
      </c>
    </row>
    <row r="4196" customFormat="false" ht="15" hidden="false" customHeight="false" outlineLevel="0" collapsed="false">
      <c r="A4196" s="4" t="s">
        <v>10012</v>
      </c>
      <c r="B4196" s="4" t="s">
        <v>2493</v>
      </c>
      <c r="C4196" s="4" t="s">
        <v>1035</v>
      </c>
      <c r="D4196" s="4" t="n">
        <v>12</v>
      </c>
      <c r="E4196" s="4" t="n">
        <v>165.07</v>
      </c>
      <c r="F4196" s="4" t="n">
        <v>1980.84</v>
      </c>
      <c r="G4196" s="4" t="n">
        <f aca="false">INDEX(Data_Products!$D$2:$D$33,MATCH(C4196,Data_Products!$A$2:$A$33,0))</f>
        <v>134.65</v>
      </c>
      <c r="H4196" s="4" t="str">
        <f aca="false">INDEX(Data_Products!$C$2:$C$33,MATCH(C4196,Data_Products!$A$2:$A$33,0))</f>
        <v>Insulation</v>
      </c>
      <c r="I4196" s="10" t="n">
        <f aca="false">D4196*(E4196-G4196)</f>
        <v>365.04</v>
      </c>
      <c r="J4196" s="11" t="n">
        <f aca="false">IFERROR(I4196/F4196,0)</f>
        <v>0.184285454655601</v>
      </c>
      <c r="K4196" s="4" t="str">
        <f aca="false">IFERROR(INDEX(Data_Orders!$F$2:$F$4727,MATCH(B4196,Data_Orders!$A$2:$A$4727,0)),"")</f>
        <v>Retail</v>
      </c>
      <c r="L4196" s="4" t="str">
        <f aca="false">IFERROR(INDEX(Data_Orders!$D$2:$D$4727,MATCH(B4196,Data_Orders!$A$2:$A$4727,0)),"")</f>
        <v>Nuneaton</v>
      </c>
    </row>
    <row r="4197" customFormat="false" ht="15" hidden="false" customHeight="false" outlineLevel="0" collapsed="false">
      <c r="A4197" s="4" t="s">
        <v>10013</v>
      </c>
      <c r="B4197" s="4" t="s">
        <v>2493</v>
      </c>
      <c r="C4197" s="4" t="s">
        <v>1068</v>
      </c>
      <c r="D4197" s="4" t="n">
        <v>12</v>
      </c>
      <c r="E4197" s="4" t="n">
        <v>86.28</v>
      </c>
      <c r="F4197" s="4" t="n">
        <v>1035.36</v>
      </c>
      <c r="G4197" s="4" t="n">
        <f aca="false">INDEX(Data_Products!$D$2:$D$33,MATCH(C4197,Data_Products!$A$2:$A$33,0))</f>
        <v>68.55</v>
      </c>
      <c r="H4197" s="4" t="str">
        <f aca="false">INDEX(Data_Products!$C$2:$C$33,MATCH(C4197,Data_Products!$A$2:$A$33,0))</f>
        <v>Plumbing &amp; Drainage</v>
      </c>
      <c r="I4197" s="10" t="n">
        <f aca="false">D4197*(E4197-G4197)</f>
        <v>212.76</v>
      </c>
      <c r="J4197" s="11" t="n">
        <f aca="false">IFERROR(I4197/F4197,0)</f>
        <v>0.205493741307371</v>
      </c>
      <c r="K4197" s="4" t="str">
        <f aca="false">IFERROR(INDEX(Data_Orders!$F$2:$F$4727,MATCH(B4197,Data_Orders!$A$2:$A$4727,0)),"")</f>
        <v>Retail</v>
      </c>
      <c r="L4197" s="4" t="str">
        <f aca="false">IFERROR(INDEX(Data_Orders!$D$2:$D$4727,MATCH(B4197,Data_Orders!$A$2:$A$4727,0)),"")</f>
        <v>Nuneaton</v>
      </c>
    </row>
    <row r="4198" customFormat="false" ht="15" hidden="false" customHeight="false" outlineLevel="0" collapsed="false">
      <c r="A4198" s="4" t="s">
        <v>10014</v>
      </c>
      <c r="B4198" s="4" t="s">
        <v>2493</v>
      </c>
      <c r="C4198" s="4" t="s">
        <v>1057</v>
      </c>
      <c r="D4198" s="4" t="n">
        <v>8</v>
      </c>
      <c r="E4198" s="4" t="n">
        <v>176.81</v>
      </c>
      <c r="F4198" s="4" t="n">
        <v>1414.48</v>
      </c>
      <c r="G4198" s="4" t="n">
        <f aca="false">INDEX(Data_Products!$D$2:$D$33,MATCH(C4198,Data_Products!$A$2:$A$33,0))</f>
        <v>129.57</v>
      </c>
      <c r="H4198" s="4" t="str">
        <f aca="false">INDEX(Data_Products!$C$2:$C$33,MATCH(C4198,Data_Products!$A$2:$A$33,0))</f>
        <v>Roofing</v>
      </c>
      <c r="I4198" s="10" t="n">
        <f aca="false">D4198*(E4198-G4198)</f>
        <v>377.92</v>
      </c>
      <c r="J4198" s="11" t="n">
        <f aca="false">IFERROR(I4198/F4198,0)</f>
        <v>0.267179458175443</v>
      </c>
      <c r="K4198" s="4" t="str">
        <f aca="false">IFERROR(INDEX(Data_Orders!$F$2:$F$4727,MATCH(B4198,Data_Orders!$A$2:$A$4727,0)),"")</f>
        <v>Retail</v>
      </c>
      <c r="L4198" s="4" t="str">
        <f aca="false">IFERROR(INDEX(Data_Orders!$D$2:$D$4727,MATCH(B4198,Data_Orders!$A$2:$A$4727,0)),"")</f>
        <v>Nuneaton</v>
      </c>
    </row>
    <row r="4199" customFormat="false" ht="15" hidden="false" customHeight="false" outlineLevel="0" collapsed="false">
      <c r="A4199" s="4" t="s">
        <v>10015</v>
      </c>
      <c r="B4199" s="4" t="s">
        <v>2494</v>
      </c>
      <c r="C4199" s="4" t="s">
        <v>1066</v>
      </c>
      <c r="D4199" s="4" t="n">
        <v>9</v>
      </c>
      <c r="E4199" s="4" t="n">
        <v>209.69</v>
      </c>
      <c r="F4199" s="4" t="n">
        <v>1887.21</v>
      </c>
      <c r="G4199" s="4" t="n">
        <f aca="false">INDEX(Data_Products!$D$2:$D$33,MATCH(C4199,Data_Products!$A$2:$A$33,0))</f>
        <v>144.38</v>
      </c>
      <c r="H4199" s="4" t="str">
        <f aca="false">INDEX(Data_Products!$C$2:$C$33,MATCH(C4199,Data_Products!$A$2:$A$33,0))</f>
        <v>Plumbing &amp; Drainage</v>
      </c>
      <c r="I4199" s="10" t="n">
        <f aca="false">D4199*(E4199-G4199)</f>
        <v>587.79</v>
      </c>
      <c r="J4199" s="11" t="n">
        <f aca="false">IFERROR(I4199/F4199,0)</f>
        <v>0.311459773952024</v>
      </c>
      <c r="K4199" s="4" t="str">
        <f aca="false">IFERROR(INDEX(Data_Orders!$F$2:$F$4727,MATCH(B4199,Data_Orders!$A$2:$A$4727,0)),"")</f>
        <v>Retail</v>
      </c>
      <c r="L4199" s="4" t="str">
        <f aca="false">IFERROR(INDEX(Data_Orders!$D$2:$D$4727,MATCH(B4199,Data_Orders!$A$2:$A$4727,0)),"")</f>
        <v>Nuneaton</v>
      </c>
    </row>
    <row r="4200" customFormat="false" ht="15" hidden="false" customHeight="false" outlineLevel="0" collapsed="false">
      <c r="A4200" s="4" t="s">
        <v>10016</v>
      </c>
      <c r="B4200" s="4" t="s">
        <v>2494</v>
      </c>
      <c r="C4200" s="4" t="s">
        <v>1013</v>
      </c>
      <c r="D4200" s="4" t="n">
        <v>6</v>
      </c>
      <c r="E4200" s="4" t="n">
        <v>240.92</v>
      </c>
      <c r="F4200" s="4" t="n">
        <v>1445.52</v>
      </c>
      <c r="G4200" s="4" t="n">
        <f aca="false">INDEX(Data_Products!$D$2:$D$33,MATCH(C4200,Data_Products!$A$2:$A$33,0))</f>
        <v>168.32</v>
      </c>
      <c r="H4200" s="4" t="str">
        <f aca="false">INDEX(Data_Products!$C$2:$C$33,MATCH(C4200,Data_Products!$A$2:$A$33,0))</f>
        <v>Timber</v>
      </c>
      <c r="I4200" s="10" t="n">
        <f aca="false">D4200*(E4200-G4200)</f>
        <v>435.6</v>
      </c>
      <c r="J4200" s="11" t="n">
        <f aca="false">IFERROR(I4200/F4200,0)</f>
        <v>0.301344844761747</v>
      </c>
      <c r="K4200" s="4" t="str">
        <f aca="false">IFERROR(INDEX(Data_Orders!$F$2:$F$4727,MATCH(B4200,Data_Orders!$A$2:$A$4727,0)),"")</f>
        <v>Retail</v>
      </c>
      <c r="L4200" s="4" t="str">
        <f aca="false">IFERROR(INDEX(Data_Orders!$D$2:$D$4727,MATCH(B4200,Data_Orders!$A$2:$A$4727,0)),"")</f>
        <v>Nuneaton</v>
      </c>
    </row>
    <row r="4201" customFormat="false" ht="15" hidden="false" customHeight="false" outlineLevel="0" collapsed="false">
      <c r="A4201" s="4" t="s">
        <v>10017</v>
      </c>
      <c r="B4201" s="4" t="s">
        <v>2494</v>
      </c>
      <c r="C4201" s="4" t="s">
        <v>1032</v>
      </c>
      <c r="D4201" s="4" t="n">
        <v>7</v>
      </c>
      <c r="E4201" s="4" t="n">
        <v>99.65</v>
      </c>
      <c r="F4201" s="4" t="n">
        <v>697.55</v>
      </c>
      <c r="G4201" s="4" t="n">
        <f aca="false">INDEX(Data_Products!$D$2:$D$33,MATCH(C4201,Data_Products!$A$2:$A$33,0))</f>
        <v>58.26</v>
      </c>
      <c r="H4201" s="4" t="str">
        <f aca="false">INDEX(Data_Products!$C$2:$C$33,MATCH(C4201,Data_Products!$A$2:$A$33,0))</f>
        <v>Insulation</v>
      </c>
      <c r="I4201" s="10" t="n">
        <f aca="false">D4201*(E4201-G4201)</f>
        <v>289.73</v>
      </c>
      <c r="J4201" s="11" t="n">
        <f aca="false">IFERROR(I4201/F4201,0)</f>
        <v>0.415353738083292</v>
      </c>
      <c r="K4201" s="4" t="str">
        <f aca="false">IFERROR(INDEX(Data_Orders!$F$2:$F$4727,MATCH(B4201,Data_Orders!$A$2:$A$4727,0)),"")</f>
        <v>Retail</v>
      </c>
      <c r="L4201" s="4" t="str">
        <f aca="false">IFERROR(INDEX(Data_Orders!$D$2:$D$4727,MATCH(B4201,Data_Orders!$A$2:$A$4727,0)),"")</f>
        <v>Nuneaton</v>
      </c>
    </row>
    <row r="4202" customFormat="false" ht="15" hidden="false" customHeight="false" outlineLevel="0" collapsed="false">
      <c r="A4202" s="4" t="s">
        <v>10018</v>
      </c>
      <c r="B4202" s="4" t="s">
        <v>2494</v>
      </c>
      <c r="C4202" s="4" t="s">
        <v>1041</v>
      </c>
      <c r="D4202" s="4" t="n">
        <v>18</v>
      </c>
      <c r="E4202" s="4" t="n">
        <v>242.75</v>
      </c>
      <c r="F4202" s="4" t="n">
        <v>4369.5</v>
      </c>
      <c r="G4202" s="4" t="n">
        <f aca="false">INDEX(Data_Products!$D$2:$D$33,MATCH(C4202,Data_Products!$A$2:$A$33,0))</f>
        <v>142.94</v>
      </c>
      <c r="H4202" s="4" t="str">
        <f aca="false">INDEX(Data_Products!$C$2:$C$33,MATCH(C4202,Data_Products!$A$2:$A$33,0))</f>
        <v>Tools &amp; Fixings</v>
      </c>
      <c r="I4202" s="10" t="n">
        <f aca="false">D4202*(E4202-G4202)</f>
        <v>1796.58</v>
      </c>
      <c r="J4202" s="11" t="n">
        <f aca="false">IFERROR(I4202/F4202,0)</f>
        <v>0.411163748712667</v>
      </c>
      <c r="K4202" s="4" t="str">
        <f aca="false">IFERROR(INDEX(Data_Orders!$F$2:$F$4727,MATCH(B4202,Data_Orders!$A$2:$A$4727,0)),"")</f>
        <v>Retail</v>
      </c>
      <c r="L4202" s="4" t="str">
        <f aca="false">IFERROR(INDEX(Data_Orders!$D$2:$D$4727,MATCH(B4202,Data_Orders!$A$2:$A$4727,0)),"")</f>
        <v>Nuneaton</v>
      </c>
    </row>
    <row r="4203" customFormat="false" ht="15" hidden="false" customHeight="false" outlineLevel="0" collapsed="false">
      <c r="A4203" s="4" t="s">
        <v>10019</v>
      </c>
      <c r="B4203" s="4" t="s">
        <v>2495</v>
      </c>
      <c r="C4203" s="4" t="s">
        <v>1055</v>
      </c>
      <c r="D4203" s="4" t="n">
        <v>12</v>
      </c>
      <c r="E4203" s="4" t="n">
        <v>205.03</v>
      </c>
      <c r="F4203" s="4" t="n">
        <v>2460.36</v>
      </c>
      <c r="G4203" s="4" t="n">
        <f aca="false">INDEX(Data_Products!$D$2:$D$33,MATCH(C4203,Data_Products!$A$2:$A$33,0))</f>
        <v>138.6</v>
      </c>
      <c r="H4203" s="4" t="str">
        <f aca="false">INDEX(Data_Products!$C$2:$C$33,MATCH(C4203,Data_Products!$A$2:$A$33,0))</f>
        <v>Roofing</v>
      </c>
      <c r="I4203" s="10" t="n">
        <f aca="false">D4203*(E4203-G4203)</f>
        <v>797.16</v>
      </c>
      <c r="J4203" s="11" t="n">
        <f aca="false">IFERROR(I4203/F4203,0)</f>
        <v>0.324001365653807</v>
      </c>
      <c r="K4203" s="4" t="str">
        <f aca="false">IFERROR(INDEX(Data_Orders!$F$2:$F$4727,MATCH(B4203,Data_Orders!$A$2:$A$4727,0)),"")</f>
        <v>Retail</v>
      </c>
      <c r="L4203" s="4" t="str">
        <f aca="false">IFERROR(INDEX(Data_Orders!$D$2:$D$4727,MATCH(B4203,Data_Orders!$A$2:$A$4727,0)),"")</f>
        <v>Nuneaton</v>
      </c>
    </row>
    <row r="4204" customFormat="false" ht="15" hidden="false" customHeight="false" outlineLevel="0" collapsed="false">
      <c r="A4204" s="4" t="s">
        <v>10020</v>
      </c>
      <c r="B4204" s="4" t="s">
        <v>2495</v>
      </c>
      <c r="C4204" s="4" t="s">
        <v>1032</v>
      </c>
      <c r="D4204" s="4" t="n">
        <v>6</v>
      </c>
      <c r="E4204" s="4" t="n">
        <v>99.65</v>
      </c>
      <c r="F4204" s="4" t="n">
        <v>597.9</v>
      </c>
      <c r="G4204" s="4" t="n">
        <f aca="false">INDEX(Data_Products!$D$2:$D$33,MATCH(C4204,Data_Products!$A$2:$A$33,0))</f>
        <v>58.26</v>
      </c>
      <c r="H4204" s="4" t="str">
        <f aca="false">INDEX(Data_Products!$C$2:$C$33,MATCH(C4204,Data_Products!$A$2:$A$33,0))</f>
        <v>Insulation</v>
      </c>
      <c r="I4204" s="10" t="n">
        <f aca="false">D4204*(E4204-G4204)</f>
        <v>248.34</v>
      </c>
      <c r="J4204" s="11" t="n">
        <f aca="false">IFERROR(I4204/F4204,0)</f>
        <v>0.415353738083292</v>
      </c>
      <c r="K4204" s="4" t="str">
        <f aca="false">IFERROR(INDEX(Data_Orders!$F$2:$F$4727,MATCH(B4204,Data_Orders!$A$2:$A$4727,0)),"")</f>
        <v>Retail</v>
      </c>
      <c r="L4204" s="4" t="str">
        <f aca="false">IFERROR(INDEX(Data_Orders!$D$2:$D$4727,MATCH(B4204,Data_Orders!$A$2:$A$4727,0)),"")</f>
        <v>Nuneaton</v>
      </c>
    </row>
    <row r="4205" customFormat="false" ht="15" hidden="false" customHeight="false" outlineLevel="0" collapsed="false">
      <c r="A4205" s="4" t="s">
        <v>10021</v>
      </c>
      <c r="B4205" s="4" t="s">
        <v>2495</v>
      </c>
      <c r="C4205" s="4" t="s">
        <v>1061</v>
      </c>
      <c r="D4205" s="4" t="n">
        <v>16</v>
      </c>
      <c r="E4205" s="4" t="n">
        <v>145.57</v>
      </c>
      <c r="F4205" s="4" t="n">
        <v>2329.12</v>
      </c>
      <c r="G4205" s="4" t="n">
        <f aca="false">INDEX(Data_Products!$D$2:$D$33,MATCH(C4205,Data_Products!$A$2:$A$33,0))</f>
        <v>119.29</v>
      </c>
      <c r="H4205" s="4" t="str">
        <f aca="false">INDEX(Data_Products!$C$2:$C$33,MATCH(C4205,Data_Products!$A$2:$A$33,0))</f>
        <v>Plumbing &amp; Drainage</v>
      </c>
      <c r="I4205" s="10" t="n">
        <f aca="false">D4205*(E4205-G4205)</f>
        <v>420.48</v>
      </c>
      <c r="J4205" s="11" t="n">
        <f aca="false">IFERROR(I4205/F4205,0)</f>
        <v>0.180531702960775</v>
      </c>
      <c r="K4205" s="4" t="str">
        <f aca="false">IFERROR(INDEX(Data_Orders!$F$2:$F$4727,MATCH(B4205,Data_Orders!$A$2:$A$4727,0)),"")</f>
        <v>Retail</v>
      </c>
      <c r="L4205" s="4" t="str">
        <f aca="false">IFERROR(INDEX(Data_Orders!$D$2:$D$4727,MATCH(B4205,Data_Orders!$A$2:$A$4727,0)),"")</f>
        <v>Nuneaton</v>
      </c>
    </row>
    <row r="4206" customFormat="false" ht="15" hidden="false" customHeight="false" outlineLevel="0" collapsed="false">
      <c r="A4206" s="4" t="s">
        <v>10022</v>
      </c>
      <c r="B4206" s="4" t="s">
        <v>2495</v>
      </c>
      <c r="C4206" s="4" t="s">
        <v>1037</v>
      </c>
      <c r="D4206" s="4" t="n">
        <v>3</v>
      </c>
      <c r="E4206" s="4" t="n">
        <v>90.97</v>
      </c>
      <c r="F4206" s="4" t="n">
        <v>272.91</v>
      </c>
      <c r="G4206" s="4" t="n">
        <f aca="false">INDEX(Data_Products!$D$2:$D$33,MATCH(C4206,Data_Products!$A$2:$A$33,0))</f>
        <v>73.81</v>
      </c>
      <c r="H4206" s="4" t="str">
        <f aca="false">INDEX(Data_Products!$C$2:$C$33,MATCH(C4206,Data_Products!$A$2:$A$33,0))</f>
        <v>Insulation</v>
      </c>
      <c r="I4206" s="10" t="n">
        <f aca="false">D4206*(E4206-G4206)</f>
        <v>51.48</v>
      </c>
      <c r="J4206" s="11" t="n">
        <f aca="false">IFERROR(I4206/F4206,0)</f>
        <v>0.18863361547763</v>
      </c>
      <c r="K4206" s="4" t="str">
        <f aca="false">IFERROR(INDEX(Data_Orders!$F$2:$F$4727,MATCH(B4206,Data_Orders!$A$2:$A$4727,0)),"")</f>
        <v>Retail</v>
      </c>
      <c r="L4206" s="4" t="str">
        <f aca="false">IFERROR(INDEX(Data_Orders!$D$2:$D$4727,MATCH(B4206,Data_Orders!$A$2:$A$4727,0)),"")</f>
        <v>Nuneaton</v>
      </c>
    </row>
    <row r="4207" customFormat="false" ht="15" hidden="false" customHeight="false" outlineLevel="0" collapsed="false">
      <c r="A4207" s="4" t="s">
        <v>10023</v>
      </c>
      <c r="B4207" s="4" t="s">
        <v>2495</v>
      </c>
      <c r="C4207" s="4" t="s">
        <v>1064</v>
      </c>
      <c r="D4207" s="4" t="n">
        <v>11</v>
      </c>
      <c r="E4207" s="4" t="n">
        <v>97.63</v>
      </c>
      <c r="F4207" s="4" t="n">
        <v>1073.93</v>
      </c>
      <c r="G4207" s="4" t="n">
        <f aca="false">INDEX(Data_Products!$D$2:$D$33,MATCH(C4207,Data_Products!$A$2:$A$33,0))</f>
        <v>65.21</v>
      </c>
      <c r="H4207" s="4" t="str">
        <f aca="false">INDEX(Data_Products!$C$2:$C$33,MATCH(C4207,Data_Products!$A$2:$A$33,0))</f>
        <v>Plumbing &amp; Drainage</v>
      </c>
      <c r="I4207" s="10" t="n">
        <f aca="false">D4207*(E4207-G4207)</f>
        <v>356.62</v>
      </c>
      <c r="J4207" s="11" t="n">
        <f aca="false">IFERROR(I4207/F4207,0)</f>
        <v>0.332070060432244</v>
      </c>
      <c r="K4207" s="4" t="str">
        <f aca="false">IFERROR(INDEX(Data_Orders!$F$2:$F$4727,MATCH(B4207,Data_Orders!$A$2:$A$4727,0)),"")</f>
        <v>Retail</v>
      </c>
      <c r="L4207" s="4" t="str">
        <f aca="false">IFERROR(INDEX(Data_Orders!$D$2:$D$4727,MATCH(B4207,Data_Orders!$A$2:$A$4727,0)),"")</f>
        <v>Nuneaton</v>
      </c>
    </row>
    <row r="4208" customFormat="false" ht="15" hidden="false" customHeight="false" outlineLevel="0" collapsed="false">
      <c r="A4208" s="4" t="s">
        <v>10024</v>
      </c>
      <c r="B4208" s="4" t="s">
        <v>2496</v>
      </c>
      <c r="C4208" s="4" t="s">
        <v>1048</v>
      </c>
      <c r="D4208" s="4" t="n">
        <v>8</v>
      </c>
      <c r="E4208" s="4" t="n">
        <v>112.72</v>
      </c>
      <c r="F4208" s="4" t="n">
        <v>901.76</v>
      </c>
      <c r="G4208" s="4" t="n">
        <f aca="false">INDEX(Data_Products!$D$2:$D$33,MATCH(C4208,Data_Products!$A$2:$A$33,0))</f>
        <v>83.21</v>
      </c>
      <c r="H4208" s="4" t="str">
        <f aca="false">INDEX(Data_Products!$C$2:$C$33,MATCH(C4208,Data_Products!$A$2:$A$33,0))</f>
        <v>Tools &amp; Fixings</v>
      </c>
      <c r="I4208" s="10" t="n">
        <f aca="false">D4208*(E4208-G4208)</f>
        <v>236.08</v>
      </c>
      <c r="J4208" s="11" t="n">
        <f aca="false">IFERROR(I4208/F4208,0)</f>
        <v>0.261799148332151</v>
      </c>
      <c r="K4208" s="4" t="str">
        <f aca="false">IFERROR(INDEX(Data_Orders!$F$2:$F$4727,MATCH(B4208,Data_Orders!$A$2:$A$4727,0)),"")</f>
        <v>Retail</v>
      </c>
      <c r="L4208" s="4" t="str">
        <f aca="false">IFERROR(INDEX(Data_Orders!$D$2:$D$4727,MATCH(B4208,Data_Orders!$A$2:$A$4727,0)),"")</f>
        <v>Nuneaton</v>
      </c>
    </row>
    <row r="4209" customFormat="false" ht="15" hidden="false" customHeight="false" outlineLevel="0" collapsed="false">
      <c r="A4209" s="4" t="s">
        <v>10025</v>
      </c>
      <c r="B4209" s="4" t="s">
        <v>2496</v>
      </c>
      <c r="C4209" s="4" t="s">
        <v>1061</v>
      </c>
      <c r="D4209" s="4" t="n">
        <v>11</v>
      </c>
      <c r="E4209" s="4" t="n">
        <v>145.57</v>
      </c>
      <c r="F4209" s="4" t="n">
        <v>1601.27</v>
      </c>
      <c r="G4209" s="4" t="n">
        <f aca="false">INDEX(Data_Products!$D$2:$D$33,MATCH(C4209,Data_Products!$A$2:$A$33,0))</f>
        <v>119.29</v>
      </c>
      <c r="H4209" s="4" t="str">
        <f aca="false">INDEX(Data_Products!$C$2:$C$33,MATCH(C4209,Data_Products!$A$2:$A$33,0))</f>
        <v>Plumbing &amp; Drainage</v>
      </c>
      <c r="I4209" s="10" t="n">
        <f aca="false">D4209*(E4209-G4209)</f>
        <v>289.08</v>
      </c>
      <c r="J4209" s="11" t="n">
        <f aca="false">IFERROR(I4209/F4209,0)</f>
        <v>0.180531702960775</v>
      </c>
      <c r="K4209" s="4" t="str">
        <f aca="false">IFERROR(INDEX(Data_Orders!$F$2:$F$4727,MATCH(B4209,Data_Orders!$A$2:$A$4727,0)),"")</f>
        <v>Retail</v>
      </c>
      <c r="L4209" s="4" t="str">
        <f aca="false">IFERROR(INDEX(Data_Orders!$D$2:$D$4727,MATCH(B4209,Data_Orders!$A$2:$A$4727,0)),"")</f>
        <v>Nuneaton</v>
      </c>
    </row>
    <row r="4210" customFormat="false" ht="15" hidden="false" customHeight="false" outlineLevel="0" collapsed="false">
      <c r="A4210" s="4" t="s">
        <v>10026</v>
      </c>
      <c r="B4210" s="4" t="s">
        <v>2496</v>
      </c>
      <c r="C4210" s="4" t="s">
        <v>1066</v>
      </c>
      <c r="D4210" s="4" t="n">
        <v>10</v>
      </c>
      <c r="E4210" s="4" t="n">
        <v>209.69</v>
      </c>
      <c r="F4210" s="4" t="n">
        <v>2096.9</v>
      </c>
      <c r="G4210" s="4" t="n">
        <f aca="false">INDEX(Data_Products!$D$2:$D$33,MATCH(C4210,Data_Products!$A$2:$A$33,0))</f>
        <v>144.38</v>
      </c>
      <c r="H4210" s="4" t="str">
        <f aca="false">INDEX(Data_Products!$C$2:$C$33,MATCH(C4210,Data_Products!$A$2:$A$33,0))</f>
        <v>Plumbing &amp; Drainage</v>
      </c>
      <c r="I4210" s="10" t="n">
        <f aca="false">D4210*(E4210-G4210)</f>
        <v>653.1</v>
      </c>
      <c r="J4210" s="11" t="n">
        <f aca="false">IFERROR(I4210/F4210,0)</f>
        <v>0.311459773952024</v>
      </c>
      <c r="K4210" s="4" t="str">
        <f aca="false">IFERROR(INDEX(Data_Orders!$F$2:$F$4727,MATCH(B4210,Data_Orders!$A$2:$A$4727,0)),"")</f>
        <v>Retail</v>
      </c>
      <c r="L4210" s="4" t="str">
        <f aca="false">IFERROR(INDEX(Data_Orders!$D$2:$D$4727,MATCH(B4210,Data_Orders!$A$2:$A$4727,0)),"")</f>
        <v>Nuneaton</v>
      </c>
    </row>
    <row r="4211" customFormat="false" ht="15" hidden="false" customHeight="false" outlineLevel="0" collapsed="false">
      <c r="A4211" s="4" t="s">
        <v>10027</v>
      </c>
      <c r="B4211" s="4" t="s">
        <v>2496</v>
      </c>
      <c r="C4211" s="4" t="s">
        <v>1068</v>
      </c>
      <c r="D4211" s="4" t="n">
        <v>4</v>
      </c>
      <c r="E4211" s="4" t="n">
        <v>86.28</v>
      </c>
      <c r="F4211" s="4" t="n">
        <v>345.12</v>
      </c>
      <c r="G4211" s="4" t="n">
        <f aca="false">INDEX(Data_Products!$D$2:$D$33,MATCH(C4211,Data_Products!$A$2:$A$33,0))</f>
        <v>68.55</v>
      </c>
      <c r="H4211" s="4" t="str">
        <f aca="false">INDEX(Data_Products!$C$2:$C$33,MATCH(C4211,Data_Products!$A$2:$A$33,0))</f>
        <v>Plumbing &amp; Drainage</v>
      </c>
      <c r="I4211" s="10" t="n">
        <f aca="false">D4211*(E4211-G4211)</f>
        <v>70.92</v>
      </c>
      <c r="J4211" s="11" t="n">
        <f aca="false">IFERROR(I4211/F4211,0)</f>
        <v>0.205493741307371</v>
      </c>
      <c r="K4211" s="4" t="str">
        <f aca="false">IFERROR(INDEX(Data_Orders!$F$2:$F$4727,MATCH(B4211,Data_Orders!$A$2:$A$4727,0)),"")</f>
        <v>Retail</v>
      </c>
      <c r="L4211" s="4" t="str">
        <f aca="false">IFERROR(INDEX(Data_Orders!$D$2:$D$4727,MATCH(B4211,Data_Orders!$A$2:$A$4727,0)),"")</f>
        <v>Nuneaton</v>
      </c>
    </row>
    <row r="4212" customFormat="false" ht="15" hidden="false" customHeight="false" outlineLevel="0" collapsed="false">
      <c r="A4212" s="4" t="s">
        <v>10028</v>
      </c>
      <c r="B4212" s="4" t="s">
        <v>2496</v>
      </c>
      <c r="C4212" s="4" t="s">
        <v>1077</v>
      </c>
      <c r="D4212" s="4" t="n">
        <v>3</v>
      </c>
      <c r="E4212" s="4" t="n">
        <v>46.61</v>
      </c>
      <c r="F4212" s="4" t="n">
        <v>139.83</v>
      </c>
      <c r="G4212" s="4" t="n">
        <f aca="false">INDEX(Data_Products!$D$2:$D$33,MATCH(C4212,Data_Products!$A$2:$A$33,0))</f>
        <v>36.87</v>
      </c>
      <c r="H4212" s="4" t="str">
        <f aca="false">INDEX(Data_Products!$C$2:$C$33,MATCH(C4212,Data_Products!$A$2:$A$33,0))</f>
        <v>Landscaping</v>
      </c>
      <c r="I4212" s="10" t="n">
        <f aca="false">D4212*(E4212-G4212)</f>
        <v>29.22</v>
      </c>
      <c r="J4212" s="11" t="n">
        <f aca="false">IFERROR(I4212/F4212,0)</f>
        <v>0.208968032611028</v>
      </c>
      <c r="K4212" s="4" t="str">
        <f aca="false">IFERROR(INDEX(Data_Orders!$F$2:$F$4727,MATCH(B4212,Data_Orders!$A$2:$A$4727,0)),"")</f>
        <v>Retail</v>
      </c>
      <c r="L4212" s="4" t="str">
        <f aca="false">IFERROR(INDEX(Data_Orders!$D$2:$D$4727,MATCH(B4212,Data_Orders!$A$2:$A$4727,0)),"")</f>
        <v>Nuneaton</v>
      </c>
    </row>
    <row r="4213" customFormat="false" ht="15" hidden="false" customHeight="false" outlineLevel="0" collapsed="false">
      <c r="A4213" s="4" t="s">
        <v>10029</v>
      </c>
      <c r="B4213" s="4" t="s">
        <v>2497</v>
      </c>
      <c r="C4213" s="4" t="s">
        <v>1032</v>
      </c>
      <c r="D4213" s="4" t="n">
        <v>6</v>
      </c>
      <c r="E4213" s="4" t="n">
        <v>99.65</v>
      </c>
      <c r="F4213" s="4" t="n">
        <v>597.9</v>
      </c>
      <c r="G4213" s="4" t="n">
        <f aca="false">INDEX(Data_Products!$D$2:$D$33,MATCH(C4213,Data_Products!$A$2:$A$33,0))</f>
        <v>58.26</v>
      </c>
      <c r="H4213" s="4" t="str">
        <f aca="false">INDEX(Data_Products!$C$2:$C$33,MATCH(C4213,Data_Products!$A$2:$A$33,0))</f>
        <v>Insulation</v>
      </c>
      <c r="I4213" s="10" t="n">
        <f aca="false">D4213*(E4213-G4213)</f>
        <v>248.34</v>
      </c>
      <c r="J4213" s="11" t="n">
        <f aca="false">IFERROR(I4213/F4213,0)</f>
        <v>0.415353738083292</v>
      </c>
      <c r="K4213" s="4" t="str">
        <f aca="false">IFERROR(INDEX(Data_Orders!$F$2:$F$4727,MATCH(B4213,Data_Orders!$A$2:$A$4727,0)),"")</f>
        <v>Retail</v>
      </c>
      <c r="L4213" s="4" t="str">
        <f aca="false">IFERROR(INDEX(Data_Orders!$D$2:$D$4727,MATCH(B4213,Data_Orders!$A$2:$A$4727,0)),"")</f>
        <v>Nuneaton</v>
      </c>
    </row>
    <row r="4214" customFormat="false" ht="15" hidden="false" customHeight="false" outlineLevel="0" collapsed="false">
      <c r="A4214" s="4" t="s">
        <v>10030</v>
      </c>
      <c r="B4214" s="4" t="s">
        <v>2497</v>
      </c>
      <c r="C4214" s="4" t="s">
        <v>1052</v>
      </c>
      <c r="D4214" s="4" t="n">
        <v>13</v>
      </c>
      <c r="E4214" s="4" t="n">
        <v>205.71</v>
      </c>
      <c r="F4214" s="4" t="n">
        <v>2674.23</v>
      </c>
      <c r="G4214" s="4" t="n">
        <f aca="false">INDEX(Data_Products!$D$2:$D$33,MATCH(C4214,Data_Products!$A$2:$A$33,0))</f>
        <v>152.29</v>
      </c>
      <c r="H4214" s="4" t="str">
        <f aca="false">INDEX(Data_Products!$C$2:$C$33,MATCH(C4214,Data_Products!$A$2:$A$33,0))</f>
        <v>Roofing</v>
      </c>
      <c r="I4214" s="10" t="n">
        <f aca="false">D4214*(E4214-G4214)</f>
        <v>694.46</v>
      </c>
      <c r="J4214" s="11" t="n">
        <f aca="false">IFERROR(I4214/F4214,0)</f>
        <v>0.259685965679841</v>
      </c>
      <c r="K4214" s="4" t="str">
        <f aca="false">IFERROR(INDEX(Data_Orders!$F$2:$F$4727,MATCH(B4214,Data_Orders!$A$2:$A$4727,0)),"")</f>
        <v>Retail</v>
      </c>
      <c r="L4214" s="4" t="str">
        <f aca="false">IFERROR(INDEX(Data_Orders!$D$2:$D$4727,MATCH(B4214,Data_Orders!$A$2:$A$4727,0)),"")</f>
        <v>Nuneaton</v>
      </c>
    </row>
    <row r="4215" customFormat="false" ht="15" hidden="false" customHeight="false" outlineLevel="0" collapsed="false">
      <c r="A4215" s="4" t="s">
        <v>10031</v>
      </c>
      <c r="B4215" s="4" t="s">
        <v>2497</v>
      </c>
      <c r="C4215" s="4" t="s">
        <v>1044</v>
      </c>
      <c r="D4215" s="4" t="n">
        <v>7</v>
      </c>
      <c r="E4215" s="4" t="n">
        <v>190.44</v>
      </c>
      <c r="F4215" s="4" t="n">
        <v>1333.08</v>
      </c>
      <c r="G4215" s="4" t="n">
        <f aca="false">INDEX(Data_Products!$D$2:$D$33,MATCH(C4215,Data_Products!$A$2:$A$33,0))</f>
        <v>115.48</v>
      </c>
      <c r="H4215" s="4" t="str">
        <f aca="false">INDEX(Data_Products!$C$2:$C$33,MATCH(C4215,Data_Products!$A$2:$A$33,0))</f>
        <v>Tools &amp; Fixings</v>
      </c>
      <c r="I4215" s="10" t="n">
        <f aca="false">D4215*(E4215-G4215)</f>
        <v>524.72</v>
      </c>
      <c r="J4215" s="11" t="n">
        <f aca="false">IFERROR(I4215/F4215,0)</f>
        <v>0.393614786809494</v>
      </c>
      <c r="K4215" s="4" t="str">
        <f aca="false">IFERROR(INDEX(Data_Orders!$F$2:$F$4727,MATCH(B4215,Data_Orders!$A$2:$A$4727,0)),"")</f>
        <v>Retail</v>
      </c>
      <c r="L4215" s="4" t="str">
        <f aca="false">IFERROR(INDEX(Data_Orders!$D$2:$D$4727,MATCH(B4215,Data_Orders!$A$2:$A$4727,0)),"")</f>
        <v>Nuneaton</v>
      </c>
    </row>
    <row r="4216" customFormat="false" ht="15" hidden="false" customHeight="false" outlineLevel="0" collapsed="false">
      <c r="A4216" s="4" t="s">
        <v>10032</v>
      </c>
      <c r="B4216" s="4" t="s">
        <v>2497</v>
      </c>
      <c r="C4216" s="4" t="s">
        <v>1055</v>
      </c>
      <c r="D4216" s="4" t="n">
        <v>9</v>
      </c>
      <c r="E4216" s="4" t="n">
        <v>205.03</v>
      </c>
      <c r="F4216" s="4" t="n">
        <v>1845.27</v>
      </c>
      <c r="G4216" s="4" t="n">
        <f aca="false">INDEX(Data_Products!$D$2:$D$33,MATCH(C4216,Data_Products!$A$2:$A$33,0))</f>
        <v>138.6</v>
      </c>
      <c r="H4216" s="4" t="str">
        <f aca="false">INDEX(Data_Products!$C$2:$C$33,MATCH(C4216,Data_Products!$A$2:$A$33,0))</f>
        <v>Roofing</v>
      </c>
      <c r="I4216" s="10" t="n">
        <f aca="false">D4216*(E4216-G4216)</f>
        <v>597.87</v>
      </c>
      <c r="J4216" s="11" t="n">
        <f aca="false">IFERROR(I4216/F4216,0)</f>
        <v>0.324001365653807</v>
      </c>
      <c r="K4216" s="4" t="str">
        <f aca="false">IFERROR(INDEX(Data_Orders!$F$2:$F$4727,MATCH(B4216,Data_Orders!$A$2:$A$4727,0)),"")</f>
        <v>Retail</v>
      </c>
      <c r="L4216" s="4" t="str">
        <f aca="false">IFERROR(INDEX(Data_Orders!$D$2:$D$4727,MATCH(B4216,Data_Orders!$A$2:$A$4727,0)),"")</f>
        <v>Nuneaton</v>
      </c>
    </row>
    <row r="4217" customFormat="false" ht="15" hidden="false" customHeight="false" outlineLevel="0" collapsed="false">
      <c r="A4217" s="4" t="s">
        <v>10033</v>
      </c>
      <c r="B4217" s="4" t="s">
        <v>2498</v>
      </c>
      <c r="C4217" s="4" t="s">
        <v>1035</v>
      </c>
      <c r="D4217" s="4" t="n">
        <v>12</v>
      </c>
      <c r="E4217" s="4" t="n">
        <v>165.07</v>
      </c>
      <c r="F4217" s="4" t="n">
        <v>1980.84</v>
      </c>
      <c r="G4217" s="4" t="n">
        <f aca="false">INDEX(Data_Products!$D$2:$D$33,MATCH(C4217,Data_Products!$A$2:$A$33,0))</f>
        <v>134.65</v>
      </c>
      <c r="H4217" s="4" t="str">
        <f aca="false">INDEX(Data_Products!$C$2:$C$33,MATCH(C4217,Data_Products!$A$2:$A$33,0))</f>
        <v>Insulation</v>
      </c>
      <c r="I4217" s="10" t="n">
        <f aca="false">D4217*(E4217-G4217)</f>
        <v>365.04</v>
      </c>
      <c r="J4217" s="11" t="n">
        <f aca="false">IFERROR(I4217/F4217,0)</f>
        <v>0.184285454655601</v>
      </c>
      <c r="K4217" s="4" t="str">
        <f aca="false">IFERROR(INDEX(Data_Orders!$F$2:$F$4727,MATCH(B4217,Data_Orders!$A$2:$A$4727,0)),"")</f>
        <v>Retail</v>
      </c>
      <c r="L4217" s="4" t="str">
        <f aca="false">IFERROR(INDEX(Data_Orders!$D$2:$D$4727,MATCH(B4217,Data_Orders!$A$2:$A$4727,0)),"")</f>
        <v>Nuneaton</v>
      </c>
    </row>
    <row r="4218" customFormat="false" ht="15" hidden="false" customHeight="false" outlineLevel="0" collapsed="false">
      <c r="A4218" s="4" t="s">
        <v>10034</v>
      </c>
      <c r="B4218" s="4" t="s">
        <v>2498</v>
      </c>
      <c r="C4218" s="4" t="s">
        <v>1032</v>
      </c>
      <c r="D4218" s="4" t="n">
        <v>6</v>
      </c>
      <c r="E4218" s="4" t="n">
        <v>99.65</v>
      </c>
      <c r="F4218" s="4" t="n">
        <v>597.9</v>
      </c>
      <c r="G4218" s="4" t="n">
        <f aca="false">INDEX(Data_Products!$D$2:$D$33,MATCH(C4218,Data_Products!$A$2:$A$33,0))</f>
        <v>58.26</v>
      </c>
      <c r="H4218" s="4" t="str">
        <f aca="false">INDEX(Data_Products!$C$2:$C$33,MATCH(C4218,Data_Products!$A$2:$A$33,0))</f>
        <v>Insulation</v>
      </c>
      <c r="I4218" s="10" t="n">
        <f aca="false">D4218*(E4218-G4218)</f>
        <v>248.34</v>
      </c>
      <c r="J4218" s="11" t="n">
        <f aca="false">IFERROR(I4218/F4218,0)</f>
        <v>0.415353738083292</v>
      </c>
      <c r="K4218" s="4" t="str">
        <f aca="false">IFERROR(INDEX(Data_Orders!$F$2:$F$4727,MATCH(B4218,Data_Orders!$A$2:$A$4727,0)),"")</f>
        <v>Retail</v>
      </c>
      <c r="L4218" s="4" t="str">
        <f aca="false">IFERROR(INDEX(Data_Orders!$D$2:$D$4727,MATCH(B4218,Data_Orders!$A$2:$A$4727,0)),"")</f>
        <v>Nuneaton</v>
      </c>
    </row>
    <row r="4219" customFormat="false" ht="15" hidden="false" customHeight="false" outlineLevel="0" collapsed="false">
      <c r="A4219" s="4" t="s">
        <v>10035</v>
      </c>
      <c r="B4219" s="4" t="s">
        <v>2498</v>
      </c>
      <c r="C4219" s="4" t="s">
        <v>1066</v>
      </c>
      <c r="D4219" s="4" t="n">
        <v>6</v>
      </c>
      <c r="E4219" s="4" t="n">
        <v>209.69</v>
      </c>
      <c r="F4219" s="4" t="n">
        <v>1258.14</v>
      </c>
      <c r="G4219" s="4" t="n">
        <f aca="false">INDEX(Data_Products!$D$2:$D$33,MATCH(C4219,Data_Products!$A$2:$A$33,0))</f>
        <v>144.38</v>
      </c>
      <c r="H4219" s="4" t="str">
        <f aca="false">INDEX(Data_Products!$C$2:$C$33,MATCH(C4219,Data_Products!$A$2:$A$33,0))</f>
        <v>Plumbing &amp; Drainage</v>
      </c>
      <c r="I4219" s="10" t="n">
        <f aca="false">D4219*(E4219-G4219)</f>
        <v>391.86</v>
      </c>
      <c r="J4219" s="11" t="n">
        <f aca="false">IFERROR(I4219/F4219,0)</f>
        <v>0.311459773952024</v>
      </c>
      <c r="K4219" s="4" t="str">
        <f aca="false">IFERROR(INDEX(Data_Orders!$F$2:$F$4727,MATCH(B4219,Data_Orders!$A$2:$A$4727,0)),"")</f>
        <v>Retail</v>
      </c>
      <c r="L4219" s="4" t="str">
        <f aca="false">IFERROR(INDEX(Data_Orders!$D$2:$D$4727,MATCH(B4219,Data_Orders!$A$2:$A$4727,0)),"")</f>
        <v>Nuneaton</v>
      </c>
    </row>
    <row r="4220" customFormat="false" ht="15" hidden="false" customHeight="false" outlineLevel="0" collapsed="false">
      <c r="A4220" s="4" t="s">
        <v>10036</v>
      </c>
      <c r="B4220" s="4" t="s">
        <v>2498</v>
      </c>
      <c r="C4220" s="4" t="s">
        <v>1041</v>
      </c>
      <c r="D4220" s="4" t="n">
        <v>11</v>
      </c>
      <c r="E4220" s="4" t="n">
        <v>242.75</v>
      </c>
      <c r="F4220" s="4" t="n">
        <v>2670.25</v>
      </c>
      <c r="G4220" s="4" t="n">
        <f aca="false">INDEX(Data_Products!$D$2:$D$33,MATCH(C4220,Data_Products!$A$2:$A$33,0))</f>
        <v>142.94</v>
      </c>
      <c r="H4220" s="4" t="str">
        <f aca="false">INDEX(Data_Products!$C$2:$C$33,MATCH(C4220,Data_Products!$A$2:$A$33,0))</f>
        <v>Tools &amp; Fixings</v>
      </c>
      <c r="I4220" s="10" t="n">
        <f aca="false">D4220*(E4220-G4220)</f>
        <v>1097.91</v>
      </c>
      <c r="J4220" s="11" t="n">
        <f aca="false">IFERROR(I4220/F4220,0)</f>
        <v>0.411163748712667</v>
      </c>
      <c r="K4220" s="4" t="str">
        <f aca="false">IFERROR(INDEX(Data_Orders!$F$2:$F$4727,MATCH(B4220,Data_Orders!$A$2:$A$4727,0)),"")</f>
        <v>Retail</v>
      </c>
      <c r="L4220" s="4" t="str">
        <f aca="false">IFERROR(INDEX(Data_Orders!$D$2:$D$4727,MATCH(B4220,Data_Orders!$A$2:$A$4727,0)),"")</f>
        <v>Nuneaton</v>
      </c>
    </row>
    <row r="4221" customFormat="false" ht="15" hidden="false" customHeight="false" outlineLevel="0" collapsed="false">
      <c r="A4221" s="4" t="s">
        <v>10037</v>
      </c>
      <c r="B4221" s="4" t="s">
        <v>2499</v>
      </c>
      <c r="C4221" s="4" t="s">
        <v>1024</v>
      </c>
      <c r="D4221" s="4" t="n">
        <v>19</v>
      </c>
      <c r="E4221" s="4" t="n">
        <v>137.14</v>
      </c>
      <c r="F4221" s="4" t="n">
        <v>2605.66</v>
      </c>
      <c r="G4221" s="4" t="n">
        <f aca="false">INDEX(Data_Products!$D$2:$D$33,MATCH(C4221,Data_Products!$A$2:$A$33,0))</f>
        <v>99.99</v>
      </c>
      <c r="H4221" s="4" t="str">
        <f aca="false">INDEX(Data_Products!$C$2:$C$33,MATCH(C4221,Data_Products!$A$2:$A$33,0))</f>
        <v>Cement &amp; Aggregates</v>
      </c>
      <c r="I4221" s="10" t="n">
        <f aca="false">D4221*(E4221-G4221)</f>
        <v>705.85</v>
      </c>
      <c r="J4221" s="11" t="n">
        <f aca="false">IFERROR(I4221/F4221,0)</f>
        <v>0.270891060230421</v>
      </c>
      <c r="K4221" s="4" t="str">
        <f aca="false">IFERROR(INDEX(Data_Orders!$F$2:$F$4727,MATCH(B4221,Data_Orders!$A$2:$A$4727,0)),"")</f>
        <v>Retail</v>
      </c>
      <c r="L4221" s="4" t="str">
        <f aca="false">IFERROR(INDEX(Data_Orders!$D$2:$D$4727,MATCH(B4221,Data_Orders!$A$2:$A$4727,0)),"")</f>
        <v>Nuneaton</v>
      </c>
    </row>
    <row r="4222" customFormat="false" ht="15" hidden="false" customHeight="false" outlineLevel="0" collapsed="false">
      <c r="A4222" s="4" t="s">
        <v>10038</v>
      </c>
      <c r="B4222" s="4" t="s">
        <v>2500</v>
      </c>
      <c r="C4222" s="4" t="s">
        <v>1059</v>
      </c>
      <c r="D4222" s="4" t="n">
        <v>18</v>
      </c>
      <c r="E4222" s="4" t="n">
        <v>103.63</v>
      </c>
      <c r="F4222" s="4" t="n">
        <v>1865.34</v>
      </c>
      <c r="G4222" s="4" t="n">
        <f aca="false">INDEX(Data_Products!$D$2:$D$33,MATCH(C4222,Data_Products!$A$2:$A$33,0))</f>
        <v>82.55</v>
      </c>
      <c r="H4222" s="4" t="str">
        <f aca="false">INDEX(Data_Products!$C$2:$C$33,MATCH(C4222,Data_Products!$A$2:$A$33,0))</f>
        <v>Roofing</v>
      </c>
      <c r="I4222" s="10" t="n">
        <f aca="false">D4222*(E4222-G4222)</f>
        <v>379.44</v>
      </c>
      <c r="J4222" s="11" t="n">
        <f aca="false">IFERROR(I4222/F4222,0)</f>
        <v>0.203415999228023</v>
      </c>
      <c r="K4222" s="4" t="str">
        <f aca="false">IFERROR(INDEX(Data_Orders!$F$2:$F$4727,MATCH(B4222,Data_Orders!$A$2:$A$4727,0)),"")</f>
        <v>Retail</v>
      </c>
      <c r="L4222" s="4" t="str">
        <f aca="false">IFERROR(INDEX(Data_Orders!$D$2:$D$4727,MATCH(B4222,Data_Orders!$A$2:$A$4727,0)),"")</f>
        <v>Nuneaton</v>
      </c>
    </row>
    <row r="4223" customFormat="false" ht="15" hidden="false" customHeight="false" outlineLevel="0" collapsed="false">
      <c r="A4223" s="4" t="s">
        <v>10039</v>
      </c>
      <c r="B4223" s="4" t="s">
        <v>2500</v>
      </c>
      <c r="C4223" s="4" t="s">
        <v>1055</v>
      </c>
      <c r="D4223" s="4" t="n">
        <v>18</v>
      </c>
      <c r="E4223" s="4" t="n">
        <v>205.03</v>
      </c>
      <c r="F4223" s="4" t="n">
        <v>3690.54</v>
      </c>
      <c r="G4223" s="4" t="n">
        <f aca="false">INDEX(Data_Products!$D$2:$D$33,MATCH(C4223,Data_Products!$A$2:$A$33,0))</f>
        <v>138.6</v>
      </c>
      <c r="H4223" s="4" t="str">
        <f aca="false">INDEX(Data_Products!$C$2:$C$33,MATCH(C4223,Data_Products!$A$2:$A$33,0))</f>
        <v>Roofing</v>
      </c>
      <c r="I4223" s="10" t="n">
        <f aca="false">D4223*(E4223-G4223)</f>
        <v>1195.74</v>
      </c>
      <c r="J4223" s="11" t="n">
        <f aca="false">IFERROR(I4223/F4223,0)</f>
        <v>0.324001365653807</v>
      </c>
      <c r="K4223" s="4" t="str">
        <f aca="false">IFERROR(INDEX(Data_Orders!$F$2:$F$4727,MATCH(B4223,Data_Orders!$A$2:$A$4727,0)),"")</f>
        <v>Retail</v>
      </c>
      <c r="L4223" s="4" t="str">
        <f aca="false">IFERROR(INDEX(Data_Orders!$D$2:$D$4727,MATCH(B4223,Data_Orders!$A$2:$A$4727,0)),"")</f>
        <v>Nuneaton</v>
      </c>
    </row>
    <row r="4224" customFormat="false" ht="15" hidden="false" customHeight="false" outlineLevel="0" collapsed="false">
      <c r="A4224" s="4" t="s">
        <v>10040</v>
      </c>
      <c r="B4224" s="4" t="s">
        <v>2500</v>
      </c>
      <c r="C4224" s="4" t="s">
        <v>1048</v>
      </c>
      <c r="D4224" s="4" t="n">
        <v>6</v>
      </c>
      <c r="E4224" s="4" t="n">
        <v>112.72</v>
      </c>
      <c r="F4224" s="4" t="n">
        <v>676.32</v>
      </c>
      <c r="G4224" s="4" t="n">
        <f aca="false">INDEX(Data_Products!$D$2:$D$33,MATCH(C4224,Data_Products!$A$2:$A$33,0))</f>
        <v>83.21</v>
      </c>
      <c r="H4224" s="4" t="str">
        <f aca="false">INDEX(Data_Products!$C$2:$C$33,MATCH(C4224,Data_Products!$A$2:$A$33,0))</f>
        <v>Tools &amp; Fixings</v>
      </c>
      <c r="I4224" s="10" t="n">
        <f aca="false">D4224*(E4224-G4224)</f>
        <v>177.06</v>
      </c>
      <c r="J4224" s="11" t="n">
        <f aca="false">IFERROR(I4224/F4224,0)</f>
        <v>0.261799148332151</v>
      </c>
      <c r="K4224" s="4" t="str">
        <f aca="false">IFERROR(INDEX(Data_Orders!$F$2:$F$4727,MATCH(B4224,Data_Orders!$A$2:$A$4727,0)),"")</f>
        <v>Retail</v>
      </c>
      <c r="L4224" s="4" t="str">
        <f aca="false">IFERROR(INDEX(Data_Orders!$D$2:$D$4727,MATCH(B4224,Data_Orders!$A$2:$A$4727,0)),"")</f>
        <v>Nuneaton</v>
      </c>
    </row>
    <row r="4225" customFormat="false" ht="15" hidden="false" customHeight="false" outlineLevel="0" collapsed="false">
      <c r="A4225" s="4" t="s">
        <v>10041</v>
      </c>
      <c r="B4225" s="4" t="s">
        <v>2500</v>
      </c>
      <c r="C4225" s="4" t="s">
        <v>1030</v>
      </c>
      <c r="D4225" s="4" t="n">
        <v>13</v>
      </c>
      <c r="E4225" s="4" t="n">
        <v>25.23</v>
      </c>
      <c r="F4225" s="4" t="n">
        <v>327.99</v>
      </c>
      <c r="G4225" s="4" t="n">
        <f aca="false">INDEX(Data_Products!$D$2:$D$33,MATCH(C4225,Data_Products!$A$2:$A$33,0))</f>
        <v>17.67</v>
      </c>
      <c r="H4225" s="4" t="str">
        <f aca="false">INDEX(Data_Products!$C$2:$C$33,MATCH(C4225,Data_Products!$A$2:$A$33,0))</f>
        <v>Cement &amp; Aggregates</v>
      </c>
      <c r="I4225" s="10" t="n">
        <f aca="false">D4225*(E4225-G4225)</f>
        <v>98.28</v>
      </c>
      <c r="J4225" s="11" t="n">
        <f aca="false">IFERROR(I4225/F4225,0)</f>
        <v>0.299643281807372</v>
      </c>
      <c r="K4225" s="4" t="str">
        <f aca="false">IFERROR(INDEX(Data_Orders!$F$2:$F$4727,MATCH(B4225,Data_Orders!$A$2:$A$4727,0)),"")</f>
        <v>Retail</v>
      </c>
      <c r="L4225" s="4" t="str">
        <f aca="false">IFERROR(INDEX(Data_Orders!$D$2:$D$4727,MATCH(B4225,Data_Orders!$A$2:$A$4727,0)),"")</f>
        <v>Nuneaton</v>
      </c>
    </row>
    <row r="4226" customFormat="false" ht="15" hidden="false" customHeight="false" outlineLevel="0" collapsed="false">
      <c r="A4226" s="4" t="s">
        <v>10042</v>
      </c>
      <c r="B4226" s="4" t="s">
        <v>2500</v>
      </c>
      <c r="C4226" s="4" t="s">
        <v>1064</v>
      </c>
      <c r="D4226" s="4" t="n">
        <v>20</v>
      </c>
      <c r="E4226" s="4" t="n">
        <v>97.63</v>
      </c>
      <c r="F4226" s="4" t="n">
        <v>1952.6</v>
      </c>
      <c r="G4226" s="4" t="n">
        <f aca="false">INDEX(Data_Products!$D$2:$D$33,MATCH(C4226,Data_Products!$A$2:$A$33,0))</f>
        <v>65.21</v>
      </c>
      <c r="H4226" s="4" t="str">
        <f aca="false">INDEX(Data_Products!$C$2:$C$33,MATCH(C4226,Data_Products!$A$2:$A$33,0))</f>
        <v>Plumbing &amp; Drainage</v>
      </c>
      <c r="I4226" s="10" t="n">
        <f aca="false">D4226*(E4226-G4226)</f>
        <v>648.4</v>
      </c>
      <c r="J4226" s="11" t="n">
        <f aca="false">IFERROR(I4226/F4226,0)</f>
        <v>0.332070060432244</v>
      </c>
      <c r="K4226" s="4" t="str">
        <f aca="false">IFERROR(INDEX(Data_Orders!$F$2:$F$4727,MATCH(B4226,Data_Orders!$A$2:$A$4727,0)),"")</f>
        <v>Retail</v>
      </c>
      <c r="L4226" s="4" t="str">
        <f aca="false">IFERROR(INDEX(Data_Orders!$D$2:$D$4727,MATCH(B4226,Data_Orders!$A$2:$A$4727,0)),"")</f>
        <v>Nuneaton</v>
      </c>
    </row>
    <row r="4227" customFormat="false" ht="15" hidden="false" customHeight="false" outlineLevel="0" collapsed="false">
      <c r="A4227" s="4" t="s">
        <v>10043</v>
      </c>
      <c r="B4227" s="4" t="s">
        <v>2501</v>
      </c>
      <c r="C4227" s="4" t="s">
        <v>1024</v>
      </c>
      <c r="D4227" s="4" t="n">
        <v>3</v>
      </c>
      <c r="E4227" s="4" t="n">
        <v>137.14</v>
      </c>
      <c r="F4227" s="4" t="n">
        <v>411.42</v>
      </c>
      <c r="G4227" s="4" t="n">
        <f aca="false">INDEX(Data_Products!$D$2:$D$33,MATCH(C4227,Data_Products!$A$2:$A$33,0))</f>
        <v>99.99</v>
      </c>
      <c r="H4227" s="4" t="str">
        <f aca="false">INDEX(Data_Products!$C$2:$C$33,MATCH(C4227,Data_Products!$A$2:$A$33,0))</f>
        <v>Cement &amp; Aggregates</v>
      </c>
      <c r="I4227" s="10" t="n">
        <f aca="false">D4227*(E4227-G4227)</f>
        <v>111.45</v>
      </c>
      <c r="J4227" s="11" t="n">
        <f aca="false">IFERROR(I4227/F4227,0)</f>
        <v>0.270891060230421</v>
      </c>
      <c r="K4227" s="4" t="str">
        <f aca="false">IFERROR(INDEX(Data_Orders!$F$2:$F$4727,MATCH(B4227,Data_Orders!$A$2:$A$4727,0)),"")</f>
        <v>Retail</v>
      </c>
      <c r="L4227" s="4" t="str">
        <f aca="false">IFERROR(INDEX(Data_Orders!$D$2:$D$4727,MATCH(B4227,Data_Orders!$A$2:$A$4727,0)),"")</f>
        <v>Nuneaton</v>
      </c>
    </row>
    <row r="4228" customFormat="false" ht="15" hidden="false" customHeight="false" outlineLevel="0" collapsed="false">
      <c r="A4228" s="4" t="s">
        <v>10044</v>
      </c>
      <c r="B4228" s="4" t="s">
        <v>2502</v>
      </c>
      <c r="C4228" s="4" t="s">
        <v>1075</v>
      </c>
      <c r="D4228" s="4" t="n">
        <v>9</v>
      </c>
      <c r="E4228" s="4" t="n">
        <v>98.61</v>
      </c>
      <c r="F4228" s="4" t="n">
        <v>887.49</v>
      </c>
      <c r="G4228" s="4" t="n">
        <f aca="false">INDEX(Data_Products!$D$2:$D$33,MATCH(C4228,Data_Products!$A$2:$A$33,0))</f>
        <v>74.84</v>
      </c>
      <c r="H4228" s="4" t="str">
        <f aca="false">INDEX(Data_Products!$C$2:$C$33,MATCH(C4228,Data_Products!$A$2:$A$33,0))</f>
        <v>Landscaping</v>
      </c>
      <c r="I4228" s="10" t="n">
        <f aca="false">D4228*(E4228-G4228)</f>
        <v>213.93</v>
      </c>
      <c r="J4228" s="11" t="n">
        <f aca="false">IFERROR(I4228/F4228,0)</f>
        <v>0.24105060338708</v>
      </c>
      <c r="K4228" s="4" t="str">
        <f aca="false">IFERROR(INDEX(Data_Orders!$F$2:$F$4727,MATCH(B4228,Data_Orders!$A$2:$A$4727,0)),"")</f>
        <v>Retail</v>
      </c>
      <c r="L4228" s="4" t="str">
        <f aca="false">IFERROR(INDEX(Data_Orders!$D$2:$D$4727,MATCH(B4228,Data_Orders!$A$2:$A$4727,0)),"")</f>
        <v>Nuneaton</v>
      </c>
    </row>
    <row r="4229" customFormat="false" ht="15" hidden="false" customHeight="false" outlineLevel="0" collapsed="false">
      <c r="A4229" s="4" t="s">
        <v>10045</v>
      </c>
      <c r="B4229" s="4" t="s">
        <v>2502</v>
      </c>
      <c r="C4229" s="4" t="s">
        <v>1073</v>
      </c>
      <c r="D4229" s="4" t="n">
        <v>5</v>
      </c>
      <c r="E4229" s="4" t="n">
        <v>231.05</v>
      </c>
      <c r="F4229" s="4" t="n">
        <v>1155.25</v>
      </c>
      <c r="G4229" s="4" t="n">
        <f aca="false">INDEX(Data_Products!$D$2:$D$33,MATCH(C4229,Data_Products!$A$2:$A$33,0))</f>
        <v>148.29</v>
      </c>
      <c r="H4229" s="4" t="str">
        <f aca="false">INDEX(Data_Products!$C$2:$C$33,MATCH(C4229,Data_Products!$A$2:$A$33,0))</f>
        <v>Landscaping</v>
      </c>
      <c r="I4229" s="10" t="n">
        <f aca="false">D4229*(E4229-G4229)</f>
        <v>413.8</v>
      </c>
      <c r="J4229" s="11" t="n">
        <f aca="false">IFERROR(I4229/F4229,0)</f>
        <v>0.358190867777537</v>
      </c>
      <c r="K4229" s="4" t="str">
        <f aca="false">IFERROR(INDEX(Data_Orders!$F$2:$F$4727,MATCH(B4229,Data_Orders!$A$2:$A$4727,0)),"")</f>
        <v>Retail</v>
      </c>
      <c r="L4229" s="4" t="str">
        <f aca="false">IFERROR(INDEX(Data_Orders!$D$2:$D$4727,MATCH(B4229,Data_Orders!$A$2:$A$4727,0)),"")</f>
        <v>Nuneaton</v>
      </c>
    </row>
    <row r="4230" customFormat="false" ht="15" hidden="false" customHeight="false" outlineLevel="0" collapsed="false">
      <c r="A4230" s="4" t="s">
        <v>10046</v>
      </c>
      <c r="B4230" s="4" t="s">
        <v>2502</v>
      </c>
      <c r="C4230" s="4" t="s">
        <v>1057</v>
      </c>
      <c r="D4230" s="4" t="n">
        <v>11</v>
      </c>
      <c r="E4230" s="4" t="n">
        <v>176.81</v>
      </c>
      <c r="F4230" s="4" t="n">
        <v>1944.91</v>
      </c>
      <c r="G4230" s="4" t="n">
        <f aca="false">INDEX(Data_Products!$D$2:$D$33,MATCH(C4230,Data_Products!$A$2:$A$33,0))</f>
        <v>129.57</v>
      </c>
      <c r="H4230" s="4" t="str">
        <f aca="false">INDEX(Data_Products!$C$2:$C$33,MATCH(C4230,Data_Products!$A$2:$A$33,0))</f>
        <v>Roofing</v>
      </c>
      <c r="I4230" s="10" t="n">
        <f aca="false">D4230*(E4230-G4230)</f>
        <v>519.64</v>
      </c>
      <c r="J4230" s="11" t="n">
        <f aca="false">IFERROR(I4230/F4230,0)</f>
        <v>0.267179458175443</v>
      </c>
      <c r="K4230" s="4" t="str">
        <f aca="false">IFERROR(INDEX(Data_Orders!$F$2:$F$4727,MATCH(B4230,Data_Orders!$A$2:$A$4727,0)),"")</f>
        <v>Retail</v>
      </c>
      <c r="L4230" s="4" t="str">
        <f aca="false">IFERROR(INDEX(Data_Orders!$D$2:$D$4727,MATCH(B4230,Data_Orders!$A$2:$A$4727,0)),"")</f>
        <v>Nuneaton</v>
      </c>
    </row>
    <row r="4231" customFormat="false" ht="15" hidden="false" customHeight="false" outlineLevel="0" collapsed="false">
      <c r="A4231" s="4" t="s">
        <v>10047</v>
      </c>
      <c r="B4231" s="4" t="s">
        <v>2502</v>
      </c>
      <c r="C4231" s="4" t="s">
        <v>1037</v>
      </c>
      <c r="D4231" s="4" t="n">
        <v>18</v>
      </c>
      <c r="E4231" s="4" t="n">
        <v>90.97</v>
      </c>
      <c r="F4231" s="4" t="n">
        <v>1637.46</v>
      </c>
      <c r="G4231" s="4" t="n">
        <f aca="false">INDEX(Data_Products!$D$2:$D$33,MATCH(C4231,Data_Products!$A$2:$A$33,0))</f>
        <v>73.81</v>
      </c>
      <c r="H4231" s="4" t="str">
        <f aca="false">INDEX(Data_Products!$C$2:$C$33,MATCH(C4231,Data_Products!$A$2:$A$33,0))</f>
        <v>Insulation</v>
      </c>
      <c r="I4231" s="10" t="n">
        <f aca="false">D4231*(E4231-G4231)</f>
        <v>308.88</v>
      </c>
      <c r="J4231" s="11" t="n">
        <f aca="false">IFERROR(I4231/F4231,0)</f>
        <v>0.18863361547763</v>
      </c>
      <c r="K4231" s="4" t="str">
        <f aca="false">IFERROR(INDEX(Data_Orders!$F$2:$F$4727,MATCH(B4231,Data_Orders!$A$2:$A$4727,0)),"")</f>
        <v>Retail</v>
      </c>
      <c r="L4231" s="4" t="str">
        <f aca="false">IFERROR(INDEX(Data_Orders!$D$2:$D$4727,MATCH(B4231,Data_Orders!$A$2:$A$4727,0)),"")</f>
        <v>Nuneaton</v>
      </c>
    </row>
    <row r="4232" customFormat="false" ht="15" hidden="false" customHeight="false" outlineLevel="0" collapsed="false">
      <c r="A4232" s="4" t="s">
        <v>10048</v>
      </c>
      <c r="B4232" s="4" t="s">
        <v>2502</v>
      </c>
      <c r="C4232" s="4" t="s">
        <v>1070</v>
      </c>
      <c r="D4232" s="4" t="n">
        <v>12</v>
      </c>
      <c r="E4232" s="4" t="n">
        <v>230.32</v>
      </c>
      <c r="F4232" s="4" t="n">
        <v>2763.84</v>
      </c>
      <c r="G4232" s="4" t="n">
        <f aca="false">INDEX(Data_Products!$D$2:$D$33,MATCH(C4232,Data_Products!$A$2:$A$33,0))</f>
        <v>161.64</v>
      </c>
      <c r="H4232" s="4" t="str">
        <f aca="false">INDEX(Data_Products!$C$2:$C$33,MATCH(C4232,Data_Products!$A$2:$A$33,0))</f>
        <v>Landscaping</v>
      </c>
      <c r="I4232" s="10" t="n">
        <f aca="false">D4232*(E4232-G4232)</f>
        <v>824.16</v>
      </c>
      <c r="J4232" s="11" t="n">
        <f aca="false">IFERROR(I4232/F4232,0)</f>
        <v>0.298193817297673</v>
      </c>
      <c r="K4232" s="4" t="str">
        <f aca="false">IFERROR(INDEX(Data_Orders!$F$2:$F$4727,MATCH(B4232,Data_Orders!$A$2:$A$4727,0)),"")</f>
        <v>Retail</v>
      </c>
      <c r="L4232" s="4" t="str">
        <f aca="false">IFERROR(INDEX(Data_Orders!$D$2:$D$4727,MATCH(B4232,Data_Orders!$A$2:$A$4727,0)),"")</f>
        <v>Nuneaton</v>
      </c>
    </row>
    <row r="4233" customFormat="false" ht="15" hidden="false" customHeight="false" outlineLevel="0" collapsed="false">
      <c r="A4233" s="4" t="s">
        <v>10049</v>
      </c>
      <c r="B4233" s="4" t="s">
        <v>2503</v>
      </c>
      <c r="C4233" s="4" t="s">
        <v>1075</v>
      </c>
      <c r="D4233" s="4" t="n">
        <v>4</v>
      </c>
      <c r="E4233" s="4" t="n">
        <v>98.61</v>
      </c>
      <c r="F4233" s="4" t="n">
        <v>394.44</v>
      </c>
      <c r="G4233" s="4" t="n">
        <f aca="false">INDEX(Data_Products!$D$2:$D$33,MATCH(C4233,Data_Products!$A$2:$A$33,0))</f>
        <v>74.84</v>
      </c>
      <c r="H4233" s="4" t="str">
        <f aca="false">INDEX(Data_Products!$C$2:$C$33,MATCH(C4233,Data_Products!$A$2:$A$33,0))</f>
        <v>Landscaping</v>
      </c>
      <c r="I4233" s="10" t="n">
        <f aca="false">D4233*(E4233-G4233)</f>
        <v>95.08</v>
      </c>
      <c r="J4233" s="11" t="n">
        <f aca="false">IFERROR(I4233/F4233,0)</f>
        <v>0.24105060338708</v>
      </c>
      <c r="K4233" s="4" t="str">
        <f aca="false">IFERROR(INDEX(Data_Orders!$F$2:$F$4727,MATCH(B4233,Data_Orders!$A$2:$A$4727,0)),"")</f>
        <v>Retail</v>
      </c>
      <c r="L4233" s="4" t="str">
        <f aca="false">IFERROR(INDEX(Data_Orders!$D$2:$D$4727,MATCH(B4233,Data_Orders!$A$2:$A$4727,0)),"")</f>
        <v>Nuneaton</v>
      </c>
    </row>
    <row r="4234" customFormat="false" ht="15" hidden="false" customHeight="false" outlineLevel="0" collapsed="false">
      <c r="A4234" s="4" t="s">
        <v>10050</v>
      </c>
      <c r="B4234" s="4" t="s">
        <v>2503</v>
      </c>
      <c r="C4234" s="4" t="s">
        <v>1037</v>
      </c>
      <c r="D4234" s="4" t="n">
        <v>10</v>
      </c>
      <c r="E4234" s="4" t="n">
        <v>90.97</v>
      </c>
      <c r="F4234" s="4" t="n">
        <v>909.7</v>
      </c>
      <c r="G4234" s="4" t="n">
        <f aca="false">INDEX(Data_Products!$D$2:$D$33,MATCH(C4234,Data_Products!$A$2:$A$33,0))</f>
        <v>73.81</v>
      </c>
      <c r="H4234" s="4" t="str">
        <f aca="false">INDEX(Data_Products!$C$2:$C$33,MATCH(C4234,Data_Products!$A$2:$A$33,0))</f>
        <v>Insulation</v>
      </c>
      <c r="I4234" s="10" t="n">
        <f aca="false">D4234*(E4234-G4234)</f>
        <v>171.6</v>
      </c>
      <c r="J4234" s="11" t="n">
        <f aca="false">IFERROR(I4234/F4234,0)</f>
        <v>0.18863361547763</v>
      </c>
      <c r="K4234" s="4" t="str">
        <f aca="false">IFERROR(INDEX(Data_Orders!$F$2:$F$4727,MATCH(B4234,Data_Orders!$A$2:$A$4727,0)),"")</f>
        <v>Retail</v>
      </c>
      <c r="L4234" s="4" t="str">
        <f aca="false">IFERROR(INDEX(Data_Orders!$D$2:$D$4727,MATCH(B4234,Data_Orders!$A$2:$A$4727,0)),"")</f>
        <v>Nuneaton</v>
      </c>
    </row>
    <row r="4235" customFormat="false" ht="15" hidden="false" customHeight="false" outlineLevel="0" collapsed="false">
      <c r="A4235" s="4" t="s">
        <v>10051</v>
      </c>
      <c r="B4235" s="4" t="s">
        <v>2504</v>
      </c>
      <c r="C4235" s="4" t="s">
        <v>1015</v>
      </c>
      <c r="D4235" s="4" t="n">
        <v>2</v>
      </c>
      <c r="E4235" s="4" t="n">
        <v>122.01</v>
      </c>
      <c r="F4235" s="4" t="n">
        <v>244.02</v>
      </c>
      <c r="G4235" s="4" t="n">
        <f aca="false">INDEX(Data_Products!$D$2:$D$33,MATCH(C4235,Data_Products!$A$2:$A$33,0))</f>
        <v>85.53</v>
      </c>
      <c r="H4235" s="4" t="str">
        <f aca="false">INDEX(Data_Products!$C$2:$C$33,MATCH(C4235,Data_Products!$A$2:$A$33,0))</f>
        <v>Timber</v>
      </c>
      <c r="I4235" s="10" t="n">
        <f aca="false">D4235*(E4235-G4235)</f>
        <v>72.96</v>
      </c>
      <c r="J4235" s="11" t="n">
        <f aca="false">IFERROR(I4235/F4235,0)</f>
        <v>0.298991885910991</v>
      </c>
      <c r="K4235" s="4" t="str">
        <f aca="false">IFERROR(INDEX(Data_Orders!$F$2:$F$4727,MATCH(B4235,Data_Orders!$A$2:$A$4727,0)),"")</f>
        <v>Retail</v>
      </c>
      <c r="L4235" s="4" t="str">
        <f aca="false">IFERROR(INDEX(Data_Orders!$D$2:$D$4727,MATCH(B4235,Data_Orders!$A$2:$A$4727,0)),"")</f>
        <v>Nuneaton</v>
      </c>
    </row>
    <row r="4236" customFormat="false" ht="15" hidden="false" customHeight="false" outlineLevel="0" collapsed="false">
      <c r="A4236" s="4" t="s">
        <v>10052</v>
      </c>
      <c r="B4236" s="4" t="s">
        <v>2504</v>
      </c>
      <c r="C4236" s="4" t="s">
        <v>1032</v>
      </c>
      <c r="D4236" s="4" t="n">
        <v>8</v>
      </c>
      <c r="E4236" s="4" t="n">
        <v>99.65</v>
      </c>
      <c r="F4236" s="4" t="n">
        <v>797.2</v>
      </c>
      <c r="G4236" s="4" t="n">
        <f aca="false">INDEX(Data_Products!$D$2:$D$33,MATCH(C4236,Data_Products!$A$2:$A$33,0))</f>
        <v>58.26</v>
      </c>
      <c r="H4236" s="4" t="str">
        <f aca="false">INDEX(Data_Products!$C$2:$C$33,MATCH(C4236,Data_Products!$A$2:$A$33,0))</f>
        <v>Insulation</v>
      </c>
      <c r="I4236" s="10" t="n">
        <f aca="false">D4236*(E4236-G4236)</f>
        <v>331.12</v>
      </c>
      <c r="J4236" s="11" t="n">
        <f aca="false">IFERROR(I4236/F4236,0)</f>
        <v>0.415353738083292</v>
      </c>
      <c r="K4236" s="4" t="str">
        <f aca="false">IFERROR(INDEX(Data_Orders!$F$2:$F$4727,MATCH(B4236,Data_Orders!$A$2:$A$4727,0)),"")</f>
        <v>Retail</v>
      </c>
      <c r="L4236" s="4" t="str">
        <f aca="false">IFERROR(INDEX(Data_Orders!$D$2:$D$4727,MATCH(B4236,Data_Orders!$A$2:$A$4727,0)),"")</f>
        <v>Nuneaton</v>
      </c>
    </row>
    <row r="4237" customFormat="false" ht="15" hidden="false" customHeight="false" outlineLevel="0" collapsed="false">
      <c r="A4237" s="4" t="s">
        <v>10053</v>
      </c>
      <c r="B4237" s="4" t="s">
        <v>2504</v>
      </c>
      <c r="C4237" s="4" t="s">
        <v>1026</v>
      </c>
      <c r="D4237" s="4" t="n">
        <v>18</v>
      </c>
      <c r="E4237" s="4" t="n">
        <v>184.05</v>
      </c>
      <c r="F4237" s="4" t="n">
        <v>3312.9</v>
      </c>
      <c r="G4237" s="4" t="n">
        <f aca="false">INDEX(Data_Products!$D$2:$D$33,MATCH(C4237,Data_Products!$A$2:$A$33,0))</f>
        <v>147.44</v>
      </c>
      <c r="H4237" s="4" t="str">
        <f aca="false">INDEX(Data_Products!$C$2:$C$33,MATCH(C4237,Data_Products!$A$2:$A$33,0))</f>
        <v>Cement &amp; Aggregates</v>
      </c>
      <c r="I4237" s="10" t="n">
        <f aca="false">D4237*(E4237-G4237)</f>
        <v>658.98</v>
      </c>
      <c r="J4237" s="11" t="n">
        <f aca="false">IFERROR(I4237/F4237,0)</f>
        <v>0.19891333876664</v>
      </c>
      <c r="K4237" s="4" t="str">
        <f aca="false">IFERROR(INDEX(Data_Orders!$F$2:$F$4727,MATCH(B4237,Data_Orders!$A$2:$A$4727,0)),"")</f>
        <v>Retail</v>
      </c>
      <c r="L4237" s="4" t="str">
        <f aca="false">IFERROR(INDEX(Data_Orders!$D$2:$D$4727,MATCH(B4237,Data_Orders!$A$2:$A$4727,0)),"")</f>
        <v>Nuneaton</v>
      </c>
    </row>
    <row r="4238" customFormat="false" ht="15" hidden="false" customHeight="false" outlineLevel="0" collapsed="false">
      <c r="A4238" s="4" t="s">
        <v>10054</v>
      </c>
      <c r="B4238" s="4" t="s">
        <v>2504</v>
      </c>
      <c r="C4238" s="4" t="s">
        <v>1041</v>
      </c>
      <c r="D4238" s="4" t="n">
        <v>5</v>
      </c>
      <c r="E4238" s="4" t="n">
        <v>242.75</v>
      </c>
      <c r="F4238" s="4" t="n">
        <v>1213.75</v>
      </c>
      <c r="G4238" s="4" t="n">
        <f aca="false">INDEX(Data_Products!$D$2:$D$33,MATCH(C4238,Data_Products!$A$2:$A$33,0))</f>
        <v>142.94</v>
      </c>
      <c r="H4238" s="4" t="str">
        <f aca="false">INDEX(Data_Products!$C$2:$C$33,MATCH(C4238,Data_Products!$A$2:$A$33,0))</f>
        <v>Tools &amp; Fixings</v>
      </c>
      <c r="I4238" s="10" t="n">
        <f aca="false">D4238*(E4238-G4238)</f>
        <v>499.05</v>
      </c>
      <c r="J4238" s="11" t="n">
        <f aca="false">IFERROR(I4238/F4238,0)</f>
        <v>0.411163748712667</v>
      </c>
      <c r="K4238" s="4" t="str">
        <f aca="false">IFERROR(INDEX(Data_Orders!$F$2:$F$4727,MATCH(B4238,Data_Orders!$A$2:$A$4727,0)),"")</f>
        <v>Retail</v>
      </c>
      <c r="L4238" s="4" t="str">
        <f aca="false">IFERROR(INDEX(Data_Orders!$D$2:$D$4727,MATCH(B4238,Data_Orders!$A$2:$A$4727,0)),"")</f>
        <v>Nuneaton</v>
      </c>
    </row>
    <row r="4239" customFormat="false" ht="15" hidden="false" customHeight="false" outlineLevel="0" collapsed="false">
      <c r="A4239" s="4" t="s">
        <v>10055</v>
      </c>
      <c r="B4239" s="4" t="s">
        <v>2504</v>
      </c>
      <c r="C4239" s="4" t="s">
        <v>1068</v>
      </c>
      <c r="D4239" s="4" t="n">
        <v>9</v>
      </c>
      <c r="E4239" s="4" t="n">
        <v>86.28</v>
      </c>
      <c r="F4239" s="4" t="n">
        <v>776.52</v>
      </c>
      <c r="G4239" s="4" t="n">
        <f aca="false">INDEX(Data_Products!$D$2:$D$33,MATCH(C4239,Data_Products!$A$2:$A$33,0))</f>
        <v>68.55</v>
      </c>
      <c r="H4239" s="4" t="str">
        <f aca="false">INDEX(Data_Products!$C$2:$C$33,MATCH(C4239,Data_Products!$A$2:$A$33,0))</f>
        <v>Plumbing &amp; Drainage</v>
      </c>
      <c r="I4239" s="10" t="n">
        <f aca="false">D4239*(E4239-G4239)</f>
        <v>159.57</v>
      </c>
      <c r="J4239" s="11" t="n">
        <f aca="false">IFERROR(I4239/F4239,0)</f>
        <v>0.205493741307371</v>
      </c>
      <c r="K4239" s="4" t="str">
        <f aca="false">IFERROR(INDEX(Data_Orders!$F$2:$F$4727,MATCH(B4239,Data_Orders!$A$2:$A$4727,0)),"")</f>
        <v>Retail</v>
      </c>
      <c r="L4239" s="4" t="str">
        <f aca="false">IFERROR(INDEX(Data_Orders!$D$2:$D$4727,MATCH(B4239,Data_Orders!$A$2:$A$4727,0)),"")</f>
        <v>Nuneaton</v>
      </c>
    </row>
    <row r="4240" customFormat="false" ht="15" hidden="false" customHeight="false" outlineLevel="0" collapsed="false">
      <c r="A4240" s="4" t="s">
        <v>10056</v>
      </c>
      <c r="B4240" s="4" t="s">
        <v>2505</v>
      </c>
      <c r="C4240" s="4" t="s">
        <v>1026</v>
      </c>
      <c r="D4240" s="4" t="n">
        <v>8</v>
      </c>
      <c r="E4240" s="4" t="n">
        <v>184.05</v>
      </c>
      <c r="F4240" s="4" t="n">
        <v>1472.4</v>
      </c>
      <c r="G4240" s="4" t="n">
        <f aca="false">INDEX(Data_Products!$D$2:$D$33,MATCH(C4240,Data_Products!$A$2:$A$33,0))</f>
        <v>147.44</v>
      </c>
      <c r="H4240" s="4" t="str">
        <f aca="false">INDEX(Data_Products!$C$2:$C$33,MATCH(C4240,Data_Products!$A$2:$A$33,0))</f>
        <v>Cement &amp; Aggregates</v>
      </c>
      <c r="I4240" s="10" t="n">
        <f aca="false">D4240*(E4240-G4240)</f>
        <v>292.88</v>
      </c>
      <c r="J4240" s="11" t="n">
        <f aca="false">IFERROR(I4240/F4240,0)</f>
        <v>0.19891333876664</v>
      </c>
      <c r="K4240" s="4" t="str">
        <f aca="false">IFERROR(INDEX(Data_Orders!$F$2:$F$4727,MATCH(B4240,Data_Orders!$A$2:$A$4727,0)),"")</f>
        <v>Retail</v>
      </c>
      <c r="L4240" s="4" t="str">
        <f aca="false">IFERROR(INDEX(Data_Orders!$D$2:$D$4727,MATCH(B4240,Data_Orders!$A$2:$A$4727,0)),"")</f>
        <v>Nuneaton</v>
      </c>
    </row>
    <row r="4241" customFormat="false" ht="15" hidden="false" customHeight="false" outlineLevel="0" collapsed="false">
      <c r="A4241" s="4" t="s">
        <v>10057</v>
      </c>
      <c r="B4241" s="4" t="s">
        <v>2505</v>
      </c>
      <c r="C4241" s="4" t="s">
        <v>1068</v>
      </c>
      <c r="D4241" s="4" t="n">
        <v>15</v>
      </c>
      <c r="E4241" s="4" t="n">
        <v>86.28</v>
      </c>
      <c r="F4241" s="4" t="n">
        <v>1294.2</v>
      </c>
      <c r="G4241" s="4" t="n">
        <f aca="false">INDEX(Data_Products!$D$2:$D$33,MATCH(C4241,Data_Products!$A$2:$A$33,0))</f>
        <v>68.55</v>
      </c>
      <c r="H4241" s="4" t="str">
        <f aca="false">INDEX(Data_Products!$C$2:$C$33,MATCH(C4241,Data_Products!$A$2:$A$33,0))</f>
        <v>Plumbing &amp; Drainage</v>
      </c>
      <c r="I4241" s="10" t="n">
        <f aca="false">D4241*(E4241-G4241)</f>
        <v>265.95</v>
      </c>
      <c r="J4241" s="11" t="n">
        <f aca="false">IFERROR(I4241/F4241,0)</f>
        <v>0.205493741307371</v>
      </c>
      <c r="K4241" s="4" t="str">
        <f aca="false">IFERROR(INDEX(Data_Orders!$F$2:$F$4727,MATCH(B4241,Data_Orders!$A$2:$A$4727,0)),"")</f>
        <v>Retail</v>
      </c>
      <c r="L4241" s="4" t="str">
        <f aca="false">IFERROR(INDEX(Data_Orders!$D$2:$D$4727,MATCH(B4241,Data_Orders!$A$2:$A$4727,0)),"")</f>
        <v>Nuneaton</v>
      </c>
    </row>
    <row r="4242" customFormat="false" ht="15" hidden="false" customHeight="false" outlineLevel="0" collapsed="false">
      <c r="A4242" s="4" t="s">
        <v>10058</v>
      </c>
      <c r="B4242" s="4" t="s">
        <v>2505</v>
      </c>
      <c r="C4242" s="4" t="s">
        <v>1059</v>
      </c>
      <c r="D4242" s="4" t="n">
        <v>7</v>
      </c>
      <c r="E4242" s="4" t="n">
        <v>103.63</v>
      </c>
      <c r="F4242" s="4" t="n">
        <v>725.41</v>
      </c>
      <c r="G4242" s="4" t="n">
        <f aca="false">INDEX(Data_Products!$D$2:$D$33,MATCH(C4242,Data_Products!$A$2:$A$33,0))</f>
        <v>82.55</v>
      </c>
      <c r="H4242" s="4" t="str">
        <f aca="false">INDEX(Data_Products!$C$2:$C$33,MATCH(C4242,Data_Products!$A$2:$A$33,0))</f>
        <v>Roofing</v>
      </c>
      <c r="I4242" s="10" t="n">
        <f aca="false">D4242*(E4242-G4242)</f>
        <v>147.56</v>
      </c>
      <c r="J4242" s="11" t="n">
        <f aca="false">IFERROR(I4242/F4242,0)</f>
        <v>0.203415999228023</v>
      </c>
      <c r="K4242" s="4" t="str">
        <f aca="false">IFERROR(INDEX(Data_Orders!$F$2:$F$4727,MATCH(B4242,Data_Orders!$A$2:$A$4727,0)),"")</f>
        <v>Retail</v>
      </c>
      <c r="L4242" s="4" t="str">
        <f aca="false">IFERROR(INDEX(Data_Orders!$D$2:$D$4727,MATCH(B4242,Data_Orders!$A$2:$A$4727,0)),"")</f>
        <v>Nuneaton</v>
      </c>
    </row>
    <row r="4243" customFormat="false" ht="15" hidden="false" customHeight="false" outlineLevel="0" collapsed="false">
      <c r="A4243" s="4" t="s">
        <v>10059</v>
      </c>
      <c r="B4243" s="4" t="s">
        <v>2505</v>
      </c>
      <c r="C4243" s="4" t="s">
        <v>1073</v>
      </c>
      <c r="D4243" s="4" t="n">
        <v>5</v>
      </c>
      <c r="E4243" s="4" t="n">
        <v>231.05</v>
      </c>
      <c r="F4243" s="4" t="n">
        <v>1155.25</v>
      </c>
      <c r="G4243" s="4" t="n">
        <f aca="false">INDEX(Data_Products!$D$2:$D$33,MATCH(C4243,Data_Products!$A$2:$A$33,0))</f>
        <v>148.29</v>
      </c>
      <c r="H4243" s="4" t="str">
        <f aca="false">INDEX(Data_Products!$C$2:$C$33,MATCH(C4243,Data_Products!$A$2:$A$33,0))</f>
        <v>Landscaping</v>
      </c>
      <c r="I4243" s="10" t="n">
        <f aca="false">D4243*(E4243-G4243)</f>
        <v>413.8</v>
      </c>
      <c r="J4243" s="11" t="n">
        <f aca="false">IFERROR(I4243/F4243,0)</f>
        <v>0.358190867777537</v>
      </c>
      <c r="K4243" s="4" t="str">
        <f aca="false">IFERROR(INDEX(Data_Orders!$F$2:$F$4727,MATCH(B4243,Data_Orders!$A$2:$A$4727,0)),"")</f>
        <v>Retail</v>
      </c>
      <c r="L4243" s="4" t="str">
        <f aca="false">IFERROR(INDEX(Data_Orders!$D$2:$D$4727,MATCH(B4243,Data_Orders!$A$2:$A$4727,0)),"")</f>
        <v>Nuneaton</v>
      </c>
    </row>
    <row r="4244" customFormat="false" ht="15" hidden="false" customHeight="false" outlineLevel="0" collapsed="false">
      <c r="A4244" s="4" t="s">
        <v>10060</v>
      </c>
      <c r="B4244" s="4" t="s">
        <v>2506</v>
      </c>
      <c r="C4244" s="4" t="s">
        <v>1026</v>
      </c>
      <c r="D4244" s="4" t="n">
        <v>20</v>
      </c>
      <c r="E4244" s="4" t="n">
        <v>184.05</v>
      </c>
      <c r="F4244" s="4" t="n">
        <v>3681</v>
      </c>
      <c r="G4244" s="4" t="n">
        <f aca="false">INDEX(Data_Products!$D$2:$D$33,MATCH(C4244,Data_Products!$A$2:$A$33,0))</f>
        <v>147.44</v>
      </c>
      <c r="H4244" s="4" t="str">
        <f aca="false">INDEX(Data_Products!$C$2:$C$33,MATCH(C4244,Data_Products!$A$2:$A$33,0))</f>
        <v>Cement &amp; Aggregates</v>
      </c>
      <c r="I4244" s="10" t="n">
        <f aca="false">D4244*(E4244-G4244)</f>
        <v>732.2</v>
      </c>
      <c r="J4244" s="11" t="n">
        <f aca="false">IFERROR(I4244/F4244,0)</f>
        <v>0.19891333876664</v>
      </c>
      <c r="K4244" s="4" t="str">
        <f aca="false">IFERROR(INDEX(Data_Orders!$F$2:$F$4727,MATCH(B4244,Data_Orders!$A$2:$A$4727,0)),"")</f>
        <v>Retail</v>
      </c>
      <c r="L4244" s="4" t="str">
        <f aca="false">IFERROR(INDEX(Data_Orders!$D$2:$D$4727,MATCH(B4244,Data_Orders!$A$2:$A$4727,0)),"")</f>
        <v>Nuneaton</v>
      </c>
    </row>
    <row r="4245" customFormat="false" ht="15" hidden="false" customHeight="false" outlineLevel="0" collapsed="false">
      <c r="A4245" s="4" t="s">
        <v>10061</v>
      </c>
      <c r="B4245" s="4" t="s">
        <v>2506</v>
      </c>
      <c r="C4245" s="4" t="s">
        <v>1077</v>
      </c>
      <c r="D4245" s="4" t="n">
        <v>16</v>
      </c>
      <c r="E4245" s="4" t="n">
        <v>46.61</v>
      </c>
      <c r="F4245" s="4" t="n">
        <v>745.76</v>
      </c>
      <c r="G4245" s="4" t="n">
        <f aca="false">INDEX(Data_Products!$D$2:$D$33,MATCH(C4245,Data_Products!$A$2:$A$33,0))</f>
        <v>36.87</v>
      </c>
      <c r="H4245" s="4" t="str">
        <f aca="false">INDEX(Data_Products!$C$2:$C$33,MATCH(C4245,Data_Products!$A$2:$A$33,0))</f>
        <v>Landscaping</v>
      </c>
      <c r="I4245" s="10" t="n">
        <f aca="false">D4245*(E4245-G4245)</f>
        <v>155.84</v>
      </c>
      <c r="J4245" s="11" t="n">
        <f aca="false">IFERROR(I4245/F4245,0)</f>
        <v>0.208968032611028</v>
      </c>
      <c r="K4245" s="4" t="str">
        <f aca="false">IFERROR(INDEX(Data_Orders!$F$2:$F$4727,MATCH(B4245,Data_Orders!$A$2:$A$4727,0)),"")</f>
        <v>Retail</v>
      </c>
      <c r="L4245" s="4" t="str">
        <f aca="false">IFERROR(INDEX(Data_Orders!$D$2:$D$4727,MATCH(B4245,Data_Orders!$A$2:$A$4727,0)),"")</f>
        <v>Nuneaton</v>
      </c>
    </row>
    <row r="4246" customFormat="false" ht="15" hidden="false" customHeight="false" outlineLevel="0" collapsed="false">
      <c r="A4246" s="4" t="s">
        <v>10062</v>
      </c>
      <c r="B4246" s="4" t="s">
        <v>2506</v>
      </c>
      <c r="C4246" s="4" t="s">
        <v>1010</v>
      </c>
      <c r="D4246" s="4" t="n">
        <v>15</v>
      </c>
      <c r="E4246" s="4" t="n">
        <v>135.95</v>
      </c>
      <c r="F4246" s="4" t="n">
        <v>2039.25</v>
      </c>
      <c r="G4246" s="4" t="n">
        <f aca="false">INDEX(Data_Products!$D$2:$D$33,MATCH(C4246,Data_Products!$A$2:$A$33,0))</f>
        <v>111.1</v>
      </c>
      <c r="H4246" s="4" t="str">
        <f aca="false">INDEX(Data_Products!$C$2:$C$33,MATCH(C4246,Data_Products!$A$2:$A$33,0))</f>
        <v>Timber</v>
      </c>
      <c r="I4246" s="10" t="n">
        <f aca="false">D4246*(E4246-G4246)</f>
        <v>372.75</v>
      </c>
      <c r="J4246" s="11" t="n">
        <f aca="false">IFERROR(I4246/F4246,0)</f>
        <v>0.18278778962854</v>
      </c>
      <c r="K4246" s="4" t="str">
        <f aca="false">IFERROR(INDEX(Data_Orders!$F$2:$F$4727,MATCH(B4246,Data_Orders!$A$2:$A$4727,0)),"")</f>
        <v>Retail</v>
      </c>
      <c r="L4246" s="4" t="str">
        <f aca="false">IFERROR(INDEX(Data_Orders!$D$2:$D$4727,MATCH(B4246,Data_Orders!$A$2:$A$4727,0)),"")</f>
        <v>Nuneaton</v>
      </c>
    </row>
    <row r="4247" customFormat="false" ht="15" hidden="false" customHeight="false" outlineLevel="0" collapsed="false">
      <c r="A4247" s="4" t="s">
        <v>10063</v>
      </c>
      <c r="B4247" s="4" t="s">
        <v>2507</v>
      </c>
      <c r="C4247" s="4" t="s">
        <v>1048</v>
      </c>
      <c r="D4247" s="4" t="n">
        <v>17</v>
      </c>
      <c r="E4247" s="4" t="n">
        <v>112.72</v>
      </c>
      <c r="F4247" s="4" t="n">
        <v>1916.24</v>
      </c>
      <c r="G4247" s="4" t="n">
        <f aca="false">INDEX(Data_Products!$D$2:$D$33,MATCH(C4247,Data_Products!$A$2:$A$33,0))</f>
        <v>83.21</v>
      </c>
      <c r="H4247" s="4" t="str">
        <f aca="false">INDEX(Data_Products!$C$2:$C$33,MATCH(C4247,Data_Products!$A$2:$A$33,0))</f>
        <v>Tools &amp; Fixings</v>
      </c>
      <c r="I4247" s="10" t="n">
        <f aca="false">D4247*(E4247-G4247)</f>
        <v>501.67</v>
      </c>
      <c r="J4247" s="11" t="n">
        <f aca="false">IFERROR(I4247/F4247,0)</f>
        <v>0.261799148332151</v>
      </c>
      <c r="K4247" s="4" t="str">
        <f aca="false">IFERROR(INDEX(Data_Orders!$F$2:$F$4727,MATCH(B4247,Data_Orders!$A$2:$A$4727,0)),"")</f>
        <v>Retail</v>
      </c>
      <c r="L4247" s="4" t="str">
        <f aca="false">IFERROR(INDEX(Data_Orders!$D$2:$D$4727,MATCH(B4247,Data_Orders!$A$2:$A$4727,0)),"")</f>
        <v>Nuneaton</v>
      </c>
    </row>
    <row r="4248" customFormat="false" ht="15" hidden="false" customHeight="false" outlineLevel="0" collapsed="false">
      <c r="A4248" s="4" t="s">
        <v>10064</v>
      </c>
      <c r="B4248" s="4" t="s">
        <v>2507</v>
      </c>
      <c r="C4248" s="4" t="s">
        <v>1050</v>
      </c>
      <c r="D4248" s="4" t="n">
        <v>19</v>
      </c>
      <c r="E4248" s="4" t="n">
        <v>238.63</v>
      </c>
      <c r="F4248" s="4" t="n">
        <v>4533.97</v>
      </c>
      <c r="G4248" s="4" t="n">
        <f aca="false">INDEX(Data_Products!$D$2:$D$33,MATCH(C4248,Data_Products!$A$2:$A$33,0))</f>
        <v>148.91</v>
      </c>
      <c r="H4248" s="4" t="str">
        <f aca="false">INDEX(Data_Products!$C$2:$C$33,MATCH(C4248,Data_Products!$A$2:$A$33,0))</f>
        <v>Tools &amp; Fixings</v>
      </c>
      <c r="I4248" s="10" t="n">
        <f aca="false">D4248*(E4248-G4248)</f>
        <v>1704.68</v>
      </c>
      <c r="J4248" s="11" t="n">
        <f aca="false">IFERROR(I4248/F4248,0)</f>
        <v>0.375979549930855</v>
      </c>
      <c r="K4248" s="4" t="str">
        <f aca="false">IFERROR(INDEX(Data_Orders!$F$2:$F$4727,MATCH(B4248,Data_Orders!$A$2:$A$4727,0)),"")</f>
        <v>Retail</v>
      </c>
      <c r="L4248" s="4" t="str">
        <f aca="false">IFERROR(INDEX(Data_Orders!$D$2:$D$4727,MATCH(B4248,Data_Orders!$A$2:$A$4727,0)),"")</f>
        <v>Nuneaton</v>
      </c>
    </row>
    <row r="4249" customFormat="false" ht="15" hidden="false" customHeight="false" outlineLevel="0" collapsed="false">
      <c r="A4249" s="4" t="s">
        <v>10065</v>
      </c>
      <c r="B4249" s="4" t="s">
        <v>2507</v>
      </c>
      <c r="C4249" s="4" t="s">
        <v>1024</v>
      </c>
      <c r="D4249" s="4" t="n">
        <v>13</v>
      </c>
      <c r="E4249" s="4" t="n">
        <v>137.14</v>
      </c>
      <c r="F4249" s="4" t="n">
        <v>1782.82</v>
      </c>
      <c r="G4249" s="4" t="n">
        <f aca="false">INDEX(Data_Products!$D$2:$D$33,MATCH(C4249,Data_Products!$A$2:$A$33,0))</f>
        <v>99.99</v>
      </c>
      <c r="H4249" s="4" t="str">
        <f aca="false">INDEX(Data_Products!$C$2:$C$33,MATCH(C4249,Data_Products!$A$2:$A$33,0))</f>
        <v>Cement &amp; Aggregates</v>
      </c>
      <c r="I4249" s="10" t="n">
        <f aca="false">D4249*(E4249-G4249)</f>
        <v>482.95</v>
      </c>
      <c r="J4249" s="11" t="n">
        <f aca="false">IFERROR(I4249/F4249,0)</f>
        <v>0.270891060230421</v>
      </c>
      <c r="K4249" s="4" t="str">
        <f aca="false">IFERROR(INDEX(Data_Orders!$F$2:$F$4727,MATCH(B4249,Data_Orders!$A$2:$A$4727,0)),"")</f>
        <v>Retail</v>
      </c>
      <c r="L4249" s="4" t="str">
        <f aca="false">IFERROR(INDEX(Data_Orders!$D$2:$D$4727,MATCH(B4249,Data_Orders!$A$2:$A$4727,0)),"")</f>
        <v>Nuneaton</v>
      </c>
    </row>
    <row r="4250" customFormat="false" ht="15" hidden="false" customHeight="false" outlineLevel="0" collapsed="false">
      <c r="A4250" s="4" t="s">
        <v>10066</v>
      </c>
      <c r="B4250" s="4" t="s">
        <v>2507</v>
      </c>
      <c r="C4250" s="4" t="s">
        <v>1039</v>
      </c>
      <c r="D4250" s="4" t="n">
        <v>19</v>
      </c>
      <c r="E4250" s="4" t="n">
        <v>160.41</v>
      </c>
      <c r="F4250" s="4" t="n">
        <v>3047.79</v>
      </c>
      <c r="G4250" s="4" t="n">
        <f aca="false">INDEX(Data_Products!$D$2:$D$33,MATCH(C4250,Data_Products!$A$2:$A$33,0))</f>
        <v>99.74</v>
      </c>
      <c r="H4250" s="4" t="str">
        <f aca="false">INDEX(Data_Products!$C$2:$C$33,MATCH(C4250,Data_Products!$A$2:$A$33,0))</f>
        <v>Insulation</v>
      </c>
      <c r="I4250" s="10" t="n">
        <f aca="false">D4250*(E4250-G4250)</f>
        <v>1152.73</v>
      </c>
      <c r="J4250" s="11" t="n">
        <f aca="false">IFERROR(I4250/F4250,0)</f>
        <v>0.378218315566361</v>
      </c>
      <c r="K4250" s="4" t="str">
        <f aca="false">IFERROR(INDEX(Data_Orders!$F$2:$F$4727,MATCH(B4250,Data_Orders!$A$2:$A$4727,0)),"")</f>
        <v>Retail</v>
      </c>
      <c r="L4250" s="4" t="str">
        <f aca="false">IFERROR(INDEX(Data_Orders!$D$2:$D$4727,MATCH(B4250,Data_Orders!$A$2:$A$4727,0)),"")</f>
        <v>Nuneaton</v>
      </c>
    </row>
    <row r="4251" customFormat="false" ht="15" hidden="false" customHeight="false" outlineLevel="0" collapsed="false">
      <c r="A4251" s="4" t="s">
        <v>10067</v>
      </c>
      <c r="B4251" s="4" t="s">
        <v>2507</v>
      </c>
      <c r="C4251" s="4" t="s">
        <v>1021</v>
      </c>
      <c r="D4251" s="4" t="n">
        <v>13</v>
      </c>
      <c r="E4251" s="4" t="n">
        <v>73.76</v>
      </c>
      <c r="F4251" s="4" t="n">
        <v>958.88</v>
      </c>
      <c r="G4251" s="4" t="n">
        <f aca="false">INDEX(Data_Products!$D$2:$D$33,MATCH(C4251,Data_Products!$A$2:$A$33,0))</f>
        <v>51.51</v>
      </c>
      <c r="H4251" s="4" t="str">
        <f aca="false">INDEX(Data_Products!$C$2:$C$33,MATCH(C4251,Data_Products!$A$2:$A$33,0))</f>
        <v>Cement &amp; Aggregates</v>
      </c>
      <c r="I4251" s="10" t="n">
        <f aca="false">D4251*(E4251-G4251)</f>
        <v>289.25</v>
      </c>
      <c r="J4251" s="11" t="n">
        <f aca="false">IFERROR(I4251/F4251,0)</f>
        <v>0.301654013015185</v>
      </c>
      <c r="K4251" s="4" t="str">
        <f aca="false">IFERROR(INDEX(Data_Orders!$F$2:$F$4727,MATCH(B4251,Data_Orders!$A$2:$A$4727,0)),"")</f>
        <v>Retail</v>
      </c>
      <c r="L4251" s="4" t="str">
        <f aca="false">IFERROR(INDEX(Data_Orders!$D$2:$D$4727,MATCH(B4251,Data_Orders!$A$2:$A$4727,0)),"")</f>
        <v>Nuneaton</v>
      </c>
    </row>
    <row r="4252" customFormat="false" ht="15" hidden="false" customHeight="false" outlineLevel="0" collapsed="false">
      <c r="A4252" s="4" t="s">
        <v>10068</v>
      </c>
      <c r="B4252" s="4" t="s">
        <v>2508</v>
      </c>
      <c r="C4252" s="4" t="s">
        <v>1059</v>
      </c>
      <c r="D4252" s="4" t="n">
        <v>9</v>
      </c>
      <c r="E4252" s="4" t="n">
        <v>103.63</v>
      </c>
      <c r="F4252" s="4" t="n">
        <v>932.67</v>
      </c>
      <c r="G4252" s="4" t="n">
        <f aca="false">INDEX(Data_Products!$D$2:$D$33,MATCH(C4252,Data_Products!$A$2:$A$33,0))</f>
        <v>82.55</v>
      </c>
      <c r="H4252" s="4" t="str">
        <f aca="false">INDEX(Data_Products!$C$2:$C$33,MATCH(C4252,Data_Products!$A$2:$A$33,0))</f>
        <v>Roofing</v>
      </c>
      <c r="I4252" s="10" t="n">
        <f aca="false">D4252*(E4252-G4252)</f>
        <v>189.72</v>
      </c>
      <c r="J4252" s="11" t="n">
        <f aca="false">IFERROR(I4252/F4252,0)</f>
        <v>0.203415999228023</v>
      </c>
      <c r="K4252" s="4" t="str">
        <f aca="false">IFERROR(INDEX(Data_Orders!$F$2:$F$4727,MATCH(B4252,Data_Orders!$A$2:$A$4727,0)),"")</f>
        <v>Retail</v>
      </c>
      <c r="L4252" s="4" t="str">
        <f aca="false">IFERROR(INDEX(Data_Orders!$D$2:$D$4727,MATCH(B4252,Data_Orders!$A$2:$A$4727,0)),"")</f>
        <v>Nuneaton</v>
      </c>
    </row>
    <row r="4253" customFormat="false" ht="15" hidden="false" customHeight="false" outlineLevel="0" collapsed="false">
      <c r="A4253" s="4" t="s">
        <v>10069</v>
      </c>
      <c r="B4253" s="4" t="s">
        <v>2508</v>
      </c>
      <c r="C4253" s="4" t="s">
        <v>1066</v>
      </c>
      <c r="D4253" s="4" t="n">
        <v>14</v>
      </c>
      <c r="E4253" s="4" t="n">
        <v>209.69</v>
      </c>
      <c r="F4253" s="4" t="n">
        <v>2935.66</v>
      </c>
      <c r="G4253" s="4" t="n">
        <f aca="false">INDEX(Data_Products!$D$2:$D$33,MATCH(C4253,Data_Products!$A$2:$A$33,0))</f>
        <v>144.38</v>
      </c>
      <c r="H4253" s="4" t="str">
        <f aca="false">INDEX(Data_Products!$C$2:$C$33,MATCH(C4253,Data_Products!$A$2:$A$33,0))</f>
        <v>Plumbing &amp; Drainage</v>
      </c>
      <c r="I4253" s="10" t="n">
        <f aca="false">D4253*(E4253-G4253)</f>
        <v>914.34</v>
      </c>
      <c r="J4253" s="11" t="n">
        <f aca="false">IFERROR(I4253/F4253,0)</f>
        <v>0.311459773952024</v>
      </c>
      <c r="K4253" s="4" t="str">
        <f aca="false">IFERROR(INDEX(Data_Orders!$F$2:$F$4727,MATCH(B4253,Data_Orders!$A$2:$A$4727,0)),"")</f>
        <v>Retail</v>
      </c>
      <c r="L4253" s="4" t="str">
        <f aca="false">IFERROR(INDEX(Data_Orders!$D$2:$D$4727,MATCH(B4253,Data_Orders!$A$2:$A$4727,0)),"")</f>
        <v>Nuneaton</v>
      </c>
    </row>
    <row r="4254" customFormat="false" ht="15" hidden="false" customHeight="false" outlineLevel="0" collapsed="false">
      <c r="A4254" s="4" t="s">
        <v>10070</v>
      </c>
      <c r="B4254" s="4" t="s">
        <v>2508</v>
      </c>
      <c r="C4254" s="4" t="s">
        <v>1035</v>
      </c>
      <c r="D4254" s="4" t="n">
        <v>12</v>
      </c>
      <c r="E4254" s="4" t="n">
        <v>165.07</v>
      </c>
      <c r="F4254" s="4" t="n">
        <v>1980.84</v>
      </c>
      <c r="G4254" s="4" t="n">
        <f aca="false">INDEX(Data_Products!$D$2:$D$33,MATCH(C4254,Data_Products!$A$2:$A$33,0))</f>
        <v>134.65</v>
      </c>
      <c r="H4254" s="4" t="str">
        <f aca="false">INDEX(Data_Products!$C$2:$C$33,MATCH(C4254,Data_Products!$A$2:$A$33,0))</f>
        <v>Insulation</v>
      </c>
      <c r="I4254" s="10" t="n">
        <f aca="false">D4254*(E4254-G4254)</f>
        <v>365.04</v>
      </c>
      <c r="J4254" s="11" t="n">
        <f aca="false">IFERROR(I4254/F4254,0)</f>
        <v>0.184285454655601</v>
      </c>
      <c r="K4254" s="4" t="str">
        <f aca="false">IFERROR(INDEX(Data_Orders!$F$2:$F$4727,MATCH(B4254,Data_Orders!$A$2:$A$4727,0)),"")</f>
        <v>Retail</v>
      </c>
      <c r="L4254" s="4" t="str">
        <f aca="false">IFERROR(INDEX(Data_Orders!$D$2:$D$4727,MATCH(B4254,Data_Orders!$A$2:$A$4727,0)),"")</f>
        <v>Nuneaton</v>
      </c>
    </row>
    <row r="4255" customFormat="false" ht="15" hidden="false" customHeight="false" outlineLevel="0" collapsed="false">
      <c r="A4255" s="4" t="s">
        <v>10071</v>
      </c>
      <c r="B4255" s="4" t="s">
        <v>2509</v>
      </c>
      <c r="C4255" s="4" t="s">
        <v>1032</v>
      </c>
      <c r="D4255" s="4" t="n">
        <v>12</v>
      </c>
      <c r="E4255" s="4" t="n">
        <v>99.65</v>
      </c>
      <c r="F4255" s="4" t="n">
        <v>1195.8</v>
      </c>
      <c r="G4255" s="4" t="n">
        <f aca="false">INDEX(Data_Products!$D$2:$D$33,MATCH(C4255,Data_Products!$A$2:$A$33,0))</f>
        <v>58.26</v>
      </c>
      <c r="H4255" s="4" t="str">
        <f aca="false">INDEX(Data_Products!$C$2:$C$33,MATCH(C4255,Data_Products!$A$2:$A$33,0))</f>
        <v>Insulation</v>
      </c>
      <c r="I4255" s="10" t="n">
        <f aca="false">D4255*(E4255-G4255)</f>
        <v>496.68</v>
      </c>
      <c r="J4255" s="11" t="n">
        <f aca="false">IFERROR(I4255/F4255,0)</f>
        <v>0.415353738083292</v>
      </c>
      <c r="K4255" s="4" t="str">
        <f aca="false">IFERROR(INDEX(Data_Orders!$F$2:$F$4727,MATCH(B4255,Data_Orders!$A$2:$A$4727,0)),"")</f>
        <v>Retail</v>
      </c>
      <c r="L4255" s="4" t="str">
        <f aca="false">IFERROR(INDEX(Data_Orders!$D$2:$D$4727,MATCH(B4255,Data_Orders!$A$2:$A$4727,0)),"")</f>
        <v>Nuneaton</v>
      </c>
    </row>
    <row r="4256" customFormat="false" ht="15" hidden="false" customHeight="false" outlineLevel="0" collapsed="false">
      <c r="A4256" s="4" t="s">
        <v>10072</v>
      </c>
      <c r="B4256" s="4" t="s">
        <v>2509</v>
      </c>
      <c r="C4256" s="4" t="s">
        <v>1048</v>
      </c>
      <c r="D4256" s="4" t="n">
        <v>3</v>
      </c>
      <c r="E4256" s="4" t="n">
        <v>112.72</v>
      </c>
      <c r="F4256" s="4" t="n">
        <v>338.16</v>
      </c>
      <c r="G4256" s="4" t="n">
        <f aca="false">INDEX(Data_Products!$D$2:$D$33,MATCH(C4256,Data_Products!$A$2:$A$33,0))</f>
        <v>83.21</v>
      </c>
      <c r="H4256" s="4" t="str">
        <f aca="false">INDEX(Data_Products!$C$2:$C$33,MATCH(C4256,Data_Products!$A$2:$A$33,0))</f>
        <v>Tools &amp; Fixings</v>
      </c>
      <c r="I4256" s="10" t="n">
        <f aca="false">D4256*(E4256-G4256)</f>
        <v>88.53</v>
      </c>
      <c r="J4256" s="11" t="n">
        <f aca="false">IFERROR(I4256/F4256,0)</f>
        <v>0.261799148332151</v>
      </c>
      <c r="K4256" s="4" t="str">
        <f aca="false">IFERROR(INDEX(Data_Orders!$F$2:$F$4727,MATCH(B4256,Data_Orders!$A$2:$A$4727,0)),"")</f>
        <v>Retail</v>
      </c>
      <c r="L4256" s="4" t="str">
        <f aca="false">IFERROR(INDEX(Data_Orders!$D$2:$D$4727,MATCH(B4256,Data_Orders!$A$2:$A$4727,0)),"")</f>
        <v>Nuneaton</v>
      </c>
    </row>
    <row r="4257" customFormat="false" ht="15" hidden="false" customHeight="false" outlineLevel="0" collapsed="false">
      <c r="A4257" s="4" t="s">
        <v>10073</v>
      </c>
      <c r="B4257" s="4" t="s">
        <v>2510</v>
      </c>
      <c r="C4257" s="4" t="s">
        <v>1032</v>
      </c>
      <c r="D4257" s="4" t="n">
        <v>8</v>
      </c>
      <c r="E4257" s="4" t="n">
        <v>99.65</v>
      </c>
      <c r="F4257" s="4" t="n">
        <v>797.2</v>
      </c>
      <c r="G4257" s="4" t="n">
        <f aca="false">INDEX(Data_Products!$D$2:$D$33,MATCH(C4257,Data_Products!$A$2:$A$33,0))</f>
        <v>58.26</v>
      </c>
      <c r="H4257" s="4" t="str">
        <f aca="false">INDEX(Data_Products!$C$2:$C$33,MATCH(C4257,Data_Products!$A$2:$A$33,0))</f>
        <v>Insulation</v>
      </c>
      <c r="I4257" s="10" t="n">
        <f aca="false">D4257*(E4257-G4257)</f>
        <v>331.12</v>
      </c>
      <c r="J4257" s="11" t="n">
        <f aca="false">IFERROR(I4257/F4257,0)</f>
        <v>0.415353738083292</v>
      </c>
      <c r="K4257" s="4" t="str">
        <f aca="false">IFERROR(INDEX(Data_Orders!$F$2:$F$4727,MATCH(B4257,Data_Orders!$A$2:$A$4727,0)),"")</f>
        <v>Retail</v>
      </c>
      <c r="L4257" s="4" t="str">
        <f aca="false">IFERROR(INDEX(Data_Orders!$D$2:$D$4727,MATCH(B4257,Data_Orders!$A$2:$A$4727,0)),"")</f>
        <v>Nuneaton</v>
      </c>
    </row>
    <row r="4258" customFormat="false" ht="15" hidden="false" customHeight="false" outlineLevel="0" collapsed="false">
      <c r="A4258" s="4" t="s">
        <v>10074</v>
      </c>
      <c r="B4258" s="4" t="s">
        <v>2510</v>
      </c>
      <c r="C4258" s="4" t="s">
        <v>1070</v>
      </c>
      <c r="D4258" s="4" t="n">
        <v>18</v>
      </c>
      <c r="E4258" s="4" t="n">
        <v>230.32</v>
      </c>
      <c r="F4258" s="4" t="n">
        <v>4145.76</v>
      </c>
      <c r="G4258" s="4" t="n">
        <f aca="false">INDEX(Data_Products!$D$2:$D$33,MATCH(C4258,Data_Products!$A$2:$A$33,0))</f>
        <v>161.64</v>
      </c>
      <c r="H4258" s="4" t="str">
        <f aca="false">INDEX(Data_Products!$C$2:$C$33,MATCH(C4258,Data_Products!$A$2:$A$33,0))</f>
        <v>Landscaping</v>
      </c>
      <c r="I4258" s="10" t="n">
        <f aca="false">D4258*(E4258-G4258)</f>
        <v>1236.24</v>
      </c>
      <c r="J4258" s="11" t="n">
        <f aca="false">IFERROR(I4258/F4258,0)</f>
        <v>0.298193817297673</v>
      </c>
      <c r="K4258" s="4" t="str">
        <f aca="false">IFERROR(INDEX(Data_Orders!$F$2:$F$4727,MATCH(B4258,Data_Orders!$A$2:$A$4727,0)),"")</f>
        <v>Retail</v>
      </c>
      <c r="L4258" s="4" t="str">
        <f aca="false">IFERROR(INDEX(Data_Orders!$D$2:$D$4727,MATCH(B4258,Data_Orders!$A$2:$A$4727,0)),"")</f>
        <v>Nuneaton</v>
      </c>
    </row>
    <row r="4259" customFormat="false" ht="15" hidden="false" customHeight="false" outlineLevel="0" collapsed="false">
      <c r="A4259" s="4" t="s">
        <v>10075</v>
      </c>
      <c r="B4259" s="4" t="s">
        <v>2511</v>
      </c>
      <c r="C4259" s="4" t="s">
        <v>1017</v>
      </c>
      <c r="D4259" s="4" t="n">
        <v>17</v>
      </c>
      <c r="E4259" s="4" t="n">
        <v>49.15</v>
      </c>
      <c r="F4259" s="4" t="n">
        <v>835.55</v>
      </c>
      <c r="G4259" s="4" t="n">
        <f aca="false">INDEX(Data_Products!$D$2:$D$33,MATCH(C4259,Data_Products!$A$2:$A$33,0))</f>
        <v>31.44</v>
      </c>
      <c r="H4259" s="4" t="str">
        <f aca="false">INDEX(Data_Products!$C$2:$C$33,MATCH(C4259,Data_Products!$A$2:$A$33,0))</f>
        <v>Timber</v>
      </c>
      <c r="I4259" s="10" t="n">
        <f aca="false">D4259*(E4259-G4259)</f>
        <v>301.07</v>
      </c>
      <c r="J4259" s="11" t="n">
        <f aca="false">IFERROR(I4259/F4259,0)</f>
        <v>0.360325534079349</v>
      </c>
      <c r="K4259" s="4" t="str">
        <f aca="false">IFERROR(INDEX(Data_Orders!$F$2:$F$4727,MATCH(B4259,Data_Orders!$A$2:$A$4727,0)),"")</f>
        <v>Retail</v>
      </c>
      <c r="L4259" s="4" t="str">
        <f aca="false">IFERROR(INDEX(Data_Orders!$D$2:$D$4727,MATCH(B4259,Data_Orders!$A$2:$A$4727,0)),"")</f>
        <v>Nuneaton</v>
      </c>
    </row>
    <row r="4260" customFormat="false" ht="15" hidden="false" customHeight="false" outlineLevel="0" collapsed="false">
      <c r="A4260" s="4" t="s">
        <v>10076</v>
      </c>
      <c r="B4260" s="4" t="s">
        <v>2511</v>
      </c>
      <c r="C4260" s="4" t="s">
        <v>1075</v>
      </c>
      <c r="D4260" s="4" t="n">
        <v>16</v>
      </c>
      <c r="E4260" s="4" t="n">
        <v>98.61</v>
      </c>
      <c r="F4260" s="4" t="n">
        <v>1577.76</v>
      </c>
      <c r="G4260" s="4" t="n">
        <f aca="false">INDEX(Data_Products!$D$2:$D$33,MATCH(C4260,Data_Products!$A$2:$A$33,0))</f>
        <v>74.84</v>
      </c>
      <c r="H4260" s="4" t="str">
        <f aca="false">INDEX(Data_Products!$C$2:$C$33,MATCH(C4260,Data_Products!$A$2:$A$33,0))</f>
        <v>Landscaping</v>
      </c>
      <c r="I4260" s="10" t="n">
        <f aca="false">D4260*(E4260-G4260)</f>
        <v>380.32</v>
      </c>
      <c r="J4260" s="11" t="n">
        <f aca="false">IFERROR(I4260/F4260,0)</f>
        <v>0.24105060338708</v>
      </c>
      <c r="K4260" s="4" t="str">
        <f aca="false">IFERROR(INDEX(Data_Orders!$F$2:$F$4727,MATCH(B4260,Data_Orders!$A$2:$A$4727,0)),"")</f>
        <v>Retail</v>
      </c>
      <c r="L4260" s="4" t="str">
        <f aca="false">IFERROR(INDEX(Data_Orders!$D$2:$D$4727,MATCH(B4260,Data_Orders!$A$2:$A$4727,0)),"")</f>
        <v>Nuneaton</v>
      </c>
    </row>
    <row r="4261" customFormat="false" ht="15" hidden="false" customHeight="false" outlineLevel="0" collapsed="false">
      <c r="A4261" s="4" t="s">
        <v>10077</v>
      </c>
      <c r="B4261" s="4" t="s">
        <v>2512</v>
      </c>
      <c r="C4261" s="4" t="s">
        <v>1017</v>
      </c>
      <c r="D4261" s="4" t="n">
        <v>20</v>
      </c>
      <c r="E4261" s="4" t="n">
        <v>49.15</v>
      </c>
      <c r="F4261" s="4" t="n">
        <v>983</v>
      </c>
      <c r="G4261" s="4" t="n">
        <f aca="false">INDEX(Data_Products!$D$2:$D$33,MATCH(C4261,Data_Products!$A$2:$A$33,0))</f>
        <v>31.44</v>
      </c>
      <c r="H4261" s="4" t="str">
        <f aca="false">INDEX(Data_Products!$C$2:$C$33,MATCH(C4261,Data_Products!$A$2:$A$33,0))</f>
        <v>Timber</v>
      </c>
      <c r="I4261" s="10" t="n">
        <f aca="false">D4261*(E4261-G4261)</f>
        <v>354.2</v>
      </c>
      <c r="J4261" s="11" t="n">
        <f aca="false">IFERROR(I4261/F4261,0)</f>
        <v>0.360325534079349</v>
      </c>
      <c r="K4261" s="4" t="str">
        <f aca="false">IFERROR(INDEX(Data_Orders!$F$2:$F$4727,MATCH(B4261,Data_Orders!$A$2:$A$4727,0)),"")</f>
        <v>Retail</v>
      </c>
      <c r="L4261" s="4" t="str">
        <f aca="false">IFERROR(INDEX(Data_Orders!$D$2:$D$4727,MATCH(B4261,Data_Orders!$A$2:$A$4727,0)),"")</f>
        <v>Nuneaton</v>
      </c>
    </row>
    <row r="4262" customFormat="false" ht="15" hidden="false" customHeight="false" outlineLevel="0" collapsed="false">
      <c r="A4262" s="4" t="s">
        <v>10078</v>
      </c>
      <c r="B4262" s="4" t="s">
        <v>2512</v>
      </c>
      <c r="C4262" s="4" t="s">
        <v>1066</v>
      </c>
      <c r="D4262" s="4" t="n">
        <v>8</v>
      </c>
      <c r="E4262" s="4" t="n">
        <v>209.69</v>
      </c>
      <c r="F4262" s="4" t="n">
        <v>1677.52</v>
      </c>
      <c r="G4262" s="4" t="n">
        <f aca="false">INDEX(Data_Products!$D$2:$D$33,MATCH(C4262,Data_Products!$A$2:$A$33,0))</f>
        <v>144.38</v>
      </c>
      <c r="H4262" s="4" t="str">
        <f aca="false">INDEX(Data_Products!$C$2:$C$33,MATCH(C4262,Data_Products!$A$2:$A$33,0))</f>
        <v>Plumbing &amp; Drainage</v>
      </c>
      <c r="I4262" s="10" t="n">
        <f aca="false">D4262*(E4262-G4262)</f>
        <v>522.48</v>
      </c>
      <c r="J4262" s="11" t="n">
        <f aca="false">IFERROR(I4262/F4262,0)</f>
        <v>0.311459773952024</v>
      </c>
      <c r="K4262" s="4" t="str">
        <f aca="false">IFERROR(INDEX(Data_Orders!$F$2:$F$4727,MATCH(B4262,Data_Orders!$A$2:$A$4727,0)),"")</f>
        <v>Retail</v>
      </c>
      <c r="L4262" s="4" t="str">
        <f aca="false">IFERROR(INDEX(Data_Orders!$D$2:$D$4727,MATCH(B4262,Data_Orders!$A$2:$A$4727,0)),"")</f>
        <v>Nuneaton</v>
      </c>
    </row>
    <row r="4263" customFormat="false" ht="15" hidden="false" customHeight="false" outlineLevel="0" collapsed="false">
      <c r="A4263" s="4" t="s">
        <v>10079</v>
      </c>
      <c r="B4263" s="4" t="s">
        <v>2512</v>
      </c>
      <c r="C4263" s="4" t="s">
        <v>1068</v>
      </c>
      <c r="D4263" s="4" t="n">
        <v>12</v>
      </c>
      <c r="E4263" s="4" t="n">
        <v>86.28</v>
      </c>
      <c r="F4263" s="4" t="n">
        <v>1035.36</v>
      </c>
      <c r="G4263" s="4" t="n">
        <f aca="false">INDEX(Data_Products!$D$2:$D$33,MATCH(C4263,Data_Products!$A$2:$A$33,0))</f>
        <v>68.55</v>
      </c>
      <c r="H4263" s="4" t="str">
        <f aca="false">INDEX(Data_Products!$C$2:$C$33,MATCH(C4263,Data_Products!$A$2:$A$33,0))</f>
        <v>Plumbing &amp; Drainage</v>
      </c>
      <c r="I4263" s="10" t="n">
        <f aca="false">D4263*(E4263-G4263)</f>
        <v>212.76</v>
      </c>
      <c r="J4263" s="11" t="n">
        <f aca="false">IFERROR(I4263/F4263,0)</f>
        <v>0.205493741307371</v>
      </c>
      <c r="K4263" s="4" t="str">
        <f aca="false">IFERROR(INDEX(Data_Orders!$F$2:$F$4727,MATCH(B4263,Data_Orders!$A$2:$A$4727,0)),"")</f>
        <v>Retail</v>
      </c>
      <c r="L4263" s="4" t="str">
        <f aca="false">IFERROR(INDEX(Data_Orders!$D$2:$D$4727,MATCH(B4263,Data_Orders!$A$2:$A$4727,0)),"")</f>
        <v>Nuneaton</v>
      </c>
    </row>
    <row r="4264" customFormat="false" ht="15" hidden="false" customHeight="false" outlineLevel="0" collapsed="false">
      <c r="A4264" s="4" t="s">
        <v>10080</v>
      </c>
      <c r="B4264" s="4" t="s">
        <v>2513</v>
      </c>
      <c r="C4264" s="4" t="s">
        <v>1068</v>
      </c>
      <c r="D4264" s="4" t="n">
        <v>2</v>
      </c>
      <c r="E4264" s="4" t="n">
        <v>86.28</v>
      </c>
      <c r="F4264" s="4" t="n">
        <v>172.56</v>
      </c>
      <c r="G4264" s="4" t="n">
        <f aca="false">INDEX(Data_Products!$D$2:$D$33,MATCH(C4264,Data_Products!$A$2:$A$33,0))</f>
        <v>68.55</v>
      </c>
      <c r="H4264" s="4" t="str">
        <f aca="false">INDEX(Data_Products!$C$2:$C$33,MATCH(C4264,Data_Products!$A$2:$A$33,0))</f>
        <v>Plumbing &amp; Drainage</v>
      </c>
      <c r="I4264" s="10" t="n">
        <f aca="false">D4264*(E4264-G4264)</f>
        <v>35.46</v>
      </c>
      <c r="J4264" s="11" t="n">
        <f aca="false">IFERROR(I4264/F4264,0)</f>
        <v>0.205493741307371</v>
      </c>
      <c r="K4264" s="4" t="str">
        <f aca="false">IFERROR(INDEX(Data_Orders!$F$2:$F$4727,MATCH(B4264,Data_Orders!$A$2:$A$4727,0)),"")</f>
        <v>Retail</v>
      </c>
      <c r="L4264" s="4" t="str">
        <f aca="false">IFERROR(INDEX(Data_Orders!$D$2:$D$4727,MATCH(B4264,Data_Orders!$A$2:$A$4727,0)),"")</f>
        <v>Nuneaton</v>
      </c>
    </row>
    <row r="4265" customFormat="false" ht="15" hidden="false" customHeight="false" outlineLevel="0" collapsed="false">
      <c r="A4265" s="4" t="s">
        <v>10081</v>
      </c>
      <c r="B4265" s="4" t="s">
        <v>2513</v>
      </c>
      <c r="C4265" s="4" t="s">
        <v>1026</v>
      </c>
      <c r="D4265" s="4" t="n">
        <v>15</v>
      </c>
      <c r="E4265" s="4" t="n">
        <v>184.05</v>
      </c>
      <c r="F4265" s="4" t="n">
        <v>2760.75</v>
      </c>
      <c r="G4265" s="4" t="n">
        <f aca="false">INDEX(Data_Products!$D$2:$D$33,MATCH(C4265,Data_Products!$A$2:$A$33,0))</f>
        <v>147.44</v>
      </c>
      <c r="H4265" s="4" t="str">
        <f aca="false">INDEX(Data_Products!$C$2:$C$33,MATCH(C4265,Data_Products!$A$2:$A$33,0))</f>
        <v>Cement &amp; Aggregates</v>
      </c>
      <c r="I4265" s="10" t="n">
        <f aca="false">D4265*(E4265-G4265)</f>
        <v>549.15</v>
      </c>
      <c r="J4265" s="11" t="n">
        <f aca="false">IFERROR(I4265/F4265,0)</f>
        <v>0.19891333876664</v>
      </c>
      <c r="K4265" s="4" t="str">
        <f aca="false">IFERROR(INDEX(Data_Orders!$F$2:$F$4727,MATCH(B4265,Data_Orders!$A$2:$A$4727,0)),"")</f>
        <v>Retail</v>
      </c>
      <c r="L4265" s="4" t="str">
        <f aca="false">IFERROR(INDEX(Data_Orders!$D$2:$D$4727,MATCH(B4265,Data_Orders!$A$2:$A$4727,0)),"")</f>
        <v>Nuneaton</v>
      </c>
    </row>
    <row r="4266" customFormat="false" ht="15" hidden="false" customHeight="false" outlineLevel="0" collapsed="false">
      <c r="A4266" s="4" t="s">
        <v>10082</v>
      </c>
      <c r="B4266" s="4" t="s">
        <v>2513</v>
      </c>
      <c r="C4266" s="4" t="s">
        <v>1041</v>
      </c>
      <c r="D4266" s="4" t="n">
        <v>20</v>
      </c>
      <c r="E4266" s="4" t="n">
        <v>242.75</v>
      </c>
      <c r="F4266" s="4" t="n">
        <v>4855</v>
      </c>
      <c r="G4266" s="4" t="n">
        <f aca="false">INDEX(Data_Products!$D$2:$D$33,MATCH(C4266,Data_Products!$A$2:$A$33,0))</f>
        <v>142.94</v>
      </c>
      <c r="H4266" s="4" t="str">
        <f aca="false">INDEX(Data_Products!$C$2:$C$33,MATCH(C4266,Data_Products!$A$2:$A$33,0))</f>
        <v>Tools &amp; Fixings</v>
      </c>
      <c r="I4266" s="10" t="n">
        <f aca="false">D4266*(E4266-G4266)</f>
        <v>1996.2</v>
      </c>
      <c r="J4266" s="11" t="n">
        <f aca="false">IFERROR(I4266/F4266,0)</f>
        <v>0.411163748712667</v>
      </c>
      <c r="K4266" s="4" t="str">
        <f aca="false">IFERROR(INDEX(Data_Orders!$F$2:$F$4727,MATCH(B4266,Data_Orders!$A$2:$A$4727,0)),"")</f>
        <v>Retail</v>
      </c>
      <c r="L4266" s="4" t="str">
        <f aca="false">IFERROR(INDEX(Data_Orders!$D$2:$D$4727,MATCH(B4266,Data_Orders!$A$2:$A$4727,0)),"")</f>
        <v>Nuneaton</v>
      </c>
    </row>
    <row r="4267" customFormat="false" ht="15" hidden="false" customHeight="false" outlineLevel="0" collapsed="false">
      <c r="A4267" s="4" t="s">
        <v>10083</v>
      </c>
      <c r="B4267" s="4" t="s">
        <v>2513</v>
      </c>
      <c r="C4267" s="4" t="s">
        <v>1028</v>
      </c>
      <c r="D4267" s="4" t="n">
        <v>15</v>
      </c>
      <c r="E4267" s="4" t="n">
        <v>118.79</v>
      </c>
      <c r="F4267" s="4" t="n">
        <v>1781.85</v>
      </c>
      <c r="G4267" s="4" t="n">
        <f aca="false">INDEX(Data_Products!$D$2:$D$33,MATCH(C4267,Data_Products!$A$2:$A$33,0))</f>
        <v>81.07</v>
      </c>
      <c r="H4267" s="4" t="str">
        <f aca="false">INDEX(Data_Products!$C$2:$C$33,MATCH(C4267,Data_Products!$A$2:$A$33,0))</f>
        <v>Cement &amp; Aggregates</v>
      </c>
      <c r="I4267" s="10" t="n">
        <f aca="false">D4267*(E4267-G4267)</f>
        <v>565.8</v>
      </c>
      <c r="J4267" s="11" t="n">
        <f aca="false">IFERROR(I4267/F4267,0)</f>
        <v>0.317535146056065</v>
      </c>
      <c r="K4267" s="4" t="str">
        <f aca="false">IFERROR(INDEX(Data_Orders!$F$2:$F$4727,MATCH(B4267,Data_Orders!$A$2:$A$4727,0)),"")</f>
        <v>Retail</v>
      </c>
      <c r="L4267" s="4" t="str">
        <f aca="false">IFERROR(INDEX(Data_Orders!$D$2:$D$4727,MATCH(B4267,Data_Orders!$A$2:$A$4727,0)),"")</f>
        <v>Nuneaton</v>
      </c>
    </row>
    <row r="4268" customFormat="false" ht="15" hidden="false" customHeight="false" outlineLevel="0" collapsed="false">
      <c r="A4268" s="4" t="s">
        <v>10084</v>
      </c>
      <c r="B4268" s="4" t="s">
        <v>2513</v>
      </c>
      <c r="C4268" s="4" t="s">
        <v>1050</v>
      </c>
      <c r="D4268" s="4" t="n">
        <v>16</v>
      </c>
      <c r="E4268" s="4" t="n">
        <v>238.63</v>
      </c>
      <c r="F4268" s="4" t="n">
        <v>3818.08</v>
      </c>
      <c r="G4268" s="4" t="n">
        <f aca="false">INDEX(Data_Products!$D$2:$D$33,MATCH(C4268,Data_Products!$A$2:$A$33,0))</f>
        <v>148.91</v>
      </c>
      <c r="H4268" s="4" t="str">
        <f aca="false">INDEX(Data_Products!$C$2:$C$33,MATCH(C4268,Data_Products!$A$2:$A$33,0))</f>
        <v>Tools &amp; Fixings</v>
      </c>
      <c r="I4268" s="10" t="n">
        <f aca="false">D4268*(E4268-G4268)</f>
        <v>1435.52</v>
      </c>
      <c r="J4268" s="11" t="n">
        <f aca="false">IFERROR(I4268/F4268,0)</f>
        <v>0.375979549930855</v>
      </c>
      <c r="K4268" s="4" t="str">
        <f aca="false">IFERROR(INDEX(Data_Orders!$F$2:$F$4727,MATCH(B4268,Data_Orders!$A$2:$A$4727,0)),"")</f>
        <v>Retail</v>
      </c>
      <c r="L4268" s="4" t="str">
        <f aca="false">IFERROR(INDEX(Data_Orders!$D$2:$D$4727,MATCH(B4268,Data_Orders!$A$2:$A$4727,0)),"")</f>
        <v>Nuneaton</v>
      </c>
    </row>
    <row r="4269" customFormat="false" ht="15" hidden="false" customHeight="false" outlineLevel="0" collapsed="false">
      <c r="A4269" s="4" t="s">
        <v>10085</v>
      </c>
      <c r="B4269" s="4" t="s">
        <v>2514</v>
      </c>
      <c r="C4269" s="4" t="s">
        <v>1015</v>
      </c>
      <c r="D4269" s="4" t="n">
        <v>18</v>
      </c>
      <c r="E4269" s="4" t="n">
        <v>122.01</v>
      </c>
      <c r="F4269" s="4" t="n">
        <v>2196.18</v>
      </c>
      <c r="G4269" s="4" t="n">
        <f aca="false">INDEX(Data_Products!$D$2:$D$33,MATCH(C4269,Data_Products!$A$2:$A$33,0))</f>
        <v>85.53</v>
      </c>
      <c r="H4269" s="4" t="str">
        <f aca="false">INDEX(Data_Products!$C$2:$C$33,MATCH(C4269,Data_Products!$A$2:$A$33,0))</f>
        <v>Timber</v>
      </c>
      <c r="I4269" s="10" t="n">
        <f aca="false">D4269*(E4269-G4269)</f>
        <v>656.64</v>
      </c>
      <c r="J4269" s="11" t="n">
        <f aca="false">IFERROR(I4269/F4269,0)</f>
        <v>0.298991885910991</v>
      </c>
      <c r="K4269" s="4" t="str">
        <f aca="false">IFERROR(INDEX(Data_Orders!$F$2:$F$4727,MATCH(B4269,Data_Orders!$A$2:$A$4727,0)),"")</f>
        <v>Retail</v>
      </c>
      <c r="L4269" s="4" t="str">
        <f aca="false">IFERROR(INDEX(Data_Orders!$D$2:$D$4727,MATCH(B4269,Data_Orders!$A$2:$A$4727,0)),"")</f>
        <v>Nuneaton</v>
      </c>
    </row>
    <row r="4270" customFormat="false" ht="15" hidden="false" customHeight="false" outlineLevel="0" collapsed="false">
      <c r="A4270" s="4" t="s">
        <v>10086</v>
      </c>
      <c r="B4270" s="4" t="s">
        <v>2514</v>
      </c>
      <c r="C4270" s="4" t="s">
        <v>1077</v>
      </c>
      <c r="D4270" s="4" t="n">
        <v>15</v>
      </c>
      <c r="E4270" s="4" t="n">
        <v>46.61</v>
      </c>
      <c r="F4270" s="4" t="n">
        <v>699.15</v>
      </c>
      <c r="G4270" s="4" t="n">
        <f aca="false">INDEX(Data_Products!$D$2:$D$33,MATCH(C4270,Data_Products!$A$2:$A$33,0))</f>
        <v>36.87</v>
      </c>
      <c r="H4270" s="4" t="str">
        <f aca="false">INDEX(Data_Products!$C$2:$C$33,MATCH(C4270,Data_Products!$A$2:$A$33,0))</f>
        <v>Landscaping</v>
      </c>
      <c r="I4270" s="10" t="n">
        <f aca="false">D4270*(E4270-G4270)</f>
        <v>146.1</v>
      </c>
      <c r="J4270" s="11" t="n">
        <f aca="false">IFERROR(I4270/F4270,0)</f>
        <v>0.208968032611028</v>
      </c>
      <c r="K4270" s="4" t="str">
        <f aca="false">IFERROR(INDEX(Data_Orders!$F$2:$F$4727,MATCH(B4270,Data_Orders!$A$2:$A$4727,0)),"")</f>
        <v>Retail</v>
      </c>
      <c r="L4270" s="4" t="str">
        <f aca="false">IFERROR(INDEX(Data_Orders!$D$2:$D$4727,MATCH(B4270,Data_Orders!$A$2:$A$4727,0)),"")</f>
        <v>Nuneaton</v>
      </c>
    </row>
    <row r="4271" customFormat="false" ht="15" hidden="false" customHeight="false" outlineLevel="0" collapsed="false">
      <c r="A4271" s="4" t="s">
        <v>10087</v>
      </c>
      <c r="B4271" s="4" t="s">
        <v>2514</v>
      </c>
      <c r="C4271" s="4" t="s">
        <v>1021</v>
      </c>
      <c r="D4271" s="4" t="n">
        <v>18</v>
      </c>
      <c r="E4271" s="4" t="n">
        <v>73.76</v>
      </c>
      <c r="F4271" s="4" t="n">
        <v>1327.68</v>
      </c>
      <c r="G4271" s="4" t="n">
        <f aca="false">INDEX(Data_Products!$D$2:$D$33,MATCH(C4271,Data_Products!$A$2:$A$33,0))</f>
        <v>51.51</v>
      </c>
      <c r="H4271" s="4" t="str">
        <f aca="false">INDEX(Data_Products!$C$2:$C$33,MATCH(C4271,Data_Products!$A$2:$A$33,0))</f>
        <v>Cement &amp; Aggregates</v>
      </c>
      <c r="I4271" s="10" t="n">
        <f aca="false">D4271*(E4271-G4271)</f>
        <v>400.5</v>
      </c>
      <c r="J4271" s="11" t="n">
        <f aca="false">IFERROR(I4271/F4271,0)</f>
        <v>0.301654013015184</v>
      </c>
      <c r="K4271" s="4" t="str">
        <f aca="false">IFERROR(INDEX(Data_Orders!$F$2:$F$4727,MATCH(B4271,Data_Orders!$A$2:$A$4727,0)),"")</f>
        <v>Retail</v>
      </c>
      <c r="L4271" s="4" t="str">
        <f aca="false">IFERROR(INDEX(Data_Orders!$D$2:$D$4727,MATCH(B4271,Data_Orders!$A$2:$A$4727,0)),"")</f>
        <v>Nuneaton</v>
      </c>
    </row>
    <row r="4272" customFormat="false" ht="15" hidden="false" customHeight="false" outlineLevel="0" collapsed="false">
      <c r="A4272" s="4" t="s">
        <v>10088</v>
      </c>
      <c r="B4272" s="4" t="s">
        <v>2514</v>
      </c>
      <c r="C4272" s="4" t="s">
        <v>1010</v>
      </c>
      <c r="D4272" s="4" t="n">
        <v>2</v>
      </c>
      <c r="E4272" s="4" t="n">
        <v>135.95</v>
      </c>
      <c r="F4272" s="4" t="n">
        <v>271.9</v>
      </c>
      <c r="G4272" s="4" t="n">
        <f aca="false">INDEX(Data_Products!$D$2:$D$33,MATCH(C4272,Data_Products!$A$2:$A$33,0))</f>
        <v>111.1</v>
      </c>
      <c r="H4272" s="4" t="str">
        <f aca="false">INDEX(Data_Products!$C$2:$C$33,MATCH(C4272,Data_Products!$A$2:$A$33,0))</f>
        <v>Timber</v>
      </c>
      <c r="I4272" s="10" t="n">
        <f aca="false">D4272*(E4272-G4272)</f>
        <v>49.7</v>
      </c>
      <c r="J4272" s="11" t="n">
        <f aca="false">IFERROR(I4272/F4272,0)</f>
        <v>0.18278778962854</v>
      </c>
      <c r="K4272" s="4" t="str">
        <f aca="false">IFERROR(INDEX(Data_Orders!$F$2:$F$4727,MATCH(B4272,Data_Orders!$A$2:$A$4727,0)),"")</f>
        <v>Retail</v>
      </c>
      <c r="L4272" s="4" t="str">
        <f aca="false">IFERROR(INDEX(Data_Orders!$D$2:$D$4727,MATCH(B4272,Data_Orders!$A$2:$A$4727,0)),"")</f>
        <v>Nuneaton</v>
      </c>
    </row>
    <row r="4273" customFormat="false" ht="15" hidden="false" customHeight="false" outlineLevel="0" collapsed="false">
      <c r="A4273" s="4" t="s">
        <v>10089</v>
      </c>
      <c r="B4273" s="4" t="s">
        <v>2515</v>
      </c>
      <c r="C4273" s="4" t="s">
        <v>1070</v>
      </c>
      <c r="D4273" s="4" t="n">
        <v>12</v>
      </c>
      <c r="E4273" s="4" t="n">
        <v>230.32</v>
      </c>
      <c r="F4273" s="4" t="n">
        <v>2763.84</v>
      </c>
      <c r="G4273" s="4" t="n">
        <f aca="false">INDEX(Data_Products!$D$2:$D$33,MATCH(C4273,Data_Products!$A$2:$A$33,0))</f>
        <v>161.64</v>
      </c>
      <c r="H4273" s="4" t="str">
        <f aca="false">INDEX(Data_Products!$C$2:$C$33,MATCH(C4273,Data_Products!$A$2:$A$33,0))</f>
        <v>Landscaping</v>
      </c>
      <c r="I4273" s="10" t="n">
        <f aca="false">D4273*(E4273-G4273)</f>
        <v>824.16</v>
      </c>
      <c r="J4273" s="11" t="n">
        <f aca="false">IFERROR(I4273/F4273,0)</f>
        <v>0.298193817297673</v>
      </c>
      <c r="K4273" s="4" t="str">
        <f aca="false">IFERROR(INDEX(Data_Orders!$F$2:$F$4727,MATCH(B4273,Data_Orders!$A$2:$A$4727,0)),"")</f>
        <v>Retail</v>
      </c>
      <c r="L4273" s="4" t="str">
        <f aca="false">IFERROR(INDEX(Data_Orders!$D$2:$D$4727,MATCH(B4273,Data_Orders!$A$2:$A$4727,0)),"")</f>
        <v>Nuneaton</v>
      </c>
    </row>
    <row r="4274" customFormat="false" ht="15" hidden="false" customHeight="false" outlineLevel="0" collapsed="false">
      <c r="A4274" s="4" t="s">
        <v>10090</v>
      </c>
      <c r="B4274" s="4" t="s">
        <v>2515</v>
      </c>
      <c r="C4274" s="4" t="s">
        <v>1059</v>
      </c>
      <c r="D4274" s="4" t="n">
        <v>3</v>
      </c>
      <c r="E4274" s="4" t="n">
        <v>103.63</v>
      </c>
      <c r="F4274" s="4" t="n">
        <v>310.89</v>
      </c>
      <c r="G4274" s="4" t="n">
        <f aca="false">INDEX(Data_Products!$D$2:$D$33,MATCH(C4274,Data_Products!$A$2:$A$33,0))</f>
        <v>82.55</v>
      </c>
      <c r="H4274" s="4" t="str">
        <f aca="false">INDEX(Data_Products!$C$2:$C$33,MATCH(C4274,Data_Products!$A$2:$A$33,0))</f>
        <v>Roofing</v>
      </c>
      <c r="I4274" s="10" t="n">
        <f aca="false">D4274*(E4274-G4274)</f>
        <v>63.24</v>
      </c>
      <c r="J4274" s="11" t="n">
        <f aca="false">IFERROR(I4274/F4274,0)</f>
        <v>0.203415999228023</v>
      </c>
      <c r="K4274" s="4" t="str">
        <f aca="false">IFERROR(INDEX(Data_Orders!$F$2:$F$4727,MATCH(B4274,Data_Orders!$A$2:$A$4727,0)),"")</f>
        <v>Retail</v>
      </c>
      <c r="L4274" s="4" t="str">
        <f aca="false">IFERROR(INDEX(Data_Orders!$D$2:$D$4727,MATCH(B4274,Data_Orders!$A$2:$A$4727,0)),"")</f>
        <v>Nuneaton</v>
      </c>
    </row>
    <row r="4275" customFormat="false" ht="15" hidden="false" customHeight="false" outlineLevel="0" collapsed="false">
      <c r="A4275" s="4" t="s">
        <v>10091</v>
      </c>
      <c r="B4275" s="4" t="s">
        <v>2515</v>
      </c>
      <c r="C4275" s="4" t="s">
        <v>1019</v>
      </c>
      <c r="D4275" s="4" t="n">
        <v>9</v>
      </c>
      <c r="E4275" s="4" t="n">
        <v>79.76</v>
      </c>
      <c r="F4275" s="4" t="n">
        <v>717.84</v>
      </c>
      <c r="G4275" s="4" t="n">
        <f aca="false">INDEX(Data_Products!$D$2:$D$33,MATCH(C4275,Data_Products!$A$2:$A$33,0))</f>
        <v>59.07</v>
      </c>
      <c r="H4275" s="4" t="str">
        <f aca="false">INDEX(Data_Products!$C$2:$C$33,MATCH(C4275,Data_Products!$A$2:$A$33,0))</f>
        <v>Timber</v>
      </c>
      <c r="I4275" s="10" t="n">
        <f aca="false">D4275*(E4275-G4275)</f>
        <v>186.21</v>
      </c>
      <c r="J4275" s="11" t="n">
        <f aca="false">IFERROR(I4275/F4275,0)</f>
        <v>0.259403209628887</v>
      </c>
      <c r="K4275" s="4" t="str">
        <f aca="false">IFERROR(INDEX(Data_Orders!$F$2:$F$4727,MATCH(B4275,Data_Orders!$A$2:$A$4727,0)),"")</f>
        <v>Retail</v>
      </c>
      <c r="L4275" s="4" t="str">
        <f aca="false">IFERROR(INDEX(Data_Orders!$D$2:$D$4727,MATCH(B4275,Data_Orders!$A$2:$A$4727,0)),"")</f>
        <v>Nuneaton</v>
      </c>
    </row>
    <row r="4276" customFormat="false" ht="15" hidden="false" customHeight="false" outlineLevel="0" collapsed="false">
      <c r="A4276" s="4" t="s">
        <v>10092</v>
      </c>
      <c r="B4276" s="4" t="s">
        <v>2515</v>
      </c>
      <c r="C4276" s="4" t="s">
        <v>1015</v>
      </c>
      <c r="D4276" s="4" t="n">
        <v>19</v>
      </c>
      <c r="E4276" s="4" t="n">
        <v>122.01</v>
      </c>
      <c r="F4276" s="4" t="n">
        <v>2318.19</v>
      </c>
      <c r="G4276" s="4" t="n">
        <f aca="false">INDEX(Data_Products!$D$2:$D$33,MATCH(C4276,Data_Products!$A$2:$A$33,0))</f>
        <v>85.53</v>
      </c>
      <c r="H4276" s="4" t="str">
        <f aca="false">INDEX(Data_Products!$C$2:$C$33,MATCH(C4276,Data_Products!$A$2:$A$33,0))</f>
        <v>Timber</v>
      </c>
      <c r="I4276" s="10" t="n">
        <f aca="false">D4276*(E4276-G4276)</f>
        <v>693.12</v>
      </c>
      <c r="J4276" s="11" t="n">
        <f aca="false">IFERROR(I4276/F4276,0)</f>
        <v>0.298991885910991</v>
      </c>
      <c r="K4276" s="4" t="str">
        <f aca="false">IFERROR(INDEX(Data_Orders!$F$2:$F$4727,MATCH(B4276,Data_Orders!$A$2:$A$4727,0)),"")</f>
        <v>Retail</v>
      </c>
      <c r="L4276" s="4" t="str">
        <f aca="false">IFERROR(INDEX(Data_Orders!$D$2:$D$4727,MATCH(B4276,Data_Orders!$A$2:$A$4727,0)),"")</f>
        <v>Nuneaton</v>
      </c>
    </row>
    <row r="4277" customFormat="false" ht="15" hidden="false" customHeight="false" outlineLevel="0" collapsed="false">
      <c r="A4277" s="4" t="s">
        <v>10093</v>
      </c>
      <c r="B4277" s="4" t="s">
        <v>2516</v>
      </c>
      <c r="C4277" s="4" t="s">
        <v>1059</v>
      </c>
      <c r="D4277" s="4" t="n">
        <v>20</v>
      </c>
      <c r="E4277" s="4" t="n">
        <v>103.63</v>
      </c>
      <c r="F4277" s="4" t="n">
        <v>2072.6</v>
      </c>
      <c r="G4277" s="4" t="n">
        <f aca="false">INDEX(Data_Products!$D$2:$D$33,MATCH(C4277,Data_Products!$A$2:$A$33,0))</f>
        <v>82.55</v>
      </c>
      <c r="H4277" s="4" t="str">
        <f aca="false">INDEX(Data_Products!$C$2:$C$33,MATCH(C4277,Data_Products!$A$2:$A$33,0))</f>
        <v>Roofing</v>
      </c>
      <c r="I4277" s="10" t="n">
        <f aca="false">D4277*(E4277-G4277)</f>
        <v>421.6</v>
      </c>
      <c r="J4277" s="11" t="n">
        <f aca="false">IFERROR(I4277/F4277,0)</f>
        <v>0.203415999228023</v>
      </c>
      <c r="K4277" s="4" t="str">
        <f aca="false">IFERROR(INDEX(Data_Orders!$F$2:$F$4727,MATCH(B4277,Data_Orders!$A$2:$A$4727,0)),"")</f>
        <v>Retail</v>
      </c>
      <c r="L4277" s="4" t="str">
        <f aca="false">IFERROR(INDEX(Data_Orders!$D$2:$D$4727,MATCH(B4277,Data_Orders!$A$2:$A$4727,0)),"")</f>
        <v>Nuneaton</v>
      </c>
    </row>
    <row r="4278" customFormat="false" ht="15" hidden="false" customHeight="false" outlineLevel="0" collapsed="false">
      <c r="A4278" s="4" t="s">
        <v>10094</v>
      </c>
      <c r="B4278" s="4" t="s">
        <v>2517</v>
      </c>
      <c r="C4278" s="4" t="s">
        <v>1059</v>
      </c>
      <c r="D4278" s="4" t="n">
        <v>19</v>
      </c>
      <c r="E4278" s="4" t="n">
        <v>103.63</v>
      </c>
      <c r="F4278" s="4" t="n">
        <v>1968.97</v>
      </c>
      <c r="G4278" s="4" t="n">
        <f aca="false">INDEX(Data_Products!$D$2:$D$33,MATCH(C4278,Data_Products!$A$2:$A$33,0))</f>
        <v>82.55</v>
      </c>
      <c r="H4278" s="4" t="str">
        <f aca="false">INDEX(Data_Products!$C$2:$C$33,MATCH(C4278,Data_Products!$A$2:$A$33,0))</f>
        <v>Roofing</v>
      </c>
      <c r="I4278" s="10" t="n">
        <f aca="false">D4278*(E4278-G4278)</f>
        <v>400.52</v>
      </c>
      <c r="J4278" s="11" t="n">
        <f aca="false">IFERROR(I4278/F4278,0)</f>
        <v>0.203415999228023</v>
      </c>
      <c r="K4278" s="4" t="str">
        <f aca="false">IFERROR(INDEX(Data_Orders!$F$2:$F$4727,MATCH(B4278,Data_Orders!$A$2:$A$4727,0)),"")</f>
        <v>Retail</v>
      </c>
      <c r="L4278" s="4" t="str">
        <f aca="false">IFERROR(INDEX(Data_Orders!$D$2:$D$4727,MATCH(B4278,Data_Orders!$A$2:$A$4727,0)),"")</f>
        <v>Leicester</v>
      </c>
    </row>
    <row r="4279" customFormat="false" ht="15" hidden="false" customHeight="false" outlineLevel="0" collapsed="false">
      <c r="A4279" s="4" t="s">
        <v>10095</v>
      </c>
      <c r="B4279" s="4" t="s">
        <v>2517</v>
      </c>
      <c r="C4279" s="4" t="s">
        <v>1057</v>
      </c>
      <c r="D4279" s="4" t="n">
        <v>17</v>
      </c>
      <c r="E4279" s="4" t="n">
        <v>176.81</v>
      </c>
      <c r="F4279" s="4" t="n">
        <v>3005.77</v>
      </c>
      <c r="G4279" s="4" t="n">
        <f aca="false">INDEX(Data_Products!$D$2:$D$33,MATCH(C4279,Data_Products!$A$2:$A$33,0))</f>
        <v>129.57</v>
      </c>
      <c r="H4279" s="4" t="str">
        <f aca="false">INDEX(Data_Products!$C$2:$C$33,MATCH(C4279,Data_Products!$A$2:$A$33,0))</f>
        <v>Roofing</v>
      </c>
      <c r="I4279" s="10" t="n">
        <f aca="false">D4279*(E4279-G4279)</f>
        <v>803.08</v>
      </c>
      <c r="J4279" s="11" t="n">
        <f aca="false">IFERROR(I4279/F4279,0)</f>
        <v>0.267179458175443</v>
      </c>
      <c r="K4279" s="4" t="str">
        <f aca="false">IFERROR(INDEX(Data_Orders!$F$2:$F$4727,MATCH(B4279,Data_Orders!$A$2:$A$4727,0)),"")</f>
        <v>Retail</v>
      </c>
      <c r="L4279" s="4" t="str">
        <f aca="false">IFERROR(INDEX(Data_Orders!$D$2:$D$4727,MATCH(B4279,Data_Orders!$A$2:$A$4727,0)),"")</f>
        <v>Leicester</v>
      </c>
    </row>
    <row r="4280" customFormat="false" ht="15" hidden="false" customHeight="false" outlineLevel="0" collapsed="false">
      <c r="A4280" s="4" t="s">
        <v>10096</v>
      </c>
      <c r="B4280" s="4" t="s">
        <v>2517</v>
      </c>
      <c r="C4280" s="4" t="s">
        <v>1030</v>
      </c>
      <c r="D4280" s="4" t="n">
        <v>14</v>
      </c>
      <c r="E4280" s="4" t="n">
        <v>25.23</v>
      </c>
      <c r="F4280" s="4" t="n">
        <v>353.22</v>
      </c>
      <c r="G4280" s="4" t="n">
        <f aca="false">INDEX(Data_Products!$D$2:$D$33,MATCH(C4280,Data_Products!$A$2:$A$33,0))</f>
        <v>17.67</v>
      </c>
      <c r="H4280" s="4" t="str">
        <f aca="false">INDEX(Data_Products!$C$2:$C$33,MATCH(C4280,Data_Products!$A$2:$A$33,0))</f>
        <v>Cement &amp; Aggregates</v>
      </c>
      <c r="I4280" s="10" t="n">
        <f aca="false">D4280*(E4280-G4280)</f>
        <v>105.84</v>
      </c>
      <c r="J4280" s="11" t="n">
        <f aca="false">IFERROR(I4280/F4280,0)</f>
        <v>0.299643281807372</v>
      </c>
      <c r="K4280" s="4" t="str">
        <f aca="false">IFERROR(INDEX(Data_Orders!$F$2:$F$4727,MATCH(B4280,Data_Orders!$A$2:$A$4727,0)),"")</f>
        <v>Retail</v>
      </c>
      <c r="L4280" s="4" t="str">
        <f aca="false">IFERROR(INDEX(Data_Orders!$D$2:$D$4727,MATCH(B4280,Data_Orders!$A$2:$A$4727,0)),"")</f>
        <v>Leicester</v>
      </c>
    </row>
    <row r="4281" customFormat="false" ht="15" hidden="false" customHeight="false" outlineLevel="0" collapsed="false">
      <c r="A4281" s="4" t="s">
        <v>10097</v>
      </c>
      <c r="B4281" s="4" t="s">
        <v>2517</v>
      </c>
      <c r="C4281" s="4" t="s">
        <v>1032</v>
      </c>
      <c r="D4281" s="4" t="n">
        <v>5</v>
      </c>
      <c r="E4281" s="4" t="n">
        <v>99.65</v>
      </c>
      <c r="F4281" s="4" t="n">
        <v>498.25</v>
      </c>
      <c r="G4281" s="4" t="n">
        <f aca="false">INDEX(Data_Products!$D$2:$D$33,MATCH(C4281,Data_Products!$A$2:$A$33,0))</f>
        <v>58.26</v>
      </c>
      <c r="H4281" s="4" t="str">
        <f aca="false">INDEX(Data_Products!$C$2:$C$33,MATCH(C4281,Data_Products!$A$2:$A$33,0))</f>
        <v>Insulation</v>
      </c>
      <c r="I4281" s="10" t="n">
        <f aca="false">D4281*(E4281-G4281)</f>
        <v>206.95</v>
      </c>
      <c r="J4281" s="11" t="n">
        <f aca="false">IFERROR(I4281/F4281,0)</f>
        <v>0.415353738083292</v>
      </c>
      <c r="K4281" s="4" t="str">
        <f aca="false">IFERROR(INDEX(Data_Orders!$F$2:$F$4727,MATCH(B4281,Data_Orders!$A$2:$A$4727,0)),"")</f>
        <v>Retail</v>
      </c>
      <c r="L4281" s="4" t="str">
        <f aca="false">IFERROR(INDEX(Data_Orders!$D$2:$D$4727,MATCH(B4281,Data_Orders!$A$2:$A$4727,0)),"")</f>
        <v>Leicester</v>
      </c>
    </row>
    <row r="4282" customFormat="false" ht="15" hidden="false" customHeight="false" outlineLevel="0" collapsed="false">
      <c r="A4282" s="4" t="s">
        <v>10098</v>
      </c>
      <c r="B4282" s="4" t="s">
        <v>2517</v>
      </c>
      <c r="C4282" s="4" t="s">
        <v>1026</v>
      </c>
      <c r="D4282" s="4" t="n">
        <v>18</v>
      </c>
      <c r="E4282" s="4" t="n">
        <v>184.05</v>
      </c>
      <c r="F4282" s="4" t="n">
        <v>3312.9</v>
      </c>
      <c r="G4282" s="4" t="n">
        <f aca="false">INDEX(Data_Products!$D$2:$D$33,MATCH(C4282,Data_Products!$A$2:$A$33,0))</f>
        <v>147.44</v>
      </c>
      <c r="H4282" s="4" t="str">
        <f aca="false">INDEX(Data_Products!$C$2:$C$33,MATCH(C4282,Data_Products!$A$2:$A$33,0))</f>
        <v>Cement &amp; Aggregates</v>
      </c>
      <c r="I4282" s="10" t="n">
        <f aca="false">D4282*(E4282-G4282)</f>
        <v>658.98</v>
      </c>
      <c r="J4282" s="11" t="n">
        <f aca="false">IFERROR(I4282/F4282,0)</f>
        <v>0.19891333876664</v>
      </c>
      <c r="K4282" s="4" t="str">
        <f aca="false">IFERROR(INDEX(Data_Orders!$F$2:$F$4727,MATCH(B4282,Data_Orders!$A$2:$A$4727,0)),"")</f>
        <v>Retail</v>
      </c>
      <c r="L4282" s="4" t="str">
        <f aca="false">IFERROR(INDEX(Data_Orders!$D$2:$D$4727,MATCH(B4282,Data_Orders!$A$2:$A$4727,0)),"")</f>
        <v>Leicester</v>
      </c>
    </row>
    <row r="4283" customFormat="false" ht="15" hidden="false" customHeight="false" outlineLevel="0" collapsed="false">
      <c r="A4283" s="4" t="s">
        <v>10099</v>
      </c>
      <c r="B4283" s="4" t="s">
        <v>2518</v>
      </c>
      <c r="C4283" s="4" t="s">
        <v>1032</v>
      </c>
      <c r="D4283" s="4" t="n">
        <v>12</v>
      </c>
      <c r="E4283" s="4" t="n">
        <v>99.65</v>
      </c>
      <c r="F4283" s="4" t="n">
        <v>1195.8</v>
      </c>
      <c r="G4283" s="4" t="n">
        <f aca="false">INDEX(Data_Products!$D$2:$D$33,MATCH(C4283,Data_Products!$A$2:$A$33,0))</f>
        <v>58.26</v>
      </c>
      <c r="H4283" s="4" t="str">
        <f aca="false">INDEX(Data_Products!$C$2:$C$33,MATCH(C4283,Data_Products!$A$2:$A$33,0))</f>
        <v>Insulation</v>
      </c>
      <c r="I4283" s="10" t="n">
        <f aca="false">D4283*(E4283-G4283)</f>
        <v>496.68</v>
      </c>
      <c r="J4283" s="11" t="n">
        <f aca="false">IFERROR(I4283/F4283,0)</f>
        <v>0.415353738083292</v>
      </c>
      <c r="K4283" s="4" t="str">
        <f aca="false">IFERROR(INDEX(Data_Orders!$F$2:$F$4727,MATCH(B4283,Data_Orders!$A$2:$A$4727,0)),"")</f>
        <v>Retail</v>
      </c>
      <c r="L4283" s="4" t="str">
        <f aca="false">IFERROR(INDEX(Data_Orders!$D$2:$D$4727,MATCH(B4283,Data_Orders!$A$2:$A$4727,0)),"")</f>
        <v>Leicester</v>
      </c>
    </row>
    <row r="4284" customFormat="false" ht="15" hidden="false" customHeight="false" outlineLevel="0" collapsed="false">
      <c r="A4284" s="4" t="s">
        <v>10100</v>
      </c>
      <c r="B4284" s="4" t="s">
        <v>2518</v>
      </c>
      <c r="C4284" s="4" t="s">
        <v>1070</v>
      </c>
      <c r="D4284" s="4" t="n">
        <v>19</v>
      </c>
      <c r="E4284" s="4" t="n">
        <v>230.32</v>
      </c>
      <c r="F4284" s="4" t="n">
        <v>4376.08</v>
      </c>
      <c r="G4284" s="4" t="n">
        <f aca="false">INDEX(Data_Products!$D$2:$D$33,MATCH(C4284,Data_Products!$A$2:$A$33,0))</f>
        <v>161.64</v>
      </c>
      <c r="H4284" s="4" t="str">
        <f aca="false">INDEX(Data_Products!$C$2:$C$33,MATCH(C4284,Data_Products!$A$2:$A$33,0))</f>
        <v>Landscaping</v>
      </c>
      <c r="I4284" s="10" t="n">
        <f aca="false">D4284*(E4284-G4284)</f>
        <v>1304.92</v>
      </c>
      <c r="J4284" s="11" t="n">
        <f aca="false">IFERROR(I4284/F4284,0)</f>
        <v>0.298193817297673</v>
      </c>
      <c r="K4284" s="4" t="str">
        <f aca="false">IFERROR(INDEX(Data_Orders!$F$2:$F$4727,MATCH(B4284,Data_Orders!$A$2:$A$4727,0)),"")</f>
        <v>Retail</v>
      </c>
      <c r="L4284" s="4" t="str">
        <f aca="false">IFERROR(INDEX(Data_Orders!$D$2:$D$4727,MATCH(B4284,Data_Orders!$A$2:$A$4727,0)),"")</f>
        <v>Leicester</v>
      </c>
    </row>
    <row r="4285" customFormat="false" ht="15" hidden="false" customHeight="false" outlineLevel="0" collapsed="false">
      <c r="A4285" s="4" t="s">
        <v>10101</v>
      </c>
      <c r="B4285" s="4" t="s">
        <v>2518</v>
      </c>
      <c r="C4285" s="4" t="s">
        <v>1010</v>
      </c>
      <c r="D4285" s="4" t="n">
        <v>4</v>
      </c>
      <c r="E4285" s="4" t="n">
        <v>135.95</v>
      </c>
      <c r="F4285" s="4" t="n">
        <v>543.8</v>
      </c>
      <c r="G4285" s="4" t="n">
        <f aca="false">INDEX(Data_Products!$D$2:$D$33,MATCH(C4285,Data_Products!$A$2:$A$33,0))</f>
        <v>111.1</v>
      </c>
      <c r="H4285" s="4" t="str">
        <f aca="false">INDEX(Data_Products!$C$2:$C$33,MATCH(C4285,Data_Products!$A$2:$A$33,0))</f>
        <v>Timber</v>
      </c>
      <c r="I4285" s="10" t="n">
        <f aca="false">D4285*(E4285-G4285)</f>
        <v>99.4</v>
      </c>
      <c r="J4285" s="11" t="n">
        <f aca="false">IFERROR(I4285/F4285,0)</f>
        <v>0.18278778962854</v>
      </c>
      <c r="K4285" s="4" t="str">
        <f aca="false">IFERROR(INDEX(Data_Orders!$F$2:$F$4727,MATCH(B4285,Data_Orders!$A$2:$A$4727,0)),"")</f>
        <v>Retail</v>
      </c>
      <c r="L4285" s="4" t="str">
        <f aca="false">IFERROR(INDEX(Data_Orders!$D$2:$D$4727,MATCH(B4285,Data_Orders!$A$2:$A$4727,0)),"")</f>
        <v>Leicester</v>
      </c>
    </row>
    <row r="4286" customFormat="false" ht="15" hidden="false" customHeight="false" outlineLevel="0" collapsed="false">
      <c r="A4286" s="4" t="s">
        <v>10102</v>
      </c>
      <c r="B4286" s="4" t="s">
        <v>2518</v>
      </c>
      <c r="C4286" s="4" t="s">
        <v>1052</v>
      </c>
      <c r="D4286" s="4" t="n">
        <v>3</v>
      </c>
      <c r="E4286" s="4" t="n">
        <v>205.71</v>
      </c>
      <c r="F4286" s="4" t="n">
        <v>617.13</v>
      </c>
      <c r="G4286" s="4" t="n">
        <f aca="false">INDEX(Data_Products!$D$2:$D$33,MATCH(C4286,Data_Products!$A$2:$A$33,0))</f>
        <v>152.29</v>
      </c>
      <c r="H4286" s="4" t="str">
        <f aca="false">INDEX(Data_Products!$C$2:$C$33,MATCH(C4286,Data_Products!$A$2:$A$33,0))</f>
        <v>Roofing</v>
      </c>
      <c r="I4286" s="10" t="n">
        <f aca="false">D4286*(E4286-G4286)</f>
        <v>160.26</v>
      </c>
      <c r="J4286" s="11" t="n">
        <f aca="false">IFERROR(I4286/F4286,0)</f>
        <v>0.259685965679841</v>
      </c>
      <c r="K4286" s="4" t="str">
        <f aca="false">IFERROR(INDEX(Data_Orders!$F$2:$F$4727,MATCH(B4286,Data_Orders!$A$2:$A$4727,0)),"")</f>
        <v>Retail</v>
      </c>
      <c r="L4286" s="4" t="str">
        <f aca="false">IFERROR(INDEX(Data_Orders!$D$2:$D$4727,MATCH(B4286,Data_Orders!$A$2:$A$4727,0)),"")</f>
        <v>Leicester</v>
      </c>
    </row>
    <row r="4287" customFormat="false" ht="15" hidden="false" customHeight="false" outlineLevel="0" collapsed="false">
      <c r="A4287" s="4" t="s">
        <v>10103</v>
      </c>
      <c r="B4287" s="4" t="s">
        <v>2518</v>
      </c>
      <c r="C4287" s="4" t="s">
        <v>1013</v>
      </c>
      <c r="D4287" s="4" t="n">
        <v>20</v>
      </c>
      <c r="E4287" s="4" t="n">
        <v>240.92</v>
      </c>
      <c r="F4287" s="4" t="n">
        <v>4818.4</v>
      </c>
      <c r="G4287" s="4" t="n">
        <f aca="false">INDEX(Data_Products!$D$2:$D$33,MATCH(C4287,Data_Products!$A$2:$A$33,0))</f>
        <v>168.32</v>
      </c>
      <c r="H4287" s="4" t="str">
        <f aca="false">INDEX(Data_Products!$C$2:$C$33,MATCH(C4287,Data_Products!$A$2:$A$33,0))</f>
        <v>Timber</v>
      </c>
      <c r="I4287" s="10" t="n">
        <f aca="false">D4287*(E4287-G4287)</f>
        <v>1452</v>
      </c>
      <c r="J4287" s="11" t="n">
        <f aca="false">IFERROR(I4287/F4287,0)</f>
        <v>0.301344844761747</v>
      </c>
      <c r="K4287" s="4" t="str">
        <f aca="false">IFERROR(INDEX(Data_Orders!$F$2:$F$4727,MATCH(B4287,Data_Orders!$A$2:$A$4727,0)),"")</f>
        <v>Retail</v>
      </c>
      <c r="L4287" s="4" t="str">
        <f aca="false">IFERROR(INDEX(Data_Orders!$D$2:$D$4727,MATCH(B4287,Data_Orders!$A$2:$A$4727,0)),"")</f>
        <v>Leicester</v>
      </c>
    </row>
    <row r="4288" customFormat="false" ht="15" hidden="false" customHeight="false" outlineLevel="0" collapsed="false">
      <c r="A4288" s="4" t="s">
        <v>10104</v>
      </c>
      <c r="B4288" s="4" t="s">
        <v>2519</v>
      </c>
      <c r="C4288" s="4" t="s">
        <v>1039</v>
      </c>
      <c r="D4288" s="4" t="n">
        <v>20</v>
      </c>
      <c r="E4288" s="4" t="n">
        <v>160.41</v>
      </c>
      <c r="F4288" s="4" t="n">
        <v>3208.2</v>
      </c>
      <c r="G4288" s="4" t="n">
        <f aca="false">INDEX(Data_Products!$D$2:$D$33,MATCH(C4288,Data_Products!$A$2:$A$33,0))</f>
        <v>99.74</v>
      </c>
      <c r="H4288" s="4" t="str">
        <f aca="false">INDEX(Data_Products!$C$2:$C$33,MATCH(C4288,Data_Products!$A$2:$A$33,0))</f>
        <v>Insulation</v>
      </c>
      <c r="I4288" s="10" t="n">
        <f aca="false">D4288*(E4288-G4288)</f>
        <v>1213.4</v>
      </c>
      <c r="J4288" s="11" t="n">
        <f aca="false">IFERROR(I4288/F4288,0)</f>
        <v>0.378218315566361</v>
      </c>
      <c r="K4288" s="4" t="str">
        <f aca="false">IFERROR(INDEX(Data_Orders!$F$2:$F$4727,MATCH(B4288,Data_Orders!$A$2:$A$4727,0)),"")</f>
        <v>Retail</v>
      </c>
      <c r="L4288" s="4" t="str">
        <f aca="false">IFERROR(INDEX(Data_Orders!$D$2:$D$4727,MATCH(B4288,Data_Orders!$A$2:$A$4727,0)),"")</f>
        <v>Leicester</v>
      </c>
    </row>
    <row r="4289" customFormat="false" ht="15" hidden="false" customHeight="false" outlineLevel="0" collapsed="false">
      <c r="A4289" s="4" t="s">
        <v>10105</v>
      </c>
      <c r="B4289" s="4" t="s">
        <v>2519</v>
      </c>
      <c r="C4289" s="4" t="s">
        <v>1061</v>
      </c>
      <c r="D4289" s="4" t="n">
        <v>6</v>
      </c>
      <c r="E4289" s="4" t="n">
        <v>145.57</v>
      </c>
      <c r="F4289" s="4" t="n">
        <v>873.42</v>
      </c>
      <c r="G4289" s="4" t="n">
        <f aca="false">INDEX(Data_Products!$D$2:$D$33,MATCH(C4289,Data_Products!$A$2:$A$33,0))</f>
        <v>119.29</v>
      </c>
      <c r="H4289" s="4" t="str">
        <f aca="false">INDEX(Data_Products!$C$2:$C$33,MATCH(C4289,Data_Products!$A$2:$A$33,0))</f>
        <v>Plumbing &amp; Drainage</v>
      </c>
      <c r="I4289" s="10" t="n">
        <f aca="false">D4289*(E4289-G4289)</f>
        <v>157.68</v>
      </c>
      <c r="J4289" s="11" t="n">
        <f aca="false">IFERROR(I4289/F4289,0)</f>
        <v>0.180531702960775</v>
      </c>
      <c r="K4289" s="4" t="str">
        <f aca="false">IFERROR(INDEX(Data_Orders!$F$2:$F$4727,MATCH(B4289,Data_Orders!$A$2:$A$4727,0)),"")</f>
        <v>Retail</v>
      </c>
      <c r="L4289" s="4" t="str">
        <f aca="false">IFERROR(INDEX(Data_Orders!$D$2:$D$4727,MATCH(B4289,Data_Orders!$A$2:$A$4727,0)),"")</f>
        <v>Leicester</v>
      </c>
    </row>
    <row r="4290" customFormat="false" ht="15" hidden="false" customHeight="false" outlineLevel="0" collapsed="false">
      <c r="A4290" s="4" t="s">
        <v>10106</v>
      </c>
      <c r="B4290" s="4" t="s">
        <v>2519</v>
      </c>
      <c r="C4290" s="4" t="s">
        <v>1021</v>
      </c>
      <c r="D4290" s="4" t="n">
        <v>6</v>
      </c>
      <c r="E4290" s="4" t="n">
        <v>73.76</v>
      </c>
      <c r="F4290" s="4" t="n">
        <v>442.56</v>
      </c>
      <c r="G4290" s="4" t="n">
        <f aca="false">INDEX(Data_Products!$D$2:$D$33,MATCH(C4290,Data_Products!$A$2:$A$33,0))</f>
        <v>51.51</v>
      </c>
      <c r="H4290" s="4" t="str">
        <f aca="false">INDEX(Data_Products!$C$2:$C$33,MATCH(C4290,Data_Products!$A$2:$A$33,0))</f>
        <v>Cement &amp; Aggregates</v>
      </c>
      <c r="I4290" s="10" t="n">
        <f aca="false">D4290*(E4290-G4290)</f>
        <v>133.5</v>
      </c>
      <c r="J4290" s="11" t="n">
        <f aca="false">IFERROR(I4290/F4290,0)</f>
        <v>0.301654013015185</v>
      </c>
      <c r="K4290" s="4" t="str">
        <f aca="false">IFERROR(INDEX(Data_Orders!$F$2:$F$4727,MATCH(B4290,Data_Orders!$A$2:$A$4727,0)),"")</f>
        <v>Retail</v>
      </c>
      <c r="L4290" s="4" t="str">
        <f aca="false">IFERROR(INDEX(Data_Orders!$D$2:$D$4727,MATCH(B4290,Data_Orders!$A$2:$A$4727,0)),"")</f>
        <v>Leicester</v>
      </c>
    </row>
    <row r="4291" customFormat="false" ht="15" hidden="false" customHeight="false" outlineLevel="0" collapsed="false">
      <c r="A4291" s="4" t="s">
        <v>10107</v>
      </c>
      <c r="B4291" s="4" t="s">
        <v>2519</v>
      </c>
      <c r="C4291" s="4" t="s">
        <v>1024</v>
      </c>
      <c r="D4291" s="4" t="n">
        <v>1</v>
      </c>
      <c r="E4291" s="4" t="n">
        <v>137.14</v>
      </c>
      <c r="F4291" s="4" t="n">
        <v>137.14</v>
      </c>
      <c r="G4291" s="4" t="n">
        <f aca="false">INDEX(Data_Products!$D$2:$D$33,MATCH(C4291,Data_Products!$A$2:$A$33,0))</f>
        <v>99.99</v>
      </c>
      <c r="H4291" s="4" t="str">
        <f aca="false">INDEX(Data_Products!$C$2:$C$33,MATCH(C4291,Data_Products!$A$2:$A$33,0))</f>
        <v>Cement &amp; Aggregates</v>
      </c>
      <c r="I4291" s="10" t="n">
        <f aca="false">D4291*(E4291-G4291)</f>
        <v>37.15</v>
      </c>
      <c r="J4291" s="11" t="n">
        <f aca="false">IFERROR(I4291/F4291,0)</f>
        <v>0.270891060230421</v>
      </c>
      <c r="K4291" s="4" t="str">
        <f aca="false">IFERROR(INDEX(Data_Orders!$F$2:$F$4727,MATCH(B4291,Data_Orders!$A$2:$A$4727,0)),"")</f>
        <v>Retail</v>
      </c>
      <c r="L4291" s="4" t="str">
        <f aca="false">IFERROR(INDEX(Data_Orders!$D$2:$D$4727,MATCH(B4291,Data_Orders!$A$2:$A$4727,0)),"")</f>
        <v>Leicester</v>
      </c>
    </row>
    <row r="4292" customFormat="false" ht="15" hidden="false" customHeight="false" outlineLevel="0" collapsed="false">
      <c r="A4292" s="4" t="s">
        <v>10108</v>
      </c>
      <c r="B4292" s="4" t="s">
        <v>2519</v>
      </c>
      <c r="C4292" s="4" t="s">
        <v>1026</v>
      </c>
      <c r="D4292" s="4" t="n">
        <v>16</v>
      </c>
      <c r="E4292" s="4" t="n">
        <v>184.05</v>
      </c>
      <c r="F4292" s="4" t="n">
        <v>2944.8</v>
      </c>
      <c r="G4292" s="4" t="n">
        <f aca="false">INDEX(Data_Products!$D$2:$D$33,MATCH(C4292,Data_Products!$A$2:$A$33,0))</f>
        <v>147.44</v>
      </c>
      <c r="H4292" s="4" t="str">
        <f aca="false">INDEX(Data_Products!$C$2:$C$33,MATCH(C4292,Data_Products!$A$2:$A$33,0))</f>
        <v>Cement &amp; Aggregates</v>
      </c>
      <c r="I4292" s="10" t="n">
        <f aca="false">D4292*(E4292-G4292)</f>
        <v>585.76</v>
      </c>
      <c r="J4292" s="11" t="n">
        <f aca="false">IFERROR(I4292/F4292,0)</f>
        <v>0.19891333876664</v>
      </c>
      <c r="K4292" s="4" t="str">
        <f aca="false">IFERROR(INDEX(Data_Orders!$F$2:$F$4727,MATCH(B4292,Data_Orders!$A$2:$A$4727,0)),"")</f>
        <v>Retail</v>
      </c>
      <c r="L4292" s="4" t="str">
        <f aca="false">IFERROR(INDEX(Data_Orders!$D$2:$D$4727,MATCH(B4292,Data_Orders!$A$2:$A$4727,0)),"")</f>
        <v>Leicester</v>
      </c>
    </row>
    <row r="4293" customFormat="false" ht="15" hidden="false" customHeight="false" outlineLevel="0" collapsed="false">
      <c r="A4293" s="4" t="s">
        <v>10109</v>
      </c>
      <c r="B4293" s="4" t="s">
        <v>2520</v>
      </c>
      <c r="C4293" s="4" t="s">
        <v>1032</v>
      </c>
      <c r="D4293" s="4" t="n">
        <v>3</v>
      </c>
      <c r="E4293" s="4" t="n">
        <v>99.65</v>
      </c>
      <c r="F4293" s="4" t="n">
        <v>298.95</v>
      </c>
      <c r="G4293" s="4" t="n">
        <f aca="false">INDEX(Data_Products!$D$2:$D$33,MATCH(C4293,Data_Products!$A$2:$A$33,0))</f>
        <v>58.26</v>
      </c>
      <c r="H4293" s="4" t="str">
        <f aca="false">INDEX(Data_Products!$C$2:$C$33,MATCH(C4293,Data_Products!$A$2:$A$33,0))</f>
        <v>Insulation</v>
      </c>
      <c r="I4293" s="10" t="n">
        <f aca="false">D4293*(E4293-G4293)</f>
        <v>124.17</v>
      </c>
      <c r="J4293" s="11" t="n">
        <f aca="false">IFERROR(I4293/F4293,0)</f>
        <v>0.415353738083292</v>
      </c>
      <c r="K4293" s="4" t="str">
        <f aca="false">IFERROR(INDEX(Data_Orders!$F$2:$F$4727,MATCH(B4293,Data_Orders!$A$2:$A$4727,0)),"")</f>
        <v>Retail</v>
      </c>
      <c r="L4293" s="4" t="str">
        <f aca="false">IFERROR(INDEX(Data_Orders!$D$2:$D$4727,MATCH(B4293,Data_Orders!$A$2:$A$4727,0)),"")</f>
        <v>Leicester</v>
      </c>
    </row>
    <row r="4294" customFormat="false" ht="15" hidden="false" customHeight="false" outlineLevel="0" collapsed="false">
      <c r="A4294" s="4" t="s">
        <v>10110</v>
      </c>
      <c r="B4294" s="4" t="s">
        <v>2521</v>
      </c>
      <c r="C4294" s="4" t="s">
        <v>1050</v>
      </c>
      <c r="D4294" s="4" t="n">
        <v>13</v>
      </c>
      <c r="E4294" s="4" t="n">
        <v>238.63</v>
      </c>
      <c r="F4294" s="4" t="n">
        <v>3102.19</v>
      </c>
      <c r="G4294" s="4" t="n">
        <f aca="false">INDEX(Data_Products!$D$2:$D$33,MATCH(C4294,Data_Products!$A$2:$A$33,0))</f>
        <v>148.91</v>
      </c>
      <c r="H4294" s="4" t="str">
        <f aca="false">INDEX(Data_Products!$C$2:$C$33,MATCH(C4294,Data_Products!$A$2:$A$33,0))</f>
        <v>Tools &amp; Fixings</v>
      </c>
      <c r="I4294" s="10" t="n">
        <f aca="false">D4294*(E4294-G4294)</f>
        <v>1166.36</v>
      </c>
      <c r="J4294" s="11" t="n">
        <f aca="false">IFERROR(I4294/F4294,0)</f>
        <v>0.375979549930855</v>
      </c>
      <c r="K4294" s="4" t="str">
        <f aca="false">IFERROR(INDEX(Data_Orders!$F$2:$F$4727,MATCH(B4294,Data_Orders!$A$2:$A$4727,0)),"")</f>
        <v>Retail</v>
      </c>
      <c r="L4294" s="4" t="str">
        <f aca="false">IFERROR(INDEX(Data_Orders!$D$2:$D$4727,MATCH(B4294,Data_Orders!$A$2:$A$4727,0)),"")</f>
        <v>Leicester</v>
      </c>
    </row>
    <row r="4295" customFormat="false" ht="15" hidden="false" customHeight="false" outlineLevel="0" collapsed="false">
      <c r="A4295" s="4" t="s">
        <v>10111</v>
      </c>
      <c r="B4295" s="4" t="s">
        <v>2521</v>
      </c>
      <c r="C4295" s="4" t="s">
        <v>1059</v>
      </c>
      <c r="D4295" s="4" t="n">
        <v>14</v>
      </c>
      <c r="E4295" s="4" t="n">
        <v>103.63</v>
      </c>
      <c r="F4295" s="4" t="n">
        <v>1450.82</v>
      </c>
      <c r="G4295" s="4" t="n">
        <f aca="false">INDEX(Data_Products!$D$2:$D$33,MATCH(C4295,Data_Products!$A$2:$A$33,0))</f>
        <v>82.55</v>
      </c>
      <c r="H4295" s="4" t="str">
        <f aca="false">INDEX(Data_Products!$C$2:$C$33,MATCH(C4295,Data_Products!$A$2:$A$33,0))</f>
        <v>Roofing</v>
      </c>
      <c r="I4295" s="10" t="n">
        <f aca="false">D4295*(E4295-G4295)</f>
        <v>295.12</v>
      </c>
      <c r="J4295" s="11" t="n">
        <f aca="false">IFERROR(I4295/F4295,0)</f>
        <v>0.203415999228023</v>
      </c>
      <c r="K4295" s="4" t="str">
        <f aca="false">IFERROR(INDEX(Data_Orders!$F$2:$F$4727,MATCH(B4295,Data_Orders!$A$2:$A$4727,0)),"")</f>
        <v>Retail</v>
      </c>
      <c r="L4295" s="4" t="str">
        <f aca="false">IFERROR(INDEX(Data_Orders!$D$2:$D$4727,MATCH(B4295,Data_Orders!$A$2:$A$4727,0)),"")</f>
        <v>Leicester</v>
      </c>
    </row>
    <row r="4296" customFormat="false" ht="15" hidden="false" customHeight="false" outlineLevel="0" collapsed="false">
      <c r="A4296" s="4" t="s">
        <v>10112</v>
      </c>
      <c r="B4296" s="4" t="s">
        <v>2521</v>
      </c>
      <c r="C4296" s="4" t="s">
        <v>1077</v>
      </c>
      <c r="D4296" s="4" t="n">
        <v>13</v>
      </c>
      <c r="E4296" s="4" t="n">
        <v>46.61</v>
      </c>
      <c r="F4296" s="4" t="n">
        <v>605.93</v>
      </c>
      <c r="G4296" s="4" t="n">
        <f aca="false">INDEX(Data_Products!$D$2:$D$33,MATCH(C4296,Data_Products!$A$2:$A$33,0))</f>
        <v>36.87</v>
      </c>
      <c r="H4296" s="4" t="str">
        <f aca="false">INDEX(Data_Products!$C$2:$C$33,MATCH(C4296,Data_Products!$A$2:$A$33,0))</f>
        <v>Landscaping</v>
      </c>
      <c r="I4296" s="10" t="n">
        <f aca="false">D4296*(E4296-G4296)</f>
        <v>126.62</v>
      </c>
      <c r="J4296" s="11" t="n">
        <f aca="false">IFERROR(I4296/F4296,0)</f>
        <v>0.208968032611028</v>
      </c>
      <c r="K4296" s="4" t="str">
        <f aca="false">IFERROR(INDEX(Data_Orders!$F$2:$F$4727,MATCH(B4296,Data_Orders!$A$2:$A$4727,0)),"")</f>
        <v>Retail</v>
      </c>
      <c r="L4296" s="4" t="str">
        <f aca="false">IFERROR(INDEX(Data_Orders!$D$2:$D$4727,MATCH(B4296,Data_Orders!$A$2:$A$4727,0)),"")</f>
        <v>Leicester</v>
      </c>
    </row>
    <row r="4297" customFormat="false" ht="15" hidden="false" customHeight="false" outlineLevel="0" collapsed="false">
      <c r="A4297" s="4" t="s">
        <v>10113</v>
      </c>
      <c r="B4297" s="4" t="s">
        <v>2521</v>
      </c>
      <c r="C4297" s="4" t="s">
        <v>1057</v>
      </c>
      <c r="D4297" s="4" t="n">
        <v>16</v>
      </c>
      <c r="E4297" s="4" t="n">
        <v>176.81</v>
      </c>
      <c r="F4297" s="4" t="n">
        <v>2828.96</v>
      </c>
      <c r="G4297" s="4" t="n">
        <f aca="false">INDEX(Data_Products!$D$2:$D$33,MATCH(C4297,Data_Products!$A$2:$A$33,0))</f>
        <v>129.57</v>
      </c>
      <c r="H4297" s="4" t="str">
        <f aca="false">INDEX(Data_Products!$C$2:$C$33,MATCH(C4297,Data_Products!$A$2:$A$33,0))</f>
        <v>Roofing</v>
      </c>
      <c r="I4297" s="10" t="n">
        <f aca="false">D4297*(E4297-G4297)</f>
        <v>755.84</v>
      </c>
      <c r="J4297" s="11" t="n">
        <f aca="false">IFERROR(I4297/F4297,0)</f>
        <v>0.267179458175443</v>
      </c>
      <c r="K4297" s="4" t="str">
        <f aca="false">IFERROR(INDEX(Data_Orders!$F$2:$F$4727,MATCH(B4297,Data_Orders!$A$2:$A$4727,0)),"")</f>
        <v>Retail</v>
      </c>
      <c r="L4297" s="4" t="str">
        <f aca="false">IFERROR(INDEX(Data_Orders!$D$2:$D$4727,MATCH(B4297,Data_Orders!$A$2:$A$4727,0)),"")</f>
        <v>Leicester</v>
      </c>
    </row>
    <row r="4298" customFormat="false" ht="15" hidden="false" customHeight="false" outlineLevel="0" collapsed="false">
      <c r="A4298" s="4" t="s">
        <v>10114</v>
      </c>
      <c r="B4298" s="4" t="s">
        <v>2522</v>
      </c>
      <c r="C4298" s="4" t="s">
        <v>1021</v>
      </c>
      <c r="D4298" s="4" t="n">
        <v>12</v>
      </c>
      <c r="E4298" s="4" t="n">
        <v>73.76</v>
      </c>
      <c r="F4298" s="4" t="n">
        <v>885.12</v>
      </c>
      <c r="G4298" s="4" t="n">
        <f aca="false">INDEX(Data_Products!$D$2:$D$33,MATCH(C4298,Data_Products!$A$2:$A$33,0))</f>
        <v>51.51</v>
      </c>
      <c r="H4298" s="4" t="str">
        <f aca="false">INDEX(Data_Products!$C$2:$C$33,MATCH(C4298,Data_Products!$A$2:$A$33,0))</f>
        <v>Cement &amp; Aggregates</v>
      </c>
      <c r="I4298" s="10" t="n">
        <f aca="false">D4298*(E4298-G4298)</f>
        <v>267</v>
      </c>
      <c r="J4298" s="11" t="n">
        <f aca="false">IFERROR(I4298/F4298,0)</f>
        <v>0.301654013015185</v>
      </c>
      <c r="K4298" s="4" t="str">
        <f aca="false">IFERROR(INDEX(Data_Orders!$F$2:$F$4727,MATCH(B4298,Data_Orders!$A$2:$A$4727,0)),"")</f>
        <v>Retail</v>
      </c>
      <c r="L4298" s="4" t="str">
        <f aca="false">IFERROR(INDEX(Data_Orders!$D$2:$D$4727,MATCH(B4298,Data_Orders!$A$2:$A$4727,0)),"")</f>
        <v>Leicester</v>
      </c>
    </row>
    <row r="4299" customFormat="false" ht="15" hidden="false" customHeight="false" outlineLevel="0" collapsed="false">
      <c r="A4299" s="4" t="s">
        <v>10115</v>
      </c>
      <c r="B4299" s="4" t="s">
        <v>2522</v>
      </c>
      <c r="C4299" s="4" t="s">
        <v>1017</v>
      </c>
      <c r="D4299" s="4" t="n">
        <v>6</v>
      </c>
      <c r="E4299" s="4" t="n">
        <v>49.15</v>
      </c>
      <c r="F4299" s="4" t="n">
        <v>294.9</v>
      </c>
      <c r="G4299" s="4" t="n">
        <f aca="false">INDEX(Data_Products!$D$2:$D$33,MATCH(C4299,Data_Products!$A$2:$A$33,0))</f>
        <v>31.44</v>
      </c>
      <c r="H4299" s="4" t="str">
        <f aca="false">INDEX(Data_Products!$C$2:$C$33,MATCH(C4299,Data_Products!$A$2:$A$33,0))</f>
        <v>Timber</v>
      </c>
      <c r="I4299" s="10" t="n">
        <f aca="false">D4299*(E4299-G4299)</f>
        <v>106.26</v>
      </c>
      <c r="J4299" s="11" t="n">
        <f aca="false">IFERROR(I4299/F4299,0)</f>
        <v>0.360325534079349</v>
      </c>
      <c r="K4299" s="4" t="str">
        <f aca="false">IFERROR(INDEX(Data_Orders!$F$2:$F$4727,MATCH(B4299,Data_Orders!$A$2:$A$4727,0)),"")</f>
        <v>Retail</v>
      </c>
      <c r="L4299" s="4" t="str">
        <f aca="false">IFERROR(INDEX(Data_Orders!$D$2:$D$4727,MATCH(B4299,Data_Orders!$A$2:$A$4727,0)),"")</f>
        <v>Leicester</v>
      </c>
    </row>
    <row r="4300" customFormat="false" ht="15" hidden="false" customHeight="false" outlineLevel="0" collapsed="false">
      <c r="A4300" s="4" t="s">
        <v>10116</v>
      </c>
      <c r="B4300" s="4" t="s">
        <v>2522</v>
      </c>
      <c r="C4300" s="4" t="s">
        <v>1030</v>
      </c>
      <c r="D4300" s="4" t="n">
        <v>14</v>
      </c>
      <c r="E4300" s="4" t="n">
        <v>25.23</v>
      </c>
      <c r="F4300" s="4" t="n">
        <v>353.22</v>
      </c>
      <c r="G4300" s="4" t="n">
        <f aca="false">INDEX(Data_Products!$D$2:$D$33,MATCH(C4300,Data_Products!$A$2:$A$33,0))</f>
        <v>17.67</v>
      </c>
      <c r="H4300" s="4" t="str">
        <f aca="false">INDEX(Data_Products!$C$2:$C$33,MATCH(C4300,Data_Products!$A$2:$A$33,0))</f>
        <v>Cement &amp; Aggregates</v>
      </c>
      <c r="I4300" s="10" t="n">
        <f aca="false">D4300*(E4300-G4300)</f>
        <v>105.84</v>
      </c>
      <c r="J4300" s="11" t="n">
        <f aca="false">IFERROR(I4300/F4300,0)</f>
        <v>0.299643281807372</v>
      </c>
      <c r="K4300" s="4" t="str">
        <f aca="false">IFERROR(INDEX(Data_Orders!$F$2:$F$4727,MATCH(B4300,Data_Orders!$A$2:$A$4727,0)),"")</f>
        <v>Retail</v>
      </c>
      <c r="L4300" s="4" t="str">
        <f aca="false">IFERROR(INDEX(Data_Orders!$D$2:$D$4727,MATCH(B4300,Data_Orders!$A$2:$A$4727,0)),"")</f>
        <v>Leicester</v>
      </c>
    </row>
    <row r="4301" customFormat="false" ht="15" hidden="false" customHeight="false" outlineLevel="0" collapsed="false">
      <c r="A4301" s="4" t="s">
        <v>10117</v>
      </c>
      <c r="B4301" s="4" t="s">
        <v>2523</v>
      </c>
      <c r="C4301" s="4" t="s">
        <v>1044</v>
      </c>
      <c r="D4301" s="4" t="n">
        <v>9</v>
      </c>
      <c r="E4301" s="4" t="n">
        <v>190.44</v>
      </c>
      <c r="F4301" s="4" t="n">
        <v>1713.96</v>
      </c>
      <c r="G4301" s="4" t="n">
        <f aca="false">INDEX(Data_Products!$D$2:$D$33,MATCH(C4301,Data_Products!$A$2:$A$33,0))</f>
        <v>115.48</v>
      </c>
      <c r="H4301" s="4" t="str">
        <f aca="false">INDEX(Data_Products!$C$2:$C$33,MATCH(C4301,Data_Products!$A$2:$A$33,0))</f>
        <v>Tools &amp; Fixings</v>
      </c>
      <c r="I4301" s="10" t="n">
        <f aca="false">D4301*(E4301-G4301)</f>
        <v>674.64</v>
      </c>
      <c r="J4301" s="11" t="n">
        <f aca="false">IFERROR(I4301/F4301,0)</f>
        <v>0.393614786809494</v>
      </c>
      <c r="K4301" s="4" t="str">
        <f aca="false">IFERROR(INDEX(Data_Orders!$F$2:$F$4727,MATCH(B4301,Data_Orders!$A$2:$A$4727,0)),"")</f>
        <v>Retail</v>
      </c>
      <c r="L4301" s="4" t="str">
        <f aca="false">IFERROR(INDEX(Data_Orders!$D$2:$D$4727,MATCH(B4301,Data_Orders!$A$2:$A$4727,0)),"")</f>
        <v>Leicester</v>
      </c>
    </row>
    <row r="4302" customFormat="false" ht="15" hidden="false" customHeight="false" outlineLevel="0" collapsed="false">
      <c r="A4302" s="4" t="s">
        <v>10118</v>
      </c>
      <c r="B4302" s="4" t="s">
        <v>2523</v>
      </c>
      <c r="C4302" s="4" t="s">
        <v>1015</v>
      </c>
      <c r="D4302" s="4" t="n">
        <v>13</v>
      </c>
      <c r="E4302" s="4" t="n">
        <v>122.01</v>
      </c>
      <c r="F4302" s="4" t="n">
        <v>1586.13</v>
      </c>
      <c r="G4302" s="4" t="n">
        <f aca="false">INDEX(Data_Products!$D$2:$D$33,MATCH(C4302,Data_Products!$A$2:$A$33,0))</f>
        <v>85.53</v>
      </c>
      <c r="H4302" s="4" t="str">
        <f aca="false">INDEX(Data_Products!$C$2:$C$33,MATCH(C4302,Data_Products!$A$2:$A$33,0))</f>
        <v>Timber</v>
      </c>
      <c r="I4302" s="10" t="n">
        <f aca="false">D4302*(E4302-G4302)</f>
        <v>474.24</v>
      </c>
      <c r="J4302" s="11" t="n">
        <f aca="false">IFERROR(I4302/F4302,0)</f>
        <v>0.298991885910991</v>
      </c>
      <c r="K4302" s="4" t="str">
        <f aca="false">IFERROR(INDEX(Data_Orders!$F$2:$F$4727,MATCH(B4302,Data_Orders!$A$2:$A$4727,0)),"")</f>
        <v>Retail</v>
      </c>
      <c r="L4302" s="4" t="str">
        <f aca="false">IFERROR(INDEX(Data_Orders!$D$2:$D$4727,MATCH(B4302,Data_Orders!$A$2:$A$4727,0)),"")</f>
        <v>Leicester</v>
      </c>
    </row>
    <row r="4303" customFormat="false" ht="15" hidden="false" customHeight="false" outlineLevel="0" collapsed="false">
      <c r="A4303" s="4" t="s">
        <v>10119</v>
      </c>
      <c r="B4303" s="4" t="s">
        <v>2523</v>
      </c>
      <c r="C4303" s="4" t="s">
        <v>1021</v>
      </c>
      <c r="D4303" s="4" t="n">
        <v>7</v>
      </c>
      <c r="E4303" s="4" t="n">
        <v>73.76</v>
      </c>
      <c r="F4303" s="4" t="n">
        <v>516.32</v>
      </c>
      <c r="G4303" s="4" t="n">
        <f aca="false">INDEX(Data_Products!$D$2:$D$33,MATCH(C4303,Data_Products!$A$2:$A$33,0))</f>
        <v>51.51</v>
      </c>
      <c r="H4303" s="4" t="str">
        <f aca="false">INDEX(Data_Products!$C$2:$C$33,MATCH(C4303,Data_Products!$A$2:$A$33,0))</f>
        <v>Cement &amp; Aggregates</v>
      </c>
      <c r="I4303" s="10" t="n">
        <f aca="false">D4303*(E4303-G4303)</f>
        <v>155.75</v>
      </c>
      <c r="J4303" s="11" t="n">
        <f aca="false">IFERROR(I4303/F4303,0)</f>
        <v>0.301654013015184</v>
      </c>
      <c r="K4303" s="4" t="str">
        <f aca="false">IFERROR(INDEX(Data_Orders!$F$2:$F$4727,MATCH(B4303,Data_Orders!$A$2:$A$4727,0)),"")</f>
        <v>Retail</v>
      </c>
      <c r="L4303" s="4" t="str">
        <f aca="false">IFERROR(INDEX(Data_Orders!$D$2:$D$4727,MATCH(B4303,Data_Orders!$A$2:$A$4727,0)),"")</f>
        <v>Leicester</v>
      </c>
    </row>
    <row r="4304" customFormat="false" ht="15" hidden="false" customHeight="false" outlineLevel="0" collapsed="false">
      <c r="A4304" s="4" t="s">
        <v>10120</v>
      </c>
      <c r="B4304" s="4" t="s">
        <v>2524</v>
      </c>
      <c r="C4304" s="4" t="s">
        <v>1055</v>
      </c>
      <c r="D4304" s="4" t="n">
        <v>15</v>
      </c>
      <c r="E4304" s="4" t="n">
        <v>205.03</v>
      </c>
      <c r="F4304" s="4" t="n">
        <v>3075.45</v>
      </c>
      <c r="G4304" s="4" t="n">
        <f aca="false">INDEX(Data_Products!$D$2:$D$33,MATCH(C4304,Data_Products!$A$2:$A$33,0))</f>
        <v>138.6</v>
      </c>
      <c r="H4304" s="4" t="str">
        <f aca="false">INDEX(Data_Products!$C$2:$C$33,MATCH(C4304,Data_Products!$A$2:$A$33,0))</f>
        <v>Roofing</v>
      </c>
      <c r="I4304" s="10" t="n">
        <f aca="false">D4304*(E4304-G4304)</f>
        <v>996.45</v>
      </c>
      <c r="J4304" s="11" t="n">
        <f aca="false">IFERROR(I4304/F4304,0)</f>
        <v>0.324001365653807</v>
      </c>
      <c r="K4304" s="4" t="str">
        <f aca="false">IFERROR(INDEX(Data_Orders!$F$2:$F$4727,MATCH(B4304,Data_Orders!$A$2:$A$4727,0)),"")</f>
        <v>Retail</v>
      </c>
      <c r="L4304" s="4" t="str">
        <f aca="false">IFERROR(INDEX(Data_Orders!$D$2:$D$4727,MATCH(B4304,Data_Orders!$A$2:$A$4727,0)),"")</f>
        <v>Leicester</v>
      </c>
    </row>
    <row r="4305" customFormat="false" ht="15" hidden="false" customHeight="false" outlineLevel="0" collapsed="false">
      <c r="A4305" s="4" t="s">
        <v>10121</v>
      </c>
      <c r="B4305" s="4" t="s">
        <v>2524</v>
      </c>
      <c r="C4305" s="4" t="s">
        <v>1015</v>
      </c>
      <c r="D4305" s="4" t="n">
        <v>4</v>
      </c>
      <c r="E4305" s="4" t="n">
        <v>122.01</v>
      </c>
      <c r="F4305" s="4" t="n">
        <v>488.04</v>
      </c>
      <c r="G4305" s="4" t="n">
        <f aca="false">INDEX(Data_Products!$D$2:$D$33,MATCH(C4305,Data_Products!$A$2:$A$33,0))</f>
        <v>85.53</v>
      </c>
      <c r="H4305" s="4" t="str">
        <f aca="false">INDEX(Data_Products!$C$2:$C$33,MATCH(C4305,Data_Products!$A$2:$A$33,0))</f>
        <v>Timber</v>
      </c>
      <c r="I4305" s="10" t="n">
        <f aca="false">D4305*(E4305-G4305)</f>
        <v>145.92</v>
      </c>
      <c r="J4305" s="11" t="n">
        <f aca="false">IFERROR(I4305/F4305,0)</f>
        <v>0.298991885910991</v>
      </c>
      <c r="K4305" s="4" t="str">
        <f aca="false">IFERROR(INDEX(Data_Orders!$F$2:$F$4727,MATCH(B4305,Data_Orders!$A$2:$A$4727,0)),"")</f>
        <v>Retail</v>
      </c>
      <c r="L4305" s="4" t="str">
        <f aca="false">IFERROR(INDEX(Data_Orders!$D$2:$D$4727,MATCH(B4305,Data_Orders!$A$2:$A$4727,0)),"")</f>
        <v>Leicester</v>
      </c>
    </row>
    <row r="4306" customFormat="false" ht="15" hidden="false" customHeight="false" outlineLevel="0" collapsed="false">
      <c r="A4306" s="4" t="s">
        <v>10122</v>
      </c>
      <c r="B4306" s="4" t="s">
        <v>2524</v>
      </c>
      <c r="C4306" s="4" t="s">
        <v>1032</v>
      </c>
      <c r="D4306" s="4" t="n">
        <v>17</v>
      </c>
      <c r="E4306" s="4" t="n">
        <v>99.65</v>
      </c>
      <c r="F4306" s="4" t="n">
        <v>1694.05</v>
      </c>
      <c r="G4306" s="4" t="n">
        <f aca="false">INDEX(Data_Products!$D$2:$D$33,MATCH(C4306,Data_Products!$A$2:$A$33,0))</f>
        <v>58.26</v>
      </c>
      <c r="H4306" s="4" t="str">
        <f aca="false">INDEX(Data_Products!$C$2:$C$33,MATCH(C4306,Data_Products!$A$2:$A$33,0))</f>
        <v>Insulation</v>
      </c>
      <c r="I4306" s="10" t="n">
        <f aca="false">D4306*(E4306-G4306)</f>
        <v>703.63</v>
      </c>
      <c r="J4306" s="11" t="n">
        <f aca="false">IFERROR(I4306/F4306,0)</f>
        <v>0.415353738083292</v>
      </c>
      <c r="K4306" s="4" t="str">
        <f aca="false">IFERROR(INDEX(Data_Orders!$F$2:$F$4727,MATCH(B4306,Data_Orders!$A$2:$A$4727,0)),"")</f>
        <v>Retail</v>
      </c>
      <c r="L4306" s="4" t="str">
        <f aca="false">IFERROR(INDEX(Data_Orders!$D$2:$D$4727,MATCH(B4306,Data_Orders!$A$2:$A$4727,0)),"")</f>
        <v>Leicester</v>
      </c>
    </row>
    <row r="4307" customFormat="false" ht="15" hidden="false" customHeight="false" outlineLevel="0" collapsed="false">
      <c r="A4307" s="4" t="s">
        <v>10123</v>
      </c>
      <c r="B4307" s="4" t="s">
        <v>2525</v>
      </c>
      <c r="C4307" s="4" t="s">
        <v>1073</v>
      </c>
      <c r="D4307" s="4" t="n">
        <v>20</v>
      </c>
      <c r="E4307" s="4" t="n">
        <v>231.05</v>
      </c>
      <c r="F4307" s="4" t="n">
        <v>4621</v>
      </c>
      <c r="G4307" s="4" t="n">
        <f aca="false">INDEX(Data_Products!$D$2:$D$33,MATCH(C4307,Data_Products!$A$2:$A$33,0))</f>
        <v>148.29</v>
      </c>
      <c r="H4307" s="4" t="str">
        <f aca="false">INDEX(Data_Products!$C$2:$C$33,MATCH(C4307,Data_Products!$A$2:$A$33,0))</f>
        <v>Landscaping</v>
      </c>
      <c r="I4307" s="10" t="n">
        <f aca="false">D4307*(E4307-G4307)</f>
        <v>1655.2</v>
      </c>
      <c r="J4307" s="11" t="n">
        <f aca="false">IFERROR(I4307/F4307,0)</f>
        <v>0.358190867777537</v>
      </c>
      <c r="K4307" s="4" t="str">
        <f aca="false">IFERROR(INDEX(Data_Orders!$F$2:$F$4727,MATCH(B4307,Data_Orders!$A$2:$A$4727,0)),"")</f>
        <v>Retail</v>
      </c>
      <c r="L4307" s="4" t="str">
        <f aca="false">IFERROR(INDEX(Data_Orders!$D$2:$D$4727,MATCH(B4307,Data_Orders!$A$2:$A$4727,0)),"")</f>
        <v>Leicester</v>
      </c>
    </row>
    <row r="4308" customFormat="false" ht="15" hidden="false" customHeight="false" outlineLevel="0" collapsed="false">
      <c r="A4308" s="4" t="s">
        <v>10124</v>
      </c>
      <c r="B4308" s="4" t="s">
        <v>2526</v>
      </c>
      <c r="C4308" s="4" t="s">
        <v>1013</v>
      </c>
      <c r="D4308" s="4" t="n">
        <v>1</v>
      </c>
      <c r="E4308" s="4" t="n">
        <v>240.92</v>
      </c>
      <c r="F4308" s="4" t="n">
        <v>240.92</v>
      </c>
      <c r="G4308" s="4" t="n">
        <f aca="false">INDEX(Data_Products!$D$2:$D$33,MATCH(C4308,Data_Products!$A$2:$A$33,0))</f>
        <v>168.32</v>
      </c>
      <c r="H4308" s="4" t="str">
        <f aca="false">INDEX(Data_Products!$C$2:$C$33,MATCH(C4308,Data_Products!$A$2:$A$33,0))</f>
        <v>Timber</v>
      </c>
      <c r="I4308" s="10" t="n">
        <f aca="false">D4308*(E4308-G4308)</f>
        <v>72.6</v>
      </c>
      <c r="J4308" s="11" t="n">
        <f aca="false">IFERROR(I4308/F4308,0)</f>
        <v>0.301344844761747</v>
      </c>
      <c r="K4308" s="4" t="str">
        <f aca="false">IFERROR(INDEX(Data_Orders!$F$2:$F$4727,MATCH(B4308,Data_Orders!$A$2:$A$4727,0)),"")</f>
        <v>Retail</v>
      </c>
      <c r="L4308" s="4" t="str">
        <f aca="false">IFERROR(INDEX(Data_Orders!$D$2:$D$4727,MATCH(B4308,Data_Orders!$A$2:$A$4727,0)),"")</f>
        <v>Leicester</v>
      </c>
    </row>
    <row r="4309" customFormat="false" ht="15" hidden="false" customHeight="false" outlineLevel="0" collapsed="false">
      <c r="A4309" s="4" t="s">
        <v>10125</v>
      </c>
      <c r="B4309" s="4" t="s">
        <v>2526</v>
      </c>
      <c r="C4309" s="4" t="s">
        <v>1057</v>
      </c>
      <c r="D4309" s="4" t="n">
        <v>17</v>
      </c>
      <c r="E4309" s="4" t="n">
        <v>176.81</v>
      </c>
      <c r="F4309" s="4" t="n">
        <v>3005.77</v>
      </c>
      <c r="G4309" s="4" t="n">
        <f aca="false">INDEX(Data_Products!$D$2:$D$33,MATCH(C4309,Data_Products!$A$2:$A$33,0))</f>
        <v>129.57</v>
      </c>
      <c r="H4309" s="4" t="str">
        <f aca="false">INDEX(Data_Products!$C$2:$C$33,MATCH(C4309,Data_Products!$A$2:$A$33,0))</f>
        <v>Roofing</v>
      </c>
      <c r="I4309" s="10" t="n">
        <f aca="false">D4309*(E4309-G4309)</f>
        <v>803.08</v>
      </c>
      <c r="J4309" s="11" t="n">
        <f aca="false">IFERROR(I4309/F4309,0)</f>
        <v>0.267179458175443</v>
      </c>
      <c r="K4309" s="4" t="str">
        <f aca="false">IFERROR(INDEX(Data_Orders!$F$2:$F$4727,MATCH(B4309,Data_Orders!$A$2:$A$4727,0)),"")</f>
        <v>Retail</v>
      </c>
      <c r="L4309" s="4" t="str">
        <f aca="false">IFERROR(INDEX(Data_Orders!$D$2:$D$4727,MATCH(B4309,Data_Orders!$A$2:$A$4727,0)),"")</f>
        <v>Leicester</v>
      </c>
    </row>
    <row r="4310" customFormat="false" ht="15" hidden="false" customHeight="false" outlineLevel="0" collapsed="false">
      <c r="A4310" s="4" t="s">
        <v>10126</v>
      </c>
      <c r="B4310" s="4" t="s">
        <v>2526</v>
      </c>
      <c r="C4310" s="4" t="s">
        <v>1035</v>
      </c>
      <c r="D4310" s="4" t="n">
        <v>1</v>
      </c>
      <c r="E4310" s="4" t="n">
        <v>165.07</v>
      </c>
      <c r="F4310" s="4" t="n">
        <v>165.07</v>
      </c>
      <c r="G4310" s="4" t="n">
        <f aca="false">INDEX(Data_Products!$D$2:$D$33,MATCH(C4310,Data_Products!$A$2:$A$33,0))</f>
        <v>134.65</v>
      </c>
      <c r="H4310" s="4" t="str">
        <f aca="false">INDEX(Data_Products!$C$2:$C$33,MATCH(C4310,Data_Products!$A$2:$A$33,0))</f>
        <v>Insulation</v>
      </c>
      <c r="I4310" s="10" t="n">
        <f aca="false">D4310*(E4310-G4310)</f>
        <v>30.42</v>
      </c>
      <c r="J4310" s="11" t="n">
        <f aca="false">IFERROR(I4310/F4310,0)</f>
        <v>0.184285454655601</v>
      </c>
      <c r="K4310" s="4" t="str">
        <f aca="false">IFERROR(INDEX(Data_Orders!$F$2:$F$4727,MATCH(B4310,Data_Orders!$A$2:$A$4727,0)),"")</f>
        <v>Retail</v>
      </c>
      <c r="L4310" s="4" t="str">
        <f aca="false">IFERROR(INDEX(Data_Orders!$D$2:$D$4727,MATCH(B4310,Data_Orders!$A$2:$A$4727,0)),"")</f>
        <v>Leicester</v>
      </c>
    </row>
    <row r="4311" customFormat="false" ht="15" hidden="false" customHeight="false" outlineLevel="0" collapsed="false">
      <c r="A4311" s="4" t="s">
        <v>10127</v>
      </c>
      <c r="B4311" s="4" t="s">
        <v>2526</v>
      </c>
      <c r="C4311" s="4" t="s">
        <v>1017</v>
      </c>
      <c r="D4311" s="4" t="n">
        <v>1</v>
      </c>
      <c r="E4311" s="4" t="n">
        <v>49.15</v>
      </c>
      <c r="F4311" s="4" t="n">
        <v>49.15</v>
      </c>
      <c r="G4311" s="4" t="n">
        <f aca="false">INDEX(Data_Products!$D$2:$D$33,MATCH(C4311,Data_Products!$A$2:$A$33,0))</f>
        <v>31.44</v>
      </c>
      <c r="H4311" s="4" t="str">
        <f aca="false">INDEX(Data_Products!$C$2:$C$33,MATCH(C4311,Data_Products!$A$2:$A$33,0))</f>
        <v>Timber</v>
      </c>
      <c r="I4311" s="10" t="n">
        <f aca="false">D4311*(E4311-G4311)</f>
        <v>17.71</v>
      </c>
      <c r="J4311" s="11" t="n">
        <f aca="false">IFERROR(I4311/F4311,0)</f>
        <v>0.360325534079349</v>
      </c>
      <c r="K4311" s="4" t="str">
        <f aca="false">IFERROR(INDEX(Data_Orders!$F$2:$F$4727,MATCH(B4311,Data_Orders!$A$2:$A$4727,0)),"")</f>
        <v>Retail</v>
      </c>
      <c r="L4311" s="4" t="str">
        <f aca="false">IFERROR(INDEX(Data_Orders!$D$2:$D$4727,MATCH(B4311,Data_Orders!$A$2:$A$4727,0)),"")</f>
        <v>Leicester</v>
      </c>
    </row>
    <row r="4312" customFormat="false" ht="15" hidden="false" customHeight="false" outlineLevel="0" collapsed="false">
      <c r="A4312" s="4" t="s">
        <v>10128</v>
      </c>
      <c r="B4312" s="4" t="s">
        <v>2526</v>
      </c>
      <c r="C4312" s="4" t="s">
        <v>1021</v>
      </c>
      <c r="D4312" s="4" t="n">
        <v>11</v>
      </c>
      <c r="E4312" s="4" t="n">
        <v>73.76</v>
      </c>
      <c r="F4312" s="4" t="n">
        <v>811.36</v>
      </c>
      <c r="G4312" s="4" t="n">
        <f aca="false">INDEX(Data_Products!$D$2:$D$33,MATCH(C4312,Data_Products!$A$2:$A$33,0))</f>
        <v>51.51</v>
      </c>
      <c r="H4312" s="4" t="str">
        <f aca="false">INDEX(Data_Products!$C$2:$C$33,MATCH(C4312,Data_Products!$A$2:$A$33,0))</f>
        <v>Cement &amp; Aggregates</v>
      </c>
      <c r="I4312" s="10" t="n">
        <f aca="false">D4312*(E4312-G4312)</f>
        <v>244.75</v>
      </c>
      <c r="J4312" s="11" t="n">
        <f aca="false">IFERROR(I4312/F4312,0)</f>
        <v>0.301654013015184</v>
      </c>
      <c r="K4312" s="4" t="str">
        <f aca="false">IFERROR(INDEX(Data_Orders!$F$2:$F$4727,MATCH(B4312,Data_Orders!$A$2:$A$4727,0)),"")</f>
        <v>Retail</v>
      </c>
      <c r="L4312" s="4" t="str">
        <f aca="false">IFERROR(INDEX(Data_Orders!$D$2:$D$4727,MATCH(B4312,Data_Orders!$A$2:$A$4727,0)),"")</f>
        <v>Leicester</v>
      </c>
    </row>
    <row r="4313" customFormat="false" ht="15" hidden="false" customHeight="false" outlineLevel="0" collapsed="false">
      <c r="A4313" s="4" t="s">
        <v>10129</v>
      </c>
      <c r="B4313" s="4" t="s">
        <v>2527</v>
      </c>
      <c r="C4313" s="4" t="s">
        <v>1010</v>
      </c>
      <c r="D4313" s="4" t="n">
        <v>19</v>
      </c>
      <c r="E4313" s="4" t="n">
        <v>135.95</v>
      </c>
      <c r="F4313" s="4" t="n">
        <v>2583.05</v>
      </c>
      <c r="G4313" s="4" t="n">
        <f aca="false">INDEX(Data_Products!$D$2:$D$33,MATCH(C4313,Data_Products!$A$2:$A$33,0))</f>
        <v>111.1</v>
      </c>
      <c r="H4313" s="4" t="str">
        <f aca="false">INDEX(Data_Products!$C$2:$C$33,MATCH(C4313,Data_Products!$A$2:$A$33,0))</f>
        <v>Timber</v>
      </c>
      <c r="I4313" s="10" t="n">
        <f aca="false">D4313*(E4313-G4313)</f>
        <v>472.15</v>
      </c>
      <c r="J4313" s="11" t="n">
        <f aca="false">IFERROR(I4313/F4313,0)</f>
        <v>0.18278778962854</v>
      </c>
      <c r="K4313" s="4" t="str">
        <f aca="false">IFERROR(INDEX(Data_Orders!$F$2:$F$4727,MATCH(B4313,Data_Orders!$A$2:$A$4727,0)),"")</f>
        <v>Retail</v>
      </c>
      <c r="L4313" s="4" t="str">
        <f aca="false">IFERROR(INDEX(Data_Orders!$D$2:$D$4727,MATCH(B4313,Data_Orders!$A$2:$A$4727,0)),"")</f>
        <v>Leicester</v>
      </c>
    </row>
    <row r="4314" customFormat="false" ht="15" hidden="false" customHeight="false" outlineLevel="0" collapsed="false">
      <c r="A4314" s="4" t="s">
        <v>10130</v>
      </c>
      <c r="B4314" s="4" t="s">
        <v>2527</v>
      </c>
      <c r="C4314" s="4" t="s">
        <v>1066</v>
      </c>
      <c r="D4314" s="4" t="n">
        <v>19</v>
      </c>
      <c r="E4314" s="4" t="n">
        <v>209.69</v>
      </c>
      <c r="F4314" s="4" t="n">
        <v>3984.11</v>
      </c>
      <c r="G4314" s="4" t="n">
        <f aca="false">INDEX(Data_Products!$D$2:$D$33,MATCH(C4314,Data_Products!$A$2:$A$33,0))</f>
        <v>144.38</v>
      </c>
      <c r="H4314" s="4" t="str">
        <f aca="false">INDEX(Data_Products!$C$2:$C$33,MATCH(C4314,Data_Products!$A$2:$A$33,0))</f>
        <v>Plumbing &amp; Drainage</v>
      </c>
      <c r="I4314" s="10" t="n">
        <f aca="false">D4314*(E4314-G4314)</f>
        <v>1240.89</v>
      </c>
      <c r="J4314" s="11" t="n">
        <f aca="false">IFERROR(I4314/F4314,0)</f>
        <v>0.311459773952024</v>
      </c>
      <c r="K4314" s="4" t="str">
        <f aca="false">IFERROR(INDEX(Data_Orders!$F$2:$F$4727,MATCH(B4314,Data_Orders!$A$2:$A$4727,0)),"")</f>
        <v>Retail</v>
      </c>
      <c r="L4314" s="4" t="str">
        <f aca="false">IFERROR(INDEX(Data_Orders!$D$2:$D$4727,MATCH(B4314,Data_Orders!$A$2:$A$4727,0)),"")</f>
        <v>Leicester</v>
      </c>
    </row>
    <row r="4315" customFormat="false" ht="15" hidden="false" customHeight="false" outlineLevel="0" collapsed="false">
      <c r="A4315" s="4" t="s">
        <v>10131</v>
      </c>
      <c r="B4315" s="4" t="s">
        <v>2527</v>
      </c>
      <c r="C4315" s="4" t="s">
        <v>1073</v>
      </c>
      <c r="D4315" s="4" t="n">
        <v>12</v>
      </c>
      <c r="E4315" s="4" t="n">
        <v>231.05</v>
      </c>
      <c r="F4315" s="4" t="n">
        <v>2772.6</v>
      </c>
      <c r="G4315" s="4" t="n">
        <f aca="false">INDEX(Data_Products!$D$2:$D$33,MATCH(C4315,Data_Products!$A$2:$A$33,0))</f>
        <v>148.29</v>
      </c>
      <c r="H4315" s="4" t="str">
        <f aca="false">INDEX(Data_Products!$C$2:$C$33,MATCH(C4315,Data_Products!$A$2:$A$33,0))</f>
        <v>Landscaping</v>
      </c>
      <c r="I4315" s="10" t="n">
        <f aca="false">D4315*(E4315-G4315)</f>
        <v>993.12</v>
      </c>
      <c r="J4315" s="11" t="n">
        <f aca="false">IFERROR(I4315/F4315,0)</f>
        <v>0.358190867777537</v>
      </c>
      <c r="K4315" s="4" t="str">
        <f aca="false">IFERROR(INDEX(Data_Orders!$F$2:$F$4727,MATCH(B4315,Data_Orders!$A$2:$A$4727,0)),"")</f>
        <v>Retail</v>
      </c>
      <c r="L4315" s="4" t="str">
        <f aca="false">IFERROR(INDEX(Data_Orders!$D$2:$D$4727,MATCH(B4315,Data_Orders!$A$2:$A$4727,0)),"")</f>
        <v>Leicester</v>
      </c>
    </row>
    <row r="4316" customFormat="false" ht="15" hidden="false" customHeight="false" outlineLevel="0" collapsed="false">
      <c r="A4316" s="4" t="s">
        <v>10132</v>
      </c>
      <c r="B4316" s="4" t="s">
        <v>2528</v>
      </c>
      <c r="C4316" s="4" t="s">
        <v>1077</v>
      </c>
      <c r="D4316" s="4" t="n">
        <v>6</v>
      </c>
      <c r="E4316" s="4" t="n">
        <v>46.61</v>
      </c>
      <c r="F4316" s="4" t="n">
        <v>279.66</v>
      </c>
      <c r="G4316" s="4" t="n">
        <f aca="false">INDEX(Data_Products!$D$2:$D$33,MATCH(C4316,Data_Products!$A$2:$A$33,0))</f>
        <v>36.87</v>
      </c>
      <c r="H4316" s="4" t="str">
        <f aca="false">INDEX(Data_Products!$C$2:$C$33,MATCH(C4316,Data_Products!$A$2:$A$33,0))</f>
        <v>Landscaping</v>
      </c>
      <c r="I4316" s="10" t="n">
        <f aca="false">D4316*(E4316-G4316)</f>
        <v>58.44</v>
      </c>
      <c r="J4316" s="11" t="n">
        <f aca="false">IFERROR(I4316/F4316,0)</f>
        <v>0.208968032611028</v>
      </c>
      <c r="K4316" s="4" t="str">
        <f aca="false">IFERROR(INDEX(Data_Orders!$F$2:$F$4727,MATCH(B4316,Data_Orders!$A$2:$A$4727,0)),"")</f>
        <v>Retail</v>
      </c>
      <c r="L4316" s="4" t="str">
        <f aca="false">IFERROR(INDEX(Data_Orders!$D$2:$D$4727,MATCH(B4316,Data_Orders!$A$2:$A$4727,0)),"")</f>
        <v>Leicester</v>
      </c>
    </row>
    <row r="4317" customFormat="false" ht="15" hidden="false" customHeight="false" outlineLevel="0" collapsed="false">
      <c r="A4317" s="4" t="s">
        <v>10133</v>
      </c>
      <c r="B4317" s="4" t="s">
        <v>2529</v>
      </c>
      <c r="C4317" s="4" t="s">
        <v>1070</v>
      </c>
      <c r="D4317" s="4" t="n">
        <v>5</v>
      </c>
      <c r="E4317" s="4" t="n">
        <v>230.32</v>
      </c>
      <c r="F4317" s="4" t="n">
        <v>1151.6</v>
      </c>
      <c r="G4317" s="4" t="n">
        <f aca="false">INDEX(Data_Products!$D$2:$D$33,MATCH(C4317,Data_Products!$A$2:$A$33,0))</f>
        <v>161.64</v>
      </c>
      <c r="H4317" s="4" t="str">
        <f aca="false">INDEX(Data_Products!$C$2:$C$33,MATCH(C4317,Data_Products!$A$2:$A$33,0))</f>
        <v>Landscaping</v>
      </c>
      <c r="I4317" s="10" t="n">
        <f aca="false">D4317*(E4317-G4317)</f>
        <v>343.4</v>
      </c>
      <c r="J4317" s="11" t="n">
        <f aca="false">IFERROR(I4317/F4317,0)</f>
        <v>0.298193817297673</v>
      </c>
      <c r="K4317" s="4" t="str">
        <f aca="false">IFERROR(INDEX(Data_Orders!$F$2:$F$4727,MATCH(B4317,Data_Orders!$A$2:$A$4727,0)),"")</f>
        <v>Contractor</v>
      </c>
      <c r="L4317" s="4" t="str">
        <f aca="false">IFERROR(INDEX(Data_Orders!$D$2:$D$4727,MATCH(B4317,Data_Orders!$A$2:$A$4727,0)),"")</f>
        <v>Birmingham South</v>
      </c>
    </row>
    <row r="4318" customFormat="false" ht="15" hidden="false" customHeight="false" outlineLevel="0" collapsed="false">
      <c r="A4318" s="4" t="s">
        <v>10134</v>
      </c>
      <c r="B4318" s="4" t="s">
        <v>2530</v>
      </c>
      <c r="C4318" s="4" t="s">
        <v>1050</v>
      </c>
      <c r="D4318" s="4" t="n">
        <v>15</v>
      </c>
      <c r="E4318" s="4" t="n">
        <v>238.63</v>
      </c>
      <c r="F4318" s="4" t="n">
        <v>3579.45</v>
      </c>
      <c r="G4318" s="4" t="n">
        <f aca="false">INDEX(Data_Products!$D$2:$D$33,MATCH(C4318,Data_Products!$A$2:$A$33,0))</f>
        <v>148.91</v>
      </c>
      <c r="H4318" s="4" t="str">
        <f aca="false">INDEX(Data_Products!$C$2:$C$33,MATCH(C4318,Data_Products!$A$2:$A$33,0))</f>
        <v>Tools &amp; Fixings</v>
      </c>
      <c r="I4318" s="10" t="n">
        <f aca="false">D4318*(E4318-G4318)</f>
        <v>1345.8</v>
      </c>
      <c r="J4318" s="11" t="n">
        <f aca="false">IFERROR(I4318/F4318,0)</f>
        <v>0.375979549930855</v>
      </c>
      <c r="K4318" s="4" t="str">
        <f aca="false">IFERROR(INDEX(Data_Orders!$F$2:$F$4727,MATCH(B4318,Data_Orders!$A$2:$A$4727,0)),"")</f>
        <v>Contractor</v>
      </c>
      <c r="L4318" s="4" t="str">
        <f aca="false">IFERROR(INDEX(Data_Orders!$D$2:$D$4727,MATCH(B4318,Data_Orders!$A$2:$A$4727,0)),"")</f>
        <v>Birmingham South</v>
      </c>
    </row>
    <row r="4319" customFormat="false" ht="15" hidden="false" customHeight="false" outlineLevel="0" collapsed="false">
      <c r="A4319" s="4" t="s">
        <v>10135</v>
      </c>
      <c r="B4319" s="4" t="s">
        <v>2530</v>
      </c>
      <c r="C4319" s="4" t="s">
        <v>1021</v>
      </c>
      <c r="D4319" s="4" t="n">
        <v>6</v>
      </c>
      <c r="E4319" s="4" t="n">
        <v>73.76</v>
      </c>
      <c r="F4319" s="4" t="n">
        <v>442.56</v>
      </c>
      <c r="G4319" s="4" t="n">
        <f aca="false">INDEX(Data_Products!$D$2:$D$33,MATCH(C4319,Data_Products!$A$2:$A$33,0))</f>
        <v>51.51</v>
      </c>
      <c r="H4319" s="4" t="str">
        <f aca="false">INDEX(Data_Products!$C$2:$C$33,MATCH(C4319,Data_Products!$A$2:$A$33,0))</f>
        <v>Cement &amp; Aggregates</v>
      </c>
      <c r="I4319" s="10" t="n">
        <f aca="false">D4319*(E4319-G4319)</f>
        <v>133.5</v>
      </c>
      <c r="J4319" s="11" t="n">
        <f aca="false">IFERROR(I4319/F4319,0)</f>
        <v>0.301654013015185</v>
      </c>
      <c r="K4319" s="4" t="str">
        <f aca="false">IFERROR(INDEX(Data_Orders!$F$2:$F$4727,MATCH(B4319,Data_Orders!$A$2:$A$4727,0)),"")</f>
        <v>Contractor</v>
      </c>
      <c r="L4319" s="4" t="str">
        <f aca="false">IFERROR(INDEX(Data_Orders!$D$2:$D$4727,MATCH(B4319,Data_Orders!$A$2:$A$4727,0)),"")</f>
        <v>Birmingham South</v>
      </c>
    </row>
    <row r="4320" customFormat="false" ht="15" hidden="false" customHeight="false" outlineLevel="0" collapsed="false">
      <c r="A4320" s="4" t="s">
        <v>10136</v>
      </c>
      <c r="B4320" s="4" t="s">
        <v>2530</v>
      </c>
      <c r="C4320" s="4" t="s">
        <v>1073</v>
      </c>
      <c r="D4320" s="4" t="n">
        <v>17</v>
      </c>
      <c r="E4320" s="4" t="n">
        <v>231.05</v>
      </c>
      <c r="F4320" s="4" t="n">
        <v>3927.85</v>
      </c>
      <c r="G4320" s="4" t="n">
        <f aca="false">INDEX(Data_Products!$D$2:$D$33,MATCH(C4320,Data_Products!$A$2:$A$33,0))</f>
        <v>148.29</v>
      </c>
      <c r="H4320" s="4" t="str">
        <f aca="false">INDEX(Data_Products!$C$2:$C$33,MATCH(C4320,Data_Products!$A$2:$A$33,0))</f>
        <v>Landscaping</v>
      </c>
      <c r="I4320" s="10" t="n">
        <f aca="false">D4320*(E4320-G4320)</f>
        <v>1406.92</v>
      </c>
      <c r="J4320" s="11" t="n">
        <f aca="false">IFERROR(I4320/F4320,0)</f>
        <v>0.358190867777537</v>
      </c>
      <c r="K4320" s="4" t="str">
        <f aca="false">IFERROR(INDEX(Data_Orders!$F$2:$F$4727,MATCH(B4320,Data_Orders!$A$2:$A$4727,0)),"")</f>
        <v>Contractor</v>
      </c>
      <c r="L4320" s="4" t="str">
        <f aca="false">IFERROR(INDEX(Data_Orders!$D$2:$D$4727,MATCH(B4320,Data_Orders!$A$2:$A$4727,0)),"")</f>
        <v>Birmingham South</v>
      </c>
    </row>
    <row r="4321" customFormat="false" ht="15" hidden="false" customHeight="false" outlineLevel="0" collapsed="false">
      <c r="A4321" s="4" t="s">
        <v>10137</v>
      </c>
      <c r="B4321" s="4" t="s">
        <v>2531</v>
      </c>
      <c r="C4321" s="4" t="s">
        <v>1010</v>
      </c>
      <c r="D4321" s="4" t="n">
        <v>18</v>
      </c>
      <c r="E4321" s="4" t="n">
        <v>135.95</v>
      </c>
      <c r="F4321" s="4" t="n">
        <v>2447.1</v>
      </c>
      <c r="G4321" s="4" t="n">
        <f aca="false">INDEX(Data_Products!$D$2:$D$33,MATCH(C4321,Data_Products!$A$2:$A$33,0))</f>
        <v>111.1</v>
      </c>
      <c r="H4321" s="4" t="str">
        <f aca="false">INDEX(Data_Products!$C$2:$C$33,MATCH(C4321,Data_Products!$A$2:$A$33,0))</f>
        <v>Timber</v>
      </c>
      <c r="I4321" s="10" t="n">
        <f aca="false">D4321*(E4321-G4321)</f>
        <v>447.3</v>
      </c>
      <c r="J4321" s="11" t="n">
        <f aca="false">IFERROR(I4321/F4321,0)</f>
        <v>0.18278778962854</v>
      </c>
      <c r="K4321" s="4" t="str">
        <f aca="false">IFERROR(INDEX(Data_Orders!$F$2:$F$4727,MATCH(B4321,Data_Orders!$A$2:$A$4727,0)),"")</f>
        <v>Contractor</v>
      </c>
      <c r="L4321" s="4" t="str">
        <f aca="false">IFERROR(INDEX(Data_Orders!$D$2:$D$4727,MATCH(B4321,Data_Orders!$A$2:$A$4727,0)),"")</f>
        <v>Birmingham South</v>
      </c>
    </row>
    <row r="4322" customFormat="false" ht="15" hidden="false" customHeight="false" outlineLevel="0" collapsed="false">
      <c r="A4322" s="4" t="s">
        <v>10138</v>
      </c>
      <c r="B4322" s="4" t="s">
        <v>2531</v>
      </c>
      <c r="C4322" s="4" t="s">
        <v>1052</v>
      </c>
      <c r="D4322" s="4" t="n">
        <v>4</v>
      </c>
      <c r="E4322" s="4" t="n">
        <v>205.71</v>
      </c>
      <c r="F4322" s="4" t="n">
        <v>822.84</v>
      </c>
      <c r="G4322" s="4" t="n">
        <f aca="false">INDEX(Data_Products!$D$2:$D$33,MATCH(C4322,Data_Products!$A$2:$A$33,0))</f>
        <v>152.29</v>
      </c>
      <c r="H4322" s="4" t="str">
        <f aca="false">INDEX(Data_Products!$C$2:$C$33,MATCH(C4322,Data_Products!$A$2:$A$33,0))</f>
        <v>Roofing</v>
      </c>
      <c r="I4322" s="10" t="n">
        <f aca="false">D4322*(E4322-G4322)</f>
        <v>213.68</v>
      </c>
      <c r="J4322" s="11" t="n">
        <f aca="false">IFERROR(I4322/F4322,0)</f>
        <v>0.259685965679841</v>
      </c>
      <c r="K4322" s="4" t="str">
        <f aca="false">IFERROR(INDEX(Data_Orders!$F$2:$F$4727,MATCH(B4322,Data_Orders!$A$2:$A$4727,0)),"")</f>
        <v>Contractor</v>
      </c>
      <c r="L4322" s="4" t="str">
        <f aca="false">IFERROR(INDEX(Data_Orders!$D$2:$D$4727,MATCH(B4322,Data_Orders!$A$2:$A$4727,0)),"")</f>
        <v>Birmingham South</v>
      </c>
    </row>
    <row r="4323" customFormat="false" ht="15" hidden="false" customHeight="false" outlineLevel="0" collapsed="false">
      <c r="A4323" s="4" t="s">
        <v>10139</v>
      </c>
      <c r="B4323" s="4" t="s">
        <v>2531</v>
      </c>
      <c r="C4323" s="4" t="s">
        <v>1013</v>
      </c>
      <c r="D4323" s="4" t="n">
        <v>10</v>
      </c>
      <c r="E4323" s="4" t="n">
        <v>240.92</v>
      </c>
      <c r="F4323" s="4" t="n">
        <v>2409.2</v>
      </c>
      <c r="G4323" s="4" t="n">
        <f aca="false">INDEX(Data_Products!$D$2:$D$33,MATCH(C4323,Data_Products!$A$2:$A$33,0))</f>
        <v>168.32</v>
      </c>
      <c r="H4323" s="4" t="str">
        <f aca="false">INDEX(Data_Products!$C$2:$C$33,MATCH(C4323,Data_Products!$A$2:$A$33,0))</f>
        <v>Timber</v>
      </c>
      <c r="I4323" s="10" t="n">
        <f aca="false">D4323*(E4323-G4323)</f>
        <v>726</v>
      </c>
      <c r="J4323" s="11" t="n">
        <f aca="false">IFERROR(I4323/F4323,0)</f>
        <v>0.301344844761747</v>
      </c>
      <c r="K4323" s="4" t="str">
        <f aca="false">IFERROR(INDEX(Data_Orders!$F$2:$F$4727,MATCH(B4323,Data_Orders!$A$2:$A$4727,0)),"")</f>
        <v>Contractor</v>
      </c>
      <c r="L4323" s="4" t="str">
        <f aca="false">IFERROR(INDEX(Data_Orders!$D$2:$D$4727,MATCH(B4323,Data_Orders!$A$2:$A$4727,0)),"")</f>
        <v>Birmingham South</v>
      </c>
    </row>
    <row r="4324" customFormat="false" ht="15" hidden="false" customHeight="false" outlineLevel="0" collapsed="false">
      <c r="A4324" s="4" t="s">
        <v>10140</v>
      </c>
      <c r="B4324" s="4" t="s">
        <v>2531</v>
      </c>
      <c r="C4324" s="4" t="s">
        <v>1075</v>
      </c>
      <c r="D4324" s="4" t="n">
        <v>10</v>
      </c>
      <c r="E4324" s="4" t="n">
        <v>98.61</v>
      </c>
      <c r="F4324" s="4" t="n">
        <v>986.1</v>
      </c>
      <c r="G4324" s="4" t="n">
        <f aca="false">INDEX(Data_Products!$D$2:$D$33,MATCH(C4324,Data_Products!$A$2:$A$33,0))</f>
        <v>74.84</v>
      </c>
      <c r="H4324" s="4" t="str">
        <f aca="false">INDEX(Data_Products!$C$2:$C$33,MATCH(C4324,Data_Products!$A$2:$A$33,0))</f>
        <v>Landscaping</v>
      </c>
      <c r="I4324" s="10" t="n">
        <f aca="false">D4324*(E4324-G4324)</f>
        <v>237.7</v>
      </c>
      <c r="J4324" s="11" t="n">
        <f aca="false">IFERROR(I4324/F4324,0)</f>
        <v>0.24105060338708</v>
      </c>
      <c r="K4324" s="4" t="str">
        <f aca="false">IFERROR(INDEX(Data_Orders!$F$2:$F$4727,MATCH(B4324,Data_Orders!$A$2:$A$4727,0)),"")</f>
        <v>Contractor</v>
      </c>
      <c r="L4324" s="4" t="str">
        <f aca="false">IFERROR(INDEX(Data_Orders!$D$2:$D$4727,MATCH(B4324,Data_Orders!$A$2:$A$4727,0)),"")</f>
        <v>Birmingham South</v>
      </c>
    </row>
    <row r="4325" customFormat="false" ht="15" hidden="false" customHeight="false" outlineLevel="0" collapsed="false">
      <c r="A4325" s="4" t="s">
        <v>10141</v>
      </c>
      <c r="B4325" s="4" t="s">
        <v>2532</v>
      </c>
      <c r="C4325" s="4" t="s">
        <v>1057</v>
      </c>
      <c r="D4325" s="4" t="n">
        <v>17</v>
      </c>
      <c r="E4325" s="4" t="n">
        <v>176.81</v>
      </c>
      <c r="F4325" s="4" t="n">
        <v>3005.77</v>
      </c>
      <c r="G4325" s="4" t="n">
        <f aca="false">INDEX(Data_Products!$D$2:$D$33,MATCH(C4325,Data_Products!$A$2:$A$33,0))</f>
        <v>129.57</v>
      </c>
      <c r="H4325" s="4" t="str">
        <f aca="false">INDEX(Data_Products!$C$2:$C$33,MATCH(C4325,Data_Products!$A$2:$A$33,0))</f>
        <v>Roofing</v>
      </c>
      <c r="I4325" s="10" t="n">
        <f aca="false">D4325*(E4325-G4325)</f>
        <v>803.08</v>
      </c>
      <c r="J4325" s="11" t="n">
        <f aca="false">IFERROR(I4325/F4325,0)</f>
        <v>0.267179458175443</v>
      </c>
      <c r="K4325" s="4" t="str">
        <f aca="false">IFERROR(INDEX(Data_Orders!$F$2:$F$4727,MATCH(B4325,Data_Orders!$A$2:$A$4727,0)),"")</f>
        <v>Contractor</v>
      </c>
      <c r="L4325" s="4" t="str">
        <f aca="false">IFERROR(INDEX(Data_Orders!$D$2:$D$4727,MATCH(B4325,Data_Orders!$A$2:$A$4727,0)),"")</f>
        <v>Birmingham South</v>
      </c>
    </row>
    <row r="4326" customFormat="false" ht="15" hidden="false" customHeight="false" outlineLevel="0" collapsed="false">
      <c r="A4326" s="4" t="s">
        <v>10142</v>
      </c>
      <c r="B4326" s="4" t="s">
        <v>2532</v>
      </c>
      <c r="C4326" s="4" t="s">
        <v>1021</v>
      </c>
      <c r="D4326" s="4" t="n">
        <v>6</v>
      </c>
      <c r="E4326" s="4" t="n">
        <v>73.76</v>
      </c>
      <c r="F4326" s="4" t="n">
        <v>442.56</v>
      </c>
      <c r="G4326" s="4" t="n">
        <f aca="false">INDEX(Data_Products!$D$2:$D$33,MATCH(C4326,Data_Products!$A$2:$A$33,0))</f>
        <v>51.51</v>
      </c>
      <c r="H4326" s="4" t="str">
        <f aca="false">INDEX(Data_Products!$C$2:$C$33,MATCH(C4326,Data_Products!$A$2:$A$33,0))</f>
        <v>Cement &amp; Aggregates</v>
      </c>
      <c r="I4326" s="10" t="n">
        <f aca="false">D4326*(E4326-G4326)</f>
        <v>133.5</v>
      </c>
      <c r="J4326" s="11" t="n">
        <f aca="false">IFERROR(I4326/F4326,0)</f>
        <v>0.301654013015185</v>
      </c>
      <c r="K4326" s="4" t="str">
        <f aca="false">IFERROR(INDEX(Data_Orders!$F$2:$F$4727,MATCH(B4326,Data_Orders!$A$2:$A$4727,0)),"")</f>
        <v>Contractor</v>
      </c>
      <c r="L4326" s="4" t="str">
        <f aca="false">IFERROR(INDEX(Data_Orders!$D$2:$D$4727,MATCH(B4326,Data_Orders!$A$2:$A$4727,0)),"")</f>
        <v>Birmingham South</v>
      </c>
    </row>
    <row r="4327" customFormat="false" ht="15" hidden="false" customHeight="false" outlineLevel="0" collapsed="false">
      <c r="A4327" s="4" t="s">
        <v>10143</v>
      </c>
      <c r="B4327" s="4" t="s">
        <v>2532</v>
      </c>
      <c r="C4327" s="4" t="s">
        <v>1050</v>
      </c>
      <c r="D4327" s="4" t="n">
        <v>4</v>
      </c>
      <c r="E4327" s="4" t="n">
        <v>238.63</v>
      </c>
      <c r="F4327" s="4" t="n">
        <v>954.52</v>
      </c>
      <c r="G4327" s="4" t="n">
        <f aca="false">INDEX(Data_Products!$D$2:$D$33,MATCH(C4327,Data_Products!$A$2:$A$33,0))</f>
        <v>148.91</v>
      </c>
      <c r="H4327" s="4" t="str">
        <f aca="false">INDEX(Data_Products!$C$2:$C$33,MATCH(C4327,Data_Products!$A$2:$A$33,0))</f>
        <v>Tools &amp; Fixings</v>
      </c>
      <c r="I4327" s="10" t="n">
        <f aca="false">D4327*(E4327-G4327)</f>
        <v>358.88</v>
      </c>
      <c r="J4327" s="11" t="n">
        <f aca="false">IFERROR(I4327/F4327,0)</f>
        <v>0.375979549930855</v>
      </c>
      <c r="K4327" s="4" t="str">
        <f aca="false">IFERROR(INDEX(Data_Orders!$F$2:$F$4727,MATCH(B4327,Data_Orders!$A$2:$A$4727,0)),"")</f>
        <v>Contractor</v>
      </c>
      <c r="L4327" s="4" t="str">
        <f aca="false">IFERROR(INDEX(Data_Orders!$D$2:$D$4727,MATCH(B4327,Data_Orders!$A$2:$A$4727,0)),"")</f>
        <v>Birmingham South</v>
      </c>
    </row>
    <row r="4328" customFormat="false" ht="15" hidden="false" customHeight="false" outlineLevel="0" collapsed="false">
      <c r="A4328" s="4" t="s">
        <v>10144</v>
      </c>
      <c r="B4328" s="4" t="s">
        <v>2533</v>
      </c>
      <c r="C4328" s="4" t="s">
        <v>1052</v>
      </c>
      <c r="D4328" s="4" t="n">
        <v>20</v>
      </c>
      <c r="E4328" s="4" t="n">
        <v>205.71</v>
      </c>
      <c r="F4328" s="4" t="n">
        <v>4114.2</v>
      </c>
      <c r="G4328" s="4" t="n">
        <f aca="false">INDEX(Data_Products!$D$2:$D$33,MATCH(C4328,Data_Products!$A$2:$A$33,0))</f>
        <v>152.29</v>
      </c>
      <c r="H4328" s="4" t="str">
        <f aca="false">INDEX(Data_Products!$C$2:$C$33,MATCH(C4328,Data_Products!$A$2:$A$33,0))</f>
        <v>Roofing</v>
      </c>
      <c r="I4328" s="10" t="n">
        <f aca="false">D4328*(E4328-G4328)</f>
        <v>1068.4</v>
      </c>
      <c r="J4328" s="11" t="n">
        <f aca="false">IFERROR(I4328/F4328,0)</f>
        <v>0.259685965679841</v>
      </c>
      <c r="K4328" s="4" t="str">
        <f aca="false">IFERROR(INDEX(Data_Orders!$F$2:$F$4727,MATCH(B4328,Data_Orders!$A$2:$A$4727,0)),"")</f>
        <v>Contractor</v>
      </c>
      <c r="L4328" s="4" t="str">
        <f aca="false">IFERROR(INDEX(Data_Orders!$D$2:$D$4727,MATCH(B4328,Data_Orders!$A$2:$A$4727,0)),"")</f>
        <v>Birmingham South</v>
      </c>
    </row>
    <row r="4329" customFormat="false" ht="15" hidden="false" customHeight="false" outlineLevel="0" collapsed="false">
      <c r="A4329" s="4" t="s">
        <v>10145</v>
      </c>
      <c r="B4329" s="4" t="s">
        <v>2533</v>
      </c>
      <c r="C4329" s="4" t="s">
        <v>1019</v>
      </c>
      <c r="D4329" s="4" t="n">
        <v>11</v>
      </c>
      <c r="E4329" s="4" t="n">
        <v>79.76</v>
      </c>
      <c r="F4329" s="4" t="n">
        <v>877.36</v>
      </c>
      <c r="G4329" s="4" t="n">
        <f aca="false">INDEX(Data_Products!$D$2:$D$33,MATCH(C4329,Data_Products!$A$2:$A$33,0))</f>
        <v>59.07</v>
      </c>
      <c r="H4329" s="4" t="str">
        <f aca="false">INDEX(Data_Products!$C$2:$C$33,MATCH(C4329,Data_Products!$A$2:$A$33,0))</f>
        <v>Timber</v>
      </c>
      <c r="I4329" s="10" t="n">
        <f aca="false">D4329*(E4329-G4329)</f>
        <v>227.59</v>
      </c>
      <c r="J4329" s="11" t="n">
        <f aca="false">IFERROR(I4329/F4329,0)</f>
        <v>0.259403209628887</v>
      </c>
      <c r="K4329" s="4" t="str">
        <f aca="false">IFERROR(INDEX(Data_Orders!$F$2:$F$4727,MATCH(B4329,Data_Orders!$A$2:$A$4727,0)),"")</f>
        <v>Contractor</v>
      </c>
      <c r="L4329" s="4" t="str">
        <f aca="false">IFERROR(INDEX(Data_Orders!$D$2:$D$4727,MATCH(B4329,Data_Orders!$A$2:$A$4727,0)),"")</f>
        <v>Birmingham South</v>
      </c>
    </row>
    <row r="4330" customFormat="false" ht="15" hidden="false" customHeight="false" outlineLevel="0" collapsed="false">
      <c r="A4330" s="4" t="s">
        <v>10146</v>
      </c>
      <c r="B4330" s="4" t="s">
        <v>2534</v>
      </c>
      <c r="C4330" s="4" t="s">
        <v>1068</v>
      </c>
      <c r="D4330" s="4" t="n">
        <v>4</v>
      </c>
      <c r="E4330" s="4" t="n">
        <v>86.28</v>
      </c>
      <c r="F4330" s="4" t="n">
        <v>345.12</v>
      </c>
      <c r="G4330" s="4" t="n">
        <f aca="false">INDEX(Data_Products!$D$2:$D$33,MATCH(C4330,Data_Products!$A$2:$A$33,0))</f>
        <v>68.55</v>
      </c>
      <c r="H4330" s="4" t="str">
        <f aca="false">INDEX(Data_Products!$C$2:$C$33,MATCH(C4330,Data_Products!$A$2:$A$33,0))</f>
        <v>Plumbing &amp; Drainage</v>
      </c>
      <c r="I4330" s="10" t="n">
        <f aca="false">D4330*(E4330-G4330)</f>
        <v>70.92</v>
      </c>
      <c r="J4330" s="11" t="n">
        <f aca="false">IFERROR(I4330/F4330,0)</f>
        <v>0.205493741307371</v>
      </c>
      <c r="K4330" s="4" t="str">
        <f aca="false">IFERROR(INDEX(Data_Orders!$F$2:$F$4727,MATCH(B4330,Data_Orders!$A$2:$A$4727,0)),"")</f>
        <v>Contractor</v>
      </c>
      <c r="L4330" s="4" t="str">
        <f aca="false">IFERROR(INDEX(Data_Orders!$D$2:$D$4727,MATCH(B4330,Data_Orders!$A$2:$A$4727,0)),"")</f>
        <v>Birmingham South</v>
      </c>
    </row>
    <row r="4331" customFormat="false" ht="15" hidden="false" customHeight="false" outlineLevel="0" collapsed="false">
      <c r="A4331" s="4" t="s">
        <v>10147</v>
      </c>
      <c r="B4331" s="4" t="s">
        <v>2534</v>
      </c>
      <c r="C4331" s="4" t="s">
        <v>1037</v>
      </c>
      <c r="D4331" s="4" t="n">
        <v>18</v>
      </c>
      <c r="E4331" s="4" t="n">
        <v>90.97</v>
      </c>
      <c r="F4331" s="4" t="n">
        <v>1637.46</v>
      </c>
      <c r="G4331" s="4" t="n">
        <f aca="false">INDEX(Data_Products!$D$2:$D$33,MATCH(C4331,Data_Products!$A$2:$A$33,0))</f>
        <v>73.81</v>
      </c>
      <c r="H4331" s="4" t="str">
        <f aca="false">INDEX(Data_Products!$C$2:$C$33,MATCH(C4331,Data_Products!$A$2:$A$33,0))</f>
        <v>Insulation</v>
      </c>
      <c r="I4331" s="10" t="n">
        <f aca="false">D4331*(E4331-G4331)</f>
        <v>308.88</v>
      </c>
      <c r="J4331" s="11" t="n">
        <f aca="false">IFERROR(I4331/F4331,0)</f>
        <v>0.18863361547763</v>
      </c>
      <c r="K4331" s="4" t="str">
        <f aca="false">IFERROR(INDEX(Data_Orders!$F$2:$F$4727,MATCH(B4331,Data_Orders!$A$2:$A$4727,0)),"")</f>
        <v>Contractor</v>
      </c>
      <c r="L4331" s="4" t="str">
        <f aca="false">IFERROR(INDEX(Data_Orders!$D$2:$D$4727,MATCH(B4331,Data_Orders!$A$2:$A$4727,0)),"")</f>
        <v>Birmingham South</v>
      </c>
    </row>
    <row r="4332" customFormat="false" ht="15" hidden="false" customHeight="false" outlineLevel="0" collapsed="false">
      <c r="A4332" s="4" t="s">
        <v>10148</v>
      </c>
      <c r="B4332" s="4" t="s">
        <v>2534</v>
      </c>
      <c r="C4332" s="4" t="s">
        <v>1066</v>
      </c>
      <c r="D4332" s="4" t="n">
        <v>3</v>
      </c>
      <c r="E4332" s="4" t="n">
        <v>209.69</v>
      </c>
      <c r="F4332" s="4" t="n">
        <v>629.07</v>
      </c>
      <c r="G4332" s="4" t="n">
        <f aca="false">INDEX(Data_Products!$D$2:$D$33,MATCH(C4332,Data_Products!$A$2:$A$33,0))</f>
        <v>144.38</v>
      </c>
      <c r="H4332" s="4" t="str">
        <f aca="false">INDEX(Data_Products!$C$2:$C$33,MATCH(C4332,Data_Products!$A$2:$A$33,0))</f>
        <v>Plumbing &amp; Drainage</v>
      </c>
      <c r="I4332" s="10" t="n">
        <f aca="false">D4332*(E4332-G4332)</f>
        <v>195.93</v>
      </c>
      <c r="J4332" s="11" t="n">
        <f aca="false">IFERROR(I4332/F4332,0)</f>
        <v>0.311459773952024</v>
      </c>
      <c r="K4332" s="4" t="str">
        <f aca="false">IFERROR(INDEX(Data_Orders!$F$2:$F$4727,MATCH(B4332,Data_Orders!$A$2:$A$4727,0)),"")</f>
        <v>Contractor</v>
      </c>
      <c r="L4332" s="4" t="str">
        <f aca="false">IFERROR(INDEX(Data_Orders!$D$2:$D$4727,MATCH(B4332,Data_Orders!$A$2:$A$4727,0)),"")</f>
        <v>Birmingham South</v>
      </c>
    </row>
    <row r="4333" customFormat="false" ht="15" hidden="false" customHeight="false" outlineLevel="0" collapsed="false">
      <c r="A4333" s="4" t="s">
        <v>10149</v>
      </c>
      <c r="B4333" s="4" t="s">
        <v>2534</v>
      </c>
      <c r="C4333" s="4" t="s">
        <v>1041</v>
      </c>
      <c r="D4333" s="4" t="n">
        <v>11</v>
      </c>
      <c r="E4333" s="4" t="n">
        <v>242.75</v>
      </c>
      <c r="F4333" s="4" t="n">
        <v>2670.25</v>
      </c>
      <c r="G4333" s="4" t="n">
        <f aca="false">INDEX(Data_Products!$D$2:$D$33,MATCH(C4333,Data_Products!$A$2:$A$33,0))</f>
        <v>142.94</v>
      </c>
      <c r="H4333" s="4" t="str">
        <f aca="false">INDEX(Data_Products!$C$2:$C$33,MATCH(C4333,Data_Products!$A$2:$A$33,0))</f>
        <v>Tools &amp; Fixings</v>
      </c>
      <c r="I4333" s="10" t="n">
        <f aca="false">D4333*(E4333-G4333)</f>
        <v>1097.91</v>
      </c>
      <c r="J4333" s="11" t="n">
        <f aca="false">IFERROR(I4333/F4333,0)</f>
        <v>0.411163748712667</v>
      </c>
      <c r="K4333" s="4" t="str">
        <f aca="false">IFERROR(INDEX(Data_Orders!$F$2:$F$4727,MATCH(B4333,Data_Orders!$A$2:$A$4727,0)),"")</f>
        <v>Contractor</v>
      </c>
      <c r="L4333" s="4" t="str">
        <f aca="false">IFERROR(INDEX(Data_Orders!$D$2:$D$4727,MATCH(B4333,Data_Orders!$A$2:$A$4727,0)),"")</f>
        <v>Birmingham South</v>
      </c>
    </row>
    <row r="4334" customFormat="false" ht="15" hidden="false" customHeight="false" outlineLevel="0" collapsed="false">
      <c r="A4334" s="4" t="s">
        <v>10150</v>
      </c>
      <c r="B4334" s="4" t="s">
        <v>2534</v>
      </c>
      <c r="C4334" s="4" t="s">
        <v>1077</v>
      </c>
      <c r="D4334" s="4" t="n">
        <v>8</v>
      </c>
      <c r="E4334" s="4" t="n">
        <v>46.61</v>
      </c>
      <c r="F4334" s="4" t="n">
        <v>372.88</v>
      </c>
      <c r="G4334" s="4" t="n">
        <f aca="false">INDEX(Data_Products!$D$2:$D$33,MATCH(C4334,Data_Products!$A$2:$A$33,0))</f>
        <v>36.87</v>
      </c>
      <c r="H4334" s="4" t="str">
        <f aca="false">INDEX(Data_Products!$C$2:$C$33,MATCH(C4334,Data_Products!$A$2:$A$33,0))</f>
        <v>Landscaping</v>
      </c>
      <c r="I4334" s="10" t="n">
        <f aca="false">D4334*(E4334-G4334)</f>
        <v>77.92</v>
      </c>
      <c r="J4334" s="11" t="n">
        <f aca="false">IFERROR(I4334/F4334,0)</f>
        <v>0.208968032611028</v>
      </c>
      <c r="K4334" s="4" t="str">
        <f aca="false">IFERROR(INDEX(Data_Orders!$F$2:$F$4727,MATCH(B4334,Data_Orders!$A$2:$A$4727,0)),"")</f>
        <v>Contractor</v>
      </c>
      <c r="L4334" s="4" t="str">
        <f aca="false">IFERROR(INDEX(Data_Orders!$D$2:$D$4727,MATCH(B4334,Data_Orders!$A$2:$A$4727,0)),"")</f>
        <v>Birmingham South</v>
      </c>
    </row>
    <row r="4335" customFormat="false" ht="15" hidden="false" customHeight="false" outlineLevel="0" collapsed="false">
      <c r="A4335" s="4" t="s">
        <v>10151</v>
      </c>
      <c r="B4335" s="4" t="s">
        <v>2535</v>
      </c>
      <c r="C4335" s="4" t="s">
        <v>1026</v>
      </c>
      <c r="D4335" s="4" t="n">
        <v>16</v>
      </c>
      <c r="E4335" s="4" t="n">
        <v>184.05</v>
      </c>
      <c r="F4335" s="4" t="n">
        <v>2944.8</v>
      </c>
      <c r="G4335" s="4" t="n">
        <f aca="false">INDEX(Data_Products!$D$2:$D$33,MATCH(C4335,Data_Products!$A$2:$A$33,0))</f>
        <v>147.44</v>
      </c>
      <c r="H4335" s="4" t="str">
        <f aca="false">INDEX(Data_Products!$C$2:$C$33,MATCH(C4335,Data_Products!$A$2:$A$33,0))</f>
        <v>Cement &amp; Aggregates</v>
      </c>
      <c r="I4335" s="10" t="n">
        <f aca="false">D4335*(E4335-G4335)</f>
        <v>585.76</v>
      </c>
      <c r="J4335" s="11" t="n">
        <f aca="false">IFERROR(I4335/F4335,0)</f>
        <v>0.19891333876664</v>
      </c>
      <c r="K4335" s="4" t="str">
        <f aca="false">IFERROR(INDEX(Data_Orders!$F$2:$F$4727,MATCH(B4335,Data_Orders!$A$2:$A$4727,0)),"")</f>
        <v>Contractor</v>
      </c>
      <c r="L4335" s="4" t="str">
        <f aca="false">IFERROR(INDEX(Data_Orders!$D$2:$D$4727,MATCH(B4335,Data_Orders!$A$2:$A$4727,0)),"")</f>
        <v>Birmingham South</v>
      </c>
    </row>
    <row r="4336" customFormat="false" ht="15" hidden="false" customHeight="false" outlineLevel="0" collapsed="false">
      <c r="A4336" s="4" t="s">
        <v>10152</v>
      </c>
      <c r="B4336" s="4" t="s">
        <v>2535</v>
      </c>
      <c r="C4336" s="4" t="s">
        <v>1077</v>
      </c>
      <c r="D4336" s="4" t="n">
        <v>7</v>
      </c>
      <c r="E4336" s="4" t="n">
        <v>46.61</v>
      </c>
      <c r="F4336" s="4" t="n">
        <v>326.27</v>
      </c>
      <c r="G4336" s="4" t="n">
        <f aca="false">INDEX(Data_Products!$D$2:$D$33,MATCH(C4336,Data_Products!$A$2:$A$33,0))</f>
        <v>36.87</v>
      </c>
      <c r="H4336" s="4" t="str">
        <f aca="false">INDEX(Data_Products!$C$2:$C$33,MATCH(C4336,Data_Products!$A$2:$A$33,0))</f>
        <v>Landscaping</v>
      </c>
      <c r="I4336" s="10" t="n">
        <f aca="false">D4336*(E4336-G4336)</f>
        <v>68.18</v>
      </c>
      <c r="J4336" s="11" t="n">
        <f aca="false">IFERROR(I4336/F4336,0)</f>
        <v>0.208968032611028</v>
      </c>
      <c r="K4336" s="4" t="str">
        <f aca="false">IFERROR(INDEX(Data_Orders!$F$2:$F$4727,MATCH(B4336,Data_Orders!$A$2:$A$4727,0)),"")</f>
        <v>Contractor</v>
      </c>
      <c r="L4336" s="4" t="str">
        <f aca="false">IFERROR(INDEX(Data_Orders!$D$2:$D$4727,MATCH(B4336,Data_Orders!$A$2:$A$4727,0)),"")</f>
        <v>Birmingham South</v>
      </c>
    </row>
    <row r="4337" customFormat="false" ht="15" hidden="false" customHeight="false" outlineLevel="0" collapsed="false">
      <c r="A4337" s="4" t="s">
        <v>10153</v>
      </c>
      <c r="B4337" s="4" t="s">
        <v>2536</v>
      </c>
      <c r="C4337" s="4" t="s">
        <v>1013</v>
      </c>
      <c r="D4337" s="4" t="n">
        <v>19</v>
      </c>
      <c r="E4337" s="4" t="n">
        <v>240.92</v>
      </c>
      <c r="F4337" s="4" t="n">
        <v>4577.48</v>
      </c>
      <c r="G4337" s="4" t="n">
        <f aca="false">INDEX(Data_Products!$D$2:$D$33,MATCH(C4337,Data_Products!$A$2:$A$33,0))</f>
        <v>168.32</v>
      </c>
      <c r="H4337" s="4" t="str">
        <f aca="false">INDEX(Data_Products!$C$2:$C$33,MATCH(C4337,Data_Products!$A$2:$A$33,0))</f>
        <v>Timber</v>
      </c>
      <c r="I4337" s="10" t="n">
        <f aca="false">D4337*(E4337-G4337)</f>
        <v>1379.4</v>
      </c>
      <c r="J4337" s="11" t="n">
        <f aca="false">IFERROR(I4337/F4337,0)</f>
        <v>0.301344844761747</v>
      </c>
      <c r="K4337" s="4" t="str">
        <f aca="false">IFERROR(INDEX(Data_Orders!$F$2:$F$4727,MATCH(B4337,Data_Orders!$A$2:$A$4727,0)),"")</f>
        <v>Contractor</v>
      </c>
      <c r="L4337" s="4" t="str">
        <f aca="false">IFERROR(INDEX(Data_Orders!$D$2:$D$4727,MATCH(B4337,Data_Orders!$A$2:$A$4727,0)),"")</f>
        <v>Birmingham South</v>
      </c>
    </row>
    <row r="4338" customFormat="false" ht="15" hidden="false" customHeight="false" outlineLevel="0" collapsed="false">
      <c r="A4338" s="4" t="s">
        <v>10154</v>
      </c>
      <c r="B4338" s="4" t="s">
        <v>2536</v>
      </c>
      <c r="C4338" s="4" t="s">
        <v>1035</v>
      </c>
      <c r="D4338" s="4" t="n">
        <v>4</v>
      </c>
      <c r="E4338" s="4" t="n">
        <v>165.07</v>
      </c>
      <c r="F4338" s="4" t="n">
        <v>660.28</v>
      </c>
      <c r="G4338" s="4" t="n">
        <f aca="false">INDEX(Data_Products!$D$2:$D$33,MATCH(C4338,Data_Products!$A$2:$A$33,0))</f>
        <v>134.65</v>
      </c>
      <c r="H4338" s="4" t="str">
        <f aca="false">INDEX(Data_Products!$C$2:$C$33,MATCH(C4338,Data_Products!$A$2:$A$33,0))</f>
        <v>Insulation</v>
      </c>
      <c r="I4338" s="10" t="n">
        <f aca="false">D4338*(E4338-G4338)</f>
        <v>121.68</v>
      </c>
      <c r="J4338" s="11" t="n">
        <f aca="false">IFERROR(I4338/F4338,0)</f>
        <v>0.184285454655601</v>
      </c>
      <c r="K4338" s="4" t="str">
        <f aca="false">IFERROR(INDEX(Data_Orders!$F$2:$F$4727,MATCH(B4338,Data_Orders!$A$2:$A$4727,0)),"")</f>
        <v>Contractor</v>
      </c>
      <c r="L4338" s="4" t="str">
        <f aca="false">IFERROR(INDEX(Data_Orders!$D$2:$D$4727,MATCH(B4338,Data_Orders!$A$2:$A$4727,0)),"")</f>
        <v>Birmingham South</v>
      </c>
    </row>
    <row r="4339" customFormat="false" ht="15" hidden="false" customHeight="false" outlineLevel="0" collapsed="false">
      <c r="A4339" s="4" t="s">
        <v>10155</v>
      </c>
      <c r="B4339" s="4" t="s">
        <v>2536</v>
      </c>
      <c r="C4339" s="4" t="s">
        <v>1075</v>
      </c>
      <c r="D4339" s="4" t="n">
        <v>17</v>
      </c>
      <c r="E4339" s="4" t="n">
        <v>98.61</v>
      </c>
      <c r="F4339" s="4" t="n">
        <v>1676.37</v>
      </c>
      <c r="G4339" s="4" t="n">
        <f aca="false">INDEX(Data_Products!$D$2:$D$33,MATCH(C4339,Data_Products!$A$2:$A$33,0))</f>
        <v>74.84</v>
      </c>
      <c r="H4339" s="4" t="str">
        <f aca="false">INDEX(Data_Products!$C$2:$C$33,MATCH(C4339,Data_Products!$A$2:$A$33,0))</f>
        <v>Landscaping</v>
      </c>
      <c r="I4339" s="10" t="n">
        <f aca="false">D4339*(E4339-G4339)</f>
        <v>404.09</v>
      </c>
      <c r="J4339" s="11" t="n">
        <f aca="false">IFERROR(I4339/F4339,0)</f>
        <v>0.24105060338708</v>
      </c>
      <c r="K4339" s="4" t="str">
        <f aca="false">IFERROR(INDEX(Data_Orders!$F$2:$F$4727,MATCH(B4339,Data_Orders!$A$2:$A$4727,0)),"")</f>
        <v>Contractor</v>
      </c>
      <c r="L4339" s="4" t="str">
        <f aca="false">IFERROR(INDEX(Data_Orders!$D$2:$D$4727,MATCH(B4339,Data_Orders!$A$2:$A$4727,0)),"")</f>
        <v>Birmingham South</v>
      </c>
    </row>
    <row r="4340" customFormat="false" ht="15" hidden="false" customHeight="false" outlineLevel="0" collapsed="false">
      <c r="A4340" s="4" t="s">
        <v>10156</v>
      </c>
      <c r="B4340" s="4" t="s">
        <v>2536</v>
      </c>
      <c r="C4340" s="4" t="s">
        <v>1044</v>
      </c>
      <c r="D4340" s="4" t="n">
        <v>3</v>
      </c>
      <c r="E4340" s="4" t="n">
        <v>190.44</v>
      </c>
      <c r="F4340" s="4" t="n">
        <v>571.32</v>
      </c>
      <c r="G4340" s="4" t="n">
        <f aca="false">INDEX(Data_Products!$D$2:$D$33,MATCH(C4340,Data_Products!$A$2:$A$33,0))</f>
        <v>115.48</v>
      </c>
      <c r="H4340" s="4" t="str">
        <f aca="false">INDEX(Data_Products!$C$2:$C$33,MATCH(C4340,Data_Products!$A$2:$A$33,0))</f>
        <v>Tools &amp; Fixings</v>
      </c>
      <c r="I4340" s="10" t="n">
        <f aca="false">D4340*(E4340-G4340)</f>
        <v>224.88</v>
      </c>
      <c r="J4340" s="11" t="n">
        <f aca="false">IFERROR(I4340/F4340,0)</f>
        <v>0.393614786809494</v>
      </c>
      <c r="K4340" s="4" t="str">
        <f aca="false">IFERROR(INDEX(Data_Orders!$F$2:$F$4727,MATCH(B4340,Data_Orders!$A$2:$A$4727,0)),"")</f>
        <v>Contractor</v>
      </c>
      <c r="L4340" s="4" t="str">
        <f aca="false">IFERROR(INDEX(Data_Orders!$D$2:$D$4727,MATCH(B4340,Data_Orders!$A$2:$A$4727,0)),"")</f>
        <v>Birmingham South</v>
      </c>
    </row>
    <row r="4341" customFormat="false" ht="15" hidden="false" customHeight="false" outlineLevel="0" collapsed="false">
      <c r="A4341" s="4" t="s">
        <v>10157</v>
      </c>
      <c r="B4341" s="4" t="s">
        <v>2537</v>
      </c>
      <c r="C4341" s="4" t="s">
        <v>1055</v>
      </c>
      <c r="D4341" s="4" t="n">
        <v>15</v>
      </c>
      <c r="E4341" s="4" t="n">
        <v>205.03</v>
      </c>
      <c r="F4341" s="4" t="n">
        <v>3075.45</v>
      </c>
      <c r="G4341" s="4" t="n">
        <f aca="false">INDEX(Data_Products!$D$2:$D$33,MATCH(C4341,Data_Products!$A$2:$A$33,0))</f>
        <v>138.6</v>
      </c>
      <c r="H4341" s="4" t="str">
        <f aca="false">INDEX(Data_Products!$C$2:$C$33,MATCH(C4341,Data_Products!$A$2:$A$33,0))</f>
        <v>Roofing</v>
      </c>
      <c r="I4341" s="10" t="n">
        <f aca="false">D4341*(E4341-G4341)</f>
        <v>996.45</v>
      </c>
      <c r="J4341" s="11" t="n">
        <f aca="false">IFERROR(I4341/F4341,0)</f>
        <v>0.324001365653807</v>
      </c>
      <c r="K4341" s="4" t="str">
        <f aca="false">IFERROR(INDEX(Data_Orders!$F$2:$F$4727,MATCH(B4341,Data_Orders!$A$2:$A$4727,0)),"")</f>
        <v>Contractor</v>
      </c>
      <c r="L4341" s="4" t="str">
        <f aca="false">IFERROR(INDEX(Data_Orders!$D$2:$D$4727,MATCH(B4341,Data_Orders!$A$2:$A$4727,0)),"")</f>
        <v>Binley (Coventry)</v>
      </c>
    </row>
    <row r="4342" customFormat="false" ht="15" hidden="false" customHeight="false" outlineLevel="0" collapsed="false">
      <c r="A4342" s="4" t="s">
        <v>10158</v>
      </c>
      <c r="B4342" s="4" t="s">
        <v>2537</v>
      </c>
      <c r="C4342" s="4" t="s">
        <v>1024</v>
      </c>
      <c r="D4342" s="4" t="n">
        <v>7</v>
      </c>
      <c r="E4342" s="4" t="n">
        <v>137.14</v>
      </c>
      <c r="F4342" s="4" t="n">
        <v>959.98</v>
      </c>
      <c r="G4342" s="4" t="n">
        <f aca="false">INDEX(Data_Products!$D$2:$D$33,MATCH(C4342,Data_Products!$A$2:$A$33,0))</f>
        <v>99.99</v>
      </c>
      <c r="H4342" s="4" t="str">
        <f aca="false">INDEX(Data_Products!$C$2:$C$33,MATCH(C4342,Data_Products!$A$2:$A$33,0))</f>
        <v>Cement &amp; Aggregates</v>
      </c>
      <c r="I4342" s="10" t="n">
        <f aca="false">D4342*(E4342-G4342)</f>
        <v>260.05</v>
      </c>
      <c r="J4342" s="11" t="n">
        <f aca="false">IFERROR(I4342/F4342,0)</f>
        <v>0.270891060230421</v>
      </c>
      <c r="K4342" s="4" t="str">
        <f aca="false">IFERROR(INDEX(Data_Orders!$F$2:$F$4727,MATCH(B4342,Data_Orders!$A$2:$A$4727,0)),"")</f>
        <v>Contractor</v>
      </c>
      <c r="L4342" s="4" t="str">
        <f aca="false">IFERROR(INDEX(Data_Orders!$D$2:$D$4727,MATCH(B4342,Data_Orders!$A$2:$A$4727,0)),"")</f>
        <v>Binley (Coventry)</v>
      </c>
    </row>
    <row r="4343" customFormat="false" ht="15" hidden="false" customHeight="false" outlineLevel="0" collapsed="false">
      <c r="A4343" s="4" t="s">
        <v>10159</v>
      </c>
      <c r="B4343" s="4" t="s">
        <v>2537</v>
      </c>
      <c r="C4343" s="4" t="s">
        <v>1030</v>
      </c>
      <c r="D4343" s="4" t="n">
        <v>10</v>
      </c>
      <c r="E4343" s="4" t="n">
        <v>25.23</v>
      </c>
      <c r="F4343" s="4" t="n">
        <v>252.3</v>
      </c>
      <c r="G4343" s="4" t="n">
        <f aca="false">INDEX(Data_Products!$D$2:$D$33,MATCH(C4343,Data_Products!$A$2:$A$33,0))</f>
        <v>17.67</v>
      </c>
      <c r="H4343" s="4" t="str">
        <f aca="false">INDEX(Data_Products!$C$2:$C$33,MATCH(C4343,Data_Products!$A$2:$A$33,0))</f>
        <v>Cement &amp; Aggregates</v>
      </c>
      <c r="I4343" s="10" t="n">
        <f aca="false">D4343*(E4343-G4343)</f>
        <v>75.6</v>
      </c>
      <c r="J4343" s="11" t="n">
        <f aca="false">IFERROR(I4343/F4343,0)</f>
        <v>0.299643281807372</v>
      </c>
      <c r="K4343" s="4" t="str">
        <f aca="false">IFERROR(INDEX(Data_Orders!$F$2:$F$4727,MATCH(B4343,Data_Orders!$A$2:$A$4727,0)),"")</f>
        <v>Contractor</v>
      </c>
      <c r="L4343" s="4" t="str">
        <f aca="false">IFERROR(INDEX(Data_Orders!$D$2:$D$4727,MATCH(B4343,Data_Orders!$A$2:$A$4727,0)),"")</f>
        <v>Binley (Coventry)</v>
      </c>
    </row>
    <row r="4344" customFormat="false" ht="15" hidden="false" customHeight="false" outlineLevel="0" collapsed="false">
      <c r="A4344" s="4" t="s">
        <v>10160</v>
      </c>
      <c r="B4344" s="4" t="s">
        <v>2537</v>
      </c>
      <c r="C4344" s="4" t="s">
        <v>1032</v>
      </c>
      <c r="D4344" s="4" t="n">
        <v>14</v>
      </c>
      <c r="E4344" s="4" t="n">
        <v>99.65</v>
      </c>
      <c r="F4344" s="4" t="n">
        <v>1395.1</v>
      </c>
      <c r="G4344" s="4" t="n">
        <f aca="false">INDEX(Data_Products!$D$2:$D$33,MATCH(C4344,Data_Products!$A$2:$A$33,0))</f>
        <v>58.26</v>
      </c>
      <c r="H4344" s="4" t="str">
        <f aca="false">INDEX(Data_Products!$C$2:$C$33,MATCH(C4344,Data_Products!$A$2:$A$33,0))</f>
        <v>Insulation</v>
      </c>
      <c r="I4344" s="10" t="n">
        <f aca="false">D4344*(E4344-G4344)</f>
        <v>579.46</v>
      </c>
      <c r="J4344" s="11" t="n">
        <f aca="false">IFERROR(I4344/F4344,0)</f>
        <v>0.415353738083292</v>
      </c>
      <c r="K4344" s="4" t="str">
        <f aca="false">IFERROR(INDEX(Data_Orders!$F$2:$F$4727,MATCH(B4344,Data_Orders!$A$2:$A$4727,0)),"")</f>
        <v>Contractor</v>
      </c>
      <c r="L4344" s="4" t="str">
        <f aca="false">IFERROR(INDEX(Data_Orders!$D$2:$D$4727,MATCH(B4344,Data_Orders!$A$2:$A$4727,0)),"")</f>
        <v>Binley (Coventry)</v>
      </c>
    </row>
    <row r="4345" customFormat="false" ht="15" hidden="false" customHeight="false" outlineLevel="0" collapsed="false">
      <c r="A4345" s="4" t="s">
        <v>10161</v>
      </c>
      <c r="B4345" s="4" t="s">
        <v>2537</v>
      </c>
      <c r="C4345" s="4" t="s">
        <v>1019</v>
      </c>
      <c r="D4345" s="4" t="n">
        <v>13</v>
      </c>
      <c r="E4345" s="4" t="n">
        <v>79.76</v>
      </c>
      <c r="F4345" s="4" t="n">
        <v>1036.88</v>
      </c>
      <c r="G4345" s="4" t="n">
        <f aca="false">INDEX(Data_Products!$D$2:$D$33,MATCH(C4345,Data_Products!$A$2:$A$33,0))</f>
        <v>59.07</v>
      </c>
      <c r="H4345" s="4" t="str">
        <f aca="false">INDEX(Data_Products!$C$2:$C$33,MATCH(C4345,Data_Products!$A$2:$A$33,0))</f>
        <v>Timber</v>
      </c>
      <c r="I4345" s="10" t="n">
        <f aca="false">D4345*(E4345-G4345)</f>
        <v>268.97</v>
      </c>
      <c r="J4345" s="11" t="n">
        <f aca="false">IFERROR(I4345/F4345,0)</f>
        <v>0.259403209628887</v>
      </c>
      <c r="K4345" s="4" t="str">
        <f aca="false">IFERROR(INDEX(Data_Orders!$F$2:$F$4727,MATCH(B4345,Data_Orders!$A$2:$A$4727,0)),"")</f>
        <v>Contractor</v>
      </c>
      <c r="L4345" s="4" t="str">
        <f aca="false">IFERROR(INDEX(Data_Orders!$D$2:$D$4727,MATCH(B4345,Data_Orders!$A$2:$A$4727,0)),"")</f>
        <v>Binley (Coventry)</v>
      </c>
    </row>
    <row r="4346" customFormat="false" ht="15" hidden="false" customHeight="false" outlineLevel="0" collapsed="false">
      <c r="A4346" s="4" t="s">
        <v>10162</v>
      </c>
      <c r="B4346" s="4" t="s">
        <v>2538</v>
      </c>
      <c r="C4346" s="4" t="s">
        <v>1015</v>
      </c>
      <c r="D4346" s="4" t="n">
        <v>11</v>
      </c>
      <c r="E4346" s="4" t="n">
        <v>122.01</v>
      </c>
      <c r="F4346" s="4" t="n">
        <v>1342.11</v>
      </c>
      <c r="G4346" s="4" t="n">
        <f aca="false">INDEX(Data_Products!$D$2:$D$33,MATCH(C4346,Data_Products!$A$2:$A$33,0))</f>
        <v>85.53</v>
      </c>
      <c r="H4346" s="4" t="str">
        <f aca="false">INDEX(Data_Products!$C$2:$C$33,MATCH(C4346,Data_Products!$A$2:$A$33,0))</f>
        <v>Timber</v>
      </c>
      <c r="I4346" s="10" t="n">
        <f aca="false">D4346*(E4346-G4346)</f>
        <v>401.28</v>
      </c>
      <c r="J4346" s="11" t="n">
        <f aca="false">IFERROR(I4346/F4346,0)</f>
        <v>0.298991885910991</v>
      </c>
      <c r="K4346" s="4" t="str">
        <f aca="false">IFERROR(INDEX(Data_Orders!$F$2:$F$4727,MATCH(B4346,Data_Orders!$A$2:$A$4727,0)),"")</f>
        <v>Contractor</v>
      </c>
      <c r="L4346" s="4" t="str">
        <f aca="false">IFERROR(INDEX(Data_Orders!$D$2:$D$4727,MATCH(B4346,Data_Orders!$A$2:$A$4727,0)),"")</f>
        <v>Binley (Coventry)</v>
      </c>
    </row>
    <row r="4347" customFormat="false" ht="15" hidden="false" customHeight="false" outlineLevel="0" collapsed="false">
      <c r="A4347" s="4" t="s">
        <v>10163</v>
      </c>
      <c r="B4347" s="4" t="s">
        <v>2538</v>
      </c>
      <c r="C4347" s="4" t="s">
        <v>1044</v>
      </c>
      <c r="D4347" s="4" t="n">
        <v>18</v>
      </c>
      <c r="E4347" s="4" t="n">
        <v>190.44</v>
      </c>
      <c r="F4347" s="4" t="n">
        <v>3427.92</v>
      </c>
      <c r="G4347" s="4" t="n">
        <f aca="false">INDEX(Data_Products!$D$2:$D$33,MATCH(C4347,Data_Products!$A$2:$A$33,0))</f>
        <v>115.48</v>
      </c>
      <c r="H4347" s="4" t="str">
        <f aca="false">INDEX(Data_Products!$C$2:$C$33,MATCH(C4347,Data_Products!$A$2:$A$33,0))</f>
        <v>Tools &amp; Fixings</v>
      </c>
      <c r="I4347" s="10" t="n">
        <f aca="false">D4347*(E4347-G4347)</f>
        <v>1349.28</v>
      </c>
      <c r="J4347" s="11" t="n">
        <f aca="false">IFERROR(I4347/F4347,0)</f>
        <v>0.393614786809494</v>
      </c>
      <c r="K4347" s="4" t="str">
        <f aca="false">IFERROR(INDEX(Data_Orders!$F$2:$F$4727,MATCH(B4347,Data_Orders!$A$2:$A$4727,0)),"")</f>
        <v>Contractor</v>
      </c>
      <c r="L4347" s="4" t="str">
        <f aca="false">IFERROR(INDEX(Data_Orders!$D$2:$D$4727,MATCH(B4347,Data_Orders!$A$2:$A$4727,0)),"")</f>
        <v>Binley (Coventry)</v>
      </c>
    </row>
    <row r="4348" customFormat="false" ht="15" hidden="false" customHeight="false" outlineLevel="0" collapsed="false">
      <c r="A4348" s="4" t="s">
        <v>10164</v>
      </c>
      <c r="B4348" s="4" t="s">
        <v>2538</v>
      </c>
      <c r="C4348" s="4" t="s">
        <v>1010</v>
      </c>
      <c r="D4348" s="4" t="n">
        <v>16</v>
      </c>
      <c r="E4348" s="4" t="n">
        <v>135.95</v>
      </c>
      <c r="F4348" s="4" t="n">
        <v>2175.2</v>
      </c>
      <c r="G4348" s="4" t="n">
        <f aca="false">INDEX(Data_Products!$D$2:$D$33,MATCH(C4348,Data_Products!$A$2:$A$33,0))</f>
        <v>111.1</v>
      </c>
      <c r="H4348" s="4" t="str">
        <f aca="false">INDEX(Data_Products!$C$2:$C$33,MATCH(C4348,Data_Products!$A$2:$A$33,0))</f>
        <v>Timber</v>
      </c>
      <c r="I4348" s="10" t="n">
        <f aca="false">D4348*(E4348-G4348)</f>
        <v>397.6</v>
      </c>
      <c r="J4348" s="11" t="n">
        <f aca="false">IFERROR(I4348/F4348,0)</f>
        <v>0.18278778962854</v>
      </c>
      <c r="K4348" s="4" t="str">
        <f aca="false">IFERROR(INDEX(Data_Orders!$F$2:$F$4727,MATCH(B4348,Data_Orders!$A$2:$A$4727,0)),"")</f>
        <v>Contractor</v>
      </c>
      <c r="L4348" s="4" t="str">
        <f aca="false">IFERROR(INDEX(Data_Orders!$D$2:$D$4727,MATCH(B4348,Data_Orders!$A$2:$A$4727,0)),"")</f>
        <v>Binley (Coventry)</v>
      </c>
    </row>
    <row r="4349" customFormat="false" ht="15" hidden="false" customHeight="false" outlineLevel="0" collapsed="false">
      <c r="A4349" s="4" t="s">
        <v>10165</v>
      </c>
      <c r="B4349" s="4" t="s">
        <v>2538</v>
      </c>
      <c r="C4349" s="4" t="s">
        <v>1017</v>
      </c>
      <c r="D4349" s="4" t="n">
        <v>20</v>
      </c>
      <c r="E4349" s="4" t="n">
        <v>49.15</v>
      </c>
      <c r="F4349" s="4" t="n">
        <v>983</v>
      </c>
      <c r="G4349" s="4" t="n">
        <f aca="false">INDEX(Data_Products!$D$2:$D$33,MATCH(C4349,Data_Products!$A$2:$A$33,0))</f>
        <v>31.44</v>
      </c>
      <c r="H4349" s="4" t="str">
        <f aca="false">INDEX(Data_Products!$C$2:$C$33,MATCH(C4349,Data_Products!$A$2:$A$33,0))</f>
        <v>Timber</v>
      </c>
      <c r="I4349" s="10" t="n">
        <f aca="false">D4349*(E4349-G4349)</f>
        <v>354.2</v>
      </c>
      <c r="J4349" s="11" t="n">
        <f aca="false">IFERROR(I4349/F4349,0)</f>
        <v>0.360325534079349</v>
      </c>
      <c r="K4349" s="4" t="str">
        <f aca="false">IFERROR(INDEX(Data_Orders!$F$2:$F$4727,MATCH(B4349,Data_Orders!$A$2:$A$4727,0)),"")</f>
        <v>Contractor</v>
      </c>
      <c r="L4349" s="4" t="str">
        <f aca="false">IFERROR(INDEX(Data_Orders!$D$2:$D$4727,MATCH(B4349,Data_Orders!$A$2:$A$4727,0)),"")</f>
        <v>Binley (Coventry)</v>
      </c>
    </row>
    <row r="4350" customFormat="false" ht="15" hidden="false" customHeight="false" outlineLevel="0" collapsed="false">
      <c r="A4350" s="4" t="s">
        <v>10166</v>
      </c>
      <c r="B4350" s="4" t="s">
        <v>2539</v>
      </c>
      <c r="C4350" s="4" t="s">
        <v>1044</v>
      </c>
      <c r="D4350" s="4" t="n">
        <v>10</v>
      </c>
      <c r="E4350" s="4" t="n">
        <v>190.44</v>
      </c>
      <c r="F4350" s="4" t="n">
        <v>1904.4</v>
      </c>
      <c r="G4350" s="4" t="n">
        <f aca="false">INDEX(Data_Products!$D$2:$D$33,MATCH(C4350,Data_Products!$A$2:$A$33,0))</f>
        <v>115.48</v>
      </c>
      <c r="H4350" s="4" t="str">
        <f aca="false">INDEX(Data_Products!$C$2:$C$33,MATCH(C4350,Data_Products!$A$2:$A$33,0))</f>
        <v>Tools &amp; Fixings</v>
      </c>
      <c r="I4350" s="10" t="n">
        <f aca="false">D4350*(E4350-G4350)</f>
        <v>749.6</v>
      </c>
      <c r="J4350" s="11" t="n">
        <f aca="false">IFERROR(I4350/F4350,0)</f>
        <v>0.393614786809494</v>
      </c>
      <c r="K4350" s="4" t="str">
        <f aca="false">IFERROR(INDEX(Data_Orders!$F$2:$F$4727,MATCH(B4350,Data_Orders!$A$2:$A$4727,0)),"")</f>
        <v>Contractor</v>
      </c>
      <c r="L4350" s="4" t="str">
        <f aca="false">IFERROR(INDEX(Data_Orders!$D$2:$D$4727,MATCH(B4350,Data_Orders!$A$2:$A$4727,0)),"")</f>
        <v>Binley (Coventry)</v>
      </c>
    </row>
    <row r="4351" customFormat="false" ht="15" hidden="false" customHeight="false" outlineLevel="0" collapsed="false">
      <c r="A4351" s="4" t="s">
        <v>10167</v>
      </c>
      <c r="B4351" s="4" t="s">
        <v>2539</v>
      </c>
      <c r="C4351" s="4" t="s">
        <v>1066</v>
      </c>
      <c r="D4351" s="4" t="n">
        <v>2</v>
      </c>
      <c r="E4351" s="4" t="n">
        <v>209.69</v>
      </c>
      <c r="F4351" s="4" t="n">
        <v>419.38</v>
      </c>
      <c r="G4351" s="4" t="n">
        <f aca="false">INDEX(Data_Products!$D$2:$D$33,MATCH(C4351,Data_Products!$A$2:$A$33,0))</f>
        <v>144.38</v>
      </c>
      <c r="H4351" s="4" t="str">
        <f aca="false">INDEX(Data_Products!$C$2:$C$33,MATCH(C4351,Data_Products!$A$2:$A$33,0))</f>
        <v>Plumbing &amp; Drainage</v>
      </c>
      <c r="I4351" s="10" t="n">
        <f aca="false">D4351*(E4351-G4351)</f>
        <v>130.62</v>
      </c>
      <c r="J4351" s="11" t="n">
        <f aca="false">IFERROR(I4351/F4351,0)</f>
        <v>0.311459773952024</v>
      </c>
      <c r="K4351" s="4" t="str">
        <f aca="false">IFERROR(INDEX(Data_Orders!$F$2:$F$4727,MATCH(B4351,Data_Orders!$A$2:$A$4727,0)),"")</f>
        <v>Contractor</v>
      </c>
      <c r="L4351" s="4" t="str">
        <f aca="false">IFERROR(INDEX(Data_Orders!$D$2:$D$4727,MATCH(B4351,Data_Orders!$A$2:$A$4727,0)),"")</f>
        <v>Binley (Coventry)</v>
      </c>
    </row>
    <row r="4352" customFormat="false" ht="15" hidden="false" customHeight="false" outlineLevel="0" collapsed="false">
      <c r="A4352" s="4" t="s">
        <v>10168</v>
      </c>
      <c r="B4352" s="4" t="s">
        <v>2539</v>
      </c>
      <c r="C4352" s="4" t="s">
        <v>1064</v>
      </c>
      <c r="D4352" s="4" t="n">
        <v>17</v>
      </c>
      <c r="E4352" s="4" t="n">
        <v>97.63</v>
      </c>
      <c r="F4352" s="4" t="n">
        <v>1659.71</v>
      </c>
      <c r="G4352" s="4" t="n">
        <f aca="false">INDEX(Data_Products!$D$2:$D$33,MATCH(C4352,Data_Products!$A$2:$A$33,0))</f>
        <v>65.21</v>
      </c>
      <c r="H4352" s="4" t="str">
        <f aca="false">INDEX(Data_Products!$C$2:$C$33,MATCH(C4352,Data_Products!$A$2:$A$33,0))</f>
        <v>Plumbing &amp; Drainage</v>
      </c>
      <c r="I4352" s="10" t="n">
        <f aca="false">D4352*(E4352-G4352)</f>
        <v>551.14</v>
      </c>
      <c r="J4352" s="11" t="n">
        <f aca="false">IFERROR(I4352/F4352,0)</f>
        <v>0.332070060432244</v>
      </c>
      <c r="K4352" s="4" t="str">
        <f aca="false">IFERROR(INDEX(Data_Orders!$F$2:$F$4727,MATCH(B4352,Data_Orders!$A$2:$A$4727,0)),"")</f>
        <v>Contractor</v>
      </c>
      <c r="L4352" s="4" t="str">
        <f aca="false">IFERROR(INDEX(Data_Orders!$D$2:$D$4727,MATCH(B4352,Data_Orders!$A$2:$A$4727,0)),"")</f>
        <v>Binley (Coventry)</v>
      </c>
    </row>
    <row r="4353" customFormat="false" ht="15" hidden="false" customHeight="false" outlineLevel="0" collapsed="false">
      <c r="A4353" s="4" t="s">
        <v>10169</v>
      </c>
      <c r="B4353" s="4" t="s">
        <v>2540</v>
      </c>
      <c r="C4353" s="4" t="s">
        <v>1024</v>
      </c>
      <c r="D4353" s="4" t="n">
        <v>3</v>
      </c>
      <c r="E4353" s="4" t="n">
        <v>137.14</v>
      </c>
      <c r="F4353" s="4" t="n">
        <v>411.42</v>
      </c>
      <c r="G4353" s="4" t="n">
        <f aca="false">INDEX(Data_Products!$D$2:$D$33,MATCH(C4353,Data_Products!$A$2:$A$33,0))</f>
        <v>99.99</v>
      </c>
      <c r="H4353" s="4" t="str">
        <f aca="false">INDEX(Data_Products!$C$2:$C$33,MATCH(C4353,Data_Products!$A$2:$A$33,0))</f>
        <v>Cement &amp; Aggregates</v>
      </c>
      <c r="I4353" s="10" t="n">
        <f aca="false">D4353*(E4353-G4353)</f>
        <v>111.45</v>
      </c>
      <c r="J4353" s="11" t="n">
        <f aca="false">IFERROR(I4353/F4353,0)</f>
        <v>0.270891060230421</v>
      </c>
      <c r="K4353" s="4" t="str">
        <f aca="false">IFERROR(INDEX(Data_Orders!$F$2:$F$4727,MATCH(B4353,Data_Orders!$A$2:$A$4727,0)),"")</f>
        <v>Contractor</v>
      </c>
      <c r="L4353" s="4" t="str">
        <f aca="false">IFERROR(INDEX(Data_Orders!$D$2:$D$4727,MATCH(B4353,Data_Orders!$A$2:$A$4727,0)),"")</f>
        <v>Binley (Coventry)</v>
      </c>
    </row>
    <row r="4354" customFormat="false" ht="15" hidden="false" customHeight="false" outlineLevel="0" collapsed="false">
      <c r="A4354" s="4" t="s">
        <v>10170</v>
      </c>
      <c r="B4354" s="4" t="s">
        <v>2541</v>
      </c>
      <c r="C4354" s="4" t="s">
        <v>1061</v>
      </c>
      <c r="D4354" s="4" t="n">
        <v>11</v>
      </c>
      <c r="E4354" s="4" t="n">
        <v>145.57</v>
      </c>
      <c r="F4354" s="4" t="n">
        <v>1601.27</v>
      </c>
      <c r="G4354" s="4" t="n">
        <f aca="false">INDEX(Data_Products!$D$2:$D$33,MATCH(C4354,Data_Products!$A$2:$A$33,0))</f>
        <v>119.29</v>
      </c>
      <c r="H4354" s="4" t="str">
        <f aca="false">INDEX(Data_Products!$C$2:$C$33,MATCH(C4354,Data_Products!$A$2:$A$33,0))</f>
        <v>Plumbing &amp; Drainage</v>
      </c>
      <c r="I4354" s="10" t="n">
        <f aca="false">D4354*(E4354-G4354)</f>
        <v>289.08</v>
      </c>
      <c r="J4354" s="11" t="n">
        <f aca="false">IFERROR(I4354/F4354,0)</f>
        <v>0.180531702960775</v>
      </c>
      <c r="K4354" s="4" t="str">
        <f aca="false">IFERROR(INDEX(Data_Orders!$F$2:$F$4727,MATCH(B4354,Data_Orders!$A$2:$A$4727,0)),"")</f>
        <v>Contractor</v>
      </c>
      <c r="L4354" s="4" t="str">
        <f aca="false">IFERROR(INDEX(Data_Orders!$D$2:$D$4727,MATCH(B4354,Data_Orders!$A$2:$A$4727,0)),"")</f>
        <v>Binley (Coventry)</v>
      </c>
    </row>
    <row r="4355" customFormat="false" ht="15" hidden="false" customHeight="false" outlineLevel="0" collapsed="false">
      <c r="A4355" s="4" t="s">
        <v>10171</v>
      </c>
      <c r="B4355" s="4" t="s">
        <v>2541</v>
      </c>
      <c r="C4355" s="4" t="s">
        <v>1073</v>
      </c>
      <c r="D4355" s="4" t="n">
        <v>2</v>
      </c>
      <c r="E4355" s="4" t="n">
        <v>231.05</v>
      </c>
      <c r="F4355" s="4" t="n">
        <v>462.1</v>
      </c>
      <c r="G4355" s="4" t="n">
        <f aca="false">INDEX(Data_Products!$D$2:$D$33,MATCH(C4355,Data_Products!$A$2:$A$33,0))</f>
        <v>148.29</v>
      </c>
      <c r="H4355" s="4" t="str">
        <f aca="false">INDEX(Data_Products!$C$2:$C$33,MATCH(C4355,Data_Products!$A$2:$A$33,0))</f>
        <v>Landscaping</v>
      </c>
      <c r="I4355" s="10" t="n">
        <f aca="false">D4355*(E4355-G4355)</f>
        <v>165.52</v>
      </c>
      <c r="J4355" s="11" t="n">
        <f aca="false">IFERROR(I4355/F4355,0)</f>
        <v>0.358190867777537</v>
      </c>
      <c r="K4355" s="4" t="str">
        <f aca="false">IFERROR(INDEX(Data_Orders!$F$2:$F$4727,MATCH(B4355,Data_Orders!$A$2:$A$4727,0)),"")</f>
        <v>Contractor</v>
      </c>
      <c r="L4355" s="4" t="str">
        <f aca="false">IFERROR(INDEX(Data_Orders!$D$2:$D$4727,MATCH(B4355,Data_Orders!$A$2:$A$4727,0)),"")</f>
        <v>Binley (Coventry)</v>
      </c>
    </row>
    <row r="4356" customFormat="false" ht="15" hidden="false" customHeight="false" outlineLevel="0" collapsed="false">
      <c r="A4356" s="4" t="s">
        <v>10172</v>
      </c>
      <c r="B4356" s="4" t="s">
        <v>2541</v>
      </c>
      <c r="C4356" s="4" t="s">
        <v>1050</v>
      </c>
      <c r="D4356" s="4" t="n">
        <v>18</v>
      </c>
      <c r="E4356" s="4" t="n">
        <v>238.63</v>
      </c>
      <c r="F4356" s="4" t="n">
        <v>4295.34</v>
      </c>
      <c r="G4356" s="4" t="n">
        <f aca="false">INDEX(Data_Products!$D$2:$D$33,MATCH(C4356,Data_Products!$A$2:$A$33,0))</f>
        <v>148.91</v>
      </c>
      <c r="H4356" s="4" t="str">
        <f aca="false">INDEX(Data_Products!$C$2:$C$33,MATCH(C4356,Data_Products!$A$2:$A$33,0))</f>
        <v>Tools &amp; Fixings</v>
      </c>
      <c r="I4356" s="10" t="n">
        <f aca="false">D4356*(E4356-G4356)</f>
        <v>1614.96</v>
      </c>
      <c r="J4356" s="11" t="n">
        <f aca="false">IFERROR(I4356/F4356,0)</f>
        <v>0.375979549930855</v>
      </c>
      <c r="K4356" s="4" t="str">
        <f aca="false">IFERROR(INDEX(Data_Orders!$F$2:$F$4727,MATCH(B4356,Data_Orders!$A$2:$A$4727,0)),"")</f>
        <v>Contractor</v>
      </c>
      <c r="L4356" s="4" t="str">
        <f aca="false">IFERROR(INDEX(Data_Orders!$D$2:$D$4727,MATCH(B4356,Data_Orders!$A$2:$A$4727,0)),"")</f>
        <v>Binley (Coventry)</v>
      </c>
    </row>
    <row r="4357" customFormat="false" ht="15" hidden="false" customHeight="false" outlineLevel="0" collapsed="false">
      <c r="A4357" s="4" t="s">
        <v>10173</v>
      </c>
      <c r="B4357" s="4" t="s">
        <v>2541</v>
      </c>
      <c r="C4357" s="4" t="s">
        <v>1048</v>
      </c>
      <c r="D4357" s="4" t="n">
        <v>1</v>
      </c>
      <c r="E4357" s="4" t="n">
        <v>112.72</v>
      </c>
      <c r="F4357" s="4" t="n">
        <v>112.72</v>
      </c>
      <c r="G4357" s="4" t="n">
        <f aca="false">INDEX(Data_Products!$D$2:$D$33,MATCH(C4357,Data_Products!$A$2:$A$33,0))</f>
        <v>83.21</v>
      </c>
      <c r="H4357" s="4" t="str">
        <f aca="false">INDEX(Data_Products!$C$2:$C$33,MATCH(C4357,Data_Products!$A$2:$A$33,0))</f>
        <v>Tools &amp; Fixings</v>
      </c>
      <c r="I4357" s="10" t="n">
        <f aca="false">D4357*(E4357-G4357)</f>
        <v>29.51</v>
      </c>
      <c r="J4357" s="11" t="n">
        <f aca="false">IFERROR(I4357/F4357,0)</f>
        <v>0.261799148332151</v>
      </c>
      <c r="K4357" s="4" t="str">
        <f aca="false">IFERROR(INDEX(Data_Orders!$F$2:$F$4727,MATCH(B4357,Data_Orders!$A$2:$A$4727,0)),"")</f>
        <v>Contractor</v>
      </c>
      <c r="L4357" s="4" t="str">
        <f aca="false">IFERROR(INDEX(Data_Orders!$D$2:$D$4727,MATCH(B4357,Data_Orders!$A$2:$A$4727,0)),"")</f>
        <v>Binley (Coventry)</v>
      </c>
    </row>
    <row r="4358" customFormat="false" ht="15" hidden="false" customHeight="false" outlineLevel="0" collapsed="false">
      <c r="A4358" s="4" t="s">
        <v>10174</v>
      </c>
      <c r="B4358" s="4" t="s">
        <v>2541</v>
      </c>
      <c r="C4358" s="4" t="s">
        <v>1021</v>
      </c>
      <c r="D4358" s="4" t="n">
        <v>2</v>
      </c>
      <c r="E4358" s="4" t="n">
        <v>73.76</v>
      </c>
      <c r="F4358" s="4" t="n">
        <v>147.52</v>
      </c>
      <c r="G4358" s="4" t="n">
        <f aca="false">INDEX(Data_Products!$D$2:$D$33,MATCH(C4358,Data_Products!$A$2:$A$33,0))</f>
        <v>51.51</v>
      </c>
      <c r="H4358" s="4" t="str">
        <f aca="false">INDEX(Data_Products!$C$2:$C$33,MATCH(C4358,Data_Products!$A$2:$A$33,0))</f>
        <v>Cement &amp; Aggregates</v>
      </c>
      <c r="I4358" s="10" t="n">
        <f aca="false">D4358*(E4358-G4358)</f>
        <v>44.5</v>
      </c>
      <c r="J4358" s="11" t="n">
        <f aca="false">IFERROR(I4358/F4358,0)</f>
        <v>0.301654013015184</v>
      </c>
      <c r="K4358" s="4" t="str">
        <f aca="false">IFERROR(INDEX(Data_Orders!$F$2:$F$4727,MATCH(B4358,Data_Orders!$A$2:$A$4727,0)),"")</f>
        <v>Contractor</v>
      </c>
      <c r="L4358" s="4" t="str">
        <f aca="false">IFERROR(INDEX(Data_Orders!$D$2:$D$4727,MATCH(B4358,Data_Orders!$A$2:$A$4727,0)),"")</f>
        <v>Binley (Coventry)</v>
      </c>
    </row>
    <row r="4359" customFormat="false" ht="15" hidden="false" customHeight="false" outlineLevel="0" collapsed="false">
      <c r="A4359" s="4" t="s">
        <v>10175</v>
      </c>
      <c r="B4359" s="4" t="s">
        <v>2542</v>
      </c>
      <c r="C4359" s="4" t="s">
        <v>1057</v>
      </c>
      <c r="D4359" s="4" t="n">
        <v>7</v>
      </c>
      <c r="E4359" s="4" t="n">
        <v>176.81</v>
      </c>
      <c r="F4359" s="4" t="n">
        <v>1237.67</v>
      </c>
      <c r="G4359" s="4" t="n">
        <f aca="false">INDEX(Data_Products!$D$2:$D$33,MATCH(C4359,Data_Products!$A$2:$A$33,0))</f>
        <v>129.57</v>
      </c>
      <c r="H4359" s="4" t="str">
        <f aca="false">INDEX(Data_Products!$C$2:$C$33,MATCH(C4359,Data_Products!$A$2:$A$33,0))</f>
        <v>Roofing</v>
      </c>
      <c r="I4359" s="10" t="n">
        <f aca="false">D4359*(E4359-G4359)</f>
        <v>330.68</v>
      </c>
      <c r="J4359" s="11" t="n">
        <f aca="false">IFERROR(I4359/F4359,0)</f>
        <v>0.267179458175443</v>
      </c>
      <c r="K4359" s="4" t="str">
        <f aca="false">IFERROR(INDEX(Data_Orders!$F$2:$F$4727,MATCH(B4359,Data_Orders!$A$2:$A$4727,0)),"")</f>
        <v>Retail</v>
      </c>
      <c r="L4359" s="4" t="str">
        <f aca="false">IFERROR(INDEX(Data_Orders!$D$2:$D$4727,MATCH(B4359,Data_Orders!$A$2:$A$4727,0)),"")</f>
        <v>Binley (Coventry)</v>
      </c>
    </row>
    <row r="4360" customFormat="false" ht="15" hidden="false" customHeight="false" outlineLevel="0" collapsed="false">
      <c r="A4360" s="4" t="s">
        <v>10176</v>
      </c>
      <c r="B4360" s="4" t="s">
        <v>2542</v>
      </c>
      <c r="C4360" s="4" t="s">
        <v>1059</v>
      </c>
      <c r="D4360" s="4" t="n">
        <v>4</v>
      </c>
      <c r="E4360" s="4" t="n">
        <v>103.63</v>
      </c>
      <c r="F4360" s="4" t="n">
        <v>414.52</v>
      </c>
      <c r="G4360" s="4" t="n">
        <f aca="false">INDEX(Data_Products!$D$2:$D$33,MATCH(C4360,Data_Products!$A$2:$A$33,0))</f>
        <v>82.55</v>
      </c>
      <c r="H4360" s="4" t="str">
        <f aca="false">INDEX(Data_Products!$C$2:$C$33,MATCH(C4360,Data_Products!$A$2:$A$33,0))</f>
        <v>Roofing</v>
      </c>
      <c r="I4360" s="10" t="n">
        <f aca="false">D4360*(E4360-G4360)</f>
        <v>84.32</v>
      </c>
      <c r="J4360" s="11" t="n">
        <f aca="false">IFERROR(I4360/F4360,0)</f>
        <v>0.203415999228023</v>
      </c>
      <c r="K4360" s="4" t="str">
        <f aca="false">IFERROR(INDEX(Data_Orders!$F$2:$F$4727,MATCH(B4360,Data_Orders!$A$2:$A$4727,0)),"")</f>
        <v>Retail</v>
      </c>
      <c r="L4360" s="4" t="str">
        <f aca="false">IFERROR(INDEX(Data_Orders!$D$2:$D$4727,MATCH(B4360,Data_Orders!$A$2:$A$4727,0)),"")</f>
        <v>Binley (Coventry)</v>
      </c>
    </row>
    <row r="4361" customFormat="false" ht="15" hidden="false" customHeight="false" outlineLevel="0" collapsed="false">
      <c r="A4361" s="4" t="s">
        <v>10177</v>
      </c>
      <c r="B4361" s="4" t="s">
        <v>2542</v>
      </c>
      <c r="C4361" s="4" t="s">
        <v>1013</v>
      </c>
      <c r="D4361" s="4" t="n">
        <v>15</v>
      </c>
      <c r="E4361" s="4" t="n">
        <v>240.92</v>
      </c>
      <c r="F4361" s="4" t="n">
        <v>3613.8</v>
      </c>
      <c r="G4361" s="4" t="n">
        <f aca="false">INDEX(Data_Products!$D$2:$D$33,MATCH(C4361,Data_Products!$A$2:$A$33,0))</f>
        <v>168.32</v>
      </c>
      <c r="H4361" s="4" t="str">
        <f aca="false">INDEX(Data_Products!$C$2:$C$33,MATCH(C4361,Data_Products!$A$2:$A$33,0))</f>
        <v>Timber</v>
      </c>
      <c r="I4361" s="10" t="n">
        <f aca="false">D4361*(E4361-G4361)</f>
        <v>1089</v>
      </c>
      <c r="J4361" s="11" t="n">
        <f aca="false">IFERROR(I4361/F4361,0)</f>
        <v>0.301344844761747</v>
      </c>
      <c r="K4361" s="4" t="str">
        <f aca="false">IFERROR(INDEX(Data_Orders!$F$2:$F$4727,MATCH(B4361,Data_Orders!$A$2:$A$4727,0)),"")</f>
        <v>Retail</v>
      </c>
      <c r="L4361" s="4" t="str">
        <f aca="false">IFERROR(INDEX(Data_Orders!$D$2:$D$4727,MATCH(B4361,Data_Orders!$A$2:$A$4727,0)),"")</f>
        <v>Binley (Coventry)</v>
      </c>
    </row>
    <row r="4362" customFormat="false" ht="15" hidden="false" customHeight="false" outlineLevel="0" collapsed="false">
      <c r="A4362" s="4" t="s">
        <v>10178</v>
      </c>
      <c r="B4362" s="4" t="s">
        <v>2543</v>
      </c>
      <c r="C4362" s="4" t="s">
        <v>1059</v>
      </c>
      <c r="D4362" s="4" t="n">
        <v>3</v>
      </c>
      <c r="E4362" s="4" t="n">
        <v>103.63</v>
      </c>
      <c r="F4362" s="4" t="n">
        <v>310.89</v>
      </c>
      <c r="G4362" s="4" t="n">
        <f aca="false">INDEX(Data_Products!$D$2:$D$33,MATCH(C4362,Data_Products!$A$2:$A$33,0))</f>
        <v>82.55</v>
      </c>
      <c r="H4362" s="4" t="str">
        <f aca="false">INDEX(Data_Products!$C$2:$C$33,MATCH(C4362,Data_Products!$A$2:$A$33,0))</f>
        <v>Roofing</v>
      </c>
      <c r="I4362" s="10" t="n">
        <f aca="false">D4362*(E4362-G4362)</f>
        <v>63.24</v>
      </c>
      <c r="J4362" s="11" t="n">
        <f aca="false">IFERROR(I4362/F4362,0)</f>
        <v>0.203415999228023</v>
      </c>
      <c r="K4362" s="4" t="str">
        <f aca="false">IFERROR(INDEX(Data_Orders!$F$2:$F$4727,MATCH(B4362,Data_Orders!$A$2:$A$4727,0)),"")</f>
        <v>Retail</v>
      </c>
      <c r="L4362" s="4" t="str">
        <f aca="false">IFERROR(INDEX(Data_Orders!$D$2:$D$4727,MATCH(B4362,Data_Orders!$A$2:$A$4727,0)),"")</f>
        <v>Binley (Coventry)</v>
      </c>
    </row>
    <row r="4363" customFormat="false" ht="15" hidden="false" customHeight="false" outlineLevel="0" collapsed="false">
      <c r="A4363" s="4" t="s">
        <v>10179</v>
      </c>
      <c r="B4363" s="4" t="s">
        <v>2543</v>
      </c>
      <c r="C4363" s="4" t="s">
        <v>1032</v>
      </c>
      <c r="D4363" s="4" t="n">
        <v>7</v>
      </c>
      <c r="E4363" s="4" t="n">
        <v>99.65</v>
      </c>
      <c r="F4363" s="4" t="n">
        <v>697.55</v>
      </c>
      <c r="G4363" s="4" t="n">
        <f aca="false">INDEX(Data_Products!$D$2:$D$33,MATCH(C4363,Data_Products!$A$2:$A$33,0))</f>
        <v>58.26</v>
      </c>
      <c r="H4363" s="4" t="str">
        <f aca="false">INDEX(Data_Products!$C$2:$C$33,MATCH(C4363,Data_Products!$A$2:$A$33,0))</f>
        <v>Insulation</v>
      </c>
      <c r="I4363" s="10" t="n">
        <f aca="false">D4363*(E4363-G4363)</f>
        <v>289.73</v>
      </c>
      <c r="J4363" s="11" t="n">
        <f aca="false">IFERROR(I4363/F4363,0)</f>
        <v>0.415353738083292</v>
      </c>
      <c r="K4363" s="4" t="str">
        <f aca="false">IFERROR(INDEX(Data_Orders!$F$2:$F$4727,MATCH(B4363,Data_Orders!$A$2:$A$4727,0)),"")</f>
        <v>Retail</v>
      </c>
      <c r="L4363" s="4" t="str">
        <f aca="false">IFERROR(INDEX(Data_Orders!$D$2:$D$4727,MATCH(B4363,Data_Orders!$A$2:$A$4727,0)),"")</f>
        <v>Binley (Coventry)</v>
      </c>
    </row>
    <row r="4364" customFormat="false" ht="15" hidden="false" customHeight="false" outlineLevel="0" collapsed="false">
      <c r="A4364" s="4" t="s">
        <v>10180</v>
      </c>
      <c r="B4364" s="4" t="s">
        <v>2544</v>
      </c>
      <c r="C4364" s="4" t="s">
        <v>1050</v>
      </c>
      <c r="D4364" s="4" t="n">
        <v>20</v>
      </c>
      <c r="E4364" s="4" t="n">
        <v>238.63</v>
      </c>
      <c r="F4364" s="4" t="n">
        <v>4772.6</v>
      </c>
      <c r="G4364" s="4" t="n">
        <f aca="false">INDEX(Data_Products!$D$2:$D$33,MATCH(C4364,Data_Products!$A$2:$A$33,0))</f>
        <v>148.91</v>
      </c>
      <c r="H4364" s="4" t="str">
        <f aca="false">INDEX(Data_Products!$C$2:$C$33,MATCH(C4364,Data_Products!$A$2:$A$33,0))</f>
        <v>Tools &amp; Fixings</v>
      </c>
      <c r="I4364" s="10" t="n">
        <f aca="false">D4364*(E4364-G4364)</f>
        <v>1794.4</v>
      </c>
      <c r="J4364" s="11" t="n">
        <f aca="false">IFERROR(I4364/F4364,0)</f>
        <v>0.375979549930855</v>
      </c>
      <c r="K4364" s="4" t="str">
        <f aca="false">IFERROR(INDEX(Data_Orders!$F$2:$F$4727,MATCH(B4364,Data_Orders!$A$2:$A$4727,0)),"")</f>
        <v>Retail</v>
      </c>
      <c r="L4364" s="4" t="str">
        <f aca="false">IFERROR(INDEX(Data_Orders!$D$2:$D$4727,MATCH(B4364,Data_Orders!$A$2:$A$4727,0)),"")</f>
        <v>Binley (Coventry)</v>
      </c>
    </row>
    <row r="4365" customFormat="false" ht="15" hidden="false" customHeight="false" outlineLevel="0" collapsed="false">
      <c r="A4365" s="4" t="s">
        <v>10181</v>
      </c>
      <c r="B4365" s="4" t="s">
        <v>2544</v>
      </c>
      <c r="C4365" s="4" t="s">
        <v>1055</v>
      </c>
      <c r="D4365" s="4" t="n">
        <v>1</v>
      </c>
      <c r="E4365" s="4" t="n">
        <v>205.03</v>
      </c>
      <c r="F4365" s="4" t="n">
        <v>205.03</v>
      </c>
      <c r="G4365" s="4" t="n">
        <f aca="false">INDEX(Data_Products!$D$2:$D$33,MATCH(C4365,Data_Products!$A$2:$A$33,0))</f>
        <v>138.6</v>
      </c>
      <c r="H4365" s="4" t="str">
        <f aca="false">INDEX(Data_Products!$C$2:$C$33,MATCH(C4365,Data_Products!$A$2:$A$33,0))</f>
        <v>Roofing</v>
      </c>
      <c r="I4365" s="10" t="n">
        <f aca="false">D4365*(E4365-G4365)</f>
        <v>66.43</v>
      </c>
      <c r="J4365" s="11" t="n">
        <f aca="false">IFERROR(I4365/F4365,0)</f>
        <v>0.324001365653807</v>
      </c>
      <c r="K4365" s="4" t="str">
        <f aca="false">IFERROR(INDEX(Data_Orders!$F$2:$F$4727,MATCH(B4365,Data_Orders!$A$2:$A$4727,0)),"")</f>
        <v>Retail</v>
      </c>
      <c r="L4365" s="4" t="str">
        <f aca="false">IFERROR(INDEX(Data_Orders!$D$2:$D$4727,MATCH(B4365,Data_Orders!$A$2:$A$4727,0)),"")</f>
        <v>Binley (Coventry)</v>
      </c>
    </row>
    <row r="4366" customFormat="false" ht="15" hidden="false" customHeight="false" outlineLevel="0" collapsed="false">
      <c r="A4366" s="4" t="s">
        <v>10182</v>
      </c>
      <c r="B4366" s="4" t="s">
        <v>2545</v>
      </c>
      <c r="C4366" s="4" t="s">
        <v>1024</v>
      </c>
      <c r="D4366" s="4" t="n">
        <v>10</v>
      </c>
      <c r="E4366" s="4" t="n">
        <v>137.14</v>
      </c>
      <c r="F4366" s="4" t="n">
        <v>1371.4</v>
      </c>
      <c r="G4366" s="4" t="n">
        <f aca="false">INDEX(Data_Products!$D$2:$D$33,MATCH(C4366,Data_Products!$A$2:$A$33,0))</f>
        <v>99.99</v>
      </c>
      <c r="H4366" s="4" t="str">
        <f aca="false">INDEX(Data_Products!$C$2:$C$33,MATCH(C4366,Data_Products!$A$2:$A$33,0))</f>
        <v>Cement &amp; Aggregates</v>
      </c>
      <c r="I4366" s="10" t="n">
        <f aca="false">D4366*(E4366-G4366)</f>
        <v>371.5</v>
      </c>
      <c r="J4366" s="11" t="n">
        <f aca="false">IFERROR(I4366/F4366,0)</f>
        <v>0.270891060230421</v>
      </c>
      <c r="K4366" s="4" t="str">
        <f aca="false">IFERROR(INDEX(Data_Orders!$F$2:$F$4727,MATCH(B4366,Data_Orders!$A$2:$A$4727,0)),"")</f>
        <v>Retail</v>
      </c>
      <c r="L4366" s="4" t="str">
        <f aca="false">IFERROR(INDEX(Data_Orders!$D$2:$D$4727,MATCH(B4366,Data_Orders!$A$2:$A$4727,0)),"")</f>
        <v>Binley (Coventry)</v>
      </c>
    </row>
    <row r="4367" customFormat="false" ht="15" hidden="false" customHeight="false" outlineLevel="0" collapsed="false">
      <c r="A4367" s="4" t="s">
        <v>10183</v>
      </c>
      <c r="B4367" s="4" t="s">
        <v>2545</v>
      </c>
      <c r="C4367" s="4" t="s">
        <v>1073</v>
      </c>
      <c r="D4367" s="4" t="n">
        <v>1</v>
      </c>
      <c r="E4367" s="4" t="n">
        <v>231.05</v>
      </c>
      <c r="F4367" s="4" t="n">
        <v>231.05</v>
      </c>
      <c r="G4367" s="4" t="n">
        <f aca="false">INDEX(Data_Products!$D$2:$D$33,MATCH(C4367,Data_Products!$A$2:$A$33,0))</f>
        <v>148.29</v>
      </c>
      <c r="H4367" s="4" t="str">
        <f aca="false">INDEX(Data_Products!$C$2:$C$33,MATCH(C4367,Data_Products!$A$2:$A$33,0))</f>
        <v>Landscaping</v>
      </c>
      <c r="I4367" s="10" t="n">
        <f aca="false">D4367*(E4367-G4367)</f>
        <v>82.76</v>
      </c>
      <c r="J4367" s="11" t="n">
        <f aca="false">IFERROR(I4367/F4367,0)</f>
        <v>0.358190867777537</v>
      </c>
      <c r="K4367" s="4" t="str">
        <f aca="false">IFERROR(INDEX(Data_Orders!$F$2:$F$4727,MATCH(B4367,Data_Orders!$A$2:$A$4727,0)),"")</f>
        <v>Retail</v>
      </c>
      <c r="L4367" s="4" t="str">
        <f aca="false">IFERROR(INDEX(Data_Orders!$D$2:$D$4727,MATCH(B4367,Data_Orders!$A$2:$A$4727,0)),"")</f>
        <v>Binley (Coventry)</v>
      </c>
    </row>
    <row r="4368" customFormat="false" ht="15" hidden="false" customHeight="false" outlineLevel="0" collapsed="false">
      <c r="A4368" s="4" t="s">
        <v>10184</v>
      </c>
      <c r="B4368" s="4" t="s">
        <v>2545</v>
      </c>
      <c r="C4368" s="4" t="s">
        <v>1059</v>
      </c>
      <c r="D4368" s="4" t="n">
        <v>8</v>
      </c>
      <c r="E4368" s="4" t="n">
        <v>103.63</v>
      </c>
      <c r="F4368" s="4" t="n">
        <v>829.04</v>
      </c>
      <c r="G4368" s="4" t="n">
        <f aca="false">INDEX(Data_Products!$D$2:$D$33,MATCH(C4368,Data_Products!$A$2:$A$33,0))</f>
        <v>82.55</v>
      </c>
      <c r="H4368" s="4" t="str">
        <f aca="false">INDEX(Data_Products!$C$2:$C$33,MATCH(C4368,Data_Products!$A$2:$A$33,0))</f>
        <v>Roofing</v>
      </c>
      <c r="I4368" s="10" t="n">
        <f aca="false">D4368*(E4368-G4368)</f>
        <v>168.64</v>
      </c>
      <c r="J4368" s="11" t="n">
        <f aca="false">IFERROR(I4368/F4368,0)</f>
        <v>0.203415999228023</v>
      </c>
      <c r="K4368" s="4" t="str">
        <f aca="false">IFERROR(INDEX(Data_Orders!$F$2:$F$4727,MATCH(B4368,Data_Orders!$A$2:$A$4727,0)),"")</f>
        <v>Retail</v>
      </c>
      <c r="L4368" s="4" t="str">
        <f aca="false">IFERROR(INDEX(Data_Orders!$D$2:$D$4727,MATCH(B4368,Data_Orders!$A$2:$A$4727,0)),"")</f>
        <v>Binley (Coventry)</v>
      </c>
    </row>
    <row r="4369" customFormat="false" ht="15" hidden="false" customHeight="false" outlineLevel="0" collapsed="false">
      <c r="A4369" s="4" t="s">
        <v>10185</v>
      </c>
      <c r="B4369" s="4" t="s">
        <v>2545</v>
      </c>
      <c r="C4369" s="4" t="s">
        <v>1017</v>
      </c>
      <c r="D4369" s="4" t="n">
        <v>11</v>
      </c>
      <c r="E4369" s="4" t="n">
        <v>49.15</v>
      </c>
      <c r="F4369" s="4" t="n">
        <v>540.65</v>
      </c>
      <c r="G4369" s="4" t="n">
        <f aca="false">INDEX(Data_Products!$D$2:$D$33,MATCH(C4369,Data_Products!$A$2:$A$33,0))</f>
        <v>31.44</v>
      </c>
      <c r="H4369" s="4" t="str">
        <f aca="false">INDEX(Data_Products!$C$2:$C$33,MATCH(C4369,Data_Products!$A$2:$A$33,0))</f>
        <v>Timber</v>
      </c>
      <c r="I4369" s="10" t="n">
        <f aca="false">D4369*(E4369-G4369)</f>
        <v>194.81</v>
      </c>
      <c r="J4369" s="11" t="n">
        <f aca="false">IFERROR(I4369/F4369,0)</f>
        <v>0.360325534079349</v>
      </c>
      <c r="K4369" s="4" t="str">
        <f aca="false">IFERROR(INDEX(Data_Orders!$F$2:$F$4727,MATCH(B4369,Data_Orders!$A$2:$A$4727,0)),"")</f>
        <v>Retail</v>
      </c>
      <c r="L4369" s="4" t="str">
        <f aca="false">IFERROR(INDEX(Data_Orders!$D$2:$D$4727,MATCH(B4369,Data_Orders!$A$2:$A$4727,0)),"")</f>
        <v>Binley (Coventry)</v>
      </c>
    </row>
    <row r="4370" customFormat="false" ht="15" hidden="false" customHeight="false" outlineLevel="0" collapsed="false">
      <c r="A4370" s="4" t="s">
        <v>10186</v>
      </c>
      <c r="B4370" s="4" t="s">
        <v>2546</v>
      </c>
      <c r="C4370" s="4" t="s">
        <v>1068</v>
      </c>
      <c r="D4370" s="4" t="n">
        <v>13</v>
      </c>
      <c r="E4370" s="4" t="n">
        <v>86.28</v>
      </c>
      <c r="F4370" s="4" t="n">
        <v>1121.64</v>
      </c>
      <c r="G4370" s="4" t="n">
        <f aca="false">INDEX(Data_Products!$D$2:$D$33,MATCH(C4370,Data_Products!$A$2:$A$33,0))</f>
        <v>68.55</v>
      </c>
      <c r="H4370" s="4" t="str">
        <f aca="false">INDEX(Data_Products!$C$2:$C$33,MATCH(C4370,Data_Products!$A$2:$A$33,0))</f>
        <v>Plumbing &amp; Drainage</v>
      </c>
      <c r="I4370" s="10" t="n">
        <f aca="false">D4370*(E4370-G4370)</f>
        <v>230.49</v>
      </c>
      <c r="J4370" s="11" t="n">
        <f aca="false">IFERROR(I4370/F4370,0)</f>
        <v>0.205493741307371</v>
      </c>
      <c r="K4370" s="4" t="str">
        <f aca="false">IFERROR(INDEX(Data_Orders!$F$2:$F$4727,MATCH(B4370,Data_Orders!$A$2:$A$4727,0)),"")</f>
        <v>Retail</v>
      </c>
      <c r="L4370" s="4" t="str">
        <f aca="false">IFERROR(INDEX(Data_Orders!$D$2:$D$4727,MATCH(B4370,Data_Orders!$A$2:$A$4727,0)),"")</f>
        <v>Binley (Coventry)</v>
      </c>
    </row>
    <row r="4371" customFormat="false" ht="15" hidden="false" customHeight="false" outlineLevel="0" collapsed="false">
      <c r="A4371" s="4" t="s">
        <v>10187</v>
      </c>
      <c r="B4371" s="4" t="s">
        <v>2546</v>
      </c>
      <c r="C4371" s="4" t="s">
        <v>1026</v>
      </c>
      <c r="D4371" s="4" t="n">
        <v>2</v>
      </c>
      <c r="E4371" s="4" t="n">
        <v>184.05</v>
      </c>
      <c r="F4371" s="4" t="n">
        <v>368.1</v>
      </c>
      <c r="G4371" s="4" t="n">
        <f aca="false">INDEX(Data_Products!$D$2:$D$33,MATCH(C4371,Data_Products!$A$2:$A$33,0))</f>
        <v>147.44</v>
      </c>
      <c r="H4371" s="4" t="str">
        <f aca="false">INDEX(Data_Products!$C$2:$C$33,MATCH(C4371,Data_Products!$A$2:$A$33,0))</f>
        <v>Cement &amp; Aggregates</v>
      </c>
      <c r="I4371" s="10" t="n">
        <f aca="false">D4371*(E4371-G4371)</f>
        <v>73.22</v>
      </c>
      <c r="J4371" s="11" t="n">
        <f aca="false">IFERROR(I4371/F4371,0)</f>
        <v>0.19891333876664</v>
      </c>
      <c r="K4371" s="4" t="str">
        <f aca="false">IFERROR(INDEX(Data_Orders!$F$2:$F$4727,MATCH(B4371,Data_Orders!$A$2:$A$4727,0)),"")</f>
        <v>Retail</v>
      </c>
      <c r="L4371" s="4" t="str">
        <f aca="false">IFERROR(INDEX(Data_Orders!$D$2:$D$4727,MATCH(B4371,Data_Orders!$A$2:$A$4727,0)),"")</f>
        <v>Binley (Coventry)</v>
      </c>
    </row>
    <row r="4372" customFormat="false" ht="15" hidden="false" customHeight="false" outlineLevel="0" collapsed="false">
      <c r="A4372" s="4" t="s">
        <v>10188</v>
      </c>
      <c r="B4372" s="4" t="s">
        <v>2546</v>
      </c>
      <c r="C4372" s="4" t="s">
        <v>1035</v>
      </c>
      <c r="D4372" s="4" t="n">
        <v>5</v>
      </c>
      <c r="E4372" s="4" t="n">
        <v>165.07</v>
      </c>
      <c r="F4372" s="4" t="n">
        <v>825.35</v>
      </c>
      <c r="G4372" s="4" t="n">
        <f aca="false">INDEX(Data_Products!$D$2:$D$33,MATCH(C4372,Data_Products!$A$2:$A$33,0))</f>
        <v>134.65</v>
      </c>
      <c r="H4372" s="4" t="str">
        <f aca="false">INDEX(Data_Products!$C$2:$C$33,MATCH(C4372,Data_Products!$A$2:$A$33,0))</f>
        <v>Insulation</v>
      </c>
      <c r="I4372" s="10" t="n">
        <f aca="false">D4372*(E4372-G4372)</f>
        <v>152.1</v>
      </c>
      <c r="J4372" s="11" t="n">
        <f aca="false">IFERROR(I4372/F4372,0)</f>
        <v>0.184285454655601</v>
      </c>
      <c r="K4372" s="4" t="str">
        <f aca="false">IFERROR(INDEX(Data_Orders!$F$2:$F$4727,MATCH(B4372,Data_Orders!$A$2:$A$4727,0)),"")</f>
        <v>Retail</v>
      </c>
      <c r="L4372" s="4" t="str">
        <f aca="false">IFERROR(INDEX(Data_Orders!$D$2:$D$4727,MATCH(B4372,Data_Orders!$A$2:$A$4727,0)),"")</f>
        <v>Binley (Coventry)</v>
      </c>
    </row>
    <row r="4373" customFormat="false" ht="15" hidden="false" customHeight="false" outlineLevel="0" collapsed="false">
      <c r="A4373" s="4" t="s">
        <v>10189</v>
      </c>
      <c r="B4373" s="4" t="s">
        <v>2546</v>
      </c>
      <c r="C4373" s="4" t="s">
        <v>1075</v>
      </c>
      <c r="D4373" s="4" t="n">
        <v>5</v>
      </c>
      <c r="E4373" s="4" t="n">
        <v>98.61</v>
      </c>
      <c r="F4373" s="4" t="n">
        <v>493.05</v>
      </c>
      <c r="G4373" s="4" t="n">
        <f aca="false">INDEX(Data_Products!$D$2:$D$33,MATCH(C4373,Data_Products!$A$2:$A$33,0))</f>
        <v>74.84</v>
      </c>
      <c r="H4373" s="4" t="str">
        <f aca="false">INDEX(Data_Products!$C$2:$C$33,MATCH(C4373,Data_Products!$A$2:$A$33,0))</f>
        <v>Landscaping</v>
      </c>
      <c r="I4373" s="10" t="n">
        <f aca="false">D4373*(E4373-G4373)</f>
        <v>118.85</v>
      </c>
      <c r="J4373" s="11" t="n">
        <f aca="false">IFERROR(I4373/F4373,0)</f>
        <v>0.24105060338708</v>
      </c>
      <c r="K4373" s="4" t="str">
        <f aca="false">IFERROR(INDEX(Data_Orders!$F$2:$F$4727,MATCH(B4373,Data_Orders!$A$2:$A$4727,0)),"")</f>
        <v>Retail</v>
      </c>
      <c r="L4373" s="4" t="str">
        <f aca="false">IFERROR(INDEX(Data_Orders!$D$2:$D$4727,MATCH(B4373,Data_Orders!$A$2:$A$4727,0)),"")</f>
        <v>Binley (Coventry)</v>
      </c>
    </row>
    <row r="4374" customFormat="false" ht="15" hidden="false" customHeight="false" outlineLevel="0" collapsed="false">
      <c r="A4374" s="4" t="s">
        <v>10190</v>
      </c>
      <c r="B4374" s="4" t="s">
        <v>2547</v>
      </c>
      <c r="C4374" s="4" t="s">
        <v>1039</v>
      </c>
      <c r="D4374" s="4" t="n">
        <v>14</v>
      </c>
      <c r="E4374" s="4" t="n">
        <v>160.41</v>
      </c>
      <c r="F4374" s="4" t="n">
        <v>2245.74</v>
      </c>
      <c r="G4374" s="4" t="n">
        <f aca="false">INDEX(Data_Products!$D$2:$D$33,MATCH(C4374,Data_Products!$A$2:$A$33,0))</f>
        <v>99.74</v>
      </c>
      <c r="H4374" s="4" t="str">
        <f aca="false">INDEX(Data_Products!$C$2:$C$33,MATCH(C4374,Data_Products!$A$2:$A$33,0))</f>
        <v>Insulation</v>
      </c>
      <c r="I4374" s="10" t="n">
        <f aca="false">D4374*(E4374-G4374)</f>
        <v>849.38</v>
      </c>
      <c r="J4374" s="11" t="n">
        <f aca="false">IFERROR(I4374/F4374,0)</f>
        <v>0.378218315566361</v>
      </c>
      <c r="K4374" s="4" t="str">
        <f aca="false">IFERROR(INDEX(Data_Orders!$F$2:$F$4727,MATCH(B4374,Data_Orders!$A$2:$A$4727,0)),"")</f>
        <v>Trade Account</v>
      </c>
      <c r="L4374" s="4" t="str">
        <f aca="false">IFERROR(INDEX(Data_Orders!$D$2:$D$4727,MATCH(B4374,Data_Orders!$A$2:$A$4727,0)),"")</f>
        <v>Leicester</v>
      </c>
    </row>
    <row r="4375" customFormat="false" ht="15" hidden="false" customHeight="false" outlineLevel="0" collapsed="false">
      <c r="A4375" s="4" t="s">
        <v>10191</v>
      </c>
      <c r="B4375" s="4" t="s">
        <v>2547</v>
      </c>
      <c r="C4375" s="4" t="s">
        <v>1059</v>
      </c>
      <c r="D4375" s="4" t="n">
        <v>14</v>
      </c>
      <c r="E4375" s="4" t="n">
        <v>103.63</v>
      </c>
      <c r="F4375" s="4" t="n">
        <v>1450.82</v>
      </c>
      <c r="G4375" s="4" t="n">
        <f aca="false">INDEX(Data_Products!$D$2:$D$33,MATCH(C4375,Data_Products!$A$2:$A$33,0))</f>
        <v>82.55</v>
      </c>
      <c r="H4375" s="4" t="str">
        <f aca="false">INDEX(Data_Products!$C$2:$C$33,MATCH(C4375,Data_Products!$A$2:$A$33,0))</f>
        <v>Roofing</v>
      </c>
      <c r="I4375" s="10" t="n">
        <f aca="false">D4375*(E4375-G4375)</f>
        <v>295.12</v>
      </c>
      <c r="J4375" s="11" t="n">
        <f aca="false">IFERROR(I4375/F4375,0)</f>
        <v>0.203415999228023</v>
      </c>
      <c r="K4375" s="4" t="str">
        <f aca="false">IFERROR(INDEX(Data_Orders!$F$2:$F$4727,MATCH(B4375,Data_Orders!$A$2:$A$4727,0)),"")</f>
        <v>Trade Account</v>
      </c>
      <c r="L4375" s="4" t="str">
        <f aca="false">IFERROR(INDEX(Data_Orders!$D$2:$D$4727,MATCH(B4375,Data_Orders!$A$2:$A$4727,0)),"")</f>
        <v>Leicester</v>
      </c>
    </row>
    <row r="4376" customFormat="false" ht="15" hidden="false" customHeight="false" outlineLevel="0" collapsed="false">
      <c r="A4376" s="4" t="s">
        <v>10192</v>
      </c>
      <c r="B4376" s="4" t="s">
        <v>2547</v>
      </c>
      <c r="C4376" s="4" t="s">
        <v>1010</v>
      </c>
      <c r="D4376" s="4" t="n">
        <v>13</v>
      </c>
      <c r="E4376" s="4" t="n">
        <v>135.95</v>
      </c>
      <c r="F4376" s="4" t="n">
        <v>1767.35</v>
      </c>
      <c r="G4376" s="4" t="n">
        <f aca="false">INDEX(Data_Products!$D$2:$D$33,MATCH(C4376,Data_Products!$A$2:$A$33,0))</f>
        <v>111.1</v>
      </c>
      <c r="H4376" s="4" t="str">
        <f aca="false">INDEX(Data_Products!$C$2:$C$33,MATCH(C4376,Data_Products!$A$2:$A$33,0))</f>
        <v>Timber</v>
      </c>
      <c r="I4376" s="10" t="n">
        <f aca="false">D4376*(E4376-G4376)</f>
        <v>323.05</v>
      </c>
      <c r="J4376" s="11" t="n">
        <f aca="false">IFERROR(I4376/F4376,0)</f>
        <v>0.18278778962854</v>
      </c>
      <c r="K4376" s="4" t="str">
        <f aca="false">IFERROR(INDEX(Data_Orders!$F$2:$F$4727,MATCH(B4376,Data_Orders!$A$2:$A$4727,0)),"")</f>
        <v>Trade Account</v>
      </c>
      <c r="L4376" s="4" t="str">
        <f aca="false">IFERROR(INDEX(Data_Orders!$D$2:$D$4727,MATCH(B4376,Data_Orders!$A$2:$A$4727,0)),"")</f>
        <v>Leicester</v>
      </c>
    </row>
    <row r="4377" customFormat="false" ht="15" hidden="false" customHeight="false" outlineLevel="0" collapsed="false">
      <c r="A4377" s="4" t="s">
        <v>10193</v>
      </c>
      <c r="B4377" s="4" t="s">
        <v>2548</v>
      </c>
      <c r="C4377" s="4" t="s">
        <v>1068</v>
      </c>
      <c r="D4377" s="4" t="n">
        <v>16</v>
      </c>
      <c r="E4377" s="4" t="n">
        <v>86.28</v>
      </c>
      <c r="F4377" s="4" t="n">
        <v>1380.48</v>
      </c>
      <c r="G4377" s="4" t="n">
        <f aca="false">INDEX(Data_Products!$D$2:$D$33,MATCH(C4377,Data_Products!$A$2:$A$33,0))</f>
        <v>68.55</v>
      </c>
      <c r="H4377" s="4" t="str">
        <f aca="false">INDEX(Data_Products!$C$2:$C$33,MATCH(C4377,Data_Products!$A$2:$A$33,0))</f>
        <v>Plumbing &amp; Drainage</v>
      </c>
      <c r="I4377" s="10" t="n">
        <f aca="false">D4377*(E4377-G4377)</f>
        <v>283.68</v>
      </c>
      <c r="J4377" s="11" t="n">
        <f aca="false">IFERROR(I4377/F4377,0)</f>
        <v>0.205493741307371</v>
      </c>
      <c r="K4377" s="4" t="str">
        <f aca="false">IFERROR(INDEX(Data_Orders!$F$2:$F$4727,MATCH(B4377,Data_Orders!$A$2:$A$4727,0)),"")</f>
        <v>Trade Account</v>
      </c>
      <c r="L4377" s="4" t="str">
        <f aca="false">IFERROR(INDEX(Data_Orders!$D$2:$D$4727,MATCH(B4377,Data_Orders!$A$2:$A$4727,0)),"")</f>
        <v>Leicester</v>
      </c>
    </row>
    <row r="4378" customFormat="false" ht="15" hidden="false" customHeight="false" outlineLevel="0" collapsed="false">
      <c r="A4378" s="4" t="s">
        <v>10194</v>
      </c>
      <c r="B4378" s="4" t="s">
        <v>2548</v>
      </c>
      <c r="C4378" s="4" t="s">
        <v>1064</v>
      </c>
      <c r="D4378" s="4" t="n">
        <v>9</v>
      </c>
      <c r="E4378" s="4" t="n">
        <v>97.63</v>
      </c>
      <c r="F4378" s="4" t="n">
        <v>878.67</v>
      </c>
      <c r="G4378" s="4" t="n">
        <f aca="false">INDEX(Data_Products!$D$2:$D$33,MATCH(C4378,Data_Products!$A$2:$A$33,0))</f>
        <v>65.21</v>
      </c>
      <c r="H4378" s="4" t="str">
        <f aca="false">INDEX(Data_Products!$C$2:$C$33,MATCH(C4378,Data_Products!$A$2:$A$33,0))</f>
        <v>Plumbing &amp; Drainage</v>
      </c>
      <c r="I4378" s="10" t="n">
        <f aca="false">D4378*(E4378-G4378)</f>
        <v>291.78</v>
      </c>
      <c r="J4378" s="11" t="n">
        <f aca="false">IFERROR(I4378/F4378,0)</f>
        <v>0.332070060432244</v>
      </c>
      <c r="K4378" s="4" t="str">
        <f aca="false">IFERROR(INDEX(Data_Orders!$F$2:$F$4727,MATCH(B4378,Data_Orders!$A$2:$A$4727,0)),"")</f>
        <v>Trade Account</v>
      </c>
      <c r="L4378" s="4" t="str">
        <f aca="false">IFERROR(INDEX(Data_Orders!$D$2:$D$4727,MATCH(B4378,Data_Orders!$A$2:$A$4727,0)),"")</f>
        <v>Leicester</v>
      </c>
    </row>
    <row r="4379" customFormat="false" ht="15" hidden="false" customHeight="false" outlineLevel="0" collapsed="false">
      <c r="A4379" s="4" t="s">
        <v>10195</v>
      </c>
      <c r="B4379" s="4" t="s">
        <v>2549</v>
      </c>
      <c r="C4379" s="4" t="s">
        <v>1055</v>
      </c>
      <c r="D4379" s="4" t="n">
        <v>13</v>
      </c>
      <c r="E4379" s="4" t="n">
        <v>205.03</v>
      </c>
      <c r="F4379" s="4" t="n">
        <v>2665.39</v>
      </c>
      <c r="G4379" s="4" t="n">
        <f aca="false">INDEX(Data_Products!$D$2:$D$33,MATCH(C4379,Data_Products!$A$2:$A$33,0))</f>
        <v>138.6</v>
      </c>
      <c r="H4379" s="4" t="str">
        <f aca="false">INDEX(Data_Products!$C$2:$C$33,MATCH(C4379,Data_Products!$A$2:$A$33,0))</f>
        <v>Roofing</v>
      </c>
      <c r="I4379" s="10" t="n">
        <f aca="false">D4379*(E4379-G4379)</f>
        <v>863.59</v>
      </c>
      <c r="J4379" s="11" t="n">
        <f aca="false">IFERROR(I4379/F4379,0)</f>
        <v>0.324001365653807</v>
      </c>
      <c r="K4379" s="4" t="str">
        <f aca="false">IFERROR(INDEX(Data_Orders!$F$2:$F$4727,MATCH(B4379,Data_Orders!$A$2:$A$4727,0)),"")</f>
        <v>Trade Account</v>
      </c>
      <c r="L4379" s="4" t="str">
        <f aca="false">IFERROR(INDEX(Data_Orders!$D$2:$D$4727,MATCH(B4379,Data_Orders!$A$2:$A$4727,0)),"")</f>
        <v>Leicester</v>
      </c>
    </row>
    <row r="4380" customFormat="false" ht="15" hidden="false" customHeight="false" outlineLevel="0" collapsed="false">
      <c r="A4380" s="4" t="s">
        <v>10196</v>
      </c>
      <c r="B4380" s="4" t="s">
        <v>2550</v>
      </c>
      <c r="C4380" s="4" t="s">
        <v>1019</v>
      </c>
      <c r="D4380" s="4" t="n">
        <v>3</v>
      </c>
      <c r="E4380" s="4" t="n">
        <v>79.76</v>
      </c>
      <c r="F4380" s="4" t="n">
        <v>239.28</v>
      </c>
      <c r="G4380" s="4" t="n">
        <f aca="false">INDEX(Data_Products!$D$2:$D$33,MATCH(C4380,Data_Products!$A$2:$A$33,0))</f>
        <v>59.07</v>
      </c>
      <c r="H4380" s="4" t="str">
        <f aca="false">INDEX(Data_Products!$C$2:$C$33,MATCH(C4380,Data_Products!$A$2:$A$33,0))</f>
        <v>Timber</v>
      </c>
      <c r="I4380" s="10" t="n">
        <f aca="false">D4380*(E4380-G4380)</f>
        <v>62.07</v>
      </c>
      <c r="J4380" s="11" t="n">
        <f aca="false">IFERROR(I4380/F4380,0)</f>
        <v>0.259403209628887</v>
      </c>
      <c r="K4380" s="4" t="str">
        <f aca="false">IFERROR(INDEX(Data_Orders!$F$2:$F$4727,MATCH(B4380,Data_Orders!$A$2:$A$4727,0)),"")</f>
        <v>Trade Account</v>
      </c>
      <c r="L4380" s="4" t="str">
        <f aca="false">IFERROR(INDEX(Data_Orders!$D$2:$D$4727,MATCH(B4380,Data_Orders!$A$2:$A$4727,0)),"")</f>
        <v>Leicester</v>
      </c>
    </row>
    <row r="4381" customFormat="false" ht="15" hidden="false" customHeight="false" outlineLevel="0" collapsed="false">
      <c r="A4381" s="4" t="s">
        <v>10197</v>
      </c>
      <c r="B4381" s="4" t="s">
        <v>2550</v>
      </c>
      <c r="C4381" s="4" t="s">
        <v>1057</v>
      </c>
      <c r="D4381" s="4" t="n">
        <v>4</v>
      </c>
      <c r="E4381" s="4" t="n">
        <v>176.81</v>
      </c>
      <c r="F4381" s="4" t="n">
        <v>707.24</v>
      </c>
      <c r="G4381" s="4" t="n">
        <f aca="false">INDEX(Data_Products!$D$2:$D$33,MATCH(C4381,Data_Products!$A$2:$A$33,0))</f>
        <v>129.57</v>
      </c>
      <c r="H4381" s="4" t="str">
        <f aca="false">INDEX(Data_Products!$C$2:$C$33,MATCH(C4381,Data_Products!$A$2:$A$33,0))</f>
        <v>Roofing</v>
      </c>
      <c r="I4381" s="10" t="n">
        <f aca="false">D4381*(E4381-G4381)</f>
        <v>188.96</v>
      </c>
      <c r="J4381" s="11" t="n">
        <f aca="false">IFERROR(I4381/F4381,0)</f>
        <v>0.267179458175443</v>
      </c>
      <c r="K4381" s="4" t="str">
        <f aca="false">IFERROR(INDEX(Data_Orders!$F$2:$F$4727,MATCH(B4381,Data_Orders!$A$2:$A$4727,0)),"")</f>
        <v>Trade Account</v>
      </c>
      <c r="L4381" s="4" t="str">
        <f aca="false">IFERROR(INDEX(Data_Orders!$D$2:$D$4727,MATCH(B4381,Data_Orders!$A$2:$A$4727,0)),"")</f>
        <v>Leicester</v>
      </c>
    </row>
    <row r="4382" customFormat="false" ht="15" hidden="false" customHeight="false" outlineLevel="0" collapsed="false">
      <c r="A4382" s="4" t="s">
        <v>10198</v>
      </c>
      <c r="B4382" s="4" t="s">
        <v>2550</v>
      </c>
      <c r="C4382" s="4" t="s">
        <v>1059</v>
      </c>
      <c r="D4382" s="4" t="n">
        <v>4</v>
      </c>
      <c r="E4382" s="4" t="n">
        <v>103.63</v>
      </c>
      <c r="F4382" s="4" t="n">
        <v>414.52</v>
      </c>
      <c r="G4382" s="4" t="n">
        <f aca="false">INDEX(Data_Products!$D$2:$D$33,MATCH(C4382,Data_Products!$A$2:$A$33,0))</f>
        <v>82.55</v>
      </c>
      <c r="H4382" s="4" t="str">
        <f aca="false">INDEX(Data_Products!$C$2:$C$33,MATCH(C4382,Data_Products!$A$2:$A$33,0))</f>
        <v>Roofing</v>
      </c>
      <c r="I4382" s="10" t="n">
        <f aca="false">D4382*(E4382-G4382)</f>
        <v>84.32</v>
      </c>
      <c r="J4382" s="11" t="n">
        <f aca="false">IFERROR(I4382/F4382,0)</f>
        <v>0.203415999228023</v>
      </c>
      <c r="K4382" s="4" t="str">
        <f aca="false">IFERROR(INDEX(Data_Orders!$F$2:$F$4727,MATCH(B4382,Data_Orders!$A$2:$A$4727,0)),"")</f>
        <v>Trade Account</v>
      </c>
      <c r="L4382" s="4" t="str">
        <f aca="false">IFERROR(INDEX(Data_Orders!$D$2:$D$4727,MATCH(B4382,Data_Orders!$A$2:$A$4727,0)),"")</f>
        <v>Leicester</v>
      </c>
    </row>
    <row r="4383" customFormat="false" ht="15" hidden="false" customHeight="false" outlineLevel="0" collapsed="false">
      <c r="A4383" s="4" t="s">
        <v>10199</v>
      </c>
      <c r="B4383" s="4" t="s">
        <v>2550</v>
      </c>
      <c r="C4383" s="4" t="s">
        <v>1026</v>
      </c>
      <c r="D4383" s="4" t="n">
        <v>6</v>
      </c>
      <c r="E4383" s="4" t="n">
        <v>184.05</v>
      </c>
      <c r="F4383" s="4" t="n">
        <v>1104.3</v>
      </c>
      <c r="G4383" s="4" t="n">
        <f aca="false">INDEX(Data_Products!$D$2:$D$33,MATCH(C4383,Data_Products!$A$2:$A$33,0))</f>
        <v>147.44</v>
      </c>
      <c r="H4383" s="4" t="str">
        <f aca="false">INDEX(Data_Products!$C$2:$C$33,MATCH(C4383,Data_Products!$A$2:$A$33,0))</f>
        <v>Cement &amp; Aggregates</v>
      </c>
      <c r="I4383" s="10" t="n">
        <f aca="false">D4383*(E4383-G4383)</f>
        <v>219.66</v>
      </c>
      <c r="J4383" s="11" t="n">
        <f aca="false">IFERROR(I4383/F4383,0)</f>
        <v>0.19891333876664</v>
      </c>
      <c r="K4383" s="4" t="str">
        <f aca="false">IFERROR(INDEX(Data_Orders!$F$2:$F$4727,MATCH(B4383,Data_Orders!$A$2:$A$4727,0)),"")</f>
        <v>Trade Account</v>
      </c>
      <c r="L4383" s="4" t="str">
        <f aca="false">IFERROR(INDEX(Data_Orders!$D$2:$D$4727,MATCH(B4383,Data_Orders!$A$2:$A$4727,0)),"")</f>
        <v>Leicester</v>
      </c>
    </row>
    <row r="4384" customFormat="false" ht="15" hidden="false" customHeight="false" outlineLevel="0" collapsed="false">
      <c r="A4384" s="4" t="s">
        <v>10200</v>
      </c>
      <c r="B4384" s="4" t="s">
        <v>2551</v>
      </c>
      <c r="C4384" s="4" t="s">
        <v>1015</v>
      </c>
      <c r="D4384" s="4" t="n">
        <v>6</v>
      </c>
      <c r="E4384" s="4" t="n">
        <v>122.01</v>
      </c>
      <c r="F4384" s="4" t="n">
        <v>732.06</v>
      </c>
      <c r="G4384" s="4" t="n">
        <f aca="false">INDEX(Data_Products!$D$2:$D$33,MATCH(C4384,Data_Products!$A$2:$A$33,0))</f>
        <v>85.53</v>
      </c>
      <c r="H4384" s="4" t="str">
        <f aca="false">INDEX(Data_Products!$C$2:$C$33,MATCH(C4384,Data_Products!$A$2:$A$33,0))</f>
        <v>Timber</v>
      </c>
      <c r="I4384" s="10" t="n">
        <f aca="false">D4384*(E4384-G4384)</f>
        <v>218.88</v>
      </c>
      <c r="J4384" s="11" t="n">
        <f aca="false">IFERROR(I4384/F4384,0)</f>
        <v>0.298991885910991</v>
      </c>
      <c r="K4384" s="4" t="str">
        <f aca="false">IFERROR(INDEX(Data_Orders!$F$2:$F$4727,MATCH(B4384,Data_Orders!$A$2:$A$4727,0)),"")</f>
        <v>Trade Account</v>
      </c>
      <c r="L4384" s="4" t="str">
        <f aca="false">IFERROR(INDEX(Data_Orders!$D$2:$D$4727,MATCH(B4384,Data_Orders!$A$2:$A$4727,0)),"")</f>
        <v>Leicester</v>
      </c>
    </row>
    <row r="4385" customFormat="false" ht="15" hidden="false" customHeight="false" outlineLevel="0" collapsed="false">
      <c r="A4385" s="4" t="s">
        <v>10201</v>
      </c>
      <c r="B4385" s="4" t="s">
        <v>2551</v>
      </c>
      <c r="C4385" s="4" t="s">
        <v>1021</v>
      </c>
      <c r="D4385" s="4" t="n">
        <v>9</v>
      </c>
      <c r="E4385" s="4" t="n">
        <v>73.76</v>
      </c>
      <c r="F4385" s="4" t="n">
        <v>663.84</v>
      </c>
      <c r="G4385" s="4" t="n">
        <f aca="false">INDEX(Data_Products!$D$2:$D$33,MATCH(C4385,Data_Products!$A$2:$A$33,0))</f>
        <v>51.51</v>
      </c>
      <c r="H4385" s="4" t="str">
        <f aca="false">INDEX(Data_Products!$C$2:$C$33,MATCH(C4385,Data_Products!$A$2:$A$33,0))</f>
        <v>Cement &amp; Aggregates</v>
      </c>
      <c r="I4385" s="10" t="n">
        <f aca="false">D4385*(E4385-G4385)</f>
        <v>200.25</v>
      </c>
      <c r="J4385" s="11" t="n">
        <f aca="false">IFERROR(I4385/F4385,0)</f>
        <v>0.301654013015184</v>
      </c>
      <c r="K4385" s="4" t="str">
        <f aca="false">IFERROR(INDEX(Data_Orders!$F$2:$F$4727,MATCH(B4385,Data_Orders!$A$2:$A$4727,0)),"")</f>
        <v>Trade Account</v>
      </c>
      <c r="L4385" s="4" t="str">
        <f aca="false">IFERROR(INDEX(Data_Orders!$D$2:$D$4727,MATCH(B4385,Data_Orders!$A$2:$A$4727,0)),"")</f>
        <v>Leicester</v>
      </c>
    </row>
    <row r="4386" customFormat="false" ht="15" hidden="false" customHeight="false" outlineLevel="0" collapsed="false">
      <c r="A4386" s="4" t="s">
        <v>10202</v>
      </c>
      <c r="B4386" s="4" t="s">
        <v>2551</v>
      </c>
      <c r="C4386" s="4" t="s">
        <v>1048</v>
      </c>
      <c r="D4386" s="4" t="n">
        <v>13</v>
      </c>
      <c r="E4386" s="4" t="n">
        <v>112.72</v>
      </c>
      <c r="F4386" s="4" t="n">
        <v>1465.36</v>
      </c>
      <c r="G4386" s="4" t="n">
        <f aca="false">INDEX(Data_Products!$D$2:$D$33,MATCH(C4386,Data_Products!$A$2:$A$33,0))</f>
        <v>83.21</v>
      </c>
      <c r="H4386" s="4" t="str">
        <f aca="false">INDEX(Data_Products!$C$2:$C$33,MATCH(C4386,Data_Products!$A$2:$A$33,0))</f>
        <v>Tools &amp; Fixings</v>
      </c>
      <c r="I4386" s="10" t="n">
        <f aca="false">D4386*(E4386-G4386)</f>
        <v>383.63</v>
      </c>
      <c r="J4386" s="11" t="n">
        <f aca="false">IFERROR(I4386/F4386,0)</f>
        <v>0.261799148332151</v>
      </c>
      <c r="K4386" s="4" t="str">
        <f aca="false">IFERROR(INDEX(Data_Orders!$F$2:$F$4727,MATCH(B4386,Data_Orders!$A$2:$A$4727,0)),"")</f>
        <v>Trade Account</v>
      </c>
      <c r="L4386" s="4" t="str">
        <f aca="false">IFERROR(INDEX(Data_Orders!$D$2:$D$4727,MATCH(B4386,Data_Orders!$A$2:$A$4727,0)),"")</f>
        <v>Leicester</v>
      </c>
    </row>
    <row r="4387" customFormat="false" ht="15" hidden="false" customHeight="false" outlineLevel="0" collapsed="false">
      <c r="A4387" s="4" t="s">
        <v>10203</v>
      </c>
      <c r="B4387" s="4" t="s">
        <v>2551</v>
      </c>
      <c r="C4387" s="4" t="s">
        <v>1032</v>
      </c>
      <c r="D4387" s="4" t="n">
        <v>10</v>
      </c>
      <c r="E4387" s="4" t="n">
        <v>99.65</v>
      </c>
      <c r="F4387" s="4" t="n">
        <v>996.5</v>
      </c>
      <c r="G4387" s="4" t="n">
        <f aca="false">INDEX(Data_Products!$D$2:$D$33,MATCH(C4387,Data_Products!$A$2:$A$33,0))</f>
        <v>58.26</v>
      </c>
      <c r="H4387" s="4" t="str">
        <f aca="false">INDEX(Data_Products!$C$2:$C$33,MATCH(C4387,Data_Products!$A$2:$A$33,0))</f>
        <v>Insulation</v>
      </c>
      <c r="I4387" s="10" t="n">
        <f aca="false">D4387*(E4387-G4387)</f>
        <v>413.9</v>
      </c>
      <c r="J4387" s="11" t="n">
        <f aca="false">IFERROR(I4387/F4387,0)</f>
        <v>0.415353738083292</v>
      </c>
      <c r="K4387" s="4" t="str">
        <f aca="false">IFERROR(INDEX(Data_Orders!$F$2:$F$4727,MATCH(B4387,Data_Orders!$A$2:$A$4727,0)),"")</f>
        <v>Trade Account</v>
      </c>
      <c r="L4387" s="4" t="str">
        <f aca="false">IFERROR(INDEX(Data_Orders!$D$2:$D$4727,MATCH(B4387,Data_Orders!$A$2:$A$4727,0)),"")</f>
        <v>Leicester</v>
      </c>
    </row>
    <row r="4388" customFormat="false" ht="15" hidden="false" customHeight="false" outlineLevel="0" collapsed="false">
      <c r="A4388" s="4" t="s">
        <v>10204</v>
      </c>
      <c r="B4388" s="4" t="s">
        <v>2552</v>
      </c>
      <c r="C4388" s="4" t="s">
        <v>1077</v>
      </c>
      <c r="D4388" s="4" t="n">
        <v>18</v>
      </c>
      <c r="E4388" s="4" t="n">
        <v>46.61</v>
      </c>
      <c r="F4388" s="4" t="n">
        <v>838.98</v>
      </c>
      <c r="G4388" s="4" t="n">
        <f aca="false">INDEX(Data_Products!$D$2:$D$33,MATCH(C4388,Data_Products!$A$2:$A$33,0))</f>
        <v>36.87</v>
      </c>
      <c r="H4388" s="4" t="str">
        <f aca="false">INDEX(Data_Products!$C$2:$C$33,MATCH(C4388,Data_Products!$A$2:$A$33,0))</f>
        <v>Landscaping</v>
      </c>
      <c r="I4388" s="10" t="n">
        <f aca="false">D4388*(E4388-G4388)</f>
        <v>175.32</v>
      </c>
      <c r="J4388" s="11" t="n">
        <f aca="false">IFERROR(I4388/F4388,0)</f>
        <v>0.208968032611028</v>
      </c>
      <c r="K4388" s="4" t="str">
        <f aca="false">IFERROR(INDEX(Data_Orders!$F$2:$F$4727,MATCH(B4388,Data_Orders!$A$2:$A$4727,0)),"")</f>
        <v>Trade Account</v>
      </c>
      <c r="L4388" s="4" t="str">
        <f aca="false">IFERROR(INDEX(Data_Orders!$D$2:$D$4727,MATCH(B4388,Data_Orders!$A$2:$A$4727,0)),"")</f>
        <v>Birmingham South</v>
      </c>
    </row>
    <row r="4389" customFormat="false" ht="15" hidden="false" customHeight="false" outlineLevel="0" collapsed="false">
      <c r="A4389" s="4" t="s">
        <v>10205</v>
      </c>
      <c r="B4389" s="4" t="s">
        <v>2552</v>
      </c>
      <c r="C4389" s="4" t="s">
        <v>1015</v>
      </c>
      <c r="D4389" s="4" t="n">
        <v>16</v>
      </c>
      <c r="E4389" s="4" t="n">
        <v>122.01</v>
      </c>
      <c r="F4389" s="4" t="n">
        <v>1952.16</v>
      </c>
      <c r="G4389" s="4" t="n">
        <f aca="false">INDEX(Data_Products!$D$2:$D$33,MATCH(C4389,Data_Products!$A$2:$A$33,0))</f>
        <v>85.53</v>
      </c>
      <c r="H4389" s="4" t="str">
        <f aca="false">INDEX(Data_Products!$C$2:$C$33,MATCH(C4389,Data_Products!$A$2:$A$33,0))</f>
        <v>Timber</v>
      </c>
      <c r="I4389" s="10" t="n">
        <f aca="false">D4389*(E4389-G4389)</f>
        <v>583.68</v>
      </c>
      <c r="J4389" s="11" t="n">
        <f aca="false">IFERROR(I4389/F4389,0)</f>
        <v>0.298991885910991</v>
      </c>
      <c r="K4389" s="4" t="str">
        <f aca="false">IFERROR(INDEX(Data_Orders!$F$2:$F$4727,MATCH(B4389,Data_Orders!$A$2:$A$4727,0)),"")</f>
        <v>Trade Account</v>
      </c>
      <c r="L4389" s="4" t="str">
        <f aca="false">IFERROR(INDEX(Data_Orders!$D$2:$D$4727,MATCH(B4389,Data_Orders!$A$2:$A$4727,0)),"")</f>
        <v>Birmingham South</v>
      </c>
    </row>
    <row r="4390" customFormat="false" ht="15" hidden="false" customHeight="false" outlineLevel="0" collapsed="false">
      <c r="A4390" s="4" t="s">
        <v>10206</v>
      </c>
      <c r="B4390" s="4" t="s">
        <v>2553</v>
      </c>
      <c r="C4390" s="4" t="s">
        <v>1013</v>
      </c>
      <c r="D4390" s="4" t="n">
        <v>13</v>
      </c>
      <c r="E4390" s="4" t="n">
        <v>240.92</v>
      </c>
      <c r="F4390" s="4" t="n">
        <v>3131.96</v>
      </c>
      <c r="G4390" s="4" t="n">
        <f aca="false">INDEX(Data_Products!$D$2:$D$33,MATCH(C4390,Data_Products!$A$2:$A$33,0))</f>
        <v>168.32</v>
      </c>
      <c r="H4390" s="4" t="str">
        <f aca="false">INDEX(Data_Products!$C$2:$C$33,MATCH(C4390,Data_Products!$A$2:$A$33,0))</f>
        <v>Timber</v>
      </c>
      <c r="I4390" s="10" t="n">
        <f aca="false">D4390*(E4390-G4390)</f>
        <v>943.8</v>
      </c>
      <c r="J4390" s="11" t="n">
        <f aca="false">IFERROR(I4390/F4390,0)</f>
        <v>0.301344844761747</v>
      </c>
      <c r="K4390" s="4" t="str">
        <f aca="false">IFERROR(INDEX(Data_Orders!$F$2:$F$4727,MATCH(B4390,Data_Orders!$A$2:$A$4727,0)),"")</f>
        <v>Retail</v>
      </c>
      <c r="L4390" s="4" t="str">
        <f aca="false">IFERROR(INDEX(Data_Orders!$D$2:$D$4727,MATCH(B4390,Data_Orders!$A$2:$A$4727,0)),"")</f>
        <v>Northampton</v>
      </c>
    </row>
    <row r="4391" customFormat="false" ht="15" hidden="false" customHeight="false" outlineLevel="0" collapsed="false">
      <c r="A4391" s="4" t="s">
        <v>10207</v>
      </c>
      <c r="B4391" s="4" t="s">
        <v>2553</v>
      </c>
      <c r="C4391" s="4" t="s">
        <v>1068</v>
      </c>
      <c r="D4391" s="4" t="n">
        <v>6</v>
      </c>
      <c r="E4391" s="4" t="n">
        <v>86.28</v>
      </c>
      <c r="F4391" s="4" t="n">
        <v>517.68</v>
      </c>
      <c r="G4391" s="4" t="n">
        <f aca="false">INDEX(Data_Products!$D$2:$D$33,MATCH(C4391,Data_Products!$A$2:$A$33,0))</f>
        <v>68.55</v>
      </c>
      <c r="H4391" s="4" t="str">
        <f aca="false">INDEX(Data_Products!$C$2:$C$33,MATCH(C4391,Data_Products!$A$2:$A$33,0))</f>
        <v>Plumbing &amp; Drainage</v>
      </c>
      <c r="I4391" s="10" t="n">
        <f aca="false">D4391*(E4391-G4391)</f>
        <v>106.38</v>
      </c>
      <c r="J4391" s="11" t="n">
        <f aca="false">IFERROR(I4391/F4391,0)</f>
        <v>0.205493741307371</v>
      </c>
      <c r="K4391" s="4" t="str">
        <f aca="false">IFERROR(INDEX(Data_Orders!$F$2:$F$4727,MATCH(B4391,Data_Orders!$A$2:$A$4727,0)),"")</f>
        <v>Retail</v>
      </c>
      <c r="L4391" s="4" t="str">
        <f aca="false">IFERROR(INDEX(Data_Orders!$D$2:$D$4727,MATCH(B4391,Data_Orders!$A$2:$A$4727,0)),"")</f>
        <v>Northampton</v>
      </c>
    </row>
    <row r="4392" customFormat="false" ht="15" hidden="false" customHeight="false" outlineLevel="0" collapsed="false">
      <c r="A4392" s="4" t="s">
        <v>10208</v>
      </c>
      <c r="B4392" s="4" t="s">
        <v>2554</v>
      </c>
      <c r="C4392" s="4" t="s">
        <v>1026</v>
      </c>
      <c r="D4392" s="4" t="n">
        <v>14</v>
      </c>
      <c r="E4392" s="4" t="n">
        <v>184.05</v>
      </c>
      <c r="F4392" s="4" t="n">
        <v>2576.7</v>
      </c>
      <c r="G4392" s="4" t="n">
        <f aca="false">INDEX(Data_Products!$D$2:$D$33,MATCH(C4392,Data_Products!$A$2:$A$33,0))</f>
        <v>147.44</v>
      </c>
      <c r="H4392" s="4" t="str">
        <f aca="false">INDEX(Data_Products!$C$2:$C$33,MATCH(C4392,Data_Products!$A$2:$A$33,0))</f>
        <v>Cement &amp; Aggregates</v>
      </c>
      <c r="I4392" s="10" t="n">
        <f aca="false">D4392*(E4392-G4392)</f>
        <v>512.54</v>
      </c>
      <c r="J4392" s="11" t="n">
        <f aca="false">IFERROR(I4392/F4392,0)</f>
        <v>0.19891333876664</v>
      </c>
      <c r="K4392" s="4" t="str">
        <f aca="false">IFERROR(INDEX(Data_Orders!$F$2:$F$4727,MATCH(B4392,Data_Orders!$A$2:$A$4727,0)),"")</f>
        <v>Retail</v>
      </c>
      <c r="L4392" s="4" t="str">
        <f aca="false">IFERROR(INDEX(Data_Orders!$D$2:$D$4727,MATCH(B4392,Data_Orders!$A$2:$A$4727,0)),"")</f>
        <v>Northampton</v>
      </c>
    </row>
    <row r="4393" customFormat="false" ht="15" hidden="false" customHeight="false" outlineLevel="0" collapsed="false">
      <c r="A4393" s="4" t="s">
        <v>10209</v>
      </c>
      <c r="B4393" s="4" t="s">
        <v>2555</v>
      </c>
      <c r="C4393" s="4" t="s">
        <v>1041</v>
      </c>
      <c r="D4393" s="4" t="n">
        <v>15</v>
      </c>
      <c r="E4393" s="4" t="n">
        <v>242.75</v>
      </c>
      <c r="F4393" s="4" t="n">
        <v>3641.25</v>
      </c>
      <c r="G4393" s="4" t="n">
        <f aca="false">INDEX(Data_Products!$D$2:$D$33,MATCH(C4393,Data_Products!$A$2:$A$33,0))</f>
        <v>142.94</v>
      </c>
      <c r="H4393" s="4" t="str">
        <f aca="false">INDEX(Data_Products!$C$2:$C$33,MATCH(C4393,Data_Products!$A$2:$A$33,0))</f>
        <v>Tools &amp; Fixings</v>
      </c>
      <c r="I4393" s="10" t="n">
        <f aca="false">D4393*(E4393-G4393)</f>
        <v>1497.15</v>
      </c>
      <c r="J4393" s="11" t="n">
        <f aca="false">IFERROR(I4393/F4393,0)</f>
        <v>0.411163748712667</v>
      </c>
      <c r="K4393" s="4" t="str">
        <f aca="false">IFERROR(INDEX(Data_Orders!$F$2:$F$4727,MATCH(B4393,Data_Orders!$A$2:$A$4727,0)),"")</f>
        <v>Retail</v>
      </c>
      <c r="L4393" s="4" t="str">
        <f aca="false">IFERROR(INDEX(Data_Orders!$D$2:$D$4727,MATCH(B4393,Data_Orders!$A$2:$A$4727,0)),"")</f>
        <v>Northampton</v>
      </c>
    </row>
    <row r="4394" customFormat="false" ht="15" hidden="false" customHeight="false" outlineLevel="0" collapsed="false">
      <c r="A4394" s="4" t="s">
        <v>10210</v>
      </c>
      <c r="B4394" s="4" t="s">
        <v>2555</v>
      </c>
      <c r="C4394" s="4" t="s">
        <v>1061</v>
      </c>
      <c r="D4394" s="4" t="n">
        <v>20</v>
      </c>
      <c r="E4394" s="4" t="n">
        <v>145.57</v>
      </c>
      <c r="F4394" s="4" t="n">
        <v>2911.4</v>
      </c>
      <c r="G4394" s="4" t="n">
        <f aca="false">INDEX(Data_Products!$D$2:$D$33,MATCH(C4394,Data_Products!$A$2:$A$33,0))</f>
        <v>119.29</v>
      </c>
      <c r="H4394" s="4" t="str">
        <f aca="false">INDEX(Data_Products!$C$2:$C$33,MATCH(C4394,Data_Products!$A$2:$A$33,0))</f>
        <v>Plumbing &amp; Drainage</v>
      </c>
      <c r="I4394" s="10" t="n">
        <f aca="false">D4394*(E4394-G4394)</f>
        <v>525.6</v>
      </c>
      <c r="J4394" s="11" t="n">
        <f aca="false">IFERROR(I4394/F4394,0)</f>
        <v>0.180531702960775</v>
      </c>
      <c r="K4394" s="4" t="str">
        <f aca="false">IFERROR(INDEX(Data_Orders!$F$2:$F$4727,MATCH(B4394,Data_Orders!$A$2:$A$4727,0)),"")</f>
        <v>Retail</v>
      </c>
      <c r="L4394" s="4" t="str">
        <f aca="false">IFERROR(INDEX(Data_Orders!$D$2:$D$4727,MATCH(B4394,Data_Orders!$A$2:$A$4727,0)),"")</f>
        <v>Northampton</v>
      </c>
    </row>
    <row r="4395" customFormat="false" ht="15" hidden="false" customHeight="false" outlineLevel="0" collapsed="false">
      <c r="A4395" s="4" t="s">
        <v>10211</v>
      </c>
      <c r="B4395" s="4" t="s">
        <v>2555</v>
      </c>
      <c r="C4395" s="4" t="s">
        <v>1019</v>
      </c>
      <c r="D4395" s="4" t="n">
        <v>2</v>
      </c>
      <c r="E4395" s="4" t="n">
        <v>79.76</v>
      </c>
      <c r="F4395" s="4" t="n">
        <v>159.52</v>
      </c>
      <c r="G4395" s="4" t="n">
        <f aca="false">INDEX(Data_Products!$D$2:$D$33,MATCH(C4395,Data_Products!$A$2:$A$33,0))</f>
        <v>59.07</v>
      </c>
      <c r="H4395" s="4" t="str">
        <f aca="false">INDEX(Data_Products!$C$2:$C$33,MATCH(C4395,Data_Products!$A$2:$A$33,0))</f>
        <v>Timber</v>
      </c>
      <c r="I4395" s="10" t="n">
        <f aca="false">D4395*(E4395-G4395)</f>
        <v>41.38</v>
      </c>
      <c r="J4395" s="11" t="n">
        <f aca="false">IFERROR(I4395/F4395,0)</f>
        <v>0.259403209628887</v>
      </c>
      <c r="K4395" s="4" t="str">
        <f aca="false">IFERROR(INDEX(Data_Orders!$F$2:$F$4727,MATCH(B4395,Data_Orders!$A$2:$A$4727,0)),"")</f>
        <v>Retail</v>
      </c>
      <c r="L4395" s="4" t="str">
        <f aca="false">IFERROR(INDEX(Data_Orders!$D$2:$D$4727,MATCH(B4395,Data_Orders!$A$2:$A$4727,0)),"")</f>
        <v>Northampton</v>
      </c>
    </row>
    <row r="4396" customFormat="false" ht="15" hidden="false" customHeight="false" outlineLevel="0" collapsed="false">
      <c r="A4396" s="4" t="s">
        <v>10212</v>
      </c>
      <c r="B4396" s="4" t="s">
        <v>2556</v>
      </c>
      <c r="C4396" s="4" t="s">
        <v>1064</v>
      </c>
      <c r="D4396" s="4" t="n">
        <v>19</v>
      </c>
      <c r="E4396" s="4" t="n">
        <v>97.63</v>
      </c>
      <c r="F4396" s="4" t="n">
        <v>1854.97</v>
      </c>
      <c r="G4396" s="4" t="n">
        <f aca="false">INDEX(Data_Products!$D$2:$D$33,MATCH(C4396,Data_Products!$A$2:$A$33,0))</f>
        <v>65.21</v>
      </c>
      <c r="H4396" s="4" t="str">
        <f aca="false">INDEX(Data_Products!$C$2:$C$33,MATCH(C4396,Data_Products!$A$2:$A$33,0))</f>
        <v>Plumbing &amp; Drainage</v>
      </c>
      <c r="I4396" s="10" t="n">
        <f aca="false">D4396*(E4396-G4396)</f>
        <v>615.98</v>
      </c>
      <c r="J4396" s="11" t="n">
        <f aca="false">IFERROR(I4396/F4396,0)</f>
        <v>0.332070060432244</v>
      </c>
      <c r="K4396" s="4" t="str">
        <f aca="false">IFERROR(INDEX(Data_Orders!$F$2:$F$4727,MATCH(B4396,Data_Orders!$A$2:$A$4727,0)),"")</f>
        <v>Retail</v>
      </c>
      <c r="L4396" s="4" t="str">
        <f aca="false">IFERROR(INDEX(Data_Orders!$D$2:$D$4727,MATCH(B4396,Data_Orders!$A$2:$A$4727,0)),"")</f>
        <v>Northampton</v>
      </c>
    </row>
    <row r="4397" customFormat="false" ht="15" hidden="false" customHeight="false" outlineLevel="0" collapsed="false">
      <c r="A4397" s="4" t="s">
        <v>10213</v>
      </c>
      <c r="B4397" s="4" t="s">
        <v>2556</v>
      </c>
      <c r="C4397" s="4" t="s">
        <v>1024</v>
      </c>
      <c r="D4397" s="4" t="n">
        <v>1</v>
      </c>
      <c r="E4397" s="4" t="n">
        <v>137.14</v>
      </c>
      <c r="F4397" s="4" t="n">
        <v>137.14</v>
      </c>
      <c r="G4397" s="4" t="n">
        <f aca="false">INDEX(Data_Products!$D$2:$D$33,MATCH(C4397,Data_Products!$A$2:$A$33,0))</f>
        <v>99.99</v>
      </c>
      <c r="H4397" s="4" t="str">
        <f aca="false">INDEX(Data_Products!$C$2:$C$33,MATCH(C4397,Data_Products!$A$2:$A$33,0))</f>
        <v>Cement &amp; Aggregates</v>
      </c>
      <c r="I4397" s="10" t="n">
        <f aca="false">D4397*(E4397-G4397)</f>
        <v>37.15</v>
      </c>
      <c r="J4397" s="11" t="n">
        <f aca="false">IFERROR(I4397/F4397,0)</f>
        <v>0.270891060230421</v>
      </c>
      <c r="K4397" s="4" t="str">
        <f aca="false">IFERROR(INDEX(Data_Orders!$F$2:$F$4727,MATCH(B4397,Data_Orders!$A$2:$A$4727,0)),"")</f>
        <v>Retail</v>
      </c>
      <c r="L4397" s="4" t="str">
        <f aca="false">IFERROR(INDEX(Data_Orders!$D$2:$D$4727,MATCH(B4397,Data_Orders!$A$2:$A$4727,0)),"")</f>
        <v>Northampton</v>
      </c>
    </row>
    <row r="4398" customFormat="false" ht="15" hidden="false" customHeight="false" outlineLevel="0" collapsed="false">
      <c r="A4398" s="4" t="s">
        <v>10214</v>
      </c>
      <c r="B4398" s="4" t="s">
        <v>2556</v>
      </c>
      <c r="C4398" s="4" t="s">
        <v>1061</v>
      </c>
      <c r="D4398" s="4" t="n">
        <v>5</v>
      </c>
      <c r="E4398" s="4" t="n">
        <v>145.57</v>
      </c>
      <c r="F4398" s="4" t="n">
        <v>727.85</v>
      </c>
      <c r="G4398" s="4" t="n">
        <f aca="false">INDEX(Data_Products!$D$2:$D$33,MATCH(C4398,Data_Products!$A$2:$A$33,0))</f>
        <v>119.29</v>
      </c>
      <c r="H4398" s="4" t="str">
        <f aca="false">INDEX(Data_Products!$C$2:$C$33,MATCH(C4398,Data_Products!$A$2:$A$33,0))</f>
        <v>Plumbing &amp; Drainage</v>
      </c>
      <c r="I4398" s="10" t="n">
        <f aca="false">D4398*(E4398-G4398)</f>
        <v>131.4</v>
      </c>
      <c r="J4398" s="11" t="n">
        <f aca="false">IFERROR(I4398/F4398,0)</f>
        <v>0.180531702960775</v>
      </c>
      <c r="K4398" s="4" t="str">
        <f aca="false">IFERROR(INDEX(Data_Orders!$F$2:$F$4727,MATCH(B4398,Data_Orders!$A$2:$A$4727,0)),"")</f>
        <v>Retail</v>
      </c>
      <c r="L4398" s="4" t="str">
        <f aca="false">IFERROR(INDEX(Data_Orders!$D$2:$D$4727,MATCH(B4398,Data_Orders!$A$2:$A$4727,0)),"")</f>
        <v>Northampton</v>
      </c>
    </row>
    <row r="4399" customFormat="false" ht="15" hidden="false" customHeight="false" outlineLevel="0" collapsed="false">
      <c r="A4399" s="4" t="s">
        <v>10215</v>
      </c>
      <c r="B4399" s="4" t="s">
        <v>2556</v>
      </c>
      <c r="C4399" s="4" t="s">
        <v>1032</v>
      </c>
      <c r="D4399" s="4" t="n">
        <v>11</v>
      </c>
      <c r="E4399" s="4" t="n">
        <v>99.65</v>
      </c>
      <c r="F4399" s="4" t="n">
        <v>1096.15</v>
      </c>
      <c r="G4399" s="4" t="n">
        <f aca="false">INDEX(Data_Products!$D$2:$D$33,MATCH(C4399,Data_Products!$A$2:$A$33,0))</f>
        <v>58.26</v>
      </c>
      <c r="H4399" s="4" t="str">
        <f aca="false">INDEX(Data_Products!$C$2:$C$33,MATCH(C4399,Data_Products!$A$2:$A$33,0))</f>
        <v>Insulation</v>
      </c>
      <c r="I4399" s="10" t="n">
        <f aca="false">D4399*(E4399-G4399)</f>
        <v>455.29</v>
      </c>
      <c r="J4399" s="11" t="n">
        <f aca="false">IFERROR(I4399/F4399,0)</f>
        <v>0.415353738083292</v>
      </c>
      <c r="K4399" s="4" t="str">
        <f aca="false">IFERROR(INDEX(Data_Orders!$F$2:$F$4727,MATCH(B4399,Data_Orders!$A$2:$A$4727,0)),"")</f>
        <v>Retail</v>
      </c>
      <c r="L4399" s="4" t="str">
        <f aca="false">IFERROR(INDEX(Data_Orders!$D$2:$D$4727,MATCH(B4399,Data_Orders!$A$2:$A$4727,0)),"")</f>
        <v>Northampton</v>
      </c>
    </row>
    <row r="4400" customFormat="false" ht="15" hidden="false" customHeight="false" outlineLevel="0" collapsed="false">
      <c r="A4400" s="4" t="s">
        <v>10216</v>
      </c>
      <c r="B4400" s="4" t="s">
        <v>2556</v>
      </c>
      <c r="C4400" s="4" t="s">
        <v>1013</v>
      </c>
      <c r="D4400" s="4" t="n">
        <v>9</v>
      </c>
      <c r="E4400" s="4" t="n">
        <v>240.92</v>
      </c>
      <c r="F4400" s="4" t="n">
        <v>2168.28</v>
      </c>
      <c r="G4400" s="4" t="n">
        <f aca="false">INDEX(Data_Products!$D$2:$D$33,MATCH(C4400,Data_Products!$A$2:$A$33,0))</f>
        <v>168.32</v>
      </c>
      <c r="H4400" s="4" t="str">
        <f aca="false">INDEX(Data_Products!$C$2:$C$33,MATCH(C4400,Data_Products!$A$2:$A$33,0))</f>
        <v>Timber</v>
      </c>
      <c r="I4400" s="10" t="n">
        <f aca="false">D4400*(E4400-G4400)</f>
        <v>653.4</v>
      </c>
      <c r="J4400" s="11" t="n">
        <f aca="false">IFERROR(I4400/F4400,0)</f>
        <v>0.301344844761747</v>
      </c>
      <c r="K4400" s="4" t="str">
        <f aca="false">IFERROR(INDEX(Data_Orders!$F$2:$F$4727,MATCH(B4400,Data_Orders!$A$2:$A$4727,0)),"")</f>
        <v>Retail</v>
      </c>
      <c r="L4400" s="4" t="str">
        <f aca="false">IFERROR(INDEX(Data_Orders!$D$2:$D$4727,MATCH(B4400,Data_Orders!$A$2:$A$4727,0)),"")</f>
        <v>Northampton</v>
      </c>
    </row>
    <row r="4401" customFormat="false" ht="15" hidden="false" customHeight="false" outlineLevel="0" collapsed="false">
      <c r="A4401" s="4" t="s">
        <v>10217</v>
      </c>
      <c r="B4401" s="4" t="s">
        <v>2557</v>
      </c>
      <c r="C4401" s="4" t="s">
        <v>1041</v>
      </c>
      <c r="D4401" s="4" t="n">
        <v>2</v>
      </c>
      <c r="E4401" s="4" t="n">
        <v>242.75</v>
      </c>
      <c r="F4401" s="4" t="n">
        <v>485.5</v>
      </c>
      <c r="G4401" s="4" t="n">
        <f aca="false">INDEX(Data_Products!$D$2:$D$33,MATCH(C4401,Data_Products!$A$2:$A$33,0))</f>
        <v>142.94</v>
      </c>
      <c r="H4401" s="4" t="str">
        <f aca="false">INDEX(Data_Products!$C$2:$C$33,MATCH(C4401,Data_Products!$A$2:$A$33,0))</f>
        <v>Tools &amp; Fixings</v>
      </c>
      <c r="I4401" s="10" t="n">
        <f aca="false">D4401*(E4401-G4401)</f>
        <v>199.62</v>
      </c>
      <c r="J4401" s="11" t="n">
        <f aca="false">IFERROR(I4401/F4401,0)</f>
        <v>0.411163748712667</v>
      </c>
      <c r="K4401" s="4" t="str">
        <f aca="false">IFERROR(INDEX(Data_Orders!$F$2:$F$4727,MATCH(B4401,Data_Orders!$A$2:$A$4727,0)),"")</f>
        <v>Retail</v>
      </c>
      <c r="L4401" s="4" t="str">
        <f aca="false">IFERROR(INDEX(Data_Orders!$D$2:$D$4727,MATCH(B4401,Data_Orders!$A$2:$A$4727,0)),"")</f>
        <v>Northampton</v>
      </c>
    </row>
    <row r="4402" customFormat="false" ht="15" hidden="false" customHeight="false" outlineLevel="0" collapsed="false">
      <c r="A4402" s="4" t="s">
        <v>10218</v>
      </c>
      <c r="B4402" s="4" t="s">
        <v>2557</v>
      </c>
      <c r="C4402" s="4" t="s">
        <v>1024</v>
      </c>
      <c r="D4402" s="4" t="n">
        <v>13</v>
      </c>
      <c r="E4402" s="4" t="n">
        <v>137.14</v>
      </c>
      <c r="F4402" s="4" t="n">
        <v>1782.82</v>
      </c>
      <c r="G4402" s="4" t="n">
        <f aca="false">INDEX(Data_Products!$D$2:$D$33,MATCH(C4402,Data_Products!$A$2:$A$33,0))</f>
        <v>99.99</v>
      </c>
      <c r="H4402" s="4" t="str">
        <f aca="false">INDEX(Data_Products!$C$2:$C$33,MATCH(C4402,Data_Products!$A$2:$A$33,0))</f>
        <v>Cement &amp; Aggregates</v>
      </c>
      <c r="I4402" s="10" t="n">
        <f aca="false">D4402*(E4402-G4402)</f>
        <v>482.95</v>
      </c>
      <c r="J4402" s="11" t="n">
        <f aca="false">IFERROR(I4402/F4402,0)</f>
        <v>0.270891060230421</v>
      </c>
      <c r="K4402" s="4" t="str">
        <f aca="false">IFERROR(INDEX(Data_Orders!$F$2:$F$4727,MATCH(B4402,Data_Orders!$A$2:$A$4727,0)),"")</f>
        <v>Retail</v>
      </c>
      <c r="L4402" s="4" t="str">
        <f aca="false">IFERROR(INDEX(Data_Orders!$D$2:$D$4727,MATCH(B4402,Data_Orders!$A$2:$A$4727,0)),"")</f>
        <v>Northampton</v>
      </c>
    </row>
    <row r="4403" customFormat="false" ht="15" hidden="false" customHeight="false" outlineLevel="0" collapsed="false">
      <c r="A4403" s="4" t="s">
        <v>10219</v>
      </c>
      <c r="B4403" s="4" t="s">
        <v>2557</v>
      </c>
      <c r="C4403" s="4" t="s">
        <v>1073</v>
      </c>
      <c r="D4403" s="4" t="n">
        <v>13</v>
      </c>
      <c r="E4403" s="4" t="n">
        <v>231.05</v>
      </c>
      <c r="F4403" s="4" t="n">
        <v>3003.65</v>
      </c>
      <c r="G4403" s="4" t="n">
        <f aca="false">INDEX(Data_Products!$D$2:$D$33,MATCH(C4403,Data_Products!$A$2:$A$33,0))</f>
        <v>148.29</v>
      </c>
      <c r="H4403" s="4" t="str">
        <f aca="false">INDEX(Data_Products!$C$2:$C$33,MATCH(C4403,Data_Products!$A$2:$A$33,0))</f>
        <v>Landscaping</v>
      </c>
      <c r="I4403" s="10" t="n">
        <f aca="false">D4403*(E4403-G4403)</f>
        <v>1075.88</v>
      </c>
      <c r="J4403" s="11" t="n">
        <f aca="false">IFERROR(I4403/F4403,0)</f>
        <v>0.358190867777537</v>
      </c>
      <c r="K4403" s="4" t="str">
        <f aca="false">IFERROR(INDEX(Data_Orders!$F$2:$F$4727,MATCH(B4403,Data_Orders!$A$2:$A$4727,0)),"")</f>
        <v>Retail</v>
      </c>
      <c r="L4403" s="4" t="str">
        <f aca="false">IFERROR(INDEX(Data_Orders!$D$2:$D$4727,MATCH(B4403,Data_Orders!$A$2:$A$4727,0)),"")</f>
        <v>Northampton</v>
      </c>
    </row>
    <row r="4404" customFormat="false" ht="15" hidden="false" customHeight="false" outlineLevel="0" collapsed="false">
      <c r="A4404" s="4" t="s">
        <v>10220</v>
      </c>
      <c r="B4404" s="4" t="s">
        <v>2558</v>
      </c>
      <c r="C4404" s="4" t="s">
        <v>1046</v>
      </c>
      <c r="D4404" s="4" t="n">
        <v>6</v>
      </c>
      <c r="E4404" s="4" t="n">
        <v>154.02</v>
      </c>
      <c r="F4404" s="4" t="n">
        <v>924.12</v>
      </c>
      <c r="G4404" s="4" t="n">
        <f aca="false">INDEX(Data_Products!$D$2:$D$33,MATCH(C4404,Data_Products!$A$2:$A$33,0))</f>
        <v>102.1</v>
      </c>
      <c r="H4404" s="4" t="str">
        <f aca="false">INDEX(Data_Products!$C$2:$C$33,MATCH(C4404,Data_Products!$A$2:$A$33,0))</f>
        <v>Tools &amp; Fixings</v>
      </c>
      <c r="I4404" s="10" t="n">
        <f aca="false">D4404*(E4404-G4404)</f>
        <v>311.52</v>
      </c>
      <c r="J4404" s="11" t="n">
        <f aca="false">IFERROR(I4404/F4404,0)</f>
        <v>0.337099078041813</v>
      </c>
      <c r="K4404" s="4" t="str">
        <f aca="false">IFERROR(INDEX(Data_Orders!$F$2:$F$4727,MATCH(B4404,Data_Orders!$A$2:$A$4727,0)),"")</f>
        <v>Retail</v>
      </c>
      <c r="L4404" s="4" t="str">
        <f aca="false">IFERROR(INDEX(Data_Orders!$D$2:$D$4727,MATCH(B4404,Data_Orders!$A$2:$A$4727,0)),"")</f>
        <v>Northampton</v>
      </c>
    </row>
    <row r="4405" customFormat="false" ht="15" hidden="false" customHeight="false" outlineLevel="0" collapsed="false">
      <c r="A4405" s="4" t="s">
        <v>10221</v>
      </c>
      <c r="B4405" s="4" t="s">
        <v>2558</v>
      </c>
      <c r="C4405" s="4" t="s">
        <v>1015</v>
      </c>
      <c r="D4405" s="4" t="n">
        <v>7</v>
      </c>
      <c r="E4405" s="4" t="n">
        <v>122.01</v>
      </c>
      <c r="F4405" s="4" t="n">
        <v>854.07</v>
      </c>
      <c r="G4405" s="4" t="n">
        <f aca="false">INDEX(Data_Products!$D$2:$D$33,MATCH(C4405,Data_Products!$A$2:$A$33,0))</f>
        <v>85.53</v>
      </c>
      <c r="H4405" s="4" t="str">
        <f aca="false">INDEX(Data_Products!$C$2:$C$33,MATCH(C4405,Data_Products!$A$2:$A$33,0))</f>
        <v>Timber</v>
      </c>
      <c r="I4405" s="10" t="n">
        <f aca="false">D4405*(E4405-G4405)</f>
        <v>255.36</v>
      </c>
      <c r="J4405" s="11" t="n">
        <f aca="false">IFERROR(I4405/F4405,0)</f>
        <v>0.298991885910991</v>
      </c>
      <c r="K4405" s="4" t="str">
        <f aca="false">IFERROR(INDEX(Data_Orders!$F$2:$F$4727,MATCH(B4405,Data_Orders!$A$2:$A$4727,0)),"")</f>
        <v>Retail</v>
      </c>
      <c r="L4405" s="4" t="str">
        <f aca="false">IFERROR(INDEX(Data_Orders!$D$2:$D$4727,MATCH(B4405,Data_Orders!$A$2:$A$4727,0)),"")</f>
        <v>Northampton</v>
      </c>
    </row>
    <row r="4406" customFormat="false" ht="15" hidden="false" customHeight="false" outlineLevel="0" collapsed="false">
      <c r="A4406" s="4" t="s">
        <v>10222</v>
      </c>
      <c r="B4406" s="4" t="s">
        <v>2558</v>
      </c>
      <c r="C4406" s="4" t="s">
        <v>1026</v>
      </c>
      <c r="D4406" s="4" t="n">
        <v>11</v>
      </c>
      <c r="E4406" s="4" t="n">
        <v>184.05</v>
      </c>
      <c r="F4406" s="4" t="n">
        <v>2024.55</v>
      </c>
      <c r="G4406" s="4" t="n">
        <f aca="false">INDEX(Data_Products!$D$2:$D$33,MATCH(C4406,Data_Products!$A$2:$A$33,0))</f>
        <v>147.44</v>
      </c>
      <c r="H4406" s="4" t="str">
        <f aca="false">INDEX(Data_Products!$C$2:$C$33,MATCH(C4406,Data_Products!$A$2:$A$33,0))</f>
        <v>Cement &amp; Aggregates</v>
      </c>
      <c r="I4406" s="10" t="n">
        <f aca="false">D4406*(E4406-G4406)</f>
        <v>402.71</v>
      </c>
      <c r="J4406" s="11" t="n">
        <f aca="false">IFERROR(I4406/F4406,0)</f>
        <v>0.19891333876664</v>
      </c>
      <c r="K4406" s="4" t="str">
        <f aca="false">IFERROR(INDEX(Data_Orders!$F$2:$F$4727,MATCH(B4406,Data_Orders!$A$2:$A$4727,0)),"")</f>
        <v>Retail</v>
      </c>
      <c r="L4406" s="4" t="str">
        <f aca="false">IFERROR(INDEX(Data_Orders!$D$2:$D$4727,MATCH(B4406,Data_Orders!$A$2:$A$4727,0)),"")</f>
        <v>Northampton</v>
      </c>
    </row>
    <row r="4407" customFormat="false" ht="15" hidden="false" customHeight="false" outlineLevel="0" collapsed="false">
      <c r="A4407" s="4" t="s">
        <v>10223</v>
      </c>
      <c r="B4407" s="4" t="s">
        <v>2559</v>
      </c>
      <c r="C4407" s="4" t="s">
        <v>1010</v>
      </c>
      <c r="D4407" s="4" t="n">
        <v>8</v>
      </c>
      <c r="E4407" s="4" t="n">
        <v>135.95</v>
      </c>
      <c r="F4407" s="4" t="n">
        <v>1087.6</v>
      </c>
      <c r="G4407" s="4" t="n">
        <f aca="false">INDEX(Data_Products!$D$2:$D$33,MATCH(C4407,Data_Products!$A$2:$A$33,0))</f>
        <v>111.1</v>
      </c>
      <c r="H4407" s="4" t="str">
        <f aca="false">INDEX(Data_Products!$C$2:$C$33,MATCH(C4407,Data_Products!$A$2:$A$33,0))</f>
        <v>Timber</v>
      </c>
      <c r="I4407" s="10" t="n">
        <f aca="false">D4407*(E4407-G4407)</f>
        <v>198.8</v>
      </c>
      <c r="J4407" s="11" t="n">
        <f aca="false">IFERROR(I4407/F4407,0)</f>
        <v>0.18278778962854</v>
      </c>
      <c r="K4407" s="4" t="str">
        <f aca="false">IFERROR(INDEX(Data_Orders!$F$2:$F$4727,MATCH(B4407,Data_Orders!$A$2:$A$4727,0)),"")</f>
        <v>Retail</v>
      </c>
      <c r="L4407" s="4" t="str">
        <f aca="false">IFERROR(INDEX(Data_Orders!$D$2:$D$4727,MATCH(B4407,Data_Orders!$A$2:$A$4727,0)),"")</f>
        <v>Northampton</v>
      </c>
    </row>
    <row r="4408" customFormat="false" ht="15" hidden="false" customHeight="false" outlineLevel="0" collapsed="false">
      <c r="A4408" s="4" t="s">
        <v>10224</v>
      </c>
      <c r="B4408" s="4" t="s">
        <v>2559</v>
      </c>
      <c r="C4408" s="4" t="s">
        <v>1070</v>
      </c>
      <c r="D4408" s="4" t="n">
        <v>20</v>
      </c>
      <c r="E4408" s="4" t="n">
        <v>230.32</v>
      </c>
      <c r="F4408" s="4" t="n">
        <v>4606.4</v>
      </c>
      <c r="G4408" s="4" t="n">
        <f aca="false">INDEX(Data_Products!$D$2:$D$33,MATCH(C4408,Data_Products!$A$2:$A$33,0))</f>
        <v>161.64</v>
      </c>
      <c r="H4408" s="4" t="str">
        <f aca="false">INDEX(Data_Products!$C$2:$C$33,MATCH(C4408,Data_Products!$A$2:$A$33,0))</f>
        <v>Landscaping</v>
      </c>
      <c r="I4408" s="10" t="n">
        <f aca="false">D4408*(E4408-G4408)</f>
        <v>1373.6</v>
      </c>
      <c r="J4408" s="11" t="n">
        <f aca="false">IFERROR(I4408/F4408,0)</f>
        <v>0.298193817297673</v>
      </c>
      <c r="K4408" s="4" t="str">
        <f aca="false">IFERROR(INDEX(Data_Orders!$F$2:$F$4727,MATCH(B4408,Data_Orders!$A$2:$A$4727,0)),"")</f>
        <v>Retail</v>
      </c>
      <c r="L4408" s="4" t="str">
        <f aca="false">IFERROR(INDEX(Data_Orders!$D$2:$D$4727,MATCH(B4408,Data_Orders!$A$2:$A$4727,0)),"")</f>
        <v>Northampton</v>
      </c>
    </row>
    <row r="4409" customFormat="false" ht="15" hidden="false" customHeight="false" outlineLevel="0" collapsed="false">
      <c r="A4409" s="4" t="s">
        <v>10225</v>
      </c>
      <c r="B4409" s="4" t="s">
        <v>2559</v>
      </c>
      <c r="C4409" s="4" t="s">
        <v>1041</v>
      </c>
      <c r="D4409" s="4" t="n">
        <v>17</v>
      </c>
      <c r="E4409" s="4" t="n">
        <v>242.75</v>
      </c>
      <c r="F4409" s="4" t="n">
        <v>4126.75</v>
      </c>
      <c r="G4409" s="4" t="n">
        <f aca="false">INDEX(Data_Products!$D$2:$D$33,MATCH(C4409,Data_Products!$A$2:$A$33,0))</f>
        <v>142.94</v>
      </c>
      <c r="H4409" s="4" t="str">
        <f aca="false">INDEX(Data_Products!$C$2:$C$33,MATCH(C4409,Data_Products!$A$2:$A$33,0))</f>
        <v>Tools &amp; Fixings</v>
      </c>
      <c r="I4409" s="10" t="n">
        <f aca="false">D4409*(E4409-G4409)</f>
        <v>1696.77</v>
      </c>
      <c r="J4409" s="11" t="n">
        <f aca="false">IFERROR(I4409/F4409,0)</f>
        <v>0.411163748712667</v>
      </c>
      <c r="K4409" s="4" t="str">
        <f aca="false">IFERROR(INDEX(Data_Orders!$F$2:$F$4727,MATCH(B4409,Data_Orders!$A$2:$A$4727,0)),"")</f>
        <v>Retail</v>
      </c>
      <c r="L4409" s="4" t="str">
        <f aca="false">IFERROR(INDEX(Data_Orders!$D$2:$D$4727,MATCH(B4409,Data_Orders!$A$2:$A$4727,0)),"")</f>
        <v>Northampton</v>
      </c>
    </row>
    <row r="4410" customFormat="false" ht="15" hidden="false" customHeight="false" outlineLevel="0" collapsed="false">
      <c r="A4410" s="4" t="s">
        <v>10226</v>
      </c>
      <c r="B4410" s="4" t="s">
        <v>2559</v>
      </c>
      <c r="C4410" s="4" t="s">
        <v>1015</v>
      </c>
      <c r="D4410" s="4" t="n">
        <v>10</v>
      </c>
      <c r="E4410" s="4" t="n">
        <v>122.01</v>
      </c>
      <c r="F4410" s="4" t="n">
        <v>1220.1</v>
      </c>
      <c r="G4410" s="4" t="n">
        <f aca="false">INDEX(Data_Products!$D$2:$D$33,MATCH(C4410,Data_Products!$A$2:$A$33,0))</f>
        <v>85.53</v>
      </c>
      <c r="H4410" s="4" t="str">
        <f aca="false">INDEX(Data_Products!$C$2:$C$33,MATCH(C4410,Data_Products!$A$2:$A$33,0))</f>
        <v>Timber</v>
      </c>
      <c r="I4410" s="10" t="n">
        <f aca="false">D4410*(E4410-G4410)</f>
        <v>364.8</v>
      </c>
      <c r="J4410" s="11" t="n">
        <f aca="false">IFERROR(I4410/F4410,0)</f>
        <v>0.298991885910991</v>
      </c>
      <c r="K4410" s="4" t="str">
        <f aca="false">IFERROR(INDEX(Data_Orders!$F$2:$F$4727,MATCH(B4410,Data_Orders!$A$2:$A$4727,0)),"")</f>
        <v>Retail</v>
      </c>
      <c r="L4410" s="4" t="str">
        <f aca="false">IFERROR(INDEX(Data_Orders!$D$2:$D$4727,MATCH(B4410,Data_Orders!$A$2:$A$4727,0)),"")</f>
        <v>Northampton</v>
      </c>
    </row>
    <row r="4411" customFormat="false" ht="15" hidden="false" customHeight="false" outlineLevel="0" collapsed="false">
      <c r="A4411" s="4" t="s">
        <v>10227</v>
      </c>
      <c r="B4411" s="4" t="s">
        <v>2560</v>
      </c>
      <c r="C4411" s="4" t="s">
        <v>1019</v>
      </c>
      <c r="D4411" s="4" t="n">
        <v>11</v>
      </c>
      <c r="E4411" s="4" t="n">
        <v>79.76</v>
      </c>
      <c r="F4411" s="4" t="n">
        <v>877.36</v>
      </c>
      <c r="G4411" s="4" t="n">
        <f aca="false">INDEX(Data_Products!$D$2:$D$33,MATCH(C4411,Data_Products!$A$2:$A$33,0))</f>
        <v>59.07</v>
      </c>
      <c r="H4411" s="4" t="str">
        <f aca="false">INDEX(Data_Products!$C$2:$C$33,MATCH(C4411,Data_Products!$A$2:$A$33,0))</f>
        <v>Timber</v>
      </c>
      <c r="I4411" s="10" t="n">
        <f aca="false">D4411*(E4411-G4411)</f>
        <v>227.59</v>
      </c>
      <c r="J4411" s="11" t="n">
        <f aca="false">IFERROR(I4411/F4411,0)</f>
        <v>0.259403209628887</v>
      </c>
      <c r="K4411" s="4" t="str">
        <f aca="false">IFERROR(INDEX(Data_Orders!$F$2:$F$4727,MATCH(B4411,Data_Orders!$A$2:$A$4727,0)),"")</f>
        <v>Retail</v>
      </c>
      <c r="L4411" s="4" t="str">
        <f aca="false">IFERROR(INDEX(Data_Orders!$D$2:$D$4727,MATCH(B4411,Data_Orders!$A$2:$A$4727,0)),"")</f>
        <v>Northampton</v>
      </c>
    </row>
    <row r="4412" customFormat="false" ht="15" hidden="false" customHeight="false" outlineLevel="0" collapsed="false">
      <c r="A4412" s="4" t="s">
        <v>10228</v>
      </c>
      <c r="B4412" s="4" t="s">
        <v>2560</v>
      </c>
      <c r="C4412" s="4" t="s">
        <v>1048</v>
      </c>
      <c r="D4412" s="4" t="n">
        <v>2</v>
      </c>
      <c r="E4412" s="4" t="n">
        <v>112.72</v>
      </c>
      <c r="F4412" s="4" t="n">
        <v>225.44</v>
      </c>
      <c r="G4412" s="4" t="n">
        <f aca="false">INDEX(Data_Products!$D$2:$D$33,MATCH(C4412,Data_Products!$A$2:$A$33,0))</f>
        <v>83.21</v>
      </c>
      <c r="H4412" s="4" t="str">
        <f aca="false">INDEX(Data_Products!$C$2:$C$33,MATCH(C4412,Data_Products!$A$2:$A$33,0))</f>
        <v>Tools &amp; Fixings</v>
      </c>
      <c r="I4412" s="10" t="n">
        <f aca="false">D4412*(E4412-G4412)</f>
        <v>59.02</v>
      </c>
      <c r="J4412" s="11" t="n">
        <f aca="false">IFERROR(I4412/F4412,0)</f>
        <v>0.261799148332151</v>
      </c>
      <c r="K4412" s="4" t="str">
        <f aca="false">IFERROR(INDEX(Data_Orders!$F$2:$F$4727,MATCH(B4412,Data_Orders!$A$2:$A$4727,0)),"")</f>
        <v>Retail</v>
      </c>
      <c r="L4412" s="4" t="str">
        <f aca="false">IFERROR(INDEX(Data_Orders!$D$2:$D$4727,MATCH(B4412,Data_Orders!$A$2:$A$4727,0)),"")</f>
        <v>Northampton</v>
      </c>
    </row>
    <row r="4413" customFormat="false" ht="15" hidden="false" customHeight="false" outlineLevel="0" collapsed="false">
      <c r="A4413" s="4" t="s">
        <v>10229</v>
      </c>
      <c r="B4413" s="4" t="s">
        <v>2561</v>
      </c>
      <c r="C4413" s="4" t="s">
        <v>1039</v>
      </c>
      <c r="D4413" s="4" t="n">
        <v>17</v>
      </c>
      <c r="E4413" s="4" t="n">
        <v>160.41</v>
      </c>
      <c r="F4413" s="4" t="n">
        <v>2726.97</v>
      </c>
      <c r="G4413" s="4" t="n">
        <f aca="false">INDEX(Data_Products!$D$2:$D$33,MATCH(C4413,Data_Products!$A$2:$A$33,0))</f>
        <v>99.74</v>
      </c>
      <c r="H4413" s="4" t="str">
        <f aca="false">INDEX(Data_Products!$C$2:$C$33,MATCH(C4413,Data_Products!$A$2:$A$33,0))</f>
        <v>Insulation</v>
      </c>
      <c r="I4413" s="10" t="n">
        <f aca="false">D4413*(E4413-G4413)</f>
        <v>1031.39</v>
      </c>
      <c r="J4413" s="11" t="n">
        <f aca="false">IFERROR(I4413/F4413,0)</f>
        <v>0.378218315566361</v>
      </c>
      <c r="K4413" s="4" t="str">
        <f aca="false">IFERROR(INDEX(Data_Orders!$F$2:$F$4727,MATCH(B4413,Data_Orders!$A$2:$A$4727,0)),"")</f>
        <v>Retail</v>
      </c>
      <c r="L4413" s="4" t="str">
        <f aca="false">IFERROR(INDEX(Data_Orders!$D$2:$D$4727,MATCH(B4413,Data_Orders!$A$2:$A$4727,0)),"")</f>
        <v>Northampton</v>
      </c>
    </row>
    <row r="4414" customFormat="false" ht="15" hidden="false" customHeight="false" outlineLevel="0" collapsed="false">
      <c r="A4414" s="4" t="s">
        <v>10230</v>
      </c>
      <c r="B4414" s="4" t="s">
        <v>2562</v>
      </c>
      <c r="C4414" s="4" t="s">
        <v>1052</v>
      </c>
      <c r="D4414" s="4" t="n">
        <v>6</v>
      </c>
      <c r="E4414" s="4" t="n">
        <v>205.71</v>
      </c>
      <c r="F4414" s="4" t="n">
        <v>1234.26</v>
      </c>
      <c r="G4414" s="4" t="n">
        <f aca="false">INDEX(Data_Products!$D$2:$D$33,MATCH(C4414,Data_Products!$A$2:$A$33,0))</f>
        <v>152.29</v>
      </c>
      <c r="H4414" s="4" t="str">
        <f aca="false">INDEX(Data_Products!$C$2:$C$33,MATCH(C4414,Data_Products!$A$2:$A$33,0))</f>
        <v>Roofing</v>
      </c>
      <c r="I4414" s="10" t="n">
        <f aca="false">D4414*(E4414-G4414)</f>
        <v>320.52</v>
      </c>
      <c r="J4414" s="11" t="n">
        <f aca="false">IFERROR(I4414/F4414,0)</f>
        <v>0.259685965679841</v>
      </c>
      <c r="K4414" s="4" t="str">
        <f aca="false">IFERROR(INDEX(Data_Orders!$F$2:$F$4727,MATCH(B4414,Data_Orders!$A$2:$A$4727,0)),"")</f>
        <v>Retail</v>
      </c>
      <c r="L4414" s="4" t="str">
        <f aca="false">IFERROR(INDEX(Data_Orders!$D$2:$D$4727,MATCH(B4414,Data_Orders!$A$2:$A$4727,0)),"")</f>
        <v>Northampton</v>
      </c>
    </row>
    <row r="4415" customFormat="false" ht="15" hidden="false" customHeight="false" outlineLevel="0" collapsed="false">
      <c r="A4415" s="4" t="s">
        <v>10231</v>
      </c>
      <c r="B4415" s="4" t="s">
        <v>2563</v>
      </c>
      <c r="C4415" s="4" t="s">
        <v>1035</v>
      </c>
      <c r="D4415" s="4" t="n">
        <v>4</v>
      </c>
      <c r="E4415" s="4" t="n">
        <v>165.07</v>
      </c>
      <c r="F4415" s="4" t="n">
        <v>660.28</v>
      </c>
      <c r="G4415" s="4" t="n">
        <f aca="false">INDEX(Data_Products!$D$2:$D$33,MATCH(C4415,Data_Products!$A$2:$A$33,0))</f>
        <v>134.65</v>
      </c>
      <c r="H4415" s="4" t="str">
        <f aca="false">INDEX(Data_Products!$C$2:$C$33,MATCH(C4415,Data_Products!$A$2:$A$33,0))</f>
        <v>Insulation</v>
      </c>
      <c r="I4415" s="10" t="n">
        <f aca="false">D4415*(E4415-G4415)</f>
        <v>121.68</v>
      </c>
      <c r="J4415" s="11" t="n">
        <f aca="false">IFERROR(I4415/F4415,0)</f>
        <v>0.184285454655601</v>
      </c>
      <c r="K4415" s="4" t="str">
        <f aca="false">IFERROR(INDEX(Data_Orders!$F$2:$F$4727,MATCH(B4415,Data_Orders!$A$2:$A$4727,0)),"")</f>
        <v>Retail</v>
      </c>
      <c r="L4415" s="4" t="str">
        <f aca="false">IFERROR(INDEX(Data_Orders!$D$2:$D$4727,MATCH(B4415,Data_Orders!$A$2:$A$4727,0)),"")</f>
        <v>Northampton</v>
      </c>
    </row>
    <row r="4416" customFormat="false" ht="15" hidden="false" customHeight="false" outlineLevel="0" collapsed="false">
      <c r="A4416" s="4" t="s">
        <v>10232</v>
      </c>
      <c r="B4416" s="4" t="s">
        <v>2563</v>
      </c>
      <c r="C4416" s="4" t="s">
        <v>1013</v>
      </c>
      <c r="D4416" s="4" t="n">
        <v>8</v>
      </c>
      <c r="E4416" s="4" t="n">
        <v>240.92</v>
      </c>
      <c r="F4416" s="4" t="n">
        <v>1927.36</v>
      </c>
      <c r="G4416" s="4" t="n">
        <f aca="false">INDEX(Data_Products!$D$2:$D$33,MATCH(C4416,Data_Products!$A$2:$A$33,0))</f>
        <v>168.32</v>
      </c>
      <c r="H4416" s="4" t="str">
        <f aca="false">INDEX(Data_Products!$C$2:$C$33,MATCH(C4416,Data_Products!$A$2:$A$33,0))</f>
        <v>Timber</v>
      </c>
      <c r="I4416" s="10" t="n">
        <f aca="false">D4416*(E4416-G4416)</f>
        <v>580.8</v>
      </c>
      <c r="J4416" s="11" t="n">
        <f aca="false">IFERROR(I4416/F4416,0)</f>
        <v>0.301344844761747</v>
      </c>
      <c r="K4416" s="4" t="str">
        <f aca="false">IFERROR(INDEX(Data_Orders!$F$2:$F$4727,MATCH(B4416,Data_Orders!$A$2:$A$4727,0)),"")</f>
        <v>Retail</v>
      </c>
      <c r="L4416" s="4" t="str">
        <f aca="false">IFERROR(INDEX(Data_Orders!$D$2:$D$4727,MATCH(B4416,Data_Orders!$A$2:$A$4727,0)),"")</f>
        <v>Northampton</v>
      </c>
    </row>
    <row r="4417" customFormat="false" ht="15" hidden="false" customHeight="false" outlineLevel="0" collapsed="false">
      <c r="A4417" s="4" t="s">
        <v>10233</v>
      </c>
      <c r="B4417" s="4" t="s">
        <v>2563</v>
      </c>
      <c r="C4417" s="4" t="s">
        <v>1019</v>
      </c>
      <c r="D4417" s="4" t="n">
        <v>1</v>
      </c>
      <c r="E4417" s="4" t="n">
        <v>79.76</v>
      </c>
      <c r="F4417" s="4" t="n">
        <v>79.76</v>
      </c>
      <c r="G4417" s="4" t="n">
        <f aca="false">INDEX(Data_Products!$D$2:$D$33,MATCH(C4417,Data_Products!$A$2:$A$33,0))</f>
        <v>59.07</v>
      </c>
      <c r="H4417" s="4" t="str">
        <f aca="false">INDEX(Data_Products!$C$2:$C$33,MATCH(C4417,Data_Products!$A$2:$A$33,0))</f>
        <v>Timber</v>
      </c>
      <c r="I4417" s="10" t="n">
        <f aca="false">D4417*(E4417-G4417)</f>
        <v>20.69</v>
      </c>
      <c r="J4417" s="11" t="n">
        <f aca="false">IFERROR(I4417/F4417,0)</f>
        <v>0.259403209628887</v>
      </c>
      <c r="K4417" s="4" t="str">
        <f aca="false">IFERROR(INDEX(Data_Orders!$F$2:$F$4727,MATCH(B4417,Data_Orders!$A$2:$A$4727,0)),"")</f>
        <v>Retail</v>
      </c>
      <c r="L4417" s="4" t="str">
        <f aca="false">IFERROR(INDEX(Data_Orders!$D$2:$D$4727,MATCH(B4417,Data_Orders!$A$2:$A$4727,0)),"")</f>
        <v>Northampton</v>
      </c>
    </row>
    <row r="4418" customFormat="false" ht="15" hidden="false" customHeight="false" outlineLevel="0" collapsed="false">
      <c r="A4418" s="4" t="s">
        <v>10234</v>
      </c>
      <c r="B4418" s="4" t="s">
        <v>2564</v>
      </c>
      <c r="C4418" s="4" t="s">
        <v>1050</v>
      </c>
      <c r="D4418" s="4" t="n">
        <v>2</v>
      </c>
      <c r="E4418" s="4" t="n">
        <v>238.63</v>
      </c>
      <c r="F4418" s="4" t="n">
        <v>477.26</v>
      </c>
      <c r="G4418" s="4" t="n">
        <f aca="false">INDEX(Data_Products!$D$2:$D$33,MATCH(C4418,Data_Products!$A$2:$A$33,0))</f>
        <v>148.91</v>
      </c>
      <c r="H4418" s="4" t="str">
        <f aca="false">INDEX(Data_Products!$C$2:$C$33,MATCH(C4418,Data_Products!$A$2:$A$33,0))</f>
        <v>Tools &amp; Fixings</v>
      </c>
      <c r="I4418" s="10" t="n">
        <f aca="false">D4418*(E4418-G4418)</f>
        <v>179.44</v>
      </c>
      <c r="J4418" s="11" t="n">
        <f aca="false">IFERROR(I4418/F4418,0)</f>
        <v>0.375979549930855</v>
      </c>
      <c r="K4418" s="4" t="str">
        <f aca="false">IFERROR(INDEX(Data_Orders!$F$2:$F$4727,MATCH(B4418,Data_Orders!$A$2:$A$4727,0)),"")</f>
        <v>Retail</v>
      </c>
      <c r="L4418" s="4" t="str">
        <f aca="false">IFERROR(INDEX(Data_Orders!$D$2:$D$4727,MATCH(B4418,Data_Orders!$A$2:$A$4727,0)),"")</f>
        <v>Northampton</v>
      </c>
    </row>
    <row r="4419" customFormat="false" ht="15" hidden="false" customHeight="false" outlineLevel="0" collapsed="false">
      <c r="A4419" s="4" t="s">
        <v>10235</v>
      </c>
      <c r="B4419" s="4" t="s">
        <v>2565</v>
      </c>
      <c r="C4419" s="4" t="s">
        <v>1064</v>
      </c>
      <c r="D4419" s="4" t="n">
        <v>8</v>
      </c>
      <c r="E4419" s="4" t="n">
        <v>97.63</v>
      </c>
      <c r="F4419" s="4" t="n">
        <v>781.04</v>
      </c>
      <c r="G4419" s="4" t="n">
        <f aca="false">INDEX(Data_Products!$D$2:$D$33,MATCH(C4419,Data_Products!$A$2:$A$33,0))</f>
        <v>65.21</v>
      </c>
      <c r="H4419" s="4" t="str">
        <f aca="false">INDEX(Data_Products!$C$2:$C$33,MATCH(C4419,Data_Products!$A$2:$A$33,0))</f>
        <v>Plumbing &amp; Drainage</v>
      </c>
      <c r="I4419" s="10" t="n">
        <f aca="false">D4419*(E4419-G4419)</f>
        <v>259.36</v>
      </c>
      <c r="J4419" s="11" t="n">
        <f aca="false">IFERROR(I4419/F4419,0)</f>
        <v>0.332070060432244</v>
      </c>
      <c r="K4419" s="4" t="str">
        <f aca="false">IFERROR(INDEX(Data_Orders!$F$2:$F$4727,MATCH(B4419,Data_Orders!$A$2:$A$4727,0)),"")</f>
        <v>Retail</v>
      </c>
      <c r="L4419" s="4" t="str">
        <f aca="false">IFERROR(INDEX(Data_Orders!$D$2:$D$4727,MATCH(B4419,Data_Orders!$A$2:$A$4727,0)),"")</f>
        <v>Northampton</v>
      </c>
    </row>
    <row r="4420" customFormat="false" ht="15" hidden="false" customHeight="false" outlineLevel="0" collapsed="false">
      <c r="A4420" s="4" t="s">
        <v>10236</v>
      </c>
      <c r="B4420" s="4" t="s">
        <v>2565</v>
      </c>
      <c r="C4420" s="4" t="s">
        <v>1050</v>
      </c>
      <c r="D4420" s="4" t="n">
        <v>2</v>
      </c>
      <c r="E4420" s="4" t="n">
        <v>238.63</v>
      </c>
      <c r="F4420" s="4" t="n">
        <v>477.26</v>
      </c>
      <c r="G4420" s="4" t="n">
        <f aca="false">INDEX(Data_Products!$D$2:$D$33,MATCH(C4420,Data_Products!$A$2:$A$33,0))</f>
        <v>148.91</v>
      </c>
      <c r="H4420" s="4" t="str">
        <f aca="false">INDEX(Data_Products!$C$2:$C$33,MATCH(C4420,Data_Products!$A$2:$A$33,0))</f>
        <v>Tools &amp; Fixings</v>
      </c>
      <c r="I4420" s="10" t="n">
        <f aca="false">D4420*(E4420-G4420)</f>
        <v>179.44</v>
      </c>
      <c r="J4420" s="11" t="n">
        <f aca="false">IFERROR(I4420/F4420,0)</f>
        <v>0.375979549930855</v>
      </c>
      <c r="K4420" s="4" t="str">
        <f aca="false">IFERROR(INDEX(Data_Orders!$F$2:$F$4727,MATCH(B4420,Data_Orders!$A$2:$A$4727,0)),"")</f>
        <v>Retail</v>
      </c>
      <c r="L4420" s="4" t="str">
        <f aca="false">IFERROR(INDEX(Data_Orders!$D$2:$D$4727,MATCH(B4420,Data_Orders!$A$2:$A$4727,0)),"")</f>
        <v>Northampton</v>
      </c>
    </row>
    <row r="4421" customFormat="false" ht="15" hidden="false" customHeight="false" outlineLevel="0" collapsed="false">
      <c r="A4421" s="4" t="s">
        <v>10237</v>
      </c>
      <c r="B4421" s="4" t="s">
        <v>2565</v>
      </c>
      <c r="C4421" s="4" t="s">
        <v>1017</v>
      </c>
      <c r="D4421" s="4" t="n">
        <v>19</v>
      </c>
      <c r="E4421" s="4" t="n">
        <v>49.15</v>
      </c>
      <c r="F4421" s="4" t="n">
        <v>933.85</v>
      </c>
      <c r="G4421" s="4" t="n">
        <f aca="false">INDEX(Data_Products!$D$2:$D$33,MATCH(C4421,Data_Products!$A$2:$A$33,0))</f>
        <v>31.44</v>
      </c>
      <c r="H4421" s="4" t="str">
        <f aca="false">INDEX(Data_Products!$C$2:$C$33,MATCH(C4421,Data_Products!$A$2:$A$33,0))</f>
        <v>Timber</v>
      </c>
      <c r="I4421" s="10" t="n">
        <f aca="false">D4421*(E4421-G4421)</f>
        <v>336.49</v>
      </c>
      <c r="J4421" s="11" t="n">
        <f aca="false">IFERROR(I4421/F4421,0)</f>
        <v>0.360325534079349</v>
      </c>
      <c r="K4421" s="4" t="str">
        <f aca="false">IFERROR(INDEX(Data_Orders!$F$2:$F$4727,MATCH(B4421,Data_Orders!$A$2:$A$4727,0)),"")</f>
        <v>Retail</v>
      </c>
      <c r="L4421" s="4" t="str">
        <f aca="false">IFERROR(INDEX(Data_Orders!$D$2:$D$4727,MATCH(B4421,Data_Orders!$A$2:$A$4727,0)),"")</f>
        <v>Northampton</v>
      </c>
    </row>
    <row r="4422" customFormat="false" ht="15" hidden="false" customHeight="false" outlineLevel="0" collapsed="false">
      <c r="A4422" s="4" t="s">
        <v>10238</v>
      </c>
      <c r="B4422" s="4" t="s">
        <v>2565</v>
      </c>
      <c r="C4422" s="4" t="s">
        <v>1070</v>
      </c>
      <c r="D4422" s="4" t="n">
        <v>18</v>
      </c>
      <c r="E4422" s="4" t="n">
        <v>230.32</v>
      </c>
      <c r="F4422" s="4" t="n">
        <v>4145.76</v>
      </c>
      <c r="G4422" s="4" t="n">
        <f aca="false">INDEX(Data_Products!$D$2:$D$33,MATCH(C4422,Data_Products!$A$2:$A$33,0))</f>
        <v>161.64</v>
      </c>
      <c r="H4422" s="4" t="str">
        <f aca="false">INDEX(Data_Products!$C$2:$C$33,MATCH(C4422,Data_Products!$A$2:$A$33,0))</f>
        <v>Landscaping</v>
      </c>
      <c r="I4422" s="10" t="n">
        <f aca="false">D4422*(E4422-G4422)</f>
        <v>1236.24</v>
      </c>
      <c r="J4422" s="11" t="n">
        <f aca="false">IFERROR(I4422/F4422,0)</f>
        <v>0.298193817297673</v>
      </c>
      <c r="K4422" s="4" t="str">
        <f aca="false">IFERROR(INDEX(Data_Orders!$F$2:$F$4727,MATCH(B4422,Data_Orders!$A$2:$A$4727,0)),"")</f>
        <v>Retail</v>
      </c>
      <c r="L4422" s="4" t="str">
        <f aca="false">IFERROR(INDEX(Data_Orders!$D$2:$D$4727,MATCH(B4422,Data_Orders!$A$2:$A$4727,0)),"")</f>
        <v>Northampton</v>
      </c>
    </row>
    <row r="4423" customFormat="false" ht="15" hidden="false" customHeight="false" outlineLevel="0" collapsed="false">
      <c r="A4423" s="4" t="s">
        <v>10239</v>
      </c>
      <c r="B4423" s="4" t="s">
        <v>2566</v>
      </c>
      <c r="C4423" s="4" t="s">
        <v>1057</v>
      </c>
      <c r="D4423" s="4" t="n">
        <v>20</v>
      </c>
      <c r="E4423" s="4" t="n">
        <v>176.81</v>
      </c>
      <c r="F4423" s="4" t="n">
        <v>3536.2</v>
      </c>
      <c r="G4423" s="4" t="n">
        <f aca="false">INDEX(Data_Products!$D$2:$D$33,MATCH(C4423,Data_Products!$A$2:$A$33,0))</f>
        <v>129.57</v>
      </c>
      <c r="H4423" s="4" t="str">
        <f aca="false">INDEX(Data_Products!$C$2:$C$33,MATCH(C4423,Data_Products!$A$2:$A$33,0))</f>
        <v>Roofing</v>
      </c>
      <c r="I4423" s="10" t="n">
        <f aca="false">D4423*(E4423-G4423)</f>
        <v>944.8</v>
      </c>
      <c r="J4423" s="11" t="n">
        <f aca="false">IFERROR(I4423/F4423,0)</f>
        <v>0.267179458175443</v>
      </c>
      <c r="K4423" s="4" t="str">
        <f aca="false">IFERROR(INDEX(Data_Orders!$F$2:$F$4727,MATCH(B4423,Data_Orders!$A$2:$A$4727,0)),"")</f>
        <v>Trade Account</v>
      </c>
      <c r="L4423" s="4" t="str">
        <f aca="false">IFERROR(INDEX(Data_Orders!$D$2:$D$4727,MATCH(B4423,Data_Orders!$A$2:$A$4727,0)),"")</f>
        <v>Rugby</v>
      </c>
    </row>
    <row r="4424" customFormat="false" ht="15" hidden="false" customHeight="false" outlineLevel="0" collapsed="false">
      <c r="A4424" s="4" t="s">
        <v>10240</v>
      </c>
      <c r="B4424" s="4" t="s">
        <v>2566</v>
      </c>
      <c r="C4424" s="4" t="s">
        <v>1044</v>
      </c>
      <c r="D4424" s="4" t="n">
        <v>9</v>
      </c>
      <c r="E4424" s="4" t="n">
        <v>190.44</v>
      </c>
      <c r="F4424" s="4" t="n">
        <v>1713.96</v>
      </c>
      <c r="G4424" s="4" t="n">
        <f aca="false">INDEX(Data_Products!$D$2:$D$33,MATCH(C4424,Data_Products!$A$2:$A$33,0))</f>
        <v>115.48</v>
      </c>
      <c r="H4424" s="4" t="str">
        <f aca="false">INDEX(Data_Products!$C$2:$C$33,MATCH(C4424,Data_Products!$A$2:$A$33,0))</f>
        <v>Tools &amp; Fixings</v>
      </c>
      <c r="I4424" s="10" t="n">
        <f aca="false">D4424*(E4424-G4424)</f>
        <v>674.64</v>
      </c>
      <c r="J4424" s="11" t="n">
        <f aca="false">IFERROR(I4424/F4424,0)</f>
        <v>0.393614786809494</v>
      </c>
      <c r="K4424" s="4" t="str">
        <f aca="false">IFERROR(INDEX(Data_Orders!$F$2:$F$4727,MATCH(B4424,Data_Orders!$A$2:$A$4727,0)),"")</f>
        <v>Trade Account</v>
      </c>
      <c r="L4424" s="4" t="str">
        <f aca="false">IFERROR(INDEX(Data_Orders!$D$2:$D$4727,MATCH(B4424,Data_Orders!$A$2:$A$4727,0)),"")</f>
        <v>Rugby</v>
      </c>
    </row>
    <row r="4425" customFormat="false" ht="15" hidden="false" customHeight="false" outlineLevel="0" collapsed="false">
      <c r="A4425" s="4" t="s">
        <v>10241</v>
      </c>
      <c r="B4425" s="4" t="s">
        <v>2567</v>
      </c>
      <c r="C4425" s="4" t="s">
        <v>1044</v>
      </c>
      <c r="D4425" s="4" t="n">
        <v>15</v>
      </c>
      <c r="E4425" s="4" t="n">
        <v>190.44</v>
      </c>
      <c r="F4425" s="4" t="n">
        <v>2856.6</v>
      </c>
      <c r="G4425" s="4" t="n">
        <f aca="false">INDEX(Data_Products!$D$2:$D$33,MATCH(C4425,Data_Products!$A$2:$A$33,0))</f>
        <v>115.48</v>
      </c>
      <c r="H4425" s="4" t="str">
        <f aca="false">INDEX(Data_Products!$C$2:$C$33,MATCH(C4425,Data_Products!$A$2:$A$33,0))</f>
        <v>Tools &amp; Fixings</v>
      </c>
      <c r="I4425" s="10" t="n">
        <f aca="false">D4425*(E4425-G4425)</f>
        <v>1124.4</v>
      </c>
      <c r="J4425" s="11" t="n">
        <f aca="false">IFERROR(I4425/F4425,0)</f>
        <v>0.393614786809494</v>
      </c>
      <c r="K4425" s="4" t="str">
        <f aca="false">IFERROR(INDEX(Data_Orders!$F$2:$F$4727,MATCH(B4425,Data_Orders!$A$2:$A$4727,0)),"")</f>
        <v>Trade Account</v>
      </c>
      <c r="L4425" s="4" t="str">
        <f aca="false">IFERROR(INDEX(Data_Orders!$D$2:$D$4727,MATCH(B4425,Data_Orders!$A$2:$A$4727,0)),"")</f>
        <v>Rugby</v>
      </c>
    </row>
    <row r="4426" customFormat="false" ht="15" hidden="false" customHeight="false" outlineLevel="0" collapsed="false">
      <c r="A4426" s="4" t="s">
        <v>10242</v>
      </c>
      <c r="B4426" s="4" t="s">
        <v>2567</v>
      </c>
      <c r="C4426" s="4" t="s">
        <v>1075</v>
      </c>
      <c r="D4426" s="4" t="n">
        <v>18</v>
      </c>
      <c r="E4426" s="4" t="n">
        <v>98.61</v>
      </c>
      <c r="F4426" s="4" t="n">
        <v>1774.98</v>
      </c>
      <c r="G4426" s="4" t="n">
        <f aca="false">INDEX(Data_Products!$D$2:$D$33,MATCH(C4426,Data_Products!$A$2:$A$33,0))</f>
        <v>74.84</v>
      </c>
      <c r="H4426" s="4" t="str">
        <f aca="false">INDEX(Data_Products!$C$2:$C$33,MATCH(C4426,Data_Products!$A$2:$A$33,0))</f>
        <v>Landscaping</v>
      </c>
      <c r="I4426" s="10" t="n">
        <f aca="false">D4426*(E4426-G4426)</f>
        <v>427.86</v>
      </c>
      <c r="J4426" s="11" t="n">
        <f aca="false">IFERROR(I4426/F4426,0)</f>
        <v>0.24105060338708</v>
      </c>
      <c r="K4426" s="4" t="str">
        <f aca="false">IFERROR(INDEX(Data_Orders!$F$2:$F$4727,MATCH(B4426,Data_Orders!$A$2:$A$4727,0)),"")</f>
        <v>Trade Account</v>
      </c>
      <c r="L4426" s="4" t="str">
        <f aca="false">IFERROR(INDEX(Data_Orders!$D$2:$D$4727,MATCH(B4426,Data_Orders!$A$2:$A$4727,0)),"")</f>
        <v>Rugby</v>
      </c>
    </row>
    <row r="4427" customFormat="false" ht="15" hidden="false" customHeight="false" outlineLevel="0" collapsed="false">
      <c r="A4427" s="4" t="s">
        <v>10243</v>
      </c>
      <c r="B4427" s="4" t="s">
        <v>2567</v>
      </c>
      <c r="C4427" s="4" t="s">
        <v>1073</v>
      </c>
      <c r="D4427" s="4" t="n">
        <v>12</v>
      </c>
      <c r="E4427" s="4" t="n">
        <v>231.05</v>
      </c>
      <c r="F4427" s="4" t="n">
        <v>2772.6</v>
      </c>
      <c r="G4427" s="4" t="n">
        <f aca="false">INDEX(Data_Products!$D$2:$D$33,MATCH(C4427,Data_Products!$A$2:$A$33,0))</f>
        <v>148.29</v>
      </c>
      <c r="H4427" s="4" t="str">
        <f aca="false">INDEX(Data_Products!$C$2:$C$33,MATCH(C4427,Data_Products!$A$2:$A$33,0))</f>
        <v>Landscaping</v>
      </c>
      <c r="I4427" s="10" t="n">
        <f aca="false">D4427*(E4427-G4427)</f>
        <v>993.12</v>
      </c>
      <c r="J4427" s="11" t="n">
        <f aca="false">IFERROR(I4427/F4427,0)</f>
        <v>0.358190867777537</v>
      </c>
      <c r="K4427" s="4" t="str">
        <f aca="false">IFERROR(INDEX(Data_Orders!$F$2:$F$4727,MATCH(B4427,Data_Orders!$A$2:$A$4727,0)),"")</f>
        <v>Trade Account</v>
      </c>
      <c r="L4427" s="4" t="str">
        <f aca="false">IFERROR(INDEX(Data_Orders!$D$2:$D$4727,MATCH(B4427,Data_Orders!$A$2:$A$4727,0)),"")</f>
        <v>Rugby</v>
      </c>
    </row>
    <row r="4428" customFormat="false" ht="15" hidden="false" customHeight="false" outlineLevel="0" collapsed="false">
      <c r="A4428" s="4" t="s">
        <v>10244</v>
      </c>
      <c r="B4428" s="4" t="s">
        <v>2567</v>
      </c>
      <c r="C4428" s="4" t="s">
        <v>1019</v>
      </c>
      <c r="D4428" s="4" t="n">
        <v>8</v>
      </c>
      <c r="E4428" s="4" t="n">
        <v>79.76</v>
      </c>
      <c r="F4428" s="4" t="n">
        <v>638.08</v>
      </c>
      <c r="G4428" s="4" t="n">
        <f aca="false">INDEX(Data_Products!$D$2:$D$33,MATCH(C4428,Data_Products!$A$2:$A$33,0))</f>
        <v>59.07</v>
      </c>
      <c r="H4428" s="4" t="str">
        <f aca="false">INDEX(Data_Products!$C$2:$C$33,MATCH(C4428,Data_Products!$A$2:$A$33,0))</f>
        <v>Timber</v>
      </c>
      <c r="I4428" s="10" t="n">
        <f aca="false">D4428*(E4428-G4428)</f>
        <v>165.52</v>
      </c>
      <c r="J4428" s="11" t="n">
        <f aca="false">IFERROR(I4428/F4428,0)</f>
        <v>0.259403209628887</v>
      </c>
      <c r="K4428" s="4" t="str">
        <f aca="false">IFERROR(INDEX(Data_Orders!$F$2:$F$4727,MATCH(B4428,Data_Orders!$A$2:$A$4727,0)),"")</f>
        <v>Trade Account</v>
      </c>
      <c r="L4428" s="4" t="str">
        <f aca="false">IFERROR(INDEX(Data_Orders!$D$2:$D$4727,MATCH(B4428,Data_Orders!$A$2:$A$4727,0)),"")</f>
        <v>Rugby</v>
      </c>
    </row>
    <row r="4429" customFormat="false" ht="15" hidden="false" customHeight="false" outlineLevel="0" collapsed="false">
      <c r="A4429" s="4" t="s">
        <v>10245</v>
      </c>
      <c r="B4429" s="4" t="s">
        <v>2568</v>
      </c>
      <c r="C4429" s="4" t="s">
        <v>1055</v>
      </c>
      <c r="D4429" s="4" t="n">
        <v>13</v>
      </c>
      <c r="E4429" s="4" t="n">
        <v>205.03</v>
      </c>
      <c r="F4429" s="4" t="n">
        <v>2665.39</v>
      </c>
      <c r="G4429" s="4" t="n">
        <f aca="false">INDEX(Data_Products!$D$2:$D$33,MATCH(C4429,Data_Products!$A$2:$A$33,0))</f>
        <v>138.6</v>
      </c>
      <c r="H4429" s="4" t="str">
        <f aca="false">INDEX(Data_Products!$C$2:$C$33,MATCH(C4429,Data_Products!$A$2:$A$33,0))</f>
        <v>Roofing</v>
      </c>
      <c r="I4429" s="10" t="n">
        <f aca="false">D4429*(E4429-G4429)</f>
        <v>863.59</v>
      </c>
      <c r="J4429" s="11" t="n">
        <f aca="false">IFERROR(I4429/F4429,0)</f>
        <v>0.324001365653807</v>
      </c>
      <c r="K4429" s="4" t="str">
        <f aca="false">IFERROR(INDEX(Data_Orders!$F$2:$F$4727,MATCH(B4429,Data_Orders!$A$2:$A$4727,0)),"")</f>
        <v>Trade Account</v>
      </c>
      <c r="L4429" s="4" t="str">
        <f aca="false">IFERROR(INDEX(Data_Orders!$D$2:$D$4727,MATCH(B4429,Data_Orders!$A$2:$A$4727,0)),"")</f>
        <v>Rugby</v>
      </c>
    </row>
    <row r="4430" customFormat="false" ht="15" hidden="false" customHeight="false" outlineLevel="0" collapsed="false">
      <c r="A4430" s="4" t="s">
        <v>10246</v>
      </c>
      <c r="B4430" s="4" t="s">
        <v>2568</v>
      </c>
      <c r="C4430" s="4" t="s">
        <v>1061</v>
      </c>
      <c r="D4430" s="4" t="n">
        <v>9</v>
      </c>
      <c r="E4430" s="4" t="n">
        <v>145.57</v>
      </c>
      <c r="F4430" s="4" t="n">
        <v>1310.13</v>
      </c>
      <c r="G4430" s="4" t="n">
        <f aca="false">INDEX(Data_Products!$D$2:$D$33,MATCH(C4430,Data_Products!$A$2:$A$33,0))</f>
        <v>119.29</v>
      </c>
      <c r="H4430" s="4" t="str">
        <f aca="false">INDEX(Data_Products!$C$2:$C$33,MATCH(C4430,Data_Products!$A$2:$A$33,0))</f>
        <v>Plumbing &amp; Drainage</v>
      </c>
      <c r="I4430" s="10" t="n">
        <f aca="false">D4430*(E4430-G4430)</f>
        <v>236.52</v>
      </c>
      <c r="J4430" s="11" t="n">
        <f aca="false">IFERROR(I4430/F4430,0)</f>
        <v>0.180531702960775</v>
      </c>
      <c r="K4430" s="4" t="str">
        <f aca="false">IFERROR(INDEX(Data_Orders!$F$2:$F$4727,MATCH(B4430,Data_Orders!$A$2:$A$4727,0)),"")</f>
        <v>Trade Account</v>
      </c>
      <c r="L4430" s="4" t="str">
        <f aca="false">IFERROR(INDEX(Data_Orders!$D$2:$D$4727,MATCH(B4430,Data_Orders!$A$2:$A$4727,0)),"")</f>
        <v>Rugby</v>
      </c>
    </row>
    <row r="4431" customFormat="false" ht="15" hidden="false" customHeight="false" outlineLevel="0" collapsed="false">
      <c r="A4431" s="4" t="s">
        <v>10247</v>
      </c>
      <c r="B4431" s="4" t="s">
        <v>2568</v>
      </c>
      <c r="C4431" s="4" t="s">
        <v>1021</v>
      </c>
      <c r="D4431" s="4" t="n">
        <v>6</v>
      </c>
      <c r="E4431" s="4" t="n">
        <v>73.76</v>
      </c>
      <c r="F4431" s="4" t="n">
        <v>442.56</v>
      </c>
      <c r="G4431" s="4" t="n">
        <f aca="false">INDEX(Data_Products!$D$2:$D$33,MATCH(C4431,Data_Products!$A$2:$A$33,0))</f>
        <v>51.51</v>
      </c>
      <c r="H4431" s="4" t="str">
        <f aca="false">INDEX(Data_Products!$C$2:$C$33,MATCH(C4431,Data_Products!$A$2:$A$33,0))</f>
        <v>Cement &amp; Aggregates</v>
      </c>
      <c r="I4431" s="10" t="n">
        <f aca="false">D4431*(E4431-G4431)</f>
        <v>133.5</v>
      </c>
      <c r="J4431" s="11" t="n">
        <f aca="false">IFERROR(I4431/F4431,0)</f>
        <v>0.301654013015185</v>
      </c>
      <c r="K4431" s="4" t="str">
        <f aca="false">IFERROR(INDEX(Data_Orders!$F$2:$F$4727,MATCH(B4431,Data_Orders!$A$2:$A$4727,0)),"")</f>
        <v>Trade Account</v>
      </c>
      <c r="L4431" s="4" t="str">
        <f aca="false">IFERROR(INDEX(Data_Orders!$D$2:$D$4727,MATCH(B4431,Data_Orders!$A$2:$A$4727,0)),"")</f>
        <v>Rugby</v>
      </c>
    </row>
    <row r="4432" customFormat="false" ht="15" hidden="false" customHeight="false" outlineLevel="0" collapsed="false">
      <c r="A4432" s="4" t="s">
        <v>10248</v>
      </c>
      <c r="B4432" s="4" t="s">
        <v>2569</v>
      </c>
      <c r="C4432" s="4" t="s">
        <v>1039</v>
      </c>
      <c r="D4432" s="4" t="n">
        <v>10</v>
      </c>
      <c r="E4432" s="4" t="n">
        <v>160.41</v>
      </c>
      <c r="F4432" s="4" t="n">
        <v>1604.1</v>
      </c>
      <c r="G4432" s="4" t="n">
        <f aca="false">INDEX(Data_Products!$D$2:$D$33,MATCH(C4432,Data_Products!$A$2:$A$33,0))</f>
        <v>99.74</v>
      </c>
      <c r="H4432" s="4" t="str">
        <f aca="false">INDEX(Data_Products!$C$2:$C$33,MATCH(C4432,Data_Products!$A$2:$A$33,0))</f>
        <v>Insulation</v>
      </c>
      <c r="I4432" s="10" t="n">
        <f aca="false">D4432*(E4432-G4432)</f>
        <v>606.7</v>
      </c>
      <c r="J4432" s="11" t="n">
        <f aca="false">IFERROR(I4432/F4432,0)</f>
        <v>0.378218315566361</v>
      </c>
      <c r="K4432" s="4" t="str">
        <f aca="false">IFERROR(INDEX(Data_Orders!$F$2:$F$4727,MATCH(B4432,Data_Orders!$A$2:$A$4727,0)),"")</f>
        <v>Trade Account</v>
      </c>
      <c r="L4432" s="4" t="str">
        <f aca="false">IFERROR(INDEX(Data_Orders!$D$2:$D$4727,MATCH(B4432,Data_Orders!$A$2:$A$4727,0)),"")</f>
        <v>Rugby</v>
      </c>
    </row>
    <row r="4433" customFormat="false" ht="15" hidden="false" customHeight="false" outlineLevel="0" collapsed="false">
      <c r="A4433" s="4" t="s">
        <v>10249</v>
      </c>
      <c r="B4433" s="4" t="s">
        <v>2570</v>
      </c>
      <c r="C4433" s="4" t="s">
        <v>1041</v>
      </c>
      <c r="D4433" s="4" t="n">
        <v>14</v>
      </c>
      <c r="E4433" s="4" t="n">
        <v>242.75</v>
      </c>
      <c r="F4433" s="4" t="n">
        <v>3398.5</v>
      </c>
      <c r="G4433" s="4" t="n">
        <f aca="false">INDEX(Data_Products!$D$2:$D$33,MATCH(C4433,Data_Products!$A$2:$A$33,0))</f>
        <v>142.94</v>
      </c>
      <c r="H4433" s="4" t="str">
        <f aca="false">INDEX(Data_Products!$C$2:$C$33,MATCH(C4433,Data_Products!$A$2:$A$33,0))</f>
        <v>Tools &amp; Fixings</v>
      </c>
      <c r="I4433" s="10" t="n">
        <f aca="false">D4433*(E4433-G4433)</f>
        <v>1397.34</v>
      </c>
      <c r="J4433" s="11" t="n">
        <f aca="false">IFERROR(I4433/F4433,0)</f>
        <v>0.411163748712667</v>
      </c>
      <c r="K4433" s="4" t="str">
        <f aca="false">IFERROR(INDEX(Data_Orders!$F$2:$F$4727,MATCH(B4433,Data_Orders!$A$2:$A$4727,0)),"")</f>
        <v>Trade Account</v>
      </c>
      <c r="L4433" s="4" t="str">
        <f aca="false">IFERROR(INDEX(Data_Orders!$D$2:$D$4727,MATCH(B4433,Data_Orders!$A$2:$A$4727,0)),"")</f>
        <v>Rugby</v>
      </c>
    </row>
    <row r="4434" customFormat="false" ht="15" hidden="false" customHeight="false" outlineLevel="0" collapsed="false">
      <c r="A4434" s="4" t="s">
        <v>10250</v>
      </c>
      <c r="B4434" s="4" t="s">
        <v>2571</v>
      </c>
      <c r="C4434" s="4" t="s">
        <v>1070</v>
      </c>
      <c r="D4434" s="4" t="n">
        <v>12</v>
      </c>
      <c r="E4434" s="4" t="n">
        <v>230.32</v>
      </c>
      <c r="F4434" s="4" t="n">
        <v>2763.84</v>
      </c>
      <c r="G4434" s="4" t="n">
        <f aca="false">INDEX(Data_Products!$D$2:$D$33,MATCH(C4434,Data_Products!$A$2:$A$33,0))</f>
        <v>161.64</v>
      </c>
      <c r="H4434" s="4" t="str">
        <f aca="false">INDEX(Data_Products!$C$2:$C$33,MATCH(C4434,Data_Products!$A$2:$A$33,0))</f>
        <v>Landscaping</v>
      </c>
      <c r="I4434" s="10" t="n">
        <f aca="false">D4434*(E4434-G4434)</f>
        <v>824.16</v>
      </c>
      <c r="J4434" s="11" t="n">
        <f aca="false">IFERROR(I4434/F4434,0)</f>
        <v>0.298193817297673</v>
      </c>
      <c r="K4434" s="4" t="str">
        <f aca="false">IFERROR(INDEX(Data_Orders!$F$2:$F$4727,MATCH(B4434,Data_Orders!$A$2:$A$4727,0)),"")</f>
        <v>Trade Account</v>
      </c>
      <c r="L4434" s="4" t="str">
        <f aca="false">IFERROR(INDEX(Data_Orders!$D$2:$D$4727,MATCH(B4434,Data_Orders!$A$2:$A$4727,0)),"")</f>
        <v>Rugby</v>
      </c>
    </row>
    <row r="4435" customFormat="false" ht="15" hidden="false" customHeight="false" outlineLevel="0" collapsed="false">
      <c r="A4435" s="4" t="s">
        <v>10251</v>
      </c>
      <c r="B4435" s="4" t="s">
        <v>2571</v>
      </c>
      <c r="C4435" s="4" t="s">
        <v>1026</v>
      </c>
      <c r="D4435" s="4" t="n">
        <v>7</v>
      </c>
      <c r="E4435" s="4" t="n">
        <v>184.05</v>
      </c>
      <c r="F4435" s="4" t="n">
        <v>1288.35</v>
      </c>
      <c r="G4435" s="4" t="n">
        <f aca="false">INDEX(Data_Products!$D$2:$D$33,MATCH(C4435,Data_Products!$A$2:$A$33,0))</f>
        <v>147.44</v>
      </c>
      <c r="H4435" s="4" t="str">
        <f aca="false">INDEX(Data_Products!$C$2:$C$33,MATCH(C4435,Data_Products!$A$2:$A$33,0))</f>
        <v>Cement &amp; Aggregates</v>
      </c>
      <c r="I4435" s="10" t="n">
        <f aca="false">D4435*(E4435-G4435)</f>
        <v>256.27</v>
      </c>
      <c r="J4435" s="11" t="n">
        <f aca="false">IFERROR(I4435/F4435,0)</f>
        <v>0.19891333876664</v>
      </c>
      <c r="K4435" s="4" t="str">
        <f aca="false">IFERROR(INDEX(Data_Orders!$F$2:$F$4727,MATCH(B4435,Data_Orders!$A$2:$A$4727,0)),"")</f>
        <v>Trade Account</v>
      </c>
      <c r="L4435" s="4" t="str">
        <f aca="false">IFERROR(INDEX(Data_Orders!$D$2:$D$4727,MATCH(B4435,Data_Orders!$A$2:$A$4727,0)),"")</f>
        <v>Rugby</v>
      </c>
    </row>
    <row r="4436" customFormat="false" ht="15" hidden="false" customHeight="false" outlineLevel="0" collapsed="false">
      <c r="A4436" s="4" t="s">
        <v>10252</v>
      </c>
      <c r="B4436" s="4" t="s">
        <v>2571</v>
      </c>
      <c r="C4436" s="4" t="s">
        <v>1037</v>
      </c>
      <c r="D4436" s="4" t="n">
        <v>13</v>
      </c>
      <c r="E4436" s="4" t="n">
        <v>90.97</v>
      </c>
      <c r="F4436" s="4" t="n">
        <v>1182.61</v>
      </c>
      <c r="G4436" s="4" t="n">
        <f aca="false">INDEX(Data_Products!$D$2:$D$33,MATCH(C4436,Data_Products!$A$2:$A$33,0))</f>
        <v>73.81</v>
      </c>
      <c r="H4436" s="4" t="str">
        <f aca="false">INDEX(Data_Products!$C$2:$C$33,MATCH(C4436,Data_Products!$A$2:$A$33,0))</f>
        <v>Insulation</v>
      </c>
      <c r="I4436" s="10" t="n">
        <f aca="false">D4436*(E4436-G4436)</f>
        <v>223.08</v>
      </c>
      <c r="J4436" s="11" t="n">
        <f aca="false">IFERROR(I4436/F4436,0)</f>
        <v>0.18863361547763</v>
      </c>
      <c r="K4436" s="4" t="str">
        <f aca="false">IFERROR(INDEX(Data_Orders!$F$2:$F$4727,MATCH(B4436,Data_Orders!$A$2:$A$4727,0)),"")</f>
        <v>Trade Account</v>
      </c>
      <c r="L4436" s="4" t="str">
        <f aca="false">IFERROR(INDEX(Data_Orders!$D$2:$D$4727,MATCH(B4436,Data_Orders!$A$2:$A$4727,0)),"")</f>
        <v>Rugby</v>
      </c>
    </row>
    <row r="4437" customFormat="false" ht="15" hidden="false" customHeight="false" outlineLevel="0" collapsed="false">
      <c r="A4437" s="4" t="s">
        <v>10253</v>
      </c>
      <c r="B4437" s="4" t="s">
        <v>2571</v>
      </c>
      <c r="C4437" s="4" t="s">
        <v>1019</v>
      </c>
      <c r="D4437" s="4" t="n">
        <v>14</v>
      </c>
      <c r="E4437" s="4" t="n">
        <v>79.76</v>
      </c>
      <c r="F4437" s="4" t="n">
        <v>1116.64</v>
      </c>
      <c r="G4437" s="4" t="n">
        <f aca="false">INDEX(Data_Products!$D$2:$D$33,MATCH(C4437,Data_Products!$A$2:$A$33,0))</f>
        <v>59.07</v>
      </c>
      <c r="H4437" s="4" t="str">
        <f aca="false">INDEX(Data_Products!$C$2:$C$33,MATCH(C4437,Data_Products!$A$2:$A$33,0))</f>
        <v>Timber</v>
      </c>
      <c r="I4437" s="10" t="n">
        <f aca="false">D4437*(E4437-G4437)</f>
        <v>289.66</v>
      </c>
      <c r="J4437" s="11" t="n">
        <f aca="false">IFERROR(I4437/F4437,0)</f>
        <v>0.259403209628887</v>
      </c>
      <c r="K4437" s="4" t="str">
        <f aca="false">IFERROR(INDEX(Data_Orders!$F$2:$F$4727,MATCH(B4437,Data_Orders!$A$2:$A$4727,0)),"")</f>
        <v>Trade Account</v>
      </c>
      <c r="L4437" s="4" t="str">
        <f aca="false">IFERROR(INDEX(Data_Orders!$D$2:$D$4727,MATCH(B4437,Data_Orders!$A$2:$A$4727,0)),"")</f>
        <v>Rugby</v>
      </c>
    </row>
    <row r="4438" customFormat="false" ht="15" hidden="false" customHeight="false" outlineLevel="0" collapsed="false">
      <c r="A4438" s="4" t="s">
        <v>10254</v>
      </c>
      <c r="B4438" s="4" t="s">
        <v>2571</v>
      </c>
      <c r="C4438" s="4" t="s">
        <v>1068</v>
      </c>
      <c r="D4438" s="4" t="n">
        <v>14</v>
      </c>
      <c r="E4438" s="4" t="n">
        <v>86.28</v>
      </c>
      <c r="F4438" s="4" t="n">
        <v>1207.92</v>
      </c>
      <c r="G4438" s="4" t="n">
        <f aca="false">INDEX(Data_Products!$D$2:$D$33,MATCH(C4438,Data_Products!$A$2:$A$33,0))</f>
        <v>68.55</v>
      </c>
      <c r="H4438" s="4" t="str">
        <f aca="false">INDEX(Data_Products!$C$2:$C$33,MATCH(C4438,Data_Products!$A$2:$A$33,0))</f>
        <v>Plumbing &amp; Drainage</v>
      </c>
      <c r="I4438" s="10" t="n">
        <f aca="false">D4438*(E4438-G4438)</f>
        <v>248.22</v>
      </c>
      <c r="J4438" s="11" t="n">
        <f aca="false">IFERROR(I4438/F4438,0)</f>
        <v>0.205493741307371</v>
      </c>
      <c r="K4438" s="4" t="str">
        <f aca="false">IFERROR(INDEX(Data_Orders!$F$2:$F$4727,MATCH(B4438,Data_Orders!$A$2:$A$4727,0)),"")</f>
        <v>Trade Account</v>
      </c>
      <c r="L4438" s="4" t="str">
        <f aca="false">IFERROR(INDEX(Data_Orders!$D$2:$D$4727,MATCH(B4438,Data_Orders!$A$2:$A$4727,0)),"")</f>
        <v>Rugby</v>
      </c>
    </row>
    <row r="4439" customFormat="false" ht="15" hidden="false" customHeight="false" outlineLevel="0" collapsed="false">
      <c r="A4439" s="4" t="s">
        <v>10255</v>
      </c>
      <c r="B4439" s="4" t="s">
        <v>2572</v>
      </c>
      <c r="C4439" s="4" t="s">
        <v>1041</v>
      </c>
      <c r="D4439" s="4" t="n">
        <v>11</v>
      </c>
      <c r="E4439" s="4" t="n">
        <v>242.75</v>
      </c>
      <c r="F4439" s="4" t="n">
        <v>2670.25</v>
      </c>
      <c r="G4439" s="4" t="n">
        <f aca="false">INDEX(Data_Products!$D$2:$D$33,MATCH(C4439,Data_Products!$A$2:$A$33,0))</f>
        <v>142.94</v>
      </c>
      <c r="H4439" s="4" t="str">
        <f aca="false">INDEX(Data_Products!$C$2:$C$33,MATCH(C4439,Data_Products!$A$2:$A$33,0))</f>
        <v>Tools &amp; Fixings</v>
      </c>
      <c r="I4439" s="10" t="n">
        <f aca="false">D4439*(E4439-G4439)</f>
        <v>1097.91</v>
      </c>
      <c r="J4439" s="11" t="n">
        <f aca="false">IFERROR(I4439/F4439,0)</f>
        <v>0.411163748712667</v>
      </c>
      <c r="K4439" s="4" t="str">
        <f aca="false">IFERROR(INDEX(Data_Orders!$F$2:$F$4727,MATCH(B4439,Data_Orders!$A$2:$A$4727,0)),"")</f>
        <v>Trade Account</v>
      </c>
      <c r="L4439" s="4" t="str">
        <f aca="false">IFERROR(INDEX(Data_Orders!$D$2:$D$4727,MATCH(B4439,Data_Orders!$A$2:$A$4727,0)),"")</f>
        <v>Rugby</v>
      </c>
    </row>
    <row r="4440" customFormat="false" ht="15" hidden="false" customHeight="false" outlineLevel="0" collapsed="false">
      <c r="A4440" s="4" t="s">
        <v>10256</v>
      </c>
      <c r="B4440" s="4" t="s">
        <v>2572</v>
      </c>
      <c r="C4440" s="4" t="s">
        <v>1077</v>
      </c>
      <c r="D4440" s="4" t="n">
        <v>11</v>
      </c>
      <c r="E4440" s="4" t="n">
        <v>46.61</v>
      </c>
      <c r="F4440" s="4" t="n">
        <v>512.71</v>
      </c>
      <c r="G4440" s="4" t="n">
        <f aca="false">INDEX(Data_Products!$D$2:$D$33,MATCH(C4440,Data_Products!$A$2:$A$33,0))</f>
        <v>36.87</v>
      </c>
      <c r="H4440" s="4" t="str">
        <f aca="false">INDEX(Data_Products!$C$2:$C$33,MATCH(C4440,Data_Products!$A$2:$A$33,0))</f>
        <v>Landscaping</v>
      </c>
      <c r="I4440" s="10" t="n">
        <f aca="false">D4440*(E4440-G4440)</f>
        <v>107.14</v>
      </c>
      <c r="J4440" s="11" t="n">
        <f aca="false">IFERROR(I4440/F4440,0)</f>
        <v>0.208968032611028</v>
      </c>
      <c r="K4440" s="4" t="str">
        <f aca="false">IFERROR(INDEX(Data_Orders!$F$2:$F$4727,MATCH(B4440,Data_Orders!$A$2:$A$4727,0)),"")</f>
        <v>Trade Account</v>
      </c>
      <c r="L4440" s="4" t="str">
        <f aca="false">IFERROR(INDEX(Data_Orders!$D$2:$D$4727,MATCH(B4440,Data_Orders!$A$2:$A$4727,0)),"")</f>
        <v>Rugby</v>
      </c>
    </row>
    <row r="4441" customFormat="false" ht="15" hidden="false" customHeight="false" outlineLevel="0" collapsed="false">
      <c r="A4441" s="4" t="s">
        <v>10257</v>
      </c>
      <c r="B4441" s="4" t="s">
        <v>2572</v>
      </c>
      <c r="C4441" s="4" t="s">
        <v>1037</v>
      </c>
      <c r="D4441" s="4" t="n">
        <v>13</v>
      </c>
      <c r="E4441" s="4" t="n">
        <v>90.97</v>
      </c>
      <c r="F4441" s="4" t="n">
        <v>1182.61</v>
      </c>
      <c r="G4441" s="4" t="n">
        <f aca="false">INDEX(Data_Products!$D$2:$D$33,MATCH(C4441,Data_Products!$A$2:$A$33,0))</f>
        <v>73.81</v>
      </c>
      <c r="H4441" s="4" t="str">
        <f aca="false">INDEX(Data_Products!$C$2:$C$33,MATCH(C4441,Data_Products!$A$2:$A$33,0))</f>
        <v>Insulation</v>
      </c>
      <c r="I4441" s="10" t="n">
        <f aca="false">D4441*(E4441-G4441)</f>
        <v>223.08</v>
      </c>
      <c r="J4441" s="11" t="n">
        <f aca="false">IFERROR(I4441/F4441,0)</f>
        <v>0.18863361547763</v>
      </c>
      <c r="K4441" s="4" t="str">
        <f aca="false">IFERROR(INDEX(Data_Orders!$F$2:$F$4727,MATCH(B4441,Data_Orders!$A$2:$A$4727,0)),"")</f>
        <v>Trade Account</v>
      </c>
      <c r="L4441" s="4" t="str">
        <f aca="false">IFERROR(INDEX(Data_Orders!$D$2:$D$4727,MATCH(B4441,Data_Orders!$A$2:$A$4727,0)),"")</f>
        <v>Rugby</v>
      </c>
    </row>
    <row r="4442" customFormat="false" ht="15" hidden="false" customHeight="false" outlineLevel="0" collapsed="false">
      <c r="A4442" s="4" t="s">
        <v>10258</v>
      </c>
      <c r="B4442" s="4" t="s">
        <v>2572</v>
      </c>
      <c r="C4442" s="4" t="s">
        <v>1035</v>
      </c>
      <c r="D4442" s="4" t="n">
        <v>5</v>
      </c>
      <c r="E4442" s="4" t="n">
        <v>165.07</v>
      </c>
      <c r="F4442" s="4" t="n">
        <v>825.35</v>
      </c>
      <c r="G4442" s="4" t="n">
        <f aca="false">INDEX(Data_Products!$D$2:$D$33,MATCH(C4442,Data_Products!$A$2:$A$33,0))</f>
        <v>134.65</v>
      </c>
      <c r="H4442" s="4" t="str">
        <f aca="false">INDEX(Data_Products!$C$2:$C$33,MATCH(C4442,Data_Products!$A$2:$A$33,0))</f>
        <v>Insulation</v>
      </c>
      <c r="I4442" s="10" t="n">
        <f aca="false">D4442*(E4442-G4442)</f>
        <v>152.1</v>
      </c>
      <c r="J4442" s="11" t="n">
        <f aca="false">IFERROR(I4442/F4442,0)</f>
        <v>0.184285454655601</v>
      </c>
      <c r="K4442" s="4" t="str">
        <f aca="false">IFERROR(INDEX(Data_Orders!$F$2:$F$4727,MATCH(B4442,Data_Orders!$A$2:$A$4727,0)),"")</f>
        <v>Trade Account</v>
      </c>
      <c r="L4442" s="4" t="str">
        <f aca="false">IFERROR(INDEX(Data_Orders!$D$2:$D$4727,MATCH(B4442,Data_Orders!$A$2:$A$4727,0)),"")</f>
        <v>Rugby</v>
      </c>
    </row>
    <row r="4443" customFormat="false" ht="15" hidden="false" customHeight="false" outlineLevel="0" collapsed="false">
      <c r="A4443" s="4" t="s">
        <v>10259</v>
      </c>
      <c r="B4443" s="4" t="s">
        <v>2573</v>
      </c>
      <c r="C4443" s="4" t="s">
        <v>1024</v>
      </c>
      <c r="D4443" s="4" t="n">
        <v>20</v>
      </c>
      <c r="E4443" s="4" t="n">
        <v>137.14</v>
      </c>
      <c r="F4443" s="4" t="n">
        <v>2742.8</v>
      </c>
      <c r="G4443" s="4" t="n">
        <f aca="false">INDEX(Data_Products!$D$2:$D$33,MATCH(C4443,Data_Products!$A$2:$A$33,0))</f>
        <v>99.99</v>
      </c>
      <c r="H4443" s="4" t="str">
        <f aca="false">INDEX(Data_Products!$C$2:$C$33,MATCH(C4443,Data_Products!$A$2:$A$33,0))</f>
        <v>Cement &amp; Aggregates</v>
      </c>
      <c r="I4443" s="10" t="n">
        <f aca="false">D4443*(E4443-G4443)</f>
        <v>743</v>
      </c>
      <c r="J4443" s="11" t="n">
        <f aca="false">IFERROR(I4443/F4443,0)</f>
        <v>0.270891060230421</v>
      </c>
      <c r="K4443" s="4" t="str">
        <f aca="false">IFERROR(INDEX(Data_Orders!$F$2:$F$4727,MATCH(B4443,Data_Orders!$A$2:$A$4727,0)),"")</f>
        <v>Trade Account</v>
      </c>
      <c r="L4443" s="4" t="str">
        <f aca="false">IFERROR(INDEX(Data_Orders!$D$2:$D$4727,MATCH(B4443,Data_Orders!$A$2:$A$4727,0)),"")</f>
        <v>Rugby</v>
      </c>
    </row>
    <row r="4444" customFormat="false" ht="15" hidden="false" customHeight="false" outlineLevel="0" collapsed="false">
      <c r="A4444" s="4" t="s">
        <v>10260</v>
      </c>
      <c r="B4444" s="4" t="s">
        <v>2573</v>
      </c>
      <c r="C4444" s="4" t="s">
        <v>1026</v>
      </c>
      <c r="D4444" s="4" t="n">
        <v>12</v>
      </c>
      <c r="E4444" s="4" t="n">
        <v>184.05</v>
      </c>
      <c r="F4444" s="4" t="n">
        <v>2208.6</v>
      </c>
      <c r="G4444" s="4" t="n">
        <f aca="false">INDEX(Data_Products!$D$2:$D$33,MATCH(C4444,Data_Products!$A$2:$A$33,0))</f>
        <v>147.44</v>
      </c>
      <c r="H4444" s="4" t="str">
        <f aca="false">INDEX(Data_Products!$C$2:$C$33,MATCH(C4444,Data_Products!$A$2:$A$33,0))</f>
        <v>Cement &amp; Aggregates</v>
      </c>
      <c r="I4444" s="10" t="n">
        <f aca="false">D4444*(E4444-G4444)</f>
        <v>439.32</v>
      </c>
      <c r="J4444" s="11" t="n">
        <f aca="false">IFERROR(I4444/F4444,0)</f>
        <v>0.19891333876664</v>
      </c>
      <c r="K4444" s="4" t="str">
        <f aca="false">IFERROR(INDEX(Data_Orders!$F$2:$F$4727,MATCH(B4444,Data_Orders!$A$2:$A$4727,0)),"")</f>
        <v>Trade Account</v>
      </c>
      <c r="L4444" s="4" t="str">
        <f aca="false">IFERROR(INDEX(Data_Orders!$D$2:$D$4727,MATCH(B4444,Data_Orders!$A$2:$A$4727,0)),"")</f>
        <v>Rugby</v>
      </c>
    </row>
    <row r="4445" customFormat="false" ht="15" hidden="false" customHeight="false" outlineLevel="0" collapsed="false">
      <c r="A4445" s="4" t="s">
        <v>10261</v>
      </c>
      <c r="B4445" s="4" t="s">
        <v>2573</v>
      </c>
      <c r="C4445" s="4" t="s">
        <v>1059</v>
      </c>
      <c r="D4445" s="4" t="n">
        <v>15</v>
      </c>
      <c r="E4445" s="4" t="n">
        <v>103.63</v>
      </c>
      <c r="F4445" s="4" t="n">
        <v>1554.45</v>
      </c>
      <c r="G4445" s="4" t="n">
        <f aca="false">INDEX(Data_Products!$D$2:$D$33,MATCH(C4445,Data_Products!$A$2:$A$33,0))</f>
        <v>82.55</v>
      </c>
      <c r="H4445" s="4" t="str">
        <f aca="false">INDEX(Data_Products!$C$2:$C$33,MATCH(C4445,Data_Products!$A$2:$A$33,0))</f>
        <v>Roofing</v>
      </c>
      <c r="I4445" s="10" t="n">
        <f aca="false">D4445*(E4445-G4445)</f>
        <v>316.2</v>
      </c>
      <c r="J4445" s="11" t="n">
        <f aca="false">IFERROR(I4445/F4445,0)</f>
        <v>0.203415999228023</v>
      </c>
      <c r="K4445" s="4" t="str">
        <f aca="false">IFERROR(INDEX(Data_Orders!$F$2:$F$4727,MATCH(B4445,Data_Orders!$A$2:$A$4727,0)),"")</f>
        <v>Trade Account</v>
      </c>
      <c r="L4445" s="4" t="str">
        <f aca="false">IFERROR(INDEX(Data_Orders!$D$2:$D$4727,MATCH(B4445,Data_Orders!$A$2:$A$4727,0)),"")</f>
        <v>Rugby</v>
      </c>
    </row>
    <row r="4446" customFormat="false" ht="15" hidden="false" customHeight="false" outlineLevel="0" collapsed="false">
      <c r="A4446" s="4" t="s">
        <v>10262</v>
      </c>
      <c r="B4446" s="4" t="s">
        <v>2573</v>
      </c>
      <c r="C4446" s="4" t="s">
        <v>1050</v>
      </c>
      <c r="D4446" s="4" t="n">
        <v>18</v>
      </c>
      <c r="E4446" s="4" t="n">
        <v>238.63</v>
      </c>
      <c r="F4446" s="4" t="n">
        <v>4295.34</v>
      </c>
      <c r="G4446" s="4" t="n">
        <f aca="false">INDEX(Data_Products!$D$2:$D$33,MATCH(C4446,Data_Products!$A$2:$A$33,0))</f>
        <v>148.91</v>
      </c>
      <c r="H4446" s="4" t="str">
        <f aca="false">INDEX(Data_Products!$C$2:$C$33,MATCH(C4446,Data_Products!$A$2:$A$33,0))</f>
        <v>Tools &amp; Fixings</v>
      </c>
      <c r="I4446" s="10" t="n">
        <f aca="false">D4446*(E4446-G4446)</f>
        <v>1614.96</v>
      </c>
      <c r="J4446" s="11" t="n">
        <f aca="false">IFERROR(I4446/F4446,0)</f>
        <v>0.375979549930855</v>
      </c>
      <c r="K4446" s="4" t="str">
        <f aca="false">IFERROR(INDEX(Data_Orders!$F$2:$F$4727,MATCH(B4446,Data_Orders!$A$2:$A$4727,0)),"")</f>
        <v>Trade Account</v>
      </c>
      <c r="L4446" s="4" t="str">
        <f aca="false">IFERROR(INDEX(Data_Orders!$D$2:$D$4727,MATCH(B4446,Data_Orders!$A$2:$A$4727,0)),"")</f>
        <v>Rugby</v>
      </c>
    </row>
    <row r="4447" customFormat="false" ht="15" hidden="false" customHeight="false" outlineLevel="0" collapsed="false">
      <c r="A4447" s="4" t="s">
        <v>10263</v>
      </c>
      <c r="B4447" s="4" t="s">
        <v>2573</v>
      </c>
      <c r="C4447" s="4" t="s">
        <v>1077</v>
      </c>
      <c r="D4447" s="4" t="n">
        <v>14</v>
      </c>
      <c r="E4447" s="4" t="n">
        <v>46.61</v>
      </c>
      <c r="F4447" s="4" t="n">
        <v>652.54</v>
      </c>
      <c r="G4447" s="4" t="n">
        <f aca="false">INDEX(Data_Products!$D$2:$D$33,MATCH(C4447,Data_Products!$A$2:$A$33,0))</f>
        <v>36.87</v>
      </c>
      <c r="H4447" s="4" t="str">
        <f aca="false">INDEX(Data_Products!$C$2:$C$33,MATCH(C4447,Data_Products!$A$2:$A$33,0))</f>
        <v>Landscaping</v>
      </c>
      <c r="I4447" s="10" t="n">
        <f aca="false">D4447*(E4447-G4447)</f>
        <v>136.36</v>
      </c>
      <c r="J4447" s="11" t="n">
        <f aca="false">IFERROR(I4447/F4447,0)</f>
        <v>0.208968032611028</v>
      </c>
      <c r="K4447" s="4" t="str">
        <f aca="false">IFERROR(INDEX(Data_Orders!$F$2:$F$4727,MATCH(B4447,Data_Orders!$A$2:$A$4727,0)),"")</f>
        <v>Trade Account</v>
      </c>
      <c r="L4447" s="4" t="str">
        <f aca="false">IFERROR(INDEX(Data_Orders!$D$2:$D$4727,MATCH(B4447,Data_Orders!$A$2:$A$4727,0)),"")</f>
        <v>Rugby</v>
      </c>
    </row>
    <row r="4448" customFormat="false" ht="15" hidden="false" customHeight="false" outlineLevel="0" collapsed="false">
      <c r="A4448" s="4" t="s">
        <v>10264</v>
      </c>
      <c r="B4448" s="4" t="s">
        <v>2574</v>
      </c>
      <c r="C4448" s="4" t="s">
        <v>1024</v>
      </c>
      <c r="D4448" s="4" t="n">
        <v>16</v>
      </c>
      <c r="E4448" s="4" t="n">
        <v>137.14</v>
      </c>
      <c r="F4448" s="4" t="n">
        <v>2194.24</v>
      </c>
      <c r="G4448" s="4" t="n">
        <f aca="false">INDEX(Data_Products!$D$2:$D$33,MATCH(C4448,Data_Products!$A$2:$A$33,0))</f>
        <v>99.99</v>
      </c>
      <c r="H4448" s="4" t="str">
        <f aca="false">INDEX(Data_Products!$C$2:$C$33,MATCH(C4448,Data_Products!$A$2:$A$33,0))</f>
        <v>Cement &amp; Aggregates</v>
      </c>
      <c r="I4448" s="10" t="n">
        <f aca="false">D4448*(E4448-G4448)</f>
        <v>594.4</v>
      </c>
      <c r="J4448" s="11" t="n">
        <f aca="false">IFERROR(I4448/F4448,0)</f>
        <v>0.270891060230421</v>
      </c>
      <c r="K4448" s="4" t="str">
        <f aca="false">IFERROR(INDEX(Data_Orders!$F$2:$F$4727,MATCH(B4448,Data_Orders!$A$2:$A$4727,0)),"")</f>
        <v>Trade Account</v>
      </c>
      <c r="L4448" s="4" t="str">
        <f aca="false">IFERROR(INDEX(Data_Orders!$D$2:$D$4727,MATCH(B4448,Data_Orders!$A$2:$A$4727,0)),"")</f>
        <v>Rugby</v>
      </c>
    </row>
    <row r="4449" customFormat="false" ht="15" hidden="false" customHeight="false" outlineLevel="0" collapsed="false">
      <c r="A4449" s="4" t="s">
        <v>10265</v>
      </c>
      <c r="B4449" s="4" t="s">
        <v>2574</v>
      </c>
      <c r="C4449" s="4" t="s">
        <v>1037</v>
      </c>
      <c r="D4449" s="4" t="n">
        <v>4</v>
      </c>
      <c r="E4449" s="4" t="n">
        <v>90.97</v>
      </c>
      <c r="F4449" s="4" t="n">
        <v>363.88</v>
      </c>
      <c r="G4449" s="4" t="n">
        <f aca="false">INDEX(Data_Products!$D$2:$D$33,MATCH(C4449,Data_Products!$A$2:$A$33,0))</f>
        <v>73.81</v>
      </c>
      <c r="H4449" s="4" t="str">
        <f aca="false">INDEX(Data_Products!$C$2:$C$33,MATCH(C4449,Data_Products!$A$2:$A$33,0))</f>
        <v>Insulation</v>
      </c>
      <c r="I4449" s="10" t="n">
        <f aca="false">D4449*(E4449-G4449)</f>
        <v>68.64</v>
      </c>
      <c r="J4449" s="11" t="n">
        <f aca="false">IFERROR(I4449/F4449,0)</f>
        <v>0.18863361547763</v>
      </c>
      <c r="K4449" s="4" t="str">
        <f aca="false">IFERROR(INDEX(Data_Orders!$F$2:$F$4727,MATCH(B4449,Data_Orders!$A$2:$A$4727,0)),"")</f>
        <v>Trade Account</v>
      </c>
      <c r="L4449" s="4" t="str">
        <f aca="false">IFERROR(INDEX(Data_Orders!$D$2:$D$4727,MATCH(B4449,Data_Orders!$A$2:$A$4727,0)),"")</f>
        <v>Rugby</v>
      </c>
    </row>
    <row r="4450" customFormat="false" ht="15" hidden="false" customHeight="false" outlineLevel="0" collapsed="false">
      <c r="A4450" s="4" t="s">
        <v>10266</v>
      </c>
      <c r="B4450" s="4" t="s">
        <v>2574</v>
      </c>
      <c r="C4450" s="4" t="s">
        <v>1019</v>
      </c>
      <c r="D4450" s="4" t="n">
        <v>18</v>
      </c>
      <c r="E4450" s="4" t="n">
        <v>79.76</v>
      </c>
      <c r="F4450" s="4" t="n">
        <v>1435.68</v>
      </c>
      <c r="G4450" s="4" t="n">
        <f aca="false">INDEX(Data_Products!$D$2:$D$33,MATCH(C4450,Data_Products!$A$2:$A$33,0))</f>
        <v>59.07</v>
      </c>
      <c r="H4450" s="4" t="str">
        <f aca="false">INDEX(Data_Products!$C$2:$C$33,MATCH(C4450,Data_Products!$A$2:$A$33,0))</f>
        <v>Timber</v>
      </c>
      <c r="I4450" s="10" t="n">
        <f aca="false">D4450*(E4450-G4450)</f>
        <v>372.42</v>
      </c>
      <c r="J4450" s="11" t="n">
        <f aca="false">IFERROR(I4450/F4450,0)</f>
        <v>0.259403209628887</v>
      </c>
      <c r="K4450" s="4" t="str">
        <f aca="false">IFERROR(INDEX(Data_Orders!$F$2:$F$4727,MATCH(B4450,Data_Orders!$A$2:$A$4727,0)),"")</f>
        <v>Trade Account</v>
      </c>
      <c r="L4450" s="4" t="str">
        <f aca="false">IFERROR(INDEX(Data_Orders!$D$2:$D$4727,MATCH(B4450,Data_Orders!$A$2:$A$4727,0)),"")</f>
        <v>Rugby</v>
      </c>
    </row>
    <row r="4451" customFormat="false" ht="15" hidden="false" customHeight="false" outlineLevel="0" collapsed="false">
      <c r="A4451" s="4" t="s">
        <v>10267</v>
      </c>
      <c r="B4451" s="4" t="s">
        <v>2575</v>
      </c>
      <c r="C4451" s="4" t="s">
        <v>1030</v>
      </c>
      <c r="D4451" s="4" t="n">
        <v>20</v>
      </c>
      <c r="E4451" s="4" t="n">
        <v>25.23</v>
      </c>
      <c r="F4451" s="4" t="n">
        <v>504.6</v>
      </c>
      <c r="G4451" s="4" t="n">
        <f aca="false">INDEX(Data_Products!$D$2:$D$33,MATCH(C4451,Data_Products!$A$2:$A$33,0))</f>
        <v>17.67</v>
      </c>
      <c r="H4451" s="4" t="str">
        <f aca="false">INDEX(Data_Products!$C$2:$C$33,MATCH(C4451,Data_Products!$A$2:$A$33,0))</f>
        <v>Cement &amp; Aggregates</v>
      </c>
      <c r="I4451" s="10" t="n">
        <f aca="false">D4451*(E4451-G4451)</f>
        <v>151.2</v>
      </c>
      <c r="J4451" s="11" t="n">
        <f aca="false">IFERROR(I4451/F4451,0)</f>
        <v>0.299643281807372</v>
      </c>
      <c r="K4451" s="4" t="str">
        <f aca="false">IFERROR(INDEX(Data_Orders!$F$2:$F$4727,MATCH(B4451,Data_Orders!$A$2:$A$4727,0)),"")</f>
        <v>Trade Account</v>
      </c>
      <c r="L4451" s="4" t="str">
        <f aca="false">IFERROR(INDEX(Data_Orders!$D$2:$D$4727,MATCH(B4451,Data_Orders!$A$2:$A$4727,0)),"")</f>
        <v>Rugby</v>
      </c>
    </row>
    <row r="4452" customFormat="false" ht="15" hidden="false" customHeight="false" outlineLevel="0" collapsed="false">
      <c r="A4452" s="4" t="s">
        <v>10268</v>
      </c>
      <c r="B4452" s="4" t="s">
        <v>2575</v>
      </c>
      <c r="C4452" s="4" t="s">
        <v>1073</v>
      </c>
      <c r="D4452" s="4" t="n">
        <v>14</v>
      </c>
      <c r="E4452" s="4" t="n">
        <v>231.05</v>
      </c>
      <c r="F4452" s="4" t="n">
        <v>3234.7</v>
      </c>
      <c r="G4452" s="4" t="n">
        <f aca="false">INDEX(Data_Products!$D$2:$D$33,MATCH(C4452,Data_Products!$A$2:$A$33,0))</f>
        <v>148.29</v>
      </c>
      <c r="H4452" s="4" t="str">
        <f aca="false">INDEX(Data_Products!$C$2:$C$33,MATCH(C4452,Data_Products!$A$2:$A$33,0))</f>
        <v>Landscaping</v>
      </c>
      <c r="I4452" s="10" t="n">
        <f aca="false">D4452*(E4452-G4452)</f>
        <v>1158.64</v>
      </c>
      <c r="J4452" s="11" t="n">
        <f aca="false">IFERROR(I4452/F4452,0)</f>
        <v>0.358190867777537</v>
      </c>
      <c r="K4452" s="4" t="str">
        <f aca="false">IFERROR(INDEX(Data_Orders!$F$2:$F$4727,MATCH(B4452,Data_Orders!$A$2:$A$4727,0)),"")</f>
        <v>Trade Account</v>
      </c>
      <c r="L4452" s="4" t="str">
        <f aca="false">IFERROR(INDEX(Data_Orders!$D$2:$D$4727,MATCH(B4452,Data_Orders!$A$2:$A$4727,0)),"")</f>
        <v>Rugby</v>
      </c>
    </row>
    <row r="4453" customFormat="false" ht="15" hidden="false" customHeight="false" outlineLevel="0" collapsed="false">
      <c r="A4453" s="4" t="s">
        <v>10269</v>
      </c>
      <c r="B4453" s="4" t="s">
        <v>2575</v>
      </c>
      <c r="C4453" s="4" t="s">
        <v>1068</v>
      </c>
      <c r="D4453" s="4" t="n">
        <v>2</v>
      </c>
      <c r="E4453" s="4" t="n">
        <v>86.28</v>
      </c>
      <c r="F4453" s="4" t="n">
        <v>172.56</v>
      </c>
      <c r="G4453" s="4" t="n">
        <f aca="false">INDEX(Data_Products!$D$2:$D$33,MATCH(C4453,Data_Products!$A$2:$A$33,0))</f>
        <v>68.55</v>
      </c>
      <c r="H4453" s="4" t="str">
        <f aca="false">INDEX(Data_Products!$C$2:$C$33,MATCH(C4453,Data_Products!$A$2:$A$33,0))</f>
        <v>Plumbing &amp; Drainage</v>
      </c>
      <c r="I4453" s="10" t="n">
        <f aca="false">D4453*(E4453-G4453)</f>
        <v>35.46</v>
      </c>
      <c r="J4453" s="11" t="n">
        <f aca="false">IFERROR(I4453/F4453,0)</f>
        <v>0.205493741307371</v>
      </c>
      <c r="K4453" s="4" t="str">
        <f aca="false">IFERROR(INDEX(Data_Orders!$F$2:$F$4727,MATCH(B4453,Data_Orders!$A$2:$A$4727,0)),"")</f>
        <v>Trade Account</v>
      </c>
      <c r="L4453" s="4" t="str">
        <f aca="false">IFERROR(INDEX(Data_Orders!$D$2:$D$4727,MATCH(B4453,Data_Orders!$A$2:$A$4727,0)),"")</f>
        <v>Rugby</v>
      </c>
    </row>
    <row r="4454" customFormat="false" ht="15" hidden="false" customHeight="false" outlineLevel="0" collapsed="false">
      <c r="A4454" s="4" t="s">
        <v>10270</v>
      </c>
      <c r="B4454" s="4" t="s">
        <v>2575</v>
      </c>
      <c r="C4454" s="4" t="s">
        <v>1077</v>
      </c>
      <c r="D4454" s="4" t="n">
        <v>7</v>
      </c>
      <c r="E4454" s="4" t="n">
        <v>46.61</v>
      </c>
      <c r="F4454" s="4" t="n">
        <v>326.27</v>
      </c>
      <c r="G4454" s="4" t="n">
        <f aca="false">INDEX(Data_Products!$D$2:$D$33,MATCH(C4454,Data_Products!$A$2:$A$33,0))</f>
        <v>36.87</v>
      </c>
      <c r="H4454" s="4" t="str">
        <f aca="false">INDEX(Data_Products!$C$2:$C$33,MATCH(C4454,Data_Products!$A$2:$A$33,0))</f>
        <v>Landscaping</v>
      </c>
      <c r="I4454" s="10" t="n">
        <f aca="false">D4454*(E4454-G4454)</f>
        <v>68.18</v>
      </c>
      <c r="J4454" s="11" t="n">
        <f aca="false">IFERROR(I4454/F4454,0)</f>
        <v>0.208968032611028</v>
      </c>
      <c r="K4454" s="4" t="str">
        <f aca="false">IFERROR(INDEX(Data_Orders!$F$2:$F$4727,MATCH(B4454,Data_Orders!$A$2:$A$4727,0)),"")</f>
        <v>Trade Account</v>
      </c>
      <c r="L4454" s="4" t="str">
        <f aca="false">IFERROR(INDEX(Data_Orders!$D$2:$D$4727,MATCH(B4454,Data_Orders!$A$2:$A$4727,0)),"")</f>
        <v>Rugby</v>
      </c>
    </row>
    <row r="4455" customFormat="false" ht="15" hidden="false" customHeight="false" outlineLevel="0" collapsed="false">
      <c r="A4455" s="4" t="s">
        <v>10271</v>
      </c>
      <c r="B4455" s="4" t="s">
        <v>2576</v>
      </c>
      <c r="C4455" s="4" t="s">
        <v>1048</v>
      </c>
      <c r="D4455" s="4" t="n">
        <v>13</v>
      </c>
      <c r="E4455" s="4" t="n">
        <v>112.72</v>
      </c>
      <c r="F4455" s="4" t="n">
        <v>1465.36</v>
      </c>
      <c r="G4455" s="4" t="n">
        <f aca="false">INDEX(Data_Products!$D$2:$D$33,MATCH(C4455,Data_Products!$A$2:$A$33,0))</f>
        <v>83.21</v>
      </c>
      <c r="H4455" s="4" t="str">
        <f aca="false">INDEX(Data_Products!$C$2:$C$33,MATCH(C4455,Data_Products!$A$2:$A$33,0))</f>
        <v>Tools &amp; Fixings</v>
      </c>
      <c r="I4455" s="10" t="n">
        <f aca="false">D4455*(E4455-G4455)</f>
        <v>383.63</v>
      </c>
      <c r="J4455" s="11" t="n">
        <f aca="false">IFERROR(I4455/F4455,0)</f>
        <v>0.261799148332151</v>
      </c>
      <c r="K4455" s="4" t="str">
        <f aca="false">IFERROR(INDEX(Data_Orders!$F$2:$F$4727,MATCH(B4455,Data_Orders!$A$2:$A$4727,0)),"")</f>
        <v>Trade Account</v>
      </c>
      <c r="L4455" s="4" t="str">
        <f aca="false">IFERROR(INDEX(Data_Orders!$D$2:$D$4727,MATCH(B4455,Data_Orders!$A$2:$A$4727,0)),"")</f>
        <v>Rugby</v>
      </c>
    </row>
    <row r="4456" customFormat="false" ht="15" hidden="false" customHeight="false" outlineLevel="0" collapsed="false">
      <c r="A4456" s="4" t="s">
        <v>10272</v>
      </c>
      <c r="B4456" s="4" t="s">
        <v>2576</v>
      </c>
      <c r="C4456" s="4" t="s">
        <v>1073</v>
      </c>
      <c r="D4456" s="4" t="n">
        <v>17</v>
      </c>
      <c r="E4456" s="4" t="n">
        <v>231.05</v>
      </c>
      <c r="F4456" s="4" t="n">
        <v>3927.85</v>
      </c>
      <c r="G4456" s="4" t="n">
        <f aca="false">INDEX(Data_Products!$D$2:$D$33,MATCH(C4456,Data_Products!$A$2:$A$33,0))</f>
        <v>148.29</v>
      </c>
      <c r="H4456" s="4" t="str">
        <f aca="false">INDEX(Data_Products!$C$2:$C$33,MATCH(C4456,Data_Products!$A$2:$A$33,0))</f>
        <v>Landscaping</v>
      </c>
      <c r="I4456" s="10" t="n">
        <f aca="false">D4456*(E4456-G4456)</f>
        <v>1406.92</v>
      </c>
      <c r="J4456" s="11" t="n">
        <f aca="false">IFERROR(I4456/F4456,0)</f>
        <v>0.358190867777537</v>
      </c>
      <c r="K4456" s="4" t="str">
        <f aca="false">IFERROR(INDEX(Data_Orders!$F$2:$F$4727,MATCH(B4456,Data_Orders!$A$2:$A$4727,0)),"")</f>
        <v>Trade Account</v>
      </c>
      <c r="L4456" s="4" t="str">
        <f aca="false">IFERROR(INDEX(Data_Orders!$D$2:$D$4727,MATCH(B4456,Data_Orders!$A$2:$A$4727,0)),"")</f>
        <v>Rugby</v>
      </c>
    </row>
    <row r="4457" customFormat="false" ht="15" hidden="false" customHeight="false" outlineLevel="0" collapsed="false">
      <c r="A4457" s="4" t="s">
        <v>10273</v>
      </c>
      <c r="B4457" s="4" t="s">
        <v>2576</v>
      </c>
      <c r="C4457" s="4" t="s">
        <v>1021</v>
      </c>
      <c r="D4457" s="4" t="n">
        <v>14</v>
      </c>
      <c r="E4457" s="4" t="n">
        <v>73.76</v>
      </c>
      <c r="F4457" s="4" t="n">
        <v>1032.64</v>
      </c>
      <c r="G4457" s="4" t="n">
        <f aca="false">INDEX(Data_Products!$D$2:$D$33,MATCH(C4457,Data_Products!$A$2:$A$33,0))</f>
        <v>51.51</v>
      </c>
      <c r="H4457" s="4" t="str">
        <f aca="false">INDEX(Data_Products!$C$2:$C$33,MATCH(C4457,Data_Products!$A$2:$A$33,0))</f>
        <v>Cement &amp; Aggregates</v>
      </c>
      <c r="I4457" s="10" t="n">
        <f aca="false">D4457*(E4457-G4457)</f>
        <v>311.5</v>
      </c>
      <c r="J4457" s="11" t="n">
        <f aca="false">IFERROR(I4457/F4457,0)</f>
        <v>0.301654013015184</v>
      </c>
      <c r="K4457" s="4" t="str">
        <f aca="false">IFERROR(INDEX(Data_Orders!$F$2:$F$4727,MATCH(B4457,Data_Orders!$A$2:$A$4727,0)),"")</f>
        <v>Trade Account</v>
      </c>
      <c r="L4457" s="4" t="str">
        <f aca="false">IFERROR(INDEX(Data_Orders!$D$2:$D$4727,MATCH(B4457,Data_Orders!$A$2:$A$4727,0)),"")</f>
        <v>Rugby</v>
      </c>
    </row>
    <row r="4458" customFormat="false" ht="15" hidden="false" customHeight="false" outlineLevel="0" collapsed="false">
      <c r="A4458" s="4" t="s">
        <v>10274</v>
      </c>
      <c r="B4458" s="4" t="s">
        <v>2577</v>
      </c>
      <c r="C4458" s="4" t="s">
        <v>1010</v>
      </c>
      <c r="D4458" s="4" t="n">
        <v>19</v>
      </c>
      <c r="E4458" s="4" t="n">
        <v>135.95</v>
      </c>
      <c r="F4458" s="4" t="n">
        <v>2583.05</v>
      </c>
      <c r="G4458" s="4" t="n">
        <f aca="false">INDEX(Data_Products!$D$2:$D$33,MATCH(C4458,Data_Products!$A$2:$A$33,0))</f>
        <v>111.1</v>
      </c>
      <c r="H4458" s="4" t="str">
        <f aca="false">INDEX(Data_Products!$C$2:$C$33,MATCH(C4458,Data_Products!$A$2:$A$33,0))</f>
        <v>Timber</v>
      </c>
      <c r="I4458" s="10" t="n">
        <f aca="false">D4458*(E4458-G4458)</f>
        <v>472.15</v>
      </c>
      <c r="J4458" s="11" t="n">
        <f aca="false">IFERROR(I4458/F4458,0)</f>
        <v>0.18278778962854</v>
      </c>
      <c r="K4458" s="4" t="str">
        <f aca="false">IFERROR(INDEX(Data_Orders!$F$2:$F$4727,MATCH(B4458,Data_Orders!$A$2:$A$4727,0)),"")</f>
        <v>Trade Account</v>
      </c>
      <c r="L4458" s="4" t="str">
        <f aca="false">IFERROR(INDEX(Data_Orders!$D$2:$D$4727,MATCH(B4458,Data_Orders!$A$2:$A$4727,0)),"")</f>
        <v>Rugby</v>
      </c>
    </row>
    <row r="4459" customFormat="false" ht="15" hidden="false" customHeight="false" outlineLevel="0" collapsed="false">
      <c r="A4459" s="4" t="s">
        <v>10275</v>
      </c>
      <c r="B4459" s="4" t="s">
        <v>2577</v>
      </c>
      <c r="C4459" s="4" t="s">
        <v>1059</v>
      </c>
      <c r="D4459" s="4" t="n">
        <v>6</v>
      </c>
      <c r="E4459" s="4" t="n">
        <v>103.63</v>
      </c>
      <c r="F4459" s="4" t="n">
        <v>621.78</v>
      </c>
      <c r="G4459" s="4" t="n">
        <f aca="false">INDEX(Data_Products!$D$2:$D$33,MATCH(C4459,Data_Products!$A$2:$A$33,0))</f>
        <v>82.55</v>
      </c>
      <c r="H4459" s="4" t="str">
        <f aca="false">INDEX(Data_Products!$C$2:$C$33,MATCH(C4459,Data_Products!$A$2:$A$33,0))</f>
        <v>Roofing</v>
      </c>
      <c r="I4459" s="10" t="n">
        <f aca="false">D4459*(E4459-G4459)</f>
        <v>126.48</v>
      </c>
      <c r="J4459" s="11" t="n">
        <f aca="false">IFERROR(I4459/F4459,0)</f>
        <v>0.203415999228023</v>
      </c>
      <c r="K4459" s="4" t="str">
        <f aca="false">IFERROR(INDEX(Data_Orders!$F$2:$F$4727,MATCH(B4459,Data_Orders!$A$2:$A$4727,0)),"")</f>
        <v>Trade Account</v>
      </c>
      <c r="L4459" s="4" t="str">
        <f aca="false">IFERROR(INDEX(Data_Orders!$D$2:$D$4727,MATCH(B4459,Data_Orders!$A$2:$A$4727,0)),"")</f>
        <v>Rugby</v>
      </c>
    </row>
    <row r="4460" customFormat="false" ht="15" hidden="false" customHeight="false" outlineLevel="0" collapsed="false">
      <c r="A4460" s="4" t="s">
        <v>10276</v>
      </c>
      <c r="B4460" s="4" t="s">
        <v>2577</v>
      </c>
      <c r="C4460" s="4" t="s">
        <v>1024</v>
      </c>
      <c r="D4460" s="4" t="n">
        <v>9</v>
      </c>
      <c r="E4460" s="4" t="n">
        <v>137.14</v>
      </c>
      <c r="F4460" s="4" t="n">
        <v>1234.26</v>
      </c>
      <c r="G4460" s="4" t="n">
        <f aca="false">INDEX(Data_Products!$D$2:$D$33,MATCH(C4460,Data_Products!$A$2:$A$33,0))</f>
        <v>99.99</v>
      </c>
      <c r="H4460" s="4" t="str">
        <f aca="false">INDEX(Data_Products!$C$2:$C$33,MATCH(C4460,Data_Products!$A$2:$A$33,0))</f>
        <v>Cement &amp; Aggregates</v>
      </c>
      <c r="I4460" s="10" t="n">
        <f aca="false">D4460*(E4460-G4460)</f>
        <v>334.35</v>
      </c>
      <c r="J4460" s="11" t="n">
        <f aca="false">IFERROR(I4460/F4460,0)</f>
        <v>0.270891060230421</v>
      </c>
      <c r="K4460" s="4" t="str">
        <f aca="false">IFERROR(INDEX(Data_Orders!$F$2:$F$4727,MATCH(B4460,Data_Orders!$A$2:$A$4727,0)),"")</f>
        <v>Trade Account</v>
      </c>
      <c r="L4460" s="4" t="str">
        <f aca="false">IFERROR(INDEX(Data_Orders!$D$2:$D$4727,MATCH(B4460,Data_Orders!$A$2:$A$4727,0)),"")</f>
        <v>Rugby</v>
      </c>
    </row>
    <row r="4461" customFormat="false" ht="15" hidden="false" customHeight="false" outlineLevel="0" collapsed="false">
      <c r="A4461" s="4" t="s">
        <v>10277</v>
      </c>
      <c r="B4461" s="4" t="s">
        <v>2577</v>
      </c>
      <c r="C4461" s="4" t="s">
        <v>1037</v>
      </c>
      <c r="D4461" s="4" t="n">
        <v>19</v>
      </c>
      <c r="E4461" s="4" t="n">
        <v>90.97</v>
      </c>
      <c r="F4461" s="4" t="n">
        <v>1728.43</v>
      </c>
      <c r="G4461" s="4" t="n">
        <f aca="false">INDEX(Data_Products!$D$2:$D$33,MATCH(C4461,Data_Products!$A$2:$A$33,0))</f>
        <v>73.81</v>
      </c>
      <c r="H4461" s="4" t="str">
        <f aca="false">INDEX(Data_Products!$C$2:$C$33,MATCH(C4461,Data_Products!$A$2:$A$33,0))</f>
        <v>Insulation</v>
      </c>
      <c r="I4461" s="10" t="n">
        <f aca="false">D4461*(E4461-G4461)</f>
        <v>326.04</v>
      </c>
      <c r="J4461" s="11" t="n">
        <f aca="false">IFERROR(I4461/F4461,0)</f>
        <v>0.18863361547763</v>
      </c>
      <c r="K4461" s="4" t="str">
        <f aca="false">IFERROR(INDEX(Data_Orders!$F$2:$F$4727,MATCH(B4461,Data_Orders!$A$2:$A$4727,0)),"")</f>
        <v>Trade Account</v>
      </c>
      <c r="L4461" s="4" t="str">
        <f aca="false">IFERROR(INDEX(Data_Orders!$D$2:$D$4727,MATCH(B4461,Data_Orders!$A$2:$A$4727,0)),"")</f>
        <v>Rugby</v>
      </c>
    </row>
    <row r="4462" customFormat="false" ht="15" hidden="false" customHeight="false" outlineLevel="0" collapsed="false">
      <c r="A4462" s="4" t="s">
        <v>10278</v>
      </c>
      <c r="B4462" s="4" t="s">
        <v>2578</v>
      </c>
      <c r="C4462" s="4" t="s">
        <v>1055</v>
      </c>
      <c r="D4462" s="4" t="n">
        <v>19</v>
      </c>
      <c r="E4462" s="4" t="n">
        <v>205.03</v>
      </c>
      <c r="F4462" s="4" t="n">
        <v>3895.57</v>
      </c>
      <c r="G4462" s="4" t="n">
        <f aca="false">INDEX(Data_Products!$D$2:$D$33,MATCH(C4462,Data_Products!$A$2:$A$33,0))</f>
        <v>138.6</v>
      </c>
      <c r="H4462" s="4" t="str">
        <f aca="false">INDEX(Data_Products!$C$2:$C$33,MATCH(C4462,Data_Products!$A$2:$A$33,0))</f>
        <v>Roofing</v>
      </c>
      <c r="I4462" s="10" t="n">
        <f aca="false">D4462*(E4462-G4462)</f>
        <v>1262.17</v>
      </c>
      <c r="J4462" s="11" t="n">
        <f aca="false">IFERROR(I4462/F4462,0)</f>
        <v>0.324001365653807</v>
      </c>
      <c r="K4462" s="4" t="str">
        <f aca="false">IFERROR(INDEX(Data_Orders!$F$2:$F$4727,MATCH(B4462,Data_Orders!$A$2:$A$4727,0)),"")</f>
        <v>Trade Account</v>
      </c>
      <c r="L4462" s="4" t="str">
        <f aca="false">IFERROR(INDEX(Data_Orders!$D$2:$D$4727,MATCH(B4462,Data_Orders!$A$2:$A$4727,0)),"")</f>
        <v>Rugby</v>
      </c>
    </row>
    <row r="4463" customFormat="false" ht="15" hidden="false" customHeight="false" outlineLevel="0" collapsed="false">
      <c r="A4463" s="4" t="s">
        <v>10279</v>
      </c>
      <c r="B4463" s="4" t="s">
        <v>2578</v>
      </c>
      <c r="C4463" s="4" t="s">
        <v>1037</v>
      </c>
      <c r="D4463" s="4" t="n">
        <v>7</v>
      </c>
      <c r="E4463" s="4" t="n">
        <v>90.97</v>
      </c>
      <c r="F4463" s="4" t="n">
        <v>636.79</v>
      </c>
      <c r="G4463" s="4" t="n">
        <f aca="false">INDEX(Data_Products!$D$2:$D$33,MATCH(C4463,Data_Products!$A$2:$A$33,0))</f>
        <v>73.81</v>
      </c>
      <c r="H4463" s="4" t="str">
        <f aca="false">INDEX(Data_Products!$C$2:$C$33,MATCH(C4463,Data_Products!$A$2:$A$33,0))</f>
        <v>Insulation</v>
      </c>
      <c r="I4463" s="10" t="n">
        <f aca="false">D4463*(E4463-G4463)</f>
        <v>120.12</v>
      </c>
      <c r="J4463" s="11" t="n">
        <f aca="false">IFERROR(I4463/F4463,0)</f>
        <v>0.18863361547763</v>
      </c>
      <c r="K4463" s="4" t="str">
        <f aca="false">IFERROR(INDEX(Data_Orders!$F$2:$F$4727,MATCH(B4463,Data_Orders!$A$2:$A$4727,0)),"")</f>
        <v>Trade Account</v>
      </c>
      <c r="L4463" s="4" t="str">
        <f aca="false">IFERROR(INDEX(Data_Orders!$D$2:$D$4727,MATCH(B4463,Data_Orders!$A$2:$A$4727,0)),"")</f>
        <v>Rugby</v>
      </c>
    </row>
    <row r="4464" customFormat="false" ht="15" hidden="false" customHeight="false" outlineLevel="0" collapsed="false">
      <c r="A4464" s="4" t="s">
        <v>10280</v>
      </c>
      <c r="B4464" s="4" t="s">
        <v>2579</v>
      </c>
      <c r="C4464" s="4" t="s">
        <v>1032</v>
      </c>
      <c r="D4464" s="4" t="n">
        <v>5</v>
      </c>
      <c r="E4464" s="4" t="n">
        <v>99.65</v>
      </c>
      <c r="F4464" s="4" t="n">
        <v>498.25</v>
      </c>
      <c r="G4464" s="4" t="n">
        <f aca="false">INDEX(Data_Products!$D$2:$D$33,MATCH(C4464,Data_Products!$A$2:$A$33,0))</f>
        <v>58.26</v>
      </c>
      <c r="H4464" s="4" t="str">
        <f aca="false">INDEX(Data_Products!$C$2:$C$33,MATCH(C4464,Data_Products!$A$2:$A$33,0))</f>
        <v>Insulation</v>
      </c>
      <c r="I4464" s="10" t="n">
        <f aca="false">D4464*(E4464-G4464)</f>
        <v>206.95</v>
      </c>
      <c r="J4464" s="11" t="n">
        <f aca="false">IFERROR(I4464/F4464,0)</f>
        <v>0.415353738083292</v>
      </c>
      <c r="K4464" s="4" t="str">
        <f aca="false">IFERROR(INDEX(Data_Orders!$F$2:$F$4727,MATCH(B4464,Data_Orders!$A$2:$A$4727,0)),"")</f>
        <v>Trade Account</v>
      </c>
      <c r="L4464" s="4" t="str">
        <f aca="false">IFERROR(INDEX(Data_Orders!$D$2:$D$4727,MATCH(B4464,Data_Orders!$A$2:$A$4727,0)),"")</f>
        <v>Rugby</v>
      </c>
    </row>
    <row r="4465" customFormat="false" ht="15" hidden="false" customHeight="false" outlineLevel="0" collapsed="false">
      <c r="A4465" s="4" t="s">
        <v>10281</v>
      </c>
      <c r="B4465" s="4" t="s">
        <v>2579</v>
      </c>
      <c r="C4465" s="4" t="s">
        <v>1041</v>
      </c>
      <c r="D4465" s="4" t="n">
        <v>16</v>
      </c>
      <c r="E4465" s="4" t="n">
        <v>242.75</v>
      </c>
      <c r="F4465" s="4" t="n">
        <v>3884</v>
      </c>
      <c r="G4465" s="4" t="n">
        <f aca="false">INDEX(Data_Products!$D$2:$D$33,MATCH(C4465,Data_Products!$A$2:$A$33,0))</f>
        <v>142.94</v>
      </c>
      <c r="H4465" s="4" t="str">
        <f aca="false">INDEX(Data_Products!$C$2:$C$33,MATCH(C4465,Data_Products!$A$2:$A$33,0))</f>
        <v>Tools &amp; Fixings</v>
      </c>
      <c r="I4465" s="10" t="n">
        <f aca="false">D4465*(E4465-G4465)</f>
        <v>1596.96</v>
      </c>
      <c r="J4465" s="11" t="n">
        <f aca="false">IFERROR(I4465/F4465,0)</f>
        <v>0.411163748712667</v>
      </c>
      <c r="K4465" s="4" t="str">
        <f aca="false">IFERROR(INDEX(Data_Orders!$F$2:$F$4727,MATCH(B4465,Data_Orders!$A$2:$A$4727,0)),"")</f>
        <v>Trade Account</v>
      </c>
      <c r="L4465" s="4" t="str">
        <f aca="false">IFERROR(INDEX(Data_Orders!$D$2:$D$4727,MATCH(B4465,Data_Orders!$A$2:$A$4727,0)),"")</f>
        <v>Rugby</v>
      </c>
    </row>
    <row r="4466" customFormat="false" ht="15" hidden="false" customHeight="false" outlineLevel="0" collapsed="false">
      <c r="A4466" s="4" t="s">
        <v>10282</v>
      </c>
      <c r="B4466" s="4" t="s">
        <v>2579</v>
      </c>
      <c r="C4466" s="4" t="s">
        <v>1026</v>
      </c>
      <c r="D4466" s="4" t="n">
        <v>11</v>
      </c>
      <c r="E4466" s="4" t="n">
        <v>184.05</v>
      </c>
      <c r="F4466" s="4" t="n">
        <v>2024.55</v>
      </c>
      <c r="G4466" s="4" t="n">
        <f aca="false">INDEX(Data_Products!$D$2:$D$33,MATCH(C4466,Data_Products!$A$2:$A$33,0))</f>
        <v>147.44</v>
      </c>
      <c r="H4466" s="4" t="str">
        <f aca="false">INDEX(Data_Products!$C$2:$C$33,MATCH(C4466,Data_Products!$A$2:$A$33,0))</f>
        <v>Cement &amp; Aggregates</v>
      </c>
      <c r="I4466" s="10" t="n">
        <f aca="false">D4466*(E4466-G4466)</f>
        <v>402.71</v>
      </c>
      <c r="J4466" s="11" t="n">
        <f aca="false">IFERROR(I4466/F4466,0)</f>
        <v>0.19891333876664</v>
      </c>
      <c r="K4466" s="4" t="str">
        <f aca="false">IFERROR(INDEX(Data_Orders!$F$2:$F$4727,MATCH(B4466,Data_Orders!$A$2:$A$4727,0)),"")</f>
        <v>Trade Account</v>
      </c>
      <c r="L4466" s="4" t="str">
        <f aca="false">IFERROR(INDEX(Data_Orders!$D$2:$D$4727,MATCH(B4466,Data_Orders!$A$2:$A$4727,0)),"")</f>
        <v>Rugby</v>
      </c>
    </row>
    <row r="4467" customFormat="false" ht="15" hidden="false" customHeight="false" outlineLevel="0" collapsed="false">
      <c r="A4467" s="4" t="s">
        <v>10283</v>
      </c>
      <c r="B4467" s="4" t="s">
        <v>2579</v>
      </c>
      <c r="C4467" s="4" t="s">
        <v>1070</v>
      </c>
      <c r="D4467" s="4" t="n">
        <v>20</v>
      </c>
      <c r="E4467" s="4" t="n">
        <v>230.32</v>
      </c>
      <c r="F4467" s="4" t="n">
        <v>4606.4</v>
      </c>
      <c r="G4467" s="4" t="n">
        <f aca="false">INDEX(Data_Products!$D$2:$D$33,MATCH(C4467,Data_Products!$A$2:$A$33,0))</f>
        <v>161.64</v>
      </c>
      <c r="H4467" s="4" t="str">
        <f aca="false">INDEX(Data_Products!$C$2:$C$33,MATCH(C4467,Data_Products!$A$2:$A$33,0))</f>
        <v>Landscaping</v>
      </c>
      <c r="I4467" s="10" t="n">
        <f aca="false">D4467*(E4467-G4467)</f>
        <v>1373.6</v>
      </c>
      <c r="J4467" s="11" t="n">
        <f aca="false">IFERROR(I4467/F4467,0)</f>
        <v>0.298193817297673</v>
      </c>
      <c r="K4467" s="4" t="str">
        <f aca="false">IFERROR(INDEX(Data_Orders!$F$2:$F$4727,MATCH(B4467,Data_Orders!$A$2:$A$4727,0)),"")</f>
        <v>Trade Account</v>
      </c>
      <c r="L4467" s="4" t="str">
        <f aca="false">IFERROR(INDEX(Data_Orders!$D$2:$D$4727,MATCH(B4467,Data_Orders!$A$2:$A$4727,0)),"")</f>
        <v>Rugby</v>
      </c>
    </row>
    <row r="4468" customFormat="false" ht="15" hidden="false" customHeight="false" outlineLevel="0" collapsed="false">
      <c r="A4468" s="4" t="s">
        <v>10284</v>
      </c>
      <c r="B4468" s="4" t="s">
        <v>2580</v>
      </c>
      <c r="C4468" s="4" t="s">
        <v>1046</v>
      </c>
      <c r="D4468" s="4" t="n">
        <v>4</v>
      </c>
      <c r="E4468" s="4" t="n">
        <v>154.02</v>
      </c>
      <c r="F4468" s="4" t="n">
        <v>616.08</v>
      </c>
      <c r="G4468" s="4" t="n">
        <f aca="false">INDEX(Data_Products!$D$2:$D$33,MATCH(C4468,Data_Products!$A$2:$A$33,0))</f>
        <v>102.1</v>
      </c>
      <c r="H4468" s="4" t="str">
        <f aca="false">INDEX(Data_Products!$C$2:$C$33,MATCH(C4468,Data_Products!$A$2:$A$33,0))</f>
        <v>Tools &amp; Fixings</v>
      </c>
      <c r="I4468" s="10" t="n">
        <f aca="false">D4468*(E4468-G4468)</f>
        <v>207.68</v>
      </c>
      <c r="J4468" s="11" t="n">
        <f aca="false">IFERROR(I4468/F4468,0)</f>
        <v>0.337099078041813</v>
      </c>
      <c r="K4468" s="4" t="str">
        <f aca="false">IFERROR(INDEX(Data_Orders!$F$2:$F$4727,MATCH(B4468,Data_Orders!$A$2:$A$4727,0)),"")</f>
        <v>Trade Account</v>
      </c>
      <c r="L4468" s="4" t="str">
        <f aca="false">IFERROR(INDEX(Data_Orders!$D$2:$D$4727,MATCH(B4468,Data_Orders!$A$2:$A$4727,0)),"")</f>
        <v>Rugby</v>
      </c>
    </row>
    <row r="4469" customFormat="false" ht="15" hidden="false" customHeight="false" outlineLevel="0" collapsed="false">
      <c r="A4469" s="4" t="s">
        <v>10285</v>
      </c>
      <c r="B4469" s="4" t="s">
        <v>2580</v>
      </c>
      <c r="C4469" s="4" t="s">
        <v>1061</v>
      </c>
      <c r="D4469" s="4" t="n">
        <v>3</v>
      </c>
      <c r="E4469" s="4" t="n">
        <v>145.57</v>
      </c>
      <c r="F4469" s="4" t="n">
        <v>436.71</v>
      </c>
      <c r="G4469" s="4" t="n">
        <f aca="false">INDEX(Data_Products!$D$2:$D$33,MATCH(C4469,Data_Products!$A$2:$A$33,0))</f>
        <v>119.29</v>
      </c>
      <c r="H4469" s="4" t="str">
        <f aca="false">INDEX(Data_Products!$C$2:$C$33,MATCH(C4469,Data_Products!$A$2:$A$33,0))</f>
        <v>Plumbing &amp; Drainage</v>
      </c>
      <c r="I4469" s="10" t="n">
        <f aca="false">D4469*(E4469-G4469)</f>
        <v>78.84</v>
      </c>
      <c r="J4469" s="11" t="n">
        <f aca="false">IFERROR(I4469/F4469,0)</f>
        <v>0.180531702960775</v>
      </c>
      <c r="K4469" s="4" t="str">
        <f aca="false">IFERROR(INDEX(Data_Orders!$F$2:$F$4727,MATCH(B4469,Data_Orders!$A$2:$A$4727,0)),"")</f>
        <v>Trade Account</v>
      </c>
      <c r="L4469" s="4" t="str">
        <f aca="false">IFERROR(INDEX(Data_Orders!$D$2:$D$4727,MATCH(B4469,Data_Orders!$A$2:$A$4727,0)),"")</f>
        <v>Rugby</v>
      </c>
    </row>
    <row r="4470" customFormat="false" ht="15" hidden="false" customHeight="false" outlineLevel="0" collapsed="false">
      <c r="A4470" s="4" t="s">
        <v>10286</v>
      </c>
      <c r="B4470" s="4" t="s">
        <v>2580</v>
      </c>
      <c r="C4470" s="4" t="s">
        <v>1055</v>
      </c>
      <c r="D4470" s="4" t="n">
        <v>3</v>
      </c>
      <c r="E4470" s="4" t="n">
        <v>205.03</v>
      </c>
      <c r="F4470" s="4" t="n">
        <v>615.09</v>
      </c>
      <c r="G4470" s="4" t="n">
        <f aca="false">INDEX(Data_Products!$D$2:$D$33,MATCH(C4470,Data_Products!$A$2:$A$33,0))</f>
        <v>138.6</v>
      </c>
      <c r="H4470" s="4" t="str">
        <f aca="false">INDEX(Data_Products!$C$2:$C$33,MATCH(C4470,Data_Products!$A$2:$A$33,0))</f>
        <v>Roofing</v>
      </c>
      <c r="I4470" s="10" t="n">
        <f aca="false">D4470*(E4470-G4470)</f>
        <v>199.29</v>
      </c>
      <c r="J4470" s="11" t="n">
        <f aca="false">IFERROR(I4470/F4470,0)</f>
        <v>0.324001365653807</v>
      </c>
      <c r="K4470" s="4" t="str">
        <f aca="false">IFERROR(INDEX(Data_Orders!$F$2:$F$4727,MATCH(B4470,Data_Orders!$A$2:$A$4727,0)),"")</f>
        <v>Trade Account</v>
      </c>
      <c r="L4470" s="4" t="str">
        <f aca="false">IFERROR(INDEX(Data_Orders!$D$2:$D$4727,MATCH(B4470,Data_Orders!$A$2:$A$4727,0)),"")</f>
        <v>Rugby</v>
      </c>
    </row>
    <row r="4471" customFormat="false" ht="15" hidden="false" customHeight="false" outlineLevel="0" collapsed="false">
      <c r="A4471" s="4" t="s">
        <v>10287</v>
      </c>
      <c r="B4471" s="4" t="s">
        <v>2580</v>
      </c>
      <c r="C4471" s="4" t="s">
        <v>1073</v>
      </c>
      <c r="D4471" s="4" t="n">
        <v>1</v>
      </c>
      <c r="E4471" s="4" t="n">
        <v>231.05</v>
      </c>
      <c r="F4471" s="4" t="n">
        <v>231.05</v>
      </c>
      <c r="G4471" s="4" t="n">
        <f aca="false">INDEX(Data_Products!$D$2:$D$33,MATCH(C4471,Data_Products!$A$2:$A$33,0))</f>
        <v>148.29</v>
      </c>
      <c r="H4471" s="4" t="str">
        <f aca="false">INDEX(Data_Products!$C$2:$C$33,MATCH(C4471,Data_Products!$A$2:$A$33,0))</f>
        <v>Landscaping</v>
      </c>
      <c r="I4471" s="10" t="n">
        <f aca="false">D4471*(E4471-G4471)</f>
        <v>82.76</v>
      </c>
      <c r="J4471" s="11" t="n">
        <f aca="false">IFERROR(I4471/F4471,0)</f>
        <v>0.358190867777537</v>
      </c>
      <c r="K4471" s="4" t="str">
        <f aca="false">IFERROR(INDEX(Data_Orders!$F$2:$F$4727,MATCH(B4471,Data_Orders!$A$2:$A$4727,0)),"")</f>
        <v>Trade Account</v>
      </c>
      <c r="L4471" s="4" t="str">
        <f aca="false">IFERROR(INDEX(Data_Orders!$D$2:$D$4727,MATCH(B4471,Data_Orders!$A$2:$A$4727,0)),"")</f>
        <v>Rugby</v>
      </c>
    </row>
    <row r="4472" customFormat="false" ht="15" hidden="false" customHeight="false" outlineLevel="0" collapsed="false">
      <c r="A4472" s="4" t="s">
        <v>10288</v>
      </c>
      <c r="B4472" s="4" t="s">
        <v>2580</v>
      </c>
      <c r="C4472" s="4" t="s">
        <v>1013</v>
      </c>
      <c r="D4472" s="4" t="n">
        <v>1</v>
      </c>
      <c r="E4472" s="4" t="n">
        <v>240.92</v>
      </c>
      <c r="F4472" s="4" t="n">
        <v>240.92</v>
      </c>
      <c r="G4472" s="4" t="n">
        <f aca="false">INDEX(Data_Products!$D$2:$D$33,MATCH(C4472,Data_Products!$A$2:$A$33,0))</f>
        <v>168.32</v>
      </c>
      <c r="H4472" s="4" t="str">
        <f aca="false">INDEX(Data_Products!$C$2:$C$33,MATCH(C4472,Data_Products!$A$2:$A$33,0))</f>
        <v>Timber</v>
      </c>
      <c r="I4472" s="10" t="n">
        <f aca="false">D4472*(E4472-G4472)</f>
        <v>72.6</v>
      </c>
      <c r="J4472" s="11" t="n">
        <f aca="false">IFERROR(I4472/F4472,0)</f>
        <v>0.301344844761747</v>
      </c>
      <c r="K4472" s="4" t="str">
        <f aca="false">IFERROR(INDEX(Data_Orders!$F$2:$F$4727,MATCH(B4472,Data_Orders!$A$2:$A$4727,0)),"")</f>
        <v>Trade Account</v>
      </c>
      <c r="L4472" s="4" t="str">
        <f aca="false">IFERROR(INDEX(Data_Orders!$D$2:$D$4727,MATCH(B4472,Data_Orders!$A$2:$A$4727,0)),"")</f>
        <v>Rugby</v>
      </c>
    </row>
    <row r="4473" customFormat="false" ht="15" hidden="false" customHeight="false" outlineLevel="0" collapsed="false">
      <c r="A4473" s="4" t="s">
        <v>10289</v>
      </c>
      <c r="B4473" s="4" t="s">
        <v>2581</v>
      </c>
      <c r="C4473" s="4" t="s">
        <v>1032</v>
      </c>
      <c r="D4473" s="4" t="n">
        <v>3</v>
      </c>
      <c r="E4473" s="4" t="n">
        <v>99.65</v>
      </c>
      <c r="F4473" s="4" t="n">
        <v>298.95</v>
      </c>
      <c r="G4473" s="4" t="n">
        <f aca="false">INDEX(Data_Products!$D$2:$D$33,MATCH(C4473,Data_Products!$A$2:$A$33,0))</f>
        <v>58.26</v>
      </c>
      <c r="H4473" s="4" t="str">
        <f aca="false">INDEX(Data_Products!$C$2:$C$33,MATCH(C4473,Data_Products!$A$2:$A$33,0))</f>
        <v>Insulation</v>
      </c>
      <c r="I4473" s="10" t="n">
        <f aca="false">D4473*(E4473-G4473)</f>
        <v>124.17</v>
      </c>
      <c r="J4473" s="11" t="n">
        <f aca="false">IFERROR(I4473/F4473,0)</f>
        <v>0.415353738083292</v>
      </c>
      <c r="K4473" s="4" t="str">
        <f aca="false">IFERROR(INDEX(Data_Orders!$F$2:$F$4727,MATCH(B4473,Data_Orders!$A$2:$A$4727,0)),"")</f>
        <v>Trade Account</v>
      </c>
      <c r="L4473" s="4" t="str">
        <f aca="false">IFERROR(INDEX(Data_Orders!$D$2:$D$4727,MATCH(B4473,Data_Orders!$A$2:$A$4727,0)),"")</f>
        <v>Rugby</v>
      </c>
    </row>
    <row r="4474" customFormat="false" ht="15" hidden="false" customHeight="false" outlineLevel="0" collapsed="false">
      <c r="A4474" s="4" t="s">
        <v>10290</v>
      </c>
      <c r="B4474" s="4" t="s">
        <v>2582</v>
      </c>
      <c r="C4474" s="4" t="s">
        <v>1024</v>
      </c>
      <c r="D4474" s="4" t="n">
        <v>7</v>
      </c>
      <c r="E4474" s="4" t="n">
        <v>137.14</v>
      </c>
      <c r="F4474" s="4" t="n">
        <v>959.98</v>
      </c>
      <c r="G4474" s="4" t="n">
        <f aca="false">INDEX(Data_Products!$D$2:$D$33,MATCH(C4474,Data_Products!$A$2:$A$33,0))</f>
        <v>99.99</v>
      </c>
      <c r="H4474" s="4" t="str">
        <f aca="false">INDEX(Data_Products!$C$2:$C$33,MATCH(C4474,Data_Products!$A$2:$A$33,0))</f>
        <v>Cement &amp; Aggregates</v>
      </c>
      <c r="I4474" s="10" t="n">
        <f aca="false">D4474*(E4474-G4474)</f>
        <v>260.05</v>
      </c>
      <c r="J4474" s="11" t="n">
        <f aca="false">IFERROR(I4474/F4474,0)</f>
        <v>0.270891060230421</v>
      </c>
      <c r="K4474" s="4" t="str">
        <f aca="false">IFERROR(INDEX(Data_Orders!$F$2:$F$4727,MATCH(B4474,Data_Orders!$A$2:$A$4727,0)),"")</f>
        <v>Trade Account</v>
      </c>
      <c r="L4474" s="4" t="str">
        <f aca="false">IFERROR(INDEX(Data_Orders!$D$2:$D$4727,MATCH(B4474,Data_Orders!$A$2:$A$4727,0)),"")</f>
        <v>Rugby</v>
      </c>
    </row>
    <row r="4475" customFormat="false" ht="15" hidden="false" customHeight="false" outlineLevel="0" collapsed="false">
      <c r="A4475" s="4" t="s">
        <v>10291</v>
      </c>
      <c r="B4475" s="4" t="s">
        <v>2582</v>
      </c>
      <c r="C4475" s="4" t="s">
        <v>1061</v>
      </c>
      <c r="D4475" s="4" t="n">
        <v>10</v>
      </c>
      <c r="E4475" s="4" t="n">
        <v>145.57</v>
      </c>
      <c r="F4475" s="4" t="n">
        <v>1455.7</v>
      </c>
      <c r="G4475" s="4" t="n">
        <f aca="false">INDEX(Data_Products!$D$2:$D$33,MATCH(C4475,Data_Products!$A$2:$A$33,0))</f>
        <v>119.29</v>
      </c>
      <c r="H4475" s="4" t="str">
        <f aca="false">INDEX(Data_Products!$C$2:$C$33,MATCH(C4475,Data_Products!$A$2:$A$33,0))</f>
        <v>Plumbing &amp; Drainage</v>
      </c>
      <c r="I4475" s="10" t="n">
        <f aca="false">D4475*(E4475-G4475)</f>
        <v>262.8</v>
      </c>
      <c r="J4475" s="11" t="n">
        <f aca="false">IFERROR(I4475/F4475,0)</f>
        <v>0.180531702960775</v>
      </c>
      <c r="K4475" s="4" t="str">
        <f aca="false">IFERROR(INDEX(Data_Orders!$F$2:$F$4727,MATCH(B4475,Data_Orders!$A$2:$A$4727,0)),"")</f>
        <v>Trade Account</v>
      </c>
      <c r="L4475" s="4" t="str">
        <f aca="false">IFERROR(INDEX(Data_Orders!$D$2:$D$4727,MATCH(B4475,Data_Orders!$A$2:$A$4727,0)),"")</f>
        <v>Rugby</v>
      </c>
    </row>
    <row r="4476" customFormat="false" ht="15" hidden="false" customHeight="false" outlineLevel="0" collapsed="false">
      <c r="A4476" s="4" t="s">
        <v>10292</v>
      </c>
      <c r="B4476" s="4" t="s">
        <v>2582</v>
      </c>
      <c r="C4476" s="4" t="s">
        <v>1019</v>
      </c>
      <c r="D4476" s="4" t="n">
        <v>3</v>
      </c>
      <c r="E4476" s="4" t="n">
        <v>79.76</v>
      </c>
      <c r="F4476" s="4" t="n">
        <v>239.28</v>
      </c>
      <c r="G4476" s="4" t="n">
        <f aca="false">INDEX(Data_Products!$D$2:$D$33,MATCH(C4476,Data_Products!$A$2:$A$33,0))</f>
        <v>59.07</v>
      </c>
      <c r="H4476" s="4" t="str">
        <f aca="false">INDEX(Data_Products!$C$2:$C$33,MATCH(C4476,Data_Products!$A$2:$A$33,0))</f>
        <v>Timber</v>
      </c>
      <c r="I4476" s="10" t="n">
        <f aca="false">D4476*(E4476-G4476)</f>
        <v>62.07</v>
      </c>
      <c r="J4476" s="11" t="n">
        <f aca="false">IFERROR(I4476/F4476,0)</f>
        <v>0.259403209628887</v>
      </c>
      <c r="K4476" s="4" t="str">
        <f aca="false">IFERROR(INDEX(Data_Orders!$F$2:$F$4727,MATCH(B4476,Data_Orders!$A$2:$A$4727,0)),"")</f>
        <v>Trade Account</v>
      </c>
      <c r="L4476" s="4" t="str">
        <f aca="false">IFERROR(INDEX(Data_Orders!$D$2:$D$4727,MATCH(B4476,Data_Orders!$A$2:$A$4727,0)),"")</f>
        <v>Rugby</v>
      </c>
    </row>
    <row r="4477" customFormat="false" ht="15" hidden="false" customHeight="false" outlineLevel="0" collapsed="false">
      <c r="A4477" s="4" t="s">
        <v>10293</v>
      </c>
      <c r="B4477" s="4" t="s">
        <v>2583</v>
      </c>
      <c r="C4477" s="4" t="s">
        <v>1075</v>
      </c>
      <c r="D4477" s="4" t="n">
        <v>15</v>
      </c>
      <c r="E4477" s="4" t="n">
        <v>98.61</v>
      </c>
      <c r="F4477" s="4" t="n">
        <v>1479.15</v>
      </c>
      <c r="G4477" s="4" t="n">
        <f aca="false">INDEX(Data_Products!$D$2:$D$33,MATCH(C4477,Data_Products!$A$2:$A$33,0))</f>
        <v>74.84</v>
      </c>
      <c r="H4477" s="4" t="str">
        <f aca="false">INDEX(Data_Products!$C$2:$C$33,MATCH(C4477,Data_Products!$A$2:$A$33,0))</f>
        <v>Landscaping</v>
      </c>
      <c r="I4477" s="10" t="n">
        <f aca="false">D4477*(E4477-G4477)</f>
        <v>356.55</v>
      </c>
      <c r="J4477" s="11" t="n">
        <f aca="false">IFERROR(I4477/F4477,0)</f>
        <v>0.24105060338708</v>
      </c>
      <c r="K4477" s="4" t="str">
        <f aca="false">IFERROR(INDEX(Data_Orders!$F$2:$F$4727,MATCH(B4477,Data_Orders!$A$2:$A$4727,0)),"")</f>
        <v>Trade Account</v>
      </c>
      <c r="L4477" s="4" t="str">
        <f aca="false">IFERROR(INDEX(Data_Orders!$D$2:$D$4727,MATCH(B4477,Data_Orders!$A$2:$A$4727,0)),"")</f>
        <v>Rugby</v>
      </c>
    </row>
    <row r="4478" customFormat="false" ht="15" hidden="false" customHeight="false" outlineLevel="0" collapsed="false">
      <c r="A4478" s="4" t="s">
        <v>10294</v>
      </c>
      <c r="B4478" s="4" t="s">
        <v>2583</v>
      </c>
      <c r="C4478" s="4" t="s">
        <v>1032</v>
      </c>
      <c r="D4478" s="4" t="n">
        <v>16</v>
      </c>
      <c r="E4478" s="4" t="n">
        <v>99.65</v>
      </c>
      <c r="F4478" s="4" t="n">
        <v>1594.4</v>
      </c>
      <c r="G4478" s="4" t="n">
        <f aca="false">INDEX(Data_Products!$D$2:$D$33,MATCH(C4478,Data_Products!$A$2:$A$33,0))</f>
        <v>58.26</v>
      </c>
      <c r="H4478" s="4" t="str">
        <f aca="false">INDEX(Data_Products!$C$2:$C$33,MATCH(C4478,Data_Products!$A$2:$A$33,0))</f>
        <v>Insulation</v>
      </c>
      <c r="I4478" s="10" t="n">
        <f aca="false">D4478*(E4478-G4478)</f>
        <v>662.24</v>
      </c>
      <c r="J4478" s="11" t="n">
        <f aca="false">IFERROR(I4478/F4478,0)</f>
        <v>0.415353738083292</v>
      </c>
      <c r="K4478" s="4" t="str">
        <f aca="false">IFERROR(INDEX(Data_Orders!$F$2:$F$4727,MATCH(B4478,Data_Orders!$A$2:$A$4727,0)),"")</f>
        <v>Trade Account</v>
      </c>
      <c r="L4478" s="4" t="str">
        <f aca="false">IFERROR(INDEX(Data_Orders!$D$2:$D$4727,MATCH(B4478,Data_Orders!$A$2:$A$4727,0)),"")</f>
        <v>Rugby</v>
      </c>
    </row>
    <row r="4479" customFormat="false" ht="15" hidden="false" customHeight="false" outlineLevel="0" collapsed="false">
      <c r="A4479" s="4" t="s">
        <v>10295</v>
      </c>
      <c r="B4479" s="4" t="s">
        <v>2583</v>
      </c>
      <c r="C4479" s="4" t="s">
        <v>1050</v>
      </c>
      <c r="D4479" s="4" t="n">
        <v>11</v>
      </c>
      <c r="E4479" s="4" t="n">
        <v>238.63</v>
      </c>
      <c r="F4479" s="4" t="n">
        <v>2624.93</v>
      </c>
      <c r="G4479" s="4" t="n">
        <f aca="false">INDEX(Data_Products!$D$2:$D$33,MATCH(C4479,Data_Products!$A$2:$A$33,0))</f>
        <v>148.91</v>
      </c>
      <c r="H4479" s="4" t="str">
        <f aca="false">INDEX(Data_Products!$C$2:$C$33,MATCH(C4479,Data_Products!$A$2:$A$33,0))</f>
        <v>Tools &amp; Fixings</v>
      </c>
      <c r="I4479" s="10" t="n">
        <f aca="false">D4479*(E4479-G4479)</f>
        <v>986.92</v>
      </c>
      <c r="J4479" s="11" t="n">
        <f aca="false">IFERROR(I4479/F4479,0)</f>
        <v>0.375979549930855</v>
      </c>
      <c r="K4479" s="4" t="str">
        <f aca="false">IFERROR(INDEX(Data_Orders!$F$2:$F$4727,MATCH(B4479,Data_Orders!$A$2:$A$4727,0)),"")</f>
        <v>Trade Account</v>
      </c>
      <c r="L4479" s="4" t="str">
        <f aca="false">IFERROR(INDEX(Data_Orders!$D$2:$D$4727,MATCH(B4479,Data_Orders!$A$2:$A$4727,0)),"")</f>
        <v>Rugby</v>
      </c>
    </row>
    <row r="4480" customFormat="false" ht="15" hidden="false" customHeight="false" outlineLevel="0" collapsed="false">
      <c r="A4480" s="4" t="s">
        <v>10296</v>
      </c>
      <c r="B4480" s="4" t="s">
        <v>2583</v>
      </c>
      <c r="C4480" s="4" t="s">
        <v>1073</v>
      </c>
      <c r="D4480" s="4" t="n">
        <v>6</v>
      </c>
      <c r="E4480" s="4" t="n">
        <v>231.05</v>
      </c>
      <c r="F4480" s="4" t="n">
        <v>1386.3</v>
      </c>
      <c r="G4480" s="4" t="n">
        <f aca="false">INDEX(Data_Products!$D$2:$D$33,MATCH(C4480,Data_Products!$A$2:$A$33,0))</f>
        <v>148.29</v>
      </c>
      <c r="H4480" s="4" t="str">
        <f aca="false">INDEX(Data_Products!$C$2:$C$33,MATCH(C4480,Data_Products!$A$2:$A$33,0))</f>
        <v>Landscaping</v>
      </c>
      <c r="I4480" s="10" t="n">
        <f aca="false">D4480*(E4480-G4480)</f>
        <v>496.56</v>
      </c>
      <c r="J4480" s="11" t="n">
        <f aca="false">IFERROR(I4480/F4480,0)</f>
        <v>0.358190867777537</v>
      </c>
      <c r="K4480" s="4" t="str">
        <f aca="false">IFERROR(INDEX(Data_Orders!$F$2:$F$4727,MATCH(B4480,Data_Orders!$A$2:$A$4727,0)),"")</f>
        <v>Trade Account</v>
      </c>
      <c r="L4480" s="4" t="str">
        <f aca="false">IFERROR(INDEX(Data_Orders!$D$2:$D$4727,MATCH(B4480,Data_Orders!$A$2:$A$4727,0)),"")</f>
        <v>Rugby</v>
      </c>
    </row>
    <row r="4481" customFormat="false" ht="15" hidden="false" customHeight="false" outlineLevel="0" collapsed="false">
      <c r="A4481" s="4" t="s">
        <v>10297</v>
      </c>
      <c r="B4481" s="4" t="s">
        <v>2583</v>
      </c>
      <c r="C4481" s="4" t="s">
        <v>1068</v>
      </c>
      <c r="D4481" s="4" t="n">
        <v>10</v>
      </c>
      <c r="E4481" s="4" t="n">
        <v>86.28</v>
      </c>
      <c r="F4481" s="4" t="n">
        <v>862.8</v>
      </c>
      <c r="G4481" s="4" t="n">
        <f aca="false">INDEX(Data_Products!$D$2:$D$33,MATCH(C4481,Data_Products!$A$2:$A$33,0))</f>
        <v>68.55</v>
      </c>
      <c r="H4481" s="4" t="str">
        <f aca="false">INDEX(Data_Products!$C$2:$C$33,MATCH(C4481,Data_Products!$A$2:$A$33,0))</f>
        <v>Plumbing &amp; Drainage</v>
      </c>
      <c r="I4481" s="10" t="n">
        <f aca="false">D4481*(E4481-G4481)</f>
        <v>177.3</v>
      </c>
      <c r="J4481" s="11" t="n">
        <f aca="false">IFERROR(I4481/F4481,0)</f>
        <v>0.205493741307371</v>
      </c>
      <c r="K4481" s="4" t="str">
        <f aca="false">IFERROR(INDEX(Data_Orders!$F$2:$F$4727,MATCH(B4481,Data_Orders!$A$2:$A$4727,0)),"")</f>
        <v>Trade Account</v>
      </c>
      <c r="L4481" s="4" t="str">
        <f aca="false">IFERROR(INDEX(Data_Orders!$D$2:$D$4727,MATCH(B4481,Data_Orders!$A$2:$A$4727,0)),"")</f>
        <v>Rugby</v>
      </c>
    </row>
    <row r="4482" customFormat="false" ht="15" hidden="false" customHeight="false" outlineLevel="0" collapsed="false">
      <c r="A4482" s="4" t="s">
        <v>10298</v>
      </c>
      <c r="B4482" s="4" t="s">
        <v>2584</v>
      </c>
      <c r="C4482" s="4" t="s">
        <v>1066</v>
      </c>
      <c r="D4482" s="4" t="n">
        <v>18</v>
      </c>
      <c r="E4482" s="4" t="n">
        <v>209.69</v>
      </c>
      <c r="F4482" s="4" t="n">
        <v>3774.42</v>
      </c>
      <c r="G4482" s="4" t="n">
        <f aca="false">INDEX(Data_Products!$D$2:$D$33,MATCH(C4482,Data_Products!$A$2:$A$33,0))</f>
        <v>144.38</v>
      </c>
      <c r="H4482" s="4" t="str">
        <f aca="false">INDEX(Data_Products!$C$2:$C$33,MATCH(C4482,Data_Products!$A$2:$A$33,0))</f>
        <v>Plumbing &amp; Drainage</v>
      </c>
      <c r="I4482" s="10" t="n">
        <f aca="false">D4482*(E4482-G4482)</f>
        <v>1175.58</v>
      </c>
      <c r="J4482" s="11" t="n">
        <f aca="false">IFERROR(I4482/F4482,0)</f>
        <v>0.311459773952024</v>
      </c>
      <c r="K4482" s="4" t="str">
        <f aca="false">IFERROR(INDEX(Data_Orders!$F$2:$F$4727,MATCH(B4482,Data_Orders!$A$2:$A$4727,0)),"")</f>
        <v>Trade Account</v>
      </c>
      <c r="L4482" s="4" t="str">
        <f aca="false">IFERROR(INDEX(Data_Orders!$D$2:$D$4727,MATCH(B4482,Data_Orders!$A$2:$A$4727,0)),"")</f>
        <v>Rugby</v>
      </c>
    </row>
    <row r="4483" customFormat="false" ht="15" hidden="false" customHeight="false" outlineLevel="0" collapsed="false">
      <c r="A4483" s="4" t="s">
        <v>10299</v>
      </c>
      <c r="B4483" s="4" t="s">
        <v>2585</v>
      </c>
      <c r="C4483" s="4" t="s">
        <v>1021</v>
      </c>
      <c r="D4483" s="4" t="n">
        <v>4</v>
      </c>
      <c r="E4483" s="4" t="n">
        <v>73.76</v>
      </c>
      <c r="F4483" s="4" t="n">
        <v>295.04</v>
      </c>
      <c r="G4483" s="4" t="n">
        <f aca="false">INDEX(Data_Products!$D$2:$D$33,MATCH(C4483,Data_Products!$A$2:$A$33,0))</f>
        <v>51.51</v>
      </c>
      <c r="H4483" s="4" t="str">
        <f aca="false">INDEX(Data_Products!$C$2:$C$33,MATCH(C4483,Data_Products!$A$2:$A$33,0))</f>
        <v>Cement &amp; Aggregates</v>
      </c>
      <c r="I4483" s="10" t="n">
        <f aca="false">D4483*(E4483-G4483)</f>
        <v>89</v>
      </c>
      <c r="J4483" s="11" t="n">
        <f aca="false">IFERROR(I4483/F4483,0)</f>
        <v>0.301654013015184</v>
      </c>
      <c r="K4483" s="4" t="str">
        <f aca="false">IFERROR(INDEX(Data_Orders!$F$2:$F$4727,MATCH(B4483,Data_Orders!$A$2:$A$4727,0)),"")</f>
        <v>Trade Account</v>
      </c>
      <c r="L4483" s="4" t="str">
        <f aca="false">IFERROR(INDEX(Data_Orders!$D$2:$D$4727,MATCH(B4483,Data_Orders!$A$2:$A$4727,0)),"")</f>
        <v>Rugby</v>
      </c>
    </row>
    <row r="4484" customFormat="false" ht="15" hidden="false" customHeight="false" outlineLevel="0" collapsed="false">
      <c r="A4484" s="4" t="s">
        <v>10300</v>
      </c>
      <c r="B4484" s="4" t="s">
        <v>2585</v>
      </c>
      <c r="C4484" s="4" t="s">
        <v>1039</v>
      </c>
      <c r="D4484" s="4" t="n">
        <v>18</v>
      </c>
      <c r="E4484" s="4" t="n">
        <v>160.41</v>
      </c>
      <c r="F4484" s="4" t="n">
        <v>2887.38</v>
      </c>
      <c r="G4484" s="4" t="n">
        <f aca="false">INDEX(Data_Products!$D$2:$D$33,MATCH(C4484,Data_Products!$A$2:$A$33,0))</f>
        <v>99.74</v>
      </c>
      <c r="H4484" s="4" t="str">
        <f aca="false">INDEX(Data_Products!$C$2:$C$33,MATCH(C4484,Data_Products!$A$2:$A$33,0))</f>
        <v>Insulation</v>
      </c>
      <c r="I4484" s="10" t="n">
        <f aca="false">D4484*(E4484-G4484)</f>
        <v>1092.06</v>
      </c>
      <c r="J4484" s="11" t="n">
        <f aca="false">IFERROR(I4484/F4484,0)</f>
        <v>0.378218315566361</v>
      </c>
      <c r="K4484" s="4" t="str">
        <f aca="false">IFERROR(INDEX(Data_Orders!$F$2:$F$4727,MATCH(B4484,Data_Orders!$A$2:$A$4727,0)),"")</f>
        <v>Trade Account</v>
      </c>
      <c r="L4484" s="4" t="str">
        <f aca="false">IFERROR(INDEX(Data_Orders!$D$2:$D$4727,MATCH(B4484,Data_Orders!$A$2:$A$4727,0)),"")</f>
        <v>Rugby</v>
      </c>
    </row>
    <row r="4485" customFormat="false" ht="15" hidden="false" customHeight="false" outlineLevel="0" collapsed="false">
      <c r="A4485" s="4" t="s">
        <v>10301</v>
      </c>
      <c r="B4485" s="4" t="s">
        <v>2586</v>
      </c>
      <c r="C4485" s="4" t="s">
        <v>1021</v>
      </c>
      <c r="D4485" s="4" t="n">
        <v>9</v>
      </c>
      <c r="E4485" s="4" t="n">
        <v>73.76</v>
      </c>
      <c r="F4485" s="4" t="n">
        <v>663.84</v>
      </c>
      <c r="G4485" s="4" t="n">
        <f aca="false">INDEX(Data_Products!$D$2:$D$33,MATCH(C4485,Data_Products!$A$2:$A$33,0))</f>
        <v>51.51</v>
      </c>
      <c r="H4485" s="4" t="str">
        <f aca="false">INDEX(Data_Products!$C$2:$C$33,MATCH(C4485,Data_Products!$A$2:$A$33,0))</f>
        <v>Cement &amp; Aggregates</v>
      </c>
      <c r="I4485" s="10" t="n">
        <f aca="false">D4485*(E4485-G4485)</f>
        <v>200.25</v>
      </c>
      <c r="J4485" s="11" t="n">
        <f aca="false">IFERROR(I4485/F4485,0)</f>
        <v>0.301654013015184</v>
      </c>
      <c r="K4485" s="4" t="str">
        <f aca="false">IFERROR(INDEX(Data_Orders!$F$2:$F$4727,MATCH(B4485,Data_Orders!$A$2:$A$4727,0)),"")</f>
        <v>Trade Account</v>
      </c>
      <c r="L4485" s="4" t="str">
        <f aca="false">IFERROR(INDEX(Data_Orders!$D$2:$D$4727,MATCH(B4485,Data_Orders!$A$2:$A$4727,0)),"")</f>
        <v>Rugby</v>
      </c>
    </row>
    <row r="4486" customFormat="false" ht="15" hidden="false" customHeight="false" outlineLevel="0" collapsed="false">
      <c r="A4486" s="4" t="s">
        <v>10302</v>
      </c>
      <c r="B4486" s="4" t="s">
        <v>2586</v>
      </c>
      <c r="C4486" s="4" t="s">
        <v>1048</v>
      </c>
      <c r="D4486" s="4" t="n">
        <v>8</v>
      </c>
      <c r="E4486" s="4" t="n">
        <v>112.72</v>
      </c>
      <c r="F4486" s="4" t="n">
        <v>901.76</v>
      </c>
      <c r="G4486" s="4" t="n">
        <f aca="false">INDEX(Data_Products!$D$2:$D$33,MATCH(C4486,Data_Products!$A$2:$A$33,0))</f>
        <v>83.21</v>
      </c>
      <c r="H4486" s="4" t="str">
        <f aca="false">INDEX(Data_Products!$C$2:$C$33,MATCH(C4486,Data_Products!$A$2:$A$33,0))</f>
        <v>Tools &amp; Fixings</v>
      </c>
      <c r="I4486" s="10" t="n">
        <f aca="false">D4486*(E4486-G4486)</f>
        <v>236.08</v>
      </c>
      <c r="J4486" s="11" t="n">
        <f aca="false">IFERROR(I4486/F4486,0)</f>
        <v>0.261799148332151</v>
      </c>
      <c r="K4486" s="4" t="str">
        <f aca="false">IFERROR(INDEX(Data_Orders!$F$2:$F$4727,MATCH(B4486,Data_Orders!$A$2:$A$4727,0)),"")</f>
        <v>Trade Account</v>
      </c>
      <c r="L4486" s="4" t="str">
        <f aca="false">IFERROR(INDEX(Data_Orders!$D$2:$D$4727,MATCH(B4486,Data_Orders!$A$2:$A$4727,0)),"")</f>
        <v>Rugby</v>
      </c>
    </row>
    <row r="4487" customFormat="false" ht="15" hidden="false" customHeight="false" outlineLevel="0" collapsed="false">
      <c r="A4487" s="4" t="s">
        <v>10303</v>
      </c>
      <c r="B4487" s="4" t="s">
        <v>2586</v>
      </c>
      <c r="C4487" s="4" t="s">
        <v>1055</v>
      </c>
      <c r="D4487" s="4" t="n">
        <v>4</v>
      </c>
      <c r="E4487" s="4" t="n">
        <v>205.03</v>
      </c>
      <c r="F4487" s="4" t="n">
        <v>820.12</v>
      </c>
      <c r="G4487" s="4" t="n">
        <f aca="false">INDEX(Data_Products!$D$2:$D$33,MATCH(C4487,Data_Products!$A$2:$A$33,0))</f>
        <v>138.6</v>
      </c>
      <c r="H4487" s="4" t="str">
        <f aca="false">INDEX(Data_Products!$C$2:$C$33,MATCH(C4487,Data_Products!$A$2:$A$33,0))</f>
        <v>Roofing</v>
      </c>
      <c r="I4487" s="10" t="n">
        <f aca="false">D4487*(E4487-G4487)</f>
        <v>265.72</v>
      </c>
      <c r="J4487" s="11" t="n">
        <f aca="false">IFERROR(I4487/F4487,0)</f>
        <v>0.324001365653807</v>
      </c>
      <c r="K4487" s="4" t="str">
        <f aca="false">IFERROR(INDEX(Data_Orders!$F$2:$F$4727,MATCH(B4487,Data_Orders!$A$2:$A$4727,0)),"")</f>
        <v>Trade Account</v>
      </c>
      <c r="L4487" s="4" t="str">
        <f aca="false">IFERROR(INDEX(Data_Orders!$D$2:$D$4727,MATCH(B4487,Data_Orders!$A$2:$A$4727,0)),"")</f>
        <v>Rugby</v>
      </c>
    </row>
    <row r="4488" customFormat="false" ht="15" hidden="false" customHeight="false" outlineLevel="0" collapsed="false">
      <c r="A4488" s="4" t="s">
        <v>10304</v>
      </c>
      <c r="B4488" s="4" t="s">
        <v>2586</v>
      </c>
      <c r="C4488" s="4" t="s">
        <v>1044</v>
      </c>
      <c r="D4488" s="4" t="n">
        <v>5</v>
      </c>
      <c r="E4488" s="4" t="n">
        <v>190.44</v>
      </c>
      <c r="F4488" s="4" t="n">
        <v>952.2</v>
      </c>
      <c r="G4488" s="4" t="n">
        <f aca="false">INDEX(Data_Products!$D$2:$D$33,MATCH(C4488,Data_Products!$A$2:$A$33,0))</f>
        <v>115.48</v>
      </c>
      <c r="H4488" s="4" t="str">
        <f aca="false">INDEX(Data_Products!$C$2:$C$33,MATCH(C4488,Data_Products!$A$2:$A$33,0))</f>
        <v>Tools &amp; Fixings</v>
      </c>
      <c r="I4488" s="10" t="n">
        <f aca="false">D4488*(E4488-G4488)</f>
        <v>374.8</v>
      </c>
      <c r="J4488" s="11" t="n">
        <f aca="false">IFERROR(I4488/F4488,0)</f>
        <v>0.393614786809494</v>
      </c>
      <c r="K4488" s="4" t="str">
        <f aca="false">IFERROR(INDEX(Data_Orders!$F$2:$F$4727,MATCH(B4488,Data_Orders!$A$2:$A$4727,0)),"")</f>
        <v>Trade Account</v>
      </c>
      <c r="L4488" s="4" t="str">
        <f aca="false">IFERROR(INDEX(Data_Orders!$D$2:$D$4727,MATCH(B4488,Data_Orders!$A$2:$A$4727,0)),"")</f>
        <v>Rugby</v>
      </c>
    </row>
    <row r="4489" customFormat="false" ht="15" hidden="false" customHeight="false" outlineLevel="0" collapsed="false">
      <c r="A4489" s="4" t="s">
        <v>10305</v>
      </c>
      <c r="B4489" s="4" t="s">
        <v>2587</v>
      </c>
      <c r="C4489" s="4" t="s">
        <v>1064</v>
      </c>
      <c r="D4489" s="4" t="n">
        <v>2</v>
      </c>
      <c r="E4489" s="4" t="n">
        <v>97.63</v>
      </c>
      <c r="F4489" s="4" t="n">
        <v>195.26</v>
      </c>
      <c r="G4489" s="4" t="n">
        <f aca="false">INDEX(Data_Products!$D$2:$D$33,MATCH(C4489,Data_Products!$A$2:$A$33,0))</f>
        <v>65.21</v>
      </c>
      <c r="H4489" s="4" t="str">
        <f aca="false">INDEX(Data_Products!$C$2:$C$33,MATCH(C4489,Data_Products!$A$2:$A$33,0))</f>
        <v>Plumbing &amp; Drainage</v>
      </c>
      <c r="I4489" s="10" t="n">
        <f aca="false">D4489*(E4489-G4489)</f>
        <v>64.84</v>
      </c>
      <c r="J4489" s="11" t="n">
        <f aca="false">IFERROR(I4489/F4489,0)</f>
        <v>0.332070060432244</v>
      </c>
      <c r="K4489" s="4" t="str">
        <f aca="false">IFERROR(INDEX(Data_Orders!$F$2:$F$4727,MATCH(B4489,Data_Orders!$A$2:$A$4727,0)),"")</f>
        <v>Trade Account</v>
      </c>
      <c r="L4489" s="4" t="str">
        <f aca="false">IFERROR(INDEX(Data_Orders!$D$2:$D$4727,MATCH(B4489,Data_Orders!$A$2:$A$4727,0)),"")</f>
        <v>Rugby</v>
      </c>
    </row>
    <row r="4490" customFormat="false" ht="15" hidden="false" customHeight="false" outlineLevel="0" collapsed="false">
      <c r="A4490" s="4" t="s">
        <v>10306</v>
      </c>
      <c r="B4490" s="4" t="s">
        <v>2588</v>
      </c>
      <c r="C4490" s="4" t="s">
        <v>1044</v>
      </c>
      <c r="D4490" s="4" t="n">
        <v>1</v>
      </c>
      <c r="E4490" s="4" t="n">
        <v>190.44</v>
      </c>
      <c r="F4490" s="4" t="n">
        <v>190.44</v>
      </c>
      <c r="G4490" s="4" t="n">
        <f aca="false">INDEX(Data_Products!$D$2:$D$33,MATCH(C4490,Data_Products!$A$2:$A$33,0))</f>
        <v>115.48</v>
      </c>
      <c r="H4490" s="4" t="str">
        <f aca="false">INDEX(Data_Products!$C$2:$C$33,MATCH(C4490,Data_Products!$A$2:$A$33,0))</f>
        <v>Tools &amp; Fixings</v>
      </c>
      <c r="I4490" s="10" t="n">
        <f aca="false">D4490*(E4490-G4490)</f>
        <v>74.96</v>
      </c>
      <c r="J4490" s="11" t="n">
        <f aca="false">IFERROR(I4490/F4490,0)</f>
        <v>0.393614786809494</v>
      </c>
      <c r="K4490" s="4" t="str">
        <f aca="false">IFERROR(INDEX(Data_Orders!$F$2:$F$4727,MATCH(B4490,Data_Orders!$A$2:$A$4727,0)),"")</f>
        <v>Trade Account</v>
      </c>
      <c r="L4490" s="4" t="str">
        <f aca="false">IFERROR(INDEX(Data_Orders!$D$2:$D$4727,MATCH(B4490,Data_Orders!$A$2:$A$4727,0)),"")</f>
        <v>Rugby</v>
      </c>
    </row>
    <row r="4491" customFormat="false" ht="15" hidden="false" customHeight="false" outlineLevel="0" collapsed="false">
      <c r="A4491" s="4" t="s">
        <v>10307</v>
      </c>
      <c r="B4491" s="4" t="s">
        <v>2588</v>
      </c>
      <c r="C4491" s="4" t="s">
        <v>1037</v>
      </c>
      <c r="D4491" s="4" t="n">
        <v>19</v>
      </c>
      <c r="E4491" s="4" t="n">
        <v>90.97</v>
      </c>
      <c r="F4491" s="4" t="n">
        <v>1728.43</v>
      </c>
      <c r="G4491" s="4" t="n">
        <f aca="false">INDEX(Data_Products!$D$2:$D$33,MATCH(C4491,Data_Products!$A$2:$A$33,0))</f>
        <v>73.81</v>
      </c>
      <c r="H4491" s="4" t="str">
        <f aca="false">INDEX(Data_Products!$C$2:$C$33,MATCH(C4491,Data_Products!$A$2:$A$33,0))</f>
        <v>Insulation</v>
      </c>
      <c r="I4491" s="10" t="n">
        <f aca="false">D4491*(E4491-G4491)</f>
        <v>326.04</v>
      </c>
      <c r="J4491" s="11" t="n">
        <f aca="false">IFERROR(I4491/F4491,0)</f>
        <v>0.18863361547763</v>
      </c>
      <c r="K4491" s="4" t="str">
        <f aca="false">IFERROR(INDEX(Data_Orders!$F$2:$F$4727,MATCH(B4491,Data_Orders!$A$2:$A$4727,0)),"")</f>
        <v>Trade Account</v>
      </c>
      <c r="L4491" s="4" t="str">
        <f aca="false">IFERROR(INDEX(Data_Orders!$D$2:$D$4727,MATCH(B4491,Data_Orders!$A$2:$A$4727,0)),"")</f>
        <v>Rugby</v>
      </c>
    </row>
    <row r="4492" customFormat="false" ht="15" hidden="false" customHeight="false" outlineLevel="0" collapsed="false">
      <c r="A4492" s="4" t="s">
        <v>10308</v>
      </c>
      <c r="B4492" s="4" t="s">
        <v>2588</v>
      </c>
      <c r="C4492" s="4" t="s">
        <v>1021</v>
      </c>
      <c r="D4492" s="4" t="n">
        <v>12</v>
      </c>
      <c r="E4492" s="4" t="n">
        <v>73.76</v>
      </c>
      <c r="F4492" s="4" t="n">
        <v>885.12</v>
      </c>
      <c r="G4492" s="4" t="n">
        <f aca="false">INDEX(Data_Products!$D$2:$D$33,MATCH(C4492,Data_Products!$A$2:$A$33,0))</f>
        <v>51.51</v>
      </c>
      <c r="H4492" s="4" t="str">
        <f aca="false">INDEX(Data_Products!$C$2:$C$33,MATCH(C4492,Data_Products!$A$2:$A$33,0))</f>
        <v>Cement &amp; Aggregates</v>
      </c>
      <c r="I4492" s="10" t="n">
        <f aca="false">D4492*(E4492-G4492)</f>
        <v>267</v>
      </c>
      <c r="J4492" s="11" t="n">
        <f aca="false">IFERROR(I4492/F4492,0)</f>
        <v>0.301654013015185</v>
      </c>
      <c r="K4492" s="4" t="str">
        <f aca="false">IFERROR(INDEX(Data_Orders!$F$2:$F$4727,MATCH(B4492,Data_Orders!$A$2:$A$4727,0)),"")</f>
        <v>Trade Account</v>
      </c>
      <c r="L4492" s="4" t="str">
        <f aca="false">IFERROR(INDEX(Data_Orders!$D$2:$D$4727,MATCH(B4492,Data_Orders!$A$2:$A$4727,0)),"")</f>
        <v>Rugby</v>
      </c>
    </row>
    <row r="4493" customFormat="false" ht="15" hidden="false" customHeight="false" outlineLevel="0" collapsed="false">
      <c r="A4493" s="4" t="s">
        <v>10309</v>
      </c>
      <c r="B4493" s="4" t="s">
        <v>2588</v>
      </c>
      <c r="C4493" s="4" t="s">
        <v>1064</v>
      </c>
      <c r="D4493" s="4" t="n">
        <v>15</v>
      </c>
      <c r="E4493" s="4" t="n">
        <v>97.63</v>
      </c>
      <c r="F4493" s="4" t="n">
        <v>1464.45</v>
      </c>
      <c r="G4493" s="4" t="n">
        <f aca="false">INDEX(Data_Products!$D$2:$D$33,MATCH(C4493,Data_Products!$A$2:$A$33,0))</f>
        <v>65.21</v>
      </c>
      <c r="H4493" s="4" t="str">
        <f aca="false">INDEX(Data_Products!$C$2:$C$33,MATCH(C4493,Data_Products!$A$2:$A$33,0))</f>
        <v>Plumbing &amp; Drainage</v>
      </c>
      <c r="I4493" s="10" t="n">
        <f aca="false">D4493*(E4493-G4493)</f>
        <v>486.3</v>
      </c>
      <c r="J4493" s="11" t="n">
        <f aca="false">IFERROR(I4493/F4493,0)</f>
        <v>0.332070060432244</v>
      </c>
      <c r="K4493" s="4" t="str">
        <f aca="false">IFERROR(INDEX(Data_Orders!$F$2:$F$4727,MATCH(B4493,Data_Orders!$A$2:$A$4727,0)),"")</f>
        <v>Trade Account</v>
      </c>
      <c r="L4493" s="4" t="str">
        <f aca="false">IFERROR(INDEX(Data_Orders!$D$2:$D$4727,MATCH(B4493,Data_Orders!$A$2:$A$4727,0)),"")</f>
        <v>Rugby</v>
      </c>
    </row>
    <row r="4494" customFormat="false" ht="15" hidden="false" customHeight="false" outlineLevel="0" collapsed="false">
      <c r="A4494" s="4" t="s">
        <v>10310</v>
      </c>
      <c r="B4494" s="4" t="s">
        <v>2589</v>
      </c>
      <c r="C4494" s="4" t="s">
        <v>1021</v>
      </c>
      <c r="D4494" s="4" t="n">
        <v>19</v>
      </c>
      <c r="E4494" s="4" t="n">
        <v>73.76</v>
      </c>
      <c r="F4494" s="4" t="n">
        <v>1401.44</v>
      </c>
      <c r="G4494" s="4" t="n">
        <f aca="false">INDEX(Data_Products!$D$2:$D$33,MATCH(C4494,Data_Products!$A$2:$A$33,0))</f>
        <v>51.51</v>
      </c>
      <c r="H4494" s="4" t="str">
        <f aca="false">INDEX(Data_Products!$C$2:$C$33,MATCH(C4494,Data_Products!$A$2:$A$33,0))</f>
        <v>Cement &amp; Aggregates</v>
      </c>
      <c r="I4494" s="10" t="n">
        <f aca="false">D4494*(E4494-G4494)</f>
        <v>422.75</v>
      </c>
      <c r="J4494" s="11" t="n">
        <f aca="false">IFERROR(I4494/F4494,0)</f>
        <v>0.301654013015184</v>
      </c>
      <c r="K4494" s="4" t="str">
        <f aca="false">IFERROR(INDEX(Data_Orders!$F$2:$F$4727,MATCH(B4494,Data_Orders!$A$2:$A$4727,0)),"")</f>
        <v>Trade Account</v>
      </c>
      <c r="L4494" s="4" t="str">
        <f aca="false">IFERROR(INDEX(Data_Orders!$D$2:$D$4727,MATCH(B4494,Data_Orders!$A$2:$A$4727,0)),"")</f>
        <v>Rugby</v>
      </c>
    </row>
    <row r="4495" customFormat="false" ht="15" hidden="false" customHeight="false" outlineLevel="0" collapsed="false">
      <c r="A4495" s="4" t="s">
        <v>10311</v>
      </c>
      <c r="B4495" s="4" t="s">
        <v>2589</v>
      </c>
      <c r="C4495" s="4" t="s">
        <v>1041</v>
      </c>
      <c r="D4495" s="4" t="n">
        <v>12</v>
      </c>
      <c r="E4495" s="4" t="n">
        <v>242.75</v>
      </c>
      <c r="F4495" s="4" t="n">
        <v>2913</v>
      </c>
      <c r="G4495" s="4" t="n">
        <f aca="false">INDEX(Data_Products!$D$2:$D$33,MATCH(C4495,Data_Products!$A$2:$A$33,0))</f>
        <v>142.94</v>
      </c>
      <c r="H4495" s="4" t="str">
        <f aca="false">INDEX(Data_Products!$C$2:$C$33,MATCH(C4495,Data_Products!$A$2:$A$33,0))</f>
        <v>Tools &amp; Fixings</v>
      </c>
      <c r="I4495" s="10" t="n">
        <f aca="false">D4495*(E4495-G4495)</f>
        <v>1197.72</v>
      </c>
      <c r="J4495" s="11" t="n">
        <f aca="false">IFERROR(I4495/F4495,0)</f>
        <v>0.411163748712667</v>
      </c>
      <c r="K4495" s="4" t="str">
        <f aca="false">IFERROR(INDEX(Data_Orders!$F$2:$F$4727,MATCH(B4495,Data_Orders!$A$2:$A$4727,0)),"")</f>
        <v>Trade Account</v>
      </c>
      <c r="L4495" s="4" t="str">
        <f aca="false">IFERROR(INDEX(Data_Orders!$D$2:$D$4727,MATCH(B4495,Data_Orders!$A$2:$A$4727,0)),"")</f>
        <v>Rugby</v>
      </c>
    </row>
    <row r="4496" customFormat="false" ht="15" hidden="false" customHeight="false" outlineLevel="0" collapsed="false">
      <c r="A4496" s="4" t="s">
        <v>10312</v>
      </c>
      <c r="B4496" s="4" t="s">
        <v>2589</v>
      </c>
      <c r="C4496" s="4" t="s">
        <v>1073</v>
      </c>
      <c r="D4496" s="4" t="n">
        <v>11</v>
      </c>
      <c r="E4496" s="4" t="n">
        <v>231.05</v>
      </c>
      <c r="F4496" s="4" t="n">
        <v>2541.55</v>
      </c>
      <c r="G4496" s="4" t="n">
        <f aca="false">INDEX(Data_Products!$D$2:$D$33,MATCH(C4496,Data_Products!$A$2:$A$33,0))</f>
        <v>148.29</v>
      </c>
      <c r="H4496" s="4" t="str">
        <f aca="false">INDEX(Data_Products!$C$2:$C$33,MATCH(C4496,Data_Products!$A$2:$A$33,0))</f>
        <v>Landscaping</v>
      </c>
      <c r="I4496" s="10" t="n">
        <f aca="false">D4496*(E4496-G4496)</f>
        <v>910.36</v>
      </c>
      <c r="J4496" s="11" t="n">
        <f aca="false">IFERROR(I4496/F4496,0)</f>
        <v>0.358190867777537</v>
      </c>
      <c r="K4496" s="4" t="str">
        <f aca="false">IFERROR(INDEX(Data_Orders!$F$2:$F$4727,MATCH(B4496,Data_Orders!$A$2:$A$4727,0)),"")</f>
        <v>Trade Account</v>
      </c>
      <c r="L4496" s="4" t="str">
        <f aca="false">IFERROR(INDEX(Data_Orders!$D$2:$D$4727,MATCH(B4496,Data_Orders!$A$2:$A$4727,0)),"")</f>
        <v>Rugby</v>
      </c>
    </row>
    <row r="4497" customFormat="false" ht="15" hidden="false" customHeight="false" outlineLevel="0" collapsed="false">
      <c r="A4497" s="4" t="s">
        <v>10313</v>
      </c>
      <c r="B4497" s="4" t="s">
        <v>2589</v>
      </c>
      <c r="C4497" s="4" t="s">
        <v>1010</v>
      </c>
      <c r="D4497" s="4" t="n">
        <v>3</v>
      </c>
      <c r="E4497" s="4" t="n">
        <v>135.95</v>
      </c>
      <c r="F4497" s="4" t="n">
        <v>407.85</v>
      </c>
      <c r="G4497" s="4" t="n">
        <f aca="false">INDEX(Data_Products!$D$2:$D$33,MATCH(C4497,Data_Products!$A$2:$A$33,0))</f>
        <v>111.1</v>
      </c>
      <c r="H4497" s="4" t="str">
        <f aca="false">INDEX(Data_Products!$C$2:$C$33,MATCH(C4497,Data_Products!$A$2:$A$33,0))</f>
        <v>Timber</v>
      </c>
      <c r="I4497" s="10" t="n">
        <f aca="false">D4497*(E4497-G4497)</f>
        <v>74.55</v>
      </c>
      <c r="J4497" s="11" t="n">
        <f aca="false">IFERROR(I4497/F4497,0)</f>
        <v>0.18278778962854</v>
      </c>
      <c r="K4497" s="4" t="str">
        <f aca="false">IFERROR(INDEX(Data_Orders!$F$2:$F$4727,MATCH(B4497,Data_Orders!$A$2:$A$4727,0)),"")</f>
        <v>Trade Account</v>
      </c>
      <c r="L4497" s="4" t="str">
        <f aca="false">IFERROR(INDEX(Data_Orders!$D$2:$D$4727,MATCH(B4497,Data_Orders!$A$2:$A$4727,0)),"")</f>
        <v>Rugby</v>
      </c>
    </row>
    <row r="4498" customFormat="false" ht="15" hidden="false" customHeight="false" outlineLevel="0" collapsed="false">
      <c r="A4498" s="4" t="s">
        <v>10314</v>
      </c>
      <c r="B4498" s="4" t="s">
        <v>2589</v>
      </c>
      <c r="C4498" s="4" t="s">
        <v>1044</v>
      </c>
      <c r="D4498" s="4" t="n">
        <v>12</v>
      </c>
      <c r="E4498" s="4" t="n">
        <v>190.44</v>
      </c>
      <c r="F4498" s="4" t="n">
        <v>2285.28</v>
      </c>
      <c r="G4498" s="4" t="n">
        <f aca="false">INDEX(Data_Products!$D$2:$D$33,MATCH(C4498,Data_Products!$A$2:$A$33,0))</f>
        <v>115.48</v>
      </c>
      <c r="H4498" s="4" t="str">
        <f aca="false">INDEX(Data_Products!$C$2:$C$33,MATCH(C4498,Data_Products!$A$2:$A$33,0))</f>
        <v>Tools &amp; Fixings</v>
      </c>
      <c r="I4498" s="10" t="n">
        <f aca="false">D4498*(E4498-G4498)</f>
        <v>899.52</v>
      </c>
      <c r="J4498" s="11" t="n">
        <f aca="false">IFERROR(I4498/F4498,0)</f>
        <v>0.393614786809494</v>
      </c>
      <c r="K4498" s="4" t="str">
        <f aca="false">IFERROR(INDEX(Data_Orders!$F$2:$F$4727,MATCH(B4498,Data_Orders!$A$2:$A$4727,0)),"")</f>
        <v>Trade Account</v>
      </c>
      <c r="L4498" s="4" t="str">
        <f aca="false">IFERROR(INDEX(Data_Orders!$D$2:$D$4727,MATCH(B4498,Data_Orders!$A$2:$A$4727,0)),"")</f>
        <v>Rugby</v>
      </c>
    </row>
    <row r="4499" customFormat="false" ht="15" hidden="false" customHeight="false" outlineLevel="0" collapsed="false">
      <c r="A4499" s="4" t="s">
        <v>10315</v>
      </c>
      <c r="B4499" s="4" t="s">
        <v>2590</v>
      </c>
      <c r="C4499" s="4" t="s">
        <v>1019</v>
      </c>
      <c r="D4499" s="4" t="n">
        <v>10</v>
      </c>
      <c r="E4499" s="4" t="n">
        <v>79.76</v>
      </c>
      <c r="F4499" s="4" t="n">
        <v>797.6</v>
      </c>
      <c r="G4499" s="4" t="n">
        <f aca="false">INDEX(Data_Products!$D$2:$D$33,MATCH(C4499,Data_Products!$A$2:$A$33,0))</f>
        <v>59.07</v>
      </c>
      <c r="H4499" s="4" t="str">
        <f aca="false">INDEX(Data_Products!$C$2:$C$33,MATCH(C4499,Data_Products!$A$2:$A$33,0))</f>
        <v>Timber</v>
      </c>
      <c r="I4499" s="10" t="n">
        <f aca="false">D4499*(E4499-G4499)</f>
        <v>206.9</v>
      </c>
      <c r="J4499" s="11" t="n">
        <f aca="false">IFERROR(I4499/F4499,0)</f>
        <v>0.259403209628887</v>
      </c>
      <c r="K4499" s="4" t="str">
        <f aca="false">IFERROR(INDEX(Data_Orders!$F$2:$F$4727,MATCH(B4499,Data_Orders!$A$2:$A$4727,0)),"")</f>
        <v>Trade Account</v>
      </c>
      <c r="L4499" s="4" t="str">
        <f aca="false">IFERROR(INDEX(Data_Orders!$D$2:$D$4727,MATCH(B4499,Data_Orders!$A$2:$A$4727,0)),"")</f>
        <v>Rugby</v>
      </c>
    </row>
    <row r="4500" customFormat="false" ht="15" hidden="false" customHeight="false" outlineLevel="0" collapsed="false">
      <c r="A4500" s="4" t="s">
        <v>10316</v>
      </c>
      <c r="B4500" s="4" t="s">
        <v>2590</v>
      </c>
      <c r="C4500" s="4" t="s">
        <v>1052</v>
      </c>
      <c r="D4500" s="4" t="n">
        <v>13</v>
      </c>
      <c r="E4500" s="4" t="n">
        <v>205.71</v>
      </c>
      <c r="F4500" s="4" t="n">
        <v>2674.23</v>
      </c>
      <c r="G4500" s="4" t="n">
        <f aca="false">INDEX(Data_Products!$D$2:$D$33,MATCH(C4500,Data_Products!$A$2:$A$33,0))</f>
        <v>152.29</v>
      </c>
      <c r="H4500" s="4" t="str">
        <f aca="false">INDEX(Data_Products!$C$2:$C$33,MATCH(C4500,Data_Products!$A$2:$A$33,0))</f>
        <v>Roofing</v>
      </c>
      <c r="I4500" s="10" t="n">
        <f aca="false">D4500*(E4500-G4500)</f>
        <v>694.46</v>
      </c>
      <c r="J4500" s="11" t="n">
        <f aca="false">IFERROR(I4500/F4500,0)</f>
        <v>0.259685965679841</v>
      </c>
      <c r="K4500" s="4" t="str">
        <f aca="false">IFERROR(INDEX(Data_Orders!$F$2:$F$4727,MATCH(B4500,Data_Orders!$A$2:$A$4727,0)),"")</f>
        <v>Trade Account</v>
      </c>
      <c r="L4500" s="4" t="str">
        <f aca="false">IFERROR(INDEX(Data_Orders!$D$2:$D$4727,MATCH(B4500,Data_Orders!$A$2:$A$4727,0)),"")</f>
        <v>Rugby</v>
      </c>
    </row>
    <row r="4501" customFormat="false" ht="15" hidden="false" customHeight="false" outlineLevel="0" collapsed="false">
      <c r="A4501" s="4" t="s">
        <v>10317</v>
      </c>
      <c r="B4501" s="4" t="s">
        <v>2591</v>
      </c>
      <c r="C4501" s="4" t="s">
        <v>1075</v>
      </c>
      <c r="D4501" s="4" t="n">
        <v>7</v>
      </c>
      <c r="E4501" s="4" t="n">
        <v>98.61</v>
      </c>
      <c r="F4501" s="4" t="n">
        <v>690.27</v>
      </c>
      <c r="G4501" s="4" t="n">
        <f aca="false">INDEX(Data_Products!$D$2:$D$33,MATCH(C4501,Data_Products!$A$2:$A$33,0))</f>
        <v>74.84</v>
      </c>
      <c r="H4501" s="4" t="str">
        <f aca="false">INDEX(Data_Products!$C$2:$C$33,MATCH(C4501,Data_Products!$A$2:$A$33,0))</f>
        <v>Landscaping</v>
      </c>
      <c r="I4501" s="10" t="n">
        <f aca="false">D4501*(E4501-G4501)</f>
        <v>166.39</v>
      </c>
      <c r="J4501" s="11" t="n">
        <f aca="false">IFERROR(I4501/F4501,0)</f>
        <v>0.24105060338708</v>
      </c>
      <c r="K4501" s="4" t="str">
        <f aca="false">IFERROR(INDEX(Data_Orders!$F$2:$F$4727,MATCH(B4501,Data_Orders!$A$2:$A$4727,0)),"")</f>
        <v>Trade Account</v>
      </c>
      <c r="L4501" s="4" t="str">
        <f aca="false">IFERROR(INDEX(Data_Orders!$D$2:$D$4727,MATCH(B4501,Data_Orders!$A$2:$A$4727,0)),"")</f>
        <v>Rugby</v>
      </c>
    </row>
    <row r="4502" customFormat="false" ht="15" hidden="false" customHeight="false" outlineLevel="0" collapsed="false">
      <c r="A4502" s="4" t="s">
        <v>10318</v>
      </c>
      <c r="B4502" s="4" t="s">
        <v>2592</v>
      </c>
      <c r="C4502" s="4" t="s">
        <v>1030</v>
      </c>
      <c r="D4502" s="4" t="n">
        <v>3</v>
      </c>
      <c r="E4502" s="4" t="n">
        <v>25.23</v>
      </c>
      <c r="F4502" s="4" t="n">
        <v>75.69</v>
      </c>
      <c r="G4502" s="4" t="n">
        <f aca="false">INDEX(Data_Products!$D$2:$D$33,MATCH(C4502,Data_Products!$A$2:$A$33,0))</f>
        <v>17.67</v>
      </c>
      <c r="H4502" s="4" t="str">
        <f aca="false">INDEX(Data_Products!$C$2:$C$33,MATCH(C4502,Data_Products!$A$2:$A$33,0))</f>
        <v>Cement &amp; Aggregates</v>
      </c>
      <c r="I4502" s="10" t="n">
        <f aca="false">D4502*(E4502-G4502)</f>
        <v>22.68</v>
      </c>
      <c r="J4502" s="11" t="n">
        <f aca="false">IFERROR(I4502/F4502,0)</f>
        <v>0.299643281807372</v>
      </c>
      <c r="K4502" s="4" t="str">
        <f aca="false">IFERROR(INDEX(Data_Orders!$F$2:$F$4727,MATCH(B4502,Data_Orders!$A$2:$A$4727,0)),"")</f>
        <v>Trade Account</v>
      </c>
      <c r="L4502" s="4" t="str">
        <f aca="false">IFERROR(INDEX(Data_Orders!$D$2:$D$4727,MATCH(B4502,Data_Orders!$A$2:$A$4727,0)),"")</f>
        <v>Rugby</v>
      </c>
    </row>
    <row r="4503" customFormat="false" ht="15" hidden="false" customHeight="false" outlineLevel="0" collapsed="false">
      <c r="A4503" s="4" t="s">
        <v>10319</v>
      </c>
      <c r="B4503" s="4" t="s">
        <v>2592</v>
      </c>
      <c r="C4503" s="4" t="s">
        <v>1059</v>
      </c>
      <c r="D4503" s="4" t="n">
        <v>12</v>
      </c>
      <c r="E4503" s="4" t="n">
        <v>103.63</v>
      </c>
      <c r="F4503" s="4" t="n">
        <v>1243.56</v>
      </c>
      <c r="G4503" s="4" t="n">
        <f aca="false">INDEX(Data_Products!$D$2:$D$33,MATCH(C4503,Data_Products!$A$2:$A$33,0))</f>
        <v>82.55</v>
      </c>
      <c r="H4503" s="4" t="str">
        <f aca="false">INDEX(Data_Products!$C$2:$C$33,MATCH(C4503,Data_Products!$A$2:$A$33,0))</f>
        <v>Roofing</v>
      </c>
      <c r="I4503" s="10" t="n">
        <f aca="false">D4503*(E4503-G4503)</f>
        <v>252.96</v>
      </c>
      <c r="J4503" s="11" t="n">
        <f aca="false">IFERROR(I4503/F4503,0)</f>
        <v>0.203415999228023</v>
      </c>
      <c r="K4503" s="4" t="str">
        <f aca="false">IFERROR(INDEX(Data_Orders!$F$2:$F$4727,MATCH(B4503,Data_Orders!$A$2:$A$4727,0)),"")</f>
        <v>Trade Account</v>
      </c>
      <c r="L4503" s="4" t="str">
        <f aca="false">IFERROR(INDEX(Data_Orders!$D$2:$D$4727,MATCH(B4503,Data_Orders!$A$2:$A$4727,0)),"")</f>
        <v>Rugby</v>
      </c>
    </row>
    <row r="4504" customFormat="false" ht="15" hidden="false" customHeight="false" outlineLevel="0" collapsed="false">
      <c r="A4504" s="4" t="s">
        <v>10320</v>
      </c>
      <c r="B4504" s="4" t="s">
        <v>2592</v>
      </c>
      <c r="C4504" s="4" t="s">
        <v>1066</v>
      </c>
      <c r="D4504" s="4" t="n">
        <v>20</v>
      </c>
      <c r="E4504" s="4" t="n">
        <v>209.69</v>
      </c>
      <c r="F4504" s="4" t="n">
        <v>4193.8</v>
      </c>
      <c r="G4504" s="4" t="n">
        <f aca="false">INDEX(Data_Products!$D$2:$D$33,MATCH(C4504,Data_Products!$A$2:$A$33,0))</f>
        <v>144.38</v>
      </c>
      <c r="H4504" s="4" t="str">
        <f aca="false">INDEX(Data_Products!$C$2:$C$33,MATCH(C4504,Data_Products!$A$2:$A$33,0))</f>
        <v>Plumbing &amp; Drainage</v>
      </c>
      <c r="I4504" s="10" t="n">
        <f aca="false">D4504*(E4504-G4504)</f>
        <v>1306.2</v>
      </c>
      <c r="J4504" s="11" t="n">
        <f aca="false">IFERROR(I4504/F4504,0)</f>
        <v>0.311459773952024</v>
      </c>
      <c r="K4504" s="4" t="str">
        <f aca="false">IFERROR(INDEX(Data_Orders!$F$2:$F$4727,MATCH(B4504,Data_Orders!$A$2:$A$4727,0)),"")</f>
        <v>Trade Account</v>
      </c>
      <c r="L4504" s="4" t="str">
        <f aca="false">IFERROR(INDEX(Data_Orders!$D$2:$D$4727,MATCH(B4504,Data_Orders!$A$2:$A$4727,0)),"")</f>
        <v>Rugby</v>
      </c>
    </row>
    <row r="4505" customFormat="false" ht="15" hidden="false" customHeight="false" outlineLevel="0" collapsed="false">
      <c r="A4505" s="4" t="s">
        <v>10321</v>
      </c>
      <c r="B4505" s="4" t="s">
        <v>2593</v>
      </c>
      <c r="C4505" s="4" t="s">
        <v>1010</v>
      </c>
      <c r="D4505" s="4" t="n">
        <v>14</v>
      </c>
      <c r="E4505" s="4" t="n">
        <v>135.95</v>
      </c>
      <c r="F4505" s="4" t="n">
        <v>1903.3</v>
      </c>
      <c r="G4505" s="4" t="n">
        <f aca="false">INDEX(Data_Products!$D$2:$D$33,MATCH(C4505,Data_Products!$A$2:$A$33,0))</f>
        <v>111.1</v>
      </c>
      <c r="H4505" s="4" t="str">
        <f aca="false">INDEX(Data_Products!$C$2:$C$33,MATCH(C4505,Data_Products!$A$2:$A$33,0))</f>
        <v>Timber</v>
      </c>
      <c r="I4505" s="10" t="n">
        <f aca="false">D4505*(E4505-G4505)</f>
        <v>347.9</v>
      </c>
      <c r="J4505" s="11" t="n">
        <f aca="false">IFERROR(I4505/F4505,0)</f>
        <v>0.18278778962854</v>
      </c>
      <c r="K4505" s="4" t="str">
        <f aca="false">IFERROR(INDEX(Data_Orders!$F$2:$F$4727,MATCH(B4505,Data_Orders!$A$2:$A$4727,0)),"")</f>
        <v>Trade Account</v>
      </c>
      <c r="L4505" s="4" t="str">
        <f aca="false">IFERROR(INDEX(Data_Orders!$D$2:$D$4727,MATCH(B4505,Data_Orders!$A$2:$A$4727,0)),"")</f>
        <v>Rugby</v>
      </c>
    </row>
    <row r="4506" customFormat="false" ht="15" hidden="false" customHeight="false" outlineLevel="0" collapsed="false">
      <c r="A4506" s="4" t="s">
        <v>10322</v>
      </c>
      <c r="B4506" s="4" t="s">
        <v>2593</v>
      </c>
      <c r="C4506" s="4" t="s">
        <v>1052</v>
      </c>
      <c r="D4506" s="4" t="n">
        <v>6</v>
      </c>
      <c r="E4506" s="4" t="n">
        <v>205.71</v>
      </c>
      <c r="F4506" s="4" t="n">
        <v>1234.26</v>
      </c>
      <c r="G4506" s="4" t="n">
        <f aca="false">INDEX(Data_Products!$D$2:$D$33,MATCH(C4506,Data_Products!$A$2:$A$33,0))</f>
        <v>152.29</v>
      </c>
      <c r="H4506" s="4" t="str">
        <f aca="false">INDEX(Data_Products!$C$2:$C$33,MATCH(C4506,Data_Products!$A$2:$A$33,0))</f>
        <v>Roofing</v>
      </c>
      <c r="I4506" s="10" t="n">
        <f aca="false">D4506*(E4506-G4506)</f>
        <v>320.52</v>
      </c>
      <c r="J4506" s="11" t="n">
        <f aca="false">IFERROR(I4506/F4506,0)</f>
        <v>0.259685965679841</v>
      </c>
      <c r="K4506" s="4" t="str">
        <f aca="false">IFERROR(INDEX(Data_Orders!$F$2:$F$4727,MATCH(B4506,Data_Orders!$A$2:$A$4727,0)),"")</f>
        <v>Trade Account</v>
      </c>
      <c r="L4506" s="4" t="str">
        <f aca="false">IFERROR(INDEX(Data_Orders!$D$2:$D$4727,MATCH(B4506,Data_Orders!$A$2:$A$4727,0)),"")</f>
        <v>Rugby</v>
      </c>
    </row>
    <row r="4507" customFormat="false" ht="15" hidden="false" customHeight="false" outlineLevel="0" collapsed="false">
      <c r="A4507" s="4" t="s">
        <v>10323</v>
      </c>
      <c r="B4507" s="4" t="s">
        <v>2593</v>
      </c>
      <c r="C4507" s="4" t="s">
        <v>1073</v>
      </c>
      <c r="D4507" s="4" t="n">
        <v>12</v>
      </c>
      <c r="E4507" s="4" t="n">
        <v>231.05</v>
      </c>
      <c r="F4507" s="4" t="n">
        <v>2772.6</v>
      </c>
      <c r="G4507" s="4" t="n">
        <f aca="false">INDEX(Data_Products!$D$2:$D$33,MATCH(C4507,Data_Products!$A$2:$A$33,0))</f>
        <v>148.29</v>
      </c>
      <c r="H4507" s="4" t="str">
        <f aca="false">INDEX(Data_Products!$C$2:$C$33,MATCH(C4507,Data_Products!$A$2:$A$33,0))</f>
        <v>Landscaping</v>
      </c>
      <c r="I4507" s="10" t="n">
        <f aca="false">D4507*(E4507-G4507)</f>
        <v>993.12</v>
      </c>
      <c r="J4507" s="11" t="n">
        <f aca="false">IFERROR(I4507/F4507,0)</f>
        <v>0.358190867777537</v>
      </c>
      <c r="K4507" s="4" t="str">
        <f aca="false">IFERROR(INDEX(Data_Orders!$F$2:$F$4727,MATCH(B4507,Data_Orders!$A$2:$A$4727,0)),"")</f>
        <v>Trade Account</v>
      </c>
      <c r="L4507" s="4" t="str">
        <f aca="false">IFERROR(INDEX(Data_Orders!$D$2:$D$4727,MATCH(B4507,Data_Orders!$A$2:$A$4727,0)),"")</f>
        <v>Rugby</v>
      </c>
    </row>
    <row r="4508" customFormat="false" ht="15" hidden="false" customHeight="false" outlineLevel="0" collapsed="false">
      <c r="A4508" s="4" t="s">
        <v>10324</v>
      </c>
      <c r="B4508" s="4" t="s">
        <v>2593</v>
      </c>
      <c r="C4508" s="4" t="s">
        <v>1050</v>
      </c>
      <c r="D4508" s="4" t="n">
        <v>9</v>
      </c>
      <c r="E4508" s="4" t="n">
        <v>238.63</v>
      </c>
      <c r="F4508" s="4" t="n">
        <v>2147.67</v>
      </c>
      <c r="G4508" s="4" t="n">
        <f aca="false">INDEX(Data_Products!$D$2:$D$33,MATCH(C4508,Data_Products!$A$2:$A$33,0))</f>
        <v>148.91</v>
      </c>
      <c r="H4508" s="4" t="str">
        <f aca="false">INDEX(Data_Products!$C$2:$C$33,MATCH(C4508,Data_Products!$A$2:$A$33,0))</f>
        <v>Tools &amp; Fixings</v>
      </c>
      <c r="I4508" s="10" t="n">
        <f aca="false">D4508*(E4508-G4508)</f>
        <v>807.48</v>
      </c>
      <c r="J4508" s="11" t="n">
        <f aca="false">IFERROR(I4508/F4508,0)</f>
        <v>0.375979549930855</v>
      </c>
      <c r="K4508" s="4" t="str">
        <f aca="false">IFERROR(INDEX(Data_Orders!$F$2:$F$4727,MATCH(B4508,Data_Orders!$A$2:$A$4727,0)),"")</f>
        <v>Trade Account</v>
      </c>
      <c r="L4508" s="4" t="str">
        <f aca="false">IFERROR(INDEX(Data_Orders!$D$2:$D$4727,MATCH(B4508,Data_Orders!$A$2:$A$4727,0)),"")</f>
        <v>Rugby</v>
      </c>
    </row>
    <row r="4509" customFormat="false" ht="15" hidden="false" customHeight="false" outlineLevel="0" collapsed="false">
      <c r="A4509" s="4" t="s">
        <v>10325</v>
      </c>
      <c r="B4509" s="4" t="s">
        <v>2594</v>
      </c>
      <c r="C4509" s="4" t="s">
        <v>1028</v>
      </c>
      <c r="D4509" s="4" t="n">
        <v>16</v>
      </c>
      <c r="E4509" s="4" t="n">
        <v>118.79</v>
      </c>
      <c r="F4509" s="4" t="n">
        <v>1900.64</v>
      </c>
      <c r="G4509" s="4" t="n">
        <f aca="false">INDEX(Data_Products!$D$2:$D$33,MATCH(C4509,Data_Products!$A$2:$A$33,0))</f>
        <v>81.07</v>
      </c>
      <c r="H4509" s="4" t="str">
        <f aca="false">INDEX(Data_Products!$C$2:$C$33,MATCH(C4509,Data_Products!$A$2:$A$33,0))</f>
        <v>Cement &amp; Aggregates</v>
      </c>
      <c r="I4509" s="10" t="n">
        <f aca="false">D4509*(E4509-G4509)</f>
        <v>603.52</v>
      </c>
      <c r="J4509" s="11" t="n">
        <f aca="false">IFERROR(I4509/F4509,0)</f>
        <v>0.317535146056065</v>
      </c>
      <c r="K4509" s="4" t="str">
        <f aca="false">IFERROR(INDEX(Data_Orders!$F$2:$F$4727,MATCH(B4509,Data_Orders!$A$2:$A$4727,0)),"")</f>
        <v>Trade Account</v>
      </c>
      <c r="L4509" s="4" t="str">
        <f aca="false">IFERROR(INDEX(Data_Orders!$D$2:$D$4727,MATCH(B4509,Data_Orders!$A$2:$A$4727,0)),"")</f>
        <v>Rugby</v>
      </c>
    </row>
    <row r="4510" customFormat="false" ht="15" hidden="false" customHeight="false" outlineLevel="0" collapsed="false">
      <c r="A4510" s="4" t="s">
        <v>10326</v>
      </c>
      <c r="B4510" s="4" t="s">
        <v>2594</v>
      </c>
      <c r="C4510" s="4" t="s">
        <v>1046</v>
      </c>
      <c r="D4510" s="4" t="n">
        <v>11</v>
      </c>
      <c r="E4510" s="4" t="n">
        <v>154.02</v>
      </c>
      <c r="F4510" s="4" t="n">
        <v>1694.22</v>
      </c>
      <c r="G4510" s="4" t="n">
        <f aca="false">INDEX(Data_Products!$D$2:$D$33,MATCH(C4510,Data_Products!$A$2:$A$33,0))</f>
        <v>102.1</v>
      </c>
      <c r="H4510" s="4" t="str">
        <f aca="false">INDEX(Data_Products!$C$2:$C$33,MATCH(C4510,Data_Products!$A$2:$A$33,0))</f>
        <v>Tools &amp; Fixings</v>
      </c>
      <c r="I4510" s="10" t="n">
        <f aca="false">D4510*(E4510-G4510)</f>
        <v>571.12</v>
      </c>
      <c r="J4510" s="11" t="n">
        <f aca="false">IFERROR(I4510/F4510,0)</f>
        <v>0.337099078041813</v>
      </c>
      <c r="K4510" s="4" t="str">
        <f aca="false">IFERROR(INDEX(Data_Orders!$F$2:$F$4727,MATCH(B4510,Data_Orders!$A$2:$A$4727,0)),"")</f>
        <v>Trade Account</v>
      </c>
      <c r="L4510" s="4" t="str">
        <f aca="false">IFERROR(INDEX(Data_Orders!$D$2:$D$4727,MATCH(B4510,Data_Orders!$A$2:$A$4727,0)),"")</f>
        <v>Rugby</v>
      </c>
    </row>
    <row r="4511" customFormat="false" ht="15" hidden="false" customHeight="false" outlineLevel="0" collapsed="false">
      <c r="A4511" s="4" t="s">
        <v>10327</v>
      </c>
      <c r="B4511" s="4" t="s">
        <v>2594</v>
      </c>
      <c r="C4511" s="4" t="s">
        <v>1073</v>
      </c>
      <c r="D4511" s="4" t="n">
        <v>6</v>
      </c>
      <c r="E4511" s="4" t="n">
        <v>231.05</v>
      </c>
      <c r="F4511" s="4" t="n">
        <v>1386.3</v>
      </c>
      <c r="G4511" s="4" t="n">
        <f aca="false">INDEX(Data_Products!$D$2:$D$33,MATCH(C4511,Data_Products!$A$2:$A$33,0))</f>
        <v>148.29</v>
      </c>
      <c r="H4511" s="4" t="str">
        <f aca="false">INDEX(Data_Products!$C$2:$C$33,MATCH(C4511,Data_Products!$A$2:$A$33,0))</f>
        <v>Landscaping</v>
      </c>
      <c r="I4511" s="10" t="n">
        <f aca="false">D4511*(E4511-G4511)</f>
        <v>496.56</v>
      </c>
      <c r="J4511" s="11" t="n">
        <f aca="false">IFERROR(I4511/F4511,0)</f>
        <v>0.358190867777537</v>
      </c>
      <c r="K4511" s="4" t="str">
        <f aca="false">IFERROR(INDEX(Data_Orders!$F$2:$F$4727,MATCH(B4511,Data_Orders!$A$2:$A$4727,0)),"")</f>
        <v>Trade Account</v>
      </c>
      <c r="L4511" s="4" t="str">
        <f aca="false">IFERROR(INDEX(Data_Orders!$D$2:$D$4727,MATCH(B4511,Data_Orders!$A$2:$A$4727,0)),"")</f>
        <v>Rugby</v>
      </c>
    </row>
    <row r="4512" customFormat="false" ht="15" hidden="false" customHeight="false" outlineLevel="0" collapsed="false">
      <c r="A4512" s="4" t="s">
        <v>10328</v>
      </c>
      <c r="B4512" s="4" t="s">
        <v>2594</v>
      </c>
      <c r="C4512" s="4" t="s">
        <v>1075</v>
      </c>
      <c r="D4512" s="4" t="n">
        <v>2</v>
      </c>
      <c r="E4512" s="4" t="n">
        <v>98.61</v>
      </c>
      <c r="F4512" s="4" t="n">
        <v>197.22</v>
      </c>
      <c r="G4512" s="4" t="n">
        <f aca="false">INDEX(Data_Products!$D$2:$D$33,MATCH(C4512,Data_Products!$A$2:$A$33,0))</f>
        <v>74.84</v>
      </c>
      <c r="H4512" s="4" t="str">
        <f aca="false">INDEX(Data_Products!$C$2:$C$33,MATCH(C4512,Data_Products!$A$2:$A$33,0))</f>
        <v>Landscaping</v>
      </c>
      <c r="I4512" s="10" t="n">
        <f aca="false">D4512*(E4512-G4512)</f>
        <v>47.54</v>
      </c>
      <c r="J4512" s="11" t="n">
        <f aca="false">IFERROR(I4512/F4512,0)</f>
        <v>0.24105060338708</v>
      </c>
      <c r="K4512" s="4" t="str">
        <f aca="false">IFERROR(INDEX(Data_Orders!$F$2:$F$4727,MATCH(B4512,Data_Orders!$A$2:$A$4727,0)),"")</f>
        <v>Trade Account</v>
      </c>
      <c r="L4512" s="4" t="str">
        <f aca="false">IFERROR(INDEX(Data_Orders!$D$2:$D$4727,MATCH(B4512,Data_Orders!$A$2:$A$4727,0)),"")</f>
        <v>Rugby</v>
      </c>
    </row>
    <row r="4513" customFormat="false" ht="15" hidden="false" customHeight="false" outlineLevel="0" collapsed="false">
      <c r="A4513" s="4" t="s">
        <v>10329</v>
      </c>
      <c r="B4513" s="4" t="s">
        <v>2594</v>
      </c>
      <c r="C4513" s="4" t="s">
        <v>1010</v>
      </c>
      <c r="D4513" s="4" t="n">
        <v>8</v>
      </c>
      <c r="E4513" s="4" t="n">
        <v>135.95</v>
      </c>
      <c r="F4513" s="4" t="n">
        <v>1087.6</v>
      </c>
      <c r="G4513" s="4" t="n">
        <f aca="false">INDEX(Data_Products!$D$2:$D$33,MATCH(C4513,Data_Products!$A$2:$A$33,0))</f>
        <v>111.1</v>
      </c>
      <c r="H4513" s="4" t="str">
        <f aca="false">INDEX(Data_Products!$C$2:$C$33,MATCH(C4513,Data_Products!$A$2:$A$33,0))</f>
        <v>Timber</v>
      </c>
      <c r="I4513" s="10" t="n">
        <f aca="false">D4513*(E4513-G4513)</f>
        <v>198.8</v>
      </c>
      <c r="J4513" s="11" t="n">
        <f aca="false">IFERROR(I4513/F4513,0)</f>
        <v>0.18278778962854</v>
      </c>
      <c r="K4513" s="4" t="str">
        <f aca="false">IFERROR(INDEX(Data_Orders!$F$2:$F$4727,MATCH(B4513,Data_Orders!$A$2:$A$4727,0)),"")</f>
        <v>Trade Account</v>
      </c>
      <c r="L4513" s="4" t="str">
        <f aca="false">IFERROR(INDEX(Data_Orders!$D$2:$D$4727,MATCH(B4513,Data_Orders!$A$2:$A$4727,0)),"")</f>
        <v>Rugby</v>
      </c>
    </row>
    <row r="4514" customFormat="false" ht="15" hidden="false" customHeight="false" outlineLevel="0" collapsed="false">
      <c r="A4514" s="4" t="s">
        <v>10330</v>
      </c>
      <c r="B4514" s="4" t="s">
        <v>2595</v>
      </c>
      <c r="C4514" s="4" t="s">
        <v>1028</v>
      </c>
      <c r="D4514" s="4" t="n">
        <v>11</v>
      </c>
      <c r="E4514" s="4" t="n">
        <v>118.79</v>
      </c>
      <c r="F4514" s="4" t="n">
        <v>1306.69</v>
      </c>
      <c r="G4514" s="4" t="n">
        <f aca="false">INDEX(Data_Products!$D$2:$D$33,MATCH(C4514,Data_Products!$A$2:$A$33,0))</f>
        <v>81.07</v>
      </c>
      <c r="H4514" s="4" t="str">
        <f aca="false">INDEX(Data_Products!$C$2:$C$33,MATCH(C4514,Data_Products!$A$2:$A$33,0))</f>
        <v>Cement &amp; Aggregates</v>
      </c>
      <c r="I4514" s="10" t="n">
        <f aca="false">D4514*(E4514-G4514)</f>
        <v>414.92</v>
      </c>
      <c r="J4514" s="11" t="n">
        <f aca="false">IFERROR(I4514/F4514,0)</f>
        <v>0.317535146056065</v>
      </c>
      <c r="K4514" s="4" t="str">
        <f aca="false">IFERROR(INDEX(Data_Orders!$F$2:$F$4727,MATCH(B4514,Data_Orders!$A$2:$A$4727,0)),"")</f>
        <v>Trade Account</v>
      </c>
      <c r="L4514" s="4" t="str">
        <f aca="false">IFERROR(INDEX(Data_Orders!$D$2:$D$4727,MATCH(B4514,Data_Orders!$A$2:$A$4727,0)),"")</f>
        <v>Rugby</v>
      </c>
    </row>
    <row r="4515" customFormat="false" ht="15" hidden="false" customHeight="false" outlineLevel="0" collapsed="false">
      <c r="A4515" s="4" t="s">
        <v>10331</v>
      </c>
      <c r="B4515" s="4" t="s">
        <v>2595</v>
      </c>
      <c r="C4515" s="4" t="s">
        <v>1041</v>
      </c>
      <c r="D4515" s="4" t="n">
        <v>2</v>
      </c>
      <c r="E4515" s="4" t="n">
        <v>242.75</v>
      </c>
      <c r="F4515" s="4" t="n">
        <v>485.5</v>
      </c>
      <c r="G4515" s="4" t="n">
        <f aca="false">INDEX(Data_Products!$D$2:$D$33,MATCH(C4515,Data_Products!$A$2:$A$33,0))</f>
        <v>142.94</v>
      </c>
      <c r="H4515" s="4" t="str">
        <f aca="false">INDEX(Data_Products!$C$2:$C$33,MATCH(C4515,Data_Products!$A$2:$A$33,0))</f>
        <v>Tools &amp; Fixings</v>
      </c>
      <c r="I4515" s="10" t="n">
        <f aca="false">D4515*(E4515-G4515)</f>
        <v>199.62</v>
      </c>
      <c r="J4515" s="11" t="n">
        <f aca="false">IFERROR(I4515/F4515,0)</f>
        <v>0.411163748712667</v>
      </c>
      <c r="K4515" s="4" t="str">
        <f aca="false">IFERROR(INDEX(Data_Orders!$F$2:$F$4727,MATCH(B4515,Data_Orders!$A$2:$A$4727,0)),"")</f>
        <v>Trade Account</v>
      </c>
      <c r="L4515" s="4" t="str">
        <f aca="false">IFERROR(INDEX(Data_Orders!$D$2:$D$4727,MATCH(B4515,Data_Orders!$A$2:$A$4727,0)),"")</f>
        <v>Rugby</v>
      </c>
    </row>
    <row r="4516" customFormat="false" ht="15" hidden="false" customHeight="false" outlineLevel="0" collapsed="false">
      <c r="A4516" s="4" t="s">
        <v>10332</v>
      </c>
      <c r="B4516" s="4" t="s">
        <v>2595</v>
      </c>
      <c r="C4516" s="4" t="s">
        <v>1039</v>
      </c>
      <c r="D4516" s="4" t="n">
        <v>9</v>
      </c>
      <c r="E4516" s="4" t="n">
        <v>160.41</v>
      </c>
      <c r="F4516" s="4" t="n">
        <v>1443.69</v>
      </c>
      <c r="G4516" s="4" t="n">
        <f aca="false">INDEX(Data_Products!$D$2:$D$33,MATCH(C4516,Data_Products!$A$2:$A$33,0))</f>
        <v>99.74</v>
      </c>
      <c r="H4516" s="4" t="str">
        <f aca="false">INDEX(Data_Products!$C$2:$C$33,MATCH(C4516,Data_Products!$A$2:$A$33,0))</f>
        <v>Insulation</v>
      </c>
      <c r="I4516" s="10" t="n">
        <f aca="false">D4516*(E4516-G4516)</f>
        <v>546.03</v>
      </c>
      <c r="J4516" s="11" t="n">
        <f aca="false">IFERROR(I4516/F4516,0)</f>
        <v>0.378218315566361</v>
      </c>
      <c r="K4516" s="4" t="str">
        <f aca="false">IFERROR(INDEX(Data_Orders!$F$2:$F$4727,MATCH(B4516,Data_Orders!$A$2:$A$4727,0)),"")</f>
        <v>Trade Account</v>
      </c>
      <c r="L4516" s="4" t="str">
        <f aca="false">IFERROR(INDEX(Data_Orders!$D$2:$D$4727,MATCH(B4516,Data_Orders!$A$2:$A$4727,0)),"")</f>
        <v>Rugby</v>
      </c>
    </row>
    <row r="4517" customFormat="false" ht="15" hidden="false" customHeight="false" outlineLevel="0" collapsed="false">
      <c r="A4517" s="4" t="s">
        <v>10333</v>
      </c>
      <c r="B4517" s="4" t="s">
        <v>2596</v>
      </c>
      <c r="C4517" s="4" t="s">
        <v>1010</v>
      </c>
      <c r="D4517" s="4" t="n">
        <v>7</v>
      </c>
      <c r="E4517" s="4" t="n">
        <v>135.95</v>
      </c>
      <c r="F4517" s="4" t="n">
        <v>951.65</v>
      </c>
      <c r="G4517" s="4" t="n">
        <f aca="false">INDEX(Data_Products!$D$2:$D$33,MATCH(C4517,Data_Products!$A$2:$A$33,0))</f>
        <v>111.1</v>
      </c>
      <c r="H4517" s="4" t="str">
        <f aca="false">INDEX(Data_Products!$C$2:$C$33,MATCH(C4517,Data_Products!$A$2:$A$33,0))</f>
        <v>Timber</v>
      </c>
      <c r="I4517" s="10" t="n">
        <f aca="false">D4517*(E4517-G4517)</f>
        <v>173.95</v>
      </c>
      <c r="J4517" s="11" t="n">
        <f aca="false">IFERROR(I4517/F4517,0)</f>
        <v>0.18278778962854</v>
      </c>
      <c r="K4517" s="4" t="str">
        <f aca="false">IFERROR(INDEX(Data_Orders!$F$2:$F$4727,MATCH(B4517,Data_Orders!$A$2:$A$4727,0)),"")</f>
        <v>Retail</v>
      </c>
      <c r="L4517" s="4" t="str">
        <f aca="false">IFERROR(INDEX(Data_Orders!$D$2:$D$4727,MATCH(B4517,Data_Orders!$A$2:$A$4727,0)),"")</f>
        <v>Birmingham South</v>
      </c>
    </row>
    <row r="4518" customFormat="false" ht="15" hidden="false" customHeight="false" outlineLevel="0" collapsed="false">
      <c r="A4518" s="4" t="s">
        <v>10334</v>
      </c>
      <c r="B4518" s="4" t="s">
        <v>2596</v>
      </c>
      <c r="C4518" s="4" t="s">
        <v>1061</v>
      </c>
      <c r="D4518" s="4" t="n">
        <v>16</v>
      </c>
      <c r="E4518" s="4" t="n">
        <v>145.57</v>
      </c>
      <c r="F4518" s="4" t="n">
        <v>2329.12</v>
      </c>
      <c r="G4518" s="4" t="n">
        <f aca="false">INDEX(Data_Products!$D$2:$D$33,MATCH(C4518,Data_Products!$A$2:$A$33,0))</f>
        <v>119.29</v>
      </c>
      <c r="H4518" s="4" t="str">
        <f aca="false">INDEX(Data_Products!$C$2:$C$33,MATCH(C4518,Data_Products!$A$2:$A$33,0))</f>
        <v>Plumbing &amp; Drainage</v>
      </c>
      <c r="I4518" s="10" t="n">
        <f aca="false">D4518*(E4518-G4518)</f>
        <v>420.48</v>
      </c>
      <c r="J4518" s="11" t="n">
        <f aca="false">IFERROR(I4518/F4518,0)</f>
        <v>0.180531702960775</v>
      </c>
      <c r="K4518" s="4" t="str">
        <f aca="false">IFERROR(INDEX(Data_Orders!$F$2:$F$4727,MATCH(B4518,Data_Orders!$A$2:$A$4727,0)),"")</f>
        <v>Retail</v>
      </c>
      <c r="L4518" s="4" t="str">
        <f aca="false">IFERROR(INDEX(Data_Orders!$D$2:$D$4727,MATCH(B4518,Data_Orders!$A$2:$A$4727,0)),"")</f>
        <v>Birmingham South</v>
      </c>
    </row>
    <row r="4519" customFormat="false" ht="15" hidden="false" customHeight="false" outlineLevel="0" collapsed="false">
      <c r="A4519" s="4" t="s">
        <v>10335</v>
      </c>
      <c r="B4519" s="4" t="s">
        <v>2596</v>
      </c>
      <c r="C4519" s="4" t="s">
        <v>1050</v>
      </c>
      <c r="D4519" s="4" t="n">
        <v>13</v>
      </c>
      <c r="E4519" s="4" t="n">
        <v>238.63</v>
      </c>
      <c r="F4519" s="4" t="n">
        <v>3102.19</v>
      </c>
      <c r="G4519" s="4" t="n">
        <f aca="false">INDEX(Data_Products!$D$2:$D$33,MATCH(C4519,Data_Products!$A$2:$A$33,0))</f>
        <v>148.91</v>
      </c>
      <c r="H4519" s="4" t="str">
        <f aca="false">INDEX(Data_Products!$C$2:$C$33,MATCH(C4519,Data_Products!$A$2:$A$33,0))</f>
        <v>Tools &amp; Fixings</v>
      </c>
      <c r="I4519" s="10" t="n">
        <f aca="false">D4519*(E4519-G4519)</f>
        <v>1166.36</v>
      </c>
      <c r="J4519" s="11" t="n">
        <f aca="false">IFERROR(I4519/F4519,0)</f>
        <v>0.375979549930855</v>
      </c>
      <c r="K4519" s="4" t="str">
        <f aca="false">IFERROR(INDEX(Data_Orders!$F$2:$F$4727,MATCH(B4519,Data_Orders!$A$2:$A$4727,0)),"")</f>
        <v>Retail</v>
      </c>
      <c r="L4519" s="4" t="str">
        <f aca="false">IFERROR(INDEX(Data_Orders!$D$2:$D$4727,MATCH(B4519,Data_Orders!$A$2:$A$4727,0)),"")</f>
        <v>Birmingham South</v>
      </c>
    </row>
    <row r="4520" customFormat="false" ht="15" hidden="false" customHeight="false" outlineLevel="0" collapsed="false">
      <c r="A4520" s="4" t="s">
        <v>10336</v>
      </c>
      <c r="B4520" s="4" t="s">
        <v>2596</v>
      </c>
      <c r="C4520" s="4" t="s">
        <v>1030</v>
      </c>
      <c r="D4520" s="4" t="n">
        <v>13</v>
      </c>
      <c r="E4520" s="4" t="n">
        <v>25.23</v>
      </c>
      <c r="F4520" s="4" t="n">
        <v>327.99</v>
      </c>
      <c r="G4520" s="4" t="n">
        <f aca="false">INDEX(Data_Products!$D$2:$D$33,MATCH(C4520,Data_Products!$A$2:$A$33,0))</f>
        <v>17.67</v>
      </c>
      <c r="H4520" s="4" t="str">
        <f aca="false">INDEX(Data_Products!$C$2:$C$33,MATCH(C4520,Data_Products!$A$2:$A$33,0))</f>
        <v>Cement &amp; Aggregates</v>
      </c>
      <c r="I4520" s="10" t="n">
        <f aca="false">D4520*(E4520-G4520)</f>
        <v>98.28</v>
      </c>
      <c r="J4520" s="11" t="n">
        <f aca="false">IFERROR(I4520/F4520,0)</f>
        <v>0.299643281807372</v>
      </c>
      <c r="K4520" s="4" t="str">
        <f aca="false">IFERROR(INDEX(Data_Orders!$F$2:$F$4727,MATCH(B4520,Data_Orders!$A$2:$A$4727,0)),"")</f>
        <v>Retail</v>
      </c>
      <c r="L4520" s="4" t="str">
        <f aca="false">IFERROR(INDEX(Data_Orders!$D$2:$D$4727,MATCH(B4520,Data_Orders!$A$2:$A$4727,0)),"")</f>
        <v>Birmingham South</v>
      </c>
    </row>
    <row r="4521" customFormat="false" ht="15" hidden="false" customHeight="false" outlineLevel="0" collapsed="false">
      <c r="A4521" s="4" t="s">
        <v>10337</v>
      </c>
      <c r="B4521" s="4" t="s">
        <v>2596</v>
      </c>
      <c r="C4521" s="4" t="s">
        <v>1037</v>
      </c>
      <c r="D4521" s="4" t="n">
        <v>2</v>
      </c>
      <c r="E4521" s="4" t="n">
        <v>90.97</v>
      </c>
      <c r="F4521" s="4" t="n">
        <v>181.94</v>
      </c>
      <c r="G4521" s="4" t="n">
        <f aca="false">INDEX(Data_Products!$D$2:$D$33,MATCH(C4521,Data_Products!$A$2:$A$33,0))</f>
        <v>73.81</v>
      </c>
      <c r="H4521" s="4" t="str">
        <f aca="false">INDEX(Data_Products!$C$2:$C$33,MATCH(C4521,Data_Products!$A$2:$A$33,0))</f>
        <v>Insulation</v>
      </c>
      <c r="I4521" s="10" t="n">
        <f aca="false">D4521*(E4521-G4521)</f>
        <v>34.32</v>
      </c>
      <c r="J4521" s="11" t="n">
        <f aca="false">IFERROR(I4521/F4521,0)</f>
        <v>0.18863361547763</v>
      </c>
      <c r="K4521" s="4" t="str">
        <f aca="false">IFERROR(INDEX(Data_Orders!$F$2:$F$4727,MATCH(B4521,Data_Orders!$A$2:$A$4727,0)),"")</f>
        <v>Retail</v>
      </c>
      <c r="L4521" s="4" t="str">
        <f aca="false">IFERROR(INDEX(Data_Orders!$D$2:$D$4727,MATCH(B4521,Data_Orders!$A$2:$A$4727,0)),"")</f>
        <v>Birmingham South</v>
      </c>
    </row>
    <row r="4522" customFormat="false" ht="15" hidden="false" customHeight="false" outlineLevel="0" collapsed="false">
      <c r="A4522" s="4" t="s">
        <v>10338</v>
      </c>
      <c r="B4522" s="4" t="s">
        <v>2597</v>
      </c>
      <c r="C4522" s="4" t="s">
        <v>1059</v>
      </c>
      <c r="D4522" s="4" t="n">
        <v>12</v>
      </c>
      <c r="E4522" s="4" t="n">
        <v>103.63</v>
      </c>
      <c r="F4522" s="4" t="n">
        <v>1243.56</v>
      </c>
      <c r="G4522" s="4" t="n">
        <f aca="false">INDEX(Data_Products!$D$2:$D$33,MATCH(C4522,Data_Products!$A$2:$A$33,0))</f>
        <v>82.55</v>
      </c>
      <c r="H4522" s="4" t="str">
        <f aca="false">INDEX(Data_Products!$C$2:$C$33,MATCH(C4522,Data_Products!$A$2:$A$33,0))</f>
        <v>Roofing</v>
      </c>
      <c r="I4522" s="10" t="n">
        <f aca="false">D4522*(E4522-G4522)</f>
        <v>252.96</v>
      </c>
      <c r="J4522" s="11" t="n">
        <f aca="false">IFERROR(I4522/F4522,0)</f>
        <v>0.203415999228023</v>
      </c>
      <c r="K4522" s="4" t="str">
        <f aca="false">IFERROR(INDEX(Data_Orders!$F$2:$F$4727,MATCH(B4522,Data_Orders!$A$2:$A$4727,0)),"")</f>
        <v>Retail</v>
      </c>
      <c r="L4522" s="4" t="str">
        <f aca="false">IFERROR(INDEX(Data_Orders!$D$2:$D$4727,MATCH(B4522,Data_Orders!$A$2:$A$4727,0)),"")</f>
        <v>Birmingham South</v>
      </c>
    </row>
    <row r="4523" customFormat="false" ht="15" hidden="false" customHeight="false" outlineLevel="0" collapsed="false">
      <c r="A4523" s="4" t="s">
        <v>10339</v>
      </c>
      <c r="B4523" s="4" t="s">
        <v>2597</v>
      </c>
      <c r="C4523" s="4" t="s">
        <v>1037</v>
      </c>
      <c r="D4523" s="4" t="n">
        <v>17</v>
      </c>
      <c r="E4523" s="4" t="n">
        <v>90.97</v>
      </c>
      <c r="F4523" s="4" t="n">
        <v>1546.49</v>
      </c>
      <c r="G4523" s="4" t="n">
        <f aca="false">INDEX(Data_Products!$D$2:$D$33,MATCH(C4523,Data_Products!$A$2:$A$33,0))</f>
        <v>73.81</v>
      </c>
      <c r="H4523" s="4" t="str">
        <f aca="false">INDEX(Data_Products!$C$2:$C$33,MATCH(C4523,Data_Products!$A$2:$A$33,0))</f>
        <v>Insulation</v>
      </c>
      <c r="I4523" s="10" t="n">
        <f aca="false">D4523*(E4523-G4523)</f>
        <v>291.72</v>
      </c>
      <c r="J4523" s="11" t="n">
        <f aca="false">IFERROR(I4523/F4523,0)</f>
        <v>0.18863361547763</v>
      </c>
      <c r="K4523" s="4" t="str">
        <f aca="false">IFERROR(INDEX(Data_Orders!$F$2:$F$4727,MATCH(B4523,Data_Orders!$A$2:$A$4727,0)),"")</f>
        <v>Retail</v>
      </c>
      <c r="L4523" s="4" t="str">
        <f aca="false">IFERROR(INDEX(Data_Orders!$D$2:$D$4727,MATCH(B4523,Data_Orders!$A$2:$A$4727,0)),"")</f>
        <v>Birmingham South</v>
      </c>
    </row>
    <row r="4524" customFormat="false" ht="15" hidden="false" customHeight="false" outlineLevel="0" collapsed="false">
      <c r="A4524" s="4" t="s">
        <v>10340</v>
      </c>
      <c r="B4524" s="4" t="s">
        <v>2597</v>
      </c>
      <c r="C4524" s="4" t="s">
        <v>1032</v>
      </c>
      <c r="D4524" s="4" t="n">
        <v>14</v>
      </c>
      <c r="E4524" s="4" t="n">
        <v>99.65</v>
      </c>
      <c r="F4524" s="4" t="n">
        <v>1395.1</v>
      </c>
      <c r="G4524" s="4" t="n">
        <f aca="false">INDEX(Data_Products!$D$2:$D$33,MATCH(C4524,Data_Products!$A$2:$A$33,0))</f>
        <v>58.26</v>
      </c>
      <c r="H4524" s="4" t="str">
        <f aca="false">INDEX(Data_Products!$C$2:$C$33,MATCH(C4524,Data_Products!$A$2:$A$33,0))</f>
        <v>Insulation</v>
      </c>
      <c r="I4524" s="10" t="n">
        <f aca="false">D4524*(E4524-G4524)</f>
        <v>579.46</v>
      </c>
      <c r="J4524" s="11" t="n">
        <f aca="false">IFERROR(I4524/F4524,0)</f>
        <v>0.415353738083292</v>
      </c>
      <c r="K4524" s="4" t="str">
        <f aca="false">IFERROR(INDEX(Data_Orders!$F$2:$F$4727,MATCH(B4524,Data_Orders!$A$2:$A$4727,0)),"")</f>
        <v>Retail</v>
      </c>
      <c r="L4524" s="4" t="str">
        <f aca="false">IFERROR(INDEX(Data_Orders!$D$2:$D$4727,MATCH(B4524,Data_Orders!$A$2:$A$4727,0)),"")</f>
        <v>Birmingham South</v>
      </c>
    </row>
    <row r="4525" customFormat="false" ht="15" hidden="false" customHeight="false" outlineLevel="0" collapsed="false">
      <c r="A4525" s="4" t="s">
        <v>10341</v>
      </c>
      <c r="B4525" s="4" t="s">
        <v>2598</v>
      </c>
      <c r="C4525" s="4" t="s">
        <v>1019</v>
      </c>
      <c r="D4525" s="4" t="n">
        <v>9</v>
      </c>
      <c r="E4525" s="4" t="n">
        <v>79.76</v>
      </c>
      <c r="F4525" s="4" t="n">
        <v>717.84</v>
      </c>
      <c r="G4525" s="4" t="n">
        <f aca="false">INDEX(Data_Products!$D$2:$D$33,MATCH(C4525,Data_Products!$A$2:$A$33,0))</f>
        <v>59.07</v>
      </c>
      <c r="H4525" s="4" t="str">
        <f aca="false">INDEX(Data_Products!$C$2:$C$33,MATCH(C4525,Data_Products!$A$2:$A$33,0))</f>
        <v>Timber</v>
      </c>
      <c r="I4525" s="10" t="n">
        <f aca="false">D4525*(E4525-G4525)</f>
        <v>186.21</v>
      </c>
      <c r="J4525" s="11" t="n">
        <f aca="false">IFERROR(I4525/F4525,0)</f>
        <v>0.259403209628887</v>
      </c>
      <c r="K4525" s="4" t="str">
        <f aca="false">IFERROR(INDEX(Data_Orders!$F$2:$F$4727,MATCH(B4525,Data_Orders!$A$2:$A$4727,0)),"")</f>
        <v>Retail</v>
      </c>
      <c r="L4525" s="4" t="str">
        <f aca="false">IFERROR(INDEX(Data_Orders!$D$2:$D$4727,MATCH(B4525,Data_Orders!$A$2:$A$4727,0)),"")</f>
        <v>Birmingham South</v>
      </c>
    </row>
    <row r="4526" customFormat="false" ht="15" hidden="false" customHeight="false" outlineLevel="0" collapsed="false">
      <c r="A4526" s="4" t="s">
        <v>10342</v>
      </c>
      <c r="B4526" s="4" t="s">
        <v>2598</v>
      </c>
      <c r="C4526" s="4" t="s">
        <v>1077</v>
      </c>
      <c r="D4526" s="4" t="n">
        <v>18</v>
      </c>
      <c r="E4526" s="4" t="n">
        <v>46.61</v>
      </c>
      <c r="F4526" s="4" t="n">
        <v>838.98</v>
      </c>
      <c r="G4526" s="4" t="n">
        <f aca="false">INDEX(Data_Products!$D$2:$D$33,MATCH(C4526,Data_Products!$A$2:$A$33,0))</f>
        <v>36.87</v>
      </c>
      <c r="H4526" s="4" t="str">
        <f aca="false">INDEX(Data_Products!$C$2:$C$33,MATCH(C4526,Data_Products!$A$2:$A$33,0))</f>
        <v>Landscaping</v>
      </c>
      <c r="I4526" s="10" t="n">
        <f aca="false">D4526*(E4526-G4526)</f>
        <v>175.32</v>
      </c>
      <c r="J4526" s="11" t="n">
        <f aca="false">IFERROR(I4526/F4526,0)</f>
        <v>0.208968032611028</v>
      </c>
      <c r="K4526" s="4" t="str">
        <f aca="false">IFERROR(INDEX(Data_Orders!$F$2:$F$4727,MATCH(B4526,Data_Orders!$A$2:$A$4727,0)),"")</f>
        <v>Retail</v>
      </c>
      <c r="L4526" s="4" t="str">
        <f aca="false">IFERROR(INDEX(Data_Orders!$D$2:$D$4727,MATCH(B4526,Data_Orders!$A$2:$A$4727,0)),"")</f>
        <v>Birmingham South</v>
      </c>
    </row>
    <row r="4527" customFormat="false" ht="15" hidden="false" customHeight="false" outlineLevel="0" collapsed="false">
      <c r="A4527" s="4" t="s">
        <v>10343</v>
      </c>
      <c r="B4527" s="4" t="s">
        <v>2598</v>
      </c>
      <c r="C4527" s="4" t="s">
        <v>1035</v>
      </c>
      <c r="D4527" s="4" t="n">
        <v>7</v>
      </c>
      <c r="E4527" s="4" t="n">
        <v>165.07</v>
      </c>
      <c r="F4527" s="4" t="n">
        <v>1155.49</v>
      </c>
      <c r="G4527" s="4" t="n">
        <f aca="false">INDEX(Data_Products!$D$2:$D$33,MATCH(C4527,Data_Products!$A$2:$A$33,0))</f>
        <v>134.65</v>
      </c>
      <c r="H4527" s="4" t="str">
        <f aca="false">INDEX(Data_Products!$C$2:$C$33,MATCH(C4527,Data_Products!$A$2:$A$33,0))</f>
        <v>Insulation</v>
      </c>
      <c r="I4527" s="10" t="n">
        <f aca="false">D4527*(E4527-G4527)</f>
        <v>212.94</v>
      </c>
      <c r="J4527" s="11" t="n">
        <f aca="false">IFERROR(I4527/F4527,0)</f>
        <v>0.184285454655601</v>
      </c>
      <c r="K4527" s="4" t="str">
        <f aca="false">IFERROR(INDEX(Data_Orders!$F$2:$F$4727,MATCH(B4527,Data_Orders!$A$2:$A$4727,0)),"")</f>
        <v>Retail</v>
      </c>
      <c r="L4527" s="4" t="str">
        <f aca="false">IFERROR(INDEX(Data_Orders!$D$2:$D$4727,MATCH(B4527,Data_Orders!$A$2:$A$4727,0)),"")</f>
        <v>Birmingham South</v>
      </c>
    </row>
    <row r="4528" customFormat="false" ht="15" hidden="false" customHeight="false" outlineLevel="0" collapsed="false">
      <c r="A4528" s="4" t="s">
        <v>10344</v>
      </c>
      <c r="B4528" s="4" t="s">
        <v>2599</v>
      </c>
      <c r="C4528" s="4" t="s">
        <v>1070</v>
      </c>
      <c r="D4528" s="4" t="n">
        <v>4</v>
      </c>
      <c r="E4528" s="4" t="n">
        <v>230.32</v>
      </c>
      <c r="F4528" s="4" t="n">
        <v>921.28</v>
      </c>
      <c r="G4528" s="4" t="n">
        <f aca="false">INDEX(Data_Products!$D$2:$D$33,MATCH(C4528,Data_Products!$A$2:$A$33,0))</f>
        <v>161.64</v>
      </c>
      <c r="H4528" s="4" t="str">
        <f aca="false">INDEX(Data_Products!$C$2:$C$33,MATCH(C4528,Data_Products!$A$2:$A$33,0))</f>
        <v>Landscaping</v>
      </c>
      <c r="I4528" s="10" t="n">
        <f aca="false">D4528*(E4528-G4528)</f>
        <v>274.72</v>
      </c>
      <c r="J4528" s="11" t="n">
        <f aca="false">IFERROR(I4528/F4528,0)</f>
        <v>0.298193817297673</v>
      </c>
      <c r="K4528" s="4" t="str">
        <f aca="false">IFERROR(INDEX(Data_Orders!$F$2:$F$4727,MATCH(B4528,Data_Orders!$A$2:$A$4727,0)),"")</f>
        <v>Trade Account</v>
      </c>
      <c r="L4528" s="4" t="str">
        <f aca="false">IFERROR(INDEX(Data_Orders!$D$2:$D$4727,MATCH(B4528,Data_Orders!$A$2:$A$4727,0)),"")</f>
        <v>Leicester</v>
      </c>
    </row>
    <row r="4529" customFormat="false" ht="15" hidden="false" customHeight="false" outlineLevel="0" collapsed="false">
      <c r="A4529" s="4" t="s">
        <v>10345</v>
      </c>
      <c r="B4529" s="4" t="s">
        <v>2599</v>
      </c>
      <c r="C4529" s="4" t="s">
        <v>1046</v>
      </c>
      <c r="D4529" s="4" t="n">
        <v>1</v>
      </c>
      <c r="E4529" s="4" t="n">
        <v>154.02</v>
      </c>
      <c r="F4529" s="4" t="n">
        <v>154.02</v>
      </c>
      <c r="G4529" s="4" t="n">
        <f aca="false">INDEX(Data_Products!$D$2:$D$33,MATCH(C4529,Data_Products!$A$2:$A$33,0))</f>
        <v>102.1</v>
      </c>
      <c r="H4529" s="4" t="str">
        <f aca="false">INDEX(Data_Products!$C$2:$C$33,MATCH(C4529,Data_Products!$A$2:$A$33,0))</f>
        <v>Tools &amp; Fixings</v>
      </c>
      <c r="I4529" s="10" t="n">
        <f aca="false">D4529*(E4529-G4529)</f>
        <v>51.92</v>
      </c>
      <c r="J4529" s="11" t="n">
        <f aca="false">IFERROR(I4529/F4529,0)</f>
        <v>0.337099078041813</v>
      </c>
      <c r="K4529" s="4" t="str">
        <f aca="false">IFERROR(INDEX(Data_Orders!$F$2:$F$4727,MATCH(B4529,Data_Orders!$A$2:$A$4727,0)),"")</f>
        <v>Trade Account</v>
      </c>
      <c r="L4529" s="4" t="str">
        <f aca="false">IFERROR(INDEX(Data_Orders!$D$2:$D$4727,MATCH(B4529,Data_Orders!$A$2:$A$4727,0)),"")</f>
        <v>Leicester</v>
      </c>
    </row>
    <row r="4530" customFormat="false" ht="15" hidden="false" customHeight="false" outlineLevel="0" collapsed="false">
      <c r="A4530" s="4" t="s">
        <v>10346</v>
      </c>
      <c r="B4530" s="4" t="s">
        <v>2599</v>
      </c>
      <c r="C4530" s="4" t="s">
        <v>1073</v>
      </c>
      <c r="D4530" s="4" t="n">
        <v>5</v>
      </c>
      <c r="E4530" s="4" t="n">
        <v>231.05</v>
      </c>
      <c r="F4530" s="4" t="n">
        <v>1155.25</v>
      </c>
      <c r="G4530" s="4" t="n">
        <f aca="false">INDEX(Data_Products!$D$2:$D$33,MATCH(C4530,Data_Products!$A$2:$A$33,0))</f>
        <v>148.29</v>
      </c>
      <c r="H4530" s="4" t="str">
        <f aca="false">INDEX(Data_Products!$C$2:$C$33,MATCH(C4530,Data_Products!$A$2:$A$33,0))</f>
        <v>Landscaping</v>
      </c>
      <c r="I4530" s="10" t="n">
        <f aca="false">D4530*(E4530-G4530)</f>
        <v>413.8</v>
      </c>
      <c r="J4530" s="11" t="n">
        <f aca="false">IFERROR(I4530/F4530,0)</f>
        <v>0.358190867777537</v>
      </c>
      <c r="K4530" s="4" t="str">
        <f aca="false">IFERROR(INDEX(Data_Orders!$F$2:$F$4727,MATCH(B4530,Data_Orders!$A$2:$A$4727,0)),"")</f>
        <v>Trade Account</v>
      </c>
      <c r="L4530" s="4" t="str">
        <f aca="false">IFERROR(INDEX(Data_Orders!$D$2:$D$4727,MATCH(B4530,Data_Orders!$A$2:$A$4727,0)),"")</f>
        <v>Leicester</v>
      </c>
    </row>
    <row r="4531" customFormat="false" ht="15" hidden="false" customHeight="false" outlineLevel="0" collapsed="false">
      <c r="A4531" s="4" t="s">
        <v>10347</v>
      </c>
      <c r="B4531" s="4" t="s">
        <v>2600</v>
      </c>
      <c r="C4531" s="4" t="s">
        <v>1026</v>
      </c>
      <c r="D4531" s="4" t="n">
        <v>3</v>
      </c>
      <c r="E4531" s="4" t="n">
        <v>184.05</v>
      </c>
      <c r="F4531" s="4" t="n">
        <v>552.15</v>
      </c>
      <c r="G4531" s="4" t="n">
        <f aca="false">INDEX(Data_Products!$D$2:$D$33,MATCH(C4531,Data_Products!$A$2:$A$33,0))</f>
        <v>147.44</v>
      </c>
      <c r="H4531" s="4" t="str">
        <f aca="false">INDEX(Data_Products!$C$2:$C$33,MATCH(C4531,Data_Products!$A$2:$A$33,0))</f>
        <v>Cement &amp; Aggregates</v>
      </c>
      <c r="I4531" s="10" t="n">
        <f aca="false">D4531*(E4531-G4531)</f>
        <v>109.83</v>
      </c>
      <c r="J4531" s="11" t="n">
        <f aca="false">IFERROR(I4531/F4531,0)</f>
        <v>0.19891333876664</v>
      </c>
      <c r="K4531" s="4" t="str">
        <f aca="false">IFERROR(INDEX(Data_Orders!$F$2:$F$4727,MATCH(B4531,Data_Orders!$A$2:$A$4727,0)),"")</f>
        <v>Trade Account</v>
      </c>
      <c r="L4531" s="4" t="str">
        <f aca="false">IFERROR(INDEX(Data_Orders!$D$2:$D$4727,MATCH(B4531,Data_Orders!$A$2:$A$4727,0)),"")</f>
        <v>Leicester</v>
      </c>
    </row>
    <row r="4532" customFormat="false" ht="15" hidden="false" customHeight="false" outlineLevel="0" collapsed="false">
      <c r="A4532" s="4" t="s">
        <v>10348</v>
      </c>
      <c r="B4532" s="4" t="s">
        <v>2601</v>
      </c>
      <c r="C4532" s="4" t="s">
        <v>1015</v>
      </c>
      <c r="D4532" s="4" t="n">
        <v>8</v>
      </c>
      <c r="E4532" s="4" t="n">
        <v>122.01</v>
      </c>
      <c r="F4532" s="4" t="n">
        <v>976.08</v>
      </c>
      <c r="G4532" s="4" t="n">
        <f aca="false">INDEX(Data_Products!$D$2:$D$33,MATCH(C4532,Data_Products!$A$2:$A$33,0))</f>
        <v>85.53</v>
      </c>
      <c r="H4532" s="4" t="str">
        <f aca="false">INDEX(Data_Products!$C$2:$C$33,MATCH(C4532,Data_Products!$A$2:$A$33,0))</f>
        <v>Timber</v>
      </c>
      <c r="I4532" s="10" t="n">
        <f aca="false">D4532*(E4532-G4532)</f>
        <v>291.84</v>
      </c>
      <c r="J4532" s="11" t="n">
        <f aca="false">IFERROR(I4532/F4532,0)</f>
        <v>0.298991885910991</v>
      </c>
      <c r="K4532" s="4" t="str">
        <f aca="false">IFERROR(INDEX(Data_Orders!$F$2:$F$4727,MATCH(B4532,Data_Orders!$A$2:$A$4727,0)),"")</f>
        <v>Trade Account</v>
      </c>
      <c r="L4532" s="4" t="str">
        <f aca="false">IFERROR(INDEX(Data_Orders!$D$2:$D$4727,MATCH(B4532,Data_Orders!$A$2:$A$4727,0)),"")</f>
        <v>Leicester</v>
      </c>
    </row>
    <row r="4533" customFormat="false" ht="15" hidden="false" customHeight="false" outlineLevel="0" collapsed="false">
      <c r="A4533" s="4" t="s">
        <v>10349</v>
      </c>
      <c r="B4533" s="4" t="s">
        <v>2601</v>
      </c>
      <c r="C4533" s="4" t="s">
        <v>1019</v>
      </c>
      <c r="D4533" s="4" t="n">
        <v>3</v>
      </c>
      <c r="E4533" s="4" t="n">
        <v>79.76</v>
      </c>
      <c r="F4533" s="4" t="n">
        <v>239.28</v>
      </c>
      <c r="G4533" s="4" t="n">
        <f aca="false">INDEX(Data_Products!$D$2:$D$33,MATCH(C4533,Data_Products!$A$2:$A$33,0))</f>
        <v>59.07</v>
      </c>
      <c r="H4533" s="4" t="str">
        <f aca="false">INDEX(Data_Products!$C$2:$C$33,MATCH(C4533,Data_Products!$A$2:$A$33,0))</f>
        <v>Timber</v>
      </c>
      <c r="I4533" s="10" t="n">
        <f aca="false">D4533*(E4533-G4533)</f>
        <v>62.07</v>
      </c>
      <c r="J4533" s="11" t="n">
        <f aca="false">IFERROR(I4533/F4533,0)</f>
        <v>0.259403209628887</v>
      </c>
      <c r="K4533" s="4" t="str">
        <f aca="false">IFERROR(INDEX(Data_Orders!$F$2:$F$4727,MATCH(B4533,Data_Orders!$A$2:$A$4727,0)),"")</f>
        <v>Trade Account</v>
      </c>
      <c r="L4533" s="4" t="str">
        <f aca="false">IFERROR(INDEX(Data_Orders!$D$2:$D$4727,MATCH(B4533,Data_Orders!$A$2:$A$4727,0)),"")</f>
        <v>Leicester</v>
      </c>
    </row>
    <row r="4534" customFormat="false" ht="15" hidden="false" customHeight="false" outlineLevel="0" collapsed="false">
      <c r="A4534" s="4" t="s">
        <v>10350</v>
      </c>
      <c r="B4534" s="4" t="s">
        <v>2601</v>
      </c>
      <c r="C4534" s="4" t="s">
        <v>1050</v>
      </c>
      <c r="D4534" s="4" t="n">
        <v>3</v>
      </c>
      <c r="E4534" s="4" t="n">
        <v>238.63</v>
      </c>
      <c r="F4534" s="4" t="n">
        <v>715.89</v>
      </c>
      <c r="G4534" s="4" t="n">
        <f aca="false">INDEX(Data_Products!$D$2:$D$33,MATCH(C4534,Data_Products!$A$2:$A$33,0))</f>
        <v>148.91</v>
      </c>
      <c r="H4534" s="4" t="str">
        <f aca="false">INDEX(Data_Products!$C$2:$C$33,MATCH(C4534,Data_Products!$A$2:$A$33,0))</f>
        <v>Tools &amp; Fixings</v>
      </c>
      <c r="I4534" s="10" t="n">
        <f aca="false">D4534*(E4534-G4534)</f>
        <v>269.16</v>
      </c>
      <c r="J4534" s="11" t="n">
        <f aca="false">IFERROR(I4534/F4534,0)</f>
        <v>0.375979549930855</v>
      </c>
      <c r="K4534" s="4" t="str">
        <f aca="false">IFERROR(INDEX(Data_Orders!$F$2:$F$4727,MATCH(B4534,Data_Orders!$A$2:$A$4727,0)),"")</f>
        <v>Trade Account</v>
      </c>
      <c r="L4534" s="4" t="str">
        <f aca="false">IFERROR(INDEX(Data_Orders!$D$2:$D$4727,MATCH(B4534,Data_Orders!$A$2:$A$4727,0)),"")</f>
        <v>Leicester</v>
      </c>
    </row>
    <row r="4535" customFormat="false" ht="15" hidden="false" customHeight="false" outlineLevel="0" collapsed="false">
      <c r="A4535" s="4" t="s">
        <v>10351</v>
      </c>
      <c r="B4535" s="4" t="s">
        <v>2602</v>
      </c>
      <c r="C4535" s="4" t="s">
        <v>1061</v>
      </c>
      <c r="D4535" s="4" t="n">
        <v>11</v>
      </c>
      <c r="E4535" s="4" t="n">
        <v>145.57</v>
      </c>
      <c r="F4535" s="4" t="n">
        <v>1601.27</v>
      </c>
      <c r="G4535" s="4" t="n">
        <f aca="false">INDEX(Data_Products!$D$2:$D$33,MATCH(C4535,Data_Products!$A$2:$A$33,0))</f>
        <v>119.29</v>
      </c>
      <c r="H4535" s="4" t="str">
        <f aca="false">INDEX(Data_Products!$C$2:$C$33,MATCH(C4535,Data_Products!$A$2:$A$33,0))</f>
        <v>Plumbing &amp; Drainage</v>
      </c>
      <c r="I4535" s="10" t="n">
        <f aca="false">D4535*(E4535-G4535)</f>
        <v>289.08</v>
      </c>
      <c r="J4535" s="11" t="n">
        <f aca="false">IFERROR(I4535/F4535,0)</f>
        <v>0.180531702960775</v>
      </c>
      <c r="K4535" s="4" t="str">
        <f aca="false">IFERROR(INDEX(Data_Orders!$F$2:$F$4727,MATCH(B4535,Data_Orders!$A$2:$A$4727,0)),"")</f>
        <v>Trade Account</v>
      </c>
      <c r="L4535" s="4" t="str">
        <f aca="false">IFERROR(INDEX(Data_Orders!$D$2:$D$4727,MATCH(B4535,Data_Orders!$A$2:$A$4727,0)),"")</f>
        <v>Leicester</v>
      </c>
    </row>
    <row r="4536" customFormat="false" ht="15" hidden="false" customHeight="false" outlineLevel="0" collapsed="false">
      <c r="A4536" s="4" t="s">
        <v>10352</v>
      </c>
      <c r="B4536" s="4" t="s">
        <v>2603</v>
      </c>
      <c r="C4536" s="4" t="s">
        <v>1015</v>
      </c>
      <c r="D4536" s="4" t="n">
        <v>15</v>
      </c>
      <c r="E4536" s="4" t="n">
        <v>122.01</v>
      </c>
      <c r="F4536" s="4" t="n">
        <v>1830.15</v>
      </c>
      <c r="G4536" s="4" t="n">
        <f aca="false">INDEX(Data_Products!$D$2:$D$33,MATCH(C4536,Data_Products!$A$2:$A$33,0))</f>
        <v>85.53</v>
      </c>
      <c r="H4536" s="4" t="str">
        <f aca="false">INDEX(Data_Products!$C$2:$C$33,MATCH(C4536,Data_Products!$A$2:$A$33,0))</f>
        <v>Timber</v>
      </c>
      <c r="I4536" s="10" t="n">
        <f aca="false">D4536*(E4536-G4536)</f>
        <v>547.2</v>
      </c>
      <c r="J4536" s="11" t="n">
        <f aca="false">IFERROR(I4536/F4536,0)</f>
        <v>0.298991885910991</v>
      </c>
      <c r="K4536" s="4" t="str">
        <f aca="false">IFERROR(INDEX(Data_Orders!$F$2:$F$4727,MATCH(B4536,Data_Orders!$A$2:$A$4727,0)),"")</f>
        <v>Trade Account</v>
      </c>
      <c r="L4536" s="4" t="str">
        <f aca="false">IFERROR(INDEX(Data_Orders!$D$2:$D$4727,MATCH(B4536,Data_Orders!$A$2:$A$4727,0)),"")</f>
        <v>Leicester</v>
      </c>
    </row>
    <row r="4537" customFormat="false" ht="15" hidden="false" customHeight="false" outlineLevel="0" collapsed="false">
      <c r="A4537" s="4" t="s">
        <v>10353</v>
      </c>
      <c r="B4537" s="4" t="s">
        <v>2603</v>
      </c>
      <c r="C4537" s="4" t="s">
        <v>1019</v>
      </c>
      <c r="D4537" s="4" t="n">
        <v>11</v>
      </c>
      <c r="E4537" s="4" t="n">
        <v>79.76</v>
      </c>
      <c r="F4537" s="4" t="n">
        <v>877.36</v>
      </c>
      <c r="G4537" s="4" t="n">
        <f aca="false">INDEX(Data_Products!$D$2:$D$33,MATCH(C4537,Data_Products!$A$2:$A$33,0))</f>
        <v>59.07</v>
      </c>
      <c r="H4537" s="4" t="str">
        <f aca="false">INDEX(Data_Products!$C$2:$C$33,MATCH(C4537,Data_Products!$A$2:$A$33,0))</f>
        <v>Timber</v>
      </c>
      <c r="I4537" s="10" t="n">
        <f aca="false">D4537*(E4537-G4537)</f>
        <v>227.59</v>
      </c>
      <c r="J4537" s="11" t="n">
        <f aca="false">IFERROR(I4537/F4537,0)</f>
        <v>0.259403209628887</v>
      </c>
      <c r="K4537" s="4" t="str">
        <f aca="false">IFERROR(INDEX(Data_Orders!$F$2:$F$4727,MATCH(B4537,Data_Orders!$A$2:$A$4727,0)),"")</f>
        <v>Trade Account</v>
      </c>
      <c r="L4537" s="4" t="str">
        <f aca="false">IFERROR(INDEX(Data_Orders!$D$2:$D$4727,MATCH(B4537,Data_Orders!$A$2:$A$4727,0)),"")</f>
        <v>Leicester</v>
      </c>
    </row>
    <row r="4538" customFormat="false" ht="15" hidden="false" customHeight="false" outlineLevel="0" collapsed="false">
      <c r="A4538" s="4" t="s">
        <v>10354</v>
      </c>
      <c r="B4538" s="4" t="s">
        <v>2603</v>
      </c>
      <c r="C4538" s="4" t="s">
        <v>1050</v>
      </c>
      <c r="D4538" s="4" t="n">
        <v>4</v>
      </c>
      <c r="E4538" s="4" t="n">
        <v>238.63</v>
      </c>
      <c r="F4538" s="4" t="n">
        <v>954.52</v>
      </c>
      <c r="G4538" s="4" t="n">
        <f aca="false">INDEX(Data_Products!$D$2:$D$33,MATCH(C4538,Data_Products!$A$2:$A$33,0))</f>
        <v>148.91</v>
      </c>
      <c r="H4538" s="4" t="str">
        <f aca="false">INDEX(Data_Products!$C$2:$C$33,MATCH(C4538,Data_Products!$A$2:$A$33,0))</f>
        <v>Tools &amp; Fixings</v>
      </c>
      <c r="I4538" s="10" t="n">
        <f aca="false">D4538*(E4538-G4538)</f>
        <v>358.88</v>
      </c>
      <c r="J4538" s="11" t="n">
        <f aca="false">IFERROR(I4538/F4538,0)</f>
        <v>0.375979549930855</v>
      </c>
      <c r="K4538" s="4" t="str">
        <f aca="false">IFERROR(INDEX(Data_Orders!$F$2:$F$4727,MATCH(B4538,Data_Orders!$A$2:$A$4727,0)),"")</f>
        <v>Trade Account</v>
      </c>
      <c r="L4538" s="4" t="str">
        <f aca="false">IFERROR(INDEX(Data_Orders!$D$2:$D$4727,MATCH(B4538,Data_Orders!$A$2:$A$4727,0)),"")</f>
        <v>Leicester</v>
      </c>
    </row>
    <row r="4539" customFormat="false" ht="15" hidden="false" customHeight="false" outlineLevel="0" collapsed="false">
      <c r="A4539" s="4" t="s">
        <v>10355</v>
      </c>
      <c r="B4539" s="4" t="s">
        <v>2603</v>
      </c>
      <c r="C4539" s="4" t="s">
        <v>1055</v>
      </c>
      <c r="D4539" s="4" t="n">
        <v>20</v>
      </c>
      <c r="E4539" s="4" t="n">
        <v>205.03</v>
      </c>
      <c r="F4539" s="4" t="n">
        <v>4100.6</v>
      </c>
      <c r="G4539" s="4" t="n">
        <f aca="false">INDEX(Data_Products!$D$2:$D$33,MATCH(C4539,Data_Products!$A$2:$A$33,0))</f>
        <v>138.6</v>
      </c>
      <c r="H4539" s="4" t="str">
        <f aca="false">INDEX(Data_Products!$C$2:$C$33,MATCH(C4539,Data_Products!$A$2:$A$33,0))</f>
        <v>Roofing</v>
      </c>
      <c r="I4539" s="10" t="n">
        <f aca="false">D4539*(E4539-G4539)</f>
        <v>1328.6</v>
      </c>
      <c r="J4539" s="11" t="n">
        <f aca="false">IFERROR(I4539/F4539,0)</f>
        <v>0.324001365653807</v>
      </c>
      <c r="K4539" s="4" t="str">
        <f aca="false">IFERROR(INDEX(Data_Orders!$F$2:$F$4727,MATCH(B4539,Data_Orders!$A$2:$A$4727,0)),"")</f>
        <v>Trade Account</v>
      </c>
      <c r="L4539" s="4" t="str">
        <f aca="false">IFERROR(INDEX(Data_Orders!$D$2:$D$4727,MATCH(B4539,Data_Orders!$A$2:$A$4727,0)),"")</f>
        <v>Leicester</v>
      </c>
    </row>
    <row r="4540" customFormat="false" ht="15" hidden="false" customHeight="false" outlineLevel="0" collapsed="false">
      <c r="A4540" s="4" t="s">
        <v>10356</v>
      </c>
      <c r="B4540" s="4" t="s">
        <v>2603</v>
      </c>
      <c r="C4540" s="4" t="s">
        <v>1077</v>
      </c>
      <c r="D4540" s="4" t="n">
        <v>4</v>
      </c>
      <c r="E4540" s="4" t="n">
        <v>46.61</v>
      </c>
      <c r="F4540" s="4" t="n">
        <v>186.44</v>
      </c>
      <c r="G4540" s="4" t="n">
        <f aca="false">INDEX(Data_Products!$D$2:$D$33,MATCH(C4540,Data_Products!$A$2:$A$33,0))</f>
        <v>36.87</v>
      </c>
      <c r="H4540" s="4" t="str">
        <f aca="false">INDEX(Data_Products!$C$2:$C$33,MATCH(C4540,Data_Products!$A$2:$A$33,0))</f>
        <v>Landscaping</v>
      </c>
      <c r="I4540" s="10" t="n">
        <f aca="false">D4540*(E4540-G4540)</f>
        <v>38.96</v>
      </c>
      <c r="J4540" s="11" t="n">
        <f aca="false">IFERROR(I4540/F4540,0)</f>
        <v>0.208968032611028</v>
      </c>
      <c r="K4540" s="4" t="str">
        <f aca="false">IFERROR(INDEX(Data_Orders!$F$2:$F$4727,MATCH(B4540,Data_Orders!$A$2:$A$4727,0)),"")</f>
        <v>Trade Account</v>
      </c>
      <c r="L4540" s="4" t="str">
        <f aca="false">IFERROR(INDEX(Data_Orders!$D$2:$D$4727,MATCH(B4540,Data_Orders!$A$2:$A$4727,0)),"")</f>
        <v>Leicester</v>
      </c>
    </row>
    <row r="4541" customFormat="false" ht="15" hidden="false" customHeight="false" outlineLevel="0" collapsed="false">
      <c r="A4541" s="4" t="s">
        <v>10357</v>
      </c>
      <c r="B4541" s="4" t="s">
        <v>2604</v>
      </c>
      <c r="C4541" s="4" t="s">
        <v>1024</v>
      </c>
      <c r="D4541" s="4" t="n">
        <v>3</v>
      </c>
      <c r="E4541" s="4" t="n">
        <v>137.14</v>
      </c>
      <c r="F4541" s="4" t="n">
        <v>411.42</v>
      </c>
      <c r="G4541" s="4" t="n">
        <f aca="false">INDEX(Data_Products!$D$2:$D$33,MATCH(C4541,Data_Products!$A$2:$A$33,0))</f>
        <v>99.99</v>
      </c>
      <c r="H4541" s="4" t="str">
        <f aca="false">INDEX(Data_Products!$C$2:$C$33,MATCH(C4541,Data_Products!$A$2:$A$33,0))</f>
        <v>Cement &amp; Aggregates</v>
      </c>
      <c r="I4541" s="10" t="n">
        <f aca="false">D4541*(E4541-G4541)</f>
        <v>111.45</v>
      </c>
      <c r="J4541" s="11" t="n">
        <f aca="false">IFERROR(I4541/F4541,0)</f>
        <v>0.270891060230421</v>
      </c>
      <c r="K4541" s="4" t="str">
        <f aca="false">IFERROR(INDEX(Data_Orders!$F$2:$F$4727,MATCH(B4541,Data_Orders!$A$2:$A$4727,0)),"")</f>
        <v>Trade Account</v>
      </c>
      <c r="L4541" s="4" t="str">
        <f aca="false">IFERROR(INDEX(Data_Orders!$D$2:$D$4727,MATCH(B4541,Data_Orders!$A$2:$A$4727,0)),"")</f>
        <v>Leicester</v>
      </c>
    </row>
    <row r="4542" customFormat="false" ht="15" hidden="false" customHeight="false" outlineLevel="0" collapsed="false">
      <c r="A4542" s="4" t="s">
        <v>10358</v>
      </c>
      <c r="B4542" s="4" t="s">
        <v>2604</v>
      </c>
      <c r="C4542" s="4" t="s">
        <v>1075</v>
      </c>
      <c r="D4542" s="4" t="n">
        <v>6</v>
      </c>
      <c r="E4542" s="4" t="n">
        <v>98.61</v>
      </c>
      <c r="F4542" s="4" t="n">
        <v>591.66</v>
      </c>
      <c r="G4542" s="4" t="n">
        <f aca="false">INDEX(Data_Products!$D$2:$D$33,MATCH(C4542,Data_Products!$A$2:$A$33,0))</f>
        <v>74.84</v>
      </c>
      <c r="H4542" s="4" t="str">
        <f aca="false">INDEX(Data_Products!$C$2:$C$33,MATCH(C4542,Data_Products!$A$2:$A$33,0))</f>
        <v>Landscaping</v>
      </c>
      <c r="I4542" s="10" t="n">
        <f aca="false">D4542*(E4542-G4542)</f>
        <v>142.62</v>
      </c>
      <c r="J4542" s="11" t="n">
        <f aca="false">IFERROR(I4542/F4542,0)</f>
        <v>0.24105060338708</v>
      </c>
      <c r="K4542" s="4" t="str">
        <f aca="false">IFERROR(INDEX(Data_Orders!$F$2:$F$4727,MATCH(B4542,Data_Orders!$A$2:$A$4727,0)),"")</f>
        <v>Trade Account</v>
      </c>
      <c r="L4542" s="4" t="str">
        <f aca="false">IFERROR(INDEX(Data_Orders!$D$2:$D$4727,MATCH(B4542,Data_Orders!$A$2:$A$4727,0)),"")</f>
        <v>Leicester</v>
      </c>
    </row>
    <row r="4543" customFormat="false" ht="15" hidden="false" customHeight="false" outlineLevel="0" collapsed="false">
      <c r="A4543" s="4" t="s">
        <v>10359</v>
      </c>
      <c r="B4543" s="4" t="s">
        <v>2605</v>
      </c>
      <c r="C4543" s="4" t="s">
        <v>1010</v>
      </c>
      <c r="D4543" s="4" t="n">
        <v>14</v>
      </c>
      <c r="E4543" s="4" t="n">
        <v>135.95</v>
      </c>
      <c r="F4543" s="4" t="n">
        <v>1903.3</v>
      </c>
      <c r="G4543" s="4" t="n">
        <f aca="false">INDEX(Data_Products!$D$2:$D$33,MATCH(C4543,Data_Products!$A$2:$A$33,0))</f>
        <v>111.1</v>
      </c>
      <c r="H4543" s="4" t="str">
        <f aca="false">INDEX(Data_Products!$C$2:$C$33,MATCH(C4543,Data_Products!$A$2:$A$33,0))</f>
        <v>Timber</v>
      </c>
      <c r="I4543" s="10" t="n">
        <f aca="false">D4543*(E4543-G4543)</f>
        <v>347.9</v>
      </c>
      <c r="J4543" s="11" t="n">
        <f aca="false">IFERROR(I4543/F4543,0)</f>
        <v>0.18278778962854</v>
      </c>
      <c r="K4543" s="4" t="str">
        <f aca="false">IFERROR(INDEX(Data_Orders!$F$2:$F$4727,MATCH(B4543,Data_Orders!$A$2:$A$4727,0)),"")</f>
        <v>Trade Account</v>
      </c>
      <c r="L4543" s="4" t="str">
        <f aca="false">IFERROR(INDEX(Data_Orders!$D$2:$D$4727,MATCH(B4543,Data_Orders!$A$2:$A$4727,0)),"")</f>
        <v>Leicester</v>
      </c>
    </row>
    <row r="4544" customFormat="false" ht="15" hidden="false" customHeight="false" outlineLevel="0" collapsed="false">
      <c r="A4544" s="4" t="s">
        <v>10360</v>
      </c>
      <c r="B4544" s="4" t="s">
        <v>2606</v>
      </c>
      <c r="C4544" s="4" t="s">
        <v>1055</v>
      </c>
      <c r="D4544" s="4" t="n">
        <v>16</v>
      </c>
      <c r="E4544" s="4" t="n">
        <v>205.03</v>
      </c>
      <c r="F4544" s="4" t="n">
        <v>3280.48</v>
      </c>
      <c r="G4544" s="4" t="n">
        <f aca="false">INDEX(Data_Products!$D$2:$D$33,MATCH(C4544,Data_Products!$A$2:$A$33,0))</f>
        <v>138.6</v>
      </c>
      <c r="H4544" s="4" t="str">
        <f aca="false">INDEX(Data_Products!$C$2:$C$33,MATCH(C4544,Data_Products!$A$2:$A$33,0))</f>
        <v>Roofing</v>
      </c>
      <c r="I4544" s="10" t="n">
        <f aca="false">D4544*(E4544-G4544)</f>
        <v>1062.88</v>
      </c>
      <c r="J4544" s="11" t="n">
        <f aca="false">IFERROR(I4544/F4544,0)</f>
        <v>0.324001365653807</v>
      </c>
      <c r="K4544" s="4" t="str">
        <f aca="false">IFERROR(INDEX(Data_Orders!$F$2:$F$4727,MATCH(B4544,Data_Orders!$A$2:$A$4727,0)),"")</f>
        <v>Trade Account</v>
      </c>
      <c r="L4544" s="4" t="str">
        <f aca="false">IFERROR(INDEX(Data_Orders!$D$2:$D$4727,MATCH(B4544,Data_Orders!$A$2:$A$4727,0)),"")</f>
        <v>Northampton</v>
      </c>
    </row>
    <row r="4545" customFormat="false" ht="15" hidden="false" customHeight="false" outlineLevel="0" collapsed="false">
      <c r="A4545" s="4" t="s">
        <v>10361</v>
      </c>
      <c r="B4545" s="4" t="s">
        <v>2606</v>
      </c>
      <c r="C4545" s="4" t="s">
        <v>1046</v>
      </c>
      <c r="D4545" s="4" t="n">
        <v>7</v>
      </c>
      <c r="E4545" s="4" t="n">
        <v>154.02</v>
      </c>
      <c r="F4545" s="4" t="n">
        <v>1078.14</v>
      </c>
      <c r="G4545" s="4" t="n">
        <f aca="false">INDEX(Data_Products!$D$2:$D$33,MATCH(C4545,Data_Products!$A$2:$A$33,0))</f>
        <v>102.1</v>
      </c>
      <c r="H4545" s="4" t="str">
        <f aca="false">INDEX(Data_Products!$C$2:$C$33,MATCH(C4545,Data_Products!$A$2:$A$33,0))</f>
        <v>Tools &amp; Fixings</v>
      </c>
      <c r="I4545" s="10" t="n">
        <f aca="false">D4545*(E4545-G4545)</f>
        <v>363.44</v>
      </c>
      <c r="J4545" s="11" t="n">
        <f aca="false">IFERROR(I4545/F4545,0)</f>
        <v>0.337099078041813</v>
      </c>
      <c r="K4545" s="4" t="str">
        <f aca="false">IFERROR(INDEX(Data_Orders!$F$2:$F$4727,MATCH(B4545,Data_Orders!$A$2:$A$4727,0)),"")</f>
        <v>Trade Account</v>
      </c>
      <c r="L4545" s="4" t="str">
        <f aca="false">IFERROR(INDEX(Data_Orders!$D$2:$D$4727,MATCH(B4545,Data_Orders!$A$2:$A$4727,0)),"")</f>
        <v>Northampton</v>
      </c>
    </row>
    <row r="4546" customFormat="false" ht="15" hidden="false" customHeight="false" outlineLevel="0" collapsed="false">
      <c r="A4546" s="4" t="s">
        <v>10362</v>
      </c>
      <c r="B4546" s="4" t="s">
        <v>2606</v>
      </c>
      <c r="C4546" s="4" t="s">
        <v>1024</v>
      </c>
      <c r="D4546" s="4" t="n">
        <v>16</v>
      </c>
      <c r="E4546" s="4" t="n">
        <v>137.14</v>
      </c>
      <c r="F4546" s="4" t="n">
        <v>2194.24</v>
      </c>
      <c r="G4546" s="4" t="n">
        <f aca="false">INDEX(Data_Products!$D$2:$D$33,MATCH(C4546,Data_Products!$A$2:$A$33,0))</f>
        <v>99.99</v>
      </c>
      <c r="H4546" s="4" t="str">
        <f aca="false">INDEX(Data_Products!$C$2:$C$33,MATCH(C4546,Data_Products!$A$2:$A$33,0))</f>
        <v>Cement &amp; Aggregates</v>
      </c>
      <c r="I4546" s="10" t="n">
        <f aca="false">D4546*(E4546-G4546)</f>
        <v>594.4</v>
      </c>
      <c r="J4546" s="11" t="n">
        <f aca="false">IFERROR(I4546/F4546,0)</f>
        <v>0.270891060230421</v>
      </c>
      <c r="K4546" s="4" t="str">
        <f aca="false">IFERROR(INDEX(Data_Orders!$F$2:$F$4727,MATCH(B4546,Data_Orders!$A$2:$A$4727,0)),"")</f>
        <v>Trade Account</v>
      </c>
      <c r="L4546" s="4" t="str">
        <f aca="false">IFERROR(INDEX(Data_Orders!$D$2:$D$4727,MATCH(B4546,Data_Orders!$A$2:$A$4727,0)),"")</f>
        <v>Northampton</v>
      </c>
    </row>
    <row r="4547" customFormat="false" ht="15" hidden="false" customHeight="false" outlineLevel="0" collapsed="false">
      <c r="A4547" s="4" t="s">
        <v>10363</v>
      </c>
      <c r="B4547" s="4" t="s">
        <v>2607</v>
      </c>
      <c r="C4547" s="4" t="s">
        <v>1046</v>
      </c>
      <c r="D4547" s="4" t="n">
        <v>3</v>
      </c>
      <c r="E4547" s="4" t="n">
        <v>154.02</v>
      </c>
      <c r="F4547" s="4" t="n">
        <v>462.06</v>
      </c>
      <c r="G4547" s="4" t="n">
        <f aca="false">INDEX(Data_Products!$D$2:$D$33,MATCH(C4547,Data_Products!$A$2:$A$33,0))</f>
        <v>102.1</v>
      </c>
      <c r="H4547" s="4" t="str">
        <f aca="false">INDEX(Data_Products!$C$2:$C$33,MATCH(C4547,Data_Products!$A$2:$A$33,0))</f>
        <v>Tools &amp; Fixings</v>
      </c>
      <c r="I4547" s="10" t="n">
        <f aca="false">D4547*(E4547-G4547)</f>
        <v>155.76</v>
      </c>
      <c r="J4547" s="11" t="n">
        <f aca="false">IFERROR(I4547/F4547,0)</f>
        <v>0.337099078041813</v>
      </c>
      <c r="K4547" s="4" t="str">
        <f aca="false">IFERROR(INDEX(Data_Orders!$F$2:$F$4727,MATCH(B4547,Data_Orders!$A$2:$A$4727,0)),"")</f>
        <v>Retail</v>
      </c>
      <c r="L4547" s="4" t="str">
        <f aca="false">IFERROR(INDEX(Data_Orders!$D$2:$D$4727,MATCH(B4547,Data_Orders!$A$2:$A$4727,0)),"")</f>
        <v>Northampton</v>
      </c>
    </row>
    <row r="4548" customFormat="false" ht="15" hidden="false" customHeight="false" outlineLevel="0" collapsed="false">
      <c r="A4548" s="4" t="s">
        <v>10364</v>
      </c>
      <c r="B4548" s="4" t="s">
        <v>2607</v>
      </c>
      <c r="C4548" s="4" t="s">
        <v>1010</v>
      </c>
      <c r="D4548" s="4" t="n">
        <v>6</v>
      </c>
      <c r="E4548" s="4" t="n">
        <v>135.95</v>
      </c>
      <c r="F4548" s="4" t="n">
        <v>815.7</v>
      </c>
      <c r="G4548" s="4" t="n">
        <f aca="false">INDEX(Data_Products!$D$2:$D$33,MATCH(C4548,Data_Products!$A$2:$A$33,0))</f>
        <v>111.1</v>
      </c>
      <c r="H4548" s="4" t="str">
        <f aca="false">INDEX(Data_Products!$C$2:$C$33,MATCH(C4548,Data_Products!$A$2:$A$33,0))</f>
        <v>Timber</v>
      </c>
      <c r="I4548" s="10" t="n">
        <f aca="false">D4548*(E4548-G4548)</f>
        <v>149.1</v>
      </c>
      <c r="J4548" s="11" t="n">
        <f aca="false">IFERROR(I4548/F4548,0)</f>
        <v>0.18278778962854</v>
      </c>
      <c r="K4548" s="4" t="str">
        <f aca="false">IFERROR(INDEX(Data_Orders!$F$2:$F$4727,MATCH(B4548,Data_Orders!$A$2:$A$4727,0)),"")</f>
        <v>Retail</v>
      </c>
      <c r="L4548" s="4" t="str">
        <f aca="false">IFERROR(INDEX(Data_Orders!$D$2:$D$4727,MATCH(B4548,Data_Orders!$A$2:$A$4727,0)),"")</f>
        <v>Northampton</v>
      </c>
    </row>
    <row r="4549" customFormat="false" ht="15" hidden="false" customHeight="false" outlineLevel="0" collapsed="false">
      <c r="A4549" s="4" t="s">
        <v>10365</v>
      </c>
      <c r="B4549" s="4" t="s">
        <v>2608</v>
      </c>
      <c r="C4549" s="4" t="s">
        <v>1019</v>
      </c>
      <c r="D4549" s="4" t="n">
        <v>19</v>
      </c>
      <c r="E4549" s="4" t="n">
        <v>79.76</v>
      </c>
      <c r="F4549" s="4" t="n">
        <v>1515.44</v>
      </c>
      <c r="G4549" s="4" t="n">
        <f aca="false">INDEX(Data_Products!$D$2:$D$33,MATCH(C4549,Data_Products!$A$2:$A$33,0))</f>
        <v>59.07</v>
      </c>
      <c r="H4549" s="4" t="str">
        <f aca="false">INDEX(Data_Products!$C$2:$C$33,MATCH(C4549,Data_Products!$A$2:$A$33,0))</f>
        <v>Timber</v>
      </c>
      <c r="I4549" s="10" t="n">
        <f aca="false">D4549*(E4549-G4549)</f>
        <v>393.11</v>
      </c>
      <c r="J4549" s="11" t="n">
        <f aca="false">IFERROR(I4549/F4549,0)</f>
        <v>0.259403209628887</v>
      </c>
      <c r="K4549" s="4" t="str">
        <f aca="false">IFERROR(INDEX(Data_Orders!$F$2:$F$4727,MATCH(B4549,Data_Orders!$A$2:$A$4727,0)),"")</f>
        <v>Retail</v>
      </c>
      <c r="L4549" s="4" t="str">
        <f aca="false">IFERROR(INDEX(Data_Orders!$D$2:$D$4727,MATCH(B4549,Data_Orders!$A$2:$A$4727,0)),"")</f>
        <v>Northampton</v>
      </c>
    </row>
    <row r="4550" customFormat="false" ht="15" hidden="false" customHeight="false" outlineLevel="0" collapsed="false">
      <c r="A4550" s="4" t="s">
        <v>10366</v>
      </c>
      <c r="B4550" s="4" t="s">
        <v>2608</v>
      </c>
      <c r="C4550" s="4" t="s">
        <v>1073</v>
      </c>
      <c r="D4550" s="4" t="n">
        <v>7</v>
      </c>
      <c r="E4550" s="4" t="n">
        <v>231.05</v>
      </c>
      <c r="F4550" s="4" t="n">
        <v>1617.35</v>
      </c>
      <c r="G4550" s="4" t="n">
        <f aca="false">INDEX(Data_Products!$D$2:$D$33,MATCH(C4550,Data_Products!$A$2:$A$33,0))</f>
        <v>148.29</v>
      </c>
      <c r="H4550" s="4" t="str">
        <f aca="false">INDEX(Data_Products!$C$2:$C$33,MATCH(C4550,Data_Products!$A$2:$A$33,0))</f>
        <v>Landscaping</v>
      </c>
      <c r="I4550" s="10" t="n">
        <f aca="false">D4550*(E4550-G4550)</f>
        <v>579.32</v>
      </c>
      <c r="J4550" s="11" t="n">
        <f aca="false">IFERROR(I4550/F4550,0)</f>
        <v>0.358190867777537</v>
      </c>
      <c r="K4550" s="4" t="str">
        <f aca="false">IFERROR(INDEX(Data_Orders!$F$2:$F$4727,MATCH(B4550,Data_Orders!$A$2:$A$4727,0)),"")</f>
        <v>Retail</v>
      </c>
      <c r="L4550" s="4" t="str">
        <f aca="false">IFERROR(INDEX(Data_Orders!$D$2:$D$4727,MATCH(B4550,Data_Orders!$A$2:$A$4727,0)),"")</f>
        <v>Northampton</v>
      </c>
    </row>
    <row r="4551" customFormat="false" ht="15" hidden="false" customHeight="false" outlineLevel="0" collapsed="false">
      <c r="A4551" s="4" t="s">
        <v>10367</v>
      </c>
      <c r="B4551" s="4" t="s">
        <v>2608</v>
      </c>
      <c r="C4551" s="4" t="s">
        <v>1048</v>
      </c>
      <c r="D4551" s="4" t="n">
        <v>4</v>
      </c>
      <c r="E4551" s="4" t="n">
        <v>112.72</v>
      </c>
      <c r="F4551" s="4" t="n">
        <v>450.88</v>
      </c>
      <c r="G4551" s="4" t="n">
        <f aca="false">INDEX(Data_Products!$D$2:$D$33,MATCH(C4551,Data_Products!$A$2:$A$33,0))</f>
        <v>83.21</v>
      </c>
      <c r="H4551" s="4" t="str">
        <f aca="false">INDEX(Data_Products!$C$2:$C$33,MATCH(C4551,Data_Products!$A$2:$A$33,0))</f>
        <v>Tools &amp; Fixings</v>
      </c>
      <c r="I4551" s="10" t="n">
        <f aca="false">D4551*(E4551-G4551)</f>
        <v>118.04</v>
      </c>
      <c r="J4551" s="11" t="n">
        <f aca="false">IFERROR(I4551/F4551,0)</f>
        <v>0.261799148332151</v>
      </c>
      <c r="K4551" s="4" t="str">
        <f aca="false">IFERROR(INDEX(Data_Orders!$F$2:$F$4727,MATCH(B4551,Data_Orders!$A$2:$A$4727,0)),"")</f>
        <v>Retail</v>
      </c>
      <c r="L4551" s="4" t="str">
        <f aca="false">IFERROR(INDEX(Data_Orders!$D$2:$D$4727,MATCH(B4551,Data_Orders!$A$2:$A$4727,0)),"")</f>
        <v>Northampton</v>
      </c>
    </row>
    <row r="4552" customFormat="false" ht="15" hidden="false" customHeight="false" outlineLevel="0" collapsed="false">
      <c r="A4552" s="4" t="s">
        <v>10368</v>
      </c>
      <c r="B4552" s="4" t="s">
        <v>2609</v>
      </c>
      <c r="C4552" s="4" t="s">
        <v>1024</v>
      </c>
      <c r="D4552" s="4" t="n">
        <v>6</v>
      </c>
      <c r="E4552" s="4" t="n">
        <v>137.14</v>
      </c>
      <c r="F4552" s="4" t="n">
        <v>822.84</v>
      </c>
      <c r="G4552" s="4" t="n">
        <f aca="false">INDEX(Data_Products!$D$2:$D$33,MATCH(C4552,Data_Products!$A$2:$A$33,0))</f>
        <v>99.99</v>
      </c>
      <c r="H4552" s="4" t="str">
        <f aca="false">INDEX(Data_Products!$C$2:$C$33,MATCH(C4552,Data_Products!$A$2:$A$33,0))</f>
        <v>Cement &amp; Aggregates</v>
      </c>
      <c r="I4552" s="10" t="n">
        <f aca="false">D4552*(E4552-G4552)</f>
        <v>222.9</v>
      </c>
      <c r="J4552" s="11" t="n">
        <f aca="false">IFERROR(I4552/F4552,0)</f>
        <v>0.270891060230421</v>
      </c>
      <c r="K4552" s="4" t="str">
        <f aca="false">IFERROR(INDEX(Data_Orders!$F$2:$F$4727,MATCH(B4552,Data_Orders!$A$2:$A$4727,0)),"")</f>
        <v>Retail</v>
      </c>
      <c r="L4552" s="4" t="str">
        <f aca="false">IFERROR(INDEX(Data_Orders!$D$2:$D$4727,MATCH(B4552,Data_Orders!$A$2:$A$4727,0)),"")</f>
        <v>Northampton</v>
      </c>
    </row>
    <row r="4553" customFormat="false" ht="15" hidden="false" customHeight="false" outlineLevel="0" collapsed="false">
      <c r="A4553" s="4" t="s">
        <v>10369</v>
      </c>
      <c r="B4553" s="4" t="s">
        <v>2610</v>
      </c>
      <c r="C4553" s="4" t="s">
        <v>1046</v>
      </c>
      <c r="D4553" s="4" t="n">
        <v>14</v>
      </c>
      <c r="E4553" s="4" t="n">
        <v>154.02</v>
      </c>
      <c r="F4553" s="4" t="n">
        <v>2156.28</v>
      </c>
      <c r="G4553" s="4" t="n">
        <f aca="false">INDEX(Data_Products!$D$2:$D$33,MATCH(C4553,Data_Products!$A$2:$A$33,0))</f>
        <v>102.1</v>
      </c>
      <c r="H4553" s="4" t="str">
        <f aca="false">INDEX(Data_Products!$C$2:$C$33,MATCH(C4553,Data_Products!$A$2:$A$33,0))</f>
        <v>Tools &amp; Fixings</v>
      </c>
      <c r="I4553" s="10" t="n">
        <f aca="false">D4553*(E4553-G4553)</f>
        <v>726.88</v>
      </c>
      <c r="J4553" s="11" t="n">
        <f aca="false">IFERROR(I4553/F4553,0)</f>
        <v>0.337099078041813</v>
      </c>
      <c r="K4553" s="4" t="str">
        <f aca="false">IFERROR(INDEX(Data_Orders!$F$2:$F$4727,MATCH(B4553,Data_Orders!$A$2:$A$4727,0)),"")</f>
        <v>Trade Account</v>
      </c>
      <c r="L4553" s="4" t="str">
        <f aca="false">IFERROR(INDEX(Data_Orders!$D$2:$D$4727,MATCH(B4553,Data_Orders!$A$2:$A$4727,0)),"")</f>
        <v>Northampton</v>
      </c>
    </row>
    <row r="4554" customFormat="false" ht="15" hidden="false" customHeight="false" outlineLevel="0" collapsed="false">
      <c r="A4554" s="4" t="s">
        <v>10370</v>
      </c>
      <c r="B4554" s="4" t="s">
        <v>2610</v>
      </c>
      <c r="C4554" s="4" t="s">
        <v>1055</v>
      </c>
      <c r="D4554" s="4" t="n">
        <v>9</v>
      </c>
      <c r="E4554" s="4" t="n">
        <v>205.03</v>
      </c>
      <c r="F4554" s="4" t="n">
        <v>1845.27</v>
      </c>
      <c r="G4554" s="4" t="n">
        <f aca="false">INDEX(Data_Products!$D$2:$D$33,MATCH(C4554,Data_Products!$A$2:$A$33,0))</f>
        <v>138.6</v>
      </c>
      <c r="H4554" s="4" t="str">
        <f aca="false">INDEX(Data_Products!$C$2:$C$33,MATCH(C4554,Data_Products!$A$2:$A$33,0))</f>
        <v>Roofing</v>
      </c>
      <c r="I4554" s="10" t="n">
        <f aca="false">D4554*(E4554-G4554)</f>
        <v>597.87</v>
      </c>
      <c r="J4554" s="11" t="n">
        <f aca="false">IFERROR(I4554/F4554,0)</f>
        <v>0.324001365653807</v>
      </c>
      <c r="K4554" s="4" t="str">
        <f aca="false">IFERROR(INDEX(Data_Orders!$F$2:$F$4727,MATCH(B4554,Data_Orders!$A$2:$A$4727,0)),"")</f>
        <v>Trade Account</v>
      </c>
      <c r="L4554" s="4" t="str">
        <f aca="false">IFERROR(INDEX(Data_Orders!$D$2:$D$4727,MATCH(B4554,Data_Orders!$A$2:$A$4727,0)),"")</f>
        <v>Northampton</v>
      </c>
    </row>
    <row r="4555" customFormat="false" ht="15" hidden="false" customHeight="false" outlineLevel="0" collapsed="false">
      <c r="A4555" s="4" t="s">
        <v>10371</v>
      </c>
      <c r="B4555" s="4" t="s">
        <v>2610</v>
      </c>
      <c r="C4555" s="4" t="s">
        <v>1030</v>
      </c>
      <c r="D4555" s="4" t="n">
        <v>12</v>
      </c>
      <c r="E4555" s="4" t="n">
        <v>25.23</v>
      </c>
      <c r="F4555" s="4" t="n">
        <v>302.76</v>
      </c>
      <c r="G4555" s="4" t="n">
        <f aca="false">INDEX(Data_Products!$D$2:$D$33,MATCH(C4555,Data_Products!$A$2:$A$33,0))</f>
        <v>17.67</v>
      </c>
      <c r="H4555" s="4" t="str">
        <f aca="false">INDEX(Data_Products!$C$2:$C$33,MATCH(C4555,Data_Products!$A$2:$A$33,0))</f>
        <v>Cement &amp; Aggregates</v>
      </c>
      <c r="I4555" s="10" t="n">
        <f aca="false">D4555*(E4555-G4555)</f>
        <v>90.72</v>
      </c>
      <c r="J4555" s="11" t="n">
        <f aca="false">IFERROR(I4555/F4555,0)</f>
        <v>0.299643281807372</v>
      </c>
      <c r="K4555" s="4" t="str">
        <f aca="false">IFERROR(INDEX(Data_Orders!$F$2:$F$4727,MATCH(B4555,Data_Orders!$A$2:$A$4727,0)),"")</f>
        <v>Trade Account</v>
      </c>
      <c r="L4555" s="4" t="str">
        <f aca="false">IFERROR(INDEX(Data_Orders!$D$2:$D$4727,MATCH(B4555,Data_Orders!$A$2:$A$4727,0)),"")</f>
        <v>Northampton</v>
      </c>
    </row>
    <row r="4556" customFormat="false" ht="15" hidden="false" customHeight="false" outlineLevel="0" collapsed="false">
      <c r="A4556" s="4" t="s">
        <v>10372</v>
      </c>
      <c r="B4556" s="4" t="s">
        <v>2610</v>
      </c>
      <c r="C4556" s="4" t="s">
        <v>1024</v>
      </c>
      <c r="D4556" s="4" t="n">
        <v>8</v>
      </c>
      <c r="E4556" s="4" t="n">
        <v>137.14</v>
      </c>
      <c r="F4556" s="4" t="n">
        <v>1097.12</v>
      </c>
      <c r="G4556" s="4" t="n">
        <f aca="false">INDEX(Data_Products!$D$2:$D$33,MATCH(C4556,Data_Products!$A$2:$A$33,0))</f>
        <v>99.99</v>
      </c>
      <c r="H4556" s="4" t="str">
        <f aca="false">INDEX(Data_Products!$C$2:$C$33,MATCH(C4556,Data_Products!$A$2:$A$33,0))</f>
        <v>Cement &amp; Aggregates</v>
      </c>
      <c r="I4556" s="10" t="n">
        <f aca="false">D4556*(E4556-G4556)</f>
        <v>297.2</v>
      </c>
      <c r="J4556" s="11" t="n">
        <f aca="false">IFERROR(I4556/F4556,0)</f>
        <v>0.270891060230421</v>
      </c>
      <c r="K4556" s="4" t="str">
        <f aca="false">IFERROR(INDEX(Data_Orders!$F$2:$F$4727,MATCH(B4556,Data_Orders!$A$2:$A$4727,0)),"")</f>
        <v>Trade Account</v>
      </c>
      <c r="L4556" s="4" t="str">
        <f aca="false">IFERROR(INDEX(Data_Orders!$D$2:$D$4727,MATCH(B4556,Data_Orders!$A$2:$A$4727,0)),"")</f>
        <v>Northampton</v>
      </c>
    </row>
    <row r="4557" customFormat="false" ht="15" hidden="false" customHeight="false" outlineLevel="0" collapsed="false">
      <c r="A4557" s="4" t="s">
        <v>10373</v>
      </c>
      <c r="B4557" s="4" t="s">
        <v>2611</v>
      </c>
      <c r="C4557" s="4" t="s">
        <v>1055</v>
      </c>
      <c r="D4557" s="4" t="n">
        <v>9</v>
      </c>
      <c r="E4557" s="4" t="n">
        <v>205.03</v>
      </c>
      <c r="F4557" s="4" t="n">
        <v>1845.27</v>
      </c>
      <c r="G4557" s="4" t="n">
        <f aca="false">INDEX(Data_Products!$D$2:$D$33,MATCH(C4557,Data_Products!$A$2:$A$33,0))</f>
        <v>138.6</v>
      </c>
      <c r="H4557" s="4" t="str">
        <f aca="false">INDEX(Data_Products!$C$2:$C$33,MATCH(C4557,Data_Products!$A$2:$A$33,0))</f>
        <v>Roofing</v>
      </c>
      <c r="I4557" s="10" t="n">
        <f aca="false">D4557*(E4557-G4557)</f>
        <v>597.87</v>
      </c>
      <c r="J4557" s="11" t="n">
        <f aca="false">IFERROR(I4557/F4557,0)</f>
        <v>0.324001365653807</v>
      </c>
      <c r="K4557" s="4" t="str">
        <f aca="false">IFERROR(INDEX(Data_Orders!$F$2:$F$4727,MATCH(B4557,Data_Orders!$A$2:$A$4727,0)),"")</f>
        <v>Trade Account</v>
      </c>
      <c r="L4557" s="4" t="str">
        <f aca="false">IFERROR(INDEX(Data_Orders!$D$2:$D$4727,MATCH(B4557,Data_Orders!$A$2:$A$4727,0)),"")</f>
        <v>Northampton</v>
      </c>
    </row>
    <row r="4558" customFormat="false" ht="15" hidden="false" customHeight="false" outlineLevel="0" collapsed="false">
      <c r="A4558" s="4" t="s">
        <v>10374</v>
      </c>
      <c r="B4558" s="4" t="s">
        <v>2612</v>
      </c>
      <c r="C4558" s="4" t="s">
        <v>1015</v>
      </c>
      <c r="D4558" s="4" t="n">
        <v>3</v>
      </c>
      <c r="E4558" s="4" t="n">
        <v>122.01</v>
      </c>
      <c r="F4558" s="4" t="n">
        <v>366.03</v>
      </c>
      <c r="G4558" s="4" t="n">
        <f aca="false">INDEX(Data_Products!$D$2:$D$33,MATCH(C4558,Data_Products!$A$2:$A$33,0))</f>
        <v>85.53</v>
      </c>
      <c r="H4558" s="4" t="str">
        <f aca="false">INDEX(Data_Products!$C$2:$C$33,MATCH(C4558,Data_Products!$A$2:$A$33,0))</f>
        <v>Timber</v>
      </c>
      <c r="I4558" s="10" t="n">
        <f aca="false">D4558*(E4558-G4558)</f>
        <v>109.44</v>
      </c>
      <c r="J4558" s="11" t="n">
        <f aca="false">IFERROR(I4558/F4558,0)</f>
        <v>0.298991885910991</v>
      </c>
      <c r="K4558" s="4" t="str">
        <f aca="false">IFERROR(INDEX(Data_Orders!$F$2:$F$4727,MATCH(B4558,Data_Orders!$A$2:$A$4727,0)),"")</f>
        <v>Trade Account</v>
      </c>
      <c r="L4558" s="4" t="str">
        <f aca="false">IFERROR(INDEX(Data_Orders!$D$2:$D$4727,MATCH(B4558,Data_Orders!$A$2:$A$4727,0)),"")</f>
        <v>Northampton</v>
      </c>
    </row>
    <row r="4559" customFormat="false" ht="15" hidden="false" customHeight="false" outlineLevel="0" collapsed="false">
      <c r="A4559" s="4" t="s">
        <v>10375</v>
      </c>
      <c r="B4559" s="4" t="s">
        <v>2612</v>
      </c>
      <c r="C4559" s="4" t="s">
        <v>1013</v>
      </c>
      <c r="D4559" s="4" t="n">
        <v>16</v>
      </c>
      <c r="E4559" s="4" t="n">
        <v>240.92</v>
      </c>
      <c r="F4559" s="4" t="n">
        <v>3854.72</v>
      </c>
      <c r="G4559" s="4" t="n">
        <f aca="false">INDEX(Data_Products!$D$2:$D$33,MATCH(C4559,Data_Products!$A$2:$A$33,0))</f>
        <v>168.32</v>
      </c>
      <c r="H4559" s="4" t="str">
        <f aca="false">INDEX(Data_Products!$C$2:$C$33,MATCH(C4559,Data_Products!$A$2:$A$33,0))</f>
        <v>Timber</v>
      </c>
      <c r="I4559" s="10" t="n">
        <f aca="false">D4559*(E4559-G4559)</f>
        <v>1161.6</v>
      </c>
      <c r="J4559" s="11" t="n">
        <f aca="false">IFERROR(I4559/F4559,0)</f>
        <v>0.301344844761747</v>
      </c>
      <c r="K4559" s="4" t="str">
        <f aca="false">IFERROR(INDEX(Data_Orders!$F$2:$F$4727,MATCH(B4559,Data_Orders!$A$2:$A$4727,0)),"")</f>
        <v>Trade Account</v>
      </c>
      <c r="L4559" s="4" t="str">
        <f aca="false">IFERROR(INDEX(Data_Orders!$D$2:$D$4727,MATCH(B4559,Data_Orders!$A$2:$A$4727,0)),"")</f>
        <v>Northampton</v>
      </c>
    </row>
    <row r="4560" customFormat="false" ht="15" hidden="false" customHeight="false" outlineLevel="0" collapsed="false">
      <c r="A4560" s="4" t="s">
        <v>10376</v>
      </c>
      <c r="B4560" s="4" t="s">
        <v>2613</v>
      </c>
      <c r="C4560" s="4" t="s">
        <v>1052</v>
      </c>
      <c r="D4560" s="4" t="n">
        <v>14</v>
      </c>
      <c r="E4560" s="4" t="n">
        <v>205.71</v>
      </c>
      <c r="F4560" s="4" t="n">
        <v>2879.94</v>
      </c>
      <c r="G4560" s="4" t="n">
        <f aca="false">INDEX(Data_Products!$D$2:$D$33,MATCH(C4560,Data_Products!$A$2:$A$33,0))</f>
        <v>152.29</v>
      </c>
      <c r="H4560" s="4" t="str">
        <f aca="false">INDEX(Data_Products!$C$2:$C$33,MATCH(C4560,Data_Products!$A$2:$A$33,0))</f>
        <v>Roofing</v>
      </c>
      <c r="I4560" s="10" t="n">
        <f aca="false">D4560*(E4560-G4560)</f>
        <v>747.88</v>
      </c>
      <c r="J4560" s="11" t="n">
        <f aca="false">IFERROR(I4560/F4560,0)</f>
        <v>0.259685965679841</v>
      </c>
      <c r="K4560" s="4" t="str">
        <f aca="false">IFERROR(INDEX(Data_Orders!$F$2:$F$4727,MATCH(B4560,Data_Orders!$A$2:$A$4727,0)),"")</f>
        <v>Trade Account</v>
      </c>
      <c r="L4560" s="4" t="str">
        <f aca="false">IFERROR(INDEX(Data_Orders!$D$2:$D$4727,MATCH(B4560,Data_Orders!$A$2:$A$4727,0)),"")</f>
        <v>Northampton</v>
      </c>
    </row>
    <row r="4561" customFormat="false" ht="15" hidden="false" customHeight="false" outlineLevel="0" collapsed="false">
      <c r="A4561" s="4" t="s">
        <v>10377</v>
      </c>
      <c r="B4561" s="4" t="s">
        <v>2614</v>
      </c>
      <c r="C4561" s="4" t="s">
        <v>1059</v>
      </c>
      <c r="D4561" s="4" t="n">
        <v>3</v>
      </c>
      <c r="E4561" s="4" t="n">
        <v>103.63</v>
      </c>
      <c r="F4561" s="4" t="n">
        <v>310.89</v>
      </c>
      <c r="G4561" s="4" t="n">
        <f aca="false">INDEX(Data_Products!$D$2:$D$33,MATCH(C4561,Data_Products!$A$2:$A$33,0))</f>
        <v>82.55</v>
      </c>
      <c r="H4561" s="4" t="str">
        <f aca="false">INDEX(Data_Products!$C$2:$C$33,MATCH(C4561,Data_Products!$A$2:$A$33,0))</f>
        <v>Roofing</v>
      </c>
      <c r="I4561" s="10" t="n">
        <f aca="false">D4561*(E4561-G4561)</f>
        <v>63.24</v>
      </c>
      <c r="J4561" s="11" t="n">
        <f aca="false">IFERROR(I4561/F4561,0)</f>
        <v>0.203415999228023</v>
      </c>
      <c r="K4561" s="4" t="str">
        <f aca="false">IFERROR(INDEX(Data_Orders!$F$2:$F$4727,MATCH(B4561,Data_Orders!$A$2:$A$4727,0)),"")</f>
        <v>Retail</v>
      </c>
      <c r="L4561" s="4" t="str">
        <f aca="false">IFERROR(INDEX(Data_Orders!$D$2:$D$4727,MATCH(B4561,Data_Orders!$A$2:$A$4727,0)),"")</f>
        <v>Leicester</v>
      </c>
    </row>
    <row r="4562" customFormat="false" ht="15" hidden="false" customHeight="false" outlineLevel="0" collapsed="false">
      <c r="A4562" s="4" t="s">
        <v>10378</v>
      </c>
      <c r="B4562" s="4" t="s">
        <v>2614</v>
      </c>
      <c r="C4562" s="4" t="s">
        <v>1057</v>
      </c>
      <c r="D4562" s="4" t="n">
        <v>19</v>
      </c>
      <c r="E4562" s="4" t="n">
        <v>176.81</v>
      </c>
      <c r="F4562" s="4" t="n">
        <v>3359.39</v>
      </c>
      <c r="G4562" s="4" t="n">
        <f aca="false">INDEX(Data_Products!$D$2:$D$33,MATCH(C4562,Data_Products!$A$2:$A$33,0))</f>
        <v>129.57</v>
      </c>
      <c r="H4562" s="4" t="str">
        <f aca="false">INDEX(Data_Products!$C$2:$C$33,MATCH(C4562,Data_Products!$A$2:$A$33,0))</f>
        <v>Roofing</v>
      </c>
      <c r="I4562" s="10" t="n">
        <f aca="false">D4562*(E4562-G4562)</f>
        <v>897.56</v>
      </c>
      <c r="J4562" s="11" t="n">
        <f aca="false">IFERROR(I4562/F4562,0)</f>
        <v>0.267179458175443</v>
      </c>
      <c r="K4562" s="4" t="str">
        <f aca="false">IFERROR(INDEX(Data_Orders!$F$2:$F$4727,MATCH(B4562,Data_Orders!$A$2:$A$4727,0)),"")</f>
        <v>Retail</v>
      </c>
      <c r="L4562" s="4" t="str">
        <f aca="false">IFERROR(INDEX(Data_Orders!$D$2:$D$4727,MATCH(B4562,Data_Orders!$A$2:$A$4727,0)),"")</f>
        <v>Leicester</v>
      </c>
    </row>
    <row r="4563" customFormat="false" ht="15" hidden="false" customHeight="false" outlineLevel="0" collapsed="false">
      <c r="A4563" s="4" t="s">
        <v>10379</v>
      </c>
      <c r="B4563" s="4" t="s">
        <v>2614</v>
      </c>
      <c r="C4563" s="4" t="s">
        <v>1052</v>
      </c>
      <c r="D4563" s="4" t="n">
        <v>9</v>
      </c>
      <c r="E4563" s="4" t="n">
        <v>205.71</v>
      </c>
      <c r="F4563" s="4" t="n">
        <v>1851.39</v>
      </c>
      <c r="G4563" s="4" t="n">
        <f aca="false">INDEX(Data_Products!$D$2:$D$33,MATCH(C4563,Data_Products!$A$2:$A$33,0))</f>
        <v>152.29</v>
      </c>
      <c r="H4563" s="4" t="str">
        <f aca="false">INDEX(Data_Products!$C$2:$C$33,MATCH(C4563,Data_Products!$A$2:$A$33,0))</f>
        <v>Roofing</v>
      </c>
      <c r="I4563" s="10" t="n">
        <f aca="false">D4563*(E4563-G4563)</f>
        <v>480.78</v>
      </c>
      <c r="J4563" s="11" t="n">
        <f aca="false">IFERROR(I4563/F4563,0)</f>
        <v>0.259685965679841</v>
      </c>
      <c r="K4563" s="4" t="str">
        <f aca="false">IFERROR(INDEX(Data_Orders!$F$2:$F$4727,MATCH(B4563,Data_Orders!$A$2:$A$4727,0)),"")</f>
        <v>Retail</v>
      </c>
      <c r="L4563" s="4" t="str">
        <f aca="false">IFERROR(INDEX(Data_Orders!$D$2:$D$4727,MATCH(B4563,Data_Orders!$A$2:$A$4727,0)),"")</f>
        <v>Leicester</v>
      </c>
    </row>
    <row r="4564" customFormat="false" ht="15" hidden="false" customHeight="false" outlineLevel="0" collapsed="false">
      <c r="A4564" s="4" t="s">
        <v>10380</v>
      </c>
      <c r="B4564" s="4" t="s">
        <v>2615</v>
      </c>
      <c r="C4564" s="4" t="s">
        <v>1041</v>
      </c>
      <c r="D4564" s="4" t="n">
        <v>16</v>
      </c>
      <c r="E4564" s="4" t="n">
        <v>242.75</v>
      </c>
      <c r="F4564" s="4" t="n">
        <v>3884</v>
      </c>
      <c r="G4564" s="4" t="n">
        <f aca="false">INDEX(Data_Products!$D$2:$D$33,MATCH(C4564,Data_Products!$A$2:$A$33,0))</f>
        <v>142.94</v>
      </c>
      <c r="H4564" s="4" t="str">
        <f aca="false">INDEX(Data_Products!$C$2:$C$33,MATCH(C4564,Data_Products!$A$2:$A$33,0))</f>
        <v>Tools &amp; Fixings</v>
      </c>
      <c r="I4564" s="10" t="n">
        <f aca="false">D4564*(E4564-G4564)</f>
        <v>1596.96</v>
      </c>
      <c r="J4564" s="11" t="n">
        <f aca="false">IFERROR(I4564/F4564,0)</f>
        <v>0.411163748712667</v>
      </c>
      <c r="K4564" s="4" t="str">
        <f aca="false">IFERROR(INDEX(Data_Orders!$F$2:$F$4727,MATCH(B4564,Data_Orders!$A$2:$A$4727,0)),"")</f>
        <v>Retail</v>
      </c>
      <c r="L4564" s="4" t="str">
        <f aca="false">IFERROR(INDEX(Data_Orders!$D$2:$D$4727,MATCH(B4564,Data_Orders!$A$2:$A$4727,0)),"")</f>
        <v>Leicester</v>
      </c>
    </row>
    <row r="4565" customFormat="false" ht="15" hidden="false" customHeight="false" outlineLevel="0" collapsed="false">
      <c r="A4565" s="4" t="s">
        <v>10381</v>
      </c>
      <c r="B4565" s="4" t="s">
        <v>2615</v>
      </c>
      <c r="C4565" s="4" t="s">
        <v>1035</v>
      </c>
      <c r="D4565" s="4" t="n">
        <v>12</v>
      </c>
      <c r="E4565" s="4" t="n">
        <v>165.07</v>
      </c>
      <c r="F4565" s="4" t="n">
        <v>1980.84</v>
      </c>
      <c r="G4565" s="4" t="n">
        <f aca="false">INDEX(Data_Products!$D$2:$D$33,MATCH(C4565,Data_Products!$A$2:$A$33,0))</f>
        <v>134.65</v>
      </c>
      <c r="H4565" s="4" t="str">
        <f aca="false">INDEX(Data_Products!$C$2:$C$33,MATCH(C4565,Data_Products!$A$2:$A$33,0))</f>
        <v>Insulation</v>
      </c>
      <c r="I4565" s="10" t="n">
        <f aca="false">D4565*(E4565-G4565)</f>
        <v>365.04</v>
      </c>
      <c r="J4565" s="11" t="n">
        <f aca="false">IFERROR(I4565/F4565,0)</f>
        <v>0.184285454655601</v>
      </c>
      <c r="K4565" s="4" t="str">
        <f aca="false">IFERROR(INDEX(Data_Orders!$F$2:$F$4727,MATCH(B4565,Data_Orders!$A$2:$A$4727,0)),"")</f>
        <v>Retail</v>
      </c>
      <c r="L4565" s="4" t="str">
        <f aca="false">IFERROR(INDEX(Data_Orders!$D$2:$D$4727,MATCH(B4565,Data_Orders!$A$2:$A$4727,0)),"")</f>
        <v>Leicester</v>
      </c>
    </row>
    <row r="4566" customFormat="false" ht="15" hidden="false" customHeight="false" outlineLevel="0" collapsed="false">
      <c r="A4566" s="4" t="s">
        <v>10382</v>
      </c>
      <c r="B4566" s="4" t="s">
        <v>2615</v>
      </c>
      <c r="C4566" s="4" t="s">
        <v>1061</v>
      </c>
      <c r="D4566" s="4" t="n">
        <v>16</v>
      </c>
      <c r="E4566" s="4" t="n">
        <v>145.57</v>
      </c>
      <c r="F4566" s="4" t="n">
        <v>2329.12</v>
      </c>
      <c r="G4566" s="4" t="n">
        <f aca="false">INDEX(Data_Products!$D$2:$D$33,MATCH(C4566,Data_Products!$A$2:$A$33,0))</f>
        <v>119.29</v>
      </c>
      <c r="H4566" s="4" t="str">
        <f aca="false">INDEX(Data_Products!$C$2:$C$33,MATCH(C4566,Data_Products!$A$2:$A$33,0))</f>
        <v>Plumbing &amp; Drainage</v>
      </c>
      <c r="I4566" s="10" t="n">
        <f aca="false">D4566*(E4566-G4566)</f>
        <v>420.48</v>
      </c>
      <c r="J4566" s="11" t="n">
        <f aca="false">IFERROR(I4566/F4566,0)</f>
        <v>0.180531702960775</v>
      </c>
      <c r="K4566" s="4" t="str">
        <f aca="false">IFERROR(INDEX(Data_Orders!$F$2:$F$4727,MATCH(B4566,Data_Orders!$A$2:$A$4727,0)),"")</f>
        <v>Retail</v>
      </c>
      <c r="L4566" s="4" t="str">
        <f aca="false">IFERROR(INDEX(Data_Orders!$D$2:$D$4727,MATCH(B4566,Data_Orders!$A$2:$A$4727,0)),"")</f>
        <v>Leicester</v>
      </c>
    </row>
    <row r="4567" customFormat="false" ht="15" hidden="false" customHeight="false" outlineLevel="0" collapsed="false">
      <c r="A4567" s="4" t="s">
        <v>10383</v>
      </c>
      <c r="B4567" s="4" t="s">
        <v>2616</v>
      </c>
      <c r="C4567" s="4" t="s">
        <v>1032</v>
      </c>
      <c r="D4567" s="4" t="n">
        <v>8</v>
      </c>
      <c r="E4567" s="4" t="n">
        <v>99.65</v>
      </c>
      <c r="F4567" s="4" t="n">
        <v>797.2</v>
      </c>
      <c r="G4567" s="4" t="n">
        <f aca="false">INDEX(Data_Products!$D$2:$D$33,MATCH(C4567,Data_Products!$A$2:$A$33,0))</f>
        <v>58.26</v>
      </c>
      <c r="H4567" s="4" t="str">
        <f aca="false">INDEX(Data_Products!$C$2:$C$33,MATCH(C4567,Data_Products!$A$2:$A$33,0))</f>
        <v>Insulation</v>
      </c>
      <c r="I4567" s="10" t="n">
        <f aca="false">D4567*(E4567-G4567)</f>
        <v>331.12</v>
      </c>
      <c r="J4567" s="11" t="n">
        <f aca="false">IFERROR(I4567/F4567,0)</f>
        <v>0.415353738083292</v>
      </c>
      <c r="K4567" s="4" t="str">
        <f aca="false">IFERROR(INDEX(Data_Orders!$F$2:$F$4727,MATCH(B4567,Data_Orders!$A$2:$A$4727,0)),"")</f>
        <v>Retail</v>
      </c>
      <c r="L4567" s="4" t="str">
        <f aca="false">IFERROR(INDEX(Data_Orders!$D$2:$D$4727,MATCH(B4567,Data_Orders!$A$2:$A$4727,0)),"")</f>
        <v>Leicester</v>
      </c>
    </row>
    <row r="4568" customFormat="false" ht="15" hidden="false" customHeight="false" outlineLevel="0" collapsed="false">
      <c r="A4568" s="4" t="s">
        <v>10384</v>
      </c>
      <c r="B4568" s="4" t="s">
        <v>2616</v>
      </c>
      <c r="C4568" s="4" t="s">
        <v>1048</v>
      </c>
      <c r="D4568" s="4" t="n">
        <v>19</v>
      </c>
      <c r="E4568" s="4" t="n">
        <v>112.72</v>
      </c>
      <c r="F4568" s="4" t="n">
        <v>2141.68</v>
      </c>
      <c r="G4568" s="4" t="n">
        <f aca="false">INDEX(Data_Products!$D$2:$D$33,MATCH(C4568,Data_Products!$A$2:$A$33,0))</f>
        <v>83.21</v>
      </c>
      <c r="H4568" s="4" t="str">
        <f aca="false">INDEX(Data_Products!$C$2:$C$33,MATCH(C4568,Data_Products!$A$2:$A$33,0))</f>
        <v>Tools &amp; Fixings</v>
      </c>
      <c r="I4568" s="10" t="n">
        <f aca="false">D4568*(E4568-G4568)</f>
        <v>560.69</v>
      </c>
      <c r="J4568" s="11" t="n">
        <f aca="false">IFERROR(I4568/F4568,0)</f>
        <v>0.261799148332151</v>
      </c>
      <c r="K4568" s="4" t="str">
        <f aca="false">IFERROR(INDEX(Data_Orders!$F$2:$F$4727,MATCH(B4568,Data_Orders!$A$2:$A$4727,0)),"")</f>
        <v>Retail</v>
      </c>
      <c r="L4568" s="4" t="str">
        <f aca="false">IFERROR(INDEX(Data_Orders!$D$2:$D$4727,MATCH(B4568,Data_Orders!$A$2:$A$4727,0)),"")</f>
        <v>Leicester</v>
      </c>
    </row>
    <row r="4569" customFormat="false" ht="15" hidden="false" customHeight="false" outlineLevel="0" collapsed="false">
      <c r="A4569" s="4" t="s">
        <v>10385</v>
      </c>
      <c r="B4569" s="4" t="s">
        <v>2616</v>
      </c>
      <c r="C4569" s="4" t="s">
        <v>1061</v>
      </c>
      <c r="D4569" s="4" t="n">
        <v>6</v>
      </c>
      <c r="E4569" s="4" t="n">
        <v>145.57</v>
      </c>
      <c r="F4569" s="4" t="n">
        <v>873.42</v>
      </c>
      <c r="G4569" s="4" t="n">
        <f aca="false">INDEX(Data_Products!$D$2:$D$33,MATCH(C4569,Data_Products!$A$2:$A$33,0))</f>
        <v>119.29</v>
      </c>
      <c r="H4569" s="4" t="str">
        <f aca="false">INDEX(Data_Products!$C$2:$C$33,MATCH(C4569,Data_Products!$A$2:$A$33,0))</f>
        <v>Plumbing &amp; Drainage</v>
      </c>
      <c r="I4569" s="10" t="n">
        <f aca="false">D4569*(E4569-G4569)</f>
        <v>157.68</v>
      </c>
      <c r="J4569" s="11" t="n">
        <f aca="false">IFERROR(I4569/F4569,0)</f>
        <v>0.180531702960775</v>
      </c>
      <c r="K4569" s="4" t="str">
        <f aca="false">IFERROR(INDEX(Data_Orders!$F$2:$F$4727,MATCH(B4569,Data_Orders!$A$2:$A$4727,0)),"")</f>
        <v>Retail</v>
      </c>
      <c r="L4569" s="4" t="str">
        <f aca="false">IFERROR(INDEX(Data_Orders!$D$2:$D$4727,MATCH(B4569,Data_Orders!$A$2:$A$4727,0)),"")</f>
        <v>Leicester</v>
      </c>
    </row>
    <row r="4570" customFormat="false" ht="15" hidden="false" customHeight="false" outlineLevel="0" collapsed="false">
      <c r="A4570" s="4" t="s">
        <v>10386</v>
      </c>
      <c r="B4570" s="4" t="s">
        <v>2616</v>
      </c>
      <c r="C4570" s="4" t="s">
        <v>1024</v>
      </c>
      <c r="D4570" s="4" t="n">
        <v>2</v>
      </c>
      <c r="E4570" s="4" t="n">
        <v>137.14</v>
      </c>
      <c r="F4570" s="4" t="n">
        <v>274.28</v>
      </c>
      <c r="G4570" s="4" t="n">
        <f aca="false">INDEX(Data_Products!$D$2:$D$33,MATCH(C4570,Data_Products!$A$2:$A$33,0))</f>
        <v>99.99</v>
      </c>
      <c r="H4570" s="4" t="str">
        <f aca="false">INDEX(Data_Products!$C$2:$C$33,MATCH(C4570,Data_Products!$A$2:$A$33,0))</f>
        <v>Cement &amp; Aggregates</v>
      </c>
      <c r="I4570" s="10" t="n">
        <f aca="false">D4570*(E4570-G4570)</f>
        <v>74.3</v>
      </c>
      <c r="J4570" s="11" t="n">
        <f aca="false">IFERROR(I4570/F4570,0)</f>
        <v>0.270891060230421</v>
      </c>
      <c r="K4570" s="4" t="str">
        <f aca="false">IFERROR(INDEX(Data_Orders!$F$2:$F$4727,MATCH(B4570,Data_Orders!$A$2:$A$4727,0)),"")</f>
        <v>Retail</v>
      </c>
      <c r="L4570" s="4" t="str">
        <f aca="false">IFERROR(INDEX(Data_Orders!$D$2:$D$4727,MATCH(B4570,Data_Orders!$A$2:$A$4727,0)),"")</f>
        <v>Leicester</v>
      </c>
    </row>
    <row r="4571" customFormat="false" ht="15" hidden="false" customHeight="false" outlineLevel="0" collapsed="false">
      <c r="A4571" s="4" t="s">
        <v>10387</v>
      </c>
      <c r="B4571" s="4" t="s">
        <v>2617</v>
      </c>
      <c r="C4571" s="4" t="s">
        <v>1039</v>
      </c>
      <c r="D4571" s="4" t="n">
        <v>15</v>
      </c>
      <c r="E4571" s="4" t="n">
        <v>160.41</v>
      </c>
      <c r="F4571" s="4" t="n">
        <v>2406.15</v>
      </c>
      <c r="G4571" s="4" t="n">
        <f aca="false">INDEX(Data_Products!$D$2:$D$33,MATCH(C4571,Data_Products!$A$2:$A$33,0))</f>
        <v>99.74</v>
      </c>
      <c r="H4571" s="4" t="str">
        <f aca="false">INDEX(Data_Products!$C$2:$C$33,MATCH(C4571,Data_Products!$A$2:$A$33,0))</f>
        <v>Insulation</v>
      </c>
      <c r="I4571" s="10" t="n">
        <f aca="false">D4571*(E4571-G4571)</f>
        <v>910.05</v>
      </c>
      <c r="J4571" s="11" t="n">
        <f aca="false">IFERROR(I4571/F4571,0)</f>
        <v>0.378218315566361</v>
      </c>
      <c r="K4571" s="4" t="str">
        <f aca="false">IFERROR(INDEX(Data_Orders!$F$2:$F$4727,MATCH(B4571,Data_Orders!$A$2:$A$4727,0)),"")</f>
        <v>Retail</v>
      </c>
      <c r="L4571" s="4" t="str">
        <f aca="false">IFERROR(INDEX(Data_Orders!$D$2:$D$4727,MATCH(B4571,Data_Orders!$A$2:$A$4727,0)),"")</f>
        <v>Leicester</v>
      </c>
    </row>
    <row r="4572" customFormat="false" ht="15" hidden="false" customHeight="false" outlineLevel="0" collapsed="false">
      <c r="A4572" s="4" t="s">
        <v>10388</v>
      </c>
      <c r="B4572" s="4" t="s">
        <v>2617</v>
      </c>
      <c r="C4572" s="4" t="s">
        <v>1041</v>
      </c>
      <c r="D4572" s="4" t="n">
        <v>11</v>
      </c>
      <c r="E4572" s="4" t="n">
        <v>242.75</v>
      </c>
      <c r="F4572" s="4" t="n">
        <v>2670.25</v>
      </c>
      <c r="G4572" s="4" t="n">
        <f aca="false">INDEX(Data_Products!$D$2:$D$33,MATCH(C4572,Data_Products!$A$2:$A$33,0))</f>
        <v>142.94</v>
      </c>
      <c r="H4572" s="4" t="str">
        <f aca="false">INDEX(Data_Products!$C$2:$C$33,MATCH(C4572,Data_Products!$A$2:$A$33,0))</f>
        <v>Tools &amp; Fixings</v>
      </c>
      <c r="I4572" s="10" t="n">
        <f aca="false">D4572*(E4572-G4572)</f>
        <v>1097.91</v>
      </c>
      <c r="J4572" s="11" t="n">
        <f aca="false">IFERROR(I4572/F4572,0)</f>
        <v>0.411163748712667</v>
      </c>
      <c r="K4572" s="4" t="str">
        <f aca="false">IFERROR(INDEX(Data_Orders!$F$2:$F$4727,MATCH(B4572,Data_Orders!$A$2:$A$4727,0)),"")</f>
        <v>Retail</v>
      </c>
      <c r="L4572" s="4" t="str">
        <f aca="false">IFERROR(INDEX(Data_Orders!$D$2:$D$4727,MATCH(B4572,Data_Orders!$A$2:$A$4727,0)),"")</f>
        <v>Leicester</v>
      </c>
    </row>
    <row r="4573" customFormat="false" ht="15" hidden="false" customHeight="false" outlineLevel="0" collapsed="false">
      <c r="A4573" s="4" t="s">
        <v>10389</v>
      </c>
      <c r="B4573" s="4" t="s">
        <v>2617</v>
      </c>
      <c r="C4573" s="4" t="s">
        <v>1073</v>
      </c>
      <c r="D4573" s="4" t="n">
        <v>13</v>
      </c>
      <c r="E4573" s="4" t="n">
        <v>231.05</v>
      </c>
      <c r="F4573" s="4" t="n">
        <v>3003.65</v>
      </c>
      <c r="G4573" s="4" t="n">
        <f aca="false">INDEX(Data_Products!$D$2:$D$33,MATCH(C4573,Data_Products!$A$2:$A$33,0))</f>
        <v>148.29</v>
      </c>
      <c r="H4573" s="4" t="str">
        <f aca="false">INDEX(Data_Products!$C$2:$C$33,MATCH(C4573,Data_Products!$A$2:$A$33,0))</f>
        <v>Landscaping</v>
      </c>
      <c r="I4573" s="10" t="n">
        <f aca="false">D4573*(E4573-G4573)</f>
        <v>1075.88</v>
      </c>
      <c r="J4573" s="11" t="n">
        <f aca="false">IFERROR(I4573/F4573,0)</f>
        <v>0.358190867777537</v>
      </c>
      <c r="K4573" s="4" t="str">
        <f aca="false">IFERROR(INDEX(Data_Orders!$F$2:$F$4727,MATCH(B4573,Data_Orders!$A$2:$A$4727,0)),"")</f>
        <v>Retail</v>
      </c>
      <c r="L4573" s="4" t="str">
        <f aca="false">IFERROR(INDEX(Data_Orders!$D$2:$D$4727,MATCH(B4573,Data_Orders!$A$2:$A$4727,0)),"")</f>
        <v>Leicester</v>
      </c>
    </row>
    <row r="4574" customFormat="false" ht="15" hidden="false" customHeight="false" outlineLevel="0" collapsed="false">
      <c r="A4574" s="4" t="s">
        <v>10390</v>
      </c>
      <c r="B4574" s="4" t="s">
        <v>2618</v>
      </c>
      <c r="C4574" s="4" t="s">
        <v>1041</v>
      </c>
      <c r="D4574" s="4" t="n">
        <v>13</v>
      </c>
      <c r="E4574" s="4" t="n">
        <v>242.75</v>
      </c>
      <c r="F4574" s="4" t="n">
        <v>3155.75</v>
      </c>
      <c r="G4574" s="4" t="n">
        <f aca="false">INDEX(Data_Products!$D$2:$D$33,MATCH(C4574,Data_Products!$A$2:$A$33,0))</f>
        <v>142.94</v>
      </c>
      <c r="H4574" s="4" t="str">
        <f aca="false">INDEX(Data_Products!$C$2:$C$33,MATCH(C4574,Data_Products!$A$2:$A$33,0))</f>
        <v>Tools &amp; Fixings</v>
      </c>
      <c r="I4574" s="10" t="n">
        <f aca="false">D4574*(E4574-G4574)</f>
        <v>1297.53</v>
      </c>
      <c r="J4574" s="11" t="n">
        <f aca="false">IFERROR(I4574/F4574,0)</f>
        <v>0.411163748712667</v>
      </c>
      <c r="K4574" s="4" t="str">
        <f aca="false">IFERROR(INDEX(Data_Orders!$F$2:$F$4727,MATCH(B4574,Data_Orders!$A$2:$A$4727,0)),"")</f>
        <v>Retail</v>
      </c>
      <c r="L4574" s="4" t="str">
        <f aca="false">IFERROR(INDEX(Data_Orders!$D$2:$D$4727,MATCH(B4574,Data_Orders!$A$2:$A$4727,0)),"")</f>
        <v>Leicester</v>
      </c>
    </row>
    <row r="4575" customFormat="false" ht="15" hidden="false" customHeight="false" outlineLevel="0" collapsed="false">
      <c r="A4575" s="4" t="s">
        <v>10391</v>
      </c>
      <c r="B4575" s="4" t="s">
        <v>2618</v>
      </c>
      <c r="C4575" s="4" t="s">
        <v>1019</v>
      </c>
      <c r="D4575" s="4" t="n">
        <v>14</v>
      </c>
      <c r="E4575" s="4" t="n">
        <v>79.76</v>
      </c>
      <c r="F4575" s="4" t="n">
        <v>1116.64</v>
      </c>
      <c r="G4575" s="4" t="n">
        <f aca="false">INDEX(Data_Products!$D$2:$D$33,MATCH(C4575,Data_Products!$A$2:$A$33,0))</f>
        <v>59.07</v>
      </c>
      <c r="H4575" s="4" t="str">
        <f aca="false">INDEX(Data_Products!$C$2:$C$33,MATCH(C4575,Data_Products!$A$2:$A$33,0))</f>
        <v>Timber</v>
      </c>
      <c r="I4575" s="10" t="n">
        <f aca="false">D4575*(E4575-G4575)</f>
        <v>289.66</v>
      </c>
      <c r="J4575" s="11" t="n">
        <f aca="false">IFERROR(I4575/F4575,0)</f>
        <v>0.259403209628887</v>
      </c>
      <c r="K4575" s="4" t="str">
        <f aca="false">IFERROR(INDEX(Data_Orders!$F$2:$F$4727,MATCH(B4575,Data_Orders!$A$2:$A$4727,0)),"")</f>
        <v>Retail</v>
      </c>
      <c r="L4575" s="4" t="str">
        <f aca="false">IFERROR(INDEX(Data_Orders!$D$2:$D$4727,MATCH(B4575,Data_Orders!$A$2:$A$4727,0)),"")</f>
        <v>Leicester</v>
      </c>
    </row>
    <row r="4576" customFormat="false" ht="15" hidden="false" customHeight="false" outlineLevel="0" collapsed="false">
      <c r="A4576" s="4" t="s">
        <v>10392</v>
      </c>
      <c r="B4576" s="4" t="s">
        <v>2618</v>
      </c>
      <c r="C4576" s="4" t="s">
        <v>1061</v>
      </c>
      <c r="D4576" s="4" t="n">
        <v>1</v>
      </c>
      <c r="E4576" s="4" t="n">
        <v>145.57</v>
      </c>
      <c r="F4576" s="4" t="n">
        <v>145.57</v>
      </c>
      <c r="G4576" s="4" t="n">
        <f aca="false">INDEX(Data_Products!$D$2:$D$33,MATCH(C4576,Data_Products!$A$2:$A$33,0))</f>
        <v>119.29</v>
      </c>
      <c r="H4576" s="4" t="str">
        <f aca="false">INDEX(Data_Products!$C$2:$C$33,MATCH(C4576,Data_Products!$A$2:$A$33,0))</f>
        <v>Plumbing &amp; Drainage</v>
      </c>
      <c r="I4576" s="10" t="n">
        <f aca="false">D4576*(E4576-G4576)</f>
        <v>26.28</v>
      </c>
      <c r="J4576" s="11" t="n">
        <f aca="false">IFERROR(I4576/F4576,0)</f>
        <v>0.180531702960775</v>
      </c>
      <c r="K4576" s="4" t="str">
        <f aca="false">IFERROR(INDEX(Data_Orders!$F$2:$F$4727,MATCH(B4576,Data_Orders!$A$2:$A$4727,0)),"")</f>
        <v>Retail</v>
      </c>
      <c r="L4576" s="4" t="str">
        <f aca="false">IFERROR(INDEX(Data_Orders!$D$2:$D$4727,MATCH(B4576,Data_Orders!$A$2:$A$4727,0)),"")</f>
        <v>Leicester</v>
      </c>
    </row>
    <row r="4577" customFormat="false" ht="15" hidden="false" customHeight="false" outlineLevel="0" collapsed="false">
      <c r="A4577" s="4" t="s">
        <v>10393</v>
      </c>
      <c r="B4577" s="4" t="s">
        <v>2618</v>
      </c>
      <c r="C4577" s="4" t="s">
        <v>1064</v>
      </c>
      <c r="D4577" s="4" t="n">
        <v>5</v>
      </c>
      <c r="E4577" s="4" t="n">
        <v>97.63</v>
      </c>
      <c r="F4577" s="4" t="n">
        <v>488.15</v>
      </c>
      <c r="G4577" s="4" t="n">
        <f aca="false">INDEX(Data_Products!$D$2:$D$33,MATCH(C4577,Data_Products!$A$2:$A$33,0))</f>
        <v>65.21</v>
      </c>
      <c r="H4577" s="4" t="str">
        <f aca="false">INDEX(Data_Products!$C$2:$C$33,MATCH(C4577,Data_Products!$A$2:$A$33,0))</f>
        <v>Plumbing &amp; Drainage</v>
      </c>
      <c r="I4577" s="10" t="n">
        <f aca="false">D4577*(E4577-G4577)</f>
        <v>162.1</v>
      </c>
      <c r="J4577" s="11" t="n">
        <f aca="false">IFERROR(I4577/F4577,0)</f>
        <v>0.332070060432244</v>
      </c>
      <c r="K4577" s="4" t="str">
        <f aca="false">IFERROR(INDEX(Data_Orders!$F$2:$F$4727,MATCH(B4577,Data_Orders!$A$2:$A$4727,0)),"")</f>
        <v>Retail</v>
      </c>
      <c r="L4577" s="4" t="str">
        <f aca="false">IFERROR(INDEX(Data_Orders!$D$2:$D$4727,MATCH(B4577,Data_Orders!$A$2:$A$4727,0)),"")</f>
        <v>Leicester</v>
      </c>
    </row>
    <row r="4578" customFormat="false" ht="15" hidden="false" customHeight="false" outlineLevel="0" collapsed="false">
      <c r="A4578" s="4" t="s">
        <v>10394</v>
      </c>
      <c r="B4578" s="4" t="s">
        <v>2619</v>
      </c>
      <c r="C4578" s="4" t="s">
        <v>1037</v>
      </c>
      <c r="D4578" s="4" t="n">
        <v>5</v>
      </c>
      <c r="E4578" s="4" t="n">
        <v>90.97</v>
      </c>
      <c r="F4578" s="4" t="n">
        <v>454.85</v>
      </c>
      <c r="G4578" s="4" t="n">
        <f aca="false">INDEX(Data_Products!$D$2:$D$33,MATCH(C4578,Data_Products!$A$2:$A$33,0))</f>
        <v>73.81</v>
      </c>
      <c r="H4578" s="4" t="str">
        <f aca="false">INDEX(Data_Products!$C$2:$C$33,MATCH(C4578,Data_Products!$A$2:$A$33,0))</f>
        <v>Insulation</v>
      </c>
      <c r="I4578" s="10" t="n">
        <f aca="false">D4578*(E4578-G4578)</f>
        <v>85.8</v>
      </c>
      <c r="J4578" s="11" t="n">
        <f aca="false">IFERROR(I4578/F4578,0)</f>
        <v>0.18863361547763</v>
      </c>
      <c r="K4578" s="4" t="str">
        <f aca="false">IFERROR(INDEX(Data_Orders!$F$2:$F$4727,MATCH(B4578,Data_Orders!$A$2:$A$4727,0)),"")</f>
        <v>Retail</v>
      </c>
      <c r="L4578" s="4" t="str">
        <f aca="false">IFERROR(INDEX(Data_Orders!$D$2:$D$4727,MATCH(B4578,Data_Orders!$A$2:$A$4727,0)),"")</f>
        <v>Leicester</v>
      </c>
    </row>
    <row r="4579" customFormat="false" ht="15" hidden="false" customHeight="false" outlineLevel="0" collapsed="false">
      <c r="A4579" s="4" t="s">
        <v>10395</v>
      </c>
      <c r="B4579" s="4" t="s">
        <v>2619</v>
      </c>
      <c r="C4579" s="4" t="s">
        <v>1070</v>
      </c>
      <c r="D4579" s="4" t="n">
        <v>13</v>
      </c>
      <c r="E4579" s="4" t="n">
        <v>230.32</v>
      </c>
      <c r="F4579" s="4" t="n">
        <v>2994.16</v>
      </c>
      <c r="G4579" s="4" t="n">
        <f aca="false">INDEX(Data_Products!$D$2:$D$33,MATCH(C4579,Data_Products!$A$2:$A$33,0))</f>
        <v>161.64</v>
      </c>
      <c r="H4579" s="4" t="str">
        <f aca="false">INDEX(Data_Products!$C$2:$C$33,MATCH(C4579,Data_Products!$A$2:$A$33,0))</f>
        <v>Landscaping</v>
      </c>
      <c r="I4579" s="10" t="n">
        <f aca="false">D4579*(E4579-G4579)</f>
        <v>892.84</v>
      </c>
      <c r="J4579" s="11" t="n">
        <f aca="false">IFERROR(I4579/F4579,0)</f>
        <v>0.298193817297673</v>
      </c>
      <c r="K4579" s="4" t="str">
        <f aca="false">IFERROR(INDEX(Data_Orders!$F$2:$F$4727,MATCH(B4579,Data_Orders!$A$2:$A$4727,0)),"")</f>
        <v>Retail</v>
      </c>
      <c r="L4579" s="4" t="str">
        <f aca="false">IFERROR(INDEX(Data_Orders!$D$2:$D$4727,MATCH(B4579,Data_Orders!$A$2:$A$4727,0)),"")</f>
        <v>Leicester</v>
      </c>
    </row>
    <row r="4580" customFormat="false" ht="15" hidden="false" customHeight="false" outlineLevel="0" collapsed="false">
      <c r="A4580" s="4" t="s">
        <v>10396</v>
      </c>
      <c r="B4580" s="4" t="s">
        <v>2619</v>
      </c>
      <c r="C4580" s="4" t="s">
        <v>1055</v>
      </c>
      <c r="D4580" s="4" t="n">
        <v>12</v>
      </c>
      <c r="E4580" s="4" t="n">
        <v>205.03</v>
      </c>
      <c r="F4580" s="4" t="n">
        <v>2460.36</v>
      </c>
      <c r="G4580" s="4" t="n">
        <f aca="false">INDEX(Data_Products!$D$2:$D$33,MATCH(C4580,Data_Products!$A$2:$A$33,0))</f>
        <v>138.6</v>
      </c>
      <c r="H4580" s="4" t="str">
        <f aca="false">INDEX(Data_Products!$C$2:$C$33,MATCH(C4580,Data_Products!$A$2:$A$33,0))</f>
        <v>Roofing</v>
      </c>
      <c r="I4580" s="10" t="n">
        <f aca="false">D4580*(E4580-G4580)</f>
        <v>797.16</v>
      </c>
      <c r="J4580" s="11" t="n">
        <f aca="false">IFERROR(I4580/F4580,0)</f>
        <v>0.324001365653807</v>
      </c>
      <c r="K4580" s="4" t="str">
        <f aca="false">IFERROR(INDEX(Data_Orders!$F$2:$F$4727,MATCH(B4580,Data_Orders!$A$2:$A$4727,0)),"")</f>
        <v>Retail</v>
      </c>
      <c r="L4580" s="4" t="str">
        <f aca="false">IFERROR(INDEX(Data_Orders!$D$2:$D$4727,MATCH(B4580,Data_Orders!$A$2:$A$4727,0)),"")</f>
        <v>Leicester</v>
      </c>
    </row>
    <row r="4581" customFormat="false" ht="15" hidden="false" customHeight="false" outlineLevel="0" collapsed="false">
      <c r="A4581" s="4" t="s">
        <v>10397</v>
      </c>
      <c r="B4581" s="4" t="s">
        <v>2620</v>
      </c>
      <c r="C4581" s="4" t="s">
        <v>1066</v>
      </c>
      <c r="D4581" s="4" t="n">
        <v>6</v>
      </c>
      <c r="E4581" s="4" t="n">
        <v>209.69</v>
      </c>
      <c r="F4581" s="4" t="n">
        <v>1258.14</v>
      </c>
      <c r="G4581" s="4" t="n">
        <f aca="false">INDEX(Data_Products!$D$2:$D$33,MATCH(C4581,Data_Products!$A$2:$A$33,0))</f>
        <v>144.38</v>
      </c>
      <c r="H4581" s="4" t="str">
        <f aca="false">INDEX(Data_Products!$C$2:$C$33,MATCH(C4581,Data_Products!$A$2:$A$33,0))</f>
        <v>Plumbing &amp; Drainage</v>
      </c>
      <c r="I4581" s="10" t="n">
        <f aca="false">D4581*(E4581-G4581)</f>
        <v>391.86</v>
      </c>
      <c r="J4581" s="11" t="n">
        <f aca="false">IFERROR(I4581/F4581,0)</f>
        <v>0.311459773952024</v>
      </c>
      <c r="K4581" s="4" t="str">
        <f aca="false">IFERROR(INDEX(Data_Orders!$F$2:$F$4727,MATCH(B4581,Data_Orders!$A$2:$A$4727,0)),"")</f>
        <v>Retail</v>
      </c>
      <c r="L4581" s="4" t="str">
        <f aca="false">IFERROR(INDEX(Data_Orders!$D$2:$D$4727,MATCH(B4581,Data_Orders!$A$2:$A$4727,0)),"")</f>
        <v>Leicester</v>
      </c>
    </row>
    <row r="4582" customFormat="false" ht="15" hidden="false" customHeight="false" outlineLevel="0" collapsed="false">
      <c r="A4582" s="4" t="s">
        <v>10398</v>
      </c>
      <c r="B4582" s="4" t="s">
        <v>2620</v>
      </c>
      <c r="C4582" s="4" t="s">
        <v>1068</v>
      </c>
      <c r="D4582" s="4" t="n">
        <v>5</v>
      </c>
      <c r="E4582" s="4" t="n">
        <v>86.28</v>
      </c>
      <c r="F4582" s="4" t="n">
        <v>431.4</v>
      </c>
      <c r="G4582" s="4" t="n">
        <f aca="false">INDEX(Data_Products!$D$2:$D$33,MATCH(C4582,Data_Products!$A$2:$A$33,0))</f>
        <v>68.55</v>
      </c>
      <c r="H4582" s="4" t="str">
        <f aca="false">INDEX(Data_Products!$C$2:$C$33,MATCH(C4582,Data_Products!$A$2:$A$33,0))</f>
        <v>Plumbing &amp; Drainage</v>
      </c>
      <c r="I4582" s="10" t="n">
        <f aca="false">D4582*(E4582-G4582)</f>
        <v>88.65</v>
      </c>
      <c r="J4582" s="11" t="n">
        <f aca="false">IFERROR(I4582/F4582,0)</f>
        <v>0.205493741307371</v>
      </c>
      <c r="K4582" s="4" t="str">
        <f aca="false">IFERROR(INDEX(Data_Orders!$F$2:$F$4727,MATCH(B4582,Data_Orders!$A$2:$A$4727,0)),"")</f>
        <v>Retail</v>
      </c>
      <c r="L4582" s="4" t="str">
        <f aca="false">IFERROR(INDEX(Data_Orders!$D$2:$D$4727,MATCH(B4582,Data_Orders!$A$2:$A$4727,0)),"")</f>
        <v>Leicester</v>
      </c>
    </row>
    <row r="4583" customFormat="false" ht="15" hidden="false" customHeight="false" outlineLevel="0" collapsed="false">
      <c r="A4583" s="4" t="s">
        <v>10399</v>
      </c>
      <c r="B4583" s="4" t="s">
        <v>2620</v>
      </c>
      <c r="C4583" s="4" t="s">
        <v>1057</v>
      </c>
      <c r="D4583" s="4" t="n">
        <v>19</v>
      </c>
      <c r="E4583" s="4" t="n">
        <v>176.81</v>
      </c>
      <c r="F4583" s="4" t="n">
        <v>3359.39</v>
      </c>
      <c r="G4583" s="4" t="n">
        <f aca="false">INDEX(Data_Products!$D$2:$D$33,MATCH(C4583,Data_Products!$A$2:$A$33,0))</f>
        <v>129.57</v>
      </c>
      <c r="H4583" s="4" t="str">
        <f aca="false">INDEX(Data_Products!$C$2:$C$33,MATCH(C4583,Data_Products!$A$2:$A$33,0))</f>
        <v>Roofing</v>
      </c>
      <c r="I4583" s="10" t="n">
        <f aca="false">D4583*(E4583-G4583)</f>
        <v>897.56</v>
      </c>
      <c r="J4583" s="11" t="n">
        <f aca="false">IFERROR(I4583/F4583,0)</f>
        <v>0.267179458175443</v>
      </c>
      <c r="K4583" s="4" t="str">
        <f aca="false">IFERROR(INDEX(Data_Orders!$F$2:$F$4727,MATCH(B4583,Data_Orders!$A$2:$A$4727,0)),"")</f>
        <v>Retail</v>
      </c>
      <c r="L4583" s="4" t="str">
        <f aca="false">IFERROR(INDEX(Data_Orders!$D$2:$D$4727,MATCH(B4583,Data_Orders!$A$2:$A$4727,0)),"")</f>
        <v>Leicester</v>
      </c>
    </row>
    <row r="4584" customFormat="false" ht="15" hidden="false" customHeight="false" outlineLevel="0" collapsed="false">
      <c r="A4584" s="4" t="s">
        <v>10400</v>
      </c>
      <c r="B4584" s="4" t="s">
        <v>2620</v>
      </c>
      <c r="C4584" s="4" t="s">
        <v>1073</v>
      </c>
      <c r="D4584" s="4" t="n">
        <v>6</v>
      </c>
      <c r="E4584" s="4" t="n">
        <v>231.05</v>
      </c>
      <c r="F4584" s="4" t="n">
        <v>1386.3</v>
      </c>
      <c r="G4584" s="4" t="n">
        <f aca="false">INDEX(Data_Products!$D$2:$D$33,MATCH(C4584,Data_Products!$A$2:$A$33,0))</f>
        <v>148.29</v>
      </c>
      <c r="H4584" s="4" t="str">
        <f aca="false">INDEX(Data_Products!$C$2:$C$33,MATCH(C4584,Data_Products!$A$2:$A$33,0))</f>
        <v>Landscaping</v>
      </c>
      <c r="I4584" s="10" t="n">
        <f aca="false">D4584*(E4584-G4584)</f>
        <v>496.56</v>
      </c>
      <c r="J4584" s="11" t="n">
        <f aca="false">IFERROR(I4584/F4584,0)</f>
        <v>0.358190867777537</v>
      </c>
      <c r="K4584" s="4" t="str">
        <f aca="false">IFERROR(INDEX(Data_Orders!$F$2:$F$4727,MATCH(B4584,Data_Orders!$A$2:$A$4727,0)),"")</f>
        <v>Retail</v>
      </c>
      <c r="L4584" s="4" t="str">
        <f aca="false">IFERROR(INDEX(Data_Orders!$D$2:$D$4727,MATCH(B4584,Data_Orders!$A$2:$A$4727,0)),"")</f>
        <v>Leicester</v>
      </c>
    </row>
    <row r="4585" customFormat="false" ht="15" hidden="false" customHeight="false" outlineLevel="0" collapsed="false">
      <c r="A4585" s="4" t="s">
        <v>10401</v>
      </c>
      <c r="B4585" s="4" t="s">
        <v>2621</v>
      </c>
      <c r="C4585" s="4" t="s">
        <v>1010</v>
      </c>
      <c r="D4585" s="4" t="n">
        <v>13</v>
      </c>
      <c r="E4585" s="4" t="n">
        <v>135.95</v>
      </c>
      <c r="F4585" s="4" t="n">
        <v>1767.35</v>
      </c>
      <c r="G4585" s="4" t="n">
        <f aca="false">INDEX(Data_Products!$D$2:$D$33,MATCH(C4585,Data_Products!$A$2:$A$33,0))</f>
        <v>111.1</v>
      </c>
      <c r="H4585" s="4" t="str">
        <f aca="false">INDEX(Data_Products!$C$2:$C$33,MATCH(C4585,Data_Products!$A$2:$A$33,0))</f>
        <v>Timber</v>
      </c>
      <c r="I4585" s="10" t="n">
        <f aca="false">D4585*(E4585-G4585)</f>
        <v>323.05</v>
      </c>
      <c r="J4585" s="11" t="n">
        <f aca="false">IFERROR(I4585/F4585,0)</f>
        <v>0.18278778962854</v>
      </c>
      <c r="K4585" s="4" t="str">
        <f aca="false">IFERROR(INDEX(Data_Orders!$F$2:$F$4727,MATCH(B4585,Data_Orders!$A$2:$A$4727,0)),"")</f>
        <v>Retail</v>
      </c>
      <c r="L4585" s="4" t="str">
        <f aca="false">IFERROR(INDEX(Data_Orders!$D$2:$D$4727,MATCH(B4585,Data_Orders!$A$2:$A$4727,0)),"")</f>
        <v>Leicester</v>
      </c>
    </row>
    <row r="4586" customFormat="false" ht="15" hidden="false" customHeight="false" outlineLevel="0" collapsed="false">
      <c r="A4586" s="4" t="s">
        <v>10402</v>
      </c>
      <c r="B4586" s="4" t="s">
        <v>2622</v>
      </c>
      <c r="C4586" s="4" t="s">
        <v>1028</v>
      </c>
      <c r="D4586" s="4" t="n">
        <v>7</v>
      </c>
      <c r="E4586" s="4" t="n">
        <v>118.79</v>
      </c>
      <c r="F4586" s="4" t="n">
        <v>831.53</v>
      </c>
      <c r="G4586" s="4" t="n">
        <f aca="false">INDEX(Data_Products!$D$2:$D$33,MATCH(C4586,Data_Products!$A$2:$A$33,0))</f>
        <v>81.07</v>
      </c>
      <c r="H4586" s="4" t="str">
        <f aca="false">INDEX(Data_Products!$C$2:$C$33,MATCH(C4586,Data_Products!$A$2:$A$33,0))</f>
        <v>Cement &amp; Aggregates</v>
      </c>
      <c r="I4586" s="10" t="n">
        <f aca="false">D4586*(E4586-G4586)</f>
        <v>264.04</v>
      </c>
      <c r="J4586" s="11" t="n">
        <f aca="false">IFERROR(I4586/F4586,0)</f>
        <v>0.317535146056065</v>
      </c>
      <c r="K4586" s="4" t="str">
        <f aca="false">IFERROR(INDEX(Data_Orders!$F$2:$F$4727,MATCH(B4586,Data_Orders!$A$2:$A$4727,0)),"")</f>
        <v>Retail</v>
      </c>
      <c r="L4586" s="4" t="str">
        <f aca="false">IFERROR(INDEX(Data_Orders!$D$2:$D$4727,MATCH(B4586,Data_Orders!$A$2:$A$4727,0)),"")</f>
        <v>Leicester</v>
      </c>
    </row>
    <row r="4587" customFormat="false" ht="15" hidden="false" customHeight="false" outlineLevel="0" collapsed="false">
      <c r="A4587" s="4" t="s">
        <v>10403</v>
      </c>
      <c r="B4587" s="4" t="s">
        <v>2622</v>
      </c>
      <c r="C4587" s="4" t="s">
        <v>1032</v>
      </c>
      <c r="D4587" s="4" t="n">
        <v>1</v>
      </c>
      <c r="E4587" s="4" t="n">
        <v>99.65</v>
      </c>
      <c r="F4587" s="4" t="n">
        <v>99.65</v>
      </c>
      <c r="G4587" s="4" t="n">
        <f aca="false">INDEX(Data_Products!$D$2:$D$33,MATCH(C4587,Data_Products!$A$2:$A$33,0))</f>
        <v>58.26</v>
      </c>
      <c r="H4587" s="4" t="str">
        <f aca="false">INDEX(Data_Products!$C$2:$C$33,MATCH(C4587,Data_Products!$A$2:$A$33,0))</f>
        <v>Insulation</v>
      </c>
      <c r="I4587" s="10" t="n">
        <f aca="false">D4587*(E4587-G4587)</f>
        <v>41.39</v>
      </c>
      <c r="J4587" s="11" t="n">
        <f aca="false">IFERROR(I4587/F4587,0)</f>
        <v>0.415353738083292</v>
      </c>
      <c r="K4587" s="4" t="str">
        <f aca="false">IFERROR(INDEX(Data_Orders!$F$2:$F$4727,MATCH(B4587,Data_Orders!$A$2:$A$4727,0)),"")</f>
        <v>Retail</v>
      </c>
      <c r="L4587" s="4" t="str">
        <f aca="false">IFERROR(INDEX(Data_Orders!$D$2:$D$4727,MATCH(B4587,Data_Orders!$A$2:$A$4727,0)),"")</f>
        <v>Leicester</v>
      </c>
    </row>
    <row r="4588" customFormat="false" ht="15" hidden="false" customHeight="false" outlineLevel="0" collapsed="false">
      <c r="A4588" s="4" t="s">
        <v>10404</v>
      </c>
      <c r="B4588" s="4" t="s">
        <v>2623</v>
      </c>
      <c r="C4588" s="4" t="s">
        <v>1021</v>
      </c>
      <c r="D4588" s="4" t="n">
        <v>18</v>
      </c>
      <c r="E4588" s="4" t="n">
        <v>73.76</v>
      </c>
      <c r="F4588" s="4" t="n">
        <v>1327.68</v>
      </c>
      <c r="G4588" s="4" t="n">
        <f aca="false">INDEX(Data_Products!$D$2:$D$33,MATCH(C4588,Data_Products!$A$2:$A$33,0))</f>
        <v>51.51</v>
      </c>
      <c r="H4588" s="4" t="str">
        <f aca="false">INDEX(Data_Products!$C$2:$C$33,MATCH(C4588,Data_Products!$A$2:$A$33,0))</f>
        <v>Cement &amp; Aggregates</v>
      </c>
      <c r="I4588" s="10" t="n">
        <f aca="false">D4588*(E4588-G4588)</f>
        <v>400.5</v>
      </c>
      <c r="J4588" s="11" t="n">
        <f aca="false">IFERROR(I4588/F4588,0)</f>
        <v>0.301654013015184</v>
      </c>
      <c r="K4588" s="4" t="str">
        <f aca="false">IFERROR(INDEX(Data_Orders!$F$2:$F$4727,MATCH(B4588,Data_Orders!$A$2:$A$4727,0)),"")</f>
        <v>Retail</v>
      </c>
      <c r="L4588" s="4" t="str">
        <f aca="false">IFERROR(INDEX(Data_Orders!$D$2:$D$4727,MATCH(B4588,Data_Orders!$A$2:$A$4727,0)),"")</f>
        <v>Leicester</v>
      </c>
    </row>
    <row r="4589" customFormat="false" ht="15" hidden="false" customHeight="false" outlineLevel="0" collapsed="false">
      <c r="A4589" s="4" t="s">
        <v>10405</v>
      </c>
      <c r="B4589" s="4" t="s">
        <v>2623</v>
      </c>
      <c r="C4589" s="4" t="s">
        <v>1030</v>
      </c>
      <c r="D4589" s="4" t="n">
        <v>9</v>
      </c>
      <c r="E4589" s="4" t="n">
        <v>25.23</v>
      </c>
      <c r="F4589" s="4" t="n">
        <v>227.07</v>
      </c>
      <c r="G4589" s="4" t="n">
        <f aca="false">INDEX(Data_Products!$D$2:$D$33,MATCH(C4589,Data_Products!$A$2:$A$33,0))</f>
        <v>17.67</v>
      </c>
      <c r="H4589" s="4" t="str">
        <f aca="false">INDEX(Data_Products!$C$2:$C$33,MATCH(C4589,Data_Products!$A$2:$A$33,0))</f>
        <v>Cement &amp; Aggregates</v>
      </c>
      <c r="I4589" s="10" t="n">
        <f aca="false">D4589*(E4589-G4589)</f>
        <v>68.04</v>
      </c>
      <c r="J4589" s="11" t="n">
        <f aca="false">IFERROR(I4589/F4589,0)</f>
        <v>0.299643281807372</v>
      </c>
      <c r="K4589" s="4" t="str">
        <f aca="false">IFERROR(INDEX(Data_Orders!$F$2:$F$4727,MATCH(B4589,Data_Orders!$A$2:$A$4727,0)),"")</f>
        <v>Retail</v>
      </c>
      <c r="L4589" s="4" t="str">
        <f aca="false">IFERROR(INDEX(Data_Orders!$D$2:$D$4727,MATCH(B4589,Data_Orders!$A$2:$A$4727,0)),"")</f>
        <v>Leicester</v>
      </c>
    </row>
    <row r="4590" customFormat="false" ht="15" hidden="false" customHeight="false" outlineLevel="0" collapsed="false">
      <c r="A4590" s="4" t="s">
        <v>10406</v>
      </c>
      <c r="B4590" s="4" t="s">
        <v>2623</v>
      </c>
      <c r="C4590" s="4" t="s">
        <v>1068</v>
      </c>
      <c r="D4590" s="4" t="n">
        <v>8</v>
      </c>
      <c r="E4590" s="4" t="n">
        <v>86.28</v>
      </c>
      <c r="F4590" s="4" t="n">
        <v>690.24</v>
      </c>
      <c r="G4590" s="4" t="n">
        <f aca="false">INDEX(Data_Products!$D$2:$D$33,MATCH(C4590,Data_Products!$A$2:$A$33,0))</f>
        <v>68.55</v>
      </c>
      <c r="H4590" s="4" t="str">
        <f aca="false">INDEX(Data_Products!$C$2:$C$33,MATCH(C4590,Data_Products!$A$2:$A$33,0))</f>
        <v>Plumbing &amp; Drainage</v>
      </c>
      <c r="I4590" s="10" t="n">
        <f aca="false">D4590*(E4590-G4590)</f>
        <v>141.84</v>
      </c>
      <c r="J4590" s="11" t="n">
        <f aca="false">IFERROR(I4590/F4590,0)</f>
        <v>0.205493741307371</v>
      </c>
      <c r="K4590" s="4" t="str">
        <f aca="false">IFERROR(INDEX(Data_Orders!$F$2:$F$4727,MATCH(B4590,Data_Orders!$A$2:$A$4727,0)),"")</f>
        <v>Retail</v>
      </c>
      <c r="L4590" s="4" t="str">
        <f aca="false">IFERROR(INDEX(Data_Orders!$D$2:$D$4727,MATCH(B4590,Data_Orders!$A$2:$A$4727,0)),"")</f>
        <v>Leicester</v>
      </c>
    </row>
    <row r="4591" customFormat="false" ht="15" hidden="false" customHeight="false" outlineLevel="0" collapsed="false">
      <c r="A4591" s="4" t="s">
        <v>10407</v>
      </c>
      <c r="B4591" s="4" t="s">
        <v>2623</v>
      </c>
      <c r="C4591" s="4" t="s">
        <v>1077</v>
      </c>
      <c r="D4591" s="4" t="n">
        <v>7</v>
      </c>
      <c r="E4591" s="4" t="n">
        <v>46.61</v>
      </c>
      <c r="F4591" s="4" t="n">
        <v>326.27</v>
      </c>
      <c r="G4591" s="4" t="n">
        <f aca="false">INDEX(Data_Products!$D$2:$D$33,MATCH(C4591,Data_Products!$A$2:$A$33,0))</f>
        <v>36.87</v>
      </c>
      <c r="H4591" s="4" t="str">
        <f aca="false">INDEX(Data_Products!$C$2:$C$33,MATCH(C4591,Data_Products!$A$2:$A$33,0))</f>
        <v>Landscaping</v>
      </c>
      <c r="I4591" s="10" t="n">
        <f aca="false">D4591*(E4591-G4591)</f>
        <v>68.18</v>
      </c>
      <c r="J4591" s="11" t="n">
        <f aca="false">IFERROR(I4591/F4591,0)</f>
        <v>0.208968032611028</v>
      </c>
      <c r="K4591" s="4" t="str">
        <f aca="false">IFERROR(INDEX(Data_Orders!$F$2:$F$4727,MATCH(B4591,Data_Orders!$A$2:$A$4727,0)),"")</f>
        <v>Retail</v>
      </c>
      <c r="L4591" s="4" t="str">
        <f aca="false">IFERROR(INDEX(Data_Orders!$D$2:$D$4727,MATCH(B4591,Data_Orders!$A$2:$A$4727,0)),"")</f>
        <v>Leicester</v>
      </c>
    </row>
    <row r="4592" customFormat="false" ht="15" hidden="false" customHeight="false" outlineLevel="0" collapsed="false">
      <c r="A4592" s="4" t="s">
        <v>10408</v>
      </c>
      <c r="B4592" s="4" t="s">
        <v>2624</v>
      </c>
      <c r="C4592" s="4" t="s">
        <v>1061</v>
      </c>
      <c r="D4592" s="4" t="n">
        <v>6</v>
      </c>
      <c r="E4592" s="4" t="n">
        <v>145.57</v>
      </c>
      <c r="F4592" s="4" t="n">
        <v>873.42</v>
      </c>
      <c r="G4592" s="4" t="n">
        <f aca="false">INDEX(Data_Products!$D$2:$D$33,MATCH(C4592,Data_Products!$A$2:$A$33,0))</f>
        <v>119.29</v>
      </c>
      <c r="H4592" s="4" t="str">
        <f aca="false">INDEX(Data_Products!$C$2:$C$33,MATCH(C4592,Data_Products!$A$2:$A$33,0))</f>
        <v>Plumbing &amp; Drainage</v>
      </c>
      <c r="I4592" s="10" t="n">
        <f aca="false">D4592*(E4592-G4592)</f>
        <v>157.68</v>
      </c>
      <c r="J4592" s="11" t="n">
        <f aca="false">IFERROR(I4592/F4592,0)</f>
        <v>0.180531702960775</v>
      </c>
      <c r="K4592" s="4" t="str">
        <f aca="false">IFERROR(INDEX(Data_Orders!$F$2:$F$4727,MATCH(B4592,Data_Orders!$A$2:$A$4727,0)),"")</f>
        <v>Retail</v>
      </c>
      <c r="L4592" s="4" t="str">
        <f aca="false">IFERROR(INDEX(Data_Orders!$D$2:$D$4727,MATCH(B4592,Data_Orders!$A$2:$A$4727,0)),"")</f>
        <v>Leicester</v>
      </c>
    </row>
    <row r="4593" customFormat="false" ht="15" hidden="false" customHeight="false" outlineLevel="0" collapsed="false">
      <c r="A4593" s="4" t="s">
        <v>10409</v>
      </c>
      <c r="B4593" s="4" t="s">
        <v>2624</v>
      </c>
      <c r="C4593" s="4" t="s">
        <v>1044</v>
      </c>
      <c r="D4593" s="4" t="n">
        <v>16</v>
      </c>
      <c r="E4593" s="4" t="n">
        <v>190.44</v>
      </c>
      <c r="F4593" s="4" t="n">
        <v>3047.04</v>
      </c>
      <c r="G4593" s="4" t="n">
        <f aca="false">INDEX(Data_Products!$D$2:$D$33,MATCH(C4593,Data_Products!$A$2:$A$33,0))</f>
        <v>115.48</v>
      </c>
      <c r="H4593" s="4" t="str">
        <f aca="false">INDEX(Data_Products!$C$2:$C$33,MATCH(C4593,Data_Products!$A$2:$A$33,0))</f>
        <v>Tools &amp; Fixings</v>
      </c>
      <c r="I4593" s="10" t="n">
        <f aca="false">D4593*(E4593-G4593)</f>
        <v>1199.36</v>
      </c>
      <c r="J4593" s="11" t="n">
        <f aca="false">IFERROR(I4593/F4593,0)</f>
        <v>0.393614786809494</v>
      </c>
      <c r="K4593" s="4" t="str">
        <f aca="false">IFERROR(INDEX(Data_Orders!$F$2:$F$4727,MATCH(B4593,Data_Orders!$A$2:$A$4727,0)),"")</f>
        <v>Retail</v>
      </c>
      <c r="L4593" s="4" t="str">
        <f aca="false">IFERROR(INDEX(Data_Orders!$D$2:$D$4727,MATCH(B4593,Data_Orders!$A$2:$A$4727,0)),"")</f>
        <v>Leicester</v>
      </c>
    </row>
    <row r="4594" customFormat="false" ht="15" hidden="false" customHeight="false" outlineLevel="0" collapsed="false">
      <c r="A4594" s="4" t="s">
        <v>10410</v>
      </c>
      <c r="B4594" s="4" t="s">
        <v>2624</v>
      </c>
      <c r="C4594" s="4" t="s">
        <v>1039</v>
      </c>
      <c r="D4594" s="4" t="n">
        <v>2</v>
      </c>
      <c r="E4594" s="4" t="n">
        <v>160.41</v>
      </c>
      <c r="F4594" s="4" t="n">
        <v>320.82</v>
      </c>
      <c r="G4594" s="4" t="n">
        <f aca="false">INDEX(Data_Products!$D$2:$D$33,MATCH(C4594,Data_Products!$A$2:$A$33,0))</f>
        <v>99.74</v>
      </c>
      <c r="H4594" s="4" t="str">
        <f aca="false">INDEX(Data_Products!$C$2:$C$33,MATCH(C4594,Data_Products!$A$2:$A$33,0))</f>
        <v>Insulation</v>
      </c>
      <c r="I4594" s="10" t="n">
        <f aca="false">D4594*(E4594-G4594)</f>
        <v>121.34</v>
      </c>
      <c r="J4594" s="11" t="n">
        <f aca="false">IFERROR(I4594/F4594,0)</f>
        <v>0.378218315566361</v>
      </c>
      <c r="K4594" s="4" t="str">
        <f aca="false">IFERROR(INDEX(Data_Orders!$F$2:$F$4727,MATCH(B4594,Data_Orders!$A$2:$A$4727,0)),"")</f>
        <v>Retail</v>
      </c>
      <c r="L4594" s="4" t="str">
        <f aca="false">IFERROR(INDEX(Data_Orders!$D$2:$D$4727,MATCH(B4594,Data_Orders!$A$2:$A$4727,0)),"")</f>
        <v>Leicester</v>
      </c>
    </row>
    <row r="4595" customFormat="false" ht="15" hidden="false" customHeight="false" outlineLevel="0" collapsed="false">
      <c r="A4595" s="4" t="s">
        <v>10411</v>
      </c>
      <c r="B4595" s="4" t="s">
        <v>2624</v>
      </c>
      <c r="C4595" s="4" t="s">
        <v>1077</v>
      </c>
      <c r="D4595" s="4" t="n">
        <v>12</v>
      </c>
      <c r="E4595" s="4" t="n">
        <v>46.61</v>
      </c>
      <c r="F4595" s="4" t="n">
        <v>559.32</v>
      </c>
      <c r="G4595" s="4" t="n">
        <f aca="false">INDEX(Data_Products!$D$2:$D$33,MATCH(C4595,Data_Products!$A$2:$A$33,0))</f>
        <v>36.87</v>
      </c>
      <c r="H4595" s="4" t="str">
        <f aca="false">INDEX(Data_Products!$C$2:$C$33,MATCH(C4595,Data_Products!$A$2:$A$33,0))</f>
        <v>Landscaping</v>
      </c>
      <c r="I4595" s="10" t="n">
        <f aca="false">D4595*(E4595-G4595)</f>
        <v>116.88</v>
      </c>
      <c r="J4595" s="11" t="n">
        <f aca="false">IFERROR(I4595/F4595,0)</f>
        <v>0.208968032611028</v>
      </c>
      <c r="K4595" s="4" t="str">
        <f aca="false">IFERROR(INDEX(Data_Orders!$F$2:$F$4727,MATCH(B4595,Data_Orders!$A$2:$A$4727,0)),"")</f>
        <v>Retail</v>
      </c>
      <c r="L4595" s="4" t="str">
        <f aca="false">IFERROR(INDEX(Data_Orders!$D$2:$D$4727,MATCH(B4595,Data_Orders!$A$2:$A$4727,0)),"")</f>
        <v>Leicester</v>
      </c>
    </row>
    <row r="4596" customFormat="false" ht="15" hidden="false" customHeight="false" outlineLevel="0" collapsed="false">
      <c r="A4596" s="4" t="s">
        <v>10412</v>
      </c>
      <c r="B4596" s="4" t="s">
        <v>2624</v>
      </c>
      <c r="C4596" s="4" t="s">
        <v>1070</v>
      </c>
      <c r="D4596" s="4" t="n">
        <v>4</v>
      </c>
      <c r="E4596" s="4" t="n">
        <v>230.32</v>
      </c>
      <c r="F4596" s="4" t="n">
        <v>921.28</v>
      </c>
      <c r="G4596" s="4" t="n">
        <f aca="false">INDEX(Data_Products!$D$2:$D$33,MATCH(C4596,Data_Products!$A$2:$A$33,0))</f>
        <v>161.64</v>
      </c>
      <c r="H4596" s="4" t="str">
        <f aca="false">INDEX(Data_Products!$C$2:$C$33,MATCH(C4596,Data_Products!$A$2:$A$33,0))</f>
        <v>Landscaping</v>
      </c>
      <c r="I4596" s="10" t="n">
        <f aca="false">D4596*(E4596-G4596)</f>
        <v>274.72</v>
      </c>
      <c r="J4596" s="11" t="n">
        <f aca="false">IFERROR(I4596/F4596,0)</f>
        <v>0.298193817297673</v>
      </c>
      <c r="K4596" s="4" t="str">
        <f aca="false">IFERROR(INDEX(Data_Orders!$F$2:$F$4727,MATCH(B4596,Data_Orders!$A$2:$A$4727,0)),"")</f>
        <v>Retail</v>
      </c>
      <c r="L4596" s="4" t="str">
        <f aca="false">IFERROR(INDEX(Data_Orders!$D$2:$D$4727,MATCH(B4596,Data_Orders!$A$2:$A$4727,0)),"")</f>
        <v>Leicester</v>
      </c>
    </row>
    <row r="4597" customFormat="false" ht="15" hidden="false" customHeight="false" outlineLevel="0" collapsed="false">
      <c r="A4597" s="4" t="s">
        <v>10413</v>
      </c>
      <c r="B4597" s="4" t="s">
        <v>2625</v>
      </c>
      <c r="C4597" s="4" t="s">
        <v>1059</v>
      </c>
      <c r="D4597" s="4" t="n">
        <v>10</v>
      </c>
      <c r="E4597" s="4" t="n">
        <v>103.63</v>
      </c>
      <c r="F4597" s="4" t="n">
        <v>1036.3</v>
      </c>
      <c r="G4597" s="4" t="n">
        <f aca="false">INDEX(Data_Products!$D$2:$D$33,MATCH(C4597,Data_Products!$A$2:$A$33,0))</f>
        <v>82.55</v>
      </c>
      <c r="H4597" s="4" t="str">
        <f aca="false">INDEX(Data_Products!$C$2:$C$33,MATCH(C4597,Data_Products!$A$2:$A$33,0))</f>
        <v>Roofing</v>
      </c>
      <c r="I4597" s="10" t="n">
        <f aca="false">D4597*(E4597-G4597)</f>
        <v>210.8</v>
      </c>
      <c r="J4597" s="11" t="n">
        <f aca="false">IFERROR(I4597/F4597,0)</f>
        <v>0.203415999228023</v>
      </c>
      <c r="K4597" s="4" t="str">
        <f aca="false">IFERROR(INDEX(Data_Orders!$F$2:$F$4727,MATCH(B4597,Data_Orders!$A$2:$A$4727,0)),"")</f>
        <v>Retail</v>
      </c>
      <c r="L4597" s="4" t="str">
        <f aca="false">IFERROR(INDEX(Data_Orders!$D$2:$D$4727,MATCH(B4597,Data_Orders!$A$2:$A$4727,0)),"")</f>
        <v>Leicester</v>
      </c>
    </row>
    <row r="4598" customFormat="false" ht="15" hidden="false" customHeight="false" outlineLevel="0" collapsed="false">
      <c r="A4598" s="4" t="s">
        <v>10414</v>
      </c>
      <c r="B4598" s="4" t="s">
        <v>2625</v>
      </c>
      <c r="C4598" s="4" t="s">
        <v>1044</v>
      </c>
      <c r="D4598" s="4" t="n">
        <v>5</v>
      </c>
      <c r="E4598" s="4" t="n">
        <v>190.44</v>
      </c>
      <c r="F4598" s="4" t="n">
        <v>952.2</v>
      </c>
      <c r="G4598" s="4" t="n">
        <f aca="false">INDEX(Data_Products!$D$2:$D$33,MATCH(C4598,Data_Products!$A$2:$A$33,0))</f>
        <v>115.48</v>
      </c>
      <c r="H4598" s="4" t="str">
        <f aca="false">INDEX(Data_Products!$C$2:$C$33,MATCH(C4598,Data_Products!$A$2:$A$33,0))</f>
        <v>Tools &amp; Fixings</v>
      </c>
      <c r="I4598" s="10" t="n">
        <f aca="false">D4598*(E4598-G4598)</f>
        <v>374.8</v>
      </c>
      <c r="J4598" s="11" t="n">
        <f aca="false">IFERROR(I4598/F4598,0)</f>
        <v>0.393614786809494</v>
      </c>
      <c r="K4598" s="4" t="str">
        <f aca="false">IFERROR(INDEX(Data_Orders!$F$2:$F$4727,MATCH(B4598,Data_Orders!$A$2:$A$4727,0)),"")</f>
        <v>Retail</v>
      </c>
      <c r="L4598" s="4" t="str">
        <f aca="false">IFERROR(INDEX(Data_Orders!$D$2:$D$4727,MATCH(B4598,Data_Orders!$A$2:$A$4727,0)),"")</f>
        <v>Leicester</v>
      </c>
    </row>
    <row r="4599" customFormat="false" ht="15" hidden="false" customHeight="false" outlineLevel="0" collapsed="false">
      <c r="A4599" s="4" t="s">
        <v>10415</v>
      </c>
      <c r="B4599" s="4" t="s">
        <v>2625</v>
      </c>
      <c r="C4599" s="4" t="s">
        <v>1052</v>
      </c>
      <c r="D4599" s="4" t="n">
        <v>8</v>
      </c>
      <c r="E4599" s="4" t="n">
        <v>205.71</v>
      </c>
      <c r="F4599" s="4" t="n">
        <v>1645.68</v>
      </c>
      <c r="G4599" s="4" t="n">
        <f aca="false">INDEX(Data_Products!$D$2:$D$33,MATCH(C4599,Data_Products!$A$2:$A$33,0))</f>
        <v>152.29</v>
      </c>
      <c r="H4599" s="4" t="str">
        <f aca="false">INDEX(Data_Products!$C$2:$C$33,MATCH(C4599,Data_Products!$A$2:$A$33,0))</f>
        <v>Roofing</v>
      </c>
      <c r="I4599" s="10" t="n">
        <f aca="false">D4599*(E4599-G4599)</f>
        <v>427.36</v>
      </c>
      <c r="J4599" s="11" t="n">
        <f aca="false">IFERROR(I4599/F4599,0)</f>
        <v>0.259685965679841</v>
      </c>
      <c r="K4599" s="4" t="str">
        <f aca="false">IFERROR(INDEX(Data_Orders!$F$2:$F$4727,MATCH(B4599,Data_Orders!$A$2:$A$4727,0)),"")</f>
        <v>Retail</v>
      </c>
      <c r="L4599" s="4" t="str">
        <f aca="false">IFERROR(INDEX(Data_Orders!$D$2:$D$4727,MATCH(B4599,Data_Orders!$A$2:$A$4727,0)),"")</f>
        <v>Leicester</v>
      </c>
    </row>
    <row r="4600" customFormat="false" ht="15" hidden="false" customHeight="false" outlineLevel="0" collapsed="false">
      <c r="A4600" s="4" t="s">
        <v>10416</v>
      </c>
      <c r="B4600" s="4" t="s">
        <v>2626</v>
      </c>
      <c r="C4600" s="4" t="s">
        <v>1066</v>
      </c>
      <c r="D4600" s="4" t="n">
        <v>1</v>
      </c>
      <c r="E4600" s="4" t="n">
        <v>209.69</v>
      </c>
      <c r="F4600" s="4" t="n">
        <v>209.69</v>
      </c>
      <c r="G4600" s="4" t="n">
        <f aca="false">INDEX(Data_Products!$D$2:$D$33,MATCH(C4600,Data_Products!$A$2:$A$33,0))</f>
        <v>144.38</v>
      </c>
      <c r="H4600" s="4" t="str">
        <f aca="false">INDEX(Data_Products!$C$2:$C$33,MATCH(C4600,Data_Products!$A$2:$A$33,0))</f>
        <v>Plumbing &amp; Drainage</v>
      </c>
      <c r="I4600" s="10" t="n">
        <f aca="false">D4600*(E4600-G4600)</f>
        <v>65.31</v>
      </c>
      <c r="J4600" s="11" t="n">
        <f aca="false">IFERROR(I4600/F4600,0)</f>
        <v>0.311459773952024</v>
      </c>
      <c r="K4600" s="4" t="str">
        <f aca="false">IFERROR(INDEX(Data_Orders!$F$2:$F$4727,MATCH(B4600,Data_Orders!$A$2:$A$4727,0)),"")</f>
        <v>Retail</v>
      </c>
      <c r="L4600" s="4" t="str">
        <f aca="false">IFERROR(INDEX(Data_Orders!$D$2:$D$4727,MATCH(B4600,Data_Orders!$A$2:$A$4727,0)),"")</f>
        <v>Leicester</v>
      </c>
    </row>
    <row r="4601" customFormat="false" ht="15" hidden="false" customHeight="false" outlineLevel="0" collapsed="false">
      <c r="A4601" s="4" t="s">
        <v>10417</v>
      </c>
      <c r="B4601" s="4" t="s">
        <v>2626</v>
      </c>
      <c r="C4601" s="4" t="s">
        <v>1024</v>
      </c>
      <c r="D4601" s="4" t="n">
        <v>10</v>
      </c>
      <c r="E4601" s="4" t="n">
        <v>137.14</v>
      </c>
      <c r="F4601" s="4" t="n">
        <v>1371.4</v>
      </c>
      <c r="G4601" s="4" t="n">
        <f aca="false">INDEX(Data_Products!$D$2:$D$33,MATCH(C4601,Data_Products!$A$2:$A$33,0))</f>
        <v>99.99</v>
      </c>
      <c r="H4601" s="4" t="str">
        <f aca="false">INDEX(Data_Products!$C$2:$C$33,MATCH(C4601,Data_Products!$A$2:$A$33,0))</f>
        <v>Cement &amp; Aggregates</v>
      </c>
      <c r="I4601" s="10" t="n">
        <f aca="false">D4601*(E4601-G4601)</f>
        <v>371.5</v>
      </c>
      <c r="J4601" s="11" t="n">
        <f aca="false">IFERROR(I4601/F4601,0)</f>
        <v>0.270891060230421</v>
      </c>
      <c r="K4601" s="4" t="str">
        <f aca="false">IFERROR(INDEX(Data_Orders!$F$2:$F$4727,MATCH(B4601,Data_Orders!$A$2:$A$4727,0)),"")</f>
        <v>Retail</v>
      </c>
      <c r="L4601" s="4" t="str">
        <f aca="false">IFERROR(INDEX(Data_Orders!$D$2:$D$4727,MATCH(B4601,Data_Orders!$A$2:$A$4727,0)),"")</f>
        <v>Leicester</v>
      </c>
    </row>
    <row r="4602" customFormat="false" ht="15" hidden="false" customHeight="false" outlineLevel="0" collapsed="false">
      <c r="A4602" s="4" t="s">
        <v>10418</v>
      </c>
      <c r="B4602" s="4" t="s">
        <v>2626</v>
      </c>
      <c r="C4602" s="4" t="s">
        <v>1039</v>
      </c>
      <c r="D4602" s="4" t="n">
        <v>6</v>
      </c>
      <c r="E4602" s="4" t="n">
        <v>160.41</v>
      </c>
      <c r="F4602" s="4" t="n">
        <v>962.46</v>
      </c>
      <c r="G4602" s="4" t="n">
        <f aca="false">INDEX(Data_Products!$D$2:$D$33,MATCH(C4602,Data_Products!$A$2:$A$33,0))</f>
        <v>99.74</v>
      </c>
      <c r="H4602" s="4" t="str">
        <f aca="false">INDEX(Data_Products!$C$2:$C$33,MATCH(C4602,Data_Products!$A$2:$A$33,0))</f>
        <v>Insulation</v>
      </c>
      <c r="I4602" s="10" t="n">
        <f aca="false">D4602*(E4602-G4602)</f>
        <v>364.02</v>
      </c>
      <c r="J4602" s="11" t="n">
        <f aca="false">IFERROR(I4602/F4602,0)</f>
        <v>0.378218315566361</v>
      </c>
      <c r="K4602" s="4" t="str">
        <f aca="false">IFERROR(INDEX(Data_Orders!$F$2:$F$4727,MATCH(B4602,Data_Orders!$A$2:$A$4727,0)),"")</f>
        <v>Retail</v>
      </c>
      <c r="L4602" s="4" t="str">
        <f aca="false">IFERROR(INDEX(Data_Orders!$D$2:$D$4727,MATCH(B4602,Data_Orders!$A$2:$A$4727,0)),"")</f>
        <v>Leicester</v>
      </c>
    </row>
    <row r="4603" customFormat="false" ht="15" hidden="false" customHeight="false" outlineLevel="0" collapsed="false">
      <c r="A4603" s="4" t="s">
        <v>10419</v>
      </c>
      <c r="B4603" s="4" t="s">
        <v>2626</v>
      </c>
      <c r="C4603" s="4" t="s">
        <v>1044</v>
      </c>
      <c r="D4603" s="4" t="n">
        <v>11</v>
      </c>
      <c r="E4603" s="4" t="n">
        <v>190.44</v>
      </c>
      <c r="F4603" s="4" t="n">
        <v>2094.84</v>
      </c>
      <c r="G4603" s="4" t="n">
        <f aca="false">INDEX(Data_Products!$D$2:$D$33,MATCH(C4603,Data_Products!$A$2:$A$33,0))</f>
        <v>115.48</v>
      </c>
      <c r="H4603" s="4" t="str">
        <f aca="false">INDEX(Data_Products!$C$2:$C$33,MATCH(C4603,Data_Products!$A$2:$A$33,0))</f>
        <v>Tools &amp; Fixings</v>
      </c>
      <c r="I4603" s="10" t="n">
        <f aca="false">D4603*(E4603-G4603)</f>
        <v>824.56</v>
      </c>
      <c r="J4603" s="11" t="n">
        <f aca="false">IFERROR(I4603/F4603,0)</f>
        <v>0.393614786809494</v>
      </c>
      <c r="K4603" s="4" t="str">
        <f aca="false">IFERROR(INDEX(Data_Orders!$F$2:$F$4727,MATCH(B4603,Data_Orders!$A$2:$A$4727,0)),"")</f>
        <v>Retail</v>
      </c>
      <c r="L4603" s="4" t="str">
        <f aca="false">IFERROR(INDEX(Data_Orders!$D$2:$D$4727,MATCH(B4603,Data_Orders!$A$2:$A$4727,0)),"")</f>
        <v>Leicester</v>
      </c>
    </row>
    <row r="4604" customFormat="false" ht="15" hidden="false" customHeight="false" outlineLevel="0" collapsed="false">
      <c r="A4604" s="4" t="s">
        <v>10420</v>
      </c>
      <c r="B4604" s="4" t="s">
        <v>2627</v>
      </c>
      <c r="C4604" s="4" t="s">
        <v>1057</v>
      </c>
      <c r="D4604" s="4" t="n">
        <v>20</v>
      </c>
      <c r="E4604" s="4" t="n">
        <v>176.81</v>
      </c>
      <c r="F4604" s="4" t="n">
        <v>3536.2</v>
      </c>
      <c r="G4604" s="4" t="n">
        <f aca="false">INDEX(Data_Products!$D$2:$D$33,MATCH(C4604,Data_Products!$A$2:$A$33,0))</f>
        <v>129.57</v>
      </c>
      <c r="H4604" s="4" t="str">
        <f aca="false">INDEX(Data_Products!$C$2:$C$33,MATCH(C4604,Data_Products!$A$2:$A$33,0))</f>
        <v>Roofing</v>
      </c>
      <c r="I4604" s="10" t="n">
        <f aca="false">D4604*(E4604-G4604)</f>
        <v>944.8</v>
      </c>
      <c r="J4604" s="11" t="n">
        <f aca="false">IFERROR(I4604/F4604,0)</f>
        <v>0.267179458175443</v>
      </c>
      <c r="K4604" s="4" t="str">
        <f aca="false">IFERROR(INDEX(Data_Orders!$F$2:$F$4727,MATCH(B4604,Data_Orders!$A$2:$A$4727,0)),"")</f>
        <v>Retail</v>
      </c>
      <c r="L4604" s="4" t="str">
        <f aca="false">IFERROR(INDEX(Data_Orders!$D$2:$D$4727,MATCH(B4604,Data_Orders!$A$2:$A$4727,0)),"")</f>
        <v>Leicester</v>
      </c>
    </row>
    <row r="4605" customFormat="false" ht="15" hidden="false" customHeight="false" outlineLevel="0" collapsed="false">
      <c r="A4605" s="4" t="s">
        <v>10421</v>
      </c>
      <c r="B4605" s="4" t="s">
        <v>2627</v>
      </c>
      <c r="C4605" s="4" t="s">
        <v>1052</v>
      </c>
      <c r="D4605" s="4" t="n">
        <v>4</v>
      </c>
      <c r="E4605" s="4" t="n">
        <v>205.71</v>
      </c>
      <c r="F4605" s="4" t="n">
        <v>822.84</v>
      </c>
      <c r="G4605" s="4" t="n">
        <f aca="false">INDEX(Data_Products!$D$2:$D$33,MATCH(C4605,Data_Products!$A$2:$A$33,0))</f>
        <v>152.29</v>
      </c>
      <c r="H4605" s="4" t="str">
        <f aca="false">INDEX(Data_Products!$C$2:$C$33,MATCH(C4605,Data_Products!$A$2:$A$33,0))</f>
        <v>Roofing</v>
      </c>
      <c r="I4605" s="10" t="n">
        <f aca="false">D4605*(E4605-G4605)</f>
        <v>213.68</v>
      </c>
      <c r="J4605" s="11" t="n">
        <f aca="false">IFERROR(I4605/F4605,0)</f>
        <v>0.259685965679841</v>
      </c>
      <c r="K4605" s="4" t="str">
        <f aca="false">IFERROR(INDEX(Data_Orders!$F$2:$F$4727,MATCH(B4605,Data_Orders!$A$2:$A$4727,0)),"")</f>
        <v>Retail</v>
      </c>
      <c r="L4605" s="4" t="str">
        <f aca="false">IFERROR(INDEX(Data_Orders!$D$2:$D$4727,MATCH(B4605,Data_Orders!$A$2:$A$4727,0)),"")</f>
        <v>Leicester</v>
      </c>
    </row>
    <row r="4606" customFormat="false" ht="15" hidden="false" customHeight="false" outlineLevel="0" collapsed="false">
      <c r="A4606" s="4" t="s">
        <v>10422</v>
      </c>
      <c r="B4606" s="4" t="s">
        <v>2627</v>
      </c>
      <c r="C4606" s="4" t="s">
        <v>1039</v>
      </c>
      <c r="D4606" s="4" t="n">
        <v>20</v>
      </c>
      <c r="E4606" s="4" t="n">
        <v>160.41</v>
      </c>
      <c r="F4606" s="4" t="n">
        <v>3208.2</v>
      </c>
      <c r="G4606" s="4" t="n">
        <f aca="false">INDEX(Data_Products!$D$2:$D$33,MATCH(C4606,Data_Products!$A$2:$A$33,0))</f>
        <v>99.74</v>
      </c>
      <c r="H4606" s="4" t="str">
        <f aca="false">INDEX(Data_Products!$C$2:$C$33,MATCH(C4606,Data_Products!$A$2:$A$33,0))</f>
        <v>Insulation</v>
      </c>
      <c r="I4606" s="10" t="n">
        <f aca="false">D4606*(E4606-G4606)</f>
        <v>1213.4</v>
      </c>
      <c r="J4606" s="11" t="n">
        <f aca="false">IFERROR(I4606/F4606,0)</f>
        <v>0.378218315566361</v>
      </c>
      <c r="K4606" s="4" t="str">
        <f aca="false">IFERROR(INDEX(Data_Orders!$F$2:$F$4727,MATCH(B4606,Data_Orders!$A$2:$A$4727,0)),"")</f>
        <v>Retail</v>
      </c>
      <c r="L4606" s="4" t="str">
        <f aca="false">IFERROR(INDEX(Data_Orders!$D$2:$D$4727,MATCH(B4606,Data_Orders!$A$2:$A$4727,0)),"")</f>
        <v>Leicester</v>
      </c>
    </row>
    <row r="4607" customFormat="false" ht="15" hidden="false" customHeight="false" outlineLevel="0" collapsed="false">
      <c r="A4607" s="4" t="s">
        <v>10423</v>
      </c>
      <c r="B4607" s="4" t="s">
        <v>2628</v>
      </c>
      <c r="C4607" s="4" t="s">
        <v>1030</v>
      </c>
      <c r="D4607" s="4" t="n">
        <v>5</v>
      </c>
      <c r="E4607" s="4" t="n">
        <v>25.23</v>
      </c>
      <c r="F4607" s="4" t="n">
        <v>126.15</v>
      </c>
      <c r="G4607" s="4" t="n">
        <f aca="false">INDEX(Data_Products!$D$2:$D$33,MATCH(C4607,Data_Products!$A$2:$A$33,0))</f>
        <v>17.67</v>
      </c>
      <c r="H4607" s="4" t="str">
        <f aca="false">INDEX(Data_Products!$C$2:$C$33,MATCH(C4607,Data_Products!$A$2:$A$33,0))</f>
        <v>Cement &amp; Aggregates</v>
      </c>
      <c r="I4607" s="10" t="n">
        <f aca="false">D4607*(E4607-G4607)</f>
        <v>37.8</v>
      </c>
      <c r="J4607" s="11" t="n">
        <f aca="false">IFERROR(I4607/F4607,0)</f>
        <v>0.299643281807372</v>
      </c>
      <c r="K4607" s="4" t="str">
        <f aca="false">IFERROR(INDEX(Data_Orders!$F$2:$F$4727,MATCH(B4607,Data_Orders!$A$2:$A$4727,0)),"")</f>
        <v>Retail</v>
      </c>
      <c r="L4607" s="4" t="str">
        <f aca="false">IFERROR(INDEX(Data_Orders!$D$2:$D$4727,MATCH(B4607,Data_Orders!$A$2:$A$4727,0)),"")</f>
        <v>Leicester</v>
      </c>
    </row>
    <row r="4608" customFormat="false" ht="15" hidden="false" customHeight="false" outlineLevel="0" collapsed="false">
      <c r="A4608" s="4" t="s">
        <v>10424</v>
      </c>
      <c r="B4608" s="4" t="s">
        <v>2628</v>
      </c>
      <c r="C4608" s="4" t="s">
        <v>1032</v>
      </c>
      <c r="D4608" s="4" t="n">
        <v>12</v>
      </c>
      <c r="E4608" s="4" t="n">
        <v>99.65</v>
      </c>
      <c r="F4608" s="4" t="n">
        <v>1195.8</v>
      </c>
      <c r="G4608" s="4" t="n">
        <f aca="false">INDEX(Data_Products!$D$2:$D$33,MATCH(C4608,Data_Products!$A$2:$A$33,0))</f>
        <v>58.26</v>
      </c>
      <c r="H4608" s="4" t="str">
        <f aca="false">INDEX(Data_Products!$C$2:$C$33,MATCH(C4608,Data_Products!$A$2:$A$33,0))</f>
        <v>Insulation</v>
      </c>
      <c r="I4608" s="10" t="n">
        <f aca="false">D4608*(E4608-G4608)</f>
        <v>496.68</v>
      </c>
      <c r="J4608" s="11" t="n">
        <f aca="false">IFERROR(I4608/F4608,0)</f>
        <v>0.415353738083292</v>
      </c>
      <c r="K4608" s="4" t="str">
        <f aca="false">IFERROR(INDEX(Data_Orders!$F$2:$F$4727,MATCH(B4608,Data_Orders!$A$2:$A$4727,0)),"")</f>
        <v>Retail</v>
      </c>
      <c r="L4608" s="4" t="str">
        <f aca="false">IFERROR(INDEX(Data_Orders!$D$2:$D$4727,MATCH(B4608,Data_Orders!$A$2:$A$4727,0)),"")</f>
        <v>Leicester</v>
      </c>
    </row>
    <row r="4609" customFormat="false" ht="15" hidden="false" customHeight="false" outlineLevel="0" collapsed="false">
      <c r="A4609" s="4" t="s">
        <v>10425</v>
      </c>
      <c r="B4609" s="4" t="s">
        <v>2628</v>
      </c>
      <c r="C4609" s="4" t="s">
        <v>1061</v>
      </c>
      <c r="D4609" s="4" t="n">
        <v>19</v>
      </c>
      <c r="E4609" s="4" t="n">
        <v>145.57</v>
      </c>
      <c r="F4609" s="4" t="n">
        <v>2765.83</v>
      </c>
      <c r="G4609" s="4" t="n">
        <f aca="false">INDEX(Data_Products!$D$2:$D$33,MATCH(C4609,Data_Products!$A$2:$A$33,0))</f>
        <v>119.29</v>
      </c>
      <c r="H4609" s="4" t="str">
        <f aca="false">INDEX(Data_Products!$C$2:$C$33,MATCH(C4609,Data_Products!$A$2:$A$33,0))</f>
        <v>Plumbing &amp; Drainage</v>
      </c>
      <c r="I4609" s="10" t="n">
        <f aca="false">D4609*(E4609-G4609)</f>
        <v>499.32</v>
      </c>
      <c r="J4609" s="11" t="n">
        <f aca="false">IFERROR(I4609/F4609,0)</f>
        <v>0.180531702960775</v>
      </c>
      <c r="K4609" s="4" t="str">
        <f aca="false">IFERROR(INDEX(Data_Orders!$F$2:$F$4727,MATCH(B4609,Data_Orders!$A$2:$A$4727,0)),"")</f>
        <v>Retail</v>
      </c>
      <c r="L4609" s="4" t="str">
        <f aca="false">IFERROR(INDEX(Data_Orders!$D$2:$D$4727,MATCH(B4609,Data_Orders!$A$2:$A$4727,0)),"")</f>
        <v>Leicester</v>
      </c>
    </row>
    <row r="4610" customFormat="false" ht="15" hidden="false" customHeight="false" outlineLevel="0" collapsed="false">
      <c r="A4610" s="4" t="s">
        <v>10426</v>
      </c>
      <c r="B4610" s="4" t="s">
        <v>2628</v>
      </c>
      <c r="C4610" s="4" t="s">
        <v>1035</v>
      </c>
      <c r="D4610" s="4" t="n">
        <v>16</v>
      </c>
      <c r="E4610" s="4" t="n">
        <v>165.07</v>
      </c>
      <c r="F4610" s="4" t="n">
        <v>2641.12</v>
      </c>
      <c r="G4610" s="4" t="n">
        <f aca="false">INDEX(Data_Products!$D$2:$D$33,MATCH(C4610,Data_Products!$A$2:$A$33,0))</f>
        <v>134.65</v>
      </c>
      <c r="H4610" s="4" t="str">
        <f aca="false">INDEX(Data_Products!$C$2:$C$33,MATCH(C4610,Data_Products!$A$2:$A$33,0))</f>
        <v>Insulation</v>
      </c>
      <c r="I4610" s="10" t="n">
        <f aca="false">D4610*(E4610-G4610)</f>
        <v>486.72</v>
      </c>
      <c r="J4610" s="11" t="n">
        <f aca="false">IFERROR(I4610/F4610,0)</f>
        <v>0.184285454655601</v>
      </c>
      <c r="K4610" s="4" t="str">
        <f aca="false">IFERROR(INDEX(Data_Orders!$F$2:$F$4727,MATCH(B4610,Data_Orders!$A$2:$A$4727,0)),"")</f>
        <v>Retail</v>
      </c>
      <c r="L4610" s="4" t="str">
        <f aca="false">IFERROR(INDEX(Data_Orders!$D$2:$D$4727,MATCH(B4610,Data_Orders!$A$2:$A$4727,0)),"")</f>
        <v>Leicester</v>
      </c>
    </row>
    <row r="4611" customFormat="false" ht="15" hidden="false" customHeight="false" outlineLevel="0" collapsed="false">
      <c r="A4611" s="4" t="s">
        <v>10427</v>
      </c>
      <c r="B4611" s="4" t="s">
        <v>2628</v>
      </c>
      <c r="C4611" s="4" t="s">
        <v>1066</v>
      </c>
      <c r="D4611" s="4" t="n">
        <v>3</v>
      </c>
      <c r="E4611" s="4" t="n">
        <v>209.69</v>
      </c>
      <c r="F4611" s="4" t="n">
        <v>629.07</v>
      </c>
      <c r="G4611" s="4" t="n">
        <f aca="false">INDEX(Data_Products!$D$2:$D$33,MATCH(C4611,Data_Products!$A$2:$A$33,0))</f>
        <v>144.38</v>
      </c>
      <c r="H4611" s="4" t="str">
        <f aca="false">INDEX(Data_Products!$C$2:$C$33,MATCH(C4611,Data_Products!$A$2:$A$33,0))</f>
        <v>Plumbing &amp; Drainage</v>
      </c>
      <c r="I4611" s="10" t="n">
        <f aca="false">D4611*(E4611-G4611)</f>
        <v>195.93</v>
      </c>
      <c r="J4611" s="11" t="n">
        <f aca="false">IFERROR(I4611/F4611,0)</f>
        <v>0.311459773952024</v>
      </c>
      <c r="K4611" s="4" t="str">
        <f aca="false">IFERROR(INDEX(Data_Orders!$F$2:$F$4727,MATCH(B4611,Data_Orders!$A$2:$A$4727,0)),"")</f>
        <v>Retail</v>
      </c>
      <c r="L4611" s="4" t="str">
        <f aca="false">IFERROR(INDEX(Data_Orders!$D$2:$D$4727,MATCH(B4611,Data_Orders!$A$2:$A$4727,0)),"")</f>
        <v>Leicester</v>
      </c>
    </row>
    <row r="4612" customFormat="false" ht="15" hidden="false" customHeight="false" outlineLevel="0" collapsed="false">
      <c r="A4612" s="4" t="s">
        <v>10428</v>
      </c>
      <c r="B4612" s="4" t="s">
        <v>2629</v>
      </c>
      <c r="C4612" s="4" t="s">
        <v>1035</v>
      </c>
      <c r="D4612" s="4" t="n">
        <v>11</v>
      </c>
      <c r="E4612" s="4" t="n">
        <v>165.07</v>
      </c>
      <c r="F4612" s="4" t="n">
        <v>1815.77</v>
      </c>
      <c r="G4612" s="4" t="n">
        <f aca="false">INDEX(Data_Products!$D$2:$D$33,MATCH(C4612,Data_Products!$A$2:$A$33,0))</f>
        <v>134.65</v>
      </c>
      <c r="H4612" s="4" t="str">
        <f aca="false">INDEX(Data_Products!$C$2:$C$33,MATCH(C4612,Data_Products!$A$2:$A$33,0))</f>
        <v>Insulation</v>
      </c>
      <c r="I4612" s="10" t="n">
        <f aca="false">D4612*(E4612-G4612)</f>
        <v>334.62</v>
      </c>
      <c r="J4612" s="11" t="n">
        <f aca="false">IFERROR(I4612/F4612,0)</f>
        <v>0.184285454655601</v>
      </c>
      <c r="K4612" s="4" t="str">
        <f aca="false">IFERROR(INDEX(Data_Orders!$F$2:$F$4727,MATCH(B4612,Data_Orders!$A$2:$A$4727,0)),"")</f>
        <v>Retail</v>
      </c>
      <c r="L4612" s="4" t="str">
        <f aca="false">IFERROR(INDEX(Data_Orders!$D$2:$D$4727,MATCH(B4612,Data_Orders!$A$2:$A$4727,0)),"")</f>
        <v>Leicester</v>
      </c>
    </row>
    <row r="4613" customFormat="false" ht="15" hidden="false" customHeight="false" outlineLevel="0" collapsed="false">
      <c r="A4613" s="4" t="s">
        <v>10429</v>
      </c>
      <c r="B4613" s="4" t="s">
        <v>2629</v>
      </c>
      <c r="C4613" s="4" t="s">
        <v>1039</v>
      </c>
      <c r="D4613" s="4" t="n">
        <v>8</v>
      </c>
      <c r="E4613" s="4" t="n">
        <v>160.41</v>
      </c>
      <c r="F4613" s="4" t="n">
        <v>1283.28</v>
      </c>
      <c r="G4613" s="4" t="n">
        <f aca="false">INDEX(Data_Products!$D$2:$D$33,MATCH(C4613,Data_Products!$A$2:$A$33,0))</f>
        <v>99.74</v>
      </c>
      <c r="H4613" s="4" t="str">
        <f aca="false">INDEX(Data_Products!$C$2:$C$33,MATCH(C4613,Data_Products!$A$2:$A$33,0))</f>
        <v>Insulation</v>
      </c>
      <c r="I4613" s="10" t="n">
        <f aca="false">D4613*(E4613-G4613)</f>
        <v>485.36</v>
      </c>
      <c r="J4613" s="11" t="n">
        <f aca="false">IFERROR(I4613/F4613,0)</f>
        <v>0.378218315566361</v>
      </c>
      <c r="K4613" s="4" t="str">
        <f aca="false">IFERROR(INDEX(Data_Orders!$F$2:$F$4727,MATCH(B4613,Data_Orders!$A$2:$A$4727,0)),"")</f>
        <v>Retail</v>
      </c>
      <c r="L4613" s="4" t="str">
        <f aca="false">IFERROR(INDEX(Data_Orders!$D$2:$D$4727,MATCH(B4613,Data_Orders!$A$2:$A$4727,0)),"")</f>
        <v>Leicester</v>
      </c>
    </row>
    <row r="4614" customFormat="false" ht="15" hidden="false" customHeight="false" outlineLevel="0" collapsed="false">
      <c r="A4614" s="4" t="s">
        <v>10430</v>
      </c>
      <c r="B4614" s="4" t="s">
        <v>2629</v>
      </c>
      <c r="C4614" s="4" t="s">
        <v>1026</v>
      </c>
      <c r="D4614" s="4" t="n">
        <v>11</v>
      </c>
      <c r="E4614" s="4" t="n">
        <v>184.05</v>
      </c>
      <c r="F4614" s="4" t="n">
        <v>2024.55</v>
      </c>
      <c r="G4614" s="4" t="n">
        <f aca="false">INDEX(Data_Products!$D$2:$D$33,MATCH(C4614,Data_Products!$A$2:$A$33,0))</f>
        <v>147.44</v>
      </c>
      <c r="H4614" s="4" t="str">
        <f aca="false">INDEX(Data_Products!$C$2:$C$33,MATCH(C4614,Data_Products!$A$2:$A$33,0))</f>
        <v>Cement &amp; Aggregates</v>
      </c>
      <c r="I4614" s="10" t="n">
        <f aca="false">D4614*(E4614-G4614)</f>
        <v>402.71</v>
      </c>
      <c r="J4614" s="11" t="n">
        <f aca="false">IFERROR(I4614/F4614,0)</f>
        <v>0.19891333876664</v>
      </c>
      <c r="K4614" s="4" t="str">
        <f aca="false">IFERROR(INDEX(Data_Orders!$F$2:$F$4727,MATCH(B4614,Data_Orders!$A$2:$A$4727,0)),"")</f>
        <v>Retail</v>
      </c>
      <c r="L4614" s="4" t="str">
        <f aca="false">IFERROR(INDEX(Data_Orders!$D$2:$D$4727,MATCH(B4614,Data_Orders!$A$2:$A$4727,0)),"")</f>
        <v>Leicester</v>
      </c>
    </row>
    <row r="4615" customFormat="false" ht="15" hidden="false" customHeight="false" outlineLevel="0" collapsed="false">
      <c r="A4615" s="4" t="s">
        <v>10431</v>
      </c>
      <c r="B4615" s="4" t="s">
        <v>2629</v>
      </c>
      <c r="C4615" s="4" t="s">
        <v>1024</v>
      </c>
      <c r="D4615" s="4" t="n">
        <v>16</v>
      </c>
      <c r="E4615" s="4" t="n">
        <v>137.14</v>
      </c>
      <c r="F4615" s="4" t="n">
        <v>2194.24</v>
      </c>
      <c r="G4615" s="4" t="n">
        <f aca="false">INDEX(Data_Products!$D$2:$D$33,MATCH(C4615,Data_Products!$A$2:$A$33,0))</f>
        <v>99.99</v>
      </c>
      <c r="H4615" s="4" t="str">
        <f aca="false">INDEX(Data_Products!$C$2:$C$33,MATCH(C4615,Data_Products!$A$2:$A$33,0))</f>
        <v>Cement &amp; Aggregates</v>
      </c>
      <c r="I4615" s="10" t="n">
        <f aca="false">D4615*(E4615-G4615)</f>
        <v>594.4</v>
      </c>
      <c r="J4615" s="11" t="n">
        <f aca="false">IFERROR(I4615/F4615,0)</f>
        <v>0.270891060230421</v>
      </c>
      <c r="K4615" s="4" t="str">
        <f aca="false">IFERROR(INDEX(Data_Orders!$F$2:$F$4727,MATCH(B4615,Data_Orders!$A$2:$A$4727,0)),"")</f>
        <v>Retail</v>
      </c>
      <c r="L4615" s="4" t="str">
        <f aca="false">IFERROR(INDEX(Data_Orders!$D$2:$D$4727,MATCH(B4615,Data_Orders!$A$2:$A$4727,0)),"")</f>
        <v>Leicester</v>
      </c>
    </row>
    <row r="4616" customFormat="false" ht="15" hidden="false" customHeight="false" outlineLevel="0" collapsed="false">
      <c r="A4616" s="4" t="s">
        <v>10432</v>
      </c>
      <c r="B4616" s="4" t="s">
        <v>2630</v>
      </c>
      <c r="C4616" s="4" t="s">
        <v>1048</v>
      </c>
      <c r="D4616" s="4" t="n">
        <v>11</v>
      </c>
      <c r="E4616" s="4" t="n">
        <v>112.72</v>
      </c>
      <c r="F4616" s="4" t="n">
        <v>1239.92</v>
      </c>
      <c r="G4616" s="4" t="n">
        <f aca="false">INDEX(Data_Products!$D$2:$D$33,MATCH(C4616,Data_Products!$A$2:$A$33,0))</f>
        <v>83.21</v>
      </c>
      <c r="H4616" s="4" t="str">
        <f aca="false">INDEX(Data_Products!$C$2:$C$33,MATCH(C4616,Data_Products!$A$2:$A$33,0))</f>
        <v>Tools &amp; Fixings</v>
      </c>
      <c r="I4616" s="10" t="n">
        <f aca="false">D4616*(E4616-G4616)</f>
        <v>324.61</v>
      </c>
      <c r="J4616" s="11" t="n">
        <f aca="false">IFERROR(I4616/F4616,0)</f>
        <v>0.261799148332151</v>
      </c>
      <c r="K4616" s="4" t="str">
        <f aca="false">IFERROR(INDEX(Data_Orders!$F$2:$F$4727,MATCH(B4616,Data_Orders!$A$2:$A$4727,0)),"")</f>
        <v>Retail</v>
      </c>
      <c r="L4616" s="4" t="str">
        <f aca="false">IFERROR(INDEX(Data_Orders!$D$2:$D$4727,MATCH(B4616,Data_Orders!$A$2:$A$4727,0)),"")</f>
        <v>Leicester</v>
      </c>
    </row>
    <row r="4617" customFormat="false" ht="15" hidden="false" customHeight="false" outlineLevel="0" collapsed="false">
      <c r="A4617" s="4" t="s">
        <v>10433</v>
      </c>
      <c r="B4617" s="4" t="s">
        <v>2630</v>
      </c>
      <c r="C4617" s="4" t="s">
        <v>1032</v>
      </c>
      <c r="D4617" s="4" t="n">
        <v>7</v>
      </c>
      <c r="E4617" s="4" t="n">
        <v>99.65</v>
      </c>
      <c r="F4617" s="4" t="n">
        <v>697.55</v>
      </c>
      <c r="G4617" s="4" t="n">
        <f aca="false">INDEX(Data_Products!$D$2:$D$33,MATCH(C4617,Data_Products!$A$2:$A$33,0))</f>
        <v>58.26</v>
      </c>
      <c r="H4617" s="4" t="str">
        <f aca="false">INDEX(Data_Products!$C$2:$C$33,MATCH(C4617,Data_Products!$A$2:$A$33,0))</f>
        <v>Insulation</v>
      </c>
      <c r="I4617" s="10" t="n">
        <f aca="false">D4617*(E4617-G4617)</f>
        <v>289.73</v>
      </c>
      <c r="J4617" s="11" t="n">
        <f aca="false">IFERROR(I4617/F4617,0)</f>
        <v>0.415353738083292</v>
      </c>
      <c r="K4617" s="4" t="str">
        <f aca="false">IFERROR(INDEX(Data_Orders!$F$2:$F$4727,MATCH(B4617,Data_Orders!$A$2:$A$4727,0)),"")</f>
        <v>Retail</v>
      </c>
      <c r="L4617" s="4" t="str">
        <f aca="false">IFERROR(INDEX(Data_Orders!$D$2:$D$4727,MATCH(B4617,Data_Orders!$A$2:$A$4727,0)),"")</f>
        <v>Leicester</v>
      </c>
    </row>
    <row r="4618" customFormat="false" ht="15" hidden="false" customHeight="false" outlineLevel="0" collapsed="false">
      <c r="A4618" s="4" t="s">
        <v>10434</v>
      </c>
      <c r="B4618" s="4" t="s">
        <v>2630</v>
      </c>
      <c r="C4618" s="4" t="s">
        <v>1050</v>
      </c>
      <c r="D4618" s="4" t="n">
        <v>5</v>
      </c>
      <c r="E4618" s="4" t="n">
        <v>238.63</v>
      </c>
      <c r="F4618" s="4" t="n">
        <v>1193.15</v>
      </c>
      <c r="G4618" s="4" t="n">
        <f aca="false">INDEX(Data_Products!$D$2:$D$33,MATCH(C4618,Data_Products!$A$2:$A$33,0))</f>
        <v>148.91</v>
      </c>
      <c r="H4618" s="4" t="str">
        <f aca="false">INDEX(Data_Products!$C$2:$C$33,MATCH(C4618,Data_Products!$A$2:$A$33,0))</f>
        <v>Tools &amp; Fixings</v>
      </c>
      <c r="I4618" s="10" t="n">
        <f aca="false">D4618*(E4618-G4618)</f>
        <v>448.6</v>
      </c>
      <c r="J4618" s="11" t="n">
        <f aca="false">IFERROR(I4618/F4618,0)</f>
        <v>0.375979549930855</v>
      </c>
      <c r="K4618" s="4" t="str">
        <f aca="false">IFERROR(INDEX(Data_Orders!$F$2:$F$4727,MATCH(B4618,Data_Orders!$A$2:$A$4727,0)),"")</f>
        <v>Retail</v>
      </c>
      <c r="L4618" s="4" t="str">
        <f aca="false">IFERROR(INDEX(Data_Orders!$D$2:$D$4727,MATCH(B4618,Data_Orders!$A$2:$A$4727,0)),"")</f>
        <v>Leicester</v>
      </c>
    </row>
    <row r="4619" customFormat="false" ht="15" hidden="false" customHeight="false" outlineLevel="0" collapsed="false">
      <c r="A4619" s="4" t="s">
        <v>10435</v>
      </c>
      <c r="B4619" s="4" t="s">
        <v>2631</v>
      </c>
      <c r="C4619" s="4" t="s">
        <v>1075</v>
      </c>
      <c r="D4619" s="4" t="n">
        <v>8</v>
      </c>
      <c r="E4619" s="4" t="n">
        <v>98.61</v>
      </c>
      <c r="F4619" s="4" t="n">
        <v>788.88</v>
      </c>
      <c r="G4619" s="4" t="n">
        <f aca="false">INDEX(Data_Products!$D$2:$D$33,MATCH(C4619,Data_Products!$A$2:$A$33,0))</f>
        <v>74.84</v>
      </c>
      <c r="H4619" s="4" t="str">
        <f aca="false">INDEX(Data_Products!$C$2:$C$33,MATCH(C4619,Data_Products!$A$2:$A$33,0))</f>
        <v>Landscaping</v>
      </c>
      <c r="I4619" s="10" t="n">
        <f aca="false">D4619*(E4619-G4619)</f>
        <v>190.16</v>
      </c>
      <c r="J4619" s="11" t="n">
        <f aca="false">IFERROR(I4619/F4619,0)</f>
        <v>0.24105060338708</v>
      </c>
      <c r="K4619" s="4" t="str">
        <f aca="false">IFERROR(INDEX(Data_Orders!$F$2:$F$4727,MATCH(B4619,Data_Orders!$A$2:$A$4727,0)),"")</f>
        <v>Retail</v>
      </c>
      <c r="L4619" s="4" t="str">
        <f aca="false">IFERROR(INDEX(Data_Orders!$D$2:$D$4727,MATCH(B4619,Data_Orders!$A$2:$A$4727,0)),"")</f>
        <v>Leicester</v>
      </c>
    </row>
    <row r="4620" customFormat="false" ht="15" hidden="false" customHeight="false" outlineLevel="0" collapsed="false">
      <c r="A4620" s="4" t="s">
        <v>10436</v>
      </c>
      <c r="B4620" s="4" t="s">
        <v>2631</v>
      </c>
      <c r="C4620" s="4" t="s">
        <v>1026</v>
      </c>
      <c r="D4620" s="4" t="n">
        <v>8</v>
      </c>
      <c r="E4620" s="4" t="n">
        <v>184.05</v>
      </c>
      <c r="F4620" s="4" t="n">
        <v>1472.4</v>
      </c>
      <c r="G4620" s="4" t="n">
        <f aca="false">INDEX(Data_Products!$D$2:$D$33,MATCH(C4620,Data_Products!$A$2:$A$33,0))</f>
        <v>147.44</v>
      </c>
      <c r="H4620" s="4" t="str">
        <f aca="false">INDEX(Data_Products!$C$2:$C$33,MATCH(C4620,Data_Products!$A$2:$A$33,0))</f>
        <v>Cement &amp; Aggregates</v>
      </c>
      <c r="I4620" s="10" t="n">
        <f aca="false">D4620*(E4620-G4620)</f>
        <v>292.88</v>
      </c>
      <c r="J4620" s="11" t="n">
        <f aca="false">IFERROR(I4620/F4620,0)</f>
        <v>0.19891333876664</v>
      </c>
      <c r="K4620" s="4" t="str">
        <f aca="false">IFERROR(INDEX(Data_Orders!$F$2:$F$4727,MATCH(B4620,Data_Orders!$A$2:$A$4727,0)),"")</f>
        <v>Retail</v>
      </c>
      <c r="L4620" s="4" t="str">
        <f aca="false">IFERROR(INDEX(Data_Orders!$D$2:$D$4727,MATCH(B4620,Data_Orders!$A$2:$A$4727,0)),"")</f>
        <v>Leicester</v>
      </c>
    </row>
    <row r="4621" customFormat="false" ht="15" hidden="false" customHeight="false" outlineLevel="0" collapsed="false">
      <c r="A4621" s="4" t="s">
        <v>10437</v>
      </c>
      <c r="B4621" s="4" t="s">
        <v>2631</v>
      </c>
      <c r="C4621" s="4" t="s">
        <v>1059</v>
      </c>
      <c r="D4621" s="4" t="n">
        <v>16</v>
      </c>
      <c r="E4621" s="4" t="n">
        <v>103.63</v>
      </c>
      <c r="F4621" s="4" t="n">
        <v>1658.08</v>
      </c>
      <c r="G4621" s="4" t="n">
        <f aca="false">INDEX(Data_Products!$D$2:$D$33,MATCH(C4621,Data_Products!$A$2:$A$33,0))</f>
        <v>82.55</v>
      </c>
      <c r="H4621" s="4" t="str">
        <f aca="false">INDEX(Data_Products!$C$2:$C$33,MATCH(C4621,Data_Products!$A$2:$A$33,0))</f>
        <v>Roofing</v>
      </c>
      <c r="I4621" s="10" t="n">
        <f aca="false">D4621*(E4621-G4621)</f>
        <v>337.28</v>
      </c>
      <c r="J4621" s="11" t="n">
        <f aca="false">IFERROR(I4621/F4621,0)</f>
        <v>0.203415999228023</v>
      </c>
      <c r="K4621" s="4" t="str">
        <f aca="false">IFERROR(INDEX(Data_Orders!$F$2:$F$4727,MATCH(B4621,Data_Orders!$A$2:$A$4727,0)),"")</f>
        <v>Retail</v>
      </c>
      <c r="L4621" s="4" t="str">
        <f aca="false">IFERROR(INDEX(Data_Orders!$D$2:$D$4727,MATCH(B4621,Data_Orders!$A$2:$A$4727,0)),"")</f>
        <v>Leicester</v>
      </c>
    </row>
    <row r="4622" customFormat="false" ht="15" hidden="false" customHeight="false" outlineLevel="0" collapsed="false">
      <c r="A4622" s="4" t="s">
        <v>10438</v>
      </c>
      <c r="B4622" s="4" t="s">
        <v>2631</v>
      </c>
      <c r="C4622" s="4" t="s">
        <v>1050</v>
      </c>
      <c r="D4622" s="4" t="n">
        <v>19</v>
      </c>
      <c r="E4622" s="4" t="n">
        <v>238.63</v>
      </c>
      <c r="F4622" s="4" t="n">
        <v>4533.97</v>
      </c>
      <c r="G4622" s="4" t="n">
        <f aca="false">INDEX(Data_Products!$D$2:$D$33,MATCH(C4622,Data_Products!$A$2:$A$33,0))</f>
        <v>148.91</v>
      </c>
      <c r="H4622" s="4" t="str">
        <f aca="false">INDEX(Data_Products!$C$2:$C$33,MATCH(C4622,Data_Products!$A$2:$A$33,0))</f>
        <v>Tools &amp; Fixings</v>
      </c>
      <c r="I4622" s="10" t="n">
        <f aca="false">D4622*(E4622-G4622)</f>
        <v>1704.68</v>
      </c>
      <c r="J4622" s="11" t="n">
        <f aca="false">IFERROR(I4622/F4622,0)</f>
        <v>0.375979549930855</v>
      </c>
      <c r="K4622" s="4" t="str">
        <f aca="false">IFERROR(INDEX(Data_Orders!$F$2:$F$4727,MATCH(B4622,Data_Orders!$A$2:$A$4727,0)),"")</f>
        <v>Retail</v>
      </c>
      <c r="L4622" s="4" t="str">
        <f aca="false">IFERROR(INDEX(Data_Orders!$D$2:$D$4727,MATCH(B4622,Data_Orders!$A$2:$A$4727,0)),"")</f>
        <v>Leicester</v>
      </c>
    </row>
    <row r="4623" customFormat="false" ht="15" hidden="false" customHeight="false" outlineLevel="0" collapsed="false">
      <c r="A4623" s="4" t="s">
        <v>10439</v>
      </c>
      <c r="B4623" s="4" t="s">
        <v>2631</v>
      </c>
      <c r="C4623" s="4" t="s">
        <v>1052</v>
      </c>
      <c r="D4623" s="4" t="n">
        <v>16</v>
      </c>
      <c r="E4623" s="4" t="n">
        <v>205.71</v>
      </c>
      <c r="F4623" s="4" t="n">
        <v>3291.36</v>
      </c>
      <c r="G4623" s="4" t="n">
        <f aca="false">INDEX(Data_Products!$D$2:$D$33,MATCH(C4623,Data_Products!$A$2:$A$33,0))</f>
        <v>152.29</v>
      </c>
      <c r="H4623" s="4" t="str">
        <f aca="false">INDEX(Data_Products!$C$2:$C$33,MATCH(C4623,Data_Products!$A$2:$A$33,0))</f>
        <v>Roofing</v>
      </c>
      <c r="I4623" s="10" t="n">
        <f aca="false">D4623*(E4623-G4623)</f>
        <v>854.72</v>
      </c>
      <c r="J4623" s="11" t="n">
        <f aca="false">IFERROR(I4623/F4623,0)</f>
        <v>0.259685965679841</v>
      </c>
      <c r="K4623" s="4" t="str">
        <f aca="false">IFERROR(INDEX(Data_Orders!$F$2:$F$4727,MATCH(B4623,Data_Orders!$A$2:$A$4727,0)),"")</f>
        <v>Retail</v>
      </c>
      <c r="L4623" s="4" t="str">
        <f aca="false">IFERROR(INDEX(Data_Orders!$D$2:$D$4727,MATCH(B4623,Data_Orders!$A$2:$A$4727,0)),"")</f>
        <v>Leicester</v>
      </c>
    </row>
    <row r="4624" customFormat="false" ht="15" hidden="false" customHeight="false" outlineLevel="0" collapsed="false">
      <c r="A4624" s="4" t="s">
        <v>10440</v>
      </c>
      <c r="B4624" s="4" t="s">
        <v>2632</v>
      </c>
      <c r="C4624" s="4" t="s">
        <v>1032</v>
      </c>
      <c r="D4624" s="4" t="n">
        <v>17</v>
      </c>
      <c r="E4624" s="4" t="n">
        <v>99.65</v>
      </c>
      <c r="F4624" s="4" t="n">
        <v>1694.05</v>
      </c>
      <c r="G4624" s="4" t="n">
        <f aca="false">INDEX(Data_Products!$D$2:$D$33,MATCH(C4624,Data_Products!$A$2:$A$33,0))</f>
        <v>58.26</v>
      </c>
      <c r="H4624" s="4" t="str">
        <f aca="false">INDEX(Data_Products!$C$2:$C$33,MATCH(C4624,Data_Products!$A$2:$A$33,0))</f>
        <v>Insulation</v>
      </c>
      <c r="I4624" s="10" t="n">
        <f aca="false">D4624*(E4624-G4624)</f>
        <v>703.63</v>
      </c>
      <c r="J4624" s="11" t="n">
        <f aca="false">IFERROR(I4624/F4624,0)</f>
        <v>0.415353738083292</v>
      </c>
      <c r="K4624" s="4" t="str">
        <f aca="false">IFERROR(INDEX(Data_Orders!$F$2:$F$4727,MATCH(B4624,Data_Orders!$A$2:$A$4727,0)),"")</f>
        <v>Retail</v>
      </c>
      <c r="L4624" s="4" t="str">
        <f aca="false">IFERROR(INDEX(Data_Orders!$D$2:$D$4727,MATCH(B4624,Data_Orders!$A$2:$A$4727,0)),"")</f>
        <v>Leicester</v>
      </c>
    </row>
    <row r="4625" customFormat="false" ht="15" hidden="false" customHeight="false" outlineLevel="0" collapsed="false">
      <c r="A4625" s="4" t="s">
        <v>10441</v>
      </c>
      <c r="B4625" s="4" t="s">
        <v>2633</v>
      </c>
      <c r="C4625" s="4" t="s">
        <v>1037</v>
      </c>
      <c r="D4625" s="4" t="n">
        <v>5</v>
      </c>
      <c r="E4625" s="4" t="n">
        <v>90.97</v>
      </c>
      <c r="F4625" s="4" t="n">
        <v>454.85</v>
      </c>
      <c r="G4625" s="4" t="n">
        <f aca="false">INDEX(Data_Products!$D$2:$D$33,MATCH(C4625,Data_Products!$A$2:$A$33,0))</f>
        <v>73.81</v>
      </c>
      <c r="H4625" s="4" t="str">
        <f aca="false">INDEX(Data_Products!$C$2:$C$33,MATCH(C4625,Data_Products!$A$2:$A$33,0))</f>
        <v>Insulation</v>
      </c>
      <c r="I4625" s="10" t="n">
        <f aca="false">D4625*(E4625-G4625)</f>
        <v>85.8</v>
      </c>
      <c r="J4625" s="11" t="n">
        <f aca="false">IFERROR(I4625/F4625,0)</f>
        <v>0.18863361547763</v>
      </c>
      <c r="K4625" s="4" t="str">
        <f aca="false">IFERROR(INDEX(Data_Orders!$F$2:$F$4727,MATCH(B4625,Data_Orders!$A$2:$A$4727,0)),"")</f>
        <v>Retail</v>
      </c>
      <c r="L4625" s="4" t="str">
        <f aca="false">IFERROR(INDEX(Data_Orders!$D$2:$D$4727,MATCH(B4625,Data_Orders!$A$2:$A$4727,0)),"")</f>
        <v>Leicester</v>
      </c>
    </row>
    <row r="4626" customFormat="false" ht="15" hidden="false" customHeight="false" outlineLevel="0" collapsed="false">
      <c r="A4626" s="4" t="s">
        <v>10442</v>
      </c>
      <c r="B4626" s="4" t="s">
        <v>2634</v>
      </c>
      <c r="C4626" s="4" t="s">
        <v>1015</v>
      </c>
      <c r="D4626" s="4" t="n">
        <v>15</v>
      </c>
      <c r="E4626" s="4" t="n">
        <v>122.01</v>
      </c>
      <c r="F4626" s="4" t="n">
        <v>1830.15</v>
      </c>
      <c r="G4626" s="4" t="n">
        <f aca="false">INDEX(Data_Products!$D$2:$D$33,MATCH(C4626,Data_Products!$A$2:$A$33,0))</f>
        <v>85.53</v>
      </c>
      <c r="H4626" s="4" t="str">
        <f aca="false">INDEX(Data_Products!$C$2:$C$33,MATCH(C4626,Data_Products!$A$2:$A$33,0))</f>
        <v>Timber</v>
      </c>
      <c r="I4626" s="10" t="n">
        <f aca="false">D4626*(E4626-G4626)</f>
        <v>547.2</v>
      </c>
      <c r="J4626" s="11" t="n">
        <f aca="false">IFERROR(I4626/F4626,0)</f>
        <v>0.298991885910991</v>
      </c>
      <c r="K4626" s="4" t="str">
        <f aca="false">IFERROR(INDEX(Data_Orders!$F$2:$F$4727,MATCH(B4626,Data_Orders!$A$2:$A$4727,0)),"")</f>
        <v>Retail</v>
      </c>
      <c r="L4626" s="4" t="str">
        <f aca="false">IFERROR(INDEX(Data_Orders!$D$2:$D$4727,MATCH(B4626,Data_Orders!$A$2:$A$4727,0)),"")</f>
        <v>Leicester</v>
      </c>
    </row>
    <row r="4627" customFormat="false" ht="15" hidden="false" customHeight="false" outlineLevel="0" collapsed="false">
      <c r="A4627" s="4" t="s">
        <v>10443</v>
      </c>
      <c r="B4627" s="4" t="s">
        <v>2634</v>
      </c>
      <c r="C4627" s="4" t="s">
        <v>1046</v>
      </c>
      <c r="D4627" s="4" t="n">
        <v>20</v>
      </c>
      <c r="E4627" s="4" t="n">
        <v>154.02</v>
      </c>
      <c r="F4627" s="4" t="n">
        <v>3080.4</v>
      </c>
      <c r="G4627" s="4" t="n">
        <f aca="false">INDEX(Data_Products!$D$2:$D$33,MATCH(C4627,Data_Products!$A$2:$A$33,0))</f>
        <v>102.1</v>
      </c>
      <c r="H4627" s="4" t="str">
        <f aca="false">INDEX(Data_Products!$C$2:$C$33,MATCH(C4627,Data_Products!$A$2:$A$33,0))</f>
        <v>Tools &amp; Fixings</v>
      </c>
      <c r="I4627" s="10" t="n">
        <f aca="false">D4627*(E4627-G4627)</f>
        <v>1038.4</v>
      </c>
      <c r="J4627" s="11" t="n">
        <f aca="false">IFERROR(I4627/F4627,0)</f>
        <v>0.337099078041813</v>
      </c>
      <c r="K4627" s="4" t="str">
        <f aca="false">IFERROR(INDEX(Data_Orders!$F$2:$F$4727,MATCH(B4627,Data_Orders!$A$2:$A$4727,0)),"")</f>
        <v>Retail</v>
      </c>
      <c r="L4627" s="4" t="str">
        <f aca="false">IFERROR(INDEX(Data_Orders!$D$2:$D$4727,MATCH(B4627,Data_Orders!$A$2:$A$4727,0)),"")</f>
        <v>Leicester</v>
      </c>
    </row>
    <row r="4628" customFormat="false" ht="15" hidden="false" customHeight="false" outlineLevel="0" collapsed="false">
      <c r="A4628" s="4" t="s">
        <v>10444</v>
      </c>
      <c r="B4628" s="4" t="s">
        <v>2634</v>
      </c>
      <c r="C4628" s="4" t="s">
        <v>1044</v>
      </c>
      <c r="D4628" s="4" t="n">
        <v>9</v>
      </c>
      <c r="E4628" s="4" t="n">
        <v>190.44</v>
      </c>
      <c r="F4628" s="4" t="n">
        <v>1713.96</v>
      </c>
      <c r="G4628" s="4" t="n">
        <f aca="false">INDEX(Data_Products!$D$2:$D$33,MATCH(C4628,Data_Products!$A$2:$A$33,0))</f>
        <v>115.48</v>
      </c>
      <c r="H4628" s="4" t="str">
        <f aca="false">INDEX(Data_Products!$C$2:$C$33,MATCH(C4628,Data_Products!$A$2:$A$33,0))</f>
        <v>Tools &amp; Fixings</v>
      </c>
      <c r="I4628" s="10" t="n">
        <f aca="false">D4628*(E4628-G4628)</f>
        <v>674.64</v>
      </c>
      <c r="J4628" s="11" t="n">
        <f aca="false">IFERROR(I4628/F4628,0)</f>
        <v>0.393614786809494</v>
      </c>
      <c r="K4628" s="4" t="str">
        <f aca="false">IFERROR(INDEX(Data_Orders!$F$2:$F$4727,MATCH(B4628,Data_Orders!$A$2:$A$4727,0)),"")</f>
        <v>Retail</v>
      </c>
      <c r="L4628" s="4" t="str">
        <f aca="false">IFERROR(INDEX(Data_Orders!$D$2:$D$4727,MATCH(B4628,Data_Orders!$A$2:$A$4727,0)),"")</f>
        <v>Leicester</v>
      </c>
    </row>
    <row r="4629" customFormat="false" ht="15" hidden="false" customHeight="false" outlineLevel="0" collapsed="false">
      <c r="A4629" s="4" t="s">
        <v>10445</v>
      </c>
      <c r="B4629" s="4" t="s">
        <v>2635</v>
      </c>
      <c r="C4629" s="4" t="s">
        <v>1037</v>
      </c>
      <c r="D4629" s="4" t="n">
        <v>9</v>
      </c>
      <c r="E4629" s="4" t="n">
        <v>90.97</v>
      </c>
      <c r="F4629" s="4" t="n">
        <v>818.73</v>
      </c>
      <c r="G4629" s="4" t="n">
        <f aca="false">INDEX(Data_Products!$D$2:$D$33,MATCH(C4629,Data_Products!$A$2:$A$33,0))</f>
        <v>73.81</v>
      </c>
      <c r="H4629" s="4" t="str">
        <f aca="false">INDEX(Data_Products!$C$2:$C$33,MATCH(C4629,Data_Products!$A$2:$A$33,0))</f>
        <v>Insulation</v>
      </c>
      <c r="I4629" s="10" t="n">
        <f aca="false">D4629*(E4629-G4629)</f>
        <v>154.44</v>
      </c>
      <c r="J4629" s="11" t="n">
        <f aca="false">IFERROR(I4629/F4629,0)</f>
        <v>0.18863361547763</v>
      </c>
      <c r="K4629" s="4" t="str">
        <f aca="false">IFERROR(INDEX(Data_Orders!$F$2:$F$4727,MATCH(B4629,Data_Orders!$A$2:$A$4727,0)),"")</f>
        <v>Retail</v>
      </c>
      <c r="L4629" s="4" t="str">
        <f aca="false">IFERROR(INDEX(Data_Orders!$D$2:$D$4727,MATCH(B4629,Data_Orders!$A$2:$A$4727,0)),"")</f>
        <v>Leicester</v>
      </c>
    </row>
    <row r="4630" customFormat="false" ht="15" hidden="false" customHeight="false" outlineLevel="0" collapsed="false">
      <c r="A4630" s="4" t="s">
        <v>10446</v>
      </c>
      <c r="B4630" s="4" t="s">
        <v>2635</v>
      </c>
      <c r="C4630" s="4" t="s">
        <v>1064</v>
      </c>
      <c r="D4630" s="4" t="n">
        <v>5</v>
      </c>
      <c r="E4630" s="4" t="n">
        <v>97.63</v>
      </c>
      <c r="F4630" s="4" t="n">
        <v>488.15</v>
      </c>
      <c r="G4630" s="4" t="n">
        <f aca="false">INDEX(Data_Products!$D$2:$D$33,MATCH(C4630,Data_Products!$A$2:$A$33,0))</f>
        <v>65.21</v>
      </c>
      <c r="H4630" s="4" t="str">
        <f aca="false">INDEX(Data_Products!$C$2:$C$33,MATCH(C4630,Data_Products!$A$2:$A$33,0))</f>
        <v>Plumbing &amp; Drainage</v>
      </c>
      <c r="I4630" s="10" t="n">
        <f aca="false">D4630*(E4630-G4630)</f>
        <v>162.1</v>
      </c>
      <c r="J4630" s="11" t="n">
        <f aca="false">IFERROR(I4630/F4630,0)</f>
        <v>0.332070060432244</v>
      </c>
      <c r="K4630" s="4" t="str">
        <f aca="false">IFERROR(INDEX(Data_Orders!$F$2:$F$4727,MATCH(B4630,Data_Orders!$A$2:$A$4727,0)),"")</f>
        <v>Retail</v>
      </c>
      <c r="L4630" s="4" t="str">
        <f aca="false">IFERROR(INDEX(Data_Orders!$D$2:$D$4727,MATCH(B4630,Data_Orders!$A$2:$A$4727,0)),"")</f>
        <v>Leicester</v>
      </c>
    </row>
    <row r="4631" customFormat="false" ht="15" hidden="false" customHeight="false" outlineLevel="0" collapsed="false">
      <c r="A4631" s="4" t="s">
        <v>10447</v>
      </c>
      <c r="B4631" s="4" t="s">
        <v>2635</v>
      </c>
      <c r="C4631" s="4" t="s">
        <v>1024</v>
      </c>
      <c r="D4631" s="4" t="n">
        <v>12</v>
      </c>
      <c r="E4631" s="4" t="n">
        <v>137.14</v>
      </c>
      <c r="F4631" s="4" t="n">
        <v>1645.68</v>
      </c>
      <c r="G4631" s="4" t="n">
        <f aca="false">INDEX(Data_Products!$D$2:$D$33,MATCH(C4631,Data_Products!$A$2:$A$33,0))</f>
        <v>99.99</v>
      </c>
      <c r="H4631" s="4" t="str">
        <f aca="false">INDEX(Data_Products!$C$2:$C$33,MATCH(C4631,Data_Products!$A$2:$A$33,0))</f>
        <v>Cement &amp; Aggregates</v>
      </c>
      <c r="I4631" s="10" t="n">
        <f aca="false">D4631*(E4631-G4631)</f>
        <v>445.8</v>
      </c>
      <c r="J4631" s="11" t="n">
        <f aca="false">IFERROR(I4631/F4631,0)</f>
        <v>0.270891060230421</v>
      </c>
      <c r="K4631" s="4" t="str">
        <f aca="false">IFERROR(INDEX(Data_Orders!$F$2:$F$4727,MATCH(B4631,Data_Orders!$A$2:$A$4727,0)),"")</f>
        <v>Retail</v>
      </c>
      <c r="L4631" s="4" t="str">
        <f aca="false">IFERROR(INDEX(Data_Orders!$D$2:$D$4727,MATCH(B4631,Data_Orders!$A$2:$A$4727,0)),"")</f>
        <v>Leicester</v>
      </c>
    </row>
    <row r="4632" customFormat="false" ht="15" hidden="false" customHeight="false" outlineLevel="0" collapsed="false">
      <c r="A4632" s="4" t="s">
        <v>10448</v>
      </c>
      <c r="B4632" s="4" t="s">
        <v>2635</v>
      </c>
      <c r="C4632" s="4" t="s">
        <v>1066</v>
      </c>
      <c r="D4632" s="4" t="n">
        <v>2</v>
      </c>
      <c r="E4632" s="4" t="n">
        <v>209.69</v>
      </c>
      <c r="F4632" s="4" t="n">
        <v>419.38</v>
      </c>
      <c r="G4632" s="4" t="n">
        <f aca="false">INDEX(Data_Products!$D$2:$D$33,MATCH(C4632,Data_Products!$A$2:$A$33,0))</f>
        <v>144.38</v>
      </c>
      <c r="H4632" s="4" t="str">
        <f aca="false">INDEX(Data_Products!$C$2:$C$33,MATCH(C4632,Data_Products!$A$2:$A$33,0))</f>
        <v>Plumbing &amp; Drainage</v>
      </c>
      <c r="I4632" s="10" t="n">
        <f aca="false">D4632*(E4632-G4632)</f>
        <v>130.62</v>
      </c>
      <c r="J4632" s="11" t="n">
        <f aca="false">IFERROR(I4632/F4632,0)</f>
        <v>0.311459773952024</v>
      </c>
      <c r="K4632" s="4" t="str">
        <f aca="false">IFERROR(INDEX(Data_Orders!$F$2:$F$4727,MATCH(B4632,Data_Orders!$A$2:$A$4727,0)),"")</f>
        <v>Retail</v>
      </c>
      <c r="L4632" s="4" t="str">
        <f aca="false">IFERROR(INDEX(Data_Orders!$D$2:$D$4727,MATCH(B4632,Data_Orders!$A$2:$A$4727,0)),"")</f>
        <v>Leicester</v>
      </c>
    </row>
    <row r="4633" customFormat="false" ht="15" hidden="false" customHeight="false" outlineLevel="0" collapsed="false">
      <c r="A4633" s="4" t="s">
        <v>10449</v>
      </c>
      <c r="B4633" s="4" t="s">
        <v>2636</v>
      </c>
      <c r="C4633" s="4" t="s">
        <v>1026</v>
      </c>
      <c r="D4633" s="4" t="n">
        <v>1</v>
      </c>
      <c r="E4633" s="4" t="n">
        <v>184.05</v>
      </c>
      <c r="F4633" s="4" t="n">
        <v>184.05</v>
      </c>
      <c r="G4633" s="4" t="n">
        <f aca="false">INDEX(Data_Products!$D$2:$D$33,MATCH(C4633,Data_Products!$A$2:$A$33,0))</f>
        <v>147.44</v>
      </c>
      <c r="H4633" s="4" t="str">
        <f aca="false">INDEX(Data_Products!$C$2:$C$33,MATCH(C4633,Data_Products!$A$2:$A$33,0))</f>
        <v>Cement &amp; Aggregates</v>
      </c>
      <c r="I4633" s="10" t="n">
        <f aca="false">D4633*(E4633-G4633)</f>
        <v>36.61</v>
      </c>
      <c r="J4633" s="11" t="n">
        <f aca="false">IFERROR(I4633/F4633,0)</f>
        <v>0.19891333876664</v>
      </c>
      <c r="K4633" s="4" t="str">
        <f aca="false">IFERROR(INDEX(Data_Orders!$F$2:$F$4727,MATCH(B4633,Data_Orders!$A$2:$A$4727,0)),"")</f>
        <v>Retail</v>
      </c>
      <c r="L4633" s="4" t="str">
        <f aca="false">IFERROR(INDEX(Data_Orders!$D$2:$D$4727,MATCH(B4633,Data_Orders!$A$2:$A$4727,0)),"")</f>
        <v>Leicester</v>
      </c>
    </row>
    <row r="4634" customFormat="false" ht="15" hidden="false" customHeight="false" outlineLevel="0" collapsed="false">
      <c r="A4634" s="4" t="s">
        <v>10450</v>
      </c>
      <c r="B4634" s="4" t="s">
        <v>2636</v>
      </c>
      <c r="C4634" s="4" t="s">
        <v>1055</v>
      </c>
      <c r="D4634" s="4" t="n">
        <v>11</v>
      </c>
      <c r="E4634" s="4" t="n">
        <v>205.03</v>
      </c>
      <c r="F4634" s="4" t="n">
        <v>2255.33</v>
      </c>
      <c r="G4634" s="4" t="n">
        <f aca="false">INDEX(Data_Products!$D$2:$D$33,MATCH(C4634,Data_Products!$A$2:$A$33,0))</f>
        <v>138.6</v>
      </c>
      <c r="H4634" s="4" t="str">
        <f aca="false">INDEX(Data_Products!$C$2:$C$33,MATCH(C4634,Data_Products!$A$2:$A$33,0))</f>
        <v>Roofing</v>
      </c>
      <c r="I4634" s="10" t="n">
        <f aca="false">D4634*(E4634-G4634)</f>
        <v>730.73</v>
      </c>
      <c r="J4634" s="11" t="n">
        <f aca="false">IFERROR(I4634/F4634,0)</f>
        <v>0.324001365653807</v>
      </c>
      <c r="K4634" s="4" t="str">
        <f aca="false">IFERROR(INDEX(Data_Orders!$F$2:$F$4727,MATCH(B4634,Data_Orders!$A$2:$A$4727,0)),"")</f>
        <v>Retail</v>
      </c>
      <c r="L4634" s="4" t="str">
        <f aca="false">IFERROR(INDEX(Data_Orders!$D$2:$D$4727,MATCH(B4634,Data_Orders!$A$2:$A$4727,0)),"")</f>
        <v>Leicester</v>
      </c>
    </row>
    <row r="4635" customFormat="false" ht="15" hidden="false" customHeight="false" outlineLevel="0" collapsed="false">
      <c r="A4635" s="4" t="s">
        <v>10451</v>
      </c>
      <c r="B4635" s="4" t="s">
        <v>2637</v>
      </c>
      <c r="C4635" s="4" t="s">
        <v>1044</v>
      </c>
      <c r="D4635" s="4" t="n">
        <v>11</v>
      </c>
      <c r="E4635" s="4" t="n">
        <v>190.44</v>
      </c>
      <c r="F4635" s="4" t="n">
        <v>2094.84</v>
      </c>
      <c r="G4635" s="4" t="n">
        <f aca="false">INDEX(Data_Products!$D$2:$D$33,MATCH(C4635,Data_Products!$A$2:$A$33,0))</f>
        <v>115.48</v>
      </c>
      <c r="H4635" s="4" t="str">
        <f aca="false">INDEX(Data_Products!$C$2:$C$33,MATCH(C4635,Data_Products!$A$2:$A$33,0))</f>
        <v>Tools &amp; Fixings</v>
      </c>
      <c r="I4635" s="10" t="n">
        <f aca="false">D4635*(E4635-G4635)</f>
        <v>824.56</v>
      </c>
      <c r="J4635" s="11" t="n">
        <f aca="false">IFERROR(I4635/F4635,0)</f>
        <v>0.393614786809494</v>
      </c>
      <c r="K4635" s="4" t="str">
        <f aca="false">IFERROR(INDEX(Data_Orders!$F$2:$F$4727,MATCH(B4635,Data_Orders!$A$2:$A$4727,0)),"")</f>
        <v>Retail</v>
      </c>
      <c r="L4635" s="4" t="str">
        <f aca="false">IFERROR(INDEX(Data_Orders!$D$2:$D$4727,MATCH(B4635,Data_Orders!$A$2:$A$4727,0)),"")</f>
        <v>Leicester</v>
      </c>
    </row>
    <row r="4636" customFormat="false" ht="15" hidden="false" customHeight="false" outlineLevel="0" collapsed="false">
      <c r="A4636" s="4" t="s">
        <v>10452</v>
      </c>
      <c r="B4636" s="4" t="s">
        <v>2637</v>
      </c>
      <c r="C4636" s="4" t="s">
        <v>1048</v>
      </c>
      <c r="D4636" s="4" t="n">
        <v>16</v>
      </c>
      <c r="E4636" s="4" t="n">
        <v>112.72</v>
      </c>
      <c r="F4636" s="4" t="n">
        <v>1803.52</v>
      </c>
      <c r="G4636" s="4" t="n">
        <f aca="false">INDEX(Data_Products!$D$2:$D$33,MATCH(C4636,Data_Products!$A$2:$A$33,0))</f>
        <v>83.21</v>
      </c>
      <c r="H4636" s="4" t="str">
        <f aca="false">INDEX(Data_Products!$C$2:$C$33,MATCH(C4636,Data_Products!$A$2:$A$33,0))</f>
        <v>Tools &amp; Fixings</v>
      </c>
      <c r="I4636" s="10" t="n">
        <f aca="false">D4636*(E4636-G4636)</f>
        <v>472.16</v>
      </c>
      <c r="J4636" s="11" t="n">
        <f aca="false">IFERROR(I4636/F4636,0)</f>
        <v>0.261799148332151</v>
      </c>
      <c r="K4636" s="4" t="str">
        <f aca="false">IFERROR(INDEX(Data_Orders!$F$2:$F$4727,MATCH(B4636,Data_Orders!$A$2:$A$4727,0)),"")</f>
        <v>Retail</v>
      </c>
      <c r="L4636" s="4" t="str">
        <f aca="false">IFERROR(INDEX(Data_Orders!$D$2:$D$4727,MATCH(B4636,Data_Orders!$A$2:$A$4727,0)),"")</f>
        <v>Leicester</v>
      </c>
    </row>
    <row r="4637" customFormat="false" ht="15" hidden="false" customHeight="false" outlineLevel="0" collapsed="false">
      <c r="A4637" s="4" t="s">
        <v>10453</v>
      </c>
      <c r="B4637" s="4" t="s">
        <v>2637</v>
      </c>
      <c r="C4637" s="4" t="s">
        <v>1019</v>
      </c>
      <c r="D4637" s="4" t="n">
        <v>11</v>
      </c>
      <c r="E4637" s="4" t="n">
        <v>79.76</v>
      </c>
      <c r="F4637" s="4" t="n">
        <v>877.36</v>
      </c>
      <c r="G4637" s="4" t="n">
        <f aca="false">INDEX(Data_Products!$D$2:$D$33,MATCH(C4637,Data_Products!$A$2:$A$33,0))</f>
        <v>59.07</v>
      </c>
      <c r="H4637" s="4" t="str">
        <f aca="false">INDEX(Data_Products!$C$2:$C$33,MATCH(C4637,Data_Products!$A$2:$A$33,0))</f>
        <v>Timber</v>
      </c>
      <c r="I4637" s="10" t="n">
        <f aca="false">D4637*(E4637-G4637)</f>
        <v>227.59</v>
      </c>
      <c r="J4637" s="11" t="n">
        <f aca="false">IFERROR(I4637/F4637,0)</f>
        <v>0.259403209628887</v>
      </c>
      <c r="K4637" s="4" t="str">
        <f aca="false">IFERROR(INDEX(Data_Orders!$F$2:$F$4727,MATCH(B4637,Data_Orders!$A$2:$A$4727,0)),"")</f>
        <v>Retail</v>
      </c>
      <c r="L4637" s="4" t="str">
        <f aca="false">IFERROR(INDEX(Data_Orders!$D$2:$D$4727,MATCH(B4637,Data_Orders!$A$2:$A$4727,0)),"")</f>
        <v>Leicester</v>
      </c>
    </row>
    <row r="4638" customFormat="false" ht="15" hidden="false" customHeight="false" outlineLevel="0" collapsed="false">
      <c r="A4638" s="4" t="s">
        <v>10454</v>
      </c>
      <c r="B4638" s="4" t="s">
        <v>2637</v>
      </c>
      <c r="C4638" s="4" t="s">
        <v>1066</v>
      </c>
      <c r="D4638" s="4" t="n">
        <v>20</v>
      </c>
      <c r="E4638" s="4" t="n">
        <v>209.69</v>
      </c>
      <c r="F4638" s="4" t="n">
        <v>4193.8</v>
      </c>
      <c r="G4638" s="4" t="n">
        <f aca="false">INDEX(Data_Products!$D$2:$D$33,MATCH(C4638,Data_Products!$A$2:$A$33,0))</f>
        <v>144.38</v>
      </c>
      <c r="H4638" s="4" t="str">
        <f aca="false">INDEX(Data_Products!$C$2:$C$33,MATCH(C4638,Data_Products!$A$2:$A$33,0))</f>
        <v>Plumbing &amp; Drainage</v>
      </c>
      <c r="I4638" s="10" t="n">
        <f aca="false">D4638*(E4638-G4638)</f>
        <v>1306.2</v>
      </c>
      <c r="J4638" s="11" t="n">
        <f aca="false">IFERROR(I4638/F4638,0)</f>
        <v>0.311459773952024</v>
      </c>
      <c r="K4638" s="4" t="str">
        <f aca="false">IFERROR(INDEX(Data_Orders!$F$2:$F$4727,MATCH(B4638,Data_Orders!$A$2:$A$4727,0)),"")</f>
        <v>Retail</v>
      </c>
      <c r="L4638" s="4" t="str">
        <f aca="false">IFERROR(INDEX(Data_Orders!$D$2:$D$4727,MATCH(B4638,Data_Orders!$A$2:$A$4727,0)),"")</f>
        <v>Leicester</v>
      </c>
    </row>
    <row r="4639" customFormat="false" ht="15" hidden="false" customHeight="false" outlineLevel="0" collapsed="false">
      <c r="A4639" s="4" t="s">
        <v>10455</v>
      </c>
      <c r="B4639" s="4" t="s">
        <v>2637</v>
      </c>
      <c r="C4639" s="4" t="s">
        <v>1028</v>
      </c>
      <c r="D4639" s="4" t="n">
        <v>18</v>
      </c>
      <c r="E4639" s="4" t="n">
        <v>118.79</v>
      </c>
      <c r="F4639" s="4" t="n">
        <v>2138.22</v>
      </c>
      <c r="G4639" s="4" t="n">
        <f aca="false">INDEX(Data_Products!$D$2:$D$33,MATCH(C4639,Data_Products!$A$2:$A$33,0))</f>
        <v>81.07</v>
      </c>
      <c r="H4639" s="4" t="str">
        <f aca="false">INDEX(Data_Products!$C$2:$C$33,MATCH(C4639,Data_Products!$A$2:$A$33,0))</f>
        <v>Cement &amp; Aggregates</v>
      </c>
      <c r="I4639" s="10" t="n">
        <f aca="false">D4639*(E4639-G4639)</f>
        <v>678.96</v>
      </c>
      <c r="J4639" s="11" t="n">
        <f aca="false">IFERROR(I4639/F4639,0)</f>
        <v>0.317535146056066</v>
      </c>
      <c r="K4639" s="4" t="str">
        <f aca="false">IFERROR(INDEX(Data_Orders!$F$2:$F$4727,MATCH(B4639,Data_Orders!$A$2:$A$4727,0)),"")</f>
        <v>Retail</v>
      </c>
      <c r="L4639" s="4" t="str">
        <f aca="false">IFERROR(INDEX(Data_Orders!$D$2:$D$4727,MATCH(B4639,Data_Orders!$A$2:$A$4727,0)),"")</f>
        <v>Leicester</v>
      </c>
    </row>
    <row r="4640" customFormat="false" ht="15" hidden="false" customHeight="false" outlineLevel="0" collapsed="false">
      <c r="A4640" s="4" t="s">
        <v>10456</v>
      </c>
      <c r="B4640" s="4" t="s">
        <v>2638</v>
      </c>
      <c r="C4640" s="4" t="s">
        <v>1077</v>
      </c>
      <c r="D4640" s="4" t="n">
        <v>20</v>
      </c>
      <c r="E4640" s="4" t="n">
        <v>46.61</v>
      </c>
      <c r="F4640" s="4" t="n">
        <v>932.2</v>
      </c>
      <c r="G4640" s="4" t="n">
        <f aca="false">INDEX(Data_Products!$D$2:$D$33,MATCH(C4640,Data_Products!$A$2:$A$33,0))</f>
        <v>36.87</v>
      </c>
      <c r="H4640" s="4" t="str">
        <f aca="false">INDEX(Data_Products!$C$2:$C$33,MATCH(C4640,Data_Products!$A$2:$A$33,0))</f>
        <v>Landscaping</v>
      </c>
      <c r="I4640" s="10" t="n">
        <f aca="false">D4640*(E4640-G4640)</f>
        <v>194.8</v>
      </c>
      <c r="J4640" s="11" t="n">
        <f aca="false">IFERROR(I4640/F4640,0)</f>
        <v>0.208968032611028</v>
      </c>
      <c r="K4640" s="4" t="str">
        <f aca="false">IFERROR(INDEX(Data_Orders!$F$2:$F$4727,MATCH(B4640,Data_Orders!$A$2:$A$4727,0)),"")</f>
        <v>Retail</v>
      </c>
      <c r="L4640" s="4" t="str">
        <f aca="false">IFERROR(INDEX(Data_Orders!$D$2:$D$4727,MATCH(B4640,Data_Orders!$A$2:$A$4727,0)),"")</f>
        <v>Leicester</v>
      </c>
    </row>
    <row r="4641" customFormat="false" ht="15" hidden="false" customHeight="false" outlineLevel="0" collapsed="false">
      <c r="A4641" s="4" t="s">
        <v>10457</v>
      </c>
      <c r="B4641" s="4" t="s">
        <v>2638</v>
      </c>
      <c r="C4641" s="4" t="s">
        <v>1075</v>
      </c>
      <c r="D4641" s="4" t="n">
        <v>20</v>
      </c>
      <c r="E4641" s="4" t="n">
        <v>98.61</v>
      </c>
      <c r="F4641" s="4" t="n">
        <v>1972.2</v>
      </c>
      <c r="G4641" s="4" t="n">
        <f aca="false">INDEX(Data_Products!$D$2:$D$33,MATCH(C4641,Data_Products!$A$2:$A$33,0))</f>
        <v>74.84</v>
      </c>
      <c r="H4641" s="4" t="str">
        <f aca="false">INDEX(Data_Products!$C$2:$C$33,MATCH(C4641,Data_Products!$A$2:$A$33,0))</f>
        <v>Landscaping</v>
      </c>
      <c r="I4641" s="10" t="n">
        <f aca="false">D4641*(E4641-G4641)</f>
        <v>475.4</v>
      </c>
      <c r="J4641" s="11" t="n">
        <f aca="false">IFERROR(I4641/F4641,0)</f>
        <v>0.24105060338708</v>
      </c>
      <c r="K4641" s="4" t="str">
        <f aca="false">IFERROR(INDEX(Data_Orders!$F$2:$F$4727,MATCH(B4641,Data_Orders!$A$2:$A$4727,0)),"")</f>
        <v>Retail</v>
      </c>
      <c r="L4641" s="4" t="str">
        <f aca="false">IFERROR(INDEX(Data_Orders!$D$2:$D$4727,MATCH(B4641,Data_Orders!$A$2:$A$4727,0)),"")</f>
        <v>Leicester</v>
      </c>
    </row>
    <row r="4642" customFormat="false" ht="15" hidden="false" customHeight="false" outlineLevel="0" collapsed="false">
      <c r="A4642" s="4" t="s">
        <v>10458</v>
      </c>
      <c r="B4642" s="4" t="s">
        <v>2639</v>
      </c>
      <c r="C4642" s="4" t="s">
        <v>1061</v>
      </c>
      <c r="D4642" s="4" t="n">
        <v>7</v>
      </c>
      <c r="E4642" s="4" t="n">
        <v>145.57</v>
      </c>
      <c r="F4642" s="4" t="n">
        <v>1018.99</v>
      </c>
      <c r="G4642" s="4" t="n">
        <f aca="false">INDEX(Data_Products!$D$2:$D$33,MATCH(C4642,Data_Products!$A$2:$A$33,0))</f>
        <v>119.29</v>
      </c>
      <c r="H4642" s="4" t="str">
        <f aca="false">INDEX(Data_Products!$C$2:$C$33,MATCH(C4642,Data_Products!$A$2:$A$33,0))</f>
        <v>Plumbing &amp; Drainage</v>
      </c>
      <c r="I4642" s="10" t="n">
        <f aca="false">D4642*(E4642-G4642)</f>
        <v>183.96</v>
      </c>
      <c r="J4642" s="11" t="n">
        <f aca="false">IFERROR(I4642/F4642,0)</f>
        <v>0.180531702960775</v>
      </c>
      <c r="K4642" s="4" t="str">
        <f aca="false">IFERROR(INDEX(Data_Orders!$F$2:$F$4727,MATCH(B4642,Data_Orders!$A$2:$A$4727,0)),"")</f>
        <v>Retail</v>
      </c>
      <c r="L4642" s="4" t="str">
        <f aca="false">IFERROR(INDEX(Data_Orders!$D$2:$D$4727,MATCH(B4642,Data_Orders!$A$2:$A$4727,0)),"")</f>
        <v>Leicester</v>
      </c>
    </row>
    <row r="4643" customFormat="false" ht="15" hidden="false" customHeight="false" outlineLevel="0" collapsed="false">
      <c r="A4643" s="4" t="s">
        <v>10459</v>
      </c>
      <c r="B4643" s="4" t="s">
        <v>2639</v>
      </c>
      <c r="C4643" s="4" t="s">
        <v>1013</v>
      </c>
      <c r="D4643" s="4" t="n">
        <v>17</v>
      </c>
      <c r="E4643" s="4" t="n">
        <v>240.92</v>
      </c>
      <c r="F4643" s="4" t="n">
        <v>4095.64</v>
      </c>
      <c r="G4643" s="4" t="n">
        <f aca="false">INDEX(Data_Products!$D$2:$D$33,MATCH(C4643,Data_Products!$A$2:$A$33,0))</f>
        <v>168.32</v>
      </c>
      <c r="H4643" s="4" t="str">
        <f aca="false">INDEX(Data_Products!$C$2:$C$33,MATCH(C4643,Data_Products!$A$2:$A$33,0))</f>
        <v>Timber</v>
      </c>
      <c r="I4643" s="10" t="n">
        <f aca="false">D4643*(E4643-G4643)</f>
        <v>1234.2</v>
      </c>
      <c r="J4643" s="11" t="n">
        <f aca="false">IFERROR(I4643/F4643,0)</f>
        <v>0.301344844761747</v>
      </c>
      <c r="K4643" s="4" t="str">
        <f aca="false">IFERROR(INDEX(Data_Orders!$F$2:$F$4727,MATCH(B4643,Data_Orders!$A$2:$A$4727,0)),"")</f>
        <v>Retail</v>
      </c>
      <c r="L4643" s="4" t="str">
        <f aca="false">IFERROR(INDEX(Data_Orders!$D$2:$D$4727,MATCH(B4643,Data_Orders!$A$2:$A$4727,0)),"")</f>
        <v>Leicester</v>
      </c>
    </row>
    <row r="4644" customFormat="false" ht="15" hidden="false" customHeight="false" outlineLevel="0" collapsed="false">
      <c r="A4644" s="4" t="s">
        <v>10460</v>
      </c>
      <c r="B4644" s="4" t="s">
        <v>2639</v>
      </c>
      <c r="C4644" s="4" t="s">
        <v>1073</v>
      </c>
      <c r="D4644" s="4" t="n">
        <v>17</v>
      </c>
      <c r="E4644" s="4" t="n">
        <v>231.05</v>
      </c>
      <c r="F4644" s="4" t="n">
        <v>3927.85</v>
      </c>
      <c r="G4644" s="4" t="n">
        <f aca="false">INDEX(Data_Products!$D$2:$D$33,MATCH(C4644,Data_Products!$A$2:$A$33,0))</f>
        <v>148.29</v>
      </c>
      <c r="H4644" s="4" t="str">
        <f aca="false">INDEX(Data_Products!$C$2:$C$33,MATCH(C4644,Data_Products!$A$2:$A$33,0))</f>
        <v>Landscaping</v>
      </c>
      <c r="I4644" s="10" t="n">
        <f aca="false">D4644*(E4644-G4644)</f>
        <v>1406.92</v>
      </c>
      <c r="J4644" s="11" t="n">
        <f aca="false">IFERROR(I4644/F4644,0)</f>
        <v>0.358190867777537</v>
      </c>
      <c r="K4644" s="4" t="str">
        <f aca="false">IFERROR(INDEX(Data_Orders!$F$2:$F$4727,MATCH(B4644,Data_Orders!$A$2:$A$4727,0)),"")</f>
        <v>Retail</v>
      </c>
      <c r="L4644" s="4" t="str">
        <f aca="false">IFERROR(INDEX(Data_Orders!$D$2:$D$4727,MATCH(B4644,Data_Orders!$A$2:$A$4727,0)),"")</f>
        <v>Leicester</v>
      </c>
    </row>
    <row r="4645" customFormat="false" ht="15" hidden="false" customHeight="false" outlineLevel="0" collapsed="false">
      <c r="A4645" s="4" t="s">
        <v>10461</v>
      </c>
      <c r="B4645" s="4" t="s">
        <v>2640</v>
      </c>
      <c r="C4645" s="4" t="s">
        <v>1066</v>
      </c>
      <c r="D4645" s="4" t="n">
        <v>14</v>
      </c>
      <c r="E4645" s="4" t="n">
        <v>209.69</v>
      </c>
      <c r="F4645" s="4" t="n">
        <v>2935.66</v>
      </c>
      <c r="G4645" s="4" t="n">
        <f aca="false">INDEX(Data_Products!$D$2:$D$33,MATCH(C4645,Data_Products!$A$2:$A$33,0))</f>
        <v>144.38</v>
      </c>
      <c r="H4645" s="4" t="str">
        <f aca="false">INDEX(Data_Products!$C$2:$C$33,MATCH(C4645,Data_Products!$A$2:$A$33,0))</f>
        <v>Plumbing &amp; Drainage</v>
      </c>
      <c r="I4645" s="10" t="n">
        <f aca="false">D4645*(E4645-G4645)</f>
        <v>914.34</v>
      </c>
      <c r="J4645" s="11" t="n">
        <f aca="false">IFERROR(I4645/F4645,0)</f>
        <v>0.311459773952024</v>
      </c>
      <c r="K4645" s="4" t="str">
        <f aca="false">IFERROR(INDEX(Data_Orders!$F$2:$F$4727,MATCH(B4645,Data_Orders!$A$2:$A$4727,0)),"")</f>
        <v>Retail</v>
      </c>
      <c r="L4645" s="4" t="str">
        <f aca="false">IFERROR(INDEX(Data_Orders!$D$2:$D$4727,MATCH(B4645,Data_Orders!$A$2:$A$4727,0)),"")</f>
        <v>Leicester</v>
      </c>
    </row>
    <row r="4646" customFormat="false" ht="15" hidden="false" customHeight="false" outlineLevel="0" collapsed="false">
      <c r="A4646" s="4" t="s">
        <v>10462</v>
      </c>
      <c r="B4646" s="4" t="s">
        <v>2640</v>
      </c>
      <c r="C4646" s="4" t="s">
        <v>1037</v>
      </c>
      <c r="D4646" s="4" t="n">
        <v>1</v>
      </c>
      <c r="E4646" s="4" t="n">
        <v>90.97</v>
      </c>
      <c r="F4646" s="4" t="n">
        <v>90.97</v>
      </c>
      <c r="G4646" s="4" t="n">
        <f aca="false">INDEX(Data_Products!$D$2:$D$33,MATCH(C4646,Data_Products!$A$2:$A$33,0))</f>
        <v>73.81</v>
      </c>
      <c r="H4646" s="4" t="str">
        <f aca="false">INDEX(Data_Products!$C$2:$C$33,MATCH(C4646,Data_Products!$A$2:$A$33,0))</f>
        <v>Insulation</v>
      </c>
      <c r="I4646" s="10" t="n">
        <f aca="false">D4646*(E4646-G4646)</f>
        <v>17.16</v>
      </c>
      <c r="J4646" s="11" t="n">
        <f aca="false">IFERROR(I4646/F4646,0)</f>
        <v>0.18863361547763</v>
      </c>
      <c r="K4646" s="4" t="str">
        <f aca="false">IFERROR(INDEX(Data_Orders!$F$2:$F$4727,MATCH(B4646,Data_Orders!$A$2:$A$4727,0)),"")</f>
        <v>Retail</v>
      </c>
      <c r="L4646" s="4" t="str">
        <f aca="false">IFERROR(INDEX(Data_Orders!$D$2:$D$4727,MATCH(B4646,Data_Orders!$A$2:$A$4727,0)),"")</f>
        <v>Leicester</v>
      </c>
    </row>
    <row r="4647" customFormat="false" ht="15" hidden="false" customHeight="false" outlineLevel="0" collapsed="false">
      <c r="A4647" s="4" t="s">
        <v>10463</v>
      </c>
      <c r="B4647" s="4" t="s">
        <v>2641</v>
      </c>
      <c r="C4647" s="4" t="s">
        <v>1024</v>
      </c>
      <c r="D4647" s="4" t="n">
        <v>1</v>
      </c>
      <c r="E4647" s="4" t="n">
        <v>137.14</v>
      </c>
      <c r="F4647" s="4" t="n">
        <v>137.14</v>
      </c>
      <c r="G4647" s="4" t="n">
        <f aca="false">INDEX(Data_Products!$D$2:$D$33,MATCH(C4647,Data_Products!$A$2:$A$33,0))</f>
        <v>99.99</v>
      </c>
      <c r="H4647" s="4" t="str">
        <f aca="false">INDEX(Data_Products!$C$2:$C$33,MATCH(C4647,Data_Products!$A$2:$A$33,0))</f>
        <v>Cement &amp; Aggregates</v>
      </c>
      <c r="I4647" s="10" t="n">
        <f aca="false">D4647*(E4647-G4647)</f>
        <v>37.15</v>
      </c>
      <c r="J4647" s="11" t="n">
        <f aca="false">IFERROR(I4647/F4647,0)</f>
        <v>0.270891060230421</v>
      </c>
      <c r="K4647" s="4" t="str">
        <f aca="false">IFERROR(INDEX(Data_Orders!$F$2:$F$4727,MATCH(B4647,Data_Orders!$A$2:$A$4727,0)),"")</f>
        <v>Retail</v>
      </c>
      <c r="L4647" s="4" t="str">
        <f aca="false">IFERROR(INDEX(Data_Orders!$D$2:$D$4727,MATCH(B4647,Data_Orders!$A$2:$A$4727,0)),"")</f>
        <v>Leicester</v>
      </c>
    </row>
    <row r="4648" customFormat="false" ht="15" hidden="false" customHeight="false" outlineLevel="0" collapsed="false">
      <c r="A4648" s="4" t="s">
        <v>10464</v>
      </c>
      <c r="B4648" s="4" t="s">
        <v>2641</v>
      </c>
      <c r="C4648" s="4" t="s">
        <v>1019</v>
      </c>
      <c r="D4648" s="4" t="n">
        <v>1</v>
      </c>
      <c r="E4648" s="4" t="n">
        <v>79.76</v>
      </c>
      <c r="F4648" s="4" t="n">
        <v>79.76</v>
      </c>
      <c r="G4648" s="4" t="n">
        <f aca="false">INDEX(Data_Products!$D$2:$D$33,MATCH(C4648,Data_Products!$A$2:$A$33,0))</f>
        <v>59.07</v>
      </c>
      <c r="H4648" s="4" t="str">
        <f aca="false">INDEX(Data_Products!$C$2:$C$33,MATCH(C4648,Data_Products!$A$2:$A$33,0))</f>
        <v>Timber</v>
      </c>
      <c r="I4648" s="10" t="n">
        <f aca="false">D4648*(E4648-G4648)</f>
        <v>20.69</v>
      </c>
      <c r="J4648" s="11" t="n">
        <f aca="false">IFERROR(I4648/F4648,0)</f>
        <v>0.259403209628887</v>
      </c>
      <c r="K4648" s="4" t="str">
        <f aca="false">IFERROR(INDEX(Data_Orders!$F$2:$F$4727,MATCH(B4648,Data_Orders!$A$2:$A$4727,0)),"")</f>
        <v>Retail</v>
      </c>
      <c r="L4648" s="4" t="str">
        <f aca="false">IFERROR(INDEX(Data_Orders!$D$2:$D$4727,MATCH(B4648,Data_Orders!$A$2:$A$4727,0)),"")</f>
        <v>Leicester</v>
      </c>
    </row>
    <row r="4649" customFormat="false" ht="15" hidden="false" customHeight="false" outlineLevel="0" collapsed="false">
      <c r="A4649" s="4" t="s">
        <v>10465</v>
      </c>
      <c r="B4649" s="4" t="s">
        <v>2641</v>
      </c>
      <c r="C4649" s="4" t="s">
        <v>1030</v>
      </c>
      <c r="D4649" s="4" t="n">
        <v>14</v>
      </c>
      <c r="E4649" s="4" t="n">
        <v>25.23</v>
      </c>
      <c r="F4649" s="4" t="n">
        <v>353.22</v>
      </c>
      <c r="G4649" s="4" t="n">
        <f aca="false">INDEX(Data_Products!$D$2:$D$33,MATCH(C4649,Data_Products!$A$2:$A$33,0))</f>
        <v>17.67</v>
      </c>
      <c r="H4649" s="4" t="str">
        <f aca="false">INDEX(Data_Products!$C$2:$C$33,MATCH(C4649,Data_Products!$A$2:$A$33,0))</f>
        <v>Cement &amp; Aggregates</v>
      </c>
      <c r="I4649" s="10" t="n">
        <f aca="false">D4649*(E4649-G4649)</f>
        <v>105.84</v>
      </c>
      <c r="J4649" s="11" t="n">
        <f aca="false">IFERROR(I4649/F4649,0)</f>
        <v>0.299643281807372</v>
      </c>
      <c r="K4649" s="4" t="str">
        <f aca="false">IFERROR(INDEX(Data_Orders!$F$2:$F$4727,MATCH(B4649,Data_Orders!$A$2:$A$4727,0)),"")</f>
        <v>Retail</v>
      </c>
      <c r="L4649" s="4" t="str">
        <f aca="false">IFERROR(INDEX(Data_Orders!$D$2:$D$4727,MATCH(B4649,Data_Orders!$A$2:$A$4727,0)),"")</f>
        <v>Leicester</v>
      </c>
    </row>
    <row r="4650" customFormat="false" ht="15" hidden="false" customHeight="false" outlineLevel="0" collapsed="false">
      <c r="A4650" s="4" t="s">
        <v>10466</v>
      </c>
      <c r="B4650" s="4" t="s">
        <v>2642</v>
      </c>
      <c r="C4650" s="4" t="s">
        <v>1041</v>
      </c>
      <c r="D4650" s="4" t="n">
        <v>5</v>
      </c>
      <c r="E4650" s="4" t="n">
        <v>242.75</v>
      </c>
      <c r="F4650" s="4" t="n">
        <v>1213.75</v>
      </c>
      <c r="G4650" s="4" t="n">
        <f aca="false">INDEX(Data_Products!$D$2:$D$33,MATCH(C4650,Data_Products!$A$2:$A$33,0))</f>
        <v>142.94</v>
      </c>
      <c r="H4650" s="4" t="str">
        <f aca="false">INDEX(Data_Products!$C$2:$C$33,MATCH(C4650,Data_Products!$A$2:$A$33,0))</f>
        <v>Tools &amp; Fixings</v>
      </c>
      <c r="I4650" s="10" t="n">
        <f aca="false">D4650*(E4650-G4650)</f>
        <v>499.05</v>
      </c>
      <c r="J4650" s="11" t="n">
        <f aca="false">IFERROR(I4650/F4650,0)</f>
        <v>0.411163748712667</v>
      </c>
      <c r="K4650" s="4" t="str">
        <f aca="false">IFERROR(INDEX(Data_Orders!$F$2:$F$4727,MATCH(B4650,Data_Orders!$A$2:$A$4727,0)),"")</f>
        <v>Retail</v>
      </c>
      <c r="L4650" s="4" t="str">
        <f aca="false">IFERROR(INDEX(Data_Orders!$D$2:$D$4727,MATCH(B4650,Data_Orders!$A$2:$A$4727,0)),"")</f>
        <v>Leicester</v>
      </c>
    </row>
    <row r="4651" customFormat="false" ht="15" hidden="false" customHeight="false" outlineLevel="0" collapsed="false">
      <c r="A4651" s="4" t="s">
        <v>10467</v>
      </c>
      <c r="B4651" s="4" t="s">
        <v>2642</v>
      </c>
      <c r="C4651" s="4" t="s">
        <v>1064</v>
      </c>
      <c r="D4651" s="4" t="n">
        <v>15</v>
      </c>
      <c r="E4651" s="4" t="n">
        <v>97.63</v>
      </c>
      <c r="F4651" s="4" t="n">
        <v>1464.45</v>
      </c>
      <c r="G4651" s="4" t="n">
        <f aca="false">INDEX(Data_Products!$D$2:$D$33,MATCH(C4651,Data_Products!$A$2:$A$33,0))</f>
        <v>65.21</v>
      </c>
      <c r="H4651" s="4" t="str">
        <f aca="false">INDEX(Data_Products!$C$2:$C$33,MATCH(C4651,Data_Products!$A$2:$A$33,0))</f>
        <v>Plumbing &amp; Drainage</v>
      </c>
      <c r="I4651" s="10" t="n">
        <f aca="false">D4651*(E4651-G4651)</f>
        <v>486.3</v>
      </c>
      <c r="J4651" s="11" t="n">
        <f aca="false">IFERROR(I4651/F4651,0)</f>
        <v>0.332070060432244</v>
      </c>
      <c r="K4651" s="4" t="str">
        <f aca="false">IFERROR(INDEX(Data_Orders!$F$2:$F$4727,MATCH(B4651,Data_Orders!$A$2:$A$4727,0)),"")</f>
        <v>Retail</v>
      </c>
      <c r="L4651" s="4" t="str">
        <f aca="false">IFERROR(INDEX(Data_Orders!$D$2:$D$4727,MATCH(B4651,Data_Orders!$A$2:$A$4727,0)),"")</f>
        <v>Leicester</v>
      </c>
    </row>
    <row r="4652" customFormat="false" ht="15" hidden="false" customHeight="false" outlineLevel="0" collapsed="false">
      <c r="A4652" s="4" t="s">
        <v>10468</v>
      </c>
      <c r="B4652" s="4" t="s">
        <v>2642</v>
      </c>
      <c r="C4652" s="4" t="s">
        <v>1075</v>
      </c>
      <c r="D4652" s="4" t="n">
        <v>13</v>
      </c>
      <c r="E4652" s="4" t="n">
        <v>98.61</v>
      </c>
      <c r="F4652" s="4" t="n">
        <v>1281.93</v>
      </c>
      <c r="G4652" s="4" t="n">
        <f aca="false">INDEX(Data_Products!$D$2:$D$33,MATCH(C4652,Data_Products!$A$2:$A$33,0))</f>
        <v>74.84</v>
      </c>
      <c r="H4652" s="4" t="str">
        <f aca="false">INDEX(Data_Products!$C$2:$C$33,MATCH(C4652,Data_Products!$A$2:$A$33,0))</f>
        <v>Landscaping</v>
      </c>
      <c r="I4652" s="10" t="n">
        <f aca="false">D4652*(E4652-G4652)</f>
        <v>309.01</v>
      </c>
      <c r="J4652" s="11" t="n">
        <f aca="false">IFERROR(I4652/F4652,0)</f>
        <v>0.24105060338708</v>
      </c>
      <c r="K4652" s="4" t="str">
        <f aca="false">IFERROR(INDEX(Data_Orders!$F$2:$F$4727,MATCH(B4652,Data_Orders!$A$2:$A$4727,0)),"")</f>
        <v>Retail</v>
      </c>
      <c r="L4652" s="4" t="str">
        <f aca="false">IFERROR(INDEX(Data_Orders!$D$2:$D$4727,MATCH(B4652,Data_Orders!$A$2:$A$4727,0)),"")</f>
        <v>Leicester</v>
      </c>
    </row>
    <row r="4653" customFormat="false" ht="15" hidden="false" customHeight="false" outlineLevel="0" collapsed="false">
      <c r="A4653" s="4" t="s">
        <v>10469</v>
      </c>
      <c r="B4653" s="4" t="s">
        <v>2643</v>
      </c>
      <c r="C4653" s="4" t="s">
        <v>1024</v>
      </c>
      <c r="D4653" s="4" t="n">
        <v>15</v>
      </c>
      <c r="E4653" s="4" t="n">
        <v>137.14</v>
      </c>
      <c r="F4653" s="4" t="n">
        <v>2057.1</v>
      </c>
      <c r="G4653" s="4" t="n">
        <f aca="false">INDEX(Data_Products!$D$2:$D$33,MATCH(C4653,Data_Products!$A$2:$A$33,0))</f>
        <v>99.99</v>
      </c>
      <c r="H4653" s="4" t="str">
        <f aca="false">INDEX(Data_Products!$C$2:$C$33,MATCH(C4653,Data_Products!$A$2:$A$33,0))</f>
        <v>Cement &amp; Aggregates</v>
      </c>
      <c r="I4653" s="10" t="n">
        <f aca="false">D4653*(E4653-G4653)</f>
        <v>557.25</v>
      </c>
      <c r="J4653" s="11" t="n">
        <f aca="false">IFERROR(I4653/F4653,0)</f>
        <v>0.270891060230421</v>
      </c>
      <c r="K4653" s="4" t="str">
        <f aca="false">IFERROR(INDEX(Data_Orders!$F$2:$F$4727,MATCH(B4653,Data_Orders!$A$2:$A$4727,0)),"")</f>
        <v>Trade Account</v>
      </c>
      <c r="L4653" s="4" t="str">
        <f aca="false">IFERROR(INDEX(Data_Orders!$D$2:$D$4727,MATCH(B4653,Data_Orders!$A$2:$A$4727,0)),"")</f>
        <v>Binley (Coventry)</v>
      </c>
    </row>
    <row r="4654" customFormat="false" ht="15" hidden="false" customHeight="false" outlineLevel="0" collapsed="false">
      <c r="A4654" s="4" t="s">
        <v>10470</v>
      </c>
      <c r="B4654" s="4" t="s">
        <v>2643</v>
      </c>
      <c r="C4654" s="4" t="s">
        <v>1059</v>
      </c>
      <c r="D4654" s="4" t="n">
        <v>10</v>
      </c>
      <c r="E4654" s="4" t="n">
        <v>103.63</v>
      </c>
      <c r="F4654" s="4" t="n">
        <v>1036.3</v>
      </c>
      <c r="G4654" s="4" t="n">
        <f aca="false">INDEX(Data_Products!$D$2:$D$33,MATCH(C4654,Data_Products!$A$2:$A$33,0))</f>
        <v>82.55</v>
      </c>
      <c r="H4654" s="4" t="str">
        <f aca="false">INDEX(Data_Products!$C$2:$C$33,MATCH(C4654,Data_Products!$A$2:$A$33,0))</f>
        <v>Roofing</v>
      </c>
      <c r="I4654" s="10" t="n">
        <f aca="false">D4654*(E4654-G4654)</f>
        <v>210.8</v>
      </c>
      <c r="J4654" s="11" t="n">
        <f aca="false">IFERROR(I4654/F4654,0)</f>
        <v>0.203415999228023</v>
      </c>
      <c r="K4654" s="4" t="str">
        <f aca="false">IFERROR(INDEX(Data_Orders!$F$2:$F$4727,MATCH(B4654,Data_Orders!$A$2:$A$4727,0)),"")</f>
        <v>Trade Account</v>
      </c>
      <c r="L4654" s="4" t="str">
        <f aca="false">IFERROR(INDEX(Data_Orders!$D$2:$D$4727,MATCH(B4654,Data_Orders!$A$2:$A$4727,0)),"")</f>
        <v>Binley (Coventry)</v>
      </c>
    </row>
    <row r="4655" customFormat="false" ht="15" hidden="false" customHeight="false" outlineLevel="0" collapsed="false">
      <c r="A4655" s="4" t="s">
        <v>10471</v>
      </c>
      <c r="B4655" s="4" t="s">
        <v>2643</v>
      </c>
      <c r="C4655" s="4" t="s">
        <v>1052</v>
      </c>
      <c r="D4655" s="4" t="n">
        <v>6</v>
      </c>
      <c r="E4655" s="4" t="n">
        <v>205.71</v>
      </c>
      <c r="F4655" s="4" t="n">
        <v>1234.26</v>
      </c>
      <c r="G4655" s="4" t="n">
        <f aca="false">INDEX(Data_Products!$D$2:$D$33,MATCH(C4655,Data_Products!$A$2:$A$33,0))</f>
        <v>152.29</v>
      </c>
      <c r="H4655" s="4" t="str">
        <f aca="false">INDEX(Data_Products!$C$2:$C$33,MATCH(C4655,Data_Products!$A$2:$A$33,0))</f>
        <v>Roofing</v>
      </c>
      <c r="I4655" s="10" t="n">
        <f aca="false">D4655*(E4655-G4655)</f>
        <v>320.52</v>
      </c>
      <c r="J4655" s="11" t="n">
        <f aca="false">IFERROR(I4655/F4655,0)</f>
        <v>0.259685965679841</v>
      </c>
      <c r="K4655" s="4" t="str">
        <f aca="false">IFERROR(INDEX(Data_Orders!$F$2:$F$4727,MATCH(B4655,Data_Orders!$A$2:$A$4727,0)),"")</f>
        <v>Trade Account</v>
      </c>
      <c r="L4655" s="4" t="str">
        <f aca="false">IFERROR(INDEX(Data_Orders!$D$2:$D$4727,MATCH(B4655,Data_Orders!$A$2:$A$4727,0)),"")</f>
        <v>Binley (Coventry)</v>
      </c>
    </row>
    <row r="4656" customFormat="false" ht="15" hidden="false" customHeight="false" outlineLevel="0" collapsed="false">
      <c r="A4656" s="4" t="s">
        <v>10472</v>
      </c>
      <c r="B4656" s="4" t="s">
        <v>2644</v>
      </c>
      <c r="C4656" s="4" t="s">
        <v>1048</v>
      </c>
      <c r="D4656" s="4" t="n">
        <v>5</v>
      </c>
      <c r="E4656" s="4" t="n">
        <v>112.72</v>
      </c>
      <c r="F4656" s="4" t="n">
        <v>563.6</v>
      </c>
      <c r="G4656" s="4" t="n">
        <f aca="false">INDEX(Data_Products!$D$2:$D$33,MATCH(C4656,Data_Products!$A$2:$A$33,0))</f>
        <v>83.21</v>
      </c>
      <c r="H4656" s="4" t="str">
        <f aca="false">INDEX(Data_Products!$C$2:$C$33,MATCH(C4656,Data_Products!$A$2:$A$33,0))</f>
        <v>Tools &amp; Fixings</v>
      </c>
      <c r="I4656" s="10" t="n">
        <f aca="false">D4656*(E4656-G4656)</f>
        <v>147.55</v>
      </c>
      <c r="J4656" s="11" t="n">
        <f aca="false">IFERROR(I4656/F4656,0)</f>
        <v>0.26179914833215</v>
      </c>
      <c r="K4656" s="4" t="str">
        <f aca="false">IFERROR(INDEX(Data_Orders!$F$2:$F$4727,MATCH(B4656,Data_Orders!$A$2:$A$4727,0)),"")</f>
        <v>Contractor</v>
      </c>
      <c r="L4656" s="4" t="str">
        <f aca="false">IFERROR(INDEX(Data_Orders!$D$2:$D$4727,MATCH(B4656,Data_Orders!$A$2:$A$4727,0)),"")</f>
        <v>Rugby</v>
      </c>
    </row>
    <row r="4657" customFormat="false" ht="15" hidden="false" customHeight="false" outlineLevel="0" collapsed="false">
      <c r="A4657" s="4" t="s">
        <v>10473</v>
      </c>
      <c r="B4657" s="4" t="s">
        <v>2644</v>
      </c>
      <c r="C4657" s="4" t="s">
        <v>1044</v>
      </c>
      <c r="D4657" s="4" t="n">
        <v>11</v>
      </c>
      <c r="E4657" s="4" t="n">
        <v>190.44</v>
      </c>
      <c r="F4657" s="4" t="n">
        <v>2094.84</v>
      </c>
      <c r="G4657" s="4" t="n">
        <f aca="false">INDEX(Data_Products!$D$2:$D$33,MATCH(C4657,Data_Products!$A$2:$A$33,0))</f>
        <v>115.48</v>
      </c>
      <c r="H4657" s="4" t="str">
        <f aca="false">INDEX(Data_Products!$C$2:$C$33,MATCH(C4657,Data_Products!$A$2:$A$33,0))</f>
        <v>Tools &amp; Fixings</v>
      </c>
      <c r="I4657" s="10" t="n">
        <f aca="false">D4657*(E4657-G4657)</f>
        <v>824.56</v>
      </c>
      <c r="J4657" s="11" t="n">
        <f aca="false">IFERROR(I4657/F4657,0)</f>
        <v>0.393614786809494</v>
      </c>
      <c r="K4657" s="4" t="str">
        <f aca="false">IFERROR(INDEX(Data_Orders!$F$2:$F$4727,MATCH(B4657,Data_Orders!$A$2:$A$4727,0)),"")</f>
        <v>Contractor</v>
      </c>
      <c r="L4657" s="4" t="str">
        <f aca="false">IFERROR(INDEX(Data_Orders!$D$2:$D$4727,MATCH(B4657,Data_Orders!$A$2:$A$4727,0)),"")</f>
        <v>Rugby</v>
      </c>
    </row>
    <row r="4658" customFormat="false" ht="15" hidden="false" customHeight="false" outlineLevel="0" collapsed="false">
      <c r="A4658" s="4" t="s">
        <v>10474</v>
      </c>
      <c r="B4658" s="4" t="s">
        <v>2644</v>
      </c>
      <c r="C4658" s="4" t="s">
        <v>1035</v>
      </c>
      <c r="D4658" s="4" t="n">
        <v>13</v>
      </c>
      <c r="E4658" s="4" t="n">
        <v>165.07</v>
      </c>
      <c r="F4658" s="4" t="n">
        <v>2145.91</v>
      </c>
      <c r="G4658" s="4" t="n">
        <f aca="false">INDEX(Data_Products!$D$2:$D$33,MATCH(C4658,Data_Products!$A$2:$A$33,0))</f>
        <v>134.65</v>
      </c>
      <c r="H4658" s="4" t="str">
        <f aca="false">INDEX(Data_Products!$C$2:$C$33,MATCH(C4658,Data_Products!$A$2:$A$33,0))</f>
        <v>Insulation</v>
      </c>
      <c r="I4658" s="10" t="n">
        <f aca="false">D4658*(E4658-G4658)</f>
        <v>395.46</v>
      </c>
      <c r="J4658" s="11" t="n">
        <f aca="false">IFERROR(I4658/F4658,0)</f>
        <v>0.184285454655601</v>
      </c>
      <c r="K4658" s="4" t="str">
        <f aca="false">IFERROR(INDEX(Data_Orders!$F$2:$F$4727,MATCH(B4658,Data_Orders!$A$2:$A$4727,0)),"")</f>
        <v>Contractor</v>
      </c>
      <c r="L4658" s="4" t="str">
        <f aca="false">IFERROR(INDEX(Data_Orders!$D$2:$D$4727,MATCH(B4658,Data_Orders!$A$2:$A$4727,0)),"")</f>
        <v>Rugby</v>
      </c>
    </row>
    <row r="4659" customFormat="false" ht="15" hidden="false" customHeight="false" outlineLevel="0" collapsed="false">
      <c r="A4659" s="4" t="s">
        <v>10475</v>
      </c>
      <c r="B4659" s="4" t="s">
        <v>2645</v>
      </c>
      <c r="C4659" s="4" t="s">
        <v>1068</v>
      </c>
      <c r="D4659" s="4" t="n">
        <v>11</v>
      </c>
      <c r="E4659" s="4" t="n">
        <v>86.28</v>
      </c>
      <c r="F4659" s="4" t="n">
        <v>949.08</v>
      </c>
      <c r="G4659" s="4" t="n">
        <f aca="false">INDEX(Data_Products!$D$2:$D$33,MATCH(C4659,Data_Products!$A$2:$A$33,0))</f>
        <v>68.55</v>
      </c>
      <c r="H4659" s="4" t="str">
        <f aca="false">INDEX(Data_Products!$C$2:$C$33,MATCH(C4659,Data_Products!$A$2:$A$33,0))</f>
        <v>Plumbing &amp; Drainage</v>
      </c>
      <c r="I4659" s="10" t="n">
        <f aca="false">D4659*(E4659-G4659)</f>
        <v>195.03</v>
      </c>
      <c r="J4659" s="11" t="n">
        <f aca="false">IFERROR(I4659/F4659,0)</f>
        <v>0.205493741307371</v>
      </c>
      <c r="K4659" s="4" t="str">
        <f aca="false">IFERROR(INDEX(Data_Orders!$F$2:$F$4727,MATCH(B4659,Data_Orders!$A$2:$A$4727,0)),"")</f>
        <v>Retail</v>
      </c>
      <c r="L4659" s="4" t="str">
        <f aca="false">IFERROR(INDEX(Data_Orders!$D$2:$D$4727,MATCH(B4659,Data_Orders!$A$2:$A$4727,0)),"")</f>
        <v>Birmingham South</v>
      </c>
    </row>
    <row r="4660" customFormat="false" ht="15" hidden="false" customHeight="false" outlineLevel="0" collapsed="false">
      <c r="A4660" s="4" t="s">
        <v>10476</v>
      </c>
      <c r="B4660" s="4" t="s">
        <v>2645</v>
      </c>
      <c r="C4660" s="4" t="s">
        <v>1064</v>
      </c>
      <c r="D4660" s="4" t="n">
        <v>19</v>
      </c>
      <c r="E4660" s="4" t="n">
        <v>97.63</v>
      </c>
      <c r="F4660" s="4" t="n">
        <v>1854.97</v>
      </c>
      <c r="G4660" s="4" t="n">
        <f aca="false">INDEX(Data_Products!$D$2:$D$33,MATCH(C4660,Data_Products!$A$2:$A$33,0))</f>
        <v>65.21</v>
      </c>
      <c r="H4660" s="4" t="str">
        <f aca="false">INDEX(Data_Products!$C$2:$C$33,MATCH(C4660,Data_Products!$A$2:$A$33,0))</f>
        <v>Plumbing &amp; Drainage</v>
      </c>
      <c r="I4660" s="10" t="n">
        <f aca="false">D4660*(E4660-G4660)</f>
        <v>615.98</v>
      </c>
      <c r="J4660" s="11" t="n">
        <f aca="false">IFERROR(I4660/F4660,0)</f>
        <v>0.332070060432244</v>
      </c>
      <c r="K4660" s="4" t="str">
        <f aca="false">IFERROR(INDEX(Data_Orders!$F$2:$F$4727,MATCH(B4660,Data_Orders!$A$2:$A$4727,0)),"")</f>
        <v>Retail</v>
      </c>
      <c r="L4660" s="4" t="str">
        <f aca="false">IFERROR(INDEX(Data_Orders!$D$2:$D$4727,MATCH(B4660,Data_Orders!$A$2:$A$4727,0)),"")</f>
        <v>Birmingham South</v>
      </c>
    </row>
    <row r="4661" customFormat="false" ht="15" hidden="false" customHeight="false" outlineLevel="0" collapsed="false">
      <c r="A4661" s="4" t="s">
        <v>10477</v>
      </c>
      <c r="B4661" s="4" t="s">
        <v>2645</v>
      </c>
      <c r="C4661" s="4" t="s">
        <v>1013</v>
      </c>
      <c r="D4661" s="4" t="n">
        <v>19</v>
      </c>
      <c r="E4661" s="4" t="n">
        <v>240.92</v>
      </c>
      <c r="F4661" s="4" t="n">
        <v>4577.48</v>
      </c>
      <c r="G4661" s="4" t="n">
        <f aca="false">INDEX(Data_Products!$D$2:$D$33,MATCH(C4661,Data_Products!$A$2:$A$33,0))</f>
        <v>168.32</v>
      </c>
      <c r="H4661" s="4" t="str">
        <f aca="false">INDEX(Data_Products!$C$2:$C$33,MATCH(C4661,Data_Products!$A$2:$A$33,0))</f>
        <v>Timber</v>
      </c>
      <c r="I4661" s="10" t="n">
        <f aca="false">D4661*(E4661-G4661)</f>
        <v>1379.4</v>
      </c>
      <c r="J4661" s="11" t="n">
        <f aca="false">IFERROR(I4661/F4661,0)</f>
        <v>0.301344844761747</v>
      </c>
      <c r="K4661" s="4" t="str">
        <f aca="false">IFERROR(INDEX(Data_Orders!$F$2:$F$4727,MATCH(B4661,Data_Orders!$A$2:$A$4727,0)),"")</f>
        <v>Retail</v>
      </c>
      <c r="L4661" s="4" t="str">
        <f aca="false">IFERROR(INDEX(Data_Orders!$D$2:$D$4727,MATCH(B4661,Data_Orders!$A$2:$A$4727,0)),"")</f>
        <v>Birmingham South</v>
      </c>
    </row>
    <row r="4662" customFormat="false" ht="15" hidden="false" customHeight="false" outlineLevel="0" collapsed="false">
      <c r="A4662" s="4" t="s">
        <v>10478</v>
      </c>
      <c r="B4662" s="4" t="s">
        <v>2645</v>
      </c>
      <c r="C4662" s="4" t="s">
        <v>1055</v>
      </c>
      <c r="D4662" s="4" t="n">
        <v>2</v>
      </c>
      <c r="E4662" s="4" t="n">
        <v>205.03</v>
      </c>
      <c r="F4662" s="4" t="n">
        <v>410.06</v>
      </c>
      <c r="G4662" s="4" t="n">
        <f aca="false">INDEX(Data_Products!$D$2:$D$33,MATCH(C4662,Data_Products!$A$2:$A$33,0))</f>
        <v>138.6</v>
      </c>
      <c r="H4662" s="4" t="str">
        <f aca="false">INDEX(Data_Products!$C$2:$C$33,MATCH(C4662,Data_Products!$A$2:$A$33,0))</f>
        <v>Roofing</v>
      </c>
      <c r="I4662" s="10" t="n">
        <f aca="false">D4662*(E4662-G4662)</f>
        <v>132.86</v>
      </c>
      <c r="J4662" s="11" t="n">
        <f aca="false">IFERROR(I4662/F4662,0)</f>
        <v>0.324001365653807</v>
      </c>
      <c r="K4662" s="4" t="str">
        <f aca="false">IFERROR(INDEX(Data_Orders!$F$2:$F$4727,MATCH(B4662,Data_Orders!$A$2:$A$4727,0)),"")</f>
        <v>Retail</v>
      </c>
      <c r="L4662" s="4" t="str">
        <f aca="false">IFERROR(INDEX(Data_Orders!$D$2:$D$4727,MATCH(B4662,Data_Orders!$A$2:$A$4727,0)),"")</f>
        <v>Birmingham South</v>
      </c>
    </row>
    <row r="4663" customFormat="false" ht="15" hidden="false" customHeight="false" outlineLevel="0" collapsed="false">
      <c r="A4663" s="4" t="s">
        <v>10479</v>
      </c>
      <c r="B4663" s="4" t="s">
        <v>2645</v>
      </c>
      <c r="C4663" s="4" t="s">
        <v>1030</v>
      </c>
      <c r="D4663" s="4" t="n">
        <v>17</v>
      </c>
      <c r="E4663" s="4" t="n">
        <v>25.23</v>
      </c>
      <c r="F4663" s="4" t="n">
        <v>428.91</v>
      </c>
      <c r="G4663" s="4" t="n">
        <f aca="false">INDEX(Data_Products!$D$2:$D$33,MATCH(C4663,Data_Products!$A$2:$A$33,0))</f>
        <v>17.67</v>
      </c>
      <c r="H4663" s="4" t="str">
        <f aca="false">INDEX(Data_Products!$C$2:$C$33,MATCH(C4663,Data_Products!$A$2:$A$33,0))</f>
        <v>Cement &amp; Aggregates</v>
      </c>
      <c r="I4663" s="10" t="n">
        <f aca="false">D4663*(E4663-G4663)</f>
        <v>128.52</v>
      </c>
      <c r="J4663" s="11" t="n">
        <f aca="false">IFERROR(I4663/F4663,0)</f>
        <v>0.299643281807372</v>
      </c>
      <c r="K4663" s="4" t="str">
        <f aca="false">IFERROR(INDEX(Data_Orders!$F$2:$F$4727,MATCH(B4663,Data_Orders!$A$2:$A$4727,0)),"")</f>
        <v>Retail</v>
      </c>
      <c r="L4663" s="4" t="str">
        <f aca="false">IFERROR(INDEX(Data_Orders!$D$2:$D$4727,MATCH(B4663,Data_Orders!$A$2:$A$4727,0)),"")</f>
        <v>Birmingham South</v>
      </c>
    </row>
    <row r="4664" customFormat="false" ht="15" hidden="false" customHeight="false" outlineLevel="0" collapsed="false">
      <c r="A4664" s="4" t="s">
        <v>10480</v>
      </c>
      <c r="B4664" s="4" t="s">
        <v>2646</v>
      </c>
      <c r="C4664" s="4" t="s">
        <v>1044</v>
      </c>
      <c r="D4664" s="4" t="n">
        <v>3</v>
      </c>
      <c r="E4664" s="4" t="n">
        <v>190.44</v>
      </c>
      <c r="F4664" s="4" t="n">
        <v>571.32</v>
      </c>
      <c r="G4664" s="4" t="n">
        <f aca="false">INDEX(Data_Products!$D$2:$D$33,MATCH(C4664,Data_Products!$A$2:$A$33,0))</f>
        <v>115.48</v>
      </c>
      <c r="H4664" s="4" t="str">
        <f aca="false">INDEX(Data_Products!$C$2:$C$33,MATCH(C4664,Data_Products!$A$2:$A$33,0))</f>
        <v>Tools &amp; Fixings</v>
      </c>
      <c r="I4664" s="10" t="n">
        <f aca="false">D4664*(E4664-G4664)</f>
        <v>224.88</v>
      </c>
      <c r="J4664" s="11" t="n">
        <f aca="false">IFERROR(I4664/F4664,0)</f>
        <v>0.393614786809494</v>
      </c>
      <c r="K4664" s="4" t="str">
        <f aca="false">IFERROR(INDEX(Data_Orders!$F$2:$F$4727,MATCH(B4664,Data_Orders!$A$2:$A$4727,0)),"")</f>
        <v>Retail</v>
      </c>
      <c r="L4664" s="4" t="str">
        <f aca="false">IFERROR(INDEX(Data_Orders!$D$2:$D$4727,MATCH(B4664,Data_Orders!$A$2:$A$4727,0)),"")</f>
        <v>Birmingham South</v>
      </c>
    </row>
    <row r="4665" customFormat="false" ht="15" hidden="false" customHeight="false" outlineLevel="0" collapsed="false">
      <c r="A4665" s="4" t="s">
        <v>10481</v>
      </c>
      <c r="B4665" s="4" t="s">
        <v>2646</v>
      </c>
      <c r="C4665" s="4" t="s">
        <v>1015</v>
      </c>
      <c r="D4665" s="4" t="n">
        <v>5</v>
      </c>
      <c r="E4665" s="4" t="n">
        <v>122.01</v>
      </c>
      <c r="F4665" s="4" t="n">
        <v>610.05</v>
      </c>
      <c r="G4665" s="4" t="n">
        <f aca="false">INDEX(Data_Products!$D$2:$D$33,MATCH(C4665,Data_Products!$A$2:$A$33,0))</f>
        <v>85.53</v>
      </c>
      <c r="H4665" s="4" t="str">
        <f aca="false">INDEX(Data_Products!$C$2:$C$33,MATCH(C4665,Data_Products!$A$2:$A$33,0))</f>
        <v>Timber</v>
      </c>
      <c r="I4665" s="10" t="n">
        <f aca="false">D4665*(E4665-G4665)</f>
        <v>182.4</v>
      </c>
      <c r="J4665" s="11" t="n">
        <f aca="false">IFERROR(I4665/F4665,0)</f>
        <v>0.298991885910991</v>
      </c>
      <c r="K4665" s="4" t="str">
        <f aca="false">IFERROR(INDEX(Data_Orders!$F$2:$F$4727,MATCH(B4665,Data_Orders!$A$2:$A$4727,0)),"")</f>
        <v>Retail</v>
      </c>
      <c r="L4665" s="4" t="str">
        <f aca="false">IFERROR(INDEX(Data_Orders!$D$2:$D$4727,MATCH(B4665,Data_Orders!$A$2:$A$4727,0)),"")</f>
        <v>Birmingham South</v>
      </c>
    </row>
    <row r="4666" customFormat="false" ht="15" hidden="false" customHeight="false" outlineLevel="0" collapsed="false">
      <c r="A4666" s="4" t="s">
        <v>10482</v>
      </c>
      <c r="B4666" s="4" t="s">
        <v>2647</v>
      </c>
      <c r="C4666" s="4" t="s">
        <v>1046</v>
      </c>
      <c r="D4666" s="4" t="n">
        <v>6</v>
      </c>
      <c r="E4666" s="4" t="n">
        <v>154.02</v>
      </c>
      <c r="F4666" s="4" t="n">
        <v>924.12</v>
      </c>
      <c r="G4666" s="4" t="n">
        <f aca="false">INDEX(Data_Products!$D$2:$D$33,MATCH(C4666,Data_Products!$A$2:$A$33,0))</f>
        <v>102.1</v>
      </c>
      <c r="H4666" s="4" t="str">
        <f aca="false">INDEX(Data_Products!$C$2:$C$33,MATCH(C4666,Data_Products!$A$2:$A$33,0))</f>
        <v>Tools &amp; Fixings</v>
      </c>
      <c r="I4666" s="10" t="n">
        <f aca="false">D4666*(E4666-G4666)</f>
        <v>311.52</v>
      </c>
      <c r="J4666" s="11" t="n">
        <f aca="false">IFERROR(I4666/F4666,0)</f>
        <v>0.337099078041813</v>
      </c>
      <c r="K4666" s="4" t="str">
        <f aca="false">IFERROR(INDEX(Data_Orders!$F$2:$F$4727,MATCH(B4666,Data_Orders!$A$2:$A$4727,0)),"")</f>
        <v>Retail</v>
      </c>
      <c r="L4666" s="4" t="str">
        <f aca="false">IFERROR(INDEX(Data_Orders!$D$2:$D$4727,MATCH(B4666,Data_Orders!$A$2:$A$4727,0)),"")</f>
        <v>Birmingham South</v>
      </c>
    </row>
    <row r="4667" customFormat="false" ht="15" hidden="false" customHeight="false" outlineLevel="0" collapsed="false">
      <c r="A4667" s="4" t="s">
        <v>10483</v>
      </c>
      <c r="B4667" s="4" t="s">
        <v>2648</v>
      </c>
      <c r="C4667" s="4" t="s">
        <v>1015</v>
      </c>
      <c r="D4667" s="4" t="n">
        <v>12</v>
      </c>
      <c r="E4667" s="4" t="n">
        <v>122.01</v>
      </c>
      <c r="F4667" s="4" t="n">
        <v>1464.12</v>
      </c>
      <c r="G4667" s="4" t="n">
        <f aca="false">INDEX(Data_Products!$D$2:$D$33,MATCH(C4667,Data_Products!$A$2:$A$33,0))</f>
        <v>85.53</v>
      </c>
      <c r="H4667" s="4" t="str">
        <f aca="false">INDEX(Data_Products!$C$2:$C$33,MATCH(C4667,Data_Products!$A$2:$A$33,0))</f>
        <v>Timber</v>
      </c>
      <c r="I4667" s="10" t="n">
        <f aca="false">D4667*(E4667-G4667)</f>
        <v>437.76</v>
      </c>
      <c r="J4667" s="11" t="n">
        <f aca="false">IFERROR(I4667/F4667,0)</f>
        <v>0.298991885910991</v>
      </c>
      <c r="K4667" s="4" t="str">
        <f aca="false">IFERROR(INDEX(Data_Orders!$F$2:$F$4727,MATCH(B4667,Data_Orders!$A$2:$A$4727,0)),"")</f>
        <v>Retail</v>
      </c>
      <c r="L4667" s="4" t="str">
        <f aca="false">IFERROR(INDEX(Data_Orders!$D$2:$D$4727,MATCH(B4667,Data_Orders!$A$2:$A$4727,0)),"")</f>
        <v>Birmingham South</v>
      </c>
    </row>
    <row r="4668" customFormat="false" ht="15" hidden="false" customHeight="false" outlineLevel="0" collapsed="false">
      <c r="A4668" s="4" t="s">
        <v>10484</v>
      </c>
      <c r="B4668" s="4" t="s">
        <v>2648</v>
      </c>
      <c r="C4668" s="4" t="s">
        <v>1064</v>
      </c>
      <c r="D4668" s="4" t="n">
        <v>12</v>
      </c>
      <c r="E4668" s="4" t="n">
        <v>97.63</v>
      </c>
      <c r="F4668" s="4" t="n">
        <v>1171.56</v>
      </c>
      <c r="G4668" s="4" t="n">
        <f aca="false">INDEX(Data_Products!$D$2:$D$33,MATCH(C4668,Data_Products!$A$2:$A$33,0))</f>
        <v>65.21</v>
      </c>
      <c r="H4668" s="4" t="str">
        <f aca="false">INDEX(Data_Products!$C$2:$C$33,MATCH(C4668,Data_Products!$A$2:$A$33,0))</f>
        <v>Plumbing &amp; Drainage</v>
      </c>
      <c r="I4668" s="10" t="n">
        <f aca="false">D4668*(E4668-G4668)</f>
        <v>389.04</v>
      </c>
      <c r="J4668" s="11" t="n">
        <f aca="false">IFERROR(I4668/F4668,0)</f>
        <v>0.332070060432244</v>
      </c>
      <c r="K4668" s="4" t="str">
        <f aca="false">IFERROR(INDEX(Data_Orders!$F$2:$F$4727,MATCH(B4668,Data_Orders!$A$2:$A$4727,0)),"")</f>
        <v>Retail</v>
      </c>
      <c r="L4668" s="4" t="str">
        <f aca="false">IFERROR(INDEX(Data_Orders!$D$2:$D$4727,MATCH(B4668,Data_Orders!$A$2:$A$4727,0)),"")</f>
        <v>Birmingham South</v>
      </c>
    </row>
    <row r="4669" customFormat="false" ht="15" hidden="false" customHeight="false" outlineLevel="0" collapsed="false">
      <c r="A4669" s="4" t="s">
        <v>10485</v>
      </c>
      <c r="B4669" s="4" t="s">
        <v>2649</v>
      </c>
      <c r="C4669" s="4" t="s">
        <v>1013</v>
      </c>
      <c r="D4669" s="4" t="n">
        <v>13</v>
      </c>
      <c r="E4669" s="4" t="n">
        <v>240.92</v>
      </c>
      <c r="F4669" s="4" t="n">
        <v>3131.96</v>
      </c>
      <c r="G4669" s="4" t="n">
        <f aca="false">INDEX(Data_Products!$D$2:$D$33,MATCH(C4669,Data_Products!$A$2:$A$33,0))</f>
        <v>168.32</v>
      </c>
      <c r="H4669" s="4" t="str">
        <f aca="false">INDEX(Data_Products!$C$2:$C$33,MATCH(C4669,Data_Products!$A$2:$A$33,0))</f>
        <v>Timber</v>
      </c>
      <c r="I4669" s="10" t="n">
        <f aca="false">D4669*(E4669-G4669)</f>
        <v>943.8</v>
      </c>
      <c r="J4669" s="11" t="n">
        <f aca="false">IFERROR(I4669/F4669,0)</f>
        <v>0.301344844761747</v>
      </c>
      <c r="K4669" s="4" t="str">
        <f aca="false">IFERROR(INDEX(Data_Orders!$F$2:$F$4727,MATCH(B4669,Data_Orders!$A$2:$A$4727,0)),"")</f>
        <v>Contractor</v>
      </c>
      <c r="L4669" s="4" t="str">
        <f aca="false">IFERROR(INDEX(Data_Orders!$D$2:$D$4727,MATCH(B4669,Data_Orders!$A$2:$A$4727,0)),"")</f>
        <v>Nuneaton</v>
      </c>
    </row>
    <row r="4670" customFormat="false" ht="15" hidden="false" customHeight="false" outlineLevel="0" collapsed="false">
      <c r="A4670" s="4" t="s">
        <v>10486</v>
      </c>
      <c r="B4670" s="4" t="s">
        <v>2649</v>
      </c>
      <c r="C4670" s="4" t="s">
        <v>1046</v>
      </c>
      <c r="D4670" s="4" t="n">
        <v>5</v>
      </c>
      <c r="E4670" s="4" t="n">
        <v>154.02</v>
      </c>
      <c r="F4670" s="4" t="n">
        <v>770.1</v>
      </c>
      <c r="G4670" s="4" t="n">
        <f aca="false">INDEX(Data_Products!$D$2:$D$33,MATCH(C4670,Data_Products!$A$2:$A$33,0))</f>
        <v>102.1</v>
      </c>
      <c r="H4670" s="4" t="str">
        <f aca="false">INDEX(Data_Products!$C$2:$C$33,MATCH(C4670,Data_Products!$A$2:$A$33,0))</f>
        <v>Tools &amp; Fixings</v>
      </c>
      <c r="I4670" s="10" t="n">
        <f aca="false">D4670*(E4670-G4670)</f>
        <v>259.6</v>
      </c>
      <c r="J4670" s="11" t="n">
        <f aca="false">IFERROR(I4670/F4670,0)</f>
        <v>0.337099078041813</v>
      </c>
      <c r="K4670" s="4" t="str">
        <f aca="false">IFERROR(INDEX(Data_Orders!$F$2:$F$4727,MATCH(B4670,Data_Orders!$A$2:$A$4727,0)),"")</f>
        <v>Contractor</v>
      </c>
      <c r="L4670" s="4" t="str">
        <f aca="false">IFERROR(INDEX(Data_Orders!$D$2:$D$4727,MATCH(B4670,Data_Orders!$A$2:$A$4727,0)),"")</f>
        <v>Nuneaton</v>
      </c>
    </row>
    <row r="4671" customFormat="false" ht="15" hidden="false" customHeight="false" outlineLevel="0" collapsed="false">
      <c r="A4671" s="4" t="s">
        <v>10487</v>
      </c>
      <c r="B4671" s="4" t="s">
        <v>2649</v>
      </c>
      <c r="C4671" s="4" t="s">
        <v>1039</v>
      </c>
      <c r="D4671" s="4" t="n">
        <v>18</v>
      </c>
      <c r="E4671" s="4" t="n">
        <v>160.41</v>
      </c>
      <c r="F4671" s="4" t="n">
        <v>2887.38</v>
      </c>
      <c r="G4671" s="4" t="n">
        <f aca="false">INDEX(Data_Products!$D$2:$D$33,MATCH(C4671,Data_Products!$A$2:$A$33,0))</f>
        <v>99.74</v>
      </c>
      <c r="H4671" s="4" t="str">
        <f aca="false">INDEX(Data_Products!$C$2:$C$33,MATCH(C4671,Data_Products!$A$2:$A$33,0))</f>
        <v>Insulation</v>
      </c>
      <c r="I4671" s="10" t="n">
        <f aca="false">D4671*(E4671-G4671)</f>
        <v>1092.06</v>
      </c>
      <c r="J4671" s="11" t="n">
        <f aca="false">IFERROR(I4671/F4671,0)</f>
        <v>0.378218315566361</v>
      </c>
      <c r="K4671" s="4" t="str">
        <f aca="false">IFERROR(INDEX(Data_Orders!$F$2:$F$4727,MATCH(B4671,Data_Orders!$A$2:$A$4727,0)),"")</f>
        <v>Contractor</v>
      </c>
      <c r="L4671" s="4" t="str">
        <f aca="false">IFERROR(INDEX(Data_Orders!$D$2:$D$4727,MATCH(B4671,Data_Orders!$A$2:$A$4727,0)),"")</f>
        <v>Nuneaton</v>
      </c>
    </row>
    <row r="4672" customFormat="false" ht="15" hidden="false" customHeight="false" outlineLevel="0" collapsed="false">
      <c r="A4672" s="4" t="s">
        <v>10488</v>
      </c>
      <c r="B4672" s="4" t="s">
        <v>2649</v>
      </c>
      <c r="C4672" s="4" t="s">
        <v>1055</v>
      </c>
      <c r="D4672" s="4" t="n">
        <v>3</v>
      </c>
      <c r="E4672" s="4" t="n">
        <v>205.03</v>
      </c>
      <c r="F4672" s="4" t="n">
        <v>615.09</v>
      </c>
      <c r="G4672" s="4" t="n">
        <f aca="false">INDEX(Data_Products!$D$2:$D$33,MATCH(C4672,Data_Products!$A$2:$A$33,0))</f>
        <v>138.6</v>
      </c>
      <c r="H4672" s="4" t="str">
        <f aca="false">INDEX(Data_Products!$C$2:$C$33,MATCH(C4672,Data_Products!$A$2:$A$33,0))</f>
        <v>Roofing</v>
      </c>
      <c r="I4672" s="10" t="n">
        <f aca="false">D4672*(E4672-G4672)</f>
        <v>199.29</v>
      </c>
      <c r="J4672" s="11" t="n">
        <f aca="false">IFERROR(I4672/F4672,0)</f>
        <v>0.324001365653807</v>
      </c>
      <c r="K4672" s="4" t="str">
        <f aca="false">IFERROR(INDEX(Data_Orders!$F$2:$F$4727,MATCH(B4672,Data_Orders!$A$2:$A$4727,0)),"")</f>
        <v>Contractor</v>
      </c>
      <c r="L4672" s="4" t="str">
        <f aca="false">IFERROR(INDEX(Data_Orders!$D$2:$D$4727,MATCH(B4672,Data_Orders!$A$2:$A$4727,0)),"")</f>
        <v>Nuneaton</v>
      </c>
    </row>
    <row r="4673" customFormat="false" ht="15" hidden="false" customHeight="false" outlineLevel="0" collapsed="false">
      <c r="A4673" s="4" t="s">
        <v>10489</v>
      </c>
      <c r="B4673" s="4" t="s">
        <v>2649</v>
      </c>
      <c r="C4673" s="4" t="s">
        <v>1066</v>
      </c>
      <c r="D4673" s="4" t="n">
        <v>7</v>
      </c>
      <c r="E4673" s="4" t="n">
        <v>209.69</v>
      </c>
      <c r="F4673" s="4" t="n">
        <v>1467.83</v>
      </c>
      <c r="G4673" s="4" t="n">
        <f aca="false">INDEX(Data_Products!$D$2:$D$33,MATCH(C4673,Data_Products!$A$2:$A$33,0))</f>
        <v>144.38</v>
      </c>
      <c r="H4673" s="4" t="str">
        <f aca="false">INDEX(Data_Products!$C$2:$C$33,MATCH(C4673,Data_Products!$A$2:$A$33,0))</f>
        <v>Plumbing &amp; Drainage</v>
      </c>
      <c r="I4673" s="10" t="n">
        <f aca="false">D4673*(E4673-G4673)</f>
        <v>457.17</v>
      </c>
      <c r="J4673" s="11" t="n">
        <f aca="false">IFERROR(I4673/F4673,0)</f>
        <v>0.311459773952024</v>
      </c>
      <c r="K4673" s="4" t="str">
        <f aca="false">IFERROR(INDEX(Data_Orders!$F$2:$F$4727,MATCH(B4673,Data_Orders!$A$2:$A$4727,0)),"")</f>
        <v>Contractor</v>
      </c>
      <c r="L4673" s="4" t="str">
        <f aca="false">IFERROR(INDEX(Data_Orders!$D$2:$D$4727,MATCH(B4673,Data_Orders!$A$2:$A$4727,0)),"")</f>
        <v>Nuneaton</v>
      </c>
    </row>
    <row r="4674" customFormat="false" ht="15" hidden="false" customHeight="false" outlineLevel="0" collapsed="false">
      <c r="A4674" s="4" t="s">
        <v>10490</v>
      </c>
      <c r="B4674" s="4" t="s">
        <v>2650</v>
      </c>
      <c r="C4674" s="4" t="s">
        <v>1017</v>
      </c>
      <c r="D4674" s="4" t="n">
        <v>9</v>
      </c>
      <c r="E4674" s="4" t="n">
        <v>49.15</v>
      </c>
      <c r="F4674" s="4" t="n">
        <v>442.35</v>
      </c>
      <c r="G4674" s="4" t="n">
        <f aca="false">INDEX(Data_Products!$D$2:$D$33,MATCH(C4674,Data_Products!$A$2:$A$33,0))</f>
        <v>31.44</v>
      </c>
      <c r="H4674" s="4" t="str">
        <f aca="false">INDEX(Data_Products!$C$2:$C$33,MATCH(C4674,Data_Products!$A$2:$A$33,0))</f>
        <v>Timber</v>
      </c>
      <c r="I4674" s="10" t="n">
        <f aca="false">D4674*(E4674-G4674)</f>
        <v>159.39</v>
      </c>
      <c r="J4674" s="11" t="n">
        <f aca="false">IFERROR(I4674/F4674,0)</f>
        <v>0.360325534079349</v>
      </c>
      <c r="K4674" s="4" t="str">
        <f aca="false">IFERROR(INDEX(Data_Orders!$F$2:$F$4727,MATCH(B4674,Data_Orders!$A$2:$A$4727,0)),"")</f>
        <v>Contractor</v>
      </c>
      <c r="L4674" s="4" t="str">
        <f aca="false">IFERROR(INDEX(Data_Orders!$D$2:$D$4727,MATCH(B4674,Data_Orders!$A$2:$A$4727,0)),"")</f>
        <v>Nuneaton</v>
      </c>
    </row>
    <row r="4675" customFormat="false" ht="15" hidden="false" customHeight="false" outlineLevel="0" collapsed="false">
      <c r="A4675" s="4" t="s">
        <v>10491</v>
      </c>
      <c r="B4675" s="4" t="s">
        <v>2650</v>
      </c>
      <c r="C4675" s="4" t="s">
        <v>1064</v>
      </c>
      <c r="D4675" s="4" t="n">
        <v>8</v>
      </c>
      <c r="E4675" s="4" t="n">
        <v>97.63</v>
      </c>
      <c r="F4675" s="4" t="n">
        <v>781.04</v>
      </c>
      <c r="G4675" s="4" t="n">
        <f aca="false">INDEX(Data_Products!$D$2:$D$33,MATCH(C4675,Data_Products!$A$2:$A$33,0))</f>
        <v>65.21</v>
      </c>
      <c r="H4675" s="4" t="str">
        <f aca="false">INDEX(Data_Products!$C$2:$C$33,MATCH(C4675,Data_Products!$A$2:$A$33,0))</f>
        <v>Plumbing &amp; Drainage</v>
      </c>
      <c r="I4675" s="10" t="n">
        <f aca="false">D4675*(E4675-G4675)</f>
        <v>259.36</v>
      </c>
      <c r="J4675" s="11" t="n">
        <f aca="false">IFERROR(I4675/F4675,0)</f>
        <v>0.332070060432244</v>
      </c>
      <c r="K4675" s="4" t="str">
        <f aca="false">IFERROR(INDEX(Data_Orders!$F$2:$F$4727,MATCH(B4675,Data_Orders!$A$2:$A$4727,0)),"")</f>
        <v>Contractor</v>
      </c>
      <c r="L4675" s="4" t="str">
        <f aca="false">IFERROR(INDEX(Data_Orders!$D$2:$D$4727,MATCH(B4675,Data_Orders!$A$2:$A$4727,0)),"")</f>
        <v>Nuneaton</v>
      </c>
    </row>
    <row r="4676" customFormat="false" ht="15" hidden="false" customHeight="false" outlineLevel="0" collapsed="false">
      <c r="A4676" s="4" t="s">
        <v>10492</v>
      </c>
      <c r="B4676" s="4" t="s">
        <v>2651</v>
      </c>
      <c r="C4676" s="4" t="s">
        <v>1055</v>
      </c>
      <c r="D4676" s="4" t="n">
        <v>18</v>
      </c>
      <c r="E4676" s="4" t="n">
        <v>205.03</v>
      </c>
      <c r="F4676" s="4" t="n">
        <v>3690.54</v>
      </c>
      <c r="G4676" s="4" t="n">
        <f aca="false">INDEX(Data_Products!$D$2:$D$33,MATCH(C4676,Data_Products!$A$2:$A$33,0))</f>
        <v>138.6</v>
      </c>
      <c r="H4676" s="4" t="str">
        <f aca="false">INDEX(Data_Products!$C$2:$C$33,MATCH(C4676,Data_Products!$A$2:$A$33,0))</f>
        <v>Roofing</v>
      </c>
      <c r="I4676" s="10" t="n">
        <f aca="false">D4676*(E4676-G4676)</f>
        <v>1195.74</v>
      </c>
      <c r="J4676" s="11" t="n">
        <f aca="false">IFERROR(I4676/F4676,0)</f>
        <v>0.324001365653807</v>
      </c>
      <c r="K4676" s="4" t="str">
        <f aca="false">IFERROR(INDEX(Data_Orders!$F$2:$F$4727,MATCH(B4676,Data_Orders!$A$2:$A$4727,0)),"")</f>
        <v>Contractor</v>
      </c>
      <c r="L4676" s="4" t="str">
        <f aca="false">IFERROR(INDEX(Data_Orders!$D$2:$D$4727,MATCH(B4676,Data_Orders!$A$2:$A$4727,0)),"")</f>
        <v>Nuneaton</v>
      </c>
    </row>
    <row r="4677" customFormat="false" ht="15" hidden="false" customHeight="false" outlineLevel="0" collapsed="false">
      <c r="A4677" s="4" t="s">
        <v>10493</v>
      </c>
      <c r="B4677" s="4" t="s">
        <v>2652</v>
      </c>
      <c r="C4677" s="4" t="s">
        <v>1055</v>
      </c>
      <c r="D4677" s="4" t="n">
        <v>8</v>
      </c>
      <c r="E4677" s="4" t="n">
        <v>205.03</v>
      </c>
      <c r="F4677" s="4" t="n">
        <v>1640.24</v>
      </c>
      <c r="G4677" s="4" t="n">
        <f aca="false">INDEX(Data_Products!$D$2:$D$33,MATCH(C4677,Data_Products!$A$2:$A$33,0))</f>
        <v>138.6</v>
      </c>
      <c r="H4677" s="4" t="str">
        <f aca="false">INDEX(Data_Products!$C$2:$C$33,MATCH(C4677,Data_Products!$A$2:$A$33,0))</f>
        <v>Roofing</v>
      </c>
      <c r="I4677" s="10" t="n">
        <f aca="false">D4677*(E4677-G4677)</f>
        <v>531.44</v>
      </c>
      <c r="J4677" s="11" t="n">
        <f aca="false">IFERROR(I4677/F4677,0)</f>
        <v>0.324001365653807</v>
      </c>
      <c r="K4677" s="4" t="str">
        <f aca="false">IFERROR(INDEX(Data_Orders!$F$2:$F$4727,MATCH(B4677,Data_Orders!$A$2:$A$4727,0)),"")</f>
        <v>Contractor</v>
      </c>
      <c r="L4677" s="4" t="str">
        <f aca="false">IFERROR(INDEX(Data_Orders!$D$2:$D$4727,MATCH(B4677,Data_Orders!$A$2:$A$4727,0)),"")</f>
        <v>Nuneaton</v>
      </c>
    </row>
    <row r="4678" customFormat="false" ht="15" hidden="false" customHeight="false" outlineLevel="0" collapsed="false">
      <c r="A4678" s="4" t="s">
        <v>10494</v>
      </c>
      <c r="B4678" s="4" t="s">
        <v>2653</v>
      </c>
      <c r="C4678" s="4" t="s">
        <v>1013</v>
      </c>
      <c r="D4678" s="4" t="n">
        <v>8</v>
      </c>
      <c r="E4678" s="4" t="n">
        <v>240.92</v>
      </c>
      <c r="F4678" s="4" t="n">
        <v>1927.36</v>
      </c>
      <c r="G4678" s="4" t="n">
        <f aca="false">INDEX(Data_Products!$D$2:$D$33,MATCH(C4678,Data_Products!$A$2:$A$33,0))</f>
        <v>168.32</v>
      </c>
      <c r="H4678" s="4" t="str">
        <f aca="false">INDEX(Data_Products!$C$2:$C$33,MATCH(C4678,Data_Products!$A$2:$A$33,0))</f>
        <v>Timber</v>
      </c>
      <c r="I4678" s="10" t="n">
        <f aca="false">D4678*(E4678-G4678)</f>
        <v>580.8</v>
      </c>
      <c r="J4678" s="11" t="n">
        <f aca="false">IFERROR(I4678/F4678,0)</f>
        <v>0.301344844761747</v>
      </c>
      <c r="K4678" s="4" t="str">
        <f aca="false">IFERROR(INDEX(Data_Orders!$F$2:$F$4727,MATCH(B4678,Data_Orders!$A$2:$A$4727,0)),"")</f>
        <v>Contractor</v>
      </c>
      <c r="L4678" s="4" t="str">
        <f aca="false">IFERROR(INDEX(Data_Orders!$D$2:$D$4727,MATCH(B4678,Data_Orders!$A$2:$A$4727,0)),"")</f>
        <v>Nuneaton</v>
      </c>
    </row>
    <row r="4679" customFormat="false" ht="15" hidden="false" customHeight="false" outlineLevel="0" collapsed="false">
      <c r="A4679" s="4" t="s">
        <v>10495</v>
      </c>
      <c r="B4679" s="4" t="s">
        <v>2654</v>
      </c>
      <c r="C4679" s="4" t="s">
        <v>1077</v>
      </c>
      <c r="D4679" s="4" t="n">
        <v>5</v>
      </c>
      <c r="E4679" s="4" t="n">
        <v>46.61</v>
      </c>
      <c r="F4679" s="4" t="n">
        <v>233.05</v>
      </c>
      <c r="G4679" s="4" t="n">
        <f aca="false">INDEX(Data_Products!$D$2:$D$33,MATCH(C4679,Data_Products!$A$2:$A$33,0))</f>
        <v>36.87</v>
      </c>
      <c r="H4679" s="4" t="str">
        <f aca="false">INDEX(Data_Products!$C$2:$C$33,MATCH(C4679,Data_Products!$A$2:$A$33,0))</f>
        <v>Landscaping</v>
      </c>
      <c r="I4679" s="10" t="n">
        <f aca="false">D4679*(E4679-G4679)</f>
        <v>48.7</v>
      </c>
      <c r="J4679" s="11" t="n">
        <f aca="false">IFERROR(I4679/F4679,0)</f>
        <v>0.208968032611028</v>
      </c>
      <c r="K4679" s="4" t="str">
        <f aca="false">IFERROR(INDEX(Data_Orders!$F$2:$F$4727,MATCH(B4679,Data_Orders!$A$2:$A$4727,0)),"")</f>
        <v>Contractor</v>
      </c>
      <c r="L4679" s="4" t="str">
        <f aca="false">IFERROR(INDEX(Data_Orders!$D$2:$D$4727,MATCH(B4679,Data_Orders!$A$2:$A$4727,0)),"")</f>
        <v>Nuneaton</v>
      </c>
    </row>
    <row r="4680" customFormat="false" ht="15" hidden="false" customHeight="false" outlineLevel="0" collapsed="false">
      <c r="A4680" s="4" t="s">
        <v>10496</v>
      </c>
      <c r="B4680" s="4" t="s">
        <v>2654</v>
      </c>
      <c r="C4680" s="4" t="s">
        <v>1019</v>
      </c>
      <c r="D4680" s="4" t="n">
        <v>17</v>
      </c>
      <c r="E4680" s="4" t="n">
        <v>79.76</v>
      </c>
      <c r="F4680" s="4" t="n">
        <v>1355.92</v>
      </c>
      <c r="G4680" s="4" t="n">
        <f aca="false">INDEX(Data_Products!$D$2:$D$33,MATCH(C4680,Data_Products!$A$2:$A$33,0))</f>
        <v>59.07</v>
      </c>
      <c r="H4680" s="4" t="str">
        <f aca="false">INDEX(Data_Products!$C$2:$C$33,MATCH(C4680,Data_Products!$A$2:$A$33,0))</f>
        <v>Timber</v>
      </c>
      <c r="I4680" s="10" t="n">
        <f aca="false">D4680*(E4680-G4680)</f>
        <v>351.73</v>
      </c>
      <c r="J4680" s="11" t="n">
        <f aca="false">IFERROR(I4680/F4680,0)</f>
        <v>0.259403209628887</v>
      </c>
      <c r="K4680" s="4" t="str">
        <f aca="false">IFERROR(INDEX(Data_Orders!$F$2:$F$4727,MATCH(B4680,Data_Orders!$A$2:$A$4727,0)),"")</f>
        <v>Contractor</v>
      </c>
      <c r="L4680" s="4" t="str">
        <f aca="false">IFERROR(INDEX(Data_Orders!$D$2:$D$4727,MATCH(B4680,Data_Orders!$A$2:$A$4727,0)),"")</f>
        <v>Nuneaton</v>
      </c>
    </row>
    <row r="4681" customFormat="false" ht="15" hidden="false" customHeight="false" outlineLevel="0" collapsed="false">
      <c r="A4681" s="4" t="s">
        <v>10497</v>
      </c>
      <c r="B4681" s="4" t="s">
        <v>2655</v>
      </c>
      <c r="C4681" s="4" t="s">
        <v>1037</v>
      </c>
      <c r="D4681" s="4" t="n">
        <v>13</v>
      </c>
      <c r="E4681" s="4" t="n">
        <v>90.97</v>
      </c>
      <c r="F4681" s="4" t="n">
        <v>1182.61</v>
      </c>
      <c r="G4681" s="4" t="n">
        <f aca="false">INDEX(Data_Products!$D$2:$D$33,MATCH(C4681,Data_Products!$A$2:$A$33,0))</f>
        <v>73.81</v>
      </c>
      <c r="H4681" s="4" t="str">
        <f aca="false">INDEX(Data_Products!$C$2:$C$33,MATCH(C4681,Data_Products!$A$2:$A$33,0))</f>
        <v>Insulation</v>
      </c>
      <c r="I4681" s="10" t="n">
        <f aca="false">D4681*(E4681-G4681)</f>
        <v>223.08</v>
      </c>
      <c r="J4681" s="11" t="n">
        <f aca="false">IFERROR(I4681/F4681,0)</f>
        <v>0.18863361547763</v>
      </c>
      <c r="K4681" s="4" t="str">
        <f aca="false">IFERROR(INDEX(Data_Orders!$F$2:$F$4727,MATCH(B4681,Data_Orders!$A$2:$A$4727,0)),"")</f>
        <v>Contractor</v>
      </c>
      <c r="L4681" s="4" t="str">
        <f aca="false">IFERROR(INDEX(Data_Orders!$D$2:$D$4727,MATCH(B4681,Data_Orders!$A$2:$A$4727,0)),"")</f>
        <v>Nuneaton</v>
      </c>
    </row>
    <row r="4682" customFormat="false" ht="15" hidden="false" customHeight="false" outlineLevel="0" collapsed="false">
      <c r="A4682" s="4" t="s">
        <v>10498</v>
      </c>
      <c r="B4682" s="4" t="s">
        <v>2655</v>
      </c>
      <c r="C4682" s="4" t="s">
        <v>1064</v>
      </c>
      <c r="D4682" s="4" t="n">
        <v>1</v>
      </c>
      <c r="E4682" s="4" t="n">
        <v>97.63</v>
      </c>
      <c r="F4682" s="4" t="n">
        <v>97.63</v>
      </c>
      <c r="G4682" s="4" t="n">
        <f aca="false">INDEX(Data_Products!$D$2:$D$33,MATCH(C4682,Data_Products!$A$2:$A$33,0))</f>
        <v>65.21</v>
      </c>
      <c r="H4682" s="4" t="str">
        <f aca="false">INDEX(Data_Products!$C$2:$C$33,MATCH(C4682,Data_Products!$A$2:$A$33,0))</f>
        <v>Plumbing &amp; Drainage</v>
      </c>
      <c r="I4682" s="10" t="n">
        <f aca="false">D4682*(E4682-G4682)</f>
        <v>32.42</v>
      </c>
      <c r="J4682" s="11" t="n">
        <f aca="false">IFERROR(I4682/F4682,0)</f>
        <v>0.332070060432244</v>
      </c>
      <c r="K4682" s="4" t="str">
        <f aca="false">IFERROR(INDEX(Data_Orders!$F$2:$F$4727,MATCH(B4682,Data_Orders!$A$2:$A$4727,0)),"")</f>
        <v>Contractor</v>
      </c>
      <c r="L4682" s="4" t="str">
        <f aca="false">IFERROR(INDEX(Data_Orders!$D$2:$D$4727,MATCH(B4682,Data_Orders!$A$2:$A$4727,0)),"")</f>
        <v>Nuneaton</v>
      </c>
    </row>
    <row r="4683" customFormat="false" ht="15" hidden="false" customHeight="false" outlineLevel="0" collapsed="false">
      <c r="A4683" s="4" t="s">
        <v>10499</v>
      </c>
      <c r="B4683" s="4" t="s">
        <v>2655</v>
      </c>
      <c r="C4683" s="4" t="s">
        <v>1055</v>
      </c>
      <c r="D4683" s="4" t="n">
        <v>17</v>
      </c>
      <c r="E4683" s="4" t="n">
        <v>205.03</v>
      </c>
      <c r="F4683" s="4" t="n">
        <v>3485.51</v>
      </c>
      <c r="G4683" s="4" t="n">
        <f aca="false">INDEX(Data_Products!$D$2:$D$33,MATCH(C4683,Data_Products!$A$2:$A$33,0))</f>
        <v>138.6</v>
      </c>
      <c r="H4683" s="4" t="str">
        <f aca="false">INDEX(Data_Products!$C$2:$C$33,MATCH(C4683,Data_Products!$A$2:$A$33,0))</f>
        <v>Roofing</v>
      </c>
      <c r="I4683" s="10" t="n">
        <f aca="false">D4683*(E4683-G4683)</f>
        <v>1129.31</v>
      </c>
      <c r="J4683" s="11" t="n">
        <f aca="false">IFERROR(I4683/F4683,0)</f>
        <v>0.324001365653807</v>
      </c>
      <c r="K4683" s="4" t="str">
        <f aca="false">IFERROR(INDEX(Data_Orders!$F$2:$F$4727,MATCH(B4683,Data_Orders!$A$2:$A$4727,0)),"")</f>
        <v>Contractor</v>
      </c>
      <c r="L4683" s="4" t="str">
        <f aca="false">IFERROR(INDEX(Data_Orders!$D$2:$D$4727,MATCH(B4683,Data_Orders!$A$2:$A$4727,0)),"")</f>
        <v>Nuneaton</v>
      </c>
    </row>
    <row r="4684" customFormat="false" ht="15" hidden="false" customHeight="false" outlineLevel="0" collapsed="false">
      <c r="A4684" s="4" t="s">
        <v>10500</v>
      </c>
      <c r="B4684" s="4" t="s">
        <v>2656</v>
      </c>
      <c r="C4684" s="4" t="s">
        <v>1044</v>
      </c>
      <c r="D4684" s="4" t="n">
        <v>14</v>
      </c>
      <c r="E4684" s="4" t="n">
        <v>190.44</v>
      </c>
      <c r="F4684" s="4" t="n">
        <v>2666.16</v>
      </c>
      <c r="G4684" s="4" t="n">
        <f aca="false">INDEX(Data_Products!$D$2:$D$33,MATCH(C4684,Data_Products!$A$2:$A$33,0))</f>
        <v>115.48</v>
      </c>
      <c r="H4684" s="4" t="str">
        <f aca="false">INDEX(Data_Products!$C$2:$C$33,MATCH(C4684,Data_Products!$A$2:$A$33,0))</f>
        <v>Tools &amp; Fixings</v>
      </c>
      <c r="I4684" s="10" t="n">
        <f aca="false">D4684*(E4684-G4684)</f>
        <v>1049.44</v>
      </c>
      <c r="J4684" s="11" t="n">
        <f aca="false">IFERROR(I4684/F4684,0)</f>
        <v>0.393614786809494</v>
      </c>
      <c r="K4684" s="4" t="str">
        <f aca="false">IFERROR(INDEX(Data_Orders!$F$2:$F$4727,MATCH(B4684,Data_Orders!$A$2:$A$4727,0)),"")</f>
        <v>Contractor</v>
      </c>
      <c r="L4684" s="4" t="str">
        <f aca="false">IFERROR(INDEX(Data_Orders!$D$2:$D$4727,MATCH(B4684,Data_Orders!$A$2:$A$4727,0)),"")</f>
        <v>Nuneaton</v>
      </c>
    </row>
    <row r="4685" customFormat="false" ht="15" hidden="false" customHeight="false" outlineLevel="0" collapsed="false">
      <c r="A4685" s="4" t="s">
        <v>10501</v>
      </c>
      <c r="B4685" s="4" t="s">
        <v>2656</v>
      </c>
      <c r="C4685" s="4" t="s">
        <v>1010</v>
      </c>
      <c r="D4685" s="4" t="n">
        <v>18</v>
      </c>
      <c r="E4685" s="4" t="n">
        <v>135.95</v>
      </c>
      <c r="F4685" s="4" t="n">
        <v>2447.1</v>
      </c>
      <c r="G4685" s="4" t="n">
        <f aca="false">INDEX(Data_Products!$D$2:$D$33,MATCH(C4685,Data_Products!$A$2:$A$33,0))</f>
        <v>111.1</v>
      </c>
      <c r="H4685" s="4" t="str">
        <f aca="false">INDEX(Data_Products!$C$2:$C$33,MATCH(C4685,Data_Products!$A$2:$A$33,0))</f>
        <v>Timber</v>
      </c>
      <c r="I4685" s="10" t="n">
        <f aca="false">D4685*(E4685-G4685)</f>
        <v>447.3</v>
      </c>
      <c r="J4685" s="11" t="n">
        <f aca="false">IFERROR(I4685/F4685,0)</f>
        <v>0.18278778962854</v>
      </c>
      <c r="K4685" s="4" t="str">
        <f aca="false">IFERROR(INDEX(Data_Orders!$F$2:$F$4727,MATCH(B4685,Data_Orders!$A$2:$A$4727,0)),"")</f>
        <v>Contractor</v>
      </c>
      <c r="L4685" s="4" t="str">
        <f aca="false">IFERROR(INDEX(Data_Orders!$D$2:$D$4727,MATCH(B4685,Data_Orders!$A$2:$A$4727,0)),"")</f>
        <v>Nuneaton</v>
      </c>
    </row>
    <row r="4686" customFormat="false" ht="15" hidden="false" customHeight="false" outlineLevel="0" collapsed="false">
      <c r="A4686" s="4" t="s">
        <v>10502</v>
      </c>
      <c r="B4686" s="4" t="s">
        <v>2656</v>
      </c>
      <c r="C4686" s="4" t="s">
        <v>1057</v>
      </c>
      <c r="D4686" s="4" t="n">
        <v>3</v>
      </c>
      <c r="E4686" s="4" t="n">
        <v>176.81</v>
      </c>
      <c r="F4686" s="4" t="n">
        <v>530.43</v>
      </c>
      <c r="G4686" s="4" t="n">
        <f aca="false">INDEX(Data_Products!$D$2:$D$33,MATCH(C4686,Data_Products!$A$2:$A$33,0))</f>
        <v>129.57</v>
      </c>
      <c r="H4686" s="4" t="str">
        <f aca="false">INDEX(Data_Products!$C$2:$C$33,MATCH(C4686,Data_Products!$A$2:$A$33,0))</f>
        <v>Roofing</v>
      </c>
      <c r="I4686" s="10" t="n">
        <f aca="false">D4686*(E4686-G4686)</f>
        <v>141.72</v>
      </c>
      <c r="J4686" s="11" t="n">
        <f aca="false">IFERROR(I4686/F4686,0)</f>
        <v>0.267179458175443</v>
      </c>
      <c r="K4686" s="4" t="str">
        <f aca="false">IFERROR(INDEX(Data_Orders!$F$2:$F$4727,MATCH(B4686,Data_Orders!$A$2:$A$4727,0)),"")</f>
        <v>Contractor</v>
      </c>
      <c r="L4686" s="4" t="str">
        <f aca="false">IFERROR(INDEX(Data_Orders!$D$2:$D$4727,MATCH(B4686,Data_Orders!$A$2:$A$4727,0)),"")</f>
        <v>Nuneaton</v>
      </c>
    </row>
    <row r="4687" customFormat="false" ht="15" hidden="false" customHeight="false" outlineLevel="0" collapsed="false">
      <c r="A4687" s="4" t="s">
        <v>10503</v>
      </c>
      <c r="B4687" s="4" t="s">
        <v>2657</v>
      </c>
      <c r="C4687" s="4" t="s">
        <v>1050</v>
      </c>
      <c r="D4687" s="4" t="n">
        <v>7</v>
      </c>
      <c r="E4687" s="4" t="n">
        <v>238.63</v>
      </c>
      <c r="F4687" s="4" t="n">
        <v>1670.41</v>
      </c>
      <c r="G4687" s="4" t="n">
        <f aca="false">INDEX(Data_Products!$D$2:$D$33,MATCH(C4687,Data_Products!$A$2:$A$33,0))</f>
        <v>148.91</v>
      </c>
      <c r="H4687" s="4" t="str">
        <f aca="false">INDEX(Data_Products!$C$2:$C$33,MATCH(C4687,Data_Products!$A$2:$A$33,0))</f>
        <v>Tools &amp; Fixings</v>
      </c>
      <c r="I4687" s="10" t="n">
        <f aca="false">D4687*(E4687-G4687)</f>
        <v>628.04</v>
      </c>
      <c r="J4687" s="11" t="n">
        <f aca="false">IFERROR(I4687/F4687,0)</f>
        <v>0.375979549930855</v>
      </c>
      <c r="K4687" s="4" t="str">
        <f aca="false">IFERROR(INDEX(Data_Orders!$F$2:$F$4727,MATCH(B4687,Data_Orders!$A$2:$A$4727,0)),"")</f>
        <v>Contractor</v>
      </c>
      <c r="L4687" s="4" t="str">
        <f aca="false">IFERROR(INDEX(Data_Orders!$D$2:$D$4727,MATCH(B4687,Data_Orders!$A$2:$A$4727,0)),"")</f>
        <v>Nuneaton</v>
      </c>
    </row>
    <row r="4688" customFormat="false" ht="15" hidden="false" customHeight="false" outlineLevel="0" collapsed="false">
      <c r="A4688" s="4" t="s">
        <v>10504</v>
      </c>
      <c r="B4688" s="4" t="s">
        <v>2657</v>
      </c>
      <c r="C4688" s="4" t="s">
        <v>1013</v>
      </c>
      <c r="D4688" s="4" t="n">
        <v>8</v>
      </c>
      <c r="E4688" s="4" t="n">
        <v>240.92</v>
      </c>
      <c r="F4688" s="4" t="n">
        <v>1927.36</v>
      </c>
      <c r="G4688" s="4" t="n">
        <f aca="false">INDEX(Data_Products!$D$2:$D$33,MATCH(C4688,Data_Products!$A$2:$A$33,0))</f>
        <v>168.32</v>
      </c>
      <c r="H4688" s="4" t="str">
        <f aca="false">INDEX(Data_Products!$C$2:$C$33,MATCH(C4688,Data_Products!$A$2:$A$33,0))</f>
        <v>Timber</v>
      </c>
      <c r="I4688" s="10" t="n">
        <f aca="false">D4688*(E4688-G4688)</f>
        <v>580.8</v>
      </c>
      <c r="J4688" s="11" t="n">
        <f aca="false">IFERROR(I4688/F4688,0)</f>
        <v>0.301344844761747</v>
      </c>
      <c r="K4688" s="4" t="str">
        <f aca="false">IFERROR(INDEX(Data_Orders!$F$2:$F$4727,MATCH(B4688,Data_Orders!$A$2:$A$4727,0)),"")</f>
        <v>Contractor</v>
      </c>
      <c r="L4688" s="4" t="str">
        <f aca="false">IFERROR(INDEX(Data_Orders!$D$2:$D$4727,MATCH(B4688,Data_Orders!$A$2:$A$4727,0)),"")</f>
        <v>Nuneaton</v>
      </c>
    </row>
    <row r="4689" customFormat="false" ht="15" hidden="false" customHeight="false" outlineLevel="0" collapsed="false">
      <c r="A4689" s="4" t="s">
        <v>10505</v>
      </c>
      <c r="B4689" s="4" t="s">
        <v>2658</v>
      </c>
      <c r="C4689" s="4" t="s">
        <v>1010</v>
      </c>
      <c r="D4689" s="4" t="n">
        <v>19</v>
      </c>
      <c r="E4689" s="4" t="n">
        <v>135.95</v>
      </c>
      <c r="F4689" s="4" t="n">
        <v>2583.05</v>
      </c>
      <c r="G4689" s="4" t="n">
        <f aca="false">INDEX(Data_Products!$D$2:$D$33,MATCH(C4689,Data_Products!$A$2:$A$33,0))</f>
        <v>111.1</v>
      </c>
      <c r="H4689" s="4" t="str">
        <f aca="false">INDEX(Data_Products!$C$2:$C$33,MATCH(C4689,Data_Products!$A$2:$A$33,0))</f>
        <v>Timber</v>
      </c>
      <c r="I4689" s="10" t="n">
        <f aca="false">D4689*(E4689-G4689)</f>
        <v>472.15</v>
      </c>
      <c r="J4689" s="11" t="n">
        <f aca="false">IFERROR(I4689/F4689,0)</f>
        <v>0.18278778962854</v>
      </c>
      <c r="K4689" s="4" t="str">
        <f aca="false">IFERROR(INDEX(Data_Orders!$F$2:$F$4727,MATCH(B4689,Data_Orders!$A$2:$A$4727,0)),"")</f>
        <v>Contractor</v>
      </c>
      <c r="L4689" s="4" t="str">
        <f aca="false">IFERROR(INDEX(Data_Orders!$D$2:$D$4727,MATCH(B4689,Data_Orders!$A$2:$A$4727,0)),"")</f>
        <v>Nuneaton</v>
      </c>
    </row>
    <row r="4690" customFormat="false" ht="15" hidden="false" customHeight="false" outlineLevel="0" collapsed="false">
      <c r="A4690" s="4" t="s">
        <v>10506</v>
      </c>
      <c r="B4690" s="4" t="s">
        <v>2658</v>
      </c>
      <c r="C4690" s="4" t="s">
        <v>1035</v>
      </c>
      <c r="D4690" s="4" t="n">
        <v>12</v>
      </c>
      <c r="E4690" s="4" t="n">
        <v>165.07</v>
      </c>
      <c r="F4690" s="4" t="n">
        <v>1980.84</v>
      </c>
      <c r="G4690" s="4" t="n">
        <f aca="false">INDEX(Data_Products!$D$2:$D$33,MATCH(C4690,Data_Products!$A$2:$A$33,0))</f>
        <v>134.65</v>
      </c>
      <c r="H4690" s="4" t="str">
        <f aca="false">INDEX(Data_Products!$C$2:$C$33,MATCH(C4690,Data_Products!$A$2:$A$33,0))</f>
        <v>Insulation</v>
      </c>
      <c r="I4690" s="10" t="n">
        <f aca="false">D4690*(E4690-G4690)</f>
        <v>365.04</v>
      </c>
      <c r="J4690" s="11" t="n">
        <f aca="false">IFERROR(I4690/F4690,0)</f>
        <v>0.184285454655601</v>
      </c>
      <c r="K4690" s="4" t="str">
        <f aca="false">IFERROR(INDEX(Data_Orders!$F$2:$F$4727,MATCH(B4690,Data_Orders!$A$2:$A$4727,0)),"")</f>
        <v>Contractor</v>
      </c>
      <c r="L4690" s="4" t="str">
        <f aca="false">IFERROR(INDEX(Data_Orders!$D$2:$D$4727,MATCH(B4690,Data_Orders!$A$2:$A$4727,0)),"")</f>
        <v>Nuneaton</v>
      </c>
    </row>
    <row r="4691" customFormat="false" ht="15" hidden="false" customHeight="false" outlineLevel="0" collapsed="false">
      <c r="A4691" s="4" t="s">
        <v>10507</v>
      </c>
      <c r="B4691" s="4" t="s">
        <v>2658</v>
      </c>
      <c r="C4691" s="4" t="s">
        <v>1059</v>
      </c>
      <c r="D4691" s="4" t="n">
        <v>17</v>
      </c>
      <c r="E4691" s="4" t="n">
        <v>103.63</v>
      </c>
      <c r="F4691" s="4" t="n">
        <v>1761.71</v>
      </c>
      <c r="G4691" s="4" t="n">
        <f aca="false">INDEX(Data_Products!$D$2:$D$33,MATCH(C4691,Data_Products!$A$2:$A$33,0))</f>
        <v>82.55</v>
      </c>
      <c r="H4691" s="4" t="str">
        <f aca="false">INDEX(Data_Products!$C$2:$C$33,MATCH(C4691,Data_Products!$A$2:$A$33,0))</f>
        <v>Roofing</v>
      </c>
      <c r="I4691" s="10" t="n">
        <f aca="false">D4691*(E4691-G4691)</f>
        <v>358.36</v>
      </c>
      <c r="J4691" s="11" t="n">
        <f aca="false">IFERROR(I4691/F4691,0)</f>
        <v>0.203415999228023</v>
      </c>
      <c r="K4691" s="4" t="str">
        <f aca="false">IFERROR(INDEX(Data_Orders!$F$2:$F$4727,MATCH(B4691,Data_Orders!$A$2:$A$4727,0)),"")</f>
        <v>Contractor</v>
      </c>
      <c r="L4691" s="4" t="str">
        <f aca="false">IFERROR(INDEX(Data_Orders!$D$2:$D$4727,MATCH(B4691,Data_Orders!$A$2:$A$4727,0)),"")</f>
        <v>Nuneaton</v>
      </c>
    </row>
    <row r="4692" customFormat="false" ht="15" hidden="false" customHeight="false" outlineLevel="0" collapsed="false">
      <c r="A4692" s="4" t="s">
        <v>10508</v>
      </c>
      <c r="B4692" s="4" t="s">
        <v>2658</v>
      </c>
      <c r="C4692" s="4" t="s">
        <v>1015</v>
      </c>
      <c r="D4692" s="4" t="n">
        <v>6</v>
      </c>
      <c r="E4692" s="4" t="n">
        <v>122.01</v>
      </c>
      <c r="F4692" s="4" t="n">
        <v>732.06</v>
      </c>
      <c r="G4692" s="4" t="n">
        <f aca="false">INDEX(Data_Products!$D$2:$D$33,MATCH(C4692,Data_Products!$A$2:$A$33,0))</f>
        <v>85.53</v>
      </c>
      <c r="H4692" s="4" t="str">
        <f aca="false">INDEX(Data_Products!$C$2:$C$33,MATCH(C4692,Data_Products!$A$2:$A$33,0))</f>
        <v>Timber</v>
      </c>
      <c r="I4692" s="10" t="n">
        <f aca="false">D4692*(E4692-G4692)</f>
        <v>218.88</v>
      </c>
      <c r="J4692" s="11" t="n">
        <f aca="false">IFERROR(I4692/F4692,0)</f>
        <v>0.298991885910991</v>
      </c>
      <c r="K4692" s="4" t="str">
        <f aca="false">IFERROR(INDEX(Data_Orders!$F$2:$F$4727,MATCH(B4692,Data_Orders!$A$2:$A$4727,0)),"")</f>
        <v>Contractor</v>
      </c>
      <c r="L4692" s="4" t="str">
        <f aca="false">IFERROR(INDEX(Data_Orders!$D$2:$D$4727,MATCH(B4692,Data_Orders!$A$2:$A$4727,0)),"")</f>
        <v>Nuneaton</v>
      </c>
    </row>
    <row r="4693" customFormat="false" ht="15" hidden="false" customHeight="false" outlineLevel="0" collapsed="false">
      <c r="A4693" s="4" t="s">
        <v>10509</v>
      </c>
      <c r="B4693" s="4" t="s">
        <v>2659</v>
      </c>
      <c r="C4693" s="4" t="s">
        <v>1019</v>
      </c>
      <c r="D4693" s="4" t="n">
        <v>1</v>
      </c>
      <c r="E4693" s="4" t="n">
        <v>79.76</v>
      </c>
      <c r="F4693" s="4" t="n">
        <v>79.76</v>
      </c>
      <c r="G4693" s="4" t="n">
        <f aca="false">INDEX(Data_Products!$D$2:$D$33,MATCH(C4693,Data_Products!$A$2:$A$33,0))</f>
        <v>59.07</v>
      </c>
      <c r="H4693" s="4" t="str">
        <f aca="false">INDEX(Data_Products!$C$2:$C$33,MATCH(C4693,Data_Products!$A$2:$A$33,0))</f>
        <v>Timber</v>
      </c>
      <c r="I4693" s="10" t="n">
        <f aca="false">D4693*(E4693-G4693)</f>
        <v>20.69</v>
      </c>
      <c r="J4693" s="11" t="n">
        <f aca="false">IFERROR(I4693/F4693,0)</f>
        <v>0.259403209628887</v>
      </c>
      <c r="K4693" s="4" t="str">
        <f aca="false">IFERROR(INDEX(Data_Orders!$F$2:$F$4727,MATCH(B4693,Data_Orders!$A$2:$A$4727,0)),"")</f>
        <v>Contractor</v>
      </c>
      <c r="L4693" s="4" t="str">
        <f aca="false">IFERROR(INDEX(Data_Orders!$D$2:$D$4727,MATCH(B4693,Data_Orders!$A$2:$A$4727,0)),"")</f>
        <v>Nuneaton</v>
      </c>
    </row>
    <row r="4694" customFormat="false" ht="15" hidden="false" customHeight="false" outlineLevel="0" collapsed="false">
      <c r="A4694" s="4" t="s">
        <v>10510</v>
      </c>
      <c r="B4694" s="4" t="s">
        <v>2659</v>
      </c>
      <c r="C4694" s="4" t="s">
        <v>1048</v>
      </c>
      <c r="D4694" s="4" t="n">
        <v>20</v>
      </c>
      <c r="E4694" s="4" t="n">
        <v>112.72</v>
      </c>
      <c r="F4694" s="4" t="n">
        <v>2254.4</v>
      </c>
      <c r="G4694" s="4" t="n">
        <f aca="false">INDEX(Data_Products!$D$2:$D$33,MATCH(C4694,Data_Products!$A$2:$A$33,0))</f>
        <v>83.21</v>
      </c>
      <c r="H4694" s="4" t="str">
        <f aca="false">INDEX(Data_Products!$C$2:$C$33,MATCH(C4694,Data_Products!$A$2:$A$33,0))</f>
        <v>Tools &amp; Fixings</v>
      </c>
      <c r="I4694" s="10" t="n">
        <f aca="false">D4694*(E4694-G4694)</f>
        <v>590.2</v>
      </c>
      <c r="J4694" s="11" t="n">
        <f aca="false">IFERROR(I4694/F4694,0)</f>
        <v>0.26179914833215</v>
      </c>
      <c r="K4694" s="4" t="str">
        <f aca="false">IFERROR(INDEX(Data_Orders!$F$2:$F$4727,MATCH(B4694,Data_Orders!$A$2:$A$4727,0)),"")</f>
        <v>Contractor</v>
      </c>
      <c r="L4694" s="4" t="str">
        <f aca="false">IFERROR(INDEX(Data_Orders!$D$2:$D$4727,MATCH(B4694,Data_Orders!$A$2:$A$4727,0)),"")</f>
        <v>Nuneaton</v>
      </c>
    </row>
    <row r="4695" customFormat="false" ht="15" hidden="false" customHeight="false" outlineLevel="0" collapsed="false">
      <c r="A4695" s="4" t="s">
        <v>10511</v>
      </c>
      <c r="B4695" s="4" t="s">
        <v>2660</v>
      </c>
      <c r="C4695" s="4" t="s">
        <v>1064</v>
      </c>
      <c r="D4695" s="4" t="n">
        <v>9</v>
      </c>
      <c r="E4695" s="4" t="n">
        <v>97.63</v>
      </c>
      <c r="F4695" s="4" t="n">
        <v>878.67</v>
      </c>
      <c r="G4695" s="4" t="n">
        <f aca="false">INDEX(Data_Products!$D$2:$D$33,MATCH(C4695,Data_Products!$A$2:$A$33,0))</f>
        <v>65.21</v>
      </c>
      <c r="H4695" s="4" t="str">
        <f aca="false">INDEX(Data_Products!$C$2:$C$33,MATCH(C4695,Data_Products!$A$2:$A$33,0))</f>
        <v>Plumbing &amp; Drainage</v>
      </c>
      <c r="I4695" s="10" t="n">
        <f aca="false">D4695*(E4695-G4695)</f>
        <v>291.78</v>
      </c>
      <c r="J4695" s="11" t="n">
        <f aca="false">IFERROR(I4695/F4695,0)</f>
        <v>0.332070060432244</v>
      </c>
      <c r="K4695" s="4" t="str">
        <f aca="false">IFERROR(INDEX(Data_Orders!$F$2:$F$4727,MATCH(B4695,Data_Orders!$A$2:$A$4727,0)),"")</f>
        <v>Trade Account</v>
      </c>
      <c r="L4695" s="4" t="str">
        <f aca="false">IFERROR(INDEX(Data_Orders!$D$2:$D$4727,MATCH(B4695,Data_Orders!$A$2:$A$4727,0)),"")</f>
        <v>Rugby</v>
      </c>
    </row>
    <row r="4696" customFormat="false" ht="15" hidden="false" customHeight="false" outlineLevel="0" collapsed="false">
      <c r="A4696" s="4" t="s">
        <v>10512</v>
      </c>
      <c r="B4696" s="4" t="s">
        <v>2660</v>
      </c>
      <c r="C4696" s="4" t="s">
        <v>1052</v>
      </c>
      <c r="D4696" s="4" t="n">
        <v>11</v>
      </c>
      <c r="E4696" s="4" t="n">
        <v>205.71</v>
      </c>
      <c r="F4696" s="4" t="n">
        <v>2262.81</v>
      </c>
      <c r="G4696" s="4" t="n">
        <f aca="false">INDEX(Data_Products!$D$2:$D$33,MATCH(C4696,Data_Products!$A$2:$A$33,0))</f>
        <v>152.29</v>
      </c>
      <c r="H4696" s="4" t="str">
        <f aca="false">INDEX(Data_Products!$C$2:$C$33,MATCH(C4696,Data_Products!$A$2:$A$33,0))</f>
        <v>Roofing</v>
      </c>
      <c r="I4696" s="10" t="n">
        <f aca="false">D4696*(E4696-G4696)</f>
        <v>587.62</v>
      </c>
      <c r="J4696" s="11" t="n">
        <f aca="false">IFERROR(I4696/F4696,0)</f>
        <v>0.259685965679841</v>
      </c>
      <c r="K4696" s="4" t="str">
        <f aca="false">IFERROR(INDEX(Data_Orders!$F$2:$F$4727,MATCH(B4696,Data_Orders!$A$2:$A$4727,0)),"")</f>
        <v>Trade Account</v>
      </c>
      <c r="L4696" s="4" t="str">
        <f aca="false">IFERROR(INDEX(Data_Orders!$D$2:$D$4727,MATCH(B4696,Data_Orders!$A$2:$A$4727,0)),"")</f>
        <v>Rugby</v>
      </c>
    </row>
    <row r="4697" customFormat="false" ht="15" hidden="false" customHeight="false" outlineLevel="0" collapsed="false">
      <c r="A4697" s="4" t="s">
        <v>10513</v>
      </c>
      <c r="B4697" s="4" t="s">
        <v>2661</v>
      </c>
      <c r="C4697" s="4" t="s">
        <v>1073</v>
      </c>
      <c r="D4697" s="4" t="n">
        <v>4</v>
      </c>
      <c r="E4697" s="4" t="n">
        <v>231.05</v>
      </c>
      <c r="F4697" s="4" t="n">
        <v>924.2</v>
      </c>
      <c r="G4697" s="4" t="n">
        <f aca="false">INDEX(Data_Products!$D$2:$D$33,MATCH(C4697,Data_Products!$A$2:$A$33,0))</f>
        <v>148.29</v>
      </c>
      <c r="H4697" s="4" t="str">
        <f aca="false">INDEX(Data_Products!$C$2:$C$33,MATCH(C4697,Data_Products!$A$2:$A$33,0))</f>
        <v>Landscaping</v>
      </c>
      <c r="I4697" s="10" t="n">
        <f aca="false">D4697*(E4697-G4697)</f>
        <v>331.04</v>
      </c>
      <c r="J4697" s="11" t="n">
        <f aca="false">IFERROR(I4697/F4697,0)</f>
        <v>0.358190867777537</v>
      </c>
      <c r="K4697" s="4" t="str">
        <f aca="false">IFERROR(INDEX(Data_Orders!$F$2:$F$4727,MATCH(B4697,Data_Orders!$A$2:$A$4727,0)),"")</f>
        <v>Trade Account</v>
      </c>
      <c r="L4697" s="4" t="str">
        <f aca="false">IFERROR(INDEX(Data_Orders!$D$2:$D$4727,MATCH(B4697,Data_Orders!$A$2:$A$4727,0)),"")</f>
        <v>Rugby</v>
      </c>
    </row>
    <row r="4698" customFormat="false" ht="15" hidden="false" customHeight="false" outlineLevel="0" collapsed="false">
      <c r="A4698" s="4" t="s">
        <v>10514</v>
      </c>
      <c r="B4698" s="4" t="s">
        <v>2661</v>
      </c>
      <c r="C4698" s="4" t="s">
        <v>1028</v>
      </c>
      <c r="D4698" s="4" t="n">
        <v>10</v>
      </c>
      <c r="E4698" s="4" t="n">
        <v>118.79</v>
      </c>
      <c r="F4698" s="4" t="n">
        <v>1187.9</v>
      </c>
      <c r="G4698" s="4" t="n">
        <f aca="false">INDEX(Data_Products!$D$2:$D$33,MATCH(C4698,Data_Products!$A$2:$A$33,0))</f>
        <v>81.07</v>
      </c>
      <c r="H4698" s="4" t="str">
        <f aca="false">INDEX(Data_Products!$C$2:$C$33,MATCH(C4698,Data_Products!$A$2:$A$33,0))</f>
        <v>Cement &amp; Aggregates</v>
      </c>
      <c r="I4698" s="10" t="n">
        <f aca="false">D4698*(E4698-G4698)</f>
        <v>377.2</v>
      </c>
      <c r="J4698" s="11" t="n">
        <f aca="false">IFERROR(I4698/F4698,0)</f>
        <v>0.317535146056065</v>
      </c>
      <c r="K4698" s="4" t="str">
        <f aca="false">IFERROR(INDEX(Data_Orders!$F$2:$F$4727,MATCH(B4698,Data_Orders!$A$2:$A$4727,0)),"")</f>
        <v>Trade Account</v>
      </c>
      <c r="L4698" s="4" t="str">
        <f aca="false">IFERROR(INDEX(Data_Orders!$D$2:$D$4727,MATCH(B4698,Data_Orders!$A$2:$A$4727,0)),"")</f>
        <v>Rugby</v>
      </c>
    </row>
    <row r="4699" customFormat="false" ht="15" hidden="false" customHeight="false" outlineLevel="0" collapsed="false">
      <c r="A4699" s="4" t="s">
        <v>10515</v>
      </c>
      <c r="B4699" s="4" t="s">
        <v>2661</v>
      </c>
      <c r="C4699" s="4" t="s">
        <v>1037</v>
      </c>
      <c r="D4699" s="4" t="n">
        <v>15</v>
      </c>
      <c r="E4699" s="4" t="n">
        <v>90.97</v>
      </c>
      <c r="F4699" s="4" t="n">
        <v>1364.55</v>
      </c>
      <c r="G4699" s="4" t="n">
        <f aca="false">INDEX(Data_Products!$D$2:$D$33,MATCH(C4699,Data_Products!$A$2:$A$33,0))</f>
        <v>73.81</v>
      </c>
      <c r="H4699" s="4" t="str">
        <f aca="false">INDEX(Data_Products!$C$2:$C$33,MATCH(C4699,Data_Products!$A$2:$A$33,0))</f>
        <v>Insulation</v>
      </c>
      <c r="I4699" s="10" t="n">
        <f aca="false">D4699*(E4699-G4699)</f>
        <v>257.4</v>
      </c>
      <c r="J4699" s="11" t="n">
        <f aca="false">IFERROR(I4699/F4699,0)</f>
        <v>0.18863361547763</v>
      </c>
      <c r="K4699" s="4" t="str">
        <f aca="false">IFERROR(INDEX(Data_Orders!$F$2:$F$4727,MATCH(B4699,Data_Orders!$A$2:$A$4727,0)),"")</f>
        <v>Trade Account</v>
      </c>
      <c r="L4699" s="4" t="str">
        <f aca="false">IFERROR(INDEX(Data_Orders!$D$2:$D$4727,MATCH(B4699,Data_Orders!$A$2:$A$4727,0)),"")</f>
        <v>Rugby</v>
      </c>
    </row>
    <row r="4700" customFormat="false" ht="15" hidden="false" customHeight="false" outlineLevel="0" collapsed="false">
      <c r="A4700" s="4" t="s">
        <v>10516</v>
      </c>
      <c r="B4700" s="4" t="s">
        <v>2662</v>
      </c>
      <c r="C4700" s="4" t="s">
        <v>1052</v>
      </c>
      <c r="D4700" s="4" t="n">
        <v>17</v>
      </c>
      <c r="E4700" s="4" t="n">
        <v>205.71</v>
      </c>
      <c r="F4700" s="4" t="n">
        <v>3497.07</v>
      </c>
      <c r="G4700" s="4" t="n">
        <f aca="false">INDEX(Data_Products!$D$2:$D$33,MATCH(C4700,Data_Products!$A$2:$A$33,0))</f>
        <v>152.29</v>
      </c>
      <c r="H4700" s="4" t="str">
        <f aca="false">INDEX(Data_Products!$C$2:$C$33,MATCH(C4700,Data_Products!$A$2:$A$33,0))</f>
        <v>Roofing</v>
      </c>
      <c r="I4700" s="10" t="n">
        <f aca="false">D4700*(E4700-G4700)</f>
        <v>908.14</v>
      </c>
      <c r="J4700" s="11" t="n">
        <f aca="false">IFERROR(I4700/F4700,0)</f>
        <v>0.259685965679841</v>
      </c>
      <c r="K4700" s="4" t="str">
        <f aca="false">IFERROR(INDEX(Data_Orders!$F$2:$F$4727,MATCH(B4700,Data_Orders!$A$2:$A$4727,0)),"")</f>
        <v>Trade Account</v>
      </c>
      <c r="L4700" s="4" t="str">
        <f aca="false">IFERROR(INDEX(Data_Orders!$D$2:$D$4727,MATCH(B4700,Data_Orders!$A$2:$A$4727,0)),"")</f>
        <v>Rugby</v>
      </c>
    </row>
    <row r="4701" customFormat="false" ht="15" hidden="false" customHeight="false" outlineLevel="0" collapsed="false">
      <c r="A4701" s="4" t="s">
        <v>10517</v>
      </c>
      <c r="B4701" s="4" t="s">
        <v>2662</v>
      </c>
      <c r="C4701" s="4" t="s">
        <v>1077</v>
      </c>
      <c r="D4701" s="4" t="n">
        <v>13</v>
      </c>
      <c r="E4701" s="4" t="n">
        <v>46.61</v>
      </c>
      <c r="F4701" s="4" t="n">
        <v>605.93</v>
      </c>
      <c r="G4701" s="4" t="n">
        <f aca="false">INDEX(Data_Products!$D$2:$D$33,MATCH(C4701,Data_Products!$A$2:$A$33,0))</f>
        <v>36.87</v>
      </c>
      <c r="H4701" s="4" t="str">
        <f aca="false">INDEX(Data_Products!$C$2:$C$33,MATCH(C4701,Data_Products!$A$2:$A$33,0))</f>
        <v>Landscaping</v>
      </c>
      <c r="I4701" s="10" t="n">
        <f aca="false">D4701*(E4701-G4701)</f>
        <v>126.62</v>
      </c>
      <c r="J4701" s="11" t="n">
        <f aca="false">IFERROR(I4701/F4701,0)</f>
        <v>0.208968032611028</v>
      </c>
      <c r="K4701" s="4" t="str">
        <f aca="false">IFERROR(INDEX(Data_Orders!$F$2:$F$4727,MATCH(B4701,Data_Orders!$A$2:$A$4727,0)),"")</f>
        <v>Trade Account</v>
      </c>
      <c r="L4701" s="4" t="str">
        <f aca="false">IFERROR(INDEX(Data_Orders!$D$2:$D$4727,MATCH(B4701,Data_Orders!$A$2:$A$4727,0)),"")</f>
        <v>Rugby</v>
      </c>
    </row>
    <row r="4702" customFormat="false" ht="15" hidden="false" customHeight="false" outlineLevel="0" collapsed="false">
      <c r="A4702" s="4" t="s">
        <v>10518</v>
      </c>
      <c r="B4702" s="4" t="s">
        <v>2662</v>
      </c>
      <c r="C4702" s="4" t="s">
        <v>1055</v>
      </c>
      <c r="D4702" s="4" t="n">
        <v>7</v>
      </c>
      <c r="E4702" s="4" t="n">
        <v>205.03</v>
      </c>
      <c r="F4702" s="4" t="n">
        <v>1435.21</v>
      </c>
      <c r="G4702" s="4" t="n">
        <f aca="false">INDEX(Data_Products!$D$2:$D$33,MATCH(C4702,Data_Products!$A$2:$A$33,0))</f>
        <v>138.6</v>
      </c>
      <c r="H4702" s="4" t="str">
        <f aca="false">INDEX(Data_Products!$C$2:$C$33,MATCH(C4702,Data_Products!$A$2:$A$33,0))</f>
        <v>Roofing</v>
      </c>
      <c r="I4702" s="10" t="n">
        <f aca="false">D4702*(E4702-G4702)</f>
        <v>465.01</v>
      </c>
      <c r="J4702" s="11" t="n">
        <f aca="false">IFERROR(I4702/F4702,0)</f>
        <v>0.324001365653807</v>
      </c>
      <c r="K4702" s="4" t="str">
        <f aca="false">IFERROR(INDEX(Data_Orders!$F$2:$F$4727,MATCH(B4702,Data_Orders!$A$2:$A$4727,0)),"")</f>
        <v>Trade Account</v>
      </c>
      <c r="L4702" s="4" t="str">
        <f aca="false">IFERROR(INDEX(Data_Orders!$D$2:$D$4727,MATCH(B4702,Data_Orders!$A$2:$A$4727,0)),"")</f>
        <v>Rugby</v>
      </c>
    </row>
    <row r="4703" customFormat="false" ht="15" hidden="false" customHeight="false" outlineLevel="0" collapsed="false">
      <c r="A4703" s="4" t="s">
        <v>10519</v>
      </c>
      <c r="B4703" s="4" t="s">
        <v>2662</v>
      </c>
      <c r="C4703" s="4" t="s">
        <v>1057</v>
      </c>
      <c r="D4703" s="4" t="n">
        <v>6</v>
      </c>
      <c r="E4703" s="4" t="n">
        <v>176.81</v>
      </c>
      <c r="F4703" s="4" t="n">
        <v>1060.86</v>
      </c>
      <c r="G4703" s="4" t="n">
        <f aca="false">INDEX(Data_Products!$D$2:$D$33,MATCH(C4703,Data_Products!$A$2:$A$33,0))</f>
        <v>129.57</v>
      </c>
      <c r="H4703" s="4" t="str">
        <f aca="false">INDEX(Data_Products!$C$2:$C$33,MATCH(C4703,Data_Products!$A$2:$A$33,0))</f>
        <v>Roofing</v>
      </c>
      <c r="I4703" s="10" t="n">
        <f aca="false">D4703*(E4703-G4703)</f>
        <v>283.44</v>
      </c>
      <c r="J4703" s="11" t="n">
        <f aca="false">IFERROR(I4703/F4703,0)</f>
        <v>0.267179458175443</v>
      </c>
      <c r="K4703" s="4" t="str">
        <f aca="false">IFERROR(INDEX(Data_Orders!$F$2:$F$4727,MATCH(B4703,Data_Orders!$A$2:$A$4727,0)),"")</f>
        <v>Trade Account</v>
      </c>
      <c r="L4703" s="4" t="str">
        <f aca="false">IFERROR(INDEX(Data_Orders!$D$2:$D$4727,MATCH(B4703,Data_Orders!$A$2:$A$4727,0)),"")</f>
        <v>Rugby</v>
      </c>
    </row>
    <row r="4704" customFormat="false" ht="15" hidden="false" customHeight="false" outlineLevel="0" collapsed="false">
      <c r="A4704" s="4" t="s">
        <v>10520</v>
      </c>
      <c r="B4704" s="4" t="s">
        <v>2663</v>
      </c>
      <c r="C4704" s="4" t="s">
        <v>1037</v>
      </c>
      <c r="D4704" s="4" t="n">
        <v>4</v>
      </c>
      <c r="E4704" s="4" t="n">
        <v>90.97</v>
      </c>
      <c r="F4704" s="4" t="n">
        <v>363.88</v>
      </c>
      <c r="G4704" s="4" t="n">
        <f aca="false">INDEX(Data_Products!$D$2:$D$33,MATCH(C4704,Data_Products!$A$2:$A$33,0))</f>
        <v>73.81</v>
      </c>
      <c r="H4704" s="4" t="str">
        <f aca="false">INDEX(Data_Products!$C$2:$C$33,MATCH(C4704,Data_Products!$A$2:$A$33,0))</f>
        <v>Insulation</v>
      </c>
      <c r="I4704" s="10" t="n">
        <f aca="false">D4704*(E4704-G4704)</f>
        <v>68.64</v>
      </c>
      <c r="J4704" s="11" t="n">
        <f aca="false">IFERROR(I4704/F4704,0)</f>
        <v>0.18863361547763</v>
      </c>
      <c r="K4704" s="4" t="str">
        <f aca="false">IFERROR(INDEX(Data_Orders!$F$2:$F$4727,MATCH(B4704,Data_Orders!$A$2:$A$4727,0)),"")</f>
        <v>Trade Account</v>
      </c>
      <c r="L4704" s="4" t="str">
        <f aca="false">IFERROR(INDEX(Data_Orders!$D$2:$D$4727,MATCH(B4704,Data_Orders!$A$2:$A$4727,0)),"")</f>
        <v>Rugby</v>
      </c>
    </row>
    <row r="4705" customFormat="false" ht="15" hidden="false" customHeight="false" outlineLevel="0" collapsed="false">
      <c r="A4705" s="4" t="s">
        <v>10521</v>
      </c>
      <c r="B4705" s="4" t="s">
        <v>2664</v>
      </c>
      <c r="C4705" s="4" t="s">
        <v>1024</v>
      </c>
      <c r="D4705" s="4" t="n">
        <v>19</v>
      </c>
      <c r="E4705" s="4" t="n">
        <v>137.14</v>
      </c>
      <c r="F4705" s="4" t="n">
        <v>2605.66</v>
      </c>
      <c r="G4705" s="4" t="n">
        <f aca="false">INDEX(Data_Products!$D$2:$D$33,MATCH(C4705,Data_Products!$A$2:$A$33,0))</f>
        <v>99.99</v>
      </c>
      <c r="H4705" s="4" t="str">
        <f aca="false">INDEX(Data_Products!$C$2:$C$33,MATCH(C4705,Data_Products!$A$2:$A$33,0))</f>
        <v>Cement &amp; Aggregates</v>
      </c>
      <c r="I4705" s="10" t="n">
        <f aca="false">D4705*(E4705-G4705)</f>
        <v>705.85</v>
      </c>
      <c r="J4705" s="11" t="n">
        <f aca="false">IFERROR(I4705/F4705,0)</f>
        <v>0.270891060230421</v>
      </c>
      <c r="K4705" s="4" t="str">
        <f aca="false">IFERROR(INDEX(Data_Orders!$F$2:$F$4727,MATCH(B4705,Data_Orders!$A$2:$A$4727,0)),"")</f>
        <v>Trade Account</v>
      </c>
      <c r="L4705" s="4" t="str">
        <f aca="false">IFERROR(INDEX(Data_Orders!$D$2:$D$4727,MATCH(B4705,Data_Orders!$A$2:$A$4727,0)),"")</f>
        <v>Rugby</v>
      </c>
    </row>
    <row r="4706" customFormat="false" ht="15" hidden="false" customHeight="false" outlineLevel="0" collapsed="false">
      <c r="A4706" s="4" t="s">
        <v>10522</v>
      </c>
      <c r="B4706" s="4" t="s">
        <v>2664</v>
      </c>
      <c r="C4706" s="4" t="s">
        <v>1064</v>
      </c>
      <c r="D4706" s="4" t="n">
        <v>10</v>
      </c>
      <c r="E4706" s="4" t="n">
        <v>97.63</v>
      </c>
      <c r="F4706" s="4" t="n">
        <v>976.3</v>
      </c>
      <c r="G4706" s="4" t="n">
        <f aca="false">INDEX(Data_Products!$D$2:$D$33,MATCH(C4706,Data_Products!$A$2:$A$33,0))</f>
        <v>65.21</v>
      </c>
      <c r="H4706" s="4" t="str">
        <f aca="false">INDEX(Data_Products!$C$2:$C$33,MATCH(C4706,Data_Products!$A$2:$A$33,0))</f>
        <v>Plumbing &amp; Drainage</v>
      </c>
      <c r="I4706" s="10" t="n">
        <f aca="false">D4706*(E4706-G4706)</f>
        <v>324.2</v>
      </c>
      <c r="J4706" s="11" t="n">
        <f aca="false">IFERROR(I4706/F4706,0)</f>
        <v>0.332070060432244</v>
      </c>
      <c r="K4706" s="4" t="str">
        <f aca="false">IFERROR(INDEX(Data_Orders!$F$2:$F$4727,MATCH(B4706,Data_Orders!$A$2:$A$4727,0)),"")</f>
        <v>Trade Account</v>
      </c>
      <c r="L4706" s="4" t="str">
        <f aca="false">IFERROR(INDEX(Data_Orders!$D$2:$D$4727,MATCH(B4706,Data_Orders!$A$2:$A$4727,0)),"")</f>
        <v>Rugby</v>
      </c>
    </row>
    <row r="4707" customFormat="false" ht="15" hidden="false" customHeight="false" outlineLevel="0" collapsed="false">
      <c r="A4707" s="4" t="s">
        <v>10523</v>
      </c>
      <c r="B4707" s="4" t="s">
        <v>2665</v>
      </c>
      <c r="C4707" s="4" t="s">
        <v>1073</v>
      </c>
      <c r="D4707" s="4" t="n">
        <v>10</v>
      </c>
      <c r="E4707" s="4" t="n">
        <v>231.05</v>
      </c>
      <c r="F4707" s="4" t="n">
        <v>2310.5</v>
      </c>
      <c r="G4707" s="4" t="n">
        <f aca="false">INDEX(Data_Products!$D$2:$D$33,MATCH(C4707,Data_Products!$A$2:$A$33,0))</f>
        <v>148.29</v>
      </c>
      <c r="H4707" s="4" t="str">
        <f aca="false">INDEX(Data_Products!$C$2:$C$33,MATCH(C4707,Data_Products!$A$2:$A$33,0))</f>
        <v>Landscaping</v>
      </c>
      <c r="I4707" s="10" t="n">
        <f aca="false">D4707*(E4707-G4707)</f>
        <v>827.6</v>
      </c>
      <c r="J4707" s="11" t="n">
        <f aca="false">IFERROR(I4707/F4707,0)</f>
        <v>0.358190867777537</v>
      </c>
      <c r="K4707" s="4" t="str">
        <f aca="false">IFERROR(INDEX(Data_Orders!$F$2:$F$4727,MATCH(B4707,Data_Orders!$A$2:$A$4727,0)),"")</f>
        <v>Trade Account</v>
      </c>
      <c r="L4707" s="4" t="str">
        <f aca="false">IFERROR(INDEX(Data_Orders!$D$2:$D$4727,MATCH(B4707,Data_Orders!$A$2:$A$4727,0)),"")</f>
        <v>Rugby</v>
      </c>
    </row>
    <row r="4708" customFormat="false" ht="15" hidden="false" customHeight="false" outlineLevel="0" collapsed="false">
      <c r="A4708" s="4" t="s">
        <v>10524</v>
      </c>
      <c r="B4708" s="4" t="s">
        <v>2665</v>
      </c>
      <c r="C4708" s="4" t="s">
        <v>1050</v>
      </c>
      <c r="D4708" s="4" t="n">
        <v>12</v>
      </c>
      <c r="E4708" s="4" t="n">
        <v>238.63</v>
      </c>
      <c r="F4708" s="4" t="n">
        <v>2863.56</v>
      </c>
      <c r="G4708" s="4" t="n">
        <f aca="false">INDEX(Data_Products!$D$2:$D$33,MATCH(C4708,Data_Products!$A$2:$A$33,0))</f>
        <v>148.91</v>
      </c>
      <c r="H4708" s="4" t="str">
        <f aca="false">INDEX(Data_Products!$C$2:$C$33,MATCH(C4708,Data_Products!$A$2:$A$33,0))</f>
        <v>Tools &amp; Fixings</v>
      </c>
      <c r="I4708" s="10" t="n">
        <f aca="false">D4708*(E4708-G4708)</f>
        <v>1076.64</v>
      </c>
      <c r="J4708" s="11" t="n">
        <f aca="false">IFERROR(I4708/F4708,0)</f>
        <v>0.375979549930855</v>
      </c>
      <c r="K4708" s="4" t="str">
        <f aca="false">IFERROR(INDEX(Data_Orders!$F$2:$F$4727,MATCH(B4708,Data_Orders!$A$2:$A$4727,0)),"")</f>
        <v>Trade Account</v>
      </c>
      <c r="L4708" s="4" t="str">
        <f aca="false">IFERROR(INDEX(Data_Orders!$D$2:$D$4727,MATCH(B4708,Data_Orders!$A$2:$A$4727,0)),"")</f>
        <v>Rugby</v>
      </c>
    </row>
    <row r="4709" customFormat="false" ht="15" hidden="false" customHeight="false" outlineLevel="0" collapsed="false">
      <c r="A4709" s="4" t="s">
        <v>10525</v>
      </c>
      <c r="B4709" s="4" t="s">
        <v>2666</v>
      </c>
      <c r="C4709" s="4" t="s">
        <v>1055</v>
      </c>
      <c r="D4709" s="4" t="n">
        <v>8</v>
      </c>
      <c r="E4709" s="4" t="n">
        <v>205.03</v>
      </c>
      <c r="F4709" s="4" t="n">
        <v>1640.24</v>
      </c>
      <c r="G4709" s="4" t="n">
        <f aca="false">INDEX(Data_Products!$D$2:$D$33,MATCH(C4709,Data_Products!$A$2:$A$33,0))</f>
        <v>138.6</v>
      </c>
      <c r="H4709" s="4" t="str">
        <f aca="false">INDEX(Data_Products!$C$2:$C$33,MATCH(C4709,Data_Products!$A$2:$A$33,0))</f>
        <v>Roofing</v>
      </c>
      <c r="I4709" s="10" t="n">
        <f aca="false">D4709*(E4709-G4709)</f>
        <v>531.44</v>
      </c>
      <c r="J4709" s="11" t="n">
        <f aca="false">IFERROR(I4709/F4709,0)</f>
        <v>0.324001365653807</v>
      </c>
      <c r="K4709" s="4" t="str">
        <f aca="false">IFERROR(INDEX(Data_Orders!$F$2:$F$4727,MATCH(B4709,Data_Orders!$A$2:$A$4727,0)),"")</f>
        <v>Trade Account</v>
      </c>
      <c r="L4709" s="4" t="str">
        <f aca="false">IFERROR(INDEX(Data_Orders!$D$2:$D$4727,MATCH(B4709,Data_Orders!$A$2:$A$4727,0)),"")</f>
        <v>Rugby</v>
      </c>
    </row>
    <row r="4710" customFormat="false" ht="15" hidden="false" customHeight="false" outlineLevel="0" collapsed="false">
      <c r="A4710" s="4" t="s">
        <v>10526</v>
      </c>
      <c r="B4710" s="4" t="s">
        <v>2667</v>
      </c>
      <c r="C4710" s="4" t="s">
        <v>1024</v>
      </c>
      <c r="D4710" s="4" t="n">
        <v>10</v>
      </c>
      <c r="E4710" s="4" t="n">
        <v>137.14</v>
      </c>
      <c r="F4710" s="4" t="n">
        <v>1371.4</v>
      </c>
      <c r="G4710" s="4" t="n">
        <f aca="false">INDEX(Data_Products!$D$2:$D$33,MATCH(C4710,Data_Products!$A$2:$A$33,0))</f>
        <v>99.99</v>
      </c>
      <c r="H4710" s="4" t="str">
        <f aca="false">INDEX(Data_Products!$C$2:$C$33,MATCH(C4710,Data_Products!$A$2:$A$33,0))</f>
        <v>Cement &amp; Aggregates</v>
      </c>
      <c r="I4710" s="10" t="n">
        <f aca="false">D4710*(E4710-G4710)</f>
        <v>371.5</v>
      </c>
      <c r="J4710" s="11" t="n">
        <f aca="false">IFERROR(I4710/F4710,0)</f>
        <v>0.270891060230421</v>
      </c>
      <c r="K4710" s="4" t="str">
        <f aca="false">IFERROR(INDEX(Data_Orders!$F$2:$F$4727,MATCH(B4710,Data_Orders!$A$2:$A$4727,0)),"")</f>
        <v>Trade Account</v>
      </c>
      <c r="L4710" s="4" t="str">
        <f aca="false">IFERROR(INDEX(Data_Orders!$D$2:$D$4727,MATCH(B4710,Data_Orders!$A$2:$A$4727,0)),"")</f>
        <v>Rugby</v>
      </c>
    </row>
    <row r="4711" customFormat="false" ht="15" hidden="false" customHeight="false" outlineLevel="0" collapsed="false">
      <c r="A4711" s="4" t="s">
        <v>10527</v>
      </c>
      <c r="B4711" s="4" t="s">
        <v>2667</v>
      </c>
      <c r="C4711" s="4" t="s">
        <v>1046</v>
      </c>
      <c r="D4711" s="4" t="n">
        <v>1</v>
      </c>
      <c r="E4711" s="4" t="n">
        <v>154.02</v>
      </c>
      <c r="F4711" s="4" t="n">
        <v>154.02</v>
      </c>
      <c r="G4711" s="4" t="n">
        <f aca="false">INDEX(Data_Products!$D$2:$D$33,MATCH(C4711,Data_Products!$A$2:$A$33,0))</f>
        <v>102.1</v>
      </c>
      <c r="H4711" s="4" t="str">
        <f aca="false">INDEX(Data_Products!$C$2:$C$33,MATCH(C4711,Data_Products!$A$2:$A$33,0))</f>
        <v>Tools &amp; Fixings</v>
      </c>
      <c r="I4711" s="10" t="n">
        <f aca="false">D4711*(E4711-G4711)</f>
        <v>51.92</v>
      </c>
      <c r="J4711" s="11" t="n">
        <f aca="false">IFERROR(I4711/F4711,0)</f>
        <v>0.337099078041813</v>
      </c>
      <c r="K4711" s="4" t="str">
        <f aca="false">IFERROR(INDEX(Data_Orders!$F$2:$F$4727,MATCH(B4711,Data_Orders!$A$2:$A$4727,0)),"")</f>
        <v>Trade Account</v>
      </c>
      <c r="L4711" s="4" t="str">
        <f aca="false">IFERROR(INDEX(Data_Orders!$D$2:$D$4727,MATCH(B4711,Data_Orders!$A$2:$A$4727,0)),"")</f>
        <v>Rugby</v>
      </c>
    </row>
    <row r="4712" customFormat="false" ht="15" hidden="false" customHeight="false" outlineLevel="0" collapsed="false">
      <c r="A4712" s="4" t="s">
        <v>10528</v>
      </c>
      <c r="B4712" s="4" t="s">
        <v>2667</v>
      </c>
      <c r="C4712" s="4" t="s">
        <v>1010</v>
      </c>
      <c r="D4712" s="4" t="n">
        <v>7</v>
      </c>
      <c r="E4712" s="4" t="n">
        <v>135.95</v>
      </c>
      <c r="F4712" s="4" t="n">
        <v>951.65</v>
      </c>
      <c r="G4712" s="4" t="n">
        <f aca="false">INDEX(Data_Products!$D$2:$D$33,MATCH(C4712,Data_Products!$A$2:$A$33,0))</f>
        <v>111.1</v>
      </c>
      <c r="H4712" s="4" t="str">
        <f aca="false">INDEX(Data_Products!$C$2:$C$33,MATCH(C4712,Data_Products!$A$2:$A$33,0))</f>
        <v>Timber</v>
      </c>
      <c r="I4712" s="10" t="n">
        <f aca="false">D4712*(E4712-G4712)</f>
        <v>173.95</v>
      </c>
      <c r="J4712" s="11" t="n">
        <f aca="false">IFERROR(I4712/F4712,0)</f>
        <v>0.18278778962854</v>
      </c>
      <c r="K4712" s="4" t="str">
        <f aca="false">IFERROR(INDEX(Data_Orders!$F$2:$F$4727,MATCH(B4712,Data_Orders!$A$2:$A$4727,0)),"")</f>
        <v>Trade Account</v>
      </c>
      <c r="L4712" s="4" t="str">
        <f aca="false">IFERROR(INDEX(Data_Orders!$D$2:$D$4727,MATCH(B4712,Data_Orders!$A$2:$A$4727,0)),"")</f>
        <v>Rugby</v>
      </c>
    </row>
    <row r="4713" customFormat="false" ht="15" hidden="false" customHeight="false" outlineLevel="0" collapsed="false">
      <c r="A4713" s="4" t="s">
        <v>10529</v>
      </c>
      <c r="B4713" s="4" t="s">
        <v>2668</v>
      </c>
      <c r="C4713" s="4" t="s">
        <v>1070</v>
      </c>
      <c r="D4713" s="4" t="n">
        <v>7</v>
      </c>
      <c r="E4713" s="4" t="n">
        <v>230.32</v>
      </c>
      <c r="F4713" s="4" t="n">
        <v>1612.24</v>
      </c>
      <c r="G4713" s="4" t="n">
        <f aca="false">INDEX(Data_Products!$D$2:$D$33,MATCH(C4713,Data_Products!$A$2:$A$33,0))</f>
        <v>161.64</v>
      </c>
      <c r="H4713" s="4" t="str">
        <f aca="false">INDEX(Data_Products!$C$2:$C$33,MATCH(C4713,Data_Products!$A$2:$A$33,0))</f>
        <v>Landscaping</v>
      </c>
      <c r="I4713" s="10" t="n">
        <f aca="false">D4713*(E4713-G4713)</f>
        <v>480.76</v>
      </c>
      <c r="J4713" s="11" t="n">
        <f aca="false">IFERROR(I4713/F4713,0)</f>
        <v>0.298193817297673</v>
      </c>
      <c r="K4713" s="4" t="str">
        <f aca="false">IFERROR(INDEX(Data_Orders!$F$2:$F$4727,MATCH(B4713,Data_Orders!$A$2:$A$4727,0)),"")</f>
        <v>Trade Account</v>
      </c>
      <c r="L4713" s="4" t="str">
        <f aca="false">IFERROR(INDEX(Data_Orders!$D$2:$D$4727,MATCH(B4713,Data_Orders!$A$2:$A$4727,0)),"")</f>
        <v>Rugby</v>
      </c>
    </row>
    <row r="4714" customFormat="false" ht="15" hidden="false" customHeight="false" outlineLevel="0" collapsed="false">
      <c r="A4714" s="4" t="s">
        <v>10530</v>
      </c>
      <c r="B4714" s="4" t="s">
        <v>2668</v>
      </c>
      <c r="C4714" s="4" t="s">
        <v>1032</v>
      </c>
      <c r="D4714" s="4" t="n">
        <v>16</v>
      </c>
      <c r="E4714" s="4" t="n">
        <v>99.65</v>
      </c>
      <c r="F4714" s="4" t="n">
        <v>1594.4</v>
      </c>
      <c r="G4714" s="4" t="n">
        <f aca="false">INDEX(Data_Products!$D$2:$D$33,MATCH(C4714,Data_Products!$A$2:$A$33,0))</f>
        <v>58.26</v>
      </c>
      <c r="H4714" s="4" t="str">
        <f aca="false">INDEX(Data_Products!$C$2:$C$33,MATCH(C4714,Data_Products!$A$2:$A$33,0))</f>
        <v>Insulation</v>
      </c>
      <c r="I4714" s="10" t="n">
        <f aca="false">D4714*(E4714-G4714)</f>
        <v>662.24</v>
      </c>
      <c r="J4714" s="11" t="n">
        <f aca="false">IFERROR(I4714/F4714,0)</f>
        <v>0.415353738083292</v>
      </c>
      <c r="K4714" s="4" t="str">
        <f aca="false">IFERROR(INDEX(Data_Orders!$F$2:$F$4727,MATCH(B4714,Data_Orders!$A$2:$A$4727,0)),"")</f>
        <v>Trade Account</v>
      </c>
      <c r="L4714" s="4" t="str">
        <f aca="false">IFERROR(INDEX(Data_Orders!$D$2:$D$4727,MATCH(B4714,Data_Orders!$A$2:$A$4727,0)),"")</f>
        <v>Rugby</v>
      </c>
    </row>
    <row r="4715" customFormat="false" ht="15" hidden="false" customHeight="false" outlineLevel="0" collapsed="false">
      <c r="A4715" s="4" t="s">
        <v>10531</v>
      </c>
      <c r="B4715" s="4" t="s">
        <v>2669</v>
      </c>
      <c r="C4715" s="4" t="s">
        <v>1061</v>
      </c>
      <c r="D4715" s="4" t="n">
        <v>20</v>
      </c>
      <c r="E4715" s="4" t="n">
        <v>145.57</v>
      </c>
      <c r="F4715" s="4" t="n">
        <v>2911.4</v>
      </c>
      <c r="G4715" s="4" t="n">
        <f aca="false">INDEX(Data_Products!$D$2:$D$33,MATCH(C4715,Data_Products!$A$2:$A$33,0))</f>
        <v>119.29</v>
      </c>
      <c r="H4715" s="4" t="str">
        <f aca="false">INDEX(Data_Products!$C$2:$C$33,MATCH(C4715,Data_Products!$A$2:$A$33,0))</f>
        <v>Plumbing &amp; Drainage</v>
      </c>
      <c r="I4715" s="10" t="n">
        <f aca="false">D4715*(E4715-G4715)</f>
        <v>525.6</v>
      </c>
      <c r="J4715" s="11" t="n">
        <f aca="false">IFERROR(I4715/F4715,0)</f>
        <v>0.180531702960775</v>
      </c>
      <c r="K4715" s="4" t="str">
        <f aca="false">IFERROR(INDEX(Data_Orders!$F$2:$F$4727,MATCH(B4715,Data_Orders!$A$2:$A$4727,0)),"")</f>
        <v>Trade Account</v>
      </c>
      <c r="L4715" s="4" t="str">
        <f aca="false">IFERROR(INDEX(Data_Orders!$D$2:$D$4727,MATCH(B4715,Data_Orders!$A$2:$A$4727,0)),"")</f>
        <v>Rugby</v>
      </c>
    </row>
    <row r="4716" customFormat="false" ht="15" hidden="false" customHeight="false" outlineLevel="0" collapsed="false">
      <c r="A4716" s="4" t="s">
        <v>10532</v>
      </c>
      <c r="B4716" s="4" t="s">
        <v>2669</v>
      </c>
      <c r="C4716" s="4" t="s">
        <v>1032</v>
      </c>
      <c r="D4716" s="4" t="n">
        <v>6</v>
      </c>
      <c r="E4716" s="4" t="n">
        <v>99.65</v>
      </c>
      <c r="F4716" s="4" t="n">
        <v>597.9</v>
      </c>
      <c r="G4716" s="4" t="n">
        <f aca="false">INDEX(Data_Products!$D$2:$D$33,MATCH(C4716,Data_Products!$A$2:$A$33,0))</f>
        <v>58.26</v>
      </c>
      <c r="H4716" s="4" t="str">
        <f aca="false">INDEX(Data_Products!$C$2:$C$33,MATCH(C4716,Data_Products!$A$2:$A$33,0))</f>
        <v>Insulation</v>
      </c>
      <c r="I4716" s="10" t="n">
        <f aca="false">D4716*(E4716-G4716)</f>
        <v>248.34</v>
      </c>
      <c r="J4716" s="11" t="n">
        <f aca="false">IFERROR(I4716/F4716,0)</f>
        <v>0.415353738083292</v>
      </c>
      <c r="K4716" s="4" t="str">
        <f aca="false">IFERROR(INDEX(Data_Orders!$F$2:$F$4727,MATCH(B4716,Data_Orders!$A$2:$A$4727,0)),"")</f>
        <v>Trade Account</v>
      </c>
      <c r="L4716" s="4" t="str">
        <f aca="false">IFERROR(INDEX(Data_Orders!$D$2:$D$4727,MATCH(B4716,Data_Orders!$A$2:$A$4727,0)),"")</f>
        <v>Rugby</v>
      </c>
    </row>
    <row r="4717" customFormat="false" ht="15" hidden="false" customHeight="false" outlineLevel="0" collapsed="false">
      <c r="A4717" s="4" t="s">
        <v>10533</v>
      </c>
      <c r="B4717" s="4" t="s">
        <v>2669</v>
      </c>
      <c r="C4717" s="4" t="s">
        <v>1041</v>
      </c>
      <c r="D4717" s="4" t="n">
        <v>16</v>
      </c>
      <c r="E4717" s="4" t="n">
        <v>242.75</v>
      </c>
      <c r="F4717" s="4" t="n">
        <v>3884</v>
      </c>
      <c r="G4717" s="4" t="n">
        <f aca="false">INDEX(Data_Products!$D$2:$D$33,MATCH(C4717,Data_Products!$A$2:$A$33,0))</f>
        <v>142.94</v>
      </c>
      <c r="H4717" s="4" t="str">
        <f aca="false">INDEX(Data_Products!$C$2:$C$33,MATCH(C4717,Data_Products!$A$2:$A$33,0))</f>
        <v>Tools &amp; Fixings</v>
      </c>
      <c r="I4717" s="10" t="n">
        <f aca="false">D4717*(E4717-G4717)</f>
        <v>1596.96</v>
      </c>
      <c r="J4717" s="11" t="n">
        <f aca="false">IFERROR(I4717/F4717,0)</f>
        <v>0.411163748712667</v>
      </c>
      <c r="K4717" s="4" t="str">
        <f aca="false">IFERROR(INDEX(Data_Orders!$F$2:$F$4727,MATCH(B4717,Data_Orders!$A$2:$A$4727,0)),"")</f>
        <v>Trade Account</v>
      </c>
      <c r="L4717" s="4" t="str">
        <f aca="false">IFERROR(INDEX(Data_Orders!$D$2:$D$4727,MATCH(B4717,Data_Orders!$A$2:$A$4727,0)),"")</f>
        <v>Rugby</v>
      </c>
    </row>
    <row r="4718" customFormat="false" ht="15" hidden="false" customHeight="false" outlineLevel="0" collapsed="false">
      <c r="A4718" s="4" t="s">
        <v>10534</v>
      </c>
      <c r="B4718" s="4" t="s">
        <v>2669</v>
      </c>
      <c r="C4718" s="4" t="s">
        <v>1037</v>
      </c>
      <c r="D4718" s="4" t="n">
        <v>16</v>
      </c>
      <c r="E4718" s="4" t="n">
        <v>90.97</v>
      </c>
      <c r="F4718" s="4" t="n">
        <v>1455.52</v>
      </c>
      <c r="G4718" s="4" t="n">
        <f aca="false">INDEX(Data_Products!$D$2:$D$33,MATCH(C4718,Data_Products!$A$2:$A$33,0))</f>
        <v>73.81</v>
      </c>
      <c r="H4718" s="4" t="str">
        <f aca="false">INDEX(Data_Products!$C$2:$C$33,MATCH(C4718,Data_Products!$A$2:$A$33,0))</f>
        <v>Insulation</v>
      </c>
      <c r="I4718" s="10" t="n">
        <f aca="false">D4718*(E4718-G4718)</f>
        <v>274.56</v>
      </c>
      <c r="J4718" s="11" t="n">
        <f aca="false">IFERROR(I4718/F4718,0)</f>
        <v>0.18863361547763</v>
      </c>
      <c r="K4718" s="4" t="str">
        <f aca="false">IFERROR(INDEX(Data_Orders!$F$2:$F$4727,MATCH(B4718,Data_Orders!$A$2:$A$4727,0)),"")</f>
        <v>Trade Account</v>
      </c>
      <c r="L4718" s="4" t="str">
        <f aca="false">IFERROR(INDEX(Data_Orders!$D$2:$D$4727,MATCH(B4718,Data_Orders!$A$2:$A$4727,0)),"")</f>
        <v>Rugby</v>
      </c>
    </row>
    <row r="4719" customFormat="false" ht="15" hidden="false" customHeight="false" outlineLevel="0" collapsed="false">
      <c r="A4719" s="4" t="s">
        <v>10535</v>
      </c>
      <c r="B4719" s="4" t="s">
        <v>2670</v>
      </c>
      <c r="C4719" s="4" t="s">
        <v>1030</v>
      </c>
      <c r="D4719" s="4" t="n">
        <v>8</v>
      </c>
      <c r="E4719" s="4" t="n">
        <v>25.23</v>
      </c>
      <c r="F4719" s="4" t="n">
        <v>201.84</v>
      </c>
      <c r="G4719" s="4" t="n">
        <f aca="false">INDEX(Data_Products!$D$2:$D$33,MATCH(C4719,Data_Products!$A$2:$A$33,0))</f>
        <v>17.67</v>
      </c>
      <c r="H4719" s="4" t="str">
        <f aca="false">INDEX(Data_Products!$C$2:$C$33,MATCH(C4719,Data_Products!$A$2:$A$33,0))</f>
        <v>Cement &amp; Aggregates</v>
      </c>
      <c r="I4719" s="10" t="n">
        <f aca="false">D4719*(E4719-G4719)</f>
        <v>60.48</v>
      </c>
      <c r="J4719" s="11" t="n">
        <f aca="false">IFERROR(I4719/F4719,0)</f>
        <v>0.299643281807372</v>
      </c>
      <c r="K4719" s="4" t="str">
        <f aca="false">IFERROR(INDEX(Data_Orders!$F$2:$F$4727,MATCH(B4719,Data_Orders!$A$2:$A$4727,0)),"")</f>
        <v>Trade Account</v>
      </c>
      <c r="L4719" s="4" t="str">
        <f aca="false">IFERROR(INDEX(Data_Orders!$D$2:$D$4727,MATCH(B4719,Data_Orders!$A$2:$A$4727,0)),"")</f>
        <v>Rugby</v>
      </c>
    </row>
    <row r="4720" customFormat="false" ht="15" hidden="false" customHeight="false" outlineLevel="0" collapsed="false">
      <c r="A4720" s="4" t="s">
        <v>10536</v>
      </c>
      <c r="B4720" s="4" t="s">
        <v>2670</v>
      </c>
      <c r="C4720" s="4" t="s">
        <v>1066</v>
      </c>
      <c r="D4720" s="4" t="n">
        <v>3</v>
      </c>
      <c r="E4720" s="4" t="n">
        <v>209.69</v>
      </c>
      <c r="F4720" s="4" t="n">
        <v>629.07</v>
      </c>
      <c r="G4720" s="4" t="n">
        <f aca="false">INDEX(Data_Products!$D$2:$D$33,MATCH(C4720,Data_Products!$A$2:$A$33,0))</f>
        <v>144.38</v>
      </c>
      <c r="H4720" s="4" t="str">
        <f aca="false">INDEX(Data_Products!$C$2:$C$33,MATCH(C4720,Data_Products!$A$2:$A$33,0))</f>
        <v>Plumbing &amp; Drainage</v>
      </c>
      <c r="I4720" s="10" t="n">
        <f aca="false">D4720*(E4720-G4720)</f>
        <v>195.93</v>
      </c>
      <c r="J4720" s="11" t="n">
        <f aca="false">IFERROR(I4720/F4720,0)</f>
        <v>0.311459773952024</v>
      </c>
      <c r="K4720" s="4" t="str">
        <f aca="false">IFERROR(INDEX(Data_Orders!$F$2:$F$4727,MATCH(B4720,Data_Orders!$A$2:$A$4727,0)),"")</f>
        <v>Trade Account</v>
      </c>
      <c r="L4720" s="4" t="str">
        <f aca="false">IFERROR(INDEX(Data_Orders!$D$2:$D$4727,MATCH(B4720,Data_Orders!$A$2:$A$4727,0)),"")</f>
        <v>Rugby</v>
      </c>
    </row>
    <row r="4721" customFormat="false" ht="15" hidden="false" customHeight="false" outlineLevel="0" collapsed="false">
      <c r="A4721" s="4" t="s">
        <v>10537</v>
      </c>
      <c r="B4721" s="4" t="s">
        <v>2670</v>
      </c>
      <c r="C4721" s="4" t="s">
        <v>1057</v>
      </c>
      <c r="D4721" s="4" t="n">
        <v>20</v>
      </c>
      <c r="E4721" s="4" t="n">
        <v>176.81</v>
      </c>
      <c r="F4721" s="4" t="n">
        <v>3536.2</v>
      </c>
      <c r="G4721" s="4" t="n">
        <f aca="false">INDEX(Data_Products!$D$2:$D$33,MATCH(C4721,Data_Products!$A$2:$A$33,0))</f>
        <v>129.57</v>
      </c>
      <c r="H4721" s="4" t="str">
        <f aca="false">INDEX(Data_Products!$C$2:$C$33,MATCH(C4721,Data_Products!$A$2:$A$33,0))</f>
        <v>Roofing</v>
      </c>
      <c r="I4721" s="10" t="n">
        <f aca="false">D4721*(E4721-G4721)</f>
        <v>944.8</v>
      </c>
      <c r="J4721" s="11" t="n">
        <f aca="false">IFERROR(I4721/F4721,0)</f>
        <v>0.267179458175443</v>
      </c>
      <c r="K4721" s="4" t="str">
        <f aca="false">IFERROR(INDEX(Data_Orders!$F$2:$F$4727,MATCH(B4721,Data_Orders!$A$2:$A$4727,0)),"")</f>
        <v>Trade Account</v>
      </c>
      <c r="L4721" s="4" t="str">
        <f aca="false">IFERROR(INDEX(Data_Orders!$D$2:$D$4727,MATCH(B4721,Data_Orders!$A$2:$A$4727,0)),"")</f>
        <v>Rugby</v>
      </c>
    </row>
    <row r="4722" customFormat="false" ht="15" hidden="false" customHeight="false" outlineLevel="0" collapsed="false">
      <c r="A4722" s="4" t="s">
        <v>10538</v>
      </c>
      <c r="B4722" s="4" t="s">
        <v>2670</v>
      </c>
      <c r="C4722" s="4" t="s">
        <v>1070</v>
      </c>
      <c r="D4722" s="4" t="n">
        <v>4</v>
      </c>
      <c r="E4722" s="4" t="n">
        <v>230.32</v>
      </c>
      <c r="F4722" s="4" t="n">
        <v>921.28</v>
      </c>
      <c r="G4722" s="4" t="n">
        <f aca="false">INDEX(Data_Products!$D$2:$D$33,MATCH(C4722,Data_Products!$A$2:$A$33,0))</f>
        <v>161.64</v>
      </c>
      <c r="H4722" s="4" t="str">
        <f aca="false">INDEX(Data_Products!$C$2:$C$33,MATCH(C4722,Data_Products!$A$2:$A$33,0))</f>
        <v>Landscaping</v>
      </c>
      <c r="I4722" s="10" t="n">
        <f aca="false">D4722*(E4722-G4722)</f>
        <v>274.72</v>
      </c>
      <c r="J4722" s="11" t="n">
        <f aca="false">IFERROR(I4722/F4722,0)</f>
        <v>0.298193817297673</v>
      </c>
      <c r="K4722" s="4" t="str">
        <f aca="false">IFERROR(INDEX(Data_Orders!$F$2:$F$4727,MATCH(B4722,Data_Orders!$A$2:$A$4727,0)),"")</f>
        <v>Trade Account</v>
      </c>
      <c r="L4722" s="4" t="str">
        <f aca="false">IFERROR(INDEX(Data_Orders!$D$2:$D$4727,MATCH(B4722,Data_Orders!$A$2:$A$4727,0)),"")</f>
        <v>Rugby</v>
      </c>
    </row>
    <row r="4723" customFormat="false" ht="15" hidden="false" customHeight="false" outlineLevel="0" collapsed="false">
      <c r="A4723" s="4" t="s">
        <v>10539</v>
      </c>
      <c r="B4723" s="4" t="s">
        <v>2670</v>
      </c>
      <c r="C4723" s="4" t="s">
        <v>1077</v>
      </c>
      <c r="D4723" s="4" t="n">
        <v>1</v>
      </c>
      <c r="E4723" s="4" t="n">
        <v>46.61</v>
      </c>
      <c r="F4723" s="4" t="n">
        <v>46.61</v>
      </c>
      <c r="G4723" s="4" t="n">
        <f aca="false">INDEX(Data_Products!$D$2:$D$33,MATCH(C4723,Data_Products!$A$2:$A$33,0))</f>
        <v>36.87</v>
      </c>
      <c r="H4723" s="4" t="str">
        <f aca="false">INDEX(Data_Products!$C$2:$C$33,MATCH(C4723,Data_Products!$A$2:$A$33,0))</f>
        <v>Landscaping</v>
      </c>
      <c r="I4723" s="10" t="n">
        <f aca="false">D4723*(E4723-G4723)</f>
        <v>9.74</v>
      </c>
      <c r="J4723" s="11" t="n">
        <f aca="false">IFERROR(I4723/F4723,0)</f>
        <v>0.208968032611028</v>
      </c>
      <c r="K4723" s="4" t="str">
        <f aca="false">IFERROR(INDEX(Data_Orders!$F$2:$F$4727,MATCH(B4723,Data_Orders!$A$2:$A$4727,0)),"")</f>
        <v>Trade Account</v>
      </c>
      <c r="L4723" s="4" t="str">
        <f aca="false">IFERROR(INDEX(Data_Orders!$D$2:$D$4727,MATCH(B4723,Data_Orders!$A$2:$A$4727,0)),"")</f>
        <v>Rugby</v>
      </c>
    </row>
    <row r="4724" customFormat="false" ht="15" hidden="false" customHeight="false" outlineLevel="0" collapsed="false">
      <c r="A4724" s="4" t="s">
        <v>10540</v>
      </c>
      <c r="B4724" s="4" t="s">
        <v>2671</v>
      </c>
      <c r="C4724" s="4" t="s">
        <v>1052</v>
      </c>
      <c r="D4724" s="4" t="n">
        <v>2</v>
      </c>
      <c r="E4724" s="4" t="n">
        <v>205.71</v>
      </c>
      <c r="F4724" s="4" t="n">
        <v>411.42</v>
      </c>
      <c r="G4724" s="4" t="n">
        <f aca="false">INDEX(Data_Products!$D$2:$D$33,MATCH(C4724,Data_Products!$A$2:$A$33,0))</f>
        <v>152.29</v>
      </c>
      <c r="H4724" s="4" t="str">
        <f aca="false">INDEX(Data_Products!$C$2:$C$33,MATCH(C4724,Data_Products!$A$2:$A$33,0))</f>
        <v>Roofing</v>
      </c>
      <c r="I4724" s="10" t="n">
        <f aca="false">D4724*(E4724-G4724)</f>
        <v>106.84</v>
      </c>
      <c r="J4724" s="11" t="n">
        <f aca="false">IFERROR(I4724/F4724,0)</f>
        <v>0.259685965679841</v>
      </c>
      <c r="K4724" s="4" t="str">
        <f aca="false">IFERROR(INDEX(Data_Orders!$F$2:$F$4727,MATCH(B4724,Data_Orders!$A$2:$A$4727,0)),"")</f>
        <v>Trade Account</v>
      </c>
      <c r="L4724" s="4" t="str">
        <f aca="false">IFERROR(INDEX(Data_Orders!$D$2:$D$4727,MATCH(B4724,Data_Orders!$A$2:$A$4727,0)),"")</f>
        <v>Rugby</v>
      </c>
    </row>
    <row r="4725" customFormat="false" ht="15" hidden="false" customHeight="false" outlineLevel="0" collapsed="false">
      <c r="A4725" s="4" t="s">
        <v>10541</v>
      </c>
      <c r="B4725" s="4" t="s">
        <v>2672</v>
      </c>
      <c r="C4725" s="4" t="s">
        <v>1077</v>
      </c>
      <c r="D4725" s="4" t="n">
        <v>9</v>
      </c>
      <c r="E4725" s="4" t="n">
        <v>46.61</v>
      </c>
      <c r="F4725" s="4" t="n">
        <v>419.49</v>
      </c>
      <c r="G4725" s="4" t="n">
        <f aca="false">INDEX(Data_Products!$D$2:$D$33,MATCH(C4725,Data_Products!$A$2:$A$33,0))</f>
        <v>36.87</v>
      </c>
      <c r="H4725" s="4" t="str">
        <f aca="false">INDEX(Data_Products!$C$2:$C$33,MATCH(C4725,Data_Products!$A$2:$A$33,0))</f>
        <v>Landscaping</v>
      </c>
      <c r="I4725" s="10" t="n">
        <f aca="false">D4725*(E4725-G4725)</f>
        <v>87.66</v>
      </c>
      <c r="J4725" s="11" t="n">
        <f aca="false">IFERROR(I4725/F4725,0)</f>
        <v>0.208968032611028</v>
      </c>
      <c r="K4725" s="4" t="str">
        <f aca="false">IFERROR(INDEX(Data_Orders!$F$2:$F$4727,MATCH(B4725,Data_Orders!$A$2:$A$4727,0)),"")</f>
        <v>Trade Account</v>
      </c>
      <c r="L4725" s="4" t="str">
        <f aca="false">IFERROR(INDEX(Data_Orders!$D$2:$D$4727,MATCH(B4725,Data_Orders!$A$2:$A$4727,0)),"")</f>
        <v>Rugby</v>
      </c>
    </row>
    <row r="4726" customFormat="false" ht="15" hidden="false" customHeight="false" outlineLevel="0" collapsed="false">
      <c r="A4726" s="4" t="s">
        <v>10542</v>
      </c>
      <c r="B4726" s="4" t="s">
        <v>2673</v>
      </c>
      <c r="C4726" s="4" t="s">
        <v>1041</v>
      </c>
      <c r="D4726" s="4" t="n">
        <v>19</v>
      </c>
      <c r="E4726" s="4" t="n">
        <v>242.75</v>
      </c>
      <c r="F4726" s="4" t="n">
        <v>4612.25</v>
      </c>
      <c r="G4726" s="4" t="n">
        <f aca="false">INDEX(Data_Products!$D$2:$D$33,MATCH(C4726,Data_Products!$A$2:$A$33,0))</f>
        <v>142.94</v>
      </c>
      <c r="H4726" s="4" t="str">
        <f aca="false">INDEX(Data_Products!$C$2:$C$33,MATCH(C4726,Data_Products!$A$2:$A$33,0))</f>
        <v>Tools &amp; Fixings</v>
      </c>
      <c r="I4726" s="10" t="n">
        <f aca="false">D4726*(E4726-G4726)</f>
        <v>1896.39</v>
      </c>
      <c r="J4726" s="11" t="n">
        <f aca="false">IFERROR(I4726/F4726,0)</f>
        <v>0.411163748712667</v>
      </c>
      <c r="K4726" s="4" t="str">
        <f aca="false">IFERROR(INDEX(Data_Orders!$F$2:$F$4727,MATCH(B4726,Data_Orders!$A$2:$A$4727,0)),"")</f>
        <v>Trade Account</v>
      </c>
      <c r="L4726" s="4" t="str">
        <f aca="false">IFERROR(INDEX(Data_Orders!$D$2:$D$4727,MATCH(B4726,Data_Orders!$A$2:$A$4727,0)),"")</f>
        <v>Rugby</v>
      </c>
    </row>
    <row r="4727" customFormat="false" ht="15" hidden="false" customHeight="false" outlineLevel="0" collapsed="false">
      <c r="A4727" s="4" t="s">
        <v>10543</v>
      </c>
      <c r="B4727" s="4" t="s">
        <v>2673</v>
      </c>
      <c r="C4727" s="4" t="s">
        <v>1037</v>
      </c>
      <c r="D4727" s="4" t="n">
        <v>6</v>
      </c>
      <c r="E4727" s="4" t="n">
        <v>90.97</v>
      </c>
      <c r="F4727" s="4" t="n">
        <v>545.82</v>
      </c>
      <c r="G4727" s="4" t="n">
        <f aca="false">INDEX(Data_Products!$D$2:$D$33,MATCH(C4727,Data_Products!$A$2:$A$33,0))</f>
        <v>73.81</v>
      </c>
      <c r="H4727" s="4" t="str">
        <f aca="false">INDEX(Data_Products!$C$2:$C$33,MATCH(C4727,Data_Products!$A$2:$A$33,0))</f>
        <v>Insulation</v>
      </c>
      <c r="I4727" s="10" t="n">
        <f aca="false">D4727*(E4727-G4727)</f>
        <v>102.96</v>
      </c>
      <c r="J4727" s="11" t="n">
        <f aca="false">IFERROR(I4727/F4727,0)</f>
        <v>0.18863361547763</v>
      </c>
      <c r="K4727" s="4" t="str">
        <f aca="false">IFERROR(INDEX(Data_Orders!$F$2:$F$4727,MATCH(B4727,Data_Orders!$A$2:$A$4727,0)),"")</f>
        <v>Trade Account</v>
      </c>
      <c r="L4727" s="4" t="str">
        <f aca="false">IFERROR(INDEX(Data_Orders!$D$2:$D$4727,MATCH(B4727,Data_Orders!$A$2:$A$4727,0)),"")</f>
        <v>Rugby</v>
      </c>
    </row>
    <row r="4728" customFormat="false" ht="15" hidden="false" customHeight="false" outlineLevel="0" collapsed="false">
      <c r="A4728" s="4" t="s">
        <v>10544</v>
      </c>
      <c r="B4728" s="4" t="s">
        <v>2673</v>
      </c>
      <c r="C4728" s="4" t="s">
        <v>1061</v>
      </c>
      <c r="D4728" s="4" t="n">
        <v>4</v>
      </c>
      <c r="E4728" s="4" t="n">
        <v>145.57</v>
      </c>
      <c r="F4728" s="4" t="n">
        <v>582.28</v>
      </c>
      <c r="G4728" s="4" t="n">
        <f aca="false">INDEX(Data_Products!$D$2:$D$33,MATCH(C4728,Data_Products!$A$2:$A$33,0))</f>
        <v>119.29</v>
      </c>
      <c r="H4728" s="4" t="str">
        <f aca="false">INDEX(Data_Products!$C$2:$C$33,MATCH(C4728,Data_Products!$A$2:$A$33,0))</f>
        <v>Plumbing &amp; Drainage</v>
      </c>
      <c r="I4728" s="10" t="n">
        <f aca="false">D4728*(E4728-G4728)</f>
        <v>105.12</v>
      </c>
      <c r="J4728" s="11" t="n">
        <f aca="false">IFERROR(I4728/F4728,0)</f>
        <v>0.180531702960775</v>
      </c>
      <c r="K4728" s="4" t="str">
        <f aca="false">IFERROR(INDEX(Data_Orders!$F$2:$F$4727,MATCH(B4728,Data_Orders!$A$2:$A$4727,0)),"")</f>
        <v>Trade Account</v>
      </c>
      <c r="L4728" s="4" t="str">
        <f aca="false">IFERROR(INDEX(Data_Orders!$D$2:$D$4727,MATCH(B4728,Data_Orders!$A$2:$A$4727,0)),"")</f>
        <v>Rugby</v>
      </c>
    </row>
    <row r="4729" customFormat="false" ht="15" hidden="false" customHeight="false" outlineLevel="0" collapsed="false">
      <c r="A4729" s="4" t="s">
        <v>10545</v>
      </c>
      <c r="B4729" s="4" t="s">
        <v>2674</v>
      </c>
      <c r="C4729" s="4" t="s">
        <v>1039</v>
      </c>
      <c r="D4729" s="4" t="n">
        <v>10</v>
      </c>
      <c r="E4729" s="4" t="n">
        <v>160.41</v>
      </c>
      <c r="F4729" s="4" t="n">
        <v>1604.1</v>
      </c>
      <c r="G4729" s="4" t="n">
        <f aca="false">INDEX(Data_Products!$D$2:$D$33,MATCH(C4729,Data_Products!$A$2:$A$33,0))</f>
        <v>99.74</v>
      </c>
      <c r="H4729" s="4" t="str">
        <f aca="false">INDEX(Data_Products!$C$2:$C$33,MATCH(C4729,Data_Products!$A$2:$A$33,0))</f>
        <v>Insulation</v>
      </c>
      <c r="I4729" s="10" t="n">
        <f aca="false">D4729*(E4729-G4729)</f>
        <v>606.7</v>
      </c>
      <c r="J4729" s="11" t="n">
        <f aca="false">IFERROR(I4729/F4729,0)</f>
        <v>0.378218315566361</v>
      </c>
      <c r="K4729" s="4" t="str">
        <f aca="false">IFERROR(INDEX(Data_Orders!$F$2:$F$4727,MATCH(B4729,Data_Orders!$A$2:$A$4727,0)),"")</f>
        <v>Retail</v>
      </c>
      <c r="L4729" s="4" t="str">
        <f aca="false">IFERROR(INDEX(Data_Orders!$D$2:$D$4727,MATCH(B4729,Data_Orders!$A$2:$A$4727,0)),"")</f>
        <v>Birmingham South</v>
      </c>
    </row>
    <row r="4730" customFormat="false" ht="15" hidden="false" customHeight="false" outlineLevel="0" collapsed="false">
      <c r="A4730" s="4" t="s">
        <v>10546</v>
      </c>
      <c r="B4730" s="4" t="s">
        <v>2674</v>
      </c>
      <c r="C4730" s="4" t="s">
        <v>1055</v>
      </c>
      <c r="D4730" s="4" t="n">
        <v>2</v>
      </c>
      <c r="E4730" s="4" t="n">
        <v>205.03</v>
      </c>
      <c r="F4730" s="4" t="n">
        <v>410.06</v>
      </c>
      <c r="G4730" s="4" t="n">
        <f aca="false">INDEX(Data_Products!$D$2:$D$33,MATCH(C4730,Data_Products!$A$2:$A$33,0))</f>
        <v>138.6</v>
      </c>
      <c r="H4730" s="4" t="str">
        <f aca="false">INDEX(Data_Products!$C$2:$C$33,MATCH(C4730,Data_Products!$A$2:$A$33,0))</f>
        <v>Roofing</v>
      </c>
      <c r="I4730" s="10" t="n">
        <f aca="false">D4730*(E4730-G4730)</f>
        <v>132.86</v>
      </c>
      <c r="J4730" s="11" t="n">
        <f aca="false">IFERROR(I4730/F4730,0)</f>
        <v>0.324001365653807</v>
      </c>
      <c r="K4730" s="4" t="str">
        <f aca="false">IFERROR(INDEX(Data_Orders!$F$2:$F$4727,MATCH(B4730,Data_Orders!$A$2:$A$4727,0)),"")</f>
        <v>Retail</v>
      </c>
      <c r="L4730" s="4" t="str">
        <f aca="false">IFERROR(INDEX(Data_Orders!$D$2:$D$4727,MATCH(B4730,Data_Orders!$A$2:$A$4727,0)),"")</f>
        <v>Birmingham South</v>
      </c>
    </row>
    <row r="4731" customFormat="false" ht="15" hidden="false" customHeight="false" outlineLevel="0" collapsed="false">
      <c r="A4731" s="4" t="s">
        <v>10547</v>
      </c>
      <c r="B4731" s="4" t="s">
        <v>2674</v>
      </c>
      <c r="C4731" s="4" t="s">
        <v>1010</v>
      </c>
      <c r="D4731" s="4" t="n">
        <v>4</v>
      </c>
      <c r="E4731" s="4" t="n">
        <v>135.95</v>
      </c>
      <c r="F4731" s="4" t="n">
        <v>543.8</v>
      </c>
      <c r="G4731" s="4" t="n">
        <f aca="false">INDEX(Data_Products!$D$2:$D$33,MATCH(C4731,Data_Products!$A$2:$A$33,0))</f>
        <v>111.1</v>
      </c>
      <c r="H4731" s="4" t="str">
        <f aca="false">INDEX(Data_Products!$C$2:$C$33,MATCH(C4731,Data_Products!$A$2:$A$33,0))</f>
        <v>Timber</v>
      </c>
      <c r="I4731" s="10" t="n">
        <f aca="false">D4731*(E4731-G4731)</f>
        <v>99.4</v>
      </c>
      <c r="J4731" s="11" t="n">
        <f aca="false">IFERROR(I4731/F4731,0)</f>
        <v>0.18278778962854</v>
      </c>
      <c r="K4731" s="4" t="str">
        <f aca="false">IFERROR(INDEX(Data_Orders!$F$2:$F$4727,MATCH(B4731,Data_Orders!$A$2:$A$4727,0)),"")</f>
        <v>Retail</v>
      </c>
      <c r="L4731" s="4" t="str">
        <f aca="false">IFERROR(INDEX(Data_Orders!$D$2:$D$4727,MATCH(B4731,Data_Orders!$A$2:$A$4727,0)),"")</f>
        <v>Birmingham South</v>
      </c>
    </row>
    <row r="4732" customFormat="false" ht="15" hidden="false" customHeight="false" outlineLevel="0" collapsed="false">
      <c r="A4732" s="4" t="s">
        <v>10548</v>
      </c>
      <c r="B4732" s="4" t="s">
        <v>2675</v>
      </c>
      <c r="C4732" s="4" t="s">
        <v>1028</v>
      </c>
      <c r="D4732" s="4" t="n">
        <v>7</v>
      </c>
      <c r="E4732" s="4" t="n">
        <v>118.79</v>
      </c>
      <c r="F4732" s="4" t="n">
        <v>831.53</v>
      </c>
      <c r="G4732" s="4" t="n">
        <f aca="false">INDEX(Data_Products!$D$2:$D$33,MATCH(C4732,Data_Products!$A$2:$A$33,0))</f>
        <v>81.07</v>
      </c>
      <c r="H4732" s="4" t="str">
        <f aca="false">INDEX(Data_Products!$C$2:$C$33,MATCH(C4732,Data_Products!$A$2:$A$33,0))</f>
        <v>Cement &amp; Aggregates</v>
      </c>
      <c r="I4732" s="10" t="n">
        <f aca="false">D4732*(E4732-G4732)</f>
        <v>264.04</v>
      </c>
      <c r="J4732" s="11" t="n">
        <f aca="false">IFERROR(I4732/F4732,0)</f>
        <v>0.317535146056065</v>
      </c>
      <c r="K4732" s="4" t="str">
        <f aca="false">IFERROR(INDEX(Data_Orders!$F$2:$F$4727,MATCH(B4732,Data_Orders!$A$2:$A$4727,0)),"")</f>
        <v>Retail</v>
      </c>
      <c r="L4732" s="4" t="str">
        <f aca="false">IFERROR(INDEX(Data_Orders!$D$2:$D$4727,MATCH(B4732,Data_Orders!$A$2:$A$4727,0)),"")</f>
        <v>Birmingham South</v>
      </c>
    </row>
    <row r="4733" customFormat="false" ht="15" hidden="false" customHeight="false" outlineLevel="0" collapsed="false">
      <c r="A4733" s="4" t="s">
        <v>10549</v>
      </c>
      <c r="B4733" s="4" t="s">
        <v>2675</v>
      </c>
      <c r="C4733" s="4" t="s">
        <v>1041</v>
      </c>
      <c r="D4733" s="4" t="n">
        <v>4</v>
      </c>
      <c r="E4733" s="4" t="n">
        <v>242.75</v>
      </c>
      <c r="F4733" s="4" t="n">
        <v>971</v>
      </c>
      <c r="G4733" s="4" t="n">
        <f aca="false">INDEX(Data_Products!$D$2:$D$33,MATCH(C4733,Data_Products!$A$2:$A$33,0))</f>
        <v>142.94</v>
      </c>
      <c r="H4733" s="4" t="str">
        <f aca="false">INDEX(Data_Products!$C$2:$C$33,MATCH(C4733,Data_Products!$A$2:$A$33,0))</f>
        <v>Tools &amp; Fixings</v>
      </c>
      <c r="I4733" s="10" t="n">
        <f aca="false">D4733*(E4733-G4733)</f>
        <v>399.24</v>
      </c>
      <c r="J4733" s="11" t="n">
        <f aca="false">IFERROR(I4733/F4733,0)</f>
        <v>0.411163748712667</v>
      </c>
      <c r="K4733" s="4" t="str">
        <f aca="false">IFERROR(INDEX(Data_Orders!$F$2:$F$4727,MATCH(B4733,Data_Orders!$A$2:$A$4727,0)),"")</f>
        <v>Retail</v>
      </c>
      <c r="L4733" s="4" t="str">
        <f aca="false">IFERROR(INDEX(Data_Orders!$D$2:$D$4727,MATCH(B4733,Data_Orders!$A$2:$A$4727,0)),"")</f>
        <v>Birmingham South</v>
      </c>
    </row>
    <row r="4734" customFormat="false" ht="15" hidden="false" customHeight="false" outlineLevel="0" collapsed="false">
      <c r="A4734" s="4" t="s">
        <v>10550</v>
      </c>
      <c r="B4734" s="4" t="s">
        <v>2676</v>
      </c>
      <c r="C4734" s="4" t="s">
        <v>1073</v>
      </c>
      <c r="D4734" s="4" t="n">
        <v>16</v>
      </c>
      <c r="E4734" s="4" t="n">
        <v>231.05</v>
      </c>
      <c r="F4734" s="4" t="n">
        <v>3696.8</v>
      </c>
      <c r="G4734" s="4" t="n">
        <f aca="false">INDEX(Data_Products!$D$2:$D$33,MATCH(C4734,Data_Products!$A$2:$A$33,0))</f>
        <v>148.29</v>
      </c>
      <c r="H4734" s="4" t="str">
        <f aca="false">INDEX(Data_Products!$C$2:$C$33,MATCH(C4734,Data_Products!$A$2:$A$33,0))</f>
        <v>Landscaping</v>
      </c>
      <c r="I4734" s="10" t="n">
        <f aca="false">D4734*(E4734-G4734)</f>
        <v>1324.16</v>
      </c>
      <c r="J4734" s="11" t="n">
        <f aca="false">IFERROR(I4734/F4734,0)</f>
        <v>0.358190867777537</v>
      </c>
      <c r="K4734" s="4" t="str">
        <f aca="false">IFERROR(INDEX(Data_Orders!$F$2:$F$4727,MATCH(B4734,Data_Orders!$A$2:$A$4727,0)),"")</f>
        <v>Retail</v>
      </c>
      <c r="L4734" s="4" t="str">
        <f aca="false">IFERROR(INDEX(Data_Orders!$D$2:$D$4727,MATCH(B4734,Data_Orders!$A$2:$A$4727,0)),"")</f>
        <v>Birmingham South</v>
      </c>
    </row>
    <row r="4735" customFormat="false" ht="15" hidden="false" customHeight="false" outlineLevel="0" collapsed="false">
      <c r="A4735" s="4" t="s">
        <v>10551</v>
      </c>
      <c r="B4735" s="4" t="s">
        <v>2677</v>
      </c>
      <c r="C4735" s="4" t="s">
        <v>1017</v>
      </c>
      <c r="D4735" s="4" t="n">
        <v>3</v>
      </c>
      <c r="E4735" s="4" t="n">
        <v>49.15</v>
      </c>
      <c r="F4735" s="4" t="n">
        <v>147.45</v>
      </c>
      <c r="G4735" s="4" t="n">
        <f aca="false">INDEX(Data_Products!$D$2:$D$33,MATCH(C4735,Data_Products!$A$2:$A$33,0))</f>
        <v>31.44</v>
      </c>
      <c r="H4735" s="4" t="str">
        <f aca="false">INDEX(Data_Products!$C$2:$C$33,MATCH(C4735,Data_Products!$A$2:$A$33,0))</f>
        <v>Timber</v>
      </c>
      <c r="I4735" s="10" t="n">
        <f aca="false">D4735*(E4735-G4735)</f>
        <v>53.13</v>
      </c>
      <c r="J4735" s="11" t="n">
        <f aca="false">IFERROR(I4735/F4735,0)</f>
        <v>0.360325534079349</v>
      </c>
      <c r="K4735" s="4" t="str">
        <f aca="false">IFERROR(INDEX(Data_Orders!$F$2:$F$4727,MATCH(B4735,Data_Orders!$A$2:$A$4727,0)),"")</f>
        <v>Retail</v>
      </c>
      <c r="L4735" s="4" t="str">
        <f aca="false">IFERROR(INDEX(Data_Orders!$D$2:$D$4727,MATCH(B4735,Data_Orders!$A$2:$A$4727,0)),"")</f>
        <v>Birmingham South</v>
      </c>
    </row>
    <row r="4736" customFormat="false" ht="15" hidden="false" customHeight="false" outlineLevel="0" collapsed="false">
      <c r="A4736" s="4" t="s">
        <v>10552</v>
      </c>
      <c r="B4736" s="4" t="s">
        <v>2678</v>
      </c>
      <c r="C4736" s="4" t="s">
        <v>1041</v>
      </c>
      <c r="D4736" s="4" t="n">
        <v>19</v>
      </c>
      <c r="E4736" s="4" t="n">
        <v>242.75</v>
      </c>
      <c r="F4736" s="4" t="n">
        <v>4612.25</v>
      </c>
      <c r="G4736" s="4" t="n">
        <f aca="false">INDEX(Data_Products!$D$2:$D$33,MATCH(C4736,Data_Products!$A$2:$A$33,0))</f>
        <v>142.94</v>
      </c>
      <c r="H4736" s="4" t="str">
        <f aca="false">INDEX(Data_Products!$C$2:$C$33,MATCH(C4736,Data_Products!$A$2:$A$33,0))</f>
        <v>Tools &amp; Fixings</v>
      </c>
      <c r="I4736" s="10" t="n">
        <f aca="false">D4736*(E4736-G4736)</f>
        <v>1896.39</v>
      </c>
      <c r="J4736" s="11" t="n">
        <f aca="false">IFERROR(I4736/F4736,0)</f>
        <v>0.411163748712667</v>
      </c>
      <c r="K4736" s="4" t="str">
        <f aca="false">IFERROR(INDEX(Data_Orders!$F$2:$F$4727,MATCH(B4736,Data_Orders!$A$2:$A$4727,0)),"")</f>
        <v>Retail</v>
      </c>
      <c r="L4736" s="4" t="str">
        <f aca="false">IFERROR(INDEX(Data_Orders!$D$2:$D$4727,MATCH(B4736,Data_Orders!$A$2:$A$4727,0)),"")</f>
        <v>Birmingham South</v>
      </c>
    </row>
    <row r="4737" customFormat="false" ht="15" hidden="false" customHeight="false" outlineLevel="0" collapsed="false">
      <c r="A4737" s="4" t="s">
        <v>10553</v>
      </c>
      <c r="B4737" s="4" t="s">
        <v>2678</v>
      </c>
      <c r="C4737" s="4" t="s">
        <v>1070</v>
      </c>
      <c r="D4737" s="4" t="n">
        <v>18</v>
      </c>
      <c r="E4737" s="4" t="n">
        <v>230.32</v>
      </c>
      <c r="F4737" s="4" t="n">
        <v>4145.76</v>
      </c>
      <c r="G4737" s="4" t="n">
        <f aca="false">INDEX(Data_Products!$D$2:$D$33,MATCH(C4737,Data_Products!$A$2:$A$33,0))</f>
        <v>161.64</v>
      </c>
      <c r="H4737" s="4" t="str">
        <f aca="false">INDEX(Data_Products!$C$2:$C$33,MATCH(C4737,Data_Products!$A$2:$A$33,0))</f>
        <v>Landscaping</v>
      </c>
      <c r="I4737" s="10" t="n">
        <f aca="false">D4737*(E4737-G4737)</f>
        <v>1236.24</v>
      </c>
      <c r="J4737" s="11" t="n">
        <f aca="false">IFERROR(I4737/F4737,0)</f>
        <v>0.298193817297673</v>
      </c>
      <c r="K4737" s="4" t="str">
        <f aca="false">IFERROR(INDEX(Data_Orders!$F$2:$F$4727,MATCH(B4737,Data_Orders!$A$2:$A$4727,0)),"")</f>
        <v>Retail</v>
      </c>
      <c r="L4737" s="4" t="str">
        <f aca="false">IFERROR(INDEX(Data_Orders!$D$2:$D$4727,MATCH(B4737,Data_Orders!$A$2:$A$4727,0)),"")</f>
        <v>Birmingham South</v>
      </c>
    </row>
    <row r="4738" customFormat="false" ht="15" hidden="false" customHeight="false" outlineLevel="0" collapsed="false">
      <c r="A4738" s="4" t="s">
        <v>10554</v>
      </c>
      <c r="B4738" s="4" t="s">
        <v>2679</v>
      </c>
      <c r="C4738" s="4" t="s">
        <v>1010</v>
      </c>
      <c r="D4738" s="4" t="n">
        <v>16</v>
      </c>
      <c r="E4738" s="4" t="n">
        <v>135.95</v>
      </c>
      <c r="F4738" s="4" t="n">
        <v>2175.2</v>
      </c>
      <c r="G4738" s="4" t="n">
        <f aca="false">INDEX(Data_Products!$D$2:$D$33,MATCH(C4738,Data_Products!$A$2:$A$33,0))</f>
        <v>111.1</v>
      </c>
      <c r="H4738" s="4" t="str">
        <f aca="false">INDEX(Data_Products!$C$2:$C$33,MATCH(C4738,Data_Products!$A$2:$A$33,0))</f>
        <v>Timber</v>
      </c>
      <c r="I4738" s="10" t="n">
        <f aca="false">D4738*(E4738-G4738)</f>
        <v>397.6</v>
      </c>
      <c r="J4738" s="11" t="n">
        <f aca="false">IFERROR(I4738/F4738,0)</f>
        <v>0.18278778962854</v>
      </c>
      <c r="K4738" s="4" t="str">
        <f aca="false">IFERROR(INDEX(Data_Orders!$F$2:$F$4727,MATCH(B4738,Data_Orders!$A$2:$A$4727,0)),"")</f>
        <v>Retail</v>
      </c>
      <c r="L4738" s="4" t="str">
        <f aca="false">IFERROR(INDEX(Data_Orders!$D$2:$D$4727,MATCH(B4738,Data_Orders!$A$2:$A$4727,0)),"")</f>
        <v>Birmingham South</v>
      </c>
    </row>
    <row r="4739" customFormat="false" ht="15" hidden="false" customHeight="false" outlineLevel="0" collapsed="false">
      <c r="A4739" s="4" t="s">
        <v>10555</v>
      </c>
      <c r="B4739" s="4" t="s">
        <v>2679</v>
      </c>
      <c r="C4739" s="4" t="s">
        <v>1059</v>
      </c>
      <c r="D4739" s="4" t="n">
        <v>3</v>
      </c>
      <c r="E4739" s="4" t="n">
        <v>103.63</v>
      </c>
      <c r="F4739" s="4" t="n">
        <v>310.89</v>
      </c>
      <c r="G4739" s="4" t="n">
        <f aca="false">INDEX(Data_Products!$D$2:$D$33,MATCH(C4739,Data_Products!$A$2:$A$33,0))</f>
        <v>82.55</v>
      </c>
      <c r="H4739" s="4" t="str">
        <f aca="false">INDEX(Data_Products!$C$2:$C$33,MATCH(C4739,Data_Products!$A$2:$A$33,0))</f>
        <v>Roofing</v>
      </c>
      <c r="I4739" s="10" t="n">
        <f aca="false">D4739*(E4739-G4739)</f>
        <v>63.24</v>
      </c>
      <c r="J4739" s="11" t="n">
        <f aca="false">IFERROR(I4739/F4739,0)</f>
        <v>0.203415999228023</v>
      </c>
      <c r="K4739" s="4" t="str">
        <f aca="false">IFERROR(INDEX(Data_Orders!$F$2:$F$4727,MATCH(B4739,Data_Orders!$A$2:$A$4727,0)),"")</f>
        <v>Retail</v>
      </c>
      <c r="L4739" s="4" t="str">
        <f aca="false">IFERROR(INDEX(Data_Orders!$D$2:$D$4727,MATCH(B4739,Data_Orders!$A$2:$A$4727,0)),"")</f>
        <v>Birmingham South</v>
      </c>
    </row>
    <row r="4740" customFormat="false" ht="15" hidden="false" customHeight="false" outlineLevel="0" collapsed="false">
      <c r="A4740" s="4" t="s">
        <v>10556</v>
      </c>
      <c r="B4740" s="4" t="s">
        <v>2679</v>
      </c>
      <c r="C4740" s="4" t="s">
        <v>1050</v>
      </c>
      <c r="D4740" s="4" t="n">
        <v>5</v>
      </c>
      <c r="E4740" s="4" t="n">
        <v>238.63</v>
      </c>
      <c r="F4740" s="4" t="n">
        <v>1193.15</v>
      </c>
      <c r="G4740" s="4" t="n">
        <f aca="false">INDEX(Data_Products!$D$2:$D$33,MATCH(C4740,Data_Products!$A$2:$A$33,0))</f>
        <v>148.91</v>
      </c>
      <c r="H4740" s="4" t="str">
        <f aca="false">INDEX(Data_Products!$C$2:$C$33,MATCH(C4740,Data_Products!$A$2:$A$33,0))</f>
        <v>Tools &amp; Fixings</v>
      </c>
      <c r="I4740" s="10" t="n">
        <f aca="false">D4740*(E4740-G4740)</f>
        <v>448.6</v>
      </c>
      <c r="J4740" s="11" t="n">
        <f aca="false">IFERROR(I4740/F4740,0)</f>
        <v>0.375979549930855</v>
      </c>
      <c r="K4740" s="4" t="str">
        <f aca="false">IFERROR(INDEX(Data_Orders!$F$2:$F$4727,MATCH(B4740,Data_Orders!$A$2:$A$4727,0)),"")</f>
        <v>Retail</v>
      </c>
      <c r="L4740" s="4" t="str">
        <f aca="false">IFERROR(INDEX(Data_Orders!$D$2:$D$4727,MATCH(B4740,Data_Orders!$A$2:$A$4727,0)),"")</f>
        <v>Birmingham South</v>
      </c>
    </row>
    <row r="4741" customFormat="false" ht="15" hidden="false" customHeight="false" outlineLevel="0" collapsed="false">
      <c r="A4741" s="4" t="s">
        <v>10557</v>
      </c>
      <c r="B4741" s="4" t="s">
        <v>2680</v>
      </c>
      <c r="C4741" s="4" t="s">
        <v>1037</v>
      </c>
      <c r="D4741" s="4" t="n">
        <v>13</v>
      </c>
      <c r="E4741" s="4" t="n">
        <v>90.97</v>
      </c>
      <c r="F4741" s="4" t="n">
        <v>1182.61</v>
      </c>
      <c r="G4741" s="4" t="n">
        <f aca="false">INDEX(Data_Products!$D$2:$D$33,MATCH(C4741,Data_Products!$A$2:$A$33,0))</f>
        <v>73.81</v>
      </c>
      <c r="H4741" s="4" t="str">
        <f aca="false">INDEX(Data_Products!$C$2:$C$33,MATCH(C4741,Data_Products!$A$2:$A$33,0))</f>
        <v>Insulation</v>
      </c>
      <c r="I4741" s="10" t="n">
        <f aca="false">D4741*(E4741-G4741)</f>
        <v>223.08</v>
      </c>
      <c r="J4741" s="11" t="n">
        <f aca="false">IFERROR(I4741/F4741,0)</f>
        <v>0.18863361547763</v>
      </c>
      <c r="K4741" s="4" t="str">
        <f aca="false">IFERROR(INDEX(Data_Orders!$F$2:$F$4727,MATCH(B4741,Data_Orders!$A$2:$A$4727,0)),"")</f>
        <v>Retail</v>
      </c>
      <c r="L4741" s="4" t="str">
        <f aca="false">IFERROR(INDEX(Data_Orders!$D$2:$D$4727,MATCH(B4741,Data_Orders!$A$2:$A$4727,0)),"")</f>
        <v>Birmingham South</v>
      </c>
    </row>
    <row r="4742" customFormat="false" ht="15" hidden="false" customHeight="false" outlineLevel="0" collapsed="false">
      <c r="A4742" s="4" t="s">
        <v>10558</v>
      </c>
      <c r="B4742" s="4" t="s">
        <v>2681</v>
      </c>
      <c r="C4742" s="4" t="s">
        <v>1044</v>
      </c>
      <c r="D4742" s="4" t="n">
        <v>14</v>
      </c>
      <c r="E4742" s="4" t="n">
        <v>190.44</v>
      </c>
      <c r="F4742" s="4" t="n">
        <v>2666.16</v>
      </c>
      <c r="G4742" s="4" t="n">
        <f aca="false">INDEX(Data_Products!$D$2:$D$33,MATCH(C4742,Data_Products!$A$2:$A$33,0))</f>
        <v>115.48</v>
      </c>
      <c r="H4742" s="4" t="str">
        <f aca="false">INDEX(Data_Products!$C$2:$C$33,MATCH(C4742,Data_Products!$A$2:$A$33,0))</f>
        <v>Tools &amp; Fixings</v>
      </c>
      <c r="I4742" s="10" t="n">
        <f aca="false">D4742*(E4742-G4742)</f>
        <v>1049.44</v>
      </c>
      <c r="J4742" s="11" t="n">
        <f aca="false">IFERROR(I4742/F4742,0)</f>
        <v>0.393614786809494</v>
      </c>
      <c r="K4742" s="4" t="str">
        <f aca="false">IFERROR(INDEX(Data_Orders!$F$2:$F$4727,MATCH(B4742,Data_Orders!$A$2:$A$4727,0)),"")</f>
        <v>Retail</v>
      </c>
      <c r="L4742" s="4" t="str">
        <f aca="false">IFERROR(INDEX(Data_Orders!$D$2:$D$4727,MATCH(B4742,Data_Orders!$A$2:$A$4727,0)),"")</f>
        <v>Birmingham South</v>
      </c>
    </row>
    <row r="4743" customFormat="false" ht="15" hidden="false" customHeight="false" outlineLevel="0" collapsed="false">
      <c r="A4743" s="4" t="s">
        <v>10559</v>
      </c>
      <c r="B4743" s="4" t="s">
        <v>2682</v>
      </c>
      <c r="C4743" s="4" t="s">
        <v>1039</v>
      </c>
      <c r="D4743" s="4" t="n">
        <v>2</v>
      </c>
      <c r="E4743" s="4" t="n">
        <v>160.41</v>
      </c>
      <c r="F4743" s="4" t="n">
        <v>320.82</v>
      </c>
      <c r="G4743" s="4" t="n">
        <f aca="false">INDEX(Data_Products!$D$2:$D$33,MATCH(C4743,Data_Products!$A$2:$A$33,0))</f>
        <v>99.74</v>
      </c>
      <c r="H4743" s="4" t="str">
        <f aca="false">INDEX(Data_Products!$C$2:$C$33,MATCH(C4743,Data_Products!$A$2:$A$33,0))</f>
        <v>Insulation</v>
      </c>
      <c r="I4743" s="10" t="n">
        <f aca="false">D4743*(E4743-G4743)</f>
        <v>121.34</v>
      </c>
      <c r="J4743" s="11" t="n">
        <f aca="false">IFERROR(I4743/F4743,0)</f>
        <v>0.378218315566361</v>
      </c>
      <c r="K4743" s="4" t="str">
        <f aca="false">IFERROR(INDEX(Data_Orders!$F$2:$F$4727,MATCH(B4743,Data_Orders!$A$2:$A$4727,0)),"")</f>
        <v>Retail</v>
      </c>
      <c r="L4743" s="4" t="str">
        <f aca="false">IFERROR(INDEX(Data_Orders!$D$2:$D$4727,MATCH(B4743,Data_Orders!$A$2:$A$4727,0)),"")</f>
        <v>Birmingham South</v>
      </c>
    </row>
    <row r="4744" customFormat="false" ht="15" hidden="false" customHeight="false" outlineLevel="0" collapsed="false">
      <c r="A4744" s="4" t="s">
        <v>10560</v>
      </c>
      <c r="B4744" s="4" t="s">
        <v>2682</v>
      </c>
      <c r="C4744" s="4" t="s">
        <v>1021</v>
      </c>
      <c r="D4744" s="4" t="n">
        <v>3</v>
      </c>
      <c r="E4744" s="4" t="n">
        <v>73.76</v>
      </c>
      <c r="F4744" s="4" t="n">
        <v>221.28</v>
      </c>
      <c r="G4744" s="4" t="n">
        <f aca="false">INDEX(Data_Products!$D$2:$D$33,MATCH(C4744,Data_Products!$A$2:$A$33,0))</f>
        <v>51.51</v>
      </c>
      <c r="H4744" s="4" t="str">
        <f aca="false">INDEX(Data_Products!$C$2:$C$33,MATCH(C4744,Data_Products!$A$2:$A$33,0))</f>
        <v>Cement &amp; Aggregates</v>
      </c>
      <c r="I4744" s="10" t="n">
        <f aca="false">D4744*(E4744-G4744)</f>
        <v>66.75</v>
      </c>
      <c r="J4744" s="11" t="n">
        <f aca="false">IFERROR(I4744/F4744,0)</f>
        <v>0.301654013015185</v>
      </c>
      <c r="K4744" s="4" t="str">
        <f aca="false">IFERROR(INDEX(Data_Orders!$F$2:$F$4727,MATCH(B4744,Data_Orders!$A$2:$A$4727,0)),"")</f>
        <v>Retail</v>
      </c>
      <c r="L4744" s="4" t="str">
        <f aca="false">IFERROR(INDEX(Data_Orders!$D$2:$D$4727,MATCH(B4744,Data_Orders!$A$2:$A$4727,0)),"")</f>
        <v>Birmingham South</v>
      </c>
    </row>
    <row r="4745" customFormat="false" ht="15" hidden="false" customHeight="false" outlineLevel="0" collapsed="false">
      <c r="A4745" s="4" t="s">
        <v>10561</v>
      </c>
      <c r="B4745" s="4" t="s">
        <v>2682</v>
      </c>
      <c r="C4745" s="4" t="s">
        <v>1010</v>
      </c>
      <c r="D4745" s="4" t="n">
        <v>9</v>
      </c>
      <c r="E4745" s="4" t="n">
        <v>135.95</v>
      </c>
      <c r="F4745" s="4" t="n">
        <v>1223.55</v>
      </c>
      <c r="G4745" s="4" t="n">
        <f aca="false">INDEX(Data_Products!$D$2:$D$33,MATCH(C4745,Data_Products!$A$2:$A$33,0))</f>
        <v>111.1</v>
      </c>
      <c r="H4745" s="4" t="str">
        <f aca="false">INDEX(Data_Products!$C$2:$C$33,MATCH(C4745,Data_Products!$A$2:$A$33,0))</f>
        <v>Timber</v>
      </c>
      <c r="I4745" s="10" t="n">
        <f aca="false">D4745*(E4745-G4745)</f>
        <v>223.65</v>
      </c>
      <c r="J4745" s="11" t="n">
        <f aca="false">IFERROR(I4745/F4745,0)</f>
        <v>0.18278778962854</v>
      </c>
      <c r="K4745" s="4" t="str">
        <f aca="false">IFERROR(INDEX(Data_Orders!$F$2:$F$4727,MATCH(B4745,Data_Orders!$A$2:$A$4727,0)),"")</f>
        <v>Retail</v>
      </c>
      <c r="L4745" s="4" t="str">
        <f aca="false">IFERROR(INDEX(Data_Orders!$D$2:$D$4727,MATCH(B4745,Data_Orders!$A$2:$A$4727,0)),"")</f>
        <v>Birmingham South</v>
      </c>
    </row>
    <row r="4746" customFormat="false" ht="15" hidden="false" customHeight="false" outlineLevel="0" collapsed="false">
      <c r="A4746" s="4" t="s">
        <v>10562</v>
      </c>
      <c r="B4746" s="4" t="s">
        <v>2682</v>
      </c>
      <c r="C4746" s="4" t="s">
        <v>1050</v>
      </c>
      <c r="D4746" s="4" t="n">
        <v>10</v>
      </c>
      <c r="E4746" s="4" t="n">
        <v>238.63</v>
      </c>
      <c r="F4746" s="4" t="n">
        <v>2386.3</v>
      </c>
      <c r="G4746" s="4" t="n">
        <f aca="false">INDEX(Data_Products!$D$2:$D$33,MATCH(C4746,Data_Products!$A$2:$A$33,0))</f>
        <v>148.91</v>
      </c>
      <c r="H4746" s="4" t="str">
        <f aca="false">INDEX(Data_Products!$C$2:$C$33,MATCH(C4746,Data_Products!$A$2:$A$33,0))</f>
        <v>Tools &amp; Fixings</v>
      </c>
      <c r="I4746" s="10" t="n">
        <f aca="false">D4746*(E4746-G4746)</f>
        <v>897.2</v>
      </c>
      <c r="J4746" s="11" t="n">
        <f aca="false">IFERROR(I4746/F4746,0)</f>
        <v>0.375979549930855</v>
      </c>
      <c r="K4746" s="4" t="str">
        <f aca="false">IFERROR(INDEX(Data_Orders!$F$2:$F$4727,MATCH(B4746,Data_Orders!$A$2:$A$4727,0)),"")</f>
        <v>Retail</v>
      </c>
      <c r="L4746" s="4" t="str">
        <f aca="false">IFERROR(INDEX(Data_Orders!$D$2:$D$4727,MATCH(B4746,Data_Orders!$A$2:$A$4727,0)),"")</f>
        <v>Birmingham South</v>
      </c>
    </row>
    <row r="4747" customFormat="false" ht="15" hidden="false" customHeight="false" outlineLevel="0" collapsed="false">
      <c r="A4747" s="4" t="s">
        <v>10563</v>
      </c>
      <c r="B4747" s="4" t="s">
        <v>2683</v>
      </c>
      <c r="C4747" s="4" t="s">
        <v>1024</v>
      </c>
      <c r="D4747" s="4" t="n">
        <v>9</v>
      </c>
      <c r="E4747" s="4" t="n">
        <v>137.14</v>
      </c>
      <c r="F4747" s="4" t="n">
        <v>1234.26</v>
      </c>
      <c r="G4747" s="4" t="n">
        <f aca="false">INDEX(Data_Products!$D$2:$D$33,MATCH(C4747,Data_Products!$A$2:$A$33,0))</f>
        <v>99.99</v>
      </c>
      <c r="H4747" s="4" t="str">
        <f aca="false">INDEX(Data_Products!$C$2:$C$33,MATCH(C4747,Data_Products!$A$2:$A$33,0))</f>
        <v>Cement &amp; Aggregates</v>
      </c>
      <c r="I4747" s="10" t="n">
        <f aca="false">D4747*(E4747-G4747)</f>
        <v>334.35</v>
      </c>
      <c r="J4747" s="11" t="n">
        <f aca="false">IFERROR(I4747/F4747,0)</f>
        <v>0.270891060230421</v>
      </c>
      <c r="K4747" s="4" t="str">
        <f aca="false">IFERROR(INDEX(Data_Orders!$F$2:$F$4727,MATCH(B4747,Data_Orders!$A$2:$A$4727,0)),"")</f>
        <v>Retail</v>
      </c>
      <c r="L4747" s="4" t="str">
        <f aca="false">IFERROR(INDEX(Data_Orders!$D$2:$D$4727,MATCH(B4747,Data_Orders!$A$2:$A$4727,0)),"")</f>
        <v>Birmingham South</v>
      </c>
    </row>
    <row r="4748" customFormat="false" ht="15" hidden="false" customHeight="false" outlineLevel="0" collapsed="false">
      <c r="A4748" s="4" t="s">
        <v>10564</v>
      </c>
      <c r="B4748" s="4" t="s">
        <v>2683</v>
      </c>
      <c r="C4748" s="4" t="s">
        <v>1066</v>
      </c>
      <c r="D4748" s="4" t="n">
        <v>7</v>
      </c>
      <c r="E4748" s="4" t="n">
        <v>209.69</v>
      </c>
      <c r="F4748" s="4" t="n">
        <v>1467.83</v>
      </c>
      <c r="G4748" s="4" t="n">
        <f aca="false">INDEX(Data_Products!$D$2:$D$33,MATCH(C4748,Data_Products!$A$2:$A$33,0))</f>
        <v>144.38</v>
      </c>
      <c r="H4748" s="4" t="str">
        <f aca="false">INDEX(Data_Products!$C$2:$C$33,MATCH(C4748,Data_Products!$A$2:$A$33,0))</f>
        <v>Plumbing &amp; Drainage</v>
      </c>
      <c r="I4748" s="10" t="n">
        <f aca="false">D4748*(E4748-G4748)</f>
        <v>457.17</v>
      </c>
      <c r="J4748" s="11" t="n">
        <f aca="false">IFERROR(I4748/F4748,0)</f>
        <v>0.311459773952024</v>
      </c>
      <c r="K4748" s="4" t="str">
        <f aca="false">IFERROR(INDEX(Data_Orders!$F$2:$F$4727,MATCH(B4748,Data_Orders!$A$2:$A$4727,0)),"")</f>
        <v>Retail</v>
      </c>
      <c r="L4748" s="4" t="str">
        <f aca="false">IFERROR(INDEX(Data_Orders!$D$2:$D$4727,MATCH(B4748,Data_Orders!$A$2:$A$4727,0)),"")</f>
        <v>Birmingham South</v>
      </c>
    </row>
    <row r="4749" customFormat="false" ht="15" hidden="false" customHeight="false" outlineLevel="0" collapsed="false">
      <c r="A4749" s="4" t="s">
        <v>10565</v>
      </c>
      <c r="B4749" s="4" t="s">
        <v>2683</v>
      </c>
      <c r="C4749" s="4" t="s">
        <v>1028</v>
      </c>
      <c r="D4749" s="4" t="n">
        <v>8</v>
      </c>
      <c r="E4749" s="4" t="n">
        <v>118.79</v>
      </c>
      <c r="F4749" s="4" t="n">
        <v>950.32</v>
      </c>
      <c r="G4749" s="4" t="n">
        <f aca="false">INDEX(Data_Products!$D$2:$D$33,MATCH(C4749,Data_Products!$A$2:$A$33,0))</f>
        <v>81.07</v>
      </c>
      <c r="H4749" s="4" t="str">
        <f aca="false">INDEX(Data_Products!$C$2:$C$33,MATCH(C4749,Data_Products!$A$2:$A$33,0))</f>
        <v>Cement &amp; Aggregates</v>
      </c>
      <c r="I4749" s="10" t="n">
        <f aca="false">D4749*(E4749-G4749)</f>
        <v>301.76</v>
      </c>
      <c r="J4749" s="11" t="n">
        <f aca="false">IFERROR(I4749/F4749,0)</f>
        <v>0.317535146056065</v>
      </c>
      <c r="K4749" s="4" t="str">
        <f aca="false">IFERROR(INDEX(Data_Orders!$F$2:$F$4727,MATCH(B4749,Data_Orders!$A$2:$A$4727,0)),"")</f>
        <v>Retail</v>
      </c>
      <c r="L4749" s="4" t="str">
        <f aca="false">IFERROR(INDEX(Data_Orders!$D$2:$D$4727,MATCH(B4749,Data_Orders!$A$2:$A$4727,0)),"")</f>
        <v>Birmingham South</v>
      </c>
    </row>
    <row r="4750" customFormat="false" ht="15" hidden="false" customHeight="false" outlineLevel="0" collapsed="false">
      <c r="A4750" s="4" t="s">
        <v>10566</v>
      </c>
      <c r="B4750" s="4" t="s">
        <v>2683</v>
      </c>
      <c r="C4750" s="4" t="s">
        <v>1010</v>
      </c>
      <c r="D4750" s="4" t="n">
        <v>15</v>
      </c>
      <c r="E4750" s="4" t="n">
        <v>135.95</v>
      </c>
      <c r="F4750" s="4" t="n">
        <v>2039.25</v>
      </c>
      <c r="G4750" s="4" t="n">
        <f aca="false">INDEX(Data_Products!$D$2:$D$33,MATCH(C4750,Data_Products!$A$2:$A$33,0))</f>
        <v>111.1</v>
      </c>
      <c r="H4750" s="4" t="str">
        <f aca="false">INDEX(Data_Products!$C$2:$C$33,MATCH(C4750,Data_Products!$A$2:$A$33,0))</f>
        <v>Timber</v>
      </c>
      <c r="I4750" s="10" t="n">
        <f aca="false">D4750*(E4750-G4750)</f>
        <v>372.75</v>
      </c>
      <c r="J4750" s="11" t="n">
        <f aca="false">IFERROR(I4750/F4750,0)</f>
        <v>0.18278778962854</v>
      </c>
      <c r="K4750" s="4" t="str">
        <f aca="false">IFERROR(INDEX(Data_Orders!$F$2:$F$4727,MATCH(B4750,Data_Orders!$A$2:$A$4727,0)),"")</f>
        <v>Retail</v>
      </c>
      <c r="L4750" s="4" t="str">
        <f aca="false">IFERROR(INDEX(Data_Orders!$D$2:$D$4727,MATCH(B4750,Data_Orders!$A$2:$A$4727,0)),"")</f>
        <v>Birmingham South</v>
      </c>
    </row>
    <row r="4751" customFormat="false" ht="15" hidden="false" customHeight="false" outlineLevel="0" collapsed="false">
      <c r="A4751" s="4" t="s">
        <v>10567</v>
      </c>
      <c r="B4751" s="4" t="s">
        <v>2684</v>
      </c>
      <c r="C4751" s="4" t="s">
        <v>1055</v>
      </c>
      <c r="D4751" s="4" t="n">
        <v>2</v>
      </c>
      <c r="E4751" s="4" t="n">
        <v>205.03</v>
      </c>
      <c r="F4751" s="4" t="n">
        <v>410.06</v>
      </c>
      <c r="G4751" s="4" t="n">
        <f aca="false">INDEX(Data_Products!$D$2:$D$33,MATCH(C4751,Data_Products!$A$2:$A$33,0))</f>
        <v>138.6</v>
      </c>
      <c r="H4751" s="4" t="str">
        <f aca="false">INDEX(Data_Products!$C$2:$C$33,MATCH(C4751,Data_Products!$A$2:$A$33,0))</f>
        <v>Roofing</v>
      </c>
      <c r="I4751" s="10" t="n">
        <f aca="false">D4751*(E4751-G4751)</f>
        <v>132.86</v>
      </c>
      <c r="J4751" s="11" t="n">
        <f aca="false">IFERROR(I4751/F4751,0)</f>
        <v>0.324001365653807</v>
      </c>
      <c r="K4751" s="4" t="str">
        <f aca="false">IFERROR(INDEX(Data_Orders!$F$2:$F$4727,MATCH(B4751,Data_Orders!$A$2:$A$4727,0)),"")</f>
        <v>Retail</v>
      </c>
      <c r="L4751" s="4" t="str">
        <f aca="false">IFERROR(INDEX(Data_Orders!$D$2:$D$4727,MATCH(B4751,Data_Orders!$A$2:$A$4727,0)),"")</f>
        <v>Birmingham South</v>
      </c>
    </row>
    <row r="4752" customFormat="false" ht="15" hidden="false" customHeight="false" outlineLevel="0" collapsed="false">
      <c r="A4752" s="4" t="s">
        <v>10568</v>
      </c>
      <c r="B4752" s="4" t="s">
        <v>2685</v>
      </c>
      <c r="C4752" s="4" t="s">
        <v>1068</v>
      </c>
      <c r="D4752" s="4" t="n">
        <v>16</v>
      </c>
      <c r="E4752" s="4" t="n">
        <v>86.28</v>
      </c>
      <c r="F4752" s="4" t="n">
        <v>1380.48</v>
      </c>
      <c r="G4752" s="4" t="n">
        <f aca="false">INDEX(Data_Products!$D$2:$D$33,MATCH(C4752,Data_Products!$A$2:$A$33,0))</f>
        <v>68.55</v>
      </c>
      <c r="H4752" s="4" t="str">
        <f aca="false">INDEX(Data_Products!$C$2:$C$33,MATCH(C4752,Data_Products!$A$2:$A$33,0))</f>
        <v>Plumbing &amp; Drainage</v>
      </c>
      <c r="I4752" s="10" t="n">
        <f aca="false">D4752*(E4752-G4752)</f>
        <v>283.68</v>
      </c>
      <c r="J4752" s="11" t="n">
        <f aca="false">IFERROR(I4752/F4752,0)</f>
        <v>0.205493741307371</v>
      </c>
      <c r="K4752" s="4" t="str">
        <f aca="false">IFERROR(INDEX(Data_Orders!$F$2:$F$4727,MATCH(B4752,Data_Orders!$A$2:$A$4727,0)),"")</f>
        <v>Retail</v>
      </c>
      <c r="L4752" s="4" t="str">
        <f aca="false">IFERROR(INDEX(Data_Orders!$D$2:$D$4727,MATCH(B4752,Data_Orders!$A$2:$A$4727,0)),"")</f>
        <v>Birmingham South</v>
      </c>
    </row>
    <row r="4753" customFormat="false" ht="15" hidden="false" customHeight="false" outlineLevel="0" collapsed="false">
      <c r="A4753" s="4" t="s">
        <v>10569</v>
      </c>
      <c r="B4753" s="4" t="s">
        <v>2685</v>
      </c>
      <c r="C4753" s="4" t="s">
        <v>1070</v>
      </c>
      <c r="D4753" s="4" t="n">
        <v>8</v>
      </c>
      <c r="E4753" s="4" t="n">
        <v>230.32</v>
      </c>
      <c r="F4753" s="4" t="n">
        <v>1842.56</v>
      </c>
      <c r="G4753" s="4" t="n">
        <f aca="false">INDEX(Data_Products!$D$2:$D$33,MATCH(C4753,Data_Products!$A$2:$A$33,0))</f>
        <v>161.64</v>
      </c>
      <c r="H4753" s="4" t="str">
        <f aca="false">INDEX(Data_Products!$C$2:$C$33,MATCH(C4753,Data_Products!$A$2:$A$33,0))</f>
        <v>Landscaping</v>
      </c>
      <c r="I4753" s="10" t="n">
        <f aca="false">D4753*(E4753-G4753)</f>
        <v>549.44</v>
      </c>
      <c r="J4753" s="11" t="n">
        <f aca="false">IFERROR(I4753/F4753,0)</f>
        <v>0.298193817297673</v>
      </c>
      <c r="K4753" s="4" t="str">
        <f aca="false">IFERROR(INDEX(Data_Orders!$F$2:$F$4727,MATCH(B4753,Data_Orders!$A$2:$A$4727,0)),"")</f>
        <v>Retail</v>
      </c>
      <c r="L4753" s="4" t="str">
        <f aca="false">IFERROR(INDEX(Data_Orders!$D$2:$D$4727,MATCH(B4753,Data_Orders!$A$2:$A$4727,0)),"")</f>
        <v>Birmingham South</v>
      </c>
    </row>
    <row r="4754" customFormat="false" ht="15" hidden="false" customHeight="false" outlineLevel="0" collapsed="false">
      <c r="A4754" s="4" t="s">
        <v>10570</v>
      </c>
      <c r="B4754" s="4" t="s">
        <v>2685</v>
      </c>
      <c r="C4754" s="4" t="s">
        <v>1039</v>
      </c>
      <c r="D4754" s="4" t="n">
        <v>2</v>
      </c>
      <c r="E4754" s="4" t="n">
        <v>160.41</v>
      </c>
      <c r="F4754" s="4" t="n">
        <v>320.82</v>
      </c>
      <c r="G4754" s="4" t="n">
        <f aca="false">INDEX(Data_Products!$D$2:$D$33,MATCH(C4754,Data_Products!$A$2:$A$33,0))</f>
        <v>99.74</v>
      </c>
      <c r="H4754" s="4" t="str">
        <f aca="false">INDEX(Data_Products!$C$2:$C$33,MATCH(C4754,Data_Products!$A$2:$A$33,0))</f>
        <v>Insulation</v>
      </c>
      <c r="I4754" s="10" t="n">
        <f aca="false">D4754*(E4754-G4754)</f>
        <v>121.34</v>
      </c>
      <c r="J4754" s="11" t="n">
        <f aca="false">IFERROR(I4754/F4754,0)</f>
        <v>0.378218315566361</v>
      </c>
      <c r="K4754" s="4" t="str">
        <f aca="false">IFERROR(INDEX(Data_Orders!$F$2:$F$4727,MATCH(B4754,Data_Orders!$A$2:$A$4727,0)),"")</f>
        <v>Retail</v>
      </c>
      <c r="L4754" s="4" t="str">
        <f aca="false">IFERROR(INDEX(Data_Orders!$D$2:$D$4727,MATCH(B4754,Data_Orders!$A$2:$A$4727,0)),"")</f>
        <v>Birmingham South</v>
      </c>
    </row>
    <row r="4755" customFormat="false" ht="15" hidden="false" customHeight="false" outlineLevel="0" collapsed="false">
      <c r="A4755" s="4" t="s">
        <v>10571</v>
      </c>
      <c r="B4755" s="4" t="s">
        <v>2685</v>
      </c>
      <c r="C4755" s="4" t="s">
        <v>1048</v>
      </c>
      <c r="D4755" s="4" t="n">
        <v>10</v>
      </c>
      <c r="E4755" s="4" t="n">
        <v>112.72</v>
      </c>
      <c r="F4755" s="4" t="n">
        <v>1127.2</v>
      </c>
      <c r="G4755" s="4" t="n">
        <f aca="false">INDEX(Data_Products!$D$2:$D$33,MATCH(C4755,Data_Products!$A$2:$A$33,0))</f>
        <v>83.21</v>
      </c>
      <c r="H4755" s="4" t="str">
        <f aca="false">INDEX(Data_Products!$C$2:$C$33,MATCH(C4755,Data_Products!$A$2:$A$33,0))</f>
        <v>Tools &amp; Fixings</v>
      </c>
      <c r="I4755" s="10" t="n">
        <f aca="false">D4755*(E4755-G4755)</f>
        <v>295.1</v>
      </c>
      <c r="J4755" s="11" t="n">
        <f aca="false">IFERROR(I4755/F4755,0)</f>
        <v>0.26179914833215</v>
      </c>
      <c r="K4755" s="4" t="str">
        <f aca="false">IFERROR(INDEX(Data_Orders!$F$2:$F$4727,MATCH(B4755,Data_Orders!$A$2:$A$4727,0)),"")</f>
        <v>Retail</v>
      </c>
      <c r="L4755" s="4" t="str">
        <f aca="false">IFERROR(INDEX(Data_Orders!$D$2:$D$4727,MATCH(B4755,Data_Orders!$A$2:$A$4727,0)),"")</f>
        <v>Birmingham South</v>
      </c>
    </row>
    <row r="4756" customFormat="false" ht="15" hidden="false" customHeight="false" outlineLevel="0" collapsed="false">
      <c r="A4756" s="4" t="s">
        <v>10572</v>
      </c>
      <c r="B4756" s="4" t="s">
        <v>2685</v>
      </c>
      <c r="C4756" s="4" t="s">
        <v>1077</v>
      </c>
      <c r="D4756" s="4" t="n">
        <v>12</v>
      </c>
      <c r="E4756" s="4" t="n">
        <v>46.61</v>
      </c>
      <c r="F4756" s="4" t="n">
        <v>559.32</v>
      </c>
      <c r="G4756" s="4" t="n">
        <f aca="false">INDEX(Data_Products!$D$2:$D$33,MATCH(C4756,Data_Products!$A$2:$A$33,0))</f>
        <v>36.87</v>
      </c>
      <c r="H4756" s="4" t="str">
        <f aca="false">INDEX(Data_Products!$C$2:$C$33,MATCH(C4756,Data_Products!$A$2:$A$33,0))</f>
        <v>Landscaping</v>
      </c>
      <c r="I4756" s="10" t="n">
        <f aca="false">D4756*(E4756-G4756)</f>
        <v>116.88</v>
      </c>
      <c r="J4756" s="11" t="n">
        <f aca="false">IFERROR(I4756/F4756,0)</f>
        <v>0.208968032611028</v>
      </c>
      <c r="K4756" s="4" t="str">
        <f aca="false">IFERROR(INDEX(Data_Orders!$F$2:$F$4727,MATCH(B4756,Data_Orders!$A$2:$A$4727,0)),"")</f>
        <v>Retail</v>
      </c>
      <c r="L4756" s="4" t="str">
        <f aca="false">IFERROR(INDEX(Data_Orders!$D$2:$D$4727,MATCH(B4756,Data_Orders!$A$2:$A$4727,0)),"")</f>
        <v>Birmingham South</v>
      </c>
    </row>
    <row r="4757" customFormat="false" ht="15" hidden="false" customHeight="false" outlineLevel="0" collapsed="false">
      <c r="A4757" s="4" t="s">
        <v>10573</v>
      </c>
      <c r="B4757" s="4" t="s">
        <v>2686</v>
      </c>
      <c r="C4757" s="4" t="s">
        <v>1035</v>
      </c>
      <c r="D4757" s="4" t="n">
        <v>6</v>
      </c>
      <c r="E4757" s="4" t="n">
        <v>165.07</v>
      </c>
      <c r="F4757" s="4" t="n">
        <v>990.42</v>
      </c>
      <c r="G4757" s="4" t="n">
        <f aca="false">INDEX(Data_Products!$D$2:$D$33,MATCH(C4757,Data_Products!$A$2:$A$33,0))</f>
        <v>134.65</v>
      </c>
      <c r="H4757" s="4" t="str">
        <f aca="false">INDEX(Data_Products!$C$2:$C$33,MATCH(C4757,Data_Products!$A$2:$A$33,0))</f>
        <v>Insulation</v>
      </c>
      <c r="I4757" s="10" t="n">
        <f aca="false">D4757*(E4757-G4757)</f>
        <v>182.52</v>
      </c>
      <c r="J4757" s="11" t="n">
        <f aca="false">IFERROR(I4757/F4757,0)</f>
        <v>0.184285454655601</v>
      </c>
      <c r="K4757" s="4" t="str">
        <f aca="false">IFERROR(INDEX(Data_Orders!$F$2:$F$4727,MATCH(B4757,Data_Orders!$A$2:$A$4727,0)),"")</f>
        <v>Retail</v>
      </c>
      <c r="L4757" s="4" t="str">
        <f aca="false">IFERROR(INDEX(Data_Orders!$D$2:$D$4727,MATCH(B4757,Data_Orders!$A$2:$A$4727,0)),"")</f>
        <v>Birmingham South</v>
      </c>
    </row>
    <row r="4758" customFormat="false" ht="15" hidden="false" customHeight="false" outlineLevel="0" collapsed="false">
      <c r="A4758" s="4" t="s">
        <v>10574</v>
      </c>
      <c r="B4758" s="4" t="s">
        <v>2686</v>
      </c>
      <c r="C4758" s="4" t="s">
        <v>1041</v>
      </c>
      <c r="D4758" s="4" t="n">
        <v>12</v>
      </c>
      <c r="E4758" s="4" t="n">
        <v>242.75</v>
      </c>
      <c r="F4758" s="4" t="n">
        <v>2913</v>
      </c>
      <c r="G4758" s="4" t="n">
        <f aca="false">INDEX(Data_Products!$D$2:$D$33,MATCH(C4758,Data_Products!$A$2:$A$33,0))</f>
        <v>142.94</v>
      </c>
      <c r="H4758" s="4" t="str">
        <f aca="false">INDEX(Data_Products!$C$2:$C$33,MATCH(C4758,Data_Products!$A$2:$A$33,0))</f>
        <v>Tools &amp; Fixings</v>
      </c>
      <c r="I4758" s="10" t="n">
        <f aca="false">D4758*(E4758-G4758)</f>
        <v>1197.72</v>
      </c>
      <c r="J4758" s="11" t="n">
        <f aca="false">IFERROR(I4758/F4758,0)</f>
        <v>0.411163748712667</v>
      </c>
      <c r="K4758" s="4" t="str">
        <f aca="false">IFERROR(INDEX(Data_Orders!$F$2:$F$4727,MATCH(B4758,Data_Orders!$A$2:$A$4727,0)),"")</f>
        <v>Retail</v>
      </c>
      <c r="L4758" s="4" t="str">
        <f aca="false">IFERROR(INDEX(Data_Orders!$D$2:$D$4727,MATCH(B4758,Data_Orders!$A$2:$A$4727,0)),"")</f>
        <v>Birmingham South</v>
      </c>
    </row>
    <row r="4759" customFormat="false" ht="15" hidden="false" customHeight="false" outlineLevel="0" collapsed="false">
      <c r="A4759" s="4" t="s">
        <v>10575</v>
      </c>
      <c r="B4759" s="4" t="s">
        <v>2686</v>
      </c>
      <c r="C4759" s="4" t="s">
        <v>1068</v>
      </c>
      <c r="D4759" s="4" t="n">
        <v>12</v>
      </c>
      <c r="E4759" s="4" t="n">
        <v>86.28</v>
      </c>
      <c r="F4759" s="4" t="n">
        <v>1035.36</v>
      </c>
      <c r="G4759" s="4" t="n">
        <f aca="false">INDEX(Data_Products!$D$2:$D$33,MATCH(C4759,Data_Products!$A$2:$A$33,0))</f>
        <v>68.55</v>
      </c>
      <c r="H4759" s="4" t="str">
        <f aca="false">INDEX(Data_Products!$C$2:$C$33,MATCH(C4759,Data_Products!$A$2:$A$33,0))</f>
        <v>Plumbing &amp; Drainage</v>
      </c>
      <c r="I4759" s="10" t="n">
        <f aca="false">D4759*(E4759-G4759)</f>
        <v>212.76</v>
      </c>
      <c r="J4759" s="11" t="n">
        <f aca="false">IFERROR(I4759/F4759,0)</f>
        <v>0.205493741307371</v>
      </c>
      <c r="K4759" s="4" t="str">
        <f aca="false">IFERROR(INDEX(Data_Orders!$F$2:$F$4727,MATCH(B4759,Data_Orders!$A$2:$A$4727,0)),"")</f>
        <v>Retail</v>
      </c>
      <c r="L4759" s="4" t="str">
        <f aca="false">IFERROR(INDEX(Data_Orders!$D$2:$D$4727,MATCH(B4759,Data_Orders!$A$2:$A$4727,0)),"")</f>
        <v>Birmingham South</v>
      </c>
    </row>
    <row r="4760" customFormat="false" ht="15" hidden="false" customHeight="false" outlineLevel="0" collapsed="false">
      <c r="A4760" s="4" t="s">
        <v>10576</v>
      </c>
      <c r="B4760" s="4" t="s">
        <v>2686</v>
      </c>
      <c r="C4760" s="4" t="s">
        <v>1044</v>
      </c>
      <c r="D4760" s="4" t="n">
        <v>18</v>
      </c>
      <c r="E4760" s="4" t="n">
        <v>190.44</v>
      </c>
      <c r="F4760" s="4" t="n">
        <v>3427.92</v>
      </c>
      <c r="G4760" s="4" t="n">
        <f aca="false">INDEX(Data_Products!$D$2:$D$33,MATCH(C4760,Data_Products!$A$2:$A$33,0))</f>
        <v>115.48</v>
      </c>
      <c r="H4760" s="4" t="str">
        <f aca="false">INDEX(Data_Products!$C$2:$C$33,MATCH(C4760,Data_Products!$A$2:$A$33,0))</f>
        <v>Tools &amp; Fixings</v>
      </c>
      <c r="I4760" s="10" t="n">
        <f aca="false">D4760*(E4760-G4760)</f>
        <v>1349.28</v>
      </c>
      <c r="J4760" s="11" t="n">
        <f aca="false">IFERROR(I4760/F4760,0)</f>
        <v>0.393614786809494</v>
      </c>
      <c r="K4760" s="4" t="str">
        <f aca="false">IFERROR(INDEX(Data_Orders!$F$2:$F$4727,MATCH(B4760,Data_Orders!$A$2:$A$4727,0)),"")</f>
        <v>Retail</v>
      </c>
      <c r="L4760" s="4" t="str">
        <f aca="false">IFERROR(INDEX(Data_Orders!$D$2:$D$4727,MATCH(B4760,Data_Orders!$A$2:$A$4727,0)),"")</f>
        <v>Birmingham South</v>
      </c>
    </row>
    <row r="4761" customFormat="false" ht="15" hidden="false" customHeight="false" outlineLevel="0" collapsed="false">
      <c r="A4761" s="4" t="s">
        <v>10577</v>
      </c>
      <c r="B4761" s="4" t="s">
        <v>2686</v>
      </c>
      <c r="C4761" s="4" t="s">
        <v>1048</v>
      </c>
      <c r="D4761" s="4" t="n">
        <v>18</v>
      </c>
      <c r="E4761" s="4" t="n">
        <v>112.72</v>
      </c>
      <c r="F4761" s="4" t="n">
        <v>2028.96</v>
      </c>
      <c r="G4761" s="4" t="n">
        <f aca="false">INDEX(Data_Products!$D$2:$D$33,MATCH(C4761,Data_Products!$A$2:$A$33,0))</f>
        <v>83.21</v>
      </c>
      <c r="H4761" s="4" t="str">
        <f aca="false">INDEX(Data_Products!$C$2:$C$33,MATCH(C4761,Data_Products!$A$2:$A$33,0))</f>
        <v>Tools &amp; Fixings</v>
      </c>
      <c r="I4761" s="10" t="n">
        <f aca="false">D4761*(E4761-G4761)</f>
        <v>531.18</v>
      </c>
      <c r="J4761" s="11" t="n">
        <f aca="false">IFERROR(I4761/F4761,0)</f>
        <v>0.261799148332151</v>
      </c>
      <c r="K4761" s="4" t="str">
        <f aca="false">IFERROR(INDEX(Data_Orders!$F$2:$F$4727,MATCH(B4761,Data_Orders!$A$2:$A$4727,0)),"")</f>
        <v>Retail</v>
      </c>
      <c r="L4761" s="4" t="str">
        <f aca="false">IFERROR(INDEX(Data_Orders!$D$2:$D$4727,MATCH(B4761,Data_Orders!$A$2:$A$4727,0)),"")</f>
        <v>Birmingham South</v>
      </c>
    </row>
    <row r="4762" customFormat="false" ht="15" hidden="false" customHeight="false" outlineLevel="0" collapsed="false">
      <c r="A4762" s="4" t="s">
        <v>10578</v>
      </c>
      <c r="B4762" s="4" t="s">
        <v>2687</v>
      </c>
      <c r="C4762" s="4" t="s">
        <v>1061</v>
      </c>
      <c r="D4762" s="4" t="n">
        <v>14</v>
      </c>
      <c r="E4762" s="4" t="n">
        <v>145.57</v>
      </c>
      <c r="F4762" s="4" t="n">
        <v>2037.98</v>
      </c>
      <c r="G4762" s="4" t="n">
        <f aca="false">INDEX(Data_Products!$D$2:$D$33,MATCH(C4762,Data_Products!$A$2:$A$33,0))</f>
        <v>119.29</v>
      </c>
      <c r="H4762" s="4" t="str">
        <f aca="false">INDEX(Data_Products!$C$2:$C$33,MATCH(C4762,Data_Products!$A$2:$A$33,0))</f>
        <v>Plumbing &amp; Drainage</v>
      </c>
      <c r="I4762" s="10" t="n">
        <f aca="false">D4762*(E4762-G4762)</f>
        <v>367.92</v>
      </c>
      <c r="J4762" s="11" t="n">
        <f aca="false">IFERROR(I4762/F4762,0)</f>
        <v>0.180531702960775</v>
      </c>
      <c r="K4762" s="4" t="str">
        <f aca="false">IFERROR(INDEX(Data_Orders!$F$2:$F$4727,MATCH(B4762,Data_Orders!$A$2:$A$4727,0)),"")</f>
        <v>Retail</v>
      </c>
      <c r="L4762" s="4" t="str">
        <f aca="false">IFERROR(INDEX(Data_Orders!$D$2:$D$4727,MATCH(B4762,Data_Orders!$A$2:$A$4727,0)),"")</f>
        <v>Birmingham South</v>
      </c>
    </row>
    <row r="4763" customFormat="false" ht="15" hidden="false" customHeight="false" outlineLevel="0" collapsed="false">
      <c r="A4763" s="4" t="s">
        <v>10579</v>
      </c>
      <c r="B4763" s="4" t="s">
        <v>2687</v>
      </c>
      <c r="C4763" s="4" t="s">
        <v>1055</v>
      </c>
      <c r="D4763" s="4" t="n">
        <v>6</v>
      </c>
      <c r="E4763" s="4" t="n">
        <v>205.03</v>
      </c>
      <c r="F4763" s="4" t="n">
        <v>1230.18</v>
      </c>
      <c r="G4763" s="4" t="n">
        <f aca="false">INDEX(Data_Products!$D$2:$D$33,MATCH(C4763,Data_Products!$A$2:$A$33,0))</f>
        <v>138.6</v>
      </c>
      <c r="H4763" s="4" t="str">
        <f aca="false">INDEX(Data_Products!$C$2:$C$33,MATCH(C4763,Data_Products!$A$2:$A$33,0))</f>
        <v>Roofing</v>
      </c>
      <c r="I4763" s="10" t="n">
        <f aca="false">D4763*(E4763-G4763)</f>
        <v>398.58</v>
      </c>
      <c r="J4763" s="11" t="n">
        <f aca="false">IFERROR(I4763/F4763,0)</f>
        <v>0.324001365653807</v>
      </c>
      <c r="K4763" s="4" t="str">
        <f aca="false">IFERROR(INDEX(Data_Orders!$F$2:$F$4727,MATCH(B4763,Data_Orders!$A$2:$A$4727,0)),"")</f>
        <v>Retail</v>
      </c>
      <c r="L4763" s="4" t="str">
        <f aca="false">IFERROR(INDEX(Data_Orders!$D$2:$D$4727,MATCH(B4763,Data_Orders!$A$2:$A$4727,0)),"")</f>
        <v>Birmingham South</v>
      </c>
    </row>
    <row r="4764" customFormat="false" ht="15" hidden="false" customHeight="false" outlineLevel="0" collapsed="false">
      <c r="A4764" s="4" t="s">
        <v>10580</v>
      </c>
      <c r="B4764" s="4" t="s">
        <v>2687</v>
      </c>
      <c r="C4764" s="4" t="s">
        <v>1035</v>
      </c>
      <c r="D4764" s="4" t="n">
        <v>19</v>
      </c>
      <c r="E4764" s="4" t="n">
        <v>165.07</v>
      </c>
      <c r="F4764" s="4" t="n">
        <v>3136.33</v>
      </c>
      <c r="G4764" s="4" t="n">
        <f aca="false">INDEX(Data_Products!$D$2:$D$33,MATCH(C4764,Data_Products!$A$2:$A$33,0))</f>
        <v>134.65</v>
      </c>
      <c r="H4764" s="4" t="str">
        <f aca="false">INDEX(Data_Products!$C$2:$C$33,MATCH(C4764,Data_Products!$A$2:$A$33,0))</f>
        <v>Insulation</v>
      </c>
      <c r="I4764" s="10" t="n">
        <f aca="false">D4764*(E4764-G4764)</f>
        <v>577.98</v>
      </c>
      <c r="J4764" s="11" t="n">
        <f aca="false">IFERROR(I4764/F4764,0)</f>
        <v>0.184285454655601</v>
      </c>
      <c r="K4764" s="4" t="str">
        <f aca="false">IFERROR(INDEX(Data_Orders!$F$2:$F$4727,MATCH(B4764,Data_Orders!$A$2:$A$4727,0)),"")</f>
        <v>Retail</v>
      </c>
      <c r="L4764" s="4" t="str">
        <f aca="false">IFERROR(INDEX(Data_Orders!$D$2:$D$4727,MATCH(B4764,Data_Orders!$A$2:$A$4727,0)),"")</f>
        <v>Birmingham South</v>
      </c>
    </row>
    <row r="4765" customFormat="false" ht="15" hidden="false" customHeight="false" outlineLevel="0" collapsed="false">
      <c r="A4765" s="4" t="s">
        <v>10581</v>
      </c>
      <c r="B4765" s="4" t="s">
        <v>2688</v>
      </c>
      <c r="C4765" s="4" t="s">
        <v>1041</v>
      </c>
      <c r="D4765" s="4" t="n">
        <v>10</v>
      </c>
      <c r="E4765" s="4" t="n">
        <v>242.75</v>
      </c>
      <c r="F4765" s="4" t="n">
        <v>2427.5</v>
      </c>
      <c r="G4765" s="4" t="n">
        <f aca="false">INDEX(Data_Products!$D$2:$D$33,MATCH(C4765,Data_Products!$A$2:$A$33,0))</f>
        <v>142.94</v>
      </c>
      <c r="H4765" s="4" t="str">
        <f aca="false">INDEX(Data_Products!$C$2:$C$33,MATCH(C4765,Data_Products!$A$2:$A$33,0))</f>
        <v>Tools &amp; Fixings</v>
      </c>
      <c r="I4765" s="10" t="n">
        <f aca="false">D4765*(E4765-G4765)</f>
        <v>998.1</v>
      </c>
      <c r="J4765" s="11" t="n">
        <f aca="false">IFERROR(I4765/F4765,0)</f>
        <v>0.411163748712667</v>
      </c>
      <c r="K4765" s="4" t="str">
        <f aca="false">IFERROR(INDEX(Data_Orders!$F$2:$F$4727,MATCH(B4765,Data_Orders!$A$2:$A$4727,0)),"")</f>
        <v>Retail</v>
      </c>
      <c r="L4765" s="4" t="str">
        <f aca="false">IFERROR(INDEX(Data_Orders!$D$2:$D$4727,MATCH(B4765,Data_Orders!$A$2:$A$4727,0)),"")</f>
        <v>Birmingham South</v>
      </c>
    </row>
    <row r="4766" customFormat="false" ht="15" hidden="false" customHeight="false" outlineLevel="0" collapsed="false">
      <c r="A4766" s="4" t="s">
        <v>10582</v>
      </c>
      <c r="B4766" s="4" t="s">
        <v>2688</v>
      </c>
      <c r="C4766" s="4" t="s">
        <v>1035</v>
      </c>
      <c r="D4766" s="4" t="n">
        <v>5</v>
      </c>
      <c r="E4766" s="4" t="n">
        <v>165.07</v>
      </c>
      <c r="F4766" s="4" t="n">
        <v>825.35</v>
      </c>
      <c r="G4766" s="4" t="n">
        <f aca="false">INDEX(Data_Products!$D$2:$D$33,MATCH(C4766,Data_Products!$A$2:$A$33,0))</f>
        <v>134.65</v>
      </c>
      <c r="H4766" s="4" t="str">
        <f aca="false">INDEX(Data_Products!$C$2:$C$33,MATCH(C4766,Data_Products!$A$2:$A$33,0))</f>
        <v>Insulation</v>
      </c>
      <c r="I4766" s="10" t="n">
        <f aca="false">D4766*(E4766-G4766)</f>
        <v>152.1</v>
      </c>
      <c r="J4766" s="11" t="n">
        <f aca="false">IFERROR(I4766/F4766,0)</f>
        <v>0.184285454655601</v>
      </c>
      <c r="K4766" s="4" t="str">
        <f aca="false">IFERROR(INDEX(Data_Orders!$F$2:$F$4727,MATCH(B4766,Data_Orders!$A$2:$A$4727,0)),"")</f>
        <v>Retail</v>
      </c>
      <c r="L4766" s="4" t="str">
        <f aca="false">IFERROR(INDEX(Data_Orders!$D$2:$D$4727,MATCH(B4766,Data_Orders!$A$2:$A$4727,0)),"")</f>
        <v>Birmingham South</v>
      </c>
    </row>
    <row r="4767" customFormat="false" ht="15" hidden="false" customHeight="false" outlineLevel="0" collapsed="false">
      <c r="A4767" s="4" t="s">
        <v>10583</v>
      </c>
      <c r="B4767" s="4" t="s">
        <v>2688</v>
      </c>
      <c r="C4767" s="4" t="s">
        <v>1064</v>
      </c>
      <c r="D4767" s="4" t="n">
        <v>16</v>
      </c>
      <c r="E4767" s="4" t="n">
        <v>97.63</v>
      </c>
      <c r="F4767" s="4" t="n">
        <v>1562.08</v>
      </c>
      <c r="G4767" s="4" t="n">
        <f aca="false">INDEX(Data_Products!$D$2:$D$33,MATCH(C4767,Data_Products!$A$2:$A$33,0))</f>
        <v>65.21</v>
      </c>
      <c r="H4767" s="4" t="str">
        <f aca="false">INDEX(Data_Products!$C$2:$C$33,MATCH(C4767,Data_Products!$A$2:$A$33,0))</f>
        <v>Plumbing &amp; Drainage</v>
      </c>
      <c r="I4767" s="10" t="n">
        <f aca="false">D4767*(E4767-G4767)</f>
        <v>518.72</v>
      </c>
      <c r="J4767" s="11" t="n">
        <f aca="false">IFERROR(I4767/F4767,0)</f>
        <v>0.332070060432244</v>
      </c>
      <c r="K4767" s="4" t="str">
        <f aca="false">IFERROR(INDEX(Data_Orders!$F$2:$F$4727,MATCH(B4767,Data_Orders!$A$2:$A$4727,0)),"")</f>
        <v>Retail</v>
      </c>
      <c r="L4767" s="4" t="str">
        <f aca="false">IFERROR(INDEX(Data_Orders!$D$2:$D$4727,MATCH(B4767,Data_Orders!$A$2:$A$4727,0)),"")</f>
        <v>Birmingham South</v>
      </c>
    </row>
    <row r="4768" customFormat="false" ht="15" hidden="false" customHeight="false" outlineLevel="0" collapsed="false">
      <c r="A4768" s="4" t="s">
        <v>10584</v>
      </c>
      <c r="B4768" s="4" t="s">
        <v>2689</v>
      </c>
      <c r="C4768" s="4" t="s">
        <v>1039</v>
      </c>
      <c r="D4768" s="4" t="n">
        <v>9</v>
      </c>
      <c r="E4768" s="4" t="n">
        <v>160.41</v>
      </c>
      <c r="F4768" s="4" t="n">
        <v>1443.69</v>
      </c>
      <c r="G4768" s="4" t="n">
        <f aca="false">INDEX(Data_Products!$D$2:$D$33,MATCH(C4768,Data_Products!$A$2:$A$33,0))</f>
        <v>99.74</v>
      </c>
      <c r="H4768" s="4" t="str">
        <f aca="false">INDEX(Data_Products!$C$2:$C$33,MATCH(C4768,Data_Products!$A$2:$A$33,0))</f>
        <v>Insulation</v>
      </c>
      <c r="I4768" s="10" t="n">
        <f aca="false">D4768*(E4768-G4768)</f>
        <v>546.03</v>
      </c>
      <c r="J4768" s="11" t="n">
        <f aca="false">IFERROR(I4768/F4768,0)</f>
        <v>0.378218315566361</v>
      </c>
      <c r="K4768" s="4" t="str">
        <f aca="false">IFERROR(INDEX(Data_Orders!$F$2:$F$4727,MATCH(B4768,Data_Orders!$A$2:$A$4727,0)),"")</f>
        <v>Retail</v>
      </c>
      <c r="L4768" s="4" t="str">
        <f aca="false">IFERROR(INDEX(Data_Orders!$D$2:$D$4727,MATCH(B4768,Data_Orders!$A$2:$A$4727,0)),"")</f>
        <v>Birmingham South</v>
      </c>
    </row>
    <row r="4769" customFormat="false" ht="15" hidden="false" customHeight="false" outlineLevel="0" collapsed="false">
      <c r="A4769" s="4" t="s">
        <v>10585</v>
      </c>
      <c r="B4769" s="4" t="s">
        <v>2689</v>
      </c>
      <c r="C4769" s="4" t="s">
        <v>1035</v>
      </c>
      <c r="D4769" s="4" t="n">
        <v>5</v>
      </c>
      <c r="E4769" s="4" t="n">
        <v>165.07</v>
      </c>
      <c r="F4769" s="4" t="n">
        <v>825.35</v>
      </c>
      <c r="G4769" s="4" t="n">
        <f aca="false">INDEX(Data_Products!$D$2:$D$33,MATCH(C4769,Data_Products!$A$2:$A$33,0))</f>
        <v>134.65</v>
      </c>
      <c r="H4769" s="4" t="str">
        <f aca="false">INDEX(Data_Products!$C$2:$C$33,MATCH(C4769,Data_Products!$A$2:$A$33,0))</f>
        <v>Insulation</v>
      </c>
      <c r="I4769" s="10" t="n">
        <f aca="false">D4769*(E4769-G4769)</f>
        <v>152.1</v>
      </c>
      <c r="J4769" s="11" t="n">
        <f aca="false">IFERROR(I4769/F4769,0)</f>
        <v>0.184285454655601</v>
      </c>
      <c r="K4769" s="4" t="str">
        <f aca="false">IFERROR(INDEX(Data_Orders!$F$2:$F$4727,MATCH(B4769,Data_Orders!$A$2:$A$4727,0)),"")</f>
        <v>Retail</v>
      </c>
      <c r="L4769" s="4" t="str">
        <f aca="false">IFERROR(INDEX(Data_Orders!$D$2:$D$4727,MATCH(B4769,Data_Orders!$A$2:$A$4727,0)),"")</f>
        <v>Birmingham South</v>
      </c>
    </row>
    <row r="4770" customFormat="false" ht="15" hidden="false" customHeight="false" outlineLevel="0" collapsed="false">
      <c r="A4770" s="4" t="s">
        <v>10586</v>
      </c>
      <c r="B4770" s="4" t="s">
        <v>2689</v>
      </c>
      <c r="C4770" s="4" t="s">
        <v>1077</v>
      </c>
      <c r="D4770" s="4" t="n">
        <v>11</v>
      </c>
      <c r="E4770" s="4" t="n">
        <v>46.61</v>
      </c>
      <c r="F4770" s="4" t="n">
        <v>512.71</v>
      </c>
      <c r="G4770" s="4" t="n">
        <f aca="false">INDEX(Data_Products!$D$2:$D$33,MATCH(C4770,Data_Products!$A$2:$A$33,0))</f>
        <v>36.87</v>
      </c>
      <c r="H4770" s="4" t="str">
        <f aca="false">INDEX(Data_Products!$C$2:$C$33,MATCH(C4770,Data_Products!$A$2:$A$33,0))</f>
        <v>Landscaping</v>
      </c>
      <c r="I4770" s="10" t="n">
        <f aca="false">D4770*(E4770-G4770)</f>
        <v>107.14</v>
      </c>
      <c r="J4770" s="11" t="n">
        <f aca="false">IFERROR(I4770/F4770,0)</f>
        <v>0.208968032611028</v>
      </c>
      <c r="K4770" s="4" t="str">
        <f aca="false">IFERROR(INDEX(Data_Orders!$F$2:$F$4727,MATCH(B4770,Data_Orders!$A$2:$A$4727,0)),"")</f>
        <v>Retail</v>
      </c>
      <c r="L4770" s="4" t="str">
        <f aca="false">IFERROR(INDEX(Data_Orders!$D$2:$D$4727,MATCH(B4770,Data_Orders!$A$2:$A$4727,0)),"")</f>
        <v>Birmingham South</v>
      </c>
    </row>
    <row r="4771" customFormat="false" ht="15" hidden="false" customHeight="false" outlineLevel="0" collapsed="false">
      <c r="A4771" s="4" t="s">
        <v>10587</v>
      </c>
      <c r="B4771" s="4" t="s">
        <v>2689</v>
      </c>
      <c r="C4771" s="4" t="s">
        <v>1015</v>
      </c>
      <c r="D4771" s="4" t="n">
        <v>12</v>
      </c>
      <c r="E4771" s="4" t="n">
        <v>122.01</v>
      </c>
      <c r="F4771" s="4" t="n">
        <v>1464.12</v>
      </c>
      <c r="G4771" s="4" t="n">
        <f aca="false">INDEX(Data_Products!$D$2:$D$33,MATCH(C4771,Data_Products!$A$2:$A$33,0))</f>
        <v>85.53</v>
      </c>
      <c r="H4771" s="4" t="str">
        <f aca="false">INDEX(Data_Products!$C$2:$C$33,MATCH(C4771,Data_Products!$A$2:$A$33,0))</f>
        <v>Timber</v>
      </c>
      <c r="I4771" s="10" t="n">
        <f aca="false">D4771*(E4771-G4771)</f>
        <v>437.76</v>
      </c>
      <c r="J4771" s="11" t="n">
        <f aca="false">IFERROR(I4771/F4771,0)</f>
        <v>0.298991885910991</v>
      </c>
      <c r="K4771" s="4" t="str">
        <f aca="false">IFERROR(INDEX(Data_Orders!$F$2:$F$4727,MATCH(B4771,Data_Orders!$A$2:$A$4727,0)),"")</f>
        <v>Retail</v>
      </c>
      <c r="L4771" s="4" t="str">
        <f aca="false">IFERROR(INDEX(Data_Orders!$D$2:$D$4727,MATCH(B4771,Data_Orders!$A$2:$A$4727,0)),"")</f>
        <v>Birmingham South</v>
      </c>
    </row>
    <row r="4772" customFormat="false" ht="15" hidden="false" customHeight="false" outlineLevel="0" collapsed="false">
      <c r="A4772" s="4" t="s">
        <v>10588</v>
      </c>
      <c r="B4772" s="4" t="s">
        <v>2689</v>
      </c>
      <c r="C4772" s="4" t="s">
        <v>1052</v>
      </c>
      <c r="D4772" s="4" t="n">
        <v>15</v>
      </c>
      <c r="E4772" s="4" t="n">
        <v>205.71</v>
      </c>
      <c r="F4772" s="4" t="n">
        <v>3085.65</v>
      </c>
      <c r="G4772" s="4" t="n">
        <f aca="false">INDEX(Data_Products!$D$2:$D$33,MATCH(C4772,Data_Products!$A$2:$A$33,0))</f>
        <v>152.29</v>
      </c>
      <c r="H4772" s="4" t="str">
        <f aca="false">INDEX(Data_Products!$C$2:$C$33,MATCH(C4772,Data_Products!$A$2:$A$33,0))</f>
        <v>Roofing</v>
      </c>
      <c r="I4772" s="10" t="n">
        <f aca="false">D4772*(E4772-G4772)</f>
        <v>801.3</v>
      </c>
      <c r="J4772" s="11" t="n">
        <f aca="false">IFERROR(I4772/F4772,0)</f>
        <v>0.259685965679841</v>
      </c>
      <c r="K4772" s="4" t="str">
        <f aca="false">IFERROR(INDEX(Data_Orders!$F$2:$F$4727,MATCH(B4772,Data_Orders!$A$2:$A$4727,0)),"")</f>
        <v>Retail</v>
      </c>
      <c r="L4772" s="4" t="str">
        <f aca="false">IFERROR(INDEX(Data_Orders!$D$2:$D$4727,MATCH(B4772,Data_Orders!$A$2:$A$4727,0)),"")</f>
        <v>Birmingham South</v>
      </c>
    </row>
    <row r="4773" customFormat="false" ht="15" hidden="false" customHeight="false" outlineLevel="0" collapsed="false">
      <c r="A4773" s="4" t="s">
        <v>10589</v>
      </c>
      <c r="B4773" s="4" t="s">
        <v>2690</v>
      </c>
      <c r="C4773" s="4" t="s">
        <v>1070</v>
      </c>
      <c r="D4773" s="4" t="n">
        <v>11</v>
      </c>
      <c r="E4773" s="4" t="n">
        <v>230.32</v>
      </c>
      <c r="F4773" s="4" t="n">
        <v>2533.52</v>
      </c>
      <c r="G4773" s="4" t="n">
        <f aca="false">INDEX(Data_Products!$D$2:$D$33,MATCH(C4773,Data_Products!$A$2:$A$33,0))</f>
        <v>161.64</v>
      </c>
      <c r="H4773" s="4" t="str">
        <f aca="false">INDEX(Data_Products!$C$2:$C$33,MATCH(C4773,Data_Products!$A$2:$A$33,0))</f>
        <v>Landscaping</v>
      </c>
      <c r="I4773" s="10" t="n">
        <f aca="false">D4773*(E4773-G4773)</f>
        <v>755.48</v>
      </c>
      <c r="J4773" s="11" t="n">
        <f aca="false">IFERROR(I4773/F4773,0)</f>
        <v>0.298193817297673</v>
      </c>
      <c r="K4773" s="4" t="str">
        <f aca="false">IFERROR(INDEX(Data_Orders!$F$2:$F$4727,MATCH(B4773,Data_Orders!$A$2:$A$4727,0)),"")</f>
        <v>Retail</v>
      </c>
      <c r="L4773" s="4" t="str">
        <f aca="false">IFERROR(INDEX(Data_Orders!$D$2:$D$4727,MATCH(B4773,Data_Orders!$A$2:$A$4727,0)),"")</f>
        <v>Birmingham South</v>
      </c>
    </row>
    <row r="4774" customFormat="false" ht="15" hidden="false" customHeight="false" outlineLevel="0" collapsed="false">
      <c r="A4774" s="4" t="s">
        <v>10590</v>
      </c>
      <c r="B4774" s="4" t="s">
        <v>2690</v>
      </c>
      <c r="C4774" s="4" t="s">
        <v>1057</v>
      </c>
      <c r="D4774" s="4" t="n">
        <v>17</v>
      </c>
      <c r="E4774" s="4" t="n">
        <v>176.81</v>
      </c>
      <c r="F4774" s="4" t="n">
        <v>3005.77</v>
      </c>
      <c r="G4774" s="4" t="n">
        <f aca="false">INDEX(Data_Products!$D$2:$D$33,MATCH(C4774,Data_Products!$A$2:$A$33,0))</f>
        <v>129.57</v>
      </c>
      <c r="H4774" s="4" t="str">
        <f aca="false">INDEX(Data_Products!$C$2:$C$33,MATCH(C4774,Data_Products!$A$2:$A$33,0))</f>
        <v>Roofing</v>
      </c>
      <c r="I4774" s="10" t="n">
        <f aca="false">D4774*(E4774-G4774)</f>
        <v>803.08</v>
      </c>
      <c r="J4774" s="11" t="n">
        <f aca="false">IFERROR(I4774/F4774,0)</f>
        <v>0.267179458175443</v>
      </c>
      <c r="K4774" s="4" t="str">
        <f aca="false">IFERROR(INDEX(Data_Orders!$F$2:$F$4727,MATCH(B4774,Data_Orders!$A$2:$A$4727,0)),"")</f>
        <v>Retail</v>
      </c>
      <c r="L4774" s="4" t="str">
        <f aca="false">IFERROR(INDEX(Data_Orders!$D$2:$D$4727,MATCH(B4774,Data_Orders!$A$2:$A$4727,0)),"")</f>
        <v>Birmingham South</v>
      </c>
    </row>
    <row r="4775" customFormat="false" ht="15" hidden="false" customHeight="false" outlineLevel="0" collapsed="false">
      <c r="A4775" s="4" t="s">
        <v>10591</v>
      </c>
      <c r="B4775" s="4" t="s">
        <v>2690</v>
      </c>
      <c r="C4775" s="4" t="s">
        <v>1021</v>
      </c>
      <c r="D4775" s="4" t="n">
        <v>5</v>
      </c>
      <c r="E4775" s="4" t="n">
        <v>73.76</v>
      </c>
      <c r="F4775" s="4" t="n">
        <v>368.8</v>
      </c>
      <c r="G4775" s="4" t="n">
        <f aca="false">INDEX(Data_Products!$D$2:$D$33,MATCH(C4775,Data_Products!$A$2:$A$33,0))</f>
        <v>51.51</v>
      </c>
      <c r="H4775" s="4" t="str">
        <f aca="false">INDEX(Data_Products!$C$2:$C$33,MATCH(C4775,Data_Products!$A$2:$A$33,0))</f>
        <v>Cement &amp; Aggregates</v>
      </c>
      <c r="I4775" s="10" t="n">
        <f aca="false">D4775*(E4775-G4775)</f>
        <v>111.25</v>
      </c>
      <c r="J4775" s="11" t="n">
        <f aca="false">IFERROR(I4775/F4775,0)</f>
        <v>0.301654013015184</v>
      </c>
      <c r="K4775" s="4" t="str">
        <f aca="false">IFERROR(INDEX(Data_Orders!$F$2:$F$4727,MATCH(B4775,Data_Orders!$A$2:$A$4727,0)),"")</f>
        <v>Retail</v>
      </c>
      <c r="L4775" s="4" t="str">
        <f aca="false">IFERROR(INDEX(Data_Orders!$D$2:$D$4727,MATCH(B4775,Data_Orders!$A$2:$A$4727,0)),"")</f>
        <v>Birmingham South</v>
      </c>
    </row>
    <row r="4776" customFormat="false" ht="15" hidden="false" customHeight="false" outlineLevel="0" collapsed="false">
      <c r="A4776" s="4" t="s">
        <v>10592</v>
      </c>
      <c r="B4776" s="4" t="s">
        <v>2690</v>
      </c>
      <c r="C4776" s="4" t="s">
        <v>1073</v>
      </c>
      <c r="D4776" s="4" t="n">
        <v>20</v>
      </c>
      <c r="E4776" s="4" t="n">
        <v>231.05</v>
      </c>
      <c r="F4776" s="4" t="n">
        <v>4621</v>
      </c>
      <c r="G4776" s="4" t="n">
        <f aca="false">INDEX(Data_Products!$D$2:$D$33,MATCH(C4776,Data_Products!$A$2:$A$33,0))</f>
        <v>148.29</v>
      </c>
      <c r="H4776" s="4" t="str">
        <f aca="false">INDEX(Data_Products!$C$2:$C$33,MATCH(C4776,Data_Products!$A$2:$A$33,0))</f>
        <v>Landscaping</v>
      </c>
      <c r="I4776" s="10" t="n">
        <f aca="false">D4776*(E4776-G4776)</f>
        <v>1655.2</v>
      </c>
      <c r="J4776" s="11" t="n">
        <f aca="false">IFERROR(I4776/F4776,0)</f>
        <v>0.358190867777537</v>
      </c>
      <c r="K4776" s="4" t="str">
        <f aca="false">IFERROR(INDEX(Data_Orders!$F$2:$F$4727,MATCH(B4776,Data_Orders!$A$2:$A$4727,0)),"")</f>
        <v>Retail</v>
      </c>
      <c r="L4776" s="4" t="str">
        <f aca="false">IFERROR(INDEX(Data_Orders!$D$2:$D$4727,MATCH(B4776,Data_Orders!$A$2:$A$4727,0)),"")</f>
        <v>Birmingham South</v>
      </c>
    </row>
    <row r="4777" customFormat="false" ht="15" hidden="false" customHeight="false" outlineLevel="0" collapsed="false">
      <c r="A4777" s="4" t="s">
        <v>10593</v>
      </c>
      <c r="B4777" s="4" t="s">
        <v>2690</v>
      </c>
      <c r="C4777" s="4" t="s">
        <v>1013</v>
      </c>
      <c r="D4777" s="4" t="n">
        <v>11</v>
      </c>
      <c r="E4777" s="4" t="n">
        <v>240.92</v>
      </c>
      <c r="F4777" s="4" t="n">
        <v>2650.12</v>
      </c>
      <c r="G4777" s="4" t="n">
        <f aca="false">INDEX(Data_Products!$D$2:$D$33,MATCH(C4777,Data_Products!$A$2:$A$33,0))</f>
        <v>168.32</v>
      </c>
      <c r="H4777" s="4" t="str">
        <f aca="false">INDEX(Data_Products!$C$2:$C$33,MATCH(C4777,Data_Products!$A$2:$A$33,0))</f>
        <v>Timber</v>
      </c>
      <c r="I4777" s="10" t="n">
        <f aca="false">D4777*(E4777-G4777)</f>
        <v>798.6</v>
      </c>
      <c r="J4777" s="11" t="n">
        <f aca="false">IFERROR(I4777/F4777,0)</f>
        <v>0.301344844761747</v>
      </c>
      <c r="K4777" s="4" t="str">
        <f aca="false">IFERROR(INDEX(Data_Orders!$F$2:$F$4727,MATCH(B4777,Data_Orders!$A$2:$A$4727,0)),"")</f>
        <v>Retail</v>
      </c>
      <c r="L4777" s="4" t="str">
        <f aca="false">IFERROR(INDEX(Data_Orders!$D$2:$D$4727,MATCH(B4777,Data_Orders!$A$2:$A$4727,0)),"")</f>
        <v>Birmingham South</v>
      </c>
    </row>
    <row r="4778" customFormat="false" ht="15" hidden="false" customHeight="false" outlineLevel="0" collapsed="false">
      <c r="A4778" s="4" t="s">
        <v>10594</v>
      </c>
      <c r="B4778" s="4" t="s">
        <v>2691</v>
      </c>
      <c r="C4778" s="4" t="s">
        <v>1070</v>
      </c>
      <c r="D4778" s="4" t="n">
        <v>19</v>
      </c>
      <c r="E4778" s="4" t="n">
        <v>230.32</v>
      </c>
      <c r="F4778" s="4" t="n">
        <v>4376.08</v>
      </c>
      <c r="G4778" s="4" t="n">
        <f aca="false">INDEX(Data_Products!$D$2:$D$33,MATCH(C4778,Data_Products!$A$2:$A$33,0))</f>
        <v>161.64</v>
      </c>
      <c r="H4778" s="4" t="str">
        <f aca="false">INDEX(Data_Products!$C$2:$C$33,MATCH(C4778,Data_Products!$A$2:$A$33,0))</f>
        <v>Landscaping</v>
      </c>
      <c r="I4778" s="10" t="n">
        <f aca="false">D4778*(E4778-G4778)</f>
        <v>1304.92</v>
      </c>
      <c r="J4778" s="11" t="n">
        <f aca="false">IFERROR(I4778/F4778,0)</f>
        <v>0.298193817297673</v>
      </c>
      <c r="K4778" s="4" t="str">
        <f aca="false">IFERROR(INDEX(Data_Orders!$F$2:$F$4727,MATCH(B4778,Data_Orders!$A$2:$A$4727,0)),"")</f>
        <v>Retail</v>
      </c>
      <c r="L4778" s="4" t="str">
        <f aca="false">IFERROR(INDEX(Data_Orders!$D$2:$D$4727,MATCH(B4778,Data_Orders!$A$2:$A$4727,0)),"")</f>
        <v>Birmingham South</v>
      </c>
    </row>
    <row r="4779" customFormat="false" ht="15" hidden="false" customHeight="false" outlineLevel="0" collapsed="false">
      <c r="A4779" s="4" t="s">
        <v>10595</v>
      </c>
      <c r="B4779" s="4" t="s">
        <v>2691</v>
      </c>
      <c r="C4779" s="4" t="s">
        <v>1066</v>
      </c>
      <c r="D4779" s="4" t="n">
        <v>5</v>
      </c>
      <c r="E4779" s="4" t="n">
        <v>209.69</v>
      </c>
      <c r="F4779" s="4" t="n">
        <v>1048.45</v>
      </c>
      <c r="G4779" s="4" t="n">
        <f aca="false">INDEX(Data_Products!$D$2:$D$33,MATCH(C4779,Data_Products!$A$2:$A$33,0))</f>
        <v>144.38</v>
      </c>
      <c r="H4779" s="4" t="str">
        <f aca="false">INDEX(Data_Products!$C$2:$C$33,MATCH(C4779,Data_Products!$A$2:$A$33,0))</f>
        <v>Plumbing &amp; Drainage</v>
      </c>
      <c r="I4779" s="10" t="n">
        <f aca="false">D4779*(E4779-G4779)</f>
        <v>326.55</v>
      </c>
      <c r="J4779" s="11" t="n">
        <f aca="false">IFERROR(I4779/F4779,0)</f>
        <v>0.311459773952024</v>
      </c>
      <c r="K4779" s="4" t="str">
        <f aca="false">IFERROR(INDEX(Data_Orders!$F$2:$F$4727,MATCH(B4779,Data_Orders!$A$2:$A$4727,0)),"")</f>
        <v>Retail</v>
      </c>
      <c r="L4779" s="4" t="str">
        <f aca="false">IFERROR(INDEX(Data_Orders!$D$2:$D$4727,MATCH(B4779,Data_Orders!$A$2:$A$4727,0)),"")</f>
        <v>Birmingham South</v>
      </c>
    </row>
    <row r="4780" customFormat="false" ht="15" hidden="false" customHeight="false" outlineLevel="0" collapsed="false">
      <c r="A4780" s="4" t="s">
        <v>10596</v>
      </c>
      <c r="B4780" s="4" t="s">
        <v>2692</v>
      </c>
      <c r="C4780" s="4" t="s">
        <v>1068</v>
      </c>
      <c r="D4780" s="4" t="n">
        <v>13</v>
      </c>
      <c r="E4780" s="4" t="n">
        <v>86.28</v>
      </c>
      <c r="F4780" s="4" t="n">
        <v>1121.64</v>
      </c>
      <c r="G4780" s="4" t="n">
        <f aca="false">INDEX(Data_Products!$D$2:$D$33,MATCH(C4780,Data_Products!$A$2:$A$33,0))</f>
        <v>68.55</v>
      </c>
      <c r="H4780" s="4" t="str">
        <f aca="false">INDEX(Data_Products!$C$2:$C$33,MATCH(C4780,Data_Products!$A$2:$A$33,0))</f>
        <v>Plumbing &amp; Drainage</v>
      </c>
      <c r="I4780" s="10" t="n">
        <f aca="false">D4780*(E4780-G4780)</f>
        <v>230.49</v>
      </c>
      <c r="J4780" s="11" t="n">
        <f aca="false">IFERROR(I4780/F4780,0)</f>
        <v>0.205493741307371</v>
      </c>
      <c r="K4780" s="4" t="str">
        <f aca="false">IFERROR(INDEX(Data_Orders!$F$2:$F$4727,MATCH(B4780,Data_Orders!$A$2:$A$4727,0)),"")</f>
        <v>Retail</v>
      </c>
      <c r="L4780" s="4" t="str">
        <f aca="false">IFERROR(INDEX(Data_Orders!$D$2:$D$4727,MATCH(B4780,Data_Orders!$A$2:$A$4727,0)),"")</f>
        <v>Birmingham South</v>
      </c>
    </row>
    <row r="4781" customFormat="false" ht="15" hidden="false" customHeight="false" outlineLevel="0" collapsed="false">
      <c r="A4781" s="4" t="s">
        <v>10597</v>
      </c>
      <c r="B4781" s="4" t="s">
        <v>2692</v>
      </c>
      <c r="C4781" s="4" t="s">
        <v>1059</v>
      </c>
      <c r="D4781" s="4" t="n">
        <v>3</v>
      </c>
      <c r="E4781" s="4" t="n">
        <v>103.63</v>
      </c>
      <c r="F4781" s="4" t="n">
        <v>310.89</v>
      </c>
      <c r="G4781" s="4" t="n">
        <f aca="false">INDEX(Data_Products!$D$2:$D$33,MATCH(C4781,Data_Products!$A$2:$A$33,0))</f>
        <v>82.55</v>
      </c>
      <c r="H4781" s="4" t="str">
        <f aca="false">INDEX(Data_Products!$C$2:$C$33,MATCH(C4781,Data_Products!$A$2:$A$33,0))</f>
        <v>Roofing</v>
      </c>
      <c r="I4781" s="10" t="n">
        <f aca="false">D4781*(E4781-G4781)</f>
        <v>63.24</v>
      </c>
      <c r="J4781" s="11" t="n">
        <f aca="false">IFERROR(I4781/F4781,0)</f>
        <v>0.203415999228023</v>
      </c>
      <c r="K4781" s="4" t="str">
        <f aca="false">IFERROR(INDEX(Data_Orders!$F$2:$F$4727,MATCH(B4781,Data_Orders!$A$2:$A$4727,0)),"")</f>
        <v>Retail</v>
      </c>
      <c r="L4781" s="4" t="str">
        <f aca="false">IFERROR(INDEX(Data_Orders!$D$2:$D$4727,MATCH(B4781,Data_Orders!$A$2:$A$4727,0)),"")</f>
        <v>Birmingham South</v>
      </c>
    </row>
    <row r="4782" customFormat="false" ht="15" hidden="false" customHeight="false" outlineLevel="0" collapsed="false">
      <c r="A4782" s="4" t="s">
        <v>10598</v>
      </c>
      <c r="B4782" s="4" t="s">
        <v>2693</v>
      </c>
      <c r="C4782" s="4" t="s">
        <v>1073</v>
      </c>
      <c r="D4782" s="4" t="n">
        <v>2</v>
      </c>
      <c r="E4782" s="4" t="n">
        <v>231.05</v>
      </c>
      <c r="F4782" s="4" t="n">
        <v>462.1</v>
      </c>
      <c r="G4782" s="4" t="n">
        <f aca="false">INDEX(Data_Products!$D$2:$D$33,MATCH(C4782,Data_Products!$A$2:$A$33,0))</f>
        <v>148.29</v>
      </c>
      <c r="H4782" s="4" t="str">
        <f aca="false">INDEX(Data_Products!$C$2:$C$33,MATCH(C4782,Data_Products!$A$2:$A$33,0))</f>
        <v>Landscaping</v>
      </c>
      <c r="I4782" s="10" t="n">
        <f aca="false">D4782*(E4782-G4782)</f>
        <v>165.52</v>
      </c>
      <c r="J4782" s="11" t="n">
        <f aca="false">IFERROR(I4782/F4782,0)</f>
        <v>0.358190867777537</v>
      </c>
      <c r="K4782" s="4" t="str">
        <f aca="false">IFERROR(INDEX(Data_Orders!$F$2:$F$4727,MATCH(B4782,Data_Orders!$A$2:$A$4727,0)),"")</f>
        <v>Retail</v>
      </c>
      <c r="L4782" s="4" t="str">
        <f aca="false">IFERROR(INDEX(Data_Orders!$D$2:$D$4727,MATCH(B4782,Data_Orders!$A$2:$A$4727,0)),"")</f>
        <v>Birmingham South</v>
      </c>
    </row>
    <row r="4783" customFormat="false" ht="15" hidden="false" customHeight="false" outlineLevel="0" collapsed="false">
      <c r="A4783" s="4" t="s">
        <v>10599</v>
      </c>
      <c r="B4783" s="4" t="s">
        <v>2693</v>
      </c>
      <c r="C4783" s="4" t="s">
        <v>1017</v>
      </c>
      <c r="D4783" s="4" t="n">
        <v>17</v>
      </c>
      <c r="E4783" s="4" t="n">
        <v>49.15</v>
      </c>
      <c r="F4783" s="4" t="n">
        <v>835.55</v>
      </c>
      <c r="G4783" s="4" t="n">
        <f aca="false">INDEX(Data_Products!$D$2:$D$33,MATCH(C4783,Data_Products!$A$2:$A$33,0))</f>
        <v>31.44</v>
      </c>
      <c r="H4783" s="4" t="str">
        <f aca="false">INDEX(Data_Products!$C$2:$C$33,MATCH(C4783,Data_Products!$A$2:$A$33,0))</f>
        <v>Timber</v>
      </c>
      <c r="I4783" s="10" t="n">
        <f aca="false">D4783*(E4783-G4783)</f>
        <v>301.07</v>
      </c>
      <c r="J4783" s="11" t="n">
        <f aca="false">IFERROR(I4783/F4783,0)</f>
        <v>0.360325534079349</v>
      </c>
      <c r="K4783" s="4" t="str">
        <f aca="false">IFERROR(INDEX(Data_Orders!$F$2:$F$4727,MATCH(B4783,Data_Orders!$A$2:$A$4727,0)),"")</f>
        <v>Retail</v>
      </c>
      <c r="L4783" s="4" t="str">
        <f aca="false">IFERROR(INDEX(Data_Orders!$D$2:$D$4727,MATCH(B4783,Data_Orders!$A$2:$A$4727,0)),"")</f>
        <v>Birmingham South</v>
      </c>
    </row>
    <row r="4784" customFormat="false" ht="15" hidden="false" customHeight="false" outlineLevel="0" collapsed="false">
      <c r="A4784" s="4" t="s">
        <v>10600</v>
      </c>
      <c r="B4784" s="4" t="s">
        <v>2693</v>
      </c>
      <c r="C4784" s="4" t="s">
        <v>1046</v>
      </c>
      <c r="D4784" s="4" t="n">
        <v>4</v>
      </c>
      <c r="E4784" s="4" t="n">
        <v>154.02</v>
      </c>
      <c r="F4784" s="4" t="n">
        <v>616.08</v>
      </c>
      <c r="G4784" s="4" t="n">
        <f aca="false">INDEX(Data_Products!$D$2:$D$33,MATCH(C4784,Data_Products!$A$2:$A$33,0))</f>
        <v>102.1</v>
      </c>
      <c r="H4784" s="4" t="str">
        <f aca="false">INDEX(Data_Products!$C$2:$C$33,MATCH(C4784,Data_Products!$A$2:$A$33,0))</f>
        <v>Tools &amp; Fixings</v>
      </c>
      <c r="I4784" s="10" t="n">
        <f aca="false">D4784*(E4784-G4784)</f>
        <v>207.68</v>
      </c>
      <c r="J4784" s="11" t="n">
        <f aca="false">IFERROR(I4784/F4784,0)</f>
        <v>0.337099078041813</v>
      </c>
      <c r="K4784" s="4" t="str">
        <f aca="false">IFERROR(INDEX(Data_Orders!$F$2:$F$4727,MATCH(B4784,Data_Orders!$A$2:$A$4727,0)),"")</f>
        <v>Retail</v>
      </c>
      <c r="L4784" s="4" t="str">
        <f aca="false">IFERROR(INDEX(Data_Orders!$D$2:$D$4727,MATCH(B4784,Data_Orders!$A$2:$A$4727,0)),"")</f>
        <v>Birmingham South</v>
      </c>
    </row>
    <row r="4785" customFormat="false" ht="15" hidden="false" customHeight="false" outlineLevel="0" collapsed="false">
      <c r="A4785" s="4" t="s">
        <v>10601</v>
      </c>
      <c r="B4785" s="4" t="s">
        <v>2693</v>
      </c>
      <c r="C4785" s="4" t="s">
        <v>1048</v>
      </c>
      <c r="D4785" s="4" t="n">
        <v>19</v>
      </c>
      <c r="E4785" s="4" t="n">
        <v>112.72</v>
      </c>
      <c r="F4785" s="4" t="n">
        <v>2141.68</v>
      </c>
      <c r="G4785" s="4" t="n">
        <f aca="false">INDEX(Data_Products!$D$2:$D$33,MATCH(C4785,Data_Products!$A$2:$A$33,0))</f>
        <v>83.21</v>
      </c>
      <c r="H4785" s="4" t="str">
        <f aca="false">INDEX(Data_Products!$C$2:$C$33,MATCH(C4785,Data_Products!$A$2:$A$33,0))</f>
        <v>Tools &amp; Fixings</v>
      </c>
      <c r="I4785" s="10" t="n">
        <f aca="false">D4785*(E4785-G4785)</f>
        <v>560.69</v>
      </c>
      <c r="J4785" s="11" t="n">
        <f aca="false">IFERROR(I4785/F4785,0)</f>
        <v>0.261799148332151</v>
      </c>
      <c r="K4785" s="4" t="str">
        <f aca="false">IFERROR(INDEX(Data_Orders!$F$2:$F$4727,MATCH(B4785,Data_Orders!$A$2:$A$4727,0)),"")</f>
        <v>Retail</v>
      </c>
      <c r="L4785" s="4" t="str">
        <f aca="false">IFERROR(INDEX(Data_Orders!$D$2:$D$4727,MATCH(B4785,Data_Orders!$A$2:$A$4727,0)),"")</f>
        <v>Birmingham South</v>
      </c>
    </row>
    <row r="4786" customFormat="false" ht="15" hidden="false" customHeight="false" outlineLevel="0" collapsed="false">
      <c r="A4786" s="4" t="s">
        <v>10602</v>
      </c>
      <c r="B4786" s="4" t="s">
        <v>2694</v>
      </c>
      <c r="C4786" s="4" t="s">
        <v>1075</v>
      </c>
      <c r="D4786" s="4" t="n">
        <v>6</v>
      </c>
      <c r="E4786" s="4" t="n">
        <v>98.61</v>
      </c>
      <c r="F4786" s="4" t="n">
        <v>591.66</v>
      </c>
      <c r="G4786" s="4" t="n">
        <f aca="false">INDEX(Data_Products!$D$2:$D$33,MATCH(C4786,Data_Products!$A$2:$A$33,0))</f>
        <v>74.84</v>
      </c>
      <c r="H4786" s="4" t="str">
        <f aca="false">INDEX(Data_Products!$C$2:$C$33,MATCH(C4786,Data_Products!$A$2:$A$33,0))</f>
        <v>Landscaping</v>
      </c>
      <c r="I4786" s="10" t="n">
        <f aca="false">D4786*(E4786-G4786)</f>
        <v>142.62</v>
      </c>
      <c r="J4786" s="11" t="n">
        <f aca="false">IFERROR(I4786/F4786,0)</f>
        <v>0.24105060338708</v>
      </c>
      <c r="K4786" s="4" t="str">
        <f aca="false">IFERROR(INDEX(Data_Orders!$F$2:$F$4727,MATCH(B4786,Data_Orders!$A$2:$A$4727,0)),"")</f>
        <v>Retail</v>
      </c>
      <c r="L4786" s="4" t="str">
        <f aca="false">IFERROR(INDEX(Data_Orders!$D$2:$D$4727,MATCH(B4786,Data_Orders!$A$2:$A$4727,0)),"")</f>
        <v>Birmingham South</v>
      </c>
    </row>
    <row r="4787" customFormat="false" ht="15" hidden="false" customHeight="false" outlineLevel="0" collapsed="false">
      <c r="A4787" s="4" t="s">
        <v>10603</v>
      </c>
      <c r="B4787" s="4" t="s">
        <v>2694</v>
      </c>
      <c r="C4787" s="4" t="s">
        <v>1048</v>
      </c>
      <c r="D4787" s="4" t="n">
        <v>8</v>
      </c>
      <c r="E4787" s="4" t="n">
        <v>112.72</v>
      </c>
      <c r="F4787" s="4" t="n">
        <v>901.76</v>
      </c>
      <c r="G4787" s="4" t="n">
        <f aca="false">INDEX(Data_Products!$D$2:$D$33,MATCH(C4787,Data_Products!$A$2:$A$33,0))</f>
        <v>83.21</v>
      </c>
      <c r="H4787" s="4" t="str">
        <f aca="false">INDEX(Data_Products!$C$2:$C$33,MATCH(C4787,Data_Products!$A$2:$A$33,0))</f>
        <v>Tools &amp; Fixings</v>
      </c>
      <c r="I4787" s="10" t="n">
        <f aca="false">D4787*(E4787-G4787)</f>
        <v>236.08</v>
      </c>
      <c r="J4787" s="11" t="n">
        <f aca="false">IFERROR(I4787/F4787,0)</f>
        <v>0.261799148332151</v>
      </c>
      <c r="K4787" s="4" t="str">
        <f aca="false">IFERROR(INDEX(Data_Orders!$F$2:$F$4727,MATCH(B4787,Data_Orders!$A$2:$A$4727,0)),"")</f>
        <v>Retail</v>
      </c>
      <c r="L4787" s="4" t="str">
        <f aca="false">IFERROR(INDEX(Data_Orders!$D$2:$D$4727,MATCH(B4787,Data_Orders!$A$2:$A$4727,0)),"")</f>
        <v>Birmingham South</v>
      </c>
    </row>
    <row r="4788" customFormat="false" ht="15" hidden="false" customHeight="false" outlineLevel="0" collapsed="false">
      <c r="A4788" s="4" t="s">
        <v>10604</v>
      </c>
      <c r="B4788" s="4" t="s">
        <v>2694</v>
      </c>
      <c r="C4788" s="4" t="s">
        <v>1057</v>
      </c>
      <c r="D4788" s="4" t="n">
        <v>11</v>
      </c>
      <c r="E4788" s="4" t="n">
        <v>176.81</v>
      </c>
      <c r="F4788" s="4" t="n">
        <v>1944.91</v>
      </c>
      <c r="G4788" s="4" t="n">
        <f aca="false">INDEX(Data_Products!$D$2:$D$33,MATCH(C4788,Data_Products!$A$2:$A$33,0))</f>
        <v>129.57</v>
      </c>
      <c r="H4788" s="4" t="str">
        <f aca="false">INDEX(Data_Products!$C$2:$C$33,MATCH(C4788,Data_Products!$A$2:$A$33,0))</f>
        <v>Roofing</v>
      </c>
      <c r="I4788" s="10" t="n">
        <f aca="false">D4788*(E4788-G4788)</f>
        <v>519.64</v>
      </c>
      <c r="J4788" s="11" t="n">
        <f aca="false">IFERROR(I4788/F4788,0)</f>
        <v>0.267179458175443</v>
      </c>
      <c r="K4788" s="4" t="str">
        <f aca="false">IFERROR(INDEX(Data_Orders!$F$2:$F$4727,MATCH(B4788,Data_Orders!$A$2:$A$4727,0)),"")</f>
        <v>Retail</v>
      </c>
      <c r="L4788" s="4" t="str">
        <f aca="false">IFERROR(INDEX(Data_Orders!$D$2:$D$4727,MATCH(B4788,Data_Orders!$A$2:$A$4727,0)),"")</f>
        <v>Birmingham South</v>
      </c>
    </row>
    <row r="4789" customFormat="false" ht="15" hidden="false" customHeight="false" outlineLevel="0" collapsed="false">
      <c r="A4789" s="4" t="s">
        <v>10605</v>
      </c>
      <c r="B4789" s="4" t="s">
        <v>2695</v>
      </c>
      <c r="C4789" s="4" t="s">
        <v>1026</v>
      </c>
      <c r="D4789" s="4" t="n">
        <v>14</v>
      </c>
      <c r="E4789" s="4" t="n">
        <v>184.05</v>
      </c>
      <c r="F4789" s="4" t="n">
        <v>2576.7</v>
      </c>
      <c r="G4789" s="4" t="n">
        <f aca="false">INDEX(Data_Products!$D$2:$D$33,MATCH(C4789,Data_Products!$A$2:$A$33,0))</f>
        <v>147.44</v>
      </c>
      <c r="H4789" s="4" t="str">
        <f aca="false">INDEX(Data_Products!$C$2:$C$33,MATCH(C4789,Data_Products!$A$2:$A$33,0))</f>
        <v>Cement &amp; Aggregates</v>
      </c>
      <c r="I4789" s="10" t="n">
        <f aca="false">D4789*(E4789-G4789)</f>
        <v>512.54</v>
      </c>
      <c r="J4789" s="11" t="n">
        <f aca="false">IFERROR(I4789/F4789,0)</f>
        <v>0.19891333876664</v>
      </c>
      <c r="K4789" s="4" t="str">
        <f aca="false">IFERROR(INDEX(Data_Orders!$F$2:$F$4727,MATCH(B4789,Data_Orders!$A$2:$A$4727,0)),"")</f>
        <v>Contractor</v>
      </c>
      <c r="L4789" s="4" t="str">
        <f aca="false">IFERROR(INDEX(Data_Orders!$D$2:$D$4727,MATCH(B4789,Data_Orders!$A$2:$A$4727,0)),"")</f>
        <v>Rugby</v>
      </c>
    </row>
    <row r="4790" customFormat="false" ht="15" hidden="false" customHeight="false" outlineLevel="0" collapsed="false">
      <c r="A4790" s="4" t="s">
        <v>10606</v>
      </c>
      <c r="B4790" s="4" t="s">
        <v>2695</v>
      </c>
      <c r="C4790" s="4" t="s">
        <v>1050</v>
      </c>
      <c r="D4790" s="4" t="n">
        <v>4</v>
      </c>
      <c r="E4790" s="4" t="n">
        <v>238.63</v>
      </c>
      <c r="F4790" s="4" t="n">
        <v>954.52</v>
      </c>
      <c r="G4790" s="4" t="n">
        <f aca="false">INDEX(Data_Products!$D$2:$D$33,MATCH(C4790,Data_Products!$A$2:$A$33,0))</f>
        <v>148.91</v>
      </c>
      <c r="H4790" s="4" t="str">
        <f aca="false">INDEX(Data_Products!$C$2:$C$33,MATCH(C4790,Data_Products!$A$2:$A$33,0))</f>
        <v>Tools &amp; Fixings</v>
      </c>
      <c r="I4790" s="10" t="n">
        <f aca="false">D4790*(E4790-G4790)</f>
        <v>358.88</v>
      </c>
      <c r="J4790" s="11" t="n">
        <f aca="false">IFERROR(I4790/F4790,0)</f>
        <v>0.375979549930855</v>
      </c>
      <c r="K4790" s="4" t="str">
        <f aca="false">IFERROR(INDEX(Data_Orders!$F$2:$F$4727,MATCH(B4790,Data_Orders!$A$2:$A$4727,0)),"")</f>
        <v>Contractor</v>
      </c>
      <c r="L4790" s="4" t="str">
        <f aca="false">IFERROR(INDEX(Data_Orders!$D$2:$D$4727,MATCH(B4790,Data_Orders!$A$2:$A$4727,0)),"")</f>
        <v>Rugby</v>
      </c>
    </row>
    <row r="4791" customFormat="false" ht="15" hidden="false" customHeight="false" outlineLevel="0" collapsed="false">
      <c r="A4791" s="4" t="s">
        <v>10607</v>
      </c>
      <c r="B4791" s="4" t="s">
        <v>2695</v>
      </c>
      <c r="C4791" s="4" t="s">
        <v>1035</v>
      </c>
      <c r="D4791" s="4" t="n">
        <v>8</v>
      </c>
      <c r="E4791" s="4" t="n">
        <v>165.07</v>
      </c>
      <c r="F4791" s="4" t="n">
        <v>1320.56</v>
      </c>
      <c r="G4791" s="4" t="n">
        <f aca="false">INDEX(Data_Products!$D$2:$D$33,MATCH(C4791,Data_Products!$A$2:$A$33,0))</f>
        <v>134.65</v>
      </c>
      <c r="H4791" s="4" t="str">
        <f aca="false">INDEX(Data_Products!$C$2:$C$33,MATCH(C4791,Data_Products!$A$2:$A$33,0))</f>
        <v>Insulation</v>
      </c>
      <c r="I4791" s="10" t="n">
        <f aca="false">D4791*(E4791-G4791)</f>
        <v>243.36</v>
      </c>
      <c r="J4791" s="11" t="n">
        <f aca="false">IFERROR(I4791/F4791,0)</f>
        <v>0.184285454655601</v>
      </c>
      <c r="K4791" s="4" t="str">
        <f aca="false">IFERROR(INDEX(Data_Orders!$F$2:$F$4727,MATCH(B4791,Data_Orders!$A$2:$A$4727,0)),"")</f>
        <v>Contractor</v>
      </c>
      <c r="L4791" s="4" t="str">
        <f aca="false">IFERROR(INDEX(Data_Orders!$D$2:$D$4727,MATCH(B4791,Data_Orders!$A$2:$A$4727,0)),"")</f>
        <v>Rugby</v>
      </c>
    </row>
    <row r="4792" customFormat="false" ht="15" hidden="false" customHeight="false" outlineLevel="0" collapsed="false">
      <c r="A4792" s="4" t="s">
        <v>10608</v>
      </c>
      <c r="B4792" s="4" t="s">
        <v>2695</v>
      </c>
      <c r="C4792" s="4" t="s">
        <v>1061</v>
      </c>
      <c r="D4792" s="4" t="n">
        <v>15</v>
      </c>
      <c r="E4792" s="4" t="n">
        <v>145.57</v>
      </c>
      <c r="F4792" s="4" t="n">
        <v>2183.55</v>
      </c>
      <c r="G4792" s="4" t="n">
        <f aca="false">INDEX(Data_Products!$D$2:$D$33,MATCH(C4792,Data_Products!$A$2:$A$33,0))</f>
        <v>119.29</v>
      </c>
      <c r="H4792" s="4" t="str">
        <f aca="false">INDEX(Data_Products!$C$2:$C$33,MATCH(C4792,Data_Products!$A$2:$A$33,0))</f>
        <v>Plumbing &amp; Drainage</v>
      </c>
      <c r="I4792" s="10" t="n">
        <f aca="false">D4792*(E4792-G4792)</f>
        <v>394.2</v>
      </c>
      <c r="J4792" s="11" t="n">
        <f aca="false">IFERROR(I4792/F4792,0)</f>
        <v>0.180531702960775</v>
      </c>
      <c r="K4792" s="4" t="str">
        <f aca="false">IFERROR(INDEX(Data_Orders!$F$2:$F$4727,MATCH(B4792,Data_Orders!$A$2:$A$4727,0)),"")</f>
        <v>Contractor</v>
      </c>
      <c r="L4792" s="4" t="str">
        <f aca="false">IFERROR(INDEX(Data_Orders!$D$2:$D$4727,MATCH(B4792,Data_Orders!$A$2:$A$4727,0)),"")</f>
        <v>Rugby</v>
      </c>
    </row>
    <row r="4793" customFormat="false" ht="15" hidden="false" customHeight="false" outlineLevel="0" collapsed="false">
      <c r="A4793" s="4" t="s">
        <v>10609</v>
      </c>
      <c r="B4793" s="4" t="s">
        <v>2696</v>
      </c>
      <c r="C4793" s="4" t="s">
        <v>1059</v>
      </c>
      <c r="D4793" s="4" t="n">
        <v>17</v>
      </c>
      <c r="E4793" s="4" t="n">
        <v>103.63</v>
      </c>
      <c r="F4793" s="4" t="n">
        <v>1761.71</v>
      </c>
      <c r="G4793" s="4" t="n">
        <f aca="false">INDEX(Data_Products!$D$2:$D$33,MATCH(C4793,Data_Products!$A$2:$A$33,0))</f>
        <v>82.55</v>
      </c>
      <c r="H4793" s="4" t="str">
        <f aca="false">INDEX(Data_Products!$C$2:$C$33,MATCH(C4793,Data_Products!$A$2:$A$33,0))</f>
        <v>Roofing</v>
      </c>
      <c r="I4793" s="10" t="n">
        <f aca="false">D4793*(E4793-G4793)</f>
        <v>358.36</v>
      </c>
      <c r="J4793" s="11" t="n">
        <f aca="false">IFERROR(I4793/F4793,0)</f>
        <v>0.203415999228023</v>
      </c>
      <c r="K4793" s="4" t="str">
        <f aca="false">IFERROR(INDEX(Data_Orders!$F$2:$F$4727,MATCH(B4793,Data_Orders!$A$2:$A$4727,0)),"")</f>
        <v>Contractor</v>
      </c>
      <c r="L4793" s="4" t="str">
        <f aca="false">IFERROR(INDEX(Data_Orders!$D$2:$D$4727,MATCH(B4793,Data_Orders!$A$2:$A$4727,0)),"")</f>
        <v>Rugby</v>
      </c>
    </row>
    <row r="4794" customFormat="false" ht="15" hidden="false" customHeight="false" outlineLevel="0" collapsed="false">
      <c r="A4794" s="4" t="s">
        <v>10610</v>
      </c>
      <c r="B4794" s="4" t="s">
        <v>2696</v>
      </c>
      <c r="C4794" s="4" t="s">
        <v>1010</v>
      </c>
      <c r="D4794" s="4" t="n">
        <v>4</v>
      </c>
      <c r="E4794" s="4" t="n">
        <v>135.95</v>
      </c>
      <c r="F4794" s="4" t="n">
        <v>543.8</v>
      </c>
      <c r="G4794" s="4" t="n">
        <f aca="false">INDEX(Data_Products!$D$2:$D$33,MATCH(C4794,Data_Products!$A$2:$A$33,0))</f>
        <v>111.1</v>
      </c>
      <c r="H4794" s="4" t="str">
        <f aca="false">INDEX(Data_Products!$C$2:$C$33,MATCH(C4794,Data_Products!$A$2:$A$33,0))</f>
        <v>Timber</v>
      </c>
      <c r="I4794" s="10" t="n">
        <f aca="false">D4794*(E4794-G4794)</f>
        <v>99.4</v>
      </c>
      <c r="J4794" s="11" t="n">
        <f aca="false">IFERROR(I4794/F4794,0)</f>
        <v>0.18278778962854</v>
      </c>
      <c r="K4794" s="4" t="str">
        <f aca="false">IFERROR(INDEX(Data_Orders!$F$2:$F$4727,MATCH(B4794,Data_Orders!$A$2:$A$4727,0)),"")</f>
        <v>Contractor</v>
      </c>
      <c r="L4794" s="4" t="str">
        <f aca="false">IFERROR(INDEX(Data_Orders!$D$2:$D$4727,MATCH(B4794,Data_Orders!$A$2:$A$4727,0)),"")</f>
        <v>Rugby</v>
      </c>
    </row>
    <row r="4795" customFormat="false" ht="15" hidden="false" customHeight="false" outlineLevel="0" collapsed="false">
      <c r="A4795" s="4" t="s">
        <v>10611</v>
      </c>
      <c r="B4795" s="4" t="s">
        <v>2697</v>
      </c>
      <c r="C4795" s="4" t="s">
        <v>1075</v>
      </c>
      <c r="D4795" s="4" t="n">
        <v>10</v>
      </c>
      <c r="E4795" s="4" t="n">
        <v>98.61</v>
      </c>
      <c r="F4795" s="4" t="n">
        <v>986.1</v>
      </c>
      <c r="G4795" s="4" t="n">
        <f aca="false">INDEX(Data_Products!$D$2:$D$33,MATCH(C4795,Data_Products!$A$2:$A$33,0))</f>
        <v>74.84</v>
      </c>
      <c r="H4795" s="4" t="str">
        <f aca="false">INDEX(Data_Products!$C$2:$C$33,MATCH(C4795,Data_Products!$A$2:$A$33,0))</f>
        <v>Landscaping</v>
      </c>
      <c r="I4795" s="10" t="n">
        <f aca="false">D4795*(E4795-G4795)</f>
        <v>237.7</v>
      </c>
      <c r="J4795" s="11" t="n">
        <f aca="false">IFERROR(I4795/F4795,0)</f>
        <v>0.24105060338708</v>
      </c>
      <c r="K4795" s="4" t="str">
        <f aca="false">IFERROR(INDEX(Data_Orders!$F$2:$F$4727,MATCH(B4795,Data_Orders!$A$2:$A$4727,0)),"")</f>
        <v>Contractor</v>
      </c>
      <c r="L4795" s="4" t="str">
        <f aca="false">IFERROR(INDEX(Data_Orders!$D$2:$D$4727,MATCH(B4795,Data_Orders!$A$2:$A$4727,0)),"")</f>
        <v>Rugby</v>
      </c>
    </row>
    <row r="4796" customFormat="false" ht="15" hidden="false" customHeight="false" outlineLevel="0" collapsed="false">
      <c r="A4796" s="4" t="s">
        <v>10612</v>
      </c>
      <c r="B4796" s="4" t="s">
        <v>2697</v>
      </c>
      <c r="C4796" s="4" t="s">
        <v>1015</v>
      </c>
      <c r="D4796" s="4" t="n">
        <v>8</v>
      </c>
      <c r="E4796" s="4" t="n">
        <v>122.01</v>
      </c>
      <c r="F4796" s="4" t="n">
        <v>976.08</v>
      </c>
      <c r="G4796" s="4" t="n">
        <f aca="false">INDEX(Data_Products!$D$2:$D$33,MATCH(C4796,Data_Products!$A$2:$A$33,0))</f>
        <v>85.53</v>
      </c>
      <c r="H4796" s="4" t="str">
        <f aca="false">INDEX(Data_Products!$C$2:$C$33,MATCH(C4796,Data_Products!$A$2:$A$33,0))</f>
        <v>Timber</v>
      </c>
      <c r="I4796" s="10" t="n">
        <f aca="false">D4796*(E4796-G4796)</f>
        <v>291.84</v>
      </c>
      <c r="J4796" s="11" t="n">
        <f aca="false">IFERROR(I4796/F4796,0)</f>
        <v>0.298991885910991</v>
      </c>
      <c r="K4796" s="4" t="str">
        <f aca="false">IFERROR(INDEX(Data_Orders!$F$2:$F$4727,MATCH(B4796,Data_Orders!$A$2:$A$4727,0)),"")</f>
        <v>Contractor</v>
      </c>
      <c r="L4796" s="4" t="str">
        <f aca="false">IFERROR(INDEX(Data_Orders!$D$2:$D$4727,MATCH(B4796,Data_Orders!$A$2:$A$4727,0)),"")</f>
        <v>Rugby</v>
      </c>
    </row>
    <row r="4797" customFormat="false" ht="15" hidden="false" customHeight="false" outlineLevel="0" collapsed="false">
      <c r="A4797" s="4" t="s">
        <v>10613</v>
      </c>
      <c r="B4797" s="4" t="s">
        <v>2698</v>
      </c>
      <c r="C4797" s="4" t="s">
        <v>1030</v>
      </c>
      <c r="D4797" s="4" t="n">
        <v>4</v>
      </c>
      <c r="E4797" s="4" t="n">
        <v>25.23</v>
      </c>
      <c r="F4797" s="4" t="n">
        <v>100.92</v>
      </c>
      <c r="G4797" s="4" t="n">
        <f aca="false">INDEX(Data_Products!$D$2:$D$33,MATCH(C4797,Data_Products!$A$2:$A$33,0))</f>
        <v>17.67</v>
      </c>
      <c r="H4797" s="4" t="str">
        <f aca="false">INDEX(Data_Products!$C$2:$C$33,MATCH(C4797,Data_Products!$A$2:$A$33,0))</f>
        <v>Cement &amp; Aggregates</v>
      </c>
      <c r="I4797" s="10" t="n">
        <f aca="false">D4797*(E4797-G4797)</f>
        <v>30.24</v>
      </c>
      <c r="J4797" s="11" t="n">
        <f aca="false">IFERROR(I4797/F4797,0)</f>
        <v>0.299643281807372</v>
      </c>
      <c r="K4797" s="4" t="str">
        <f aca="false">IFERROR(INDEX(Data_Orders!$F$2:$F$4727,MATCH(B4797,Data_Orders!$A$2:$A$4727,0)),"")</f>
        <v>Contractor</v>
      </c>
      <c r="L4797" s="4" t="str">
        <f aca="false">IFERROR(INDEX(Data_Orders!$D$2:$D$4727,MATCH(B4797,Data_Orders!$A$2:$A$4727,0)),"")</f>
        <v>Rugby</v>
      </c>
    </row>
    <row r="4798" customFormat="false" ht="15" hidden="false" customHeight="false" outlineLevel="0" collapsed="false">
      <c r="A4798" s="4" t="s">
        <v>10614</v>
      </c>
      <c r="B4798" s="4" t="s">
        <v>2698</v>
      </c>
      <c r="C4798" s="4" t="s">
        <v>1068</v>
      </c>
      <c r="D4798" s="4" t="n">
        <v>7</v>
      </c>
      <c r="E4798" s="4" t="n">
        <v>86.28</v>
      </c>
      <c r="F4798" s="4" t="n">
        <v>603.96</v>
      </c>
      <c r="G4798" s="4" t="n">
        <f aca="false">INDEX(Data_Products!$D$2:$D$33,MATCH(C4798,Data_Products!$A$2:$A$33,0))</f>
        <v>68.55</v>
      </c>
      <c r="H4798" s="4" t="str">
        <f aca="false">INDEX(Data_Products!$C$2:$C$33,MATCH(C4798,Data_Products!$A$2:$A$33,0))</f>
        <v>Plumbing &amp; Drainage</v>
      </c>
      <c r="I4798" s="10" t="n">
        <f aca="false">D4798*(E4798-G4798)</f>
        <v>124.11</v>
      </c>
      <c r="J4798" s="11" t="n">
        <f aca="false">IFERROR(I4798/F4798,0)</f>
        <v>0.205493741307371</v>
      </c>
      <c r="K4798" s="4" t="str">
        <f aca="false">IFERROR(INDEX(Data_Orders!$F$2:$F$4727,MATCH(B4798,Data_Orders!$A$2:$A$4727,0)),"")</f>
        <v>Contractor</v>
      </c>
      <c r="L4798" s="4" t="str">
        <f aca="false">IFERROR(INDEX(Data_Orders!$D$2:$D$4727,MATCH(B4798,Data_Orders!$A$2:$A$4727,0)),"")</f>
        <v>Rugby</v>
      </c>
    </row>
    <row r="4799" customFormat="false" ht="15" hidden="false" customHeight="false" outlineLevel="0" collapsed="false">
      <c r="A4799" s="4" t="s">
        <v>10615</v>
      </c>
      <c r="B4799" s="4" t="s">
        <v>2698</v>
      </c>
      <c r="C4799" s="4" t="s">
        <v>1024</v>
      </c>
      <c r="D4799" s="4" t="n">
        <v>1</v>
      </c>
      <c r="E4799" s="4" t="n">
        <v>137.14</v>
      </c>
      <c r="F4799" s="4" t="n">
        <v>137.14</v>
      </c>
      <c r="G4799" s="4" t="n">
        <f aca="false">INDEX(Data_Products!$D$2:$D$33,MATCH(C4799,Data_Products!$A$2:$A$33,0))</f>
        <v>99.99</v>
      </c>
      <c r="H4799" s="4" t="str">
        <f aca="false">INDEX(Data_Products!$C$2:$C$33,MATCH(C4799,Data_Products!$A$2:$A$33,0))</f>
        <v>Cement &amp; Aggregates</v>
      </c>
      <c r="I4799" s="10" t="n">
        <f aca="false">D4799*(E4799-G4799)</f>
        <v>37.15</v>
      </c>
      <c r="J4799" s="11" t="n">
        <f aca="false">IFERROR(I4799/F4799,0)</f>
        <v>0.270891060230421</v>
      </c>
      <c r="K4799" s="4" t="str">
        <f aca="false">IFERROR(INDEX(Data_Orders!$F$2:$F$4727,MATCH(B4799,Data_Orders!$A$2:$A$4727,0)),"")</f>
        <v>Contractor</v>
      </c>
      <c r="L4799" s="4" t="str">
        <f aca="false">IFERROR(INDEX(Data_Orders!$D$2:$D$4727,MATCH(B4799,Data_Orders!$A$2:$A$4727,0)),"")</f>
        <v>Rugby</v>
      </c>
    </row>
    <row r="4800" customFormat="false" ht="15" hidden="false" customHeight="false" outlineLevel="0" collapsed="false">
      <c r="A4800" s="4" t="s">
        <v>10616</v>
      </c>
      <c r="B4800" s="4" t="s">
        <v>2698</v>
      </c>
      <c r="C4800" s="4" t="s">
        <v>1048</v>
      </c>
      <c r="D4800" s="4" t="n">
        <v>1</v>
      </c>
      <c r="E4800" s="4" t="n">
        <v>112.72</v>
      </c>
      <c r="F4800" s="4" t="n">
        <v>112.72</v>
      </c>
      <c r="G4800" s="4" t="n">
        <f aca="false">INDEX(Data_Products!$D$2:$D$33,MATCH(C4800,Data_Products!$A$2:$A$33,0))</f>
        <v>83.21</v>
      </c>
      <c r="H4800" s="4" t="str">
        <f aca="false">INDEX(Data_Products!$C$2:$C$33,MATCH(C4800,Data_Products!$A$2:$A$33,0))</f>
        <v>Tools &amp; Fixings</v>
      </c>
      <c r="I4800" s="10" t="n">
        <f aca="false">D4800*(E4800-G4800)</f>
        <v>29.51</v>
      </c>
      <c r="J4800" s="11" t="n">
        <f aca="false">IFERROR(I4800/F4800,0)</f>
        <v>0.261799148332151</v>
      </c>
      <c r="K4800" s="4" t="str">
        <f aca="false">IFERROR(INDEX(Data_Orders!$F$2:$F$4727,MATCH(B4800,Data_Orders!$A$2:$A$4727,0)),"")</f>
        <v>Contractor</v>
      </c>
      <c r="L4800" s="4" t="str">
        <f aca="false">IFERROR(INDEX(Data_Orders!$D$2:$D$4727,MATCH(B4800,Data_Orders!$A$2:$A$4727,0)),"")</f>
        <v>Rugby</v>
      </c>
    </row>
    <row r="4801" customFormat="false" ht="15" hidden="false" customHeight="false" outlineLevel="0" collapsed="false">
      <c r="A4801" s="4" t="s">
        <v>10617</v>
      </c>
      <c r="B4801" s="4" t="s">
        <v>2699</v>
      </c>
      <c r="C4801" s="4" t="s">
        <v>1017</v>
      </c>
      <c r="D4801" s="4" t="n">
        <v>3</v>
      </c>
      <c r="E4801" s="4" t="n">
        <v>49.15</v>
      </c>
      <c r="F4801" s="4" t="n">
        <v>147.45</v>
      </c>
      <c r="G4801" s="4" t="n">
        <f aca="false">INDEX(Data_Products!$D$2:$D$33,MATCH(C4801,Data_Products!$A$2:$A$33,0))</f>
        <v>31.44</v>
      </c>
      <c r="H4801" s="4" t="str">
        <f aca="false">INDEX(Data_Products!$C$2:$C$33,MATCH(C4801,Data_Products!$A$2:$A$33,0))</f>
        <v>Timber</v>
      </c>
      <c r="I4801" s="10" t="n">
        <f aca="false">D4801*(E4801-G4801)</f>
        <v>53.13</v>
      </c>
      <c r="J4801" s="11" t="n">
        <f aca="false">IFERROR(I4801/F4801,0)</f>
        <v>0.360325534079349</v>
      </c>
      <c r="K4801" s="4" t="str">
        <f aca="false">IFERROR(INDEX(Data_Orders!$F$2:$F$4727,MATCH(B4801,Data_Orders!$A$2:$A$4727,0)),"")</f>
        <v>Contractor</v>
      </c>
      <c r="L4801" s="4" t="str">
        <f aca="false">IFERROR(INDEX(Data_Orders!$D$2:$D$4727,MATCH(B4801,Data_Orders!$A$2:$A$4727,0)),"")</f>
        <v>Rugby</v>
      </c>
    </row>
    <row r="4802" customFormat="false" ht="15" hidden="false" customHeight="false" outlineLevel="0" collapsed="false">
      <c r="A4802" s="4" t="s">
        <v>10618</v>
      </c>
      <c r="B4802" s="4" t="s">
        <v>2699</v>
      </c>
      <c r="C4802" s="4" t="s">
        <v>1024</v>
      </c>
      <c r="D4802" s="4" t="n">
        <v>3</v>
      </c>
      <c r="E4802" s="4" t="n">
        <v>137.14</v>
      </c>
      <c r="F4802" s="4" t="n">
        <v>411.42</v>
      </c>
      <c r="G4802" s="4" t="n">
        <f aca="false">INDEX(Data_Products!$D$2:$D$33,MATCH(C4802,Data_Products!$A$2:$A$33,0))</f>
        <v>99.99</v>
      </c>
      <c r="H4802" s="4" t="str">
        <f aca="false">INDEX(Data_Products!$C$2:$C$33,MATCH(C4802,Data_Products!$A$2:$A$33,0))</f>
        <v>Cement &amp; Aggregates</v>
      </c>
      <c r="I4802" s="10" t="n">
        <f aca="false">D4802*(E4802-G4802)</f>
        <v>111.45</v>
      </c>
      <c r="J4802" s="11" t="n">
        <f aca="false">IFERROR(I4802/F4802,0)</f>
        <v>0.270891060230421</v>
      </c>
      <c r="K4802" s="4" t="str">
        <f aca="false">IFERROR(INDEX(Data_Orders!$F$2:$F$4727,MATCH(B4802,Data_Orders!$A$2:$A$4727,0)),"")</f>
        <v>Contractor</v>
      </c>
      <c r="L4802" s="4" t="str">
        <f aca="false">IFERROR(INDEX(Data_Orders!$D$2:$D$4727,MATCH(B4802,Data_Orders!$A$2:$A$4727,0)),"")</f>
        <v>Rugby</v>
      </c>
    </row>
    <row r="4803" customFormat="false" ht="15" hidden="false" customHeight="false" outlineLevel="0" collapsed="false">
      <c r="A4803" s="4" t="s">
        <v>10619</v>
      </c>
      <c r="B4803" s="4" t="s">
        <v>2699</v>
      </c>
      <c r="C4803" s="4" t="s">
        <v>1021</v>
      </c>
      <c r="D4803" s="4" t="n">
        <v>9</v>
      </c>
      <c r="E4803" s="4" t="n">
        <v>73.76</v>
      </c>
      <c r="F4803" s="4" t="n">
        <v>663.84</v>
      </c>
      <c r="G4803" s="4" t="n">
        <f aca="false">INDEX(Data_Products!$D$2:$D$33,MATCH(C4803,Data_Products!$A$2:$A$33,0))</f>
        <v>51.51</v>
      </c>
      <c r="H4803" s="4" t="str">
        <f aca="false">INDEX(Data_Products!$C$2:$C$33,MATCH(C4803,Data_Products!$A$2:$A$33,0))</f>
        <v>Cement &amp; Aggregates</v>
      </c>
      <c r="I4803" s="10" t="n">
        <f aca="false">D4803*(E4803-G4803)</f>
        <v>200.25</v>
      </c>
      <c r="J4803" s="11" t="n">
        <f aca="false">IFERROR(I4803/F4803,0)</f>
        <v>0.301654013015184</v>
      </c>
      <c r="K4803" s="4" t="str">
        <f aca="false">IFERROR(INDEX(Data_Orders!$F$2:$F$4727,MATCH(B4803,Data_Orders!$A$2:$A$4727,0)),"")</f>
        <v>Contractor</v>
      </c>
      <c r="L4803" s="4" t="str">
        <f aca="false">IFERROR(INDEX(Data_Orders!$D$2:$D$4727,MATCH(B4803,Data_Orders!$A$2:$A$4727,0)),"")</f>
        <v>Rugby</v>
      </c>
    </row>
    <row r="4804" customFormat="false" ht="15" hidden="false" customHeight="false" outlineLevel="0" collapsed="false">
      <c r="A4804" s="4" t="s">
        <v>10620</v>
      </c>
      <c r="B4804" s="4" t="s">
        <v>2700</v>
      </c>
      <c r="C4804" s="4" t="s">
        <v>1039</v>
      </c>
      <c r="D4804" s="4" t="n">
        <v>12</v>
      </c>
      <c r="E4804" s="4" t="n">
        <v>160.41</v>
      </c>
      <c r="F4804" s="4" t="n">
        <v>1924.92</v>
      </c>
      <c r="G4804" s="4" t="n">
        <f aca="false">INDEX(Data_Products!$D$2:$D$33,MATCH(C4804,Data_Products!$A$2:$A$33,0))</f>
        <v>99.74</v>
      </c>
      <c r="H4804" s="4" t="str">
        <f aca="false">INDEX(Data_Products!$C$2:$C$33,MATCH(C4804,Data_Products!$A$2:$A$33,0))</f>
        <v>Insulation</v>
      </c>
      <c r="I4804" s="10" t="n">
        <f aca="false">D4804*(E4804-G4804)</f>
        <v>728.04</v>
      </c>
      <c r="J4804" s="11" t="n">
        <f aca="false">IFERROR(I4804/F4804,0)</f>
        <v>0.378218315566361</v>
      </c>
      <c r="K4804" s="4" t="str">
        <f aca="false">IFERROR(INDEX(Data_Orders!$F$2:$F$4727,MATCH(B4804,Data_Orders!$A$2:$A$4727,0)),"")</f>
        <v>Contractor</v>
      </c>
      <c r="L4804" s="4" t="str">
        <f aca="false">IFERROR(INDEX(Data_Orders!$D$2:$D$4727,MATCH(B4804,Data_Orders!$A$2:$A$4727,0)),"")</f>
        <v>Rugby</v>
      </c>
    </row>
    <row r="4805" customFormat="false" ht="15" hidden="false" customHeight="false" outlineLevel="0" collapsed="false">
      <c r="A4805" s="4" t="s">
        <v>10621</v>
      </c>
      <c r="B4805" s="4" t="s">
        <v>2701</v>
      </c>
      <c r="C4805" s="4" t="s">
        <v>1010</v>
      </c>
      <c r="D4805" s="4" t="n">
        <v>11</v>
      </c>
      <c r="E4805" s="4" t="n">
        <v>135.95</v>
      </c>
      <c r="F4805" s="4" t="n">
        <v>1495.45</v>
      </c>
      <c r="G4805" s="4" t="n">
        <f aca="false">INDEX(Data_Products!$D$2:$D$33,MATCH(C4805,Data_Products!$A$2:$A$33,0))</f>
        <v>111.1</v>
      </c>
      <c r="H4805" s="4" t="str">
        <f aca="false">INDEX(Data_Products!$C$2:$C$33,MATCH(C4805,Data_Products!$A$2:$A$33,0))</f>
        <v>Timber</v>
      </c>
      <c r="I4805" s="10" t="n">
        <f aca="false">D4805*(E4805-G4805)</f>
        <v>273.35</v>
      </c>
      <c r="J4805" s="11" t="n">
        <f aca="false">IFERROR(I4805/F4805,0)</f>
        <v>0.18278778962854</v>
      </c>
      <c r="K4805" s="4" t="str">
        <f aca="false">IFERROR(INDEX(Data_Orders!$F$2:$F$4727,MATCH(B4805,Data_Orders!$A$2:$A$4727,0)),"")</f>
        <v>Contractor</v>
      </c>
      <c r="L4805" s="4" t="str">
        <f aca="false">IFERROR(INDEX(Data_Orders!$D$2:$D$4727,MATCH(B4805,Data_Orders!$A$2:$A$4727,0)),"")</f>
        <v>Rugby</v>
      </c>
    </row>
    <row r="4806" customFormat="false" ht="15" hidden="false" customHeight="false" outlineLevel="0" collapsed="false">
      <c r="A4806" s="4" t="s">
        <v>10622</v>
      </c>
      <c r="B4806" s="4" t="s">
        <v>2701</v>
      </c>
      <c r="C4806" s="4" t="s">
        <v>1059</v>
      </c>
      <c r="D4806" s="4" t="n">
        <v>13</v>
      </c>
      <c r="E4806" s="4" t="n">
        <v>103.63</v>
      </c>
      <c r="F4806" s="4" t="n">
        <v>1347.19</v>
      </c>
      <c r="G4806" s="4" t="n">
        <f aca="false">INDEX(Data_Products!$D$2:$D$33,MATCH(C4806,Data_Products!$A$2:$A$33,0))</f>
        <v>82.55</v>
      </c>
      <c r="H4806" s="4" t="str">
        <f aca="false">INDEX(Data_Products!$C$2:$C$33,MATCH(C4806,Data_Products!$A$2:$A$33,0))</f>
        <v>Roofing</v>
      </c>
      <c r="I4806" s="10" t="n">
        <f aca="false">D4806*(E4806-G4806)</f>
        <v>274.04</v>
      </c>
      <c r="J4806" s="11" t="n">
        <f aca="false">IFERROR(I4806/F4806,0)</f>
        <v>0.203415999228023</v>
      </c>
      <c r="K4806" s="4" t="str">
        <f aca="false">IFERROR(INDEX(Data_Orders!$F$2:$F$4727,MATCH(B4806,Data_Orders!$A$2:$A$4727,0)),"")</f>
        <v>Contractor</v>
      </c>
      <c r="L4806" s="4" t="str">
        <f aca="false">IFERROR(INDEX(Data_Orders!$D$2:$D$4727,MATCH(B4806,Data_Orders!$A$2:$A$4727,0)),"")</f>
        <v>Rugby</v>
      </c>
    </row>
    <row r="4807" customFormat="false" ht="15" hidden="false" customHeight="false" outlineLevel="0" collapsed="false">
      <c r="A4807" s="4" t="s">
        <v>10623</v>
      </c>
      <c r="B4807" s="4" t="s">
        <v>2701</v>
      </c>
      <c r="C4807" s="4" t="s">
        <v>1052</v>
      </c>
      <c r="D4807" s="4" t="n">
        <v>12</v>
      </c>
      <c r="E4807" s="4" t="n">
        <v>205.71</v>
      </c>
      <c r="F4807" s="4" t="n">
        <v>2468.52</v>
      </c>
      <c r="G4807" s="4" t="n">
        <f aca="false">INDEX(Data_Products!$D$2:$D$33,MATCH(C4807,Data_Products!$A$2:$A$33,0))</f>
        <v>152.29</v>
      </c>
      <c r="H4807" s="4" t="str">
        <f aca="false">INDEX(Data_Products!$C$2:$C$33,MATCH(C4807,Data_Products!$A$2:$A$33,0))</f>
        <v>Roofing</v>
      </c>
      <c r="I4807" s="10" t="n">
        <f aca="false">D4807*(E4807-G4807)</f>
        <v>641.04</v>
      </c>
      <c r="J4807" s="11" t="n">
        <f aca="false">IFERROR(I4807/F4807,0)</f>
        <v>0.259685965679841</v>
      </c>
      <c r="K4807" s="4" t="str">
        <f aca="false">IFERROR(INDEX(Data_Orders!$F$2:$F$4727,MATCH(B4807,Data_Orders!$A$2:$A$4727,0)),"")</f>
        <v>Contractor</v>
      </c>
      <c r="L4807" s="4" t="str">
        <f aca="false">IFERROR(INDEX(Data_Orders!$D$2:$D$4727,MATCH(B4807,Data_Orders!$A$2:$A$4727,0)),"")</f>
        <v>Rugby</v>
      </c>
    </row>
    <row r="4808" customFormat="false" ht="15" hidden="false" customHeight="false" outlineLevel="0" collapsed="false">
      <c r="A4808" s="4" t="s">
        <v>10624</v>
      </c>
      <c r="B4808" s="4" t="s">
        <v>2701</v>
      </c>
      <c r="C4808" s="4" t="s">
        <v>1030</v>
      </c>
      <c r="D4808" s="4" t="n">
        <v>7</v>
      </c>
      <c r="E4808" s="4" t="n">
        <v>25.23</v>
      </c>
      <c r="F4808" s="4" t="n">
        <v>176.61</v>
      </c>
      <c r="G4808" s="4" t="n">
        <f aca="false">INDEX(Data_Products!$D$2:$D$33,MATCH(C4808,Data_Products!$A$2:$A$33,0))</f>
        <v>17.67</v>
      </c>
      <c r="H4808" s="4" t="str">
        <f aca="false">INDEX(Data_Products!$C$2:$C$33,MATCH(C4808,Data_Products!$A$2:$A$33,0))</f>
        <v>Cement &amp; Aggregates</v>
      </c>
      <c r="I4808" s="10" t="n">
        <f aca="false">D4808*(E4808-G4808)</f>
        <v>52.92</v>
      </c>
      <c r="J4808" s="11" t="n">
        <f aca="false">IFERROR(I4808/F4808,0)</f>
        <v>0.299643281807372</v>
      </c>
      <c r="K4808" s="4" t="str">
        <f aca="false">IFERROR(INDEX(Data_Orders!$F$2:$F$4727,MATCH(B4808,Data_Orders!$A$2:$A$4727,0)),"")</f>
        <v>Contractor</v>
      </c>
      <c r="L4808" s="4" t="str">
        <f aca="false">IFERROR(INDEX(Data_Orders!$D$2:$D$4727,MATCH(B4808,Data_Orders!$A$2:$A$4727,0)),"")</f>
        <v>Rugby</v>
      </c>
    </row>
    <row r="4809" customFormat="false" ht="15" hidden="false" customHeight="false" outlineLevel="0" collapsed="false">
      <c r="A4809" s="4" t="s">
        <v>10625</v>
      </c>
      <c r="B4809" s="4" t="s">
        <v>2702</v>
      </c>
      <c r="C4809" s="4" t="s">
        <v>1052</v>
      </c>
      <c r="D4809" s="4" t="n">
        <v>20</v>
      </c>
      <c r="E4809" s="4" t="n">
        <v>205.71</v>
      </c>
      <c r="F4809" s="4" t="n">
        <v>4114.2</v>
      </c>
      <c r="G4809" s="4" t="n">
        <f aca="false">INDEX(Data_Products!$D$2:$D$33,MATCH(C4809,Data_Products!$A$2:$A$33,0))</f>
        <v>152.29</v>
      </c>
      <c r="H4809" s="4" t="str">
        <f aca="false">INDEX(Data_Products!$C$2:$C$33,MATCH(C4809,Data_Products!$A$2:$A$33,0))</f>
        <v>Roofing</v>
      </c>
      <c r="I4809" s="10" t="n">
        <f aca="false">D4809*(E4809-G4809)</f>
        <v>1068.4</v>
      </c>
      <c r="J4809" s="11" t="n">
        <f aca="false">IFERROR(I4809/F4809,0)</f>
        <v>0.259685965679841</v>
      </c>
      <c r="K4809" s="4" t="str">
        <f aca="false">IFERROR(INDEX(Data_Orders!$F$2:$F$4727,MATCH(B4809,Data_Orders!$A$2:$A$4727,0)),"")</f>
        <v>Contractor</v>
      </c>
      <c r="L4809" s="4" t="str">
        <f aca="false">IFERROR(INDEX(Data_Orders!$D$2:$D$4727,MATCH(B4809,Data_Orders!$A$2:$A$4727,0)),"")</f>
        <v>Rugby</v>
      </c>
    </row>
    <row r="4810" customFormat="false" ht="15" hidden="false" customHeight="false" outlineLevel="0" collapsed="false">
      <c r="A4810" s="4" t="s">
        <v>10626</v>
      </c>
      <c r="B4810" s="4" t="s">
        <v>2702</v>
      </c>
      <c r="C4810" s="4" t="s">
        <v>1050</v>
      </c>
      <c r="D4810" s="4" t="n">
        <v>19</v>
      </c>
      <c r="E4810" s="4" t="n">
        <v>238.63</v>
      </c>
      <c r="F4810" s="4" t="n">
        <v>4533.97</v>
      </c>
      <c r="G4810" s="4" t="n">
        <f aca="false">INDEX(Data_Products!$D$2:$D$33,MATCH(C4810,Data_Products!$A$2:$A$33,0))</f>
        <v>148.91</v>
      </c>
      <c r="H4810" s="4" t="str">
        <f aca="false">INDEX(Data_Products!$C$2:$C$33,MATCH(C4810,Data_Products!$A$2:$A$33,0))</f>
        <v>Tools &amp; Fixings</v>
      </c>
      <c r="I4810" s="10" t="n">
        <f aca="false">D4810*(E4810-G4810)</f>
        <v>1704.68</v>
      </c>
      <c r="J4810" s="11" t="n">
        <f aca="false">IFERROR(I4810/F4810,0)</f>
        <v>0.375979549930855</v>
      </c>
      <c r="K4810" s="4" t="str">
        <f aca="false">IFERROR(INDEX(Data_Orders!$F$2:$F$4727,MATCH(B4810,Data_Orders!$A$2:$A$4727,0)),"")</f>
        <v>Contractor</v>
      </c>
      <c r="L4810" s="4" t="str">
        <f aca="false">IFERROR(INDEX(Data_Orders!$D$2:$D$4727,MATCH(B4810,Data_Orders!$A$2:$A$4727,0)),"")</f>
        <v>Rugby</v>
      </c>
    </row>
    <row r="4811" customFormat="false" ht="15" hidden="false" customHeight="false" outlineLevel="0" collapsed="false">
      <c r="A4811" s="4" t="s">
        <v>10627</v>
      </c>
      <c r="B4811" s="4" t="s">
        <v>2702</v>
      </c>
      <c r="C4811" s="4" t="s">
        <v>1075</v>
      </c>
      <c r="D4811" s="4" t="n">
        <v>2</v>
      </c>
      <c r="E4811" s="4" t="n">
        <v>98.61</v>
      </c>
      <c r="F4811" s="4" t="n">
        <v>197.22</v>
      </c>
      <c r="G4811" s="4" t="n">
        <f aca="false">INDEX(Data_Products!$D$2:$D$33,MATCH(C4811,Data_Products!$A$2:$A$33,0))</f>
        <v>74.84</v>
      </c>
      <c r="H4811" s="4" t="str">
        <f aca="false">INDEX(Data_Products!$C$2:$C$33,MATCH(C4811,Data_Products!$A$2:$A$33,0))</f>
        <v>Landscaping</v>
      </c>
      <c r="I4811" s="10" t="n">
        <f aca="false">D4811*(E4811-G4811)</f>
        <v>47.54</v>
      </c>
      <c r="J4811" s="11" t="n">
        <f aca="false">IFERROR(I4811/F4811,0)</f>
        <v>0.24105060338708</v>
      </c>
      <c r="K4811" s="4" t="str">
        <f aca="false">IFERROR(INDEX(Data_Orders!$F$2:$F$4727,MATCH(B4811,Data_Orders!$A$2:$A$4727,0)),"")</f>
        <v>Contractor</v>
      </c>
      <c r="L4811" s="4" t="str">
        <f aca="false">IFERROR(INDEX(Data_Orders!$D$2:$D$4727,MATCH(B4811,Data_Orders!$A$2:$A$4727,0)),"")</f>
        <v>Rugby</v>
      </c>
    </row>
    <row r="4812" customFormat="false" ht="15" hidden="false" customHeight="false" outlineLevel="0" collapsed="false">
      <c r="A4812" s="4" t="s">
        <v>10628</v>
      </c>
      <c r="B4812" s="4" t="s">
        <v>2702</v>
      </c>
      <c r="C4812" s="4" t="s">
        <v>1044</v>
      </c>
      <c r="D4812" s="4" t="n">
        <v>16</v>
      </c>
      <c r="E4812" s="4" t="n">
        <v>190.44</v>
      </c>
      <c r="F4812" s="4" t="n">
        <v>3047.04</v>
      </c>
      <c r="G4812" s="4" t="n">
        <f aca="false">INDEX(Data_Products!$D$2:$D$33,MATCH(C4812,Data_Products!$A$2:$A$33,0))</f>
        <v>115.48</v>
      </c>
      <c r="H4812" s="4" t="str">
        <f aca="false">INDEX(Data_Products!$C$2:$C$33,MATCH(C4812,Data_Products!$A$2:$A$33,0))</f>
        <v>Tools &amp; Fixings</v>
      </c>
      <c r="I4812" s="10" t="n">
        <f aca="false">D4812*(E4812-G4812)</f>
        <v>1199.36</v>
      </c>
      <c r="J4812" s="11" t="n">
        <f aca="false">IFERROR(I4812/F4812,0)</f>
        <v>0.393614786809494</v>
      </c>
      <c r="K4812" s="4" t="str">
        <f aca="false">IFERROR(INDEX(Data_Orders!$F$2:$F$4727,MATCH(B4812,Data_Orders!$A$2:$A$4727,0)),"")</f>
        <v>Contractor</v>
      </c>
      <c r="L4812" s="4" t="str">
        <f aca="false">IFERROR(INDEX(Data_Orders!$D$2:$D$4727,MATCH(B4812,Data_Orders!$A$2:$A$4727,0)),"")</f>
        <v>Rugby</v>
      </c>
    </row>
    <row r="4813" customFormat="false" ht="15" hidden="false" customHeight="false" outlineLevel="0" collapsed="false">
      <c r="A4813" s="4" t="s">
        <v>10629</v>
      </c>
      <c r="B4813" s="4" t="s">
        <v>2703</v>
      </c>
      <c r="C4813" s="4" t="s">
        <v>1032</v>
      </c>
      <c r="D4813" s="4" t="n">
        <v>16</v>
      </c>
      <c r="E4813" s="4" t="n">
        <v>99.65</v>
      </c>
      <c r="F4813" s="4" t="n">
        <v>1594.4</v>
      </c>
      <c r="G4813" s="4" t="n">
        <f aca="false">INDEX(Data_Products!$D$2:$D$33,MATCH(C4813,Data_Products!$A$2:$A$33,0))</f>
        <v>58.26</v>
      </c>
      <c r="H4813" s="4" t="str">
        <f aca="false">INDEX(Data_Products!$C$2:$C$33,MATCH(C4813,Data_Products!$A$2:$A$33,0))</f>
        <v>Insulation</v>
      </c>
      <c r="I4813" s="10" t="n">
        <f aca="false">D4813*(E4813-G4813)</f>
        <v>662.24</v>
      </c>
      <c r="J4813" s="11" t="n">
        <f aca="false">IFERROR(I4813/F4813,0)</f>
        <v>0.415353738083292</v>
      </c>
      <c r="K4813" s="4" t="str">
        <f aca="false">IFERROR(INDEX(Data_Orders!$F$2:$F$4727,MATCH(B4813,Data_Orders!$A$2:$A$4727,0)),"")</f>
        <v>Contractor</v>
      </c>
      <c r="L4813" s="4" t="str">
        <f aca="false">IFERROR(INDEX(Data_Orders!$D$2:$D$4727,MATCH(B4813,Data_Orders!$A$2:$A$4727,0)),"")</f>
        <v>Rugby</v>
      </c>
    </row>
    <row r="4814" customFormat="false" ht="15" hidden="false" customHeight="false" outlineLevel="0" collapsed="false">
      <c r="A4814" s="4" t="s">
        <v>10630</v>
      </c>
      <c r="B4814" s="4" t="s">
        <v>2703</v>
      </c>
      <c r="C4814" s="4" t="s">
        <v>1035</v>
      </c>
      <c r="D4814" s="4" t="n">
        <v>13</v>
      </c>
      <c r="E4814" s="4" t="n">
        <v>165.07</v>
      </c>
      <c r="F4814" s="4" t="n">
        <v>2145.91</v>
      </c>
      <c r="G4814" s="4" t="n">
        <f aca="false">INDEX(Data_Products!$D$2:$D$33,MATCH(C4814,Data_Products!$A$2:$A$33,0))</f>
        <v>134.65</v>
      </c>
      <c r="H4814" s="4" t="str">
        <f aca="false">INDEX(Data_Products!$C$2:$C$33,MATCH(C4814,Data_Products!$A$2:$A$33,0))</f>
        <v>Insulation</v>
      </c>
      <c r="I4814" s="10" t="n">
        <f aca="false">D4814*(E4814-G4814)</f>
        <v>395.46</v>
      </c>
      <c r="J4814" s="11" t="n">
        <f aca="false">IFERROR(I4814/F4814,0)</f>
        <v>0.184285454655601</v>
      </c>
      <c r="K4814" s="4" t="str">
        <f aca="false">IFERROR(INDEX(Data_Orders!$F$2:$F$4727,MATCH(B4814,Data_Orders!$A$2:$A$4727,0)),"")</f>
        <v>Contractor</v>
      </c>
      <c r="L4814" s="4" t="str">
        <f aca="false">IFERROR(INDEX(Data_Orders!$D$2:$D$4727,MATCH(B4814,Data_Orders!$A$2:$A$4727,0)),"")</f>
        <v>Rugby</v>
      </c>
    </row>
    <row r="4815" customFormat="false" ht="15" hidden="false" customHeight="false" outlineLevel="0" collapsed="false">
      <c r="A4815" s="4" t="s">
        <v>10631</v>
      </c>
      <c r="B4815" s="4" t="s">
        <v>2703</v>
      </c>
      <c r="C4815" s="4" t="s">
        <v>1010</v>
      </c>
      <c r="D4815" s="4" t="n">
        <v>18</v>
      </c>
      <c r="E4815" s="4" t="n">
        <v>135.95</v>
      </c>
      <c r="F4815" s="4" t="n">
        <v>2447.1</v>
      </c>
      <c r="G4815" s="4" t="n">
        <f aca="false">INDEX(Data_Products!$D$2:$D$33,MATCH(C4815,Data_Products!$A$2:$A$33,0))</f>
        <v>111.1</v>
      </c>
      <c r="H4815" s="4" t="str">
        <f aca="false">INDEX(Data_Products!$C$2:$C$33,MATCH(C4815,Data_Products!$A$2:$A$33,0))</f>
        <v>Timber</v>
      </c>
      <c r="I4815" s="10" t="n">
        <f aca="false">D4815*(E4815-G4815)</f>
        <v>447.3</v>
      </c>
      <c r="J4815" s="11" t="n">
        <f aca="false">IFERROR(I4815/F4815,0)</f>
        <v>0.18278778962854</v>
      </c>
      <c r="K4815" s="4" t="str">
        <f aca="false">IFERROR(INDEX(Data_Orders!$F$2:$F$4727,MATCH(B4815,Data_Orders!$A$2:$A$4727,0)),"")</f>
        <v>Contractor</v>
      </c>
      <c r="L4815" s="4" t="str">
        <f aca="false">IFERROR(INDEX(Data_Orders!$D$2:$D$4727,MATCH(B4815,Data_Orders!$A$2:$A$4727,0)),"")</f>
        <v>Rugby</v>
      </c>
    </row>
    <row r="4816" customFormat="false" ht="15" hidden="false" customHeight="false" outlineLevel="0" collapsed="false">
      <c r="A4816" s="4" t="s">
        <v>10632</v>
      </c>
      <c r="B4816" s="4" t="s">
        <v>2703</v>
      </c>
      <c r="C4816" s="4" t="s">
        <v>1028</v>
      </c>
      <c r="D4816" s="4" t="n">
        <v>4</v>
      </c>
      <c r="E4816" s="4" t="n">
        <v>118.79</v>
      </c>
      <c r="F4816" s="4" t="n">
        <v>475.16</v>
      </c>
      <c r="G4816" s="4" t="n">
        <f aca="false">INDEX(Data_Products!$D$2:$D$33,MATCH(C4816,Data_Products!$A$2:$A$33,0))</f>
        <v>81.07</v>
      </c>
      <c r="H4816" s="4" t="str">
        <f aca="false">INDEX(Data_Products!$C$2:$C$33,MATCH(C4816,Data_Products!$A$2:$A$33,0))</f>
        <v>Cement &amp; Aggregates</v>
      </c>
      <c r="I4816" s="10" t="n">
        <f aca="false">D4816*(E4816-G4816)</f>
        <v>150.88</v>
      </c>
      <c r="J4816" s="11" t="n">
        <f aca="false">IFERROR(I4816/F4816,0)</f>
        <v>0.317535146056065</v>
      </c>
      <c r="K4816" s="4" t="str">
        <f aca="false">IFERROR(INDEX(Data_Orders!$F$2:$F$4727,MATCH(B4816,Data_Orders!$A$2:$A$4727,0)),"")</f>
        <v>Contractor</v>
      </c>
      <c r="L4816" s="4" t="str">
        <f aca="false">IFERROR(INDEX(Data_Orders!$D$2:$D$4727,MATCH(B4816,Data_Orders!$A$2:$A$4727,0)),"")</f>
        <v>Rugby</v>
      </c>
    </row>
    <row r="4817" customFormat="false" ht="15" hidden="false" customHeight="false" outlineLevel="0" collapsed="false">
      <c r="A4817" s="4" t="s">
        <v>10633</v>
      </c>
      <c r="B4817" s="4" t="s">
        <v>2704</v>
      </c>
      <c r="C4817" s="4" t="s">
        <v>1052</v>
      </c>
      <c r="D4817" s="4" t="n">
        <v>16</v>
      </c>
      <c r="E4817" s="4" t="n">
        <v>205.71</v>
      </c>
      <c r="F4817" s="4" t="n">
        <v>3291.36</v>
      </c>
      <c r="G4817" s="4" t="n">
        <f aca="false">INDEX(Data_Products!$D$2:$D$33,MATCH(C4817,Data_Products!$A$2:$A$33,0))</f>
        <v>152.29</v>
      </c>
      <c r="H4817" s="4" t="str">
        <f aca="false">INDEX(Data_Products!$C$2:$C$33,MATCH(C4817,Data_Products!$A$2:$A$33,0))</f>
        <v>Roofing</v>
      </c>
      <c r="I4817" s="10" t="n">
        <f aca="false">D4817*(E4817-G4817)</f>
        <v>854.72</v>
      </c>
      <c r="J4817" s="11" t="n">
        <f aca="false">IFERROR(I4817/F4817,0)</f>
        <v>0.259685965679841</v>
      </c>
      <c r="K4817" s="4" t="str">
        <f aca="false">IFERROR(INDEX(Data_Orders!$F$2:$F$4727,MATCH(B4817,Data_Orders!$A$2:$A$4727,0)),"")</f>
        <v>Contractor</v>
      </c>
      <c r="L4817" s="4" t="str">
        <f aca="false">IFERROR(INDEX(Data_Orders!$D$2:$D$4727,MATCH(B4817,Data_Orders!$A$2:$A$4727,0)),"")</f>
        <v>Rugby</v>
      </c>
    </row>
    <row r="4818" customFormat="false" ht="15" hidden="false" customHeight="false" outlineLevel="0" collapsed="false">
      <c r="A4818" s="4" t="s">
        <v>10634</v>
      </c>
      <c r="B4818" s="4" t="s">
        <v>2704</v>
      </c>
      <c r="C4818" s="4" t="s">
        <v>1073</v>
      </c>
      <c r="D4818" s="4" t="n">
        <v>1</v>
      </c>
      <c r="E4818" s="4" t="n">
        <v>231.05</v>
      </c>
      <c r="F4818" s="4" t="n">
        <v>231.05</v>
      </c>
      <c r="G4818" s="4" t="n">
        <f aca="false">INDEX(Data_Products!$D$2:$D$33,MATCH(C4818,Data_Products!$A$2:$A$33,0))</f>
        <v>148.29</v>
      </c>
      <c r="H4818" s="4" t="str">
        <f aca="false">INDEX(Data_Products!$C$2:$C$33,MATCH(C4818,Data_Products!$A$2:$A$33,0))</f>
        <v>Landscaping</v>
      </c>
      <c r="I4818" s="10" t="n">
        <f aca="false">D4818*(E4818-G4818)</f>
        <v>82.76</v>
      </c>
      <c r="J4818" s="11" t="n">
        <f aca="false">IFERROR(I4818/F4818,0)</f>
        <v>0.358190867777537</v>
      </c>
      <c r="K4818" s="4" t="str">
        <f aca="false">IFERROR(INDEX(Data_Orders!$F$2:$F$4727,MATCH(B4818,Data_Orders!$A$2:$A$4727,0)),"")</f>
        <v>Contractor</v>
      </c>
      <c r="L4818" s="4" t="str">
        <f aca="false">IFERROR(INDEX(Data_Orders!$D$2:$D$4727,MATCH(B4818,Data_Orders!$A$2:$A$4727,0)),"")</f>
        <v>Rugby</v>
      </c>
    </row>
    <row r="4819" customFormat="false" ht="15" hidden="false" customHeight="false" outlineLevel="0" collapsed="false">
      <c r="A4819" s="4" t="s">
        <v>10635</v>
      </c>
      <c r="B4819" s="4" t="s">
        <v>2704</v>
      </c>
      <c r="C4819" s="4" t="s">
        <v>1035</v>
      </c>
      <c r="D4819" s="4" t="n">
        <v>13</v>
      </c>
      <c r="E4819" s="4" t="n">
        <v>165.07</v>
      </c>
      <c r="F4819" s="4" t="n">
        <v>2145.91</v>
      </c>
      <c r="G4819" s="4" t="n">
        <f aca="false">INDEX(Data_Products!$D$2:$D$33,MATCH(C4819,Data_Products!$A$2:$A$33,0))</f>
        <v>134.65</v>
      </c>
      <c r="H4819" s="4" t="str">
        <f aca="false">INDEX(Data_Products!$C$2:$C$33,MATCH(C4819,Data_Products!$A$2:$A$33,0))</f>
        <v>Insulation</v>
      </c>
      <c r="I4819" s="10" t="n">
        <f aca="false">D4819*(E4819-G4819)</f>
        <v>395.46</v>
      </c>
      <c r="J4819" s="11" t="n">
        <f aca="false">IFERROR(I4819/F4819,0)</f>
        <v>0.184285454655601</v>
      </c>
      <c r="K4819" s="4" t="str">
        <f aca="false">IFERROR(INDEX(Data_Orders!$F$2:$F$4727,MATCH(B4819,Data_Orders!$A$2:$A$4727,0)),"")</f>
        <v>Contractor</v>
      </c>
      <c r="L4819" s="4" t="str">
        <f aca="false">IFERROR(INDEX(Data_Orders!$D$2:$D$4727,MATCH(B4819,Data_Orders!$A$2:$A$4727,0)),"")</f>
        <v>Rugby</v>
      </c>
    </row>
    <row r="4820" customFormat="false" ht="15" hidden="false" customHeight="false" outlineLevel="0" collapsed="false">
      <c r="A4820" s="4" t="s">
        <v>10636</v>
      </c>
      <c r="B4820" s="4" t="s">
        <v>2704</v>
      </c>
      <c r="C4820" s="4" t="s">
        <v>1077</v>
      </c>
      <c r="D4820" s="4" t="n">
        <v>2</v>
      </c>
      <c r="E4820" s="4" t="n">
        <v>46.61</v>
      </c>
      <c r="F4820" s="4" t="n">
        <v>93.22</v>
      </c>
      <c r="G4820" s="4" t="n">
        <f aca="false">INDEX(Data_Products!$D$2:$D$33,MATCH(C4820,Data_Products!$A$2:$A$33,0))</f>
        <v>36.87</v>
      </c>
      <c r="H4820" s="4" t="str">
        <f aca="false">INDEX(Data_Products!$C$2:$C$33,MATCH(C4820,Data_Products!$A$2:$A$33,0))</f>
        <v>Landscaping</v>
      </c>
      <c r="I4820" s="10" t="n">
        <f aca="false">D4820*(E4820-G4820)</f>
        <v>19.48</v>
      </c>
      <c r="J4820" s="11" t="n">
        <f aca="false">IFERROR(I4820/F4820,0)</f>
        <v>0.208968032611028</v>
      </c>
      <c r="K4820" s="4" t="str">
        <f aca="false">IFERROR(INDEX(Data_Orders!$F$2:$F$4727,MATCH(B4820,Data_Orders!$A$2:$A$4727,0)),"")</f>
        <v>Contractor</v>
      </c>
      <c r="L4820" s="4" t="str">
        <f aca="false">IFERROR(INDEX(Data_Orders!$D$2:$D$4727,MATCH(B4820,Data_Orders!$A$2:$A$4727,0)),"")</f>
        <v>Rugby</v>
      </c>
    </row>
    <row r="4821" customFormat="false" ht="15" hidden="false" customHeight="false" outlineLevel="0" collapsed="false">
      <c r="A4821" s="4" t="s">
        <v>10637</v>
      </c>
      <c r="B4821" s="4" t="s">
        <v>2704</v>
      </c>
      <c r="C4821" s="4" t="s">
        <v>1057</v>
      </c>
      <c r="D4821" s="4" t="n">
        <v>16</v>
      </c>
      <c r="E4821" s="4" t="n">
        <v>176.81</v>
      </c>
      <c r="F4821" s="4" t="n">
        <v>2828.96</v>
      </c>
      <c r="G4821" s="4" t="n">
        <f aca="false">INDEX(Data_Products!$D$2:$D$33,MATCH(C4821,Data_Products!$A$2:$A$33,0))</f>
        <v>129.57</v>
      </c>
      <c r="H4821" s="4" t="str">
        <f aca="false">INDEX(Data_Products!$C$2:$C$33,MATCH(C4821,Data_Products!$A$2:$A$33,0))</f>
        <v>Roofing</v>
      </c>
      <c r="I4821" s="10" t="n">
        <f aca="false">D4821*(E4821-G4821)</f>
        <v>755.84</v>
      </c>
      <c r="J4821" s="11" t="n">
        <f aca="false">IFERROR(I4821/F4821,0)</f>
        <v>0.267179458175443</v>
      </c>
      <c r="K4821" s="4" t="str">
        <f aca="false">IFERROR(INDEX(Data_Orders!$F$2:$F$4727,MATCH(B4821,Data_Orders!$A$2:$A$4727,0)),"")</f>
        <v>Contractor</v>
      </c>
      <c r="L4821" s="4" t="str">
        <f aca="false">IFERROR(INDEX(Data_Orders!$D$2:$D$4727,MATCH(B4821,Data_Orders!$A$2:$A$4727,0)),"")</f>
        <v>Rugby</v>
      </c>
    </row>
    <row r="4822" customFormat="false" ht="15" hidden="false" customHeight="false" outlineLevel="0" collapsed="false">
      <c r="A4822" s="4" t="s">
        <v>10638</v>
      </c>
      <c r="B4822" s="4" t="s">
        <v>2705</v>
      </c>
      <c r="C4822" s="4" t="s">
        <v>1044</v>
      </c>
      <c r="D4822" s="4" t="n">
        <v>9</v>
      </c>
      <c r="E4822" s="4" t="n">
        <v>190.44</v>
      </c>
      <c r="F4822" s="4" t="n">
        <v>1713.96</v>
      </c>
      <c r="G4822" s="4" t="n">
        <f aca="false">INDEX(Data_Products!$D$2:$D$33,MATCH(C4822,Data_Products!$A$2:$A$33,0))</f>
        <v>115.48</v>
      </c>
      <c r="H4822" s="4" t="str">
        <f aca="false">INDEX(Data_Products!$C$2:$C$33,MATCH(C4822,Data_Products!$A$2:$A$33,0))</f>
        <v>Tools &amp; Fixings</v>
      </c>
      <c r="I4822" s="10" t="n">
        <f aca="false">D4822*(E4822-G4822)</f>
        <v>674.64</v>
      </c>
      <c r="J4822" s="11" t="n">
        <f aca="false">IFERROR(I4822/F4822,0)</f>
        <v>0.393614786809494</v>
      </c>
      <c r="K4822" s="4" t="str">
        <f aca="false">IFERROR(INDEX(Data_Orders!$F$2:$F$4727,MATCH(B4822,Data_Orders!$A$2:$A$4727,0)),"")</f>
        <v>Contractor</v>
      </c>
      <c r="L4822" s="4" t="str">
        <f aca="false">IFERROR(INDEX(Data_Orders!$D$2:$D$4727,MATCH(B4822,Data_Orders!$A$2:$A$4727,0)),"")</f>
        <v>Rugby</v>
      </c>
    </row>
    <row r="4823" customFormat="false" ht="15" hidden="false" customHeight="false" outlineLevel="0" collapsed="false">
      <c r="A4823" s="4" t="s">
        <v>10639</v>
      </c>
      <c r="B4823" s="4" t="s">
        <v>2706</v>
      </c>
      <c r="C4823" s="4" t="s">
        <v>1026</v>
      </c>
      <c r="D4823" s="4" t="n">
        <v>2</v>
      </c>
      <c r="E4823" s="4" t="n">
        <v>184.05</v>
      </c>
      <c r="F4823" s="4" t="n">
        <v>368.1</v>
      </c>
      <c r="G4823" s="4" t="n">
        <f aca="false">INDEX(Data_Products!$D$2:$D$33,MATCH(C4823,Data_Products!$A$2:$A$33,0))</f>
        <v>147.44</v>
      </c>
      <c r="H4823" s="4" t="str">
        <f aca="false">INDEX(Data_Products!$C$2:$C$33,MATCH(C4823,Data_Products!$A$2:$A$33,0))</f>
        <v>Cement &amp; Aggregates</v>
      </c>
      <c r="I4823" s="10" t="n">
        <f aca="false">D4823*(E4823-G4823)</f>
        <v>73.22</v>
      </c>
      <c r="J4823" s="11" t="n">
        <f aca="false">IFERROR(I4823/F4823,0)</f>
        <v>0.19891333876664</v>
      </c>
      <c r="K4823" s="4" t="str">
        <f aca="false">IFERROR(INDEX(Data_Orders!$F$2:$F$4727,MATCH(B4823,Data_Orders!$A$2:$A$4727,0)),"")</f>
        <v>Trade Account</v>
      </c>
      <c r="L4823" s="4" t="str">
        <f aca="false">IFERROR(INDEX(Data_Orders!$D$2:$D$4727,MATCH(B4823,Data_Orders!$A$2:$A$4727,0)),"")</f>
        <v>Leicester</v>
      </c>
    </row>
    <row r="4824" customFormat="false" ht="15" hidden="false" customHeight="false" outlineLevel="0" collapsed="false">
      <c r="A4824" s="4" t="s">
        <v>10640</v>
      </c>
      <c r="B4824" s="4" t="s">
        <v>2706</v>
      </c>
      <c r="C4824" s="4" t="s">
        <v>1052</v>
      </c>
      <c r="D4824" s="4" t="n">
        <v>11</v>
      </c>
      <c r="E4824" s="4" t="n">
        <v>205.71</v>
      </c>
      <c r="F4824" s="4" t="n">
        <v>2262.81</v>
      </c>
      <c r="G4824" s="4" t="n">
        <f aca="false">INDEX(Data_Products!$D$2:$D$33,MATCH(C4824,Data_Products!$A$2:$A$33,0))</f>
        <v>152.29</v>
      </c>
      <c r="H4824" s="4" t="str">
        <f aca="false">INDEX(Data_Products!$C$2:$C$33,MATCH(C4824,Data_Products!$A$2:$A$33,0))</f>
        <v>Roofing</v>
      </c>
      <c r="I4824" s="10" t="n">
        <f aca="false">D4824*(E4824-G4824)</f>
        <v>587.62</v>
      </c>
      <c r="J4824" s="11" t="n">
        <f aca="false">IFERROR(I4824/F4824,0)</f>
        <v>0.259685965679841</v>
      </c>
      <c r="K4824" s="4" t="str">
        <f aca="false">IFERROR(INDEX(Data_Orders!$F$2:$F$4727,MATCH(B4824,Data_Orders!$A$2:$A$4727,0)),"")</f>
        <v>Trade Account</v>
      </c>
      <c r="L4824" s="4" t="str">
        <f aca="false">IFERROR(INDEX(Data_Orders!$D$2:$D$4727,MATCH(B4824,Data_Orders!$A$2:$A$4727,0)),"")</f>
        <v>Leicester</v>
      </c>
    </row>
    <row r="4825" customFormat="false" ht="15" hidden="false" customHeight="false" outlineLevel="0" collapsed="false">
      <c r="A4825" s="4" t="s">
        <v>10641</v>
      </c>
      <c r="B4825" s="4" t="s">
        <v>2706</v>
      </c>
      <c r="C4825" s="4" t="s">
        <v>1044</v>
      </c>
      <c r="D4825" s="4" t="n">
        <v>10</v>
      </c>
      <c r="E4825" s="4" t="n">
        <v>190.44</v>
      </c>
      <c r="F4825" s="4" t="n">
        <v>1904.4</v>
      </c>
      <c r="G4825" s="4" t="n">
        <f aca="false">INDEX(Data_Products!$D$2:$D$33,MATCH(C4825,Data_Products!$A$2:$A$33,0))</f>
        <v>115.48</v>
      </c>
      <c r="H4825" s="4" t="str">
        <f aca="false">INDEX(Data_Products!$C$2:$C$33,MATCH(C4825,Data_Products!$A$2:$A$33,0))</f>
        <v>Tools &amp; Fixings</v>
      </c>
      <c r="I4825" s="10" t="n">
        <f aca="false">D4825*(E4825-G4825)</f>
        <v>749.6</v>
      </c>
      <c r="J4825" s="11" t="n">
        <f aca="false">IFERROR(I4825/F4825,0)</f>
        <v>0.393614786809494</v>
      </c>
      <c r="K4825" s="4" t="str">
        <f aca="false">IFERROR(INDEX(Data_Orders!$F$2:$F$4727,MATCH(B4825,Data_Orders!$A$2:$A$4727,0)),"")</f>
        <v>Trade Account</v>
      </c>
      <c r="L4825" s="4" t="str">
        <f aca="false">IFERROR(INDEX(Data_Orders!$D$2:$D$4727,MATCH(B4825,Data_Orders!$A$2:$A$4727,0)),"")</f>
        <v>Leicester</v>
      </c>
    </row>
    <row r="4826" customFormat="false" ht="15" hidden="false" customHeight="false" outlineLevel="0" collapsed="false">
      <c r="A4826" s="4" t="s">
        <v>10642</v>
      </c>
      <c r="B4826" s="4" t="s">
        <v>2707</v>
      </c>
      <c r="C4826" s="4" t="s">
        <v>1057</v>
      </c>
      <c r="D4826" s="4" t="n">
        <v>5</v>
      </c>
      <c r="E4826" s="4" t="n">
        <v>176.81</v>
      </c>
      <c r="F4826" s="4" t="n">
        <v>884.05</v>
      </c>
      <c r="G4826" s="4" t="n">
        <f aca="false">INDEX(Data_Products!$D$2:$D$33,MATCH(C4826,Data_Products!$A$2:$A$33,0))</f>
        <v>129.57</v>
      </c>
      <c r="H4826" s="4" t="str">
        <f aca="false">INDEX(Data_Products!$C$2:$C$33,MATCH(C4826,Data_Products!$A$2:$A$33,0))</f>
        <v>Roofing</v>
      </c>
      <c r="I4826" s="10" t="n">
        <f aca="false">D4826*(E4826-G4826)</f>
        <v>236.2</v>
      </c>
      <c r="J4826" s="11" t="n">
        <f aca="false">IFERROR(I4826/F4826,0)</f>
        <v>0.267179458175443</v>
      </c>
      <c r="K4826" s="4" t="str">
        <f aca="false">IFERROR(INDEX(Data_Orders!$F$2:$F$4727,MATCH(B4826,Data_Orders!$A$2:$A$4727,0)),"")</f>
        <v>Retail</v>
      </c>
      <c r="L4826" s="4" t="str">
        <f aca="false">IFERROR(INDEX(Data_Orders!$D$2:$D$4727,MATCH(B4826,Data_Orders!$A$2:$A$4727,0)),"")</f>
        <v>Binley (Coventry)</v>
      </c>
    </row>
    <row r="4827" customFormat="false" ht="15" hidden="false" customHeight="false" outlineLevel="0" collapsed="false">
      <c r="A4827" s="4" t="s">
        <v>10643</v>
      </c>
      <c r="B4827" s="4" t="s">
        <v>2708</v>
      </c>
      <c r="C4827" s="4" t="s">
        <v>1075</v>
      </c>
      <c r="D4827" s="4" t="n">
        <v>17</v>
      </c>
      <c r="E4827" s="4" t="n">
        <v>98.61</v>
      </c>
      <c r="F4827" s="4" t="n">
        <v>1676.37</v>
      </c>
      <c r="G4827" s="4" t="n">
        <f aca="false">INDEX(Data_Products!$D$2:$D$33,MATCH(C4827,Data_Products!$A$2:$A$33,0))</f>
        <v>74.84</v>
      </c>
      <c r="H4827" s="4" t="str">
        <f aca="false">INDEX(Data_Products!$C$2:$C$33,MATCH(C4827,Data_Products!$A$2:$A$33,0))</f>
        <v>Landscaping</v>
      </c>
      <c r="I4827" s="10" t="n">
        <f aca="false">D4827*(E4827-G4827)</f>
        <v>404.09</v>
      </c>
      <c r="J4827" s="11" t="n">
        <f aca="false">IFERROR(I4827/F4827,0)</f>
        <v>0.24105060338708</v>
      </c>
      <c r="K4827" s="4" t="str">
        <f aca="false">IFERROR(INDEX(Data_Orders!$F$2:$F$4727,MATCH(B4827,Data_Orders!$A$2:$A$4727,0)),"")</f>
        <v>Retail</v>
      </c>
      <c r="L4827" s="4" t="str">
        <f aca="false">IFERROR(INDEX(Data_Orders!$D$2:$D$4727,MATCH(B4827,Data_Orders!$A$2:$A$4727,0)),"")</f>
        <v>Binley (Coventry)</v>
      </c>
    </row>
    <row r="4828" customFormat="false" ht="15" hidden="false" customHeight="false" outlineLevel="0" collapsed="false">
      <c r="A4828" s="4" t="s">
        <v>10644</v>
      </c>
      <c r="B4828" s="4" t="s">
        <v>2709</v>
      </c>
      <c r="C4828" s="4" t="s">
        <v>1046</v>
      </c>
      <c r="D4828" s="4" t="n">
        <v>6</v>
      </c>
      <c r="E4828" s="4" t="n">
        <v>154.02</v>
      </c>
      <c r="F4828" s="4" t="n">
        <v>924.12</v>
      </c>
      <c r="G4828" s="4" t="n">
        <f aca="false">INDEX(Data_Products!$D$2:$D$33,MATCH(C4828,Data_Products!$A$2:$A$33,0))</f>
        <v>102.1</v>
      </c>
      <c r="H4828" s="4" t="str">
        <f aca="false">INDEX(Data_Products!$C$2:$C$33,MATCH(C4828,Data_Products!$A$2:$A$33,0))</f>
        <v>Tools &amp; Fixings</v>
      </c>
      <c r="I4828" s="10" t="n">
        <f aca="false">D4828*(E4828-G4828)</f>
        <v>311.52</v>
      </c>
      <c r="J4828" s="11" t="n">
        <f aca="false">IFERROR(I4828/F4828,0)</f>
        <v>0.337099078041813</v>
      </c>
      <c r="K4828" s="4" t="str">
        <f aca="false">IFERROR(INDEX(Data_Orders!$F$2:$F$4727,MATCH(B4828,Data_Orders!$A$2:$A$4727,0)),"")</f>
        <v>Retail</v>
      </c>
      <c r="L4828" s="4" t="str">
        <f aca="false">IFERROR(INDEX(Data_Orders!$D$2:$D$4727,MATCH(B4828,Data_Orders!$A$2:$A$4727,0)),"")</f>
        <v>Binley (Coventry)</v>
      </c>
    </row>
    <row r="4829" customFormat="false" ht="15" hidden="false" customHeight="false" outlineLevel="0" collapsed="false">
      <c r="A4829" s="4" t="s">
        <v>10645</v>
      </c>
      <c r="B4829" s="4" t="s">
        <v>2710</v>
      </c>
      <c r="C4829" s="4" t="s">
        <v>1059</v>
      </c>
      <c r="D4829" s="4" t="n">
        <v>18</v>
      </c>
      <c r="E4829" s="4" t="n">
        <v>103.63</v>
      </c>
      <c r="F4829" s="4" t="n">
        <v>1865.34</v>
      </c>
      <c r="G4829" s="4" t="n">
        <f aca="false">INDEX(Data_Products!$D$2:$D$33,MATCH(C4829,Data_Products!$A$2:$A$33,0))</f>
        <v>82.55</v>
      </c>
      <c r="H4829" s="4" t="str">
        <f aca="false">INDEX(Data_Products!$C$2:$C$33,MATCH(C4829,Data_Products!$A$2:$A$33,0))</f>
        <v>Roofing</v>
      </c>
      <c r="I4829" s="10" t="n">
        <f aca="false">D4829*(E4829-G4829)</f>
        <v>379.44</v>
      </c>
      <c r="J4829" s="11" t="n">
        <f aca="false">IFERROR(I4829/F4829,0)</f>
        <v>0.203415999228023</v>
      </c>
      <c r="K4829" s="4" t="str">
        <f aca="false">IFERROR(INDEX(Data_Orders!$F$2:$F$4727,MATCH(B4829,Data_Orders!$A$2:$A$4727,0)),"")</f>
        <v>Retail</v>
      </c>
      <c r="L4829" s="4" t="str">
        <f aca="false">IFERROR(INDEX(Data_Orders!$D$2:$D$4727,MATCH(B4829,Data_Orders!$A$2:$A$4727,0)),"")</f>
        <v>Binley (Coventry)</v>
      </c>
    </row>
    <row r="4830" customFormat="false" ht="15" hidden="false" customHeight="false" outlineLevel="0" collapsed="false">
      <c r="A4830" s="4" t="s">
        <v>10646</v>
      </c>
      <c r="B4830" s="4" t="s">
        <v>2710</v>
      </c>
      <c r="C4830" s="4" t="s">
        <v>1050</v>
      </c>
      <c r="D4830" s="4" t="n">
        <v>2</v>
      </c>
      <c r="E4830" s="4" t="n">
        <v>238.63</v>
      </c>
      <c r="F4830" s="4" t="n">
        <v>477.26</v>
      </c>
      <c r="G4830" s="4" t="n">
        <f aca="false">INDEX(Data_Products!$D$2:$D$33,MATCH(C4830,Data_Products!$A$2:$A$33,0))</f>
        <v>148.91</v>
      </c>
      <c r="H4830" s="4" t="str">
        <f aca="false">INDEX(Data_Products!$C$2:$C$33,MATCH(C4830,Data_Products!$A$2:$A$33,0))</f>
        <v>Tools &amp; Fixings</v>
      </c>
      <c r="I4830" s="10" t="n">
        <f aca="false">D4830*(E4830-G4830)</f>
        <v>179.44</v>
      </c>
      <c r="J4830" s="11" t="n">
        <f aca="false">IFERROR(I4830/F4830,0)</f>
        <v>0.375979549930855</v>
      </c>
      <c r="K4830" s="4" t="str">
        <f aca="false">IFERROR(INDEX(Data_Orders!$F$2:$F$4727,MATCH(B4830,Data_Orders!$A$2:$A$4727,0)),"")</f>
        <v>Retail</v>
      </c>
      <c r="L4830" s="4" t="str">
        <f aca="false">IFERROR(INDEX(Data_Orders!$D$2:$D$4727,MATCH(B4830,Data_Orders!$A$2:$A$4727,0)),"")</f>
        <v>Binley (Coventry)</v>
      </c>
    </row>
    <row r="4831" customFormat="false" ht="15" hidden="false" customHeight="false" outlineLevel="0" collapsed="false">
      <c r="A4831" s="4" t="s">
        <v>10647</v>
      </c>
      <c r="B4831" s="4" t="s">
        <v>2710</v>
      </c>
      <c r="C4831" s="4" t="s">
        <v>1037</v>
      </c>
      <c r="D4831" s="4" t="n">
        <v>9</v>
      </c>
      <c r="E4831" s="4" t="n">
        <v>90.97</v>
      </c>
      <c r="F4831" s="4" t="n">
        <v>818.73</v>
      </c>
      <c r="G4831" s="4" t="n">
        <f aca="false">INDEX(Data_Products!$D$2:$D$33,MATCH(C4831,Data_Products!$A$2:$A$33,0))</f>
        <v>73.81</v>
      </c>
      <c r="H4831" s="4" t="str">
        <f aca="false">INDEX(Data_Products!$C$2:$C$33,MATCH(C4831,Data_Products!$A$2:$A$33,0))</f>
        <v>Insulation</v>
      </c>
      <c r="I4831" s="10" t="n">
        <f aca="false">D4831*(E4831-G4831)</f>
        <v>154.44</v>
      </c>
      <c r="J4831" s="11" t="n">
        <f aca="false">IFERROR(I4831/F4831,0)</f>
        <v>0.18863361547763</v>
      </c>
      <c r="K4831" s="4" t="str">
        <f aca="false">IFERROR(INDEX(Data_Orders!$F$2:$F$4727,MATCH(B4831,Data_Orders!$A$2:$A$4727,0)),"")</f>
        <v>Retail</v>
      </c>
      <c r="L4831" s="4" t="str">
        <f aca="false">IFERROR(INDEX(Data_Orders!$D$2:$D$4727,MATCH(B4831,Data_Orders!$A$2:$A$4727,0)),"")</f>
        <v>Binley (Coventry)</v>
      </c>
    </row>
    <row r="4832" customFormat="false" ht="15" hidden="false" customHeight="false" outlineLevel="0" collapsed="false">
      <c r="A4832" s="4" t="s">
        <v>10648</v>
      </c>
      <c r="B4832" s="4" t="s">
        <v>2711</v>
      </c>
      <c r="C4832" s="4" t="s">
        <v>1059</v>
      </c>
      <c r="D4832" s="4" t="n">
        <v>17</v>
      </c>
      <c r="E4832" s="4" t="n">
        <v>103.63</v>
      </c>
      <c r="F4832" s="4" t="n">
        <v>1761.71</v>
      </c>
      <c r="G4832" s="4" t="n">
        <f aca="false">INDEX(Data_Products!$D$2:$D$33,MATCH(C4832,Data_Products!$A$2:$A$33,0))</f>
        <v>82.55</v>
      </c>
      <c r="H4832" s="4" t="str">
        <f aca="false">INDEX(Data_Products!$C$2:$C$33,MATCH(C4832,Data_Products!$A$2:$A$33,0))</f>
        <v>Roofing</v>
      </c>
      <c r="I4832" s="10" t="n">
        <f aca="false">D4832*(E4832-G4832)</f>
        <v>358.36</v>
      </c>
      <c r="J4832" s="11" t="n">
        <f aca="false">IFERROR(I4832/F4832,0)</f>
        <v>0.203415999228023</v>
      </c>
      <c r="K4832" s="4" t="str">
        <f aca="false">IFERROR(INDEX(Data_Orders!$F$2:$F$4727,MATCH(B4832,Data_Orders!$A$2:$A$4727,0)),"")</f>
        <v>Retail</v>
      </c>
      <c r="L4832" s="4" t="str">
        <f aca="false">IFERROR(INDEX(Data_Orders!$D$2:$D$4727,MATCH(B4832,Data_Orders!$A$2:$A$4727,0)),"")</f>
        <v>Binley (Coventry)</v>
      </c>
    </row>
    <row r="4833" customFormat="false" ht="15" hidden="false" customHeight="false" outlineLevel="0" collapsed="false">
      <c r="A4833" s="4" t="s">
        <v>10649</v>
      </c>
      <c r="B4833" s="4" t="s">
        <v>2712</v>
      </c>
      <c r="C4833" s="4" t="s">
        <v>1032</v>
      </c>
      <c r="D4833" s="4" t="n">
        <v>3</v>
      </c>
      <c r="E4833" s="4" t="n">
        <v>99.65</v>
      </c>
      <c r="F4833" s="4" t="n">
        <v>298.95</v>
      </c>
      <c r="G4833" s="4" t="n">
        <f aca="false">INDEX(Data_Products!$D$2:$D$33,MATCH(C4833,Data_Products!$A$2:$A$33,0))</f>
        <v>58.26</v>
      </c>
      <c r="H4833" s="4" t="str">
        <f aca="false">INDEX(Data_Products!$C$2:$C$33,MATCH(C4833,Data_Products!$A$2:$A$33,0))</f>
        <v>Insulation</v>
      </c>
      <c r="I4833" s="10" t="n">
        <f aca="false">D4833*(E4833-G4833)</f>
        <v>124.17</v>
      </c>
      <c r="J4833" s="11" t="n">
        <f aca="false">IFERROR(I4833/F4833,0)</f>
        <v>0.415353738083292</v>
      </c>
      <c r="K4833" s="4" t="str">
        <f aca="false">IFERROR(INDEX(Data_Orders!$F$2:$F$4727,MATCH(B4833,Data_Orders!$A$2:$A$4727,0)),"")</f>
        <v>Trade Account</v>
      </c>
      <c r="L4833" s="4" t="str">
        <f aca="false">IFERROR(INDEX(Data_Orders!$D$2:$D$4727,MATCH(B4833,Data_Orders!$A$2:$A$4727,0)),"")</f>
        <v>Birmingham South</v>
      </c>
    </row>
    <row r="4834" customFormat="false" ht="15" hidden="false" customHeight="false" outlineLevel="0" collapsed="false">
      <c r="A4834" s="4" t="s">
        <v>10650</v>
      </c>
      <c r="B4834" s="4" t="s">
        <v>2712</v>
      </c>
      <c r="C4834" s="4" t="s">
        <v>1039</v>
      </c>
      <c r="D4834" s="4" t="n">
        <v>7</v>
      </c>
      <c r="E4834" s="4" t="n">
        <v>160.41</v>
      </c>
      <c r="F4834" s="4" t="n">
        <v>1122.87</v>
      </c>
      <c r="G4834" s="4" t="n">
        <f aca="false">INDEX(Data_Products!$D$2:$D$33,MATCH(C4834,Data_Products!$A$2:$A$33,0))</f>
        <v>99.74</v>
      </c>
      <c r="H4834" s="4" t="str">
        <f aca="false">INDEX(Data_Products!$C$2:$C$33,MATCH(C4834,Data_Products!$A$2:$A$33,0))</f>
        <v>Insulation</v>
      </c>
      <c r="I4834" s="10" t="n">
        <f aca="false">D4834*(E4834-G4834)</f>
        <v>424.69</v>
      </c>
      <c r="J4834" s="11" t="n">
        <f aca="false">IFERROR(I4834/F4834,0)</f>
        <v>0.378218315566361</v>
      </c>
      <c r="K4834" s="4" t="str">
        <f aca="false">IFERROR(INDEX(Data_Orders!$F$2:$F$4727,MATCH(B4834,Data_Orders!$A$2:$A$4727,0)),"")</f>
        <v>Trade Account</v>
      </c>
      <c r="L4834" s="4" t="str">
        <f aca="false">IFERROR(INDEX(Data_Orders!$D$2:$D$4727,MATCH(B4834,Data_Orders!$A$2:$A$4727,0)),"")</f>
        <v>Birmingham South</v>
      </c>
    </row>
    <row r="4835" customFormat="false" ht="15" hidden="false" customHeight="false" outlineLevel="0" collapsed="false">
      <c r="A4835" s="4" t="s">
        <v>10651</v>
      </c>
      <c r="B4835" s="4" t="s">
        <v>2712</v>
      </c>
      <c r="C4835" s="4" t="s">
        <v>1017</v>
      </c>
      <c r="D4835" s="4" t="n">
        <v>16</v>
      </c>
      <c r="E4835" s="4" t="n">
        <v>49.15</v>
      </c>
      <c r="F4835" s="4" t="n">
        <v>786.4</v>
      </c>
      <c r="G4835" s="4" t="n">
        <f aca="false">INDEX(Data_Products!$D$2:$D$33,MATCH(C4835,Data_Products!$A$2:$A$33,0))</f>
        <v>31.44</v>
      </c>
      <c r="H4835" s="4" t="str">
        <f aca="false">INDEX(Data_Products!$C$2:$C$33,MATCH(C4835,Data_Products!$A$2:$A$33,0))</f>
        <v>Timber</v>
      </c>
      <c r="I4835" s="10" t="n">
        <f aca="false">D4835*(E4835-G4835)</f>
        <v>283.36</v>
      </c>
      <c r="J4835" s="11" t="n">
        <f aca="false">IFERROR(I4835/F4835,0)</f>
        <v>0.360325534079349</v>
      </c>
      <c r="K4835" s="4" t="str">
        <f aca="false">IFERROR(INDEX(Data_Orders!$F$2:$F$4727,MATCH(B4835,Data_Orders!$A$2:$A$4727,0)),"")</f>
        <v>Trade Account</v>
      </c>
      <c r="L4835" s="4" t="str">
        <f aca="false">IFERROR(INDEX(Data_Orders!$D$2:$D$4727,MATCH(B4835,Data_Orders!$A$2:$A$4727,0)),"")</f>
        <v>Birmingham South</v>
      </c>
    </row>
    <row r="4836" customFormat="false" ht="15" hidden="false" customHeight="false" outlineLevel="0" collapsed="false">
      <c r="A4836" s="4" t="s">
        <v>10652</v>
      </c>
      <c r="B4836" s="4" t="s">
        <v>2712</v>
      </c>
      <c r="C4836" s="4" t="s">
        <v>1057</v>
      </c>
      <c r="D4836" s="4" t="n">
        <v>16</v>
      </c>
      <c r="E4836" s="4" t="n">
        <v>176.81</v>
      </c>
      <c r="F4836" s="4" t="n">
        <v>2828.96</v>
      </c>
      <c r="G4836" s="4" t="n">
        <f aca="false">INDEX(Data_Products!$D$2:$D$33,MATCH(C4836,Data_Products!$A$2:$A$33,0))</f>
        <v>129.57</v>
      </c>
      <c r="H4836" s="4" t="str">
        <f aca="false">INDEX(Data_Products!$C$2:$C$33,MATCH(C4836,Data_Products!$A$2:$A$33,0))</f>
        <v>Roofing</v>
      </c>
      <c r="I4836" s="10" t="n">
        <f aca="false">D4836*(E4836-G4836)</f>
        <v>755.84</v>
      </c>
      <c r="J4836" s="11" t="n">
        <f aca="false">IFERROR(I4836/F4836,0)</f>
        <v>0.267179458175443</v>
      </c>
      <c r="K4836" s="4" t="str">
        <f aca="false">IFERROR(INDEX(Data_Orders!$F$2:$F$4727,MATCH(B4836,Data_Orders!$A$2:$A$4727,0)),"")</f>
        <v>Trade Account</v>
      </c>
      <c r="L4836" s="4" t="str">
        <f aca="false">IFERROR(INDEX(Data_Orders!$D$2:$D$4727,MATCH(B4836,Data_Orders!$A$2:$A$4727,0)),"")</f>
        <v>Birmingham South</v>
      </c>
    </row>
    <row r="4837" customFormat="false" ht="15" hidden="false" customHeight="false" outlineLevel="0" collapsed="false">
      <c r="A4837" s="4" t="s">
        <v>10653</v>
      </c>
      <c r="B4837" s="4" t="s">
        <v>2712</v>
      </c>
      <c r="C4837" s="4" t="s">
        <v>1019</v>
      </c>
      <c r="D4837" s="4" t="n">
        <v>8</v>
      </c>
      <c r="E4837" s="4" t="n">
        <v>79.76</v>
      </c>
      <c r="F4837" s="4" t="n">
        <v>638.08</v>
      </c>
      <c r="G4837" s="4" t="n">
        <f aca="false">INDEX(Data_Products!$D$2:$D$33,MATCH(C4837,Data_Products!$A$2:$A$33,0))</f>
        <v>59.07</v>
      </c>
      <c r="H4837" s="4" t="str">
        <f aca="false">INDEX(Data_Products!$C$2:$C$33,MATCH(C4837,Data_Products!$A$2:$A$33,0))</f>
        <v>Timber</v>
      </c>
      <c r="I4837" s="10" t="n">
        <f aca="false">D4837*(E4837-G4837)</f>
        <v>165.52</v>
      </c>
      <c r="J4837" s="11" t="n">
        <f aca="false">IFERROR(I4837/F4837,0)</f>
        <v>0.259403209628887</v>
      </c>
      <c r="K4837" s="4" t="str">
        <f aca="false">IFERROR(INDEX(Data_Orders!$F$2:$F$4727,MATCH(B4837,Data_Orders!$A$2:$A$4727,0)),"")</f>
        <v>Trade Account</v>
      </c>
      <c r="L4837" s="4" t="str">
        <f aca="false">IFERROR(INDEX(Data_Orders!$D$2:$D$4727,MATCH(B4837,Data_Orders!$A$2:$A$4727,0)),"")</f>
        <v>Birmingham South</v>
      </c>
    </row>
    <row r="4838" customFormat="false" ht="15" hidden="false" customHeight="false" outlineLevel="0" collapsed="false">
      <c r="A4838" s="4" t="s">
        <v>10654</v>
      </c>
      <c r="B4838" s="4" t="s">
        <v>2713</v>
      </c>
      <c r="C4838" s="4" t="s">
        <v>1064</v>
      </c>
      <c r="D4838" s="4" t="n">
        <v>6</v>
      </c>
      <c r="E4838" s="4" t="n">
        <v>97.63</v>
      </c>
      <c r="F4838" s="4" t="n">
        <v>585.78</v>
      </c>
      <c r="G4838" s="4" t="n">
        <f aca="false">INDEX(Data_Products!$D$2:$D$33,MATCH(C4838,Data_Products!$A$2:$A$33,0))</f>
        <v>65.21</v>
      </c>
      <c r="H4838" s="4" t="str">
        <f aca="false">INDEX(Data_Products!$C$2:$C$33,MATCH(C4838,Data_Products!$A$2:$A$33,0))</f>
        <v>Plumbing &amp; Drainage</v>
      </c>
      <c r="I4838" s="10" t="n">
        <f aca="false">D4838*(E4838-G4838)</f>
        <v>194.52</v>
      </c>
      <c r="J4838" s="11" t="n">
        <f aca="false">IFERROR(I4838/F4838,0)</f>
        <v>0.332070060432244</v>
      </c>
      <c r="K4838" s="4" t="str">
        <f aca="false">IFERROR(INDEX(Data_Orders!$F$2:$F$4727,MATCH(B4838,Data_Orders!$A$2:$A$4727,0)),"")</f>
        <v>Trade Account</v>
      </c>
      <c r="L4838" s="4" t="str">
        <f aca="false">IFERROR(INDEX(Data_Orders!$D$2:$D$4727,MATCH(B4838,Data_Orders!$A$2:$A$4727,0)),"")</f>
        <v>Birmingham South</v>
      </c>
    </row>
    <row r="4839" customFormat="false" ht="15" hidden="false" customHeight="false" outlineLevel="0" collapsed="false">
      <c r="A4839" s="4" t="s">
        <v>10655</v>
      </c>
      <c r="B4839" s="4" t="s">
        <v>2713</v>
      </c>
      <c r="C4839" s="4" t="s">
        <v>1061</v>
      </c>
      <c r="D4839" s="4" t="n">
        <v>13</v>
      </c>
      <c r="E4839" s="4" t="n">
        <v>145.57</v>
      </c>
      <c r="F4839" s="4" t="n">
        <v>1892.41</v>
      </c>
      <c r="G4839" s="4" t="n">
        <f aca="false">INDEX(Data_Products!$D$2:$D$33,MATCH(C4839,Data_Products!$A$2:$A$33,0))</f>
        <v>119.29</v>
      </c>
      <c r="H4839" s="4" t="str">
        <f aca="false">INDEX(Data_Products!$C$2:$C$33,MATCH(C4839,Data_Products!$A$2:$A$33,0))</f>
        <v>Plumbing &amp; Drainage</v>
      </c>
      <c r="I4839" s="10" t="n">
        <f aca="false">D4839*(E4839-G4839)</f>
        <v>341.64</v>
      </c>
      <c r="J4839" s="11" t="n">
        <f aca="false">IFERROR(I4839/F4839,0)</f>
        <v>0.180531702960775</v>
      </c>
      <c r="K4839" s="4" t="str">
        <f aca="false">IFERROR(INDEX(Data_Orders!$F$2:$F$4727,MATCH(B4839,Data_Orders!$A$2:$A$4727,0)),"")</f>
        <v>Trade Account</v>
      </c>
      <c r="L4839" s="4" t="str">
        <f aca="false">IFERROR(INDEX(Data_Orders!$D$2:$D$4727,MATCH(B4839,Data_Orders!$A$2:$A$4727,0)),"")</f>
        <v>Birmingham South</v>
      </c>
    </row>
    <row r="4840" customFormat="false" ht="15" hidden="false" customHeight="false" outlineLevel="0" collapsed="false">
      <c r="A4840" s="4" t="s">
        <v>10656</v>
      </c>
      <c r="B4840" s="4" t="s">
        <v>2713</v>
      </c>
      <c r="C4840" s="4" t="s">
        <v>1066</v>
      </c>
      <c r="D4840" s="4" t="n">
        <v>2</v>
      </c>
      <c r="E4840" s="4" t="n">
        <v>209.69</v>
      </c>
      <c r="F4840" s="4" t="n">
        <v>419.38</v>
      </c>
      <c r="G4840" s="4" t="n">
        <f aca="false">INDEX(Data_Products!$D$2:$D$33,MATCH(C4840,Data_Products!$A$2:$A$33,0))</f>
        <v>144.38</v>
      </c>
      <c r="H4840" s="4" t="str">
        <f aca="false">INDEX(Data_Products!$C$2:$C$33,MATCH(C4840,Data_Products!$A$2:$A$33,0))</f>
        <v>Plumbing &amp; Drainage</v>
      </c>
      <c r="I4840" s="10" t="n">
        <f aca="false">D4840*(E4840-G4840)</f>
        <v>130.62</v>
      </c>
      <c r="J4840" s="11" t="n">
        <f aca="false">IFERROR(I4840/F4840,0)</f>
        <v>0.311459773952024</v>
      </c>
      <c r="K4840" s="4" t="str">
        <f aca="false">IFERROR(INDEX(Data_Orders!$F$2:$F$4727,MATCH(B4840,Data_Orders!$A$2:$A$4727,0)),"")</f>
        <v>Trade Account</v>
      </c>
      <c r="L4840" s="4" t="str">
        <f aca="false">IFERROR(INDEX(Data_Orders!$D$2:$D$4727,MATCH(B4840,Data_Orders!$A$2:$A$4727,0)),"")</f>
        <v>Birmingham South</v>
      </c>
    </row>
    <row r="4841" customFormat="false" ht="15" hidden="false" customHeight="false" outlineLevel="0" collapsed="false">
      <c r="A4841" s="4" t="s">
        <v>10657</v>
      </c>
      <c r="B4841" s="4" t="s">
        <v>2713</v>
      </c>
      <c r="C4841" s="4" t="s">
        <v>1055</v>
      </c>
      <c r="D4841" s="4" t="n">
        <v>10</v>
      </c>
      <c r="E4841" s="4" t="n">
        <v>205.03</v>
      </c>
      <c r="F4841" s="4" t="n">
        <v>2050.3</v>
      </c>
      <c r="G4841" s="4" t="n">
        <f aca="false">INDEX(Data_Products!$D$2:$D$33,MATCH(C4841,Data_Products!$A$2:$A$33,0))</f>
        <v>138.6</v>
      </c>
      <c r="H4841" s="4" t="str">
        <f aca="false">INDEX(Data_Products!$C$2:$C$33,MATCH(C4841,Data_Products!$A$2:$A$33,0))</f>
        <v>Roofing</v>
      </c>
      <c r="I4841" s="10" t="n">
        <f aca="false">D4841*(E4841-G4841)</f>
        <v>664.3</v>
      </c>
      <c r="J4841" s="11" t="n">
        <f aca="false">IFERROR(I4841/F4841,0)</f>
        <v>0.324001365653807</v>
      </c>
      <c r="K4841" s="4" t="str">
        <f aca="false">IFERROR(INDEX(Data_Orders!$F$2:$F$4727,MATCH(B4841,Data_Orders!$A$2:$A$4727,0)),"")</f>
        <v>Trade Account</v>
      </c>
      <c r="L4841" s="4" t="str">
        <f aca="false">IFERROR(INDEX(Data_Orders!$D$2:$D$4727,MATCH(B4841,Data_Orders!$A$2:$A$4727,0)),"")</f>
        <v>Birmingham South</v>
      </c>
    </row>
    <row r="4842" customFormat="false" ht="15" hidden="false" customHeight="false" outlineLevel="0" collapsed="false">
      <c r="A4842" s="4" t="s">
        <v>10658</v>
      </c>
      <c r="B4842" s="4" t="s">
        <v>2714</v>
      </c>
      <c r="C4842" s="4" t="s">
        <v>1032</v>
      </c>
      <c r="D4842" s="4" t="n">
        <v>19</v>
      </c>
      <c r="E4842" s="4" t="n">
        <v>99.65</v>
      </c>
      <c r="F4842" s="4" t="n">
        <v>1893.35</v>
      </c>
      <c r="G4842" s="4" t="n">
        <f aca="false">INDEX(Data_Products!$D$2:$D$33,MATCH(C4842,Data_Products!$A$2:$A$33,0))</f>
        <v>58.26</v>
      </c>
      <c r="H4842" s="4" t="str">
        <f aca="false">INDEX(Data_Products!$C$2:$C$33,MATCH(C4842,Data_Products!$A$2:$A$33,0))</f>
        <v>Insulation</v>
      </c>
      <c r="I4842" s="10" t="n">
        <f aca="false">D4842*(E4842-G4842)</f>
        <v>786.41</v>
      </c>
      <c r="J4842" s="11" t="n">
        <f aca="false">IFERROR(I4842/F4842,0)</f>
        <v>0.415353738083292</v>
      </c>
      <c r="K4842" s="4" t="str">
        <f aca="false">IFERROR(INDEX(Data_Orders!$F$2:$F$4727,MATCH(B4842,Data_Orders!$A$2:$A$4727,0)),"")</f>
        <v>Trade Account</v>
      </c>
      <c r="L4842" s="4" t="str">
        <f aca="false">IFERROR(INDEX(Data_Orders!$D$2:$D$4727,MATCH(B4842,Data_Orders!$A$2:$A$4727,0)),"")</f>
        <v>Birmingham South</v>
      </c>
    </row>
    <row r="4843" customFormat="false" ht="15" hidden="false" customHeight="false" outlineLevel="0" collapsed="false">
      <c r="A4843" s="4" t="s">
        <v>10659</v>
      </c>
      <c r="B4843" s="4" t="s">
        <v>2714</v>
      </c>
      <c r="C4843" s="4" t="s">
        <v>1070</v>
      </c>
      <c r="D4843" s="4" t="n">
        <v>16</v>
      </c>
      <c r="E4843" s="4" t="n">
        <v>230.32</v>
      </c>
      <c r="F4843" s="4" t="n">
        <v>3685.12</v>
      </c>
      <c r="G4843" s="4" t="n">
        <f aca="false">INDEX(Data_Products!$D$2:$D$33,MATCH(C4843,Data_Products!$A$2:$A$33,0))</f>
        <v>161.64</v>
      </c>
      <c r="H4843" s="4" t="str">
        <f aca="false">INDEX(Data_Products!$C$2:$C$33,MATCH(C4843,Data_Products!$A$2:$A$33,0))</f>
        <v>Landscaping</v>
      </c>
      <c r="I4843" s="10" t="n">
        <f aca="false">D4843*(E4843-G4843)</f>
        <v>1098.88</v>
      </c>
      <c r="J4843" s="11" t="n">
        <f aca="false">IFERROR(I4843/F4843,0)</f>
        <v>0.298193817297673</v>
      </c>
      <c r="K4843" s="4" t="str">
        <f aca="false">IFERROR(INDEX(Data_Orders!$F$2:$F$4727,MATCH(B4843,Data_Orders!$A$2:$A$4727,0)),"")</f>
        <v>Trade Account</v>
      </c>
      <c r="L4843" s="4" t="str">
        <f aca="false">IFERROR(INDEX(Data_Orders!$D$2:$D$4727,MATCH(B4843,Data_Orders!$A$2:$A$4727,0)),"")</f>
        <v>Birmingham South</v>
      </c>
    </row>
    <row r="4844" customFormat="false" ht="15" hidden="false" customHeight="false" outlineLevel="0" collapsed="false">
      <c r="A4844" s="4" t="s">
        <v>10660</v>
      </c>
      <c r="B4844" s="4" t="s">
        <v>2715</v>
      </c>
      <c r="C4844" s="4" t="s">
        <v>1066</v>
      </c>
      <c r="D4844" s="4" t="n">
        <v>4</v>
      </c>
      <c r="E4844" s="4" t="n">
        <v>209.69</v>
      </c>
      <c r="F4844" s="4" t="n">
        <v>838.76</v>
      </c>
      <c r="G4844" s="4" t="n">
        <f aca="false">INDEX(Data_Products!$D$2:$D$33,MATCH(C4844,Data_Products!$A$2:$A$33,0))</f>
        <v>144.38</v>
      </c>
      <c r="H4844" s="4" t="str">
        <f aca="false">INDEX(Data_Products!$C$2:$C$33,MATCH(C4844,Data_Products!$A$2:$A$33,0))</f>
        <v>Plumbing &amp; Drainage</v>
      </c>
      <c r="I4844" s="10" t="n">
        <f aca="false">D4844*(E4844-G4844)</f>
        <v>261.24</v>
      </c>
      <c r="J4844" s="11" t="n">
        <f aca="false">IFERROR(I4844/F4844,0)</f>
        <v>0.311459773952024</v>
      </c>
      <c r="K4844" s="4" t="str">
        <f aca="false">IFERROR(INDEX(Data_Orders!$F$2:$F$4727,MATCH(B4844,Data_Orders!$A$2:$A$4727,0)),"")</f>
        <v>Trade Account</v>
      </c>
      <c r="L4844" s="4" t="str">
        <f aca="false">IFERROR(INDEX(Data_Orders!$D$2:$D$4727,MATCH(B4844,Data_Orders!$A$2:$A$4727,0)),"")</f>
        <v>Birmingham South</v>
      </c>
    </row>
    <row r="4845" customFormat="false" ht="15" hidden="false" customHeight="false" outlineLevel="0" collapsed="false">
      <c r="A4845" s="4" t="s">
        <v>10661</v>
      </c>
      <c r="B4845" s="4" t="s">
        <v>2715</v>
      </c>
      <c r="C4845" s="4" t="s">
        <v>1059</v>
      </c>
      <c r="D4845" s="4" t="n">
        <v>4</v>
      </c>
      <c r="E4845" s="4" t="n">
        <v>103.63</v>
      </c>
      <c r="F4845" s="4" t="n">
        <v>414.52</v>
      </c>
      <c r="G4845" s="4" t="n">
        <f aca="false">INDEX(Data_Products!$D$2:$D$33,MATCH(C4845,Data_Products!$A$2:$A$33,0))</f>
        <v>82.55</v>
      </c>
      <c r="H4845" s="4" t="str">
        <f aca="false">INDEX(Data_Products!$C$2:$C$33,MATCH(C4845,Data_Products!$A$2:$A$33,0))</f>
        <v>Roofing</v>
      </c>
      <c r="I4845" s="10" t="n">
        <f aca="false">D4845*(E4845-G4845)</f>
        <v>84.32</v>
      </c>
      <c r="J4845" s="11" t="n">
        <f aca="false">IFERROR(I4845/F4845,0)</f>
        <v>0.203415999228023</v>
      </c>
      <c r="K4845" s="4" t="str">
        <f aca="false">IFERROR(INDEX(Data_Orders!$F$2:$F$4727,MATCH(B4845,Data_Orders!$A$2:$A$4727,0)),"")</f>
        <v>Trade Account</v>
      </c>
      <c r="L4845" s="4" t="str">
        <f aca="false">IFERROR(INDEX(Data_Orders!$D$2:$D$4727,MATCH(B4845,Data_Orders!$A$2:$A$4727,0)),"")</f>
        <v>Birmingham South</v>
      </c>
    </row>
    <row r="4846" customFormat="false" ht="15" hidden="false" customHeight="false" outlineLevel="0" collapsed="false">
      <c r="A4846" s="4" t="s">
        <v>10662</v>
      </c>
      <c r="B4846" s="4" t="s">
        <v>2715</v>
      </c>
      <c r="C4846" s="4" t="s">
        <v>1077</v>
      </c>
      <c r="D4846" s="4" t="n">
        <v>6</v>
      </c>
      <c r="E4846" s="4" t="n">
        <v>46.61</v>
      </c>
      <c r="F4846" s="4" t="n">
        <v>279.66</v>
      </c>
      <c r="G4846" s="4" t="n">
        <f aca="false">INDEX(Data_Products!$D$2:$D$33,MATCH(C4846,Data_Products!$A$2:$A$33,0))</f>
        <v>36.87</v>
      </c>
      <c r="H4846" s="4" t="str">
        <f aca="false">INDEX(Data_Products!$C$2:$C$33,MATCH(C4846,Data_Products!$A$2:$A$33,0))</f>
        <v>Landscaping</v>
      </c>
      <c r="I4846" s="10" t="n">
        <f aca="false">D4846*(E4846-G4846)</f>
        <v>58.44</v>
      </c>
      <c r="J4846" s="11" t="n">
        <f aca="false">IFERROR(I4846/F4846,0)</f>
        <v>0.208968032611028</v>
      </c>
      <c r="K4846" s="4" t="str">
        <f aca="false">IFERROR(INDEX(Data_Orders!$F$2:$F$4727,MATCH(B4846,Data_Orders!$A$2:$A$4727,0)),"")</f>
        <v>Trade Account</v>
      </c>
      <c r="L4846" s="4" t="str">
        <f aca="false">IFERROR(INDEX(Data_Orders!$D$2:$D$4727,MATCH(B4846,Data_Orders!$A$2:$A$4727,0)),"")</f>
        <v>Birmingham South</v>
      </c>
    </row>
    <row r="4847" customFormat="false" ht="15" hidden="false" customHeight="false" outlineLevel="0" collapsed="false">
      <c r="A4847" s="4" t="s">
        <v>10663</v>
      </c>
      <c r="B4847" s="4" t="s">
        <v>2715</v>
      </c>
      <c r="C4847" s="4" t="s">
        <v>1075</v>
      </c>
      <c r="D4847" s="4" t="n">
        <v>5</v>
      </c>
      <c r="E4847" s="4" t="n">
        <v>98.61</v>
      </c>
      <c r="F4847" s="4" t="n">
        <v>493.05</v>
      </c>
      <c r="G4847" s="4" t="n">
        <f aca="false">INDEX(Data_Products!$D$2:$D$33,MATCH(C4847,Data_Products!$A$2:$A$33,0))</f>
        <v>74.84</v>
      </c>
      <c r="H4847" s="4" t="str">
        <f aca="false">INDEX(Data_Products!$C$2:$C$33,MATCH(C4847,Data_Products!$A$2:$A$33,0))</f>
        <v>Landscaping</v>
      </c>
      <c r="I4847" s="10" t="n">
        <f aca="false">D4847*(E4847-G4847)</f>
        <v>118.85</v>
      </c>
      <c r="J4847" s="11" t="n">
        <f aca="false">IFERROR(I4847/F4847,0)</f>
        <v>0.24105060338708</v>
      </c>
      <c r="K4847" s="4" t="str">
        <f aca="false">IFERROR(INDEX(Data_Orders!$F$2:$F$4727,MATCH(B4847,Data_Orders!$A$2:$A$4727,0)),"")</f>
        <v>Trade Account</v>
      </c>
      <c r="L4847" s="4" t="str">
        <f aca="false">IFERROR(INDEX(Data_Orders!$D$2:$D$4727,MATCH(B4847,Data_Orders!$A$2:$A$4727,0)),"")</f>
        <v>Birmingham South</v>
      </c>
    </row>
    <row r="4848" customFormat="false" ht="15" hidden="false" customHeight="false" outlineLevel="0" collapsed="false">
      <c r="A4848" s="4" t="s">
        <v>10664</v>
      </c>
      <c r="B4848" s="4" t="s">
        <v>2716</v>
      </c>
      <c r="C4848" s="4" t="s">
        <v>1050</v>
      </c>
      <c r="D4848" s="4" t="n">
        <v>14</v>
      </c>
      <c r="E4848" s="4" t="n">
        <v>238.63</v>
      </c>
      <c r="F4848" s="4" t="n">
        <v>3340.82</v>
      </c>
      <c r="G4848" s="4" t="n">
        <f aca="false">INDEX(Data_Products!$D$2:$D$33,MATCH(C4848,Data_Products!$A$2:$A$33,0))</f>
        <v>148.91</v>
      </c>
      <c r="H4848" s="4" t="str">
        <f aca="false">INDEX(Data_Products!$C$2:$C$33,MATCH(C4848,Data_Products!$A$2:$A$33,0))</f>
        <v>Tools &amp; Fixings</v>
      </c>
      <c r="I4848" s="10" t="n">
        <f aca="false">D4848*(E4848-G4848)</f>
        <v>1256.08</v>
      </c>
      <c r="J4848" s="11" t="n">
        <f aca="false">IFERROR(I4848/F4848,0)</f>
        <v>0.375979549930855</v>
      </c>
      <c r="K4848" s="4" t="str">
        <f aca="false">IFERROR(INDEX(Data_Orders!$F$2:$F$4727,MATCH(B4848,Data_Orders!$A$2:$A$4727,0)),"")</f>
        <v>Trade Account</v>
      </c>
      <c r="L4848" s="4" t="str">
        <f aca="false">IFERROR(INDEX(Data_Orders!$D$2:$D$4727,MATCH(B4848,Data_Orders!$A$2:$A$4727,0)),"")</f>
        <v>Birmingham South</v>
      </c>
    </row>
    <row r="4849" customFormat="false" ht="15" hidden="false" customHeight="false" outlineLevel="0" collapsed="false">
      <c r="A4849" s="4" t="s">
        <v>10665</v>
      </c>
      <c r="B4849" s="4" t="s">
        <v>2716</v>
      </c>
      <c r="C4849" s="4" t="s">
        <v>1010</v>
      </c>
      <c r="D4849" s="4" t="n">
        <v>1</v>
      </c>
      <c r="E4849" s="4" t="n">
        <v>135.95</v>
      </c>
      <c r="F4849" s="4" t="n">
        <v>135.95</v>
      </c>
      <c r="G4849" s="4" t="n">
        <f aca="false">INDEX(Data_Products!$D$2:$D$33,MATCH(C4849,Data_Products!$A$2:$A$33,0))</f>
        <v>111.1</v>
      </c>
      <c r="H4849" s="4" t="str">
        <f aca="false">INDEX(Data_Products!$C$2:$C$33,MATCH(C4849,Data_Products!$A$2:$A$33,0))</f>
        <v>Timber</v>
      </c>
      <c r="I4849" s="10" t="n">
        <f aca="false">D4849*(E4849-G4849)</f>
        <v>24.85</v>
      </c>
      <c r="J4849" s="11" t="n">
        <f aca="false">IFERROR(I4849/F4849,0)</f>
        <v>0.18278778962854</v>
      </c>
      <c r="K4849" s="4" t="str">
        <f aca="false">IFERROR(INDEX(Data_Orders!$F$2:$F$4727,MATCH(B4849,Data_Orders!$A$2:$A$4727,0)),"")</f>
        <v>Trade Account</v>
      </c>
      <c r="L4849" s="4" t="str">
        <f aca="false">IFERROR(INDEX(Data_Orders!$D$2:$D$4727,MATCH(B4849,Data_Orders!$A$2:$A$4727,0)),"")</f>
        <v>Birmingham South</v>
      </c>
    </row>
    <row r="4850" customFormat="false" ht="15" hidden="false" customHeight="false" outlineLevel="0" collapsed="false">
      <c r="A4850" s="4" t="s">
        <v>10666</v>
      </c>
      <c r="B4850" s="4" t="s">
        <v>2716</v>
      </c>
      <c r="C4850" s="4" t="s">
        <v>1041</v>
      </c>
      <c r="D4850" s="4" t="n">
        <v>17</v>
      </c>
      <c r="E4850" s="4" t="n">
        <v>242.75</v>
      </c>
      <c r="F4850" s="4" t="n">
        <v>4126.75</v>
      </c>
      <c r="G4850" s="4" t="n">
        <f aca="false">INDEX(Data_Products!$D$2:$D$33,MATCH(C4850,Data_Products!$A$2:$A$33,0))</f>
        <v>142.94</v>
      </c>
      <c r="H4850" s="4" t="str">
        <f aca="false">INDEX(Data_Products!$C$2:$C$33,MATCH(C4850,Data_Products!$A$2:$A$33,0))</f>
        <v>Tools &amp; Fixings</v>
      </c>
      <c r="I4850" s="10" t="n">
        <f aca="false">D4850*(E4850-G4850)</f>
        <v>1696.77</v>
      </c>
      <c r="J4850" s="11" t="n">
        <f aca="false">IFERROR(I4850/F4850,0)</f>
        <v>0.411163748712667</v>
      </c>
      <c r="K4850" s="4" t="str">
        <f aca="false">IFERROR(INDEX(Data_Orders!$F$2:$F$4727,MATCH(B4850,Data_Orders!$A$2:$A$4727,0)),"")</f>
        <v>Trade Account</v>
      </c>
      <c r="L4850" s="4" t="str">
        <f aca="false">IFERROR(INDEX(Data_Orders!$D$2:$D$4727,MATCH(B4850,Data_Orders!$A$2:$A$4727,0)),"")</f>
        <v>Birmingham South</v>
      </c>
    </row>
    <row r="4851" customFormat="false" ht="15" hidden="false" customHeight="false" outlineLevel="0" collapsed="false">
      <c r="A4851" s="4" t="s">
        <v>10667</v>
      </c>
      <c r="B4851" s="4" t="s">
        <v>2716</v>
      </c>
      <c r="C4851" s="4" t="s">
        <v>1044</v>
      </c>
      <c r="D4851" s="4" t="n">
        <v>12</v>
      </c>
      <c r="E4851" s="4" t="n">
        <v>190.44</v>
      </c>
      <c r="F4851" s="4" t="n">
        <v>2285.28</v>
      </c>
      <c r="G4851" s="4" t="n">
        <f aca="false">INDEX(Data_Products!$D$2:$D$33,MATCH(C4851,Data_Products!$A$2:$A$33,0))</f>
        <v>115.48</v>
      </c>
      <c r="H4851" s="4" t="str">
        <f aca="false">INDEX(Data_Products!$C$2:$C$33,MATCH(C4851,Data_Products!$A$2:$A$33,0))</f>
        <v>Tools &amp; Fixings</v>
      </c>
      <c r="I4851" s="10" t="n">
        <f aca="false">D4851*(E4851-G4851)</f>
        <v>899.52</v>
      </c>
      <c r="J4851" s="11" t="n">
        <f aca="false">IFERROR(I4851/F4851,0)</f>
        <v>0.393614786809494</v>
      </c>
      <c r="K4851" s="4" t="str">
        <f aca="false">IFERROR(INDEX(Data_Orders!$F$2:$F$4727,MATCH(B4851,Data_Orders!$A$2:$A$4727,0)),"")</f>
        <v>Trade Account</v>
      </c>
      <c r="L4851" s="4" t="str">
        <f aca="false">IFERROR(INDEX(Data_Orders!$D$2:$D$4727,MATCH(B4851,Data_Orders!$A$2:$A$4727,0)),"")</f>
        <v>Birmingham South</v>
      </c>
    </row>
    <row r="4852" customFormat="false" ht="15" hidden="false" customHeight="false" outlineLevel="0" collapsed="false">
      <c r="A4852" s="4" t="s">
        <v>10668</v>
      </c>
      <c r="B4852" s="4" t="s">
        <v>2716</v>
      </c>
      <c r="C4852" s="4" t="s">
        <v>1035</v>
      </c>
      <c r="D4852" s="4" t="n">
        <v>18</v>
      </c>
      <c r="E4852" s="4" t="n">
        <v>165.07</v>
      </c>
      <c r="F4852" s="4" t="n">
        <v>2971.26</v>
      </c>
      <c r="G4852" s="4" t="n">
        <f aca="false">INDEX(Data_Products!$D$2:$D$33,MATCH(C4852,Data_Products!$A$2:$A$33,0))</f>
        <v>134.65</v>
      </c>
      <c r="H4852" s="4" t="str">
        <f aca="false">INDEX(Data_Products!$C$2:$C$33,MATCH(C4852,Data_Products!$A$2:$A$33,0))</f>
        <v>Insulation</v>
      </c>
      <c r="I4852" s="10" t="n">
        <f aca="false">D4852*(E4852-G4852)</f>
        <v>547.56</v>
      </c>
      <c r="J4852" s="11" t="n">
        <f aca="false">IFERROR(I4852/F4852,0)</f>
        <v>0.184285454655601</v>
      </c>
      <c r="K4852" s="4" t="str">
        <f aca="false">IFERROR(INDEX(Data_Orders!$F$2:$F$4727,MATCH(B4852,Data_Orders!$A$2:$A$4727,0)),"")</f>
        <v>Trade Account</v>
      </c>
      <c r="L4852" s="4" t="str">
        <f aca="false">IFERROR(INDEX(Data_Orders!$D$2:$D$4727,MATCH(B4852,Data_Orders!$A$2:$A$4727,0)),"")</f>
        <v>Birmingham South</v>
      </c>
    </row>
    <row r="4853" customFormat="false" ht="15" hidden="false" customHeight="false" outlineLevel="0" collapsed="false">
      <c r="A4853" s="4" t="s">
        <v>10669</v>
      </c>
      <c r="B4853" s="4" t="s">
        <v>2717</v>
      </c>
      <c r="C4853" s="4" t="s">
        <v>1044</v>
      </c>
      <c r="D4853" s="4" t="n">
        <v>18</v>
      </c>
      <c r="E4853" s="4" t="n">
        <v>190.44</v>
      </c>
      <c r="F4853" s="4" t="n">
        <v>3427.92</v>
      </c>
      <c r="G4853" s="4" t="n">
        <f aca="false">INDEX(Data_Products!$D$2:$D$33,MATCH(C4853,Data_Products!$A$2:$A$33,0))</f>
        <v>115.48</v>
      </c>
      <c r="H4853" s="4" t="str">
        <f aca="false">INDEX(Data_Products!$C$2:$C$33,MATCH(C4853,Data_Products!$A$2:$A$33,0))</f>
        <v>Tools &amp; Fixings</v>
      </c>
      <c r="I4853" s="10" t="n">
        <f aca="false">D4853*(E4853-G4853)</f>
        <v>1349.28</v>
      </c>
      <c r="J4853" s="11" t="n">
        <f aca="false">IFERROR(I4853/F4853,0)</f>
        <v>0.393614786809494</v>
      </c>
      <c r="K4853" s="4" t="str">
        <f aca="false">IFERROR(INDEX(Data_Orders!$F$2:$F$4727,MATCH(B4853,Data_Orders!$A$2:$A$4727,0)),"")</f>
        <v>Trade Account</v>
      </c>
      <c r="L4853" s="4" t="str">
        <f aca="false">IFERROR(INDEX(Data_Orders!$D$2:$D$4727,MATCH(B4853,Data_Orders!$A$2:$A$4727,0)),"")</f>
        <v>Birmingham South</v>
      </c>
    </row>
    <row r="4854" customFormat="false" ht="15" hidden="false" customHeight="false" outlineLevel="0" collapsed="false">
      <c r="A4854" s="4" t="s">
        <v>10670</v>
      </c>
      <c r="B4854" s="4" t="s">
        <v>2717</v>
      </c>
      <c r="C4854" s="4" t="s">
        <v>1013</v>
      </c>
      <c r="D4854" s="4" t="n">
        <v>14</v>
      </c>
      <c r="E4854" s="4" t="n">
        <v>240.92</v>
      </c>
      <c r="F4854" s="4" t="n">
        <v>3372.88</v>
      </c>
      <c r="G4854" s="4" t="n">
        <f aca="false">INDEX(Data_Products!$D$2:$D$33,MATCH(C4854,Data_Products!$A$2:$A$33,0))</f>
        <v>168.32</v>
      </c>
      <c r="H4854" s="4" t="str">
        <f aca="false">INDEX(Data_Products!$C$2:$C$33,MATCH(C4854,Data_Products!$A$2:$A$33,0))</f>
        <v>Timber</v>
      </c>
      <c r="I4854" s="10" t="n">
        <f aca="false">D4854*(E4854-G4854)</f>
        <v>1016.4</v>
      </c>
      <c r="J4854" s="11" t="n">
        <f aca="false">IFERROR(I4854/F4854,0)</f>
        <v>0.301344844761747</v>
      </c>
      <c r="K4854" s="4" t="str">
        <f aca="false">IFERROR(INDEX(Data_Orders!$F$2:$F$4727,MATCH(B4854,Data_Orders!$A$2:$A$4727,0)),"")</f>
        <v>Trade Account</v>
      </c>
      <c r="L4854" s="4" t="str">
        <f aca="false">IFERROR(INDEX(Data_Orders!$D$2:$D$4727,MATCH(B4854,Data_Orders!$A$2:$A$4727,0)),"")</f>
        <v>Birmingham South</v>
      </c>
    </row>
    <row r="4855" customFormat="false" ht="15" hidden="false" customHeight="false" outlineLevel="0" collapsed="false">
      <c r="A4855" s="4" t="s">
        <v>10671</v>
      </c>
      <c r="B4855" s="4" t="s">
        <v>2717</v>
      </c>
      <c r="C4855" s="4" t="s">
        <v>1028</v>
      </c>
      <c r="D4855" s="4" t="n">
        <v>3</v>
      </c>
      <c r="E4855" s="4" t="n">
        <v>118.79</v>
      </c>
      <c r="F4855" s="4" t="n">
        <v>356.37</v>
      </c>
      <c r="G4855" s="4" t="n">
        <f aca="false">INDEX(Data_Products!$D$2:$D$33,MATCH(C4855,Data_Products!$A$2:$A$33,0))</f>
        <v>81.07</v>
      </c>
      <c r="H4855" s="4" t="str">
        <f aca="false">INDEX(Data_Products!$C$2:$C$33,MATCH(C4855,Data_Products!$A$2:$A$33,0))</f>
        <v>Cement &amp; Aggregates</v>
      </c>
      <c r="I4855" s="10" t="n">
        <f aca="false">D4855*(E4855-G4855)</f>
        <v>113.16</v>
      </c>
      <c r="J4855" s="11" t="n">
        <f aca="false">IFERROR(I4855/F4855,0)</f>
        <v>0.317535146056065</v>
      </c>
      <c r="K4855" s="4" t="str">
        <f aca="false">IFERROR(INDEX(Data_Orders!$F$2:$F$4727,MATCH(B4855,Data_Orders!$A$2:$A$4727,0)),"")</f>
        <v>Trade Account</v>
      </c>
      <c r="L4855" s="4" t="str">
        <f aca="false">IFERROR(INDEX(Data_Orders!$D$2:$D$4727,MATCH(B4855,Data_Orders!$A$2:$A$4727,0)),"")</f>
        <v>Birmingham South</v>
      </c>
    </row>
    <row r="4856" customFormat="false" ht="15" hidden="false" customHeight="false" outlineLevel="0" collapsed="false">
      <c r="A4856" s="4" t="s">
        <v>10672</v>
      </c>
      <c r="B4856" s="4" t="s">
        <v>2717</v>
      </c>
      <c r="C4856" s="4" t="s">
        <v>1039</v>
      </c>
      <c r="D4856" s="4" t="n">
        <v>3</v>
      </c>
      <c r="E4856" s="4" t="n">
        <v>160.41</v>
      </c>
      <c r="F4856" s="4" t="n">
        <v>481.23</v>
      </c>
      <c r="G4856" s="4" t="n">
        <f aca="false">INDEX(Data_Products!$D$2:$D$33,MATCH(C4856,Data_Products!$A$2:$A$33,0))</f>
        <v>99.74</v>
      </c>
      <c r="H4856" s="4" t="str">
        <f aca="false">INDEX(Data_Products!$C$2:$C$33,MATCH(C4856,Data_Products!$A$2:$A$33,0))</f>
        <v>Insulation</v>
      </c>
      <c r="I4856" s="10" t="n">
        <f aca="false">D4856*(E4856-G4856)</f>
        <v>182.01</v>
      </c>
      <c r="J4856" s="11" t="n">
        <f aca="false">IFERROR(I4856/F4856,0)</f>
        <v>0.378218315566361</v>
      </c>
      <c r="K4856" s="4" t="str">
        <f aca="false">IFERROR(INDEX(Data_Orders!$F$2:$F$4727,MATCH(B4856,Data_Orders!$A$2:$A$4727,0)),"")</f>
        <v>Trade Account</v>
      </c>
      <c r="L4856" s="4" t="str">
        <f aca="false">IFERROR(INDEX(Data_Orders!$D$2:$D$4727,MATCH(B4856,Data_Orders!$A$2:$A$4727,0)),"")</f>
        <v>Birmingham South</v>
      </c>
    </row>
    <row r="4857" customFormat="false" ht="15" hidden="false" customHeight="false" outlineLevel="0" collapsed="false">
      <c r="A4857" s="4" t="s">
        <v>10673</v>
      </c>
      <c r="B4857" s="4" t="s">
        <v>2718</v>
      </c>
      <c r="C4857" s="4" t="s">
        <v>1073</v>
      </c>
      <c r="D4857" s="4" t="n">
        <v>12</v>
      </c>
      <c r="E4857" s="4" t="n">
        <v>231.05</v>
      </c>
      <c r="F4857" s="4" t="n">
        <v>2772.6</v>
      </c>
      <c r="G4857" s="4" t="n">
        <f aca="false">INDEX(Data_Products!$D$2:$D$33,MATCH(C4857,Data_Products!$A$2:$A$33,0))</f>
        <v>148.29</v>
      </c>
      <c r="H4857" s="4" t="str">
        <f aca="false">INDEX(Data_Products!$C$2:$C$33,MATCH(C4857,Data_Products!$A$2:$A$33,0))</f>
        <v>Landscaping</v>
      </c>
      <c r="I4857" s="10" t="n">
        <f aca="false">D4857*(E4857-G4857)</f>
        <v>993.12</v>
      </c>
      <c r="J4857" s="11" t="n">
        <f aca="false">IFERROR(I4857/F4857,0)</f>
        <v>0.358190867777537</v>
      </c>
      <c r="K4857" s="4" t="str">
        <f aca="false">IFERROR(INDEX(Data_Orders!$F$2:$F$4727,MATCH(B4857,Data_Orders!$A$2:$A$4727,0)),"")</f>
        <v>Trade Account</v>
      </c>
      <c r="L4857" s="4" t="str">
        <f aca="false">IFERROR(INDEX(Data_Orders!$D$2:$D$4727,MATCH(B4857,Data_Orders!$A$2:$A$4727,0)),"")</f>
        <v>Birmingham South</v>
      </c>
    </row>
    <row r="4858" customFormat="false" ht="15" hidden="false" customHeight="false" outlineLevel="0" collapsed="false">
      <c r="A4858" s="4" t="s">
        <v>10674</v>
      </c>
      <c r="B4858" s="4" t="s">
        <v>2718</v>
      </c>
      <c r="C4858" s="4" t="s">
        <v>1077</v>
      </c>
      <c r="D4858" s="4" t="n">
        <v>16</v>
      </c>
      <c r="E4858" s="4" t="n">
        <v>46.61</v>
      </c>
      <c r="F4858" s="4" t="n">
        <v>745.76</v>
      </c>
      <c r="G4858" s="4" t="n">
        <f aca="false">INDEX(Data_Products!$D$2:$D$33,MATCH(C4858,Data_Products!$A$2:$A$33,0))</f>
        <v>36.87</v>
      </c>
      <c r="H4858" s="4" t="str">
        <f aca="false">INDEX(Data_Products!$C$2:$C$33,MATCH(C4858,Data_Products!$A$2:$A$33,0))</f>
        <v>Landscaping</v>
      </c>
      <c r="I4858" s="10" t="n">
        <f aca="false">D4858*(E4858-G4858)</f>
        <v>155.84</v>
      </c>
      <c r="J4858" s="11" t="n">
        <f aca="false">IFERROR(I4858/F4858,0)</f>
        <v>0.208968032611028</v>
      </c>
      <c r="K4858" s="4" t="str">
        <f aca="false">IFERROR(INDEX(Data_Orders!$F$2:$F$4727,MATCH(B4858,Data_Orders!$A$2:$A$4727,0)),"")</f>
        <v>Trade Account</v>
      </c>
      <c r="L4858" s="4" t="str">
        <f aca="false">IFERROR(INDEX(Data_Orders!$D$2:$D$4727,MATCH(B4858,Data_Orders!$A$2:$A$4727,0)),"")</f>
        <v>Birmingham South</v>
      </c>
    </row>
    <row r="4859" customFormat="false" ht="15" hidden="false" customHeight="false" outlineLevel="0" collapsed="false">
      <c r="A4859" s="4" t="s">
        <v>10675</v>
      </c>
      <c r="B4859" s="4" t="s">
        <v>2718</v>
      </c>
      <c r="C4859" s="4" t="s">
        <v>1057</v>
      </c>
      <c r="D4859" s="4" t="n">
        <v>13</v>
      </c>
      <c r="E4859" s="4" t="n">
        <v>176.81</v>
      </c>
      <c r="F4859" s="4" t="n">
        <v>2298.53</v>
      </c>
      <c r="G4859" s="4" t="n">
        <f aca="false">INDEX(Data_Products!$D$2:$D$33,MATCH(C4859,Data_Products!$A$2:$A$33,0))</f>
        <v>129.57</v>
      </c>
      <c r="H4859" s="4" t="str">
        <f aca="false">INDEX(Data_Products!$C$2:$C$33,MATCH(C4859,Data_Products!$A$2:$A$33,0))</f>
        <v>Roofing</v>
      </c>
      <c r="I4859" s="10" t="n">
        <f aca="false">D4859*(E4859-G4859)</f>
        <v>614.12</v>
      </c>
      <c r="J4859" s="11" t="n">
        <f aca="false">IFERROR(I4859/F4859,0)</f>
        <v>0.267179458175443</v>
      </c>
      <c r="K4859" s="4" t="str">
        <f aca="false">IFERROR(INDEX(Data_Orders!$F$2:$F$4727,MATCH(B4859,Data_Orders!$A$2:$A$4727,0)),"")</f>
        <v>Trade Account</v>
      </c>
      <c r="L4859" s="4" t="str">
        <f aca="false">IFERROR(INDEX(Data_Orders!$D$2:$D$4727,MATCH(B4859,Data_Orders!$A$2:$A$4727,0)),"")</f>
        <v>Birmingham South</v>
      </c>
    </row>
    <row r="4860" customFormat="false" ht="15" hidden="false" customHeight="false" outlineLevel="0" collapsed="false">
      <c r="A4860" s="4" t="s">
        <v>10676</v>
      </c>
      <c r="B4860" s="4" t="s">
        <v>2719</v>
      </c>
      <c r="C4860" s="4" t="s">
        <v>1075</v>
      </c>
      <c r="D4860" s="4" t="n">
        <v>5</v>
      </c>
      <c r="E4860" s="4" t="n">
        <v>98.61</v>
      </c>
      <c r="F4860" s="4" t="n">
        <v>493.05</v>
      </c>
      <c r="G4860" s="4" t="n">
        <f aca="false">INDEX(Data_Products!$D$2:$D$33,MATCH(C4860,Data_Products!$A$2:$A$33,0))</f>
        <v>74.84</v>
      </c>
      <c r="H4860" s="4" t="str">
        <f aca="false">INDEX(Data_Products!$C$2:$C$33,MATCH(C4860,Data_Products!$A$2:$A$33,0))</f>
        <v>Landscaping</v>
      </c>
      <c r="I4860" s="10" t="n">
        <f aca="false">D4860*(E4860-G4860)</f>
        <v>118.85</v>
      </c>
      <c r="J4860" s="11" t="n">
        <f aca="false">IFERROR(I4860/F4860,0)</f>
        <v>0.24105060338708</v>
      </c>
      <c r="K4860" s="4" t="str">
        <f aca="false">IFERROR(INDEX(Data_Orders!$F$2:$F$4727,MATCH(B4860,Data_Orders!$A$2:$A$4727,0)),"")</f>
        <v>Trade Account</v>
      </c>
      <c r="L4860" s="4" t="str">
        <f aca="false">IFERROR(INDEX(Data_Orders!$D$2:$D$4727,MATCH(B4860,Data_Orders!$A$2:$A$4727,0)),"")</f>
        <v>Birmingham South</v>
      </c>
    </row>
    <row r="4861" customFormat="false" ht="15" hidden="false" customHeight="false" outlineLevel="0" collapsed="false">
      <c r="A4861" s="4" t="s">
        <v>10677</v>
      </c>
      <c r="B4861" s="4" t="s">
        <v>2719</v>
      </c>
      <c r="C4861" s="4" t="s">
        <v>1073</v>
      </c>
      <c r="D4861" s="4" t="n">
        <v>4</v>
      </c>
      <c r="E4861" s="4" t="n">
        <v>231.05</v>
      </c>
      <c r="F4861" s="4" t="n">
        <v>924.2</v>
      </c>
      <c r="G4861" s="4" t="n">
        <f aca="false">INDEX(Data_Products!$D$2:$D$33,MATCH(C4861,Data_Products!$A$2:$A$33,0))</f>
        <v>148.29</v>
      </c>
      <c r="H4861" s="4" t="str">
        <f aca="false">INDEX(Data_Products!$C$2:$C$33,MATCH(C4861,Data_Products!$A$2:$A$33,0))</f>
        <v>Landscaping</v>
      </c>
      <c r="I4861" s="10" t="n">
        <f aca="false">D4861*(E4861-G4861)</f>
        <v>331.04</v>
      </c>
      <c r="J4861" s="11" t="n">
        <f aca="false">IFERROR(I4861/F4861,0)</f>
        <v>0.358190867777537</v>
      </c>
      <c r="K4861" s="4" t="str">
        <f aca="false">IFERROR(INDEX(Data_Orders!$F$2:$F$4727,MATCH(B4861,Data_Orders!$A$2:$A$4727,0)),"")</f>
        <v>Trade Account</v>
      </c>
      <c r="L4861" s="4" t="str">
        <f aca="false">IFERROR(INDEX(Data_Orders!$D$2:$D$4727,MATCH(B4861,Data_Orders!$A$2:$A$4727,0)),"")</f>
        <v>Birmingham South</v>
      </c>
    </row>
    <row r="4862" customFormat="false" ht="15" hidden="false" customHeight="false" outlineLevel="0" collapsed="false">
      <c r="A4862" s="4" t="s">
        <v>10678</v>
      </c>
      <c r="B4862" s="4" t="s">
        <v>2720</v>
      </c>
      <c r="C4862" s="4" t="s">
        <v>1015</v>
      </c>
      <c r="D4862" s="4" t="n">
        <v>6</v>
      </c>
      <c r="E4862" s="4" t="n">
        <v>122.01</v>
      </c>
      <c r="F4862" s="4" t="n">
        <v>732.06</v>
      </c>
      <c r="G4862" s="4" t="n">
        <f aca="false">INDEX(Data_Products!$D$2:$D$33,MATCH(C4862,Data_Products!$A$2:$A$33,0))</f>
        <v>85.53</v>
      </c>
      <c r="H4862" s="4" t="str">
        <f aca="false">INDEX(Data_Products!$C$2:$C$33,MATCH(C4862,Data_Products!$A$2:$A$33,0))</f>
        <v>Timber</v>
      </c>
      <c r="I4862" s="10" t="n">
        <f aca="false">D4862*(E4862-G4862)</f>
        <v>218.88</v>
      </c>
      <c r="J4862" s="11" t="n">
        <f aca="false">IFERROR(I4862/F4862,0)</f>
        <v>0.298991885910991</v>
      </c>
      <c r="K4862" s="4" t="str">
        <f aca="false">IFERROR(INDEX(Data_Orders!$F$2:$F$4727,MATCH(B4862,Data_Orders!$A$2:$A$4727,0)),"")</f>
        <v>Trade Account</v>
      </c>
      <c r="L4862" s="4" t="str">
        <f aca="false">IFERROR(INDEX(Data_Orders!$D$2:$D$4727,MATCH(B4862,Data_Orders!$A$2:$A$4727,0)),"")</f>
        <v>Birmingham South</v>
      </c>
    </row>
    <row r="4863" customFormat="false" ht="15" hidden="false" customHeight="false" outlineLevel="0" collapsed="false">
      <c r="A4863" s="4" t="s">
        <v>10679</v>
      </c>
      <c r="B4863" s="4" t="s">
        <v>2720</v>
      </c>
      <c r="C4863" s="4" t="s">
        <v>1050</v>
      </c>
      <c r="D4863" s="4" t="n">
        <v>7</v>
      </c>
      <c r="E4863" s="4" t="n">
        <v>238.63</v>
      </c>
      <c r="F4863" s="4" t="n">
        <v>1670.41</v>
      </c>
      <c r="G4863" s="4" t="n">
        <f aca="false">INDEX(Data_Products!$D$2:$D$33,MATCH(C4863,Data_Products!$A$2:$A$33,0))</f>
        <v>148.91</v>
      </c>
      <c r="H4863" s="4" t="str">
        <f aca="false">INDEX(Data_Products!$C$2:$C$33,MATCH(C4863,Data_Products!$A$2:$A$33,0))</f>
        <v>Tools &amp; Fixings</v>
      </c>
      <c r="I4863" s="10" t="n">
        <f aca="false">D4863*(E4863-G4863)</f>
        <v>628.04</v>
      </c>
      <c r="J4863" s="11" t="n">
        <f aca="false">IFERROR(I4863/F4863,0)</f>
        <v>0.375979549930855</v>
      </c>
      <c r="K4863" s="4" t="str">
        <f aca="false">IFERROR(INDEX(Data_Orders!$F$2:$F$4727,MATCH(B4863,Data_Orders!$A$2:$A$4727,0)),"")</f>
        <v>Trade Account</v>
      </c>
      <c r="L4863" s="4" t="str">
        <f aca="false">IFERROR(INDEX(Data_Orders!$D$2:$D$4727,MATCH(B4863,Data_Orders!$A$2:$A$4727,0)),"")</f>
        <v>Birmingham South</v>
      </c>
    </row>
    <row r="4864" customFormat="false" ht="15" hidden="false" customHeight="false" outlineLevel="0" collapsed="false">
      <c r="A4864" s="4" t="s">
        <v>10680</v>
      </c>
      <c r="B4864" s="4" t="s">
        <v>2721</v>
      </c>
      <c r="C4864" s="4" t="s">
        <v>1035</v>
      </c>
      <c r="D4864" s="4" t="n">
        <v>6</v>
      </c>
      <c r="E4864" s="4" t="n">
        <v>165.07</v>
      </c>
      <c r="F4864" s="4" t="n">
        <v>990.42</v>
      </c>
      <c r="G4864" s="4" t="n">
        <f aca="false">INDEX(Data_Products!$D$2:$D$33,MATCH(C4864,Data_Products!$A$2:$A$33,0))</f>
        <v>134.65</v>
      </c>
      <c r="H4864" s="4" t="str">
        <f aca="false">INDEX(Data_Products!$C$2:$C$33,MATCH(C4864,Data_Products!$A$2:$A$33,0))</f>
        <v>Insulation</v>
      </c>
      <c r="I4864" s="10" t="n">
        <f aca="false">D4864*(E4864-G4864)</f>
        <v>182.52</v>
      </c>
      <c r="J4864" s="11" t="n">
        <f aca="false">IFERROR(I4864/F4864,0)</f>
        <v>0.184285454655601</v>
      </c>
      <c r="K4864" s="4" t="str">
        <f aca="false">IFERROR(INDEX(Data_Orders!$F$2:$F$4727,MATCH(B4864,Data_Orders!$A$2:$A$4727,0)),"")</f>
        <v>Trade Account</v>
      </c>
      <c r="L4864" s="4" t="str">
        <f aca="false">IFERROR(INDEX(Data_Orders!$D$2:$D$4727,MATCH(B4864,Data_Orders!$A$2:$A$4727,0)),"")</f>
        <v>Birmingham South</v>
      </c>
    </row>
    <row r="4865" customFormat="false" ht="15" hidden="false" customHeight="false" outlineLevel="0" collapsed="false">
      <c r="A4865" s="4" t="s">
        <v>10681</v>
      </c>
      <c r="B4865" s="4" t="s">
        <v>2721</v>
      </c>
      <c r="C4865" s="4" t="s">
        <v>1048</v>
      </c>
      <c r="D4865" s="4" t="n">
        <v>19</v>
      </c>
      <c r="E4865" s="4" t="n">
        <v>112.72</v>
      </c>
      <c r="F4865" s="4" t="n">
        <v>2141.68</v>
      </c>
      <c r="G4865" s="4" t="n">
        <f aca="false">INDEX(Data_Products!$D$2:$D$33,MATCH(C4865,Data_Products!$A$2:$A$33,0))</f>
        <v>83.21</v>
      </c>
      <c r="H4865" s="4" t="str">
        <f aca="false">INDEX(Data_Products!$C$2:$C$33,MATCH(C4865,Data_Products!$A$2:$A$33,0))</f>
        <v>Tools &amp; Fixings</v>
      </c>
      <c r="I4865" s="10" t="n">
        <f aca="false">D4865*(E4865-G4865)</f>
        <v>560.69</v>
      </c>
      <c r="J4865" s="11" t="n">
        <f aca="false">IFERROR(I4865/F4865,0)</f>
        <v>0.261799148332151</v>
      </c>
      <c r="K4865" s="4" t="str">
        <f aca="false">IFERROR(INDEX(Data_Orders!$F$2:$F$4727,MATCH(B4865,Data_Orders!$A$2:$A$4727,0)),"")</f>
        <v>Trade Account</v>
      </c>
      <c r="L4865" s="4" t="str">
        <f aca="false">IFERROR(INDEX(Data_Orders!$D$2:$D$4727,MATCH(B4865,Data_Orders!$A$2:$A$4727,0)),"")</f>
        <v>Birmingham South</v>
      </c>
    </row>
    <row r="4866" customFormat="false" ht="15" hidden="false" customHeight="false" outlineLevel="0" collapsed="false">
      <c r="A4866" s="4" t="s">
        <v>10682</v>
      </c>
      <c r="B4866" s="4" t="s">
        <v>2721</v>
      </c>
      <c r="C4866" s="4" t="s">
        <v>1028</v>
      </c>
      <c r="D4866" s="4" t="n">
        <v>14</v>
      </c>
      <c r="E4866" s="4" t="n">
        <v>118.79</v>
      </c>
      <c r="F4866" s="4" t="n">
        <v>1663.06</v>
      </c>
      <c r="G4866" s="4" t="n">
        <f aca="false">INDEX(Data_Products!$D$2:$D$33,MATCH(C4866,Data_Products!$A$2:$A$33,0))</f>
        <v>81.07</v>
      </c>
      <c r="H4866" s="4" t="str">
        <f aca="false">INDEX(Data_Products!$C$2:$C$33,MATCH(C4866,Data_Products!$A$2:$A$33,0))</f>
        <v>Cement &amp; Aggregates</v>
      </c>
      <c r="I4866" s="10" t="n">
        <f aca="false">D4866*(E4866-G4866)</f>
        <v>528.08</v>
      </c>
      <c r="J4866" s="11" t="n">
        <f aca="false">IFERROR(I4866/F4866,0)</f>
        <v>0.317535146056065</v>
      </c>
      <c r="K4866" s="4" t="str">
        <f aca="false">IFERROR(INDEX(Data_Orders!$F$2:$F$4727,MATCH(B4866,Data_Orders!$A$2:$A$4727,0)),"")</f>
        <v>Trade Account</v>
      </c>
      <c r="L4866" s="4" t="str">
        <f aca="false">IFERROR(INDEX(Data_Orders!$D$2:$D$4727,MATCH(B4866,Data_Orders!$A$2:$A$4727,0)),"")</f>
        <v>Birmingham South</v>
      </c>
    </row>
    <row r="4867" customFormat="false" ht="15" hidden="false" customHeight="false" outlineLevel="0" collapsed="false">
      <c r="A4867" s="4" t="s">
        <v>10683</v>
      </c>
      <c r="B4867" s="4" t="s">
        <v>2721</v>
      </c>
      <c r="C4867" s="4" t="s">
        <v>1044</v>
      </c>
      <c r="D4867" s="4" t="n">
        <v>4</v>
      </c>
      <c r="E4867" s="4" t="n">
        <v>190.44</v>
      </c>
      <c r="F4867" s="4" t="n">
        <v>761.76</v>
      </c>
      <c r="G4867" s="4" t="n">
        <f aca="false">INDEX(Data_Products!$D$2:$D$33,MATCH(C4867,Data_Products!$A$2:$A$33,0))</f>
        <v>115.48</v>
      </c>
      <c r="H4867" s="4" t="str">
        <f aca="false">INDEX(Data_Products!$C$2:$C$33,MATCH(C4867,Data_Products!$A$2:$A$33,0))</f>
        <v>Tools &amp; Fixings</v>
      </c>
      <c r="I4867" s="10" t="n">
        <f aca="false">D4867*(E4867-G4867)</f>
        <v>299.84</v>
      </c>
      <c r="J4867" s="11" t="n">
        <f aca="false">IFERROR(I4867/F4867,0)</f>
        <v>0.393614786809494</v>
      </c>
      <c r="K4867" s="4" t="str">
        <f aca="false">IFERROR(INDEX(Data_Orders!$F$2:$F$4727,MATCH(B4867,Data_Orders!$A$2:$A$4727,0)),"")</f>
        <v>Trade Account</v>
      </c>
      <c r="L4867" s="4" t="str">
        <f aca="false">IFERROR(INDEX(Data_Orders!$D$2:$D$4727,MATCH(B4867,Data_Orders!$A$2:$A$4727,0)),"")</f>
        <v>Birmingham South</v>
      </c>
    </row>
    <row r="4868" customFormat="false" ht="15" hidden="false" customHeight="false" outlineLevel="0" collapsed="false">
      <c r="A4868" s="4" t="s">
        <v>10684</v>
      </c>
      <c r="B4868" s="4" t="s">
        <v>2721</v>
      </c>
      <c r="C4868" s="4" t="s">
        <v>1015</v>
      </c>
      <c r="D4868" s="4" t="n">
        <v>18</v>
      </c>
      <c r="E4868" s="4" t="n">
        <v>122.01</v>
      </c>
      <c r="F4868" s="4" t="n">
        <v>2196.18</v>
      </c>
      <c r="G4868" s="4" t="n">
        <f aca="false">INDEX(Data_Products!$D$2:$D$33,MATCH(C4868,Data_Products!$A$2:$A$33,0))</f>
        <v>85.53</v>
      </c>
      <c r="H4868" s="4" t="str">
        <f aca="false">INDEX(Data_Products!$C$2:$C$33,MATCH(C4868,Data_Products!$A$2:$A$33,0))</f>
        <v>Timber</v>
      </c>
      <c r="I4868" s="10" t="n">
        <f aca="false">D4868*(E4868-G4868)</f>
        <v>656.64</v>
      </c>
      <c r="J4868" s="11" t="n">
        <f aca="false">IFERROR(I4868/F4868,0)</f>
        <v>0.298991885910991</v>
      </c>
      <c r="K4868" s="4" t="str">
        <f aca="false">IFERROR(INDEX(Data_Orders!$F$2:$F$4727,MATCH(B4868,Data_Orders!$A$2:$A$4727,0)),"")</f>
        <v>Trade Account</v>
      </c>
      <c r="L4868" s="4" t="str">
        <f aca="false">IFERROR(INDEX(Data_Orders!$D$2:$D$4727,MATCH(B4868,Data_Orders!$A$2:$A$4727,0)),"")</f>
        <v>Birmingham South</v>
      </c>
    </row>
    <row r="4869" customFormat="false" ht="15" hidden="false" customHeight="false" outlineLevel="0" collapsed="false">
      <c r="A4869" s="4" t="s">
        <v>10685</v>
      </c>
      <c r="B4869" s="4" t="s">
        <v>2722</v>
      </c>
      <c r="C4869" s="4" t="s">
        <v>1010</v>
      </c>
      <c r="D4869" s="4" t="n">
        <v>1</v>
      </c>
      <c r="E4869" s="4" t="n">
        <v>135.95</v>
      </c>
      <c r="F4869" s="4" t="n">
        <v>135.95</v>
      </c>
      <c r="G4869" s="4" t="n">
        <f aca="false">INDEX(Data_Products!$D$2:$D$33,MATCH(C4869,Data_Products!$A$2:$A$33,0))</f>
        <v>111.1</v>
      </c>
      <c r="H4869" s="4" t="str">
        <f aca="false">INDEX(Data_Products!$C$2:$C$33,MATCH(C4869,Data_Products!$A$2:$A$33,0))</f>
        <v>Timber</v>
      </c>
      <c r="I4869" s="10" t="n">
        <f aca="false">D4869*(E4869-G4869)</f>
        <v>24.85</v>
      </c>
      <c r="J4869" s="11" t="n">
        <f aca="false">IFERROR(I4869/F4869,0)</f>
        <v>0.18278778962854</v>
      </c>
      <c r="K4869" s="4" t="str">
        <f aca="false">IFERROR(INDEX(Data_Orders!$F$2:$F$4727,MATCH(B4869,Data_Orders!$A$2:$A$4727,0)),"")</f>
        <v>Contractor</v>
      </c>
      <c r="L4869" s="4" t="str">
        <f aca="false">IFERROR(INDEX(Data_Orders!$D$2:$D$4727,MATCH(B4869,Data_Orders!$A$2:$A$4727,0)),"")</f>
        <v>Binley (Coventry)</v>
      </c>
    </row>
    <row r="4870" customFormat="false" ht="15" hidden="false" customHeight="false" outlineLevel="0" collapsed="false">
      <c r="A4870" s="4" t="s">
        <v>10686</v>
      </c>
      <c r="B4870" s="4" t="s">
        <v>2722</v>
      </c>
      <c r="C4870" s="4" t="s">
        <v>1035</v>
      </c>
      <c r="D4870" s="4" t="n">
        <v>4</v>
      </c>
      <c r="E4870" s="4" t="n">
        <v>165.07</v>
      </c>
      <c r="F4870" s="4" t="n">
        <v>660.28</v>
      </c>
      <c r="G4870" s="4" t="n">
        <f aca="false">INDEX(Data_Products!$D$2:$D$33,MATCH(C4870,Data_Products!$A$2:$A$33,0))</f>
        <v>134.65</v>
      </c>
      <c r="H4870" s="4" t="str">
        <f aca="false">INDEX(Data_Products!$C$2:$C$33,MATCH(C4870,Data_Products!$A$2:$A$33,0))</f>
        <v>Insulation</v>
      </c>
      <c r="I4870" s="10" t="n">
        <f aca="false">D4870*(E4870-G4870)</f>
        <v>121.68</v>
      </c>
      <c r="J4870" s="11" t="n">
        <f aca="false">IFERROR(I4870/F4870,0)</f>
        <v>0.184285454655601</v>
      </c>
      <c r="K4870" s="4" t="str">
        <f aca="false">IFERROR(INDEX(Data_Orders!$F$2:$F$4727,MATCH(B4870,Data_Orders!$A$2:$A$4727,0)),"")</f>
        <v>Contractor</v>
      </c>
      <c r="L4870" s="4" t="str">
        <f aca="false">IFERROR(INDEX(Data_Orders!$D$2:$D$4727,MATCH(B4870,Data_Orders!$A$2:$A$4727,0)),"")</f>
        <v>Binley (Coventry)</v>
      </c>
    </row>
    <row r="4871" customFormat="false" ht="15" hidden="false" customHeight="false" outlineLevel="0" collapsed="false">
      <c r="A4871" s="4" t="s">
        <v>10687</v>
      </c>
      <c r="B4871" s="4" t="s">
        <v>2722</v>
      </c>
      <c r="C4871" s="4" t="s">
        <v>1013</v>
      </c>
      <c r="D4871" s="4" t="n">
        <v>17</v>
      </c>
      <c r="E4871" s="4" t="n">
        <v>240.92</v>
      </c>
      <c r="F4871" s="4" t="n">
        <v>4095.64</v>
      </c>
      <c r="G4871" s="4" t="n">
        <f aca="false">INDEX(Data_Products!$D$2:$D$33,MATCH(C4871,Data_Products!$A$2:$A$33,0))</f>
        <v>168.32</v>
      </c>
      <c r="H4871" s="4" t="str">
        <f aca="false">INDEX(Data_Products!$C$2:$C$33,MATCH(C4871,Data_Products!$A$2:$A$33,0))</f>
        <v>Timber</v>
      </c>
      <c r="I4871" s="10" t="n">
        <f aca="false">D4871*(E4871-G4871)</f>
        <v>1234.2</v>
      </c>
      <c r="J4871" s="11" t="n">
        <f aca="false">IFERROR(I4871/F4871,0)</f>
        <v>0.301344844761747</v>
      </c>
      <c r="K4871" s="4" t="str">
        <f aca="false">IFERROR(INDEX(Data_Orders!$F$2:$F$4727,MATCH(B4871,Data_Orders!$A$2:$A$4727,0)),"")</f>
        <v>Contractor</v>
      </c>
      <c r="L4871" s="4" t="str">
        <f aca="false">IFERROR(INDEX(Data_Orders!$D$2:$D$4727,MATCH(B4871,Data_Orders!$A$2:$A$4727,0)),"")</f>
        <v>Binley (Coventry)</v>
      </c>
    </row>
    <row r="4872" customFormat="false" ht="15" hidden="false" customHeight="false" outlineLevel="0" collapsed="false">
      <c r="A4872" s="4" t="s">
        <v>10688</v>
      </c>
      <c r="B4872" s="4" t="s">
        <v>2722</v>
      </c>
      <c r="C4872" s="4" t="s">
        <v>1046</v>
      </c>
      <c r="D4872" s="4" t="n">
        <v>9</v>
      </c>
      <c r="E4872" s="4" t="n">
        <v>154.02</v>
      </c>
      <c r="F4872" s="4" t="n">
        <v>1386.18</v>
      </c>
      <c r="G4872" s="4" t="n">
        <f aca="false">INDEX(Data_Products!$D$2:$D$33,MATCH(C4872,Data_Products!$A$2:$A$33,0))</f>
        <v>102.1</v>
      </c>
      <c r="H4872" s="4" t="str">
        <f aca="false">INDEX(Data_Products!$C$2:$C$33,MATCH(C4872,Data_Products!$A$2:$A$33,0))</f>
        <v>Tools &amp; Fixings</v>
      </c>
      <c r="I4872" s="10" t="n">
        <f aca="false">D4872*(E4872-G4872)</f>
        <v>467.28</v>
      </c>
      <c r="J4872" s="11" t="n">
        <f aca="false">IFERROR(I4872/F4872,0)</f>
        <v>0.337099078041813</v>
      </c>
      <c r="K4872" s="4" t="str">
        <f aca="false">IFERROR(INDEX(Data_Orders!$F$2:$F$4727,MATCH(B4872,Data_Orders!$A$2:$A$4727,0)),"")</f>
        <v>Contractor</v>
      </c>
      <c r="L4872" s="4" t="str">
        <f aca="false">IFERROR(INDEX(Data_Orders!$D$2:$D$4727,MATCH(B4872,Data_Orders!$A$2:$A$4727,0)),"")</f>
        <v>Binley (Coventry)</v>
      </c>
    </row>
    <row r="4873" customFormat="false" ht="15" hidden="false" customHeight="false" outlineLevel="0" collapsed="false">
      <c r="A4873" s="4" t="s">
        <v>10689</v>
      </c>
      <c r="B4873" s="4" t="s">
        <v>2723</v>
      </c>
      <c r="C4873" s="4" t="s">
        <v>1010</v>
      </c>
      <c r="D4873" s="4" t="n">
        <v>11</v>
      </c>
      <c r="E4873" s="4" t="n">
        <v>135.95</v>
      </c>
      <c r="F4873" s="4" t="n">
        <v>1495.45</v>
      </c>
      <c r="G4873" s="4" t="n">
        <f aca="false">INDEX(Data_Products!$D$2:$D$33,MATCH(C4873,Data_Products!$A$2:$A$33,0))</f>
        <v>111.1</v>
      </c>
      <c r="H4873" s="4" t="str">
        <f aca="false">INDEX(Data_Products!$C$2:$C$33,MATCH(C4873,Data_Products!$A$2:$A$33,0))</f>
        <v>Timber</v>
      </c>
      <c r="I4873" s="10" t="n">
        <f aca="false">D4873*(E4873-G4873)</f>
        <v>273.35</v>
      </c>
      <c r="J4873" s="11" t="n">
        <f aca="false">IFERROR(I4873/F4873,0)</f>
        <v>0.18278778962854</v>
      </c>
      <c r="K4873" s="4" t="str">
        <f aca="false">IFERROR(INDEX(Data_Orders!$F$2:$F$4727,MATCH(B4873,Data_Orders!$A$2:$A$4727,0)),"")</f>
        <v>Contractor</v>
      </c>
      <c r="L4873" s="4" t="str">
        <f aca="false">IFERROR(INDEX(Data_Orders!$D$2:$D$4727,MATCH(B4873,Data_Orders!$A$2:$A$4727,0)),"")</f>
        <v>Binley (Coventry)</v>
      </c>
    </row>
    <row r="4874" customFormat="false" ht="15" hidden="false" customHeight="false" outlineLevel="0" collapsed="false">
      <c r="A4874" s="4" t="s">
        <v>10690</v>
      </c>
      <c r="B4874" s="4" t="s">
        <v>2723</v>
      </c>
      <c r="C4874" s="4" t="s">
        <v>1030</v>
      </c>
      <c r="D4874" s="4" t="n">
        <v>8</v>
      </c>
      <c r="E4874" s="4" t="n">
        <v>25.23</v>
      </c>
      <c r="F4874" s="4" t="n">
        <v>201.84</v>
      </c>
      <c r="G4874" s="4" t="n">
        <f aca="false">INDEX(Data_Products!$D$2:$D$33,MATCH(C4874,Data_Products!$A$2:$A$33,0))</f>
        <v>17.67</v>
      </c>
      <c r="H4874" s="4" t="str">
        <f aca="false">INDEX(Data_Products!$C$2:$C$33,MATCH(C4874,Data_Products!$A$2:$A$33,0))</f>
        <v>Cement &amp; Aggregates</v>
      </c>
      <c r="I4874" s="10" t="n">
        <f aca="false">D4874*(E4874-G4874)</f>
        <v>60.48</v>
      </c>
      <c r="J4874" s="11" t="n">
        <f aca="false">IFERROR(I4874/F4874,0)</f>
        <v>0.299643281807372</v>
      </c>
      <c r="K4874" s="4" t="str">
        <f aca="false">IFERROR(INDEX(Data_Orders!$F$2:$F$4727,MATCH(B4874,Data_Orders!$A$2:$A$4727,0)),"")</f>
        <v>Contractor</v>
      </c>
      <c r="L4874" s="4" t="str">
        <f aca="false">IFERROR(INDEX(Data_Orders!$D$2:$D$4727,MATCH(B4874,Data_Orders!$A$2:$A$4727,0)),"")</f>
        <v>Binley (Coventry)</v>
      </c>
    </row>
    <row r="4875" customFormat="false" ht="15" hidden="false" customHeight="false" outlineLevel="0" collapsed="false">
      <c r="A4875" s="4" t="s">
        <v>10691</v>
      </c>
      <c r="B4875" s="4" t="s">
        <v>2723</v>
      </c>
      <c r="C4875" s="4" t="s">
        <v>1073</v>
      </c>
      <c r="D4875" s="4" t="n">
        <v>16</v>
      </c>
      <c r="E4875" s="4" t="n">
        <v>231.05</v>
      </c>
      <c r="F4875" s="4" t="n">
        <v>3696.8</v>
      </c>
      <c r="G4875" s="4" t="n">
        <f aca="false">INDEX(Data_Products!$D$2:$D$33,MATCH(C4875,Data_Products!$A$2:$A$33,0))</f>
        <v>148.29</v>
      </c>
      <c r="H4875" s="4" t="str">
        <f aca="false">INDEX(Data_Products!$C$2:$C$33,MATCH(C4875,Data_Products!$A$2:$A$33,0))</f>
        <v>Landscaping</v>
      </c>
      <c r="I4875" s="10" t="n">
        <f aca="false">D4875*(E4875-G4875)</f>
        <v>1324.16</v>
      </c>
      <c r="J4875" s="11" t="n">
        <f aca="false">IFERROR(I4875/F4875,0)</f>
        <v>0.358190867777537</v>
      </c>
      <c r="K4875" s="4" t="str">
        <f aca="false">IFERROR(INDEX(Data_Orders!$F$2:$F$4727,MATCH(B4875,Data_Orders!$A$2:$A$4727,0)),"")</f>
        <v>Contractor</v>
      </c>
      <c r="L4875" s="4" t="str">
        <f aca="false">IFERROR(INDEX(Data_Orders!$D$2:$D$4727,MATCH(B4875,Data_Orders!$A$2:$A$4727,0)),"")</f>
        <v>Binley (Coventry)</v>
      </c>
    </row>
    <row r="4876" customFormat="false" ht="15" hidden="false" customHeight="false" outlineLevel="0" collapsed="false">
      <c r="A4876" s="4" t="s">
        <v>10692</v>
      </c>
      <c r="B4876" s="4" t="s">
        <v>2723</v>
      </c>
      <c r="C4876" s="4" t="s">
        <v>1066</v>
      </c>
      <c r="D4876" s="4" t="n">
        <v>7</v>
      </c>
      <c r="E4876" s="4" t="n">
        <v>209.69</v>
      </c>
      <c r="F4876" s="4" t="n">
        <v>1467.83</v>
      </c>
      <c r="G4876" s="4" t="n">
        <f aca="false">INDEX(Data_Products!$D$2:$D$33,MATCH(C4876,Data_Products!$A$2:$A$33,0))</f>
        <v>144.38</v>
      </c>
      <c r="H4876" s="4" t="str">
        <f aca="false">INDEX(Data_Products!$C$2:$C$33,MATCH(C4876,Data_Products!$A$2:$A$33,0))</f>
        <v>Plumbing &amp; Drainage</v>
      </c>
      <c r="I4876" s="10" t="n">
        <f aca="false">D4876*(E4876-G4876)</f>
        <v>457.17</v>
      </c>
      <c r="J4876" s="11" t="n">
        <f aca="false">IFERROR(I4876/F4876,0)</f>
        <v>0.311459773952024</v>
      </c>
      <c r="K4876" s="4" t="str">
        <f aca="false">IFERROR(INDEX(Data_Orders!$F$2:$F$4727,MATCH(B4876,Data_Orders!$A$2:$A$4727,0)),"")</f>
        <v>Contractor</v>
      </c>
      <c r="L4876" s="4" t="str">
        <f aca="false">IFERROR(INDEX(Data_Orders!$D$2:$D$4727,MATCH(B4876,Data_Orders!$A$2:$A$4727,0)),"")</f>
        <v>Binley (Coventry)</v>
      </c>
    </row>
    <row r="4877" customFormat="false" ht="15" hidden="false" customHeight="false" outlineLevel="0" collapsed="false">
      <c r="A4877" s="4" t="s">
        <v>10693</v>
      </c>
      <c r="B4877" s="4" t="s">
        <v>2723</v>
      </c>
      <c r="C4877" s="4" t="s">
        <v>1019</v>
      </c>
      <c r="D4877" s="4" t="n">
        <v>7</v>
      </c>
      <c r="E4877" s="4" t="n">
        <v>79.76</v>
      </c>
      <c r="F4877" s="4" t="n">
        <v>558.32</v>
      </c>
      <c r="G4877" s="4" t="n">
        <f aca="false">INDEX(Data_Products!$D$2:$D$33,MATCH(C4877,Data_Products!$A$2:$A$33,0))</f>
        <v>59.07</v>
      </c>
      <c r="H4877" s="4" t="str">
        <f aca="false">INDEX(Data_Products!$C$2:$C$33,MATCH(C4877,Data_Products!$A$2:$A$33,0))</f>
        <v>Timber</v>
      </c>
      <c r="I4877" s="10" t="n">
        <f aca="false">D4877*(E4877-G4877)</f>
        <v>144.83</v>
      </c>
      <c r="J4877" s="11" t="n">
        <f aca="false">IFERROR(I4877/F4877,0)</f>
        <v>0.259403209628887</v>
      </c>
      <c r="K4877" s="4" t="str">
        <f aca="false">IFERROR(INDEX(Data_Orders!$F$2:$F$4727,MATCH(B4877,Data_Orders!$A$2:$A$4727,0)),"")</f>
        <v>Contractor</v>
      </c>
      <c r="L4877" s="4" t="str">
        <f aca="false">IFERROR(INDEX(Data_Orders!$D$2:$D$4727,MATCH(B4877,Data_Orders!$A$2:$A$4727,0)),"")</f>
        <v>Binley (Coventry)</v>
      </c>
    </row>
    <row r="4878" customFormat="false" ht="15" hidden="false" customHeight="false" outlineLevel="0" collapsed="false">
      <c r="A4878" s="4" t="s">
        <v>10694</v>
      </c>
      <c r="B4878" s="4" t="s">
        <v>2724</v>
      </c>
      <c r="C4878" s="4" t="s">
        <v>1044</v>
      </c>
      <c r="D4878" s="4" t="n">
        <v>13</v>
      </c>
      <c r="E4878" s="4" t="n">
        <v>190.44</v>
      </c>
      <c r="F4878" s="4" t="n">
        <v>2475.72</v>
      </c>
      <c r="G4878" s="4" t="n">
        <f aca="false">INDEX(Data_Products!$D$2:$D$33,MATCH(C4878,Data_Products!$A$2:$A$33,0))</f>
        <v>115.48</v>
      </c>
      <c r="H4878" s="4" t="str">
        <f aca="false">INDEX(Data_Products!$C$2:$C$33,MATCH(C4878,Data_Products!$A$2:$A$33,0))</f>
        <v>Tools &amp; Fixings</v>
      </c>
      <c r="I4878" s="10" t="n">
        <f aca="false">D4878*(E4878-G4878)</f>
        <v>974.48</v>
      </c>
      <c r="J4878" s="11" t="n">
        <f aca="false">IFERROR(I4878/F4878,0)</f>
        <v>0.393614786809494</v>
      </c>
      <c r="K4878" s="4" t="str">
        <f aca="false">IFERROR(INDEX(Data_Orders!$F$2:$F$4727,MATCH(B4878,Data_Orders!$A$2:$A$4727,0)),"")</f>
        <v>Contractor</v>
      </c>
      <c r="L4878" s="4" t="str">
        <f aca="false">IFERROR(INDEX(Data_Orders!$D$2:$D$4727,MATCH(B4878,Data_Orders!$A$2:$A$4727,0)),"")</f>
        <v>Binley (Coventry)</v>
      </c>
    </row>
    <row r="4879" customFormat="false" ht="15" hidden="false" customHeight="false" outlineLevel="0" collapsed="false">
      <c r="A4879" s="4" t="s">
        <v>10695</v>
      </c>
      <c r="B4879" s="4" t="s">
        <v>2724</v>
      </c>
      <c r="C4879" s="4" t="s">
        <v>1024</v>
      </c>
      <c r="D4879" s="4" t="n">
        <v>18</v>
      </c>
      <c r="E4879" s="4" t="n">
        <v>137.14</v>
      </c>
      <c r="F4879" s="4" t="n">
        <v>2468.52</v>
      </c>
      <c r="G4879" s="4" t="n">
        <f aca="false">INDEX(Data_Products!$D$2:$D$33,MATCH(C4879,Data_Products!$A$2:$A$33,0))</f>
        <v>99.99</v>
      </c>
      <c r="H4879" s="4" t="str">
        <f aca="false">INDEX(Data_Products!$C$2:$C$33,MATCH(C4879,Data_Products!$A$2:$A$33,0))</f>
        <v>Cement &amp; Aggregates</v>
      </c>
      <c r="I4879" s="10" t="n">
        <f aca="false">D4879*(E4879-G4879)</f>
        <v>668.7</v>
      </c>
      <c r="J4879" s="11" t="n">
        <f aca="false">IFERROR(I4879/F4879,0)</f>
        <v>0.270891060230421</v>
      </c>
      <c r="K4879" s="4" t="str">
        <f aca="false">IFERROR(INDEX(Data_Orders!$F$2:$F$4727,MATCH(B4879,Data_Orders!$A$2:$A$4727,0)),"")</f>
        <v>Contractor</v>
      </c>
      <c r="L4879" s="4" t="str">
        <f aca="false">IFERROR(INDEX(Data_Orders!$D$2:$D$4727,MATCH(B4879,Data_Orders!$A$2:$A$4727,0)),"")</f>
        <v>Binley (Coventry)</v>
      </c>
    </row>
    <row r="4880" customFormat="false" ht="15" hidden="false" customHeight="false" outlineLevel="0" collapsed="false">
      <c r="A4880" s="4" t="s">
        <v>10696</v>
      </c>
      <c r="B4880" s="4" t="s">
        <v>2724</v>
      </c>
      <c r="C4880" s="4" t="s">
        <v>1017</v>
      </c>
      <c r="D4880" s="4" t="n">
        <v>18</v>
      </c>
      <c r="E4880" s="4" t="n">
        <v>49.15</v>
      </c>
      <c r="F4880" s="4" t="n">
        <v>884.7</v>
      </c>
      <c r="G4880" s="4" t="n">
        <f aca="false">INDEX(Data_Products!$D$2:$D$33,MATCH(C4880,Data_Products!$A$2:$A$33,0))</f>
        <v>31.44</v>
      </c>
      <c r="H4880" s="4" t="str">
        <f aca="false">INDEX(Data_Products!$C$2:$C$33,MATCH(C4880,Data_Products!$A$2:$A$33,0))</f>
        <v>Timber</v>
      </c>
      <c r="I4880" s="10" t="n">
        <f aca="false">D4880*(E4880-G4880)</f>
        <v>318.78</v>
      </c>
      <c r="J4880" s="11" t="n">
        <f aca="false">IFERROR(I4880/F4880,0)</f>
        <v>0.360325534079349</v>
      </c>
      <c r="K4880" s="4" t="str">
        <f aca="false">IFERROR(INDEX(Data_Orders!$F$2:$F$4727,MATCH(B4880,Data_Orders!$A$2:$A$4727,0)),"")</f>
        <v>Contractor</v>
      </c>
      <c r="L4880" s="4" t="str">
        <f aca="false">IFERROR(INDEX(Data_Orders!$D$2:$D$4727,MATCH(B4880,Data_Orders!$A$2:$A$4727,0)),"")</f>
        <v>Binley (Coventry)</v>
      </c>
    </row>
    <row r="4881" customFormat="false" ht="15" hidden="false" customHeight="false" outlineLevel="0" collapsed="false">
      <c r="A4881" s="4" t="s">
        <v>10697</v>
      </c>
      <c r="B4881" s="4" t="s">
        <v>2724</v>
      </c>
      <c r="C4881" s="4" t="s">
        <v>1021</v>
      </c>
      <c r="D4881" s="4" t="n">
        <v>3</v>
      </c>
      <c r="E4881" s="4" t="n">
        <v>73.76</v>
      </c>
      <c r="F4881" s="4" t="n">
        <v>221.28</v>
      </c>
      <c r="G4881" s="4" t="n">
        <f aca="false">INDEX(Data_Products!$D$2:$D$33,MATCH(C4881,Data_Products!$A$2:$A$33,0))</f>
        <v>51.51</v>
      </c>
      <c r="H4881" s="4" t="str">
        <f aca="false">INDEX(Data_Products!$C$2:$C$33,MATCH(C4881,Data_Products!$A$2:$A$33,0))</f>
        <v>Cement &amp; Aggregates</v>
      </c>
      <c r="I4881" s="10" t="n">
        <f aca="false">D4881*(E4881-G4881)</f>
        <v>66.75</v>
      </c>
      <c r="J4881" s="11" t="n">
        <f aca="false">IFERROR(I4881/F4881,0)</f>
        <v>0.301654013015185</v>
      </c>
      <c r="K4881" s="4" t="str">
        <f aca="false">IFERROR(INDEX(Data_Orders!$F$2:$F$4727,MATCH(B4881,Data_Orders!$A$2:$A$4727,0)),"")</f>
        <v>Contractor</v>
      </c>
      <c r="L4881" s="4" t="str">
        <f aca="false">IFERROR(INDEX(Data_Orders!$D$2:$D$4727,MATCH(B4881,Data_Orders!$A$2:$A$4727,0)),"")</f>
        <v>Binley (Coventry)</v>
      </c>
    </row>
    <row r="4882" customFormat="false" ht="15" hidden="false" customHeight="false" outlineLevel="0" collapsed="false">
      <c r="A4882" s="4" t="s">
        <v>10698</v>
      </c>
      <c r="B4882" s="4" t="s">
        <v>2725</v>
      </c>
      <c r="C4882" s="4" t="s">
        <v>1070</v>
      </c>
      <c r="D4882" s="4" t="n">
        <v>5</v>
      </c>
      <c r="E4882" s="4" t="n">
        <v>230.32</v>
      </c>
      <c r="F4882" s="4" t="n">
        <v>1151.6</v>
      </c>
      <c r="G4882" s="4" t="n">
        <f aca="false">INDEX(Data_Products!$D$2:$D$33,MATCH(C4882,Data_Products!$A$2:$A$33,0))</f>
        <v>161.64</v>
      </c>
      <c r="H4882" s="4" t="str">
        <f aca="false">INDEX(Data_Products!$C$2:$C$33,MATCH(C4882,Data_Products!$A$2:$A$33,0))</f>
        <v>Landscaping</v>
      </c>
      <c r="I4882" s="10" t="n">
        <f aca="false">D4882*(E4882-G4882)</f>
        <v>343.4</v>
      </c>
      <c r="J4882" s="11" t="n">
        <f aca="false">IFERROR(I4882/F4882,0)</f>
        <v>0.298193817297673</v>
      </c>
      <c r="K4882" s="4" t="str">
        <f aca="false">IFERROR(INDEX(Data_Orders!$F$2:$F$4727,MATCH(B4882,Data_Orders!$A$2:$A$4727,0)),"")</f>
        <v>Contractor</v>
      </c>
      <c r="L4882" s="4" t="str">
        <f aca="false">IFERROR(INDEX(Data_Orders!$D$2:$D$4727,MATCH(B4882,Data_Orders!$A$2:$A$4727,0)),"")</f>
        <v>Binley (Coventry)</v>
      </c>
    </row>
    <row r="4883" customFormat="false" ht="15" hidden="false" customHeight="false" outlineLevel="0" collapsed="false">
      <c r="A4883" s="4" t="s">
        <v>10699</v>
      </c>
      <c r="B4883" s="4" t="s">
        <v>2725</v>
      </c>
      <c r="C4883" s="4" t="s">
        <v>1046</v>
      </c>
      <c r="D4883" s="4" t="n">
        <v>3</v>
      </c>
      <c r="E4883" s="4" t="n">
        <v>154.02</v>
      </c>
      <c r="F4883" s="4" t="n">
        <v>462.06</v>
      </c>
      <c r="G4883" s="4" t="n">
        <f aca="false">INDEX(Data_Products!$D$2:$D$33,MATCH(C4883,Data_Products!$A$2:$A$33,0))</f>
        <v>102.1</v>
      </c>
      <c r="H4883" s="4" t="str">
        <f aca="false">INDEX(Data_Products!$C$2:$C$33,MATCH(C4883,Data_Products!$A$2:$A$33,0))</f>
        <v>Tools &amp; Fixings</v>
      </c>
      <c r="I4883" s="10" t="n">
        <f aca="false">D4883*(E4883-G4883)</f>
        <v>155.76</v>
      </c>
      <c r="J4883" s="11" t="n">
        <f aca="false">IFERROR(I4883/F4883,0)</f>
        <v>0.337099078041813</v>
      </c>
      <c r="K4883" s="4" t="str">
        <f aca="false">IFERROR(INDEX(Data_Orders!$F$2:$F$4727,MATCH(B4883,Data_Orders!$A$2:$A$4727,0)),"")</f>
        <v>Contractor</v>
      </c>
      <c r="L4883" s="4" t="str">
        <f aca="false">IFERROR(INDEX(Data_Orders!$D$2:$D$4727,MATCH(B4883,Data_Orders!$A$2:$A$4727,0)),"")</f>
        <v>Binley (Coventry)</v>
      </c>
    </row>
    <row r="4884" customFormat="false" ht="15" hidden="false" customHeight="false" outlineLevel="0" collapsed="false">
      <c r="A4884" s="4" t="s">
        <v>10700</v>
      </c>
      <c r="B4884" s="4" t="s">
        <v>2726</v>
      </c>
      <c r="C4884" s="4" t="s">
        <v>1015</v>
      </c>
      <c r="D4884" s="4" t="n">
        <v>14</v>
      </c>
      <c r="E4884" s="4" t="n">
        <v>122.01</v>
      </c>
      <c r="F4884" s="4" t="n">
        <v>1708.14</v>
      </c>
      <c r="G4884" s="4" t="n">
        <f aca="false">INDEX(Data_Products!$D$2:$D$33,MATCH(C4884,Data_Products!$A$2:$A$33,0))</f>
        <v>85.53</v>
      </c>
      <c r="H4884" s="4" t="str">
        <f aca="false">INDEX(Data_Products!$C$2:$C$33,MATCH(C4884,Data_Products!$A$2:$A$33,0))</f>
        <v>Timber</v>
      </c>
      <c r="I4884" s="10" t="n">
        <f aca="false">D4884*(E4884-G4884)</f>
        <v>510.72</v>
      </c>
      <c r="J4884" s="11" t="n">
        <f aca="false">IFERROR(I4884/F4884,0)</f>
        <v>0.298991885910991</v>
      </c>
      <c r="K4884" s="4" t="str">
        <f aca="false">IFERROR(INDEX(Data_Orders!$F$2:$F$4727,MATCH(B4884,Data_Orders!$A$2:$A$4727,0)),"")</f>
        <v>Contractor</v>
      </c>
      <c r="L4884" s="4" t="str">
        <f aca="false">IFERROR(INDEX(Data_Orders!$D$2:$D$4727,MATCH(B4884,Data_Orders!$A$2:$A$4727,0)),"")</f>
        <v>Binley (Coventry)</v>
      </c>
    </row>
    <row r="4885" customFormat="false" ht="15" hidden="false" customHeight="false" outlineLevel="0" collapsed="false">
      <c r="A4885" s="4" t="s">
        <v>10701</v>
      </c>
      <c r="B4885" s="4" t="s">
        <v>2726</v>
      </c>
      <c r="C4885" s="4" t="s">
        <v>1050</v>
      </c>
      <c r="D4885" s="4" t="n">
        <v>12</v>
      </c>
      <c r="E4885" s="4" t="n">
        <v>238.63</v>
      </c>
      <c r="F4885" s="4" t="n">
        <v>2863.56</v>
      </c>
      <c r="G4885" s="4" t="n">
        <f aca="false">INDEX(Data_Products!$D$2:$D$33,MATCH(C4885,Data_Products!$A$2:$A$33,0))</f>
        <v>148.91</v>
      </c>
      <c r="H4885" s="4" t="str">
        <f aca="false">INDEX(Data_Products!$C$2:$C$33,MATCH(C4885,Data_Products!$A$2:$A$33,0))</f>
        <v>Tools &amp; Fixings</v>
      </c>
      <c r="I4885" s="10" t="n">
        <f aca="false">D4885*(E4885-G4885)</f>
        <v>1076.64</v>
      </c>
      <c r="J4885" s="11" t="n">
        <f aca="false">IFERROR(I4885/F4885,0)</f>
        <v>0.375979549930855</v>
      </c>
      <c r="K4885" s="4" t="str">
        <f aca="false">IFERROR(INDEX(Data_Orders!$F$2:$F$4727,MATCH(B4885,Data_Orders!$A$2:$A$4727,0)),"")</f>
        <v>Contractor</v>
      </c>
      <c r="L4885" s="4" t="str">
        <f aca="false">IFERROR(INDEX(Data_Orders!$D$2:$D$4727,MATCH(B4885,Data_Orders!$A$2:$A$4727,0)),"")</f>
        <v>Binley (Coventry)</v>
      </c>
    </row>
    <row r="4886" customFormat="false" ht="15" hidden="false" customHeight="false" outlineLevel="0" collapsed="false">
      <c r="A4886" s="4" t="s">
        <v>10702</v>
      </c>
      <c r="B4886" s="4" t="s">
        <v>2726</v>
      </c>
      <c r="C4886" s="4" t="s">
        <v>1021</v>
      </c>
      <c r="D4886" s="4" t="n">
        <v>8</v>
      </c>
      <c r="E4886" s="4" t="n">
        <v>73.76</v>
      </c>
      <c r="F4886" s="4" t="n">
        <v>590.08</v>
      </c>
      <c r="G4886" s="4" t="n">
        <f aca="false">INDEX(Data_Products!$D$2:$D$33,MATCH(C4886,Data_Products!$A$2:$A$33,0))</f>
        <v>51.51</v>
      </c>
      <c r="H4886" s="4" t="str">
        <f aca="false">INDEX(Data_Products!$C$2:$C$33,MATCH(C4886,Data_Products!$A$2:$A$33,0))</f>
        <v>Cement &amp; Aggregates</v>
      </c>
      <c r="I4886" s="10" t="n">
        <f aca="false">D4886*(E4886-G4886)</f>
        <v>178</v>
      </c>
      <c r="J4886" s="11" t="n">
        <f aca="false">IFERROR(I4886/F4886,0)</f>
        <v>0.301654013015184</v>
      </c>
      <c r="K4886" s="4" t="str">
        <f aca="false">IFERROR(INDEX(Data_Orders!$F$2:$F$4727,MATCH(B4886,Data_Orders!$A$2:$A$4727,0)),"")</f>
        <v>Contractor</v>
      </c>
      <c r="L4886" s="4" t="str">
        <f aca="false">IFERROR(INDEX(Data_Orders!$D$2:$D$4727,MATCH(B4886,Data_Orders!$A$2:$A$4727,0)),"")</f>
        <v>Binley (Coventry)</v>
      </c>
    </row>
    <row r="4887" customFormat="false" ht="15" hidden="false" customHeight="false" outlineLevel="0" collapsed="false">
      <c r="A4887" s="4" t="s">
        <v>10703</v>
      </c>
      <c r="B4887" s="4" t="s">
        <v>2726</v>
      </c>
      <c r="C4887" s="4" t="s">
        <v>1026</v>
      </c>
      <c r="D4887" s="4" t="n">
        <v>9</v>
      </c>
      <c r="E4887" s="4" t="n">
        <v>184.05</v>
      </c>
      <c r="F4887" s="4" t="n">
        <v>1656.45</v>
      </c>
      <c r="G4887" s="4" t="n">
        <f aca="false">INDEX(Data_Products!$D$2:$D$33,MATCH(C4887,Data_Products!$A$2:$A$33,0))</f>
        <v>147.44</v>
      </c>
      <c r="H4887" s="4" t="str">
        <f aca="false">INDEX(Data_Products!$C$2:$C$33,MATCH(C4887,Data_Products!$A$2:$A$33,0))</f>
        <v>Cement &amp; Aggregates</v>
      </c>
      <c r="I4887" s="10" t="n">
        <f aca="false">D4887*(E4887-G4887)</f>
        <v>329.49</v>
      </c>
      <c r="J4887" s="11" t="n">
        <f aca="false">IFERROR(I4887/F4887,0)</f>
        <v>0.19891333876664</v>
      </c>
      <c r="K4887" s="4" t="str">
        <f aca="false">IFERROR(INDEX(Data_Orders!$F$2:$F$4727,MATCH(B4887,Data_Orders!$A$2:$A$4727,0)),"")</f>
        <v>Contractor</v>
      </c>
      <c r="L4887" s="4" t="str">
        <f aca="false">IFERROR(INDEX(Data_Orders!$D$2:$D$4727,MATCH(B4887,Data_Orders!$A$2:$A$4727,0)),"")</f>
        <v>Binley (Coventry)</v>
      </c>
    </row>
    <row r="4888" customFormat="false" ht="15" hidden="false" customHeight="false" outlineLevel="0" collapsed="false">
      <c r="A4888" s="4" t="s">
        <v>10704</v>
      </c>
      <c r="B4888" s="4" t="s">
        <v>2726</v>
      </c>
      <c r="C4888" s="4" t="s">
        <v>1055</v>
      </c>
      <c r="D4888" s="4" t="n">
        <v>14</v>
      </c>
      <c r="E4888" s="4" t="n">
        <v>205.03</v>
      </c>
      <c r="F4888" s="4" t="n">
        <v>2870.42</v>
      </c>
      <c r="G4888" s="4" t="n">
        <f aca="false">INDEX(Data_Products!$D$2:$D$33,MATCH(C4888,Data_Products!$A$2:$A$33,0))</f>
        <v>138.6</v>
      </c>
      <c r="H4888" s="4" t="str">
        <f aca="false">INDEX(Data_Products!$C$2:$C$33,MATCH(C4888,Data_Products!$A$2:$A$33,0))</f>
        <v>Roofing</v>
      </c>
      <c r="I4888" s="10" t="n">
        <f aca="false">D4888*(E4888-G4888)</f>
        <v>930.02</v>
      </c>
      <c r="J4888" s="11" t="n">
        <f aca="false">IFERROR(I4888/F4888,0)</f>
        <v>0.324001365653807</v>
      </c>
      <c r="K4888" s="4" t="str">
        <f aca="false">IFERROR(INDEX(Data_Orders!$F$2:$F$4727,MATCH(B4888,Data_Orders!$A$2:$A$4727,0)),"")</f>
        <v>Contractor</v>
      </c>
      <c r="L4888" s="4" t="str">
        <f aca="false">IFERROR(INDEX(Data_Orders!$D$2:$D$4727,MATCH(B4888,Data_Orders!$A$2:$A$4727,0)),"")</f>
        <v>Binley (Coventry)</v>
      </c>
    </row>
    <row r="4889" customFormat="false" ht="15" hidden="false" customHeight="false" outlineLevel="0" collapsed="false">
      <c r="A4889" s="4" t="s">
        <v>10705</v>
      </c>
      <c r="B4889" s="4" t="s">
        <v>2727</v>
      </c>
      <c r="C4889" s="4" t="s">
        <v>1013</v>
      </c>
      <c r="D4889" s="4" t="n">
        <v>13</v>
      </c>
      <c r="E4889" s="4" t="n">
        <v>240.92</v>
      </c>
      <c r="F4889" s="4" t="n">
        <v>3131.96</v>
      </c>
      <c r="G4889" s="4" t="n">
        <f aca="false">INDEX(Data_Products!$D$2:$D$33,MATCH(C4889,Data_Products!$A$2:$A$33,0))</f>
        <v>168.32</v>
      </c>
      <c r="H4889" s="4" t="str">
        <f aca="false">INDEX(Data_Products!$C$2:$C$33,MATCH(C4889,Data_Products!$A$2:$A$33,0))</f>
        <v>Timber</v>
      </c>
      <c r="I4889" s="10" t="n">
        <f aca="false">D4889*(E4889-G4889)</f>
        <v>943.8</v>
      </c>
      <c r="J4889" s="11" t="n">
        <f aca="false">IFERROR(I4889/F4889,0)</f>
        <v>0.301344844761747</v>
      </c>
      <c r="K4889" s="4" t="str">
        <f aca="false">IFERROR(INDEX(Data_Orders!$F$2:$F$4727,MATCH(B4889,Data_Orders!$A$2:$A$4727,0)),"")</f>
        <v>Contractor</v>
      </c>
      <c r="L4889" s="4" t="str">
        <f aca="false">IFERROR(INDEX(Data_Orders!$D$2:$D$4727,MATCH(B4889,Data_Orders!$A$2:$A$4727,0)),"")</f>
        <v>Binley (Coventry)</v>
      </c>
    </row>
    <row r="4890" customFormat="false" ht="15" hidden="false" customHeight="false" outlineLevel="0" collapsed="false">
      <c r="A4890" s="4" t="s">
        <v>10706</v>
      </c>
      <c r="B4890" s="4" t="s">
        <v>2727</v>
      </c>
      <c r="C4890" s="4" t="s">
        <v>1070</v>
      </c>
      <c r="D4890" s="4" t="n">
        <v>1</v>
      </c>
      <c r="E4890" s="4" t="n">
        <v>230.32</v>
      </c>
      <c r="F4890" s="4" t="n">
        <v>230.32</v>
      </c>
      <c r="G4890" s="4" t="n">
        <f aca="false">INDEX(Data_Products!$D$2:$D$33,MATCH(C4890,Data_Products!$A$2:$A$33,0))</f>
        <v>161.64</v>
      </c>
      <c r="H4890" s="4" t="str">
        <f aca="false">INDEX(Data_Products!$C$2:$C$33,MATCH(C4890,Data_Products!$A$2:$A$33,0))</f>
        <v>Landscaping</v>
      </c>
      <c r="I4890" s="10" t="n">
        <f aca="false">D4890*(E4890-G4890)</f>
        <v>68.68</v>
      </c>
      <c r="J4890" s="11" t="n">
        <f aca="false">IFERROR(I4890/F4890,0)</f>
        <v>0.298193817297673</v>
      </c>
      <c r="K4890" s="4" t="str">
        <f aca="false">IFERROR(INDEX(Data_Orders!$F$2:$F$4727,MATCH(B4890,Data_Orders!$A$2:$A$4727,0)),"")</f>
        <v>Contractor</v>
      </c>
      <c r="L4890" s="4" t="str">
        <f aca="false">IFERROR(INDEX(Data_Orders!$D$2:$D$4727,MATCH(B4890,Data_Orders!$A$2:$A$4727,0)),"")</f>
        <v>Binley (Coventry)</v>
      </c>
    </row>
    <row r="4891" customFormat="false" ht="15" hidden="false" customHeight="false" outlineLevel="0" collapsed="false">
      <c r="A4891" s="4" t="s">
        <v>10707</v>
      </c>
      <c r="B4891" s="4" t="s">
        <v>2727</v>
      </c>
      <c r="C4891" s="4" t="s">
        <v>1032</v>
      </c>
      <c r="D4891" s="4" t="n">
        <v>7</v>
      </c>
      <c r="E4891" s="4" t="n">
        <v>99.65</v>
      </c>
      <c r="F4891" s="4" t="n">
        <v>697.55</v>
      </c>
      <c r="G4891" s="4" t="n">
        <f aca="false">INDEX(Data_Products!$D$2:$D$33,MATCH(C4891,Data_Products!$A$2:$A$33,0))</f>
        <v>58.26</v>
      </c>
      <c r="H4891" s="4" t="str">
        <f aca="false">INDEX(Data_Products!$C$2:$C$33,MATCH(C4891,Data_Products!$A$2:$A$33,0))</f>
        <v>Insulation</v>
      </c>
      <c r="I4891" s="10" t="n">
        <f aca="false">D4891*(E4891-G4891)</f>
        <v>289.73</v>
      </c>
      <c r="J4891" s="11" t="n">
        <f aca="false">IFERROR(I4891/F4891,0)</f>
        <v>0.415353738083292</v>
      </c>
      <c r="K4891" s="4" t="str">
        <f aca="false">IFERROR(INDEX(Data_Orders!$F$2:$F$4727,MATCH(B4891,Data_Orders!$A$2:$A$4727,0)),"")</f>
        <v>Contractor</v>
      </c>
      <c r="L4891" s="4" t="str">
        <f aca="false">IFERROR(INDEX(Data_Orders!$D$2:$D$4727,MATCH(B4891,Data_Orders!$A$2:$A$4727,0)),"")</f>
        <v>Binley (Coventry)</v>
      </c>
    </row>
    <row r="4892" customFormat="false" ht="15" hidden="false" customHeight="false" outlineLevel="0" collapsed="false">
      <c r="A4892" s="4" t="s">
        <v>10708</v>
      </c>
      <c r="B4892" s="4" t="s">
        <v>2727</v>
      </c>
      <c r="C4892" s="4" t="s">
        <v>1064</v>
      </c>
      <c r="D4892" s="4" t="n">
        <v>12</v>
      </c>
      <c r="E4892" s="4" t="n">
        <v>97.63</v>
      </c>
      <c r="F4892" s="4" t="n">
        <v>1171.56</v>
      </c>
      <c r="G4892" s="4" t="n">
        <f aca="false">INDEX(Data_Products!$D$2:$D$33,MATCH(C4892,Data_Products!$A$2:$A$33,0))</f>
        <v>65.21</v>
      </c>
      <c r="H4892" s="4" t="str">
        <f aca="false">INDEX(Data_Products!$C$2:$C$33,MATCH(C4892,Data_Products!$A$2:$A$33,0))</f>
        <v>Plumbing &amp; Drainage</v>
      </c>
      <c r="I4892" s="10" t="n">
        <f aca="false">D4892*(E4892-G4892)</f>
        <v>389.04</v>
      </c>
      <c r="J4892" s="11" t="n">
        <f aca="false">IFERROR(I4892/F4892,0)</f>
        <v>0.332070060432244</v>
      </c>
      <c r="K4892" s="4" t="str">
        <f aca="false">IFERROR(INDEX(Data_Orders!$F$2:$F$4727,MATCH(B4892,Data_Orders!$A$2:$A$4727,0)),"")</f>
        <v>Contractor</v>
      </c>
      <c r="L4892" s="4" t="str">
        <f aca="false">IFERROR(INDEX(Data_Orders!$D$2:$D$4727,MATCH(B4892,Data_Orders!$A$2:$A$4727,0)),"")</f>
        <v>Binley (Coventry)</v>
      </c>
    </row>
    <row r="4893" customFormat="false" ht="15" hidden="false" customHeight="false" outlineLevel="0" collapsed="false">
      <c r="A4893" s="4" t="s">
        <v>10709</v>
      </c>
      <c r="B4893" s="4" t="s">
        <v>2728</v>
      </c>
      <c r="C4893" s="4" t="s">
        <v>1052</v>
      </c>
      <c r="D4893" s="4" t="n">
        <v>5</v>
      </c>
      <c r="E4893" s="4" t="n">
        <v>205.71</v>
      </c>
      <c r="F4893" s="4" t="n">
        <v>1028.55</v>
      </c>
      <c r="G4893" s="4" t="n">
        <f aca="false">INDEX(Data_Products!$D$2:$D$33,MATCH(C4893,Data_Products!$A$2:$A$33,0))</f>
        <v>152.29</v>
      </c>
      <c r="H4893" s="4" t="str">
        <f aca="false">INDEX(Data_Products!$C$2:$C$33,MATCH(C4893,Data_Products!$A$2:$A$33,0))</f>
        <v>Roofing</v>
      </c>
      <c r="I4893" s="10" t="n">
        <f aca="false">D4893*(E4893-G4893)</f>
        <v>267.1</v>
      </c>
      <c r="J4893" s="11" t="n">
        <f aca="false">IFERROR(I4893/F4893,0)</f>
        <v>0.259685965679841</v>
      </c>
      <c r="K4893" s="4" t="str">
        <f aca="false">IFERROR(INDEX(Data_Orders!$F$2:$F$4727,MATCH(B4893,Data_Orders!$A$2:$A$4727,0)),"")</f>
        <v>Contractor</v>
      </c>
      <c r="L4893" s="4" t="str">
        <f aca="false">IFERROR(INDEX(Data_Orders!$D$2:$D$4727,MATCH(B4893,Data_Orders!$A$2:$A$4727,0)),"")</f>
        <v>Binley (Coventry)</v>
      </c>
    </row>
    <row r="4894" customFormat="false" ht="15" hidden="false" customHeight="false" outlineLevel="0" collapsed="false">
      <c r="A4894" s="4" t="s">
        <v>10710</v>
      </c>
      <c r="B4894" s="4" t="s">
        <v>2728</v>
      </c>
      <c r="C4894" s="4" t="s">
        <v>1068</v>
      </c>
      <c r="D4894" s="4" t="n">
        <v>16</v>
      </c>
      <c r="E4894" s="4" t="n">
        <v>86.28</v>
      </c>
      <c r="F4894" s="4" t="n">
        <v>1380.48</v>
      </c>
      <c r="G4894" s="4" t="n">
        <f aca="false">INDEX(Data_Products!$D$2:$D$33,MATCH(C4894,Data_Products!$A$2:$A$33,0))</f>
        <v>68.55</v>
      </c>
      <c r="H4894" s="4" t="str">
        <f aca="false">INDEX(Data_Products!$C$2:$C$33,MATCH(C4894,Data_Products!$A$2:$A$33,0))</f>
        <v>Plumbing &amp; Drainage</v>
      </c>
      <c r="I4894" s="10" t="n">
        <f aca="false">D4894*(E4894-G4894)</f>
        <v>283.68</v>
      </c>
      <c r="J4894" s="11" t="n">
        <f aca="false">IFERROR(I4894/F4894,0)</f>
        <v>0.205493741307371</v>
      </c>
      <c r="K4894" s="4" t="str">
        <f aca="false">IFERROR(INDEX(Data_Orders!$F$2:$F$4727,MATCH(B4894,Data_Orders!$A$2:$A$4727,0)),"")</f>
        <v>Contractor</v>
      </c>
      <c r="L4894" s="4" t="str">
        <f aca="false">IFERROR(INDEX(Data_Orders!$D$2:$D$4727,MATCH(B4894,Data_Orders!$A$2:$A$4727,0)),"")</f>
        <v>Binley (Coventry)</v>
      </c>
    </row>
    <row r="4895" customFormat="false" ht="15" hidden="false" customHeight="false" outlineLevel="0" collapsed="false">
      <c r="A4895" s="4" t="s">
        <v>10711</v>
      </c>
      <c r="B4895" s="4" t="s">
        <v>2728</v>
      </c>
      <c r="C4895" s="4" t="s">
        <v>1070</v>
      </c>
      <c r="D4895" s="4" t="n">
        <v>20</v>
      </c>
      <c r="E4895" s="4" t="n">
        <v>230.32</v>
      </c>
      <c r="F4895" s="4" t="n">
        <v>4606.4</v>
      </c>
      <c r="G4895" s="4" t="n">
        <f aca="false">INDEX(Data_Products!$D$2:$D$33,MATCH(C4895,Data_Products!$A$2:$A$33,0))</f>
        <v>161.64</v>
      </c>
      <c r="H4895" s="4" t="str">
        <f aca="false">INDEX(Data_Products!$C$2:$C$33,MATCH(C4895,Data_Products!$A$2:$A$33,0))</f>
        <v>Landscaping</v>
      </c>
      <c r="I4895" s="10" t="n">
        <f aca="false">D4895*(E4895-G4895)</f>
        <v>1373.6</v>
      </c>
      <c r="J4895" s="11" t="n">
        <f aca="false">IFERROR(I4895/F4895,0)</f>
        <v>0.298193817297673</v>
      </c>
      <c r="K4895" s="4" t="str">
        <f aca="false">IFERROR(INDEX(Data_Orders!$F$2:$F$4727,MATCH(B4895,Data_Orders!$A$2:$A$4727,0)),"")</f>
        <v>Contractor</v>
      </c>
      <c r="L4895" s="4" t="str">
        <f aca="false">IFERROR(INDEX(Data_Orders!$D$2:$D$4727,MATCH(B4895,Data_Orders!$A$2:$A$4727,0)),"")</f>
        <v>Binley (Coventry)</v>
      </c>
    </row>
    <row r="4896" customFormat="false" ht="15" hidden="false" customHeight="false" outlineLevel="0" collapsed="false">
      <c r="A4896" s="4" t="s">
        <v>10712</v>
      </c>
      <c r="B4896" s="4" t="s">
        <v>2728</v>
      </c>
      <c r="C4896" s="4" t="s">
        <v>1026</v>
      </c>
      <c r="D4896" s="4" t="n">
        <v>17</v>
      </c>
      <c r="E4896" s="4" t="n">
        <v>184.05</v>
      </c>
      <c r="F4896" s="4" t="n">
        <v>3128.85</v>
      </c>
      <c r="G4896" s="4" t="n">
        <f aca="false">INDEX(Data_Products!$D$2:$D$33,MATCH(C4896,Data_Products!$A$2:$A$33,0))</f>
        <v>147.44</v>
      </c>
      <c r="H4896" s="4" t="str">
        <f aca="false">INDEX(Data_Products!$C$2:$C$33,MATCH(C4896,Data_Products!$A$2:$A$33,0))</f>
        <v>Cement &amp; Aggregates</v>
      </c>
      <c r="I4896" s="10" t="n">
        <f aca="false">D4896*(E4896-G4896)</f>
        <v>622.37</v>
      </c>
      <c r="J4896" s="11" t="n">
        <f aca="false">IFERROR(I4896/F4896,0)</f>
        <v>0.19891333876664</v>
      </c>
      <c r="K4896" s="4" t="str">
        <f aca="false">IFERROR(INDEX(Data_Orders!$F$2:$F$4727,MATCH(B4896,Data_Orders!$A$2:$A$4727,0)),"")</f>
        <v>Contractor</v>
      </c>
      <c r="L4896" s="4" t="str">
        <f aca="false">IFERROR(INDEX(Data_Orders!$D$2:$D$4727,MATCH(B4896,Data_Orders!$A$2:$A$4727,0)),"")</f>
        <v>Binley (Coventry)</v>
      </c>
    </row>
    <row r="4897" customFormat="false" ht="15" hidden="false" customHeight="false" outlineLevel="0" collapsed="false">
      <c r="A4897" s="4" t="s">
        <v>10713</v>
      </c>
      <c r="B4897" s="4" t="s">
        <v>2729</v>
      </c>
      <c r="C4897" s="4" t="s">
        <v>1055</v>
      </c>
      <c r="D4897" s="4" t="n">
        <v>8</v>
      </c>
      <c r="E4897" s="4" t="n">
        <v>205.03</v>
      </c>
      <c r="F4897" s="4" t="n">
        <v>1640.24</v>
      </c>
      <c r="G4897" s="4" t="n">
        <f aca="false">INDEX(Data_Products!$D$2:$D$33,MATCH(C4897,Data_Products!$A$2:$A$33,0))</f>
        <v>138.6</v>
      </c>
      <c r="H4897" s="4" t="str">
        <f aca="false">INDEX(Data_Products!$C$2:$C$33,MATCH(C4897,Data_Products!$A$2:$A$33,0))</f>
        <v>Roofing</v>
      </c>
      <c r="I4897" s="10" t="n">
        <f aca="false">D4897*(E4897-G4897)</f>
        <v>531.44</v>
      </c>
      <c r="J4897" s="11" t="n">
        <f aca="false">IFERROR(I4897/F4897,0)</f>
        <v>0.324001365653807</v>
      </c>
      <c r="K4897" s="4" t="str">
        <f aca="false">IFERROR(INDEX(Data_Orders!$F$2:$F$4727,MATCH(B4897,Data_Orders!$A$2:$A$4727,0)),"")</f>
        <v>Contractor</v>
      </c>
      <c r="L4897" s="4" t="str">
        <f aca="false">IFERROR(INDEX(Data_Orders!$D$2:$D$4727,MATCH(B4897,Data_Orders!$A$2:$A$4727,0)),"")</f>
        <v>Binley (Coventry)</v>
      </c>
    </row>
    <row r="4898" customFormat="false" ht="15" hidden="false" customHeight="false" outlineLevel="0" collapsed="false">
      <c r="A4898" s="4" t="s">
        <v>10714</v>
      </c>
      <c r="B4898" s="4" t="s">
        <v>2729</v>
      </c>
      <c r="C4898" s="4" t="s">
        <v>1070</v>
      </c>
      <c r="D4898" s="4" t="n">
        <v>20</v>
      </c>
      <c r="E4898" s="4" t="n">
        <v>230.32</v>
      </c>
      <c r="F4898" s="4" t="n">
        <v>4606.4</v>
      </c>
      <c r="G4898" s="4" t="n">
        <f aca="false">INDEX(Data_Products!$D$2:$D$33,MATCH(C4898,Data_Products!$A$2:$A$33,0))</f>
        <v>161.64</v>
      </c>
      <c r="H4898" s="4" t="str">
        <f aca="false">INDEX(Data_Products!$C$2:$C$33,MATCH(C4898,Data_Products!$A$2:$A$33,0))</f>
        <v>Landscaping</v>
      </c>
      <c r="I4898" s="10" t="n">
        <f aca="false">D4898*(E4898-G4898)</f>
        <v>1373.6</v>
      </c>
      <c r="J4898" s="11" t="n">
        <f aca="false">IFERROR(I4898/F4898,0)</f>
        <v>0.298193817297673</v>
      </c>
      <c r="K4898" s="4" t="str">
        <f aca="false">IFERROR(INDEX(Data_Orders!$F$2:$F$4727,MATCH(B4898,Data_Orders!$A$2:$A$4727,0)),"")</f>
        <v>Contractor</v>
      </c>
      <c r="L4898" s="4" t="str">
        <f aca="false">IFERROR(INDEX(Data_Orders!$D$2:$D$4727,MATCH(B4898,Data_Orders!$A$2:$A$4727,0)),"")</f>
        <v>Binley (Coventry)</v>
      </c>
    </row>
    <row r="4899" customFormat="false" ht="15" hidden="false" customHeight="false" outlineLevel="0" collapsed="false">
      <c r="A4899" s="4" t="s">
        <v>10715</v>
      </c>
      <c r="B4899" s="4" t="s">
        <v>2729</v>
      </c>
      <c r="C4899" s="4" t="s">
        <v>1064</v>
      </c>
      <c r="D4899" s="4" t="n">
        <v>17</v>
      </c>
      <c r="E4899" s="4" t="n">
        <v>97.63</v>
      </c>
      <c r="F4899" s="4" t="n">
        <v>1659.71</v>
      </c>
      <c r="G4899" s="4" t="n">
        <f aca="false">INDEX(Data_Products!$D$2:$D$33,MATCH(C4899,Data_Products!$A$2:$A$33,0))</f>
        <v>65.21</v>
      </c>
      <c r="H4899" s="4" t="str">
        <f aca="false">INDEX(Data_Products!$C$2:$C$33,MATCH(C4899,Data_Products!$A$2:$A$33,0))</f>
        <v>Plumbing &amp; Drainage</v>
      </c>
      <c r="I4899" s="10" t="n">
        <f aca="false">D4899*(E4899-G4899)</f>
        <v>551.14</v>
      </c>
      <c r="J4899" s="11" t="n">
        <f aca="false">IFERROR(I4899/F4899,0)</f>
        <v>0.332070060432244</v>
      </c>
      <c r="K4899" s="4" t="str">
        <f aca="false">IFERROR(INDEX(Data_Orders!$F$2:$F$4727,MATCH(B4899,Data_Orders!$A$2:$A$4727,0)),"")</f>
        <v>Contractor</v>
      </c>
      <c r="L4899" s="4" t="str">
        <f aca="false">IFERROR(INDEX(Data_Orders!$D$2:$D$4727,MATCH(B4899,Data_Orders!$A$2:$A$4727,0)),"")</f>
        <v>Binley (Coventry)</v>
      </c>
    </row>
    <row r="4900" customFormat="false" ht="15" hidden="false" customHeight="false" outlineLevel="0" collapsed="false">
      <c r="A4900" s="4" t="s">
        <v>10716</v>
      </c>
      <c r="B4900" s="4" t="s">
        <v>2729</v>
      </c>
      <c r="C4900" s="4" t="s">
        <v>1021</v>
      </c>
      <c r="D4900" s="4" t="n">
        <v>10</v>
      </c>
      <c r="E4900" s="4" t="n">
        <v>73.76</v>
      </c>
      <c r="F4900" s="4" t="n">
        <v>737.6</v>
      </c>
      <c r="G4900" s="4" t="n">
        <f aca="false">INDEX(Data_Products!$D$2:$D$33,MATCH(C4900,Data_Products!$A$2:$A$33,0))</f>
        <v>51.51</v>
      </c>
      <c r="H4900" s="4" t="str">
        <f aca="false">INDEX(Data_Products!$C$2:$C$33,MATCH(C4900,Data_Products!$A$2:$A$33,0))</f>
        <v>Cement &amp; Aggregates</v>
      </c>
      <c r="I4900" s="10" t="n">
        <f aca="false">D4900*(E4900-G4900)</f>
        <v>222.5</v>
      </c>
      <c r="J4900" s="11" t="n">
        <f aca="false">IFERROR(I4900/F4900,0)</f>
        <v>0.301654013015184</v>
      </c>
      <c r="K4900" s="4" t="str">
        <f aca="false">IFERROR(INDEX(Data_Orders!$F$2:$F$4727,MATCH(B4900,Data_Orders!$A$2:$A$4727,0)),"")</f>
        <v>Contractor</v>
      </c>
      <c r="L4900" s="4" t="str">
        <f aca="false">IFERROR(INDEX(Data_Orders!$D$2:$D$4727,MATCH(B4900,Data_Orders!$A$2:$A$4727,0)),"")</f>
        <v>Binley (Coventry)</v>
      </c>
    </row>
    <row r="4901" customFormat="false" ht="15" hidden="false" customHeight="false" outlineLevel="0" collapsed="false">
      <c r="A4901" s="4" t="s">
        <v>10717</v>
      </c>
      <c r="B4901" s="4" t="s">
        <v>2730</v>
      </c>
      <c r="C4901" s="4" t="s">
        <v>1039</v>
      </c>
      <c r="D4901" s="4" t="n">
        <v>20</v>
      </c>
      <c r="E4901" s="4" t="n">
        <v>160.41</v>
      </c>
      <c r="F4901" s="4" t="n">
        <v>3208.2</v>
      </c>
      <c r="G4901" s="4" t="n">
        <f aca="false">INDEX(Data_Products!$D$2:$D$33,MATCH(C4901,Data_Products!$A$2:$A$33,0))</f>
        <v>99.74</v>
      </c>
      <c r="H4901" s="4" t="str">
        <f aca="false">INDEX(Data_Products!$C$2:$C$33,MATCH(C4901,Data_Products!$A$2:$A$33,0))</f>
        <v>Insulation</v>
      </c>
      <c r="I4901" s="10" t="n">
        <f aca="false">D4901*(E4901-G4901)</f>
        <v>1213.4</v>
      </c>
      <c r="J4901" s="11" t="n">
        <f aca="false">IFERROR(I4901/F4901,0)</f>
        <v>0.378218315566361</v>
      </c>
      <c r="K4901" s="4" t="str">
        <f aca="false">IFERROR(INDEX(Data_Orders!$F$2:$F$4727,MATCH(B4901,Data_Orders!$A$2:$A$4727,0)),"")</f>
        <v>Contractor</v>
      </c>
      <c r="L4901" s="4" t="str">
        <f aca="false">IFERROR(INDEX(Data_Orders!$D$2:$D$4727,MATCH(B4901,Data_Orders!$A$2:$A$4727,0)),"")</f>
        <v>Binley (Coventry)</v>
      </c>
    </row>
    <row r="4902" customFormat="false" ht="15" hidden="false" customHeight="false" outlineLevel="0" collapsed="false">
      <c r="A4902" s="4" t="s">
        <v>10718</v>
      </c>
      <c r="B4902" s="4" t="s">
        <v>2731</v>
      </c>
      <c r="C4902" s="4" t="s">
        <v>1015</v>
      </c>
      <c r="D4902" s="4" t="n">
        <v>5</v>
      </c>
      <c r="E4902" s="4" t="n">
        <v>122.01</v>
      </c>
      <c r="F4902" s="4" t="n">
        <v>610.05</v>
      </c>
      <c r="G4902" s="4" t="n">
        <f aca="false">INDEX(Data_Products!$D$2:$D$33,MATCH(C4902,Data_Products!$A$2:$A$33,0))</f>
        <v>85.53</v>
      </c>
      <c r="H4902" s="4" t="str">
        <f aca="false">INDEX(Data_Products!$C$2:$C$33,MATCH(C4902,Data_Products!$A$2:$A$33,0))</f>
        <v>Timber</v>
      </c>
      <c r="I4902" s="10" t="n">
        <f aca="false">D4902*(E4902-G4902)</f>
        <v>182.4</v>
      </c>
      <c r="J4902" s="11" t="n">
        <f aca="false">IFERROR(I4902/F4902,0)</f>
        <v>0.298991885910991</v>
      </c>
      <c r="K4902" s="4" t="str">
        <f aca="false">IFERROR(INDEX(Data_Orders!$F$2:$F$4727,MATCH(B4902,Data_Orders!$A$2:$A$4727,0)),"")</f>
        <v>Contractor</v>
      </c>
      <c r="L4902" s="4" t="str">
        <f aca="false">IFERROR(INDEX(Data_Orders!$D$2:$D$4727,MATCH(B4902,Data_Orders!$A$2:$A$4727,0)),"")</f>
        <v>Binley (Coventry)</v>
      </c>
    </row>
    <row r="4903" customFormat="false" ht="15" hidden="false" customHeight="false" outlineLevel="0" collapsed="false">
      <c r="A4903" s="4" t="s">
        <v>10719</v>
      </c>
      <c r="B4903" s="4" t="s">
        <v>2731</v>
      </c>
      <c r="C4903" s="4" t="s">
        <v>1048</v>
      </c>
      <c r="D4903" s="4" t="n">
        <v>2</v>
      </c>
      <c r="E4903" s="4" t="n">
        <v>112.72</v>
      </c>
      <c r="F4903" s="4" t="n">
        <v>225.44</v>
      </c>
      <c r="G4903" s="4" t="n">
        <f aca="false">INDEX(Data_Products!$D$2:$D$33,MATCH(C4903,Data_Products!$A$2:$A$33,0))</f>
        <v>83.21</v>
      </c>
      <c r="H4903" s="4" t="str">
        <f aca="false">INDEX(Data_Products!$C$2:$C$33,MATCH(C4903,Data_Products!$A$2:$A$33,0))</f>
        <v>Tools &amp; Fixings</v>
      </c>
      <c r="I4903" s="10" t="n">
        <f aca="false">D4903*(E4903-G4903)</f>
        <v>59.02</v>
      </c>
      <c r="J4903" s="11" t="n">
        <f aca="false">IFERROR(I4903/F4903,0)</f>
        <v>0.261799148332151</v>
      </c>
      <c r="K4903" s="4" t="str">
        <f aca="false">IFERROR(INDEX(Data_Orders!$F$2:$F$4727,MATCH(B4903,Data_Orders!$A$2:$A$4727,0)),"")</f>
        <v>Contractor</v>
      </c>
      <c r="L4903" s="4" t="str">
        <f aca="false">IFERROR(INDEX(Data_Orders!$D$2:$D$4727,MATCH(B4903,Data_Orders!$A$2:$A$4727,0)),"")</f>
        <v>Binley (Coventry)</v>
      </c>
    </row>
    <row r="4904" customFormat="false" ht="15" hidden="false" customHeight="false" outlineLevel="0" collapsed="false">
      <c r="A4904" s="4" t="s">
        <v>10720</v>
      </c>
      <c r="B4904" s="4" t="s">
        <v>2731</v>
      </c>
      <c r="C4904" s="4" t="s">
        <v>1059</v>
      </c>
      <c r="D4904" s="4" t="n">
        <v>12</v>
      </c>
      <c r="E4904" s="4" t="n">
        <v>103.63</v>
      </c>
      <c r="F4904" s="4" t="n">
        <v>1243.56</v>
      </c>
      <c r="G4904" s="4" t="n">
        <f aca="false">INDEX(Data_Products!$D$2:$D$33,MATCH(C4904,Data_Products!$A$2:$A$33,0))</f>
        <v>82.55</v>
      </c>
      <c r="H4904" s="4" t="str">
        <f aca="false">INDEX(Data_Products!$C$2:$C$33,MATCH(C4904,Data_Products!$A$2:$A$33,0))</f>
        <v>Roofing</v>
      </c>
      <c r="I4904" s="10" t="n">
        <f aca="false">D4904*(E4904-G4904)</f>
        <v>252.96</v>
      </c>
      <c r="J4904" s="11" t="n">
        <f aca="false">IFERROR(I4904/F4904,0)</f>
        <v>0.203415999228023</v>
      </c>
      <c r="K4904" s="4" t="str">
        <f aca="false">IFERROR(INDEX(Data_Orders!$F$2:$F$4727,MATCH(B4904,Data_Orders!$A$2:$A$4727,0)),"")</f>
        <v>Contractor</v>
      </c>
      <c r="L4904" s="4" t="str">
        <f aca="false">IFERROR(INDEX(Data_Orders!$D$2:$D$4727,MATCH(B4904,Data_Orders!$A$2:$A$4727,0)),"")</f>
        <v>Binley (Coventry)</v>
      </c>
    </row>
    <row r="4905" customFormat="false" ht="15" hidden="false" customHeight="false" outlineLevel="0" collapsed="false">
      <c r="A4905" s="4" t="s">
        <v>10721</v>
      </c>
      <c r="B4905" s="4" t="s">
        <v>2731</v>
      </c>
      <c r="C4905" s="4" t="s">
        <v>1073</v>
      </c>
      <c r="D4905" s="4" t="n">
        <v>9</v>
      </c>
      <c r="E4905" s="4" t="n">
        <v>231.05</v>
      </c>
      <c r="F4905" s="4" t="n">
        <v>2079.45</v>
      </c>
      <c r="G4905" s="4" t="n">
        <f aca="false">INDEX(Data_Products!$D$2:$D$33,MATCH(C4905,Data_Products!$A$2:$A$33,0))</f>
        <v>148.29</v>
      </c>
      <c r="H4905" s="4" t="str">
        <f aca="false">INDEX(Data_Products!$C$2:$C$33,MATCH(C4905,Data_Products!$A$2:$A$33,0))</f>
        <v>Landscaping</v>
      </c>
      <c r="I4905" s="10" t="n">
        <f aca="false">D4905*(E4905-G4905)</f>
        <v>744.84</v>
      </c>
      <c r="J4905" s="11" t="n">
        <f aca="false">IFERROR(I4905/F4905,0)</f>
        <v>0.358190867777537</v>
      </c>
      <c r="K4905" s="4" t="str">
        <f aca="false">IFERROR(INDEX(Data_Orders!$F$2:$F$4727,MATCH(B4905,Data_Orders!$A$2:$A$4727,0)),"")</f>
        <v>Contractor</v>
      </c>
      <c r="L4905" s="4" t="str">
        <f aca="false">IFERROR(INDEX(Data_Orders!$D$2:$D$4727,MATCH(B4905,Data_Orders!$A$2:$A$4727,0)),"")</f>
        <v>Binley (Coventry)</v>
      </c>
    </row>
    <row r="4906" customFormat="false" ht="15" hidden="false" customHeight="false" outlineLevel="0" collapsed="false">
      <c r="A4906" s="4" t="s">
        <v>10722</v>
      </c>
      <c r="B4906" s="4" t="s">
        <v>2732</v>
      </c>
      <c r="C4906" s="4" t="s">
        <v>1041</v>
      </c>
      <c r="D4906" s="4" t="n">
        <v>11</v>
      </c>
      <c r="E4906" s="4" t="n">
        <v>242.75</v>
      </c>
      <c r="F4906" s="4" t="n">
        <v>2670.25</v>
      </c>
      <c r="G4906" s="4" t="n">
        <f aca="false">INDEX(Data_Products!$D$2:$D$33,MATCH(C4906,Data_Products!$A$2:$A$33,0))</f>
        <v>142.94</v>
      </c>
      <c r="H4906" s="4" t="str">
        <f aca="false">INDEX(Data_Products!$C$2:$C$33,MATCH(C4906,Data_Products!$A$2:$A$33,0))</f>
        <v>Tools &amp; Fixings</v>
      </c>
      <c r="I4906" s="10" t="n">
        <f aca="false">D4906*(E4906-G4906)</f>
        <v>1097.91</v>
      </c>
      <c r="J4906" s="11" t="n">
        <f aca="false">IFERROR(I4906/F4906,0)</f>
        <v>0.411163748712667</v>
      </c>
      <c r="K4906" s="4" t="str">
        <f aca="false">IFERROR(INDEX(Data_Orders!$F$2:$F$4727,MATCH(B4906,Data_Orders!$A$2:$A$4727,0)),"")</f>
        <v>Contractor</v>
      </c>
      <c r="L4906" s="4" t="str">
        <f aca="false">IFERROR(INDEX(Data_Orders!$D$2:$D$4727,MATCH(B4906,Data_Orders!$A$2:$A$4727,0)),"")</f>
        <v>Binley (Coventry)</v>
      </c>
    </row>
    <row r="4907" customFormat="false" ht="15" hidden="false" customHeight="false" outlineLevel="0" collapsed="false">
      <c r="A4907" s="4" t="s">
        <v>10723</v>
      </c>
      <c r="B4907" s="4" t="s">
        <v>2732</v>
      </c>
      <c r="C4907" s="4" t="s">
        <v>1055</v>
      </c>
      <c r="D4907" s="4" t="n">
        <v>10</v>
      </c>
      <c r="E4907" s="4" t="n">
        <v>205.03</v>
      </c>
      <c r="F4907" s="4" t="n">
        <v>2050.3</v>
      </c>
      <c r="G4907" s="4" t="n">
        <f aca="false">INDEX(Data_Products!$D$2:$D$33,MATCH(C4907,Data_Products!$A$2:$A$33,0))</f>
        <v>138.6</v>
      </c>
      <c r="H4907" s="4" t="str">
        <f aca="false">INDEX(Data_Products!$C$2:$C$33,MATCH(C4907,Data_Products!$A$2:$A$33,0))</f>
        <v>Roofing</v>
      </c>
      <c r="I4907" s="10" t="n">
        <f aca="false">D4907*(E4907-G4907)</f>
        <v>664.3</v>
      </c>
      <c r="J4907" s="11" t="n">
        <f aca="false">IFERROR(I4907/F4907,0)</f>
        <v>0.324001365653807</v>
      </c>
      <c r="K4907" s="4" t="str">
        <f aca="false">IFERROR(INDEX(Data_Orders!$F$2:$F$4727,MATCH(B4907,Data_Orders!$A$2:$A$4727,0)),"")</f>
        <v>Contractor</v>
      </c>
      <c r="L4907" s="4" t="str">
        <f aca="false">IFERROR(INDEX(Data_Orders!$D$2:$D$4727,MATCH(B4907,Data_Orders!$A$2:$A$4727,0)),"")</f>
        <v>Binley (Coventry)</v>
      </c>
    </row>
    <row r="4908" customFormat="false" ht="15" hidden="false" customHeight="false" outlineLevel="0" collapsed="false">
      <c r="A4908" s="4" t="s">
        <v>10724</v>
      </c>
      <c r="B4908" s="4" t="s">
        <v>2732</v>
      </c>
      <c r="C4908" s="4" t="s">
        <v>1066</v>
      </c>
      <c r="D4908" s="4" t="n">
        <v>18</v>
      </c>
      <c r="E4908" s="4" t="n">
        <v>209.69</v>
      </c>
      <c r="F4908" s="4" t="n">
        <v>3774.42</v>
      </c>
      <c r="G4908" s="4" t="n">
        <f aca="false">INDEX(Data_Products!$D$2:$D$33,MATCH(C4908,Data_Products!$A$2:$A$33,0))</f>
        <v>144.38</v>
      </c>
      <c r="H4908" s="4" t="str">
        <f aca="false">INDEX(Data_Products!$C$2:$C$33,MATCH(C4908,Data_Products!$A$2:$A$33,0))</f>
        <v>Plumbing &amp; Drainage</v>
      </c>
      <c r="I4908" s="10" t="n">
        <f aca="false">D4908*(E4908-G4908)</f>
        <v>1175.58</v>
      </c>
      <c r="J4908" s="11" t="n">
        <f aca="false">IFERROR(I4908/F4908,0)</f>
        <v>0.311459773952024</v>
      </c>
      <c r="K4908" s="4" t="str">
        <f aca="false">IFERROR(INDEX(Data_Orders!$F$2:$F$4727,MATCH(B4908,Data_Orders!$A$2:$A$4727,0)),"")</f>
        <v>Contractor</v>
      </c>
      <c r="L4908" s="4" t="str">
        <f aca="false">IFERROR(INDEX(Data_Orders!$D$2:$D$4727,MATCH(B4908,Data_Orders!$A$2:$A$4727,0)),"")</f>
        <v>Binley (Coventry)</v>
      </c>
    </row>
    <row r="4909" customFormat="false" ht="15" hidden="false" customHeight="false" outlineLevel="0" collapsed="false">
      <c r="A4909" s="4" t="s">
        <v>10725</v>
      </c>
      <c r="B4909" s="4" t="s">
        <v>2733</v>
      </c>
      <c r="C4909" s="4" t="s">
        <v>1075</v>
      </c>
      <c r="D4909" s="4" t="n">
        <v>16</v>
      </c>
      <c r="E4909" s="4" t="n">
        <v>98.61</v>
      </c>
      <c r="F4909" s="4" t="n">
        <v>1577.76</v>
      </c>
      <c r="G4909" s="4" t="n">
        <f aca="false">INDEX(Data_Products!$D$2:$D$33,MATCH(C4909,Data_Products!$A$2:$A$33,0))</f>
        <v>74.84</v>
      </c>
      <c r="H4909" s="4" t="str">
        <f aca="false">INDEX(Data_Products!$C$2:$C$33,MATCH(C4909,Data_Products!$A$2:$A$33,0))</f>
        <v>Landscaping</v>
      </c>
      <c r="I4909" s="10" t="n">
        <f aca="false">D4909*(E4909-G4909)</f>
        <v>380.32</v>
      </c>
      <c r="J4909" s="11" t="n">
        <f aca="false">IFERROR(I4909/F4909,0)</f>
        <v>0.24105060338708</v>
      </c>
      <c r="K4909" s="4" t="str">
        <f aca="false">IFERROR(INDEX(Data_Orders!$F$2:$F$4727,MATCH(B4909,Data_Orders!$A$2:$A$4727,0)),"")</f>
        <v>Contractor</v>
      </c>
      <c r="L4909" s="4" t="str">
        <f aca="false">IFERROR(INDEX(Data_Orders!$D$2:$D$4727,MATCH(B4909,Data_Orders!$A$2:$A$4727,0)),"")</f>
        <v>Binley (Coventry)</v>
      </c>
    </row>
    <row r="4910" customFormat="false" ht="15" hidden="false" customHeight="false" outlineLevel="0" collapsed="false">
      <c r="A4910" s="4" t="s">
        <v>10726</v>
      </c>
      <c r="B4910" s="4" t="s">
        <v>2733</v>
      </c>
      <c r="C4910" s="4" t="s">
        <v>1030</v>
      </c>
      <c r="D4910" s="4" t="n">
        <v>17</v>
      </c>
      <c r="E4910" s="4" t="n">
        <v>25.23</v>
      </c>
      <c r="F4910" s="4" t="n">
        <v>428.91</v>
      </c>
      <c r="G4910" s="4" t="n">
        <f aca="false">INDEX(Data_Products!$D$2:$D$33,MATCH(C4910,Data_Products!$A$2:$A$33,0))</f>
        <v>17.67</v>
      </c>
      <c r="H4910" s="4" t="str">
        <f aca="false">INDEX(Data_Products!$C$2:$C$33,MATCH(C4910,Data_Products!$A$2:$A$33,0))</f>
        <v>Cement &amp; Aggregates</v>
      </c>
      <c r="I4910" s="10" t="n">
        <f aca="false">D4910*(E4910-G4910)</f>
        <v>128.52</v>
      </c>
      <c r="J4910" s="11" t="n">
        <f aca="false">IFERROR(I4910/F4910,0)</f>
        <v>0.299643281807372</v>
      </c>
      <c r="K4910" s="4" t="str">
        <f aca="false">IFERROR(INDEX(Data_Orders!$F$2:$F$4727,MATCH(B4910,Data_Orders!$A$2:$A$4727,0)),"")</f>
        <v>Contractor</v>
      </c>
      <c r="L4910" s="4" t="str">
        <f aca="false">IFERROR(INDEX(Data_Orders!$D$2:$D$4727,MATCH(B4910,Data_Orders!$A$2:$A$4727,0)),"")</f>
        <v>Binley (Coventry)</v>
      </c>
    </row>
    <row r="4911" customFormat="false" ht="15" hidden="false" customHeight="false" outlineLevel="0" collapsed="false">
      <c r="A4911" s="4" t="s">
        <v>10727</v>
      </c>
      <c r="B4911" s="4" t="s">
        <v>2733</v>
      </c>
      <c r="C4911" s="4" t="s">
        <v>1070</v>
      </c>
      <c r="D4911" s="4" t="n">
        <v>16</v>
      </c>
      <c r="E4911" s="4" t="n">
        <v>230.32</v>
      </c>
      <c r="F4911" s="4" t="n">
        <v>3685.12</v>
      </c>
      <c r="G4911" s="4" t="n">
        <f aca="false">INDEX(Data_Products!$D$2:$D$33,MATCH(C4911,Data_Products!$A$2:$A$33,0))</f>
        <v>161.64</v>
      </c>
      <c r="H4911" s="4" t="str">
        <f aca="false">INDEX(Data_Products!$C$2:$C$33,MATCH(C4911,Data_Products!$A$2:$A$33,0))</f>
        <v>Landscaping</v>
      </c>
      <c r="I4911" s="10" t="n">
        <f aca="false">D4911*(E4911-G4911)</f>
        <v>1098.88</v>
      </c>
      <c r="J4911" s="11" t="n">
        <f aca="false">IFERROR(I4911/F4911,0)</f>
        <v>0.298193817297673</v>
      </c>
      <c r="K4911" s="4" t="str">
        <f aca="false">IFERROR(INDEX(Data_Orders!$F$2:$F$4727,MATCH(B4911,Data_Orders!$A$2:$A$4727,0)),"")</f>
        <v>Contractor</v>
      </c>
      <c r="L4911" s="4" t="str">
        <f aca="false">IFERROR(INDEX(Data_Orders!$D$2:$D$4727,MATCH(B4911,Data_Orders!$A$2:$A$4727,0)),"")</f>
        <v>Binley (Coventry)</v>
      </c>
    </row>
    <row r="4912" customFormat="false" ht="15" hidden="false" customHeight="false" outlineLevel="0" collapsed="false">
      <c r="A4912" s="4" t="s">
        <v>10728</v>
      </c>
      <c r="B4912" s="4" t="s">
        <v>2734</v>
      </c>
      <c r="C4912" s="4" t="s">
        <v>1059</v>
      </c>
      <c r="D4912" s="4" t="n">
        <v>20</v>
      </c>
      <c r="E4912" s="4" t="n">
        <v>103.63</v>
      </c>
      <c r="F4912" s="4" t="n">
        <v>2072.6</v>
      </c>
      <c r="G4912" s="4" t="n">
        <f aca="false">INDEX(Data_Products!$D$2:$D$33,MATCH(C4912,Data_Products!$A$2:$A$33,0))</f>
        <v>82.55</v>
      </c>
      <c r="H4912" s="4" t="str">
        <f aca="false">INDEX(Data_Products!$C$2:$C$33,MATCH(C4912,Data_Products!$A$2:$A$33,0))</f>
        <v>Roofing</v>
      </c>
      <c r="I4912" s="10" t="n">
        <f aca="false">D4912*(E4912-G4912)</f>
        <v>421.6</v>
      </c>
      <c r="J4912" s="11" t="n">
        <f aca="false">IFERROR(I4912/F4912,0)</f>
        <v>0.203415999228023</v>
      </c>
      <c r="K4912" s="4" t="str">
        <f aca="false">IFERROR(INDEX(Data_Orders!$F$2:$F$4727,MATCH(B4912,Data_Orders!$A$2:$A$4727,0)),"")</f>
        <v>Contractor</v>
      </c>
      <c r="L4912" s="4" t="str">
        <f aca="false">IFERROR(INDEX(Data_Orders!$D$2:$D$4727,MATCH(B4912,Data_Orders!$A$2:$A$4727,0)),"")</f>
        <v>Binley (Coventry)</v>
      </c>
    </row>
    <row r="4913" customFormat="false" ht="15" hidden="false" customHeight="false" outlineLevel="0" collapsed="false">
      <c r="A4913" s="4" t="s">
        <v>10729</v>
      </c>
      <c r="B4913" s="4" t="s">
        <v>2734</v>
      </c>
      <c r="C4913" s="4" t="s">
        <v>1048</v>
      </c>
      <c r="D4913" s="4" t="n">
        <v>19</v>
      </c>
      <c r="E4913" s="4" t="n">
        <v>112.72</v>
      </c>
      <c r="F4913" s="4" t="n">
        <v>2141.68</v>
      </c>
      <c r="G4913" s="4" t="n">
        <f aca="false">INDEX(Data_Products!$D$2:$D$33,MATCH(C4913,Data_Products!$A$2:$A$33,0))</f>
        <v>83.21</v>
      </c>
      <c r="H4913" s="4" t="str">
        <f aca="false">INDEX(Data_Products!$C$2:$C$33,MATCH(C4913,Data_Products!$A$2:$A$33,0))</f>
        <v>Tools &amp; Fixings</v>
      </c>
      <c r="I4913" s="10" t="n">
        <f aca="false">D4913*(E4913-G4913)</f>
        <v>560.69</v>
      </c>
      <c r="J4913" s="11" t="n">
        <f aca="false">IFERROR(I4913/F4913,0)</f>
        <v>0.261799148332151</v>
      </c>
      <c r="K4913" s="4" t="str">
        <f aca="false">IFERROR(INDEX(Data_Orders!$F$2:$F$4727,MATCH(B4913,Data_Orders!$A$2:$A$4727,0)),"")</f>
        <v>Contractor</v>
      </c>
      <c r="L4913" s="4" t="str">
        <f aca="false">IFERROR(INDEX(Data_Orders!$D$2:$D$4727,MATCH(B4913,Data_Orders!$A$2:$A$4727,0)),"")</f>
        <v>Binley (Coventry)</v>
      </c>
    </row>
    <row r="4914" customFormat="false" ht="15" hidden="false" customHeight="false" outlineLevel="0" collapsed="false">
      <c r="A4914" s="4" t="s">
        <v>10730</v>
      </c>
      <c r="B4914" s="4" t="s">
        <v>2734</v>
      </c>
      <c r="C4914" s="4" t="s">
        <v>1075</v>
      </c>
      <c r="D4914" s="4" t="n">
        <v>5</v>
      </c>
      <c r="E4914" s="4" t="n">
        <v>98.61</v>
      </c>
      <c r="F4914" s="4" t="n">
        <v>493.05</v>
      </c>
      <c r="G4914" s="4" t="n">
        <f aca="false">INDEX(Data_Products!$D$2:$D$33,MATCH(C4914,Data_Products!$A$2:$A$33,0))</f>
        <v>74.84</v>
      </c>
      <c r="H4914" s="4" t="str">
        <f aca="false">INDEX(Data_Products!$C$2:$C$33,MATCH(C4914,Data_Products!$A$2:$A$33,0))</f>
        <v>Landscaping</v>
      </c>
      <c r="I4914" s="10" t="n">
        <f aca="false">D4914*(E4914-G4914)</f>
        <v>118.85</v>
      </c>
      <c r="J4914" s="11" t="n">
        <f aca="false">IFERROR(I4914/F4914,0)</f>
        <v>0.24105060338708</v>
      </c>
      <c r="K4914" s="4" t="str">
        <f aca="false">IFERROR(INDEX(Data_Orders!$F$2:$F$4727,MATCH(B4914,Data_Orders!$A$2:$A$4727,0)),"")</f>
        <v>Contractor</v>
      </c>
      <c r="L4914" s="4" t="str">
        <f aca="false">IFERROR(INDEX(Data_Orders!$D$2:$D$4727,MATCH(B4914,Data_Orders!$A$2:$A$4727,0)),"")</f>
        <v>Binley (Coventry)</v>
      </c>
    </row>
    <row r="4915" customFormat="false" ht="15" hidden="false" customHeight="false" outlineLevel="0" collapsed="false">
      <c r="A4915" s="4" t="s">
        <v>10731</v>
      </c>
      <c r="B4915" s="4" t="s">
        <v>2734</v>
      </c>
      <c r="C4915" s="4" t="s">
        <v>1057</v>
      </c>
      <c r="D4915" s="4" t="n">
        <v>16</v>
      </c>
      <c r="E4915" s="4" t="n">
        <v>176.81</v>
      </c>
      <c r="F4915" s="4" t="n">
        <v>2828.96</v>
      </c>
      <c r="G4915" s="4" t="n">
        <f aca="false">INDEX(Data_Products!$D$2:$D$33,MATCH(C4915,Data_Products!$A$2:$A$33,0))</f>
        <v>129.57</v>
      </c>
      <c r="H4915" s="4" t="str">
        <f aca="false">INDEX(Data_Products!$C$2:$C$33,MATCH(C4915,Data_Products!$A$2:$A$33,0))</f>
        <v>Roofing</v>
      </c>
      <c r="I4915" s="10" t="n">
        <f aca="false">D4915*(E4915-G4915)</f>
        <v>755.84</v>
      </c>
      <c r="J4915" s="11" t="n">
        <f aca="false">IFERROR(I4915/F4915,0)</f>
        <v>0.267179458175443</v>
      </c>
      <c r="K4915" s="4" t="str">
        <f aca="false">IFERROR(INDEX(Data_Orders!$F$2:$F$4727,MATCH(B4915,Data_Orders!$A$2:$A$4727,0)),"")</f>
        <v>Contractor</v>
      </c>
      <c r="L4915" s="4" t="str">
        <f aca="false">IFERROR(INDEX(Data_Orders!$D$2:$D$4727,MATCH(B4915,Data_Orders!$A$2:$A$4727,0)),"")</f>
        <v>Binley (Coventry)</v>
      </c>
    </row>
    <row r="4916" customFormat="false" ht="15" hidden="false" customHeight="false" outlineLevel="0" collapsed="false">
      <c r="A4916" s="4" t="s">
        <v>10732</v>
      </c>
      <c r="B4916" s="4" t="s">
        <v>2734</v>
      </c>
      <c r="C4916" s="4" t="s">
        <v>1052</v>
      </c>
      <c r="D4916" s="4" t="n">
        <v>11</v>
      </c>
      <c r="E4916" s="4" t="n">
        <v>205.71</v>
      </c>
      <c r="F4916" s="4" t="n">
        <v>2262.81</v>
      </c>
      <c r="G4916" s="4" t="n">
        <f aca="false">INDEX(Data_Products!$D$2:$D$33,MATCH(C4916,Data_Products!$A$2:$A$33,0))</f>
        <v>152.29</v>
      </c>
      <c r="H4916" s="4" t="str">
        <f aca="false">INDEX(Data_Products!$C$2:$C$33,MATCH(C4916,Data_Products!$A$2:$A$33,0))</f>
        <v>Roofing</v>
      </c>
      <c r="I4916" s="10" t="n">
        <f aca="false">D4916*(E4916-G4916)</f>
        <v>587.62</v>
      </c>
      <c r="J4916" s="11" t="n">
        <f aca="false">IFERROR(I4916/F4916,0)</f>
        <v>0.259685965679841</v>
      </c>
      <c r="K4916" s="4" t="str">
        <f aca="false">IFERROR(INDEX(Data_Orders!$F$2:$F$4727,MATCH(B4916,Data_Orders!$A$2:$A$4727,0)),"")</f>
        <v>Contractor</v>
      </c>
      <c r="L4916" s="4" t="str">
        <f aca="false">IFERROR(INDEX(Data_Orders!$D$2:$D$4727,MATCH(B4916,Data_Orders!$A$2:$A$4727,0)),"")</f>
        <v>Binley (Coventry)</v>
      </c>
    </row>
    <row r="4917" customFormat="false" ht="15" hidden="false" customHeight="false" outlineLevel="0" collapsed="false">
      <c r="A4917" s="4" t="s">
        <v>10733</v>
      </c>
      <c r="B4917" s="4" t="s">
        <v>2735</v>
      </c>
      <c r="C4917" s="4" t="s">
        <v>1032</v>
      </c>
      <c r="D4917" s="4" t="n">
        <v>3</v>
      </c>
      <c r="E4917" s="4" t="n">
        <v>99.65</v>
      </c>
      <c r="F4917" s="4" t="n">
        <v>298.95</v>
      </c>
      <c r="G4917" s="4" t="n">
        <f aca="false">INDEX(Data_Products!$D$2:$D$33,MATCH(C4917,Data_Products!$A$2:$A$33,0))</f>
        <v>58.26</v>
      </c>
      <c r="H4917" s="4" t="str">
        <f aca="false">INDEX(Data_Products!$C$2:$C$33,MATCH(C4917,Data_Products!$A$2:$A$33,0))</f>
        <v>Insulation</v>
      </c>
      <c r="I4917" s="10" t="n">
        <f aca="false">D4917*(E4917-G4917)</f>
        <v>124.17</v>
      </c>
      <c r="J4917" s="11" t="n">
        <f aca="false">IFERROR(I4917/F4917,0)</f>
        <v>0.415353738083292</v>
      </c>
      <c r="K4917" s="4" t="str">
        <f aca="false">IFERROR(INDEX(Data_Orders!$F$2:$F$4727,MATCH(B4917,Data_Orders!$A$2:$A$4727,0)),"")</f>
        <v>Contractor</v>
      </c>
      <c r="L4917" s="4" t="str">
        <f aca="false">IFERROR(INDEX(Data_Orders!$D$2:$D$4727,MATCH(B4917,Data_Orders!$A$2:$A$4727,0)),"")</f>
        <v>Binley (Coventry)</v>
      </c>
    </row>
    <row r="4918" customFormat="false" ht="15" hidden="false" customHeight="false" outlineLevel="0" collapsed="false">
      <c r="A4918" s="4" t="s">
        <v>10734</v>
      </c>
      <c r="B4918" s="4" t="s">
        <v>2735</v>
      </c>
      <c r="C4918" s="4" t="s">
        <v>1048</v>
      </c>
      <c r="D4918" s="4" t="n">
        <v>9</v>
      </c>
      <c r="E4918" s="4" t="n">
        <v>112.72</v>
      </c>
      <c r="F4918" s="4" t="n">
        <v>1014.48</v>
      </c>
      <c r="G4918" s="4" t="n">
        <f aca="false">INDEX(Data_Products!$D$2:$D$33,MATCH(C4918,Data_Products!$A$2:$A$33,0))</f>
        <v>83.21</v>
      </c>
      <c r="H4918" s="4" t="str">
        <f aca="false">INDEX(Data_Products!$C$2:$C$33,MATCH(C4918,Data_Products!$A$2:$A$33,0))</f>
        <v>Tools &amp; Fixings</v>
      </c>
      <c r="I4918" s="10" t="n">
        <f aca="false">D4918*(E4918-G4918)</f>
        <v>265.59</v>
      </c>
      <c r="J4918" s="11" t="n">
        <f aca="false">IFERROR(I4918/F4918,0)</f>
        <v>0.261799148332151</v>
      </c>
      <c r="K4918" s="4" t="str">
        <f aca="false">IFERROR(INDEX(Data_Orders!$F$2:$F$4727,MATCH(B4918,Data_Orders!$A$2:$A$4727,0)),"")</f>
        <v>Contractor</v>
      </c>
      <c r="L4918" s="4" t="str">
        <f aca="false">IFERROR(INDEX(Data_Orders!$D$2:$D$4727,MATCH(B4918,Data_Orders!$A$2:$A$4727,0)),"")</f>
        <v>Binley (Coventry)</v>
      </c>
    </row>
    <row r="4919" customFormat="false" ht="15" hidden="false" customHeight="false" outlineLevel="0" collapsed="false">
      <c r="A4919" s="4" t="s">
        <v>10735</v>
      </c>
      <c r="B4919" s="4" t="s">
        <v>2735</v>
      </c>
      <c r="C4919" s="4" t="s">
        <v>1046</v>
      </c>
      <c r="D4919" s="4" t="n">
        <v>9</v>
      </c>
      <c r="E4919" s="4" t="n">
        <v>154.02</v>
      </c>
      <c r="F4919" s="4" t="n">
        <v>1386.18</v>
      </c>
      <c r="G4919" s="4" t="n">
        <f aca="false">INDEX(Data_Products!$D$2:$D$33,MATCH(C4919,Data_Products!$A$2:$A$33,0))</f>
        <v>102.1</v>
      </c>
      <c r="H4919" s="4" t="str">
        <f aca="false">INDEX(Data_Products!$C$2:$C$33,MATCH(C4919,Data_Products!$A$2:$A$33,0))</f>
        <v>Tools &amp; Fixings</v>
      </c>
      <c r="I4919" s="10" t="n">
        <f aca="false">D4919*(E4919-G4919)</f>
        <v>467.28</v>
      </c>
      <c r="J4919" s="11" t="n">
        <f aca="false">IFERROR(I4919/F4919,0)</f>
        <v>0.337099078041813</v>
      </c>
      <c r="K4919" s="4" t="str">
        <f aca="false">IFERROR(INDEX(Data_Orders!$F$2:$F$4727,MATCH(B4919,Data_Orders!$A$2:$A$4727,0)),"")</f>
        <v>Contractor</v>
      </c>
      <c r="L4919" s="4" t="str">
        <f aca="false">IFERROR(INDEX(Data_Orders!$D$2:$D$4727,MATCH(B4919,Data_Orders!$A$2:$A$4727,0)),"")</f>
        <v>Binley (Coventry)</v>
      </c>
    </row>
    <row r="4920" customFormat="false" ht="15" hidden="false" customHeight="false" outlineLevel="0" collapsed="false">
      <c r="A4920" s="4" t="s">
        <v>10736</v>
      </c>
      <c r="B4920" s="4" t="s">
        <v>2735</v>
      </c>
      <c r="C4920" s="4" t="s">
        <v>1052</v>
      </c>
      <c r="D4920" s="4" t="n">
        <v>9</v>
      </c>
      <c r="E4920" s="4" t="n">
        <v>205.71</v>
      </c>
      <c r="F4920" s="4" t="n">
        <v>1851.39</v>
      </c>
      <c r="G4920" s="4" t="n">
        <f aca="false">INDEX(Data_Products!$D$2:$D$33,MATCH(C4920,Data_Products!$A$2:$A$33,0))</f>
        <v>152.29</v>
      </c>
      <c r="H4920" s="4" t="str">
        <f aca="false">INDEX(Data_Products!$C$2:$C$33,MATCH(C4920,Data_Products!$A$2:$A$33,0))</f>
        <v>Roofing</v>
      </c>
      <c r="I4920" s="10" t="n">
        <f aca="false">D4920*(E4920-G4920)</f>
        <v>480.78</v>
      </c>
      <c r="J4920" s="11" t="n">
        <f aca="false">IFERROR(I4920/F4920,0)</f>
        <v>0.259685965679841</v>
      </c>
      <c r="K4920" s="4" t="str">
        <f aca="false">IFERROR(INDEX(Data_Orders!$F$2:$F$4727,MATCH(B4920,Data_Orders!$A$2:$A$4727,0)),"")</f>
        <v>Contractor</v>
      </c>
      <c r="L4920" s="4" t="str">
        <f aca="false">IFERROR(INDEX(Data_Orders!$D$2:$D$4727,MATCH(B4920,Data_Orders!$A$2:$A$4727,0)),"")</f>
        <v>Binley (Coventry)</v>
      </c>
    </row>
    <row r="4921" customFormat="false" ht="15" hidden="false" customHeight="false" outlineLevel="0" collapsed="false">
      <c r="A4921" s="4" t="s">
        <v>10737</v>
      </c>
      <c r="B4921" s="4" t="s">
        <v>2736</v>
      </c>
      <c r="C4921" s="4" t="s">
        <v>1052</v>
      </c>
      <c r="D4921" s="4" t="n">
        <v>11</v>
      </c>
      <c r="E4921" s="4" t="n">
        <v>205.71</v>
      </c>
      <c r="F4921" s="4" t="n">
        <v>2262.81</v>
      </c>
      <c r="G4921" s="4" t="n">
        <f aca="false">INDEX(Data_Products!$D$2:$D$33,MATCH(C4921,Data_Products!$A$2:$A$33,0))</f>
        <v>152.29</v>
      </c>
      <c r="H4921" s="4" t="str">
        <f aca="false">INDEX(Data_Products!$C$2:$C$33,MATCH(C4921,Data_Products!$A$2:$A$33,0))</f>
        <v>Roofing</v>
      </c>
      <c r="I4921" s="10" t="n">
        <f aca="false">D4921*(E4921-G4921)</f>
        <v>587.62</v>
      </c>
      <c r="J4921" s="11" t="n">
        <f aca="false">IFERROR(I4921/F4921,0)</f>
        <v>0.259685965679841</v>
      </c>
      <c r="K4921" s="4" t="str">
        <f aca="false">IFERROR(INDEX(Data_Orders!$F$2:$F$4727,MATCH(B4921,Data_Orders!$A$2:$A$4727,0)),"")</f>
        <v>Contractor</v>
      </c>
      <c r="L4921" s="4" t="str">
        <f aca="false">IFERROR(INDEX(Data_Orders!$D$2:$D$4727,MATCH(B4921,Data_Orders!$A$2:$A$4727,0)),"")</f>
        <v>Binley (Coventry)</v>
      </c>
    </row>
    <row r="4922" customFormat="false" ht="15" hidden="false" customHeight="false" outlineLevel="0" collapsed="false">
      <c r="A4922" s="4" t="s">
        <v>10738</v>
      </c>
      <c r="B4922" s="4" t="s">
        <v>2736</v>
      </c>
      <c r="C4922" s="4" t="s">
        <v>1046</v>
      </c>
      <c r="D4922" s="4" t="n">
        <v>11</v>
      </c>
      <c r="E4922" s="4" t="n">
        <v>154.02</v>
      </c>
      <c r="F4922" s="4" t="n">
        <v>1694.22</v>
      </c>
      <c r="G4922" s="4" t="n">
        <f aca="false">INDEX(Data_Products!$D$2:$D$33,MATCH(C4922,Data_Products!$A$2:$A$33,0))</f>
        <v>102.1</v>
      </c>
      <c r="H4922" s="4" t="str">
        <f aca="false">INDEX(Data_Products!$C$2:$C$33,MATCH(C4922,Data_Products!$A$2:$A$33,0))</f>
        <v>Tools &amp; Fixings</v>
      </c>
      <c r="I4922" s="10" t="n">
        <f aca="false">D4922*(E4922-G4922)</f>
        <v>571.12</v>
      </c>
      <c r="J4922" s="11" t="n">
        <f aca="false">IFERROR(I4922/F4922,0)</f>
        <v>0.337099078041813</v>
      </c>
      <c r="K4922" s="4" t="str">
        <f aca="false">IFERROR(INDEX(Data_Orders!$F$2:$F$4727,MATCH(B4922,Data_Orders!$A$2:$A$4727,0)),"")</f>
        <v>Contractor</v>
      </c>
      <c r="L4922" s="4" t="str">
        <f aca="false">IFERROR(INDEX(Data_Orders!$D$2:$D$4727,MATCH(B4922,Data_Orders!$A$2:$A$4727,0)),"")</f>
        <v>Binley (Coventry)</v>
      </c>
    </row>
    <row r="4923" customFormat="false" ht="15" hidden="false" customHeight="false" outlineLevel="0" collapsed="false">
      <c r="A4923" s="4" t="s">
        <v>10739</v>
      </c>
      <c r="B4923" s="4" t="s">
        <v>2736</v>
      </c>
      <c r="C4923" s="4" t="s">
        <v>1026</v>
      </c>
      <c r="D4923" s="4" t="n">
        <v>8</v>
      </c>
      <c r="E4923" s="4" t="n">
        <v>184.05</v>
      </c>
      <c r="F4923" s="4" t="n">
        <v>1472.4</v>
      </c>
      <c r="G4923" s="4" t="n">
        <f aca="false">INDEX(Data_Products!$D$2:$D$33,MATCH(C4923,Data_Products!$A$2:$A$33,0))</f>
        <v>147.44</v>
      </c>
      <c r="H4923" s="4" t="str">
        <f aca="false">INDEX(Data_Products!$C$2:$C$33,MATCH(C4923,Data_Products!$A$2:$A$33,0))</f>
        <v>Cement &amp; Aggregates</v>
      </c>
      <c r="I4923" s="10" t="n">
        <f aca="false">D4923*(E4923-G4923)</f>
        <v>292.88</v>
      </c>
      <c r="J4923" s="11" t="n">
        <f aca="false">IFERROR(I4923/F4923,0)</f>
        <v>0.19891333876664</v>
      </c>
      <c r="K4923" s="4" t="str">
        <f aca="false">IFERROR(INDEX(Data_Orders!$F$2:$F$4727,MATCH(B4923,Data_Orders!$A$2:$A$4727,0)),"")</f>
        <v>Contractor</v>
      </c>
      <c r="L4923" s="4" t="str">
        <f aca="false">IFERROR(INDEX(Data_Orders!$D$2:$D$4727,MATCH(B4923,Data_Orders!$A$2:$A$4727,0)),"")</f>
        <v>Binley (Coventry)</v>
      </c>
    </row>
    <row r="4924" customFormat="false" ht="15" hidden="false" customHeight="false" outlineLevel="0" collapsed="false">
      <c r="A4924" s="4" t="s">
        <v>10740</v>
      </c>
      <c r="B4924" s="4" t="s">
        <v>2737</v>
      </c>
      <c r="C4924" s="4" t="s">
        <v>1035</v>
      </c>
      <c r="D4924" s="4" t="n">
        <v>7</v>
      </c>
      <c r="E4924" s="4" t="n">
        <v>165.07</v>
      </c>
      <c r="F4924" s="4" t="n">
        <v>1155.49</v>
      </c>
      <c r="G4924" s="4" t="n">
        <f aca="false">INDEX(Data_Products!$D$2:$D$33,MATCH(C4924,Data_Products!$A$2:$A$33,0))</f>
        <v>134.65</v>
      </c>
      <c r="H4924" s="4" t="str">
        <f aca="false">INDEX(Data_Products!$C$2:$C$33,MATCH(C4924,Data_Products!$A$2:$A$33,0))</f>
        <v>Insulation</v>
      </c>
      <c r="I4924" s="10" t="n">
        <f aca="false">D4924*(E4924-G4924)</f>
        <v>212.94</v>
      </c>
      <c r="J4924" s="11" t="n">
        <f aca="false">IFERROR(I4924/F4924,0)</f>
        <v>0.184285454655601</v>
      </c>
      <c r="K4924" s="4" t="str">
        <f aca="false">IFERROR(INDEX(Data_Orders!$F$2:$F$4727,MATCH(B4924,Data_Orders!$A$2:$A$4727,0)),"")</f>
        <v>Contractor</v>
      </c>
      <c r="L4924" s="4" t="str">
        <f aca="false">IFERROR(INDEX(Data_Orders!$D$2:$D$4727,MATCH(B4924,Data_Orders!$A$2:$A$4727,0)),"")</f>
        <v>Binley (Coventry)</v>
      </c>
    </row>
    <row r="4925" customFormat="false" ht="15" hidden="false" customHeight="false" outlineLevel="0" collapsed="false">
      <c r="A4925" s="4" t="s">
        <v>10741</v>
      </c>
      <c r="B4925" s="4" t="s">
        <v>2737</v>
      </c>
      <c r="C4925" s="4" t="s">
        <v>1030</v>
      </c>
      <c r="D4925" s="4" t="n">
        <v>11</v>
      </c>
      <c r="E4925" s="4" t="n">
        <v>25.23</v>
      </c>
      <c r="F4925" s="4" t="n">
        <v>277.53</v>
      </c>
      <c r="G4925" s="4" t="n">
        <f aca="false">INDEX(Data_Products!$D$2:$D$33,MATCH(C4925,Data_Products!$A$2:$A$33,0))</f>
        <v>17.67</v>
      </c>
      <c r="H4925" s="4" t="str">
        <f aca="false">INDEX(Data_Products!$C$2:$C$33,MATCH(C4925,Data_Products!$A$2:$A$33,0))</f>
        <v>Cement &amp; Aggregates</v>
      </c>
      <c r="I4925" s="10" t="n">
        <f aca="false">D4925*(E4925-G4925)</f>
        <v>83.16</v>
      </c>
      <c r="J4925" s="11" t="n">
        <f aca="false">IFERROR(I4925/F4925,0)</f>
        <v>0.299643281807372</v>
      </c>
      <c r="K4925" s="4" t="str">
        <f aca="false">IFERROR(INDEX(Data_Orders!$F$2:$F$4727,MATCH(B4925,Data_Orders!$A$2:$A$4727,0)),"")</f>
        <v>Contractor</v>
      </c>
      <c r="L4925" s="4" t="str">
        <f aca="false">IFERROR(INDEX(Data_Orders!$D$2:$D$4727,MATCH(B4925,Data_Orders!$A$2:$A$4727,0)),"")</f>
        <v>Binley (Coventry)</v>
      </c>
    </row>
    <row r="4926" customFormat="false" ht="15" hidden="false" customHeight="false" outlineLevel="0" collapsed="false">
      <c r="A4926" s="4" t="s">
        <v>10742</v>
      </c>
      <c r="B4926" s="4" t="s">
        <v>2738</v>
      </c>
      <c r="C4926" s="4" t="s">
        <v>1028</v>
      </c>
      <c r="D4926" s="4" t="n">
        <v>7</v>
      </c>
      <c r="E4926" s="4" t="n">
        <v>118.79</v>
      </c>
      <c r="F4926" s="4" t="n">
        <v>831.53</v>
      </c>
      <c r="G4926" s="4" t="n">
        <f aca="false">INDEX(Data_Products!$D$2:$D$33,MATCH(C4926,Data_Products!$A$2:$A$33,0))</f>
        <v>81.07</v>
      </c>
      <c r="H4926" s="4" t="str">
        <f aca="false">INDEX(Data_Products!$C$2:$C$33,MATCH(C4926,Data_Products!$A$2:$A$33,0))</f>
        <v>Cement &amp; Aggregates</v>
      </c>
      <c r="I4926" s="10" t="n">
        <f aca="false">D4926*(E4926-G4926)</f>
        <v>264.04</v>
      </c>
      <c r="J4926" s="11" t="n">
        <f aca="false">IFERROR(I4926/F4926,0)</f>
        <v>0.317535146056065</v>
      </c>
      <c r="K4926" s="4" t="str">
        <f aca="false">IFERROR(INDEX(Data_Orders!$F$2:$F$4727,MATCH(B4926,Data_Orders!$A$2:$A$4727,0)),"")</f>
        <v>Contractor</v>
      </c>
      <c r="L4926" s="4" t="str">
        <f aca="false">IFERROR(INDEX(Data_Orders!$D$2:$D$4727,MATCH(B4926,Data_Orders!$A$2:$A$4727,0)),"")</f>
        <v>Binley (Coventry)</v>
      </c>
    </row>
    <row r="4927" customFormat="false" ht="15" hidden="false" customHeight="false" outlineLevel="0" collapsed="false">
      <c r="A4927" s="4" t="s">
        <v>10743</v>
      </c>
      <c r="B4927" s="4" t="s">
        <v>2738</v>
      </c>
      <c r="C4927" s="4" t="s">
        <v>1052</v>
      </c>
      <c r="D4927" s="4" t="n">
        <v>20</v>
      </c>
      <c r="E4927" s="4" t="n">
        <v>205.71</v>
      </c>
      <c r="F4927" s="4" t="n">
        <v>4114.2</v>
      </c>
      <c r="G4927" s="4" t="n">
        <f aca="false">INDEX(Data_Products!$D$2:$D$33,MATCH(C4927,Data_Products!$A$2:$A$33,0))</f>
        <v>152.29</v>
      </c>
      <c r="H4927" s="4" t="str">
        <f aca="false">INDEX(Data_Products!$C$2:$C$33,MATCH(C4927,Data_Products!$A$2:$A$33,0))</f>
        <v>Roofing</v>
      </c>
      <c r="I4927" s="10" t="n">
        <f aca="false">D4927*(E4927-G4927)</f>
        <v>1068.4</v>
      </c>
      <c r="J4927" s="11" t="n">
        <f aca="false">IFERROR(I4927/F4927,0)</f>
        <v>0.259685965679841</v>
      </c>
      <c r="K4927" s="4" t="str">
        <f aca="false">IFERROR(INDEX(Data_Orders!$F$2:$F$4727,MATCH(B4927,Data_Orders!$A$2:$A$4727,0)),"")</f>
        <v>Contractor</v>
      </c>
      <c r="L4927" s="4" t="str">
        <f aca="false">IFERROR(INDEX(Data_Orders!$D$2:$D$4727,MATCH(B4927,Data_Orders!$A$2:$A$4727,0)),"")</f>
        <v>Binley (Coventry)</v>
      </c>
    </row>
    <row r="4928" customFormat="false" ht="15" hidden="false" customHeight="false" outlineLevel="0" collapsed="false">
      <c r="A4928" s="4" t="s">
        <v>10744</v>
      </c>
      <c r="B4928" s="4" t="s">
        <v>2738</v>
      </c>
      <c r="C4928" s="4" t="s">
        <v>1039</v>
      </c>
      <c r="D4928" s="4" t="n">
        <v>5</v>
      </c>
      <c r="E4928" s="4" t="n">
        <v>160.41</v>
      </c>
      <c r="F4928" s="4" t="n">
        <v>802.05</v>
      </c>
      <c r="G4928" s="4" t="n">
        <f aca="false">INDEX(Data_Products!$D$2:$D$33,MATCH(C4928,Data_Products!$A$2:$A$33,0))</f>
        <v>99.74</v>
      </c>
      <c r="H4928" s="4" t="str">
        <f aca="false">INDEX(Data_Products!$C$2:$C$33,MATCH(C4928,Data_Products!$A$2:$A$33,0))</f>
        <v>Insulation</v>
      </c>
      <c r="I4928" s="10" t="n">
        <f aca="false">D4928*(E4928-G4928)</f>
        <v>303.35</v>
      </c>
      <c r="J4928" s="11" t="n">
        <f aca="false">IFERROR(I4928/F4928,0)</f>
        <v>0.378218315566361</v>
      </c>
      <c r="K4928" s="4" t="str">
        <f aca="false">IFERROR(INDEX(Data_Orders!$F$2:$F$4727,MATCH(B4928,Data_Orders!$A$2:$A$4727,0)),"")</f>
        <v>Contractor</v>
      </c>
      <c r="L4928" s="4" t="str">
        <f aca="false">IFERROR(INDEX(Data_Orders!$D$2:$D$4727,MATCH(B4928,Data_Orders!$A$2:$A$4727,0)),"")</f>
        <v>Binley (Coventry)</v>
      </c>
    </row>
    <row r="4929" customFormat="false" ht="15" hidden="false" customHeight="false" outlineLevel="0" collapsed="false">
      <c r="A4929" s="4" t="s">
        <v>10745</v>
      </c>
      <c r="B4929" s="4" t="s">
        <v>2738</v>
      </c>
      <c r="C4929" s="4" t="s">
        <v>1057</v>
      </c>
      <c r="D4929" s="4" t="n">
        <v>10</v>
      </c>
      <c r="E4929" s="4" t="n">
        <v>176.81</v>
      </c>
      <c r="F4929" s="4" t="n">
        <v>1768.1</v>
      </c>
      <c r="G4929" s="4" t="n">
        <f aca="false">INDEX(Data_Products!$D$2:$D$33,MATCH(C4929,Data_Products!$A$2:$A$33,0))</f>
        <v>129.57</v>
      </c>
      <c r="H4929" s="4" t="str">
        <f aca="false">INDEX(Data_Products!$C$2:$C$33,MATCH(C4929,Data_Products!$A$2:$A$33,0))</f>
        <v>Roofing</v>
      </c>
      <c r="I4929" s="10" t="n">
        <f aca="false">D4929*(E4929-G4929)</f>
        <v>472.4</v>
      </c>
      <c r="J4929" s="11" t="n">
        <f aca="false">IFERROR(I4929/F4929,0)</f>
        <v>0.267179458175443</v>
      </c>
      <c r="K4929" s="4" t="str">
        <f aca="false">IFERROR(INDEX(Data_Orders!$F$2:$F$4727,MATCH(B4929,Data_Orders!$A$2:$A$4727,0)),"")</f>
        <v>Contractor</v>
      </c>
      <c r="L4929" s="4" t="str">
        <f aca="false">IFERROR(INDEX(Data_Orders!$D$2:$D$4727,MATCH(B4929,Data_Orders!$A$2:$A$4727,0)),"")</f>
        <v>Binley (Coventry)</v>
      </c>
    </row>
    <row r="4930" customFormat="false" ht="15" hidden="false" customHeight="false" outlineLevel="0" collapsed="false">
      <c r="A4930" s="4" t="s">
        <v>10746</v>
      </c>
      <c r="B4930" s="4" t="s">
        <v>2739</v>
      </c>
      <c r="C4930" s="4" t="s">
        <v>1059</v>
      </c>
      <c r="D4930" s="4" t="n">
        <v>7</v>
      </c>
      <c r="E4930" s="4" t="n">
        <v>103.63</v>
      </c>
      <c r="F4930" s="4" t="n">
        <v>725.41</v>
      </c>
      <c r="G4930" s="4" t="n">
        <f aca="false">INDEX(Data_Products!$D$2:$D$33,MATCH(C4930,Data_Products!$A$2:$A$33,0))</f>
        <v>82.55</v>
      </c>
      <c r="H4930" s="4" t="str">
        <f aca="false">INDEX(Data_Products!$C$2:$C$33,MATCH(C4930,Data_Products!$A$2:$A$33,0))</f>
        <v>Roofing</v>
      </c>
      <c r="I4930" s="10" t="n">
        <f aca="false">D4930*(E4930-G4930)</f>
        <v>147.56</v>
      </c>
      <c r="J4930" s="11" t="n">
        <f aca="false">IFERROR(I4930/F4930,0)</f>
        <v>0.203415999228023</v>
      </c>
      <c r="K4930" s="4" t="str">
        <f aca="false">IFERROR(INDEX(Data_Orders!$F$2:$F$4727,MATCH(B4930,Data_Orders!$A$2:$A$4727,0)),"")</f>
        <v>Contractor</v>
      </c>
      <c r="L4930" s="4" t="str">
        <f aca="false">IFERROR(INDEX(Data_Orders!$D$2:$D$4727,MATCH(B4930,Data_Orders!$A$2:$A$4727,0)),"")</f>
        <v>Binley (Coventry)</v>
      </c>
    </row>
    <row r="4931" customFormat="false" ht="15" hidden="false" customHeight="false" outlineLevel="0" collapsed="false">
      <c r="A4931" s="4" t="s">
        <v>10747</v>
      </c>
      <c r="B4931" s="4" t="s">
        <v>2739</v>
      </c>
      <c r="C4931" s="4" t="s">
        <v>1048</v>
      </c>
      <c r="D4931" s="4" t="n">
        <v>15</v>
      </c>
      <c r="E4931" s="4" t="n">
        <v>112.72</v>
      </c>
      <c r="F4931" s="4" t="n">
        <v>1690.8</v>
      </c>
      <c r="G4931" s="4" t="n">
        <f aca="false">INDEX(Data_Products!$D$2:$D$33,MATCH(C4931,Data_Products!$A$2:$A$33,0))</f>
        <v>83.21</v>
      </c>
      <c r="H4931" s="4" t="str">
        <f aca="false">INDEX(Data_Products!$C$2:$C$33,MATCH(C4931,Data_Products!$A$2:$A$33,0))</f>
        <v>Tools &amp; Fixings</v>
      </c>
      <c r="I4931" s="10" t="n">
        <f aca="false">D4931*(E4931-G4931)</f>
        <v>442.65</v>
      </c>
      <c r="J4931" s="11" t="n">
        <f aca="false">IFERROR(I4931/F4931,0)</f>
        <v>0.261799148332151</v>
      </c>
      <c r="K4931" s="4" t="str">
        <f aca="false">IFERROR(INDEX(Data_Orders!$F$2:$F$4727,MATCH(B4931,Data_Orders!$A$2:$A$4727,0)),"")</f>
        <v>Contractor</v>
      </c>
      <c r="L4931" s="4" t="str">
        <f aca="false">IFERROR(INDEX(Data_Orders!$D$2:$D$4727,MATCH(B4931,Data_Orders!$A$2:$A$4727,0)),"")</f>
        <v>Binley (Coventry)</v>
      </c>
    </row>
    <row r="4932" customFormat="false" ht="15" hidden="false" customHeight="false" outlineLevel="0" collapsed="false">
      <c r="A4932" s="4" t="s">
        <v>10748</v>
      </c>
      <c r="B4932" s="4" t="s">
        <v>2739</v>
      </c>
      <c r="C4932" s="4" t="s">
        <v>1032</v>
      </c>
      <c r="D4932" s="4" t="n">
        <v>19</v>
      </c>
      <c r="E4932" s="4" t="n">
        <v>99.65</v>
      </c>
      <c r="F4932" s="4" t="n">
        <v>1893.35</v>
      </c>
      <c r="G4932" s="4" t="n">
        <f aca="false">INDEX(Data_Products!$D$2:$D$33,MATCH(C4932,Data_Products!$A$2:$A$33,0))</f>
        <v>58.26</v>
      </c>
      <c r="H4932" s="4" t="str">
        <f aca="false">INDEX(Data_Products!$C$2:$C$33,MATCH(C4932,Data_Products!$A$2:$A$33,0))</f>
        <v>Insulation</v>
      </c>
      <c r="I4932" s="10" t="n">
        <f aca="false">D4932*(E4932-G4932)</f>
        <v>786.41</v>
      </c>
      <c r="J4932" s="11" t="n">
        <f aca="false">IFERROR(I4932/F4932,0)</f>
        <v>0.415353738083292</v>
      </c>
      <c r="K4932" s="4" t="str">
        <f aca="false">IFERROR(INDEX(Data_Orders!$F$2:$F$4727,MATCH(B4932,Data_Orders!$A$2:$A$4727,0)),"")</f>
        <v>Contractor</v>
      </c>
      <c r="L4932" s="4" t="str">
        <f aca="false">IFERROR(INDEX(Data_Orders!$D$2:$D$4727,MATCH(B4932,Data_Orders!$A$2:$A$4727,0)),"")</f>
        <v>Binley (Coventry)</v>
      </c>
    </row>
    <row r="4933" customFormat="false" ht="15" hidden="false" customHeight="false" outlineLevel="0" collapsed="false">
      <c r="A4933" s="4" t="s">
        <v>10749</v>
      </c>
      <c r="B4933" s="4" t="s">
        <v>2740</v>
      </c>
      <c r="C4933" s="4" t="s">
        <v>1017</v>
      </c>
      <c r="D4933" s="4" t="n">
        <v>10</v>
      </c>
      <c r="E4933" s="4" t="n">
        <v>49.15</v>
      </c>
      <c r="F4933" s="4" t="n">
        <v>491.5</v>
      </c>
      <c r="G4933" s="4" t="n">
        <f aca="false">INDEX(Data_Products!$D$2:$D$33,MATCH(C4933,Data_Products!$A$2:$A$33,0))</f>
        <v>31.44</v>
      </c>
      <c r="H4933" s="4" t="str">
        <f aca="false">INDEX(Data_Products!$C$2:$C$33,MATCH(C4933,Data_Products!$A$2:$A$33,0))</f>
        <v>Timber</v>
      </c>
      <c r="I4933" s="10" t="n">
        <f aca="false">D4933*(E4933-G4933)</f>
        <v>177.1</v>
      </c>
      <c r="J4933" s="11" t="n">
        <f aca="false">IFERROR(I4933/F4933,0)</f>
        <v>0.360325534079349</v>
      </c>
      <c r="K4933" s="4" t="str">
        <f aca="false">IFERROR(INDEX(Data_Orders!$F$2:$F$4727,MATCH(B4933,Data_Orders!$A$2:$A$4727,0)),"")</f>
        <v>Contractor</v>
      </c>
      <c r="L4933" s="4" t="str">
        <f aca="false">IFERROR(INDEX(Data_Orders!$D$2:$D$4727,MATCH(B4933,Data_Orders!$A$2:$A$4727,0)),"")</f>
        <v>Binley (Coventry)</v>
      </c>
    </row>
    <row r="4934" customFormat="false" ht="15" hidden="false" customHeight="false" outlineLevel="0" collapsed="false">
      <c r="A4934" s="4" t="s">
        <v>10750</v>
      </c>
      <c r="B4934" s="4" t="s">
        <v>2740</v>
      </c>
      <c r="C4934" s="4" t="s">
        <v>1061</v>
      </c>
      <c r="D4934" s="4" t="n">
        <v>8</v>
      </c>
      <c r="E4934" s="4" t="n">
        <v>145.57</v>
      </c>
      <c r="F4934" s="4" t="n">
        <v>1164.56</v>
      </c>
      <c r="G4934" s="4" t="n">
        <f aca="false">INDEX(Data_Products!$D$2:$D$33,MATCH(C4934,Data_Products!$A$2:$A$33,0))</f>
        <v>119.29</v>
      </c>
      <c r="H4934" s="4" t="str">
        <f aca="false">INDEX(Data_Products!$C$2:$C$33,MATCH(C4934,Data_Products!$A$2:$A$33,0))</f>
        <v>Plumbing &amp; Drainage</v>
      </c>
      <c r="I4934" s="10" t="n">
        <f aca="false">D4934*(E4934-G4934)</f>
        <v>210.24</v>
      </c>
      <c r="J4934" s="11" t="n">
        <f aca="false">IFERROR(I4934/F4934,0)</f>
        <v>0.180531702960775</v>
      </c>
      <c r="K4934" s="4" t="str">
        <f aca="false">IFERROR(INDEX(Data_Orders!$F$2:$F$4727,MATCH(B4934,Data_Orders!$A$2:$A$4727,0)),"")</f>
        <v>Contractor</v>
      </c>
      <c r="L4934" s="4" t="str">
        <f aca="false">IFERROR(INDEX(Data_Orders!$D$2:$D$4727,MATCH(B4934,Data_Orders!$A$2:$A$4727,0)),"")</f>
        <v>Binley (Coventry)</v>
      </c>
    </row>
    <row r="4935" customFormat="false" ht="15" hidden="false" customHeight="false" outlineLevel="0" collapsed="false">
      <c r="A4935" s="4" t="s">
        <v>10751</v>
      </c>
      <c r="B4935" s="4" t="s">
        <v>2741</v>
      </c>
      <c r="C4935" s="4" t="s">
        <v>1066</v>
      </c>
      <c r="D4935" s="4" t="n">
        <v>16</v>
      </c>
      <c r="E4935" s="4" t="n">
        <v>209.69</v>
      </c>
      <c r="F4935" s="4" t="n">
        <v>3355.04</v>
      </c>
      <c r="G4935" s="4" t="n">
        <f aca="false">INDEX(Data_Products!$D$2:$D$33,MATCH(C4935,Data_Products!$A$2:$A$33,0))</f>
        <v>144.38</v>
      </c>
      <c r="H4935" s="4" t="str">
        <f aca="false">INDEX(Data_Products!$C$2:$C$33,MATCH(C4935,Data_Products!$A$2:$A$33,0))</f>
        <v>Plumbing &amp; Drainage</v>
      </c>
      <c r="I4935" s="10" t="n">
        <f aca="false">D4935*(E4935-G4935)</f>
        <v>1044.96</v>
      </c>
      <c r="J4935" s="11" t="n">
        <f aca="false">IFERROR(I4935/F4935,0)</f>
        <v>0.311459773952024</v>
      </c>
      <c r="K4935" s="4" t="str">
        <f aca="false">IFERROR(INDEX(Data_Orders!$F$2:$F$4727,MATCH(B4935,Data_Orders!$A$2:$A$4727,0)),"")</f>
        <v>Contractor</v>
      </c>
      <c r="L4935" s="4" t="str">
        <f aca="false">IFERROR(INDEX(Data_Orders!$D$2:$D$4727,MATCH(B4935,Data_Orders!$A$2:$A$4727,0)),"")</f>
        <v>Binley (Coventry)</v>
      </c>
    </row>
    <row r="4936" customFormat="false" ht="15" hidden="false" customHeight="false" outlineLevel="0" collapsed="false">
      <c r="A4936" s="4" t="s">
        <v>10752</v>
      </c>
      <c r="B4936" s="4" t="s">
        <v>2741</v>
      </c>
      <c r="C4936" s="4" t="s">
        <v>1055</v>
      </c>
      <c r="D4936" s="4" t="n">
        <v>12</v>
      </c>
      <c r="E4936" s="4" t="n">
        <v>205.03</v>
      </c>
      <c r="F4936" s="4" t="n">
        <v>2460.36</v>
      </c>
      <c r="G4936" s="4" t="n">
        <f aca="false">INDEX(Data_Products!$D$2:$D$33,MATCH(C4936,Data_Products!$A$2:$A$33,0))</f>
        <v>138.6</v>
      </c>
      <c r="H4936" s="4" t="str">
        <f aca="false">INDEX(Data_Products!$C$2:$C$33,MATCH(C4936,Data_Products!$A$2:$A$33,0))</f>
        <v>Roofing</v>
      </c>
      <c r="I4936" s="10" t="n">
        <f aca="false">D4936*(E4936-G4936)</f>
        <v>797.16</v>
      </c>
      <c r="J4936" s="11" t="n">
        <f aca="false">IFERROR(I4936/F4936,0)</f>
        <v>0.324001365653807</v>
      </c>
      <c r="K4936" s="4" t="str">
        <f aca="false">IFERROR(INDEX(Data_Orders!$F$2:$F$4727,MATCH(B4936,Data_Orders!$A$2:$A$4727,0)),"")</f>
        <v>Contractor</v>
      </c>
      <c r="L4936" s="4" t="str">
        <f aca="false">IFERROR(INDEX(Data_Orders!$D$2:$D$4727,MATCH(B4936,Data_Orders!$A$2:$A$4727,0)),"")</f>
        <v>Binley (Coventry)</v>
      </c>
    </row>
    <row r="4937" customFormat="false" ht="15" hidden="false" customHeight="false" outlineLevel="0" collapsed="false">
      <c r="A4937" s="4" t="s">
        <v>10753</v>
      </c>
      <c r="B4937" s="4" t="s">
        <v>2741</v>
      </c>
      <c r="C4937" s="4" t="s">
        <v>1068</v>
      </c>
      <c r="D4937" s="4" t="n">
        <v>8</v>
      </c>
      <c r="E4937" s="4" t="n">
        <v>86.28</v>
      </c>
      <c r="F4937" s="4" t="n">
        <v>690.24</v>
      </c>
      <c r="G4937" s="4" t="n">
        <f aca="false">INDEX(Data_Products!$D$2:$D$33,MATCH(C4937,Data_Products!$A$2:$A$33,0))</f>
        <v>68.55</v>
      </c>
      <c r="H4937" s="4" t="str">
        <f aca="false">INDEX(Data_Products!$C$2:$C$33,MATCH(C4937,Data_Products!$A$2:$A$33,0))</f>
        <v>Plumbing &amp; Drainage</v>
      </c>
      <c r="I4937" s="10" t="n">
        <f aca="false">D4937*(E4937-G4937)</f>
        <v>141.84</v>
      </c>
      <c r="J4937" s="11" t="n">
        <f aca="false">IFERROR(I4937/F4937,0)</f>
        <v>0.205493741307371</v>
      </c>
      <c r="K4937" s="4" t="str">
        <f aca="false">IFERROR(INDEX(Data_Orders!$F$2:$F$4727,MATCH(B4937,Data_Orders!$A$2:$A$4727,0)),"")</f>
        <v>Contractor</v>
      </c>
      <c r="L4937" s="4" t="str">
        <f aca="false">IFERROR(INDEX(Data_Orders!$D$2:$D$4727,MATCH(B4937,Data_Orders!$A$2:$A$4727,0)),"")</f>
        <v>Binley (Coventry)</v>
      </c>
    </row>
    <row r="4938" customFormat="false" ht="15" hidden="false" customHeight="false" outlineLevel="0" collapsed="false">
      <c r="A4938" s="4" t="s">
        <v>10754</v>
      </c>
      <c r="B4938" s="4" t="s">
        <v>2741</v>
      </c>
      <c r="C4938" s="4" t="s">
        <v>1032</v>
      </c>
      <c r="D4938" s="4" t="n">
        <v>13</v>
      </c>
      <c r="E4938" s="4" t="n">
        <v>99.65</v>
      </c>
      <c r="F4938" s="4" t="n">
        <v>1295.45</v>
      </c>
      <c r="G4938" s="4" t="n">
        <f aca="false">INDEX(Data_Products!$D$2:$D$33,MATCH(C4938,Data_Products!$A$2:$A$33,0))</f>
        <v>58.26</v>
      </c>
      <c r="H4938" s="4" t="str">
        <f aca="false">INDEX(Data_Products!$C$2:$C$33,MATCH(C4938,Data_Products!$A$2:$A$33,0))</f>
        <v>Insulation</v>
      </c>
      <c r="I4938" s="10" t="n">
        <f aca="false">D4938*(E4938-G4938)</f>
        <v>538.07</v>
      </c>
      <c r="J4938" s="11" t="n">
        <f aca="false">IFERROR(I4938/F4938,0)</f>
        <v>0.415353738083292</v>
      </c>
      <c r="K4938" s="4" t="str">
        <f aca="false">IFERROR(INDEX(Data_Orders!$F$2:$F$4727,MATCH(B4938,Data_Orders!$A$2:$A$4727,0)),"")</f>
        <v>Contractor</v>
      </c>
      <c r="L4938" s="4" t="str">
        <f aca="false">IFERROR(INDEX(Data_Orders!$D$2:$D$4727,MATCH(B4938,Data_Orders!$A$2:$A$4727,0)),"")</f>
        <v>Binley (Coventry)</v>
      </c>
    </row>
    <row r="4939" customFormat="false" ht="15" hidden="false" customHeight="false" outlineLevel="0" collapsed="false">
      <c r="A4939" s="4" t="s">
        <v>10755</v>
      </c>
      <c r="B4939" s="4" t="s">
        <v>2741</v>
      </c>
      <c r="C4939" s="4" t="s">
        <v>1021</v>
      </c>
      <c r="D4939" s="4" t="n">
        <v>16</v>
      </c>
      <c r="E4939" s="4" t="n">
        <v>73.76</v>
      </c>
      <c r="F4939" s="4" t="n">
        <v>1180.16</v>
      </c>
      <c r="G4939" s="4" t="n">
        <f aca="false">INDEX(Data_Products!$D$2:$D$33,MATCH(C4939,Data_Products!$A$2:$A$33,0))</f>
        <v>51.51</v>
      </c>
      <c r="H4939" s="4" t="str">
        <f aca="false">INDEX(Data_Products!$C$2:$C$33,MATCH(C4939,Data_Products!$A$2:$A$33,0))</f>
        <v>Cement &amp; Aggregates</v>
      </c>
      <c r="I4939" s="10" t="n">
        <f aca="false">D4939*(E4939-G4939)</f>
        <v>356</v>
      </c>
      <c r="J4939" s="11" t="n">
        <f aca="false">IFERROR(I4939/F4939,0)</f>
        <v>0.301654013015184</v>
      </c>
      <c r="K4939" s="4" t="str">
        <f aca="false">IFERROR(INDEX(Data_Orders!$F$2:$F$4727,MATCH(B4939,Data_Orders!$A$2:$A$4727,0)),"")</f>
        <v>Contractor</v>
      </c>
      <c r="L4939" s="4" t="str">
        <f aca="false">IFERROR(INDEX(Data_Orders!$D$2:$D$4727,MATCH(B4939,Data_Orders!$A$2:$A$4727,0)),"")</f>
        <v>Binley (Coventry)</v>
      </c>
    </row>
    <row r="4940" customFormat="false" ht="15" hidden="false" customHeight="false" outlineLevel="0" collapsed="false">
      <c r="A4940" s="4" t="s">
        <v>10756</v>
      </c>
      <c r="B4940" s="4" t="s">
        <v>2742</v>
      </c>
      <c r="C4940" s="4" t="s">
        <v>1075</v>
      </c>
      <c r="D4940" s="4" t="n">
        <v>18</v>
      </c>
      <c r="E4940" s="4" t="n">
        <v>98.61</v>
      </c>
      <c r="F4940" s="4" t="n">
        <v>1774.98</v>
      </c>
      <c r="G4940" s="4" t="n">
        <f aca="false">INDEX(Data_Products!$D$2:$D$33,MATCH(C4940,Data_Products!$A$2:$A$33,0))</f>
        <v>74.84</v>
      </c>
      <c r="H4940" s="4" t="str">
        <f aca="false">INDEX(Data_Products!$C$2:$C$33,MATCH(C4940,Data_Products!$A$2:$A$33,0))</f>
        <v>Landscaping</v>
      </c>
      <c r="I4940" s="10" t="n">
        <f aca="false">D4940*(E4940-G4940)</f>
        <v>427.86</v>
      </c>
      <c r="J4940" s="11" t="n">
        <f aca="false">IFERROR(I4940/F4940,0)</f>
        <v>0.24105060338708</v>
      </c>
      <c r="K4940" s="4" t="str">
        <f aca="false">IFERROR(INDEX(Data_Orders!$F$2:$F$4727,MATCH(B4940,Data_Orders!$A$2:$A$4727,0)),"")</f>
        <v>Contractor</v>
      </c>
      <c r="L4940" s="4" t="str">
        <f aca="false">IFERROR(INDEX(Data_Orders!$D$2:$D$4727,MATCH(B4940,Data_Orders!$A$2:$A$4727,0)),"")</f>
        <v>Binley (Coventry)</v>
      </c>
    </row>
    <row r="4941" customFormat="false" ht="15" hidden="false" customHeight="false" outlineLevel="0" collapsed="false">
      <c r="A4941" s="4" t="s">
        <v>10757</v>
      </c>
      <c r="B4941" s="4" t="s">
        <v>2742</v>
      </c>
      <c r="C4941" s="4" t="s">
        <v>1050</v>
      </c>
      <c r="D4941" s="4" t="n">
        <v>11</v>
      </c>
      <c r="E4941" s="4" t="n">
        <v>238.63</v>
      </c>
      <c r="F4941" s="4" t="n">
        <v>2624.93</v>
      </c>
      <c r="G4941" s="4" t="n">
        <f aca="false">INDEX(Data_Products!$D$2:$D$33,MATCH(C4941,Data_Products!$A$2:$A$33,0))</f>
        <v>148.91</v>
      </c>
      <c r="H4941" s="4" t="str">
        <f aca="false">INDEX(Data_Products!$C$2:$C$33,MATCH(C4941,Data_Products!$A$2:$A$33,0))</f>
        <v>Tools &amp; Fixings</v>
      </c>
      <c r="I4941" s="10" t="n">
        <f aca="false">D4941*(E4941-G4941)</f>
        <v>986.92</v>
      </c>
      <c r="J4941" s="11" t="n">
        <f aca="false">IFERROR(I4941/F4941,0)</f>
        <v>0.375979549930855</v>
      </c>
      <c r="K4941" s="4" t="str">
        <f aca="false">IFERROR(INDEX(Data_Orders!$F$2:$F$4727,MATCH(B4941,Data_Orders!$A$2:$A$4727,0)),"")</f>
        <v>Contractor</v>
      </c>
      <c r="L4941" s="4" t="str">
        <f aca="false">IFERROR(INDEX(Data_Orders!$D$2:$D$4727,MATCH(B4941,Data_Orders!$A$2:$A$4727,0)),"")</f>
        <v>Binley (Coventry)</v>
      </c>
    </row>
    <row r="4942" customFormat="false" ht="15" hidden="false" customHeight="false" outlineLevel="0" collapsed="false">
      <c r="A4942" s="4" t="s">
        <v>10758</v>
      </c>
      <c r="B4942" s="4" t="s">
        <v>2742</v>
      </c>
      <c r="C4942" s="4" t="s">
        <v>1041</v>
      </c>
      <c r="D4942" s="4" t="n">
        <v>5</v>
      </c>
      <c r="E4942" s="4" t="n">
        <v>242.75</v>
      </c>
      <c r="F4942" s="4" t="n">
        <v>1213.75</v>
      </c>
      <c r="G4942" s="4" t="n">
        <f aca="false">INDEX(Data_Products!$D$2:$D$33,MATCH(C4942,Data_Products!$A$2:$A$33,0))</f>
        <v>142.94</v>
      </c>
      <c r="H4942" s="4" t="str">
        <f aca="false">INDEX(Data_Products!$C$2:$C$33,MATCH(C4942,Data_Products!$A$2:$A$33,0))</f>
        <v>Tools &amp; Fixings</v>
      </c>
      <c r="I4942" s="10" t="n">
        <f aca="false">D4942*(E4942-G4942)</f>
        <v>499.05</v>
      </c>
      <c r="J4942" s="11" t="n">
        <f aca="false">IFERROR(I4942/F4942,0)</f>
        <v>0.411163748712667</v>
      </c>
      <c r="K4942" s="4" t="str">
        <f aca="false">IFERROR(INDEX(Data_Orders!$F$2:$F$4727,MATCH(B4942,Data_Orders!$A$2:$A$4727,0)),"")</f>
        <v>Contractor</v>
      </c>
      <c r="L4942" s="4" t="str">
        <f aca="false">IFERROR(INDEX(Data_Orders!$D$2:$D$4727,MATCH(B4942,Data_Orders!$A$2:$A$4727,0)),"")</f>
        <v>Binley (Coventry)</v>
      </c>
    </row>
    <row r="4943" customFormat="false" ht="15" hidden="false" customHeight="false" outlineLevel="0" collapsed="false">
      <c r="A4943" s="4" t="s">
        <v>10759</v>
      </c>
      <c r="B4943" s="4" t="s">
        <v>2743</v>
      </c>
      <c r="C4943" s="4" t="s">
        <v>1037</v>
      </c>
      <c r="D4943" s="4" t="n">
        <v>9</v>
      </c>
      <c r="E4943" s="4" t="n">
        <v>90.97</v>
      </c>
      <c r="F4943" s="4" t="n">
        <v>818.73</v>
      </c>
      <c r="G4943" s="4" t="n">
        <f aca="false">INDEX(Data_Products!$D$2:$D$33,MATCH(C4943,Data_Products!$A$2:$A$33,0))</f>
        <v>73.81</v>
      </c>
      <c r="H4943" s="4" t="str">
        <f aca="false">INDEX(Data_Products!$C$2:$C$33,MATCH(C4943,Data_Products!$A$2:$A$33,0))</f>
        <v>Insulation</v>
      </c>
      <c r="I4943" s="10" t="n">
        <f aca="false">D4943*(E4943-G4943)</f>
        <v>154.44</v>
      </c>
      <c r="J4943" s="11" t="n">
        <f aca="false">IFERROR(I4943/F4943,0)</f>
        <v>0.18863361547763</v>
      </c>
      <c r="K4943" s="4" t="str">
        <f aca="false">IFERROR(INDEX(Data_Orders!$F$2:$F$4727,MATCH(B4943,Data_Orders!$A$2:$A$4727,0)),"")</f>
        <v>Retail</v>
      </c>
      <c r="L4943" s="4" t="str">
        <f aca="false">IFERROR(INDEX(Data_Orders!$D$2:$D$4727,MATCH(B4943,Data_Orders!$A$2:$A$4727,0)),"")</f>
        <v>Binley (Coventry)</v>
      </c>
    </row>
    <row r="4944" customFormat="false" ht="15" hidden="false" customHeight="false" outlineLevel="0" collapsed="false">
      <c r="A4944" s="4" t="s">
        <v>10760</v>
      </c>
      <c r="B4944" s="4" t="s">
        <v>2743</v>
      </c>
      <c r="C4944" s="4" t="s">
        <v>1010</v>
      </c>
      <c r="D4944" s="4" t="n">
        <v>16</v>
      </c>
      <c r="E4944" s="4" t="n">
        <v>135.95</v>
      </c>
      <c r="F4944" s="4" t="n">
        <v>2175.2</v>
      </c>
      <c r="G4944" s="4" t="n">
        <f aca="false">INDEX(Data_Products!$D$2:$D$33,MATCH(C4944,Data_Products!$A$2:$A$33,0))</f>
        <v>111.1</v>
      </c>
      <c r="H4944" s="4" t="str">
        <f aca="false">INDEX(Data_Products!$C$2:$C$33,MATCH(C4944,Data_Products!$A$2:$A$33,0))</f>
        <v>Timber</v>
      </c>
      <c r="I4944" s="10" t="n">
        <f aca="false">D4944*(E4944-G4944)</f>
        <v>397.6</v>
      </c>
      <c r="J4944" s="11" t="n">
        <f aca="false">IFERROR(I4944/F4944,0)</f>
        <v>0.18278778962854</v>
      </c>
      <c r="K4944" s="4" t="str">
        <f aca="false">IFERROR(INDEX(Data_Orders!$F$2:$F$4727,MATCH(B4944,Data_Orders!$A$2:$A$4727,0)),"")</f>
        <v>Retail</v>
      </c>
      <c r="L4944" s="4" t="str">
        <f aca="false">IFERROR(INDEX(Data_Orders!$D$2:$D$4727,MATCH(B4944,Data_Orders!$A$2:$A$4727,0)),"")</f>
        <v>Binley (Coventry)</v>
      </c>
    </row>
    <row r="4945" customFormat="false" ht="15" hidden="false" customHeight="false" outlineLevel="0" collapsed="false">
      <c r="A4945" s="4" t="s">
        <v>10761</v>
      </c>
      <c r="B4945" s="4" t="s">
        <v>2743</v>
      </c>
      <c r="C4945" s="4" t="s">
        <v>1015</v>
      </c>
      <c r="D4945" s="4" t="n">
        <v>15</v>
      </c>
      <c r="E4945" s="4" t="n">
        <v>122.01</v>
      </c>
      <c r="F4945" s="4" t="n">
        <v>1830.15</v>
      </c>
      <c r="G4945" s="4" t="n">
        <f aca="false">INDEX(Data_Products!$D$2:$D$33,MATCH(C4945,Data_Products!$A$2:$A$33,0))</f>
        <v>85.53</v>
      </c>
      <c r="H4945" s="4" t="str">
        <f aca="false">INDEX(Data_Products!$C$2:$C$33,MATCH(C4945,Data_Products!$A$2:$A$33,0))</f>
        <v>Timber</v>
      </c>
      <c r="I4945" s="10" t="n">
        <f aca="false">D4945*(E4945-G4945)</f>
        <v>547.2</v>
      </c>
      <c r="J4945" s="11" t="n">
        <f aca="false">IFERROR(I4945/F4945,0)</f>
        <v>0.298991885910991</v>
      </c>
      <c r="K4945" s="4" t="str">
        <f aca="false">IFERROR(INDEX(Data_Orders!$F$2:$F$4727,MATCH(B4945,Data_Orders!$A$2:$A$4727,0)),"")</f>
        <v>Retail</v>
      </c>
      <c r="L4945" s="4" t="str">
        <f aca="false">IFERROR(INDEX(Data_Orders!$D$2:$D$4727,MATCH(B4945,Data_Orders!$A$2:$A$4727,0)),"")</f>
        <v>Binley (Coventry)</v>
      </c>
    </row>
    <row r="4946" customFormat="false" ht="15" hidden="false" customHeight="false" outlineLevel="0" collapsed="false">
      <c r="A4946" s="4" t="s">
        <v>10762</v>
      </c>
      <c r="B4946" s="4" t="s">
        <v>2743</v>
      </c>
      <c r="C4946" s="4" t="s">
        <v>1024</v>
      </c>
      <c r="D4946" s="4" t="n">
        <v>18</v>
      </c>
      <c r="E4946" s="4" t="n">
        <v>137.14</v>
      </c>
      <c r="F4946" s="4" t="n">
        <v>2468.52</v>
      </c>
      <c r="G4946" s="4" t="n">
        <f aca="false">INDEX(Data_Products!$D$2:$D$33,MATCH(C4946,Data_Products!$A$2:$A$33,0))</f>
        <v>99.99</v>
      </c>
      <c r="H4946" s="4" t="str">
        <f aca="false">INDEX(Data_Products!$C$2:$C$33,MATCH(C4946,Data_Products!$A$2:$A$33,0))</f>
        <v>Cement &amp; Aggregates</v>
      </c>
      <c r="I4946" s="10" t="n">
        <f aca="false">D4946*(E4946-G4946)</f>
        <v>668.7</v>
      </c>
      <c r="J4946" s="11" t="n">
        <f aca="false">IFERROR(I4946/F4946,0)</f>
        <v>0.270891060230421</v>
      </c>
      <c r="K4946" s="4" t="str">
        <f aca="false">IFERROR(INDEX(Data_Orders!$F$2:$F$4727,MATCH(B4946,Data_Orders!$A$2:$A$4727,0)),"")</f>
        <v>Retail</v>
      </c>
      <c r="L4946" s="4" t="str">
        <f aca="false">IFERROR(INDEX(Data_Orders!$D$2:$D$4727,MATCH(B4946,Data_Orders!$A$2:$A$4727,0)),"")</f>
        <v>Binley (Coventry)</v>
      </c>
    </row>
    <row r="4947" customFormat="false" ht="15" hidden="false" customHeight="false" outlineLevel="0" collapsed="false">
      <c r="A4947" s="4" t="s">
        <v>10763</v>
      </c>
      <c r="B4947" s="4" t="s">
        <v>2743</v>
      </c>
      <c r="C4947" s="4" t="s">
        <v>1066</v>
      </c>
      <c r="D4947" s="4" t="n">
        <v>19</v>
      </c>
      <c r="E4947" s="4" t="n">
        <v>209.69</v>
      </c>
      <c r="F4947" s="4" t="n">
        <v>3984.11</v>
      </c>
      <c r="G4947" s="4" t="n">
        <f aca="false">INDEX(Data_Products!$D$2:$D$33,MATCH(C4947,Data_Products!$A$2:$A$33,0))</f>
        <v>144.38</v>
      </c>
      <c r="H4947" s="4" t="str">
        <f aca="false">INDEX(Data_Products!$C$2:$C$33,MATCH(C4947,Data_Products!$A$2:$A$33,0))</f>
        <v>Plumbing &amp; Drainage</v>
      </c>
      <c r="I4947" s="10" t="n">
        <f aca="false">D4947*(E4947-G4947)</f>
        <v>1240.89</v>
      </c>
      <c r="J4947" s="11" t="n">
        <f aca="false">IFERROR(I4947/F4947,0)</f>
        <v>0.311459773952024</v>
      </c>
      <c r="K4947" s="4" t="str">
        <f aca="false">IFERROR(INDEX(Data_Orders!$F$2:$F$4727,MATCH(B4947,Data_Orders!$A$2:$A$4727,0)),"")</f>
        <v>Retail</v>
      </c>
      <c r="L4947" s="4" t="str">
        <f aca="false">IFERROR(INDEX(Data_Orders!$D$2:$D$4727,MATCH(B4947,Data_Orders!$A$2:$A$4727,0)),"")</f>
        <v>Binley (Coventry)</v>
      </c>
    </row>
    <row r="4948" customFormat="false" ht="15" hidden="false" customHeight="false" outlineLevel="0" collapsed="false">
      <c r="A4948" s="4" t="s">
        <v>10764</v>
      </c>
      <c r="B4948" s="4" t="s">
        <v>2744</v>
      </c>
      <c r="C4948" s="4" t="s">
        <v>1046</v>
      </c>
      <c r="D4948" s="4" t="n">
        <v>7</v>
      </c>
      <c r="E4948" s="4" t="n">
        <v>154.02</v>
      </c>
      <c r="F4948" s="4" t="n">
        <v>1078.14</v>
      </c>
      <c r="G4948" s="4" t="n">
        <f aca="false">INDEX(Data_Products!$D$2:$D$33,MATCH(C4948,Data_Products!$A$2:$A$33,0))</f>
        <v>102.1</v>
      </c>
      <c r="H4948" s="4" t="str">
        <f aca="false">INDEX(Data_Products!$C$2:$C$33,MATCH(C4948,Data_Products!$A$2:$A$33,0))</f>
        <v>Tools &amp; Fixings</v>
      </c>
      <c r="I4948" s="10" t="n">
        <f aca="false">D4948*(E4948-G4948)</f>
        <v>363.44</v>
      </c>
      <c r="J4948" s="11" t="n">
        <f aca="false">IFERROR(I4948/F4948,0)</f>
        <v>0.337099078041813</v>
      </c>
      <c r="K4948" s="4" t="str">
        <f aca="false">IFERROR(INDEX(Data_Orders!$F$2:$F$4727,MATCH(B4948,Data_Orders!$A$2:$A$4727,0)),"")</f>
        <v>Retail</v>
      </c>
      <c r="L4948" s="4" t="str">
        <f aca="false">IFERROR(INDEX(Data_Orders!$D$2:$D$4727,MATCH(B4948,Data_Orders!$A$2:$A$4727,0)),"")</f>
        <v>Binley (Coventry)</v>
      </c>
    </row>
    <row r="4949" customFormat="false" ht="15" hidden="false" customHeight="false" outlineLevel="0" collapsed="false">
      <c r="A4949" s="4" t="s">
        <v>10765</v>
      </c>
      <c r="B4949" s="4" t="s">
        <v>2744</v>
      </c>
      <c r="C4949" s="4" t="s">
        <v>1050</v>
      </c>
      <c r="D4949" s="4" t="n">
        <v>9</v>
      </c>
      <c r="E4949" s="4" t="n">
        <v>238.63</v>
      </c>
      <c r="F4949" s="4" t="n">
        <v>2147.67</v>
      </c>
      <c r="G4949" s="4" t="n">
        <f aca="false">INDEX(Data_Products!$D$2:$D$33,MATCH(C4949,Data_Products!$A$2:$A$33,0))</f>
        <v>148.91</v>
      </c>
      <c r="H4949" s="4" t="str">
        <f aca="false">INDEX(Data_Products!$C$2:$C$33,MATCH(C4949,Data_Products!$A$2:$A$33,0))</f>
        <v>Tools &amp; Fixings</v>
      </c>
      <c r="I4949" s="10" t="n">
        <f aca="false">D4949*(E4949-G4949)</f>
        <v>807.48</v>
      </c>
      <c r="J4949" s="11" t="n">
        <f aca="false">IFERROR(I4949/F4949,0)</f>
        <v>0.375979549930855</v>
      </c>
      <c r="K4949" s="4" t="str">
        <f aca="false">IFERROR(INDEX(Data_Orders!$F$2:$F$4727,MATCH(B4949,Data_Orders!$A$2:$A$4727,0)),"")</f>
        <v>Retail</v>
      </c>
      <c r="L4949" s="4" t="str">
        <f aca="false">IFERROR(INDEX(Data_Orders!$D$2:$D$4727,MATCH(B4949,Data_Orders!$A$2:$A$4727,0)),"")</f>
        <v>Binley (Coventry)</v>
      </c>
    </row>
    <row r="4950" customFormat="false" ht="15" hidden="false" customHeight="false" outlineLevel="0" collapsed="false">
      <c r="A4950" s="4" t="s">
        <v>10766</v>
      </c>
      <c r="B4950" s="4" t="s">
        <v>2744</v>
      </c>
      <c r="C4950" s="4" t="s">
        <v>1039</v>
      </c>
      <c r="D4950" s="4" t="n">
        <v>2</v>
      </c>
      <c r="E4950" s="4" t="n">
        <v>160.41</v>
      </c>
      <c r="F4950" s="4" t="n">
        <v>320.82</v>
      </c>
      <c r="G4950" s="4" t="n">
        <f aca="false">INDEX(Data_Products!$D$2:$D$33,MATCH(C4950,Data_Products!$A$2:$A$33,0))</f>
        <v>99.74</v>
      </c>
      <c r="H4950" s="4" t="str">
        <f aca="false">INDEX(Data_Products!$C$2:$C$33,MATCH(C4950,Data_Products!$A$2:$A$33,0))</f>
        <v>Insulation</v>
      </c>
      <c r="I4950" s="10" t="n">
        <f aca="false">D4950*(E4950-G4950)</f>
        <v>121.34</v>
      </c>
      <c r="J4950" s="11" t="n">
        <f aca="false">IFERROR(I4950/F4950,0)</f>
        <v>0.378218315566361</v>
      </c>
      <c r="K4950" s="4" t="str">
        <f aca="false">IFERROR(INDEX(Data_Orders!$F$2:$F$4727,MATCH(B4950,Data_Orders!$A$2:$A$4727,0)),"")</f>
        <v>Retail</v>
      </c>
      <c r="L4950" s="4" t="str">
        <f aca="false">IFERROR(INDEX(Data_Orders!$D$2:$D$4727,MATCH(B4950,Data_Orders!$A$2:$A$4727,0)),"")</f>
        <v>Binley (Coventry)</v>
      </c>
    </row>
    <row r="4951" customFormat="false" ht="15" hidden="false" customHeight="false" outlineLevel="0" collapsed="false">
      <c r="A4951" s="4" t="s">
        <v>10767</v>
      </c>
      <c r="B4951" s="4" t="s">
        <v>2745</v>
      </c>
      <c r="C4951" s="4" t="s">
        <v>1052</v>
      </c>
      <c r="D4951" s="4" t="n">
        <v>13</v>
      </c>
      <c r="E4951" s="4" t="n">
        <v>205.71</v>
      </c>
      <c r="F4951" s="4" t="n">
        <v>2674.23</v>
      </c>
      <c r="G4951" s="4" t="n">
        <f aca="false">INDEX(Data_Products!$D$2:$D$33,MATCH(C4951,Data_Products!$A$2:$A$33,0))</f>
        <v>152.29</v>
      </c>
      <c r="H4951" s="4" t="str">
        <f aca="false">INDEX(Data_Products!$C$2:$C$33,MATCH(C4951,Data_Products!$A$2:$A$33,0))</f>
        <v>Roofing</v>
      </c>
      <c r="I4951" s="10" t="n">
        <f aca="false">D4951*(E4951-G4951)</f>
        <v>694.46</v>
      </c>
      <c r="J4951" s="11" t="n">
        <f aca="false">IFERROR(I4951/F4951,0)</f>
        <v>0.259685965679841</v>
      </c>
      <c r="K4951" s="4" t="str">
        <f aca="false">IFERROR(INDEX(Data_Orders!$F$2:$F$4727,MATCH(B4951,Data_Orders!$A$2:$A$4727,0)),"")</f>
        <v>Retail</v>
      </c>
      <c r="L4951" s="4" t="str">
        <f aca="false">IFERROR(INDEX(Data_Orders!$D$2:$D$4727,MATCH(B4951,Data_Orders!$A$2:$A$4727,0)),"")</f>
        <v>Binley (Coventry)</v>
      </c>
    </row>
    <row r="4952" customFormat="false" ht="15" hidden="false" customHeight="false" outlineLevel="0" collapsed="false">
      <c r="A4952" s="4" t="s">
        <v>10768</v>
      </c>
      <c r="B4952" s="4" t="s">
        <v>2745</v>
      </c>
      <c r="C4952" s="4" t="s">
        <v>1017</v>
      </c>
      <c r="D4952" s="4" t="n">
        <v>11</v>
      </c>
      <c r="E4952" s="4" t="n">
        <v>49.15</v>
      </c>
      <c r="F4952" s="4" t="n">
        <v>540.65</v>
      </c>
      <c r="G4952" s="4" t="n">
        <f aca="false">INDEX(Data_Products!$D$2:$D$33,MATCH(C4952,Data_Products!$A$2:$A$33,0))</f>
        <v>31.44</v>
      </c>
      <c r="H4952" s="4" t="str">
        <f aca="false">INDEX(Data_Products!$C$2:$C$33,MATCH(C4952,Data_Products!$A$2:$A$33,0))</f>
        <v>Timber</v>
      </c>
      <c r="I4952" s="10" t="n">
        <f aca="false">D4952*(E4952-G4952)</f>
        <v>194.81</v>
      </c>
      <c r="J4952" s="11" t="n">
        <f aca="false">IFERROR(I4952/F4952,0)</f>
        <v>0.360325534079349</v>
      </c>
      <c r="K4952" s="4" t="str">
        <f aca="false">IFERROR(INDEX(Data_Orders!$F$2:$F$4727,MATCH(B4952,Data_Orders!$A$2:$A$4727,0)),"")</f>
        <v>Retail</v>
      </c>
      <c r="L4952" s="4" t="str">
        <f aca="false">IFERROR(INDEX(Data_Orders!$D$2:$D$4727,MATCH(B4952,Data_Orders!$A$2:$A$4727,0)),"")</f>
        <v>Binley (Coventry)</v>
      </c>
    </row>
    <row r="4953" customFormat="false" ht="15" hidden="false" customHeight="false" outlineLevel="0" collapsed="false">
      <c r="A4953" s="4" t="s">
        <v>10769</v>
      </c>
      <c r="B4953" s="4" t="s">
        <v>2745</v>
      </c>
      <c r="C4953" s="4" t="s">
        <v>1044</v>
      </c>
      <c r="D4953" s="4" t="n">
        <v>4</v>
      </c>
      <c r="E4953" s="4" t="n">
        <v>190.44</v>
      </c>
      <c r="F4953" s="4" t="n">
        <v>761.76</v>
      </c>
      <c r="G4953" s="4" t="n">
        <f aca="false">INDEX(Data_Products!$D$2:$D$33,MATCH(C4953,Data_Products!$A$2:$A$33,0))</f>
        <v>115.48</v>
      </c>
      <c r="H4953" s="4" t="str">
        <f aca="false">INDEX(Data_Products!$C$2:$C$33,MATCH(C4953,Data_Products!$A$2:$A$33,0))</f>
        <v>Tools &amp; Fixings</v>
      </c>
      <c r="I4953" s="10" t="n">
        <f aca="false">D4953*(E4953-G4953)</f>
        <v>299.84</v>
      </c>
      <c r="J4953" s="11" t="n">
        <f aca="false">IFERROR(I4953/F4953,0)</f>
        <v>0.393614786809494</v>
      </c>
      <c r="K4953" s="4" t="str">
        <f aca="false">IFERROR(INDEX(Data_Orders!$F$2:$F$4727,MATCH(B4953,Data_Orders!$A$2:$A$4727,0)),"")</f>
        <v>Retail</v>
      </c>
      <c r="L4953" s="4" t="str">
        <f aca="false">IFERROR(INDEX(Data_Orders!$D$2:$D$4727,MATCH(B4953,Data_Orders!$A$2:$A$4727,0)),"")</f>
        <v>Binley (Coventry)</v>
      </c>
    </row>
    <row r="4954" customFormat="false" ht="15" hidden="false" customHeight="false" outlineLevel="0" collapsed="false">
      <c r="A4954" s="4" t="s">
        <v>10770</v>
      </c>
      <c r="B4954" s="4" t="s">
        <v>2745</v>
      </c>
      <c r="C4954" s="4" t="s">
        <v>1039</v>
      </c>
      <c r="D4954" s="4" t="n">
        <v>5</v>
      </c>
      <c r="E4954" s="4" t="n">
        <v>160.41</v>
      </c>
      <c r="F4954" s="4" t="n">
        <v>802.05</v>
      </c>
      <c r="G4954" s="4" t="n">
        <f aca="false">INDEX(Data_Products!$D$2:$D$33,MATCH(C4954,Data_Products!$A$2:$A$33,0))</f>
        <v>99.74</v>
      </c>
      <c r="H4954" s="4" t="str">
        <f aca="false">INDEX(Data_Products!$C$2:$C$33,MATCH(C4954,Data_Products!$A$2:$A$33,0))</f>
        <v>Insulation</v>
      </c>
      <c r="I4954" s="10" t="n">
        <f aca="false">D4954*(E4954-G4954)</f>
        <v>303.35</v>
      </c>
      <c r="J4954" s="11" t="n">
        <f aca="false">IFERROR(I4954/F4954,0)</f>
        <v>0.378218315566361</v>
      </c>
      <c r="K4954" s="4" t="str">
        <f aca="false">IFERROR(INDEX(Data_Orders!$F$2:$F$4727,MATCH(B4954,Data_Orders!$A$2:$A$4727,0)),"")</f>
        <v>Retail</v>
      </c>
      <c r="L4954" s="4" t="str">
        <f aca="false">IFERROR(INDEX(Data_Orders!$D$2:$D$4727,MATCH(B4954,Data_Orders!$A$2:$A$4727,0)),"")</f>
        <v>Binley (Coventry)</v>
      </c>
    </row>
    <row r="4955" customFormat="false" ht="15" hidden="false" customHeight="false" outlineLevel="0" collapsed="false">
      <c r="A4955" s="4" t="s">
        <v>10771</v>
      </c>
      <c r="B4955" s="4" t="s">
        <v>2746</v>
      </c>
      <c r="C4955" s="4" t="s">
        <v>1035</v>
      </c>
      <c r="D4955" s="4" t="n">
        <v>2</v>
      </c>
      <c r="E4955" s="4" t="n">
        <v>165.07</v>
      </c>
      <c r="F4955" s="4" t="n">
        <v>330.14</v>
      </c>
      <c r="G4955" s="4" t="n">
        <f aca="false">INDEX(Data_Products!$D$2:$D$33,MATCH(C4955,Data_Products!$A$2:$A$33,0))</f>
        <v>134.65</v>
      </c>
      <c r="H4955" s="4" t="str">
        <f aca="false">INDEX(Data_Products!$C$2:$C$33,MATCH(C4955,Data_Products!$A$2:$A$33,0))</f>
        <v>Insulation</v>
      </c>
      <c r="I4955" s="10" t="n">
        <f aca="false">D4955*(E4955-G4955)</f>
        <v>60.84</v>
      </c>
      <c r="J4955" s="11" t="n">
        <f aca="false">IFERROR(I4955/F4955,0)</f>
        <v>0.184285454655601</v>
      </c>
      <c r="K4955" s="4" t="str">
        <f aca="false">IFERROR(INDEX(Data_Orders!$F$2:$F$4727,MATCH(B4955,Data_Orders!$A$2:$A$4727,0)),"")</f>
        <v>Retail</v>
      </c>
      <c r="L4955" s="4" t="str">
        <f aca="false">IFERROR(INDEX(Data_Orders!$D$2:$D$4727,MATCH(B4955,Data_Orders!$A$2:$A$4727,0)),"")</f>
        <v>Binley (Coventry)</v>
      </c>
    </row>
    <row r="4956" customFormat="false" ht="15" hidden="false" customHeight="false" outlineLevel="0" collapsed="false">
      <c r="A4956" s="4" t="s">
        <v>10772</v>
      </c>
      <c r="B4956" s="4" t="s">
        <v>2747</v>
      </c>
      <c r="C4956" s="4" t="s">
        <v>1028</v>
      </c>
      <c r="D4956" s="4" t="n">
        <v>4</v>
      </c>
      <c r="E4956" s="4" t="n">
        <v>118.79</v>
      </c>
      <c r="F4956" s="4" t="n">
        <v>475.16</v>
      </c>
      <c r="G4956" s="4" t="n">
        <f aca="false">INDEX(Data_Products!$D$2:$D$33,MATCH(C4956,Data_Products!$A$2:$A$33,0))</f>
        <v>81.07</v>
      </c>
      <c r="H4956" s="4" t="str">
        <f aca="false">INDEX(Data_Products!$C$2:$C$33,MATCH(C4956,Data_Products!$A$2:$A$33,0))</f>
        <v>Cement &amp; Aggregates</v>
      </c>
      <c r="I4956" s="10" t="n">
        <f aca="false">D4956*(E4956-G4956)</f>
        <v>150.88</v>
      </c>
      <c r="J4956" s="11" t="n">
        <f aca="false">IFERROR(I4956/F4956,0)</f>
        <v>0.317535146056065</v>
      </c>
      <c r="K4956" s="4" t="str">
        <f aca="false">IFERROR(INDEX(Data_Orders!$F$2:$F$4727,MATCH(B4956,Data_Orders!$A$2:$A$4727,0)),"")</f>
        <v>Retail</v>
      </c>
      <c r="L4956" s="4" t="str">
        <f aca="false">IFERROR(INDEX(Data_Orders!$D$2:$D$4727,MATCH(B4956,Data_Orders!$A$2:$A$4727,0)),"")</f>
        <v>Binley (Coventry)</v>
      </c>
    </row>
    <row r="4957" customFormat="false" ht="15" hidden="false" customHeight="false" outlineLevel="0" collapsed="false">
      <c r="A4957" s="4" t="s">
        <v>10773</v>
      </c>
      <c r="B4957" s="4" t="s">
        <v>2748</v>
      </c>
      <c r="C4957" s="4" t="s">
        <v>1028</v>
      </c>
      <c r="D4957" s="4" t="n">
        <v>14</v>
      </c>
      <c r="E4957" s="4" t="n">
        <v>118.79</v>
      </c>
      <c r="F4957" s="4" t="n">
        <v>1663.06</v>
      </c>
      <c r="G4957" s="4" t="n">
        <f aca="false">INDEX(Data_Products!$D$2:$D$33,MATCH(C4957,Data_Products!$A$2:$A$33,0))</f>
        <v>81.07</v>
      </c>
      <c r="H4957" s="4" t="str">
        <f aca="false">INDEX(Data_Products!$C$2:$C$33,MATCH(C4957,Data_Products!$A$2:$A$33,0))</f>
        <v>Cement &amp; Aggregates</v>
      </c>
      <c r="I4957" s="10" t="n">
        <f aca="false">D4957*(E4957-G4957)</f>
        <v>528.08</v>
      </c>
      <c r="J4957" s="11" t="n">
        <f aca="false">IFERROR(I4957/F4957,0)</f>
        <v>0.317535146056065</v>
      </c>
      <c r="K4957" s="4" t="str">
        <f aca="false">IFERROR(INDEX(Data_Orders!$F$2:$F$4727,MATCH(B4957,Data_Orders!$A$2:$A$4727,0)),"")</f>
        <v>Retail</v>
      </c>
      <c r="L4957" s="4" t="str">
        <f aca="false">IFERROR(INDEX(Data_Orders!$D$2:$D$4727,MATCH(B4957,Data_Orders!$A$2:$A$4727,0)),"")</f>
        <v>Binley (Coventry)</v>
      </c>
    </row>
    <row r="4958" customFormat="false" ht="15" hidden="false" customHeight="false" outlineLevel="0" collapsed="false">
      <c r="A4958" s="4" t="s">
        <v>10774</v>
      </c>
      <c r="B4958" s="4" t="s">
        <v>2748</v>
      </c>
      <c r="C4958" s="4" t="s">
        <v>1019</v>
      </c>
      <c r="D4958" s="4" t="n">
        <v>7</v>
      </c>
      <c r="E4958" s="4" t="n">
        <v>79.76</v>
      </c>
      <c r="F4958" s="4" t="n">
        <v>558.32</v>
      </c>
      <c r="G4958" s="4" t="n">
        <f aca="false">INDEX(Data_Products!$D$2:$D$33,MATCH(C4958,Data_Products!$A$2:$A$33,0))</f>
        <v>59.07</v>
      </c>
      <c r="H4958" s="4" t="str">
        <f aca="false">INDEX(Data_Products!$C$2:$C$33,MATCH(C4958,Data_Products!$A$2:$A$33,0))</f>
        <v>Timber</v>
      </c>
      <c r="I4958" s="10" t="n">
        <f aca="false">D4958*(E4958-G4958)</f>
        <v>144.83</v>
      </c>
      <c r="J4958" s="11" t="n">
        <f aca="false">IFERROR(I4958/F4958,0)</f>
        <v>0.259403209628887</v>
      </c>
      <c r="K4958" s="4" t="str">
        <f aca="false">IFERROR(INDEX(Data_Orders!$F$2:$F$4727,MATCH(B4958,Data_Orders!$A$2:$A$4727,0)),"")</f>
        <v>Retail</v>
      </c>
      <c r="L4958" s="4" t="str">
        <f aca="false">IFERROR(INDEX(Data_Orders!$D$2:$D$4727,MATCH(B4958,Data_Orders!$A$2:$A$4727,0)),"")</f>
        <v>Binley (Coventry)</v>
      </c>
    </row>
    <row r="4959" customFormat="false" ht="15" hidden="false" customHeight="false" outlineLevel="0" collapsed="false">
      <c r="A4959" s="4" t="s">
        <v>10775</v>
      </c>
      <c r="B4959" s="4" t="s">
        <v>2748</v>
      </c>
      <c r="C4959" s="4" t="s">
        <v>1066</v>
      </c>
      <c r="D4959" s="4" t="n">
        <v>2</v>
      </c>
      <c r="E4959" s="4" t="n">
        <v>209.69</v>
      </c>
      <c r="F4959" s="4" t="n">
        <v>419.38</v>
      </c>
      <c r="G4959" s="4" t="n">
        <f aca="false">INDEX(Data_Products!$D$2:$D$33,MATCH(C4959,Data_Products!$A$2:$A$33,0))</f>
        <v>144.38</v>
      </c>
      <c r="H4959" s="4" t="str">
        <f aca="false">INDEX(Data_Products!$C$2:$C$33,MATCH(C4959,Data_Products!$A$2:$A$33,0))</f>
        <v>Plumbing &amp; Drainage</v>
      </c>
      <c r="I4959" s="10" t="n">
        <f aca="false">D4959*(E4959-G4959)</f>
        <v>130.62</v>
      </c>
      <c r="J4959" s="11" t="n">
        <f aca="false">IFERROR(I4959/F4959,0)</f>
        <v>0.311459773952024</v>
      </c>
      <c r="K4959" s="4" t="str">
        <f aca="false">IFERROR(INDEX(Data_Orders!$F$2:$F$4727,MATCH(B4959,Data_Orders!$A$2:$A$4727,0)),"")</f>
        <v>Retail</v>
      </c>
      <c r="L4959" s="4" t="str">
        <f aca="false">IFERROR(INDEX(Data_Orders!$D$2:$D$4727,MATCH(B4959,Data_Orders!$A$2:$A$4727,0)),"")</f>
        <v>Binley (Coventry)</v>
      </c>
    </row>
    <row r="4960" customFormat="false" ht="15" hidden="false" customHeight="false" outlineLevel="0" collapsed="false">
      <c r="A4960" s="4" t="s">
        <v>10776</v>
      </c>
      <c r="B4960" s="4" t="s">
        <v>2748</v>
      </c>
      <c r="C4960" s="4" t="s">
        <v>1017</v>
      </c>
      <c r="D4960" s="4" t="n">
        <v>19</v>
      </c>
      <c r="E4960" s="4" t="n">
        <v>49.15</v>
      </c>
      <c r="F4960" s="4" t="n">
        <v>933.85</v>
      </c>
      <c r="G4960" s="4" t="n">
        <f aca="false">INDEX(Data_Products!$D$2:$D$33,MATCH(C4960,Data_Products!$A$2:$A$33,0))</f>
        <v>31.44</v>
      </c>
      <c r="H4960" s="4" t="str">
        <f aca="false">INDEX(Data_Products!$C$2:$C$33,MATCH(C4960,Data_Products!$A$2:$A$33,0))</f>
        <v>Timber</v>
      </c>
      <c r="I4960" s="10" t="n">
        <f aca="false">D4960*(E4960-G4960)</f>
        <v>336.49</v>
      </c>
      <c r="J4960" s="11" t="n">
        <f aca="false">IFERROR(I4960/F4960,0)</f>
        <v>0.360325534079349</v>
      </c>
      <c r="K4960" s="4" t="str">
        <f aca="false">IFERROR(INDEX(Data_Orders!$F$2:$F$4727,MATCH(B4960,Data_Orders!$A$2:$A$4727,0)),"")</f>
        <v>Retail</v>
      </c>
      <c r="L4960" s="4" t="str">
        <f aca="false">IFERROR(INDEX(Data_Orders!$D$2:$D$4727,MATCH(B4960,Data_Orders!$A$2:$A$4727,0)),"")</f>
        <v>Binley (Coventry)</v>
      </c>
    </row>
    <row r="4961" customFormat="false" ht="15" hidden="false" customHeight="false" outlineLevel="0" collapsed="false">
      <c r="A4961" s="4" t="s">
        <v>10777</v>
      </c>
      <c r="B4961" s="4" t="s">
        <v>2748</v>
      </c>
      <c r="C4961" s="4" t="s">
        <v>1075</v>
      </c>
      <c r="D4961" s="4" t="n">
        <v>2</v>
      </c>
      <c r="E4961" s="4" t="n">
        <v>98.61</v>
      </c>
      <c r="F4961" s="4" t="n">
        <v>197.22</v>
      </c>
      <c r="G4961" s="4" t="n">
        <f aca="false">INDEX(Data_Products!$D$2:$D$33,MATCH(C4961,Data_Products!$A$2:$A$33,0))</f>
        <v>74.84</v>
      </c>
      <c r="H4961" s="4" t="str">
        <f aca="false">INDEX(Data_Products!$C$2:$C$33,MATCH(C4961,Data_Products!$A$2:$A$33,0))</f>
        <v>Landscaping</v>
      </c>
      <c r="I4961" s="10" t="n">
        <f aca="false">D4961*(E4961-G4961)</f>
        <v>47.54</v>
      </c>
      <c r="J4961" s="11" t="n">
        <f aca="false">IFERROR(I4961/F4961,0)</f>
        <v>0.24105060338708</v>
      </c>
      <c r="K4961" s="4" t="str">
        <f aca="false">IFERROR(INDEX(Data_Orders!$F$2:$F$4727,MATCH(B4961,Data_Orders!$A$2:$A$4727,0)),"")</f>
        <v>Retail</v>
      </c>
      <c r="L4961" s="4" t="str">
        <f aca="false">IFERROR(INDEX(Data_Orders!$D$2:$D$4727,MATCH(B4961,Data_Orders!$A$2:$A$4727,0)),"")</f>
        <v>Binley (Coventry)</v>
      </c>
    </row>
    <row r="4962" customFormat="false" ht="15" hidden="false" customHeight="false" outlineLevel="0" collapsed="false">
      <c r="A4962" s="4" t="s">
        <v>10778</v>
      </c>
      <c r="B4962" s="4" t="s">
        <v>2749</v>
      </c>
      <c r="C4962" s="4" t="s">
        <v>1032</v>
      </c>
      <c r="D4962" s="4" t="n">
        <v>20</v>
      </c>
      <c r="E4962" s="4" t="n">
        <v>99.65</v>
      </c>
      <c r="F4962" s="4" t="n">
        <v>1993</v>
      </c>
      <c r="G4962" s="4" t="n">
        <f aca="false">INDEX(Data_Products!$D$2:$D$33,MATCH(C4962,Data_Products!$A$2:$A$33,0))</f>
        <v>58.26</v>
      </c>
      <c r="H4962" s="4" t="str">
        <f aca="false">INDEX(Data_Products!$C$2:$C$33,MATCH(C4962,Data_Products!$A$2:$A$33,0))</f>
        <v>Insulation</v>
      </c>
      <c r="I4962" s="10" t="n">
        <f aca="false">D4962*(E4962-G4962)</f>
        <v>827.8</v>
      </c>
      <c r="J4962" s="11" t="n">
        <f aca="false">IFERROR(I4962/F4962,0)</f>
        <v>0.415353738083292</v>
      </c>
      <c r="K4962" s="4" t="str">
        <f aca="false">IFERROR(INDEX(Data_Orders!$F$2:$F$4727,MATCH(B4962,Data_Orders!$A$2:$A$4727,0)),"")</f>
        <v>Retail</v>
      </c>
      <c r="L4962" s="4" t="str">
        <f aca="false">IFERROR(INDEX(Data_Orders!$D$2:$D$4727,MATCH(B4962,Data_Orders!$A$2:$A$4727,0)),"")</f>
        <v>Binley (Coventry)</v>
      </c>
    </row>
    <row r="4963" customFormat="false" ht="15" hidden="false" customHeight="false" outlineLevel="0" collapsed="false">
      <c r="A4963" s="4" t="s">
        <v>10779</v>
      </c>
      <c r="B4963" s="4" t="s">
        <v>2750</v>
      </c>
      <c r="C4963" s="4" t="s">
        <v>1030</v>
      </c>
      <c r="D4963" s="4" t="n">
        <v>8</v>
      </c>
      <c r="E4963" s="4" t="n">
        <v>25.23</v>
      </c>
      <c r="F4963" s="4" t="n">
        <v>201.84</v>
      </c>
      <c r="G4963" s="4" t="n">
        <f aca="false">INDEX(Data_Products!$D$2:$D$33,MATCH(C4963,Data_Products!$A$2:$A$33,0))</f>
        <v>17.67</v>
      </c>
      <c r="H4963" s="4" t="str">
        <f aca="false">INDEX(Data_Products!$C$2:$C$33,MATCH(C4963,Data_Products!$A$2:$A$33,0))</f>
        <v>Cement &amp; Aggregates</v>
      </c>
      <c r="I4963" s="10" t="n">
        <f aca="false">D4963*(E4963-G4963)</f>
        <v>60.48</v>
      </c>
      <c r="J4963" s="11" t="n">
        <f aca="false">IFERROR(I4963/F4963,0)</f>
        <v>0.299643281807372</v>
      </c>
      <c r="K4963" s="4" t="str">
        <f aca="false">IFERROR(INDEX(Data_Orders!$F$2:$F$4727,MATCH(B4963,Data_Orders!$A$2:$A$4727,0)),"")</f>
        <v>Retail</v>
      </c>
      <c r="L4963" s="4" t="str">
        <f aca="false">IFERROR(INDEX(Data_Orders!$D$2:$D$4727,MATCH(B4963,Data_Orders!$A$2:$A$4727,0)),"")</f>
        <v>Binley (Coventry)</v>
      </c>
    </row>
    <row r="4964" customFormat="false" ht="15" hidden="false" customHeight="false" outlineLevel="0" collapsed="false">
      <c r="A4964" s="4" t="s">
        <v>10780</v>
      </c>
      <c r="B4964" s="4" t="s">
        <v>2750</v>
      </c>
      <c r="C4964" s="4" t="s">
        <v>1039</v>
      </c>
      <c r="D4964" s="4" t="n">
        <v>8</v>
      </c>
      <c r="E4964" s="4" t="n">
        <v>160.41</v>
      </c>
      <c r="F4964" s="4" t="n">
        <v>1283.28</v>
      </c>
      <c r="G4964" s="4" t="n">
        <f aca="false">INDEX(Data_Products!$D$2:$D$33,MATCH(C4964,Data_Products!$A$2:$A$33,0))</f>
        <v>99.74</v>
      </c>
      <c r="H4964" s="4" t="str">
        <f aca="false">INDEX(Data_Products!$C$2:$C$33,MATCH(C4964,Data_Products!$A$2:$A$33,0))</f>
        <v>Insulation</v>
      </c>
      <c r="I4964" s="10" t="n">
        <f aca="false">D4964*(E4964-G4964)</f>
        <v>485.36</v>
      </c>
      <c r="J4964" s="11" t="n">
        <f aca="false">IFERROR(I4964/F4964,0)</f>
        <v>0.378218315566361</v>
      </c>
      <c r="K4964" s="4" t="str">
        <f aca="false">IFERROR(INDEX(Data_Orders!$F$2:$F$4727,MATCH(B4964,Data_Orders!$A$2:$A$4727,0)),"")</f>
        <v>Retail</v>
      </c>
      <c r="L4964" s="4" t="str">
        <f aca="false">IFERROR(INDEX(Data_Orders!$D$2:$D$4727,MATCH(B4964,Data_Orders!$A$2:$A$4727,0)),"")</f>
        <v>Binley (Coventry)</v>
      </c>
    </row>
    <row r="4965" customFormat="false" ht="15" hidden="false" customHeight="false" outlineLevel="0" collapsed="false">
      <c r="A4965" s="4" t="s">
        <v>10781</v>
      </c>
      <c r="B4965" s="4" t="s">
        <v>2750</v>
      </c>
      <c r="C4965" s="4" t="s">
        <v>1026</v>
      </c>
      <c r="D4965" s="4" t="n">
        <v>20</v>
      </c>
      <c r="E4965" s="4" t="n">
        <v>184.05</v>
      </c>
      <c r="F4965" s="4" t="n">
        <v>3681</v>
      </c>
      <c r="G4965" s="4" t="n">
        <f aca="false">INDEX(Data_Products!$D$2:$D$33,MATCH(C4965,Data_Products!$A$2:$A$33,0))</f>
        <v>147.44</v>
      </c>
      <c r="H4965" s="4" t="str">
        <f aca="false">INDEX(Data_Products!$C$2:$C$33,MATCH(C4965,Data_Products!$A$2:$A$33,0))</f>
        <v>Cement &amp; Aggregates</v>
      </c>
      <c r="I4965" s="10" t="n">
        <f aca="false">D4965*(E4965-G4965)</f>
        <v>732.2</v>
      </c>
      <c r="J4965" s="11" t="n">
        <f aca="false">IFERROR(I4965/F4965,0)</f>
        <v>0.19891333876664</v>
      </c>
      <c r="K4965" s="4" t="str">
        <f aca="false">IFERROR(INDEX(Data_Orders!$F$2:$F$4727,MATCH(B4965,Data_Orders!$A$2:$A$4727,0)),"")</f>
        <v>Retail</v>
      </c>
      <c r="L4965" s="4" t="str">
        <f aca="false">IFERROR(INDEX(Data_Orders!$D$2:$D$4727,MATCH(B4965,Data_Orders!$A$2:$A$4727,0)),"")</f>
        <v>Binley (Coventry)</v>
      </c>
    </row>
    <row r="4966" customFormat="false" ht="15" hidden="false" customHeight="false" outlineLevel="0" collapsed="false">
      <c r="A4966" s="4" t="s">
        <v>10782</v>
      </c>
      <c r="B4966" s="4" t="s">
        <v>2751</v>
      </c>
      <c r="C4966" s="4" t="s">
        <v>1064</v>
      </c>
      <c r="D4966" s="4" t="n">
        <v>8</v>
      </c>
      <c r="E4966" s="4" t="n">
        <v>97.63</v>
      </c>
      <c r="F4966" s="4" t="n">
        <v>781.04</v>
      </c>
      <c r="G4966" s="4" t="n">
        <f aca="false">INDEX(Data_Products!$D$2:$D$33,MATCH(C4966,Data_Products!$A$2:$A$33,0))</f>
        <v>65.21</v>
      </c>
      <c r="H4966" s="4" t="str">
        <f aca="false">INDEX(Data_Products!$C$2:$C$33,MATCH(C4966,Data_Products!$A$2:$A$33,0))</f>
        <v>Plumbing &amp; Drainage</v>
      </c>
      <c r="I4966" s="10" t="n">
        <f aca="false">D4966*(E4966-G4966)</f>
        <v>259.36</v>
      </c>
      <c r="J4966" s="11" t="n">
        <f aca="false">IFERROR(I4966/F4966,0)</f>
        <v>0.332070060432244</v>
      </c>
      <c r="K4966" s="4" t="str">
        <f aca="false">IFERROR(INDEX(Data_Orders!$F$2:$F$4727,MATCH(B4966,Data_Orders!$A$2:$A$4727,0)),"")</f>
        <v>Retail</v>
      </c>
      <c r="L4966" s="4" t="str">
        <f aca="false">IFERROR(INDEX(Data_Orders!$D$2:$D$4727,MATCH(B4966,Data_Orders!$A$2:$A$4727,0)),"")</f>
        <v>Binley (Coventry)</v>
      </c>
    </row>
    <row r="4967" customFormat="false" ht="15" hidden="false" customHeight="false" outlineLevel="0" collapsed="false">
      <c r="A4967" s="4" t="s">
        <v>10783</v>
      </c>
      <c r="B4967" s="4" t="s">
        <v>2751</v>
      </c>
      <c r="C4967" s="4" t="s">
        <v>1028</v>
      </c>
      <c r="D4967" s="4" t="n">
        <v>5</v>
      </c>
      <c r="E4967" s="4" t="n">
        <v>118.79</v>
      </c>
      <c r="F4967" s="4" t="n">
        <v>593.95</v>
      </c>
      <c r="G4967" s="4" t="n">
        <f aca="false">INDEX(Data_Products!$D$2:$D$33,MATCH(C4967,Data_Products!$A$2:$A$33,0))</f>
        <v>81.07</v>
      </c>
      <c r="H4967" s="4" t="str">
        <f aca="false">INDEX(Data_Products!$C$2:$C$33,MATCH(C4967,Data_Products!$A$2:$A$33,0))</f>
        <v>Cement &amp; Aggregates</v>
      </c>
      <c r="I4967" s="10" t="n">
        <f aca="false">D4967*(E4967-G4967)</f>
        <v>188.6</v>
      </c>
      <c r="J4967" s="11" t="n">
        <f aca="false">IFERROR(I4967/F4967,0)</f>
        <v>0.317535146056065</v>
      </c>
      <c r="K4967" s="4" t="str">
        <f aca="false">IFERROR(INDEX(Data_Orders!$F$2:$F$4727,MATCH(B4967,Data_Orders!$A$2:$A$4727,0)),"")</f>
        <v>Retail</v>
      </c>
      <c r="L4967" s="4" t="str">
        <f aca="false">IFERROR(INDEX(Data_Orders!$D$2:$D$4727,MATCH(B4967,Data_Orders!$A$2:$A$4727,0)),"")</f>
        <v>Binley (Coventry)</v>
      </c>
    </row>
    <row r="4968" customFormat="false" ht="15" hidden="false" customHeight="false" outlineLevel="0" collapsed="false">
      <c r="A4968" s="4" t="s">
        <v>10784</v>
      </c>
      <c r="B4968" s="4" t="s">
        <v>2751</v>
      </c>
      <c r="C4968" s="4" t="s">
        <v>1075</v>
      </c>
      <c r="D4968" s="4" t="n">
        <v>1</v>
      </c>
      <c r="E4968" s="4" t="n">
        <v>98.61</v>
      </c>
      <c r="F4968" s="4" t="n">
        <v>98.61</v>
      </c>
      <c r="G4968" s="4" t="n">
        <f aca="false">INDEX(Data_Products!$D$2:$D$33,MATCH(C4968,Data_Products!$A$2:$A$33,0))</f>
        <v>74.84</v>
      </c>
      <c r="H4968" s="4" t="str">
        <f aca="false">INDEX(Data_Products!$C$2:$C$33,MATCH(C4968,Data_Products!$A$2:$A$33,0))</f>
        <v>Landscaping</v>
      </c>
      <c r="I4968" s="10" t="n">
        <f aca="false">D4968*(E4968-G4968)</f>
        <v>23.77</v>
      </c>
      <c r="J4968" s="11" t="n">
        <f aca="false">IFERROR(I4968/F4968,0)</f>
        <v>0.24105060338708</v>
      </c>
      <c r="K4968" s="4" t="str">
        <f aca="false">IFERROR(INDEX(Data_Orders!$F$2:$F$4727,MATCH(B4968,Data_Orders!$A$2:$A$4727,0)),"")</f>
        <v>Retail</v>
      </c>
      <c r="L4968" s="4" t="str">
        <f aca="false">IFERROR(INDEX(Data_Orders!$D$2:$D$4727,MATCH(B4968,Data_Orders!$A$2:$A$4727,0)),"")</f>
        <v>Binley (Coventry)</v>
      </c>
    </row>
    <row r="4969" customFormat="false" ht="15" hidden="false" customHeight="false" outlineLevel="0" collapsed="false">
      <c r="A4969" s="4" t="s">
        <v>10785</v>
      </c>
      <c r="B4969" s="4" t="s">
        <v>2751</v>
      </c>
      <c r="C4969" s="4" t="s">
        <v>1048</v>
      </c>
      <c r="D4969" s="4" t="n">
        <v>18</v>
      </c>
      <c r="E4969" s="4" t="n">
        <v>112.72</v>
      </c>
      <c r="F4969" s="4" t="n">
        <v>2028.96</v>
      </c>
      <c r="G4969" s="4" t="n">
        <f aca="false">INDEX(Data_Products!$D$2:$D$33,MATCH(C4969,Data_Products!$A$2:$A$33,0))</f>
        <v>83.21</v>
      </c>
      <c r="H4969" s="4" t="str">
        <f aca="false">INDEX(Data_Products!$C$2:$C$33,MATCH(C4969,Data_Products!$A$2:$A$33,0))</f>
        <v>Tools &amp; Fixings</v>
      </c>
      <c r="I4969" s="10" t="n">
        <f aca="false">D4969*(E4969-G4969)</f>
        <v>531.18</v>
      </c>
      <c r="J4969" s="11" t="n">
        <f aca="false">IFERROR(I4969/F4969,0)</f>
        <v>0.261799148332151</v>
      </c>
      <c r="K4969" s="4" t="str">
        <f aca="false">IFERROR(INDEX(Data_Orders!$F$2:$F$4727,MATCH(B4969,Data_Orders!$A$2:$A$4727,0)),"")</f>
        <v>Retail</v>
      </c>
      <c r="L4969" s="4" t="str">
        <f aca="false">IFERROR(INDEX(Data_Orders!$D$2:$D$4727,MATCH(B4969,Data_Orders!$A$2:$A$4727,0)),"")</f>
        <v>Binley (Coventry)</v>
      </c>
    </row>
    <row r="4970" customFormat="false" ht="15" hidden="false" customHeight="false" outlineLevel="0" collapsed="false">
      <c r="A4970" s="4" t="s">
        <v>10786</v>
      </c>
      <c r="B4970" s="4" t="s">
        <v>2751</v>
      </c>
      <c r="C4970" s="4" t="s">
        <v>1035</v>
      </c>
      <c r="D4970" s="4" t="n">
        <v>19</v>
      </c>
      <c r="E4970" s="4" t="n">
        <v>165.07</v>
      </c>
      <c r="F4970" s="4" t="n">
        <v>3136.33</v>
      </c>
      <c r="G4970" s="4" t="n">
        <f aca="false">INDEX(Data_Products!$D$2:$D$33,MATCH(C4970,Data_Products!$A$2:$A$33,0))</f>
        <v>134.65</v>
      </c>
      <c r="H4970" s="4" t="str">
        <f aca="false">INDEX(Data_Products!$C$2:$C$33,MATCH(C4970,Data_Products!$A$2:$A$33,0))</f>
        <v>Insulation</v>
      </c>
      <c r="I4970" s="10" t="n">
        <f aca="false">D4970*(E4970-G4970)</f>
        <v>577.98</v>
      </c>
      <c r="J4970" s="11" t="n">
        <f aca="false">IFERROR(I4970/F4970,0)</f>
        <v>0.184285454655601</v>
      </c>
      <c r="K4970" s="4" t="str">
        <f aca="false">IFERROR(INDEX(Data_Orders!$F$2:$F$4727,MATCH(B4970,Data_Orders!$A$2:$A$4727,0)),"")</f>
        <v>Retail</v>
      </c>
      <c r="L4970" s="4" t="str">
        <f aca="false">IFERROR(INDEX(Data_Orders!$D$2:$D$4727,MATCH(B4970,Data_Orders!$A$2:$A$4727,0)),"")</f>
        <v>Binley (Coventry)</v>
      </c>
    </row>
    <row r="4971" customFormat="false" ht="15" hidden="false" customHeight="false" outlineLevel="0" collapsed="false">
      <c r="A4971" s="4" t="s">
        <v>10787</v>
      </c>
      <c r="B4971" s="4" t="s">
        <v>2752</v>
      </c>
      <c r="C4971" s="4" t="s">
        <v>1021</v>
      </c>
      <c r="D4971" s="4" t="n">
        <v>13</v>
      </c>
      <c r="E4971" s="4" t="n">
        <v>73.76</v>
      </c>
      <c r="F4971" s="4" t="n">
        <v>958.88</v>
      </c>
      <c r="G4971" s="4" t="n">
        <f aca="false">INDEX(Data_Products!$D$2:$D$33,MATCH(C4971,Data_Products!$A$2:$A$33,0))</f>
        <v>51.51</v>
      </c>
      <c r="H4971" s="4" t="str">
        <f aca="false">INDEX(Data_Products!$C$2:$C$33,MATCH(C4971,Data_Products!$A$2:$A$33,0))</f>
        <v>Cement &amp; Aggregates</v>
      </c>
      <c r="I4971" s="10" t="n">
        <f aca="false">D4971*(E4971-G4971)</f>
        <v>289.25</v>
      </c>
      <c r="J4971" s="11" t="n">
        <f aca="false">IFERROR(I4971/F4971,0)</f>
        <v>0.301654013015185</v>
      </c>
      <c r="K4971" s="4" t="str">
        <f aca="false">IFERROR(INDEX(Data_Orders!$F$2:$F$4727,MATCH(B4971,Data_Orders!$A$2:$A$4727,0)),"")</f>
        <v>Retail</v>
      </c>
      <c r="L4971" s="4" t="str">
        <f aca="false">IFERROR(INDEX(Data_Orders!$D$2:$D$4727,MATCH(B4971,Data_Orders!$A$2:$A$4727,0)),"")</f>
        <v>Binley (Coventry)</v>
      </c>
    </row>
    <row r="4972" customFormat="false" ht="15" hidden="false" customHeight="false" outlineLevel="0" collapsed="false">
      <c r="A4972" s="4" t="s">
        <v>10788</v>
      </c>
      <c r="B4972" s="4" t="s">
        <v>2752</v>
      </c>
      <c r="C4972" s="4" t="s">
        <v>1066</v>
      </c>
      <c r="D4972" s="4" t="n">
        <v>7</v>
      </c>
      <c r="E4972" s="4" t="n">
        <v>209.69</v>
      </c>
      <c r="F4972" s="4" t="n">
        <v>1467.83</v>
      </c>
      <c r="G4972" s="4" t="n">
        <f aca="false">INDEX(Data_Products!$D$2:$D$33,MATCH(C4972,Data_Products!$A$2:$A$33,0))</f>
        <v>144.38</v>
      </c>
      <c r="H4972" s="4" t="str">
        <f aca="false">INDEX(Data_Products!$C$2:$C$33,MATCH(C4972,Data_Products!$A$2:$A$33,0))</f>
        <v>Plumbing &amp; Drainage</v>
      </c>
      <c r="I4972" s="10" t="n">
        <f aca="false">D4972*(E4972-G4972)</f>
        <v>457.17</v>
      </c>
      <c r="J4972" s="11" t="n">
        <f aca="false">IFERROR(I4972/F4972,0)</f>
        <v>0.311459773952024</v>
      </c>
      <c r="K4972" s="4" t="str">
        <f aca="false">IFERROR(INDEX(Data_Orders!$F$2:$F$4727,MATCH(B4972,Data_Orders!$A$2:$A$4727,0)),"")</f>
        <v>Retail</v>
      </c>
      <c r="L4972" s="4" t="str">
        <f aca="false">IFERROR(INDEX(Data_Orders!$D$2:$D$4727,MATCH(B4972,Data_Orders!$A$2:$A$4727,0)),"")</f>
        <v>Binley (Coventry)</v>
      </c>
    </row>
    <row r="4973" customFormat="false" ht="15" hidden="false" customHeight="false" outlineLevel="0" collapsed="false">
      <c r="A4973" s="4" t="s">
        <v>10789</v>
      </c>
      <c r="B4973" s="4" t="s">
        <v>2753</v>
      </c>
      <c r="C4973" s="4" t="s">
        <v>1017</v>
      </c>
      <c r="D4973" s="4" t="n">
        <v>8</v>
      </c>
      <c r="E4973" s="4" t="n">
        <v>49.15</v>
      </c>
      <c r="F4973" s="4" t="n">
        <v>393.2</v>
      </c>
      <c r="G4973" s="4" t="n">
        <f aca="false">INDEX(Data_Products!$D$2:$D$33,MATCH(C4973,Data_Products!$A$2:$A$33,0))</f>
        <v>31.44</v>
      </c>
      <c r="H4973" s="4" t="str">
        <f aca="false">INDEX(Data_Products!$C$2:$C$33,MATCH(C4973,Data_Products!$A$2:$A$33,0))</f>
        <v>Timber</v>
      </c>
      <c r="I4973" s="10" t="n">
        <f aca="false">D4973*(E4973-G4973)</f>
        <v>141.68</v>
      </c>
      <c r="J4973" s="11" t="n">
        <f aca="false">IFERROR(I4973/F4973,0)</f>
        <v>0.360325534079349</v>
      </c>
      <c r="K4973" s="4" t="str">
        <f aca="false">IFERROR(INDEX(Data_Orders!$F$2:$F$4727,MATCH(B4973,Data_Orders!$A$2:$A$4727,0)),"")</f>
        <v>Contractor</v>
      </c>
      <c r="L4973" s="4" t="str">
        <f aca="false">IFERROR(INDEX(Data_Orders!$D$2:$D$4727,MATCH(B4973,Data_Orders!$A$2:$A$4727,0)),"")</f>
        <v>Birmingham South</v>
      </c>
    </row>
    <row r="4974" customFormat="false" ht="15" hidden="false" customHeight="false" outlineLevel="0" collapsed="false">
      <c r="A4974" s="4" t="s">
        <v>10790</v>
      </c>
      <c r="B4974" s="4" t="s">
        <v>2753</v>
      </c>
      <c r="C4974" s="4" t="s">
        <v>1026</v>
      </c>
      <c r="D4974" s="4" t="n">
        <v>8</v>
      </c>
      <c r="E4974" s="4" t="n">
        <v>184.05</v>
      </c>
      <c r="F4974" s="4" t="n">
        <v>1472.4</v>
      </c>
      <c r="G4974" s="4" t="n">
        <f aca="false">INDEX(Data_Products!$D$2:$D$33,MATCH(C4974,Data_Products!$A$2:$A$33,0))</f>
        <v>147.44</v>
      </c>
      <c r="H4974" s="4" t="str">
        <f aca="false">INDEX(Data_Products!$C$2:$C$33,MATCH(C4974,Data_Products!$A$2:$A$33,0))</f>
        <v>Cement &amp; Aggregates</v>
      </c>
      <c r="I4974" s="10" t="n">
        <f aca="false">D4974*(E4974-G4974)</f>
        <v>292.88</v>
      </c>
      <c r="J4974" s="11" t="n">
        <f aca="false">IFERROR(I4974/F4974,0)</f>
        <v>0.19891333876664</v>
      </c>
      <c r="K4974" s="4" t="str">
        <f aca="false">IFERROR(INDEX(Data_Orders!$F$2:$F$4727,MATCH(B4974,Data_Orders!$A$2:$A$4727,0)),"")</f>
        <v>Contractor</v>
      </c>
      <c r="L4974" s="4" t="str">
        <f aca="false">IFERROR(INDEX(Data_Orders!$D$2:$D$4727,MATCH(B4974,Data_Orders!$A$2:$A$4727,0)),"")</f>
        <v>Birmingham South</v>
      </c>
    </row>
    <row r="4975" customFormat="false" ht="15" hidden="false" customHeight="false" outlineLevel="0" collapsed="false">
      <c r="A4975" s="4" t="s">
        <v>10791</v>
      </c>
      <c r="B4975" s="4" t="s">
        <v>2753</v>
      </c>
      <c r="C4975" s="4" t="s">
        <v>1070</v>
      </c>
      <c r="D4975" s="4" t="n">
        <v>15</v>
      </c>
      <c r="E4975" s="4" t="n">
        <v>230.32</v>
      </c>
      <c r="F4975" s="4" t="n">
        <v>3454.8</v>
      </c>
      <c r="G4975" s="4" t="n">
        <f aca="false">INDEX(Data_Products!$D$2:$D$33,MATCH(C4975,Data_Products!$A$2:$A$33,0))</f>
        <v>161.64</v>
      </c>
      <c r="H4975" s="4" t="str">
        <f aca="false">INDEX(Data_Products!$C$2:$C$33,MATCH(C4975,Data_Products!$A$2:$A$33,0))</f>
        <v>Landscaping</v>
      </c>
      <c r="I4975" s="10" t="n">
        <f aca="false">D4975*(E4975-G4975)</f>
        <v>1030.2</v>
      </c>
      <c r="J4975" s="11" t="n">
        <f aca="false">IFERROR(I4975/F4975,0)</f>
        <v>0.298193817297673</v>
      </c>
      <c r="K4975" s="4" t="str">
        <f aca="false">IFERROR(INDEX(Data_Orders!$F$2:$F$4727,MATCH(B4975,Data_Orders!$A$2:$A$4727,0)),"")</f>
        <v>Contractor</v>
      </c>
      <c r="L4975" s="4" t="str">
        <f aca="false">IFERROR(INDEX(Data_Orders!$D$2:$D$4727,MATCH(B4975,Data_Orders!$A$2:$A$4727,0)),"")</f>
        <v>Birmingham South</v>
      </c>
    </row>
    <row r="4976" customFormat="false" ht="15" hidden="false" customHeight="false" outlineLevel="0" collapsed="false">
      <c r="A4976" s="4" t="s">
        <v>10792</v>
      </c>
      <c r="B4976" s="4" t="s">
        <v>2753</v>
      </c>
      <c r="C4976" s="4" t="s">
        <v>1039</v>
      </c>
      <c r="D4976" s="4" t="n">
        <v>20</v>
      </c>
      <c r="E4976" s="4" t="n">
        <v>160.41</v>
      </c>
      <c r="F4976" s="4" t="n">
        <v>3208.2</v>
      </c>
      <c r="G4976" s="4" t="n">
        <f aca="false">INDEX(Data_Products!$D$2:$D$33,MATCH(C4976,Data_Products!$A$2:$A$33,0))</f>
        <v>99.74</v>
      </c>
      <c r="H4976" s="4" t="str">
        <f aca="false">INDEX(Data_Products!$C$2:$C$33,MATCH(C4976,Data_Products!$A$2:$A$33,0))</f>
        <v>Insulation</v>
      </c>
      <c r="I4976" s="10" t="n">
        <f aca="false">D4976*(E4976-G4976)</f>
        <v>1213.4</v>
      </c>
      <c r="J4976" s="11" t="n">
        <f aca="false">IFERROR(I4976/F4976,0)</f>
        <v>0.378218315566361</v>
      </c>
      <c r="K4976" s="4" t="str">
        <f aca="false">IFERROR(INDEX(Data_Orders!$F$2:$F$4727,MATCH(B4976,Data_Orders!$A$2:$A$4727,0)),"")</f>
        <v>Contractor</v>
      </c>
      <c r="L4976" s="4" t="str">
        <f aca="false">IFERROR(INDEX(Data_Orders!$D$2:$D$4727,MATCH(B4976,Data_Orders!$A$2:$A$4727,0)),"")</f>
        <v>Birmingham South</v>
      </c>
    </row>
    <row r="4977" customFormat="false" ht="15" hidden="false" customHeight="false" outlineLevel="0" collapsed="false">
      <c r="A4977" s="4" t="s">
        <v>10793</v>
      </c>
      <c r="B4977" s="4" t="s">
        <v>2754</v>
      </c>
      <c r="C4977" s="4" t="s">
        <v>1057</v>
      </c>
      <c r="D4977" s="4" t="n">
        <v>14</v>
      </c>
      <c r="E4977" s="4" t="n">
        <v>176.81</v>
      </c>
      <c r="F4977" s="4" t="n">
        <v>2475.34</v>
      </c>
      <c r="G4977" s="4" t="n">
        <f aca="false">INDEX(Data_Products!$D$2:$D$33,MATCH(C4977,Data_Products!$A$2:$A$33,0))</f>
        <v>129.57</v>
      </c>
      <c r="H4977" s="4" t="str">
        <f aca="false">INDEX(Data_Products!$C$2:$C$33,MATCH(C4977,Data_Products!$A$2:$A$33,0))</f>
        <v>Roofing</v>
      </c>
      <c r="I4977" s="10" t="n">
        <f aca="false">D4977*(E4977-G4977)</f>
        <v>661.36</v>
      </c>
      <c r="J4977" s="11" t="n">
        <f aca="false">IFERROR(I4977/F4977,0)</f>
        <v>0.267179458175443</v>
      </c>
      <c r="K4977" s="4" t="str">
        <f aca="false">IFERROR(INDEX(Data_Orders!$F$2:$F$4727,MATCH(B4977,Data_Orders!$A$2:$A$4727,0)),"")</f>
        <v>Retail</v>
      </c>
      <c r="L4977" s="4" t="str">
        <f aca="false">IFERROR(INDEX(Data_Orders!$D$2:$D$4727,MATCH(B4977,Data_Orders!$A$2:$A$4727,0)),"")</f>
        <v>Birmingham South</v>
      </c>
    </row>
    <row r="4978" customFormat="false" ht="15" hidden="false" customHeight="false" outlineLevel="0" collapsed="false">
      <c r="A4978" s="4" t="s">
        <v>10794</v>
      </c>
      <c r="B4978" s="4" t="s">
        <v>2754</v>
      </c>
      <c r="C4978" s="4" t="s">
        <v>1030</v>
      </c>
      <c r="D4978" s="4" t="n">
        <v>19</v>
      </c>
      <c r="E4978" s="4" t="n">
        <v>25.23</v>
      </c>
      <c r="F4978" s="4" t="n">
        <v>479.37</v>
      </c>
      <c r="G4978" s="4" t="n">
        <f aca="false">INDEX(Data_Products!$D$2:$D$33,MATCH(C4978,Data_Products!$A$2:$A$33,0))</f>
        <v>17.67</v>
      </c>
      <c r="H4978" s="4" t="str">
        <f aca="false">INDEX(Data_Products!$C$2:$C$33,MATCH(C4978,Data_Products!$A$2:$A$33,0))</f>
        <v>Cement &amp; Aggregates</v>
      </c>
      <c r="I4978" s="10" t="n">
        <f aca="false">D4978*(E4978-G4978)</f>
        <v>143.64</v>
      </c>
      <c r="J4978" s="11" t="n">
        <f aca="false">IFERROR(I4978/F4978,0)</f>
        <v>0.299643281807372</v>
      </c>
      <c r="K4978" s="4" t="str">
        <f aca="false">IFERROR(INDEX(Data_Orders!$F$2:$F$4727,MATCH(B4978,Data_Orders!$A$2:$A$4727,0)),"")</f>
        <v>Retail</v>
      </c>
      <c r="L4978" s="4" t="str">
        <f aca="false">IFERROR(INDEX(Data_Orders!$D$2:$D$4727,MATCH(B4978,Data_Orders!$A$2:$A$4727,0)),"")</f>
        <v>Birmingham South</v>
      </c>
    </row>
    <row r="4979" customFormat="false" ht="15" hidden="false" customHeight="false" outlineLevel="0" collapsed="false">
      <c r="A4979" s="4" t="s">
        <v>10795</v>
      </c>
      <c r="B4979" s="4" t="s">
        <v>2755</v>
      </c>
      <c r="C4979" s="4" t="s">
        <v>1070</v>
      </c>
      <c r="D4979" s="4" t="n">
        <v>4</v>
      </c>
      <c r="E4979" s="4" t="n">
        <v>230.32</v>
      </c>
      <c r="F4979" s="4" t="n">
        <v>921.28</v>
      </c>
      <c r="G4979" s="4" t="n">
        <f aca="false">INDEX(Data_Products!$D$2:$D$33,MATCH(C4979,Data_Products!$A$2:$A$33,0))</f>
        <v>161.64</v>
      </c>
      <c r="H4979" s="4" t="str">
        <f aca="false">INDEX(Data_Products!$C$2:$C$33,MATCH(C4979,Data_Products!$A$2:$A$33,0))</f>
        <v>Landscaping</v>
      </c>
      <c r="I4979" s="10" t="n">
        <f aca="false">D4979*(E4979-G4979)</f>
        <v>274.72</v>
      </c>
      <c r="J4979" s="11" t="n">
        <f aca="false">IFERROR(I4979/F4979,0)</f>
        <v>0.298193817297673</v>
      </c>
      <c r="K4979" s="4" t="str">
        <f aca="false">IFERROR(INDEX(Data_Orders!$F$2:$F$4727,MATCH(B4979,Data_Orders!$A$2:$A$4727,0)),"")</f>
        <v>Retail</v>
      </c>
      <c r="L4979" s="4" t="str">
        <f aca="false">IFERROR(INDEX(Data_Orders!$D$2:$D$4727,MATCH(B4979,Data_Orders!$A$2:$A$4727,0)),"")</f>
        <v>Birmingham South</v>
      </c>
    </row>
    <row r="4980" customFormat="false" ht="15" hidden="false" customHeight="false" outlineLevel="0" collapsed="false">
      <c r="A4980" s="4" t="s">
        <v>10796</v>
      </c>
      <c r="B4980" s="4" t="s">
        <v>2755</v>
      </c>
      <c r="C4980" s="4" t="s">
        <v>1037</v>
      </c>
      <c r="D4980" s="4" t="n">
        <v>3</v>
      </c>
      <c r="E4980" s="4" t="n">
        <v>90.97</v>
      </c>
      <c r="F4980" s="4" t="n">
        <v>272.91</v>
      </c>
      <c r="G4980" s="4" t="n">
        <f aca="false">INDEX(Data_Products!$D$2:$D$33,MATCH(C4980,Data_Products!$A$2:$A$33,0))</f>
        <v>73.81</v>
      </c>
      <c r="H4980" s="4" t="str">
        <f aca="false">INDEX(Data_Products!$C$2:$C$33,MATCH(C4980,Data_Products!$A$2:$A$33,0))</f>
        <v>Insulation</v>
      </c>
      <c r="I4980" s="10" t="n">
        <f aca="false">D4980*(E4980-G4980)</f>
        <v>51.48</v>
      </c>
      <c r="J4980" s="11" t="n">
        <f aca="false">IFERROR(I4980/F4980,0)</f>
        <v>0.18863361547763</v>
      </c>
      <c r="K4980" s="4" t="str">
        <f aca="false">IFERROR(INDEX(Data_Orders!$F$2:$F$4727,MATCH(B4980,Data_Orders!$A$2:$A$4727,0)),"")</f>
        <v>Retail</v>
      </c>
      <c r="L4980" s="4" t="str">
        <f aca="false">IFERROR(INDEX(Data_Orders!$D$2:$D$4727,MATCH(B4980,Data_Orders!$A$2:$A$4727,0)),"")</f>
        <v>Birmingham South</v>
      </c>
    </row>
    <row r="4981" customFormat="false" ht="15" hidden="false" customHeight="false" outlineLevel="0" collapsed="false">
      <c r="A4981" s="4" t="s">
        <v>10797</v>
      </c>
      <c r="B4981" s="4" t="s">
        <v>2755</v>
      </c>
      <c r="C4981" s="4" t="s">
        <v>1041</v>
      </c>
      <c r="D4981" s="4" t="n">
        <v>14</v>
      </c>
      <c r="E4981" s="4" t="n">
        <v>242.75</v>
      </c>
      <c r="F4981" s="4" t="n">
        <v>3398.5</v>
      </c>
      <c r="G4981" s="4" t="n">
        <f aca="false">INDEX(Data_Products!$D$2:$D$33,MATCH(C4981,Data_Products!$A$2:$A$33,0))</f>
        <v>142.94</v>
      </c>
      <c r="H4981" s="4" t="str">
        <f aca="false">INDEX(Data_Products!$C$2:$C$33,MATCH(C4981,Data_Products!$A$2:$A$33,0))</f>
        <v>Tools &amp; Fixings</v>
      </c>
      <c r="I4981" s="10" t="n">
        <f aca="false">D4981*(E4981-G4981)</f>
        <v>1397.34</v>
      </c>
      <c r="J4981" s="11" t="n">
        <f aca="false">IFERROR(I4981/F4981,0)</f>
        <v>0.411163748712667</v>
      </c>
      <c r="K4981" s="4" t="str">
        <f aca="false">IFERROR(INDEX(Data_Orders!$F$2:$F$4727,MATCH(B4981,Data_Orders!$A$2:$A$4727,0)),"")</f>
        <v>Retail</v>
      </c>
      <c r="L4981" s="4" t="str">
        <f aca="false">IFERROR(INDEX(Data_Orders!$D$2:$D$4727,MATCH(B4981,Data_Orders!$A$2:$A$4727,0)),"")</f>
        <v>Birmingham South</v>
      </c>
    </row>
    <row r="4982" customFormat="false" ht="15" hidden="false" customHeight="false" outlineLevel="0" collapsed="false">
      <c r="A4982" s="4" t="s">
        <v>10798</v>
      </c>
      <c r="B4982" s="4" t="s">
        <v>2755</v>
      </c>
      <c r="C4982" s="4" t="s">
        <v>1024</v>
      </c>
      <c r="D4982" s="4" t="n">
        <v>15</v>
      </c>
      <c r="E4982" s="4" t="n">
        <v>137.14</v>
      </c>
      <c r="F4982" s="4" t="n">
        <v>2057.1</v>
      </c>
      <c r="G4982" s="4" t="n">
        <f aca="false">INDEX(Data_Products!$D$2:$D$33,MATCH(C4982,Data_Products!$A$2:$A$33,0))</f>
        <v>99.99</v>
      </c>
      <c r="H4982" s="4" t="str">
        <f aca="false">INDEX(Data_Products!$C$2:$C$33,MATCH(C4982,Data_Products!$A$2:$A$33,0))</f>
        <v>Cement &amp; Aggregates</v>
      </c>
      <c r="I4982" s="10" t="n">
        <f aca="false">D4982*(E4982-G4982)</f>
        <v>557.25</v>
      </c>
      <c r="J4982" s="11" t="n">
        <f aca="false">IFERROR(I4982/F4982,0)</f>
        <v>0.270891060230421</v>
      </c>
      <c r="K4982" s="4" t="str">
        <f aca="false">IFERROR(INDEX(Data_Orders!$F$2:$F$4727,MATCH(B4982,Data_Orders!$A$2:$A$4727,0)),"")</f>
        <v>Retail</v>
      </c>
      <c r="L4982" s="4" t="str">
        <f aca="false">IFERROR(INDEX(Data_Orders!$D$2:$D$4727,MATCH(B4982,Data_Orders!$A$2:$A$4727,0)),"")</f>
        <v>Birmingham South</v>
      </c>
    </row>
    <row r="4983" customFormat="false" ht="15" hidden="false" customHeight="false" outlineLevel="0" collapsed="false">
      <c r="A4983" s="4" t="s">
        <v>10799</v>
      </c>
      <c r="B4983" s="4" t="s">
        <v>2755</v>
      </c>
      <c r="C4983" s="4" t="s">
        <v>1026</v>
      </c>
      <c r="D4983" s="4" t="n">
        <v>15</v>
      </c>
      <c r="E4983" s="4" t="n">
        <v>184.05</v>
      </c>
      <c r="F4983" s="4" t="n">
        <v>2760.75</v>
      </c>
      <c r="G4983" s="4" t="n">
        <f aca="false">INDEX(Data_Products!$D$2:$D$33,MATCH(C4983,Data_Products!$A$2:$A$33,0))</f>
        <v>147.44</v>
      </c>
      <c r="H4983" s="4" t="str">
        <f aca="false">INDEX(Data_Products!$C$2:$C$33,MATCH(C4983,Data_Products!$A$2:$A$33,0))</f>
        <v>Cement &amp; Aggregates</v>
      </c>
      <c r="I4983" s="10" t="n">
        <f aca="false">D4983*(E4983-G4983)</f>
        <v>549.15</v>
      </c>
      <c r="J4983" s="11" t="n">
        <f aca="false">IFERROR(I4983/F4983,0)</f>
        <v>0.19891333876664</v>
      </c>
      <c r="K4983" s="4" t="str">
        <f aca="false">IFERROR(INDEX(Data_Orders!$F$2:$F$4727,MATCH(B4983,Data_Orders!$A$2:$A$4727,0)),"")</f>
        <v>Retail</v>
      </c>
      <c r="L4983" s="4" t="str">
        <f aca="false">IFERROR(INDEX(Data_Orders!$D$2:$D$4727,MATCH(B4983,Data_Orders!$A$2:$A$4727,0)),"")</f>
        <v>Birmingham South</v>
      </c>
    </row>
    <row r="4984" customFormat="false" ht="15" hidden="false" customHeight="false" outlineLevel="0" collapsed="false">
      <c r="A4984" s="4" t="s">
        <v>10800</v>
      </c>
      <c r="B4984" s="4" t="s">
        <v>2756</v>
      </c>
      <c r="C4984" s="4" t="s">
        <v>1070</v>
      </c>
      <c r="D4984" s="4" t="n">
        <v>1</v>
      </c>
      <c r="E4984" s="4" t="n">
        <v>230.32</v>
      </c>
      <c r="F4984" s="4" t="n">
        <v>230.32</v>
      </c>
      <c r="G4984" s="4" t="n">
        <f aca="false">INDEX(Data_Products!$D$2:$D$33,MATCH(C4984,Data_Products!$A$2:$A$33,0))</f>
        <v>161.64</v>
      </c>
      <c r="H4984" s="4" t="str">
        <f aca="false">INDEX(Data_Products!$C$2:$C$33,MATCH(C4984,Data_Products!$A$2:$A$33,0))</f>
        <v>Landscaping</v>
      </c>
      <c r="I4984" s="10" t="n">
        <f aca="false">D4984*(E4984-G4984)</f>
        <v>68.68</v>
      </c>
      <c r="J4984" s="11" t="n">
        <f aca="false">IFERROR(I4984/F4984,0)</f>
        <v>0.298193817297673</v>
      </c>
      <c r="K4984" s="4" t="str">
        <f aca="false">IFERROR(INDEX(Data_Orders!$F$2:$F$4727,MATCH(B4984,Data_Orders!$A$2:$A$4727,0)),"")</f>
        <v>Retail</v>
      </c>
      <c r="L4984" s="4" t="str">
        <f aca="false">IFERROR(INDEX(Data_Orders!$D$2:$D$4727,MATCH(B4984,Data_Orders!$A$2:$A$4727,0)),"")</f>
        <v>Birmingham South</v>
      </c>
    </row>
    <row r="4985" customFormat="false" ht="15" hidden="false" customHeight="false" outlineLevel="0" collapsed="false">
      <c r="A4985" s="4" t="s">
        <v>10801</v>
      </c>
      <c r="B4985" s="4" t="s">
        <v>2756</v>
      </c>
      <c r="C4985" s="4" t="s">
        <v>1052</v>
      </c>
      <c r="D4985" s="4" t="n">
        <v>18</v>
      </c>
      <c r="E4985" s="4" t="n">
        <v>205.71</v>
      </c>
      <c r="F4985" s="4" t="n">
        <v>3702.78</v>
      </c>
      <c r="G4985" s="4" t="n">
        <f aca="false">INDEX(Data_Products!$D$2:$D$33,MATCH(C4985,Data_Products!$A$2:$A$33,0))</f>
        <v>152.29</v>
      </c>
      <c r="H4985" s="4" t="str">
        <f aca="false">INDEX(Data_Products!$C$2:$C$33,MATCH(C4985,Data_Products!$A$2:$A$33,0))</f>
        <v>Roofing</v>
      </c>
      <c r="I4985" s="10" t="n">
        <f aca="false">D4985*(E4985-G4985)</f>
        <v>961.56</v>
      </c>
      <c r="J4985" s="11" t="n">
        <f aca="false">IFERROR(I4985/F4985,0)</f>
        <v>0.259685965679841</v>
      </c>
      <c r="K4985" s="4" t="str">
        <f aca="false">IFERROR(INDEX(Data_Orders!$F$2:$F$4727,MATCH(B4985,Data_Orders!$A$2:$A$4727,0)),"")</f>
        <v>Retail</v>
      </c>
      <c r="L4985" s="4" t="str">
        <f aca="false">IFERROR(INDEX(Data_Orders!$D$2:$D$4727,MATCH(B4985,Data_Orders!$A$2:$A$4727,0)),"")</f>
        <v>Birmingham South</v>
      </c>
    </row>
    <row r="4986" customFormat="false" ht="15" hidden="false" customHeight="false" outlineLevel="0" collapsed="false">
      <c r="A4986" s="4" t="s">
        <v>10802</v>
      </c>
      <c r="B4986" s="4" t="s">
        <v>2756</v>
      </c>
      <c r="C4986" s="4" t="s">
        <v>1064</v>
      </c>
      <c r="D4986" s="4" t="n">
        <v>9</v>
      </c>
      <c r="E4986" s="4" t="n">
        <v>97.63</v>
      </c>
      <c r="F4986" s="4" t="n">
        <v>878.67</v>
      </c>
      <c r="G4986" s="4" t="n">
        <f aca="false">INDEX(Data_Products!$D$2:$D$33,MATCH(C4986,Data_Products!$A$2:$A$33,0))</f>
        <v>65.21</v>
      </c>
      <c r="H4986" s="4" t="str">
        <f aca="false">INDEX(Data_Products!$C$2:$C$33,MATCH(C4986,Data_Products!$A$2:$A$33,0))</f>
        <v>Plumbing &amp; Drainage</v>
      </c>
      <c r="I4986" s="10" t="n">
        <f aca="false">D4986*(E4986-G4986)</f>
        <v>291.78</v>
      </c>
      <c r="J4986" s="11" t="n">
        <f aca="false">IFERROR(I4986/F4986,0)</f>
        <v>0.332070060432244</v>
      </c>
      <c r="K4986" s="4" t="str">
        <f aca="false">IFERROR(INDEX(Data_Orders!$F$2:$F$4727,MATCH(B4986,Data_Orders!$A$2:$A$4727,0)),"")</f>
        <v>Retail</v>
      </c>
      <c r="L4986" s="4" t="str">
        <f aca="false">IFERROR(INDEX(Data_Orders!$D$2:$D$4727,MATCH(B4986,Data_Orders!$A$2:$A$4727,0)),"")</f>
        <v>Birmingham South</v>
      </c>
    </row>
    <row r="4987" customFormat="false" ht="15" hidden="false" customHeight="false" outlineLevel="0" collapsed="false">
      <c r="A4987" s="4" t="s">
        <v>10803</v>
      </c>
      <c r="B4987" s="4" t="s">
        <v>2756</v>
      </c>
      <c r="C4987" s="4" t="s">
        <v>1037</v>
      </c>
      <c r="D4987" s="4" t="n">
        <v>7</v>
      </c>
      <c r="E4987" s="4" t="n">
        <v>90.97</v>
      </c>
      <c r="F4987" s="4" t="n">
        <v>636.79</v>
      </c>
      <c r="G4987" s="4" t="n">
        <f aca="false">INDEX(Data_Products!$D$2:$D$33,MATCH(C4987,Data_Products!$A$2:$A$33,0))</f>
        <v>73.81</v>
      </c>
      <c r="H4987" s="4" t="str">
        <f aca="false">INDEX(Data_Products!$C$2:$C$33,MATCH(C4987,Data_Products!$A$2:$A$33,0))</f>
        <v>Insulation</v>
      </c>
      <c r="I4987" s="10" t="n">
        <f aca="false">D4987*(E4987-G4987)</f>
        <v>120.12</v>
      </c>
      <c r="J4987" s="11" t="n">
        <f aca="false">IFERROR(I4987/F4987,0)</f>
        <v>0.18863361547763</v>
      </c>
      <c r="K4987" s="4" t="str">
        <f aca="false">IFERROR(INDEX(Data_Orders!$F$2:$F$4727,MATCH(B4987,Data_Orders!$A$2:$A$4727,0)),"")</f>
        <v>Retail</v>
      </c>
      <c r="L4987" s="4" t="str">
        <f aca="false">IFERROR(INDEX(Data_Orders!$D$2:$D$4727,MATCH(B4987,Data_Orders!$A$2:$A$4727,0)),"")</f>
        <v>Birmingham South</v>
      </c>
    </row>
    <row r="4988" customFormat="false" ht="15" hidden="false" customHeight="false" outlineLevel="0" collapsed="false">
      <c r="A4988" s="4" t="s">
        <v>10804</v>
      </c>
      <c r="B4988" s="4" t="s">
        <v>2757</v>
      </c>
      <c r="C4988" s="4" t="s">
        <v>1039</v>
      </c>
      <c r="D4988" s="4" t="n">
        <v>11</v>
      </c>
      <c r="E4988" s="4" t="n">
        <v>160.41</v>
      </c>
      <c r="F4988" s="4" t="n">
        <v>1764.51</v>
      </c>
      <c r="G4988" s="4" t="n">
        <f aca="false">INDEX(Data_Products!$D$2:$D$33,MATCH(C4988,Data_Products!$A$2:$A$33,0))</f>
        <v>99.74</v>
      </c>
      <c r="H4988" s="4" t="str">
        <f aca="false">INDEX(Data_Products!$C$2:$C$33,MATCH(C4988,Data_Products!$A$2:$A$33,0))</f>
        <v>Insulation</v>
      </c>
      <c r="I4988" s="10" t="n">
        <f aca="false">D4988*(E4988-G4988)</f>
        <v>667.37</v>
      </c>
      <c r="J4988" s="11" t="n">
        <f aca="false">IFERROR(I4988/F4988,0)</f>
        <v>0.378218315566361</v>
      </c>
      <c r="K4988" s="4" t="str">
        <f aca="false">IFERROR(INDEX(Data_Orders!$F$2:$F$4727,MATCH(B4988,Data_Orders!$A$2:$A$4727,0)),"")</f>
        <v>Retail</v>
      </c>
      <c r="L4988" s="4" t="str">
        <f aca="false">IFERROR(INDEX(Data_Orders!$D$2:$D$4727,MATCH(B4988,Data_Orders!$A$2:$A$4727,0)),"")</f>
        <v>Birmingham South</v>
      </c>
    </row>
    <row r="4989" customFormat="false" ht="15" hidden="false" customHeight="false" outlineLevel="0" collapsed="false">
      <c r="A4989" s="4" t="s">
        <v>10805</v>
      </c>
      <c r="B4989" s="4" t="s">
        <v>2757</v>
      </c>
      <c r="C4989" s="4" t="s">
        <v>1066</v>
      </c>
      <c r="D4989" s="4" t="n">
        <v>11</v>
      </c>
      <c r="E4989" s="4" t="n">
        <v>209.69</v>
      </c>
      <c r="F4989" s="4" t="n">
        <v>2306.59</v>
      </c>
      <c r="G4989" s="4" t="n">
        <f aca="false">INDEX(Data_Products!$D$2:$D$33,MATCH(C4989,Data_Products!$A$2:$A$33,0))</f>
        <v>144.38</v>
      </c>
      <c r="H4989" s="4" t="str">
        <f aca="false">INDEX(Data_Products!$C$2:$C$33,MATCH(C4989,Data_Products!$A$2:$A$33,0))</f>
        <v>Plumbing &amp; Drainage</v>
      </c>
      <c r="I4989" s="10" t="n">
        <f aca="false">D4989*(E4989-G4989)</f>
        <v>718.41</v>
      </c>
      <c r="J4989" s="11" t="n">
        <f aca="false">IFERROR(I4989/F4989,0)</f>
        <v>0.311459773952024</v>
      </c>
      <c r="K4989" s="4" t="str">
        <f aca="false">IFERROR(INDEX(Data_Orders!$F$2:$F$4727,MATCH(B4989,Data_Orders!$A$2:$A$4727,0)),"")</f>
        <v>Retail</v>
      </c>
      <c r="L4989" s="4" t="str">
        <f aca="false">IFERROR(INDEX(Data_Orders!$D$2:$D$4727,MATCH(B4989,Data_Orders!$A$2:$A$4727,0)),"")</f>
        <v>Birmingham South</v>
      </c>
    </row>
    <row r="4990" customFormat="false" ht="15" hidden="false" customHeight="false" outlineLevel="0" collapsed="false">
      <c r="A4990" s="4" t="s">
        <v>10806</v>
      </c>
      <c r="B4990" s="4" t="s">
        <v>2757</v>
      </c>
      <c r="C4990" s="4" t="s">
        <v>1073</v>
      </c>
      <c r="D4990" s="4" t="n">
        <v>1</v>
      </c>
      <c r="E4990" s="4" t="n">
        <v>231.05</v>
      </c>
      <c r="F4990" s="4" t="n">
        <v>231.05</v>
      </c>
      <c r="G4990" s="4" t="n">
        <f aca="false">INDEX(Data_Products!$D$2:$D$33,MATCH(C4990,Data_Products!$A$2:$A$33,0))</f>
        <v>148.29</v>
      </c>
      <c r="H4990" s="4" t="str">
        <f aca="false">INDEX(Data_Products!$C$2:$C$33,MATCH(C4990,Data_Products!$A$2:$A$33,0))</f>
        <v>Landscaping</v>
      </c>
      <c r="I4990" s="10" t="n">
        <f aca="false">D4990*(E4990-G4990)</f>
        <v>82.76</v>
      </c>
      <c r="J4990" s="11" t="n">
        <f aca="false">IFERROR(I4990/F4990,0)</f>
        <v>0.358190867777537</v>
      </c>
      <c r="K4990" s="4" t="str">
        <f aca="false">IFERROR(INDEX(Data_Orders!$F$2:$F$4727,MATCH(B4990,Data_Orders!$A$2:$A$4727,0)),"")</f>
        <v>Retail</v>
      </c>
      <c r="L4990" s="4" t="str">
        <f aca="false">IFERROR(INDEX(Data_Orders!$D$2:$D$4727,MATCH(B4990,Data_Orders!$A$2:$A$4727,0)),"")</f>
        <v>Birmingham South</v>
      </c>
    </row>
    <row r="4991" customFormat="false" ht="15" hidden="false" customHeight="false" outlineLevel="0" collapsed="false">
      <c r="A4991" s="4" t="s">
        <v>10807</v>
      </c>
      <c r="B4991" s="4" t="s">
        <v>2757</v>
      </c>
      <c r="C4991" s="4" t="s">
        <v>1046</v>
      </c>
      <c r="D4991" s="4" t="n">
        <v>16</v>
      </c>
      <c r="E4991" s="4" t="n">
        <v>154.02</v>
      </c>
      <c r="F4991" s="4" t="n">
        <v>2464.32</v>
      </c>
      <c r="G4991" s="4" t="n">
        <f aca="false">INDEX(Data_Products!$D$2:$D$33,MATCH(C4991,Data_Products!$A$2:$A$33,0))</f>
        <v>102.1</v>
      </c>
      <c r="H4991" s="4" t="str">
        <f aca="false">INDEX(Data_Products!$C$2:$C$33,MATCH(C4991,Data_Products!$A$2:$A$33,0))</f>
        <v>Tools &amp; Fixings</v>
      </c>
      <c r="I4991" s="10" t="n">
        <f aca="false">D4991*(E4991-G4991)</f>
        <v>830.72</v>
      </c>
      <c r="J4991" s="11" t="n">
        <f aca="false">IFERROR(I4991/F4991,0)</f>
        <v>0.337099078041813</v>
      </c>
      <c r="K4991" s="4" t="str">
        <f aca="false">IFERROR(INDEX(Data_Orders!$F$2:$F$4727,MATCH(B4991,Data_Orders!$A$2:$A$4727,0)),"")</f>
        <v>Retail</v>
      </c>
      <c r="L4991" s="4" t="str">
        <f aca="false">IFERROR(INDEX(Data_Orders!$D$2:$D$4727,MATCH(B4991,Data_Orders!$A$2:$A$4727,0)),"")</f>
        <v>Birmingham South</v>
      </c>
    </row>
    <row r="4992" customFormat="false" ht="15" hidden="false" customHeight="false" outlineLevel="0" collapsed="false">
      <c r="A4992" s="4" t="s">
        <v>10808</v>
      </c>
      <c r="B4992" s="4" t="s">
        <v>2758</v>
      </c>
      <c r="C4992" s="4" t="s">
        <v>1037</v>
      </c>
      <c r="D4992" s="4" t="n">
        <v>12</v>
      </c>
      <c r="E4992" s="4" t="n">
        <v>90.97</v>
      </c>
      <c r="F4992" s="4" t="n">
        <v>1091.64</v>
      </c>
      <c r="G4992" s="4" t="n">
        <f aca="false">INDEX(Data_Products!$D$2:$D$33,MATCH(C4992,Data_Products!$A$2:$A$33,0))</f>
        <v>73.81</v>
      </c>
      <c r="H4992" s="4" t="str">
        <f aca="false">INDEX(Data_Products!$C$2:$C$33,MATCH(C4992,Data_Products!$A$2:$A$33,0))</f>
        <v>Insulation</v>
      </c>
      <c r="I4992" s="10" t="n">
        <f aca="false">D4992*(E4992-G4992)</f>
        <v>205.92</v>
      </c>
      <c r="J4992" s="11" t="n">
        <f aca="false">IFERROR(I4992/F4992,0)</f>
        <v>0.18863361547763</v>
      </c>
      <c r="K4992" s="4" t="str">
        <f aca="false">IFERROR(INDEX(Data_Orders!$F$2:$F$4727,MATCH(B4992,Data_Orders!$A$2:$A$4727,0)),"")</f>
        <v>Retail</v>
      </c>
      <c r="L4992" s="4" t="str">
        <f aca="false">IFERROR(INDEX(Data_Orders!$D$2:$D$4727,MATCH(B4992,Data_Orders!$A$2:$A$4727,0)),"")</f>
        <v>Birmingham South</v>
      </c>
    </row>
    <row r="4993" customFormat="false" ht="15" hidden="false" customHeight="false" outlineLevel="0" collapsed="false">
      <c r="A4993" s="4" t="s">
        <v>10809</v>
      </c>
      <c r="B4993" s="4" t="s">
        <v>2758</v>
      </c>
      <c r="C4993" s="4" t="s">
        <v>1068</v>
      </c>
      <c r="D4993" s="4" t="n">
        <v>5</v>
      </c>
      <c r="E4993" s="4" t="n">
        <v>86.28</v>
      </c>
      <c r="F4993" s="4" t="n">
        <v>431.4</v>
      </c>
      <c r="G4993" s="4" t="n">
        <f aca="false">INDEX(Data_Products!$D$2:$D$33,MATCH(C4993,Data_Products!$A$2:$A$33,0))</f>
        <v>68.55</v>
      </c>
      <c r="H4993" s="4" t="str">
        <f aca="false">INDEX(Data_Products!$C$2:$C$33,MATCH(C4993,Data_Products!$A$2:$A$33,0))</f>
        <v>Plumbing &amp; Drainage</v>
      </c>
      <c r="I4993" s="10" t="n">
        <f aca="false">D4993*(E4993-G4993)</f>
        <v>88.65</v>
      </c>
      <c r="J4993" s="11" t="n">
        <f aca="false">IFERROR(I4993/F4993,0)</f>
        <v>0.205493741307371</v>
      </c>
      <c r="K4993" s="4" t="str">
        <f aca="false">IFERROR(INDEX(Data_Orders!$F$2:$F$4727,MATCH(B4993,Data_Orders!$A$2:$A$4727,0)),"")</f>
        <v>Retail</v>
      </c>
      <c r="L4993" s="4" t="str">
        <f aca="false">IFERROR(INDEX(Data_Orders!$D$2:$D$4727,MATCH(B4993,Data_Orders!$A$2:$A$4727,0)),"")</f>
        <v>Birmingham South</v>
      </c>
    </row>
    <row r="4994" customFormat="false" ht="15" hidden="false" customHeight="false" outlineLevel="0" collapsed="false">
      <c r="A4994" s="4" t="s">
        <v>10810</v>
      </c>
      <c r="B4994" s="4" t="s">
        <v>2758</v>
      </c>
      <c r="C4994" s="4" t="s">
        <v>1041</v>
      </c>
      <c r="D4994" s="4" t="n">
        <v>3</v>
      </c>
      <c r="E4994" s="4" t="n">
        <v>242.75</v>
      </c>
      <c r="F4994" s="4" t="n">
        <v>728.25</v>
      </c>
      <c r="G4994" s="4" t="n">
        <f aca="false">INDEX(Data_Products!$D$2:$D$33,MATCH(C4994,Data_Products!$A$2:$A$33,0))</f>
        <v>142.94</v>
      </c>
      <c r="H4994" s="4" t="str">
        <f aca="false">INDEX(Data_Products!$C$2:$C$33,MATCH(C4994,Data_Products!$A$2:$A$33,0))</f>
        <v>Tools &amp; Fixings</v>
      </c>
      <c r="I4994" s="10" t="n">
        <f aca="false">D4994*(E4994-G4994)</f>
        <v>299.43</v>
      </c>
      <c r="J4994" s="11" t="n">
        <f aca="false">IFERROR(I4994/F4994,0)</f>
        <v>0.411163748712667</v>
      </c>
      <c r="K4994" s="4" t="str">
        <f aca="false">IFERROR(INDEX(Data_Orders!$F$2:$F$4727,MATCH(B4994,Data_Orders!$A$2:$A$4727,0)),"")</f>
        <v>Retail</v>
      </c>
      <c r="L4994" s="4" t="str">
        <f aca="false">IFERROR(INDEX(Data_Orders!$D$2:$D$4727,MATCH(B4994,Data_Orders!$A$2:$A$4727,0)),"")</f>
        <v>Birmingham South</v>
      </c>
    </row>
    <row r="4995" customFormat="false" ht="15" hidden="false" customHeight="false" outlineLevel="0" collapsed="false">
      <c r="A4995" s="4" t="s">
        <v>10811</v>
      </c>
      <c r="B4995" s="4" t="s">
        <v>2758</v>
      </c>
      <c r="C4995" s="4" t="s">
        <v>1052</v>
      </c>
      <c r="D4995" s="4" t="n">
        <v>20</v>
      </c>
      <c r="E4995" s="4" t="n">
        <v>205.71</v>
      </c>
      <c r="F4995" s="4" t="n">
        <v>4114.2</v>
      </c>
      <c r="G4995" s="4" t="n">
        <f aca="false">INDEX(Data_Products!$D$2:$D$33,MATCH(C4995,Data_Products!$A$2:$A$33,0))</f>
        <v>152.29</v>
      </c>
      <c r="H4995" s="4" t="str">
        <f aca="false">INDEX(Data_Products!$C$2:$C$33,MATCH(C4995,Data_Products!$A$2:$A$33,0))</f>
        <v>Roofing</v>
      </c>
      <c r="I4995" s="10" t="n">
        <f aca="false">D4995*(E4995-G4995)</f>
        <v>1068.4</v>
      </c>
      <c r="J4995" s="11" t="n">
        <f aca="false">IFERROR(I4995/F4995,0)</f>
        <v>0.259685965679841</v>
      </c>
      <c r="K4995" s="4" t="str">
        <f aca="false">IFERROR(INDEX(Data_Orders!$F$2:$F$4727,MATCH(B4995,Data_Orders!$A$2:$A$4727,0)),"")</f>
        <v>Retail</v>
      </c>
      <c r="L4995" s="4" t="str">
        <f aca="false">IFERROR(INDEX(Data_Orders!$D$2:$D$4727,MATCH(B4995,Data_Orders!$A$2:$A$4727,0)),"")</f>
        <v>Birmingham South</v>
      </c>
    </row>
    <row r="4996" customFormat="false" ht="15" hidden="false" customHeight="false" outlineLevel="0" collapsed="false">
      <c r="A4996" s="4" t="s">
        <v>10812</v>
      </c>
      <c r="B4996" s="4" t="s">
        <v>2758</v>
      </c>
      <c r="C4996" s="4" t="s">
        <v>1024</v>
      </c>
      <c r="D4996" s="4" t="n">
        <v>13</v>
      </c>
      <c r="E4996" s="4" t="n">
        <v>137.14</v>
      </c>
      <c r="F4996" s="4" t="n">
        <v>1782.82</v>
      </c>
      <c r="G4996" s="4" t="n">
        <f aca="false">INDEX(Data_Products!$D$2:$D$33,MATCH(C4996,Data_Products!$A$2:$A$33,0))</f>
        <v>99.99</v>
      </c>
      <c r="H4996" s="4" t="str">
        <f aca="false">INDEX(Data_Products!$C$2:$C$33,MATCH(C4996,Data_Products!$A$2:$A$33,0))</f>
        <v>Cement &amp; Aggregates</v>
      </c>
      <c r="I4996" s="10" t="n">
        <f aca="false">D4996*(E4996-G4996)</f>
        <v>482.95</v>
      </c>
      <c r="J4996" s="11" t="n">
        <f aca="false">IFERROR(I4996/F4996,0)</f>
        <v>0.270891060230421</v>
      </c>
      <c r="K4996" s="4" t="str">
        <f aca="false">IFERROR(INDEX(Data_Orders!$F$2:$F$4727,MATCH(B4996,Data_Orders!$A$2:$A$4727,0)),"")</f>
        <v>Retail</v>
      </c>
      <c r="L4996" s="4" t="str">
        <f aca="false">IFERROR(INDEX(Data_Orders!$D$2:$D$4727,MATCH(B4996,Data_Orders!$A$2:$A$4727,0)),"")</f>
        <v>Birmingham South</v>
      </c>
    </row>
    <row r="4997" customFormat="false" ht="15" hidden="false" customHeight="false" outlineLevel="0" collapsed="false">
      <c r="A4997" s="4" t="s">
        <v>10813</v>
      </c>
      <c r="B4997" s="4" t="s">
        <v>2759</v>
      </c>
      <c r="C4997" s="4" t="s">
        <v>1024</v>
      </c>
      <c r="D4997" s="4" t="n">
        <v>9</v>
      </c>
      <c r="E4997" s="4" t="n">
        <v>137.14</v>
      </c>
      <c r="F4997" s="4" t="n">
        <v>1234.26</v>
      </c>
      <c r="G4997" s="4" t="n">
        <f aca="false">INDEX(Data_Products!$D$2:$D$33,MATCH(C4997,Data_Products!$A$2:$A$33,0))</f>
        <v>99.99</v>
      </c>
      <c r="H4997" s="4" t="str">
        <f aca="false">INDEX(Data_Products!$C$2:$C$33,MATCH(C4997,Data_Products!$A$2:$A$33,0))</f>
        <v>Cement &amp; Aggregates</v>
      </c>
      <c r="I4997" s="10" t="n">
        <f aca="false">D4997*(E4997-G4997)</f>
        <v>334.35</v>
      </c>
      <c r="J4997" s="11" t="n">
        <f aca="false">IFERROR(I4997/F4997,0)</f>
        <v>0.270891060230421</v>
      </c>
      <c r="K4997" s="4" t="str">
        <f aca="false">IFERROR(INDEX(Data_Orders!$F$2:$F$4727,MATCH(B4997,Data_Orders!$A$2:$A$4727,0)),"")</f>
        <v>Retail</v>
      </c>
      <c r="L4997" s="4" t="str">
        <f aca="false">IFERROR(INDEX(Data_Orders!$D$2:$D$4727,MATCH(B4997,Data_Orders!$A$2:$A$4727,0)),"")</f>
        <v>Birmingham South</v>
      </c>
    </row>
    <row r="4998" customFormat="false" ht="15" hidden="false" customHeight="false" outlineLevel="0" collapsed="false">
      <c r="A4998" s="4" t="s">
        <v>10814</v>
      </c>
      <c r="B4998" s="4" t="s">
        <v>2759</v>
      </c>
      <c r="C4998" s="4" t="s">
        <v>1032</v>
      </c>
      <c r="D4998" s="4" t="n">
        <v>8</v>
      </c>
      <c r="E4998" s="4" t="n">
        <v>99.65</v>
      </c>
      <c r="F4998" s="4" t="n">
        <v>797.2</v>
      </c>
      <c r="G4998" s="4" t="n">
        <f aca="false">INDEX(Data_Products!$D$2:$D$33,MATCH(C4998,Data_Products!$A$2:$A$33,0))</f>
        <v>58.26</v>
      </c>
      <c r="H4998" s="4" t="str">
        <f aca="false">INDEX(Data_Products!$C$2:$C$33,MATCH(C4998,Data_Products!$A$2:$A$33,0))</f>
        <v>Insulation</v>
      </c>
      <c r="I4998" s="10" t="n">
        <f aca="false">D4998*(E4998-G4998)</f>
        <v>331.12</v>
      </c>
      <c r="J4998" s="11" t="n">
        <f aca="false">IFERROR(I4998/F4998,0)</f>
        <v>0.415353738083292</v>
      </c>
      <c r="K4998" s="4" t="str">
        <f aca="false">IFERROR(INDEX(Data_Orders!$F$2:$F$4727,MATCH(B4998,Data_Orders!$A$2:$A$4727,0)),"")</f>
        <v>Retail</v>
      </c>
      <c r="L4998" s="4" t="str">
        <f aca="false">IFERROR(INDEX(Data_Orders!$D$2:$D$4727,MATCH(B4998,Data_Orders!$A$2:$A$4727,0)),"")</f>
        <v>Birmingham South</v>
      </c>
    </row>
    <row r="4999" customFormat="false" ht="15" hidden="false" customHeight="false" outlineLevel="0" collapsed="false">
      <c r="A4999" s="4" t="s">
        <v>10815</v>
      </c>
      <c r="B4999" s="4" t="s">
        <v>2759</v>
      </c>
      <c r="C4999" s="4" t="s">
        <v>1035</v>
      </c>
      <c r="D4999" s="4" t="n">
        <v>10</v>
      </c>
      <c r="E4999" s="4" t="n">
        <v>165.07</v>
      </c>
      <c r="F4999" s="4" t="n">
        <v>1650.7</v>
      </c>
      <c r="G4999" s="4" t="n">
        <f aca="false">INDEX(Data_Products!$D$2:$D$33,MATCH(C4999,Data_Products!$A$2:$A$33,0))</f>
        <v>134.65</v>
      </c>
      <c r="H4999" s="4" t="str">
        <f aca="false">INDEX(Data_Products!$C$2:$C$33,MATCH(C4999,Data_Products!$A$2:$A$33,0))</f>
        <v>Insulation</v>
      </c>
      <c r="I4999" s="10" t="n">
        <f aca="false">D4999*(E4999-G4999)</f>
        <v>304.2</v>
      </c>
      <c r="J4999" s="11" t="n">
        <f aca="false">IFERROR(I4999/F4999,0)</f>
        <v>0.184285454655601</v>
      </c>
      <c r="K4999" s="4" t="str">
        <f aca="false">IFERROR(INDEX(Data_Orders!$F$2:$F$4727,MATCH(B4999,Data_Orders!$A$2:$A$4727,0)),"")</f>
        <v>Retail</v>
      </c>
      <c r="L4999" s="4" t="str">
        <f aca="false">IFERROR(INDEX(Data_Orders!$D$2:$D$4727,MATCH(B4999,Data_Orders!$A$2:$A$4727,0)),"")</f>
        <v>Birmingham South</v>
      </c>
    </row>
    <row r="5000" customFormat="false" ht="15" hidden="false" customHeight="false" outlineLevel="0" collapsed="false">
      <c r="A5000" s="4" t="s">
        <v>10816</v>
      </c>
      <c r="B5000" s="4" t="s">
        <v>2759</v>
      </c>
      <c r="C5000" s="4" t="s">
        <v>1037</v>
      </c>
      <c r="D5000" s="4" t="n">
        <v>8</v>
      </c>
      <c r="E5000" s="4" t="n">
        <v>90.97</v>
      </c>
      <c r="F5000" s="4" t="n">
        <v>727.76</v>
      </c>
      <c r="G5000" s="4" t="n">
        <f aca="false">INDEX(Data_Products!$D$2:$D$33,MATCH(C5000,Data_Products!$A$2:$A$33,0))</f>
        <v>73.81</v>
      </c>
      <c r="H5000" s="4" t="str">
        <f aca="false">INDEX(Data_Products!$C$2:$C$33,MATCH(C5000,Data_Products!$A$2:$A$33,0))</f>
        <v>Insulation</v>
      </c>
      <c r="I5000" s="10" t="n">
        <f aca="false">D5000*(E5000-G5000)</f>
        <v>137.28</v>
      </c>
      <c r="J5000" s="11" t="n">
        <f aca="false">IFERROR(I5000/F5000,0)</f>
        <v>0.18863361547763</v>
      </c>
      <c r="K5000" s="4" t="str">
        <f aca="false">IFERROR(INDEX(Data_Orders!$F$2:$F$4727,MATCH(B5000,Data_Orders!$A$2:$A$4727,0)),"")</f>
        <v>Retail</v>
      </c>
      <c r="L5000" s="4" t="str">
        <f aca="false">IFERROR(INDEX(Data_Orders!$D$2:$D$4727,MATCH(B5000,Data_Orders!$A$2:$A$4727,0)),"")</f>
        <v>Birmingham South</v>
      </c>
    </row>
    <row r="5001" customFormat="false" ht="15" hidden="false" customHeight="false" outlineLevel="0" collapsed="false">
      <c r="A5001" s="4" t="s">
        <v>10817</v>
      </c>
      <c r="B5001" s="4" t="s">
        <v>2760</v>
      </c>
      <c r="C5001" s="4" t="s">
        <v>1073</v>
      </c>
      <c r="D5001" s="4" t="n">
        <v>19</v>
      </c>
      <c r="E5001" s="4" t="n">
        <v>231.05</v>
      </c>
      <c r="F5001" s="4" t="n">
        <v>4389.95</v>
      </c>
      <c r="G5001" s="4" t="n">
        <f aca="false">INDEX(Data_Products!$D$2:$D$33,MATCH(C5001,Data_Products!$A$2:$A$33,0))</f>
        <v>148.29</v>
      </c>
      <c r="H5001" s="4" t="str">
        <f aca="false">INDEX(Data_Products!$C$2:$C$33,MATCH(C5001,Data_Products!$A$2:$A$33,0))</f>
        <v>Landscaping</v>
      </c>
      <c r="I5001" s="10" t="n">
        <f aca="false">D5001*(E5001-G5001)</f>
        <v>1572.44</v>
      </c>
      <c r="J5001" s="11" t="n">
        <f aca="false">IFERROR(I5001/F5001,0)</f>
        <v>0.358190867777537</v>
      </c>
      <c r="K5001" s="4" t="str">
        <f aca="false">IFERROR(INDEX(Data_Orders!$F$2:$F$4727,MATCH(B5001,Data_Orders!$A$2:$A$4727,0)),"")</f>
        <v>Retail</v>
      </c>
      <c r="L5001" s="4" t="str">
        <f aca="false">IFERROR(INDEX(Data_Orders!$D$2:$D$4727,MATCH(B5001,Data_Orders!$A$2:$A$4727,0)),"")</f>
        <v>Birmingham South</v>
      </c>
    </row>
    <row r="5002" customFormat="false" ht="15" hidden="false" customHeight="false" outlineLevel="0" collapsed="false">
      <c r="A5002" s="4" t="s">
        <v>10818</v>
      </c>
      <c r="B5002" s="4" t="s">
        <v>2760</v>
      </c>
      <c r="C5002" s="4" t="s">
        <v>1044</v>
      </c>
      <c r="D5002" s="4" t="n">
        <v>8</v>
      </c>
      <c r="E5002" s="4" t="n">
        <v>190.44</v>
      </c>
      <c r="F5002" s="4" t="n">
        <v>1523.52</v>
      </c>
      <c r="G5002" s="4" t="n">
        <f aca="false">INDEX(Data_Products!$D$2:$D$33,MATCH(C5002,Data_Products!$A$2:$A$33,0))</f>
        <v>115.48</v>
      </c>
      <c r="H5002" s="4" t="str">
        <f aca="false">INDEX(Data_Products!$C$2:$C$33,MATCH(C5002,Data_Products!$A$2:$A$33,0))</f>
        <v>Tools &amp; Fixings</v>
      </c>
      <c r="I5002" s="10" t="n">
        <f aca="false">D5002*(E5002-G5002)</f>
        <v>599.68</v>
      </c>
      <c r="J5002" s="11" t="n">
        <f aca="false">IFERROR(I5002/F5002,0)</f>
        <v>0.393614786809494</v>
      </c>
      <c r="K5002" s="4" t="str">
        <f aca="false">IFERROR(INDEX(Data_Orders!$F$2:$F$4727,MATCH(B5002,Data_Orders!$A$2:$A$4727,0)),"")</f>
        <v>Retail</v>
      </c>
      <c r="L5002" s="4" t="str">
        <f aca="false">IFERROR(INDEX(Data_Orders!$D$2:$D$4727,MATCH(B5002,Data_Orders!$A$2:$A$4727,0)),"")</f>
        <v>Birmingham South</v>
      </c>
    </row>
    <row r="5003" customFormat="false" ht="15" hidden="false" customHeight="false" outlineLevel="0" collapsed="false">
      <c r="A5003" s="4" t="s">
        <v>10819</v>
      </c>
      <c r="B5003" s="4" t="s">
        <v>2760</v>
      </c>
      <c r="C5003" s="4" t="s">
        <v>1077</v>
      </c>
      <c r="D5003" s="4" t="n">
        <v>3</v>
      </c>
      <c r="E5003" s="4" t="n">
        <v>46.61</v>
      </c>
      <c r="F5003" s="4" t="n">
        <v>139.83</v>
      </c>
      <c r="G5003" s="4" t="n">
        <f aca="false">INDEX(Data_Products!$D$2:$D$33,MATCH(C5003,Data_Products!$A$2:$A$33,0))</f>
        <v>36.87</v>
      </c>
      <c r="H5003" s="4" t="str">
        <f aca="false">INDEX(Data_Products!$C$2:$C$33,MATCH(C5003,Data_Products!$A$2:$A$33,0))</f>
        <v>Landscaping</v>
      </c>
      <c r="I5003" s="10" t="n">
        <f aca="false">D5003*(E5003-G5003)</f>
        <v>29.22</v>
      </c>
      <c r="J5003" s="11" t="n">
        <f aca="false">IFERROR(I5003/F5003,0)</f>
        <v>0.208968032611028</v>
      </c>
      <c r="K5003" s="4" t="str">
        <f aca="false">IFERROR(INDEX(Data_Orders!$F$2:$F$4727,MATCH(B5003,Data_Orders!$A$2:$A$4727,0)),"")</f>
        <v>Retail</v>
      </c>
      <c r="L5003" s="4" t="str">
        <f aca="false">IFERROR(INDEX(Data_Orders!$D$2:$D$4727,MATCH(B5003,Data_Orders!$A$2:$A$4727,0)),"")</f>
        <v>Birmingham South</v>
      </c>
    </row>
    <row r="5004" customFormat="false" ht="15" hidden="false" customHeight="false" outlineLevel="0" collapsed="false">
      <c r="A5004" s="4" t="s">
        <v>10820</v>
      </c>
      <c r="B5004" s="4" t="s">
        <v>2760</v>
      </c>
      <c r="C5004" s="4" t="s">
        <v>1010</v>
      </c>
      <c r="D5004" s="4" t="n">
        <v>15</v>
      </c>
      <c r="E5004" s="4" t="n">
        <v>135.95</v>
      </c>
      <c r="F5004" s="4" t="n">
        <v>2039.25</v>
      </c>
      <c r="G5004" s="4" t="n">
        <f aca="false">INDEX(Data_Products!$D$2:$D$33,MATCH(C5004,Data_Products!$A$2:$A$33,0))</f>
        <v>111.1</v>
      </c>
      <c r="H5004" s="4" t="str">
        <f aca="false">INDEX(Data_Products!$C$2:$C$33,MATCH(C5004,Data_Products!$A$2:$A$33,0))</f>
        <v>Timber</v>
      </c>
      <c r="I5004" s="10" t="n">
        <f aca="false">D5004*(E5004-G5004)</f>
        <v>372.75</v>
      </c>
      <c r="J5004" s="11" t="n">
        <f aca="false">IFERROR(I5004/F5004,0)</f>
        <v>0.18278778962854</v>
      </c>
      <c r="K5004" s="4" t="str">
        <f aca="false">IFERROR(INDEX(Data_Orders!$F$2:$F$4727,MATCH(B5004,Data_Orders!$A$2:$A$4727,0)),"")</f>
        <v>Retail</v>
      </c>
      <c r="L5004" s="4" t="str">
        <f aca="false">IFERROR(INDEX(Data_Orders!$D$2:$D$4727,MATCH(B5004,Data_Orders!$A$2:$A$4727,0)),"")</f>
        <v>Birmingham South</v>
      </c>
    </row>
    <row r="5005" customFormat="false" ht="15" hidden="false" customHeight="false" outlineLevel="0" collapsed="false">
      <c r="A5005" s="4" t="s">
        <v>10821</v>
      </c>
      <c r="B5005" s="4" t="s">
        <v>2760</v>
      </c>
      <c r="C5005" s="4" t="s">
        <v>1057</v>
      </c>
      <c r="D5005" s="4" t="n">
        <v>1</v>
      </c>
      <c r="E5005" s="4" t="n">
        <v>176.81</v>
      </c>
      <c r="F5005" s="4" t="n">
        <v>176.81</v>
      </c>
      <c r="G5005" s="4" t="n">
        <f aca="false">INDEX(Data_Products!$D$2:$D$33,MATCH(C5005,Data_Products!$A$2:$A$33,0))</f>
        <v>129.57</v>
      </c>
      <c r="H5005" s="4" t="str">
        <f aca="false">INDEX(Data_Products!$C$2:$C$33,MATCH(C5005,Data_Products!$A$2:$A$33,0))</f>
        <v>Roofing</v>
      </c>
      <c r="I5005" s="10" t="n">
        <f aca="false">D5005*(E5005-G5005)</f>
        <v>47.24</v>
      </c>
      <c r="J5005" s="11" t="n">
        <f aca="false">IFERROR(I5005/F5005,0)</f>
        <v>0.267179458175443</v>
      </c>
      <c r="K5005" s="4" t="str">
        <f aca="false">IFERROR(INDEX(Data_Orders!$F$2:$F$4727,MATCH(B5005,Data_Orders!$A$2:$A$4727,0)),"")</f>
        <v>Retail</v>
      </c>
      <c r="L5005" s="4" t="str">
        <f aca="false">IFERROR(INDEX(Data_Orders!$D$2:$D$4727,MATCH(B5005,Data_Orders!$A$2:$A$4727,0)),"")</f>
        <v>Birmingham South</v>
      </c>
    </row>
    <row r="5006" customFormat="false" ht="15" hidden="false" customHeight="false" outlineLevel="0" collapsed="false">
      <c r="A5006" s="4" t="s">
        <v>10822</v>
      </c>
      <c r="B5006" s="4" t="s">
        <v>2761</v>
      </c>
      <c r="C5006" s="4" t="s">
        <v>1035</v>
      </c>
      <c r="D5006" s="4" t="n">
        <v>15</v>
      </c>
      <c r="E5006" s="4" t="n">
        <v>165.07</v>
      </c>
      <c r="F5006" s="4" t="n">
        <v>2476.05</v>
      </c>
      <c r="G5006" s="4" t="n">
        <f aca="false">INDEX(Data_Products!$D$2:$D$33,MATCH(C5006,Data_Products!$A$2:$A$33,0))</f>
        <v>134.65</v>
      </c>
      <c r="H5006" s="4" t="str">
        <f aca="false">INDEX(Data_Products!$C$2:$C$33,MATCH(C5006,Data_Products!$A$2:$A$33,0))</f>
        <v>Insulation</v>
      </c>
      <c r="I5006" s="10" t="n">
        <f aca="false">D5006*(E5006-G5006)</f>
        <v>456.3</v>
      </c>
      <c r="J5006" s="11" t="n">
        <f aca="false">IFERROR(I5006/F5006,0)</f>
        <v>0.184285454655601</v>
      </c>
      <c r="K5006" s="4" t="str">
        <f aca="false">IFERROR(INDEX(Data_Orders!$F$2:$F$4727,MATCH(B5006,Data_Orders!$A$2:$A$4727,0)),"")</f>
        <v>Retail</v>
      </c>
      <c r="L5006" s="4" t="str">
        <f aca="false">IFERROR(INDEX(Data_Orders!$D$2:$D$4727,MATCH(B5006,Data_Orders!$A$2:$A$4727,0)),"")</f>
        <v>Birmingham South</v>
      </c>
    </row>
    <row r="5007" customFormat="false" ht="15" hidden="false" customHeight="false" outlineLevel="0" collapsed="false">
      <c r="A5007" s="4" t="s">
        <v>10823</v>
      </c>
      <c r="B5007" s="4" t="s">
        <v>2761</v>
      </c>
      <c r="C5007" s="4" t="s">
        <v>1037</v>
      </c>
      <c r="D5007" s="4" t="n">
        <v>14</v>
      </c>
      <c r="E5007" s="4" t="n">
        <v>90.97</v>
      </c>
      <c r="F5007" s="4" t="n">
        <v>1273.58</v>
      </c>
      <c r="G5007" s="4" t="n">
        <f aca="false">INDEX(Data_Products!$D$2:$D$33,MATCH(C5007,Data_Products!$A$2:$A$33,0))</f>
        <v>73.81</v>
      </c>
      <c r="H5007" s="4" t="str">
        <f aca="false">INDEX(Data_Products!$C$2:$C$33,MATCH(C5007,Data_Products!$A$2:$A$33,0))</f>
        <v>Insulation</v>
      </c>
      <c r="I5007" s="10" t="n">
        <f aca="false">D5007*(E5007-G5007)</f>
        <v>240.24</v>
      </c>
      <c r="J5007" s="11" t="n">
        <f aca="false">IFERROR(I5007/F5007,0)</f>
        <v>0.18863361547763</v>
      </c>
      <c r="K5007" s="4" t="str">
        <f aca="false">IFERROR(INDEX(Data_Orders!$F$2:$F$4727,MATCH(B5007,Data_Orders!$A$2:$A$4727,0)),"")</f>
        <v>Retail</v>
      </c>
      <c r="L5007" s="4" t="str">
        <f aca="false">IFERROR(INDEX(Data_Orders!$D$2:$D$4727,MATCH(B5007,Data_Orders!$A$2:$A$4727,0)),"")</f>
        <v>Birmingham South</v>
      </c>
    </row>
    <row r="5008" customFormat="false" ht="15" hidden="false" customHeight="false" outlineLevel="0" collapsed="false">
      <c r="A5008" s="4" t="s">
        <v>10824</v>
      </c>
      <c r="B5008" s="4" t="s">
        <v>2761</v>
      </c>
      <c r="C5008" s="4" t="s">
        <v>1010</v>
      </c>
      <c r="D5008" s="4" t="n">
        <v>3</v>
      </c>
      <c r="E5008" s="4" t="n">
        <v>135.95</v>
      </c>
      <c r="F5008" s="4" t="n">
        <v>407.85</v>
      </c>
      <c r="G5008" s="4" t="n">
        <f aca="false">INDEX(Data_Products!$D$2:$D$33,MATCH(C5008,Data_Products!$A$2:$A$33,0))</f>
        <v>111.1</v>
      </c>
      <c r="H5008" s="4" t="str">
        <f aca="false">INDEX(Data_Products!$C$2:$C$33,MATCH(C5008,Data_Products!$A$2:$A$33,0))</f>
        <v>Timber</v>
      </c>
      <c r="I5008" s="10" t="n">
        <f aca="false">D5008*(E5008-G5008)</f>
        <v>74.55</v>
      </c>
      <c r="J5008" s="11" t="n">
        <f aca="false">IFERROR(I5008/F5008,0)</f>
        <v>0.18278778962854</v>
      </c>
      <c r="K5008" s="4" t="str">
        <f aca="false">IFERROR(INDEX(Data_Orders!$F$2:$F$4727,MATCH(B5008,Data_Orders!$A$2:$A$4727,0)),"")</f>
        <v>Retail</v>
      </c>
      <c r="L5008" s="4" t="str">
        <f aca="false">IFERROR(INDEX(Data_Orders!$D$2:$D$4727,MATCH(B5008,Data_Orders!$A$2:$A$4727,0)),"")</f>
        <v>Birmingham South</v>
      </c>
    </row>
    <row r="5009" customFormat="false" ht="15" hidden="false" customHeight="false" outlineLevel="0" collapsed="false">
      <c r="A5009" s="4" t="s">
        <v>10825</v>
      </c>
      <c r="B5009" s="4" t="s">
        <v>2761</v>
      </c>
      <c r="C5009" s="4" t="s">
        <v>1044</v>
      </c>
      <c r="D5009" s="4" t="n">
        <v>14</v>
      </c>
      <c r="E5009" s="4" t="n">
        <v>190.44</v>
      </c>
      <c r="F5009" s="4" t="n">
        <v>2666.16</v>
      </c>
      <c r="G5009" s="4" t="n">
        <f aca="false">INDEX(Data_Products!$D$2:$D$33,MATCH(C5009,Data_Products!$A$2:$A$33,0))</f>
        <v>115.48</v>
      </c>
      <c r="H5009" s="4" t="str">
        <f aca="false">INDEX(Data_Products!$C$2:$C$33,MATCH(C5009,Data_Products!$A$2:$A$33,0))</f>
        <v>Tools &amp; Fixings</v>
      </c>
      <c r="I5009" s="10" t="n">
        <f aca="false">D5009*(E5009-G5009)</f>
        <v>1049.44</v>
      </c>
      <c r="J5009" s="11" t="n">
        <f aca="false">IFERROR(I5009/F5009,0)</f>
        <v>0.393614786809494</v>
      </c>
      <c r="K5009" s="4" t="str">
        <f aca="false">IFERROR(INDEX(Data_Orders!$F$2:$F$4727,MATCH(B5009,Data_Orders!$A$2:$A$4727,0)),"")</f>
        <v>Retail</v>
      </c>
      <c r="L5009" s="4" t="str">
        <f aca="false">IFERROR(INDEX(Data_Orders!$D$2:$D$4727,MATCH(B5009,Data_Orders!$A$2:$A$4727,0)),"")</f>
        <v>Birmingham South</v>
      </c>
    </row>
    <row r="5010" customFormat="false" ht="15" hidden="false" customHeight="false" outlineLevel="0" collapsed="false">
      <c r="A5010" s="4" t="s">
        <v>10826</v>
      </c>
      <c r="B5010" s="4" t="s">
        <v>2761</v>
      </c>
      <c r="C5010" s="4" t="s">
        <v>1039</v>
      </c>
      <c r="D5010" s="4" t="n">
        <v>9</v>
      </c>
      <c r="E5010" s="4" t="n">
        <v>160.41</v>
      </c>
      <c r="F5010" s="4" t="n">
        <v>1443.69</v>
      </c>
      <c r="G5010" s="4" t="n">
        <f aca="false">INDEX(Data_Products!$D$2:$D$33,MATCH(C5010,Data_Products!$A$2:$A$33,0))</f>
        <v>99.74</v>
      </c>
      <c r="H5010" s="4" t="str">
        <f aca="false">INDEX(Data_Products!$C$2:$C$33,MATCH(C5010,Data_Products!$A$2:$A$33,0))</f>
        <v>Insulation</v>
      </c>
      <c r="I5010" s="10" t="n">
        <f aca="false">D5010*(E5010-G5010)</f>
        <v>546.03</v>
      </c>
      <c r="J5010" s="11" t="n">
        <f aca="false">IFERROR(I5010/F5010,0)</f>
        <v>0.378218315566361</v>
      </c>
      <c r="K5010" s="4" t="str">
        <f aca="false">IFERROR(INDEX(Data_Orders!$F$2:$F$4727,MATCH(B5010,Data_Orders!$A$2:$A$4727,0)),"")</f>
        <v>Retail</v>
      </c>
      <c r="L5010" s="4" t="str">
        <f aca="false">IFERROR(INDEX(Data_Orders!$D$2:$D$4727,MATCH(B5010,Data_Orders!$A$2:$A$4727,0)),"")</f>
        <v>Birmingham South</v>
      </c>
    </row>
    <row r="5011" customFormat="false" ht="15" hidden="false" customHeight="false" outlineLevel="0" collapsed="false">
      <c r="A5011" s="4" t="s">
        <v>10827</v>
      </c>
      <c r="B5011" s="4" t="s">
        <v>2762</v>
      </c>
      <c r="C5011" s="4" t="s">
        <v>1028</v>
      </c>
      <c r="D5011" s="4" t="n">
        <v>9</v>
      </c>
      <c r="E5011" s="4" t="n">
        <v>118.79</v>
      </c>
      <c r="F5011" s="4" t="n">
        <v>1069.11</v>
      </c>
      <c r="G5011" s="4" t="n">
        <f aca="false">INDEX(Data_Products!$D$2:$D$33,MATCH(C5011,Data_Products!$A$2:$A$33,0))</f>
        <v>81.07</v>
      </c>
      <c r="H5011" s="4" t="str">
        <f aca="false">INDEX(Data_Products!$C$2:$C$33,MATCH(C5011,Data_Products!$A$2:$A$33,0))</f>
        <v>Cement &amp; Aggregates</v>
      </c>
      <c r="I5011" s="10" t="n">
        <f aca="false">D5011*(E5011-G5011)</f>
        <v>339.48</v>
      </c>
      <c r="J5011" s="11" t="n">
        <f aca="false">IFERROR(I5011/F5011,0)</f>
        <v>0.317535146056066</v>
      </c>
      <c r="K5011" s="4" t="str">
        <f aca="false">IFERROR(INDEX(Data_Orders!$F$2:$F$4727,MATCH(B5011,Data_Orders!$A$2:$A$4727,0)),"")</f>
        <v>Retail</v>
      </c>
      <c r="L5011" s="4" t="str">
        <f aca="false">IFERROR(INDEX(Data_Orders!$D$2:$D$4727,MATCH(B5011,Data_Orders!$A$2:$A$4727,0)),"")</f>
        <v>Birmingham South</v>
      </c>
    </row>
    <row r="5012" customFormat="false" ht="15" hidden="false" customHeight="false" outlineLevel="0" collapsed="false">
      <c r="A5012" s="4" t="s">
        <v>10828</v>
      </c>
      <c r="B5012" s="4" t="s">
        <v>2762</v>
      </c>
      <c r="C5012" s="4" t="s">
        <v>1035</v>
      </c>
      <c r="D5012" s="4" t="n">
        <v>16</v>
      </c>
      <c r="E5012" s="4" t="n">
        <v>165.07</v>
      </c>
      <c r="F5012" s="4" t="n">
        <v>2641.12</v>
      </c>
      <c r="G5012" s="4" t="n">
        <f aca="false">INDEX(Data_Products!$D$2:$D$33,MATCH(C5012,Data_Products!$A$2:$A$33,0))</f>
        <v>134.65</v>
      </c>
      <c r="H5012" s="4" t="str">
        <f aca="false">INDEX(Data_Products!$C$2:$C$33,MATCH(C5012,Data_Products!$A$2:$A$33,0))</f>
        <v>Insulation</v>
      </c>
      <c r="I5012" s="10" t="n">
        <f aca="false">D5012*(E5012-G5012)</f>
        <v>486.72</v>
      </c>
      <c r="J5012" s="11" t="n">
        <f aca="false">IFERROR(I5012/F5012,0)</f>
        <v>0.184285454655601</v>
      </c>
      <c r="K5012" s="4" t="str">
        <f aca="false">IFERROR(INDEX(Data_Orders!$F$2:$F$4727,MATCH(B5012,Data_Orders!$A$2:$A$4727,0)),"")</f>
        <v>Retail</v>
      </c>
      <c r="L5012" s="4" t="str">
        <f aca="false">IFERROR(INDEX(Data_Orders!$D$2:$D$4727,MATCH(B5012,Data_Orders!$A$2:$A$4727,0)),"")</f>
        <v>Birmingham South</v>
      </c>
    </row>
    <row r="5013" customFormat="false" ht="15" hidden="false" customHeight="false" outlineLevel="0" collapsed="false">
      <c r="A5013" s="4" t="s">
        <v>10829</v>
      </c>
      <c r="B5013" s="4" t="s">
        <v>2763</v>
      </c>
      <c r="C5013" s="4" t="s">
        <v>1037</v>
      </c>
      <c r="D5013" s="4" t="n">
        <v>12</v>
      </c>
      <c r="E5013" s="4" t="n">
        <v>90.97</v>
      </c>
      <c r="F5013" s="4" t="n">
        <v>1091.64</v>
      </c>
      <c r="G5013" s="4" t="n">
        <f aca="false">INDEX(Data_Products!$D$2:$D$33,MATCH(C5013,Data_Products!$A$2:$A$33,0))</f>
        <v>73.81</v>
      </c>
      <c r="H5013" s="4" t="str">
        <f aca="false">INDEX(Data_Products!$C$2:$C$33,MATCH(C5013,Data_Products!$A$2:$A$33,0))</f>
        <v>Insulation</v>
      </c>
      <c r="I5013" s="10" t="n">
        <f aca="false">D5013*(E5013-G5013)</f>
        <v>205.92</v>
      </c>
      <c r="J5013" s="11" t="n">
        <f aca="false">IFERROR(I5013/F5013,0)</f>
        <v>0.18863361547763</v>
      </c>
      <c r="K5013" s="4" t="str">
        <f aca="false">IFERROR(INDEX(Data_Orders!$F$2:$F$4727,MATCH(B5013,Data_Orders!$A$2:$A$4727,0)),"")</f>
        <v>Contractor</v>
      </c>
      <c r="L5013" s="4" t="str">
        <f aca="false">IFERROR(INDEX(Data_Orders!$D$2:$D$4727,MATCH(B5013,Data_Orders!$A$2:$A$4727,0)),"")</f>
        <v>Rugby</v>
      </c>
    </row>
    <row r="5014" customFormat="false" ht="15" hidden="false" customHeight="false" outlineLevel="0" collapsed="false">
      <c r="A5014" s="4" t="s">
        <v>10830</v>
      </c>
      <c r="B5014" s="4" t="s">
        <v>2764</v>
      </c>
      <c r="C5014" s="4" t="s">
        <v>1015</v>
      </c>
      <c r="D5014" s="4" t="n">
        <v>6</v>
      </c>
      <c r="E5014" s="4" t="n">
        <v>122.01</v>
      </c>
      <c r="F5014" s="4" t="n">
        <v>732.06</v>
      </c>
      <c r="G5014" s="4" t="n">
        <f aca="false">INDEX(Data_Products!$D$2:$D$33,MATCH(C5014,Data_Products!$A$2:$A$33,0))</f>
        <v>85.53</v>
      </c>
      <c r="H5014" s="4" t="str">
        <f aca="false">INDEX(Data_Products!$C$2:$C$33,MATCH(C5014,Data_Products!$A$2:$A$33,0))</f>
        <v>Timber</v>
      </c>
      <c r="I5014" s="10" t="n">
        <f aca="false">D5014*(E5014-G5014)</f>
        <v>218.88</v>
      </c>
      <c r="J5014" s="11" t="n">
        <f aca="false">IFERROR(I5014/F5014,0)</f>
        <v>0.298991885910991</v>
      </c>
      <c r="K5014" s="4" t="str">
        <f aca="false">IFERROR(INDEX(Data_Orders!$F$2:$F$4727,MATCH(B5014,Data_Orders!$A$2:$A$4727,0)),"")</f>
        <v>Contractor</v>
      </c>
      <c r="L5014" s="4" t="str">
        <f aca="false">IFERROR(INDEX(Data_Orders!$D$2:$D$4727,MATCH(B5014,Data_Orders!$A$2:$A$4727,0)),"")</f>
        <v>Rugby</v>
      </c>
    </row>
    <row r="5015" customFormat="false" ht="15" hidden="false" customHeight="false" outlineLevel="0" collapsed="false">
      <c r="A5015" s="4" t="s">
        <v>10831</v>
      </c>
      <c r="B5015" s="4" t="s">
        <v>2764</v>
      </c>
      <c r="C5015" s="4" t="s">
        <v>1059</v>
      </c>
      <c r="D5015" s="4" t="n">
        <v>3</v>
      </c>
      <c r="E5015" s="4" t="n">
        <v>103.63</v>
      </c>
      <c r="F5015" s="4" t="n">
        <v>310.89</v>
      </c>
      <c r="G5015" s="4" t="n">
        <f aca="false">INDEX(Data_Products!$D$2:$D$33,MATCH(C5015,Data_Products!$A$2:$A$33,0))</f>
        <v>82.55</v>
      </c>
      <c r="H5015" s="4" t="str">
        <f aca="false">INDEX(Data_Products!$C$2:$C$33,MATCH(C5015,Data_Products!$A$2:$A$33,0))</f>
        <v>Roofing</v>
      </c>
      <c r="I5015" s="10" t="n">
        <f aca="false">D5015*(E5015-G5015)</f>
        <v>63.24</v>
      </c>
      <c r="J5015" s="11" t="n">
        <f aca="false">IFERROR(I5015/F5015,0)</f>
        <v>0.203415999228023</v>
      </c>
      <c r="K5015" s="4" t="str">
        <f aca="false">IFERROR(INDEX(Data_Orders!$F$2:$F$4727,MATCH(B5015,Data_Orders!$A$2:$A$4727,0)),"")</f>
        <v>Contractor</v>
      </c>
      <c r="L5015" s="4" t="str">
        <f aca="false">IFERROR(INDEX(Data_Orders!$D$2:$D$4727,MATCH(B5015,Data_Orders!$A$2:$A$4727,0)),"")</f>
        <v>Rugby</v>
      </c>
    </row>
    <row r="5016" customFormat="false" ht="15" hidden="false" customHeight="false" outlineLevel="0" collapsed="false">
      <c r="A5016" s="4" t="s">
        <v>10832</v>
      </c>
      <c r="B5016" s="4" t="s">
        <v>2765</v>
      </c>
      <c r="C5016" s="4" t="s">
        <v>1013</v>
      </c>
      <c r="D5016" s="4" t="n">
        <v>9</v>
      </c>
      <c r="E5016" s="4" t="n">
        <v>240.92</v>
      </c>
      <c r="F5016" s="4" t="n">
        <v>2168.28</v>
      </c>
      <c r="G5016" s="4" t="n">
        <f aca="false">INDEX(Data_Products!$D$2:$D$33,MATCH(C5016,Data_Products!$A$2:$A$33,0))</f>
        <v>168.32</v>
      </c>
      <c r="H5016" s="4" t="str">
        <f aca="false">INDEX(Data_Products!$C$2:$C$33,MATCH(C5016,Data_Products!$A$2:$A$33,0))</f>
        <v>Timber</v>
      </c>
      <c r="I5016" s="10" t="n">
        <f aca="false">D5016*(E5016-G5016)</f>
        <v>653.4</v>
      </c>
      <c r="J5016" s="11" t="n">
        <f aca="false">IFERROR(I5016/F5016,0)</f>
        <v>0.301344844761747</v>
      </c>
      <c r="K5016" s="4" t="str">
        <f aca="false">IFERROR(INDEX(Data_Orders!$F$2:$F$4727,MATCH(B5016,Data_Orders!$A$2:$A$4727,0)),"")</f>
        <v>Contractor</v>
      </c>
      <c r="L5016" s="4" t="str">
        <f aca="false">IFERROR(INDEX(Data_Orders!$D$2:$D$4727,MATCH(B5016,Data_Orders!$A$2:$A$4727,0)),"")</f>
        <v>Rugby</v>
      </c>
    </row>
    <row r="5017" customFormat="false" ht="15" hidden="false" customHeight="false" outlineLevel="0" collapsed="false">
      <c r="A5017" s="4" t="s">
        <v>10833</v>
      </c>
      <c r="B5017" s="4" t="s">
        <v>2765</v>
      </c>
      <c r="C5017" s="4" t="s">
        <v>1028</v>
      </c>
      <c r="D5017" s="4" t="n">
        <v>15</v>
      </c>
      <c r="E5017" s="4" t="n">
        <v>118.79</v>
      </c>
      <c r="F5017" s="4" t="n">
        <v>1781.85</v>
      </c>
      <c r="G5017" s="4" t="n">
        <f aca="false">INDEX(Data_Products!$D$2:$D$33,MATCH(C5017,Data_Products!$A$2:$A$33,0))</f>
        <v>81.07</v>
      </c>
      <c r="H5017" s="4" t="str">
        <f aca="false">INDEX(Data_Products!$C$2:$C$33,MATCH(C5017,Data_Products!$A$2:$A$33,0))</f>
        <v>Cement &amp; Aggregates</v>
      </c>
      <c r="I5017" s="10" t="n">
        <f aca="false">D5017*(E5017-G5017)</f>
        <v>565.8</v>
      </c>
      <c r="J5017" s="11" t="n">
        <f aca="false">IFERROR(I5017/F5017,0)</f>
        <v>0.317535146056065</v>
      </c>
      <c r="K5017" s="4" t="str">
        <f aca="false">IFERROR(INDEX(Data_Orders!$F$2:$F$4727,MATCH(B5017,Data_Orders!$A$2:$A$4727,0)),"")</f>
        <v>Contractor</v>
      </c>
      <c r="L5017" s="4" t="str">
        <f aca="false">IFERROR(INDEX(Data_Orders!$D$2:$D$4727,MATCH(B5017,Data_Orders!$A$2:$A$4727,0)),"")</f>
        <v>Rugby</v>
      </c>
    </row>
    <row r="5018" customFormat="false" ht="15" hidden="false" customHeight="false" outlineLevel="0" collapsed="false">
      <c r="A5018" s="4" t="s">
        <v>10834</v>
      </c>
      <c r="B5018" s="4" t="s">
        <v>2765</v>
      </c>
      <c r="C5018" s="4" t="s">
        <v>1015</v>
      </c>
      <c r="D5018" s="4" t="n">
        <v>5</v>
      </c>
      <c r="E5018" s="4" t="n">
        <v>122.01</v>
      </c>
      <c r="F5018" s="4" t="n">
        <v>610.05</v>
      </c>
      <c r="G5018" s="4" t="n">
        <f aca="false">INDEX(Data_Products!$D$2:$D$33,MATCH(C5018,Data_Products!$A$2:$A$33,0))</f>
        <v>85.53</v>
      </c>
      <c r="H5018" s="4" t="str">
        <f aca="false">INDEX(Data_Products!$C$2:$C$33,MATCH(C5018,Data_Products!$A$2:$A$33,0))</f>
        <v>Timber</v>
      </c>
      <c r="I5018" s="10" t="n">
        <f aca="false">D5018*(E5018-G5018)</f>
        <v>182.4</v>
      </c>
      <c r="J5018" s="11" t="n">
        <f aca="false">IFERROR(I5018/F5018,0)</f>
        <v>0.298991885910991</v>
      </c>
      <c r="K5018" s="4" t="str">
        <f aca="false">IFERROR(INDEX(Data_Orders!$F$2:$F$4727,MATCH(B5018,Data_Orders!$A$2:$A$4727,0)),"")</f>
        <v>Contractor</v>
      </c>
      <c r="L5018" s="4" t="str">
        <f aca="false">IFERROR(INDEX(Data_Orders!$D$2:$D$4727,MATCH(B5018,Data_Orders!$A$2:$A$4727,0)),"")</f>
        <v>Rugby</v>
      </c>
    </row>
    <row r="5019" customFormat="false" ht="15" hidden="false" customHeight="false" outlineLevel="0" collapsed="false">
      <c r="A5019" s="4" t="s">
        <v>10835</v>
      </c>
      <c r="B5019" s="4" t="s">
        <v>2765</v>
      </c>
      <c r="C5019" s="4" t="s">
        <v>1046</v>
      </c>
      <c r="D5019" s="4" t="n">
        <v>10</v>
      </c>
      <c r="E5019" s="4" t="n">
        <v>154.02</v>
      </c>
      <c r="F5019" s="4" t="n">
        <v>1540.2</v>
      </c>
      <c r="G5019" s="4" t="n">
        <f aca="false">INDEX(Data_Products!$D$2:$D$33,MATCH(C5019,Data_Products!$A$2:$A$33,0))</f>
        <v>102.1</v>
      </c>
      <c r="H5019" s="4" t="str">
        <f aca="false">INDEX(Data_Products!$C$2:$C$33,MATCH(C5019,Data_Products!$A$2:$A$33,0))</f>
        <v>Tools &amp; Fixings</v>
      </c>
      <c r="I5019" s="10" t="n">
        <f aca="false">D5019*(E5019-G5019)</f>
        <v>519.2</v>
      </c>
      <c r="J5019" s="11" t="n">
        <f aca="false">IFERROR(I5019/F5019,0)</f>
        <v>0.337099078041813</v>
      </c>
      <c r="K5019" s="4" t="str">
        <f aca="false">IFERROR(INDEX(Data_Orders!$F$2:$F$4727,MATCH(B5019,Data_Orders!$A$2:$A$4727,0)),"")</f>
        <v>Contractor</v>
      </c>
      <c r="L5019" s="4" t="str">
        <f aca="false">IFERROR(INDEX(Data_Orders!$D$2:$D$4727,MATCH(B5019,Data_Orders!$A$2:$A$4727,0)),"")</f>
        <v>Rugby</v>
      </c>
    </row>
    <row r="5020" customFormat="false" ht="15" hidden="false" customHeight="false" outlineLevel="0" collapsed="false">
      <c r="A5020" s="4" t="s">
        <v>10836</v>
      </c>
      <c r="B5020" s="4" t="s">
        <v>2765</v>
      </c>
      <c r="C5020" s="4" t="s">
        <v>1075</v>
      </c>
      <c r="D5020" s="4" t="n">
        <v>5</v>
      </c>
      <c r="E5020" s="4" t="n">
        <v>98.61</v>
      </c>
      <c r="F5020" s="4" t="n">
        <v>493.05</v>
      </c>
      <c r="G5020" s="4" t="n">
        <f aca="false">INDEX(Data_Products!$D$2:$D$33,MATCH(C5020,Data_Products!$A$2:$A$33,0))</f>
        <v>74.84</v>
      </c>
      <c r="H5020" s="4" t="str">
        <f aca="false">INDEX(Data_Products!$C$2:$C$33,MATCH(C5020,Data_Products!$A$2:$A$33,0))</f>
        <v>Landscaping</v>
      </c>
      <c r="I5020" s="10" t="n">
        <f aca="false">D5020*(E5020-G5020)</f>
        <v>118.85</v>
      </c>
      <c r="J5020" s="11" t="n">
        <f aca="false">IFERROR(I5020/F5020,0)</f>
        <v>0.24105060338708</v>
      </c>
      <c r="K5020" s="4" t="str">
        <f aca="false">IFERROR(INDEX(Data_Orders!$F$2:$F$4727,MATCH(B5020,Data_Orders!$A$2:$A$4727,0)),"")</f>
        <v>Contractor</v>
      </c>
      <c r="L5020" s="4" t="str">
        <f aca="false">IFERROR(INDEX(Data_Orders!$D$2:$D$4727,MATCH(B5020,Data_Orders!$A$2:$A$4727,0)),"")</f>
        <v>Rugby</v>
      </c>
    </row>
    <row r="5021" customFormat="false" ht="15" hidden="false" customHeight="false" outlineLevel="0" collapsed="false">
      <c r="A5021" s="4" t="s">
        <v>10837</v>
      </c>
      <c r="B5021" s="4" t="s">
        <v>2766</v>
      </c>
      <c r="C5021" s="4" t="s">
        <v>1028</v>
      </c>
      <c r="D5021" s="4" t="n">
        <v>8</v>
      </c>
      <c r="E5021" s="4" t="n">
        <v>118.79</v>
      </c>
      <c r="F5021" s="4" t="n">
        <v>950.32</v>
      </c>
      <c r="G5021" s="4" t="n">
        <f aca="false">INDEX(Data_Products!$D$2:$D$33,MATCH(C5021,Data_Products!$A$2:$A$33,0))</f>
        <v>81.07</v>
      </c>
      <c r="H5021" s="4" t="str">
        <f aca="false">INDEX(Data_Products!$C$2:$C$33,MATCH(C5021,Data_Products!$A$2:$A$33,0))</f>
        <v>Cement &amp; Aggregates</v>
      </c>
      <c r="I5021" s="10" t="n">
        <f aca="false">D5021*(E5021-G5021)</f>
        <v>301.76</v>
      </c>
      <c r="J5021" s="11" t="n">
        <f aca="false">IFERROR(I5021/F5021,0)</f>
        <v>0.317535146056065</v>
      </c>
      <c r="K5021" s="4" t="str">
        <f aca="false">IFERROR(INDEX(Data_Orders!$F$2:$F$4727,MATCH(B5021,Data_Orders!$A$2:$A$4727,0)),"")</f>
        <v>Contractor</v>
      </c>
      <c r="L5021" s="4" t="str">
        <f aca="false">IFERROR(INDEX(Data_Orders!$D$2:$D$4727,MATCH(B5021,Data_Orders!$A$2:$A$4727,0)),"")</f>
        <v>Rugby</v>
      </c>
    </row>
    <row r="5022" customFormat="false" ht="15" hidden="false" customHeight="false" outlineLevel="0" collapsed="false">
      <c r="A5022" s="4" t="s">
        <v>10838</v>
      </c>
      <c r="B5022" s="4" t="s">
        <v>2766</v>
      </c>
      <c r="C5022" s="4" t="s">
        <v>1070</v>
      </c>
      <c r="D5022" s="4" t="n">
        <v>14</v>
      </c>
      <c r="E5022" s="4" t="n">
        <v>230.32</v>
      </c>
      <c r="F5022" s="4" t="n">
        <v>3224.48</v>
      </c>
      <c r="G5022" s="4" t="n">
        <f aca="false">INDEX(Data_Products!$D$2:$D$33,MATCH(C5022,Data_Products!$A$2:$A$33,0))</f>
        <v>161.64</v>
      </c>
      <c r="H5022" s="4" t="str">
        <f aca="false">INDEX(Data_Products!$C$2:$C$33,MATCH(C5022,Data_Products!$A$2:$A$33,0))</f>
        <v>Landscaping</v>
      </c>
      <c r="I5022" s="10" t="n">
        <f aca="false">D5022*(E5022-G5022)</f>
        <v>961.52</v>
      </c>
      <c r="J5022" s="11" t="n">
        <f aca="false">IFERROR(I5022/F5022,0)</f>
        <v>0.298193817297673</v>
      </c>
      <c r="K5022" s="4" t="str">
        <f aca="false">IFERROR(INDEX(Data_Orders!$F$2:$F$4727,MATCH(B5022,Data_Orders!$A$2:$A$4727,0)),"")</f>
        <v>Contractor</v>
      </c>
      <c r="L5022" s="4" t="str">
        <f aca="false">IFERROR(INDEX(Data_Orders!$D$2:$D$4727,MATCH(B5022,Data_Orders!$A$2:$A$4727,0)),"")</f>
        <v>Rugby</v>
      </c>
    </row>
    <row r="5023" customFormat="false" ht="15" hidden="false" customHeight="false" outlineLevel="0" collapsed="false">
      <c r="A5023" s="4" t="s">
        <v>10839</v>
      </c>
      <c r="B5023" s="4" t="s">
        <v>2766</v>
      </c>
      <c r="C5023" s="4" t="s">
        <v>1075</v>
      </c>
      <c r="D5023" s="4" t="n">
        <v>10</v>
      </c>
      <c r="E5023" s="4" t="n">
        <v>98.61</v>
      </c>
      <c r="F5023" s="4" t="n">
        <v>986.1</v>
      </c>
      <c r="G5023" s="4" t="n">
        <f aca="false">INDEX(Data_Products!$D$2:$D$33,MATCH(C5023,Data_Products!$A$2:$A$33,0))</f>
        <v>74.84</v>
      </c>
      <c r="H5023" s="4" t="str">
        <f aca="false">INDEX(Data_Products!$C$2:$C$33,MATCH(C5023,Data_Products!$A$2:$A$33,0))</f>
        <v>Landscaping</v>
      </c>
      <c r="I5023" s="10" t="n">
        <f aca="false">D5023*(E5023-G5023)</f>
        <v>237.7</v>
      </c>
      <c r="J5023" s="11" t="n">
        <f aca="false">IFERROR(I5023/F5023,0)</f>
        <v>0.24105060338708</v>
      </c>
      <c r="K5023" s="4" t="str">
        <f aca="false">IFERROR(INDEX(Data_Orders!$F$2:$F$4727,MATCH(B5023,Data_Orders!$A$2:$A$4727,0)),"")</f>
        <v>Contractor</v>
      </c>
      <c r="L5023" s="4" t="str">
        <f aca="false">IFERROR(INDEX(Data_Orders!$D$2:$D$4727,MATCH(B5023,Data_Orders!$A$2:$A$4727,0)),"")</f>
        <v>Rugby</v>
      </c>
    </row>
    <row r="5024" customFormat="false" ht="15" hidden="false" customHeight="false" outlineLevel="0" collapsed="false">
      <c r="A5024" s="4" t="s">
        <v>10840</v>
      </c>
      <c r="B5024" s="4" t="s">
        <v>2766</v>
      </c>
      <c r="C5024" s="4" t="s">
        <v>1021</v>
      </c>
      <c r="D5024" s="4" t="n">
        <v>6</v>
      </c>
      <c r="E5024" s="4" t="n">
        <v>73.76</v>
      </c>
      <c r="F5024" s="4" t="n">
        <v>442.56</v>
      </c>
      <c r="G5024" s="4" t="n">
        <f aca="false">INDEX(Data_Products!$D$2:$D$33,MATCH(C5024,Data_Products!$A$2:$A$33,0))</f>
        <v>51.51</v>
      </c>
      <c r="H5024" s="4" t="str">
        <f aca="false">INDEX(Data_Products!$C$2:$C$33,MATCH(C5024,Data_Products!$A$2:$A$33,0))</f>
        <v>Cement &amp; Aggregates</v>
      </c>
      <c r="I5024" s="10" t="n">
        <f aca="false">D5024*(E5024-G5024)</f>
        <v>133.5</v>
      </c>
      <c r="J5024" s="11" t="n">
        <f aca="false">IFERROR(I5024/F5024,0)</f>
        <v>0.301654013015185</v>
      </c>
      <c r="K5024" s="4" t="str">
        <f aca="false">IFERROR(INDEX(Data_Orders!$F$2:$F$4727,MATCH(B5024,Data_Orders!$A$2:$A$4727,0)),"")</f>
        <v>Contractor</v>
      </c>
      <c r="L5024" s="4" t="str">
        <f aca="false">IFERROR(INDEX(Data_Orders!$D$2:$D$4727,MATCH(B5024,Data_Orders!$A$2:$A$4727,0)),"")</f>
        <v>Rugby</v>
      </c>
    </row>
    <row r="5025" customFormat="false" ht="15" hidden="false" customHeight="false" outlineLevel="0" collapsed="false">
      <c r="A5025" s="4" t="s">
        <v>10841</v>
      </c>
      <c r="B5025" s="4" t="s">
        <v>2767</v>
      </c>
      <c r="C5025" s="4" t="s">
        <v>1026</v>
      </c>
      <c r="D5025" s="4" t="n">
        <v>3</v>
      </c>
      <c r="E5025" s="4" t="n">
        <v>184.05</v>
      </c>
      <c r="F5025" s="4" t="n">
        <v>552.15</v>
      </c>
      <c r="G5025" s="4" t="n">
        <f aca="false">INDEX(Data_Products!$D$2:$D$33,MATCH(C5025,Data_Products!$A$2:$A$33,0))</f>
        <v>147.44</v>
      </c>
      <c r="H5025" s="4" t="str">
        <f aca="false">INDEX(Data_Products!$C$2:$C$33,MATCH(C5025,Data_Products!$A$2:$A$33,0))</f>
        <v>Cement &amp; Aggregates</v>
      </c>
      <c r="I5025" s="10" t="n">
        <f aca="false">D5025*(E5025-G5025)</f>
        <v>109.83</v>
      </c>
      <c r="J5025" s="11" t="n">
        <f aca="false">IFERROR(I5025/F5025,0)</f>
        <v>0.19891333876664</v>
      </c>
      <c r="K5025" s="4" t="str">
        <f aca="false">IFERROR(INDEX(Data_Orders!$F$2:$F$4727,MATCH(B5025,Data_Orders!$A$2:$A$4727,0)),"")</f>
        <v>Contractor</v>
      </c>
      <c r="L5025" s="4" t="str">
        <f aca="false">IFERROR(INDEX(Data_Orders!$D$2:$D$4727,MATCH(B5025,Data_Orders!$A$2:$A$4727,0)),"")</f>
        <v>Rugby</v>
      </c>
    </row>
    <row r="5026" customFormat="false" ht="15" hidden="false" customHeight="false" outlineLevel="0" collapsed="false">
      <c r="A5026" s="4" t="s">
        <v>10842</v>
      </c>
      <c r="B5026" s="4" t="s">
        <v>2768</v>
      </c>
      <c r="C5026" s="4" t="s">
        <v>1050</v>
      </c>
      <c r="D5026" s="4" t="n">
        <v>6</v>
      </c>
      <c r="E5026" s="4" t="n">
        <v>238.63</v>
      </c>
      <c r="F5026" s="4" t="n">
        <v>1431.78</v>
      </c>
      <c r="G5026" s="4" t="n">
        <f aca="false">INDEX(Data_Products!$D$2:$D$33,MATCH(C5026,Data_Products!$A$2:$A$33,0))</f>
        <v>148.91</v>
      </c>
      <c r="H5026" s="4" t="str">
        <f aca="false">INDEX(Data_Products!$C$2:$C$33,MATCH(C5026,Data_Products!$A$2:$A$33,0))</f>
        <v>Tools &amp; Fixings</v>
      </c>
      <c r="I5026" s="10" t="n">
        <f aca="false">D5026*(E5026-G5026)</f>
        <v>538.32</v>
      </c>
      <c r="J5026" s="11" t="n">
        <f aca="false">IFERROR(I5026/F5026,0)</f>
        <v>0.375979549930855</v>
      </c>
      <c r="K5026" s="4" t="str">
        <f aca="false">IFERROR(INDEX(Data_Orders!$F$2:$F$4727,MATCH(B5026,Data_Orders!$A$2:$A$4727,0)),"")</f>
        <v>Contractor</v>
      </c>
      <c r="L5026" s="4" t="str">
        <f aca="false">IFERROR(INDEX(Data_Orders!$D$2:$D$4727,MATCH(B5026,Data_Orders!$A$2:$A$4727,0)),"")</f>
        <v>Rugby</v>
      </c>
    </row>
    <row r="5027" customFormat="false" ht="15" hidden="false" customHeight="false" outlineLevel="0" collapsed="false">
      <c r="A5027" s="4" t="s">
        <v>10843</v>
      </c>
      <c r="B5027" s="4" t="s">
        <v>2769</v>
      </c>
      <c r="C5027" s="4" t="s">
        <v>1044</v>
      </c>
      <c r="D5027" s="4" t="n">
        <v>8</v>
      </c>
      <c r="E5027" s="4" t="n">
        <v>190.44</v>
      </c>
      <c r="F5027" s="4" t="n">
        <v>1523.52</v>
      </c>
      <c r="G5027" s="4" t="n">
        <f aca="false">INDEX(Data_Products!$D$2:$D$33,MATCH(C5027,Data_Products!$A$2:$A$33,0))</f>
        <v>115.48</v>
      </c>
      <c r="H5027" s="4" t="str">
        <f aca="false">INDEX(Data_Products!$C$2:$C$33,MATCH(C5027,Data_Products!$A$2:$A$33,0))</f>
        <v>Tools &amp; Fixings</v>
      </c>
      <c r="I5027" s="10" t="n">
        <f aca="false">D5027*(E5027-G5027)</f>
        <v>599.68</v>
      </c>
      <c r="J5027" s="11" t="n">
        <f aca="false">IFERROR(I5027/F5027,0)</f>
        <v>0.393614786809494</v>
      </c>
      <c r="K5027" s="4" t="str">
        <f aca="false">IFERROR(INDEX(Data_Orders!$F$2:$F$4727,MATCH(B5027,Data_Orders!$A$2:$A$4727,0)),"")</f>
        <v>Contractor</v>
      </c>
      <c r="L5027" s="4" t="str">
        <f aca="false">IFERROR(INDEX(Data_Orders!$D$2:$D$4727,MATCH(B5027,Data_Orders!$A$2:$A$4727,0)),"")</f>
        <v>Rugby</v>
      </c>
    </row>
    <row r="5028" customFormat="false" ht="15" hidden="false" customHeight="false" outlineLevel="0" collapsed="false">
      <c r="A5028" s="4" t="s">
        <v>10844</v>
      </c>
      <c r="B5028" s="4" t="s">
        <v>2769</v>
      </c>
      <c r="C5028" s="4" t="s">
        <v>1077</v>
      </c>
      <c r="D5028" s="4" t="n">
        <v>1</v>
      </c>
      <c r="E5028" s="4" t="n">
        <v>46.61</v>
      </c>
      <c r="F5028" s="4" t="n">
        <v>46.61</v>
      </c>
      <c r="G5028" s="4" t="n">
        <f aca="false">INDEX(Data_Products!$D$2:$D$33,MATCH(C5028,Data_Products!$A$2:$A$33,0))</f>
        <v>36.87</v>
      </c>
      <c r="H5028" s="4" t="str">
        <f aca="false">INDEX(Data_Products!$C$2:$C$33,MATCH(C5028,Data_Products!$A$2:$A$33,0))</f>
        <v>Landscaping</v>
      </c>
      <c r="I5028" s="10" t="n">
        <f aca="false">D5028*(E5028-G5028)</f>
        <v>9.74</v>
      </c>
      <c r="J5028" s="11" t="n">
        <f aca="false">IFERROR(I5028/F5028,0)</f>
        <v>0.208968032611028</v>
      </c>
      <c r="K5028" s="4" t="str">
        <f aca="false">IFERROR(INDEX(Data_Orders!$F$2:$F$4727,MATCH(B5028,Data_Orders!$A$2:$A$4727,0)),"")</f>
        <v>Contractor</v>
      </c>
      <c r="L5028" s="4" t="str">
        <f aca="false">IFERROR(INDEX(Data_Orders!$D$2:$D$4727,MATCH(B5028,Data_Orders!$A$2:$A$4727,0)),"")</f>
        <v>Rugby</v>
      </c>
    </row>
    <row r="5029" customFormat="false" ht="15" hidden="false" customHeight="false" outlineLevel="0" collapsed="false">
      <c r="A5029" s="4" t="s">
        <v>10845</v>
      </c>
      <c r="B5029" s="4" t="s">
        <v>2769</v>
      </c>
      <c r="C5029" s="4" t="s">
        <v>1039</v>
      </c>
      <c r="D5029" s="4" t="n">
        <v>7</v>
      </c>
      <c r="E5029" s="4" t="n">
        <v>160.41</v>
      </c>
      <c r="F5029" s="4" t="n">
        <v>1122.87</v>
      </c>
      <c r="G5029" s="4" t="n">
        <f aca="false">INDEX(Data_Products!$D$2:$D$33,MATCH(C5029,Data_Products!$A$2:$A$33,0))</f>
        <v>99.74</v>
      </c>
      <c r="H5029" s="4" t="str">
        <f aca="false">INDEX(Data_Products!$C$2:$C$33,MATCH(C5029,Data_Products!$A$2:$A$33,0))</f>
        <v>Insulation</v>
      </c>
      <c r="I5029" s="10" t="n">
        <f aca="false">D5029*(E5029-G5029)</f>
        <v>424.69</v>
      </c>
      <c r="J5029" s="11" t="n">
        <f aca="false">IFERROR(I5029/F5029,0)</f>
        <v>0.378218315566361</v>
      </c>
      <c r="K5029" s="4" t="str">
        <f aca="false">IFERROR(INDEX(Data_Orders!$F$2:$F$4727,MATCH(B5029,Data_Orders!$A$2:$A$4727,0)),"")</f>
        <v>Contractor</v>
      </c>
      <c r="L5029" s="4" t="str">
        <f aca="false">IFERROR(INDEX(Data_Orders!$D$2:$D$4727,MATCH(B5029,Data_Orders!$A$2:$A$4727,0)),"")</f>
        <v>Rugby</v>
      </c>
    </row>
    <row r="5030" customFormat="false" ht="15" hidden="false" customHeight="false" outlineLevel="0" collapsed="false">
      <c r="A5030" s="4" t="s">
        <v>10846</v>
      </c>
      <c r="B5030" s="4" t="s">
        <v>2769</v>
      </c>
      <c r="C5030" s="4" t="s">
        <v>1073</v>
      </c>
      <c r="D5030" s="4" t="n">
        <v>20</v>
      </c>
      <c r="E5030" s="4" t="n">
        <v>231.05</v>
      </c>
      <c r="F5030" s="4" t="n">
        <v>4621</v>
      </c>
      <c r="G5030" s="4" t="n">
        <f aca="false">INDEX(Data_Products!$D$2:$D$33,MATCH(C5030,Data_Products!$A$2:$A$33,0))</f>
        <v>148.29</v>
      </c>
      <c r="H5030" s="4" t="str">
        <f aca="false">INDEX(Data_Products!$C$2:$C$33,MATCH(C5030,Data_Products!$A$2:$A$33,0))</f>
        <v>Landscaping</v>
      </c>
      <c r="I5030" s="10" t="n">
        <f aca="false">D5030*(E5030-G5030)</f>
        <v>1655.2</v>
      </c>
      <c r="J5030" s="11" t="n">
        <f aca="false">IFERROR(I5030/F5030,0)</f>
        <v>0.358190867777537</v>
      </c>
      <c r="K5030" s="4" t="str">
        <f aca="false">IFERROR(INDEX(Data_Orders!$F$2:$F$4727,MATCH(B5030,Data_Orders!$A$2:$A$4727,0)),"")</f>
        <v>Contractor</v>
      </c>
      <c r="L5030" s="4" t="str">
        <f aca="false">IFERROR(INDEX(Data_Orders!$D$2:$D$4727,MATCH(B5030,Data_Orders!$A$2:$A$4727,0)),"")</f>
        <v>Rugby</v>
      </c>
    </row>
    <row r="5031" customFormat="false" ht="15" hidden="false" customHeight="false" outlineLevel="0" collapsed="false">
      <c r="A5031" s="4" t="s">
        <v>10847</v>
      </c>
      <c r="B5031" s="4" t="s">
        <v>2769</v>
      </c>
      <c r="C5031" s="4" t="s">
        <v>1021</v>
      </c>
      <c r="D5031" s="4" t="n">
        <v>3</v>
      </c>
      <c r="E5031" s="4" t="n">
        <v>73.76</v>
      </c>
      <c r="F5031" s="4" t="n">
        <v>221.28</v>
      </c>
      <c r="G5031" s="4" t="n">
        <f aca="false">INDEX(Data_Products!$D$2:$D$33,MATCH(C5031,Data_Products!$A$2:$A$33,0))</f>
        <v>51.51</v>
      </c>
      <c r="H5031" s="4" t="str">
        <f aca="false">INDEX(Data_Products!$C$2:$C$33,MATCH(C5031,Data_Products!$A$2:$A$33,0))</f>
        <v>Cement &amp; Aggregates</v>
      </c>
      <c r="I5031" s="10" t="n">
        <f aca="false">D5031*(E5031-G5031)</f>
        <v>66.75</v>
      </c>
      <c r="J5031" s="11" t="n">
        <f aca="false">IFERROR(I5031/F5031,0)</f>
        <v>0.301654013015185</v>
      </c>
      <c r="K5031" s="4" t="str">
        <f aca="false">IFERROR(INDEX(Data_Orders!$F$2:$F$4727,MATCH(B5031,Data_Orders!$A$2:$A$4727,0)),"")</f>
        <v>Contractor</v>
      </c>
      <c r="L5031" s="4" t="str">
        <f aca="false">IFERROR(INDEX(Data_Orders!$D$2:$D$4727,MATCH(B5031,Data_Orders!$A$2:$A$4727,0)),"")</f>
        <v>Rugby</v>
      </c>
    </row>
    <row r="5032" customFormat="false" ht="15" hidden="false" customHeight="false" outlineLevel="0" collapsed="false">
      <c r="A5032" s="4" t="s">
        <v>10848</v>
      </c>
      <c r="B5032" s="4" t="s">
        <v>2770</v>
      </c>
      <c r="C5032" s="4" t="s">
        <v>1028</v>
      </c>
      <c r="D5032" s="4" t="n">
        <v>6</v>
      </c>
      <c r="E5032" s="4" t="n">
        <v>118.79</v>
      </c>
      <c r="F5032" s="4" t="n">
        <v>712.74</v>
      </c>
      <c r="G5032" s="4" t="n">
        <f aca="false">INDEX(Data_Products!$D$2:$D$33,MATCH(C5032,Data_Products!$A$2:$A$33,0))</f>
        <v>81.07</v>
      </c>
      <c r="H5032" s="4" t="str">
        <f aca="false">INDEX(Data_Products!$C$2:$C$33,MATCH(C5032,Data_Products!$A$2:$A$33,0))</f>
        <v>Cement &amp; Aggregates</v>
      </c>
      <c r="I5032" s="10" t="n">
        <f aca="false">D5032*(E5032-G5032)</f>
        <v>226.32</v>
      </c>
      <c r="J5032" s="11" t="n">
        <f aca="false">IFERROR(I5032/F5032,0)</f>
        <v>0.317535146056065</v>
      </c>
      <c r="K5032" s="4" t="str">
        <f aca="false">IFERROR(INDEX(Data_Orders!$F$2:$F$4727,MATCH(B5032,Data_Orders!$A$2:$A$4727,0)),"")</f>
        <v>Contractor</v>
      </c>
      <c r="L5032" s="4" t="str">
        <f aca="false">IFERROR(INDEX(Data_Orders!$D$2:$D$4727,MATCH(B5032,Data_Orders!$A$2:$A$4727,0)),"")</f>
        <v>Rugby</v>
      </c>
    </row>
    <row r="5033" customFormat="false" ht="15" hidden="false" customHeight="false" outlineLevel="0" collapsed="false">
      <c r="A5033" s="4" t="s">
        <v>10849</v>
      </c>
      <c r="B5033" s="4" t="s">
        <v>2771</v>
      </c>
      <c r="C5033" s="4" t="s">
        <v>1064</v>
      </c>
      <c r="D5033" s="4" t="n">
        <v>15</v>
      </c>
      <c r="E5033" s="4" t="n">
        <v>97.63</v>
      </c>
      <c r="F5033" s="4" t="n">
        <v>1464.45</v>
      </c>
      <c r="G5033" s="4" t="n">
        <f aca="false">INDEX(Data_Products!$D$2:$D$33,MATCH(C5033,Data_Products!$A$2:$A$33,0))</f>
        <v>65.21</v>
      </c>
      <c r="H5033" s="4" t="str">
        <f aca="false">INDEX(Data_Products!$C$2:$C$33,MATCH(C5033,Data_Products!$A$2:$A$33,0))</f>
        <v>Plumbing &amp; Drainage</v>
      </c>
      <c r="I5033" s="10" t="n">
        <f aca="false">D5033*(E5033-G5033)</f>
        <v>486.3</v>
      </c>
      <c r="J5033" s="11" t="n">
        <f aca="false">IFERROR(I5033/F5033,0)</f>
        <v>0.332070060432244</v>
      </c>
      <c r="K5033" s="4" t="str">
        <f aca="false">IFERROR(INDEX(Data_Orders!$F$2:$F$4727,MATCH(B5033,Data_Orders!$A$2:$A$4727,0)),"")</f>
        <v>Contractor</v>
      </c>
      <c r="L5033" s="4" t="str">
        <f aca="false">IFERROR(INDEX(Data_Orders!$D$2:$D$4727,MATCH(B5033,Data_Orders!$A$2:$A$4727,0)),"")</f>
        <v>Rugby</v>
      </c>
    </row>
    <row r="5034" customFormat="false" ht="15" hidden="false" customHeight="false" outlineLevel="0" collapsed="false">
      <c r="A5034" s="4" t="s">
        <v>10850</v>
      </c>
      <c r="B5034" s="4" t="s">
        <v>2772</v>
      </c>
      <c r="C5034" s="4" t="s">
        <v>1061</v>
      </c>
      <c r="D5034" s="4" t="n">
        <v>18</v>
      </c>
      <c r="E5034" s="4" t="n">
        <v>145.57</v>
      </c>
      <c r="F5034" s="4" t="n">
        <v>2620.26</v>
      </c>
      <c r="G5034" s="4" t="n">
        <f aca="false">INDEX(Data_Products!$D$2:$D$33,MATCH(C5034,Data_Products!$A$2:$A$33,0))</f>
        <v>119.29</v>
      </c>
      <c r="H5034" s="4" t="str">
        <f aca="false">INDEX(Data_Products!$C$2:$C$33,MATCH(C5034,Data_Products!$A$2:$A$33,0))</f>
        <v>Plumbing &amp; Drainage</v>
      </c>
      <c r="I5034" s="10" t="n">
        <f aca="false">D5034*(E5034-G5034)</f>
        <v>473.04</v>
      </c>
      <c r="J5034" s="11" t="n">
        <f aca="false">IFERROR(I5034/F5034,0)</f>
        <v>0.180531702960775</v>
      </c>
      <c r="K5034" s="4" t="str">
        <f aca="false">IFERROR(INDEX(Data_Orders!$F$2:$F$4727,MATCH(B5034,Data_Orders!$A$2:$A$4727,0)),"")</f>
        <v>Contractor</v>
      </c>
      <c r="L5034" s="4" t="str">
        <f aca="false">IFERROR(INDEX(Data_Orders!$D$2:$D$4727,MATCH(B5034,Data_Orders!$A$2:$A$4727,0)),"")</f>
        <v>Rugby</v>
      </c>
    </row>
    <row r="5035" customFormat="false" ht="15" hidden="false" customHeight="false" outlineLevel="0" collapsed="false">
      <c r="A5035" s="4" t="s">
        <v>10851</v>
      </c>
      <c r="B5035" s="4" t="s">
        <v>2772</v>
      </c>
      <c r="C5035" s="4" t="s">
        <v>1021</v>
      </c>
      <c r="D5035" s="4" t="n">
        <v>6</v>
      </c>
      <c r="E5035" s="4" t="n">
        <v>73.76</v>
      </c>
      <c r="F5035" s="4" t="n">
        <v>442.56</v>
      </c>
      <c r="G5035" s="4" t="n">
        <f aca="false">INDEX(Data_Products!$D$2:$D$33,MATCH(C5035,Data_Products!$A$2:$A$33,0))</f>
        <v>51.51</v>
      </c>
      <c r="H5035" s="4" t="str">
        <f aca="false">INDEX(Data_Products!$C$2:$C$33,MATCH(C5035,Data_Products!$A$2:$A$33,0))</f>
        <v>Cement &amp; Aggregates</v>
      </c>
      <c r="I5035" s="10" t="n">
        <f aca="false">D5035*(E5035-G5035)</f>
        <v>133.5</v>
      </c>
      <c r="J5035" s="11" t="n">
        <f aca="false">IFERROR(I5035/F5035,0)</f>
        <v>0.301654013015185</v>
      </c>
      <c r="K5035" s="4" t="str">
        <f aca="false">IFERROR(INDEX(Data_Orders!$F$2:$F$4727,MATCH(B5035,Data_Orders!$A$2:$A$4727,0)),"")</f>
        <v>Contractor</v>
      </c>
      <c r="L5035" s="4" t="str">
        <f aca="false">IFERROR(INDEX(Data_Orders!$D$2:$D$4727,MATCH(B5035,Data_Orders!$A$2:$A$4727,0)),"")</f>
        <v>Rugby</v>
      </c>
    </row>
    <row r="5036" customFormat="false" ht="15" hidden="false" customHeight="false" outlineLevel="0" collapsed="false">
      <c r="A5036" s="4" t="s">
        <v>10852</v>
      </c>
      <c r="B5036" s="4" t="s">
        <v>2772</v>
      </c>
      <c r="C5036" s="4" t="s">
        <v>1019</v>
      </c>
      <c r="D5036" s="4" t="n">
        <v>8</v>
      </c>
      <c r="E5036" s="4" t="n">
        <v>79.76</v>
      </c>
      <c r="F5036" s="4" t="n">
        <v>638.08</v>
      </c>
      <c r="G5036" s="4" t="n">
        <f aca="false">INDEX(Data_Products!$D$2:$D$33,MATCH(C5036,Data_Products!$A$2:$A$33,0))</f>
        <v>59.07</v>
      </c>
      <c r="H5036" s="4" t="str">
        <f aca="false">INDEX(Data_Products!$C$2:$C$33,MATCH(C5036,Data_Products!$A$2:$A$33,0))</f>
        <v>Timber</v>
      </c>
      <c r="I5036" s="10" t="n">
        <f aca="false">D5036*(E5036-G5036)</f>
        <v>165.52</v>
      </c>
      <c r="J5036" s="11" t="n">
        <f aca="false">IFERROR(I5036/F5036,0)</f>
        <v>0.259403209628887</v>
      </c>
      <c r="K5036" s="4" t="str">
        <f aca="false">IFERROR(INDEX(Data_Orders!$F$2:$F$4727,MATCH(B5036,Data_Orders!$A$2:$A$4727,0)),"")</f>
        <v>Contractor</v>
      </c>
      <c r="L5036" s="4" t="str">
        <f aca="false">IFERROR(INDEX(Data_Orders!$D$2:$D$4727,MATCH(B5036,Data_Orders!$A$2:$A$4727,0)),"")</f>
        <v>Rugby</v>
      </c>
    </row>
    <row r="5037" customFormat="false" ht="15" hidden="false" customHeight="false" outlineLevel="0" collapsed="false">
      <c r="A5037" s="4" t="s">
        <v>10853</v>
      </c>
      <c r="B5037" s="4" t="s">
        <v>2773</v>
      </c>
      <c r="C5037" s="4" t="s">
        <v>1032</v>
      </c>
      <c r="D5037" s="4" t="n">
        <v>6</v>
      </c>
      <c r="E5037" s="4" t="n">
        <v>99.65</v>
      </c>
      <c r="F5037" s="4" t="n">
        <v>597.9</v>
      </c>
      <c r="G5037" s="4" t="n">
        <f aca="false">INDEX(Data_Products!$D$2:$D$33,MATCH(C5037,Data_Products!$A$2:$A$33,0))</f>
        <v>58.26</v>
      </c>
      <c r="H5037" s="4" t="str">
        <f aca="false">INDEX(Data_Products!$C$2:$C$33,MATCH(C5037,Data_Products!$A$2:$A$33,0))</f>
        <v>Insulation</v>
      </c>
      <c r="I5037" s="10" t="n">
        <f aca="false">D5037*(E5037-G5037)</f>
        <v>248.34</v>
      </c>
      <c r="J5037" s="11" t="n">
        <f aca="false">IFERROR(I5037/F5037,0)</f>
        <v>0.415353738083292</v>
      </c>
      <c r="K5037" s="4" t="str">
        <f aca="false">IFERROR(INDEX(Data_Orders!$F$2:$F$4727,MATCH(B5037,Data_Orders!$A$2:$A$4727,0)),"")</f>
        <v>Contractor</v>
      </c>
      <c r="L5037" s="4" t="str">
        <f aca="false">IFERROR(INDEX(Data_Orders!$D$2:$D$4727,MATCH(B5037,Data_Orders!$A$2:$A$4727,0)),"")</f>
        <v>Rugby</v>
      </c>
    </row>
    <row r="5038" customFormat="false" ht="15" hidden="false" customHeight="false" outlineLevel="0" collapsed="false">
      <c r="A5038" s="4" t="s">
        <v>10854</v>
      </c>
      <c r="B5038" s="4" t="s">
        <v>2774</v>
      </c>
      <c r="C5038" s="4" t="s">
        <v>1046</v>
      </c>
      <c r="D5038" s="4" t="n">
        <v>17</v>
      </c>
      <c r="E5038" s="4" t="n">
        <v>154.02</v>
      </c>
      <c r="F5038" s="4" t="n">
        <v>2618.34</v>
      </c>
      <c r="G5038" s="4" t="n">
        <f aca="false">INDEX(Data_Products!$D$2:$D$33,MATCH(C5038,Data_Products!$A$2:$A$33,0))</f>
        <v>102.1</v>
      </c>
      <c r="H5038" s="4" t="str">
        <f aca="false">INDEX(Data_Products!$C$2:$C$33,MATCH(C5038,Data_Products!$A$2:$A$33,0))</f>
        <v>Tools &amp; Fixings</v>
      </c>
      <c r="I5038" s="10" t="n">
        <f aca="false">D5038*(E5038-G5038)</f>
        <v>882.64</v>
      </c>
      <c r="J5038" s="11" t="n">
        <f aca="false">IFERROR(I5038/F5038,0)</f>
        <v>0.337099078041813</v>
      </c>
      <c r="K5038" s="4" t="str">
        <f aca="false">IFERROR(INDEX(Data_Orders!$F$2:$F$4727,MATCH(B5038,Data_Orders!$A$2:$A$4727,0)),"")</f>
        <v>Contractor</v>
      </c>
      <c r="L5038" s="4" t="str">
        <f aca="false">IFERROR(INDEX(Data_Orders!$D$2:$D$4727,MATCH(B5038,Data_Orders!$A$2:$A$4727,0)),"")</f>
        <v>Rugby</v>
      </c>
    </row>
    <row r="5039" customFormat="false" ht="15" hidden="false" customHeight="false" outlineLevel="0" collapsed="false">
      <c r="A5039" s="4" t="s">
        <v>10855</v>
      </c>
      <c r="B5039" s="4" t="s">
        <v>2774</v>
      </c>
      <c r="C5039" s="4" t="s">
        <v>1068</v>
      </c>
      <c r="D5039" s="4" t="n">
        <v>17</v>
      </c>
      <c r="E5039" s="4" t="n">
        <v>86.28</v>
      </c>
      <c r="F5039" s="4" t="n">
        <v>1466.76</v>
      </c>
      <c r="G5039" s="4" t="n">
        <f aca="false">INDEX(Data_Products!$D$2:$D$33,MATCH(C5039,Data_Products!$A$2:$A$33,0))</f>
        <v>68.55</v>
      </c>
      <c r="H5039" s="4" t="str">
        <f aca="false">INDEX(Data_Products!$C$2:$C$33,MATCH(C5039,Data_Products!$A$2:$A$33,0))</f>
        <v>Plumbing &amp; Drainage</v>
      </c>
      <c r="I5039" s="10" t="n">
        <f aca="false">D5039*(E5039-G5039)</f>
        <v>301.41</v>
      </c>
      <c r="J5039" s="11" t="n">
        <f aca="false">IFERROR(I5039/F5039,0)</f>
        <v>0.205493741307371</v>
      </c>
      <c r="K5039" s="4" t="str">
        <f aca="false">IFERROR(INDEX(Data_Orders!$F$2:$F$4727,MATCH(B5039,Data_Orders!$A$2:$A$4727,0)),"")</f>
        <v>Contractor</v>
      </c>
      <c r="L5039" s="4" t="str">
        <f aca="false">IFERROR(INDEX(Data_Orders!$D$2:$D$4727,MATCH(B5039,Data_Orders!$A$2:$A$4727,0)),"")</f>
        <v>Rugby</v>
      </c>
    </row>
    <row r="5040" customFormat="false" ht="15" hidden="false" customHeight="false" outlineLevel="0" collapsed="false">
      <c r="A5040" s="4" t="s">
        <v>10856</v>
      </c>
      <c r="B5040" s="4" t="s">
        <v>2774</v>
      </c>
      <c r="C5040" s="4" t="s">
        <v>1010</v>
      </c>
      <c r="D5040" s="4" t="n">
        <v>2</v>
      </c>
      <c r="E5040" s="4" t="n">
        <v>135.95</v>
      </c>
      <c r="F5040" s="4" t="n">
        <v>271.9</v>
      </c>
      <c r="G5040" s="4" t="n">
        <f aca="false">INDEX(Data_Products!$D$2:$D$33,MATCH(C5040,Data_Products!$A$2:$A$33,0))</f>
        <v>111.1</v>
      </c>
      <c r="H5040" s="4" t="str">
        <f aca="false">INDEX(Data_Products!$C$2:$C$33,MATCH(C5040,Data_Products!$A$2:$A$33,0))</f>
        <v>Timber</v>
      </c>
      <c r="I5040" s="10" t="n">
        <f aca="false">D5040*(E5040-G5040)</f>
        <v>49.7</v>
      </c>
      <c r="J5040" s="11" t="n">
        <f aca="false">IFERROR(I5040/F5040,0)</f>
        <v>0.18278778962854</v>
      </c>
      <c r="K5040" s="4" t="str">
        <f aca="false">IFERROR(INDEX(Data_Orders!$F$2:$F$4727,MATCH(B5040,Data_Orders!$A$2:$A$4727,0)),"")</f>
        <v>Contractor</v>
      </c>
      <c r="L5040" s="4" t="str">
        <f aca="false">IFERROR(INDEX(Data_Orders!$D$2:$D$4727,MATCH(B5040,Data_Orders!$A$2:$A$4727,0)),"")</f>
        <v>Rugby</v>
      </c>
    </row>
    <row r="5041" customFormat="false" ht="15" hidden="false" customHeight="false" outlineLevel="0" collapsed="false">
      <c r="A5041" s="4" t="s">
        <v>10857</v>
      </c>
      <c r="B5041" s="4" t="s">
        <v>2775</v>
      </c>
      <c r="C5041" s="4" t="s">
        <v>1021</v>
      </c>
      <c r="D5041" s="4" t="n">
        <v>16</v>
      </c>
      <c r="E5041" s="4" t="n">
        <v>73.76</v>
      </c>
      <c r="F5041" s="4" t="n">
        <v>1180.16</v>
      </c>
      <c r="G5041" s="4" t="n">
        <f aca="false">INDEX(Data_Products!$D$2:$D$33,MATCH(C5041,Data_Products!$A$2:$A$33,0))</f>
        <v>51.51</v>
      </c>
      <c r="H5041" s="4" t="str">
        <f aca="false">INDEX(Data_Products!$C$2:$C$33,MATCH(C5041,Data_Products!$A$2:$A$33,0))</f>
        <v>Cement &amp; Aggregates</v>
      </c>
      <c r="I5041" s="10" t="n">
        <f aca="false">D5041*(E5041-G5041)</f>
        <v>356</v>
      </c>
      <c r="J5041" s="11" t="n">
        <f aca="false">IFERROR(I5041/F5041,0)</f>
        <v>0.301654013015184</v>
      </c>
      <c r="K5041" s="4" t="str">
        <f aca="false">IFERROR(INDEX(Data_Orders!$F$2:$F$4727,MATCH(B5041,Data_Orders!$A$2:$A$4727,0)),"")</f>
        <v>Contractor</v>
      </c>
      <c r="L5041" s="4" t="str">
        <f aca="false">IFERROR(INDEX(Data_Orders!$D$2:$D$4727,MATCH(B5041,Data_Orders!$A$2:$A$4727,0)),"")</f>
        <v>Rugby</v>
      </c>
    </row>
    <row r="5042" customFormat="false" ht="15" hidden="false" customHeight="false" outlineLevel="0" collapsed="false">
      <c r="A5042" s="4" t="s">
        <v>10858</v>
      </c>
      <c r="B5042" s="4" t="s">
        <v>2775</v>
      </c>
      <c r="C5042" s="4" t="s">
        <v>1013</v>
      </c>
      <c r="D5042" s="4" t="n">
        <v>5</v>
      </c>
      <c r="E5042" s="4" t="n">
        <v>240.92</v>
      </c>
      <c r="F5042" s="4" t="n">
        <v>1204.6</v>
      </c>
      <c r="G5042" s="4" t="n">
        <f aca="false">INDEX(Data_Products!$D$2:$D$33,MATCH(C5042,Data_Products!$A$2:$A$33,0))</f>
        <v>168.32</v>
      </c>
      <c r="H5042" s="4" t="str">
        <f aca="false">INDEX(Data_Products!$C$2:$C$33,MATCH(C5042,Data_Products!$A$2:$A$33,0))</f>
        <v>Timber</v>
      </c>
      <c r="I5042" s="10" t="n">
        <f aca="false">D5042*(E5042-G5042)</f>
        <v>363</v>
      </c>
      <c r="J5042" s="11" t="n">
        <f aca="false">IFERROR(I5042/F5042,0)</f>
        <v>0.301344844761747</v>
      </c>
      <c r="K5042" s="4" t="str">
        <f aca="false">IFERROR(INDEX(Data_Orders!$F$2:$F$4727,MATCH(B5042,Data_Orders!$A$2:$A$4727,0)),"")</f>
        <v>Contractor</v>
      </c>
      <c r="L5042" s="4" t="str">
        <f aca="false">IFERROR(INDEX(Data_Orders!$D$2:$D$4727,MATCH(B5042,Data_Orders!$A$2:$A$4727,0)),"")</f>
        <v>Rugby</v>
      </c>
    </row>
    <row r="5043" customFormat="false" ht="15" hidden="false" customHeight="false" outlineLevel="0" collapsed="false">
      <c r="A5043" s="4" t="s">
        <v>10859</v>
      </c>
      <c r="B5043" s="4" t="s">
        <v>2776</v>
      </c>
      <c r="C5043" s="4" t="s">
        <v>1026</v>
      </c>
      <c r="D5043" s="4" t="n">
        <v>20</v>
      </c>
      <c r="E5043" s="4" t="n">
        <v>184.05</v>
      </c>
      <c r="F5043" s="4" t="n">
        <v>3681</v>
      </c>
      <c r="G5043" s="4" t="n">
        <f aca="false">INDEX(Data_Products!$D$2:$D$33,MATCH(C5043,Data_Products!$A$2:$A$33,0))</f>
        <v>147.44</v>
      </c>
      <c r="H5043" s="4" t="str">
        <f aca="false">INDEX(Data_Products!$C$2:$C$33,MATCH(C5043,Data_Products!$A$2:$A$33,0))</f>
        <v>Cement &amp; Aggregates</v>
      </c>
      <c r="I5043" s="10" t="n">
        <f aca="false">D5043*(E5043-G5043)</f>
        <v>732.2</v>
      </c>
      <c r="J5043" s="11" t="n">
        <f aca="false">IFERROR(I5043/F5043,0)</f>
        <v>0.19891333876664</v>
      </c>
      <c r="K5043" s="4" t="str">
        <f aca="false">IFERROR(INDEX(Data_Orders!$F$2:$F$4727,MATCH(B5043,Data_Orders!$A$2:$A$4727,0)),"")</f>
        <v>Contractor</v>
      </c>
      <c r="L5043" s="4" t="str">
        <f aca="false">IFERROR(INDEX(Data_Orders!$D$2:$D$4727,MATCH(B5043,Data_Orders!$A$2:$A$4727,0)),"")</f>
        <v>Rugby</v>
      </c>
    </row>
    <row r="5044" customFormat="false" ht="15" hidden="false" customHeight="false" outlineLevel="0" collapsed="false">
      <c r="A5044" s="4" t="s">
        <v>10860</v>
      </c>
      <c r="B5044" s="4" t="s">
        <v>2776</v>
      </c>
      <c r="C5044" s="4" t="s">
        <v>1070</v>
      </c>
      <c r="D5044" s="4" t="n">
        <v>12</v>
      </c>
      <c r="E5044" s="4" t="n">
        <v>230.32</v>
      </c>
      <c r="F5044" s="4" t="n">
        <v>2763.84</v>
      </c>
      <c r="G5044" s="4" t="n">
        <f aca="false">INDEX(Data_Products!$D$2:$D$33,MATCH(C5044,Data_Products!$A$2:$A$33,0))</f>
        <v>161.64</v>
      </c>
      <c r="H5044" s="4" t="str">
        <f aca="false">INDEX(Data_Products!$C$2:$C$33,MATCH(C5044,Data_Products!$A$2:$A$33,0))</f>
        <v>Landscaping</v>
      </c>
      <c r="I5044" s="10" t="n">
        <f aca="false">D5044*(E5044-G5044)</f>
        <v>824.16</v>
      </c>
      <c r="J5044" s="11" t="n">
        <f aca="false">IFERROR(I5044/F5044,0)</f>
        <v>0.298193817297673</v>
      </c>
      <c r="K5044" s="4" t="str">
        <f aca="false">IFERROR(INDEX(Data_Orders!$F$2:$F$4727,MATCH(B5044,Data_Orders!$A$2:$A$4727,0)),"")</f>
        <v>Contractor</v>
      </c>
      <c r="L5044" s="4" t="str">
        <f aca="false">IFERROR(INDEX(Data_Orders!$D$2:$D$4727,MATCH(B5044,Data_Orders!$A$2:$A$4727,0)),"")</f>
        <v>Rugby</v>
      </c>
    </row>
    <row r="5045" customFormat="false" ht="15" hidden="false" customHeight="false" outlineLevel="0" collapsed="false">
      <c r="A5045" s="4" t="s">
        <v>10861</v>
      </c>
      <c r="B5045" s="4" t="s">
        <v>2777</v>
      </c>
      <c r="C5045" s="4" t="s">
        <v>1059</v>
      </c>
      <c r="D5045" s="4" t="n">
        <v>8</v>
      </c>
      <c r="E5045" s="4" t="n">
        <v>103.63</v>
      </c>
      <c r="F5045" s="4" t="n">
        <v>829.04</v>
      </c>
      <c r="G5045" s="4" t="n">
        <f aca="false">INDEX(Data_Products!$D$2:$D$33,MATCH(C5045,Data_Products!$A$2:$A$33,0))</f>
        <v>82.55</v>
      </c>
      <c r="H5045" s="4" t="str">
        <f aca="false">INDEX(Data_Products!$C$2:$C$33,MATCH(C5045,Data_Products!$A$2:$A$33,0))</f>
        <v>Roofing</v>
      </c>
      <c r="I5045" s="10" t="n">
        <f aca="false">D5045*(E5045-G5045)</f>
        <v>168.64</v>
      </c>
      <c r="J5045" s="11" t="n">
        <f aca="false">IFERROR(I5045/F5045,0)</f>
        <v>0.203415999228023</v>
      </c>
      <c r="K5045" s="4" t="str">
        <f aca="false">IFERROR(INDEX(Data_Orders!$F$2:$F$4727,MATCH(B5045,Data_Orders!$A$2:$A$4727,0)),"")</f>
        <v>Trade Account</v>
      </c>
      <c r="L5045" s="4" t="str">
        <f aca="false">IFERROR(INDEX(Data_Orders!$D$2:$D$4727,MATCH(B5045,Data_Orders!$A$2:$A$4727,0)),"")</f>
        <v>Birmingham South</v>
      </c>
    </row>
    <row r="5046" customFormat="false" ht="15" hidden="false" customHeight="false" outlineLevel="0" collapsed="false">
      <c r="A5046" s="4" t="s">
        <v>10862</v>
      </c>
      <c r="B5046" s="4" t="s">
        <v>2778</v>
      </c>
      <c r="C5046" s="4" t="s">
        <v>1064</v>
      </c>
      <c r="D5046" s="4" t="n">
        <v>1</v>
      </c>
      <c r="E5046" s="4" t="n">
        <v>97.63</v>
      </c>
      <c r="F5046" s="4" t="n">
        <v>97.63</v>
      </c>
      <c r="G5046" s="4" t="n">
        <f aca="false">INDEX(Data_Products!$D$2:$D$33,MATCH(C5046,Data_Products!$A$2:$A$33,0))</f>
        <v>65.21</v>
      </c>
      <c r="H5046" s="4" t="str">
        <f aca="false">INDEX(Data_Products!$C$2:$C$33,MATCH(C5046,Data_Products!$A$2:$A$33,0))</f>
        <v>Plumbing &amp; Drainage</v>
      </c>
      <c r="I5046" s="10" t="n">
        <f aca="false">D5046*(E5046-G5046)</f>
        <v>32.42</v>
      </c>
      <c r="J5046" s="11" t="n">
        <f aca="false">IFERROR(I5046/F5046,0)</f>
        <v>0.332070060432244</v>
      </c>
      <c r="K5046" s="4" t="str">
        <f aca="false">IFERROR(INDEX(Data_Orders!$F$2:$F$4727,MATCH(B5046,Data_Orders!$A$2:$A$4727,0)),"")</f>
        <v>Trade Account</v>
      </c>
      <c r="L5046" s="4" t="str">
        <f aca="false">IFERROR(INDEX(Data_Orders!$D$2:$D$4727,MATCH(B5046,Data_Orders!$A$2:$A$4727,0)),"")</f>
        <v>Birmingham South</v>
      </c>
    </row>
    <row r="5047" customFormat="false" ht="15" hidden="false" customHeight="false" outlineLevel="0" collapsed="false">
      <c r="A5047" s="4" t="s">
        <v>10863</v>
      </c>
      <c r="B5047" s="4" t="s">
        <v>2778</v>
      </c>
      <c r="C5047" s="4" t="s">
        <v>1013</v>
      </c>
      <c r="D5047" s="4" t="n">
        <v>10</v>
      </c>
      <c r="E5047" s="4" t="n">
        <v>240.92</v>
      </c>
      <c r="F5047" s="4" t="n">
        <v>2409.2</v>
      </c>
      <c r="G5047" s="4" t="n">
        <f aca="false">INDEX(Data_Products!$D$2:$D$33,MATCH(C5047,Data_Products!$A$2:$A$33,0))</f>
        <v>168.32</v>
      </c>
      <c r="H5047" s="4" t="str">
        <f aca="false">INDEX(Data_Products!$C$2:$C$33,MATCH(C5047,Data_Products!$A$2:$A$33,0))</f>
        <v>Timber</v>
      </c>
      <c r="I5047" s="10" t="n">
        <f aca="false">D5047*(E5047-G5047)</f>
        <v>726</v>
      </c>
      <c r="J5047" s="11" t="n">
        <f aca="false">IFERROR(I5047/F5047,0)</f>
        <v>0.301344844761747</v>
      </c>
      <c r="K5047" s="4" t="str">
        <f aca="false">IFERROR(INDEX(Data_Orders!$F$2:$F$4727,MATCH(B5047,Data_Orders!$A$2:$A$4727,0)),"")</f>
        <v>Trade Account</v>
      </c>
      <c r="L5047" s="4" t="str">
        <f aca="false">IFERROR(INDEX(Data_Orders!$D$2:$D$4727,MATCH(B5047,Data_Orders!$A$2:$A$4727,0)),"")</f>
        <v>Birmingham South</v>
      </c>
    </row>
    <row r="5048" customFormat="false" ht="15" hidden="false" customHeight="false" outlineLevel="0" collapsed="false">
      <c r="A5048" s="4" t="s">
        <v>10864</v>
      </c>
      <c r="B5048" s="4" t="s">
        <v>2778</v>
      </c>
      <c r="C5048" s="4" t="s">
        <v>1015</v>
      </c>
      <c r="D5048" s="4" t="n">
        <v>15</v>
      </c>
      <c r="E5048" s="4" t="n">
        <v>122.01</v>
      </c>
      <c r="F5048" s="4" t="n">
        <v>1830.15</v>
      </c>
      <c r="G5048" s="4" t="n">
        <f aca="false">INDEX(Data_Products!$D$2:$D$33,MATCH(C5048,Data_Products!$A$2:$A$33,0))</f>
        <v>85.53</v>
      </c>
      <c r="H5048" s="4" t="str">
        <f aca="false">INDEX(Data_Products!$C$2:$C$33,MATCH(C5048,Data_Products!$A$2:$A$33,0))</f>
        <v>Timber</v>
      </c>
      <c r="I5048" s="10" t="n">
        <f aca="false">D5048*(E5048-G5048)</f>
        <v>547.2</v>
      </c>
      <c r="J5048" s="11" t="n">
        <f aca="false">IFERROR(I5048/F5048,0)</f>
        <v>0.298991885910991</v>
      </c>
      <c r="K5048" s="4" t="str">
        <f aca="false">IFERROR(INDEX(Data_Orders!$F$2:$F$4727,MATCH(B5048,Data_Orders!$A$2:$A$4727,0)),"")</f>
        <v>Trade Account</v>
      </c>
      <c r="L5048" s="4" t="str">
        <f aca="false">IFERROR(INDEX(Data_Orders!$D$2:$D$4727,MATCH(B5048,Data_Orders!$A$2:$A$4727,0)),"")</f>
        <v>Birmingham South</v>
      </c>
    </row>
    <row r="5049" customFormat="false" ht="15" hidden="false" customHeight="false" outlineLevel="0" collapsed="false">
      <c r="A5049" s="4" t="s">
        <v>10865</v>
      </c>
      <c r="B5049" s="4" t="s">
        <v>2778</v>
      </c>
      <c r="C5049" s="4" t="s">
        <v>1037</v>
      </c>
      <c r="D5049" s="4" t="n">
        <v>17</v>
      </c>
      <c r="E5049" s="4" t="n">
        <v>90.97</v>
      </c>
      <c r="F5049" s="4" t="n">
        <v>1546.49</v>
      </c>
      <c r="G5049" s="4" t="n">
        <f aca="false">INDEX(Data_Products!$D$2:$D$33,MATCH(C5049,Data_Products!$A$2:$A$33,0))</f>
        <v>73.81</v>
      </c>
      <c r="H5049" s="4" t="str">
        <f aca="false">INDEX(Data_Products!$C$2:$C$33,MATCH(C5049,Data_Products!$A$2:$A$33,0))</f>
        <v>Insulation</v>
      </c>
      <c r="I5049" s="10" t="n">
        <f aca="false">D5049*(E5049-G5049)</f>
        <v>291.72</v>
      </c>
      <c r="J5049" s="11" t="n">
        <f aca="false">IFERROR(I5049/F5049,0)</f>
        <v>0.18863361547763</v>
      </c>
      <c r="K5049" s="4" t="str">
        <f aca="false">IFERROR(INDEX(Data_Orders!$F$2:$F$4727,MATCH(B5049,Data_Orders!$A$2:$A$4727,0)),"")</f>
        <v>Trade Account</v>
      </c>
      <c r="L5049" s="4" t="str">
        <f aca="false">IFERROR(INDEX(Data_Orders!$D$2:$D$4727,MATCH(B5049,Data_Orders!$A$2:$A$4727,0)),"")</f>
        <v>Birmingham South</v>
      </c>
    </row>
    <row r="5050" customFormat="false" ht="15" hidden="false" customHeight="false" outlineLevel="0" collapsed="false">
      <c r="A5050" s="4" t="s">
        <v>10866</v>
      </c>
      <c r="B5050" s="4" t="s">
        <v>2778</v>
      </c>
      <c r="C5050" s="4" t="s">
        <v>1019</v>
      </c>
      <c r="D5050" s="4" t="n">
        <v>16</v>
      </c>
      <c r="E5050" s="4" t="n">
        <v>79.76</v>
      </c>
      <c r="F5050" s="4" t="n">
        <v>1276.16</v>
      </c>
      <c r="G5050" s="4" t="n">
        <f aca="false">INDEX(Data_Products!$D$2:$D$33,MATCH(C5050,Data_Products!$A$2:$A$33,0))</f>
        <v>59.07</v>
      </c>
      <c r="H5050" s="4" t="str">
        <f aca="false">INDEX(Data_Products!$C$2:$C$33,MATCH(C5050,Data_Products!$A$2:$A$33,0))</f>
        <v>Timber</v>
      </c>
      <c r="I5050" s="10" t="n">
        <f aca="false">D5050*(E5050-G5050)</f>
        <v>331.04</v>
      </c>
      <c r="J5050" s="11" t="n">
        <f aca="false">IFERROR(I5050/F5050,0)</f>
        <v>0.259403209628887</v>
      </c>
      <c r="K5050" s="4" t="str">
        <f aca="false">IFERROR(INDEX(Data_Orders!$F$2:$F$4727,MATCH(B5050,Data_Orders!$A$2:$A$4727,0)),"")</f>
        <v>Trade Account</v>
      </c>
      <c r="L5050" s="4" t="str">
        <f aca="false">IFERROR(INDEX(Data_Orders!$D$2:$D$4727,MATCH(B5050,Data_Orders!$A$2:$A$4727,0)),"")</f>
        <v>Birmingham South</v>
      </c>
    </row>
    <row r="5051" customFormat="false" ht="15" hidden="false" customHeight="false" outlineLevel="0" collapsed="false">
      <c r="A5051" s="4" t="s">
        <v>10867</v>
      </c>
      <c r="B5051" s="4" t="s">
        <v>2779</v>
      </c>
      <c r="C5051" s="4" t="s">
        <v>1041</v>
      </c>
      <c r="D5051" s="4" t="n">
        <v>20</v>
      </c>
      <c r="E5051" s="4" t="n">
        <v>242.75</v>
      </c>
      <c r="F5051" s="4" t="n">
        <v>4855</v>
      </c>
      <c r="G5051" s="4" t="n">
        <f aca="false">INDEX(Data_Products!$D$2:$D$33,MATCH(C5051,Data_Products!$A$2:$A$33,0))</f>
        <v>142.94</v>
      </c>
      <c r="H5051" s="4" t="str">
        <f aca="false">INDEX(Data_Products!$C$2:$C$33,MATCH(C5051,Data_Products!$A$2:$A$33,0))</f>
        <v>Tools &amp; Fixings</v>
      </c>
      <c r="I5051" s="10" t="n">
        <f aca="false">D5051*(E5051-G5051)</f>
        <v>1996.2</v>
      </c>
      <c r="J5051" s="11" t="n">
        <f aca="false">IFERROR(I5051/F5051,0)</f>
        <v>0.411163748712667</v>
      </c>
      <c r="K5051" s="4" t="str">
        <f aca="false">IFERROR(INDEX(Data_Orders!$F$2:$F$4727,MATCH(B5051,Data_Orders!$A$2:$A$4727,0)),"")</f>
        <v>Housebuilder</v>
      </c>
      <c r="L5051" s="4" t="str">
        <f aca="false">IFERROR(INDEX(Data_Orders!$D$2:$D$4727,MATCH(B5051,Data_Orders!$A$2:$A$4727,0)),"")</f>
        <v>Nuneaton</v>
      </c>
    </row>
    <row r="5052" customFormat="false" ht="15" hidden="false" customHeight="false" outlineLevel="0" collapsed="false">
      <c r="A5052" s="4" t="s">
        <v>10868</v>
      </c>
      <c r="B5052" s="4" t="s">
        <v>2779</v>
      </c>
      <c r="C5052" s="4" t="s">
        <v>1077</v>
      </c>
      <c r="D5052" s="4" t="n">
        <v>19</v>
      </c>
      <c r="E5052" s="4" t="n">
        <v>46.61</v>
      </c>
      <c r="F5052" s="4" t="n">
        <v>885.59</v>
      </c>
      <c r="G5052" s="4" t="n">
        <f aca="false">INDEX(Data_Products!$D$2:$D$33,MATCH(C5052,Data_Products!$A$2:$A$33,0))</f>
        <v>36.87</v>
      </c>
      <c r="H5052" s="4" t="str">
        <f aca="false">INDEX(Data_Products!$C$2:$C$33,MATCH(C5052,Data_Products!$A$2:$A$33,0))</f>
        <v>Landscaping</v>
      </c>
      <c r="I5052" s="10" t="n">
        <f aca="false">D5052*(E5052-G5052)</f>
        <v>185.06</v>
      </c>
      <c r="J5052" s="11" t="n">
        <f aca="false">IFERROR(I5052/F5052,0)</f>
        <v>0.208968032611028</v>
      </c>
      <c r="K5052" s="4" t="str">
        <f aca="false">IFERROR(INDEX(Data_Orders!$F$2:$F$4727,MATCH(B5052,Data_Orders!$A$2:$A$4727,0)),"")</f>
        <v>Housebuilder</v>
      </c>
      <c r="L5052" s="4" t="str">
        <f aca="false">IFERROR(INDEX(Data_Orders!$D$2:$D$4727,MATCH(B5052,Data_Orders!$A$2:$A$4727,0)),"")</f>
        <v>Nuneaton</v>
      </c>
    </row>
    <row r="5053" customFormat="false" ht="15" hidden="false" customHeight="false" outlineLevel="0" collapsed="false">
      <c r="A5053" s="4" t="s">
        <v>10869</v>
      </c>
      <c r="B5053" s="4" t="s">
        <v>2779</v>
      </c>
      <c r="C5053" s="4" t="s">
        <v>1055</v>
      </c>
      <c r="D5053" s="4" t="n">
        <v>13</v>
      </c>
      <c r="E5053" s="4" t="n">
        <v>205.03</v>
      </c>
      <c r="F5053" s="4" t="n">
        <v>2665.39</v>
      </c>
      <c r="G5053" s="4" t="n">
        <f aca="false">INDEX(Data_Products!$D$2:$D$33,MATCH(C5053,Data_Products!$A$2:$A$33,0))</f>
        <v>138.6</v>
      </c>
      <c r="H5053" s="4" t="str">
        <f aca="false">INDEX(Data_Products!$C$2:$C$33,MATCH(C5053,Data_Products!$A$2:$A$33,0))</f>
        <v>Roofing</v>
      </c>
      <c r="I5053" s="10" t="n">
        <f aca="false">D5053*(E5053-G5053)</f>
        <v>863.59</v>
      </c>
      <c r="J5053" s="11" t="n">
        <f aca="false">IFERROR(I5053/F5053,0)</f>
        <v>0.324001365653807</v>
      </c>
      <c r="K5053" s="4" t="str">
        <f aca="false">IFERROR(INDEX(Data_Orders!$F$2:$F$4727,MATCH(B5053,Data_Orders!$A$2:$A$4727,0)),"")</f>
        <v>Housebuilder</v>
      </c>
      <c r="L5053" s="4" t="str">
        <f aca="false">IFERROR(INDEX(Data_Orders!$D$2:$D$4727,MATCH(B5053,Data_Orders!$A$2:$A$4727,0)),"")</f>
        <v>Nuneaton</v>
      </c>
    </row>
    <row r="5054" customFormat="false" ht="15" hidden="false" customHeight="false" outlineLevel="0" collapsed="false">
      <c r="A5054" s="4" t="s">
        <v>10870</v>
      </c>
      <c r="B5054" s="4" t="s">
        <v>2779</v>
      </c>
      <c r="C5054" s="4" t="s">
        <v>1046</v>
      </c>
      <c r="D5054" s="4" t="n">
        <v>9</v>
      </c>
      <c r="E5054" s="4" t="n">
        <v>154.02</v>
      </c>
      <c r="F5054" s="4" t="n">
        <v>1386.18</v>
      </c>
      <c r="G5054" s="4" t="n">
        <f aca="false">INDEX(Data_Products!$D$2:$D$33,MATCH(C5054,Data_Products!$A$2:$A$33,0))</f>
        <v>102.1</v>
      </c>
      <c r="H5054" s="4" t="str">
        <f aca="false">INDEX(Data_Products!$C$2:$C$33,MATCH(C5054,Data_Products!$A$2:$A$33,0))</f>
        <v>Tools &amp; Fixings</v>
      </c>
      <c r="I5054" s="10" t="n">
        <f aca="false">D5054*(E5054-G5054)</f>
        <v>467.28</v>
      </c>
      <c r="J5054" s="11" t="n">
        <f aca="false">IFERROR(I5054/F5054,0)</f>
        <v>0.337099078041813</v>
      </c>
      <c r="K5054" s="4" t="str">
        <f aca="false">IFERROR(INDEX(Data_Orders!$F$2:$F$4727,MATCH(B5054,Data_Orders!$A$2:$A$4727,0)),"")</f>
        <v>Housebuilder</v>
      </c>
      <c r="L5054" s="4" t="str">
        <f aca="false">IFERROR(INDEX(Data_Orders!$D$2:$D$4727,MATCH(B5054,Data_Orders!$A$2:$A$4727,0)),"")</f>
        <v>Nuneaton</v>
      </c>
    </row>
    <row r="5055" customFormat="false" ht="15" hidden="false" customHeight="false" outlineLevel="0" collapsed="false">
      <c r="A5055" s="4" t="s">
        <v>10871</v>
      </c>
      <c r="B5055" s="4" t="s">
        <v>2779</v>
      </c>
      <c r="C5055" s="4" t="s">
        <v>1035</v>
      </c>
      <c r="D5055" s="4" t="n">
        <v>17</v>
      </c>
      <c r="E5055" s="4" t="n">
        <v>165.07</v>
      </c>
      <c r="F5055" s="4" t="n">
        <v>2806.19</v>
      </c>
      <c r="G5055" s="4" t="n">
        <f aca="false">INDEX(Data_Products!$D$2:$D$33,MATCH(C5055,Data_Products!$A$2:$A$33,0))</f>
        <v>134.65</v>
      </c>
      <c r="H5055" s="4" t="str">
        <f aca="false">INDEX(Data_Products!$C$2:$C$33,MATCH(C5055,Data_Products!$A$2:$A$33,0))</f>
        <v>Insulation</v>
      </c>
      <c r="I5055" s="10" t="n">
        <f aca="false">D5055*(E5055-G5055)</f>
        <v>517.14</v>
      </c>
      <c r="J5055" s="11" t="n">
        <f aca="false">IFERROR(I5055/F5055,0)</f>
        <v>0.184285454655601</v>
      </c>
      <c r="K5055" s="4" t="str">
        <f aca="false">IFERROR(INDEX(Data_Orders!$F$2:$F$4727,MATCH(B5055,Data_Orders!$A$2:$A$4727,0)),"")</f>
        <v>Housebuilder</v>
      </c>
      <c r="L5055" s="4" t="str">
        <f aca="false">IFERROR(INDEX(Data_Orders!$D$2:$D$4727,MATCH(B5055,Data_Orders!$A$2:$A$4727,0)),"")</f>
        <v>Nuneaton</v>
      </c>
    </row>
    <row r="5056" customFormat="false" ht="15" hidden="false" customHeight="false" outlineLevel="0" collapsed="false">
      <c r="A5056" s="4" t="s">
        <v>10872</v>
      </c>
      <c r="B5056" s="4" t="s">
        <v>2780</v>
      </c>
      <c r="C5056" s="4" t="s">
        <v>1046</v>
      </c>
      <c r="D5056" s="4" t="n">
        <v>16</v>
      </c>
      <c r="E5056" s="4" t="n">
        <v>154.02</v>
      </c>
      <c r="F5056" s="4" t="n">
        <v>2464.32</v>
      </c>
      <c r="G5056" s="4" t="n">
        <f aca="false">INDEX(Data_Products!$D$2:$D$33,MATCH(C5056,Data_Products!$A$2:$A$33,0))</f>
        <v>102.1</v>
      </c>
      <c r="H5056" s="4" t="str">
        <f aca="false">INDEX(Data_Products!$C$2:$C$33,MATCH(C5056,Data_Products!$A$2:$A$33,0))</f>
        <v>Tools &amp; Fixings</v>
      </c>
      <c r="I5056" s="10" t="n">
        <f aca="false">D5056*(E5056-G5056)</f>
        <v>830.72</v>
      </c>
      <c r="J5056" s="11" t="n">
        <f aca="false">IFERROR(I5056/F5056,0)</f>
        <v>0.337099078041813</v>
      </c>
      <c r="K5056" s="4" t="str">
        <f aca="false">IFERROR(INDEX(Data_Orders!$F$2:$F$4727,MATCH(B5056,Data_Orders!$A$2:$A$4727,0)),"")</f>
        <v>Housebuilder</v>
      </c>
      <c r="L5056" s="4" t="str">
        <f aca="false">IFERROR(INDEX(Data_Orders!$D$2:$D$4727,MATCH(B5056,Data_Orders!$A$2:$A$4727,0)),"")</f>
        <v>Nuneaton</v>
      </c>
    </row>
    <row r="5057" customFormat="false" ht="15" hidden="false" customHeight="false" outlineLevel="0" collapsed="false">
      <c r="A5057" s="4" t="s">
        <v>10873</v>
      </c>
      <c r="B5057" s="4" t="s">
        <v>2780</v>
      </c>
      <c r="C5057" s="4" t="s">
        <v>1070</v>
      </c>
      <c r="D5057" s="4" t="n">
        <v>5</v>
      </c>
      <c r="E5057" s="4" t="n">
        <v>230.32</v>
      </c>
      <c r="F5057" s="4" t="n">
        <v>1151.6</v>
      </c>
      <c r="G5057" s="4" t="n">
        <f aca="false">INDEX(Data_Products!$D$2:$D$33,MATCH(C5057,Data_Products!$A$2:$A$33,0))</f>
        <v>161.64</v>
      </c>
      <c r="H5057" s="4" t="str">
        <f aca="false">INDEX(Data_Products!$C$2:$C$33,MATCH(C5057,Data_Products!$A$2:$A$33,0))</f>
        <v>Landscaping</v>
      </c>
      <c r="I5057" s="10" t="n">
        <f aca="false">D5057*(E5057-G5057)</f>
        <v>343.4</v>
      </c>
      <c r="J5057" s="11" t="n">
        <f aca="false">IFERROR(I5057/F5057,0)</f>
        <v>0.298193817297673</v>
      </c>
      <c r="K5057" s="4" t="str">
        <f aca="false">IFERROR(INDEX(Data_Orders!$F$2:$F$4727,MATCH(B5057,Data_Orders!$A$2:$A$4727,0)),"")</f>
        <v>Housebuilder</v>
      </c>
      <c r="L5057" s="4" t="str">
        <f aca="false">IFERROR(INDEX(Data_Orders!$D$2:$D$4727,MATCH(B5057,Data_Orders!$A$2:$A$4727,0)),"")</f>
        <v>Nuneaton</v>
      </c>
    </row>
    <row r="5058" customFormat="false" ht="15" hidden="false" customHeight="false" outlineLevel="0" collapsed="false">
      <c r="A5058" s="4" t="s">
        <v>10874</v>
      </c>
      <c r="B5058" s="4" t="s">
        <v>2781</v>
      </c>
      <c r="C5058" s="4" t="s">
        <v>1024</v>
      </c>
      <c r="D5058" s="4" t="n">
        <v>3</v>
      </c>
      <c r="E5058" s="4" t="n">
        <v>137.14</v>
      </c>
      <c r="F5058" s="4" t="n">
        <v>411.42</v>
      </c>
      <c r="G5058" s="4" t="n">
        <f aca="false">INDEX(Data_Products!$D$2:$D$33,MATCH(C5058,Data_Products!$A$2:$A$33,0))</f>
        <v>99.99</v>
      </c>
      <c r="H5058" s="4" t="str">
        <f aca="false">INDEX(Data_Products!$C$2:$C$33,MATCH(C5058,Data_Products!$A$2:$A$33,0))</f>
        <v>Cement &amp; Aggregates</v>
      </c>
      <c r="I5058" s="10" t="n">
        <f aca="false">D5058*(E5058-G5058)</f>
        <v>111.45</v>
      </c>
      <c r="J5058" s="11" t="n">
        <f aca="false">IFERROR(I5058/F5058,0)</f>
        <v>0.270891060230421</v>
      </c>
      <c r="K5058" s="4" t="str">
        <f aca="false">IFERROR(INDEX(Data_Orders!$F$2:$F$4727,MATCH(B5058,Data_Orders!$A$2:$A$4727,0)),"")</f>
        <v>Housebuilder</v>
      </c>
      <c r="L5058" s="4" t="str">
        <f aca="false">IFERROR(INDEX(Data_Orders!$D$2:$D$4727,MATCH(B5058,Data_Orders!$A$2:$A$4727,0)),"")</f>
        <v>Nuneaton</v>
      </c>
    </row>
    <row r="5059" customFormat="false" ht="15" hidden="false" customHeight="false" outlineLevel="0" collapsed="false">
      <c r="A5059" s="4" t="s">
        <v>10875</v>
      </c>
      <c r="B5059" s="4" t="s">
        <v>2782</v>
      </c>
      <c r="C5059" s="4" t="s">
        <v>1068</v>
      </c>
      <c r="D5059" s="4" t="n">
        <v>20</v>
      </c>
      <c r="E5059" s="4" t="n">
        <v>86.28</v>
      </c>
      <c r="F5059" s="4" t="n">
        <v>1725.6</v>
      </c>
      <c r="G5059" s="4" t="n">
        <f aca="false">INDEX(Data_Products!$D$2:$D$33,MATCH(C5059,Data_Products!$A$2:$A$33,0))</f>
        <v>68.55</v>
      </c>
      <c r="H5059" s="4" t="str">
        <f aca="false">INDEX(Data_Products!$C$2:$C$33,MATCH(C5059,Data_Products!$A$2:$A$33,0))</f>
        <v>Plumbing &amp; Drainage</v>
      </c>
      <c r="I5059" s="10" t="n">
        <f aca="false">D5059*(E5059-G5059)</f>
        <v>354.6</v>
      </c>
      <c r="J5059" s="11" t="n">
        <f aca="false">IFERROR(I5059/F5059,0)</f>
        <v>0.205493741307371</v>
      </c>
      <c r="K5059" s="4" t="str">
        <f aca="false">IFERROR(INDEX(Data_Orders!$F$2:$F$4727,MATCH(B5059,Data_Orders!$A$2:$A$4727,0)),"")</f>
        <v>Housebuilder</v>
      </c>
      <c r="L5059" s="4" t="str">
        <f aca="false">IFERROR(INDEX(Data_Orders!$D$2:$D$4727,MATCH(B5059,Data_Orders!$A$2:$A$4727,0)),"")</f>
        <v>Nuneaton</v>
      </c>
    </row>
    <row r="5060" customFormat="false" ht="15" hidden="false" customHeight="false" outlineLevel="0" collapsed="false">
      <c r="A5060" s="4" t="s">
        <v>10876</v>
      </c>
      <c r="B5060" s="4" t="s">
        <v>2782</v>
      </c>
      <c r="C5060" s="4" t="s">
        <v>1030</v>
      </c>
      <c r="D5060" s="4" t="n">
        <v>14</v>
      </c>
      <c r="E5060" s="4" t="n">
        <v>25.23</v>
      </c>
      <c r="F5060" s="4" t="n">
        <v>353.22</v>
      </c>
      <c r="G5060" s="4" t="n">
        <f aca="false">INDEX(Data_Products!$D$2:$D$33,MATCH(C5060,Data_Products!$A$2:$A$33,0))</f>
        <v>17.67</v>
      </c>
      <c r="H5060" s="4" t="str">
        <f aca="false">INDEX(Data_Products!$C$2:$C$33,MATCH(C5060,Data_Products!$A$2:$A$33,0))</f>
        <v>Cement &amp; Aggregates</v>
      </c>
      <c r="I5060" s="10" t="n">
        <f aca="false">D5060*(E5060-G5060)</f>
        <v>105.84</v>
      </c>
      <c r="J5060" s="11" t="n">
        <f aca="false">IFERROR(I5060/F5060,0)</f>
        <v>0.299643281807372</v>
      </c>
      <c r="K5060" s="4" t="str">
        <f aca="false">IFERROR(INDEX(Data_Orders!$F$2:$F$4727,MATCH(B5060,Data_Orders!$A$2:$A$4727,0)),"")</f>
        <v>Housebuilder</v>
      </c>
      <c r="L5060" s="4" t="str">
        <f aca="false">IFERROR(INDEX(Data_Orders!$D$2:$D$4727,MATCH(B5060,Data_Orders!$A$2:$A$4727,0)),"")</f>
        <v>Nuneaton</v>
      </c>
    </row>
    <row r="5061" customFormat="false" ht="15" hidden="false" customHeight="false" outlineLevel="0" collapsed="false">
      <c r="A5061" s="4" t="s">
        <v>10877</v>
      </c>
      <c r="B5061" s="4" t="s">
        <v>2782</v>
      </c>
      <c r="C5061" s="4" t="s">
        <v>1017</v>
      </c>
      <c r="D5061" s="4" t="n">
        <v>13</v>
      </c>
      <c r="E5061" s="4" t="n">
        <v>49.15</v>
      </c>
      <c r="F5061" s="4" t="n">
        <v>638.95</v>
      </c>
      <c r="G5061" s="4" t="n">
        <f aca="false">INDEX(Data_Products!$D$2:$D$33,MATCH(C5061,Data_Products!$A$2:$A$33,0))</f>
        <v>31.44</v>
      </c>
      <c r="H5061" s="4" t="str">
        <f aca="false">INDEX(Data_Products!$C$2:$C$33,MATCH(C5061,Data_Products!$A$2:$A$33,0))</f>
        <v>Timber</v>
      </c>
      <c r="I5061" s="10" t="n">
        <f aca="false">D5061*(E5061-G5061)</f>
        <v>230.23</v>
      </c>
      <c r="J5061" s="11" t="n">
        <f aca="false">IFERROR(I5061/F5061,0)</f>
        <v>0.360325534079349</v>
      </c>
      <c r="K5061" s="4" t="str">
        <f aca="false">IFERROR(INDEX(Data_Orders!$F$2:$F$4727,MATCH(B5061,Data_Orders!$A$2:$A$4727,0)),"")</f>
        <v>Housebuilder</v>
      </c>
      <c r="L5061" s="4" t="str">
        <f aca="false">IFERROR(INDEX(Data_Orders!$D$2:$D$4727,MATCH(B5061,Data_Orders!$A$2:$A$4727,0)),"")</f>
        <v>Nuneaton</v>
      </c>
    </row>
    <row r="5062" customFormat="false" ht="15" hidden="false" customHeight="false" outlineLevel="0" collapsed="false">
      <c r="A5062" s="4" t="s">
        <v>10878</v>
      </c>
      <c r="B5062" s="4" t="s">
        <v>2783</v>
      </c>
      <c r="C5062" s="4" t="s">
        <v>1035</v>
      </c>
      <c r="D5062" s="4" t="n">
        <v>16</v>
      </c>
      <c r="E5062" s="4" t="n">
        <v>165.07</v>
      </c>
      <c r="F5062" s="4" t="n">
        <v>2641.12</v>
      </c>
      <c r="G5062" s="4" t="n">
        <f aca="false">INDEX(Data_Products!$D$2:$D$33,MATCH(C5062,Data_Products!$A$2:$A$33,0))</f>
        <v>134.65</v>
      </c>
      <c r="H5062" s="4" t="str">
        <f aca="false">INDEX(Data_Products!$C$2:$C$33,MATCH(C5062,Data_Products!$A$2:$A$33,0))</f>
        <v>Insulation</v>
      </c>
      <c r="I5062" s="10" t="n">
        <f aca="false">D5062*(E5062-G5062)</f>
        <v>486.72</v>
      </c>
      <c r="J5062" s="11" t="n">
        <f aca="false">IFERROR(I5062/F5062,0)</f>
        <v>0.184285454655601</v>
      </c>
      <c r="K5062" s="4" t="str">
        <f aca="false">IFERROR(INDEX(Data_Orders!$F$2:$F$4727,MATCH(B5062,Data_Orders!$A$2:$A$4727,0)),"")</f>
        <v>Housebuilder</v>
      </c>
      <c r="L5062" s="4" t="str">
        <f aca="false">IFERROR(INDEX(Data_Orders!$D$2:$D$4727,MATCH(B5062,Data_Orders!$A$2:$A$4727,0)),"")</f>
        <v>Nuneaton</v>
      </c>
    </row>
    <row r="5063" customFormat="false" ht="15" hidden="false" customHeight="false" outlineLevel="0" collapsed="false">
      <c r="A5063" s="4" t="s">
        <v>10879</v>
      </c>
      <c r="B5063" s="4" t="s">
        <v>2783</v>
      </c>
      <c r="C5063" s="4" t="s">
        <v>1010</v>
      </c>
      <c r="D5063" s="4" t="n">
        <v>7</v>
      </c>
      <c r="E5063" s="4" t="n">
        <v>135.95</v>
      </c>
      <c r="F5063" s="4" t="n">
        <v>951.65</v>
      </c>
      <c r="G5063" s="4" t="n">
        <f aca="false">INDEX(Data_Products!$D$2:$D$33,MATCH(C5063,Data_Products!$A$2:$A$33,0))</f>
        <v>111.1</v>
      </c>
      <c r="H5063" s="4" t="str">
        <f aca="false">INDEX(Data_Products!$C$2:$C$33,MATCH(C5063,Data_Products!$A$2:$A$33,0))</f>
        <v>Timber</v>
      </c>
      <c r="I5063" s="10" t="n">
        <f aca="false">D5063*(E5063-G5063)</f>
        <v>173.95</v>
      </c>
      <c r="J5063" s="11" t="n">
        <f aca="false">IFERROR(I5063/F5063,0)</f>
        <v>0.18278778962854</v>
      </c>
      <c r="K5063" s="4" t="str">
        <f aca="false">IFERROR(INDEX(Data_Orders!$F$2:$F$4727,MATCH(B5063,Data_Orders!$A$2:$A$4727,0)),"")</f>
        <v>Housebuilder</v>
      </c>
      <c r="L5063" s="4" t="str">
        <f aca="false">IFERROR(INDEX(Data_Orders!$D$2:$D$4727,MATCH(B5063,Data_Orders!$A$2:$A$4727,0)),"")</f>
        <v>Nuneaton</v>
      </c>
    </row>
    <row r="5064" customFormat="false" ht="15" hidden="false" customHeight="false" outlineLevel="0" collapsed="false">
      <c r="A5064" s="4" t="s">
        <v>10880</v>
      </c>
      <c r="B5064" s="4" t="s">
        <v>2783</v>
      </c>
      <c r="C5064" s="4" t="s">
        <v>1032</v>
      </c>
      <c r="D5064" s="4" t="n">
        <v>1</v>
      </c>
      <c r="E5064" s="4" t="n">
        <v>99.65</v>
      </c>
      <c r="F5064" s="4" t="n">
        <v>99.65</v>
      </c>
      <c r="G5064" s="4" t="n">
        <f aca="false">INDEX(Data_Products!$D$2:$D$33,MATCH(C5064,Data_Products!$A$2:$A$33,0))</f>
        <v>58.26</v>
      </c>
      <c r="H5064" s="4" t="str">
        <f aca="false">INDEX(Data_Products!$C$2:$C$33,MATCH(C5064,Data_Products!$A$2:$A$33,0))</f>
        <v>Insulation</v>
      </c>
      <c r="I5064" s="10" t="n">
        <f aca="false">D5064*(E5064-G5064)</f>
        <v>41.39</v>
      </c>
      <c r="J5064" s="11" t="n">
        <f aca="false">IFERROR(I5064/F5064,0)</f>
        <v>0.415353738083292</v>
      </c>
      <c r="K5064" s="4" t="str">
        <f aca="false">IFERROR(INDEX(Data_Orders!$F$2:$F$4727,MATCH(B5064,Data_Orders!$A$2:$A$4727,0)),"")</f>
        <v>Housebuilder</v>
      </c>
      <c r="L5064" s="4" t="str">
        <f aca="false">IFERROR(INDEX(Data_Orders!$D$2:$D$4727,MATCH(B5064,Data_Orders!$A$2:$A$4727,0)),"")</f>
        <v>Nuneaton</v>
      </c>
    </row>
    <row r="5065" customFormat="false" ht="15" hidden="false" customHeight="false" outlineLevel="0" collapsed="false">
      <c r="A5065" s="4" t="s">
        <v>10881</v>
      </c>
      <c r="B5065" s="4" t="s">
        <v>2784</v>
      </c>
      <c r="C5065" s="4" t="s">
        <v>1037</v>
      </c>
      <c r="D5065" s="4" t="n">
        <v>1</v>
      </c>
      <c r="E5065" s="4" t="n">
        <v>90.97</v>
      </c>
      <c r="F5065" s="4" t="n">
        <v>90.97</v>
      </c>
      <c r="G5065" s="4" t="n">
        <f aca="false">INDEX(Data_Products!$D$2:$D$33,MATCH(C5065,Data_Products!$A$2:$A$33,0))</f>
        <v>73.81</v>
      </c>
      <c r="H5065" s="4" t="str">
        <f aca="false">INDEX(Data_Products!$C$2:$C$33,MATCH(C5065,Data_Products!$A$2:$A$33,0))</f>
        <v>Insulation</v>
      </c>
      <c r="I5065" s="10" t="n">
        <f aca="false">D5065*(E5065-G5065)</f>
        <v>17.16</v>
      </c>
      <c r="J5065" s="11" t="n">
        <f aca="false">IFERROR(I5065/F5065,0)</f>
        <v>0.18863361547763</v>
      </c>
      <c r="K5065" s="4" t="str">
        <f aca="false">IFERROR(INDEX(Data_Orders!$F$2:$F$4727,MATCH(B5065,Data_Orders!$A$2:$A$4727,0)),"")</f>
        <v>Trade Account</v>
      </c>
      <c r="L5065" s="4" t="str">
        <f aca="false">IFERROR(INDEX(Data_Orders!$D$2:$D$4727,MATCH(B5065,Data_Orders!$A$2:$A$4727,0)),"")</f>
        <v>Rugby</v>
      </c>
    </row>
    <row r="5066" customFormat="false" ht="15" hidden="false" customHeight="false" outlineLevel="0" collapsed="false">
      <c r="A5066" s="4" t="s">
        <v>10882</v>
      </c>
      <c r="B5066" s="4" t="s">
        <v>2784</v>
      </c>
      <c r="C5066" s="4" t="s">
        <v>1026</v>
      </c>
      <c r="D5066" s="4" t="n">
        <v>8</v>
      </c>
      <c r="E5066" s="4" t="n">
        <v>184.05</v>
      </c>
      <c r="F5066" s="4" t="n">
        <v>1472.4</v>
      </c>
      <c r="G5066" s="4" t="n">
        <f aca="false">INDEX(Data_Products!$D$2:$D$33,MATCH(C5066,Data_Products!$A$2:$A$33,0))</f>
        <v>147.44</v>
      </c>
      <c r="H5066" s="4" t="str">
        <f aca="false">INDEX(Data_Products!$C$2:$C$33,MATCH(C5066,Data_Products!$A$2:$A$33,0))</f>
        <v>Cement &amp; Aggregates</v>
      </c>
      <c r="I5066" s="10" t="n">
        <f aca="false">D5066*(E5066-G5066)</f>
        <v>292.88</v>
      </c>
      <c r="J5066" s="11" t="n">
        <f aca="false">IFERROR(I5066/F5066,0)</f>
        <v>0.19891333876664</v>
      </c>
      <c r="K5066" s="4" t="str">
        <f aca="false">IFERROR(INDEX(Data_Orders!$F$2:$F$4727,MATCH(B5066,Data_Orders!$A$2:$A$4727,0)),"")</f>
        <v>Trade Account</v>
      </c>
      <c r="L5066" s="4" t="str">
        <f aca="false">IFERROR(INDEX(Data_Orders!$D$2:$D$4727,MATCH(B5066,Data_Orders!$A$2:$A$4727,0)),"")</f>
        <v>Rugby</v>
      </c>
    </row>
    <row r="5067" customFormat="false" ht="15" hidden="false" customHeight="false" outlineLevel="0" collapsed="false">
      <c r="A5067" s="4" t="s">
        <v>10883</v>
      </c>
      <c r="B5067" s="4" t="s">
        <v>2784</v>
      </c>
      <c r="C5067" s="4" t="s">
        <v>1019</v>
      </c>
      <c r="D5067" s="4" t="n">
        <v>15</v>
      </c>
      <c r="E5067" s="4" t="n">
        <v>79.76</v>
      </c>
      <c r="F5067" s="4" t="n">
        <v>1196.4</v>
      </c>
      <c r="G5067" s="4" t="n">
        <f aca="false">INDEX(Data_Products!$D$2:$D$33,MATCH(C5067,Data_Products!$A$2:$A$33,0))</f>
        <v>59.07</v>
      </c>
      <c r="H5067" s="4" t="str">
        <f aca="false">INDEX(Data_Products!$C$2:$C$33,MATCH(C5067,Data_Products!$A$2:$A$33,0))</f>
        <v>Timber</v>
      </c>
      <c r="I5067" s="10" t="n">
        <f aca="false">D5067*(E5067-G5067)</f>
        <v>310.35</v>
      </c>
      <c r="J5067" s="11" t="n">
        <f aca="false">IFERROR(I5067/F5067,0)</f>
        <v>0.259403209628887</v>
      </c>
      <c r="K5067" s="4" t="str">
        <f aca="false">IFERROR(INDEX(Data_Orders!$F$2:$F$4727,MATCH(B5067,Data_Orders!$A$2:$A$4727,0)),"")</f>
        <v>Trade Account</v>
      </c>
      <c r="L5067" s="4" t="str">
        <f aca="false">IFERROR(INDEX(Data_Orders!$D$2:$D$4727,MATCH(B5067,Data_Orders!$A$2:$A$4727,0)),"")</f>
        <v>Rugby</v>
      </c>
    </row>
    <row r="5068" customFormat="false" ht="15" hidden="false" customHeight="false" outlineLevel="0" collapsed="false">
      <c r="A5068" s="4" t="s">
        <v>10884</v>
      </c>
      <c r="B5068" s="4" t="s">
        <v>2785</v>
      </c>
      <c r="C5068" s="4" t="s">
        <v>1037</v>
      </c>
      <c r="D5068" s="4" t="n">
        <v>7</v>
      </c>
      <c r="E5068" s="4" t="n">
        <v>90.97</v>
      </c>
      <c r="F5068" s="4" t="n">
        <v>636.79</v>
      </c>
      <c r="G5068" s="4" t="n">
        <f aca="false">INDEX(Data_Products!$D$2:$D$33,MATCH(C5068,Data_Products!$A$2:$A$33,0))</f>
        <v>73.81</v>
      </c>
      <c r="H5068" s="4" t="str">
        <f aca="false">INDEX(Data_Products!$C$2:$C$33,MATCH(C5068,Data_Products!$A$2:$A$33,0))</f>
        <v>Insulation</v>
      </c>
      <c r="I5068" s="10" t="n">
        <f aca="false">D5068*(E5068-G5068)</f>
        <v>120.12</v>
      </c>
      <c r="J5068" s="11" t="n">
        <f aca="false">IFERROR(I5068/F5068,0)</f>
        <v>0.18863361547763</v>
      </c>
      <c r="K5068" s="4" t="str">
        <f aca="false">IFERROR(INDEX(Data_Orders!$F$2:$F$4727,MATCH(B5068,Data_Orders!$A$2:$A$4727,0)),"")</f>
        <v>Trade Account</v>
      </c>
      <c r="L5068" s="4" t="str">
        <f aca="false">IFERROR(INDEX(Data_Orders!$D$2:$D$4727,MATCH(B5068,Data_Orders!$A$2:$A$4727,0)),"")</f>
        <v>Rugby</v>
      </c>
    </row>
    <row r="5069" customFormat="false" ht="15" hidden="false" customHeight="false" outlineLevel="0" collapsed="false">
      <c r="A5069" s="4" t="s">
        <v>10885</v>
      </c>
      <c r="B5069" s="4" t="s">
        <v>2785</v>
      </c>
      <c r="C5069" s="4" t="s">
        <v>1041</v>
      </c>
      <c r="D5069" s="4" t="n">
        <v>15</v>
      </c>
      <c r="E5069" s="4" t="n">
        <v>242.75</v>
      </c>
      <c r="F5069" s="4" t="n">
        <v>3641.25</v>
      </c>
      <c r="G5069" s="4" t="n">
        <f aca="false">INDEX(Data_Products!$D$2:$D$33,MATCH(C5069,Data_Products!$A$2:$A$33,0))</f>
        <v>142.94</v>
      </c>
      <c r="H5069" s="4" t="str">
        <f aca="false">INDEX(Data_Products!$C$2:$C$33,MATCH(C5069,Data_Products!$A$2:$A$33,0))</f>
        <v>Tools &amp; Fixings</v>
      </c>
      <c r="I5069" s="10" t="n">
        <f aca="false">D5069*(E5069-G5069)</f>
        <v>1497.15</v>
      </c>
      <c r="J5069" s="11" t="n">
        <f aca="false">IFERROR(I5069/F5069,0)</f>
        <v>0.411163748712667</v>
      </c>
      <c r="K5069" s="4" t="str">
        <f aca="false">IFERROR(INDEX(Data_Orders!$F$2:$F$4727,MATCH(B5069,Data_Orders!$A$2:$A$4727,0)),"")</f>
        <v>Trade Account</v>
      </c>
      <c r="L5069" s="4" t="str">
        <f aca="false">IFERROR(INDEX(Data_Orders!$D$2:$D$4727,MATCH(B5069,Data_Orders!$A$2:$A$4727,0)),"")</f>
        <v>Rugby</v>
      </c>
    </row>
    <row r="5070" customFormat="false" ht="15" hidden="false" customHeight="false" outlineLevel="0" collapsed="false">
      <c r="A5070" s="4" t="s">
        <v>10886</v>
      </c>
      <c r="B5070" s="4" t="s">
        <v>2785</v>
      </c>
      <c r="C5070" s="4" t="s">
        <v>1059</v>
      </c>
      <c r="D5070" s="4" t="n">
        <v>5</v>
      </c>
      <c r="E5070" s="4" t="n">
        <v>103.63</v>
      </c>
      <c r="F5070" s="4" t="n">
        <v>518.15</v>
      </c>
      <c r="G5070" s="4" t="n">
        <f aca="false">INDEX(Data_Products!$D$2:$D$33,MATCH(C5070,Data_Products!$A$2:$A$33,0))</f>
        <v>82.55</v>
      </c>
      <c r="H5070" s="4" t="str">
        <f aca="false">INDEX(Data_Products!$C$2:$C$33,MATCH(C5070,Data_Products!$A$2:$A$33,0))</f>
        <v>Roofing</v>
      </c>
      <c r="I5070" s="10" t="n">
        <f aca="false">D5070*(E5070-G5070)</f>
        <v>105.4</v>
      </c>
      <c r="J5070" s="11" t="n">
        <f aca="false">IFERROR(I5070/F5070,0)</f>
        <v>0.203415999228023</v>
      </c>
      <c r="K5070" s="4" t="str">
        <f aca="false">IFERROR(INDEX(Data_Orders!$F$2:$F$4727,MATCH(B5070,Data_Orders!$A$2:$A$4727,0)),"")</f>
        <v>Trade Account</v>
      </c>
      <c r="L5070" s="4" t="str">
        <f aca="false">IFERROR(INDEX(Data_Orders!$D$2:$D$4727,MATCH(B5070,Data_Orders!$A$2:$A$4727,0)),"")</f>
        <v>Rugby</v>
      </c>
    </row>
    <row r="5071" customFormat="false" ht="15" hidden="false" customHeight="false" outlineLevel="0" collapsed="false">
      <c r="A5071" s="4" t="s">
        <v>10887</v>
      </c>
      <c r="B5071" s="4" t="s">
        <v>2785</v>
      </c>
      <c r="C5071" s="4" t="s">
        <v>1035</v>
      </c>
      <c r="D5071" s="4" t="n">
        <v>14</v>
      </c>
      <c r="E5071" s="4" t="n">
        <v>165.07</v>
      </c>
      <c r="F5071" s="4" t="n">
        <v>2310.98</v>
      </c>
      <c r="G5071" s="4" t="n">
        <f aca="false">INDEX(Data_Products!$D$2:$D$33,MATCH(C5071,Data_Products!$A$2:$A$33,0))</f>
        <v>134.65</v>
      </c>
      <c r="H5071" s="4" t="str">
        <f aca="false">INDEX(Data_Products!$C$2:$C$33,MATCH(C5071,Data_Products!$A$2:$A$33,0))</f>
        <v>Insulation</v>
      </c>
      <c r="I5071" s="10" t="n">
        <f aca="false">D5071*(E5071-G5071)</f>
        <v>425.88</v>
      </c>
      <c r="J5071" s="11" t="n">
        <f aca="false">IFERROR(I5071/F5071,0)</f>
        <v>0.184285454655601</v>
      </c>
      <c r="K5071" s="4" t="str">
        <f aca="false">IFERROR(INDEX(Data_Orders!$F$2:$F$4727,MATCH(B5071,Data_Orders!$A$2:$A$4727,0)),"")</f>
        <v>Trade Account</v>
      </c>
      <c r="L5071" s="4" t="str">
        <f aca="false">IFERROR(INDEX(Data_Orders!$D$2:$D$4727,MATCH(B5071,Data_Orders!$A$2:$A$4727,0)),"")</f>
        <v>Rugby</v>
      </c>
    </row>
    <row r="5072" customFormat="false" ht="15" hidden="false" customHeight="false" outlineLevel="0" collapsed="false">
      <c r="A5072" s="4" t="s">
        <v>10888</v>
      </c>
      <c r="B5072" s="4" t="s">
        <v>2786</v>
      </c>
      <c r="C5072" s="4" t="s">
        <v>1077</v>
      </c>
      <c r="D5072" s="4" t="n">
        <v>4</v>
      </c>
      <c r="E5072" s="4" t="n">
        <v>46.61</v>
      </c>
      <c r="F5072" s="4" t="n">
        <v>186.44</v>
      </c>
      <c r="G5072" s="4" t="n">
        <f aca="false">INDEX(Data_Products!$D$2:$D$33,MATCH(C5072,Data_Products!$A$2:$A$33,0))</f>
        <v>36.87</v>
      </c>
      <c r="H5072" s="4" t="str">
        <f aca="false">INDEX(Data_Products!$C$2:$C$33,MATCH(C5072,Data_Products!$A$2:$A$33,0))</f>
        <v>Landscaping</v>
      </c>
      <c r="I5072" s="10" t="n">
        <f aca="false">D5072*(E5072-G5072)</f>
        <v>38.96</v>
      </c>
      <c r="J5072" s="11" t="n">
        <f aca="false">IFERROR(I5072/F5072,0)</f>
        <v>0.208968032611028</v>
      </c>
      <c r="K5072" s="4" t="str">
        <f aca="false">IFERROR(INDEX(Data_Orders!$F$2:$F$4727,MATCH(B5072,Data_Orders!$A$2:$A$4727,0)),"")</f>
        <v>Trade Account</v>
      </c>
      <c r="L5072" s="4" t="str">
        <f aca="false">IFERROR(INDEX(Data_Orders!$D$2:$D$4727,MATCH(B5072,Data_Orders!$A$2:$A$4727,0)),"")</f>
        <v>Rugby</v>
      </c>
    </row>
    <row r="5073" customFormat="false" ht="15" hidden="false" customHeight="false" outlineLevel="0" collapsed="false">
      <c r="A5073" s="4" t="s">
        <v>10889</v>
      </c>
      <c r="B5073" s="4" t="s">
        <v>2786</v>
      </c>
      <c r="C5073" s="4" t="s">
        <v>1019</v>
      </c>
      <c r="D5073" s="4" t="n">
        <v>10</v>
      </c>
      <c r="E5073" s="4" t="n">
        <v>79.76</v>
      </c>
      <c r="F5073" s="4" t="n">
        <v>797.6</v>
      </c>
      <c r="G5073" s="4" t="n">
        <f aca="false">INDEX(Data_Products!$D$2:$D$33,MATCH(C5073,Data_Products!$A$2:$A$33,0))</f>
        <v>59.07</v>
      </c>
      <c r="H5073" s="4" t="str">
        <f aca="false">INDEX(Data_Products!$C$2:$C$33,MATCH(C5073,Data_Products!$A$2:$A$33,0))</f>
        <v>Timber</v>
      </c>
      <c r="I5073" s="10" t="n">
        <f aca="false">D5073*(E5073-G5073)</f>
        <v>206.9</v>
      </c>
      <c r="J5073" s="11" t="n">
        <f aca="false">IFERROR(I5073/F5073,0)</f>
        <v>0.259403209628887</v>
      </c>
      <c r="K5073" s="4" t="str">
        <f aca="false">IFERROR(INDEX(Data_Orders!$F$2:$F$4727,MATCH(B5073,Data_Orders!$A$2:$A$4727,0)),"")</f>
        <v>Trade Account</v>
      </c>
      <c r="L5073" s="4" t="str">
        <f aca="false">IFERROR(INDEX(Data_Orders!$D$2:$D$4727,MATCH(B5073,Data_Orders!$A$2:$A$4727,0)),"")</f>
        <v>Rugby</v>
      </c>
    </row>
    <row r="5074" customFormat="false" ht="15" hidden="false" customHeight="false" outlineLevel="0" collapsed="false">
      <c r="A5074" s="4" t="s">
        <v>10890</v>
      </c>
      <c r="B5074" s="4" t="s">
        <v>2787</v>
      </c>
      <c r="C5074" s="4" t="s">
        <v>1035</v>
      </c>
      <c r="D5074" s="4" t="n">
        <v>15</v>
      </c>
      <c r="E5074" s="4" t="n">
        <v>165.07</v>
      </c>
      <c r="F5074" s="4" t="n">
        <v>2476.05</v>
      </c>
      <c r="G5074" s="4" t="n">
        <f aca="false">INDEX(Data_Products!$D$2:$D$33,MATCH(C5074,Data_Products!$A$2:$A$33,0))</f>
        <v>134.65</v>
      </c>
      <c r="H5074" s="4" t="str">
        <f aca="false">INDEX(Data_Products!$C$2:$C$33,MATCH(C5074,Data_Products!$A$2:$A$33,0))</f>
        <v>Insulation</v>
      </c>
      <c r="I5074" s="10" t="n">
        <f aca="false">D5074*(E5074-G5074)</f>
        <v>456.3</v>
      </c>
      <c r="J5074" s="11" t="n">
        <f aca="false">IFERROR(I5074/F5074,0)</f>
        <v>0.184285454655601</v>
      </c>
      <c r="K5074" s="4" t="str">
        <f aca="false">IFERROR(INDEX(Data_Orders!$F$2:$F$4727,MATCH(B5074,Data_Orders!$A$2:$A$4727,0)),"")</f>
        <v>Trade Account</v>
      </c>
      <c r="L5074" s="4" t="str">
        <f aca="false">IFERROR(INDEX(Data_Orders!$D$2:$D$4727,MATCH(B5074,Data_Orders!$A$2:$A$4727,0)),"")</f>
        <v>Rugby</v>
      </c>
    </row>
    <row r="5075" customFormat="false" ht="15" hidden="false" customHeight="false" outlineLevel="0" collapsed="false">
      <c r="A5075" s="4" t="s">
        <v>10891</v>
      </c>
      <c r="B5075" s="4" t="s">
        <v>2788</v>
      </c>
      <c r="C5075" s="4" t="s">
        <v>1015</v>
      </c>
      <c r="D5075" s="4" t="n">
        <v>17</v>
      </c>
      <c r="E5075" s="4" t="n">
        <v>122.01</v>
      </c>
      <c r="F5075" s="4" t="n">
        <v>2074.17</v>
      </c>
      <c r="G5075" s="4" t="n">
        <f aca="false">INDEX(Data_Products!$D$2:$D$33,MATCH(C5075,Data_Products!$A$2:$A$33,0))</f>
        <v>85.53</v>
      </c>
      <c r="H5075" s="4" t="str">
        <f aca="false">INDEX(Data_Products!$C$2:$C$33,MATCH(C5075,Data_Products!$A$2:$A$33,0))</f>
        <v>Timber</v>
      </c>
      <c r="I5075" s="10" t="n">
        <f aca="false">D5075*(E5075-G5075)</f>
        <v>620.16</v>
      </c>
      <c r="J5075" s="11" t="n">
        <f aca="false">IFERROR(I5075/F5075,0)</f>
        <v>0.298991885910991</v>
      </c>
      <c r="K5075" s="4" t="str">
        <f aca="false">IFERROR(INDEX(Data_Orders!$F$2:$F$4727,MATCH(B5075,Data_Orders!$A$2:$A$4727,0)),"")</f>
        <v>Trade Account</v>
      </c>
      <c r="L5075" s="4" t="str">
        <f aca="false">IFERROR(INDEX(Data_Orders!$D$2:$D$4727,MATCH(B5075,Data_Orders!$A$2:$A$4727,0)),"")</f>
        <v>Rugby</v>
      </c>
    </row>
    <row r="5076" customFormat="false" ht="15" hidden="false" customHeight="false" outlineLevel="0" collapsed="false">
      <c r="A5076" s="4" t="s">
        <v>10892</v>
      </c>
      <c r="B5076" s="4" t="s">
        <v>2788</v>
      </c>
      <c r="C5076" s="4" t="s">
        <v>1052</v>
      </c>
      <c r="D5076" s="4" t="n">
        <v>18</v>
      </c>
      <c r="E5076" s="4" t="n">
        <v>205.71</v>
      </c>
      <c r="F5076" s="4" t="n">
        <v>3702.78</v>
      </c>
      <c r="G5076" s="4" t="n">
        <f aca="false">INDEX(Data_Products!$D$2:$D$33,MATCH(C5076,Data_Products!$A$2:$A$33,0))</f>
        <v>152.29</v>
      </c>
      <c r="H5076" s="4" t="str">
        <f aca="false">INDEX(Data_Products!$C$2:$C$33,MATCH(C5076,Data_Products!$A$2:$A$33,0))</f>
        <v>Roofing</v>
      </c>
      <c r="I5076" s="10" t="n">
        <f aca="false">D5076*(E5076-G5076)</f>
        <v>961.56</v>
      </c>
      <c r="J5076" s="11" t="n">
        <f aca="false">IFERROR(I5076/F5076,0)</f>
        <v>0.259685965679841</v>
      </c>
      <c r="K5076" s="4" t="str">
        <f aca="false">IFERROR(INDEX(Data_Orders!$F$2:$F$4727,MATCH(B5076,Data_Orders!$A$2:$A$4727,0)),"")</f>
        <v>Trade Account</v>
      </c>
      <c r="L5076" s="4" t="str">
        <f aca="false">IFERROR(INDEX(Data_Orders!$D$2:$D$4727,MATCH(B5076,Data_Orders!$A$2:$A$4727,0)),"")</f>
        <v>Rugby</v>
      </c>
    </row>
    <row r="5077" customFormat="false" ht="15" hidden="false" customHeight="false" outlineLevel="0" collapsed="false">
      <c r="A5077" s="4" t="s">
        <v>10893</v>
      </c>
      <c r="B5077" s="4" t="s">
        <v>2788</v>
      </c>
      <c r="C5077" s="4" t="s">
        <v>1030</v>
      </c>
      <c r="D5077" s="4" t="n">
        <v>16</v>
      </c>
      <c r="E5077" s="4" t="n">
        <v>25.23</v>
      </c>
      <c r="F5077" s="4" t="n">
        <v>403.68</v>
      </c>
      <c r="G5077" s="4" t="n">
        <f aca="false">INDEX(Data_Products!$D$2:$D$33,MATCH(C5077,Data_Products!$A$2:$A$33,0))</f>
        <v>17.67</v>
      </c>
      <c r="H5077" s="4" t="str">
        <f aca="false">INDEX(Data_Products!$C$2:$C$33,MATCH(C5077,Data_Products!$A$2:$A$33,0))</f>
        <v>Cement &amp; Aggregates</v>
      </c>
      <c r="I5077" s="10" t="n">
        <f aca="false">D5077*(E5077-G5077)</f>
        <v>120.96</v>
      </c>
      <c r="J5077" s="11" t="n">
        <f aca="false">IFERROR(I5077/F5077,0)</f>
        <v>0.299643281807372</v>
      </c>
      <c r="K5077" s="4" t="str">
        <f aca="false">IFERROR(INDEX(Data_Orders!$F$2:$F$4727,MATCH(B5077,Data_Orders!$A$2:$A$4727,0)),"")</f>
        <v>Trade Account</v>
      </c>
      <c r="L5077" s="4" t="str">
        <f aca="false">IFERROR(INDEX(Data_Orders!$D$2:$D$4727,MATCH(B5077,Data_Orders!$A$2:$A$4727,0)),"")</f>
        <v>Rugby</v>
      </c>
    </row>
    <row r="5078" customFormat="false" ht="15" hidden="false" customHeight="false" outlineLevel="0" collapsed="false">
      <c r="A5078" s="4" t="s">
        <v>10894</v>
      </c>
      <c r="B5078" s="4" t="s">
        <v>2788</v>
      </c>
      <c r="C5078" s="4" t="s">
        <v>1035</v>
      </c>
      <c r="D5078" s="4" t="n">
        <v>2</v>
      </c>
      <c r="E5078" s="4" t="n">
        <v>165.07</v>
      </c>
      <c r="F5078" s="4" t="n">
        <v>330.14</v>
      </c>
      <c r="G5078" s="4" t="n">
        <f aca="false">INDEX(Data_Products!$D$2:$D$33,MATCH(C5078,Data_Products!$A$2:$A$33,0))</f>
        <v>134.65</v>
      </c>
      <c r="H5078" s="4" t="str">
        <f aca="false">INDEX(Data_Products!$C$2:$C$33,MATCH(C5078,Data_Products!$A$2:$A$33,0))</f>
        <v>Insulation</v>
      </c>
      <c r="I5078" s="10" t="n">
        <f aca="false">D5078*(E5078-G5078)</f>
        <v>60.84</v>
      </c>
      <c r="J5078" s="11" t="n">
        <f aca="false">IFERROR(I5078/F5078,0)</f>
        <v>0.184285454655601</v>
      </c>
      <c r="K5078" s="4" t="str">
        <f aca="false">IFERROR(INDEX(Data_Orders!$F$2:$F$4727,MATCH(B5078,Data_Orders!$A$2:$A$4727,0)),"")</f>
        <v>Trade Account</v>
      </c>
      <c r="L5078" s="4" t="str">
        <f aca="false">IFERROR(INDEX(Data_Orders!$D$2:$D$4727,MATCH(B5078,Data_Orders!$A$2:$A$4727,0)),"")</f>
        <v>Rugby</v>
      </c>
    </row>
    <row r="5079" customFormat="false" ht="15" hidden="false" customHeight="false" outlineLevel="0" collapsed="false">
      <c r="A5079" s="4" t="s">
        <v>10895</v>
      </c>
      <c r="B5079" s="4" t="s">
        <v>2789</v>
      </c>
      <c r="C5079" s="4" t="s">
        <v>1015</v>
      </c>
      <c r="D5079" s="4" t="n">
        <v>10</v>
      </c>
      <c r="E5079" s="4" t="n">
        <v>122.01</v>
      </c>
      <c r="F5079" s="4" t="n">
        <v>1220.1</v>
      </c>
      <c r="G5079" s="4" t="n">
        <f aca="false">INDEX(Data_Products!$D$2:$D$33,MATCH(C5079,Data_Products!$A$2:$A$33,0))</f>
        <v>85.53</v>
      </c>
      <c r="H5079" s="4" t="str">
        <f aca="false">INDEX(Data_Products!$C$2:$C$33,MATCH(C5079,Data_Products!$A$2:$A$33,0))</f>
        <v>Timber</v>
      </c>
      <c r="I5079" s="10" t="n">
        <f aca="false">D5079*(E5079-G5079)</f>
        <v>364.8</v>
      </c>
      <c r="J5079" s="11" t="n">
        <f aca="false">IFERROR(I5079/F5079,0)</f>
        <v>0.298991885910991</v>
      </c>
      <c r="K5079" s="4" t="str">
        <f aca="false">IFERROR(INDEX(Data_Orders!$F$2:$F$4727,MATCH(B5079,Data_Orders!$A$2:$A$4727,0)),"")</f>
        <v>Trade Account</v>
      </c>
      <c r="L5079" s="4" t="str">
        <f aca="false">IFERROR(INDEX(Data_Orders!$D$2:$D$4727,MATCH(B5079,Data_Orders!$A$2:$A$4727,0)),"")</f>
        <v>Rugby</v>
      </c>
    </row>
    <row r="5080" customFormat="false" ht="15" hidden="false" customHeight="false" outlineLevel="0" collapsed="false">
      <c r="A5080" s="4" t="s">
        <v>10896</v>
      </c>
      <c r="B5080" s="4" t="s">
        <v>2789</v>
      </c>
      <c r="C5080" s="4" t="s">
        <v>1035</v>
      </c>
      <c r="D5080" s="4" t="n">
        <v>17</v>
      </c>
      <c r="E5080" s="4" t="n">
        <v>165.07</v>
      </c>
      <c r="F5080" s="4" t="n">
        <v>2806.19</v>
      </c>
      <c r="G5080" s="4" t="n">
        <f aca="false">INDEX(Data_Products!$D$2:$D$33,MATCH(C5080,Data_Products!$A$2:$A$33,0))</f>
        <v>134.65</v>
      </c>
      <c r="H5080" s="4" t="str">
        <f aca="false">INDEX(Data_Products!$C$2:$C$33,MATCH(C5080,Data_Products!$A$2:$A$33,0))</f>
        <v>Insulation</v>
      </c>
      <c r="I5080" s="10" t="n">
        <f aca="false">D5080*(E5080-G5080)</f>
        <v>517.14</v>
      </c>
      <c r="J5080" s="11" t="n">
        <f aca="false">IFERROR(I5080/F5080,0)</f>
        <v>0.184285454655601</v>
      </c>
      <c r="K5080" s="4" t="str">
        <f aca="false">IFERROR(INDEX(Data_Orders!$F$2:$F$4727,MATCH(B5080,Data_Orders!$A$2:$A$4727,0)),"")</f>
        <v>Trade Account</v>
      </c>
      <c r="L5080" s="4" t="str">
        <f aca="false">IFERROR(INDEX(Data_Orders!$D$2:$D$4727,MATCH(B5080,Data_Orders!$A$2:$A$4727,0)),"")</f>
        <v>Rugby</v>
      </c>
    </row>
    <row r="5081" customFormat="false" ht="15" hidden="false" customHeight="false" outlineLevel="0" collapsed="false">
      <c r="A5081" s="4" t="s">
        <v>10897</v>
      </c>
      <c r="B5081" s="4" t="s">
        <v>2789</v>
      </c>
      <c r="C5081" s="4" t="s">
        <v>1032</v>
      </c>
      <c r="D5081" s="4" t="n">
        <v>6</v>
      </c>
      <c r="E5081" s="4" t="n">
        <v>99.65</v>
      </c>
      <c r="F5081" s="4" t="n">
        <v>597.9</v>
      </c>
      <c r="G5081" s="4" t="n">
        <f aca="false">INDEX(Data_Products!$D$2:$D$33,MATCH(C5081,Data_Products!$A$2:$A$33,0))</f>
        <v>58.26</v>
      </c>
      <c r="H5081" s="4" t="str">
        <f aca="false">INDEX(Data_Products!$C$2:$C$33,MATCH(C5081,Data_Products!$A$2:$A$33,0))</f>
        <v>Insulation</v>
      </c>
      <c r="I5081" s="10" t="n">
        <f aca="false">D5081*(E5081-G5081)</f>
        <v>248.34</v>
      </c>
      <c r="J5081" s="11" t="n">
        <f aca="false">IFERROR(I5081/F5081,0)</f>
        <v>0.415353738083292</v>
      </c>
      <c r="K5081" s="4" t="str">
        <f aca="false">IFERROR(INDEX(Data_Orders!$F$2:$F$4727,MATCH(B5081,Data_Orders!$A$2:$A$4727,0)),"")</f>
        <v>Trade Account</v>
      </c>
      <c r="L5081" s="4" t="str">
        <f aca="false">IFERROR(INDEX(Data_Orders!$D$2:$D$4727,MATCH(B5081,Data_Orders!$A$2:$A$4727,0)),"")</f>
        <v>Rugby</v>
      </c>
    </row>
    <row r="5082" customFormat="false" ht="15" hidden="false" customHeight="false" outlineLevel="0" collapsed="false">
      <c r="A5082" s="4" t="s">
        <v>10898</v>
      </c>
      <c r="B5082" s="4" t="s">
        <v>2789</v>
      </c>
      <c r="C5082" s="4" t="s">
        <v>1024</v>
      </c>
      <c r="D5082" s="4" t="n">
        <v>1</v>
      </c>
      <c r="E5082" s="4" t="n">
        <v>137.14</v>
      </c>
      <c r="F5082" s="4" t="n">
        <v>137.14</v>
      </c>
      <c r="G5082" s="4" t="n">
        <f aca="false">INDEX(Data_Products!$D$2:$D$33,MATCH(C5082,Data_Products!$A$2:$A$33,0))</f>
        <v>99.99</v>
      </c>
      <c r="H5082" s="4" t="str">
        <f aca="false">INDEX(Data_Products!$C$2:$C$33,MATCH(C5082,Data_Products!$A$2:$A$33,0))</f>
        <v>Cement &amp; Aggregates</v>
      </c>
      <c r="I5082" s="10" t="n">
        <f aca="false">D5082*(E5082-G5082)</f>
        <v>37.15</v>
      </c>
      <c r="J5082" s="11" t="n">
        <f aca="false">IFERROR(I5082/F5082,0)</f>
        <v>0.270891060230421</v>
      </c>
      <c r="K5082" s="4" t="str">
        <f aca="false">IFERROR(INDEX(Data_Orders!$F$2:$F$4727,MATCH(B5082,Data_Orders!$A$2:$A$4727,0)),"")</f>
        <v>Trade Account</v>
      </c>
      <c r="L5082" s="4" t="str">
        <f aca="false">IFERROR(INDEX(Data_Orders!$D$2:$D$4727,MATCH(B5082,Data_Orders!$A$2:$A$4727,0)),"")</f>
        <v>Rugby</v>
      </c>
    </row>
    <row r="5083" customFormat="false" ht="15" hidden="false" customHeight="false" outlineLevel="0" collapsed="false">
      <c r="A5083" s="4" t="s">
        <v>10899</v>
      </c>
      <c r="B5083" s="4" t="s">
        <v>2790</v>
      </c>
      <c r="C5083" s="4" t="s">
        <v>1061</v>
      </c>
      <c r="D5083" s="4" t="n">
        <v>18</v>
      </c>
      <c r="E5083" s="4" t="n">
        <v>145.57</v>
      </c>
      <c r="F5083" s="4" t="n">
        <v>2620.26</v>
      </c>
      <c r="G5083" s="4" t="n">
        <f aca="false">INDEX(Data_Products!$D$2:$D$33,MATCH(C5083,Data_Products!$A$2:$A$33,0))</f>
        <v>119.29</v>
      </c>
      <c r="H5083" s="4" t="str">
        <f aca="false">INDEX(Data_Products!$C$2:$C$33,MATCH(C5083,Data_Products!$A$2:$A$33,0))</f>
        <v>Plumbing &amp; Drainage</v>
      </c>
      <c r="I5083" s="10" t="n">
        <f aca="false">D5083*(E5083-G5083)</f>
        <v>473.04</v>
      </c>
      <c r="J5083" s="11" t="n">
        <f aca="false">IFERROR(I5083/F5083,0)</f>
        <v>0.180531702960775</v>
      </c>
      <c r="K5083" s="4" t="str">
        <f aca="false">IFERROR(INDEX(Data_Orders!$F$2:$F$4727,MATCH(B5083,Data_Orders!$A$2:$A$4727,0)),"")</f>
        <v>Trade Account</v>
      </c>
      <c r="L5083" s="4" t="str">
        <f aca="false">IFERROR(INDEX(Data_Orders!$D$2:$D$4727,MATCH(B5083,Data_Orders!$A$2:$A$4727,0)),"")</f>
        <v>Rugby</v>
      </c>
    </row>
    <row r="5084" customFormat="false" ht="15" hidden="false" customHeight="false" outlineLevel="0" collapsed="false">
      <c r="A5084" s="4" t="s">
        <v>10900</v>
      </c>
      <c r="B5084" s="4" t="s">
        <v>2790</v>
      </c>
      <c r="C5084" s="4" t="s">
        <v>1059</v>
      </c>
      <c r="D5084" s="4" t="n">
        <v>9</v>
      </c>
      <c r="E5084" s="4" t="n">
        <v>103.63</v>
      </c>
      <c r="F5084" s="4" t="n">
        <v>932.67</v>
      </c>
      <c r="G5084" s="4" t="n">
        <f aca="false">INDEX(Data_Products!$D$2:$D$33,MATCH(C5084,Data_Products!$A$2:$A$33,0))</f>
        <v>82.55</v>
      </c>
      <c r="H5084" s="4" t="str">
        <f aca="false">INDEX(Data_Products!$C$2:$C$33,MATCH(C5084,Data_Products!$A$2:$A$33,0))</f>
        <v>Roofing</v>
      </c>
      <c r="I5084" s="10" t="n">
        <f aca="false">D5084*(E5084-G5084)</f>
        <v>189.72</v>
      </c>
      <c r="J5084" s="11" t="n">
        <f aca="false">IFERROR(I5084/F5084,0)</f>
        <v>0.203415999228023</v>
      </c>
      <c r="K5084" s="4" t="str">
        <f aca="false">IFERROR(INDEX(Data_Orders!$F$2:$F$4727,MATCH(B5084,Data_Orders!$A$2:$A$4727,0)),"")</f>
        <v>Trade Account</v>
      </c>
      <c r="L5084" s="4" t="str">
        <f aca="false">IFERROR(INDEX(Data_Orders!$D$2:$D$4727,MATCH(B5084,Data_Orders!$A$2:$A$4727,0)),"")</f>
        <v>Rugby</v>
      </c>
    </row>
    <row r="5085" customFormat="false" ht="15" hidden="false" customHeight="false" outlineLevel="0" collapsed="false">
      <c r="A5085" s="4" t="s">
        <v>10901</v>
      </c>
      <c r="B5085" s="4" t="s">
        <v>2791</v>
      </c>
      <c r="C5085" s="4" t="s">
        <v>1046</v>
      </c>
      <c r="D5085" s="4" t="n">
        <v>7</v>
      </c>
      <c r="E5085" s="4" t="n">
        <v>154.02</v>
      </c>
      <c r="F5085" s="4" t="n">
        <v>1078.14</v>
      </c>
      <c r="G5085" s="4" t="n">
        <f aca="false">INDEX(Data_Products!$D$2:$D$33,MATCH(C5085,Data_Products!$A$2:$A$33,0))</f>
        <v>102.1</v>
      </c>
      <c r="H5085" s="4" t="str">
        <f aca="false">INDEX(Data_Products!$C$2:$C$33,MATCH(C5085,Data_Products!$A$2:$A$33,0))</f>
        <v>Tools &amp; Fixings</v>
      </c>
      <c r="I5085" s="10" t="n">
        <f aca="false">D5085*(E5085-G5085)</f>
        <v>363.44</v>
      </c>
      <c r="J5085" s="11" t="n">
        <f aca="false">IFERROR(I5085/F5085,0)</f>
        <v>0.337099078041813</v>
      </c>
      <c r="K5085" s="4" t="str">
        <f aca="false">IFERROR(INDEX(Data_Orders!$F$2:$F$4727,MATCH(B5085,Data_Orders!$A$2:$A$4727,0)),"")</f>
        <v>Trade Account</v>
      </c>
      <c r="L5085" s="4" t="str">
        <f aca="false">IFERROR(INDEX(Data_Orders!$D$2:$D$4727,MATCH(B5085,Data_Orders!$A$2:$A$4727,0)),"")</f>
        <v>Rugby</v>
      </c>
    </row>
    <row r="5086" customFormat="false" ht="15" hidden="false" customHeight="false" outlineLevel="0" collapsed="false">
      <c r="A5086" s="4" t="s">
        <v>10902</v>
      </c>
      <c r="B5086" s="4" t="s">
        <v>2792</v>
      </c>
      <c r="C5086" s="4" t="s">
        <v>1035</v>
      </c>
      <c r="D5086" s="4" t="n">
        <v>20</v>
      </c>
      <c r="E5086" s="4" t="n">
        <v>165.07</v>
      </c>
      <c r="F5086" s="4" t="n">
        <v>3301.4</v>
      </c>
      <c r="G5086" s="4" t="n">
        <f aca="false">INDEX(Data_Products!$D$2:$D$33,MATCH(C5086,Data_Products!$A$2:$A$33,0))</f>
        <v>134.65</v>
      </c>
      <c r="H5086" s="4" t="str">
        <f aca="false">INDEX(Data_Products!$C$2:$C$33,MATCH(C5086,Data_Products!$A$2:$A$33,0))</f>
        <v>Insulation</v>
      </c>
      <c r="I5086" s="10" t="n">
        <f aca="false">D5086*(E5086-G5086)</f>
        <v>608.4</v>
      </c>
      <c r="J5086" s="11" t="n">
        <f aca="false">IFERROR(I5086/F5086,0)</f>
        <v>0.184285454655601</v>
      </c>
      <c r="K5086" s="4" t="str">
        <f aca="false">IFERROR(INDEX(Data_Orders!$F$2:$F$4727,MATCH(B5086,Data_Orders!$A$2:$A$4727,0)),"")</f>
        <v>Trade Account</v>
      </c>
      <c r="L5086" s="4" t="str">
        <f aca="false">IFERROR(INDEX(Data_Orders!$D$2:$D$4727,MATCH(B5086,Data_Orders!$A$2:$A$4727,0)),"")</f>
        <v>Rugby</v>
      </c>
    </row>
    <row r="5087" customFormat="false" ht="15" hidden="false" customHeight="false" outlineLevel="0" collapsed="false">
      <c r="A5087" s="4" t="s">
        <v>10903</v>
      </c>
      <c r="B5087" s="4" t="s">
        <v>2792</v>
      </c>
      <c r="C5087" s="4" t="s">
        <v>1010</v>
      </c>
      <c r="D5087" s="4" t="n">
        <v>15</v>
      </c>
      <c r="E5087" s="4" t="n">
        <v>135.95</v>
      </c>
      <c r="F5087" s="4" t="n">
        <v>2039.25</v>
      </c>
      <c r="G5087" s="4" t="n">
        <f aca="false">INDEX(Data_Products!$D$2:$D$33,MATCH(C5087,Data_Products!$A$2:$A$33,0))</f>
        <v>111.1</v>
      </c>
      <c r="H5087" s="4" t="str">
        <f aca="false">INDEX(Data_Products!$C$2:$C$33,MATCH(C5087,Data_Products!$A$2:$A$33,0))</f>
        <v>Timber</v>
      </c>
      <c r="I5087" s="10" t="n">
        <f aca="false">D5087*(E5087-G5087)</f>
        <v>372.75</v>
      </c>
      <c r="J5087" s="11" t="n">
        <f aca="false">IFERROR(I5087/F5087,0)</f>
        <v>0.18278778962854</v>
      </c>
      <c r="K5087" s="4" t="str">
        <f aca="false">IFERROR(INDEX(Data_Orders!$F$2:$F$4727,MATCH(B5087,Data_Orders!$A$2:$A$4727,0)),"")</f>
        <v>Trade Account</v>
      </c>
      <c r="L5087" s="4" t="str">
        <f aca="false">IFERROR(INDEX(Data_Orders!$D$2:$D$4727,MATCH(B5087,Data_Orders!$A$2:$A$4727,0)),"")</f>
        <v>Rugby</v>
      </c>
    </row>
    <row r="5088" customFormat="false" ht="15" hidden="false" customHeight="false" outlineLevel="0" collapsed="false">
      <c r="A5088" s="4" t="s">
        <v>10904</v>
      </c>
      <c r="B5088" s="4" t="s">
        <v>2792</v>
      </c>
      <c r="C5088" s="4" t="s">
        <v>1041</v>
      </c>
      <c r="D5088" s="4" t="n">
        <v>12</v>
      </c>
      <c r="E5088" s="4" t="n">
        <v>242.75</v>
      </c>
      <c r="F5088" s="4" t="n">
        <v>2913</v>
      </c>
      <c r="G5088" s="4" t="n">
        <f aca="false">INDEX(Data_Products!$D$2:$D$33,MATCH(C5088,Data_Products!$A$2:$A$33,0))</f>
        <v>142.94</v>
      </c>
      <c r="H5088" s="4" t="str">
        <f aca="false">INDEX(Data_Products!$C$2:$C$33,MATCH(C5088,Data_Products!$A$2:$A$33,0))</f>
        <v>Tools &amp; Fixings</v>
      </c>
      <c r="I5088" s="10" t="n">
        <f aca="false">D5088*(E5088-G5088)</f>
        <v>1197.72</v>
      </c>
      <c r="J5088" s="11" t="n">
        <f aca="false">IFERROR(I5088/F5088,0)</f>
        <v>0.411163748712667</v>
      </c>
      <c r="K5088" s="4" t="str">
        <f aca="false">IFERROR(INDEX(Data_Orders!$F$2:$F$4727,MATCH(B5088,Data_Orders!$A$2:$A$4727,0)),"")</f>
        <v>Trade Account</v>
      </c>
      <c r="L5088" s="4" t="str">
        <f aca="false">IFERROR(INDEX(Data_Orders!$D$2:$D$4727,MATCH(B5088,Data_Orders!$A$2:$A$4727,0)),"")</f>
        <v>Rugby</v>
      </c>
    </row>
    <row r="5089" customFormat="false" ht="15" hidden="false" customHeight="false" outlineLevel="0" collapsed="false">
      <c r="A5089" s="4" t="s">
        <v>10905</v>
      </c>
      <c r="B5089" s="4" t="s">
        <v>2792</v>
      </c>
      <c r="C5089" s="4" t="s">
        <v>1037</v>
      </c>
      <c r="D5089" s="4" t="n">
        <v>20</v>
      </c>
      <c r="E5089" s="4" t="n">
        <v>90.97</v>
      </c>
      <c r="F5089" s="4" t="n">
        <v>1819.4</v>
      </c>
      <c r="G5089" s="4" t="n">
        <f aca="false">INDEX(Data_Products!$D$2:$D$33,MATCH(C5089,Data_Products!$A$2:$A$33,0))</f>
        <v>73.81</v>
      </c>
      <c r="H5089" s="4" t="str">
        <f aca="false">INDEX(Data_Products!$C$2:$C$33,MATCH(C5089,Data_Products!$A$2:$A$33,0))</f>
        <v>Insulation</v>
      </c>
      <c r="I5089" s="10" t="n">
        <f aca="false">D5089*(E5089-G5089)</f>
        <v>343.2</v>
      </c>
      <c r="J5089" s="11" t="n">
        <f aca="false">IFERROR(I5089/F5089,0)</f>
        <v>0.18863361547763</v>
      </c>
      <c r="K5089" s="4" t="str">
        <f aca="false">IFERROR(INDEX(Data_Orders!$F$2:$F$4727,MATCH(B5089,Data_Orders!$A$2:$A$4727,0)),"")</f>
        <v>Trade Account</v>
      </c>
      <c r="L5089" s="4" t="str">
        <f aca="false">IFERROR(INDEX(Data_Orders!$D$2:$D$4727,MATCH(B5089,Data_Orders!$A$2:$A$4727,0)),"")</f>
        <v>Rugby</v>
      </c>
    </row>
    <row r="5090" customFormat="false" ht="15" hidden="false" customHeight="false" outlineLevel="0" collapsed="false">
      <c r="A5090" s="4" t="s">
        <v>10906</v>
      </c>
      <c r="B5090" s="4" t="s">
        <v>2792</v>
      </c>
      <c r="C5090" s="4" t="s">
        <v>1032</v>
      </c>
      <c r="D5090" s="4" t="n">
        <v>11</v>
      </c>
      <c r="E5090" s="4" t="n">
        <v>99.65</v>
      </c>
      <c r="F5090" s="4" t="n">
        <v>1096.15</v>
      </c>
      <c r="G5090" s="4" t="n">
        <f aca="false">INDEX(Data_Products!$D$2:$D$33,MATCH(C5090,Data_Products!$A$2:$A$33,0))</f>
        <v>58.26</v>
      </c>
      <c r="H5090" s="4" t="str">
        <f aca="false">INDEX(Data_Products!$C$2:$C$33,MATCH(C5090,Data_Products!$A$2:$A$33,0))</f>
        <v>Insulation</v>
      </c>
      <c r="I5090" s="10" t="n">
        <f aca="false">D5090*(E5090-G5090)</f>
        <v>455.29</v>
      </c>
      <c r="J5090" s="11" t="n">
        <f aca="false">IFERROR(I5090/F5090,0)</f>
        <v>0.415353738083292</v>
      </c>
      <c r="K5090" s="4" t="str">
        <f aca="false">IFERROR(INDEX(Data_Orders!$F$2:$F$4727,MATCH(B5090,Data_Orders!$A$2:$A$4727,0)),"")</f>
        <v>Trade Account</v>
      </c>
      <c r="L5090" s="4" t="str">
        <f aca="false">IFERROR(INDEX(Data_Orders!$D$2:$D$4727,MATCH(B5090,Data_Orders!$A$2:$A$4727,0)),"")</f>
        <v>Rugby</v>
      </c>
    </row>
    <row r="5091" customFormat="false" ht="15" hidden="false" customHeight="false" outlineLevel="0" collapsed="false">
      <c r="A5091" s="4" t="s">
        <v>10907</v>
      </c>
      <c r="B5091" s="4" t="s">
        <v>2793</v>
      </c>
      <c r="C5091" s="4" t="s">
        <v>1013</v>
      </c>
      <c r="D5091" s="4" t="n">
        <v>19</v>
      </c>
      <c r="E5091" s="4" t="n">
        <v>240.92</v>
      </c>
      <c r="F5091" s="4" t="n">
        <v>4577.48</v>
      </c>
      <c r="G5091" s="4" t="n">
        <f aca="false">INDEX(Data_Products!$D$2:$D$33,MATCH(C5091,Data_Products!$A$2:$A$33,0))</f>
        <v>168.32</v>
      </c>
      <c r="H5091" s="4" t="str">
        <f aca="false">INDEX(Data_Products!$C$2:$C$33,MATCH(C5091,Data_Products!$A$2:$A$33,0))</f>
        <v>Timber</v>
      </c>
      <c r="I5091" s="10" t="n">
        <f aca="false">D5091*(E5091-G5091)</f>
        <v>1379.4</v>
      </c>
      <c r="J5091" s="11" t="n">
        <f aca="false">IFERROR(I5091/F5091,0)</f>
        <v>0.301344844761747</v>
      </c>
      <c r="K5091" s="4" t="str">
        <f aca="false">IFERROR(INDEX(Data_Orders!$F$2:$F$4727,MATCH(B5091,Data_Orders!$A$2:$A$4727,0)),"")</f>
        <v>Trade Account</v>
      </c>
      <c r="L5091" s="4" t="str">
        <f aca="false">IFERROR(INDEX(Data_Orders!$D$2:$D$4727,MATCH(B5091,Data_Orders!$A$2:$A$4727,0)),"")</f>
        <v>Rugby</v>
      </c>
    </row>
    <row r="5092" customFormat="false" ht="15" hidden="false" customHeight="false" outlineLevel="0" collapsed="false">
      <c r="A5092" s="4" t="s">
        <v>10908</v>
      </c>
      <c r="B5092" s="4" t="s">
        <v>2793</v>
      </c>
      <c r="C5092" s="4" t="s">
        <v>1066</v>
      </c>
      <c r="D5092" s="4" t="n">
        <v>4</v>
      </c>
      <c r="E5092" s="4" t="n">
        <v>209.69</v>
      </c>
      <c r="F5092" s="4" t="n">
        <v>838.76</v>
      </c>
      <c r="G5092" s="4" t="n">
        <f aca="false">INDEX(Data_Products!$D$2:$D$33,MATCH(C5092,Data_Products!$A$2:$A$33,0))</f>
        <v>144.38</v>
      </c>
      <c r="H5092" s="4" t="str">
        <f aca="false">INDEX(Data_Products!$C$2:$C$33,MATCH(C5092,Data_Products!$A$2:$A$33,0))</f>
        <v>Plumbing &amp; Drainage</v>
      </c>
      <c r="I5092" s="10" t="n">
        <f aca="false">D5092*(E5092-G5092)</f>
        <v>261.24</v>
      </c>
      <c r="J5092" s="11" t="n">
        <f aca="false">IFERROR(I5092/F5092,0)</f>
        <v>0.311459773952024</v>
      </c>
      <c r="K5092" s="4" t="str">
        <f aca="false">IFERROR(INDEX(Data_Orders!$F$2:$F$4727,MATCH(B5092,Data_Orders!$A$2:$A$4727,0)),"")</f>
        <v>Trade Account</v>
      </c>
      <c r="L5092" s="4" t="str">
        <f aca="false">IFERROR(INDEX(Data_Orders!$D$2:$D$4727,MATCH(B5092,Data_Orders!$A$2:$A$4727,0)),"")</f>
        <v>Rugby</v>
      </c>
    </row>
    <row r="5093" customFormat="false" ht="15" hidden="false" customHeight="false" outlineLevel="0" collapsed="false">
      <c r="A5093" s="4" t="s">
        <v>10909</v>
      </c>
      <c r="B5093" s="4" t="s">
        <v>2793</v>
      </c>
      <c r="C5093" s="4" t="s">
        <v>1046</v>
      </c>
      <c r="D5093" s="4" t="n">
        <v>15</v>
      </c>
      <c r="E5093" s="4" t="n">
        <v>154.02</v>
      </c>
      <c r="F5093" s="4" t="n">
        <v>2310.3</v>
      </c>
      <c r="G5093" s="4" t="n">
        <f aca="false">INDEX(Data_Products!$D$2:$D$33,MATCH(C5093,Data_Products!$A$2:$A$33,0))</f>
        <v>102.1</v>
      </c>
      <c r="H5093" s="4" t="str">
        <f aca="false">INDEX(Data_Products!$C$2:$C$33,MATCH(C5093,Data_Products!$A$2:$A$33,0))</f>
        <v>Tools &amp; Fixings</v>
      </c>
      <c r="I5093" s="10" t="n">
        <f aca="false">D5093*(E5093-G5093)</f>
        <v>778.8</v>
      </c>
      <c r="J5093" s="11" t="n">
        <f aca="false">IFERROR(I5093/F5093,0)</f>
        <v>0.337099078041813</v>
      </c>
      <c r="K5093" s="4" t="str">
        <f aca="false">IFERROR(INDEX(Data_Orders!$F$2:$F$4727,MATCH(B5093,Data_Orders!$A$2:$A$4727,0)),"")</f>
        <v>Trade Account</v>
      </c>
      <c r="L5093" s="4" t="str">
        <f aca="false">IFERROR(INDEX(Data_Orders!$D$2:$D$4727,MATCH(B5093,Data_Orders!$A$2:$A$4727,0)),"")</f>
        <v>Rugby</v>
      </c>
    </row>
    <row r="5094" customFormat="false" ht="15" hidden="false" customHeight="false" outlineLevel="0" collapsed="false">
      <c r="A5094" s="4" t="s">
        <v>10910</v>
      </c>
      <c r="B5094" s="4" t="s">
        <v>2794</v>
      </c>
      <c r="C5094" s="4" t="s">
        <v>1039</v>
      </c>
      <c r="D5094" s="4" t="n">
        <v>18</v>
      </c>
      <c r="E5094" s="4" t="n">
        <v>160.41</v>
      </c>
      <c r="F5094" s="4" t="n">
        <v>2887.38</v>
      </c>
      <c r="G5094" s="4" t="n">
        <f aca="false">INDEX(Data_Products!$D$2:$D$33,MATCH(C5094,Data_Products!$A$2:$A$33,0))</f>
        <v>99.74</v>
      </c>
      <c r="H5094" s="4" t="str">
        <f aca="false">INDEX(Data_Products!$C$2:$C$33,MATCH(C5094,Data_Products!$A$2:$A$33,0))</f>
        <v>Insulation</v>
      </c>
      <c r="I5094" s="10" t="n">
        <f aca="false">D5094*(E5094-G5094)</f>
        <v>1092.06</v>
      </c>
      <c r="J5094" s="11" t="n">
        <f aca="false">IFERROR(I5094/F5094,0)</f>
        <v>0.378218315566361</v>
      </c>
      <c r="K5094" s="4" t="str">
        <f aca="false">IFERROR(INDEX(Data_Orders!$F$2:$F$4727,MATCH(B5094,Data_Orders!$A$2:$A$4727,0)),"")</f>
        <v>Trade Account</v>
      </c>
      <c r="L5094" s="4" t="str">
        <f aca="false">IFERROR(INDEX(Data_Orders!$D$2:$D$4727,MATCH(B5094,Data_Orders!$A$2:$A$4727,0)),"")</f>
        <v>Rugby</v>
      </c>
    </row>
    <row r="5095" customFormat="false" ht="15" hidden="false" customHeight="false" outlineLevel="0" collapsed="false">
      <c r="A5095" s="4" t="s">
        <v>10911</v>
      </c>
      <c r="B5095" s="4" t="s">
        <v>2794</v>
      </c>
      <c r="C5095" s="4" t="s">
        <v>1064</v>
      </c>
      <c r="D5095" s="4" t="n">
        <v>19</v>
      </c>
      <c r="E5095" s="4" t="n">
        <v>97.63</v>
      </c>
      <c r="F5095" s="4" t="n">
        <v>1854.97</v>
      </c>
      <c r="G5095" s="4" t="n">
        <f aca="false">INDEX(Data_Products!$D$2:$D$33,MATCH(C5095,Data_Products!$A$2:$A$33,0))</f>
        <v>65.21</v>
      </c>
      <c r="H5095" s="4" t="str">
        <f aca="false">INDEX(Data_Products!$C$2:$C$33,MATCH(C5095,Data_Products!$A$2:$A$33,0))</f>
        <v>Plumbing &amp; Drainage</v>
      </c>
      <c r="I5095" s="10" t="n">
        <f aca="false">D5095*(E5095-G5095)</f>
        <v>615.98</v>
      </c>
      <c r="J5095" s="11" t="n">
        <f aca="false">IFERROR(I5095/F5095,0)</f>
        <v>0.332070060432244</v>
      </c>
      <c r="K5095" s="4" t="str">
        <f aca="false">IFERROR(INDEX(Data_Orders!$F$2:$F$4727,MATCH(B5095,Data_Orders!$A$2:$A$4727,0)),"")</f>
        <v>Trade Account</v>
      </c>
      <c r="L5095" s="4" t="str">
        <f aca="false">IFERROR(INDEX(Data_Orders!$D$2:$D$4727,MATCH(B5095,Data_Orders!$A$2:$A$4727,0)),"")</f>
        <v>Rugby</v>
      </c>
    </row>
    <row r="5096" customFormat="false" ht="15" hidden="false" customHeight="false" outlineLevel="0" collapsed="false">
      <c r="A5096" s="4" t="s">
        <v>10912</v>
      </c>
      <c r="B5096" s="4" t="s">
        <v>2794</v>
      </c>
      <c r="C5096" s="4" t="s">
        <v>1046</v>
      </c>
      <c r="D5096" s="4" t="n">
        <v>17</v>
      </c>
      <c r="E5096" s="4" t="n">
        <v>154.02</v>
      </c>
      <c r="F5096" s="4" t="n">
        <v>2618.34</v>
      </c>
      <c r="G5096" s="4" t="n">
        <f aca="false">INDEX(Data_Products!$D$2:$D$33,MATCH(C5096,Data_Products!$A$2:$A$33,0))</f>
        <v>102.1</v>
      </c>
      <c r="H5096" s="4" t="str">
        <f aca="false">INDEX(Data_Products!$C$2:$C$33,MATCH(C5096,Data_Products!$A$2:$A$33,0))</f>
        <v>Tools &amp; Fixings</v>
      </c>
      <c r="I5096" s="10" t="n">
        <f aca="false">D5096*(E5096-G5096)</f>
        <v>882.64</v>
      </c>
      <c r="J5096" s="11" t="n">
        <f aca="false">IFERROR(I5096/F5096,0)</f>
        <v>0.337099078041813</v>
      </c>
      <c r="K5096" s="4" t="str">
        <f aca="false">IFERROR(INDEX(Data_Orders!$F$2:$F$4727,MATCH(B5096,Data_Orders!$A$2:$A$4727,0)),"")</f>
        <v>Trade Account</v>
      </c>
      <c r="L5096" s="4" t="str">
        <f aca="false">IFERROR(INDEX(Data_Orders!$D$2:$D$4727,MATCH(B5096,Data_Orders!$A$2:$A$4727,0)),"")</f>
        <v>Rugby</v>
      </c>
    </row>
    <row r="5097" customFormat="false" ht="15" hidden="false" customHeight="false" outlineLevel="0" collapsed="false">
      <c r="A5097" s="4" t="s">
        <v>10913</v>
      </c>
      <c r="B5097" s="4" t="s">
        <v>2794</v>
      </c>
      <c r="C5097" s="4" t="s">
        <v>1013</v>
      </c>
      <c r="D5097" s="4" t="n">
        <v>3</v>
      </c>
      <c r="E5097" s="4" t="n">
        <v>240.92</v>
      </c>
      <c r="F5097" s="4" t="n">
        <v>722.76</v>
      </c>
      <c r="G5097" s="4" t="n">
        <f aca="false">INDEX(Data_Products!$D$2:$D$33,MATCH(C5097,Data_Products!$A$2:$A$33,0))</f>
        <v>168.32</v>
      </c>
      <c r="H5097" s="4" t="str">
        <f aca="false">INDEX(Data_Products!$C$2:$C$33,MATCH(C5097,Data_Products!$A$2:$A$33,0))</f>
        <v>Timber</v>
      </c>
      <c r="I5097" s="10" t="n">
        <f aca="false">D5097*(E5097-G5097)</f>
        <v>217.8</v>
      </c>
      <c r="J5097" s="11" t="n">
        <f aca="false">IFERROR(I5097/F5097,0)</f>
        <v>0.301344844761747</v>
      </c>
      <c r="K5097" s="4" t="str">
        <f aca="false">IFERROR(INDEX(Data_Orders!$F$2:$F$4727,MATCH(B5097,Data_Orders!$A$2:$A$4727,0)),"")</f>
        <v>Trade Account</v>
      </c>
      <c r="L5097" s="4" t="str">
        <f aca="false">IFERROR(INDEX(Data_Orders!$D$2:$D$4727,MATCH(B5097,Data_Orders!$A$2:$A$4727,0)),"")</f>
        <v>Rugby</v>
      </c>
    </row>
    <row r="5098" customFormat="false" ht="15" hidden="false" customHeight="false" outlineLevel="0" collapsed="false">
      <c r="A5098" s="4" t="s">
        <v>10914</v>
      </c>
      <c r="B5098" s="4" t="s">
        <v>2795</v>
      </c>
      <c r="C5098" s="4" t="s">
        <v>1032</v>
      </c>
      <c r="D5098" s="4" t="n">
        <v>9</v>
      </c>
      <c r="E5098" s="4" t="n">
        <v>99.65</v>
      </c>
      <c r="F5098" s="4" t="n">
        <v>896.85</v>
      </c>
      <c r="G5098" s="4" t="n">
        <f aca="false">INDEX(Data_Products!$D$2:$D$33,MATCH(C5098,Data_Products!$A$2:$A$33,0))</f>
        <v>58.26</v>
      </c>
      <c r="H5098" s="4" t="str">
        <f aca="false">INDEX(Data_Products!$C$2:$C$33,MATCH(C5098,Data_Products!$A$2:$A$33,0))</f>
        <v>Insulation</v>
      </c>
      <c r="I5098" s="10" t="n">
        <f aca="false">D5098*(E5098-G5098)</f>
        <v>372.51</v>
      </c>
      <c r="J5098" s="11" t="n">
        <f aca="false">IFERROR(I5098/F5098,0)</f>
        <v>0.415353738083292</v>
      </c>
      <c r="K5098" s="4" t="str">
        <f aca="false">IFERROR(INDEX(Data_Orders!$F$2:$F$4727,MATCH(B5098,Data_Orders!$A$2:$A$4727,0)),"")</f>
        <v>Trade Account</v>
      </c>
      <c r="L5098" s="4" t="str">
        <f aca="false">IFERROR(INDEX(Data_Orders!$D$2:$D$4727,MATCH(B5098,Data_Orders!$A$2:$A$4727,0)),"")</f>
        <v>Rugby</v>
      </c>
    </row>
    <row r="5099" customFormat="false" ht="15" hidden="false" customHeight="false" outlineLevel="0" collapsed="false">
      <c r="A5099" s="4" t="s">
        <v>10915</v>
      </c>
      <c r="B5099" s="4" t="s">
        <v>2795</v>
      </c>
      <c r="C5099" s="4" t="s">
        <v>1057</v>
      </c>
      <c r="D5099" s="4" t="n">
        <v>5</v>
      </c>
      <c r="E5099" s="4" t="n">
        <v>176.81</v>
      </c>
      <c r="F5099" s="4" t="n">
        <v>884.05</v>
      </c>
      <c r="G5099" s="4" t="n">
        <f aca="false">INDEX(Data_Products!$D$2:$D$33,MATCH(C5099,Data_Products!$A$2:$A$33,0))</f>
        <v>129.57</v>
      </c>
      <c r="H5099" s="4" t="str">
        <f aca="false">INDEX(Data_Products!$C$2:$C$33,MATCH(C5099,Data_Products!$A$2:$A$33,0))</f>
        <v>Roofing</v>
      </c>
      <c r="I5099" s="10" t="n">
        <f aca="false">D5099*(E5099-G5099)</f>
        <v>236.2</v>
      </c>
      <c r="J5099" s="11" t="n">
        <f aca="false">IFERROR(I5099/F5099,0)</f>
        <v>0.267179458175443</v>
      </c>
      <c r="K5099" s="4" t="str">
        <f aca="false">IFERROR(INDEX(Data_Orders!$F$2:$F$4727,MATCH(B5099,Data_Orders!$A$2:$A$4727,0)),"")</f>
        <v>Trade Account</v>
      </c>
      <c r="L5099" s="4" t="str">
        <f aca="false">IFERROR(INDEX(Data_Orders!$D$2:$D$4727,MATCH(B5099,Data_Orders!$A$2:$A$4727,0)),"")</f>
        <v>Rugby</v>
      </c>
    </row>
    <row r="5100" customFormat="false" ht="15" hidden="false" customHeight="false" outlineLevel="0" collapsed="false">
      <c r="A5100" s="4" t="s">
        <v>10916</v>
      </c>
      <c r="B5100" s="4" t="s">
        <v>2795</v>
      </c>
      <c r="C5100" s="4" t="s">
        <v>1059</v>
      </c>
      <c r="D5100" s="4" t="n">
        <v>5</v>
      </c>
      <c r="E5100" s="4" t="n">
        <v>103.63</v>
      </c>
      <c r="F5100" s="4" t="n">
        <v>518.15</v>
      </c>
      <c r="G5100" s="4" t="n">
        <f aca="false">INDEX(Data_Products!$D$2:$D$33,MATCH(C5100,Data_Products!$A$2:$A$33,0))</f>
        <v>82.55</v>
      </c>
      <c r="H5100" s="4" t="str">
        <f aca="false">INDEX(Data_Products!$C$2:$C$33,MATCH(C5100,Data_Products!$A$2:$A$33,0))</f>
        <v>Roofing</v>
      </c>
      <c r="I5100" s="10" t="n">
        <f aca="false">D5100*(E5100-G5100)</f>
        <v>105.4</v>
      </c>
      <c r="J5100" s="11" t="n">
        <f aca="false">IFERROR(I5100/F5100,0)</f>
        <v>0.203415999228023</v>
      </c>
      <c r="K5100" s="4" t="str">
        <f aca="false">IFERROR(INDEX(Data_Orders!$F$2:$F$4727,MATCH(B5100,Data_Orders!$A$2:$A$4727,0)),"")</f>
        <v>Trade Account</v>
      </c>
      <c r="L5100" s="4" t="str">
        <f aca="false">IFERROR(INDEX(Data_Orders!$D$2:$D$4727,MATCH(B5100,Data_Orders!$A$2:$A$4727,0)),"")</f>
        <v>Rugby</v>
      </c>
    </row>
    <row r="5101" customFormat="false" ht="15" hidden="false" customHeight="false" outlineLevel="0" collapsed="false">
      <c r="A5101" s="4" t="s">
        <v>10917</v>
      </c>
      <c r="B5101" s="4" t="s">
        <v>2795</v>
      </c>
      <c r="C5101" s="4" t="s">
        <v>1041</v>
      </c>
      <c r="D5101" s="4" t="n">
        <v>7</v>
      </c>
      <c r="E5101" s="4" t="n">
        <v>242.75</v>
      </c>
      <c r="F5101" s="4" t="n">
        <v>1699.25</v>
      </c>
      <c r="G5101" s="4" t="n">
        <f aca="false">INDEX(Data_Products!$D$2:$D$33,MATCH(C5101,Data_Products!$A$2:$A$33,0))</f>
        <v>142.94</v>
      </c>
      <c r="H5101" s="4" t="str">
        <f aca="false">INDEX(Data_Products!$C$2:$C$33,MATCH(C5101,Data_Products!$A$2:$A$33,0))</f>
        <v>Tools &amp; Fixings</v>
      </c>
      <c r="I5101" s="10" t="n">
        <f aca="false">D5101*(E5101-G5101)</f>
        <v>698.67</v>
      </c>
      <c r="J5101" s="11" t="n">
        <f aca="false">IFERROR(I5101/F5101,0)</f>
        <v>0.411163748712667</v>
      </c>
      <c r="K5101" s="4" t="str">
        <f aca="false">IFERROR(INDEX(Data_Orders!$F$2:$F$4727,MATCH(B5101,Data_Orders!$A$2:$A$4727,0)),"")</f>
        <v>Trade Account</v>
      </c>
      <c r="L5101" s="4" t="str">
        <f aca="false">IFERROR(INDEX(Data_Orders!$D$2:$D$4727,MATCH(B5101,Data_Orders!$A$2:$A$4727,0)),"")</f>
        <v>Rugby</v>
      </c>
    </row>
    <row r="5102" customFormat="false" ht="15" hidden="false" customHeight="false" outlineLevel="0" collapsed="false">
      <c r="A5102" s="4" t="s">
        <v>10918</v>
      </c>
      <c r="B5102" s="4" t="s">
        <v>2796</v>
      </c>
      <c r="C5102" s="4" t="s">
        <v>1037</v>
      </c>
      <c r="D5102" s="4" t="n">
        <v>1</v>
      </c>
      <c r="E5102" s="4" t="n">
        <v>90.97</v>
      </c>
      <c r="F5102" s="4" t="n">
        <v>90.97</v>
      </c>
      <c r="G5102" s="4" t="n">
        <f aca="false">INDEX(Data_Products!$D$2:$D$33,MATCH(C5102,Data_Products!$A$2:$A$33,0))</f>
        <v>73.81</v>
      </c>
      <c r="H5102" s="4" t="str">
        <f aca="false">INDEX(Data_Products!$C$2:$C$33,MATCH(C5102,Data_Products!$A$2:$A$33,0))</f>
        <v>Insulation</v>
      </c>
      <c r="I5102" s="10" t="n">
        <f aca="false">D5102*(E5102-G5102)</f>
        <v>17.16</v>
      </c>
      <c r="J5102" s="11" t="n">
        <f aca="false">IFERROR(I5102/F5102,0)</f>
        <v>0.18863361547763</v>
      </c>
      <c r="K5102" s="4" t="str">
        <f aca="false">IFERROR(INDEX(Data_Orders!$F$2:$F$4727,MATCH(B5102,Data_Orders!$A$2:$A$4727,0)),"")</f>
        <v>Trade Account</v>
      </c>
      <c r="L5102" s="4" t="str">
        <f aca="false">IFERROR(INDEX(Data_Orders!$D$2:$D$4727,MATCH(B5102,Data_Orders!$A$2:$A$4727,0)),"")</f>
        <v>Rugby</v>
      </c>
    </row>
    <row r="5103" customFormat="false" ht="15" hidden="false" customHeight="false" outlineLevel="0" collapsed="false">
      <c r="A5103" s="4" t="s">
        <v>10919</v>
      </c>
      <c r="B5103" s="4" t="s">
        <v>2796</v>
      </c>
      <c r="C5103" s="4" t="s">
        <v>1028</v>
      </c>
      <c r="D5103" s="4" t="n">
        <v>5</v>
      </c>
      <c r="E5103" s="4" t="n">
        <v>118.79</v>
      </c>
      <c r="F5103" s="4" t="n">
        <v>593.95</v>
      </c>
      <c r="G5103" s="4" t="n">
        <f aca="false">INDEX(Data_Products!$D$2:$D$33,MATCH(C5103,Data_Products!$A$2:$A$33,0))</f>
        <v>81.07</v>
      </c>
      <c r="H5103" s="4" t="str">
        <f aca="false">INDEX(Data_Products!$C$2:$C$33,MATCH(C5103,Data_Products!$A$2:$A$33,0))</f>
        <v>Cement &amp; Aggregates</v>
      </c>
      <c r="I5103" s="10" t="n">
        <f aca="false">D5103*(E5103-G5103)</f>
        <v>188.6</v>
      </c>
      <c r="J5103" s="11" t="n">
        <f aca="false">IFERROR(I5103/F5103,0)</f>
        <v>0.317535146056065</v>
      </c>
      <c r="K5103" s="4" t="str">
        <f aca="false">IFERROR(INDEX(Data_Orders!$F$2:$F$4727,MATCH(B5103,Data_Orders!$A$2:$A$4727,0)),"")</f>
        <v>Trade Account</v>
      </c>
      <c r="L5103" s="4" t="str">
        <f aca="false">IFERROR(INDEX(Data_Orders!$D$2:$D$4727,MATCH(B5103,Data_Orders!$A$2:$A$4727,0)),"")</f>
        <v>Rugby</v>
      </c>
    </row>
    <row r="5104" customFormat="false" ht="15" hidden="false" customHeight="false" outlineLevel="0" collapsed="false">
      <c r="A5104" s="4" t="s">
        <v>10920</v>
      </c>
      <c r="B5104" s="4" t="s">
        <v>2796</v>
      </c>
      <c r="C5104" s="4" t="s">
        <v>1026</v>
      </c>
      <c r="D5104" s="4" t="n">
        <v>7</v>
      </c>
      <c r="E5104" s="4" t="n">
        <v>184.05</v>
      </c>
      <c r="F5104" s="4" t="n">
        <v>1288.35</v>
      </c>
      <c r="G5104" s="4" t="n">
        <f aca="false">INDEX(Data_Products!$D$2:$D$33,MATCH(C5104,Data_Products!$A$2:$A$33,0))</f>
        <v>147.44</v>
      </c>
      <c r="H5104" s="4" t="str">
        <f aca="false">INDEX(Data_Products!$C$2:$C$33,MATCH(C5104,Data_Products!$A$2:$A$33,0))</f>
        <v>Cement &amp; Aggregates</v>
      </c>
      <c r="I5104" s="10" t="n">
        <f aca="false">D5104*(E5104-G5104)</f>
        <v>256.27</v>
      </c>
      <c r="J5104" s="11" t="n">
        <f aca="false">IFERROR(I5104/F5104,0)</f>
        <v>0.19891333876664</v>
      </c>
      <c r="K5104" s="4" t="str">
        <f aca="false">IFERROR(INDEX(Data_Orders!$F$2:$F$4727,MATCH(B5104,Data_Orders!$A$2:$A$4727,0)),"")</f>
        <v>Trade Account</v>
      </c>
      <c r="L5104" s="4" t="str">
        <f aca="false">IFERROR(INDEX(Data_Orders!$D$2:$D$4727,MATCH(B5104,Data_Orders!$A$2:$A$4727,0)),"")</f>
        <v>Rugby</v>
      </c>
    </row>
    <row r="5105" customFormat="false" ht="15" hidden="false" customHeight="false" outlineLevel="0" collapsed="false">
      <c r="A5105" s="4" t="s">
        <v>10921</v>
      </c>
      <c r="B5105" s="4" t="s">
        <v>2796</v>
      </c>
      <c r="C5105" s="4" t="s">
        <v>1013</v>
      </c>
      <c r="D5105" s="4" t="n">
        <v>14</v>
      </c>
      <c r="E5105" s="4" t="n">
        <v>240.92</v>
      </c>
      <c r="F5105" s="4" t="n">
        <v>3372.88</v>
      </c>
      <c r="G5105" s="4" t="n">
        <f aca="false">INDEX(Data_Products!$D$2:$D$33,MATCH(C5105,Data_Products!$A$2:$A$33,0))</f>
        <v>168.32</v>
      </c>
      <c r="H5105" s="4" t="str">
        <f aca="false">INDEX(Data_Products!$C$2:$C$33,MATCH(C5105,Data_Products!$A$2:$A$33,0))</f>
        <v>Timber</v>
      </c>
      <c r="I5105" s="10" t="n">
        <f aca="false">D5105*(E5105-G5105)</f>
        <v>1016.4</v>
      </c>
      <c r="J5105" s="11" t="n">
        <f aca="false">IFERROR(I5105/F5105,0)</f>
        <v>0.301344844761747</v>
      </c>
      <c r="K5105" s="4" t="str">
        <f aca="false">IFERROR(INDEX(Data_Orders!$F$2:$F$4727,MATCH(B5105,Data_Orders!$A$2:$A$4727,0)),"")</f>
        <v>Trade Account</v>
      </c>
      <c r="L5105" s="4" t="str">
        <f aca="false">IFERROR(INDEX(Data_Orders!$D$2:$D$4727,MATCH(B5105,Data_Orders!$A$2:$A$4727,0)),"")</f>
        <v>Rugby</v>
      </c>
    </row>
    <row r="5106" customFormat="false" ht="15" hidden="false" customHeight="false" outlineLevel="0" collapsed="false">
      <c r="A5106" s="4" t="s">
        <v>10922</v>
      </c>
      <c r="B5106" s="4" t="s">
        <v>2796</v>
      </c>
      <c r="C5106" s="4" t="s">
        <v>1030</v>
      </c>
      <c r="D5106" s="4" t="n">
        <v>19</v>
      </c>
      <c r="E5106" s="4" t="n">
        <v>25.23</v>
      </c>
      <c r="F5106" s="4" t="n">
        <v>479.37</v>
      </c>
      <c r="G5106" s="4" t="n">
        <f aca="false">INDEX(Data_Products!$D$2:$D$33,MATCH(C5106,Data_Products!$A$2:$A$33,0))</f>
        <v>17.67</v>
      </c>
      <c r="H5106" s="4" t="str">
        <f aca="false">INDEX(Data_Products!$C$2:$C$33,MATCH(C5106,Data_Products!$A$2:$A$33,0))</f>
        <v>Cement &amp; Aggregates</v>
      </c>
      <c r="I5106" s="10" t="n">
        <f aca="false">D5106*(E5106-G5106)</f>
        <v>143.64</v>
      </c>
      <c r="J5106" s="11" t="n">
        <f aca="false">IFERROR(I5106/F5106,0)</f>
        <v>0.299643281807372</v>
      </c>
      <c r="K5106" s="4" t="str">
        <f aca="false">IFERROR(INDEX(Data_Orders!$F$2:$F$4727,MATCH(B5106,Data_Orders!$A$2:$A$4727,0)),"")</f>
        <v>Trade Account</v>
      </c>
      <c r="L5106" s="4" t="str">
        <f aca="false">IFERROR(INDEX(Data_Orders!$D$2:$D$4727,MATCH(B5106,Data_Orders!$A$2:$A$4727,0)),"")</f>
        <v>Rugby</v>
      </c>
    </row>
    <row r="5107" customFormat="false" ht="15" hidden="false" customHeight="false" outlineLevel="0" collapsed="false">
      <c r="A5107" s="4" t="s">
        <v>10923</v>
      </c>
      <c r="B5107" s="4" t="s">
        <v>2797</v>
      </c>
      <c r="C5107" s="4" t="s">
        <v>1015</v>
      </c>
      <c r="D5107" s="4" t="n">
        <v>6</v>
      </c>
      <c r="E5107" s="4" t="n">
        <v>122.01</v>
      </c>
      <c r="F5107" s="4" t="n">
        <v>732.06</v>
      </c>
      <c r="G5107" s="4" t="n">
        <f aca="false">INDEX(Data_Products!$D$2:$D$33,MATCH(C5107,Data_Products!$A$2:$A$33,0))</f>
        <v>85.53</v>
      </c>
      <c r="H5107" s="4" t="str">
        <f aca="false">INDEX(Data_Products!$C$2:$C$33,MATCH(C5107,Data_Products!$A$2:$A$33,0))</f>
        <v>Timber</v>
      </c>
      <c r="I5107" s="10" t="n">
        <f aca="false">D5107*(E5107-G5107)</f>
        <v>218.88</v>
      </c>
      <c r="J5107" s="11" t="n">
        <f aca="false">IFERROR(I5107/F5107,0)</f>
        <v>0.298991885910991</v>
      </c>
      <c r="K5107" s="4" t="str">
        <f aca="false">IFERROR(INDEX(Data_Orders!$F$2:$F$4727,MATCH(B5107,Data_Orders!$A$2:$A$4727,0)),"")</f>
        <v>Retail</v>
      </c>
      <c r="L5107" s="4" t="str">
        <f aca="false">IFERROR(INDEX(Data_Orders!$D$2:$D$4727,MATCH(B5107,Data_Orders!$A$2:$A$4727,0)),"")</f>
        <v>Rugby</v>
      </c>
    </row>
    <row r="5108" customFormat="false" ht="15" hidden="false" customHeight="false" outlineLevel="0" collapsed="false">
      <c r="A5108" s="4" t="s">
        <v>10924</v>
      </c>
      <c r="B5108" s="4" t="s">
        <v>2798</v>
      </c>
      <c r="C5108" s="4" t="s">
        <v>1028</v>
      </c>
      <c r="D5108" s="4" t="n">
        <v>16</v>
      </c>
      <c r="E5108" s="4" t="n">
        <v>118.79</v>
      </c>
      <c r="F5108" s="4" t="n">
        <v>1900.64</v>
      </c>
      <c r="G5108" s="4" t="n">
        <f aca="false">INDEX(Data_Products!$D$2:$D$33,MATCH(C5108,Data_Products!$A$2:$A$33,0))</f>
        <v>81.07</v>
      </c>
      <c r="H5108" s="4" t="str">
        <f aca="false">INDEX(Data_Products!$C$2:$C$33,MATCH(C5108,Data_Products!$A$2:$A$33,0))</f>
        <v>Cement &amp; Aggregates</v>
      </c>
      <c r="I5108" s="10" t="n">
        <f aca="false">D5108*(E5108-G5108)</f>
        <v>603.52</v>
      </c>
      <c r="J5108" s="11" t="n">
        <f aca="false">IFERROR(I5108/F5108,0)</f>
        <v>0.317535146056065</v>
      </c>
      <c r="K5108" s="4" t="str">
        <f aca="false">IFERROR(INDEX(Data_Orders!$F$2:$F$4727,MATCH(B5108,Data_Orders!$A$2:$A$4727,0)),"")</f>
        <v>Retail</v>
      </c>
      <c r="L5108" s="4" t="str">
        <f aca="false">IFERROR(INDEX(Data_Orders!$D$2:$D$4727,MATCH(B5108,Data_Orders!$A$2:$A$4727,0)),"")</f>
        <v>Rugby</v>
      </c>
    </row>
    <row r="5109" customFormat="false" ht="15" hidden="false" customHeight="false" outlineLevel="0" collapsed="false">
      <c r="A5109" s="4" t="s">
        <v>10925</v>
      </c>
      <c r="B5109" s="4" t="s">
        <v>2799</v>
      </c>
      <c r="C5109" s="4" t="s">
        <v>1026</v>
      </c>
      <c r="D5109" s="4" t="n">
        <v>15</v>
      </c>
      <c r="E5109" s="4" t="n">
        <v>184.05</v>
      </c>
      <c r="F5109" s="4" t="n">
        <v>2760.75</v>
      </c>
      <c r="G5109" s="4" t="n">
        <f aca="false">INDEX(Data_Products!$D$2:$D$33,MATCH(C5109,Data_Products!$A$2:$A$33,0))</f>
        <v>147.44</v>
      </c>
      <c r="H5109" s="4" t="str">
        <f aca="false">INDEX(Data_Products!$C$2:$C$33,MATCH(C5109,Data_Products!$A$2:$A$33,0))</f>
        <v>Cement &amp; Aggregates</v>
      </c>
      <c r="I5109" s="10" t="n">
        <f aca="false">D5109*(E5109-G5109)</f>
        <v>549.15</v>
      </c>
      <c r="J5109" s="11" t="n">
        <f aca="false">IFERROR(I5109/F5109,0)</f>
        <v>0.19891333876664</v>
      </c>
      <c r="K5109" s="4" t="str">
        <f aca="false">IFERROR(INDEX(Data_Orders!$F$2:$F$4727,MATCH(B5109,Data_Orders!$A$2:$A$4727,0)),"")</f>
        <v>Retail</v>
      </c>
      <c r="L5109" s="4" t="str">
        <f aca="false">IFERROR(INDEX(Data_Orders!$D$2:$D$4727,MATCH(B5109,Data_Orders!$A$2:$A$4727,0)),"")</f>
        <v>Rugby</v>
      </c>
    </row>
    <row r="5110" customFormat="false" ht="15" hidden="false" customHeight="false" outlineLevel="0" collapsed="false">
      <c r="A5110" s="4" t="s">
        <v>10926</v>
      </c>
      <c r="B5110" s="4" t="s">
        <v>2800</v>
      </c>
      <c r="C5110" s="4" t="s">
        <v>1017</v>
      </c>
      <c r="D5110" s="4" t="n">
        <v>11</v>
      </c>
      <c r="E5110" s="4" t="n">
        <v>49.15</v>
      </c>
      <c r="F5110" s="4" t="n">
        <v>540.65</v>
      </c>
      <c r="G5110" s="4" t="n">
        <f aca="false">INDEX(Data_Products!$D$2:$D$33,MATCH(C5110,Data_Products!$A$2:$A$33,0))</f>
        <v>31.44</v>
      </c>
      <c r="H5110" s="4" t="str">
        <f aca="false">INDEX(Data_Products!$C$2:$C$33,MATCH(C5110,Data_Products!$A$2:$A$33,0))</f>
        <v>Timber</v>
      </c>
      <c r="I5110" s="10" t="n">
        <f aca="false">D5110*(E5110-G5110)</f>
        <v>194.81</v>
      </c>
      <c r="J5110" s="11" t="n">
        <f aca="false">IFERROR(I5110/F5110,0)</f>
        <v>0.360325534079349</v>
      </c>
      <c r="K5110" s="4" t="str">
        <f aca="false">IFERROR(INDEX(Data_Orders!$F$2:$F$4727,MATCH(B5110,Data_Orders!$A$2:$A$4727,0)),"")</f>
        <v>Retail</v>
      </c>
      <c r="L5110" s="4" t="str">
        <f aca="false">IFERROR(INDEX(Data_Orders!$D$2:$D$4727,MATCH(B5110,Data_Orders!$A$2:$A$4727,0)),"")</f>
        <v>Rugby</v>
      </c>
    </row>
    <row r="5111" customFormat="false" ht="15" hidden="false" customHeight="false" outlineLevel="0" collapsed="false">
      <c r="A5111" s="4" t="s">
        <v>10927</v>
      </c>
      <c r="B5111" s="4" t="s">
        <v>2800</v>
      </c>
      <c r="C5111" s="4" t="s">
        <v>1015</v>
      </c>
      <c r="D5111" s="4" t="n">
        <v>20</v>
      </c>
      <c r="E5111" s="4" t="n">
        <v>122.01</v>
      </c>
      <c r="F5111" s="4" t="n">
        <v>2440.2</v>
      </c>
      <c r="G5111" s="4" t="n">
        <f aca="false">INDEX(Data_Products!$D$2:$D$33,MATCH(C5111,Data_Products!$A$2:$A$33,0))</f>
        <v>85.53</v>
      </c>
      <c r="H5111" s="4" t="str">
        <f aca="false">INDEX(Data_Products!$C$2:$C$33,MATCH(C5111,Data_Products!$A$2:$A$33,0))</f>
        <v>Timber</v>
      </c>
      <c r="I5111" s="10" t="n">
        <f aca="false">D5111*(E5111-G5111)</f>
        <v>729.6</v>
      </c>
      <c r="J5111" s="11" t="n">
        <f aca="false">IFERROR(I5111/F5111,0)</f>
        <v>0.298991885910991</v>
      </c>
      <c r="K5111" s="4" t="str">
        <f aca="false">IFERROR(INDEX(Data_Orders!$F$2:$F$4727,MATCH(B5111,Data_Orders!$A$2:$A$4727,0)),"")</f>
        <v>Retail</v>
      </c>
      <c r="L5111" s="4" t="str">
        <f aca="false">IFERROR(INDEX(Data_Orders!$D$2:$D$4727,MATCH(B5111,Data_Orders!$A$2:$A$4727,0)),"")</f>
        <v>Rugby</v>
      </c>
    </row>
    <row r="5112" customFormat="false" ht="15" hidden="false" customHeight="false" outlineLevel="0" collapsed="false">
      <c r="A5112" s="4" t="s">
        <v>10928</v>
      </c>
      <c r="B5112" s="4" t="s">
        <v>2800</v>
      </c>
      <c r="C5112" s="4" t="s">
        <v>1057</v>
      </c>
      <c r="D5112" s="4" t="n">
        <v>12</v>
      </c>
      <c r="E5112" s="4" t="n">
        <v>176.81</v>
      </c>
      <c r="F5112" s="4" t="n">
        <v>2121.72</v>
      </c>
      <c r="G5112" s="4" t="n">
        <f aca="false">INDEX(Data_Products!$D$2:$D$33,MATCH(C5112,Data_Products!$A$2:$A$33,0))</f>
        <v>129.57</v>
      </c>
      <c r="H5112" s="4" t="str">
        <f aca="false">INDEX(Data_Products!$C$2:$C$33,MATCH(C5112,Data_Products!$A$2:$A$33,0))</f>
        <v>Roofing</v>
      </c>
      <c r="I5112" s="10" t="n">
        <f aca="false">D5112*(E5112-G5112)</f>
        <v>566.88</v>
      </c>
      <c r="J5112" s="11" t="n">
        <f aca="false">IFERROR(I5112/F5112,0)</f>
        <v>0.267179458175443</v>
      </c>
      <c r="K5112" s="4" t="str">
        <f aca="false">IFERROR(INDEX(Data_Orders!$F$2:$F$4727,MATCH(B5112,Data_Orders!$A$2:$A$4727,0)),"")</f>
        <v>Retail</v>
      </c>
      <c r="L5112" s="4" t="str">
        <f aca="false">IFERROR(INDEX(Data_Orders!$D$2:$D$4727,MATCH(B5112,Data_Orders!$A$2:$A$4727,0)),"")</f>
        <v>Rugby</v>
      </c>
    </row>
    <row r="5113" customFormat="false" ht="15" hidden="false" customHeight="false" outlineLevel="0" collapsed="false">
      <c r="A5113" s="4" t="s">
        <v>10929</v>
      </c>
      <c r="B5113" s="4" t="s">
        <v>2800</v>
      </c>
      <c r="C5113" s="4" t="s">
        <v>1041</v>
      </c>
      <c r="D5113" s="4" t="n">
        <v>16</v>
      </c>
      <c r="E5113" s="4" t="n">
        <v>242.75</v>
      </c>
      <c r="F5113" s="4" t="n">
        <v>3884</v>
      </c>
      <c r="G5113" s="4" t="n">
        <f aca="false">INDEX(Data_Products!$D$2:$D$33,MATCH(C5113,Data_Products!$A$2:$A$33,0))</f>
        <v>142.94</v>
      </c>
      <c r="H5113" s="4" t="str">
        <f aca="false">INDEX(Data_Products!$C$2:$C$33,MATCH(C5113,Data_Products!$A$2:$A$33,0))</f>
        <v>Tools &amp; Fixings</v>
      </c>
      <c r="I5113" s="10" t="n">
        <f aca="false">D5113*(E5113-G5113)</f>
        <v>1596.96</v>
      </c>
      <c r="J5113" s="11" t="n">
        <f aca="false">IFERROR(I5113/F5113,0)</f>
        <v>0.411163748712667</v>
      </c>
      <c r="K5113" s="4" t="str">
        <f aca="false">IFERROR(INDEX(Data_Orders!$F$2:$F$4727,MATCH(B5113,Data_Orders!$A$2:$A$4727,0)),"")</f>
        <v>Retail</v>
      </c>
      <c r="L5113" s="4" t="str">
        <f aca="false">IFERROR(INDEX(Data_Orders!$D$2:$D$4727,MATCH(B5113,Data_Orders!$A$2:$A$4727,0)),"")</f>
        <v>Rugby</v>
      </c>
    </row>
    <row r="5114" customFormat="false" ht="15" hidden="false" customHeight="false" outlineLevel="0" collapsed="false">
      <c r="A5114" s="4" t="s">
        <v>10930</v>
      </c>
      <c r="B5114" s="4" t="s">
        <v>2801</v>
      </c>
      <c r="C5114" s="4" t="s">
        <v>1048</v>
      </c>
      <c r="D5114" s="4" t="n">
        <v>11</v>
      </c>
      <c r="E5114" s="4" t="n">
        <v>112.72</v>
      </c>
      <c r="F5114" s="4" t="n">
        <v>1239.92</v>
      </c>
      <c r="G5114" s="4" t="n">
        <f aca="false">INDEX(Data_Products!$D$2:$D$33,MATCH(C5114,Data_Products!$A$2:$A$33,0))</f>
        <v>83.21</v>
      </c>
      <c r="H5114" s="4" t="str">
        <f aca="false">INDEX(Data_Products!$C$2:$C$33,MATCH(C5114,Data_Products!$A$2:$A$33,0))</f>
        <v>Tools &amp; Fixings</v>
      </c>
      <c r="I5114" s="10" t="n">
        <f aca="false">D5114*(E5114-G5114)</f>
        <v>324.61</v>
      </c>
      <c r="J5114" s="11" t="n">
        <f aca="false">IFERROR(I5114/F5114,0)</f>
        <v>0.261799148332151</v>
      </c>
      <c r="K5114" s="4" t="str">
        <f aca="false">IFERROR(INDEX(Data_Orders!$F$2:$F$4727,MATCH(B5114,Data_Orders!$A$2:$A$4727,0)),"")</f>
        <v>Retail</v>
      </c>
      <c r="L5114" s="4" t="str">
        <f aca="false">IFERROR(INDEX(Data_Orders!$D$2:$D$4727,MATCH(B5114,Data_Orders!$A$2:$A$4727,0)),"")</f>
        <v>Rugby</v>
      </c>
    </row>
    <row r="5115" customFormat="false" ht="15" hidden="false" customHeight="false" outlineLevel="0" collapsed="false">
      <c r="A5115" s="4" t="s">
        <v>10931</v>
      </c>
      <c r="B5115" s="4" t="s">
        <v>2801</v>
      </c>
      <c r="C5115" s="4" t="s">
        <v>1073</v>
      </c>
      <c r="D5115" s="4" t="n">
        <v>17</v>
      </c>
      <c r="E5115" s="4" t="n">
        <v>231.05</v>
      </c>
      <c r="F5115" s="4" t="n">
        <v>3927.85</v>
      </c>
      <c r="G5115" s="4" t="n">
        <f aca="false">INDEX(Data_Products!$D$2:$D$33,MATCH(C5115,Data_Products!$A$2:$A$33,0))</f>
        <v>148.29</v>
      </c>
      <c r="H5115" s="4" t="str">
        <f aca="false">INDEX(Data_Products!$C$2:$C$33,MATCH(C5115,Data_Products!$A$2:$A$33,0))</f>
        <v>Landscaping</v>
      </c>
      <c r="I5115" s="10" t="n">
        <f aca="false">D5115*(E5115-G5115)</f>
        <v>1406.92</v>
      </c>
      <c r="J5115" s="11" t="n">
        <f aca="false">IFERROR(I5115/F5115,0)</f>
        <v>0.358190867777537</v>
      </c>
      <c r="K5115" s="4" t="str">
        <f aca="false">IFERROR(INDEX(Data_Orders!$F$2:$F$4727,MATCH(B5115,Data_Orders!$A$2:$A$4727,0)),"")</f>
        <v>Retail</v>
      </c>
      <c r="L5115" s="4" t="str">
        <f aca="false">IFERROR(INDEX(Data_Orders!$D$2:$D$4727,MATCH(B5115,Data_Orders!$A$2:$A$4727,0)),"")</f>
        <v>Rugby</v>
      </c>
    </row>
    <row r="5116" customFormat="false" ht="15" hidden="false" customHeight="false" outlineLevel="0" collapsed="false">
      <c r="A5116" s="4" t="s">
        <v>10932</v>
      </c>
      <c r="B5116" s="4" t="s">
        <v>2801</v>
      </c>
      <c r="C5116" s="4" t="s">
        <v>1068</v>
      </c>
      <c r="D5116" s="4" t="n">
        <v>5</v>
      </c>
      <c r="E5116" s="4" t="n">
        <v>86.28</v>
      </c>
      <c r="F5116" s="4" t="n">
        <v>431.4</v>
      </c>
      <c r="G5116" s="4" t="n">
        <f aca="false">INDEX(Data_Products!$D$2:$D$33,MATCH(C5116,Data_Products!$A$2:$A$33,0))</f>
        <v>68.55</v>
      </c>
      <c r="H5116" s="4" t="str">
        <f aca="false">INDEX(Data_Products!$C$2:$C$33,MATCH(C5116,Data_Products!$A$2:$A$33,0))</f>
        <v>Plumbing &amp; Drainage</v>
      </c>
      <c r="I5116" s="10" t="n">
        <f aca="false">D5116*(E5116-G5116)</f>
        <v>88.65</v>
      </c>
      <c r="J5116" s="11" t="n">
        <f aca="false">IFERROR(I5116/F5116,0)</f>
        <v>0.205493741307371</v>
      </c>
      <c r="K5116" s="4" t="str">
        <f aca="false">IFERROR(INDEX(Data_Orders!$F$2:$F$4727,MATCH(B5116,Data_Orders!$A$2:$A$4727,0)),"")</f>
        <v>Retail</v>
      </c>
      <c r="L5116" s="4" t="str">
        <f aca="false">IFERROR(INDEX(Data_Orders!$D$2:$D$4727,MATCH(B5116,Data_Orders!$A$2:$A$4727,0)),"")</f>
        <v>Rugby</v>
      </c>
    </row>
    <row r="5117" customFormat="false" ht="15" hidden="false" customHeight="false" outlineLevel="0" collapsed="false">
      <c r="A5117" s="4" t="s">
        <v>10933</v>
      </c>
      <c r="B5117" s="4" t="s">
        <v>2801</v>
      </c>
      <c r="C5117" s="4" t="s">
        <v>1061</v>
      </c>
      <c r="D5117" s="4" t="n">
        <v>19</v>
      </c>
      <c r="E5117" s="4" t="n">
        <v>145.57</v>
      </c>
      <c r="F5117" s="4" t="n">
        <v>2765.83</v>
      </c>
      <c r="G5117" s="4" t="n">
        <f aca="false">INDEX(Data_Products!$D$2:$D$33,MATCH(C5117,Data_Products!$A$2:$A$33,0))</f>
        <v>119.29</v>
      </c>
      <c r="H5117" s="4" t="str">
        <f aca="false">INDEX(Data_Products!$C$2:$C$33,MATCH(C5117,Data_Products!$A$2:$A$33,0))</f>
        <v>Plumbing &amp; Drainage</v>
      </c>
      <c r="I5117" s="10" t="n">
        <f aca="false">D5117*(E5117-G5117)</f>
        <v>499.32</v>
      </c>
      <c r="J5117" s="11" t="n">
        <f aca="false">IFERROR(I5117/F5117,0)</f>
        <v>0.180531702960775</v>
      </c>
      <c r="K5117" s="4" t="str">
        <f aca="false">IFERROR(INDEX(Data_Orders!$F$2:$F$4727,MATCH(B5117,Data_Orders!$A$2:$A$4727,0)),"")</f>
        <v>Retail</v>
      </c>
      <c r="L5117" s="4" t="str">
        <f aca="false">IFERROR(INDEX(Data_Orders!$D$2:$D$4727,MATCH(B5117,Data_Orders!$A$2:$A$4727,0)),"")</f>
        <v>Rugby</v>
      </c>
    </row>
    <row r="5118" customFormat="false" ht="15" hidden="false" customHeight="false" outlineLevel="0" collapsed="false">
      <c r="A5118" s="4" t="s">
        <v>10934</v>
      </c>
      <c r="B5118" s="4" t="s">
        <v>2801</v>
      </c>
      <c r="C5118" s="4" t="s">
        <v>1032</v>
      </c>
      <c r="D5118" s="4" t="n">
        <v>17</v>
      </c>
      <c r="E5118" s="4" t="n">
        <v>99.65</v>
      </c>
      <c r="F5118" s="4" t="n">
        <v>1694.05</v>
      </c>
      <c r="G5118" s="4" t="n">
        <f aca="false">INDEX(Data_Products!$D$2:$D$33,MATCH(C5118,Data_Products!$A$2:$A$33,0))</f>
        <v>58.26</v>
      </c>
      <c r="H5118" s="4" t="str">
        <f aca="false">INDEX(Data_Products!$C$2:$C$33,MATCH(C5118,Data_Products!$A$2:$A$33,0))</f>
        <v>Insulation</v>
      </c>
      <c r="I5118" s="10" t="n">
        <f aca="false">D5118*(E5118-G5118)</f>
        <v>703.63</v>
      </c>
      <c r="J5118" s="11" t="n">
        <f aca="false">IFERROR(I5118/F5118,0)</f>
        <v>0.415353738083292</v>
      </c>
      <c r="K5118" s="4" t="str">
        <f aca="false">IFERROR(INDEX(Data_Orders!$F$2:$F$4727,MATCH(B5118,Data_Orders!$A$2:$A$4727,0)),"")</f>
        <v>Retail</v>
      </c>
      <c r="L5118" s="4" t="str">
        <f aca="false">IFERROR(INDEX(Data_Orders!$D$2:$D$4727,MATCH(B5118,Data_Orders!$A$2:$A$4727,0)),"")</f>
        <v>Rugby</v>
      </c>
    </row>
    <row r="5119" customFormat="false" ht="15" hidden="false" customHeight="false" outlineLevel="0" collapsed="false">
      <c r="A5119" s="4" t="s">
        <v>10935</v>
      </c>
      <c r="B5119" s="4" t="s">
        <v>2802</v>
      </c>
      <c r="C5119" s="4" t="s">
        <v>1066</v>
      </c>
      <c r="D5119" s="4" t="n">
        <v>8</v>
      </c>
      <c r="E5119" s="4" t="n">
        <v>209.69</v>
      </c>
      <c r="F5119" s="4" t="n">
        <v>1677.52</v>
      </c>
      <c r="G5119" s="4" t="n">
        <f aca="false">INDEX(Data_Products!$D$2:$D$33,MATCH(C5119,Data_Products!$A$2:$A$33,0))</f>
        <v>144.38</v>
      </c>
      <c r="H5119" s="4" t="str">
        <f aca="false">INDEX(Data_Products!$C$2:$C$33,MATCH(C5119,Data_Products!$A$2:$A$33,0))</f>
        <v>Plumbing &amp; Drainage</v>
      </c>
      <c r="I5119" s="10" t="n">
        <f aca="false">D5119*(E5119-G5119)</f>
        <v>522.48</v>
      </c>
      <c r="J5119" s="11" t="n">
        <f aca="false">IFERROR(I5119/F5119,0)</f>
        <v>0.311459773952024</v>
      </c>
      <c r="K5119" s="4" t="str">
        <f aca="false">IFERROR(INDEX(Data_Orders!$F$2:$F$4727,MATCH(B5119,Data_Orders!$A$2:$A$4727,0)),"")</f>
        <v>Retail</v>
      </c>
      <c r="L5119" s="4" t="str">
        <f aca="false">IFERROR(INDEX(Data_Orders!$D$2:$D$4727,MATCH(B5119,Data_Orders!$A$2:$A$4727,0)),"")</f>
        <v>Rugby</v>
      </c>
    </row>
    <row r="5120" customFormat="false" ht="15" hidden="false" customHeight="false" outlineLevel="0" collapsed="false">
      <c r="A5120" s="4" t="s">
        <v>10936</v>
      </c>
      <c r="B5120" s="4" t="s">
        <v>2802</v>
      </c>
      <c r="C5120" s="4" t="s">
        <v>1052</v>
      </c>
      <c r="D5120" s="4" t="n">
        <v>8</v>
      </c>
      <c r="E5120" s="4" t="n">
        <v>205.71</v>
      </c>
      <c r="F5120" s="4" t="n">
        <v>1645.68</v>
      </c>
      <c r="G5120" s="4" t="n">
        <f aca="false">INDEX(Data_Products!$D$2:$D$33,MATCH(C5120,Data_Products!$A$2:$A$33,0))</f>
        <v>152.29</v>
      </c>
      <c r="H5120" s="4" t="str">
        <f aca="false">INDEX(Data_Products!$C$2:$C$33,MATCH(C5120,Data_Products!$A$2:$A$33,0))</f>
        <v>Roofing</v>
      </c>
      <c r="I5120" s="10" t="n">
        <f aca="false">D5120*(E5120-G5120)</f>
        <v>427.36</v>
      </c>
      <c r="J5120" s="11" t="n">
        <f aca="false">IFERROR(I5120/F5120,0)</f>
        <v>0.259685965679841</v>
      </c>
      <c r="K5120" s="4" t="str">
        <f aca="false">IFERROR(INDEX(Data_Orders!$F$2:$F$4727,MATCH(B5120,Data_Orders!$A$2:$A$4727,0)),"")</f>
        <v>Retail</v>
      </c>
      <c r="L5120" s="4" t="str">
        <f aca="false">IFERROR(INDEX(Data_Orders!$D$2:$D$4727,MATCH(B5120,Data_Orders!$A$2:$A$4727,0)),"")</f>
        <v>Rugby</v>
      </c>
    </row>
    <row r="5121" customFormat="false" ht="15" hidden="false" customHeight="false" outlineLevel="0" collapsed="false">
      <c r="A5121" s="4" t="s">
        <v>10937</v>
      </c>
      <c r="B5121" s="4" t="s">
        <v>2802</v>
      </c>
      <c r="C5121" s="4" t="s">
        <v>1064</v>
      </c>
      <c r="D5121" s="4" t="n">
        <v>1</v>
      </c>
      <c r="E5121" s="4" t="n">
        <v>97.63</v>
      </c>
      <c r="F5121" s="4" t="n">
        <v>97.63</v>
      </c>
      <c r="G5121" s="4" t="n">
        <f aca="false">INDEX(Data_Products!$D$2:$D$33,MATCH(C5121,Data_Products!$A$2:$A$33,0))</f>
        <v>65.21</v>
      </c>
      <c r="H5121" s="4" t="str">
        <f aca="false">INDEX(Data_Products!$C$2:$C$33,MATCH(C5121,Data_Products!$A$2:$A$33,0))</f>
        <v>Plumbing &amp; Drainage</v>
      </c>
      <c r="I5121" s="10" t="n">
        <f aca="false">D5121*(E5121-G5121)</f>
        <v>32.42</v>
      </c>
      <c r="J5121" s="11" t="n">
        <f aca="false">IFERROR(I5121/F5121,0)</f>
        <v>0.332070060432244</v>
      </c>
      <c r="K5121" s="4" t="str">
        <f aca="false">IFERROR(INDEX(Data_Orders!$F$2:$F$4727,MATCH(B5121,Data_Orders!$A$2:$A$4727,0)),"")</f>
        <v>Retail</v>
      </c>
      <c r="L5121" s="4" t="str">
        <f aca="false">IFERROR(INDEX(Data_Orders!$D$2:$D$4727,MATCH(B5121,Data_Orders!$A$2:$A$4727,0)),"")</f>
        <v>Rugby</v>
      </c>
    </row>
    <row r="5122" customFormat="false" ht="15" hidden="false" customHeight="false" outlineLevel="0" collapsed="false">
      <c r="A5122" s="4" t="s">
        <v>10938</v>
      </c>
      <c r="B5122" s="4" t="s">
        <v>2803</v>
      </c>
      <c r="C5122" s="4" t="s">
        <v>1028</v>
      </c>
      <c r="D5122" s="4" t="n">
        <v>10</v>
      </c>
      <c r="E5122" s="4" t="n">
        <v>118.79</v>
      </c>
      <c r="F5122" s="4" t="n">
        <v>1187.9</v>
      </c>
      <c r="G5122" s="4" t="n">
        <f aca="false">INDEX(Data_Products!$D$2:$D$33,MATCH(C5122,Data_Products!$A$2:$A$33,0))</f>
        <v>81.07</v>
      </c>
      <c r="H5122" s="4" t="str">
        <f aca="false">INDEX(Data_Products!$C$2:$C$33,MATCH(C5122,Data_Products!$A$2:$A$33,0))</f>
        <v>Cement &amp; Aggregates</v>
      </c>
      <c r="I5122" s="10" t="n">
        <f aca="false">D5122*(E5122-G5122)</f>
        <v>377.2</v>
      </c>
      <c r="J5122" s="11" t="n">
        <f aca="false">IFERROR(I5122/F5122,0)</f>
        <v>0.317535146056065</v>
      </c>
      <c r="K5122" s="4" t="str">
        <f aca="false">IFERROR(INDEX(Data_Orders!$F$2:$F$4727,MATCH(B5122,Data_Orders!$A$2:$A$4727,0)),"")</f>
        <v>Retail</v>
      </c>
      <c r="L5122" s="4" t="str">
        <f aca="false">IFERROR(INDEX(Data_Orders!$D$2:$D$4727,MATCH(B5122,Data_Orders!$A$2:$A$4727,0)),"")</f>
        <v>Rugby</v>
      </c>
    </row>
    <row r="5123" customFormat="false" ht="15" hidden="false" customHeight="false" outlineLevel="0" collapsed="false">
      <c r="A5123" s="4" t="s">
        <v>10939</v>
      </c>
      <c r="B5123" s="4" t="s">
        <v>2803</v>
      </c>
      <c r="C5123" s="4" t="s">
        <v>1032</v>
      </c>
      <c r="D5123" s="4" t="n">
        <v>16</v>
      </c>
      <c r="E5123" s="4" t="n">
        <v>99.65</v>
      </c>
      <c r="F5123" s="4" t="n">
        <v>1594.4</v>
      </c>
      <c r="G5123" s="4" t="n">
        <f aca="false">INDEX(Data_Products!$D$2:$D$33,MATCH(C5123,Data_Products!$A$2:$A$33,0))</f>
        <v>58.26</v>
      </c>
      <c r="H5123" s="4" t="str">
        <f aca="false">INDEX(Data_Products!$C$2:$C$33,MATCH(C5123,Data_Products!$A$2:$A$33,0))</f>
        <v>Insulation</v>
      </c>
      <c r="I5123" s="10" t="n">
        <f aca="false">D5123*(E5123-G5123)</f>
        <v>662.24</v>
      </c>
      <c r="J5123" s="11" t="n">
        <f aca="false">IFERROR(I5123/F5123,0)</f>
        <v>0.415353738083292</v>
      </c>
      <c r="K5123" s="4" t="str">
        <f aca="false">IFERROR(INDEX(Data_Orders!$F$2:$F$4727,MATCH(B5123,Data_Orders!$A$2:$A$4727,0)),"")</f>
        <v>Retail</v>
      </c>
      <c r="L5123" s="4" t="str">
        <f aca="false">IFERROR(INDEX(Data_Orders!$D$2:$D$4727,MATCH(B5123,Data_Orders!$A$2:$A$4727,0)),"")</f>
        <v>Rugby</v>
      </c>
    </row>
    <row r="5124" customFormat="false" ht="15" hidden="false" customHeight="false" outlineLevel="0" collapsed="false">
      <c r="A5124" s="4" t="s">
        <v>10940</v>
      </c>
      <c r="B5124" s="4" t="s">
        <v>2803</v>
      </c>
      <c r="C5124" s="4" t="s">
        <v>1077</v>
      </c>
      <c r="D5124" s="4" t="n">
        <v>13</v>
      </c>
      <c r="E5124" s="4" t="n">
        <v>46.61</v>
      </c>
      <c r="F5124" s="4" t="n">
        <v>605.93</v>
      </c>
      <c r="G5124" s="4" t="n">
        <f aca="false">INDEX(Data_Products!$D$2:$D$33,MATCH(C5124,Data_Products!$A$2:$A$33,0))</f>
        <v>36.87</v>
      </c>
      <c r="H5124" s="4" t="str">
        <f aca="false">INDEX(Data_Products!$C$2:$C$33,MATCH(C5124,Data_Products!$A$2:$A$33,0))</f>
        <v>Landscaping</v>
      </c>
      <c r="I5124" s="10" t="n">
        <f aca="false">D5124*(E5124-G5124)</f>
        <v>126.62</v>
      </c>
      <c r="J5124" s="11" t="n">
        <f aca="false">IFERROR(I5124/F5124,0)</f>
        <v>0.208968032611028</v>
      </c>
      <c r="K5124" s="4" t="str">
        <f aca="false">IFERROR(INDEX(Data_Orders!$F$2:$F$4727,MATCH(B5124,Data_Orders!$A$2:$A$4727,0)),"")</f>
        <v>Retail</v>
      </c>
      <c r="L5124" s="4" t="str">
        <f aca="false">IFERROR(INDEX(Data_Orders!$D$2:$D$4727,MATCH(B5124,Data_Orders!$A$2:$A$4727,0)),"")</f>
        <v>Rugby</v>
      </c>
    </row>
    <row r="5125" customFormat="false" ht="15" hidden="false" customHeight="false" outlineLevel="0" collapsed="false">
      <c r="A5125" s="4" t="s">
        <v>10941</v>
      </c>
      <c r="B5125" s="4" t="s">
        <v>2803</v>
      </c>
      <c r="C5125" s="4" t="s">
        <v>1046</v>
      </c>
      <c r="D5125" s="4" t="n">
        <v>2</v>
      </c>
      <c r="E5125" s="4" t="n">
        <v>154.02</v>
      </c>
      <c r="F5125" s="4" t="n">
        <v>308.04</v>
      </c>
      <c r="G5125" s="4" t="n">
        <f aca="false">INDEX(Data_Products!$D$2:$D$33,MATCH(C5125,Data_Products!$A$2:$A$33,0))</f>
        <v>102.1</v>
      </c>
      <c r="H5125" s="4" t="str">
        <f aca="false">INDEX(Data_Products!$C$2:$C$33,MATCH(C5125,Data_Products!$A$2:$A$33,0))</f>
        <v>Tools &amp; Fixings</v>
      </c>
      <c r="I5125" s="10" t="n">
        <f aca="false">D5125*(E5125-G5125)</f>
        <v>103.84</v>
      </c>
      <c r="J5125" s="11" t="n">
        <f aca="false">IFERROR(I5125/F5125,0)</f>
        <v>0.337099078041813</v>
      </c>
      <c r="K5125" s="4" t="str">
        <f aca="false">IFERROR(INDEX(Data_Orders!$F$2:$F$4727,MATCH(B5125,Data_Orders!$A$2:$A$4727,0)),"")</f>
        <v>Retail</v>
      </c>
      <c r="L5125" s="4" t="str">
        <f aca="false">IFERROR(INDEX(Data_Orders!$D$2:$D$4727,MATCH(B5125,Data_Orders!$A$2:$A$4727,0)),"")</f>
        <v>Rugby</v>
      </c>
    </row>
    <row r="5126" customFormat="false" ht="15" hidden="false" customHeight="false" outlineLevel="0" collapsed="false">
      <c r="A5126" s="4" t="s">
        <v>10942</v>
      </c>
      <c r="B5126" s="4" t="s">
        <v>2804</v>
      </c>
      <c r="C5126" s="4" t="s">
        <v>1066</v>
      </c>
      <c r="D5126" s="4" t="n">
        <v>4</v>
      </c>
      <c r="E5126" s="4" t="n">
        <v>209.69</v>
      </c>
      <c r="F5126" s="4" t="n">
        <v>838.76</v>
      </c>
      <c r="G5126" s="4" t="n">
        <f aca="false">INDEX(Data_Products!$D$2:$D$33,MATCH(C5126,Data_Products!$A$2:$A$33,0))</f>
        <v>144.38</v>
      </c>
      <c r="H5126" s="4" t="str">
        <f aca="false">INDEX(Data_Products!$C$2:$C$33,MATCH(C5126,Data_Products!$A$2:$A$33,0))</f>
        <v>Plumbing &amp; Drainage</v>
      </c>
      <c r="I5126" s="10" t="n">
        <f aca="false">D5126*(E5126-G5126)</f>
        <v>261.24</v>
      </c>
      <c r="J5126" s="11" t="n">
        <f aca="false">IFERROR(I5126/F5126,0)</f>
        <v>0.311459773952024</v>
      </c>
      <c r="K5126" s="4" t="str">
        <f aca="false">IFERROR(INDEX(Data_Orders!$F$2:$F$4727,MATCH(B5126,Data_Orders!$A$2:$A$4727,0)),"")</f>
        <v>Retail</v>
      </c>
      <c r="L5126" s="4" t="str">
        <f aca="false">IFERROR(INDEX(Data_Orders!$D$2:$D$4727,MATCH(B5126,Data_Orders!$A$2:$A$4727,0)),"")</f>
        <v>Rugby</v>
      </c>
    </row>
    <row r="5127" customFormat="false" ht="15" hidden="false" customHeight="false" outlineLevel="0" collapsed="false">
      <c r="A5127" s="4" t="s">
        <v>10943</v>
      </c>
      <c r="B5127" s="4" t="s">
        <v>2804</v>
      </c>
      <c r="C5127" s="4" t="s">
        <v>1070</v>
      </c>
      <c r="D5127" s="4" t="n">
        <v>5</v>
      </c>
      <c r="E5127" s="4" t="n">
        <v>230.32</v>
      </c>
      <c r="F5127" s="4" t="n">
        <v>1151.6</v>
      </c>
      <c r="G5127" s="4" t="n">
        <f aca="false">INDEX(Data_Products!$D$2:$D$33,MATCH(C5127,Data_Products!$A$2:$A$33,0))</f>
        <v>161.64</v>
      </c>
      <c r="H5127" s="4" t="str">
        <f aca="false">INDEX(Data_Products!$C$2:$C$33,MATCH(C5127,Data_Products!$A$2:$A$33,0))</f>
        <v>Landscaping</v>
      </c>
      <c r="I5127" s="10" t="n">
        <f aca="false">D5127*(E5127-G5127)</f>
        <v>343.4</v>
      </c>
      <c r="J5127" s="11" t="n">
        <f aca="false">IFERROR(I5127/F5127,0)</f>
        <v>0.298193817297673</v>
      </c>
      <c r="K5127" s="4" t="str">
        <f aca="false">IFERROR(INDEX(Data_Orders!$F$2:$F$4727,MATCH(B5127,Data_Orders!$A$2:$A$4727,0)),"")</f>
        <v>Retail</v>
      </c>
      <c r="L5127" s="4" t="str">
        <f aca="false">IFERROR(INDEX(Data_Orders!$D$2:$D$4727,MATCH(B5127,Data_Orders!$A$2:$A$4727,0)),"")</f>
        <v>Rugby</v>
      </c>
    </row>
    <row r="5128" customFormat="false" ht="15" hidden="false" customHeight="false" outlineLevel="0" collapsed="false">
      <c r="A5128" s="4" t="s">
        <v>10944</v>
      </c>
      <c r="B5128" s="4" t="s">
        <v>2804</v>
      </c>
      <c r="C5128" s="4" t="s">
        <v>1028</v>
      </c>
      <c r="D5128" s="4" t="n">
        <v>18</v>
      </c>
      <c r="E5128" s="4" t="n">
        <v>118.79</v>
      </c>
      <c r="F5128" s="4" t="n">
        <v>2138.22</v>
      </c>
      <c r="G5128" s="4" t="n">
        <f aca="false">INDEX(Data_Products!$D$2:$D$33,MATCH(C5128,Data_Products!$A$2:$A$33,0))</f>
        <v>81.07</v>
      </c>
      <c r="H5128" s="4" t="str">
        <f aca="false">INDEX(Data_Products!$C$2:$C$33,MATCH(C5128,Data_Products!$A$2:$A$33,0))</f>
        <v>Cement &amp; Aggregates</v>
      </c>
      <c r="I5128" s="10" t="n">
        <f aca="false">D5128*(E5128-G5128)</f>
        <v>678.96</v>
      </c>
      <c r="J5128" s="11" t="n">
        <f aca="false">IFERROR(I5128/F5128,0)</f>
        <v>0.317535146056066</v>
      </c>
      <c r="K5128" s="4" t="str">
        <f aca="false">IFERROR(INDEX(Data_Orders!$F$2:$F$4727,MATCH(B5128,Data_Orders!$A$2:$A$4727,0)),"")</f>
        <v>Retail</v>
      </c>
      <c r="L5128" s="4" t="str">
        <f aca="false">IFERROR(INDEX(Data_Orders!$D$2:$D$4727,MATCH(B5128,Data_Orders!$A$2:$A$4727,0)),"")</f>
        <v>Rugby</v>
      </c>
    </row>
    <row r="5129" customFormat="false" ht="15" hidden="false" customHeight="false" outlineLevel="0" collapsed="false">
      <c r="A5129" s="4" t="s">
        <v>10945</v>
      </c>
      <c r="B5129" s="4" t="s">
        <v>2805</v>
      </c>
      <c r="C5129" s="4" t="s">
        <v>1073</v>
      </c>
      <c r="D5129" s="4" t="n">
        <v>8</v>
      </c>
      <c r="E5129" s="4" t="n">
        <v>231.05</v>
      </c>
      <c r="F5129" s="4" t="n">
        <v>1848.4</v>
      </c>
      <c r="G5129" s="4" t="n">
        <f aca="false">INDEX(Data_Products!$D$2:$D$33,MATCH(C5129,Data_Products!$A$2:$A$33,0))</f>
        <v>148.29</v>
      </c>
      <c r="H5129" s="4" t="str">
        <f aca="false">INDEX(Data_Products!$C$2:$C$33,MATCH(C5129,Data_Products!$A$2:$A$33,0))</f>
        <v>Landscaping</v>
      </c>
      <c r="I5129" s="10" t="n">
        <f aca="false">D5129*(E5129-G5129)</f>
        <v>662.08</v>
      </c>
      <c r="J5129" s="11" t="n">
        <f aca="false">IFERROR(I5129/F5129,0)</f>
        <v>0.358190867777537</v>
      </c>
      <c r="K5129" s="4" t="str">
        <f aca="false">IFERROR(INDEX(Data_Orders!$F$2:$F$4727,MATCH(B5129,Data_Orders!$A$2:$A$4727,0)),"")</f>
        <v>Retail</v>
      </c>
      <c r="L5129" s="4" t="str">
        <f aca="false">IFERROR(INDEX(Data_Orders!$D$2:$D$4727,MATCH(B5129,Data_Orders!$A$2:$A$4727,0)),"")</f>
        <v>Rugby</v>
      </c>
    </row>
    <row r="5130" customFormat="false" ht="15" hidden="false" customHeight="false" outlineLevel="0" collapsed="false">
      <c r="A5130" s="4" t="s">
        <v>10946</v>
      </c>
      <c r="B5130" s="4" t="s">
        <v>2805</v>
      </c>
      <c r="C5130" s="4" t="s">
        <v>1077</v>
      </c>
      <c r="D5130" s="4" t="n">
        <v>15</v>
      </c>
      <c r="E5130" s="4" t="n">
        <v>46.61</v>
      </c>
      <c r="F5130" s="4" t="n">
        <v>699.15</v>
      </c>
      <c r="G5130" s="4" t="n">
        <f aca="false">INDEX(Data_Products!$D$2:$D$33,MATCH(C5130,Data_Products!$A$2:$A$33,0))</f>
        <v>36.87</v>
      </c>
      <c r="H5130" s="4" t="str">
        <f aca="false">INDEX(Data_Products!$C$2:$C$33,MATCH(C5130,Data_Products!$A$2:$A$33,0))</f>
        <v>Landscaping</v>
      </c>
      <c r="I5130" s="10" t="n">
        <f aca="false">D5130*(E5130-G5130)</f>
        <v>146.1</v>
      </c>
      <c r="J5130" s="11" t="n">
        <f aca="false">IFERROR(I5130/F5130,0)</f>
        <v>0.208968032611028</v>
      </c>
      <c r="K5130" s="4" t="str">
        <f aca="false">IFERROR(INDEX(Data_Orders!$F$2:$F$4727,MATCH(B5130,Data_Orders!$A$2:$A$4727,0)),"")</f>
        <v>Retail</v>
      </c>
      <c r="L5130" s="4" t="str">
        <f aca="false">IFERROR(INDEX(Data_Orders!$D$2:$D$4727,MATCH(B5130,Data_Orders!$A$2:$A$4727,0)),"")</f>
        <v>Rugby</v>
      </c>
    </row>
    <row r="5131" customFormat="false" ht="15" hidden="false" customHeight="false" outlineLevel="0" collapsed="false">
      <c r="A5131" s="4" t="s">
        <v>10947</v>
      </c>
      <c r="B5131" s="4" t="s">
        <v>2806</v>
      </c>
      <c r="C5131" s="4" t="s">
        <v>1059</v>
      </c>
      <c r="D5131" s="4" t="n">
        <v>18</v>
      </c>
      <c r="E5131" s="4" t="n">
        <v>103.63</v>
      </c>
      <c r="F5131" s="4" t="n">
        <v>1865.34</v>
      </c>
      <c r="G5131" s="4" t="n">
        <f aca="false">INDEX(Data_Products!$D$2:$D$33,MATCH(C5131,Data_Products!$A$2:$A$33,0))</f>
        <v>82.55</v>
      </c>
      <c r="H5131" s="4" t="str">
        <f aca="false">INDEX(Data_Products!$C$2:$C$33,MATCH(C5131,Data_Products!$A$2:$A$33,0))</f>
        <v>Roofing</v>
      </c>
      <c r="I5131" s="10" t="n">
        <f aca="false">D5131*(E5131-G5131)</f>
        <v>379.44</v>
      </c>
      <c r="J5131" s="11" t="n">
        <f aca="false">IFERROR(I5131/F5131,0)</f>
        <v>0.203415999228023</v>
      </c>
      <c r="K5131" s="4" t="str">
        <f aca="false">IFERROR(INDEX(Data_Orders!$F$2:$F$4727,MATCH(B5131,Data_Orders!$A$2:$A$4727,0)),"")</f>
        <v>Retail</v>
      </c>
      <c r="L5131" s="4" t="str">
        <f aca="false">IFERROR(INDEX(Data_Orders!$D$2:$D$4727,MATCH(B5131,Data_Orders!$A$2:$A$4727,0)),"")</f>
        <v>Rugby</v>
      </c>
    </row>
    <row r="5132" customFormat="false" ht="15" hidden="false" customHeight="false" outlineLevel="0" collapsed="false">
      <c r="A5132" s="4" t="s">
        <v>10948</v>
      </c>
      <c r="B5132" s="4" t="s">
        <v>2807</v>
      </c>
      <c r="C5132" s="4" t="s">
        <v>1039</v>
      </c>
      <c r="D5132" s="4" t="n">
        <v>14</v>
      </c>
      <c r="E5132" s="4" t="n">
        <v>160.41</v>
      </c>
      <c r="F5132" s="4" t="n">
        <v>2245.74</v>
      </c>
      <c r="G5132" s="4" t="n">
        <f aca="false">INDEX(Data_Products!$D$2:$D$33,MATCH(C5132,Data_Products!$A$2:$A$33,0))</f>
        <v>99.74</v>
      </c>
      <c r="H5132" s="4" t="str">
        <f aca="false">INDEX(Data_Products!$C$2:$C$33,MATCH(C5132,Data_Products!$A$2:$A$33,0))</f>
        <v>Insulation</v>
      </c>
      <c r="I5132" s="10" t="n">
        <f aca="false">D5132*(E5132-G5132)</f>
        <v>849.38</v>
      </c>
      <c r="J5132" s="11" t="n">
        <f aca="false">IFERROR(I5132/F5132,0)</f>
        <v>0.378218315566361</v>
      </c>
      <c r="K5132" s="4" t="str">
        <f aca="false">IFERROR(INDEX(Data_Orders!$F$2:$F$4727,MATCH(B5132,Data_Orders!$A$2:$A$4727,0)),"")</f>
        <v>Retail</v>
      </c>
      <c r="L5132" s="4" t="str">
        <f aca="false">IFERROR(INDEX(Data_Orders!$D$2:$D$4727,MATCH(B5132,Data_Orders!$A$2:$A$4727,0)),"")</f>
        <v>Rugby</v>
      </c>
    </row>
    <row r="5133" customFormat="false" ht="15" hidden="false" customHeight="false" outlineLevel="0" collapsed="false">
      <c r="A5133" s="4" t="s">
        <v>10949</v>
      </c>
      <c r="B5133" s="4" t="s">
        <v>2807</v>
      </c>
      <c r="C5133" s="4" t="s">
        <v>1061</v>
      </c>
      <c r="D5133" s="4" t="n">
        <v>19</v>
      </c>
      <c r="E5133" s="4" t="n">
        <v>145.57</v>
      </c>
      <c r="F5133" s="4" t="n">
        <v>2765.83</v>
      </c>
      <c r="G5133" s="4" t="n">
        <f aca="false">INDEX(Data_Products!$D$2:$D$33,MATCH(C5133,Data_Products!$A$2:$A$33,0))</f>
        <v>119.29</v>
      </c>
      <c r="H5133" s="4" t="str">
        <f aca="false">INDEX(Data_Products!$C$2:$C$33,MATCH(C5133,Data_Products!$A$2:$A$33,0))</f>
        <v>Plumbing &amp; Drainage</v>
      </c>
      <c r="I5133" s="10" t="n">
        <f aca="false">D5133*(E5133-G5133)</f>
        <v>499.32</v>
      </c>
      <c r="J5133" s="11" t="n">
        <f aca="false">IFERROR(I5133/F5133,0)</f>
        <v>0.180531702960775</v>
      </c>
      <c r="K5133" s="4" t="str">
        <f aca="false">IFERROR(INDEX(Data_Orders!$F$2:$F$4727,MATCH(B5133,Data_Orders!$A$2:$A$4727,0)),"")</f>
        <v>Retail</v>
      </c>
      <c r="L5133" s="4" t="str">
        <f aca="false">IFERROR(INDEX(Data_Orders!$D$2:$D$4727,MATCH(B5133,Data_Orders!$A$2:$A$4727,0)),"")</f>
        <v>Rugby</v>
      </c>
    </row>
    <row r="5134" customFormat="false" ht="15" hidden="false" customHeight="false" outlineLevel="0" collapsed="false">
      <c r="A5134" s="4" t="s">
        <v>10950</v>
      </c>
      <c r="B5134" s="4" t="s">
        <v>2807</v>
      </c>
      <c r="C5134" s="4" t="s">
        <v>1037</v>
      </c>
      <c r="D5134" s="4" t="n">
        <v>11</v>
      </c>
      <c r="E5134" s="4" t="n">
        <v>90.97</v>
      </c>
      <c r="F5134" s="4" t="n">
        <v>1000.67</v>
      </c>
      <c r="G5134" s="4" t="n">
        <f aca="false">INDEX(Data_Products!$D$2:$D$33,MATCH(C5134,Data_Products!$A$2:$A$33,0))</f>
        <v>73.81</v>
      </c>
      <c r="H5134" s="4" t="str">
        <f aca="false">INDEX(Data_Products!$C$2:$C$33,MATCH(C5134,Data_Products!$A$2:$A$33,0))</f>
        <v>Insulation</v>
      </c>
      <c r="I5134" s="10" t="n">
        <f aca="false">D5134*(E5134-G5134)</f>
        <v>188.76</v>
      </c>
      <c r="J5134" s="11" t="n">
        <f aca="false">IFERROR(I5134/F5134,0)</f>
        <v>0.18863361547763</v>
      </c>
      <c r="K5134" s="4" t="str">
        <f aca="false">IFERROR(INDEX(Data_Orders!$F$2:$F$4727,MATCH(B5134,Data_Orders!$A$2:$A$4727,0)),"")</f>
        <v>Retail</v>
      </c>
      <c r="L5134" s="4" t="str">
        <f aca="false">IFERROR(INDEX(Data_Orders!$D$2:$D$4727,MATCH(B5134,Data_Orders!$A$2:$A$4727,0)),"")</f>
        <v>Rugby</v>
      </c>
    </row>
    <row r="5135" customFormat="false" ht="15" hidden="false" customHeight="false" outlineLevel="0" collapsed="false">
      <c r="A5135" s="4" t="s">
        <v>10951</v>
      </c>
      <c r="B5135" s="4" t="s">
        <v>2808</v>
      </c>
      <c r="C5135" s="4" t="s">
        <v>1026</v>
      </c>
      <c r="D5135" s="4" t="n">
        <v>6</v>
      </c>
      <c r="E5135" s="4" t="n">
        <v>184.05</v>
      </c>
      <c r="F5135" s="4" t="n">
        <v>1104.3</v>
      </c>
      <c r="G5135" s="4" t="n">
        <f aca="false">INDEX(Data_Products!$D$2:$D$33,MATCH(C5135,Data_Products!$A$2:$A$33,0))</f>
        <v>147.44</v>
      </c>
      <c r="H5135" s="4" t="str">
        <f aca="false">INDEX(Data_Products!$C$2:$C$33,MATCH(C5135,Data_Products!$A$2:$A$33,0))</f>
        <v>Cement &amp; Aggregates</v>
      </c>
      <c r="I5135" s="10" t="n">
        <f aca="false">D5135*(E5135-G5135)</f>
        <v>219.66</v>
      </c>
      <c r="J5135" s="11" t="n">
        <f aca="false">IFERROR(I5135/F5135,0)</f>
        <v>0.19891333876664</v>
      </c>
      <c r="K5135" s="4" t="str">
        <f aca="false">IFERROR(INDEX(Data_Orders!$F$2:$F$4727,MATCH(B5135,Data_Orders!$A$2:$A$4727,0)),"")</f>
        <v>Retail</v>
      </c>
      <c r="L5135" s="4" t="str">
        <f aca="false">IFERROR(INDEX(Data_Orders!$D$2:$D$4727,MATCH(B5135,Data_Orders!$A$2:$A$4727,0)),"")</f>
        <v>Rugby</v>
      </c>
    </row>
    <row r="5136" customFormat="false" ht="15" hidden="false" customHeight="false" outlineLevel="0" collapsed="false">
      <c r="A5136" s="4" t="s">
        <v>10952</v>
      </c>
      <c r="B5136" s="4" t="s">
        <v>2809</v>
      </c>
      <c r="C5136" s="4" t="s">
        <v>1019</v>
      </c>
      <c r="D5136" s="4" t="n">
        <v>11</v>
      </c>
      <c r="E5136" s="4" t="n">
        <v>79.76</v>
      </c>
      <c r="F5136" s="4" t="n">
        <v>877.36</v>
      </c>
      <c r="G5136" s="4" t="n">
        <f aca="false">INDEX(Data_Products!$D$2:$D$33,MATCH(C5136,Data_Products!$A$2:$A$33,0))</f>
        <v>59.07</v>
      </c>
      <c r="H5136" s="4" t="str">
        <f aca="false">INDEX(Data_Products!$C$2:$C$33,MATCH(C5136,Data_Products!$A$2:$A$33,0))</f>
        <v>Timber</v>
      </c>
      <c r="I5136" s="10" t="n">
        <f aca="false">D5136*(E5136-G5136)</f>
        <v>227.59</v>
      </c>
      <c r="J5136" s="11" t="n">
        <f aca="false">IFERROR(I5136/F5136,0)</f>
        <v>0.259403209628887</v>
      </c>
      <c r="K5136" s="4" t="str">
        <f aca="false">IFERROR(INDEX(Data_Orders!$F$2:$F$4727,MATCH(B5136,Data_Orders!$A$2:$A$4727,0)),"")</f>
        <v>Housebuilder</v>
      </c>
      <c r="L5136" s="4" t="str">
        <f aca="false">IFERROR(INDEX(Data_Orders!$D$2:$D$4727,MATCH(B5136,Data_Orders!$A$2:$A$4727,0)),"")</f>
        <v>Birmingham South</v>
      </c>
    </row>
    <row r="5137" customFormat="false" ht="15" hidden="false" customHeight="false" outlineLevel="0" collapsed="false">
      <c r="A5137" s="4" t="s">
        <v>10953</v>
      </c>
      <c r="B5137" s="4" t="s">
        <v>2809</v>
      </c>
      <c r="C5137" s="4" t="s">
        <v>1039</v>
      </c>
      <c r="D5137" s="4" t="n">
        <v>12</v>
      </c>
      <c r="E5137" s="4" t="n">
        <v>160.41</v>
      </c>
      <c r="F5137" s="4" t="n">
        <v>1924.92</v>
      </c>
      <c r="G5137" s="4" t="n">
        <f aca="false">INDEX(Data_Products!$D$2:$D$33,MATCH(C5137,Data_Products!$A$2:$A$33,0))</f>
        <v>99.74</v>
      </c>
      <c r="H5137" s="4" t="str">
        <f aca="false">INDEX(Data_Products!$C$2:$C$33,MATCH(C5137,Data_Products!$A$2:$A$33,0))</f>
        <v>Insulation</v>
      </c>
      <c r="I5137" s="10" t="n">
        <f aca="false">D5137*(E5137-G5137)</f>
        <v>728.04</v>
      </c>
      <c r="J5137" s="11" t="n">
        <f aca="false">IFERROR(I5137/F5137,0)</f>
        <v>0.378218315566361</v>
      </c>
      <c r="K5137" s="4" t="str">
        <f aca="false">IFERROR(INDEX(Data_Orders!$F$2:$F$4727,MATCH(B5137,Data_Orders!$A$2:$A$4727,0)),"")</f>
        <v>Housebuilder</v>
      </c>
      <c r="L5137" s="4" t="str">
        <f aca="false">IFERROR(INDEX(Data_Orders!$D$2:$D$4727,MATCH(B5137,Data_Orders!$A$2:$A$4727,0)),"")</f>
        <v>Birmingham South</v>
      </c>
    </row>
    <row r="5138" customFormat="false" ht="15" hidden="false" customHeight="false" outlineLevel="0" collapsed="false">
      <c r="A5138" s="4" t="s">
        <v>10954</v>
      </c>
      <c r="B5138" s="4" t="s">
        <v>2809</v>
      </c>
      <c r="C5138" s="4" t="s">
        <v>1044</v>
      </c>
      <c r="D5138" s="4" t="n">
        <v>4</v>
      </c>
      <c r="E5138" s="4" t="n">
        <v>190.44</v>
      </c>
      <c r="F5138" s="4" t="n">
        <v>761.76</v>
      </c>
      <c r="G5138" s="4" t="n">
        <f aca="false">INDEX(Data_Products!$D$2:$D$33,MATCH(C5138,Data_Products!$A$2:$A$33,0))</f>
        <v>115.48</v>
      </c>
      <c r="H5138" s="4" t="str">
        <f aca="false">INDEX(Data_Products!$C$2:$C$33,MATCH(C5138,Data_Products!$A$2:$A$33,0))</f>
        <v>Tools &amp; Fixings</v>
      </c>
      <c r="I5138" s="10" t="n">
        <f aca="false">D5138*(E5138-G5138)</f>
        <v>299.84</v>
      </c>
      <c r="J5138" s="11" t="n">
        <f aca="false">IFERROR(I5138/F5138,0)</f>
        <v>0.393614786809494</v>
      </c>
      <c r="K5138" s="4" t="str">
        <f aca="false">IFERROR(INDEX(Data_Orders!$F$2:$F$4727,MATCH(B5138,Data_Orders!$A$2:$A$4727,0)),"")</f>
        <v>Housebuilder</v>
      </c>
      <c r="L5138" s="4" t="str">
        <f aca="false">IFERROR(INDEX(Data_Orders!$D$2:$D$4727,MATCH(B5138,Data_Orders!$A$2:$A$4727,0)),"")</f>
        <v>Birmingham South</v>
      </c>
    </row>
    <row r="5139" customFormat="false" ht="15" hidden="false" customHeight="false" outlineLevel="0" collapsed="false">
      <c r="A5139" s="4" t="s">
        <v>10955</v>
      </c>
      <c r="B5139" s="4" t="s">
        <v>2809</v>
      </c>
      <c r="C5139" s="4" t="s">
        <v>1010</v>
      </c>
      <c r="D5139" s="4" t="n">
        <v>10</v>
      </c>
      <c r="E5139" s="4" t="n">
        <v>135.95</v>
      </c>
      <c r="F5139" s="4" t="n">
        <v>1359.5</v>
      </c>
      <c r="G5139" s="4" t="n">
        <f aca="false">INDEX(Data_Products!$D$2:$D$33,MATCH(C5139,Data_Products!$A$2:$A$33,0))</f>
        <v>111.1</v>
      </c>
      <c r="H5139" s="4" t="str">
        <f aca="false">INDEX(Data_Products!$C$2:$C$33,MATCH(C5139,Data_Products!$A$2:$A$33,0))</f>
        <v>Timber</v>
      </c>
      <c r="I5139" s="10" t="n">
        <f aca="false">D5139*(E5139-G5139)</f>
        <v>248.5</v>
      </c>
      <c r="J5139" s="11" t="n">
        <f aca="false">IFERROR(I5139/F5139,0)</f>
        <v>0.18278778962854</v>
      </c>
      <c r="K5139" s="4" t="str">
        <f aca="false">IFERROR(INDEX(Data_Orders!$F$2:$F$4727,MATCH(B5139,Data_Orders!$A$2:$A$4727,0)),"")</f>
        <v>Housebuilder</v>
      </c>
      <c r="L5139" s="4" t="str">
        <f aca="false">IFERROR(INDEX(Data_Orders!$D$2:$D$4727,MATCH(B5139,Data_Orders!$A$2:$A$4727,0)),"")</f>
        <v>Birmingham South</v>
      </c>
    </row>
    <row r="5140" customFormat="false" ht="15" hidden="false" customHeight="false" outlineLevel="0" collapsed="false">
      <c r="A5140" s="4" t="s">
        <v>10956</v>
      </c>
      <c r="B5140" s="4" t="s">
        <v>2810</v>
      </c>
      <c r="C5140" s="4" t="s">
        <v>1070</v>
      </c>
      <c r="D5140" s="4" t="n">
        <v>6</v>
      </c>
      <c r="E5140" s="4" t="n">
        <v>230.32</v>
      </c>
      <c r="F5140" s="4" t="n">
        <v>1381.92</v>
      </c>
      <c r="G5140" s="4" t="n">
        <f aca="false">INDEX(Data_Products!$D$2:$D$33,MATCH(C5140,Data_Products!$A$2:$A$33,0))</f>
        <v>161.64</v>
      </c>
      <c r="H5140" s="4" t="str">
        <f aca="false">INDEX(Data_Products!$C$2:$C$33,MATCH(C5140,Data_Products!$A$2:$A$33,0))</f>
        <v>Landscaping</v>
      </c>
      <c r="I5140" s="10" t="n">
        <f aca="false">D5140*(E5140-G5140)</f>
        <v>412.08</v>
      </c>
      <c r="J5140" s="11" t="n">
        <f aca="false">IFERROR(I5140/F5140,0)</f>
        <v>0.298193817297673</v>
      </c>
      <c r="K5140" s="4" t="str">
        <f aca="false">IFERROR(INDEX(Data_Orders!$F$2:$F$4727,MATCH(B5140,Data_Orders!$A$2:$A$4727,0)),"")</f>
        <v>Trade Account</v>
      </c>
      <c r="L5140" s="4" t="str">
        <f aca="false">IFERROR(INDEX(Data_Orders!$D$2:$D$4727,MATCH(B5140,Data_Orders!$A$2:$A$4727,0)),"")</f>
        <v>Nuneaton</v>
      </c>
    </row>
    <row r="5141" customFormat="false" ht="15" hidden="false" customHeight="false" outlineLevel="0" collapsed="false">
      <c r="A5141" s="4" t="s">
        <v>10957</v>
      </c>
      <c r="B5141" s="4" t="s">
        <v>2810</v>
      </c>
      <c r="C5141" s="4" t="s">
        <v>1026</v>
      </c>
      <c r="D5141" s="4" t="n">
        <v>11</v>
      </c>
      <c r="E5141" s="4" t="n">
        <v>184.05</v>
      </c>
      <c r="F5141" s="4" t="n">
        <v>2024.55</v>
      </c>
      <c r="G5141" s="4" t="n">
        <f aca="false">INDEX(Data_Products!$D$2:$D$33,MATCH(C5141,Data_Products!$A$2:$A$33,0))</f>
        <v>147.44</v>
      </c>
      <c r="H5141" s="4" t="str">
        <f aca="false">INDEX(Data_Products!$C$2:$C$33,MATCH(C5141,Data_Products!$A$2:$A$33,0))</f>
        <v>Cement &amp; Aggregates</v>
      </c>
      <c r="I5141" s="10" t="n">
        <f aca="false">D5141*(E5141-G5141)</f>
        <v>402.71</v>
      </c>
      <c r="J5141" s="11" t="n">
        <f aca="false">IFERROR(I5141/F5141,0)</f>
        <v>0.19891333876664</v>
      </c>
      <c r="K5141" s="4" t="str">
        <f aca="false">IFERROR(INDEX(Data_Orders!$F$2:$F$4727,MATCH(B5141,Data_Orders!$A$2:$A$4727,0)),"")</f>
        <v>Trade Account</v>
      </c>
      <c r="L5141" s="4" t="str">
        <f aca="false">IFERROR(INDEX(Data_Orders!$D$2:$D$4727,MATCH(B5141,Data_Orders!$A$2:$A$4727,0)),"")</f>
        <v>Nuneaton</v>
      </c>
    </row>
    <row r="5142" customFormat="false" ht="15" hidden="false" customHeight="false" outlineLevel="0" collapsed="false">
      <c r="A5142" s="4" t="s">
        <v>10958</v>
      </c>
      <c r="B5142" s="4" t="s">
        <v>2810</v>
      </c>
      <c r="C5142" s="4" t="s">
        <v>1030</v>
      </c>
      <c r="D5142" s="4" t="n">
        <v>6</v>
      </c>
      <c r="E5142" s="4" t="n">
        <v>25.23</v>
      </c>
      <c r="F5142" s="4" t="n">
        <v>151.38</v>
      </c>
      <c r="G5142" s="4" t="n">
        <f aca="false">INDEX(Data_Products!$D$2:$D$33,MATCH(C5142,Data_Products!$A$2:$A$33,0))</f>
        <v>17.67</v>
      </c>
      <c r="H5142" s="4" t="str">
        <f aca="false">INDEX(Data_Products!$C$2:$C$33,MATCH(C5142,Data_Products!$A$2:$A$33,0))</f>
        <v>Cement &amp; Aggregates</v>
      </c>
      <c r="I5142" s="10" t="n">
        <f aca="false">D5142*(E5142-G5142)</f>
        <v>45.36</v>
      </c>
      <c r="J5142" s="11" t="n">
        <f aca="false">IFERROR(I5142/F5142,0)</f>
        <v>0.299643281807372</v>
      </c>
      <c r="K5142" s="4" t="str">
        <f aca="false">IFERROR(INDEX(Data_Orders!$F$2:$F$4727,MATCH(B5142,Data_Orders!$A$2:$A$4727,0)),"")</f>
        <v>Trade Account</v>
      </c>
      <c r="L5142" s="4" t="str">
        <f aca="false">IFERROR(INDEX(Data_Orders!$D$2:$D$4727,MATCH(B5142,Data_Orders!$A$2:$A$4727,0)),"")</f>
        <v>Nuneaton</v>
      </c>
    </row>
    <row r="5143" customFormat="false" ht="15" hidden="false" customHeight="false" outlineLevel="0" collapsed="false">
      <c r="A5143" s="4" t="s">
        <v>10959</v>
      </c>
      <c r="B5143" s="4" t="s">
        <v>2810</v>
      </c>
      <c r="C5143" s="4" t="s">
        <v>1052</v>
      </c>
      <c r="D5143" s="4" t="n">
        <v>20</v>
      </c>
      <c r="E5143" s="4" t="n">
        <v>205.71</v>
      </c>
      <c r="F5143" s="4" t="n">
        <v>4114.2</v>
      </c>
      <c r="G5143" s="4" t="n">
        <f aca="false">INDEX(Data_Products!$D$2:$D$33,MATCH(C5143,Data_Products!$A$2:$A$33,0))</f>
        <v>152.29</v>
      </c>
      <c r="H5143" s="4" t="str">
        <f aca="false">INDEX(Data_Products!$C$2:$C$33,MATCH(C5143,Data_Products!$A$2:$A$33,0))</f>
        <v>Roofing</v>
      </c>
      <c r="I5143" s="10" t="n">
        <f aca="false">D5143*(E5143-G5143)</f>
        <v>1068.4</v>
      </c>
      <c r="J5143" s="11" t="n">
        <f aca="false">IFERROR(I5143/F5143,0)</f>
        <v>0.259685965679841</v>
      </c>
      <c r="K5143" s="4" t="str">
        <f aca="false">IFERROR(INDEX(Data_Orders!$F$2:$F$4727,MATCH(B5143,Data_Orders!$A$2:$A$4727,0)),"")</f>
        <v>Trade Account</v>
      </c>
      <c r="L5143" s="4" t="str">
        <f aca="false">IFERROR(INDEX(Data_Orders!$D$2:$D$4727,MATCH(B5143,Data_Orders!$A$2:$A$4727,0)),"")</f>
        <v>Nuneaton</v>
      </c>
    </row>
    <row r="5144" customFormat="false" ht="15" hidden="false" customHeight="false" outlineLevel="0" collapsed="false">
      <c r="A5144" s="4" t="s">
        <v>10960</v>
      </c>
      <c r="B5144" s="4" t="s">
        <v>2811</v>
      </c>
      <c r="C5144" s="4" t="s">
        <v>1037</v>
      </c>
      <c r="D5144" s="4" t="n">
        <v>1</v>
      </c>
      <c r="E5144" s="4" t="n">
        <v>90.97</v>
      </c>
      <c r="F5144" s="4" t="n">
        <v>90.97</v>
      </c>
      <c r="G5144" s="4" t="n">
        <f aca="false">INDEX(Data_Products!$D$2:$D$33,MATCH(C5144,Data_Products!$A$2:$A$33,0))</f>
        <v>73.81</v>
      </c>
      <c r="H5144" s="4" t="str">
        <f aca="false">INDEX(Data_Products!$C$2:$C$33,MATCH(C5144,Data_Products!$A$2:$A$33,0))</f>
        <v>Insulation</v>
      </c>
      <c r="I5144" s="10" t="n">
        <f aca="false">D5144*(E5144-G5144)</f>
        <v>17.16</v>
      </c>
      <c r="J5144" s="11" t="n">
        <f aca="false">IFERROR(I5144/F5144,0)</f>
        <v>0.18863361547763</v>
      </c>
      <c r="K5144" s="4" t="str">
        <f aca="false">IFERROR(INDEX(Data_Orders!$F$2:$F$4727,MATCH(B5144,Data_Orders!$A$2:$A$4727,0)),"")</f>
        <v>Trade Account</v>
      </c>
      <c r="L5144" s="4" t="str">
        <f aca="false">IFERROR(INDEX(Data_Orders!$D$2:$D$4727,MATCH(B5144,Data_Orders!$A$2:$A$4727,0)),"")</f>
        <v>Nuneaton</v>
      </c>
    </row>
    <row r="5145" customFormat="false" ht="15" hidden="false" customHeight="false" outlineLevel="0" collapsed="false">
      <c r="A5145" s="4" t="s">
        <v>10961</v>
      </c>
      <c r="B5145" s="4" t="s">
        <v>2811</v>
      </c>
      <c r="C5145" s="4" t="s">
        <v>1070</v>
      </c>
      <c r="D5145" s="4" t="n">
        <v>5</v>
      </c>
      <c r="E5145" s="4" t="n">
        <v>230.32</v>
      </c>
      <c r="F5145" s="4" t="n">
        <v>1151.6</v>
      </c>
      <c r="G5145" s="4" t="n">
        <f aca="false">INDEX(Data_Products!$D$2:$D$33,MATCH(C5145,Data_Products!$A$2:$A$33,0))</f>
        <v>161.64</v>
      </c>
      <c r="H5145" s="4" t="str">
        <f aca="false">INDEX(Data_Products!$C$2:$C$33,MATCH(C5145,Data_Products!$A$2:$A$33,0))</f>
        <v>Landscaping</v>
      </c>
      <c r="I5145" s="10" t="n">
        <f aca="false">D5145*(E5145-G5145)</f>
        <v>343.4</v>
      </c>
      <c r="J5145" s="11" t="n">
        <f aca="false">IFERROR(I5145/F5145,0)</f>
        <v>0.298193817297673</v>
      </c>
      <c r="K5145" s="4" t="str">
        <f aca="false">IFERROR(INDEX(Data_Orders!$F$2:$F$4727,MATCH(B5145,Data_Orders!$A$2:$A$4727,0)),"")</f>
        <v>Trade Account</v>
      </c>
      <c r="L5145" s="4" t="str">
        <f aca="false">IFERROR(INDEX(Data_Orders!$D$2:$D$4727,MATCH(B5145,Data_Orders!$A$2:$A$4727,0)),"")</f>
        <v>Nuneaton</v>
      </c>
    </row>
    <row r="5146" customFormat="false" ht="15" hidden="false" customHeight="false" outlineLevel="0" collapsed="false">
      <c r="A5146" s="4" t="s">
        <v>10962</v>
      </c>
      <c r="B5146" s="4" t="s">
        <v>2811</v>
      </c>
      <c r="C5146" s="4" t="s">
        <v>1015</v>
      </c>
      <c r="D5146" s="4" t="n">
        <v>18</v>
      </c>
      <c r="E5146" s="4" t="n">
        <v>122.01</v>
      </c>
      <c r="F5146" s="4" t="n">
        <v>2196.18</v>
      </c>
      <c r="G5146" s="4" t="n">
        <f aca="false">INDEX(Data_Products!$D$2:$D$33,MATCH(C5146,Data_Products!$A$2:$A$33,0))</f>
        <v>85.53</v>
      </c>
      <c r="H5146" s="4" t="str">
        <f aca="false">INDEX(Data_Products!$C$2:$C$33,MATCH(C5146,Data_Products!$A$2:$A$33,0))</f>
        <v>Timber</v>
      </c>
      <c r="I5146" s="10" t="n">
        <f aca="false">D5146*(E5146-G5146)</f>
        <v>656.64</v>
      </c>
      <c r="J5146" s="11" t="n">
        <f aca="false">IFERROR(I5146/F5146,0)</f>
        <v>0.298991885910991</v>
      </c>
      <c r="K5146" s="4" t="str">
        <f aca="false">IFERROR(INDEX(Data_Orders!$F$2:$F$4727,MATCH(B5146,Data_Orders!$A$2:$A$4727,0)),"")</f>
        <v>Trade Account</v>
      </c>
      <c r="L5146" s="4" t="str">
        <f aca="false">IFERROR(INDEX(Data_Orders!$D$2:$D$4727,MATCH(B5146,Data_Orders!$A$2:$A$4727,0)),"")</f>
        <v>Nuneaton</v>
      </c>
    </row>
    <row r="5147" customFormat="false" ht="15" hidden="false" customHeight="false" outlineLevel="0" collapsed="false">
      <c r="A5147" s="4" t="s">
        <v>10963</v>
      </c>
      <c r="B5147" s="4" t="s">
        <v>2811</v>
      </c>
      <c r="C5147" s="4" t="s">
        <v>1017</v>
      </c>
      <c r="D5147" s="4" t="n">
        <v>14</v>
      </c>
      <c r="E5147" s="4" t="n">
        <v>49.15</v>
      </c>
      <c r="F5147" s="4" t="n">
        <v>688.1</v>
      </c>
      <c r="G5147" s="4" t="n">
        <f aca="false">INDEX(Data_Products!$D$2:$D$33,MATCH(C5147,Data_Products!$A$2:$A$33,0))</f>
        <v>31.44</v>
      </c>
      <c r="H5147" s="4" t="str">
        <f aca="false">INDEX(Data_Products!$C$2:$C$33,MATCH(C5147,Data_Products!$A$2:$A$33,0))</f>
        <v>Timber</v>
      </c>
      <c r="I5147" s="10" t="n">
        <f aca="false">D5147*(E5147-G5147)</f>
        <v>247.94</v>
      </c>
      <c r="J5147" s="11" t="n">
        <f aca="false">IFERROR(I5147/F5147,0)</f>
        <v>0.360325534079349</v>
      </c>
      <c r="K5147" s="4" t="str">
        <f aca="false">IFERROR(INDEX(Data_Orders!$F$2:$F$4727,MATCH(B5147,Data_Orders!$A$2:$A$4727,0)),"")</f>
        <v>Trade Account</v>
      </c>
      <c r="L5147" s="4" t="str">
        <f aca="false">IFERROR(INDEX(Data_Orders!$D$2:$D$4727,MATCH(B5147,Data_Orders!$A$2:$A$4727,0)),"")</f>
        <v>Nuneaton</v>
      </c>
    </row>
    <row r="5148" customFormat="false" ht="15" hidden="false" customHeight="false" outlineLevel="0" collapsed="false">
      <c r="A5148" s="4" t="s">
        <v>10964</v>
      </c>
      <c r="B5148" s="4" t="s">
        <v>2811</v>
      </c>
      <c r="C5148" s="4" t="s">
        <v>1066</v>
      </c>
      <c r="D5148" s="4" t="n">
        <v>16</v>
      </c>
      <c r="E5148" s="4" t="n">
        <v>209.69</v>
      </c>
      <c r="F5148" s="4" t="n">
        <v>3355.04</v>
      </c>
      <c r="G5148" s="4" t="n">
        <f aca="false">INDEX(Data_Products!$D$2:$D$33,MATCH(C5148,Data_Products!$A$2:$A$33,0))</f>
        <v>144.38</v>
      </c>
      <c r="H5148" s="4" t="str">
        <f aca="false">INDEX(Data_Products!$C$2:$C$33,MATCH(C5148,Data_Products!$A$2:$A$33,0))</f>
        <v>Plumbing &amp; Drainage</v>
      </c>
      <c r="I5148" s="10" t="n">
        <f aca="false">D5148*(E5148-G5148)</f>
        <v>1044.96</v>
      </c>
      <c r="J5148" s="11" t="n">
        <f aca="false">IFERROR(I5148/F5148,0)</f>
        <v>0.311459773952024</v>
      </c>
      <c r="K5148" s="4" t="str">
        <f aca="false">IFERROR(INDEX(Data_Orders!$F$2:$F$4727,MATCH(B5148,Data_Orders!$A$2:$A$4727,0)),"")</f>
        <v>Trade Account</v>
      </c>
      <c r="L5148" s="4" t="str">
        <f aca="false">IFERROR(INDEX(Data_Orders!$D$2:$D$4727,MATCH(B5148,Data_Orders!$A$2:$A$4727,0)),"")</f>
        <v>Nuneaton</v>
      </c>
    </row>
    <row r="5149" customFormat="false" ht="15" hidden="false" customHeight="false" outlineLevel="0" collapsed="false">
      <c r="A5149" s="4" t="s">
        <v>10965</v>
      </c>
      <c r="B5149" s="4" t="s">
        <v>2812</v>
      </c>
      <c r="C5149" s="4" t="s">
        <v>1013</v>
      </c>
      <c r="D5149" s="4" t="n">
        <v>16</v>
      </c>
      <c r="E5149" s="4" t="n">
        <v>240.92</v>
      </c>
      <c r="F5149" s="4" t="n">
        <v>3854.72</v>
      </c>
      <c r="G5149" s="4" t="n">
        <f aca="false">INDEX(Data_Products!$D$2:$D$33,MATCH(C5149,Data_Products!$A$2:$A$33,0))</f>
        <v>168.32</v>
      </c>
      <c r="H5149" s="4" t="str">
        <f aca="false">INDEX(Data_Products!$C$2:$C$33,MATCH(C5149,Data_Products!$A$2:$A$33,0))</f>
        <v>Timber</v>
      </c>
      <c r="I5149" s="10" t="n">
        <f aca="false">D5149*(E5149-G5149)</f>
        <v>1161.6</v>
      </c>
      <c r="J5149" s="11" t="n">
        <f aca="false">IFERROR(I5149/F5149,0)</f>
        <v>0.301344844761747</v>
      </c>
      <c r="K5149" s="4" t="str">
        <f aca="false">IFERROR(INDEX(Data_Orders!$F$2:$F$4727,MATCH(B5149,Data_Orders!$A$2:$A$4727,0)),"")</f>
        <v>Trade Account</v>
      </c>
      <c r="L5149" s="4" t="str">
        <f aca="false">IFERROR(INDEX(Data_Orders!$D$2:$D$4727,MATCH(B5149,Data_Orders!$A$2:$A$4727,0)),"")</f>
        <v>Nuneaton</v>
      </c>
    </row>
    <row r="5150" customFormat="false" ht="15" hidden="false" customHeight="false" outlineLevel="0" collapsed="false">
      <c r="A5150" s="4" t="s">
        <v>10966</v>
      </c>
      <c r="B5150" s="4" t="s">
        <v>2812</v>
      </c>
      <c r="C5150" s="4" t="s">
        <v>1010</v>
      </c>
      <c r="D5150" s="4" t="n">
        <v>6</v>
      </c>
      <c r="E5150" s="4" t="n">
        <v>135.95</v>
      </c>
      <c r="F5150" s="4" t="n">
        <v>815.7</v>
      </c>
      <c r="G5150" s="4" t="n">
        <f aca="false">INDEX(Data_Products!$D$2:$D$33,MATCH(C5150,Data_Products!$A$2:$A$33,0))</f>
        <v>111.1</v>
      </c>
      <c r="H5150" s="4" t="str">
        <f aca="false">INDEX(Data_Products!$C$2:$C$33,MATCH(C5150,Data_Products!$A$2:$A$33,0))</f>
        <v>Timber</v>
      </c>
      <c r="I5150" s="10" t="n">
        <f aca="false">D5150*(E5150-G5150)</f>
        <v>149.1</v>
      </c>
      <c r="J5150" s="11" t="n">
        <f aca="false">IFERROR(I5150/F5150,0)</f>
        <v>0.18278778962854</v>
      </c>
      <c r="K5150" s="4" t="str">
        <f aca="false">IFERROR(INDEX(Data_Orders!$F$2:$F$4727,MATCH(B5150,Data_Orders!$A$2:$A$4727,0)),"")</f>
        <v>Trade Account</v>
      </c>
      <c r="L5150" s="4" t="str">
        <f aca="false">IFERROR(INDEX(Data_Orders!$D$2:$D$4727,MATCH(B5150,Data_Orders!$A$2:$A$4727,0)),"")</f>
        <v>Nuneaton</v>
      </c>
    </row>
    <row r="5151" customFormat="false" ht="15" hidden="false" customHeight="false" outlineLevel="0" collapsed="false">
      <c r="A5151" s="4" t="s">
        <v>10967</v>
      </c>
      <c r="B5151" s="4" t="s">
        <v>2813</v>
      </c>
      <c r="C5151" s="4" t="s">
        <v>1030</v>
      </c>
      <c r="D5151" s="4" t="n">
        <v>12</v>
      </c>
      <c r="E5151" s="4" t="n">
        <v>25.23</v>
      </c>
      <c r="F5151" s="4" t="n">
        <v>302.76</v>
      </c>
      <c r="G5151" s="4" t="n">
        <f aca="false">INDEX(Data_Products!$D$2:$D$33,MATCH(C5151,Data_Products!$A$2:$A$33,0))</f>
        <v>17.67</v>
      </c>
      <c r="H5151" s="4" t="str">
        <f aca="false">INDEX(Data_Products!$C$2:$C$33,MATCH(C5151,Data_Products!$A$2:$A$33,0))</f>
        <v>Cement &amp; Aggregates</v>
      </c>
      <c r="I5151" s="10" t="n">
        <f aca="false">D5151*(E5151-G5151)</f>
        <v>90.72</v>
      </c>
      <c r="J5151" s="11" t="n">
        <f aca="false">IFERROR(I5151/F5151,0)</f>
        <v>0.299643281807372</v>
      </c>
      <c r="K5151" s="4" t="str">
        <f aca="false">IFERROR(INDEX(Data_Orders!$F$2:$F$4727,MATCH(B5151,Data_Orders!$A$2:$A$4727,0)),"")</f>
        <v>Trade Account</v>
      </c>
      <c r="L5151" s="4" t="str">
        <f aca="false">IFERROR(INDEX(Data_Orders!$D$2:$D$4727,MATCH(B5151,Data_Orders!$A$2:$A$4727,0)),"")</f>
        <v>Nuneaton</v>
      </c>
    </row>
    <row r="5152" customFormat="false" ht="15" hidden="false" customHeight="false" outlineLevel="0" collapsed="false">
      <c r="A5152" s="4" t="s">
        <v>10968</v>
      </c>
      <c r="B5152" s="4" t="s">
        <v>2813</v>
      </c>
      <c r="C5152" s="4" t="s">
        <v>1068</v>
      </c>
      <c r="D5152" s="4" t="n">
        <v>12</v>
      </c>
      <c r="E5152" s="4" t="n">
        <v>86.28</v>
      </c>
      <c r="F5152" s="4" t="n">
        <v>1035.36</v>
      </c>
      <c r="G5152" s="4" t="n">
        <f aca="false">INDEX(Data_Products!$D$2:$D$33,MATCH(C5152,Data_Products!$A$2:$A$33,0))</f>
        <v>68.55</v>
      </c>
      <c r="H5152" s="4" t="str">
        <f aca="false">INDEX(Data_Products!$C$2:$C$33,MATCH(C5152,Data_Products!$A$2:$A$33,0))</f>
        <v>Plumbing &amp; Drainage</v>
      </c>
      <c r="I5152" s="10" t="n">
        <f aca="false">D5152*(E5152-G5152)</f>
        <v>212.76</v>
      </c>
      <c r="J5152" s="11" t="n">
        <f aca="false">IFERROR(I5152/F5152,0)</f>
        <v>0.205493741307371</v>
      </c>
      <c r="K5152" s="4" t="str">
        <f aca="false">IFERROR(INDEX(Data_Orders!$F$2:$F$4727,MATCH(B5152,Data_Orders!$A$2:$A$4727,0)),"")</f>
        <v>Trade Account</v>
      </c>
      <c r="L5152" s="4" t="str">
        <f aca="false">IFERROR(INDEX(Data_Orders!$D$2:$D$4727,MATCH(B5152,Data_Orders!$A$2:$A$4727,0)),"")</f>
        <v>Nuneaton</v>
      </c>
    </row>
    <row r="5153" customFormat="false" ht="15" hidden="false" customHeight="false" outlineLevel="0" collapsed="false">
      <c r="A5153" s="4" t="s">
        <v>10969</v>
      </c>
      <c r="B5153" s="4" t="s">
        <v>2814</v>
      </c>
      <c r="C5153" s="4" t="s">
        <v>1015</v>
      </c>
      <c r="D5153" s="4" t="n">
        <v>11</v>
      </c>
      <c r="E5153" s="4" t="n">
        <v>122.01</v>
      </c>
      <c r="F5153" s="4" t="n">
        <v>1342.11</v>
      </c>
      <c r="G5153" s="4" t="n">
        <f aca="false">INDEX(Data_Products!$D$2:$D$33,MATCH(C5153,Data_Products!$A$2:$A$33,0))</f>
        <v>85.53</v>
      </c>
      <c r="H5153" s="4" t="str">
        <f aca="false">INDEX(Data_Products!$C$2:$C$33,MATCH(C5153,Data_Products!$A$2:$A$33,0))</f>
        <v>Timber</v>
      </c>
      <c r="I5153" s="10" t="n">
        <f aca="false">D5153*(E5153-G5153)</f>
        <v>401.28</v>
      </c>
      <c r="J5153" s="11" t="n">
        <f aca="false">IFERROR(I5153/F5153,0)</f>
        <v>0.298991885910991</v>
      </c>
      <c r="K5153" s="4" t="str">
        <f aca="false">IFERROR(INDEX(Data_Orders!$F$2:$F$4727,MATCH(B5153,Data_Orders!$A$2:$A$4727,0)),"")</f>
        <v>Trade Account</v>
      </c>
      <c r="L5153" s="4" t="str">
        <f aca="false">IFERROR(INDEX(Data_Orders!$D$2:$D$4727,MATCH(B5153,Data_Orders!$A$2:$A$4727,0)),"")</f>
        <v>Nuneaton</v>
      </c>
    </row>
    <row r="5154" customFormat="false" ht="15" hidden="false" customHeight="false" outlineLevel="0" collapsed="false">
      <c r="A5154" s="4" t="s">
        <v>10970</v>
      </c>
      <c r="B5154" s="4" t="s">
        <v>2814</v>
      </c>
      <c r="C5154" s="4" t="s">
        <v>1013</v>
      </c>
      <c r="D5154" s="4" t="n">
        <v>4</v>
      </c>
      <c r="E5154" s="4" t="n">
        <v>240.92</v>
      </c>
      <c r="F5154" s="4" t="n">
        <v>963.68</v>
      </c>
      <c r="G5154" s="4" t="n">
        <f aca="false">INDEX(Data_Products!$D$2:$D$33,MATCH(C5154,Data_Products!$A$2:$A$33,0))</f>
        <v>168.32</v>
      </c>
      <c r="H5154" s="4" t="str">
        <f aca="false">INDEX(Data_Products!$C$2:$C$33,MATCH(C5154,Data_Products!$A$2:$A$33,0))</f>
        <v>Timber</v>
      </c>
      <c r="I5154" s="10" t="n">
        <f aca="false">D5154*(E5154-G5154)</f>
        <v>290.4</v>
      </c>
      <c r="J5154" s="11" t="n">
        <f aca="false">IFERROR(I5154/F5154,0)</f>
        <v>0.301344844761747</v>
      </c>
      <c r="K5154" s="4" t="str">
        <f aca="false">IFERROR(INDEX(Data_Orders!$F$2:$F$4727,MATCH(B5154,Data_Orders!$A$2:$A$4727,0)),"")</f>
        <v>Trade Account</v>
      </c>
      <c r="L5154" s="4" t="str">
        <f aca="false">IFERROR(INDEX(Data_Orders!$D$2:$D$4727,MATCH(B5154,Data_Orders!$A$2:$A$4727,0)),"")</f>
        <v>Nuneaton</v>
      </c>
    </row>
    <row r="5155" customFormat="false" ht="15" hidden="false" customHeight="false" outlineLevel="0" collapsed="false">
      <c r="A5155" s="4" t="s">
        <v>10971</v>
      </c>
      <c r="B5155" s="4" t="s">
        <v>2814</v>
      </c>
      <c r="C5155" s="4" t="s">
        <v>1021</v>
      </c>
      <c r="D5155" s="4" t="n">
        <v>2</v>
      </c>
      <c r="E5155" s="4" t="n">
        <v>73.76</v>
      </c>
      <c r="F5155" s="4" t="n">
        <v>147.52</v>
      </c>
      <c r="G5155" s="4" t="n">
        <f aca="false">INDEX(Data_Products!$D$2:$D$33,MATCH(C5155,Data_Products!$A$2:$A$33,0))</f>
        <v>51.51</v>
      </c>
      <c r="H5155" s="4" t="str">
        <f aca="false">INDEX(Data_Products!$C$2:$C$33,MATCH(C5155,Data_Products!$A$2:$A$33,0))</f>
        <v>Cement &amp; Aggregates</v>
      </c>
      <c r="I5155" s="10" t="n">
        <f aca="false">D5155*(E5155-G5155)</f>
        <v>44.5</v>
      </c>
      <c r="J5155" s="11" t="n">
        <f aca="false">IFERROR(I5155/F5155,0)</f>
        <v>0.301654013015184</v>
      </c>
      <c r="K5155" s="4" t="str">
        <f aca="false">IFERROR(INDEX(Data_Orders!$F$2:$F$4727,MATCH(B5155,Data_Orders!$A$2:$A$4727,0)),"")</f>
        <v>Trade Account</v>
      </c>
      <c r="L5155" s="4" t="str">
        <f aca="false">IFERROR(INDEX(Data_Orders!$D$2:$D$4727,MATCH(B5155,Data_Orders!$A$2:$A$4727,0)),"")</f>
        <v>Nuneaton</v>
      </c>
    </row>
    <row r="5156" customFormat="false" ht="15" hidden="false" customHeight="false" outlineLevel="0" collapsed="false">
      <c r="A5156" s="4" t="s">
        <v>10972</v>
      </c>
      <c r="B5156" s="4" t="s">
        <v>2814</v>
      </c>
      <c r="C5156" s="4" t="s">
        <v>1073</v>
      </c>
      <c r="D5156" s="4" t="n">
        <v>19</v>
      </c>
      <c r="E5156" s="4" t="n">
        <v>231.05</v>
      </c>
      <c r="F5156" s="4" t="n">
        <v>4389.95</v>
      </c>
      <c r="G5156" s="4" t="n">
        <f aca="false">INDEX(Data_Products!$D$2:$D$33,MATCH(C5156,Data_Products!$A$2:$A$33,0))</f>
        <v>148.29</v>
      </c>
      <c r="H5156" s="4" t="str">
        <f aca="false">INDEX(Data_Products!$C$2:$C$33,MATCH(C5156,Data_Products!$A$2:$A$33,0))</f>
        <v>Landscaping</v>
      </c>
      <c r="I5156" s="10" t="n">
        <f aca="false">D5156*(E5156-G5156)</f>
        <v>1572.44</v>
      </c>
      <c r="J5156" s="11" t="n">
        <f aca="false">IFERROR(I5156/F5156,0)</f>
        <v>0.358190867777537</v>
      </c>
      <c r="K5156" s="4" t="str">
        <f aca="false">IFERROR(INDEX(Data_Orders!$F$2:$F$4727,MATCH(B5156,Data_Orders!$A$2:$A$4727,0)),"")</f>
        <v>Trade Account</v>
      </c>
      <c r="L5156" s="4" t="str">
        <f aca="false">IFERROR(INDEX(Data_Orders!$D$2:$D$4727,MATCH(B5156,Data_Orders!$A$2:$A$4727,0)),"")</f>
        <v>Nuneaton</v>
      </c>
    </row>
    <row r="5157" customFormat="false" ht="15" hidden="false" customHeight="false" outlineLevel="0" collapsed="false">
      <c r="A5157" s="4" t="s">
        <v>10973</v>
      </c>
      <c r="B5157" s="4" t="s">
        <v>2814</v>
      </c>
      <c r="C5157" s="4" t="s">
        <v>1030</v>
      </c>
      <c r="D5157" s="4" t="n">
        <v>3</v>
      </c>
      <c r="E5157" s="4" t="n">
        <v>25.23</v>
      </c>
      <c r="F5157" s="4" t="n">
        <v>75.69</v>
      </c>
      <c r="G5157" s="4" t="n">
        <f aca="false">INDEX(Data_Products!$D$2:$D$33,MATCH(C5157,Data_Products!$A$2:$A$33,0))</f>
        <v>17.67</v>
      </c>
      <c r="H5157" s="4" t="str">
        <f aca="false">INDEX(Data_Products!$C$2:$C$33,MATCH(C5157,Data_Products!$A$2:$A$33,0))</f>
        <v>Cement &amp; Aggregates</v>
      </c>
      <c r="I5157" s="10" t="n">
        <f aca="false">D5157*(E5157-G5157)</f>
        <v>22.68</v>
      </c>
      <c r="J5157" s="11" t="n">
        <f aca="false">IFERROR(I5157/F5157,0)</f>
        <v>0.299643281807372</v>
      </c>
      <c r="K5157" s="4" t="str">
        <f aca="false">IFERROR(INDEX(Data_Orders!$F$2:$F$4727,MATCH(B5157,Data_Orders!$A$2:$A$4727,0)),"")</f>
        <v>Trade Account</v>
      </c>
      <c r="L5157" s="4" t="str">
        <f aca="false">IFERROR(INDEX(Data_Orders!$D$2:$D$4727,MATCH(B5157,Data_Orders!$A$2:$A$4727,0)),"")</f>
        <v>Nuneaton</v>
      </c>
    </row>
    <row r="5158" customFormat="false" ht="15" hidden="false" customHeight="false" outlineLevel="0" collapsed="false">
      <c r="A5158" s="4" t="s">
        <v>10974</v>
      </c>
      <c r="B5158" s="4" t="s">
        <v>2815</v>
      </c>
      <c r="C5158" s="4" t="s">
        <v>1010</v>
      </c>
      <c r="D5158" s="4" t="n">
        <v>6</v>
      </c>
      <c r="E5158" s="4" t="n">
        <v>135.95</v>
      </c>
      <c r="F5158" s="4" t="n">
        <v>815.7</v>
      </c>
      <c r="G5158" s="4" t="n">
        <f aca="false">INDEX(Data_Products!$D$2:$D$33,MATCH(C5158,Data_Products!$A$2:$A$33,0))</f>
        <v>111.1</v>
      </c>
      <c r="H5158" s="4" t="str">
        <f aca="false">INDEX(Data_Products!$C$2:$C$33,MATCH(C5158,Data_Products!$A$2:$A$33,0))</f>
        <v>Timber</v>
      </c>
      <c r="I5158" s="10" t="n">
        <f aca="false">D5158*(E5158-G5158)</f>
        <v>149.1</v>
      </c>
      <c r="J5158" s="11" t="n">
        <f aca="false">IFERROR(I5158/F5158,0)</f>
        <v>0.18278778962854</v>
      </c>
      <c r="K5158" s="4" t="str">
        <f aca="false">IFERROR(INDEX(Data_Orders!$F$2:$F$4727,MATCH(B5158,Data_Orders!$A$2:$A$4727,0)),"")</f>
        <v>Trade Account</v>
      </c>
      <c r="L5158" s="4" t="str">
        <f aca="false">IFERROR(INDEX(Data_Orders!$D$2:$D$4727,MATCH(B5158,Data_Orders!$A$2:$A$4727,0)),"")</f>
        <v>Nuneaton</v>
      </c>
    </row>
    <row r="5159" customFormat="false" ht="15" hidden="false" customHeight="false" outlineLevel="0" collapsed="false">
      <c r="A5159" s="4" t="s">
        <v>10975</v>
      </c>
      <c r="B5159" s="4" t="s">
        <v>2815</v>
      </c>
      <c r="C5159" s="4" t="s">
        <v>1068</v>
      </c>
      <c r="D5159" s="4" t="n">
        <v>13</v>
      </c>
      <c r="E5159" s="4" t="n">
        <v>86.28</v>
      </c>
      <c r="F5159" s="4" t="n">
        <v>1121.64</v>
      </c>
      <c r="G5159" s="4" t="n">
        <f aca="false">INDEX(Data_Products!$D$2:$D$33,MATCH(C5159,Data_Products!$A$2:$A$33,0))</f>
        <v>68.55</v>
      </c>
      <c r="H5159" s="4" t="str">
        <f aca="false">INDEX(Data_Products!$C$2:$C$33,MATCH(C5159,Data_Products!$A$2:$A$33,0))</f>
        <v>Plumbing &amp; Drainage</v>
      </c>
      <c r="I5159" s="10" t="n">
        <f aca="false">D5159*(E5159-G5159)</f>
        <v>230.49</v>
      </c>
      <c r="J5159" s="11" t="n">
        <f aca="false">IFERROR(I5159/F5159,0)</f>
        <v>0.205493741307371</v>
      </c>
      <c r="K5159" s="4" t="str">
        <f aca="false">IFERROR(INDEX(Data_Orders!$F$2:$F$4727,MATCH(B5159,Data_Orders!$A$2:$A$4727,0)),"")</f>
        <v>Trade Account</v>
      </c>
      <c r="L5159" s="4" t="str">
        <f aca="false">IFERROR(INDEX(Data_Orders!$D$2:$D$4727,MATCH(B5159,Data_Orders!$A$2:$A$4727,0)),"")</f>
        <v>Nuneaton</v>
      </c>
    </row>
    <row r="5160" customFormat="false" ht="15" hidden="false" customHeight="false" outlineLevel="0" collapsed="false">
      <c r="A5160" s="4" t="s">
        <v>10976</v>
      </c>
      <c r="B5160" s="4" t="s">
        <v>2815</v>
      </c>
      <c r="C5160" s="4" t="s">
        <v>1075</v>
      </c>
      <c r="D5160" s="4" t="n">
        <v>16</v>
      </c>
      <c r="E5160" s="4" t="n">
        <v>98.61</v>
      </c>
      <c r="F5160" s="4" t="n">
        <v>1577.76</v>
      </c>
      <c r="G5160" s="4" t="n">
        <f aca="false">INDEX(Data_Products!$D$2:$D$33,MATCH(C5160,Data_Products!$A$2:$A$33,0))</f>
        <v>74.84</v>
      </c>
      <c r="H5160" s="4" t="str">
        <f aca="false">INDEX(Data_Products!$C$2:$C$33,MATCH(C5160,Data_Products!$A$2:$A$33,0))</f>
        <v>Landscaping</v>
      </c>
      <c r="I5160" s="10" t="n">
        <f aca="false">D5160*(E5160-G5160)</f>
        <v>380.32</v>
      </c>
      <c r="J5160" s="11" t="n">
        <f aca="false">IFERROR(I5160/F5160,0)</f>
        <v>0.24105060338708</v>
      </c>
      <c r="K5160" s="4" t="str">
        <f aca="false">IFERROR(INDEX(Data_Orders!$F$2:$F$4727,MATCH(B5160,Data_Orders!$A$2:$A$4727,0)),"")</f>
        <v>Trade Account</v>
      </c>
      <c r="L5160" s="4" t="str">
        <f aca="false">IFERROR(INDEX(Data_Orders!$D$2:$D$4727,MATCH(B5160,Data_Orders!$A$2:$A$4727,0)),"")</f>
        <v>Nuneaton</v>
      </c>
    </row>
    <row r="5161" customFormat="false" ht="15" hidden="false" customHeight="false" outlineLevel="0" collapsed="false">
      <c r="A5161" s="4" t="s">
        <v>10977</v>
      </c>
      <c r="B5161" s="4" t="s">
        <v>2815</v>
      </c>
      <c r="C5161" s="4" t="s">
        <v>1024</v>
      </c>
      <c r="D5161" s="4" t="n">
        <v>4</v>
      </c>
      <c r="E5161" s="4" t="n">
        <v>137.14</v>
      </c>
      <c r="F5161" s="4" t="n">
        <v>548.56</v>
      </c>
      <c r="G5161" s="4" t="n">
        <f aca="false">INDEX(Data_Products!$D$2:$D$33,MATCH(C5161,Data_Products!$A$2:$A$33,0))</f>
        <v>99.99</v>
      </c>
      <c r="H5161" s="4" t="str">
        <f aca="false">INDEX(Data_Products!$C$2:$C$33,MATCH(C5161,Data_Products!$A$2:$A$33,0))</f>
        <v>Cement &amp; Aggregates</v>
      </c>
      <c r="I5161" s="10" t="n">
        <f aca="false">D5161*(E5161-G5161)</f>
        <v>148.6</v>
      </c>
      <c r="J5161" s="11" t="n">
        <f aca="false">IFERROR(I5161/F5161,0)</f>
        <v>0.270891060230421</v>
      </c>
      <c r="K5161" s="4" t="str">
        <f aca="false">IFERROR(INDEX(Data_Orders!$F$2:$F$4727,MATCH(B5161,Data_Orders!$A$2:$A$4727,0)),"")</f>
        <v>Trade Account</v>
      </c>
      <c r="L5161" s="4" t="str">
        <f aca="false">IFERROR(INDEX(Data_Orders!$D$2:$D$4727,MATCH(B5161,Data_Orders!$A$2:$A$4727,0)),"")</f>
        <v>Nuneaton</v>
      </c>
    </row>
    <row r="5162" customFormat="false" ht="15" hidden="false" customHeight="false" outlineLevel="0" collapsed="false">
      <c r="A5162" s="4" t="s">
        <v>10978</v>
      </c>
      <c r="B5162" s="4" t="s">
        <v>2815</v>
      </c>
      <c r="C5162" s="4" t="s">
        <v>1066</v>
      </c>
      <c r="D5162" s="4" t="n">
        <v>9</v>
      </c>
      <c r="E5162" s="4" t="n">
        <v>209.69</v>
      </c>
      <c r="F5162" s="4" t="n">
        <v>1887.21</v>
      </c>
      <c r="G5162" s="4" t="n">
        <f aca="false">INDEX(Data_Products!$D$2:$D$33,MATCH(C5162,Data_Products!$A$2:$A$33,0))</f>
        <v>144.38</v>
      </c>
      <c r="H5162" s="4" t="str">
        <f aca="false">INDEX(Data_Products!$C$2:$C$33,MATCH(C5162,Data_Products!$A$2:$A$33,0))</f>
        <v>Plumbing &amp; Drainage</v>
      </c>
      <c r="I5162" s="10" t="n">
        <f aca="false">D5162*(E5162-G5162)</f>
        <v>587.79</v>
      </c>
      <c r="J5162" s="11" t="n">
        <f aca="false">IFERROR(I5162/F5162,0)</f>
        <v>0.311459773952024</v>
      </c>
      <c r="K5162" s="4" t="str">
        <f aca="false">IFERROR(INDEX(Data_Orders!$F$2:$F$4727,MATCH(B5162,Data_Orders!$A$2:$A$4727,0)),"")</f>
        <v>Trade Account</v>
      </c>
      <c r="L5162" s="4" t="str">
        <f aca="false">IFERROR(INDEX(Data_Orders!$D$2:$D$4727,MATCH(B5162,Data_Orders!$A$2:$A$4727,0)),"")</f>
        <v>Nuneaton</v>
      </c>
    </row>
    <row r="5163" customFormat="false" ht="15" hidden="false" customHeight="false" outlineLevel="0" collapsed="false">
      <c r="A5163" s="4" t="s">
        <v>10979</v>
      </c>
      <c r="B5163" s="4" t="s">
        <v>2816</v>
      </c>
      <c r="C5163" s="4" t="s">
        <v>1052</v>
      </c>
      <c r="D5163" s="4" t="n">
        <v>3</v>
      </c>
      <c r="E5163" s="4" t="n">
        <v>205.71</v>
      </c>
      <c r="F5163" s="4" t="n">
        <v>617.13</v>
      </c>
      <c r="G5163" s="4" t="n">
        <f aca="false">INDEX(Data_Products!$D$2:$D$33,MATCH(C5163,Data_Products!$A$2:$A$33,0))</f>
        <v>152.29</v>
      </c>
      <c r="H5163" s="4" t="str">
        <f aca="false">INDEX(Data_Products!$C$2:$C$33,MATCH(C5163,Data_Products!$A$2:$A$33,0))</f>
        <v>Roofing</v>
      </c>
      <c r="I5163" s="10" t="n">
        <f aca="false">D5163*(E5163-G5163)</f>
        <v>160.26</v>
      </c>
      <c r="J5163" s="11" t="n">
        <f aca="false">IFERROR(I5163/F5163,0)</f>
        <v>0.259685965679841</v>
      </c>
      <c r="K5163" s="4" t="str">
        <f aca="false">IFERROR(INDEX(Data_Orders!$F$2:$F$4727,MATCH(B5163,Data_Orders!$A$2:$A$4727,0)),"")</f>
        <v>Trade Account</v>
      </c>
      <c r="L5163" s="4" t="str">
        <f aca="false">IFERROR(INDEX(Data_Orders!$D$2:$D$4727,MATCH(B5163,Data_Orders!$A$2:$A$4727,0)),"")</f>
        <v>Nuneaton</v>
      </c>
    </row>
    <row r="5164" customFormat="false" ht="15" hidden="false" customHeight="false" outlineLevel="0" collapsed="false">
      <c r="A5164" s="4" t="s">
        <v>10980</v>
      </c>
      <c r="B5164" s="4" t="s">
        <v>2816</v>
      </c>
      <c r="C5164" s="4" t="s">
        <v>1068</v>
      </c>
      <c r="D5164" s="4" t="n">
        <v>20</v>
      </c>
      <c r="E5164" s="4" t="n">
        <v>86.28</v>
      </c>
      <c r="F5164" s="4" t="n">
        <v>1725.6</v>
      </c>
      <c r="G5164" s="4" t="n">
        <f aca="false">INDEX(Data_Products!$D$2:$D$33,MATCH(C5164,Data_Products!$A$2:$A$33,0))</f>
        <v>68.55</v>
      </c>
      <c r="H5164" s="4" t="str">
        <f aca="false">INDEX(Data_Products!$C$2:$C$33,MATCH(C5164,Data_Products!$A$2:$A$33,0))</f>
        <v>Plumbing &amp; Drainage</v>
      </c>
      <c r="I5164" s="10" t="n">
        <f aca="false">D5164*(E5164-G5164)</f>
        <v>354.6</v>
      </c>
      <c r="J5164" s="11" t="n">
        <f aca="false">IFERROR(I5164/F5164,0)</f>
        <v>0.205493741307371</v>
      </c>
      <c r="K5164" s="4" t="str">
        <f aca="false">IFERROR(INDEX(Data_Orders!$F$2:$F$4727,MATCH(B5164,Data_Orders!$A$2:$A$4727,0)),"")</f>
        <v>Trade Account</v>
      </c>
      <c r="L5164" s="4" t="str">
        <f aca="false">IFERROR(INDEX(Data_Orders!$D$2:$D$4727,MATCH(B5164,Data_Orders!$A$2:$A$4727,0)),"")</f>
        <v>Nuneaton</v>
      </c>
    </row>
    <row r="5165" customFormat="false" ht="15" hidden="false" customHeight="false" outlineLevel="0" collapsed="false">
      <c r="A5165" s="4" t="s">
        <v>10981</v>
      </c>
      <c r="B5165" s="4" t="s">
        <v>2816</v>
      </c>
      <c r="C5165" s="4" t="s">
        <v>1046</v>
      </c>
      <c r="D5165" s="4" t="n">
        <v>10</v>
      </c>
      <c r="E5165" s="4" t="n">
        <v>154.02</v>
      </c>
      <c r="F5165" s="4" t="n">
        <v>1540.2</v>
      </c>
      <c r="G5165" s="4" t="n">
        <f aca="false">INDEX(Data_Products!$D$2:$D$33,MATCH(C5165,Data_Products!$A$2:$A$33,0))</f>
        <v>102.1</v>
      </c>
      <c r="H5165" s="4" t="str">
        <f aca="false">INDEX(Data_Products!$C$2:$C$33,MATCH(C5165,Data_Products!$A$2:$A$33,0))</f>
        <v>Tools &amp; Fixings</v>
      </c>
      <c r="I5165" s="10" t="n">
        <f aca="false">D5165*(E5165-G5165)</f>
        <v>519.2</v>
      </c>
      <c r="J5165" s="11" t="n">
        <f aca="false">IFERROR(I5165/F5165,0)</f>
        <v>0.337099078041813</v>
      </c>
      <c r="K5165" s="4" t="str">
        <f aca="false">IFERROR(INDEX(Data_Orders!$F$2:$F$4727,MATCH(B5165,Data_Orders!$A$2:$A$4727,0)),"")</f>
        <v>Trade Account</v>
      </c>
      <c r="L5165" s="4" t="str">
        <f aca="false">IFERROR(INDEX(Data_Orders!$D$2:$D$4727,MATCH(B5165,Data_Orders!$A$2:$A$4727,0)),"")</f>
        <v>Nuneaton</v>
      </c>
    </row>
    <row r="5166" customFormat="false" ht="15" hidden="false" customHeight="false" outlineLevel="0" collapsed="false">
      <c r="A5166" s="4" t="s">
        <v>10982</v>
      </c>
      <c r="B5166" s="4" t="s">
        <v>2817</v>
      </c>
      <c r="C5166" s="4" t="s">
        <v>1041</v>
      </c>
      <c r="D5166" s="4" t="n">
        <v>20</v>
      </c>
      <c r="E5166" s="4" t="n">
        <v>242.75</v>
      </c>
      <c r="F5166" s="4" t="n">
        <v>4855</v>
      </c>
      <c r="G5166" s="4" t="n">
        <f aca="false">INDEX(Data_Products!$D$2:$D$33,MATCH(C5166,Data_Products!$A$2:$A$33,0))</f>
        <v>142.94</v>
      </c>
      <c r="H5166" s="4" t="str">
        <f aca="false">INDEX(Data_Products!$C$2:$C$33,MATCH(C5166,Data_Products!$A$2:$A$33,0))</f>
        <v>Tools &amp; Fixings</v>
      </c>
      <c r="I5166" s="10" t="n">
        <f aca="false">D5166*(E5166-G5166)</f>
        <v>1996.2</v>
      </c>
      <c r="J5166" s="11" t="n">
        <f aca="false">IFERROR(I5166/F5166,0)</f>
        <v>0.411163748712667</v>
      </c>
      <c r="K5166" s="4" t="str">
        <f aca="false">IFERROR(INDEX(Data_Orders!$F$2:$F$4727,MATCH(B5166,Data_Orders!$A$2:$A$4727,0)),"")</f>
        <v>Trade Account</v>
      </c>
      <c r="L5166" s="4" t="str">
        <f aca="false">IFERROR(INDEX(Data_Orders!$D$2:$D$4727,MATCH(B5166,Data_Orders!$A$2:$A$4727,0)),"")</f>
        <v>Nuneaton</v>
      </c>
    </row>
    <row r="5167" customFormat="false" ht="15" hidden="false" customHeight="false" outlineLevel="0" collapsed="false">
      <c r="A5167" s="4" t="s">
        <v>10983</v>
      </c>
      <c r="B5167" s="4" t="s">
        <v>2818</v>
      </c>
      <c r="C5167" s="4" t="s">
        <v>1021</v>
      </c>
      <c r="D5167" s="4" t="n">
        <v>17</v>
      </c>
      <c r="E5167" s="4" t="n">
        <v>73.76</v>
      </c>
      <c r="F5167" s="4" t="n">
        <v>1253.92</v>
      </c>
      <c r="G5167" s="4" t="n">
        <f aca="false">INDEX(Data_Products!$D$2:$D$33,MATCH(C5167,Data_Products!$A$2:$A$33,0))</f>
        <v>51.51</v>
      </c>
      <c r="H5167" s="4" t="str">
        <f aca="false">INDEX(Data_Products!$C$2:$C$33,MATCH(C5167,Data_Products!$A$2:$A$33,0))</f>
        <v>Cement &amp; Aggregates</v>
      </c>
      <c r="I5167" s="10" t="n">
        <f aca="false">D5167*(E5167-G5167)</f>
        <v>378.25</v>
      </c>
      <c r="J5167" s="11" t="n">
        <f aca="false">IFERROR(I5167/F5167,0)</f>
        <v>0.301654013015184</v>
      </c>
      <c r="K5167" s="4" t="str">
        <f aca="false">IFERROR(INDEX(Data_Orders!$F$2:$F$4727,MATCH(B5167,Data_Orders!$A$2:$A$4727,0)),"")</f>
        <v>Trade Account</v>
      </c>
      <c r="L5167" s="4" t="str">
        <f aca="false">IFERROR(INDEX(Data_Orders!$D$2:$D$4727,MATCH(B5167,Data_Orders!$A$2:$A$4727,0)),"")</f>
        <v>Nuneaton</v>
      </c>
    </row>
    <row r="5168" customFormat="false" ht="15" hidden="false" customHeight="false" outlineLevel="0" collapsed="false">
      <c r="A5168" s="4" t="s">
        <v>10984</v>
      </c>
      <c r="B5168" s="4" t="s">
        <v>2818</v>
      </c>
      <c r="C5168" s="4" t="s">
        <v>1055</v>
      </c>
      <c r="D5168" s="4" t="n">
        <v>4</v>
      </c>
      <c r="E5168" s="4" t="n">
        <v>205.03</v>
      </c>
      <c r="F5168" s="4" t="n">
        <v>820.12</v>
      </c>
      <c r="G5168" s="4" t="n">
        <f aca="false">INDEX(Data_Products!$D$2:$D$33,MATCH(C5168,Data_Products!$A$2:$A$33,0))</f>
        <v>138.6</v>
      </c>
      <c r="H5168" s="4" t="str">
        <f aca="false">INDEX(Data_Products!$C$2:$C$33,MATCH(C5168,Data_Products!$A$2:$A$33,0))</f>
        <v>Roofing</v>
      </c>
      <c r="I5168" s="10" t="n">
        <f aca="false">D5168*(E5168-G5168)</f>
        <v>265.72</v>
      </c>
      <c r="J5168" s="11" t="n">
        <f aca="false">IFERROR(I5168/F5168,0)</f>
        <v>0.324001365653807</v>
      </c>
      <c r="K5168" s="4" t="str">
        <f aca="false">IFERROR(INDEX(Data_Orders!$F$2:$F$4727,MATCH(B5168,Data_Orders!$A$2:$A$4727,0)),"")</f>
        <v>Trade Account</v>
      </c>
      <c r="L5168" s="4" t="str">
        <f aca="false">IFERROR(INDEX(Data_Orders!$D$2:$D$4727,MATCH(B5168,Data_Orders!$A$2:$A$4727,0)),"")</f>
        <v>Nuneaton</v>
      </c>
    </row>
    <row r="5169" customFormat="false" ht="15" hidden="false" customHeight="false" outlineLevel="0" collapsed="false">
      <c r="A5169" s="4" t="s">
        <v>10985</v>
      </c>
      <c r="B5169" s="4" t="s">
        <v>2818</v>
      </c>
      <c r="C5169" s="4" t="s">
        <v>1064</v>
      </c>
      <c r="D5169" s="4" t="n">
        <v>16</v>
      </c>
      <c r="E5169" s="4" t="n">
        <v>97.63</v>
      </c>
      <c r="F5169" s="4" t="n">
        <v>1562.08</v>
      </c>
      <c r="G5169" s="4" t="n">
        <f aca="false">INDEX(Data_Products!$D$2:$D$33,MATCH(C5169,Data_Products!$A$2:$A$33,0))</f>
        <v>65.21</v>
      </c>
      <c r="H5169" s="4" t="str">
        <f aca="false">INDEX(Data_Products!$C$2:$C$33,MATCH(C5169,Data_Products!$A$2:$A$33,0))</f>
        <v>Plumbing &amp; Drainage</v>
      </c>
      <c r="I5169" s="10" t="n">
        <f aca="false">D5169*(E5169-G5169)</f>
        <v>518.72</v>
      </c>
      <c r="J5169" s="11" t="n">
        <f aca="false">IFERROR(I5169/F5169,0)</f>
        <v>0.332070060432244</v>
      </c>
      <c r="K5169" s="4" t="str">
        <f aca="false">IFERROR(INDEX(Data_Orders!$F$2:$F$4727,MATCH(B5169,Data_Orders!$A$2:$A$4727,0)),"")</f>
        <v>Trade Account</v>
      </c>
      <c r="L5169" s="4" t="str">
        <f aca="false">IFERROR(INDEX(Data_Orders!$D$2:$D$4727,MATCH(B5169,Data_Orders!$A$2:$A$4727,0)),"")</f>
        <v>Nuneaton</v>
      </c>
    </row>
    <row r="5170" customFormat="false" ht="15" hidden="false" customHeight="false" outlineLevel="0" collapsed="false">
      <c r="A5170" s="4" t="s">
        <v>10986</v>
      </c>
      <c r="B5170" s="4" t="s">
        <v>2819</v>
      </c>
      <c r="C5170" s="4" t="s">
        <v>1059</v>
      </c>
      <c r="D5170" s="4" t="n">
        <v>2</v>
      </c>
      <c r="E5170" s="4" t="n">
        <v>103.63</v>
      </c>
      <c r="F5170" s="4" t="n">
        <v>207.26</v>
      </c>
      <c r="G5170" s="4" t="n">
        <f aca="false">INDEX(Data_Products!$D$2:$D$33,MATCH(C5170,Data_Products!$A$2:$A$33,0))</f>
        <v>82.55</v>
      </c>
      <c r="H5170" s="4" t="str">
        <f aca="false">INDEX(Data_Products!$C$2:$C$33,MATCH(C5170,Data_Products!$A$2:$A$33,0))</f>
        <v>Roofing</v>
      </c>
      <c r="I5170" s="10" t="n">
        <f aca="false">D5170*(E5170-G5170)</f>
        <v>42.16</v>
      </c>
      <c r="J5170" s="11" t="n">
        <f aca="false">IFERROR(I5170/F5170,0)</f>
        <v>0.203415999228023</v>
      </c>
      <c r="K5170" s="4" t="str">
        <f aca="false">IFERROR(INDEX(Data_Orders!$F$2:$F$4727,MATCH(B5170,Data_Orders!$A$2:$A$4727,0)),"")</f>
        <v>Trade Account</v>
      </c>
      <c r="L5170" s="4" t="str">
        <f aca="false">IFERROR(INDEX(Data_Orders!$D$2:$D$4727,MATCH(B5170,Data_Orders!$A$2:$A$4727,0)),"")</f>
        <v>Nuneaton</v>
      </c>
    </row>
    <row r="5171" customFormat="false" ht="15" hidden="false" customHeight="false" outlineLevel="0" collapsed="false">
      <c r="A5171" s="4" t="s">
        <v>10987</v>
      </c>
      <c r="B5171" s="4" t="s">
        <v>2819</v>
      </c>
      <c r="C5171" s="4" t="s">
        <v>1030</v>
      </c>
      <c r="D5171" s="4" t="n">
        <v>13</v>
      </c>
      <c r="E5171" s="4" t="n">
        <v>25.23</v>
      </c>
      <c r="F5171" s="4" t="n">
        <v>327.99</v>
      </c>
      <c r="G5171" s="4" t="n">
        <f aca="false">INDEX(Data_Products!$D$2:$D$33,MATCH(C5171,Data_Products!$A$2:$A$33,0))</f>
        <v>17.67</v>
      </c>
      <c r="H5171" s="4" t="str">
        <f aca="false">INDEX(Data_Products!$C$2:$C$33,MATCH(C5171,Data_Products!$A$2:$A$33,0))</f>
        <v>Cement &amp; Aggregates</v>
      </c>
      <c r="I5171" s="10" t="n">
        <f aca="false">D5171*(E5171-G5171)</f>
        <v>98.28</v>
      </c>
      <c r="J5171" s="11" t="n">
        <f aca="false">IFERROR(I5171/F5171,0)</f>
        <v>0.299643281807372</v>
      </c>
      <c r="K5171" s="4" t="str">
        <f aca="false">IFERROR(INDEX(Data_Orders!$F$2:$F$4727,MATCH(B5171,Data_Orders!$A$2:$A$4727,0)),"")</f>
        <v>Trade Account</v>
      </c>
      <c r="L5171" s="4" t="str">
        <f aca="false">IFERROR(INDEX(Data_Orders!$D$2:$D$4727,MATCH(B5171,Data_Orders!$A$2:$A$4727,0)),"")</f>
        <v>Nuneaton</v>
      </c>
    </row>
    <row r="5172" customFormat="false" ht="15" hidden="false" customHeight="false" outlineLevel="0" collapsed="false">
      <c r="A5172" s="4" t="s">
        <v>10988</v>
      </c>
      <c r="B5172" s="4" t="s">
        <v>2820</v>
      </c>
      <c r="C5172" s="4" t="s">
        <v>1057</v>
      </c>
      <c r="D5172" s="4" t="n">
        <v>16</v>
      </c>
      <c r="E5172" s="4" t="n">
        <v>176.81</v>
      </c>
      <c r="F5172" s="4" t="n">
        <v>2828.96</v>
      </c>
      <c r="G5172" s="4" t="n">
        <f aca="false">INDEX(Data_Products!$D$2:$D$33,MATCH(C5172,Data_Products!$A$2:$A$33,0))</f>
        <v>129.57</v>
      </c>
      <c r="H5172" s="4" t="str">
        <f aca="false">INDEX(Data_Products!$C$2:$C$33,MATCH(C5172,Data_Products!$A$2:$A$33,0))</f>
        <v>Roofing</v>
      </c>
      <c r="I5172" s="10" t="n">
        <f aca="false">D5172*(E5172-G5172)</f>
        <v>755.84</v>
      </c>
      <c r="J5172" s="11" t="n">
        <f aca="false">IFERROR(I5172/F5172,0)</f>
        <v>0.267179458175443</v>
      </c>
      <c r="K5172" s="4" t="str">
        <f aca="false">IFERROR(INDEX(Data_Orders!$F$2:$F$4727,MATCH(B5172,Data_Orders!$A$2:$A$4727,0)),"")</f>
        <v>Trade Account</v>
      </c>
      <c r="L5172" s="4" t="str">
        <f aca="false">IFERROR(INDEX(Data_Orders!$D$2:$D$4727,MATCH(B5172,Data_Orders!$A$2:$A$4727,0)),"")</f>
        <v>Nuneaton</v>
      </c>
    </row>
    <row r="5173" customFormat="false" ht="15" hidden="false" customHeight="false" outlineLevel="0" collapsed="false">
      <c r="A5173" s="4" t="s">
        <v>10989</v>
      </c>
      <c r="B5173" s="4" t="s">
        <v>2820</v>
      </c>
      <c r="C5173" s="4" t="s">
        <v>1021</v>
      </c>
      <c r="D5173" s="4" t="n">
        <v>15</v>
      </c>
      <c r="E5173" s="4" t="n">
        <v>73.76</v>
      </c>
      <c r="F5173" s="4" t="n">
        <v>1106.4</v>
      </c>
      <c r="G5173" s="4" t="n">
        <f aca="false">INDEX(Data_Products!$D$2:$D$33,MATCH(C5173,Data_Products!$A$2:$A$33,0))</f>
        <v>51.51</v>
      </c>
      <c r="H5173" s="4" t="str">
        <f aca="false">INDEX(Data_Products!$C$2:$C$33,MATCH(C5173,Data_Products!$A$2:$A$33,0))</f>
        <v>Cement &amp; Aggregates</v>
      </c>
      <c r="I5173" s="10" t="n">
        <f aca="false">D5173*(E5173-G5173)</f>
        <v>333.75</v>
      </c>
      <c r="J5173" s="11" t="n">
        <f aca="false">IFERROR(I5173/F5173,0)</f>
        <v>0.301654013015184</v>
      </c>
      <c r="K5173" s="4" t="str">
        <f aca="false">IFERROR(INDEX(Data_Orders!$F$2:$F$4727,MATCH(B5173,Data_Orders!$A$2:$A$4727,0)),"")</f>
        <v>Trade Account</v>
      </c>
      <c r="L5173" s="4" t="str">
        <f aca="false">IFERROR(INDEX(Data_Orders!$D$2:$D$4727,MATCH(B5173,Data_Orders!$A$2:$A$4727,0)),"")</f>
        <v>Nuneaton</v>
      </c>
    </row>
    <row r="5174" customFormat="false" ht="15" hidden="false" customHeight="false" outlineLevel="0" collapsed="false">
      <c r="A5174" s="4" t="s">
        <v>10990</v>
      </c>
      <c r="B5174" s="4" t="s">
        <v>2820</v>
      </c>
      <c r="C5174" s="4" t="s">
        <v>1059</v>
      </c>
      <c r="D5174" s="4" t="n">
        <v>12</v>
      </c>
      <c r="E5174" s="4" t="n">
        <v>103.63</v>
      </c>
      <c r="F5174" s="4" t="n">
        <v>1243.56</v>
      </c>
      <c r="G5174" s="4" t="n">
        <f aca="false">INDEX(Data_Products!$D$2:$D$33,MATCH(C5174,Data_Products!$A$2:$A$33,0))</f>
        <v>82.55</v>
      </c>
      <c r="H5174" s="4" t="str">
        <f aca="false">INDEX(Data_Products!$C$2:$C$33,MATCH(C5174,Data_Products!$A$2:$A$33,0))</f>
        <v>Roofing</v>
      </c>
      <c r="I5174" s="10" t="n">
        <f aca="false">D5174*(E5174-G5174)</f>
        <v>252.96</v>
      </c>
      <c r="J5174" s="11" t="n">
        <f aca="false">IFERROR(I5174/F5174,0)</f>
        <v>0.203415999228023</v>
      </c>
      <c r="K5174" s="4" t="str">
        <f aca="false">IFERROR(INDEX(Data_Orders!$F$2:$F$4727,MATCH(B5174,Data_Orders!$A$2:$A$4727,0)),"")</f>
        <v>Trade Account</v>
      </c>
      <c r="L5174" s="4" t="str">
        <f aca="false">IFERROR(INDEX(Data_Orders!$D$2:$D$4727,MATCH(B5174,Data_Orders!$A$2:$A$4727,0)),"")</f>
        <v>Nuneaton</v>
      </c>
    </row>
    <row r="5175" customFormat="false" ht="15" hidden="false" customHeight="false" outlineLevel="0" collapsed="false">
      <c r="A5175" s="4" t="s">
        <v>10991</v>
      </c>
      <c r="B5175" s="4" t="s">
        <v>2821</v>
      </c>
      <c r="C5175" s="4" t="s">
        <v>1030</v>
      </c>
      <c r="D5175" s="4" t="n">
        <v>13</v>
      </c>
      <c r="E5175" s="4" t="n">
        <v>25.23</v>
      </c>
      <c r="F5175" s="4" t="n">
        <v>327.99</v>
      </c>
      <c r="G5175" s="4" t="n">
        <f aca="false">INDEX(Data_Products!$D$2:$D$33,MATCH(C5175,Data_Products!$A$2:$A$33,0))</f>
        <v>17.67</v>
      </c>
      <c r="H5175" s="4" t="str">
        <f aca="false">INDEX(Data_Products!$C$2:$C$33,MATCH(C5175,Data_Products!$A$2:$A$33,0))</f>
        <v>Cement &amp; Aggregates</v>
      </c>
      <c r="I5175" s="10" t="n">
        <f aca="false">D5175*(E5175-G5175)</f>
        <v>98.28</v>
      </c>
      <c r="J5175" s="11" t="n">
        <f aca="false">IFERROR(I5175/F5175,0)</f>
        <v>0.299643281807372</v>
      </c>
      <c r="K5175" s="4" t="str">
        <f aca="false">IFERROR(INDEX(Data_Orders!$F$2:$F$4727,MATCH(B5175,Data_Orders!$A$2:$A$4727,0)),"")</f>
        <v>Trade Account</v>
      </c>
      <c r="L5175" s="4" t="str">
        <f aca="false">IFERROR(INDEX(Data_Orders!$D$2:$D$4727,MATCH(B5175,Data_Orders!$A$2:$A$4727,0)),"")</f>
        <v>Nuneaton</v>
      </c>
    </row>
    <row r="5176" customFormat="false" ht="15" hidden="false" customHeight="false" outlineLevel="0" collapsed="false">
      <c r="A5176" s="4" t="s">
        <v>10992</v>
      </c>
      <c r="B5176" s="4" t="s">
        <v>2821</v>
      </c>
      <c r="C5176" s="4" t="s">
        <v>1055</v>
      </c>
      <c r="D5176" s="4" t="n">
        <v>14</v>
      </c>
      <c r="E5176" s="4" t="n">
        <v>205.03</v>
      </c>
      <c r="F5176" s="4" t="n">
        <v>2870.42</v>
      </c>
      <c r="G5176" s="4" t="n">
        <f aca="false">INDEX(Data_Products!$D$2:$D$33,MATCH(C5176,Data_Products!$A$2:$A$33,0))</f>
        <v>138.6</v>
      </c>
      <c r="H5176" s="4" t="str">
        <f aca="false">INDEX(Data_Products!$C$2:$C$33,MATCH(C5176,Data_Products!$A$2:$A$33,0))</f>
        <v>Roofing</v>
      </c>
      <c r="I5176" s="10" t="n">
        <f aca="false">D5176*(E5176-G5176)</f>
        <v>930.02</v>
      </c>
      <c r="J5176" s="11" t="n">
        <f aca="false">IFERROR(I5176/F5176,0)</f>
        <v>0.324001365653807</v>
      </c>
      <c r="K5176" s="4" t="str">
        <f aca="false">IFERROR(INDEX(Data_Orders!$F$2:$F$4727,MATCH(B5176,Data_Orders!$A$2:$A$4727,0)),"")</f>
        <v>Trade Account</v>
      </c>
      <c r="L5176" s="4" t="str">
        <f aca="false">IFERROR(INDEX(Data_Orders!$D$2:$D$4727,MATCH(B5176,Data_Orders!$A$2:$A$4727,0)),"")</f>
        <v>Nuneaton</v>
      </c>
    </row>
    <row r="5177" customFormat="false" ht="15" hidden="false" customHeight="false" outlineLevel="0" collapsed="false">
      <c r="A5177" s="4" t="s">
        <v>10993</v>
      </c>
      <c r="B5177" s="4" t="s">
        <v>2821</v>
      </c>
      <c r="C5177" s="4" t="s">
        <v>1059</v>
      </c>
      <c r="D5177" s="4" t="n">
        <v>8</v>
      </c>
      <c r="E5177" s="4" t="n">
        <v>103.63</v>
      </c>
      <c r="F5177" s="4" t="n">
        <v>829.04</v>
      </c>
      <c r="G5177" s="4" t="n">
        <f aca="false">INDEX(Data_Products!$D$2:$D$33,MATCH(C5177,Data_Products!$A$2:$A$33,0))</f>
        <v>82.55</v>
      </c>
      <c r="H5177" s="4" t="str">
        <f aca="false">INDEX(Data_Products!$C$2:$C$33,MATCH(C5177,Data_Products!$A$2:$A$33,0))</f>
        <v>Roofing</v>
      </c>
      <c r="I5177" s="10" t="n">
        <f aca="false">D5177*(E5177-G5177)</f>
        <v>168.64</v>
      </c>
      <c r="J5177" s="11" t="n">
        <f aca="false">IFERROR(I5177/F5177,0)</f>
        <v>0.203415999228023</v>
      </c>
      <c r="K5177" s="4" t="str">
        <f aca="false">IFERROR(INDEX(Data_Orders!$F$2:$F$4727,MATCH(B5177,Data_Orders!$A$2:$A$4727,0)),"")</f>
        <v>Trade Account</v>
      </c>
      <c r="L5177" s="4" t="str">
        <f aca="false">IFERROR(INDEX(Data_Orders!$D$2:$D$4727,MATCH(B5177,Data_Orders!$A$2:$A$4727,0)),"")</f>
        <v>Nuneaton</v>
      </c>
    </row>
    <row r="5178" customFormat="false" ht="15" hidden="false" customHeight="false" outlineLevel="0" collapsed="false">
      <c r="A5178" s="4" t="s">
        <v>10994</v>
      </c>
      <c r="B5178" s="4" t="s">
        <v>2822</v>
      </c>
      <c r="C5178" s="4" t="s">
        <v>1059</v>
      </c>
      <c r="D5178" s="4" t="n">
        <v>2</v>
      </c>
      <c r="E5178" s="4" t="n">
        <v>103.63</v>
      </c>
      <c r="F5178" s="4" t="n">
        <v>207.26</v>
      </c>
      <c r="G5178" s="4" t="n">
        <f aca="false">INDEX(Data_Products!$D$2:$D$33,MATCH(C5178,Data_Products!$A$2:$A$33,0))</f>
        <v>82.55</v>
      </c>
      <c r="H5178" s="4" t="str">
        <f aca="false">INDEX(Data_Products!$C$2:$C$33,MATCH(C5178,Data_Products!$A$2:$A$33,0))</f>
        <v>Roofing</v>
      </c>
      <c r="I5178" s="10" t="n">
        <f aca="false">D5178*(E5178-G5178)</f>
        <v>42.16</v>
      </c>
      <c r="J5178" s="11" t="n">
        <f aca="false">IFERROR(I5178/F5178,0)</f>
        <v>0.203415999228023</v>
      </c>
      <c r="K5178" s="4" t="str">
        <f aca="false">IFERROR(INDEX(Data_Orders!$F$2:$F$4727,MATCH(B5178,Data_Orders!$A$2:$A$4727,0)),"")</f>
        <v>Trade Account</v>
      </c>
      <c r="L5178" s="4" t="str">
        <f aca="false">IFERROR(INDEX(Data_Orders!$D$2:$D$4727,MATCH(B5178,Data_Orders!$A$2:$A$4727,0)),"")</f>
        <v>Binley (Coventry)</v>
      </c>
    </row>
    <row r="5179" customFormat="false" ht="15" hidden="false" customHeight="false" outlineLevel="0" collapsed="false">
      <c r="A5179" s="4" t="s">
        <v>10995</v>
      </c>
      <c r="B5179" s="4" t="s">
        <v>2822</v>
      </c>
      <c r="C5179" s="4" t="s">
        <v>1019</v>
      </c>
      <c r="D5179" s="4" t="n">
        <v>3</v>
      </c>
      <c r="E5179" s="4" t="n">
        <v>79.76</v>
      </c>
      <c r="F5179" s="4" t="n">
        <v>239.28</v>
      </c>
      <c r="G5179" s="4" t="n">
        <f aca="false">INDEX(Data_Products!$D$2:$D$33,MATCH(C5179,Data_Products!$A$2:$A$33,0))</f>
        <v>59.07</v>
      </c>
      <c r="H5179" s="4" t="str">
        <f aca="false">INDEX(Data_Products!$C$2:$C$33,MATCH(C5179,Data_Products!$A$2:$A$33,0))</f>
        <v>Timber</v>
      </c>
      <c r="I5179" s="10" t="n">
        <f aca="false">D5179*(E5179-G5179)</f>
        <v>62.07</v>
      </c>
      <c r="J5179" s="11" t="n">
        <f aca="false">IFERROR(I5179/F5179,0)</f>
        <v>0.259403209628887</v>
      </c>
      <c r="K5179" s="4" t="str">
        <f aca="false">IFERROR(INDEX(Data_Orders!$F$2:$F$4727,MATCH(B5179,Data_Orders!$A$2:$A$4727,0)),"")</f>
        <v>Trade Account</v>
      </c>
      <c r="L5179" s="4" t="str">
        <f aca="false">IFERROR(INDEX(Data_Orders!$D$2:$D$4727,MATCH(B5179,Data_Orders!$A$2:$A$4727,0)),"")</f>
        <v>Binley (Coventry)</v>
      </c>
    </row>
    <row r="5180" customFormat="false" ht="15" hidden="false" customHeight="false" outlineLevel="0" collapsed="false">
      <c r="A5180" s="4" t="s">
        <v>10996</v>
      </c>
      <c r="B5180" s="4" t="s">
        <v>2823</v>
      </c>
      <c r="C5180" s="4" t="s">
        <v>1073</v>
      </c>
      <c r="D5180" s="4" t="n">
        <v>3</v>
      </c>
      <c r="E5180" s="4" t="n">
        <v>231.05</v>
      </c>
      <c r="F5180" s="4" t="n">
        <v>693.15</v>
      </c>
      <c r="G5180" s="4" t="n">
        <f aca="false">INDEX(Data_Products!$D$2:$D$33,MATCH(C5180,Data_Products!$A$2:$A$33,0))</f>
        <v>148.29</v>
      </c>
      <c r="H5180" s="4" t="str">
        <f aca="false">INDEX(Data_Products!$C$2:$C$33,MATCH(C5180,Data_Products!$A$2:$A$33,0))</f>
        <v>Landscaping</v>
      </c>
      <c r="I5180" s="10" t="n">
        <f aca="false">D5180*(E5180-G5180)</f>
        <v>248.28</v>
      </c>
      <c r="J5180" s="11" t="n">
        <f aca="false">IFERROR(I5180/F5180,0)</f>
        <v>0.358190867777537</v>
      </c>
      <c r="K5180" s="4" t="str">
        <f aca="false">IFERROR(INDEX(Data_Orders!$F$2:$F$4727,MATCH(B5180,Data_Orders!$A$2:$A$4727,0)),"")</f>
        <v>Trade Account</v>
      </c>
      <c r="L5180" s="4" t="str">
        <f aca="false">IFERROR(INDEX(Data_Orders!$D$2:$D$4727,MATCH(B5180,Data_Orders!$A$2:$A$4727,0)),"")</f>
        <v>Binley (Coventry)</v>
      </c>
    </row>
    <row r="5181" customFormat="false" ht="15" hidden="false" customHeight="false" outlineLevel="0" collapsed="false">
      <c r="A5181" s="4" t="s">
        <v>10997</v>
      </c>
      <c r="B5181" s="4" t="s">
        <v>2823</v>
      </c>
      <c r="C5181" s="4" t="s">
        <v>1017</v>
      </c>
      <c r="D5181" s="4" t="n">
        <v>10</v>
      </c>
      <c r="E5181" s="4" t="n">
        <v>49.15</v>
      </c>
      <c r="F5181" s="4" t="n">
        <v>491.5</v>
      </c>
      <c r="G5181" s="4" t="n">
        <f aca="false">INDEX(Data_Products!$D$2:$D$33,MATCH(C5181,Data_Products!$A$2:$A$33,0))</f>
        <v>31.44</v>
      </c>
      <c r="H5181" s="4" t="str">
        <f aca="false">INDEX(Data_Products!$C$2:$C$33,MATCH(C5181,Data_Products!$A$2:$A$33,0))</f>
        <v>Timber</v>
      </c>
      <c r="I5181" s="10" t="n">
        <f aca="false">D5181*(E5181-G5181)</f>
        <v>177.1</v>
      </c>
      <c r="J5181" s="11" t="n">
        <f aca="false">IFERROR(I5181/F5181,0)</f>
        <v>0.360325534079349</v>
      </c>
      <c r="K5181" s="4" t="str">
        <f aca="false">IFERROR(INDEX(Data_Orders!$F$2:$F$4727,MATCH(B5181,Data_Orders!$A$2:$A$4727,0)),"")</f>
        <v>Trade Account</v>
      </c>
      <c r="L5181" s="4" t="str">
        <f aca="false">IFERROR(INDEX(Data_Orders!$D$2:$D$4727,MATCH(B5181,Data_Orders!$A$2:$A$4727,0)),"")</f>
        <v>Binley (Coventry)</v>
      </c>
    </row>
    <row r="5182" customFormat="false" ht="15" hidden="false" customHeight="false" outlineLevel="0" collapsed="false">
      <c r="A5182" s="4" t="s">
        <v>10998</v>
      </c>
      <c r="B5182" s="4" t="s">
        <v>2823</v>
      </c>
      <c r="C5182" s="4" t="s">
        <v>1019</v>
      </c>
      <c r="D5182" s="4" t="n">
        <v>11</v>
      </c>
      <c r="E5182" s="4" t="n">
        <v>79.76</v>
      </c>
      <c r="F5182" s="4" t="n">
        <v>877.36</v>
      </c>
      <c r="G5182" s="4" t="n">
        <f aca="false">INDEX(Data_Products!$D$2:$D$33,MATCH(C5182,Data_Products!$A$2:$A$33,0))</f>
        <v>59.07</v>
      </c>
      <c r="H5182" s="4" t="str">
        <f aca="false">INDEX(Data_Products!$C$2:$C$33,MATCH(C5182,Data_Products!$A$2:$A$33,0))</f>
        <v>Timber</v>
      </c>
      <c r="I5182" s="10" t="n">
        <f aca="false">D5182*(E5182-G5182)</f>
        <v>227.59</v>
      </c>
      <c r="J5182" s="11" t="n">
        <f aca="false">IFERROR(I5182/F5182,0)</f>
        <v>0.259403209628887</v>
      </c>
      <c r="K5182" s="4" t="str">
        <f aca="false">IFERROR(INDEX(Data_Orders!$F$2:$F$4727,MATCH(B5182,Data_Orders!$A$2:$A$4727,0)),"")</f>
        <v>Trade Account</v>
      </c>
      <c r="L5182" s="4" t="str">
        <f aca="false">IFERROR(INDEX(Data_Orders!$D$2:$D$4727,MATCH(B5182,Data_Orders!$A$2:$A$4727,0)),"")</f>
        <v>Binley (Coventry)</v>
      </c>
    </row>
    <row r="5183" customFormat="false" ht="15" hidden="false" customHeight="false" outlineLevel="0" collapsed="false">
      <c r="A5183" s="4" t="s">
        <v>10999</v>
      </c>
      <c r="B5183" s="4" t="s">
        <v>2823</v>
      </c>
      <c r="C5183" s="4" t="s">
        <v>1041</v>
      </c>
      <c r="D5183" s="4" t="n">
        <v>11</v>
      </c>
      <c r="E5183" s="4" t="n">
        <v>242.75</v>
      </c>
      <c r="F5183" s="4" t="n">
        <v>2670.25</v>
      </c>
      <c r="G5183" s="4" t="n">
        <f aca="false">INDEX(Data_Products!$D$2:$D$33,MATCH(C5183,Data_Products!$A$2:$A$33,0))</f>
        <v>142.94</v>
      </c>
      <c r="H5183" s="4" t="str">
        <f aca="false">INDEX(Data_Products!$C$2:$C$33,MATCH(C5183,Data_Products!$A$2:$A$33,0))</f>
        <v>Tools &amp; Fixings</v>
      </c>
      <c r="I5183" s="10" t="n">
        <f aca="false">D5183*(E5183-G5183)</f>
        <v>1097.91</v>
      </c>
      <c r="J5183" s="11" t="n">
        <f aca="false">IFERROR(I5183/F5183,0)</f>
        <v>0.411163748712667</v>
      </c>
      <c r="K5183" s="4" t="str">
        <f aca="false">IFERROR(INDEX(Data_Orders!$F$2:$F$4727,MATCH(B5183,Data_Orders!$A$2:$A$4727,0)),"")</f>
        <v>Trade Account</v>
      </c>
      <c r="L5183" s="4" t="str">
        <f aca="false">IFERROR(INDEX(Data_Orders!$D$2:$D$4727,MATCH(B5183,Data_Orders!$A$2:$A$4727,0)),"")</f>
        <v>Binley (Coventry)</v>
      </c>
    </row>
    <row r="5184" customFormat="false" ht="15" hidden="false" customHeight="false" outlineLevel="0" collapsed="false">
      <c r="A5184" s="4" t="s">
        <v>11000</v>
      </c>
      <c r="B5184" s="4" t="s">
        <v>2823</v>
      </c>
      <c r="C5184" s="4" t="s">
        <v>1061</v>
      </c>
      <c r="D5184" s="4" t="n">
        <v>19</v>
      </c>
      <c r="E5184" s="4" t="n">
        <v>145.57</v>
      </c>
      <c r="F5184" s="4" t="n">
        <v>2765.83</v>
      </c>
      <c r="G5184" s="4" t="n">
        <f aca="false">INDEX(Data_Products!$D$2:$D$33,MATCH(C5184,Data_Products!$A$2:$A$33,0))</f>
        <v>119.29</v>
      </c>
      <c r="H5184" s="4" t="str">
        <f aca="false">INDEX(Data_Products!$C$2:$C$33,MATCH(C5184,Data_Products!$A$2:$A$33,0))</f>
        <v>Plumbing &amp; Drainage</v>
      </c>
      <c r="I5184" s="10" t="n">
        <f aca="false">D5184*(E5184-G5184)</f>
        <v>499.32</v>
      </c>
      <c r="J5184" s="11" t="n">
        <f aca="false">IFERROR(I5184/F5184,0)</f>
        <v>0.180531702960775</v>
      </c>
      <c r="K5184" s="4" t="str">
        <f aca="false">IFERROR(INDEX(Data_Orders!$F$2:$F$4727,MATCH(B5184,Data_Orders!$A$2:$A$4727,0)),"")</f>
        <v>Trade Account</v>
      </c>
      <c r="L5184" s="4" t="str">
        <f aca="false">IFERROR(INDEX(Data_Orders!$D$2:$D$4727,MATCH(B5184,Data_Orders!$A$2:$A$4727,0)),"")</f>
        <v>Binley (Coventry)</v>
      </c>
    </row>
    <row r="5185" customFormat="false" ht="15" hidden="false" customHeight="false" outlineLevel="0" collapsed="false">
      <c r="A5185" s="4" t="s">
        <v>11001</v>
      </c>
      <c r="B5185" s="4" t="s">
        <v>2824</v>
      </c>
      <c r="C5185" s="4" t="s">
        <v>1061</v>
      </c>
      <c r="D5185" s="4" t="n">
        <v>7</v>
      </c>
      <c r="E5185" s="4" t="n">
        <v>145.57</v>
      </c>
      <c r="F5185" s="4" t="n">
        <v>1018.99</v>
      </c>
      <c r="G5185" s="4" t="n">
        <f aca="false">INDEX(Data_Products!$D$2:$D$33,MATCH(C5185,Data_Products!$A$2:$A$33,0))</f>
        <v>119.29</v>
      </c>
      <c r="H5185" s="4" t="str">
        <f aca="false">INDEX(Data_Products!$C$2:$C$33,MATCH(C5185,Data_Products!$A$2:$A$33,0))</f>
        <v>Plumbing &amp; Drainage</v>
      </c>
      <c r="I5185" s="10" t="n">
        <f aca="false">D5185*(E5185-G5185)</f>
        <v>183.96</v>
      </c>
      <c r="J5185" s="11" t="n">
        <f aca="false">IFERROR(I5185/F5185,0)</f>
        <v>0.180531702960775</v>
      </c>
      <c r="K5185" s="4" t="str">
        <f aca="false">IFERROR(INDEX(Data_Orders!$F$2:$F$4727,MATCH(B5185,Data_Orders!$A$2:$A$4727,0)),"")</f>
        <v>Contractor</v>
      </c>
      <c r="L5185" s="4" t="str">
        <f aca="false">IFERROR(INDEX(Data_Orders!$D$2:$D$4727,MATCH(B5185,Data_Orders!$A$2:$A$4727,0)),"")</f>
        <v>Birmingham South</v>
      </c>
    </row>
    <row r="5186" customFormat="false" ht="15" hidden="false" customHeight="false" outlineLevel="0" collapsed="false">
      <c r="A5186" s="4" t="s">
        <v>11002</v>
      </c>
      <c r="B5186" s="4" t="s">
        <v>2824</v>
      </c>
      <c r="C5186" s="4" t="s">
        <v>1050</v>
      </c>
      <c r="D5186" s="4" t="n">
        <v>16</v>
      </c>
      <c r="E5186" s="4" t="n">
        <v>238.63</v>
      </c>
      <c r="F5186" s="4" t="n">
        <v>3818.08</v>
      </c>
      <c r="G5186" s="4" t="n">
        <f aca="false">INDEX(Data_Products!$D$2:$D$33,MATCH(C5186,Data_Products!$A$2:$A$33,0))</f>
        <v>148.91</v>
      </c>
      <c r="H5186" s="4" t="str">
        <f aca="false">INDEX(Data_Products!$C$2:$C$33,MATCH(C5186,Data_Products!$A$2:$A$33,0))</f>
        <v>Tools &amp; Fixings</v>
      </c>
      <c r="I5186" s="10" t="n">
        <f aca="false">D5186*(E5186-G5186)</f>
        <v>1435.52</v>
      </c>
      <c r="J5186" s="11" t="n">
        <f aca="false">IFERROR(I5186/F5186,0)</f>
        <v>0.375979549930855</v>
      </c>
      <c r="K5186" s="4" t="str">
        <f aca="false">IFERROR(INDEX(Data_Orders!$F$2:$F$4727,MATCH(B5186,Data_Orders!$A$2:$A$4727,0)),"")</f>
        <v>Contractor</v>
      </c>
      <c r="L5186" s="4" t="str">
        <f aca="false">IFERROR(INDEX(Data_Orders!$D$2:$D$4727,MATCH(B5186,Data_Orders!$A$2:$A$4727,0)),"")</f>
        <v>Birmingham South</v>
      </c>
    </row>
    <row r="5187" customFormat="false" ht="15" hidden="false" customHeight="false" outlineLevel="0" collapsed="false">
      <c r="A5187" s="4" t="s">
        <v>11003</v>
      </c>
      <c r="B5187" s="4" t="s">
        <v>2824</v>
      </c>
      <c r="C5187" s="4" t="s">
        <v>1030</v>
      </c>
      <c r="D5187" s="4" t="n">
        <v>2</v>
      </c>
      <c r="E5187" s="4" t="n">
        <v>25.23</v>
      </c>
      <c r="F5187" s="4" t="n">
        <v>50.46</v>
      </c>
      <c r="G5187" s="4" t="n">
        <f aca="false">INDEX(Data_Products!$D$2:$D$33,MATCH(C5187,Data_Products!$A$2:$A$33,0))</f>
        <v>17.67</v>
      </c>
      <c r="H5187" s="4" t="str">
        <f aca="false">INDEX(Data_Products!$C$2:$C$33,MATCH(C5187,Data_Products!$A$2:$A$33,0))</f>
        <v>Cement &amp; Aggregates</v>
      </c>
      <c r="I5187" s="10" t="n">
        <f aca="false">D5187*(E5187-G5187)</f>
        <v>15.12</v>
      </c>
      <c r="J5187" s="11" t="n">
        <f aca="false">IFERROR(I5187/F5187,0)</f>
        <v>0.299643281807372</v>
      </c>
      <c r="K5187" s="4" t="str">
        <f aca="false">IFERROR(INDEX(Data_Orders!$F$2:$F$4727,MATCH(B5187,Data_Orders!$A$2:$A$4727,0)),"")</f>
        <v>Contractor</v>
      </c>
      <c r="L5187" s="4" t="str">
        <f aca="false">IFERROR(INDEX(Data_Orders!$D$2:$D$4727,MATCH(B5187,Data_Orders!$A$2:$A$4727,0)),"")</f>
        <v>Birmingham South</v>
      </c>
    </row>
    <row r="5188" customFormat="false" ht="15" hidden="false" customHeight="false" outlineLevel="0" collapsed="false">
      <c r="A5188" s="4" t="s">
        <v>11004</v>
      </c>
      <c r="B5188" s="4" t="s">
        <v>2824</v>
      </c>
      <c r="C5188" s="4" t="s">
        <v>1075</v>
      </c>
      <c r="D5188" s="4" t="n">
        <v>12</v>
      </c>
      <c r="E5188" s="4" t="n">
        <v>98.61</v>
      </c>
      <c r="F5188" s="4" t="n">
        <v>1183.32</v>
      </c>
      <c r="G5188" s="4" t="n">
        <f aca="false">INDEX(Data_Products!$D$2:$D$33,MATCH(C5188,Data_Products!$A$2:$A$33,0))</f>
        <v>74.84</v>
      </c>
      <c r="H5188" s="4" t="str">
        <f aca="false">INDEX(Data_Products!$C$2:$C$33,MATCH(C5188,Data_Products!$A$2:$A$33,0))</f>
        <v>Landscaping</v>
      </c>
      <c r="I5188" s="10" t="n">
        <f aca="false">D5188*(E5188-G5188)</f>
        <v>285.24</v>
      </c>
      <c r="J5188" s="11" t="n">
        <f aca="false">IFERROR(I5188/F5188,0)</f>
        <v>0.24105060338708</v>
      </c>
      <c r="K5188" s="4" t="str">
        <f aca="false">IFERROR(INDEX(Data_Orders!$F$2:$F$4727,MATCH(B5188,Data_Orders!$A$2:$A$4727,0)),"")</f>
        <v>Contractor</v>
      </c>
      <c r="L5188" s="4" t="str">
        <f aca="false">IFERROR(INDEX(Data_Orders!$D$2:$D$4727,MATCH(B5188,Data_Orders!$A$2:$A$4727,0)),"")</f>
        <v>Birmingham South</v>
      </c>
    </row>
    <row r="5189" customFormat="false" ht="15" hidden="false" customHeight="false" outlineLevel="0" collapsed="false">
      <c r="A5189" s="4" t="s">
        <v>11005</v>
      </c>
      <c r="B5189" s="4" t="s">
        <v>2824</v>
      </c>
      <c r="C5189" s="4" t="s">
        <v>1059</v>
      </c>
      <c r="D5189" s="4" t="n">
        <v>6</v>
      </c>
      <c r="E5189" s="4" t="n">
        <v>103.63</v>
      </c>
      <c r="F5189" s="4" t="n">
        <v>621.78</v>
      </c>
      <c r="G5189" s="4" t="n">
        <f aca="false">INDEX(Data_Products!$D$2:$D$33,MATCH(C5189,Data_Products!$A$2:$A$33,0))</f>
        <v>82.55</v>
      </c>
      <c r="H5189" s="4" t="str">
        <f aca="false">INDEX(Data_Products!$C$2:$C$33,MATCH(C5189,Data_Products!$A$2:$A$33,0))</f>
        <v>Roofing</v>
      </c>
      <c r="I5189" s="10" t="n">
        <f aca="false">D5189*(E5189-G5189)</f>
        <v>126.48</v>
      </c>
      <c r="J5189" s="11" t="n">
        <f aca="false">IFERROR(I5189/F5189,0)</f>
        <v>0.203415999228023</v>
      </c>
      <c r="K5189" s="4" t="str">
        <f aca="false">IFERROR(INDEX(Data_Orders!$F$2:$F$4727,MATCH(B5189,Data_Orders!$A$2:$A$4727,0)),"")</f>
        <v>Contractor</v>
      </c>
      <c r="L5189" s="4" t="str">
        <f aca="false">IFERROR(INDEX(Data_Orders!$D$2:$D$4727,MATCH(B5189,Data_Orders!$A$2:$A$4727,0)),"")</f>
        <v>Birmingham South</v>
      </c>
    </row>
    <row r="5190" customFormat="false" ht="15" hidden="false" customHeight="false" outlineLevel="0" collapsed="false">
      <c r="A5190" s="4" t="s">
        <v>11006</v>
      </c>
      <c r="B5190" s="4" t="s">
        <v>2825</v>
      </c>
      <c r="C5190" s="4" t="s">
        <v>1035</v>
      </c>
      <c r="D5190" s="4" t="n">
        <v>2</v>
      </c>
      <c r="E5190" s="4" t="n">
        <v>165.07</v>
      </c>
      <c r="F5190" s="4" t="n">
        <v>330.14</v>
      </c>
      <c r="G5190" s="4" t="n">
        <f aca="false">INDEX(Data_Products!$D$2:$D$33,MATCH(C5190,Data_Products!$A$2:$A$33,0))</f>
        <v>134.65</v>
      </c>
      <c r="H5190" s="4" t="str">
        <f aca="false">INDEX(Data_Products!$C$2:$C$33,MATCH(C5190,Data_Products!$A$2:$A$33,0))</f>
        <v>Insulation</v>
      </c>
      <c r="I5190" s="10" t="n">
        <f aca="false">D5190*(E5190-G5190)</f>
        <v>60.84</v>
      </c>
      <c r="J5190" s="11" t="n">
        <f aca="false">IFERROR(I5190/F5190,0)</f>
        <v>0.184285454655601</v>
      </c>
      <c r="K5190" s="4" t="str">
        <f aca="false">IFERROR(INDEX(Data_Orders!$F$2:$F$4727,MATCH(B5190,Data_Orders!$A$2:$A$4727,0)),"")</f>
        <v>Contractor</v>
      </c>
      <c r="L5190" s="4" t="str">
        <f aca="false">IFERROR(INDEX(Data_Orders!$D$2:$D$4727,MATCH(B5190,Data_Orders!$A$2:$A$4727,0)),"")</f>
        <v>Birmingham South</v>
      </c>
    </row>
    <row r="5191" customFormat="false" ht="15" hidden="false" customHeight="false" outlineLevel="0" collapsed="false">
      <c r="A5191" s="4" t="s">
        <v>11007</v>
      </c>
      <c r="B5191" s="4" t="s">
        <v>2825</v>
      </c>
      <c r="C5191" s="4" t="s">
        <v>1015</v>
      </c>
      <c r="D5191" s="4" t="n">
        <v>2</v>
      </c>
      <c r="E5191" s="4" t="n">
        <v>122.01</v>
      </c>
      <c r="F5191" s="4" t="n">
        <v>244.02</v>
      </c>
      <c r="G5191" s="4" t="n">
        <f aca="false">INDEX(Data_Products!$D$2:$D$33,MATCH(C5191,Data_Products!$A$2:$A$33,0))</f>
        <v>85.53</v>
      </c>
      <c r="H5191" s="4" t="str">
        <f aca="false">INDEX(Data_Products!$C$2:$C$33,MATCH(C5191,Data_Products!$A$2:$A$33,0))</f>
        <v>Timber</v>
      </c>
      <c r="I5191" s="10" t="n">
        <f aca="false">D5191*(E5191-G5191)</f>
        <v>72.96</v>
      </c>
      <c r="J5191" s="11" t="n">
        <f aca="false">IFERROR(I5191/F5191,0)</f>
        <v>0.298991885910991</v>
      </c>
      <c r="K5191" s="4" t="str">
        <f aca="false">IFERROR(INDEX(Data_Orders!$F$2:$F$4727,MATCH(B5191,Data_Orders!$A$2:$A$4727,0)),"")</f>
        <v>Contractor</v>
      </c>
      <c r="L5191" s="4" t="str">
        <f aca="false">IFERROR(INDEX(Data_Orders!$D$2:$D$4727,MATCH(B5191,Data_Orders!$A$2:$A$4727,0)),"")</f>
        <v>Birmingham South</v>
      </c>
    </row>
    <row r="5192" customFormat="false" ht="15" hidden="false" customHeight="false" outlineLevel="0" collapsed="false">
      <c r="A5192" s="4" t="s">
        <v>11008</v>
      </c>
      <c r="B5192" s="4" t="s">
        <v>2826</v>
      </c>
      <c r="C5192" s="4" t="s">
        <v>1037</v>
      </c>
      <c r="D5192" s="4" t="n">
        <v>16</v>
      </c>
      <c r="E5192" s="4" t="n">
        <v>90.97</v>
      </c>
      <c r="F5192" s="4" t="n">
        <v>1455.52</v>
      </c>
      <c r="G5192" s="4" t="n">
        <f aca="false">INDEX(Data_Products!$D$2:$D$33,MATCH(C5192,Data_Products!$A$2:$A$33,0))</f>
        <v>73.81</v>
      </c>
      <c r="H5192" s="4" t="str">
        <f aca="false">INDEX(Data_Products!$C$2:$C$33,MATCH(C5192,Data_Products!$A$2:$A$33,0))</f>
        <v>Insulation</v>
      </c>
      <c r="I5192" s="10" t="n">
        <f aca="false">D5192*(E5192-G5192)</f>
        <v>274.56</v>
      </c>
      <c r="J5192" s="11" t="n">
        <f aca="false">IFERROR(I5192/F5192,0)</f>
        <v>0.18863361547763</v>
      </c>
      <c r="K5192" s="4" t="str">
        <f aca="false">IFERROR(INDEX(Data_Orders!$F$2:$F$4727,MATCH(B5192,Data_Orders!$A$2:$A$4727,0)),"")</f>
        <v>Contractor</v>
      </c>
      <c r="L5192" s="4" t="str">
        <f aca="false">IFERROR(INDEX(Data_Orders!$D$2:$D$4727,MATCH(B5192,Data_Orders!$A$2:$A$4727,0)),"")</f>
        <v>Birmingham South</v>
      </c>
    </row>
    <row r="5193" customFormat="false" ht="15" hidden="false" customHeight="false" outlineLevel="0" collapsed="false">
      <c r="A5193" s="4" t="s">
        <v>11009</v>
      </c>
      <c r="B5193" s="4" t="s">
        <v>2826</v>
      </c>
      <c r="C5193" s="4" t="s">
        <v>1021</v>
      </c>
      <c r="D5193" s="4" t="n">
        <v>15</v>
      </c>
      <c r="E5193" s="4" t="n">
        <v>73.76</v>
      </c>
      <c r="F5193" s="4" t="n">
        <v>1106.4</v>
      </c>
      <c r="G5193" s="4" t="n">
        <f aca="false">INDEX(Data_Products!$D$2:$D$33,MATCH(C5193,Data_Products!$A$2:$A$33,0))</f>
        <v>51.51</v>
      </c>
      <c r="H5193" s="4" t="str">
        <f aca="false">INDEX(Data_Products!$C$2:$C$33,MATCH(C5193,Data_Products!$A$2:$A$33,0))</f>
        <v>Cement &amp; Aggregates</v>
      </c>
      <c r="I5193" s="10" t="n">
        <f aca="false">D5193*(E5193-G5193)</f>
        <v>333.75</v>
      </c>
      <c r="J5193" s="11" t="n">
        <f aca="false">IFERROR(I5193/F5193,0)</f>
        <v>0.301654013015184</v>
      </c>
      <c r="K5193" s="4" t="str">
        <f aca="false">IFERROR(INDEX(Data_Orders!$F$2:$F$4727,MATCH(B5193,Data_Orders!$A$2:$A$4727,0)),"")</f>
        <v>Contractor</v>
      </c>
      <c r="L5193" s="4" t="str">
        <f aca="false">IFERROR(INDEX(Data_Orders!$D$2:$D$4727,MATCH(B5193,Data_Orders!$A$2:$A$4727,0)),"")</f>
        <v>Birmingham South</v>
      </c>
    </row>
    <row r="5194" customFormat="false" ht="15" hidden="false" customHeight="false" outlineLevel="0" collapsed="false">
      <c r="A5194" s="4" t="s">
        <v>11010</v>
      </c>
      <c r="B5194" s="4" t="s">
        <v>2826</v>
      </c>
      <c r="C5194" s="4" t="s">
        <v>1068</v>
      </c>
      <c r="D5194" s="4" t="n">
        <v>13</v>
      </c>
      <c r="E5194" s="4" t="n">
        <v>86.28</v>
      </c>
      <c r="F5194" s="4" t="n">
        <v>1121.64</v>
      </c>
      <c r="G5194" s="4" t="n">
        <f aca="false">INDEX(Data_Products!$D$2:$D$33,MATCH(C5194,Data_Products!$A$2:$A$33,0))</f>
        <v>68.55</v>
      </c>
      <c r="H5194" s="4" t="str">
        <f aca="false">INDEX(Data_Products!$C$2:$C$33,MATCH(C5194,Data_Products!$A$2:$A$33,0))</f>
        <v>Plumbing &amp; Drainage</v>
      </c>
      <c r="I5194" s="10" t="n">
        <f aca="false">D5194*(E5194-G5194)</f>
        <v>230.49</v>
      </c>
      <c r="J5194" s="11" t="n">
        <f aca="false">IFERROR(I5194/F5194,0)</f>
        <v>0.205493741307371</v>
      </c>
      <c r="K5194" s="4" t="str">
        <f aca="false">IFERROR(INDEX(Data_Orders!$F$2:$F$4727,MATCH(B5194,Data_Orders!$A$2:$A$4727,0)),"")</f>
        <v>Contractor</v>
      </c>
      <c r="L5194" s="4" t="str">
        <f aca="false">IFERROR(INDEX(Data_Orders!$D$2:$D$4727,MATCH(B5194,Data_Orders!$A$2:$A$4727,0)),"")</f>
        <v>Birmingham South</v>
      </c>
    </row>
    <row r="5195" customFormat="false" ht="15" hidden="false" customHeight="false" outlineLevel="0" collapsed="false">
      <c r="A5195" s="4" t="s">
        <v>11011</v>
      </c>
      <c r="B5195" s="4" t="s">
        <v>2827</v>
      </c>
      <c r="C5195" s="4" t="s">
        <v>1041</v>
      </c>
      <c r="D5195" s="4" t="n">
        <v>11</v>
      </c>
      <c r="E5195" s="4" t="n">
        <v>242.75</v>
      </c>
      <c r="F5195" s="4" t="n">
        <v>2670.25</v>
      </c>
      <c r="G5195" s="4" t="n">
        <f aca="false">INDEX(Data_Products!$D$2:$D$33,MATCH(C5195,Data_Products!$A$2:$A$33,0))</f>
        <v>142.94</v>
      </c>
      <c r="H5195" s="4" t="str">
        <f aca="false">INDEX(Data_Products!$C$2:$C$33,MATCH(C5195,Data_Products!$A$2:$A$33,0))</f>
        <v>Tools &amp; Fixings</v>
      </c>
      <c r="I5195" s="10" t="n">
        <f aca="false">D5195*(E5195-G5195)</f>
        <v>1097.91</v>
      </c>
      <c r="J5195" s="11" t="n">
        <f aca="false">IFERROR(I5195/F5195,0)</f>
        <v>0.411163748712667</v>
      </c>
      <c r="K5195" s="4" t="str">
        <f aca="false">IFERROR(INDEX(Data_Orders!$F$2:$F$4727,MATCH(B5195,Data_Orders!$A$2:$A$4727,0)),"")</f>
        <v>Contractor</v>
      </c>
      <c r="L5195" s="4" t="str">
        <f aca="false">IFERROR(INDEX(Data_Orders!$D$2:$D$4727,MATCH(B5195,Data_Orders!$A$2:$A$4727,0)),"")</f>
        <v>Birmingham South</v>
      </c>
    </row>
    <row r="5196" customFormat="false" ht="15" hidden="false" customHeight="false" outlineLevel="0" collapsed="false">
      <c r="A5196" s="4" t="s">
        <v>11012</v>
      </c>
      <c r="B5196" s="4" t="s">
        <v>2827</v>
      </c>
      <c r="C5196" s="4" t="s">
        <v>1019</v>
      </c>
      <c r="D5196" s="4" t="n">
        <v>14</v>
      </c>
      <c r="E5196" s="4" t="n">
        <v>79.76</v>
      </c>
      <c r="F5196" s="4" t="n">
        <v>1116.64</v>
      </c>
      <c r="G5196" s="4" t="n">
        <f aca="false">INDEX(Data_Products!$D$2:$D$33,MATCH(C5196,Data_Products!$A$2:$A$33,0))</f>
        <v>59.07</v>
      </c>
      <c r="H5196" s="4" t="str">
        <f aca="false">INDEX(Data_Products!$C$2:$C$33,MATCH(C5196,Data_Products!$A$2:$A$33,0))</f>
        <v>Timber</v>
      </c>
      <c r="I5196" s="10" t="n">
        <f aca="false">D5196*(E5196-G5196)</f>
        <v>289.66</v>
      </c>
      <c r="J5196" s="11" t="n">
        <f aca="false">IFERROR(I5196/F5196,0)</f>
        <v>0.259403209628887</v>
      </c>
      <c r="K5196" s="4" t="str">
        <f aca="false">IFERROR(INDEX(Data_Orders!$F$2:$F$4727,MATCH(B5196,Data_Orders!$A$2:$A$4727,0)),"")</f>
        <v>Contractor</v>
      </c>
      <c r="L5196" s="4" t="str">
        <f aca="false">IFERROR(INDEX(Data_Orders!$D$2:$D$4727,MATCH(B5196,Data_Orders!$A$2:$A$4727,0)),"")</f>
        <v>Birmingham South</v>
      </c>
    </row>
    <row r="5197" customFormat="false" ht="15" hidden="false" customHeight="false" outlineLevel="0" collapsed="false">
      <c r="A5197" s="4" t="s">
        <v>11013</v>
      </c>
      <c r="B5197" s="4" t="s">
        <v>2827</v>
      </c>
      <c r="C5197" s="4" t="s">
        <v>1068</v>
      </c>
      <c r="D5197" s="4" t="n">
        <v>11</v>
      </c>
      <c r="E5197" s="4" t="n">
        <v>86.28</v>
      </c>
      <c r="F5197" s="4" t="n">
        <v>949.08</v>
      </c>
      <c r="G5197" s="4" t="n">
        <f aca="false">INDEX(Data_Products!$D$2:$D$33,MATCH(C5197,Data_Products!$A$2:$A$33,0))</f>
        <v>68.55</v>
      </c>
      <c r="H5197" s="4" t="str">
        <f aca="false">INDEX(Data_Products!$C$2:$C$33,MATCH(C5197,Data_Products!$A$2:$A$33,0))</f>
        <v>Plumbing &amp; Drainage</v>
      </c>
      <c r="I5197" s="10" t="n">
        <f aca="false">D5197*(E5197-G5197)</f>
        <v>195.03</v>
      </c>
      <c r="J5197" s="11" t="n">
        <f aca="false">IFERROR(I5197/F5197,0)</f>
        <v>0.205493741307371</v>
      </c>
      <c r="K5197" s="4" t="str">
        <f aca="false">IFERROR(INDEX(Data_Orders!$F$2:$F$4727,MATCH(B5197,Data_Orders!$A$2:$A$4727,0)),"")</f>
        <v>Contractor</v>
      </c>
      <c r="L5197" s="4" t="str">
        <f aca="false">IFERROR(INDEX(Data_Orders!$D$2:$D$4727,MATCH(B5197,Data_Orders!$A$2:$A$4727,0)),"")</f>
        <v>Birmingham South</v>
      </c>
    </row>
    <row r="5198" customFormat="false" ht="15" hidden="false" customHeight="false" outlineLevel="0" collapsed="false">
      <c r="A5198" s="4" t="s">
        <v>11014</v>
      </c>
      <c r="B5198" s="4" t="s">
        <v>2828</v>
      </c>
      <c r="C5198" s="4" t="s">
        <v>1070</v>
      </c>
      <c r="D5198" s="4" t="n">
        <v>6</v>
      </c>
      <c r="E5198" s="4" t="n">
        <v>230.32</v>
      </c>
      <c r="F5198" s="4" t="n">
        <v>1381.92</v>
      </c>
      <c r="G5198" s="4" t="n">
        <f aca="false">INDEX(Data_Products!$D$2:$D$33,MATCH(C5198,Data_Products!$A$2:$A$33,0))</f>
        <v>161.64</v>
      </c>
      <c r="H5198" s="4" t="str">
        <f aca="false">INDEX(Data_Products!$C$2:$C$33,MATCH(C5198,Data_Products!$A$2:$A$33,0))</f>
        <v>Landscaping</v>
      </c>
      <c r="I5198" s="10" t="n">
        <f aca="false">D5198*(E5198-G5198)</f>
        <v>412.08</v>
      </c>
      <c r="J5198" s="11" t="n">
        <f aca="false">IFERROR(I5198/F5198,0)</f>
        <v>0.298193817297673</v>
      </c>
      <c r="K5198" s="4" t="str">
        <f aca="false">IFERROR(INDEX(Data_Orders!$F$2:$F$4727,MATCH(B5198,Data_Orders!$A$2:$A$4727,0)),"")</f>
        <v>Contractor</v>
      </c>
      <c r="L5198" s="4" t="str">
        <f aca="false">IFERROR(INDEX(Data_Orders!$D$2:$D$4727,MATCH(B5198,Data_Orders!$A$2:$A$4727,0)),"")</f>
        <v>Birmingham South</v>
      </c>
    </row>
    <row r="5199" customFormat="false" ht="15" hidden="false" customHeight="false" outlineLevel="0" collapsed="false">
      <c r="A5199" s="4" t="s">
        <v>11015</v>
      </c>
      <c r="B5199" s="4" t="s">
        <v>2828</v>
      </c>
      <c r="C5199" s="4" t="s">
        <v>1059</v>
      </c>
      <c r="D5199" s="4" t="n">
        <v>9</v>
      </c>
      <c r="E5199" s="4" t="n">
        <v>103.63</v>
      </c>
      <c r="F5199" s="4" t="n">
        <v>932.67</v>
      </c>
      <c r="G5199" s="4" t="n">
        <f aca="false">INDEX(Data_Products!$D$2:$D$33,MATCH(C5199,Data_Products!$A$2:$A$33,0))</f>
        <v>82.55</v>
      </c>
      <c r="H5199" s="4" t="str">
        <f aca="false">INDEX(Data_Products!$C$2:$C$33,MATCH(C5199,Data_Products!$A$2:$A$33,0))</f>
        <v>Roofing</v>
      </c>
      <c r="I5199" s="10" t="n">
        <f aca="false">D5199*(E5199-G5199)</f>
        <v>189.72</v>
      </c>
      <c r="J5199" s="11" t="n">
        <f aca="false">IFERROR(I5199/F5199,0)</f>
        <v>0.203415999228023</v>
      </c>
      <c r="K5199" s="4" t="str">
        <f aca="false">IFERROR(INDEX(Data_Orders!$F$2:$F$4727,MATCH(B5199,Data_Orders!$A$2:$A$4727,0)),"")</f>
        <v>Contractor</v>
      </c>
      <c r="L5199" s="4" t="str">
        <f aca="false">IFERROR(INDEX(Data_Orders!$D$2:$D$4727,MATCH(B5199,Data_Orders!$A$2:$A$4727,0)),"")</f>
        <v>Birmingham South</v>
      </c>
    </row>
    <row r="5200" customFormat="false" ht="15" hidden="false" customHeight="false" outlineLevel="0" collapsed="false">
      <c r="A5200" s="4" t="s">
        <v>11016</v>
      </c>
      <c r="B5200" s="4" t="s">
        <v>2828</v>
      </c>
      <c r="C5200" s="4" t="s">
        <v>1021</v>
      </c>
      <c r="D5200" s="4" t="n">
        <v>14</v>
      </c>
      <c r="E5200" s="4" t="n">
        <v>73.76</v>
      </c>
      <c r="F5200" s="4" t="n">
        <v>1032.64</v>
      </c>
      <c r="G5200" s="4" t="n">
        <f aca="false">INDEX(Data_Products!$D$2:$D$33,MATCH(C5200,Data_Products!$A$2:$A$33,0))</f>
        <v>51.51</v>
      </c>
      <c r="H5200" s="4" t="str">
        <f aca="false">INDEX(Data_Products!$C$2:$C$33,MATCH(C5200,Data_Products!$A$2:$A$33,0))</f>
        <v>Cement &amp; Aggregates</v>
      </c>
      <c r="I5200" s="10" t="n">
        <f aca="false">D5200*(E5200-G5200)</f>
        <v>311.5</v>
      </c>
      <c r="J5200" s="11" t="n">
        <f aca="false">IFERROR(I5200/F5200,0)</f>
        <v>0.301654013015184</v>
      </c>
      <c r="K5200" s="4" t="str">
        <f aca="false">IFERROR(INDEX(Data_Orders!$F$2:$F$4727,MATCH(B5200,Data_Orders!$A$2:$A$4727,0)),"")</f>
        <v>Contractor</v>
      </c>
      <c r="L5200" s="4" t="str">
        <f aca="false">IFERROR(INDEX(Data_Orders!$D$2:$D$4727,MATCH(B5200,Data_Orders!$A$2:$A$4727,0)),"")</f>
        <v>Birmingham South</v>
      </c>
    </row>
    <row r="5201" customFormat="false" ht="15" hidden="false" customHeight="false" outlineLevel="0" collapsed="false">
      <c r="A5201" s="4" t="s">
        <v>11017</v>
      </c>
      <c r="B5201" s="4" t="s">
        <v>2828</v>
      </c>
      <c r="C5201" s="4" t="s">
        <v>1010</v>
      </c>
      <c r="D5201" s="4" t="n">
        <v>3</v>
      </c>
      <c r="E5201" s="4" t="n">
        <v>135.95</v>
      </c>
      <c r="F5201" s="4" t="n">
        <v>407.85</v>
      </c>
      <c r="G5201" s="4" t="n">
        <f aca="false">INDEX(Data_Products!$D$2:$D$33,MATCH(C5201,Data_Products!$A$2:$A$33,0))</f>
        <v>111.1</v>
      </c>
      <c r="H5201" s="4" t="str">
        <f aca="false">INDEX(Data_Products!$C$2:$C$33,MATCH(C5201,Data_Products!$A$2:$A$33,0))</f>
        <v>Timber</v>
      </c>
      <c r="I5201" s="10" t="n">
        <f aca="false">D5201*(E5201-G5201)</f>
        <v>74.55</v>
      </c>
      <c r="J5201" s="11" t="n">
        <f aca="false">IFERROR(I5201/F5201,0)</f>
        <v>0.18278778962854</v>
      </c>
      <c r="K5201" s="4" t="str">
        <f aca="false">IFERROR(INDEX(Data_Orders!$F$2:$F$4727,MATCH(B5201,Data_Orders!$A$2:$A$4727,0)),"")</f>
        <v>Contractor</v>
      </c>
      <c r="L5201" s="4" t="str">
        <f aca="false">IFERROR(INDEX(Data_Orders!$D$2:$D$4727,MATCH(B5201,Data_Orders!$A$2:$A$4727,0)),"")</f>
        <v>Birmingham South</v>
      </c>
    </row>
    <row r="5202" customFormat="false" ht="15" hidden="false" customHeight="false" outlineLevel="0" collapsed="false">
      <c r="A5202" s="4" t="s">
        <v>11018</v>
      </c>
      <c r="B5202" s="4" t="s">
        <v>2828</v>
      </c>
      <c r="C5202" s="4" t="s">
        <v>1066</v>
      </c>
      <c r="D5202" s="4" t="n">
        <v>16</v>
      </c>
      <c r="E5202" s="4" t="n">
        <v>209.69</v>
      </c>
      <c r="F5202" s="4" t="n">
        <v>3355.04</v>
      </c>
      <c r="G5202" s="4" t="n">
        <f aca="false">INDEX(Data_Products!$D$2:$D$33,MATCH(C5202,Data_Products!$A$2:$A$33,0))</f>
        <v>144.38</v>
      </c>
      <c r="H5202" s="4" t="str">
        <f aca="false">INDEX(Data_Products!$C$2:$C$33,MATCH(C5202,Data_Products!$A$2:$A$33,0))</f>
        <v>Plumbing &amp; Drainage</v>
      </c>
      <c r="I5202" s="10" t="n">
        <f aca="false">D5202*(E5202-G5202)</f>
        <v>1044.96</v>
      </c>
      <c r="J5202" s="11" t="n">
        <f aca="false">IFERROR(I5202/F5202,0)</f>
        <v>0.311459773952024</v>
      </c>
      <c r="K5202" s="4" t="str">
        <f aca="false">IFERROR(INDEX(Data_Orders!$F$2:$F$4727,MATCH(B5202,Data_Orders!$A$2:$A$4727,0)),"")</f>
        <v>Contractor</v>
      </c>
      <c r="L5202" s="4" t="str">
        <f aca="false">IFERROR(INDEX(Data_Orders!$D$2:$D$4727,MATCH(B5202,Data_Orders!$A$2:$A$4727,0)),"")</f>
        <v>Birmingham South</v>
      </c>
    </row>
    <row r="5203" customFormat="false" ht="15" hidden="false" customHeight="false" outlineLevel="0" collapsed="false">
      <c r="A5203" s="4" t="s">
        <v>11019</v>
      </c>
      <c r="B5203" s="4" t="s">
        <v>2829</v>
      </c>
      <c r="C5203" s="4" t="s">
        <v>1019</v>
      </c>
      <c r="D5203" s="4" t="n">
        <v>5</v>
      </c>
      <c r="E5203" s="4" t="n">
        <v>79.76</v>
      </c>
      <c r="F5203" s="4" t="n">
        <v>398.8</v>
      </c>
      <c r="G5203" s="4" t="n">
        <f aca="false">INDEX(Data_Products!$D$2:$D$33,MATCH(C5203,Data_Products!$A$2:$A$33,0))</f>
        <v>59.07</v>
      </c>
      <c r="H5203" s="4" t="str">
        <f aca="false">INDEX(Data_Products!$C$2:$C$33,MATCH(C5203,Data_Products!$A$2:$A$33,0))</f>
        <v>Timber</v>
      </c>
      <c r="I5203" s="10" t="n">
        <f aca="false">D5203*(E5203-G5203)</f>
        <v>103.45</v>
      </c>
      <c r="J5203" s="11" t="n">
        <f aca="false">IFERROR(I5203/F5203,0)</f>
        <v>0.259403209628887</v>
      </c>
      <c r="K5203" s="4" t="str">
        <f aca="false">IFERROR(INDEX(Data_Orders!$F$2:$F$4727,MATCH(B5203,Data_Orders!$A$2:$A$4727,0)),"")</f>
        <v>Contractor</v>
      </c>
      <c r="L5203" s="4" t="str">
        <f aca="false">IFERROR(INDEX(Data_Orders!$D$2:$D$4727,MATCH(B5203,Data_Orders!$A$2:$A$4727,0)),"")</f>
        <v>Birmingham South</v>
      </c>
    </row>
    <row r="5204" customFormat="false" ht="15" hidden="false" customHeight="false" outlineLevel="0" collapsed="false">
      <c r="A5204" s="4" t="s">
        <v>11020</v>
      </c>
      <c r="B5204" s="4" t="s">
        <v>2829</v>
      </c>
      <c r="C5204" s="4" t="s">
        <v>1013</v>
      </c>
      <c r="D5204" s="4" t="n">
        <v>8</v>
      </c>
      <c r="E5204" s="4" t="n">
        <v>240.92</v>
      </c>
      <c r="F5204" s="4" t="n">
        <v>1927.36</v>
      </c>
      <c r="G5204" s="4" t="n">
        <f aca="false">INDEX(Data_Products!$D$2:$D$33,MATCH(C5204,Data_Products!$A$2:$A$33,0))</f>
        <v>168.32</v>
      </c>
      <c r="H5204" s="4" t="str">
        <f aca="false">INDEX(Data_Products!$C$2:$C$33,MATCH(C5204,Data_Products!$A$2:$A$33,0))</f>
        <v>Timber</v>
      </c>
      <c r="I5204" s="10" t="n">
        <f aca="false">D5204*(E5204-G5204)</f>
        <v>580.8</v>
      </c>
      <c r="J5204" s="11" t="n">
        <f aca="false">IFERROR(I5204/F5204,0)</f>
        <v>0.301344844761747</v>
      </c>
      <c r="K5204" s="4" t="str">
        <f aca="false">IFERROR(INDEX(Data_Orders!$F$2:$F$4727,MATCH(B5204,Data_Orders!$A$2:$A$4727,0)),"")</f>
        <v>Contractor</v>
      </c>
      <c r="L5204" s="4" t="str">
        <f aca="false">IFERROR(INDEX(Data_Orders!$D$2:$D$4727,MATCH(B5204,Data_Orders!$A$2:$A$4727,0)),"")</f>
        <v>Birmingham South</v>
      </c>
    </row>
    <row r="5205" customFormat="false" ht="15" hidden="false" customHeight="false" outlineLevel="0" collapsed="false">
      <c r="A5205" s="4" t="s">
        <v>11021</v>
      </c>
      <c r="B5205" s="4" t="s">
        <v>2829</v>
      </c>
      <c r="C5205" s="4" t="s">
        <v>1073</v>
      </c>
      <c r="D5205" s="4" t="n">
        <v>17</v>
      </c>
      <c r="E5205" s="4" t="n">
        <v>231.05</v>
      </c>
      <c r="F5205" s="4" t="n">
        <v>3927.85</v>
      </c>
      <c r="G5205" s="4" t="n">
        <f aca="false">INDEX(Data_Products!$D$2:$D$33,MATCH(C5205,Data_Products!$A$2:$A$33,0))</f>
        <v>148.29</v>
      </c>
      <c r="H5205" s="4" t="str">
        <f aca="false">INDEX(Data_Products!$C$2:$C$33,MATCH(C5205,Data_Products!$A$2:$A$33,0))</f>
        <v>Landscaping</v>
      </c>
      <c r="I5205" s="10" t="n">
        <f aca="false">D5205*(E5205-G5205)</f>
        <v>1406.92</v>
      </c>
      <c r="J5205" s="11" t="n">
        <f aca="false">IFERROR(I5205/F5205,0)</f>
        <v>0.358190867777537</v>
      </c>
      <c r="K5205" s="4" t="str">
        <f aca="false">IFERROR(INDEX(Data_Orders!$F$2:$F$4727,MATCH(B5205,Data_Orders!$A$2:$A$4727,0)),"")</f>
        <v>Contractor</v>
      </c>
      <c r="L5205" s="4" t="str">
        <f aca="false">IFERROR(INDEX(Data_Orders!$D$2:$D$4727,MATCH(B5205,Data_Orders!$A$2:$A$4727,0)),"")</f>
        <v>Birmingham South</v>
      </c>
    </row>
    <row r="5206" customFormat="false" ht="15" hidden="false" customHeight="false" outlineLevel="0" collapsed="false">
      <c r="A5206" s="4" t="s">
        <v>11022</v>
      </c>
      <c r="B5206" s="4" t="s">
        <v>2830</v>
      </c>
      <c r="C5206" s="4" t="s">
        <v>1077</v>
      </c>
      <c r="D5206" s="4" t="n">
        <v>6</v>
      </c>
      <c r="E5206" s="4" t="n">
        <v>46.61</v>
      </c>
      <c r="F5206" s="4" t="n">
        <v>279.66</v>
      </c>
      <c r="G5206" s="4" t="n">
        <f aca="false">INDEX(Data_Products!$D$2:$D$33,MATCH(C5206,Data_Products!$A$2:$A$33,0))</f>
        <v>36.87</v>
      </c>
      <c r="H5206" s="4" t="str">
        <f aca="false">INDEX(Data_Products!$C$2:$C$33,MATCH(C5206,Data_Products!$A$2:$A$33,0))</f>
        <v>Landscaping</v>
      </c>
      <c r="I5206" s="10" t="n">
        <f aca="false">D5206*(E5206-G5206)</f>
        <v>58.44</v>
      </c>
      <c r="J5206" s="11" t="n">
        <f aca="false">IFERROR(I5206/F5206,0)</f>
        <v>0.208968032611028</v>
      </c>
      <c r="K5206" s="4" t="str">
        <f aca="false">IFERROR(INDEX(Data_Orders!$F$2:$F$4727,MATCH(B5206,Data_Orders!$A$2:$A$4727,0)),"")</f>
        <v>Contractor</v>
      </c>
      <c r="L5206" s="4" t="str">
        <f aca="false">IFERROR(INDEX(Data_Orders!$D$2:$D$4727,MATCH(B5206,Data_Orders!$A$2:$A$4727,0)),"")</f>
        <v>Birmingham South</v>
      </c>
    </row>
    <row r="5207" customFormat="false" ht="15" hidden="false" customHeight="false" outlineLevel="0" collapsed="false">
      <c r="A5207" s="4" t="s">
        <v>11023</v>
      </c>
      <c r="B5207" s="4" t="s">
        <v>2830</v>
      </c>
      <c r="C5207" s="4" t="s">
        <v>1028</v>
      </c>
      <c r="D5207" s="4" t="n">
        <v>14</v>
      </c>
      <c r="E5207" s="4" t="n">
        <v>118.79</v>
      </c>
      <c r="F5207" s="4" t="n">
        <v>1663.06</v>
      </c>
      <c r="G5207" s="4" t="n">
        <f aca="false">INDEX(Data_Products!$D$2:$D$33,MATCH(C5207,Data_Products!$A$2:$A$33,0))</f>
        <v>81.07</v>
      </c>
      <c r="H5207" s="4" t="str">
        <f aca="false">INDEX(Data_Products!$C$2:$C$33,MATCH(C5207,Data_Products!$A$2:$A$33,0))</f>
        <v>Cement &amp; Aggregates</v>
      </c>
      <c r="I5207" s="10" t="n">
        <f aca="false">D5207*(E5207-G5207)</f>
        <v>528.08</v>
      </c>
      <c r="J5207" s="11" t="n">
        <f aca="false">IFERROR(I5207/F5207,0)</f>
        <v>0.317535146056065</v>
      </c>
      <c r="K5207" s="4" t="str">
        <f aca="false">IFERROR(INDEX(Data_Orders!$F$2:$F$4727,MATCH(B5207,Data_Orders!$A$2:$A$4727,0)),"")</f>
        <v>Contractor</v>
      </c>
      <c r="L5207" s="4" t="str">
        <f aca="false">IFERROR(INDEX(Data_Orders!$D$2:$D$4727,MATCH(B5207,Data_Orders!$A$2:$A$4727,0)),"")</f>
        <v>Birmingham South</v>
      </c>
    </row>
    <row r="5208" customFormat="false" ht="15" hidden="false" customHeight="false" outlineLevel="0" collapsed="false">
      <c r="A5208" s="4" t="s">
        <v>11024</v>
      </c>
      <c r="B5208" s="4" t="s">
        <v>2830</v>
      </c>
      <c r="C5208" s="4" t="s">
        <v>1075</v>
      </c>
      <c r="D5208" s="4" t="n">
        <v>2</v>
      </c>
      <c r="E5208" s="4" t="n">
        <v>98.61</v>
      </c>
      <c r="F5208" s="4" t="n">
        <v>197.22</v>
      </c>
      <c r="G5208" s="4" t="n">
        <f aca="false">INDEX(Data_Products!$D$2:$D$33,MATCH(C5208,Data_Products!$A$2:$A$33,0))</f>
        <v>74.84</v>
      </c>
      <c r="H5208" s="4" t="str">
        <f aca="false">INDEX(Data_Products!$C$2:$C$33,MATCH(C5208,Data_Products!$A$2:$A$33,0))</f>
        <v>Landscaping</v>
      </c>
      <c r="I5208" s="10" t="n">
        <f aca="false">D5208*(E5208-G5208)</f>
        <v>47.54</v>
      </c>
      <c r="J5208" s="11" t="n">
        <f aca="false">IFERROR(I5208/F5208,0)</f>
        <v>0.24105060338708</v>
      </c>
      <c r="K5208" s="4" t="str">
        <f aca="false">IFERROR(INDEX(Data_Orders!$F$2:$F$4727,MATCH(B5208,Data_Orders!$A$2:$A$4727,0)),"")</f>
        <v>Contractor</v>
      </c>
      <c r="L5208" s="4" t="str">
        <f aca="false">IFERROR(INDEX(Data_Orders!$D$2:$D$4727,MATCH(B5208,Data_Orders!$A$2:$A$4727,0)),"")</f>
        <v>Birmingham South</v>
      </c>
    </row>
    <row r="5209" customFormat="false" ht="15" hidden="false" customHeight="false" outlineLevel="0" collapsed="false">
      <c r="A5209" s="4" t="s">
        <v>11025</v>
      </c>
      <c r="B5209" s="4" t="s">
        <v>2830</v>
      </c>
      <c r="C5209" s="4" t="s">
        <v>1024</v>
      </c>
      <c r="D5209" s="4" t="n">
        <v>1</v>
      </c>
      <c r="E5209" s="4" t="n">
        <v>137.14</v>
      </c>
      <c r="F5209" s="4" t="n">
        <v>137.14</v>
      </c>
      <c r="G5209" s="4" t="n">
        <f aca="false">INDEX(Data_Products!$D$2:$D$33,MATCH(C5209,Data_Products!$A$2:$A$33,0))</f>
        <v>99.99</v>
      </c>
      <c r="H5209" s="4" t="str">
        <f aca="false">INDEX(Data_Products!$C$2:$C$33,MATCH(C5209,Data_Products!$A$2:$A$33,0))</f>
        <v>Cement &amp; Aggregates</v>
      </c>
      <c r="I5209" s="10" t="n">
        <f aca="false">D5209*(E5209-G5209)</f>
        <v>37.15</v>
      </c>
      <c r="J5209" s="11" t="n">
        <f aca="false">IFERROR(I5209/F5209,0)</f>
        <v>0.270891060230421</v>
      </c>
      <c r="K5209" s="4" t="str">
        <f aca="false">IFERROR(INDEX(Data_Orders!$F$2:$F$4727,MATCH(B5209,Data_Orders!$A$2:$A$4727,0)),"")</f>
        <v>Contractor</v>
      </c>
      <c r="L5209" s="4" t="str">
        <f aca="false">IFERROR(INDEX(Data_Orders!$D$2:$D$4727,MATCH(B5209,Data_Orders!$A$2:$A$4727,0)),"")</f>
        <v>Birmingham South</v>
      </c>
    </row>
    <row r="5210" customFormat="false" ht="15" hidden="false" customHeight="false" outlineLevel="0" collapsed="false">
      <c r="A5210" s="4" t="s">
        <v>11026</v>
      </c>
      <c r="B5210" s="4" t="s">
        <v>2831</v>
      </c>
      <c r="C5210" s="4" t="s">
        <v>1059</v>
      </c>
      <c r="D5210" s="4" t="n">
        <v>20</v>
      </c>
      <c r="E5210" s="4" t="n">
        <v>103.63</v>
      </c>
      <c r="F5210" s="4" t="n">
        <v>2072.6</v>
      </c>
      <c r="G5210" s="4" t="n">
        <f aca="false">INDEX(Data_Products!$D$2:$D$33,MATCH(C5210,Data_Products!$A$2:$A$33,0))</f>
        <v>82.55</v>
      </c>
      <c r="H5210" s="4" t="str">
        <f aca="false">INDEX(Data_Products!$C$2:$C$33,MATCH(C5210,Data_Products!$A$2:$A$33,0))</f>
        <v>Roofing</v>
      </c>
      <c r="I5210" s="10" t="n">
        <f aca="false">D5210*(E5210-G5210)</f>
        <v>421.6</v>
      </c>
      <c r="J5210" s="11" t="n">
        <f aca="false">IFERROR(I5210/F5210,0)</f>
        <v>0.203415999228023</v>
      </c>
      <c r="K5210" s="4" t="str">
        <f aca="false">IFERROR(INDEX(Data_Orders!$F$2:$F$4727,MATCH(B5210,Data_Orders!$A$2:$A$4727,0)),"")</f>
        <v>Contractor</v>
      </c>
      <c r="L5210" s="4" t="str">
        <f aca="false">IFERROR(INDEX(Data_Orders!$D$2:$D$4727,MATCH(B5210,Data_Orders!$A$2:$A$4727,0)),"")</f>
        <v>Birmingham South</v>
      </c>
    </row>
    <row r="5211" customFormat="false" ht="15" hidden="false" customHeight="false" outlineLevel="0" collapsed="false">
      <c r="A5211" s="4" t="s">
        <v>11027</v>
      </c>
      <c r="B5211" s="4" t="s">
        <v>2831</v>
      </c>
      <c r="C5211" s="4" t="s">
        <v>1032</v>
      </c>
      <c r="D5211" s="4" t="n">
        <v>12</v>
      </c>
      <c r="E5211" s="4" t="n">
        <v>99.65</v>
      </c>
      <c r="F5211" s="4" t="n">
        <v>1195.8</v>
      </c>
      <c r="G5211" s="4" t="n">
        <f aca="false">INDEX(Data_Products!$D$2:$D$33,MATCH(C5211,Data_Products!$A$2:$A$33,0))</f>
        <v>58.26</v>
      </c>
      <c r="H5211" s="4" t="str">
        <f aca="false">INDEX(Data_Products!$C$2:$C$33,MATCH(C5211,Data_Products!$A$2:$A$33,0))</f>
        <v>Insulation</v>
      </c>
      <c r="I5211" s="10" t="n">
        <f aca="false">D5211*(E5211-G5211)</f>
        <v>496.68</v>
      </c>
      <c r="J5211" s="11" t="n">
        <f aca="false">IFERROR(I5211/F5211,0)</f>
        <v>0.415353738083292</v>
      </c>
      <c r="K5211" s="4" t="str">
        <f aca="false">IFERROR(INDEX(Data_Orders!$F$2:$F$4727,MATCH(B5211,Data_Orders!$A$2:$A$4727,0)),"")</f>
        <v>Contractor</v>
      </c>
      <c r="L5211" s="4" t="str">
        <f aca="false">IFERROR(INDEX(Data_Orders!$D$2:$D$4727,MATCH(B5211,Data_Orders!$A$2:$A$4727,0)),"")</f>
        <v>Birmingham South</v>
      </c>
    </row>
    <row r="5212" customFormat="false" ht="15" hidden="false" customHeight="false" outlineLevel="0" collapsed="false">
      <c r="A5212" s="4" t="s">
        <v>11028</v>
      </c>
      <c r="B5212" s="4" t="s">
        <v>2831</v>
      </c>
      <c r="C5212" s="4" t="s">
        <v>1066</v>
      </c>
      <c r="D5212" s="4" t="n">
        <v>11</v>
      </c>
      <c r="E5212" s="4" t="n">
        <v>209.69</v>
      </c>
      <c r="F5212" s="4" t="n">
        <v>2306.59</v>
      </c>
      <c r="G5212" s="4" t="n">
        <f aca="false">INDEX(Data_Products!$D$2:$D$33,MATCH(C5212,Data_Products!$A$2:$A$33,0))</f>
        <v>144.38</v>
      </c>
      <c r="H5212" s="4" t="str">
        <f aca="false">INDEX(Data_Products!$C$2:$C$33,MATCH(C5212,Data_Products!$A$2:$A$33,0))</f>
        <v>Plumbing &amp; Drainage</v>
      </c>
      <c r="I5212" s="10" t="n">
        <f aca="false">D5212*(E5212-G5212)</f>
        <v>718.41</v>
      </c>
      <c r="J5212" s="11" t="n">
        <f aca="false">IFERROR(I5212/F5212,0)</f>
        <v>0.311459773952024</v>
      </c>
      <c r="K5212" s="4" t="str">
        <f aca="false">IFERROR(INDEX(Data_Orders!$F$2:$F$4727,MATCH(B5212,Data_Orders!$A$2:$A$4727,0)),"")</f>
        <v>Contractor</v>
      </c>
      <c r="L5212" s="4" t="str">
        <f aca="false">IFERROR(INDEX(Data_Orders!$D$2:$D$4727,MATCH(B5212,Data_Orders!$A$2:$A$4727,0)),"")</f>
        <v>Birmingham South</v>
      </c>
    </row>
    <row r="5213" customFormat="false" ht="15" hidden="false" customHeight="false" outlineLevel="0" collapsed="false">
      <c r="A5213" s="4" t="s">
        <v>11029</v>
      </c>
      <c r="B5213" s="4" t="s">
        <v>2832</v>
      </c>
      <c r="C5213" s="4" t="s">
        <v>1044</v>
      </c>
      <c r="D5213" s="4" t="n">
        <v>17</v>
      </c>
      <c r="E5213" s="4" t="n">
        <v>190.44</v>
      </c>
      <c r="F5213" s="4" t="n">
        <v>3237.48</v>
      </c>
      <c r="G5213" s="4" t="n">
        <f aca="false">INDEX(Data_Products!$D$2:$D$33,MATCH(C5213,Data_Products!$A$2:$A$33,0))</f>
        <v>115.48</v>
      </c>
      <c r="H5213" s="4" t="str">
        <f aca="false">INDEX(Data_Products!$C$2:$C$33,MATCH(C5213,Data_Products!$A$2:$A$33,0))</f>
        <v>Tools &amp; Fixings</v>
      </c>
      <c r="I5213" s="10" t="n">
        <f aca="false">D5213*(E5213-G5213)</f>
        <v>1274.32</v>
      </c>
      <c r="J5213" s="11" t="n">
        <f aca="false">IFERROR(I5213/F5213,0)</f>
        <v>0.393614786809494</v>
      </c>
      <c r="K5213" s="4" t="str">
        <f aca="false">IFERROR(INDEX(Data_Orders!$F$2:$F$4727,MATCH(B5213,Data_Orders!$A$2:$A$4727,0)),"")</f>
        <v>Contractor</v>
      </c>
      <c r="L5213" s="4" t="str">
        <f aca="false">IFERROR(INDEX(Data_Orders!$D$2:$D$4727,MATCH(B5213,Data_Orders!$A$2:$A$4727,0)),"")</f>
        <v>Birmingham South</v>
      </c>
    </row>
    <row r="5214" customFormat="false" ht="15" hidden="false" customHeight="false" outlineLevel="0" collapsed="false">
      <c r="A5214" s="4" t="s">
        <v>11030</v>
      </c>
      <c r="B5214" s="4" t="s">
        <v>2833</v>
      </c>
      <c r="C5214" s="4" t="s">
        <v>1019</v>
      </c>
      <c r="D5214" s="4" t="n">
        <v>17</v>
      </c>
      <c r="E5214" s="4" t="n">
        <v>79.76</v>
      </c>
      <c r="F5214" s="4" t="n">
        <v>1355.92</v>
      </c>
      <c r="G5214" s="4" t="n">
        <f aca="false">INDEX(Data_Products!$D$2:$D$33,MATCH(C5214,Data_Products!$A$2:$A$33,0))</f>
        <v>59.07</v>
      </c>
      <c r="H5214" s="4" t="str">
        <f aca="false">INDEX(Data_Products!$C$2:$C$33,MATCH(C5214,Data_Products!$A$2:$A$33,0))</f>
        <v>Timber</v>
      </c>
      <c r="I5214" s="10" t="n">
        <f aca="false">D5214*(E5214-G5214)</f>
        <v>351.73</v>
      </c>
      <c r="J5214" s="11" t="n">
        <f aca="false">IFERROR(I5214/F5214,0)</f>
        <v>0.259403209628887</v>
      </c>
      <c r="K5214" s="4" t="str">
        <f aca="false">IFERROR(INDEX(Data_Orders!$F$2:$F$4727,MATCH(B5214,Data_Orders!$A$2:$A$4727,0)),"")</f>
        <v>Contractor</v>
      </c>
      <c r="L5214" s="4" t="str">
        <f aca="false">IFERROR(INDEX(Data_Orders!$D$2:$D$4727,MATCH(B5214,Data_Orders!$A$2:$A$4727,0)),"")</f>
        <v>Birmingham South</v>
      </c>
    </row>
    <row r="5215" customFormat="false" ht="15" hidden="false" customHeight="false" outlineLevel="0" collapsed="false">
      <c r="A5215" s="4" t="s">
        <v>11031</v>
      </c>
      <c r="B5215" s="4" t="s">
        <v>2833</v>
      </c>
      <c r="C5215" s="4" t="s">
        <v>1032</v>
      </c>
      <c r="D5215" s="4" t="n">
        <v>9</v>
      </c>
      <c r="E5215" s="4" t="n">
        <v>99.65</v>
      </c>
      <c r="F5215" s="4" t="n">
        <v>896.85</v>
      </c>
      <c r="G5215" s="4" t="n">
        <f aca="false">INDEX(Data_Products!$D$2:$D$33,MATCH(C5215,Data_Products!$A$2:$A$33,0))</f>
        <v>58.26</v>
      </c>
      <c r="H5215" s="4" t="str">
        <f aca="false">INDEX(Data_Products!$C$2:$C$33,MATCH(C5215,Data_Products!$A$2:$A$33,0))</f>
        <v>Insulation</v>
      </c>
      <c r="I5215" s="10" t="n">
        <f aca="false">D5215*(E5215-G5215)</f>
        <v>372.51</v>
      </c>
      <c r="J5215" s="11" t="n">
        <f aca="false">IFERROR(I5215/F5215,0)</f>
        <v>0.415353738083292</v>
      </c>
      <c r="K5215" s="4" t="str">
        <f aca="false">IFERROR(INDEX(Data_Orders!$F$2:$F$4727,MATCH(B5215,Data_Orders!$A$2:$A$4727,0)),"")</f>
        <v>Contractor</v>
      </c>
      <c r="L5215" s="4" t="str">
        <f aca="false">IFERROR(INDEX(Data_Orders!$D$2:$D$4727,MATCH(B5215,Data_Orders!$A$2:$A$4727,0)),"")</f>
        <v>Birmingham South</v>
      </c>
    </row>
    <row r="5216" customFormat="false" ht="15" hidden="false" customHeight="false" outlineLevel="0" collapsed="false">
      <c r="A5216" s="4" t="s">
        <v>11032</v>
      </c>
      <c r="B5216" s="4" t="s">
        <v>2834</v>
      </c>
      <c r="C5216" s="4" t="s">
        <v>1073</v>
      </c>
      <c r="D5216" s="4" t="n">
        <v>20</v>
      </c>
      <c r="E5216" s="4" t="n">
        <v>231.05</v>
      </c>
      <c r="F5216" s="4" t="n">
        <v>4621</v>
      </c>
      <c r="G5216" s="4" t="n">
        <f aca="false">INDEX(Data_Products!$D$2:$D$33,MATCH(C5216,Data_Products!$A$2:$A$33,0))</f>
        <v>148.29</v>
      </c>
      <c r="H5216" s="4" t="str">
        <f aca="false">INDEX(Data_Products!$C$2:$C$33,MATCH(C5216,Data_Products!$A$2:$A$33,0))</f>
        <v>Landscaping</v>
      </c>
      <c r="I5216" s="10" t="n">
        <f aca="false">D5216*(E5216-G5216)</f>
        <v>1655.2</v>
      </c>
      <c r="J5216" s="11" t="n">
        <f aca="false">IFERROR(I5216/F5216,0)</f>
        <v>0.358190867777537</v>
      </c>
      <c r="K5216" s="4" t="str">
        <f aca="false">IFERROR(INDEX(Data_Orders!$F$2:$F$4727,MATCH(B5216,Data_Orders!$A$2:$A$4727,0)),"")</f>
        <v>Contractor</v>
      </c>
      <c r="L5216" s="4" t="str">
        <f aca="false">IFERROR(INDEX(Data_Orders!$D$2:$D$4727,MATCH(B5216,Data_Orders!$A$2:$A$4727,0)),"")</f>
        <v>Birmingham South</v>
      </c>
    </row>
    <row r="5217" customFormat="false" ht="15" hidden="false" customHeight="false" outlineLevel="0" collapsed="false">
      <c r="A5217" s="4" t="s">
        <v>11033</v>
      </c>
      <c r="B5217" s="4" t="s">
        <v>2834</v>
      </c>
      <c r="C5217" s="4" t="s">
        <v>1046</v>
      </c>
      <c r="D5217" s="4" t="n">
        <v>7</v>
      </c>
      <c r="E5217" s="4" t="n">
        <v>154.02</v>
      </c>
      <c r="F5217" s="4" t="n">
        <v>1078.14</v>
      </c>
      <c r="G5217" s="4" t="n">
        <f aca="false">INDEX(Data_Products!$D$2:$D$33,MATCH(C5217,Data_Products!$A$2:$A$33,0))</f>
        <v>102.1</v>
      </c>
      <c r="H5217" s="4" t="str">
        <f aca="false">INDEX(Data_Products!$C$2:$C$33,MATCH(C5217,Data_Products!$A$2:$A$33,0))</f>
        <v>Tools &amp; Fixings</v>
      </c>
      <c r="I5217" s="10" t="n">
        <f aca="false">D5217*(E5217-G5217)</f>
        <v>363.44</v>
      </c>
      <c r="J5217" s="11" t="n">
        <f aca="false">IFERROR(I5217/F5217,0)</f>
        <v>0.337099078041813</v>
      </c>
      <c r="K5217" s="4" t="str">
        <f aca="false">IFERROR(INDEX(Data_Orders!$F$2:$F$4727,MATCH(B5217,Data_Orders!$A$2:$A$4727,0)),"")</f>
        <v>Contractor</v>
      </c>
      <c r="L5217" s="4" t="str">
        <f aca="false">IFERROR(INDEX(Data_Orders!$D$2:$D$4727,MATCH(B5217,Data_Orders!$A$2:$A$4727,0)),"")</f>
        <v>Birmingham South</v>
      </c>
    </row>
    <row r="5218" customFormat="false" ht="15" hidden="false" customHeight="false" outlineLevel="0" collapsed="false">
      <c r="A5218" s="4" t="s">
        <v>11034</v>
      </c>
      <c r="B5218" s="4" t="s">
        <v>2834</v>
      </c>
      <c r="C5218" s="4" t="s">
        <v>1050</v>
      </c>
      <c r="D5218" s="4" t="n">
        <v>14</v>
      </c>
      <c r="E5218" s="4" t="n">
        <v>238.63</v>
      </c>
      <c r="F5218" s="4" t="n">
        <v>3340.82</v>
      </c>
      <c r="G5218" s="4" t="n">
        <f aca="false">INDEX(Data_Products!$D$2:$D$33,MATCH(C5218,Data_Products!$A$2:$A$33,0))</f>
        <v>148.91</v>
      </c>
      <c r="H5218" s="4" t="str">
        <f aca="false">INDEX(Data_Products!$C$2:$C$33,MATCH(C5218,Data_Products!$A$2:$A$33,0))</f>
        <v>Tools &amp; Fixings</v>
      </c>
      <c r="I5218" s="10" t="n">
        <f aca="false">D5218*(E5218-G5218)</f>
        <v>1256.08</v>
      </c>
      <c r="J5218" s="11" t="n">
        <f aca="false">IFERROR(I5218/F5218,0)</f>
        <v>0.375979549930855</v>
      </c>
      <c r="K5218" s="4" t="str">
        <f aca="false">IFERROR(INDEX(Data_Orders!$F$2:$F$4727,MATCH(B5218,Data_Orders!$A$2:$A$4727,0)),"")</f>
        <v>Contractor</v>
      </c>
      <c r="L5218" s="4" t="str">
        <f aca="false">IFERROR(INDEX(Data_Orders!$D$2:$D$4727,MATCH(B5218,Data_Orders!$A$2:$A$4727,0)),"")</f>
        <v>Birmingham South</v>
      </c>
    </row>
    <row r="5219" customFormat="false" ht="15" hidden="false" customHeight="false" outlineLevel="0" collapsed="false">
      <c r="A5219" s="4" t="s">
        <v>11035</v>
      </c>
      <c r="B5219" s="4" t="s">
        <v>2834</v>
      </c>
      <c r="C5219" s="4" t="s">
        <v>1052</v>
      </c>
      <c r="D5219" s="4" t="n">
        <v>2</v>
      </c>
      <c r="E5219" s="4" t="n">
        <v>205.71</v>
      </c>
      <c r="F5219" s="4" t="n">
        <v>411.42</v>
      </c>
      <c r="G5219" s="4" t="n">
        <f aca="false">INDEX(Data_Products!$D$2:$D$33,MATCH(C5219,Data_Products!$A$2:$A$33,0))</f>
        <v>152.29</v>
      </c>
      <c r="H5219" s="4" t="str">
        <f aca="false">INDEX(Data_Products!$C$2:$C$33,MATCH(C5219,Data_Products!$A$2:$A$33,0))</f>
        <v>Roofing</v>
      </c>
      <c r="I5219" s="10" t="n">
        <f aca="false">D5219*(E5219-G5219)</f>
        <v>106.84</v>
      </c>
      <c r="J5219" s="11" t="n">
        <f aca="false">IFERROR(I5219/F5219,0)</f>
        <v>0.259685965679841</v>
      </c>
      <c r="K5219" s="4" t="str">
        <f aca="false">IFERROR(INDEX(Data_Orders!$F$2:$F$4727,MATCH(B5219,Data_Orders!$A$2:$A$4727,0)),"")</f>
        <v>Contractor</v>
      </c>
      <c r="L5219" s="4" t="str">
        <f aca="false">IFERROR(INDEX(Data_Orders!$D$2:$D$4727,MATCH(B5219,Data_Orders!$A$2:$A$4727,0)),"")</f>
        <v>Birmingham South</v>
      </c>
    </row>
    <row r="5220" customFormat="false" ht="15" hidden="false" customHeight="false" outlineLevel="0" collapsed="false">
      <c r="A5220" s="4" t="s">
        <v>11036</v>
      </c>
      <c r="B5220" s="4" t="s">
        <v>2835</v>
      </c>
      <c r="C5220" s="4" t="s">
        <v>1048</v>
      </c>
      <c r="D5220" s="4" t="n">
        <v>10</v>
      </c>
      <c r="E5220" s="4" t="n">
        <v>112.72</v>
      </c>
      <c r="F5220" s="4" t="n">
        <v>1127.2</v>
      </c>
      <c r="G5220" s="4" t="n">
        <f aca="false">INDEX(Data_Products!$D$2:$D$33,MATCH(C5220,Data_Products!$A$2:$A$33,0))</f>
        <v>83.21</v>
      </c>
      <c r="H5220" s="4" t="str">
        <f aca="false">INDEX(Data_Products!$C$2:$C$33,MATCH(C5220,Data_Products!$A$2:$A$33,0))</f>
        <v>Tools &amp; Fixings</v>
      </c>
      <c r="I5220" s="10" t="n">
        <f aca="false">D5220*(E5220-G5220)</f>
        <v>295.1</v>
      </c>
      <c r="J5220" s="11" t="n">
        <f aca="false">IFERROR(I5220/F5220,0)</f>
        <v>0.26179914833215</v>
      </c>
      <c r="K5220" s="4" t="str">
        <f aca="false">IFERROR(INDEX(Data_Orders!$F$2:$F$4727,MATCH(B5220,Data_Orders!$A$2:$A$4727,0)),"")</f>
        <v>Contractor</v>
      </c>
      <c r="L5220" s="4" t="str">
        <f aca="false">IFERROR(INDEX(Data_Orders!$D$2:$D$4727,MATCH(B5220,Data_Orders!$A$2:$A$4727,0)),"")</f>
        <v>Birmingham South</v>
      </c>
    </row>
    <row r="5221" customFormat="false" ht="15" hidden="false" customHeight="false" outlineLevel="0" collapsed="false">
      <c r="A5221" s="4" t="s">
        <v>11037</v>
      </c>
      <c r="B5221" s="4" t="s">
        <v>2835</v>
      </c>
      <c r="C5221" s="4" t="s">
        <v>1030</v>
      </c>
      <c r="D5221" s="4" t="n">
        <v>11</v>
      </c>
      <c r="E5221" s="4" t="n">
        <v>25.23</v>
      </c>
      <c r="F5221" s="4" t="n">
        <v>277.53</v>
      </c>
      <c r="G5221" s="4" t="n">
        <f aca="false">INDEX(Data_Products!$D$2:$D$33,MATCH(C5221,Data_Products!$A$2:$A$33,0))</f>
        <v>17.67</v>
      </c>
      <c r="H5221" s="4" t="str">
        <f aca="false">INDEX(Data_Products!$C$2:$C$33,MATCH(C5221,Data_Products!$A$2:$A$33,0))</f>
        <v>Cement &amp; Aggregates</v>
      </c>
      <c r="I5221" s="10" t="n">
        <f aca="false">D5221*(E5221-G5221)</f>
        <v>83.16</v>
      </c>
      <c r="J5221" s="11" t="n">
        <f aca="false">IFERROR(I5221/F5221,0)</f>
        <v>0.299643281807372</v>
      </c>
      <c r="K5221" s="4" t="str">
        <f aca="false">IFERROR(INDEX(Data_Orders!$F$2:$F$4727,MATCH(B5221,Data_Orders!$A$2:$A$4727,0)),"")</f>
        <v>Contractor</v>
      </c>
      <c r="L5221" s="4" t="str">
        <f aca="false">IFERROR(INDEX(Data_Orders!$D$2:$D$4727,MATCH(B5221,Data_Orders!$A$2:$A$4727,0)),"")</f>
        <v>Birmingham South</v>
      </c>
    </row>
    <row r="5222" customFormat="false" ht="15" hidden="false" customHeight="false" outlineLevel="0" collapsed="false">
      <c r="A5222" s="4" t="s">
        <v>11038</v>
      </c>
      <c r="B5222" s="4" t="s">
        <v>2835</v>
      </c>
      <c r="C5222" s="4" t="s">
        <v>1064</v>
      </c>
      <c r="D5222" s="4" t="n">
        <v>1</v>
      </c>
      <c r="E5222" s="4" t="n">
        <v>97.63</v>
      </c>
      <c r="F5222" s="4" t="n">
        <v>97.63</v>
      </c>
      <c r="G5222" s="4" t="n">
        <f aca="false">INDEX(Data_Products!$D$2:$D$33,MATCH(C5222,Data_Products!$A$2:$A$33,0))</f>
        <v>65.21</v>
      </c>
      <c r="H5222" s="4" t="str">
        <f aca="false">INDEX(Data_Products!$C$2:$C$33,MATCH(C5222,Data_Products!$A$2:$A$33,0))</f>
        <v>Plumbing &amp; Drainage</v>
      </c>
      <c r="I5222" s="10" t="n">
        <f aca="false">D5222*(E5222-G5222)</f>
        <v>32.42</v>
      </c>
      <c r="J5222" s="11" t="n">
        <f aca="false">IFERROR(I5222/F5222,0)</f>
        <v>0.332070060432244</v>
      </c>
      <c r="K5222" s="4" t="str">
        <f aca="false">IFERROR(INDEX(Data_Orders!$F$2:$F$4727,MATCH(B5222,Data_Orders!$A$2:$A$4727,0)),"")</f>
        <v>Contractor</v>
      </c>
      <c r="L5222" s="4" t="str">
        <f aca="false">IFERROR(INDEX(Data_Orders!$D$2:$D$4727,MATCH(B5222,Data_Orders!$A$2:$A$4727,0)),"")</f>
        <v>Birmingham South</v>
      </c>
    </row>
    <row r="5223" customFormat="false" ht="15" hidden="false" customHeight="false" outlineLevel="0" collapsed="false">
      <c r="A5223" s="4" t="s">
        <v>11039</v>
      </c>
      <c r="B5223" s="4" t="s">
        <v>2835</v>
      </c>
      <c r="C5223" s="4" t="s">
        <v>1041</v>
      </c>
      <c r="D5223" s="4" t="n">
        <v>14</v>
      </c>
      <c r="E5223" s="4" t="n">
        <v>242.75</v>
      </c>
      <c r="F5223" s="4" t="n">
        <v>3398.5</v>
      </c>
      <c r="G5223" s="4" t="n">
        <f aca="false">INDEX(Data_Products!$D$2:$D$33,MATCH(C5223,Data_Products!$A$2:$A$33,0))</f>
        <v>142.94</v>
      </c>
      <c r="H5223" s="4" t="str">
        <f aca="false">INDEX(Data_Products!$C$2:$C$33,MATCH(C5223,Data_Products!$A$2:$A$33,0))</f>
        <v>Tools &amp; Fixings</v>
      </c>
      <c r="I5223" s="10" t="n">
        <f aca="false">D5223*(E5223-G5223)</f>
        <v>1397.34</v>
      </c>
      <c r="J5223" s="11" t="n">
        <f aca="false">IFERROR(I5223/F5223,0)</f>
        <v>0.411163748712667</v>
      </c>
      <c r="K5223" s="4" t="str">
        <f aca="false">IFERROR(INDEX(Data_Orders!$F$2:$F$4727,MATCH(B5223,Data_Orders!$A$2:$A$4727,0)),"")</f>
        <v>Contractor</v>
      </c>
      <c r="L5223" s="4" t="str">
        <f aca="false">IFERROR(INDEX(Data_Orders!$D$2:$D$4727,MATCH(B5223,Data_Orders!$A$2:$A$4727,0)),"")</f>
        <v>Birmingham South</v>
      </c>
    </row>
    <row r="5224" customFormat="false" ht="15" hidden="false" customHeight="false" outlineLevel="0" collapsed="false">
      <c r="A5224" s="4" t="s">
        <v>11040</v>
      </c>
      <c r="B5224" s="4" t="s">
        <v>2835</v>
      </c>
      <c r="C5224" s="4" t="s">
        <v>1013</v>
      </c>
      <c r="D5224" s="4" t="n">
        <v>19</v>
      </c>
      <c r="E5224" s="4" t="n">
        <v>240.92</v>
      </c>
      <c r="F5224" s="4" t="n">
        <v>4577.48</v>
      </c>
      <c r="G5224" s="4" t="n">
        <f aca="false">INDEX(Data_Products!$D$2:$D$33,MATCH(C5224,Data_Products!$A$2:$A$33,0))</f>
        <v>168.32</v>
      </c>
      <c r="H5224" s="4" t="str">
        <f aca="false">INDEX(Data_Products!$C$2:$C$33,MATCH(C5224,Data_Products!$A$2:$A$33,0))</f>
        <v>Timber</v>
      </c>
      <c r="I5224" s="10" t="n">
        <f aca="false">D5224*(E5224-G5224)</f>
        <v>1379.4</v>
      </c>
      <c r="J5224" s="11" t="n">
        <f aca="false">IFERROR(I5224/F5224,0)</f>
        <v>0.301344844761747</v>
      </c>
      <c r="K5224" s="4" t="str">
        <f aca="false">IFERROR(INDEX(Data_Orders!$F$2:$F$4727,MATCH(B5224,Data_Orders!$A$2:$A$4727,0)),"")</f>
        <v>Contractor</v>
      </c>
      <c r="L5224" s="4" t="str">
        <f aca="false">IFERROR(INDEX(Data_Orders!$D$2:$D$4727,MATCH(B5224,Data_Orders!$A$2:$A$4727,0)),"")</f>
        <v>Birmingham South</v>
      </c>
    </row>
    <row r="5225" customFormat="false" ht="15" hidden="false" customHeight="false" outlineLevel="0" collapsed="false">
      <c r="A5225" s="4" t="s">
        <v>11041</v>
      </c>
      <c r="B5225" s="4" t="s">
        <v>2836</v>
      </c>
      <c r="C5225" s="4" t="s">
        <v>1050</v>
      </c>
      <c r="D5225" s="4" t="n">
        <v>19</v>
      </c>
      <c r="E5225" s="4" t="n">
        <v>238.63</v>
      </c>
      <c r="F5225" s="4" t="n">
        <v>4533.97</v>
      </c>
      <c r="G5225" s="4" t="n">
        <f aca="false">INDEX(Data_Products!$D$2:$D$33,MATCH(C5225,Data_Products!$A$2:$A$33,0))</f>
        <v>148.91</v>
      </c>
      <c r="H5225" s="4" t="str">
        <f aca="false">INDEX(Data_Products!$C$2:$C$33,MATCH(C5225,Data_Products!$A$2:$A$33,0))</f>
        <v>Tools &amp; Fixings</v>
      </c>
      <c r="I5225" s="10" t="n">
        <f aca="false">D5225*(E5225-G5225)</f>
        <v>1704.68</v>
      </c>
      <c r="J5225" s="11" t="n">
        <f aca="false">IFERROR(I5225/F5225,0)</f>
        <v>0.375979549930855</v>
      </c>
      <c r="K5225" s="4" t="str">
        <f aca="false">IFERROR(INDEX(Data_Orders!$F$2:$F$4727,MATCH(B5225,Data_Orders!$A$2:$A$4727,0)),"")</f>
        <v>Contractor</v>
      </c>
      <c r="L5225" s="4" t="str">
        <f aca="false">IFERROR(INDEX(Data_Orders!$D$2:$D$4727,MATCH(B5225,Data_Orders!$A$2:$A$4727,0)),"")</f>
        <v>Birmingham South</v>
      </c>
    </row>
    <row r="5226" customFormat="false" ht="15" hidden="false" customHeight="false" outlineLevel="0" collapsed="false">
      <c r="A5226" s="4" t="s">
        <v>11042</v>
      </c>
      <c r="B5226" s="4" t="s">
        <v>2836</v>
      </c>
      <c r="C5226" s="4" t="s">
        <v>1026</v>
      </c>
      <c r="D5226" s="4" t="n">
        <v>8</v>
      </c>
      <c r="E5226" s="4" t="n">
        <v>184.05</v>
      </c>
      <c r="F5226" s="4" t="n">
        <v>1472.4</v>
      </c>
      <c r="G5226" s="4" t="n">
        <f aca="false">INDEX(Data_Products!$D$2:$D$33,MATCH(C5226,Data_Products!$A$2:$A$33,0))</f>
        <v>147.44</v>
      </c>
      <c r="H5226" s="4" t="str">
        <f aca="false">INDEX(Data_Products!$C$2:$C$33,MATCH(C5226,Data_Products!$A$2:$A$33,0))</f>
        <v>Cement &amp; Aggregates</v>
      </c>
      <c r="I5226" s="10" t="n">
        <f aca="false">D5226*(E5226-G5226)</f>
        <v>292.88</v>
      </c>
      <c r="J5226" s="11" t="n">
        <f aca="false">IFERROR(I5226/F5226,0)</f>
        <v>0.19891333876664</v>
      </c>
      <c r="K5226" s="4" t="str">
        <f aca="false">IFERROR(INDEX(Data_Orders!$F$2:$F$4727,MATCH(B5226,Data_Orders!$A$2:$A$4727,0)),"")</f>
        <v>Contractor</v>
      </c>
      <c r="L5226" s="4" t="str">
        <f aca="false">IFERROR(INDEX(Data_Orders!$D$2:$D$4727,MATCH(B5226,Data_Orders!$A$2:$A$4727,0)),"")</f>
        <v>Birmingham South</v>
      </c>
    </row>
    <row r="5227" customFormat="false" ht="15" hidden="false" customHeight="false" outlineLevel="0" collapsed="false">
      <c r="A5227" s="4" t="s">
        <v>11043</v>
      </c>
      <c r="B5227" s="4" t="s">
        <v>2836</v>
      </c>
      <c r="C5227" s="4" t="s">
        <v>1075</v>
      </c>
      <c r="D5227" s="4" t="n">
        <v>15</v>
      </c>
      <c r="E5227" s="4" t="n">
        <v>98.61</v>
      </c>
      <c r="F5227" s="4" t="n">
        <v>1479.15</v>
      </c>
      <c r="G5227" s="4" t="n">
        <f aca="false">INDEX(Data_Products!$D$2:$D$33,MATCH(C5227,Data_Products!$A$2:$A$33,0))</f>
        <v>74.84</v>
      </c>
      <c r="H5227" s="4" t="str">
        <f aca="false">INDEX(Data_Products!$C$2:$C$33,MATCH(C5227,Data_Products!$A$2:$A$33,0))</f>
        <v>Landscaping</v>
      </c>
      <c r="I5227" s="10" t="n">
        <f aca="false">D5227*(E5227-G5227)</f>
        <v>356.55</v>
      </c>
      <c r="J5227" s="11" t="n">
        <f aca="false">IFERROR(I5227/F5227,0)</f>
        <v>0.24105060338708</v>
      </c>
      <c r="K5227" s="4" t="str">
        <f aca="false">IFERROR(INDEX(Data_Orders!$F$2:$F$4727,MATCH(B5227,Data_Orders!$A$2:$A$4727,0)),"")</f>
        <v>Contractor</v>
      </c>
      <c r="L5227" s="4" t="str">
        <f aca="false">IFERROR(INDEX(Data_Orders!$D$2:$D$4727,MATCH(B5227,Data_Orders!$A$2:$A$4727,0)),"")</f>
        <v>Birmingham South</v>
      </c>
    </row>
    <row r="5228" customFormat="false" ht="15" hidden="false" customHeight="false" outlineLevel="0" collapsed="false">
      <c r="A5228" s="4" t="s">
        <v>11044</v>
      </c>
      <c r="B5228" s="4" t="s">
        <v>2836</v>
      </c>
      <c r="C5228" s="4" t="s">
        <v>1032</v>
      </c>
      <c r="D5228" s="4" t="n">
        <v>9</v>
      </c>
      <c r="E5228" s="4" t="n">
        <v>99.65</v>
      </c>
      <c r="F5228" s="4" t="n">
        <v>896.85</v>
      </c>
      <c r="G5228" s="4" t="n">
        <f aca="false">INDEX(Data_Products!$D$2:$D$33,MATCH(C5228,Data_Products!$A$2:$A$33,0))</f>
        <v>58.26</v>
      </c>
      <c r="H5228" s="4" t="str">
        <f aca="false">INDEX(Data_Products!$C$2:$C$33,MATCH(C5228,Data_Products!$A$2:$A$33,0))</f>
        <v>Insulation</v>
      </c>
      <c r="I5228" s="10" t="n">
        <f aca="false">D5228*(E5228-G5228)</f>
        <v>372.51</v>
      </c>
      <c r="J5228" s="11" t="n">
        <f aca="false">IFERROR(I5228/F5228,0)</f>
        <v>0.415353738083292</v>
      </c>
      <c r="K5228" s="4" t="str">
        <f aca="false">IFERROR(INDEX(Data_Orders!$F$2:$F$4727,MATCH(B5228,Data_Orders!$A$2:$A$4727,0)),"")</f>
        <v>Contractor</v>
      </c>
      <c r="L5228" s="4" t="str">
        <f aca="false">IFERROR(INDEX(Data_Orders!$D$2:$D$4727,MATCH(B5228,Data_Orders!$A$2:$A$4727,0)),"")</f>
        <v>Birmingham South</v>
      </c>
    </row>
    <row r="5229" customFormat="false" ht="15" hidden="false" customHeight="false" outlineLevel="0" collapsed="false">
      <c r="A5229" s="4" t="s">
        <v>11045</v>
      </c>
      <c r="B5229" s="4" t="s">
        <v>2836</v>
      </c>
      <c r="C5229" s="4" t="s">
        <v>1068</v>
      </c>
      <c r="D5229" s="4" t="n">
        <v>10</v>
      </c>
      <c r="E5229" s="4" t="n">
        <v>86.28</v>
      </c>
      <c r="F5229" s="4" t="n">
        <v>862.8</v>
      </c>
      <c r="G5229" s="4" t="n">
        <f aca="false">INDEX(Data_Products!$D$2:$D$33,MATCH(C5229,Data_Products!$A$2:$A$33,0))</f>
        <v>68.55</v>
      </c>
      <c r="H5229" s="4" t="str">
        <f aca="false">INDEX(Data_Products!$C$2:$C$33,MATCH(C5229,Data_Products!$A$2:$A$33,0))</f>
        <v>Plumbing &amp; Drainage</v>
      </c>
      <c r="I5229" s="10" t="n">
        <f aca="false">D5229*(E5229-G5229)</f>
        <v>177.3</v>
      </c>
      <c r="J5229" s="11" t="n">
        <f aca="false">IFERROR(I5229/F5229,0)</f>
        <v>0.205493741307371</v>
      </c>
      <c r="K5229" s="4" t="str">
        <f aca="false">IFERROR(INDEX(Data_Orders!$F$2:$F$4727,MATCH(B5229,Data_Orders!$A$2:$A$4727,0)),"")</f>
        <v>Contractor</v>
      </c>
      <c r="L5229" s="4" t="str">
        <f aca="false">IFERROR(INDEX(Data_Orders!$D$2:$D$4727,MATCH(B5229,Data_Orders!$A$2:$A$4727,0)),"")</f>
        <v>Birmingham South</v>
      </c>
    </row>
    <row r="5230" customFormat="false" ht="15" hidden="false" customHeight="false" outlineLevel="0" collapsed="false">
      <c r="A5230" s="4" t="s">
        <v>11046</v>
      </c>
      <c r="B5230" s="4" t="s">
        <v>2837</v>
      </c>
      <c r="C5230" s="4" t="s">
        <v>1068</v>
      </c>
      <c r="D5230" s="4" t="n">
        <v>8</v>
      </c>
      <c r="E5230" s="4" t="n">
        <v>86.28</v>
      </c>
      <c r="F5230" s="4" t="n">
        <v>690.24</v>
      </c>
      <c r="G5230" s="4" t="n">
        <f aca="false">INDEX(Data_Products!$D$2:$D$33,MATCH(C5230,Data_Products!$A$2:$A$33,0))</f>
        <v>68.55</v>
      </c>
      <c r="H5230" s="4" t="str">
        <f aca="false">INDEX(Data_Products!$C$2:$C$33,MATCH(C5230,Data_Products!$A$2:$A$33,0))</f>
        <v>Plumbing &amp; Drainage</v>
      </c>
      <c r="I5230" s="10" t="n">
        <f aca="false">D5230*(E5230-G5230)</f>
        <v>141.84</v>
      </c>
      <c r="J5230" s="11" t="n">
        <f aca="false">IFERROR(I5230/F5230,0)</f>
        <v>0.205493741307371</v>
      </c>
      <c r="K5230" s="4" t="str">
        <f aca="false">IFERROR(INDEX(Data_Orders!$F$2:$F$4727,MATCH(B5230,Data_Orders!$A$2:$A$4727,0)),"")</f>
        <v>Contractor</v>
      </c>
      <c r="L5230" s="4" t="str">
        <f aca="false">IFERROR(INDEX(Data_Orders!$D$2:$D$4727,MATCH(B5230,Data_Orders!$A$2:$A$4727,0)),"")</f>
        <v>Birmingham South</v>
      </c>
    </row>
    <row r="5231" customFormat="false" ht="15" hidden="false" customHeight="false" outlineLevel="0" collapsed="false">
      <c r="A5231" s="4" t="s">
        <v>11047</v>
      </c>
      <c r="B5231" s="4" t="s">
        <v>2838</v>
      </c>
      <c r="C5231" s="4" t="s">
        <v>1028</v>
      </c>
      <c r="D5231" s="4" t="n">
        <v>2</v>
      </c>
      <c r="E5231" s="4" t="n">
        <v>118.79</v>
      </c>
      <c r="F5231" s="4" t="n">
        <v>237.58</v>
      </c>
      <c r="G5231" s="4" t="n">
        <f aca="false">INDEX(Data_Products!$D$2:$D$33,MATCH(C5231,Data_Products!$A$2:$A$33,0))</f>
        <v>81.07</v>
      </c>
      <c r="H5231" s="4" t="str">
        <f aca="false">INDEX(Data_Products!$C$2:$C$33,MATCH(C5231,Data_Products!$A$2:$A$33,0))</f>
        <v>Cement &amp; Aggregates</v>
      </c>
      <c r="I5231" s="10" t="n">
        <f aca="false">D5231*(E5231-G5231)</f>
        <v>75.44</v>
      </c>
      <c r="J5231" s="11" t="n">
        <f aca="false">IFERROR(I5231/F5231,0)</f>
        <v>0.317535146056065</v>
      </c>
      <c r="K5231" s="4" t="str">
        <f aca="false">IFERROR(INDEX(Data_Orders!$F$2:$F$4727,MATCH(B5231,Data_Orders!$A$2:$A$4727,0)),"")</f>
        <v>Contractor</v>
      </c>
      <c r="L5231" s="4" t="str">
        <f aca="false">IFERROR(INDEX(Data_Orders!$D$2:$D$4727,MATCH(B5231,Data_Orders!$A$2:$A$4727,0)),"")</f>
        <v>Birmingham South</v>
      </c>
    </row>
    <row r="5232" customFormat="false" ht="15" hidden="false" customHeight="false" outlineLevel="0" collapsed="false">
      <c r="A5232" s="4" t="s">
        <v>11048</v>
      </c>
      <c r="B5232" s="4" t="s">
        <v>2838</v>
      </c>
      <c r="C5232" s="4" t="s">
        <v>1037</v>
      </c>
      <c r="D5232" s="4" t="n">
        <v>8</v>
      </c>
      <c r="E5232" s="4" t="n">
        <v>90.97</v>
      </c>
      <c r="F5232" s="4" t="n">
        <v>727.76</v>
      </c>
      <c r="G5232" s="4" t="n">
        <f aca="false">INDEX(Data_Products!$D$2:$D$33,MATCH(C5232,Data_Products!$A$2:$A$33,0))</f>
        <v>73.81</v>
      </c>
      <c r="H5232" s="4" t="str">
        <f aca="false">INDEX(Data_Products!$C$2:$C$33,MATCH(C5232,Data_Products!$A$2:$A$33,0))</f>
        <v>Insulation</v>
      </c>
      <c r="I5232" s="10" t="n">
        <f aca="false">D5232*(E5232-G5232)</f>
        <v>137.28</v>
      </c>
      <c r="J5232" s="11" t="n">
        <f aca="false">IFERROR(I5232/F5232,0)</f>
        <v>0.18863361547763</v>
      </c>
      <c r="K5232" s="4" t="str">
        <f aca="false">IFERROR(INDEX(Data_Orders!$F$2:$F$4727,MATCH(B5232,Data_Orders!$A$2:$A$4727,0)),"")</f>
        <v>Contractor</v>
      </c>
      <c r="L5232" s="4" t="str">
        <f aca="false">IFERROR(INDEX(Data_Orders!$D$2:$D$4727,MATCH(B5232,Data_Orders!$A$2:$A$4727,0)),"")</f>
        <v>Birmingham South</v>
      </c>
    </row>
    <row r="5233" customFormat="false" ht="15" hidden="false" customHeight="false" outlineLevel="0" collapsed="false">
      <c r="A5233" s="4" t="s">
        <v>11049</v>
      </c>
      <c r="B5233" s="4" t="s">
        <v>2838</v>
      </c>
      <c r="C5233" s="4" t="s">
        <v>1010</v>
      </c>
      <c r="D5233" s="4" t="n">
        <v>15</v>
      </c>
      <c r="E5233" s="4" t="n">
        <v>135.95</v>
      </c>
      <c r="F5233" s="4" t="n">
        <v>2039.25</v>
      </c>
      <c r="G5233" s="4" t="n">
        <f aca="false">INDEX(Data_Products!$D$2:$D$33,MATCH(C5233,Data_Products!$A$2:$A$33,0))</f>
        <v>111.1</v>
      </c>
      <c r="H5233" s="4" t="str">
        <f aca="false">INDEX(Data_Products!$C$2:$C$33,MATCH(C5233,Data_Products!$A$2:$A$33,0))</f>
        <v>Timber</v>
      </c>
      <c r="I5233" s="10" t="n">
        <f aca="false">D5233*(E5233-G5233)</f>
        <v>372.75</v>
      </c>
      <c r="J5233" s="11" t="n">
        <f aca="false">IFERROR(I5233/F5233,0)</f>
        <v>0.18278778962854</v>
      </c>
      <c r="K5233" s="4" t="str">
        <f aca="false">IFERROR(INDEX(Data_Orders!$F$2:$F$4727,MATCH(B5233,Data_Orders!$A$2:$A$4727,0)),"")</f>
        <v>Contractor</v>
      </c>
      <c r="L5233" s="4" t="str">
        <f aca="false">IFERROR(INDEX(Data_Orders!$D$2:$D$4727,MATCH(B5233,Data_Orders!$A$2:$A$4727,0)),"")</f>
        <v>Birmingham South</v>
      </c>
    </row>
    <row r="5234" customFormat="false" ht="15" hidden="false" customHeight="false" outlineLevel="0" collapsed="false">
      <c r="A5234" s="4" t="s">
        <v>11050</v>
      </c>
      <c r="B5234" s="4" t="s">
        <v>2838</v>
      </c>
      <c r="C5234" s="4" t="s">
        <v>1046</v>
      </c>
      <c r="D5234" s="4" t="n">
        <v>8</v>
      </c>
      <c r="E5234" s="4" t="n">
        <v>154.02</v>
      </c>
      <c r="F5234" s="4" t="n">
        <v>1232.16</v>
      </c>
      <c r="G5234" s="4" t="n">
        <f aca="false">INDEX(Data_Products!$D$2:$D$33,MATCH(C5234,Data_Products!$A$2:$A$33,0))</f>
        <v>102.1</v>
      </c>
      <c r="H5234" s="4" t="str">
        <f aca="false">INDEX(Data_Products!$C$2:$C$33,MATCH(C5234,Data_Products!$A$2:$A$33,0))</f>
        <v>Tools &amp; Fixings</v>
      </c>
      <c r="I5234" s="10" t="n">
        <f aca="false">D5234*(E5234-G5234)</f>
        <v>415.36</v>
      </c>
      <c r="J5234" s="11" t="n">
        <f aca="false">IFERROR(I5234/F5234,0)</f>
        <v>0.337099078041813</v>
      </c>
      <c r="K5234" s="4" t="str">
        <f aca="false">IFERROR(INDEX(Data_Orders!$F$2:$F$4727,MATCH(B5234,Data_Orders!$A$2:$A$4727,0)),"")</f>
        <v>Contractor</v>
      </c>
      <c r="L5234" s="4" t="str">
        <f aca="false">IFERROR(INDEX(Data_Orders!$D$2:$D$4727,MATCH(B5234,Data_Orders!$A$2:$A$4727,0)),"")</f>
        <v>Birmingham South</v>
      </c>
    </row>
    <row r="5235" customFormat="false" ht="15" hidden="false" customHeight="false" outlineLevel="0" collapsed="false">
      <c r="A5235" s="4" t="s">
        <v>11051</v>
      </c>
      <c r="B5235" s="4" t="s">
        <v>2838</v>
      </c>
      <c r="C5235" s="4" t="s">
        <v>1026</v>
      </c>
      <c r="D5235" s="4" t="n">
        <v>13</v>
      </c>
      <c r="E5235" s="4" t="n">
        <v>184.05</v>
      </c>
      <c r="F5235" s="4" t="n">
        <v>2392.65</v>
      </c>
      <c r="G5235" s="4" t="n">
        <f aca="false">INDEX(Data_Products!$D$2:$D$33,MATCH(C5235,Data_Products!$A$2:$A$33,0))</f>
        <v>147.44</v>
      </c>
      <c r="H5235" s="4" t="str">
        <f aca="false">INDEX(Data_Products!$C$2:$C$33,MATCH(C5235,Data_Products!$A$2:$A$33,0))</f>
        <v>Cement &amp; Aggregates</v>
      </c>
      <c r="I5235" s="10" t="n">
        <f aca="false">D5235*(E5235-G5235)</f>
        <v>475.93</v>
      </c>
      <c r="J5235" s="11" t="n">
        <f aca="false">IFERROR(I5235/F5235,0)</f>
        <v>0.19891333876664</v>
      </c>
      <c r="K5235" s="4" t="str">
        <f aca="false">IFERROR(INDEX(Data_Orders!$F$2:$F$4727,MATCH(B5235,Data_Orders!$A$2:$A$4727,0)),"")</f>
        <v>Contractor</v>
      </c>
      <c r="L5235" s="4" t="str">
        <f aca="false">IFERROR(INDEX(Data_Orders!$D$2:$D$4727,MATCH(B5235,Data_Orders!$A$2:$A$4727,0)),"")</f>
        <v>Birmingham South</v>
      </c>
    </row>
    <row r="5236" customFormat="false" ht="15" hidden="false" customHeight="false" outlineLevel="0" collapsed="false">
      <c r="A5236" s="4" t="s">
        <v>11052</v>
      </c>
      <c r="B5236" s="4" t="s">
        <v>2839</v>
      </c>
      <c r="C5236" s="4" t="s">
        <v>1013</v>
      </c>
      <c r="D5236" s="4" t="n">
        <v>9</v>
      </c>
      <c r="E5236" s="4" t="n">
        <v>240.92</v>
      </c>
      <c r="F5236" s="4" t="n">
        <v>2168.28</v>
      </c>
      <c r="G5236" s="4" t="n">
        <f aca="false">INDEX(Data_Products!$D$2:$D$33,MATCH(C5236,Data_Products!$A$2:$A$33,0))</f>
        <v>168.32</v>
      </c>
      <c r="H5236" s="4" t="str">
        <f aca="false">INDEX(Data_Products!$C$2:$C$33,MATCH(C5236,Data_Products!$A$2:$A$33,0))</f>
        <v>Timber</v>
      </c>
      <c r="I5236" s="10" t="n">
        <f aca="false">D5236*(E5236-G5236)</f>
        <v>653.4</v>
      </c>
      <c r="J5236" s="11" t="n">
        <f aca="false">IFERROR(I5236/F5236,0)</f>
        <v>0.301344844761747</v>
      </c>
      <c r="K5236" s="4" t="str">
        <f aca="false">IFERROR(INDEX(Data_Orders!$F$2:$F$4727,MATCH(B5236,Data_Orders!$A$2:$A$4727,0)),"")</f>
        <v>Contractor</v>
      </c>
      <c r="L5236" s="4" t="str">
        <f aca="false">IFERROR(INDEX(Data_Orders!$D$2:$D$4727,MATCH(B5236,Data_Orders!$A$2:$A$4727,0)),"")</f>
        <v>Birmingham South</v>
      </c>
    </row>
    <row r="5237" customFormat="false" ht="15" hidden="false" customHeight="false" outlineLevel="0" collapsed="false">
      <c r="A5237" s="4" t="s">
        <v>11053</v>
      </c>
      <c r="B5237" s="4" t="s">
        <v>2839</v>
      </c>
      <c r="C5237" s="4" t="s">
        <v>1077</v>
      </c>
      <c r="D5237" s="4" t="n">
        <v>18</v>
      </c>
      <c r="E5237" s="4" t="n">
        <v>46.61</v>
      </c>
      <c r="F5237" s="4" t="n">
        <v>838.98</v>
      </c>
      <c r="G5237" s="4" t="n">
        <f aca="false">INDEX(Data_Products!$D$2:$D$33,MATCH(C5237,Data_Products!$A$2:$A$33,0))</f>
        <v>36.87</v>
      </c>
      <c r="H5237" s="4" t="str">
        <f aca="false">INDEX(Data_Products!$C$2:$C$33,MATCH(C5237,Data_Products!$A$2:$A$33,0))</f>
        <v>Landscaping</v>
      </c>
      <c r="I5237" s="10" t="n">
        <f aca="false">D5237*(E5237-G5237)</f>
        <v>175.32</v>
      </c>
      <c r="J5237" s="11" t="n">
        <f aca="false">IFERROR(I5237/F5237,0)</f>
        <v>0.208968032611028</v>
      </c>
      <c r="K5237" s="4" t="str">
        <f aca="false">IFERROR(INDEX(Data_Orders!$F$2:$F$4727,MATCH(B5237,Data_Orders!$A$2:$A$4727,0)),"")</f>
        <v>Contractor</v>
      </c>
      <c r="L5237" s="4" t="str">
        <f aca="false">IFERROR(INDEX(Data_Orders!$D$2:$D$4727,MATCH(B5237,Data_Orders!$A$2:$A$4727,0)),"")</f>
        <v>Birmingham South</v>
      </c>
    </row>
    <row r="5238" customFormat="false" ht="15" hidden="false" customHeight="false" outlineLevel="0" collapsed="false">
      <c r="A5238" s="4" t="s">
        <v>11054</v>
      </c>
      <c r="B5238" s="4" t="s">
        <v>2839</v>
      </c>
      <c r="C5238" s="4" t="s">
        <v>1015</v>
      </c>
      <c r="D5238" s="4" t="n">
        <v>18</v>
      </c>
      <c r="E5238" s="4" t="n">
        <v>122.01</v>
      </c>
      <c r="F5238" s="4" t="n">
        <v>2196.18</v>
      </c>
      <c r="G5238" s="4" t="n">
        <f aca="false">INDEX(Data_Products!$D$2:$D$33,MATCH(C5238,Data_Products!$A$2:$A$33,0))</f>
        <v>85.53</v>
      </c>
      <c r="H5238" s="4" t="str">
        <f aca="false">INDEX(Data_Products!$C$2:$C$33,MATCH(C5238,Data_Products!$A$2:$A$33,0))</f>
        <v>Timber</v>
      </c>
      <c r="I5238" s="10" t="n">
        <f aca="false">D5238*(E5238-G5238)</f>
        <v>656.64</v>
      </c>
      <c r="J5238" s="11" t="n">
        <f aca="false">IFERROR(I5238/F5238,0)</f>
        <v>0.298991885910991</v>
      </c>
      <c r="K5238" s="4" t="str">
        <f aca="false">IFERROR(INDEX(Data_Orders!$F$2:$F$4727,MATCH(B5238,Data_Orders!$A$2:$A$4727,0)),"")</f>
        <v>Contractor</v>
      </c>
      <c r="L5238" s="4" t="str">
        <f aca="false">IFERROR(INDEX(Data_Orders!$D$2:$D$4727,MATCH(B5238,Data_Orders!$A$2:$A$4727,0)),"")</f>
        <v>Birmingham South</v>
      </c>
    </row>
    <row r="5239" customFormat="false" ht="15" hidden="false" customHeight="false" outlineLevel="0" collapsed="false">
      <c r="A5239" s="4" t="s">
        <v>11055</v>
      </c>
      <c r="B5239" s="4" t="s">
        <v>2839</v>
      </c>
      <c r="C5239" s="4" t="s">
        <v>1066</v>
      </c>
      <c r="D5239" s="4" t="n">
        <v>14</v>
      </c>
      <c r="E5239" s="4" t="n">
        <v>209.69</v>
      </c>
      <c r="F5239" s="4" t="n">
        <v>2935.66</v>
      </c>
      <c r="G5239" s="4" t="n">
        <f aca="false">INDEX(Data_Products!$D$2:$D$33,MATCH(C5239,Data_Products!$A$2:$A$33,0))</f>
        <v>144.38</v>
      </c>
      <c r="H5239" s="4" t="str">
        <f aca="false">INDEX(Data_Products!$C$2:$C$33,MATCH(C5239,Data_Products!$A$2:$A$33,0))</f>
        <v>Plumbing &amp; Drainage</v>
      </c>
      <c r="I5239" s="10" t="n">
        <f aca="false">D5239*(E5239-G5239)</f>
        <v>914.34</v>
      </c>
      <c r="J5239" s="11" t="n">
        <f aca="false">IFERROR(I5239/F5239,0)</f>
        <v>0.311459773952024</v>
      </c>
      <c r="K5239" s="4" t="str">
        <f aca="false">IFERROR(INDEX(Data_Orders!$F$2:$F$4727,MATCH(B5239,Data_Orders!$A$2:$A$4727,0)),"")</f>
        <v>Contractor</v>
      </c>
      <c r="L5239" s="4" t="str">
        <f aca="false">IFERROR(INDEX(Data_Orders!$D$2:$D$4727,MATCH(B5239,Data_Orders!$A$2:$A$4727,0)),"")</f>
        <v>Birmingham South</v>
      </c>
    </row>
    <row r="5240" customFormat="false" ht="15" hidden="false" customHeight="false" outlineLevel="0" collapsed="false">
      <c r="A5240" s="4" t="s">
        <v>11056</v>
      </c>
      <c r="B5240" s="4" t="s">
        <v>2840</v>
      </c>
      <c r="C5240" s="4" t="s">
        <v>1030</v>
      </c>
      <c r="D5240" s="4" t="n">
        <v>13</v>
      </c>
      <c r="E5240" s="4" t="n">
        <v>25.23</v>
      </c>
      <c r="F5240" s="4" t="n">
        <v>327.99</v>
      </c>
      <c r="G5240" s="4" t="n">
        <f aca="false">INDEX(Data_Products!$D$2:$D$33,MATCH(C5240,Data_Products!$A$2:$A$33,0))</f>
        <v>17.67</v>
      </c>
      <c r="H5240" s="4" t="str">
        <f aca="false">INDEX(Data_Products!$C$2:$C$33,MATCH(C5240,Data_Products!$A$2:$A$33,0))</f>
        <v>Cement &amp; Aggregates</v>
      </c>
      <c r="I5240" s="10" t="n">
        <f aca="false">D5240*(E5240-G5240)</f>
        <v>98.28</v>
      </c>
      <c r="J5240" s="11" t="n">
        <f aca="false">IFERROR(I5240/F5240,0)</f>
        <v>0.299643281807372</v>
      </c>
      <c r="K5240" s="4" t="str">
        <f aca="false">IFERROR(INDEX(Data_Orders!$F$2:$F$4727,MATCH(B5240,Data_Orders!$A$2:$A$4727,0)),"")</f>
        <v>Trade Account</v>
      </c>
      <c r="L5240" s="4" t="str">
        <f aca="false">IFERROR(INDEX(Data_Orders!$D$2:$D$4727,MATCH(B5240,Data_Orders!$A$2:$A$4727,0)),"")</f>
        <v>Northampton</v>
      </c>
    </row>
    <row r="5241" customFormat="false" ht="15" hidden="false" customHeight="false" outlineLevel="0" collapsed="false">
      <c r="A5241" s="4" t="s">
        <v>11057</v>
      </c>
      <c r="B5241" s="4" t="s">
        <v>2840</v>
      </c>
      <c r="C5241" s="4" t="s">
        <v>1064</v>
      </c>
      <c r="D5241" s="4" t="n">
        <v>18</v>
      </c>
      <c r="E5241" s="4" t="n">
        <v>97.63</v>
      </c>
      <c r="F5241" s="4" t="n">
        <v>1757.34</v>
      </c>
      <c r="G5241" s="4" t="n">
        <f aca="false">INDEX(Data_Products!$D$2:$D$33,MATCH(C5241,Data_Products!$A$2:$A$33,0))</f>
        <v>65.21</v>
      </c>
      <c r="H5241" s="4" t="str">
        <f aca="false">INDEX(Data_Products!$C$2:$C$33,MATCH(C5241,Data_Products!$A$2:$A$33,0))</f>
        <v>Plumbing &amp; Drainage</v>
      </c>
      <c r="I5241" s="10" t="n">
        <f aca="false">D5241*(E5241-G5241)</f>
        <v>583.56</v>
      </c>
      <c r="J5241" s="11" t="n">
        <f aca="false">IFERROR(I5241/F5241,0)</f>
        <v>0.332070060432244</v>
      </c>
      <c r="K5241" s="4" t="str">
        <f aca="false">IFERROR(INDEX(Data_Orders!$F$2:$F$4727,MATCH(B5241,Data_Orders!$A$2:$A$4727,0)),"")</f>
        <v>Trade Account</v>
      </c>
      <c r="L5241" s="4" t="str">
        <f aca="false">IFERROR(INDEX(Data_Orders!$D$2:$D$4727,MATCH(B5241,Data_Orders!$A$2:$A$4727,0)),"")</f>
        <v>Northampton</v>
      </c>
    </row>
    <row r="5242" customFormat="false" ht="15" hidden="false" customHeight="false" outlineLevel="0" collapsed="false">
      <c r="A5242" s="4" t="s">
        <v>11058</v>
      </c>
      <c r="B5242" s="4" t="s">
        <v>2840</v>
      </c>
      <c r="C5242" s="4" t="s">
        <v>1017</v>
      </c>
      <c r="D5242" s="4" t="n">
        <v>11</v>
      </c>
      <c r="E5242" s="4" t="n">
        <v>49.15</v>
      </c>
      <c r="F5242" s="4" t="n">
        <v>540.65</v>
      </c>
      <c r="G5242" s="4" t="n">
        <f aca="false">INDEX(Data_Products!$D$2:$D$33,MATCH(C5242,Data_Products!$A$2:$A$33,0))</f>
        <v>31.44</v>
      </c>
      <c r="H5242" s="4" t="str">
        <f aca="false">INDEX(Data_Products!$C$2:$C$33,MATCH(C5242,Data_Products!$A$2:$A$33,0))</f>
        <v>Timber</v>
      </c>
      <c r="I5242" s="10" t="n">
        <f aca="false">D5242*(E5242-G5242)</f>
        <v>194.81</v>
      </c>
      <c r="J5242" s="11" t="n">
        <f aca="false">IFERROR(I5242/F5242,0)</f>
        <v>0.360325534079349</v>
      </c>
      <c r="K5242" s="4" t="str">
        <f aca="false">IFERROR(INDEX(Data_Orders!$F$2:$F$4727,MATCH(B5242,Data_Orders!$A$2:$A$4727,0)),"")</f>
        <v>Trade Account</v>
      </c>
      <c r="L5242" s="4" t="str">
        <f aca="false">IFERROR(INDEX(Data_Orders!$D$2:$D$4727,MATCH(B5242,Data_Orders!$A$2:$A$4727,0)),"")</f>
        <v>Northampton</v>
      </c>
    </row>
    <row r="5243" customFormat="false" ht="15" hidden="false" customHeight="false" outlineLevel="0" collapsed="false">
      <c r="A5243" s="4" t="s">
        <v>11059</v>
      </c>
      <c r="B5243" s="4" t="s">
        <v>2840</v>
      </c>
      <c r="C5243" s="4" t="s">
        <v>1070</v>
      </c>
      <c r="D5243" s="4" t="n">
        <v>6</v>
      </c>
      <c r="E5243" s="4" t="n">
        <v>230.32</v>
      </c>
      <c r="F5243" s="4" t="n">
        <v>1381.92</v>
      </c>
      <c r="G5243" s="4" t="n">
        <f aca="false">INDEX(Data_Products!$D$2:$D$33,MATCH(C5243,Data_Products!$A$2:$A$33,0))</f>
        <v>161.64</v>
      </c>
      <c r="H5243" s="4" t="str">
        <f aca="false">INDEX(Data_Products!$C$2:$C$33,MATCH(C5243,Data_Products!$A$2:$A$33,0))</f>
        <v>Landscaping</v>
      </c>
      <c r="I5243" s="10" t="n">
        <f aca="false">D5243*(E5243-G5243)</f>
        <v>412.08</v>
      </c>
      <c r="J5243" s="11" t="n">
        <f aca="false">IFERROR(I5243/F5243,0)</f>
        <v>0.298193817297673</v>
      </c>
      <c r="K5243" s="4" t="str">
        <f aca="false">IFERROR(INDEX(Data_Orders!$F$2:$F$4727,MATCH(B5243,Data_Orders!$A$2:$A$4727,0)),"")</f>
        <v>Trade Account</v>
      </c>
      <c r="L5243" s="4" t="str">
        <f aca="false">IFERROR(INDEX(Data_Orders!$D$2:$D$4727,MATCH(B5243,Data_Orders!$A$2:$A$4727,0)),"")</f>
        <v>Northampton</v>
      </c>
    </row>
    <row r="5244" customFormat="false" ht="15" hidden="false" customHeight="false" outlineLevel="0" collapsed="false">
      <c r="A5244" s="4" t="s">
        <v>11060</v>
      </c>
      <c r="B5244" s="4" t="s">
        <v>2840</v>
      </c>
      <c r="C5244" s="4" t="s">
        <v>1026</v>
      </c>
      <c r="D5244" s="4" t="n">
        <v>18</v>
      </c>
      <c r="E5244" s="4" t="n">
        <v>184.05</v>
      </c>
      <c r="F5244" s="4" t="n">
        <v>3312.9</v>
      </c>
      <c r="G5244" s="4" t="n">
        <f aca="false">INDEX(Data_Products!$D$2:$D$33,MATCH(C5244,Data_Products!$A$2:$A$33,0))</f>
        <v>147.44</v>
      </c>
      <c r="H5244" s="4" t="str">
        <f aca="false">INDEX(Data_Products!$C$2:$C$33,MATCH(C5244,Data_Products!$A$2:$A$33,0))</f>
        <v>Cement &amp; Aggregates</v>
      </c>
      <c r="I5244" s="10" t="n">
        <f aca="false">D5244*(E5244-G5244)</f>
        <v>658.98</v>
      </c>
      <c r="J5244" s="11" t="n">
        <f aca="false">IFERROR(I5244/F5244,0)</f>
        <v>0.19891333876664</v>
      </c>
      <c r="K5244" s="4" t="str">
        <f aca="false">IFERROR(INDEX(Data_Orders!$F$2:$F$4727,MATCH(B5244,Data_Orders!$A$2:$A$4727,0)),"")</f>
        <v>Trade Account</v>
      </c>
      <c r="L5244" s="4" t="str">
        <f aca="false">IFERROR(INDEX(Data_Orders!$D$2:$D$4727,MATCH(B5244,Data_Orders!$A$2:$A$4727,0)),"")</f>
        <v>Northampton</v>
      </c>
    </row>
    <row r="5245" customFormat="false" ht="15" hidden="false" customHeight="false" outlineLevel="0" collapsed="false">
      <c r="A5245" s="4" t="s">
        <v>11061</v>
      </c>
      <c r="B5245" s="4" t="s">
        <v>2841</v>
      </c>
      <c r="C5245" s="4" t="s">
        <v>1010</v>
      </c>
      <c r="D5245" s="4" t="n">
        <v>14</v>
      </c>
      <c r="E5245" s="4" t="n">
        <v>135.95</v>
      </c>
      <c r="F5245" s="4" t="n">
        <v>1903.3</v>
      </c>
      <c r="G5245" s="4" t="n">
        <f aca="false">INDEX(Data_Products!$D$2:$D$33,MATCH(C5245,Data_Products!$A$2:$A$33,0))</f>
        <v>111.1</v>
      </c>
      <c r="H5245" s="4" t="str">
        <f aca="false">INDEX(Data_Products!$C$2:$C$33,MATCH(C5245,Data_Products!$A$2:$A$33,0))</f>
        <v>Timber</v>
      </c>
      <c r="I5245" s="10" t="n">
        <f aca="false">D5245*(E5245-G5245)</f>
        <v>347.9</v>
      </c>
      <c r="J5245" s="11" t="n">
        <f aca="false">IFERROR(I5245/F5245,0)</f>
        <v>0.18278778962854</v>
      </c>
      <c r="K5245" s="4" t="str">
        <f aca="false">IFERROR(INDEX(Data_Orders!$F$2:$F$4727,MATCH(B5245,Data_Orders!$A$2:$A$4727,0)),"")</f>
        <v>Trade Account</v>
      </c>
      <c r="L5245" s="4" t="str">
        <f aca="false">IFERROR(INDEX(Data_Orders!$D$2:$D$4727,MATCH(B5245,Data_Orders!$A$2:$A$4727,0)),"")</f>
        <v>Northampton</v>
      </c>
    </row>
    <row r="5246" customFormat="false" ht="15" hidden="false" customHeight="false" outlineLevel="0" collapsed="false">
      <c r="A5246" s="4" t="s">
        <v>11062</v>
      </c>
      <c r="B5246" s="4" t="s">
        <v>2841</v>
      </c>
      <c r="C5246" s="4" t="s">
        <v>1057</v>
      </c>
      <c r="D5246" s="4" t="n">
        <v>3</v>
      </c>
      <c r="E5246" s="4" t="n">
        <v>176.81</v>
      </c>
      <c r="F5246" s="4" t="n">
        <v>530.43</v>
      </c>
      <c r="G5246" s="4" t="n">
        <f aca="false">INDEX(Data_Products!$D$2:$D$33,MATCH(C5246,Data_Products!$A$2:$A$33,0))</f>
        <v>129.57</v>
      </c>
      <c r="H5246" s="4" t="str">
        <f aca="false">INDEX(Data_Products!$C$2:$C$33,MATCH(C5246,Data_Products!$A$2:$A$33,0))</f>
        <v>Roofing</v>
      </c>
      <c r="I5246" s="10" t="n">
        <f aca="false">D5246*(E5246-G5246)</f>
        <v>141.72</v>
      </c>
      <c r="J5246" s="11" t="n">
        <f aca="false">IFERROR(I5246/F5246,0)</f>
        <v>0.267179458175443</v>
      </c>
      <c r="K5246" s="4" t="str">
        <f aca="false">IFERROR(INDEX(Data_Orders!$F$2:$F$4727,MATCH(B5246,Data_Orders!$A$2:$A$4727,0)),"")</f>
        <v>Trade Account</v>
      </c>
      <c r="L5246" s="4" t="str">
        <f aca="false">IFERROR(INDEX(Data_Orders!$D$2:$D$4727,MATCH(B5246,Data_Orders!$A$2:$A$4727,0)),"")</f>
        <v>Northampton</v>
      </c>
    </row>
    <row r="5247" customFormat="false" ht="15" hidden="false" customHeight="false" outlineLevel="0" collapsed="false">
      <c r="A5247" s="4" t="s">
        <v>11063</v>
      </c>
      <c r="B5247" s="4" t="s">
        <v>2842</v>
      </c>
      <c r="C5247" s="4" t="s">
        <v>1077</v>
      </c>
      <c r="D5247" s="4" t="n">
        <v>1</v>
      </c>
      <c r="E5247" s="4" t="n">
        <v>46.61</v>
      </c>
      <c r="F5247" s="4" t="n">
        <v>46.61</v>
      </c>
      <c r="G5247" s="4" t="n">
        <f aca="false">INDEX(Data_Products!$D$2:$D$33,MATCH(C5247,Data_Products!$A$2:$A$33,0))</f>
        <v>36.87</v>
      </c>
      <c r="H5247" s="4" t="str">
        <f aca="false">INDEX(Data_Products!$C$2:$C$33,MATCH(C5247,Data_Products!$A$2:$A$33,0))</f>
        <v>Landscaping</v>
      </c>
      <c r="I5247" s="10" t="n">
        <f aca="false">D5247*(E5247-G5247)</f>
        <v>9.74</v>
      </c>
      <c r="J5247" s="11" t="n">
        <f aca="false">IFERROR(I5247/F5247,0)</f>
        <v>0.208968032611028</v>
      </c>
      <c r="K5247" s="4" t="str">
        <f aca="false">IFERROR(INDEX(Data_Orders!$F$2:$F$4727,MATCH(B5247,Data_Orders!$A$2:$A$4727,0)),"")</f>
        <v>Trade Account</v>
      </c>
      <c r="L5247" s="4" t="str">
        <f aca="false">IFERROR(INDEX(Data_Orders!$D$2:$D$4727,MATCH(B5247,Data_Orders!$A$2:$A$4727,0)),"")</f>
        <v>Northampton</v>
      </c>
    </row>
    <row r="5248" customFormat="false" ht="15" hidden="false" customHeight="false" outlineLevel="0" collapsed="false">
      <c r="A5248" s="4" t="s">
        <v>11064</v>
      </c>
      <c r="B5248" s="4" t="s">
        <v>2842</v>
      </c>
      <c r="C5248" s="4" t="s">
        <v>1044</v>
      </c>
      <c r="D5248" s="4" t="n">
        <v>4</v>
      </c>
      <c r="E5248" s="4" t="n">
        <v>190.44</v>
      </c>
      <c r="F5248" s="4" t="n">
        <v>761.76</v>
      </c>
      <c r="G5248" s="4" t="n">
        <f aca="false">INDEX(Data_Products!$D$2:$D$33,MATCH(C5248,Data_Products!$A$2:$A$33,0))</f>
        <v>115.48</v>
      </c>
      <c r="H5248" s="4" t="str">
        <f aca="false">INDEX(Data_Products!$C$2:$C$33,MATCH(C5248,Data_Products!$A$2:$A$33,0))</f>
        <v>Tools &amp; Fixings</v>
      </c>
      <c r="I5248" s="10" t="n">
        <f aca="false">D5248*(E5248-G5248)</f>
        <v>299.84</v>
      </c>
      <c r="J5248" s="11" t="n">
        <f aca="false">IFERROR(I5248/F5248,0)</f>
        <v>0.393614786809494</v>
      </c>
      <c r="K5248" s="4" t="str">
        <f aca="false">IFERROR(INDEX(Data_Orders!$F$2:$F$4727,MATCH(B5248,Data_Orders!$A$2:$A$4727,0)),"")</f>
        <v>Trade Account</v>
      </c>
      <c r="L5248" s="4" t="str">
        <f aca="false">IFERROR(INDEX(Data_Orders!$D$2:$D$4727,MATCH(B5248,Data_Orders!$A$2:$A$4727,0)),"")</f>
        <v>Northampton</v>
      </c>
    </row>
    <row r="5249" customFormat="false" ht="15" hidden="false" customHeight="false" outlineLevel="0" collapsed="false">
      <c r="A5249" s="4" t="s">
        <v>11065</v>
      </c>
      <c r="B5249" s="4" t="s">
        <v>2843</v>
      </c>
      <c r="C5249" s="4" t="s">
        <v>1021</v>
      </c>
      <c r="D5249" s="4" t="n">
        <v>9</v>
      </c>
      <c r="E5249" s="4" t="n">
        <v>73.76</v>
      </c>
      <c r="F5249" s="4" t="n">
        <v>663.84</v>
      </c>
      <c r="G5249" s="4" t="n">
        <f aca="false">INDEX(Data_Products!$D$2:$D$33,MATCH(C5249,Data_Products!$A$2:$A$33,0))</f>
        <v>51.51</v>
      </c>
      <c r="H5249" s="4" t="str">
        <f aca="false">INDEX(Data_Products!$C$2:$C$33,MATCH(C5249,Data_Products!$A$2:$A$33,0))</f>
        <v>Cement &amp; Aggregates</v>
      </c>
      <c r="I5249" s="10" t="n">
        <f aca="false">D5249*(E5249-G5249)</f>
        <v>200.25</v>
      </c>
      <c r="J5249" s="11" t="n">
        <f aca="false">IFERROR(I5249/F5249,0)</f>
        <v>0.301654013015184</v>
      </c>
      <c r="K5249" s="4" t="str">
        <f aca="false">IFERROR(INDEX(Data_Orders!$F$2:$F$4727,MATCH(B5249,Data_Orders!$A$2:$A$4727,0)),"")</f>
        <v>Trade Account</v>
      </c>
      <c r="L5249" s="4" t="str">
        <f aca="false">IFERROR(INDEX(Data_Orders!$D$2:$D$4727,MATCH(B5249,Data_Orders!$A$2:$A$4727,0)),"")</f>
        <v>Northampton</v>
      </c>
    </row>
    <row r="5250" customFormat="false" ht="15" hidden="false" customHeight="false" outlineLevel="0" collapsed="false">
      <c r="A5250" s="4" t="s">
        <v>11066</v>
      </c>
      <c r="B5250" s="4" t="s">
        <v>2843</v>
      </c>
      <c r="C5250" s="4" t="s">
        <v>1057</v>
      </c>
      <c r="D5250" s="4" t="n">
        <v>14</v>
      </c>
      <c r="E5250" s="4" t="n">
        <v>176.81</v>
      </c>
      <c r="F5250" s="4" t="n">
        <v>2475.34</v>
      </c>
      <c r="G5250" s="4" t="n">
        <f aca="false">INDEX(Data_Products!$D$2:$D$33,MATCH(C5250,Data_Products!$A$2:$A$33,0))</f>
        <v>129.57</v>
      </c>
      <c r="H5250" s="4" t="str">
        <f aca="false">INDEX(Data_Products!$C$2:$C$33,MATCH(C5250,Data_Products!$A$2:$A$33,0))</f>
        <v>Roofing</v>
      </c>
      <c r="I5250" s="10" t="n">
        <f aca="false">D5250*(E5250-G5250)</f>
        <v>661.36</v>
      </c>
      <c r="J5250" s="11" t="n">
        <f aca="false">IFERROR(I5250/F5250,0)</f>
        <v>0.267179458175443</v>
      </c>
      <c r="K5250" s="4" t="str">
        <f aca="false">IFERROR(INDEX(Data_Orders!$F$2:$F$4727,MATCH(B5250,Data_Orders!$A$2:$A$4727,0)),"")</f>
        <v>Trade Account</v>
      </c>
      <c r="L5250" s="4" t="str">
        <f aca="false">IFERROR(INDEX(Data_Orders!$D$2:$D$4727,MATCH(B5250,Data_Orders!$A$2:$A$4727,0)),"")</f>
        <v>Northampton</v>
      </c>
    </row>
    <row r="5251" customFormat="false" ht="15" hidden="false" customHeight="false" outlineLevel="0" collapsed="false">
      <c r="A5251" s="4" t="s">
        <v>11067</v>
      </c>
      <c r="B5251" s="4" t="s">
        <v>2843</v>
      </c>
      <c r="C5251" s="4" t="s">
        <v>1030</v>
      </c>
      <c r="D5251" s="4" t="n">
        <v>6</v>
      </c>
      <c r="E5251" s="4" t="n">
        <v>25.23</v>
      </c>
      <c r="F5251" s="4" t="n">
        <v>151.38</v>
      </c>
      <c r="G5251" s="4" t="n">
        <f aca="false">INDEX(Data_Products!$D$2:$D$33,MATCH(C5251,Data_Products!$A$2:$A$33,0))</f>
        <v>17.67</v>
      </c>
      <c r="H5251" s="4" t="str">
        <f aca="false">INDEX(Data_Products!$C$2:$C$33,MATCH(C5251,Data_Products!$A$2:$A$33,0))</f>
        <v>Cement &amp; Aggregates</v>
      </c>
      <c r="I5251" s="10" t="n">
        <f aca="false">D5251*(E5251-G5251)</f>
        <v>45.36</v>
      </c>
      <c r="J5251" s="11" t="n">
        <f aca="false">IFERROR(I5251/F5251,0)</f>
        <v>0.299643281807372</v>
      </c>
      <c r="K5251" s="4" t="str">
        <f aca="false">IFERROR(INDEX(Data_Orders!$F$2:$F$4727,MATCH(B5251,Data_Orders!$A$2:$A$4727,0)),"")</f>
        <v>Trade Account</v>
      </c>
      <c r="L5251" s="4" t="str">
        <f aca="false">IFERROR(INDEX(Data_Orders!$D$2:$D$4727,MATCH(B5251,Data_Orders!$A$2:$A$4727,0)),"")</f>
        <v>Northampton</v>
      </c>
    </row>
    <row r="5252" customFormat="false" ht="15" hidden="false" customHeight="false" outlineLevel="0" collapsed="false">
      <c r="A5252" s="4" t="s">
        <v>11068</v>
      </c>
      <c r="B5252" s="4" t="s">
        <v>2844</v>
      </c>
      <c r="C5252" s="4" t="s">
        <v>1061</v>
      </c>
      <c r="D5252" s="4" t="n">
        <v>12</v>
      </c>
      <c r="E5252" s="4" t="n">
        <v>145.57</v>
      </c>
      <c r="F5252" s="4" t="n">
        <v>1746.84</v>
      </c>
      <c r="G5252" s="4" t="n">
        <f aca="false">INDEX(Data_Products!$D$2:$D$33,MATCH(C5252,Data_Products!$A$2:$A$33,0))</f>
        <v>119.29</v>
      </c>
      <c r="H5252" s="4" t="str">
        <f aca="false">INDEX(Data_Products!$C$2:$C$33,MATCH(C5252,Data_Products!$A$2:$A$33,0))</f>
        <v>Plumbing &amp; Drainage</v>
      </c>
      <c r="I5252" s="10" t="n">
        <f aca="false">D5252*(E5252-G5252)</f>
        <v>315.36</v>
      </c>
      <c r="J5252" s="11" t="n">
        <f aca="false">IFERROR(I5252/F5252,0)</f>
        <v>0.180531702960775</v>
      </c>
      <c r="K5252" s="4" t="str">
        <f aca="false">IFERROR(INDEX(Data_Orders!$F$2:$F$4727,MATCH(B5252,Data_Orders!$A$2:$A$4727,0)),"")</f>
        <v>Trade Account</v>
      </c>
      <c r="L5252" s="4" t="str">
        <f aca="false">IFERROR(INDEX(Data_Orders!$D$2:$D$4727,MATCH(B5252,Data_Orders!$A$2:$A$4727,0)),"")</f>
        <v>Northampton</v>
      </c>
    </row>
    <row r="5253" customFormat="false" ht="15" hidden="false" customHeight="false" outlineLevel="0" collapsed="false">
      <c r="A5253" s="4" t="s">
        <v>11069</v>
      </c>
      <c r="B5253" s="4" t="s">
        <v>2844</v>
      </c>
      <c r="C5253" s="4" t="s">
        <v>1021</v>
      </c>
      <c r="D5253" s="4" t="n">
        <v>4</v>
      </c>
      <c r="E5253" s="4" t="n">
        <v>73.76</v>
      </c>
      <c r="F5253" s="4" t="n">
        <v>295.04</v>
      </c>
      <c r="G5253" s="4" t="n">
        <f aca="false">INDEX(Data_Products!$D$2:$D$33,MATCH(C5253,Data_Products!$A$2:$A$33,0))</f>
        <v>51.51</v>
      </c>
      <c r="H5253" s="4" t="str">
        <f aca="false">INDEX(Data_Products!$C$2:$C$33,MATCH(C5253,Data_Products!$A$2:$A$33,0))</f>
        <v>Cement &amp; Aggregates</v>
      </c>
      <c r="I5253" s="10" t="n">
        <f aca="false">D5253*(E5253-G5253)</f>
        <v>89</v>
      </c>
      <c r="J5253" s="11" t="n">
        <f aca="false">IFERROR(I5253/F5253,0)</f>
        <v>0.301654013015184</v>
      </c>
      <c r="K5253" s="4" t="str">
        <f aca="false">IFERROR(INDEX(Data_Orders!$F$2:$F$4727,MATCH(B5253,Data_Orders!$A$2:$A$4727,0)),"")</f>
        <v>Trade Account</v>
      </c>
      <c r="L5253" s="4" t="str">
        <f aca="false">IFERROR(INDEX(Data_Orders!$D$2:$D$4727,MATCH(B5253,Data_Orders!$A$2:$A$4727,0)),"")</f>
        <v>Northampton</v>
      </c>
    </row>
    <row r="5254" customFormat="false" ht="15" hidden="false" customHeight="false" outlineLevel="0" collapsed="false">
      <c r="A5254" s="4" t="s">
        <v>11070</v>
      </c>
      <c r="B5254" s="4" t="s">
        <v>2845</v>
      </c>
      <c r="C5254" s="4" t="s">
        <v>1030</v>
      </c>
      <c r="D5254" s="4" t="n">
        <v>18</v>
      </c>
      <c r="E5254" s="4" t="n">
        <v>25.23</v>
      </c>
      <c r="F5254" s="4" t="n">
        <v>454.14</v>
      </c>
      <c r="G5254" s="4" t="n">
        <f aca="false">INDEX(Data_Products!$D$2:$D$33,MATCH(C5254,Data_Products!$A$2:$A$33,0))</f>
        <v>17.67</v>
      </c>
      <c r="H5254" s="4" t="str">
        <f aca="false">INDEX(Data_Products!$C$2:$C$33,MATCH(C5254,Data_Products!$A$2:$A$33,0))</f>
        <v>Cement &amp; Aggregates</v>
      </c>
      <c r="I5254" s="10" t="n">
        <f aca="false">D5254*(E5254-G5254)</f>
        <v>136.08</v>
      </c>
      <c r="J5254" s="11" t="n">
        <f aca="false">IFERROR(I5254/F5254,0)</f>
        <v>0.299643281807372</v>
      </c>
      <c r="K5254" s="4" t="str">
        <f aca="false">IFERROR(INDEX(Data_Orders!$F$2:$F$4727,MATCH(B5254,Data_Orders!$A$2:$A$4727,0)),"")</f>
        <v>Trade Account</v>
      </c>
      <c r="L5254" s="4" t="str">
        <f aca="false">IFERROR(INDEX(Data_Orders!$D$2:$D$4727,MATCH(B5254,Data_Orders!$A$2:$A$4727,0)),"")</f>
        <v>Northampton</v>
      </c>
    </row>
    <row r="5255" customFormat="false" ht="15" hidden="false" customHeight="false" outlineLevel="0" collapsed="false">
      <c r="A5255" s="4" t="s">
        <v>11071</v>
      </c>
      <c r="B5255" s="4" t="s">
        <v>2845</v>
      </c>
      <c r="C5255" s="4" t="s">
        <v>1048</v>
      </c>
      <c r="D5255" s="4" t="n">
        <v>3</v>
      </c>
      <c r="E5255" s="4" t="n">
        <v>112.72</v>
      </c>
      <c r="F5255" s="4" t="n">
        <v>338.16</v>
      </c>
      <c r="G5255" s="4" t="n">
        <f aca="false">INDEX(Data_Products!$D$2:$D$33,MATCH(C5255,Data_Products!$A$2:$A$33,0))</f>
        <v>83.21</v>
      </c>
      <c r="H5255" s="4" t="str">
        <f aca="false">INDEX(Data_Products!$C$2:$C$33,MATCH(C5255,Data_Products!$A$2:$A$33,0))</f>
        <v>Tools &amp; Fixings</v>
      </c>
      <c r="I5255" s="10" t="n">
        <f aca="false">D5255*(E5255-G5255)</f>
        <v>88.53</v>
      </c>
      <c r="J5255" s="11" t="n">
        <f aca="false">IFERROR(I5255/F5255,0)</f>
        <v>0.261799148332151</v>
      </c>
      <c r="K5255" s="4" t="str">
        <f aca="false">IFERROR(INDEX(Data_Orders!$F$2:$F$4727,MATCH(B5255,Data_Orders!$A$2:$A$4727,0)),"")</f>
        <v>Trade Account</v>
      </c>
      <c r="L5255" s="4" t="str">
        <f aca="false">IFERROR(INDEX(Data_Orders!$D$2:$D$4727,MATCH(B5255,Data_Orders!$A$2:$A$4727,0)),"")</f>
        <v>Northampton</v>
      </c>
    </row>
    <row r="5256" customFormat="false" ht="15" hidden="false" customHeight="false" outlineLevel="0" collapsed="false">
      <c r="A5256" s="4" t="s">
        <v>11072</v>
      </c>
      <c r="B5256" s="4" t="s">
        <v>2845</v>
      </c>
      <c r="C5256" s="4" t="s">
        <v>1059</v>
      </c>
      <c r="D5256" s="4" t="n">
        <v>3</v>
      </c>
      <c r="E5256" s="4" t="n">
        <v>103.63</v>
      </c>
      <c r="F5256" s="4" t="n">
        <v>310.89</v>
      </c>
      <c r="G5256" s="4" t="n">
        <f aca="false">INDEX(Data_Products!$D$2:$D$33,MATCH(C5256,Data_Products!$A$2:$A$33,0))</f>
        <v>82.55</v>
      </c>
      <c r="H5256" s="4" t="str">
        <f aca="false">INDEX(Data_Products!$C$2:$C$33,MATCH(C5256,Data_Products!$A$2:$A$33,0))</f>
        <v>Roofing</v>
      </c>
      <c r="I5256" s="10" t="n">
        <f aca="false">D5256*(E5256-G5256)</f>
        <v>63.24</v>
      </c>
      <c r="J5256" s="11" t="n">
        <f aca="false">IFERROR(I5256/F5256,0)</f>
        <v>0.203415999228023</v>
      </c>
      <c r="K5256" s="4" t="str">
        <f aca="false">IFERROR(INDEX(Data_Orders!$F$2:$F$4727,MATCH(B5256,Data_Orders!$A$2:$A$4727,0)),"")</f>
        <v>Trade Account</v>
      </c>
      <c r="L5256" s="4" t="str">
        <f aca="false">IFERROR(INDEX(Data_Orders!$D$2:$D$4727,MATCH(B5256,Data_Orders!$A$2:$A$4727,0)),"")</f>
        <v>Northampton</v>
      </c>
    </row>
    <row r="5257" customFormat="false" ht="15" hidden="false" customHeight="false" outlineLevel="0" collapsed="false">
      <c r="A5257" s="4" t="s">
        <v>11073</v>
      </c>
      <c r="B5257" s="4" t="s">
        <v>2846</v>
      </c>
      <c r="C5257" s="4" t="s">
        <v>1070</v>
      </c>
      <c r="D5257" s="4" t="n">
        <v>1</v>
      </c>
      <c r="E5257" s="4" t="n">
        <v>230.32</v>
      </c>
      <c r="F5257" s="4" t="n">
        <v>230.32</v>
      </c>
      <c r="G5257" s="4" t="n">
        <f aca="false">INDEX(Data_Products!$D$2:$D$33,MATCH(C5257,Data_Products!$A$2:$A$33,0))</f>
        <v>161.64</v>
      </c>
      <c r="H5257" s="4" t="str">
        <f aca="false">INDEX(Data_Products!$C$2:$C$33,MATCH(C5257,Data_Products!$A$2:$A$33,0))</f>
        <v>Landscaping</v>
      </c>
      <c r="I5257" s="10" t="n">
        <f aca="false">D5257*(E5257-G5257)</f>
        <v>68.68</v>
      </c>
      <c r="J5257" s="11" t="n">
        <f aca="false">IFERROR(I5257/F5257,0)</f>
        <v>0.298193817297673</v>
      </c>
      <c r="K5257" s="4" t="str">
        <f aca="false">IFERROR(INDEX(Data_Orders!$F$2:$F$4727,MATCH(B5257,Data_Orders!$A$2:$A$4727,0)),"")</f>
        <v>Trade Account</v>
      </c>
      <c r="L5257" s="4" t="str">
        <f aca="false">IFERROR(INDEX(Data_Orders!$D$2:$D$4727,MATCH(B5257,Data_Orders!$A$2:$A$4727,0)),"")</f>
        <v>Northampton</v>
      </c>
    </row>
    <row r="5258" customFormat="false" ht="15" hidden="false" customHeight="false" outlineLevel="0" collapsed="false">
      <c r="A5258" s="4" t="s">
        <v>11074</v>
      </c>
      <c r="B5258" s="4" t="s">
        <v>2847</v>
      </c>
      <c r="C5258" s="4" t="s">
        <v>1064</v>
      </c>
      <c r="D5258" s="4" t="n">
        <v>9</v>
      </c>
      <c r="E5258" s="4" t="n">
        <v>97.63</v>
      </c>
      <c r="F5258" s="4" t="n">
        <v>878.67</v>
      </c>
      <c r="G5258" s="4" t="n">
        <f aca="false">INDEX(Data_Products!$D$2:$D$33,MATCH(C5258,Data_Products!$A$2:$A$33,0))</f>
        <v>65.21</v>
      </c>
      <c r="H5258" s="4" t="str">
        <f aca="false">INDEX(Data_Products!$C$2:$C$33,MATCH(C5258,Data_Products!$A$2:$A$33,0))</f>
        <v>Plumbing &amp; Drainage</v>
      </c>
      <c r="I5258" s="10" t="n">
        <f aca="false">D5258*(E5258-G5258)</f>
        <v>291.78</v>
      </c>
      <c r="J5258" s="11" t="n">
        <f aca="false">IFERROR(I5258/F5258,0)</f>
        <v>0.332070060432244</v>
      </c>
      <c r="K5258" s="4" t="str">
        <f aca="false">IFERROR(INDEX(Data_Orders!$F$2:$F$4727,MATCH(B5258,Data_Orders!$A$2:$A$4727,0)),"")</f>
        <v>Trade Account</v>
      </c>
      <c r="L5258" s="4" t="str">
        <f aca="false">IFERROR(INDEX(Data_Orders!$D$2:$D$4727,MATCH(B5258,Data_Orders!$A$2:$A$4727,0)),"")</f>
        <v>Northampton</v>
      </c>
    </row>
    <row r="5259" customFormat="false" ht="15" hidden="false" customHeight="false" outlineLevel="0" collapsed="false">
      <c r="A5259" s="4" t="s">
        <v>11075</v>
      </c>
      <c r="B5259" s="4" t="s">
        <v>2848</v>
      </c>
      <c r="C5259" s="4" t="s">
        <v>1064</v>
      </c>
      <c r="D5259" s="4" t="n">
        <v>15</v>
      </c>
      <c r="E5259" s="4" t="n">
        <v>97.63</v>
      </c>
      <c r="F5259" s="4" t="n">
        <v>1464.45</v>
      </c>
      <c r="G5259" s="4" t="n">
        <f aca="false">INDEX(Data_Products!$D$2:$D$33,MATCH(C5259,Data_Products!$A$2:$A$33,0))</f>
        <v>65.21</v>
      </c>
      <c r="H5259" s="4" t="str">
        <f aca="false">INDEX(Data_Products!$C$2:$C$33,MATCH(C5259,Data_Products!$A$2:$A$33,0))</f>
        <v>Plumbing &amp; Drainage</v>
      </c>
      <c r="I5259" s="10" t="n">
        <f aca="false">D5259*(E5259-G5259)</f>
        <v>486.3</v>
      </c>
      <c r="J5259" s="11" t="n">
        <f aca="false">IFERROR(I5259/F5259,0)</f>
        <v>0.332070060432244</v>
      </c>
      <c r="K5259" s="4" t="str">
        <f aca="false">IFERROR(INDEX(Data_Orders!$F$2:$F$4727,MATCH(B5259,Data_Orders!$A$2:$A$4727,0)),"")</f>
        <v>Trade Account</v>
      </c>
      <c r="L5259" s="4" t="str">
        <f aca="false">IFERROR(INDEX(Data_Orders!$D$2:$D$4727,MATCH(B5259,Data_Orders!$A$2:$A$4727,0)),"")</f>
        <v>Northampton</v>
      </c>
    </row>
    <row r="5260" customFormat="false" ht="15" hidden="false" customHeight="false" outlineLevel="0" collapsed="false">
      <c r="A5260" s="4" t="s">
        <v>11076</v>
      </c>
      <c r="B5260" s="4" t="s">
        <v>2849</v>
      </c>
      <c r="C5260" s="4" t="s">
        <v>1046</v>
      </c>
      <c r="D5260" s="4" t="n">
        <v>18</v>
      </c>
      <c r="E5260" s="4" t="n">
        <v>154.02</v>
      </c>
      <c r="F5260" s="4" t="n">
        <v>2772.36</v>
      </c>
      <c r="G5260" s="4" t="n">
        <f aca="false">INDEX(Data_Products!$D$2:$D$33,MATCH(C5260,Data_Products!$A$2:$A$33,0))</f>
        <v>102.1</v>
      </c>
      <c r="H5260" s="4" t="str">
        <f aca="false">INDEX(Data_Products!$C$2:$C$33,MATCH(C5260,Data_Products!$A$2:$A$33,0))</f>
        <v>Tools &amp; Fixings</v>
      </c>
      <c r="I5260" s="10" t="n">
        <f aca="false">D5260*(E5260-G5260)</f>
        <v>934.56</v>
      </c>
      <c r="J5260" s="11" t="n">
        <f aca="false">IFERROR(I5260/F5260,0)</f>
        <v>0.337099078041813</v>
      </c>
      <c r="K5260" s="4" t="str">
        <f aca="false">IFERROR(INDEX(Data_Orders!$F$2:$F$4727,MATCH(B5260,Data_Orders!$A$2:$A$4727,0)),"")</f>
        <v>Trade Account</v>
      </c>
      <c r="L5260" s="4" t="str">
        <f aca="false">IFERROR(INDEX(Data_Orders!$D$2:$D$4727,MATCH(B5260,Data_Orders!$A$2:$A$4727,0)),"")</f>
        <v>Northampton</v>
      </c>
    </row>
    <row r="5261" customFormat="false" ht="15" hidden="false" customHeight="false" outlineLevel="0" collapsed="false">
      <c r="A5261" s="4" t="s">
        <v>11077</v>
      </c>
      <c r="B5261" s="4" t="s">
        <v>2850</v>
      </c>
      <c r="C5261" s="4" t="s">
        <v>1017</v>
      </c>
      <c r="D5261" s="4" t="n">
        <v>3</v>
      </c>
      <c r="E5261" s="4" t="n">
        <v>49.15</v>
      </c>
      <c r="F5261" s="4" t="n">
        <v>147.45</v>
      </c>
      <c r="G5261" s="4" t="n">
        <f aca="false">INDEX(Data_Products!$D$2:$D$33,MATCH(C5261,Data_Products!$A$2:$A$33,0))</f>
        <v>31.44</v>
      </c>
      <c r="H5261" s="4" t="str">
        <f aca="false">INDEX(Data_Products!$C$2:$C$33,MATCH(C5261,Data_Products!$A$2:$A$33,0))</f>
        <v>Timber</v>
      </c>
      <c r="I5261" s="10" t="n">
        <f aca="false">D5261*(E5261-G5261)</f>
        <v>53.13</v>
      </c>
      <c r="J5261" s="11" t="n">
        <f aca="false">IFERROR(I5261/F5261,0)</f>
        <v>0.360325534079349</v>
      </c>
      <c r="K5261" s="4" t="str">
        <f aca="false">IFERROR(INDEX(Data_Orders!$F$2:$F$4727,MATCH(B5261,Data_Orders!$A$2:$A$4727,0)),"")</f>
        <v>Trade Account</v>
      </c>
      <c r="L5261" s="4" t="str">
        <f aca="false">IFERROR(INDEX(Data_Orders!$D$2:$D$4727,MATCH(B5261,Data_Orders!$A$2:$A$4727,0)),"")</f>
        <v>Northampton</v>
      </c>
    </row>
    <row r="5262" customFormat="false" ht="15" hidden="false" customHeight="false" outlineLevel="0" collapsed="false">
      <c r="A5262" s="4" t="s">
        <v>11078</v>
      </c>
      <c r="B5262" s="4" t="s">
        <v>2850</v>
      </c>
      <c r="C5262" s="4" t="s">
        <v>1044</v>
      </c>
      <c r="D5262" s="4" t="n">
        <v>12</v>
      </c>
      <c r="E5262" s="4" t="n">
        <v>190.44</v>
      </c>
      <c r="F5262" s="4" t="n">
        <v>2285.28</v>
      </c>
      <c r="G5262" s="4" t="n">
        <f aca="false">INDEX(Data_Products!$D$2:$D$33,MATCH(C5262,Data_Products!$A$2:$A$33,0))</f>
        <v>115.48</v>
      </c>
      <c r="H5262" s="4" t="str">
        <f aca="false">INDEX(Data_Products!$C$2:$C$33,MATCH(C5262,Data_Products!$A$2:$A$33,0))</f>
        <v>Tools &amp; Fixings</v>
      </c>
      <c r="I5262" s="10" t="n">
        <f aca="false">D5262*(E5262-G5262)</f>
        <v>899.52</v>
      </c>
      <c r="J5262" s="11" t="n">
        <f aca="false">IFERROR(I5262/F5262,0)</f>
        <v>0.393614786809494</v>
      </c>
      <c r="K5262" s="4" t="str">
        <f aca="false">IFERROR(INDEX(Data_Orders!$F$2:$F$4727,MATCH(B5262,Data_Orders!$A$2:$A$4727,0)),"")</f>
        <v>Trade Account</v>
      </c>
      <c r="L5262" s="4" t="str">
        <f aca="false">IFERROR(INDEX(Data_Orders!$D$2:$D$4727,MATCH(B5262,Data_Orders!$A$2:$A$4727,0)),"")</f>
        <v>Northampton</v>
      </c>
    </row>
    <row r="5263" customFormat="false" ht="15" hidden="false" customHeight="false" outlineLevel="0" collapsed="false">
      <c r="A5263" s="4" t="s">
        <v>11079</v>
      </c>
      <c r="B5263" s="4" t="s">
        <v>2850</v>
      </c>
      <c r="C5263" s="4" t="s">
        <v>1057</v>
      </c>
      <c r="D5263" s="4" t="n">
        <v>3</v>
      </c>
      <c r="E5263" s="4" t="n">
        <v>176.81</v>
      </c>
      <c r="F5263" s="4" t="n">
        <v>530.43</v>
      </c>
      <c r="G5263" s="4" t="n">
        <f aca="false">INDEX(Data_Products!$D$2:$D$33,MATCH(C5263,Data_Products!$A$2:$A$33,0))</f>
        <v>129.57</v>
      </c>
      <c r="H5263" s="4" t="str">
        <f aca="false">INDEX(Data_Products!$C$2:$C$33,MATCH(C5263,Data_Products!$A$2:$A$33,0))</f>
        <v>Roofing</v>
      </c>
      <c r="I5263" s="10" t="n">
        <f aca="false">D5263*(E5263-G5263)</f>
        <v>141.72</v>
      </c>
      <c r="J5263" s="11" t="n">
        <f aca="false">IFERROR(I5263/F5263,0)</f>
        <v>0.267179458175443</v>
      </c>
      <c r="K5263" s="4" t="str">
        <f aca="false">IFERROR(INDEX(Data_Orders!$F$2:$F$4727,MATCH(B5263,Data_Orders!$A$2:$A$4727,0)),"")</f>
        <v>Trade Account</v>
      </c>
      <c r="L5263" s="4" t="str">
        <f aca="false">IFERROR(INDEX(Data_Orders!$D$2:$D$4727,MATCH(B5263,Data_Orders!$A$2:$A$4727,0)),"")</f>
        <v>Northampton</v>
      </c>
    </row>
    <row r="5264" customFormat="false" ht="15" hidden="false" customHeight="false" outlineLevel="0" collapsed="false">
      <c r="A5264" s="4" t="s">
        <v>11080</v>
      </c>
      <c r="B5264" s="4" t="s">
        <v>2850</v>
      </c>
      <c r="C5264" s="4" t="s">
        <v>1052</v>
      </c>
      <c r="D5264" s="4" t="n">
        <v>12</v>
      </c>
      <c r="E5264" s="4" t="n">
        <v>205.71</v>
      </c>
      <c r="F5264" s="4" t="n">
        <v>2468.52</v>
      </c>
      <c r="G5264" s="4" t="n">
        <f aca="false">INDEX(Data_Products!$D$2:$D$33,MATCH(C5264,Data_Products!$A$2:$A$33,0))</f>
        <v>152.29</v>
      </c>
      <c r="H5264" s="4" t="str">
        <f aca="false">INDEX(Data_Products!$C$2:$C$33,MATCH(C5264,Data_Products!$A$2:$A$33,0))</f>
        <v>Roofing</v>
      </c>
      <c r="I5264" s="10" t="n">
        <f aca="false">D5264*(E5264-G5264)</f>
        <v>641.04</v>
      </c>
      <c r="J5264" s="11" t="n">
        <f aca="false">IFERROR(I5264/F5264,0)</f>
        <v>0.259685965679841</v>
      </c>
      <c r="K5264" s="4" t="str">
        <f aca="false">IFERROR(INDEX(Data_Orders!$F$2:$F$4727,MATCH(B5264,Data_Orders!$A$2:$A$4727,0)),"")</f>
        <v>Trade Account</v>
      </c>
      <c r="L5264" s="4" t="str">
        <f aca="false">IFERROR(INDEX(Data_Orders!$D$2:$D$4727,MATCH(B5264,Data_Orders!$A$2:$A$4727,0)),"")</f>
        <v>Northampton</v>
      </c>
    </row>
    <row r="5265" customFormat="false" ht="15" hidden="false" customHeight="false" outlineLevel="0" collapsed="false">
      <c r="A5265" s="4" t="s">
        <v>11081</v>
      </c>
      <c r="B5265" s="4" t="s">
        <v>2850</v>
      </c>
      <c r="C5265" s="4" t="s">
        <v>1028</v>
      </c>
      <c r="D5265" s="4" t="n">
        <v>6</v>
      </c>
      <c r="E5265" s="4" t="n">
        <v>118.79</v>
      </c>
      <c r="F5265" s="4" t="n">
        <v>712.74</v>
      </c>
      <c r="G5265" s="4" t="n">
        <f aca="false">INDEX(Data_Products!$D$2:$D$33,MATCH(C5265,Data_Products!$A$2:$A$33,0))</f>
        <v>81.07</v>
      </c>
      <c r="H5265" s="4" t="str">
        <f aca="false">INDEX(Data_Products!$C$2:$C$33,MATCH(C5265,Data_Products!$A$2:$A$33,0))</f>
        <v>Cement &amp; Aggregates</v>
      </c>
      <c r="I5265" s="10" t="n">
        <f aca="false">D5265*(E5265-G5265)</f>
        <v>226.32</v>
      </c>
      <c r="J5265" s="11" t="n">
        <f aca="false">IFERROR(I5265/F5265,0)</f>
        <v>0.317535146056065</v>
      </c>
      <c r="K5265" s="4" t="str">
        <f aca="false">IFERROR(INDEX(Data_Orders!$F$2:$F$4727,MATCH(B5265,Data_Orders!$A$2:$A$4727,0)),"")</f>
        <v>Trade Account</v>
      </c>
      <c r="L5265" s="4" t="str">
        <f aca="false">IFERROR(INDEX(Data_Orders!$D$2:$D$4727,MATCH(B5265,Data_Orders!$A$2:$A$4727,0)),"")</f>
        <v>Northampton</v>
      </c>
    </row>
    <row r="5266" customFormat="false" ht="15" hidden="false" customHeight="false" outlineLevel="0" collapsed="false">
      <c r="A5266" s="4" t="s">
        <v>11082</v>
      </c>
      <c r="B5266" s="4" t="s">
        <v>2851</v>
      </c>
      <c r="C5266" s="4" t="s">
        <v>1048</v>
      </c>
      <c r="D5266" s="4" t="n">
        <v>9</v>
      </c>
      <c r="E5266" s="4" t="n">
        <v>112.72</v>
      </c>
      <c r="F5266" s="4" t="n">
        <v>1014.48</v>
      </c>
      <c r="G5266" s="4" t="n">
        <f aca="false">INDEX(Data_Products!$D$2:$D$33,MATCH(C5266,Data_Products!$A$2:$A$33,0))</f>
        <v>83.21</v>
      </c>
      <c r="H5266" s="4" t="str">
        <f aca="false">INDEX(Data_Products!$C$2:$C$33,MATCH(C5266,Data_Products!$A$2:$A$33,0))</f>
        <v>Tools &amp; Fixings</v>
      </c>
      <c r="I5266" s="10" t="n">
        <f aca="false">D5266*(E5266-G5266)</f>
        <v>265.59</v>
      </c>
      <c r="J5266" s="11" t="n">
        <f aca="false">IFERROR(I5266/F5266,0)</f>
        <v>0.261799148332151</v>
      </c>
      <c r="K5266" s="4" t="str">
        <f aca="false">IFERROR(INDEX(Data_Orders!$F$2:$F$4727,MATCH(B5266,Data_Orders!$A$2:$A$4727,0)),"")</f>
        <v>Trade Account</v>
      </c>
      <c r="L5266" s="4" t="str">
        <f aca="false">IFERROR(INDEX(Data_Orders!$D$2:$D$4727,MATCH(B5266,Data_Orders!$A$2:$A$4727,0)),"")</f>
        <v>Northampton</v>
      </c>
    </row>
    <row r="5267" customFormat="false" ht="15" hidden="false" customHeight="false" outlineLevel="0" collapsed="false">
      <c r="A5267" s="4" t="s">
        <v>11083</v>
      </c>
      <c r="B5267" s="4" t="s">
        <v>2851</v>
      </c>
      <c r="C5267" s="4" t="s">
        <v>1077</v>
      </c>
      <c r="D5267" s="4" t="n">
        <v>1</v>
      </c>
      <c r="E5267" s="4" t="n">
        <v>46.61</v>
      </c>
      <c r="F5267" s="4" t="n">
        <v>46.61</v>
      </c>
      <c r="G5267" s="4" t="n">
        <f aca="false">INDEX(Data_Products!$D$2:$D$33,MATCH(C5267,Data_Products!$A$2:$A$33,0))</f>
        <v>36.87</v>
      </c>
      <c r="H5267" s="4" t="str">
        <f aca="false">INDEX(Data_Products!$C$2:$C$33,MATCH(C5267,Data_Products!$A$2:$A$33,0))</f>
        <v>Landscaping</v>
      </c>
      <c r="I5267" s="10" t="n">
        <f aca="false">D5267*(E5267-G5267)</f>
        <v>9.74</v>
      </c>
      <c r="J5267" s="11" t="n">
        <f aca="false">IFERROR(I5267/F5267,0)</f>
        <v>0.208968032611028</v>
      </c>
      <c r="K5267" s="4" t="str">
        <f aca="false">IFERROR(INDEX(Data_Orders!$F$2:$F$4727,MATCH(B5267,Data_Orders!$A$2:$A$4727,0)),"")</f>
        <v>Trade Account</v>
      </c>
      <c r="L5267" s="4" t="str">
        <f aca="false">IFERROR(INDEX(Data_Orders!$D$2:$D$4727,MATCH(B5267,Data_Orders!$A$2:$A$4727,0)),"")</f>
        <v>Northampton</v>
      </c>
    </row>
    <row r="5268" customFormat="false" ht="15" hidden="false" customHeight="false" outlineLevel="0" collapsed="false">
      <c r="A5268" s="4" t="s">
        <v>11084</v>
      </c>
      <c r="B5268" s="4" t="s">
        <v>2852</v>
      </c>
      <c r="C5268" s="4" t="s">
        <v>1015</v>
      </c>
      <c r="D5268" s="4" t="n">
        <v>6</v>
      </c>
      <c r="E5268" s="4" t="n">
        <v>122.01</v>
      </c>
      <c r="F5268" s="4" t="n">
        <v>732.06</v>
      </c>
      <c r="G5268" s="4" t="n">
        <f aca="false">INDEX(Data_Products!$D$2:$D$33,MATCH(C5268,Data_Products!$A$2:$A$33,0))</f>
        <v>85.53</v>
      </c>
      <c r="H5268" s="4" t="str">
        <f aca="false">INDEX(Data_Products!$C$2:$C$33,MATCH(C5268,Data_Products!$A$2:$A$33,0))</f>
        <v>Timber</v>
      </c>
      <c r="I5268" s="10" t="n">
        <f aca="false">D5268*(E5268-G5268)</f>
        <v>218.88</v>
      </c>
      <c r="J5268" s="11" t="n">
        <f aca="false">IFERROR(I5268/F5268,0)</f>
        <v>0.298991885910991</v>
      </c>
      <c r="K5268" s="4" t="str">
        <f aca="false">IFERROR(INDEX(Data_Orders!$F$2:$F$4727,MATCH(B5268,Data_Orders!$A$2:$A$4727,0)),"")</f>
        <v>Trade Account</v>
      </c>
      <c r="L5268" s="4" t="str">
        <f aca="false">IFERROR(INDEX(Data_Orders!$D$2:$D$4727,MATCH(B5268,Data_Orders!$A$2:$A$4727,0)),"")</f>
        <v>Northampton</v>
      </c>
    </row>
    <row r="5269" customFormat="false" ht="15" hidden="false" customHeight="false" outlineLevel="0" collapsed="false">
      <c r="A5269" s="4" t="s">
        <v>11085</v>
      </c>
      <c r="B5269" s="4" t="s">
        <v>2853</v>
      </c>
      <c r="C5269" s="4" t="s">
        <v>1021</v>
      </c>
      <c r="D5269" s="4" t="n">
        <v>18</v>
      </c>
      <c r="E5269" s="4" t="n">
        <v>73.76</v>
      </c>
      <c r="F5269" s="4" t="n">
        <v>1327.68</v>
      </c>
      <c r="G5269" s="4" t="n">
        <f aca="false">INDEX(Data_Products!$D$2:$D$33,MATCH(C5269,Data_Products!$A$2:$A$33,0))</f>
        <v>51.51</v>
      </c>
      <c r="H5269" s="4" t="str">
        <f aca="false">INDEX(Data_Products!$C$2:$C$33,MATCH(C5269,Data_Products!$A$2:$A$33,0))</f>
        <v>Cement &amp; Aggregates</v>
      </c>
      <c r="I5269" s="10" t="n">
        <f aca="false">D5269*(E5269-G5269)</f>
        <v>400.5</v>
      </c>
      <c r="J5269" s="11" t="n">
        <f aca="false">IFERROR(I5269/F5269,0)</f>
        <v>0.301654013015184</v>
      </c>
      <c r="K5269" s="4" t="str">
        <f aca="false">IFERROR(INDEX(Data_Orders!$F$2:$F$4727,MATCH(B5269,Data_Orders!$A$2:$A$4727,0)),"")</f>
        <v>Trade Account</v>
      </c>
      <c r="L5269" s="4" t="str">
        <f aca="false">IFERROR(INDEX(Data_Orders!$D$2:$D$4727,MATCH(B5269,Data_Orders!$A$2:$A$4727,0)),"")</f>
        <v>Northampton</v>
      </c>
    </row>
    <row r="5270" customFormat="false" ht="15" hidden="false" customHeight="false" outlineLevel="0" collapsed="false">
      <c r="A5270" s="4" t="s">
        <v>11086</v>
      </c>
      <c r="B5270" s="4" t="s">
        <v>2853</v>
      </c>
      <c r="C5270" s="4" t="s">
        <v>1046</v>
      </c>
      <c r="D5270" s="4" t="n">
        <v>7</v>
      </c>
      <c r="E5270" s="4" t="n">
        <v>154.02</v>
      </c>
      <c r="F5270" s="4" t="n">
        <v>1078.14</v>
      </c>
      <c r="G5270" s="4" t="n">
        <f aca="false">INDEX(Data_Products!$D$2:$D$33,MATCH(C5270,Data_Products!$A$2:$A$33,0))</f>
        <v>102.1</v>
      </c>
      <c r="H5270" s="4" t="str">
        <f aca="false">INDEX(Data_Products!$C$2:$C$33,MATCH(C5270,Data_Products!$A$2:$A$33,0))</f>
        <v>Tools &amp; Fixings</v>
      </c>
      <c r="I5270" s="10" t="n">
        <f aca="false">D5270*(E5270-G5270)</f>
        <v>363.44</v>
      </c>
      <c r="J5270" s="11" t="n">
        <f aca="false">IFERROR(I5270/F5270,0)</f>
        <v>0.337099078041813</v>
      </c>
      <c r="K5270" s="4" t="str">
        <f aca="false">IFERROR(INDEX(Data_Orders!$F$2:$F$4727,MATCH(B5270,Data_Orders!$A$2:$A$4727,0)),"")</f>
        <v>Trade Account</v>
      </c>
      <c r="L5270" s="4" t="str">
        <f aca="false">IFERROR(INDEX(Data_Orders!$D$2:$D$4727,MATCH(B5270,Data_Orders!$A$2:$A$4727,0)),"")</f>
        <v>Northampton</v>
      </c>
    </row>
    <row r="5271" customFormat="false" ht="15" hidden="false" customHeight="false" outlineLevel="0" collapsed="false">
      <c r="A5271" s="4" t="s">
        <v>11087</v>
      </c>
      <c r="B5271" s="4" t="s">
        <v>2853</v>
      </c>
      <c r="C5271" s="4" t="s">
        <v>1068</v>
      </c>
      <c r="D5271" s="4" t="n">
        <v>16</v>
      </c>
      <c r="E5271" s="4" t="n">
        <v>86.28</v>
      </c>
      <c r="F5271" s="4" t="n">
        <v>1380.48</v>
      </c>
      <c r="G5271" s="4" t="n">
        <f aca="false">INDEX(Data_Products!$D$2:$D$33,MATCH(C5271,Data_Products!$A$2:$A$33,0))</f>
        <v>68.55</v>
      </c>
      <c r="H5271" s="4" t="str">
        <f aca="false">INDEX(Data_Products!$C$2:$C$33,MATCH(C5271,Data_Products!$A$2:$A$33,0))</f>
        <v>Plumbing &amp; Drainage</v>
      </c>
      <c r="I5271" s="10" t="n">
        <f aca="false">D5271*(E5271-G5271)</f>
        <v>283.68</v>
      </c>
      <c r="J5271" s="11" t="n">
        <f aca="false">IFERROR(I5271/F5271,0)</f>
        <v>0.205493741307371</v>
      </c>
      <c r="K5271" s="4" t="str">
        <f aca="false">IFERROR(INDEX(Data_Orders!$F$2:$F$4727,MATCH(B5271,Data_Orders!$A$2:$A$4727,0)),"")</f>
        <v>Trade Account</v>
      </c>
      <c r="L5271" s="4" t="str">
        <f aca="false">IFERROR(INDEX(Data_Orders!$D$2:$D$4727,MATCH(B5271,Data_Orders!$A$2:$A$4727,0)),"")</f>
        <v>Northampton</v>
      </c>
    </row>
    <row r="5272" customFormat="false" ht="15" hidden="false" customHeight="false" outlineLevel="0" collapsed="false">
      <c r="A5272" s="4" t="s">
        <v>11088</v>
      </c>
      <c r="B5272" s="4" t="s">
        <v>2854</v>
      </c>
      <c r="C5272" s="4" t="s">
        <v>1010</v>
      </c>
      <c r="D5272" s="4" t="n">
        <v>13</v>
      </c>
      <c r="E5272" s="4" t="n">
        <v>135.95</v>
      </c>
      <c r="F5272" s="4" t="n">
        <v>1767.35</v>
      </c>
      <c r="G5272" s="4" t="n">
        <f aca="false">INDEX(Data_Products!$D$2:$D$33,MATCH(C5272,Data_Products!$A$2:$A$33,0))</f>
        <v>111.1</v>
      </c>
      <c r="H5272" s="4" t="str">
        <f aca="false">INDEX(Data_Products!$C$2:$C$33,MATCH(C5272,Data_Products!$A$2:$A$33,0))</f>
        <v>Timber</v>
      </c>
      <c r="I5272" s="10" t="n">
        <f aca="false">D5272*(E5272-G5272)</f>
        <v>323.05</v>
      </c>
      <c r="J5272" s="11" t="n">
        <f aca="false">IFERROR(I5272/F5272,0)</f>
        <v>0.18278778962854</v>
      </c>
      <c r="K5272" s="4" t="str">
        <f aca="false">IFERROR(INDEX(Data_Orders!$F$2:$F$4727,MATCH(B5272,Data_Orders!$A$2:$A$4727,0)),"")</f>
        <v>Trade Account</v>
      </c>
      <c r="L5272" s="4" t="str">
        <f aca="false">IFERROR(INDEX(Data_Orders!$D$2:$D$4727,MATCH(B5272,Data_Orders!$A$2:$A$4727,0)),"")</f>
        <v>Northampton</v>
      </c>
    </row>
    <row r="5273" customFormat="false" ht="15" hidden="false" customHeight="false" outlineLevel="0" collapsed="false">
      <c r="A5273" s="4" t="s">
        <v>11089</v>
      </c>
      <c r="B5273" s="4" t="s">
        <v>2854</v>
      </c>
      <c r="C5273" s="4" t="s">
        <v>1032</v>
      </c>
      <c r="D5273" s="4" t="n">
        <v>14</v>
      </c>
      <c r="E5273" s="4" t="n">
        <v>99.65</v>
      </c>
      <c r="F5273" s="4" t="n">
        <v>1395.1</v>
      </c>
      <c r="G5273" s="4" t="n">
        <f aca="false">INDEX(Data_Products!$D$2:$D$33,MATCH(C5273,Data_Products!$A$2:$A$33,0))</f>
        <v>58.26</v>
      </c>
      <c r="H5273" s="4" t="str">
        <f aca="false">INDEX(Data_Products!$C$2:$C$33,MATCH(C5273,Data_Products!$A$2:$A$33,0))</f>
        <v>Insulation</v>
      </c>
      <c r="I5273" s="10" t="n">
        <f aca="false">D5273*(E5273-G5273)</f>
        <v>579.46</v>
      </c>
      <c r="J5273" s="11" t="n">
        <f aca="false">IFERROR(I5273/F5273,0)</f>
        <v>0.415353738083292</v>
      </c>
      <c r="K5273" s="4" t="str">
        <f aca="false">IFERROR(INDEX(Data_Orders!$F$2:$F$4727,MATCH(B5273,Data_Orders!$A$2:$A$4727,0)),"")</f>
        <v>Trade Account</v>
      </c>
      <c r="L5273" s="4" t="str">
        <f aca="false">IFERROR(INDEX(Data_Orders!$D$2:$D$4727,MATCH(B5273,Data_Orders!$A$2:$A$4727,0)),"")</f>
        <v>Northampton</v>
      </c>
    </row>
    <row r="5274" customFormat="false" ht="15" hidden="false" customHeight="false" outlineLevel="0" collapsed="false">
      <c r="A5274" s="4" t="s">
        <v>11090</v>
      </c>
      <c r="B5274" s="4" t="s">
        <v>2854</v>
      </c>
      <c r="C5274" s="4" t="s">
        <v>1070</v>
      </c>
      <c r="D5274" s="4" t="n">
        <v>4</v>
      </c>
      <c r="E5274" s="4" t="n">
        <v>230.32</v>
      </c>
      <c r="F5274" s="4" t="n">
        <v>921.28</v>
      </c>
      <c r="G5274" s="4" t="n">
        <f aca="false">INDEX(Data_Products!$D$2:$D$33,MATCH(C5274,Data_Products!$A$2:$A$33,0))</f>
        <v>161.64</v>
      </c>
      <c r="H5274" s="4" t="str">
        <f aca="false">INDEX(Data_Products!$C$2:$C$33,MATCH(C5274,Data_Products!$A$2:$A$33,0))</f>
        <v>Landscaping</v>
      </c>
      <c r="I5274" s="10" t="n">
        <f aca="false">D5274*(E5274-G5274)</f>
        <v>274.72</v>
      </c>
      <c r="J5274" s="11" t="n">
        <f aca="false">IFERROR(I5274/F5274,0)</f>
        <v>0.298193817297673</v>
      </c>
      <c r="K5274" s="4" t="str">
        <f aca="false">IFERROR(INDEX(Data_Orders!$F$2:$F$4727,MATCH(B5274,Data_Orders!$A$2:$A$4727,0)),"")</f>
        <v>Trade Account</v>
      </c>
      <c r="L5274" s="4" t="str">
        <f aca="false">IFERROR(INDEX(Data_Orders!$D$2:$D$4727,MATCH(B5274,Data_Orders!$A$2:$A$4727,0)),"")</f>
        <v>Northampton</v>
      </c>
    </row>
    <row r="5275" customFormat="false" ht="15" hidden="false" customHeight="false" outlineLevel="0" collapsed="false">
      <c r="A5275" s="4" t="s">
        <v>11091</v>
      </c>
      <c r="B5275" s="4" t="s">
        <v>2855</v>
      </c>
      <c r="C5275" s="4" t="s">
        <v>1064</v>
      </c>
      <c r="D5275" s="4" t="n">
        <v>7</v>
      </c>
      <c r="E5275" s="4" t="n">
        <v>97.63</v>
      </c>
      <c r="F5275" s="4" t="n">
        <v>683.41</v>
      </c>
      <c r="G5275" s="4" t="n">
        <f aca="false">INDEX(Data_Products!$D$2:$D$33,MATCH(C5275,Data_Products!$A$2:$A$33,0))</f>
        <v>65.21</v>
      </c>
      <c r="H5275" s="4" t="str">
        <f aca="false">INDEX(Data_Products!$C$2:$C$33,MATCH(C5275,Data_Products!$A$2:$A$33,0))</f>
        <v>Plumbing &amp; Drainage</v>
      </c>
      <c r="I5275" s="10" t="n">
        <f aca="false">D5275*(E5275-G5275)</f>
        <v>226.94</v>
      </c>
      <c r="J5275" s="11" t="n">
        <f aca="false">IFERROR(I5275/F5275,0)</f>
        <v>0.332070060432244</v>
      </c>
      <c r="K5275" s="4" t="str">
        <f aca="false">IFERROR(INDEX(Data_Orders!$F$2:$F$4727,MATCH(B5275,Data_Orders!$A$2:$A$4727,0)),"")</f>
        <v>Trade Account</v>
      </c>
      <c r="L5275" s="4" t="str">
        <f aca="false">IFERROR(INDEX(Data_Orders!$D$2:$D$4727,MATCH(B5275,Data_Orders!$A$2:$A$4727,0)),"")</f>
        <v>Northampton</v>
      </c>
    </row>
    <row r="5276" customFormat="false" ht="15" hidden="false" customHeight="false" outlineLevel="0" collapsed="false">
      <c r="A5276" s="4" t="s">
        <v>11092</v>
      </c>
      <c r="B5276" s="4" t="s">
        <v>2855</v>
      </c>
      <c r="C5276" s="4" t="s">
        <v>1066</v>
      </c>
      <c r="D5276" s="4" t="n">
        <v>20</v>
      </c>
      <c r="E5276" s="4" t="n">
        <v>209.69</v>
      </c>
      <c r="F5276" s="4" t="n">
        <v>4193.8</v>
      </c>
      <c r="G5276" s="4" t="n">
        <f aca="false">INDEX(Data_Products!$D$2:$D$33,MATCH(C5276,Data_Products!$A$2:$A$33,0))</f>
        <v>144.38</v>
      </c>
      <c r="H5276" s="4" t="str">
        <f aca="false">INDEX(Data_Products!$C$2:$C$33,MATCH(C5276,Data_Products!$A$2:$A$33,0))</f>
        <v>Plumbing &amp; Drainage</v>
      </c>
      <c r="I5276" s="10" t="n">
        <f aca="false">D5276*(E5276-G5276)</f>
        <v>1306.2</v>
      </c>
      <c r="J5276" s="11" t="n">
        <f aca="false">IFERROR(I5276/F5276,0)</f>
        <v>0.311459773952024</v>
      </c>
      <c r="K5276" s="4" t="str">
        <f aca="false">IFERROR(INDEX(Data_Orders!$F$2:$F$4727,MATCH(B5276,Data_Orders!$A$2:$A$4727,0)),"")</f>
        <v>Trade Account</v>
      </c>
      <c r="L5276" s="4" t="str">
        <f aca="false">IFERROR(INDEX(Data_Orders!$D$2:$D$4727,MATCH(B5276,Data_Orders!$A$2:$A$4727,0)),"")</f>
        <v>Northampton</v>
      </c>
    </row>
    <row r="5277" customFormat="false" ht="15" hidden="false" customHeight="false" outlineLevel="0" collapsed="false">
      <c r="A5277" s="4" t="s">
        <v>11093</v>
      </c>
      <c r="B5277" s="4" t="s">
        <v>2855</v>
      </c>
      <c r="C5277" s="4" t="s">
        <v>1037</v>
      </c>
      <c r="D5277" s="4" t="n">
        <v>16</v>
      </c>
      <c r="E5277" s="4" t="n">
        <v>90.97</v>
      </c>
      <c r="F5277" s="4" t="n">
        <v>1455.52</v>
      </c>
      <c r="G5277" s="4" t="n">
        <f aca="false">INDEX(Data_Products!$D$2:$D$33,MATCH(C5277,Data_Products!$A$2:$A$33,0))</f>
        <v>73.81</v>
      </c>
      <c r="H5277" s="4" t="str">
        <f aca="false">INDEX(Data_Products!$C$2:$C$33,MATCH(C5277,Data_Products!$A$2:$A$33,0))</f>
        <v>Insulation</v>
      </c>
      <c r="I5277" s="10" t="n">
        <f aca="false">D5277*(E5277-G5277)</f>
        <v>274.56</v>
      </c>
      <c r="J5277" s="11" t="n">
        <f aca="false">IFERROR(I5277/F5277,0)</f>
        <v>0.18863361547763</v>
      </c>
      <c r="K5277" s="4" t="str">
        <f aca="false">IFERROR(INDEX(Data_Orders!$F$2:$F$4727,MATCH(B5277,Data_Orders!$A$2:$A$4727,0)),"")</f>
        <v>Trade Account</v>
      </c>
      <c r="L5277" s="4" t="str">
        <f aca="false">IFERROR(INDEX(Data_Orders!$D$2:$D$4727,MATCH(B5277,Data_Orders!$A$2:$A$4727,0)),"")</f>
        <v>Northampton</v>
      </c>
    </row>
    <row r="5278" customFormat="false" ht="15" hidden="false" customHeight="false" outlineLevel="0" collapsed="false">
      <c r="A5278" s="4" t="s">
        <v>11094</v>
      </c>
      <c r="B5278" s="4" t="s">
        <v>2855</v>
      </c>
      <c r="C5278" s="4" t="s">
        <v>1024</v>
      </c>
      <c r="D5278" s="4" t="n">
        <v>19</v>
      </c>
      <c r="E5278" s="4" t="n">
        <v>137.14</v>
      </c>
      <c r="F5278" s="4" t="n">
        <v>2605.66</v>
      </c>
      <c r="G5278" s="4" t="n">
        <f aca="false">INDEX(Data_Products!$D$2:$D$33,MATCH(C5278,Data_Products!$A$2:$A$33,0))</f>
        <v>99.99</v>
      </c>
      <c r="H5278" s="4" t="str">
        <f aca="false">INDEX(Data_Products!$C$2:$C$33,MATCH(C5278,Data_Products!$A$2:$A$33,0))</f>
        <v>Cement &amp; Aggregates</v>
      </c>
      <c r="I5278" s="10" t="n">
        <f aca="false">D5278*(E5278-G5278)</f>
        <v>705.85</v>
      </c>
      <c r="J5278" s="11" t="n">
        <f aca="false">IFERROR(I5278/F5278,0)</f>
        <v>0.270891060230421</v>
      </c>
      <c r="K5278" s="4" t="str">
        <f aca="false">IFERROR(INDEX(Data_Orders!$F$2:$F$4727,MATCH(B5278,Data_Orders!$A$2:$A$4727,0)),"")</f>
        <v>Trade Account</v>
      </c>
      <c r="L5278" s="4" t="str">
        <f aca="false">IFERROR(INDEX(Data_Orders!$D$2:$D$4727,MATCH(B5278,Data_Orders!$A$2:$A$4727,0)),"")</f>
        <v>Northampton</v>
      </c>
    </row>
    <row r="5279" customFormat="false" ht="15" hidden="false" customHeight="false" outlineLevel="0" collapsed="false">
      <c r="A5279" s="4" t="s">
        <v>11095</v>
      </c>
      <c r="B5279" s="4" t="s">
        <v>2855</v>
      </c>
      <c r="C5279" s="4" t="s">
        <v>1021</v>
      </c>
      <c r="D5279" s="4" t="n">
        <v>3</v>
      </c>
      <c r="E5279" s="4" t="n">
        <v>73.76</v>
      </c>
      <c r="F5279" s="4" t="n">
        <v>221.28</v>
      </c>
      <c r="G5279" s="4" t="n">
        <f aca="false">INDEX(Data_Products!$D$2:$D$33,MATCH(C5279,Data_Products!$A$2:$A$33,0))</f>
        <v>51.51</v>
      </c>
      <c r="H5279" s="4" t="str">
        <f aca="false">INDEX(Data_Products!$C$2:$C$33,MATCH(C5279,Data_Products!$A$2:$A$33,0))</f>
        <v>Cement &amp; Aggregates</v>
      </c>
      <c r="I5279" s="10" t="n">
        <f aca="false">D5279*(E5279-G5279)</f>
        <v>66.75</v>
      </c>
      <c r="J5279" s="11" t="n">
        <f aca="false">IFERROR(I5279/F5279,0)</f>
        <v>0.301654013015185</v>
      </c>
      <c r="K5279" s="4" t="str">
        <f aca="false">IFERROR(INDEX(Data_Orders!$F$2:$F$4727,MATCH(B5279,Data_Orders!$A$2:$A$4727,0)),"")</f>
        <v>Trade Account</v>
      </c>
      <c r="L5279" s="4" t="str">
        <f aca="false">IFERROR(INDEX(Data_Orders!$D$2:$D$4727,MATCH(B5279,Data_Orders!$A$2:$A$4727,0)),"")</f>
        <v>Northampton</v>
      </c>
    </row>
    <row r="5280" customFormat="false" ht="15" hidden="false" customHeight="false" outlineLevel="0" collapsed="false">
      <c r="A5280" s="4" t="s">
        <v>11096</v>
      </c>
      <c r="B5280" s="4" t="s">
        <v>2856</v>
      </c>
      <c r="C5280" s="4" t="s">
        <v>1068</v>
      </c>
      <c r="D5280" s="4" t="n">
        <v>16</v>
      </c>
      <c r="E5280" s="4" t="n">
        <v>86.28</v>
      </c>
      <c r="F5280" s="4" t="n">
        <v>1380.48</v>
      </c>
      <c r="G5280" s="4" t="n">
        <f aca="false">INDEX(Data_Products!$D$2:$D$33,MATCH(C5280,Data_Products!$A$2:$A$33,0))</f>
        <v>68.55</v>
      </c>
      <c r="H5280" s="4" t="str">
        <f aca="false">INDEX(Data_Products!$C$2:$C$33,MATCH(C5280,Data_Products!$A$2:$A$33,0))</f>
        <v>Plumbing &amp; Drainage</v>
      </c>
      <c r="I5280" s="10" t="n">
        <f aca="false">D5280*(E5280-G5280)</f>
        <v>283.68</v>
      </c>
      <c r="J5280" s="11" t="n">
        <f aca="false">IFERROR(I5280/F5280,0)</f>
        <v>0.205493741307371</v>
      </c>
      <c r="K5280" s="4" t="str">
        <f aca="false">IFERROR(INDEX(Data_Orders!$F$2:$F$4727,MATCH(B5280,Data_Orders!$A$2:$A$4727,0)),"")</f>
        <v>Trade Account</v>
      </c>
      <c r="L5280" s="4" t="str">
        <f aca="false">IFERROR(INDEX(Data_Orders!$D$2:$D$4727,MATCH(B5280,Data_Orders!$A$2:$A$4727,0)),"")</f>
        <v>Northampton</v>
      </c>
    </row>
    <row r="5281" customFormat="false" ht="15" hidden="false" customHeight="false" outlineLevel="0" collapsed="false">
      <c r="A5281" s="4" t="s">
        <v>11097</v>
      </c>
      <c r="B5281" s="4" t="s">
        <v>2856</v>
      </c>
      <c r="C5281" s="4" t="s">
        <v>1057</v>
      </c>
      <c r="D5281" s="4" t="n">
        <v>18</v>
      </c>
      <c r="E5281" s="4" t="n">
        <v>176.81</v>
      </c>
      <c r="F5281" s="4" t="n">
        <v>3182.58</v>
      </c>
      <c r="G5281" s="4" t="n">
        <f aca="false">INDEX(Data_Products!$D$2:$D$33,MATCH(C5281,Data_Products!$A$2:$A$33,0))</f>
        <v>129.57</v>
      </c>
      <c r="H5281" s="4" t="str">
        <f aca="false">INDEX(Data_Products!$C$2:$C$33,MATCH(C5281,Data_Products!$A$2:$A$33,0))</f>
        <v>Roofing</v>
      </c>
      <c r="I5281" s="10" t="n">
        <f aca="false">D5281*(E5281-G5281)</f>
        <v>850.32</v>
      </c>
      <c r="J5281" s="11" t="n">
        <f aca="false">IFERROR(I5281/F5281,0)</f>
        <v>0.267179458175443</v>
      </c>
      <c r="K5281" s="4" t="str">
        <f aca="false">IFERROR(INDEX(Data_Orders!$F$2:$F$4727,MATCH(B5281,Data_Orders!$A$2:$A$4727,0)),"")</f>
        <v>Trade Account</v>
      </c>
      <c r="L5281" s="4" t="str">
        <f aca="false">IFERROR(INDEX(Data_Orders!$D$2:$D$4727,MATCH(B5281,Data_Orders!$A$2:$A$4727,0)),"")</f>
        <v>Northampton</v>
      </c>
    </row>
    <row r="5282" customFormat="false" ht="15" hidden="false" customHeight="false" outlineLevel="0" collapsed="false">
      <c r="A5282" s="4" t="s">
        <v>11098</v>
      </c>
      <c r="B5282" s="4" t="s">
        <v>2857</v>
      </c>
      <c r="C5282" s="4" t="s">
        <v>1037</v>
      </c>
      <c r="D5282" s="4" t="n">
        <v>7</v>
      </c>
      <c r="E5282" s="4" t="n">
        <v>90.97</v>
      </c>
      <c r="F5282" s="4" t="n">
        <v>636.79</v>
      </c>
      <c r="G5282" s="4" t="n">
        <f aca="false">INDEX(Data_Products!$D$2:$D$33,MATCH(C5282,Data_Products!$A$2:$A$33,0))</f>
        <v>73.81</v>
      </c>
      <c r="H5282" s="4" t="str">
        <f aca="false">INDEX(Data_Products!$C$2:$C$33,MATCH(C5282,Data_Products!$A$2:$A$33,0))</f>
        <v>Insulation</v>
      </c>
      <c r="I5282" s="10" t="n">
        <f aca="false">D5282*(E5282-G5282)</f>
        <v>120.12</v>
      </c>
      <c r="J5282" s="11" t="n">
        <f aca="false">IFERROR(I5282/F5282,0)</f>
        <v>0.18863361547763</v>
      </c>
      <c r="K5282" s="4" t="str">
        <f aca="false">IFERROR(INDEX(Data_Orders!$F$2:$F$4727,MATCH(B5282,Data_Orders!$A$2:$A$4727,0)),"")</f>
        <v>Trade Account</v>
      </c>
      <c r="L5282" s="4" t="str">
        <f aca="false">IFERROR(INDEX(Data_Orders!$D$2:$D$4727,MATCH(B5282,Data_Orders!$A$2:$A$4727,0)),"")</f>
        <v>Northampton</v>
      </c>
    </row>
    <row r="5283" customFormat="false" ht="15" hidden="false" customHeight="false" outlineLevel="0" collapsed="false">
      <c r="A5283" s="4" t="s">
        <v>11099</v>
      </c>
      <c r="B5283" s="4" t="s">
        <v>2857</v>
      </c>
      <c r="C5283" s="4" t="s">
        <v>1032</v>
      </c>
      <c r="D5283" s="4" t="n">
        <v>2</v>
      </c>
      <c r="E5283" s="4" t="n">
        <v>99.65</v>
      </c>
      <c r="F5283" s="4" t="n">
        <v>199.3</v>
      </c>
      <c r="G5283" s="4" t="n">
        <f aca="false">INDEX(Data_Products!$D$2:$D$33,MATCH(C5283,Data_Products!$A$2:$A$33,0))</f>
        <v>58.26</v>
      </c>
      <c r="H5283" s="4" t="str">
        <f aca="false">INDEX(Data_Products!$C$2:$C$33,MATCH(C5283,Data_Products!$A$2:$A$33,0))</f>
        <v>Insulation</v>
      </c>
      <c r="I5283" s="10" t="n">
        <f aca="false">D5283*(E5283-G5283)</f>
        <v>82.78</v>
      </c>
      <c r="J5283" s="11" t="n">
        <f aca="false">IFERROR(I5283/F5283,0)</f>
        <v>0.415353738083292</v>
      </c>
      <c r="K5283" s="4" t="str">
        <f aca="false">IFERROR(INDEX(Data_Orders!$F$2:$F$4727,MATCH(B5283,Data_Orders!$A$2:$A$4727,0)),"")</f>
        <v>Trade Account</v>
      </c>
      <c r="L5283" s="4" t="str">
        <f aca="false">IFERROR(INDEX(Data_Orders!$D$2:$D$4727,MATCH(B5283,Data_Orders!$A$2:$A$4727,0)),"")</f>
        <v>Northampton</v>
      </c>
    </row>
    <row r="5284" customFormat="false" ht="15" hidden="false" customHeight="false" outlineLevel="0" collapsed="false">
      <c r="A5284" s="4" t="s">
        <v>11100</v>
      </c>
      <c r="B5284" s="4" t="s">
        <v>2857</v>
      </c>
      <c r="C5284" s="4" t="s">
        <v>1055</v>
      </c>
      <c r="D5284" s="4" t="n">
        <v>2</v>
      </c>
      <c r="E5284" s="4" t="n">
        <v>205.03</v>
      </c>
      <c r="F5284" s="4" t="n">
        <v>410.06</v>
      </c>
      <c r="G5284" s="4" t="n">
        <f aca="false">INDEX(Data_Products!$D$2:$D$33,MATCH(C5284,Data_Products!$A$2:$A$33,0))</f>
        <v>138.6</v>
      </c>
      <c r="H5284" s="4" t="str">
        <f aca="false">INDEX(Data_Products!$C$2:$C$33,MATCH(C5284,Data_Products!$A$2:$A$33,0))</f>
        <v>Roofing</v>
      </c>
      <c r="I5284" s="10" t="n">
        <f aca="false">D5284*(E5284-G5284)</f>
        <v>132.86</v>
      </c>
      <c r="J5284" s="11" t="n">
        <f aca="false">IFERROR(I5284/F5284,0)</f>
        <v>0.324001365653807</v>
      </c>
      <c r="K5284" s="4" t="str">
        <f aca="false">IFERROR(INDEX(Data_Orders!$F$2:$F$4727,MATCH(B5284,Data_Orders!$A$2:$A$4727,0)),"")</f>
        <v>Trade Account</v>
      </c>
      <c r="L5284" s="4" t="str">
        <f aca="false">IFERROR(INDEX(Data_Orders!$D$2:$D$4727,MATCH(B5284,Data_Orders!$A$2:$A$4727,0)),"")</f>
        <v>Northampton</v>
      </c>
    </row>
    <row r="5285" customFormat="false" ht="15" hidden="false" customHeight="false" outlineLevel="0" collapsed="false">
      <c r="A5285" s="4" t="s">
        <v>11101</v>
      </c>
      <c r="B5285" s="4" t="s">
        <v>2857</v>
      </c>
      <c r="C5285" s="4" t="s">
        <v>1035</v>
      </c>
      <c r="D5285" s="4" t="n">
        <v>15</v>
      </c>
      <c r="E5285" s="4" t="n">
        <v>165.07</v>
      </c>
      <c r="F5285" s="4" t="n">
        <v>2476.05</v>
      </c>
      <c r="G5285" s="4" t="n">
        <f aca="false">INDEX(Data_Products!$D$2:$D$33,MATCH(C5285,Data_Products!$A$2:$A$33,0))</f>
        <v>134.65</v>
      </c>
      <c r="H5285" s="4" t="str">
        <f aca="false">INDEX(Data_Products!$C$2:$C$33,MATCH(C5285,Data_Products!$A$2:$A$33,0))</f>
        <v>Insulation</v>
      </c>
      <c r="I5285" s="10" t="n">
        <f aca="false">D5285*(E5285-G5285)</f>
        <v>456.3</v>
      </c>
      <c r="J5285" s="11" t="n">
        <f aca="false">IFERROR(I5285/F5285,0)</f>
        <v>0.184285454655601</v>
      </c>
      <c r="K5285" s="4" t="str">
        <f aca="false">IFERROR(INDEX(Data_Orders!$F$2:$F$4727,MATCH(B5285,Data_Orders!$A$2:$A$4727,0)),"")</f>
        <v>Trade Account</v>
      </c>
      <c r="L5285" s="4" t="str">
        <f aca="false">IFERROR(INDEX(Data_Orders!$D$2:$D$4727,MATCH(B5285,Data_Orders!$A$2:$A$4727,0)),"")</f>
        <v>Northampton</v>
      </c>
    </row>
    <row r="5286" customFormat="false" ht="15" hidden="false" customHeight="false" outlineLevel="0" collapsed="false">
      <c r="A5286" s="4" t="s">
        <v>11102</v>
      </c>
      <c r="B5286" s="4" t="s">
        <v>2858</v>
      </c>
      <c r="C5286" s="4" t="s">
        <v>1050</v>
      </c>
      <c r="D5286" s="4" t="n">
        <v>12</v>
      </c>
      <c r="E5286" s="4" t="n">
        <v>238.63</v>
      </c>
      <c r="F5286" s="4" t="n">
        <v>2863.56</v>
      </c>
      <c r="G5286" s="4" t="n">
        <f aca="false">INDEX(Data_Products!$D$2:$D$33,MATCH(C5286,Data_Products!$A$2:$A$33,0))</f>
        <v>148.91</v>
      </c>
      <c r="H5286" s="4" t="str">
        <f aca="false">INDEX(Data_Products!$C$2:$C$33,MATCH(C5286,Data_Products!$A$2:$A$33,0))</f>
        <v>Tools &amp; Fixings</v>
      </c>
      <c r="I5286" s="10" t="n">
        <f aca="false">D5286*(E5286-G5286)</f>
        <v>1076.64</v>
      </c>
      <c r="J5286" s="11" t="n">
        <f aca="false">IFERROR(I5286/F5286,0)</f>
        <v>0.375979549930855</v>
      </c>
      <c r="K5286" s="4" t="str">
        <f aca="false">IFERROR(INDEX(Data_Orders!$F$2:$F$4727,MATCH(B5286,Data_Orders!$A$2:$A$4727,0)),"")</f>
        <v>Trade Account</v>
      </c>
      <c r="L5286" s="4" t="str">
        <f aca="false">IFERROR(INDEX(Data_Orders!$D$2:$D$4727,MATCH(B5286,Data_Orders!$A$2:$A$4727,0)),"")</f>
        <v>Northampton</v>
      </c>
    </row>
    <row r="5287" customFormat="false" ht="15" hidden="false" customHeight="false" outlineLevel="0" collapsed="false">
      <c r="A5287" s="4" t="s">
        <v>11103</v>
      </c>
      <c r="B5287" s="4" t="s">
        <v>2859</v>
      </c>
      <c r="C5287" s="4" t="s">
        <v>1055</v>
      </c>
      <c r="D5287" s="4" t="n">
        <v>1</v>
      </c>
      <c r="E5287" s="4" t="n">
        <v>205.03</v>
      </c>
      <c r="F5287" s="4" t="n">
        <v>205.03</v>
      </c>
      <c r="G5287" s="4" t="n">
        <f aca="false">INDEX(Data_Products!$D$2:$D$33,MATCH(C5287,Data_Products!$A$2:$A$33,0))</f>
        <v>138.6</v>
      </c>
      <c r="H5287" s="4" t="str">
        <f aca="false">INDEX(Data_Products!$C$2:$C$33,MATCH(C5287,Data_Products!$A$2:$A$33,0))</f>
        <v>Roofing</v>
      </c>
      <c r="I5287" s="10" t="n">
        <f aca="false">D5287*(E5287-G5287)</f>
        <v>66.43</v>
      </c>
      <c r="J5287" s="11" t="n">
        <f aca="false">IFERROR(I5287/F5287,0)</f>
        <v>0.324001365653807</v>
      </c>
      <c r="K5287" s="4" t="str">
        <f aca="false">IFERROR(INDEX(Data_Orders!$F$2:$F$4727,MATCH(B5287,Data_Orders!$A$2:$A$4727,0)),"")</f>
        <v>Trade Account</v>
      </c>
      <c r="L5287" s="4" t="str">
        <f aca="false">IFERROR(INDEX(Data_Orders!$D$2:$D$4727,MATCH(B5287,Data_Orders!$A$2:$A$4727,0)),"")</f>
        <v>Northampton</v>
      </c>
    </row>
    <row r="5288" customFormat="false" ht="15" hidden="false" customHeight="false" outlineLevel="0" collapsed="false">
      <c r="A5288" s="4" t="s">
        <v>11104</v>
      </c>
      <c r="B5288" s="4" t="s">
        <v>2859</v>
      </c>
      <c r="C5288" s="4" t="s">
        <v>1032</v>
      </c>
      <c r="D5288" s="4" t="n">
        <v>11</v>
      </c>
      <c r="E5288" s="4" t="n">
        <v>99.65</v>
      </c>
      <c r="F5288" s="4" t="n">
        <v>1096.15</v>
      </c>
      <c r="G5288" s="4" t="n">
        <f aca="false">INDEX(Data_Products!$D$2:$D$33,MATCH(C5288,Data_Products!$A$2:$A$33,0))</f>
        <v>58.26</v>
      </c>
      <c r="H5288" s="4" t="str">
        <f aca="false">INDEX(Data_Products!$C$2:$C$33,MATCH(C5288,Data_Products!$A$2:$A$33,0))</f>
        <v>Insulation</v>
      </c>
      <c r="I5288" s="10" t="n">
        <f aca="false">D5288*(E5288-G5288)</f>
        <v>455.29</v>
      </c>
      <c r="J5288" s="11" t="n">
        <f aca="false">IFERROR(I5288/F5288,0)</f>
        <v>0.415353738083292</v>
      </c>
      <c r="K5288" s="4" t="str">
        <f aca="false">IFERROR(INDEX(Data_Orders!$F$2:$F$4727,MATCH(B5288,Data_Orders!$A$2:$A$4727,0)),"")</f>
        <v>Trade Account</v>
      </c>
      <c r="L5288" s="4" t="str">
        <f aca="false">IFERROR(INDEX(Data_Orders!$D$2:$D$4727,MATCH(B5288,Data_Orders!$A$2:$A$4727,0)),"")</f>
        <v>Northampton</v>
      </c>
    </row>
    <row r="5289" customFormat="false" ht="15" hidden="false" customHeight="false" outlineLevel="0" collapsed="false">
      <c r="A5289" s="4" t="s">
        <v>11105</v>
      </c>
      <c r="B5289" s="4" t="s">
        <v>2859</v>
      </c>
      <c r="C5289" s="4" t="s">
        <v>1039</v>
      </c>
      <c r="D5289" s="4" t="n">
        <v>15</v>
      </c>
      <c r="E5289" s="4" t="n">
        <v>160.41</v>
      </c>
      <c r="F5289" s="4" t="n">
        <v>2406.15</v>
      </c>
      <c r="G5289" s="4" t="n">
        <f aca="false">INDEX(Data_Products!$D$2:$D$33,MATCH(C5289,Data_Products!$A$2:$A$33,0))</f>
        <v>99.74</v>
      </c>
      <c r="H5289" s="4" t="str">
        <f aca="false">INDEX(Data_Products!$C$2:$C$33,MATCH(C5289,Data_Products!$A$2:$A$33,0))</f>
        <v>Insulation</v>
      </c>
      <c r="I5289" s="10" t="n">
        <f aca="false">D5289*(E5289-G5289)</f>
        <v>910.05</v>
      </c>
      <c r="J5289" s="11" t="n">
        <f aca="false">IFERROR(I5289/F5289,0)</f>
        <v>0.378218315566361</v>
      </c>
      <c r="K5289" s="4" t="str">
        <f aca="false">IFERROR(INDEX(Data_Orders!$F$2:$F$4727,MATCH(B5289,Data_Orders!$A$2:$A$4727,0)),"")</f>
        <v>Trade Account</v>
      </c>
      <c r="L5289" s="4" t="str">
        <f aca="false">IFERROR(INDEX(Data_Orders!$D$2:$D$4727,MATCH(B5289,Data_Orders!$A$2:$A$4727,0)),"")</f>
        <v>Northampton</v>
      </c>
    </row>
    <row r="5290" customFormat="false" ht="15" hidden="false" customHeight="false" outlineLevel="0" collapsed="false">
      <c r="A5290" s="4" t="s">
        <v>11106</v>
      </c>
      <c r="B5290" s="4" t="s">
        <v>2860</v>
      </c>
      <c r="C5290" s="4" t="s">
        <v>1068</v>
      </c>
      <c r="D5290" s="4" t="n">
        <v>20</v>
      </c>
      <c r="E5290" s="4" t="n">
        <v>86.28</v>
      </c>
      <c r="F5290" s="4" t="n">
        <v>1725.6</v>
      </c>
      <c r="G5290" s="4" t="n">
        <f aca="false">INDEX(Data_Products!$D$2:$D$33,MATCH(C5290,Data_Products!$A$2:$A$33,0))</f>
        <v>68.55</v>
      </c>
      <c r="H5290" s="4" t="str">
        <f aca="false">INDEX(Data_Products!$C$2:$C$33,MATCH(C5290,Data_Products!$A$2:$A$33,0))</f>
        <v>Plumbing &amp; Drainage</v>
      </c>
      <c r="I5290" s="10" t="n">
        <f aca="false">D5290*(E5290-G5290)</f>
        <v>354.6</v>
      </c>
      <c r="J5290" s="11" t="n">
        <f aca="false">IFERROR(I5290/F5290,0)</f>
        <v>0.205493741307371</v>
      </c>
      <c r="K5290" s="4" t="str">
        <f aca="false">IFERROR(INDEX(Data_Orders!$F$2:$F$4727,MATCH(B5290,Data_Orders!$A$2:$A$4727,0)),"")</f>
        <v>Trade Account</v>
      </c>
      <c r="L5290" s="4" t="str">
        <f aca="false">IFERROR(INDEX(Data_Orders!$D$2:$D$4727,MATCH(B5290,Data_Orders!$A$2:$A$4727,0)),"")</f>
        <v>Northampton</v>
      </c>
    </row>
    <row r="5291" customFormat="false" ht="15" hidden="false" customHeight="false" outlineLevel="0" collapsed="false">
      <c r="A5291" s="4" t="s">
        <v>11107</v>
      </c>
      <c r="B5291" s="4" t="s">
        <v>2860</v>
      </c>
      <c r="C5291" s="4" t="s">
        <v>1017</v>
      </c>
      <c r="D5291" s="4" t="n">
        <v>17</v>
      </c>
      <c r="E5291" s="4" t="n">
        <v>49.15</v>
      </c>
      <c r="F5291" s="4" t="n">
        <v>835.55</v>
      </c>
      <c r="G5291" s="4" t="n">
        <f aca="false">INDEX(Data_Products!$D$2:$D$33,MATCH(C5291,Data_Products!$A$2:$A$33,0))</f>
        <v>31.44</v>
      </c>
      <c r="H5291" s="4" t="str">
        <f aca="false">INDEX(Data_Products!$C$2:$C$33,MATCH(C5291,Data_Products!$A$2:$A$33,0))</f>
        <v>Timber</v>
      </c>
      <c r="I5291" s="10" t="n">
        <f aca="false">D5291*(E5291-G5291)</f>
        <v>301.07</v>
      </c>
      <c r="J5291" s="11" t="n">
        <f aca="false">IFERROR(I5291/F5291,0)</f>
        <v>0.360325534079349</v>
      </c>
      <c r="K5291" s="4" t="str">
        <f aca="false">IFERROR(INDEX(Data_Orders!$F$2:$F$4727,MATCH(B5291,Data_Orders!$A$2:$A$4727,0)),"")</f>
        <v>Trade Account</v>
      </c>
      <c r="L5291" s="4" t="str">
        <f aca="false">IFERROR(INDEX(Data_Orders!$D$2:$D$4727,MATCH(B5291,Data_Orders!$A$2:$A$4727,0)),"")</f>
        <v>Northampton</v>
      </c>
    </row>
    <row r="5292" customFormat="false" ht="15" hidden="false" customHeight="false" outlineLevel="0" collapsed="false">
      <c r="A5292" s="4" t="s">
        <v>11108</v>
      </c>
      <c r="B5292" s="4" t="s">
        <v>2861</v>
      </c>
      <c r="C5292" s="4" t="s">
        <v>1050</v>
      </c>
      <c r="D5292" s="4" t="n">
        <v>5</v>
      </c>
      <c r="E5292" s="4" t="n">
        <v>238.63</v>
      </c>
      <c r="F5292" s="4" t="n">
        <v>1193.15</v>
      </c>
      <c r="G5292" s="4" t="n">
        <f aca="false">INDEX(Data_Products!$D$2:$D$33,MATCH(C5292,Data_Products!$A$2:$A$33,0))</f>
        <v>148.91</v>
      </c>
      <c r="H5292" s="4" t="str">
        <f aca="false">INDEX(Data_Products!$C$2:$C$33,MATCH(C5292,Data_Products!$A$2:$A$33,0))</f>
        <v>Tools &amp; Fixings</v>
      </c>
      <c r="I5292" s="10" t="n">
        <f aca="false">D5292*(E5292-G5292)</f>
        <v>448.6</v>
      </c>
      <c r="J5292" s="11" t="n">
        <f aca="false">IFERROR(I5292/F5292,0)</f>
        <v>0.375979549930855</v>
      </c>
      <c r="K5292" s="4" t="str">
        <f aca="false">IFERROR(INDEX(Data_Orders!$F$2:$F$4727,MATCH(B5292,Data_Orders!$A$2:$A$4727,0)),"")</f>
        <v>Trade Account</v>
      </c>
      <c r="L5292" s="4" t="str">
        <f aca="false">IFERROR(INDEX(Data_Orders!$D$2:$D$4727,MATCH(B5292,Data_Orders!$A$2:$A$4727,0)),"")</f>
        <v>Northampton</v>
      </c>
    </row>
    <row r="5293" customFormat="false" ht="15" hidden="false" customHeight="false" outlineLevel="0" collapsed="false">
      <c r="A5293" s="4" t="s">
        <v>11109</v>
      </c>
      <c r="B5293" s="4" t="s">
        <v>2862</v>
      </c>
      <c r="C5293" s="4" t="s">
        <v>1048</v>
      </c>
      <c r="D5293" s="4" t="n">
        <v>4</v>
      </c>
      <c r="E5293" s="4" t="n">
        <v>112.72</v>
      </c>
      <c r="F5293" s="4" t="n">
        <v>450.88</v>
      </c>
      <c r="G5293" s="4" t="n">
        <f aca="false">INDEX(Data_Products!$D$2:$D$33,MATCH(C5293,Data_Products!$A$2:$A$33,0))</f>
        <v>83.21</v>
      </c>
      <c r="H5293" s="4" t="str">
        <f aca="false">INDEX(Data_Products!$C$2:$C$33,MATCH(C5293,Data_Products!$A$2:$A$33,0))</f>
        <v>Tools &amp; Fixings</v>
      </c>
      <c r="I5293" s="10" t="n">
        <f aca="false">D5293*(E5293-G5293)</f>
        <v>118.04</v>
      </c>
      <c r="J5293" s="11" t="n">
        <f aca="false">IFERROR(I5293/F5293,0)</f>
        <v>0.261799148332151</v>
      </c>
      <c r="K5293" s="4" t="str">
        <f aca="false">IFERROR(INDEX(Data_Orders!$F$2:$F$4727,MATCH(B5293,Data_Orders!$A$2:$A$4727,0)),"")</f>
        <v>Trade Account</v>
      </c>
      <c r="L5293" s="4" t="str">
        <f aca="false">IFERROR(INDEX(Data_Orders!$D$2:$D$4727,MATCH(B5293,Data_Orders!$A$2:$A$4727,0)),"")</f>
        <v>Northampton</v>
      </c>
    </row>
    <row r="5294" customFormat="false" ht="15" hidden="false" customHeight="false" outlineLevel="0" collapsed="false">
      <c r="A5294" s="4" t="s">
        <v>11110</v>
      </c>
      <c r="B5294" s="4" t="s">
        <v>2862</v>
      </c>
      <c r="C5294" s="4" t="s">
        <v>1061</v>
      </c>
      <c r="D5294" s="4" t="n">
        <v>20</v>
      </c>
      <c r="E5294" s="4" t="n">
        <v>145.57</v>
      </c>
      <c r="F5294" s="4" t="n">
        <v>2911.4</v>
      </c>
      <c r="G5294" s="4" t="n">
        <f aca="false">INDEX(Data_Products!$D$2:$D$33,MATCH(C5294,Data_Products!$A$2:$A$33,0))</f>
        <v>119.29</v>
      </c>
      <c r="H5294" s="4" t="str">
        <f aca="false">INDEX(Data_Products!$C$2:$C$33,MATCH(C5294,Data_Products!$A$2:$A$33,0))</f>
        <v>Plumbing &amp; Drainage</v>
      </c>
      <c r="I5294" s="10" t="n">
        <f aca="false">D5294*(E5294-G5294)</f>
        <v>525.6</v>
      </c>
      <c r="J5294" s="11" t="n">
        <f aca="false">IFERROR(I5294/F5294,0)</f>
        <v>0.180531702960775</v>
      </c>
      <c r="K5294" s="4" t="str">
        <f aca="false">IFERROR(INDEX(Data_Orders!$F$2:$F$4727,MATCH(B5294,Data_Orders!$A$2:$A$4727,0)),"")</f>
        <v>Trade Account</v>
      </c>
      <c r="L5294" s="4" t="str">
        <f aca="false">IFERROR(INDEX(Data_Orders!$D$2:$D$4727,MATCH(B5294,Data_Orders!$A$2:$A$4727,0)),"")</f>
        <v>Northampton</v>
      </c>
    </row>
    <row r="5295" customFormat="false" ht="15" hidden="false" customHeight="false" outlineLevel="0" collapsed="false">
      <c r="A5295" s="4" t="s">
        <v>11111</v>
      </c>
      <c r="B5295" s="4" t="s">
        <v>2862</v>
      </c>
      <c r="C5295" s="4" t="s">
        <v>1064</v>
      </c>
      <c r="D5295" s="4" t="n">
        <v>2</v>
      </c>
      <c r="E5295" s="4" t="n">
        <v>97.63</v>
      </c>
      <c r="F5295" s="4" t="n">
        <v>195.26</v>
      </c>
      <c r="G5295" s="4" t="n">
        <f aca="false">INDEX(Data_Products!$D$2:$D$33,MATCH(C5295,Data_Products!$A$2:$A$33,0))</f>
        <v>65.21</v>
      </c>
      <c r="H5295" s="4" t="str">
        <f aca="false">INDEX(Data_Products!$C$2:$C$33,MATCH(C5295,Data_Products!$A$2:$A$33,0))</f>
        <v>Plumbing &amp; Drainage</v>
      </c>
      <c r="I5295" s="10" t="n">
        <f aca="false">D5295*(E5295-G5295)</f>
        <v>64.84</v>
      </c>
      <c r="J5295" s="11" t="n">
        <f aca="false">IFERROR(I5295/F5295,0)</f>
        <v>0.332070060432244</v>
      </c>
      <c r="K5295" s="4" t="str">
        <f aca="false">IFERROR(INDEX(Data_Orders!$F$2:$F$4727,MATCH(B5295,Data_Orders!$A$2:$A$4727,0)),"")</f>
        <v>Trade Account</v>
      </c>
      <c r="L5295" s="4" t="str">
        <f aca="false">IFERROR(INDEX(Data_Orders!$D$2:$D$4727,MATCH(B5295,Data_Orders!$A$2:$A$4727,0)),"")</f>
        <v>Northampton</v>
      </c>
    </row>
    <row r="5296" customFormat="false" ht="15" hidden="false" customHeight="false" outlineLevel="0" collapsed="false">
      <c r="A5296" s="4" t="s">
        <v>11112</v>
      </c>
      <c r="B5296" s="4" t="s">
        <v>2862</v>
      </c>
      <c r="C5296" s="4" t="s">
        <v>1032</v>
      </c>
      <c r="D5296" s="4" t="n">
        <v>11</v>
      </c>
      <c r="E5296" s="4" t="n">
        <v>99.65</v>
      </c>
      <c r="F5296" s="4" t="n">
        <v>1096.15</v>
      </c>
      <c r="G5296" s="4" t="n">
        <f aca="false">INDEX(Data_Products!$D$2:$D$33,MATCH(C5296,Data_Products!$A$2:$A$33,0))</f>
        <v>58.26</v>
      </c>
      <c r="H5296" s="4" t="str">
        <f aca="false">INDEX(Data_Products!$C$2:$C$33,MATCH(C5296,Data_Products!$A$2:$A$33,0))</f>
        <v>Insulation</v>
      </c>
      <c r="I5296" s="10" t="n">
        <f aca="false">D5296*(E5296-G5296)</f>
        <v>455.29</v>
      </c>
      <c r="J5296" s="11" t="n">
        <f aca="false">IFERROR(I5296/F5296,0)</f>
        <v>0.415353738083292</v>
      </c>
      <c r="K5296" s="4" t="str">
        <f aca="false">IFERROR(INDEX(Data_Orders!$F$2:$F$4727,MATCH(B5296,Data_Orders!$A$2:$A$4727,0)),"")</f>
        <v>Trade Account</v>
      </c>
      <c r="L5296" s="4" t="str">
        <f aca="false">IFERROR(INDEX(Data_Orders!$D$2:$D$4727,MATCH(B5296,Data_Orders!$A$2:$A$4727,0)),"")</f>
        <v>Northampton</v>
      </c>
    </row>
    <row r="5297" customFormat="false" ht="15" hidden="false" customHeight="false" outlineLevel="0" collapsed="false">
      <c r="A5297" s="4" t="s">
        <v>11113</v>
      </c>
      <c r="B5297" s="4" t="s">
        <v>2863</v>
      </c>
      <c r="C5297" s="4" t="s">
        <v>1048</v>
      </c>
      <c r="D5297" s="4" t="n">
        <v>10</v>
      </c>
      <c r="E5297" s="4" t="n">
        <v>112.72</v>
      </c>
      <c r="F5297" s="4" t="n">
        <v>1127.2</v>
      </c>
      <c r="G5297" s="4" t="n">
        <f aca="false">INDEX(Data_Products!$D$2:$D$33,MATCH(C5297,Data_Products!$A$2:$A$33,0))</f>
        <v>83.21</v>
      </c>
      <c r="H5297" s="4" t="str">
        <f aca="false">INDEX(Data_Products!$C$2:$C$33,MATCH(C5297,Data_Products!$A$2:$A$33,0))</f>
        <v>Tools &amp; Fixings</v>
      </c>
      <c r="I5297" s="10" t="n">
        <f aca="false">D5297*(E5297-G5297)</f>
        <v>295.1</v>
      </c>
      <c r="J5297" s="11" t="n">
        <f aca="false">IFERROR(I5297/F5297,0)</f>
        <v>0.26179914833215</v>
      </c>
      <c r="K5297" s="4" t="str">
        <f aca="false">IFERROR(INDEX(Data_Orders!$F$2:$F$4727,MATCH(B5297,Data_Orders!$A$2:$A$4727,0)),"")</f>
        <v>Trade Account</v>
      </c>
      <c r="L5297" s="4" t="str">
        <f aca="false">IFERROR(INDEX(Data_Orders!$D$2:$D$4727,MATCH(B5297,Data_Orders!$A$2:$A$4727,0)),"")</f>
        <v>Northampton</v>
      </c>
    </row>
    <row r="5298" customFormat="false" ht="15" hidden="false" customHeight="false" outlineLevel="0" collapsed="false">
      <c r="A5298" s="4" t="s">
        <v>11114</v>
      </c>
      <c r="B5298" s="4" t="s">
        <v>2863</v>
      </c>
      <c r="C5298" s="4" t="s">
        <v>1068</v>
      </c>
      <c r="D5298" s="4" t="n">
        <v>2</v>
      </c>
      <c r="E5298" s="4" t="n">
        <v>86.28</v>
      </c>
      <c r="F5298" s="4" t="n">
        <v>172.56</v>
      </c>
      <c r="G5298" s="4" t="n">
        <f aca="false">INDEX(Data_Products!$D$2:$D$33,MATCH(C5298,Data_Products!$A$2:$A$33,0))</f>
        <v>68.55</v>
      </c>
      <c r="H5298" s="4" t="str">
        <f aca="false">INDEX(Data_Products!$C$2:$C$33,MATCH(C5298,Data_Products!$A$2:$A$33,0))</f>
        <v>Plumbing &amp; Drainage</v>
      </c>
      <c r="I5298" s="10" t="n">
        <f aca="false">D5298*(E5298-G5298)</f>
        <v>35.46</v>
      </c>
      <c r="J5298" s="11" t="n">
        <f aca="false">IFERROR(I5298/F5298,0)</f>
        <v>0.205493741307371</v>
      </c>
      <c r="K5298" s="4" t="str">
        <f aca="false">IFERROR(INDEX(Data_Orders!$F$2:$F$4727,MATCH(B5298,Data_Orders!$A$2:$A$4727,0)),"")</f>
        <v>Trade Account</v>
      </c>
      <c r="L5298" s="4" t="str">
        <f aca="false">IFERROR(INDEX(Data_Orders!$D$2:$D$4727,MATCH(B5298,Data_Orders!$A$2:$A$4727,0)),"")</f>
        <v>Northampton</v>
      </c>
    </row>
    <row r="5299" customFormat="false" ht="15" hidden="false" customHeight="false" outlineLevel="0" collapsed="false">
      <c r="A5299" s="4" t="s">
        <v>11115</v>
      </c>
      <c r="B5299" s="4" t="s">
        <v>2863</v>
      </c>
      <c r="C5299" s="4" t="s">
        <v>1039</v>
      </c>
      <c r="D5299" s="4" t="n">
        <v>4</v>
      </c>
      <c r="E5299" s="4" t="n">
        <v>160.41</v>
      </c>
      <c r="F5299" s="4" t="n">
        <v>641.64</v>
      </c>
      <c r="G5299" s="4" t="n">
        <f aca="false">INDEX(Data_Products!$D$2:$D$33,MATCH(C5299,Data_Products!$A$2:$A$33,0))</f>
        <v>99.74</v>
      </c>
      <c r="H5299" s="4" t="str">
        <f aca="false">INDEX(Data_Products!$C$2:$C$33,MATCH(C5299,Data_Products!$A$2:$A$33,0))</f>
        <v>Insulation</v>
      </c>
      <c r="I5299" s="10" t="n">
        <f aca="false">D5299*(E5299-G5299)</f>
        <v>242.68</v>
      </c>
      <c r="J5299" s="11" t="n">
        <f aca="false">IFERROR(I5299/F5299,0)</f>
        <v>0.378218315566361</v>
      </c>
      <c r="K5299" s="4" t="str">
        <f aca="false">IFERROR(INDEX(Data_Orders!$F$2:$F$4727,MATCH(B5299,Data_Orders!$A$2:$A$4727,0)),"")</f>
        <v>Trade Account</v>
      </c>
      <c r="L5299" s="4" t="str">
        <f aca="false">IFERROR(INDEX(Data_Orders!$D$2:$D$4727,MATCH(B5299,Data_Orders!$A$2:$A$4727,0)),"")</f>
        <v>Northampton</v>
      </c>
    </row>
    <row r="5300" customFormat="false" ht="15" hidden="false" customHeight="false" outlineLevel="0" collapsed="false">
      <c r="A5300" s="4" t="s">
        <v>11116</v>
      </c>
      <c r="B5300" s="4" t="s">
        <v>2864</v>
      </c>
      <c r="C5300" s="4" t="s">
        <v>1032</v>
      </c>
      <c r="D5300" s="4" t="n">
        <v>3</v>
      </c>
      <c r="E5300" s="4" t="n">
        <v>99.65</v>
      </c>
      <c r="F5300" s="4" t="n">
        <v>298.95</v>
      </c>
      <c r="G5300" s="4" t="n">
        <f aca="false">INDEX(Data_Products!$D$2:$D$33,MATCH(C5300,Data_Products!$A$2:$A$33,0))</f>
        <v>58.26</v>
      </c>
      <c r="H5300" s="4" t="str">
        <f aca="false">INDEX(Data_Products!$C$2:$C$33,MATCH(C5300,Data_Products!$A$2:$A$33,0))</f>
        <v>Insulation</v>
      </c>
      <c r="I5300" s="10" t="n">
        <f aca="false">D5300*(E5300-G5300)</f>
        <v>124.17</v>
      </c>
      <c r="J5300" s="11" t="n">
        <f aca="false">IFERROR(I5300/F5300,0)</f>
        <v>0.415353738083292</v>
      </c>
      <c r="K5300" s="4" t="str">
        <f aca="false">IFERROR(INDEX(Data_Orders!$F$2:$F$4727,MATCH(B5300,Data_Orders!$A$2:$A$4727,0)),"")</f>
        <v>Retail</v>
      </c>
      <c r="L5300" s="4" t="str">
        <f aca="false">IFERROR(INDEX(Data_Orders!$D$2:$D$4727,MATCH(B5300,Data_Orders!$A$2:$A$4727,0)),"")</f>
        <v>Leicester</v>
      </c>
    </row>
    <row r="5301" customFormat="false" ht="15" hidden="false" customHeight="false" outlineLevel="0" collapsed="false">
      <c r="A5301" s="4" t="s">
        <v>11117</v>
      </c>
      <c r="B5301" s="4" t="s">
        <v>2864</v>
      </c>
      <c r="C5301" s="4" t="s">
        <v>1070</v>
      </c>
      <c r="D5301" s="4" t="n">
        <v>17</v>
      </c>
      <c r="E5301" s="4" t="n">
        <v>230.32</v>
      </c>
      <c r="F5301" s="4" t="n">
        <v>3915.44</v>
      </c>
      <c r="G5301" s="4" t="n">
        <f aca="false">INDEX(Data_Products!$D$2:$D$33,MATCH(C5301,Data_Products!$A$2:$A$33,0))</f>
        <v>161.64</v>
      </c>
      <c r="H5301" s="4" t="str">
        <f aca="false">INDEX(Data_Products!$C$2:$C$33,MATCH(C5301,Data_Products!$A$2:$A$33,0))</f>
        <v>Landscaping</v>
      </c>
      <c r="I5301" s="10" t="n">
        <f aca="false">D5301*(E5301-G5301)</f>
        <v>1167.56</v>
      </c>
      <c r="J5301" s="11" t="n">
        <f aca="false">IFERROR(I5301/F5301,0)</f>
        <v>0.298193817297673</v>
      </c>
      <c r="K5301" s="4" t="str">
        <f aca="false">IFERROR(INDEX(Data_Orders!$F$2:$F$4727,MATCH(B5301,Data_Orders!$A$2:$A$4727,0)),"")</f>
        <v>Retail</v>
      </c>
      <c r="L5301" s="4" t="str">
        <f aca="false">IFERROR(INDEX(Data_Orders!$D$2:$D$4727,MATCH(B5301,Data_Orders!$A$2:$A$4727,0)),"")</f>
        <v>Leicester</v>
      </c>
    </row>
    <row r="5302" customFormat="false" ht="15" hidden="false" customHeight="false" outlineLevel="0" collapsed="false">
      <c r="A5302" s="4" t="s">
        <v>11118</v>
      </c>
      <c r="B5302" s="4" t="s">
        <v>2864</v>
      </c>
      <c r="C5302" s="4" t="s">
        <v>1039</v>
      </c>
      <c r="D5302" s="4" t="n">
        <v>12</v>
      </c>
      <c r="E5302" s="4" t="n">
        <v>160.41</v>
      </c>
      <c r="F5302" s="4" t="n">
        <v>1924.92</v>
      </c>
      <c r="G5302" s="4" t="n">
        <f aca="false">INDEX(Data_Products!$D$2:$D$33,MATCH(C5302,Data_Products!$A$2:$A$33,0))</f>
        <v>99.74</v>
      </c>
      <c r="H5302" s="4" t="str">
        <f aca="false">INDEX(Data_Products!$C$2:$C$33,MATCH(C5302,Data_Products!$A$2:$A$33,0))</f>
        <v>Insulation</v>
      </c>
      <c r="I5302" s="10" t="n">
        <f aca="false">D5302*(E5302-G5302)</f>
        <v>728.04</v>
      </c>
      <c r="J5302" s="11" t="n">
        <f aca="false">IFERROR(I5302/F5302,0)</f>
        <v>0.378218315566361</v>
      </c>
      <c r="K5302" s="4" t="str">
        <f aca="false">IFERROR(INDEX(Data_Orders!$F$2:$F$4727,MATCH(B5302,Data_Orders!$A$2:$A$4727,0)),"")</f>
        <v>Retail</v>
      </c>
      <c r="L5302" s="4" t="str">
        <f aca="false">IFERROR(INDEX(Data_Orders!$D$2:$D$4727,MATCH(B5302,Data_Orders!$A$2:$A$4727,0)),"")</f>
        <v>Leicester</v>
      </c>
    </row>
    <row r="5303" customFormat="false" ht="15" hidden="false" customHeight="false" outlineLevel="0" collapsed="false">
      <c r="A5303" s="4" t="s">
        <v>11119</v>
      </c>
      <c r="B5303" s="4" t="s">
        <v>2865</v>
      </c>
      <c r="C5303" s="4" t="s">
        <v>1030</v>
      </c>
      <c r="D5303" s="4" t="n">
        <v>1</v>
      </c>
      <c r="E5303" s="4" t="n">
        <v>25.23</v>
      </c>
      <c r="F5303" s="4" t="n">
        <v>25.23</v>
      </c>
      <c r="G5303" s="4" t="n">
        <f aca="false">INDEX(Data_Products!$D$2:$D$33,MATCH(C5303,Data_Products!$A$2:$A$33,0))</f>
        <v>17.67</v>
      </c>
      <c r="H5303" s="4" t="str">
        <f aca="false">INDEX(Data_Products!$C$2:$C$33,MATCH(C5303,Data_Products!$A$2:$A$33,0))</f>
        <v>Cement &amp; Aggregates</v>
      </c>
      <c r="I5303" s="10" t="n">
        <f aca="false">D5303*(E5303-G5303)</f>
        <v>7.56</v>
      </c>
      <c r="J5303" s="11" t="n">
        <f aca="false">IFERROR(I5303/F5303,0)</f>
        <v>0.299643281807372</v>
      </c>
      <c r="K5303" s="4" t="str">
        <f aca="false">IFERROR(INDEX(Data_Orders!$F$2:$F$4727,MATCH(B5303,Data_Orders!$A$2:$A$4727,0)),"")</f>
        <v>Retail</v>
      </c>
      <c r="L5303" s="4" t="str">
        <f aca="false">IFERROR(INDEX(Data_Orders!$D$2:$D$4727,MATCH(B5303,Data_Orders!$A$2:$A$4727,0)),"")</f>
        <v>Leicester</v>
      </c>
    </row>
    <row r="5304" customFormat="false" ht="15" hidden="false" customHeight="false" outlineLevel="0" collapsed="false">
      <c r="A5304" s="4" t="s">
        <v>11120</v>
      </c>
      <c r="B5304" s="4" t="s">
        <v>2865</v>
      </c>
      <c r="C5304" s="4" t="s">
        <v>1061</v>
      </c>
      <c r="D5304" s="4" t="n">
        <v>10</v>
      </c>
      <c r="E5304" s="4" t="n">
        <v>145.57</v>
      </c>
      <c r="F5304" s="4" t="n">
        <v>1455.7</v>
      </c>
      <c r="G5304" s="4" t="n">
        <f aca="false">INDEX(Data_Products!$D$2:$D$33,MATCH(C5304,Data_Products!$A$2:$A$33,0))</f>
        <v>119.29</v>
      </c>
      <c r="H5304" s="4" t="str">
        <f aca="false">INDEX(Data_Products!$C$2:$C$33,MATCH(C5304,Data_Products!$A$2:$A$33,0))</f>
        <v>Plumbing &amp; Drainage</v>
      </c>
      <c r="I5304" s="10" t="n">
        <f aca="false">D5304*(E5304-G5304)</f>
        <v>262.8</v>
      </c>
      <c r="J5304" s="11" t="n">
        <f aca="false">IFERROR(I5304/F5304,0)</f>
        <v>0.180531702960775</v>
      </c>
      <c r="K5304" s="4" t="str">
        <f aca="false">IFERROR(INDEX(Data_Orders!$F$2:$F$4727,MATCH(B5304,Data_Orders!$A$2:$A$4727,0)),"")</f>
        <v>Retail</v>
      </c>
      <c r="L5304" s="4" t="str">
        <f aca="false">IFERROR(INDEX(Data_Orders!$D$2:$D$4727,MATCH(B5304,Data_Orders!$A$2:$A$4727,0)),"")</f>
        <v>Leicester</v>
      </c>
    </row>
    <row r="5305" customFormat="false" ht="15" hidden="false" customHeight="false" outlineLevel="0" collapsed="false">
      <c r="A5305" s="4" t="s">
        <v>11121</v>
      </c>
      <c r="B5305" s="4" t="s">
        <v>2865</v>
      </c>
      <c r="C5305" s="4" t="s">
        <v>1039</v>
      </c>
      <c r="D5305" s="4" t="n">
        <v>11</v>
      </c>
      <c r="E5305" s="4" t="n">
        <v>160.41</v>
      </c>
      <c r="F5305" s="4" t="n">
        <v>1764.51</v>
      </c>
      <c r="G5305" s="4" t="n">
        <f aca="false">INDEX(Data_Products!$D$2:$D$33,MATCH(C5305,Data_Products!$A$2:$A$33,0))</f>
        <v>99.74</v>
      </c>
      <c r="H5305" s="4" t="str">
        <f aca="false">INDEX(Data_Products!$C$2:$C$33,MATCH(C5305,Data_Products!$A$2:$A$33,0))</f>
        <v>Insulation</v>
      </c>
      <c r="I5305" s="10" t="n">
        <f aca="false">D5305*(E5305-G5305)</f>
        <v>667.37</v>
      </c>
      <c r="J5305" s="11" t="n">
        <f aca="false">IFERROR(I5305/F5305,0)</f>
        <v>0.378218315566361</v>
      </c>
      <c r="K5305" s="4" t="str">
        <f aca="false">IFERROR(INDEX(Data_Orders!$F$2:$F$4727,MATCH(B5305,Data_Orders!$A$2:$A$4727,0)),"")</f>
        <v>Retail</v>
      </c>
      <c r="L5305" s="4" t="str">
        <f aca="false">IFERROR(INDEX(Data_Orders!$D$2:$D$4727,MATCH(B5305,Data_Orders!$A$2:$A$4727,0)),"")</f>
        <v>Leicester</v>
      </c>
    </row>
    <row r="5306" customFormat="false" ht="15" hidden="false" customHeight="false" outlineLevel="0" collapsed="false">
      <c r="A5306" s="4" t="s">
        <v>11122</v>
      </c>
      <c r="B5306" s="4" t="s">
        <v>2865</v>
      </c>
      <c r="C5306" s="4" t="s">
        <v>1010</v>
      </c>
      <c r="D5306" s="4" t="n">
        <v>6</v>
      </c>
      <c r="E5306" s="4" t="n">
        <v>135.95</v>
      </c>
      <c r="F5306" s="4" t="n">
        <v>815.7</v>
      </c>
      <c r="G5306" s="4" t="n">
        <f aca="false">INDEX(Data_Products!$D$2:$D$33,MATCH(C5306,Data_Products!$A$2:$A$33,0))</f>
        <v>111.1</v>
      </c>
      <c r="H5306" s="4" t="str">
        <f aca="false">INDEX(Data_Products!$C$2:$C$33,MATCH(C5306,Data_Products!$A$2:$A$33,0))</f>
        <v>Timber</v>
      </c>
      <c r="I5306" s="10" t="n">
        <f aca="false">D5306*(E5306-G5306)</f>
        <v>149.1</v>
      </c>
      <c r="J5306" s="11" t="n">
        <f aca="false">IFERROR(I5306/F5306,0)</f>
        <v>0.18278778962854</v>
      </c>
      <c r="K5306" s="4" t="str">
        <f aca="false">IFERROR(INDEX(Data_Orders!$F$2:$F$4727,MATCH(B5306,Data_Orders!$A$2:$A$4727,0)),"")</f>
        <v>Retail</v>
      </c>
      <c r="L5306" s="4" t="str">
        <f aca="false">IFERROR(INDEX(Data_Orders!$D$2:$D$4727,MATCH(B5306,Data_Orders!$A$2:$A$4727,0)),"")</f>
        <v>Leicester</v>
      </c>
    </row>
    <row r="5307" customFormat="false" ht="15" hidden="false" customHeight="false" outlineLevel="0" collapsed="false">
      <c r="A5307" s="4" t="s">
        <v>11123</v>
      </c>
      <c r="B5307" s="4" t="s">
        <v>2866</v>
      </c>
      <c r="C5307" s="4" t="s">
        <v>1070</v>
      </c>
      <c r="D5307" s="4" t="n">
        <v>5</v>
      </c>
      <c r="E5307" s="4" t="n">
        <v>230.32</v>
      </c>
      <c r="F5307" s="4" t="n">
        <v>1151.6</v>
      </c>
      <c r="G5307" s="4" t="n">
        <f aca="false">INDEX(Data_Products!$D$2:$D$33,MATCH(C5307,Data_Products!$A$2:$A$33,0))</f>
        <v>161.64</v>
      </c>
      <c r="H5307" s="4" t="str">
        <f aca="false">INDEX(Data_Products!$C$2:$C$33,MATCH(C5307,Data_Products!$A$2:$A$33,0))</f>
        <v>Landscaping</v>
      </c>
      <c r="I5307" s="10" t="n">
        <f aca="false">D5307*(E5307-G5307)</f>
        <v>343.4</v>
      </c>
      <c r="J5307" s="11" t="n">
        <f aca="false">IFERROR(I5307/F5307,0)</f>
        <v>0.298193817297673</v>
      </c>
      <c r="K5307" s="4" t="str">
        <f aca="false">IFERROR(INDEX(Data_Orders!$F$2:$F$4727,MATCH(B5307,Data_Orders!$A$2:$A$4727,0)),"")</f>
        <v>Retail</v>
      </c>
      <c r="L5307" s="4" t="str">
        <f aca="false">IFERROR(INDEX(Data_Orders!$D$2:$D$4727,MATCH(B5307,Data_Orders!$A$2:$A$4727,0)),"")</f>
        <v>Leicester</v>
      </c>
    </row>
    <row r="5308" customFormat="false" ht="15" hidden="false" customHeight="false" outlineLevel="0" collapsed="false">
      <c r="A5308" s="4" t="s">
        <v>11124</v>
      </c>
      <c r="B5308" s="4" t="s">
        <v>2867</v>
      </c>
      <c r="C5308" s="4" t="s">
        <v>1052</v>
      </c>
      <c r="D5308" s="4" t="n">
        <v>11</v>
      </c>
      <c r="E5308" s="4" t="n">
        <v>205.71</v>
      </c>
      <c r="F5308" s="4" t="n">
        <v>2262.81</v>
      </c>
      <c r="G5308" s="4" t="n">
        <f aca="false">INDEX(Data_Products!$D$2:$D$33,MATCH(C5308,Data_Products!$A$2:$A$33,0))</f>
        <v>152.29</v>
      </c>
      <c r="H5308" s="4" t="str">
        <f aca="false">INDEX(Data_Products!$C$2:$C$33,MATCH(C5308,Data_Products!$A$2:$A$33,0))</f>
        <v>Roofing</v>
      </c>
      <c r="I5308" s="10" t="n">
        <f aca="false">D5308*(E5308-G5308)</f>
        <v>587.62</v>
      </c>
      <c r="J5308" s="11" t="n">
        <f aca="false">IFERROR(I5308/F5308,0)</f>
        <v>0.259685965679841</v>
      </c>
      <c r="K5308" s="4" t="str">
        <f aca="false">IFERROR(INDEX(Data_Orders!$F$2:$F$4727,MATCH(B5308,Data_Orders!$A$2:$A$4727,0)),"")</f>
        <v>Retail</v>
      </c>
      <c r="L5308" s="4" t="str">
        <f aca="false">IFERROR(INDEX(Data_Orders!$D$2:$D$4727,MATCH(B5308,Data_Orders!$A$2:$A$4727,0)),"")</f>
        <v>Leicester</v>
      </c>
    </row>
    <row r="5309" customFormat="false" ht="15" hidden="false" customHeight="false" outlineLevel="0" collapsed="false">
      <c r="A5309" s="4" t="s">
        <v>11125</v>
      </c>
      <c r="B5309" s="4" t="s">
        <v>2867</v>
      </c>
      <c r="C5309" s="4" t="s">
        <v>1070</v>
      </c>
      <c r="D5309" s="4" t="n">
        <v>11</v>
      </c>
      <c r="E5309" s="4" t="n">
        <v>230.32</v>
      </c>
      <c r="F5309" s="4" t="n">
        <v>2533.52</v>
      </c>
      <c r="G5309" s="4" t="n">
        <f aca="false">INDEX(Data_Products!$D$2:$D$33,MATCH(C5309,Data_Products!$A$2:$A$33,0))</f>
        <v>161.64</v>
      </c>
      <c r="H5309" s="4" t="str">
        <f aca="false">INDEX(Data_Products!$C$2:$C$33,MATCH(C5309,Data_Products!$A$2:$A$33,0))</f>
        <v>Landscaping</v>
      </c>
      <c r="I5309" s="10" t="n">
        <f aca="false">D5309*(E5309-G5309)</f>
        <v>755.48</v>
      </c>
      <c r="J5309" s="11" t="n">
        <f aca="false">IFERROR(I5309/F5309,0)</f>
        <v>0.298193817297673</v>
      </c>
      <c r="K5309" s="4" t="str">
        <f aca="false">IFERROR(INDEX(Data_Orders!$F$2:$F$4727,MATCH(B5309,Data_Orders!$A$2:$A$4727,0)),"")</f>
        <v>Retail</v>
      </c>
      <c r="L5309" s="4" t="str">
        <f aca="false">IFERROR(INDEX(Data_Orders!$D$2:$D$4727,MATCH(B5309,Data_Orders!$A$2:$A$4727,0)),"")</f>
        <v>Leicester</v>
      </c>
    </row>
    <row r="5310" customFormat="false" ht="15" hidden="false" customHeight="false" outlineLevel="0" collapsed="false">
      <c r="A5310" s="4" t="s">
        <v>11126</v>
      </c>
      <c r="B5310" s="4" t="s">
        <v>2867</v>
      </c>
      <c r="C5310" s="4" t="s">
        <v>1017</v>
      </c>
      <c r="D5310" s="4" t="n">
        <v>4</v>
      </c>
      <c r="E5310" s="4" t="n">
        <v>49.15</v>
      </c>
      <c r="F5310" s="4" t="n">
        <v>196.6</v>
      </c>
      <c r="G5310" s="4" t="n">
        <f aca="false">INDEX(Data_Products!$D$2:$D$33,MATCH(C5310,Data_Products!$A$2:$A$33,0))</f>
        <v>31.44</v>
      </c>
      <c r="H5310" s="4" t="str">
        <f aca="false">INDEX(Data_Products!$C$2:$C$33,MATCH(C5310,Data_Products!$A$2:$A$33,0))</f>
        <v>Timber</v>
      </c>
      <c r="I5310" s="10" t="n">
        <f aca="false">D5310*(E5310-G5310)</f>
        <v>70.84</v>
      </c>
      <c r="J5310" s="11" t="n">
        <f aca="false">IFERROR(I5310/F5310,0)</f>
        <v>0.360325534079349</v>
      </c>
      <c r="K5310" s="4" t="str">
        <f aca="false">IFERROR(INDEX(Data_Orders!$F$2:$F$4727,MATCH(B5310,Data_Orders!$A$2:$A$4727,0)),"")</f>
        <v>Retail</v>
      </c>
      <c r="L5310" s="4" t="str">
        <f aca="false">IFERROR(INDEX(Data_Orders!$D$2:$D$4727,MATCH(B5310,Data_Orders!$A$2:$A$4727,0)),"")</f>
        <v>Leicester</v>
      </c>
    </row>
    <row r="5311" customFormat="false" ht="15" hidden="false" customHeight="false" outlineLevel="0" collapsed="false">
      <c r="A5311" s="4" t="s">
        <v>11127</v>
      </c>
      <c r="B5311" s="4" t="s">
        <v>2867</v>
      </c>
      <c r="C5311" s="4" t="s">
        <v>1035</v>
      </c>
      <c r="D5311" s="4" t="n">
        <v>6</v>
      </c>
      <c r="E5311" s="4" t="n">
        <v>165.07</v>
      </c>
      <c r="F5311" s="4" t="n">
        <v>990.42</v>
      </c>
      <c r="G5311" s="4" t="n">
        <f aca="false">INDEX(Data_Products!$D$2:$D$33,MATCH(C5311,Data_Products!$A$2:$A$33,0))</f>
        <v>134.65</v>
      </c>
      <c r="H5311" s="4" t="str">
        <f aca="false">INDEX(Data_Products!$C$2:$C$33,MATCH(C5311,Data_Products!$A$2:$A$33,0))</f>
        <v>Insulation</v>
      </c>
      <c r="I5311" s="10" t="n">
        <f aca="false">D5311*(E5311-G5311)</f>
        <v>182.52</v>
      </c>
      <c r="J5311" s="11" t="n">
        <f aca="false">IFERROR(I5311/F5311,0)</f>
        <v>0.184285454655601</v>
      </c>
      <c r="K5311" s="4" t="str">
        <f aca="false">IFERROR(INDEX(Data_Orders!$F$2:$F$4727,MATCH(B5311,Data_Orders!$A$2:$A$4727,0)),"")</f>
        <v>Retail</v>
      </c>
      <c r="L5311" s="4" t="str">
        <f aca="false">IFERROR(INDEX(Data_Orders!$D$2:$D$4727,MATCH(B5311,Data_Orders!$A$2:$A$4727,0)),"")</f>
        <v>Leicester</v>
      </c>
    </row>
    <row r="5312" customFormat="false" ht="15" hidden="false" customHeight="false" outlineLevel="0" collapsed="false">
      <c r="A5312" s="4" t="s">
        <v>11128</v>
      </c>
      <c r="B5312" s="4" t="s">
        <v>2867</v>
      </c>
      <c r="C5312" s="4" t="s">
        <v>1028</v>
      </c>
      <c r="D5312" s="4" t="n">
        <v>19</v>
      </c>
      <c r="E5312" s="4" t="n">
        <v>118.79</v>
      </c>
      <c r="F5312" s="4" t="n">
        <v>2257.01</v>
      </c>
      <c r="G5312" s="4" t="n">
        <f aca="false">INDEX(Data_Products!$D$2:$D$33,MATCH(C5312,Data_Products!$A$2:$A$33,0))</f>
        <v>81.07</v>
      </c>
      <c r="H5312" s="4" t="str">
        <f aca="false">INDEX(Data_Products!$C$2:$C$33,MATCH(C5312,Data_Products!$A$2:$A$33,0))</f>
        <v>Cement &amp; Aggregates</v>
      </c>
      <c r="I5312" s="10" t="n">
        <f aca="false">D5312*(E5312-G5312)</f>
        <v>716.68</v>
      </c>
      <c r="J5312" s="11" t="n">
        <f aca="false">IFERROR(I5312/F5312,0)</f>
        <v>0.317535146056065</v>
      </c>
      <c r="K5312" s="4" t="str">
        <f aca="false">IFERROR(INDEX(Data_Orders!$F$2:$F$4727,MATCH(B5312,Data_Orders!$A$2:$A$4727,0)),"")</f>
        <v>Retail</v>
      </c>
      <c r="L5312" s="4" t="str">
        <f aca="false">IFERROR(INDEX(Data_Orders!$D$2:$D$4727,MATCH(B5312,Data_Orders!$A$2:$A$4727,0)),"")</f>
        <v>Leicester</v>
      </c>
    </row>
    <row r="5313" customFormat="false" ht="15" hidden="false" customHeight="false" outlineLevel="0" collapsed="false">
      <c r="A5313" s="4" t="s">
        <v>11129</v>
      </c>
      <c r="B5313" s="4" t="s">
        <v>2868</v>
      </c>
      <c r="C5313" s="4" t="s">
        <v>1066</v>
      </c>
      <c r="D5313" s="4" t="n">
        <v>10</v>
      </c>
      <c r="E5313" s="4" t="n">
        <v>209.69</v>
      </c>
      <c r="F5313" s="4" t="n">
        <v>2096.9</v>
      </c>
      <c r="G5313" s="4" t="n">
        <f aca="false">INDEX(Data_Products!$D$2:$D$33,MATCH(C5313,Data_Products!$A$2:$A$33,0))</f>
        <v>144.38</v>
      </c>
      <c r="H5313" s="4" t="str">
        <f aca="false">INDEX(Data_Products!$C$2:$C$33,MATCH(C5313,Data_Products!$A$2:$A$33,0))</f>
        <v>Plumbing &amp; Drainage</v>
      </c>
      <c r="I5313" s="10" t="n">
        <f aca="false">D5313*(E5313-G5313)</f>
        <v>653.1</v>
      </c>
      <c r="J5313" s="11" t="n">
        <f aca="false">IFERROR(I5313/F5313,0)</f>
        <v>0.311459773952024</v>
      </c>
      <c r="K5313" s="4" t="str">
        <f aca="false">IFERROR(INDEX(Data_Orders!$F$2:$F$4727,MATCH(B5313,Data_Orders!$A$2:$A$4727,0)),"")</f>
        <v>Retail</v>
      </c>
      <c r="L5313" s="4" t="str">
        <f aca="false">IFERROR(INDEX(Data_Orders!$D$2:$D$4727,MATCH(B5313,Data_Orders!$A$2:$A$4727,0)),"")</f>
        <v>Leicester</v>
      </c>
    </row>
    <row r="5314" customFormat="false" ht="15" hidden="false" customHeight="false" outlineLevel="0" collapsed="false">
      <c r="A5314" s="4" t="s">
        <v>11130</v>
      </c>
      <c r="B5314" s="4" t="s">
        <v>2868</v>
      </c>
      <c r="C5314" s="4" t="s">
        <v>1015</v>
      </c>
      <c r="D5314" s="4" t="n">
        <v>18</v>
      </c>
      <c r="E5314" s="4" t="n">
        <v>122.01</v>
      </c>
      <c r="F5314" s="4" t="n">
        <v>2196.18</v>
      </c>
      <c r="G5314" s="4" t="n">
        <f aca="false">INDEX(Data_Products!$D$2:$D$33,MATCH(C5314,Data_Products!$A$2:$A$33,0))</f>
        <v>85.53</v>
      </c>
      <c r="H5314" s="4" t="str">
        <f aca="false">INDEX(Data_Products!$C$2:$C$33,MATCH(C5314,Data_Products!$A$2:$A$33,0))</f>
        <v>Timber</v>
      </c>
      <c r="I5314" s="10" t="n">
        <f aca="false">D5314*(E5314-G5314)</f>
        <v>656.64</v>
      </c>
      <c r="J5314" s="11" t="n">
        <f aca="false">IFERROR(I5314/F5314,0)</f>
        <v>0.298991885910991</v>
      </c>
      <c r="K5314" s="4" t="str">
        <f aca="false">IFERROR(INDEX(Data_Orders!$F$2:$F$4727,MATCH(B5314,Data_Orders!$A$2:$A$4727,0)),"")</f>
        <v>Retail</v>
      </c>
      <c r="L5314" s="4" t="str">
        <f aca="false">IFERROR(INDEX(Data_Orders!$D$2:$D$4727,MATCH(B5314,Data_Orders!$A$2:$A$4727,0)),"")</f>
        <v>Leicester</v>
      </c>
    </row>
    <row r="5315" customFormat="false" ht="15" hidden="false" customHeight="false" outlineLevel="0" collapsed="false">
      <c r="A5315" s="4" t="s">
        <v>11131</v>
      </c>
      <c r="B5315" s="4" t="s">
        <v>2868</v>
      </c>
      <c r="C5315" s="4" t="s">
        <v>1026</v>
      </c>
      <c r="D5315" s="4" t="n">
        <v>18</v>
      </c>
      <c r="E5315" s="4" t="n">
        <v>184.05</v>
      </c>
      <c r="F5315" s="4" t="n">
        <v>3312.9</v>
      </c>
      <c r="G5315" s="4" t="n">
        <f aca="false">INDEX(Data_Products!$D$2:$D$33,MATCH(C5315,Data_Products!$A$2:$A$33,0))</f>
        <v>147.44</v>
      </c>
      <c r="H5315" s="4" t="str">
        <f aca="false">INDEX(Data_Products!$C$2:$C$33,MATCH(C5315,Data_Products!$A$2:$A$33,0))</f>
        <v>Cement &amp; Aggregates</v>
      </c>
      <c r="I5315" s="10" t="n">
        <f aca="false">D5315*(E5315-G5315)</f>
        <v>658.98</v>
      </c>
      <c r="J5315" s="11" t="n">
        <f aca="false">IFERROR(I5315/F5315,0)</f>
        <v>0.19891333876664</v>
      </c>
      <c r="K5315" s="4" t="str">
        <f aca="false">IFERROR(INDEX(Data_Orders!$F$2:$F$4727,MATCH(B5315,Data_Orders!$A$2:$A$4727,0)),"")</f>
        <v>Retail</v>
      </c>
      <c r="L5315" s="4" t="str">
        <f aca="false">IFERROR(INDEX(Data_Orders!$D$2:$D$4727,MATCH(B5315,Data_Orders!$A$2:$A$4727,0)),"")</f>
        <v>Leicester</v>
      </c>
    </row>
    <row r="5316" customFormat="false" ht="15" hidden="false" customHeight="false" outlineLevel="0" collapsed="false">
      <c r="A5316" s="4" t="s">
        <v>11132</v>
      </c>
      <c r="B5316" s="4" t="s">
        <v>2868</v>
      </c>
      <c r="C5316" s="4" t="s">
        <v>1013</v>
      </c>
      <c r="D5316" s="4" t="n">
        <v>3</v>
      </c>
      <c r="E5316" s="4" t="n">
        <v>240.92</v>
      </c>
      <c r="F5316" s="4" t="n">
        <v>722.76</v>
      </c>
      <c r="G5316" s="4" t="n">
        <f aca="false">INDEX(Data_Products!$D$2:$D$33,MATCH(C5316,Data_Products!$A$2:$A$33,0))</f>
        <v>168.32</v>
      </c>
      <c r="H5316" s="4" t="str">
        <f aca="false">INDEX(Data_Products!$C$2:$C$33,MATCH(C5316,Data_Products!$A$2:$A$33,0))</f>
        <v>Timber</v>
      </c>
      <c r="I5316" s="10" t="n">
        <f aca="false">D5316*(E5316-G5316)</f>
        <v>217.8</v>
      </c>
      <c r="J5316" s="11" t="n">
        <f aca="false">IFERROR(I5316/F5316,0)</f>
        <v>0.301344844761747</v>
      </c>
      <c r="K5316" s="4" t="str">
        <f aca="false">IFERROR(INDEX(Data_Orders!$F$2:$F$4727,MATCH(B5316,Data_Orders!$A$2:$A$4727,0)),"")</f>
        <v>Retail</v>
      </c>
      <c r="L5316" s="4" t="str">
        <f aca="false">IFERROR(INDEX(Data_Orders!$D$2:$D$4727,MATCH(B5316,Data_Orders!$A$2:$A$4727,0)),"")</f>
        <v>Leicester</v>
      </c>
    </row>
    <row r="5317" customFormat="false" ht="15" hidden="false" customHeight="false" outlineLevel="0" collapsed="false">
      <c r="A5317" s="4" t="s">
        <v>11133</v>
      </c>
      <c r="B5317" s="4" t="s">
        <v>2868</v>
      </c>
      <c r="C5317" s="4" t="s">
        <v>1028</v>
      </c>
      <c r="D5317" s="4" t="n">
        <v>18</v>
      </c>
      <c r="E5317" s="4" t="n">
        <v>118.79</v>
      </c>
      <c r="F5317" s="4" t="n">
        <v>2138.22</v>
      </c>
      <c r="G5317" s="4" t="n">
        <f aca="false">INDEX(Data_Products!$D$2:$D$33,MATCH(C5317,Data_Products!$A$2:$A$33,0))</f>
        <v>81.07</v>
      </c>
      <c r="H5317" s="4" t="str">
        <f aca="false">INDEX(Data_Products!$C$2:$C$33,MATCH(C5317,Data_Products!$A$2:$A$33,0))</f>
        <v>Cement &amp; Aggregates</v>
      </c>
      <c r="I5317" s="10" t="n">
        <f aca="false">D5317*(E5317-G5317)</f>
        <v>678.96</v>
      </c>
      <c r="J5317" s="11" t="n">
        <f aca="false">IFERROR(I5317/F5317,0)</f>
        <v>0.317535146056066</v>
      </c>
      <c r="K5317" s="4" t="str">
        <f aca="false">IFERROR(INDEX(Data_Orders!$F$2:$F$4727,MATCH(B5317,Data_Orders!$A$2:$A$4727,0)),"")</f>
        <v>Retail</v>
      </c>
      <c r="L5317" s="4" t="str">
        <f aca="false">IFERROR(INDEX(Data_Orders!$D$2:$D$4727,MATCH(B5317,Data_Orders!$A$2:$A$4727,0)),"")</f>
        <v>Leicester</v>
      </c>
    </row>
    <row r="5318" customFormat="false" ht="15" hidden="false" customHeight="false" outlineLevel="0" collapsed="false">
      <c r="A5318" s="4" t="s">
        <v>11134</v>
      </c>
      <c r="B5318" s="4" t="s">
        <v>2869</v>
      </c>
      <c r="C5318" s="4" t="s">
        <v>1030</v>
      </c>
      <c r="D5318" s="4" t="n">
        <v>13</v>
      </c>
      <c r="E5318" s="4" t="n">
        <v>25.23</v>
      </c>
      <c r="F5318" s="4" t="n">
        <v>327.99</v>
      </c>
      <c r="G5318" s="4" t="n">
        <f aca="false">INDEX(Data_Products!$D$2:$D$33,MATCH(C5318,Data_Products!$A$2:$A$33,0))</f>
        <v>17.67</v>
      </c>
      <c r="H5318" s="4" t="str">
        <f aca="false">INDEX(Data_Products!$C$2:$C$33,MATCH(C5318,Data_Products!$A$2:$A$33,0))</f>
        <v>Cement &amp; Aggregates</v>
      </c>
      <c r="I5318" s="10" t="n">
        <f aca="false">D5318*(E5318-G5318)</f>
        <v>98.28</v>
      </c>
      <c r="J5318" s="11" t="n">
        <f aca="false">IFERROR(I5318/F5318,0)</f>
        <v>0.299643281807372</v>
      </c>
      <c r="K5318" s="4" t="str">
        <f aca="false">IFERROR(INDEX(Data_Orders!$F$2:$F$4727,MATCH(B5318,Data_Orders!$A$2:$A$4727,0)),"")</f>
        <v>Retail</v>
      </c>
      <c r="L5318" s="4" t="str">
        <f aca="false">IFERROR(INDEX(Data_Orders!$D$2:$D$4727,MATCH(B5318,Data_Orders!$A$2:$A$4727,0)),"")</f>
        <v>Leicester</v>
      </c>
    </row>
    <row r="5319" customFormat="false" ht="15" hidden="false" customHeight="false" outlineLevel="0" collapsed="false">
      <c r="A5319" s="4" t="s">
        <v>11135</v>
      </c>
      <c r="B5319" s="4" t="s">
        <v>2869</v>
      </c>
      <c r="C5319" s="4" t="s">
        <v>1075</v>
      </c>
      <c r="D5319" s="4" t="n">
        <v>2</v>
      </c>
      <c r="E5319" s="4" t="n">
        <v>98.61</v>
      </c>
      <c r="F5319" s="4" t="n">
        <v>197.22</v>
      </c>
      <c r="G5319" s="4" t="n">
        <f aca="false">INDEX(Data_Products!$D$2:$D$33,MATCH(C5319,Data_Products!$A$2:$A$33,0))</f>
        <v>74.84</v>
      </c>
      <c r="H5319" s="4" t="str">
        <f aca="false">INDEX(Data_Products!$C$2:$C$33,MATCH(C5319,Data_Products!$A$2:$A$33,0))</f>
        <v>Landscaping</v>
      </c>
      <c r="I5319" s="10" t="n">
        <f aca="false">D5319*(E5319-G5319)</f>
        <v>47.54</v>
      </c>
      <c r="J5319" s="11" t="n">
        <f aca="false">IFERROR(I5319/F5319,0)</f>
        <v>0.24105060338708</v>
      </c>
      <c r="K5319" s="4" t="str">
        <f aca="false">IFERROR(INDEX(Data_Orders!$F$2:$F$4727,MATCH(B5319,Data_Orders!$A$2:$A$4727,0)),"")</f>
        <v>Retail</v>
      </c>
      <c r="L5319" s="4" t="str">
        <f aca="false">IFERROR(INDEX(Data_Orders!$D$2:$D$4727,MATCH(B5319,Data_Orders!$A$2:$A$4727,0)),"")</f>
        <v>Leicester</v>
      </c>
    </row>
    <row r="5320" customFormat="false" ht="15" hidden="false" customHeight="false" outlineLevel="0" collapsed="false">
      <c r="A5320" s="4" t="s">
        <v>11136</v>
      </c>
      <c r="B5320" s="4" t="s">
        <v>2869</v>
      </c>
      <c r="C5320" s="4" t="s">
        <v>1048</v>
      </c>
      <c r="D5320" s="4" t="n">
        <v>10</v>
      </c>
      <c r="E5320" s="4" t="n">
        <v>112.72</v>
      </c>
      <c r="F5320" s="4" t="n">
        <v>1127.2</v>
      </c>
      <c r="G5320" s="4" t="n">
        <f aca="false">INDEX(Data_Products!$D$2:$D$33,MATCH(C5320,Data_Products!$A$2:$A$33,0))</f>
        <v>83.21</v>
      </c>
      <c r="H5320" s="4" t="str">
        <f aca="false">INDEX(Data_Products!$C$2:$C$33,MATCH(C5320,Data_Products!$A$2:$A$33,0))</f>
        <v>Tools &amp; Fixings</v>
      </c>
      <c r="I5320" s="10" t="n">
        <f aca="false">D5320*(E5320-G5320)</f>
        <v>295.1</v>
      </c>
      <c r="J5320" s="11" t="n">
        <f aca="false">IFERROR(I5320/F5320,0)</f>
        <v>0.26179914833215</v>
      </c>
      <c r="K5320" s="4" t="str">
        <f aca="false">IFERROR(INDEX(Data_Orders!$F$2:$F$4727,MATCH(B5320,Data_Orders!$A$2:$A$4727,0)),"")</f>
        <v>Retail</v>
      </c>
      <c r="L5320" s="4" t="str">
        <f aca="false">IFERROR(INDEX(Data_Orders!$D$2:$D$4727,MATCH(B5320,Data_Orders!$A$2:$A$4727,0)),"")</f>
        <v>Leicester</v>
      </c>
    </row>
    <row r="5321" customFormat="false" ht="15" hidden="false" customHeight="false" outlineLevel="0" collapsed="false">
      <c r="A5321" s="4" t="s">
        <v>11137</v>
      </c>
      <c r="B5321" s="4" t="s">
        <v>2869</v>
      </c>
      <c r="C5321" s="4" t="s">
        <v>1057</v>
      </c>
      <c r="D5321" s="4" t="n">
        <v>14</v>
      </c>
      <c r="E5321" s="4" t="n">
        <v>176.81</v>
      </c>
      <c r="F5321" s="4" t="n">
        <v>2475.34</v>
      </c>
      <c r="G5321" s="4" t="n">
        <f aca="false">INDEX(Data_Products!$D$2:$D$33,MATCH(C5321,Data_Products!$A$2:$A$33,0))</f>
        <v>129.57</v>
      </c>
      <c r="H5321" s="4" t="str">
        <f aca="false">INDEX(Data_Products!$C$2:$C$33,MATCH(C5321,Data_Products!$A$2:$A$33,0))</f>
        <v>Roofing</v>
      </c>
      <c r="I5321" s="10" t="n">
        <f aca="false">D5321*(E5321-G5321)</f>
        <v>661.36</v>
      </c>
      <c r="J5321" s="11" t="n">
        <f aca="false">IFERROR(I5321/F5321,0)</f>
        <v>0.267179458175443</v>
      </c>
      <c r="K5321" s="4" t="str">
        <f aca="false">IFERROR(INDEX(Data_Orders!$F$2:$F$4727,MATCH(B5321,Data_Orders!$A$2:$A$4727,0)),"")</f>
        <v>Retail</v>
      </c>
      <c r="L5321" s="4" t="str">
        <f aca="false">IFERROR(INDEX(Data_Orders!$D$2:$D$4727,MATCH(B5321,Data_Orders!$A$2:$A$4727,0)),"")</f>
        <v>Leicester</v>
      </c>
    </row>
    <row r="5322" customFormat="false" ht="15" hidden="false" customHeight="false" outlineLevel="0" collapsed="false">
      <c r="A5322" s="4" t="s">
        <v>11138</v>
      </c>
      <c r="B5322" s="4" t="s">
        <v>2869</v>
      </c>
      <c r="C5322" s="4" t="s">
        <v>1017</v>
      </c>
      <c r="D5322" s="4" t="n">
        <v>3</v>
      </c>
      <c r="E5322" s="4" t="n">
        <v>49.15</v>
      </c>
      <c r="F5322" s="4" t="n">
        <v>147.45</v>
      </c>
      <c r="G5322" s="4" t="n">
        <f aca="false">INDEX(Data_Products!$D$2:$D$33,MATCH(C5322,Data_Products!$A$2:$A$33,0))</f>
        <v>31.44</v>
      </c>
      <c r="H5322" s="4" t="str">
        <f aca="false">INDEX(Data_Products!$C$2:$C$33,MATCH(C5322,Data_Products!$A$2:$A$33,0))</f>
        <v>Timber</v>
      </c>
      <c r="I5322" s="10" t="n">
        <f aca="false">D5322*(E5322-G5322)</f>
        <v>53.13</v>
      </c>
      <c r="J5322" s="11" t="n">
        <f aca="false">IFERROR(I5322/F5322,0)</f>
        <v>0.360325534079349</v>
      </c>
      <c r="K5322" s="4" t="str">
        <f aca="false">IFERROR(INDEX(Data_Orders!$F$2:$F$4727,MATCH(B5322,Data_Orders!$A$2:$A$4727,0)),"")</f>
        <v>Retail</v>
      </c>
      <c r="L5322" s="4" t="str">
        <f aca="false">IFERROR(INDEX(Data_Orders!$D$2:$D$4727,MATCH(B5322,Data_Orders!$A$2:$A$4727,0)),"")</f>
        <v>Leicester</v>
      </c>
    </row>
    <row r="5323" customFormat="false" ht="15" hidden="false" customHeight="false" outlineLevel="0" collapsed="false">
      <c r="A5323" s="4" t="s">
        <v>11139</v>
      </c>
      <c r="B5323" s="4" t="s">
        <v>2870</v>
      </c>
      <c r="C5323" s="4" t="s">
        <v>1028</v>
      </c>
      <c r="D5323" s="4" t="n">
        <v>5</v>
      </c>
      <c r="E5323" s="4" t="n">
        <v>118.79</v>
      </c>
      <c r="F5323" s="4" t="n">
        <v>593.95</v>
      </c>
      <c r="G5323" s="4" t="n">
        <f aca="false">INDEX(Data_Products!$D$2:$D$33,MATCH(C5323,Data_Products!$A$2:$A$33,0))</f>
        <v>81.07</v>
      </c>
      <c r="H5323" s="4" t="str">
        <f aca="false">INDEX(Data_Products!$C$2:$C$33,MATCH(C5323,Data_Products!$A$2:$A$33,0))</f>
        <v>Cement &amp; Aggregates</v>
      </c>
      <c r="I5323" s="10" t="n">
        <f aca="false">D5323*(E5323-G5323)</f>
        <v>188.6</v>
      </c>
      <c r="J5323" s="11" t="n">
        <f aca="false">IFERROR(I5323/F5323,0)</f>
        <v>0.317535146056065</v>
      </c>
      <c r="K5323" s="4" t="str">
        <f aca="false">IFERROR(INDEX(Data_Orders!$F$2:$F$4727,MATCH(B5323,Data_Orders!$A$2:$A$4727,0)),"")</f>
        <v>Retail</v>
      </c>
      <c r="L5323" s="4" t="str">
        <f aca="false">IFERROR(INDEX(Data_Orders!$D$2:$D$4727,MATCH(B5323,Data_Orders!$A$2:$A$4727,0)),"")</f>
        <v>Leicester</v>
      </c>
    </row>
    <row r="5324" customFormat="false" ht="15" hidden="false" customHeight="false" outlineLevel="0" collapsed="false">
      <c r="A5324" s="4" t="s">
        <v>11140</v>
      </c>
      <c r="B5324" s="4" t="s">
        <v>2870</v>
      </c>
      <c r="C5324" s="4" t="s">
        <v>1061</v>
      </c>
      <c r="D5324" s="4" t="n">
        <v>3</v>
      </c>
      <c r="E5324" s="4" t="n">
        <v>145.57</v>
      </c>
      <c r="F5324" s="4" t="n">
        <v>436.71</v>
      </c>
      <c r="G5324" s="4" t="n">
        <f aca="false">INDEX(Data_Products!$D$2:$D$33,MATCH(C5324,Data_Products!$A$2:$A$33,0))</f>
        <v>119.29</v>
      </c>
      <c r="H5324" s="4" t="str">
        <f aca="false">INDEX(Data_Products!$C$2:$C$33,MATCH(C5324,Data_Products!$A$2:$A$33,0))</f>
        <v>Plumbing &amp; Drainage</v>
      </c>
      <c r="I5324" s="10" t="n">
        <f aca="false">D5324*(E5324-G5324)</f>
        <v>78.84</v>
      </c>
      <c r="J5324" s="11" t="n">
        <f aca="false">IFERROR(I5324/F5324,0)</f>
        <v>0.180531702960775</v>
      </c>
      <c r="K5324" s="4" t="str">
        <f aca="false">IFERROR(INDEX(Data_Orders!$F$2:$F$4727,MATCH(B5324,Data_Orders!$A$2:$A$4727,0)),"")</f>
        <v>Retail</v>
      </c>
      <c r="L5324" s="4" t="str">
        <f aca="false">IFERROR(INDEX(Data_Orders!$D$2:$D$4727,MATCH(B5324,Data_Orders!$A$2:$A$4727,0)),"")</f>
        <v>Leicester</v>
      </c>
    </row>
    <row r="5325" customFormat="false" ht="15" hidden="false" customHeight="false" outlineLevel="0" collapsed="false">
      <c r="A5325" s="4" t="s">
        <v>11141</v>
      </c>
      <c r="B5325" s="4" t="s">
        <v>2870</v>
      </c>
      <c r="C5325" s="4" t="s">
        <v>1013</v>
      </c>
      <c r="D5325" s="4" t="n">
        <v>4</v>
      </c>
      <c r="E5325" s="4" t="n">
        <v>240.92</v>
      </c>
      <c r="F5325" s="4" t="n">
        <v>963.68</v>
      </c>
      <c r="G5325" s="4" t="n">
        <f aca="false">INDEX(Data_Products!$D$2:$D$33,MATCH(C5325,Data_Products!$A$2:$A$33,0))</f>
        <v>168.32</v>
      </c>
      <c r="H5325" s="4" t="str">
        <f aca="false">INDEX(Data_Products!$C$2:$C$33,MATCH(C5325,Data_Products!$A$2:$A$33,0))</f>
        <v>Timber</v>
      </c>
      <c r="I5325" s="10" t="n">
        <f aca="false">D5325*(E5325-G5325)</f>
        <v>290.4</v>
      </c>
      <c r="J5325" s="11" t="n">
        <f aca="false">IFERROR(I5325/F5325,0)</f>
        <v>0.301344844761747</v>
      </c>
      <c r="K5325" s="4" t="str">
        <f aca="false">IFERROR(INDEX(Data_Orders!$F$2:$F$4727,MATCH(B5325,Data_Orders!$A$2:$A$4727,0)),"")</f>
        <v>Retail</v>
      </c>
      <c r="L5325" s="4" t="str">
        <f aca="false">IFERROR(INDEX(Data_Orders!$D$2:$D$4727,MATCH(B5325,Data_Orders!$A$2:$A$4727,0)),"")</f>
        <v>Leicester</v>
      </c>
    </row>
    <row r="5326" customFormat="false" ht="15" hidden="false" customHeight="false" outlineLevel="0" collapsed="false">
      <c r="A5326" s="4" t="s">
        <v>11142</v>
      </c>
      <c r="B5326" s="4" t="s">
        <v>2871</v>
      </c>
      <c r="C5326" s="4" t="s">
        <v>1017</v>
      </c>
      <c r="D5326" s="4" t="n">
        <v>16</v>
      </c>
      <c r="E5326" s="4" t="n">
        <v>49.15</v>
      </c>
      <c r="F5326" s="4" t="n">
        <v>786.4</v>
      </c>
      <c r="G5326" s="4" t="n">
        <f aca="false">INDEX(Data_Products!$D$2:$D$33,MATCH(C5326,Data_Products!$A$2:$A$33,0))</f>
        <v>31.44</v>
      </c>
      <c r="H5326" s="4" t="str">
        <f aca="false">INDEX(Data_Products!$C$2:$C$33,MATCH(C5326,Data_Products!$A$2:$A$33,0))</f>
        <v>Timber</v>
      </c>
      <c r="I5326" s="10" t="n">
        <f aca="false">D5326*(E5326-G5326)</f>
        <v>283.36</v>
      </c>
      <c r="J5326" s="11" t="n">
        <f aca="false">IFERROR(I5326/F5326,0)</f>
        <v>0.360325534079349</v>
      </c>
      <c r="K5326" s="4" t="str">
        <f aca="false">IFERROR(INDEX(Data_Orders!$F$2:$F$4727,MATCH(B5326,Data_Orders!$A$2:$A$4727,0)),"")</f>
        <v>Retail</v>
      </c>
      <c r="L5326" s="4" t="str">
        <f aca="false">IFERROR(INDEX(Data_Orders!$D$2:$D$4727,MATCH(B5326,Data_Orders!$A$2:$A$4727,0)),"")</f>
        <v>Leicester</v>
      </c>
    </row>
    <row r="5327" customFormat="false" ht="15" hidden="false" customHeight="false" outlineLevel="0" collapsed="false">
      <c r="A5327" s="4" t="s">
        <v>11143</v>
      </c>
      <c r="B5327" s="4" t="s">
        <v>2872</v>
      </c>
      <c r="C5327" s="4" t="s">
        <v>1066</v>
      </c>
      <c r="D5327" s="4" t="n">
        <v>4</v>
      </c>
      <c r="E5327" s="4" t="n">
        <v>209.69</v>
      </c>
      <c r="F5327" s="4" t="n">
        <v>838.76</v>
      </c>
      <c r="G5327" s="4" t="n">
        <f aca="false">INDEX(Data_Products!$D$2:$D$33,MATCH(C5327,Data_Products!$A$2:$A$33,0))</f>
        <v>144.38</v>
      </c>
      <c r="H5327" s="4" t="str">
        <f aca="false">INDEX(Data_Products!$C$2:$C$33,MATCH(C5327,Data_Products!$A$2:$A$33,0))</f>
        <v>Plumbing &amp; Drainage</v>
      </c>
      <c r="I5327" s="10" t="n">
        <f aca="false">D5327*(E5327-G5327)</f>
        <v>261.24</v>
      </c>
      <c r="J5327" s="11" t="n">
        <f aca="false">IFERROR(I5327/F5327,0)</f>
        <v>0.311459773952024</v>
      </c>
      <c r="K5327" s="4" t="str">
        <f aca="false">IFERROR(INDEX(Data_Orders!$F$2:$F$4727,MATCH(B5327,Data_Orders!$A$2:$A$4727,0)),"")</f>
        <v>Retail</v>
      </c>
      <c r="L5327" s="4" t="str">
        <f aca="false">IFERROR(INDEX(Data_Orders!$D$2:$D$4727,MATCH(B5327,Data_Orders!$A$2:$A$4727,0)),"")</f>
        <v>Leicester</v>
      </c>
    </row>
    <row r="5328" customFormat="false" ht="15" hidden="false" customHeight="false" outlineLevel="0" collapsed="false">
      <c r="A5328" s="4" t="s">
        <v>11144</v>
      </c>
      <c r="B5328" s="4" t="s">
        <v>2872</v>
      </c>
      <c r="C5328" s="4" t="s">
        <v>1035</v>
      </c>
      <c r="D5328" s="4" t="n">
        <v>9</v>
      </c>
      <c r="E5328" s="4" t="n">
        <v>165.07</v>
      </c>
      <c r="F5328" s="4" t="n">
        <v>1485.63</v>
      </c>
      <c r="G5328" s="4" t="n">
        <f aca="false">INDEX(Data_Products!$D$2:$D$33,MATCH(C5328,Data_Products!$A$2:$A$33,0))</f>
        <v>134.65</v>
      </c>
      <c r="H5328" s="4" t="str">
        <f aca="false">INDEX(Data_Products!$C$2:$C$33,MATCH(C5328,Data_Products!$A$2:$A$33,0))</f>
        <v>Insulation</v>
      </c>
      <c r="I5328" s="10" t="n">
        <f aca="false">D5328*(E5328-G5328)</f>
        <v>273.78</v>
      </c>
      <c r="J5328" s="11" t="n">
        <f aca="false">IFERROR(I5328/F5328,0)</f>
        <v>0.184285454655601</v>
      </c>
      <c r="K5328" s="4" t="str">
        <f aca="false">IFERROR(INDEX(Data_Orders!$F$2:$F$4727,MATCH(B5328,Data_Orders!$A$2:$A$4727,0)),"")</f>
        <v>Retail</v>
      </c>
      <c r="L5328" s="4" t="str">
        <f aca="false">IFERROR(INDEX(Data_Orders!$D$2:$D$4727,MATCH(B5328,Data_Orders!$A$2:$A$4727,0)),"")</f>
        <v>Leicester</v>
      </c>
    </row>
    <row r="5329" customFormat="false" ht="15" hidden="false" customHeight="false" outlineLevel="0" collapsed="false">
      <c r="A5329" s="4" t="s">
        <v>11145</v>
      </c>
      <c r="B5329" s="4" t="s">
        <v>2872</v>
      </c>
      <c r="C5329" s="4" t="s">
        <v>1037</v>
      </c>
      <c r="D5329" s="4" t="n">
        <v>6</v>
      </c>
      <c r="E5329" s="4" t="n">
        <v>90.97</v>
      </c>
      <c r="F5329" s="4" t="n">
        <v>545.82</v>
      </c>
      <c r="G5329" s="4" t="n">
        <f aca="false">INDEX(Data_Products!$D$2:$D$33,MATCH(C5329,Data_Products!$A$2:$A$33,0))</f>
        <v>73.81</v>
      </c>
      <c r="H5329" s="4" t="str">
        <f aca="false">INDEX(Data_Products!$C$2:$C$33,MATCH(C5329,Data_Products!$A$2:$A$33,0))</f>
        <v>Insulation</v>
      </c>
      <c r="I5329" s="10" t="n">
        <f aca="false">D5329*(E5329-G5329)</f>
        <v>102.96</v>
      </c>
      <c r="J5329" s="11" t="n">
        <f aca="false">IFERROR(I5329/F5329,0)</f>
        <v>0.18863361547763</v>
      </c>
      <c r="K5329" s="4" t="str">
        <f aca="false">IFERROR(INDEX(Data_Orders!$F$2:$F$4727,MATCH(B5329,Data_Orders!$A$2:$A$4727,0)),"")</f>
        <v>Retail</v>
      </c>
      <c r="L5329" s="4" t="str">
        <f aca="false">IFERROR(INDEX(Data_Orders!$D$2:$D$4727,MATCH(B5329,Data_Orders!$A$2:$A$4727,0)),"")</f>
        <v>Leicester</v>
      </c>
    </row>
    <row r="5330" customFormat="false" ht="15" hidden="false" customHeight="false" outlineLevel="0" collapsed="false">
      <c r="A5330" s="4" t="s">
        <v>11146</v>
      </c>
      <c r="B5330" s="4" t="s">
        <v>2872</v>
      </c>
      <c r="C5330" s="4" t="s">
        <v>1048</v>
      </c>
      <c r="D5330" s="4" t="n">
        <v>19</v>
      </c>
      <c r="E5330" s="4" t="n">
        <v>112.72</v>
      </c>
      <c r="F5330" s="4" t="n">
        <v>2141.68</v>
      </c>
      <c r="G5330" s="4" t="n">
        <f aca="false">INDEX(Data_Products!$D$2:$D$33,MATCH(C5330,Data_Products!$A$2:$A$33,0))</f>
        <v>83.21</v>
      </c>
      <c r="H5330" s="4" t="str">
        <f aca="false">INDEX(Data_Products!$C$2:$C$33,MATCH(C5330,Data_Products!$A$2:$A$33,0))</f>
        <v>Tools &amp; Fixings</v>
      </c>
      <c r="I5330" s="10" t="n">
        <f aca="false">D5330*(E5330-G5330)</f>
        <v>560.69</v>
      </c>
      <c r="J5330" s="11" t="n">
        <f aca="false">IFERROR(I5330/F5330,0)</f>
        <v>0.261799148332151</v>
      </c>
      <c r="K5330" s="4" t="str">
        <f aca="false">IFERROR(INDEX(Data_Orders!$F$2:$F$4727,MATCH(B5330,Data_Orders!$A$2:$A$4727,0)),"")</f>
        <v>Retail</v>
      </c>
      <c r="L5330" s="4" t="str">
        <f aca="false">IFERROR(INDEX(Data_Orders!$D$2:$D$4727,MATCH(B5330,Data_Orders!$A$2:$A$4727,0)),"")</f>
        <v>Leicester</v>
      </c>
    </row>
    <row r="5331" customFormat="false" ht="15" hidden="false" customHeight="false" outlineLevel="0" collapsed="false">
      <c r="A5331" s="4" t="s">
        <v>11147</v>
      </c>
      <c r="B5331" s="4" t="s">
        <v>2873</v>
      </c>
      <c r="C5331" s="4" t="s">
        <v>1015</v>
      </c>
      <c r="D5331" s="4" t="n">
        <v>6</v>
      </c>
      <c r="E5331" s="4" t="n">
        <v>122.01</v>
      </c>
      <c r="F5331" s="4" t="n">
        <v>732.06</v>
      </c>
      <c r="G5331" s="4" t="n">
        <f aca="false">INDEX(Data_Products!$D$2:$D$33,MATCH(C5331,Data_Products!$A$2:$A$33,0))</f>
        <v>85.53</v>
      </c>
      <c r="H5331" s="4" t="str">
        <f aca="false">INDEX(Data_Products!$C$2:$C$33,MATCH(C5331,Data_Products!$A$2:$A$33,0))</f>
        <v>Timber</v>
      </c>
      <c r="I5331" s="10" t="n">
        <f aca="false">D5331*(E5331-G5331)</f>
        <v>218.88</v>
      </c>
      <c r="J5331" s="11" t="n">
        <f aca="false">IFERROR(I5331/F5331,0)</f>
        <v>0.298991885910991</v>
      </c>
      <c r="K5331" s="4" t="str">
        <f aca="false">IFERROR(INDEX(Data_Orders!$F$2:$F$4727,MATCH(B5331,Data_Orders!$A$2:$A$4727,0)),"")</f>
        <v>Retail</v>
      </c>
      <c r="L5331" s="4" t="str">
        <f aca="false">IFERROR(INDEX(Data_Orders!$D$2:$D$4727,MATCH(B5331,Data_Orders!$A$2:$A$4727,0)),"")</f>
        <v>Leicester</v>
      </c>
    </row>
    <row r="5332" customFormat="false" ht="15" hidden="false" customHeight="false" outlineLevel="0" collapsed="false">
      <c r="A5332" s="4" t="s">
        <v>11148</v>
      </c>
      <c r="B5332" s="4" t="s">
        <v>2873</v>
      </c>
      <c r="C5332" s="4" t="s">
        <v>1032</v>
      </c>
      <c r="D5332" s="4" t="n">
        <v>6</v>
      </c>
      <c r="E5332" s="4" t="n">
        <v>99.65</v>
      </c>
      <c r="F5332" s="4" t="n">
        <v>597.9</v>
      </c>
      <c r="G5332" s="4" t="n">
        <f aca="false">INDEX(Data_Products!$D$2:$D$33,MATCH(C5332,Data_Products!$A$2:$A$33,0))</f>
        <v>58.26</v>
      </c>
      <c r="H5332" s="4" t="str">
        <f aca="false">INDEX(Data_Products!$C$2:$C$33,MATCH(C5332,Data_Products!$A$2:$A$33,0))</f>
        <v>Insulation</v>
      </c>
      <c r="I5332" s="10" t="n">
        <f aca="false">D5332*(E5332-G5332)</f>
        <v>248.34</v>
      </c>
      <c r="J5332" s="11" t="n">
        <f aca="false">IFERROR(I5332/F5332,0)</f>
        <v>0.415353738083292</v>
      </c>
      <c r="K5332" s="4" t="str">
        <f aca="false">IFERROR(INDEX(Data_Orders!$F$2:$F$4727,MATCH(B5332,Data_Orders!$A$2:$A$4727,0)),"")</f>
        <v>Retail</v>
      </c>
      <c r="L5332" s="4" t="str">
        <f aca="false">IFERROR(INDEX(Data_Orders!$D$2:$D$4727,MATCH(B5332,Data_Orders!$A$2:$A$4727,0)),"")</f>
        <v>Leicester</v>
      </c>
    </row>
    <row r="5333" customFormat="false" ht="15" hidden="false" customHeight="false" outlineLevel="0" collapsed="false">
      <c r="A5333" s="4" t="s">
        <v>11149</v>
      </c>
      <c r="B5333" s="4" t="s">
        <v>2874</v>
      </c>
      <c r="C5333" s="4" t="s">
        <v>1059</v>
      </c>
      <c r="D5333" s="4" t="n">
        <v>1</v>
      </c>
      <c r="E5333" s="4" t="n">
        <v>103.63</v>
      </c>
      <c r="F5333" s="4" t="n">
        <v>103.63</v>
      </c>
      <c r="G5333" s="4" t="n">
        <f aca="false">INDEX(Data_Products!$D$2:$D$33,MATCH(C5333,Data_Products!$A$2:$A$33,0))</f>
        <v>82.55</v>
      </c>
      <c r="H5333" s="4" t="str">
        <f aca="false">INDEX(Data_Products!$C$2:$C$33,MATCH(C5333,Data_Products!$A$2:$A$33,0))</f>
        <v>Roofing</v>
      </c>
      <c r="I5333" s="10" t="n">
        <f aca="false">D5333*(E5333-G5333)</f>
        <v>21.08</v>
      </c>
      <c r="J5333" s="11" t="n">
        <f aca="false">IFERROR(I5333/F5333,0)</f>
        <v>0.203415999228023</v>
      </c>
      <c r="K5333" s="4" t="str">
        <f aca="false">IFERROR(INDEX(Data_Orders!$F$2:$F$4727,MATCH(B5333,Data_Orders!$A$2:$A$4727,0)),"")</f>
        <v>Retail</v>
      </c>
      <c r="L5333" s="4" t="str">
        <f aca="false">IFERROR(INDEX(Data_Orders!$D$2:$D$4727,MATCH(B5333,Data_Orders!$A$2:$A$4727,0)),"")</f>
        <v>Leicester</v>
      </c>
    </row>
    <row r="5334" customFormat="false" ht="15" hidden="false" customHeight="false" outlineLevel="0" collapsed="false">
      <c r="A5334" s="4" t="s">
        <v>11150</v>
      </c>
      <c r="B5334" s="4" t="s">
        <v>2874</v>
      </c>
      <c r="C5334" s="4" t="s">
        <v>1070</v>
      </c>
      <c r="D5334" s="4" t="n">
        <v>16</v>
      </c>
      <c r="E5334" s="4" t="n">
        <v>230.32</v>
      </c>
      <c r="F5334" s="4" t="n">
        <v>3685.12</v>
      </c>
      <c r="G5334" s="4" t="n">
        <f aca="false">INDEX(Data_Products!$D$2:$D$33,MATCH(C5334,Data_Products!$A$2:$A$33,0))</f>
        <v>161.64</v>
      </c>
      <c r="H5334" s="4" t="str">
        <f aca="false">INDEX(Data_Products!$C$2:$C$33,MATCH(C5334,Data_Products!$A$2:$A$33,0))</f>
        <v>Landscaping</v>
      </c>
      <c r="I5334" s="10" t="n">
        <f aca="false">D5334*(E5334-G5334)</f>
        <v>1098.88</v>
      </c>
      <c r="J5334" s="11" t="n">
        <f aca="false">IFERROR(I5334/F5334,0)</f>
        <v>0.298193817297673</v>
      </c>
      <c r="K5334" s="4" t="str">
        <f aca="false">IFERROR(INDEX(Data_Orders!$F$2:$F$4727,MATCH(B5334,Data_Orders!$A$2:$A$4727,0)),"")</f>
        <v>Retail</v>
      </c>
      <c r="L5334" s="4" t="str">
        <f aca="false">IFERROR(INDEX(Data_Orders!$D$2:$D$4727,MATCH(B5334,Data_Orders!$A$2:$A$4727,0)),"")</f>
        <v>Leicester</v>
      </c>
    </row>
    <row r="5335" customFormat="false" ht="15" hidden="false" customHeight="false" outlineLevel="0" collapsed="false">
      <c r="A5335" s="4" t="s">
        <v>11151</v>
      </c>
      <c r="B5335" s="4" t="s">
        <v>2874</v>
      </c>
      <c r="C5335" s="4" t="s">
        <v>1017</v>
      </c>
      <c r="D5335" s="4" t="n">
        <v>7</v>
      </c>
      <c r="E5335" s="4" t="n">
        <v>49.15</v>
      </c>
      <c r="F5335" s="4" t="n">
        <v>344.05</v>
      </c>
      <c r="G5335" s="4" t="n">
        <f aca="false">INDEX(Data_Products!$D$2:$D$33,MATCH(C5335,Data_Products!$A$2:$A$33,0))</f>
        <v>31.44</v>
      </c>
      <c r="H5335" s="4" t="str">
        <f aca="false">INDEX(Data_Products!$C$2:$C$33,MATCH(C5335,Data_Products!$A$2:$A$33,0))</f>
        <v>Timber</v>
      </c>
      <c r="I5335" s="10" t="n">
        <f aca="false">D5335*(E5335-G5335)</f>
        <v>123.97</v>
      </c>
      <c r="J5335" s="11" t="n">
        <f aca="false">IFERROR(I5335/F5335,0)</f>
        <v>0.360325534079349</v>
      </c>
      <c r="K5335" s="4" t="str">
        <f aca="false">IFERROR(INDEX(Data_Orders!$F$2:$F$4727,MATCH(B5335,Data_Orders!$A$2:$A$4727,0)),"")</f>
        <v>Retail</v>
      </c>
      <c r="L5335" s="4" t="str">
        <f aca="false">IFERROR(INDEX(Data_Orders!$D$2:$D$4727,MATCH(B5335,Data_Orders!$A$2:$A$4727,0)),"")</f>
        <v>Leicester</v>
      </c>
    </row>
    <row r="5336" customFormat="false" ht="15" hidden="false" customHeight="false" outlineLevel="0" collapsed="false">
      <c r="A5336" s="4" t="s">
        <v>11152</v>
      </c>
      <c r="B5336" s="4" t="s">
        <v>2874</v>
      </c>
      <c r="C5336" s="4" t="s">
        <v>1055</v>
      </c>
      <c r="D5336" s="4" t="n">
        <v>5</v>
      </c>
      <c r="E5336" s="4" t="n">
        <v>205.03</v>
      </c>
      <c r="F5336" s="4" t="n">
        <v>1025.15</v>
      </c>
      <c r="G5336" s="4" t="n">
        <f aca="false">INDEX(Data_Products!$D$2:$D$33,MATCH(C5336,Data_Products!$A$2:$A$33,0))</f>
        <v>138.6</v>
      </c>
      <c r="H5336" s="4" t="str">
        <f aca="false">INDEX(Data_Products!$C$2:$C$33,MATCH(C5336,Data_Products!$A$2:$A$33,0))</f>
        <v>Roofing</v>
      </c>
      <c r="I5336" s="10" t="n">
        <f aca="false">D5336*(E5336-G5336)</f>
        <v>332.15</v>
      </c>
      <c r="J5336" s="11" t="n">
        <f aca="false">IFERROR(I5336/F5336,0)</f>
        <v>0.324001365653807</v>
      </c>
      <c r="K5336" s="4" t="str">
        <f aca="false">IFERROR(INDEX(Data_Orders!$F$2:$F$4727,MATCH(B5336,Data_Orders!$A$2:$A$4727,0)),"")</f>
        <v>Retail</v>
      </c>
      <c r="L5336" s="4" t="str">
        <f aca="false">IFERROR(INDEX(Data_Orders!$D$2:$D$4727,MATCH(B5336,Data_Orders!$A$2:$A$4727,0)),"")</f>
        <v>Leicester</v>
      </c>
    </row>
    <row r="5337" customFormat="false" ht="15" hidden="false" customHeight="false" outlineLevel="0" collapsed="false">
      <c r="A5337" s="4" t="s">
        <v>11153</v>
      </c>
      <c r="B5337" s="4" t="s">
        <v>2874</v>
      </c>
      <c r="C5337" s="4" t="s">
        <v>1066</v>
      </c>
      <c r="D5337" s="4" t="n">
        <v>6</v>
      </c>
      <c r="E5337" s="4" t="n">
        <v>209.69</v>
      </c>
      <c r="F5337" s="4" t="n">
        <v>1258.14</v>
      </c>
      <c r="G5337" s="4" t="n">
        <f aca="false">INDEX(Data_Products!$D$2:$D$33,MATCH(C5337,Data_Products!$A$2:$A$33,0))</f>
        <v>144.38</v>
      </c>
      <c r="H5337" s="4" t="str">
        <f aca="false">INDEX(Data_Products!$C$2:$C$33,MATCH(C5337,Data_Products!$A$2:$A$33,0))</f>
        <v>Plumbing &amp; Drainage</v>
      </c>
      <c r="I5337" s="10" t="n">
        <f aca="false">D5337*(E5337-G5337)</f>
        <v>391.86</v>
      </c>
      <c r="J5337" s="11" t="n">
        <f aca="false">IFERROR(I5337/F5337,0)</f>
        <v>0.311459773952024</v>
      </c>
      <c r="K5337" s="4" t="str">
        <f aca="false">IFERROR(INDEX(Data_Orders!$F$2:$F$4727,MATCH(B5337,Data_Orders!$A$2:$A$4727,0)),"")</f>
        <v>Retail</v>
      </c>
      <c r="L5337" s="4" t="str">
        <f aca="false">IFERROR(INDEX(Data_Orders!$D$2:$D$4727,MATCH(B5337,Data_Orders!$A$2:$A$4727,0)),"")</f>
        <v>Leicester</v>
      </c>
    </row>
    <row r="5338" customFormat="false" ht="15" hidden="false" customHeight="false" outlineLevel="0" collapsed="false">
      <c r="A5338" s="4" t="s">
        <v>11154</v>
      </c>
      <c r="B5338" s="4" t="s">
        <v>2875</v>
      </c>
      <c r="C5338" s="4" t="s">
        <v>1026</v>
      </c>
      <c r="D5338" s="4" t="n">
        <v>9</v>
      </c>
      <c r="E5338" s="4" t="n">
        <v>184.05</v>
      </c>
      <c r="F5338" s="4" t="n">
        <v>1656.45</v>
      </c>
      <c r="G5338" s="4" t="n">
        <f aca="false">INDEX(Data_Products!$D$2:$D$33,MATCH(C5338,Data_Products!$A$2:$A$33,0))</f>
        <v>147.44</v>
      </c>
      <c r="H5338" s="4" t="str">
        <f aca="false">INDEX(Data_Products!$C$2:$C$33,MATCH(C5338,Data_Products!$A$2:$A$33,0))</f>
        <v>Cement &amp; Aggregates</v>
      </c>
      <c r="I5338" s="10" t="n">
        <f aca="false">D5338*(E5338-G5338)</f>
        <v>329.49</v>
      </c>
      <c r="J5338" s="11" t="n">
        <f aca="false">IFERROR(I5338/F5338,0)</f>
        <v>0.19891333876664</v>
      </c>
      <c r="K5338" s="4" t="str">
        <f aca="false">IFERROR(INDEX(Data_Orders!$F$2:$F$4727,MATCH(B5338,Data_Orders!$A$2:$A$4727,0)),"")</f>
        <v>Retail</v>
      </c>
      <c r="L5338" s="4" t="str">
        <f aca="false">IFERROR(INDEX(Data_Orders!$D$2:$D$4727,MATCH(B5338,Data_Orders!$A$2:$A$4727,0)),"")</f>
        <v>Leicester</v>
      </c>
    </row>
    <row r="5339" customFormat="false" ht="15" hidden="false" customHeight="false" outlineLevel="0" collapsed="false">
      <c r="A5339" s="4" t="s">
        <v>11155</v>
      </c>
      <c r="B5339" s="4" t="s">
        <v>2875</v>
      </c>
      <c r="C5339" s="4" t="s">
        <v>1039</v>
      </c>
      <c r="D5339" s="4" t="n">
        <v>19</v>
      </c>
      <c r="E5339" s="4" t="n">
        <v>160.41</v>
      </c>
      <c r="F5339" s="4" t="n">
        <v>3047.79</v>
      </c>
      <c r="G5339" s="4" t="n">
        <f aca="false">INDEX(Data_Products!$D$2:$D$33,MATCH(C5339,Data_Products!$A$2:$A$33,0))</f>
        <v>99.74</v>
      </c>
      <c r="H5339" s="4" t="str">
        <f aca="false">INDEX(Data_Products!$C$2:$C$33,MATCH(C5339,Data_Products!$A$2:$A$33,0))</f>
        <v>Insulation</v>
      </c>
      <c r="I5339" s="10" t="n">
        <f aca="false">D5339*(E5339-G5339)</f>
        <v>1152.73</v>
      </c>
      <c r="J5339" s="11" t="n">
        <f aca="false">IFERROR(I5339/F5339,0)</f>
        <v>0.378218315566361</v>
      </c>
      <c r="K5339" s="4" t="str">
        <f aca="false">IFERROR(INDEX(Data_Orders!$F$2:$F$4727,MATCH(B5339,Data_Orders!$A$2:$A$4727,0)),"")</f>
        <v>Retail</v>
      </c>
      <c r="L5339" s="4" t="str">
        <f aca="false">IFERROR(INDEX(Data_Orders!$D$2:$D$4727,MATCH(B5339,Data_Orders!$A$2:$A$4727,0)),"")</f>
        <v>Leicester</v>
      </c>
    </row>
    <row r="5340" customFormat="false" ht="15" hidden="false" customHeight="false" outlineLevel="0" collapsed="false">
      <c r="A5340" s="4" t="s">
        <v>11156</v>
      </c>
      <c r="B5340" s="4" t="s">
        <v>2875</v>
      </c>
      <c r="C5340" s="4" t="s">
        <v>1010</v>
      </c>
      <c r="D5340" s="4" t="n">
        <v>7</v>
      </c>
      <c r="E5340" s="4" t="n">
        <v>135.95</v>
      </c>
      <c r="F5340" s="4" t="n">
        <v>951.65</v>
      </c>
      <c r="G5340" s="4" t="n">
        <f aca="false">INDEX(Data_Products!$D$2:$D$33,MATCH(C5340,Data_Products!$A$2:$A$33,0))</f>
        <v>111.1</v>
      </c>
      <c r="H5340" s="4" t="str">
        <f aca="false">INDEX(Data_Products!$C$2:$C$33,MATCH(C5340,Data_Products!$A$2:$A$33,0))</f>
        <v>Timber</v>
      </c>
      <c r="I5340" s="10" t="n">
        <f aca="false">D5340*(E5340-G5340)</f>
        <v>173.95</v>
      </c>
      <c r="J5340" s="11" t="n">
        <f aca="false">IFERROR(I5340/F5340,0)</f>
        <v>0.18278778962854</v>
      </c>
      <c r="K5340" s="4" t="str">
        <f aca="false">IFERROR(INDEX(Data_Orders!$F$2:$F$4727,MATCH(B5340,Data_Orders!$A$2:$A$4727,0)),"")</f>
        <v>Retail</v>
      </c>
      <c r="L5340" s="4" t="str">
        <f aca="false">IFERROR(INDEX(Data_Orders!$D$2:$D$4727,MATCH(B5340,Data_Orders!$A$2:$A$4727,0)),"")</f>
        <v>Leicester</v>
      </c>
    </row>
    <row r="5341" customFormat="false" ht="15" hidden="false" customHeight="false" outlineLevel="0" collapsed="false">
      <c r="A5341" s="4" t="s">
        <v>11157</v>
      </c>
      <c r="B5341" s="4" t="s">
        <v>2875</v>
      </c>
      <c r="C5341" s="4" t="s">
        <v>1057</v>
      </c>
      <c r="D5341" s="4" t="n">
        <v>16</v>
      </c>
      <c r="E5341" s="4" t="n">
        <v>176.81</v>
      </c>
      <c r="F5341" s="4" t="n">
        <v>2828.96</v>
      </c>
      <c r="G5341" s="4" t="n">
        <f aca="false">INDEX(Data_Products!$D$2:$D$33,MATCH(C5341,Data_Products!$A$2:$A$33,0))</f>
        <v>129.57</v>
      </c>
      <c r="H5341" s="4" t="str">
        <f aca="false">INDEX(Data_Products!$C$2:$C$33,MATCH(C5341,Data_Products!$A$2:$A$33,0))</f>
        <v>Roofing</v>
      </c>
      <c r="I5341" s="10" t="n">
        <f aca="false">D5341*(E5341-G5341)</f>
        <v>755.84</v>
      </c>
      <c r="J5341" s="11" t="n">
        <f aca="false">IFERROR(I5341/F5341,0)</f>
        <v>0.267179458175443</v>
      </c>
      <c r="K5341" s="4" t="str">
        <f aca="false">IFERROR(INDEX(Data_Orders!$F$2:$F$4727,MATCH(B5341,Data_Orders!$A$2:$A$4727,0)),"")</f>
        <v>Retail</v>
      </c>
      <c r="L5341" s="4" t="str">
        <f aca="false">IFERROR(INDEX(Data_Orders!$D$2:$D$4727,MATCH(B5341,Data_Orders!$A$2:$A$4727,0)),"")</f>
        <v>Leicester</v>
      </c>
    </row>
    <row r="5342" customFormat="false" ht="15" hidden="false" customHeight="false" outlineLevel="0" collapsed="false">
      <c r="A5342" s="4" t="s">
        <v>11158</v>
      </c>
      <c r="B5342" s="4" t="s">
        <v>2875</v>
      </c>
      <c r="C5342" s="4" t="s">
        <v>1046</v>
      </c>
      <c r="D5342" s="4" t="n">
        <v>18</v>
      </c>
      <c r="E5342" s="4" t="n">
        <v>154.02</v>
      </c>
      <c r="F5342" s="4" t="n">
        <v>2772.36</v>
      </c>
      <c r="G5342" s="4" t="n">
        <f aca="false">INDEX(Data_Products!$D$2:$D$33,MATCH(C5342,Data_Products!$A$2:$A$33,0))</f>
        <v>102.1</v>
      </c>
      <c r="H5342" s="4" t="str">
        <f aca="false">INDEX(Data_Products!$C$2:$C$33,MATCH(C5342,Data_Products!$A$2:$A$33,0))</f>
        <v>Tools &amp; Fixings</v>
      </c>
      <c r="I5342" s="10" t="n">
        <f aca="false">D5342*(E5342-G5342)</f>
        <v>934.56</v>
      </c>
      <c r="J5342" s="11" t="n">
        <f aca="false">IFERROR(I5342/F5342,0)</f>
        <v>0.337099078041813</v>
      </c>
      <c r="K5342" s="4" t="str">
        <f aca="false">IFERROR(INDEX(Data_Orders!$F$2:$F$4727,MATCH(B5342,Data_Orders!$A$2:$A$4727,0)),"")</f>
        <v>Retail</v>
      </c>
      <c r="L5342" s="4" t="str">
        <f aca="false">IFERROR(INDEX(Data_Orders!$D$2:$D$4727,MATCH(B5342,Data_Orders!$A$2:$A$4727,0)),"")</f>
        <v>Leicester</v>
      </c>
    </row>
    <row r="5343" customFormat="false" ht="15" hidden="false" customHeight="false" outlineLevel="0" collapsed="false">
      <c r="A5343" s="4" t="s">
        <v>11159</v>
      </c>
      <c r="B5343" s="4" t="s">
        <v>2876</v>
      </c>
      <c r="C5343" s="4" t="s">
        <v>1039</v>
      </c>
      <c r="D5343" s="4" t="n">
        <v>7</v>
      </c>
      <c r="E5343" s="4" t="n">
        <v>160.41</v>
      </c>
      <c r="F5343" s="4" t="n">
        <v>1122.87</v>
      </c>
      <c r="G5343" s="4" t="n">
        <f aca="false">INDEX(Data_Products!$D$2:$D$33,MATCH(C5343,Data_Products!$A$2:$A$33,0))</f>
        <v>99.74</v>
      </c>
      <c r="H5343" s="4" t="str">
        <f aca="false">INDEX(Data_Products!$C$2:$C$33,MATCH(C5343,Data_Products!$A$2:$A$33,0))</f>
        <v>Insulation</v>
      </c>
      <c r="I5343" s="10" t="n">
        <f aca="false">D5343*(E5343-G5343)</f>
        <v>424.69</v>
      </c>
      <c r="J5343" s="11" t="n">
        <f aca="false">IFERROR(I5343/F5343,0)</f>
        <v>0.378218315566361</v>
      </c>
      <c r="K5343" s="4" t="str">
        <f aca="false">IFERROR(INDEX(Data_Orders!$F$2:$F$4727,MATCH(B5343,Data_Orders!$A$2:$A$4727,0)),"")</f>
        <v>Retail</v>
      </c>
      <c r="L5343" s="4" t="str">
        <f aca="false">IFERROR(INDEX(Data_Orders!$D$2:$D$4727,MATCH(B5343,Data_Orders!$A$2:$A$4727,0)),"")</f>
        <v>Leicester</v>
      </c>
    </row>
    <row r="5344" customFormat="false" ht="15" hidden="false" customHeight="false" outlineLevel="0" collapsed="false">
      <c r="A5344" s="4" t="s">
        <v>11160</v>
      </c>
      <c r="B5344" s="4" t="s">
        <v>2877</v>
      </c>
      <c r="C5344" s="4" t="s">
        <v>1024</v>
      </c>
      <c r="D5344" s="4" t="n">
        <v>12</v>
      </c>
      <c r="E5344" s="4" t="n">
        <v>137.14</v>
      </c>
      <c r="F5344" s="4" t="n">
        <v>1645.68</v>
      </c>
      <c r="G5344" s="4" t="n">
        <f aca="false">INDEX(Data_Products!$D$2:$D$33,MATCH(C5344,Data_Products!$A$2:$A$33,0))</f>
        <v>99.99</v>
      </c>
      <c r="H5344" s="4" t="str">
        <f aca="false">INDEX(Data_Products!$C$2:$C$33,MATCH(C5344,Data_Products!$A$2:$A$33,0))</f>
        <v>Cement &amp; Aggregates</v>
      </c>
      <c r="I5344" s="10" t="n">
        <f aca="false">D5344*(E5344-G5344)</f>
        <v>445.8</v>
      </c>
      <c r="J5344" s="11" t="n">
        <f aca="false">IFERROR(I5344/F5344,0)</f>
        <v>0.270891060230421</v>
      </c>
      <c r="K5344" s="4" t="str">
        <f aca="false">IFERROR(INDEX(Data_Orders!$F$2:$F$4727,MATCH(B5344,Data_Orders!$A$2:$A$4727,0)),"")</f>
        <v>Retail</v>
      </c>
      <c r="L5344" s="4" t="str">
        <f aca="false">IFERROR(INDEX(Data_Orders!$D$2:$D$4727,MATCH(B5344,Data_Orders!$A$2:$A$4727,0)),"")</f>
        <v>Leicester</v>
      </c>
    </row>
    <row r="5345" customFormat="false" ht="15" hidden="false" customHeight="false" outlineLevel="0" collapsed="false">
      <c r="A5345" s="4" t="s">
        <v>11161</v>
      </c>
      <c r="B5345" s="4" t="s">
        <v>2877</v>
      </c>
      <c r="C5345" s="4" t="s">
        <v>1068</v>
      </c>
      <c r="D5345" s="4" t="n">
        <v>5</v>
      </c>
      <c r="E5345" s="4" t="n">
        <v>86.28</v>
      </c>
      <c r="F5345" s="4" t="n">
        <v>431.4</v>
      </c>
      <c r="G5345" s="4" t="n">
        <f aca="false">INDEX(Data_Products!$D$2:$D$33,MATCH(C5345,Data_Products!$A$2:$A$33,0))</f>
        <v>68.55</v>
      </c>
      <c r="H5345" s="4" t="str">
        <f aca="false">INDEX(Data_Products!$C$2:$C$33,MATCH(C5345,Data_Products!$A$2:$A$33,0))</f>
        <v>Plumbing &amp; Drainage</v>
      </c>
      <c r="I5345" s="10" t="n">
        <f aca="false">D5345*(E5345-G5345)</f>
        <v>88.65</v>
      </c>
      <c r="J5345" s="11" t="n">
        <f aca="false">IFERROR(I5345/F5345,0)</f>
        <v>0.205493741307371</v>
      </c>
      <c r="K5345" s="4" t="str">
        <f aca="false">IFERROR(INDEX(Data_Orders!$F$2:$F$4727,MATCH(B5345,Data_Orders!$A$2:$A$4727,0)),"")</f>
        <v>Retail</v>
      </c>
      <c r="L5345" s="4" t="str">
        <f aca="false">IFERROR(INDEX(Data_Orders!$D$2:$D$4727,MATCH(B5345,Data_Orders!$A$2:$A$4727,0)),"")</f>
        <v>Leicester</v>
      </c>
    </row>
    <row r="5346" customFormat="false" ht="15" hidden="false" customHeight="false" outlineLevel="0" collapsed="false">
      <c r="A5346" s="4" t="s">
        <v>11162</v>
      </c>
      <c r="B5346" s="4" t="s">
        <v>2877</v>
      </c>
      <c r="C5346" s="4" t="s">
        <v>1046</v>
      </c>
      <c r="D5346" s="4" t="n">
        <v>13</v>
      </c>
      <c r="E5346" s="4" t="n">
        <v>154.02</v>
      </c>
      <c r="F5346" s="4" t="n">
        <v>2002.26</v>
      </c>
      <c r="G5346" s="4" t="n">
        <f aca="false">INDEX(Data_Products!$D$2:$D$33,MATCH(C5346,Data_Products!$A$2:$A$33,0))</f>
        <v>102.1</v>
      </c>
      <c r="H5346" s="4" t="str">
        <f aca="false">INDEX(Data_Products!$C$2:$C$33,MATCH(C5346,Data_Products!$A$2:$A$33,0))</f>
        <v>Tools &amp; Fixings</v>
      </c>
      <c r="I5346" s="10" t="n">
        <f aca="false">D5346*(E5346-G5346)</f>
        <v>674.96</v>
      </c>
      <c r="J5346" s="11" t="n">
        <f aca="false">IFERROR(I5346/F5346,0)</f>
        <v>0.337099078041813</v>
      </c>
      <c r="K5346" s="4" t="str">
        <f aca="false">IFERROR(INDEX(Data_Orders!$F$2:$F$4727,MATCH(B5346,Data_Orders!$A$2:$A$4727,0)),"")</f>
        <v>Retail</v>
      </c>
      <c r="L5346" s="4" t="str">
        <f aca="false">IFERROR(INDEX(Data_Orders!$D$2:$D$4727,MATCH(B5346,Data_Orders!$A$2:$A$4727,0)),"")</f>
        <v>Leicester</v>
      </c>
    </row>
    <row r="5347" customFormat="false" ht="15" hidden="false" customHeight="false" outlineLevel="0" collapsed="false">
      <c r="A5347" s="4" t="s">
        <v>11163</v>
      </c>
      <c r="B5347" s="4" t="s">
        <v>2877</v>
      </c>
      <c r="C5347" s="4" t="s">
        <v>1030</v>
      </c>
      <c r="D5347" s="4" t="n">
        <v>19</v>
      </c>
      <c r="E5347" s="4" t="n">
        <v>25.23</v>
      </c>
      <c r="F5347" s="4" t="n">
        <v>479.37</v>
      </c>
      <c r="G5347" s="4" t="n">
        <f aca="false">INDEX(Data_Products!$D$2:$D$33,MATCH(C5347,Data_Products!$A$2:$A$33,0))</f>
        <v>17.67</v>
      </c>
      <c r="H5347" s="4" t="str">
        <f aca="false">INDEX(Data_Products!$C$2:$C$33,MATCH(C5347,Data_Products!$A$2:$A$33,0))</f>
        <v>Cement &amp; Aggregates</v>
      </c>
      <c r="I5347" s="10" t="n">
        <f aca="false">D5347*(E5347-G5347)</f>
        <v>143.64</v>
      </c>
      <c r="J5347" s="11" t="n">
        <f aca="false">IFERROR(I5347/F5347,0)</f>
        <v>0.299643281807372</v>
      </c>
      <c r="K5347" s="4" t="str">
        <f aca="false">IFERROR(INDEX(Data_Orders!$F$2:$F$4727,MATCH(B5347,Data_Orders!$A$2:$A$4727,0)),"")</f>
        <v>Retail</v>
      </c>
      <c r="L5347" s="4" t="str">
        <f aca="false">IFERROR(INDEX(Data_Orders!$D$2:$D$4727,MATCH(B5347,Data_Orders!$A$2:$A$4727,0)),"")</f>
        <v>Leicester</v>
      </c>
    </row>
    <row r="5348" customFormat="false" ht="15" hidden="false" customHeight="false" outlineLevel="0" collapsed="false">
      <c r="A5348" s="4" t="s">
        <v>11164</v>
      </c>
      <c r="B5348" s="4" t="s">
        <v>2878</v>
      </c>
      <c r="C5348" s="4" t="s">
        <v>1030</v>
      </c>
      <c r="D5348" s="4" t="n">
        <v>4</v>
      </c>
      <c r="E5348" s="4" t="n">
        <v>25.23</v>
      </c>
      <c r="F5348" s="4" t="n">
        <v>100.92</v>
      </c>
      <c r="G5348" s="4" t="n">
        <f aca="false">INDEX(Data_Products!$D$2:$D$33,MATCH(C5348,Data_Products!$A$2:$A$33,0))</f>
        <v>17.67</v>
      </c>
      <c r="H5348" s="4" t="str">
        <f aca="false">INDEX(Data_Products!$C$2:$C$33,MATCH(C5348,Data_Products!$A$2:$A$33,0))</f>
        <v>Cement &amp; Aggregates</v>
      </c>
      <c r="I5348" s="10" t="n">
        <f aca="false">D5348*(E5348-G5348)</f>
        <v>30.24</v>
      </c>
      <c r="J5348" s="11" t="n">
        <f aca="false">IFERROR(I5348/F5348,0)</f>
        <v>0.299643281807372</v>
      </c>
      <c r="K5348" s="4" t="str">
        <f aca="false">IFERROR(INDEX(Data_Orders!$F$2:$F$4727,MATCH(B5348,Data_Orders!$A$2:$A$4727,0)),"")</f>
        <v>Retail</v>
      </c>
      <c r="L5348" s="4" t="str">
        <f aca="false">IFERROR(INDEX(Data_Orders!$D$2:$D$4727,MATCH(B5348,Data_Orders!$A$2:$A$4727,0)),"")</f>
        <v>Leicester</v>
      </c>
    </row>
    <row r="5349" customFormat="false" ht="15" hidden="false" customHeight="false" outlineLevel="0" collapsed="false">
      <c r="A5349" s="4" t="s">
        <v>11165</v>
      </c>
      <c r="B5349" s="4" t="s">
        <v>2878</v>
      </c>
      <c r="C5349" s="4" t="s">
        <v>1028</v>
      </c>
      <c r="D5349" s="4" t="n">
        <v>14</v>
      </c>
      <c r="E5349" s="4" t="n">
        <v>118.79</v>
      </c>
      <c r="F5349" s="4" t="n">
        <v>1663.06</v>
      </c>
      <c r="G5349" s="4" t="n">
        <f aca="false">INDEX(Data_Products!$D$2:$D$33,MATCH(C5349,Data_Products!$A$2:$A$33,0))</f>
        <v>81.07</v>
      </c>
      <c r="H5349" s="4" t="str">
        <f aca="false">INDEX(Data_Products!$C$2:$C$33,MATCH(C5349,Data_Products!$A$2:$A$33,0))</f>
        <v>Cement &amp; Aggregates</v>
      </c>
      <c r="I5349" s="10" t="n">
        <f aca="false">D5349*(E5349-G5349)</f>
        <v>528.08</v>
      </c>
      <c r="J5349" s="11" t="n">
        <f aca="false">IFERROR(I5349/F5349,0)</f>
        <v>0.317535146056065</v>
      </c>
      <c r="K5349" s="4" t="str">
        <f aca="false">IFERROR(INDEX(Data_Orders!$F$2:$F$4727,MATCH(B5349,Data_Orders!$A$2:$A$4727,0)),"")</f>
        <v>Retail</v>
      </c>
      <c r="L5349" s="4" t="str">
        <f aca="false">IFERROR(INDEX(Data_Orders!$D$2:$D$4727,MATCH(B5349,Data_Orders!$A$2:$A$4727,0)),"")</f>
        <v>Leicester</v>
      </c>
    </row>
    <row r="5350" customFormat="false" ht="15" hidden="false" customHeight="false" outlineLevel="0" collapsed="false">
      <c r="A5350" s="4" t="s">
        <v>11166</v>
      </c>
      <c r="B5350" s="4" t="s">
        <v>2878</v>
      </c>
      <c r="C5350" s="4" t="s">
        <v>1026</v>
      </c>
      <c r="D5350" s="4" t="n">
        <v>9</v>
      </c>
      <c r="E5350" s="4" t="n">
        <v>184.05</v>
      </c>
      <c r="F5350" s="4" t="n">
        <v>1656.45</v>
      </c>
      <c r="G5350" s="4" t="n">
        <f aca="false">INDEX(Data_Products!$D$2:$D$33,MATCH(C5350,Data_Products!$A$2:$A$33,0))</f>
        <v>147.44</v>
      </c>
      <c r="H5350" s="4" t="str">
        <f aca="false">INDEX(Data_Products!$C$2:$C$33,MATCH(C5350,Data_Products!$A$2:$A$33,0))</f>
        <v>Cement &amp; Aggregates</v>
      </c>
      <c r="I5350" s="10" t="n">
        <f aca="false">D5350*(E5350-G5350)</f>
        <v>329.49</v>
      </c>
      <c r="J5350" s="11" t="n">
        <f aca="false">IFERROR(I5350/F5350,0)</f>
        <v>0.19891333876664</v>
      </c>
      <c r="K5350" s="4" t="str">
        <f aca="false">IFERROR(INDEX(Data_Orders!$F$2:$F$4727,MATCH(B5350,Data_Orders!$A$2:$A$4727,0)),"")</f>
        <v>Retail</v>
      </c>
      <c r="L5350" s="4" t="str">
        <f aca="false">IFERROR(INDEX(Data_Orders!$D$2:$D$4727,MATCH(B5350,Data_Orders!$A$2:$A$4727,0)),"")</f>
        <v>Leicester</v>
      </c>
    </row>
    <row r="5351" customFormat="false" ht="15" hidden="false" customHeight="false" outlineLevel="0" collapsed="false">
      <c r="A5351" s="4" t="s">
        <v>11167</v>
      </c>
      <c r="B5351" s="4" t="s">
        <v>2878</v>
      </c>
      <c r="C5351" s="4" t="s">
        <v>1052</v>
      </c>
      <c r="D5351" s="4" t="n">
        <v>20</v>
      </c>
      <c r="E5351" s="4" t="n">
        <v>205.71</v>
      </c>
      <c r="F5351" s="4" t="n">
        <v>4114.2</v>
      </c>
      <c r="G5351" s="4" t="n">
        <f aca="false">INDEX(Data_Products!$D$2:$D$33,MATCH(C5351,Data_Products!$A$2:$A$33,0))</f>
        <v>152.29</v>
      </c>
      <c r="H5351" s="4" t="str">
        <f aca="false">INDEX(Data_Products!$C$2:$C$33,MATCH(C5351,Data_Products!$A$2:$A$33,0))</f>
        <v>Roofing</v>
      </c>
      <c r="I5351" s="10" t="n">
        <f aca="false">D5351*(E5351-G5351)</f>
        <v>1068.4</v>
      </c>
      <c r="J5351" s="11" t="n">
        <f aca="false">IFERROR(I5351/F5351,0)</f>
        <v>0.259685965679841</v>
      </c>
      <c r="K5351" s="4" t="str">
        <f aca="false">IFERROR(INDEX(Data_Orders!$F$2:$F$4727,MATCH(B5351,Data_Orders!$A$2:$A$4727,0)),"")</f>
        <v>Retail</v>
      </c>
      <c r="L5351" s="4" t="str">
        <f aca="false">IFERROR(INDEX(Data_Orders!$D$2:$D$4727,MATCH(B5351,Data_Orders!$A$2:$A$4727,0)),"")</f>
        <v>Leicester</v>
      </c>
    </row>
    <row r="5352" customFormat="false" ht="15" hidden="false" customHeight="false" outlineLevel="0" collapsed="false">
      <c r="A5352" s="4" t="s">
        <v>11168</v>
      </c>
      <c r="B5352" s="4" t="s">
        <v>2878</v>
      </c>
      <c r="C5352" s="4" t="s">
        <v>1070</v>
      </c>
      <c r="D5352" s="4" t="n">
        <v>16</v>
      </c>
      <c r="E5352" s="4" t="n">
        <v>230.32</v>
      </c>
      <c r="F5352" s="4" t="n">
        <v>3685.12</v>
      </c>
      <c r="G5352" s="4" t="n">
        <f aca="false">INDEX(Data_Products!$D$2:$D$33,MATCH(C5352,Data_Products!$A$2:$A$33,0))</f>
        <v>161.64</v>
      </c>
      <c r="H5352" s="4" t="str">
        <f aca="false">INDEX(Data_Products!$C$2:$C$33,MATCH(C5352,Data_Products!$A$2:$A$33,0))</f>
        <v>Landscaping</v>
      </c>
      <c r="I5352" s="10" t="n">
        <f aca="false">D5352*(E5352-G5352)</f>
        <v>1098.88</v>
      </c>
      <c r="J5352" s="11" t="n">
        <f aca="false">IFERROR(I5352/F5352,0)</f>
        <v>0.298193817297673</v>
      </c>
      <c r="K5352" s="4" t="str">
        <f aca="false">IFERROR(INDEX(Data_Orders!$F$2:$F$4727,MATCH(B5352,Data_Orders!$A$2:$A$4727,0)),"")</f>
        <v>Retail</v>
      </c>
      <c r="L5352" s="4" t="str">
        <f aca="false">IFERROR(INDEX(Data_Orders!$D$2:$D$4727,MATCH(B5352,Data_Orders!$A$2:$A$4727,0)),"")</f>
        <v>Leicester</v>
      </c>
    </row>
    <row r="5353" customFormat="false" ht="15" hidden="false" customHeight="false" outlineLevel="0" collapsed="false">
      <c r="A5353" s="4" t="s">
        <v>11169</v>
      </c>
      <c r="B5353" s="4" t="s">
        <v>2879</v>
      </c>
      <c r="C5353" s="4" t="s">
        <v>1037</v>
      </c>
      <c r="D5353" s="4" t="n">
        <v>19</v>
      </c>
      <c r="E5353" s="4" t="n">
        <v>90.97</v>
      </c>
      <c r="F5353" s="4" t="n">
        <v>1728.43</v>
      </c>
      <c r="G5353" s="4" t="n">
        <f aca="false">INDEX(Data_Products!$D$2:$D$33,MATCH(C5353,Data_Products!$A$2:$A$33,0))</f>
        <v>73.81</v>
      </c>
      <c r="H5353" s="4" t="str">
        <f aca="false">INDEX(Data_Products!$C$2:$C$33,MATCH(C5353,Data_Products!$A$2:$A$33,0))</f>
        <v>Insulation</v>
      </c>
      <c r="I5353" s="10" t="n">
        <f aca="false">D5353*(E5353-G5353)</f>
        <v>326.04</v>
      </c>
      <c r="J5353" s="11" t="n">
        <f aca="false">IFERROR(I5353/F5353,0)</f>
        <v>0.18863361547763</v>
      </c>
      <c r="K5353" s="4" t="str">
        <f aca="false">IFERROR(INDEX(Data_Orders!$F$2:$F$4727,MATCH(B5353,Data_Orders!$A$2:$A$4727,0)),"")</f>
        <v>Retail</v>
      </c>
      <c r="L5353" s="4" t="str">
        <f aca="false">IFERROR(INDEX(Data_Orders!$D$2:$D$4727,MATCH(B5353,Data_Orders!$A$2:$A$4727,0)),"")</f>
        <v>Leicester</v>
      </c>
    </row>
    <row r="5354" customFormat="false" ht="15" hidden="false" customHeight="false" outlineLevel="0" collapsed="false">
      <c r="A5354" s="4" t="s">
        <v>11170</v>
      </c>
      <c r="B5354" s="4" t="s">
        <v>2880</v>
      </c>
      <c r="C5354" s="4" t="s">
        <v>1059</v>
      </c>
      <c r="D5354" s="4" t="n">
        <v>6</v>
      </c>
      <c r="E5354" s="4" t="n">
        <v>103.63</v>
      </c>
      <c r="F5354" s="4" t="n">
        <v>621.78</v>
      </c>
      <c r="G5354" s="4" t="n">
        <f aca="false">INDEX(Data_Products!$D$2:$D$33,MATCH(C5354,Data_Products!$A$2:$A$33,0))</f>
        <v>82.55</v>
      </c>
      <c r="H5354" s="4" t="str">
        <f aca="false">INDEX(Data_Products!$C$2:$C$33,MATCH(C5354,Data_Products!$A$2:$A$33,0))</f>
        <v>Roofing</v>
      </c>
      <c r="I5354" s="10" t="n">
        <f aca="false">D5354*(E5354-G5354)</f>
        <v>126.48</v>
      </c>
      <c r="J5354" s="11" t="n">
        <f aca="false">IFERROR(I5354/F5354,0)</f>
        <v>0.203415999228023</v>
      </c>
      <c r="K5354" s="4" t="str">
        <f aca="false">IFERROR(INDEX(Data_Orders!$F$2:$F$4727,MATCH(B5354,Data_Orders!$A$2:$A$4727,0)),"")</f>
        <v>Retail</v>
      </c>
      <c r="L5354" s="4" t="str">
        <f aca="false">IFERROR(INDEX(Data_Orders!$D$2:$D$4727,MATCH(B5354,Data_Orders!$A$2:$A$4727,0)),"")</f>
        <v>Leicester</v>
      </c>
    </row>
    <row r="5355" customFormat="false" ht="15" hidden="false" customHeight="false" outlineLevel="0" collapsed="false">
      <c r="A5355" s="4" t="s">
        <v>11171</v>
      </c>
      <c r="B5355" s="4" t="s">
        <v>2880</v>
      </c>
      <c r="C5355" s="4" t="s">
        <v>1019</v>
      </c>
      <c r="D5355" s="4" t="n">
        <v>19</v>
      </c>
      <c r="E5355" s="4" t="n">
        <v>79.76</v>
      </c>
      <c r="F5355" s="4" t="n">
        <v>1515.44</v>
      </c>
      <c r="G5355" s="4" t="n">
        <f aca="false">INDEX(Data_Products!$D$2:$D$33,MATCH(C5355,Data_Products!$A$2:$A$33,0))</f>
        <v>59.07</v>
      </c>
      <c r="H5355" s="4" t="str">
        <f aca="false">INDEX(Data_Products!$C$2:$C$33,MATCH(C5355,Data_Products!$A$2:$A$33,0))</f>
        <v>Timber</v>
      </c>
      <c r="I5355" s="10" t="n">
        <f aca="false">D5355*(E5355-G5355)</f>
        <v>393.11</v>
      </c>
      <c r="J5355" s="11" t="n">
        <f aca="false">IFERROR(I5355/F5355,0)</f>
        <v>0.259403209628887</v>
      </c>
      <c r="K5355" s="4" t="str">
        <f aca="false">IFERROR(INDEX(Data_Orders!$F$2:$F$4727,MATCH(B5355,Data_Orders!$A$2:$A$4727,0)),"")</f>
        <v>Retail</v>
      </c>
      <c r="L5355" s="4" t="str">
        <f aca="false">IFERROR(INDEX(Data_Orders!$D$2:$D$4727,MATCH(B5355,Data_Orders!$A$2:$A$4727,0)),"")</f>
        <v>Leicester</v>
      </c>
    </row>
    <row r="5356" customFormat="false" ht="15" hidden="false" customHeight="false" outlineLevel="0" collapsed="false">
      <c r="A5356" s="4" t="s">
        <v>11172</v>
      </c>
      <c r="B5356" s="4" t="s">
        <v>2880</v>
      </c>
      <c r="C5356" s="4" t="s">
        <v>1050</v>
      </c>
      <c r="D5356" s="4" t="n">
        <v>4</v>
      </c>
      <c r="E5356" s="4" t="n">
        <v>238.63</v>
      </c>
      <c r="F5356" s="4" t="n">
        <v>954.52</v>
      </c>
      <c r="G5356" s="4" t="n">
        <f aca="false">INDEX(Data_Products!$D$2:$D$33,MATCH(C5356,Data_Products!$A$2:$A$33,0))</f>
        <v>148.91</v>
      </c>
      <c r="H5356" s="4" t="str">
        <f aca="false">INDEX(Data_Products!$C$2:$C$33,MATCH(C5356,Data_Products!$A$2:$A$33,0))</f>
        <v>Tools &amp; Fixings</v>
      </c>
      <c r="I5356" s="10" t="n">
        <f aca="false">D5356*(E5356-G5356)</f>
        <v>358.88</v>
      </c>
      <c r="J5356" s="11" t="n">
        <f aca="false">IFERROR(I5356/F5356,0)</f>
        <v>0.375979549930855</v>
      </c>
      <c r="K5356" s="4" t="str">
        <f aca="false">IFERROR(INDEX(Data_Orders!$F$2:$F$4727,MATCH(B5356,Data_Orders!$A$2:$A$4727,0)),"")</f>
        <v>Retail</v>
      </c>
      <c r="L5356" s="4" t="str">
        <f aca="false">IFERROR(INDEX(Data_Orders!$D$2:$D$4727,MATCH(B5356,Data_Orders!$A$2:$A$4727,0)),"")</f>
        <v>Leicester</v>
      </c>
    </row>
    <row r="5357" customFormat="false" ht="15" hidden="false" customHeight="false" outlineLevel="0" collapsed="false">
      <c r="A5357" s="4" t="s">
        <v>11173</v>
      </c>
      <c r="B5357" s="4" t="s">
        <v>2881</v>
      </c>
      <c r="C5357" s="4" t="s">
        <v>1019</v>
      </c>
      <c r="D5357" s="4" t="n">
        <v>2</v>
      </c>
      <c r="E5357" s="4" t="n">
        <v>79.76</v>
      </c>
      <c r="F5357" s="4" t="n">
        <v>159.52</v>
      </c>
      <c r="G5357" s="4" t="n">
        <f aca="false">INDEX(Data_Products!$D$2:$D$33,MATCH(C5357,Data_Products!$A$2:$A$33,0))</f>
        <v>59.07</v>
      </c>
      <c r="H5357" s="4" t="str">
        <f aca="false">INDEX(Data_Products!$C$2:$C$33,MATCH(C5357,Data_Products!$A$2:$A$33,0))</f>
        <v>Timber</v>
      </c>
      <c r="I5357" s="10" t="n">
        <f aca="false">D5357*(E5357-G5357)</f>
        <v>41.38</v>
      </c>
      <c r="J5357" s="11" t="n">
        <f aca="false">IFERROR(I5357/F5357,0)</f>
        <v>0.259403209628887</v>
      </c>
      <c r="K5357" s="4" t="str">
        <f aca="false">IFERROR(INDEX(Data_Orders!$F$2:$F$4727,MATCH(B5357,Data_Orders!$A$2:$A$4727,0)),"")</f>
        <v>Retail</v>
      </c>
      <c r="L5357" s="4" t="str">
        <f aca="false">IFERROR(INDEX(Data_Orders!$D$2:$D$4727,MATCH(B5357,Data_Orders!$A$2:$A$4727,0)),"")</f>
        <v>Leicester</v>
      </c>
    </row>
    <row r="5358" customFormat="false" ht="15" hidden="false" customHeight="false" outlineLevel="0" collapsed="false">
      <c r="A5358" s="4" t="s">
        <v>11174</v>
      </c>
      <c r="B5358" s="4" t="s">
        <v>2881</v>
      </c>
      <c r="C5358" s="4" t="s">
        <v>1059</v>
      </c>
      <c r="D5358" s="4" t="n">
        <v>8</v>
      </c>
      <c r="E5358" s="4" t="n">
        <v>103.63</v>
      </c>
      <c r="F5358" s="4" t="n">
        <v>829.04</v>
      </c>
      <c r="G5358" s="4" t="n">
        <f aca="false">INDEX(Data_Products!$D$2:$D$33,MATCH(C5358,Data_Products!$A$2:$A$33,0))</f>
        <v>82.55</v>
      </c>
      <c r="H5358" s="4" t="str">
        <f aca="false">INDEX(Data_Products!$C$2:$C$33,MATCH(C5358,Data_Products!$A$2:$A$33,0))</f>
        <v>Roofing</v>
      </c>
      <c r="I5358" s="10" t="n">
        <f aca="false">D5358*(E5358-G5358)</f>
        <v>168.64</v>
      </c>
      <c r="J5358" s="11" t="n">
        <f aca="false">IFERROR(I5358/F5358,0)</f>
        <v>0.203415999228023</v>
      </c>
      <c r="K5358" s="4" t="str">
        <f aca="false">IFERROR(INDEX(Data_Orders!$F$2:$F$4727,MATCH(B5358,Data_Orders!$A$2:$A$4727,0)),"")</f>
        <v>Retail</v>
      </c>
      <c r="L5358" s="4" t="str">
        <f aca="false">IFERROR(INDEX(Data_Orders!$D$2:$D$4727,MATCH(B5358,Data_Orders!$A$2:$A$4727,0)),"")</f>
        <v>Leicester</v>
      </c>
    </row>
    <row r="5359" customFormat="false" ht="15" hidden="false" customHeight="false" outlineLevel="0" collapsed="false">
      <c r="A5359" s="4" t="s">
        <v>11175</v>
      </c>
      <c r="B5359" s="4" t="s">
        <v>2882</v>
      </c>
      <c r="C5359" s="4" t="s">
        <v>1061</v>
      </c>
      <c r="D5359" s="4" t="n">
        <v>3</v>
      </c>
      <c r="E5359" s="4" t="n">
        <v>145.57</v>
      </c>
      <c r="F5359" s="4" t="n">
        <v>436.71</v>
      </c>
      <c r="G5359" s="4" t="n">
        <f aca="false">INDEX(Data_Products!$D$2:$D$33,MATCH(C5359,Data_Products!$A$2:$A$33,0))</f>
        <v>119.29</v>
      </c>
      <c r="H5359" s="4" t="str">
        <f aca="false">INDEX(Data_Products!$C$2:$C$33,MATCH(C5359,Data_Products!$A$2:$A$33,0))</f>
        <v>Plumbing &amp; Drainage</v>
      </c>
      <c r="I5359" s="10" t="n">
        <f aca="false">D5359*(E5359-G5359)</f>
        <v>78.84</v>
      </c>
      <c r="J5359" s="11" t="n">
        <f aca="false">IFERROR(I5359/F5359,0)</f>
        <v>0.180531702960775</v>
      </c>
      <c r="K5359" s="4" t="str">
        <f aca="false">IFERROR(INDEX(Data_Orders!$F$2:$F$4727,MATCH(B5359,Data_Orders!$A$2:$A$4727,0)),"")</f>
        <v>Retail</v>
      </c>
      <c r="L5359" s="4" t="str">
        <f aca="false">IFERROR(INDEX(Data_Orders!$D$2:$D$4727,MATCH(B5359,Data_Orders!$A$2:$A$4727,0)),"")</f>
        <v>Leicester</v>
      </c>
    </row>
    <row r="5360" customFormat="false" ht="15" hidden="false" customHeight="false" outlineLevel="0" collapsed="false">
      <c r="A5360" s="4" t="s">
        <v>11176</v>
      </c>
      <c r="B5360" s="4" t="s">
        <v>2883</v>
      </c>
      <c r="C5360" s="4" t="s">
        <v>1019</v>
      </c>
      <c r="D5360" s="4" t="n">
        <v>4</v>
      </c>
      <c r="E5360" s="4" t="n">
        <v>79.76</v>
      </c>
      <c r="F5360" s="4" t="n">
        <v>319.04</v>
      </c>
      <c r="G5360" s="4" t="n">
        <f aca="false">INDEX(Data_Products!$D$2:$D$33,MATCH(C5360,Data_Products!$A$2:$A$33,0))</f>
        <v>59.07</v>
      </c>
      <c r="H5360" s="4" t="str">
        <f aca="false">INDEX(Data_Products!$C$2:$C$33,MATCH(C5360,Data_Products!$A$2:$A$33,0))</f>
        <v>Timber</v>
      </c>
      <c r="I5360" s="10" t="n">
        <f aca="false">D5360*(E5360-G5360)</f>
        <v>82.76</v>
      </c>
      <c r="J5360" s="11" t="n">
        <f aca="false">IFERROR(I5360/F5360,0)</f>
        <v>0.259403209628887</v>
      </c>
      <c r="K5360" s="4" t="str">
        <f aca="false">IFERROR(INDEX(Data_Orders!$F$2:$F$4727,MATCH(B5360,Data_Orders!$A$2:$A$4727,0)),"")</f>
        <v>Retail</v>
      </c>
      <c r="L5360" s="4" t="str">
        <f aca="false">IFERROR(INDEX(Data_Orders!$D$2:$D$4727,MATCH(B5360,Data_Orders!$A$2:$A$4727,0)),"")</f>
        <v>Leicester</v>
      </c>
    </row>
    <row r="5361" customFormat="false" ht="15" hidden="false" customHeight="false" outlineLevel="0" collapsed="false">
      <c r="A5361" s="4" t="s">
        <v>11177</v>
      </c>
      <c r="B5361" s="4" t="s">
        <v>2883</v>
      </c>
      <c r="C5361" s="4" t="s">
        <v>1077</v>
      </c>
      <c r="D5361" s="4" t="n">
        <v>19</v>
      </c>
      <c r="E5361" s="4" t="n">
        <v>46.61</v>
      </c>
      <c r="F5361" s="4" t="n">
        <v>885.59</v>
      </c>
      <c r="G5361" s="4" t="n">
        <f aca="false">INDEX(Data_Products!$D$2:$D$33,MATCH(C5361,Data_Products!$A$2:$A$33,0))</f>
        <v>36.87</v>
      </c>
      <c r="H5361" s="4" t="str">
        <f aca="false">INDEX(Data_Products!$C$2:$C$33,MATCH(C5361,Data_Products!$A$2:$A$33,0))</f>
        <v>Landscaping</v>
      </c>
      <c r="I5361" s="10" t="n">
        <f aca="false">D5361*(E5361-G5361)</f>
        <v>185.06</v>
      </c>
      <c r="J5361" s="11" t="n">
        <f aca="false">IFERROR(I5361/F5361,0)</f>
        <v>0.208968032611028</v>
      </c>
      <c r="K5361" s="4" t="str">
        <f aca="false">IFERROR(INDEX(Data_Orders!$F$2:$F$4727,MATCH(B5361,Data_Orders!$A$2:$A$4727,0)),"")</f>
        <v>Retail</v>
      </c>
      <c r="L5361" s="4" t="str">
        <f aca="false">IFERROR(INDEX(Data_Orders!$D$2:$D$4727,MATCH(B5361,Data_Orders!$A$2:$A$4727,0)),"")</f>
        <v>Leicester</v>
      </c>
    </row>
    <row r="5362" customFormat="false" ht="15" hidden="false" customHeight="false" outlineLevel="0" collapsed="false">
      <c r="A5362" s="4" t="s">
        <v>11178</v>
      </c>
      <c r="B5362" s="4" t="s">
        <v>2883</v>
      </c>
      <c r="C5362" s="4" t="s">
        <v>1024</v>
      </c>
      <c r="D5362" s="4" t="n">
        <v>1</v>
      </c>
      <c r="E5362" s="4" t="n">
        <v>137.14</v>
      </c>
      <c r="F5362" s="4" t="n">
        <v>137.14</v>
      </c>
      <c r="G5362" s="4" t="n">
        <f aca="false">INDEX(Data_Products!$D$2:$D$33,MATCH(C5362,Data_Products!$A$2:$A$33,0))</f>
        <v>99.99</v>
      </c>
      <c r="H5362" s="4" t="str">
        <f aca="false">INDEX(Data_Products!$C$2:$C$33,MATCH(C5362,Data_Products!$A$2:$A$33,0))</f>
        <v>Cement &amp; Aggregates</v>
      </c>
      <c r="I5362" s="10" t="n">
        <f aca="false">D5362*(E5362-G5362)</f>
        <v>37.15</v>
      </c>
      <c r="J5362" s="11" t="n">
        <f aca="false">IFERROR(I5362/F5362,0)</f>
        <v>0.270891060230421</v>
      </c>
      <c r="K5362" s="4" t="str">
        <f aca="false">IFERROR(INDEX(Data_Orders!$F$2:$F$4727,MATCH(B5362,Data_Orders!$A$2:$A$4727,0)),"")</f>
        <v>Retail</v>
      </c>
      <c r="L5362" s="4" t="str">
        <f aca="false">IFERROR(INDEX(Data_Orders!$D$2:$D$4727,MATCH(B5362,Data_Orders!$A$2:$A$4727,0)),"")</f>
        <v>Leicester</v>
      </c>
    </row>
    <row r="5363" customFormat="false" ht="15" hidden="false" customHeight="false" outlineLevel="0" collapsed="false">
      <c r="A5363" s="4" t="s">
        <v>11179</v>
      </c>
      <c r="B5363" s="4" t="s">
        <v>2883</v>
      </c>
      <c r="C5363" s="4" t="s">
        <v>1028</v>
      </c>
      <c r="D5363" s="4" t="n">
        <v>7</v>
      </c>
      <c r="E5363" s="4" t="n">
        <v>118.79</v>
      </c>
      <c r="F5363" s="4" t="n">
        <v>831.53</v>
      </c>
      <c r="G5363" s="4" t="n">
        <f aca="false">INDEX(Data_Products!$D$2:$D$33,MATCH(C5363,Data_Products!$A$2:$A$33,0))</f>
        <v>81.07</v>
      </c>
      <c r="H5363" s="4" t="str">
        <f aca="false">INDEX(Data_Products!$C$2:$C$33,MATCH(C5363,Data_Products!$A$2:$A$33,0))</f>
        <v>Cement &amp; Aggregates</v>
      </c>
      <c r="I5363" s="10" t="n">
        <f aca="false">D5363*(E5363-G5363)</f>
        <v>264.04</v>
      </c>
      <c r="J5363" s="11" t="n">
        <f aca="false">IFERROR(I5363/F5363,0)</f>
        <v>0.317535146056065</v>
      </c>
      <c r="K5363" s="4" t="str">
        <f aca="false">IFERROR(INDEX(Data_Orders!$F$2:$F$4727,MATCH(B5363,Data_Orders!$A$2:$A$4727,0)),"")</f>
        <v>Retail</v>
      </c>
      <c r="L5363" s="4" t="str">
        <f aca="false">IFERROR(INDEX(Data_Orders!$D$2:$D$4727,MATCH(B5363,Data_Orders!$A$2:$A$4727,0)),"")</f>
        <v>Leicester</v>
      </c>
    </row>
    <row r="5364" customFormat="false" ht="15" hidden="false" customHeight="false" outlineLevel="0" collapsed="false">
      <c r="A5364" s="4" t="s">
        <v>11180</v>
      </c>
      <c r="B5364" s="4" t="s">
        <v>2884</v>
      </c>
      <c r="C5364" s="4" t="s">
        <v>1068</v>
      </c>
      <c r="D5364" s="4" t="n">
        <v>1</v>
      </c>
      <c r="E5364" s="4" t="n">
        <v>86.28</v>
      </c>
      <c r="F5364" s="4" t="n">
        <v>86.28</v>
      </c>
      <c r="G5364" s="4" t="n">
        <f aca="false">INDEX(Data_Products!$D$2:$D$33,MATCH(C5364,Data_Products!$A$2:$A$33,0))</f>
        <v>68.55</v>
      </c>
      <c r="H5364" s="4" t="str">
        <f aca="false">INDEX(Data_Products!$C$2:$C$33,MATCH(C5364,Data_Products!$A$2:$A$33,0))</f>
        <v>Plumbing &amp; Drainage</v>
      </c>
      <c r="I5364" s="10" t="n">
        <f aca="false">D5364*(E5364-G5364)</f>
        <v>17.73</v>
      </c>
      <c r="J5364" s="11" t="n">
        <f aca="false">IFERROR(I5364/F5364,0)</f>
        <v>0.205493741307371</v>
      </c>
      <c r="K5364" s="4" t="str">
        <f aca="false">IFERROR(INDEX(Data_Orders!$F$2:$F$4727,MATCH(B5364,Data_Orders!$A$2:$A$4727,0)),"")</f>
        <v>Retail</v>
      </c>
      <c r="L5364" s="4" t="str">
        <f aca="false">IFERROR(INDEX(Data_Orders!$D$2:$D$4727,MATCH(B5364,Data_Orders!$A$2:$A$4727,0)),"")</f>
        <v>Leicester</v>
      </c>
    </row>
    <row r="5365" customFormat="false" ht="15" hidden="false" customHeight="false" outlineLevel="0" collapsed="false">
      <c r="A5365" s="4" t="s">
        <v>11181</v>
      </c>
      <c r="B5365" s="4" t="s">
        <v>2885</v>
      </c>
      <c r="C5365" s="4" t="s">
        <v>1032</v>
      </c>
      <c r="D5365" s="4" t="n">
        <v>7</v>
      </c>
      <c r="E5365" s="4" t="n">
        <v>99.65</v>
      </c>
      <c r="F5365" s="4" t="n">
        <v>697.55</v>
      </c>
      <c r="G5365" s="4" t="n">
        <f aca="false">INDEX(Data_Products!$D$2:$D$33,MATCH(C5365,Data_Products!$A$2:$A$33,0))</f>
        <v>58.26</v>
      </c>
      <c r="H5365" s="4" t="str">
        <f aca="false">INDEX(Data_Products!$C$2:$C$33,MATCH(C5365,Data_Products!$A$2:$A$33,0))</f>
        <v>Insulation</v>
      </c>
      <c r="I5365" s="10" t="n">
        <f aca="false">D5365*(E5365-G5365)</f>
        <v>289.73</v>
      </c>
      <c r="J5365" s="11" t="n">
        <f aca="false">IFERROR(I5365/F5365,0)</f>
        <v>0.415353738083292</v>
      </c>
      <c r="K5365" s="4" t="str">
        <f aca="false">IFERROR(INDEX(Data_Orders!$F$2:$F$4727,MATCH(B5365,Data_Orders!$A$2:$A$4727,0)),"")</f>
        <v>Retail</v>
      </c>
      <c r="L5365" s="4" t="str">
        <f aca="false">IFERROR(INDEX(Data_Orders!$D$2:$D$4727,MATCH(B5365,Data_Orders!$A$2:$A$4727,0)),"")</f>
        <v>Leicester</v>
      </c>
    </row>
    <row r="5366" customFormat="false" ht="15" hidden="false" customHeight="false" outlineLevel="0" collapsed="false">
      <c r="A5366" s="4" t="s">
        <v>11182</v>
      </c>
      <c r="B5366" s="4" t="s">
        <v>2886</v>
      </c>
      <c r="C5366" s="4" t="s">
        <v>1019</v>
      </c>
      <c r="D5366" s="4" t="n">
        <v>4</v>
      </c>
      <c r="E5366" s="4" t="n">
        <v>79.76</v>
      </c>
      <c r="F5366" s="4" t="n">
        <v>319.04</v>
      </c>
      <c r="G5366" s="4" t="n">
        <f aca="false">INDEX(Data_Products!$D$2:$D$33,MATCH(C5366,Data_Products!$A$2:$A$33,0))</f>
        <v>59.07</v>
      </c>
      <c r="H5366" s="4" t="str">
        <f aca="false">INDEX(Data_Products!$C$2:$C$33,MATCH(C5366,Data_Products!$A$2:$A$33,0))</f>
        <v>Timber</v>
      </c>
      <c r="I5366" s="10" t="n">
        <f aca="false">D5366*(E5366-G5366)</f>
        <v>82.76</v>
      </c>
      <c r="J5366" s="11" t="n">
        <f aca="false">IFERROR(I5366/F5366,0)</f>
        <v>0.259403209628887</v>
      </c>
      <c r="K5366" s="4" t="str">
        <f aca="false">IFERROR(INDEX(Data_Orders!$F$2:$F$4727,MATCH(B5366,Data_Orders!$A$2:$A$4727,0)),"")</f>
        <v>Retail</v>
      </c>
      <c r="L5366" s="4" t="str">
        <f aca="false">IFERROR(INDEX(Data_Orders!$D$2:$D$4727,MATCH(B5366,Data_Orders!$A$2:$A$4727,0)),"")</f>
        <v>Leicester</v>
      </c>
    </row>
    <row r="5367" customFormat="false" ht="15" hidden="false" customHeight="false" outlineLevel="0" collapsed="false">
      <c r="A5367" s="4" t="s">
        <v>11183</v>
      </c>
      <c r="B5367" s="4" t="s">
        <v>2886</v>
      </c>
      <c r="C5367" s="4" t="s">
        <v>1061</v>
      </c>
      <c r="D5367" s="4" t="n">
        <v>12</v>
      </c>
      <c r="E5367" s="4" t="n">
        <v>145.57</v>
      </c>
      <c r="F5367" s="4" t="n">
        <v>1746.84</v>
      </c>
      <c r="G5367" s="4" t="n">
        <f aca="false">INDEX(Data_Products!$D$2:$D$33,MATCH(C5367,Data_Products!$A$2:$A$33,0))</f>
        <v>119.29</v>
      </c>
      <c r="H5367" s="4" t="str">
        <f aca="false">INDEX(Data_Products!$C$2:$C$33,MATCH(C5367,Data_Products!$A$2:$A$33,0))</f>
        <v>Plumbing &amp; Drainage</v>
      </c>
      <c r="I5367" s="10" t="n">
        <f aca="false">D5367*(E5367-G5367)</f>
        <v>315.36</v>
      </c>
      <c r="J5367" s="11" t="n">
        <f aca="false">IFERROR(I5367/F5367,0)</f>
        <v>0.180531702960775</v>
      </c>
      <c r="K5367" s="4" t="str">
        <f aca="false">IFERROR(INDEX(Data_Orders!$F$2:$F$4727,MATCH(B5367,Data_Orders!$A$2:$A$4727,0)),"")</f>
        <v>Retail</v>
      </c>
      <c r="L5367" s="4" t="str">
        <f aca="false">IFERROR(INDEX(Data_Orders!$D$2:$D$4727,MATCH(B5367,Data_Orders!$A$2:$A$4727,0)),"")</f>
        <v>Leicester</v>
      </c>
    </row>
    <row r="5368" customFormat="false" ht="15" hidden="false" customHeight="false" outlineLevel="0" collapsed="false">
      <c r="A5368" s="4" t="s">
        <v>11184</v>
      </c>
      <c r="B5368" s="4" t="s">
        <v>2887</v>
      </c>
      <c r="C5368" s="4" t="s">
        <v>1037</v>
      </c>
      <c r="D5368" s="4" t="n">
        <v>15</v>
      </c>
      <c r="E5368" s="4" t="n">
        <v>90.97</v>
      </c>
      <c r="F5368" s="4" t="n">
        <v>1364.55</v>
      </c>
      <c r="G5368" s="4" t="n">
        <f aca="false">INDEX(Data_Products!$D$2:$D$33,MATCH(C5368,Data_Products!$A$2:$A$33,0))</f>
        <v>73.81</v>
      </c>
      <c r="H5368" s="4" t="str">
        <f aca="false">INDEX(Data_Products!$C$2:$C$33,MATCH(C5368,Data_Products!$A$2:$A$33,0))</f>
        <v>Insulation</v>
      </c>
      <c r="I5368" s="10" t="n">
        <f aca="false">D5368*(E5368-G5368)</f>
        <v>257.4</v>
      </c>
      <c r="J5368" s="11" t="n">
        <f aca="false">IFERROR(I5368/F5368,0)</f>
        <v>0.18863361547763</v>
      </c>
      <c r="K5368" s="4" t="str">
        <f aca="false">IFERROR(INDEX(Data_Orders!$F$2:$F$4727,MATCH(B5368,Data_Orders!$A$2:$A$4727,0)),"")</f>
        <v>Retail</v>
      </c>
      <c r="L5368" s="4" t="str">
        <f aca="false">IFERROR(INDEX(Data_Orders!$D$2:$D$4727,MATCH(B5368,Data_Orders!$A$2:$A$4727,0)),"")</f>
        <v>Leicester</v>
      </c>
    </row>
    <row r="5369" customFormat="false" ht="15" hidden="false" customHeight="false" outlineLevel="0" collapsed="false">
      <c r="A5369" s="4" t="s">
        <v>11185</v>
      </c>
      <c r="B5369" s="4" t="s">
        <v>2887</v>
      </c>
      <c r="C5369" s="4" t="s">
        <v>1057</v>
      </c>
      <c r="D5369" s="4" t="n">
        <v>7</v>
      </c>
      <c r="E5369" s="4" t="n">
        <v>176.81</v>
      </c>
      <c r="F5369" s="4" t="n">
        <v>1237.67</v>
      </c>
      <c r="G5369" s="4" t="n">
        <f aca="false">INDEX(Data_Products!$D$2:$D$33,MATCH(C5369,Data_Products!$A$2:$A$33,0))</f>
        <v>129.57</v>
      </c>
      <c r="H5369" s="4" t="str">
        <f aca="false">INDEX(Data_Products!$C$2:$C$33,MATCH(C5369,Data_Products!$A$2:$A$33,0))</f>
        <v>Roofing</v>
      </c>
      <c r="I5369" s="10" t="n">
        <f aca="false">D5369*(E5369-G5369)</f>
        <v>330.68</v>
      </c>
      <c r="J5369" s="11" t="n">
        <f aca="false">IFERROR(I5369/F5369,0)</f>
        <v>0.267179458175443</v>
      </c>
      <c r="K5369" s="4" t="str">
        <f aca="false">IFERROR(INDEX(Data_Orders!$F$2:$F$4727,MATCH(B5369,Data_Orders!$A$2:$A$4727,0)),"")</f>
        <v>Retail</v>
      </c>
      <c r="L5369" s="4" t="str">
        <f aca="false">IFERROR(INDEX(Data_Orders!$D$2:$D$4727,MATCH(B5369,Data_Orders!$A$2:$A$4727,0)),"")</f>
        <v>Leicester</v>
      </c>
    </row>
    <row r="5370" customFormat="false" ht="15" hidden="false" customHeight="false" outlineLevel="0" collapsed="false">
      <c r="A5370" s="4" t="s">
        <v>11186</v>
      </c>
      <c r="B5370" s="4" t="s">
        <v>2887</v>
      </c>
      <c r="C5370" s="4" t="s">
        <v>1046</v>
      </c>
      <c r="D5370" s="4" t="n">
        <v>5</v>
      </c>
      <c r="E5370" s="4" t="n">
        <v>154.02</v>
      </c>
      <c r="F5370" s="4" t="n">
        <v>770.1</v>
      </c>
      <c r="G5370" s="4" t="n">
        <f aca="false">INDEX(Data_Products!$D$2:$D$33,MATCH(C5370,Data_Products!$A$2:$A$33,0))</f>
        <v>102.1</v>
      </c>
      <c r="H5370" s="4" t="str">
        <f aca="false">INDEX(Data_Products!$C$2:$C$33,MATCH(C5370,Data_Products!$A$2:$A$33,0))</f>
        <v>Tools &amp; Fixings</v>
      </c>
      <c r="I5370" s="10" t="n">
        <f aca="false">D5370*(E5370-G5370)</f>
        <v>259.6</v>
      </c>
      <c r="J5370" s="11" t="n">
        <f aca="false">IFERROR(I5370/F5370,0)</f>
        <v>0.337099078041813</v>
      </c>
      <c r="K5370" s="4" t="str">
        <f aca="false">IFERROR(INDEX(Data_Orders!$F$2:$F$4727,MATCH(B5370,Data_Orders!$A$2:$A$4727,0)),"")</f>
        <v>Retail</v>
      </c>
      <c r="L5370" s="4" t="str">
        <f aca="false">IFERROR(INDEX(Data_Orders!$D$2:$D$4727,MATCH(B5370,Data_Orders!$A$2:$A$4727,0)),"")</f>
        <v>Leicester</v>
      </c>
    </row>
    <row r="5371" customFormat="false" ht="15" hidden="false" customHeight="false" outlineLevel="0" collapsed="false">
      <c r="A5371" s="4" t="s">
        <v>11187</v>
      </c>
      <c r="B5371" s="4" t="s">
        <v>2887</v>
      </c>
      <c r="C5371" s="4" t="s">
        <v>1028</v>
      </c>
      <c r="D5371" s="4" t="n">
        <v>7</v>
      </c>
      <c r="E5371" s="4" t="n">
        <v>118.79</v>
      </c>
      <c r="F5371" s="4" t="n">
        <v>831.53</v>
      </c>
      <c r="G5371" s="4" t="n">
        <f aca="false">INDEX(Data_Products!$D$2:$D$33,MATCH(C5371,Data_Products!$A$2:$A$33,0))</f>
        <v>81.07</v>
      </c>
      <c r="H5371" s="4" t="str">
        <f aca="false">INDEX(Data_Products!$C$2:$C$33,MATCH(C5371,Data_Products!$A$2:$A$33,0))</f>
        <v>Cement &amp; Aggregates</v>
      </c>
      <c r="I5371" s="10" t="n">
        <f aca="false">D5371*(E5371-G5371)</f>
        <v>264.04</v>
      </c>
      <c r="J5371" s="11" t="n">
        <f aca="false">IFERROR(I5371/F5371,0)</f>
        <v>0.317535146056065</v>
      </c>
      <c r="K5371" s="4" t="str">
        <f aca="false">IFERROR(INDEX(Data_Orders!$F$2:$F$4727,MATCH(B5371,Data_Orders!$A$2:$A$4727,0)),"")</f>
        <v>Retail</v>
      </c>
      <c r="L5371" s="4" t="str">
        <f aca="false">IFERROR(INDEX(Data_Orders!$D$2:$D$4727,MATCH(B5371,Data_Orders!$A$2:$A$4727,0)),"")</f>
        <v>Leicester</v>
      </c>
    </row>
    <row r="5372" customFormat="false" ht="15" hidden="false" customHeight="false" outlineLevel="0" collapsed="false">
      <c r="A5372" s="4" t="s">
        <v>11188</v>
      </c>
      <c r="B5372" s="4" t="s">
        <v>2888</v>
      </c>
      <c r="C5372" s="4" t="s">
        <v>1013</v>
      </c>
      <c r="D5372" s="4" t="n">
        <v>15</v>
      </c>
      <c r="E5372" s="4" t="n">
        <v>240.92</v>
      </c>
      <c r="F5372" s="4" t="n">
        <v>3613.8</v>
      </c>
      <c r="G5372" s="4" t="n">
        <f aca="false">INDEX(Data_Products!$D$2:$D$33,MATCH(C5372,Data_Products!$A$2:$A$33,0))</f>
        <v>168.32</v>
      </c>
      <c r="H5372" s="4" t="str">
        <f aca="false">INDEX(Data_Products!$C$2:$C$33,MATCH(C5372,Data_Products!$A$2:$A$33,0))</f>
        <v>Timber</v>
      </c>
      <c r="I5372" s="10" t="n">
        <f aca="false">D5372*(E5372-G5372)</f>
        <v>1089</v>
      </c>
      <c r="J5372" s="11" t="n">
        <f aca="false">IFERROR(I5372/F5372,0)</f>
        <v>0.301344844761747</v>
      </c>
      <c r="K5372" s="4" t="str">
        <f aca="false">IFERROR(INDEX(Data_Orders!$F$2:$F$4727,MATCH(B5372,Data_Orders!$A$2:$A$4727,0)),"")</f>
        <v>Retail</v>
      </c>
      <c r="L5372" s="4" t="str">
        <f aca="false">IFERROR(INDEX(Data_Orders!$D$2:$D$4727,MATCH(B5372,Data_Orders!$A$2:$A$4727,0)),"")</f>
        <v>Leicester</v>
      </c>
    </row>
    <row r="5373" customFormat="false" ht="15" hidden="false" customHeight="false" outlineLevel="0" collapsed="false">
      <c r="A5373" s="4" t="s">
        <v>11189</v>
      </c>
      <c r="B5373" s="4" t="s">
        <v>2888</v>
      </c>
      <c r="C5373" s="4" t="s">
        <v>1028</v>
      </c>
      <c r="D5373" s="4" t="n">
        <v>6</v>
      </c>
      <c r="E5373" s="4" t="n">
        <v>118.79</v>
      </c>
      <c r="F5373" s="4" t="n">
        <v>712.74</v>
      </c>
      <c r="G5373" s="4" t="n">
        <f aca="false">INDEX(Data_Products!$D$2:$D$33,MATCH(C5373,Data_Products!$A$2:$A$33,0))</f>
        <v>81.07</v>
      </c>
      <c r="H5373" s="4" t="str">
        <f aca="false">INDEX(Data_Products!$C$2:$C$33,MATCH(C5373,Data_Products!$A$2:$A$33,0))</f>
        <v>Cement &amp; Aggregates</v>
      </c>
      <c r="I5373" s="10" t="n">
        <f aca="false">D5373*(E5373-G5373)</f>
        <v>226.32</v>
      </c>
      <c r="J5373" s="11" t="n">
        <f aca="false">IFERROR(I5373/F5373,0)</f>
        <v>0.317535146056065</v>
      </c>
      <c r="K5373" s="4" t="str">
        <f aca="false">IFERROR(INDEX(Data_Orders!$F$2:$F$4727,MATCH(B5373,Data_Orders!$A$2:$A$4727,0)),"")</f>
        <v>Retail</v>
      </c>
      <c r="L5373" s="4" t="str">
        <f aca="false">IFERROR(INDEX(Data_Orders!$D$2:$D$4727,MATCH(B5373,Data_Orders!$A$2:$A$4727,0)),"")</f>
        <v>Leicester</v>
      </c>
    </row>
    <row r="5374" customFormat="false" ht="15" hidden="false" customHeight="false" outlineLevel="0" collapsed="false">
      <c r="A5374" s="4" t="s">
        <v>11190</v>
      </c>
      <c r="B5374" s="4" t="s">
        <v>2888</v>
      </c>
      <c r="C5374" s="4" t="s">
        <v>1010</v>
      </c>
      <c r="D5374" s="4" t="n">
        <v>2</v>
      </c>
      <c r="E5374" s="4" t="n">
        <v>135.95</v>
      </c>
      <c r="F5374" s="4" t="n">
        <v>271.9</v>
      </c>
      <c r="G5374" s="4" t="n">
        <f aca="false">INDEX(Data_Products!$D$2:$D$33,MATCH(C5374,Data_Products!$A$2:$A$33,0))</f>
        <v>111.1</v>
      </c>
      <c r="H5374" s="4" t="str">
        <f aca="false">INDEX(Data_Products!$C$2:$C$33,MATCH(C5374,Data_Products!$A$2:$A$33,0))</f>
        <v>Timber</v>
      </c>
      <c r="I5374" s="10" t="n">
        <f aca="false">D5374*(E5374-G5374)</f>
        <v>49.7</v>
      </c>
      <c r="J5374" s="11" t="n">
        <f aca="false">IFERROR(I5374/F5374,0)</f>
        <v>0.18278778962854</v>
      </c>
      <c r="K5374" s="4" t="str">
        <f aca="false">IFERROR(INDEX(Data_Orders!$F$2:$F$4727,MATCH(B5374,Data_Orders!$A$2:$A$4727,0)),"")</f>
        <v>Retail</v>
      </c>
      <c r="L5374" s="4" t="str">
        <f aca="false">IFERROR(INDEX(Data_Orders!$D$2:$D$4727,MATCH(B5374,Data_Orders!$A$2:$A$4727,0)),"")</f>
        <v>Leicester</v>
      </c>
    </row>
    <row r="5375" customFormat="false" ht="15" hidden="false" customHeight="false" outlineLevel="0" collapsed="false">
      <c r="A5375" s="4" t="s">
        <v>11191</v>
      </c>
      <c r="B5375" s="4" t="s">
        <v>2888</v>
      </c>
      <c r="C5375" s="4" t="s">
        <v>1039</v>
      </c>
      <c r="D5375" s="4" t="n">
        <v>2</v>
      </c>
      <c r="E5375" s="4" t="n">
        <v>160.41</v>
      </c>
      <c r="F5375" s="4" t="n">
        <v>320.82</v>
      </c>
      <c r="G5375" s="4" t="n">
        <f aca="false">INDEX(Data_Products!$D$2:$D$33,MATCH(C5375,Data_Products!$A$2:$A$33,0))</f>
        <v>99.74</v>
      </c>
      <c r="H5375" s="4" t="str">
        <f aca="false">INDEX(Data_Products!$C$2:$C$33,MATCH(C5375,Data_Products!$A$2:$A$33,0))</f>
        <v>Insulation</v>
      </c>
      <c r="I5375" s="10" t="n">
        <f aca="false">D5375*(E5375-G5375)</f>
        <v>121.34</v>
      </c>
      <c r="J5375" s="11" t="n">
        <f aca="false">IFERROR(I5375/F5375,0)</f>
        <v>0.378218315566361</v>
      </c>
      <c r="K5375" s="4" t="str">
        <f aca="false">IFERROR(INDEX(Data_Orders!$F$2:$F$4727,MATCH(B5375,Data_Orders!$A$2:$A$4727,0)),"")</f>
        <v>Retail</v>
      </c>
      <c r="L5375" s="4" t="str">
        <f aca="false">IFERROR(INDEX(Data_Orders!$D$2:$D$4727,MATCH(B5375,Data_Orders!$A$2:$A$4727,0)),"")</f>
        <v>Leicester</v>
      </c>
    </row>
    <row r="5376" customFormat="false" ht="15" hidden="false" customHeight="false" outlineLevel="0" collapsed="false">
      <c r="A5376" s="4" t="s">
        <v>11192</v>
      </c>
      <c r="B5376" s="4" t="s">
        <v>2889</v>
      </c>
      <c r="C5376" s="4" t="s">
        <v>1046</v>
      </c>
      <c r="D5376" s="4" t="n">
        <v>4</v>
      </c>
      <c r="E5376" s="4" t="n">
        <v>154.02</v>
      </c>
      <c r="F5376" s="4" t="n">
        <v>616.08</v>
      </c>
      <c r="G5376" s="4" t="n">
        <f aca="false">INDEX(Data_Products!$D$2:$D$33,MATCH(C5376,Data_Products!$A$2:$A$33,0))</f>
        <v>102.1</v>
      </c>
      <c r="H5376" s="4" t="str">
        <f aca="false">INDEX(Data_Products!$C$2:$C$33,MATCH(C5376,Data_Products!$A$2:$A$33,0))</f>
        <v>Tools &amp; Fixings</v>
      </c>
      <c r="I5376" s="10" t="n">
        <f aca="false">D5376*(E5376-G5376)</f>
        <v>207.68</v>
      </c>
      <c r="J5376" s="11" t="n">
        <f aca="false">IFERROR(I5376/F5376,0)</f>
        <v>0.337099078041813</v>
      </c>
      <c r="K5376" s="4" t="str">
        <f aca="false">IFERROR(INDEX(Data_Orders!$F$2:$F$4727,MATCH(B5376,Data_Orders!$A$2:$A$4727,0)),"")</f>
        <v>Retail</v>
      </c>
      <c r="L5376" s="4" t="str">
        <f aca="false">IFERROR(INDEX(Data_Orders!$D$2:$D$4727,MATCH(B5376,Data_Orders!$A$2:$A$4727,0)),"")</f>
        <v>Leicester</v>
      </c>
    </row>
    <row r="5377" customFormat="false" ht="15" hidden="false" customHeight="false" outlineLevel="0" collapsed="false">
      <c r="A5377" s="4" t="s">
        <v>11193</v>
      </c>
      <c r="B5377" s="4" t="s">
        <v>2889</v>
      </c>
      <c r="C5377" s="4" t="s">
        <v>1030</v>
      </c>
      <c r="D5377" s="4" t="n">
        <v>10</v>
      </c>
      <c r="E5377" s="4" t="n">
        <v>25.23</v>
      </c>
      <c r="F5377" s="4" t="n">
        <v>252.3</v>
      </c>
      <c r="G5377" s="4" t="n">
        <f aca="false">INDEX(Data_Products!$D$2:$D$33,MATCH(C5377,Data_Products!$A$2:$A$33,0))</f>
        <v>17.67</v>
      </c>
      <c r="H5377" s="4" t="str">
        <f aca="false">INDEX(Data_Products!$C$2:$C$33,MATCH(C5377,Data_Products!$A$2:$A$33,0))</f>
        <v>Cement &amp; Aggregates</v>
      </c>
      <c r="I5377" s="10" t="n">
        <f aca="false">D5377*(E5377-G5377)</f>
        <v>75.6</v>
      </c>
      <c r="J5377" s="11" t="n">
        <f aca="false">IFERROR(I5377/F5377,0)</f>
        <v>0.299643281807372</v>
      </c>
      <c r="K5377" s="4" t="str">
        <f aca="false">IFERROR(INDEX(Data_Orders!$F$2:$F$4727,MATCH(B5377,Data_Orders!$A$2:$A$4727,0)),"")</f>
        <v>Retail</v>
      </c>
      <c r="L5377" s="4" t="str">
        <f aca="false">IFERROR(INDEX(Data_Orders!$D$2:$D$4727,MATCH(B5377,Data_Orders!$A$2:$A$4727,0)),"")</f>
        <v>Leicester</v>
      </c>
    </row>
    <row r="5378" customFormat="false" ht="15" hidden="false" customHeight="false" outlineLevel="0" collapsed="false">
      <c r="A5378" s="4" t="s">
        <v>11194</v>
      </c>
      <c r="B5378" s="4" t="s">
        <v>2889</v>
      </c>
      <c r="C5378" s="4" t="s">
        <v>1024</v>
      </c>
      <c r="D5378" s="4" t="n">
        <v>5</v>
      </c>
      <c r="E5378" s="4" t="n">
        <v>137.14</v>
      </c>
      <c r="F5378" s="4" t="n">
        <v>685.7</v>
      </c>
      <c r="G5378" s="4" t="n">
        <f aca="false">INDEX(Data_Products!$D$2:$D$33,MATCH(C5378,Data_Products!$A$2:$A$33,0))</f>
        <v>99.99</v>
      </c>
      <c r="H5378" s="4" t="str">
        <f aca="false">INDEX(Data_Products!$C$2:$C$33,MATCH(C5378,Data_Products!$A$2:$A$33,0))</f>
        <v>Cement &amp; Aggregates</v>
      </c>
      <c r="I5378" s="10" t="n">
        <f aca="false">D5378*(E5378-G5378)</f>
        <v>185.75</v>
      </c>
      <c r="J5378" s="11" t="n">
        <f aca="false">IFERROR(I5378/F5378,0)</f>
        <v>0.270891060230421</v>
      </c>
      <c r="K5378" s="4" t="str">
        <f aca="false">IFERROR(INDEX(Data_Orders!$F$2:$F$4727,MATCH(B5378,Data_Orders!$A$2:$A$4727,0)),"")</f>
        <v>Retail</v>
      </c>
      <c r="L5378" s="4" t="str">
        <f aca="false">IFERROR(INDEX(Data_Orders!$D$2:$D$4727,MATCH(B5378,Data_Orders!$A$2:$A$4727,0)),"")</f>
        <v>Leicester</v>
      </c>
    </row>
    <row r="5379" customFormat="false" ht="15" hidden="false" customHeight="false" outlineLevel="0" collapsed="false">
      <c r="A5379" s="4" t="s">
        <v>11195</v>
      </c>
      <c r="B5379" s="4" t="s">
        <v>2889</v>
      </c>
      <c r="C5379" s="4" t="s">
        <v>1039</v>
      </c>
      <c r="D5379" s="4" t="n">
        <v>10</v>
      </c>
      <c r="E5379" s="4" t="n">
        <v>160.41</v>
      </c>
      <c r="F5379" s="4" t="n">
        <v>1604.1</v>
      </c>
      <c r="G5379" s="4" t="n">
        <f aca="false">INDEX(Data_Products!$D$2:$D$33,MATCH(C5379,Data_Products!$A$2:$A$33,0))</f>
        <v>99.74</v>
      </c>
      <c r="H5379" s="4" t="str">
        <f aca="false">INDEX(Data_Products!$C$2:$C$33,MATCH(C5379,Data_Products!$A$2:$A$33,0))</f>
        <v>Insulation</v>
      </c>
      <c r="I5379" s="10" t="n">
        <f aca="false">D5379*(E5379-G5379)</f>
        <v>606.7</v>
      </c>
      <c r="J5379" s="11" t="n">
        <f aca="false">IFERROR(I5379/F5379,0)</f>
        <v>0.378218315566361</v>
      </c>
      <c r="K5379" s="4" t="str">
        <f aca="false">IFERROR(INDEX(Data_Orders!$F$2:$F$4727,MATCH(B5379,Data_Orders!$A$2:$A$4727,0)),"")</f>
        <v>Retail</v>
      </c>
      <c r="L5379" s="4" t="str">
        <f aca="false">IFERROR(INDEX(Data_Orders!$D$2:$D$4727,MATCH(B5379,Data_Orders!$A$2:$A$4727,0)),"")</f>
        <v>Leicester</v>
      </c>
    </row>
    <row r="5380" customFormat="false" ht="15" hidden="false" customHeight="false" outlineLevel="0" collapsed="false">
      <c r="A5380" s="4" t="s">
        <v>11196</v>
      </c>
      <c r="B5380" s="4" t="s">
        <v>2890</v>
      </c>
      <c r="C5380" s="4" t="s">
        <v>1039</v>
      </c>
      <c r="D5380" s="4" t="n">
        <v>1</v>
      </c>
      <c r="E5380" s="4" t="n">
        <v>160.41</v>
      </c>
      <c r="F5380" s="4" t="n">
        <v>160.41</v>
      </c>
      <c r="G5380" s="4" t="n">
        <f aca="false">INDEX(Data_Products!$D$2:$D$33,MATCH(C5380,Data_Products!$A$2:$A$33,0))</f>
        <v>99.74</v>
      </c>
      <c r="H5380" s="4" t="str">
        <f aca="false">INDEX(Data_Products!$C$2:$C$33,MATCH(C5380,Data_Products!$A$2:$A$33,0))</f>
        <v>Insulation</v>
      </c>
      <c r="I5380" s="10" t="n">
        <f aca="false">D5380*(E5380-G5380)</f>
        <v>60.67</v>
      </c>
      <c r="J5380" s="11" t="n">
        <f aca="false">IFERROR(I5380/F5380,0)</f>
        <v>0.378218315566361</v>
      </c>
      <c r="K5380" s="4" t="str">
        <f aca="false">IFERROR(INDEX(Data_Orders!$F$2:$F$4727,MATCH(B5380,Data_Orders!$A$2:$A$4727,0)),"")</f>
        <v>Retail</v>
      </c>
      <c r="L5380" s="4" t="str">
        <f aca="false">IFERROR(INDEX(Data_Orders!$D$2:$D$4727,MATCH(B5380,Data_Orders!$A$2:$A$4727,0)),"")</f>
        <v>Leicester</v>
      </c>
    </row>
    <row r="5381" customFormat="false" ht="15" hidden="false" customHeight="false" outlineLevel="0" collapsed="false">
      <c r="A5381" s="4" t="s">
        <v>11197</v>
      </c>
      <c r="B5381" s="4" t="s">
        <v>2890</v>
      </c>
      <c r="C5381" s="4" t="s">
        <v>1064</v>
      </c>
      <c r="D5381" s="4" t="n">
        <v>16</v>
      </c>
      <c r="E5381" s="4" t="n">
        <v>97.63</v>
      </c>
      <c r="F5381" s="4" t="n">
        <v>1562.08</v>
      </c>
      <c r="G5381" s="4" t="n">
        <f aca="false">INDEX(Data_Products!$D$2:$D$33,MATCH(C5381,Data_Products!$A$2:$A$33,0))</f>
        <v>65.21</v>
      </c>
      <c r="H5381" s="4" t="str">
        <f aca="false">INDEX(Data_Products!$C$2:$C$33,MATCH(C5381,Data_Products!$A$2:$A$33,0))</f>
        <v>Plumbing &amp; Drainage</v>
      </c>
      <c r="I5381" s="10" t="n">
        <f aca="false">D5381*(E5381-G5381)</f>
        <v>518.72</v>
      </c>
      <c r="J5381" s="11" t="n">
        <f aca="false">IFERROR(I5381/F5381,0)</f>
        <v>0.332070060432244</v>
      </c>
      <c r="K5381" s="4" t="str">
        <f aca="false">IFERROR(INDEX(Data_Orders!$F$2:$F$4727,MATCH(B5381,Data_Orders!$A$2:$A$4727,0)),"")</f>
        <v>Retail</v>
      </c>
      <c r="L5381" s="4" t="str">
        <f aca="false">IFERROR(INDEX(Data_Orders!$D$2:$D$4727,MATCH(B5381,Data_Orders!$A$2:$A$4727,0)),"")</f>
        <v>Leicester</v>
      </c>
    </row>
    <row r="5382" customFormat="false" ht="15" hidden="false" customHeight="false" outlineLevel="0" collapsed="false">
      <c r="A5382" s="4" t="s">
        <v>11198</v>
      </c>
      <c r="B5382" s="4" t="s">
        <v>2891</v>
      </c>
      <c r="C5382" s="4" t="s">
        <v>1015</v>
      </c>
      <c r="D5382" s="4" t="n">
        <v>8</v>
      </c>
      <c r="E5382" s="4" t="n">
        <v>122.01</v>
      </c>
      <c r="F5382" s="4" t="n">
        <v>976.08</v>
      </c>
      <c r="G5382" s="4" t="n">
        <f aca="false">INDEX(Data_Products!$D$2:$D$33,MATCH(C5382,Data_Products!$A$2:$A$33,0))</f>
        <v>85.53</v>
      </c>
      <c r="H5382" s="4" t="str">
        <f aca="false">INDEX(Data_Products!$C$2:$C$33,MATCH(C5382,Data_Products!$A$2:$A$33,0))</f>
        <v>Timber</v>
      </c>
      <c r="I5382" s="10" t="n">
        <f aca="false">D5382*(E5382-G5382)</f>
        <v>291.84</v>
      </c>
      <c r="J5382" s="11" t="n">
        <f aca="false">IFERROR(I5382/F5382,0)</f>
        <v>0.298991885910991</v>
      </c>
      <c r="K5382" s="4" t="str">
        <f aca="false">IFERROR(INDEX(Data_Orders!$F$2:$F$4727,MATCH(B5382,Data_Orders!$A$2:$A$4727,0)),"")</f>
        <v>Retail</v>
      </c>
      <c r="L5382" s="4" t="str">
        <f aca="false">IFERROR(INDEX(Data_Orders!$D$2:$D$4727,MATCH(B5382,Data_Orders!$A$2:$A$4727,0)),"")</f>
        <v>Leicester</v>
      </c>
    </row>
    <row r="5383" customFormat="false" ht="15" hidden="false" customHeight="false" outlineLevel="0" collapsed="false">
      <c r="A5383" s="4" t="s">
        <v>11199</v>
      </c>
      <c r="B5383" s="4" t="s">
        <v>2891</v>
      </c>
      <c r="C5383" s="4" t="s">
        <v>1050</v>
      </c>
      <c r="D5383" s="4" t="n">
        <v>15</v>
      </c>
      <c r="E5383" s="4" t="n">
        <v>238.63</v>
      </c>
      <c r="F5383" s="4" t="n">
        <v>3579.45</v>
      </c>
      <c r="G5383" s="4" t="n">
        <f aca="false">INDEX(Data_Products!$D$2:$D$33,MATCH(C5383,Data_Products!$A$2:$A$33,0))</f>
        <v>148.91</v>
      </c>
      <c r="H5383" s="4" t="str">
        <f aca="false">INDEX(Data_Products!$C$2:$C$33,MATCH(C5383,Data_Products!$A$2:$A$33,0))</f>
        <v>Tools &amp; Fixings</v>
      </c>
      <c r="I5383" s="10" t="n">
        <f aca="false">D5383*(E5383-G5383)</f>
        <v>1345.8</v>
      </c>
      <c r="J5383" s="11" t="n">
        <f aca="false">IFERROR(I5383/F5383,0)</f>
        <v>0.375979549930855</v>
      </c>
      <c r="K5383" s="4" t="str">
        <f aca="false">IFERROR(INDEX(Data_Orders!$F$2:$F$4727,MATCH(B5383,Data_Orders!$A$2:$A$4727,0)),"")</f>
        <v>Retail</v>
      </c>
      <c r="L5383" s="4" t="str">
        <f aca="false">IFERROR(INDEX(Data_Orders!$D$2:$D$4727,MATCH(B5383,Data_Orders!$A$2:$A$4727,0)),"")</f>
        <v>Leicester</v>
      </c>
    </row>
    <row r="5384" customFormat="false" ht="15" hidden="false" customHeight="false" outlineLevel="0" collapsed="false">
      <c r="A5384" s="4" t="s">
        <v>11200</v>
      </c>
      <c r="B5384" s="4" t="s">
        <v>2891</v>
      </c>
      <c r="C5384" s="4" t="s">
        <v>1041</v>
      </c>
      <c r="D5384" s="4" t="n">
        <v>7</v>
      </c>
      <c r="E5384" s="4" t="n">
        <v>242.75</v>
      </c>
      <c r="F5384" s="4" t="n">
        <v>1699.25</v>
      </c>
      <c r="G5384" s="4" t="n">
        <f aca="false">INDEX(Data_Products!$D$2:$D$33,MATCH(C5384,Data_Products!$A$2:$A$33,0))</f>
        <v>142.94</v>
      </c>
      <c r="H5384" s="4" t="str">
        <f aca="false">INDEX(Data_Products!$C$2:$C$33,MATCH(C5384,Data_Products!$A$2:$A$33,0))</f>
        <v>Tools &amp; Fixings</v>
      </c>
      <c r="I5384" s="10" t="n">
        <f aca="false">D5384*(E5384-G5384)</f>
        <v>698.67</v>
      </c>
      <c r="J5384" s="11" t="n">
        <f aca="false">IFERROR(I5384/F5384,0)</f>
        <v>0.411163748712667</v>
      </c>
      <c r="K5384" s="4" t="str">
        <f aca="false">IFERROR(INDEX(Data_Orders!$F$2:$F$4727,MATCH(B5384,Data_Orders!$A$2:$A$4727,0)),"")</f>
        <v>Retail</v>
      </c>
      <c r="L5384" s="4" t="str">
        <f aca="false">IFERROR(INDEX(Data_Orders!$D$2:$D$4727,MATCH(B5384,Data_Orders!$A$2:$A$4727,0)),"")</f>
        <v>Leicester</v>
      </c>
    </row>
    <row r="5385" customFormat="false" ht="15" hidden="false" customHeight="false" outlineLevel="0" collapsed="false">
      <c r="A5385" s="4" t="s">
        <v>11201</v>
      </c>
      <c r="B5385" s="4" t="s">
        <v>2891</v>
      </c>
      <c r="C5385" s="4" t="s">
        <v>1035</v>
      </c>
      <c r="D5385" s="4" t="n">
        <v>9</v>
      </c>
      <c r="E5385" s="4" t="n">
        <v>165.07</v>
      </c>
      <c r="F5385" s="4" t="n">
        <v>1485.63</v>
      </c>
      <c r="G5385" s="4" t="n">
        <f aca="false">INDEX(Data_Products!$D$2:$D$33,MATCH(C5385,Data_Products!$A$2:$A$33,0))</f>
        <v>134.65</v>
      </c>
      <c r="H5385" s="4" t="str">
        <f aca="false">INDEX(Data_Products!$C$2:$C$33,MATCH(C5385,Data_Products!$A$2:$A$33,0))</f>
        <v>Insulation</v>
      </c>
      <c r="I5385" s="10" t="n">
        <f aca="false">D5385*(E5385-G5385)</f>
        <v>273.78</v>
      </c>
      <c r="J5385" s="11" t="n">
        <f aca="false">IFERROR(I5385/F5385,0)</f>
        <v>0.184285454655601</v>
      </c>
      <c r="K5385" s="4" t="str">
        <f aca="false">IFERROR(INDEX(Data_Orders!$F$2:$F$4727,MATCH(B5385,Data_Orders!$A$2:$A$4727,0)),"")</f>
        <v>Retail</v>
      </c>
      <c r="L5385" s="4" t="str">
        <f aca="false">IFERROR(INDEX(Data_Orders!$D$2:$D$4727,MATCH(B5385,Data_Orders!$A$2:$A$4727,0)),"")</f>
        <v>Leicester</v>
      </c>
    </row>
    <row r="5386" customFormat="false" ht="15" hidden="false" customHeight="false" outlineLevel="0" collapsed="false">
      <c r="A5386" s="4" t="s">
        <v>11202</v>
      </c>
      <c r="B5386" s="4" t="s">
        <v>2891</v>
      </c>
      <c r="C5386" s="4" t="s">
        <v>1030</v>
      </c>
      <c r="D5386" s="4" t="n">
        <v>16</v>
      </c>
      <c r="E5386" s="4" t="n">
        <v>25.23</v>
      </c>
      <c r="F5386" s="4" t="n">
        <v>403.68</v>
      </c>
      <c r="G5386" s="4" t="n">
        <f aca="false">INDEX(Data_Products!$D$2:$D$33,MATCH(C5386,Data_Products!$A$2:$A$33,0))</f>
        <v>17.67</v>
      </c>
      <c r="H5386" s="4" t="str">
        <f aca="false">INDEX(Data_Products!$C$2:$C$33,MATCH(C5386,Data_Products!$A$2:$A$33,0))</f>
        <v>Cement &amp; Aggregates</v>
      </c>
      <c r="I5386" s="10" t="n">
        <f aca="false">D5386*(E5386-G5386)</f>
        <v>120.96</v>
      </c>
      <c r="J5386" s="11" t="n">
        <f aca="false">IFERROR(I5386/F5386,0)</f>
        <v>0.299643281807372</v>
      </c>
      <c r="K5386" s="4" t="str">
        <f aca="false">IFERROR(INDEX(Data_Orders!$F$2:$F$4727,MATCH(B5386,Data_Orders!$A$2:$A$4727,0)),"")</f>
        <v>Retail</v>
      </c>
      <c r="L5386" s="4" t="str">
        <f aca="false">IFERROR(INDEX(Data_Orders!$D$2:$D$4727,MATCH(B5386,Data_Orders!$A$2:$A$4727,0)),"")</f>
        <v>Leicester</v>
      </c>
    </row>
    <row r="5387" customFormat="false" ht="15" hidden="false" customHeight="false" outlineLevel="0" collapsed="false">
      <c r="A5387" s="4" t="s">
        <v>11203</v>
      </c>
      <c r="B5387" s="4" t="s">
        <v>2892</v>
      </c>
      <c r="C5387" s="4" t="s">
        <v>1021</v>
      </c>
      <c r="D5387" s="4" t="n">
        <v>15</v>
      </c>
      <c r="E5387" s="4" t="n">
        <v>73.76</v>
      </c>
      <c r="F5387" s="4" t="n">
        <v>1106.4</v>
      </c>
      <c r="G5387" s="4" t="n">
        <f aca="false">INDEX(Data_Products!$D$2:$D$33,MATCH(C5387,Data_Products!$A$2:$A$33,0))</f>
        <v>51.51</v>
      </c>
      <c r="H5387" s="4" t="str">
        <f aca="false">INDEX(Data_Products!$C$2:$C$33,MATCH(C5387,Data_Products!$A$2:$A$33,0))</f>
        <v>Cement &amp; Aggregates</v>
      </c>
      <c r="I5387" s="10" t="n">
        <f aca="false">D5387*(E5387-G5387)</f>
        <v>333.75</v>
      </c>
      <c r="J5387" s="11" t="n">
        <f aca="false">IFERROR(I5387/F5387,0)</f>
        <v>0.301654013015184</v>
      </c>
      <c r="K5387" s="4" t="str">
        <f aca="false">IFERROR(INDEX(Data_Orders!$F$2:$F$4727,MATCH(B5387,Data_Orders!$A$2:$A$4727,0)),"")</f>
        <v>Retail</v>
      </c>
      <c r="L5387" s="4" t="str">
        <f aca="false">IFERROR(INDEX(Data_Orders!$D$2:$D$4727,MATCH(B5387,Data_Orders!$A$2:$A$4727,0)),"")</f>
        <v>Leicester</v>
      </c>
    </row>
    <row r="5388" customFormat="false" ht="15" hidden="false" customHeight="false" outlineLevel="0" collapsed="false">
      <c r="A5388" s="4" t="s">
        <v>11204</v>
      </c>
      <c r="B5388" s="4" t="s">
        <v>2892</v>
      </c>
      <c r="C5388" s="4" t="s">
        <v>1044</v>
      </c>
      <c r="D5388" s="4" t="n">
        <v>5</v>
      </c>
      <c r="E5388" s="4" t="n">
        <v>190.44</v>
      </c>
      <c r="F5388" s="4" t="n">
        <v>952.2</v>
      </c>
      <c r="G5388" s="4" t="n">
        <f aca="false">INDEX(Data_Products!$D$2:$D$33,MATCH(C5388,Data_Products!$A$2:$A$33,0))</f>
        <v>115.48</v>
      </c>
      <c r="H5388" s="4" t="str">
        <f aca="false">INDEX(Data_Products!$C$2:$C$33,MATCH(C5388,Data_Products!$A$2:$A$33,0))</f>
        <v>Tools &amp; Fixings</v>
      </c>
      <c r="I5388" s="10" t="n">
        <f aca="false">D5388*(E5388-G5388)</f>
        <v>374.8</v>
      </c>
      <c r="J5388" s="11" t="n">
        <f aca="false">IFERROR(I5388/F5388,0)</f>
        <v>0.393614786809494</v>
      </c>
      <c r="K5388" s="4" t="str">
        <f aca="false">IFERROR(INDEX(Data_Orders!$F$2:$F$4727,MATCH(B5388,Data_Orders!$A$2:$A$4727,0)),"")</f>
        <v>Retail</v>
      </c>
      <c r="L5388" s="4" t="str">
        <f aca="false">IFERROR(INDEX(Data_Orders!$D$2:$D$4727,MATCH(B5388,Data_Orders!$A$2:$A$4727,0)),"")</f>
        <v>Leicester</v>
      </c>
    </row>
    <row r="5389" customFormat="false" ht="15" hidden="false" customHeight="false" outlineLevel="0" collapsed="false">
      <c r="A5389" s="4" t="s">
        <v>11205</v>
      </c>
      <c r="B5389" s="4" t="s">
        <v>2892</v>
      </c>
      <c r="C5389" s="4" t="s">
        <v>1026</v>
      </c>
      <c r="D5389" s="4" t="n">
        <v>1</v>
      </c>
      <c r="E5389" s="4" t="n">
        <v>184.05</v>
      </c>
      <c r="F5389" s="4" t="n">
        <v>184.05</v>
      </c>
      <c r="G5389" s="4" t="n">
        <f aca="false">INDEX(Data_Products!$D$2:$D$33,MATCH(C5389,Data_Products!$A$2:$A$33,0))</f>
        <v>147.44</v>
      </c>
      <c r="H5389" s="4" t="str">
        <f aca="false">INDEX(Data_Products!$C$2:$C$33,MATCH(C5389,Data_Products!$A$2:$A$33,0))</f>
        <v>Cement &amp; Aggregates</v>
      </c>
      <c r="I5389" s="10" t="n">
        <f aca="false">D5389*(E5389-G5389)</f>
        <v>36.61</v>
      </c>
      <c r="J5389" s="11" t="n">
        <f aca="false">IFERROR(I5389/F5389,0)</f>
        <v>0.19891333876664</v>
      </c>
      <c r="K5389" s="4" t="str">
        <f aca="false">IFERROR(INDEX(Data_Orders!$F$2:$F$4727,MATCH(B5389,Data_Orders!$A$2:$A$4727,0)),"")</f>
        <v>Retail</v>
      </c>
      <c r="L5389" s="4" t="str">
        <f aca="false">IFERROR(INDEX(Data_Orders!$D$2:$D$4727,MATCH(B5389,Data_Orders!$A$2:$A$4727,0)),"")</f>
        <v>Leicester</v>
      </c>
    </row>
    <row r="5390" customFormat="false" ht="15" hidden="false" customHeight="false" outlineLevel="0" collapsed="false">
      <c r="A5390" s="4" t="s">
        <v>11206</v>
      </c>
      <c r="B5390" s="4" t="s">
        <v>2893</v>
      </c>
      <c r="C5390" s="4" t="s">
        <v>1055</v>
      </c>
      <c r="D5390" s="4" t="n">
        <v>13</v>
      </c>
      <c r="E5390" s="4" t="n">
        <v>205.03</v>
      </c>
      <c r="F5390" s="4" t="n">
        <v>2665.39</v>
      </c>
      <c r="G5390" s="4" t="n">
        <f aca="false">INDEX(Data_Products!$D$2:$D$33,MATCH(C5390,Data_Products!$A$2:$A$33,0))</f>
        <v>138.6</v>
      </c>
      <c r="H5390" s="4" t="str">
        <f aca="false">INDEX(Data_Products!$C$2:$C$33,MATCH(C5390,Data_Products!$A$2:$A$33,0))</f>
        <v>Roofing</v>
      </c>
      <c r="I5390" s="10" t="n">
        <f aca="false">D5390*(E5390-G5390)</f>
        <v>863.59</v>
      </c>
      <c r="J5390" s="11" t="n">
        <f aca="false">IFERROR(I5390/F5390,0)</f>
        <v>0.324001365653807</v>
      </c>
      <c r="K5390" s="4" t="str">
        <f aca="false">IFERROR(INDEX(Data_Orders!$F$2:$F$4727,MATCH(B5390,Data_Orders!$A$2:$A$4727,0)),"")</f>
        <v>Retail</v>
      </c>
      <c r="L5390" s="4" t="str">
        <f aca="false">IFERROR(INDEX(Data_Orders!$D$2:$D$4727,MATCH(B5390,Data_Orders!$A$2:$A$4727,0)),"")</f>
        <v>Leicester</v>
      </c>
    </row>
    <row r="5391" customFormat="false" ht="15" hidden="false" customHeight="false" outlineLevel="0" collapsed="false">
      <c r="A5391" s="4" t="s">
        <v>11207</v>
      </c>
      <c r="B5391" s="4" t="s">
        <v>2893</v>
      </c>
      <c r="C5391" s="4" t="s">
        <v>1044</v>
      </c>
      <c r="D5391" s="4" t="n">
        <v>8</v>
      </c>
      <c r="E5391" s="4" t="n">
        <v>190.44</v>
      </c>
      <c r="F5391" s="4" t="n">
        <v>1523.52</v>
      </c>
      <c r="G5391" s="4" t="n">
        <f aca="false">INDEX(Data_Products!$D$2:$D$33,MATCH(C5391,Data_Products!$A$2:$A$33,0))</f>
        <v>115.48</v>
      </c>
      <c r="H5391" s="4" t="str">
        <f aca="false">INDEX(Data_Products!$C$2:$C$33,MATCH(C5391,Data_Products!$A$2:$A$33,0))</f>
        <v>Tools &amp; Fixings</v>
      </c>
      <c r="I5391" s="10" t="n">
        <f aca="false">D5391*(E5391-G5391)</f>
        <v>599.68</v>
      </c>
      <c r="J5391" s="11" t="n">
        <f aca="false">IFERROR(I5391/F5391,0)</f>
        <v>0.393614786809494</v>
      </c>
      <c r="K5391" s="4" t="str">
        <f aca="false">IFERROR(INDEX(Data_Orders!$F$2:$F$4727,MATCH(B5391,Data_Orders!$A$2:$A$4727,0)),"")</f>
        <v>Retail</v>
      </c>
      <c r="L5391" s="4" t="str">
        <f aca="false">IFERROR(INDEX(Data_Orders!$D$2:$D$4727,MATCH(B5391,Data_Orders!$A$2:$A$4727,0)),"")</f>
        <v>Leicester</v>
      </c>
    </row>
    <row r="5392" customFormat="false" ht="15" hidden="false" customHeight="false" outlineLevel="0" collapsed="false">
      <c r="A5392" s="4" t="s">
        <v>11208</v>
      </c>
      <c r="B5392" s="4" t="s">
        <v>2894</v>
      </c>
      <c r="C5392" s="4" t="s">
        <v>1055</v>
      </c>
      <c r="D5392" s="4" t="n">
        <v>12</v>
      </c>
      <c r="E5392" s="4" t="n">
        <v>205.03</v>
      </c>
      <c r="F5392" s="4" t="n">
        <v>2460.36</v>
      </c>
      <c r="G5392" s="4" t="n">
        <f aca="false">INDEX(Data_Products!$D$2:$D$33,MATCH(C5392,Data_Products!$A$2:$A$33,0))</f>
        <v>138.6</v>
      </c>
      <c r="H5392" s="4" t="str">
        <f aca="false">INDEX(Data_Products!$C$2:$C$33,MATCH(C5392,Data_Products!$A$2:$A$33,0))</f>
        <v>Roofing</v>
      </c>
      <c r="I5392" s="10" t="n">
        <f aca="false">D5392*(E5392-G5392)</f>
        <v>797.16</v>
      </c>
      <c r="J5392" s="11" t="n">
        <f aca="false">IFERROR(I5392/F5392,0)</f>
        <v>0.324001365653807</v>
      </c>
      <c r="K5392" s="4" t="str">
        <f aca="false">IFERROR(INDEX(Data_Orders!$F$2:$F$4727,MATCH(B5392,Data_Orders!$A$2:$A$4727,0)),"")</f>
        <v>Retail</v>
      </c>
      <c r="L5392" s="4" t="str">
        <f aca="false">IFERROR(INDEX(Data_Orders!$D$2:$D$4727,MATCH(B5392,Data_Orders!$A$2:$A$4727,0)),"")</f>
        <v>Leicester</v>
      </c>
    </row>
    <row r="5393" customFormat="false" ht="15" hidden="false" customHeight="false" outlineLevel="0" collapsed="false">
      <c r="A5393" s="4" t="s">
        <v>11209</v>
      </c>
      <c r="B5393" s="4" t="s">
        <v>2894</v>
      </c>
      <c r="C5393" s="4" t="s">
        <v>1075</v>
      </c>
      <c r="D5393" s="4" t="n">
        <v>17</v>
      </c>
      <c r="E5393" s="4" t="n">
        <v>98.61</v>
      </c>
      <c r="F5393" s="4" t="n">
        <v>1676.37</v>
      </c>
      <c r="G5393" s="4" t="n">
        <f aca="false">INDEX(Data_Products!$D$2:$D$33,MATCH(C5393,Data_Products!$A$2:$A$33,0))</f>
        <v>74.84</v>
      </c>
      <c r="H5393" s="4" t="str">
        <f aca="false">INDEX(Data_Products!$C$2:$C$33,MATCH(C5393,Data_Products!$A$2:$A$33,0))</f>
        <v>Landscaping</v>
      </c>
      <c r="I5393" s="10" t="n">
        <f aca="false">D5393*(E5393-G5393)</f>
        <v>404.09</v>
      </c>
      <c r="J5393" s="11" t="n">
        <f aca="false">IFERROR(I5393/F5393,0)</f>
        <v>0.24105060338708</v>
      </c>
      <c r="K5393" s="4" t="str">
        <f aca="false">IFERROR(INDEX(Data_Orders!$F$2:$F$4727,MATCH(B5393,Data_Orders!$A$2:$A$4727,0)),"")</f>
        <v>Retail</v>
      </c>
      <c r="L5393" s="4" t="str">
        <f aca="false">IFERROR(INDEX(Data_Orders!$D$2:$D$4727,MATCH(B5393,Data_Orders!$A$2:$A$4727,0)),"")</f>
        <v>Leicester</v>
      </c>
    </row>
    <row r="5394" customFormat="false" ht="15" hidden="false" customHeight="false" outlineLevel="0" collapsed="false">
      <c r="A5394" s="4" t="s">
        <v>11210</v>
      </c>
      <c r="B5394" s="4" t="s">
        <v>2894</v>
      </c>
      <c r="C5394" s="4" t="s">
        <v>1019</v>
      </c>
      <c r="D5394" s="4" t="n">
        <v>9</v>
      </c>
      <c r="E5394" s="4" t="n">
        <v>79.76</v>
      </c>
      <c r="F5394" s="4" t="n">
        <v>717.84</v>
      </c>
      <c r="G5394" s="4" t="n">
        <f aca="false">INDEX(Data_Products!$D$2:$D$33,MATCH(C5394,Data_Products!$A$2:$A$33,0))</f>
        <v>59.07</v>
      </c>
      <c r="H5394" s="4" t="str">
        <f aca="false">INDEX(Data_Products!$C$2:$C$33,MATCH(C5394,Data_Products!$A$2:$A$33,0))</f>
        <v>Timber</v>
      </c>
      <c r="I5394" s="10" t="n">
        <f aca="false">D5394*(E5394-G5394)</f>
        <v>186.21</v>
      </c>
      <c r="J5394" s="11" t="n">
        <f aca="false">IFERROR(I5394/F5394,0)</f>
        <v>0.259403209628887</v>
      </c>
      <c r="K5394" s="4" t="str">
        <f aca="false">IFERROR(INDEX(Data_Orders!$F$2:$F$4727,MATCH(B5394,Data_Orders!$A$2:$A$4727,0)),"")</f>
        <v>Retail</v>
      </c>
      <c r="L5394" s="4" t="str">
        <f aca="false">IFERROR(INDEX(Data_Orders!$D$2:$D$4727,MATCH(B5394,Data_Orders!$A$2:$A$4727,0)),"")</f>
        <v>Leicester</v>
      </c>
    </row>
    <row r="5395" customFormat="false" ht="15" hidden="false" customHeight="false" outlineLevel="0" collapsed="false">
      <c r="A5395" s="4" t="s">
        <v>11211</v>
      </c>
      <c r="B5395" s="4" t="s">
        <v>2894</v>
      </c>
      <c r="C5395" s="4" t="s">
        <v>1017</v>
      </c>
      <c r="D5395" s="4" t="n">
        <v>4</v>
      </c>
      <c r="E5395" s="4" t="n">
        <v>49.15</v>
      </c>
      <c r="F5395" s="4" t="n">
        <v>196.6</v>
      </c>
      <c r="G5395" s="4" t="n">
        <f aca="false">INDEX(Data_Products!$D$2:$D$33,MATCH(C5395,Data_Products!$A$2:$A$33,0))</f>
        <v>31.44</v>
      </c>
      <c r="H5395" s="4" t="str">
        <f aca="false">INDEX(Data_Products!$C$2:$C$33,MATCH(C5395,Data_Products!$A$2:$A$33,0))</f>
        <v>Timber</v>
      </c>
      <c r="I5395" s="10" t="n">
        <f aca="false">D5395*(E5395-G5395)</f>
        <v>70.84</v>
      </c>
      <c r="J5395" s="11" t="n">
        <f aca="false">IFERROR(I5395/F5395,0)</f>
        <v>0.360325534079349</v>
      </c>
      <c r="K5395" s="4" t="str">
        <f aca="false">IFERROR(INDEX(Data_Orders!$F$2:$F$4727,MATCH(B5395,Data_Orders!$A$2:$A$4727,0)),"")</f>
        <v>Retail</v>
      </c>
      <c r="L5395" s="4" t="str">
        <f aca="false">IFERROR(INDEX(Data_Orders!$D$2:$D$4727,MATCH(B5395,Data_Orders!$A$2:$A$4727,0)),"")</f>
        <v>Leicester</v>
      </c>
    </row>
    <row r="5396" customFormat="false" ht="15" hidden="false" customHeight="false" outlineLevel="0" collapsed="false">
      <c r="A5396" s="4" t="s">
        <v>11212</v>
      </c>
      <c r="B5396" s="4" t="s">
        <v>2894</v>
      </c>
      <c r="C5396" s="4" t="s">
        <v>1028</v>
      </c>
      <c r="D5396" s="4" t="n">
        <v>9</v>
      </c>
      <c r="E5396" s="4" t="n">
        <v>118.79</v>
      </c>
      <c r="F5396" s="4" t="n">
        <v>1069.11</v>
      </c>
      <c r="G5396" s="4" t="n">
        <f aca="false">INDEX(Data_Products!$D$2:$D$33,MATCH(C5396,Data_Products!$A$2:$A$33,0))</f>
        <v>81.07</v>
      </c>
      <c r="H5396" s="4" t="str">
        <f aca="false">INDEX(Data_Products!$C$2:$C$33,MATCH(C5396,Data_Products!$A$2:$A$33,0))</f>
        <v>Cement &amp; Aggregates</v>
      </c>
      <c r="I5396" s="10" t="n">
        <f aca="false">D5396*(E5396-G5396)</f>
        <v>339.48</v>
      </c>
      <c r="J5396" s="11" t="n">
        <f aca="false">IFERROR(I5396/F5396,0)</f>
        <v>0.317535146056066</v>
      </c>
      <c r="K5396" s="4" t="str">
        <f aca="false">IFERROR(INDEX(Data_Orders!$F$2:$F$4727,MATCH(B5396,Data_Orders!$A$2:$A$4727,0)),"")</f>
        <v>Retail</v>
      </c>
      <c r="L5396" s="4" t="str">
        <f aca="false">IFERROR(INDEX(Data_Orders!$D$2:$D$4727,MATCH(B5396,Data_Orders!$A$2:$A$4727,0)),"")</f>
        <v>Leicester</v>
      </c>
    </row>
    <row r="5397" customFormat="false" ht="15" hidden="false" customHeight="false" outlineLevel="0" collapsed="false">
      <c r="A5397" s="4" t="s">
        <v>11213</v>
      </c>
      <c r="B5397" s="4" t="s">
        <v>2895</v>
      </c>
      <c r="C5397" s="4" t="s">
        <v>1066</v>
      </c>
      <c r="D5397" s="4" t="n">
        <v>3</v>
      </c>
      <c r="E5397" s="4" t="n">
        <v>209.69</v>
      </c>
      <c r="F5397" s="4" t="n">
        <v>629.07</v>
      </c>
      <c r="G5397" s="4" t="n">
        <f aca="false">INDEX(Data_Products!$D$2:$D$33,MATCH(C5397,Data_Products!$A$2:$A$33,0))</f>
        <v>144.38</v>
      </c>
      <c r="H5397" s="4" t="str">
        <f aca="false">INDEX(Data_Products!$C$2:$C$33,MATCH(C5397,Data_Products!$A$2:$A$33,0))</f>
        <v>Plumbing &amp; Drainage</v>
      </c>
      <c r="I5397" s="10" t="n">
        <f aca="false">D5397*(E5397-G5397)</f>
        <v>195.93</v>
      </c>
      <c r="J5397" s="11" t="n">
        <f aca="false">IFERROR(I5397/F5397,0)</f>
        <v>0.311459773952024</v>
      </c>
      <c r="K5397" s="4" t="str">
        <f aca="false">IFERROR(INDEX(Data_Orders!$F$2:$F$4727,MATCH(B5397,Data_Orders!$A$2:$A$4727,0)),"")</f>
        <v>Retail</v>
      </c>
      <c r="L5397" s="4" t="str">
        <f aca="false">IFERROR(INDEX(Data_Orders!$D$2:$D$4727,MATCH(B5397,Data_Orders!$A$2:$A$4727,0)),"")</f>
        <v>Leicester</v>
      </c>
    </row>
    <row r="5398" customFormat="false" ht="15" hidden="false" customHeight="false" outlineLevel="0" collapsed="false">
      <c r="A5398" s="4" t="s">
        <v>11214</v>
      </c>
      <c r="B5398" s="4" t="s">
        <v>2895</v>
      </c>
      <c r="C5398" s="4" t="s">
        <v>1030</v>
      </c>
      <c r="D5398" s="4" t="n">
        <v>19</v>
      </c>
      <c r="E5398" s="4" t="n">
        <v>25.23</v>
      </c>
      <c r="F5398" s="4" t="n">
        <v>479.37</v>
      </c>
      <c r="G5398" s="4" t="n">
        <f aca="false">INDEX(Data_Products!$D$2:$D$33,MATCH(C5398,Data_Products!$A$2:$A$33,0))</f>
        <v>17.67</v>
      </c>
      <c r="H5398" s="4" t="str">
        <f aca="false">INDEX(Data_Products!$C$2:$C$33,MATCH(C5398,Data_Products!$A$2:$A$33,0))</f>
        <v>Cement &amp; Aggregates</v>
      </c>
      <c r="I5398" s="10" t="n">
        <f aca="false">D5398*(E5398-G5398)</f>
        <v>143.64</v>
      </c>
      <c r="J5398" s="11" t="n">
        <f aca="false">IFERROR(I5398/F5398,0)</f>
        <v>0.299643281807372</v>
      </c>
      <c r="K5398" s="4" t="str">
        <f aca="false">IFERROR(INDEX(Data_Orders!$F$2:$F$4727,MATCH(B5398,Data_Orders!$A$2:$A$4727,0)),"")</f>
        <v>Retail</v>
      </c>
      <c r="L5398" s="4" t="str">
        <f aca="false">IFERROR(INDEX(Data_Orders!$D$2:$D$4727,MATCH(B5398,Data_Orders!$A$2:$A$4727,0)),"")</f>
        <v>Leicester</v>
      </c>
    </row>
    <row r="5399" customFormat="false" ht="15" hidden="false" customHeight="false" outlineLevel="0" collapsed="false">
      <c r="A5399" s="4" t="s">
        <v>11215</v>
      </c>
      <c r="B5399" s="4" t="s">
        <v>2895</v>
      </c>
      <c r="C5399" s="4" t="s">
        <v>1061</v>
      </c>
      <c r="D5399" s="4" t="n">
        <v>4</v>
      </c>
      <c r="E5399" s="4" t="n">
        <v>145.57</v>
      </c>
      <c r="F5399" s="4" t="n">
        <v>582.28</v>
      </c>
      <c r="G5399" s="4" t="n">
        <f aca="false">INDEX(Data_Products!$D$2:$D$33,MATCH(C5399,Data_Products!$A$2:$A$33,0))</f>
        <v>119.29</v>
      </c>
      <c r="H5399" s="4" t="str">
        <f aca="false">INDEX(Data_Products!$C$2:$C$33,MATCH(C5399,Data_Products!$A$2:$A$33,0))</f>
        <v>Plumbing &amp; Drainage</v>
      </c>
      <c r="I5399" s="10" t="n">
        <f aca="false">D5399*(E5399-G5399)</f>
        <v>105.12</v>
      </c>
      <c r="J5399" s="11" t="n">
        <f aca="false">IFERROR(I5399/F5399,0)</f>
        <v>0.180531702960775</v>
      </c>
      <c r="K5399" s="4" t="str">
        <f aca="false">IFERROR(INDEX(Data_Orders!$F$2:$F$4727,MATCH(B5399,Data_Orders!$A$2:$A$4727,0)),"")</f>
        <v>Retail</v>
      </c>
      <c r="L5399" s="4" t="str">
        <f aca="false">IFERROR(INDEX(Data_Orders!$D$2:$D$4727,MATCH(B5399,Data_Orders!$A$2:$A$4727,0)),"")</f>
        <v>Leicester</v>
      </c>
    </row>
    <row r="5400" customFormat="false" ht="15" hidden="false" customHeight="false" outlineLevel="0" collapsed="false">
      <c r="A5400" s="4" t="s">
        <v>11216</v>
      </c>
      <c r="B5400" s="4" t="s">
        <v>2895</v>
      </c>
      <c r="C5400" s="4" t="s">
        <v>1037</v>
      </c>
      <c r="D5400" s="4" t="n">
        <v>8</v>
      </c>
      <c r="E5400" s="4" t="n">
        <v>90.97</v>
      </c>
      <c r="F5400" s="4" t="n">
        <v>727.76</v>
      </c>
      <c r="G5400" s="4" t="n">
        <f aca="false">INDEX(Data_Products!$D$2:$D$33,MATCH(C5400,Data_Products!$A$2:$A$33,0))</f>
        <v>73.81</v>
      </c>
      <c r="H5400" s="4" t="str">
        <f aca="false">INDEX(Data_Products!$C$2:$C$33,MATCH(C5400,Data_Products!$A$2:$A$33,0))</f>
        <v>Insulation</v>
      </c>
      <c r="I5400" s="10" t="n">
        <f aca="false">D5400*(E5400-G5400)</f>
        <v>137.28</v>
      </c>
      <c r="J5400" s="11" t="n">
        <f aca="false">IFERROR(I5400/F5400,0)</f>
        <v>0.18863361547763</v>
      </c>
      <c r="K5400" s="4" t="str">
        <f aca="false">IFERROR(INDEX(Data_Orders!$F$2:$F$4727,MATCH(B5400,Data_Orders!$A$2:$A$4727,0)),"")</f>
        <v>Retail</v>
      </c>
      <c r="L5400" s="4" t="str">
        <f aca="false">IFERROR(INDEX(Data_Orders!$D$2:$D$4727,MATCH(B5400,Data_Orders!$A$2:$A$4727,0)),"")</f>
        <v>Leicester</v>
      </c>
    </row>
    <row r="5401" customFormat="false" ht="15" hidden="false" customHeight="false" outlineLevel="0" collapsed="false">
      <c r="A5401" s="4" t="s">
        <v>11217</v>
      </c>
      <c r="B5401" s="4" t="s">
        <v>2895</v>
      </c>
      <c r="C5401" s="4" t="s">
        <v>1010</v>
      </c>
      <c r="D5401" s="4" t="n">
        <v>10</v>
      </c>
      <c r="E5401" s="4" t="n">
        <v>135.95</v>
      </c>
      <c r="F5401" s="4" t="n">
        <v>1359.5</v>
      </c>
      <c r="G5401" s="4" t="n">
        <f aca="false">INDEX(Data_Products!$D$2:$D$33,MATCH(C5401,Data_Products!$A$2:$A$33,0))</f>
        <v>111.1</v>
      </c>
      <c r="H5401" s="4" t="str">
        <f aca="false">INDEX(Data_Products!$C$2:$C$33,MATCH(C5401,Data_Products!$A$2:$A$33,0))</f>
        <v>Timber</v>
      </c>
      <c r="I5401" s="10" t="n">
        <f aca="false">D5401*(E5401-G5401)</f>
        <v>248.5</v>
      </c>
      <c r="J5401" s="11" t="n">
        <f aca="false">IFERROR(I5401/F5401,0)</f>
        <v>0.18278778962854</v>
      </c>
      <c r="K5401" s="4" t="str">
        <f aca="false">IFERROR(INDEX(Data_Orders!$F$2:$F$4727,MATCH(B5401,Data_Orders!$A$2:$A$4727,0)),"")</f>
        <v>Retail</v>
      </c>
      <c r="L5401" s="4" t="str">
        <f aca="false">IFERROR(INDEX(Data_Orders!$D$2:$D$4727,MATCH(B5401,Data_Orders!$A$2:$A$4727,0)),"")</f>
        <v>Leicester</v>
      </c>
    </row>
    <row r="5402" customFormat="false" ht="15" hidden="false" customHeight="false" outlineLevel="0" collapsed="false">
      <c r="A5402" s="4" t="s">
        <v>11218</v>
      </c>
      <c r="B5402" s="4" t="s">
        <v>2896</v>
      </c>
      <c r="C5402" s="4" t="s">
        <v>1064</v>
      </c>
      <c r="D5402" s="4" t="n">
        <v>18</v>
      </c>
      <c r="E5402" s="4" t="n">
        <v>97.63</v>
      </c>
      <c r="F5402" s="4" t="n">
        <v>1757.34</v>
      </c>
      <c r="G5402" s="4" t="n">
        <f aca="false">INDEX(Data_Products!$D$2:$D$33,MATCH(C5402,Data_Products!$A$2:$A$33,0))</f>
        <v>65.21</v>
      </c>
      <c r="H5402" s="4" t="str">
        <f aca="false">INDEX(Data_Products!$C$2:$C$33,MATCH(C5402,Data_Products!$A$2:$A$33,0))</f>
        <v>Plumbing &amp; Drainage</v>
      </c>
      <c r="I5402" s="10" t="n">
        <f aca="false">D5402*(E5402-G5402)</f>
        <v>583.56</v>
      </c>
      <c r="J5402" s="11" t="n">
        <f aca="false">IFERROR(I5402/F5402,0)</f>
        <v>0.332070060432244</v>
      </c>
      <c r="K5402" s="4" t="str">
        <f aca="false">IFERROR(INDEX(Data_Orders!$F$2:$F$4727,MATCH(B5402,Data_Orders!$A$2:$A$4727,0)),"")</f>
        <v>Retail</v>
      </c>
      <c r="L5402" s="4" t="str">
        <f aca="false">IFERROR(INDEX(Data_Orders!$D$2:$D$4727,MATCH(B5402,Data_Orders!$A$2:$A$4727,0)),"")</f>
        <v>Leicester</v>
      </c>
    </row>
    <row r="5403" customFormat="false" ht="15" hidden="false" customHeight="false" outlineLevel="0" collapsed="false">
      <c r="A5403" s="4" t="s">
        <v>11219</v>
      </c>
      <c r="B5403" s="4" t="s">
        <v>2896</v>
      </c>
      <c r="C5403" s="4" t="s">
        <v>1077</v>
      </c>
      <c r="D5403" s="4" t="n">
        <v>20</v>
      </c>
      <c r="E5403" s="4" t="n">
        <v>46.61</v>
      </c>
      <c r="F5403" s="4" t="n">
        <v>932.2</v>
      </c>
      <c r="G5403" s="4" t="n">
        <f aca="false">INDEX(Data_Products!$D$2:$D$33,MATCH(C5403,Data_Products!$A$2:$A$33,0))</f>
        <v>36.87</v>
      </c>
      <c r="H5403" s="4" t="str">
        <f aca="false">INDEX(Data_Products!$C$2:$C$33,MATCH(C5403,Data_Products!$A$2:$A$33,0))</f>
        <v>Landscaping</v>
      </c>
      <c r="I5403" s="10" t="n">
        <f aca="false">D5403*(E5403-G5403)</f>
        <v>194.8</v>
      </c>
      <c r="J5403" s="11" t="n">
        <f aca="false">IFERROR(I5403/F5403,0)</f>
        <v>0.208968032611028</v>
      </c>
      <c r="K5403" s="4" t="str">
        <f aca="false">IFERROR(INDEX(Data_Orders!$F$2:$F$4727,MATCH(B5403,Data_Orders!$A$2:$A$4727,0)),"")</f>
        <v>Retail</v>
      </c>
      <c r="L5403" s="4" t="str">
        <f aca="false">IFERROR(INDEX(Data_Orders!$D$2:$D$4727,MATCH(B5403,Data_Orders!$A$2:$A$4727,0)),"")</f>
        <v>Leicester</v>
      </c>
    </row>
    <row r="5404" customFormat="false" ht="15" hidden="false" customHeight="false" outlineLevel="0" collapsed="false">
      <c r="A5404" s="4" t="s">
        <v>11220</v>
      </c>
      <c r="B5404" s="4" t="s">
        <v>2897</v>
      </c>
      <c r="C5404" s="4" t="s">
        <v>1032</v>
      </c>
      <c r="D5404" s="4" t="n">
        <v>18</v>
      </c>
      <c r="E5404" s="4" t="n">
        <v>99.65</v>
      </c>
      <c r="F5404" s="4" t="n">
        <v>1793.7</v>
      </c>
      <c r="G5404" s="4" t="n">
        <f aca="false">INDEX(Data_Products!$D$2:$D$33,MATCH(C5404,Data_Products!$A$2:$A$33,0))</f>
        <v>58.26</v>
      </c>
      <c r="H5404" s="4" t="str">
        <f aca="false">INDEX(Data_Products!$C$2:$C$33,MATCH(C5404,Data_Products!$A$2:$A$33,0))</f>
        <v>Insulation</v>
      </c>
      <c r="I5404" s="10" t="n">
        <f aca="false">D5404*(E5404-G5404)</f>
        <v>745.02</v>
      </c>
      <c r="J5404" s="11" t="n">
        <f aca="false">IFERROR(I5404/F5404,0)</f>
        <v>0.415353738083292</v>
      </c>
      <c r="K5404" s="4" t="str">
        <f aca="false">IFERROR(INDEX(Data_Orders!$F$2:$F$4727,MATCH(B5404,Data_Orders!$A$2:$A$4727,0)),"")</f>
        <v>Trade Account</v>
      </c>
      <c r="L5404" s="4" t="str">
        <f aca="false">IFERROR(INDEX(Data_Orders!$D$2:$D$4727,MATCH(B5404,Data_Orders!$A$2:$A$4727,0)),"")</f>
        <v>Birmingham South</v>
      </c>
    </row>
    <row r="5405" customFormat="false" ht="15" hidden="false" customHeight="false" outlineLevel="0" collapsed="false">
      <c r="A5405" s="4" t="s">
        <v>11221</v>
      </c>
      <c r="B5405" s="4" t="s">
        <v>2898</v>
      </c>
      <c r="C5405" s="4" t="s">
        <v>1032</v>
      </c>
      <c r="D5405" s="4" t="n">
        <v>4</v>
      </c>
      <c r="E5405" s="4" t="n">
        <v>99.65</v>
      </c>
      <c r="F5405" s="4" t="n">
        <v>398.6</v>
      </c>
      <c r="G5405" s="4" t="n">
        <f aca="false">INDEX(Data_Products!$D$2:$D$33,MATCH(C5405,Data_Products!$A$2:$A$33,0))</f>
        <v>58.26</v>
      </c>
      <c r="H5405" s="4" t="str">
        <f aca="false">INDEX(Data_Products!$C$2:$C$33,MATCH(C5405,Data_Products!$A$2:$A$33,0))</f>
        <v>Insulation</v>
      </c>
      <c r="I5405" s="10" t="n">
        <f aca="false">D5405*(E5405-G5405)</f>
        <v>165.56</v>
      </c>
      <c r="J5405" s="11" t="n">
        <f aca="false">IFERROR(I5405/F5405,0)</f>
        <v>0.415353738083292</v>
      </c>
      <c r="K5405" s="4" t="str">
        <f aca="false">IFERROR(INDEX(Data_Orders!$F$2:$F$4727,MATCH(B5405,Data_Orders!$A$2:$A$4727,0)),"")</f>
        <v>Trade Account</v>
      </c>
      <c r="L5405" s="4" t="str">
        <f aca="false">IFERROR(INDEX(Data_Orders!$D$2:$D$4727,MATCH(B5405,Data_Orders!$A$2:$A$4727,0)),"")</f>
        <v>Birmingham South</v>
      </c>
    </row>
    <row r="5406" customFormat="false" ht="15" hidden="false" customHeight="false" outlineLevel="0" collapsed="false">
      <c r="A5406" s="4" t="s">
        <v>11222</v>
      </c>
      <c r="B5406" s="4" t="s">
        <v>2898</v>
      </c>
      <c r="C5406" s="4" t="s">
        <v>1010</v>
      </c>
      <c r="D5406" s="4" t="n">
        <v>10</v>
      </c>
      <c r="E5406" s="4" t="n">
        <v>135.95</v>
      </c>
      <c r="F5406" s="4" t="n">
        <v>1359.5</v>
      </c>
      <c r="G5406" s="4" t="n">
        <f aca="false">INDEX(Data_Products!$D$2:$D$33,MATCH(C5406,Data_Products!$A$2:$A$33,0))</f>
        <v>111.1</v>
      </c>
      <c r="H5406" s="4" t="str">
        <f aca="false">INDEX(Data_Products!$C$2:$C$33,MATCH(C5406,Data_Products!$A$2:$A$33,0))</f>
        <v>Timber</v>
      </c>
      <c r="I5406" s="10" t="n">
        <f aca="false">D5406*(E5406-G5406)</f>
        <v>248.5</v>
      </c>
      <c r="J5406" s="11" t="n">
        <f aca="false">IFERROR(I5406/F5406,0)</f>
        <v>0.18278778962854</v>
      </c>
      <c r="K5406" s="4" t="str">
        <f aca="false">IFERROR(INDEX(Data_Orders!$F$2:$F$4727,MATCH(B5406,Data_Orders!$A$2:$A$4727,0)),"")</f>
        <v>Trade Account</v>
      </c>
      <c r="L5406" s="4" t="str">
        <f aca="false">IFERROR(INDEX(Data_Orders!$D$2:$D$4727,MATCH(B5406,Data_Orders!$A$2:$A$4727,0)),"")</f>
        <v>Birmingham South</v>
      </c>
    </row>
    <row r="5407" customFormat="false" ht="15" hidden="false" customHeight="false" outlineLevel="0" collapsed="false">
      <c r="A5407" s="4" t="s">
        <v>11223</v>
      </c>
      <c r="B5407" s="4" t="s">
        <v>2898</v>
      </c>
      <c r="C5407" s="4" t="s">
        <v>1044</v>
      </c>
      <c r="D5407" s="4" t="n">
        <v>14</v>
      </c>
      <c r="E5407" s="4" t="n">
        <v>190.44</v>
      </c>
      <c r="F5407" s="4" t="n">
        <v>2666.16</v>
      </c>
      <c r="G5407" s="4" t="n">
        <f aca="false">INDEX(Data_Products!$D$2:$D$33,MATCH(C5407,Data_Products!$A$2:$A$33,0))</f>
        <v>115.48</v>
      </c>
      <c r="H5407" s="4" t="str">
        <f aca="false">INDEX(Data_Products!$C$2:$C$33,MATCH(C5407,Data_Products!$A$2:$A$33,0))</f>
        <v>Tools &amp; Fixings</v>
      </c>
      <c r="I5407" s="10" t="n">
        <f aca="false">D5407*(E5407-G5407)</f>
        <v>1049.44</v>
      </c>
      <c r="J5407" s="11" t="n">
        <f aca="false">IFERROR(I5407/F5407,0)</f>
        <v>0.393614786809494</v>
      </c>
      <c r="K5407" s="4" t="str">
        <f aca="false">IFERROR(INDEX(Data_Orders!$F$2:$F$4727,MATCH(B5407,Data_Orders!$A$2:$A$4727,0)),"")</f>
        <v>Trade Account</v>
      </c>
      <c r="L5407" s="4" t="str">
        <f aca="false">IFERROR(INDEX(Data_Orders!$D$2:$D$4727,MATCH(B5407,Data_Orders!$A$2:$A$4727,0)),"")</f>
        <v>Birmingham South</v>
      </c>
    </row>
    <row r="5408" customFormat="false" ht="15" hidden="false" customHeight="false" outlineLevel="0" collapsed="false">
      <c r="A5408" s="4" t="s">
        <v>11224</v>
      </c>
      <c r="B5408" s="4" t="s">
        <v>2898</v>
      </c>
      <c r="C5408" s="4" t="s">
        <v>1024</v>
      </c>
      <c r="D5408" s="4" t="n">
        <v>9</v>
      </c>
      <c r="E5408" s="4" t="n">
        <v>137.14</v>
      </c>
      <c r="F5408" s="4" t="n">
        <v>1234.26</v>
      </c>
      <c r="G5408" s="4" t="n">
        <f aca="false">INDEX(Data_Products!$D$2:$D$33,MATCH(C5408,Data_Products!$A$2:$A$33,0))</f>
        <v>99.99</v>
      </c>
      <c r="H5408" s="4" t="str">
        <f aca="false">INDEX(Data_Products!$C$2:$C$33,MATCH(C5408,Data_Products!$A$2:$A$33,0))</f>
        <v>Cement &amp; Aggregates</v>
      </c>
      <c r="I5408" s="10" t="n">
        <f aca="false">D5408*(E5408-G5408)</f>
        <v>334.35</v>
      </c>
      <c r="J5408" s="11" t="n">
        <f aca="false">IFERROR(I5408/F5408,0)</f>
        <v>0.270891060230421</v>
      </c>
      <c r="K5408" s="4" t="str">
        <f aca="false">IFERROR(INDEX(Data_Orders!$F$2:$F$4727,MATCH(B5408,Data_Orders!$A$2:$A$4727,0)),"")</f>
        <v>Trade Account</v>
      </c>
      <c r="L5408" s="4" t="str">
        <f aca="false">IFERROR(INDEX(Data_Orders!$D$2:$D$4727,MATCH(B5408,Data_Orders!$A$2:$A$4727,0)),"")</f>
        <v>Birmingham South</v>
      </c>
    </row>
    <row r="5409" customFormat="false" ht="15" hidden="false" customHeight="false" outlineLevel="0" collapsed="false">
      <c r="A5409" s="4" t="s">
        <v>11225</v>
      </c>
      <c r="B5409" s="4" t="s">
        <v>2898</v>
      </c>
      <c r="C5409" s="4" t="s">
        <v>1021</v>
      </c>
      <c r="D5409" s="4" t="n">
        <v>9</v>
      </c>
      <c r="E5409" s="4" t="n">
        <v>73.76</v>
      </c>
      <c r="F5409" s="4" t="n">
        <v>663.84</v>
      </c>
      <c r="G5409" s="4" t="n">
        <f aca="false">INDEX(Data_Products!$D$2:$D$33,MATCH(C5409,Data_Products!$A$2:$A$33,0))</f>
        <v>51.51</v>
      </c>
      <c r="H5409" s="4" t="str">
        <f aca="false">INDEX(Data_Products!$C$2:$C$33,MATCH(C5409,Data_Products!$A$2:$A$33,0))</f>
        <v>Cement &amp; Aggregates</v>
      </c>
      <c r="I5409" s="10" t="n">
        <f aca="false">D5409*(E5409-G5409)</f>
        <v>200.25</v>
      </c>
      <c r="J5409" s="11" t="n">
        <f aca="false">IFERROR(I5409/F5409,0)</f>
        <v>0.301654013015184</v>
      </c>
      <c r="K5409" s="4" t="str">
        <f aca="false">IFERROR(INDEX(Data_Orders!$F$2:$F$4727,MATCH(B5409,Data_Orders!$A$2:$A$4727,0)),"")</f>
        <v>Trade Account</v>
      </c>
      <c r="L5409" s="4" t="str">
        <f aca="false">IFERROR(INDEX(Data_Orders!$D$2:$D$4727,MATCH(B5409,Data_Orders!$A$2:$A$4727,0)),"")</f>
        <v>Birmingham South</v>
      </c>
    </row>
    <row r="5410" customFormat="false" ht="15" hidden="false" customHeight="false" outlineLevel="0" collapsed="false">
      <c r="A5410" s="4" t="s">
        <v>11226</v>
      </c>
      <c r="B5410" s="4" t="s">
        <v>2899</v>
      </c>
      <c r="C5410" s="4" t="s">
        <v>1055</v>
      </c>
      <c r="D5410" s="4" t="n">
        <v>20</v>
      </c>
      <c r="E5410" s="4" t="n">
        <v>205.03</v>
      </c>
      <c r="F5410" s="4" t="n">
        <v>4100.6</v>
      </c>
      <c r="G5410" s="4" t="n">
        <f aca="false">INDEX(Data_Products!$D$2:$D$33,MATCH(C5410,Data_Products!$A$2:$A$33,0))</f>
        <v>138.6</v>
      </c>
      <c r="H5410" s="4" t="str">
        <f aca="false">INDEX(Data_Products!$C$2:$C$33,MATCH(C5410,Data_Products!$A$2:$A$33,0))</f>
        <v>Roofing</v>
      </c>
      <c r="I5410" s="10" t="n">
        <f aca="false">D5410*(E5410-G5410)</f>
        <v>1328.6</v>
      </c>
      <c r="J5410" s="11" t="n">
        <f aca="false">IFERROR(I5410/F5410,0)</f>
        <v>0.324001365653807</v>
      </c>
      <c r="K5410" s="4" t="str">
        <f aca="false">IFERROR(INDEX(Data_Orders!$F$2:$F$4727,MATCH(B5410,Data_Orders!$A$2:$A$4727,0)),"")</f>
        <v>Trade Account</v>
      </c>
      <c r="L5410" s="4" t="str">
        <f aca="false">IFERROR(INDEX(Data_Orders!$D$2:$D$4727,MATCH(B5410,Data_Orders!$A$2:$A$4727,0)),"")</f>
        <v>Birmingham South</v>
      </c>
    </row>
    <row r="5411" customFormat="false" ht="15" hidden="false" customHeight="false" outlineLevel="0" collapsed="false">
      <c r="A5411" s="4" t="s">
        <v>11227</v>
      </c>
      <c r="B5411" s="4" t="s">
        <v>2899</v>
      </c>
      <c r="C5411" s="4" t="s">
        <v>1037</v>
      </c>
      <c r="D5411" s="4" t="n">
        <v>19</v>
      </c>
      <c r="E5411" s="4" t="n">
        <v>90.97</v>
      </c>
      <c r="F5411" s="4" t="n">
        <v>1728.43</v>
      </c>
      <c r="G5411" s="4" t="n">
        <f aca="false">INDEX(Data_Products!$D$2:$D$33,MATCH(C5411,Data_Products!$A$2:$A$33,0))</f>
        <v>73.81</v>
      </c>
      <c r="H5411" s="4" t="str">
        <f aca="false">INDEX(Data_Products!$C$2:$C$33,MATCH(C5411,Data_Products!$A$2:$A$33,0))</f>
        <v>Insulation</v>
      </c>
      <c r="I5411" s="10" t="n">
        <f aca="false">D5411*(E5411-G5411)</f>
        <v>326.04</v>
      </c>
      <c r="J5411" s="11" t="n">
        <f aca="false">IFERROR(I5411/F5411,0)</f>
        <v>0.18863361547763</v>
      </c>
      <c r="K5411" s="4" t="str">
        <f aca="false">IFERROR(INDEX(Data_Orders!$F$2:$F$4727,MATCH(B5411,Data_Orders!$A$2:$A$4727,0)),"")</f>
        <v>Trade Account</v>
      </c>
      <c r="L5411" s="4" t="str">
        <f aca="false">IFERROR(INDEX(Data_Orders!$D$2:$D$4727,MATCH(B5411,Data_Orders!$A$2:$A$4727,0)),"")</f>
        <v>Birmingham South</v>
      </c>
    </row>
    <row r="5412" customFormat="false" ht="15" hidden="false" customHeight="false" outlineLevel="0" collapsed="false">
      <c r="A5412" s="4" t="s">
        <v>11228</v>
      </c>
      <c r="B5412" s="4" t="s">
        <v>2900</v>
      </c>
      <c r="C5412" s="4" t="s">
        <v>1017</v>
      </c>
      <c r="D5412" s="4" t="n">
        <v>20</v>
      </c>
      <c r="E5412" s="4" t="n">
        <v>49.15</v>
      </c>
      <c r="F5412" s="4" t="n">
        <v>983</v>
      </c>
      <c r="G5412" s="4" t="n">
        <f aca="false">INDEX(Data_Products!$D$2:$D$33,MATCH(C5412,Data_Products!$A$2:$A$33,0))</f>
        <v>31.44</v>
      </c>
      <c r="H5412" s="4" t="str">
        <f aca="false">INDEX(Data_Products!$C$2:$C$33,MATCH(C5412,Data_Products!$A$2:$A$33,0))</f>
        <v>Timber</v>
      </c>
      <c r="I5412" s="10" t="n">
        <f aca="false">D5412*(E5412-G5412)</f>
        <v>354.2</v>
      </c>
      <c r="J5412" s="11" t="n">
        <f aca="false">IFERROR(I5412/F5412,0)</f>
        <v>0.360325534079349</v>
      </c>
      <c r="K5412" s="4" t="str">
        <f aca="false">IFERROR(INDEX(Data_Orders!$F$2:$F$4727,MATCH(B5412,Data_Orders!$A$2:$A$4727,0)),"")</f>
        <v>Trade Account</v>
      </c>
      <c r="L5412" s="4" t="str">
        <f aca="false">IFERROR(INDEX(Data_Orders!$D$2:$D$4727,MATCH(B5412,Data_Orders!$A$2:$A$4727,0)),"")</f>
        <v>Birmingham South</v>
      </c>
    </row>
    <row r="5413" customFormat="false" ht="15" hidden="false" customHeight="false" outlineLevel="0" collapsed="false">
      <c r="A5413" s="4" t="s">
        <v>11229</v>
      </c>
      <c r="B5413" s="4" t="s">
        <v>2900</v>
      </c>
      <c r="C5413" s="4" t="s">
        <v>1037</v>
      </c>
      <c r="D5413" s="4" t="n">
        <v>7</v>
      </c>
      <c r="E5413" s="4" t="n">
        <v>90.97</v>
      </c>
      <c r="F5413" s="4" t="n">
        <v>636.79</v>
      </c>
      <c r="G5413" s="4" t="n">
        <f aca="false">INDEX(Data_Products!$D$2:$D$33,MATCH(C5413,Data_Products!$A$2:$A$33,0))</f>
        <v>73.81</v>
      </c>
      <c r="H5413" s="4" t="str">
        <f aca="false">INDEX(Data_Products!$C$2:$C$33,MATCH(C5413,Data_Products!$A$2:$A$33,0))</f>
        <v>Insulation</v>
      </c>
      <c r="I5413" s="10" t="n">
        <f aca="false">D5413*(E5413-G5413)</f>
        <v>120.12</v>
      </c>
      <c r="J5413" s="11" t="n">
        <f aca="false">IFERROR(I5413/F5413,0)</f>
        <v>0.18863361547763</v>
      </c>
      <c r="K5413" s="4" t="str">
        <f aca="false">IFERROR(INDEX(Data_Orders!$F$2:$F$4727,MATCH(B5413,Data_Orders!$A$2:$A$4727,0)),"")</f>
        <v>Trade Account</v>
      </c>
      <c r="L5413" s="4" t="str">
        <f aca="false">IFERROR(INDEX(Data_Orders!$D$2:$D$4727,MATCH(B5413,Data_Orders!$A$2:$A$4727,0)),"")</f>
        <v>Birmingham South</v>
      </c>
    </row>
    <row r="5414" customFormat="false" ht="15" hidden="false" customHeight="false" outlineLevel="0" collapsed="false">
      <c r="A5414" s="4" t="s">
        <v>11230</v>
      </c>
      <c r="B5414" s="4" t="s">
        <v>2900</v>
      </c>
      <c r="C5414" s="4" t="s">
        <v>1044</v>
      </c>
      <c r="D5414" s="4" t="n">
        <v>8</v>
      </c>
      <c r="E5414" s="4" t="n">
        <v>190.44</v>
      </c>
      <c r="F5414" s="4" t="n">
        <v>1523.52</v>
      </c>
      <c r="G5414" s="4" t="n">
        <f aca="false">INDEX(Data_Products!$D$2:$D$33,MATCH(C5414,Data_Products!$A$2:$A$33,0))</f>
        <v>115.48</v>
      </c>
      <c r="H5414" s="4" t="str">
        <f aca="false">INDEX(Data_Products!$C$2:$C$33,MATCH(C5414,Data_Products!$A$2:$A$33,0))</f>
        <v>Tools &amp; Fixings</v>
      </c>
      <c r="I5414" s="10" t="n">
        <f aca="false">D5414*(E5414-G5414)</f>
        <v>599.68</v>
      </c>
      <c r="J5414" s="11" t="n">
        <f aca="false">IFERROR(I5414/F5414,0)</f>
        <v>0.393614786809494</v>
      </c>
      <c r="K5414" s="4" t="str">
        <f aca="false">IFERROR(INDEX(Data_Orders!$F$2:$F$4727,MATCH(B5414,Data_Orders!$A$2:$A$4727,0)),"")</f>
        <v>Trade Account</v>
      </c>
      <c r="L5414" s="4" t="str">
        <f aca="false">IFERROR(INDEX(Data_Orders!$D$2:$D$4727,MATCH(B5414,Data_Orders!$A$2:$A$4727,0)),"")</f>
        <v>Birmingham South</v>
      </c>
    </row>
    <row r="5415" customFormat="false" ht="15" hidden="false" customHeight="false" outlineLevel="0" collapsed="false">
      <c r="A5415" s="4" t="s">
        <v>11231</v>
      </c>
      <c r="B5415" s="4" t="s">
        <v>2901</v>
      </c>
      <c r="C5415" s="4" t="s">
        <v>1070</v>
      </c>
      <c r="D5415" s="4" t="n">
        <v>11</v>
      </c>
      <c r="E5415" s="4" t="n">
        <v>230.32</v>
      </c>
      <c r="F5415" s="4" t="n">
        <v>2533.52</v>
      </c>
      <c r="G5415" s="4" t="n">
        <f aca="false">INDEX(Data_Products!$D$2:$D$33,MATCH(C5415,Data_Products!$A$2:$A$33,0))</f>
        <v>161.64</v>
      </c>
      <c r="H5415" s="4" t="str">
        <f aca="false">INDEX(Data_Products!$C$2:$C$33,MATCH(C5415,Data_Products!$A$2:$A$33,0))</f>
        <v>Landscaping</v>
      </c>
      <c r="I5415" s="10" t="n">
        <f aca="false">D5415*(E5415-G5415)</f>
        <v>755.48</v>
      </c>
      <c r="J5415" s="11" t="n">
        <f aca="false">IFERROR(I5415/F5415,0)</f>
        <v>0.298193817297673</v>
      </c>
      <c r="K5415" s="4" t="str">
        <f aca="false">IFERROR(INDEX(Data_Orders!$F$2:$F$4727,MATCH(B5415,Data_Orders!$A$2:$A$4727,0)),"")</f>
        <v>Trade Account</v>
      </c>
      <c r="L5415" s="4" t="str">
        <f aca="false">IFERROR(INDEX(Data_Orders!$D$2:$D$4727,MATCH(B5415,Data_Orders!$A$2:$A$4727,0)),"")</f>
        <v>Birmingham South</v>
      </c>
    </row>
    <row r="5416" customFormat="false" ht="15" hidden="false" customHeight="false" outlineLevel="0" collapsed="false">
      <c r="A5416" s="4" t="s">
        <v>11232</v>
      </c>
      <c r="B5416" s="4" t="s">
        <v>2902</v>
      </c>
      <c r="C5416" s="4" t="s">
        <v>1077</v>
      </c>
      <c r="D5416" s="4" t="n">
        <v>3</v>
      </c>
      <c r="E5416" s="4" t="n">
        <v>46.61</v>
      </c>
      <c r="F5416" s="4" t="n">
        <v>139.83</v>
      </c>
      <c r="G5416" s="4" t="n">
        <f aca="false">INDEX(Data_Products!$D$2:$D$33,MATCH(C5416,Data_Products!$A$2:$A$33,0))</f>
        <v>36.87</v>
      </c>
      <c r="H5416" s="4" t="str">
        <f aca="false">INDEX(Data_Products!$C$2:$C$33,MATCH(C5416,Data_Products!$A$2:$A$33,0))</f>
        <v>Landscaping</v>
      </c>
      <c r="I5416" s="10" t="n">
        <f aca="false">D5416*(E5416-G5416)</f>
        <v>29.22</v>
      </c>
      <c r="J5416" s="11" t="n">
        <f aca="false">IFERROR(I5416/F5416,0)</f>
        <v>0.208968032611028</v>
      </c>
      <c r="K5416" s="4" t="str">
        <f aca="false">IFERROR(INDEX(Data_Orders!$F$2:$F$4727,MATCH(B5416,Data_Orders!$A$2:$A$4727,0)),"")</f>
        <v>Retail</v>
      </c>
      <c r="L5416" s="4" t="str">
        <f aca="false">IFERROR(INDEX(Data_Orders!$D$2:$D$4727,MATCH(B5416,Data_Orders!$A$2:$A$4727,0)),"")</f>
        <v>Binley (Coventry)</v>
      </c>
    </row>
    <row r="5417" customFormat="false" ht="15" hidden="false" customHeight="false" outlineLevel="0" collapsed="false">
      <c r="A5417" s="4" t="s">
        <v>11233</v>
      </c>
      <c r="B5417" s="4" t="s">
        <v>2902</v>
      </c>
      <c r="C5417" s="4" t="s">
        <v>1048</v>
      </c>
      <c r="D5417" s="4" t="n">
        <v>4</v>
      </c>
      <c r="E5417" s="4" t="n">
        <v>112.72</v>
      </c>
      <c r="F5417" s="4" t="n">
        <v>450.88</v>
      </c>
      <c r="G5417" s="4" t="n">
        <f aca="false">INDEX(Data_Products!$D$2:$D$33,MATCH(C5417,Data_Products!$A$2:$A$33,0))</f>
        <v>83.21</v>
      </c>
      <c r="H5417" s="4" t="str">
        <f aca="false">INDEX(Data_Products!$C$2:$C$33,MATCH(C5417,Data_Products!$A$2:$A$33,0))</f>
        <v>Tools &amp; Fixings</v>
      </c>
      <c r="I5417" s="10" t="n">
        <f aca="false">D5417*(E5417-G5417)</f>
        <v>118.04</v>
      </c>
      <c r="J5417" s="11" t="n">
        <f aca="false">IFERROR(I5417/F5417,0)</f>
        <v>0.261799148332151</v>
      </c>
      <c r="K5417" s="4" t="str">
        <f aca="false">IFERROR(INDEX(Data_Orders!$F$2:$F$4727,MATCH(B5417,Data_Orders!$A$2:$A$4727,0)),"")</f>
        <v>Retail</v>
      </c>
      <c r="L5417" s="4" t="str">
        <f aca="false">IFERROR(INDEX(Data_Orders!$D$2:$D$4727,MATCH(B5417,Data_Orders!$A$2:$A$4727,0)),"")</f>
        <v>Binley (Coventry)</v>
      </c>
    </row>
    <row r="5418" customFormat="false" ht="15" hidden="false" customHeight="false" outlineLevel="0" collapsed="false">
      <c r="A5418" s="4" t="s">
        <v>11234</v>
      </c>
      <c r="B5418" s="4" t="s">
        <v>2902</v>
      </c>
      <c r="C5418" s="4" t="s">
        <v>1010</v>
      </c>
      <c r="D5418" s="4" t="n">
        <v>19</v>
      </c>
      <c r="E5418" s="4" t="n">
        <v>135.95</v>
      </c>
      <c r="F5418" s="4" t="n">
        <v>2583.05</v>
      </c>
      <c r="G5418" s="4" t="n">
        <f aca="false">INDEX(Data_Products!$D$2:$D$33,MATCH(C5418,Data_Products!$A$2:$A$33,0))</f>
        <v>111.1</v>
      </c>
      <c r="H5418" s="4" t="str">
        <f aca="false">INDEX(Data_Products!$C$2:$C$33,MATCH(C5418,Data_Products!$A$2:$A$33,0))</f>
        <v>Timber</v>
      </c>
      <c r="I5418" s="10" t="n">
        <f aca="false">D5418*(E5418-G5418)</f>
        <v>472.15</v>
      </c>
      <c r="J5418" s="11" t="n">
        <f aca="false">IFERROR(I5418/F5418,0)</f>
        <v>0.18278778962854</v>
      </c>
      <c r="K5418" s="4" t="str">
        <f aca="false">IFERROR(INDEX(Data_Orders!$F$2:$F$4727,MATCH(B5418,Data_Orders!$A$2:$A$4727,0)),"")</f>
        <v>Retail</v>
      </c>
      <c r="L5418" s="4" t="str">
        <f aca="false">IFERROR(INDEX(Data_Orders!$D$2:$D$4727,MATCH(B5418,Data_Orders!$A$2:$A$4727,0)),"")</f>
        <v>Binley (Coventry)</v>
      </c>
    </row>
    <row r="5419" customFormat="false" ht="15" hidden="false" customHeight="false" outlineLevel="0" collapsed="false">
      <c r="A5419" s="4" t="s">
        <v>11235</v>
      </c>
      <c r="B5419" s="4" t="s">
        <v>2902</v>
      </c>
      <c r="C5419" s="4" t="s">
        <v>1059</v>
      </c>
      <c r="D5419" s="4" t="n">
        <v>5</v>
      </c>
      <c r="E5419" s="4" t="n">
        <v>103.63</v>
      </c>
      <c r="F5419" s="4" t="n">
        <v>518.15</v>
      </c>
      <c r="G5419" s="4" t="n">
        <f aca="false">INDEX(Data_Products!$D$2:$D$33,MATCH(C5419,Data_Products!$A$2:$A$33,0))</f>
        <v>82.55</v>
      </c>
      <c r="H5419" s="4" t="str">
        <f aca="false">INDEX(Data_Products!$C$2:$C$33,MATCH(C5419,Data_Products!$A$2:$A$33,0))</f>
        <v>Roofing</v>
      </c>
      <c r="I5419" s="10" t="n">
        <f aca="false">D5419*(E5419-G5419)</f>
        <v>105.4</v>
      </c>
      <c r="J5419" s="11" t="n">
        <f aca="false">IFERROR(I5419/F5419,0)</f>
        <v>0.203415999228023</v>
      </c>
      <c r="K5419" s="4" t="str">
        <f aca="false">IFERROR(INDEX(Data_Orders!$F$2:$F$4727,MATCH(B5419,Data_Orders!$A$2:$A$4727,0)),"")</f>
        <v>Retail</v>
      </c>
      <c r="L5419" s="4" t="str">
        <f aca="false">IFERROR(INDEX(Data_Orders!$D$2:$D$4727,MATCH(B5419,Data_Orders!$A$2:$A$4727,0)),"")</f>
        <v>Binley (Coventry)</v>
      </c>
    </row>
    <row r="5420" customFormat="false" ht="15" hidden="false" customHeight="false" outlineLevel="0" collapsed="false">
      <c r="A5420" s="4" t="s">
        <v>11236</v>
      </c>
      <c r="B5420" s="4" t="s">
        <v>2903</v>
      </c>
      <c r="C5420" s="4" t="s">
        <v>1070</v>
      </c>
      <c r="D5420" s="4" t="n">
        <v>14</v>
      </c>
      <c r="E5420" s="4" t="n">
        <v>230.32</v>
      </c>
      <c r="F5420" s="4" t="n">
        <v>3224.48</v>
      </c>
      <c r="G5420" s="4" t="n">
        <f aca="false">INDEX(Data_Products!$D$2:$D$33,MATCH(C5420,Data_Products!$A$2:$A$33,0))</f>
        <v>161.64</v>
      </c>
      <c r="H5420" s="4" t="str">
        <f aca="false">INDEX(Data_Products!$C$2:$C$33,MATCH(C5420,Data_Products!$A$2:$A$33,0))</f>
        <v>Landscaping</v>
      </c>
      <c r="I5420" s="10" t="n">
        <f aca="false">D5420*(E5420-G5420)</f>
        <v>961.52</v>
      </c>
      <c r="J5420" s="11" t="n">
        <f aca="false">IFERROR(I5420/F5420,0)</f>
        <v>0.298193817297673</v>
      </c>
      <c r="K5420" s="4" t="str">
        <f aca="false">IFERROR(INDEX(Data_Orders!$F$2:$F$4727,MATCH(B5420,Data_Orders!$A$2:$A$4727,0)),"")</f>
        <v>Retail</v>
      </c>
      <c r="L5420" s="4" t="str">
        <f aca="false">IFERROR(INDEX(Data_Orders!$D$2:$D$4727,MATCH(B5420,Data_Orders!$A$2:$A$4727,0)),"")</f>
        <v>Binley (Coventry)</v>
      </c>
    </row>
    <row r="5421" customFormat="false" ht="15" hidden="false" customHeight="false" outlineLevel="0" collapsed="false">
      <c r="A5421" s="4" t="s">
        <v>11237</v>
      </c>
      <c r="B5421" s="4" t="s">
        <v>2903</v>
      </c>
      <c r="C5421" s="4" t="s">
        <v>1013</v>
      </c>
      <c r="D5421" s="4" t="n">
        <v>18</v>
      </c>
      <c r="E5421" s="4" t="n">
        <v>240.92</v>
      </c>
      <c r="F5421" s="4" t="n">
        <v>4336.56</v>
      </c>
      <c r="G5421" s="4" t="n">
        <f aca="false">INDEX(Data_Products!$D$2:$D$33,MATCH(C5421,Data_Products!$A$2:$A$33,0))</f>
        <v>168.32</v>
      </c>
      <c r="H5421" s="4" t="str">
        <f aca="false">INDEX(Data_Products!$C$2:$C$33,MATCH(C5421,Data_Products!$A$2:$A$33,0))</f>
        <v>Timber</v>
      </c>
      <c r="I5421" s="10" t="n">
        <f aca="false">D5421*(E5421-G5421)</f>
        <v>1306.8</v>
      </c>
      <c r="J5421" s="11" t="n">
        <f aca="false">IFERROR(I5421/F5421,0)</f>
        <v>0.301344844761747</v>
      </c>
      <c r="K5421" s="4" t="str">
        <f aca="false">IFERROR(INDEX(Data_Orders!$F$2:$F$4727,MATCH(B5421,Data_Orders!$A$2:$A$4727,0)),"")</f>
        <v>Retail</v>
      </c>
      <c r="L5421" s="4" t="str">
        <f aca="false">IFERROR(INDEX(Data_Orders!$D$2:$D$4727,MATCH(B5421,Data_Orders!$A$2:$A$4727,0)),"")</f>
        <v>Binley (Coventry)</v>
      </c>
    </row>
    <row r="5422" customFormat="false" ht="15" hidden="false" customHeight="false" outlineLevel="0" collapsed="false">
      <c r="A5422" s="4" t="s">
        <v>11238</v>
      </c>
      <c r="B5422" s="4" t="s">
        <v>2903</v>
      </c>
      <c r="C5422" s="4" t="s">
        <v>1024</v>
      </c>
      <c r="D5422" s="4" t="n">
        <v>3</v>
      </c>
      <c r="E5422" s="4" t="n">
        <v>137.14</v>
      </c>
      <c r="F5422" s="4" t="n">
        <v>411.42</v>
      </c>
      <c r="G5422" s="4" t="n">
        <f aca="false">INDEX(Data_Products!$D$2:$D$33,MATCH(C5422,Data_Products!$A$2:$A$33,0))</f>
        <v>99.99</v>
      </c>
      <c r="H5422" s="4" t="str">
        <f aca="false">INDEX(Data_Products!$C$2:$C$33,MATCH(C5422,Data_Products!$A$2:$A$33,0))</f>
        <v>Cement &amp; Aggregates</v>
      </c>
      <c r="I5422" s="10" t="n">
        <f aca="false">D5422*(E5422-G5422)</f>
        <v>111.45</v>
      </c>
      <c r="J5422" s="11" t="n">
        <f aca="false">IFERROR(I5422/F5422,0)</f>
        <v>0.270891060230421</v>
      </c>
      <c r="K5422" s="4" t="str">
        <f aca="false">IFERROR(INDEX(Data_Orders!$F$2:$F$4727,MATCH(B5422,Data_Orders!$A$2:$A$4727,0)),"")</f>
        <v>Retail</v>
      </c>
      <c r="L5422" s="4" t="str">
        <f aca="false">IFERROR(INDEX(Data_Orders!$D$2:$D$4727,MATCH(B5422,Data_Orders!$A$2:$A$4727,0)),"")</f>
        <v>Binley (Coventry)</v>
      </c>
    </row>
    <row r="5423" customFormat="false" ht="15" hidden="false" customHeight="false" outlineLevel="0" collapsed="false">
      <c r="A5423" s="4" t="s">
        <v>11239</v>
      </c>
      <c r="B5423" s="4" t="s">
        <v>2903</v>
      </c>
      <c r="C5423" s="4" t="s">
        <v>1041</v>
      </c>
      <c r="D5423" s="4" t="n">
        <v>4</v>
      </c>
      <c r="E5423" s="4" t="n">
        <v>242.75</v>
      </c>
      <c r="F5423" s="4" t="n">
        <v>971</v>
      </c>
      <c r="G5423" s="4" t="n">
        <f aca="false">INDEX(Data_Products!$D$2:$D$33,MATCH(C5423,Data_Products!$A$2:$A$33,0))</f>
        <v>142.94</v>
      </c>
      <c r="H5423" s="4" t="str">
        <f aca="false">INDEX(Data_Products!$C$2:$C$33,MATCH(C5423,Data_Products!$A$2:$A$33,0))</f>
        <v>Tools &amp; Fixings</v>
      </c>
      <c r="I5423" s="10" t="n">
        <f aca="false">D5423*(E5423-G5423)</f>
        <v>399.24</v>
      </c>
      <c r="J5423" s="11" t="n">
        <f aca="false">IFERROR(I5423/F5423,0)</f>
        <v>0.411163748712667</v>
      </c>
      <c r="K5423" s="4" t="str">
        <f aca="false">IFERROR(INDEX(Data_Orders!$F$2:$F$4727,MATCH(B5423,Data_Orders!$A$2:$A$4727,0)),"")</f>
        <v>Retail</v>
      </c>
      <c r="L5423" s="4" t="str">
        <f aca="false">IFERROR(INDEX(Data_Orders!$D$2:$D$4727,MATCH(B5423,Data_Orders!$A$2:$A$4727,0)),"")</f>
        <v>Binley (Coventry)</v>
      </c>
    </row>
    <row r="5424" customFormat="false" ht="15" hidden="false" customHeight="false" outlineLevel="0" collapsed="false">
      <c r="A5424" s="4" t="s">
        <v>11240</v>
      </c>
      <c r="B5424" s="4" t="s">
        <v>2904</v>
      </c>
      <c r="C5424" s="4" t="s">
        <v>1041</v>
      </c>
      <c r="D5424" s="4" t="n">
        <v>7</v>
      </c>
      <c r="E5424" s="4" t="n">
        <v>242.75</v>
      </c>
      <c r="F5424" s="4" t="n">
        <v>1699.25</v>
      </c>
      <c r="G5424" s="4" t="n">
        <f aca="false">INDEX(Data_Products!$D$2:$D$33,MATCH(C5424,Data_Products!$A$2:$A$33,0))</f>
        <v>142.94</v>
      </c>
      <c r="H5424" s="4" t="str">
        <f aca="false">INDEX(Data_Products!$C$2:$C$33,MATCH(C5424,Data_Products!$A$2:$A$33,0))</f>
        <v>Tools &amp; Fixings</v>
      </c>
      <c r="I5424" s="10" t="n">
        <f aca="false">D5424*(E5424-G5424)</f>
        <v>698.67</v>
      </c>
      <c r="J5424" s="11" t="n">
        <f aca="false">IFERROR(I5424/F5424,0)</f>
        <v>0.411163748712667</v>
      </c>
      <c r="K5424" s="4" t="str">
        <f aca="false">IFERROR(INDEX(Data_Orders!$F$2:$F$4727,MATCH(B5424,Data_Orders!$A$2:$A$4727,0)),"")</f>
        <v>Retail</v>
      </c>
      <c r="L5424" s="4" t="str">
        <f aca="false">IFERROR(INDEX(Data_Orders!$D$2:$D$4727,MATCH(B5424,Data_Orders!$A$2:$A$4727,0)),"")</f>
        <v>Binley (Coventry)</v>
      </c>
    </row>
    <row r="5425" customFormat="false" ht="15" hidden="false" customHeight="false" outlineLevel="0" collapsed="false">
      <c r="A5425" s="4" t="s">
        <v>11241</v>
      </c>
      <c r="B5425" s="4" t="s">
        <v>2904</v>
      </c>
      <c r="C5425" s="4" t="s">
        <v>1059</v>
      </c>
      <c r="D5425" s="4" t="n">
        <v>7</v>
      </c>
      <c r="E5425" s="4" t="n">
        <v>103.63</v>
      </c>
      <c r="F5425" s="4" t="n">
        <v>725.41</v>
      </c>
      <c r="G5425" s="4" t="n">
        <f aca="false">INDEX(Data_Products!$D$2:$D$33,MATCH(C5425,Data_Products!$A$2:$A$33,0))</f>
        <v>82.55</v>
      </c>
      <c r="H5425" s="4" t="str">
        <f aca="false">INDEX(Data_Products!$C$2:$C$33,MATCH(C5425,Data_Products!$A$2:$A$33,0))</f>
        <v>Roofing</v>
      </c>
      <c r="I5425" s="10" t="n">
        <f aca="false">D5425*(E5425-G5425)</f>
        <v>147.56</v>
      </c>
      <c r="J5425" s="11" t="n">
        <f aca="false">IFERROR(I5425/F5425,0)</f>
        <v>0.203415999228023</v>
      </c>
      <c r="K5425" s="4" t="str">
        <f aca="false">IFERROR(INDEX(Data_Orders!$F$2:$F$4727,MATCH(B5425,Data_Orders!$A$2:$A$4727,0)),"")</f>
        <v>Retail</v>
      </c>
      <c r="L5425" s="4" t="str">
        <f aca="false">IFERROR(INDEX(Data_Orders!$D$2:$D$4727,MATCH(B5425,Data_Orders!$A$2:$A$4727,0)),"")</f>
        <v>Binley (Coventry)</v>
      </c>
    </row>
    <row r="5426" customFormat="false" ht="15" hidden="false" customHeight="false" outlineLevel="0" collapsed="false">
      <c r="A5426" s="4" t="s">
        <v>11242</v>
      </c>
      <c r="B5426" s="4" t="s">
        <v>2904</v>
      </c>
      <c r="C5426" s="4" t="s">
        <v>1019</v>
      </c>
      <c r="D5426" s="4" t="n">
        <v>12</v>
      </c>
      <c r="E5426" s="4" t="n">
        <v>79.76</v>
      </c>
      <c r="F5426" s="4" t="n">
        <v>957.12</v>
      </c>
      <c r="G5426" s="4" t="n">
        <f aca="false">INDEX(Data_Products!$D$2:$D$33,MATCH(C5426,Data_Products!$A$2:$A$33,0))</f>
        <v>59.07</v>
      </c>
      <c r="H5426" s="4" t="str">
        <f aca="false">INDEX(Data_Products!$C$2:$C$33,MATCH(C5426,Data_Products!$A$2:$A$33,0))</f>
        <v>Timber</v>
      </c>
      <c r="I5426" s="10" t="n">
        <f aca="false">D5426*(E5426-G5426)</f>
        <v>248.28</v>
      </c>
      <c r="J5426" s="11" t="n">
        <f aca="false">IFERROR(I5426/F5426,0)</f>
        <v>0.259403209628887</v>
      </c>
      <c r="K5426" s="4" t="str">
        <f aca="false">IFERROR(INDEX(Data_Orders!$F$2:$F$4727,MATCH(B5426,Data_Orders!$A$2:$A$4727,0)),"")</f>
        <v>Retail</v>
      </c>
      <c r="L5426" s="4" t="str">
        <f aca="false">IFERROR(INDEX(Data_Orders!$D$2:$D$4727,MATCH(B5426,Data_Orders!$A$2:$A$4727,0)),"")</f>
        <v>Binley (Coventry)</v>
      </c>
    </row>
    <row r="5427" customFormat="false" ht="15" hidden="false" customHeight="false" outlineLevel="0" collapsed="false">
      <c r="A5427" s="4" t="s">
        <v>11243</v>
      </c>
      <c r="B5427" s="4" t="s">
        <v>2904</v>
      </c>
      <c r="C5427" s="4" t="s">
        <v>1026</v>
      </c>
      <c r="D5427" s="4" t="n">
        <v>4</v>
      </c>
      <c r="E5427" s="4" t="n">
        <v>184.05</v>
      </c>
      <c r="F5427" s="4" t="n">
        <v>736.2</v>
      </c>
      <c r="G5427" s="4" t="n">
        <f aca="false">INDEX(Data_Products!$D$2:$D$33,MATCH(C5427,Data_Products!$A$2:$A$33,0))</f>
        <v>147.44</v>
      </c>
      <c r="H5427" s="4" t="str">
        <f aca="false">INDEX(Data_Products!$C$2:$C$33,MATCH(C5427,Data_Products!$A$2:$A$33,0))</f>
        <v>Cement &amp; Aggregates</v>
      </c>
      <c r="I5427" s="10" t="n">
        <f aca="false">D5427*(E5427-G5427)</f>
        <v>146.44</v>
      </c>
      <c r="J5427" s="11" t="n">
        <f aca="false">IFERROR(I5427/F5427,0)</f>
        <v>0.19891333876664</v>
      </c>
      <c r="K5427" s="4" t="str">
        <f aca="false">IFERROR(INDEX(Data_Orders!$F$2:$F$4727,MATCH(B5427,Data_Orders!$A$2:$A$4727,0)),"")</f>
        <v>Retail</v>
      </c>
      <c r="L5427" s="4" t="str">
        <f aca="false">IFERROR(INDEX(Data_Orders!$D$2:$D$4727,MATCH(B5427,Data_Orders!$A$2:$A$4727,0)),"")</f>
        <v>Binley (Coventry)</v>
      </c>
    </row>
    <row r="5428" customFormat="false" ht="15" hidden="false" customHeight="false" outlineLevel="0" collapsed="false">
      <c r="A5428" s="4" t="s">
        <v>11244</v>
      </c>
      <c r="B5428" s="4" t="s">
        <v>2904</v>
      </c>
      <c r="C5428" s="4" t="s">
        <v>1061</v>
      </c>
      <c r="D5428" s="4" t="n">
        <v>2</v>
      </c>
      <c r="E5428" s="4" t="n">
        <v>145.57</v>
      </c>
      <c r="F5428" s="4" t="n">
        <v>291.14</v>
      </c>
      <c r="G5428" s="4" t="n">
        <f aca="false">INDEX(Data_Products!$D$2:$D$33,MATCH(C5428,Data_Products!$A$2:$A$33,0))</f>
        <v>119.29</v>
      </c>
      <c r="H5428" s="4" t="str">
        <f aca="false">INDEX(Data_Products!$C$2:$C$33,MATCH(C5428,Data_Products!$A$2:$A$33,0))</f>
        <v>Plumbing &amp; Drainage</v>
      </c>
      <c r="I5428" s="10" t="n">
        <f aca="false">D5428*(E5428-G5428)</f>
        <v>52.56</v>
      </c>
      <c r="J5428" s="11" t="n">
        <f aca="false">IFERROR(I5428/F5428,0)</f>
        <v>0.180531702960775</v>
      </c>
      <c r="K5428" s="4" t="str">
        <f aca="false">IFERROR(INDEX(Data_Orders!$F$2:$F$4727,MATCH(B5428,Data_Orders!$A$2:$A$4727,0)),"")</f>
        <v>Retail</v>
      </c>
      <c r="L5428" s="4" t="str">
        <f aca="false">IFERROR(INDEX(Data_Orders!$D$2:$D$4727,MATCH(B5428,Data_Orders!$A$2:$A$4727,0)),"")</f>
        <v>Binley (Coventry)</v>
      </c>
    </row>
    <row r="5429" customFormat="false" ht="15" hidden="false" customHeight="false" outlineLevel="0" collapsed="false">
      <c r="A5429" s="4" t="s">
        <v>11245</v>
      </c>
      <c r="B5429" s="4" t="s">
        <v>2905</v>
      </c>
      <c r="C5429" s="4" t="s">
        <v>1075</v>
      </c>
      <c r="D5429" s="4" t="n">
        <v>19</v>
      </c>
      <c r="E5429" s="4" t="n">
        <v>98.61</v>
      </c>
      <c r="F5429" s="4" t="n">
        <v>1873.59</v>
      </c>
      <c r="G5429" s="4" t="n">
        <f aca="false">INDEX(Data_Products!$D$2:$D$33,MATCH(C5429,Data_Products!$A$2:$A$33,0))</f>
        <v>74.84</v>
      </c>
      <c r="H5429" s="4" t="str">
        <f aca="false">INDEX(Data_Products!$C$2:$C$33,MATCH(C5429,Data_Products!$A$2:$A$33,0))</f>
        <v>Landscaping</v>
      </c>
      <c r="I5429" s="10" t="n">
        <f aca="false">D5429*(E5429-G5429)</f>
        <v>451.63</v>
      </c>
      <c r="J5429" s="11" t="n">
        <f aca="false">IFERROR(I5429/F5429,0)</f>
        <v>0.24105060338708</v>
      </c>
      <c r="K5429" s="4" t="str">
        <f aca="false">IFERROR(INDEX(Data_Orders!$F$2:$F$4727,MATCH(B5429,Data_Orders!$A$2:$A$4727,0)),"")</f>
        <v>Retail</v>
      </c>
      <c r="L5429" s="4" t="str">
        <f aca="false">IFERROR(INDEX(Data_Orders!$D$2:$D$4727,MATCH(B5429,Data_Orders!$A$2:$A$4727,0)),"")</f>
        <v>Binley (Coventry)</v>
      </c>
    </row>
    <row r="5430" customFormat="false" ht="15" hidden="false" customHeight="false" outlineLevel="0" collapsed="false">
      <c r="A5430" s="4" t="s">
        <v>11246</v>
      </c>
      <c r="B5430" s="4" t="s">
        <v>2906</v>
      </c>
      <c r="C5430" s="4" t="s">
        <v>1028</v>
      </c>
      <c r="D5430" s="4" t="n">
        <v>19</v>
      </c>
      <c r="E5430" s="4" t="n">
        <v>118.79</v>
      </c>
      <c r="F5430" s="4" t="n">
        <v>2257.01</v>
      </c>
      <c r="G5430" s="4" t="n">
        <f aca="false">INDEX(Data_Products!$D$2:$D$33,MATCH(C5430,Data_Products!$A$2:$A$33,0))</f>
        <v>81.07</v>
      </c>
      <c r="H5430" s="4" t="str">
        <f aca="false">INDEX(Data_Products!$C$2:$C$33,MATCH(C5430,Data_Products!$A$2:$A$33,0))</f>
        <v>Cement &amp; Aggregates</v>
      </c>
      <c r="I5430" s="10" t="n">
        <f aca="false">D5430*(E5430-G5430)</f>
        <v>716.68</v>
      </c>
      <c r="J5430" s="11" t="n">
        <f aca="false">IFERROR(I5430/F5430,0)</f>
        <v>0.317535146056065</v>
      </c>
      <c r="K5430" s="4" t="str">
        <f aca="false">IFERROR(INDEX(Data_Orders!$F$2:$F$4727,MATCH(B5430,Data_Orders!$A$2:$A$4727,0)),"")</f>
        <v>Retail</v>
      </c>
      <c r="L5430" s="4" t="str">
        <f aca="false">IFERROR(INDEX(Data_Orders!$D$2:$D$4727,MATCH(B5430,Data_Orders!$A$2:$A$4727,0)),"")</f>
        <v>Binley (Coventry)</v>
      </c>
    </row>
    <row r="5431" customFormat="false" ht="15" hidden="false" customHeight="false" outlineLevel="0" collapsed="false">
      <c r="A5431" s="4" t="s">
        <v>11247</v>
      </c>
      <c r="B5431" s="4" t="s">
        <v>2907</v>
      </c>
      <c r="C5431" s="4" t="s">
        <v>1073</v>
      </c>
      <c r="D5431" s="4" t="n">
        <v>8</v>
      </c>
      <c r="E5431" s="4" t="n">
        <v>231.05</v>
      </c>
      <c r="F5431" s="4" t="n">
        <v>1848.4</v>
      </c>
      <c r="G5431" s="4" t="n">
        <f aca="false">INDEX(Data_Products!$D$2:$D$33,MATCH(C5431,Data_Products!$A$2:$A$33,0))</f>
        <v>148.29</v>
      </c>
      <c r="H5431" s="4" t="str">
        <f aca="false">INDEX(Data_Products!$C$2:$C$33,MATCH(C5431,Data_Products!$A$2:$A$33,0))</f>
        <v>Landscaping</v>
      </c>
      <c r="I5431" s="10" t="n">
        <f aca="false">D5431*(E5431-G5431)</f>
        <v>662.08</v>
      </c>
      <c r="J5431" s="11" t="n">
        <f aca="false">IFERROR(I5431/F5431,0)</f>
        <v>0.358190867777537</v>
      </c>
      <c r="K5431" s="4" t="str">
        <f aca="false">IFERROR(INDEX(Data_Orders!$F$2:$F$4727,MATCH(B5431,Data_Orders!$A$2:$A$4727,0)),"")</f>
        <v>Retail</v>
      </c>
      <c r="L5431" s="4" t="str">
        <f aca="false">IFERROR(INDEX(Data_Orders!$D$2:$D$4727,MATCH(B5431,Data_Orders!$A$2:$A$4727,0)),"")</f>
        <v>Binley (Coventry)</v>
      </c>
    </row>
    <row r="5432" customFormat="false" ht="15" hidden="false" customHeight="false" outlineLevel="0" collapsed="false">
      <c r="A5432" s="4" t="s">
        <v>11248</v>
      </c>
      <c r="B5432" s="4" t="s">
        <v>2907</v>
      </c>
      <c r="C5432" s="4" t="s">
        <v>1024</v>
      </c>
      <c r="D5432" s="4" t="n">
        <v>20</v>
      </c>
      <c r="E5432" s="4" t="n">
        <v>137.14</v>
      </c>
      <c r="F5432" s="4" t="n">
        <v>2742.8</v>
      </c>
      <c r="G5432" s="4" t="n">
        <f aca="false">INDEX(Data_Products!$D$2:$D$33,MATCH(C5432,Data_Products!$A$2:$A$33,0))</f>
        <v>99.99</v>
      </c>
      <c r="H5432" s="4" t="str">
        <f aca="false">INDEX(Data_Products!$C$2:$C$33,MATCH(C5432,Data_Products!$A$2:$A$33,0))</f>
        <v>Cement &amp; Aggregates</v>
      </c>
      <c r="I5432" s="10" t="n">
        <f aca="false">D5432*(E5432-G5432)</f>
        <v>743</v>
      </c>
      <c r="J5432" s="11" t="n">
        <f aca="false">IFERROR(I5432/F5432,0)</f>
        <v>0.270891060230421</v>
      </c>
      <c r="K5432" s="4" t="str">
        <f aca="false">IFERROR(INDEX(Data_Orders!$F$2:$F$4727,MATCH(B5432,Data_Orders!$A$2:$A$4727,0)),"")</f>
        <v>Retail</v>
      </c>
      <c r="L5432" s="4" t="str">
        <f aca="false">IFERROR(INDEX(Data_Orders!$D$2:$D$4727,MATCH(B5432,Data_Orders!$A$2:$A$4727,0)),"")</f>
        <v>Binley (Coventry)</v>
      </c>
    </row>
    <row r="5433" customFormat="false" ht="15" hidden="false" customHeight="false" outlineLevel="0" collapsed="false">
      <c r="A5433" s="4" t="s">
        <v>11249</v>
      </c>
      <c r="B5433" s="4" t="s">
        <v>2907</v>
      </c>
      <c r="C5433" s="4" t="s">
        <v>1015</v>
      </c>
      <c r="D5433" s="4" t="n">
        <v>4</v>
      </c>
      <c r="E5433" s="4" t="n">
        <v>122.01</v>
      </c>
      <c r="F5433" s="4" t="n">
        <v>488.04</v>
      </c>
      <c r="G5433" s="4" t="n">
        <f aca="false">INDEX(Data_Products!$D$2:$D$33,MATCH(C5433,Data_Products!$A$2:$A$33,0))</f>
        <v>85.53</v>
      </c>
      <c r="H5433" s="4" t="str">
        <f aca="false">INDEX(Data_Products!$C$2:$C$33,MATCH(C5433,Data_Products!$A$2:$A$33,0))</f>
        <v>Timber</v>
      </c>
      <c r="I5433" s="10" t="n">
        <f aca="false">D5433*(E5433-G5433)</f>
        <v>145.92</v>
      </c>
      <c r="J5433" s="11" t="n">
        <f aca="false">IFERROR(I5433/F5433,0)</f>
        <v>0.298991885910991</v>
      </c>
      <c r="K5433" s="4" t="str">
        <f aca="false">IFERROR(INDEX(Data_Orders!$F$2:$F$4727,MATCH(B5433,Data_Orders!$A$2:$A$4727,0)),"")</f>
        <v>Retail</v>
      </c>
      <c r="L5433" s="4" t="str">
        <f aca="false">IFERROR(INDEX(Data_Orders!$D$2:$D$4727,MATCH(B5433,Data_Orders!$A$2:$A$4727,0)),"")</f>
        <v>Binley (Coventry)</v>
      </c>
    </row>
    <row r="5434" customFormat="false" ht="15" hidden="false" customHeight="false" outlineLevel="0" collapsed="false">
      <c r="A5434" s="4" t="s">
        <v>11250</v>
      </c>
      <c r="B5434" s="4" t="s">
        <v>2907</v>
      </c>
      <c r="C5434" s="4" t="s">
        <v>1032</v>
      </c>
      <c r="D5434" s="4" t="n">
        <v>3</v>
      </c>
      <c r="E5434" s="4" t="n">
        <v>99.65</v>
      </c>
      <c r="F5434" s="4" t="n">
        <v>298.95</v>
      </c>
      <c r="G5434" s="4" t="n">
        <f aca="false">INDEX(Data_Products!$D$2:$D$33,MATCH(C5434,Data_Products!$A$2:$A$33,0))</f>
        <v>58.26</v>
      </c>
      <c r="H5434" s="4" t="str">
        <f aca="false">INDEX(Data_Products!$C$2:$C$33,MATCH(C5434,Data_Products!$A$2:$A$33,0))</f>
        <v>Insulation</v>
      </c>
      <c r="I5434" s="10" t="n">
        <f aca="false">D5434*(E5434-G5434)</f>
        <v>124.17</v>
      </c>
      <c r="J5434" s="11" t="n">
        <f aca="false">IFERROR(I5434/F5434,0)</f>
        <v>0.415353738083292</v>
      </c>
      <c r="K5434" s="4" t="str">
        <f aca="false">IFERROR(INDEX(Data_Orders!$F$2:$F$4727,MATCH(B5434,Data_Orders!$A$2:$A$4727,0)),"")</f>
        <v>Retail</v>
      </c>
      <c r="L5434" s="4" t="str">
        <f aca="false">IFERROR(INDEX(Data_Orders!$D$2:$D$4727,MATCH(B5434,Data_Orders!$A$2:$A$4727,0)),"")</f>
        <v>Binley (Coventry)</v>
      </c>
    </row>
    <row r="5435" customFormat="false" ht="15" hidden="false" customHeight="false" outlineLevel="0" collapsed="false">
      <c r="A5435" s="4" t="s">
        <v>11251</v>
      </c>
      <c r="B5435" s="4" t="s">
        <v>2908</v>
      </c>
      <c r="C5435" s="4" t="s">
        <v>1066</v>
      </c>
      <c r="D5435" s="4" t="n">
        <v>8</v>
      </c>
      <c r="E5435" s="4" t="n">
        <v>209.69</v>
      </c>
      <c r="F5435" s="4" t="n">
        <v>1677.52</v>
      </c>
      <c r="G5435" s="4" t="n">
        <f aca="false">INDEX(Data_Products!$D$2:$D$33,MATCH(C5435,Data_Products!$A$2:$A$33,0))</f>
        <v>144.38</v>
      </c>
      <c r="H5435" s="4" t="str">
        <f aca="false">INDEX(Data_Products!$C$2:$C$33,MATCH(C5435,Data_Products!$A$2:$A$33,0))</f>
        <v>Plumbing &amp; Drainage</v>
      </c>
      <c r="I5435" s="10" t="n">
        <f aca="false">D5435*(E5435-G5435)</f>
        <v>522.48</v>
      </c>
      <c r="J5435" s="11" t="n">
        <f aca="false">IFERROR(I5435/F5435,0)</f>
        <v>0.311459773952024</v>
      </c>
      <c r="K5435" s="4" t="str">
        <f aca="false">IFERROR(INDEX(Data_Orders!$F$2:$F$4727,MATCH(B5435,Data_Orders!$A$2:$A$4727,0)),"")</f>
        <v>Retail</v>
      </c>
      <c r="L5435" s="4" t="str">
        <f aca="false">IFERROR(INDEX(Data_Orders!$D$2:$D$4727,MATCH(B5435,Data_Orders!$A$2:$A$4727,0)),"")</f>
        <v>Binley (Coventry)</v>
      </c>
    </row>
    <row r="5436" customFormat="false" ht="15" hidden="false" customHeight="false" outlineLevel="0" collapsed="false">
      <c r="A5436" s="4" t="s">
        <v>11252</v>
      </c>
      <c r="B5436" s="4" t="s">
        <v>2908</v>
      </c>
      <c r="C5436" s="4" t="s">
        <v>1052</v>
      </c>
      <c r="D5436" s="4" t="n">
        <v>2</v>
      </c>
      <c r="E5436" s="4" t="n">
        <v>205.71</v>
      </c>
      <c r="F5436" s="4" t="n">
        <v>411.42</v>
      </c>
      <c r="G5436" s="4" t="n">
        <f aca="false">INDEX(Data_Products!$D$2:$D$33,MATCH(C5436,Data_Products!$A$2:$A$33,0))</f>
        <v>152.29</v>
      </c>
      <c r="H5436" s="4" t="str">
        <f aca="false">INDEX(Data_Products!$C$2:$C$33,MATCH(C5436,Data_Products!$A$2:$A$33,0))</f>
        <v>Roofing</v>
      </c>
      <c r="I5436" s="10" t="n">
        <f aca="false">D5436*(E5436-G5436)</f>
        <v>106.84</v>
      </c>
      <c r="J5436" s="11" t="n">
        <f aca="false">IFERROR(I5436/F5436,0)</f>
        <v>0.259685965679841</v>
      </c>
      <c r="K5436" s="4" t="str">
        <f aca="false">IFERROR(INDEX(Data_Orders!$F$2:$F$4727,MATCH(B5436,Data_Orders!$A$2:$A$4727,0)),"")</f>
        <v>Retail</v>
      </c>
      <c r="L5436" s="4" t="str">
        <f aca="false">IFERROR(INDEX(Data_Orders!$D$2:$D$4727,MATCH(B5436,Data_Orders!$A$2:$A$4727,0)),"")</f>
        <v>Binley (Coventry)</v>
      </c>
    </row>
    <row r="5437" customFormat="false" ht="15" hidden="false" customHeight="false" outlineLevel="0" collapsed="false">
      <c r="A5437" s="4" t="s">
        <v>11253</v>
      </c>
      <c r="B5437" s="4" t="s">
        <v>2908</v>
      </c>
      <c r="C5437" s="4" t="s">
        <v>1048</v>
      </c>
      <c r="D5437" s="4" t="n">
        <v>16</v>
      </c>
      <c r="E5437" s="4" t="n">
        <v>112.72</v>
      </c>
      <c r="F5437" s="4" t="n">
        <v>1803.52</v>
      </c>
      <c r="G5437" s="4" t="n">
        <f aca="false">INDEX(Data_Products!$D$2:$D$33,MATCH(C5437,Data_Products!$A$2:$A$33,0))</f>
        <v>83.21</v>
      </c>
      <c r="H5437" s="4" t="str">
        <f aca="false">INDEX(Data_Products!$C$2:$C$33,MATCH(C5437,Data_Products!$A$2:$A$33,0))</f>
        <v>Tools &amp; Fixings</v>
      </c>
      <c r="I5437" s="10" t="n">
        <f aca="false">D5437*(E5437-G5437)</f>
        <v>472.16</v>
      </c>
      <c r="J5437" s="11" t="n">
        <f aca="false">IFERROR(I5437/F5437,0)</f>
        <v>0.261799148332151</v>
      </c>
      <c r="K5437" s="4" t="str">
        <f aca="false">IFERROR(INDEX(Data_Orders!$F$2:$F$4727,MATCH(B5437,Data_Orders!$A$2:$A$4727,0)),"")</f>
        <v>Retail</v>
      </c>
      <c r="L5437" s="4" t="str">
        <f aca="false">IFERROR(INDEX(Data_Orders!$D$2:$D$4727,MATCH(B5437,Data_Orders!$A$2:$A$4727,0)),"")</f>
        <v>Binley (Coventry)</v>
      </c>
    </row>
    <row r="5438" customFormat="false" ht="15" hidden="false" customHeight="false" outlineLevel="0" collapsed="false">
      <c r="A5438" s="4" t="s">
        <v>11254</v>
      </c>
      <c r="B5438" s="4" t="s">
        <v>2909</v>
      </c>
      <c r="C5438" s="4" t="s">
        <v>1048</v>
      </c>
      <c r="D5438" s="4" t="n">
        <v>1</v>
      </c>
      <c r="E5438" s="4" t="n">
        <v>112.72</v>
      </c>
      <c r="F5438" s="4" t="n">
        <v>112.72</v>
      </c>
      <c r="G5438" s="4" t="n">
        <f aca="false">INDEX(Data_Products!$D$2:$D$33,MATCH(C5438,Data_Products!$A$2:$A$33,0))</f>
        <v>83.21</v>
      </c>
      <c r="H5438" s="4" t="str">
        <f aca="false">INDEX(Data_Products!$C$2:$C$33,MATCH(C5438,Data_Products!$A$2:$A$33,0))</f>
        <v>Tools &amp; Fixings</v>
      </c>
      <c r="I5438" s="10" t="n">
        <f aca="false">D5438*(E5438-G5438)</f>
        <v>29.51</v>
      </c>
      <c r="J5438" s="11" t="n">
        <f aca="false">IFERROR(I5438/F5438,0)</f>
        <v>0.261799148332151</v>
      </c>
      <c r="K5438" s="4" t="str">
        <f aca="false">IFERROR(INDEX(Data_Orders!$F$2:$F$4727,MATCH(B5438,Data_Orders!$A$2:$A$4727,0)),"")</f>
        <v>Retail</v>
      </c>
      <c r="L5438" s="4" t="str">
        <f aca="false">IFERROR(INDEX(Data_Orders!$D$2:$D$4727,MATCH(B5438,Data_Orders!$A$2:$A$4727,0)),"")</f>
        <v>Binley (Coventry)</v>
      </c>
    </row>
    <row r="5439" customFormat="false" ht="15" hidden="false" customHeight="false" outlineLevel="0" collapsed="false">
      <c r="A5439" s="4" t="s">
        <v>11255</v>
      </c>
      <c r="B5439" s="4" t="s">
        <v>2909</v>
      </c>
      <c r="C5439" s="4" t="s">
        <v>1021</v>
      </c>
      <c r="D5439" s="4" t="n">
        <v>16</v>
      </c>
      <c r="E5439" s="4" t="n">
        <v>73.76</v>
      </c>
      <c r="F5439" s="4" t="n">
        <v>1180.16</v>
      </c>
      <c r="G5439" s="4" t="n">
        <f aca="false">INDEX(Data_Products!$D$2:$D$33,MATCH(C5439,Data_Products!$A$2:$A$33,0))</f>
        <v>51.51</v>
      </c>
      <c r="H5439" s="4" t="str">
        <f aca="false">INDEX(Data_Products!$C$2:$C$33,MATCH(C5439,Data_Products!$A$2:$A$33,0))</f>
        <v>Cement &amp; Aggregates</v>
      </c>
      <c r="I5439" s="10" t="n">
        <f aca="false">D5439*(E5439-G5439)</f>
        <v>356</v>
      </c>
      <c r="J5439" s="11" t="n">
        <f aca="false">IFERROR(I5439/F5439,0)</f>
        <v>0.301654013015184</v>
      </c>
      <c r="K5439" s="4" t="str">
        <f aca="false">IFERROR(INDEX(Data_Orders!$F$2:$F$4727,MATCH(B5439,Data_Orders!$A$2:$A$4727,0)),"")</f>
        <v>Retail</v>
      </c>
      <c r="L5439" s="4" t="str">
        <f aca="false">IFERROR(INDEX(Data_Orders!$D$2:$D$4727,MATCH(B5439,Data_Orders!$A$2:$A$4727,0)),"")</f>
        <v>Binley (Coventry)</v>
      </c>
    </row>
    <row r="5440" customFormat="false" ht="15" hidden="false" customHeight="false" outlineLevel="0" collapsed="false">
      <c r="A5440" s="4" t="s">
        <v>11256</v>
      </c>
      <c r="B5440" s="4" t="s">
        <v>2909</v>
      </c>
      <c r="C5440" s="4" t="s">
        <v>1057</v>
      </c>
      <c r="D5440" s="4" t="n">
        <v>7</v>
      </c>
      <c r="E5440" s="4" t="n">
        <v>176.81</v>
      </c>
      <c r="F5440" s="4" t="n">
        <v>1237.67</v>
      </c>
      <c r="G5440" s="4" t="n">
        <f aca="false">INDEX(Data_Products!$D$2:$D$33,MATCH(C5440,Data_Products!$A$2:$A$33,0))</f>
        <v>129.57</v>
      </c>
      <c r="H5440" s="4" t="str">
        <f aca="false">INDEX(Data_Products!$C$2:$C$33,MATCH(C5440,Data_Products!$A$2:$A$33,0))</f>
        <v>Roofing</v>
      </c>
      <c r="I5440" s="10" t="n">
        <f aca="false">D5440*(E5440-G5440)</f>
        <v>330.68</v>
      </c>
      <c r="J5440" s="11" t="n">
        <f aca="false">IFERROR(I5440/F5440,0)</f>
        <v>0.267179458175443</v>
      </c>
      <c r="K5440" s="4" t="str">
        <f aca="false">IFERROR(INDEX(Data_Orders!$F$2:$F$4727,MATCH(B5440,Data_Orders!$A$2:$A$4727,0)),"")</f>
        <v>Retail</v>
      </c>
      <c r="L5440" s="4" t="str">
        <f aca="false">IFERROR(INDEX(Data_Orders!$D$2:$D$4727,MATCH(B5440,Data_Orders!$A$2:$A$4727,0)),"")</f>
        <v>Binley (Coventry)</v>
      </c>
    </row>
    <row r="5441" customFormat="false" ht="15" hidden="false" customHeight="false" outlineLevel="0" collapsed="false">
      <c r="A5441" s="4" t="s">
        <v>11257</v>
      </c>
      <c r="B5441" s="4" t="s">
        <v>2910</v>
      </c>
      <c r="C5441" s="4" t="s">
        <v>1073</v>
      </c>
      <c r="D5441" s="4" t="n">
        <v>17</v>
      </c>
      <c r="E5441" s="4" t="n">
        <v>231.05</v>
      </c>
      <c r="F5441" s="4" t="n">
        <v>3927.85</v>
      </c>
      <c r="G5441" s="4" t="n">
        <f aca="false">INDEX(Data_Products!$D$2:$D$33,MATCH(C5441,Data_Products!$A$2:$A$33,0))</f>
        <v>148.29</v>
      </c>
      <c r="H5441" s="4" t="str">
        <f aca="false">INDEX(Data_Products!$C$2:$C$33,MATCH(C5441,Data_Products!$A$2:$A$33,0))</f>
        <v>Landscaping</v>
      </c>
      <c r="I5441" s="10" t="n">
        <f aca="false">D5441*(E5441-G5441)</f>
        <v>1406.92</v>
      </c>
      <c r="J5441" s="11" t="n">
        <f aca="false">IFERROR(I5441/F5441,0)</f>
        <v>0.358190867777537</v>
      </c>
      <c r="K5441" s="4" t="str">
        <f aca="false">IFERROR(INDEX(Data_Orders!$F$2:$F$4727,MATCH(B5441,Data_Orders!$A$2:$A$4727,0)),"")</f>
        <v>Retail</v>
      </c>
      <c r="L5441" s="4" t="str">
        <f aca="false">IFERROR(INDEX(Data_Orders!$D$2:$D$4727,MATCH(B5441,Data_Orders!$A$2:$A$4727,0)),"")</f>
        <v>Binley (Coventry)</v>
      </c>
    </row>
    <row r="5442" customFormat="false" ht="15" hidden="false" customHeight="false" outlineLevel="0" collapsed="false">
      <c r="A5442" s="4" t="s">
        <v>11258</v>
      </c>
      <c r="B5442" s="4" t="s">
        <v>2910</v>
      </c>
      <c r="C5442" s="4" t="s">
        <v>1032</v>
      </c>
      <c r="D5442" s="4" t="n">
        <v>19</v>
      </c>
      <c r="E5442" s="4" t="n">
        <v>99.65</v>
      </c>
      <c r="F5442" s="4" t="n">
        <v>1893.35</v>
      </c>
      <c r="G5442" s="4" t="n">
        <f aca="false">INDEX(Data_Products!$D$2:$D$33,MATCH(C5442,Data_Products!$A$2:$A$33,0))</f>
        <v>58.26</v>
      </c>
      <c r="H5442" s="4" t="str">
        <f aca="false">INDEX(Data_Products!$C$2:$C$33,MATCH(C5442,Data_Products!$A$2:$A$33,0))</f>
        <v>Insulation</v>
      </c>
      <c r="I5442" s="10" t="n">
        <f aca="false">D5442*(E5442-G5442)</f>
        <v>786.41</v>
      </c>
      <c r="J5442" s="11" t="n">
        <f aca="false">IFERROR(I5442/F5442,0)</f>
        <v>0.415353738083292</v>
      </c>
      <c r="K5442" s="4" t="str">
        <f aca="false">IFERROR(INDEX(Data_Orders!$F$2:$F$4727,MATCH(B5442,Data_Orders!$A$2:$A$4727,0)),"")</f>
        <v>Retail</v>
      </c>
      <c r="L5442" s="4" t="str">
        <f aca="false">IFERROR(INDEX(Data_Orders!$D$2:$D$4727,MATCH(B5442,Data_Orders!$A$2:$A$4727,0)),"")</f>
        <v>Binley (Coventry)</v>
      </c>
    </row>
    <row r="5443" customFormat="false" ht="15" hidden="false" customHeight="false" outlineLevel="0" collapsed="false">
      <c r="A5443" s="4" t="s">
        <v>11259</v>
      </c>
      <c r="B5443" s="4" t="s">
        <v>2910</v>
      </c>
      <c r="C5443" s="4" t="s">
        <v>1017</v>
      </c>
      <c r="D5443" s="4" t="n">
        <v>8</v>
      </c>
      <c r="E5443" s="4" t="n">
        <v>49.15</v>
      </c>
      <c r="F5443" s="4" t="n">
        <v>393.2</v>
      </c>
      <c r="G5443" s="4" t="n">
        <f aca="false">INDEX(Data_Products!$D$2:$D$33,MATCH(C5443,Data_Products!$A$2:$A$33,0))</f>
        <v>31.44</v>
      </c>
      <c r="H5443" s="4" t="str">
        <f aca="false">INDEX(Data_Products!$C$2:$C$33,MATCH(C5443,Data_Products!$A$2:$A$33,0))</f>
        <v>Timber</v>
      </c>
      <c r="I5443" s="10" t="n">
        <f aca="false">D5443*(E5443-G5443)</f>
        <v>141.68</v>
      </c>
      <c r="J5443" s="11" t="n">
        <f aca="false">IFERROR(I5443/F5443,0)</f>
        <v>0.360325534079349</v>
      </c>
      <c r="K5443" s="4" t="str">
        <f aca="false">IFERROR(INDEX(Data_Orders!$F$2:$F$4727,MATCH(B5443,Data_Orders!$A$2:$A$4727,0)),"")</f>
        <v>Retail</v>
      </c>
      <c r="L5443" s="4" t="str">
        <f aca="false">IFERROR(INDEX(Data_Orders!$D$2:$D$4727,MATCH(B5443,Data_Orders!$A$2:$A$4727,0)),"")</f>
        <v>Binley (Coventry)</v>
      </c>
    </row>
    <row r="5444" customFormat="false" ht="15" hidden="false" customHeight="false" outlineLevel="0" collapsed="false">
      <c r="A5444" s="4" t="s">
        <v>11260</v>
      </c>
      <c r="B5444" s="4" t="s">
        <v>2910</v>
      </c>
      <c r="C5444" s="4" t="s">
        <v>1015</v>
      </c>
      <c r="D5444" s="4" t="n">
        <v>19</v>
      </c>
      <c r="E5444" s="4" t="n">
        <v>122.01</v>
      </c>
      <c r="F5444" s="4" t="n">
        <v>2318.19</v>
      </c>
      <c r="G5444" s="4" t="n">
        <f aca="false">INDEX(Data_Products!$D$2:$D$33,MATCH(C5444,Data_Products!$A$2:$A$33,0))</f>
        <v>85.53</v>
      </c>
      <c r="H5444" s="4" t="str">
        <f aca="false">INDEX(Data_Products!$C$2:$C$33,MATCH(C5444,Data_Products!$A$2:$A$33,0))</f>
        <v>Timber</v>
      </c>
      <c r="I5444" s="10" t="n">
        <f aca="false">D5444*(E5444-G5444)</f>
        <v>693.12</v>
      </c>
      <c r="J5444" s="11" t="n">
        <f aca="false">IFERROR(I5444/F5444,0)</f>
        <v>0.298991885910991</v>
      </c>
      <c r="K5444" s="4" t="str">
        <f aca="false">IFERROR(INDEX(Data_Orders!$F$2:$F$4727,MATCH(B5444,Data_Orders!$A$2:$A$4727,0)),"")</f>
        <v>Retail</v>
      </c>
      <c r="L5444" s="4" t="str">
        <f aca="false">IFERROR(INDEX(Data_Orders!$D$2:$D$4727,MATCH(B5444,Data_Orders!$A$2:$A$4727,0)),"")</f>
        <v>Binley (Coventry)</v>
      </c>
    </row>
    <row r="5445" customFormat="false" ht="15" hidden="false" customHeight="false" outlineLevel="0" collapsed="false">
      <c r="A5445" s="4" t="s">
        <v>11261</v>
      </c>
      <c r="B5445" s="4" t="s">
        <v>2911</v>
      </c>
      <c r="C5445" s="4" t="s">
        <v>1039</v>
      </c>
      <c r="D5445" s="4" t="n">
        <v>12</v>
      </c>
      <c r="E5445" s="4" t="n">
        <v>160.41</v>
      </c>
      <c r="F5445" s="4" t="n">
        <v>1924.92</v>
      </c>
      <c r="G5445" s="4" t="n">
        <f aca="false">INDEX(Data_Products!$D$2:$D$33,MATCH(C5445,Data_Products!$A$2:$A$33,0))</f>
        <v>99.74</v>
      </c>
      <c r="H5445" s="4" t="str">
        <f aca="false">INDEX(Data_Products!$C$2:$C$33,MATCH(C5445,Data_Products!$A$2:$A$33,0))</f>
        <v>Insulation</v>
      </c>
      <c r="I5445" s="10" t="n">
        <f aca="false">D5445*(E5445-G5445)</f>
        <v>728.04</v>
      </c>
      <c r="J5445" s="11" t="n">
        <f aca="false">IFERROR(I5445/F5445,0)</f>
        <v>0.378218315566361</v>
      </c>
      <c r="K5445" s="4" t="str">
        <f aca="false">IFERROR(INDEX(Data_Orders!$F$2:$F$4727,MATCH(B5445,Data_Orders!$A$2:$A$4727,0)),"")</f>
        <v>Retail</v>
      </c>
      <c r="L5445" s="4" t="str">
        <f aca="false">IFERROR(INDEX(Data_Orders!$D$2:$D$4727,MATCH(B5445,Data_Orders!$A$2:$A$4727,0)),"")</f>
        <v>Binley (Coventry)</v>
      </c>
    </row>
    <row r="5446" customFormat="false" ht="15" hidden="false" customHeight="false" outlineLevel="0" collapsed="false">
      <c r="A5446" s="4" t="s">
        <v>11262</v>
      </c>
      <c r="B5446" s="4" t="s">
        <v>2912</v>
      </c>
      <c r="C5446" s="4" t="s">
        <v>1048</v>
      </c>
      <c r="D5446" s="4" t="n">
        <v>4</v>
      </c>
      <c r="E5446" s="4" t="n">
        <v>112.72</v>
      </c>
      <c r="F5446" s="4" t="n">
        <v>450.88</v>
      </c>
      <c r="G5446" s="4" t="n">
        <f aca="false">INDEX(Data_Products!$D$2:$D$33,MATCH(C5446,Data_Products!$A$2:$A$33,0))</f>
        <v>83.21</v>
      </c>
      <c r="H5446" s="4" t="str">
        <f aca="false">INDEX(Data_Products!$C$2:$C$33,MATCH(C5446,Data_Products!$A$2:$A$33,0))</f>
        <v>Tools &amp; Fixings</v>
      </c>
      <c r="I5446" s="10" t="n">
        <f aca="false">D5446*(E5446-G5446)</f>
        <v>118.04</v>
      </c>
      <c r="J5446" s="11" t="n">
        <f aca="false">IFERROR(I5446/F5446,0)</f>
        <v>0.261799148332151</v>
      </c>
      <c r="K5446" s="4" t="str">
        <f aca="false">IFERROR(INDEX(Data_Orders!$F$2:$F$4727,MATCH(B5446,Data_Orders!$A$2:$A$4727,0)),"")</f>
        <v>Retail</v>
      </c>
      <c r="L5446" s="4" t="str">
        <f aca="false">IFERROR(INDEX(Data_Orders!$D$2:$D$4727,MATCH(B5446,Data_Orders!$A$2:$A$4727,0)),"")</f>
        <v>Binley (Coventry)</v>
      </c>
    </row>
    <row r="5447" customFormat="false" ht="15" hidden="false" customHeight="false" outlineLevel="0" collapsed="false">
      <c r="A5447" s="4" t="s">
        <v>11263</v>
      </c>
      <c r="B5447" s="4" t="s">
        <v>2912</v>
      </c>
      <c r="C5447" s="4" t="s">
        <v>1059</v>
      </c>
      <c r="D5447" s="4" t="n">
        <v>19</v>
      </c>
      <c r="E5447" s="4" t="n">
        <v>103.63</v>
      </c>
      <c r="F5447" s="4" t="n">
        <v>1968.97</v>
      </c>
      <c r="G5447" s="4" t="n">
        <f aca="false">INDEX(Data_Products!$D$2:$D$33,MATCH(C5447,Data_Products!$A$2:$A$33,0))</f>
        <v>82.55</v>
      </c>
      <c r="H5447" s="4" t="str">
        <f aca="false">INDEX(Data_Products!$C$2:$C$33,MATCH(C5447,Data_Products!$A$2:$A$33,0))</f>
        <v>Roofing</v>
      </c>
      <c r="I5447" s="10" t="n">
        <f aca="false">D5447*(E5447-G5447)</f>
        <v>400.52</v>
      </c>
      <c r="J5447" s="11" t="n">
        <f aca="false">IFERROR(I5447/F5447,0)</f>
        <v>0.203415999228023</v>
      </c>
      <c r="K5447" s="4" t="str">
        <f aca="false">IFERROR(INDEX(Data_Orders!$F$2:$F$4727,MATCH(B5447,Data_Orders!$A$2:$A$4727,0)),"")</f>
        <v>Retail</v>
      </c>
      <c r="L5447" s="4" t="str">
        <f aca="false">IFERROR(INDEX(Data_Orders!$D$2:$D$4727,MATCH(B5447,Data_Orders!$A$2:$A$4727,0)),"")</f>
        <v>Binley (Coventry)</v>
      </c>
    </row>
    <row r="5448" customFormat="false" ht="15" hidden="false" customHeight="false" outlineLevel="0" collapsed="false">
      <c r="A5448" s="4" t="s">
        <v>11264</v>
      </c>
      <c r="B5448" s="4" t="s">
        <v>2912</v>
      </c>
      <c r="C5448" s="4" t="s">
        <v>1021</v>
      </c>
      <c r="D5448" s="4" t="n">
        <v>1</v>
      </c>
      <c r="E5448" s="4" t="n">
        <v>73.76</v>
      </c>
      <c r="F5448" s="4" t="n">
        <v>73.76</v>
      </c>
      <c r="G5448" s="4" t="n">
        <f aca="false">INDEX(Data_Products!$D$2:$D$33,MATCH(C5448,Data_Products!$A$2:$A$33,0))</f>
        <v>51.51</v>
      </c>
      <c r="H5448" s="4" t="str">
        <f aca="false">INDEX(Data_Products!$C$2:$C$33,MATCH(C5448,Data_Products!$A$2:$A$33,0))</f>
        <v>Cement &amp; Aggregates</v>
      </c>
      <c r="I5448" s="10" t="n">
        <f aca="false">D5448*(E5448-G5448)</f>
        <v>22.25</v>
      </c>
      <c r="J5448" s="11" t="n">
        <f aca="false">IFERROR(I5448/F5448,0)</f>
        <v>0.301654013015184</v>
      </c>
      <c r="K5448" s="4" t="str">
        <f aca="false">IFERROR(INDEX(Data_Orders!$F$2:$F$4727,MATCH(B5448,Data_Orders!$A$2:$A$4727,0)),"")</f>
        <v>Retail</v>
      </c>
      <c r="L5448" s="4" t="str">
        <f aca="false">IFERROR(INDEX(Data_Orders!$D$2:$D$4727,MATCH(B5448,Data_Orders!$A$2:$A$4727,0)),"")</f>
        <v>Binley (Coventry)</v>
      </c>
    </row>
    <row r="5449" customFormat="false" ht="15" hidden="false" customHeight="false" outlineLevel="0" collapsed="false">
      <c r="A5449" s="4" t="s">
        <v>11265</v>
      </c>
      <c r="B5449" s="4" t="s">
        <v>2912</v>
      </c>
      <c r="C5449" s="4" t="s">
        <v>1010</v>
      </c>
      <c r="D5449" s="4" t="n">
        <v>9</v>
      </c>
      <c r="E5449" s="4" t="n">
        <v>135.95</v>
      </c>
      <c r="F5449" s="4" t="n">
        <v>1223.55</v>
      </c>
      <c r="G5449" s="4" t="n">
        <f aca="false">INDEX(Data_Products!$D$2:$D$33,MATCH(C5449,Data_Products!$A$2:$A$33,0))</f>
        <v>111.1</v>
      </c>
      <c r="H5449" s="4" t="str">
        <f aca="false">INDEX(Data_Products!$C$2:$C$33,MATCH(C5449,Data_Products!$A$2:$A$33,0))</f>
        <v>Timber</v>
      </c>
      <c r="I5449" s="10" t="n">
        <f aca="false">D5449*(E5449-G5449)</f>
        <v>223.65</v>
      </c>
      <c r="J5449" s="11" t="n">
        <f aca="false">IFERROR(I5449/F5449,0)</f>
        <v>0.18278778962854</v>
      </c>
      <c r="K5449" s="4" t="str">
        <f aca="false">IFERROR(INDEX(Data_Orders!$F$2:$F$4727,MATCH(B5449,Data_Orders!$A$2:$A$4727,0)),"")</f>
        <v>Retail</v>
      </c>
      <c r="L5449" s="4" t="str">
        <f aca="false">IFERROR(INDEX(Data_Orders!$D$2:$D$4727,MATCH(B5449,Data_Orders!$A$2:$A$4727,0)),"")</f>
        <v>Binley (Coventry)</v>
      </c>
    </row>
    <row r="5450" customFormat="false" ht="15" hidden="false" customHeight="false" outlineLevel="0" collapsed="false">
      <c r="A5450" s="4" t="s">
        <v>11266</v>
      </c>
      <c r="B5450" s="4" t="s">
        <v>2913</v>
      </c>
      <c r="C5450" s="4" t="s">
        <v>1068</v>
      </c>
      <c r="D5450" s="4" t="n">
        <v>8</v>
      </c>
      <c r="E5450" s="4" t="n">
        <v>86.28</v>
      </c>
      <c r="F5450" s="4" t="n">
        <v>690.24</v>
      </c>
      <c r="G5450" s="4" t="n">
        <f aca="false">INDEX(Data_Products!$D$2:$D$33,MATCH(C5450,Data_Products!$A$2:$A$33,0))</f>
        <v>68.55</v>
      </c>
      <c r="H5450" s="4" t="str">
        <f aca="false">INDEX(Data_Products!$C$2:$C$33,MATCH(C5450,Data_Products!$A$2:$A$33,0))</f>
        <v>Plumbing &amp; Drainage</v>
      </c>
      <c r="I5450" s="10" t="n">
        <f aca="false">D5450*(E5450-G5450)</f>
        <v>141.84</v>
      </c>
      <c r="J5450" s="11" t="n">
        <f aca="false">IFERROR(I5450/F5450,0)</f>
        <v>0.205493741307371</v>
      </c>
      <c r="K5450" s="4" t="str">
        <f aca="false">IFERROR(INDEX(Data_Orders!$F$2:$F$4727,MATCH(B5450,Data_Orders!$A$2:$A$4727,0)),"")</f>
        <v>Retail</v>
      </c>
      <c r="L5450" s="4" t="str">
        <f aca="false">IFERROR(INDEX(Data_Orders!$D$2:$D$4727,MATCH(B5450,Data_Orders!$A$2:$A$4727,0)),"")</f>
        <v>Binley (Coventry)</v>
      </c>
    </row>
    <row r="5451" customFormat="false" ht="15" hidden="false" customHeight="false" outlineLevel="0" collapsed="false">
      <c r="A5451" s="4" t="s">
        <v>11267</v>
      </c>
      <c r="B5451" s="4" t="s">
        <v>2913</v>
      </c>
      <c r="C5451" s="4" t="s">
        <v>1021</v>
      </c>
      <c r="D5451" s="4" t="n">
        <v>2</v>
      </c>
      <c r="E5451" s="4" t="n">
        <v>73.76</v>
      </c>
      <c r="F5451" s="4" t="n">
        <v>147.52</v>
      </c>
      <c r="G5451" s="4" t="n">
        <f aca="false">INDEX(Data_Products!$D$2:$D$33,MATCH(C5451,Data_Products!$A$2:$A$33,0))</f>
        <v>51.51</v>
      </c>
      <c r="H5451" s="4" t="str">
        <f aca="false">INDEX(Data_Products!$C$2:$C$33,MATCH(C5451,Data_Products!$A$2:$A$33,0))</f>
        <v>Cement &amp; Aggregates</v>
      </c>
      <c r="I5451" s="10" t="n">
        <f aca="false">D5451*(E5451-G5451)</f>
        <v>44.5</v>
      </c>
      <c r="J5451" s="11" t="n">
        <f aca="false">IFERROR(I5451/F5451,0)</f>
        <v>0.301654013015184</v>
      </c>
      <c r="K5451" s="4" t="str">
        <f aca="false">IFERROR(INDEX(Data_Orders!$F$2:$F$4727,MATCH(B5451,Data_Orders!$A$2:$A$4727,0)),"")</f>
        <v>Retail</v>
      </c>
      <c r="L5451" s="4" t="str">
        <f aca="false">IFERROR(INDEX(Data_Orders!$D$2:$D$4727,MATCH(B5451,Data_Orders!$A$2:$A$4727,0)),"")</f>
        <v>Binley (Coventry)</v>
      </c>
    </row>
    <row r="5452" customFormat="false" ht="15" hidden="false" customHeight="false" outlineLevel="0" collapsed="false">
      <c r="A5452" s="4" t="s">
        <v>11268</v>
      </c>
      <c r="B5452" s="4" t="s">
        <v>2914</v>
      </c>
      <c r="C5452" s="4" t="s">
        <v>1024</v>
      </c>
      <c r="D5452" s="4" t="n">
        <v>7</v>
      </c>
      <c r="E5452" s="4" t="n">
        <v>137.14</v>
      </c>
      <c r="F5452" s="4" t="n">
        <v>959.98</v>
      </c>
      <c r="G5452" s="4" t="n">
        <f aca="false">INDEX(Data_Products!$D$2:$D$33,MATCH(C5452,Data_Products!$A$2:$A$33,0))</f>
        <v>99.99</v>
      </c>
      <c r="H5452" s="4" t="str">
        <f aca="false">INDEX(Data_Products!$C$2:$C$33,MATCH(C5452,Data_Products!$A$2:$A$33,0))</f>
        <v>Cement &amp; Aggregates</v>
      </c>
      <c r="I5452" s="10" t="n">
        <f aca="false">D5452*(E5452-G5452)</f>
        <v>260.05</v>
      </c>
      <c r="J5452" s="11" t="n">
        <f aca="false">IFERROR(I5452/F5452,0)</f>
        <v>0.270891060230421</v>
      </c>
      <c r="K5452" s="4" t="str">
        <f aca="false">IFERROR(INDEX(Data_Orders!$F$2:$F$4727,MATCH(B5452,Data_Orders!$A$2:$A$4727,0)),"")</f>
        <v>Retail</v>
      </c>
      <c r="L5452" s="4" t="str">
        <f aca="false">IFERROR(INDEX(Data_Orders!$D$2:$D$4727,MATCH(B5452,Data_Orders!$A$2:$A$4727,0)),"")</f>
        <v>Binley (Coventry)</v>
      </c>
    </row>
    <row r="5453" customFormat="false" ht="15" hidden="false" customHeight="false" outlineLevel="0" collapsed="false">
      <c r="A5453" s="4" t="s">
        <v>11269</v>
      </c>
      <c r="B5453" s="4" t="s">
        <v>2914</v>
      </c>
      <c r="C5453" s="4" t="s">
        <v>1068</v>
      </c>
      <c r="D5453" s="4" t="n">
        <v>7</v>
      </c>
      <c r="E5453" s="4" t="n">
        <v>86.28</v>
      </c>
      <c r="F5453" s="4" t="n">
        <v>603.96</v>
      </c>
      <c r="G5453" s="4" t="n">
        <f aca="false">INDEX(Data_Products!$D$2:$D$33,MATCH(C5453,Data_Products!$A$2:$A$33,0))</f>
        <v>68.55</v>
      </c>
      <c r="H5453" s="4" t="str">
        <f aca="false">INDEX(Data_Products!$C$2:$C$33,MATCH(C5453,Data_Products!$A$2:$A$33,0))</f>
        <v>Plumbing &amp; Drainage</v>
      </c>
      <c r="I5453" s="10" t="n">
        <f aca="false">D5453*(E5453-G5453)</f>
        <v>124.11</v>
      </c>
      <c r="J5453" s="11" t="n">
        <f aca="false">IFERROR(I5453/F5453,0)</f>
        <v>0.205493741307371</v>
      </c>
      <c r="K5453" s="4" t="str">
        <f aca="false">IFERROR(INDEX(Data_Orders!$F$2:$F$4727,MATCH(B5453,Data_Orders!$A$2:$A$4727,0)),"")</f>
        <v>Retail</v>
      </c>
      <c r="L5453" s="4" t="str">
        <f aca="false">IFERROR(INDEX(Data_Orders!$D$2:$D$4727,MATCH(B5453,Data_Orders!$A$2:$A$4727,0)),"")</f>
        <v>Binley (Coventry)</v>
      </c>
    </row>
    <row r="5454" customFormat="false" ht="15" hidden="false" customHeight="false" outlineLevel="0" collapsed="false">
      <c r="A5454" s="4" t="s">
        <v>11270</v>
      </c>
      <c r="B5454" s="4" t="s">
        <v>2915</v>
      </c>
      <c r="C5454" s="4" t="s">
        <v>1041</v>
      </c>
      <c r="D5454" s="4" t="n">
        <v>15</v>
      </c>
      <c r="E5454" s="4" t="n">
        <v>242.75</v>
      </c>
      <c r="F5454" s="4" t="n">
        <v>3641.25</v>
      </c>
      <c r="G5454" s="4" t="n">
        <f aca="false">INDEX(Data_Products!$D$2:$D$33,MATCH(C5454,Data_Products!$A$2:$A$33,0))</f>
        <v>142.94</v>
      </c>
      <c r="H5454" s="4" t="str">
        <f aca="false">INDEX(Data_Products!$C$2:$C$33,MATCH(C5454,Data_Products!$A$2:$A$33,0))</f>
        <v>Tools &amp; Fixings</v>
      </c>
      <c r="I5454" s="10" t="n">
        <f aca="false">D5454*(E5454-G5454)</f>
        <v>1497.15</v>
      </c>
      <c r="J5454" s="11" t="n">
        <f aca="false">IFERROR(I5454/F5454,0)</f>
        <v>0.411163748712667</v>
      </c>
      <c r="K5454" s="4" t="str">
        <f aca="false">IFERROR(INDEX(Data_Orders!$F$2:$F$4727,MATCH(B5454,Data_Orders!$A$2:$A$4727,0)),"")</f>
        <v>Retail</v>
      </c>
      <c r="L5454" s="4" t="str">
        <f aca="false">IFERROR(INDEX(Data_Orders!$D$2:$D$4727,MATCH(B5454,Data_Orders!$A$2:$A$4727,0)),"")</f>
        <v>Binley (Coventry)</v>
      </c>
    </row>
    <row r="5455" customFormat="false" ht="15" hidden="false" customHeight="false" outlineLevel="0" collapsed="false">
      <c r="A5455" s="4" t="s">
        <v>11271</v>
      </c>
      <c r="B5455" s="4" t="s">
        <v>2915</v>
      </c>
      <c r="C5455" s="4" t="s">
        <v>1013</v>
      </c>
      <c r="D5455" s="4" t="n">
        <v>8</v>
      </c>
      <c r="E5455" s="4" t="n">
        <v>240.92</v>
      </c>
      <c r="F5455" s="4" t="n">
        <v>1927.36</v>
      </c>
      <c r="G5455" s="4" t="n">
        <f aca="false">INDEX(Data_Products!$D$2:$D$33,MATCH(C5455,Data_Products!$A$2:$A$33,0))</f>
        <v>168.32</v>
      </c>
      <c r="H5455" s="4" t="str">
        <f aca="false">INDEX(Data_Products!$C$2:$C$33,MATCH(C5455,Data_Products!$A$2:$A$33,0))</f>
        <v>Timber</v>
      </c>
      <c r="I5455" s="10" t="n">
        <f aca="false">D5455*(E5455-G5455)</f>
        <v>580.8</v>
      </c>
      <c r="J5455" s="11" t="n">
        <f aca="false">IFERROR(I5455/F5455,0)</f>
        <v>0.301344844761747</v>
      </c>
      <c r="K5455" s="4" t="str">
        <f aca="false">IFERROR(INDEX(Data_Orders!$F$2:$F$4727,MATCH(B5455,Data_Orders!$A$2:$A$4727,0)),"")</f>
        <v>Retail</v>
      </c>
      <c r="L5455" s="4" t="str">
        <f aca="false">IFERROR(INDEX(Data_Orders!$D$2:$D$4727,MATCH(B5455,Data_Orders!$A$2:$A$4727,0)),"")</f>
        <v>Binley (Coventry)</v>
      </c>
    </row>
    <row r="5456" customFormat="false" ht="15" hidden="false" customHeight="false" outlineLevel="0" collapsed="false">
      <c r="A5456" s="4" t="s">
        <v>11272</v>
      </c>
      <c r="B5456" s="4" t="s">
        <v>2915</v>
      </c>
      <c r="C5456" s="4" t="s">
        <v>1057</v>
      </c>
      <c r="D5456" s="4" t="n">
        <v>20</v>
      </c>
      <c r="E5456" s="4" t="n">
        <v>176.81</v>
      </c>
      <c r="F5456" s="4" t="n">
        <v>3536.2</v>
      </c>
      <c r="G5456" s="4" t="n">
        <f aca="false">INDEX(Data_Products!$D$2:$D$33,MATCH(C5456,Data_Products!$A$2:$A$33,0))</f>
        <v>129.57</v>
      </c>
      <c r="H5456" s="4" t="str">
        <f aca="false">INDEX(Data_Products!$C$2:$C$33,MATCH(C5456,Data_Products!$A$2:$A$33,0))</f>
        <v>Roofing</v>
      </c>
      <c r="I5456" s="10" t="n">
        <f aca="false">D5456*(E5456-G5456)</f>
        <v>944.8</v>
      </c>
      <c r="J5456" s="11" t="n">
        <f aca="false">IFERROR(I5456/F5456,0)</f>
        <v>0.267179458175443</v>
      </c>
      <c r="K5456" s="4" t="str">
        <f aca="false">IFERROR(INDEX(Data_Orders!$F$2:$F$4727,MATCH(B5456,Data_Orders!$A$2:$A$4727,0)),"")</f>
        <v>Retail</v>
      </c>
      <c r="L5456" s="4" t="str">
        <f aca="false">IFERROR(INDEX(Data_Orders!$D$2:$D$4727,MATCH(B5456,Data_Orders!$A$2:$A$4727,0)),"")</f>
        <v>Binley (Coventry)</v>
      </c>
    </row>
    <row r="5457" customFormat="false" ht="15" hidden="false" customHeight="false" outlineLevel="0" collapsed="false">
      <c r="A5457" s="4" t="s">
        <v>11273</v>
      </c>
      <c r="B5457" s="4" t="s">
        <v>2916</v>
      </c>
      <c r="C5457" s="4" t="s">
        <v>1019</v>
      </c>
      <c r="D5457" s="4" t="n">
        <v>6</v>
      </c>
      <c r="E5457" s="4" t="n">
        <v>79.76</v>
      </c>
      <c r="F5457" s="4" t="n">
        <v>478.56</v>
      </c>
      <c r="G5457" s="4" t="n">
        <f aca="false">INDEX(Data_Products!$D$2:$D$33,MATCH(C5457,Data_Products!$A$2:$A$33,0))</f>
        <v>59.07</v>
      </c>
      <c r="H5457" s="4" t="str">
        <f aca="false">INDEX(Data_Products!$C$2:$C$33,MATCH(C5457,Data_Products!$A$2:$A$33,0))</f>
        <v>Timber</v>
      </c>
      <c r="I5457" s="10" t="n">
        <f aca="false">D5457*(E5457-G5457)</f>
        <v>124.14</v>
      </c>
      <c r="J5457" s="11" t="n">
        <f aca="false">IFERROR(I5457/F5457,0)</f>
        <v>0.259403209628887</v>
      </c>
      <c r="K5457" s="4" t="str">
        <f aca="false">IFERROR(INDEX(Data_Orders!$F$2:$F$4727,MATCH(B5457,Data_Orders!$A$2:$A$4727,0)),"")</f>
        <v>Retail</v>
      </c>
      <c r="L5457" s="4" t="str">
        <f aca="false">IFERROR(INDEX(Data_Orders!$D$2:$D$4727,MATCH(B5457,Data_Orders!$A$2:$A$4727,0)),"")</f>
        <v>Birmingham South</v>
      </c>
    </row>
    <row r="5458" customFormat="false" ht="15" hidden="false" customHeight="false" outlineLevel="0" collapsed="false">
      <c r="A5458" s="4" t="s">
        <v>11274</v>
      </c>
      <c r="B5458" s="4" t="s">
        <v>2916</v>
      </c>
      <c r="C5458" s="4" t="s">
        <v>1059</v>
      </c>
      <c r="D5458" s="4" t="n">
        <v>16</v>
      </c>
      <c r="E5458" s="4" t="n">
        <v>103.63</v>
      </c>
      <c r="F5458" s="4" t="n">
        <v>1658.08</v>
      </c>
      <c r="G5458" s="4" t="n">
        <f aca="false">INDEX(Data_Products!$D$2:$D$33,MATCH(C5458,Data_Products!$A$2:$A$33,0))</f>
        <v>82.55</v>
      </c>
      <c r="H5458" s="4" t="str">
        <f aca="false">INDEX(Data_Products!$C$2:$C$33,MATCH(C5458,Data_Products!$A$2:$A$33,0))</f>
        <v>Roofing</v>
      </c>
      <c r="I5458" s="10" t="n">
        <f aca="false">D5458*(E5458-G5458)</f>
        <v>337.28</v>
      </c>
      <c r="J5458" s="11" t="n">
        <f aca="false">IFERROR(I5458/F5458,0)</f>
        <v>0.203415999228023</v>
      </c>
      <c r="K5458" s="4" t="str">
        <f aca="false">IFERROR(INDEX(Data_Orders!$F$2:$F$4727,MATCH(B5458,Data_Orders!$A$2:$A$4727,0)),"")</f>
        <v>Retail</v>
      </c>
      <c r="L5458" s="4" t="str">
        <f aca="false">IFERROR(INDEX(Data_Orders!$D$2:$D$4727,MATCH(B5458,Data_Orders!$A$2:$A$4727,0)),"")</f>
        <v>Birmingham South</v>
      </c>
    </row>
    <row r="5459" customFormat="false" ht="15" hidden="false" customHeight="false" outlineLevel="0" collapsed="false">
      <c r="A5459" s="4" t="s">
        <v>11275</v>
      </c>
      <c r="B5459" s="4" t="s">
        <v>2916</v>
      </c>
      <c r="C5459" s="4" t="s">
        <v>1015</v>
      </c>
      <c r="D5459" s="4" t="n">
        <v>13</v>
      </c>
      <c r="E5459" s="4" t="n">
        <v>122.01</v>
      </c>
      <c r="F5459" s="4" t="n">
        <v>1586.13</v>
      </c>
      <c r="G5459" s="4" t="n">
        <f aca="false">INDEX(Data_Products!$D$2:$D$33,MATCH(C5459,Data_Products!$A$2:$A$33,0))</f>
        <v>85.53</v>
      </c>
      <c r="H5459" s="4" t="str">
        <f aca="false">INDEX(Data_Products!$C$2:$C$33,MATCH(C5459,Data_Products!$A$2:$A$33,0))</f>
        <v>Timber</v>
      </c>
      <c r="I5459" s="10" t="n">
        <f aca="false">D5459*(E5459-G5459)</f>
        <v>474.24</v>
      </c>
      <c r="J5459" s="11" t="n">
        <f aca="false">IFERROR(I5459/F5459,0)</f>
        <v>0.298991885910991</v>
      </c>
      <c r="K5459" s="4" t="str">
        <f aca="false">IFERROR(INDEX(Data_Orders!$F$2:$F$4727,MATCH(B5459,Data_Orders!$A$2:$A$4727,0)),"")</f>
        <v>Retail</v>
      </c>
      <c r="L5459" s="4" t="str">
        <f aca="false">IFERROR(INDEX(Data_Orders!$D$2:$D$4727,MATCH(B5459,Data_Orders!$A$2:$A$4727,0)),"")</f>
        <v>Birmingham South</v>
      </c>
    </row>
    <row r="5460" customFormat="false" ht="15" hidden="false" customHeight="false" outlineLevel="0" collapsed="false">
      <c r="A5460" s="4" t="s">
        <v>11276</v>
      </c>
      <c r="B5460" s="4" t="s">
        <v>2916</v>
      </c>
      <c r="C5460" s="4" t="s">
        <v>1068</v>
      </c>
      <c r="D5460" s="4" t="n">
        <v>1</v>
      </c>
      <c r="E5460" s="4" t="n">
        <v>86.28</v>
      </c>
      <c r="F5460" s="4" t="n">
        <v>86.28</v>
      </c>
      <c r="G5460" s="4" t="n">
        <f aca="false">INDEX(Data_Products!$D$2:$D$33,MATCH(C5460,Data_Products!$A$2:$A$33,0))</f>
        <v>68.55</v>
      </c>
      <c r="H5460" s="4" t="str">
        <f aca="false">INDEX(Data_Products!$C$2:$C$33,MATCH(C5460,Data_Products!$A$2:$A$33,0))</f>
        <v>Plumbing &amp; Drainage</v>
      </c>
      <c r="I5460" s="10" t="n">
        <f aca="false">D5460*(E5460-G5460)</f>
        <v>17.73</v>
      </c>
      <c r="J5460" s="11" t="n">
        <f aca="false">IFERROR(I5460/F5460,0)</f>
        <v>0.205493741307371</v>
      </c>
      <c r="K5460" s="4" t="str">
        <f aca="false">IFERROR(INDEX(Data_Orders!$F$2:$F$4727,MATCH(B5460,Data_Orders!$A$2:$A$4727,0)),"")</f>
        <v>Retail</v>
      </c>
      <c r="L5460" s="4" t="str">
        <f aca="false">IFERROR(INDEX(Data_Orders!$D$2:$D$4727,MATCH(B5460,Data_Orders!$A$2:$A$4727,0)),"")</f>
        <v>Birmingham South</v>
      </c>
    </row>
    <row r="5461" customFormat="false" ht="15" hidden="false" customHeight="false" outlineLevel="0" collapsed="false">
      <c r="A5461" s="4" t="s">
        <v>11277</v>
      </c>
      <c r="B5461" s="4" t="s">
        <v>2917</v>
      </c>
      <c r="C5461" s="4" t="s">
        <v>1013</v>
      </c>
      <c r="D5461" s="4" t="n">
        <v>14</v>
      </c>
      <c r="E5461" s="4" t="n">
        <v>240.92</v>
      </c>
      <c r="F5461" s="4" t="n">
        <v>3372.88</v>
      </c>
      <c r="G5461" s="4" t="n">
        <f aca="false">INDEX(Data_Products!$D$2:$D$33,MATCH(C5461,Data_Products!$A$2:$A$33,0))</f>
        <v>168.32</v>
      </c>
      <c r="H5461" s="4" t="str">
        <f aca="false">INDEX(Data_Products!$C$2:$C$33,MATCH(C5461,Data_Products!$A$2:$A$33,0))</f>
        <v>Timber</v>
      </c>
      <c r="I5461" s="10" t="n">
        <f aca="false">D5461*(E5461-G5461)</f>
        <v>1016.4</v>
      </c>
      <c r="J5461" s="11" t="n">
        <f aca="false">IFERROR(I5461/F5461,0)</f>
        <v>0.301344844761747</v>
      </c>
      <c r="K5461" s="4" t="str">
        <f aca="false">IFERROR(INDEX(Data_Orders!$F$2:$F$4727,MATCH(B5461,Data_Orders!$A$2:$A$4727,0)),"")</f>
        <v>Retail</v>
      </c>
      <c r="L5461" s="4" t="str">
        <f aca="false">IFERROR(INDEX(Data_Orders!$D$2:$D$4727,MATCH(B5461,Data_Orders!$A$2:$A$4727,0)),"")</f>
        <v>Birmingham South</v>
      </c>
    </row>
    <row r="5462" customFormat="false" ht="15" hidden="false" customHeight="false" outlineLevel="0" collapsed="false">
      <c r="A5462" s="4" t="s">
        <v>11278</v>
      </c>
      <c r="B5462" s="4" t="s">
        <v>2917</v>
      </c>
      <c r="C5462" s="4" t="s">
        <v>1048</v>
      </c>
      <c r="D5462" s="4" t="n">
        <v>4</v>
      </c>
      <c r="E5462" s="4" t="n">
        <v>112.72</v>
      </c>
      <c r="F5462" s="4" t="n">
        <v>450.88</v>
      </c>
      <c r="G5462" s="4" t="n">
        <f aca="false">INDEX(Data_Products!$D$2:$D$33,MATCH(C5462,Data_Products!$A$2:$A$33,0))</f>
        <v>83.21</v>
      </c>
      <c r="H5462" s="4" t="str">
        <f aca="false">INDEX(Data_Products!$C$2:$C$33,MATCH(C5462,Data_Products!$A$2:$A$33,0))</f>
        <v>Tools &amp; Fixings</v>
      </c>
      <c r="I5462" s="10" t="n">
        <f aca="false">D5462*(E5462-G5462)</f>
        <v>118.04</v>
      </c>
      <c r="J5462" s="11" t="n">
        <f aca="false">IFERROR(I5462/F5462,0)</f>
        <v>0.261799148332151</v>
      </c>
      <c r="K5462" s="4" t="str">
        <f aca="false">IFERROR(INDEX(Data_Orders!$F$2:$F$4727,MATCH(B5462,Data_Orders!$A$2:$A$4727,0)),"")</f>
        <v>Retail</v>
      </c>
      <c r="L5462" s="4" t="str">
        <f aca="false">IFERROR(INDEX(Data_Orders!$D$2:$D$4727,MATCH(B5462,Data_Orders!$A$2:$A$4727,0)),"")</f>
        <v>Birmingham South</v>
      </c>
    </row>
    <row r="5463" customFormat="false" ht="15" hidden="false" customHeight="false" outlineLevel="0" collapsed="false">
      <c r="A5463" s="4" t="s">
        <v>11279</v>
      </c>
      <c r="B5463" s="4" t="s">
        <v>2917</v>
      </c>
      <c r="C5463" s="4" t="s">
        <v>1021</v>
      </c>
      <c r="D5463" s="4" t="n">
        <v>3</v>
      </c>
      <c r="E5463" s="4" t="n">
        <v>73.76</v>
      </c>
      <c r="F5463" s="4" t="n">
        <v>221.28</v>
      </c>
      <c r="G5463" s="4" t="n">
        <f aca="false">INDEX(Data_Products!$D$2:$D$33,MATCH(C5463,Data_Products!$A$2:$A$33,0))</f>
        <v>51.51</v>
      </c>
      <c r="H5463" s="4" t="str">
        <f aca="false">INDEX(Data_Products!$C$2:$C$33,MATCH(C5463,Data_Products!$A$2:$A$33,0))</f>
        <v>Cement &amp; Aggregates</v>
      </c>
      <c r="I5463" s="10" t="n">
        <f aca="false">D5463*(E5463-G5463)</f>
        <v>66.75</v>
      </c>
      <c r="J5463" s="11" t="n">
        <f aca="false">IFERROR(I5463/F5463,0)</f>
        <v>0.301654013015185</v>
      </c>
      <c r="K5463" s="4" t="str">
        <f aca="false">IFERROR(INDEX(Data_Orders!$F$2:$F$4727,MATCH(B5463,Data_Orders!$A$2:$A$4727,0)),"")</f>
        <v>Retail</v>
      </c>
      <c r="L5463" s="4" t="str">
        <f aca="false">IFERROR(INDEX(Data_Orders!$D$2:$D$4727,MATCH(B5463,Data_Orders!$A$2:$A$4727,0)),"")</f>
        <v>Birmingham South</v>
      </c>
    </row>
    <row r="5464" customFormat="false" ht="15" hidden="false" customHeight="false" outlineLevel="0" collapsed="false">
      <c r="A5464" s="4" t="s">
        <v>11280</v>
      </c>
      <c r="B5464" s="4" t="s">
        <v>2918</v>
      </c>
      <c r="C5464" s="4" t="s">
        <v>1024</v>
      </c>
      <c r="D5464" s="4" t="n">
        <v>5</v>
      </c>
      <c r="E5464" s="4" t="n">
        <v>137.14</v>
      </c>
      <c r="F5464" s="4" t="n">
        <v>685.7</v>
      </c>
      <c r="G5464" s="4" t="n">
        <f aca="false">INDEX(Data_Products!$D$2:$D$33,MATCH(C5464,Data_Products!$A$2:$A$33,0))</f>
        <v>99.99</v>
      </c>
      <c r="H5464" s="4" t="str">
        <f aca="false">INDEX(Data_Products!$C$2:$C$33,MATCH(C5464,Data_Products!$A$2:$A$33,0))</f>
        <v>Cement &amp; Aggregates</v>
      </c>
      <c r="I5464" s="10" t="n">
        <f aca="false">D5464*(E5464-G5464)</f>
        <v>185.75</v>
      </c>
      <c r="J5464" s="11" t="n">
        <f aca="false">IFERROR(I5464/F5464,0)</f>
        <v>0.270891060230421</v>
      </c>
      <c r="K5464" s="4" t="str">
        <f aca="false">IFERROR(INDEX(Data_Orders!$F$2:$F$4727,MATCH(B5464,Data_Orders!$A$2:$A$4727,0)),"")</f>
        <v>Retail</v>
      </c>
      <c r="L5464" s="4" t="str">
        <f aca="false">IFERROR(INDEX(Data_Orders!$D$2:$D$4727,MATCH(B5464,Data_Orders!$A$2:$A$4727,0)),"")</f>
        <v>Birmingham South</v>
      </c>
    </row>
    <row r="5465" customFormat="false" ht="15" hidden="false" customHeight="false" outlineLevel="0" collapsed="false">
      <c r="A5465" s="4" t="s">
        <v>11281</v>
      </c>
      <c r="B5465" s="4" t="s">
        <v>2918</v>
      </c>
      <c r="C5465" s="4" t="s">
        <v>1015</v>
      </c>
      <c r="D5465" s="4" t="n">
        <v>14</v>
      </c>
      <c r="E5465" s="4" t="n">
        <v>122.01</v>
      </c>
      <c r="F5465" s="4" t="n">
        <v>1708.14</v>
      </c>
      <c r="G5465" s="4" t="n">
        <f aca="false">INDEX(Data_Products!$D$2:$D$33,MATCH(C5465,Data_Products!$A$2:$A$33,0))</f>
        <v>85.53</v>
      </c>
      <c r="H5465" s="4" t="str">
        <f aca="false">INDEX(Data_Products!$C$2:$C$33,MATCH(C5465,Data_Products!$A$2:$A$33,0))</f>
        <v>Timber</v>
      </c>
      <c r="I5465" s="10" t="n">
        <f aca="false">D5465*(E5465-G5465)</f>
        <v>510.72</v>
      </c>
      <c r="J5465" s="11" t="n">
        <f aca="false">IFERROR(I5465/F5465,0)</f>
        <v>0.298991885910991</v>
      </c>
      <c r="K5465" s="4" t="str">
        <f aca="false">IFERROR(INDEX(Data_Orders!$F$2:$F$4727,MATCH(B5465,Data_Orders!$A$2:$A$4727,0)),"")</f>
        <v>Retail</v>
      </c>
      <c r="L5465" s="4" t="str">
        <f aca="false">IFERROR(INDEX(Data_Orders!$D$2:$D$4727,MATCH(B5465,Data_Orders!$A$2:$A$4727,0)),"")</f>
        <v>Birmingham South</v>
      </c>
    </row>
    <row r="5466" customFormat="false" ht="15" hidden="false" customHeight="false" outlineLevel="0" collapsed="false">
      <c r="A5466" s="4" t="s">
        <v>11282</v>
      </c>
      <c r="B5466" s="4" t="s">
        <v>2919</v>
      </c>
      <c r="C5466" s="4" t="s">
        <v>1026</v>
      </c>
      <c r="D5466" s="4" t="n">
        <v>9</v>
      </c>
      <c r="E5466" s="4" t="n">
        <v>184.05</v>
      </c>
      <c r="F5466" s="4" t="n">
        <v>1656.45</v>
      </c>
      <c r="G5466" s="4" t="n">
        <f aca="false">INDEX(Data_Products!$D$2:$D$33,MATCH(C5466,Data_Products!$A$2:$A$33,0))</f>
        <v>147.44</v>
      </c>
      <c r="H5466" s="4" t="str">
        <f aca="false">INDEX(Data_Products!$C$2:$C$33,MATCH(C5466,Data_Products!$A$2:$A$33,0))</f>
        <v>Cement &amp; Aggregates</v>
      </c>
      <c r="I5466" s="10" t="n">
        <f aca="false">D5466*(E5466-G5466)</f>
        <v>329.49</v>
      </c>
      <c r="J5466" s="11" t="n">
        <f aca="false">IFERROR(I5466/F5466,0)</f>
        <v>0.19891333876664</v>
      </c>
      <c r="K5466" s="4" t="str">
        <f aca="false">IFERROR(INDEX(Data_Orders!$F$2:$F$4727,MATCH(B5466,Data_Orders!$A$2:$A$4727,0)),"")</f>
        <v>Retail</v>
      </c>
      <c r="L5466" s="4" t="str">
        <f aca="false">IFERROR(INDEX(Data_Orders!$D$2:$D$4727,MATCH(B5466,Data_Orders!$A$2:$A$4727,0)),"")</f>
        <v>Birmingham South</v>
      </c>
    </row>
    <row r="5467" customFormat="false" ht="15" hidden="false" customHeight="false" outlineLevel="0" collapsed="false">
      <c r="A5467" s="4" t="s">
        <v>11283</v>
      </c>
      <c r="B5467" s="4" t="s">
        <v>2919</v>
      </c>
      <c r="C5467" s="4" t="s">
        <v>1059</v>
      </c>
      <c r="D5467" s="4" t="n">
        <v>17</v>
      </c>
      <c r="E5467" s="4" t="n">
        <v>103.63</v>
      </c>
      <c r="F5467" s="4" t="n">
        <v>1761.71</v>
      </c>
      <c r="G5467" s="4" t="n">
        <f aca="false">INDEX(Data_Products!$D$2:$D$33,MATCH(C5467,Data_Products!$A$2:$A$33,0))</f>
        <v>82.55</v>
      </c>
      <c r="H5467" s="4" t="str">
        <f aca="false">INDEX(Data_Products!$C$2:$C$33,MATCH(C5467,Data_Products!$A$2:$A$33,0))</f>
        <v>Roofing</v>
      </c>
      <c r="I5467" s="10" t="n">
        <f aca="false">D5467*(E5467-G5467)</f>
        <v>358.36</v>
      </c>
      <c r="J5467" s="11" t="n">
        <f aca="false">IFERROR(I5467/F5467,0)</f>
        <v>0.203415999228023</v>
      </c>
      <c r="K5467" s="4" t="str">
        <f aca="false">IFERROR(INDEX(Data_Orders!$F$2:$F$4727,MATCH(B5467,Data_Orders!$A$2:$A$4727,0)),"")</f>
        <v>Retail</v>
      </c>
      <c r="L5467" s="4" t="str">
        <f aca="false">IFERROR(INDEX(Data_Orders!$D$2:$D$4727,MATCH(B5467,Data_Orders!$A$2:$A$4727,0)),"")</f>
        <v>Birmingham South</v>
      </c>
    </row>
    <row r="5468" customFormat="false" ht="15" hidden="false" customHeight="false" outlineLevel="0" collapsed="false">
      <c r="A5468" s="4" t="s">
        <v>11284</v>
      </c>
      <c r="B5468" s="4" t="s">
        <v>2919</v>
      </c>
      <c r="C5468" s="4" t="s">
        <v>1068</v>
      </c>
      <c r="D5468" s="4" t="n">
        <v>18</v>
      </c>
      <c r="E5468" s="4" t="n">
        <v>86.28</v>
      </c>
      <c r="F5468" s="4" t="n">
        <v>1553.04</v>
      </c>
      <c r="G5468" s="4" t="n">
        <f aca="false">INDEX(Data_Products!$D$2:$D$33,MATCH(C5468,Data_Products!$A$2:$A$33,0))</f>
        <v>68.55</v>
      </c>
      <c r="H5468" s="4" t="str">
        <f aca="false">INDEX(Data_Products!$C$2:$C$33,MATCH(C5468,Data_Products!$A$2:$A$33,0))</f>
        <v>Plumbing &amp; Drainage</v>
      </c>
      <c r="I5468" s="10" t="n">
        <f aca="false">D5468*(E5468-G5468)</f>
        <v>319.14</v>
      </c>
      <c r="J5468" s="11" t="n">
        <f aca="false">IFERROR(I5468/F5468,0)</f>
        <v>0.205493741307371</v>
      </c>
      <c r="K5468" s="4" t="str">
        <f aca="false">IFERROR(INDEX(Data_Orders!$F$2:$F$4727,MATCH(B5468,Data_Orders!$A$2:$A$4727,0)),"")</f>
        <v>Retail</v>
      </c>
      <c r="L5468" s="4" t="str">
        <f aca="false">IFERROR(INDEX(Data_Orders!$D$2:$D$4727,MATCH(B5468,Data_Orders!$A$2:$A$4727,0)),"")</f>
        <v>Birmingham South</v>
      </c>
    </row>
    <row r="5469" customFormat="false" ht="15" hidden="false" customHeight="false" outlineLevel="0" collapsed="false">
      <c r="A5469" s="4" t="s">
        <v>11285</v>
      </c>
      <c r="B5469" s="4" t="s">
        <v>2919</v>
      </c>
      <c r="C5469" s="4" t="s">
        <v>1021</v>
      </c>
      <c r="D5469" s="4" t="n">
        <v>17</v>
      </c>
      <c r="E5469" s="4" t="n">
        <v>73.76</v>
      </c>
      <c r="F5469" s="4" t="n">
        <v>1253.92</v>
      </c>
      <c r="G5469" s="4" t="n">
        <f aca="false">INDEX(Data_Products!$D$2:$D$33,MATCH(C5469,Data_Products!$A$2:$A$33,0))</f>
        <v>51.51</v>
      </c>
      <c r="H5469" s="4" t="str">
        <f aca="false">INDEX(Data_Products!$C$2:$C$33,MATCH(C5469,Data_Products!$A$2:$A$33,0))</f>
        <v>Cement &amp; Aggregates</v>
      </c>
      <c r="I5469" s="10" t="n">
        <f aca="false">D5469*(E5469-G5469)</f>
        <v>378.25</v>
      </c>
      <c r="J5469" s="11" t="n">
        <f aca="false">IFERROR(I5469/F5469,0)</f>
        <v>0.301654013015184</v>
      </c>
      <c r="K5469" s="4" t="str">
        <f aca="false">IFERROR(INDEX(Data_Orders!$F$2:$F$4727,MATCH(B5469,Data_Orders!$A$2:$A$4727,0)),"")</f>
        <v>Retail</v>
      </c>
      <c r="L5469" s="4" t="str">
        <f aca="false">IFERROR(INDEX(Data_Orders!$D$2:$D$4727,MATCH(B5469,Data_Orders!$A$2:$A$4727,0)),"")</f>
        <v>Birmingham South</v>
      </c>
    </row>
    <row r="5470" customFormat="false" ht="15" hidden="false" customHeight="false" outlineLevel="0" collapsed="false">
      <c r="A5470" s="4" t="s">
        <v>11286</v>
      </c>
      <c r="B5470" s="4" t="s">
        <v>2920</v>
      </c>
      <c r="C5470" s="4" t="s">
        <v>1032</v>
      </c>
      <c r="D5470" s="4" t="n">
        <v>20</v>
      </c>
      <c r="E5470" s="4" t="n">
        <v>99.65</v>
      </c>
      <c r="F5470" s="4" t="n">
        <v>1993</v>
      </c>
      <c r="G5470" s="4" t="n">
        <f aca="false">INDEX(Data_Products!$D$2:$D$33,MATCH(C5470,Data_Products!$A$2:$A$33,0))</f>
        <v>58.26</v>
      </c>
      <c r="H5470" s="4" t="str">
        <f aca="false">INDEX(Data_Products!$C$2:$C$33,MATCH(C5470,Data_Products!$A$2:$A$33,0))</f>
        <v>Insulation</v>
      </c>
      <c r="I5470" s="10" t="n">
        <f aca="false">D5470*(E5470-G5470)</f>
        <v>827.8</v>
      </c>
      <c r="J5470" s="11" t="n">
        <f aca="false">IFERROR(I5470/F5470,0)</f>
        <v>0.415353738083292</v>
      </c>
      <c r="K5470" s="4" t="str">
        <f aca="false">IFERROR(INDEX(Data_Orders!$F$2:$F$4727,MATCH(B5470,Data_Orders!$A$2:$A$4727,0)),"")</f>
        <v>Retail</v>
      </c>
      <c r="L5470" s="4" t="str">
        <f aca="false">IFERROR(INDEX(Data_Orders!$D$2:$D$4727,MATCH(B5470,Data_Orders!$A$2:$A$4727,0)),"")</f>
        <v>Birmingham South</v>
      </c>
    </row>
    <row r="5471" customFormat="false" ht="15" hidden="false" customHeight="false" outlineLevel="0" collapsed="false">
      <c r="A5471" s="4" t="s">
        <v>11287</v>
      </c>
      <c r="B5471" s="4" t="s">
        <v>2920</v>
      </c>
      <c r="C5471" s="4" t="s">
        <v>1073</v>
      </c>
      <c r="D5471" s="4" t="n">
        <v>18</v>
      </c>
      <c r="E5471" s="4" t="n">
        <v>231.05</v>
      </c>
      <c r="F5471" s="4" t="n">
        <v>4158.9</v>
      </c>
      <c r="G5471" s="4" t="n">
        <f aca="false">INDEX(Data_Products!$D$2:$D$33,MATCH(C5471,Data_Products!$A$2:$A$33,0))</f>
        <v>148.29</v>
      </c>
      <c r="H5471" s="4" t="str">
        <f aca="false">INDEX(Data_Products!$C$2:$C$33,MATCH(C5471,Data_Products!$A$2:$A$33,0))</f>
        <v>Landscaping</v>
      </c>
      <c r="I5471" s="10" t="n">
        <f aca="false">D5471*(E5471-G5471)</f>
        <v>1489.68</v>
      </c>
      <c r="J5471" s="11" t="n">
        <f aca="false">IFERROR(I5471/F5471,0)</f>
        <v>0.358190867777537</v>
      </c>
      <c r="K5471" s="4" t="str">
        <f aca="false">IFERROR(INDEX(Data_Orders!$F$2:$F$4727,MATCH(B5471,Data_Orders!$A$2:$A$4727,0)),"")</f>
        <v>Retail</v>
      </c>
      <c r="L5471" s="4" t="str">
        <f aca="false">IFERROR(INDEX(Data_Orders!$D$2:$D$4727,MATCH(B5471,Data_Orders!$A$2:$A$4727,0)),"")</f>
        <v>Birmingham South</v>
      </c>
    </row>
    <row r="5472" customFormat="false" ht="15" hidden="false" customHeight="false" outlineLevel="0" collapsed="false">
      <c r="A5472" s="4" t="s">
        <v>11288</v>
      </c>
      <c r="B5472" s="4" t="s">
        <v>2920</v>
      </c>
      <c r="C5472" s="4" t="s">
        <v>1041</v>
      </c>
      <c r="D5472" s="4" t="n">
        <v>19</v>
      </c>
      <c r="E5472" s="4" t="n">
        <v>242.75</v>
      </c>
      <c r="F5472" s="4" t="n">
        <v>4612.25</v>
      </c>
      <c r="G5472" s="4" t="n">
        <f aca="false">INDEX(Data_Products!$D$2:$D$33,MATCH(C5472,Data_Products!$A$2:$A$33,0))</f>
        <v>142.94</v>
      </c>
      <c r="H5472" s="4" t="str">
        <f aca="false">INDEX(Data_Products!$C$2:$C$33,MATCH(C5472,Data_Products!$A$2:$A$33,0))</f>
        <v>Tools &amp; Fixings</v>
      </c>
      <c r="I5472" s="10" t="n">
        <f aca="false">D5472*(E5472-G5472)</f>
        <v>1896.39</v>
      </c>
      <c r="J5472" s="11" t="n">
        <f aca="false">IFERROR(I5472/F5472,0)</f>
        <v>0.411163748712667</v>
      </c>
      <c r="K5472" s="4" t="str">
        <f aca="false">IFERROR(INDEX(Data_Orders!$F$2:$F$4727,MATCH(B5472,Data_Orders!$A$2:$A$4727,0)),"")</f>
        <v>Retail</v>
      </c>
      <c r="L5472" s="4" t="str">
        <f aca="false">IFERROR(INDEX(Data_Orders!$D$2:$D$4727,MATCH(B5472,Data_Orders!$A$2:$A$4727,0)),"")</f>
        <v>Birmingham South</v>
      </c>
    </row>
    <row r="5473" customFormat="false" ht="15" hidden="false" customHeight="false" outlineLevel="0" collapsed="false">
      <c r="A5473" s="4" t="s">
        <v>11289</v>
      </c>
      <c r="B5473" s="4" t="s">
        <v>2920</v>
      </c>
      <c r="C5473" s="4" t="s">
        <v>1021</v>
      </c>
      <c r="D5473" s="4" t="n">
        <v>7</v>
      </c>
      <c r="E5473" s="4" t="n">
        <v>73.76</v>
      </c>
      <c r="F5473" s="4" t="n">
        <v>516.32</v>
      </c>
      <c r="G5473" s="4" t="n">
        <f aca="false">INDEX(Data_Products!$D$2:$D$33,MATCH(C5473,Data_Products!$A$2:$A$33,0))</f>
        <v>51.51</v>
      </c>
      <c r="H5473" s="4" t="str">
        <f aca="false">INDEX(Data_Products!$C$2:$C$33,MATCH(C5473,Data_Products!$A$2:$A$33,0))</f>
        <v>Cement &amp; Aggregates</v>
      </c>
      <c r="I5473" s="10" t="n">
        <f aca="false">D5473*(E5473-G5473)</f>
        <v>155.75</v>
      </c>
      <c r="J5473" s="11" t="n">
        <f aca="false">IFERROR(I5473/F5473,0)</f>
        <v>0.301654013015184</v>
      </c>
      <c r="K5473" s="4" t="str">
        <f aca="false">IFERROR(INDEX(Data_Orders!$F$2:$F$4727,MATCH(B5473,Data_Orders!$A$2:$A$4727,0)),"")</f>
        <v>Retail</v>
      </c>
      <c r="L5473" s="4" t="str">
        <f aca="false">IFERROR(INDEX(Data_Orders!$D$2:$D$4727,MATCH(B5473,Data_Orders!$A$2:$A$4727,0)),"")</f>
        <v>Birmingham South</v>
      </c>
    </row>
    <row r="5474" customFormat="false" ht="15" hidden="false" customHeight="false" outlineLevel="0" collapsed="false">
      <c r="A5474" s="4" t="s">
        <v>11290</v>
      </c>
      <c r="B5474" s="4" t="s">
        <v>2920</v>
      </c>
      <c r="C5474" s="4" t="s">
        <v>1068</v>
      </c>
      <c r="D5474" s="4" t="n">
        <v>15</v>
      </c>
      <c r="E5474" s="4" t="n">
        <v>86.28</v>
      </c>
      <c r="F5474" s="4" t="n">
        <v>1294.2</v>
      </c>
      <c r="G5474" s="4" t="n">
        <f aca="false">INDEX(Data_Products!$D$2:$D$33,MATCH(C5474,Data_Products!$A$2:$A$33,0))</f>
        <v>68.55</v>
      </c>
      <c r="H5474" s="4" t="str">
        <f aca="false">INDEX(Data_Products!$C$2:$C$33,MATCH(C5474,Data_Products!$A$2:$A$33,0))</f>
        <v>Plumbing &amp; Drainage</v>
      </c>
      <c r="I5474" s="10" t="n">
        <f aca="false">D5474*(E5474-G5474)</f>
        <v>265.95</v>
      </c>
      <c r="J5474" s="11" t="n">
        <f aca="false">IFERROR(I5474/F5474,0)</f>
        <v>0.205493741307371</v>
      </c>
      <c r="K5474" s="4" t="str">
        <f aca="false">IFERROR(INDEX(Data_Orders!$F$2:$F$4727,MATCH(B5474,Data_Orders!$A$2:$A$4727,0)),"")</f>
        <v>Retail</v>
      </c>
      <c r="L5474" s="4" t="str">
        <f aca="false">IFERROR(INDEX(Data_Orders!$D$2:$D$4727,MATCH(B5474,Data_Orders!$A$2:$A$4727,0)),"")</f>
        <v>Birmingham South</v>
      </c>
    </row>
    <row r="5475" customFormat="false" ht="15" hidden="false" customHeight="false" outlineLevel="0" collapsed="false">
      <c r="A5475" s="4" t="s">
        <v>11291</v>
      </c>
      <c r="B5475" s="4" t="s">
        <v>2921</v>
      </c>
      <c r="C5475" s="4" t="s">
        <v>1052</v>
      </c>
      <c r="D5475" s="4" t="n">
        <v>15</v>
      </c>
      <c r="E5475" s="4" t="n">
        <v>205.71</v>
      </c>
      <c r="F5475" s="4" t="n">
        <v>3085.65</v>
      </c>
      <c r="G5475" s="4" t="n">
        <f aca="false">INDEX(Data_Products!$D$2:$D$33,MATCH(C5475,Data_Products!$A$2:$A$33,0))</f>
        <v>152.29</v>
      </c>
      <c r="H5475" s="4" t="str">
        <f aca="false">INDEX(Data_Products!$C$2:$C$33,MATCH(C5475,Data_Products!$A$2:$A$33,0))</f>
        <v>Roofing</v>
      </c>
      <c r="I5475" s="10" t="n">
        <f aca="false">D5475*(E5475-G5475)</f>
        <v>801.3</v>
      </c>
      <c r="J5475" s="11" t="n">
        <f aca="false">IFERROR(I5475/F5475,0)</f>
        <v>0.259685965679841</v>
      </c>
      <c r="K5475" s="4" t="str">
        <f aca="false">IFERROR(INDEX(Data_Orders!$F$2:$F$4727,MATCH(B5475,Data_Orders!$A$2:$A$4727,0)),"")</f>
        <v>Retail</v>
      </c>
      <c r="L5475" s="4" t="str">
        <f aca="false">IFERROR(INDEX(Data_Orders!$D$2:$D$4727,MATCH(B5475,Data_Orders!$A$2:$A$4727,0)),"")</f>
        <v>Birmingham South</v>
      </c>
    </row>
    <row r="5476" customFormat="false" ht="15" hidden="false" customHeight="false" outlineLevel="0" collapsed="false">
      <c r="A5476" s="4" t="s">
        <v>11292</v>
      </c>
      <c r="B5476" s="4" t="s">
        <v>2921</v>
      </c>
      <c r="C5476" s="4" t="s">
        <v>1068</v>
      </c>
      <c r="D5476" s="4" t="n">
        <v>9</v>
      </c>
      <c r="E5476" s="4" t="n">
        <v>86.28</v>
      </c>
      <c r="F5476" s="4" t="n">
        <v>776.52</v>
      </c>
      <c r="G5476" s="4" t="n">
        <f aca="false">INDEX(Data_Products!$D$2:$D$33,MATCH(C5476,Data_Products!$A$2:$A$33,0))</f>
        <v>68.55</v>
      </c>
      <c r="H5476" s="4" t="str">
        <f aca="false">INDEX(Data_Products!$C$2:$C$33,MATCH(C5476,Data_Products!$A$2:$A$33,0))</f>
        <v>Plumbing &amp; Drainage</v>
      </c>
      <c r="I5476" s="10" t="n">
        <f aca="false">D5476*(E5476-G5476)</f>
        <v>159.57</v>
      </c>
      <c r="J5476" s="11" t="n">
        <f aca="false">IFERROR(I5476/F5476,0)</f>
        <v>0.205493741307371</v>
      </c>
      <c r="K5476" s="4" t="str">
        <f aca="false">IFERROR(INDEX(Data_Orders!$F$2:$F$4727,MATCH(B5476,Data_Orders!$A$2:$A$4727,0)),"")</f>
        <v>Retail</v>
      </c>
      <c r="L5476" s="4" t="str">
        <f aca="false">IFERROR(INDEX(Data_Orders!$D$2:$D$4727,MATCH(B5476,Data_Orders!$A$2:$A$4727,0)),"")</f>
        <v>Birmingham South</v>
      </c>
    </row>
    <row r="5477" customFormat="false" ht="15" hidden="false" customHeight="false" outlineLevel="0" collapsed="false">
      <c r="A5477" s="4" t="s">
        <v>11293</v>
      </c>
      <c r="B5477" s="4" t="s">
        <v>2922</v>
      </c>
      <c r="C5477" s="4" t="s">
        <v>1052</v>
      </c>
      <c r="D5477" s="4" t="n">
        <v>1</v>
      </c>
      <c r="E5477" s="4" t="n">
        <v>205.71</v>
      </c>
      <c r="F5477" s="4" t="n">
        <v>205.71</v>
      </c>
      <c r="G5477" s="4" t="n">
        <f aca="false">INDEX(Data_Products!$D$2:$D$33,MATCH(C5477,Data_Products!$A$2:$A$33,0))</f>
        <v>152.29</v>
      </c>
      <c r="H5477" s="4" t="str">
        <f aca="false">INDEX(Data_Products!$C$2:$C$33,MATCH(C5477,Data_Products!$A$2:$A$33,0))</f>
        <v>Roofing</v>
      </c>
      <c r="I5477" s="10" t="n">
        <f aca="false">D5477*(E5477-G5477)</f>
        <v>53.42</v>
      </c>
      <c r="J5477" s="11" t="n">
        <f aca="false">IFERROR(I5477/F5477,0)</f>
        <v>0.259685965679841</v>
      </c>
      <c r="K5477" s="4" t="str">
        <f aca="false">IFERROR(INDEX(Data_Orders!$F$2:$F$4727,MATCH(B5477,Data_Orders!$A$2:$A$4727,0)),"")</f>
        <v>Retail</v>
      </c>
      <c r="L5477" s="4" t="str">
        <f aca="false">IFERROR(INDEX(Data_Orders!$D$2:$D$4727,MATCH(B5477,Data_Orders!$A$2:$A$4727,0)),"")</f>
        <v>Birmingham South</v>
      </c>
    </row>
    <row r="5478" customFormat="false" ht="15" hidden="false" customHeight="false" outlineLevel="0" collapsed="false">
      <c r="A5478" s="4" t="s">
        <v>11294</v>
      </c>
      <c r="B5478" s="4" t="s">
        <v>2922</v>
      </c>
      <c r="C5478" s="4" t="s">
        <v>1024</v>
      </c>
      <c r="D5478" s="4" t="n">
        <v>7</v>
      </c>
      <c r="E5478" s="4" t="n">
        <v>137.14</v>
      </c>
      <c r="F5478" s="4" t="n">
        <v>959.98</v>
      </c>
      <c r="G5478" s="4" t="n">
        <f aca="false">INDEX(Data_Products!$D$2:$D$33,MATCH(C5478,Data_Products!$A$2:$A$33,0))</f>
        <v>99.99</v>
      </c>
      <c r="H5478" s="4" t="str">
        <f aca="false">INDEX(Data_Products!$C$2:$C$33,MATCH(C5478,Data_Products!$A$2:$A$33,0))</f>
        <v>Cement &amp; Aggregates</v>
      </c>
      <c r="I5478" s="10" t="n">
        <f aca="false">D5478*(E5478-G5478)</f>
        <v>260.05</v>
      </c>
      <c r="J5478" s="11" t="n">
        <f aca="false">IFERROR(I5478/F5478,0)</f>
        <v>0.270891060230421</v>
      </c>
      <c r="K5478" s="4" t="str">
        <f aca="false">IFERROR(INDEX(Data_Orders!$F$2:$F$4727,MATCH(B5478,Data_Orders!$A$2:$A$4727,0)),"")</f>
        <v>Retail</v>
      </c>
      <c r="L5478" s="4" t="str">
        <f aca="false">IFERROR(INDEX(Data_Orders!$D$2:$D$4727,MATCH(B5478,Data_Orders!$A$2:$A$4727,0)),"")</f>
        <v>Birmingham South</v>
      </c>
    </row>
    <row r="5479" customFormat="false" ht="15" hidden="false" customHeight="false" outlineLevel="0" collapsed="false">
      <c r="A5479" s="4" t="s">
        <v>11295</v>
      </c>
      <c r="B5479" s="4" t="s">
        <v>2922</v>
      </c>
      <c r="C5479" s="4" t="s">
        <v>1075</v>
      </c>
      <c r="D5479" s="4" t="n">
        <v>13</v>
      </c>
      <c r="E5479" s="4" t="n">
        <v>98.61</v>
      </c>
      <c r="F5479" s="4" t="n">
        <v>1281.93</v>
      </c>
      <c r="G5479" s="4" t="n">
        <f aca="false">INDEX(Data_Products!$D$2:$D$33,MATCH(C5479,Data_Products!$A$2:$A$33,0))</f>
        <v>74.84</v>
      </c>
      <c r="H5479" s="4" t="str">
        <f aca="false">INDEX(Data_Products!$C$2:$C$33,MATCH(C5479,Data_Products!$A$2:$A$33,0))</f>
        <v>Landscaping</v>
      </c>
      <c r="I5479" s="10" t="n">
        <f aca="false">D5479*(E5479-G5479)</f>
        <v>309.01</v>
      </c>
      <c r="J5479" s="11" t="n">
        <f aca="false">IFERROR(I5479/F5479,0)</f>
        <v>0.24105060338708</v>
      </c>
      <c r="K5479" s="4" t="str">
        <f aca="false">IFERROR(INDEX(Data_Orders!$F$2:$F$4727,MATCH(B5479,Data_Orders!$A$2:$A$4727,0)),"")</f>
        <v>Retail</v>
      </c>
      <c r="L5479" s="4" t="str">
        <f aca="false">IFERROR(INDEX(Data_Orders!$D$2:$D$4727,MATCH(B5479,Data_Orders!$A$2:$A$4727,0)),"")</f>
        <v>Birmingham South</v>
      </c>
    </row>
    <row r="5480" customFormat="false" ht="15" hidden="false" customHeight="false" outlineLevel="0" collapsed="false">
      <c r="A5480" s="4" t="s">
        <v>11296</v>
      </c>
      <c r="B5480" s="4" t="s">
        <v>2923</v>
      </c>
      <c r="C5480" s="4" t="s">
        <v>1064</v>
      </c>
      <c r="D5480" s="4" t="n">
        <v>3</v>
      </c>
      <c r="E5480" s="4" t="n">
        <v>97.63</v>
      </c>
      <c r="F5480" s="4" t="n">
        <v>292.89</v>
      </c>
      <c r="G5480" s="4" t="n">
        <f aca="false">INDEX(Data_Products!$D$2:$D$33,MATCH(C5480,Data_Products!$A$2:$A$33,0))</f>
        <v>65.21</v>
      </c>
      <c r="H5480" s="4" t="str">
        <f aca="false">INDEX(Data_Products!$C$2:$C$33,MATCH(C5480,Data_Products!$A$2:$A$33,0))</f>
        <v>Plumbing &amp; Drainage</v>
      </c>
      <c r="I5480" s="10" t="n">
        <f aca="false">D5480*(E5480-G5480)</f>
        <v>97.26</v>
      </c>
      <c r="J5480" s="11" t="n">
        <f aca="false">IFERROR(I5480/F5480,0)</f>
        <v>0.332070060432244</v>
      </c>
      <c r="K5480" s="4" t="str">
        <f aca="false">IFERROR(INDEX(Data_Orders!$F$2:$F$4727,MATCH(B5480,Data_Orders!$A$2:$A$4727,0)),"")</f>
        <v>Retail</v>
      </c>
      <c r="L5480" s="4" t="str">
        <f aca="false">IFERROR(INDEX(Data_Orders!$D$2:$D$4727,MATCH(B5480,Data_Orders!$A$2:$A$4727,0)),"")</f>
        <v>Birmingham South</v>
      </c>
    </row>
    <row r="5481" customFormat="false" ht="15" hidden="false" customHeight="false" outlineLevel="0" collapsed="false">
      <c r="A5481" s="4" t="s">
        <v>11297</v>
      </c>
      <c r="B5481" s="4" t="s">
        <v>2923</v>
      </c>
      <c r="C5481" s="4" t="s">
        <v>1048</v>
      </c>
      <c r="D5481" s="4" t="n">
        <v>19</v>
      </c>
      <c r="E5481" s="4" t="n">
        <v>112.72</v>
      </c>
      <c r="F5481" s="4" t="n">
        <v>2141.68</v>
      </c>
      <c r="G5481" s="4" t="n">
        <f aca="false">INDEX(Data_Products!$D$2:$D$33,MATCH(C5481,Data_Products!$A$2:$A$33,0))</f>
        <v>83.21</v>
      </c>
      <c r="H5481" s="4" t="str">
        <f aca="false">INDEX(Data_Products!$C$2:$C$33,MATCH(C5481,Data_Products!$A$2:$A$33,0))</f>
        <v>Tools &amp; Fixings</v>
      </c>
      <c r="I5481" s="10" t="n">
        <f aca="false">D5481*(E5481-G5481)</f>
        <v>560.69</v>
      </c>
      <c r="J5481" s="11" t="n">
        <f aca="false">IFERROR(I5481/F5481,0)</f>
        <v>0.261799148332151</v>
      </c>
      <c r="K5481" s="4" t="str">
        <f aca="false">IFERROR(INDEX(Data_Orders!$F$2:$F$4727,MATCH(B5481,Data_Orders!$A$2:$A$4727,0)),"")</f>
        <v>Retail</v>
      </c>
      <c r="L5481" s="4" t="str">
        <f aca="false">IFERROR(INDEX(Data_Orders!$D$2:$D$4727,MATCH(B5481,Data_Orders!$A$2:$A$4727,0)),"")</f>
        <v>Birmingham South</v>
      </c>
    </row>
    <row r="5482" customFormat="false" ht="15" hidden="false" customHeight="false" outlineLevel="0" collapsed="false">
      <c r="A5482" s="4" t="s">
        <v>11298</v>
      </c>
      <c r="B5482" s="4" t="s">
        <v>2923</v>
      </c>
      <c r="C5482" s="4" t="s">
        <v>1041</v>
      </c>
      <c r="D5482" s="4" t="n">
        <v>4</v>
      </c>
      <c r="E5482" s="4" t="n">
        <v>242.75</v>
      </c>
      <c r="F5482" s="4" t="n">
        <v>971</v>
      </c>
      <c r="G5482" s="4" t="n">
        <f aca="false">INDEX(Data_Products!$D$2:$D$33,MATCH(C5482,Data_Products!$A$2:$A$33,0))</f>
        <v>142.94</v>
      </c>
      <c r="H5482" s="4" t="str">
        <f aca="false">INDEX(Data_Products!$C$2:$C$33,MATCH(C5482,Data_Products!$A$2:$A$33,0))</f>
        <v>Tools &amp; Fixings</v>
      </c>
      <c r="I5482" s="10" t="n">
        <f aca="false">D5482*(E5482-G5482)</f>
        <v>399.24</v>
      </c>
      <c r="J5482" s="11" t="n">
        <f aca="false">IFERROR(I5482/F5482,0)</f>
        <v>0.411163748712667</v>
      </c>
      <c r="K5482" s="4" t="str">
        <f aca="false">IFERROR(INDEX(Data_Orders!$F$2:$F$4727,MATCH(B5482,Data_Orders!$A$2:$A$4727,0)),"")</f>
        <v>Retail</v>
      </c>
      <c r="L5482" s="4" t="str">
        <f aca="false">IFERROR(INDEX(Data_Orders!$D$2:$D$4727,MATCH(B5482,Data_Orders!$A$2:$A$4727,0)),"")</f>
        <v>Birmingham South</v>
      </c>
    </row>
    <row r="5483" customFormat="false" ht="15" hidden="false" customHeight="false" outlineLevel="0" collapsed="false">
      <c r="A5483" s="4" t="s">
        <v>11299</v>
      </c>
      <c r="B5483" s="4" t="s">
        <v>2923</v>
      </c>
      <c r="C5483" s="4" t="s">
        <v>1075</v>
      </c>
      <c r="D5483" s="4" t="n">
        <v>5</v>
      </c>
      <c r="E5483" s="4" t="n">
        <v>98.61</v>
      </c>
      <c r="F5483" s="4" t="n">
        <v>493.05</v>
      </c>
      <c r="G5483" s="4" t="n">
        <f aca="false">INDEX(Data_Products!$D$2:$D$33,MATCH(C5483,Data_Products!$A$2:$A$33,0))</f>
        <v>74.84</v>
      </c>
      <c r="H5483" s="4" t="str">
        <f aca="false">INDEX(Data_Products!$C$2:$C$33,MATCH(C5483,Data_Products!$A$2:$A$33,0))</f>
        <v>Landscaping</v>
      </c>
      <c r="I5483" s="10" t="n">
        <f aca="false">D5483*(E5483-G5483)</f>
        <v>118.85</v>
      </c>
      <c r="J5483" s="11" t="n">
        <f aca="false">IFERROR(I5483/F5483,0)</f>
        <v>0.24105060338708</v>
      </c>
      <c r="K5483" s="4" t="str">
        <f aca="false">IFERROR(INDEX(Data_Orders!$F$2:$F$4727,MATCH(B5483,Data_Orders!$A$2:$A$4727,0)),"")</f>
        <v>Retail</v>
      </c>
      <c r="L5483" s="4" t="str">
        <f aca="false">IFERROR(INDEX(Data_Orders!$D$2:$D$4727,MATCH(B5483,Data_Orders!$A$2:$A$4727,0)),"")</f>
        <v>Birmingham South</v>
      </c>
    </row>
    <row r="5484" customFormat="false" ht="15" hidden="false" customHeight="false" outlineLevel="0" collapsed="false">
      <c r="A5484" s="4" t="s">
        <v>11300</v>
      </c>
      <c r="B5484" s="4" t="s">
        <v>2924</v>
      </c>
      <c r="C5484" s="4" t="s">
        <v>1061</v>
      </c>
      <c r="D5484" s="4" t="n">
        <v>18</v>
      </c>
      <c r="E5484" s="4" t="n">
        <v>145.57</v>
      </c>
      <c r="F5484" s="4" t="n">
        <v>2620.26</v>
      </c>
      <c r="G5484" s="4" t="n">
        <f aca="false">INDEX(Data_Products!$D$2:$D$33,MATCH(C5484,Data_Products!$A$2:$A$33,0))</f>
        <v>119.29</v>
      </c>
      <c r="H5484" s="4" t="str">
        <f aca="false">INDEX(Data_Products!$C$2:$C$33,MATCH(C5484,Data_Products!$A$2:$A$33,0))</f>
        <v>Plumbing &amp; Drainage</v>
      </c>
      <c r="I5484" s="10" t="n">
        <f aca="false">D5484*(E5484-G5484)</f>
        <v>473.04</v>
      </c>
      <c r="J5484" s="11" t="n">
        <f aca="false">IFERROR(I5484/F5484,0)</f>
        <v>0.180531702960775</v>
      </c>
      <c r="K5484" s="4" t="str">
        <f aca="false">IFERROR(INDEX(Data_Orders!$F$2:$F$4727,MATCH(B5484,Data_Orders!$A$2:$A$4727,0)),"")</f>
        <v>Retail</v>
      </c>
      <c r="L5484" s="4" t="str">
        <f aca="false">IFERROR(INDEX(Data_Orders!$D$2:$D$4727,MATCH(B5484,Data_Orders!$A$2:$A$4727,0)),"")</f>
        <v>Birmingham South</v>
      </c>
    </row>
    <row r="5485" customFormat="false" ht="15" hidden="false" customHeight="false" outlineLevel="0" collapsed="false">
      <c r="A5485" s="4" t="s">
        <v>11301</v>
      </c>
      <c r="B5485" s="4" t="s">
        <v>2924</v>
      </c>
      <c r="C5485" s="4" t="s">
        <v>1059</v>
      </c>
      <c r="D5485" s="4" t="n">
        <v>4</v>
      </c>
      <c r="E5485" s="4" t="n">
        <v>103.63</v>
      </c>
      <c r="F5485" s="4" t="n">
        <v>414.52</v>
      </c>
      <c r="G5485" s="4" t="n">
        <f aca="false">INDEX(Data_Products!$D$2:$D$33,MATCH(C5485,Data_Products!$A$2:$A$33,0))</f>
        <v>82.55</v>
      </c>
      <c r="H5485" s="4" t="str">
        <f aca="false">INDEX(Data_Products!$C$2:$C$33,MATCH(C5485,Data_Products!$A$2:$A$33,0))</f>
        <v>Roofing</v>
      </c>
      <c r="I5485" s="10" t="n">
        <f aca="false">D5485*(E5485-G5485)</f>
        <v>84.32</v>
      </c>
      <c r="J5485" s="11" t="n">
        <f aca="false">IFERROR(I5485/F5485,0)</f>
        <v>0.203415999228023</v>
      </c>
      <c r="K5485" s="4" t="str">
        <f aca="false">IFERROR(INDEX(Data_Orders!$F$2:$F$4727,MATCH(B5485,Data_Orders!$A$2:$A$4727,0)),"")</f>
        <v>Retail</v>
      </c>
      <c r="L5485" s="4" t="str">
        <f aca="false">IFERROR(INDEX(Data_Orders!$D$2:$D$4727,MATCH(B5485,Data_Orders!$A$2:$A$4727,0)),"")</f>
        <v>Birmingham South</v>
      </c>
    </row>
    <row r="5486" customFormat="false" ht="15" hidden="false" customHeight="false" outlineLevel="0" collapsed="false">
      <c r="A5486" s="4" t="s">
        <v>11302</v>
      </c>
      <c r="B5486" s="4" t="s">
        <v>2925</v>
      </c>
      <c r="C5486" s="4" t="s">
        <v>1037</v>
      </c>
      <c r="D5486" s="4" t="n">
        <v>5</v>
      </c>
      <c r="E5486" s="4" t="n">
        <v>90.97</v>
      </c>
      <c r="F5486" s="4" t="n">
        <v>454.85</v>
      </c>
      <c r="G5486" s="4" t="n">
        <f aca="false">INDEX(Data_Products!$D$2:$D$33,MATCH(C5486,Data_Products!$A$2:$A$33,0))</f>
        <v>73.81</v>
      </c>
      <c r="H5486" s="4" t="str">
        <f aca="false">INDEX(Data_Products!$C$2:$C$33,MATCH(C5486,Data_Products!$A$2:$A$33,0))</f>
        <v>Insulation</v>
      </c>
      <c r="I5486" s="10" t="n">
        <f aca="false">D5486*(E5486-G5486)</f>
        <v>85.8</v>
      </c>
      <c r="J5486" s="11" t="n">
        <f aca="false">IFERROR(I5486/F5486,0)</f>
        <v>0.18863361547763</v>
      </c>
      <c r="K5486" s="4" t="str">
        <f aca="false">IFERROR(INDEX(Data_Orders!$F$2:$F$4727,MATCH(B5486,Data_Orders!$A$2:$A$4727,0)),"")</f>
        <v>Retail</v>
      </c>
      <c r="L5486" s="4" t="str">
        <f aca="false">IFERROR(INDEX(Data_Orders!$D$2:$D$4727,MATCH(B5486,Data_Orders!$A$2:$A$4727,0)),"")</f>
        <v>Birmingham South</v>
      </c>
    </row>
    <row r="5487" customFormat="false" ht="15" hidden="false" customHeight="false" outlineLevel="0" collapsed="false">
      <c r="A5487" s="4" t="s">
        <v>11303</v>
      </c>
      <c r="B5487" s="4" t="s">
        <v>2925</v>
      </c>
      <c r="C5487" s="4" t="s">
        <v>1075</v>
      </c>
      <c r="D5487" s="4" t="n">
        <v>2</v>
      </c>
      <c r="E5487" s="4" t="n">
        <v>98.61</v>
      </c>
      <c r="F5487" s="4" t="n">
        <v>197.22</v>
      </c>
      <c r="G5487" s="4" t="n">
        <f aca="false">INDEX(Data_Products!$D$2:$D$33,MATCH(C5487,Data_Products!$A$2:$A$33,0))</f>
        <v>74.84</v>
      </c>
      <c r="H5487" s="4" t="str">
        <f aca="false">INDEX(Data_Products!$C$2:$C$33,MATCH(C5487,Data_Products!$A$2:$A$33,0))</f>
        <v>Landscaping</v>
      </c>
      <c r="I5487" s="10" t="n">
        <f aca="false">D5487*(E5487-G5487)</f>
        <v>47.54</v>
      </c>
      <c r="J5487" s="11" t="n">
        <f aca="false">IFERROR(I5487/F5487,0)</f>
        <v>0.24105060338708</v>
      </c>
      <c r="K5487" s="4" t="str">
        <f aca="false">IFERROR(INDEX(Data_Orders!$F$2:$F$4727,MATCH(B5487,Data_Orders!$A$2:$A$4727,0)),"")</f>
        <v>Retail</v>
      </c>
      <c r="L5487" s="4" t="str">
        <f aca="false">IFERROR(INDEX(Data_Orders!$D$2:$D$4727,MATCH(B5487,Data_Orders!$A$2:$A$4727,0)),"")</f>
        <v>Birmingham South</v>
      </c>
    </row>
    <row r="5488" customFormat="false" ht="15" hidden="false" customHeight="false" outlineLevel="0" collapsed="false">
      <c r="A5488" s="4" t="s">
        <v>11304</v>
      </c>
      <c r="B5488" s="4" t="s">
        <v>2925</v>
      </c>
      <c r="C5488" s="4" t="s">
        <v>1055</v>
      </c>
      <c r="D5488" s="4" t="n">
        <v>17</v>
      </c>
      <c r="E5488" s="4" t="n">
        <v>205.03</v>
      </c>
      <c r="F5488" s="4" t="n">
        <v>3485.51</v>
      </c>
      <c r="G5488" s="4" t="n">
        <f aca="false">INDEX(Data_Products!$D$2:$D$33,MATCH(C5488,Data_Products!$A$2:$A$33,0))</f>
        <v>138.6</v>
      </c>
      <c r="H5488" s="4" t="str">
        <f aca="false">INDEX(Data_Products!$C$2:$C$33,MATCH(C5488,Data_Products!$A$2:$A$33,0))</f>
        <v>Roofing</v>
      </c>
      <c r="I5488" s="10" t="n">
        <f aca="false">D5488*(E5488-G5488)</f>
        <v>1129.31</v>
      </c>
      <c r="J5488" s="11" t="n">
        <f aca="false">IFERROR(I5488/F5488,0)</f>
        <v>0.324001365653807</v>
      </c>
      <c r="K5488" s="4" t="str">
        <f aca="false">IFERROR(INDEX(Data_Orders!$F$2:$F$4727,MATCH(B5488,Data_Orders!$A$2:$A$4727,0)),"")</f>
        <v>Retail</v>
      </c>
      <c r="L5488" s="4" t="str">
        <f aca="false">IFERROR(INDEX(Data_Orders!$D$2:$D$4727,MATCH(B5488,Data_Orders!$A$2:$A$4727,0)),"")</f>
        <v>Birmingham South</v>
      </c>
    </row>
    <row r="5489" customFormat="false" ht="15" hidden="false" customHeight="false" outlineLevel="0" collapsed="false">
      <c r="A5489" s="4" t="s">
        <v>11305</v>
      </c>
      <c r="B5489" s="4" t="s">
        <v>2925</v>
      </c>
      <c r="C5489" s="4" t="s">
        <v>1050</v>
      </c>
      <c r="D5489" s="4" t="n">
        <v>6</v>
      </c>
      <c r="E5489" s="4" t="n">
        <v>238.63</v>
      </c>
      <c r="F5489" s="4" t="n">
        <v>1431.78</v>
      </c>
      <c r="G5489" s="4" t="n">
        <f aca="false">INDEX(Data_Products!$D$2:$D$33,MATCH(C5489,Data_Products!$A$2:$A$33,0))</f>
        <v>148.91</v>
      </c>
      <c r="H5489" s="4" t="str">
        <f aca="false">INDEX(Data_Products!$C$2:$C$33,MATCH(C5489,Data_Products!$A$2:$A$33,0))</f>
        <v>Tools &amp; Fixings</v>
      </c>
      <c r="I5489" s="10" t="n">
        <f aca="false">D5489*(E5489-G5489)</f>
        <v>538.32</v>
      </c>
      <c r="J5489" s="11" t="n">
        <f aca="false">IFERROR(I5489/F5489,0)</f>
        <v>0.375979549930855</v>
      </c>
      <c r="K5489" s="4" t="str">
        <f aca="false">IFERROR(INDEX(Data_Orders!$F$2:$F$4727,MATCH(B5489,Data_Orders!$A$2:$A$4727,0)),"")</f>
        <v>Retail</v>
      </c>
      <c r="L5489" s="4" t="str">
        <f aca="false">IFERROR(INDEX(Data_Orders!$D$2:$D$4727,MATCH(B5489,Data_Orders!$A$2:$A$4727,0)),"")</f>
        <v>Birmingham South</v>
      </c>
    </row>
    <row r="5490" customFormat="false" ht="15" hidden="false" customHeight="false" outlineLevel="0" collapsed="false">
      <c r="A5490" s="4" t="s">
        <v>11306</v>
      </c>
      <c r="B5490" s="4" t="s">
        <v>2926</v>
      </c>
      <c r="C5490" s="4" t="s">
        <v>1066</v>
      </c>
      <c r="D5490" s="4" t="n">
        <v>8</v>
      </c>
      <c r="E5490" s="4" t="n">
        <v>209.69</v>
      </c>
      <c r="F5490" s="4" t="n">
        <v>1677.52</v>
      </c>
      <c r="G5490" s="4" t="n">
        <f aca="false">INDEX(Data_Products!$D$2:$D$33,MATCH(C5490,Data_Products!$A$2:$A$33,0))</f>
        <v>144.38</v>
      </c>
      <c r="H5490" s="4" t="str">
        <f aca="false">INDEX(Data_Products!$C$2:$C$33,MATCH(C5490,Data_Products!$A$2:$A$33,0))</f>
        <v>Plumbing &amp; Drainage</v>
      </c>
      <c r="I5490" s="10" t="n">
        <f aca="false">D5490*(E5490-G5490)</f>
        <v>522.48</v>
      </c>
      <c r="J5490" s="11" t="n">
        <f aca="false">IFERROR(I5490/F5490,0)</f>
        <v>0.311459773952024</v>
      </c>
      <c r="K5490" s="4" t="str">
        <f aca="false">IFERROR(INDEX(Data_Orders!$F$2:$F$4727,MATCH(B5490,Data_Orders!$A$2:$A$4727,0)),"")</f>
        <v>Retail</v>
      </c>
      <c r="L5490" s="4" t="str">
        <f aca="false">IFERROR(INDEX(Data_Orders!$D$2:$D$4727,MATCH(B5490,Data_Orders!$A$2:$A$4727,0)),"")</f>
        <v>Birmingham South</v>
      </c>
    </row>
    <row r="5491" customFormat="false" ht="15" hidden="false" customHeight="false" outlineLevel="0" collapsed="false">
      <c r="A5491" s="4" t="s">
        <v>11307</v>
      </c>
      <c r="B5491" s="4" t="s">
        <v>2926</v>
      </c>
      <c r="C5491" s="4" t="s">
        <v>1019</v>
      </c>
      <c r="D5491" s="4" t="n">
        <v>2</v>
      </c>
      <c r="E5491" s="4" t="n">
        <v>79.76</v>
      </c>
      <c r="F5491" s="4" t="n">
        <v>159.52</v>
      </c>
      <c r="G5491" s="4" t="n">
        <f aca="false">INDEX(Data_Products!$D$2:$D$33,MATCH(C5491,Data_Products!$A$2:$A$33,0))</f>
        <v>59.07</v>
      </c>
      <c r="H5491" s="4" t="str">
        <f aca="false">INDEX(Data_Products!$C$2:$C$33,MATCH(C5491,Data_Products!$A$2:$A$33,0))</f>
        <v>Timber</v>
      </c>
      <c r="I5491" s="10" t="n">
        <f aca="false">D5491*(E5491-G5491)</f>
        <v>41.38</v>
      </c>
      <c r="J5491" s="11" t="n">
        <f aca="false">IFERROR(I5491/F5491,0)</f>
        <v>0.259403209628887</v>
      </c>
      <c r="K5491" s="4" t="str">
        <f aca="false">IFERROR(INDEX(Data_Orders!$F$2:$F$4727,MATCH(B5491,Data_Orders!$A$2:$A$4727,0)),"")</f>
        <v>Retail</v>
      </c>
      <c r="L5491" s="4" t="str">
        <f aca="false">IFERROR(INDEX(Data_Orders!$D$2:$D$4727,MATCH(B5491,Data_Orders!$A$2:$A$4727,0)),"")</f>
        <v>Birmingham South</v>
      </c>
    </row>
    <row r="5492" customFormat="false" ht="15" hidden="false" customHeight="false" outlineLevel="0" collapsed="false">
      <c r="A5492" s="4" t="s">
        <v>11308</v>
      </c>
      <c r="B5492" s="4" t="s">
        <v>2927</v>
      </c>
      <c r="C5492" s="4" t="s">
        <v>1048</v>
      </c>
      <c r="D5492" s="4" t="n">
        <v>17</v>
      </c>
      <c r="E5492" s="4" t="n">
        <v>112.72</v>
      </c>
      <c r="F5492" s="4" t="n">
        <v>1916.24</v>
      </c>
      <c r="G5492" s="4" t="n">
        <f aca="false">INDEX(Data_Products!$D$2:$D$33,MATCH(C5492,Data_Products!$A$2:$A$33,0))</f>
        <v>83.21</v>
      </c>
      <c r="H5492" s="4" t="str">
        <f aca="false">INDEX(Data_Products!$C$2:$C$33,MATCH(C5492,Data_Products!$A$2:$A$33,0))</f>
        <v>Tools &amp; Fixings</v>
      </c>
      <c r="I5492" s="10" t="n">
        <f aca="false">D5492*(E5492-G5492)</f>
        <v>501.67</v>
      </c>
      <c r="J5492" s="11" t="n">
        <f aca="false">IFERROR(I5492/F5492,0)</f>
        <v>0.261799148332151</v>
      </c>
      <c r="K5492" s="4" t="str">
        <f aca="false">IFERROR(INDEX(Data_Orders!$F$2:$F$4727,MATCH(B5492,Data_Orders!$A$2:$A$4727,0)),"")</f>
        <v>Retail</v>
      </c>
      <c r="L5492" s="4" t="str">
        <f aca="false">IFERROR(INDEX(Data_Orders!$D$2:$D$4727,MATCH(B5492,Data_Orders!$A$2:$A$4727,0)),"")</f>
        <v>Birmingham South</v>
      </c>
    </row>
    <row r="5493" customFormat="false" ht="15" hidden="false" customHeight="false" outlineLevel="0" collapsed="false">
      <c r="A5493" s="4" t="s">
        <v>11309</v>
      </c>
      <c r="B5493" s="4" t="s">
        <v>2927</v>
      </c>
      <c r="C5493" s="4" t="s">
        <v>1073</v>
      </c>
      <c r="D5493" s="4" t="n">
        <v>18</v>
      </c>
      <c r="E5493" s="4" t="n">
        <v>231.05</v>
      </c>
      <c r="F5493" s="4" t="n">
        <v>4158.9</v>
      </c>
      <c r="G5493" s="4" t="n">
        <f aca="false">INDEX(Data_Products!$D$2:$D$33,MATCH(C5493,Data_Products!$A$2:$A$33,0))</f>
        <v>148.29</v>
      </c>
      <c r="H5493" s="4" t="str">
        <f aca="false">INDEX(Data_Products!$C$2:$C$33,MATCH(C5493,Data_Products!$A$2:$A$33,0))</f>
        <v>Landscaping</v>
      </c>
      <c r="I5493" s="10" t="n">
        <f aca="false">D5493*(E5493-G5493)</f>
        <v>1489.68</v>
      </c>
      <c r="J5493" s="11" t="n">
        <f aca="false">IFERROR(I5493/F5493,0)</f>
        <v>0.358190867777537</v>
      </c>
      <c r="K5493" s="4" t="str">
        <f aca="false">IFERROR(INDEX(Data_Orders!$F$2:$F$4727,MATCH(B5493,Data_Orders!$A$2:$A$4727,0)),"")</f>
        <v>Retail</v>
      </c>
      <c r="L5493" s="4" t="str">
        <f aca="false">IFERROR(INDEX(Data_Orders!$D$2:$D$4727,MATCH(B5493,Data_Orders!$A$2:$A$4727,0)),"")</f>
        <v>Birmingham South</v>
      </c>
    </row>
    <row r="5494" customFormat="false" ht="15" hidden="false" customHeight="false" outlineLevel="0" collapsed="false">
      <c r="A5494" s="4" t="s">
        <v>11310</v>
      </c>
      <c r="B5494" s="4" t="s">
        <v>2927</v>
      </c>
      <c r="C5494" s="4" t="s">
        <v>1015</v>
      </c>
      <c r="D5494" s="4" t="n">
        <v>3</v>
      </c>
      <c r="E5494" s="4" t="n">
        <v>122.01</v>
      </c>
      <c r="F5494" s="4" t="n">
        <v>366.03</v>
      </c>
      <c r="G5494" s="4" t="n">
        <f aca="false">INDEX(Data_Products!$D$2:$D$33,MATCH(C5494,Data_Products!$A$2:$A$33,0))</f>
        <v>85.53</v>
      </c>
      <c r="H5494" s="4" t="str">
        <f aca="false">INDEX(Data_Products!$C$2:$C$33,MATCH(C5494,Data_Products!$A$2:$A$33,0))</f>
        <v>Timber</v>
      </c>
      <c r="I5494" s="10" t="n">
        <f aca="false">D5494*(E5494-G5494)</f>
        <v>109.44</v>
      </c>
      <c r="J5494" s="11" t="n">
        <f aca="false">IFERROR(I5494/F5494,0)</f>
        <v>0.298991885910991</v>
      </c>
      <c r="K5494" s="4" t="str">
        <f aca="false">IFERROR(INDEX(Data_Orders!$F$2:$F$4727,MATCH(B5494,Data_Orders!$A$2:$A$4727,0)),"")</f>
        <v>Retail</v>
      </c>
      <c r="L5494" s="4" t="str">
        <f aca="false">IFERROR(INDEX(Data_Orders!$D$2:$D$4727,MATCH(B5494,Data_Orders!$A$2:$A$4727,0)),"")</f>
        <v>Birmingham South</v>
      </c>
    </row>
    <row r="5495" customFormat="false" ht="15" hidden="false" customHeight="false" outlineLevel="0" collapsed="false">
      <c r="A5495" s="4" t="s">
        <v>11311</v>
      </c>
      <c r="B5495" s="4" t="s">
        <v>2927</v>
      </c>
      <c r="C5495" s="4" t="s">
        <v>1026</v>
      </c>
      <c r="D5495" s="4" t="n">
        <v>9</v>
      </c>
      <c r="E5495" s="4" t="n">
        <v>184.05</v>
      </c>
      <c r="F5495" s="4" t="n">
        <v>1656.45</v>
      </c>
      <c r="G5495" s="4" t="n">
        <f aca="false">INDEX(Data_Products!$D$2:$D$33,MATCH(C5495,Data_Products!$A$2:$A$33,0))</f>
        <v>147.44</v>
      </c>
      <c r="H5495" s="4" t="str">
        <f aca="false">INDEX(Data_Products!$C$2:$C$33,MATCH(C5495,Data_Products!$A$2:$A$33,0))</f>
        <v>Cement &amp; Aggregates</v>
      </c>
      <c r="I5495" s="10" t="n">
        <f aca="false">D5495*(E5495-G5495)</f>
        <v>329.49</v>
      </c>
      <c r="J5495" s="11" t="n">
        <f aca="false">IFERROR(I5495/F5495,0)</f>
        <v>0.19891333876664</v>
      </c>
      <c r="K5495" s="4" t="str">
        <f aca="false">IFERROR(INDEX(Data_Orders!$F$2:$F$4727,MATCH(B5495,Data_Orders!$A$2:$A$4727,0)),"")</f>
        <v>Retail</v>
      </c>
      <c r="L5495" s="4" t="str">
        <f aca="false">IFERROR(INDEX(Data_Orders!$D$2:$D$4727,MATCH(B5495,Data_Orders!$A$2:$A$4727,0)),"")</f>
        <v>Birmingham South</v>
      </c>
    </row>
    <row r="5496" customFormat="false" ht="15" hidden="false" customHeight="false" outlineLevel="0" collapsed="false">
      <c r="A5496" s="4" t="s">
        <v>11312</v>
      </c>
      <c r="B5496" s="4" t="s">
        <v>2927</v>
      </c>
      <c r="C5496" s="4" t="s">
        <v>1032</v>
      </c>
      <c r="D5496" s="4" t="n">
        <v>9</v>
      </c>
      <c r="E5496" s="4" t="n">
        <v>99.65</v>
      </c>
      <c r="F5496" s="4" t="n">
        <v>896.85</v>
      </c>
      <c r="G5496" s="4" t="n">
        <f aca="false">INDEX(Data_Products!$D$2:$D$33,MATCH(C5496,Data_Products!$A$2:$A$33,0))</f>
        <v>58.26</v>
      </c>
      <c r="H5496" s="4" t="str">
        <f aca="false">INDEX(Data_Products!$C$2:$C$33,MATCH(C5496,Data_Products!$A$2:$A$33,0))</f>
        <v>Insulation</v>
      </c>
      <c r="I5496" s="10" t="n">
        <f aca="false">D5496*(E5496-G5496)</f>
        <v>372.51</v>
      </c>
      <c r="J5496" s="11" t="n">
        <f aca="false">IFERROR(I5496/F5496,0)</f>
        <v>0.415353738083292</v>
      </c>
      <c r="K5496" s="4" t="str">
        <f aca="false">IFERROR(INDEX(Data_Orders!$F$2:$F$4727,MATCH(B5496,Data_Orders!$A$2:$A$4727,0)),"")</f>
        <v>Retail</v>
      </c>
      <c r="L5496" s="4" t="str">
        <f aca="false">IFERROR(INDEX(Data_Orders!$D$2:$D$4727,MATCH(B5496,Data_Orders!$A$2:$A$4727,0)),"")</f>
        <v>Birmingham South</v>
      </c>
    </row>
    <row r="5497" customFormat="false" ht="15" hidden="false" customHeight="false" outlineLevel="0" collapsed="false">
      <c r="A5497" s="4" t="s">
        <v>11313</v>
      </c>
      <c r="B5497" s="4" t="s">
        <v>2928</v>
      </c>
      <c r="C5497" s="4" t="s">
        <v>1019</v>
      </c>
      <c r="D5497" s="4" t="n">
        <v>16</v>
      </c>
      <c r="E5497" s="4" t="n">
        <v>79.76</v>
      </c>
      <c r="F5497" s="4" t="n">
        <v>1276.16</v>
      </c>
      <c r="G5497" s="4" t="n">
        <f aca="false">INDEX(Data_Products!$D$2:$D$33,MATCH(C5497,Data_Products!$A$2:$A$33,0))</f>
        <v>59.07</v>
      </c>
      <c r="H5497" s="4" t="str">
        <f aca="false">INDEX(Data_Products!$C$2:$C$33,MATCH(C5497,Data_Products!$A$2:$A$33,0))</f>
        <v>Timber</v>
      </c>
      <c r="I5497" s="10" t="n">
        <f aca="false">D5497*(E5497-G5497)</f>
        <v>331.04</v>
      </c>
      <c r="J5497" s="11" t="n">
        <f aca="false">IFERROR(I5497/F5497,0)</f>
        <v>0.259403209628887</v>
      </c>
      <c r="K5497" s="4" t="str">
        <f aca="false">IFERROR(INDEX(Data_Orders!$F$2:$F$4727,MATCH(B5497,Data_Orders!$A$2:$A$4727,0)),"")</f>
        <v>Retail</v>
      </c>
      <c r="L5497" s="4" t="str">
        <f aca="false">IFERROR(INDEX(Data_Orders!$D$2:$D$4727,MATCH(B5497,Data_Orders!$A$2:$A$4727,0)),"")</f>
        <v>Birmingham South</v>
      </c>
    </row>
    <row r="5498" customFormat="false" ht="15" hidden="false" customHeight="false" outlineLevel="0" collapsed="false">
      <c r="A5498" s="4" t="s">
        <v>11314</v>
      </c>
      <c r="B5498" s="4" t="s">
        <v>2928</v>
      </c>
      <c r="C5498" s="4" t="s">
        <v>1068</v>
      </c>
      <c r="D5498" s="4" t="n">
        <v>7</v>
      </c>
      <c r="E5498" s="4" t="n">
        <v>86.28</v>
      </c>
      <c r="F5498" s="4" t="n">
        <v>603.96</v>
      </c>
      <c r="G5498" s="4" t="n">
        <f aca="false">INDEX(Data_Products!$D$2:$D$33,MATCH(C5498,Data_Products!$A$2:$A$33,0))</f>
        <v>68.55</v>
      </c>
      <c r="H5498" s="4" t="str">
        <f aca="false">INDEX(Data_Products!$C$2:$C$33,MATCH(C5498,Data_Products!$A$2:$A$33,0))</f>
        <v>Plumbing &amp; Drainage</v>
      </c>
      <c r="I5498" s="10" t="n">
        <f aca="false">D5498*(E5498-G5498)</f>
        <v>124.11</v>
      </c>
      <c r="J5498" s="11" t="n">
        <f aca="false">IFERROR(I5498/F5498,0)</f>
        <v>0.205493741307371</v>
      </c>
      <c r="K5498" s="4" t="str">
        <f aca="false">IFERROR(INDEX(Data_Orders!$F$2:$F$4727,MATCH(B5498,Data_Orders!$A$2:$A$4727,0)),"")</f>
        <v>Retail</v>
      </c>
      <c r="L5498" s="4" t="str">
        <f aca="false">IFERROR(INDEX(Data_Orders!$D$2:$D$4727,MATCH(B5498,Data_Orders!$A$2:$A$4727,0)),"")</f>
        <v>Birmingham South</v>
      </c>
    </row>
    <row r="5499" customFormat="false" ht="15" hidden="false" customHeight="false" outlineLevel="0" collapsed="false">
      <c r="A5499" s="4" t="s">
        <v>11315</v>
      </c>
      <c r="B5499" s="4" t="s">
        <v>2928</v>
      </c>
      <c r="C5499" s="4" t="s">
        <v>1021</v>
      </c>
      <c r="D5499" s="4" t="n">
        <v>5</v>
      </c>
      <c r="E5499" s="4" t="n">
        <v>73.76</v>
      </c>
      <c r="F5499" s="4" t="n">
        <v>368.8</v>
      </c>
      <c r="G5499" s="4" t="n">
        <f aca="false">INDEX(Data_Products!$D$2:$D$33,MATCH(C5499,Data_Products!$A$2:$A$33,0))</f>
        <v>51.51</v>
      </c>
      <c r="H5499" s="4" t="str">
        <f aca="false">INDEX(Data_Products!$C$2:$C$33,MATCH(C5499,Data_Products!$A$2:$A$33,0))</f>
        <v>Cement &amp; Aggregates</v>
      </c>
      <c r="I5499" s="10" t="n">
        <f aca="false">D5499*(E5499-G5499)</f>
        <v>111.25</v>
      </c>
      <c r="J5499" s="11" t="n">
        <f aca="false">IFERROR(I5499/F5499,0)</f>
        <v>0.301654013015184</v>
      </c>
      <c r="K5499" s="4" t="str">
        <f aca="false">IFERROR(INDEX(Data_Orders!$F$2:$F$4727,MATCH(B5499,Data_Orders!$A$2:$A$4727,0)),"")</f>
        <v>Retail</v>
      </c>
      <c r="L5499" s="4" t="str">
        <f aca="false">IFERROR(INDEX(Data_Orders!$D$2:$D$4727,MATCH(B5499,Data_Orders!$A$2:$A$4727,0)),"")</f>
        <v>Birmingham South</v>
      </c>
    </row>
    <row r="5500" customFormat="false" ht="15" hidden="false" customHeight="false" outlineLevel="0" collapsed="false">
      <c r="A5500" s="4" t="s">
        <v>11316</v>
      </c>
      <c r="B5500" s="4" t="s">
        <v>2928</v>
      </c>
      <c r="C5500" s="4" t="s">
        <v>1013</v>
      </c>
      <c r="D5500" s="4" t="n">
        <v>8</v>
      </c>
      <c r="E5500" s="4" t="n">
        <v>240.92</v>
      </c>
      <c r="F5500" s="4" t="n">
        <v>1927.36</v>
      </c>
      <c r="G5500" s="4" t="n">
        <f aca="false">INDEX(Data_Products!$D$2:$D$33,MATCH(C5500,Data_Products!$A$2:$A$33,0))</f>
        <v>168.32</v>
      </c>
      <c r="H5500" s="4" t="str">
        <f aca="false">INDEX(Data_Products!$C$2:$C$33,MATCH(C5500,Data_Products!$A$2:$A$33,0))</f>
        <v>Timber</v>
      </c>
      <c r="I5500" s="10" t="n">
        <f aca="false">D5500*(E5500-G5500)</f>
        <v>580.8</v>
      </c>
      <c r="J5500" s="11" t="n">
        <f aca="false">IFERROR(I5500/F5500,0)</f>
        <v>0.301344844761747</v>
      </c>
      <c r="K5500" s="4" t="str">
        <f aca="false">IFERROR(INDEX(Data_Orders!$F$2:$F$4727,MATCH(B5500,Data_Orders!$A$2:$A$4727,0)),"")</f>
        <v>Retail</v>
      </c>
      <c r="L5500" s="4" t="str">
        <f aca="false">IFERROR(INDEX(Data_Orders!$D$2:$D$4727,MATCH(B5500,Data_Orders!$A$2:$A$4727,0)),"")</f>
        <v>Birmingham South</v>
      </c>
    </row>
    <row r="5501" customFormat="false" ht="15" hidden="false" customHeight="false" outlineLevel="0" collapsed="false">
      <c r="A5501" s="4" t="s">
        <v>11317</v>
      </c>
      <c r="B5501" s="4" t="s">
        <v>2928</v>
      </c>
      <c r="C5501" s="4" t="s">
        <v>1039</v>
      </c>
      <c r="D5501" s="4" t="n">
        <v>3</v>
      </c>
      <c r="E5501" s="4" t="n">
        <v>160.41</v>
      </c>
      <c r="F5501" s="4" t="n">
        <v>481.23</v>
      </c>
      <c r="G5501" s="4" t="n">
        <f aca="false">INDEX(Data_Products!$D$2:$D$33,MATCH(C5501,Data_Products!$A$2:$A$33,0))</f>
        <v>99.74</v>
      </c>
      <c r="H5501" s="4" t="str">
        <f aca="false">INDEX(Data_Products!$C$2:$C$33,MATCH(C5501,Data_Products!$A$2:$A$33,0))</f>
        <v>Insulation</v>
      </c>
      <c r="I5501" s="10" t="n">
        <f aca="false">D5501*(E5501-G5501)</f>
        <v>182.01</v>
      </c>
      <c r="J5501" s="11" t="n">
        <f aca="false">IFERROR(I5501/F5501,0)</f>
        <v>0.378218315566361</v>
      </c>
      <c r="K5501" s="4" t="str">
        <f aca="false">IFERROR(INDEX(Data_Orders!$F$2:$F$4727,MATCH(B5501,Data_Orders!$A$2:$A$4727,0)),"")</f>
        <v>Retail</v>
      </c>
      <c r="L5501" s="4" t="str">
        <f aca="false">IFERROR(INDEX(Data_Orders!$D$2:$D$4727,MATCH(B5501,Data_Orders!$A$2:$A$4727,0)),"")</f>
        <v>Birmingham South</v>
      </c>
    </row>
    <row r="5502" customFormat="false" ht="15" hidden="false" customHeight="false" outlineLevel="0" collapsed="false">
      <c r="A5502" s="4" t="s">
        <v>11318</v>
      </c>
      <c r="B5502" s="4" t="s">
        <v>2929</v>
      </c>
      <c r="C5502" s="4" t="s">
        <v>1052</v>
      </c>
      <c r="D5502" s="4" t="n">
        <v>3</v>
      </c>
      <c r="E5502" s="4" t="n">
        <v>205.71</v>
      </c>
      <c r="F5502" s="4" t="n">
        <v>617.13</v>
      </c>
      <c r="G5502" s="4" t="n">
        <f aca="false">INDEX(Data_Products!$D$2:$D$33,MATCH(C5502,Data_Products!$A$2:$A$33,0))</f>
        <v>152.29</v>
      </c>
      <c r="H5502" s="4" t="str">
        <f aca="false">INDEX(Data_Products!$C$2:$C$33,MATCH(C5502,Data_Products!$A$2:$A$33,0))</f>
        <v>Roofing</v>
      </c>
      <c r="I5502" s="10" t="n">
        <f aca="false">D5502*(E5502-G5502)</f>
        <v>160.26</v>
      </c>
      <c r="J5502" s="11" t="n">
        <f aca="false">IFERROR(I5502/F5502,0)</f>
        <v>0.259685965679841</v>
      </c>
      <c r="K5502" s="4" t="str">
        <f aca="false">IFERROR(INDEX(Data_Orders!$F$2:$F$4727,MATCH(B5502,Data_Orders!$A$2:$A$4727,0)),"")</f>
        <v>Retail</v>
      </c>
      <c r="L5502" s="4" t="str">
        <f aca="false">IFERROR(INDEX(Data_Orders!$D$2:$D$4727,MATCH(B5502,Data_Orders!$A$2:$A$4727,0)),"")</f>
        <v>Birmingham South</v>
      </c>
    </row>
    <row r="5503" customFormat="false" ht="15" hidden="false" customHeight="false" outlineLevel="0" collapsed="false">
      <c r="A5503" s="4" t="s">
        <v>11319</v>
      </c>
      <c r="B5503" s="4" t="s">
        <v>2929</v>
      </c>
      <c r="C5503" s="4" t="s">
        <v>1041</v>
      </c>
      <c r="D5503" s="4" t="n">
        <v>14</v>
      </c>
      <c r="E5503" s="4" t="n">
        <v>242.75</v>
      </c>
      <c r="F5503" s="4" t="n">
        <v>3398.5</v>
      </c>
      <c r="G5503" s="4" t="n">
        <f aca="false">INDEX(Data_Products!$D$2:$D$33,MATCH(C5503,Data_Products!$A$2:$A$33,0))</f>
        <v>142.94</v>
      </c>
      <c r="H5503" s="4" t="str">
        <f aca="false">INDEX(Data_Products!$C$2:$C$33,MATCH(C5503,Data_Products!$A$2:$A$33,0))</f>
        <v>Tools &amp; Fixings</v>
      </c>
      <c r="I5503" s="10" t="n">
        <f aca="false">D5503*(E5503-G5503)</f>
        <v>1397.34</v>
      </c>
      <c r="J5503" s="11" t="n">
        <f aca="false">IFERROR(I5503/F5503,0)</f>
        <v>0.411163748712667</v>
      </c>
      <c r="K5503" s="4" t="str">
        <f aca="false">IFERROR(INDEX(Data_Orders!$F$2:$F$4727,MATCH(B5503,Data_Orders!$A$2:$A$4727,0)),"")</f>
        <v>Retail</v>
      </c>
      <c r="L5503" s="4" t="str">
        <f aca="false">IFERROR(INDEX(Data_Orders!$D$2:$D$4727,MATCH(B5503,Data_Orders!$A$2:$A$4727,0)),"")</f>
        <v>Birmingham South</v>
      </c>
    </row>
    <row r="5504" customFormat="false" ht="15" hidden="false" customHeight="false" outlineLevel="0" collapsed="false">
      <c r="A5504" s="4" t="s">
        <v>11320</v>
      </c>
      <c r="B5504" s="4" t="s">
        <v>2930</v>
      </c>
      <c r="C5504" s="4" t="s">
        <v>1015</v>
      </c>
      <c r="D5504" s="4" t="n">
        <v>6</v>
      </c>
      <c r="E5504" s="4" t="n">
        <v>122.01</v>
      </c>
      <c r="F5504" s="4" t="n">
        <v>732.06</v>
      </c>
      <c r="G5504" s="4" t="n">
        <f aca="false">INDEX(Data_Products!$D$2:$D$33,MATCH(C5504,Data_Products!$A$2:$A$33,0))</f>
        <v>85.53</v>
      </c>
      <c r="H5504" s="4" t="str">
        <f aca="false">INDEX(Data_Products!$C$2:$C$33,MATCH(C5504,Data_Products!$A$2:$A$33,0))</f>
        <v>Timber</v>
      </c>
      <c r="I5504" s="10" t="n">
        <f aca="false">D5504*(E5504-G5504)</f>
        <v>218.88</v>
      </c>
      <c r="J5504" s="11" t="n">
        <f aca="false">IFERROR(I5504/F5504,0)</f>
        <v>0.298991885910991</v>
      </c>
      <c r="K5504" s="4" t="str">
        <f aca="false">IFERROR(INDEX(Data_Orders!$F$2:$F$4727,MATCH(B5504,Data_Orders!$A$2:$A$4727,0)),"")</f>
        <v>Retail</v>
      </c>
      <c r="L5504" s="4" t="str">
        <f aca="false">IFERROR(INDEX(Data_Orders!$D$2:$D$4727,MATCH(B5504,Data_Orders!$A$2:$A$4727,0)),"")</f>
        <v>Birmingham South</v>
      </c>
    </row>
    <row r="5505" customFormat="false" ht="15" hidden="false" customHeight="false" outlineLevel="0" collapsed="false">
      <c r="A5505" s="4" t="s">
        <v>11321</v>
      </c>
      <c r="B5505" s="4" t="s">
        <v>2930</v>
      </c>
      <c r="C5505" s="4" t="s">
        <v>1061</v>
      </c>
      <c r="D5505" s="4" t="n">
        <v>9</v>
      </c>
      <c r="E5505" s="4" t="n">
        <v>145.57</v>
      </c>
      <c r="F5505" s="4" t="n">
        <v>1310.13</v>
      </c>
      <c r="G5505" s="4" t="n">
        <f aca="false">INDEX(Data_Products!$D$2:$D$33,MATCH(C5505,Data_Products!$A$2:$A$33,0))</f>
        <v>119.29</v>
      </c>
      <c r="H5505" s="4" t="str">
        <f aca="false">INDEX(Data_Products!$C$2:$C$33,MATCH(C5505,Data_Products!$A$2:$A$33,0))</f>
        <v>Plumbing &amp; Drainage</v>
      </c>
      <c r="I5505" s="10" t="n">
        <f aca="false">D5505*(E5505-G5505)</f>
        <v>236.52</v>
      </c>
      <c r="J5505" s="11" t="n">
        <f aca="false">IFERROR(I5505/F5505,0)</f>
        <v>0.180531702960775</v>
      </c>
      <c r="K5505" s="4" t="str">
        <f aca="false">IFERROR(INDEX(Data_Orders!$F$2:$F$4727,MATCH(B5505,Data_Orders!$A$2:$A$4727,0)),"")</f>
        <v>Retail</v>
      </c>
      <c r="L5505" s="4" t="str">
        <f aca="false">IFERROR(INDEX(Data_Orders!$D$2:$D$4727,MATCH(B5505,Data_Orders!$A$2:$A$4727,0)),"")</f>
        <v>Birmingham South</v>
      </c>
    </row>
    <row r="5506" customFormat="false" ht="15" hidden="false" customHeight="false" outlineLevel="0" collapsed="false">
      <c r="A5506" s="4" t="s">
        <v>11322</v>
      </c>
      <c r="B5506" s="4" t="s">
        <v>2930</v>
      </c>
      <c r="C5506" s="4" t="s">
        <v>1064</v>
      </c>
      <c r="D5506" s="4" t="n">
        <v>11</v>
      </c>
      <c r="E5506" s="4" t="n">
        <v>97.63</v>
      </c>
      <c r="F5506" s="4" t="n">
        <v>1073.93</v>
      </c>
      <c r="G5506" s="4" t="n">
        <f aca="false">INDEX(Data_Products!$D$2:$D$33,MATCH(C5506,Data_Products!$A$2:$A$33,0))</f>
        <v>65.21</v>
      </c>
      <c r="H5506" s="4" t="str">
        <f aca="false">INDEX(Data_Products!$C$2:$C$33,MATCH(C5506,Data_Products!$A$2:$A$33,0))</f>
        <v>Plumbing &amp; Drainage</v>
      </c>
      <c r="I5506" s="10" t="n">
        <f aca="false">D5506*(E5506-G5506)</f>
        <v>356.62</v>
      </c>
      <c r="J5506" s="11" t="n">
        <f aca="false">IFERROR(I5506/F5506,0)</f>
        <v>0.332070060432244</v>
      </c>
      <c r="K5506" s="4" t="str">
        <f aca="false">IFERROR(INDEX(Data_Orders!$F$2:$F$4727,MATCH(B5506,Data_Orders!$A$2:$A$4727,0)),"")</f>
        <v>Retail</v>
      </c>
      <c r="L5506" s="4" t="str">
        <f aca="false">IFERROR(INDEX(Data_Orders!$D$2:$D$4727,MATCH(B5506,Data_Orders!$A$2:$A$4727,0)),"")</f>
        <v>Birmingham South</v>
      </c>
    </row>
    <row r="5507" customFormat="false" ht="15" hidden="false" customHeight="false" outlineLevel="0" collapsed="false">
      <c r="A5507" s="4" t="s">
        <v>11323</v>
      </c>
      <c r="B5507" s="4" t="s">
        <v>2930</v>
      </c>
      <c r="C5507" s="4" t="s">
        <v>1032</v>
      </c>
      <c r="D5507" s="4" t="n">
        <v>1</v>
      </c>
      <c r="E5507" s="4" t="n">
        <v>99.65</v>
      </c>
      <c r="F5507" s="4" t="n">
        <v>99.65</v>
      </c>
      <c r="G5507" s="4" t="n">
        <f aca="false">INDEX(Data_Products!$D$2:$D$33,MATCH(C5507,Data_Products!$A$2:$A$33,0))</f>
        <v>58.26</v>
      </c>
      <c r="H5507" s="4" t="str">
        <f aca="false">INDEX(Data_Products!$C$2:$C$33,MATCH(C5507,Data_Products!$A$2:$A$33,0))</f>
        <v>Insulation</v>
      </c>
      <c r="I5507" s="10" t="n">
        <f aca="false">D5507*(E5507-G5507)</f>
        <v>41.39</v>
      </c>
      <c r="J5507" s="11" t="n">
        <f aca="false">IFERROR(I5507/F5507,0)</f>
        <v>0.415353738083292</v>
      </c>
      <c r="K5507" s="4" t="str">
        <f aca="false">IFERROR(INDEX(Data_Orders!$F$2:$F$4727,MATCH(B5507,Data_Orders!$A$2:$A$4727,0)),"")</f>
        <v>Retail</v>
      </c>
      <c r="L5507" s="4" t="str">
        <f aca="false">IFERROR(INDEX(Data_Orders!$D$2:$D$4727,MATCH(B5507,Data_Orders!$A$2:$A$4727,0)),"")</f>
        <v>Birmingham South</v>
      </c>
    </row>
    <row r="5508" customFormat="false" ht="15" hidden="false" customHeight="false" outlineLevel="0" collapsed="false">
      <c r="A5508" s="4" t="s">
        <v>11324</v>
      </c>
      <c r="B5508" s="4" t="s">
        <v>2930</v>
      </c>
      <c r="C5508" s="4" t="s">
        <v>1041</v>
      </c>
      <c r="D5508" s="4" t="n">
        <v>2</v>
      </c>
      <c r="E5508" s="4" t="n">
        <v>242.75</v>
      </c>
      <c r="F5508" s="4" t="n">
        <v>485.5</v>
      </c>
      <c r="G5508" s="4" t="n">
        <f aca="false">INDEX(Data_Products!$D$2:$D$33,MATCH(C5508,Data_Products!$A$2:$A$33,0))</f>
        <v>142.94</v>
      </c>
      <c r="H5508" s="4" t="str">
        <f aca="false">INDEX(Data_Products!$C$2:$C$33,MATCH(C5508,Data_Products!$A$2:$A$33,0))</f>
        <v>Tools &amp; Fixings</v>
      </c>
      <c r="I5508" s="10" t="n">
        <f aca="false">D5508*(E5508-G5508)</f>
        <v>199.62</v>
      </c>
      <c r="J5508" s="11" t="n">
        <f aca="false">IFERROR(I5508/F5508,0)</f>
        <v>0.411163748712667</v>
      </c>
      <c r="K5508" s="4" t="str">
        <f aca="false">IFERROR(INDEX(Data_Orders!$F$2:$F$4727,MATCH(B5508,Data_Orders!$A$2:$A$4727,0)),"")</f>
        <v>Retail</v>
      </c>
      <c r="L5508" s="4" t="str">
        <f aca="false">IFERROR(INDEX(Data_Orders!$D$2:$D$4727,MATCH(B5508,Data_Orders!$A$2:$A$4727,0)),"")</f>
        <v>Birmingham South</v>
      </c>
    </row>
    <row r="5509" customFormat="false" ht="15" hidden="false" customHeight="false" outlineLevel="0" collapsed="false">
      <c r="A5509" s="4" t="s">
        <v>11325</v>
      </c>
      <c r="B5509" s="4" t="s">
        <v>2931</v>
      </c>
      <c r="C5509" s="4" t="s">
        <v>1064</v>
      </c>
      <c r="D5509" s="4" t="n">
        <v>1</v>
      </c>
      <c r="E5509" s="4" t="n">
        <v>97.63</v>
      </c>
      <c r="F5509" s="4" t="n">
        <v>97.63</v>
      </c>
      <c r="G5509" s="4" t="n">
        <f aca="false">INDEX(Data_Products!$D$2:$D$33,MATCH(C5509,Data_Products!$A$2:$A$33,0))</f>
        <v>65.21</v>
      </c>
      <c r="H5509" s="4" t="str">
        <f aca="false">INDEX(Data_Products!$C$2:$C$33,MATCH(C5509,Data_Products!$A$2:$A$33,0))</f>
        <v>Plumbing &amp; Drainage</v>
      </c>
      <c r="I5509" s="10" t="n">
        <f aca="false">D5509*(E5509-G5509)</f>
        <v>32.42</v>
      </c>
      <c r="J5509" s="11" t="n">
        <f aca="false">IFERROR(I5509/F5509,0)</f>
        <v>0.332070060432244</v>
      </c>
      <c r="K5509" s="4" t="str">
        <f aca="false">IFERROR(INDEX(Data_Orders!$F$2:$F$4727,MATCH(B5509,Data_Orders!$A$2:$A$4727,0)),"")</f>
        <v>Retail</v>
      </c>
      <c r="L5509" s="4" t="str">
        <f aca="false">IFERROR(INDEX(Data_Orders!$D$2:$D$4727,MATCH(B5509,Data_Orders!$A$2:$A$4727,0)),"")</f>
        <v>Birmingham South</v>
      </c>
    </row>
    <row r="5510" customFormat="false" ht="15" hidden="false" customHeight="false" outlineLevel="0" collapsed="false">
      <c r="A5510" s="4" t="s">
        <v>11326</v>
      </c>
      <c r="B5510" s="4" t="s">
        <v>2932</v>
      </c>
      <c r="C5510" s="4" t="s">
        <v>1070</v>
      </c>
      <c r="D5510" s="4" t="n">
        <v>1</v>
      </c>
      <c r="E5510" s="4" t="n">
        <v>230.32</v>
      </c>
      <c r="F5510" s="4" t="n">
        <v>230.32</v>
      </c>
      <c r="G5510" s="4" t="n">
        <f aca="false">INDEX(Data_Products!$D$2:$D$33,MATCH(C5510,Data_Products!$A$2:$A$33,0))</f>
        <v>161.64</v>
      </c>
      <c r="H5510" s="4" t="str">
        <f aca="false">INDEX(Data_Products!$C$2:$C$33,MATCH(C5510,Data_Products!$A$2:$A$33,0))</f>
        <v>Landscaping</v>
      </c>
      <c r="I5510" s="10" t="n">
        <f aca="false">D5510*(E5510-G5510)</f>
        <v>68.68</v>
      </c>
      <c r="J5510" s="11" t="n">
        <f aca="false">IFERROR(I5510/F5510,0)</f>
        <v>0.298193817297673</v>
      </c>
      <c r="K5510" s="4" t="str">
        <f aca="false">IFERROR(INDEX(Data_Orders!$F$2:$F$4727,MATCH(B5510,Data_Orders!$A$2:$A$4727,0)),"")</f>
        <v>Retail</v>
      </c>
      <c r="L5510" s="4" t="str">
        <f aca="false">IFERROR(INDEX(Data_Orders!$D$2:$D$4727,MATCH(B5510,Data_Orders!$A$2:$A$4727,0)),"")</f>
        <v>Birmingham South</v>
      </c>
    </row>
    <row r="5511" customFormat="false" ht="15" hidden="false" customHeight="false" outlineLevel="0" collapsed="false">
      <c r="A5511" s="4" t="s">
        <v>11327</v>
      </c>
      <c r="B5511" s="4" t="s">
        <v>2933</v>
      </c>
      <c r="C5511" s="4" t="s">
        <v>1021</v>
      </c>
      <c r="D5511" s="4" t="n">
        <v>19</v>
      </c>
      <c r="E5511" s="4" t="n">
        <v>73.76</v>
      </c>
      <c r="F5511" s="4" t="n">
        <v>1401.44</v>
      </c>
      <c r="G5511" s="4" t="n">
        <f aca="false">INDEX(Data_Products!$D$2:$D$33,MATCH(C5511,Data_Products!$A$2:$A$33,0))</f>
        <v>51.51</v>
      </c>
      <c r="H5511" s="4" t="str">
        <f aca="false">INDEX(Data_Products!$C$2:$C$33,MATCH(C5511,Data_Products!$A$2:$A$33,0))</f>
        <v>Cement &amp; Aggregates</v>
      </c>
      <c r="I5511" s="10" t="n">
        <f aca="false">D5511*(E5511-G5511)</f>
        <v>422.75</v>
      </c>
      <c r="J5511" s="11" t="n">
        <f aca="false">IFERROR(I5511/F5511,0)</f>
        <v>0.301654013015184</v>
      </c>
      <c r="K5511" s="4" t="str">
        <f aca="false">IFERROR(INDEX(Data_Orders!$F$2:$F$4727,MATCH(B5511,Data_Orders!$A$2:$A$4727,0)),"")</f>
        <v>Retail</v>
      </c>
      <c r="L5511" s="4" t="str">
        <f aca="false">IFERROR(INDEX(Data_Orders!$D$2:$D$4727,MATCH(B5511,Data_Orders!$A$2:$A$4727,0)),"")</f>
        <v>Birmingham South</v>
      </c>
    </row>
    <row r="5512" customFormat="false" ht="15" hidden="false" customHeight="false" outlineLevel="0" collapsed="false">
      <c r="A5512" s="4" t="s">
        <v>11328</v>
      </c>
      <c r="B5512" s="4" t="s">
        <v>2933</v>
      </c>
      <c r="C5512" s="4" t="s">
        <v>1064</v>
      </c>
      <c r="D5512" s="4" t="n">
        <v>3</v>
      </c>
      <c r="E5512" s="4" t="n">
        <v>97.63</v>
      </c>
      <c r="F5512" s="4" t="n">
        <v>292.89</v>
      </c>
      <c r="G5512" s="4" t="n">
        <f aca="false">INDEX(Data_Products!$D$2:$D$33,MATCH(C5512,Data_Products!$A$2:$A$33,0))</f>
        <v>65.21</v>
      </c>
      <c r="H5512" s="4" t="str">
        <f aca="false">INDEX(Data_Products!$C$2:$C$33,MATCH(C5512,Data_Products!$A$2:$A$33,0))</f>
        <v>Plumbing &amp; Drainage</v>
      </c>
      <c r="I5512" s="10" t="n">
        <f aca="false">D5512*(E5512-G5512)</f>
        <v>97.26</v>
      </c>
      <c r="J5512" s="11" t="n">
        <f aca="false">IFERROR(I5512/F5512,0)</f>
        <v>0.332070060432244</v>
      </c>
      <c r="K5512" s="4" t="str">
        <f aca="false">IFERROR(INDEX(Data_Orders!$F$2:$F$4727,MATCH(B5512,Data_Orders!$A$2:$A$4727,0)),"")</f>
        <v>Retail</v>
      </c>
      <c r="L5512" s="4" t="str">
        <f aca="false">IFERROR(INDEX(Data_Orders!$D$2:$D$4727,MATCH(B5512,Data_Orders!$A$2:$A$4727,0)),"")</f>
        <v>Birmingham South</v>
      </c>
    </row>
    <row r="5513" customFormat="false" ht="15" hidden="false" customHeight="false" outlineLevel="0" collapsed="false">
      <c r="A5513" s="4" t="s">
        <v>11329</v>
      </c>
      <c r="B5513" s="4" t="s">
        <v>2933</v>
      </c>
      <c r="C5513" s="4" t="s">
        <v>1061</v>
      </c>
      <c r="D5513" s="4" t="n">
        <v>3</v>
      </c>
      <c r="E5513" s="4" t="n">
        <v>145.57</v>
      </c>
      <c r="F5513" s="4" t="n">
        <v>436.71</v>
      </c>
      <c r="G5513" s="4" t="n">
        <f aca="false">INDEX(Data_Products!$D$2:$D$33,MATCH(C5513,Data_Products!$A$2:$A$33,0))</f>
        <v>119.29</v>
      </c>
      <c r="H5513" s="4" t="str">
        <f aca="false">INDEX(Data_Products!$C$2:$C$33,MATCH(C5513,Data_Products!$A$2:$A$33,0))</f>
        <v>Plumbing &amp; Drainage</v>
      </c>
      <c r="I5513" s="10" t="n">
        <f aca="false">D5513*(E5513-G5513)</f>
        <v>78.84</v>
      </c>
      <c r="J5513" s="11" t="n">
        <f aca="false">IFERROR(I5513/F5513,0)</f>
        <v>0.180531702960775</v>
      </c>
      <c r="K5513" s="4" t="str">
        <f aca="false">IFERROR(INDEX(Data_Orders!$F$2:$F$4727,MATCH(B5513,Data_Orders!$A$2:$A$4727,0)),"")</f>
        <v>Retail</v>
      </c>
      <c r="L5513" s="4" t="str">
        <f aca="false">IFERROR(INDEX(Data_Orders!$D$2:$D$4727,MATCH(B5513,Data_Orders!$A$2:$A$4727,0)),"")</f>
        <v>Birmingham South</v>
      </c>
    </row>
    <row r="5514" customFormat="false" ht="15" hidden="false" customHeight="false" outlineLevel="0" collapsed="false">
      <c r="A5514" s="4" t="s">
        <v>11330</v>
      </c>
      <c r="B5514" s="4" t="s">
        <v>2934</v>
      </c>
      <c r="C5514" s="4" t="s">
        <v>1010</v>
      </c>
      <c r="D5514" s="4" t="n">
        <v>13</v>
      </c>
      <c r="E5514" s="4" t="n">
        <v>135.95</v>
      </c>
      <c r="F5514" s="4" t="n">
        <v>1767.35</v>
      </c>
      <c r="G5514" s="4" t="n">
        <f aca="false">INDEX(Data_Products!$D$2:$D$33,MATCH(C5514,Data_Products!$A$2:$A$33,0))</f>
        <v>111.1</v>
      </c>
      <c r="H5514" s="4" t="str">
        <f aca="false">INDEX(Data_Products!$C$2:$C$33,MATCH(C5514,Data_Products!$A$2:$A$33,0))</f>
        <v>Timber</v>
      </c>
      <c r="I5514" s="10" t="n">
        <f aca="false">D5514*(E5514-G5514)</f>
        <v>323.05</v>
      </c>
      <c r="J5514" s="11" t="n">
        <f aca="false">IFERROR(I5514/F5514,0)</f>
        <v>0.18278778962854</v>
      </c>
      <c r="K5514" s="4" t="str">
        <f aca="false">IFERROR(INDEX(Data_Orders!$F$2:$F$4727,MATCH(B5514,Data_Orders!$A$2:$A$4727,0)),"")</f>
        <v>Retail</v>
      </c>
      <c r="L5514" s="4" t="str">
        <f aca="false">IFERROR(INDEX(Data_Orders!$D$2:$D$4727,MATCH(B5514,Data_Orders!$A$2:$A$4727,0)),"")</f>
        <v>Leicester</v>
      </c>
    </row>
    <row r="5515" customFormat="false" ht="15" hidden="false" customHeight="false" outlineLevel="0" collapsed="false">
      <c r="A5515" s="4" t="s">
        <v>11331</v>
      </c>
      <c r="B5515" s="4" t="s">
        <v>2934</v>
      </c>
      <c r="C5515" s="4" t="s">
        <v>1061</v>
      </c>
      <c r="D5515" s="4" t="n">
        <v>4</v>
      </c>
      <c r="E5515" s="4" t="n">
        <v>145.57</v>
      </c>
      <c r="F5515" s="4" t="n">
        <v>582.28</v>
      </c>
      <c r="G5515" s="4" t="n">
        <f aca="false">INDEX(Data_Products!$D$2:$D$33,MATCH(C5515,Data_Products!$A$2:$A$33,0))</f>
        <v>119.29</v>
      </c>
      <c r="H5515" s="4" t="str">
        <f aca="false">INDEX(Data_Products!$C$2:$C$33,MATCH(C5515,Data_Products!$A$2:$A$33,0))</f>
        <v>Plumbing &amp; Drainage</v>
      </c>
      <c r="I5515" s="10" t="n">
        <f aca="false">D5515*(E5515-G5515)</f>
        <v>105.12</v>
      </c>
      <c r="J5515" s="11" t="n">
        <f aca="false">IFERROR(I5515/F5515,0)</f>
        <v>0.180531702960775</v>
      </c>
      <c r="K5515" s="4" t="str">
        <f aca="false">IFERROR(INDEX(Data_Orders!$F$2:$F$4727,MATCH(B5515,Data_Orders!$A$2:$A$4727,0)),"")</f>
        <v>Retail</v>
      </c>
      <c r="L5515" s="4" t="str">
        <f aca="false">IFERROR(INDEX(Data_Orders!$D$2:$D$4727,MATCH(B5515,Data_Orders!$A$2:$A$4727,0)),"")</f>
        <v>Leicester</v>
      </c>
    </row>
    <row r="5516" customFormat="false" ht="15" hidden="false" customHeight="false" outlineLevel="0" collapsed="false">
      <c r="A5516" s="4" t="s">
        <v>11332</v>
      </c>
      <c r="B5516" s="4" t="s">
        <v>2934</v>
      </c>
      <c r="C5516" s="4" t="s">
        <v>1019</v>
      </c>
      <c r="D5516" s="4" t="n">
        <v>17</v>
      </c>
      <c r="E5516" s="4" t="n">
        <v>79.76</v>
      </c>
      <c r="F5516" s="4" t="n">
        <v>1355.92</v>
      </c>
      <c r="G5516" s="4" t="n">
        <f aca="false">INDEX(Data_Products!$D$2:$D$33,MATCH(C5516,Data_Products!$A$2:$A$33,0))</f>
        <v>59.07</v>
      </c>
      <c r="H5516" s="4" t="str">
        <f aca="false">INDEX(Data_Products!$C$2:$C$33,MATCH(C5516,Data_Products!$A$2:$A$33,0))</f>
        <v>Timber</v>
      </c>
      <c r="I5516" s="10" t="n">
        <f aca="false">D5516*(E5516-G5516)</f>
        <v>351.73</v>
      </c>
      <c r="J5516" s="11" t="n">
        <f aca="false">IFERROR(I5516/F5516,0)</f>
        <v>0.259403209628887</v>
      </c>
      <c r="K5516" s="4" t="str">
        <f aca="false">IFERROR(INDEX(Data_Orders!$F$2:$F$4727,MATCH(B5516,Data_Orders!$A$2:$A$4727,0)),"")</f>
        <v>Retail</v>
      </c>
      <c r="L5516" s="4" t="str">
        <f aca="false">IFERROR(INDEX(Data_Orders!$D$2:$D$4727,MATCH(B5516,Data_Orders!$A$2:$A$4727,0)),"")</f>
        <v>Leicester</v>
      </c>
    </row>
    <row r="5517" customFormat="false" ht="15" hidden="false" customHeight="false" outlineLevel="0" collapsed="false">
      <c r="A5517" s="4" t="s">
        <v>11333</v>
      </c>
      <c r="B5517" s="4" t="s">
        <v>2934</v>
      </c>
      <c r="C5517" s="4" t="s">
        <v>1035</v>
      </c>
      <c r="D5517" s="4" t="n">
        <v>10</v>
      </c>
      <c r="E5517" s="4" t="n">
        <v>165.07</v>
      </c>
      <c r="F5517" s="4" t="n">
        <v>1650.7</v>
      </c>
      <c r="G5517" s="4" t="n">
        <f aca="false">INDEX(Data_Products!$D$2:$D$33,MATCH(C5517,Data_Products!$A$2:$A$33,0))</f>
        <v>134.65</v>
      </c>
      <c r="H5517" s="4" t="str">
        <f aca="false">INDEX(Data_Products!$C$2:$C$33,MATCH(C5517,Data_Products!$A$2:$A$33,0))</f>
        <v>Insulation</v>
      </c>
      <c r="I5517" s="10" t="n">
        <f aca="false">D5517*(E5517-G5517)</f>
        <v>304.2</v>
      </c>
      <c r="J5517" s="11" t="n">
        <f aca="false">IFERROR(I5517/F5517,0)</f>
        <v>0.184285454655601</v>
      </c>
      <c r="K5517" s="4" t="str">
        <f aca="false">IFERROR(INDEX(Data_Orders!$F$2:$F$4727,MATCH(B5517,Data_Orders!$A$2:$A$4727,0)),"")</f>
        <v>Retail</v>
      </c>
      <c r="L5517" s="4" t="str">
        <f aca="false">IFERROR(INDEX(Data_Orders!$D$2:$D$4727,MATCH(B5517,Data_Orders!$A$2:$A$4727,0)),"")</f>
        <v>Leicester</v>
      </c>
    </row>
    <row r="5518" customFormat="false" ht="15" hidden="false" customHeight="false" outlineLevel="0" collapsed="false">
      <c r="A5518" s="4" t="s">
        <v>11334</v>
      </c>
      <c r="B5518" s="4" t="s">
        <v>2934</v>
      </c>
      <c r="C5518" s="4" t="s">
        <v>1032</v>
      </c>
      <c r="D5518" s="4" t="n">
        <v>10</v>
      </c>
      <c r="E5518" s="4" t="n">
        <v>99.65</v>
      </c>
      <c r="F5518" s="4" t="n">
        <v>996.5</v>
      </c>
      <c r="G5518" s="4" t="n">
        <f aca="false">INDEX(Data_Products!$D$2:$D$33,MATCH(C5518,Data_Products!$A$2:$A$33,0))</f>
        <v>58.26</v>
      </c>
      <c r="H5518" s="4" t="str">
        <f aca="false">INDEX(Data_Products!$C$2:$C$33,MATCH(C5518,Data_Products!$A$2:$A$33,0))</f>
        <v>Insulation</v>
      </c>
      <c r="I5518" s="10" t="n">
        <f aca="false">D5518*(E5518-G5518)</f>
        <v>413.9</v>
      </c>
      <c r="J5518" s="11" t="n">
        <f aca="false">IFERROR(I5518/F5518,0)</f>
        <v>0.415353738083292</v>
      </c>
      <c r="K5518" s="4" t="str">
        <f aca="false">IFERROR(INDEX(Data_Orders!$F$2:$F$4727,MATCH(B5518,Data_Orders!$A$2:$A$4727,0)),"")</f>
        <v>Retail</v>
      </c>
      <c r="L5518" s="4" t="str">
        <f aca="false">IFERROR(INDEX(Data_Orders!$D$2:$D$4727,MATCH(B5518,Data_Orders!$A$2:$A$4727,0)),"")</f>
        <v>Leicester</v>
      </c>
    </row>
    <row r="5519" customFormat="false" ht="15" hidden="false" customHeight="false" outlineLevel="0" collapsed="false">
      <c r="A5519" s="4" t="s">
        <v>11335</v>
      </c>
      <c r="B5519" s="4" t="s">
        <v>2935</v>
      </c>
      <c r="C5519" s="4" t="s">
        <v>1015</v>
      </c>
      <c r="D5519" s="4" t="n">
        <v>5</v>
      </c>
      <c r="E5519" s="4" t="n">
        <v>122.01</v>
      </c>
      <c r="F5519" s="4" t="n">
        <v>610.05</v>
      </c>
      <c r="G5519" s="4" t="n">
        <f aca="false">INDEX(Data_Products!$D$2:$D$33,MATCH(C5519,Data_Products!$A$2:$A$33,0))</f>
        <v>85.53</v>
      </c>
      <c r="H5519" s="4" t="str">
        <f aca="false">INDEX(Data_Products!$C$2:$C$33,MATCH(C5519,Data_Products!$A$2:$A$33,0))</f>
        <v>Timber</v>
      </c>
      <c r="I5519" s="10" t="n">
        <f aca="false">D5519*(E5519-G5519)</f>
        <v>182.4</v>
      </c>
      <c r="J5519" s="11" t="n">
        <f aca="false">IFERROR(I5519/F5519,0)</f>
        <v>0.298991885910991</v>
      </c>
      <c r="K5519" s="4" t="str">
        <f aca="false">IFERROR(INDEX(Data_Orders!$F$2:$F$4727,MATCH(B5519,Data_Orders!$A$2:$A$4727,0)),"")</f>
        <v>Retail</v>
      </c>
      <c r="L5519" s="4" t="str">
        <f aca="false">IFERROR(INDEX(Data_Orders!$D$2:$D$4727,MATCH(B5519,Data_Orders!$A$2:$A$4727,0)),"")</f>
        <v>Leicester</v>
      </c>
    </row>
    <row r="5520" customFormat="false" ht="15" hidden="false" customHeight="false" outlineLevel="0" collapsed="false">
      <c r="A5520" s="4" t="s">
        <v>11336</v>
      </c>
      <c r="B5520" s="4" t="s">
        <v>2935</v>
      </c>
      <c r="C5520" s="4" t="s">
        <v>1048</v>
      </c>
      <c r="D5520" s="4" t="n">
        <v>20</v>
      </c>
      <c r="E5520" s="4" t="n">
        <v>112.72</v>
      </c>
      <c r="F5520" s="4" t="n">
        <v>2254.4</v>
      </c>
      <c r="G5520" s="4" t="n">
        <f aca="false">INDEX(Data_Products!$D$2:$D$33,MATCH(C5520,Data_Products!$A$2:$A$33,0))</f>
        <v>83.21</v>
      </c>
      <c r="H5520" s="4" t="str">
        <f aca="false">INDEX(Data_Products!$C$2:$C$33,MATCH(C5520,Data_Products!$A$2:$A$33,0))</f>
        <v>Tools &amp; Fixings</v>
      </c>
      <c r="I5520" s="10" t="n">
        <f aca="false">D5520*(E5520-G5520)</f>
        <v>590.2</v>
      </c>
      <c r="J5520" s="11" t="n">
        <f aca="false">IFERROR(I5520/F5520,0)</f>
        <v>0.26179914833215</v>
      </c>
      <c r="K5520" s="4" t="str">
        <f aca="false">IFERROR(INDEX(Data_Orders!$F$2:$F$4727,MATCH(B5520,Data_Orders!$A$2:$A$4727,0)),"")</f>
        <v>Retail</v>
      </c>
      <c r="L5520" s="4" t="str">
        <f aca="false">IFERROR(INDEX(Data_Orders!$D$2:$D$4727,MATCH(B5520,Data_Orders!$A$2:$A$4727,0)),"")</f>
        <v>Leicester</v>
      </c>
    </row>
    <row r="5521" customFormat="false" ht="15" hidden="false" customHeight="false" outlineLevel="0" collapsed="false">
      <c r="A5521" s="4" t="s">
        <v>11337</v>
      </c>
      <c r="B5521" s="4" t="s">
        <v>2936</v>
      </c>
      <c r="C5521" s="4" t="s">
        <v>1048</v>
      </c>
      <c r="D5521" s="4" t="n">
        <v>3</v>
      </c>
      <c r="E5521" s="4" t="n">
        <v>112.72</v>
      </c>
      <c r="F5521" s="4" t="n">
        <v>338.16</v>
      </c>
      <c r="G5521" s="4" t="n">
        <f aca="false">INDEX(Data_Products!$D$2:$D$33,MATCH(C5521,Data_Products!$A$2:$A$33,0))</f>
        <v>83.21</v>
      </c>
      <c r="H5521" s="4" t="str">
        <f aca="false">INDEX(Data_Products!$C$2:$C$33,MATCH(C5521,Data_Products!$A$2:$A$33,0))</f>
        <v>Tools &amp; Fixings</v>
      </c>
      <c r="I5521" s="10" t="n">
        <f aca="false">D5521*(E5521-G5521)</f>
        <v>88.53</v>
      </c>
      <c r="J5521" s="11" t="n">
        <f aca="false">IFERROR(I5521/F5521,0)</f>
        <v>0.261799148332151</v>
      </c>
      <c r="K5521" s="4" t="str">
        <f aca="false">IFERROR(INDEX(Data_Orders!$F$2:$F$4727,MATCH(B5521,Data_Orders!$A$2:$A$4727,0)),"")</f>
        <v>Retail</v>
      </c>
      <c r="L5521" s="4" t="str">
        <f aca="false">IFERROR(INDEX(Data_Orders!$D$2:$D$4727,MATCH(B5521,Data_Orders!$A$2:$A$4727,0)),"")</f>
        <v>Leicester</v>
      </c>
    </row>
    <row r="5522" customFormat="false" ht="15" hidden="false" customHeight="false" outlineLevel="0" collapsed="false">
      <c r="A5522" s="4" t="s">
        <v>11338</v>
      </c>
      <c r="B5522" s="4" t="s">
        <v>2936</v>
      </c>
      <c r="C5522" s="4" t="s">
        <v>1044</v>
      </c>
      <c r="D5522" s="4" t="n">
        <v>5</v>
      </c>
      <c r="E5522" s="4" t="n">
        <v>190.44</v>
      </c>
      <c r="F5522" s="4" t="n">
        <v>952.2</v>
      </c>
      <c r="G5522" s="4" t="n">
        <f aca="false">INDEX(Data_Products!$D$2:$D$33,MATCH(C5522,Data_Products!$A$2:$A$33,0))</f>
        <v>115.48</v>
      </c>
      <c r="H5522" s="4" t="str">
        <f aca="false">INDEX(Data_Products!$C$2:$C$33,MATCH(C5522,Data_Products!$A$2:$A$33,0))</f>
        <v>Tools &amp; Fixings</v>
      </c>
      <c r="I5522" s="10" t="n">
        <f aca="false">D5522*(E5522-G5522)</f>
        <v>374.8</v>
      </c>
      <c r="J5522" s="11" t="n">
        <f aca="false">IFERROR(I5522/F5522,0)</f>
        <v>0.393614786809494</v>
      </c>
      <c r="K5522" s="4" t="str">
        <f aca="false">IFERROR(INDEX(Data_Orders!$F$2:$F$4727,MATCH(B5522,Data_Orders!$A$2:$A$4727,0)),"")</f>
        <v>Retail</v>
      </c>
      <c r="L5522" s="4" t="str">
        <f aca="false">IFERROR(INDEX(Data_Orders!$D$2:$D$4727,MATCH(B5522,Data_Orders!$A$2:$A$4727,0)),"")</f>
        <v>Leicester</v>
      </c>
    </row>
    <row r="5523" customFormat="false" ht="15" hidden="false" customHeight="false" outlineLevel="0" collapsed="false">
      <c r="A5523" s="4" t="s">
        <v>11339</v>
      </c>
      <c r="B5523" s="4" t="s">
        <v>2936</v>
      </c>
      <c r="C5523" s="4" t="s">
        <v>1030</v>
      </c>
      <c r="D5523" s="4" t="n">
        <v>6</v>
      </c>
      <c r="E5523" s="4" t="n">
        <v>25.23</v>
      </c>
      <c r="F5523" s="4" t="n">
        <v>151.38</v>
      </c>
      <c r="G5523" s="4" t="n">
        <f aca="false">INDEX(Data_Products!$D$2:$D$33,MATCH(C5523,Data_Products!$A$2:$A$33,0))</f>
        <v>17.67</v>
      </c>
      <c r="H5523" s="4" t="str">
        <f aca="false">INDEX(Data_Products!$C$2:$C$33,MATCH(C5523,Data_Products!$A$2:$A$33,0))</f>
        <v>Cement &amp; Aggregates</v>
      </c>
      <c r="I5523" s="10" t="n">
        <f aca="false">D5523*(E5523-G5523)</f>
        <v>45.36</v>
      </c>
      <c r="J5523" s="11" t="n">
        <f aca="false">IFERROR(I5523/F5523,0)</f>
        <v>0.299643281807372</v>
      </c>
      <c r="K5523" s="4" t="str">
        <f aca="false">IFERROR(INDEX(Data_Orders!$F$2:$F$4727,MATCH(B5523,Data_Orders!$A$2:$A$4727,0)),"")</f>
        <v>Retail</v>
      </c>
      <c r="L5523" s="4" t="str">
        <f aca="false">IFERROR(INDEX(Data_Orders!$D$2:$D$4727,MATCH(B5523,Data_Orders!$A$2:$A$4727,0)),"")</f>
        <v>Leicester</v>
      </c>
    </row>
    <row r="5524" customFormat="false" ht="15" hidden="false" customHeight="false" outlineLevel="0" collapsed="false">
      <c r="A5524" s="4" t="s">
        <v>11340</v>
      </c>
      <c r="B5524" s="4" t="s">
        <v>2936</v>
      </c>
      <c r="C5524" s="4" t="s">
        <v>1046</v>
      </c>
      <c r="D5524" s="4" t="n">
        <v>10</v>
      </c>
      <c r="E5524" s="4" t="n">
        <v>154.02</v>
      </c>
      <c r="F5524" s="4" t="n">
        <v>1540.2</v>
      </c>
      <c r="G5524" s="4" t="n">
        <f aca="false">INDEX(Data_Products!$D$2:$D$33,MATCH(C5524,Data_Products!$A$2:$A$33,0))</f>
        <v>102.1</v>
      </c>
      <c r="H5524" s="4" t="str">
        <f aca="false">INDEX(Data_Products!$C$2:$C$33,MATCH(C5524,Data_Products!$A$2:$A$33,0))</f>
        <v>Tools &amp; Fixings</v>
      </c>
      <c r="I5524" s="10" t="n">
        <f aca="false">D5524*(E5524-G5524)</f>
        <v>519.2</v>
      </c>
      <c r="J5524" s="11" t="n">
        <f aca="false">IFERROR(I5524/F5524,0)</f>
        <v>0.337099078041813</v>
      </c>
      <c r="K5524" s="4" t="str">
        <f aca="false">IFERROR(INDEX(Data_Orders!$F$2:$F$4727,MATCH(B5524,Data_Orders!$A$2:$A$4727,0)),"")</f>
        <v>Retail</v>
      </c>
      <c r="L5524" s="4" t="str">
        <f aca="false">IFERROR(INDEX(Data_Orders!$D$2:$D$4727,MATCH(B5524,Data_Orders!$A$2:$A$4727,0)),"")</f>
        <v>Leicester</v>
      </c>
    </row>
    <row r="5525" customFormat="false" ht="15" hidden="false" customHeight="false" outlineLevel="0" collapsed="false">
      <c r="A5525" s="4" t="s">
        <v>11341</v>
      </c>
      <c r="B5525" s="4" t="s">
        <v>2936</v>
      </c>
      <c r="C5525" s="4" t="s">
        <v>1075</v>
      </c>
      <c r="D5525" s="4" t="n">
        <v>17</v>
      </c>
      <c r="E5525" s="4" t="n">
        <v>98.61</v>
      </c>
      <c r="F5525" s="4" t="n">
        <v>1676.37</v>
      </c>
      <c r="G5525" s="4" t="n">
        <f aca="false">INDEX(Data_Products!$D$2:$D$33,MATCH(C5525,Data_Products!$A$2:$A$33,0))</f>
        <v>74.84</v>
      </c>
      <c r="H5525" s="4" t="str">
        <f aca="false">INDEX(Data_Products!$C$2:$C$33,MATCH(C5525,Data_Products!$A$2:$A$33,0))</f>
        <v>Landscaping</v>
      </c>
      <c r="I5525" s="10" t="n">
        <f aca="false">D5525*(E5525-G5525)</f>
        <v>404.09</v>
      </c>
      <c r="J5525" s="11" t="n">
        <f aca="false">IFERROR(I5525/F5525,0)</f>
        <v>0.24105060338708</v>
      </c>
      <c r="K5525" s="4" t="str">
        <f aca="false">IFERROR(INDEX(Data_Orders!$F$2:$F$4727,MATCH(B5525,Data_Orders!$A$2:$A$4727,0)),"")</f>
        <v>Retail</v>
      </c>
      <c r="L5525" s="4" t="str">
        <f aca="false">IFERROR(INDEX(Data_Orders!$D$2:$D$4727,MATCH(B5525,Data_Orders!$A$2:$A$4727,0)),"")</f>
        <v>Leicester</v>
      </c>
    </row>
    <row r="5526" customFormat="false" ht="15" hidden="false" customHeight="false" outlineLevel="0" collapsed="false">
      <c r="A5526" s="4" t="s">
        <v>11342</v>
      </c>
      <c r="B5526" s="4" t="s">
        <v>2937</v>
      </c>
      <c r="C5526" s="4" t="s">
        <v>1032</v>
      </c>
      <c r="D5526" s="4" t="n">
        <v>13</v>
      </c>
      <c r="E5526" s="4" t="n">
        <v>99.65</v>
      </c>
      <c r="F5526" s="4" t="n">
        <v>1295.45</v>
      </c>
      <c r="G5526" s="4" t="n">
        <f aca="false">INDEX(Data_Products!$D$2:$D$33,MATCH(C5526,Data_Products!$A$2:$A$33,0))</f>
        <v>58.26</v>
      </c>
      <c r="H5526" s="4" t="str">
        <f aca="false">INDEX(Data_Products!$C$2:$C$33,MATCH(C5526,Data_Products!$A$2:$A$33,0))</f>
        <v>Insulation</v>
      </c>
      <c r="I5526" s="10" t="n">
        <f aca="false">D5526*(E5526-G5526)</f>
        <v>538.07</v>
      </c>
      <c r="J5526" s="11" t="n">
        <f aca="false">IFERROR(I5526/F5526,0)</f>
        <v>0.415353738083292</v>
      </c>
      <c r="K5526" s="4" t="str">
        <f aca="false">IFERROR(INDEX(Data_Orders!$F$2:$F$4727,MATCH(B5526,Data_Orders!$A$2:$A$4727,0)),"")</f>
        <v>Retail</v>
      </c>
      <c r="L5526" s="4" t="str">
        <f aca="false">IFERROR(INDEX(Data_Orders!$D$2:$D$4727,MATCH(B5526,Data_Orders!$A$2:$A$4727,0)),"")</f>
        <v>Leicester</v>
      </c>
    </row>
    <row r="5527" customFormat="false" ht="15" hidden="false" customHeight="false" outlineLevel="0" collapsed="false">
      <c r="A5527" s="4" t="s">
        <v>11343</v>
      </c>
      <c r="B5527" s="4" t="s">
        <v>2938</v>
      </c>
      <c r="C5527" s="4" t="s">
        <v>1010</v>
      </c>
      <c r="D5527" s="4" t="n">
        <v>9</v>
      </c>
      <c r="E5527" s="4" t="n">
        <v>135.95</v>
      </c>
      <c r="F5527" s="4" t="n">
        <v>1223.55</v>
      </c>
      <c r="G5527" s="4" t="n">
        <f aca="false">INDEX(Data_Products!$D$2:$D$33,MATCH(C5527,Data_Products!$A$2:$A$33,0))</f>
        <v>111.1</v>
      </c>
      <c r="H5527" s="4" t="str">
        <f aca="false">INDEX(Data_Products!$C$2:$C$33,MATCH(C5527,Data_Products!$A$2:$A$33,0))</f>
        <v>Timber</v>
      </c>
      <c r="I5527" s="10" t="n">
        <f aca="false">D5527*(E5527-G5527)</f>
        <v>223.65</v>
      </c>
      <c r="J5527" s="11" t="n">
        <f aca="false">IFERROR(I5527/F5527,0)</f>
        <v>0.18278778962854</v>
      </c>
      <c r="K5527" s="4" t="str">
        <f aca="false">IFERROR(INDEX(Data_Orders!$F$2:$F$4727,MATCH(B5527,Data_Orders!$A$2:$A$4727,0)),"")</f>
        <v>Retail</v>
      </c>
      <c r="L5527" s="4" t="str">
        <f aca="false">IFERROR(INDEX(Data_Orders!$D$2:$D$4727,MATCH(B5527,Data_Orders!$A$2:$A$4727,0)),"")</f>
        <v>Binley (Coventry)</v>
      </c>
    </row>
    <row r="5528" customFormat="false" ht="15" hidden="false" customHeight="false" outlineLevel="0" collapsed="false">
      <c r="A5528" s="4" t="s">
        <v>11344</v>
      </c>
      <c r="B5528" s="4" t="s">
        <v>2939</v>
      </c>
      <c r="C5528" s="4" t="s">
        <v>1037</v>
      </c>
      <c r="D5528" s="4" t="n">
        <v>11</v>
      </c>
      <c r="E5528" s="4" t="n">
        <v>90.97</v>
      </c>
      <c r="F5528" s="4" t="n">
        <v>1000.67</v>
      </c>
      <c r="G5528" s="4" t="n">
        <f aca="false">INDEX(Data_Products!$D$2:$D$33,MATCH(C5528,Data_Products!$A$2:$A$33,0))</f>
        <v>73.81</v>
      </c>
      <c r="H5528" s="4" t="str">
        <f aca="false">INDEX(Data_Products!$C$2:$C$33,MATCH(C5528,Data_Products!$A$2:$A$33,0))</f>
        <v>Insulation</v>
      </c>
      <c r="I5528" s="10" t="n">
        <f aca="false">D5528*(E5528-G5528)</f>
        <v>188.76</v>
      </c>
      <c r="J5528" s="11" t="n">
        <f aca="false">IFERROR(I5528/F5528,0)</f>
        <v>0.18863361547763</v>
      </c>
      <c r="K5528" s="4" t="str">
        <f aca="false">IFERROR(INDEX(Data_Orders!$F$2:$F$4727,MATCH(B5528,Data_Orders!$A$2:$A$4727,0)),"")</f>
        <v>Retail</v>
      </c>
      <c r="L5528" s="4" t="str">
        <f aca="false">IFERROR(INDEX(Data_Orders!$D$2:$D$4727,MATCH(B5528,Data_Orders!$A$2:$A$4727,0)),"")</f>
        <v>Binley (Coventry)</v>
      </c>
    </row>
    <row r="5529" customFormat="false" ht="15" hidden="false" customHeight="false" outlineLevel="0" collapsed="false">
      <c r="A5529" s="4" t="s">
        <v>11345</v>
      </c>
      <c r="B5529" s="4" t="s">
        <v>2939</v>
      </c>
      <c r="C5529" s="4" t="s">
        <v>1035</v>
      </c>
      <c r="D5529" s="4" t="n">
        <v>3</v>
      </c>
      <c r="E5529" s="4" t="n">
        <v>165.07</v>
      </c>
      <c r="F5529" s="4" t="n">
        <v>495.21</v>
      </c>
      <c r="G5529" s="4" t="n">
        <f aca="false">INDEX(Data_Products!$D$2:$D$33,MATCH(C5529,Data_Products!$A$2:$A$33,0))</f>
        <v>134.65</v>
      </c>
      <c r="H5529" s="4" t="str">
        <f aca="false">INDEX(Data_Products!$C$2:$C$33,MATCH(C5529,Data_Products!$A$2:$A$33,0))</f>
        <v>Insulation</v>
      </c>
      <c r="I5529" s="10" t="n">
        <f aca="false">D5529*(E5529-G5529)</f>
        <v>91.26</v>
      </c>
      <c r="J5529" s="11" t="n">
        <f aca="false">IFERROR(I5529/F5529,0)</f>
        <v>0.184285454655601</v>
      </c>
      <c r="K5529" s="4" t="str">
        <f aca="false">IFERROR(INDEX(Data_Orders!$F$2:$F$4727,MATCH(B5529,Data_Orders!$A$2:$A$4727,0)),"")</f>
        <v>Retail</v>
      </c>
      <c r="L5529" s="4" t="str">
        <f aca="false">IFERROR(INDEX(Data_Orders!$D$2:$D$4727,MATCH(B5529,Data_Orders!$A$2:$A$4727,0)),"")</f>
        <v>Binley (Coventry)</v>
      </c>
    </row>
    <row r="5530" customFormat="false" ht="15" hidden="false" customHeight="false" outlineLevel="0" collapsed="false">
      <c r="A5530" s="4" t="s">
        <v>11346</v>
      </c>
      <c r="B5530" s="4" t="s">
        <v>2940</v>
      </c>
      <c r="C5530" s="4" t="s">
        <v>1028</v>
      </c>
      <c r="D5530" s="4" t="n">
        <v>4</v>
      </c>
      <c r="E5530" s="4" t="n">
        <v>118.79</v>
      </c>
      <c r="F5530" s="4" t="n">
        <v>475.16</v>
      </c>
      <c r="G5530" s="4" t="n">
        <f aca="false">INDEX(Data_Products!$D$2:$D$33,MATCH(C5530,Data_Products!$A$2:$A$33,0))</f>
        <v>81.07</v>
      </c>
      <c r="H5530" s="4" t="str">
        <f aca="false">INDEX(Data_Products!$C$2:$C$33,MATCH(C5530,Data_Products!$A$2:$A$33,0))</f>
        <v>Cement &amp; Aggregates</v>
      </c>
      <c r="I5530" s="10" t="n">
        <f aca="false">D5530*(E5530-G5530)</f>
        <v>150.88</v>
      </c>
      <c r="J5530" s="11" t="n">
        <f aca="false">IFERROR(I5530/F5530,0)</f>
        <v>0.317535146056065</v>
      </c>
      <c r="K5530" s="4" t="str">
        <f aca="false">IFERROR(INDEX(Data_Orders!$F$2:$F$4727,MATCH(B5530,Data_Orders!$A$2:$A$4727,0)),"")</f>
        <v>Retail</v>
      </c>
      <c r="L5530" s="4" t="str">
        <f aca="false">IFERROR(INDEX(Data_Orders!$D$2:$D$4727,MATCH(B5530,Data_Orders!$A$2:$A$4727,0)),"")</f>
        <v>Binley (Coventry)</v>
      </c>
    </row>
    <row r="5531" customFormat="false" ht="15" hidden="false" customHeight="false" outlineLevel="0" collapsed="false">
      <c r="A5531" s="4" t="s">
        <v>11347</v>
      </c>
      <c r="B5531" s="4" t="s">
        <v>2940</v>
      </c>
      <c r="C5531" s="4" t="s">
        <v>1046</v>
      </c>
      <c r="D5531" s="4" t="n">
        <v>8</v>
      </c>
      <c r="E5531" s="4" t="n">
        <v>154.02</v>
      </c>
      <c r="F5531" s="4" t="n">
        <v>1232.16</v>
      </c>
      <c r="G5531" s="4" t="n">
        <f aca="false">INDEX(Data_Products!$D$2:$D$33,MATCH(C5531,Data_Products!$A$2:$A$33,0))</f>
        <v>102.1</v>
      </c>
      <c r="H5531" s="4" t="str">
        <f aca="false">INDEX(Data_Products!$C$2:$C$33,MATCH(C5531,Data_Products!$A$2:$A$33,0))</f>
        <v>Tools &amp; Fixings</v>
      </c>
      <c r="I5531" s="10" t="n">
        <f aca="false">D5531*(E5531-G5531)</f>
        <v>415.36</v>
      </c>
      <c r="J5531" s="11" t="n">
        <f aca="false">IFERROR(I5531/F5531,0)</f>
        <v>0.337099078041813</v>
      </c>
      <c r="K5531" s="4" t="str">
        <f aca="false">IFERROR(INDEX(Data_Orders!$F$2:$F$4727,MATCH(B5531,Data_Orders!$A$2:$A$4727,0)),"")</f>
        <v>Retail</v>
      </c>
      <c r="L5531" s="4" t="str">
        <f aca="false">IFERROR(INDEX(Data_Orders!$D$2:$D$4727,MATCH(B5531,Data_Orders!$A$2:$A$4727,0)),"")</f>
        <v>Binley (Coventry)</v>
      </c>
    </row>
    <row r="5532" customFormat="false" ht="15" hidden="false" customHeight="false" outlineLevel="0" collapsed="false">
      <c r="A5532" s="4" t="s">
        <v>11348</v>
      </c>
      <c r="B5532" s="4" t="s">
        <v>2940</v>
      </c>
      <c r="C5532" s="4" t="s">
        <v>1019</v>
      </c>
      <c r="D5532" s="4" t="n">
        <v>14</v>
      </c>
      <c r="E5532" s="4" t="n">
        <v>79.76</v>
      </c>
      <c r="F5532" s="4" t="n">
        <v>1116.64</v>
      </c>
      <c r="G5532" s="4" t="n">
        <f aca="false">INDEX(Data_Products!$D$2:$D$33,MATCH(C5532,Data_Products!$A$2:$A$33,0))</f>
        <v>59.07</v>
      </c>
      <c r="H5532" s="4" t="str">
        <f aca="false">INDEX(Data_Products!$C$2:$C$33,MATCH(C5532,Data_Products!$A$2:$A$33,0))</f>
        <v>Timber</v>
      </c>
      <c r="I5532" s="10" t="n">
        <f aca="false">D5532*(E5532-G5532)</f>
        <v>289.66</v>
      </c>
      <c r="J5532" s="11" t="n">
        <f aca="false">IFERROR(I5532/F5532,0)</f>
        <v>0.259403209628887</v>
      </c>
      <c r="K5532" s="4" t="str">
        <f aca="false">IFERROR(INDEX(Data_Orders!$F$2:$F$4727,MATCH(B5532,Data_Orders!$A$2:$A$4727,0)),"")</f>
        <v>Retail</v>
      </c>
      <c r="L5532" s="4" t="str">
        <f aca="false">IFERROR(INDEX(Data_Orders!$D$2:$D$4727,MATCH(B5532,Data_Orders!$A$2:$A$4727,0)),"")</f>
        <v>Binley (Coventry)</v>
      </c>
    </row>
    <row r="5533" customFormat="false" ht="15" hidden="false" customHeight="false" outlineLevel="0" collapsed="false">
      <c r="A5533" s="4" t="s">
        <v>11349</v>
      </c>
      <c r="B5533" s="4" t="s">
        <v>2940</v>
      </c>
      <c r="C5533" s="4" t="s">
        <v>1037</v>
      </c>
      <c r="D5533" s="4" t="n">
        <v>5</v>
      </c>
      <c r="E5533" s="4" t="n">
        <v>90.97</v>
      </c>
      <c r="F5533" s="4" t="n">
        <v>454.85</v>
      </c>
      <c r="G5533" s="4" t="n">
        <f aca="false">INDEX(Data_Products!$D$2:$D$33,MATCH(C5533,Data_Products!$A$2:$A$33,0))</f>
        <v>73.81</v>
      </c>
      <c r="H5533" s="4" t="str">
        <f aca="false">INDEX(Data_Products!$C$2:$C$33,MATCH(C5533,Data_Products!$A$2:$A$33,0))</f>
        <v>Insulation</v>
      </c>
      <c r="I5533" s="10" t="n">
        <f aca="false">D5533*(E5533-G5533)</f>
        <v>85.8</v>
      </c>
      <c r="J5533" s="11" t="n">
        <f aca="false">IFERROR(I5533/F5533,0)</f>
        <v>0.18863361547763</v>
      </c>
      <c r="K5533" s="4" t="str">
        <f aca="false">IFERROR(INDEX(Data_Orders!$F$2:$F$4727,MATCH(B5533,Data_Orders!$A$2:$A$4727,0)),"")</f>
        <v>Retail</v>
      </c>
      <c r="L5533" s="4" t="str">
        <f aca="false">IFERROR(INDEX(Data_Orders!$D$2:$D$4727,MATCH(B5533,Data_Orders!$A$2:$A$4727,0)),"")</f>
        <v>Binley (Coventry)</v>
      </c>
    </row>
    <row r="5534" customFormat="false" ht="15" hidden="false" customHeight="false" outlineLevel="0" collapsed="false">
      <c r="A5534" s="4" t="s">
        <v>11350</v>
      </c>
      <c r="B5534" s="4" t="s">
        <v>2940</v>
      </c>
      <c r="C5534" s="4" t="s">
        <v>1050</v>
      </c>
      <c r="D5534" s="4" t="n">
        <v>9</v>
      </c>
      <c r="E5534" s="4" t="n">
        <v>238.63</v>
      </c>
      <c r="F5534" s="4" t="n">
        <v>2147.67</v>
      </c>
      <c r="G5534" s="4" t="n">
        <f aca="false">INDEX(Data_Products!$D$2:$D$33,MATCH(C5534,Data_Products!$A$2:$A$33,0))</f>
        <v>148.91</v>
      </c>
      <c r="H5534" s="4" t="str">
        <f aca="false">INDEX(Data_Products!$C$2:$C$33,MATCH(C5534,Data_Products!$A$2:$A$33,0))</f>
        <v>Tools &amp; Fixings</v>
      </c>
      <c r="I5534" s="10" t="n">
        <f aca="false">D5534*(E5534-G5534)</f>
        <v>807.48</v>
      </c>
      <c r="J5534" s="11" t="n">
        <f aca="false">IFERROR(I5534/F5534,0)</f>
        <v>0.375979549930855</v>
      </c>
      <c r="K5534" s="4" t="str">
        <f aca="false">IFERROR(INDEX(Data_Orders!$F$2:$F$4727,MATCH(B5534,Data_Orders!$A$2:$A$4727,0)),"")</f>
        <v>Retail</v>
      </c>
      <c r="L5534" s="4" t="str">
        <f aca="false">IFERROR(INDEX(Data_Orders!$D$2:$D$4727,MATCH(B5534,Data_Orders!$A$2:$A$4727,0)),"")</f>
        <v>Binley (Coventry)</v>
      </c>
    </row>
    <row r="5535" customFormat="false" ht="15" hidden="false" customHeight="false" outlineLevel="0" collapsed="false">
      <c r="A5535" s="4" t="s">
        <v>11351</v>
      </c>
      <c r="B5535" s="4" t="s">
        <v>2941</v>
      </c>
      <c r="C5535" s="4" t="s">
        <v>1032</v>
      </c>
      <c r="D5535" s="4" t="n">
        <v>2</v>
      </c>
      <c r="E5535" s="4" t="n">
        <v>99.65</v>
      </c>
      <c r="F5535" s="4" t="n">
        <v>199.3</v>
      </c>
      <c r="G5535" s="4" t="n">
        <f aca="false">INDEX(Data_Products!$D$2:$D$33,MATCH(C5535,Data_Products!$A$2:$A$33,0))</f>
        <v>58.26</v>
      </c>
      <c r="H5535" s="4" t="str">
        <f aca="false">INDEX(Data_Products!$C$2:$C$33,MATCH(C5535,Data_Products!$A$2:$A$33,0))</f>
        <v>Insulation</v>
      </c>
      <c r="I5535" s="10" t="n">
        <f aca="false">D5535*(E5535-G5535)</f>
        <v>82.78</v>
      </c>
      <c r="J5535" s="11" t="n">
        <f aca="false">IFERROR(I5535/F5535,0)</f>
        <v>0.415353738083292</v>
      </c>
      <c r="K5535" s="4" t="str">
        <f aca="false">IFERROR(INDEX(Data_Orders!$F$2:$F$4727,MATCH(B5535,Data_Orders!$A$2:$A$4727,0)),"")</f>
        <v>Retail</v>
      </c>
      <c r="L5535" s="4" t="str">
        <f aca="false">IFERROR(INDEX(Data_Orders!$D$2:$D$4727,MATCH(B5535,Data_Orders!$A$2:$A$4727,0)),"")</f>
        <v>Binley (Coventry)</v>
      </c>
    </row>
    <row r="5536" customFormat="false" ht="15" hidden="false" customHeight="false" outlineLevel="0" collapsed="false">
      <c r="A5536" s="4" t="s">
        <v>11352</v>
      </c>
      <c r="B5536" s="4" t="s">
        <v>2941</v>
      </c>
      <c r="C5536" s="4" t="s">
        <v>1035</v>
      </c>
      <c r="D5536" s="4" t="n">
        <v>12</v>
      </c>
      <c r="E5536" s="4" t="n">
        <v>165.07</v>
      </c>
      <c r="F5536" s="4" t="n">
        <v>1980.84</v>
      </c>
      <c r="G5536" s="4" t="n">
        <f aca="false">INDEX(Data_Products!$D$2:$D$33,MATCH(C5536,Data_Products!$A$2:$A$33,0))</f>
        <v>134.65</v>
      </c>
      <c r="H5536" s="4" t="str">
        <f aca="false">INDEX(Data_Products!$C$2:$C$33,MATCH(C5536,Data_Products!$A$2:$A$33,0))</f>
        <v>Insulation</v>
      </c>
      <c r="I5536" s="10" t="n">
        <f aca="false">D5536*(E5536-G5536)</f>
        <v>365.04</v>
      </c>
      <c r="J5536" s="11" t="n">
        <f aca="false">IFERROR(I5536/F5536,0)</f>
        <v>0.184285454655601</v>
      </c>
      <c r="K5536" s="4" t="str">
        <f aca="false">IFERROR(INDEX(Data_Orders!$F$2:$F$4727,MATCH(B5536,Data_Orders!$A$2:$A$4727,0)),"")</f>
        <v>Retail</v>
      </c>
      <c r="L5536" s="4" t="str">
        <f aca="false">IFERROR(INDEX(Data_Orders!$D$2:$D$4727,MATCH(B5536,Data_Orders!$A$2:$A$4727,0)),"")</f>
        <v>Binley (Coventry)</v>
      </c>
    </row>
    <row r="5537" customFormat="false" ht="15" hidden="false" customHeight="false" outlineLevel="0" collapsed="false">
      <c r="A5537" s="4" t="s">
        <v>11353</v>
      </c>
      <c r="B5537" s="4" t="s">
        <v>2942</v>
      </c>
      <c r="C5537" s="4" t="s">
        <v>1066</v>
      </c>
      <c r="D5537" s="4" t="n">
        <v>13</v>
      </c>
      <c r="E5537" s="4" t="n">
        <v>209.69</v>
      </c>
      <c r="F5537" s="4" t="n">
        <v>2725.97</v>
      </c>
      <c r="G5537" s="4" t="n">
        <f aca="false">INDEX(Data_Products!$D$2:$D$33,MATCH(C5537,Data_Products!$A$2:$A$33,0))</f>
        <v>144.38</v>
      </c>
      <c r="H5537" s="4" t="str">
        <f aca="false">INDEX(Data_Products!$C$2:$C$33,MATCH(C5537,Data_Products!$A$2:$A$33,0))</f>
        <v>Plumbing &amp; Drainage</v>
      </c>
      <c r="I5537" s="10" t="n">
        <f aca="false">D5537*(E5537-G5537)</f>
        <v>849.03</v>
      </c>
      <c r="J5537" s="11" t="n">
        <f aca="false">IFERROR(I5537/F5537,0)</f>
        <v>0.311459773952024</v>
      </c>
      <c r="K5537" s="4" t="str">
        <f aca="false">IFERROR(INDEX(Data_Orders!$F$2:$F$4727,MATCH(B5537,Data_Orders!$A$2:$A$4727,0)),"")</f>
        <v>Retail</v>
      </c>
      <c r="L5537" s="4" t="str">
        <f aca="false">IFERROR(INDEX(Data_Orders!$D$2:$D$4727,MATCH(B5537,Data_Orders!$A$2:$A$4727,0)),"")</f>
        <v>Binley (Coventry)</v>
      </c>
    </row>
    <row r="5538" customFormat="false" ht="15" hidden="false" customHeight="false" outlineLevel="0" collapsed="false">
      <c r="A5538" s="4" t="s">
        <v>11354</v>
      </c>
      <c r="B5538" s="4" t="s">
        <v>2942</v>
      </c>
      <c r="C5538" s="4" t="s">
        <v>1050</v>
      </c>
      <c r="D5538" s="4" t="n">
        <v>2</v>
      </c>
      <c r="E5538" s="4" t="n">
        <v>238.63</v>
      </c>
      <c r="F5538" s="4" t="n">
        <v>477.26</v>
      </c>
      <c r="G5538" s="4" t="n">
        <f aca="false">INDEX(Data_Products!$D$2:$D$33,MATCH(C5538,Data_Products!$A$2:$A$33,0))</f>
        <v>148.91</v>
      </c>
      <c r="H5538" s="4" t="str">
        <f aca="false">INDEX(Data_Products!$C$2:$C$33,MATCH(C5538,Data_Products!$A$2:$A$33,0))</f>
        <v>Tools &amp; Fixings</v>
      </c>
      <c r="I5538" s="10" t="n">
        <f aca="false">D5538*(E5538-G5538)</f>
        <v>179.44</v>
      </c>
      <c r="J5538" s="11" t="n">
        <f aca="false">IFERROR(I5538/F5538,0)</f>
        <v>0.375979549930855</v>
      </c>
      <c r="K5538" s="4" t="str">
        <f aca="false">IFERROR(INDEX(Data_Orders!$F$2:$F$4727,MATCH(B5538,Data_Orders!$A$2:$A$4727,0)),"")</f>
        <v>Retail</v>
      </c>
      <c r="L5538" s="4" t="str">
        <f aca="false">IFERROR(INDEX(Data_Orders!$D$2:$D$4727,MATCH(B5538,Data_Orders!$A$2:$A$4727,0)),"")</f>
        <v>Binley (Coventry)</v>
      </c>
    </row>
    <row r="5539" customFormat="false" ht="15" hidden="false" customHeight="false" outlineLevel="0" collapsed="false">
      <c r="A5539" s="4" t="s">
        <v>11355</v>
      </c>
      <c r="B5539" s="4" t="s">
        <v>2943</v>
      </c>
      <c r="C5539" s="4" t="s">
        <v>1055</v>
      </c>
      <c r="D5539" s="4" t="n">
        <v>16</v>
      </c>
      <c r="E5539" s="4" t="n">
        <v>205.03</v>
      </c>
      <c r="F5539" s="4" t="n">
        <v>3280.48</v>
      </c>
      <c r="G5539" s="4" t="n">
        <f aca="false">INDEX(Data_Products!$D$2:$D$33,MATCH(C5539,Data_Products!$A$2:$A$33,0))</f>
        <v>138.6</v>
      </c>
      <c r="H5539" s="4" t="str">
        <f aca="false">INDEX(Data_Products!$C$2:$C$33,MATCH(C5539,Data_Products!$A$2:$A$33,0))</f>
        <v>Roofing</v>
      </c>
      <c r="I5539" s="10" t="n">
        <f aca="false">D5539*(E5539-G5539)</f>
        <v>1062.88</v>
      </c>
      <c r="J5539" s="11" t="n">
        <f aca="false">IFERROR(I5539/F5539,0)</f>
        <v>0.324001365653807</v>
      </c>
      <c r="K5539" s="4" t="str">
        <f aca="false">IFERROR(INDEX(Data_Orders!$F$2:$F$4727,MATCH(B5539,Data_Orders!$A$2:$A$4727,0)),"")</f>
        <v>Retail</v>
      </c>
      <c r="L5539" s="4" t="str">
        <f aca="false">IFERROR(INDEX(Data_Orders!$D$2:$D$4727,MATCH(B5539,Data_Orders!$A$2:$A$4727,0)),"")</f>
        <v>Binley (Coventry)</v>
      </c>
    </row>
    <row r="5540" customFormat="false" ht="15" hidden="false" customHeight="false" outlineLevel="0" collapsed="false">
      <c r="A5540" s="4" t="s">
        <v>11356</v>
      </c>
      <c r="B5540" s="4" t="s">
        <v>2944</v>
      </c>
      <c r="C5540" s="4" t="s">
        <v>1024</v>
      </c>
      <c r="D5540" s="4" t="n">
        <v>20</v>
      </c>
      <c r="E5540" s="4" t="n">
        <v>137.14</v>
      </c>
      <c r="F5540" s="4" t="n">
        <v>2742.8</v>
      </c>
      <c r="G5540" s="4" t="n">
        <f aca="false">INDEX(Data_Products!$D$2:$D$33,MATCH(C5540,Data_Products!$A$2:$A$33,0))</f>
        <v>99.99</v>
      </c>
      <c r="H5540" s="4" t="str">
        <f aca="false">INDEX(Data_Products!$C$2:$C$33,MATCH(C5540,Data_Products!$A$2:$A$33,0))</f>
        <v>Cement &amp; Aggregates</v>
      </c>
      <c r="I5540" s="10" t="n">
        <f aca="false">D5540*(E5540-G5540)</f>
        <v>743</v>
      </c>
      <c r="J5540" s="11" t="n">
        <f aca="false">IFERROR(I5540/F5540,0)</f>
        <v>0.270891060230421</v>
      </c>
      <c r="K5540" s="4" t="str">
        <f aca="false">IFERROR(INDEX(Data_Orders!$F$2:$F$4727,MATCH(B5540,Data_Orders!$A$2:$A$4727,0)),"")</f>
        <v>Retail</v>
      </c>
      <c r="L5540" s="4" t="str">
        <f aca="false">IFERROR(INDEX(Data_Orders!$D$2:$D$4727,MATCH(B5540,Data_Orders!$A$2:$A$4727,0)),"")</f>
        <v>Binley (Coventry)</v>
      </c>
    </row>
    <row r="5541" customFormat="false" ht="15" hidden="false" customHeight="false" outlineLevel="0" collapsed="false">
      <c r="A5541" s="4" t="s">
        <v>11357</v>
      </c>
      <c r="B5541" s="4" t="s">
        <v>2944</v>
      </c>
      <c r="C5541" s="4" t="s">
        <v>1026</v>
      </c>
      <c r="D5541" s="4" t="n">
        <v>18</v>
      </c>
      <c r="E5541" s="4" t="n">
        <v>184.05</v>
      </c>
      <c r="F5541" s="4" t="n">
        <v>3312.9</v>
      </c>
      <c r="G5541" s="4" t="n">
        <f aca="false">INDEX(Data_Products!$D$2:$D$33,MATCH(C5541,Data_Products!$A$2:$A$33,0))</f>
        <v>147.44</v>
      </c>
      <c r="H5541" s="4" t="str">
        <f aca="false">INDEX(Data_Products!$C$2:$C$33,MATCH(C5541,Data_Products!$A$2:$A$33,0))</f>
        <v>Cement &amp; Aggregates</v>
      </c>
      <c r="I5541" s="10" t="n">
        <f aca="false">D5541*(E5541-G5541)</f>
        <v>658.98</v>
      </c>
      <c r="J5541" s="11" t="n">
        <f aca="false">IFERROR(I5541/F5541,0)</f>
        <v>0.19891333876664</v>
      </c>
      <c r="K5541" s="4" t="str">
        <f aca="false">IFERROR(INDEX(Data_Orders!$F$2:$F$4727,MATCH(B5541,Data_Orders!$A$2:$A$4727,0)),"")</f>
        <v>Retail</v>
      </c>
      <c r="L5541" s="4" t="str">
        <f aca="false">IFERROR(INDEX(Data_Orders!$D$2:$D$4727,MATCH(B5541,Data_Orders!$A$2:$A$4727,0)),"")</f>
        <v>Binley (Coventry)</v>
      </c>
    </row>
    <row r="5542" customFormat="false" ht="15" hidden="false" customHeight="false" outlineLevel="0" collapsed="false">
      <c r="A5542" s="4" t="s">
        <v>11358</v>
      </c>
      <c r="B5542" s="4" t="s">
        <v>2944</v>
      </c>
      <c r="C5542" s="4" t="s">
        <v>1039</v>
      </c>
      <c r="D5542" s="4" t="n">
        <v>15</v>
      </c>
      <c r="E5542" s="4" t="n">
        <v>160.41</v>
      </c>
      <c r="F5542" s="4" t="n">
        <v>2406.15</v>
      </c>
      <c r="G5542" s="4" t="n">
        <f aca="false">INDEX(Data_Products!$D$2:$D$33,MATCH(C5542,Data_Products!$A$2:$A$33,0))</f>
        <v>99.74</v>
      </c>
      <c r="H5542" s="4" t="str">
        <f aca="false">INDEX(Data_Products!$C$2:$C$33,MATCH(C5542,Data_Products!$A$2:$A$33,0))</f>
        <v>Insulation</v>
      </c>
      <c r="I5542" s="10" t="n">
        <f aca="false">D5542*(E5542-G5542)</f>
        <v>910.05</v>
      </c>
      <c r="J5542" s="11" t="n">
        <f aca="false">IFERROR(I5542/F5542,0)</f>
        <v>0.378218315566361</v>
      </c>
      <c r="K5542" s="4" t="str">
        <f aca="false">IFERROR(INDEX(Data_Orders!$F$2:$F$4727,MATCH(B5542,Data_Orders!$A$2:$A$4727,0)),"")</f>
        <v>Retail</v>
      </c>
      <c r="L5542" s="4" t="str">
        <f aca="false">IFERROR(INDEX(Data_Orders!$D$2:$D$4727,MATCH(B5542,Data_Orders!$A$2:$A$4727,0)),"")</f>
        <v>Binley (Coventry)</v>
      </c>
    </row>
    <row r="5543" customFormat="false" ht="15" hidden="false" customHeight="false" outlineLevel="0" collapsed="false">
      <c r="A5543" s="4" t="s">
        <v>11359</v>
      </c>
      <c r="B5543" s="4" t="s">
        <v>2944</v>
      </c>
      <c r="C5543" s="4" t="s">
        <v>1052</v>
      </c>
      <c r="D5543" s="4" t="n">
        <v>20</v>
      </c>
      <c r="E5543" s="4" t="n">
        <v>205.71</v>
      </c>
      <c r="F5543" s="4" t="n">
        <v>4114.2</v>
      </c>
      <c r="G5543" s="4" t="n">
        <f aca="false">INDEX(Data_Products!$D$2:$D$33,MATCH(C5543,Data_Products!$A$2:$A$33,0))</f>
        <v>152.29</v>
      </c>
      <c r="H5543" s="4" t="str">
        <f aca="false">INDEX(Data_Products!$C$2:$C$33,MATCH(C5543,Data_Products!$A$2:$A$33,0))</f>
        <v>Roofing</v>
      </c>
      <c r="I5543" s="10" t="n">
        <f aca="false">D5543*(E5543-G5543)</f>
        <v>1068.4</v>
      </c>
      <c r="J5543" s="11" t="n">
        <f aca="false">IFERROR(I5543/F5543,0)</f>
        <v>0.259685965679841</v>
      </c>
      <c r="K5543" s="4" t="str">
        <f aca="false">IFERROR(INDEX(Data_Orders!$F$2:$F$4727,MATCH(B5543,Data_Orders!$A$2:$A$4727,0)),"")</f>
        <v>Retail</v>
      </c>
      <c r="L5543" s="4" t="str">
        <f aca="false">IFERROR(INDEX(Data_Orders!$D$2:$D$4727,MATCH(B5543,Data_Orders!$A$2:$A$4727,0)),"")</f>
        <v>Binley (Coventry)</v>
      </c>
    </row>
    <row r="5544" customFormat="false" ht="15" hidden="false" customHeight="false" outlineLevel="0" collapsed="false">
      <c r="A5544" s="4" t="s">
        <v>11360</v>
      </c>
      <c r="B5544" s="4" t="s">
        <v>2945</v>
      </c>
      <c r="C5544" s="4" t="s">
        <v>1064</v>
      </c>
      <c r="D5544" s="4" t="n">
        <v>20</v>
      </c>
      <c r="E5544" s="4" t="n">
        <v>97.63</v>
      </c>
      <c r="F5544" s="4" t="n">
        <v>1952.6</v>
      </c>
      <c r="G5544" s="4" t="n">
        <f aca="false">INDEX(Data_Products!$D$2:$D$33,MATCH(C5544,Data_Products!$A$2:$A$33,0))</f>
        <v>65.21</v>
      </c>
      <c r="H5544" s="4" t="str">
        <f aca="false">INDEX(Data_Products!$C$2:$C$33,MATCH(C5544,Data_Products!$A$2:$A$33,0))</f>
        <v>Plumbing &amp; Drainage</v>
      </c>
      <c r="I5544" s="10" t="n">
        <f aca="false">D5544*(E5544-G5544)</f>
        <v>648.4</v>
      </c>
      <c r="J5544" s="11" t="n">
        <f aca="false">IFERROR(I5544/F5544,0)</f>
        <v>0.332070060432244</v>
      </c>
      <c r="K5544" s="4" t="str">
        <f aca="false">IFERROR(INDEX(Data_Orders!$F$2:$F$4727,MATCH(B5544,Data_Orders!$A$2:$A$4727,0)),"")</f>
        <v>Retail</v>
      </c>
      <c r="L5544" s="4" t="str">
        <f aca="false">IFERROR(INDEX(Data_Orders!$D$2:$D$4727,MATCH(B5544,Data_Orders!$A$2:$A$4727,0)),"")</f>
        <v>Binley (Coventry)</v>
      </c>
    </row>
    <row r="5545" customFormat="false" ht="15" hidden="false" customHeight="false" outlineLevel="0" collapsed="false">
      <c r="A5545" s="4" t="s">
        <v>11361</v>
      </c>
      <c r="B5545" s="4" t="s">
        <v>2946</v>
      </c>
      <c r="C5545" s="4" t="s">
        <v>1021</v>
      </c>
      <c r="D5545" s="4" t="n">
        <v>2</v>
      </c>
      <c r="E5545" s="4" t="n">
        <v>73.76</v>
      </c>
      <c r="F5545" s="4" t="n">
        <v>147.52</v>
      </c>
      <c r="G5545" s="4" t="n">
        <f aca="false">INDEX(Data_Products!$D$2:$D$33,MATCH(C5545,Data_Products!$A$2:$A$33,0))</f>
        <v>51.51</v>
      </c>
      <c r="H5545" s="4" t="str">
        <f aca="false">INDEX(Data_Products!$C$2:$C$33,MATCH(C5545,Data_Products!$A$2:$A$33,0))</f>
        <v>Cement &amp; Aggregates</v>
      </c>
      <c r="I5545" s="10" t="n">
        <f aca="false">D5545*(E5545-G5545)</f>
        <v>44.5</v>
      </c>
      <c r="J5545" s="11" t="n">
        <f aca="false">IFERROR(I5545/F5545,0)</f>
        <v>0.301654013015184</v>
      </c>
      <c r="K5545" s="4" t="str">
        <f aca="false">IFERROR(INDEX(Data_Orders!$F$2:$F$4727,MATCH(B5545,Data_Orders!$A$2:$A$4727,0)),"")</f>
        <v>Retail</v>
      </c>
      <c r="L5545" s="4" t="str">
        <f aca="false">IFERROR(INDEX(Data_Orders!$D$2:$D$4727,MATCH(B5545,Data_Orders!$A$2:$A$4727,0)),"")</f>
        <v>Binley (Coventry)</v>
      </c>
    </row>
    <row r="5546" customFormat="false" ht="15" hidden="false" customHeight="false" outlineLevel="0" collapsed="false">
      <c r="A5546" s="4" t="s">
        <v>11362</v>
      </c>
      <c r="B5546" s="4" t="s">
        <v>2946</v>
      </c>
      <c r="C5546" s="4" t="s">
        <v>1019</v>
      </c>
      <c r="D5546" s="4" t="n">
        <v>4</v>
      </c>
      <c r="E5546" s="4" t="n">
        <v>79.76</v>
      </c>
      <c r="F5546" s="4" t="n">
        <v>319.04</v>
      </c>
      <c r="G5546" s="4" t="n">
        <f aca="false">INDEX(Data_Products!$D$2:$D$33,MATCH(C5546,Data_Products!$A$2:$A$33,0))</f>
        <v>59.07</v>
      </c>
      <c r="H5546" s="4" t="str">
        <f aca="false">INDEX(Data_Products!$C$2:$C$33,MATCH(C5546,Data_Products!$A$2:$A$33,0))</f>
        <v>Timber</v>
      </c>
      <c r="I5546" s="10" t="n">
        <f aca="false">D5546*(E5546-G5546)</f>
        <v>82.76</v>
      </c>
      <c r="J5546" s="11" t="n">
        <f aca="false">IFERROR(I5546/F5546,0)</f>
        <v>0.259403209628887</v>
      </c>
      <c r="K5546" s="4" t="str">
        <f aca="false">IFERROR(INDEX(Data_Orders!$F$2:$F$4727,MATCH(B5546,Data_Orders!$A$2:$A$4727,0)),"")</f>
        <v>Retail</v>
      </c>
      <c r="L5546" s="4" t="str">
        <f aca="false">IFERROR(INDEX(Data_Orders!$D$2:$D$4727,MATCH(B5546,Data_Orders!$A$2:$A$4727,0)),"")</f>
        <v>Binley (Coventry)</v>
      </c>
    </row>
    <row r="5547" customFormat="false" ht="15" hidden="false" customHeight="false" outlineLevel="0" collapsed="false">
      <c r="A5547" s="4" t="s">
        <v>11363</v>
      </c>
      <c r="B5547" s="4" t="s">
        <v>2946</v>
      </c>
      <c r="C5547" s="4" t="s">
        <v>1015</v>
      </c>
      <c r="D5547" s="4" t="n">
        <v>13</v>
      </c>
      <c r="E5547" s="4" t="n">
        <v>122.01</v>
      </c>
      <c r="F5547" s="4" t="n">
        <v>1586.13</v>
      </c>
      <c r="G5547" s="4" t="n">
        <f aca="false">INDEX(Data_Products!$D$2:$D$33,MATCH(C5547,Data_Products!$A$2:$A$33,0))</f>
        <v>85.53</v>
      </c>
      <c r="H5547" s="4" t="str">
        <f aca="false">INDEX(Data_Products!$C$2:$C$33,MATCH(C5547,Data_Products!$A$2:$A$33,0))</f>
        <v>Timber</v>
      </c>
      <c r="I5547" s="10" t="n">
        <f aca="false">D5547*(E5547-G5547)</f>
        <v>474.24</v>
      </c>
      <c r="J5547" s="11" t="n">
        <f aca="false">IFERROR(I5547/F5547,0)</f>
        <v>0.298991885910991</v>
      </c>
      <c r="K5547" s="4" t="str">
        <f aca="false">IFERROR(INDEX(Data_Orders!$F$2:$F$4727,MATCH(B5547,Data_Orders!$A$2:$A$4727,0)),"")</f>
        <v>Retail</v>
      </c>
      <c r="L5547" s="4" t="str">
        <f aca="false">IFERROR(INDEX(Data_Orders!$D$2:$D$4727,MATCH(B5547,Data_Orders!$A$2:$A$4727,0)),"")</f>
        <v>Binley (Coventry)</v>
      </c>
    </row>
    <row r="5548" customFormat="false" ht="15" hidden="false" customHeight="false" outlineLevel="0" collapsed="false">
      <c r="A5548" s="4" t="s">
        <v>11364</v>
      </c>
      <c r="B5548" s="4" t="s">
        <v>2946</v>
      </c>
      <c r="C5548" s="4" t="s">
        <v>1013</v>
      </c>
      <c r="D5548" s="4" t="n">
        <v>9</v>
      </c>
      <c r="E5548" s="4" t="n">
        <v>240.92</v>
      </c>
      <c r="F5548" s="4" t="n">
        <v>2168.28</v>
      </c>
      <c r="G5548" s="4" t="n">
        <f aca="false">INDEX(Data_Products!$D$2:$D$33,MATCH(C5548,Data_Products!$A$2:$A$33,0))</f>
        <v>168.32</v>
      </c>
      <c r="H5548" s="4" t="str">
        <f aca="false">INDEX(Data_Products!$C$2:$C$33,MATCH(C5548,Data_Products!$A$2:$A$33,0))</f>
        <v>Timber</v>
      </c>
      <c r="I5548" s="10" t="n">
        <f aca="false">D5548*(E5548-G5548)</f>
        <v>653.4</v>
      </c>
      <c r="J5548" s="11" t="n">
        <f aca="false">IFERROR(I5548/F5548,0)</f>
        <v>0.301344844761747</v>
      </c>
      <c r="K5548" s="4" t="str">
        <f aca="false">IFERROR(INDEX(Data_Orders!$F$2:$F$4727,MATCH(B5548,Data_Orders!$A$2:$A$4727,0)),"")</f>
        <v>Retail</v>
      </c>
      <c r="L5548" s="4" t="str">
        <f aca="false">IFERROR(INDEX(Data_Orders!$D$2:$D$4727,MATCH(B5548,Data_Orders!$A$2:$A$4727,0)),"")</f>
        <v>Binley (Coventry)</v>
      </c>
    </row>
    <row r="5549" customFormat="false" ht="15" hidden="false" customHeight="false" outlineLevel="0" collapsed="false">
      <c r="A5549" s="4" t="s">
        <v>11365</v>
      </c>
      <c r="B5549" s="4" t="s">
        <v>2946</v>
      </c>
      <c r="C5549" s="4" t="s">
        <v>1028</v>
      </c>
      <c r="D5549" s="4" t="n">
        <v>17</v>
      </c>
      <c r="E5549" s="4" t="n">
        <v>118.79</v>
      </c>
      <c r="F5549" s="4" t="n">
        <v>2019.43</v>
      </c>
      <c r="G5549" s="4" t="n">
        <f aca="false">INDEX(Data_Products!$D$2:$D$33,MATCH(C5549,Data_Products!$A$2:$A$33,0))</f>
        <v>81.07</v>
      </c>
      <c r="H5549" s="4" t="str">
        <f aca="false">INDEX(Data_Products!$C$2:$C$33,MATCH(C5549,Data_Products!$A$2:$A$33,0))</f>
        <v>Cement &amp; Aggregates</v>
      </c>
      <c r="I5549" s="10" t="n">
        <f aca="false">D5549*(E5549-G5549)</f>
        <v>641.24</v>
      </c>
      <c r="J5549" s="11" t="n">
        <f aca="false">IFERROR(I5549/F5549,0)</f>
        <v>0.317535146056065</v>
      </c>
      <c r="K5549" s="4" t="str">
        <f aca="false">IFERROR(INDEX(Data_Orders!$F$2:$F$4727,MATCH(B5549,Data_Orders!$A$2:$A$4727,0)),"")</f>
        <v>Retail</v>
      </c>
      <c r="L5549" s="4" t="str">
        <f aca="false">IFERROR(INDEX(Data_Orders!$D$2:$D$4727,MATCH(B5549,Data_Orders!$A$2:$A$4727,0)),"")</f>
        <v>Binley (Coventry)</v>
      </c>
    </row>
    <row r="5550" customFormat="false" ht="15" hidden="false" customHeight="false" outlineLevel="0" collapsed="false">
      <c r="A5550" s="4" t="s">
        <v>11366</v>
      </c>
      <c r="B5550" s="4" t="s">
        <v>2947</v>
      </c>
      <c r="C5550" s="4" t="s">
        <v>1075</v>
      </c>
      <c r="D5550" s="4" t="n">
        <v>9</v>
      </c>
      <c r="E5550" s="4" t="n">
        <v>98.61</v>
      </c>
      <c r="F5550" s="4" t="n">
        <v>887.49</v>
      </c>
      <c r="G5550" s="4" t="n">
        <f aca="false">INDEX(Data_Products!$D$2:$D$33,MATCH(C5550,Data_Products!$A$2:$A$33,0))</f>
        <v>74.84</v>
      </c>
      <c r="H5550" s="4" t="str">
        <f aca="false">INDEX(Data_Products!$C$2:$C$33,MATCH(C5550,Data_Products!$A$2:$A$33,0))</f>
        <v>Landscaping</v>
      </c>
      <c r="I5550" s="10" t="n">
        <f aca="false">D5550*(E5550-G5550)</f>
        <v>213.93</v>
      </c>
      <c r="J5550" s="11" t="n">
        <f aca="false">IFERROR(I5550/F5550,0)</f>
        <v>0.24105060338708</v>
      </c>
      <c r="K5550" s="4" t="str">
        <f aca="false">IFERROR(INDEX(Data_Orders!$F$2:$F$4727,MATCH(B5550,Data_Orders!$A$2:$A$4727,0)),"")</f>
        <v>Retail</v>
      </c>
      <c r="L5550" s="4" t="str">
        <f aca="false">IFERROR(INDEX(Data_Orders!$D$2:$D$4727,MATCH(B5550,Data_Orders!$A$2:$A$4727,0)),"")</f>
        <v>Binley (Coventry)</v>
      </c>
    </row>
    <row r="5551" customFormat="false" ht="15" hidden="false" customHeight="false" outlineLevel="0" collapsed="false">
      <c r="A5551" s="4" t="s">
        <v>11367</v>
      </c>
      <c r="B5551" s="4" t="s">
        <v>2947</v>
      </c>
      <c r="C5551" s="4" t="s">
        <v>1046</v>
      </c>
      <c r="D5551" s="4" t="n">
        <v>6</v>
      </c>
      <c r="E5551" s="4" t="n">
        <v>154.02</v>
      </c>
      <c r="F5551" s="4" t="n">
        <v>924.12</v>
      </c>
      <c r="G5551" s="4" t="n">
        <f aca="false">INDEX(Data_Products!$D$2:$D$33,MATCH(C5551,Data_Products!$A$2:$A$33,0))</f>
        <v>102.1</v>
      </c>
      <c r="H5551" s="4" t="str">
        <f aca="false">INDEX(Data_Products!$C$2:$C$33,MATCH(C5551,Data_Products!$A$2:$A$33,0))</f>
        <v>Tools &amp; Fixings</v>
      </c>
      <c r="I5551" s="10" t="n">
        <f aca="false">D5551*(E5551-G5551)</f>
        <v>311.52</v>
      </c>
      <c r="J5551" s="11" t="n">
        <f aca="false">IFERROR(I5551/F5551,0)</f>
        <v>0.337099078041813</v>
      </c>
      <c r="K5551" s="4" t="str">
        <f aca="false">IFERROR(INDEX(Data_Orders!$F$2:$F$4727,MATCH(B5551,Data_Orders!$A$2:$A$4727,0)),"")</f>
        <v>Retail</v>
      </c>
      <c r="L5551" s="4" t="str">
        <f aca="false">IFERROR(INDEX(Data_Orders!$D$2:$D$4727,MATCH(B5551,Data_Orders!$A$2:$A$4727,0)),"")</f>
        <v>Binley (Coventry)</v>
      </c>
    </row>
    <row r="5552" customFormat="false" ht="15" hidden="false" customHeight="false" outlineLevel="0" collapsed="false">
      <c r="A5552" s="4" t="s">
        <v>11368</v>
      </c>
      <c r="B5552" s="4" t="s">
        <v>2947</v>
      </c>
      <c r="C5552" s="4" t="s">
        <v>1061</v>
      </c>
      <c r="D5552" s="4" t="n">
        <v>18</v>
      </c>
      <c r="E5552" s="4" t="n">
        <v>145.57</v>
      </c>
      <c r="F5552" s="4" t="n">
        <v>2620.26</v>
      </c>
      <c r="G5552" s="4" t="n">
        <f aca="false">INDEX(Data_Products!$D$2:$D$33,MATCH(C5552,Data_Products!$A$2:$A$33,0))</f>
        <v>119.29</v>
      </c>
      <c r="H5552" s="4" t="str">
        <f aca="false">INDEX(Data_Products!$C$2:$C$33,MATCH(C5552,Data_Products!$A$2:$A$33,0))</f>
        <v>Plumbing &amp; Drainage</v>
      </c>
      <c r="I5552" s="10" t="n">
        <f aca="false">D5552*(E5552-G5552)</f>
        <v>473.04</v>
      </c>
      <c r="J5552" s="11" t="n">
        <f aca="false">IFERROR(I5552/F5552,0)</f>
        <v>0.180531702960775</v>
      </c>
      <c r="K5552" s="4" t="str">
        <f aca="false">IFERROR(INDEX(Data_Orders!$F$2:$F$4727,MATCH(B5552,Data_Orders!$A$2:$A$4727,0)),"")</f>
        <v>Retail</v>
      </c>
      <c r="L5552" s="4" t="str">
        <f aca="false">IFERROR(INDEX(Data_Orders!$D$2:$D$4727,MATCH(B5552,Data_Orders!$A$2:$A$4727,0)),"")</f>
        <v>Binley (Coventry)</v>
      </c>
    </row>
    <row r="5553" customFormat="false" ht="15" hidden="false" customHeight="false" outlineLevel="0" collapsed="false">
      <c r="A5553" s="4" t="s">
        <v>11369</v>
      </c>
      <c r="B5553" s="4" t="s">
        <v>2947</v>
      </c>
      <c r="C5553" s="4" t="s">
        <v>1010</v>
      </c>
      <c r="D5553" s="4" t="n">
        <v>16</v>
      </c>
      <c r="E5553" s="4" t="n">
        <v>135.95</v>
      </c>
      <c r="F5553" s="4" t="n">
        <v>2175.2</v>
      </c>
      <c r="G5553" s="4" t="n">
        <f aca="false">INDEX(Data_Products!$D$2:$D$33,MATCH(C5553,Data_Products!$A$2:$A$33,0))</f>
        <v>111.1</v>
      </c>
      <c r="H5553" s="4" t="str">
        <f aca="false">INDEX(Data_Products!$C$2:$C$33,MATCH(C5553,Data_Products!$A$2:$A$33,0))</f>
        <v>Timber</v>
      </c>
      <c r="I5553" s="10" t="n">
        <f aca="false">D5553*(E5553-G5553)</f>
        <v>397.6</v>
      </c>
      <c r="J5553" s="11" t="n">
        <f aca="false">IFERROR(I5553/F5553,0)</f>
        <v>0.18278778962854</v>
      </c>
      <c r="K5553" s="4" t="str">
        <f aca="false">IFERROR(INDEX(Data_Orders!$F$2:$F$4727,MATCH(B5553,Data_Orders!$A$2:$A$4727,0)),"")</f>
        <v>Retail</v>
      </c>
      <c r="L5553" s="4" t="str">
        <f aca="false">IFERROR(INDEX(Data_Orders!$D$2:$D$4727,MATCH(B5553,Data_Orders!$A$2:$A$4727,0)),"")</f>
        <v>Binley (Coventry)</v>
      </c>
    </row>
    <row r="5554" customFormat="false" ht="15" hidden="false" customHeight="false" outlineLevel="0" collapsed="false">
      <c r="A5554" s="4" t="s">
        <v>11370</v>
      </c>
      <c r="B5554" s="4" t="s">
        <v>2947</v>
      </c>
      <c r="C5554" s="4" t="s">
        <v>1028</v>
      </c>
      <c r="D5554" s="4" t="n">
        <v>16</v>
      </c>
      <c r="E5554" s="4" t="n">
        <v>118.79</v>
      </c>
      <c r="F5554" s="4" t="n">
        <v>1900.64</v>
      </c>
      <c r="G5554" s="4" t="n">
        <f aca="false">INDEX(Data_Products!$D$2:$D$33,MATCH(C5554,Data_Products!$A$2:$A$33,0))</f>
        <v>81.07</v>
      </c>
      <c r="H5554" s="4" t="str">
        <f aca="false">INDEX(Data_Products!$C$2:$C$33,MATCH(C5554,Data_Products!$A$2:$A$33,0))</f>
        <v>Cement &amp; Aggregates</v>
      </c>
      <c r="I5554" s="10" t="n">
        <f aca="false">D5554*(E5554-G5554)</f>
        <v>603.52</v>
      </c>
      <c r="J5554" s="11" t="n">
        <f aca="false">IFERROR(I5554/F5554,0)</f>
        <v>0.317535146056065</v>
      </c>
      <c r="K5554" s="4" t="str">
        <f aca="false">IFERROR(INDEX(Data_Orders!$F$2:$F$4727,MATCH(B5554,Data_Orders!$A$2:$A$4727,0)),"")</f>
        <v>Retail</v>
      </c>
      <c r="L5554" s="4" t="str">
        <f aca="false">IFERROR(INDEX(Data_Orders!$D$2:$D$4727,MATCH(B5554,Data_Orders!$A$2:$A$4727,0)),"")</f>
        <v>Binley (Coventry)</v>
      </c>
    </row>
    <row r="5555" customFormat="false" ht="15" hidden="false" customHeight="false" outlineLevel="0" collapsed="false">
      <c r="A5555" s="4" t="s">
        <v>11371</v>
      </c>
      <c r="B5555" s="4" t="s">
        <v>2948</v>
      </c>
      <c r="C5555" s="4" t="s">
        <v>1046</v>
      </c>
      <c r="D5555" s="4" t="n">
        <v>13</v>
      </c>
      <c r="E5555" s="4" t="n">
        <v>154.02</v>
      </c>
      <c r="F5555" s="4" t="n">
        <v>2002.26</v>
      </c>
      <c r="G5555" s="4" t="n">
        <f aca="false">INDEX(Data_Products!$D$2:$D$33,MATCH(C5555,Data_Products!$A$2:$A$33,0))</f>
        <v>102.1</v>
      </c>
      <c r="H5555" s="4" t="str">
        <f aca="false">INDEX(Data_Products!$C$2:$C$33,MATCH(C5555,Data_Products!$A$2:$A$33,0))</f>
        <v>Tools &amp; Fixings</v>
      </c>
      <c r="I5555" s="10" t="n">
        <f aca="false">D5555*(E5555-G5555)</f>
        <v>674.96</v>
      </c>
      <c r="J5555" s="11" t="n">
        <f aca="false">IFERROR(I5555/F5555,0)</f>
        <v>0.337099078041813</v>
      </c>
      <c r="K5555" s="4" t="str">
        <f aca="false">IFERROR(INDEX(Data_Orders!$F$2:$F$4727,MATCH(B5555,Data_Orders!$A$2:$A$4727,0)),"")</f>
        <v>Retail</v>
      </c>
      <c r="L5555" s="4" t="str">
        <f aca="false">IFERROR(INDEX(Data_Orders!$D$2:$D$4727,MATCH(B5555,Data_Orders!$A$2:$A$4727,0)),"")</f>
        <v>Binley (Coventry)</v>
      </c>
    </row>
    <row r="5556" customFormat="false" ht="15" hidden="false" customHeight="false" outlineLevel="0" collapsed="false">
      <c r="A5556" s="4" t="s">
        <v>11372</v>
      </c>
      <c r="B5556" s="4" t="s">
        <v>2948</v>
      </c>
      <c r="C5556" s="4" t="s">
        <v>1024</v>
      </c>
      <c r="D5556" s="4" t="n">
        <v>7</v>
      </c>
      <c r="E5556" s="4" t="n">
        <v>137.14</v>
      </c>
      <c r="F5556" s="4" t="n">
        <v>959.98</v>
      </c>
      <c r="G5556" s="4" t="n">
        <f aca="false">INDEX(Data_Products!$D$2:$D$33,MATCH(C5556,Data_Products!$A$2:$A$33,0))</f>
        <v>99.99</v>
      </c>
      <c r="H5556" s="4" t="str">
        <f aca="false">INDEX(Data_Products!$C$2:$C$33,MATCH(C5556,Data_Products!$A$2:$A$33,0))</f>
        <v>Cement &amp; Aggregates</v>
      </c>
      <c r="I5556" s="10" t="n">
        <f aca="false">D5556*(E5556-G5556)</f>
        <v>260.05</v>
      </c>
      <c r="J5556" s="11" t="n">
        <f aca="false">IFERROR(I5556/F5556,0)</f>
        <v>0.270891060230421</v>
      </c>
      <c r="K5556" s="4" t="str">
        <f aca="false">IFERROR(INDEX(Data_Orders!$F$2:$F$4727,MATCH(B5556,Data_Orders!$A$2:$A$4727,0)),"")</f>
        <v>Retail</v>
      </c>
      <c r="L5556" s="4" t="str">
        <f aca="false">IFERROR(INDEX(Data_Orders!$D$2:$D$4727,MATCH(B5556,Data_Orders!$A$2:$A$4727,0)),"")</f>
        <v>Binley (Coventry)</v>
      </c>
    </row>
    <row r="5557" customFormat="false" ht="15" hidden="false" customHeight="false" outlineLevel="0" collapsed="false">
      <c r="A5557" s="4" t="s">
        <v>11373</v>
      </c>
      <c r="B5557" s="4" t="s">
        <v>2949</v>
      </c>
      <c r="C5557" s="4" t="s">
        <v>1037</v>
      </c>
      <c r="D5557" s="4" t="n">
        <v>9</v>
      </c>
      <c r="E5557" s="4" t="n">
        <v>90.97</v>
      </c>
      <c r="F5557" s="4" t="n">
        <v>818.73</v>
      </c>
      <c r="G5557" s="4" t="n">
        <f aca="false">INDEX(Data_Products!$D$2:$D$33,MATCH(C5557,Data_Products!$A$2:$A$33,0))</f>
        <v>73.81</v>
      </c>
      <c r="H5557" s="4" t="str">
        <f aca="false">INDEX(Data_Products!$C$2:$C$33,MATCH(C5557,Data_Products!$A$2:$A$33,0))</f>
        <v>Insulation</v>
      </c>
      <c r="I5557" s="10" t="n">
        <f aca="false">D5557*(E5557-G5557)</f>
        <v>154.44</v>
      </c>
      <c r="J5557" s="11" t="n">
        <f aca="false">IFERROR(I5557/F5557,0)</f>
        <v>0.18863361547763</v>
      </c>
      <c r="K5557" s="4" t="str">
        <f aca="false">IFERROR(INDEX(Data_Orders!$F$2:$F$4727,MATCH(B5557,Data_Orders!$A$2:$A$4727,0)),"")</f>
        <v>Retail</v>
      </c>
      <c r="L5557" s="4" t="str">
        <f aca="false">IFERROR(INDEX(Data_Orders!$D$2:$D$4727,MATCH(B5557,Data_Orders!$A$2:$A$4727,0)),"")</f>
        <v>Binley (Coventry)</v>
      </c>
    </row>
    <row r="5558" customFormat="false" ht="15" hidden="false" customHeight="false" outlineLevel="0" collapsed="false">
      <c r="A5558" s="4" t="s">
        <v>11374</v>
      </c>
      <c r="B5558" s="4" t="s">
        <v>2950</v>
      </c>
      <c r="C5558" s="4" t="s">
        <v>1057</v>
      </c>
      <c r="D5558" s="4" t="n">
        <v>5</v>
      </c>
      <c r="E5558" s="4" t="n">
        <v>176.81</v>
      </c>
      <c r="F5558" s="4" t="n">
        <v>884.05</v>
      </c>
      <c r="G5558" s="4" t="n">
        <f aca="false">INDEX(Data_Products!$D$2:$D$33,MATCH(C5558,Data_Products!$A$2:$A$33,0))</f>
        <v>129.57</v>
      </c>
      <c r="H5558" s="4" t="str">
        <f aca="false">INDEX(Data_Products!$C$2:$C$33,MATCH(C5558,Data_Products!$A$2:$A$33,0))</f>
        <v>Roofing</v>
      </c>
      <c r="I5558" s="10" t="n">
        <f aca="false">D5558*(E5558-G5558)</f>
        <v>236.2</v>
      </c>
      <c r="J5558" s="11" t="n">
        <f aca="false">IFERROR(I5558/F5558,0)</f>
        <v>0.267179458175443</v>
      </c>
      <c r="K5558" s="4" t="str">
        <f aca="false">IFERROR(INDEX(Data_Orders!$F$2:$F$4727,MATCH(B5558,Data_Orders!$A$2:$A$4727,0)),"")</f>
        <v>Retail</v>
      </c>
      <c r="L5558" s="4" t="str">
        <f aca="false">IFERROR(INDEX(Data_Orders!$D$2:$D$4727,MATCH(B5558,Data_Orders!$A$2:$A$4727,0)),"")</f>
        <v>Binley (Coventry)</v>
      </c>
    </row>
    <row r="5559" customFormat="false" ht="15" hidden="false" customHeight="false" outlineLevel="0" collapsed="false">
      <c r="A5559" s="4" t="s">
        <v>11375</v>
      </c>
      <c r="B5559" s="4" t="s">
        <v>2950</v>
      </c>
      <c r="C5559" s="4" t="s">
        <v>1015</v>
      </c>
      <c r="D5559" s="4" t="n">
        <v>13</v>
      </c>
      <c r="E5559" s="4" t="n">
        <v>122.01</v>
      </c>
      <c r="F5559" s="4" t="n">
        <v>1586.13</v>
      </c>
      <c r="G5559" s="4" t="n">
        <f aca="false">INDEX(Data_Products!$D$2:$D$33,MATCH(C5559,Data_Products!$A$2:$A$33,0))</f>
        <v>85.53</v>
      </c>
      <c r="H5559" s="4" t="str">
        <f aca="false">INDEX(Data_Products!$C$2:$C$33,MATCH(C5559,Data_Products!$A$2:$A$33,0))</f>
        <v>Timber</v>
      </c>
      <c r="I5559" s="10" t="n">
        <f aca="false">D5559*(E5559-G5559)</f>
        <v>474.24</v>
      </c>
      <c r="J5559" s="11" t="n">
        <f aca="false">IFERROR(I5559/F5559,0)</f>
        <v>0.298991885910991</v>
      </c>
      <c r="K5559" s="4" t="str">
        <f aca="false">IFERROR(INDEX(Data_Orders!$F$2:$F$4727,MATCH(B5559,Data_Orders!$A$2:$A$4727,0)),"")</f>
        <v>Retail</v>
      </c>
      <c r="L5559" s="4" t="str">
        <f aca="false">IFERROR(INDEX(Data_Orders!$D$2:$D$4727,MATCH(B5559,Data_Orders!$A$2:$A$4727,0)),"")</f>
        <v>Binley (Coventry)</v>
      </c>
    </row>
    <row r="5560" customFormat="false" ht="15" hidden="false" customHeight="false" outlineLevel="0" collapsed="false">
      <c r="A5560" s="4" t="s">
        <v>11376</v>
      </c>
      <c r="B5560" s="4" t="s">
        <v>2951</v>
      </c>
      <c r="C5560" s="4" t="s">
        <v>1021</v>
      </c>
      <c r="D5560" s="4" t="n">
        <v>14</v>
      </c>
      <c r="E5560" s="4" t="n">
        <v>73.76</v>
      </c>
      <c r="F5560" s="4" t="n">
        <v>1032.64</v>
      </c>
      <c r="G5560" s="4" t="n">
        <f aca="false">INDEX(Data_Products!$D$2:$D$33,MATCH(C5560,Data_Products!$A$2:$A$33,0))</f>
        <v>51.51</v>
      </c>
      <c r="H5560" s="4" t="str">
        <f aca="false">INDEX(Data_Products!$C$2:$C$33,MATCH(C5560,Data_Products!$A$2:$A$33,0))</f>
        <v>Cement &amp; Aggregates</v>
      </c>
      <c r="I5560" s="10" t="n">
        <f aca="false">D5560*(E5560-G5560)</f>
        <v>311.5</v>
      </c>
      <c r="J5560" s="11" t="n">
        <f aca="false">IFERROR(I5560/F5560,0)</f>
        <v>0.301654013015184</v>
      </c>
      <c r="K5560" s="4" t="str">
        <f aca="false">IFERROR(INDEX(Data_Orders!$F$2:$F$4727,MATCH(B5560,Data_Orders!$A$2:$A$4727,0)),"")</f>
        <v>Contractor</v>
      </c>
      <c r="L5560" s="4" t="str">
        <f aca="false">IFERROR(INDEX(Data_Orders!$D$2:$D$4727,MATCH(B5560,Data_Orders!$A$2:$A$4727,0)),"")</f>
        <v>Leicester</v>
      </c>
    </row>
    <row r="5561" customFormat="false" ht="15" hidden="false" customHeight="false" outlineLevel="0" collapsed="false">
      <c r="A5561" s="4" t="s">
        <v>11377</v>
      </c>
      <c r="B5561" s="4" t="s">
        <v>2951</v>
      </c>
      <c r="C5561" s="4" t="s">
        <v>1010</v>
      </c>
      <c r="D5561" s="4" t="n">
        <v>5</v>
      </c>
      <c r="E5561" s="4" t="n">
        <v>135.95</v>
      </c>
      <c r="F5561" s="4" t="n">
        <v>679.75</v>
      </c>
      <c r="G5561" s="4" t="n">
        <f aca="false">INDEX(Data_Products!$D$2:$D$33,MATCH(C5561,Data_Products!$A$2:$A$33,0))</f>
        <v>111.1</v>
      </c>
      <c r="H5561" s="4" t="str">
        <f aca="false">INDEX(Data_Products!$C$2:$C$33,MATCH(C5561,Data_Products!$A$2:$A$33,0))</f>
        <v>Timber</v>
      </c>
      <c r="I5561" s="10" t="n">
        <f aca="false">D5561*(E5561-G5561)</f>
        <v>124.25</v>
      </c>
      <c r="J5561" s="11" t="n">
        <f aca="false">IFERROR(I5561/F5561,0)</f>
        <v>0.18278778962854</v>
      </c>
      <c r="K5561" s="4" t="str">
        <f aca="false">IFERROR(INDEX(Data_Orders!$F$2:$F$4727,MATCH(B5561,Data_Orders!$A$2:$A$4727,0)),"")</f>
        <v>Contractor</v>
      </c>
      <c r="L5561" s="4" t="str">
        <f aca="false">IFERROR(INDEX(Data_Orders!$D$2:$D$4727,MATCH(B5561,Data_Orders!$A$2:$A$4727,0)),"")</f>
        <v>Leicester</v>
      </c>
    </row>
    <row r="5562" customFormat="false" ht="15" hidden="false" customHeight="false" outlineLevel="0" collapsed="false">
      <c r="A5562" s="4" t="s">
        <v>11378</v>
      </c>
      <c r="B5562" s="4" t="s">
        <v>2951</v>
      </c>
      <c r="C5562" s="4" t="s">
        <v>1026</v>
      </c>
      <c r="D5562" s="4" t="n">
        <v>12</v>
      </c>
      <c r="E5562" s="4" t="n">
        <v>184.05</v>
      </c>
      <c r="F5562" s="4" t="n">
        <v>2208.6</v>
      </c>
      <c r="G5562" s="4" t="n">
        <f aca="false">INDEX(Data_Products!$D$2:$D$33,MATCH(C5562,Data_Products!$A$2:$A$33,0))</f>
        <v>147.44</v>
      </c>
      <c r="H5562" s="4" t="str">
        <f aca="false">INDEX(Data_Products!$C$2:$C$33,MATCH(C5562,Data_Products!$A$2:$A$33,0))</f>
        <v>Cement &amp; Aggregates</v>
      </c>
      <c r="I5562" s="10" t="n">
        <f aca="false">D5562*(E5562-G5562)</f>
        <v>439.32</v>
      </c>
      <c r="J5562" s="11" t="n">
        <f aca="false">IFERROR(I5562/F5562,0)</f>
        <v>0.19891333876664</v>
      </c>
      <c r="K5562" s="4" t="str">
        <f aca="false">IFERROR(INDEX(Data_Orders!$F$2:$F$4727,MATCH(B5562,Data_Orders!$A$2:$A$4727,0)),"")</f>
        <v>Contractor</v>
      </c>
      <c r="L5562" s="4" t="str">
        <f aca="false">IFERROR(INDEX(Data_Orders!$D$2:$D$4727,MATCH(B5562,Data_Orders!$A$2:$A$4727,0)),"")</f>
        <v>Leicester</v>
      </c>
    </row>
    <row r="5563" customFormat="false" ht="15" hidden="false" customHeight="false" outlineLevel="0" collapsed="false">
      <c r="A5563" s="4" t="s">
        <v>11379</v>
      </c>
      <c r="B5563" s="4" t="s">
        <v>2952</v>
      </c>
      <c r="C5563" s="4" t="s">
        <v>1039</v>
      </c>
      <c r="D5563" s="4" t="n">
        <v>9</v>
      </c>
      <c r="E5563" s="4" t="n">
        <v>160.41</v>
      </c>
      <c r="F5563" s="4" t="n">
        <v>1443.69</v>
      </c>
      <c r="G5563" s="4" t="n">
        <f aca="false">INDEX(Data_Products!$D$2:$D$33,MATCH(C5563,Data_Products!$A$2:$A$33,0))</f>
        <v>99.74</v>
      </c>
      <c r="H5563" s="4" t="str">
        <f aca="false">INDEX(Data_Products!$C$2:$C$33,MATCH(C5563,Data_Products!$A$2:$A$33,0))</f>
        <v>Insulation</v>
      </c>
      <c r="I5563" s="10" t="n">
        <f aca="false">D5563*(E5563-G5563)</f>
        <v>546.03</v>
      </c>
      <c r="J5563" s="11" t="n">
        <f aca="false">IFERROR(I5563/F5563,0)</f>
        <v>0.378218315566361</v>
      </c>
      <c r="K5563" s="4" t="str">
        <f aca="false">IFERROR(INDEX(Data_Orders!$F$2:$F$4727,MATCH(B5563,Data_Orders!$A$2:$A$4727,0)),"")</f>
        <v>Contractor</v>
      </c>
      <c r="L5563" s="4" t="str">
        <f aca="false">IFERROR(INDEX(Data_Orders!$D$2:$D$4727,MATCH(B5563,Data_Orders!$A$2:$A$4727,0)),"")</f>
        <v>Leicester</v>
      </c>
    </row>
    <row r="5564" customFormat="false" ht="15" hidden="false" customHeight="false" outlineLevel="0" collapsed="false">
      <c r="A5564" s="4" t="s">
        <v>11380</v>
      </c>
      <c r="B5564" s="4" t="s">
        <v>2952</v>
      </c>
      <c r="C5564" s="4" t="s">
        <v>1024</v>
      </c>
      <c r="D5564" s="4" t="n">
        <v>3</v>
      </c>
      <c r="E5564" s="4" t="n">
        <v>137.14</v>
      </c>
      <c r="F5564" s="4" t="n">
        <v>411.42</v>
      </c>
      <c r="G5564" s="4" t="n">
        <f aca="false">INDEX(Data_Products!$D$2:$D$33,MATCH(C5564,Data_Products!$A$2:$A$33,0))</f>
        <v>99.99</v>
      </c>
      <c r="H5564" s="4" t="str">
        <f aca="false">INDEX(Data_Products!$C$2:$C$33,MATCH(C5564,Data_Products!$A$2:$A$33,0))</f>
        <v>Cement &amp; Aggregates</v>
      </c>
      <c r="I5564" s="10" t="n">
        <f aca="false">D5564*(E5564-G5564)</f>
        <v>111.45</v>
      </c>
      <c r="J5564" s="11" t="n">
        <f aca="false">IFERROR(I5564/F5564,0)</f>
        <v>0.270891060230421</v>
      </c>
      <c r="K5564" s="4" t="str">
        <f aca="false">IFERROR(INDEX(Data_Orders!$F$2:$F$4727,MATCH(B5564,Data_Orders!$A$2:$A$4727,0)),"")</f>
        <v>Contractor</v>
      </c>
      <c r="L5564" s="4" t="str">
        <f aca="false">IFERROR(INDEX(Data_Orders!$D$2:$D$4727,MATCH(B5564,Data_Orders!$A$2:$A$4727,0)),"")</f>
        <v>Leicester</v>
      </c>
    </row>
    <row r="5565" customFormat="false" ht="15" hidden="false" customHeight="false" outlineLevel="0" collapsed="false">
      <c r="A5565" s="4" t="s">
        <v>11381</v>
      </c>
      <c r="B5565" s="4" t="s">
        <v>2952</v>
      </c>
      <c r="C5565" s="4" t="s">
        <v>1017</v>
      </c>
      <c r="D5565" s="4" t="n">
        <v>15</v>
      </c>
      <c r="E5565" s="4" t="n">
        <v>49.15</v>
      </c>
      <c r="F5565" s="4" t="n">
        <v>737.25</v>
      </c>
      <c r="G5565" s="4" t="n">
        <f aca="false">INDEX(Data_Products!$D$2:$D$33,MATCH(C5565,Data_Products!$A$2:$A$33,0))</f>
        <v>31.44</v>
      </c>
      <c r="H5565" s="4" t="str">
        <f aca="false">INDEX(Data_Products!$C$2:$C$33,MATCH(C5565,Data_Products!$A$2:$A$33,0))</f>
        <v>Timber</v>
      </c>
      <c r="I5565" s="10" t="n">
        <f aca="false">D5565*(E5565-G5565)</f>
        <v>265.65</v>
      </c>
      <c r="J5565" s="11" t="n">
        <f aca="false">IFERROR(I5565/F5565,0)</f>
        <v>0.360325534079349</v>
      </c>
      <c r="K5565" s="4" t="str">
        <f aca="false">IFERROR(INDEX(Data_Orders!$F$2:$F$4727,MATCH(B5565,Data_Orders!$A$2:$A$4727,0)),"")</f>
        <v>Contractor</v>
      </c>
      <c r="L5565" s="4" t="str">
        <f aca="false">IFERROR(INDEX(Data_Orders!$D$2:$D$4727,MATCH(B5565,Data_Orders!$A$2:$A$4727,0)),"")</f>
        <v>Leicester</v>
      </c>
    </row>
    <row r="5566" customFormat="false" ht="15" hidden="false" customHeight="false" outlineLevel="0" collapsed="false">
      <c r="A5566" s="4" t="s">
        <v>11382</v>
      </c>
      <c r="B5566" s="4" t="s">
        <v>2952</v>
      </c>
      <c r="C5566" s="4" t="s">
        <v>1030</v>
      </c>
      <c r="D5566" s="4" t="n">
        <v>2</v>
      </c>
      <c r="E5566" s="4" t="n">
        <v>25.23</v>
      </c>
      <c r="F5566" s="4" t="n">
        <v>50.46</v>
      </c>
      <c r="G5566" s="4" t="n">
        <f aca="false">INDEX(Data_Products!$D$2:$D$33,MATCH(C5566,Data_Products!$A$2:$A$33,0))</f>
        <v>17.67</v>
      </c>
      <c r="H5566" s="4" t="str">
        <f aca="false">INDEX(Data_Products!$C$2:$C$33,MATCH(C5566,Data_Products!$A$2:$A$33,0))</f>
        <v>Cement &amp; Aggregates</v>
      </c>
      <c r="I5566" s="10" t="n">
        <f aca="false">D5566*(E5566-G5566)</f>
        <v>15.12</v>
      </c>
      <c r="J5566" s="11" t="n">
        <f aca="false">IFERROR(I5566/F5566,0)</f>
        <v>0.299643281807372</v>
      </c>
      <c r="K5566" s="4" t="str">
        <f aca="false">IFERROR(INDEX(Data_Orders!$F$2:$F$4727,MATCH(B5566,Data_Orders!$A$2:$A$4727,0)),"")</f>
        <v>Contractor</v>
      </c>
      <c r="L5566" s="4" t="str">
        <f aca="false">IFERROR(INDEX(Data_Orders!$D$2:$D$4727,MATCH(B5566,Data_Orders!$A$2:$A$4727,0)),"")</f>
        <v>Leicester</v>
      </c>
    </row>
    <row r="5567" customFormat="false" ht="15" hidden="false" customHeight="false" outlineLevel="0" collapsed="false">
      <c r="A5567" s="4" t="s">
        <v>11383</v>
      </c>
      <c r="B5567" s="4" t="s">
        <v>2952</v>
      </c>
      <c r="C5567" s="4" t="s">
        <v>1077</v>
      </c>
      <c r="D5567" s="4" t="n">
        <v>13</v>
      </c>
      <c r="E5567" s="4" t="n">
        <v>46.61</v>
      </c>
      <c r="F5567" s="4" t="n">
        <v>605.93</v>
      </c>
      <c r="G5567" s="4" t="n">
        <f aca="false">INDEX(Data_Products!$D$2:$D$33,MATCH(C5567,Data_Products!$A$2:$A$33,0))</f>
        <v>36.87</v>
      </c>
      <c r="H5567" s="4" t="str">
        <f aca="false">INDEX(Data_Products!$C$2:$C$33,MATCH(C5567,Data_Products!$A$2:$A$33,0))</f>
        <v>Landscaping</v>
      </c>
      <c r="I5567" s="10" t="n">
        <f aca="false">D5567*(E5567-G5567)</f>
        <v>126.62</v>
      </c>
      <c r="J5567" s="11" t="n">
        <f aca="false">IFERROR(I5567/F5567,0)</f>
        <v>0.208968032611028</v>
      </c>
      <c r="K5567" s="4" t="str">
        <f aca="false">IFERROR(INDEX(Data_Orders!$F$2:$F$4727,MATCH(B5567,Data_Orders!$A$2:$A$4727,0)),"")</f>
        <v>Contractor</v>
      </c>
      <c r="L5567" s="4" t="str">
        <f aca="false">IFERROR(INDEX(Data_Orders!$D$2:$D$4727,MATCH(B5567,Data_Orders!$A$2:$A$4727,0)),"")</f>
        <v>Leicester</v>
      </c>
    </row>
    <row r="5568" customFormat="false" ht="15" hidden="false" customHeight="false" outlineLevel="0" collapsed="false">
      <c r="A5568" s="4" t="s">
        <v>11384</v>
      </c>
      <c r="B5568" s="4" t="s">
        <v>2953</v>
      </c>
      <c r="C5568" s="4" t="s">
        <v>1021</v>
      </c>
      <c r="D5568" s="4" t="n">
        <v>12</v>
      </c>
      <c r="E5568" s="4" t="n">
        <v>73.76</v>
      </c>
      <c r="F5568" s="4" t="n">
        <v>885.12</v>
      </c>
      <c r="G5568" s="4" t="n">
        <f aca="false">INDEX(Data_Products!$D$2:$D$33,MATCH(C5568,Data_Products!$A$2:$A$33,0))</f>
        <v>51.51</v>
      </c>
      <c r="H5568" s="4" t="str">
        <f aca="false">INDEX(Data_Products!$C$2:$C$33,MATCH(C5568,Data_Products!$A$2:$A$33,0))</f>
        <v>Cement &amp; Aggregates</v>
      </c>
      <c r="I5568" s="10" t="n">
        <f aca="false">D5568*(E5568-G5568)</f>
        <v>267</v>
      </c>
      <c r="J5568" s="11" t="n">
        <f aca="false">IFERROR(I5568/F5568,0)</f>
        <v>0.301654013015185</v>
      </c>
      <c r="K5568" s="4" t="str">
        <f aca="false">IFERROR(INDEX(Data_Orders!$F$2:$F$4727,MATCH(B5568,Data_Orders!$A$2:$A$4727,0)),"")</f>
        <v>Contractor</v>
      </c>
      <c r="L5568" s="4" t="str">
        <f aca="false">IFERROR(INDEX(Data_Orders!$D$2:$D$4727,MATCH(B5568,Data_Orders!$A$2:$A$4727,0)),"")</f>
        <v>Leicester</v>
      </c>
    </row>
    <row r="5569" customFormat="false" ht="15" hidden="false" customHeight="false" outlineLevel="0" collapsed="false">
      <c r="A5569" s="4" t="s">
        <v>11385</v>
      </c>
      <c r="B5569" s="4" t="s">
        <v>2953</v>
      </c>
      <c r="C5569" s="4" t="s">
        <v>1035</v>
      </c>
      <c r="D5569" s="4" t="n">
        <v>10</v>
      </c>
      <c r="E5569" s="4" t="n">
        <v>165.07</v>
      </c>
      <c r="F5569" s="4" t="n">
        <v>1650.7</v>
      </c>
      <c r="G5569" s="4" t="n">
        <f aca="false">INDEX(Data_Products!$D$2:$D$33,MATCH(C5569,Data_Products!$A$2:$A$33,0))</f>
        <v>134.65</v>
      </c>
      <c r="H5569" s="4" t="str">
        <f aca="false">INDEX(Data_Products!$C$2:$C$33,MATCH(C5569,Data_Products!$A$2:$A$33,0))</f>
        <v>Insulation</v>
      </c>
      <c r="I5569" s="10" t="n">
        <f aca="false">D5569*(E5569-G5569)</f>
        <v>304.2</v>
      </c>
      <c r="J5569" s="11" t="n">
        <f aca="false">IFERROR(I5569/F5569,0)</f>
        <v>0.184285454655601</v>
      </c>
      <c r="K5569" s="4" t="str">
        <f aca="false">IFERROR(INDEX(Data_Orders!$F$2:$F$4727,MATCH(B5569,Data_Orders!$A$2:$A$4727,0)),"")</f>
        <v>Contractor</v>
      </c>
      <c r="L5569" s="4" t="str">
        <f aca="false">IFERROR(INDEX(Data_Orders!$D$2:$D$4727,MATCH(B5569,Data_Orders!$A$2:$A$4727,0)),"")</f>
        <v>Leicester</v>
      </c>
    </row>
    <row r="5570" customFormat="false" ht="15" hidden="false" customHeight="false" outlineLevel="0" collapsed="false">
      <c r="A5570" s="4" t="s">
        <v>11386</v>
      </c>
      <c r="B5570" s="4" t="s">
        <v>2953</v>
      </c>
      <c r="C5570" s="4" t="s">
        <v>1077</v>
      </c>
      <c r="D5570" s="4" t="n">
        <v>2</v>
      </c>
      <c r="E5570" s="4" t="n">
        <v>46.61</v>
      </c>
      <c r="F5570" s="4" t="n">
        <v>93.22</v>
      </c>
      <c r="G5570" s="4" t="n">
        <f aca="false">INDEX(Data_Products!$D$2:$D$33,MATCH(C5570,Data_Products!$A$2:$A$33,0))</f>
        <v>36.87</v>
      </c>
      <c r="H5570" s="4" t="str">
        <f aca="false">INDEX(Data_Products!$C$2:$C$33,MATCH(C5570,Data_Products!$A$2:$A$33,0))</f>
        <v>Landscaping</v>
      </c>
      <c r="I5570" s="10" t="n">
        <f aca="false">D5570*(E5570-G5570)</f>
        <v>19.48</v>
      </c>
      <c r="J5570" s="11" t="n">
        <f aca="false">IFERROR(I5570/F5570,0)</f>
        <v>0.208968032611028</v>
      </c>
      <c r="K5570" s="4" t="str">
        <f aca="false">IFERROR(INDEX(Data_Orders!$F$2:$F$4727,MATCH(B5570,Data_Orders!$A$2:$A$4727,0)),"")</f>
        <v>Contractor</v>
      </c>
      <c r="L5570" s="4" t="str">
        <f aca="false">IFERROR(INDEX(Data_Orders!$D$2:$D$4727,MATCH(B5570,Data_Orders!$A$2:$A$4727,0)),"")</f>
        <v>Leicester</v>
      </c>
    </row>
    <row r="5571" customFormat="false" ht="15" hidden="false" customHeight="false" outlineLevel="0" collapsed="false">
      <c r="A5571" s="4" t="s">
        <v>11387</v>
      </c>
      <c r="B5571" s="4" t="s">
        <v>2953</v>
      </c>
      <c r="C5571" s="4" t="s">
        <v>1064</v>
      </c>
      <c r="D5571" s="4" t="n">
        <v>6</v>
      </c>
      <c r="E5571" s="4" t="n">
        <v>97.63</v>
      </c>
      <c r="F5571" s="4" t="n">
        <v>585.78</v>
      </c>
      <c r="G5571" s="4" t="n">
        <f aca="false">INDEX(Data_Products!$D$2:$D$33,MATCH(C5571,Data_Products!$A$2:$A$33,0))</f>
        <v>65.21</v>
      </c>
      <c r="H5571" s="4" t="str">
        <f aca="false">INDEX(Data_Products!$C$2:$C$33,MATCH(C5571,Data_Products!$A$2:$A$33,0))</f>
        <v>Plumbing &amp; Drainage</v>
      </c>
      <c r="I5571" s="10" t="n">
        <f aca="false">D5571*(E5571-G5571)</f>
        <v>194.52</v>
      </c>
      <c r="J5571" s="11" t="n">
        <f aca="false">IFERROR(I5571/F5571,0)</f>
        <v>0.332070060432244</v>
      </c>
      <c r="K5571" s="4" t="str">
        <f aca="false">IFERROR(INDEX(Data_Orders!$F$2:$F$4727,MATCH(B5571,Data_Orders!$A$2:$A$4727,0)),"")</f>
        <v>Contractor</v>
      </c>
      <c r="L5571" s="4" t="str">
        <f aca="false">IFERROR(INDEX(Data_Orders!$D$2:$D$4727,MATCH(B5571,Data_Orders!$A$2:$A$4727,0)),"")</f>
        <v>Leicester</v>
      </c>
    </row>
    <row r="5572" customFormat="false" ht="15" hidden="false" customHeight="false" outlineLevel="0" collapsed="false">
      <c r="A5572" s="4" t="s">
        <v>11388</v>
      </c>
      <c r="B5572" s="4" t="s">
        <v>2954</v>
      </c>
      <c r="C5572" s="4" t="s">
        <v>1061</v>
      </c>
      <c r="D5572" s="4" t="n">
        <v>12</v>
      </c>
      <c r="E5572" s="4" t="n">
        <v>145.57</v>
      </c>
      <c r="F5572" s="4" t="n">
        <v>1746.84</v>
      </c>
      <c r="G5572" s="4" t="n">
        <f aca="false">INDEX(Data_Products!$D$2:$D$33,MATCH(C5572,Data_Products!$A$2:$A$33,0))</f>
        <v>119.29</v>
      </c>
      <c r="H5572" s="4" t="str">
        <f aca="false">INDEX(Data_Products!$C$2:$C$33,MATCH(C5572,Data_Products!$A$2:$A$33,0))</f>
        <v>Plumbing &amp; Drainage</v>
      </c>
      <c r="I5572" s="10" t="n">
        <f aca="false">D5572*(E5572-G5572)</f>
        <v>315.36</v>
      </c>
      <c r="J5572" s="11" t="n">
        <f aca="false">IFERROR(I5572/F5572,0)</f>
        <v>0.180531702960775</v>
      </c>
      <c r="K5572" s="4" t="str">
        <f aca="false">IFERROR(INDEX(Data_Orders!$F$2:$F$4727,MATCH(B5572,Data_Orders!$A$2:$A$4727,0)),"")</f>
        <v>Contractor</v>
      </c>
      <c r="L5572" s="4" t="str">
        <f aca="false">IFERROR(INDEX(Data_Orders!$D$2:$D$4727,MATCH(B5572,Data_Orders!$A$2:$A$4727,0)),"")</f>
        <v>Leicester</v>
      </c>
    </row>
    <row r="5573" customFormat="false" ht="15" hidden="false" customHeight="false" outlineLevel="0" collapsed="false">
      <c r="A5573" s="4" t="s">
        <v>11389</v>
      </c>
      <c r="B5573" s="4" t="s">
        <v>2954</v>
      </c>
      <c r="C5573" s="4" t="s">
        <v>1057</v>
      </c>
      <c r="D5573" s="4" t="n">
        <v>11</v>
      </c>
      <c r="E5573" s="4" t="n">
        <v>176.81</v>
      </c>
      <c r="F5573" s="4" t="n">
        <v>1944.91</v>
      </c>
      <c r="G5573" s="4" t="n">
        <f aca="false">INDEX(Data_Products!$D$2:$D$33,MATCH(C5573,Data_Products!$A$2:$A$33,0))</f>
        <v>129.57</v>
      </c>
      <c r="H5573" s="4" t="str">
        <f aca="false">INDEX(Data_Products!$C$2:$C$33,MATCH(C5573,Data_Products!$A$2:$A$33,0))</f>
        <v>Roofing</v>
      </c>
      <c r="I5573" s="10" t="n">
        <f aca="false">D5573*(E5573-G5573)</f>
        <v>519.64</v>
      </c>
      <c r="J5573" s="11" t="n">
        <f aca="false">IFERROR(I5573/F5573,0)</f>
        <v>0.267179458175443</v>
      </c>
      <c r="K5573" s="4" t="str">
        <f aca="false">IFERROR(INDEX(Data_Orders!$F$2:$F$4727,MATCH(B5573,Data_Orders!$A$2:$A$4727,0)),"")</f>
        <v>Contractor</v>
      </c>
      <c r="L5573" s="4" t="str">
        <f aca="false">IFERROR(INDEX(Data_Orders!$D$2:$D$4727,MATCH(B5573,Data_Orders!$A$2:$A$4727,0)),"")</f>
        <v>Leicester</v>
      </c>
    </row>
    <row r="5574" customFormat="false" ht="15" hidden="false" customHeight="false" outlineLevel="0" collapsed="false">
      <c r="A5574" s="4" t="s">
        <v>11390</v>
      </c>
      <c r="B5574" s="4" t="s">
        <v>2955</v>
      </c>
      <c r="C5574" s="4" t="s">
        <v>1030</v>
      </c>
      <c r="D5574" s="4" t="n">
        <v>1</v>
      </c>
      <c r="E5574" s="4" t="n">
        <v>25.23</v>
      </c>
      <c r="F5574" s="4" t="n">
        <v>25.23</v>
      </c>
      <c r="G5574" s="4" t="n">
        <f aca="false">INDEX(Data_Products!$D$2:$D$33,MATCH(C5574,Data_Products!$A$2:$A$33,0))</f>
        <v>17.67</v>
      </c>
      <c r="H5574" s="4" t="str">
        <f aca="false">INDEX(Data_Products!$C$2:$C$33,MATCH(C5574,Data_Products!$A$2:$A$33,0))</f>
        <v>Cement &amp; Aggregates</v>
      </c>
      <c r="I5574" s="10" t="n">
        <f aca="false">D5574*(E5574-G5574)</f>
        <v>7.56</v>
      </c>
      <c r="J5574" s="11" t="n">
        <f aca="false">IFERROR(I5574/F5574,0)</f>
        <v>0.299643281807372</v>
      </c>
      <c r="K5574" s="4" t="str">
        <f aca="false">IFERROR(INDEX(Data_Orders!$F$2:$F$4727,MATCH(B5574,Data_Orders!$A$2:$A$4727,0)),"")</f>
        <v>Contractor</v>
      </c>
      <c r="L5574" s="4" t="str">
        <f aca="false">IFERROR(INDEX(Data_Orders!$D$2:$D$4727,MATCH(B5574,Data_Orders!$A$2:$A$4727,0)),"")</f>
        <v>Leicester</v>
      </c>
    </row>
    <row r="5575" customFormat="false" ht="15" hidden="false" customHeight="false" outlineLevel="0" collapsed="false">
      <c r="A5575" s="4" t="s">
        <v>11391</v>
      </c>
      <c r="B5575" s="4" t="s">
        <v>2955</v>
      </c>
      <c r="C5575" s="4" t="s">
        <v>1024</v>
      </c>
      <c r="D5575" s="4" t="n">
        <v>3</v>
      </c>
      <c r="E5575" s="4" t="n">
        <v>137.14</v>
      </c>
      <c r="F5575" s="4" t="n">
        <v>411.42</v>
      </c>
      <c r="G5575" s="4" t="n">
        <f aca="false">INDEX(Data_Products!$D$2:$D$33,MATCH(C5575,Data_Products!$A$2:$A$33,0))</f>
        <v>99.99</v>
      </c>
      <c r="H5575" s="4" t="str">
        <f aca="false">INDEX(Data_Products!$C$2:$C$33,MATCH(C5575,Data_Products!$A$2:$A$33,0))</f>
        <v>Cement &amp; Aggregates</v>
      </c>
      <c r="I5575" s="10" t="n">
        <f aca="false">D5575*(E5575-G5575)</f>
        <v>111.45</v>
      </c>
      <c r="J5575" s="11" t="n">
        <f aca="false">IFERROR(I5575/F5575,0)</f>
        <v>0.270891060230421</v>
      </c>
      <c r="K5575" s="4" t="str">
        <f aca="false">IFERROR(INDEX(Data_Orders!$F$2:$F$4727,MATCH(B5575,Data_Orders!$A$2:$A$4727,0)),"")</f>
        <v>Contractor</v>
      </c>
      <c r="L5575" s="4" t="str">
        <f aca="false">IFERROR(INDEX(Data_Orders!$D$2:$D$4727,MATCH(B5575,Data_Orders!$A$2:$A$4727,0)),"")</f>
        <v>Leicester</v>
      </c>
    </row>
    <row r="5576" customFormat="false" ht="15" hidden="false" customHeight="false" outlineLevel="0" collapsed="false">
      <c r="A5576" s="4" t="s">
        <v>11392</v>
      </c>
      <c r="B5576" s="4" t="s">
        <v>2956</v>
      </c>
      <c r="C5576" s="4" t="s">
        <v>1077</v>
      </c>
      <c r="D5576" s="4" t="n">
        <v>8</v>
      </c>
      <c r="E5576" s="4" t="n">
        <v>46.61</v>
      </c>
      <c r="F5576" s="4" t="n">
        <v>372.88</v>
      </c>
      <c r="G5576" s="4" t="n">
        <f aca="false">INDEX(Data_Products!$D$2:$D$33,MATCH(C5576,Data_Products!$A$2:$A$33,0))</f>
        <v>36.87</v>
      </c>
      <c r="H5576" s="4" t="str">
        <f aca="false">INDEX(Data_Products!$C$2:$C$33,MATCH(C5576,Data_Products!$A$2:$A$33,0))</f>
        <v>Landscaping</v>
      </c>
      <c r="I5576" s="10" t="n">
        <f aca="false">D5576*(E5576-G5576)</f>
        <v>77.92</v>
      </c>
      <c r="J5576" s="11" t="n">
        <f aca="false">IFERROR(I5576/F5576,0)</f>
        <v>0.208968032611028</v>
      </c>
      <c r="K5576" s="4" t="str">
        <f aca="false">IFERROR(INDEX(Data_Orders!$F$2:$F$4727,MATCH(B5576,Data_Orders!$A$2:$A$4727,0)),"")</f>
        <v>Contractor</v>
      </c>
      <c r="L5576" s="4" t="str">
        <f aca="false">IFERROR(INDEX(Data_Orders!$D$2:$D$4727,MATCH(B5576,Data_Orders!$A$2:$A$4727,0)),"")</f>
        <v>Nuneaton</v>
      </c>
    </row>
    <row r="5577" customFormat="false" ht="15" hidden="false" customHeight="false" outlineLevel="0" collapsed="false">
      <c r="A5577" s="4" t="s">
        <v>11393</v>
      </c>
      <c r="B5577" s="4" t="s">
        <v>2956</v>
      </c>
      <c r="C5577" s="4" t="s">
        <v>1068</v>
      </c>
      <c r="D5577" s="4" t="n">
        <v>4</v>
      </c>
      <c r="E5577" s="4" t="n">
        <v>86.28</v>
      </c>
      <c r="F5577" s="4" t="n">
        <v>345.12</v>
      </c>
      <c r="G5577" s="4" t="n">
        <f aca="false">INDEX(Data_Products!$D$2:$D$33,MATCH(C5577,Data_Products!$A$2:$A$33,0))</f>
        <v>68.55</v>
      </c>
      <c r="H5577" s="4" t="str">
        <f aca="false">INDEX(Data_Products!$C$2:$C$33,MATCH(C5577,Data_Products!$A$2:$A$33,0))</f>
        <v>Plumbing &amp; Drainage</v>
      </c>
      <c r="I5577" s="10" t="n">
        <f aca="false">D5577*(E5577-G5577)</f>
        <v>70.92</v>
      </c>
      <c r="J5577" s="11" t="n">
        <f aca="false">IFERROR(I5577/F5577,0)</f>
        <v>0.205493741307371</v>
      </c>
      <c r="K5577" s="4" t="str">
        <f aca="false">IFERROR(INDEX(Data_Orders!$F$2:$F$4727,MATCH(B5577,Data_Orders!$A$2:$A$4727,0)),"")</f>
        <v>Contractor</v>
      </c>
      <c r="L5577" s="4" t="str">
        <f aca="false">IFERROR(INDEX(Data_Orders!$D$2:$D$4727,MATCH(B5577,Data_Orders!$A$2:$A$4727,0)),"")</f>
        <v>Nuneaton</v>
      </c>
    </row>
    <row r="5578" customFormat="false" ht="15" hidden="false" customHeight="false" outlineLevel="0" collapsed="false">
      <c r="A5578" s="4" t="s">
        <v>11394</v>
      </c>
      <c r="B5578" s="4" t="s">
        <v>2956</v>
      </c>
      <c r="C5578" s="4" t="s">
        <v>1046</v>
      </c>
      <c r="D5578" s="4" t="n">
        <v>12</v>
      </c>
      <c r="E5578" s="4" t="n">
        <v>154.02</v>
      </c>
      <c r="F5578" s="4" t="n">
        <v>1848.24</v>
      </c>
      <c r="G5578" s="4" t="n">
        <f aca="false">INDEX(Data_Products!$D$2:$D$33,MATCH(C5578,Data_Products!$A$2:$A$33,0))</f>
        <v>102.1</v>
      </c>
      <c r="H5578" s="4" t="str">
        <f aca="false">INDEX(Data_Products!$C$2:$C$33,MATCH(C5578,Data_Products!$A$2:$A$33,0))</f>
        <v>Tools &amp; Fixings</v>
      </c>
      <c r="I5578" s="10" t="n">
        <f aca="false">D5578*(E5578-G5578)</f>
        <v>623.04</v>
      </c>
      <c r="J5578" s="11" t="n">
        <f aca="false">IFERROR(I5578/F5578,0)</f>
        <v>0.337099078041813</v>
      </c>
      <c r="K5578" s="4" t="str">
        <f aca="false">IFERROR(INDEX(Data_Orders!$F$2:$F$4727,MATCH(B5578,Data_Orders!$A$2:$A$4727,0)),"")</f>
        <v>Contractor</v>
      </c>
      <c r="L5578" s="4" t="str">
        <f aca="false">IFERROR(INDEX(Data_Orders!$D$2:$D$4727,MATCH(B5578,Data_Orders!$A$2:$A$4727,0)),"")</f>
        <v>Nuneaton</v>
      </c>
    </row>
    <row r="5579" customFormat="false" ht="15" hidden="false" customHeight="false" outlineLevel="0" collapsed="false">
      <c r="A5579" s="4" t="s">
        <v>11395</v>
      </c>
      <c r="B5579" s="4" t="s">
        <v>2956</v>
      </c>
      <c r="C5579" s="4" t="s">
        <v>1075</v>
      </c>
      <c r="D5579" s="4" t="n">
        <v>8</v>
      </c>
      <c r="E5579" s="4" t="n">
        <v>98.61</v>
      </c>
      <c r="F5579" s="4" t="n">
        <v>788.88</v>
      </c>
      <c r="G5579" s="4" t="n">
        <f aca="false">INDEX(Data_Products!$D$2:$D$33,MATCH(C5579,Data_Products!$A$2:$A$33,0))</f>
        <v>74.84</v>
      </c>
      <c r="H5579" s="4" t="str">
        <f aca="false">INDEX(Data_Products!$C$2:$C$33,MATCH(C5579,Data_Products!$A$2:$A$33,0))</f>
        <v>Landscaping</v>
      </c>
      <c r="I5579" s="10" t="n">
        <f aca="false">D5579*(E5579-G5579)</f>
        <v>190.16</v>
      </c>
      <c r="J5579" s="11" t="n">
        <f aca="false">IFERROR(I5579/F5579,0)</f>
        <v>0.24105060338708</v>
      </c>
      <c r="K5579" s="4" t="str">
        <f aca="false">IFERROR(INDEX(Data_Orders!$F$2:$F$4727,MATCH(B5579,Data_Orders!$A$2:$A$4727,0)),"")</f>
        <v>Contractor</v>
      </c>
      <c r="L5579" s="4" t="str">
        <f aca="false">IFERROR(INDEX(Data_Orders!$D$2:$D$4727,MATCH(B5579,Data_Orders!$A$2:$A$4727,0)),"")</f>
        <v>Nuneaton</v>
      </c>
    </row>
    <row r="5580" customFormat="false" ht="15" hidden="false" customHeight="false" outlineLevel="0" collapsed="false">
      <c r="A5580" s="4" t="s">
        <v>11396</v>
      </c>
      <c r="B5580" s="4" t="s">
        <v>2956</v>
      </c>
      <c r="C5580" s="4" t="s">
        <v>1010</v>
      </c>
      <c r="D5580" s="4" t="n">
        <v>18</v>
      </c>
      <c r="E5580" s="4" t="n">
        <v>135.95</v>
      </c>
      <c r="F5580" s="4" t="n">
        <v>2447.1</v>
      </c>
      <c r="G5580" s="4" t="n">
        <f aca="false">INDEX(Data_Products!$D$2:$D$33,MATCH(C5580,Data_Products!$A$2:$A$33,0))</f>
        <v>111.1</v>
      </c>
      <c r="H5580" s="4" t="str">
        <f aca="false">INDEX(Data_Products!$C$2:$C$33,MATCH(C5580,Data_Products!$A$2:$A$33,0))</f>
        <v>Timber</v>
      </c>
      <c r="I5580" s="10" t="n">
        <f aca="false">D5580*(E5580-G5580)</f>
        <v>447.3</v>
      </c>
      <c r="J5580" s="11" t="n">
        <f aca="false">IFERROR(I5580/F5580,0)</f>
        <v>0.18278778962854</v>
      </c>
      <c r="K5580" s="4" t="str">
        <f aca="false">IFERROR(INDEX(Data_Orders!$F$2:$F$4727,MATCH(B5580,Data_Orders!$A$2:$A$4727,0)),"")</f>
        <v>Contractor</v>
      </c>
      <c r="L5580" s="4" t="str">
        <f aca="false">IFERROR(INDEX(Data_Orders!$D$2:$D$4727,MATCH(B5580,Data_Orders!$A$2:$A$4727,0)),"")</f>
        <v>Nuneaton</v>
      </c>
    </row>
    <row r="5581" customFormat="false" ht="15" hidden="false" customHeight="false" outlineLevel="0" collapsed="false">
      <c r="A5581" s="4" t="s">
        <v>11397</v>
      </c>
      <c r="B5581" s="4" t="s">
        <v>2957</v>
      </c>
      <c r="C5581" s="4" t="s">
        <v>1046</v>
      </c>
      <c r="D5581" s="4" t="n">
        <v>5</v>
      </c>
      <c r="E5581" s="4" t="n">
        <v>154.02</v>
      </c>
      <c r="F5581" s="4" t="n">
        <v>770.1</v>
      </c>
      <c r="G5581" s="4" t="n">
        <f aca="false">INDEX(Data_Products!$D$2:$D$33,MATCH(C5581,Data_Products!$A$2:$A$33,0))</f>
        <v>102.1</v>
      </c>
      <c r="H5581" s="4" t="str">
        <f aca="false">INDEX(Data_Products!$C$2:$C$33,MATCH(C5581,Data_Products!$A$2:$A$33,0))</f>
        <v>Tools &amp; Fixings</v>
      </c>
      <c r="I5581" s="10" t="n">
        <f aca="false">D5581*(E5581-G5581)</f>
        <v>259.6</v>
      </c>
      <c r="J5581" s="11" t="n">
        <f aca="false">IFERROR(I5581/F5581,0)</f>
        <v>0.337099078041813</v>
      </c>
      <c r="K5581" s="4" t="str">
        <f aca="false">IFERROR(INDEX(Data_Orders!$F$2:$F$4727,MATCH(B5581,Data_Orders!$A$2:$A$4727,0)),"")</f>
        <v>Contractor</v>
      </c>
      <c r="L5581" s="4" t="str">
        <f aca="false">IFERROR(INDEX(Data_Orders!$D$2:$D$4727,MATCH(B5581,Data_Orders!$A$2:$A$4727,0)),"")</f>
        <v>Nuneaton</v>
      </c>
    </row>
    <row r="5582" customFormat="false" ht="15" hidden="false" customHeight="false" outlineLevel="0" collapsed="false">
      <c r="A5582" s="4" t="s">
        <v>11398</v>
      </c>
      <c r="B5582" s="4" t="s">
        <v>2957</v>
      </c>
      <c r="C5582" s="4" t="s">
        <v>1021</v>
      </c>
      <c r="D5582" s="4" t="n">
        <v>15</v>
      </c>
      <c r="E5582" s="4" t="n">
        <v>73.76</v>
      </c>
      <c r="F5582" s="4" t="n">
        <v>1106.4</v>
      </c>
      <c r="G5582" s="4" t="n">
        <f aca="false">INDEX(Data_Products!$D$2:$D$33,MATCH(C5582,Data_Products!$A$2:$A$33,0))</f>
        <v>51.51</v>
      </c>
      <c r="H5582" s="4" t="str">
        <f aca="false">INDEX(Data_Products!$C$2:$C$33,MATCH(C5582,Data_Products!$A$2:$A$33,0))</f>
        <v>Cement &amp; Aggregates</v>
      </c>
      <c r="I5582" s="10" t="n">
        <f aca="false">D5582*(E5582-G5582)</f>
        <v>333.75</v>
      </c>
      <c r="J5582" s="11" t="n">
        <f aca="false">IFERROR(I5582/F5582,0)</f>
        <v>0.301654013015184</v>
      </c>
      <c r="K5582" s="4" t="str">
        <f aca="false">IFERROR(INDEX(Data_Orders!$F$2:$F$4727,MATCH(B5582,Data_Orders!$A$2:$A$4727,0)),"")</f>
        <v>Contractor</v>
      </c>
      <c r="L5582" s="4" t="str">
        <f aca="false">IFERROR(INDEX(Data_Orders!$D$2:$D$4727,MATCH(B5582,Data_Orders!$A$2:$A$4727,0)),"")</f>
        <v>Nuneaton</v>
      </c>
    </row>
    <row r="5583" customFormat="false" ht="15" hidden="false" customHeight="false" outlineLevel="0" collapsed="false">
      <c r="A5583" s="4" t="s">
        <v>11399</v>
      </c>
      <c r="B5583" s="4" t="s">
        <v>2957</v>
      </c>
      <c r="C5583" s="4" t="s">
        <v>1068</v>
      </c>
      <c r="D5583" s="4" t="n">
        <v>20</v>
      </c>
      <c r="E5583" s="4" t="n">
        <v>86.28</v>
      </c>
      <c r="F5583" s="4" t="n">
        <v>1725.6</v>
      </c>
      <c r="G5583" s="4" t="n">
        <f aca="false">INDEX(Data_Products!$D$2:$D$33,MATCH(C5583,Data_Products!$A$2:$A$33,0))</f>
        <v>68.55</v>
      </c>
      <c r="H5583" s="4" t="str">
        <f aca="false">INDEX(Data_Products!$C$2:$C$33,MATCH(C5583,Data_Products!$A$2:$A$33,0))</f>
        <v>Plumbing &amp; Drainage</v>
      </c>
      <c r="I5583" s="10" t="n">
        <f aca="false">D5583*(E5583-G5583)</f>
        <v>354.6</v>
      </c>
      <c r="J5583" s="11" t="n">
        <f aca="false">IFERROR(I5583/F5583,0)</f>
        <v>0.205493741307371</v>
      </c>
      <c r="K5583" s="4" t="str">
        <f aca="false">IFERROR(INDEX(Data_Orders!$F$2:$F$4727,MATCH(B5583,Data_Orders!$A$2:$A$4727,0)),"")</f>
        <v>Contractor</v>
      </c>
      <c r="L5583" s="4" t="str">
        <f aca="false">IFERROR(INDEX(Data_Orders!$D$2:$D$4727,MATCH(B5583,Data_Orders!$A$2:$A$4727,0)),"")</f>
        <v>Nuneaton</v>
      </c>
    </row>
    <row r="5584" customFormat="false" ht="15" hidden="false" customHeight="false" outlineLevel="0" collapsed="false">
      <c r="A5584" s="4" t="s">
        <v>11400</v>
      </c>
      <c r="B5584" s="4" t="s">
        <v>2957</v>
      </c>
      <c r="C5584" s="4" t="s">
        <v>1028</v>
      </c>
      <c r="D5584" s="4" t="n">
        <v>2</v>
      </c>
      <c r="E5584" s="4" t="n">
        <v>118.79</v>
      </c>
      <c r="F5584" s="4" t="n">
        <v>237.58</v>
      </c>
      <c r="G5584" s="4" t="n">
        <f aca="false">INDEX(Data_Products!$D$2:$D$33,MATCH(C5584,Data_Products!$A$2:$A$33,0))</f>
        <v>81.07</v>
      </c>
      <c r="H5584" s="4" t="str">
        <f aca="false">INDEX(Data_Products!$C$2:$C$33,MATCH(C5584,Data_Products!$A$2:$A$33,0))</f>
        <v>Cement &amp; Aggregates</v>
      </c>
      <c r="I5584" s="10" t="n">
        <f aca="false">D5584*(E5584-G5584)</f>
        <v>75.44</v>
      </c>
      <c r="J5584" s="11" t="n">
        <f aca="false">IFERROR(I5584/F5584,0)</f>
        <v>0.317535146056065</v>
      </c>
      <c r="K5584" s="4" t="str">
        <f aca="false">IFERROR(INDEX(Data_Orders!$F$2:$F$4727,MATCH(B5584,Data_Orders!$A$2:$A$4727,0)),"")</f>
        <v>Contractor</v>
      </c>
      <c r="L5584" s="4" t="str">
        <f aca="false">IFERROR(INDEX(Data_Orders!$D$2:$D$4727,MATCH(B5584,Data_Orders!$A$2:$A$4727,0)),"")</f>
        <v>Nuneaton</v>
      </c>
    </row>
    <row r="5585" customFormat="false" ht="15" hidden="false" customHeight="false" outlineLevel="0" collapsed="false">
      <c r="A5585" s="4" t="s">
        <v>11401</v>
      </c>
      <c r="B5585" s="4" t="s">
        <v>2957</v>
      </c>
      <c r="C5585" s="4" t="s">
        <v>1032</v>
      </c>
      <c r="D5585" s="4" t="n">
        <v>11</v>
      </c>
      <c r="E5585" s="4" t="n">
        <v>99.65</v>
      </c>
      <c r="F5585" s="4" t="n">
        <v>1096.15</v>
      </c>
      <c r="G5585" s="4" t="n">
        <f aca="false">INDEX(Data_Products!$D$2:$D$33,MATCH(C5585,Data_Products!$A$2:$A$33,0))</f>
        <v>58.26</v>
      </c>
      <c r="H5585" s="4" t="str">
        <f aca="false">INDEX(Data_Products!$C$2:$C$33,MATCH(C5585,Data_Products!$A$2:$A$33,0))</f>
        <v>Insulation</v>
      </c>
      <c r="I5585" s="10" t="n">
        <f aca="false">D5585*(E5585-G5585)</f>
        <v>455.29</v>
      </c>
      <c r="J5585" s="11" t="n">
        <f aca="false">IFERROR(I5585/F5585,0)</f>
        <v>0.415353738083292</v>
      </c>
      <c r="K5585" s="4" t="str">
        <f aca="false">IFERROR(INDEX(Data_Orders!$F$2:$F$4727,MATCH(B5585,Data_Orders!$A$2:$A$4727,0)),"")</f>
        <v>Contractor</v>
      </c>
      <c r="L5585" s="4" t="str">
        <f aca="false">IFERROR(INDEX(Data_Orders!$D$2:$D$4727,MATCH(B5585,Data_Orders!$A$2:$A$4727,0)),"")</f>
        <v>Nuneaton</v>
      </c>
    </row>
    <row r="5586" customFormat="false" ht="15" hidden="false" customHeight="false" outlineLevel="0" collapsed="false">
      <c r="A5586" s="4" t="s">
        <v>11402</v>
      </c>
      <c r="B5586" s="4" t="s">
        <v>2958</v>
      </c>
      <c r="C5586" s="4" t="s">
        <v>1057</v>
      </c>
      <c r="D5586" s="4" t="n">
        <v>10</v>
      </c>
      <c r="E5586" s="4" t="n">
        <v>176.81</v>
      </c>
      <c r="F5586" s="4" t="n">
        <v>1768.1</v>
      </c>
      <c r="G5586" s="4" t="n">
        <f aca="false">INDEX(Data_Products!$D$2:$D$33,MATCH(C5586,Data_Products!$A$2:$A$33,0))</f>
        <v>129.57</v>
      </c>
      <c r="H5586" s="4" t="str">
        <f aca="false">INDEX(Data_Products!$C$2:$C$33,MATCH(C5586,Data_Products!$A$2:$A$33,0))</f>
        <v>Roofing</v>
      </c>
      <c r="I5586" s="10" t="n">
        <f aca="false">D5586*(E5586-G5586)</f>
        <v>472.4</v>
      </c>
      <c r="J5586" s="11" t="n">
        <f aca="false">IFERROR(I5586/F5586,0)</f>
        <v>0.267179458175443</v>
      </c>
      <c r="K5586" s="4" t="str">
        <f aca="false">IFERROR(INDEX(Data_Orders!$F$2:$F$4727,MATCH(B5586,Data_Orders!$A$2:$A$4727,0)),"")</f>
        <v>Contractor</v>
      </c>
      <c r="L5586" s="4" t="str">
        <f aca="false">IFERROR(INDEX(Data_Orders!$D$2:$D$4727,MATCH(B5586,Data_Orders!$A$2:$A$4727,0)),"")</f>
        <v>Nuneaton</v>
      </c>
    </row>
    <row r="5587" customFormat="false" ht="15" hidden="false" customHeight="false" outlineLevel="0" collapsed="false">
      <c r="A5587" s="4" t="s">
        <v>11403</v>
      </c>
      <c r="B5587" s="4" t="s">
        <v>2958</v>
      </c>
      <c r="C5587" s="4" t="s">
        <v>1055</v>
      </c>
      <c r="D5587" s="4" t="n">
        <v>8</v>
      </c>
      <c r="E5587" s="4" t="n">
        <v>205.03</v>
      </c>
      <c r="F5587" s="4" t="n">
        <v>1640.24</v>
      </c>
      <c r="G5587" s="4" t="n">
        <f aca="false">INDEX(Data_Products!$D$2:$D$33,MATCH(C5587,Data_Products!$A$2:$A$33,0))</f>
        <v>138.6</v>
      </c>
      <c r="H5587" s="4" t="str">
        <f aca="false">INDEX(Data_Products!$C$2:$C$33,MATCH(C5587,Data_Products!$A$2:$A$33,0))</f>
        <v>Roofing</v>
      </c>
      <c r="I5587" s="10" t="n">
        <f aca="false">D5587*(E5587-G5587)</f>
        <v>531.44</v>
      </c>
      <c r="J5587" s="11" t="n">
        <f aca="false">IFERROR(I5587/F5587,0)</f>
        <v>0.324001365653807</v>
      </c>
      <c r="K5587" s="4" t="str">
        <f aca="false">IFERROR(INDEX(Data_Orders!$F$2:$F$4727,MATCH(B5587,Data_Orders!$A$2:$A$4727,0)),"")</f>
        <v>Contractor</v>
      </c>
      <c r="L5587" s="4" t="str">
        <f aca="false">IFERROR(INDEX(Data_Orders!$D$2:$D$4727,MATCH(B5587,Data_Orders!$A$2:$A$4727,0)),"")</f>
        <v>Nuneaton</v>
      </c>
    </row>
    <row r="5588" customFormat="false" ht="15" hidden="false" customHeight="false" outlineLevel="0" collapsed="false">
      <c r="A5588" s="4" t="s">
        <v>11404</v>
      </c>
      <c r="B5588" s="4" t="s">
        <v>2958</v>
      </c>
      <c r="C5588" s="4" t="s">
        <v>1013</v>
      </c>
      <c r="D5588" s="4" t="n">
        <v>7</v>
      </c>
      <c r="E5588" s="4" t="n">
        <v>240.92</v>
      </c>
      <c r="F5588" s="4" t="n">
        <v>1686.44</v>
      </c>
      <c r="G5588" s="4" t="n">
        <f aca="false">INDEX(Data_Products!$D$2:$D$33,MATCH(C5588,Data_Products!$A$2:$A$33,0))</f>
        <v>168.32</v>
      </c>
      <c r="H5588" s="4" t="str">
        <f aca="false">INDEX(Data_Products!$C$2:$C$33,MATCH(C5588,Data_Products!$A$2:$A$33,0))</f>
        <v>Timber</v>
      </c>
      <c r="I5588" s="10" t="n">
        <f aca="false">D5588*(E5588-G5588)</f>
        <v>508.2</v>
      </c>
      <c r="J5588" s="11" t="n">
        <f aca="false">IFERROR(I5588/F5588,0)</f>
        <v>0.301344844761747</v>
      </c>
      <c r="K5588" s="4" t="str">
        <f aca="false">IFERROR(INDEX(Data_Orders!$F$2:$F$4727,MATCH(B5588,Data_Orders!$A$2:$A$4727,0)),"")</f>
        <v>Contractor</v>
      </c>
      <c r="L5588" s="4" t="str">
        <f aca="false">IFERROR(INDEX(Data_Orders!$D$2:$D$4727,MATCH(B5588,Data_Orders!$A$2:$A$4727,0)),"")</f>
        <v>Nuneaton</v>
      </c>
    </row>
    <row r="5589" customFormat="false" ht="15" hidden="false" customHeight="false" outlineLevel="0" collapsed="false">
      <c r="A5589" s="4" t="s">
        <v>11405</v>
      </c>
      <c r="B5589" s="4" t="s">
        <v>2959</v>
      </c>
      <c r="C5589" s="4" t="s">
        <v>1064</v>
      </c>
      <c r="D5589" s="4" t="n">
        <v>12</v>
      </c>
      <c r="E5589" s="4" t="n">
        <v>97.63</v>
      </c>
      <c r="F5589" s="4" t="n">
        <v>1171.56</v>
      </c>
      <c r="G5589" s="4" t="n">
        <f aca="false">INDEX(Data_Products!$D$2:$D$33,MATCH(C5589,Data_Products!$A$2:$A$33,0))</f>
        <v>65.21</v>
      </c>
      <c r="H5589" s="4" t="str">
        <f aca="false">INDEX(Data_Products!$C$2:$C$33,MATCH(C5589,Data_Products!$A$2:$A$33,0))</f>
        <v>Plumbing &amp; Drainage</v>
      </c>
      <c r="I5589" s="10" t="n">
        <f aca="false">D5589*(E5589-G5589)</f>
        <v>389.04</v>
      </c>
      <c r="J5589" s="11" t="n">
        <f aca="false">IFERROR(I5589/F5589,0)</f>
        <v>0.332070060432244</v>
      </c>
      <c r="K5589" s="4" t="str">
        <f aca="false">IFERROR(INDEX(Data_Orders!$F$2:$F$4727,MATCH(B5589,Data_Orders!$A$2:$A$4727,0)),"")</f>
        <v>Contractor</v>
      </c>
      <c r="L5589" s="4" t="str">
        <f aca="false">IFERROR(INDEX(Data_Orders!$D$2:$D$4727,MATCH(B5589,Data_Orders!$A$2:$A$4727,0)),"")</f>
        <v>Nuneaton</v>
      </c>
    </row>
    <row r="5590" customFormat="false" ht="15" hidden="false" customHeight="false" outlineLevel="0" collapsed="false">
      <c r="A5590" s="4" t="s">
        <v>11406</v>
      </c>
      <c r="B5590" s="4" t="s">
        <v>2959</v>
      </c>
      <c r="C5590" s="4" t="s">
        <v>1068</v>
      </c>
      <c r="D5590" s="4" t="n">
        <v>7</v>
      </c>
      <c r="E5590" s="4" t="n">
        <v>86.28</v>
      </c>
      <c r="F5590" s="4" t="n">
        <v>603.96</v>
      </c>
      <c r="G5590" s="4" t="n">
        <f aca="false">INDEX(Data_Products!$D$2:$D$33,MATCH(C5590,Data_Products!$A$2:$A$33,0))</f>
        <v>68.55</v>
      </c>
      <c r="H5590" s="4" t="str">
        <f aca="false">INDEX(Data_Products!$C$2:$C$33,MATCH(C5590,Data_Products!$A$2:$A$33,0))</f>
        <v>Plumbing &amp; Drainage</v>
      </c>
      <c r="I5590" s="10" t="n">
        <f aca="false">D5590*(E5590-G5590)</f>
        <v>124.11</v>
      </c>
      <c r="J5590" s="11" t="n">
        <f aca="false">IFERROR(I5590/F5590,0)</f>
        <v>0.205493741307371</v>
      </c>
      <c r="K5590" s="4" t="str">
        <f aca="false">IFERROR(INDEX(Data_Orders!$F$2:$F$4727,MATCH(B5590,Data_Orders!$A$2:$A$4727,0)),"")</f>
        <v>Contractor</v>
      </c>
      <c r="L5590" s="4" t="str">
        <f aca="false">IFERROR(INDEX(Data_Orders!$D$2:$D$4727,MATCH(B5590,Data_Orders!$A$2:$A$4727,0)),"")</f>
        <v>Nuneaton</v>
      </c>
    </row>
    <row r="5591" customFormat="false" ht="15" hidden="false" customHeight="false" outlineLevel="0" collapsed="false">
      <c r="A5591" s="4" t="s">
        <v>11407</v>
      </c>
      <c r="B5591" s="4" t="s">
        <v>2960</v>
      </c>
      <c r="C5591" s="4" t="s">
        <v>1028</v>
      </c>
      <c r="D5591" s="4" t="n">
        <v>4</v>
      </c>
      <c r="E5591" s="4" t="n">
        <v>118.79</v>
      </c>
      <c r="F5591" s="4" t="n">
        <v>475.16</v>
      </c>
      <c r="G5591" s="4" t="n">
        <f aca="false">INDEX(Data_Products!$D$2:$D$33,MATCH(C5591,Data_Products!$A$2:$A$33,0))</f>
        <v>81.07</v>
      </c>
      <c r="H5591" s="4" t="str">
        <f aca="false">INDEX(Data_Products!$C$2:$C$33,MATCH(C5591,Data_Products!$A$2:$A$33,0))</f>
        <v>Cement &amp; Aggregates</v>
      </c>
      <c r="I5591" s="10" t="n">
        <f aca="false">D5591*(E5591-G5591)</f>
        <v>150.88</v>
      </c>
      <c r="J5591" s="11" t="n">
        <f aca="false">IFERROR(I5591/F5591,0)</f>
        <v>0.317535146056065</v>
      </c>
      <c r="K5591" s="4" t="str">
        <f aca="false">IFERROR(INDEX(Data_Orders!$F$2:$F$4727,MATCH(B5591,Data_Orders!$A$2:$A$4727,0)),"")</f>
        <v>Contractor</v>
      </c>
      <c r="L5591" s="4" t="str">
        <f aca="false">IFERROR(INDEX(Data_Orders!$D$2:$D$4727,MATCH(B5591,Data_Orders!$A$2:$A$4727,0)),"")</f>
        <v>Nuneaton</v>
      </c>
    </row>
    <row r="5592" customFormat="false" ht="15" hidden="false" customHeight="false" outlineLevel="0" collapsed="false">
      <c r="A5592" s="4" t="s">
        <v>11408</v>
      </c>
      <c r="B5592" s="4" t="s">
        <v>2960</v>
      </c>
      <c r="C5592" s="4" t="s">
        <v>1050</v>
      </c>
      <c r="D5592" s="4" t="n">
        <v>13</v>
      </c>
      <c r="E5592" s="4" t="n">
        <v>238.63</v>
      </c>
      <c r="F5592" s="4" t="n">
        <v>3102.19</v>
      </c>
      <c r="G5592" s="4" t="n">
        <f aca="false">INDEX(Data_Products!$D$2:$D$33,MATCH(C5592,Data_Products!$A$2:$A$33,0))</f>
        <v>148.91</v>
      </c>
      <c r="H5592" s="4" t="str">
        <f aca="false">INDEX(Data_Products!$C$2:$C$33,MATCH(C5592,Data_Products!$A$2:$A$33,0))</f>
        <v>Tools &amp; Fixings</v>
      </c>
      <c r="I5592" s="10" t="n">
        <f aca="false">D5592*(E5592-G5592)</f>
        <v>1166.36</v>
      </c>
      <c r="J5592" s="11" t="n">
        <f aca="false">IFERROR(I5592/F5592,0)</f>
        <v>0.375979549930855</v>
      </c>
      <c r="K5592" s="4" t="str">
        <f aca="false">IFERROR(INDEX(Data_Orders!$F$2:$F$4727,MATCH(B5592,Data_Orders!$A$2:$A$4727,0)),"")</f>
        <v>Contractor</v>
      </c>
      <c r="L5592" s="4" t="str">
        <f aca="false">IFERROR(INDEX(Data_Orders!$D$2:$D$4727,MATCH(B5592,Data_Orders!$A$2:$A$4727,0)),"")</f>
        <v>Nuneaton</v>
      </c>
    </row>
    <row r="5593" customFormat="false" ht="15" hidden="false" customHeight="false" outlineLevel="0" collapsed="false">
      <c r="A5593" s="4" t="s">
        <v>11409</v>
      </c>
      <c r="B5593" s="4" t="s">
        <v>2960</v>
      </c>
      <c r="C5593" s="4" t="s">
        <v>1032</v>
      </c>
      <c r="D5593" s="4" t="n">
        <v>8</v>
      </c>
      <c r="E5593" s="4" t="n">
        <v>99.65</v>
      </c>
      <c r="F5593" s="4" t="n">
        <v>797.2</v>
      </c>
      <c r="G5593" s="4" t="n">
        <f aca="false">INDEX(Data_Products!$D$2:$D$33,MATCH(C5593,Data_Products!$A$2:$A$33,0))</f>
        <v>58.26</v>
      </c>
      <c r="H5593" s="4" t="str">
        <f aca="false">INDEX(Data_Products!$C$2:$C$33,MATCH(C5593,Data_Products!$A$2:$A$33,0))</f>
        <v>Insulation</v>
      </c>
      <c r="I5593" s="10" t="n">
        <f aca="false">D5593*(E5593-G5593)</f>
        <v>331.12</v>
      </c>
      <c r="J5593" s="11" t="n">
        <f aca="false">IFERROR(I5593/F5593,0)</f>
        <v>0.415353738083292</v>
      </c>
      <c r="K5593" s="4" t="str">
        <f aca="false">IFERROR(INDEX(Data_Orders!$F$2:$F$4727,MATCH(B5593,Data_Orders!$A$2:$A$4727,0)),"")</f>
        <v>Contractor</v>
      </c>
      <c r="L5593" s="4" t="str">
        <f aca="false">IFERROR(INDEX(Data_Orders!$D$2:$D$4727,MATCH(B5593,Data_Orders!$A$2:$A$4727,0)),"")</f>
        <v>Nuneaton</v>
      </c>
    </row>
    <row r="5594" customFormat="false" ht="15" hidden="false" customHeight="false" outlineLevel="0" collapsed="false">
      <c r="A5594" s="4" t="s">
        <v>11410</v>
      </c>
      <c r="B5594" s="4" t="s">
        <v>2960</v>
      </c>
      <c r="C5594" s="4" t="s">
        <v>1073</v>
      </c>
      <c r="D5594" s="4" t="n">
        <v>5</v>
      </c>
      <c r="E5594" s="4" t="n">
        <v>231.05</v>
      </c>
      <c r="F5594" s="4" t="n">
        <v>1155.25</v>
      </c>
      <c r="G5594" s="4" t="n">
        <f aca="false">INDEX(Data_Products!$D$2:$D$33,MATCH(C5594,Data_Products!$A$2:$A$33,0))</f>
        <v>148.29</v>
      </c>
      <c r="H5594" s="4" t="str">
        <f aca="false">INDEX(Data_Products!$C$2:$C$33,MATCH(C5594,Data_Products!$A$2:$A$33,0))</f>
        <v>Landscaping</v>
      </c>
      <c r="I5594" s="10" t="n">
        <f aca="false">D5594*(E5594-G5594)</f>
        <v>413.8</v>
      </c>
      <c r="J5594" s="11" t="n">
        <f aca="false">IFERROR(I5594/F5594,0)</f>
        <v>0.358190867777537</v>
      </c>
      <c r="K5594" s="4" t="str">
        <f aca="false">IFERROR(INDEX(Data_Orders!$F$2:$F$4727,MATCH(B5594,Data_Orders!$A$2:$A$4727,0)),"")</f>
        <v>Contractor</v>
      </c>
      <c r="L5594" s="4" t="str">
        <f aca="false">IFERROR(INDEX(Data_Orders!$D$2:$D$4727,MATCH(B5594,Data_Orders!$A$2:$A$4727,0)),"")</f>
        <v>Nuneaton</v>
      </c>
    </row>
    <row r="5595" customFormat="false" ht="15" hidden="false" customHeight="false" outlineLevel="0" collapsed="false">
      <c r="A5595" s="4" t="s">
        <v>11411</v>
      </c>
      <c r="B5595" s="4" t="s">
        <v>2960</v>
      </c>
      <c r="C5595" s="4" t="s">
        <v>1059</v>
      </c>
      <c r="D5595" s="4" t="n">
        <v>4</v>
      </c>
      <c r="E5595" s="4" t="n">
        <v>103.63</v>
      </c>
      <c r="F5595" s="4" t="n">
        <v>414.52</v>
      </c>
      <c r="G5595" s="4" t="n">
        <f aca="false">INDEX(Data_Products!$D$2:$D$33,MATCH(C5595,Data_Products!$A$2:$A$33,0))</f>
        <v>82.55</v>
      </c>
      <c r="H5595" s="4" t="str">
        <f aca="false">INDEX(Data_Products!$C$2:$C$33,MATCH(C5595,Data_Products!$A$2:$A$33,0))</f>
        <v>Roofing</v>
      </c>
      <c r="I5595" s="10" t="n">
        <f aca="false">D5595*(E5595-G5595)</f>
        <v>84.32</v>
      </c>
      <c r="J5595" s="11" t="n">
        <f aca="false">IFERROR(I5595/F5595,0)</f>
        <v>0.203415999228023</v>
      </c>
      <c r="K5595" s="4" t="str">
        <f aca="false">IFERROR(INDEX(Data_Orders!$F$2:$F$4727,MATCH(B5595,Data_Orders!$A$2:$A$4727,0)),"")</f>
        <v>Contractor</v>
      </c>
      <c r="L5595" s="4" t="str">
        <f aca="false">IFERROR(INDEX(Data_Orders!$D$2:$D$4727,MATCH(B5595,Data_Orders!$A$2:$A$4727,0)),"")</f>
        <v>Nuneaton</v>
      </c>
    </row>
    <row r="5596" customFormat="false" ht="15" hidden="false" customHeight="false" outlineLevel="0" collapsed="false">
      <c r="A5596" s="4" t="s">
        <v>11412</v>
      </c>
      <c r="B5596" s="4" t="s">
        <v>2961</v>
      </c>
      <c r="C5596" s="4" t="s">
        <v>1059</v>
      </c>
      <c r="D5596" s="4" t="n">
        <v>20</v>
      </c>
      <c r="E5596" s="4" t="n">
        <v>103.63</v>
      </c>
      <c r="F5596" s="4" t="n">
        <v>2072.6</v>
      </c>
      <c r="G5596" s="4" t="n">
        <f aca="false">INDEX(Data_Products!$D$2:$D$33,MATCH(C5596,Data_Products!$A$2:$A$33,0))</f>
        <v>82.55</v>
      </c>
      <c r="H5596" s="4" t="str">
        <f aca="false">INDEX(Data_Products!$C$2:$C$33,MATCH(C5596,Data_Products!$A$2:$A$33,0))</f>
        <v>Roofing</v>
      </c>
      <c r="I5596" s="10" t="n">
        <f aca="false">D5596*(E5596-G5596)</f>
        <v>421.6</v>
      </c>
      <c r="J5596" s="11" t="n">
        <f aca="false">IFERROR(I5596/F5596,0)</f>
        <v>0.203415999228023</v>
      </c>
      <c r="K5596" s="4" t="str">
        <f aca="false">IFERROR(INDEX(Data_Orders!$F$2:$F$4727,MATCH(B5596,Data_Orders!$A$2:$A$4727,0)),"")</f>
        <v>Contractor</v>
      </c>
      <c r="L5596" s="4" t="str">
        <f aca="false">IFERROR(INDEX(Data_Orders!$D$2:$D$4727,MATCH(B5596,Data_Orders!$A$2:$A$4727,0)),"")</f>
        <v>Nuneaton</v>
      </c>
    </row>
    <row r="5597" customFormat="false" ht="15" hidden="false" customHeight="false" outlineLevel="0" collapsed="false">
      <c r="A5597" s="4" t="s">
        <v>11413</v>
      </c>
      <c r="B5597" s="4" t="s">
        <v>2962</v>
      </c>
      <c r="C5597" s="4" t="s">
        <v>1041</v>
      </c>
      <c r="D5597" s="4" t="n">
        <v>18</v>
      </c>
      <c r="E5597" s="4" t="n">
        <v>242.75</v>
      </c>
      <c r="F5597" s="4" t="n">
        <v>4369.5</v>
      </c>
      <c r="G5597" s="4" t="n">
        <f aca="false">INDEX(Data_Products!$D$2:$D$33,MATCH(C5597,Data_Products!$A$2:$A$33,0))</f>
        <v>142.94</v>
      </c>
      <c r="H5597" s="4" t="str">
        <f aca="false">INDEX(Data_Products!$C$2:$C$33,MATCH(C5597,Data_Products!$A$2:$A$33,0))</f>
        <v>Tools &amp; Fixings</v>
      </c>
      <c r="I5597" s="10" t="n">
        <f aca="false">D5597*(E5597-G5597)</f>
        <v>1796.58</v>
      </c>
      <c r="J5597" s="11" t="n">
        <f aca="false">IFERROR(I5597/F5597,0)</f>
        <v>0.411163748712667</v>
      </c>
      <c r="K5597" s="4" t="str">
        <f aca="false">IFERROR(INDEX(Data_Orders!$F$2:$F$4727,MATCH(B5597,Data_Orders!$A$2:$A$4727,0)),"")</f>
        <v>Contractor</v>
      </c>
      <c r="L5597" s="4" t="str">
        <f aca="false">IFERROR(INDEX(Data_Orders!$D$2:$D$4727,MATCH(B5597,Data_Orders!$A$2:$A$4727,0)),"")</f>
        <v>Nuneaton</v>
      </c>
    </row>
    <row r="5598" customFormat="false" ht="15" hidden="false" customHeight="false" outlineLevel="0" collapsed="false">
      <c r="A5598" s="4" t="s">
        <v>11414</v>
      </c>
      <c r="B5598" s="4" t="s">
        <v>2962</v>
      </c>
      <c r="C5598" s="4" t="s">
        <v>1061</v>
      </c>
      <c r="D5598" s="4" t="n">
        <v>2</v>
      </c>
      <c r="E5598" s="4" t="n">
        <v>145.57</v>
      </c>
      <c r="F5598" s="4" t="n">
        <v>291.14</v>
      </c>
      <c r="G5598" s="4" t="n">
        <f aca="false">INDEX(Data_Products!$D$2:$D$33,MATCH(C5598,Data_Products!$A$2:$A$33,0))</f>
        <v>119.29</v>
      </c>
      <c r="H5598" s="4" t="str">
        <f aca="false">INDEX(Data_Products!$C$2:$C$33,MATCH(C5598,Data_Products!$A$2:$A$33,0))</f>
        <v>Plumbing &amp; Drainage</v>
      </c>
      <c r="I5598" s="10" t="n">
        <f aca="false">D5598*(E5598-G5598)</f>
        <v>52.56</v>
      </c>
      <c r="J5598" s="11" t="n">
        <f aca="false">IFERROR(I5598/F5598,0)</f>
        <v>0.180531702960775</v>
      </c>
      <c r="K5598" s="4" t="str">
        <f aca="false">IFERROR(INDEX(Data_Orders!$F$2:$F$4727,MATCH(B5598,Data_Orders!$A$2:$A$4727,0)),"")</f>
        <v>Contractor</v>
      </c>
      <c r="L5598" s="4" t="str">
        <f aca="false">IFERROR(INDEX(Data_Orders!$D$2:$D$4727,MATCH(B5598,Data_Orders!$A$2:$A$4727,0)),"")</f>
        <v>Nuneaton</v>
      </c>
    </row>
    <row r="5599" customFormat="false" ht="15" hidden="false" customHeight="false" outlineLevel="0" collapsed="false">
      <c r="A5599" s="4" t="s">
        <v>11415</v>
      </c>
      <c r="B5599" s="4" t="s">
        <v>2962</v>
      </c>
      <c r="C5599" s="4" t="s">
        <v>1073</v>
      </c>
      <c r="D5599" s="4" t="n">
        <v>20</v>
      </c>
      <c r="E5599" s="4" t="n">
        <v>231.05</v>
      </c>
      <c r="F5599" s="4" t="n">
        <v>4621</v>
      </c>
      <c r="G5599" s="4" t="n">
        <f aca="false">INDEX(Data_Products!$D$2:$D$33,MATCH(C5599,Data_Products!$A$2:$A$33,0))</f>
        <v>148.29</v>
      </c>
      <c r="H5599" s="4" t="str">
        <f aca="false">INDEX(Data_Products!$C$2:$C$33,MATCH(C5599,Data_Products!$A$2:$A$33,0))</f>
        <v>Landscaping</v>
      </c>
      <c r="I5599" s="10" t="n">
        <f aca="false">D5599*(E5599-G5599)</f>
        <v>1655.2</v>
      </c>
      <c r="J5599" s="11" t="n">
        <f aca="false">IFERROR(I5599/F5599,0)</f>
        <v>0.358190867777537</v>
      </c>
      <c r="K5599" s="4" t="str">
        <f aca="false">IFERROR(INDEX(Data_Orders!$F$2:$F$4727,MATCH(B5599,Data_Orders!$A$2:$A$4727,0)),"")</f>
        <v>Contractor</v>
      </c>
      <c r="L5599" s="4" t="str">
        <f aca="false">IFERROR(INDEX(Data_Orders!$D$2:$D$4727,MATCH(B5599,Data_Orders!$A$2:$A$4727,0)),"")</f>
        <v>Nuneaton</v>
      </c>
    </row>
    <row r="5600" customFormat="false" ht="15" hidden="false" customHeight="false" outlineLevel="0" collapsed="false">
      <c r="A5600" s="4" t="s">
        <v>11416</v>
      </c>
      <c r="B5600" s="4" t="s">
        <v>2962</v>
      </c>
      <c r="C5600" s="4" t="s">
        <v>1066</v>
      </c>
      <c r="D5600" s="4" t="n">
        <v>7</v>
      </c>
      <c r="E5600" s="4" t="n">
        <v>209.69</v>
      </c>
      <c r="F5600" s="4" t="n">
        <v>1467.83</v>
      </c>
      <c r="G5600" s="4" t="n">
        <f aca="false">INDEX(Data_Products!$D$2:$D$33,MATCH(C5600,Data_Products!$A$2:$A$33,0))</f>
        <v>144.38</v>
      </c>
      <c r="H5600" s="4" t="str">
        <f aca="false">INDEX(Data_Products!$C$2:$C$33,MATCH(C5600,Data_Products!$A$2:$A$33,0))</f>
        <v>Plumbing &amp; Drainage</v>
      </c>
      <c r="I5600" s="10" t="n">
        <f aca="false">D5600*(E5600-G5600)</f>
        <v>457.17</v>
      </c>
      <c r="J5600" s="11" t="n">
        <f aca="false">IFERROR(I5600/F5600,0)</f>
        <v>0.311459773952024</v>
      </c>
      <c r="K5600" s="4" t="str">
        <f aca="false">IFERROR(INDEX(Data_Orders!$F$2:$F$4727,MATCH(B5600,Data_Orders!$A$2:$A$4727,0)),"")</f>
        <v>Contractor</v>
      </c>
      <c r="L5600" s="4" t="str">
        <f aca="false">IFERROR(INDEX(Data_Orders!$D$2:$D$4727,MATCH(B5600,Data_Orders!$A$2:$A$4727,0)),"")</f>
        <v>Nuneaton</v>
      </c>
    </row>
    <row r="5601" customFormat="false" ht="15" hidden="false" customHeight="false" outlineLevel="0" collapsed="false">
      <c r="A5601" s="4" t="s">
        <v>11417</v>
      </c>
      <c r="B5601" s="4" t="s">
        <v>2962</v>
      </c>
      <c r="C5601" s="4" t="s">
        <v>1017</v>
      </c>
      <c r="D5601" s="4" t="n">
        <v>8</v>
      </c>
      <c r="E5601" s="4" t="n">
        <v>49.15</v>
      </c>
      <c r="F5601" s="4" t="n">
        <v>393.2</v>
      </c>
      <c r="G5601" s="4" t="n">
        <f aca="false">INDEX(Data_Products!$D$2:$D$33,MATCH(C5601,Data_Products!$A$2:$A$33,0))</f>
        <v>31.44</v>
      </c>
      <c r="H5601" s="4" t="str">
        <f aca="false">INDEX(Data_Products!$C$2:$C$33,MATCH(C5601,Data_Products!$A$2:$A$33,0))</f>
        <v>Timber</v>
      </c>
      <c r="I5601" s="10" t="n">
        <f aca="false">D5601*(E5601-G5601)</f>
        <v>141.68</v>
      </c>
      <c r="J5601" s="11" t="n">
        <f aca="false">IFERROR(I5601/F5601,0)</f>
        <v>0.360325534079349</v>
      </c>
      <c r="K5601" s="4" t="str">
        <f aca="false">IFERROR(INDEX(Data_Orders!$F$2:$F$4727,MATCH(B5601,Data_Orders!$A$2:$A$4727,0)),"")</f>
        <v>Contractor</v>
      </c>
      <c r="L5601" s="4" t="str">
        <f aca="false">IFERROR(INDEX(Data_Orders!$D$2:$D$4727,MATCH(B5601,Data_Orders!$A$2:$A$4727,0)),"")</f>
        <v>Nuneaton</v>
      </c>
    </row>
    <row r="5602" customFormat="false" ht="15" hidden="false" customHeight="false" outlineLevel="0" collapsed="false">
      <c r="A5602" s="4" t="s">
        <v>11418</v>
      </c>
      <c r="B5602" s="4" t="s">
        <v>2963</v>
      </c>
      <c r="C5602" s="4" t="s">
        <v>1055</v>
      </c>
      <c r="D5602" s="4" t="n">
        <v>7</v>
      </c>
      <c r="E5602" s="4" t="n">
        <v>205.03</v>
      </c>
      <c r="F5602" s="4" t="n">
        <v>1435.21</v>
      </c>
      <c r="G5602" s="4" t="n">
        <f aca="false">INDEX(Data_Products!$D$2:$D$33,MATCH(C5602,Data_Products!$A$2:$A$33,0))</f>
        <v>138.6</v>
      </c>
      <c r="H5602" s="4" t="str">
        <f aca="false">INDEX(Data_Products!$C$2:$C$33,MATCH(C5602,Data_Products!$A$2:$A$33,0))</f>
        <v>Roofing</v>
      </c>
      <c r="I5602" s="10" t="n">
        <f aca="false">D5602*(E5602-G5602)</f>
        <v>465.01</v>
      </c>
      <c r="J5602" s="11" t="n">
        <f aca="false">IFERROR(I5602/F5602,0)</f>
        <v>0.324001365653807</v>
      </c>
      <c r="K5602" s="4" t="str">
        <f aca="false">IFERROR(INDEX(Data_Orders!$F$2:$F$4727,MATCH(B5602,Data_Orders!$A$2:$A$4727,0)),"")</f>
        <v>Contractor</v>
      </c>
      <c r="L5602" s="4" t="str">
        <f aca="false">IFERROR(INDEX(Data_Orders!$D$2:$D$4727,MATCH(B5602,Data_Orders!$A$2:$A$4727,0)),"")</f>
        <v>Nuneaton</v>
      </c>
    </row>
    <row r="5603" customFormat="false" ht="15" hidden="false" customHeight="false" outlineLevel="0" collapsed="false">
      <c r="A5603" s="4" t="s">
        <v>11419</v>
      </c>
      <c r="B5603" s="4" t="s">
        <v>2964</v>
      </c>
      <c r="C5603" s="4" t="s">
        <v>1019</v>
      </c>
      <c r="D5603" s="4" t="n">
        <v>11</v>
      </c>
      <c r="E5603" s="4" t="n">
        <v>79.76</v>
      </c>
      <c r="F5603" s="4" t="n">
        <v>877.36</v>
      </c>
      <c r="G5603" s="4" t="n">
        <f aca="false">INDEX(Data_Products!$D$2:$D$33,MATCH(C5603,Data_Products!$A$2:$A$33,0))</f>
        <v>59.07</v>
      </c>
      <c r="H5603" s="4" t="str">
        <f aca="false">INDEX(Data_Products!$C$2:$C$33,MATCH(C5603,Data_Products!$A$2:$A$33,0))</f>
        <v>Timber</v>
      </c>
      <c r="I5603" s="10" t="n">
        <f aca="false">D5603*(E5603-G5603)</f>
        <v>227.59</v>
      </c>
      <c r="J5603" s="11" t="n">
        <f aca="false">IFERROR(I5603/F5603,0)</f>
        <v>0.259403209628887</v>
      </c>
      <c r="K5603" s="4" t="str">
        <f aca="false">IFERROR(INDEX(Data_Orders!$F$2:$F$4727,MATCH(B5603,Data_Orders!$A$2:$A$4727,0)),"")</f>
        <v>Contractor</v>
      </c>
      <c r="L5603" s="4" t="str">
        <f aca="false">IFERROR(INDEX(Data_Orders!$D$2:$D$4727,MATCH(B5603,Data_Orders!$A$2:$A$4727,0)),"")</f>
        <v>Nuneaton</v>
      </c>
    </row>
    <row r="5604" customFormat="false" ht="15" hidden="false" customHeight="false" outlineLevel="0" collapsed="false">
      <c r="A5604" s="4" t="s">
        <v>11420</v>
      </c>
      <c r="B5604" s="4" t="s">
        <v>2964</v>
      </c>
      <c r="C5604" s="4" t="s">
        <v>1037</v>
      </c>
      <c r="D5604" s="4" t="n">
        <v>8</v>
      </c>
      <c r="E5604" s="4" t="n">
        <v>90.97</v>
      </c>
      <c r="F5604" s="4" t="n">
        <v>727.76</v>
      </c>
      <c r="G5604" s="4" t="n">
        <f aca="false">INDEX(Data_Products!$D$2:$D$33,MATCH(C5604,Data_Products!$A$2:$A$33,0))</f>
        <v>73.81</v>
      </c>
      <c r="H5604" s="4" t="str">
        <f aca="false">INDEX(Data_Products!$C$2:$C$33,MATCH(C5604,Data_Products!$A$2:$A$33,0))</f>
        <v>Insulation</v>
      </c>
      <c r="I5604" s="10" t="n">
        <f aca="false">D5604*(E5604-G5604)</f>
        <v>137.28</v>
      </c>
      <c r="J5604" s="11" t="n">
        <f aca="false">IFERROR(I5604/F5604,0)</f>
        <v>0.18863361547763</v>
      </c>
      <c r="K5604" s="4" t="str">
        <f aca="false">IFERROR(INDEX(Data_Orders!$F$2:$F$4727,MATCH(B5604,Data_Orders!$A$2:$A$4727,0)),"")</f>
        <v>Contractor</v>
      </c>
      <c r="L5604" s="4" t="str">
        <f aca="false">IFERROR(INDEX(Data_Orders!$D$2:$D$4727,MATCH(B5604,Data_Orders!$A$2:$A$4727,0)),"")</f>
        <v>Nuneaton</v>
      </c>
    </row>
    <row r="5605" customFormat="false" ht="15" hidden="false" customHeight="false" outlineLevel="0" collapsed="false">
      <c r="A5605" s="4" t="s">
        <v>11421</v>
      </c>
      <c r="B5605" s="4" t="s">
        <v>2965</v>
      </c>
      <c r="C5605" s="4" t="s">
        <v>1070</v>
      </c>
      <c r="D5605" s="4" t="n">
        <v>3</v>
      </c>
      <c r="E5605" s="4" t="n">
        <v>230.32</v>
      </c>
      <c r="F5605" s="4" t="n">
        <v>690.96</v>
      </c>
      <c r="G5605" s="4" t="n">
        <f aca="false">INDEX(Data_Products!$D$2:$D$33,MATCH(C5605,Data_Products!$A$2:$A$33,0))</f>
        <v>161.64</v>
      </c>
      <c r="H5605" s="4" t="str">
        <f aca="false">INDEX(Data_Products!$C$2:$C$33,MATCH(C5605,Data_Products!$A$2:$A$33,0))</f>
        <v>Landscaping</v>
      </c>
      <c r="I5605" s="10" t="n">
        <f aca="false">D5605*(E5605-G5605)</f>
        <v>206.04</v>
      </c>
      <c r="J5605" s="11" t="n">
        <f aca="false">IFERROR(I5605/F5605,0)</f>
        <v>0.298193817297673</v>
      </c>
      <c r="K5605" s="4" t="str">
        <f aca="false">IFERROR(INDEX(Data_Orders!$F$2:$F$4727,MATCH(B5605,Data_Orders!$A$2:$A$4727,0)),"")</f>
        <v>Contractor</v>
      </c>
      <c r="L5605" s="4" t="str">
        <f aca="false">IFERROR(INDEX(Data_Orders!$D$2:$D$4727,MATCH(B5605,Data_Orders!$A$2:$A$4727,0)),"")</f>
        <v>Nuneaton</v>
      </c>
    </row>
    <row r="5606" customFormat="false" ht="15" hidden="false" customHeight="false" outlineLevel="0" collapsed="false">
      <c r="A5606" s="4" t="s">
        <v>11422</v>
      </c>
      <c r="B5606" s="4" t="s">
        <v>2965</v>
      </c>
      <c r="C5606" s="4" t="s">
        <v>1013</v>
      </c>
      <c r="D5606" s="4" t="n">
        <v>20</v>
      </c>
      <c r="E5606" s="4" t="n">
        <v>240.92</v>
      </c>
      <c r="F5606" s="4" t="n">
        <v>4818.4</v>
      </c>
      <c r="G5606" s="4" t="n">
        <f aca="false">INDEX(Data_Products!$D$2:$D$33,MATCH(C5606,Data_Products!$A$2:$A$33,0))</f>
        <v>168.32</v>
      </c>
      <c r="H5606" s="4" t="str">
        <f aca="false">INDEX(Data_Products!$C$2:$C$33,MATCH(C5606,Data_Products!$A$2:$A$33,0))</f>
        <v>Timber</v>
      </c>
      <c r="I5606" s="10" t="n">
        <f aca="false">D5606*(E5606-G5606)</f>
        <v>1452</v>
      </c>
      <c r="J5606" s="11" t="n">
        <f aca="false">IFERROR(I5606/F5606,0)</f>
        <v>0.301344844761747</v>
      </c>
      <c r="K5606" s="4" t="str">
        <f aca="false">IFERROR(INDEX(Data_Orders!$F$2:$F$4727,MATCH(B5606,Data_Orders!$A$2:$A$4727,0)),"")</f>
        <v>Contractor</v>
      </c>
      <c r="L5606" s="4" t="str">
        <f aca="false">IFERROR(INDEX(Data_Orders!$D$2:$D$4727,MATCH(B5606,Data_Orders!$A$2:$A$4727,0)),"")</f>
        <v>Nuneaton</v>
      </c>
    </row>
    <row r="5607" customFormat="false" ht="15" hidden="false" customHeight="false" outlineLevel="0" collapsed="false">
      <c r="A5607" s="4" t="s">
        <v>11423</v>
      </c>
      <c r="B5607" s="4" t="s">
        <v>2965</v>
      </c>
      <c r="C5607" s="4" t="s">
        <v>1061</v>
      </c>
      <c r="D5607" s="4" t="n">
        <v>17</v>
      </c>
      <c r="E5607" s="4" t="n">
        <v>145.57</v>
      </c>
      <c r="F5607" s="4" t="n">
        <v>2474.69</v>
      </c>
      <c r="G5607" s="4" t="n">
        <f aca="false">INDEX(Data_Products!$D$2:$D$33,MATCH(C5607,Data_Products!$A$2:$A$33,0))</f>
        <v>119.29</v>
      </c>
      <c r="H5607" s="4" t="str">
        <f aca="false">INDEX(Data_Products!$C$2:$C$33,MATCH(C5607,Data_Products!$A$2:$A$33,0))</f>
        <v>Plumbing &amp; Drainage</v>
      </c>
      <c r="I5607" s="10" t="n">
        <f aca="false">D5607*(E5607-G5607)</f>
        <v>446.76</v>
      </c>
      <c r="J5607" s="11" t="n">
        <f aca="false">IFERROR(I5607/F5607,0)</f>
        <v>0.180531702960775</v>
      </c>
      <c r="K5607" s="4" t="str">
        <f aca="false">IFERROR(INDEX(Data_Orders!$F$2:$F$4727,MATCH(B5607,Data_Orders!$A$2:$A$4727,0)),"")</f>
        <v>Contractor</v>
      </c>
      <c r="L5607" s="4" t="str">
        <f aca="false">IFERROR(INDEX(Data_Orders!$D$2:$D$4727,MATCH(B5607,Data_Orders!$A$2:$A$4727,0)),"")</f>
        <v>Nuneaton</v>
      </c>
    </row>
    <row r="5608" customFormat="false" ht="15" hidden="false" customHeight="false" outlineLevel="0" collapsed="false">
      <c r="A5608" s="4" t="s">
        <v>11424</v>
      </c>
      <c r="B5608" s="4" t="s">
        <v>2965</v>
      </c>
      <c r="C5608" s="4" t="s">
        <v>1015</v>
      </c>
      <c r="D5608" s="4" t="n">
        <v>16</v>
      </c>
      <c r="E5608" s="4" t="n">
        <v>122.01</v>
      </c>
      <c r="F5608" s="4" t="n">
        <v>1952.16</v>
      </c>
      <c r="G5608" s="4" t="n">
        <f aca="false">INDEX(Data_Products!$D$2:$D$33,MATCH(C5608,Data_Products!$A$2:$A$33,0))</f>
        <v>85.53</v>
      </c>
      <c r="H5608" s="4" t="str">
        <f aca="false">INDEX(Data_Products!$C$2:$C$33,MATCH(C5608,Data_Products!$A$2:$A$33,0))</f>
        <v>Timber</v>
      </c>
      <c r="I5608" s="10" t="n">
        <f aca="false">D5608*(E5608-G5608)</f>
        <v>583.68</v>
      </c>
      <c r="J5608" s="11" t="n">
        <f aca="false">IFERROR(I5608/F5608,0)</f>
        <v>0.298991885910991</v>
      </c>
      <c r="K5608" s="4" t="str">
        <f aca="false">IFERROR(INDEX(Data_Orders!$F$2:$F$4727,MATCH(B5608,Data_Orders!$A$2:$A$4727,0)),"")</f>
        <v>Contractor</v>
      </c>
      <c r="L5608" s="4" t="str">
        <f aca="false">IFERROR(INDEX(Data_Orders!$D$2:$D$4727,MATCH(B5608,Data_Orders!$A$2:$A$4727,0)),"")</f>
        <v>Nuneaton</v>
      </c>
    </row>
    <row r="5609" customFormat="false" ht="15" hidden="false" customHeight="false" outlineLevel="0" collapsed="false">
      <c r="A5609" s="4" t="s">
        <v>11425</v>
      </c>
      <c r="B5609" s="4" t="s">
        <v>2966</v>
      </c>
      <c r="C5609" s="4" t="s">
        <v>1037</v>
      </c>
      <c r="D5609" s="4" t="n">
        <v>17</v>
      </c>
      <c r="E5609" s="4" t="n">
        <v>90.97</v>
      </c>
      <c r="F5609" s="4" t="n">
        <v>1546.49</v>
      </c>
      <c r="G5609" s="4" t="n">
        <f aca="false">INDEX(Data_Products!$D$2:$D$33,MATCH(C5609,Data_Products!$A$2:$A$33,0))</f>
        <v>73.81</v>
      </c>
      <c r="H5609" s="4" t="str">
        <f aca="false">INDEX(Data_Products!$C$2:$C$33,MATCH(C5609,Data_Products!$A$2:$A$33,0))</f>
        <v>Insulation</v>
      </c>
      <c r="I5609" s="10" t="n">
        <f aca="false">D5609*(E5609-G5609)</f>
        <v>291.72</v>
      </c>
      <c r="J5609" s="11" t="n">
        <f aca="false">IFERROR(I5609/F5609,0)</f>
        <v>0.18863361547763</v>
      </c>
      <c r="K5609" s="4" t="str">
        <f aca="false">IFERROR(INDEX(Data_Orders!$F$2:$F$4727,MATCH(B5609,Data_Orders!$A$2:$A$4727,0)),"")</f>
        <v>Contractor</v>
      </c>
      <c r="L5609" s="4" t="str">
        <f aca="false">IFERROR(INDEX(Data_Orders!$D$2:$D$4727,MATCH(B5609,Data_Orders!$A$2:$A$4727,0)),"")</f>
        <v>Nuneaton</v>
      </c>
    </row>
    <row r="5610" customFormat="false" ht="15" hidden="false" customHeight="false" outlineLevel="0" collapsed="false">
      <c r="A5610" s="4" t="s">
        <v>11426</v>
      </c>
      <c r="B5610" s="4" t="s">
        <v>2966</v>
      </c>
      <c r="C5610" s="4" t="s">
        <v>1017</v>
      </c>
      <c r="D5610" s="4" t="n">
        <v>14</v>
      </c>
      <c r="E5610" s="4" t="n">
        <v>49.15</v>
      </c>
      <c r="F5610" s="4" t="n">
        <v>688.1</v>
      </c>
      <c r="G5610" s="4" t="n">
        <f aca="false">INDEX(Data_Products!$D$2:$D$33,MATCH(C5610,Data_Products!$A$2:$A$33,0))</f>
        <v>31.44</v>
      </c>
      <c r="H5610" s="4" t="str">
        <f aca="false">INDEX(Data_Products!$C$2:$C$33,MATCH(C5610,Data_Products!$A$2:$A$33,0))</f>
        <v>Timber</v>
      </c>
      <c r="I5610" s="10" t="n">
        <f aca="false">D5610*(E5610-G5610)</f>
        <v>247.94</v>
      </c>
      <c r="J5610" s="11" t="n">
        <f aca="false">IFERROR(I5610/F5610,0)</f>
        <v>0.360325534079349</v>
      </c>
      <c r="K5610" s="4" t="str">
        <f aca="false">IFERROR(INDEX(Data_Orders!$F$2:$F$4727,MATCH(B5610,Data_Orders!$A$2:$A$4727,0)),"")</f>
        <v>Contractor</v>
      </c>
      <c r="L5610" s="4" t="str">
        <f aca="false">IFERROR(INDEX(Data_Orders!$D$2:$D$4727,MATCH(B5610,Data_Orders!$A$2:$A$4727,0)),"")</f>
        <v>Nuneaton</v>
      </c>
    </row>
    <row r="5611" customFormat="false" ht="15" hidden="false" customHeight="false" outlineLevel="0" collapsed="false">
      <c r="A5611" s="4" t="s">
        <v>11427</v>
      </c>
      <c r="B5611" s="4" t="s">
        <v>2966</v>
      </c>
      <c r="C5611" s="4" t="s">
        <v>1041</v>
      </c>
      <c r="D5611" s="4" t="n">
        <v>18</v>
      </c>
      <c r="E5611" s="4" t="n">
        <v>242.75</v>
      </c>
      <c r="F5611" s="4" t="n">
        <v>4369.5</v>
      </c>
      <c r="G5611" s="4" t="n">
        <f aca="false">INDEX(Data_Products!$D$2:$D$33,MATCH(C5611,Data_Products!$A$2:$A$33,0))</f>
        <v>142.94</v>
      </c>
      <c r="H5611" s="4" t="str">
        <f aca="false">INDEX(Data_Products!$C$2:$C$33,MATCH(C5611,Data_Products!$A$2:$A$33,0))</f>
        <v>Tools &amp; Fixings</v>
      </c>
      <c r="I5611" s="10" t="n">
        <f aca="false">D5611*(E5611-G5611)</f>
        <v>1796.58</v>
      </c>
      <c r="J5611" s="11" t="n">
        <f aca="false">IFERROR(I5611/F5611,0)</f>
        <v>0.411163748712667</v>
      </c>
      <c r="K5611" s="4" t="str">
        <f aca="false">IFERROR(INDEX(Data_Orders!$F$2:$F$4727,MATCH(B5611,Data_Orders!$A$2:$A$4727,0)),"")</f>
        <v>Contractor</v>
      </c>
      <c r="L5611" s="4" t="str">
        <f aca="false">IFERROR(INDEX(Data_Orders!$D$2:$D$4727,MATCH(B5611,Data_Orders!$A$2:$A$4727,0)),"")</f>
        <v>Nuneaton</v>
      </c>
    </row>
    <row r="5612" customFormat="false" ht="15" hidden="false" customHeight="false" outlineLevel="0" collapsed="false">
      <c r="A5612" s="4" t="s">
        <v>11428</v>
      </c>
      <c r="B5612" s="4" t="s">
        <v>2967</v>
      </c>
      <c r="C5612" s="4" t="s">
        <v>1073</v>
      </c>
      <c r="D5612" s="4" t="n">
        <v>1</v>
      </c>
      <c r="E5612" s="4" t="n">
        <v>231.05</v>
      </c>
      <c r="F5612" s="4" t="n">
        <v>231.05</v>
      </c>
      <c r="G5612" s="4" t="n">
        <f aca="false">INDEX(Data_Products!$D$2:$D$33,MATCH(C5612,Data_Products!$A$2:$A$33,0))</f>
        <v>148.29</v>
      </c>
      <c r="H5612" s="4" t="str">
        <f aca="false">INDEX(Data_Products!$C$2:$C$33,MATCH(C5612,Data_Products!$A$2:$A$33,0))</f>
        <v>Landscaping</v>
      </c>
      <c r="I5612" s="10" t="n">
        <f aca="false">D5612*(E5612-G5612)</f>
        <v>82.76</v>
      </c>
      <c r="J5612" s="11" t="n">
        <f aca="false">IFERROR(I5612/F5612,0)</f>
        <v>0.358190867777537</v>
      </c>
      <c r="K5612" s="4" t="str">
        <f aca="false">IFERROR(INDEX(Data_Orders!$F$2:$F$4727,MATCH(B5612,Data_Orders!$A$2:$A$4727,0)),"")</f>
        <v>Contractor</v>
      </c>
      <c r="L5612" s="4" t="str">
        <f aca="false">IFERROR(INDEX(Data_Orders!$D$2:$D$4727,MATCH(B5612,Data_Orders!$A$2:$A$4727,0)),"")</f>
        <v>Nuneaton</v>
      </c>
    </row>
    <row r="5613" customFormat="false" ht="15" hidden="false" customHeight="false" outlineLevel="0" collapsed="false">
      <c r="A5613" s="4" t="s">
        <v>11429</v>
      </c>
      <c r="B5613" s="4" t="s">
        <v>2967</v>
      </c>
      <c r="C5613" s="4" t="s">
        <v>1010</v>
      </c>
      <c r="D5613" s="4" t="n">
        <v>1</v>
      </c>
      <c r="E5613" s="4" t="n">
        <v>135.95</v>
      </c>
      <c r="F5613" s="4" t="n">
        <v>135.95</v>
      </c>
      <c r="G5613" s="4" t="n">
        <f aca="false">INDEX(Data_Products!$D$2:$D$33,MATCH(C5613,Data_Products!$A$2:$A$33,0))</f>
        <v>111.1</v>
      </c>
      <c r="H5613" s="4" t="str">
        <f aca="false">INDEX(Data_Products!$C$2:$C$33,MATCH(C5613,Data_Products!$A$2:$A$33,0))</f>
        <v>Timber</v>
      </c>
      <c r="I5613" s="10" t="n">
        <f aca="false">D5613*(E5613-G5613)</f>
        <v>24.85</v>
      </c>
      <c r="J5613" s="11" t="n">
        <f aca="false">IFERROR(I5613/F5613,0)</f>
        <v>0.18278778962854</v>
      </c>
      <c r="K5613" s="4" t="str">
        <f aca="false">IFERROR(INDEX(Data_Orders!$F$2:$F$4727,MATCH(B5613,Data_Orders!$A$2:$A$4727,0)),"")</f>
        <v>Contractor</v>
      </c>
      <c r="L5613" s="4" t="str">
        <f aca="false">IFERROR(INDEX(Data_Orders!$D$2:$D$4727,MATCH(B5613,Data_Orders!$A$2:$A$4727,0)),"")</f>
        <v>Nuneaton</v>
      </c>
    </row>
    <row r="5614" customFormat="false" ht="15" hidden="false" customHeight="false" outlineLevel="0" collapsed="false">
      <c r="A5614" s="4" t="s">
        <v>11430</v>
      </c>
      <c r="B5614" s="4" t="s">
        <v>2967</v>
      </c>
      <c r="C5614" s="4" t="s">
        <v>1075</v>
      </c>
      <c r="D5614" s="4" t="n">
        <v>19</v>
      </c>
      <c r="E5614" s="4" t="n">
        <v>98.61</v>
      </c>
      <c r="F5614" s="4" t="n">
        <v>1873.59</v>
      </c>
      <c r="G5614" s="4" t="n">
        <f aca="false">INDEX(Data_Products!$D$2:$D$33,MATCH(C5614,Data_Products!$A$2:$A$33,0))</f>
        <v>74.84</v>
      </c>
      <c r="H5614" s="4" t="str">
        <f aca="false">INDEX(Data_Products!$C$2:$C$33,MATCH(C5614,Data_Products!$A$2:$A$33,0))</f>
        <v>Landscaping</v>
      </c>
      <c r="I5614" s="10" t="n">
        <f aca="false">D5614*(E5614-G5614)</f>
        <v>451.63</v>
      </c>
      <c r="J5614" s="11" t="n">
        <f aca="false">IFERROR(I5614/F5614,0)</f>
        <v>0.24105060338708</v>
      </c>
      <c r="K5614" s="4" t="str">
        <f aca="false">IFERROR(INDEX(Data_Orders!$F$2:$F$4727,MATCH(B5614,Data_Orders!$A$2:$A$4727,0)),"")</f>
        <v>Contractor</v>
      </c>
      <c r="L5614" s="4" t="str">
        <f aca="false">IFERROR(INDEX(Data_Orders!$D$2:$D$4727,MATCH(B5614,Data_Orders!$A$2:$A$4727,0)),"")</f>
        <v>Nuneaton</v>
      </c>
    </row>
    <row r="5615" customFormat="false" ht="15" hidden="false" customHeight="false" outlineLevel="0" collapsed="false">
      <c r="A5615" s="4" t="s">
        <v>11431</v>
      </c>
      <c r="B5615" s="4" t="s">
        <v>2967</v>
      </c>
      <c r="C5615" s="4" t="s">
        <v>1021</v>
      </c>
      <c r="D5615" s="4" t="n">
        <v>4</v>
      </c>
      <c r="E5615" s="4" t="n">
        <v>73.76</v>
      </c>
      <c r="F5615" s="4" t="n">
        <v>295.04</v>
      </c>
      <c r="G5615" s="4" t="n">
        <f aca="false">INDEX(Data_Products!$D$2:$D$33,MATCH(C5615,Data_Products!$A$2:$A$33,0))</f>
        <v>51.51</v>
      </c>
      <c r="H5615" s="4" t="str">
        <f aca="false">INDEX(Data_Products!$C$2:$C$33,MATCH(C5615,Data_Products!$A$2:$A$33,0))</f>
        <v>Cement &amp; Aggregates</v>
      </c>
      <c r="I5615" s="10" t="n">
        <f aca="false">D5615*(E5615-G5615)</f>
        <v>89</v>
      </c>
      <c r="J5615" s="11" t="n">
        <f aca="false">IFERROR(I5615/F5615,0)</f>
        <v>0.301654013015184</v>
      </c>
      <c r="K5615" s="4" t="str">
        <f aca="false">IFERROR(INDEX(Data_Orders!$F$2:$F$4727,MATCH(B5615,Data_Orders!$A$2:$A$4727,0)),"")</f>
        <v>Contractor</v>
      </c>
      <c r="L5615" s="4" t="str">
        <f aca="false">IFERROR(INDEX(Data_Orders!$D$2:$D$4727,MATCH(B5615,Data_Orders!$A$2:$A$4727,0)),"")</f>
        <v>Nuneaton</v>
      </c>
    </row>
    <row r="5616" customFormat="false" ht="15" hidden="false" customHeight="false" outlineLevel="0" collapsed="false">
      <c r="A5616" s="4" t="s">
        <v>11432</v>
      </c>
      <c r="B5616" s="4" t="s">
        <v>2967</v>
      </c>
      <c r="C5616" s="4" t="s">
        <v>1024</v>
      </c>
      <c r="D5616" s="4" t="n">
        <v>11</v>
      </c>
      <c r="E5616" s="4" t="n">
        <v>137.14</v>
      </c>
      <c r="F5616" s="4" t="n">
        <v>1508.54</v>
      </c>
      <c r="G5616" s="4" t="n">
        <f aca="false">INDEX(Data_Products!$D$2:$D$33,MATCH(C5616,Data_Products!$A$2:$A$33,0))</f>
        <v>99.99</v>
      </c>
      <c r="H5616" s="4" t="str">
        <f aca="false">INDEX(Data_Products!$C$2:$C$33,MATCH(C5616,Data_Products!$A$2:$A$33,0))</f>
        <v>Cement &amp; Aggregates</v>
      </c>
      <c r="I5616" s="10" t="n">
        <f aca="false">D5616*(E5616-G5616)</f>
        <v>408.65</v>
      </c>
      <c r="J5616" s="11" t="n">
        <f aca="false">IFERROR(I5616/F5616,0)</f>
        <v>0.270891060230421</v>
      </c>
      <c r="K5616" s="4" t="str">
        <f aca="false">IFERROR(INDEX(Data_Orders!$F$2:$F$4727,MATCH(B5616,Data_Orders!$A$2:$A$4727,0)),"")</f>
        <v>Contractor</v>
      </c>
      <c r="L5616" s="4" t="str">
        <f aca="false">IFERROR(INDEX(Data_Orders!$D$2:$D$4727,MATCH(B5616,Data_Orders!$A$2:$A$4727,0)),"")</f>
        <v>Nuneaton</v>
      </c>
    </row>
    <row r="5617" customFormat="false" ht="15" hidden="false" customHeight="false" outlineLevel="0" collapsed="false">
      <c r="A5617" s="4" t="s">
        <v>11433</v>
      </c>
      <c r="B5617" s="4" t="s">
        <v>2968</v>
      </c>
      <c r="C5617" s="4" t="s">
        <v>1032</v>
      </c>
      <c r="D5617" s="4" t="n">
        <v>16</v>
      </c>
      <c r="E5617" s="4" t="n">
        <v>99.65</v>
      </c>
      <c r="F5617" s="4" t="n">
        <v>1594.4</v>
      </c>
      <c r="G5617" s="4" t="n">
        <f aca="false">INDEX(Data_Products!$D$2:$D$33,MATCH(C5617,Data_Products!$A$2:$A$33,0))</f>
        <v>58.26</v>
      </c>
      <c r="H5617" s="4" t="str">
        <f aca="false">INDEX(Data_Products!$C$2:$C$33,MATCH(C5617,Data_Products!$A$2:$A$33,0))</f>
        <v>Insulation</v>
      </c>
      <c r="I5617" s="10" t="n">
        <f aca="false">D5617*(E5617-G5617)</f>
        <v>662.24</v>
      </c>
      <c r="J5617" s="11" t="n">
        <f aca="false">IFERROR(I5617/F5617,0)</f>
        <v>0.415353738083292</v>
      </c>
      <c r="K5617" s="4" t="str">
        <f aca="false">IFERROR(INDEX(Data_Orders!$F$2:$F$4727,MATCH(B5617,Data_Orders!$A$2:$A$4727,0)),"")</f>
        <v>Trade Account</v>
      </c>
      <c r="L5617" s="4" t="str">
        <f aca="false">IFERROR(INDEX(Data_Orders!$D$2:$D$4727,MATCH(B5617,Data_Orders!$A$2:$A$4727,0)),"")</f>
        <v>Nuneaton</v>
      </c>
    </row>
    <row r="5618" customFormat="false" ht="15" hidden="false" customHeight="false" outlineLevel="0" collapsed="false">
      <c r="A5618" s="4" t="s">
        <v>11434</v>
      </c>
      <c r="B5618" s="4" t="s">
        <v>2968</v>
      </c>
      <c r="C5618" s="4" t="s">
        <v>1044</v>
      </c>
      <c r="D5618" s="4" t="n">
        <v>9</v>
      </c>
      <c r="E5618" s="4" t="n">
        <v>190.44</v>
      </c>
      <c r="F5618" s="4" t="n">
        <v>1713.96</v>
      </c>
      <c r="G5618" s="4" t="n">
        <f aca="false">INDEX(Data_Products!$D$2:$D$33,MATCH(C5618,Data_Products!$A$2:$A$33,0))</f>
        <v>115.48</v>
      </c>
      <c r="H5618" s="4" t="str">
        <f aca="false">INDEX(Data_Products!$C$2:$C$33,MATCH(C5618,Data_Products!$A$2:$A$33,0))</f>
        <v>Tools &amp; Fixings</v>
      </c>
      <c r="I5618" s="10" t="n">
        <f aca="false">D5618*(E5618-G5618)</f>
        <v>674.64</v>
      </c>
      <c r="J5618" s="11" t="n">
        <f aca="false">IFERROR(I5618/F5618,0)</f>
        <v>0.393614786809494</v>
      </c>
      <c r="K5618" s="4" t="str">
        <f aca="false">IFERROR(INDEX(Data_Orders!$F$2:$F$4727,MATCH(B5618,Data_Orders!$A$2:$A$4727,0)),"")</f>
        <v>Trade Account</v>
      </c>
      <c r="L5618" s="4" t="str">
        <f aca="false">IFERROR(INDEX(Data_Orders!$D$2:$D$4727,MATCH(B5618,Data_Orders!$A$2:$A$4727,0)),"")</f>
        <v>Nuneaton</v>
      </c>
    </row>
    <row r="5619" customFormat="false" ht="15" hidden="false" customHeight="false" outlineLevel="0" collapsed="false">
      <c r="A5619" s="4" t="s">
        <v>11435</v>
      </c>
      <c r="B5619" s="4" t="s">
        <v>2968</v>
      </c>
      <c r="C5619" s="4" t="s">
        <v>1055</v>
      </c>
      <c r="D5619" s="4" t="n">
        <v>10</v>
      </c>
      <c r="E5619" s="4" t="n">
        <v>205.03</v>
      </c>
      <c r="F5619" s="4" t="n">
        <v>2050.3</v>
      </c>
      <c r="G5619" s="4" t="n">
        <f aca="false">INDEX(Data_Products!$D$2:$D$33,MATCH(C5619,Data_Products!$A$2:$A$33,0))</f>
        <v>138.6</v>
      </c>
      <c r="H5619" s="4" t="str">
        <f aca="false">INDEX(Data_Products!$C$2:$C$33,MATCH(C5619,Data_Products!$A$2:$A$33,0))</f>
        <v>Roofing</v>
      </c>
      <c r="I5619" s="10" t="n">
        <f aca="false">D5619*(E5619-G5619)</f>
        <v>664.3</v>
      </c>
      <c r="J5619" s="11" t="n">
        <f aca="false">IFERROR(I5619/F5619,0)</f>
        <v>0.324001365653807</v>
      </c>
      <c r="K5619" s="4" t="str">
        <f aca="false">IFERROR(INDEX(Data_Orders!$F$2:$F$4727,MATCH(B5619,Data_Orders!$A$2:$A$4727,0)),"")</f>
        <v>Trade Account</v>
      </c>
      <c r="L5619" s="4" t="str">
        <f aca="false">IFERROR(INDEX(Data_Orders!$D$2:$D$4727,MATCH(B5619,Data_Orders!$A$2:$A$4727,0)),"")</f>
        <v>Nuneaton</v>
      </c>
    </row>
    <row r="5620" customFormat="false" ht="15" hidden="false" customHeight="false" outlineLevel="0" collapsed="false">
      <c r="A5620" s="4" t="s">
        <v>11436</v>
      </c>
      <c r="B5620" s="4" t="s">
        <v>2968</v>
      </c>
      <c r="C5620" s="4" t="s">
        <v>1059</v>
      </c>
      <c r="D5620" s="4" t="n">
        <v>20</v>
      </c>
      <c r="E5620" s="4" t="n">
        <v>103.63</v>
      </c>
      <c r="F5620" s="4" t="n">
        <v>2072.6</v>
      </c>
      <c r="G5620" s="4" t="n">
        <f aca="false">INDEX(Data_Products!$D$2:$D$33,MATCH(C5620,Data_Products!$A$2:$A$33,0))</f>
        <v>82.55</v>
      </c>
      <c r="H5620" s="4" t="str">
        <f aca="false">INDEX(Data_Products!$C$2:$C$33,MATCH(C5620,Data_Products!$A$2:$A$33,0))</f>
        <v>Roofing</v>
      </c>
      <c r="I5620" s="10" t="n">
        <f aca="false">D5620*(E5620-G5620)</f>
        <v>421.6</v>
      </c>
      <c r="J5620" s="11" t="n">
        <f aca="false">IFERROR(I5620/F5620,0)</f>
        <v>0.203415999228023</v>
      </c>
      <c r="K5620" s="4" t="str">
        <f aca="false">IFERROR(INDEX(Data_Orders!$F$2:$F$4727,MATCH(B5620,Data_Orders!$A$2:$A$4727,0)),"")</f>
        <v>Trade Account</v>
      </c>
      <c r="L5620" s="4" t="str">
        <f aca="false">IFERROR(INDEX(Data_Orders!$D$2:$D$4727,MATCH(B5620,Data_Orders!$A$2:$A$4727,0)),"")</f>
        <v>Nuneaton</v>
      </c>
    </row>
    <row r="5621" customFormat="false" ht="15" hidden="false" customHeight="false" outlineLevel="0" collapsed="false">
      <c r="A5621" s="4" t="s">
        <v>11437</v>
      </c>
      <c r="B5621" s="4" t="s">
        <v>2969</v>
      </c>
      <c r="C5621" s="4" t="s">
        <v>1075</v>
      </c>
      <c r="D5621" s="4" t="n">
        <v>7</v>
      </c>
      <c r="E5621" s="4" t="n">
        <v>98.61</v>
      </c>
      <c r="F5621" s="4" t="n">
        <v>690.27</v>
      </c>
      <c r="G5621" s="4" t="n">
        <f aca="false">INDEX(Data_Products!$D$2:$D$33,MATCH(C5621,Data_Products!$A$2:$A$33,0))</f>
        <v>74.84</v>
      </c>
      <c r="H5621" s="4" t="str">
        <f aca="false">INDEX(Data_Products!$C$2:$C$33,MATCH(C5621,Data_Products!$A$2:$A$33,0))</f>
        <v>Landscaping</v>
      </c>
      <c r="I5621" s="10" t="n">
        <f aca="false">D5621*(E5621-G5621)</f>
        <v>166.39</v>
      </c>
      <c r="J5621" s="11" t="n">
        <f aca="false">IFERROR(I5621/F5621,0)</f>
        <v>0.24105060338708</v>
      </c>
      <c r="K5621" s="4" t="str">
        <f aca="false">IFERROR(INDEX(Data_Orders!$F$2:$F$4727,MATCH(B5621,Data_Orders!$A$2:$A$4727,0)),"")</f>
        <v>Trade Account</v>
      </c>
      <c r="L5621" s="4" t="str">
        <f aca="false">IFERROR(INDEX(Data_Orders!$D$2:$D$4727,MATCH(B5621,Data_Orders!$A$2:$A$4727,0)),"")</f>
        <v>Nuneaton</v>
      </c>
    </row>
    <row r="5622" customFormat="false" ht="15" hidden="false" customHeight="false" outlineLevel="0" collapsed="false">
      <c r="A5622" s="4" t="s">
        <v>11438</v>
      </c>
      <c r="B5622" s="4" t="s">
        <v>2969</v>
      </c>
      <c r="C5622" s="4" t="s">
        <v>1010</v>
      </c>
      <c r="D5622" s="4" t="n">
        <v>13</v>
      </c>
      <c r="E5622" s="4" t="n">
        <v>135.95</v>
      </c>
      <c r="F5622" s="4" t="n">
        <v>1767.35</v>
      </c>
      <c r="G5622" s="4" t="n">
        <f aca="false">INDEX(Data_Products!$D$2:$D$33,MATCH(C5622,Data_Products!$A$2:$A$33,0))</f>
        <v>111.1</v>
      </c>
      <c r="H5622" s="4" t="str">
        <f aca="false">INDEX(Data_Products!$C$2:$C$33,MATCH(C5622,Data_Products!$A$2:$A$33,0))</f>
        <v>Timber</v>
      </c>
      <c r="I5622" s="10" t="n">
        <f aca="false">D5622*(E5622-G5622)</f>
        <v>323.05</v>
      </c>
      <c r="J5622" s="11" t="n">
        <f aca="false">IFERROR(I5622/F5622,0)</f>
        <v>0.18278778962854</v>
      </c>
      <c r="K5622" s="4" t="str">
        <f aca="false">IFERROR(INDEX(Data_Orders!$F$2:$F$4727,MATCH(B5622,Data_Orders!$A$2:$A$4727,0)),"")</f>
        <v>Trade Account</v>
      </c>
      <c r="L5622" s="4" t="str">
        <f aca="false">IFERROR(INDEX(Data_Orders!$D$2:$D$4727,MATCH(B5622,Data_Orders!$A$2:$A$4727,0)),"")</f>
        <v>Nuneaton</v>
      </c>
    </row>
    <row r="5623" customFormat="false" ht="15" hidden="false" customHeight="false" outlineLevel="0" collapsed="false">
      <c r="A5623" s="4" t="s">
        <v>11439</v>
      </c>
      <c r="B5623" s="4" t="s">
        <v>2969</v>
      </c>
      <c r="C5623" s="4" t="s">
        <v>1073</v>
      </c>
      <c r="D5623" s="4" t="n">
        <v>12</v>
      </c>
      <c r="E5623" s="4" t="n">
        <v>231.05</v>
      </c>
      <c r="F5623" s="4" t="n">
        <v>2772.6</v>
      </c>
      <c r="G5623" s="4" t="n">
        <f aca="false">INDEX(Data_Products!$D$2:$D$33,MATCH(C5623,Data_Products!$A$2:$A$33,0))</f>
        <v>148.29</v>
      </c>
      <c r="H5623" s="4" t="str">
        <f aca="false">INDEX(Data_Products!$C$2:$C$33,MATCH(C5623,Data_Products!$A$2:$A$33,0))</f>
        <v>Landscaping</v>
      </c>
      <c r="I5623" s="10" t="n">
        <f aca="false">D5623*(E5623-G5623)</f>
        <v>993.12</v>
      </c>
      <c r="J5623" s="11" t="n">
        <f aca="false">IFERROR(I5623/F5623,0)</f>
        <v>0.358190867777537</v>
      </c>
      <c r="K5623" s="4" t="str">
        <f aca="false">IFERROR(INDEX(Data_Orders!$F$2:$F$4727,MATCH(B5623,Data_Orders!$A$2:$A$4727,0)),"")</f>
        <v>Trade Account</v>
      </c>
      <c r="L5623" s="4" t="str">
        <f aca="false">IFERROR(INDEX(Data_Orders!$D$2:$D$4727,MATCH(B5623,Data_Orders!$A$2:$A$4727,0)),"")</f>
        <v>Nuneaton</v>
      </c>
    </row>
    <row r="5624" customFormat="false" ht="15" hidden="false" customHeight="false" outlineLevel="0" collapsed="false">
      <c r="A5624" s="4" t="s">
        <v>11440</v>
      </c>
      <c r="B5624" s="4" t="s">
        <v>2969</v>
      </c>
      <c r="C5624" s="4" t="s">
        <v>1052</v>
      </c>
      <c r="D5624" s="4" t="n">
        <v>20</v>
      </c>
      <c r="E5624" s="4" t="n">
        <v>205.71</v>
      </c>
      <c r="F5624" s="4" t="n">
        <v>4114.2</v>
      </c>
      <c r="G5624" s="4" t="n">
        <f aca="false">INDEX(Data_Products!$D$2:$D$33,MATCH(C5624,Data_Products!$A$2:$A$33,0))</f>
        <v>152.29</v>
      </c>
      <c r="H5624" s="4" t="str">
        <f aca="false">INDEX(Data_Products!$C$2:$C$33,MATCH(C5624,Data_Products!$A$2:$A$33,0))</f>
        <v>Roofing</v>
      </c>
      <c r="I5624" s="10" t="n">
        <f aca="false">D5624*(E5624-G5624)</f>
        <v>1068.4</v>
      </c>
      <c r="J5624" s="11" t="n">
        <f aca="false">IFERROR(I5624/F5624,0)</f>
        <v>0.259685965679841</v>
      </c>
      <c r="K5624" s="4" t="str">
        <f aca="false">IFERROR(INDEX(Data_Orders!$F$2:$F$4727,MATCH(B5624,Data_Orders!$A$2:$A$4727,0)),"")</f>
        <v>Trade Account</v>
      </c>
      <c r="L5624" s="4" t="str">
        <f aca="false">IFERROR(INDEX(Data_Orders!$D$2:$D$4727,MATCH(B5624,Data_Orders!$A$2:$A$4727,0)),"")</f>
        <v>Nuneaton</v>
      </c>
    </row>
    <row r="5625" customFormat="false" ht="15" hidden="false" customHeight="false" outlineLevel="0" collapsed="false">
      <c r="A5625" s="4" t="s">
        <v>11441</v>
      </c>
      <c r="B5625" s="4" t="s">
        <v>2970</v>
      </c>
      <c r="C5625" s="4" t="s">
        <v>1066</v>
      </c>
      <c r="D5625" s="4" t="n">
        <v>4</v>
      </c>
      <c r="E5625" s="4" t="n">
        <v>209.69</v>
      </c>
      <c r="F5625" s="4" t="n">
        <v>838.76</v>
      </c>
      <c r="G5625" s="4" t="n">
        <f aca="false">INDEX(Data_Products!$D$2:$D$33,MATCH(C5625,Data_Products!$A$2:$A$33,0))</f>
        <v>144.38</v>
      </c>
      <c r="H5625" s="4" t="str">
        <f aca="false">INDEX(Data_Products!$C$2:$C$33,MATCH(C5625,Data_Products!$A$2:$A$33,0))</f>
        <v>Plumbing &amp; Drainage</v>
      </c>
      <c r="I5625" s="10" t="n">
        <f aca="false">D5625*(E5625-G5625)</f>
        <v>261.24</v>
      </c>
      <c r="J5625" s="11" t="n">
        <f aca="false">IFERROR(I5625/F5625,0)</f>
        <v>0.311459773952024</v>
      </c>
      <c r="K5625" s="4" t="str">
        <f aca="false">IFERROR(INDEX(Data_Orders!$F$2:$F$4727,MATCH(B5625,Data_Orders!$A$2:$A$4727,0)),"")</f>
        <v>Trade Account</v>
      </c>
      <c r="L5625" s="4" t="str">
        <f aca="false">IFERROR(INDEX(Data_Orders!$D$2:$D$4727,MATCH(B5625,Data_Orders!$A$2:$A$4727,0)),"")</f>
        <v>Binley (Coventry)</v>
      </c>
    </row>
    <row r="5626" customFormat="false" ht="15" hidden="false" customHeight="false" outlineLevel="0" collapsed="false">
      <c r="A5626" s="4" t="s">
        <v>11442</v>
      </c>
      <c r="B5626" s="4" t="s">
        <v>2971</v>
      </c>
      <c r="C5626" s="4" t="s">
        <v>1046</v>
      </c>
      <c r="D5626" s="4" t="n">
        <v>1</v>
      </c>
      <c r="E5626" s="4" t="n">
        <v>154.02</v>
      </c>
      <c r="F5626" s="4" t="n">
        <v>154.02</v>
      </c>
      <c r="G5626" s="4" t="n">
        <f aca="false">INDEX(Data_Products!$D$2:$D$33,MATCH(C5626,Data_Products!$A$2:$A$33,0))</f>
        <v>102.1</v>
      </c>
      <c r="H5626" s="4" t="str">
        <f aca="false">INDEX(Data_Products!$C$2:$C$33,MATCH(C5626,Data_Products!$A$2:$A$33,0))</f>
        <v>Tools &amp; Fixings</v>
      </c>
      <c r="I5626" s="10" t="n">
        <f aca="false">D5626*(E5626-G5626)</f>
        <v>51.92</v>
      </c>
      <c r="J5626" s="11" t="n">
        <f aca="false">IFERROR(I5626/F5626,0)</f>
        <v>0.337099078041813</v>
      </c>
      <c r="K5626" s="4" t="str">
        <f aca="false">IFERROR(INDEX(Data_Orders!$F$2:$F$4727,MATCH(B5626,Data_Orders!$A$2:$A$4727,0)),"")</f>
        <v>Trade Account</v>
      </c>
      <c r="L5626" s="4" t="str">
        <f aca="false">IFERROR(INDEX(Data_Orders!$D$2:$D$4727,MATCH(B5626,Data_Orders!$A$2:$A$4727,0)),"")</f>
        <v>Northampton</v>
      </c>
    </row>
    <row r="5627" customFormat="false" ht="15" hidden="false" customHeight="false" outlineLevel="0" collapsed="false">
      <c r="A5627" s="4" t="s">
        <v>11443</v>
      </c>
      <c r="B5627" s="4" t="s">
        <v>2971</v>
      </c>
      <c r="C5627" s="4" t="s">
        <v>1044</v>
      </c>
      <c r="D5627" s="4" t="n">
        <v>19</v>
      </c>
      <c r="E5627" s="4" t="n">
        <v>190.44</v>
      </c>
      <c r="F5627" s="4" t="n">
        <v>3618.36</v>
      </c>
      <c r="G5627" s="4" t="n">
        <f aca="false">INDEX(Data_Products!$D$2:$D$33,MATCH(C5627,Data_Products!$A$2:$A$33,0))</f>
        <v>115.48</v>
      </c>
      <c r="H5627" s="4" t="str">
        <f aca="false">INDEX(Data_Products!$C$2:$C$33,MATCH(C5627,Data_Products!$A$2:$A$33,0))</f>
        <v>Tools &amp; Fixings</v>
      </c>
      <c r="I5627" s="10" t="n">
        <f aca="false">D5627*(E5627-G5627)</f>
        <v>1424.24</v>
      </c>
      <c r="J5627" s="11" t="n">
        <f aca="false">IFERROR(I5627/F5627,0)</f>
        <v>0.393614786809494</v>
      </c>
      <c r="K5627" s="4" t="str">
        <f aca="false">IFERROR(INDEX(Data_Orders!$F$2:$F$4727,MATCH(B5627,Data_Orders!$A$2:$A$4727,0)),"")</f>
        <v>Trade Account</v>
      </c>
      <c r="L5627" s="4" t="str">
        <f aca="false">IFERROR(INDEX(Data_Orders!$D$2:$D$4727,MATCH(B5627,Data_Orders!$A$2:$A$4727,0)),"")</f>
        <v>Northampton</v>
      </c>
    </row>
    <row r="5628" customFormat="false" ht="15" hidden="false" customHeight="false" outlineLevel="0" collapsed="false">
      <c r="A5628" s="4" t="s">
        <v>11444</v>
      </c>
      <c r="B5628" s="4" t="s">
        <v>2971</v>
      </c>
      <c r="C5628" s="4" t="s">
        <v>1032</v>
      </c>
      <c r="D5628" s="4" t="n">
        <v>5</v>
      </c>
      <c r="E5628" s="4" t="n">
        <v>99.65</v>
      </c>
      <c r="F5628" s="4" t="n">
        <v>498.25</v>
      </c>
      <c r="G5628" s="4" t="n">
        <f aca="false">INDEX(Data_Products!$D$2:$D$33,MATCH(C5628,Data_Products!$A$2:$A$33,0))</f>
        <v>58.26</v>
      </c>
      <c r="H5628" s="4" t="str">
        <f aca="false">INDEX(Data_Products!$C$2:$C$33,MATCH(C5628,Data_Products!$A$2:$A$33,0))</f>
        <v>Insulation</v>
      </c>
      <c r="I5628" s="10" t="n">
        <f aca="false">D5628*(E5628-G5628)</f>
        <v>206.95</v>
      </c>
      <c r="J5628" s="11" t="n">
        <f aca="false">IFERROR(I5628/F5628,0)</f>
        <v>0.415353738083292</v>
      </c>
      <c r="K5628" s="4" t="str">
        <f aca="false">IFERROR(INDEX(Data_Orders!$F$2:$F$4727,MATCH(B5628,Data_Orders!$A$2:$A$4727,0)),"")</f>
        <v>Trade Account</v>
      </c>
      <c r="L5628" s="4" t="str">
        <f aca="false">IFERROR(INDEX(Data_Orders!$D$2:$D$4727,MATCH(B5628,Data_Orders!$A$2:$A$4727,0)),"")</f>
        <v>Northampton</v>
      </c>
    </row>
    <row r="5629" customFormat="false" ht="15" hidden="false" customHeight="false" outlineLevel="0" collapsed="false">
      <c r="A5629" s="4" t="s">
        <v>11445</v>
      </c>
      <c r="B5629" s="4" t="s">
        <v>2971</v>
      </c>
      <c r="C5629" s="4" t="s">
        <v>1068</v>
      </c>
      <c r="D5629" s="4" t="n">
        <v>14</v>
      </c>
      <c r="E5629" s="4" t="n">
        <v>86.28</v>
      </c>
      <c r="F5629" s="4" t="n">
        <v>1207.92</v>
      </c>
      <c r="G5629" s="4" t="n">
        <f aca="false">INDEX(Data_Products!$D$2:$D$33,MATCH(C5629,Data_Products!$A$2:$A$33,0))</f>
        <v>68.55</v>
      </c>
      <c r="H5629" s="4" t="str">
        <f aca="false">INDEX(Data_Products!$C$2:$C$33,MATCH(C5629,Data_Products!$A$2:$A$33,0))</f>
        <v>Plumbing &amp; Drainage</v>
      </c>
      <c r="I5629" s="10" t="n">
        <f aca="false">D5629*(E5629-G5629)</f>
        <v>248.22</v>
      </c>
      <c r="J5629" s="11" t="n">
        <f aca="false">IFERROR(I5629/F5629,0)</f>
        <v>0.205493741307371</v>
      </c>
      <c r="K5629" s="4" t="str">
        <f aca="false">IFERROR(INDEX(Data_Orders!$F$2:$F$4727,MATCH(B5629,Data_Orders!$A$2:$A$4727,0)),"")</f>
        <v>Trade Account</v>
      </c>
      <c r="L5629" s="4" t="str">
        <f aca="false">IFERROR(INDEX(Data_Orders!$D$2:$D$4727,MATCH(B5629,Data_Orders!$A$2:$A$4727,0)),"")</f>
        <v>Northampton</v>
      </c>
    </row>
    <row r="5630" customFormat="false" ht="15" hidden="false" customHeight="false" outlineLevel="0" collapsed="false">
      <c r="A5630" s="4" t="s">
        <v>11446</v>
      </c>
      <c r="B5630" s="4" t="s">
        <v>2972</v>
      </c>
      <c r="C5630" s="4" t="s">
        <v>1041</v>
      </c>
      <c r="D5630" s="4" t="n">
        <v>11</v>
      </c>
      <c r="E5630" s="4" t="n">
        <v>242.75</v>
      </c>
      <c r="F5630" s="4" t="n">
        <v>2670.25</v>
      </c>
      <c r="G5630" s="4" t="n">
        <f aca="false">INDEX(Data_Products!$D$2:$D$33,MATCH(C5630,Data_Products!$A$2:$A$33,0))</f>
        <v>142.94</v>
      </c>
      <c r="H5630" s="4" t="str">
        <f aca="false">INDEX(Data_Products!$C$2:$C$33,MATCH(C5630,Data_Products!$A$2:$A$33,0))</f>
        <v>Tools &amp; Fixings</v>
      </c>
      <c r="I5630" s="10" t="n">
        <f aca="false">D5630*(E5630-G5630)</f>
        <v>1097.91</v>
      </c>
      <c r="J5630" s="11" t="n">
        <f aca="false">IFERROR(I5630/F5630,0)</f>
        <v>0.411163748712667</v>
      </c>
      <c r="K5630" s="4" t="str">
        <f aca="false">IFERROR(INDEX(Data_Orders!$F$2:$F$4727,MATCH(B5630,Data_Orders!$A$2:$A$4727,0)),"")</f>
        <v>Contractor</v>
      </c>
      <c r="L5630" s="4" t="str">
        <f aca="false">IFERROR(INDEX(Data_Orders!$D$2:$D$4727,MATCH(B5630,Data_Orders!$A$2:$A$4727,0)),"")</f>
        <v>Leicester</v>
      </c>
    </row>
    <row r="5631" customFormat="false" ht="15" hidden="false" customHeight="false" outlineLevel="0" collapsed="false">
      <c r="A5631" s="4" t="s">
        <v>11447</v>
      </c>
      <c r="B5631" s="4" t="s">
        <v>2972</v>
      </c>
      <c r="C5631" s="4" t="s">
        <v>1028</v>
      </c>
      <c r="D5631" s="4" t="n">
        <v>11</v>
      </c>
      <c r="E5631" s="4" t="n">
        <v>118.79</v>
      </c>
      <c r="F5631" s="4" t="n">
        <v>1306.69</v>
      </c>
      <c r="G5631" s="4" t="n">
        <f aca="false">INDEX(Data_Products!$D$2:$D$33,MATCH(C5631,Data_Products!$A$2:$A$33,0))</f>
        <v>81.07</v>
      </c>
      <c r="H5631" s="4" t="str">
        <f aca="false">INDEX(Data_Products!$C$2:$C$33,MATCH(C5631,Data_Products!$A$2:$A$33,0))</f>
        <v>Cement &amp; Aggregates</v>
      </c>
      <c r="I5631" s="10" t="n">
        <f aca="false">D5631*(E5631-G5631)</f>
        <v>414.92</v>
      </c>
      <c r="J5631" s="11" t="n">
        <f aca="false">IFERROR(I5631/F5631,0)</f>
        <v>0.317535146056065</v>
      </c>
      <c r="K5631" s="4" t="str">
        <f aca="false">IFERROR(INDEX(Data_Orders!$F$2:$F$4727,MATCH(B5631,Data_Orders!$A$2:$A$4727,0)),"")</f>
        <v>Contractor</v>
      </c>
      <c r="L5631" s="4" t="str">
        <f aca="false">IFERROR(INDEX(Data_Orders!$D$2:$D$4727,MATCH(B5631,Data_Orders!$A$2:$A$4727,0)),"")</f>
        <v>Leicester</v>
      </c>
    </row>
    <row r="5632" customFormat="false" ht="15" hidden="false" customHeight="false" outlineLevel="0" collapsed="false">
      <c r="A5632" s="4" t="s">
        <v>11448</v>
      </c>
      <c r="B5632" s="4" t="s">
        <v>2973</v>
      </c>
      <c r="C5632" s="4" t="s">
        <v>1015</v>
      </c>
      <c r="D5632" s="4" t="n">
        <v>9</v>
      </c>
      <c r="E5632" s="4" t="n">
        <v>122.01</v>
      </c>
      <c r="F5632" s="4" t="n">
        <v>1098.09</v>
      </c>
      <c r="G5632" s="4" t="n">
        <f aca="false">INDEX(Data_Products!$D$2:$D$33,MATCH(C5632,Data_Products!$A$2:$A$33,0))</f>
        <v>85.53</v>
      </c>
      <c r="H5632" s="4" t="str">
        <f aca="false">INDEX(Data_Products!$C$2:$C$33,MATCH(C5632,Data_Products!$A$2:$A$33,0))</f>
        <v>Timber</v>
      </c>
      <c r="I5632" s="10" t="n">
        <f aca="false">D5632*(E5632-G5632)</f>
        <v>328.32</v>
      </c>
      <c r="J5632" s="11" t="n">
        <f aca="false">IFERROR(I5632/F5632,0)</f>
        <v>0.298991885910991</v>
      </c>
      <c r="K5632" s="4" t="str">
        <f aca="false">IFERROR(INDEX(Data_Orders!$F$2:$F$4727,MATCH(B5632,Data_Orders!$A$2:$A$4727,0)),"")</f>
        <v>Contractor</v>
      </c>
      <c r="L5632" s="4" t="str">
        <f aca="false">IFERROR(INDEX(Data_Orders!$D$2:$D$4727,MATCH(B5632,Data_Orders!$A$2:$A$4727,0)),"")</f>
        <v>Leicester</v>
      </c>
    </row>
    <row r="5633" customFormat="false" ht="15" hidden="false" customHeight="false" outlineLevel="0" collapsed="false">
      <c r="A5633" s="4" t="s">
        <v>11449</v>
      </c>
      <c r="B5633" s="4" t="s">
        <v>2974</v>
      </c>
      <c r="C5633" s="4" t="s">
        <v>1019</v>
      </c>
      <c r="D5633" s="4" t="n">
        <v>14</v>
      </c>
      <c r="E5633" s="4" t="n">
        <v>79.76</v>
      </c>
      <c r="F5633" s="4" t="n">
        <v>1116.64</v>
      </c>
      <c r="G5633" s="4" t="n">
        <f aca="false">INDEX(Data_Products!$D$2:$D$33,MATCH(C5633,Data_Products!$A$2:$A$33,0))</f>
        <v>59.07</v>
      </c>
      <c r="H5633" s="4" t="str">
        <f aca="false">INDEX(Data_Products!$C$2:$C$33,MATCH(C5633,Data_Products!$A$2:$A$33,0))</f>
        <v>Timber</v>
      </c>
      <c r="I5633" s="10" t="n">
        <f aca="false">D5633*(E5633-G5633)</f>
        <v>289.66</v>
      </c>
      <c r="J5633" s="11" t="n">
        <f aca="false">IFERROR(I5633/F5633,0)</f>
        <v>0.259403209628887</v>
      </c>
      <c r="K5633" s="4" t="str">
        <f aca="false">IFERROR(INDEX(Data_Orders!$F$2:$F$4727,MATCH(B5633,Data_Orders!$A$2:$A$4727,0)),"")</f>
        <v>Contractor</v>
      </c>
      <c r="L5633" s="4" t="str">
        <f aca="false">IFERROR(INDEX(Data_Orders!$D$2:$D$4727,MATCH(B5633,Data_Orders!$A$2:$A$4727,0)),"")</f>
        <v>Leicester</v>
      </c>
    </row>
    <row r="5634" customFormat="false" ht="15" hidden="false" customHeight="false" outlineLevel="0" collapsed="false">
      <c r="A5634" s="4" t="s">
        <v>11450</v>
      </c>
      <c r="B5634" s="4" t="s">
        <v>2974</v>
      </c>
      <c r="C5634" s="4" t="s">
        <v>1046</v>
      </c>
      <c r="D5634" s="4" t="n">
        <v>2</v>
      </c>
      <c r="E5634" s="4" t="n">
        <v>154.02</v>
      </c>
      <c r="F5634" s="4" t="n">
        <v>308.04</v>
      </c>
      <c r="G5634" s="4" t="n">
        <f aca="false">INDEX(Data_Products!$D$2:$D$33,MATCH(C5634,Data_Products!$A$2:$A$33,0))</f>
        <v>102.1</v>
      </c>
      <c r="H5634" s="4" t="str">
        <f aca="false">INDEX(Data_Products!$C$2:$C$33,MATCH(C5634,Data_Products!$A$2:$A$33,0))</f>
        <v>Tools &amp; Fixings</v>
      </c>
      <c r="I5634" s="10" t="n">
        <f aca="false">D5634*(E5634-G5634)</f>
        <v>103.84</v>
      </c>
      <c r="J5634" s="11" t="n">
        <f aca="false">IFERROR(I5634/F5634,0)</f>
        <v>0.337099078041813</v>
      </c>
      <c r="K5634" s="4" t="str">
        <f aca="false">IFERROR(INDEX(Data_Orders!$F$2:$F$4727,MATCH(B5634,Data_Orders!$A$2:$A$4727,0)),"")</f>
        <v>Contractor</v>
      </c>
      <c r="L5634" s="4" t="str">
        <f aca="false">IFERROR(INDEX(Data_Orders!$D$2:$D$4727,MATCH(B5634,Data_Orders!$A$2:$A$4727,0)),"")</f>
        <v>Leicester</v>
      </c>
    </row>
    <row r="5635" customFormat="false" ht="15" hidden="false" customHeight="false" outlineLevel="0" collapsed="false">
      <c r="A5635" s="4" t="s">
        <v>11451</v>
      </c>
      <c r="B5635" s="4" t="s">
        <v>2974</v>
      </c>
      <c r="C5635" s="4" t="s">
        <v>1048</v>
      </c>
      <c r="D5635" s="4" t="n">
        <v>12</v>
      </c>
      <c r="E5635" s="4" t="n">
        <v>112.72</v>
      </c>
      <c r="F5635" s="4" t="n">
        <v>1352.64</v>
      </c>
      <c r="G5635" s="4" t="n">
        <f aca="false">INDEX(Data_Products!$D$2:$D$33,MATCH(C5635,Data_Products!$A$2:$A$33,0))</f>
        <v>83.21</v>
      </c>
      <c r="H5635" s="4" t="str">
        <f aca="false">INDEX(Data_Products!$C$2:$C$33,MATCH(C5635,Data_Products!$A$2:$A$33,0))</f>
        <v>Tools &amp; Fixings</v>
      </c>
      <c r="I5635" s="10" t="n">
        <f aca="false">D5635*(E5635-G5635)</f>
        <v>354.12</v>
      </c>
      <c r="J5635" s="11" t="n">
        <f aca="false">IFERROR(I5635/F5635,0)</f>
        <v>0.261799148332151</v>
      </c>
      <c r="K5635" s="4" t="str">
        <f aca="false">IFERROR(INDEX(Data_Orders!$F$2:$F$4727,MATCH(B5635,Data_Orders!$A$2:$A$4727,0)),"")</f>
        <v>Contractor</v>
      </c>
      <c r="L5635" s="4" t="str">
        <f aca="false">IFERROR(INDEX(Data_Orders!$D$2:$D$4727,MATCH(B5635,Data_Orders!$A$2:$A$4727,0)),"")</f>
        <v>Leicester</v>
      </c>
    </row>
    <row r="5636" customFormat="false" ht="15" hidden="false" customHeight="false" outlineLevel="0" collapsed="false">
      <c r="A5636" s="4" t="s">
        <v>11452</v>
      </c>
      <c r="B5636" s="4" t="s">
        <v>2975</v>
      </c>
      <c r="C5636" s="4" t="s">
        <v>1064</v>
      </c>
      <c r="D5636" s="4" t="n">
        <v>11</v>
      </c>
      <c r="E5636" s="4" t="n">
        <v>97.63</v>
      </c>
      <c r="F5636" s="4" t="n">
        <v>1073.93</v>
      </c>
      <c r="G5636" s="4" t="n">
        <f aca="false">INDEX(Data_Products!$D$2:$D$33,MATCH(C5636,Data_Products!$A$2:$A$33,0))</f>
        <v>65.21</v>
      </c>
      <c r="H5636" s="4" t="str">
        <f aca="false">INDEX(Data_Products!$C$2:$C$33,MATCH(C5636,Data_Products!$A$2:$A$33,0))</f>
        <v>Plumbing &amp; Drainage</v>
      </c>
      <c r="I5636" s="10" t="n">
        <f aca="false">D5636*(E5636-G5636)</f>
        <v>356.62</v>
      </c>
      <c r="J5636" s="11" t="n">
        <f aca="false">IFERROR(I5636/F5636,0)</f>
        <v>0.332070060432244</v>
      </c>
      <c r="K5636" s="4" t="str">
        <f aca="false">IFERROR(INDEX(Data_Orders!$F$2:$F$4727,MATCH(B5636,Data_Orders!$A$2:$A$4727,0)),"")</f>
        <v>Contractor</v>
      </c>
      <c r="L5636" s="4" t="str">
        <f aca="false">IFERROR(INDEX(Data_Orders!$D$2:$D$4727,MATCH(B5636,Data_Orders!$A$2:$A$4727,0)),"")</f>
        <v>Leicester</v>
      </c>
    </row>
    <row r="5637" customFormat="false" ht="15" hidden="false" customHeight="false" outlineLevel="0" collapsed="false">
      <c r="A5637" s="4" t="s">
        <v>11453</v>
      </c>
      <c r="B5637" s="4" t="s">
        <v>2976</v>
      </c>
      <c r="C5637" s="4" t="s">
        <v>1075</v>
      </c>
      <c r="D5637" s="4" t="n">
        <v>2</v>
      </c>
      <c r="E5637" s="4" t="n">
        <v>98.61</v>
      </c>
      <c r="F5637" s="4" t="n">
        <v>197.22</v>
      </c>
      <c r="G5637" s="4" t="n">
        <f aca="false">INDEX(Data_Products!$D$2:$D$33,MATCH(C5637,Data_Products!$A$2:$A$33,0))</f>
        <v>74.84</v>
      </c>
      <c r="H5637" s="4" t="str">
        <f aca="false">INDEX(Data_Products!$C$2:$C$33,MATCH(C5637,Data_Products!$A$2:$A$33,0))</f>
        <v>Landscaping</v>
      </c>
      <c r="I5637" s="10" t="n">
        <f aca="false">D5637*(E5637-G5637)</f>
        <v>47.54</v>
      </c>
      <c r="J5637" s="11" t="n">
        <f aca="false">IFERROR(I5637/F5637,0)</f>
        <v>0.24105060338708</v>
      </c>
      <c r="K5637" s="4" t="str">
        <f aca="false">IFERROR(INDEX(Data_Orders!$F$2:$F$4727,MATCH(B5637,Data_Orders!$A$2:$A$4727,0)),"")</f>
        <v>Contractor</v>
      </c>
      <c r="L5637" s="4" t="str">
        <f aca="false">IFERROR(INDEX(Data_Orders!$D$2:$D$4727,MATCH(B5637,Data_Orders!$A$2:$A$4727,0)),"")</f>
        <v>Leicester</v>
      </c>
    </row>
    <row r="5638" customFormat="false" ht="15" hidden="false" customHeight="false" outlineLevel="0" collapsed="false">
      <c r="A5638" s="4" t="s">
        <v>11454</v>
      </c>
      <c r="B5638" s="4" t="s">
        <v>2976</v>
      </c>
      <c r="C5638" s="4" t="s">
        <v>1037</v>
      </c>
      <c r="D5638" s="4" t="n">
        <v>17</v>
      </c>
      <c r="E5638" s="4" t="n">
        <v>90.97</v>
      </c>
      <c r="F5638" s="4" t="n">
        <v>1546.49</v>
      </c>
      <c r="G5638" s="4" t="n">
        <f aca="false">INDEX(Data_Products!$D$2:$D$33,MATCH(C5638,Data_Products!$A$2:$A$33,0))</f>
        <v>73.81</v>
      </c>
      <c r="H5638" s="4" t="str">
        <f aca="false">INDEX(Data_Products!$C$2:$C$33,MATCH(C5638,Data_Products!$A$2:$A$33,0))</f>
        <v>Insulation</v>
      </c>
      <c r="I5638" s="10" t="n">
        <f aca="false">D5638*(E5638-G5638)</f>
        <v>291.72</v>
      </c>
      <c r="J5638" s="11" t="n">
        <f aca="false">IFERROR(I5638/F5638,0)</f>
        <v>0.18863361547763</v>
      </c>
      <c r="K5638" s="4" t="str">
        <f aca="false">IFERROR(INDEX(Data_Orders!$F$2:$F$4727,MATCH(B5638,Data_Orders!$A$2:$A$4727,0)),"")</f>
        <v>Contractor</v>
      </c>
      <c r="L5638" s="4" t="str">
        <f aca="false">IFERROR(INDEX(Data_Orders!$D$2:$D$4727,MATCH(B5638,Data_Orders!$A$2:$A$4727,0)),"")</f>
        <v>Leicester</v>
      </c>
    </row>
    <row r="5639" customFormat="false" ht="15" hidden="false" customHeight="false" outlineLevel="0" collapsed="false">
      <c r="A5639" s="4" t="s">
        <v>11455</v>
      </c>
      <c r="B5639" s="4" t="s">
        <v>2976</v>
      </c>
      <c r="C5639" s="4" t="s">
        <v>1039</v>
      </c>
      <c r="D5639" s="4" t="n">
        <v>4</v>
      </c>
      <c r="E5639" s="4" t="n">
        <v>160.41</v>
      </c>
      <c r="F5639" s="4" t="n">
        <v>641.64</v>
      </c>
      <c r="G5639" s="4" t="n">
        <f aca="false">INDEX(Data_Products!$D$2:$D$33,MATCH(C5639,Data_Products!$A$2:$A$33,0))</f>
        <v>99.74</v>
      </c>
      <c r="H5639" s="4" t="str">
        <f aca="false">INDEX(Data_Products!$C$2:$C$33,MATCH(C5639,Data_Products!$A$2:$A$33,0))</f>
        <v>Insulation</v>
      </c>
      <c r="I5639" s="10" t="n">
        <f aca="false">D5639*(E5639-G5639)</f>
        <v>242.68</v>
      </c>
      <c r="J5639" s="11" t="n">
        <f aca="false">IFERROR(I5639/F5639,0)</f>
        <v>0.378218315566361</v>
      </c>
      <c r="K5639" s="4" t="str">
        <f aca="false">IFERROR(INDEX(Data_Orders!$F$2:$F$4727,MATCH(B5639,Data_Orders!$A$2:$A$4727,0)),"")</f>
        <v>Contractor</v>
      </c>
      <c r="L5639" s="4" t="str">
        <f aca="false">IFERROR(INDEX(Data_Orders!$D$2:$D$4727,MATCH(B5639,Data_Orders!$A$2:$A$4727,0)),"")</f>
        <v>Leicester</v>
      </c>
    </row>
    <row r="5640" customFormat="false" ht="15" hidden="false" customHeight="false" outlineLevel="0" collapsed="false">
      <c r="A5640" s="4" t="s">
        <v>11456</v>
      </c>
      <c r="B5640" s="4" t="s">
        <v>2976</v>
      </c>
      <c r="C5640" s="4" t="s">
        <v>1077</v>
      </c>
      <c r="D5640" s="4" t="n">
        <v>4</v>
      </c>
      <c r="E5640" s="4" t="n">
        <v>46.61</v>
      </c>
      <c r="F5640" s="4" t="n">
        <v>186.44</v>
      </c>
      <c r="G5640" s="4" t="n">
        <f aca="false">INDEX(Data_Products!$D$2:$D$33,MATCH(C5640,Data_Products!$A$2:$A$33,0))</f>
        <v>36.87</v>
      </c>
      <c r="H5640" s="4" t="str">
        <f aca="false">INDEX(Data_Products!$C$2:$C$33,MATCH(C5640,Data_Products!$A$2:$A$33,0))</f>
        <v>Landscaping</v>
      </c>
      <c r="I5640" s="10" t="n">
        <f aca="false">D5640*(E5640-G5640)</f>
        <v>38.96</v>
      </c>
      <c r="J5640" s="11" t="n">
        <f aca="false">IFERROR(I5640/F5640,0)</f>
        <v>0.208968032611028</v>
      </c>
      <c r="K5640" s="4" t="str">
        <f aca="false">IFERROR(INDEX(Data_Orders!$F$2:$F$4727,MATCH(B5640,Data_Orders!$A$2:$A$4727,0)),"")</f>
        <v>Contractor</v>
      </c>
      <c r="L5640" s="4" t="str">
        <f aca="false">IFERROR(INDEX(Data_Orders!$D$2:$D$4727,MATCH(B5640,Data_Orders!$A$2:$A$4727,0)),"")</f>
        <v>Leicester</v>
      </c>
    </row>
    <row r="5641" customFormat="false" ht="15" hidden="false" customHeight="false" outlineLevel="0" collapsed="false">
      <c r="A5641" s="4" t="s">
        <v>11457</v>
      </c>
      <c r="B5641" s="4" t="s">
        <v>2977</v>
      </c>
      <c r="C5641" s="4" t="s">
        <v>1039</v>
      </c>
      <c r="D5641" s="4" t="n">
        <v>1</v>
      </c>
      <c r="E5641" s="4" t="n">
        <v>160.41</v>
      </c>
      <c r="F5641" s="4" t="n">
        <v>160.41</v>
      </c>
      <c r="G5641" s="4" t="n">
        <f aca="false">INDEX(Data_Products!$D$2:$D$33,MATCH(C5641,Data_Products!$A$2:$A$33,0))</f>
        <v>99.74</v>
      </c>
      <c r="H5641" s="4" t="str">
        <f aca="false">INDEX(Data_Products!$C$2:$C$33,MATCH(C5641,Data_Products!$A$2:$A$33,0))</f>
        <v>Insulation</v>
      </c>
      <c r="I5641" s="10" t="n">
        <f aca="false">D5641*(E5641-G5641)</f>
        <v>60.67</v>
      </c>
      <c r="J5641" s="11" t="n">
        <f aca="false">IFERROR(I5641/F5641,0)</f>
        <v>0.378218315566361</v>
      </c>
      <c r="K5641" s="4" t="str">
        <f aca="false">IFERROR(INDEX(Data_Orders!$F$2:$F$4727,MATCH(B5641,Data_Orders!$A$2:$A$4727,0)),"")</f>
        <v>Contractor</v>
      </c>
      <c r="L5641" s="4" t="str">
        <f aca="false">IFERROR(INDEX(Data_Orders!$D$2:$D$4727,MATCH(B5641,Data_Orders!$A$2:$A$4727,0)),"")</f>
        <v>Leicester</v>
      </c>
    </row>
    <row r="5642" customFormat="false" ht="15" hidden="false" customHeight="false" outlineLevel="0" collapsed="false">
      <c r="A5642" s="4" t="s">
        <v>11458</v>
      </c>
      <c r="B5642" s="4" t="s">
        <v>2977</v>
      </c>
      <c r="C5642" s="4" t="s">
        <v>1064</v>
      </c>
      <c r="D5642" s="4" t="n">
        <v>2</v>
      </c>
      <c r="E5642" s="4" t="n">
        <v>97.63</v>
      </c>
      <c r="F5642" s="4" t="n">
        <v>195.26</v>
      </c>
      <c r="G5642" s="4" t="n">
        <f aca="false">INDEX(Data_Products!$D$2:$D$33,MATCH(C5642,Data_Products!$A$2:$A$33,0))</f>
        <v>65.21</v>
      </c>
      <c r="H5642" s="4" t="str">
        <f aca="false">INDEX(Data_Products!$C$2:$C$33,MATCH(C5642,Data_Products!$A$2:$A$33,0))</f>
        <v>Plumbing &amp; Drainage</v>
      </c>
      <c r="I5642" s="10" t="n">
        <f aca="false">D5642*(E5642-G5642)</f>
        <v>64.84</v>
      </c>
      <c r="J5642" s="11" t="n">
        <f aca="false">IFERROR(I5642/F5642,0)</f>
        <v>0.332070060432244</v>
      </c>
      <c r="K5642" s="4" t="str">
        <f aca="false">IFERROR(INDEX(Data_Orders!$F$2:$F$4727,MATCH(B5642,Data_Orders!$A$2:$A$4727,0)),"")</f>
        <v>Contractor</v>
      </c>
      <c r="L5642" s="4" t="str">
        <f aca="false">IFERROR(INDEX(Data_Orders!$D$2:$D$4727,MATCH(B5642,Data_Orders!$A$2:$A$4727,0)),"")</f>
        <v>Leicester</v>
      </c>
    </row>
    <row r="5643" customFormat="false" ht="15" hidden="false" customHeight="false" outlineLevel="0" collapsed="false">
      <c r="A5643" s="4" t="s">
        <v>11459</v>
      </c>
      <c r="B5643" s="4" t="s">
        <v>2978</v>
      </c>
      <c r="C5643" s="4" t="s">
        <v>1046</v>
      </c>
      <c r="D5643" s="4" t="n">
        <v>7</v>
      </c>
      <c r="E5643" s="4" t="n">
        <v>154.02</v>
      </c>
      <c r="F5643" s="4" t="n">
        <v>1078.14</v>
      </c>
      <c r="G5643" s="4" t="n">
        <f aca="false">INDEX(Data_Products!$D$2:$D$33,MATCH(C5643,Data_Products!$A$2:$A$33,0))</f>
        <v>102.1</v>
      </c>
      <c r="H5643" s="4" t="str">
        <f aca="false">INDEX(Data_Products!$C$2:$C$33,MATCH(C5643,Data_Products!$A$2:$A$33,0))</f>
        <v>Tools &amp; Fixings</v>
      </c>
      <c r="I5643" s="10" t="n">
        <f aca="false">D5643*(E5643-G5643)</f>
        <v>363.44</v>
      </c>
      <c r="J5643" s="11" t="n">
        <f aca="false">IFERROR(I5643/F5643,0)</f>
        <v>0.337099078041813</v>
      </c>
      <c r="K5643" s="4" t="str">
        <f aca="false">IFERROR(INDEX(Data_Orders!$F$2:$F$4727,MATCH(B5643,Data_Orders!$A$2:$A$4727,0)),"")</f>
        <v>Contractor</v>
      </c>
      <c r="L5643" s="4" t="str">
        <f aca="false">IFERROR(INDEX(Data_Orders!$D$2:$D$4727,MATCH(B5643,Data_Orders!$A$2:$A$4727,0)),"")</f>
        <v>Leicester</v>
      </c>
    </row>
    <row r="5644" customFormat="false" ht="15" hidden="false" customHeight="false" outlineLevel="0" collapsed="false">
      <c r="A5644" s="4" t="s">
        <v>11460</v>
      </c>
      <c r="B5644" s="4" t="s">
        <v>2979</v>
      </c>
      <c r="C5644" s="4" t="s">
        <v>1037</v>
      </c>
      <c r="D5644" s="4" t="n">
        <v>1</v>
      </c>
      <c r="E5644" s="4" t="n">
        <v>90.97</v>
      </c>
      <c r="F5644" s="4" t="n">
        <v>90.97</v>
      </c>
      <c r="G5644" s="4" t="n">
        <f aca="false">INDEX(Data_Products!$D$2:$D$33,MATCH(C5644,Data_Products!$A$2:$A$33,0))</f>
        <v>73.81</v>
      </c>
      <c r="H5644" s="4" t="str">
        <f aca="false">INDEX(Data_Products!$C$2:$C$33,MATCH(C5644,Data_Products!$A$2:$A$33,0))</f>
        <v>Insulation</v>
      </c>
      <c r="I5644" s="10" t="n">
        <f aca="false">D5644*(E5644-G5644)</f>
        <v>17.16</v>
      </c>
      <c r="J5644" s="11" t="n">
        <f aca="false">IFERROR(I5644/F5644,0)</f>
        <v>0.18863361547763</v>
      </c>
      <c r="K5644" s="4" t="str">
        <f aca="false">IFERROR(INDEX(Data_Orders!$F$2:$F$4727,MATCH(B5644,Data_Orders!$A$2:$A$4727,0)),"")</f>
        <v>Contractor</v>
      </c>
      <c r="L5644" s="4" t="str">
        <f aca="false">IFERROR(INDEX(Data_Orders!$D$2:$D$4727,MATCH(B5644,Data_Orders!$A$2:$A$4727,0)),"")</f>
        <v>Leicester</v>
      </c>
    </row>
    <row r="5645" customFormat="false" ht="15" hidden="false" customHeight="false" outlineLevel="0" collapsed="false">
      <c r="A5645" s="4" t="s">
        <v>11461</v>
      </c>
      <c r="B5645" s="4" t="s">
        <v>2979</v>
      </c>
      <c r="C5645" s="4" t="s">
        <v>1073</v>
      </c>
      <c r="D5645" s="4" t="n">
        <v>13</v>
      </c>
      <c r="E5645" s="4" t="n">
        <v>231.05</v>
      </c>
      <c r="F5645" s="4" t="n">
        <v>3003.65</v>
      </c>
      <c r="G5645" s="4" t="n">
        <f aca="false">INDEX(Data_Products!$D$2:$D$33,MATCH(C5645,Data_Products!$A$2:$A$33,0))</f>
        <v>148.29</v>
      </c>
      <c r="H5645" s="4" t="str">
        <f aca="false">INDEX(Data_Products!$C$2:$C$33,MATCH(C5645,Data_Products!$A$2:$A$33,0))</f>
        <v>Landscaping</v>
      </c>
      <c r="I5645" s="10" t="n">
        <f aca="false">D5645*(E5645-G5645)</f>
        <v>1075.88</v>
      </c>
      <c r="J5645" s="11" t="n">
        <f aca="false">IFERROR(I5645/F5645,0)</f>
        <v>0.358190867777537</v>
      </c>
      <c r="K5645" s="4" t="str">
        <f aca="false">IFERROR(INDEX(Data_Orders!$F$2:$F$4727,MATCH(B5645,Data_Orders!$A$2:$A$4727,0)),"")</f>
        <v>Contractor</v>
      </c>
      <c r="L5645" s="4" t="str">
        <f aca="false">IFERROR(INDEX(Data_Orders!$D$2:$D$4727,MATCH(B5645,Data_Orders!$A$2:$A$4727,0)),"")</f>
        <v>Leicester</v>
      </c>
    </row>
    <row r="5646" customFormat="false" ht="15" hidden="false" customHeight="false" outlineLevel="0" collapsed="false">
      <c r="A5646" s="4" t="s">
        <v>11462</v>
      </c>
      <c r="B5646" s="4" t="s">
        <v>2979</v>
      </c>
      <c r="C5646" s="4" t="s">
        <v>1052</v>
      </c>
      <c r="D5646" s="4" t="n">
        <v>5</v>
      </c>
      <c r="E5646" s="4" t="n">
        <v>205.71</v>
      </c>
      <c r="F5646" s="4" t="n">
        <v>1028.55</v>
      </c>
      <c r="G5646" s="4" t="n">
        <f aca="false">INDEX(Data_Products!$D$2:$D$33,MATCH(C5646,Data_Products!$A$2:$A$33,0))</f>
        <v>152.29</v>
      </c>
      <c r="H5646" s="4" t="str">
        <f aca="false">INDEX(Data_Products!$C$2:$C$33,MATCH(C5646,Data_Products!$A$2:$A$33,0))</f>
        <v>Roofing</v>
      </c>
      <c r="I5646" s="10" t="n">
        <f aca="false">D5646*(E5646-G5646)</f>
        <v>267.1</v>
      </c>
      <c r="J5646" s="11" t="n">
        <f aca="false">IFERROR(I5646/F5646,0)</f>
        <v>0.259685965679841</v>
      </c>
      <c r="K5646" s="4" t="str">
        <f aca="false">IFERROR(INDEX(Data_Orders!$F$2:$F$4727,MATCH(B5646,Data_Orders!$A$2:$A$4727,0)),"")</f>
        <v>Contractor</v>
      </c>
      <c r="L5646" s="4" t="str">
        <f aca="false">IFERROR(INDEX(Data_Orders!$D$2:$D$4727,MATCH(B5646,Data_Orders!$A$2:$A$4727,0)),"")</f>
        <v>Leicester</v>
      </c>
    </row>
    <row r="5647" customFormat="false" ht="15" hidden="false" customHeight="false" outlineLevel="0" collapsed="false">
      <c r="A5647" s="4" t="s">
        <v>11463</v>
      </c>
      <c r="B5647" s="4" t="s">
        <v>2979</v>
      </c>
      <c r="C5647" s="4" t="s">
        <v>1015</v>
      </c>
      <c r="D5647" s="4" t="n">
        <v>15</v>
      </c>
      <c r="E5647" s="4" t="n">
        <v>122.01</v>
      </c>
      <c r="F5647" s="4" t="n">
        <v>1830.15</v>
      </c>
      <c r="G5647" s="4" t="n">
        <f aca="false">INDEX(Data_Products!$D$2:$D$33,MATCH(C5647,Data_Products!$A$2:$A$33,0))</f>
        <v>85.53</v>
      </c>
      <c r="H5647" s="4" t="str">
        <f aca="false">INDEX(Data_Products!$C$2:$C$33,MATCH(C5647,Data_Products!$A$2:$A$33,0))</f>
        <v>Timber</v>
      </c>
      <c r="I5647" s="10" t="n">
        <f aca="false">D5647*(E5647-G5647)</f>
        <v>547.2</v>
      </c>
      <c r="J5647" s="11" t="n">
        <f aca="false">IFERROR(I5647/F5647,0)</f>
        <v>0.298991885910991</v>
      </c>
      <c r="K5647" s="4" t="str">
        <f aca="false">IFERROR(INDEX(Data_Orders!$F$2:$F$4727,MATCH(B5647,Data_Orders!$A$2:$A$4727,0)),"")</f>
        <v>Contractor</v>
      </c>
      <c r="L5647" s="4" t="str">
        <f aca="false">IFERROR(INDEX(Data_Orders!$D$2:$D$4727,MATCH(B5647,Data_Orders!$A$2:$A$4727,0)),"")</f>
        <v>Leicester</v>
      </c>
    </row>
    <row r="5648" customFormat="false" ht="15" hidden="false" customHeight="false" outlineLevel="0" collapsed="false">
      <c r="A5648" s="4" t="s">
        <v>11464</v>
      </c>
      <c r="B5648" s="4" t="s">
        <v>2980</v>
      </c>
      <c r="C5648" s="4" t="s">
        <v>1077</v>
      </c>
      <c r="D5648" s="4" t="n">
        <v>4</v>
      </c>
      <c r="E5648" s="4" t="n">
        <v>46.61</v>
      </c>
      <c r="F5648" s="4" t="n">
        <v>186.44</v>
      </c>
      <c r="G5648" s="4" t="n">
        <f aca="false">INDEX(Data_Products!$D$2:$D$33,MATCH(C5648,Data_Products!$A$2:$A$33,0))</f>
        <v>36.87</v>
      </c>
      <c r="H5648" s="4" t="str">
        <f aca="false">INDEX(Data_Products!$C$2:$C$33,MATCH(C5648,Data_Products!$A$2:$A$33,0))</f>
        <v>Landscaping</v>
      </c>
      <c r="I5648" s="10" t="n">
        <f aca="false">D5648*(E5648-G5648)</f>
        <v>38.96</v>
      </c>
      <c r="J5648" s="11" t="n">
        <f aca="false">IFERROR(I5648/F5648,0)</f>
        <v>0.208968032611028</v>
      </c>
      <c r="K5648" s="4" t="str">
        <f aca="false">IFERROR(INDEX(Data_Orders!$F$2:$F$4727,MATCH(B5648,Data_Orders!$A$2:$A$4727,0)),"")</f>
        <v>Contractor</v>
      </c>
      <c r="L5648" s="4" t="str">
        <f aca="false">IFERROR(INDEX(Data_Orders!$D$2:$D$4727,MATCH(B5648,Data_Orders!$A$2:$A$4727,0)),"")</f>
        <v>Leicester</v>
      </c>
    </row>
    <row r="5649" customFormat="false" ht="15" hidden="false" customHeight="false" outlineLevel="0" collapsed="false">
      <c r="A5649" s="4" t="s">
        <v>11465</v>
      </c>
      <c r="B5649" s="4" t="s">
        <v>2980</v>
      </c>
      <c r="C5649" s="4" t="s">
        <v>1061</v>
      </c>
      <c r="D5649" s="4" t="n">
        <v>6</v>
      </c>
      <c r="E5649" s="4" t="n">
        <v>145.57</v>
      </c>
      <c r="F5649" s="4" t="n">
        <v>873.42</v>
      </c>
      <c r="G5649" s="4" t="n">
        <f aca="false">INDEX(Data_Products!$D$2:$D$33,MATCH(C5649,Data_Products!$A$2:$A$33,0))</f>
        <v>119.29</v>
      </c>
      <c r="H5649" s="4" t="str">
        <f aca="false">INDEX(Data_Products!$C$2:$C$33,MATCH(C5649,Data_Products!$A$2:$A$33,0))</f>
        <v>Plumbing &amp; Drainage</v>
      </c>
      <c r="I5649" s="10" t="n">
        <f aca="false">D5649*(E5649-G5649)</f>
        <v>157.68</v>
      </c>
      <c r="J5649" s="11" t="n">
        <f aca="false">IFERROR(I5649/F5649,0)</f>
        <v>0.180531702960775</v>
      </c>
      <c r="K5649" s="4" t="str">
        <f aca="false">IFERROR(INDEX(Data_Orders!$F$2:$F$4727,MATCH(B5649,Data_Orders!$A$2:$A$4727,0)),"")</f>
        <v>Contractor</v>
      </c>
      <c r="L5649" s="4" t="str">
        <f aca="false">IFERROR(INDEX(Data_Orders!$D$2:$D$4727,MATCH(B5649,Data_Orders!$A$2:$A$4727,0)),"")</f>
        <v>Leicester</v>
      </c>
    </row>
    <row r="5650" customFormat="false" ht="15" hidden="false" customHeight="false" outlineLevel="0" collapsed="false">
      <c r="A5650" s="4" t="s">
        <v>11466</v>
      </c>
      <c r="B5650" s="4" t="s">
        <v>2980</v>
      </c>
      <c r="C5650" s="4" t="s">
        <v>1024</v>
      </c>
      <c r="D5650" s="4" t="n">
        <v>7</v>
      </c>
      <c r="E5650" s="4" t="n">
        <v>137.14</v>
      </c>
      <c r="F5650" s="4" t="n">
        <v>959.98</v>
      </c>
      <c r="G5650" s="4" t="n">
        <f aca="false">INDEX(Data_Products!$D$2:$D$33,MATCH(C5650,Data_Products!$A$2:$A$33,0))</f>
        <v>99.99</v>
      </c>
      <c r="H5650" s="4" t="str">
        <f aca="false">INDEX(Data_Products!$C$2:$C$33,MATCH(C5650,Data_Products!$A$2:$A$33,0))</f>
        <v>Cement &amp; Aggregates</v>
      </c>
      <c r="I5650" s="10" t="n">
        <f aca="false">D5650*(E5650-G5650)</f>
        <v>260.05</v>
      </c>
      <c r="J5650" s="11" t="n">
        <f aca="false">IFERROR(I5650/F5650,0)</f>
        <v>0.270891060230421</v>
      </c>
      <c r="K5650" s="4" t="str">
        <f aca="false">IFERROR(INDEX(Data_Orders!$F$2:$F$4727,MATCH(B5650,Data_Orders!$A$2:$A$4727,0)),"")</f>
        <v>Contractor</v>
      </c>
      <c r="L5650" s="4" t="str">
        <f aca="false">IFERROR(INDEX(Data_Orders!$D$2:$D$4727,MATCH(B5650,Data_Orders!$A$2:$A$4727,0)),"")</f>
        <v>Leicester</v>
      </c>
    </row>
    <row r="5651" customFormat="false" ht="15" hidden="false" customHeight="false" outlineLevel="0" collapsed="false">
      <c r="A5651" s="4" t="s">
        <v>11467</v>
      </c>
      <c r="B5651" s="4" t="s">
        <v>2981</v>
      </c>
      <c r="C5651" s="4" t="s">
        <v>1021</v>
      </c>
      <c r="D5651" s="4" t="n">
        <v>16</v>
      </c>
      <c r="E5651" s="4" t="n">
        <v>73.76</v>
      </c>
      <c r="F5651" s="4" t="n">
        <v>1180.16</v>
      </c>
      <c r="G5651" s="4" t="n">
        <f aca="false">INDEX(Data_Products!$D$2:$D$33,MATCH(C5651,Data_Products!$A$2:$A$33,0))</f>
        <v>51.51</v>
      </c>
      <c r="H5651" s="4" t="str">
        <f aca="false">INDEX(Data_Products!$C$2:$C$33,MATCH(C5651,Data_Products!$A$2:$A$33,0))</f>
        <v>Cement &amp; Aggregates</v>
      </c>
      <c r="I5651" s="10" t="n">
        <f aca="false">D5651*(E5651-G5651)</f>
        <v>356</v>
      </c>
      <c r="J5651" s="11" t="n">
        <f aca="false">IFERROR(I5651/F5651,0)</f>
        <v>0.301654013015184</v>
      </c>
      <c r="K5651" s="4" t="str">
        <f aca="false">IFERROR(INDEX(Data_Orders!$F$2:$F$4727,MATCH(B5651,Data_Orders!$A$2:$A$4727,0)),"")</f>
        <v>Trade Account</v>
      </c>
      <c r="L5651" s="4" t="str">
        <f aca="false">IFERROR(INDEX(Data_Orders!$D$2:$D$4727,MATCH(B5651,Data_Orders!$A$2:$A$4727,0)),"")</f>
        <v>Rugby</v>
      </c>
    </row>
    <row r="5652" customFormat="false" ht="15" hidden="false" customHeight="false" outlineLevel="0" collapsed="false">
      <c r="A5652" s="4" t="s">
        <v>11468</v>
      </c>
      <c r="B5652" s="4" t="s">
        <v>2981</v>
      </c>
      <c r="C5652" s="4" t="s">
        <v>1039</v>
      </c>
      <c r="D5652" s="4" t="n">
        <v>14</v>
      </c>
      <c r="E5652" s="4" t="n">
        <v>160.41</v>
      </c>
      <c r="F5652" s="4" t="n">
        <v>2245.74</v>
      </c>
      <c r="G5652" s="4" t="n">
        <f aca="false">INDEX(Data_Products!$D$2:$D$33,MATCH(C5652,Data_Products!$A$2:$A$33,0))</f>
        <v>99.74</v>
      </c>
      <c r="H5652" s="4" t="str">
        <f aca="false">INDEX(Data_Products!$C$2:$C$33,MATCH(C5652,Data_Products!$A$2:$A$33,0))</f>
        <v>Insulation</v>
      </c>
      <c r="I5652" s="10" t="n">
        <f aca="false">D5652*(E5652-G5652)</f>
        <v>849.38</v>
      </c>
      <c r="J5652" s="11" t="n">
        <f aca="false">IFERROR(I5652/F5652,0)</f>
        <v>0.378218315566361</v>
      </c>
      <c r="K5652" s="4" t="str">
        <f aca="false">IFERROR(INDEX(Data_Orders!$F$2:$F$4727,MATCH(B5652,Data_Orders!$A$2:$A$4727,0)),"")</f>
        <v>Trade Account</v>
      </c>
      <c r="L5652" s="4" t="str">
        <f aca="false">IFERROR(INDEX(Data_Orders!$D$2:$D$4727,MATCH(B5652,Data_Orders!$A$2:$A$4727,0)),"")</f>
        <v>Rugby</v>
      </c>
    </row>
    <row r="5653" customFormat="false" ht="15" hidden="false" customHeight="false" outlineLevel="0" collapsed="false">
      <c r="A5653" s="4" t="s">
        <v>11469</v>
      </c>
      <c r="B5653" s="4" t="s">
        <v>2981</v>
      </c>
      <c r="C5653" s="4" t="s">
        <v>1050</v>
      </c>
      <c r="D5653" s="4" t="n">
        <v>18</v>
      </c>
      <c r="E5653" s="4" t="n">
        <v>238.63</v>
      </c>
      <c r="F5653" s="4" t="n">
        <v>4295.34</v>
      </c>
      <c r="G5653" s="4" t="n">
        <f aca="false">INDEX(Data_Products!$D$2:$D$33,MATCH(C5653,Data_Products!$A$2:$A$33,0))</f>
        <v>148.91</v>
      </c>
      <c r="H5653" s="4" t="str">
        <f aca="false">INDEX(Data_Products!$C$2:$C$33,MATCH(C5653,Data_Products!$A$2:$A$33,0))</f>
        <v>Tools &amp; Fixings</v>
      </c>
      <c r="I5653" s="10" t="n">
        <f aca="false">D5653*(E5653-G5653)</f>
        <v>1614.96</v>
      </c>
      <c r="J5653" s="11" t="n">
        <f aca="false">IFERROR(I5653/F5653,0)</f>
        <v>0.375979549930855</v>
      </c>
      <c r="K5653" s="4" t="str">
        <f aca="false">IFERROR(INDEX(Data_Orders!$F$2:$F$4727,MATCH(B5653,Data_Orders!$A$2:$A$4727,0)),"")</f>
        <v>Trade Account</v>
      </c>
      <c r="L5653" s="4" t="str">
        <f aca="false">IFERROR(INDEX(Data_Orders!$D$2:$D$4727,MATCH(B5653,Data_Orders!$A$2:$A$4727,0)),"")</f>
        <v>Rugby</v>
      </c>
    </row>
    <row r="5654" customFormat="false" ht="15" hidden="false" customHeight="false" outlineLevel="0" collapsed="false">
      <c r="A5654" s="4" t="s">
        <v>11470</v>
      </c>
      <c r="B5654" s="4" t="s">
        <v>2981</v>
      </c>
      <c r="C5654" s="4" t="s">
        <v>1017</v>
      </c>
      <c r="D5654" s="4" t="n">
        <v>5</v>
      </c>
      <c r="E5654" s="4" t="n">
        <v>49.15</v>
      </c>
      <c r="F5654" s="4" t="n">
        <v>245.75</v>
      </c>
      <c r="G5654" s="4" t="n">
        <f aca="false">INDEX(Data_Products!$D$2:$D$33,MATCH(C5654,Data_Products!$A$2:$A$33,0))</f>
        <v>31.44</v>
      </c>
      <c r="H5654" s="4" t="str">
        <f aca="false">INDEX(Data_Products!$C$2:$C$33,MATCH(C5654,Data_Products!$A$2:$A$33,0))</f>
        <v>Timber</v>
      </c>
      <c r="I5654" s="10" t="n">
        <f aca="false">D5654*(E5654-G5654)</f>
        <v>88.55</v>
      </c>
      <c r="J5654" s="11" t="n">
        <f aca="false">IFERROR(I5654/F5654,0)</f>
        <v>0.360325534079349</v>
      </c>
      <c r="K5654" s="4" t="str">
        <f aca="false">IFERROR(INDEX(Data_Orders!$F$2:$F$4727,MATCH(B5654,Data_Orders!$A$2:$A$4727,0)),"")</f>
        <v>Trade Account</v>
      </c>
      <c r="L5654" s="4" t="str">
        <f aca="false">IFERROR(INDEX(Data_Orders!$D$2:$D$4727,MATCH(B5654,Data_Orders!$A$2:$A$4727,0)),"")</f>
        <v>Rugby</v>
      </c>
    </row>
    <row r="5655" customFormat="false" ht="15" hidden="false" customHeight="false" outlineLevel="0" collapsed="false">
      <c r="A5655" s="4" t="s">
        <v>11471</v>
      </c>
      <c r="B5655" s="4" t="s">
        <v>2981</v>
      </c>
      <c r="C5655" s="4" t="s">
        <v>1044</v>
      </c>
      <c r="D5655" s="4" t="n">
        <v>20</v>
      </c>
      <c r="E5655" s="4" t="n">
        <v>190.44</v>
      </c>
      <c r="F5655" s="4" t="n">
        <v>3808.8</v>
      </c>
      <c r="G5655" s="4" t="n">
        <f aca="false">INDEX(Data_Products!$D$2:$D$33,MATCH(C5655,Data_Products!$A$2:$A$33,0))</f>
        <v>115.48</v>
      </c>
      <c r="H5655" s="4" t="str">
        <f aca="false">INDEX(Data_Products!$C$2:$C$33,MATCH(C5655,Data_Products!$A$2:$A$33,0))</f>
        <v>Tools &amp; Fixings</v>
      </c>
      <c r="I5655" s="10" t="n">
        <f aca="false">D5655*(E5655-G5655)</f>
        <v>1499.2</v>
      </c>
      <c r="J5655" s="11" t="n">
        <f aca="false">IFERROR(I5655/F5655,0)</f>
        <v>0.393614786809494</v>
      </c>
      <c r="K5655" s="4" t="str">
        <f aca="false">IFERROR(INDEX(Data_Orders!$F$2:$F$4727,MATCH(B5655,Data_Orders!$A$2:$A$4727,0)),"")</f>
        <v>Trade Account</v>
      </c>
      <c r="L5655" s="4" t="str">
        <f aca="false">IFERROR(INDEX(Data_Orders!$D$2:$D$4727,MATCH(B5655,Data_Orders!$A$2:$A$4727,0)),"")</f>
        <v>Rugby</v>
      </c>
    </row>
    <row r="5656" customFormat="false" ht="15" hidden="false" customHeight="false" outlineLevel="0" collapsed="false">
      <c r="A5656" s="4" t="s">
        <v>11472</v>
      </c>
      <c r="B5656" s="4" t="s">
        <v>2982</v>
      </c>
      <c r="C5656" s="4" t="s">
        <v>1068</v>
      </c>
      <c r="D5656" s="4" t="n">
        <v>2</v>
      </c>
      <c r="E5656" s="4" t="n">
        <v>86.28</v>
      </c>
      <c r="F5656" s="4" t="n">
        <v>172.56</v>
      </c>
      <c r="G5656" s="4" t="n">
        <f aca="false">INDEX(Data_Products!$D$2:$D$33,MATCH(C5656,Data_Products!$A$2:$A$33,0))</f>
        <v>68.55</v>
      </c>
      <c r="H5656" s="4" t="str">
        <f aca="false">INDEX(Data_Products!$C$2:$C$33,MATCH(C5656,Data_Products!$A$2:$A$33,0))</f>
        <v>Plumbing &amp; Drainage</v>
      </c>
      <c r="I5656" s="10" t="n">
        <f aca="false">D5656*(E5656-G5656)</f>
        <v>35.46</v>
      </c>
      <c r="J5656" s="11" t="n">
        <f aca="false">IFERROR(I5656/F5656,0)</f>
        <v>0.205493741307371</v>
      </c>
      <c r="K5656" s="4" t="str">
        <f aca="false">IFERROR(INDEX(Data_Orders!$F$2:$F$4727,MATCH(B5656,Data_Orders!$A$2:$A$4727,0)),"")</f>
        <v>Trade Account</v>
      </c>
      <c r="L5656" s="4" t="str">
        <f aca="false">IFERROR(INDEX(Data_Orders!$D$2:$D$4727,MATCH(B5656,Data_Orders!$A$2:$A$4727,0)),"")</f>
        <v>Rugby</v>
      </c>
    </row>
    <row r="5657" customFormat="false" ht="15" hidden="false" customHeight="false" outlineLevel="0" collapsed="false">
      <c r="A5657" s="4" t="s">
        <v>11473</v>
      </c>
      <c r="B5657" s="4" t="s">
        <v>2982</v>
      </c>
      <c r="C5657" s="4" t="s">
        <v>1028</v>
      </c>
      <c r="D5657" s="4" t="n">
        <v>4</v>
      </c>
      <c r="E5657" s="4" t="n">
        <v>118.79</v>
      </c>
      <c r="F5657" s="4" t="n">
        <v>475.16</v>
      </c>
      <c r="G5657" s="4" t="n">
        <f aca="false">INDEX(Data_Products!$D$2:$D$33,MATCH(C5657,Data_Products!$A$2:$A$33,0))</f>
        <v>81.07</v>
      </c>
      <c r="H5657" s="4" t="str">
        <f aca="false">INDEX(Data_Products!$C$2:$C$33,MATCH(C5657,Data_Products!$A$2:$A$33,0))</f>
        <v>Cement &amp; Aggregates</v>
      </c>
      <c r="I5657" s="10" t="n">
        <f aca="false">D5657*(E5657-G5657)</f>
        <v>150.88</v>
      </c>
      <c r="J5657" s="11" t="n">
        <f aca="false">IFERROR(I5657/F5657,0)</f>
        <v>0.317535146056065</v>
      </c>
      <c r="K5657" s="4" t="str">
        <f aca="false">IFERROR(INDEX(Data_Orders!$F$2:$F$4727,MATCH(B5657,Data_Orders!$A$2:$A$4727,0)),"")</f>
        <v>Trade Account</v>
      </c>
      <c r="L5657" s="4" t="str">
        <f aca="false">IFERROR(INDEX(Data_Orders!$D$2:$D$4727,MATCH(B5657,Data_Orders!$A$2:$A$4727,0)),"")</f>
        <v>Rugby</v>
      </c>
    </row>
    <row r="5658" customFormat="false" ht="15" hidden="false" customHeight="false" outlineLevel="0" collapsed="false">
      <c r="A5658" s="4" t="s">
        <v>11474</v>
      </c>
      <c r="B5658" s="4" t="s">
        <v>2982</v>
      </c>
      <c r="C5658" s="4" t="s">
        <v>1030</v>
      </c>
      <c r="D5658" s="4" t="n">
        <v>8</v>
      </c>
      <c r="E5658" s="4" t="n">
        <v>25.23</v>
      </c>
      <c r="F5658" s="4" t="n">
        <v>201.84</v>
      </c>
      <c r="G5658" s="4" t="n">
        <f aca="false">INDEX(Data_Products!$D$2:$D$33,MATCH(C5658,Data_Products!$A$2:$A$33,0))</f>
        <v>17.67</v>
      </c>
      <c r="H5658" s="4" t="str">
        <f aca="false">INDEX(Data_Products!$C$2:$C$33,MATCH(C5658,Data_Products!$A$2:$A$33,0))</f>
        <v>Cement &amp; Aggregates</v>
      </c>
      <c r="I5658" s="10" t="n">
        <f aca="false">D5658*(E5658-G5658)</f>
        <v>60.48</v>
      </c>
      <c r="J5658" s="11" t="n">
        <f aca="false">IFERROR(I5658/F5658,0)</f>
        <v>0.299643281807372</v>
      </c>
      <c r="K5658" s="4" t="str">
        <f aca="false">IFERROR(INDEX(Data_Orders!$F$2:$F$4727,MATCH(B5658,Data_Orders!$A$2:$A$4727,0)),"")</f>
        <v>Trade Account</v>
      </c>
      <c r="L5658" s="4" t="str">
        <f aca="false">IFERROR(INDEX(Data_Orders!$D$2:$D$4727,MATCH(B5658,Data_Orders!$A$2:$A$4727,0)),"")</f>
        <v>Rugby</v>
      </c>
    </row>
    <row r="5659" customFormat="false" ht="15" hidden="false" customHeight="false" outlineLevel="0" collapsed="false">
      <c r="A5659" s="4" t="s">
        <v>11475</v>
      </c>
      <c r="B5659" s="4" t="s">
        <v>2982</v>
      </c>
      <c r="C5659" s="4" t="s">
        <v>1061</v>
      </c>
      <c r="D5659" s="4" t="n">
        <v>10</v>
      </c>
      <c r="E5659" s="4" t="n">
        <v>145.57</v>
      </c>
      <c r="F5659" s="4" t="n">
        <v>1455.7</v>
      </c>
      <c r="G5659" s="4" t="n">
        <f aca="false">INDEX(Data_Products!$D$2:$D$33,MATCH(C5659,Data_Products!$A$2:$A$33,0))</f>
        <v>119.29</v>
      </c>
      <c r="H5659" s="4" t="str">
        <f aca="false">INDEX(Data_Products!$C$2:$C$33,MATCH(C5659,Data_Products!$A$2:$A$33,0))</f>
        <v>Plumbing &amp; Drainage</v>
      </c>
      <c r="I5659" s="10" t="n">
        <f aca="false">D5659*(E5659-G5659)</f>
        <v>262.8</v>
      </c>
      <c r="J5659" s="11" t="n">
        <f aca="false">IFERROR(I5659/F5659,0)</f>
        <v>0.180531702960775</v>
      </c>
      <c r="K5659" s="4" t="str">
        <f aca="false">IFERROR(INDEX(Data_Orders!$F$2:$F$4727,MATCH(B5659,Data_Orders!$A$2:$A$4727,0)),"")</f>
        <v>Trade Account</v>
      </c>
      <c r="L5659" s="4" t="str">
        <f aca="false">IFERROR(INDEX(Data_Orders!$D$2:$D$4727,MATCH(B5659,Data_Orders!$A$2:$A$4727,0)),"")</f>
        <v>Rugby</v>
      </c>
    </row>
    <row r="5660" customFormat="false" ht="15" hidden="false" customHeight="false" outlineLevel="0" collapsed="false">
      <c r="A5660" s="4" t="s">
        <v>11476</v>
      </c>
      <c r="B5660" s="4" t="s">
        <v>2982</v>
      </c>
      <c r="C5660" s="4" t="s">
        <v>1077</v>
      </c>
      <c r="D5660" s="4" t="n">
        <v>18</v>
      </c>
      <c r="E5660" s="4" t="n">
        <v>46.61</v>
      </c>
      <c r="F5660" s="4" t="n">
        <v>838.98</v>
      </c>
      <c r="G5660" s="4" t="n">
        <f aca="false">INDEX(Data_Products!$D$2:$D$33,MATCH(C5660,Data_Products!$A$2:$A$33,0))</f>
        <v>36.87</v>
      </c>
      <c r="H5660" s="4" t="str">
        <f aca="false">INDEX(Data_Products!$C$2:$C$33,MATCH(C5660,Data_Products!$A$2:$A$33,0))</f>
        <v>Landscaping</v>
      </c>
      <c r="I5660" s="10" t="n">
        <f aca="false">D5660*(E5660-G5660)</f>
        <v>175.32</v>
      </c>
      <c r="J5660" s="11" t="n">
        <f aca="false">IFERROR(I5660/F5660,0)</f>
        <v>0.208968032611028</v>
      </c>
      <c r="K5660" s="4" t="str">
        <f aca="false">IFERROR(INDEX(Data_Orders!$F$2:$F$4727,MATCH(B5660,Data_Orders!$A$2:$A$4727,0)),"")</f>
        <v>Trade Account</v>
      </c>
      <c r="L5660" s="4" t="str">
        <f aca="false">IFERROR(INDEX(Data_Orders!$D$2:$D$4727,MATCH(B5660,Data_Orders!$A$2:$A$4727,0)),"")</f>
        <v>Rugby</v>
      </c>
    </row>
    <row r="5661" customFormat="false" ht="15" hidden="false" customHeight="false" outlineLevel="0" collapsed="false">
      <c r="A5661" s="4" t="s">
        <v>11477</v>
      </c>
      <c r="B5661" s="4" t="s">
        <v>2983</v>
      </c>
      <c r="C5661" s="4" t="s">
        <v>1041</v>
      </c>
      <c r="D5661" s="4" t="n">
        <v>8</v>
      </c>
      <c r="E5661" s="4" t="n">
        <v>242.75</v>
      </c>
      <c r="F5661" s="4" t="n">
        <v>1942</v>
      </c>
      <c r="G5661" s="4" t="n">
        <f aca="false">INDEX(Data_Products!$D$2:$D$33,MATCH(C5661,Data_Products!$A$2:$A$33,0))</f>
        <v>142.94</v>
      </c>
      <c r="H5661" s="4" t="str">
        <f aca="false">INDEX(Data_Products!$C$2:$C$33,MATCH(C5661,Data_Products!$A$2:$A$33,0))</f>
        <v>Tools &amp; Fixings</v>
      </c>
      <c r="I5661" s="10" t="n">
        <f aca="false">D5661*(E5661-G5661)</f>
        <v>798.48</v>
      </c>
      <c r="J5661" s="11" t="n">
        <f aca="false">IFERROR(I5661/F5661,0)</f>
        <v>0.411163748712667</v>
      </c>
      <c r="K5661" s="4" t="str">
        <f aca="false">IFERROR(INDEX(Data_Orders!$F$2:$F$4727,MATCH(B5661,Data_Orders!$A$2:$A$4727,0)),"")</f>
        <v>Trade Account</v>
      </c>
      <c r="L5661" s="4" t="str">
        <f aca="false">IFERROR(INDEX(Data_Orders!$D$2:$D$4727,MATCH(B5661,Data_Orders!$A$2:$A$4727,0)),"")</f>
        <v>Rugby</v>
      </c>
    </row>
    <row r="5662" customFormat="false" ht="15" hidden="false" customHeight="false" outlineLevel="0" collapsed="false">
      <c r="A5662" s="4" t="s">
        <v>11478</v>
      </c>
      <c r="B5662" s="4" t="s">
        <v>2983</v>
      </c>
      <c r="C5662" s="4" t="s">
        <v>1064</v>
      </c>
      <c r="D5662" s="4" t="n">
        <v>16</v>
      </c>
      <c r="E5662" s="4" t="n">
        <v>97.63</v>
      </c>
      <c r="F5662" s="4" t="n">
        <v>1562.08</v>
      </c>
      <c r="G5662" s="4" t="n">
        <f aca="false">INDEX(Data_Products!$D$2:$D$33,MATCH(C5662,Data_Products!$A$2:$A$33,0))</f>
        <v>65.21</v>
      </c>
      <c r="H5662" s="4" t="str">
        <f aca="false">INDEX(Data_Products!$C$2:$C$33,MATCH(C5662,Data_Products!$A$2:$A$33,0))</f>
        <v>Plumbing &amp; Drainage</v>
      </c>
      <c r="I5662" s="10" t="n">
        <f aca="false">D5662*(E5662-G5662)</f>
        <v>518.72</v>
      </c>
      <c r="J5662" s="11" t="n">
        <f aca="false">IFERROR(I5662/F5662,0)</f>
        <v>0.332070060432244</v>
      </c>
      <c r="K5662" s="4" t="str">
        <f aca="false">IFERROR(INDEX(Data_Orders!$F$2:$F$4727,MATCH(B5662,Data_Orders!$A$2:$A$4727,0)),"")</f>
        <v>Trade Account</v>
      </c>
      <c r="L5662" s="4" t="str">
        <f aca="false">IFERROR(INDEX(Data_Orders!$D$2:$D$4727,MATCH(B5662,Data_Orders!$A$2:$A$4727,0)),"")</f>
        <v>Rugby</v>
      </c>
    </row>
    <row r="5663" customFormat="false" ht="15" hidden="false" customHeight="false" outlineLevel="0" collapsed="false">
      <c r="A5663" s="4" t="s">
        <v>11479</v>
      </c>
      <c r="B5663" s="4" t="s">
        <v>2983</v>
      </c>
      <c r="C5663" s="4" t="s">
        <v>1024</v>
      </c>
      <c r="D5663" s="4" t="n">
        <v>18</v>
      </c>
      <c r="E5663" s="4" t="n">
        <v>137.14</v>
      </c>
      <c r="F5663" s="4" t="n">
        <v>2468.52</v>
      </c>
      <c r="G5663" s="4" t="n">
        <f aca="false">INDEX(Data_Products!$D$2:$D$33,MATCH(C5663,Data_Products!$A$2:$A$33,0))</f>
        <v>99.99</v>
      </c>
      <c r="H5663" s="4" t="str">
        <f aca="false">INDEX(Data_Products!$C$2:$C$33,MATCH(C5663,Data_Products!$A$2:$A$33,0))</f>
        <v>Cement &amp; Aggregates</v>
      </c>
      <c r="I5663" s="10" t="n">
        <f aca="false">D5663*(E5663-G5663)</f>
        <v>668.7</v>
      </c>
      <c r="J5663" s="11" t="n">
        <f aca="false">IFERROR(I5663/F5663,0)</f>
        <v>0.270891060230421</v>
      </c>
      <c r="K5663" s="4" t="str">
        <f aca="false">IFERROR(INDEX(Data_Orders!$F$2:$F$4727,MATCH(B5663,Data_Orders!$A$2:$A$4727,0)),"")</f>
        <v>Trade Account</v>
      </c>
      <c r="L5663" s="4" t="str">
        <f aca="false">IFERROR(INDEX(Data_Orders!$D$2:$D$4727,MATCH(B5663,Data_Orders!$A$2:$A$4727,0)),"")</f>
        <v>Rugby</v>
      </c>
    </row>
    <row r="5664" customFormat="false" ht="15" hidden="false" customHeight="false" outlineLevel="0" collapsed="false">
      <c r="A5664" s="4" t="s">
        <v>11480</v>
      </c>
      <c r="B5664" s="4" t="s">
        <v>2983</v>
      </c>
      <c r="C5664" s="4" t="s">
        <v>1032</v>
      </c>
      <c r="D5664" s="4" t="n">
        <v>17</v>
      </c>
      <c r="E5664" s="4" t="n">
        <v>99.65</v>
      </c>
      <c r="F5664" s="4" t="n">
        <v>1694.05</v>
      </c>
      <c r="G5664" s="4" t="n">
        <f aca="false">INDEX(Data_Products!$D$2:$D$33,MATCH(C5664,Data_Products!$A$2:$A$33,0))</f>
        <v>58.26</v>
      </c>
      <c r="H5664" s="4" t="str">
        <f aca="false">INDEX(Data_Products!$C$2:$C$33,MATCH(C5664,Data_Products!$A$2:$A$33,0))</f>
        <v>Insulation</v>
      </c>
      <c r="I5664" s="10" t="n">
        <f aca="false">D5664*(E5664-G5664)</f>
        <v>703.63</v>
      </c>
      <c r="J5664" s="11" t="n">
        <f aca="false">IFERROR(I5664/F5664,0)</f>
        <v>0.415353738083292</v>
      </c>
      <c r="K5664" s="4" t="str">
        <f aca="false">IFERROR(INDEX(Data_Orders!$F$2:$F$4727,MATCH(B5664,Data_Orders!$A$2:$A$4727,0)),"")</f>
        <v>Trade Account</v>
      </c>
      <c r="L5664" s="4" t="str">
        <f aca="false">IFERROR(INDEX(Data_Orders!$D$2:$D$4727,MATCH(B5664,Data_Orders!$A$2:$A$4727,0)),"")</f>
        <v>Rugby</v>
      </c>
    </row>
    <row r="5665" customFormat="false" ht="15" hidden="false" customHeight="false" outlineLevel="0" collapsed="false">
      <c r="A5665" s="4" t="s">
        <v>11481</v>
      </c>
      <c r="B5665" s="4" t="s">
        <v>2983</v>
      </c>
      <c r="C5665" s="4" t="s">
        <v>1030</v>
      </c>
      <c r="D5665" s="4" t="n">
        <v>5</v>
      </c>
      <c r="E5665" s="4" t="n">
        <v>25.23</v>
      </c>
      <c r="F5665" s="4" t="n">
        <v>126.15</v>
      </c>
      <c r="G5665" s="4" t="n">
        <f aca="false">INDEX(Data_Products!$D$2:$D$33,MATCH(C5665,Data_Products!$A$2:$A$33,0))</f>
        <v>17.67</v>
      </c>
      <c r="H5665" s="4" t="str">
        <f aca="false">INDEX(Data_Products!$C$2:$C$33,MATCH(C5665,Data_Products!$A$2:$A$33,0))</f>
        <v>Cement &amp; Aggregates</v>
      </c>
      <c r="I5665" s="10" t="n">
        <f aca="false">D5665*(E5665-G5665)</f>
        <v>37.8</v>
      </c>
      <c r="J5665" s="11" t="n">
        <f aca="false">IFERROR(I5665/F5665,0)</f>
        <v>0.299643281807372</v>
      </c>
      <c r="K5665" s="4" t="str">
        <f aca="false">IFERROR(INDEX(Data_Orders!$F$2:$F$4727,MATCH(B5665,Data_Orders!$A$2:$A$4727,0)),"")</f>
        <v>Trade Account</v>
      </c>
      <c r="L5665" s="4" t="str">
        <f aca="false">IFERROR(INDEX(Data_Orders!$D$2:$D$4727,MATCH(B5665,Data_Orders!$A$2:$A$4727,0)),"")</f>
        <v>Rugby</v>
      </c>
    </row>
    <row r="5666" customFormat="false" ht="15" hidden="false" customHeight="false" outlineLevel="0" collapsed="false">
      <c r="A5666" s="4" t="s">
        <v>11482</v>
      </c>
      <c r="B5666" s="4" t="s">
        <v>2984</v>
      </c>
      <c r="C5666" s="4" t="s">
        <v>1024</v>
      </c>
      <c r="D5666" s="4" t="n">
        <v>8</v>
      </c>
      <c r="E5666" s="4" t="n">
        <v>137.14</v>
      </c>
      <c r="F5666" s="4" t="n">
        <v>1097.12</v>
      </c>
      <c r="G5666" s="4" t="n">
        <f aca="false">INDEX(Data_Products!$D$2:$D$33,MATCH(C5666,Data_Products!$A$2:$A$33,0))</f>
        <v>99.99</v>
      </c>
      <c r="H5666" s="4" t="str">
        <f aca="false">INDEX(Data_Products!$C$2:$C$33,MATCH(C5666,Data_Products!$A$2:$A$33,0))</f>
        <v>Cement &amp; Aggregates</v>
      </c>
      <c r="I5666" s="10" t="n">
        <f aca="false">D5666*(E5666-G5666)</f>
        <v>297.2</v>
      </c>
      <c r="J5666" s="11" t="n">
        <f aca="false">IFERROR(I5666/F5666,0)</f>
        <v>0.270891060230421</v>
      </c>
      <c r="K5666" s="4" t="str">
        <f aca="false">IFERROR(INDEX(Data_Orders!$F$2:$F$4727,MATCH(B5666,Data_Orders!$A$2:$A$4727,0)),"")</f>
        <v>Trade Account</v>
      </c>
      <c r="L5666" s="4" t="str">
        <f aca="false">IFERROR(INDEX(Data_Orders!$D$2:$D$4727,MATCH(B5666,Data_Orders!$A$2:$A$4727,0)),"")</f>
        <v>Rugby</v>
      </c>
    </row>
    <row r="5667" customFormat="false" ht="15" hidden="false" customHeight="false" outlineLevel="0" collapsed="false">
      <c r="A5667" s="4" t="s">
        <v>11483</v>
      </c>
      <c r="B5667" s="4" t="s">
        <v>2985</v>
      </c>
      <c r="C5667" s="4" t="s">
        <v>1052</v>
      </c>
      <c r="D5667" s="4" t="n">
        <v>2</v>
      </c>
      <c r="E5667" s="4" t="n">
        <v>205.71</v>
      </c>
      <c r="F5667" s="4" t="n">
        <v>411.42</v>
      </c>
      <c r="G5667" s="4" t="n">
        <f aca="false">INDEX(Data_Products!$D$2:$D$33,MATCH(C5667,Data_Products!$A$2:$A$33,0))</f>
        <v>152.29</v>
      </c>
      <c r="H5667" s="4" t="str">
        <f aca="false">INDEX(Data_Products!$C$2:$C$33,MATCH(C5667,Data_Products!$A$2:$A$33,0))</f>
        <v>Roofing</v>
      </c>
      <c r="I5667" s="10" t="n">
        <f aca="false">D5667*(E5667-G5667)</f>
        <v>106.84</v>
      </c>
      <c r="J5667" s="11" t="n">
        <f aca="false">IFERROR(I5667/F5667,0)</f>
        <v>0.259685965679841</v>
      </c>
      <c r="K5667" s="4" t="str">
        <f aca="false">IFERROR(INDEX(Data_Orders!$F$2:$F$4727,MATCH(B5667,Data_Orders!$A$2:$A$4727,0)),"")</f>
        <v>Trade Account</v>
      </c>
      <c r="L5667" s="4" t="str">
        <f aca="false">IFERROR(INDEX(Data_Orders!$D$2:$D$4727,MATCH(B5667,Data_Orders!$A$2:$A$4727,0)),"")</f>
        <v>Rugby</v>
      </c>
    </row>
    <row r="5668" customFormat="false" ht="15" hidden="false" customHeight="false" outlineLevel="0" collapsed="false">
      <c r="A5668" s="4" t="s">
        <v>11484</v>
      </c>
      <c r="B5668" s="4" t="s">
        <v>2985</v>
      </c>
      <c r="C5668" s="4" t="s">
        <v>1061</v>
      </c>
      <c r="D5668" s="4" t="n">
        <v>4</v>
      </c>
      <c r="E5668" s="4" t="n">
        <v>145.57</v>
      </c>
      <c r="F5668" s="4" t="n">
        <v>582.28</v>
      </c>
      <c r="G5668" s="4" t="n">
        <f aca="false">INDEX(Data_Products!$D$2:$D$33,MATCH(C5668,Data_Products!$A$2:$A$33,0))</f>
        <v>119.29</v>
      </c>
      <c r="H5668" s="4" t="str">
        <f aca="false">INDEX(Data_Products!$C$2:$C$33,MATCH(C5668,Data_Products!$A$2:$A$33,0))</f>
        <v>Plumbing &amp; Drainage</v>
      </c>
      <c r="I5668" s="10" t="n">
        <f aca="false">D5668*(E5668-G5668)</f>
        <v>105.12</v>
      </c>
      <c r="J5668" s="11" t="n">
        <f aca="false">IFERROR(I5668/F5668,0)</f>
        <v>0.180531702960775</v>
      </c>
      <c r="K5668" s="4" t="str">
        <f aca="false">IFERROR(INDEX(Data_Orders!$F$2:$F$4727,MATCH(B5668,Data_Orders!$A$2:$A$4727,0)),"")</f>
        <v>Trade Account</v>
      </c>
      <c r="L5668" s="4" t="str">
        <f aca="false">IFERROR(INDEX(Data_Orders!$D$2:$D$4727,MATCH(B5668,Data_Orders!$A$2:$A$4727,0)),"")</f>
        <v>Rugby</v>
      </c>
    </row>
    <row r="5669" customFormat="false" ht="15" hidden="false" customHeight="false" outlineLevel="0" collapsed="false">
      <c r="A5669" s="4" t="s">
        <v>11485</v>
      </c>
      <c r="B5669" s="4" t="s">
        <v>2985</v>
      </c>
      <c r="C5669" s="4" t="s">
        <v>1017</v>
      </c>
      <c r="D5669" s="4" t="n">
        <v>12</v>
      </c>
      <c r="E5669" s="4" t="n">
        <v>49.15</v>
      </c>
      <c r="F5669" s="4" t="n">
        <v>589.8</v>
      </c>
      <c r="G5669" s="4" t="n">
        <f aca="false">INDEX(Data_Products!$D$2:$D$33,MATCH(C5669,Data_Products!$A$2:$A$33,0))</f>
        <v>31.44</v>
      </c>
      <c r="H5669" s="4" t="str">
        <f aca="false">INDEX(Data_Products!$C$2:$C$33,MATCH(C5669,Data_Products!$A$2:$A$33,0))</f>
        <v>Timber</v>
      </c>
      <c r="I5669" s="10" t="n">
        <f aca="false">D5669*(E5669-G5669)</f>
        <v>212.52</v>
      </c>
      <c r="J5669" s="11" t="n">
        <f aca="false">IFERROR(I5669/F5669,0)</f>
        <v>0.360325534079349</v>
      </c>
      <c r="K5669" s="4" t="str">
        <f aca="false">IFERROR(INDEX(Data_Orders!$F$2:$F$4727,MATCH(B5669,Data_Orders!$A$2:$A$4727,0)),"")</f>
        <v>Trade Account</v>
      </c>
      <c r="L5669" s="4" t="str">
        <f aca="false">IFERROR(INDEX(Data_Orders!$D$2:$D$4727,MATCH(B5669,Data_Orders!$A$2:$A$4727,0)),"")</f>
        <v>Rugby</v>
      </c>
    </row>
    <row r="5670" customFormat="false" ht="15" hidden="false" customHeight="false" outlineLevel="0" collapsed="false">
      <c r="A5670" s="4" t="s">
        <v>11486</v>
      </c>
      <c r="B5670" s="4" t="s">
        <v>2986</v>
      </c>
      <c r="C5670" s="4" t="s">
        <v>1052</v>
      </c>
      <c r="D5670" s="4" t="n">
        <v>2</v>
      </c>
      <c r="E5670" s="4" t="n">
        <v>205.71</v>
      </c>
      <c r="F5670" s="4" t="n">
        <v>411.42</v>
      </c>
      <c r="G5670" s="4" t="n">
        <f aca="false">INDEX(Data_Products!$D$2:$D$33,MATCH(C5670,Data_Products!$A$2:$A$33,0))</f>
        <v>152.29</v>
      </c>
      <c r="H5670" s="4" t="str">
        <f aca="false">INDEX(Data_Products!$C$2:$C$33,MATCH(C5670,Data_Products!$A$2:$A$33,0))</f>
        <v>Roofing</v>
      </c>
      <c r="I5670" s="10" t="n">
        <f aca="false">D5670*(E5670-G5670)</f>
        <v>106.84</v>
      </c>
      <c r="J5670" s="11" t="n">
        <f aca="false">IFERROR(I5670/F5670,0)</f>
        <v>0.259685965679841</v>
      </c>
      <c r="K5670" s="4" t="str">
        <f aca="false">IFERROR(INDEX(Data_Orders!$F$2:$F$4727,MATCH(B5670,Data_Orders!$A$2:$A$4727,0)),"")</f>
        <v>Trade Account</v>
      </c>
      <c r="L5670" s="4" t="str">
        <f aca="false">IFERROR(INDEX(Data_Orders!$D$2:$D$4727,MATCH(B5670,Data_Orders!$A$2:$A$4727,0)),"")</f>
        <v>Rugby</v>
      </c>
    </row>
    <row r="5671" customFormat="false" ht="15" hidden="false" customHeight="false" outlineLevel="0" collapsed="false">
      <c r="A5671" s="4" t="s">
        <v>11487</v>
      </c>
      <c r="B5671" s="4" t="s">
        <v>2987</v>
      </c>
      <c r="C5671" s="4" t="s">
        <v>1050</v>
      </c>
      <c r="D5671" s="4" t="n">
        <v>10</v>
      </c>
      <c r="E5671" s="4" t="n">
        <v>238.63</v>
      </c>
      <c r="F5671" s="4" t="n">
        <v>2386.3</v>
      </c>
      <c r="G5671" s="4" t="n">
        <f aca="false">INDEX(Data_Products!$D$2:$D$33,MATCH(C5671,Data_Products!$A$2:$A$33,0))</f>
        <v>148.91</v>
      </c>
      <c r="H5671" s="4" t="str">
        <f aca="false">INDEX(Data_Products!$C$2:$C$33,MATCH(C5671,Data_Products!$A$2:$A$33,0))</f>
        <v>Tools &amp; Fixings</v>
      </c>
      <c r="I5671" s="10" t="n">
        <f aca="false">D5671*(E5671-G5671)</f>
        <v>897.2</v>
      </c>
      <c r="J5671" s="11" t="n">
        <f aca="false">IFERROR(I5671/F5671,0)</f>
        <v>0.375979549930855</v>
      </c>
      <c r="K5671" s="4" t="str">
        <f aca="false">IFERROR(INDEX(Data_Orders!$F$2:$F$4727,MATCH(B5671,Data_Orders!$A$2:$A$4727,0)),"")</f>
        <v>Trade Account</v>
      </c>
      <c r="L5671" s="4" t="str">
        <f aca="false">IFERROR(INDEX(Data_Orders!$D$2:$D$4727,MATCH(B5671,Data_Orders!$A$2:$A$4727,0)),"")</f>
        <v>Rugby</v>
      </c>
    </row>
    <row r="5672" customFormat="false" ht="15" hidden="false" customHeight="false" outlineLevel="0" collapsed="false">
      <c r="A5672" s="4" t="s">
        <v>11488</v>
      </c>
      <c r="B5672" s="4" t="s">
        <v>2987</v>
      </c>
      <c r="C5672" s="4" t="s">
        <v>1059</v>
      </c>
      <c r="D5672" s="4" t="n">
        <v>10</v>
      </c>
      <c r="E5672" s="4" t="n">
        <v>103.63</v>
      </c>
      <c r="F5672" s="4" t="n">
        <v>1036.3</v>
      </c>
      <c r="G5672" s="4" t="n">
        <f aca="false">INDEX(Data_Products!$D$2:$D$33,MATCH(C5672,Data_Products!$A$2:$A$33,0))</f>
        <v>82.55</v>
      </c>
      <c r="H5672" s="4" t="str">
        <f aca="false">INDEX(Data_Products!$C$2:$C$33,MATCH(C5672,Data_Products!$A$2:$A$33,0))</f>
        <v>Roofing</v>
      </c>
      <c r="I5672" s="10" t="n">
        <f aca="false">D5672*(E5672-G5672)</f>
        <v>210.8</v>
      </c>
      <c r="J5672" s="11" t="n">
        <f aca="false">IFERROR(I5672/F5672,0)</f>
        <v>0.203415999228023</v>
      </c>
      <c r="K5672" s="4" t="str">
        <f aca="false">IFERROR(INDEX(Data_Orders!$F$2:$F$4727,MATCH(B5672,Data_Orders!$A$2:$A$4727,0)),"")</f>
        <v>Trade Account</v>
      </c>
      <c r="L5672" s="4" t="str">
        <f aca="false">IFERROR(INDEX(Data_Orders!$D$2:$D$4727,MATCH(B5672,Data_Orders!$A$2:$A$4727,0)),"")</f>
        <v>Rugby</v>
      </c>
    </row>
    <row r="5673" customFormat="false" ht="15" hidden="false" customHeight="false" outlineLevel="0" collapsed="false">
      <c r="A5673" s="4" t="s">
        <v>11489</v>
      </c>
      <c r="B5673" s="4" t="s">
        <v>2987</v>
      </c>
      <c r="C5673" s="4" t="s">
        <v>1015</v>
      </c>
      <c r="D5673" s="4" t="n">
        <v>19</v>
      </c>
      <c r="E5673" s="4" t="n">
        <v>122.01</v>
      </c>
      <c r="F5673" s="4" t="n">
        <v>2318.19</v>
      </c>
      <c r="G5673" s="4" t="n">
        <f aca="false">INDEX(Data_Products!$D$2:$D$33,MATCH(C5673,Data_Products!$A$2:$A$33,0))</f>
        <v>85.53</v>
      </c>
      <c r="H5673" s="4" t="str">
        <f aca="false">INDEX(Data_Products!$C$2:$C$33,MATCH(C5673,Data_Products!$A$2:$A$33,0))</f>
        <v>Timber</v>
      </c>
      <c r="I5673" s="10" t="n">
        <f aca="false">D5673*(E5673-G5673)</f>
        <v>693.12</v>
      </c>
      <c r="J5673" s="11" t="n">
        <f aca="false">IFERROR(I5673/F5673,0)</f>
        <v>0.298991885910991</v>
      </c>
      <c r="K5673" s="4" t="str">
        <f aca="false">IFERROR(INDEX(Data_Orders!$F$2:$F$4727,MATCH(B5673,Data_Orders!$A$2:$A$4727,0)),"")</f>
        <v>Trade Account</v>
      </c>
      <c r="L5673" s="4" t="str">
        <f aca="false">IFERROR(INDEX(Data_Orders!$D$2:$D$4727,MATCH(B5673,Data_Orders!$A$2:$A$4727,0)),"")</f>
        <v>Rugby</v>
      </c>
    </row>
    <row r="5674" customFormat="false" ht="15" hidden="false" customHeight="false" outlineLevel="0" collapsed="false">
      <c r="A5674" s="4" t="s">
        <v>11490</v>
      </c>
      <c r="B5674" s="4" t="s">
        <v>2988</v>
      </c>
      <c r="C5674" s="4" t="s">
        <v>1059</v>
      </c>
      <c r="D5674" s="4" t="n">
        <v>15</v>
      </c>
      <c r="E5674" s="4" t="n">
        <v>103.63</v>
      </c>
      <c r="F5674" s="4" t="n">
        <v>1554.45</v>
      </c>
      <c r="G5674" s="4" t="n">
        <f aca="false">INDEX(Data_Products!$D$2:$D$33,MATCH(C5674,Data_Products!$A$2:$A$33,0))</f>
        <v>82.55</v>
      </c>
      <c r="H5674" s="4" t="str">
        <f aca="false">INDEX(Data_Products!$C$2:$C$33,MATCH(C5674,Data_Products!$A$2:$A$33,0))</f>
        <v>Roofing</v>
      </c>
      <c r="I5674" s="10" t="n">
        <f aca="false">D5674*(E5674-G5674)</f>
        <v>316.2</v>
      </c>
      <c r="J5674" s="11" t="n">
        <f aca="false">IFERROR(I5674/F5674,0)</f>
        <v>0.203415999228023</v>
      </c>
      <c r="K5674" s="4" t="str">
        <f aca="false">IFERROR(INDEX(Data_Orders!$F$2:$F$4727,MATCH(B5674,Data_Orders!$A$2:$A$4727,0)),"")</f>
        <v>Trade Account</v>
      </c>
      <c r="L5674" s="4" t="str">
        <f aca="false">IFERROR(INDEX(Data_Orders!$D$2:$D$4727,MATCH(B5674,Data_Orders!$A$2:$A$4727,0)),"")</f>
        <v>Rugby</v>
      </c>
    </row>
    <row r="5675" customFormat="false" ht="15" hidden="false" customHeight="false" outlineLevel="0" collapsed="false">
      <c r="A5675" s="4" t="s">
        <v>11491</v>
      </c>
      <c r="B5675" s="4" t="s">
        <v>2989</v>
      </c>
      <c r="C5675" s="4" t="s">
        <v>1066</v>
      </c>
      <c r="D5675" s="4" t="n">
        <v>19</v>
      </c>
      <c r="E5675" s="4" t="n">
        <v>209.69</v>
      </c>
      <c r="F5675" s="4" t="n">
        <v>3984.11</v>
      </c>
      <c r="G5675" s="4" t="n">
        <f aca="false">INDEX(Data_Products!$D$2:$D$33,MATCH(C5675,Data_Products!$A$2:$A$33,0))</f>
        <v>144.38</v>
      </c>
      <c r="H5675" s="4" t="str">
        <f aca="false">INDEX(Data_Products!$C$2:$C$33,MATCH(C5675,Data_Products!$A$2:$A$33,0))</f>
        <v>Plumbing &amp; Drainage</v>
      </c>
      <c r="I5675" s="10" t="n">
        <f aca="false">D5675*(E5675-G5675)</f>
        <v>1240.89</v>
      </c>
      <c r="J5675" s="11" t="n">
        <f aca="false">IFERROR(I5675/F5675,0)</f>
        <v>0.311459773952024</v>
      </c>
      <c r="K5675" s="4" t="str">
        <f aca="false">IFERROR(INDEX(Data_Orders!$F$2:$F$4727,MATCH(B5675,Data_Orders!$A$2:$A$4727,0)),"")</f>
        <v>Trade Account</v>
      </c>
      <c r="L5675" s="4" t="str">
        <f aca="false">IFERROR(INDEX(Data_Orders!$D$2:$D$4727,MATCH(B5675,Data_Orders!$A$2:$A$4727,0)),"")</f>
        <v>Rugby</v>
      </c>
    </row>
    <row r="5676" customFormat="false" ht="15" hidden="false" customHeight="false" outlineLevel="0" collapsed="false">
      <c r="A5676" s="4" t="s">
        <v>11492</v>
      </c>
      <c r="B5676" s="4" t="s">
        <v>2989</v>
      </c>
      <c r="C5676" s="4" t="s">
        <v>1021</v>
      </c>
      <c r="D5676" s="4" t="n">
        <v>20</v>
      </c>
      <c r="E5676" s="4" t="n">
        <v>73.76</v>
      </c>
      <c r="F5676" s="4" t="n">
        <v>1475.2</v>
      </c>
      <c r="G5676" s="4" t="n">
        <f aca="false">INDEX(Data_Products!$D$2:$D$33,MATCH(C5676,Data_Products!$A$2:$A$33,0))</f>
        <v>51.51</v>
      </c>
      <c r="H5676" s="4" t="str">
        <f aca="false">INDEX(Data_Products!$C$2:$C$33,MATCH(C5676,Data_Products!$A$2:$A$33,0))</f>
        <v>Cement &amp; Aggregates</v>
      </c>
      <c r="I5676" s="10" t="n">
        <f aca="false">D5676*(E5676-G5676)</f>
        <v>445</v>
      </c>
      <c r="J5676" s="11" t="n">
        <f aca="false">IFERROR(I5676/F5676,0)</f>
        <v>0.301654013015184</v>
      </c>
      <c r="K5676" s="4" t="str">
        <f aca="false">IFERROR(INDEX(Data_Orders!$F$2:$F$4727,MATCH(B5676,Data_Orders!$A$2:$A$4727,0)),"")</f>
        <v>Trade Account</v>
      </c>
      <c r="L5676" s="4" t="str">
        <f aca="false">IFERROR(INDEX(Data_Orders!$D$2:$D$4727,MATCH(B5676,Data_Orders!$A$2:$A$4727,0)),"")</f>
        <v>Rugby</v>
      </c>
    </row>
    <row r="5677" customFormat="false" ht="15" hidden="false" customHeight="false" outlineLevel="0" collapsed="false">
      <c r="A5677" s="4" t="s">
        <v>11493</v>
      </c>
      <c r="B5677" s="4" t="s">
        <v>2989</v>
      </c>
      <c r="C5677" s="4" t="s">
        <v>1037</v>
      </c>
      <c r="D5677" s="4" t="n">
        <v>14</v>
      </c>
      <c r="E5677" s="4" t="n">
        <v>90.97</v>
      </c>
      <c r="F5677" s="4" t="n">
        <v>1273.58</v>
      </c>
      <c r="G5677" s="4" t="n">
        <f aca="false">INDEX(Data_Products!$D$2:$D$33,MATCH(C5677,Data_Products!$A$2:$A$33,0))</f>
        <v>73.81</v>
      </c>
      <c r="H5677" s="4" t="str">
        <f aca="false">INDEX(Data_Products!$C$2:$C$33,MATCH(C5677,Data_Products!$A$2:$A$33,0))</f>
        <v>Insulation</v>
      </c>
      <c r="I5677" s="10" t="n">
        <f aca="false">D5677*(E5677-G5677)</f>
        <v>240.24</v>
      </c>
      <c r="J5677" s="11" t="n">
        <f aca="false">IFERROR(I5677/F5677,0)</f>
        <v>0.18863361547763</v>
      </c>
      <c r="K5677" s="4" t="str">
        <f aca="false">IFERROR(INDEX(Data_Orders!$F$2:$F$4727,MATCH(B5677,Data_Orders!$A$2:$A$4727,0)),"")</f>
        <v>Trade Account</v>
      </c>
      <c r="L5677" s="4" t="str">
        <f aca="false">IFERROR(INDEX(Data_Orders!$D$2:$D$4727,MATCH(B5677,Data_Orders!$A$2:$A$4727,0)),"")</f>
        <v>Rugby</v>
      </c>
    </row>
    <row r="5678" customFormat="false" ht="15" hidden="false" customHeight="false" outlineLevel="0" collapsed="false">
      <c r="A5678" s="4" t="s">
        <v>11494</v>
      </c>
      <c r="B5678" s="4" t="s">
        <v>2989</v>
      </c>
      <c r="C5678" s="4" t="s">
        <v>1064</v>
      </c>
      <c r="D5678" s="4" t="n">
        <v>20</v>
      </c>
      <c r="E5678" s="4" t="n">
        <v>97.63</v>
      </c>
      <c r="F5678" s="4" t="n">
        <v>1952.6</v>
      </c>
      <c r="G5678" s="4" t="n">
        <f aca="false">INDEX(Data_Products!$D$2:$D$33,MATCH(C5678,Data_Products!$A$2:$A$33,0))</f>
        <v>65.21</v>
      </c>
      <c r="H5678" s="4" t="str">
        <f aca="false">INDEX(Data_Products!$C$2:$C$33,MATCH(C5678,Data_Products!$A$2:$A$33,0))</f>
        <v>Plumbing &amp; Drainage</v>
      </c>
      <c r="I5678" s="10" t="n">
        <f aca="false">D5678*(E5678-G5678)</f>
        <v>648.4</v>
      </c>
      <c r="J5678" s="11" t="n">
        <f aca="false">IFERROR(I5678/F5678,0)</f>
        <v>0.332070060432244</v>
      </c>
      <c r="K5678" s="4" t="str">
        <f aca="false">IFERROR(INDEX(Data_Orders!$F$2:$F$4727,MATCH(B5678,Data_Orders!$A$2:$A$4727,0)),"")</f>
        <v>Trade Account</v>
      </c>
      <c r="L5678" s="4" t="str">
        <f aca="false">IFERROR(INDEX(Data_Orders!$D$2:$D$4727,MATCH(B5678,Data_Orders!$A$2:$A$4727,0)),"")</f>
        <v>Rugby</v>
      </c>
    </row>
    <row r="5679" customFormat="false" ht="15" hidden="false" customHeight="false" outlineLevel="0" collapsed="false">
      <c r="A5679" s="4" t="s">
        <v>11495</v>
      </c>
      <c r="B5679" s="4" t="s">
        <v>2989</v>
      </c>
      <c r="C5679" s="4" t="s">
        <v>1052</v>
      </c>
      <c r="D5679" s="4" t="n">
        <v>19</v>
      </c>
      <c r="E5679" s="4" t="n">
        <v>205.71</v>
      </c>
      <c r="F5679" s="4" t="n">
        <v>3908.49</v>
      </c>
      <c r="G5679" s="4" t="n">
        <f aca="false">INDEX(Data_Products!$D$2:$D$33,MATCH(C5679,Data_Products!$A$2:$A$33,0))</f>
        <v>152.29</v>
      </c>
      <c r="H5679" s="4" t="str">
        <f aca="false">INDEX(Data_Products!$C$2:$C$33,MATCH(C5679,Data_Products!$A$2:$A$33,0))</f>
        <v>Roofing</v>
      </c>
      <c r="I5679" s="10" t="n">
        <f aca="false">D5679*(E5679-G5679)</f>
        <v>1014.98</v>
      </c>
      <c r="J5679" s="11" t="n">
        <f aca="false">IFERROR(I5679/F5679,0)</f>
        <v>0.259685965679841</v>
      </c>
      <c r="K5679" s="4" t="str">
        <f aca="false">IFERROR(INDEX(Data_Orders!$F$2:$F$4727,MATCH(B5679,Data_Orders!$A$2:$A$4727,0)),"")</f>
        <v>Trade Account</v>
      </c>
      <c r="L5679" s="4" t="str">
        <f aca="false">IFERROR(INDEX(Data_Orders!$D$2:$D$4727,MATCH(B5679,Data_Orders!$A$2:$A$4727,0)),"")</f>
        <v>Rugby</v>
      </c>
    </row>
    <row r="5680" customFormat="false" ht="15" hidden="false" customHeight="false" outlineLevel="0" collapsed="false">
      <c r="A5680" s="4" t="s">
        <v>11496</v>
      </c>
      <c r="B5680" s="4" t="s">
        <v>2990</v>
      </c>
      <c r="C5680" s="4" t="s">
        <v>1070</v>
      </c>
      <c r="D5680" s="4" t="n">
        <v>18</v>
      </c>
      <c r="E5680" s="4" t="n">
        <v>230.32</v>
      </c>
      <c r="F5680" s="4" t="n">
        <v>4145.76</v>
      </c>
      <c r="G5680" s="4" t="n">
        <f aca="false">INDEX(Data_Products!$D$2:$D$33,MATCH(C5680,Data_Products!$A$2:$A$33,0))</f>
        <v>161.64</v>
      </c>
      <c r="H5680" s="4" t="str">
        <f aca="false">INDEX(Data_Products!$C$2:$C$33,MATCH(C5680,Data_Products!$A$2:$A$33,0))</f>
        <v>Landscaping</v>
      </c>
      <c r="I5680" s="10" t="n">
        <f aca="false">D5680*(E5680-G5680)</f>
        <v>1236.24</v>
      </c>
      <c r="J5680" s="11" t="n">
        <f aca="false">IFERROR(I5680/F5680,0)</f>
        <v>0.298193817297673</v>
      </c>
      <c r="K5680" s="4" t="str">
        <f aca="false">IFERROR(INDEX(Data_Orders!$F$2:$F$4727,MATCH(B5680,Data_Orders!$A$2:$A$4727,0)),"")</f>
        <v>Trade Account</v>
      </c>
      <c r="L5680" s="4" t="str">
        <f aca="false">IFERROR(INDEX(Data_Orders!$D$2:$D$4727,MATCH(B5680,Data_Orders!$A$2:$A$4727,0)),"")</f>
        <v>Rugby</v>
      </c>
    </row>
    <row r="5681" customFormat="false" ht="15" hidden="false" customHeight="false" outlineLevel="0" collapsed="false">
      <c r="A5681" s="4" t="s">
        <v>11497</v>
      </c>
      <c r="B5681" s="4" t="s">
        <v>2990</v>
      </c>
      <c r="C5681" s="4" t="s">
        <v>1064</v>
      </c>
      <c r="D5681" s="4" t="n">
        <v>20</v>
      </c>
      <c r="E5681" s="4" t="n">
        <v>97.63</v>
      </c>
      <c r="F5681" s="4" t="n">
        <v>1952.6</v>
      </c>
      <c r="G5681" s="4" t="n">
        <f aca="false">INDEX(Data_Products!$D$2:$D$33,MATCH(C5681,Data_Products!$A$2:$A$33,0))</f>
        <v>65.21</v>
      </c>
      <c r="H5681" s="4" t="str">
        <f aca="false">INDEX(Data_Products!$C$2:$C$33,MATCH(C5681,Data_Products!$A$2:$A$33,0))</f>
        <v>Plumbing &amp; Drainage</v>
      </c>
      <c r="I5681" s="10" t="n">
        <f aca="false">D5681*(E5681-G5681)</f>
        <v>648.4</v>
      </c>
      <c r="J5681" s="11" t="n">
        <f aca="false">IFERROR(I5681/F5681,0)</f>
        <v>0.332070060432244</v>
      </c>
      <c r="K5681" s="4" t="str">
        <f aca="false">IFERROR(INDEX(Data_Orders!$F$2:$F$4727,MATCH(B5681,Data_Orders!$A$2:$A$4727,0)),"")</f>
        <v>Trade Account</v>
      </c>
      <c r="L5681" s="4" t="str">
        <f aca="false">IFERROR(INDEX(Data_Orders!$D$2:$D$4727,MATCH(B5681,Data_Orders!$A$2:$A$4727,0)),"")</f>
        <v>Rugby</v>
      </c>
    </row>
    <row r="5682" customFormat="false" ht="15" hidden="false" customHeight="false" outlineLevel="0" collapsed="false">
      <c r="A5682" s="4" t="s">
        <v>11498</v>
      </c>
      <c r="B5682" s="4" t="s">
        <v>2990</v>
      </c>
      <c r="C5682" s="4" t="s">
        <v>1057</v>
      </c>
      <c r="D5682" s="4" t="n">
        <v>20</v>
      </c>
      <c r="E5682" s="4" t="n">
        <v>176.81</v>
      </c>
      <c r="F5682" s="4" t="n">
        <v>3536.2</v>
      </c>
      <c r="G5682" s="4" t="n">
        <f aca="false">INDEX(Data_Products!$D$2:$D$33,MATCH(C5682,Data_Products!$A$2:$A$33,0))</f>
        <v>129.57</v>
      </c>
      <c r="H5682" s="4" t="str">
        <f aca="false">INDEX(Data_Products!$C$2:$C$33,MATCH(C5682,Data_Products!$A$2:$A$33,0))</f>
        <v>Roofing</v>
      </c>
      <c r="I5682" s="10" t="n">
        <f aca="false">D5682*(E5682-G5682)</f>
        <v>944.8</v>
      </c>
      <c r="J5682" s="11" t="n">
        <f aca="false">IFERROR(I5682/F5682,0)</f>
        <v>0.267179458175443</v>
      </c>
      <c r="K5682" s="4" t="str">
        <f aca="false">IFERROR(INDEX(Data_Orders!$F$2:$F$4727,MATCH(B5682,Data_Orders!$A$2:$A$4727,0)),"")</f>
        <v>Trade Account</v>
      </c>
      <c r="L5682" s="4" t="str">
        <f aca="false">IFERROR(INDEX(Data_Orders!$D$2:$D$4727,MATCH(B5682,Data_Orders!$A$2:$A$4727,0)),"")</f>
        <v>Rugby</v>
      </c>
    </row>
    <row r="5683" customFormat="false" ht="15" hidden="false" customHeight="false" outlineLevel="0" collapsed="false">
      <c r="A5683" s="4" t="s">
        <v>11499</v>
      </c>
      <c r="B5683" s="4" t="s">
        <v>2990</v>
      </c>
      <c r="C5683" s="4" t="s">
        <v>1030</v>
      </c>
      <c r="D5683" s="4" t="n">
        <v>15</v>
      </c>
      <c r="E5683" s="4" t="n">
        <v>25.23</v>
      </c>
      <c r="F5683" s="4" t="n">
        <v>378.45</v>
      </c>
      <c r="G5683" s="4" t="n">
        <f aca="false">INDEX(Data_Products!$D$2:$D$33,MATCH(C5683,Data_Products!$A$2:$A$33,0))</f>
        <v>17.67</v>
      </c>
      <c r="H5683" s="4" t="str">
        <f aca="false">INDEX(Data_Products!$C$2:$C$33,MATCH(C5683,Data_Products!$A$2:$A$33,0))</f>
        <v>Cement &amp; Aggregates</v>
      </c>
      <c r="I5683" s="10" t="n">
        <f aca="false">D5683*(E5683-G5683)</f>
        <v>113.4</v>
      </c>
      <c r="J5683" s="11" t="n">
        <f aca="false">IFERROR(I5683/F5683,0)</f>
        <v>0.299643281807372</v>
      </c>
      <c r="K5683" s="4" t="str">
        <f aca="false">IFERROR(INDEX(Data_Orders!$F$2:$F$4727,MATCH(B5683,Data_Orders!$A$2:$A$4727,0)),"")</f>
        <v>Trade Account</v>
      </c>
      <c r="L5683" s="4" t="str">
        <f aca="false">IFERROR(INDEX(Data_Orders!$D$2:$D$4727,MATCH(B5683,Data_Orders!$A$2:$A$4727,0)),"")</f>
        <v>Rugby</v>
      </c>
    </row>
    <row r="5684" customFormat="false" ht="15" hidden="false" customHeight="false" outlineLevel="0" collapsed="false">
      <c r="A5684" s="4" t="s">
        <v>11500</v>
      </c>
      <c r="B5684" s="4" t="s">
        <v>2991</v>
      </c>
      <c r="C5684" s="4" t="s">
        <v>1030</v>
      </c>
      <c r="D5684" s="4" t="n">
        <v>19</v>
      </c>
      <c r="E5684" s="4" t="n">
        <v>25.23</v>
      </c>
      <c r="F5684" s="4" t="n">
        <v>479.37</v>
      </c>
      <c r="G5684" s="4" t="n">
        <f aca="false">INDEX(Data_Products!$D$2:$D$33,MATCH(C5684,Data_Products!$A$2:$A$33,0))</f>
        <v>17.67</v>
      </c>
      <c r="H5684" s="4" t="str">
        <f aca="false">INDEX(Data_Products!$C$2:$C$33,MATCH(C5684,Data_Products!$A$2:$A$33,0))</f>
        <v>Cement &amp; Aggregates</v>
      </c>
      <c r="I5684" s="10" t="n">
        <f aca="false">D5684*(E5684-G5684)</f>
        <v>143.64</v>
      </c>
      <c r="J5684" s="11" t="n">
        <f aca="false">IFERROR(I5684/F5684,0)</f>
        <v>0.299643281807372</v>
      </c>
      <c r="K5684" s="4" t="str">
        <f aca="false">IFERROR(INDEX(Data_Orders!$F$2:$F$4727,MATCH(B5684,Data_Orders!$A$2:$A$4727,0)),"")</f>
        <v>Trade Account</v>
      </c>
      <c r="L5684" s="4" t="str">
        <f aca="false">IFERROR(INDEX(Data_Orders!$D$2:$D$4727,MATCH(B5684,Data_Orders!$A$2:$A$4727,0)),"")</f>
        <v>Rugby</v>
      </c>
    </row>
    <row r="5685" customFormat="false" ht="15" hidden="false" customHeight="false" outlineLevel="0" collapsed="false">
      <c r="A5685" s="4" t="s">
        <v>11501</v>
      </c>
      <c r="B5685" s="4" t="s">
        <v>2991</v>
      </c>
      <c r="C5685" s="4" t="s">
        <v>1019</v>
      </c>
      <c r="D5685" s="4" t="n">
        <v>13</v>
      </c>
      <c r="E5685" s="4" t="n">
        <v>79.76</v>
      </c>
      <c r="F5685" s="4" t="n">
        <v>1036.88</v>
      </c>
      <c r="G5685" s="4" t="n">
        <f aca="false">INDEX(Data_Products!$D$2:$D$33,MATCH(C5685,Data_Products!$A$2:$A$33,0))</f>
        <v>59.07</v>
      </c>
      <c r="H5685" s="4" t="str">
        <f aca="false">INDEX(Data_Products!$C$2:$C$33,MATCH(C5685,Data_Products!$A$2:$A$33,0))</f>
        <v>Timber</v>
      </c>
      <c r="I5685" s="10" t="n">
        <f aca="false">D5685*(E5685-G5685)</f>
        <v>268.97</v>
      </c>
      <c r="J5685" s="11" t="n">
        <f aca="false">IFERROR(I5685/F5685,0)</f>
        <v>0.259403209628887</v>
      </c>
      <c r="K5685" s="4" t="str">
        <f aca="false">IFERROR(INDEX(Data_Orders!$F$2:$F$4727,MATCH(B5685,Data_Orders!$A$2:$A$4727,0)),"")</f>
        <v>Trade Account</v>
      </c>
      <c r="L5685" s="4" t="str">
        <f aca="false">IFERROR(INDEX(Data_Orders!$D$2:$D$4727,MATCH(B5685,Data_Orders!$A$2:$A$4727,0)),"")</f>
        <v>Rugby</v>
      </c>
    </row>
    <row r="5686" customFormat="false" ht="15" hidden="false" customHeight="false" outlineLevel="0" collapsed="false">
      <c r="A5686" s="4" t="s">
        <v>11502</v>
      </c>
      <c r="B5686" s="4" t="s">
        <v>2991</v>
      </c>
      <c r="C5686" s="4" t="s">
        <v>1048</v>
      </c>
      <c r="D5686" s="4" t="n">
        <v>19</v>
      </c>
      <c r="E5686" s="4" t="n">
        <v>112.72</v>
      </c>
      <c r="F5686" s="4" t="n">
        <v>2141.68</v>
      </c>
      <c r="G5686" s="4" t="n">
        <f aca="false">INDEX(Data_Products!$D$2:$D$33,MATCH(C5686,Data_Products!$A$2:$A$33,0))</f>
        <v>83.21</v>
      </c>
      <c r="H5686" s="4" t="str">
        <f aca="false">INDEX(Data_Products!$C$2:$C$33,MATCH(C5686,Data_Products!$A$2:$A$33,0))</f>
        <v>Tools &amp; Fixings</v>
      </c>
      <c r="I5686" s="10" t="n">
        <f aca="false">D5686*(E5686-G5686)</f>
        <v>560.69</v>
      </c>
      <c r="J5686" s="11" t="n">
        <f aca="false">IFERROR(I5686/F5686,0)</f>
        <v>0.261799148332151</v>
      </c>
      <c r="K5686" s="4" t="str">
        <f aca="false">IFERROR(INDEX(Data_Orders!$F$2:$F$4727,MATCH(B5686,Data_Orders!$A$2:$A$4727,0)),"")</f>
        <v>Trade Account</v>
      </c>
      <c r="L5686" s="4" t="str">
        <f aca="false">IFERROR(INDEX(Data_Orders!$D$2:$D$4727,MATCH(B5686,Data_Orders!$A$2:$A$4727,0)),"")</f>
        <v>Rugby</v>
      </c>
    </row>
    <row r="5687" customFormat="false" ht="15" hidden="false" customHeight="false" outlineLevel="0" collapsed="false">
      <c r="A5687" s="4" t="s">
        <v>11503</v>
      </c>
      <c r="B5687" s="4" t="s">
        <v>2991</v>
      </c>
      <c r="C5687" s="4" t="s">
        <v>1066</v>
      </c>
      <c r="D5687" s="4" t="n">
        <v>8</v>
      </c>
      <c r="E5687" s="4" t="n">
        <v>209.69</v>
      </c>
      <c r="F5687" s="4" t="n">
        <v>1677.52</v>
      </c>
      <c r="G5687" s="4" t="n">
        <f aca="false">INDEX(Data_Products!$D$2:$D$33,MATCH(C5687,Data_Products!$A$2:$A$33,0))</f>
        <v>144.38</v>
      </c>
      <c r="H5687" s="4" t="str">
        <f aca="false">INDEX(Data_Products!$C$2:$C$33,MATCH(C5687,Data_Products!$A$2:$A$33,0))</f>
        <v>Plumbing &amp; Drainage</v>
      </c>
      <c r="I5687" s="10" t="n">
        <f aca="false">D5687*(E5687-G5687)</f>
        <v>522.48</v>
      </c>
      <c r="J5687" s="11" t="n">
        <f aca="false">IFERROR(I5687/F5687,0)</f>
        <v>0.311459773952024</v>
      </c>
      <c r="K5687" s="4" t="str">
        <f aca="false">IFERROR(INDEX(Data_Orders!$F$2:$F$4727,MATCH(B5687,Data_Orders!$A$2:$A$4727,0)),"")</f>
        <v>Trade Account</v>
      </c>
      <c r="L5687" s="4" t="str">
        <f aca="false">IFERROR(INDEX(Data_Orders!$D$2:$D$4727,MATCH(B5687,Data_Orders!$A$2:$A$4727,0)),"")</f>
        <v>Rugby</v>
      </c>
    </row>
    <row r="5688" customFormat="false" ht="15" hidden="false" customHeight="false" outlineLevel="0" collapsed="false">
      <c r="A5688" s="4" t="s">
        <v>11504</v>
      </c>
      <c r="B5688" s="4" t="s">
        <v>2991</v>
      </c>
      <c r="C5688" s="4" t="s">
        <v>1035</v>
      </c>
      <c r="D5688" s="4" t="n">
        <v>5</v>
      </c>
      <c r="E5688" s="4" t="n">
        <v>165.07</v>
      </c>
      <c r="F5688" s="4" t="n">
        <v>825.35</v>
      </c>
      <c r="G5688" s="4" t="n">
        <f aca="false">INDEX(Data_Products!$D$2:$D$33,MATCH(C5688,Data_Products!$A$2:$A$33,0))</f>
        <v>134.65</v>
      </c>
      <c r="H5688" s="4" t="str">
        <f aca="false">INDEX(Data_Products!$C$2:$C$33,MATCH(C5688,Data_Products!$A$2:$A$33,0))</f>
        <v>Insulation</v>
      </c>
      <c r="I5688" s="10" t="n">
        <f aca="false">D5688*(E5688-G5688)</f>
        <v>152.1</v>
      </c>
      <c r="J5688" s="11" t="n">
        <f aca="false">IFERROR(I5688/F5688,0)</f>
        <v>0.184285454655601</v>
      </c>
      <c r="K5688" s="4" t="str">
        <f aca="false">IFERROR(INDEX(Data_Orders!$F$2:$F$4727,MATCH(B5688,Data_Orders!$A$2:$A$4727,0)),"")</f>
        <v>Trade Account</v>
      </c>
      <c r="L5688" s="4" t="str">
        <f aca="false">IFERROR(INDEX(Data_Orders!$D$2:$D$4727,MATCH(B5688,Data_Orders!$A$2:$A$4727,0)),"")</f>
        <v>Rugby</v>
      </c>
    </row>
    <row r="5689" customFormat="false" ht="15" hidden="false" customHeight="false" outlineLevel="0" collapsed="false">
      <c r="A5689" s="4" t="s">
        <v>11505</v>
      </c>
      <c r="B5689" s="4" t="s">
        <v>2992</v>
      </c>
      <c r="C5689" s="4" t="s">
        <v>1066</v>
      </c>
      <c r="D5689" s="4" t="n">
        <v>7</v>
      </c>
      <c r="E5689" s="4" t="n">
        <v>209.69</v>
      </c>
      <c r="F5689" s="4" t="n">
        <v>1467.83</v>
      </c>
      <c r="G5689" s="4" t="n">
        <f aca="false">INDEX(Data_Products!$D$2:$D$33,MATCH(C5689,Data_Products!$A$2:$A$33,0))</f>
        <v>144.38</v>
      </c>
      <c r="H5689" s="4" t="str">
        <f aca="false">INDEX(Data_Products!$C$2:$C$33,MATCH(C5689,Data_Products!$A$2:$A$33,0))</f>
        <v>Plumbing &amp; Drainage</v>
      </c>
      <c r="I5689" s="10" t="n">
        <f aca="false">D5689*(E5689-G5689)</f>
        <v>457.17</v>
      </c>
      <c r="J5689" s="11" t="n">
        <f aca="false">IFERROR(I5689/F5689,0)</f>
        <v>0.311459773952024</v>
      </c>
      <c r="K5689" s="4" t="str">
        <f aca="false">IFERROR(INDEX(Data_Orders!$F$2:$F$4727,MATCH(B5689,Data_Orders!$A$2:$A$4727,0)),"")</f>
        <v>Retail</v>
      </c>
      <c r="L5689" s="4" t="str">
        <f aca="false">IFERROR(INDEX(Data_Orders!$D$2:$D$4727,MATCH(B5689,Data_Orders!$A$2:$A$4727,0)),"")</f>
        <v>Birmingham South</v>
      </c>
    </row>
    <row r="5690" customFormat="false" ht="15" hidden="false" customHeight="false" outlineLevel="0" collapsed="false">
      <c r="A5690" s="4" t="s">
        <v>11506</v>
      </c>
      <c r="B5690" s="4" t="s">
        <v>2992</v>
      </c>
      <c r="C5690" s="4" t="s">
        <v>1070</v>
      </c>
      <c r="D5690" s="4" t="n">
        <v>4</v>
      </c>
      <c r="E5690" s="4" t="n">
        <v>230.32</v>
      </c>
      <c r="F5690" s="4" t="n">
        <v>921.28</v>
      </c>
      <c r="G5690" s="4" t="n">
        <f aca="false">INDEX(Data_Products!$D$2:$D$33,MATCH(C5690,Data_Products!$A$2:$A$33,0))</f>
        <v>161.64</v>
      </c>
      <c r="H5690" s="4" t="str">
        <f aca="false">INDEX(Data_Products!$C$2:$C$33,MATCH(C5690,Data_Products!$A$2:$A$33,0))</f>
        <v>Landscaping</v>
      </c>
      <c r="I5690" s="10" t="n">
        <f aca="false">D5690*(E5690-G5690)</f>
        <v>274.72</v>
      </c>
      <c r="J5690" s="11" t="n">
        <f aca="false">IFERROR(I5690/F5690,0)</f>
        <v>0.298193817297673</v>
      </c>
      <c r="K5690" s="4" t="str">
        <f aca="false">IFERROR(INDEX(Data_Orders!$F$2:$F$4727,MATCH(B5690,Data_Orders!$A$2:$A$4727,0)),"")</f>
        <v>Retail</v>
      </c>
      <c r="L5690" s="4" t="str">
        <f aca="false">IFERROR(INDEX(Data_Orders!$D$2:$D$4727,MATCH(B5690,Data_Orders!$A$2:$A$4727,0)),"")</f>
        <v>Birmingham South</v>
      </c>
    </row>
    <row r="5691" customFormat="false" ht="15" hidden="false" customHeight="false" outlineLevel="0" collapsed="false">
      <c r="A5691" s="4" t="s">
        <v>11507</v>
      </c>
      <c r="B5691" s="4" t="s">
        <v>2992</v>
      </c>
      <c r="C5691" s="4" t="s">
        <v>1024</v>
      </c>
      <c r="D5691" s="4" t="n">
        <v>6</v>
      </c>
      <c r="E5691" s="4" t="n">
        <v>137.14</v>
      </c>
      <c r="F5691" s="4" t="n">
        <v>822.84</v>
      </c>
      <c r="G5691" s="4" t="n">
        <f aca="false">INDEX(Data_Products!$D$2:$D$33,MATCH(C5691,Data_Products!$A$2:$A$33,0))</f>
        <v>99.99</v>
      </c>
      <c r="H5691" s="4" t="str">
        <f aca="false">INDEX(Data_Products!$C$2:$C$33,MATCH(C5691,Data_Products!$A$2:$A$33,0))</f>
        <v>Cement &amp; Aggregates</v>
      </c>
      <c r="I5691" s="10" t="n">
        <f aca="false">D5691*(E5691-G5691)</f>
        <v>222.9</v>
      </c>
      <c r="J5691" s="11" t="n">
        <f aca="false">IFERROR(I5691/F5691,0)</f>
        <v>0.270891060230421</v>
      </c>
      <c r="K5691" s="4" t="str">
        <f aca="false">IFERROR(INDEX(Data_Orders!$F$2:$F$4727,MATCH(B5691,Data_Orders!$A$2:$A$4727,0)),"")</f>
        <v>Retail</v>
      </c>
      <c r="L5691" s="4" t="str">
        <f aca="false">IFERROR(INDEX(Data_Orders!$D$2:$D$4727,MATCH(B5691,Data_Orders!$A$2:$A$4727,0)),"")</f>
        <v>Birmingham South</v>
      </c>
    </row>
    <row r="5692" customFormat="false" ht="15" hidden="false" customHeight="false" outlineLevel="0" collapsed="false">
      <c r="A5692" s="4" t="s">
        <v>11508</v>
      </c>
      <c r="B5692" s="4" t="s">
        <v>2992</v>
      </c>
      <c r="C5692" s="4" t="s">
        <v>1077</v>
      </c>
      <c r="D5692" s="4" t="n">
        <v>8</v>
      </c>
      <c r="E5692" s="4" t="n">
        <v>46.61</v>
      </c>
      <c r="F5692" s="4" t="n">
        <v>372.88</v>
      </c>
      <c r="G5692" s="4" t="n">
        <f aca="false">INDEX(Data_Products!$D$2:$D$33,MATCH(C5692,Data_Products!$A$2:$A$33,0))</f>
        <v>36.87</v>
      </c>
      <c r="H5692" s="4" t="str">
        <f aca="false">INDEX(Data_Products!$C$2:$C$33,MATCH(C5692,Data_Products!$A$2:$A$33,0))</f>
        <v>Landscaping</v>
      </c>
      <c r="I5692" s="10" t="n">
        <f aca="false">D5692*(E5692-G5692)</f>
        <v>77.92</v>
      </c>
      <c r="J5692" s="11" t="n">
        <f aca="false">IFERROR(I5692/F5692,0)</f>
        <v>0.208968032611028</v>
      </c>
      <c r="K5692" s="4" t="str">
        <f aca="false">IFERROR(INDEX(Data_Orders!$F$2:$F$4727,MATCH(B5692,Data_Orders!$A$2:$A$4727,0)),"")</f>
        <v>Retail</v>
      </c>
      <c r="L5692" s="4" t="str">
        <f aca="false">IFERROR(INDEX(Data_Orders!$D$2:$D$4727,MATCH(B5692,Data_Orders!$A$2:$A$4727,0)),"")</f>
        <v>Birmingham South</v>
      </c>
    </row>
    <row r="5693" customFormat="false" ht="15" hidden="false" customHeight="false" outlineLevel="0" collapsed="false">
      <c r="A5693" s="4" t="s">
        <v>11509</v>
      </c>
      <c r="B5693" s="4" t="s">
        <v>2992</v>
      </c>
      <c r="C5693" s="4" t="s">
        <v>1021</v>
      </c>
      <c r="D5693" s="4" t="n">
        <v>10</v>
      </c>
      <c r="E5693" s="4" t="n">
        <v>73.76</v>
      </c>
      <c r="F5693" s="4" t="n">
        <v>737.6</v>
      </c>
      <c r="G5693" s="4" t="n">
        <f aca="false">INDEX(Data_Products!$D$2:$D$33,MATCH(C5693,Data_Products!$A$2:$A$33,0))</f>
        <v>51.51</v>
      </c>
      <c r="H5693" s="4" t="str">
        <f aca="false">INDEX(Data_Products!$C$2:$C$33,MATCH(C5693,Data_Products!$A$2:$A$33,0))</f>
        <v>Cement &amp; Aggregates</v>
      </c>
      <c r="I5693" s="10" t="n">
        <f aca="false">D5693*(E5693-G5693)</f>
        <v>222.5</v>
      </c>
      <c r="J5693" s="11" t="n">
        <f aca="false">IFERROR(I5693/F5693,0)</f>
        <v>0.301654013015184</v>
      </c>
      <c r="K5693" s="4" t="str">
        <f aca="false">IFERROR(INDEX(Data_Orders!$F$2:$F$4727,MATCH(B5693,Data_Orders!$A$2:$A$4727,0)),"")</f>
        <v>Retail</v>
      </c>
      <c r="L5693" s="4" t="str">
        <f aca="false">IFERROR(INDEX(Data_Orders!$D$2:$D$4727,MATCH(B5693,Data_Orders!$A$2:$A$4727,0)),"")</f>
        <v>Birmingham South</v>
      </c>
    </row>
    <row r="5694" customFormat="false" ht="15" hidden="false" customHeight="false" outlineLevel="0" collapsed="false">
      <c r="A5694" s="4" t="s">
        <v>11510</v>
      </c>
      <c r="B5694" s="4" t="s">
        <v>2993</v>
      </c>
      <c r="C5694" s="4" t="s">
        <v>1064</v>
      </c>
      <c r="D5694" s="4" t="n">
        <v>13</v>
      </c>
      <c r="E5694" s="4" t="n">
        <v>97.63</v>
      </c>
      <c r="F5694" s="4" t="n">
        <v>1269.19</v>
      </c>
      <c r="G5694" s="4" t="n">
        <f aca="false">INDEX(Data_Products!$D$2:$D$33,MATCH(C5694,Data_Products!$A$2:$A$33,0))</f>
        <v>65.21</v>
      </c>
      <c r="H5694" s="4" t="str">
        <f aca="false">INDEX(Data_Products!$C$2:$C$33,MATCH(C5694,Data_Products!$A$2:$A$33,0))</f>
        <v>Plumbing &amp; Drainage</v>
      </c>
      <c r="I5694" s="10" t="n">
        <f aca="false">D5694*(E5694-G5694)</f>
        <v>421.46</v>
      </c>
      <c r="J5694" s="11" t="n">
        <f aca="false">IFERROR(I5694/F5694,0)</f>
        <v>0.332070060432244</v>
      </c>
      <c r="K5694" s="4" t="str">
        <f aca="false">IFERROR(INDEX(Data_Orders!$F$2:$F$4727,MATCH(B5694,Data_Orders!$A$2:$A$4727,0)),"")</f>
        <v>Retail</v>
      </c>
      <c r="L5694" s="4" t="str">
        <f aca="false">IFERROR(INDEX(Data_Orders!$D$2:$D$4727,MATCH(B5694,Data_Orders!$A$2:$A$4727,0)),"")</f>
        <v>Birmingham South</v>
      </c>
    </row>
    <row r="5695" customFormat="false" ht="15" hidden="false" customHeight="false" outlineLevel="0" collapsed="false">
      <c r="A5695" s="4" t="s">
        <v>11511</v>
      </c>
      <c r="B5695" s="4" t="s">
        <v>2993</v>
      </c>
      <c r="C5695" s="4" t="s">
        <v>1039</v>
      </c>
      <c r="D5695" s="4" t="n">
        <v>19</v>
      </c>
      <c r="E5695" s="4" t="n">
        <v>160.41</v>
      </c>
      <c r="F5695" s="4" t="n">
        <v>3047.79</v>
      </c>
      <c r="G5695" s="4" t="n">
        <f aca="false">INDEX(Data_Products!$D$2:$D$33,MATCH(C5695,Data_Products!$A$2:$A$33,0))</f>
        <v>99.74</v>
      </c>
      <c r="H5695" s="4" t="str">
        <f aca="false">INDEX(Data_Products!$C$2:$C$33,MATCH(C5695,Data_Products!$A$2:$A$33,0))</f>
        <v>Insulation</v>
      </c>
      <c r="I5695" s="10" t="n">
        <f aca="false">D5695*(E5695-G5695)</f>
        <v>1152.73</v>
      </c>
      <c r="J5695" s="11" t="n">
        <f aca="false">IFERROR(I5695/F5695,0)</f>
        <v>0.378218315566361</v>
      </c>
      <c r="K5695" s="4" t="str">
        <f aca="false">IFERROR(INDEX(Data_Orders!$F$2:$F$4727,MATCH(B5695,Data_Orders!$A$2:$A$4727,0)),"")</f>
        <v>Retail</v>
      </c>
      <c r="L5695" s="4" t="str">
        <f aca="false">IFERROR(INDEX(Data_Orders!$D$2:$D$4727,MATCH(B5695,Data_Orders!$A$2:$A$4727,0)),"")</f>
        <v>Birmingham South</v>
      </c>
    </row>
    <row r="5696" customFormat="false" ht="15" hidden="false" customHeight="false" outlineLevel="0" collapsed="false">
      <c r="A5696" s="4" t="s">
        <v>11512</v>
      </c>
      <c r="B5696" s="4" t="s">
        <v>2994</v>
      </c>
      <c r="C5696" s="4" t="s">
        <v>1039</v>
      </c>
      <c r="D5696" s="4" t="n">
        <v>20</v>
      </c>
      <c r="E5696" s="4" t="n">
        <v>160.41</v>
      </c>
      <c r="F5696" s="4" t="n">
        <v>3208.2</v>
      </c>
      <c r="G5696" s="4" t="n">
        <f aca="false">INDEX(Data_Products!$D$2:$D$33,MATCH(C5696,Data_Products!$A$2:$A$33,0))</f>
        <v>99.74</v>
      </c>
      <c r="H5696" s="4" t="str">
        <f aca="false">INDEX(Data_Products!$C$2:$C$33,MATCH(C5696,Data_Products!$A$2:$A$33,0))</f>
        <v>Insulation</v>
      </c>
      <c r="I5696" s="10" t="n">
        <f aca="false">D5696*(E5696-G5696)</f>
        <v>1213.4</v>
      </c>
      <c r="J5696" s="11" t="n">
        <f aca="false">IFERROR(I5696/F5696,0)</f>
        <v>0.378218315566361</v>
      </c>
      <c r="K5696" s="4" t="str">
        <f aca="false">IFERROR(INDEX(Data_Orders!$F$2:$F$4727,MATCH(B5696,Data_Orders!$A$2:$A$4727,0)),"")</f>
        <v>Retail</v>
      </c>
      <c r="L5696" s="4" t="str">
        <f aca="false">IFERROR(INDEX(Data_Orders!$D$2:$D$4727,MATCH(B5696,Data_Orders!$A$2:$A$4727,0)),"")</f>
        <v>Birmingham South</v>
      </c>
    </row>
    <row r="5697" customFormat="false" ht="15" hidden="false" customHeight="false" outlineLevel="0" collapsed="false">
      <c r="A5697" s="4" t="s">
        <v>11513</v>
      </c>
      <c r="B5697" s="4" t="s">
        <v>2995</v>
      </c>
      <c r="C5697" s="4" t="s">
        <v>1048</v>
      </c>
      <c r="D5697" s="4" t="n">
        <v>16</v>
      </c>
      <c r="E5697" s="4" t="n">
        <v>112.72</v>
      </c>
      <c r="F5697" s="4" t="n">
        <v>1803.52</v>
      </c>
      <c r="G5697" s="4" t="n">
        <f aca="false">INDEX(Data_Products!$D$2:$D$33,MATCH(C5697,Data_Products!$A$2:$A$33,0))</f>
        <v>83.21</v>
      </c>
      <c r="H5697" s="4" t="str">
        <f aca="false">INDEX(Data_Products!$C$2:$C$33,MATCH(C5697,Data_Products!$A$2:$A$33,0))</f>
        <v>Tools &amp; Fixings</v>
      </c>
      <c r="I5697" s="10" t="n">
        <f aca="false">D5697*(E5697-G5697)</f>
        <v>472.16</v>
      </c>
      <c r="J5697" s="11" t="n">
        <f aca="false">IFERROR(I5697/F5697,0)</f>
        <v>0.261799148332151</v>
      </c>
      <c r="K5697" s="4" t="str">
        <f aca="false">IFERROR(INDEX(Data_Orders!$F$2:$F$4727,MATCH(B5697,Data_Orders!$A$2:$A$4727,0)),"")</f>
        <v>Retail</v>
      </c>
      <c r="L5697" s="4" t="str">
        <f aca="false">IFERROR(INDEX(Data_Orders!$D$2:$D$4727,MATCH(B5697,Data_Orders!$A$2:$A$4727,0)),"")</f>
        <v>Birmingham South</v>
      </c>
    </row>
    <row r="5698" customFormat="false" ht="15" hidden="false" customHeight="false" outlineLevel="0" collapsed="false">
      <c r="A5698" s="4" t="s">
        <v>11514</v>
      </c>
      <c r="B5698" s="4" t="s">
        <v>2996</v>
      </c>
      <c r="C5698" s="4" t="s">
        <v>1055</v>
      </c>
      <c r="D5698" s="4" t="n">
        <v>14</v>
      </c>
      <c r="E5698" s="4" t="n">
        <v>205.03</v>
      </c>
      <c r="F5698" s="4" t="n">
        <v>2870.42</v>
      </c>
      <c r="G5698" s="4" t="n">
        <f aca="false">INDEX(Data_Products!$D$2:$D$33,MATCH(C5698,Data_Products!$A$2:$A$33,0))</f>
        <v>138.6</v>
      </c>
      <c r="H5698" s="4" t="str">
        <f aca="false">INDEX(Data_Products!$C$2:$C$33,MATCH(C5698,Data_Products!$A$2:$A$33,0))</f>
        <v>Roofing</v>
      </c>
      <c r="I5698" s="10" t="n">
        <f aca="false">D5698*(E5698-G5698)</f>
        <v>930.02</v>
      </c>
      <c r="J5698" s="11" t="n">
        <f aca="false">IFERROR(I5698/F5698,0)</f>
        <v>0.324001365653807</v>
      </c>
      <c r="K5698" s="4" t="str">
        <f aca="false">IFERROR(INDEX(Data_Orders!$F$2:$F$4727,MATCH(B5698,Data_Orders!$A$2:$A$4727,0)),"")</f>
        <v>Retail</v>
      </c>
      <c r="L5698" s="4" t="str">
        <f aca="false">IFERROR(INDEX(Data_Orders!$D$2:$D$4727,MATCH(B5698,Data_Orders!$A$2:$A$4727,0)),"")</f>
        <v>Birmingham South</v>
      </c>
    </row>
    <row r="5699" customFormat="false" ht="15" hidden="false" customHeight="false" outlineLevel="0" collapsed="false">
      <c r="A5699" s="4" t="s">
        <v>11515</v>
      </c>
      <c r="B5699" s="4" t="s">
        <v>2996</v>
      </c>
      <c r="C5699" s="4" t="s">
        <v>1017</v>
      </c>
      <c r="D5699" s="4" t="n">
        <v>1</v>
      </c>
      <c r="E5699" s="4" t="n">
        <v>49.15</v>
      </c>
      <c r="F5699" s="4" t="n">
        <v>49.15</v>
      </c>
      <c r="G5699" s="4" t="n">
        <f aca="false">INDEX(Data_Products!$D$2:$D$33,MATCH(C5699,Data_Products!$A$2:$A$33,0))</f>
        <v>31.44</v>
      </c>
      <c r="H5699" s="4" t="str">
        <f aca="false">INDEX(Data_Products!$C$2:$C$33,MATCH(C5699,Data_Products!$A$2:$A$33,0))</f>
        <v>Timber</v>
      </c>
      <c r="I5699" s="10" t="n">
        <f aca="false">D5699*(E5699-G5699)</f>
        <v>17.71</v>
      </c>
      <c r="J5699" s="11" t="n">
        <f aca="false">IFERROR(I5699/F5699,0)</f>
        <v>0.360325534079349</v>
      </c>
      <c r="K5699" s="4" t="str">
        <f aca="false">IFERROR(INDEX(Data_Orders!$F$2:$F$4727,MATCH(B5699,Data_Orders!$A$2:$A$4727,0)),"")</f>
        <v>Retail</v>
      </c>
      <c r="L5699" s="4" t="str">
        <f aca="false">IFERROR(INDEX(Data_Orders!$D$2:$D$4727,MATCH(B5699,Data_Orders!$A$2:$A$4727,0)),"")</f>
        <v>Birmingham South</v>
      </c>
    </row>
    <row r="5700" customFormat="false" ht="15" hidden="false" customHeight="false" outlineLevel="0" collapsed="false">
      <c r="A5700" s="4" t="s">
        <v>11516</v>
      </c>
      <c r="B5700" s="4" t="s">
        <v>2996</v>
      </c>
      <c r="C5700" s="4" t="s">
        <v>1041</v>
      </c>
      <c r="D5700" s="4" t="n">
        <v>15</v>
      </c>
      <c r="E5700" s="4" t="n">
        <v>242.75</v>
      </c>
      <c r="F5700" s="4" t="n">
        <v>3641.25</v>
      </c>
      <c r="G5700" s="4" t="n">
        <f aca="false">INDEX(Data_Products!$D$2:$D$33,MATCH(C5700,Data_Products!$A$2:$A$33,0))</f>
        <v>142.94</v>
      </c>
      <c r="H5700" s="4" t="str">
        <f aca="false">INDEX(Data_Products!$C$2:$C$33,MATCH(C5700,Data_Products!$A$2:$A$33,0))</f>
        <v>Tools &amp; Fixings</v>
      </c>
      <c r="I5700" s="10" t="n">
        <f aca="false">D5700*(E5700-G5700)</f>
        <v>1497.15</v>
      </c>
      <c r="J5700" s="11" t="n">
        <f aca="false">IFERROR(I5700/F5700,0)</f>
        <v>0.411163748712667</v>
      </c>
      <c r="K5700" s="4" t="str">
        <f aca="false">IFERROR(INDEX(Data_Orders!$F$2:$F$4727,MATCH(B5700,Data_Orders!$A$2:$A$4727,0)),"")</f>
        <v>Retail</v>
      </c>
      <c r="L5700" s="4" t="str">
        <f aca="false">IFERROR(INDEX(Data_Orders!$D$2:$D$4727,MATCH(B5700,Data_Orders!$A$2:$A$4727,0)),"")</f>
        <v>Birmingham South</v>
      </c>
    </row>
    <row r="5701" customFormat="false" ht="15" hidden="false" customHeight="false" outlineLevel="0" collapsed="false">
      <c r="A5701" s="4" t="s">
        <v>11517</v>
      </c>
      <c r="B5701" s="4" t="s">
        <v>2996</v>
      </c>
      <c r="C5701" s="4" t="s">
        <v>1064</v>
      </c>
      <c r="D5701" s="4" t="n">
        <v>6</v>
      </c>
      <c r="E5701" s="4" t="n">
        <v>97.63</v>
      </c>
      <c r="F5701" s="4" t="n">
        <v>585.78</v>
      </c>
      <c r="G5701" s="4" t="n">
        <f aca="false">INDEX(Data_Products!$D$2:$D$33,MATCH(C5701,Data_Products!$A$2:$A$33,0))</f>
        <v>65.21</v>
      </c>
      <c r="H5701" s="4" t="str">
        <f aca="false">INDEX(Data_Products!$C$2:$C$33,MATCH(C5701,Data_Products!$A$2:$A$33,0))</f>
        <v>Plumbing &amp; Drainage</v>
      </c>
      <c r="I5701" s="10" t="n">
        <f aca="false">D5701*(E5701-G5701)</f>
        <v>194.52</v>
      </c>
      <c r="J5701" s="11" t="n">
        <f aca="false">IFERROR(I5701/F5701,0)</f>
        <v>0.332070060432244</v>
      </c>
      <c r="K5701" s="4" t="str">
        <f aca="false">IFERROR(INDEX(Data_Orders!$F$2:$F$4727,MATCH(B5701,Data_Orders!$A$2:$A$4727,0)),"")</f>
        <v>Retail</v>
      </c>
      <c r="L5701" s="4" t="str">
        <f aca="false">IFERROR(INDEX(Data_Orders!$D$2:$D$4727,MATCH(B5701,Data_Orders!$A$2:$A$4727,0)),"")</f>
        <v>Birmingham South</v>
      </c>
    </row>
    <row r="5702" customFormat="false" ht="15" hidden="false" customHeight="false" outlineLevel="0" collapsed="false">
      <c r="A5702" s="4" t="s">
        <v>11518</v>
      </c>
      <c r="B5702" s="4" t="s">
        <v>2997</v>
      </c>
      <c r="C5702" s="4" t="s">
        <v>1030</v>
      </c>
      <c r="D5702" s="4" t="n">
        <v>8</v>
      </c>
      <c r="E5702" s="4" t="n">
        <v>25.23</v>
      </c>
      <c r="F5702" s="4" t="n">
        <v>201.84</v>
      </c>
      <c r="G5702" s="4" t="n">
        <f aca="false">INDEX(Data_Products!$D$2:$D$33,MATCH(C5702,Data_Products!$A$2:$A$33,0))</f>
        <v>17.67</v>
      </c>
      <c r="H5702" s="4" t="str">
        <f aca="false">INDEX(Data_Products!$C$2:$C$33,MATCH(C5702,Data_Products!$A$2:$A$33,0))</f>
        <v>Cement &amp; Aggregates</v>
      </c>
      <c r="I5702" s="10" t="n">
        <f aca="false">D5702*(E5702-G5702)</f>
        <v>60.48</v>
      </c>
      <c r="J5702" s="11" t="n">
        <f aca="false">IFERROR(I5702/F5702,0)</f>
        <v>0.299643281807372</v>
      </c>
      <c r="K5702" s="4" t="str">
        <f aca="false">IFERROR(INDEX(Data_Orders!$F$2:$F$4727,MATCH(B5702,Data_Orders!$A$2:$A$4727,0)),"")</f>
        <v>Retail</v>
      </c>
      <c r="L5702" s="4" t="str">
        <f aca="false">IFERROR(INDEX(Data_Orders!$D$2:$D$4727,MATCH(B5702,Data_Orders!$A$2:$A$4727,0)),"")</f>
        <v>Birmingham South</v>
      </c>
    </row>
    <row r="5703" customFormat="false" ht="15" hidden="false" customHeight="false" outlineLevel="0" collapsed="false">
      <c r="A5703" s="4" t="s">
        <v>11519</v>
      </c>
      <c r="B5703" s="4" t="s">
        <v>2997</v>
      </c>
      <c r="C5703" s="4" t="s">
        <v>1048</v>
      </c>
      <c r="D5703" s="4" t="n">
        <v>17</v>
      </c>
      <c r="E5703" s="4" t="n">
        <v>112.72</v>
      </c>
      <c r="F5703" s="4" t="n">
        <v>1916.24</v>
      </c>
      <c r="G5703" s="4" t="n">
        <f aca="false">INDEX(Data_Products!$D$2:$D$33,MATCH(C5703,Data_Products!$A$2:$A$33,0))</f>
        <v>83.21</v>
      </c>
      <c r="H5703" s="4" t="str">
        <f aca="false">INDEX(Data_Products!$C$2:$C$33,MATCH(C5703,Data_Products!$A$2:$A$33,0))</f>
        <v>Tools &amp; Fixings</v>
      </c>
      <c r="I5703" s="10" t="n">
        <f aca="false">D5703*(E5703-G5703)</f>
        <v>501.67</v>
      </c>
      <c r="J5703" s="11" t="n">
        <f aca="false">IFERROR(I5703/F5703,0)</f>
        <v>0.261799148332151</v>
      </c>
      <c r="K5703" s="4" t="str">
        <f aca="false">IFERROR(INDEX(Data_Orders!$F$2:$F$4727,MATCH(B5703,Data_Orders!$A$2:$A$4727,0)),"")</f>
        <v>Retail</v>
      </c>
      <c r="L5703" s="4" t="str">
        <f aca="false">IFERROR(INDEX(Data_Orders!$D$2:$D$4727,MATCH(B5703,Data_Orders!$A$2:$A$4727,0)),"")</f>
        <v>Birmingham South</v>
      </c>
    </row>
    <row r="5704" customFormat="false" ht="15" hidden="false" customHeight="false" outlineLevel="0" collapsed="false">
      <c r="A5704" s="4" t="s">
        <v>11520</v>
      </c>
      <c r="B5704" s="4" t="s">
        <v>2998</v>
      </c>
      <c r="C5704" s="4" t="s">
        <v>1032</v>
      </c>
      <c r="D5704" s="4" t="n">
        <v>20</v>
      </c>
      <c r="E5704" s="4" t="n">
        <v>99.65</v>
      </c>
      <c r="F5704" s="4" t="n">
        <v>1993</v>
      </c>
      <c r="G5704" s="4" t="n">
        <f aca="false">INDEX(Data_Products!$D$2:$D$33,MATCH(C5704,Data_Products!$A$2:$A$33,0))</f>
        <v>58.26</v>
      </c>
      <c r="H5704" s="4" t="str">
        <f aca="false">INDEX(Data_Products!$C$2:$C$33,MATCH(C5704,Data_Products!$A$2:$A$33,0))</f>
        <v>Insulation</v>
      </c>
      <c r="I5704" s="10" t="n">
        <f aca="false">D5704*(E5704-G5704)</f>
        <v>827.8</v>
      </c>
      <c r="J5704" s="11" t="n">
        <f aca="false">IFERROR(I5704/F5704,0)</f>
        <v>0.415353738083292</v>
      </c>
      <c r="K5704" s="4" t="str">
        <f aca="false">IFERROR(INDEX(Data_Orders!$F$2:$F$4727,MATCH(B5704,Data_Orders!$A$2:$A$4727,0)),"")</f>
        <v>Retail</v>
      </c>
      <c r="L5704" s="4" t="str">
        <f aca="false">IFERROR(INDEX(Data_Orders!$D$2:$D$4727,MATCH(B5704,Data_Orders!$A$2:$A$4727,0)),"")</f>
        <v>Birmingham South</v>
      </c>
    </row>
    <row r="5705" customFormat="false" ht="15" hidden="false" customHeight="false" outlineLevel="0" collapsed="false">
      <c r="A5705" s="4" t="s">
        <v>11521</v>
      </c>
      <c r="B5705" s="4" t="s">
        <v>2998</v>
      </c>
      <c r="C5705" s="4" t="s">
        <v>1057</v>
      </c>
      <c r="D5705" s="4" t="n">
        <v>12</v>
      </c>
      <c r="E5705" s="4" t="n">
        <v>176.81</v>
      </c>
      <c r="F5705" s="4" t="n">
        <v>2121.72</v>
      </c>
      <c r="G5705" s="4" t="n">
        <f aca="false">INDEX(Data_Products!$D$2:$D$33,MATCH(C5705,Data_Products!$A$2:$A$33,0))</f>
        <v>129.57</v>
      </c>
      <c r="H5705" s="4" t="str">
        <f aca="false">INDEX(Data_Products!$C$2:$C$33,MATCH(C5705,Data_Products!$A$2:$A$33,0))</f>
        <v>Roofing</v>
      </c>
      <c r="I5705" s="10" t="n">
        <f aca="false">D5705*(E5705-G5705)</f>
        <v>566.88</v>
      </c>
      <c r="J5705" s="11" t="n">
        <f aca="false">IFERROR(I5705/F5705,0)</f>
        <v>0.267179458175443</v>
      </c>
      <c r="K5705" s="4" t="str">
        <f aca="false">IFERROR(INDEX(Data_Orders!$F$2:$F$4727,MATCH(B5705,Data_Orders!$A$2:$A$4727,0)),"")</f>
        <v>Retail</v>
      </c>
      <c r="L5705" s="4" t="str">
        <f aca="false">IFERROR(INDEX(Data_Orders!$D$2:$D$4727,MATCH(B5705,Data_Orders!$A$2:$A$4727,0)),"")</f>
        <v>Birmingham South</v>
      </c>
    </row>
    <row r="5706" customFormat="false" ht="15" hidden="false" customHeight="false" outlineLevel="0" collapsed="false">
      <c r="A5706" s="4" t="s">
        <v>11522</v>
      </c>
      <c r="B5706" s="4" t="s">
        <v>2999</v>
      </c>
      <c r="C5706" s="4" t="s">
        <v>1073</v>
      </c>
      <c r="D5706" s="4" t="n">
        <v>17</v>
      </c>
      <c r="E5706" s="4" t="n">
        <v>231.05</v>
      </c>
      <c r="F5706" s="4" t="n">
        <v>3927.85</v>
      </c>
      <c r="G5706" s="4" t="n">
        <f aca="false">INDEX(Data_Products!$D$2:$D$33,MATCH(C5706,Data_Products!$A$2:$A$33,0))</f>
        <v>148.29</v>
      </c>
      <c r="H5706" s="4" t="str">
        <f aca="false">INDEX(Data_Products!$C$2:$C$33,MATCH(C5706,Data_Products!$A$2:$A$33,0))</f>
        <v>Landscaping</v>
      </c>
      <c r="I5706" s="10" t="n">
        <f aca="false">D5706*(E5706-G5706)</f>
        <v>1406.92</v>
      </c>
      <c r="J5706" s="11" t="n">
        <f aca="false">IFERROR(I5706/F5706,0)</f>
        <v>0.358190867777537</v>
      </c>
      <c r="K5706" s="4" t="str">
        <f aca="false">IFERROR(INDEX(Data_Orders!$F$2:$F$4727,MATCH(B5706,Data_Orders!$A$2:$A$4727,0)),"")</f>
        <v>Retail</v>
      </c>
      <c r="L5706" s="4" t="str">
        <f aca="false">IFERROR(INDEX(Data_Orders!$D$2:$D$4727,MATCH(B5706,Data_Orders!$A$2:$A$4727,0)),"")</f>
        <v>Birmingham South</v>
      </c>
    </row>
    <row r="5707" customFormat="false" ht="15" hidden="false" customHeight="false" outlineLevel="0" collapsed="false">
      <c r="A5707" s="4" t="s">
        <v>11523</v>
      </c>
      <c r="B5707" s="4" t="s">
        <v>2999</v>
      </c>
      <c r="C5707" s="4" t="s">
        <v>1077</v>
      </c>
      <c r="D5707" s="4" t="n">
        <v>5</v>
      </c>
      <c r="E5707" s="4" t="n">
        <v>46.61</v>
      </c>
      <c r="F5707" s="4" t="n">
        <v>233.05</v>
      </c>
      <c r="G5707" s="4" t="n">
        <f aca="false">INDEX(Data_Products!$D$2:$D$33,MATCH(C5707,Data_Products!$A$2:$A$33,0))</f>
        <v>36.87</v>
      </c>
      <c r="H5707" s="4" t="str">
        <f aca="false">INDEX(Data_Products!$C$2:$C$33,MATCH(C5707,Data_Products!$A$2:$A$33,0))</f>
        <v>Landscaping</v>
      </c>
      <c r="I5707" s="10" t="n">
        <f aca="false">D5707*(E5707-G5707)</f>
        <v>48.7</v>
      </c>
      <c r="J5707" s="11" t="n">
        <f aca="false">IFERROR(I5707/F5707,0)</f>
        <v>0.208968032611028</v>
      </c>
      <c r="K5707" s="4" t="str">
        <f aca="false">IFERROR(INDEX(Data_Orders!$F$2:$F$4727,MATCH(B5707,Data_Orders!$A$2:$A$4727,0)),"")</f>
        <v>Retail</v>
      </c>
      <c r="L5707" s="4" t="str">
        <f aca="false">IFERROR(INDEX(Data_Orders!$D$2:$D$4727,MATCH(B5707,Data_Orders!$A$2:$A$4727,0)),"")</f>
        <v>Birmingham South</v>
      </c>
    </row>
    <row r="5708" customFormat="false" ht="15" hidden="false" customHeight="false" outlineLevel="0" collapsed="false">
      <c r="A5708" s="4" t="s">
        <v>11524</v>
      </c>
      <c r="B5708" s="4" t="s">
        <v>3000</v>
      </c>
      <c r="C5708" s="4" t="s">
        <v>1064</v>
      </c>
      <c r="D5708" s="4" t="n">
        <v>12</v>
      </c>
      <c r="E5708" s="4" t="n">
        <v>97.63</v>
      </c>
      <c r="F5708" s="4" t="n">
        <v>1171.56</v>
      </c>
      <c r="G5708" s="4" t="n">
        <f aca="false">INDEX(Data_Products!$D$2:$D$33,MATCH(C5708,Data_Products!$A$2:$A$33,0))</f>
        <v>65.21</v>
      </c>
      <c r="H5708" s="4" t="str">
        <f aca="false">INDEX(Data_Products!$C$2:$C$33,MATCH(C5708,Data_Products!$A$2:$A$33,0))</f>
        <v>Plumbing &amp; Drainage</v>
      </c>
      <c r="I5708" s="10" t="n">
        <f aca="false">D5708*(E5708-G5708)</f>
        <v>389.04</v>
      </c>
      <c r="J5708" s="11" t="n">
        <f aca="false">IFERROR(I5708/F5708,0)</f>
        <v>0.332070060432244</v>
      </c>
      <c r="K5708" s="4" t="str">
        <f aca="false">IFERROR(INDEX(Data_Orders!$F$2:$F$4727,MATCH(B5708,Data_Orders!$A$2:$A$4727,0)),"")</f>
        <v>Retail</v>
      </c>
      <c r="L5708" s="4" t="str">
        <f aca="false">IFERROR(INDEX(Data_Orders!$D$2:$D$4727,MATCH(B5708,Data_Orders!$A$2:$A$4727,0)),"")</f>
        <v>Birmingham South</v>
      </c>
    </row>
    <row r="5709" customFormat="false" ht="15" hidden="false" customHeight="false" outlineLevel="0" collapsed="false">
      <c r="A5709" s="4" t="s">
        <v>11525</v>
      </c>
      <c r="B5709" s="4" t="s">
        <v>3000</v>
      </c>
      <c r="C5709" s="4" t="s">
        <v>1010</v>
      </c>
      <c r="D5709" s="4" t="n">
        <v>14</v>
      </c>
      <c r="E5709" s="4" t="n">
        <v>135.95</v>
      </c>
      <c r="F5709" s="4" t="n">
        <v>1903.3</v>
      </c>
      <c r="G5709" s="4" t="n">
        <f aca="false">INDEX(Data_Products!$D$2:$D$33,MATCH(C5709,Data_Products!$A$2:$A$33,0))</f>
        <v>111.1</v>
      </c>
      <c r="H5709" s="4" t="str">
        <f aca="false">INDEX(Data_Products!$C$2:$C$33,MATCH(C5709,Data_Products!$A$2:$A$33,0))</f>
        <v>Timber</v>
      </c>
      <c r="I5709" s="10" t="n">
        <f aca="false">D5709*(E5709-G5709)</f>
        <v>347.9</v>
      </c>
      <c r="J5709" s="11" t="n">
        <f aca="false">IFERROR(I5709/F5709,0)</f>
        <v>0.18278778962854</v>
      </c>
      <c r="K5709" s="4" t="str">
        <f aca="false">IFERROR(INDEX(Data_Orders!$F$2:$F$4727,MATCH(B5709,Data_Orders!$A$2:$A$4727,0)),"")</f>
        <v>Retail</v>
      </c>
      <c r="L5709" s="4" t="str">
        <f aca="false">IFERROR(INDEX(Data_Orders!$D$2:$D$4727,MATCH(B5709,Data_Orders!$A$2:$A$4727,0)),"")</f>
        <v>Birmingham South</v>
      </c>
    </row>
    <row r="5710" customFormat="false" ht="15" hidden="false" customHeight="false" outlineLevel="0" collapsed="false">
      <c r="A5710" s="4" t="s">
        <v>11526</v>
      </c>
      <c r="B5710" s="4" t="s">
        <v>3000</v>
      </c>
      <c r="C5710" s="4" t="s">
        <v>1068</v>
      </c>
      <c r="D5710" s="4" t="n">
        <v>4</v>
      </c>
      <c r="E5710" s="4" t="n">
        <v>86.28</v>
      </c>
      <c r="F5710" s="4" t="n">
        <v>345.12</v>
      </c>
      <c r="G5710" s="4" t="n">
        <f aca="false">INDEX(Data_Products!$D$2:$D$33,MATCH(C5710,Data_Products!$A$2:$A$33,0))</f>
        <v>68.55</v>
      </c>
      <c r="H5710" s="4" t="str">
        <f aca="false">INDEX(Data_Products!$C$2:$C$33,MATCH(C5710,Data_Products!$A$2:$A$33,0))</f>
        <v>Plumbing &amp; Drainage</v>
      </c>
      <c r="I5710" s="10" t="n">
        <f aca="false">D5710*(E5710-G5710)</f>
        <v>70.92</v>
      </c>
      <c r="J5710" s="11" t="n">
        <f aca="false">IFERROR(I5710/F5710,0)</f>
        <v>0.205493741307371</v>
      </c>
      <c r="K5710" s="4" t="str">
        <f aca="false">IFERROR(INDEX(Data_Orders!$F$2:$F$4727,MATCH(B5710,Data_Orders!$A$2:$A$4727,0)),"")</f>
        <v>Retail</v>
      </c>
      <c r="L5710" s="4" t="str">
        <f aca="false">IFERROR(INDEX(Data_Orders!$D$2:$D$4727,MATCH(B5710,Data_Orders!$A$2:$A$4727,0)),"")</f>
        <v>Birmingham South</v>
      </c>
    </row>
    <row r="5711" customFormat="false" ht="15" hidden="false" customHeight="false" outlineLevel="0" collapsed="false">
      <c r="A5711" s="4" t="s">
        <v>11527</v>
      </c>
      <c r="B5711" s="4" t="s">
        <v>3000</v>
      </c>
      <c r="C5711" s="4" t="s">
        <v>1030</v>
      </c>
      <c r="D5711" s="4" t="n">
        <v>5</v>
      </c>
      <c r="E5711" s="4" t="n">
        <v>25.23</v>
      </c>
      <c r="F5711" s="4" t="n">
        <v>126.15</v>
      </c>
      <c r="G5711" s="4" t="n">
        <f aca="false">INDEX(Data_Products!$D$2:$D$33,MATCH(C5711,Data_Products!$A$2:$A$33,0))</f>
        <v>17.67</v>
      </c>
      <c r="H5711" s="4" t="str">
        <f aca="false">INDEX(Data_Products!$C$2:$C$33,MATCH(C5711,Data_Products!$A$2:$A$33,0))</f>
        <v>Cement &amp; Aggregates</v>
      </c>
      <c r="I5711" s="10" t="n">
        <f aca="false">D5711*(E5711-G5711)</f>
        <v>37.8</v>
      </c>
      <c r="J5711" s="11" t="n">
        <f aca="false">IFERROR(I5711/F5711,0)</f>
        <v>0.299643281807372</v>
      </c>
      <c r="K5711" s="4" t="str">
        <f aca="false">IFERROR(INDEX(Data_Orders!$F$2:$F$4727,MATCH(B5711,Data_Orders!$A$2:$A$4727,0)),"")</f>
        <v>Retail</v>
      </c>
      <c r="L5711" s="4" t="str">
        <f aca="false">IFERROR(INDEX(Data_Orders!$D$2:$D$4727,MATCH(B5711,Data_Orders!$A$2:$A$4727,0)),"")</f>
        <v>Birmingham South</v>
      </c>
    </row>
    <row r="5712" customFormat="false" ht="15" hidden="false" customHeight="false" outlineLevel="0" collapsed="false">
      <c r="A5712" s="4" t="s">
        <v>11528</v>
      </c>
      <c r="B5712" s="4" t="s">
        <v>3000</v>
      </c>
      <c r="C5712" s="4" t="s">
        <v>1073</v>
      </c>
      <c r="D5712" s="4" t="n">
        <v>19</v>
      </c>
      <c r="E5712" s="4" t="n">
        <v>231.05</v>
      </c>
      <c r="F5712" s="4" t="n">
        <v>4389.95</v>
      </c>
      <c r="G5712" s="4" t="n">
        <f aca="false">INDEX(Data_Products!$D$2:$D$33,MATCH(C5712,Data_Products!$A$2:$A$33,0))</f>
        <v>148.29</v>
      </c>
      <c r="H5712" s="4" t="str">
        <f aca="false">INDEX(Data_Products!$C$2:$C$33,MATCH(C5712,Data_Products!$A$2:$A$33,0))</f>
        <v>Landscaping</v>
      </c>
      <c r="I5712" s="10" t="n">
        <f aca="false">D5712*(E5712-G5712)</f>
        <v>1572.44</v>
      </c>
      <c r="J5712" s="11" t="n">
        <f aca="false">IFERROR(I5712/F5712,0)</f>
        <v>0.358190867777537</v>
      </c>
      <c r="K5712" s="4" t="str">
        <f aca="false">IFERROR(INDEX(Data_Orders!$F$2:$F$4727,MATCH(B5712,Data_Orders!$A$2:$A$4727,0)),"")</f>
        <v>Retail</v>
      </c>
      <c r="L5712" s="4" t="str">
        <f aca="false">IFERROR(INDEX(Data_Orders!$D$2:$D$4727,MATCH(B5712,Data_Orders!$A$2:$A$4727,0)),"")</f>
        <v>Birmingham South</v>
      </c>
    </row>
    <row r="5713" customFormat="false" ht="15" hidden="false" customHeight="false" outlineLevel="0" collapsed="false">
      <c r="A5713" s="4" t="s">
        <v>11529</v>
      </c>
      <c r="B5713" s="4" t="s">
        <v>3001</v>
      </c>
      <c r="C5713" s="4" t="s">
        <v>1032</v>
      </c>
      <c r="D5713" s="4" t="n">
        <v>5</v>
      </c>
      <c r="E5713" s="4" t="n">
        <v>99.65</v>
      </c>
      <c r="F5713" s="4" t="n">
        <v>498.25</v>
      </c>
      <c r="G5713" s="4" t="n">
        <f aca="false">INDEX(Data_Products!$D$2:$D$33,MATCH(C5713,Data_Products!$A$2:$A$33,0))</f>
        <v>58.26</v>
      </c>
      <c r="H5713" s="4" t="str">
        <f aca="false">INDEX(Data_Products!$C$2:$C$33,MATCH(C5713,Data_Products!$A$2:$A$33,0))</f>
        <v>Insulation</v>
      </c>
      <c r="I5713" s="10" t="n">
        <f aca="false">D5713*(E5713-G5713)</f>
        <v>206.95</v>
      </c>
      <c r="J5713" s="11" t="n">
        <f aca="false">IFERROR(I5713/F5713,0)</f>
        <v>0.415353738083292</v>
      </c>
      <c r="K5713" s="4" t="str">
        <f aca="false">IFERROR(INDEX(Data_Orders!$F$2:$F$4727,MATCH(B5713,Data_Orders!$A$2:$A$4727,0)),"")</f>
        <v>Retail</v>
      </c>
      <c r="L5713" s="4" t="str">
        <f aca="false">IFERROR(INDEX(Data_Orders!$D$2:$D$4727,MATCH(B5713,Data_Orders!$A$2:$A$4727,0)),"")</f>
        <v>Birmingham South</v>
      </c>
    </row>
    <row r="5714" customFormat="false" ht="15" hidden="false" customHeight="false" outlineLevel="0" collapsed="false">
      <c r="A5714" s="4" t="s">
        <v>11530</v>
      </c>
      <c r="B5714" s="4" t="s">
        <v>3001</v>
      </c>
      <c r="C5714" s="4" t="s">
        <v>1010</v>
      </c>
      <c r="D5714" s="4" t="n">
        <v>13</v>
      </c>
      <c r="E5714" s="4" t="n">
        <v>135.95</v>
      </c>
      <c r="F5714" s="4" t="n">
        <v>1767.35</v>
      </c>
      <c r="G5714" s="4" t="n">
        <f aca="false">INDEX(Data_Products!$D$2:$D$33,MATCH(C5714,Data_Products!$A$2:$A$33,0))</f>
        <v>111.1</v>
      </c>
      <c r="H5714" s="4" t="str">
        <f aca="false">INDEX(Data_Products!$C$2:$C$33,MATCH(C5714,Data_Products!$A$2:$A$33,0))</f>
        <v>Timber</v>
      </c>
      <c r="I5714" s="10" t="n">
        <f aca="false">D5714*(E5714-G5714)</f>
        <v>323.05</v>
      </c>
      <c r="J5714" s="11" t="n">
        <f aca="false">IFERROR(I5714/F5714,0)</f>
        <v>0.18278778962854</v>
      </c>
      <c r="K5714" s="4" t="str">
        <f aca="false">IFERROR(INDEX(Data_Orders!$F$2:$F$4727,MATCH(B5714,Data_Orders!$A$2:$A$4727,0)),"")</f>
        <v>Retail</v>
      </c>
      <c r="L5714" s="4" t="str">
        <f aca="false">IFERROR(INDEX(Data_Orders!$D$2:$D$4727,MATCH(B5714,Data_Orders!$A$2:$A$4727,0)),"")</f>
        <v>Birmingham South</v>
      </c>
    </row>
    <row r="5715" customFormat="false" ht="15" hidden="false" customHeight="false" outlineLevel="0" collapsed="false">
      <c r="A5715" s="4" t="s">
        <v>11531</v>
      </c>
      <c r="B5715" s="4" t="s">
        <v>3001</v>
      </c>
      <c r="C5715" s="4" t="s">
        <v>1048</v>
      </c>
      <c r="D5715" s="4" t="n">
        <v>19</v>
      </c>
      <c r="E5715" s="4" t="n">
        <v>112.72</v>
      </c>
      <c r="F5715" s="4" t="n">
        <v>2141.68</v>
      </c>
      <c r="G5715" s="4" t="n">
        <f aca="false">INDEX(Data_Products!$D$2:$D$33,MATCH(C5715,Data_Products!$A$2:$A$33,0))</f>
        <v>83.21</v>
      </c>
      <c r="H5715" s="4" t="str">
        <f aca="false">INDEX(Data_Products!$C$2:$C$33,MATCH(C5715,Data_Products!$A$2:$A$33,0))</f>
        <v>Tools &amp; Fixings</v>
      </c>
      <c r="I5715" s="10" t="n">
        <f aca="false">D5715*(E5715-G5715)</f>
        <v>560.69</v>
      </c>
      <c r="J5715" s="11" t="n">
        <f aca="false">IFERROR(I5715/F5715,0)</f>
        <v>0.261799148332151</v>
      </c>
      <c r="K5715" s="4" t="str">
        <f aca="false">IFERROR(INDEX(Data_Orders!$F$2:$F$4727,MATCH(B5715,Data_Orders!$A$2:$A$4727,0)),"")</f>
        <v>Retail</v>
      </c>
      <c r="L5715" s="4" t="str">
        <f aca="false">IFERROR(INDEX(Data_Orders!$D$2:$D$4727,MATCH(B5715,Data_Orders!$A$2:$A$4727,0)),"")</f>
        <v>Birmingham South</v>
      </c>
    </row>
    <row r="5716" customFormat="false" ht="15" hidden="false" customHeight="false" outlineLevel="0" collapsed="false">
      <c r="A5716" s="4" t="s">
        <v>11532</v>
      </c>
      <c r="B5716" s="4" t="s">
        <v>3001</v>
      </c>
      <c r="C5716" s="4" t="s">
        <v>1066</v>
      </c>
      <c r="D5716" s="4" t="n">
        <v>12</v>
      </c>
      <c r="E5716" s="4" t="n">
        <v>209.69</v>
      </c>
      <c r="F5716" s="4" t="n">
        <v>2516.28</v>
      </c>
      <c r="G5716" s="4" t="n">
        <f aca="false">INDEX(Data_Products!$D$2:$D$33,MATCH(C5716,Data_Products!$A$2:$A$33,0))</f>
        <v>144.38</v>
      </c>
      <c r="H5716" s="4" t="str">
        <f aca="false">INDEX(Data_Products!$C$2:$C$33,MATCH(C5716,Data_Products!$A$2:$A$33,0))</f>
        <v>Plumbing &amp; Drainage</v>
      </c>
      <c r="I5716" s="10" t="n">
        <f aca="false">D5716*(E5716-G5716)</f>
        <v>783.72</v>
      </c>
      <c r="J5716" s="11" t="n">
        <f aca="false">IFERROR(I5716/F5716,0)</f>
        <v>0.311459773952024</v>
      </c>
      <c r="K5716" s="4" t="str">
        <f aca="false">IFERROR(INDEX(Data_Orders!$F$2:$F$4727,MATCH(B5716,Data_Orders!$A$2:$A$4727,0)),"")</f>
        <v>Retail</v>
      </c>
      <c r="L5716" s="4" t="str">
        <f aca="false">IFERROR(INDEX(Data_Orders!$D$2:$D$4727,MATCH(B5716,Data_Orders!$A$2:$A$4727,0)),"")</f>
        <v>Birmingham South</v>
      </c>
    </row>
    <row r="5717" customFormat="false" ht="15" hidden="false" customHeight="false" outlineLevel="0" collapsed="false">
      <c r="A5717" s="4" t="s">
        <v>11533</v>
      </c>
      <c r="B5717" s="4" t="s">
        <v>3002</v>
      </c>
      <c r="C5717" s="4" t="s">
        <v>1037</v>
      </c>
      <c r="D5717" s="4" t="n">
        <v>3</v>
      </c>
      <c r="E5717" s="4" t="n">
        <v>90.97</v>
      </c>
      <c r="F5717" s="4" t="n">
        <v>272.91</v>
      </c>
      <c r="G5717" s="4" t="n">
        <f aca="false">INDEX(Data_Products!$D$2:$D$33,MATCH(C5717,Data_Products!$A$2:$A$33,0))</f>
        <v>73.81</v>
      </c>
      <c r="H5717" s="4" t="str">
        <f aca="false">INDEX(Data_Products!$C$2:$C$33,MATCH(C5717,Data_Products!$A$2:$A$33,0))</f>
        <v>Insulation</v>
      </c>
      <c r="I5717" s="10" t="n">
        <f aca="false">D5717*(E5717-G5717)</f>
        <v>51.48</v>
      </c>
      <c r="J5717" s="11" t="n">
        <f aca="false">IFERROR(I5717/F5717,0)</f>
        <v>0.18863361547763</v>
      </c>
      <c r="K5717" s="4" t="str">
        <f aca="false">IFERROR(INDEX(Data_Orders!$F$2:$F$4727,MATCH(B5717,Data_Orders!$A$2:$A$4727,0)),"")</f>
        <v>Retail</v>
      </c>
      <c r="L5717" s="4" t="str">
        <f aca="false">IFERROR(INDEX(Data_Orders!$D$2:$D$4727,MATCH(B5717,Data_Orders!$A$2:$A$4727,0)),"")</f>
        <v>Leicester</v>
      </c>
    </row>
    <row r="5718" customFormat="false" ht="15" hidden="false" customHeight="false" outlineLevel="0" collapsed="false">
      <c r="A5718" s="4" t="s">
        <v>11534</v>
      </c>
      <c r="B5718" s="4" t="s">
        <v>3002</v>
      </c>
      <c r="C5718" s="4" t="s">
        <v>1050</v>
      </c>
      <c r="D5718" s="4" t="n">
        <v>7</v>
      </c>
      <c r="E5718" s="4" t="n">
        <v>238.63</v>
      </c>
      <c r="F5718" s="4" t="n">
        <v>1670.41</v>
      </c>
      <c r="G5718" s="4" t="n">
        <f aca="false">INDEX(Data_Products!$D$2:$D$33,MATCH(C5718,Data_Products!$A$2:$A$33,0))</f>
        <v>148.91</v>
      </c>
      <c r="H5718" s="4" t="str">
        <f aca="false">INDEX(Data_Products!$C$2:$C$33,MATCH(C5718,Data_Products!$A$2:$A$33,0))</f>
        <v>Tools &amp; Fixings</v>
      </c>
      <c r="I5718" s="10" t="n">
        <f aca="false">D5718*(E5718-G5718)</f>
        <v>628.04</v>
      </c>
      <c r="J5718" s="11" t="n">
        <f aca="false">IFERROR(I5718/F5718,0)</f>
        <v>0.375979549930855</v>
      </c>
      <c r="K5718" s="4" t="str">
        <f aca="false">IFERROR(INDEX(Data_Orders!$F$2:$F$4727,MATCH(B5718,Data_Orders!$A$2:$A$4727,0)),"")</f>
        <v>Retail</v>
      </c>
      <c r="L5718" s="4" t="str">
        <f aca="false">IFERROR(INDEX(Data_Orders!$D$2:$D$4727,MATCH(B5718,Data_Orders!$A$2:$A$4727,0)),"")</f>
        <v>Leicester</v>
      </c>
    </row>
    <row r="5719" customFormat="false" ht="15" hidden="false" customHeight="false" outlineLevel="0" collapsed="false">
      <c r="A5719" s="4" t="s">
        <v>11535</v>
      </c>
      <c r="B5719" s="4" t="s">
        <v>3002</v>
      </c>
      <c r="C5719" s="4" t="s">
        <v>1035</v>
      </c>
      <c r="D5719" s="4" t="n">
        <v>1</v>
      </c>
      <c r="E5719" s="4" t="n">
        <v>165.07</v>
      </c>
      <c r="F5719" s="4" t="n">
        <v>165.07</v>
      </c>
      <c r="G5719" s="4" t="n">
        <f aca="false">INDEX(Data_Products!$D$2:$D$33,MATCH(C5719,Data_Products!$A$2:$A$33,0))</f>
        <v>134.65</v>
      </c>
      <c r="H5719" s="4" t="str">
        <f aca="false">INDEX(Data_Products!$C$2:$C$33,MATCH(C5719,Data_Products!$A$2:$A$33,0))</f>
        <v>Insulation</v>
      </c>
      <c r="I5719" s="10" t="n">
        <f aca="false">D5719*(E5719-G5719)</f>
        <v>30.42</v>
      </c>
      <c r="J5719" s="11" t="n">
        <f aca="false">IFERROR(I5719/F5719,0)</f>
        <v>0.184285454655601</v>
      </c>
      <c r="K5719" s="4" t="str">
        <f aca="false">IFERROR(INDEX(Data_Orders!$F$2:$F$4727,MATCH(B5719,Data_Orders!$A$2:$A$4727,0)),"")</f>
        <v>Retail</v>
      </c>
      <c r="L5719" s="4" t="str">
        <f aca="false">IFERROR(INDEX(Data_Orders!$D$2:$D$4727,MATCH(B5719,Data_Orders!$A$2:$A$4727,0)),"")</f>
        <v>Leicester</v>
      </c>
    </row>
    <row r="5720" customFormat="false" ht="15" hidden="false" customHeight="false" outlineLevel="0" collapsed="false">
      <c r="A5720" s="4" t="s">
        <v>11536</v>
      </c>
      <c r="B5720" s="4" t="s">
        <v>3002</v>
      </c>
      <c r="C5720" s="4" t="s">
        <v>1039</v>
      </c>
      <c r="D5720" s="4" t="n">
        <v>18</v>
      </c>
      <c r="E5720" s="4" t="n">
        <v>160.41</v>
      </c>
      <c r="F5720" s="4" t="n">
        <v>2887.38</v>
      </c>
      <c r="G5720" s="4" t="n">
        <f aca="false">INDEX(Data_Products!$D$2:$D$33,MATCH(C5720,Data_Products!$A$2:$A$33,0))</f>
        <v>99.74</v>
      </c>
      <c r="H5720" s="4" t="str">
        <f aca="false">INDEX(Data_Products!$C$2:$C$33,MATCH(C5720,Data_Products!$A$2:$A$33,0))</f>
        <v>Insulation</v>
      </c>
      <c r="I5720" s="10" t="n">
        <f aca="false">D5720*(E5720-G5720)</f>
        <v>1092.06</v>
      </c>
      <c r="J5720" s="11" t="n">
        <f aca="false">IFERROR(I5720/F5720,0)</f>
        <v>0.378218315566361</v>
      </c>
      <c r="K5720" s="4" t="str">
        <f aca="false">IFERROR(INDEX(Data_Orders!$F$2:$F$4727,MATCH(B5720,Data_Orders!$A$2:$A$4727,0)),"")</f>
        <v>Retail</v>
      </c>
      <c r="L5720" s="4" t="str">
        <f aca="false">IFERROR(INDEX(Data_Orders!$D$2:$D$4727,MATCH(B5720,Data_Orders!$A$2:$A$4727,0)),"")</f>
        <v>Leicester</v>
      </c>
    </row>
    <row r="5721" customFormat="false" ht="15" hidden="false" customHeight="false" outlineLevel="0" collapsed="false">
      <c r="A5721" s="4" t="s">
        <v>11537</v>
      </c>
      <c r="B5721" s="4" t="s">
        <v>3002</v>
      </c>
      <c r="C5721" s="4" t="s">
        <v>1055</v>
      </c>
      <c r="D5721" s="4" t="n">
        <v>16</v>
      </c>
      <c r="E5721" s="4" t="n">
        <v>205.03</v>
      </c>
      <c r="F5721" s="4" t="n">
        <v>3280.48</v>
      </c>
      <c r="G5721" s="4" t="n">
        <f aca="false">INDEX(Data_Products!$D$2:$D$33,MATCH(C5721,Data_Products!$A$2:$A$33,0))</f>
        <v>138.6</v>
      </c>
      <c r="H5721" s="4" t="str">
        <f aca="false">INDEX(Data_Products!$C$2:$C$33,MATCH(C5721,Data_Products!$A$2:$A$33,0))</f>
        <v>Roofing</v>
      </c>
      <c r="I5721" s="10" t="n">
        <f aca="false">D5721*(E5721-G5721)</f>
        <v>1062.88</v>
      </c>
      <c r="J5721" s="11" t="n">
        <f aca="false">IFERROR(I5721/F5721,0)</f>
        <v>0.324001365653807</v>
      </c>
      <c r="K5721" s="4" t="str">
        <f aca="false">IFERROR(INDEX(Data_Orders!$F$2:$F$4727,MATCH(B5721,Data_Orders!$A$2:$A$4727,0)),"")</f>
        <v>Retail</v>
      </c>
      <c r="L5721" s="4" t="str">
        <f aca="false">IFERROR(INDEX(Data_Orders!$D$2:$D$4727,MATCH(B5721,Data_Orders!$A$2:$A$4727,0)),"")</f>
        <v>Leicester</v>
      </c>
    </row>
    <row r="5722" customFormat="false" ht="15" hidden="false" customHeight="false" outlineLevel="0" collapsed="false">
      <c r="A5722" s="4" t="s">
        <v>11538</v>
      </c>
      <c r="B5722" s="4" t="s">
        <v>3003</v>
      </c>
      <c r="C5722" s="4" t="s">
        <v>1017</v>
      </c>
      <c r="D5722" s="4" t="n">
        <v>5</v>
      </c>
      <c r="E5722" s="4" t="n">
        <v>49.15</v>
      </c>
      <c r="F5722" s="4" t="n">
        <v>245.75</v>
      </c>
      <c r="G5722" s="4" t="n">
        <f aca="false">INDEX(Data_Products!$D$2:$D$33,MATCH(C5722,Data_Products!$A$2:$A$33,0))</f>
        <v>31.44</v>
      </c>
      <c r="H5722" s="4" t="str">
        <f aca="false">INDEX(Data_Products!$C$2:$C$33,MATCH(C5722,Data_Products!$A$2:$A$33,0))</f>
        <v>Timber</v>
      </c>
      <c r="I5722" s="10" t="n">
        <f aca="false">D5722*(E5722-G5722)</f>
        <v>88.55</v>
      </c>
      <c r="J5722" s="11" t="n">
        <f aca="false">IFERROR(I5722/F5722,0)</f>
        <v>0.360325534079349</v>
      </c>
      <c r="K5722" s="4" t="str">
        <f aca="false">IFERROR(INDEX(Data_Orders!$F$2:$F$4727,MATCH(B5722,Data_Orders!$A$2:$A$4727,0)),"")</f>
        <v>Retail</v>
      </c>
      <c r="L5722" s="4" t="str">
        <f aca="false">IFERROR(INDEX(Data_Orders!$D$2:$D$4727,MATCH(B5722,Data_Orders!$A$2:$A$4727,0)),"")</f>
        <v>Leicester</v>
      </c>
    </row>
    <row r="5723" customFormat="false" ht="15" hidden="false" customHeight="false" outlineLevel="0" collapsed="false">
      <c r="A5723" s="4" t="s">
        <v>11539</v>
      </c>
      <c r="B5723" s="4" t="s">
        <v>3003</v>
      </c>
      <c r="C5723" s="4" t="s">
        <v>1057</v>
      </c>
      <c r="D5723" s="4" t="n">
        <v>7</v>
      </c>
      <c r="E5723" s="4" t="n">
        <v>176.81</v>
      </c>
      <c r="F5723" s="4" t="n">
        <v>1237.67</v>
      </c>
      <c r="G5723" s="4" t="n">
        <f aca="false">INDEX(Data_Products!$D$2:$D$33,MATCH(C5723,Data_Products!$A$2:$A$33,0))</f>
        <v>129.57</v>
      </c>
      <c r="H5723" s="4" t="str">
        <f aca="false">INDEX(Data_Products!$C$2:$C$33,MATCH(C5723,Data_Products!$A$2:$A$33,0))</f>
        <v>Roofing</v>
      </c>
      <c r="I5723" s="10" t="n">
        <f aca="false">D5723*(E5723-G5723)</f>
        <v>330.68</v>
      </c>
      <c r="J5723" s="11" t="n">
        <f aca="false">IFERROR(I5723/F5723,0)</f>
        <v>0.267179458175443</v>
      </c>
      <c r="K5723" s="4" t="str">
        <f aca="false">IFERROR(INDEX(Data_Orders!$F$2:$F$4727,MATCH(B5723,Data_Orders!$A$2:$A$4727,0)),"")</f>
        <v>Retail</v>
      </c>
      <c r="L5723" s="4" t="str">
        <f aca="false">IFERROR(INDEX(Data_Orders!$D$2:$D$4727,MATCH(B5723,Data_Orders!$A$2:$A$4727,0)),"")</f>
        <v>Leicester</v>
      </c>
    </row>
    <row r="5724" customFormat="false" ht="15" hidden="false" customHeight="false" outlineLevel="0" collapsed="false">
      <c r="A5724" s="4" t="s">
        <v>11540</v>
      </c>
      <c r="B5724" s="4" t="s">
        <v>3003</v>
      </c>
      <c r="C5724" s="4" t="s">
        <v>1068</v>
      </c>
      <c r="D5724" s="4" t="n">
        <v>17</v>
      </c>
      <c r="E5724" s="4" t="n">
        <v>86.28</v>
      </c>
      <c r="F5724" s="4" t="n">
        <v>1466.76</v>
      </c>
      <c r="G5724" s="4" t="n">
        <f aca="false">INDEX(Data_Products!$D$2:$D$33,MATCH(C5724,Data_Products!$A$2:$A$33,0))</f>
        <v>68.55</v>
      </c>
      <c r="H5724" s="4" t="str">
        <f aca="false">INDEX(Data_Products!$C$2:$C$33,MATCH(C5724,Data_Products!$A$2:$A$33,0))</f>
        <v>Plumbing &amp; Drainage</v>
      </c>
      <c r="I5724" s="10" t="n">
        <f aca="false">D5724*(E5724-G5724)</f>
        <v>301.41</v>
      </c>
      <c r="J5724" s="11" t="n">
        <f aca="false">IFERROR(I5724/F5724,0)</f>
        <v>0.205493741307371</v>
      </c>
      <c r="K5724" s="4" t="str">
        <f aca="false">IFERROR(INDEX(Data_Orders!$F$2:$F$4727,MATCH(B5724,Data_Orders!$A$2:$A$4727,0)),"")</f>
        <v>Retail</v>
      </c>
      <c r="L5724" s="4" t="str">
        <f aca="false">IFERROR(INDEX(Data_Orders!$D$2:$D$4727,MATCH(B5724,Data_Orders!$A$2:$A$4727,0)),"")</f>
        <v>Leicester</v>
      </c>
    </row>
    <row r="5725" customFormat="false" ht="15" hidden="false" customHeight="false" outlineLevel="0" collapsed="false">
      <c r="A5725" s="4" t="s">
        <v>11541</v>
      </c>
      <c r="B5725" s="4" t="s">
        <v>3003</v>
      </c>
      <c r="C5725" s="4" t="s">
        <v>1073</v>
      </c>
      <c r="D5725" s="4" t="n">
        <v>11</v>
      </c>
      <c r="E5725" s="4" t="n">
        <v>231.05</v>
      </c>
      <c r="F5725" s="4" t="n">
        <v>2541.55</v>
      </c>
      <c r="G5725" s="4" t="n">
        <f aca="false">INDEX(Data_Products!$D$2:$D$33,MATCH(C5725,Data_Products!$A$2:$A$33,0))</f>
        <v>148.29</v>
      </c>
      <c r="H5725" s="4" t="str">
        <f aca="false">INDEX(Data_Products!$C$2:$C$33,MATCH(C5725,Data_Products!$A$2:$A$33,0))</f>
        <v>Landscaping</v>
      </c>
      <c r="I5725" s="10" t="n">
        <f aca="false">D5725*(E5725-G5725)</f>
        <v>910.36</v>
      </c>
      <c r="J5725" s="11" t="n">
        <f aca="false">IFERROR(I5725/F5725,0)</f>
        <v>0.358190867777537</v>
      </c>
      <c r="K5725" s="4" t="str">
        <f aca="false">IFERROR(INDEX(Data_Orders!$F$2:$F$4727,MATCH(B5725,Data_Orders!$A$2:$A$4727,0)),"")</f>
        <v>Retail</v>
      </c>
      <c r="L5725" s="4" t="str">
        <f aca="false">IFERROR(INDEX(Data_Orders!$D$2:$D$4727,MATCH(B5725,Data_Orders!$A$2:$A$4727,0)),"")</f>
        <v>Leicester</v>
      </c>
    </row>
    <row r="5726" customFormat="false" ht="15" hidden="false" customHeight="false" outlineLevel="0" collapsed="false">
      <c r="A5726" s="4" t="s">
        <v>11542</v>
      </c>
      <c r="B5726" s="4" t="s">
        <v>3004</v>
      </c>
      <c r="C5726" s="4" t="s">
        <v>1075</v>
      </c>
      <c r="D5726" s="4" t="n">
        <v>9</v>
      </c>
      <c r="E5726" s="4" t="n">
        <v>98.61</v>
      </c>
      <c r="F5726" s="4" t="n">
        <v>887.49</v>
      </c>
      <c r="G5726" s="4" t="n">
        <f aca="false">INDEX(Data_Products!$D$2:$D$33,MATCH(C5726,Data_Products!$A$2:$A$33,0))</f>
        <v>74.84</v>
      </c>
      <c r="H5726" s="4" t="str">
        <f aca="false">INDEX(Data_Products!$C$2:$C$33,MATCH(C5726,Data_Products!$A$2:$A$33,0))</f>
        <v>Landscaping</v>
      </c>
      <c r="I5726" s="10" t="n">
        <f aca="false">D5726*(E5726-G5726)</f>
        <v>213.93</v>
      </c>
      <c r="J5726" s="11" t="n">
        <f aca="false">IFERROR(I5726/F5726,0)</f>
        <v>0.24105060338708</v>
      </c>
      <c r="K5726" s="4" t="str">
        <f aca="false">IFERROR(INDEX(Data_Orders!$F$2:$F$4727,MATCH(B5726,Data_Orders!$A$2:$A$4727,0)),"")</f>
        <v>Retail</v>
      </c>
      <c r="L5726" s="4" t="str">
        <f aca="false">IFERROR(INDEX(Data_Orders!$D$2:$D$4727,MATCH(B5726,Data_Orders!$A$2:$A$4727,0)),"")</f>
        <v>Leicester</v>
      </c>
    </row>
    <row r="5727" customFormat="false" ht="15" hidden="false" customHeight="false" outlineLevel="0" collapsed="false">
      <c r="A5727" s="4" t="s">
        <v>11543</v>
      </c>
      <c r="B5727" s="4" t="s">
        <v>3004</v>
      </c>
      <c r="C5727" s="4" t="s">
        <v>1064</v>
      </c>
      <c r="D5727" s="4" t="n">
        <v>7</v>
      </c>
      <c r="E5727" s="4" t="n">
        <v>97.63</v>
      </c>
      <c r="F5727" s="4" t="n">
        <v>683.41</v>
      </c>
      <c r="G5727" s="4" t="n">
        <f aca="false">INDEX(Data_Products!$D$2:$D$33,MATCH(C5727,Data_Products!$A$2:$A$33,0))</f>
        <v>65.21</v>
      </c>
      <c r="H5727" s="4" t="str">
        <f aca="false">INDEX(Data_Products!$C$2:$C$33,MATCH(C5727,Data_Products!$A$2:$A$33,0))</f>
        <v>Plumbing &amp; Drainage</v>
      </c>
      <c r="I5727" s="10" t="n">
        <f aca="false">D5727*(E5727-G5727)</f>
        <v>226.94</v>
      </c>
      <c r="J5727" s="11" t="n">
        <f aca="false">IFERROR(I5727/F5727,0)</f>
        <v>0.332070060432244</v>
      </c>
      <c r="K5727" s="4" t="str">
        <f aca="false">IFERROR(INDEX(Data_Orders!$F$2:$F$4727,MATCH(B5727,Data_Orders!$A$2:$A$4727,0)),"")</f>
        <v>Retail</v>
      </c>
      <c r="L5727" s="4" t="str">
        <f aca="false">IFERROR(INDEX(Data_Orders!$D$2:$D$4727,MATCH(B5727,Data_Orders!$A$2:$A$4727,0)),"")</f>
        <v>Leicester</v>
      </c>
    </row>
    <row r="5728" customFormat="false" ht="15" hidden="false" customHeight="false" outlineLevel="0" collapsed="false">
      <c r="A5728" s="4" t="s">
        <v>11544</v>
      </c>
      <c r="B5728" s="4" t="s">
        <v>3004</v>
      </c>
      <c r="C5728" s="4" t="s">
        <v>1017</v>
      </c>
      <c r="D5728" s="4" t="n">
        <v>9</v>
      </c>
      <c r="E5728" s="4" t="n">
        <v>49.15</v>
      </c>
      <c r="F5728" s="4" t="n">
        <v>442.35</v>
      </c>
      <c r="G5728" s="4" t="n">
        <f aca="false">INDEX(Data_Products!$D$2:$D$33,MATCH(C5728,Data_Products!$A$2:$A$33,0))</f>
        <v>31.44</v>
      </c>
      <c r="H5728" s="4" t="str">
        <f aca="false">INDEX(Data_Products!$C$2:$C$33,MATCH(C5728,Data_Products!$A$2:$A$33,0))</f>
        <v>Timber</v>
      </c>
      <c r="I5728" s="10" t="n">
        <f aca="false">D5728*(E5728-G5728)</f>
        <v>159.39</v>
      </c>
      <c r="J5728" s="11" t="n">
        <f aca="false">IFERROR(I5728/F5728,0)</f>
        <v>0.360325534079349</v>
      </c>
      <c r="K5728" s="4" t="str">
        <f aca="false">IFERROR(INDEX(Data_Orders!$F$2:$F$4727,MATCH(B5728,Data_Orders!$A$2:$A$4727,0)),"")</f>
        <v>Retail</v>
      </c>
      <c r="L5728" s="4" t="str">
        <f aca="false">IFERROR(INDEX(Data_Orders!$D$2:$D$4727,MATCH(B5728,Data_Orders!$A$2:$A$4727,0)),"")</f>
        <v>Leicester</v>
      </c>
    </row>
    <row r="5729" customFormat="false" ht="15" hidden="false" customHeight="false" outlineLevel="0" collapsed="false">
      <c r="A5729" s="4" t="s">
        <v>11545</v>
      </c>
      <c r="B5729" s="4" t="s">
        <v>3005</v>
      </c>
      <c r="C5729" s="4" t="s">
        <v>1028</v>
      </c>
      <c r="D5729" s="4" t="n">
        <v>1</v>
      </c>
      <c r="E5729" s="4" t="n">
        <v>118.79</v>
      </c>
      <c r="F5729" s="4" t="n">
        <v>118.79</v>
      </c>
      <c r="G5729" s="4" t="n">
        <f aca="false">INDEX(Data_Products!$D$2:$D$33,MATCH(C5729,Data_Products!$A$2:$A$33,0))</f>
        <v>81.07</v>
      </c>
      <c r="H5729" s="4" t="str">
        <f aca="false">INDEX(Data_Products!$C$2:$C$33,MATCH(C5729,Data_Products!$A$2:$A$33,0))</f>
        <v>Cement &amp; Aggregates</v>
      </c>
      <c r="I5729" s="10" t="n">
        <f aca="false">D5729*(E5729-G5729)</f>
        <v>37.72</v>
      </c>
      <c r="J5729" s="11" t="n">
        <f aca="false">IFERROR(I5729/F5729,0)</f>
        <v>0.317535146056065</v>
      </c>
      <c r="K5729" s="4" t="str">
        <f aca="false">IFERROR(INDEX(Data_Orders!$F$2:$F$4727,MATCH(B5729,Data_Orders!$A$2:$A$4727,0)),"")</f>
        <v>Contractor</v>
      </c>
      <c r="L5729" s="4" t="str">
        <f aca="false">IFERROR(INDEX(Data_Orders!$D$2:$D$4727,MATCH(B5729,Data_Orders!$A$2:$A$4727,0)),"")</f>
        <v>Rugby</v>
      </c>
    </row>
    <row r="5730" customFormat="false" ht="15" hidden="false" customHeight="false" outlineLevel="0" collapsed="false">
      <c r="A5730" s="4" t="s">
        <v>11546</v>
      </c>
      <c r="B5730" s="4" t="s">
        <v>3005</v>
      </c>
      <c r="C5730" s="4" t="s">
        <v>1055</v>
      </c>
      <c r="D5730" s="4" t="n">
        <v>6</v>
      </c>
      <c r="E5730" s="4" t="n">
        <v>205.03</v>
      </c>
      <c r="F5730" s="4" t="n">
        <v>1230.18</v>
      </c>
      <c r="G5730" s="4" t="n">
        <f aca="false">INDEX(Data_Products!$D$2:$D$33,MATCH(C5730,Data_Products!$A$2:$A$33,0))</f>
        <v>138.6</v>
      </c>
      <c r="H5730" s="4" t="str">
        <f aca="false">INDEX(Data_Products!$C$2:$C$33,MATCH(C5730,Data_Products!$A$2:$A$33,0))</f>
        <v>Roofing</v>
      </c>
      <c r="I5730" s="10" t="n">
        <f aca="false">D5730*(E5730-G5730)</f>
        <v>398.58</v>
      </c>
      <c r="J5730" s="11" t="n">
        <f aca="false">IFERROR(I5730/F5730,0)</f>
        <v>0.324001365653807</v>
      </c>
      <c r="K5730" s="4" t="str">
        <f aca="false">IFERROR(INDEX(Data_Orders!$F$2:$F$4727,MATCH(B5730,Data_Orders!$A$2:$A$4727,0)),"")</f>
        <v>Contractor</v>
      </c>
      <c r="L5730" s="4" t="str">
        <f aca="false">IFERROR(INDEX(Data_Orders!$D$2:$D$4727,MATCH(B5730,Data_Orders!$A$2:$A$4727,0)),"")</f>
        <v>Rugby</v>
      </c>
    </row>
    <row r="5731" customFormat="false" ht="15" hidden="false" customHeight="false" outlineLevel="0" collapsed="false">
      <c r="A5731" s="4" t="s">
        <v>11547</v>
      </c>
      <c r="B5731" s="4" t="s">
        <v>3005</v>
      </c>
      <c r="C5731" s="4" t="s">
        <v>1073</v>
      </c>
      <c r="D5731" s="4" t="n">
        <v>16</v>
      </c>
      <c r="E5731" s="4" t="n">
        <v>231.05</v>
      </c>
      <c r="F5731" s="4" t="n">
        <v>3696.8</v>
      </c>
      <c r="G5731" s="4" t="n">
        <f aca="false">INDEX(Data_Products!$D$2:$D$33,MATCH(C5731,Data_Products!$A$2:$A$33,0))</f>
        <v>148.29</v>
      </c>
      <c r="H5731" s="4" t="str">
        <f aca="false">INDEX(Data_Products!$C$2:$C$33,MATCH(C5731,Data_Products!$A$2:$A$33,0))</f>
        <v>Landscaping</v>
      </c>
      <c r="I5731" s="10" t="n">
        <f aca="false">D5731*(E5731-G5731)</f>
        <v>1324.16</v>
      </c>
      <c r="J5731" s="11" t="n">
        <f aca="false">IFERROR(I5731/F5731,0)</f>
        <v>0.358190867777537</v>
      </c>
      <c r="K5731" s="4" t="str">
        <f aca="false">IFERROR(INDEX(Data_Orders!$F$2:$F$4727,MATCH(B5731,Data_Orders!$A$2:$A$4727,0)),"")</f>
        <v>Contractor</v>
      </c>
      <c r="L5731" s="4" t="str">
        <f aca="false">IFERROR(INDEX(Data_Orders!$D$2:$D$4727,MATCH(B5731,Data_Orders!$A$2:$A$4727,0)),"")</f>
        <v>Rugby</v>
      </c>
    </row>
    <row r="5732" customFormat="false" ht="15" hidden="false" customHeight="false" outlineLevel="0" collapsed="false">
      <c r="A5732" s="4" t="s">
        <v>11548</v>
      </c>
      <c r="B5732" s="4" t="s">
        <v>3005</v>
      </c>
      <c r="C5732" s="4" t="s">
        <v>1013</v>
      </c>
      <c r="D5732" s="4" t="n">
        <v>8</v>
      </c>
      <c r="E5732" s="4" t="n">
        <v>240.92</v>
      </c>
      <c r="F5732" s="4" t="n">
        <v>1927.36</v>
      </c>
      <c r="G5732" s="4" t="n">
        <f aca="false">INDEX(Data_Products!$D$2:$D$33,MATCH(C5732,Data_Products!$A$2:$A$33,0))</f>
        <v>168.32</v>
      </c>
      <c r="H5732" s="4" t="str">
        <f aca="false">INDEX(Data_Products!$C$2:$C$33,MATCH(C5732,Data_Products!$A$2:$A$33,0))</f>
        <v>Timber</v>
      </c>
      <c r="I5732" s="10" t="n">
        <f aca="false">D5732*(E5732-G5732)</f>
        <v>580.8</v>
      </c>
      <c r="J5732" s="11" t="n">
        <f aca="false">IFERROR(I5732/F5732,0)</f>
        <v>0.301344844761747</v>
      </c>
      <c r="K5732" s="4" t="str">
        <f aca="false">IFERROR(INDEX(Data_Orders!$F$2:$F$4727,MATCH(B5732,Data_Orders!$A$2:$A$4727,0)),"")</f>
        <v>Contractor</v>
      </c>
      <c r="L5732" s="4" t="str">
        <f aca="false">IFERROR(INDEX(Data_Orders!$D$2:$D$4727,MATCH(B5732,Data_Orders!$A$2:$A$4727,0)),"")</f>
        <v>Rugby</v>
      </c>
    </row>
    <row r="5733" customFormat="false" ht="15" hidden="false" customHeight="false" outlineLevel="0" collapsed="false">
      <c r="A5733" s="4" t="s">
        <v>11549</v>
      </c>
      <c r="B5733" s="4" t="s">
        <v>3005</v>
      </c>
      <c r="C5733" s="4" t="s">
        <v>1070</v>
      </c>
      <c r="D5733" s="4" t="n">
        <v>1</v>
      </c>
      <c r="E5733" s="4" t="n">
        <v>230.32</v>
      </c>
      <c r="F5733" s="4" t="n">
        <v>230.32</v>
      </c>
      <c r="G5733" s="4" t="n">
        <f aca="false">INDEX(Data_Products!$D$2:$D$33,MATCH(C5733,Data_Products!$A$2:$A$33,0))</f>
        <v>161.64</v>
      </c>
      <c r="H5733" s="4" t="str">
        <f aca="false">INDEX(Data_Products!$C$2:$C$33,MATCH(C5733,Data_Products!$A$2:$A$33,0))</f>
        <v>Landscaping</v>
      </c>
      <c r="I5733" s="10" t="n">
        <f aca="false">D5733*(E5733-G5733)</f>
        <v>68.68</v>
      </c>
      <c r="J5733" s="11" t="n">
        <f aca="false">IFERROR(I5733/F5733,0)</f>
        <v>0.298193817297673</v>
      </c>
      <c r="K5733" s="4" t="str">
        <f aca="false">IFERROR(INDEX(Data_Orders!$F$2:$F$4727,MATCH(B5733,Data_Orders!$A$2:$A$4727,0)),"")</f>
        <v>Contractor</v>
      </c>
      <c r="L5733" s="4" t="str">
        <f aca="false">IFERROR(INDEX(Data_Orders!$D$2:$D$4727,MATCH(B5733,Data_Orders!$A$2:$A$4727,0)),"")</f>
        <v>Rugby</v>
      </c>
    </row>
    <row r="5734" customFormat="false" ht="15" hidden="false" customHeight="false" outlineLevel="0" collapsed="false">
      <c r="A5734" s="4" t="s">
        <v>11550</v>
      </c>
      <c r="B5734" s="4" t="s">
        <v>3006</v>
      </c>
      <c r="C5734" s="4" t="s">
        <v>1039</v>
      </c>
      <c r="D5734" s="4" t="n">
        <v>13</v>
      </c>
      <c r="E5734" s="4" t="n">
        <v>160.41</v>
      </c>
      <c r="F5734" s="4" t="n">
        <v>2085.33</v>
      </c>
      <c r="G5734" s="4" t="n">
        <f aca="false">INDEX(Data_Products!$D$2:$D$33,MATCH(C5734,Data_Products!$A$2:$A$33,0))</f>
        <v>99.74</v>
      </c>
      <c r="H5734" s="4" t="str">
        <f aca="false">INDEX(Data_Products!$C$2:$C$33,MATCH(C5734,Data_Products!$A$2:$A$33,0))</f>
        <v>Insulation</v>
      </c>
      <c r="I5734" s="10" t="n">
        <f aca="false">D5734*(E5734-G5734)</f>
        <v>788.71</v>
      </c>
      <c r="J5734" s="11" t="n">
        <f aca="false">IFERROR(I5734/F5734,0)</f>
        <v>0.378218315566361</v>
      </c>
      <c r="K5734" s="4" t="str">
        <f aca="false">IFERROR(INDEX(Data_Orders!$F$2:$F$4727,MATCH(B5734,Data_Orders!$A$2:$A$4727,0)),"")</f>
        <v>Contractor</v>
      </c>
      <c r="L5734" s="4" t="str">
        <f aca="false">IFERROR(INDEX(Data_Orders!$D$2:$D$4727,MATCH(B5734,Data_Orders!$A$2:$A$4727,0)),"")</f>
        <v>Rugby</v>
      </c>
    </row>
    <row r="5735" customFormat="false" ht="15" hidden="false" customHeight="false" outlineLevel="0" collapsed="false">
      <c r="A5735" s="4" t="s">
        <v>11551</v>
      </c>
      <c r="B5735" s="4" t="s">
        <v>3006</v>
      </c>
      <c r="C5735" s="4" t="s">
        <v>1052</v>
      </c>
      <c r="D5735" s="4" t="n">
        <v>3</v>
      </c>
      <c r="E5735" s="4" t="n">
        <v>205.71</v>
      </c>
      <c r="F5735" s="4" t="n">
        <v>617.13</v>
      </c>
      <c r="G5735" s="4" t="n">
        <f aca="false">INDEX(Data_Products!$D$2:$D$33,MATCH(C5735,Data_Products!$A$2:$A$33,0))</f>
        <v>152.29</v>
      </c>
      <c r="H5735" s="4" t="str">
        <f aca="false">INDEX(Data_Products!$C$2:$C$33,MATCH(C5735,Data_Products!$A$2:$A$33,0))</f>
        <v>Roofing</v>
      </c>
      <c r="I5735" s="10" t="n">
        <f aca="false">D5735*(E5735-G5735)</f>
        <v>160.26</v>
      </c>
      <c r="J5735" s="11" t="n">
        <f aca="false">IFERROR(I5735/F5735,0)</f>
        <v>0.259685965679841</v>
      </c>
      <c r="K5735" s="4" t="str">
        <f aca="false">IFERROR(INDEX(Data_Orders!$F$2:$F$4727,MATCH(B5735,Data_Orders!$A$2:$A$4727,0)),"")</f>
        <v>Contractor</v>
      </c>
      <c r="L5735" s="4" t="str">
        <f aca="false">IFERROR(INDEX(Data_Orders!$D$2:$D$4727,MATCH(B5735,Data_Orders!$A$2:$A$4727,0)),"")</f>
        <v>Rugby</v>
      </c>
    </row>
    <row r="5736" customFormat="false" ht="15" hidden="false" customHeight="false" outlineLevel="0" collapsed="false">
      <c r="A5736" s="4" t="s">
        <v>11552</v>
      </c>
      <c r="B5736" s="4" t="s">
        <v>3006</v>
      </c>
      <c r="C5736" s="4" t="s">
        <v>1037</v>
      </c>
      <c r="D5736" s="4" t="n">
        <v>2</v>
      </c>
      <c r="E5736" s="4" t="n">
        <v>90.97</v>
      </c>
      <c r="F5736" s="4" t="n">
        <v>181.94</v>
      </c>
      <c r="G5736" s="4" t="n">
        <f aca="false">INDEX(Data_Products!$D$2:$D$33,MATCH(C5736,Data_Products!$A$2:$A$33,0))</f>
        <v>73.81</v>
      </c>
      <c r="H5736" s="4" t="str">
        <f aca="false">INDEX(Data_Products!$C$2:$C$33,MATCH(C5736,Data_Products!$A$2:$A$33,0))</f>
        <v>Insulation</v>
      </c>
      <c r="I5736" s="10" t="n">
        <f aca="false">D5736*(E5736-G5736)</f>
        <v>34.32</v>
      </c>
      <c r="J5736" s="11" t="n">
        <f aca="false">IFERROR(I5736/F5736,0)</f>
        <v>0.18863361547763</v>
      </c>
      <c r="K5736" s="4" t="str">
        <f aca="false">IFERROR(INDEX(Data_Orders!$F$2:$F$4727,MATCH(B5736,Data_Orders!$A$2:$A$4727,0)),"")</f>
        <v>Contractor</v>
      </c>
      <c r="L5736" s="4" t="str">
        <f aca="false">IFERROR(INDEX(Data_Orders!$D$2:$D$4727,MATCH(B5736,Data_Orders!$A$2:$A$4727,0)),"")</f>
        <v>Rugby</v>
      </c>
    </row>
    <row r="5737" customFormat="false" ht="15" hidden="false" customHeight="false" outlineLevel="0" collapsed="false">
      <c r="A5737" s="4" t="s">
        <v>11553</v>
      </c>
      <c r="B5737" s="4" t="s">
        <v>3006</v>
      </c>
      <c r="C5737" s="4" t="s">
        <v>1075</v>
      </c>
      <c r="D5737" s="4" t="n">
        <v>4</v>
      </c>
      <c r="E5737" s="4" t="n">
        <v>98.61</v>
      </c>
      <c r="F5737" s="4" t="n">
        <v>394.44</v>
      </c>
      <c r="G5737" s="4" t="n">
        <f aca="false">INDEX(Data_Products!$D$2:$D$33,MATCH(C5737,Data_Products!$A$2:$A$33,0))</f>
        <v>74.84</v>
      </c>
      <c r="H5737" s="4" t="str">
        <f aca="false">INDEX(Data_Products!$C$2:$C$33,MATCH(C5737,Data_Products!$A$2:$A$33,0))</f>
        <v>Landscaping</v>
      </c>
      <c r="I5737" s="10" t="n">
        <f aca="false">D5737*(E5737-G5737)</f>
        <v>95.08</v>
      </c>
      <c r="J5737" s="11" t="n">
        <f aca="false">IFERROR(I5737/F5737,0)</f>
        <v>0.24105060338708</v>
      </c>
      <c r="K5737" s="4" t="str">
        <f aca="false">IFERROR(INDEX(Data_Orders!$F$2:$F$4727,MATCH(B5737,Data_Orders!$A$2:$A$4727,0)),"")</f>
        <v>Contractor</v>
      </c>
      <c r="L5737" s="4" t="str">
        <f aca="false">IFERROR(INDEX(Data_Orders!$D$2:$D$4727,MATCH(B5737,Data_Orders!$A$2:$A$4727,0)),"")</f>
        <v>Rugby</v>
      </c>
    </row>
    <row r="5738" customFormat="false" ht="15" hidden="false" customHeight="false" outlineLevel="0" collapsed="false">
      <c r="A5738" s="4" t="s">
        <v>11554</v>
      </c>
      <c r="B5738" s="4" t="s">
        <v>3006</v>
      </c>
      <c r="C5738" s="4" t="s">
        <v>1073</v>
      </c>
      <c r="D5738" s="4" t="n">
        <v>13</v>
      </c>
      <c r="E5738" s="4" t="n">
        <v>231.05</v>
      </c>
      <c r="F5738" s="4" t="n">
        <v>3003.65</v>
      </c>
      <c r="G5738" s="4" t="n">
        <f aca="false">INDEX(Data_Products!$D$2:$D$33,MATCH(C5738,Data_Products!$A$2:$A$33,0))</f>
        <v>148.29</v>
      </c>
      <c r="H5738" s="4" t="str">
        <f aca="false">INDEX(Data_Products!$C$2:$C$33,MATCH(C5738,Data_Products!$A$2:$A$33,0))</f>
        <v>Landscaping</v>
      </c>
      <c r="I5738" s="10" t="n">
        <f aca="false">D5738*(E5738-G5738)</f>
        <v>1075.88</v>
      </c>
      <c r="J5738" s="11" t="n">
        <f aca="false">IFERROR(I5738/F5738,0)</f>
        <v>0.358190867777537</v>
      </c>
      <c r="K5738" s="4" t="str">
        <f aca="false">IFERROR(INDEX(Data_Orders!$F$2:$F$4727,MATCH(B5738,Data_Orders!$A$2:$A$4727,0)),"")</f>
        <v>Contractor</v>
      </c>
      <c r="L5738" s="4" t="str">
        <f aca="false">IFERROR(INDEX(Data_Orders!$D$2:$D$4727,MATCH(B5738,Data_Orders!$A$2:$A$4727,0)),"")</f>
        <v>Rugby</v>
      </c>
    </row>
    <row r="5739" customFormat="false" ht="15" hidden="false" customHeight="false" outlineLevel="0" collapsed="false">
      <c r="A5739" s="4" t="s">
        <v>11555</v>
      </c>
      <c r="B5739" s="4" t="s">
        <v>3007</v>
      </c>
      <c r="C5739" s="4" t="s">
        <v>1015</v>
      </c>
      <c r="D5739" s="4" t="n">
        <v>7</v>
      </c>
      <c r="E5739" s="4" t="n">
        <v>122.01</v>
      </c>
      <c r="F5739" s="4" t="n">
        <v>854.07</v>
      </c>
      <c r="G5739" s="4" t="n">
        <f aca="false">INDEX(Data_Products!$D$2:$D$33,MATCH(C5739,Data_Products!$A$2:$A$33,0))</f>
        <v>85.53</v>
      </c>
      <c r="H5739" s="4" t="str">
        <f aca="false">INDEX(Data_Products!$C$2:$C$33,MATCH(C5739,Data_Products!$A$2:$A$33,0))</f>
        <v>Timber</v>
      </c>
      <c r="I5739" s="10" t="n">
        <f aca="false">D5739*(E5739-G5739)</f>
        <v>255.36</v>
      </c>
      <c r="J5739" s="11" t="n">
        <f aca="false">IFERROR(I5739/F5739,0)</f>
        <v>0.298991885910991</v>
      </c>
      <c r="K5739" s="4" t="str">
        <f aca="false">IFERROR(INDEX(Data_Orders!$F$2:$F$4727,MATCH(B5739,Data_Orders!$A$2:$A$4727,0)),"")</f>
        <v>Contractor</v>
      </c>
      <c r="L5739" s="4" t="str">
        <f aca="false">IFERROR(INDEX(Data_Orders!$D$2:$D$4727,MATCH(B5739,Data_Orders!$A$2:$A$4727,0)),"")</f>
        <v>Rugby</v>
      </c>
    </row>
    <row r="5740" customFormat="false" ht="15" hidden="false" customHeight="false" outlineLevel="0" collapsed="false">
      <c r="A5740" s="4" t="s">
        <v>11556</v>
      </c>
      <c r="B5740" s="4" t="s">
        <v>3007</v>
      </c>
      <c r="C5740" s="4" t="s">
        <v>1057</v>
      </c>
      <c r="D5740" s="4" t="n">
        <v>20</v>
      </c>
      <c r="E5740" s="4" t="n">
        <v>176.81</v>
      </c>
      <c r="F5740" s="4" t="n">
        <v>3536.2</v>
      </c>
      <c r="G5740" s="4" t="n">
        <f aca="false">INDEX(Data_Products!$D$2:$D$33,MATCH(C5740,Data_Products!$A$2:$A$33,0))</f>
        <v>129.57</v>
      </c>
      <c r="H5740" s="4" t="str">
        <f aca="false">INDEX(Data_Products!$C$2:$C$33,MATCH(C5740,Data_Products!$A$2:$A$33,0))</f>
        <v>Roofing</v>
      </c>
      <c r="I5740" s="10" t="n">
        <f aca="false">D5740*(E5740-G5740)</f>
        <v>944.8</v>
      </c>
      <c r="J5740" s="11" t="n">
        <f aca="false">IFERROR(I5740/F5740,0)</f>
        <v>0.267179458175443</v>
      </c>
      <c r="K5740" s="4" t="str">
        <f aca="false">IFERROR(INDEX(Data_Orders!$F$2:$F$4727,MATCH(B5740,Data_Orders!$A$2:$A$4727,0)),"")</f>
        <v>Contractor</v>
      </c>
      <c r="L5740" s="4" t="str">
        <f aca="false">IFERROR(INDEX(Data_Orders!$D$2:$D$4727,MATCH(B5740,Data_Orders!$A$2:$A$4727,0)),"")</f>
        <v>Rugby</v>
      </c>
    </row>
    <row r="5741" customFormat="false" ht="15" hidden="false" customHeight="false" outlineLevel="0" collapsed="false">
      <c r="A5741" s="4" t="s">
        <v>11557</v>
      </c>
      <c r="B5741" s="4" t="s">
        <v>3008</v>
      </c>
      <c r="C5741" s="4" t="s">
        <v>1013</v>
      </c>
      <c r="D5741" s="4" t="n">
        <v>3</v>
      </c>
      <c r="E5741" s="4" t="n">
        <v>240.92</v>
      </c>
      <c r="F5741" s="4" t="n">
        <v>722.76</v>
      </c>
      <c r="G5741" s="4" t="n">
        <f aca="false">INDEX(Data_Products!$D$2:$D$33,MATCH(C5741,Data_Products!$A$2:$A$33,0))</f>
        <v>168.32</v>
      </c>
      <c r="H5741" s="4" t="str">
        <f aca="false">INDEX(Data_Products!$C$2:$C$33,MATCH(C5741,Data_Products!$A$2:$A$33,0))</f>
        <v>Timber</v>
      </c>
      <c r="I5741" s="10" t="n">
        <f aca="false">D5741*(E5741-G5741)</f>
        <v>217.8</v>
      </c>
      <c r="J5741" s="11" t="n">
        <f aca="false">IFERROR(I5741/F5741,0)</f>
        <v>0.301344844761747</v>
      </c>
      <c r="K5741" s="4" t="str">
        <f aca="false">IFERROR(INDEX(Data_Orders!$F$2:$F$4727,MATCH(B5741,Data_Orders!$A$2:$A$4727,0)),"")</f>
        <v>Contractor</v>
      </c>
      <c r="L5741" s="4" t="str">
        <f aca="false">IFERROR(INDEX(Data_Orders!$D$2:$D$4727,MATCH(B5741,Data_Orders!$A$2:$A$4727,0)),"")</f>
        <v>Rugby</v>
      </c>
    </row>
    <row r="5742" customFormat="false" ht="15" hidden="false" customHeight="false" outlineLevel="0" collapsed="false">
      <c r="A5742" s="4" t="s">
        <v>11558</v>
      </c>
      <c r="B5742" s="4" t="s">
        <v>3009</v>
      </c>
      <c r="C5742" s="4" t="s">
        <v>1013</v>
      </c>
      <c r="D5742" s="4" t="n">
        <v>10</v>
      </c>
      <c r="E5742" s="4" t="n">
        <v>240.92</v>
      </c>
      <c r="F5742" s="4" t="n">
        <v>2409.2</v>
      </c>
      <c r="G5742" s="4" t="n">
        <f aca="false">INDEX(Data_Products!$D$2:$D$33,MATCH(C5742,Data_Products!$A$2:$A$33,0))</f>
        <v>168.32</v>
      </c>
      <c r="H5742" s="4" t="str">
        <f aca="false">INDEX(Data_Products!$C$2:$C$33,MATCH(C5742,Data_Products!$A$2:$A$33,0))</f>
        <v>Timber</v>
      </c>
      <c r="I5742" s="10" t="n">
        <f aca="false">D5742*(E5742-G5742)</f>
        <v>726</v>
      </c>
      <c r="J5742" s="11" t="n">
        <f aca="false">IFERROR(I5742/F5742,0)</f>
        <v>0.301344844761747</v>
      </c>
      <c r="K5742" s="4" t="str">
        <f aca="false">IFERROR(INDEX(Data_Orders!$F$2:$F$4727,MATCH(B5742,Data_Orders!$A$2:$A$4727,0)),"")</f>
        <v>Contractor</v>
      </c>
      <c r="L5742" s="4" t="str">
        <f aca="false">IFERROR(INDEX(Data_Orders!$D$2:$D$4727,MATCH(B5742,Data_Orders!$A$2:$A$4727,0)),"")</f>
        <v>Rugby</v>
      </c>
    </row>
    <row r="5743" customFormat="false" ht="15" hidden="false" customHeight="false" outlineLevel="0" collapsed="false">
      <c r="A5743" s="4" t="s">
        <v>11559</v>
      </c>
      <c r="B5743" s="4" t="s">
        <v>3009</v>
      </c>
      <c r="C5743" s="4" t="s">
        <v>1052</v>
      </c>
      <c r="D5743" s="4" t="n">
        <v>20</v>
      </c>
      <c r="E5743" s="4" t="n">
        <v>205.71</v>
      </c>
      <c r="F5743" s="4" t="n">
        <v>4114.2</v>
      </c>
      <c r="G5743" s="4" t="n">
        <f aca="false">INDEX(Data_Products!$D$2:$D$33,MATCH(C5743,Data_Products!$A$2:$A$33,0))</f>
        <v>152.29</v>
      </c>
      <c r="H5743" s="4" t="str">
        <f aca="false">INDEX(Data_Products!$C$2:$C$33,MATCH(C5743,Data_Products!$A$2:$A$33,0))</f>
        <v>Roofing</v>
      </c>
      <c r="I5743" s="10" t="n">
        <f aca="false">D5743*(E5743-G5743)</f>
        <v>1068.4</v>
      </c>
      <c r="J5743" s="11" t="n">
        <f aca="false">IFERROR(I5743/F5743,0)</f>
        <v>0.259685965679841</v>
      </c>
      <c r="K5743" s="4" t="str">
        <f aca="false">IFERROR(INDEX(Data_Orders!$F$2:$F$4727,MATCH(B5743,Data_Orders!$A$2:$A$4727,0)),"")</f>
        <v>Contractor</v>
      </c>
      <c r="L5743" s="4" t="str">
        <f aca="false">IFERROR(INDEX(Data_Orders!$D$2:$D$4727,MATCH(B5743,Data_Orders!$A$2:$A$4727,0)),"")</f>
        <v>Rugby</v>
      </c>
    </row>
    <row r="5744" customFormat="false" ht="15" hidden="false" customHeight="false" outlineLevel="0" collapsed="false">
      <c r="A5744" s="4" t="s">
        <v>11560</v>
      </c>
      <c r="B5744" s="4" t="s">
        <v>3009</v>
      </c>
      <c r="C5744" s="4" t="s">
        <v>1055</v>
      </c>
      <c r="D5744" s="4" t="n">
        <v>3</v>
      </c>
      <c r="E5744" s="4" t="n">
        <v>205.03</v>
      </c>
      <c r="F5744" s="4" t="n">
        <v>615.09</v>
      </c>
      <c r="G5744" s="4" t="n">
        <f aca="false">INDEX(Data_Products!$D$2:$D$33,MATCH(C5744,Data_Products!$A$2:$A$33,0))</f>
        <v>138.6</v>
      </c>
      <c r="H5744" s="4" t="str">
        <f aca="false">INDEX(Data_Products!$C$2:$C$33,MATCH(C5744,Data_Products!$A$2:$A$33,0))</f>
        <v>Roofing</v>
      </c>
      <c r="I5744" s="10" t="n">
        <f aca="false">D5744*(E5744-G5744)</f>
        <v>199.29</v>
      </c>
      <c r="J5744" s="11" t="n">
        <f aca="false">IFERROR(I5744/F5744,0)</f>
        <v>0.324001365653807</v>
      </c>
      <c r="K5744" s="4" t="str">
        <f aca="false">IFERROR(INDEX(Data_Orders!$F$2:$F$4727,MATCH(B5744,Data_Orders!$A$2:$A$4727,0)),"")</f>
        <v>Contractor</v>
      </c>
      <c r="L5744" s="4" t="str">
        <f aca="false">IFERROR(INDEX(Data_Orders!$D$2:$D$4727,MATCH(B5744,Data_Orders!$A$2:$A$4727,0)),"")</f>
        <v>Rugby</v>
      </c>
    </row>
    <row r="5745" customFormat="false" ht="15" hidden="false" customHeight="false" outlineLevel="0" collapsed="false">
      <c r="A5745" s="4" t="s">
        <v>11561</v>
      </c>
      <c r="B5745" s="4" t="s">
        <v>3009</v>
      </c>
      <c r="C5745" s="4" t="s">
        <v>1028</v>
      </c>
      <c r="D5745" s="4" t="n">
        <v>11</v>
      </c>
      <c r="E5745" s="4" t="n">
        <v>118.79</v>
      </c>
      <c r="F5745" s="4" t="n">
        <v>1306.69</v>
      </c>
      <c r="G5745" s="4" t="n">
        <f aca="false">INDEX(Data_Products!$D$2:$D$33,MATCH(C5745,Data_Products!$A$2:$A$33,0))</f>
        <v>81.07</v>
      </c>
      <c r="H5745" s="4" t="str">
        <f aca="false">INDEX(Data_Products!$C$2:$C$33,MATCH(C5745,Data_Products!$A$2:$A$33,0))</f>
        <v>Cement &amp; Aggregates</v>
      </c>
      <c r="I5745" s="10" t="n">
        <f aca="false">D5745*(E5745-G5745)</f>
        <v>414.92</v>
      </c>
      <c r="J5745" s="11" t="n">
        <f aca="false">IFERROR(I5745/F5745,0)</f>
        <v>0.317535146056065</v>
      </c>
      <c r="K5745" s="4" t="str">
        <f aca="false">IFERROR(INDEX(Data_Orders!$F$2:$F$4727,MATCH(B5745,Data_Orders!$A$2:$A$4727,0)),"")</f>
        <v>Contractor</v>
      </c>
      <c r="L5745" s="4" t="str">
        <f aca="false">IFERROR(INDEX(Data_Orders!$D$2:$D$4727,MATCH(B5745,Data_Orders!$A$2:$A$4727,0)),"")</f>
        <v>Rugby</v>
      </c>
    </row>
    <row r="5746" customFormat="false" ht="15" hidden="false" customHeight="false" outlineLevel="0" collapsed="false">
      <c r="A5746" s="4" t="s">
        <v>11562</v>
      </c>
      <c r="B5746" s="4" t="s">
        <v>3009</v>
      </c>
      <c r="C5746" s="4" t="s">
        <v>1015</v>
      </c>
      <c r="D5746" s="4" t="n">
        <v>2</v>
      </c>
      <c r="E5746" s="4" t="n">
        <v>122.01</v>
      </c>
      <c r="F5746" s="4" t="n">
        <v>244.02</v>
      </c>
      <c r="G5746" s="4" t="n">
        <f aca="false">INDEX(Data_Products!$D$2:$D$33,MATCH(C5746,Data_Products!$A$2:$A$33,0))</f>
        <v>85.53</v>
      </c>
      <c r="H5746" s="4" t="str">
        <f aca="false">INDEX(Data_Products!$C$2:$C$33,MATCH(C5746,Data_Products!$A$2:$A$33,0))</f>
        <v>Timber</v>
      </c>
      <c r="I5746" s="10" t="n">
        <f aca="false">D5746*(E5746-G5746)</f>
        <v>72.96</v>
      </c>
      <c r="J5746" s="11" t="n">
        <f aca="false">IFERROR(I5746/F5746,0)</f>
        <v>0.298991885910991</v>
      </c>
      <c r="K5746" s="4" t="str">
        <f aca="false">IFERROR(INDEX(Data_Orders!$F$2:$F$4727,MATCH(B5746,Data_Orders!$A$2:$A$4727,0)),"")</f>
        <v>Contractor</v>
      </c>
      <c r="L5746" s="4" t="str">
        <f aca="false">IFERROR(INDEX(Data_Orders!$D$2:$D$4727,MATCH(B5746,Data_Orders!$A$2:$A$4727,0)),"")</f>
        <v>Rugby</v>
      </c>
    </row>
    <row r="5747" customFormat="false" ht="15" hidden="false" customHeight="false" outlineLevel="0" collapsed="false">
      <c r="A5747" s="4" t="s">
        <v>11563</v>
      </c>
      <c r="B5747" s="4" t="s">
        <v>3010</v>
      </c>
      <c r="C5747" s="4" t="s">
        <v>1064</v>
      </c>
      <c r="D5747" s="4" t="n">
        <v>17</v>
      </c>
      <c r="E5747" s="4" t="n">
        <v>97.63</v>
      </c>
      <c r="F5747" s="4" t="n">
        <v>1659.71</v>
      </c>
      <c r="G5747" s="4" t="n">
        <f aca="false">INDEX(Data_Products!$D$2:$D$33,MATCH(C5747,Data_Products!$A$2:$A$33,0))</f>
        <v>65.21</v>
      </c>
      <c r="H5747" s="4" t="str">
        <f aca="false">INDEX(Data_Products!$C$2:$C$33,MATCH(C5747,Data_Products!$A$2:$A$33,0))</f>
        <v>Plumbing &amp; Drainage</v>
      </c>
      <c r="I5747" s="10" t="n">
        <f aca="false">D5747*(E5747-G5747)</f>
        <v>551.14</v>
      </c>
      <c r="J5747" s="11" t="n">
        <f aca="false">IFERROR(I5747/F5747,0)</f>
        <v>0.332070060432244</v>
      </c>
      <c r="K5747" s="4" t="str">
        <f aca="false">IFERROR(INDEX(Data_Orders!$F$2:$F$4727,MATCH(B5747,Data_Orders!$A$2:$A$4727,0)),"")</f>
        <v>Contractor</v>
      </c>
      <c r="L5747" s="4" t="str">
        <f aca="false">IFERROR(INDEX(Data_Orders!$D$2:$D$4727,MATCH(B5747,Data_Orders!$A$2:$A$4727,0)),"")</f>
        <v>Rugby</v>
      </c>
    </row>
    <row r="5748" customFormat="false" ht="15" hidden="false" customHeight="false" outlineLevel="0" collapsed="false">
      <c r="A5748" s="4" t="s">
        <v>11564</v>
      </c>
      <c r="B5748" s="4" t="s">
        <v>3010</v>
      </c>
      <c r="C5748" s="4" t="s">
        <v>1021</v>
      </c>
      <c r="D5748" s="4" t="n">
        <v>7</v>
      </c>
      <c r="E5748" s="4" t="n">
        <v>73.76</v>
      </c>
      <c r="F5748" s="4" t="n">
        <v>516.32</v>
      </c>
      <c r="G5748" s="4" t="n">
        <f aca="false">INDEX(Data_Products!$D$2:$D$33,MATCH(C5748,Data_Products!$A$2:$A$33,0))</f>
        <v>51.51</v>
      </c>
      <c r="H5748" s="4" t="str">
        <f aca="false">INDEX(Data_Products!$C$2:$C$33,MATCH(C5748,Data_Products!$A$2:$A$33,0))</f>
        <v>Cement &amp; Aggregates</v>
      </c>
      <c r="I5748" s="10" t="n">
        <f aca="false">D5748*(E5748-G5748)</f>
        <v>155.75</v>
      </c>
      <c r="J5748" s="11" t="n">
        <f aca="false">IFERROR(I5748/F5748,0)</f>
        <v>0.301654013015184</v>
      </c>
      <c r="K5748" s="4" t="str">
        <f aca="false">IFERROR(INDEX(Data_Orders!$F$2:$F$4727,MATCH(B5748,Data_Orders!$A$2:$A$4727,0)),"")</f>
        <v>Contractor</v>
      </c>
      <c r="L5748" s="4" t="str">
        <f aca="false">IFERROR(INDEX(Data_Orders!$D$2:$D$4727,MATCH(B5748,Data_Orders!$A$2:$A$4727,0)),"")</f>
        <v>Rugby</v>
      </c>
    </row>
    <row r="5749" customFormat="false" ht="15" hidden="false" customHeight="false" outlineLevel="0" collapsed="false">
      <c r="A5749" s="4" t="s">
        <v>11565</v>
      </c>
      <c r="B5749" s="4" t="s">
        <v>3010</v>
      </c>
      <c r="C5749" s="4" t="s">
        <v>1070</v>
      </c>
      <c r="D5749" s="4" t="n">
        <v>19</v>
      </c>
      <c r="E5749" s="4" t="n">
        <v>230.32</v>
      </c>
      <c r="F5749" s="4" t="n">
        <v>4376.08</v>
      </c>
      <c r="G5749" s="4" t="n">
        <f aca="false">INDEX(Data_Products!$D$2:$D$33,MATCH(C5749,Data_Products!$A$2:$A$33,0))</f>
        <v>161.64</v>
      </c>
      <c r="H5749" s="4" t="str">
        <f aca="false">INDEX(Data_Products!$C$2:$C$33,MATCH(C5749,Data_Products!$A$2:$A$33,0))</f>
        <v>Landscaping</v>
      </c>
      <c r="I5749" s="10" t="n">
        <f aca="false">D5749*(E5749-G5749)</f>
        <v>1304.92</v>
      </c>
      <c r="J5749" s="11" t="n">
        <f aca="false">IFERROR(I5749/F5749,0)</f>
        <v>0.298193817297673</v>
      </c>
      <c r="K5749" s="4" t="str">
        <f aca="false">IFERROR(INDEX(Data_Orders!$F$2:$F$4727,MATCH(B5749,Data_Orders!$A$2:$A$4727,0)),"")</f>
        <v>Contractor</v>
      </c>
      <c r="L5749" s="4" t="str">
        <f aca="false">IFERROR(INDEX(Data_Orders!$D$2:$D$4727,MATCH(B5749,Data_Orders!$A$2:$A$4727,0)),"")</f>
        <v>Rugby</v>
      </c>
    </row>
    <row r="5750" customFormat="false" ht="15" hidden="false" customHeight="false" outlineLevel="0" collapsed="false">
      <c r="A5750" s="4" t="s">
        <v>11566</v>
      </c>
      <c r="B5750" s="4" t="s">
        <v>3010</v>
      </c>
      <c r="C5750" s="4" t="s">
        <v>1055</v>
      </c>
      <c r="D5750" s="4" t="n">
        <v>15</v>
      </c>
      <c r="E5750" s="4" t="n">
        <v>205.03</v>
      </c>
      <c r="F5750" s="4" t="n">
        <v>3075.45</v>
      </c>
      <c r="G5750" s="4" t="n">
        <f aca="false">INDEX(Data_Products!$D$2:$D$33,MATCH(C5750,Data_Products!$A$2:$A$33,0))</f>
        <v>138.6</v>
      </c>
      <c r="H5750" s="4" t="str">
        <f aca="false">INDEX(Data_Products!$C$2:$C$33,MATCH(C5750,Data_Products!$A$2:$A$33,0))</f>
        <v>Roofing</v>
      </c>
      <c r="I5750" s="10" t="n">
        <f aca="false">D5750*(E5750-G5750)</f>
        <v>996.45</v>
      </c>
      <c r="J5750" s="11" t="n">
        <f aca="false">IFERROR(I5750/F5750,0)</f>
        <v>0.324001365653807</v>
      </c>
      <c r="K5750" s="4" t="str">
        <f aca="false">IFERROR(INDEX(Data_Orders!$F$2:$F$4727,MATCH(B5750,Data_Orders!$A$2:$A$4727,0)),"")</f>
        <v>Contractor</v>
      </c>
      <c r="L5750" s="4" t="str">
        <f aca="false">IFERROR(INDEX(Data_Orders!$D$2:$D$4727,MATCH(B5750,Data_Orders!$A$2:$A$4727,0)),"")</f>
        <v>Rugby</v>
      </c>
    </row>
    <row r="5751" customFormat="false" ht="15" hidden="false" customHeight="false" outlineLevel="0" collapsed="false">
      <c r="A5751" s="4" t="s">
        <v>11567</v>
      </c>
      <c r="B5751" s="4" t="s">
        <v>3011</v>
      </c>
      <c r="C5751" s="4" t="s">
        <v>1055</v>
      </c>
      <c r="D5751" s="4" t="n">
        <v>12</v>
      </c>
      <c r="E5751" s="4" t="n">
        <v>205.03</v>
      </c>
      <c r="F5751" s="4" t="n">
        <v>2460.36</v>
      </c>
      <c r="G5751" s="4" t="n">
        <f aca="false">INDEX(Data_Products!$D$2:$D$33,MATCH(C5751,Data_Products!$A$2:$A$33,0))</f>
        <v>138.6</v>
      </c>
      <c r="H5751" s="4" t="str">
        <f aca="false">INDEX(Data_Products!$C$2:$C$33,MATCH(C5751,Data_Products!$A$2:$A$33,0))</f>
        <v>Roofing</v>
      </c>
      <c r="I5751" s="10" t="n">
        <f aca="false">D5751*(E5751-G5751)</f>
        <v>797.16</v>
      </c>
      <c r="J5751" s="11" t="n">
        <f aca="false">IFERROR(I5751/F5751,0)</f>
        <v>0.324001365653807</v>
      </c>
      <c r="K5751" s="4" t="str">
        <f aca="false">IFERROR(INDEX(Data_Orders!$F$2:$F$4727,MATCH(B5751,Data_Orders!$A$2:$A$4727,0)),"")</f>
        <v>Contractor</v>
      </c>
      <c r="L5751" s="4" t="str">
        <f aca="false">IFERROR(INDEX(Data_Orders!$D$2:$D$4727,MATCH(B5751,Data_Orders!$A$2:$A$4727,0)),"")</f>
        <v>Rugby</v>
      </c>
    </row>
    <row r="5752" customFormat="false" ht="15" hidden="false" customHeight="false" outlineLevel="0" collapsed="false">
      <c r="A5752" s="4" t="s">
        <v>11568</v>
      </c>
      <c r="B5752" s="4" t="s">
        <v>3011</v>
      </c>
      <c r="C5752" s="4" t="s">
        <v>1019</v>
      </c>
      <c r="D5752" s="4" t="n">
        <v>8</v>
      </c>
      <c r="E5752" s="4" t="n">
        <v>79.76</v>
      </c>
      <c r="F5752" s="4" t="n">
        <v>638.08</v>
      </c>
      <c r="G5752" s="4" t="n">
        <f aca="false">INDEX(Data_Products!$D$2:$D$33,MATCH(C5752,Data_Products!$A$2:$A$33,0))</f>
        <v>59.07</v>
      </c>
      <c r="H5752" s="4" t="str">
        <f aca="false">INDEX(Data_Products!$C$2:$C$33,MATCH(C5752,Data_Products!$A$2:$A$33,0))</f>
        <v>Timber</v>
      </c>
      <c r="I5752" s="10" t="n">
        <f aca="false">D5752*(E5752-G5752)</f>
        <v>165.52</v>
      </c>
      <c r="J5752" s="11" t="n">
        <f aca="false">IFERROR(I5752/F5752,0)</f>
        <v>0.259403209628887</v>
      </c>
      <c r="K5752" s="4" t="str">
        <f aca="false">IFERROR(INDEX(Data_Orders!$F$2:$F$4727,MATCH(B5752,Data_Orders!$A$2:$A$4727,0)),"")</f>
        <v>Contractor</v>
      </c>
      <c r="L5752" s="4" t="str">
        <f aca="false">IFERROR(INDEX(Data_Orders!$D$2:$D$4727,MATCH(B5752,Data_Orders!$A$2:$A$4727,0)),"")</f>
        <v>Rugby</v>
      </c>
    </row>
    <row r="5753" customFormat="false" ht="15" hidden="false" customHeight="false" outlineLevel="0" collapsed="false">
      <c r="A5753" s="4" t="s">
        <v>11569</v>
      </c>
      <c r="B5753" s="4" t="s">
        <v>3011</v>
      </c>
      <c r="C5753" s="4" t="s">
        <v>1013</v>
      </c>
      <c r="D5753" s="4" t="n">
        <v>9</v>
      </c>
      <c r="E5753" s="4" t="n">
        <v>240.92</v>
      </c>
      <c r="F5753" s="4" t="n">
        <v>2168.28</v>
      </c>
      <c r="G5753" s="4" t="n">
        <f aca="false">INDEX(Data_Products!$D$2:$D$33,MATCH(C5753,Data_Products!$A$2:$A$33,0))</f>
        <v>168.32</v>
      </c>
      <c r="H5753" s="4" t="str">
        <f aca="false">INDEX(Data_Products!$C$2:$C$33,MATCH(C5753,Data_Products!$A$2:$A$33,0))</f>
        <v>Timber</v>
      </c>
      <c r="I5753" s="10" t="n">
        <f aca="false">D5753*(E5753-G5753)</f>
        <v>653.4</v>
      </c>
      <c r="J5753" s="11" t="n">
        <f aca="false">IFERROR(I5753/F5753,0)</f>
        <v>0.301344844761747</v>
      </c>
      <c r="K5753" s="4" t="str">
        <f aca="false">IFERROR(INDEX(Data_Orders!$F$2:$F$4727,MATCH(B5753,Data_Orders!$A$2:$A$4727,0)),"")</f>
        <v>Contractor</v>
      </c>
      <c r="L5753" s="4" t="str">
        <f aca="false">IFERROR(INDEX(Data_Orders!$D$2:$D$4727,MATCH(B5753,Data_Orders!$A$2:$A$4727,0)),"")</f>
        <v>Rugby</v>
      </c>
    </row>
    <row r="5754" customFormat="false" ht="15" hidden="false" customHeight="false" outlineLevel="0" collapsed="false">
      <c r="A5754" s="4" t="s">
        <v>11570</v>
      </c>
      <c r="B5754" s="4" t="s">
        <v>3011</v>
      </c>
      <c r="C5754" s="4" t="s">
        <v>1061</v>
      </c>
      <c r="D5754" s="4" t="n">
        <v>9</v>
      </c>
      <c r="E5754" s="4" t="n">
        <v>145.57</v>
      </c>
      <c r="F5754" s="4" t="n">
        <v>1310.13</v>
      </c>
      <c r="G5754" s="4" t="n">
        <f aca="false">INDEX(Data_Products!$D$2:$D$33,MATCH(C5754,Data_Products!$A$2:$A$33,0))</f>
        <v>119.29</v>
      </c>
      <c r="H5754" s="4" t="str">
        <f aca="false">INDEX(Data_Products!$C$2:$C$33,MATCH(C5754,Data_Products!$A$2:$A$33,0))</f>
        <v>Plumbing &amp; Drainage</v>
      </c>
      <c r="I5754" s="10" t="n">
        <f aca="false">D5754*(E5754-G5754)</f>
        <v>236.52</v>
      </c>
      <c r="J5754" s="11" t="n">
        <f aca="false">IFERROR(I5754/F5754,0)</f>
        <v>0.180531702960775</v>
      </c>
      <c r="K5754" s="4" t="str">
        <f aca="false">IFERROR(INDEX(Data_Orders!$F$2:$F$4727,MATCH(B5754,Data_Orders!$A$2:$A$4727,0)),"")</f>
        <v>Contractor</v>
      </c>
      <c r="L5754" s="4" t="str">
        <f aca="false">IFERROR(INDEX(Data_Orders!$D$2:$D$4727,MATCH(B5754,Data_Orders!$A$2:$A$4727,0)),"")</f>
        <v>Rugby</v>
      </c>
    </row>
    <row r="5755" customFormat="false" ht="15" hidden="false" customHeight="false" outlineLevel="0" collapsed="false">
      <c r="A5755" s="4" t="s">
        <v>11571</v>
      </c>
      <c r="B5755" s="4" t="s">
        <v>3012</v>
      </c>
      <c r="C5755" s="4" t="s">
        <v>1041</v>
      </c>
      <c r="D5755" s="4" t="n">
        <v>6</v>
      </c>
      <c r="E5755" s="4" t="n">
        <v>242.75</v>
      </c>
      <c r="F5755" s="4" t="n">
        <v>1456.5</v>
      </c>
      <c r="G5755" s="4" t="n">
        <f aca="false">INDEX(Data_Products!$D$2:$D$33,MATCH(C5755,Data_Products!$A$2:$A$33,0))</f>
        <v>142.94</v>
      </c>
      <c r="H5755" s="4" t="str">
        <f aca="false">INDEX(Data_Products!$C$2:$C$33,MATCH(C5755,Data_Products!$A$2:$A$33,0))</f>
        <v>Tools &amp; Fixings</v>
      </c>
      <c r="I5755" s="10" t="n">
        <f aca="false">D5755*(E5755-G5755)</f>
        <v>598.86</v>
      </c>
      <c r="J5755" s="11" t="n">
        <f aca="false">IFERROR(I5755/F5755,0)</f>
        <v>0.411163748712667</v>
      </c>
      <c r="K5755" s="4" t="str">
        <f aca="false">IFERROR(INDEX(Data_Orders!$F$2:$F$4727,MATCH(B5755,Data_Orders!$A$2:$A$4727,0)),"")</f>
        <v>Contractor</v>
      </c>
      <c r="L5755" s="4" t="str">
        <f aca="false">IFERROR(INDEX(Data_Orders!$D$2:$D$4727,MATCH(B5755,Data_Orders!$A$2:$A$4727,0)),"")</f>
        <v>Rugby</v>
      </c>
    </row>
    <row r="5756" customFormat="false" ht="15" hidden="false" customHeight="false" outlineLevel="0" collapsed="false">
      <c r="A5756" s="4" t="s">
        <v>11572</v>
      </c>
      <c r="B5756" s="4" t="s">
        <v>3012</v>
      </c>
      <c r="C5756" s="4" t="s">
        <v>1052</v>
      </c>
      <c r="D5756" s="4" t="n">
        <v>2</v>
      </c>
      <c r="E5756" s="4" t="n">
        <v>205.71</v>
      </c>
      <c r="F5756" s="4" t="n">
        <v>411.42</v>
      </c>
      <c r="G5756" s="4" t="n">
        <f aca="false">INDEX(Data_Products!$D$2:$D$33,MATCH(C5756,Data_Products!$A$2:$A$33,0))</f>
        <v>152.29</v>
      </c>
      <c r="H5756" s="4" t="str">
        <f aca="false">INDEX(Data_Products!$C$2:$C$33,MATCH(C5756,Data_Products!$A$2:$A$33,0))</f>
        <v>Roofing</v>
      </c>
      <c r="I5756" s="10" t="n">
        <f aca="false">D5756*(E5756-G5756)</f>
        <v>106.84</v>
      </c>
      <c r="J5756" s="11" t="n">
        <f aca="false">IFERROR(I5756/F5756,0)</f>
        <v>0.259685965679841</v>
      </c>
      <c r="K5756" s="4" t="str">
        <f aca="false">IFERROR(INDEX(Data_Orders!$F$2:$F$4727,MATCH(B5756,Data_Orders!$A$2:$A$4727,0)),"")</f>
        <v>Contractor</v>
      </c>
      <c r="L5756" s="4" t="str">
        <f aca="false">IFERROR(INDEX(Data_Orders!$D$2:$D$4727,MATCH(B5756,Data_Orders!$A$2:$A$4727,0)),"")</f>
        <v>Rugby</v>
      </c>
    </row>
    <row r="5757" customFormat="false" ht="15" hidden="false" customHeight="false" outlineLevel="0" collapsed="false">
      <c r="A5757" s="4" t="s">
        <v>11573</v>
      </c>
      <c r="B5757" s="4" t="s">
        <v>3012</v>
      </c>
      <c r="C5757" s="4" t="s">
        <v>1030</v>
      </c>
      <c r="D5757" s="4" t="n">
        <v>15</v>
      </c>
      <c r="E5757" s="4" t="n">
        <v>25.23</v>
      </c>
      <c r="F5757" s="4" t="n">
        <v>378.45</v>
      </c>
      <c r="G5757" s="4" t="n">
        <f aca="false">INDEX(Data_Products!$D$2:$D$33,MATCH(C5757,Data_Products!$A$2:$A$33,0))</f>
        <v>17.67</v>
      </c>
      <c r="H5757" s="4" t="str">
        <f aca="false">INDEX(Data_Products!$C$2:$C$33,MATCH(C5757,Data_Products!$A$2:$A$33,0))</f>
        <v>Cement &amp; Aggregates</v>
      </c>
      <c r="I5757" s="10" t="n">
        <f aca="false">D5757*(E5757-G5757)</f>
        <v>113.4</v>
      </c>
      <c r="J5757" s="11" t="n">
        <f aca="false">IFERROR(I5757/F5757,0)</f>
        <v>0.299643281807372</v>
      </c>
      <c r="K5757" s="4" t="str">
        <f aca="false">IFERROR(INDEX(Data_Orders!$F$2:$F$4727,MATCH(B5757,Data_Orders!$A$2:$A$4727,0)),"")</f>
        <v>Contractor</v>
      </c>
      <c r="L5757" s="4" t="str">
        <f aca="false">IFERROR(INDEX(Data_Orders!$D$2:$D$4727,MATCH(B5757,Data_Orders!$A$2:$A$4727,0)),"")</f>
        <v>Rugby</v>
      </c>
    </row>
    <row r="5758" customFormat="false" ht="15" hidden="false" customHeight="false" outlineLevel="0" collapsed="false">
      <c r="A5758" s="4" t="s">
        <v>11574</v>
      </c>
      <c r="B5758" s="4" t="s">
        <v>3012</v>
      </c>
      <c r="C5758" s="4" t="s">
        <v>1037</v>
      </c>
      <c r="D5758" s="4" t="n">
        <v>5</v>
      </c>
      <c r="E5758" s="4" t="n">
        <v>90.97</v>
      </c>
      <c r="F5758" s="4" t="n">
        <v>454.85</v>
      </c>
      <c r="G5758" s="4" t="n">
        <f aca="false">INDEX(Data_Products!$D$2:$D$33,MATCH(C5758,Data_Products!$A$2:$A$33,0))</f>
        <v>73.81</v>
      </c>
      <c r="H5758" s="4" t="str">
        <f aca="false">INDEX(Data_Products!$C$2:$C$33,MATCH(C5758,Data_Products!$A$2:$A$33,0))</f>
        <v>Insulation</v>
      </c>
      <c r="I5758" s="10" t="n">
        <f aca="false">D5758*(E5758-G5758)</f>
        <v>85.8</v>
      </c>
      <c r="J5758" s="11" t="n">
        <f aca="false">IFERROR(I5758/F5758,0)</f>
        <v>0.18863361547763</v>
      </c>
      <c r="K5758" s="4" t="str">
        <f aca="false">IFERROR(INDEX(Data_Orders!$F$2:$F$4727,MATCH(B5758,Data_Orders!$A$2:$A$4727,0)),"")</f>
        <v>Contractor</v>
      </c>
      <c r="L5758" s="4" t="str">
        <f aca="false">IFERROR(INDEX(Data_Orders!$D$2:$D$4727,MATCH(B5758,Data_Orders!$A$2:$A$4727,0)),"")</f>
        <v>Rugby</v>
      </c>
    </row>
    <row r="5759" customFormat="false" ht="15" hidden="false" customHeight="false" outlineLevel="0" collapsed="false">
      <c r="A5759" s="4" t="s">
        <v>11575</v>
      </c>
      <c r="B5759" s="4" t="s">
        <v>3013</v>
      </c>
      <c r="C5759" s="4" t="s">
        <v>1064</v>
      </c>
      <c r="D5759" s="4" t="n">
        <v>5</v>
      </c>
      <c r="E5759" s="4" t="n">
        <v>97.63</v>
      </c>
      <c r="F5759" s="4" t="n">
        <v>488.15</v>
      </c>
      <c r="G5759" s="4" t="n">
        <f aca="false">INDEX(Data_Products!$D$2:$D$33,MATCH(C5759,Data_Products!$A$2:$A$33,0))</f>
        <v>65.21</v>
      </c>
      <c r="H5759" s="4" t="str">
        <f aca="false">INDEX(Data_Products!$C$2:$C$33,MATCH(C5759,Data_Products!$A$2:$A$33,0))</f>
        <v>Plumbing &amp; Drainage</v>
      </c>
      <c r="I5759" s="10" t="n">
        <f aca="false">D5759*(E5759-G5759)</f>
        <v>162.1</v>
      </c>
      <c r="J5759" s="11" t="n">
        <f aca="false">IFERROR(I5759/F5759,0)</f>
        <v>0.332070060432244</v>
      </c>
      <c r="K5759" s="4" t="str">
        <f aca="false">IFERROR(INDEX(Data_Orders!$F$2:$F$4727,MATCH(B5759,Data_Orders!$A$2:$A$4727,0)),"")</f>
        <v>Contractor</v>
      </c>
      <c r="L5759" s="4" t="str">
        <f aca="false">IFERROR(INDEX(Data_Orders!$D$2:$D$4727,MATCH(B5759,Data_Orders!$A$2:$A$4727,0)),"")</f>
        <v>Rugby</v>
      </c>
    </row>
    <row r="5760" customFormat="false" ht="15" hidden="false" customHeight="false" outlineLevel="0" collapsed="false">
      <c r="A5760" s="4" t="s">
        <v>11576</v>
      </c>
      <c r="B5760" s="4" t="s">
        <v>3013</v>
      </c>
      <c r="C5760" s="4" t="s">
        <v>1070</v>
      </c>
      <c r="D5760" s="4" t="n">
        <v>20</v>
      </c>
      <c r="E5760" s="4" t="n">
        <v>230.32</v>
      </c>
      <c r="F5760" s="4" t="n">
        <v>4606.4</v>
      </c>
      <c r="G5760" s="4" t="n">
        <f aca="false">INDEX(Data_Products!$D$2:$D$33,MATCH(C5760,Data_Products!$A$2:$A$33,0))</f>
        <v>161.64</v>
      </c>
      <c r="H5760" s="4" t="str">
        <f aca="false">INDEX(Data_Products!$C$2:$C$33,MATCH(C5760,Data_Products!$A$2:$A$33,0))</f>
        <v>Landscaping</v>
      </c>
      <c r="I5760" s="10" t="n">
        <f aca="false">D5760*(E5760-G5760)</f>
        <v>1373.6</v>
      </c>
      <c r="J5760" s="11" t="n">
        <f aca="false">IFERROR(I5760/F5760,0)</f>
        <v>0.298193817297673</v>
      </c>
      <c r="K5760" s="4" t="str">
        <f aca="false">IFERROR(INDEX(Data_Orders!$F$2:$F$4727,MATCH(B5760,Data_Orders!$A$2:$A$4727,0)),"")</f>
        <v>Contractor</v>
      </c>
      <c r="L5760" s="4" t="str">
        <f aca="false">IFERROR(INDEX(Data_Orders!$D$2:$D$4727,MATCH(B5760,Data_Orders!$A$2:$A$4727,0)),"")</f>
        <v>Rugby</v>
      </c>
    </row>
    <row r="5761" customFormat="false" ht="15" hidden="false" customHeight="false" outlineLevel="0" collapsed="false">
      <c r="A5761" s="4" t="s">
        <v>11577</v>
      </c>
      <c r="B5761" s="4" t="s">
        <v>3013</v>
      </c>
      <c r="C5761" s="4" t="s">
        <v>1039</v>
      </c>
      <c r="D5761" s="4" t="n">
        <v>5</v>
      </c>
      <c r="E5761" s="4" t="n">
        <v>160.41</v>
      </c>
      <c r="F5761" s="4" t="n">
        <v>802.05</v>
      </c>
      <c r="G5761" s="4" t="n">
        <f aca="false">INDEX(Data_Products!$D$2:$D$33,MATCH(C5761,Data_Products!$A$2:$A$33,0))</f>
        <v>99.74</v>
      </c>
      <c r="H5761" s="4" t="str">
        <f aca="false">INDEX(Data_Products!$C$2:$C$33,MATCH(C5761,Data_Products!$A$2:$A$33,0))</f>
        <v>Insulation</v>
      </c>
      <c r="I5761" s="10" t="n">
        <f aca="false">D5761*(E5761-G5761)</f>
        <v>303.35</v>
      </c>
      <c r="J5761" s="11" t="n">
        <f aca="false">IFERROR(I5761/F5761,0)</f>
        <v>0.378218315566361</v>
      </c>
      <c r="K5761" s="4" t="str">
        <f aca="false">IFERROR(INDEX(Data_Orders!$F$2:$F$4727,MATCH(B5761,Data_Orders!$A$2:$A$4727,0)),"")</f>
        <v>Contractor</v>
      </c>
      <c r="L5761" s="4" t="str">
        <f aca="false">IFERROR(INDEX(Data_Orders!$D$2:$D$4727,MATCH(B5761,Data_Orders!$A$2:$A$4727,0)),"")</f>
        <v>Rugby</v>
      </c>
    </row>
    <row r="5762" customFormat="false" ht="15" hidden="false" customHeight="false" outlineLevel="0" collapsed="false">
      <c r="A5762" s="4" t="s">
        <v>11578</v>
      </c>
      <c r="B5762" s="4" t="s">
        <v>3013</v>
      </c>
      <c r="C5762" s="4" t="s">
        <v>1057</v>
      </c>
      <c r="D5762" s="4" t="n">
        <v>12</v>
      </c>
      <c r="E5762" s="4" t="n">
        <v>176.81</v>
      </c>
      <c r="F5762" s="4" t="n">
        <v>2121.72</v>
      </c>
      <c r="G5762" s="4" t="n">
        <f aca="false">INDEX(Data_Products!$D$2:$D$33,MATCH(C5762,Data_Products!$A$2:$A$33,0))</f>
        <v>129.57</v>
      </c>
      <c r="H5762" s="4" t="str">
        <f aca="false">INDEX(Data_Products!$C$2:$C$33,MATCH(C5762,Data_Products!$A$2:$A$33,0))</f>
        <v>Roofing</v>
      </c>
      <c r="I5762" s="10" t="n">
        <f aca="false">D5762*(E5762-G5762)</f>
        <v>566.88</v>
      </c>
      <c r="J5762" s="11" t="n">
        <f aca="false">IFERROR(I5762/F5762,0)</f>
        <v>0.267179458175443</v>
      </c>
      <c r="K5762" s="4" t="str">
        <f aca="false">IFERROR(INDEX(Data_Orders!$F$2:$F$4727,MATCH(B5762,Data_Orders!$A$2:$A$4727,0)),"")</f>
        <v>Contractor</v>
      </c>
      <c r="L5762" s="4" t="str">
        <f aca="false">IFERROR(INDEX(Data_Orders!$D$2:$D$4727,MATCH(B5762,Data_Orders!$A$2:$A$4727,0)),"")</f>
        <v>Rugby</v>
      </c>
    </row>
    <row r="5763" customFormat="false" ht="15" hidden="false" customHeight="false" outlineLevel="0" collapsed="false">
      <c r="A5763" s="4" t="s">
        <v>11579</v>
      </c>
      <c r="B5763" s="4" t="s">
        <v>3014</v>
      </c>
      <c r="C5763" s="4" t="s">
        <v>1050</v>
      </c>
      <c r="D5763" s="4" t="n">
        <v>20</v>
      </c>
      <c r="E5763" s="4" t="n">
        <v>238.63</v>
      </c>
      <c r="F5763" s="4" t="n">
        <v>4772.6</v>
      </c>
      <c r="G5763" s="4" t="n">
        <f aca="false">INDEX(Data_Products!$D$2:$D$33,MATCH(C5763,Data_Products!$A$2:$A$33,0))</f>
        <v>148.91</v>
      </c>
      <c r="H5763" s="4" t="str">
        <f aca="false">INDEX(Data_Products!$C$2:$C$33,MATCH(C5763,Data_Products!$A$2:$A$33,0))</f>
        <v>Tools &amp; Fixings</v>
      </c>
      <c r="I5763" s="10" t="n">
        <f aca="false">D5763*(E5763-G5763)</f>
        <v>1794.4</v>
      </c>
      <c r="J5763" s="11" t="n">
        <f aca="false">IFERROR(I5763/F5763,0)</f>
        <v>0.375979549930855</v>
      </c>
      <c r="K5763" s="4" t="str">
        <f aca="false">IFERROR(INDEX(Data_Orders!$F$2:$F$4727,MATCH(B5763,Data_Orders!$A$2:$A$4727,0)),"")</f>
        <v>Retail</v>
      </c>
      <c r="L5763" s="4" t="str">
        <f aca="false">IFERROR(INDEX(Data_Orders!$D$2:$D$4727,MATCH(B5763,Data_Orders!$A$2:$A$4727,0)),"")</f>
        <v>Leicester</v>
      </c>
    </row>
    <row r="5764" customFormat="false" ht="15" hidden="false" customHeight="false" outlineLevel="0" collapsed="false">
      <c r="A5764" s="4" t="s">
        <v>11580</v>
      </c>
      <c r="B5764" s="4" t="s">
        <v>3014</v>
      </c>
      <c r="C5764" s="4" t="s">
        <v>1059</v>
      </c>
      <c r="D5764" s="4" t="n">
        <v>3</v>
      </c>
      <c r="E5764" s="4" t="n">
        <v>103.63</v>
      </c>
      <c r="F5764" s="4" t="n">
        <v>310.89</v>
      </c>
      <c r="G5764" s="4" t="n">
        <f aca="false">INDEX(Data_Products!$D$2:$D$33,MATCH(C5764,Data_Products!$A$2:$A$33,0))</f>
        <v>82.55</v>
      </c>
      <c r="H5764" s="4" t="str">
        <f aca="false">INDEX(Data_Products!$C$2:$C$33,MATCH(C5764,Data_Products!$A$2:$A$33,0))</f>
        <v>Roofing</v>
      </c>
      <c r="I5764" s="10" t="n">
        <f aca="false">D5764*(E5764-G5764)</f>
        <v>63.24</v>
      </c>
      <c r="J5764" s="11" t="n">
        <f aca="false">IFERROR(I5764/F5764,0)</f>
        <v>0.203415999228023</v>
      </c>
      <c r="K5764" s="4" t="str">
        <f aca="false">IFERROR(INDEX(Data_Orders!$F$2:$F$4727,MATCH(B5764,Data_Orders!$A$2:$A$4727,0)),"")</f>
        <v>Retail</v>
      </c>
      <c r="L5764" s="4" t="str">
        <f aca="false">IFERROR(INDEX(Data_Orders!$D$2:$D$4727,MATCH(B5764,Data_Orders!$A$2:$A$4727,0)),"")</f>
        <v>Leicester</v>
      </c>
    </row>
    <row r="5765" customFormat="false" ht="15" hidden="false" customHeight="false" outlineLevel="0" collapsed="false">
      <c r="A5765" s="4" t="s">
        <v>11581</v>
      </c>
      <c r="B5765" s="4" t="s">
        <v>3015</v>
      </c>
      <c r="C5765" s="4" t="s">
        <v>1010</v>
      </c>
      <c r="D5765" s="4" t="n">
        <v>17</v>
      </c>
      <c r="E5765" s="4" t="n">
        <v>135.95</v>
      </c>
      <c r="F5765" s="4" t="n">
        <v>2311.15</v>
      </c>
      <c r="G5765" s="4" t="n">
        <f aca="false">INDEX(Data_Products!$D$2:$D$33,MATCH(C5765,Data_Products!$A$2:$A$33,0))</f>
        <v>111.1</v>
      </c>
      <c r="H5765" s="4" t="str">
        <f aca="false">INDEX(Data_Products!$C$2:$C$33,MATCH(C5765,Data_Products!$A$2:$A$33,0))</f>
        <v>Timber</v>
      </c>
      <c r="I5765" s="10" t="n">
        <f aca="false">D5765*(E5765-G5765)</f>
        <v>422.45</v>
      </c>
      <c r="J5765" s="11" t="n">
        <f aca="false">IFERROR(I5765/F5765,0)</f>
        <v>0.18278778962854</v>
      </c>
      <c r="K5765" s="4" t="str">
        <f aca="false">IFERROR(INDEX(Data_Orders!$F$2:$F$4727,MATCH(B5765,Data_Orders!$A$2:$A$4727,0)),"")</f>
        <v>Retail</v>
      </c>
      <c r="L5765" s="4" t="str">
        <f aca="false">IFERROR(INDEX(Data_Orders!$D$2:$D$4727,MATCH(B5765,Data_Orders!$A$2:$A$4727,0)),"")</f>
        <v>Leicester</v>
      </c>
    </row>
    <row r="5766" customFormat="false" ht="15" hidden="false" customHeight="false" outlineLevel="0" collapsed="false">
      <c r="A5766" s="4" t="s">
        <v>11582</v>
      </c>
      <c r="B5766" s="4" t="s">
        <v>3015</v>
      </c>
      <c r="C5766" s="4" t="s">
        <v>1037</v>
      </c>
      <c r="D5766" s="4" t="n">
        <v>18</v>
      </c>
      <c r="E5766" s="4" t="n">
        <v>90.97</v>
      </c>
      <c r="F5766" s="4" t="n">
        <v>1637.46</v>
      </c>
      <c r="G5766" s="4" t="n">
        <f aca="false">INDEX(Data_Products!$D$2:$D$33,MATCH(C5766,Data_Products!$A$2:$A$33,0))</f>
        <v>73.81</v>
      </c>
      <c r="H5766" s="4" t="str">
        <f aca="false">INDEX(Data_Products!$C$2:$C$33,MATCH(C5766,Data_Products!$A$2:$A$33,0))</f>
        <v>Insulation</v>
      </c>
      <c r="I5766" s="10" t="n">
        <f aca="false">D5766*(E5766-G5766)</f>
        <v>308.88</v>
      </c>
      <c r="J5766" s="11" t="n">
        <f aca="false">IFERROR(I5766/F5766,0)</f>
        <v>0.18863361547763</v>
      </c>
      <c r="K5766" s="4" t="str">
        <f aca="false">IFERROR(INDEX(Data_Orders!$F$2:$F$4727,MATCH(B5766,Data_Orders!$A$2:$A$4727,0)),"")</f>
        <v>Retail</v>
      </c>
      <c r="L5766" s="4" t="str">
        <f aca="false">IFERROR(INDEX(Data_Orders!$D$2:$D$4727,MATCH(B5766,Data_Orders!$A$2:$A$4727,0)),"")</f>
        <v>Leicester</v>
      </c>
    </row>
    <row r="5767" customFormat="false" ht="15" hidden="false" customHeight="false" outlineLevel="0" collapsed="false">
      <c r="A5767" s="4" t="s">
        <v>11583</v>
      </c>
      <c r="B5767" s="4" t="s">
        <v>3015</v>
      </c>
      <c r="C5767" s="4" t="s">
        <v>1075</v>
      </c>
      <c r="D5767" s="4" t="n">
        <v>9</v>
      </c>
      <c r="E5767" s="4" t="n">
        <v>98.61</v>
      </c>
      <c r="F5767" s="4" t="n">
        <v>887.49</v>
      </c>
      <c r="G5767" s="4" t="n">
        <f aca="false">INDEX(Data_Products!$D$2:$D$33,MATCH(C5767,Data_Products!$A$2:$A$33,0))</f>
        <v>74.84</v>
      </c>
      <c r="H5767" s="4" t="str">
        <f aca="false">INDEX(Data_Products!$C$2:$C$33,MATCH(C5767,Data_Products!$A$2:$A$33,0))</f>
        <v>Landscaping</v>
      </c>
      <c r="I5767" s="10" t="n">
        <f aca="false">D5767*(E5767-G5767)</f>
        <v>213.93</v>
      </c>
      <c r="J5767" s="11" t="n">
        <f aca="false">IFERROR(I5767/F5767,0)</f>
        <v>0.24105060338708</v>
      </c>
      <c r="K5767" s="4" t="str">
        <f aca="false">IFERROR(INDEX(Data_Orders!$F$2:$F$4727,MATCH(B5767,Data_Orders!$A$2:$A$4727,0)),"")</f>
        <v>Retail</v>
      </c>
      <c r="L5767" s="4" t="str">
        <f aca="false">IFERROR(INDEX(Data_Orders!$D$2:$D$4727,MATCH(B5767,Data_Orders!$A$2:$A$4727,0)),"")</f>
        <v>Leicester</v>
      </c>
    </row>
    <row r="5768" customFormat="false" ht="15" hidden="false" customHeight="false" outlineLevel="0" collapsed="false">
      <c r="A5768" s="4" t="s">
        <v>11584</v>
      </c>
      <c r="B5768" s="4" t="s">
        <v>3016</v>
      </c>
      <c r="C5768" s="4" t="s">
        <v>1024</v>
      </c>
      <c r="D5768" s="4" t="n">
        <v>8</v>
      </c>
      <c r="E5768" s="4" t="n">
        <v>137.14</v>
      </c>
      <c r="F5768" s="4" t="n">
        <v>1097.12</v>
      </c>
      <c r="G5768" s="4" t="n">
        <f aca="false">INDEX(Data_Products!$D$2:$D$33,MATCH(C5768,Data_Products!$A$2:$A$33,0))</f>
        <v>99.99</v>
      </c>
      <c r="H5768" s="4" t="str">
        <f aca="false">INDEX(Data_Products!$C$2:$C$33,MATCH(C5768,Data_Products!$A$2:$A$33,0))</f>
        <v>Cement &amp; Aggregates</v>
      </c>
      <c r="I5768" s="10" t="n">
        <f aca="false">D5768*(E5768-G5768)</f>
        <v>297.2</v>
      </c>
      <c r="J5768" s="11" t="n">
        <f aca="false">IFERROR(I5768/F5768,0)</f>
        <v>0.270891060230421</v>
      </c>
      <c r="K5768" s="4" t="str">
        <f aca="false">IFERROR(INDEX(Data_Orders!$F$2:$F$4727,MATCH(B5768,Data_Orders!$A$2:$A$4727,0)),"")</f>
        <v>Retail</v>
      </c>
      <c r="L5768" s="4" t="str">
        <f aca="false">IFERROR(INDEX(Data_Orders!$D$2:$D$4727,MATCH(B5768,Data_Orders!$A$2:$A$4727,0)),"")</f>
        <v>Leicester</v>
      </c>
    </row>
    <row r="5769" customFormat="false" ht="15" hidden="false" customHeight="false" outlineLevel="0" collapsed="false">
      <c r="A5769" s="4" t="s">
        <v>11585</v>
      </c>
      <c r="B5769" s="4" t="s">
        <v>3016</v>
      </c>
      <c r="C5769" s="4" t="s">
        <v>1041</v>
      </c>
      <c r="D5769" s="4" t="n">
        <v>3</v>
      </c>
      <c r="E5769" s="4" t="n">
        <v>242.75</v>
      </c>
      <c r="F5769" s="4" t="n">
        <v>728.25</v>
      </c>
      <c r="G5769" s="4" t="n">
        <f aca="false">INDEX(Data_Products!$D$2:$D$33,MATCH(C5769,Data_Products!$A$2:$A$33,0))</f>
        <v>142.94</v>
      </c>
      <c r="H5769" s="4" t="str">
        <f aca="false">INDEX(Data_Products!$C$2:$C$33,MATCH(C5769,Data_Products!$A$2:$A$33,0))</f>
        <v>Tools &amp; Fixings</v>
      </c>
      <c r="I5769" s="10" t="n">
        <f aca="false">D5769*(E5769-G5769)</f>
        <v>299.43</v>
      </c>
      <c r="J5769" s="11" t="n">
        <f aca="false">IFERROR(I5769/F5769,0)</f>
        <v>0.411163748712667</v>
      </c>
      <c r="K5769" s="4" t="str">
        <f aca="false">IFERROR(INDEX(Data_Orders!$F$2:$F$4727,MATCH(B5769,Data_Orders!$A$2:$A$4727,0)),"")</f>
        <v>Retail</v>
      </c>
      <c r="L5769" s="4" t="str">
        <f aca="false">IFERROR(INDEX(Data_Orders!$D$2:$D$4727,MATCH(B5769,Data_Orders!$A$2:$A$4727,0)),"")</f>
        <v>Leicester</v>
      </c>
    </row>
    <row r="5770" customFormat="false" ht="15" hidden="false" customHeight="false" outlineLevel="0" collapsed="false">
      <c r="A5770" s="4" t="s">
        <v>11586</v>
      </c>
      <c r="B5770" s="4" t="s">
        <v>3017</v>
      </c>
      <c r="C5770" s="4" t="s">
        <v>1035</v>
      </c>
      <c r="D5770" s="4" t="n">
        <v>6</v>
      </c>
      <c r="E5770" s="4" t="n">
        <v>165.07</v>
      </c>
      <c r="F5770" s="4" t="n">
        <v>990.42</v>
      </c>
      <c r="G5770" s="4" t="n">
        <f aca="false">INDEX(Data_Products!$D$2:$D$33,MATCH(C5770,Data_Products!$A$2:$A$33,0))</f>
        <v>134.65</v>
      </c>
      <c r="H5770" s="4" t="str">
        <f aca="false">INDEX(Data_Products!$C$2:$C$33,MATCH(C5770,Data_Products!$A$2:$A$33,0))</f>
        <v>Insulation</v>
      </c>
      <c r="I5770" s="10" t="n">
        <f aca="false">D5770*(E5770-G5770)</f>
        <v>182.52</v>
      </c>
      <c r="J5770" s="11" t="n">
        <f aca="false">IFERROR(I5770/F5770,0)</f>
        <v>0.184285454655601</v>
      </c>
      <c r="K5770" s="4" t="str">
        <f aca="false">IFERROR(INDEX(Data_Orders!$F$2:$F$4727,MATCH(B5770,Data_Orders!$A$2:$A$4727,0)),"")</f>
        <v>Retail</v>
      </c>
      <c r="L5770" s="4" t="str">
        <f aca="false">IFERROR(INDEX(Data_Orders!$D$2:$D$4727,MATCH(B5770,Data_Orders!$A$2:$A$4727,0)),"")</f>
        <v>Leicester</v>
      </c>
    </row>
    <row r="5771" customFormat="false" ht="15" hidden="false" customHeight="false" outlineLevel="0" collapsed="false">
      <c r="A5771" s="4" t="s">
        <v>11587</v>
      </c>
      <c r="B5771" s="4" t="s">
        <v>3017</v>
      </c>
      <c r="C5771" s="4" t="s">
        <v>1059</v>
      </c>
      <c r="D5771" s="4" t="n">
        <v>7</v>
      </c>
      <c r="E5771" s="4" t="n">
        <v>103.63</v>
      </c>
      <c r="F5771" s="4" t="n">
        <v>725.41</v>
      </c>
      <c r="G5771" s="4" t="n">
        <f aca="false">INDEX(Data_Products!$D$2:$D$33,MATCH(C5771,Data_Products!$A$2:$A$33,0))</f>
        <v>82.55</v>
      </c>
      <c r="H5771" s="4" t="str">
        <f aca="false">INDEX(Data_Products!$C$2:$C$33,MATCH(C5771,Data_Products!$A$2:$A$33,0))</f>
        <v>Roofing</v>
      </c>
      <c r="I5771" s="10" t="n">
        <f aca="false">D5771*(E5771-G5771)</f>
        <v>147.56</v>
      </c>
      <c r="J5771" s="11" t="n">
        <f aca="false">IFERROR(I5771/F5771,0)</f>
        <v>0.203415999228023</v>
      </c>
      <c r="K5771" s="4" t="str">
        <f aca="false">IFERROR(INDEX(Data_Orders!$F$2:$F$4727,MATCH(B5771,Data_Orders!$A$2:$A$4727,0)),"")</f>
        <v>Retail</v>
      </c>
      <c r="L5771" s="4" t="str">
        <f aca="false">IFERROR(INDEX(Data_Orders!$D$2:$D$4727,MATCH(B5771,Data_Orders!$A$2:$A$4727,0)),"")</f>
        <v>Leicester</v>
      </c>
    </row>
    <row r="5772" customFormat="false" ht="15" hidden="false" customHeight="false" outlineLevel="0" collapsed="false">
      <c r="A5772" s="4" t="s">
        <v>11588</v>
      </c>
      <c r="B5772" s="4" t="s">
        <v>3017</v>
      </c>
      <c r="C5772" s="4" t="s">
        <v>1075</v>
      </c>
      <c r="D5772" s="4" t="n">
        <v>12</v>
      </c>
      <c r="E5772" s="4" t="n">
        <v>98.61</v>
      </c>
      <c r="F5772" s="4" t="n">
        <v>1183.32</v>
      </c>
      <c r="G5772" s="4" t="n">
        <f aca="false">INDEX(Data_Products!$D$2:$D$33,MATCH(C5772,Data_Products!$A$2:$A$33,0))</f>
        <v>74.84</v>
      </c>
      <c r="H5772" s="4" t="str">
        <f aca="false">INDEX(Data_Products!$C$2:$C$33,MATCH(C5772,Data_Products!$A$2:$A$33,0))</f>
        <v>Landscaping</v>
      </c>
      <c r="I5772" s="10" t="n">
        <f aca="false">D5772*(E5772-G5772)</f>
        <v>285.24</v>
      </c>
      <c r="J5772" s="11" t="n">
        <f aca="false">IFERROR(I5772/F5772,0)</f>
        <v>0.24105060338708</v>
      </c>
      <c r="K5772" s="4" t="str">
        <f aca="false">IFERROR(INDEX(Data_Orders!$F$2:$F$4727,MATCH(B5772,Data_Orders!$A$2:$A$4727,0)),"")</f>
        <v>Retail</v>
      </c>
      <c r="L5772" s="4" t="str">
        <f aca="false">IFERROR(INDEX(Data_Orders!$D$2:$D$4727,MATCH(B5772,Data_Orders!$A$2:$A$4727,0)),"")</f>
        <v>Leicester</v>
      </c>
    </row>
    <row r="5773" customFormat="false" ht="15" hidden="false" customHeight="false" outlineLevel="0" collapsed="false">
      <c r="A5773" s="4" t="s">
        <v>11589</v>
      </c>
      <c r="B5773" s="4" t="s">
        <v>3018</v>
      </c>
      <c r="C5773" s="4" t="s">
        <v>1041</v>
      </c>
      <c r="D5773" s="4" t="n">
        <v>18</v>
      </c>
      <c r="E5773" s="4" t="n">
        <v>242.75</v>
      </c>
      <c r="F5773" s="4" t="n">
        <v>4369.5</v>
      </c>
      <c r="G5773" s="4" t="n">
        <f aca="false">INDEX(Data_Products!$D$2:$D$33,MATCH(C5773,Data_Products!$A$2:$A$33,0))</f>
        <v>142.94</v>
      </c>
      <c r="H5773" s="4" t="str">
        <f aca="false">INDEX(Data_Products!$C$2:$C$33,MATCH(C5773,Data_Products!$A$2:$A$33,0))</f>
        <v>Tools &amp; Fixings</v>
      </c>
      <c r="I5773" s="10" t="n">
        <f aca="false">D5773*(E5773-G5773)</f>
        <v>1796.58</v>
      </c>
      <c r="J5773" s="11" t="n">
        <f aca="false">IFERROR(I5773/F5773,0)</f>
        <v>0.411163748712667</v>
      </c>
      <c r="K5773" s="4" t="str">
        <f aca="false">IFERROR(INDEX(Data_Orders!$F$2:$F$4727,MATCH(B5773,Data_Orders!$A$2:$A$4727,0)),"")</f>
        <v>Retail</v>
      </c>
      <c r="L5773" s="4" t="str">
        <f aca="false">IFERROR(INDEX(Data_Orders!$D$2:$D$4727,MATCH(B5773,Data_Orders!$A$2:$A$4727,0)),"")</f>
        <v>Leicester</v>
      </c>
    </row>
    <row r="5774" customFormat="false" ht="15" hidden="false" customHeight="false" outlineLevel="0" collapsed="false">
      <c r="A5774" s="4" t="s">
        <v>11590</v>
      </c>
      <c r="B5774" s="4" t="s">
        <v>3019</v>
      </c>
      <c r="C5774" s="4" t="s">
        <v>1010</v>
      </c>
      <c r="D5774" s="4" t="n">
        <v>6</v>
      </c>
      <c r="E5774" s="4" t="n">
        <v>135.95</v>
      </c>
      <c r="F5774" s="4" t="n">
        <v>815.7</v>
      </c>
      <c r="G5774" s="4" t="n">
        <f aca="false">INDEX(Data_Products!$D$2:$D$33,MATCH(C5774,Data_Products!$A$2:$A$33,0))</f>
        <v>111.1</v>
      </c>
      <c r="H5774" s="4" t="str">
        <f aca="false">INDEX(Data_Products!$C$2:$C$33,MATCH(C5774,Data_Products!$A$2:$A$33,0))</f>
        <v>Timber</v>
      </c>
      <c r="I5774" s="10" t="n">
        <f aca="false">D5774*(E5774-G5774)</f>
        <v>149.1</v>
      </c>
      <c r="J5774" s="11" t="n">
        <f aca="false">IFERROR(I5774/F5774,0)</f>
        <v>0.18278778962854</v>
      </c>
      <c r="K5774" s="4" t="str">
        <f aca="false">IFERROR(INDEX(Data_Orders!$F$2:$F$4727,MATCH(B5774,Data_Orders!$A$2:$A$4727,0)),"")</f>
        <v>Retail</v>
      </c>
      <c r="L5774" s="4" t="str">
        <f aca="false">IFERROR(INDEX(Data_Orders!$D$2:$D$4727,MATCH(B5774,Data_Orders!$A$2:$A$4727,0)),"")</f>
        <v>Leicester</v>
      </c>
    </row>
    <row r="5775" customFormat="false" ht="15" hidden="false" customHeight="false" outlineLevel="0" collapsed="false">
      <c r="A5775" s="4" t="s">
        <v>11591</v>
      </c>
      <c r="B5775" s="4" t="s">
        <v>3019</v>
      </c>
      <c r="C5775" s="4" t="s">
        <v>1024</v>
      </c>
      <c r="D5775" s="4" t="n">
        <v>4</v>
      </c>
      <c r="E5775" s="4" t="n">
        <v>137.14</v>
      </c>
      <c r="F5775" s="4" t="n">
        <v>548.56</v>
      </c>
      <c r="G5775" s="4" t="n">
        <f aca="false">INDEX(Data_Products!$D$2:$D$33,MATCH(C5775,Data_Products!$A$2:$A$33,0))</f>
        <v>99.99</v>
      </c>
      <c r="H5775" s="4" t="str">
        <f aca="false">INDEX(Data_Products!$C$2:$C$33,MATCH(C5775,Data_Products!$A$2:$A$33,0))</f>
        <v>Cement &amp; Aggregates</v>
      </c>
      <c r="I5775" s="10" t="n">
        <f aca="false">D5775*(E5775-G5775)</f>
        <v>148.6</v>
      </c>
      <c r="J5775" s="11" t="n">
        <f aca="false">IFERROR(I5775/F5775,0)</f>
        <v>0.270891060230421</v>
      </c>
      <c r="K5775" s="4" t="str">
        <f aca="false">IFERROR(INDEX(Data_Orders!$F$2:$F$4727,MATCH(B5775,Data_Orders!$A$2:$A$4727,0)),"")</f>
        <v>Retail</v>
      </c>
      <c r="L5775" s="4" t="str">
        <f aca="false">IFERROR(INDEX(Data_Orders!$D$2:$D$4727,MATCH(B5775,Data_Orders!$A$2:$A$4727,0)),"")</f>
        <v>Leicester</v>
      </c>
    </row>
    <row r="5776" customFormat="false" ht="15" hidden="false" customHeight="false" outlineLevel="0" collapsed="false">
      <c r="A5776" s="4" t="s">
        <v>11592</v>
      </c>
      <c r="B5776" s="4" t="s">
        <v>3019</v>
      </c>
      <c r="C5776" s="4" t="s">
        <v>1070</v>
      </c>
      <c r="D5776" s="4" t="n">
        <v>3</v>
      </c>
      <c r="E5776" s="4" t="n">
        <v>230.32</v>
      </c>
      <c r="F5776" s="4" t="n">
        <v>690.96</v>
      </c>
      <c r="G5776" s="4" t="n">
        <f aca="false">INDEX(Data_Products!$D$2:$D$33,MATCH(C5776,Data_Products!$A$2:$A$33,0))</f>
        <v>161.64</v>
      </c>
      <c r="H5776" s="4" t="str">
        <f aca="false">INDEX(Data_Products!$C$2:$C$33,MATCH(C5776,Data_Products!$A$2:$A$33,0))</f>
        <v>Landscaping</v>
      </c>
      <c r="I5776" s="10" t="n">
        <f aca="false">D5776*(E5776-G5776)</f>
        <v>206.04</v>
      </c>
      <c r="J5776" s="11" t="n">
        <f aca="false">IFERROR(I5776/F5776,0)</f>
        <v>0.298193817297673</v>
      </c>
      <c r="K5776" s="4" t="str">
        <f aca="false">IFERROR(INDEX(Data_Orders!$F$2:$F$4727,MATCH(B5776,Data_Orders!$A$2:$A$4727,0)),"")</f>
        <v>Retail</v>
      </c>
      <c r="L5776" s="4" t="str">
        <f aca="false">IFERROR(INDEX(Data_Orders!$D$2:$D$4727,MATCH(B5776,Data_Orders!$A$2:$A$4727,0)),"")</f>
        <v>Leicester</v>
      </c>
    </row>
    <row r="5777" customFormat="false" ht="15" hidden="false" customHeight="false" outlineLevel="0" collapsed="false">
      <c r="A5777" s="4" t="s">
        <v>11593</v>
      </c>
      <c r="B5777" s="4" t="s">
        <v>3019</v>
      </c>
      <c r="C5777" s="4" t="s">
        <v>1073</v>
      </c>
      <c r="D5777" s="4" t="n">
        <v>20</v>
      </c>
      <c r="E5777" s="4" t="n">
        <v>231.05</v>
      </c>
      <c r="F5777" s="4" t="n">
        <v>4621</v>
      </c>
      <c r="G5777" s="4" t="n">
        <f aca="false">INDEX(Data_Products!$D$2:$D$33,MATCH(C5777,Data_Products!$A$2:$A$33,0))</f>
        <v>148.29</v>
      </c>
      <c r="H5777" s="4" t="str">
        <f aca="false">INDEX(Data_Products!$C$2:$C$33,MATCH(C5777,Data_Products!$A$2:$A$33,0))</f>
        <v>Landscaping</v>
      </c>
      <c r="I5777" s="10" t="n">
        <f aca="false">D5777*(E5777-G5777)</f>
        <v>1655.2</v>
      </c>
      <c r="J5777" s="11" t="n">
        <f aca="false">IFERROR(I5777/F5777,0)</f>
        <v>0.358190867777537</v>
      </c>
      <c r="K5777" s="4" t="str">
        <f aca="false">IFERROR(INDEX(Data_Orders!$F$2:$F$4727,MATCH(B5777,Data_Orders!$A$2:$A$4727,0)),"")</f>
        <v>Retail</v>
      </c>
      <c r="L5777" s="4" t="str">
        <f aca="false">IFERROR(INDEX(Data_Orders!$D$2:$D$4727,MATCH(B5777,Data_Orders!$A$2:$A$4727,0)),"")</f>
        <v>Leicester</v>
      </c>
    </row>
    <row r="5778" customFormat="false" ht="15" hidden="false" customHeight="false" outlineLevel="0" collapsed="false">
      <c r="A5778" s="4" t="s">
        <v>11594</v>
      </c>
      <c r="B5778" s="4" t="s">
        <v>3020</v>
      </c>
      <c r="C5778" s="4" t="s">
        <v>1037</v>
      </c>
      <c r="D5778" s="4" t="n">
        <v>4</v>
      </c>
      <c r="E5778" s="4" t="n">
        <v>90.97</v>
      </c>
      <c r="F5778" s="4" t="n">
        <v>363.88</v>
      </c>
      <c r="G5778" s="4" t="n">
        <f aca="false">INDEX(Data_Products!$D$2:$D$33,MATCH(C5778,Data_Products!$A$2:$A$33,0))</f>
        <v>73.81</v>
      </c>
      <c r="H5778" s="4" t="str">
        <f aca="false">INDEX(Data_Products!$C$2:$C$33,MATCH(C5778,Data_Products!$A$2:$A$33,0))</f>
        <v>Insulation</v>
      </c>
      <c r="I5778" s="10" t="n">
        <f aca="false">D5778*(E5778-G5778)</f>
        <v>68.64</v>
      </c>
      <c r="J5778" s="11" t="n">
        <f aca="false">IFERROR(I5778/F5778,0)</f>
        <v>0.18863361547763</v>
      </c>
      <c r="K5778" s="4" t="str">
        <f aca="false">IFERROR(INDEX(Data_Orders!$F$2:$F$4727,MATCH(B5778,Data_Orders!$A$2:$A$4727,0)),"")</f>
        <v>Retail</v>
      </c>
      <c r="L5778" s="4" t="str">
        <f aca="false">IFERROR(INDEX(Data_Orders!$D$2:$D$4727,MATCH(B5778,Data_Orders!$A$2:$A$4727,0)),"")</f>
        <v>Leicester</v>
      </c>
    </row>
    <row r="5779" customFormat="false" ht="15" hidden="false" customHeight="false" outlineLevel="0" collapsed="false">
      <c r="A5779" s="4" t="s">
        <v>11595</v>
      </c>
      <c r="B5779" s="4" t="s">
        <v>3021</v>
      </c>
      <c r="C5779" s="4" t="s">
        <v>1026</v>
      </c>
      <c r="D5779" s="4" t="n">
        <v>11</v>
      </c>
      <c r="E5779" s="4" t="n">
        <v>184.05</v>
      </c>
      <c r="F5779" s="4" t="n">
        <v>2024.55</v>
      </c>
      <c r="G5779" s="4" t="n">
        <f aca="false">INDEX(Data_Products!$D$2:$D$33,MATCH(C5779,Data_Products!$A$2:$A$33,0))</f>
        <v>147.44</v>
      </c>
      <c r="H5779" s="4" t="str">
        <f aca="false">INDEX(Data_Products!$C$2:$C$33,MATCH(C5779,Data_Products!$A$2:$A$33,0))</f>
        <v>Cement &amp; Aggregates</v>
      </c>
      <c r="I5779" s="10" t="n">
        <f aca="false">D5779*(E5779-G5779)</f>
        <v>402.71</v>
      </c>
      <c r="J5779" s="11" t="n">
        <f aca="false">IFERROR(I5779/F5779,0)</f>
        <v>0.19891333876664</v>
      </c>
      <c r="K5779" s="4" t="str">
        <f aca="false">IFERROR(INDEX(Data_Orders!$F$2:$F$4727,MATCH(B5779,Data_Orders!$A$2:$A$4727,0)),"")</f>
        <v>Retail</v>
      </c>
      <c r="L5779" s="4" t="str">
        <f aca="false">IFERROR(INDEX(Data_Orders!$D$2:$D$4727,MATCH(B5779,Data_Orders!$A$2:$A$4727,0)),"")</f>
        <v>Leicester</v>
      </c>
    </row>
    <row r="5780" customFormat="false" ht="15" hidden="false" customHeight="false" outlineLevel="0" collapsed="false">
      <c r="A5780" s="4" t="s">
        <v>11596</v>
      </c>
      <c r="B5780" s="4" t="s">
        <v>3021</v>
      </c>
      <c r="C5780" s="4" t="s">
        <v>1068</v>
      </c>
      <c r="D5780" s="4" t="n">
        <v>5</v>
      </c>
      <c r="E5780" s="4" t="n">
        <v>86.28</v>
      </c>
      <c r="F5780" s="4" t="n">
        <v>431.4</v>
      </c>
      <c r="G5780" s="4" t="n">
        <f aca="false">INDEX(Data_Products!$D$2:$D$33,MATCH(C5780,Data_Products!$A$2:$A$33,0))</f>
        <v>68.55</v>
      </c>
      <c r="H5780" s="4" t="str">
        <f aca="false">INDEX(Data_Products!$C$2:$C$33,MATCH(C5780,Data_Products!$A$2:$A$33,0))</f>
        <v>Plumbing &amp; Drainage</v>
      </c>
      <c r="I5780" s="10" t="n">
        <f aca="false">D5780*(E5780-G5780)</f>
        <v>88.65</v>
      </c>
      <c r="J5780" s="11" t="n">
        <f aca="false">IFERROR(I5780/F5780,0)</f>
        <v>0.205493741307371</v>
      </c>
      <c r="K5780" s="4" t="str">
        <f aca="false">IFERROR(INDEX(Data_Orders!$F$2:$F$4727,MATCH(B5780,Data_Orders!$A$2:$A$4727,0)),"")</f>
        <v>Retail</v>
      </c>
      <c r="L5780" s="4" t="str">
        <f aca="false">IFERROR(INDEX(Data_Orders!$D$2:$D$4727,MATCH(B5780,Data_Orders!$A$2:$A$4727,0)),"")</f>
        <v>Leicester</v>
      </c>
    </row>
    <row r="5781" customFormat="false" ht="15" hidden="false" customHeight="false" outlineLevel="0" collapsed="false">
      <c r="A5781" s="4" t="s">
        <v>11597</v>
      </c>
      <c r="B5781" s="4" t="s">
        <v>3021</v>
      </c>
      <c r="C5781" s="4" t="s">
        <v>1046</v>
      </c>
      <c r="D5781" s="4" t="n">
        <v>15</v>
      </c>
      <c r="E5781" s="4" t="n">
        <v>154.02</v>
      </c>
      <c r="F5781" s="4" t="n">
        <v>2310.3</v>
      </c>
      <c r="G5781" s="4" t="n">
        <f aca="false">INDEX(Data_Products!$D$2:$D$33,MATCH(C5781,Data_Products!$A$2:$A$33,0))</f>
        <v>102.1</v>
      </c>
      <c r="H5781" s="4" t="str">
        <f aca="false">INDEX(Data_Products!$C$2:$C$33,MATCH(C5781,Data_Products!$A$2:$A$33,0))</f>
        <v>Tools &amp; Fixings</v>
      </c>
      <c r="I5781" s="10" t="n">
        <f aca="false">D5781*(E5781-G5781)</f>
        <v>778.8</v>
      </c>
      <c r="J5781" s="11" t="n">
        <f aca="false">IFERROR(I5781/F5781,0)</f>
        <v>0.337099078041813</v>
      </c>
      <c r="K5781" s="4" t="str">
        <f aca="false">IFERROR(INDEX(Data_Orders!$F$2:$F$4727,MATCH(B5781,Data_Orders!$A$2:$A$4727,0)),"")</f>
        <v>Retail</v>
      </c>
      <c r="L5781" s="4" t="str">
        <f aca="false">IFERROR(INDEX(Data_Orders!$D$2:$D$4727,MATCH(B5781,Data_Orders!$A$2:$A$4727,0)),"")</f>
        <v>Leicester</v>
      </c>
    </row>
    <row r="5782" customFormat="false" ht="15" hidden="false" customHeight="false" outlineLevel="0" collapsed="false">
      <c r="A5782" s="4" t="s">
        <v>11598</v>
      </c>
      <c r="B5782" s="4" t="s">
        <v>3021</v>
      </c>
      <c r="C5782" s="4" t="s">
        <v>1057</v>
      </c>
      <c r="D5782" s="4" t="n">
        <v>16</v>
      </c>
      <c r="E5782" s="4" t="n">
        <v>176.81</v>
      </c>
      <c r="F5782" s="4" t="n">
        <v>2828.96</v>
      </c>
      <c r="G5782" s="4" t="n">
        <f aca="false">INDEX(Data_Products!$D$2:$D$33,MATCH(C5782,Data_Products!$A$2:$A$33,0))</f>
        <v>129.57</v>
      </c>
      <c r="H5782" s="4" t="str">
        <f aca="false">INDEX(Data_Products!$C$2:$C$33,MATCH(C5782,Data_Products!$A$2:$A$33,0))</f>
        <v>Roofing</v>
      </c>
      <c r="I5782" s="10" t="n">
        <f aca="false">D5782*(E5782-G5782)</f>
        <v>755.84</v>
      </c>
      <c r="J5782" s="11" t="n">
        <f aca="false">IFERROR(I5782/F5782,0)</f>
        <v>0.267179458175443</v>
      </c>
      <c r="K5782" s="4" t="str">
        <f aca="false">IFERROR(INDEX(Data_Orders!$F$2:$F$4727,MATCH(B5782,Data_Orders!$A$2:$A$4727,0)),"")</f>
        <v>Retail</v>
      </c>
      <c r="L5782" s="4" t="str">
        <f aca="false">IFERROR(INDEX(Data_Orders!$D$2:$D$4727,MATCH(B5782,Data_Orders!$A$2:$A$4727,0)),"")</f>
        <v>Leicester</v>
      </c>
    </row>
    <row r="5783" customFormat="false" ht="15" hidden="false" customHeight="false" outlineLevel="0" collapsed="false">
      <c r="A5783" s="4" t="s">
        <v>11599</v>
      </c>
      <c r="B5783" s="4" t="s">
        <v>3022</v>
      </c>
      <c r="C5783" s="4" t="s">
        <v>1035</v>
      </c>
      <c r="D5783" s="4" t="n">
        <v>3</v>
      </c>
      <c r="E5783" s="4" t="n">
        <v>165.07</v>
      </c>
      <c r="F5783" s="4" t="n">
        <v>495.21</v>
      </c>
      <c r="G5783" s="4" t="n">
        <f aca="false">INDEX(Data_Products!$D$2:$D$33,MATCH(C5783,Data_Products!$A$2:$A$33,0))</f>
        <v>134.65</v>
      </c>
      <c r="H5783" s="4" t="str">
        <f aca="false">INDEX(Data_Products!$C$2:$C$33,MATCH(C5783,Data_Products!$A$2:$A$33,0))</f>
        <v>Insulation</v>
      </c>
      <c r="I5783" s="10" t="n">
        <f aca="false">D5783*(E5783-G5783)</f>
        <v>91.26</v>
      </c>
      <c r="J5783" s="11" t="n">
        <f aca="false">IFERROR(I5783/F5783,0)</f>
        <v>0.184285454655601</v>
      </c>
      <c r="K5783" s="4" t="str">
        <f aca="false">IFERROR(INDEX(Data_Orders!$F$2:$F$4727,MATCH(B5783,Data_Orders!$A$2:$A$4727,0)),"")</f>
        <v>Retail</v>
      </c>
      <c r="L5783" s="4" t="str">
        <f aca="false">IFERROR(INDEX(Data_Orders!$D$2:$D$4727,MATCH(B5783,Data_Orders!$A$2:$A$4727,0)),"")</f>
        <v>Leicester</v>
      </c>
    </row>
    <row r="5784" customFormat="false" ht="15" hidden="false" customHeight="false" outlineLevel="0" collapsed="false">
      <c r="A5784" s="4" t="s">
        <v>11600</v>
      </c>
      <c r="B5784" s="4" t="s">
        <v>3022</v>
      </c>
      <c r="C5784" s="4" t="s">
        <v>1037</v>
      </c>
      <c r="D5784" s="4" t="n">
        <v>18</v>
      </c>
      <c r="E5784" s="4" t="n">
        <v>90.97</v>
      </c>
      <c r="F5784" s="4" t="n">
        <v>1637.46</v>
      </c>
      <c r="G5784" s="4" t="n">
        <f aca="false">INDEX(Data_Products!$D$2:$D$33,MATCH(C5784,Data_Products!$A$2:$A$33,0))</f>
        <v>73.81</v>
      </c>
      <c r="H5784" s="4" t="str">
        <f aca="false">INDEX(Data_Products!$C$2:$C$33,MATCH(C5784,Data_Products!$A$2:$A$33,0))</f>
        <v>Insulation</v>
      </c>
      <c r="I5784" s="10" t="n">
        <f aca="false">D5784*(E5784-G5784)</f>
        <v>308.88</v>
      </c>
      <c r="J5784" s="11" t="n">
        <f aca="false">IFERROR(I5784/F5784,0)</f>
        <v>0.18863361547763</v>
      </c>
      <c r="K5784" s="4" t="str">
        <f aca="false">IFERROR(INDEX(Data_Orders!$F$2:$F$4727,MATCH(B5784,Data_Orders!$A$2:$A$4727,0)),"")</f>
        <v>Retail</v>
      </c>
      <c r="L5784" s="4" t="str">
        <f aca="false">IFERROR(INDEX(Data_Orders!$D$2:$D$4727,MATCH(B5784,Data_Orders!$A$2:$A$4727,0)),"")</f>
        <v>Leicester</v>
      </c>
    </row>
    <row r="5785" customFormat="false" ht="15" hidden="false" customHeight="false" outlineLevel="0" collapsed="false">
      <c r="A5785" s="4" t="s">
        <v>11601</v>
      </c>
      <c r="B5785" s="4" t="s">
        <v>3022</v>
      </c>
      <c r="C5785" s="4" t="s">
        <v>1017</v>
      </c>
      <c r="D5785" s="4" t="n">
        <v>10</v>
      </c>
      <c r="E5785" s="4" t="n">
        <v>49.15</v>
      </c>
      <c r="F5785" s="4" t="n">
        <v>491.5</v>
      </c>
      <c r="G5785" s="4" t="n">
        <f aca="false">INDEX(Data_Products!$D$2:$D$33,MATCH(C5785,Data_Products!$A$2:$A$33,0))</f>
        <v>31.44</v>
      </c>
      <c r="H5785" s="4" t="str">
        <f aca="false">INDEX(Data_Products!$C$2:$C$33,MATCH(C5785,Data_Products!$A$2:$A$33,0))</f>
        <v>Timber</v>
      </c>
      <c r="I5785" s="10" t="n">
        <f aca="false">D5785*(E5785-G5785)</f>
        <v>177.1</v>
      </c>
      <c r="J5785" s="11" t="n">
        <f aca="false">IFERROR(I5785/F5785,0)</f>
        <v>0.360325534079349</v>
      </c>
      <c r="K5785" s="4" t="str">
        <f aca="false">IFERROR(INDEX(Data_Orders!$F$2:$F$4727,MATCH(B5785,Data_Orders!$A$2:$A$4727,0)),"")</f>
        <v>Retail</v>
      </c>
      <c r="L5785" s="4" t="str">
        <f aca="false">IFERROR(INDEX(Data_Orders!$D$2:$D$4727,MATCH(B5785,Data_Orders!$A$2:$A$4727,0)),"")</f>
        <v>Leicester</v>
      </c>
    </row>
    <row r="5786" customFormat="false" ht="15" hidden="false" customHeight="false" outlineLevel="0" collapsed="false">
      <c r="A5786" s="4" t="s">
        <v>11602</v>
      </c>
      <c r="B5786" s="4" t="s">
        <v>3022</v>
      </c>
      <c r="C5786" s="4" t="s">
        <v>1024</v>
      </c>
      <c r="D5786" s="4" t="n">
        <v>10</v>
      </c>
      <c r="E5786" s="4" t="n">
        <v>137.14</v>
      </c>
      <c r="F5786" s="4" t="n">
        <v>1371.4</v>
      </c>
      <c r="G5786" s="4" t="n">
        <f aca="false">INDEX(Data_Products!$D$2:$D$33,MATCH(C5786,Data_Products!$A$2:$A$33,0))</f>
        <v>99.99</v>
      </c>
      <c r="H5786" s="4" t="str">
        <f aca="false">INDEX(Data_Products!$C$2:$C$33,MATCH(C5786,Data_Products!$A$2:$A$33,0))</f>
        <v>Cement &amp; Aggregates</v>
      </c>
      <c r="I5786" s="10" t="n">
        <f aca="false">D5786*(E5786-G5786)</f>
        <v>371.5</v>
      </c>
      <c r="J5786" s="11" t="n">
        <f aca="false">IFERROR(I5786/F5786,0)</f>
        <v>0.270891060230421</v>
      </c>
      <c r="K5786" s="4" t="str">
        <f aca="false">IFERROR(INDEX(Data_Orders!$F$2:$F$4727,MATCH(B5786,Data_Orders!$A$2:$A$4727,0)),"")</f>
        <v>Retail</v>
      </c>
      <c r="L5786" s="4" t="str">
        <f aca="false">IFERROR(INDEX(Data_Orders!$D$2:$D$4727,MATCH(B5786,Data_Orders!$A$2:$A$4727,0)),"")</f>
        <v>Leicester</v>
      </c>
    </row>
    <row r="5787" customFormat="false" ht="15" hidden="false" customHeight="false" outlineLevel="0" collapsed="false">
      <c r="A5787" s="4" t="s">
        <v>11603</v>
      </c>
      <c r="B5787" s="4" t="s">
        <v>3022</v>
      </c>
      <c r="C5787" s="4" t="s">
        <v>1041</v>
      </c>
      <c r="D5787" s="4" t="n">
        <v>9</v>
      </c>
      <c r="E5787" s="4" t="n">
        <v>242.75</v>
      </c>
      <c r="F5787" s="4" t="n">
        <v>2184.75</v>
      </c>
      <c r="G5787" s="4" t="n">
        <f aca="false">INDEX(Data_Products!$D$2:$D$33,MATCH(C5787,Data_Products!$A$2:$A$33,0))</f>
        <v>142.94</v>
      </c>
      <c r="H5787" s="4" t="str">
        <f aca="false">INDEX(Data_Products!$C$2:$C$33,MATCH(C5787,Data_Products!$A$2:$A$33,0))</f>
        <v>Tools &amp; Fixings</v>
      </c>
      <c r="I5787" s="10" t="n">
        <f aca="false">D5787*(E5787-G5787)</f>
        <v>898.29</v>
      </c>
      <c r="J5787" s="11" t="n">
        <f aca="false">IFERROR(I5787/F5787,0)</f>
        <v>0.411163748712667</v>
      </c>
      <c r="K5787" s="4" t="str">
        <f aca="false">IFERROR(INDEX(Data_Orders!$F$2:$F$4727,MATCH(B5787,Data_Orders!$A$2:$A$4727,0)),"")</f>
        <v>Retail</v>
      </c>
      <c r="L5787" s="4" t="str">
        <f aca="false">IFERROR(INDEX(Data_Orders!$D$2:$D$4727,MATCH(B5787,Data_Orders!$A$2:$A$4727,0)),"")</f>
        <v>Leicester</v>
      </c>
    </row>
    <row r="5788" customFormat="false" ht="15" hidden="false" customHeight="false" outlineLevel="0" collapsed="false">
      <c r="A5788" s="4" t="s">
        <v>11604</v>
      </c>
      <c r="B5788" s="4" t="s">
        <v>3023</v>
      </c>
      <c r="C5788" s="4" t="s">
        <v>1061</v>
      </c>
      <c r="D5788" s="4" t="n">
        <v>6</v>
      </c>
      <c r="E5788" s="4" t="n">
        <v>145.57</v>
      </c>
      <c r="F5788" s="4" t="n">
        <v>873.42</v>
      </c>
      <c r="G5788" s="4" t="n">
        <f aca="false">INDEX(Data_Products!$D$2:$D$33,MATCH(C5788,Data_Products!$A$2:$A$33,0))</f>
        <v>119.29</v>
      </c>
      <c r="H5788" s="4" t="str">
        <f aca="false">INDEX(Data_Products!$C$2:$C$33,MATCH(C5788,Data_Products!$A$2:$A$33,0))</f>
        <v>Plumbing &amp; Drainage</v>
      </c>
      <c r="I5788" s="10" t="n">
        <f aca="false">D5788*(E5788-G5788)</f>
        <v>157.68</v>
      </c>
      <c r="J5788" s="11" t="n">
        <f aca="false">IFERROR(I5788/F5788,0)</f>
        <v>0.180531702960775</v>
      </c>
      <c r="K5788" s="4" t="str">
        <f aca="false">IFERROR(INDEX(Data_Orders!$F$2:$F$4727,MATCH(B5788,Data_Orders!$A$2:$A$4727,0)),"")</f>
        <v>Retail</v>
      </c>
      <c r="L5788" s="4" t="str">
        <f aca="false">IFERROR(INDEX(Data_Orders!$D$2:$D$4727,MATCH(B5788,Data_Orders!$A$2:$A$4727,0)),"")</f>
        <v>Leicester</v>
      </c>
    </row>
    <row r="5789" customFormat="false" ht="15" hidden="false" customHeight="false" outlineLevel="0" collapsed="false">
      <c r="A5789" s="4" t="s">
        <v>11605</v>
      </c>
      <c r="B5789" s="4" t="s">
        <v>3024</v>
      </c>
      <c r="C5789" s="4" t="s">
        <v>1032</v>
      </c>
      <c r="D5789" s="4" t="n">
        <v>10</v>
      </c>
      <c r="E5789" s="4" t="n">
        <v>99.65</v>
      </c>
      <c r="F5789" s="4" t="n">
        <v>996.5</v>
      </c>
      <c r="G5789" s="4" t="n">
        <f aca="false">INDEX(Data_Products!$D$2:$D$33,MATCH(C5789,Data_Products!$A$2:$A$33,0))</f>
        <v>58.26</v>
      </c>
      <c r="H5789" s="4" t="str">
        <f aca="false">INDEX(Data_Products!$C$2:$C$33,MATCH(C5789,Data_Products!$A$2:$A$33,0))</f>
        <v>Insulation</v>
      </c>
      <c r="I5789" s="10" t="n">
        <f aca="false">D5789*(E5789-G5789)</f>
        <v>413.9</v>
      </c>
      <c r="J5789" s="11" t="n">
        <f aca="false">IFERROR(I5789/F5789,0)</f>
        <v>0.415353738083292</v>
      </c>
      <c r="K5789" s="4" t="str">
        <f aca="false">IFERROR(INDEX(Data_Orders!$F$2:$F$4727,MATCH(B5789,Data_Orders!$A$2:$A$4727,0)),"")</f>
        <v>Retail</v>
      </c>
      <c r="L5789" s="4" t="str">
        <f aca="false">IFERROR(INDEX(Data_Orders!$D$2:$D$4727,MATCH(B5789,Data_Orders!$A$2:$A$4727,0)),"")</f>
        <v>Leicester</v>
      </c>
    </row>
    <row r="5790" customFormat="false" ht="15" hidden="false" customHeight="false" outlineLevel="0" collapsed="false">
      <c r="A5790" s="4" t="s">
        <v>11606</v>
      </c>
      <c r="B5790" s="4" t="s">
        <v>3024</v>
      </c>
      <c r="C5790" s="4" t="s">
        <v>1013</v>
      </c>
      <c r="D5790" s="4" t="n">
        <v>17</v>
      </c>
      <c r="E5790" s="4" t="n">
        <v>240.92</v>
      </c>
      <c r="F5790" s="4" t="n">
        <v>4095.64</v>
      </c>
      <c r="G5790" s="4" t="n">
        <f aca="false">INDEX(Data_Products!$D$2:$D$33,MATCH(C5790,Data_Products!$A$2:$A$33,0))</f>
        <v>168.32</v>
      </c>
      <c r="H5790" s="4" t="str">
        <f aca="false">INDEX(Data_Products!$C$2:$C$33,MATCH(C5790,Data_Products!$A$2:$A$33,0))</f>
        <v>Timber</v>
      </c>
      <c r="I5790" s="10" t="n">
        <f aca="false">D5790*(E5790-G5790)</f>
        <v>1234.2</v>
      </c>
      <c r="J5790" s="11" t="n">
        <f aca="false">IFERROR(I5790/F5790,0)</f>
        <v>0.301344844761747</v>
      </c>
      <c r="K5790" s="4" t="str">
        <f aca="false">IFERROR(INDEX(Data_Orders!$F$2:$F$4727,MATCH(B5790,Data_Orders!$A$2:$A$4727,0)),"")</f>
        <v>Retail</v>
      </c>
      <c r="L5790" s="4" t="str">
        <f aca="false">IFERROR(INDEX(Data_Orders!$D$2:$D$4727,MATCH(B5790,Data_Orders!$A$2:$A$4727,0)),"")</f>
        <v>Leicester</v>
      </c>
    </row>
    <row r="5791" customFormat="false" ht="15" hidden="false" customHeight="false" outlineLevel="0" collapsed="false">
      <c r="A5791" s="4" t="s">
        <v>11607</v>
      </c>
      <c r="B5791" s="4" t="s">
        <v>3024</v>
      </c>
      <c r="C5791" s="4" t="s">
        <v>1019</v>
      </c>
      <c r="D5791" s="4" t="n">
        <v>2</v>
      </c>
      <c r="E5791" s="4" t="n">
        <v>79.76</v>
      </c>
      <c r="F5791" s="4" t="n">
        <v>159.52</v>
      </c>
      <c r="G5791" s="4" t="n">
        <f aca="false">INDEX(Data_Products!$D$2:$D$33,MATCH(C5791,Data_Products!$A$2:$A$33,0))</f>
        <v>59.07</v>
      </c>
      <c r="H5791" s="4" t="str">
        <f aca="false">INDEX(Data_Products!$C$2:$C$33,MATCH(C5791,Data_Products!$A$2:$A$33,0))</f>
        <v>Timber</v>
      </c>
      <c r="I5791" s="10" t="n">
        <f aca="false">D5791*(E5791-G5791)</f>
        <v>41.38</v>
      </c>
      <c r="J5791" s="11" t="n">
        <f aca="false">IFERROR(I5791/F5791,0)</f>
        <v>0.259403209628887</v>
      </c>
      <c r="K5791" s="4" t="str">
        <f aca="false">IFERROR(INDEX(Data_Orders!$F$2:$F$4727,MATCH(B5791,Data_Orders!$A$2:$A$4727,0)),"")</f>
        <v>Retail</v>
      </c>
      <c r="L5791" s="4" t="str">
        <f aca="false">IFERROR(INDEX(Data_Orders!$D$2:$D$4727,MATCH(B5791,Data_Orders!$A$2:$A$4727,0)),"")</f>
        <v>Leicester</v>
      </c>
    </row>
    <row r="5792" customFormat="false" ht="15" hidden="false" customHeight="false" outlineLevel="0" collapsed="false">
      <c r="A5792" s="4" t="s">
        <v>11608</v>
      </c>
      <c r="B5792" s="4" t="s">
        <v>3024</v>
      </c>
      <c r="C5792" s="4" t="s">
        <v>1070</v>
      </c>
      <c r="D5792" s="4" t="n">
        <v>4</v>
      </c>
      <c r="E5792" s="4" t="n">
        <v>230.32</v>
      </c>
      <c r="F5792" s="4" t="n">
        <v>921.28</v>
      </c>
      <c r="G5792" s="4" t="n">
        <f aca="false">INDEX(Data_Products!$D$2:$D$33,MATCH(C5792,Data_Products!$A$2:$A$33,0))</f>
        <v>161.64</v>
      </c>
      <c r="H5792" s="4" t="str">
        <f aca="false">INDEX(Data_Products!$C$2:$C$33,MATCH(C5792,Data_Products!$A$2:$A$33,0))</f>
        <v>Landscaping</v>
      </c>
      <c r="I5792" s="10" t="n">
        <f aca="false">D5792*(E5792-G5792)</f>
        <v>274.72</v>
      </c>
      <c r="J5792" s="11" t="n">
        <f aca="false">IFERROR(I5792/F5792,0)</f>
        <v>0.298193817297673</v>
      </c>
      <c r="K5792" s="4" t="str">
        <f aca="false">IFERROR(INDEX(Data_Orders!$F$2:$F$4727,MATCH(B5792,Data_Orders!$A$2:$A$4727,0)),"")</f>
        <v>Retail</v>
      </c>
      <c r="L5792" s="4" t="str">
        <f aca="false">IFERROR(INDEX(Data_Orders!$D$2:$D$4727,MATCH(B5792,Data_Orders!$A$2:$A$4727,0)),"")</f>
        <v>Leicester</v>
      </c>
    </row>
    <row r="5793" customFormat="false" ht="15" hidden="false" customHeight="false" outlineLevel="0" collapsed="false">
      <c r="A5793" s="4" t="s">
        <v>11609</v>
      </c>
      <c r="B5793" s="4" t="s">
        <v>3024</v>
      </c>
      <c r="C5793" s="4" t="s">
        <v>1037</v>
      </c>
      <c r="D5793" s="4" t="n">
        <v>14</v>
      </c>
      <c r="E5793" s="4" t="n">
        <v>90.97</v>
      </c>
      <c r="F5793" s="4" t="n">
        <v>1273.58</v>
      </c>
      <c r="G5793" s="4" t="n">
        <f aca="false">INDEX(Data_Products!$D$2:$D$33,MATCH(C5793,Data_Products!$A$2:$A$33,0))</f>
        <v>73.81</v>
      </c>
      <c r="H5793" s="4" t="str">
        <f aca="false">INDEX(Data_Products!$C$2:$C$33,MATCH(C5793,Data_Products!$A$2:$A$33,0))</f>
        <v>Insulation</v>
      </c>
      <c r="I5793" s="10" t="n">
        <f aca="false">D5793*(E5793-G5793)</f>
        <v>240.24</v>
      </c>
      <c r="J5793" s="11" t="n">
        <f aca="false">IFERROR(I5793/F5793,0)</f>
        <v>0.18863361547763</v>
      </c>
      <c r="K5793" s="4" t="str">
        <f aca="false">IFERROR(INDEX(Data_Orders!$F$2:$F$4727,MATCH(B5793,Data_Orders!$A$2:$A$4727,0)),"")</f>
        <v>Retail</v>
      </c>
      <c r="L5793" s="4" t="str">
        <f aca="false">IFERROR(INDEX(Data_Orders!$D$2:$D$4727,MATCH(B5793,Data_Orders!$A$2:$A$4727,0)),"")</f>
        <v>Leicester</v>
      </c>
    </row>
    <row r="5794" customFormat="false" ht="15" hidden="false" customHeight="false" outlineLevel="0" collapsed="false">
      <c r="A5794" s="4" t="s">
        <v>11610</v>
      </c>
      <c r="B5794" s="4" t="s">
        <v>3025</v>
      </c>
      <c r="C5794" s="4" t="s">
        <v>1013</v>
      </c>
      <c r="D5794" s="4" t="n">
        <v>7</v>
      </c>
      <c r="E5794" s="4" t="n">
        <v>240.92</v>
      </c>
      <c r="F5794" s="4" t="n">
        <v>1686.44</v>
      </c>
      <c r="G5794" s="4" t="n">
        <f aca="false">INDEX(Data_Products!$D$2:$D$33,MATCH(C5794,Data_Products!$A$2:$A$33,0))</f>
        <v>168.32</v>
      </c>
      <c r="H5794" s="4" t="str">
        <f aca="false">INDEX(Data_Products!$C$2:$C$33,MATCH(C5794,Data_Products!$A$2:$A$33,0))</f>
        <v>Timber</v>
      </c>
      <c r="I5794" s="10" t="n">
        <f aca="false">D5794*(E5794-G5794)</f>
        <v>508.2</v>
      </c>
      <c r="J5794" s="11" t="n">
        <f aca="false">IFERROR(I5794/F5794,0)</f>
        <v>0.301344844761747</v>
      </c>
      <c r="K5794" s="4" t="str">
        <f aca="false">IFERROR(INDEX(Data_Orders!$F$2:$F$4727,MATCH(B5794,Data_Orders!$A$2:$A$4727,0)),"")</f>
        <v>Retail</v>
      </c>
      <c r="L5794" s="4" t="str">
        <f aca="false">IFERROR(INDEX(Data_Orders!$D$2:$D$4727,MATCH(B5794,Data_Orders!$A$2:$A$4727,0)),"")</f>
        <v>Leicester</v>
      </c>
    </row>
    <row r="5795" customFormat="false" ht="15" hidden="false" customHeight="false" outlineLevel="0" collapsed="false">
      <c r="A5795" s="4" t="s">
        <v>11611</v>
      </c>
      <c r="B5795" s="4" t="s">
        <v>3025</v>
      </c>
      <c r="C5795" s="4" t="s">
        <v>1026</v>
      </c>
      <c r="D5795" s="4" t="n">
        <v>9</v>
      </c>
      <c r="E5795" s="4" t="n">
        <v>184.05</v>
      </c>
      <c r="F5795" s="4" t="n">
        <v>1656.45</v>
      </c>
      <c r="G5795" s="4" t="n">
        <f aca="false">INDEX(Data_Products!$D$2:$D$33,MATCH(C5795,Data_Products!$A$2:$A$33,0))</f>
        <v>147.44</v>
      </c>
      <c r="H5795" s="4" t="str">
        <f aca="false">INDEX(Data_Products!$C$2:$C$33,MATCH(C5795,Data_Products!$A$2:$A$33,0))</f>
        <v>Cement &amp; Aggregates</v>
      </c>
      <c r="I5795" s="10" t="n">
        <f aca="false">D5795*(E5795-G5795)</f>
        <v>329.49</v>
      </c>
      <c r="J5795" s="11" t="n">
        <f aca="false">IFERROR(I5795/F5795,0)</f>
        <v>0.19891333876664</v>
      </c>
      <c r="K5795" s="4" t="str">
        <f aca="false">IFERROR(INDEX(Data_Orders!$F$2:$F$4727,MATCH(B5795,Data_Orders!$A$2:$A$4727,0)),"")</f>
        <v>Retail</v>
      </c>
      <c r="L5795" s="4" t="str">
        <f aca="false">IFERROR(INDEX(Data_Orders!$D$2:$D$4727,MATCH(B5795,Data_Orders!$A$2:$A$4727,0)),"")</f>
        <v>Leicester</v>
      </c>
    </row>
    <row r="5796" customFormat="false" ht="15" hidden="false" customHeight="false" outlineLevel="0" collapsed="false">
      <c r="A5796" s="4" t="s">
        <v>11612</v>
      </c>
      <c r="B5796" s="4" t="s">
        <v>3025</v>
      </c>
      <c r="C5796" s="4" t="s">
        <v>1041</v>
      </c>
      <c r="D5796" s="4" t="n">
        <v>4</v>
      </c>
      <c r="E5796" s="4" t="n">
        <v>242.75</v>
      </c>
      <c r="F5796" s="4" t="n">
        <v>971</v>
      </c>
      <c r="G5796" s="4" t="n">
        <f aca="false">INDEX(Data_Products!$D$2:$D$33,MATCH(C5796,Data_Products!$A$2:$A$33,0))</f>
        <v>142.94</v>
      </c>
      <c r="H5796" s="4" t="str">
        <f aca="false">INDEX(Data_Products!$C$2:$C$33,MATCH(C5796,Data_Products!$A$2:$A$33,0))</f>
        <v>Tools &amp; Fixings</v>
      </c>
      <c r="I5796" s="10" t="n">
        <f aca="false">D5796*(E5796-G5796)</f>
        <v>399.24</v>
      </c>
      <c r="J5796" s="11" t="n">
        <f aca="false">IFERROR(I5796/F5796,0)</f>
        <v>0.411163748712667</v>
      </c>
      <c r="K5796" s="4" t="str">
        <f aca="false">IFERROR(INDEX(Data_Orders!$F$2:$F$4727,MATCH(B5796,Data_Orders!$A$2:$A$4727,0)),"")</f>
        <v>Retail</v>
      </c>
      <c r="L5796" s="4" t="str">
        <f aca="false">IFERROR(INDEX(Data_Orders!$D$2:$D$4727,MATCH(B5796,Data_Orders!$A$2:$A$4727,0)),"")</f>
        <v>Leicester</v>
      </c>
    </row>
    <row r="5797" customFormat="false" ht="15" hidden="false" customHeight="false" outlineLevel="0" collapsed="false">
      <c r="A5797" s="4" t="s">
        <v>11613</v>
      </c>
      <c r="B5797" s="4" t="s">
        <v>3026</v>
      </c>
      <c r="C5797" s="4" t="s">
        <v>1048</v>
      </c>
      <c r="D5797" s="4" t="n">
        <v>15</v>
      </c>
      <c r="E5797" s="4" t="n">
        <v>112.72</v>
      </c>
      <c r="F5797" s="4" t="n">
        <v>1690.8</v>
      </c>
      <c r="G5797" s="4" t="n">
        <f aca="false">INDEX(Data_Products!$D$2:$D$33,MATCH(C5797,Data_Products!$A$2:$A$33,0))</f>
        <v>83.21</v>
      </c>
      <c r="H5797" s="4" t="str">
        <f aca="false">INDEX(Data_Products!$C$2:$C$33,MATCH(C5797,Data_Products!$A$2:$A$33,0))</f>
        <v>Tools &amp; Fixings</v>
      </c>
      <c r="I5797" s="10" t="n">
        <f aca="false">D5797*(E5797-G5797)</f>
        <v>442.65</v>
      </c>
      <c r="J5797" s="11" t="n">
        <f aca="false">IFERROR(I5797/F5797,0)</f>
        <v>0.261799148332151</v>
      </c>
      <c r="K5797" s="4" t="str">
        <f aca="false">IFERROR(INDEX(Data_Orders!$F$2:$F$4727,MATCH(B5797,Data_Orders!$A$2:$A$4727,0)),"")</f>
        <v>Retail</v>
      </c>
      <c r="L5797" s="4" t="str">
        <f aca="false">IFERROR(INDEX(Data_Orders!$D$2:$D$4727,MATCH(B5797,Data_Orders!$A$2:$A$4727,0)),"")</f>
        <v>Leicester</v>
      </c>
    </row>
    <row r="5798" customFormat="false" ht="15" hidden="false" customHeight="false" outlineLevel="0" collapsed="false">
      <c r="A5798" s="4" t="s">
        <v>11614</v>
      </c>
      <c r="B5798" s="4" t="s">
        <v>3026</v>
      </c>
      <c r="C5798" s="4" t="s">
        <v>1017</v>
      </c>
      <c r="D5798" s="4" t="n">
        <v>16</v>
      </c>
      <c r="E5798" s="4" t="n">
        <v>49.15</v>
      </c>
      <c r="F5798" s="4" t="n">
        <v>786.4</v>
      </c>
      <c r="G5798" s="4" t="n">
        <f aca="false">INDEX(Data_Products!$D$2:$D$33,MATCH(C5798,Data_Products!$A$2:$A$33,0))</f>
        <v>31.44</v>
      </c>
      <c r="H5798" s="4" t="str">
        <f aca="false">INDEX(Data_Products!$C$2:$C$33,MATCH(C5798,Data_Products!$A$2:$A$33,0))</f>
        <v>Timber</v>
      </c>
      <c r="I5798" s="10" t="n">
        <f aca="false">D5798*(E5798-G5798)</f>
        <v>283.36</v>
      </c>
      <c r="J5798" s="11" t="n">
        <f aca="false">IFERROR(I5798/F5798,0)</f>
        <v>0.360325534079349</v>
      </c>
      <c r="K5798" s="4" t="str">
        <f aca="false">IFERROR(INDEX(Data_Orders!$F$2:$F$4727,MATCH(B5798,Data_Orders!$A$2:$A$4727,0)),"")</f>
        <v>Retail</v>
      </c>
      <c r="L5798" s="4" t="str">
        <f aca="false">IFERROR(INDEX(Data_Orders!$D$2:$D$4727,MATCH(B5798,Data_Orders!$A$2:$A$4727,0)),"")</f>
        <v>Leicester</v>
      </c>
    </row>
    <row r="5799" customFormat="false" ht="15" hidden="false" customHeight="false" outlineLevel="0" collapsed="false">
      <c r="A5799" s="4" t="s">
        <v>11615</v>
      </c>
      <c r="B5799" s="4" t="s">
        <v>3026</v>
      </c>
      <c r="C5799" s="4" t="s">
        <v>1075</v>
      </c>
      <c r="D5799" s="4" t="n">
        <v>17</v>
      </c>
      <c r="E5799" s="4" t="n">
        <v>98.61</v>
      </c>
      <c r="F5799" s="4" t="n">
        <v>1676.37</v>
      </c>
      <c r="G5799" s="4" t="n">
        <f aca="false">INDEX(Data_Products!$D$2:$D$33,MATCH(C5799,Data_Products!$A$2:$A$33,0))</f>
        <v>74.84</v>
      </c>
      <c r="H5799" s="4" t="str">
        <f aca="false">INDEX(Data_Products!$C$2:$C$33,MATCH(C5799,Data_Products!$A$2:$A$33,0))</f>
        <v>Landscaping</v>
      </c>
      <c r="I5799" s="10" t="n">
        <f aca="false">D5799*(E5799-G5799)</f>
        <v>404.09</v>
      </c>
      <c r="J5799" s="11" t="n">
        <f aca="false">IFERROR(I5799/F5799,0)</f>
        <v>0.24105060338708</v>
      </c>
      <c r="K5799" s="4" t="str">
        <f aca="false">IFERROR(INDEX(Data_Orders!$F$2:$F$4727,MATCH(B5799,Data_Orders!$A$2:$A$4727,0)),"")</f>
        <v>Retail</v>
      </c>
      <c r="L5799" s="4" t="str">
        <f aca="false">IFERROR(INDEX(Data_Orders!$D$2:$D$4727,MATCH(B5799,Data_Orders!$A$2:$A$4727,0)),"")</f>
        <v>Leicester</v>
      </c>
    </row>
    <row r="5800" customFormat="false" ht="15" hidden="false" customHeight="false" outlineLevel="0" collapsed="false">
      <c r="A5800" s="4" t="s">
        <v>11616</v>
      </c>
      <c r="B5800" s="4" t="s">
        <v>3026</v>
      </c>
      <c r="C5800" s="4" t="s">
        <v>1019</v>
      </c>
      <c r="D5800" s="4" t="n">
        <v>6</v>
      </c>
      <c r="E5800" s="4" t="n">
        <v>79.76</v>
      </c>
      <c r="F5800" s="4" t="n">
        <v>478.56</v>
      </c>
      <c r="G5800" s="4" t="n">
        <f aca="false">INDEX(Data_Products!$D$2:$D$33,MATCH(C5800,Data_Products!$A$2:$A$33,0))</f>
        <v>59.07</v>
      </c>
      <c r="H5800" s="4" t="str">
        <f aca="false">INDEX(Data_Products!$C$2:$C$33,MATCH(C5800,Data_Products!$A$2:$A$33,0))</f>
        <v>Timber</v>
      </c>
      <c r="I5800" s="10" t="n">
        <f aca="false">D5800*(E5800-G5800)</f>
        <v>124.14</v>
      </c>
      <c r="J5800" s="11" t="n">
        <f aca="false">IFERROR(I5800/F5800,0)</f>
        <v>0.259403209628887</v>
      </c>
      <c r="K5800" s="4" t="str">
        <f aca="false">IFERROR(INDEX(Data_Orders!$F$2:$F$4727,MATCH(B5800,Data_Orders!$A$2:$A$4727,0)),"")</f>
        <v>Retail</v>
      </c>
      <c r="L5800" s="4" t="str">
        <f aca="false">IFERROR(INDEX(Data_Orders!$D$2:$D$4727,MATCH(B5800,Data_Orders!$A$2:$A$4727,0)),"")</f>
        <v>Leicester</v>
      </c>
    </row>
    <row r="5801" customFormat="false" ht="15" hidden="false" customHeight="false" outlineLevel="0" collapsed="false">
      <c r="A5801" s="4" t="s">
        <v>11617</v>
      </c>
      <c r="B5801" s="4" t="s">
        <v>3027</v>
      </c>
      <c r="C5801" s="4" t="s">
        <v>1010</v>
      </c>
      <c r="D5801" s="4" t="n">
        <v>6</v>
      </c>
      <c r="E5801" s="4" t="n">
        <v>135.95</v>
      </c>
      <c r="F5801" s="4" t="n">
        <v>815.7</v>
      </c>
      <c r="G5801" s="4" t="n">
        <f aca="false">INDEX(Data_Products!$D$2:$D$33,MATCH(C5801,Data_Products!$A$2:$A$33,0))</f>
        <v>111.1</v>
      </c>
      <c r="H5801" s="4" t="str">
        <f aca="false">INDEX(Data_Products!$C$2:$C$33,MATCH(C5801,Data_Products!$A$2:$A$33,0))</f>
        <v>Timber</v>
      </c>
      <c r="I5801" s="10" t="n">
        <f aca="false">D5801*(E5801-G5801)</f>
        <v>149.1</v>
      </c>
      <c r="J5801" s="11" t="n">
        <f aca="false">IFERROR(I5801/F5801,0)</f>
        <v>0.18278778962854</v>
      </c>
      <c r="K5801" s="4" t="str">
        <f aca="false">IFERROR(INDEX(Data_Orders!$F$2:$F$4727,MATCH(B5801,Data_Orders!$A$2:$A$4727,0)),"")</f>
        <v>Retail</v>
      </c>
      <c r="L5801" s="4" t="str">
        <f aca="false">IFERROR(INDEX(Data_Orders!$D$2:$D$4727,MATCH(B5801,Data_Orders!$A$2:$A$4727,0)),"")</f>
        <v>Leicester</v>
      </c>
    </row>
    <row r="5802" customFormat="false" ht="15" hidden="false" customHeight="false" outlineLevel="0" collapsed="false">
      <c r="A5802" s="4" t="s">
        <v>11618</v>
      </c>
      <c r="B5802" s="4" t="s">
        <v>3028</v>
      </c>
      <c r="C5802" s="4" t="s">
        <v>1073</v>
      </c>
      <c r="D5802" s="4" t="n">
        <v>16</v>
      </c>
      <c r="E5802" s="4" t="n">
        <v>231.05</v>
      </c>
      <c r="F5802" s="4" t="n">
        <v>3696.8</v>
      </c>
      <c r="G5802" s="4" t="n">
        <f aca="false">INDEX(Data_Products!$D$2:$D$33,MATCH(C5802,Data_Products!$A$2:$A$33,0))</f>
        <v>148.29</v>
      </c>
      <c r="H5802" s="4" t="str">
        <f aca="false">INDEX(Data_Products!$C$2:$C$33,MATCH(C5802,Data_Products!$A$2:$A$33,0))</f>
        <v>Landscaping</v>
      </c>
      <c r="I5802" s="10" t="n">
        <f aca="false">D5802*(E5802-G5802)</f>
        <v>1324.16</v>
      </c>
      <c r="J5802" s="11" t="n">
        <f aca="false">IFERROR(I5802/F5802,0)</f>
        <v>0.358190867777537</v>
      </c>
      <c r="K5802" s="4" t="str">
        <f aca="false">IFERROR(INDEX(Data_Orders!$F$2:$F$4727,MATCH(B5802,Data_Orders!$A$2:$A$4727,0)),"")</f>
        <v>Retail</v>
      </c>
      <c r="L5802" s="4" t="str">
        <f aca="false">IFERROR(INDEX(Data_Orders!$D$2:$D$4727,MATCH(B5802,Data_Orders!$A$2:$A$4727,0)),"")</f>
        <v>Leicester</v>
      </c>
    </row>
    <row r="5803" customFormat="false" ht="15" hidden="false" customHeight="false" outlineLevel="0" collapsed="false">
      <c r="A5803" s="4" t="s">
        <v>11619</v>
      </c>
      <c r="B5803" s="4" t="s">
        <v>3029</v>
      </c>
      <c r="C5803" s="4" t="s">
        <v>1048</v>
      </c>
      <c r="D5803" s="4" t="n">
        <v>7</v>
      </c>
      <c r="E5803" s="4" t="n">
        <v>112.72</v>
      </c>
      <c r="F5803" s="4" t="n">
        <v>789.04</v>
      </c>
      <c r="G5803" s="4" t="n">
        <f aca="false">INDEX(Data_Products!$D$2:$D$33,MATCH(C5803,Data_Products!$A$2:$A$33,0))</f>
        <v>83.21</v>
      </c>
      <c r="H5803" s="4" t="str">
        <f aca="false">INDEX(Data_Products!$C$2:$C$33,MATCH(C5803,Data_Products!$A$2:$A$33,0))</f>
        <v>Tools &amp; Fixings</v>
      </c>
      <c r="I5803" s="10" t="n">
        <f aca="false">D5803*(E5803-G5803)</f>
        <v>206.57</v>
      </c>
      <c r="J5803" s="11" t="n">
        <f aca="false">IFERROR(I5803/F5803,0)</f>
        <v>0.261799148332151</v>
      </c>
      <c r="K5803" s="4" t="str">
        <f aca="false">IFERROR(INDEX(Data_Orders!$F$2:$F$4727,MATCH(B5803,Data_Orders!$A$2:$A$4727,0)),"")</f>
        <v>Retail</v>
      </c>
      <c r="L5803" s="4" t="str">
        <f aca="false">IFERROR(INDEX(Data_Orders!$D$2:$D$4727,MATCH(B5803,Data_Orders!$A$2:$A$4727,0)),"")</f>
        <v>Leicester</v>
      </c>
    </row>
    <row r="5804" customFormat="false" ht="15" hidden="false" customHeight="false" outlineLevel="0" collapsed="false">
      <c r="A5804" s="4" t="s">
        <v>11620</v>
      </c>
      <c r="B5804" s="4" t="s">
        <v>3029</v>
      </c>
      <c r="C5804" s="4" t="s">
        <v>1068</v>
      </c>
      <c r="D5804" s="4" t="n">
        <v>9</v>
      </c>
      <c r="E5804" s="4" t="n">
        <v>86.28</v>
      </c>
      <c r="F5804" s="4" t="n">
        <v>776.52</v>
      </c>
      <c r="G5804" s="4" t="n">
        <f aca="false">INDEX(Data_Products!$D$2:$D$33,MATCH(C5804,Data_Products!$A$2:$A$33,0))</f>
        <v>68.55</v>
      </c>
      <c r="H5804" s="4" t="str">
        <f aca="false">INDEX(Data_Products!$C$2:$C$33,MATCH(C5804,Data_Products!$A$2:$A$33,0))</f>
        <v>Plumbing &amp; Drainage</v>
      </c>
      <c r="I5804" s="10" t="n">
        <f aca="false">D5804*(E5804-G5804)</f>
        <v>159.57</v>
      </c>
      <c r="J5804" s="11" t="n">
        <f aca="false">IFERROR(I5804/F5804,0)</f>
        <v>0.205493741307371</v>
      </c>
      <c r="K5804" s="4" t="str">
        <f aca="false">IFERROR(INDEX(Data_Orders!$F$2:$F$4727,MATCH(B5804,Data_Orders!$A$2:$A$4727,0)),"")</f>
        <v>Retail</v>
      </c>
      <c r="L5804" s="4" t="str">
        <f aca="false">IFERROR(INDEX(Data_Orders!$D$2:$D$4727,MATCH(B5804,Data_Orders!$A$2:$A$4727,0)),"")</f>
        <v>Leicester</v>
      </c>
    </row>
    <row r="5805" customFormat="false" ht="15" hidden="false" customHeight="false" outlineLevel="0" collapsed="false">
      <c r="A5805" s="4" t="s">
        <v>11621</v>
      </c>
      <c r="B5805" s="4" t="s">
        <v>3029</v>
      </c>
      <c r="C5805" s="4" t="s">
        <v>1021</v>
      </c>
      <c r="D5805" s="4" t="n">
        <v>17</v>
      </c>
      <c r="E5805" s="4" t="n">
        <v>73.76</v>
      </c>
      <c r="F5805" s="4" t="n">
        <v>1253.92</v>
      </c>
      <c r="G5805" s="4" t="n">
        <f aca="false">INDEX(Data_Products!$D$2:$D$33,MATCH(C5805,Data_Products!$A$2:$A$33,0))</f>
        <v>51.51</v>
      </c>
      <c r="H5805" s="4" t="str">
        <f aca="false">INDEX(Data_Products!$C$2:$C$33,MATCH(C5805,Data_Products!$A$2:$A$33,0))</f>
        <v>Cement &amp; Aggregates</v>
      </c>
      <c r="I5805" s="10" t="n">
        <f aca="false">D5805*(E5805-G5805)</f>
        <v>378.25</v>
      </c>
      <c r="J5805" s="11" t="n">
        <f aca="false">IFERROR(I5805/F5805,0)</f>
        <v>0.301654013015184</v>
      </c>
      <c r="K5805" s="4" t="str">
        <f aca="false">IFERROR(INDEX(Data_Orders!$F$2:$F$4727,MATCH(B5805,Data_Orders!$A$2:$A$4727,0)),"")</f>
        <v>Retail</v>
      </c>
      <c r="L5805" s="4" t="str">
        <f aca="false">IFERROR(INDEX(Data_Orders!$D$2:$D$4727,MATCH(B5805,Data_Orders!$A$2:$A$4727,0)),"")</f>
        <v>Leicester</v>
      </c>
    </row>
    <row r="5806" customFormat="false" ht="15" hidden="false" customHeight="false" outlineLevel="0" collapsed="false">
      <c r="A5806" s="4" t="s">
        <v>11622</v>
      </c>
      <c r="B5806" s="4" t="s">
        <v>3029</v>
      </c>
      <c r="C5806" s="4" t="s">
        <v>1017</v>
      </c>
      <c r="D5806" s="4" t="n">
        <v>14</v>
      </c>
      <c r="E5806" s="4" t="n">
        <v>49.15</v>
      </c>
      <c r="F5806" s="4" t="n">
        <v>688.1</v>
      </c>
      <c r="G5806" s="4" t="n">
        <f aca="false">INDEX(Data_Products!$D$2:$D$33,MATCH(C5806,Data_Products!$A$2:$A$33,0))</f>
        <v>31.44</v>
      </c>
      <c r="H5806" s="4" t="str">
        <f aca="false">INDEX(Data_Products!$C$2:$C$33,MATCH(C5806,Data_Products!$A$2:$A$33,0))</f>
        <v>Timber</v>
      </c>
      <c r="I5806" s="10" t="n">
        <f aca="false">D5806*(E5806-G5806)</f>
        <v>247.94</v>
      </c>
      <c r="J5806" s="11" t="n">
        <f aca="false">IFERROR(I5806/F5806,0)</f>
        <v>0.360325534079349</v>
      </c>
      <c r="K5806" s="4" t="str">
        <f aca="false">IFERROR(INDEX(Data_Orders!$F$2:$F$4727,MATCH(B5806,Data_Orders!$A$2:$A$4727,0)),"")</f>
        <v>Retail</v>
      </c>
      <c r="L5806" s="4" t="str">
        <f aca="false">IFERROR(INDEX(Data_Orders!$D$2:$D$4727,MATCH(B5806,Data_Orders!$A$2:$A$4727,0)),"")</f>
        <v>Leicester</v>
      </c>
    </row>
    <row r="5807" customFormat="false" ht="15" hidden="false" customHeight="false" outlineLevel="0" collapsed="false">
      <c r="A5807" s="4" t="s">
        <v>11623</v>
      </c>
      <c r="B5807" s="4" t="s">
        <v>3029</v>
      </c>
      <c r="C5807" s="4" t="s">
        <v>1055</v>
      </c>
      <c r="D5807" s="4" t="n">
        <v>6</v>
      </c>
      <c r="E5807" s="4" t="n">
        <v>205.03</v>
      </c>
      <c r="F5807" s="4" t="n">
        <v>1230.18</v>
      </c>
      <c r="G5807" s="4" t="n">
        <f aca="false">INDEX(Data_Products!$D$2:$D$33,MATCH(C5807,Data_Products!$A$2:$A$33,0))</f>
        <v>138.6</v>
      </c>
      <c r="H5807" s="4" t="str">
        <f aca="false">INDEX(Data_Products!$C$2:$C$33,MATCH(C5807,Data_Products!$A$2:$A$33,0))</f>
        <v>Roofing</v>
      </c>
      <c r="I5807" s="10" t="n">
        <f aca="false">D5807*(E5807-G5807)</f>
        <v>398.58</v>
      </c>
      <c r="J5807" s="11" t="n">
        <f aca="false">IFERROR(I5807/F5807,0)</f>
        <v>0.324001365653807</v>
      </c>
      <c r="K5807" s="4" t="str">
        <f aca="false">IFERROR(INDEX(Data_Orders!$F$2:$F$4727,MATCH(B5807,Data_Orders!$A$2:$A$4727,0)),"")</f>
        <v>Retail</v>
      </c>
      <c r="L5807" s="4" t="str">
        <f aca="false">IFERROR(INDEX(Data_Orders!$D$2:$D$4727,MATCH(B5807,Data_Orders!$A$2:$A$4727,0)),"")</f>
        <v>Leicester</v>
      </c>
    </row>
    <row r="5808" customFormat="false" ht="15" hidden="false" customHeight="false" outlineLevel="0" collapsed="false">
      <c r="A5808" s="4" t="s">
        <v>11624</v>
      </c>
      <c r="B5808" s="4" t="s">
        <v>3030</v>
      </c>
      <c r="C5808" s="4" t="s">
        <v>1032</v>
      </c>
      <c r="D5808" s="4" t="n">
        <v>20</v>
      </c>
      <c r="E5808" s="4" t="n">
        <v>99.65</v>
      </c>
      <c r="F5808" s="4" t="n">
        <v>1993</v>
      </c>
      <c r="G5808" s="4" t="n">
        <f aca="false">INDEX(Data_Products!$D$2:$D$33,MATCH(C5808,Data_Products!$A$2:$A$33,0))</f>
        <v>58.26</v>
      </c>
      <c r="H5808" s="4" t="str">
        <f aca="false">INDEX(Data_Products!$C$2:$C$33,MATCH(C5808,Data_Products!$A$2:$A$33,0))</f>
        <v>Insulation</v>
      </c>
      <c r="I5808" s="10" t="n">
        <f aca="false">D5808*(E5808-G5808)</f>
        <v>827.8</v>
      </c>
      <c r="J5808" s="11" t="n">
        <f aca="false">IFERROR(I5808/F5808,0)</f>
        <v>0.415353738083292</v>
      </c>
      <c r="K5808" s="4" t="str">
        <f aca="false">IFERROR(INDEX(Data_Orders!$F$2:$F$4727,MATCH(B5808,Data_Orders!$A$2:$A$4727,0)),"")</f>
        <v>Retail</v>
      </c>
      <c r="L5808" s="4" t="str">
        <f aca="false">IFERROR(INDEX(Data_Orders!$D$2:$D$4727,MATCH(B5808,Data_Orders!$A$2:$A$4727,0)),"")</f>
        <v>Leicester</v>
      </c>
    </row>
    <row r="5809" customFormat="false" ht="15" hidden="false" customHeight="false" outlineLevel="0" collapsed="false">
      <c r="A5809" s="4" t="s">
        <v>11625</v>
      </c>
      <c r="B5809" s="4" t="s">
        <v>3030</v>
      </c>
      <c r="C5809" s="4" t="s">
        <v>1061</v>
      </c>
      <c r="D5809" s="4" t="n">
        <v>15</v>
      </c>
      <c r="E5809" s="4" t="n">
        <v>145.57</v>
      </c>
      <c r="F5809" s="4" t="n">
        <v>2183.55</v>
      </c>
      <c r="G5809" s="4" t="n">
        <f aca="false">INDEX(Data_Products!$D$2:$D$33,MATCH(C5809,Data_Products!$A$2:$A$33,0))</f>
        <v>119.29</v>
      </c>
      <c r="H5809" s="4" t="str">
        <f aca="false">INDEX(Data_Products!$C$2:$C$33,MATCH(C5809,Data_Products!$A$2:$A$33,0))</f>
        <v>Plumbing &amp; Drainage</v>
      </c>
      <c r="I5809" s="10" t="n">
        <f aca="false">D5809*(E5809-G5809)</f>
        <v>394.2</v>
      </c>
      <c r="J5809" s="11" t="n">
        <f aca="false">IFERROR(I5809/F5809,0)</f>
        <v>0.180531702960775</v>
      </c>
      <c r="K5809" s="4" t="str">
        <f aca="false">IFERROR(INDEX(Data_Orders!$F$2:$F$4727,MATCH(B5809,Data_Orders!$A$2:$A$4727,0)),"")</f>
        <v>Retail</v>
      </c>
      <c r="L5809" s="4" t="str">
        <f aca="false">IFERROR(INDEX(Data_Orders!$D$2:$D$4727,MATCH(B5809,Data_Orders!$A$2:$A$4727,0)),"")</f>
        <v>Leicester</v>
      </c>
    </row>
    <row r="5810" customFormat="false" ht="15" hidden="false" customHeight="false" outlineLevel="0" collapsed="false">
      <c r="A5810" s="4" t="s">
        <v>11626</v>
      </c>
      <c r="B5810" s="4" t="s">
        <v>3030</v>
      </c>
      <c r="C5810" s="4" t="s">
        <v>1068</v>
      </c>
      <c r="D5810" s="4" t="n">
        <v>8</v>
      </c>
      <c r="E5810" s="4" t="n">
        <v>86.28</v>
      </c>
      <c r="F5810" s="4" t="n">
        <v>690.24</v>
      </c>
      <c r="G5810" s="4" t="n">
        <f aca="false">INDEX(Data_Products!$D$2:$D$33,MATCH(C5810,Data_Products!$A$2:$A$33,0))</f>
        <v>68.55</v>
      </c>
      <c r="H5810" s="4" t="str">
        <f aca="false">INDEX(Data_Products!$C$2:$C$33,MATCH(C5810,Data_Products!$A$2:$A$33,0))</f>
        <v>Plumbing &amp; Drainage</v>
      </c>
      <c r="I5810" s="10" t="n">
        <f aca="false">D5810*(E5810-G5810)</f>
        <v>141.84</v>
      </c>
      <c r="J5810" s="11" t="n">
        <f aca="false">IFERROR(I5810/F5810,0)</f>
        <v>0.205493741307371</v>
      </c>
      <c r="K5810" s="4" t="str">
        <f aca="false">IFERROR(INDEX(Data_Orders!$F$2:$F$4727,MATCH(B5810,Data_Orders!$A$2:$A$4727,0)),"")</f>
        <v>Retail</v>
      </c>
      <c r="L5810" s="4" t="str">
        <f aca="false">IFERROR(INDEX(Data_Orders!$D$2:$D$4727,MATCH(B5810,Data_Orders!$A$2:$A$4727,0)),"")</f>
        <v>Leicester</v>
      </c>
    </row>
    <row r="5811" customFormat="false" ht="15" hidden="false" customHeight="false" outlineLevel="0" collapsed="false">
      <c r="A5811" s="4" t="s">
        <v>11627</v>
      </c>
      <c r="B5811" s="4" t="s">
        <v>3030</v>
      </c>
      <c r="C5811" s="4" t="s">
        <v>1044</v>
      </c>
      <c r="D5811" s="4" t="n">
        <v>14</v>
      </c>
      <c r="E5811" s="4" t="n">
        <v>190.44</v>
      </c>
      <c r="F5811" s="4" t="n">
        <v>2666.16</v>
      </c>
      <c r="G5811" s="4" t="n">
        <f aca="false">INDEX(Data_Products!$D$2:$D$33,MATCH(C5811,Data_Products!$A$2:$A$33,0))</f>
        <v>115.48</v>
      </c>
      <c r="H5811" s="4" t="str">
        <f aca="false">INDEX(Data_Products!$C$2:$C$33,MATCH(C5811,Data_Products!$A$2:$A$33,0))</f>
        <v>Tools &amp; Fixings</v>
      </c>
      <c r="I5811" s="10" t="n">
        <f aca="false">D5811*(E5811-G5811)</f>
        <v>1049.44</v>
      </c>
      <c r="J5811" s="11" t="n">
        <f aca="false">IFERROR(I5811/F5811,0)</f>
        <v>0.393614786809494</v>
      </c>
      <c r="K5811" s="4" t="str">
        <f aca="false">IFERROR(INDEX(Data_Orders!$F$2:$F$4727,MATCH(B5811,Data_Orders!$A$2:$A$4727,0)),"")</f>
        <v>Retail</v>
      </c>
      <c r="L5811" s="4" t="str">
        <f aca="false">IFERROR(INDEX(Data_Orders!$D$2:$D$4727,MATCH(B5811,Data_Orders!$A$2:$A$4727,0)),"")</f>
        <v>Leicester</v>
      </c>
    </row>
    <row r="5812" customFormat="false" ht="15" hidden="false" customHeight="false" outlineLevel="0" collapsed="false">
      <c r="A5812" s="4" t="s">
        <v>11628</v>
      </c>
      <c r="B5812" s="4" t="s">
        <v>3030</v>
      </c>
      <c r="C5812" s="4" t="s">
        <v>1066</v>
      </c>
      <c r="D5812" s="4" t="n">
        <v>8</v>
      </c>
      <c r="E5812" s="4" t="n">
        <v>209.69</v>
      </c>
      <c r="F5812" s="4" t="n">
        <v>1677.52</v>
      </c>
      <c r="G5812" s="4" t="n">
        <f aca="false">INDEX(Data_Products!$D$2:$D$33,MATCH(C5812,Data_Products!$A$2:$A$33,0))</f>
        <v>144.38</v>
      </c>
      <c r="H5812" s="4" t="str">
        <f aca="false">INDEX(Data_Products!$C$2:$C$33,MATCH(C5812,Data_Products!$A$2:$A$33,0))</f>
        <v>Plumbing &amp; Drainage</v>
      </c>
      <c r="I5812" s="10" t="n">
        <f aca="false">D5812*(E5812-G5812)</f>
        <v>522.48</v>
      </c>
      <c r="J5812" s="11" t="n">
        <f aca="false">IFERROR(I5812/F5812,0)</f>
        <v>0.311459773952024</v>
      </c>
      <c r="K5812" s="4" t="str">
        <f aca="false">IFERROR(INDEX(Data_Orders!$F$2:$F$4727,MATCH(B5812,Data_Orders!$A$2:$A$4727,0)),"")</f>
        <v>Retail</v>
      </c>
      <c r="L5812" s="4" t="str">
        <f aca="false">IFERROR(INDEX(Data_Orders!$D$2:$D$4727,MATCH(B5812,Data_Orders!$A$2:$A$4727,0)),"")</f>
        <v>Leicester</v>
      </c>
    </row>
    <row r="5813" customFormat="false" ht="15" hidden="false" customHeight="false" outlineLevel="0" collapsed="false">
      <c r="A5813" s="4" t="s">
        <v>11629</v>
      </c>
      <c r="B5813" s="4" t="s">
        <v>3031</v>
      </c>
      <c r="C5813" s="4" t="s">
        <v>1064</v>
      </c>
      <c r="D5813" s="4" t="n">
        <v>16</v>
      </c>
      <c r="E5813" s="4" t="n">
        <v>97.63</v>
      </c>
      <c r="F5813" s="4" t="n">
        <v>1562.08</v>
      </c>
      <c r="G5813" s="4" t="n">
        <f aca="false">INDEX(Data_Products!$D$2:$D$33,MATCH(C5813,Data_Products!$A$2:$A$33,0))</f>
        <v>65.21</v>
      </c>
      <c r="H5813" s="4" t="str">
        <f aca="false">INDEX(Data_Products!$C$2:$C$33,MATCH(C5813,Data_Products!$A$2:$A$33,0))</f>
        <v>Plumbing &amp; Drainage</v>
      </c>
      <c r="I5813" s="10" t="n">
        <f aca="false">D5813*(E5813-G5813)</f>
        <v>518.72</v>
      </c>
      <c r="J5813" s="11" t="n">
        <f aca="false">IFERROR(I5813/F5813,0)</f>
        <v>0.332070060432244</v>
      </c>
      <c r="K5813" s="4" t="str">
        <f aca="false">IFERROR(INDEX(Data_Orders!$F$2:$F$4727,MATCH(B5813,Data_Orders!$A$2:$A$4727,0)),"")</f>
        <v>Contractor</v>
      </c>
      <c r="L5813" s="4" t="str">
        <f aca="false">IFERROR(INDEX(Data_Orders!$D$2:$D$4727,MATCH(B5813,Data_Orders!$A$2:$A$4727,0)),"")</f>
        <v>Leicester</v>
      </c>
    </row>
    <row r="5814" customFormat="false" ht="15" hidden="false" customHeight="false" outlineLevel="0" collapsed="false">
      <c r="A5814" s="4" t="s">
        <v>11630</v>
      </c>
      <c r="B5814" s="4" t="s">
        <v>3031</v>
      </c>
      <c r="C5814" s="4" t="s">
        <v>1041</v>
      </c>
      <c r="D5814" s="4" t="n">
        <v>19</v>
      </c>
      <c r="E5814" s="4" t="n">
        <v>242.75</v>
      </c>
      <c r="F5814" s="4" t="n">
        <v>4612.25</v>
      </c>
      <c r="G5814" s="4" t="n">
        <f aca="false">INDEX(Data_Products!$D$2:$D$33,MATCH(C5814,Data_Products!$A$2:$A$33,0))</f>
        <v>142.94</v>
      </c>
      <c r="H5814" s="4" t="str">
        <f aca="false">INDEX(Data_Products!$C$2:$C$33,MATCH(C5814,Data_Products!$A$2:$A$33,0))</f>
        <v>Tools &amp; Fixings</v>
      </c>
      <c r="I5814" s="10" t="n">
        <f aca="false">D5814*(E5814-G5814)</f>
        <v>1896.39</v>
      </c>
      <c r="J5814" s="11" t="n">
        <f aca="false">IFERROR(I5814/F5814,0)</f>
        <v>0.411163748712667</v>
      </c>
      <c r="K5814" s="4" t="str">
        <f aca="false">IFERROR(INDEX(Data_Orders!$F$2:$F$4727,MATCH(B5814,Data_Orders!$A$2:$A$4727,0)),"")</f>
        <v>Contractor</v>
      </c>
      <c r="L5814" s="4" t="str">
        <f aca="false">IFERROR(INDEX(Data_Orders!$D$2:$D$4727,MATCH(B5814,Data_Orders!$A$2:$A$4727,0)),"")</f>
        <v>Leicester</v>
      </c>
    </row>
    <row r="5815" customFormat="false" ht="15" hidden="false" customHeight="false" outlineLevel="0" collapsed="false">
      <c r="A5815" s="4" t="s">
        <v>11631</v>
      </c>
      <c r="B5815" s="4" t="s">
        <v>3031</v>
      </c>
      <c r="C5815" s="4" t="s">
        <v>1077</v>
      </c>
      <c r="D5815" s="4" t="n">
        <v>18</v>
      </c>
      <c r="E5815" s="4" t="n">
        <v>46.61</v>
      </c>
      <c r="F5815" s="4" t="n">
        <v>838.98</v>
      </c>
      <c r="G5815" s="4" t="n">
        <f aca="false">INDEX(Data_Products!$D$2:$D$33,MATCH(C5815,Data_Products!$A$2:$A$33,0))</f>
        <v>36.87</v>
      </c>
      <c r="H5815" s="4" t="str">
        <f aca="false">INDEX(Data_Products!$C$2:$C$33,MATCH(C5815,Data_Products!$A$2:$A$33,0))</f>
        <v>Landscaping</v>
      </c>
      <c r="I5815" s="10" t="n">
        <f aca="false">D5815*(E5815-G5815)</f>
        <v>175.32</v>
      </c>
      <c r="J5815" s="11" t="n">
        <f aca="false">IFERROR(I5815/F5815,0)</f>
        <v>0.208968032611028</v>
      </c>
      <c r="K5815" s="4" t="str">
        <f aca="false">IFERROR(INDEX(Data_Orders!$F$2:$F$4727,MATCH(B5815,Data_Orders!$A$2:$A$4727,0)),"")</f>
        <v>Contractor</v>
      </c>
      <c r="L5815" s="4" t="str">
        <f aca="false">IFERROR(INDEX(Data_Orders!$D$2:$D$4727,MATCH(B5815,Data_Orders!$A$2:$A$4727,0)),"")</f>
        <v>Leicester</v>
      </c>
    </row>
    <row r="5816" customFormat="false" ht="15" hidden="false" customHeight="false" outlineLevel="0" collapsed="false">
      <c r="A5816" s="4" t="s">
        <v>11632</v>
      </c>
      <c r="B5816" s="4" t="s">
        <v>3031</v>
      </c>
      <c r="C5816" s="4" t="s">
        <v>1061</v>
      </c>
      <c r="D5816" s="4" t="n">
        <v>14</v>
      </c>
      <c r="E5816" s="4" t="n">
        <v>145.57</v>
      </c>
      <c r="F5816" s="4" t="n">
        <v>2037.98</v>
      </c>
      <c r="G5816" s="4" t="n">
        <f aca="false">INDEX(Data_Products!$D$2:$D$33,MATCH(C5816,Data_Products!$A$2:$A$33,0))</f>
        <v>119.29</v>
      </c>
      <c r="H5816" s="4" t="str">
        <f aca="false">INDEX(Data_Products!$C$2:$C$33,MATCH(C5816,Data_Products!$A$2:$A$33,0))</f>
        <v>Plumbing &amp; Drainage</v>
      </c>
      <c r="I5816" s="10" t="n">
        <f aca="false">D5816*(E5816-G5816)</f>
        <v>367.92</v>
      </c>
      <c r="J5816" s="11" t="n">
        <f aca="false">IFERROR(I5816/F5816,0)</f>
        <v>0.180531702960775</v>
      </c>
      <c r="K5816" s="4" t="str">
        <f aca="false">IFERROR(INDEX(Data_Orders!$F$2:$F$4727,MATCH(B5816,Data_Orders!$A$2:$A$4727,0)),"")</f>
        <v>Contractor</v>
      </c>
      <c r="L5816" s="4" t="str">
        <f aca="false">IFERROR(INDEX(Data_Orders!$D$2:$D$4727,MATCH(B5816,Data_Orders!$A$2:$A$4727,0)),"")</f>
        <v>Leicester</v>
      </c>
    </row>
    <row r="5817" customFormat="false" ht="15" hidden="false" customHeight="false" outlineLevel="0" collapsed="false">
      <c r="A5817" s="4" t="s">
        <v>11633</v>
      </c>
      <c r="B5817" s="4" t="s">
        <v>3031</v>
      </c>
      <c r="C5817" s="4" t="s">
        <v>1010</v>
      </c>
      <c r="D5817" s="4" t="n">
        <v>13</v>
      </c>
      <c r="E5817" s="4" t="n">
        <v>135.95</v>
      </c>
      <c r="F5817" s="4" t="n">
        <v>1767.35</v>
      </c>
      <c r="G5817" s="4" t="n">
        <f aca="false">INDEX(Data_Products!$D$2:$D$33,MATCH(C5817,Data_Products!$A$2:$A$33,0))</f>
        <v>111.1</v>
      </c>
      <c r="H5817" s="4" t="str">
        <f aca="false">INDEX(Data_Products!$C$2:$C$33,MATCH(C5817,Data_Products!$A$2:$A$33,0))</f>
        <v>Timber</v>
      </c>
      <c r="I5817" s="10" t="n">
        <f aca="false">D5817*(E5817-G5817)</f>
        <v>323.05</v>
      </c>
      <c r="J5817" s="11" t="n">
        <f aca="false">IFERROR(I5817/F5817,0)</f>
        <v>0.18278778962854</v>
      </c>
      <c r="K5817" s="4" t="str">
        <f aca="false">IFERROR(INDEX(Data_Orders!$F$2:$F$4727,MATCH(B5817,Data_Orders!$A$2:$A$4727,0)),"")</f>
        <v>Contractor</v>
      </c>
      <c r="L5817" s="4" t="str">
        <f aca="false">IFERROR(INDEX(Data_Orders!$D$2:$D$4727,MATCH(B5817,Data_Orders!$A$2:$A$4727,0)),"")</f>
        <v>Leicester</v>
      </c>
    </row>
    <row r="5818" customFormat="false" ht="15" hidden="false" customHeight="false" outlineLevel="0" collapsed="false">
      <c r="A5818" s="4" t="s">
        <v>11634</v>
      </c>
      <c r="B5818" s="4" t="s">
        <v>3032</v>
      </c>
      <c r="C5818" s="4" t="s">
        <v>1026</v>
      </c>
      <c r="D5818" s="4" t="n">
        <v>5</v>
      </c>
      <c r="E5818" s="4" t="n">
        <v>184.05</v>
      </c>
      <c r="F5818" s="4" t="n">
        <v>920.25</v>
      </c>
      <c r="G5818" s="4" t="n">
        <f aca="false">INDEX(Data_Products!$D$2:$D$33,MATCH(C5818,Data_Products!$A$2:$A$33,0))</f>
        <v>147.44</v>
      </c>
      <c r="H5818" s="4" t="str">
        <f aca="false">INDEX(Data_Products!$C$2:$C$33,MATCH(C5818,Data_Products!$A$2:$A$33,0))</f>
        <v>Cement &amp; Aggregates</v>
      </c>
      <c r="I5818" s="10" t="n">
        <f aca="false">D5818*(E5818-G5818)</f>
        <v>183.05</v>
      </c>
      <c r="J5818" s="11" t="n">
        <f aca="false">IFERROR(I5818/F5818,0)</f>
        <v>0.19891333876664</v>
      </c>
      <c r="K5818" s="4" t="str">
        <f aca="false">IFERROR(INDEX(Data_Orders!$F$2:$F$4727,MATCH(B5818,Data_Orders!$A$2:$A$4727,0)),"")</f>
        <v>Trade Account</v>
      </c>
      <c r="L5818" s="4" t="str">
        <f aca="false">IFERROR(INDEX(Data_Orders!$D$2:$D$4727,MATCH(B5818,Data_Orders!$A$2:$A$4727,0)),"")</f>
        <v>Rugby</v>
      </c>
    </row>
    <row r="5819" customFormat="false" ht="15" hidden="false" customHeight="false" outlineLevel="0" collapsed="false">
      <c r="A5819" s="4" t="s">
        <v>11635</v>
      </c>
      <c r="B5819" s="4" t="s">
        <v>3032</v>
      </c>
      <c r="C5819" s="4" t="s">
        <v>1073</v>
      </c>
      <c r="D5819" s="4" t="n">
        <v>1</v>
      </c>
      <c r="E5819" s="4" t="n">
        <v>231.05</v>
      </c>
      <c r="F5819" s="4" t="n">
        <v>231.05</v>
      </c>
      <c r="G5819" s="4" t="n">
        <f aca="false">INDEX(Data_Products!$D$2:$D$33,MATCH(C5819,Data_Products!$A$2:$A$33,0))</f>
        <v>148.29</v>
      </c>
      <c r="H5819" s="4" t="str">
        <f aca="false">INDEX(Data_Products!$C$2:$C$33,MATCH(C5819,Data_Products!$A$2:$A$33,0))</f>
        <v>Landscaping</v>
      </c>
      <c r="I5819" s="10" t="n">
        <f aca="false">D5819*(E5819-G5819)</f>
        <v>82.76</v>
      </c>
      <c r="J5819" s="11" t="n">
        <f aca="false">IFERROR(I5819/F5819,0)</f>
        <v>0.358190867777537</v>
      </c>
      <c r="K5819" s="4" t="str">
        <f aca="false">IFERROR(INDEX(Data_Orders!$F$2:$F$4727,MATCH(B5819,Data_Orders!$A$2:$A$4727,0)),"")</f>
        <v>Trade Account</v>
      </c>
      <c r="L5819" s="4" t="str">
        <f aca="false">IFERROR(INDEX(Data_Orders!$D$2:$D$4727,MATCH(B5819,Data_Orders!$A$2:$A$4727,0)),"")</f>
        <v>Rugby</v>
      </c>
    </row>
    <row r="5820" customFormat="false" ht="15" hidden="false" customHeight="false" outlineLevel="0" collapsed="false">
      <c r="A5820" s="4" t="s">
        <v>11636</v>
      </c>
      <c r="B5820" s="4" t="s">
        <v>3032</v>
      </c>
      <c r="C5820" s="4" t="s">
        <v>1037</v>
      </c>
      <c r="D5820" s="4" t="n">
        <v>12</v>
      </c>
      <c r="E5820" s="4" t="n">
        <v>90.97</v>
      </c>
      <c r="F5820" s="4" t="n">
        <v>1091.64</v>
      </c>
      <c r="G5820" s="4" t="n">
        <f aca="false">INDEX(Data_Products!$D$2:$D$33,MATCH(C5820,Data_Products!$A$2:$A$33,0))</f>
        <v>73.81</v>
      </c>
      <c r="H5820" s="4" t="str">
        <f aca="false">INDEX(Data_Products!$C$2:$C$33,MATCH(C5820,Data_Products!$A$2:$A$33,0))</f>
        <v>Insulation</v>
      </c>
      <c r="I5820" s="10" t="n">
        <f aca="false">D5820*(E5820-G5820)</f>
        <v>205.92</v>
      </c>
      <c r="J5820" s="11" t="n">
        <f aca="false">IFERROR(I5820/F5820,0)</f>
        <v>0.18863361547763</v>
      </c>
      <c r="K5820" s="4" t="str">
        <f aca="false">IFERROR(INDEX(Data_Orders!$F$2:$F$4727,MATCH(B5820,Data_Orders!$A$2:$A$4727,0)),"")</f>
        <v>Trade Account</v>
      </c>
      <c r="L5820" s="4" t="str">
        <f aca="false">IFERROR(INDEX(Data_Orders!$D$2:$D$4727,MATCH(B5820,Data_Orders!$A$2:$A$4727,0)),"")</f>
        <v>Rugby</v>
      </c>
    </row>
    <row r="5821" customFormat="false" ht="15" hidden="false" customHeight="false" outlineLevel="0" collapsed="false">
      <c r="A5821" s="4" t="s">
        <v>11637</v>
      </c>
      <c r="B5821" s="4" t="s">
        <v>3032</v>
      </c>
      <c r="C5821" s="4" t="s">
        <v>1046</v>
      </c>
      <c r="D5821" s="4" t="n">
        <v>1</v>
      </c>
      <c r="E5821" s="4" t="n">
        <v>154.02</v>
      </c>
      <c r="F5821" s="4" t="n">
        <v>154.02</v>
      </c>
      <c r="G5821" s="4" t="n">
        <f aca="false">INDEX(Data_Products!$D$2:$D$33,MATCH(C5821,Data_Products!$A$2:$A$33,0))</f>
        <v>102.1</v>
      </c>
      <c r="H5821" s="4" t="str">
        <f aca="false">INDEX(Data_Products!$C$2:$C$33,MATCH(C5821,Data_Products!$A$2:$A$33,0))</f>
        <v>Tools &amp; Fixings</v>
      </c>
      <c r="I5821" s="10" t="n">
        <f aca="false">D5821*(E5821-G5821)</f>
        <v>51.92</v>
      </c>
      <c r="J5821" s="11" t="n">
        <f aca="false">IFERROR(I5821/F5821,0)</f>
        <v>0.337099078041813</v>
      </c>
      <c r="K5821" s="4" t="str">
        <f aca="false">IFERROR(INDEX(Data_Orders!$F$2:$F$4727,MATCH(B5821,Data_Orders!$A$2:$A$4727,0)),"")</f>
        <v>Trade Account</v>
      </c>
      <c r="L5821" s="4" t="str">
        <f aca="false">IFERROR(INDEX(Data_Orders!$D$2:$D$4727,MATCH(B5821,Data_Orders!$A$2:$A$4727,0)),"")</f>
        <v>Rugby</v>
      </c>
    </row>
    <row r="5822" customFormat="false" ht="15" hidden="false" customHeight="false" outlineLevel="0" collapsed="false">
      <c r="A5822" s="4" t="s">
        <v>11638</v>
      </c>
      <c r="B5822" s="4" t="s">
        <v>3033</v>
      </c>
      <c r="C5822" s="4" t="s">
        <v>1019</v>
      </c>
      <c r="D5822" s="4" t="n">
        <v>6</v>
      </c>
      <c r="E5822" s="4" t="n">
        <v>79.76</v>
      </c>
      <c r="F5822" s="4" t="n">
        <v>478.56</v>
      </c>
      <c r="G5822" s="4" t="n">
        <f aca="false">INDEX(Data_Products!$D$2:$D$33,MATCH(C5822,Data_Products!$A$2:$A$33,0))</f>
        <v>59.07</v>
      </c>
      <c r="H5822" s="4" t="str">
        <f aca="false">INDEX(Data_Products!$C$2:$C$33,MATCH(C5822,Data_Products!$A$2:$A$33,0))</f>
        <v>Timber</v>
      </c>
      <c r="I5822" s="10" t="n">
        <f aca="false">D5822*(E5822-G5822)</f>
        <v>124.14</v>
      </c>
      <c r="J5822" s="11" t="n">
        <f aca="false">IFERROR(I5822/F5822,0)</f>
        <v>0.259403209628887</v>
      </c>
      <c r="K5822" s="4" t="str">
        <f aca="false">IFERROR(INDEX(Data_Orders!$F$2:$F$4727,MATCH(B5822,Data_Orders!$A$2:$A$4727,0)),"")</f>
        <v>Trade Account</v>
      </c>
      <c r="L5822" s="4" t="str">
        <f aca="false">IFERROR(INDEX(Data_Orders!$D$2:$D$4727,MATCH(B5822,Data_Orders!$A$2:$A$4727,0)),"")</f>
        <v>Rugby</v>
      </c>
    </row>
    <row r="5823" customFormat="false" ht="15" hidden="false" customHeight="false" outlineLevel="0" collapsed="false">
      <c r="A5823" s="4" t="s">
        <v>11639</v>
      </c>
      <c r="B5823" s="4" t="s">
        <v>3033</v>
      </c>
      <c r="C5823" s="4" t="s">
        <v>1015</v>
      </c>
      <c r="D5823" s="4" t="n">
        <v>8</v>
      </c>
      <c r="E5823" s="4" t="n">
        <v>122.01</v>
      </c>
      <c r="F5823" s="4" t="n">
        <v>976.08</v>
      </c>
      <c r="G5823" s="4" t="n">
        <f aca="false">INDEX(Data_Products!$D$2:$D$33,MATCH(C5823,Data_Products!$A$2:$A$33,0))</f>
        <v>85.53</v>
      </c>
      <c r="H5823" s="4" t="str">
        <f aca="false">INDEX(Data_Products!$C$2:$C$33,MATCH(C5823,Data_Products!$A$2:$A$33,0))</f>
        <v>Timber</v>
      </c>
      <c r="I5823" s="10" t="n">
        <f aca="false">D5823*(E5823-G5823)</f>
        <v>291.84</v>
      </c>
      <c r="J5823" s="11" t="n">
        <f aca="false">IFERROR(I5823/F5823,0)</f>
        <v>0.298991885910991</v>
      </c>
      <c r="K5823" s="4" t="str">
        <f aca="false">IFERROR(INDEX(Data_Orders!$F$2:$F$4727,MATCH(B5823,Data_Orders!$A$2:$A$4727,0)),"")</f>
        <v>Trade Account</v>
      </c>
      <c r="L5823" s="4" t="str">
        <f aca="false">IFERROR(INDEX(Data_Orders!$D$2:$D$4727,MATCH(B5823,Data_Orders!$A$2:$A$4727,0)),"")</f>
        <v>Rugby</v>
      </c>
    </row>
    <row r="5824" customFormat="false" ht="15" hidden="false" customHeight="false" outlineLevel="0" collapsed="false">
      <c r="A5824" s="4" t="s">
        <v>11640</v>
      </c>
      <c r="B5824" s="4" t="s">
        <v>3033</v>
      </c>
      <c r="C5824" s="4" t="s">
        <v>1057</v>
      </c>
      <c r="D5824" s="4" t="n">
        <v>12</v>
      </c>
      <c r="E5824" s="4" t="n">
        <v>176.81</v>
      </c>
      <c r="F5824" s="4" t="n">
        <v>2121.72</v>
      </c>
      <c r="G5824" s="4" t="n">
        <f aca="false">INDEX(Data_Products!$D$2:$D$33,MATCH(C5824,Data_Products!$A$2:$A$33,0))</f>
        <v>129.57</v>
      </c>
      <c r="H5824" s="4" t="str">
        <f aca="false">INDEX(Data_Products!$C$2:$C$33,MATCH(C5824,Data_Products!$A$2:$A$33,0))</f>
        <v>Roofing</v>
      </c>
      <c r="I5824" s="10" t="n">
        <f aca="false">D5824*(E5824-G5824)</f>
        <v>566.88</v>
      </c>
      <c r="J5824" s="11" t="n">
        <f aca="false">IFERROR(I5824/F5824,0)</f>
        <v>0.267179458175443</v>
      </c>
      <c r="K5824" s="4" t="str">
        <f aca="false">IFERROR(INDEX(Data_Orders!$F$2:$F$4727,MATCH(B5824,Data_Orders!$A$2:$A$4727,0)),"")</f>
        <v>Trade Account</v>
      </c>
      <c r="L5824" s="4" t="str">
        <f aca="false">IFERROR(INDEX(Data_Orders!$D$2:$D$4727,MATCH(B5824,Data_Orders!$A$2:$A$4727,0)),"")</f>
        <v>Rugby</v>
      </c>
    </row>
    <row r="5825" customFormat="false" ht="15" hidden="false" customHeight="false" outlineLevel="0" collapsed="false">
      <c r="A5825" s="4" t="s">
        <v>11641</v>
      </c>
      <c r="B5825" s="4" t="s">
        <v>3033</v>
      </c>
      <c r="C5825" s="4" t="s">
        <v>1068</v>
      </c>
      <c r="D5825" s="4" t="n">
        <v>11</v>
      </c>
      <c r="E5825" s="4" t="n">
        <v>86.28</v>
      </c>
      <c r="F5825" s="4" t="n">
        <v>949.08</v>
      </c>
      <c r="G5825" s="4" t="n">
        <f aca="false">INDEX(Data_Products!$D$2:$D$33,MATCH(C5825,Data_Products!$A$2:$A$33,0))</f>
        <v>68.55</v>
      </c>
      <c r="H5825" s="4" t="str">
        <f aca="false">INDEX(Data_Products!$C$2:$C$33,MATCH(C5825,Data_Products!$A$2:$A$33,0))</f>
        <v>Plumbing &amp; Drainage</v>
      </c>
      <c r="I5825" s="10" t="n">
        <f aca="false">D5825*(E5825-G5825)</f>
        <v>195.03</v>
      </c>
      <c r="J5825" s="11" t="n">
        <f aca="false">IFERROR(I5825/F5825,0)</f>
        <v>0.205493741307371</v>
      </c>
      <c r="K5825" s="4" t="str">
        <f aca="false">IFERROR(INDEX(Data_Orders!$F$2:$F$4727,MATCH(B5825,Data_Orders!$A$2:$A$4727,0)),"")</f>
        <v>Trade Account</v>
      </c>
      <c r="L5825" s="4" t="str">
        <f aca="false">IFERROR(INDEX(Data_Orders!$D$2:$D$4727,MATCH(B5825,Data_Orders!$A$2:$A$4727,0)),"")</f>
        <v>Rugby</v>
      </c>
    </row>
    <row r="5826" customFormat="false" ht="15" hidden="false" customHeight="false" outlineLevel="0" collapsed="false">
      <c r="A5826" s="4" t="s">
        <v>11642</v>
      </c>
      <c r="B5826" s="4" t="s">
        <v>3033</v>
      </c>
      <c r="C5826" s="4" t="s">
        <v>1021</v>
      </c>
      <c r="D5826" s="4" t="n">
        <v>6</v>
      </c>
      <c r="E5826" s="4" t="n">
        <v>73.76</v>
      </c>
      <c r="F5826" s="4" t="n">
        <v>442.56</v>
      </c>
      <c r="G5826" s="4" t="n">
        <f aca="false">INDEX(Data_Products!$D$2:$D$33,MATCH(C5826,Data_Products!$A$2:$A$33,0))</f>
        <v>51.51</v>
      </c>
      <c r="H5826" s="4" t="str">
        <f aca="false">INDEX(Data_Products!$C$2:$C$33,MATCH(C5826,Data_Products!$A$2:$A$33,0))</f>
        <v>Cement &amp; Aggregates</v>
      </c>
      <c r="I5826" s="10" t="n">
        <f aca="false">D5826*(E5826-G5826)</f>
        <v>133.5</v>
      </c>
      <c r="J5826" s="11" t="n">
        <f aca="false">IFERROR(I5826/F5826,0)</f>
        <v>0.301654013015185</v>
      </c>
      <c r="K5826" s="4" t="str">
        <f aca="false">IFERROR(INDEX(Data_Orders!$F$2:$F$4727,MATCH(B5826,Data_Orders!$A$2:$A$4727,0)),"")</f>
        <v>Trade Account</v>
      </c>
      <c r="L5826" s="4" t="str">
        <f aca="false">IFERROR(INDEX(Data_Orders!$D$2:$D$4727,MATCH(B5826,Data_Orders!$A$2:$A$4727,0)),"")</f>
        <v>Rugby</v>
      </c>
    </row>
    <row r="5827" customFormat="false" ht="15" hidden="false" customHeight="false" outlineLevel="0" collapsed="false">
      <c r="A5827" s="4" t="s">
        <v>11643</v>
      </c>
      <c r="B5827" s="4" t="s">
        <v>3034</v>
      </c>
      <c r="C5827" s="4" t="s">
        <v>1057</v>
      </c>
      <c r="D5827" s="4" t="n">
        <v>11</v>
      </c>
      <c r="E5827" s="4" t="n">
        <v>176.81</v>
      </c>
      <c r="F5827" s="4" t="n">
        <v>1944.91</v>
      </c>
      <c r="G5827" s="4" t="n">
        <f aca="false">INDEX(Data_Products!$D$2:$D$33,MATCH(C5827,Data_Products!$A$2:$A$33,0))</f>
        <v>129.57</v>
      </c>
      <c r="H5827" s="4" t="str">
        <f aca="false">INDEX(Data_Products!$C$2:$C$33,MATCH(C5827,Data_Products!$A$2:$A$33,0))</f>
        <v>Roofing</v>
      </c>
      <c r="I5827" s="10" t="n">
        <f aca="false">D5827*(E5827-G5827)</f>
        <v>519.64</v>
      </c>
      <c r="J5827" s="11" t="n">
        <f aca="false">IFERROR(I5827/F5827,0)</f>
        <v>0.267179458175443</v>
      </c>
      <c r="K5827" s="4" t="str">
        <f aca="false">IFERROR(INDEX(Data_Orders!$F$2:$F$4727,MATCH(B5827,Data_Orders!$A$2:$A$4727,0)),"")</f>
        <v>Trade Account</v>
      </c>
      <c r="L5827" s="4" t="str">
        <f aca="false">IFERROR(INDEX(Data_Orders!$D$2:$D$4727,MATCH(B5827,Data_Orders!$A$2:$A$4727,0)),"")</f>
        <v>Rugby</v>
      </c>
    </row>
    <row r="5828" customFormat="false" ht="15" hidden="false" customHeight="false" outlineLevel="0" collapsed="false">
      <c r="A5828" s="4" t="s">
        <v>11644</v>
      </c>
      <c r="B5828" s="4" t="s">
        <v>3034</v>
      </c>
      <c r="C5828" s="4" t="s">
        <v>1070</v>
      </c>
      <c r="D5828" s="4" t="n">
        <v>18</v>
      </c>
      <c r="E5828" s="4" t="n">
        <v>230.32</v>
      </c>
      <c r="F5828" s="4" t="n">
        <v>4145.76</v>
      </c>
      <c r="G5828" s="4" t="n">
        <f aca="false">INDEX(Data_Products!$D$2:$D$33,MATCH(C5828,Data_Products!$A$2:$A$33,0))</f>
        <v>161.64</v>
      </c>
      <c r="H5828" s="4" t="str">
        <f aca="false">INDEX(Data_Products!$C$2:$C$33,MATCH(C5828,Data_Products!$A$2:$A$33,0))</f>
        <v>Landscaping</v>
      </c>
      <c r="I5828" s="10" t="n">
        <f aca="false">D5828*(E5828-G5828)</f>
        <v>1236.24</v>
      </c>
      <c r="J5828" s="11" t="n">
        <f aca="false">IFERROR(I5828/F5828,0)</f>
        <v>0.298193817297673</v>
      </c>
      <c r="K5828" s="4" t="str">
        <f aca="false">IFERROR(INDEX(Data_Orders!$F$2:$F$4727,MATCH(B5828,Data_Orders!$A$2:$A$4727,0)),"")</f>
        <v>Trade Account</v>
      </c>
      <c r="L5828" s="4" t="str">
        <f aca="false">IFERROR(INDEX(Data_Orders!$D$2:$D$4727,MATCH(B5828,Data_Orders!$A$2:$A$4727,0)),"")</f>
        <v>Rugby</v>
      </c>
    </row>
    <row r="5829" customFormat="false" ht="15" hidden="false" customHeight="false" outlineLevel="0" collapsed="false">
      <c r="A5829" s="4" t="s">
        <v>11645</v>
      </c>
      <c r="B5829" s="4" t="s">
        <v>3034</v>
      </c>
      <c r="C5829" s="4" t="s">
        <v>1035</v>
      </c>
      <c r="D5829" s="4" t="n">
        <v>15</v>
      </c>
      <c r="E5829" s="4" t="n">
        <v>165.07</v>
      </c>
      <c r="F5829" s="4" t="n">
        <v>2476.05</v>
      </c>
      <c r="G5829" s="4" t="n">
        <f aca="false">INDEX(Data_Products!$D$2:$D$33,MATCH(C5829,Data_Products!$A$2:$A$33,0))</f>
        <v>134.65</v>
      </c>
      <c r="H5829" s="4" t="str">
        <f aca="false">INDEX(Data_Products!$C$2:$C$33,MATCH(C5829,Data_Products!$A$2:$A$33,0))</f>
        <v>Insulation</v>
      </c>
      <c r="I5829" s="10" t="n">
        <f aca="false">D5829*(E5829-G5829)</f>
        <v>456.3</v>
      </c>
      <c r="J5829" s="11" t="n">
        <f aca="false">IFERROR(I5829/F5829,0)</f>
        <v>0.184285454655601</v>
      </c>
      <c r="K5829" s="4" t="str">
        <f aca="false">IFERROR(INDEX(Data_Orders!$F$2:$F$4727,MATCH(B5829,Data_Orders!$A$2:$A$4727,0)),"")</f>
        <v>Trade Account</v>
      </c>
      <c r="L5829" s="4" t="str">
        <f aca="false">IFERROR(INDEX(Data_Orders!$D$2:$D$4727,MATCH(B5829,Data_Orders!$A$2:$A$4727,0)),"")</f>
        <v>Rugby</v>
      </c>
    </row>
    <row r="5830" customFormat="false" ht="15" hidden="false" customHeight="false" outlineLevel="0" collapsed="false">
      <c r="A5830" s="4" t="s">
        <v>11646</v>
      </c>
      <c r="B5830" s="4" t="s">
        <v>3034</v>
      </c>
      <c r="C5830" s="4" t="s">
        <v>1010</v>
      </c>
      <c r="D5830" s="4" t="n">
        <v>4</v>
      </c>
      <c r="E5830" s="4" t="n">
        <v>135.95</v>
      </c>
      <c r="F5830" s="4" t="n">
        <v>543.8</v>
      </c>
      <c r="G5830" s="4" t="n">
        <f aca="false">INDEX(Data_Products!$D$2:$D$33,MATCH(C5830,Data_Products!$A$2:$A$33,0))</f>
        <v>111.1</v>
      </c>
      <c r="H5830" s="4" t="str">
        <f aca="false">INDEX(Data_Products!$C$2:$C$33,MATCH(C5830,Data_Products!$A$2:$A$33,0))</f>
        <v>Timber</v>
      </c>
      <c r="I5830" s="10" t="n">
        <f aca="false">D5830*(E5830-G5830)</f>
        <v>99.4</v>
      </c>
      <c r="J5830" s="11" t="n">
        <f aca="false">IFERROR(I5830/F5830,0)</f>
        <v>0.18278778962854</v>
      </c>
      <c r="K5830" s="4" t="str">
        <f aca="false">IFERROR(INDEX(Data_Orders!$F$2:$F$4727,MATCH(B5830,Data_Orders!$A$2:$A$4727,0)),"")</f>
        <v>Trade Account</v>
      </c>
      <c r="L5830" s="4" t="str">
        <f aca="false">IFERROR(INDEX(Data_Orders!$D$2:$D$4727,MATCH(B5830,Data_Orders!$A$2:$A$4727,0)),"")</f>
        <v>Rugby</v>
      </c>
    </row>
    <row r="5831" customFormat="false" ht="15" hidden="false" customHeight="false" outlineLevel="0" collapsed="false">
      <c r="A5831" s="4" t="s">
        <v>11647</v>
      </c>
      <c r="B5831" s="4" t="s">
        <v>3035</v>
      </c>
      <c r="C5831" s="4" t="s">
        <v>1037</v>
      </c>
      <c r="D5831" s="4" t="n">
        <v>3</v>
      </c>
      <c r="E5831" s="4" t="n">
        <v>90.97</v>
      </c>
      <c r="F5831" s="4" t="n">
        <v>272.91</v>
      </c>
      <c r="G5831" s="4" t="n">
        <f aca="false">INDEX(Data_Products!$D$2:$D$33,MATCH(C5831,Data_Products!$A$2:$A$33,0))</f>
        <v>73.81</v>
      </c>
      <c r="H5831" s="4" t="str">
        <f aca="false">INDEX(Data_Products!$C$2:$C$33,MATCH(C5831,Data_Products!$A$2:$A$33,0))</f>
        <v>Insulation</v>
      </c>
      <c r="I5831" s="10" t="n">
        <f aca="false">D5831*(E5831-G5831)</f>
        <v>51.48</v>
      </c>
      <c r="J5831" s="11" t="n">
        <f aca="false">IFERROR(I5831/F5831,0)</f>
        <v>0.18863361547763</v>
      </c>
      <c r="K5831" s="4" t="str">
        <f aca="false">IFERROR(INDEX(Data_Orders!$F$2:$F$4727,MATCH(B5831,Data_Orders!$A$2:$A$4727,0)),"")</f>
        <v>Trade Account</v>
      </c>
      <c r="L5831" s="4" t="str">
        <f aca="false">IFERROR(INDEX(Data_Orders!$D$2:$D$4727,MATCH(B5831,Data_Orders!$A$2:$A$4727,0)),"")</f>
        <v>Rugby</v>
      </c>
    </row>
    <row r="5832" customFormat="false" ht="15" hidden="false" customHeight="false" outlineLevel="0" collapsed="false">
      <c r="A5832" s="4" t="s">
        <v>11648</v>
      </c>
      <c r="B5832" s="4" t="s">
        <v>3035</v>
      </c>
      <c r="C5832" s="4" t="s">
        <v>1050</v>
      </c>
      <c r="D5832" s="4" t="n">
        <v>17</v>
      </c>
      <c r="E5832" s="4" t="n">
        <v>238.63</v>
      </c>
      <c r="F5832" s="4" t="n">
        <v>4056.71</v>
      </c>
      <c r="G5832" s="4" t="n">
        <f aca="false">INDEX(Data_Products!$D$2:$D$33,MATCH(C5832,Data_Products!$A$2:$A$33,0))</f>
        <v>148.91</v>
      </c>
      <c r="H5832" s="4" t="str">
        <f aca="false">INDEX(Data_Products!$C$2:$C$33,MATCH(C5832,Data_Products!$A$2:$A$33,0))</f>
        <v>Tools &amp; Fixings</v>
      </c>
      <c r="I5832" s="10" t="n">
        <f aca="false">D5832*(E5832-G5832)</f>
        <v>1525.24</v>
      </c>
      <c r="J5832" s="11" t="n">
        <f aca="false">IFERROR(I5832/F5832,0)</f>
        <v>0.375979549930855</v>
      </c>
      <c r="K5832" s="4" t="str">
        <f aca="false">IFERROR(INDEX(Data_Orders!$F$2:$F$4727,MATCH(B5832,Data_Orders!$A$2:$A$4727,0)),"")</f>
        <v>Trade Account</v>
      </c>
      <c r="L5832" s="4" t="str">
        <f aca="false">IFERROR(INDEX(Data_Orders!$D$2:$D$4727,MATCH(B5832,Data_Orders!$A$2:$A$4727,0)),"")</f>
        <v>Rugby</v>
      </c>
    </row>
    <row r="5833" customFormat="false" ht="15" hidden="false" customHeight="false" outlineLevel="0" collapsed="false">
      <c r="A5833" s="4" t="s">
        <v>11649</v>
      </c>
      <c r="B5833" s="4" t="s">
        <v>3035</v>
      </c>
      <c r="C5833" s="4" t="s">
        <v>1019</v>
      </c>
      <c r="D5833" s="4" t="n">
        <v>6</v>
      </c>
      <c r="E5833" s="4" t="n">
        <v>79.76</v>
      </c>
      <c r="F5833" s="4" t="n">
        <v>478.56</v>
      </c>
      <c r="G5833" s="4" t="n">
        <f aca="false">INDEX(Data_Products!$D$2:$D$33,MATCH(C5833,Data_Products!$A$2:$A$33,0))</f>
        <v>59.07</v>
      </c>
      <c r="H5833" s="4" t="str">
        <f aca="false">INDEX(Data_Products!$C$2:$C$33,MATCH(C5833,Data_Products!$A$2:$A$33,0))</f>
        <v>Timber</v>
      </c>
      <c r="I5833" s="10" t="n">
        <f aca="false">D5833*(E5833-G5833)</f>
        <v>124.14</v>
      </c>
      <c r="J5833" s="11" t="n">
        <f aca="false">IFERROR(I5833/F5833,0)</f>
        <v>0.259403209628887</v>
      </c>
      <c r="K5833" s="4" t="str">
        <f aca="false">IFERROR(INDEX(Data_Orders!$F$2:$F$4727,MATCH(B5833,Data_Orders!$A$2:$A$4727,0)),"")</f>
        <v>Trade Account</v>
      </c>
      <c r="L5833" s="4" t="str">
        <f aca="false">IFERROR(INDEX(Data_Orders!$D$2:$D$4727,MATCH(B5833,Data_Orders!$A$2:$A$4727,0)),"")</f>
        <v>Rugby</v>
      </c>
    </row>
    <row r="5834" customFormat="false" ht="15" hidden="false" customHeight="false" outlineLevel="0" collapsed="false">
      <c r="A5834" s="4" t="s">
        <v>11650</v>
      </c>
      <c r="B5834" s="4" t="s">
        <v>3036</v>
      </c>
      <c r="C5834" s="4" t="s">
        <v>1077</v>
      </c>
      <c r="D5834" s="4" t="n">
        <v>9</v>
      </c>
      <c r="E5834" s="4" t="n">
        <v>46.61</v>
      </c>
      <c r="F5834" s="4" t="n">
        <v>419.49</v>
      </c>
      <c r="G5834" s="4" t="n">
        <f aca="false">INDEX(Data_Products!$D$2:$D$33,MATCH(C5834,Data_Products!$A$2:$A$33,0))</f>
        <v>36.87</v>
      </c>
      <c r="H5834" s="4" t="str">
        <f aca="false">INDEX(Data_Products!$C$2:$C$33,MATCH(C5834,Data_Products!$A$2:$A$33,0))</f>
        <v>Landscaping</v>
      </c>
      <c r="I5834" s="10" t="n">
        <f aca="false">D5834*(E5834-G5834)</f>
        <v>87.66</v>
      </c>
      <c r="J5834" s="11" t="n">
        <f aca="false">IFERROR(I5834/F5834,0)</f>
        <v>0.208968032611028</v>
      </c>
      <c r="K5834" s="4" t="str">
        <f aca="false">IFERROR(INDEX(Data_Orders!$F$2:$F$4727,MATCH(B5834,Data_Orders!$A$2:$A$4727,0)),"")</f>
        <v>Contractor</v>
      </c>
      <c r="L5834" s="4" t="str">
        <f aca="false">IFERROR(INDEX(Data_Orders!$D$2:$D$4727,MATCH(B5834,Data_Orders!$A$2:$A$4727,0)),"")</f>
        <v>Leicester</v>
      </c>
    </row>
    <row r="5835" customFormat="false" ht="15" hidden="false" customHeight="false" outlineLevel="0" collapsed="false">
      <c r="A5835" s="4" t="s">
        <v>11651</v>
      </c>
      <c r="B5835" s="4" t="s">
        <v>3036</v>
      </c>
      <c r="C5835" s="4" t="s">
        <v>1013</v>
      </c>
      <c r="D5835" s="4" t="n">
        <v>8</v>
      </c>
      <c r="E5835" s="4" t="n">
        <v>240.92</v>
      </c>
      <c r="F5835" s="4" t="n">
        <v>1927.36</v>
      </c>
      <c r="G5835" s="4" t="n">
        <f aca="false">INDEX(Data_Products!$D$2:$D$33,MATCH(C5835,Data_Products!$A$2:$A$33,0))</f>
        <v>168.32</v>
      </c>
      <c r="H5835" s="4" t="str">
        <f aca="false">INDEX(Data_Products!$C$2:$C$33,MATCH(C5835,Data_Products!$A$2:$A$33,0))</f>
        <v>Timber</v>
      </c>
      <c r="I5835" s="10" t="n">
        <f aca="false">D5835*(E5835-G5835)</f>
        <v>580.8</v>
      </c>
      <c r="J5835" s="11" t="n">
        <f aca="false">IFERROR(I5835/F5835,0)</f>
        <v>0.301344844761747</v>
      </c>
      <c r="K5835" s="4" t="str">
        <f aca="false">IFERROR(INDEX(Data_Orders!$F$2:$F$4727,MATCH(B5835,Data_Orders!$A$2:$A$4727,0)),"")</f>
        <v>Contractor</v>
      </c>
      <c r="L5835" s="4" t="str">
        <f aca="false">IFERROR(INDEX(Data_Orders!$D$2:$D$4727,MATCH(B5835,Data_Orders!$A$2:$A$4727,0)),"")</f>
        <v>Leicester</v>
      </c>
    </row>
    <row r="5836" customFormat="false" ht="15" hidden="false" customHeight="false" outlineLevel="0" collapsed="false">
      <c r="A5836" s="4" t="s">
        <v>11652</v>
      </c>
      <c r="B5836" s="4" t="s">
        <v>3036</v>
      </c>
      <c r="C5836" s="4" t="s">
        <v>1048</v>
      </c>
      <c r="D5836" s="4" t="n">
        <v>14</v>
      </c>
      <c r="E5836" s="4" t="n">
        <v>112.72</v>
      </c>
      <c r="F5836" s="4" t="n">
        <v>1578.08</v>
      </c>
      <c r="G5836" s="4" t="n">
        <f aca="false">INDEX(Data_Products!$D$2:$D$33,MATCH(C5836,Data_Products!$A$2:$A$33,0))</f>
        <v>83.21</v>
      </c>
      <c r="H5836" s="4" t="str">
        <f aca="false">INDEX(Data_Products!$C$2:$C$33,MATCH(C5836,Data_Products!$A$2:$A$33,0))</f>
        <v>Tools &amp; Fixings</v>
      </c>
      <c r="I5836" s="10" t="n">
        <f aca="false">D5836*(E5836-G5836)</f>
        <v>413.14</v>
      </c>
      <c r="J5836" s="11" t="n">
        <f aca="false">IFERROR(I5836/F5836,0)</f>
        <v>0.261799148332151</v>
      </c>
      <c r="K5836" s="4" t="str">
        <f aca="false">IFERROR(INDEX(Data_Orders!$F$2:$F$4727,MATCH(B5836,Data_Orders!$A$2:$A$4727,0)),"")</f>
        <v>Contractor</v>
      </c>
      <c r="L5836" s="4" t="str">
        <f aca="false">IFERROR(INDEX(Data_Orders!$D$2:$D$4727,MATCH(B5836,Data_Orders!$A$2:$A$4727,0)),"")</f>
        <v>Leicester</v>
      </c>
    </row>
    <row r="5837" customFormat="false" ht="15" hidden="false" customHeight="false" outlineLevel="0" collapsed="false">
      <c r="A5837" s="4" t="s">
        <v>11653</v>
      </c>
      <c r="B5837" s="4" t="s">
        <v>3036</v>
      </c>
      <c r="C5837" s="4" t="s">
        <v>1050</v>
      </c>
      <c r="D5837" s="4" t="n">
        <v>20</v>
      </c>
      <c r="E5837" s="4" t="n">
        <v>238.63</v>
      </c>
      <c r="F5837" s="4" t="n">
        <v>4772.6</v>
      </c>
      <c r="G5837" s="4" t="n">
        <f aca="false">INDEX(Data_Products!$D$2:$D$33,MATCH(C5837,Data_Products!$A$2:$A$33,0))</f>
        <v>148.91</v>
      </c>
      <c r="H5837" s="4" t="str">
        <f aca="false">INDEX(Data_Products!$C$2:$C$33,MATCH(C5837,Data_Products!$A$2:$A$33,0))</f>
        <v>Tools &amp; Fixings</v>
      </c>
      <c r="I5837" s="10" t="n">
        <f aca="false">D5837*(E5837-G5837)</f>
        <v>1794.4</v>
      </c>
      <c r="J5837" s="11" t="n">
        <f aca="false">IFERROR(I5837/F5837,0)</f>
        <v>0.375979549930855</v>
      </c>
      <c r="K5837" s="4" t="str">
        <f aca="false">IFERROR(INDEX(Data_Orders!$F$2:$F$4727,MATCH(B5837,Data_Orders!$A$2:$A$4727,0)),"")</f>
        <v>Contractor</v>
      </c>
      <c r="L5837" s="4" t="str">
        <f aca="false">IFERROR(INDEX(Data_Orders!$D$2:$D$4727,MATCH(B5837,Data_Orders!$A$2:$A$4727,0)),"")</f>
        <v>Leicester</v>
      </c>
    </row>
    <row r="5838" customFormat="false" ht="15" hidden="false" customHeight="false" outlineLevel="0" collapsed="false">
      <c r="A5838" s="4" t="s">
        <v>11654</v>
      </c>
      <c r="B5838" s="4" t="s">
        <v>3036</v>
      </c>
      <c r="C5838" s="4" t="s">
        <v>1064</v>
      </c>
      <c r="D5838" s="4" t="n">
        <v>20</v>
      </c>
      <c r="E5838" s="4" t="n">
        <v>97.63</v>
      </c>
      <c r="F5838" s="4" t="n">
        <v>1952.6</v>
      </c>
      <c r="G5838" s="4" t="n">
        <f aca="false">INDEX(Data_Products!$D$2:$D$33,MATCH(C5838,Data_Products!$A$2:$A$33,0))</f>
        <v>65.21</v>
      </c>
      <c r="H5838" s="4" t="str">
        <f aca="false">INDEX(Data_Products!$C$2:$C$33,MATCH(C5838,Data_Products!$A$2:$A$33,0))</f>
        <v>Plumbing &amp; Drainage</v>
      </c>
      <c r="I5838" s="10" t="n">
        <f aca="false">D5838*(E5838-G5838)</f>
        <v>648.4</v>
      </c>
      <c r="J5838" s="11" t="n">
        <f aca="false">IFERROR(I5838/F5838,0)</f>
        <v>0.332070060432244</v>
      </c>
      <c r="K5838" s="4" t="str">
        <f aca="false">IFERROR(INDEX(Data_Orders!$F$2:$F$4727,MATCH(B5838,Data_Orders!$A$2:$A$4727,0)),"")</f>
        <v>Contractor</v>
      </c>
      <c r="L5838" s="4" t="str">
        <f aca="false">IFERROR(INDEX(Data_Orders!$D$2:$D$4727,MATCH(B5838,Data_Orders!$A$2:$A$4727,0)),"")</f>
        <v>Leicester</v>
      </c>
    </row>
    <row r="5839" customFormat="false" ht="15" hidden="false" customHeight="false" outlineLevel="0" collapsed="false">
      <c r="A5839" s="4" t="s">
        <v>11655</v>
      </c>
      <c r="B5839" s="4" t="s">
        <v>3037</v>
      </c>
      <c r="C5839" s="4" t="s">
        <v>1066</v>
      </c>
      <c r="D5839" s="4" t="n">
        <v>1</v>
      </c>
      <c r="E5839" s="4" t="n">
        <v>209.69</v>
      </c>
      <c r="F5839" s="4" t="n">
        <v>209.69</v>
      </c>
      <c r="G5839" s="4" t="n">
        <f aca="false">INDEX(Data_Products!$D$2:$D$33,MATCH(C5839,Data_Products!$A$2:$A$33,0))</f>
        <v>144.38</v>
      </c>
      <c r="H5839" s="4" t="str">
        <f aca="false">INDEX(Data_Products!$C$2:$C$33,MATCH(C5839,Data_Products!$A$2:$A$33,0))</f>
        <v>Plumbing &amp; Drainage</v>
      </c>
      <c r="I5839" s="10" t="n">
        <f aca="false">D5839*(E5839-G5839)</f>
        <v>65.31</v>
      </c>
      <c r="J5839" s="11" t="n">
        <f aca="false">IFERROR(I5839/F5839,0)</f>
        <v>0.311459773952024</v>
      </c>
      <c r="K5839" s="4" t="str">
        <f aca="false">IFERROR(INDEX(Data_Orders!$F$2:$F$4727,MATCH(B5839,Data_Orders!$A$2:$A$4727,0)),"")</f>
        <v>Contractor</v>
      </c>
      <c r="L5839" s="4" t="str">
        <f aca="false">IFERROR(INDEX(Data_Orders!$D$2:$D$4727,MATCH(B5839,Data_Orders!$A$2:$A$4727,0)),"")</f>
        <v>Leicester</v>
      </c>
    </row>
    <row r="5840" customFormat="false" ht="15" hidden="false" customHeight="false" outlineLevel="0" collapsed="false">
      <c r="A5840" s="4" t="s">
        <v>11656</v>
      </c>
      <c r="B5840" s="4" t="s">
        <v>3037</v>
      </c>
      <c r="C5840" s="4" t="s">
        <v>1048</v>
      </c>
      <c r="D5840" s="4" t="n">
        <v>6</v>
      </c>
      <c r="E5840" s="4" t="n">
        <v>112.72</v>
      </c>
      <c r="F5840" s="4" t="n">
        <v>676.32</v>
      </c>
      <c r="G5840" s="4" t="n">
        <f aca="false">INDEX(Data_Products!$D$2:$D$33,MATCH(C5840,Data_Products!$A$2:$A$33,0))</f>
        <v>83.21</v>
      </c>
      <c r="H5840" s="4" t="str">
        <f aca="false">INDEX(Data_Products!$C$2:$C$33,MATCH(C5840,Data_Products!$A$2:$A$33,0))</f>
        <v>Tools &amp; Fixings</v>
      </c>
      <c r="I5840" s="10" t="n">
        <f aca="false">D5840*(E5840-G5840)</f>
        <v>177.06</v>
      </c>
      <c r="J5840" s="11" t="n">
        <f aca="false">IFERROR(I5840/F5840,0)</f>
        <v>0.261799148332151</v>
      </c>
      <c r="K5840" s="4" t="str">
        <f aca="false">IFERROR(INDEX(Data_Orders!$F$2:$F$4727,MATCH(B5840,Data_Orders!$A$2:$A$4727,0)),"")</f>
        <v>Contractor</v>
      </c>
      <c r="L5840" s="4" t="str">
        <f aca="false">IFERROR(INDEX(Data_Orders!$D$2:$D$4727,MATCH(B5840,Data_Orders!$A$2:$A$4727,0)),"")</f>
        <v>Leicester</v>
      </c>
    </row>
    <row r="5841" customFormat="false" ht="15" hidden="false" customHeight="false" outlineLevel="0" collapsed="false">
      <c r="A5841" s="4" t="s">
        <v>11657</v>
      </c>
      <c r="B5841" s="4" t="s">
        <v>3037</v>
      </c>
      <c r="C5841" s="4" t="s">
        <v>1070</v>
      </c>
      <c r="D5841" s="4" t="n">
        <v>5</v>
      </c>
      <c r="E5841" s="4" t="n">
        <v>230.32</v>
      </c>
      <c r="F5841" s="4" t="n">
        <v>1151.6</v>
      </c>
      <c r="G5841" s="4" t="n">
        <f aca="false">INDEX(Data_Products!$D$2:$D$33,MATCH(C5841,Data_Products!$A$2:$A$33,0))</f>
        <v>161.64</v>
      </c>
      <c r="H5841" s="4" t="str">
        <f aca="false">INDEX(Data_Products!$C$2:$C$33,MATCH(C5841,Data_Products!$A$2:$A$33,0))</f>
        <v>Landscaping</v>
      </c>
      <c r="I5841" s="10" t="n">
        <f aca="false">D5841*(E5841-G5841)</f>
        <v>343.4</v>
      </c>
      <c r="J5841" s="11" t="n">
        <f aca="false">IFERROR(I5841/F5841,0)</f>
        <v>0.298193817297673</v>
      </c>
      <c r="K5841" s="4" t="str">
        <f aca="false">IFERROR(INDEX(Data_Orders!$F$2:$F$4727,MATCH(B5841,Data_Orders!$A$2:$A$4727,0)),"")</f>
        <v>Contractor</v>
      </c>
      <c r="L5841" s="4" t="str">
        <f aca="false">IFERROR(INDEX(Data_Orders!$D$2:$D$4727,MATCH(B5841,Data_Orders!$A$2:$A$4727,0)),"")</f>
        <v>Leicester</v>
      </c>
    </row>
    <row r="5842" customFormat="false" ht="15" hidden="false" customHeight="false" outlineLevel="0" collapsed="false">
      <c r="A5842" s="4" t="s">
        <v>11658</v>
      </c>
      <c r="B5842" s="4" t="s">
        <v>3038</v>
      </c>
      <c r="C5842" s="4" t="s">
        <v>1066</v>
      </c>
      <c r="D5842" s="4" t="n">
        <v>20</v>
      </c>
      <c r="E5842" s="4" t="n">
        <v>209.69</v>
      </c>
      <c r="F5842" s="4" t="n">
        <v>4193.8</v>
      </c>
      <c r="G5842" s="4" t="n">
        <f aca="false">INDEX(Data_Products!$D$2:$D$33,MATCH(C5842,Data_Products!$A$2:$A$33,0))</f>
        <v>144.38</v>
      </c>
      <c r="H5842" s="4" t="str">
        <f aca="false">INDEX(Data_Products!$C$2:$C$33,MATCH(C5842,Data_Products!$A$2:$A$33,0))</f>
        <v>Plumbing &amp; Drainage</v>
      </c>
      <c r="I5842" s="10" t="n">
        <f aca="false">D5842*(E5842-G5842)</f>
        <v>1306.2</v>
      </c>
      <c r="J5842" s="11" t="n">
        <f aca="false">IFERROR(I5842/F5842,0)</f>
        <v>0.311459773952024</v>
      </c>
      <c r="K5842" s="4" t="str">
        <f aca="false">IFERROR(INDEX(Data_Orders!$F$2:$F$4727,MATCH(B5842,Data_Orders!$A$2:$A$4727,0)),"")</f>
        <v>Contractor</v>
      </c>
      <c r="L5842" s="4" t="str">
        <f aca="false">IFERROR(INDEX(Data_Orders!$D$2:$D$4727,MATCH(B5842,Data_Orders!$A$2:$A$4727,0)),"")</f>
        <v>Leicester</v>
      </c>
    </row>
    <row r="5843" customFormat="false" ht="15" hidden="false" customHeight="false" outlineLevel="0" collapsed="false">
      <c r="A5843" s="4" t="s">
        <v>11659</v>
      </c>
      <c r="B5843" s="4" t="s">
        <v>3038</v>
      </c>
      <c r="C5843" s="4" t="s">
        <v>1013</v>
      </c>
      <c r="D5843" s="4" t="n">
        <v>8</v>
      </c>
      <c r="E5843" s="4" t="n">
        <v>240.92</v>
      </c>
      <c r="F5843" s="4" t="n">
        <v>1927.36</v>
      </c>
      <c r="G5843" s="4" t="n">
        <f aca="false">INDEX(Data_Products!$D$2:$D$33,MATCH(C5843,Data_Products!$A$2:$A$33,0))</f>
        <v>168.32</v>
      </c>
      <c r="H5843" s="4" t="str">
        <f aca="false">INDEX(Data_Products!$C$2:$C$33,MATCH(C5843,Data_Products!$A$2:$A$33,0))</f>
        <v>Timber</v>
      </c>
      <c r="I5843" s="10" t="n">
        <f aca="false">D5843*(E5843-G5843)</f>
        <v>580.8</v>
      </c>
      <c r="J5843" s="11" t="n">
        <f aca="false">IFERROR(I5843/F5843,0)</f>
        <v>0.301344844761747</v>
      </c>
      <c r="K5843" s="4" t="str">
        <f aca="false">IFERROR(INDEX(Data_Orders!$F$2:$F$4727,MATCH(B5843,Data_Orders!$A$2:$A$4727,0)),"")</f>
        <v>Contractor</v>
      </c>
      <c r="L5843" s="4" t="str">
        <f aca="false">IFERROR(INDEX(Data_Orders!$D$2:$D$4727,MATCH(B5843,Data_Orders!$A$2:$A$4727,0)),"")</f>
        <v>Leicester</v>
      </c>
    </row>
    <row r="5844" customFormat="false" ht="15" hidden="false" customHeight="false" outlineLevel="0" collapsed="false">
      <c r="A5844" s="4" t="s">
        <v>11660</v>
      </c>
      <c r="B5844" s="4" t="s">
        <v>3038</v>
      </c>
      <c r="C5844" s="4" t="s">
        <v>1077</v>
      </c>
      <c r="D5844" s="4" t="n">
        <v>18</v>
      </c>
      <c r="E5844" s="4" t="n">
        <v>46.61</v>
      </c>
      <c r="F5844" s="4" t="n">
        <v>838.98</v>
      </c>
      <c r="G5844" s="4" t="n">
        <f aca="false">INDEX(Data_Products!$D$2:$D$33,MATCH(C5844,Data_Products!$A$2:$A$33,0))</f>
        <v>36.87</v>
      </c>
      <c r="H5844" s="4" t="str">
        <f aca="false">INDEX(Data_Products!$C$2:$C$33,MATCH(C5844,Data_Products!$A$2:$A$33,0))</f>
        <v>Landscaping</v>
      </c>
      <c r="I5844" s="10" t="n">
        <f aca="false">D5844*(E5844-G5844)</f>
        <v>175.32</v>
      </c>
      <c r="J5844" s="11" t="n">
        <f aca="false">IFERROR(I5844/F5844,0)</f>
        <v>0.208968032611028</v>
      </c>
      <c r="K5844" s="4" t="str">
        <f aca="false">IFERROR(INDEX(Data_Orders!$F$2:$F$4727,MATCH(B5844,Data_Orders!$A$2:$A$4727,0)),"")</f>
        <v>Contractor</v>
      </c>
      <c r="L5844" s="4" t="str">
        <f aca="false">IFERROR(INDEX(Data_Orders!$D$2:$D$4727,MATCH(B5844,Data_Orders!$A$2:$A$4727,0)),"")</f>
        <v>Leicester</v>
      </c>
    </row>
    <row r="5845" customFormat="false" ht="15" hidden="false" customHeight="false" outlineLevel="0" collapsed="false">
      <c r="A5845" s="4" t="s">
        <v>11661</v>
      </c>
      <c r="B5845" s="4" t="s">
        <v>3039</v>
      </c>
      <c r="C5845" s="4" t="s">
        <v>1059</v>
      </c>
      <c r="D5845" s="4" t="n">
        <v>5</v>
      </c>
      <c r="E5845" s="4" t="n">
        <v>103.63</v>
      </c>
      <c r="F5845" s="4" t="n">
        <v>518.15</v>
      </c>
      <c r="G5845" s="4" t="n">
        <f aca="false">INDEX(Data_Products!$D$2:$D$33,MATCH(C5845,Data_Products!$A$2:$A$33,0))</f>
        <v>82.55</v>
      </c>
      <c r="H5845" s="4" t="str">
        <f aca="false">INDEX(Data_Products!$C$2:$C$33,MATCH(C5845,Data_Products!$A$2:$A$33,0))</f>
        <v>Roofing</v>
      </c>
      <c r="I5845" s="10" t="n">
        <f aca="false">D5845*(E5845-G5845)</f>
        <v>105.4</v>
      </c>
      <c r="J5845" s="11" t="n">
        <f aca="false">IFERROR(I5845/F5845,0)</f>
        <v>0.203415999228023</v>
      </c>
      <c r="K5845" s="4" t="str">
        <f aca="false">IFERROR(INDEX(Data_Orders!$F$2:$F$4727,MATCH(B5845,Data_Orders!$A$2:$A$4727,0)),"")</f>
        <v>Contractor</v>
      </c>
      <c r="L5845" s="4" t="str">
        <f aca="false">IFERROR(INDEX(Data_Orders!$D$2:$D$4727,MATCH(B5845,Data_Orders!$A$2:$A$4727,0)),"")</f>
        <v>Leicester</v>
      </c>
    </row>
    <row r="5846" customFormat="false" ht="15" hidden="false" customHeight="false" outlineLevel="0" collapsed="false">
      <c r="A5846" s="4" t="s">
        <v>11662</v>
      </c>
      <c r="B5846" s="4" t="s">
        <v>3039</v>
      </c>
      <c r="C5846" s="4" t="s">
        <v>1028</v>
      </c>
      <c r="D5846" s="4" t="n">
        <v>10</v>
      </c>
      <c r="E5846" s="4" t="n">
        <v>118.79</v>
      </c>
      <c r="F5846" s="4" t="n">
        <v>1187.9</v>
      </c>
      <c r="G5846" s="4" t="n">
        <f aca="false">INDEX(Data_Products!$D$2:$D$33,MATCH(C5846,Data_Products!$A$2:$A$33,0))</f>
        <v>81.07</v>
      </c>
      <c r="H5846" s="4" t="str">
        <f aca="false">INDEX(Data_Products!$C$2:$C$33,MATCH(C5846,Data_Products!$A$2:$A$33,0))</f>
        <v>Cement &amp; Aggregates</v>
      </c>
      <c r="I5846" s="10" t="n">
        <f aca="false">D5846*(E5846-G5846)</f>
        <v>377.2</v>
      </c>
      <c r="J5846" s="11" t="n">
        <f aca="false">IFERROR(I5846/F5846,0)</f>
        <v>0.317535146056065</v>
      </c>
      <c r="K5846" s="4" t="str">
        <f aca="false">IFERROR(INDEX(Data_Orders!$F$2:$F$4727,MATCH(B5846,Data_Orders!$A$2:$A$4727,0)),"")</f>
        <v>Contractor</v>
      </c>
      <c r="L5846" s="4" t="str">
        <f aca="false">IFERROR(INDEX(Data_Orders!$D$2:$D$4727,MATCH(B5846,Data_Orders!$A$2:$A$4727,0)),"")</f>
        <v>Leicester</v>
      </c>
    </row>
    <row r="5847" customFormat="false" ht="15" hidden="false" customHeight="false" outlineLevel="0" collapsed="false">
      <c r="A5847" s="4" t="s">
        <v>11663</v>
      </c>
      <c r="B5847" s="4" t="s">
        <v>3039</v>
      </c>
      <c r="C5847" s="4" t="s">
        <v>1046</v>
      </c>
      <c r="D5847" s="4" t="n">
        <v>20</v>
      </c>
      <c r="E5847" s="4" t="n">
        <v>154.02</v>
      </c>
      <c r="F5847" s="4" t="n">
        <v>3080.4</v>
      </c>
      <c r="G5847" s="4" t="n">
        <f aca="false">INDEX(Data_Products!$D$2:$D$33,MATCH(C5847,Data_Products!$A$2:$A$33,0))</f>
        <v>102.1</v>
      </c>
      <c r="H5847" s="4" t="str">
        <f aca="false">INDEX(Data_Products!$C$2:$C$33,MATCH(C5847,Data_Products!$A$2:$A$33,0))</f>
        <v>Tools &amp; Fixings</v>
      </c>
      <c r="I5847" s="10" t="n">
        <f aca="false">D5847*(E5847-G5847)</f>
        <v>1038.4</v>
      </c>
      <c r="J5847" s="11" t="n">
        <f aca="false">IFERROR(I5847/F5847,0)</f>
        <v>0.337099078041813</v>
      </c>
      <c r="K5847" s="4" t="str">
        <f aca="false">IFERROR(INDEX(Data_Orders!$F$2:$F$4727,MATCH(B5847,Data_Orders!$A$2:$A$4727,0)),"")</f>
        <v>Contractor</v>
      </c>
      <c r="L5847" s="4" t="str">
        <f aca="false">IFERROR(INDEX(Data_Orders!$D$2:$D$4727,MATCH(B5847,Data_Orders!$A$2:$A$4727,0)),"")</f>
        <v>Leicester</v>
      </c>
    </row>
    <row r="5848" customFormat="false" ht="15" hidden="false" customHeight="false" outlineLevel="0" collapsed="false">
      <c r="A5848" s="4" t="s">
        <v>11664</v>
      </c>
      <c r="B5848" s="4" t="s">
        <v>3039</v>
      </c>
      <c r="C5848" s="4" t="s">
        <v>1030</v>
      </c>
      <c r="D5848" s="4" t="n">
        <v>11</v>
      </c>
      <c r="E5848" s="4" t="n">
        <v>25.23</v>
      </c>
      <c r="F5848" s="4" t="n">
        <v>277.53</v>
      </c>
      <c r="G5848" s="4" t="n">
        <f aca="false">INDEX(Data_Products!$D$2:$D$33,MATCH(C5848,Data_Products!$A$2:$A$33,0))</f>
        <v>17.67</v>
      </c>
      <c r="H5848" s="4" t="str">
        <f aca="false">INDEX(Data_Products!$C$2:$C$33,MATCH(C5848,Data_Products!$A$2:$A$33,0))</f>
        <v>Cement &amp; Aggregates</v>
      </c>
      <c r="I5848" s="10" t="n">
        <f aca="false">D5848*(E5848-G5848)</f>
        <v>83.16</v>
      </c>
      <c r="J5848" s="11" t="n">
        <f aca="false">IFERROR(I5848/F5848,0)</f>
        <v>0.299643281807372</v>
      </c>
      <c r="K5848" s="4" t="str">
        <f aca="false">IFERROR(INDEX(Data_Orders!$F$2:$F$4727,MATCH(B5848,Data_Orders!$A$2:$A$4727,0)),"")</f>
        <v>Contractor</v>
      </c>
      <c r="L5848" s="4" t="str">
        <f aca="false">IFERROR(INDEX(Data_Orders!$D$2:$D$4727,MATCH(B5848,Data_Orders!$A$2:$A$4727,0)),"")</f>
        <v>Leicester</v>
      </c>
    </row>
    <row r="5849" customFormat="false" ht="15" hidden="false" customHeight="false" outlineLevel="0" collapsed="false">
      <c r="A5849" s="4" t="s">
        <v>11665</v>
      </c>
      <c r="B5849" s="4" t="s">
        <v>3039</v>
      </c>
      <c r="C5849" s="4" t="s">
        <v>1055</v>
      </c>
      <c r="D5849" s="4" t="n">
        <v>20</v>
      </c>
      <c r="E5849" s="4" t="n">
        <v>205.03</v>
      </c>
      <c r="F5849" s="4" t="n">
        <v>4100.6</v>
      </c>
      <c r="G5849" s="4" t="n">
        <f aca="false">INDEX(Data_Products!$D$2:$D$33,MATCH(C5849,Data_Products!$A$2:$A$33,0))</f>
        <v>138.6</v>
      </c>
      <c r="H5849" s="4" t="str">
        <f aca="false">INDEX(Data_Products!$C$2:$C$33,MATCH(C5849,Data_Products!$A$2:$A$33,0))</f>
        <v>Roofing</v>
      </c>
      <c r="I5849" s="10" t="n">
        <f aca="false">D5849*(E5849-G5849)</f>
        <v>1328.6</v>
      </c>
      <c r="J5849" s="11" t="n">
        <f aca="false">IFERROR(I5849/F5849,0)</f>
        <v>0.324001365653807</v>
      </c>
      <c r="K5849" s="4" t="str">
        <f aca="false">IFERROR(INDEX(Data_Orders!$F$2:$F$4727,MATCH(B5849,Data_Orders!$A$2:$A$4727,0)),"")</f>
        <v>Contractor</v>
      </c>
      <c r="L5849" s="4" t="str">
        <f aca="false">IFERROR(INDEX(Data_Orders!$D$2:$D$4727,MATCH(B5849,Data_Orders!$A$2:$A$4727,0)),"")</f>
        <v>Leicester</v>
      </c>
    </row>
    <row r="5850" customFormat="false" ht="15" hidden="false" customHeight="false" outlineLevel="0" collapsed="false">
      <c r="A5850" s="4" t="s">
        <v>11666</v>
      </c>
      <c r="B5850" s="4" t="s">
        <v>3040</v>
      </c>
      <c r="C5850" s="4" t="s">
        <v>1055</v>
      </c>
      <c r="D5850" s="4" t="n">
        <v>18</v>
      </c>
      <c r="E5850" s="4" t="n">
        <v>205.03</v>
      </c>
      <c r="F5850" s="4" t="n">
        <v>3690.54</v>
      </c>
      <c r="G5850" s="4" t="n">
        <f aca="false">INDEX(Data_Products!$D$2:$D$33,MATCH(C5850,Data_Products!$A$2:$A$33,0))</f>
        <v>138.6</v>
      </c>
      <c r="H5850" s="4" t="str">
        <f aca="false">INDEX(Data_Products!$C$2:$C$33,MATCH(C5850,Data_Products!$A$2:$A$33,0))</f>
        <v>Roofing</v>
      </c>
      <c r="I5850" s="10" t="n">
        <f aca="false">D5850*(E5850-G5850)</f>
        <v>1195.74</v>
      </c>
      <c r="J5850" s="11" t="n">
        <f aca="false">IFERROR(I5850/F5850,0)</f>
        <v>0.324001365653807</v>
      </c>
      <c r="K5850" s="4" t="str">
        <f aca="false">IFERROR(INDEX(Data_Orders!$F$2:$F$4727,MATCH(B5850,Data_Orders!$A$2:$A$4727,0)),"")</f>
        <v>Contractor</v>
      </c>
      <c r="L5850" s="4" t="str">
        <f aca="false">IFERROR(INDEX(Data_Orders!$D$2:$D$4727,MATCH(B5850,Data_Orders!$A$2:$A$4727,0)),"")</f>
        <v>Leicester</v>
      </c>
    </row>
    <row r="5851" customFormat="false" ht="15" hidden="false" customHeight="false" outlineLevel="0" collapsed="false">
      <c r="A5851" s="4" t="s">
        <v>11667</v>
      </c>
      <c r="B5851" s="4" t="s">
        <v>3040</v>
      </c>
      <c r="C5851" s="4" t="s">
        <v>1015</v>
      </c>
      <c r="D5851" s="4" t="n">
        <v>17</v>
      </c>
      <c r="E5851" s="4" t="n">
        <v>122.01</v>
      </c>
      <c r="F5851" s="4" t="n">
        <v>2074.17</v>
      </c>
      <c r="G5851" s="4" t="n">
        <f aca="false">INDEX(Data_Products!$D$2:$D$33,MATCH(C5851,Data_Products!$A$2:$A$33,0))</f>
        <v>85.53</v>
      </c>
      <c r="H5851" s="4" t="str">
        <f aca="false">INDEX(Data_Products!$C$2:$C$33,MATCH(C5851,Data_Products!$A$2:$A$33,0))</f>
        <v>Timber</v>
      </c>
      <c r="I5851" s="10" t="n">
        <f aca="false">D5851*(E5851-G5851)</f>
        <v>620.16</v>
      </c>
      <c r="J5851" s="11" t="n">
        <f aca="false">IFERROR(I5851/F5851,0)</f>
        <v>0.298991885910991</v>
      </c>
      <c r="K5851" s="4" t="str">
        <f aca="false">IFERROR(INDEX(Data_Orders!$F$2:$F$4727,MATCH(B5851,Data_Orders!$A$2:$A$4727,0)),"")</f>
        <v>Contractor</v>
      </c>
      <c r="L5851" s="4" t="str">
        <f aca="false">IFERROR(INDEX(Data_Orders!$D$2:$D$4727,MATCH(B5851,Data_Orders!$A$2:$A$4727,0)),"")</f>
        <v>Leicester</v>
      </c>
    </row>
    <row r="5852" customFormat="false" ht="15" hidden="false" customHeight="false" outlineLevel="0" collapsed="false">
      <c r="A5852" s="4" t="s">
        <v>11668</v>
      </c>
      <c r="B5852" s="4" t="s">
        <v>3040</v>
      </c>
      <c r="C5852" s="4" t="s">
        <v>1030</v>
      </c>
      <c r="D5852" s="4" t="n">
        <v>15</v>
      </c>
      <c r="E5852" s="4" t="n">
        <v>25.23</v>
      </c>
      <c r="F5852" s="4" t="n">
        <v>378.45</v>
      </c>
      <c r="G5852" s="4" t="n">
        <f aca="false">INDEX(Data_Products!$D$2:$D$33,MATCH(C5852,Data_Products!$A$2:$A$33,0))</f>
        <v>17.67</v>
      </c>
      <c r="H5852" s="4" t="str">
        <f aca="false">INDEX(Data_Products!$C$2:$C$33,MATCH(C5852,Data_Products!$A$2:$A$33,0))</f>
        <v>Cement &amp; Aggregates</v>
      </c>
      <c r="I5852" s="10" t="n">
        <f aca="false">D5852*(E5852-G5852)</f>
        <v>113.4</v>
      </c>
      <c r="J5852" s="11" t="n">
        <f aca="false">IFERROR(I5852/F5852,0)</f>
        <v>0.299643281807372</v>
      </c>
      <c r="K5852" s="4" t="str">
        <f aca="false">IFERROR(INDEX(Data_Orders!$F$2:$F$4727,MATCH(B5852,Data_Orders!$A$2:$A$4727,0)),"")</f>
        <v>Contractor</v>
      </c>
      <c r="L5852" s="4" t="str">
        <f aca="false">IFERROR(INDEX(Data_Orders!$D$2:$D$4727,MATCH(B5852,Data_Orders!$A$2:$A$4727,0)),"")</f>
        <v>Leicester</v>
      </c>
    </row>
    <row r="5853" customFormat="false" ht="15" hidden="false" customHeight="false" outlineLevel="0" collapsed="false">
      <c r="A5853" s="4" t="s">
        <v>11669</v>
      </c>
      <c r="B5853" s="4" t="s">
        <v>3040</v>
      </c>
      <c r="C5853" s="4" t="s">
        <v>1035</v>
      </c>
      <c r="D5853" s="4" t="n">
        <v>2</v>
      </c>
      <c r="E5853" s="4" t="n">
        <v>165.07</v>
      </c>
      <c r="F5853" s="4" t="n">
        <v>330.14</v>
      </c>
      <c r="G5853" s="4" t="n">
        <f aca="false">INDEX(Data_Products!$D$2:$D$33,MATCH(C5853,Data_Products!$A$2:$A$33,0))</f>
        <v>134.65</v>
      </c>
      <c r="H5853" s="4" t="str">
        <f aca="false">INDEX(Data_Products!$C$2:$C$33,MATCH(C5853,Data_Products!$A$2:$A$33,0))</f>
        <v>Insulation</v>
      </c>
      <c r="I5853" s="10" t="n">
        <f aca="false">D5853*(E5853-G5853)</f>
        <v>60.84</v>
      </c>
      <c r="J5853" s="11" t="n">
        <f aca="false">IFERROR(I5853/F5853,0)</f>
        <v>0.184285454655601</v>
      </c>
      <c r="K5853" s="4" t="str">
        <f aca="false">IFERROR(INDEX(Data_Orders!$F$2:$F$4727,MATCH(B5853,Data_Orders!$A$2:$A$4727,0)),"")</f>
        <v>Contractor</v>
      </c>
      <c r="L5853" s="4" t="str">
        <f aca="false">IFERROR(INDEX(Data_Orders!$D$2:$D$4727,MATCH(B5853,Data_Orders!$A$2:$A$4727,0)),"")</f>
        <v>Leicester</v>
      </c>
    </row>
    <row r="5854" customFormat="false" ht="15" hidden="false" customHeight="false" outlineLevel="0" collapsed="false">
      <c r="A5854" s="4" t="s">
        <v>11670</v>
      </c>
      <c r="B5854" s="4" t="s">
        <v>3040</v>
      </c>
      <c r="C5854" s="4" t="s">
        <v>1041</v>
      </c>
      <c r="D5854" s="4" t="n">
        <v>15</v>
      </c>
      <c r="E5854" s="4" t="n">
        <v>242.75</v>
      </c>
      <c r="F5854" s="4" t="n">
        <v>3641.25</v>
      </c>
      <c r="G5854" s="4" t="n">
        <f aca="false">INDEX(Data_Products!$D$2:$D$33,MATCH(C5854,Data_Products!$A$2:$A$33,0))</f>
        <v>142.94</v>
      </c>
      <c r="H5854" s="4" t="str">
        <f aca="false">INDEX(Data_Products!$C$2:$C$33,MATCH(C5854,Data_Products!$A$2:$A$33,0))</f>
        <v>Tools &amp; Fixings</v>
      </c>
      <c r="I5854" s="10" t="n">
        <f aca="false">D5854*(E5854-G5854)</f>
        <v>1497.15</v>
      </c>
      <c r="J5854" s="11" t="n">
        <f aca="false">IFERROR(I5854/F5854,0)</f>
        <v>0.411163748712667</v>
      </c>
      <c r="K5854" s="4" t="str">
        <f aca="false">IFERROR(INDEX(Data_Orders!$F$2:$F$4727,MATCH(B5854,Data_Orders!$A$2:$A$4727,0)),"")</f>
        <v>Contractor</v>
      </c>
      <c r="L5854" s="4" t="str">
        <f aca="false">IFERROR(INDEX(Data_Orders!$D$2:$D$4727,MATCH(B5854,Data_Orders!$A$2:$A$4727,0)),"")</f>
        <v>Leicester</v>
      </c>
    </row>
    <row r="5855" customFormat="false" ht="15" hidden="false" customHeight="false" outlineLevel="0" collapsed="false">
      <c r="A5855" s="4" t="s">
        <v>11671</v>
      </c>
      <c r="B5855" s="4" t="s">
        <v>3041</v>
      </c>
      <c r="C5855" s="4" t="s">
        <v>1075</v>
      </c>
      <c r="D5855" s="4" t="n">
        <v>18</v>
      </c>
      <c r="E5855" s="4" t="n">
        <v>98.61</v>
      </c>
      <c r="F5855" s="4" t="n">
        <v>1774.98</v>
      </c>
      <c r="G5855" s="4" t="n">
        <f aca="false">INDEX(Data_Products!$D$2:$D$33,MATCH(C5855,Data_Products!$A$2:$A$33,0))</f>
        <v>74.84</v>
      </c>
      <c r="H5855" s="4" t="str">
        <f aca="false">INDEX(Data_Products!$C$2:$C$33,MATCH(C5855,Data_Products!$A$2:$A$33,0))</f>
        <v>Landscaping</v>
      </c>
      <c r="I5855" s="10" t="n">
        <f aca="false">D5855*(E5855-G5855)</f>
        <v>427.86</v>
      </c>
      <c r="J5855" s="11" t="n">
        <f aca="false">IFERROR(I5855/F5855,0)</f>
        <v>0.24105060338708</v>
      </c>
      <c r="K5855" s="4" t="str">
        <f aca="false">IFERROR(INDEX(Data_Orders!$F$2:$F$4727,MATCH(B5855,Data_Orders!$A$2:$A$4727,0)),"")</f>
        <v>Contractor</v>
      </c>
      <c r="L5855" s="4" t="str">
        <f aca="false">IFERROR(INDEX(Data_Orders!$D$2:$D$4727,MATCH(B5855,Data_Orders!$A$2:$A$4727,0)),"")</f>
        <v>Leicester</v>
      </c>
    </row>
    <row r="5856" customFormat="false" ht="15" hidden="false" customHeight="false" outlineLevel="0" collapsed="false">
      <c r="A5856" s="4" t="s">
        <v>11672</v>
      </c>
      <c r="B5856" s="4" t="s">
        <v>3041</v>
      </c>
      <c r="C5856" s="4" t="s">
        <v>1021</v>
      </c>
      <c r="D5856" s="4" t="n">
        <v>13</v>
      </c>
      <c r="E5856" s="4" t="n">
        <v>73.76</v>
      </c>
      <c r="F5856" s="4" t="n">
        <v>958.88</v>
      </c>
      <c r="G5856" s="4" t="n">
        <f aca="false">INDEX(Data_Products!$D$2:$D$33,MATCH(C5856,Data_Products!$A$2:$A$33,0))</f>
        <v>51.51</v>
      </c>
      <c r="H5856" s="4" t="str">
        <f aca="false">INDEX(Data_Products!$C$2:$C$33,MATCH(C5856,Data_Products!$A$2:$A$33,0))</f>
        <v>Cement &amp; Aggregates</v>
      </c>
      <c r="I5856" s="10" t="n">
        <f aca="false">D5856*(E5856-G5856)</f>
        <v>289.25</v>
      </c>
      <c r="J5856" s="11" t="n">
        <f aca="false">IFERROR(I5856/F5856,0)</f>
        <v>0.301654013015185</v>
      </c>
      <c r="K5856" s="4" t="str">
        <f aca="false">IFERROR(INDEX(Data_Orders!$F$2:$F$4727,MATCH(B5856,Data_Orders!$A$2:$A$4727,0)),"")</f>
        <v>Contractor</v>
      </c>
      <c r="L5856" s="4" t="str">
        <f aca="false">IFERROR(INDEX(Data_Orders!$D$2:$D$4727,MATCH(B5856,Data_Orders!$A$2:$A$4727,0)),"")</f>
        <v>Leicester</v>
      </c>
    </row>
    <row r="5857" customFormat="false" ht="15" hidden="false" customHeight="false" outlineLevel="0" collapsed="false">
      <c r="A5857" s="4" t="s">
        <v>11673</v>
      </c>
      <c r="B5857" s="4" t="s">
        <v>3041</v>
      </c>
      <c r="C5857" s="4" t="s">
        <v>1026</v>
      </c>
      <c r="D5857" s="4" t="n">
        <v>15</v>
      </c>
      <c r="E5857" s="4" t="n">
        <v>184.05</v>
      </c>
      <c r="F5857" s="4" t="n">
        <v>2760.75</v>
      </c>
      <c r="G5857" s="4" t="n">
        <f aca="false">INDEX(Data_Products!$D$2:$D$33,MATCH(C5857,Data_Products!$A$2:$A$33,0))</f>
        <v>147.44</v>
      </c>
      <c r="H5857" s="4" t="str">
        <f aca="false">INDEX(Data_Products!$C$2:$C$33,MATCH(C5857,Data_Products!$A$2:$A$33,0))</f>
        <v>Cement &amp; Aggregates</v>
      </c>
      <c r="I5857" s="10" t="n">
        <f aca="false">D5857*(E5857-G5857)</f>
        <v>549.15</v>
      </c>
      <c r="J5857" s="11" t="n">
        <f aca="false">IFERROR(I5857/F5857,0)</f>
        <v>0.19891333876664</v>
      </c>
      <c r="K5857" s="4" t="str">
        <f aca="false">IFERROR(INDEX(Data_Orders!$F$2:$F$4727,MATCH(B5857,Data_Orders!$A$2:$A$4727,0)),"")</f>
        <v>Contractor</v>
      </c>
      <c r="L5857" s="4" t="str">
        <f aca="false">IFERROR(INDEX(Data_Orders!$D$2:$D$4727,MATCH(B5857,Data_Orders!$A$2:$A$4727,0)),"")</f>
        <v>Leicester</v>
      </c>
    </row>
    <row r="5858" customFormat="false" ht="15" hidden="false" customHeight="false" outlineLevel="0" collapsed="false">
      <c r="A5858" s="4" t="s">
        <v>11674</v>
      </c>
      <c r="B5858" s="4" t="s">
        <v>3042</v>
      </c>
      <c r="C5858" s="4" t="s">
        <v>1024</v>
      </c>
      <c r="D5858" s="4" t="n">
        <v>6</v>
      </c>
      <c r="E5858" s="4" t="n">
        <v>137.14</v>
      </c>
      <c r="F5858" s="4" t="n">
        <v>822.84</v>
      </c>
      <c r="G5858" s="4" t="n">
        <f aca="false">INDEX(Data_Products!$D$2:$D$33,MATCH(C5858,Data_Products!$A$2:$A$33,0))</f>
        <v>99.99</v>
      </c>
      <c r="H5858" s="4" t="str">
        <f aca="false">INDEX(Data_Products!$C$2:$C$33,MATCH(C5858,Data_Products!$A$2:$A$33,0))</f>
        <v>Cement &amp; Aggregates</v>
      </c>
      <c r="I5858" s="10" t="n">
        <f aca="false">D5858*(E5858-G5858)</f>
        <v>222.9</v>
      </c>
      <c r="J5858" s="11" t="n">
        <f aca="false">IFERROR(I5858/F5858,0)</f>
        <v>0.270891060230421</v>
      </c>
      <c r="K5858" s="4" t="str">
        <f aca="false">IFERROR(INDEX(Data_Orders!$F$2:$F$4727,MATCH(B5858,Data_Orders!$A$2:$A$4727,0)),"")</f>
        <v>Contractor</v>
      </c>
      <c r="L5858" s="4" t="str">
        <f aca="false">IFERROR(INDEX(Data_Orders!$D$2:$D$4727,MATCH(B5858,Data_Orders!$A$2:$A$4727,0)),"")</f>
        <v>Leicester</v>
      </c>
    </row>
    <row r="5859" customFormat="false" ht="15" hidden="false" customHeight="false" outlineLevel="0" collapsed="false">
      <c r="A5859" s="4" t="s">
        <v>11675</v>
      </c>
      <c r="B5859" s="4" t="s">
        <v>3042</v>
      </c>
      <c r="C5859" s="4" t="s">
        <v>1048</v>
      </c>
      <c r="D5859" s="4" t="n">
        <v>1</v>
      </c>
      <c r="E5859" s="4" t="n">
        <v>112.72</v>
      </c>
      <c r="F5859" s="4" t="n">
        <v>112.72</v>
      </c>
      <c r="G5859" s="4" t="n">
        <f aca="false">INDEX(Data_Products!$D$2:$D$33,MATCH(C5859,Data_Products!$A$2:$A$33,0))</f>
        <v>83.21</v>
      </c>
      <c r="H5859" s="4" t="str">
        <f aca="false">INDEX(Data_Products!$C$2:$C$33,MATCH(C5859,Data_Products!$A$2:$A$33,0))</f>
        <v>Tools &amp; Fixings</v>
      </c>
      <c r="I5859" s="10" t="n">
        <f aca="false">D5859*(E5859-G5859)</f>
        <v>29.51</v>
      </c>
      <c r="J5859" s="11" t="n">
        <f aca="false">IFERROR(I5859/F5859,0)</f>
        <v>0.261799148332151</v>
      </c>
      <c r="K5859" s="4" t="str">
        <f aca="false">IFERROR(INDEX(Data_Orders!$F$2:$F$4727,MATCH(B5859,Data_Orders!$A$2:$A$4727,0)),"")</f>
        <v>Contractor</v>
      </c>
      <c r="L5859" s="4" t="str">
        <f aca="false">IFERROR(INDEX(Data_Orders!$D$2:$D$4727,MATCH(B5859,Data_Orders!$A$2:$A$4727,0)),"")</f>
        <v>Leicester</v>
      </c>
    </row>
    <row r="5860" customFormat="false" ht="15" hidden="false" customHeight="false" outlineLevel="0" collapsed="false">
      <c r="A5860" s="4" t="s">
        <v>11676</v>
      </c>
      <c r="B5860" s="4" t="s">
        <v>3042</v>
      </c>
      <c r="C5860" s="4" t="s">
        <v>1064</v>
      </c>
      <c r="D5860" s="4" t="n">
        <v>20</v>
      </c>
      <c r="E5860" s="4" t="n">
        <v>97.63</v>
      </c>
      <c r="F5860" s="4" t="n">
        <v>1952.6</v>
      </c>
      <c r="G5860" s="4" t="n">
        <f aca="false">INDEX(Data_Products!$D$2:$D$33,MATCH(C5860,Data_Products!$A$2:$A$33,0))</f>
        <v>65.21</v>
      </c>
      <c r="H5860" s="4" t="str">
        <f aca="false">INDEX(Data_Products!$C$2:$C$33,MATCH(C5860,Data_Products!$A$2:$A$33,0))</f>
        <v>Plumbing &amp; Drainage</v>
      </c>
      <c r="I5860" s="10" t="n">
        <f aca="false">D5860*(E5860-G5860)</f>
        <v>648.4</v>
      </c>
      <c r="J5860" s="11" t="n">
        <f aca="false">IFERROR(I5860/F5860,0)</f>
        <v>0.332070060432244</v>
      </c>
      <c r="K5860" s="4" t="str">
        <f aca="false">IFERROR(INDEX(Data_Orders!$F$2:$F$4727,MATCH(B5860,Data_Orders!$A$2:$A$4727,0)),"")</f>
        <v>Contractor</v>
      </c>
      <c r="L5860" s="4" t="str">
        <f aca="false">IFERROR(INDEX(Data_Orders!$D$2:$D$4727,MATCH(B5860,Data_Orders!$A$2:$A$4727,0)),"")</f>
        <v>Leicester</v>
      </c>
    </row>
    <row r="5861" customFormat="false" ht="15" hidden="false" customHeight="false" outlineLevel="0" collapsed="false">
      <c r="A5861" s="4" t="s">
        <v>11677</v>
      </c>
      <c r="B5861" s="4" t="s">
        <v>3042</v>
      </c>
      <c r="C5861" s="4" t="s">
        <v>1057</v>
      </c>
      <c r="D5861" s="4" t="n">
        <v>15</v>
      </c>
      <c r="E5861" s="4" t="n">
        <v>176.81</v>
      </c>
      <c r="F5861" s="4" t="n">
        <v>2652.15</v>
      </c>
      <c r="G5861" s="4" t="n">
        <f aca="false">INDEX(Data_Products!$D$2:$D$33,MATCH(C5861,Data_Products!$A$2:$A$33,0))</f>
        <v>129.57</v>
      </c>
      <c r="H5861" s="4" t="str">
        <f aca="false">INDEX(Data_Products!$C$2:$C$33,MATCH(C5861,Data_Products!$A$2:$A$33,0))</f>
        <v>Roofing</v>
      </c>
      <c r="I5861" s="10" t="n">
        <f aca="false">D5861*(E5861-G5861)</f>
        <v>708.6</v>
      </c>
      <c r="J5861" s="11" t="n">
        <f aca="false">IFERROR(I5861/F5861,0)</f>
        <v>0.267179458175443</v>
      </c>
      <c r="K5861" s="4" t="str">
        <f aca="false">IFERROR(INDEX(Data_Orders!$F$2:$F$4727,MATCH(B5861,Data_Orders!$A$2:$A$4727,0)),"")</f>
        <v>Contractor</v>
      </c>
      <c r="L5861" s="4" t="str">
        <f aca="false">IFERROR(INDEX(Data_Orders!$D$2:$D$4727,MATCH(B5861,Data_Orders!$A$2:$A$4727,0)),"")</f>
        <v>Leicester</v>
      </c>
    </row>
    <row r="5862" customFormat="false" ht="15" hidden="false" customHeight="false" outlineLevel="0" collapsed="false">
      <c r="A5862" s="4" t="s">
        <v>11678</v>
      </c>
      <c r="B5862" s="4" t="s">
        <v>3043</v>
      </c>
      <c r="C5862" s="4" t="s">
        <v>1064</v>
      </c>
      <c r="D5862" s="4" t="n">
        <v>3</v>
      </c>
      <c r="E5862" s="4" t="n">
        <v>97.63</v>
      </c>
      <c r="F5862" s="4" t="n">
        <v>292.89</v>
      </c>
      <c r="G5862" s="4" t="n">
        <f aca="false">INDEX(Data_Products!$D$2:$D$33,MATCH(C5862,Data_Products!$A$2:$A$33,0))</f>
        <v>65.21</v>
      </c>
      <c r="H5862" s="4" t="str">
        <f aca="false">INDEX(Data_Products!$C$2:$C$33,MATCH(C5862,Data_Products!$A$2:$A$33,0))</f>
        <v>Plumbing &amp; Drainage</v>
      </c>
      <c r="I5862" s="10" t="n">
        <f aca="false">D5862*(E5862-G5862)</f>
        <v>97.26</v>
      </c>
      <c r="J5862" s="11" t="n">
        <f aca="false">IFERROR(I5862/F5862,0)</f>
        <v>0.332070060432244</v>
      </c>
      <c r="K5862" s="4" t="str">
        <f aca="false">IFERROR(INDEX(Data_Orders!$F$2:$F$4727,MATCH(B5862,Data_Orders!$A$2:$A$4727,0)),"")</f>
        <v>Contractor</v>
      </c>
      <c r="L5862" s="4" t="str">
        <f aca="false">IFERROR(INDEX(Data_Orders!$D$2:$D$4727,MATCH(B5862,Data_Orders!$A$2:$A$4727,0)),"")</f>
        <v>Leicester</v>
      </c>
    </row>
    <row r="5863" customFormat="false" ht="15" hidden="false" customHeight="false" outlineLevel="0" collapsed="false">
      <c r="A5863" s="4" t="s">
        <v>11679</v>
      </c>
      <c r="B5863" s="4" t="s">
        <v>3043</v>
      </c>
      <c r="C5863" s="4" t="s">
        <v>1015</v>
      </c>
      <c r="D5863" s="4" t="n">
        <v>15</v>
      </c>
      <c r="E5863" s="4" t="n">
        <v>122.01</v>
      </c>
      <c r="F5863" s="4" t="n">
        <v>1830.15</v>
      </c>
      <c r="G5863" s="4" t="n">
        <f aca="false">INDEX(Data_Products!$D$2:$D$33,MATCH(C5863,Data_Products!$A$2:$A$33,0))</f>
        <v>85.53</v>
      </c>
      <c r="H5863" s="4" t="str">
        <f aca="false">INDEX(Data_Products!$C$2:$C$33,MATCH(C5863,Data_Products!$A$2:$A$33,0))</f>
        <v>Timber</v>
      </c>
      <c r="I5863" s="10" t="n">
        <f aca="false">D5863*(E5863-G5863)</f>
        <v>547.2</v>
      </c>
      <c r="J5863" s="11" t="n">
        <f aca="false">IFERROR(I5863/F5863,0)</f>
        <v>0.298991885910991</v>
      </c>
      <c r="K5863" s="4" t="str">
        <f aca="false">IFERROR(INDEX(Data_Orders!$F$2:$F$4727,MATCH(B5863,Data_Orders!$A$2:$A$4727,0)),"")</f>
        <v>Contractor</v>
      </c>
      <c r="L5863" s="4" t="str">
        <f aca="false">IFERROR(INDEX(Data_Orders!$D$2:$D$4727,MATCH(B5863,Data_Orders!$A$2:$A$4727,0)),"")</f>
        <v>Leicester</v>
      </c>
    </row>
    <row r="5864" customFormat="false" ht="15" hidden="false" customHeight="false" outlineLevel="0" collapsed="false">
      <c r="A5864" s="4" t="s">
        <v>11680</v>
      </c>
      <c r="B5864" s="4" t="s">
        <v>3043</v>
      </c>
      <c r="C5864" s="4" t="s">
        <v>1077</v>
      </c>
      <c r="D5864" s="4" t="n">
        <v>16</v>
      </c>
      <c r="E5864" s="4" t="n">
        <v>46.61</v>
      </c>
      <c r="F5864" s="4" t="n">
        <v>745.76</v>
      </c>
      <c r="G5864" s="4" t="n">
        <f aca="false">INDEX(Data_Products!$D$2:$D$33,MATCH(C5864,Data_Products!$A$2:$A$33,0))</f>
        <v>36.87</v>
      </c>
      <c r="H5864" s="4" t="str">
        <f aca="false">INDEX(Data_Products!$C$2:$C$33,MATCH(C5864,Data_Products!$A$2:$A$33,0))</f>
        <v>Landscaping</v>
      </c>
      <c r="I5864" s="10" t="n">
        <f aca="false">D5864*(E5864-G5864)</f>
        <v>155.84</v>
      </c>
      <c r="J5864" s="11" t="n">
        <f aca="false">IFERROR(I5864/F5864,0)</f>
        <v>0.208968032611028</v>
      </c>
      <c r="K5864" s="4" t="str">
        <f aca="false">IFERROR(INDEX(Data_Orders!$F$2:$F$4727,MATCH(B5864,Data_Orders!$A$2:$A$4727,0)),"")</f>
        <v>Contractor</v>
      </c>
      <c r="L5864" s="4" t="str">
        <f aca="false">IFERROR(INDEX(Data_Orders!$D$2:$D$4727,MATCH(B5864,Data_Orders!$A$2:$A$4727,0)),"")</f>
        <v>Leicester</v>
      </c>
    </row>
    <row r="5865" customFormat="false" ht="15" hidden="false" customHeight="false" outlineLevel="0" collapsed="false">
      <c r="A5865" s="4" t="s">
        <v>11681</v>
      </c>
      <c r="B5865" s="4" t="s">
        <v>3043</v>
      </c>
      <c r="C5865" s="4" t="s">
        <v>1052</v>
      </c>
      <c r="D5865" s="4" t="n">
        <v>20</v>
      </c>
      <c r="E5865" s="4" t="n">
        <v>205.71</v>
      </c>
      <c r="F5865" s="4" t="n">
        <v>4114.2</v>
      </c>
      <c r="G5865" s="4" t="n">
        <f aca="false">INDEX(Data_Products!$D$2:$D$33,MATCH(C5865,Data_Products!$A$2:$A$33,0))</f>
        <v>152.29</v>
      </c>
      <c r="H5865" s="4" t="str">
        <f aca="false">INDEX(Data_Products!$C$2:$C$33,MATCH(C5865,Data_Products!$A$2:$A$33,0))</f>
        <v>Roofing</v>
      </c>
      <c r="I5865" s="10" t="n">
        <f aca="false">D5865*(E5865-G5865)</f>
        <v>1068.4</v>
      </c>
      <c r="J5865" s="11" t="n">
        <f aca="false">IFERROR(I5865/F5865,0)</f>
        <v>0.259685965679841</v>
      </c>
      <c r="K5865" s="4" t="str">
        <f aca="false">IFERROR(INDEX(Data_Orders!$F$2:$F$4727,MATCH(B5865,Data_Orders!$A$2:$A$4727,0)),"")</f>
        <v>Contractor</v>
      </c>
      <c r="L5865" s="4" t="str">
        <f aca="false">IFERROR(INDEX(Data_Orders!$D$2:$D$4727,MATCH(B5865,Data_Orders!$A$2:$A$4727,0)),"")</f>
        <v>Leicester</v>
      </c>
    </row>
    <row r="5866" customFormat="false" ht="15" hidden="false" customHeight="false" outlineLevel="0" collapsed="false">
      <c r="A5866" s="4" t="s">
        <v>11682</v>
      </c>
      <c r="B5866" s="4" t="s">
        <v>3044</v>
      </c>
      <c r="C5866" s="4" t="s">
        <v>1037</v>
      </c>
      <c r="D5866" s="4" t="n">
        <v>20</v>
      </c>
      <c r="E5866" s="4" t="n">
        <v>90.97</v>
      </c>
      <c r="F5866" s="4" t="n">
        <v>1819.4</v>
      </c>
      <c r="G5866" s="4" t="n">
        <f aca="false">INDEX(Data_Products!$D$2:$D$33,MATCH(C5866,Data_Products!$A$2:$A$33,0))</f>
        <v>73.81</v>
      </c>
      <c r="H5866" s="4" t="str">
        <f aca="false">INDEX(Data_Products!$C$2:$C$33,MATCH(C5866,Data_Products!$A$2:$A$33,0))</f>
        <v>Insulation</v>
      </c>
      <c r="I5866" s="10" t="n">
        <f aca="false">D5866*(E5866-G5866)</f>
        <v>343.2</v>
      </c>
      <c r="J5866" s="11" t="n">
        <f aca="false">IFERROR(I5866/F5866,0)</f>
        <v>0.18863361547763</v>
      </c>
      <c r="K5866" s="4" t="str">
        <f aca="false">IFERROR(INDEX(Data_Orders!$F$2:$F$4727,MATCH(B5866,Data_Orders!$A$2:$A$4727,0)),"")</f>
        <v>Contractor</v>
      </c>
      <c r="L5866" s="4" t="str">
        <f aca="false">IFERROR(INDEX(Data_Orders!$D$2:$D$4727,MATCH(B5866,Data_Orders!$A$2:$A$4727,0)),"")</f>
        <v>Leicester</v>
      </c>
    </row>
    <row r="5867" customFormat="false" ht="15" hidden="false" customHeight="false" outlineLevel="0" collapsed="false">
      <c r="A5867" s="4" t="s">
        <v>11683</v>
      </c>
      <c r="B5867" s="4" t="s">
        <v>3044</v>
      </c>
      <c r="C5867" s="4" t="s">
        <v>1048</v>
      </c>
      <c r="D5867" s="4" t="n">
        <v>19</v>
      </c>
      <c r="E5867" s="4" t="n">
        <v>112.72</v>
      </c>
      <c r="F5867" s="4" t="n">
        <v>2141.68</v>
      </c>
      <c r="G5867" s="4" t="n">
        <f aca="false">INDEX(Data_Products!$D$2:$D$33,MATCH(C5867,Data_Products!$A$2:$A$33,0))</f>
        <v>83.21</v>
      </c>
      <c r="H5867" s="4" t="str">
        <f aca="false">INDEX(Data_Products!$C$2:$C$33,MATCH(C5867,Data_Products!$A$2:$A$33,0))</f>
        <v>Tools &amp; Fixings</v>
      </c>
      <c r="I5867" s="10" t="n">
        <f aca="false">D5867*(E5867-G5867)</f>
        <v>560.69</v>
      </c>
      <c r="J5867" s="11" t="n">
        <f aca="false">IFERROR(I5867/F5867,0)</f>
        <v>0.261799148332151</v>
      </c>
      <c r="K5867" s="4" t="str">
        <f aca="false">IFERROR(INDEX(Data_Orders!$F$2:$F$4727,MATCH(B5867,Data_Orders!$A$2:$A$4727,0)),"")</f>
        <v>Contractor</v>
      </c>
      <c r="L5867" s="4" t="str">
        <f aca="false">IFERROR(INDEX(Data_Orders!$D$2:$D$4727,MATCH(B5867,Data_Orders!$A$2:$A$4727,0)),"")</f>
        <v>Leicester</v>
      </c>
    </row>
    <row r="5868" customFormat="false" ht="15" hidden="false" customHeight="false" outlineLevel="0" collapsed="false">
      <c r="A5868" s="4" t="s">
        <v>11684</v>
      </c>
      <c r="B5868" s="4" t="s">
        <v>3044</v>
      </c>
      <c r="C5868" s="4" t="s">
        <v>1019</v>
      </c>
      <c r="D5868" s="4" t="n">
        <v>14</v>
      </c>
      <c r="E5868" s="4" t="n">
        <v>79.76</v>
      </c>
      <c r="F5868" s="4" t="n">
        <v>1116.64</v>
      </c>
      <c r="G5868" s="4" t="n">
        <f aca="false">INDEX(Data_Products!$D$2:$D$33,MATCH(C5868,Data_Products!$A$2:$A$33,0))</f>
        <v>59.07</v>
      </c>
      <c r="H5868" s="4" t="str">
        <f aca="false">INDEX(Data_Products!$C$2:$C$33,MATCH(C5868,Data_Products!$A$2:$A$33,0))</f>
        <v>Timber</v>
      </c>
      <c r="I5868" s="10" t="n">
        <f aca="false">D5868*(E5868-G5868)</f>
        <v>289.66</v>
      </c>
      <c r="J5868" s="11" t="n">
        <f aca="false">IFERROR(I5868/F5868,0)</f>
        <v>0.259403209628887</v>
      </c>
      <c r="K5868" s="4" t="str">
        <f aca="false">IFERROR(INDEX(Data_Orders!$F$2:$F$4727,MATCH(B5868,Data_Orders!$A$2:$A$4727,0)),"")</f>
        <v>Contractor</v>
      </c>
      <c r="L5868" s="4" t="str">
        <f aca="false">IFERROR(INDEX(Data_Orders!$D$2:$D$4727,MATCH(B5868,Data_Orders!$A$2:$A$4727,0)),"")</f>
        <v>Leicester</v>
      </c>
    </row>
    <row r="5869" customFormat="false" ht="15" hidden="false" customHeight="false" outlineLevel="0" collapsed="false">
      <c r="A5869" s="4" t="s">
        <v>11685</v>
      </c>
      <c r="B5869" s="4" t="s">
        <v>3044</v>
      </c>
      <c r="C5869" s="4" t="s">
        <v>1070</v>
      </c>
      <c r="D5869" s="4" t="n">
        <v>17</v>
      </c>
      <c r="E5869" s="4" t="n">
        <v>230.32</v>
      </c>
      <c r="F5869" s="4" t="n">
        <v>3915.44</v>
      </c>
      <c r="G5869" s="4" t="n">
        <f aca="false">INDEX(Data_Products!$D$2:$D$33,MATCH(C5869,Data_Products!$A$2:$A$33,0))</f>
        <v>161.64</v>
      </c>
      <c r="H5869" s="4" t="str">
        <f aca="false">INDEX(Data_Products!$C$2:$C$33,MATCH(C5869,Data_Products!$A$2:$A$33,0))</f>
        <v>Landscaping</v>
      </c>
      <c r="I5869" s="10" t="n">
        <f aca="false">D5869*(E5869-G5869)</f>
        <v>1167.56</v>
      </c>
      <c r="J5869" s="11" t="n">
        <f aca="false">IFERROR(I5869/F5869,0)</f>
        <v>0.298193817297673</v>
      </c>
      <c r="K5869" s="4" t="str">
        <f aca="false">IFERROR(INDEX(Data_Orders!$F$2:$F$4727,MATCH(B5869,Data_Orders!$A$2:$A$4727,0)),"")</f>
        <v>Contractor</v>
      </c>
      <c r="L5869" s="4" t="str">
        <f aca="false">IFERROR(INDEX(Data_Orders!$D$2:$D$4727,MATCH(B5869,Data_Orders!$A$2:$A$4727,0)),"")</f>
        <v>Leicester</v>
      </c>
    </row>
    <row r="5870" customFormat="false" ht="15" hidden="false" customHeight="false" outlineLevel="0" collapsed="false">
      <c r="A5870" s="4" t="s">
        <v>11686</v>
      </c>
      <c r="B5870" s="4" t="s">
        <v>3045</v>
      </c>
      <c r="C5870" s="4" t="s">
        <v>1068</v>
      </c>
      <c r="D5870" s="4" t="n">
        <v>11</v>
      </c>
      <c r="E5870" s="4" t="n">
        <v>86.28</v>
      </c>
      <c r="F5870" s="4" t="n">
        <v>949.08</v>
      </c>
      <c r="G5870" s="4" t="n">
        <f aca="false">INDEX(Data_Products!$D$2:$D$33,MATCH(C5870,Data_Products!$A$2:$A$33,0))</f>
        <v>68.55</v>
      </c>
      <c r="H5870" s="4" t="str">
        <f aca="false">INDEX(Data_Products!$C$2:$C$33,MATCH(C5870,Data_Products!$A$2:$A$33,0))</f>
        <v>Plumbing &amp; Drainage</v>
      </c>
      <c r="I5870" s="10" t="n">
        <f aca="false">D5870*(E5870-G5870)</f>
        <v>195.03</v>
      </c>
      <c r="J5870" s="11" t="n">
        <f aca="false">IFERROR(I5870/F5870,0)</f>
        <v>0.205493741307371</v>
      </c>
      <c r="K5870" s="4" t="str">
        <f aca="false">IFERROR(INDEX(Data_Orders!$F$2:$F$4727,MATCH(B5870,Data_Orders!$A$2:$A$4727,0)),"")</f>
        <v>Contractor</v>
      </c>
      <c r="L5870" s="4" t="str">
        <f aca="false">IFERROR(INDEX(Data_Orders!$D$2:$D$4727,MATCH(B5870,Data_Orders!$A$2:$A$4727,0)),"")</f>
        <v>Leicester</v>
      </c>
    </row>
    <row r="5871" customFormat="false" ht="15" hidden="false" customHeight="false" outlineLevel="0" collapsed="false">
      <c r="A5871" s="4" t="s">
        <v>11687</v>
      </c>
      <c r="B5871" s="4" t="s">
        <v>3045</v>
      </c>
      <c r="C5871" s="4" t="s">
        <v>1019</v>
      </c>
      <c r="D5871" s="4" t="n">
        <v>17</v>
      </c>
      <c r="E5871" s="4" t="n">
        <v>79.76</v>
      </c>
      <c r="F5871" s="4" t="n">
        <v>1355.92</v>
      </c>
      <c r="G5871" s="4" t="n">
        <f aca="false">INDEX(Data_Products!$D$2:$D$33,MATCH(C5871,Data_Products!$A$2:$A$33,0))</f>
        <v>59.07</v>
      </c>
      <c r="H5871" s="4" t="str">
        <f aca="false">INDEX(Data_Products!$C$2:$C$33,MATCH(C5871,Data_Products!$A$2:$A$33,0))</f>
        <v>Timber</v>
      </c>
      <c r="I5871" s="10" t="n">
        <f aca="false">D5871*(E5871-G5871)</f>
        <v>351.73</v>
      </c>
      <c r="J5871" s="11" t="n">
        <f aca="false">IFERROR(I5871/F5871,0)</f>
        <v>0.259403209628887</v>
      </c>
      <c r="K5871" s="4" t="str">
        <f aca="false">IFERROR(INDEX(Data_Orders!$F$2:$F$4727,MATCH(B5871,Data_Orders!$A$2:$A$4727,0)),"")</f>
        <v>Contractor</v>
      </c>
      <c r="L5871" s="4" t="str">
        <f aca="false">IFERROR(INDEX(Data_Orders!$D$2:$D$4727,MATCH(B5871,Data_Orders!$A$2:$A$4727,0)),"")</f>
        <v>Leicester</v>
      </c>
    </row>
    <row r="5872" customFormat="false" ht="15" hidden="false" customHeight="false" outlineLevel="0" collapsed="false">
      <c r="A5872" s="4" t="s">
        <v>11688</v>
      </c>
      <c r="B5872" s="4" t="s">
        <v>3046</v>
      </c>
      <c r="C5872" s="4" t="s">
        <v>1044</v>
      </c>
      <c r="D5872" s="4" t="n">
        <v>2</v>
      </c>
      <c r="E5872" s="4" t="n">
        <v>190.44</v>
      </c>
      <c r="F5872" s="4" t="n">
        <v>380.88</v>
      </c>
      <c r="G5872" s="4" t="n">
        <f aca="false">INDEX(Data_Products!$D$2:$D$33,MATCH(C5872,Data_Products!$A$2:$A$33,0))</f>
        <v>115.48</v>
      </c>
      <c r="H5872" s="4" t="str">
        <f aca="false">INDEX(Data_Products!$C$2:$C$33,MATCH(C5872,Data_Products!$A$2:$A$33,0))</f>
        <v>Tools &amp; Fixings</v>
      </c>
      <c r="I5872" s="10" t="n">
        <f aca="false">D5872*(E5872-G5872)</f>
        <v>149.92</v>
      </c>
      <c r="J5872" s="11" t="n">
        <f aca="false">IFERROR(I5872/F5872,0)</f>
        <v>0.393614786809494</v>
      </c>
      <c r="K5872" s="4" t="str">
        <f aca="false">IFERROR(INDEX(Data_Orders!$F$2:$F$4727,MATCH(B5872,Data_Orders!$A$2:$A$4727,0)),"")</f>
        <v>Contractor</v>
      </c>
      <c r="L5872" s="4" t="str">
        <f aca="false">IFERROR(INDEX(Data_Orders!$D$2:$D$4727,MATCH(B5872,Data_Orders!$A$2:$A$4727,0)),"")</f>
        <v>Leicester</v>
      </c>
    </row>
    <row r="5873" customFormat="false" ht="15" hidden="false" customHeight="false" outlineLevel="0" collapsed="false">
      <c r="A5873" s="4" t="s">
        <v>11689</v>
      </c>
      <c r="B5873" s="4" t="s">
        <v>3046</v>
      </c>
      <c r="C5873" s="4" t="s">
        <v>1061</v>
      </c>
      <c r="D5873" s="4" t="n">
        <v>18</v>
      </c>
      <c r="E5873" s="4" t="n">
        <v>145.57</v>
      </c>
      <c r="F5873" s="4" t="n">
        <v>2620.26</v>
      </c>
      <c r="G5873" s="4" t="n">
        <f aca="false">INDEX(Data_Products!$D$2:$D$33,MATCH(C5873,Data_Products!$A$2:$A$33,0))</f>
        <v>119.29</v>
      </c>
      <c r="H5873" s="4" t="str">
        <f aca="false">INDEX(Data_Products!$C$2:$C$33,MATCH(C5873,Data_Products!$A$2:$A$33,0))</f>
        <v>Plumbing &amp; Drainage</v>
      </c>
      <c r="I5873" s="10" t="n">
        <f aca="false">D5873*(E5873-G5873)</f>
        <v>473.04</v>
      </c>
      <c r="J5873" s="11" t="n">
        <f aca="false">IFERROR(I5873/F5873,0)</f>
        <v>0.180531702960775</v>
      </c>
      <c r="K5873" s="4" t="str">
        <f aca="false">IFERROR(INDEX(Data_Orders!$F$2:$F$4727,MATCH(B5873,Data_Orders!$A$2:$A$4727,0)),"")</f>
        <v>Contractor</v>
      </c>
      <c r="L5873" s="4" t="str">
        <f aca="false">IFERROR(INDEX(Data_Orders!$D$2:$D$4727,MATCH(B5873,Data_Orders!$A$2:$A$4727,0)),"")</f>
        <v>Leicester</v>
      </c>
    </row>
    <row r="5874" customFormat="false" ht="15" hidden="false" customHeight="false" outlineLevel="0" collapsed="false">
      <c r="A5874" s="4" t="s">
        <v>11690</v>
      </c>
      <c r="B5874" s="4" t="s">
        <v>3047</v>
      </c>
      <c r="C5874" s="4" t="s">
        <v>1010</v>
      </c>
      <c r="D5874" s="4" t="n">
        <v>8</v>
      </c>
      <c r="E5874" s="4" t="n">
        <v>135.95</v>
      </c>
      <c r="F5874" s="4" t="n">
        <v>1087.6</v>
      </c>
      <c r="G5874" s="4" t="n">
        <f aca="false">INDEX(Data_Products!$D$2:$D$33,MATCH(C5874,Data_Products!$A$2:$A$33,0))</f>
        <v>111.1</v>
      </c>
      <c r="H5874" s="4" t="str">
        <f aca="false">INDEX(Data_Products!$C$2:$C$33,MATCH(C5874,Data_Products!$A$2:$A$33,0))</f>
        <v>Timber</v>
      </c>
      <c r="I5874" s="10" t="n">
        <f aca="false">D5874*(E5874-G5874)</f>
        <v>198.8</v>
      </c>
      <c r="J5874" s="11" t="n">
        <f aca="false">IFERROR(I5874/F5874,0)</f>
        <v>0.18278778962854</v>
      </c>
      <c r="K5874" s="4" t="str">
        <f aca="false">IFERROR(INDEX(Data_Orders!$F$2:$F$4727,MATCH(B5874,Data_Orders!$A$2:$A$4727,0)),"")</f>
        <v>Contractor</v>
      </c>
      <c r="L5874" s="4" t="str">
        <f aca="false">IFERROR(INDEX(Data_Orders!$D$2:$D$4727,MATCH(B5874,Data_Orders!$A$2:$A$4727,0)),"")</f>
        <v>Leicester</v>
      </c>
    </row>
    <row r="5875" customFormat="false" ht="15" hidden="false" customHeight="false" outlineLevel="0" collapsed="false">
      <c r="A5875" s="4" t="s">
        <v>11691</v>
      </c>
      <c r="B5875" s="4" t="s">
        <v>3047</v>
      </c>
      <c r="C5875" s="4" t="s">
        <v>1037</v>
      </c>
      <c r="D5875" s="4" t="n">
        <v>12</v>
      </c>
      <c r="E5875" s="4" t="n">
        <v>90.97</v>
      </c>
      <c r="F5875" s="4" t="n">
        <v>1091.64</v>
      </c>
      <c r="G5875" s="4" t="n">
        <f aca="false">INDEX(Data_Products!$D$2:$D$33,MATCH(C5875,Data_Products!$A$2:$A$33,0))</f>
        <v>73.81</v>
      </c>
      <c r="H5875" s="4" t="str">
        <f aca="false">INDEX(Data_Products!$C$2:$C$33,MATCH(C5875,Data_Products!$A$2:$A$33,0))</f>
        <v>Insulation</v>
      </c>
      <c r="I5875" s="10" t="n">
        <f aca="false">D5875*(E5875-G5875)</f>
        <v>205.92</v>
      </c>
      <c r="J5875" s="11" t="n">
        <f aca="false">IFERROR(I5875/F5875,0)</f>
        <v>0.18863361547763</v>
      </c>
      <c r="K5875" s="4" t="str">
        <f aca="false">IFERROR(INDEX(Data_Orders!$F$2:$F$4727,MATCH(B5875,Data_Orders!$A$2:$A$4727,0)),"")</f>
        <v>Contractor</v>
      </c>
      <c r="L5875" s="4" t="str">
        <f aca="false">IFERROR(INDEX(Data_Orders!$D$2:$D$4727,MATCH(B5875,Data_Orders!$A$2:$A$4727,0)),"")</f>
        <v>Leicester</v>
      </c>
    </row>
    <row r="5876" customFormat="false" ht="15" hidden="false" customHeight="false" outlineLevel="0" collapsed="false">
      <c r="A5876" s="4" t="s">
        <v>11692</v>
      </c>
      <c r="B5876" s="4" t="s">
        <v>3047</v>
      </c>
      <c r="C5876" s="4" t="s">
        <v>1055</v>
      </c>
      <c r="D5876" s="4" t="n">
        <v>2</v>
      </c>
      <c r="E5876" s="4" t="n">
        <v>205.03</v>
      </c>
      <c r="F5876" s="4" t="n">
        <v>410.06</v>
      </c>
      <c r="G5876" s="4" t="n">
        <f aca="false">INDEX(Data_Products!$D$2:$D$33,MATCH(C5876,Data_Products!$A$2:$A$33,0))</f>
        <v>138.6</v>
      </c>
      <c r="H5876" s="4" t="str">
        <f aca="false">INDEX(Data_Products!$C$2:$C$33,MATCH(C5876,Data_Products!$A$2:$A$33,0))</f>
        <v>Roofing</v>
      </c>
      <c r="I5876" s="10" t="n">
        <f aca="false">D5876*(E5876-G5876)</f>
        <v>132.86</v>
      </c>
      <c r="J5876" s="11" t="n">
        <f aca="false">IFERROR(I5876/F5876,0)</f>
        <v>0.324001365653807</v>
      </c>
      <c r="K5876" s="4" t="str">
        <f aca="false">IFERROR(INDEX(Data_Orders!$F$2:$F$4727,MATCH(B5876,Data_Orders!$A$2:$A$4727,0)),"")</f>
        <v>Contractor</v>
      </c>
      <c r="L5876" s="4" t="str">
        <f aca="false">IFERROR(INDEX(Data_Orders!$D$2:$D$4727,MATCH(B5876,Data_Orders!$A$2:$A$4727,0)),"")</f>
        <v>Leicester</v>
      </c>
    </row>
    <row r="5877" customFormat="false" ht="15" hidden="false" customHeight="false" outlineLevel="0" collapsed="false">
      <c r="A5877" s="4" t="s">
        <v>11693</v>
      </c>
      <c r="B5877" s="4" t="s">
        <v>3047</v>
      </c>
      <c r="C5877" s="4" t="s">
        <v>1021</v>
      </c>
      <c r="D5877" s="4" t="n">
        <v>9</v>
      </c>
      <c r="E5877" s="4" t="n">
        <v>73.76</v>
      </c>
      <c r="F5877" s="4" t="n">
        <v>663.84</v>
      </c>
      <c r="G5877" s="4" t="n">
        <f aca="false">INDEX(Data_Products!$D$2:$D$33,MATCH(C5877,Data_Products!$A$2:$A$33,0))</f>
        <v>51.51</v>
      </c>
      <c r="H5877" s="4" t="str">
        <f aca="false">INDEX(Data_Products!$C$2:$C$33,MATCH(C5877,Data_Products!$A$2:$A$33,0))</f>
        <v>Cement &amp; Aggregates</v>
      </c>
      <c r="I5877" s="10" t="n">
        <f aca="false">D5877*(E5877-G5877)</f>
        <v>200.25</v>
      </c>
      <c r="J5877" s="11" t="n">
        <f aca="false">IFERROR(I5877/F5877,0)</f>
        <v>0.301654013015184</v>
      </c>
      <c r="K5877" s="4" t="str">
        <f aca="false">IFERROR(INDEX(Data_Orders!$F$2:$F$4727,MATCH(B5877,Data_Orders!$A$2:$A$4727,0)),"")</f>
        <v>Contractor</v>
      </c>
      <c r="L5877" s="4" t="str">
        <f aca="false">IFERROR(INDEX(Data_Orders!$D$2:$D$4727,MATCH(B5877,Data_Orders!$A$2:$A$4727,0)),"")</f>
        <v>Leicester</v>
      </c>
    </row>
    <row r="5878" customFormat="false" ht="15" hidden="false" customHeight="false" outlineLevel="0" collapsed="false">
      <c r="A5878" s="4" t="s">
        <v>11694</v>
      </c>
      <c r="B5878" s="4" t="s">
        <v>3047</v>
      </c>
      <c r="C5878" s="4" t="s">
        <v>1057</v>
      </c>
      <c r="D5878" s="4" t="n">
        <v>1</v>
      </c>
      <c r="E5878" s="4" t="n">
        <v>176.81</v>
      </c>
      <c r="F5878" s="4" t="n">
        <v>176.81</v>
      </c>
      <c r="G5878" s="4" t="n">
        <f aca="false">INDEX(Data_Products!$D$2:$D$33,MATCH(C5878,Data_Products!$A$2:$A$33,0))</f>
        <v>129.57</v>
      </c>
      <c r="H5878" s="4" t="str">
        <f aca="false">INDEX(Data_Products!$C$2:$C$33,MATCH(C5878,Data_Products!$A$2:$A$33,0))</f>
        <v>Roofing</v>
      </c>
      <c r="I5878" s="10" t="n">
        <f aca="false">D5878*(E5878-G5878)</f>
        <v>47.24</v>
      </c>
      <c r="J5878" s="11" t="n">
        <f aca="false">IFERROR(I5878/F5878,0)</f>
        <v>0.267179458175443</v>
      </c>
      <c r="K5878" s="4" t="str">
        <f aca="false">IFERROR(INDEX(Data_Orders!$F$2:$F$4727,MATCH(B5878,Data_Orders!$A$2:$A$4727,0)),"")</f>
        <v>Contractor</v>
      </c>
      <c r="L5878" s="4" t="str">
        <f aca="false">IFERROR(INDEX(Data_Orders!$D$2:$D$4727,MATCH(B5878,Data_Orders!$A$2:$A$4727,0)),"")</f>
        <v>Leicester</v>
      </c>
    </row>
    <row r="5879" customFormat="false" ht="15" hidden="false" customHeight="false" outlineLevel="0" collapsed="false">
      <c r="A5879" s="4" t="s">
        <v>11695</v>
      </c>
      <c r="B5879" s="4" t="s">
        <v>3048</v>
      </c>
      <c r="C5879" s="4" t="s">
        <v>1064</v>
      </c>
      <c r="D5879" s="4" t="n">
        <v>20</v>
      </c>
      <c r="E5879" s="4" t="n">
        <v>97.63</v>
      </c>
      <c r="F5879" s="4" t="n">
        <v>1952.6</v>
      </c>
      <c r="G5879" s="4" t="n">
        <f aca="false">INDEX(Data_Products!$D$2:$D$33,MATCH(C5879,Data_Products!$A$2:$A$33,0))</f>
        <v>65.21</v>
      </c>
      <c r="H5879" s="4" t="str">
        <f aca="false">INDEX(Data_Products!$C$2:$C$33,MATCH(C5879,Data_Products!$A$2:$A$33,0))</f>
        <v>Plumbing &amp; Drainage</v>
      </c>
      <c r="I5879" s="10" t="n">
        <f aca="false">D5879*(E5879-G5879)</f>
        <v>648.4</v>
      </c>
      <c r="J5879" s="11" t="n">
        <f aca="false">IFERROR(I5879/F5879,0)</f>
        <v>0.332070060432244</v>
      </c>
      <c r="K5879" s="4" t="str">
        <f aca="false">IFERROR(INDEX(Data_Orders!$F$2:$F$4727,MATCH(B5879,Data_Orders!$A$2:$A$4727,0)),"")</f>
        <v>Contractor</v>
      </c>
      <c r="L5879" s="4" t="str">
        <f aca="false">IFERROR(INDEX(Data_Orders!$D$2:$D$4727,MATCH(B5879,Data_Orders!$A$2:$A$4727,0)),"")</f>
        <v>Leicester</v>
      </c>
    </row>
    <row r="5880" customFormat="false" ht="15" hidden="false" customHeight="false" outlineLevel="0" collapsed="false">
      <c r="A5880" s="4" t="s">
        <v>11696</v>
      </c>
      <c r="B5880" s="4" t="s">
        <v>3048</v>
      </c>
      <c r="C5880" s="4" t="s">
        <v>1037</v>
      </c>
      <c r="D5880" s="4" t="n">
        <v>11</v>
      </c>
      <c r="E5880" s="4" t="n">
        <v>90.97</v>
      </c>
      <c r="F5880" s="4" t="n">
        <v>1000.67</v>
      </c>
      <c r="G5880" s="4" t="n">
        <f aca="false">INDEX(Data_Products!$D$2:$D$33,MATCH(C5880,Data_Products!$A$2:$A$33,0))</f>
        <v>73.81</v>
      </c>
      <c r="H5880" s="4" t="str">
        <f aca="false">INDEX(Data_Products!$C$2:$C$33,MATCH(C5880,Data_Products!$A$2:$A$33,0))</f>
        <v>Insulation</v>
      </c>
      <c r="I5880" s="10" t="n">
        <f aca="false">D5880*(E5880-G5880)</f>
        <v>188.76</v>
      </c>
      <c r="J5880" s="11" t="n">
        <f aca="false">IFERROR(I5880/F5880,0)</f>
        <v>0.18863361547763</v>
      </c>
      <c r="K5880" s="4" t="str">
        <f aca="false">IFERROR(INDEX(Data_Orders!$F$2:$F$4727,MATCH(B5880,Data_Orders!$A$2:$A$4727,0)),"")</f>
        <v>Contractor</v>
      </c>
      <c r="L5880" s="4" t="str">
        <f aca="false">IFERROR(INDEX(Data_Orders!$D$2:$D$4727,MATCH(B5880,Data_Orders!$A$2:$A$4727,0)),"")</f>
        <v>Leicester</v>
      </c>
    </row>
    <row r="5881" customFormat="false" ht="15" hidden="false" customHeight="false" outlineLevel="0" collapsed="false">
      <c r="A5881" s="4" t="s">
        <v>11697</v>
      </c>
      <c r="B5881" s="4" t="s">
        <v>3048</v>
      </c>
      <c r="C5881" s="4" t="s">
        <v>1061</v>
      </c>
      <c r="D5881" s="4" t="n">
        <v>15</v>
      </c>
      <c r="E5881" s="4" t="n">
        <v>145.57</v>
      </c>
      <c r="F5881" s="4" t="n">
        <v>2183.55</v>
      </c>
      <c r="G5881" s="4" t="n">
        <f aca="false">INDEX(Data_Products!$D$2:$D$33,MATCH(C5881,Data_Products!$A$2:$A$33,0))</f>
        <v>119.29</v>
      </c>
      <c r="H5881" s="4" t="str">
        <f aca="false">INDEX(Data_Products!$C$2:$C$33,MATCH(C5881,Data_Products!$A$2:$A$33,0))</f>
        <v>Plumbing &amp; Drainage</v>
      </c>
      <c r="I5881" s="10" t="n">
        <f aca="false">D5881*(E5881-G5881)</f>
        <v>394.2</v>
      </c>
      <c r="J5881" s="11" t="n">
        <f aca="false">IFERROR(I5881/F5881,0)</f>
        <v>0.180531702960775</v>
      </c>
      <c r="K5881" s="4" t="str">
        <f aca="false">IFERROR(INDEX(Data_Orders!$F$2:$F$4727,MATCH(B5881,Data_Orders!$A$2:$A$4727,0)),"")</f>
        <v>Contractor</v>
      </c>
      <c r="L5881" s="4" t="str">
        <f aca="false">IFERROR(INDEX(Data_Orders!$D$2:$D$4727,MATCH(B5881,Data_Orders!$A$2:$A$4727,0)),"")</f>
        <v>Leicester</v>
      </c>
    </row>
    <row r="5882" customFormat="false" ht="15" hidden="false" customHeight="false" outlineLevel="0" collapsed="false">
      <c r="A5882" s="4" t="s">
        <v>11698</v>
      </c>
      <c r="B5882" s="4" t="s">
        <v>3049</v>
      </c>
      <c r="C5882" s="4" t="s">
        <v>1010</v>
      </c>
      <c r="D5882" s="4" t="n">
        <v>4</v>
      </c>
      <c r="E5882" s="4" t="n">
        <v>135.95</v>
      </c>
      <c r="F5882" s="4" t="n">
        <v>543.8</v>
      </c>
      <c r="G5882" s="4" t="n">
        <f aca="false">INDEX(Data_Products!$D$2:$D$33,MATCH(C5882,Data_Products!$A$2:$A$33,0))</f>
        <v>111.1</v>
      </c>
      <c r="H5882" s="4" t="str">
        <f aca="false">INDEX(Data_Products!$C$2:$C$33,MATCH(C5882,Data_Products!$A$2:$A$33,0))</f>
        <v>Timber</v>
      </c>
      <c r="I5882" s="10" t="n">
        <f aca="false">D5882*(E5882-G5882)</f>
        <v>99.4</v>
      </c>
      <c r="J5882" s="11" t="n">
        <f aca="false">IFERROR(I5882/F5882,0)</f>
        <v>0.18278778962854</v>
      </c>
      <c r="K5882" s="4" t="str">
        <f aca="false">IFERROR(INDEX(Data_Orders!$F$2:$F$4727,MATCH(B5882,Data_Orders!$A$2:$A$4727,0)),"")</f>
        <v>Contractor</v>
      </c>
      <c r="L5882" s="4" t="str">
        <f aca="false">IFERROR(INDEX(Data_Orders!$D$2:$D$4727,MATCH(B5882,Data_Orders!$A$2:$A$4727,0)),"")</f>
        <v>Leicester</v>
      </c>
    </row>
    <row r="5883" customFormat="false" ht="15" hidden="false" customHeight="false" outlineLevel="0" collapsed="false">
      <c r="A5883" s="4" t="s">
        <v>11699</v>
      </c>
      <c r="B5883" s="4" t="s">
        <v>3050</v>
      </c>
      <c r="C5883" s="4" t="s">
        <v>1073</v>
      </c>
      <c r="D5883" s="4" t="n">
        <v>11</v>
      </c>
      <c r="E5883" s="4" t="n">
        <v>231.05</v>
      </c>
      <c r="F5883" s="4" t="n">
        <v>2541.55</v>
      </c>
      <c r="G5883" s="4" t="n">
        <f aca="false">INDEX(Data_Products!$D$2:$D$33,MATCH(C5883,Data_Products!$A$2:$A$33,0))</f>
        <v>148.29</v>
      </c>
      <c r="H5883" s="4" t="str">
        <f aca="false">INDEX(Data_Products!$C$2:$C$33,MATCH(C5883,Data_Products!$A$2:$A$33,0))</f>
        <v>Landscaping</v>
      </c>
      <c r="I5883" s="10" t="n">
        <f aca="false">D5883*(E5883-G5883)</f>
        <v>910.36</v>
      </c>
      <c r="J5883" s="11" t="n">
        <f aca="false">IFERROR(I5883/F5883,0)</f>
        <v>0.358190867777537</v>
      </c>
      <c r="K5883" s="4" t="str">
        <f aca="false">IFERROR(INDEX(Data_Orders!$F$2:$F$4727,MATCH(B5883,Data_Orders!$A$2:$A$4727,0)),"")</f>
        <v>Contractor</v>
      </c>
      <c r="L5883" s="4" t="str">
        <f aca="false">IFERROR(INDEX(Data_Orders!$D$2:$D$4727,MATCH(B5883,Data_Orders!$A$2:$A$4727,0)),"")</f>
        <v>Leicester</v>
      </c>
    </row>
    <row r="5884" customFormat="false" ht="15" hidden="false" customHeight="false" outlineLevel="0" collapsed="false">
      <c r="A5884" s="4" t="s">
        <v>11700</v>
      </c>
      <c r="B5884" s="4" t="s">
        <v>3050</v>
      </c>
      <c r="C5884" s="4" t="s">
        <v>1048</v>
      </c>
      <c r="D5884" s="4" t="n">
        <v>12</v>
      </c>
      <c r="E5884" s="4" t="n">
        <v>112.72</v>
      </c>
      <c r="F5884" s="4" t="n">
        <v>1352.64</v>
      </c>
      <c r="G5884" s="4" t="n">
        <f aca="false">INDEX(Data_Products!$D$2:$D$33,MATCH(C5884,Data_Products!$A$2:$A$33,0))</f>
        <v>83.21</v>
      </c>
      <c r="H5884" s="4" t="str">
        <f aca="false">INDEX(Data_Products!$C$2:$C$33,MATCH(C5884,Data_Products!$A$2:$A$33,0))</f>
        <v>Tools &amp; Fixings</v>
      </c>
      <c r="I5884" s="10" t="n">
        <f aca="false">D5884*(E5884-G5884)</f>
        <v>354.12</v>
      </c>
      <c r="J5884" s="11" t="n">
        <f aca="false">IFERROR(I5884/F5884,0)</f>
        <v>0.261799148332151</v>
      </c>
      <c r="K5884" s="4" t="str">
        <f aca="false">IFERROR(INDEX(Data_Orders!$F$2:$F$4727,MATCH(B5884,Data_Orders!$A$2:$A$4727,0)),"")</f>
        <v>Contractor</v>
      </c>
      <c r="L5884" s="4" t="str">
        <f aca="false">IFERROR(INDEX(Data_Orders!$D$2:$D$4727,MATCH(B5884,Data_Orders!$A$2:$A$4727,0)),"")</f>
        <v>Leicester</v>
      </c>
    </row>
    <row r="5885" customFormat="false" ht="15" hidden="false" customHeight="false" outlineLevel="0" collapsed="false">
      <c r="A5885" s="4" t="s">
        <v>11701</v>
      </c>
      <c r="B5885" s="4" t="s">
        <v>3050</v>
      </c>
      <c r="C5885" s="4" t="s">
        <v>1021</v>
      </c>
      <c r="D5885" s="4" t="n">
        <v>9</v>
      </c>
      <c r="E5885" s="4" t="n">
        <v>73.76</v>
      </c>
      <c r="F5885" s="4" t="n">
        <v>663.84</v>
      </c>
      <c r="G5885" s="4" t="n">
        <f aca="false">INDEX(Data_Products!$D$2:$D$33,MATCH(C5885,Data_Products!$A$2:$A$33,0))</f>
        <v>51.51</v>
      </c>
      <c r="H5885" s="4" t="str">
        <f aca="false">INDEX(Data_Products!$C$2:$C$33,MATCH(C5885,Data_Products!$A$2:$A$33,0))</f>
        <v>Cement &amp; Aggregates</v>
      </c>
      <c r="I5885" s="10" t="n">
        <f aca="false">D5885*(E5885-G5885)</f>
        <v>200.25</v>
      </c>
      <c r="J5885" s="11" t="n">
        <f aca="false">IFERROR(I5885/F5885,0)</f>
        <v>0.301654013015184</v>
      </c>
      <c r="K5885" s="4" t="str">
        <f aca="false">IFERROR(INDEX(Data_Orders!$F$2:$F$4727,MATCH(B5885,Data_Orders!$A$2:$A$4727,0)),"")</f>
        <v>Contractor</v>
      </c>
      <c r="L5885" s="4" t="str">
        <f aca="false">IFERROR(INDEX(Data_Orders!$D$2:$D$4727,MATCH(B5885,Data_Orders!$A$2:$A$4727,0)),"")</f>
        <v>Leicester</v>
      </c>
    </row>
    <row r="5886" customFormat="false" ht="15" hidden="false" customHeight="false" outlineLevel="0" collapsed="false">
      <c r="A5886" s="4" t="s">
        <v>11702</v>
      </c>
      <c r="B5886" s="4" t="s">
        <v>3051</v>
      </c>
      <c r="C5886" s="4" t="s">
        <v>1075</v>
      </c>
      <c r="D5886" s="4" t="n">
        <v>13</v>
      </c>
      <c r="E5886" s="4" t="n">
        <v>98.61</v>
      </c>
      <c r="F5886" s="4" t="n">
        <v>1281.93</v>
      </c>
      <c r="G5886" s="4" t="n">
        <f aca="false">INDEX(Data_Products!$D$2:$D$33,MATCH(C5886,Data_Products!$A$2:$A$33,0))</f>
        <v>74.84</v>
      </c>
      <c r="H5886" s="4" t="str">
        <f aca="false">INDEX(Data_Products!$C$2:$C$33,MATCH(C5886,Data_Products!$A$2:$A$33,0))</f>
        <v>Landscaping</v>
      </c>
      <c r="I5886" s="10" t="n">
        <f aca="false">D5886*(E5886-G5886)</f>
        <v>309.01</v>
      </c>
      <c r="J5886" s="11" t="n">
        <f aca="false">IFERROR(I5886/F5886,0)</f>
        <v>0.24105060338708</v>
      </c>
      <c r="K5886" s="4" t="str">
        <f aca="false">IFERROR(INDEX(Data_Orders!$F$2:$F$4727,MATCH(B5886,Data_Orders!$A$2:$A$4727,0)),"")</f>
        <v>Contractor</v>
      </c>
      <c r="L5886" s="4" t="str">
        <f aca="false">IFERROR(INDEX(Data_Orders!$D$2:$D$4727,MATCH(B5886,Data_Orders!$A$2:$A$4727,0)),"")</f>
        <v>Leicester</v>
      </c>
    </row>
    <row r="5887" customFormat="false" ht="15" hidden="false" customHeight="false" outlineLevel="0" collapsed="false">
      <c r="A5887" s="4" t="s">
        <v>11703</v>
      </c>
      <c r="B5887" s="4" t="s">
        <v>3051</v>
      </c>
      <c r="C5887" s="4" t="s">
        <v>1046</v>
      </c>
      <c r="D5887" s="4" t="n">
        <v>15</v>
      </c>
      <c r="E5887" s="4" t="n">
        <v>154.02</v>
      </c>
      <c r="F5887" s="4" t="n">
        <v>2310.3</v>
      </c>
      <c r="G5887" s="4" t="n">
        <f aca="false">INDEX(Data_Products!$D$2:$D$33,MATCH(C5887,Data_Products!$A$2:$A$33,0))</f>
        <v>102.1</v>
      </c>
      <c r="H5887" s="4" t="str">
        <f aca="false">INDEX(Data_Products!$C$2:$C$33,MATCH(C5887,Data_Products!$A$2:$A$33,0))</f>
        <v>Tools &amp; Fixings</v>
      </c>
      <c r="I5887" s="10" t="n">
        <f aca="false">D5887*(E5887-G5887)</f>
        <v>778.8</v>
      </c>
      <c r="J5887" s="11" t="n">
        <f aca="false">IFERROR(I5887/F5887,0)</f>
        <v>0.337099078041813</v>
      </c>
      <c r="K5887" s="4" t="str">
        <f aca="false">IFERROR(INDEX(Data_Orders!$F$2:$F$4727,MATCH(B5887,Data_Orders!$A$2:$A$4727,0)),"")</f>
        <v>Contractor</v>
      </c>
      <c r="L5887" s="4" t="str">
        <f aca="false">IFERROR(INDEX(Data_Orders!$D$2:$D$4727,MATCH(B5887,Data_Orders!$A$2:$A$4727,0)),"")</f>
        <v>Leicester</v>
      </c>
    </row>
    <row r="5888" customFormat="false" ht="15" hidden="false" customHeight="false" outlineLevel="0" collapsed="false">
      <c r="A5888" s="4" t="s">
        <v>11704</v>
      </c>
      <c r="B5888" s="4" t="s">
        <v>3052</v>
      </c>
      <c r="C5888" s="4" t="s">
        <v>1024</v>
      </c>
      <c r="D5888" s="4" t="n">
        <v>20</v>
      </c>
      <c r="E5888" s="4" t="n">
        <v>137.14</v>
      </c>
      <c r="F5888" s="4" t="n">
        <v>2742.8</v>
      </c>
      <c r="G5888" s="4" t="n">
        <f aca="false">INDEX(Data_Products!$D$2:$D$33,MATCH(C5888,Data_Products!$A$2:$A$33,0))</f>
        <v>99.99</v>
      </c>
      <c r="H5888" s="4" t="str">
        <f aca="false">INDEX(Data_Products!$C$2:$C$33,MATCH(C5888,Data_Products!$A$2:$A$33,0))</f>
        <v>Cement &amp; Aggregates</v>
      </c>
      <c r="I5888" s="10" t="n">
        <f aca="false">D5888*(E5888-G5888)</f>
        <v>743</v>
      </c>
      <c r="J5888" s="11" t="n">
        <f aca="false">IFERROR(I5888/F5888,0)</f>
        <v>0.270891060230421</v>
      </c>
      <c r="K5888" s="4" t="str">
        <f aca="false">IFERROR(INDEX(Data_Orders!$F$2:$F$4727,MATCH(B5888,Data_Orders!$A$2:$A$4727,0)),"")</f>
        <v>Contractor</v>
      </c>
      <c r="L5888" s="4" t="str">
        <f aca="false">IFERROR(INDEX(Data_Orders!$D$2:$D$4727,MATCH(B5888,Data_Orders!$A$2:$A$4727,0)),"")</f>
        <v>Leicester</v>
      </c>
    </row>
    <row r="5889" customFormat="false" ht="15" hidden="false" customHeight="false" outlineLevel="0" collapsed="false">
      <c r="A5889" s="4" t="s">
        <v>11705</v>
      </c>
      <c r="B5889" s="4" t="s">
        <v>3052</v>
      </c>
      <c r="C5889" s="4" t="s">
        <v>1019</v>
      </c>
      <c r="D5889" s="4" t="n">
        <v>10</v>
      </c>
      <c r="E5889" s="4" t="n">
        <v>79.76</v>
      </c>
      <c r="F5889" s="4" t="n">
        <v>797.6</v>
      </c>
      <c r="G5889" s="4" t="n">
        <f aca="false">INDEX(Data_Products!$D$2:$D$33,MATCH(C5889,Data_Products!$A$2:$A$33,0))</f>
        <v>59.07</v>
      </c>
      <c r="H5889" s="4" t="str">
        <f aca="false">INDEX(Data_Products!$C$2:$C$33,MATCH(C5889,Data_Products!$A$2:$A$33,0))</f>
        <v>Timber</v>
      </c>
      <c r="I5889" s="10" t="n">
        <f aca="false">D5889*(E5889-G5889)</f>
        <v>206.9</v>
      </c>
      <c r="J5889" s="11" t="n">
        <f aca="false">IFERROR(I5889/F5889,0)</f>
        <v>0.259403209628887</v>
      </c>
      <c r="K5889" s="4" t="str">
        <f aca="false">IFERROR(INDEX(Data_Orders!$F$2:$F$4727,MATCH(B5889,Data_Orders!$A$2:$A$4727,0)),"")</f>
        <v>Contractor</v>
      </c>
      <c r="L5889" s="4" t="str">
        <f aca="false">IFERROR(INDEX(Data_Orders!$D$2:$D$4727,MATCH(B5889,Data_Orders!$A$2:$A$4727,0)),"")</f>
        <v>Leicester</v>
      </c>
    </row>
    <row r="5890" customFormat="false" ht="15" hidden="false" customHeight="false" outlineLevel="0" collapsed="false">
      <c r="A5890" s="4" t="s">
        <v>11706</v>
      </c>
      <c r="B5890" s="4" t="s">
        <v>3052</v>
      </c>
      <c r="C5890" s="4" t="s">
        <v>1035</v>
      </c>
      <c r="D5890" s="4" t="n">
        <v>6</v>
      </c>
      <c r="E5890" s="4" t="n">
        <v>165.07</v>
      </c>
      <c r="F5890" s="4" t="n">
        <v>990.42</v>
      </c>
      <c r="G5890" s="4" t="n">
        <f aca="false">INDEX(Data_Products!$D$2:$D$33,MATCH(C5890,Data_Products!$A$2:$A$33,0))</f>
        <v>134.65</v>
      </c>
      <c r="H5890" s="4" t="str">
        <f aca="false">INDEX(Data_Products!$C$2:$C$33,MATCH(C5890,Data_Products!$A$2:$A$33,0))</f>
        <v>Insulation</v>
      </c>
      <c r="I5890" s="10" t="n">
        <f aca="false">D5890*(E5890-G5890)</f>
        <v>182.52</v>
      </c>
      <c r="J5890" s="11" t="n">
        <f aca="false">IFERROR(I5890/F5890,0)</f>
        <v>0.184285454655601</v>
      </c>
      <c r="K5890" s="4" t="str">
        <f aca="false">IFERROR(INDEX(Data_Orders!$F$2:$F$4727,MATCH(B5890,Data_Orders!$A$2:$A$4727,0)),"")</f>
        <v>Contractor</v>
      </c>
      <c r="L5890" s="4" t="str">
        <f aca="false">IFERROR(INDEX(Data_Orders!$D$2:$D$4727,MATCH(B5890,Data_Orders!$A$2:$A$4727,0)),"")</f>
        <v>Leicester</v>
      </c>
    </row>
    <row r="5891" customFormat="false" ht="15" hidden="false" customHeight="false" outlineLevel="0" collapsed="false">
      <c r="A5891" s="4" t="s">
        <v>11707</v>
      </c>
      <c r="B5891" s="4" t="s">
        <v>3052</v>
      </c>
      <c r="C5891" s="4" t="s">
        <v>1068</v>
      </c>
      <c r="D5891" s="4" t="n">
        <v>8</v>
      </c>
      <c r="E5891" s="4" t="n">
        <v>86.28</v>
      </c>
      <c r="F5891" s="4" t="n">
        <v>690.24</v>
      </c>
      <c r="G5891" s="4" t="n">
        <f aca="false">INDEX(Data_Products!$D$2:$D$33,MATCH(C5891,Data_Products!$A$2:$A$33,0))</f>
        <v>68.55</v>
      </c>
      <c r="H5891" s="4" t="str">
        <f aca="false">INDEX(Data_Products!$C$2:$C$33,MATCH(C5891,Data_Products!$A$2:$A$33,0))</f>
        <v>Plumbing &amp; Drainage</v>
      </c>
      <c r="I5891" s="10" t="n">
        <f aca="false">D5891*(E5891-G5891)</f>
        <v>141.84</v>
      </c>
      <c r="J5891" s="11" t="n">
        <f aca="false">IFERROR(I5891/F5891,0)</f>
        <v>0.205493741307371</v>
      </c>
      <c r="K5891" s="4" t="str">
        <f aca="false">IFERROR(INDEX(Data_Orders!$F$2:$F$4727,MATCH(B5891,Data_Orders!$A$2:$A$4727,0)),"")</f>
        <v>Contractor</v>
      </c>
      <c r="L5891" s="4" t="str">
        <f aca="false">IFERROR(INDEX(Data_Orders!$D$2:$D$4727,MATCH(B5891,Data_Orders!$A$2:$A$4727,0)),"")</f>
        <v>Leicester</v>
      </c>
    </row>
    <row r="5892" customFormat="false" ht="15" hidden="false" customHeight="false" outlineLevel="0" collapsed="false">
      <c r="A5892" s="4" t="s">
        <v>11708</v>
      </c>
      <c r="B5892" s="4" t="s">
        <v>3053</v>
      </c>
      <c r="C5892" s="4" t="s">
        <v>1057</v>
      </c>
      <c r="D5892" s="4" t="n">
        <v>19</v>
      </c>
      <c r="E5892" s="4" t="n">
        <v>176.81</v>
      </c>
      <c r="F5892" s="4" t="n">
        <v>3359.39</v>
      </c>
      <c r="G5892" s="4" t="n">
        <f aca="false">INDEX(Data_Products!$D$2:$D$33,MATCH(C5892,Data_Products!$A$2:$A$33,0))</f>
        <v>129.57</v>
      </c>
      <c r="H5892" s="4" t="str">
        <f aca="false">INDEX(Data_Products!$C$2:$C$33,MATCH(C5892,Data_Products!$A$2:$A$33,0))</f>
        <v>Roofing</v>
      </c>
      <c r="I5892" s="10" t="n">
        <f aca="false">D5892*(E5892-G5892)</f>
        <v>897.56</v>
      </c>
      <c r="J5892" s="11" t="n">
        <f aca="false">IFERROR(I5892/F5892,0)</f>
        <v>0.267179458175443</v>
      </c>
      <c r="K5892" s="4" t="str">
        <f aca="false">IFERROR(INDEX(Data_Orders!$F$2:$F$4727,MATCH(B5892,Data_Orders!$A$2:$A$4727,0)),"")</f>
        <v>Contractor</v>
      </c>
      <c r="L5892" s="4" t="str">
        <f aca="false">IFERROR(INDEX(Data_Orders!$D$2:$D$4727,MATCH(B5892,Data_Orders!$A$2:$A$4727,0)),"")</f>
        <v>Leicester</v>
      </c>
    </row>
    <row r="5893" customFormat="false" ht="15" hidden="false" customHeight="false" outlineLevel="0" collapsed="false">
      <c r="A5893" s="4" t="s">
        <v>11709</v>
      </c>
      <c r="B5893" s="4" t="s">
        <v>3053</v>
      </c>
      <c r="C5893" s="4" t="s">
        <v>1048</v>
      </c>
      <c r="D5893" s="4" t="n">
        <v>9</v>
      </c>
      <c r="E5893" s="4" t="n">
        <v>112.72</v>
      </c>
      <c r="F5893" s="4" t="n">
        <v>1014.48</v>
      </c>
      <c r="G5893" s="4" t="n">
        <f aca="false">INDEX(Data_Products!$D$2:$D$33,MATCH(C5893,Data_Products!$A$2:$A$33,0))</f>
        <v>83.21</v>
      </c>
      <c r="H5893" s="4" t="str">
        <f aca="false">INDEX(Data_Products!$C$2:$C$33,MATCH(C5893,Data_Products!$A$2:$A$33,0))</f>
        <v>Tools &amp; Fixings</v>
      </c>
      <c r="I5893" s="10" t="n">
        <f aca="false">D5893*(E5893-G5893)</f>
        <v>265.59</v>
      </c>
      <c r="J5893" s="11" t="n">
        <f aca="false">IFERROR(I5893/F5893,0)</f>
        <v>0.261799148332151</v>
      </c>
      <c r="K5893" s="4" t="str">
        <f aca="false">IFERROR(INDEX(Data_Orders!$F$2:$F$4727,MATCH(B5893,Data_Orders!$A$2:$A$4727,0)),"")</f>
        <v>Contractor</v>
      </c>
      <c r="L5893" s="4" t="str">
        <f aca="false">IFERROR(INDEX(Data_Orders!$D$2:$D$4727,MATCH(B5893,Data_Orders!$A$2:$A$4727,0)),"")</f>
        <v>Leicester</v>
      </c>
    </row>
    <row r="5894" customFormat="false" ht="15" hidden="false" customHeight="false" outlineLevel="0" collapsed="false">
      <c r="A5894" s="4" t="s">
        <v>11710</v>
      </c>
      <c r="B5894" s="4" t="s">
        <v>3054</v>
      </c>
      <c r="C5894" s="4" t="s">
        <v>1068</v>
      </c>
      <c r="D5894" s="4" t="n">
        <v>7</v>
      </c>
      <c r="E5894" s="4" t="n">
        <v>86.28</v>
      </c>
      <c r="F5894" s="4" t="n">
        <v>603.96</v>
      </c>
      <c r="G5894" s="4" t="n">
        <f aca="false">INDEX(Data_Products!$D$2:$D$33,MATCH(C5894,Data_Products!$A$2:$A$33,0))</f>
        <v>68.55</v>
      </c>
      <c r="H5894" s="4" t="str">
        <f aca="false">INDEX(Data_Products!$C$2:$C$33,MATCH(C5894,Data_Products!$A$2:$A$33,0))</f>
        <v>Plumbing &amp; Drainage</v>
      </c>
      <c r="I5894" s="10" t="n">
        <f aca="false">D5894*(E5894-G5894)</f>
        <v>124.11</v>
      </c>
      <c r="J5894" s="11" t="n">
        <f aca="false">IFERROR(I5894/F5894,0)</f>
        <v>0.205493741307371</v>
      </c>
      <c r="K5894" s="4" t="str">
        <f aca="false">IFERROR(INDEX(Data_Orders!$F$2:$F$4727,MATCH(B5894,Data_Orders!$A$2:$A$4727,0)),"")</f>
        <v>Contractor</v>
      </c>
      <c r="L5894" s="4" t="str">
        <f aca="false">IFERROR(INDEX(Data_Orders!$D$2:$D$4727,MATCH(B5894,Data_Orders!$A$2:$A$4727,0)),"")</f>
        <v>Leicester</v>
      </c>
    </row>
    <row r="5895" customFormat="false" ht="15" hidden="false" customHeight="false" outlineLevel="0" collapsed="false">
      <c r="A5895" s="4" t="s">
        <v>11711</v>
      </c>
      <c r="B5895" s="4" t="s">
        <v>3054</v>
      </c>
      <c r="C5895" s="4" t="s">
        <v>1070</v>
      </c>
      <c r="D5895" s="4" t="n">
        <v>18</v>
      </c>
      <c r="E5895" s="4" t="n">
        <v>230.32</v>
      </c>
      <c r="F5895" s="4" t="n">
        <v>4145.76</v>
      </c>
      <c r="G5895" s="4" t="n">
        <f aca="false">INDEX(Data_Products!$D$2:$D$33,MATCH(C5895,Data_Products!$A$2:$A$33,0))</f>
        <v>161.64</v>
      </c>
      <c r="H5895" s="4" t="str">
        <f aca="false">INDEX(Data_Products!$C$2:$C$33,MATCH(C5895,Data_Products!$A$2:$A$33,0))</f>
        <v>Landscaping</v>
      </c>
      <c r="I5895" s="10" t="n">
        <f aca="false">D5895*(E5895-G5895)</f>
        <v>1236.24</v>
      </c>
      <c r="J5895" s="11" t="n">
        <f aca="false">IFERROR(I5895/F5895,0)</f>
        <v>0.298193817297673</v>
      </c>
      <c r="K5895" s="4" t="str">
        <f aca="false">IFERROR(INDEX(Data_Orders!$F$2:$F$4727,MATCH(B5895,Data_Orders!$A$2:$A$4727,0)),"")</f>
        <v>Contractor</v>
      </c>
      <c r="L5895" s="4" t="str">
        <f aca="false">IFERROR(INDEX(Data_Orders!$D$2:$D$4727,MATCH(B5895,Data_Orders!$A$2:$A$4727,0)),"")</f>
        <v>Leicester</v>
      </c>
    </row>
    <row r="5896" customFormat="false" ht="15" hidden="false" customHeight="false" outlineLevel="0" collapsed="false">
      <c r="A5896" s="4" t="s">
        <v>11712</v>
      </c>
      <c r="B5896" s="4" t="s">
        <v>3054</v>
      </c>
      <c r="C5896" s="4" t="s">
        <v>1026</v>
      </c>
      <c r="D5896" s="4" t="n">
        <v>19</v>
      </c>
      <c r="E5896" s="4" t="n">
        <v>184.05</v>
      </c>
      <c r="F5896" s="4" t="n">
        <v>3496.95</v>
      </c>
      <c r="G5896" s="4" t="n">
        <f aca="false">INDEX(Data_Products!$D$2:$D$33,MATCH(C5896,Data_Products!$A$2:$A$33,0))</f>
        <v>147.44</v>
      </c>
      <c r="H5896" s="4" t="str">
        <f aca="false">INDEX(Data_Products!$C$2:$C$33,MATCH(C5896,Data_Products!$A$2:$A$33,0))</f>
        <v>Cement &amp; Aggregates</v>
      </c>
      <c r="I5896" s="10" t="n">
        <f aca="false">D5896*(E5896-G5896)</f>
        <v>695.59</v>
      </c>
      <c r="J5896" s="11" t="n">
        <f aca="false">IFERROR(I5896/F5896,0)</f>
        <v>0.19891333876664</v>
      </c>
      <c r="K5896" s="4" t="str">
        <f aca="false">IFERROR(INDEX(Data_Orders!$F$2:$F$4727,MATCH(B5896,Data_Orders!$A$2:$A$4727,0)),"")</f>
        <v>Contractor</v>
      </c>
      <c r="L5896" s="4" t="str">
        <f aca="false">IFERROR(INDEX(Data_Orders!$D$2:$D$4727,MATCH(B5896,Data_Orders!$A$2:$A$4727,0)),"")</f>
        <v>Leicester</v>
      </c>
    </row>
    <row r="5897" customFormat="false" ht="15" hidden="false" customHeight="false" outlineLevel="0" collapsed="false">
      <c r="A5897" s="4" t="s">
        <v>11713</v>
      </c>
      <c r="B5897" s="4" t="s">
        <v>3054</v>
      </c>
      <c r="C5897" s="4" t="s">
        <v>1077</v>
      </c>
      <c r="D5897" s="4" t="n">
        <v>4</v>
      </c>
      <c r="E5897" s="4" t="n">
        <v>46.61</v>
      </c>
      <c r="F5897" s="4" t="n">
        <v>186.44</v>
      </c>
      <c r="G5897" s="4" t="n">
        <f aca="false">INDEX(Data_Products!$D$2:$D$33,MATCH(C5897,Data_Products!$A$2:$A$33,0))</f>
        <v>36.87</v>
      </c>
      <c r="H5897" s="4" t="str">
        <f aca="false">INDEX(Data_Products!$C$2:$C$33,MATCH(C5897,Data_Products!$A$2:$A$33,0))</f>
        <v>Landscaping</v>
      </c>
      <c r="I5897" s="10" t="n">
        <f aca="false">D5897*(E5897-G5897)</f>
        <v>38.96</v>
      </c>
      <c r="J5897" s="11" t="n">
        <f aca="false">IFERROR(I5897/F5897,0)</f>
        <v>0.208968032611028</v>
      </c>
      <c r="K5897" s="4" t="str">
        <f aca="false">IFERROR(INDEX(Data_Orders!$F$2:$F$4727,MATCH(B5897,Data_Orders!$A$2:$A$4727,0)),"")</f>
        <v>Contractor</v>
      </c>
      <c r="L5897" s="4" t="str">
        <f aca="false">IFERROR(INDEX(Data_Orders!$D$2:$D$4727,MATCH(B5897,Data_Orders!$A$2:$A$4727,0)),"")</f>
        <v>Leicester</v>
      </c>
    </row>
    <row r="5898" customFormat="false" ht="15" hidden="false" customHeight="false" outlineLevel="0" collapsed="false">
      <c r="A5898" s="4" t="s">
        <v>11714</v>
      </c>
      <c r="B5898" s="4" t="s">
        <v>3055</v>
      </c>
      <c r="C5898" s="4" t="s">
        <v>1064</v>
      </c>
      <c r="D5898" s="4" t="n">
        <v>6</v>
      </c>
      <c r="E5898" s="4" t="n">
        <v>97.63</v>
      </c>
      <c r="F5898" s="4" t="n">
        <v>585.78</v>
      </c>
      <c r="G5898" s="4" t="n">
        <f aca="false">INDEX(Data_Products!$D$2:$D$33,MATCH(C5898,Data_Products!$A$2:$A$33,0))</f>
        <v>65.21</v>
      </c>
      <c r="H5898" s="4" t="str">
        <f aca="false">INDEX(Data_Products!$C$2:$C$33,MATCH(C5898,Data_Products!$A$2:$A$33,0))</f>
        <v>Plumbing &amp; Drainage</v>
      </c>
      <c r="I5898" s="10" t="n">
        <f aca="false">D5898*(E5898-G5898)</f>
        <v>194.52</v>
      </c>
      <c r="J5898" s="11" t="n">
        <f aca="false">IFERROR(I5898/F5898,0)</f>
        <v>0.332070060432244</v>
      </c>
      <c r="K5898" s="4" t="str">
        <f aca="false">IFERROR(INDEX(Data_Orders!$F$2:$F$4727,MATCH(B5898,Data_Orders!$A$2:$A$4727,0)),"")</f>
        <v>Contractor</v>
      </c>
      <c r="L5898" s="4" t="str">
        <f aca="false">IFERROR(INDEX(Data_Orders!$D$2:$D$4727,MATCH(B5898,Data_Orders!$A$2:$A$4727,0)),"")</f>
        <v>Northampton</v>
      </c>
    </row>
    <row r="5899" customFormat="false" ht="15" hidden="false" customHeight="false" outlineLevel="0" collapsed="false">
      <c r="A5899" s="4" t="s">
        <v>11715</v>
      </c>
      <c r="B5899" s="4" t="s">
        <v>3055</v>
      </c>
      <c r="C5899" s="4" t="s">
        <v>1032</v>
      </c>
      <c r="D5899" s="4" t="n">
        <v>11</v>
      </c>
      <c r="E5899" s="4" t="n">
        <v>99.65</v>
      </c>
      <c r="F5899" s="4" t="n">
        <v>1096.15</v>
      </c>
      <c r="G5899" s="4" t="n">
        <f aca="false">INDEX(Data_Products!$D$2:$D$33,MATCH(C5899,Data_Products!$A$2:$A$33,0))</f>
        <v>58.26</v>
      </c>
      <c r="H5899" s="4" t="str">
        <f aca="false">INDEX(Data_Products!$C$2:$C$33,MATCH(C5899,Data_Products!$A$2:$A$33,0))</f>
        <v>Insulation</v>
      </c>
      <c r="I5899" s="10" t="n">
        <f aca="false">D5899*(E5899-G5899)</f>
        <v>455.29</v>
      </c>
      <c r="J5899" s="11" t="n">
        <f aca="false">IFERROR(I5899/F5899,0)</f>
        <v>0.415353738083292</v>
      </c>
      <c r="K5899" s="4" t="str">
        <f aca="false">IFERROR(INDEX(Data_Orders!$F$2:$F$4727,MATCH(B5899,Data_Orders!$A$2:$A$4727,0)),"")</f>
        <v>Contractor</v>
      </c>
      <c r="L5899" s="4" t="str">
        <f aca="false">IFERROR(INDEX(Data_Orders!$D$2:$D$4727,MATCH(B5899,Data_Orders!$A$2:$A$4727,0)),"")</f>
        <v>Northampton</v>
      </c>
    </row>
    <row r="5900" customFormat="false" ht="15" hidden="false" customHeight="false" outlineLevel="0" collapsed="false">
      <c r="A5900" s="4" t="s">
        <v>11716</v>
      </c>
      <c r="B5900" s="4" t="s">
        <v>3055</v>
      </c>
      <c r="C5900" s="4" t="s">
        <v>1061</v>
      </c>
      <c r="D5900" s="4" t="n">
        <v>13</v>
      </c>
      <c r="E5900" s="4" t="n">
        <v>145.57</v>
      </c>
      <c r="F5900" s="4" t="n">
        <v>1892.41</v>
      </c>
      <c r="G5900" s="4" t="n">
        <f aca="false">INDEX(Data_Products!$D$2:$D$33,MATCH(C5900,Data_Products!$A$2:$A$33,0))</f>
        <v>119.29</v>
      </c>
      <c r="H5900" s="4" t="str">
        <f aca="false">INDEX(Data_Products!$C$2:$C$33,MATCH(C5900,Data_Products!$A$2:$A$33,0))</f>
        <v>Plumbing &amp; Drainage</v>
      </c>
      <c r="I5900" s="10" t="n">
        <f aca="false">D5900*(E5900-G5900)</f>
        <v>341.64</v>
      </c>
      <c r="J5900" s="11" t="n">
        <f aca="false">IFERROR(I5900/F5900,0)</f>
        <v>0.180531702960775</v>
      </c>
      <c r="K5900" s="4" t="str">
        <f aca="false">IFERROR(INDEX(Data_Orders!$F$2:$F$4727,MATCH(B5900,Data_Orders!$A$2:$A$4727,0)),"")</f>
        <v>Contractor</v>
      </c>
      <c r="L5900" s="4" t="str">
        <f aca="false">IFERROR(INDEX(Data_Orders!$D$2:$D$4727,MATCH(B5900,Data_Orders!$A$2:$A$4727,0)),"")</f>
        <v>Northampton</v>
      </c>
    </row>
    <row r="5901" customFormat="false" ht="15" hidden="false" customHeight="false" outlineLevel="0" collapsed="false">
      <c r="A5901" s="4" t="s">
        <v>11717</v>
      </c>
      <c r="B5901" s="4" t="s">
        <v>3055</v>
      </c>
      <c r="C5901" s="4" t="s">
        <v>1075</v>
      </c>
      <c r="D5901" s="4" t="n">
        <v>6</v>
      </c>
      <c r="E5901" s="4" t="n">
        <v>98.61</v>
      </c>
      <c r="F5901" s="4" t="n">
        <v>591.66</v>
      </c>
      <c r="G5901" s="4" t="n">
        <f aca="false">INDEX(Data_Products!$D$2:$D$33,MATCH(C5901,Data_Products!$A$2:$A$33,0))</f>
        <v>74.84</v>
      </c>
      <c r="H5901" s="4" t="str">
        <f aca="false">INDEX(Data_Products!$C$2:$C$33,MATCH(C5901,Data_Products!$A$2:$A$33,0))</f>
        <v>Landscaping</v>
      </c>
      <c r="I5901" s="10" t="n">
        <f aca="false">D5901*(E5901-G5901)</f>
        <v>142.62</v>
      </c>
      <c r="J5901" s="11" t="n">
        <f aca="false">IFERROR(I5901/F5901,0)</f>
        <v>0.24105060338708</v>
      </c>
      <c r="K5901" s="4" t="str">
        <f aca="false">IFERROR(INDEX(Data_Orders!$F$2:$F$4727,MATCH(B5901,Data_Orders!$A$2:$A$4727,0)),"")</f>
        <v>Contractor</v>
      </c>
      <c r="L5901" s="4" t="str">
        <f aca="false">IFERROR(INDEX(Data_Orders!$D$2:$D$4727,MATCH(B5901,Data_Orders!$A$2:$A$4727,0)),"")</f>
        <v>Northampton</v>
      </c>
    </row>
    <row r="5902" customFormat="false" ht="15" hidden="false" customHeight="false" outlineLevel="0" collapsed="false">
      <c r="A5902" s="4" t="s">
        <v>11718</v>
      </c>
      <c r="B5902" s="4" t="s">
        <v>3055</v>
      </c>
      <c r="C5902" s="4" t="s">
        <v>1044</v>
      </c>
      <c r="D5902" s="4" t="n">
        <v>19</v>
      </c>
      <c r="E5902" s="4" t="n">
        <v>190.44</v>
      </c>
      <c r="F5902" s="4" t="n">
        <v>3618.36</v>
      </c>
      <c r="G5902" s="4" t="n">
        <f aca="false">INDEX(Data_Products!$D$2:$D$33,MATCH(C5902,Data_Products!$A$2:$A$33,0))</f>
        <v>115.48</v>
      </c>
      <c r="H5902" s="4" t="str">
        <f aca="false">INDEX(Data_Products!$C$2:$C$33,MATCH(C5902,Data_Products!$A$2:$A$33,0))</f>
        <v>Tools &amp; Fixings</v>
      </c>
      <c r="I5902" s="10" t="n">
        <f aca="false">D5902*(E5902-G5902)</f>
        <v>1424.24</v>
      </c>
      <c r="J5902" s="11" t="n">
        <f aca="false">IFERROR(I5902/F5902,0)</f>
        <v>0.393614786809494</v>
      </c>
      <c r="K5902" s="4" t="str">
        <f aca="false">IFERROR(INDEX(Data_Orders!$F$2:$F$4727,MATCH(B5902,Data_Orders!$A$2:$A$4727,0)),"")</f>
        <v>Contractor</v>
      </c>
      <c r="L5902" s="4" t="str">
        <f aca="false">IFERROR(INDEX(Data_Orders!$D$2:$D$4727,MATCH(B5902,Data_Orders!$A$2:$A$4727,0)),"")</f>
        <v>Northampton</v>
      </c>
    </row>
    <row r="5903" customFormat="false" ht="15" hidden="false" customHeight="false" outlineLevel="0" collapsed="false">
      <c r="A5903" s="4" t="s">
        <v>11719</v>
      </c>
      <c r="B5903" s="4" t="s">
        <v>3056</v>
      </c>
      <c r="C5903" s="4" t="s">
        <v>1077</v>
      </c>
      <c r="D5903" s="4" t="n">
        <v>8</v>
      </c>
      <c r="E5903" s="4" t="n">
        <v>46.61</v>
      </c>
      <c r="F5903" s="4" t="n">
        <v>372.88</v>
      </c>
      <c r="G5903" s="4" t="n">
        <f aca="false">INDEX(Data_Products!$D$2:$D$33,MATCH(C5903,Data_Products!$A$2:$A$33,0))</f>
        <v>36.87</v>
      </c>
      <c r="H5903" s="4" t="str">
        <f aca="false">INDEX(Data_Products!$C$2:$C$33,MATCH(C5903,Data_Products!$A$2:$A$33,0))</f>
        <v>Landscaping</v>
      </c>
      <c r="I5903" s="10" t="n">
        <f aca="false">D5903*(E5903-G5903)</f>
        <v>77.92</v>
      </c>
      <c r="J5903" s="11" t="n">
        <f aca="false">IFERROR(I5903/F5903,0)</f>
        <v>0.208968032611028</v>
      </c>
      <c r="K5903" s="4" t="str">
        <f aca="false">IFERROR(INDEX(Data_Orders!$F$2:$F$4727,MATCH(B5903,Data_Orders!$A$2:$A$4727,0)),"")</f>
        <v>Contractor</v>
      </c>
      <c r="L5903" s="4" t="str">
        <f aca="false">IFERROR(INDEX(Data_Orders!$D$2:$D$4727,MATCH(B5903,Data_Orders!$A$2:$A$4727,0)),"")</f>
        <v>Northampton</v>
      </c>
    </row>
    <row r="5904" customFormat="false" ht="15" hidden="false" customHeight="false" outlineLevel="0" collapsed="false">
      <c r="A5904" s="4" t="s">
        <v>11720</v>
      </c>
      <c r="B5904" s="4" t="s">
        <v>3056</v>
      </c>
      <c r="C5904" s="4" t="s">
        <v>1050</v>
      </c>
      <c r="D5904" s="4" t="n">
        <v>11</v>
      </c>
      <c r="E5904" s="4" t="n">
        <v>238.63</v>
      </c>
      <c r="F5904" s="4" t="n">
        <v>2624.93</v>
      </c>
      <c r="G5904" s="4" t="n">
        <f aca="false">INDEX(Data_Products!$D$2:$D$33,MATCH(C5904,Data_Products!$A$2:$A$33,0))</f>
        <v>148.91</v>
      </c>
      <c r="H5904" s="4" t="str">
        <f aca="false">INDEX(Data_Products!$C$2:$C$33,MATCH(C5904,Data_Products!$A$2:$A$33,0))</f>
        <v>Tools &amp; Fixings</v>
      </c>
      <c r="I5904" s="10" t="n">
        <f aca="false">D5904*(E5904-G5904)</f>
        <v>986.92</v>
      </c>
      <c r="J5904" s="11" t="n">
        <f aca="false">IFERROR(I5904/F5904,0)</f>
        <v>0.375979549930855</v>
      </c>
      <c r="K5904" s="4" t="str">
        <f aca="false">IFERROR(INDEX(Data_Orders!$F$2:$F$4727,MATCH(B5904,Data_Orders!$A$2:$A$4727,0)),"")</f>
        <v>Contractor</v>
      </c>
      <c r="L5904" s="4" t="str">
        <f aca="false">IFERROR(INDEX(Data_Orders!$D$2:$D$4727,MATCH(B5904,Data_Orders!$A$2:$A$4727,0)),"")</f>
        <v>Northampton</v>
      </c>
    </row>
    <row r="5905" customFormat="false" ht="15" hidden="false" customHeight="false" outlineLevel="0" collapsed="false">
      <c r="A5905" s="4" t="s">
        <v>11721</v>
      </c>
      <c r="B5905" s="4" t="s">
        <v>3056</v>
      </c>
      <c r="C5905" s="4" t="s">
        <v>1026</v>
      </c>
      <c r="D5905" s="4" t="n">
        <v>17</v>
      </c>
      <c r="E5905" s="4" t="n">
        <v>184.05</v>
      </c>
      <c r="F5905" s="4" t="n">
        <v>3128.85</v>
      </c>
      <c r="G5905" s="4" t="n">
        <f aca="false">INDEX(Data_Products!$D$2:$D$33,MATCH(C5905,Data_Products!$A$2:$A$33,0))</f>
        <v>147.44</v>
      </c>
      <c r="H5905" s="4" t="str">
        <f aca="false">INDEX(Data_Products!$C$2:$C$33,MATCH(C5905,Data_Products!$A$2:$A$33,0))</f>
        <v>Cement &amp; Aggregates</v>
      </c>
      <c r="I5905" s="10" t="n">
        <f aca="false">D5905*(E5905-G5905)</f>
        <v>622.37</v>
      </c>
      <c r="J5905" s="11" t="n">
        <f aca="false">IFERROR(I5905/F5905,0)</f>
        <v>0.19891333876664</v>
      </c>
      <c r="K5905" s="4" t="str">
        <f aca="false">IFERROR(INDEX(Data_Orders!$F$2:$F$4727,MATCH(B5905,Data_Orders!$A$2:$A$4727,0)),"")</f>
        <v>Contractor</v>
      </c>
      <c r="L5905" s="4" t="str">
        <f aca="false">IFERROR(INDEX(Data_Orders!$D$2:$D$4727,MATCH(B5905,Data_Orders!$A$2:$A$4727,0)),"")</f>
        <v>Northampton</v>
      </c>
    </row>
    <row r="5906" customFormat="false" ht="15" hidden="false" customHeight="false" outlineLevel="0" collapsed="false">
      <c r="A5906" s="4" t="s">
        <v>11722</v>
      </c>
      <c r="B5906" s="4" t="s">
        <v>3056</v>
      </c>
      <c r="C5906" s="4" t="s">
        <v>1070</v>
      </c>
      <c r="D5906" s="4" t="n">
        <v>20</v>
      </c>
      <c r="E5906" s="4" t="n">
        <v>230.32</v>
      </c>
      <c r="F5906" s="4" t="n">
        <v>4606.4</v>
      </c>
      <c r="G5906" s="4" t="n">
        <f aca="false">INDEX(Data_Products!$D$2:$D$33,MATCH(C5906,Data_Products!$A$2:$A$33,0))</f>
        <v>161.64</v>
      </c>
      <c r="H5906" s="4" t="str">
        <f aca="false">INDEX(Data_Products!$C$2:$C$33,MATCH(C5906,Data_Products!$A$2:$A$33,0))</f>
        <v>Landscaping</v>
      </c>
      <c r="I5906" s="10" t="n">
        <f aca="false">D5906*(E5906-G5906)</f>
        <v>1373.6</v>
      </c>
      <c r="J5906" s="11" t="n">
        <f aca="false">IFERROR(I5906/F5906,0)</f>
        <v>0.298193817297673</v>
      </c>
      <c r="K5906" s="4" t="str">
        <f aca="false">IFERROR(INDEX(Data_Orders!$F$2:$F$4727,MATCH(B5906,Data_Orders!$A$2:$A$4727,0)),"")</f>
        <v>Contractor</v>
      </c>
      <c r="L5906" s="4" t="str">
        <f aca="false">IFERROR(INDEX(Data_Orders!$D$2:$D$4727,MATCH(B5906,Data_Orders!$A$2:$A$4727,0)),"")</f>
        <v>Northampton</v>
      </c>
    </row>
    <row r="5907" customFormat="false" ht="15" hidden="false" customHeight="false" outlineLevel="0" collapsed="false">
      <c r="A5907" s="4" t="s">
        <v>11723</v>
      </c>
      <c r="B5907" s="4" t="s">
        <v>3057</v>
      </c>
      <c r="C5907" s="4" t="s">
        <v>1017</v>
      </c>
      <c r="D5907" s="4" t="n">
        <v>17</v>
      </c>
      <c r="E5907" s="4" t="n">
        <v>49.15</v>
      </c>
      <c r="F5907" s="4" t="n">
        <v>835.55</v>
      </c>
      <c r="G5907" s="4" t="n">
        <f aca="false">INDEX(Data_Products!$D$2:$D$33,MATCH(C5907,Data_Products!$A$2:$A$33,0))</f>
        <v>31.44</v>
      </c>
      <c r="H5907" s="4" t="str">
        <f aca="false">INDEX(Data_Products!$C$2:$C$33,MATCH(C5907,Data_Products!$A$2:$A$33,0))</f>
        <v>Timber</v>
      </c>
      <c r="I5907" s="10" t="n">
        <f aca="false">D5907*(E5907-G5907)</f>
        <v>301.07</v>
      </c>
      <c r="J5907" s="11" t="n">
        <f aca="false">IFERROR(I5907/F5907,0)</f>
        <v>0.360325534079349</v>
      </c>
      <c r="K5907" s="4" t="str">
        <f aca="false">IFERROR(INDEX(Data_Orders!$F$2:$F$4727,MATCH(B5907,Data_Orders!$A$2:$A$4727,0)),"")</f>
        <v>Contractor</v>
      </c>
      <c r="L5907" s="4" t="str">
        <f aca="false">IFERROR(INDEX(Data_Orders!$D$2:$D$4727,MATCH(B5907,Data_Orders!$A$2:$A$4727,0)),"")</f>
        <v>Northampton</v>
      </c>
    </row>
    <row r="5908" customFormat="false" ht="15" hidden="false" customHeight="false" outlineLevel="0" collapsed="false">
      <c r="A5908" s="4" t="s">
        <v>11724</v>
      </c>
      <c r="B5908" s="4" t="s">
        <v>3057</v>
      </c>
      <c r="C5908" s="4" t="s">
        <v>1026</v>
      </c>
      <c r="D5908" s="4" t="n">
        <v>4</v>
      </c>
      <c r="E5908" s="4" t="n">
        <v>184.05</v>
      </c>
      <c r="F5908" s="4" t="n">
        <v>736.2</v>
      </c>
      <c r="G5908" s="4" t="n">
        <f aca="false">INDEX(Data_Products!$D$2:$D$33,MATCH(C5908,Data_Products!$A$2:$A$33,0))</f>
        <v>147.44</v>
      </c>
      <c r="H5908" s="4" t="str">
        <f aca="false">INDEX(Data_Products!$C$2:$C$33,MATCH(C5908,Data_Products!$A$2:$A$33,0))</f>
        <v>Cement &amp; Aggregates</v>
      </c>
      <c r="I5908" s="10" t="n">
        <f aca="false">D5908*(E5908-G5908)</f>
        <v>146.44</v>
      </c>
      <c r="J5908" s="11" t="n">
        <f aca="false">IFERROR(I5908/F5908,0)</f>
        <v>0.19891333876664</v>
      </c>
      <c r="K5908" s="4" t="str">
        <f aca="false">IFERROR(INDEX(Data_Orders!$F$2:$F$4727,MATCH(B5908,Data_Orders!$A$2:$A$4727,0)),"")</f>
        <v>Contractor</v>
      </c>
      <c r="L5908" s="4" t="str">
        <f aca="false">IFERROR(INDEX(Data_Orders!$D$2:$D$4727,MATCH(B5908,Data_Orders!$A$2:$A$4727,0)),"")</f>
        <v>Northampton</v>
      </c>
    </row>
    <row r="5909" customFormat="false" ht="15" hidden="false" customHeight="false" outlineLevel="0" collapsed="false">
      <c r="A5909" s="4" t="s">
        <v>11725</v>
      </c>
      <c r="B5909" s="4" t="s">
        <v>3057</v>
      </c>
      <c r="C5909" s="4" t="s">
        <v>1070</v>
      </c>
      <c r="D5909" s="4" t="n">
        <v>18</v>
      </c>
      <c r="E5909" s="4" t="n">
        <v>230.32</v>
      </c>
      <c r="F5909" s="4" t="n">
        <v>4145.76</v>
      </c>
      <c r="G5909" s="4" t="n">
        <f aca="false">INDEX(Data_Products!$D$2:$D$33,MATCH(C5909,Data_Products!$A$2:$A$33,0))</f>
        <v>161.64</v>
      </c>
      <c r="H5909" s="4" t="str">
        <f aca="false">INDEX(Data_Products!$C$2:$C$33,MATCH(C5909,Data_Products!$A$2:$A$33,0))</f>
        <v>Landscaping</v>
      </c>
      <c r="I5909" s="10" t="n">
        <f aca="false">D5909*(E5909-G5909)</f>
        <v>1236.24</v>
      </c>
      <c r="J5909" s="11" t="n">
        <f aca="false">IFERROR(I5909/F5909,0)</f>
        <v>0.298193817297673</v>
      </c>
      <c r="K5909" s="4" t="str">
        <f aca="false">IFERROR(INDEX(Data_Orders!$F$2:$F$4727,MATCH(B5909,Data_Orders!$A$2:$A$4727,0)),"")</f>
        <v>Contractor</v>
      </c>
      <c r="L5909" s="4" t="str">
        <f aca="false">IFERROR(INDEX(Data_Orders!$D$2:$D$4727,MATCH(B5909,Data_Orders!$A$2:$A$4727,0)),"")</f>
        <v>Northampton</v>
      </c>
    </row>
    <row r="5910" customFormat="false" ht="15" hidden="false" customHeight="false" outlineLevel="0" collapsed="false">
      <c r="A5910" s="4" t="s">
        <v>11726</v>
      </c>
      <c r="B5910" s="4" t="s">
        <v>3058</v>
      </c>
      <c r="C5910" s="4" t="s">
        <v>1035</v>
      </c>
      <c r="D5910" s="4" t="n">
        <v>16</v>
      </c>
      <c r="E5910" s="4" t="n">
        <v>165.07</v>
      </c>
      <c r="F5910" s="4" t="n">
        <v>2641.12</v>
      </c>
      <c r="G5910" s="4" t="n">
        <f aca="false">INDEX(Data_Products!$D$2:$D$33,MATCH(C5910,Data_Products!$A$2:$A$33,0))</f>
        <v>134.65</v>
      </c>
      <c r="H5910" s="4" t="str">
        <f aca="false">INDEX(Data_Products!$C$2:$C$33,MATCH(C5910,Data_Products!$A$2:$A$33,0))</f>
        <v>Insulation</v>
      </c>
      <c r="I5910" s="10" t="n">
        <f aca="false">D5910*(E5910-G5910)</f>
        <v>486.72</v>
      </c>
      <c r="J5910" s="11" t="n">
        <f aca="false">IFERROR(I5910/F5910,0)</f>
        <v>0.184285454655601</v>
      </c>
      <c r="K5910" s="4" t="str">
        <f aca="false">IFERROR(INDEX(Data_Orders!$F$2:$F$4727,MATCH(B5910,Data_Orders!$A$2:$A$4727,0)),"")</f>
        <v>Contractor</v>
      </c>
      <c r="L5910" s="4" t="str">
        <f aca="false">IFERROR(INDEX(Data_Orders!$D$2:$D$4727,MATCH(B5910,Data_Orders!$A$2:$A$4727,0)),"")</f>
        <v>Northampton</v>
      </c>
    </row>
    <row r="5911" customFormat="false" ht="15" hidden="false" customHeight="false" outlineLevel="0" collapsed="false">
      <c r="A5911" s="4" t="s">
        <v>11727</v>
      </c>
      <c r="B5911" s="4" t="s">
        <v>3058</v>
      </c>
      <c r="C5911" s="4" t="s">
        <v>1010</v>
      </c>
      <c r="D5911" s="4" t="n">
        <v>17</v>
      </c>
      <c r="E5911" s="4" t="n">
        <v>135.95</v>
      </c>
      <c r="F5911" s="4" t="n">
        <v>2311.15</v>
      </c>
      <c r="G5911" s="4" t="n">
        <f aca="false">INDEX(Data_Products!$D$2:$D$33,MATCH(C5911,Data_Products!$A$2:$A$33,0))</f>
        <v>111.1</v>
      </c>
      <c r="H5911" s="4" t="str">
        <f aca="false">INDEX(Data_Products!$C$2:$C$33,MATCH(C5911,Data_Products!$A$2:$A$33,0))</f>
        <v>Timber</v>
      </c>
      <c r="I5911" s="10" t="n">
        <f aca="false">D5911*(E5911-G5911)</f>
        <v>422.45</v>
      </c>
      <c r="J5911" s="11" t="n">
        <f aca="false">IFERROR(I5911/F5911,0)</f>
        <v>0.18278778962854</v>
      </c>
      <c r="K5911" s="4" t="str">
        <f aca="false">IFERROR(INDEX(Data_Orders!$F$2:$F$4727,MATCH(B5911,Data_Orders!$A$2:$A$4727,0)),"")</f>
        <v>Contractor</v>
      </c>
      <c r="L5911" s="4" t="str">
        <f aca="false">IFERROR(INDEX(Data_Orders!$D$2:$D$4727,MATCH(B5911,Data_Orders!$A$2:$A$4727,0)),"")</f>
        <v>Northampton</v>
      </c>
    </row>
    <row r="5912" customFormat="false" ht="15" hidden="false" customHeight="false" outlineLevel="0" collapsed="false">
      <c r="A5912" s="4" t="s">
        <v>11728</v>
      </c>
      <c r="B5912" s="4" t="s">
        <v>3058</v>
      </c>
      <c r="C5912" s="4" t="s">
        <v>1077</v>
      </c>
      <c r="D5912" s="4" t="n">
        <v>9</v>
      </c>
      <c r="E5912" s="4" t="n">
        <v>46.61</v>
      </c>
      <c r="F5912" s="4" t="n">
        <v>419.49</v>
      </c>
      <c r="G5912" s="4" t="n">
        <f aca="false">INDEX(Data_Products!$D$2:$D$33,MATCH(C5912,Data_Products!$A$2:$A$33,0))</f>
        <v>36.87</v>
      </c>
      <c r="H5912" s="4" t="str">
        <f aca="false">INDEX(Data_Products!$C$2:$C$33,MATCH(C5912,Data_Products!$A$2:$A$33,0))</f>
        <v>Landscaping</v>
      </c>
      <c r="I5912" s="10" t="n">
        <f aca="false">D5912*(E5912-G5912)</f>
        <v>87.66</v>
      </c>
      <c r="J5912" s="11" t="n">
        <f aca="false">IFERROR(I5912/F5912,0)</f>
        <v>0.208968032611028</v>
      </c>
      <c r="K5912" s="4" t="str">
        <f aca="false">IFERROR(INDEX(Data_Orders!$F$2:$F$4727,MATCH(B5912,Data_Orders!$A$2:$A$4727,0)),"")</f>
        <v>Contractor</v>
      </c>
      <c r="L5912" s="4" t="str">
        <f aca="false">IFERROR(INDEX(Data_Orders!$D$2:$D$4727,MATCH(B5912,Data_Orders!$A$2:$A$4727,0)),"")</f>
        <v>Northampton</v>
      </c>
    </row>
    <row r="5913" customFormat="false" ht="15" hidden="false" customHeight="false" outlineLevel="0" collapsed="false">
      <c r="A5913" s="4" t="s">
        <v>11729</v>
      </c>
      <c r="B5913" s="4" t="s">
        <v>3058</v>
      </c>
      <c r="C5913" s="4" t="s">
        <v>1055</v>
      </c>
      <c r="D5913" s="4" t="n">
        <v>13</v>
      </c>
      <c r="E5913" s="4" t="n">
        <v>205.03</v>
      </c>
      <c r="F5913" s="4" t="n">
        <v>2665.39</v>
      </c>
      <c r="G5913" s="4" t="n">
        <f aca="false">INDEX(Data_Products!$D$2:$D$33,MATCH(C5913,Data_Products!$A$2:$A$33,0))</f>
        <v>138.6</v>
      </c>
      <c r="H5913" s="4" t="str">
        <f aca="false">INDEX(Data_Products!$C$2:$C$33,MATCH(C5913,Data_Products!$A$2:$A$33,0))</f>
        <v>Roofing</v>
      </c>
      <c r="I5913" s="10" t="n">
        <f aca="false">D5913*(E5913-G5913)</f>
        <v>863.59</v>
      </c>
      <c r="J5913" s="11" t="n">
        <f aca="false">IFERROR(I5913/F5913,0)</f>
        <v>0.324001365653807</v>
      </c>
      <c r="K5913" s="4" t="str">
        <f aca="false">IFERROR(INDEX(Data_Orders!$F$2:$F$4727,MATCH(B5913,Data_Orders!$A$2:$A$4727,0)),"")</f>
        <v>Contractor</v>
      </c>
      <c r="L5913" s="4" t="str">
        <f aca="false">IFERROR(INDEX(Data_Orders!$D$2:$D$4727,MATCH(B5913,Data_Orders!$A$2:$A$4727,0)),"")</f>
        <v>Northampton</v>
      </c>
    </row>
    <row r="5914" customFormat="false" ht="15" hidden="false" customHeight="false" outlineLevel="0" collapsed="false">
      <c r="A5914" s="4" t="s">
        <v>11730</v>
      </c>
      <c r="B5914" s="4" t="s">
        <v>3059</v>
      </c>
      <c r="C5914" s="4" t="s">
        <v>1032</v>
      </c>
      <c r="D5914" s="4" t="n">
        <v>10</v>
      </c>
      <c r="E5914" s="4" t="n">
        <v>99.65</v>
      </c>
      <c r="F5914" s="4" t="n">
        <v>996.5</v>
      </c>
      <c r="G5914" s="4" t="n">
        <f aca="false">INDEX(Data_Products!$D$2:$D$33,MATCH(C5914,Data_Products!$A$2:$A$33,0))</f>
        <v>58.26</v>
      </c>
      <c r="H5914" s="4" t="str">
        <f aca="false">INDEX(Data_Products!$C$2:$C$33,MATCH(C5914,Data_Products!$A$2:$A$33,0))</f>
        <v>Insulation</v>
      </c>
      <c r="I5914" s="10" t="n">
        <f aca="false">D5914*(E5914-G5914)</f>
        <v>413.9</v>
      </c>
      <c r="J5914" s="11" t="n">
        <f aca="false">IFERROR(I5914/F5914,0)</f>
        <v>0.415353738083292</v>
      </c>
      <c r="K5914" s="4" t="str">
        <f aca="false">IFERROR(INDEX(Data_Orders!$F$2:$F$4727,MATCH(B5914,Data_Orders!$A$2:$A$4727,0)),"")</f>
        <v>Contractor</v>
      </c>
      <c r="L5914" s="4" t="str">
        <f aca="false">IFERROR(INDEX(Data_Orders!$D$2:$D$4727,MATCH(B5914,Data_Orders!$A$2:$A$4727,0)),"")</f>
        <v>Northampton</v>
      </c>
    </row>
    <row r="5915" customFormat="false" ht="15" hidden="false" customHeight="false" outlineLevel="0" collapsed="false">
      <c r="A5915" s="4" t="s">
        <v>11731</v>
      </c>
      <c r="B5915" s="4" t="s">
        <v>3059</v>
      </c>
      <c r="C5915" s="4" t="s">
        <v>1010</v>
      </c>
      <c r="D5915" s="4" t="n">
        <v>9</v>
      </c>
      <c r="E5915" s="4" t="n">
        <v>135.95</v>
      </c>
      <c r="F5915" s="4" t="n">
        <v>1223.55</v>
      </c>
      <c r="G5915" s="4" t="n">
        <f aca="false">INDEX(Data_Products!$D$2:$D$33,MATCH(C5915,Data_Products!$A$2:$A$33,0))</f>
        <v>111.1</v>
      </c>
      <c r="H5915" s="4" t="str">
        <f aca="false">INDEX(Data_Products!$C$2:$C$33,MATCH(C5915,Data_Products!$A$2:$A$33,0))</f>
        <v>Timber</v>
      </c>
      <c r="I5915" s="10" t="n">
        <f aca="false">D5915*(E5915-G5915)</f>
        <v>223.65</v>
      </c>
      <c r="J5915" s="11" t="n">
        <f aca="false">IFERROR(I5915/F5915,0)</f>
        <v>0.18278778962854</v>
      </c>
      <c r="K5915" s="4" t="str">
        <f aca="false">IFERROR(INDEX(Data_Orders!$F$2:$F$4727,MATCH(B5915,Data_Orders!$A$2:$A$4727,0)),"")</f>
        <v>Contractor</v>
      </c>
      <c r="L5915" s="4" t="str">
        <f aca="false">IFERROR(INDEX(Data_Orders!$D$2:$D$4727,MATCH(B5915,Data_Orders!$A$2:$A$4727,0)),"")</f>
        <v>Northampton</v>
      </c>
    </row>
    <row r="5916" customFormat="false" ht="15" hidden="false" customHeight="false" outlineLevel="0" collapsed="false">
      <c r="A5916" s="4" t="s">
        <v>11732</v>
      </c>
      <c r="B5916" s="4" t="s">
        <v>3059</v>
      </c>
      <c r="C5916" s="4" t="s">
        <v>1052</v>
      </c>
      <c r="D5916" s="4" t="n">
        <v>8</v>
      </c>
      <c r="E5916" s="4" t="n">
        <v>205.71</v>
      </c>
      <c r="F5916" s="4" t="n">
        <v>1645.68</v>
      </c>
      <c r="G5916" s="4" t="n">
        <f aca="false">INDEX(Data_Products!$D$2:$D$33,MATCH(C5916,Data_Products!$A$2:$A$33,0))</f>
        <v>152.29</v>
      </c>
      <c r="H5916" s="4" t="str">
        <f aca="false">INDEX(Data_Products!$C$2:$C$33,MATCH(C5916,Data_Products!$A$2:$A$33,0))</f>
        <v>Roofing</v>
      </c>
      <c r="I5916" s="10" t="n">
        <f aca="false">D5916*(E5916-G5916)</f>
        <v>427.36</v>
      </c>
      <c r="J5916" s="11" t="n">
        <f aca="false">IFERROR(I5916/F5916,0)</f>
        <v>0.259685965679841</v>
      </c>
      <c r="K5916" s="4" t="str">
        <f aca="false">IFERROR(INDEX(Data_Orders!$F$2:$F$4727,MATCH(B5916,Data_Orders!$A$2:$A$4727,0)),"")</f>
        <v>Contractor</v>
      </c>
      <c r="L5916" s="4" t="str">
        <f aca="false">IFERROR(INDEX(Data_Orders!$D$2:$D$4727,MATCH(B5916,Data_Orders!$A$2:$A$4727,0)),"")</f>
        <v>Northampton</v>
      </c>
    </row>
    <row r="5917" customFormat="false" ht="15" hidden="false" customHeight="false" outlineLevel="0" collapsed="false">
      <c r="A5917" s="4" t="s">
        <v>11733</v>
      </c>
      <c r="B5917" s="4" t="s">
        <v>3059</v>
      </c>
      <c r="C5917" s="4" t="s">
        <v>1064</v>
      </c>
      <c r="D5917" s="4" t="n">
        <v>1</v>
      </c>
      <c r="E5917" s="4" t="n">
        <v>97.63</v>
      </c>
      <c r="F5917" s="4" t="n">
        <v>97.63</v>
      </c>
      <c r="G5917" s="4" t="n">
        <f aca="false">INDEX(Data_Products!$D$2:$D$33,MATCH(C5917,Data_Products!$A$2:$A$33,0))</f>
        <v>65.21</v>
      </c>
      <c r="H5917" s="4" t="str">
        <f aca="false">INDEX(Data_Products!$C$2:$C$33,MATCH(C5917,Data_Products!$A$2:$A$33,0))</f>
        <v>Plumbing &amp; Drainage</v>
      </c>
      <c r="I5917" s="10" t="n">
        <f aca="false">D5917*(E5917-G5917)</f>
        <v>32.42</v>
      </c>
      <c r="J5917" s="11" t="n">
        <f aca="false">IFERROR(I5917/F5917,0)</f>
        <v>0.332070060432244</v>
      </c>
      <c r="K5917" s="4" t="str">
        <f aca="false">IFERROR(INDEX(Data_Orders!$F$2:$F$4727,MATCH(B5917,Data_Orders!$A$2:$A$4727,0)),"")</f>
        <v>Contractor</v>
      </c>
      <c r="L5917" s="4" t="str">
        <f aca="false">IFERROR(INDEX(Data_Orders!$D$2:$D$4727,MATCH(B5917,Data_Orders!$A$2:$A$4727,0)),"")</f>
        <v>Northampton</v>
      </c>
    </row>
    <row r="5918" customFormat="false" ht="15" hidden="false" customHeight="false" outlineLevel="0" collapsed="false">
      <c r="A5918" s="4" t="s">
        <v>11734</v>
      </c>
      <c r="B5918" s="4" t="s">
        <v>3059</v>
      </c>
      <c r="C5918" s="4" t="s">
        <v>1044</v>
      </c>
      <c r="D5918" s="4" t="n">
        <v>7</v>
      </c>
      <c r="E5918" s="4" t="n">
        <v>190.44</v>
      </c>
      <c r="F5918" s="4" t="n">
        <v>1333.08</v>
      </c>
      <c r="G5918" s="4" t="n">
        <f aca="false">INDEX(Data_Products!$D$2:$D$33,MATCH(C5918,Data_Products!$A$2:$A$33,0))</f>
        <v>115.48</v>
      </c>
      <c r="H5918" s="4" t="str">
        <f aca="false">INDEX(Data_Products!$C$2:$C$33,MATCH(C5918,Data_Products!$A$2:$A$33,0))</f>
        <v>Tools &amp; Fixings</v>
      </c>
      <c r="I5918" s="10" t="n">
        <f aca="false">D5918*(E5918-G5918)</f>
        <v>524.72</v>
      </c>
      <c r="J5918" s="11" t="n">
        <f aca="false">IFERROR(I5918/F5918,0)</f>
        <v>0.393614786809494</v>
      </c>
      <c r="K5918" s="4" t="str">
        <f aca="false">IFERROR(INDEX(Data_Orders!$F$2:$F$4727,MATCH(B5918,Data_Orders!$A$2:$A$4727,0)),"")</f>
        <v>Contractor</v>
      </c>
      <c r="L5918" s="4" t="str">
        <f aca="false">IFERROR(INDEX(Data_Orders!$D$2:$D$4727,MATCH(B5918,Data_Orders!$A$2:$A$4727,0)),"")</f>
        <v>Northampton</v>
      </c>
    </row>
    <row r="5919" customFormat="false" ht="15" hidden="false" customHeight="false" outlineLevel="0" collapsed="false">
      <c r="A5919" s="4" t="s">
        <v>11735</v>
      </c>
      <c r="B5919" s="4" t="s">
        <v>3060</v>
      </c>
      <c r="C5919" s="4" t="s">
        <v>1017</v>
      </c>
      <c r="D5919" s="4" t="n">
        <v>19</v>
      </c>
      <c r="E5919" s="4" t="n">
        <v>49.15</v>
      </c>
      <c r="F5919" s="4" t="n">
        <v>933.85</v>
      </c>
      <c r="G5919" s="4" t="n">
        <f aca="false">INDEX(Data_Products!$D$2:$D$33,MATCH(C5919,Data_Products!$A$2:$A$33,0))</f>
        <v>31.44</v>
      </c>
      <c r="H5919" s="4" t="str">
        <f aca="false">INDEX(Data_Products!$C$2:$C$33,MATCH(C5919,Data_Products!$A$2:$A$33,0))</f>
        <v>Timber</v>
      </c>
      <c r="I5919" s="10" t="n">
        <f aca="false">D5919*(E5919-G5919)</f>
        <v>336.49</v>
      </c>
      <c r="J5919" s="11" t="n">
        <f aca="false">IFERROR(I5919/F5919,0)</f>
        <v>0.360325534079349</v>
      </c>
      <c r="K5919" s="4" t="str">
        <f aca="false">IFERROR(INDEX(Data_Orders!$F$2:$F$4727,MATCH(B5919,Data_Orders!$A$2:$A$4727,0)),"")</f>
        <v>Contractor</v>
      </c>
      <c r="L5919" s="4" t="str">
        <f aca="false">IFERROR(INDEX(Data_Orders!$D$2:$D$4727,MATCH(B5919,Data_Orders!$A$2:$A$4727,0)),"")</f>
        <v>Northampton</v>
      </c>
    </row>
    <row r="5920" customFormat="false" ht="15" hidden="false" customHeight="false" outlineLevel="0" collapsed="false">
      <c r="A5920" s="4" t="s">
        <v>11736</v>
      </c>
      <c r="B5920" s="4" t="s">
        <v>3060</v>
      </c>
      <c r="C5920" s="4" t="s">
        <v>1073</v>
      </c>
      <c r="D5920" s="4" t="n">
        <v>3</v>
      </c>
      <c r="E5920" s="4" t="n">
        <v>231.05</v>
      </c>
      <c r="F5920" s="4" t="n">
        <v>693.15</v>
      </c>
      <c r="G5920" s="4" t="n">
        <f aca="false">INDEX(Data_Products!$D$2:$D$33,MATCH(C5920,Data_Products!$A$2:$A$33,0))</f>
        <v>148.29</v>
      </c>
      <c r="H5920" s="4" t="str">
        <f aca="false">INDEX(Data_Products!$C$2:$C$33,MATCH(C5920,Data_Products!$A$2:$A$33,0))</f>
        <v>Landscaping</v>
      </c>
      <c r="I5920" s="10" t="n">
        <f aca="false">D5920*(E5920-G5920)</f>
        <v>248.28</v>
      </c>
      <c r="J5920" s="11" t="n">
        <f aca="false">IFERROR(I5920/F5920,0)</f>
        <v>0.358190867777537</v>
      </c>
      <c r="K5920" s="4" t="str">
        <f aca="false">IFERROR(INDEX(Data_Orders!$F$2:$F$4727,MATCH(B5920,Data_Orders!$A$2:$A$4727,0)),"")</f>
        <v>Contractor</v>
      </c>
      <c r="L5920" s="4" t="str">
        <f aca="false">IFERROR(INDEX(Data_Orders!$D$2:$D$4727,MATCH(B5920,Data_Orders!$A$2:$A$4727,0)),"")</f>
        <v>Northampton</v>
      </c>
    </row>
    <row r="5921" customFormat="false" ht="15" hidden="false" customHeight="false" outlineLevel="0" collapsed="false">
      <c r="A5921" s="4" t="s">
        <v>11737</v>
      </c>
      <c r="B5921" s="4" t="s">
        <v>3060</v>
      </c>
      <c r="C5921" s="4" t="s">
        <v>1057</v>
      </c>
      <c r="D5921" s="4" t="n">
        <v>4</v>
      </c>
      <c r="E5921" s="4" t="n">
        <v>176.81</v>
      </c>
      <c r="F5921" s="4" t="n">
        <v>707.24</v>
      </c>
      <c r="G5921" s="4" t="n">
        <f aca="false">INDEX(Data_Products!$D$2:$D$33,MATCH(C5921,Data_Products!$A$2:$A$33,0))</f>
        <v>129.57</v>
      </c>
      <c r="H5921" s="4" t="str">
        <f aca="false">INDEX(Data_Products!$C$2:$C$33,MATCH(C5921,Data_Products!$A$2:$A$33,0))</f>
        <v>Roofing</v>
      </c>
      <c r="I5921" s="10" t="n">
        <f aca="false">D5921*(E5921-G5921)</f>
        <v>188.96</v>
      </c>
      <c r="J5921" s="11" t="n">
        <f aca="false">IFERROR(I5921/F5921,0)</f>
        <v>0.267179458175443</v>
      </c>
      <c r="K5921" s="4" t="str">
        <f aca="false">IFERROR(INDEX(Data_Orders!$F$2:$F$4727,MATCH(B5921,Data_Orders!$A$2:$A$4727,0)),"")</f>
        <v>Contractor</v>
      </c>
      <c r="L5921" s="4" t="str">
        <f aca="false">IFERROR(INDEX(Data_Orders!$D$2:$D$4727,MATCH(B5921,Data_Orders!$A$2:$A$4727,0)),"")</f>
        <v>Northampton</v>
      </c>
    </row>
    <row r="5922" customFormat="false" ht="15" hidden="false" customHeight="false" outlineLevel="0" collapsed="false">
      <c r="A5922" s="4" t="s">
        <v>11738</v>
      </c>
      <c r="B5922" s="4" t="s">
        <v>3060</v>
      </c>
      <c r="C5922" s="4" t="s">
        <v>1046</v>
      </c>
      <c r="D5922" s="4" t="n">
        <v>16</v>
      </c>
      <c r="E5922" s="4" t="n">
        <v>154.02</v>
      </c>
      <c r="F5922" s="4" t="n">
        <v>2464.32</v>
      </c>
      <c r="G5922" s="4" t="n">
        <f aca="false">INDEX(Data_Products!$D$2:$D$33,MATCH(C5922,Data_Products!$A$2:$A$33,0))</f>
        <v>102.1</v>
      </c>
      <c r="H5922" s="4" t="str">
        <f aca="false">INDEX(Data_Products!$C$2:$C$33,MATCH(C5922,Data_Products!$A$2:$A$33,0))</f>
        <v>Tools &amp; Fixings</v>
      </c>
      <c r="I5922" s="10" t="n">
        <f aca="false">D5922*(E5922-G5922)</f>
        <v>830.72</v>
      </c>
      <c r="J5922" s="11" t="n">
        <f aca="false">IFERROR(I5922/F5922,0)</f>
        <v>0.337099078041813</v>
      </c>
      <c r="K5922" s="4" t="str">
        <f aca="false">IFERROR(INDEX(Data_Orders!$F$2:$F$4727,MATCH(B5922,Data_Orders!$A$2:$A$4727,0)),"")</f>
        <v>Contractor</v>
      </c>
      <c r="L5922" s="4" t="str">
        <f aca="false">IFERROR(INDEX(Data_Orders!$D$2:$D$4727,MATCH(B5922,Data_Orders!$A$2:$A$4727,0)),"")</f>
        <v>Northampton</v>
      </c>
    </row>
    <row r="5923" customFormat="false" ht="15" hidden="false" customHeight="false" outlineLevel="0" collapsed="false">
      <c r="A5923" s="4" t="s">
        <v>11739</v>
      </c>
      <c r="B5923" s="4" t="s">
        <v>3060</v>
      </c>
      <c r="C5923" s="4" t="s">
        <v>1068</v>
      </c>
      <c r="D5923" s="4" t="n">
        <v>20</v>
      </c>
      <c r="E5923" s="4" t="n">
        <v>86.28</v>
      </c>
      <c r="F5923" s="4" t="n">
        <v>1725.6</v>
      </c>
      <c r="G5923" s="4" t="n">
        <f aca="false">INDEX(Data_Products!$D$2:$D$33,MATCH(C5923,Data_Products!$A$2:$A$33,0))</f>
        <v>68.55</v>
      </c>
      <c r="H5923" s="4" t="str">
        <f aca="false">INDEX(Data_Products!$C$2:$C$33,MATCH(C5923,Data_Products!$A$2:$A$33,0))</f>
        <v>Plumbing &amp; Drainage</v>
      </c>
      <c r="I5923" s="10" t="n">
        <f aca="false">D5923*(E5923-G5923)</f>
        <v>354.6</v>
      </c>
      <c r="J5923" s="11" t="n">
        <f aca="false">IFERROR(I5923/F5923,0)</f>
        <v>0.205493741307371</v>
      </c>
      <c r="K5923" s="4" t="str">
        <f aca="false">IFERROR(INDEX(Data_Orders!$F$2:$F$4727,MATCH(B5923,Data_Orders!$A$2:$A$4727,0)),"")</f>
        <v>Contractor</v>
      </c>
      <c r="L5923" s="4" t="str">
        <f aca="false">IFERROR(INDEX(Data_Orders!$D$2:$D$4727,MATCH(B5923,Data_Orders!$A$2:$A$4727,0)),"")</f>
        <v>Northampton</v>
      </c>
    </row>
    <row r="5924" customFormat="false" ht="15" hidden="false" customHeight="false" outlineLevel="0" collapsed="false">
      <c r="A5924" s="4" t="s">
        <v>11740</v>
      </c>
      <c r="B5924" s="4" t="s">
        <v>3061</v>
      </c>
      <c r="C5924" s="4" t="s">
        <v>1013</v>
      </c>
      <c r="D5924" s="4" t="n">
        <v>17</v>
      </c>
      <c r="E5924" s="4" t="n">
        <v>240.92</v>
      </c>
      <c r="F5924" s="4" t="n">
        <v>4095.64</v>
      </c>
      <c r="G5924" s="4" t="n">
        <f aca="false">INDEX(Data_Products!$D$2:$D$33,MATCH(C5924,Data_Products!$A$2:$A$33,0))</f>
        <v>168.32</v>
      </c>
      <c r="H5924" s="4" t="str">
        <f aca="false">INDEX(Data_Products!$C$2:$C$33,MATCH(C5924,Data_Products!$A$2:$A$33,0))</f>
        <v>Timber</v>
      </c>
      <c r="I5924" s="10" t="n">
        <f aca="false">D5924*(E5924-G5924)</f>
        <v>1234.2</v>
      </c>
      <c r="J5924" s="11" t="n">
        <f aca="false">IFERROR(I5924/F5924,0)</f>
        <v>0.301344844761747</v>
      </c>
      <c r="K5924" s="4" t="str">
        <f aca="false">IFERROR(INDEX(Data_Orders!$F$2:$F$4727,MATCH(B5924,Data_Orders!$A$2:$A$4727,0)),"")</f>
        <v>Contractor</v>
      </c>
      <c r="L5924" s="4" t="str">
        <f aca="false">IFERROR(INDEX(Data_Orders!$D$2:$D$4727,MATCH(B5924,Data_Orders!$A$2:$A$4727,0)),"")</f>
        <v>Northampton</v>
      </c>
    </row>
    <row r="5925" customFormat="false" ht="15" hidden="false" customHeight="false" outlineLevel="0" collapsed="false">
      <c r="A5925" s="4" t="s">
        <v>11741</v>
      </c>
      <c r="B5925" s="4" t="s">
        <v>3061</v>
      </c>
      <c r="C5925" s="4" t="s">
        <v>1024</v>
      </c>
      <c r="D5925" s="4" t="n">
        <v>11</v>
      </c>
      <c r="E5925" s="4" t="n">
        <v>137.14</v>
      </c>
      <c r="F5925" s="4" t="n">
        <v>1508.54</v>
      </c>
      <c r="G5925" s="4" t="n">
        <f aca="false">INDEX(Data_Products!$D$2:$D$33,MATCH(C5925,Data_Products!$A$2:$A$33,0))</f>
        <v>99.99</v>
      </c>
      <c r="H5925" s="4" t="str">
        <f aca="false">INDEX(Data_Products!$C$2:$C$33,MATCH(C5925,Data_Products!$A$2:$A$33,0))</f>
        <v>Cement &amp; Aggregates</v>
      </c>
      <c r="I5925" s="10" t="n">
        <f aca="false">D5925*(E5925-G5925)</f>
        <v>408.65</v>
      </c>
      <c r="J5925" s="11" t="n">
        <f aca="false">IFERROR(I5925/F5925,0)</f>
        <v>0.270891060230421</v>
      </c>
      <c r="K5925" s="4" t="str">
        <f aca="false">IFERROR(INDEX(Data_Orders!$F$2:$F$4727,MATCH(B5925,Data_Orders!$A$2:$A$4727,0)),"")</f>
        <v>Contractor</v>
      </c>
      <c r="L5925" s="4" t="str">
        <f aca="false">IFERROR(INDEX(Data_Orders!$D$2:$D$4727,MATCH(B5925,Data_Orders!$A$2:$A$4727,0)),"")</f>
        <v>Northampton</v>
      </c>
    </row>
    <row r="5926" customFormat="false" ht="15" hidden="false" customHeight="false" outlineLevel="0" collapsed="false">
      <c r="A5926" s="4" t="s">
        <v>11742</v>
      </c>
      <c r="B5926" s="4" t="s">
        <v>3062</v>
      </c>
      <c r="C5926" s="4" t="s">
        <v>1028</v>
      </c>
      <c r="D5926" s="4" t="n">
        <v>2</v>
      </c>
      <c r="E5926" s="4" t="n">
        <v>118.79</v>
      </c>
      <c r="F5926" s="4" t="n">
        <v>237.58</v>
      </c>
      <c r="G5926" s="4" t="n">
        <f aca="false">INDEX(Data_Products!$D$2:$D$33,MATCH(C5926,Data_Products!$A$2:$A$33,0))</f>
        <v>81.07</v>
      </c>
      <c r="H5926" s="4" t="str">
        <f aca="false">INDEX(Data_Products!$C$2:$C$33,MATCH(C5926,Data_Products!$A$2:$A$33,0))</f>
        <v>Cement &amp; Aggregates</v>
      </c>
      <c r="I5926" s="10" t="n">
        <f aca="false">D5926*(E5926-G5926)</f>
        <v>75.44</v>
      </c>
      <c r="J5926" s="11" t="n">
        <f aca="false">IFERROR(I5926/F5926,0)</f>
        <v>0.317535146056065</v>
      </c>
      <c r="K5926" s="4" t="str">
        <f aca="false">IFERROR(INDEX(Data_Orders!$F$2:$F$4727,MATCH(B5926,Data_Orders!$A$2:$A$4727,0)),"")</f>
        <v>Contractor</v>
      </c>
      <c r="L5926" s="4" t="str">
        <f aca="false">IFERROR(INDEX(Data_Orders!$D$2:$D$4727,MATCH(B5926,Data_Orders!$A$2:$A$4727,0)),"")</f>
        <v>Northampton</v>
      </c>
    </row>
    <row r="5927" customFormat="false" ht="15" hidden="false" customHeight="false" outlineLevel="0" collapsed="false">
      <c r="A5927" s="4" t="s">
        <v>11743</v>
      </c>
      <c r="B5927" s="4" t="s">
        <v>3062</v>
      </c>
      <c r="C5927" s="4" t="s">
        <v>1066</v>
      </c>
      <c r="D5927" s="4" t="n">
        <v>3</v>
      </c>
      <c r="E5927" s="4" t="n">
        <v>209.69</v>
      </c>
      <c r="F5927" s="4" t="n">
        <v>629.07</v>
      </c>
      <c r="G5927" s="4" t="n">
        <f aca="false">INDEX(Data_Products!$D$2:$D$33,MATCH(C5927,Data_Products!$A$2:$A$33,0))</f>
        <v>144.38</v>
      </c>
      <c r="H5927" s="4" t="str">
        <f aca="false">INDEX(Data_Products!$C$2:$C$33,MATCH(C5927,Data_Products!$A$2:$A$33,0))</f>
        <v>Plumbing &amp; Drainage</v>
      </c>
      <c r="I5927" s="10" t="n">
        <f aca="false">D5927*(E5927-G5927)</f>
        <v>195.93</v>
      </c>
      <c r="J5927" s="11" t="n">
        <f aca="false">IFERROR(I5927/F5927,0)</f>
        <v>0.311459773952024</v>
      </c>
      <c r="K5927" s="4" t="str">
        <f aca="false">IFERROR(INDEX(Data_Orders!$F$2:$F$4727,MATCH(B5927,Data_Orders!$A$2:$A$4727,0)),"")</f>
        <v>Contractor</v>
      </c>
      <c r="L5927" s="4" t="str">
        <f aca="false">IFERROR(INDEX(Data_Orders!$D$2:$D$4727,MATCH(B5927,Data_Orders!$A$2:$A$4727,0)),"")</f>
        <v>Northampton</v>
      </c>
    </row>
    <row r="5928" customFormat="false" ht="15" hidden="false" customHeight="false" outlineLevel="0" collapsed="false">
      <c r="A5928" s="4" t="s">
        <v>11744</v>
      </c>
      <c r="B5928" s="4" t="s">
        <v>3063</v>
      </c>
      <c r="C5928" s="4" t="s">
        <v>1024</v>
      </c>
      <c r="D5928" s="4" t="n">
        <v>3</v>
      </c>
      <c r="E5928" s="4" t="n">
        <v>137.14</v>
      </c>
      <c r="F5928" s="4" t="n">
        <v>411.42</v>
      </c>
      <c r="G5928" s="4" t="n">
        <f aca="false">INDEX(Data_Products!$D$2:$D$33,MATCH(C5928,Data_Products!$A$2:$A$33,0))</f>
        <v>99.99</v>
      </c>
      <c r="H5928" s="4" t="str">
        <f aca="false">INDEX(Data_Products!$C$2:$C$33,MATCH(C5928,Data_Products!$A$2:$A$33,0))</f>
        <v>Cement &amp; Aggregates</v>
      </c>
      <c r="I5928" s="10" t="n">
        <f aca="false">D5928*(E5928-G5928)</f>
        <v>111.45</v>
      </c>
      <c r="J5928" s="11" t="n">
        <f aca="false">IFERROR(I5928/F5928,0)</f>
        <v>0.270891060230421</v>
      </c>
      <c r="K5928" s="4" t="str">
        <f aca="false">IFERROR(INDEX(Data_Orders!$F$2:$F$4727,MATCH(B5928,Data_Orders!$A$2:$A$4727,0)),"")</f>
        <v>Contractor</v>
      </c>
      <c r="L5928" s="4" t="str">
        <f aca="false">IFERROR(INDEX(Data_Orders!$D$2:$D$4727,MATCH(B5928,Data_Orders!$A$2:$A$4727,0)),"")</f>
        <v>Northampton</v>
      </c>
    </row>
    <row r="5929" customFormat="false" ht="15" hidden="false" customHeight="false" outlineLevel="0" collapsed="false">
      <c r="A5929" s="4" t="s">
        <v>11745</v>
      </c>
      <c r="B5929" s="4" t="s">
        <v>3063</v>
      </c>
      <c r="C5929" s="4" t="s">
        <v>1037</v>
      </c>
      <c r="D5929" s="4" t="n">
        <v>11</v>
      </c>
      <c r="E5929" s="4" t="n">
        <v>90.97</v>
      </c>
      <c r="F5929" s="4" t="n">
        <v>1000.67</v>
      </c>
      <c r="G5929" s="4" t="n">
        <f aca="false">INDEX(Data_Products!$D$2:$D$33,MATCH(C5929,Data_Products!$A$2:$A$33,0))</f>
        <v>73.81</v>
      </c>
      <c r="H5929" s="4" t="str">
        <f aca="false">INDEX(Data_Products!$C$2:$C$33,MATCH(C5929,Data_Products!$A$2:$A$33,0))</f>
        <v>Insulation</v>
      </c>
      <c r="I5929" s="10" t="n">
        <f aca="false">D5929*(E5929-G5929)</f>
        <v>188.76</v>
      </c>
      <c r="J5929" s="11" t="n">
        <f aca="false">IFERROR(I5929/F5929,0)</f>
        <v>0.18863361547763</v>
      </c>
      <c r="K5929" s="4" t="str">
        <f aca="false">IFERROR(INDEX(Data_Orders!$F$2:$F$4727,MATCH(B5929,Data_Orders!$A$2:$A$4727,0)),"")</f>
        <v>Contractor</v>
      </c>
      <c r="L5929" s="4" t="str">
        <f aca="false">IFERROR(INDEX(Data_Orders!$D$2:$D$4727,MATCH(B5929,Data_Orders!$A$2:$A$4727,0)),"")</f>
        <v>Northampton</v>
      </c>
    </row>
    <row r="5930" customFormat="false" ht="15" hidden="false" customHeight="false" outlineLevel="0" collapsed="false">
      <c r="A5930" s="4" t="s">
        <v>11746</v>
      </c>
      <c r="B5930" s="4" t="s">
        <v>3063</v>
      </c>
      <c r="C5930" s="4" t="s">
        <v>1030</v>
      </c>
      <c r="D5930" s="4" t="n">
        <v>10</v>
      </c>
      <c r="E5930" s="4" t="n">
        <v>25.23</v>
      </c>
      <c r="F5930" s="4" t="n">
        <v>252.3</v>
      </c>
      <c r="G5930" s="4" t="n">
        <f aca="false">INDEX(Data_Products!$D$2:$D$33,MATCH(C5930,Data_Products!$A$2:$A$33,0))</f>
        <v>17.67</v>
      </c>
      <c r="H5930" s="4" t="str">
        <f aca="false">INDEX(Data_Products!$C$2:$C$33,MATCH(C5930,Data_Products!$A$2:$A$33,0))</f>
        <v>Cement &amp; Aggregates</v>
      </c>
      <c r="I5930" s="10" t="n">
        <f aca="false">D5930*(E5930-G5930)</f>
        <v>75.6</v>
      </c>
      <c r="J5930" s="11" t="n">
        <f aca="false">IFERROR(I5930/F5930,0)</f>
        <v>0.299643281807372</v>
      </c>
      <c r="K5930" s="4" t="str">
        <f aca="false">IFERROR(INDEX(Data_Orders!$F$2:$F$4727,MATCH(B5930,Data_Orders!$A$2:$A$4727,0)),"")</f>
        <v>Contractor</v>
      </c>
      <c r="L5930" s="4" t="str">
        <f aca="false">IFERROR(INDEX(Data_Orders!$D$2:$D$4727,MATCH(B5930,Data_Orders!$A$2:$A$4727,0)),"")</f>
        <v>Northampton</v>
      </c>
    </row>
    <row r="5931" customFormat="false" ht="15" hidden="false" customHeight="false" outlineLevel="0" collapsed="false">
      <c r="A5931" s="4" t="s">
        <v>11747</v>
      </c>
      <c r="B5931" s="4" t="s">
        <v>3064</v>
      </c>
      <c r="C5931" s="4" t="s">
        <v>1032</v>
      </c>
      <c r="D5931" s="4" t="n">
        <v>11</v>
      </c>
      <c r="E5931" s="4" t="n">
        <v>99.65</v>
      </c>
      <c r="F5931" s="4" t="n">
        <v>1096.15</v>
      </c>
      <c r="G5931" s="4" t="n">
        <f aca="false">INDEX(Data_Products!$D$2:$D$33,MATCH(C5931,Data_Products!$A$2:$A$33,0))</f>
        <v>58.26</v>
      </c>
      <c r="H5931" s="4" t="str">
        <f aca="false">INDEX(Data_Products!$C$2:$C$33,MATCH(C5931,Data_Products!$A$2:$A$33,0))</f>
        <v>Insulation</v>
      </c>
      <c r="I5931" s="10" t="n">
        <f aca="false">D5931*(E5931-G5931)</f>
        <v>455.29</v>
      </c>
      <c r="J5931" s="11" t="n">
        <f aca="false">IFERROR(I5931/F5931,0)</f>
        <v>0.415353738083292</v>
      </c>
      <c r="K5931" s="4" t="str">
        <f aca="false">IFERROR(INDEX(Data_Orders!$F$2:$F$4727,MATCH(B5931,Data_Orders!$A$2:$A$4727,0)),"")</f>
        <v>Contractor</v>
      </c>
      <c r="L5931" s="4" t="str">
        <f aca="false">IFERROR(INDEX(Data_Orders!$D$2:$D$4727,MATCH(B5931,Data_Orders!$A$2:$A$4727,0)),"")</f>
        <v>Northampton</v>
      </c>
    </row>
    <row r="5932" customFormat="false" ht="15" hidden="false" customHeight="false" outlineLevel="0" collapsed="false">
      <c r="A5932" s="4" t="s">
        <v>11748</v>
      </c>
      <c r="B5932" s="4" t="s">
        <v>3065</v>
      </c>
      <c r="C5932" s="4" t="s">
        <v>1044</v>
      </c>
      <c r="D5932" s="4" t="n">
        <v>17</v>
      </c>
      <c r="E5932" s="4" t="n">
        <v>190.44</v>
      </c>
      <c r="F5932" s="4" t="n">
        <v>3237.48</v>
      </c>
      <c r="G5932" s="4" t="n">
        <f aca="false">INDEX(Data_Products!$D$2:$D$33,MATCH(C5932,Data_Products!$A$2:$A$33,0))</f>
        <v>115.48</v>
      </c>
      <c r="H5932" s="4" t="str">
        <f aca="false">INDEX(Data_Products!$C$2:$C$33,MATCH(C5932,Data_Products!$A$2:$A$33,0))</f>
        <v>Tools &amp; Fixings</v>
      </c>
      <c r="I5932" s="10" t="n">
        <f aca="false">D5932*(E5932-G5932)</f>
        <v>1274.32</v>
      </c>
      <c r="J5932" s="11" t="n">
        <f aca="false">IFERROR(I5932/F5932,0)</f>
        <v>0.393614786809494</v>
      </c>
      <c r="K5932" s="4" t="str">
        <f aca="false">IFERROR(INDEX(Data_Orders!$F$2:$F$4727,MATCH(B5932,Data_Orders!$A$2:$A$4727,0)),"")</f>
        <v>Contractor</v>
      </c>
      <c r="L5932" s="4" t="str">
        <f aca="false">IFERROR(INDEX(Data_Orders!$D$2:$D$4727,MATCH(B5932,Data_Orders!$A$2:$A$4727,0)),"")</f>
        <v>Leicester</v>
      </c>
    </row>
    <row r="5933" customFormat="false" ht="15" hidden="false" customHeight="false" outlineLevel="0" collapsed="false">
      <c r="A5933" s="4" t="s">
        <v>11749</v>
      </c>
      <c r="B5933" s="4" t="s">
        <v>3065</v>
      </c>
      <c r="C5933" s="4" t="s">
        <v>1061</v>
      </c>
      <c r="D5933" s="4" t="n">
        <v>4</v>
      </c>
      <c r="E5933" s="4" t="n">
        <v>145.57</v>
      </c>
      <c r="F5933" s="4" t="n">
        <v>582.28</v>
      </c>
      <c r="G5933" s="4" t="n">
        <f aca="false">INDEX(Data_Products!$D$2:$D$33,MATCH(C5933,Data_Products!$A$2:$A$33,0))</f>
        <v>119.29</v>
      </c>
      <c r="H5933" s="4" t="str">
        <f aca="false">INDEX(Data_Products!$C$2:$C$33,MATCH(C5933,Data_Products!$A$2:$A$33,0))</f>
        <v>Plumbing &amp; Drainage</v>
      </c>
      <c r="I5933" s="10" t="n">
        <f aca="false">D5933*(E5933-G5933)</f>
        <v>105.12</v>
      </c>
      <c r="J5933" s="11" t="n">
        <f aca="false">IFERROR(I5933/F5933,0)</f>
        <v>0.180531702960775</v>
      </c>
      <c r="K5933" s="4" t="str">
        <f aca="false">IFERROR(INDEX(Data_Orders!$F$2:$F$4727,MATCH(B5933,Data_Orders!$A$2:$A$4727,0)),"")</f>
        <v>Contractor</v>
      </c>
      <c r="L5933" s="4" t="str">
        <f aca="false">IFERROR(INDEX(Data_Orders!$D$2:$D$4727,MATCH(B5933,Data_Orders!$A$2:$A$4727,0)),"")</f>
        <v>Leicester</v>
      </c>
    </row>
    <row r="5934" customFormat="false" ht="15" hidden="false" customHeight="false" outlineLevel="0" collapsed="false">
      <c r="A5934" s="4" t="s">
        <v>11750</v>
      </c>
      <c r="B5934" s="4" t="s">
        <v>3065</v>
      </c>
      <c r="C5934" s="4" t="s">
        <v>1070</v>
      </c>
      <c r="D5934" s="4" t="n">
        <v>8</v>
      </c>
      <c r="E5934" s="4" t="n">
        <v>230.32</v>
      </c>
      <c r="F5934" s="4" t="n">
        <v>1842.56</v>
      </c>
      <c r="G5934" s="4" t="n">
        <f aca="false">INDEX(Data_Products!$D$2:$D$33,MATCH(C5934,Data_Products!$A$2:$A$33,0))</f>
        <v>161.64</v>
      </c>
      <c r="H5934" s="4" t="str">
        <f aca="false">INDEX(Data_Products!$C$2:$C$33,MATCH(C5934,Data_Products!$A$2:$A$33,0))</f>
        <v>Landscaping</v>
      </c>
      <c r="I5934" s="10" t="n">
        <f aca="false">D5934*(E5934-G5934)</f>
        <v>549.44</v>
      </c>
      <c r="J5934" s="11" t="n">
        <f aca="false">IFERROR(I5934/F5934,0)</f>
        <v>0.298193817297673</v>
      </c>
      <c r="K5934" s="4" t="str">
        <f aca="false">IFERROR(INDEX(Data_Orders!$F$2:$F$4727,MATCH(B5934,Data_Orders!$A$2:$A$4727,0)),"")</f>
        <v>Contractor</v>
      </c>
      <c r="L5934" s="4" t="str">
        <f aca="false">IFERROR(INDEX(Data_Orders!$D$2:$D$4727,MATCH(B5934,Data_Orders!$A$2:$A$4727,0)),"")</f>
        <v>Leicester</v>
      </c>
    </row>
    <row r="5935" customFormat="false" ht="15" hidden="false" customHeight="false" outlineLevel="0" collapsed="false">
      <c r="A5935" s="4" t="s">
        <v>11751</v>
      </c>
      <c r="B5935" s="4" t="s">
        <v>3065</v>
      </c>
      <c r="C5935" s="4" t="s">
        <v>1077</v>
      </c>
      <c r="D5935" s="4" t="n">
        <v>14</v>
      </c>
      <c r="E5935" s="4" t="n">
        <v>46.61</v>
      </c>
      <c r="F5935" s="4" t="n">
        <v>652.54</v>
      </c>
      <c r="G5935" s="4" t="n">
        <f aca="false">INDEX(Data_Products!$D$2:$D$33,MATCH(C5935,Data_Products!$A$2:$A$33,0))</f>
        <v>36.87</v>
      </c>
      <c r="H5935" s="4" t="str">
        <f aca="false">INDEX(Data_Products!$C$2:$C$33,MATCH(C5935,Data_Products!$A$2:$A$33,0))</f>
        <v>Landscaping</v>
      </c>
      <c r="I5935" s="10" t="n">
        <f aca="false">D5935*(E5935-G5935)</f>
        <v>136.36</v>
      </c>
      <c r="J5935" s="11" t="n">
        <f aca="false">IFERROR(I5935/F5935,0)</f>
        <v>0.208968032611028</v>
      </c>
      <c r="K5935" s="4" t="str">
        <f aca="false">IFERROR(INDEX(Data_Orders!$F$2:$F$4727,MATCH(B5935,Data_Orders!$A$2:$A$4727,0)),"")</f>
        <v>Contractor</v>
      </c>
      <c r="L5935" s="4" t="str">
        <f aca="false">IFERROR(INDEX(Data_Orders!$D$2:$D$4727,MATCH(B5935,Data_Orders!$A$2:$A$4727,0)),"")</f>
        <v>Leicester</v>
      </c>
    </row>
    <row r="5936" customFormat="false" ht="15" hidden="false" customHeight="false" outlineLevel="0" collapsed="false">
      <c r="A5936" s="4" t="s">
        <v>11752</v>
      </c>
      <c r="B5936" s="4" t="s">
        <v>3066</v>
      </c>
      <c r="C5936" s="4" t="s">
        <v>1013</v>
      </c>
      <c r="D5936" s="4" t="n">
        <v>20</v>
      </c>
      <c r="E5936" s="4" t="n">
        <v>240.92</v>
      </c>
      <c r="F5936" s="4" t="n">
        <v>4818.4</v>
      </c>
      <c r="G5936" s="4" t="n">
        <f aca="false">INDEX(Data_Products!$D$2:$D$33,MATCH(C5936,Data_Products!$A$2:$A$33,0))</f>
        <v>168.32</v>
      </c>
      <c r="H5936" s="4" t="str">
        <f aca="false">INDEX(Data_Products!$C$2:$C$33,MATCH(C5936,Data_Products!$A$2:$A$33,0))</f>
        <v>Timber</v>
      </c>
      <c r="I5936" s="10" t="n">
        <f aca="false">D5936*(E5936-G5936)</f>
        <v>1452</v>
      </c>
      <c r="J5936" s="11" t="n">
        <f aca="false">IFERROR(I5936/F5936,0)</f>
        <v>0.301344844761747</v>
      </c>
      <c r="K5936" s="4" t="str">
        <f aca="false">IFERROR(INDEX(Data_Orders!$F$2:$F$4727,MATCH(B5936,Data_Orders!$A$2:$A$4727,0)),"")</f>
        <v>Contractor</v>
      </c>
      <c r="L5936" s="4" t="str">
        <f aca="false">IFERROR(INDEX(Data_Orders!$D$2:$D$4727,MATCH(B5936,Data_Orders!$A$2:$A$4727,0)),"")</f>
        <v>Leicester</v>
      </c>
    </row>
    <row r="5937" customFormat="false" ht="15" hidden="false" customHeight="false" outlineLevel="0" collapsed="false">
      <c r="A5937" s="4" t="s">
        <v>11753</v>
      </c>
      <c r="B5937" s="4" t="s">
        <v>3066</v>
      </c>
      <c r="C5937" s="4" t="s">
        <v>1010</v>
      </c>
      <c r="D5937" s="4" t="n">
        <v>9</v>
      </c>
      <c r="E5937" s="4" t="n">
        <v>135.95</v>
      </c>
      <c r="F5937" s="4" t="n">
        <v>1223.55</v>
      </c>
      <c r="G5937" s="4" t="n">
        <f aca="false">INDEX(Data_Products!$D$2:$D$33,MATCH(C5937,Data_Products!$A$2:$A$33,0))</f>
        <v>111.1</v>
      </c>
      <c r="H5937" s="4" t="str">
        <f aca="false">INDEX(Data_Products!$C$2:$C$33,MATCH(C5937,Data_Products!$A$2:$A$33,0))</f>
        <v>Timber</v>
      </c>
      <c r="I5937" s="10" t="n">
        <f aca="false">D5937*(E5937-G5937)</f>
        <v>223.65</v>
      </c>
      <c r="J5937" s="11" t="n">
        <f aca="false">IFERROR(I5937/F5937,0)</f>
        <v>0.18278778962854</v>
      </c>
      <c r="K5937" s="4" t="str">
        <f aca="false">IFERROR(INDEX(Data_Orders!$F$2:$F$4727,MATCH(B5937,Data_Orders!$A$2:$A$4727,0)),"")</f>
        <v>Contractor</v>
      </c>
      <c r="L5937" s="4" t="str">
        <f aca="false">IFERROR(INDEX(Data_Orders!$D$2:$D$4727,MATCH(B5937,Data_Orders!$A$2:$A$4727,0)),"")</f>
        <v>Leicester</v>
      </c>
    </row>
    <row r="5938" customFormat="false" ht="15" hidden="false" customHeight="false" outlineLevel="0" collapsed="false">
      <c r="A5938" s="4" t="s">
        <v>11754</v>
      </c>
      <c r="B5938" s="4" t="s">
        <v>3066</v>
      </c>
      <c r="C5938" s="4" t="s">
        <v>1077</v>
      </c>
      <c r="D5938" s="4" t="n">
        <v>5</v>
      </c>
      <c r="E5938" s="4" t="n">
        <v>46.61</v>
      </c>
      <c r="F5938" s="4" t="n">
        <v>233.05</v>
      </c>
      <c r="G5938" s="4" t="n">
        <f aca="false">INDEX(Data_Products!$D$2:$D$33,MATCH(C5938,Data_Products!$A$2:$A$33,0))</f>
        <v>36.87</v>
      </c>
      <c r="H5938" s="4" t="str">
        <f aca="false">INDEX(Data_Products!$C$2:$C$33,MATCH(C5938,Data_Products!$A$2:$A$33,0))</f>
        <v>Landscaping</v>
      </c>
      <c r="I5938" s="10" t="n">
        <f aca="false">D5938*(E5938-G5938)</f>
        <v>48.7</v>
      </c>
      <c r="J5938" s="11" t="n">
        <f aca="false">IFERROR(I5938/F5938,0)</f>
        <v>0.208968032611028</v>
      </c>
      <c r="K5938" s="4" t="str">
        <f aca="false">IFERROR(INDEX(Data_Orders!$F$2:$F$4727,MATCH(B5938,Data_Orders!$A$2:$A$4727,0)),"")</f>
        <v>Contractor</v>
      </c>
      <c r="L5938" s="4" t="str">
        <f aca="false">IFERROR(INDEX(Data_Orders!$D$2:$D$4727,MATCH(B5938,Data_Orders!$A$2:$A$4727,0)),"")</f>
        <v>Leicester</v>
      </c>
    </row>
    <row r="5939" customFormat="false" ht="15" hidden="false" customHeight="false" outlineLevel="0" collapsed="false">
      <c r="A5939" s="4" t="s">
        <v>11755</v>
      </c>
      <c r="B5939" s="4" t="s">
        <v>3067</v>
      </c>
      <c r="C5939" s="4" t="s">
        <v>1030</v>
      </c>
      <c r="D5939" s="4" t="n">
        <v>3</v>
      </c>
      <c r="E5939" s="4" t="n">
        <v>25.23</v>
      </c>
      <c r="F5939" s="4" t="n">
        <v>75.69</v>
      </c>
      <c r="G5939" s="4" t="n">
        <f aca="false">INDEX(Data_Products!$D$2:$D$33,MATCH(C5939,Data_Products!$A$2:$A$33,0))</f>
        <v>17.67</v>
      </c>
      <c r="H5939" s="4" t="str">
        <f aca="false">INDEX(Data_Products!$C$2:$C$33,MATCH(C5939,Data_Products!$A$2:$A$33,0))</f>
        <v>Cement &amp; Aggregates</v>
      </c>
      <c r="I5939" s="10" t="n">
        <f aca="false">D5939*(E5939-G5939)</f>
        <v>22.68</v>
      </c>
      <c r="J5939" s="11" t="n">
        <f aca="false">IFERROR(I5939/F5939,0)</f>
        <v>0.299643281807372</v>
      </c>
      <c r="K5939" s="4" t="str">
        <f aca="false">IFERROR(INDEX(Data_Orders!$F$2:$F$4727,MATCH(B5939,Data_Orders!$A$2:$A$4727,0)),"")</f>
        <v>Contractor</v>
      </c>
      <c r="L5939" s="4" t="str">
        <f aca="false">IFERROR(INDEX(Data_Orders!$D$2:$D$4727,MATCH(B5939,Data_Orders!$A$2:$A$4727,0)),"")</f>
        <v>Leicester</v>
      </c>
    </row>
    <row r="5940" customFormat="false" ht="15" hidden="false" customHeight="false" outlineLevel="0" collapsed="false">
      <c r="A5940" s="4" t="s">
        <v>11756</v>
      </c>
      <c r="B5940" s="4" t="s">
        <v>3068</v>
      </c>
      <c r="C5940" s="4" t="s">
        <v>1021</v>
      </c>
      <c r="D5940" s="4" t="n">
        <v>20</v>
      </c>
      <c r="E5940" s="4" t="n">
        <v>73.76</v>
      </c>
      <c r="F5940" s="4" t="n">
        <v>1475.2</v>
      </c>
      <c r="G5940" s="4" t="n">
        <f aca="false">INDEX(Data_Products!$D$2:$D$33,MATCH(C5940,Data_Products!$A$2:$A$33,0))</f>
        <v>51.51</v>
      </c>
      <c r="H5940" s="4" t="str">
        <f aca="false">INDEX(Data_Products!$C$2:$C$33,MATCH(C5940,Data_Products!$A$2:$A$33,0))</f>
        <v>Cement &amp; Aggregates</v>
      </c>
      <c r="I5940" s="10" t="n">
        <f aca="false">D5940*(E5940-G5940)</f>
        <v>445</v>
      </c>
      <c r="J5940" s="11" t="n">
        <f aca="false">IFERROR(I5940/F5940,0)</f>
        <v>0.301654013015184</v>
      </c>
      <c r="K5940" s="4" t="str">
        <f aca="false">IFERROR(INDEX(Data_Orders!$F$2:$F$4727,MATCH(B5940,Data_Orders!$A$2:$A$4727,0)),"")</f>
        <v>Contractor</v>
      </c>
      <c r="L5940" s="4" t="str">
        <f aca="false">IFERROR(INDEX(Data_Orders!$D$2:$D$4727,MATCH(B5940,Data_Orders!$A$2:$A$4727,0)),"")</f>
        <v>Leicester</v>
      </c>
    </row>
    <row r="5941" customFormat="false" ht="15" hidden="false" customHeight="false" outlineLevel="0" collapsed="false">
      <c r="A5941" s="4" t="s">
        <v>11757</v>
      </c>
      <c r="B5941" s="4" t="s">
        <v>3068</v>
      </c>
      <c r="C5941" s="4" t="s">
        <v>1041</v>
      </c>
      <c r="D5941" s="4" t="n">
        <v>17</v>
      </c>
      <c r="E5941" s="4" t="n">
        <v>242.75</v>
      </c>
      <c r="F5941" s="4" t="n">
        <v>4126.75</v>
      </c>
      <c r="G5941" s="4" t="n">
        <f aca="false">INDEX(Data_Products!$D$2:$D$33,MATCH(C5941,Data_Products!$A$2:$A$33,0))</f>
        <v>142.94</v>
      </c>
      <c r="H5941" s="4" t="str">
        <f aca="false">INDEX(Data_Products!$C$2:$C$33,MATCH(C5941,Data_Products!$A$2:$A$33,0))</f>
        <v>Tools &amp; Fixings</v>
      </c>
      <c r="I5941" s="10" t="n">
        <f aca="false">D5941*(E5941-G5941)</f>
        <v>1696.77</v>
      </c>
      <c r="J5941" s="11" t="n">
        <f aca="false">IFERROR(I5941/F5941,0)</f>
        <v>0.411163748712667</v>
      </c>
      <c r="K5941" s="4" t="str">
        <f aca="false">IFERROR(INDEX(Data_Orders!$F$2:$F$4727,MATCH(B5941,Data_Orders!$A$2:$A$4727,0)),"")</f>
        <v>Contractor</v>
      </c>
      <c r="L5941" s="4" t="str">
        <f aca="false">IFERROR(INDEX(Data_Orders!$D$2:$D$4727,MATCH(B5941,Data_Orders!$A$2:$A$4727,0)),"")</f>
        <v>Leicester</v>
      </c>
    </row>
    <row r="5942" customFormat="false" ht="15" hidden="false" customHeight="false" outlineLevel="0" collapsed="false">
      <c r="A5942" s="4" t="s">
        <v>11758</v>
      </c>
      <c r="B5942" s="4" t="s">
        <v>3068</v>
      </c>
      <c r="C5942" s="4" t="s">
        <v>1037</v>
      </c>
      <c r="D5942" s="4" t="n">
        <v>4</v>
      </c>
      <c r="E5942" s="4" t="n">
        <v>90.97</v>
      </c>
      <c r="F5942" s="4" t="n">
        <v>363.88</v>
      </c>
      <c r="G5942" s="4" t="n">
        <f aca="false">INDEX(Data_Products!$D$2:$D$33,MATCH(C5942,Data_Products!$A$2:$A$33,0))</f>
        <v>73.81</v>
      </c>
      <c r="H5942" s="4" t="str">
        <f aca="false">INDEX(Data_Products!$C$2:$C$33,MATCH(C5942,Data_Products!$A$2:$A$33,0))</f>
        <v>Insulation</v>
      </c>
      <c r="I5942" s="10" t="n">
        <f aca="false">D5942*(E5942-G5942)</f>
        <v>68.64</v>
      </c>
      <c r="J5942" s="11" t="n">
        <f aca="false">IFERROR(I5942/F5942,0)</f>
        <v>0.18863361547763</v>
      </c>
      <c r="K5942" s="4" t="str">
        <f aca="false">IFERROR(INDEX(Data_Orders!$F$2:$F$4727,MATCH(B5942,Data_Orders!$A$2:$A$4727,0)),"")</f>
        <v>Contractor</v>
      </c>
      <c r="L5942" s="4" t="str">
        <f aca="false">IFERROR(INDEX(Data_Orders!$D$2:$D$4727,MATCH(B5942,Data_Orders!$A$2:$A$4727,0)),"")</f>
        <v>Leicester</v>
      </c>
    </row>
    <row r="5943" customFormat="false" ht="15" hidden="false" customHeight="false" outlineLevel="0" collapsed="false">
      <c r="A5943" s="4" t="s">
        <v>11759</v>
      </c>
      <c r="B5943" s="4" t="s">
        <v>3069</v>
      </c>
      <c r="C5943" s="4" t="s">
        <v>1046</v>
      </c>
      <c r="D5943" s="4" t="n">
        <v>5</v>
      </c>
      <c r="E5943" s="4" t="n">
        <v>154.02</v>
      </c>
      <c r="F5943" s="4" t="n">
        <v>770.1</v>
      </c>
      <c r="G5943" s="4" t="n">
        <f aca="false">INDEX(Data_Products!$D$2:$D$33,MATCH(C5943,Data_Products!$A$2:$A$33,0))</f>
        <v>102.1</v>
      </c>
      <c r="H5943" s="4" t="str">
        <f aca="false">INDEX(Data_Products!$C$2:$C$33,MATCH(C5943,Data_Products!$A$2:$A$33,0))</f>
        <v>Tools &amp; Fixings</v>
      </c>
      <c r="I5943" s="10" t="n">
        <f aca="false">D5943*(E5943-G5943)</f>
        <v>259.6</v>
      </c>
      <c r="J5943" s="11" t="n">
        <f aca="false">IFERROR(I5943/F5943,0)</f>
        <v>0.337099078041813</v>
      </c>
      <c r="K5943" s="4" t="str">
        <f aca="false">IFERROR(INDEX(Data_Orders!$F$2:$F$4727,MATCH(B5943,Data_Orders!$A$2:$A$4727,0)),"")</f>
        <v>Contractor</v>
      </c>
      <c r="L5943" s="4" t="str">
        <f aca="false">IFERROR(INDEX(Data_Orders!$D$2:$D$4727,MATCH(B5943,Data_Orders!$A$2:$A$4727,0)),"")</f>
        <v>Leicester</v>
      </c>
    </row>
    <row r="5944" customFormat="false" ht="15" hidden="false" customHeight="false" outlineLevel="0" collapsed="false">
      <c r="A5944" s="4" t="s">
        <v>11760</v>
      </c>
      <c r="B5944" s="4" t="s">
        <v>3069</v>
      </c>
      <c r="C5944" s="4" t="s">
        <v>1044</v>
      </c>
      <c r="D5944" s="4" t="n">
        <v>16</v>
      </c>
      <c r="E5944" s="4" t="n">
        <v>190.44</v>
      </c>
      <c r="F5944" s="4" t="n">
        <v>3047.04</v>
      </c>
      <c r="G5944" s="4" t="n">
        <f aca="false">INDEX(Data_Products!$D$2:$D$33,MATCH(C5944,Data_Products!$A$2:$A$33,0))</f>
        <v>115.48</v>
      </c>
      <c r="H5944" s="4" t="str">
        <f aca="false">INDEX(Data_Products!$C$2:$C$33,MATCH(C5944,Data_Products!$A$2:$A$33,0))</f>
        <v>Tools &amp; Fixings</v>
      </c>
      <c r="I5944" s="10" t="n">
        <f aca="false">D5944*(E5944-G5944)</f>
        <v>1199.36</v>
      </c>
      <c r="J5944" s="11" t="n">
        <f aca="false">IFERROR(I5944/F5944,0)</f>
        <v>0.393614786809494</v>
      </c>
      <c r="K5944" s="4" t="str">
        <f aca="false">IFERROR(INDEX(Data_Orders!$F$2:$F$4727,MATCH(B5944,Data_Orders!$A$2:$A$4727,0)),"")</f>
        <v>Contractor</v>
      </c>
      <c r="L5944" s="4" t="str">
        <f aca="false">IFERROR(INDEX(Data_Orders!$D$2:$D$4727,MATCH(B5944,Data_Orders!$A$2:$A$4727,0)),"")</f>
        <v>Leicester</v>
      </c>
    </row>
    <row r="5945" customFormat="false" ht="15" hidden="false" customHeight="false" outlineLevel="0" collapsed="false">
      <c r="A5945" s="4" t="s">
        <v>11761</v>
      </c>
      <c r="B5945" s="4" t="s">
        <v>3069</v>
      </c>
      <c r="C5945" s="4" t="s">
        <v>1048</v>
      </c>
      <c r="D5945" s="4" t="n">
        <v>1</v>
      </c>
      <c r="E5945" s="4" t="n">
        <v>112.72</v>
      </c>
      <c r="F5945" s="4" t="n">
        <v>112.72</v>
      </c>
      <c r="G5945" s="4" t="n">
        <f aca="false">INDEX(Data_Products!$D$2:$D$33,MATCH(C5945,Data_Products!$A$2:$A$33,0))</f>
        <v>83.21</v>
      </c>
      <c r="H5945" s="4" t="str">
        <f aca="false">INDEX(Data_Products!$C$2:$C$33,MATCH(C5945,Data_Products!$A$2:$A$33,0))</f>
        <v>Tools &amp; Fixings</v>
      </c>
      <c r="I5945" s="10" t="n">
        <f aca="false">D5945*(E5945-G5945)</f>
        <v>29.51</v>
      </c>
      <c r="J5945" s="11" t="n">
        <f aca="false">IFERROR(I5945/F5945,0)</f>
        <v>0.261799148332151</v>
      </c>
      <c r="K5945" s="4" t="str">
        <f aca="false">IFERROR(INDEX(Data_Orders!$F$2:$F$4727,MATCH(B5945,Data_Orders!$A$2:$A$4727,0)),"")</f>
        <v>Contractor</v>
      </c>
      <c r="L5945" s="4" t="str">
        <f aca="false">IFERROR(INDEX(Data_Orders!$D$2:$D$4727,MATCH(B5945,Data_Orders!$A$2:$A$4727,0)),"")</f>
        <v>Leicester</v>
      </c>
    </row>
    <row r="5946" customFormat="false" ht="15" hidden="false" customHeight="false" outlineLevel="0" collapsed="false">
      <c r="A5946" s="4" t="s">
        <v>11762</v>
      </c>
      <c r="B5946" s="4" t="s">
        <v>3069</v>
      </c>
      <c r="C5946" s="4" t="s">
        <v>1013</v>
      </c>
      <c r="D5946" s="4" t="n">
        <v>9</v>
      </c>
      <c r="E5946" s="4" t="n">
        <v>240.92</v>
      </c>
      <c r="F5946" s="4" t="n">
        <v>2168.28</v>
      </c>
      <c r="G5946" s="4" t="n">
        <f aca="false">INDEX(Data_Products!$D$2:$D$33,MATCH(C5946,Data_Products!$A$2:$A$33,0))</f>
        <v>168.32</v>
      </c>
      <c r="H5946" s="4" t="str">
        <f aca="false">INDEX(Data_Products!$C$2:$C$33,MATCH(C5946,Data_Products!$A$2:$A$33,0))</f>
        <v>Timber</v>
      </c>
      <c r="I5946" s="10" t="n">
        <f aca="false">D5946*(E5946-G5946)</f>
        <v>653.4</v>
      </c>
      <c r="J5946" s="11" t="n">
        <f aca="false">IFERROR(I5946/F5946,0)</f>
        <v>0.301344844761747</v>
      </c>
      <c r="K5946" s="4" t="str">
        <f aca="false">IFERROR(INDEX(Data_Orders!$F$2:$F$4727,MATCH(B5946,Data_Orders!$A$2:$A$4727,0)),"")</f>
        <v>Contractor</v>
      </c>
      <c r="L5946" s="4" t="str">
        <f aca="false">IFERROR(INDEX(Data_Orders!$D$2:$D$4727,MATCH(B5946,Data_Orders!$A$2:$A$4727,0)),"")</f>
        <v>Leicester</v>
      </c>
    </row>
    <row r="5947" customFormat="false" ht="15" hidden="false" customHeight="false" outlineLevel="0" collapsed="false">
      <c r="A5947" s="4" t="s">
        <v>11763</v>
      </c>
      <c r="B5947" s="4" t="s">
        <v>3069</v>
      </c>
      <c r="C5947" s="4" t="s">
        <v>1052</v>
      </c>
      <c r="D5947" s="4" t="n">
        <v>12</v>
      </c>
      <c r="E5947" s="4" t="n">
        <v>205.71</v>
      </c>
      <c r="F5947" s="4" t="n">
        <v>2468.52</v>
      </c>
      <c r="G5947" s="4" t="n">
        <f aca="false">INDEX(Data_Products!$D$2:$D$33,MATCH(C5947,Data_Products!$A$2:$A$33,0))</f>
        <v>152.29</v>
      </c>
      <c r="H5947" s="4" t="str">
        <f aca="false">INDEX(Data_Products!$C$2:$C$33,MATCH(C5947,Data_Products!$A$2:$A$33,0))</f>
        <v>Roofing</v>
      </c>
      <c r="I5947" s="10" t="n">
        <f aca="false">D5947*(E5947-G5947)</f>
        <v>641.04</v>
      </c>
      <c r="J5947" s="11" t="n">
        <f aca="false">IFERROR(I5947/F5947,0)</f>
        <v>0.259685965679841</v>
      </c>
      <c r="K5947" s="4" t="str">
        <f aca="false">IFERROR(INDEX(Data_Orders!$F$2:$F$4727,MATCH(B5947,Data_Orders!$A$2:$A$4727,0)),"")</f>
        <v>Contractor</v>
      </c>
      <c r="L5947" s="4" t="str">
        <f aca="false">IFERROR(INDEX(Data_Orders!$D$2:$D$4727,MATCH(B5947,Data_Orders!$A$2:$A$4727,0)),"")</f>
        <v>Leicester</v>
      </c>
    </row>
    <row r="5948" customFormat="false" ht="15" hidden="false" customHeight="false" outlineLevel="0" collapsed="false">
      <c r="A5948" s="4" t="s">
        <v>11764</v>
      </c>
      <c r="B5948" s="4" t="s">
        <v>3070</v>
      </c>
      <c r="C5948" s="4" t="s">
        <v>1070</v>
      </c>
      <c r="D5948" s="4" t="n">
        <v>17</v>
      </c>
      <c r="E5948" s="4" t="n">
        <v>230.32</v>
      </c>
      <c r="F5948" s="4" t="n">
        <v>3915.44</v>
      </c>
      <c r="G5948" s="4" t="n">
        <f aca="false">INDEX(Data_Products!$D$2:$D$33,MATCH(C5948,Data_Products!$A$2:$A$33,0))</f>
        <v>161.64</v>
      </c>
      <c r="H5948" s="4" t="str">
        <f aca="false">INDEX(Data_Products!$C$2:$C$33,MATCH(C5948,Data_Products!$A$2:$A$33,0))</f>
        <v>Landscaping</v>
      </c>
      <c r="I5948" s="10" t="n">
        <f aca="false">D5948*(E5948-G5948)</f>
        <v>1167.56</v>
      </c>
      <c r="J5948" s="11" t="n">
        <f aca="false">IFERROR(I5948/F5948,0)</f>
        <v>0.298193817297673</v>
      </c>
      <c r="K5948" s="4" t="str">
        <f aca="false">IFERROR(INDEX(Data_Orders!$F$2:$F$4727,MATCH(B5948,Data_Orders!$A$2:$A$4727,0)),"")</f>
        <v>Contractor</v>
      </c>
      <c r="L5948" s="4" t="str">
        <f aca="false">IFERROR(INDEX(Data_Orders!$D$2:$D$4727,MATCH(B5948,Data_Orders!$A$2:$A$4727,0)),"")</f>
        <v>Leicester</v>
      </c>
    </row>
    <row r="5949" customFormat="false" ht="15" hidden="false" customHeight="false" outlineLevel="0" collapsed="false">
      <c r="A5949" s="4" t="s">
        <v>11765</v>
      </c>
      <c r="B5949" s="4" t="s">
        <v>3070</v>
      </c>
      <c r="C5949" s="4" t="s">
        <v>1046</v>
      </c>
      <c r="D5949" s="4" t="n">
        <v>18</v>
      </c>
      <c r="E5949" s="4" t="n">
        <v>154.02</v>
      </c>
      <c r="F5949" s="4" t="n">
        <v>2772.36</v>
      </c>
      <c r="G5949" s="4" t="n">
        <f aca="false">INDEX(Data_Products!$D$2:$D$33,MATCH(C5949,Data_Products!$A$2:$A$33,0))</f>
        <v>102.1</v>
      </c>
      <c r="H5949" s="4" t="str">
        <f aca="false">INDEX(Data_Products!$C$2:$C$33,MATCH(C5949,Data_Products!$A$2:$A$33,0))</f>
        <v>Tools &amp; Fixings</v>
      </c>
      <c r="I5949" s="10" t="n">
        <f aca="false">D5949*(E5949-G5949)</f>
        <v>934.56</v>
      </c>
      <c r="J5949" s="11" t="n">
        <f aca="false">IFERROR(I5949/F5949,0)</f>
        <v>0.337099078041813</v>
      </c>
      <c r="K5949" s="4" t="str">
        <f aca="false">IFERROR(INDEX(Data_Orders!$F$2:$F$4727,MATCH(B5949,Data_Orders!$A$2:$A$4727,0)),"")</f>
        <v>Contractor</v>
      </c>
      <c r="L5949" s="4" t="str">
        <f aca="false">IFERROR(INDEX(Data_Orders!$D$2:$D$4727,MATCH(B5949,Data_Orders!$A$2:$A$4727,0)),"")</f>
        <v>Leicester</v>
      </c>
    </row>
    <row r="5950" customFormat="false" ht="15" hidden="false" customHeight="false" outlineLevel="0" collapsed="false">
      <c r="A5950" s="4" t="s">
        <v>11766</v>
      </c>
      <c r="B5950" s="4" t="s">
        <v>3071</v>
      </c>
      <c r="C5950" s="4" t="s">
        <v>1037</v>
      </c>
      <c r="D5950" s="4" t="n">
        <v>5</v>
      </c>
      <c r="E5950" s="4" t="n">
        <v>90.97</v>
      </c>
      <c r="F5950" s="4" t="n">
        <v>454.85</v>
      </c>
      <c r="G5950" s="4" t="n">
        <f aca="false">INDEX(Data_Products!$D$2:$D$33,MATCH(C5950,Data_Products!$A$2:$A$33,0))</f>
        <v>73.81</v>
      </c>
      <c r="H5950" s="4" t="str">
        <f aca="false">INDEX(Data_Products!$C$2:$C$33,MATCH(C5950,Data_Products!$A$2:$A$33,0))</f>
        <v>Insulation</v>
      </c>
      <c r="I5950" s="10" t="n">
        <f aca="false">D5950*(E5950-G5950)</f>
        <v>85.8</v>
      </c>
      <c r="J5950" s="11" t="n">
        <f aca="false">IFERROR(I5950/F5950,0)</f>
        <v>0.18863361547763</v>
      </c>
      <c r="K5950" s="4" t="str">
        <f aca="false">IFERROR(INDEX(Data_Orders!$F$2:$F$4727,MATCH(B5950,Data_Orders!$A$2:$A$4727,0)),"")</f>
        <v>Contractor</v>
      </c>
      <c r="L5950" s="4" t="str">
        <f aca="false">IFERROR(INDEX(Data_Orders!$D$2:$D$4727,MATCH(B5950,Data_Orders!$A$2:$A$4727,0)),"")</f>
        <v>Leicester</v>
      </c>
    </row>
    <row r="5951" customFormat="false" ht="15" hidden="false" customHeight="false" outlineLevel="0" collapsed="false">
      <c r="A5951" s="4" t="s">
        <v>11767</v>
      </c>
      <c r="B5951" s="4" t="s">
        <v>3071</v>
      </c>
      <c r="C5951" s="4" t="s">
        <v>1021</v>
      </c>
      <c r="D5951" s="4" t="n">
        <v>11</v>
      </c>
      <c r="E5951" s="4" t="n">
        <v>73.76</v>
      </c>
      <c r="F5951" s="4" t="n">
        <v>811.36</v>
      </c>
      <c r="G5951" s="4" t="n">
        <f aca="false">INDEX(Data_Products!$D$2:$D$33,MATCH(C5951,Data_Products!$A$2:$A$33,0))</f>
        <v>51.51</v>
      </c>
      <c r="H5951" s="4" t="str">
        <f aca="false">INDEX(Data_Products!$C$2:$C$33,MATCH(C5951,Data_Products!$A$2:$A$33,0))</f>
        <v>Cement &amp; Aggregates</v>
      </c>
      <c r="I5951" s="10" t="n">
        <f aca="false">D5951*(E5951-G5951)</f>
        <v>244.75</v>
      </c>
      <c r="J5951" s="11" t="n">
        <f aca="false">IFERROR(I5951/F5951,0)</f>
        <v>0.301654013015184</v>
      </c>
      <c r="K5951" s="4" t="str">
        <f aca="false">IFERROR(INDEX(Data_Orders!$F$2:$F$4727,MATCH(B5951,Data_Orders!$A$2:$A$4727,0)),"")</f>
        <v>Contractor</v>
      </c>
      <c r="L5951" s="4" t="str">
        <f aca="false">IFERROR(INDEX(Data_Orders!$D$2:$D$4727,MATCH(B5951,Data_Orders!$A$2:$A$4727,0)),"")</f>
        <v>Leicester</v>
      </c>
    </row>
    <row r="5952" customFormat="false" ht="15" hidden="false" customHeight="false" outlineLevel="0" collapsed="false">
      <c r="A5952" s="4" t="s">
        <v>11768</v>
      </c>
      <c r="B5952" s="4" t="s">
        <v>3071</v>
      </c>
      <c r="C5952" s="4" t="s">
        <v>1073</v>
      </c>
      <c r="D5952" s="4" t="n">
        <v>18</v>
      </c>
      <c r="E5952" s="4" t="n">
        <v>231.05</v>
      </c>
      <c r="F5952" s="4" t="n">
        <v>4158.9</v>
      </c>
      <c r="G5952" s="4" t="n">
        <f aca="false">INDEX(Data_Products!$D$2:$D$33,MATCH(C5952,Data_Products!$A$2:$A$33,0))</f>
        <v>148.29</v>
      </c>
      <c r="H5952" s="4" t="str">
        <f aca="false">INDEX(Data_Products!$C$2:$C$33,MATCH(C5952,Data_Products!$A$2:$A$33,0))</f>
        <v>Landscaping</v>
      </c>
      <c r="I5952" s="10" t="n">
        <f aca="false">D5952*(E5952-G5952)</f>
        <v>1489.68</v>
      </c>
      <c r="J5952" s="11" t="n">
        <f aca="false">IFERROR(I5952/F5952,0)</f>
        <v>0.358190867777537</v>
      </c>
      <c r="K5952" s="4" t="str">
        <f aca="false">IFERROR(INDEX(Data_Orders!$F$2:$F$4727,MATCH(B5952,Data_Orders!$A$2:$A$4727,0)),"")</f>
        <v>Contractor</v>
      </c>
      <c r="L5952" s="4" t="str">
        <f aca="false">IFERROR(INDEX(Data_Orders!$D$2:$D$4727,MATCH(B5952,Data_Orders!$A$2:$A$4727,0)),"")</f>
        <v>Leicester</v>
      </c>
    </row>
    <row r="5953" customFormat="false" ht="15" hidden="false" customHeight="false" outlineLevel="0" collapsed="false">
      <c r="A5953" s="4" t="s">
        <v>11769</v>
      </c>
      <c r="B5953" s="4" t="s">
        <v>3072</v>
      </c>
      <c r="C5953" s="4" t="s">
        <v>1039</v>
      </c>
      <c r="D5953" s="4" t="n">
        <v>19</v>
      </c>
      <c r="E5953" s="4" t="n">
        <v>160.41</v>
      </c>
      <c r="F5953" s="4" t="n">
        <v>3047.79</v>
      </c>
      <c r="G5953" s="4" t="n">
        <f aca="false">INDEX(Data_Products!$D$2:$D$33,MATCH(C5953,Data_Products!$A$2:$A$33,0))</f>
        <v>99.74</v>
      </c>
      <c r="H5953" s="4" t="str">
        <f aca="false">INDEX(Data_Products!$C$2:$C$33,MATCH(C5953,Data_Products!$A$2:$A$33,0))</f>
        <v>Insulation</v>
      </c>
      <c r="I5953" s="10" t="n">
        <f aca="false">D5953*(E5953-G5953)</f>
        <v>1152.73</v>
      </c>
      <c r="J5953" s="11" t="n">
        <f aca="false">IFERROR(I5953/F5953,0)</f>
        <v>0.378218315566361</v>
      </c>
      <c r="K5953" s="4" t="str">
        <f aca="false">IFERROR(INDEX(Data_Orders!$F$2:$F$4727,MATCH(B5953,Data_Orders!$A$2:$A$4727,0)),"")</f>
        <v>Contractor</v>
      </c>
      <c r="L5953" s="4" t="str">
        <f aca="false">IFERROR(INDEX(Data_Orders!$D$2:$D$4727,MATCH(B5953,Data_Orders!$A$2:$A$4727,0)),"")</f>
        <v>Leicester</v>
      </c>
    </row>
    <row r="5954" customFormat="false" ht="15" hidden="false" customHeight="false" outlineLevel="0" collapsed="false">
      <c r="A5954" s="4" t="s">
        <v>11770</v>
      </c>
      <c r="B5954" s="4" t="s">
        <v>3072</v>
      </c>
      <c r="C5954" s="4" t="s">
        <v>1013</v>
      </c>
      <c r="D5954" s="4" t="n">
        <v>17</v>
      </c>
      <c r="E5954" s="4" t="n">
        <v>240.92</v>
      </c>
      <c r="F5954" s="4" t="n">
        <v>4095.64</v>
      </c>
      <c r="G5954" s="4" t="n">
        <f aca="false">INDEX(Data_Products!$D$2:$D$33,MATCH(C5954,Data_Products!$A$2:$A$33,0))</f>
        <v>168.32</v>
      </c>
      <c r="H5954" s="4" t="str">
        <f aca="false">INDEX(Data_Products!$C$2:$C$33,MATCH(C5954,Data_Products!$A$2:$A$33,0))</f>
        <v>Timber</v>
      </c>
      <c r="I5954" s="10" t="n">
        <f aca="false">D5954*(E5954-G5954)</f>
        <v>1234.2</v>
      </c>
      <c r="J5954" s="11" t="n">
        <f aca="false">IFERROR(I5954/F5954,0)</f>
        <v>0.301344844761747</v>
      </c>
      <c r="K5954" s="4" t="str">
        <f aca="false">IFERROR(INDEX(Data_Orders!$F$2:$F$4727,MATCH(B5954,Data_Orders!$A$2:$A$4727,0)),"")</f>
        <v>Contractor</v>
      </c>
      <c r="L5954" s="4" t="str">
        <f aca="false">IFERROR(INDEX(Data_Orders!$D$2:$D$4727,MATCH(B5954,Data_Orders!$A$2:$A$4727,0)),"")</f>
        <v>Leicester</v>
      </c>
    </row>
    <row r="5955" customFormat="false" ht="15" hidden="false" customHeight="false" outlineLevel="0" collapsed="false">
      <c r="A5955" s="4" t="s">
        <v>11771</v>
      </c>
      <c r="B5955" s="4" t="s">
        <v>3072</v>
      </c>
      <c r="C5955" s="4" t="s">
        <v>1077</v>
      </c>
      <c r="D5955" s="4" t="n">
        <v>14</v>
      </c>
      <c r="E5955" s="4" t="n">
        <v>46.61</v>
      </c>
      <c r="F5955" s="4" t="n">
        <v>652.54</v>
      </c>
      <c r="G5955" s="4" t="n">
        <f aca="false">INDEX(Data_Products!$D$2:$D$33,MATCH(C5955,Data_Products!$A$2:$A$33,0))</f>
        <v>36.87</v>
      </c>
      <c r="H5955" s="4" t="str">
        <f aca="false">INDEX(Data_Products!$C$2:$C$33,MATCH(C5955,Data_Products!$A$2:$A$33,0))</f>
        <v>Landscaping</v>
      </c>
      <c r="I5955" s="10" t="n">
        <f aca="false">D5955*(E5955-G5955)</f>
        <v>136.36</v>
      </c>
      <c r="J5955" s="11" t="n">
        <f aca="false">IFERROR(I5955/F5955,0)</f>
        <v>0.208968032611028</v>
      </c>
      <c r="K5955" s="4" t="str">
        <f aca="false">IFERROR(INDEX(Data_Orders!$F$2:$F$4727,MATCH(B5955,Data_Orders!$A$2:$A$4727,0)),"")</f>
        <v>Contractor</v>
      </c>
      <c r="L5955" s="4" t="str">
        <f aca="false">IFERROR(INDEX(Data_Orders!$D$2:$D$4727,MATCH(B5955,Data_Orders!$A$2:$A$4727,0)),"")</f>
        <v>Leicester</v>
      </c>
    </row>
    <row r="5956" customFormat="false" ht="15" hidden="false" customHeight="false" outlineLevel="0" collapsed="false">
      <c r="A5956" s="4" t="s">
        <v>11772</v>
      </c>
      <c r="B5956" s="4" t="s">
        <v>3072</v>
      </c>
      <c r="C5956" s="4" t="s">
        <v>1032</v>
      </c>
      <c r="D5956" s="4" t="n">
        <v>15</v>
      </c>
      <c r="E5956" s="4" t="n">
        <v>99.65</v>
      </c>
      <c r="F5956" s="4" t="n">
        <v>1494.75</v>
      </c>
      <c r="G5956" s="4" t="n">
        <f aca="false">INDEX(Data_Products!$D$2:$D$33,MATCH(C5956,Data_Products!$A$2:$A$33,0))</f>
        <v>58.26</v>
      </c>
      <c r="H5956" s="4" t="str">
        <f aca="false">INDEX(Data_Products!$C$2:$C$33,MATCH(C5956,Data_Products!$A$2:$A$33,0))</f>
        <v>Insulation</v>
      </c>
      <c r="I5956" s="10" t="n">
        <f aca="false">D5956*(E5956-G5956)</f>
        <v>620.85</v>
      </c>
      <c r="J5956" s="11" t="n">
        <f aca="false">IFERROR(I5956/F5956,0)</f>
        <v>0.415353738083292</v>
      </c>
      <c r="K5956" s="4" t="str">
        <f aca="false">IFERROR(INDEX(Data_Orders!$F$2:$F$4727,MATCH(B5956,Data_Orders!$A$2:$A$4727,0)),"")</f>
        <v>Contractor</v>
      </c>
      <c r="L5956" s="4" t="str">
        <f aca="false">IFERROR(INDEX(Data_Orders!$D$2:$D$4727,MATCH(B5956,Data_Orders!$A$2:$A$4727,0)),"")</f>
        <v>Leicester</v>
      </c>
    </row>
    <row r="5957" customFormat="false" ht="15" hidden="false" customHeight="false" outlineLevel="0" collapsed="false">
      <c r="A5957" s="4" t="s">
        <v>11773</v>
      </c>
      <c r="B5957" s="4" t="s">
        <v>3073</v>
      </c>
      <c r="C5957" s="4" t="s">
        <v>1046</v>
      </c>
      <c r="D5957" s="4" t="n">
        <v>9</v>
      </c>
      <c r="E5957" s="4" t="n">
        <v>154.02</v>
      </c>
      <c r="F5957" s="4" t="n">
        <v>1386.18</v>
      </c>
      <c r="G5957" s="4" t="n">
        <f aca="false">INDEX(Data_Products!$D$2:$D$33,MATCH(C5957,Data_Products!$A$2:$A$33,0))</f>
        <v>102.1</v>
      </c>
      <c r="H5957" s="4" t="str">
        <f aca="false">INDEX(Data_Products!$C$2:$C$33,MATCH(C5957,Data_Products!$A$2:$A$33,0))</f>
        <v>Tools &amp; Fixings</v>
      </c>
      <c r="I5957" s="10" t="n">
        <f aca="false">D5957*(E5957-G5957)</f>
        <v>467.28</v>
      </c>
      <c r="J5957" s="11" t="n">
        <f aca="false">IFERROR(I5957/F5957,0)</f>
        <v>0.337099078041813</v>
      </c>
      <c r="K5957" s="4" t="str">
        <f aca="false">IFERROR(INDEX(Data_Orders!$F$2:$F$4727,MATCH(B5957,Data_Orders!$A$2:$A$4727,0)),"")</f>
        <v>Trade Account</v>
      </c>
      <c r="L5957" s="4" t="str">
        <f aca="false">IFERROR(INDEX(Data_Orders!$D$2:$D$4727,MATCH(B5957,Data_Orders!$A$2:$A$4727,0)),"")</f>
        <v>Leicester</v>
      </c>
    </row>
    <row r="5958" customFormat="false" ht="15" hidden="false" customHeight="false" outlineLevel="0" collapsed="false">
      <c r="A5958" s="4" t="s">
        <v>11774</v>
      </c>
      <c r="B5958" s="4" t="s">
        <v>3073</v>
      </c>
      <c r="C5958" s="4" t="s">
        <v>1032</v>
      </c>
      <c r="D5958" s="4" t="n">
        <v>18</v>
      </c>
      <c r="E5958" s="4" t="n">
        <v>99.65</v>
      </c>
      <c r="F5958" s="4" t="n">
        <v>1793.7</v>
      </c>
      <c r="G5958" s="4" t="n">
        <f aca="false">INDEX(Data_Products!$D$2:$D$33,MATCH(C5958,Data_Products!$A$2:$A$33,0))</f>
        <v>58.26</v>
      </c>
      <c r="H5958" s="4" t="str">
        <f aca="false">INDEX(Data_Products!$C$2:$C$33,MATCH(C5958,Data_Products!$A$2:$A$33,0))</f>
        <v>Insulation</v>
      </c>
      <c r="I5958" s="10" t="n">
        <f aca="false">D5958*(E5958-G5958)</f>
        <v>745.02</v>
      </c>
      <c r="J5958" s="11" t="n">
        <f aca="false">IFERROR(I5958/F5958,0)</f>
        <v>0.415353738083292</v>
      </c>
      <c r="K5958" s="4" t="str">
        <f aca="false">IFERROR(INDEX(Data_Orders!$F$2:$F$4727,MATCH(B5958,Data_Orders!$A$2:$A$4727,0)),"")</f>
        <v>Trade Account</v>
      </c>
      <c r="L5958" s="4" t="str">
        <f aca="false">IFERROR(INDEX(Data_Orders!$D$2:$D$4727,MATCH(B5958,Data_Orders!$A$2:$A$4727,0)),"")</f>
        <v>Leicester</v>
      </c>
    </row>
    <row r="5959" customFormat="false" ht="15" hidden="false" customHeight="false" outlineLevel="0" collapsed="false">
      <c r="A5959" s="4" t="s">
        <v>11775</v>
      </c>
      <c r="B5959" s="4" t="s">
        <v>3073</v>
      </c>
      <c r="C5959" s="4" t="s">
        <v>1061</v>
      </c>
      <c r="D5959" s="4" t="n">
        <v>11</v>
      </c>
      <c r="E5959" s="4" t="n">
        <v>145.57</v>
      </c>
      <c r="F5959" s="4" t="n">
        <v>1601.27</v>
      </c>
      <c r="G5959" s="4" t="n">
        <f aca="false">INDEX(Data_Products!$D$2:$D$33,MATCH(C5959,Data_Products!$A$2:$A$33,0))</f>
        <v>119.29</v>
      </c>
      <c r="H5959" s="4" t="str">
        <f aca="false">INDEX(Data_Products!$C$2:$C$33,MATCH(C5959,Data_Products!$A$2:$A$33,0))</f>
        <v>Plumbing &amp; Drainage</v>
      </c>
      <c r="I5959" s="10" t="n">
        <f aca="false">D5959*(E5959-G5959)</f>
        <v>289.08</v>
      </c>
      <c r="J5959" s="11" t="n">
        <f aca="false">IFERROR(I5959/F5959,0)</f>
        <v>0.180531702960775</v>
      </c>
      <c r="K5959" s="4" t="str">
        <f aca="false">IFERROR(INDEX(Data_Orders!$F$2:$F$4727,MATCH(B5959,Data_Orders!$A$2:$A$4727,0)),"")</f>
        <v>Trade Account</v>
      </c>
      <c r="L5959" s="4" t="str">
        <f aca="false">IFERROR(INDEX(Data_Orders!$D$2:$D$4727,MATCH(B5959,Data_Orders!$A$2:$A$4727,0)),"")</f>
        <v>Leicester</v>
      </c>
    </row>
    <row r="5960" customFormat="false" ht="15" hidden="false" customHeight="false" outlineLevel="0" collapsed="false">
      <c r="A5960" s="4" t="s">
        <v>11776</v>
      </c>
      <c r="B5960" s="4" t="s">
        <v>3074</v>
      </c>
      <c r="C5960" s="4" t="s">
        <v>1039</v>
      </c>
      <c r="D5960" s="4" t="n">
        <v>11</v>
      </c>
      <c r="E5960" s="4" t="n">
        <v>160.41</v>
      </c>
      <c r="F5960" s="4" t="n">
        <v>1764.51</v>
      </c>
      <c r="G5960" s="4" t="n">
        <f aca="false">INDEX(Data_Products!$D$2:$D$33,MATCH(C5960,Data_Products!$A$2:$A$33,0))</f>
        <v>99.74</v>
      </c>
      <c r="H5960" s="4" t="str">
        <f aca="false">INDEX(Data_Products!$C$2:$C$33,MATCH(C5960,Data_Products!$A$2:$A$33,0))</f>
        <v>Insulation</v>
      </c>
      <c r="I5960" s="10" t="n">
        <f aca="false">D5960*(E5960-G5960)</f>
        <v>667.37</v>
      </c>
      <c r="J5960" s="11" t="n">
        <f aca="false">IFERROR(I5960/F5960,0)</f>
        <v>0.378218315566361</v>
      </c>
      <c r="K5960" s="4" t="str">
        <f aca="false">IFERROR(INDEX(Data_Orders!$F$2:$F$4727,MATCH(B5960,Data_Orders!$A$2:$A$4727,0)),"")</f>
        <v>Trade Account</v>
      </c>
      <c r="L5960" s="4" t="str">
        <f aca="false">IFERROR(INDEX(Data_Orders!$D$2:$D$4727,MATCH(B5960,Data_Orders!$A$2:$A$4727,0)),"")</f>
        <v>Leicester</v>
      </c>
    </row>
    <row r="5961" customFormat="false" ht="15" hidden="false" customHeight="false" outlineLevel="0" collapsed="false">
      <c r="A5961" s="4" t="s">
        <v>11777</v>
      </c>
      <c r="B5961" s="4" t="s">
        <v>3074</v>
      </c>
      <c r="C5961" s="4" t="s">
        <v>1077</v>
      </c>
      <c r="D5961" s="4" t="n">
        <v>20</v>
      </c>
      <c r="E5961" s="4" t="n">
        <v>46.61</v>
      </c>
      <c r="F5961" s="4" t="n">
        <v>932.2</v>
      </c>
      <c r="G5961" s="4" t="n">
        <f aca="false">INDEX(Data_Products!$D$2:$D$33,MATCH(C5961,Data_Products!$A$2:$A$33,0))</f>
        <v>36.87</v>
      </c>
      <c r="H5961" s="4" t="str">
        <f aca="false">INDEX(Data_Products!$C$2:$C$33,MATCH(C5961,Data_Products!$A$2:$A$33,0))</f>
        <v>Landscaping</v>
      </c>
      <c r="I5961" s="10" t="n">
        <f aca="false">D5961*(E5961-G5961)</f>
        <v>194.8</v>
      </c>
      <c r="J5961" s="11" t="n">
        <f aca="false">IFERROR(I5961/F5961,0)</f>
        <v>0.208968032611028</v>
      </c>
      <c r="K5961" s="4" t="str">
        <f aca="false">IFERROR(INDEX(Data_Orders!$F$2:$F$4727,MATCH(B5961,Data_Orders!$A$2:$A$4727,0)),"")</f>
        <v>Trade Account</v>
      </c>
      <c r="L5961" s="4" t="str">
        <f aca="false">IFERROR(INDEX(Data_Orders!$D$2:$D$4727,MATCH(B5961,Data_Orders!$A$2:$A$4727,0)),"")</f>
        <v>Leicester</v>
      </c>
    </row>
    <row r="5962" customFormat="false" ht="15" hidden="false" customHeight="false" outlineLevel="0" collapsed="false">
      <c r="A5962" s="4" t="s">
        <v>11778</v>
      </c>
      <c r="B5962" s="4" t="s">
        <v>3074</v>
      </c>
      <c r="C5962" s="4" t="s">
        <v>1035</v>
      </c>
      <c r="D5962" s="4" t="n">
        <v>10</v>
      </c>
      <c r="E5962" s="4" t="n">
        <v>165.07</v>
      </c>
      <c r="F5962" s="4" t="n">
        <v>1650.7</v>
      </c>
      <c r="G5962" s="4" t="n">
        <f aca="false">INDEX(Data_Products!$D$2:$D$33,MATCH(C5962,Data_Products!$A$2:$A$33,0))</f>
        <v>134.65</v>
      </c>
      <c r="H5962" s="4" t="str">
        <f aca="false">INDEX(Data_Products!$C$2:$C$33,MATCH(C5962,Data_Products!$A$2:$A$33,0))</f>
        <v>Insulation</v>
      </c>
      <c r="I5962" s="10" t="n">
        <f aca="false">D5962*(E5962-G5962)</f>
        <v>304.2</v>
      </c>
      <c r="J5962" s="11" t="n">
        <f aca="false">IFERROR(I5962/F5962,0)</f>
        <v>0.184285454655601</v>
      </c>
      <c r="K5962" s="4" t="str">
        <f aca="false">IFERROR(INDEX(Data_Orders!$F$2:$F$4727,MATCH(B5962,Data_Orders!$A$2:$A$4727,0)),"")</f>
        <v>Trade Account</v>
      </c>
      <c r="L5962" s="4" t="str">
        <f aca="false">IFERROR(INDEX(Data_Orders!$D$2:$D$4727,MATCH(B5962,Data_Orders!$A$2:$A$4727,0)),"")</f>
        <v>Leicester</v>
      </c>
    </row>
    <row r="5963" customFormat="false" ht="15" hidden="false" customHeight="false" outlineLevel="0" collapsed="false">
      <c r="A5963" s="4" t="s">
        <v>11779</v>
      </c>
      <c r="B5963" s="4" t="s">
        <v>3074</v>
      </c>
      <c r="C5963" s="4" t="s">
        <v>1066</v>
      </c>
      <c r="D5963" s="4" t="n">
        <v>6</v>
      </c>
      <c r="E5963" s="4" t="n">
        <v>209.69</v>
      </c>
      <c r="F5963" s="4" t="n">
        <v>1258.14</v>
      </c>
      <c r="G5963" s="4" t="n">
        <f aca="false">INDEX(Data_Products!$D$2:$D$33,MATCH(C5963,Data_Products!$A$2:$A$33,0))</f>
        <v>144.38</v>
      </c>
      <c r="H5963" s="4" t="str">
        <f aca="false">INDEX(Data_Products!$C$2:$C$33,MATCH(C5963,Data_Products!$A$2:$A$33,0))</f>
        <v>Plumbing &amp; Drainage</v>
      </c>
      <c r="I5963" s="10" t="n">
        <f aca="false">D5963*(E5963-G5963)</f>
        <v>391.86</v>
      </c>
      <c r="J5963" s="11" t="n">
        <f aca="false">IFERROR(I5963/F5963,0)</f>
        <v>0.311459773952024</v>
      </c>
      <c r="K5963" s="4" t="str">
        <f aca="false">IFERROR(INDEX(Data_Orders!$F$2:$F$4727,MATCH(B5963,Data_Orders!$A$2:$A$4727,0)),"")</f>
        <v>Trade Account</v>
      </c>
      <c r="L5963" s="4" t="str">
        <f aca="false">IFERROR(INDEX(Data_Orders!$D$2:$D$4727,MATCH(B5963,Data_Orders!$A$2:$A$4727,0)),"")</f>
        <v>Leicester</v>
      </c>
    </row>
    <row r="5964" customFormat="false" ht="15" hidden="false" customHeight="false" outlineLevel="0" collapsed="false">
      <c r="A5964" s="4" t="s">
        <v>11780</v>
      </c>
      <c r="B5964" s="4" t="s">
        <v>3074</v>
      </c>
      <c r="C5964" s="4" t="s">
        <v>1070</v>
      </c>
      <c r="D5964" s="4" t="n">
        <v>17</v>
      </c>
      <c r="E5964" s="4" t="n">
        <v>230.32</v>
      </c>
      <c r="F5964" s="4" t="n">
        <v>3915.44</v>
      </c>
      <c r="G5964" s="4" t="n">
        <f aca="false">INDEX(Data_Products!$D$2:$D$33,MATCH(C5964,Data_Products!$A$2:$A$33,0))</f>
        <v>161.64</v>
      </c>
      <c r="H5964" s="4" t="str">
        <f aca="false">INDEX(Data_Products!$C$2:$C$33,MATCH(C5964,Data_Products!$A$2:$A$33,0))</f>
        <v>Landscaping</v>
      </c>
      <c r="I5964" s="10" t="n">
        <f aca="false">D5964*(E5964-G5964)</f>
        <v>1167.56</v>
      </c>
      <c r="J5964" s="11" t="n">
        <f aca="false">IFERROR(I5964/F5964,0)</f>
        <v>0.298193817297673</v>
      </c>
      <c r="K5964" s="4" t="str">
        <f aca="false">IFERROR(INDEX(Data_Orders!$F$2:$F$4727,MATCH(B5964,Data_Orders!$A$2:$A$4727,0)),"")</f>
        <v>Trade Account</v>
      </c>
      <c r="L5964" s="4" t="str">
        <f aca="false">IFERROR(INDEX(Data_Orders!$D$2:$D$4727,MATCH(B5964,Data_Orders!$A$2:$A$4727,0)),"")</f>
        <v>Leicester</v>
      </c>
    </row>
    <row r="5965" customFormat="false" ht="15" hidden="false" customHeight="false" outlineLevel="0" collapsed="false">
      <c r="A5965" s="4" t="s">
        <v>11781</v>
      </c>
      <c r="B5965" s="4" t="s">
        <v>3075</v>
      </c>
      <c r="C5965" s="4" t="s">
        <v>1075</v>
      </c>
      <c r="D5965" s="4" t="n">
        <v>1</v>
      </c>
      <c r="E5965" s="4" t="n">
        <v>98.61</v>
      </c>
      <c r="F5965" s="4" t="n">
        <v>98.61</v>
      </c>
      <c r="G5965" s="4" t="n">
        <f aca="false">INDEX(Data_Products!$D$2:$D$33,MATCH(C5965,Data_Products!$A$2:$A$33,0))</f>
        <v>74.84</v>
      </c>
      <c r="H5965" s="4" t="str">
        <f aca="false">INDEX(Data_Products!$C$2:$C$33,MATCH(C5965,Data_Products!$A$2:$A$33,0))</f>
        <v>Landscaping</v>
      </c>
      <c r="I5965" s="10" t="n">
        <f aca="false">D5965*(E5965-G5965)</f>
        <v>23.77</v>
      </c>
      <c r="J5965" s="11" t="n">
        <f aca="false">IFERROR(I5965/F5965,0)</f>
        <v>0.24105060338708</v>
      </c>
      <c r="K5965" s="4" t="str">
        <f aca="false">IFERROR(INDEX(Data_Orders!$F$2:$F$4727,MATCH(B5965,Data_Orders!$A$2:$A$4727,0)),"")</f>
        <v>Retail</v>
      </c>
      <c r="L5965" s="4" t="str">
        <f aca="false">IFERROR(INDEX(Data_Orders!$D$2:$D$4727,MATCH(B5965,Data_Orders!$A$2:$A$4727,0)),"")</f>
        <v>Rugby</v>
      </c>
    </row>
    <row r="5966" customFormat="false" ht="15" hidden="false" customHeight="false" outlineLevel="0" collapsed="false">
      <c r="A5966" s="4" t="s">
        <v>11782</v>
      </c>
      <c r="B5966" s="4" t="s">
        <v>3075</v>
      </c>
      <c r="C5966" s="4" t="s">
        <v>1070</v>
      </c>
      <c r="D5966" s="4" t="n">
        <v>2</v>
      </c>
      <c r="E5966" s="4" t="n">
        <v>230.32</v>
      </c>
      <c r="F5966" s="4" t="n">
        <v>460.64</v>
      </c>
      <c r="G5966" s="4" t="n">
        <f aca="false">INDEX(Data_Products!$D$2:$D$33,MATCH(C5966,Data_Products!$A$2:$A$33,0))</f>
        <v>161.64</v>
      </c>
      <c r="H5966" s="4" t="str">
        <f aca="false">INDEX(Data_Products!$C$2:$C$33,MATCH(C5966,Data_Products!$A$2:$A$33,0))</f>
        <v>Landscaping</v>
      </c>
      <c r="I5966" s="10" t="n">
        <f aca="false">D5966*(E5966-G5966)</f>
        <v>137.36</v>
      </c>
      <c r="J5966" s="11" t="n">
        <f aca="false">IFERROR(I5966/F5966,0)</f>
        <v>0.298193817297673</v>
      </c>
      <c r="K5966" s="4" t="str">
        <f aca="false">IFERROR(INDEX(Data_Orders!$F$2:$F$4727,MATCH(B5966,Data_Orders!$A$2:$A$4727,0)),"")</f>
        <v>Retail</v>
      </c>
      <c r="L5966" s="4" t="str">
        <f aca="false">IFERROR(INDEX(Data_Orders!$D$2:$D$4727,MATCH(B5966,Data_Orders!$A$2:$A$4727,0)),"")</f>
        <v>Rugby</v>
      </c>
    </row>
    <row r="5967" customFormat="false" ht="15" hidden="false" customHeight="false" outlineLevel="0" collapsed="false">
      <c r="A5967" s="4" t="s">
        <v>11783</v>
      </c>
      <c r="B5967" s="4" t="s">
        <v>3076</v>
      </c>
      <c r="C5967" s="4" t="s">
        <v>1066</v>
      </c>
      <c r="D5967" s="4" t="n">
        <v>12</v>
      </c>
      <c r="E5967" s="4" t="n">
        <v>209.69</v>
      </c>
      <c r="F5967" s="4" t="n">
        <v>2516.28</v>
      </c>
      <c r="G5967" s="4" t="n">
        <f aca="false">INDEX(Data_Products!$D$2:$D$33,MATCH(C5967,Data_Products!$A$2:$A$33,0))</f>
        <v>144.38</v>
      </c>
      <c r="H5967" s="4" t="str">
        <f aca="false">INDEX(Data_Products!$C$2:$C$33,MATCH(C5967,Data_Products!$A$2:$A$33,0))</f>
        <v>Plumbing &amp; Drainage</v>
      </c>
      <c r="I5967" s="10" t="n">
        <f aca="false">D5967*(E5967-G5967)</f>
        <v>783.72</v>
      </c>
      <c r="J5967" s="11" t="n">
        <f aca="false">IFERROR(I5967/F5967,0)</f>
        <v>0.311459773952024</v>
      </c>
      <c r="K5967" s="4" t="str">
        <f aca="false">IFERROR(INDEX(Data_Orders!$F$2:$F$4727,MATCH(B5967,Data_Orders!$A$2:$A$4727,0)),"")</f>
        <v>Retail</v>
      </c>
      <c r="L5967" s="4" t="str">
        <f aca="false">IFERROR(INDEX(Data_Orders!$D$2:$D$4727,MATCH(B5967,Data_Orders!$A$2:$A$4727,0)),"")</f>
        <v>Rugby</v>
      </c>
    </row>
    <row r="5968" customFormat="false" ht="15" hidden="false" customHeight="false" outlineLevel="0" collapsed="false">
      <c r="A5968" s="4" t="s">
        <v>11784</v>
      </c>
      <c r="B5968" s="4" t="s">
        <v>3076</v>
      </c>
      <c r="C5968" s="4" t="s">
        <v>1030</v>
      </c>
      <c r="D5968" s="4" t="n">
        <v>8</v>
      </c>
      <c r="E5968" s="4" t="n">
        <v>25.23</v>
      </c>
      <c r="F5968" s="4" t="n">
        <v>201.84</v>
      </c>
      <c r="G5968" s="4" t="n">
        <f aca="false">INDEX(Data_Products!$D$2:$D$33,MATCH(C5968,Data_Products!$A$2:$A$33,0))</f>
        <v>17.67</v>
      </c>
      <c r="H5968" s="4" t="str">
        <f aca="false">INDEX(Data_Products!$C$2:$C$33,MATCH(C5968,Data_Products!$A$2:$A$33,0))</f>
        <v>Cement &amp; Aggregates</v>
      </c>
      <c r="I5968" s="10" t="n">
        <f aca="false">D5968*(E5968-G5968)</f>
        <v>60.48</v>
      </c>
      <c r="J5968" s="11" t="n">
        <f aca="false">IFERROR(I5968/F5968,0)</f>
        <v>0.299643281807372</v>
      </c>
      <c r="K5968" s="4" t="str">
        <f aca="false">IFERROR(INDEX(Data_Orders!$F$2:$F$4727,MATCH(B5968,Data_Orders!$A$2:$A$4727,0)),"")</f>
        <v>Retail</v>
      </c>
      <c r="L5968" s="4" t="str">
        <f aca="false">IFERROR(INDEX(Data_Orders!$D$2:$D$4727,MATCH(B5968,Data_Orders!$A$2:$A$4727,0)),"")</f>
        <v>Rugby</v>
      </c>
    </row>
    <row r="5969" customFormat="false" ht="15" hidden="false" customHeight="false" outlineLevel="0" collapsed="false">
      <c r="A5969" s="4" t="s">
        <v>11785</v>
      </c>
      <c r="B5969" s="4" t="s">
        <v>3077</v>
      </c>
      <c r="C5969" s="4" t="s">
        <v>1015</v>
      </c>
      <c r="D5969" s="4" t="n">
        <v>8</v>
      </c>
      <c r="E5969" s="4" t="n">
        <v>122.01</v>
      </c>
      <c r="F5969" s="4" t="n">
        <v>976.08</v>
      </c>
      <c r="G5969" s="4" t="n">
        <f aca="false">INDEX(Data_Products!$D$2:$D$33,MATCH(C5969,Data_Products!$A$2:$A$33,0))</f>
        <v>85.53</v>
      </c>
      <c r="H5969" s="4" t="str">
        <f aca="false">INDEX(Data_Products!$C$2:$C$33,MATCH(C5969,Data_Products!$A$2:$A$33,0))</f>
        <v>Timber</v>
      </c>
      <c r="I5969" s="10" t="n">
        <f aca="false">D5969*(E5969-G5969)</f>
        <v>291.84</v>
      </c>
      <c r="J5969" s="11" t="n">
        <f aca="false">IFERROR(I5969/F5969,0)</f>
        <v>0.298991885910991</v>
      </c>
      <c r="K5969" s="4" t="str">
        <f aca="false">IFERROR(INDEX(Data_Orders!$F$2:$F$4727,MATCH(B5969,Data_Orders!$A$2:$A$4727,0)),"")</f>
        <v>Retail</v>
      </c>
      <c r="L5969" s="4" t="str">
        <f aca="false">IFERROR(INDEX(Data_Orders!$D$2:$D$4727,MATCH(B5969,Data_Orders!$A$2:$A$4727,0)),"")</f>
        <v>Rugby</v>
      </c>
    </row>
    <row r="5970" customFormat="false" ht="15" hidden="false" customHeight="false" outlineLevel="0" collapsed="false">
      <c r="A5970" s="4" t="s">
        <v>11786</v>
      </c>
      <c r="B5970" s="4" t="s">
        <v>3077</v>
      </c>
      <c r="C5970" s="4" t="s">
        <v>1077</v>
      </c>
      <c r="D5970" s="4" t="n">
        <v>5</v>
      </c>
      <c r="E5970" s="4" t="n">
        <v>46.61</v>
      </c>
      <c r="F5970" s="4" t="n">
        <v>233.05</v>
      </c>
      <c r="G5970" s="4" t="n">
        <f aca="false">INDEX(Data_Products!$D$2:$D$33,MATCH(C5970,Data_Products!$A$2:$A$33,0))</f>
        <v>36.87</v>
      </c>
      <c r="H5970" s="4" t="str">
        <f aca="false">INDEX(Data_Products!$C$2:$C$33,MATCH(C5970,Data_Products!$A$2:$A$33,0))</f>
        <v>Landscaping</v>
      </c>
      <c r="I5970" s="10" t="n">
        <f aca="false">D5970*(E5970-G5970)</f>
        <v>48.7</v>
      </c>
      <c r="J5970" s="11" t="n">
        <f aca="false">IFERROR(I5970/F5970,0)</f>
        <v>0.208968032611028</v>
      </c>
      <c r="K5970" s="4" t="str">
        <f aca="false">IFERROR(INDEX(Data_Orders!$F$2:$F$4727,MATCH(B5970,Data_Orders!$A$2:$A$4727,0)),"")</f>
        <v>Retail</v>
      </c>
      <c r="L5970" s="4" t="str">
        <f aca="false">IFERROR(INDEX(Data_Orders!$D$2:$D$4727,MATCH(B5970,Data_Orders!$A$2:$A$4727,0)),"")</f>
        <v>Rugby</v>
      </c>
    </row>
    <row r="5971" customFormat="false" ht="15" hidden="false" customHeight="false" outlineLevel="0" collapsed="false">
      <c r="A5971" s="4" t="s">
        <v>11787</v>
      </c>
      <c r="B5971" s="4" t="s">
        <v>3078</v>
      </c>
      <c r="C5971" s="4" t="s">
        <v>1066</v>
      </c>
      <c r="D5971" s="4" t="n">
        <v>11</v>
      </c>
      <c r="E5971" s="4" t="n">
        <v>209.69</v>
      </c>
      <c r="F5971" s="4" t="n">
        <v>2306.59</v>
      </c>
      <c r="G5971" s="4" t="n">
        <f aca="false">INDEX(Data_Products!$D$2:$D$33,MATCH(C5971,Data_Products!$A$2:$A$33,0))</f>
        <v>144.38</v>
      </c>
      <c r="H5971" s="4" t="str">
        <f aca="false">INDEX(Data_Products!$C$2:$C$33,MATCH(C5971,Data_Products!$A$2:$A$33,0))</f>
        <v>Plumbing &amp; Drainage</v>
      </c>
      <c r="I5971" s="10" t="n">
        <f aca="false">D5971*(E5971-G5971)</f>
        <v>718.41</v>
      </c>
      <c r="J5971" s="11" t="n">
        <f aca="false">IFERROR(I5971/F5971,0)</f>
        <v>0.311459773952024</v>
      </c>
      <c r="K5971" s="4" t="str">
        <f aca="false">IFERROR(INDEX(Data_Orders!$F$2:$F$4727,MATCH(B5971,Data_Orders!$A$2:$A$4727,0)),"")</f>
        <v>Retail</v>
      </c>
      <c r="L5971" s="4" t="str">
        <f aca="false">IFERROR(INDEX(Data_Orders!$D$2:$D$4727,MATCH(B5971,Data_Orders!$A$2:$A$4727,0)),"")</f>
        <v>Rugby</v>
      </c>
    </row>
    <row r="5972" customFormat="false" ht="15" hidden="false" customHeight="false" outlineLevel="0" collapsed="false">
      <c r="A5972" s="4" t="s">
        <v>11788</v>
      </c>
      <c r="B5972" s="4" t="s">
        <v>3079</v>
      </c>
      <c r="C5972" s="4" t="s">
        <v>1015</v>
      </c>
      <c r="D5972" s="4" t="n">
        <v>11</v>
      </c>
      <c r="E5972" s="4" t="n">
        <v>122.01</v>
      </c>
      <c r="F5972" s="4" t="n">
        <v>1342.11</v>
      </c>
      <c r="G5972" s="4" t="n">
        <f aca="false">INDEX(Data_Products!$D$2:$D$33,MATCH(C5972,Data_Products!$A$2:$A$33,0))</f>
        <v>85.53</v>
      </c>
      <c r="H5972" s="4" t="str">
        <f aca="false">INDEX(Data_Products!$C$2:$C$33,MATCH(C5972,Data_Products!$A$2:$A$33,0))</f>
        <v>Timber</v>
      </c>
      <c r="I5972" s="10" t="n">
        <f aca="false">D5972*(E5972-G5972)</f>
        <v>401.28</v>
      </c>
      <c r="J5972" s="11" t="n">
        <f aca="false">IFERROR(I5972/F5972,0)</f>
        <v>0.298991885910991</v>
      </c>
      <c r="K5972" s="4" t="str">
        <f aca="false">IFERROR(INDEX(Data_Orders!$F$2:$F$4727,MATCH(B5972,Data_Orders!$A$2:$A$4727,0)),"")</f>
        <v>Retail</v>
      </c>
      <c r="L5972" s="4" t="str">
        <f aca="false">IFERROR(INDEX(Data_Orders!$D$2:$D$4727,MATCH(B5972,Data_Orders!$A$2:$A$4727,0)),"")</f>
        <v>Rugby</v>
      </c>
    </row>
    <row r="5973" customFormat="false" ht="15" hidden="false" customHeight="false" outlineLevel="0" collapsed="false">
      <c r="A5973" s="4" t="s">
        <v>11789</v>
      </c>
      <c r="B5973" s="4" t="s">
        <v>3079</v>
      </c>
      <c r="C5973" s="4" t="s">
        <v>1024</v>
      </c>
      <c r="D5973" s="4" t="n">
        <v>11</v>
      </c>
      <c r="E5973" s="4" t="n">
        <v>137.14</v>
      </c>
      <c r="F5973" s="4" t="n">
        <v>1508.54</v>
      </c>
      <c r="G5973" s="4" t="n">
        <f aca="false">INDEX(Data_Products!$D$2:$D$33,MATCH(C5973,Data_Products!$A$2:$A$33,0))</f>
        <v>99.99</v>
      </c>
      <c r="H5973" s="4" t="str">
        <f aca="false">INDEX(Data_Products!$C$2:$C$33,MATCH(C5973,Data_Products!$A$2:$A$33,0))</f>
        <v>Cement &amp; Aggregates</v>
      </c>
      <c r="I5973" s="10" t="n">
        <f aca="false">D5973*(E5973-G5973)</f>
        <v>408.65</v>
      </c>
      <c r="J5973" s="11" t="n">
        <f aca="false">IFERROR(I5973/F5973,0)</f>
        <v>0.270891060230421</v>
      </c>
      <c r="K5973" s="4" t="str">
        <f aca="false">IFERROR(INDEX(Data_Orders!$F$2:$F$4727,MATCH(B5973,Data_Orders!$A$2:$A$4727,0)),"")</f>
        <v>Retail</v>
      </c>
      <c r="L5973" s="4" t="str">
        <f aca="false">IFERROR(INDEX(Data_Orders!$D$2:$D$4727,MATCH(B5973,Data_Orders!$A$2:$A$4727,0)),"")</f>
        <v>Rugby</v>
      </c>
    </row>
    <row r="5974" customFormat="false" ht="15" hidden="false" customHeight="false" outlineLevel="0" collapsed="false">
      <c r="A5974" s="4" t="s">
        <v>11790</v>
      </c>
      <c r="B5974" s="4" t="s">
        <v>3079</v>
      </c>
      <c r="C5974" s="4" t="s">
        <v>1010</v>
      </c>
      <c r="D5974" s="4" t="n">
        <v>16</v>
      </c>
      <c r="E5974" s="4" t="n">
        <v>135.95</v>
      </c>
      <c r="F5974" s="4" t="n">
        <v>2175.2</v>
      </c>
      <c r="G5974" s="4" t="n">
        <f aca="false">INDEX(Data_Products!$D$2:$D$33,MATCH(C5974,Data_Products!$A$2:$A$33,0))</f>
        <v>111.1</v>
      </c>
      <c r="H5974" s="4" t="str">
        <f aca="false">INDEX(Data_Products!$C$2:$C$33,MATCH(C5974,Data_Products!$A$2:$A$33,0))</f>
        <v>Timber</v>
      </c>
      <c r="I5974" s="10" t="n">
        <f aca="false">D5974*(E5974-G5974)</f>
        <v>397.6</v>
      </c>
      <c r="J5974" s="11" t="n">
        <f aca="false">IFERROR(I5974/F5974,0)</f>
        <v>0.18278778962854</v>
      </c>
      <c r="K5974" s="4" t="str">
        <f aca="false">IFERROR(INDEX(Data_Orders!$F$2:$F$4727,MATCH(B5974,Data_Orders!$A$2:$A$4727,0)),"")</f>
        <v>Retail</v>
      </c>
      <c r="L5974" s="4" t="str">
        <f aca="false">IFERROR(INDEX(Data_Orders!$D$2:$D$4727,MATCH(B5974,Data_Orders!$A$2:$A$4727,0)),"")</f>
        <v>Rugby</v>
      </c>
    </row>
    <row r="5975" customFormat="false" ht="15" hidden="false" customHeight="false" outlineLevel="0" collapsed="false">
      <c r="A5975" s="4" t="s">
        <v>11791</v>
      </c>
      <c r="B5975" s="4" t="s">
        <v>3080</v>
      </c>
      <c r="C5975" s="4" t="s">
        <v>1024</v>
      </c>
      <c r="D5975" s="4" t="n">
        <v>6</v>
      </c>
      <c r="E5975" s="4" t="n">
        <v>137.14</v>
      </c>
      <c r="F5975" s="4" t="n">
        <v>822.84</v>
      </c>
      <c r="G5975" s="4" t="n">
        <f aca="false">INDEX(Data_Products!$D$2:$D$33,MATCH(C5975,Data_Products!$A$2:$A$33,0))</f>
        <v>99.99</v>
      </c>
      <c r="H5975" s="4" t="str">
        <f aca="false">INDEX(Data_Products!$C$2:$C$33,MATCH(C5975,Data_Products!$A$2:$A$33,0))</f>
        <v>Cement &amp; Aggregates</v>
      </c>
      <c r="I5975" s="10" t="n">
        <f aca="false">D5975*(E5975-G5975)</f>
        <v>222.9</v>
      </c>
      <c r="J5975" s="11" t="n">
        <f aca="false">IFERROR(I5975/F5975,0)</f>
        <v>0.270891060230421</v>
      </c>
      <c r="K5975" s="4" t="str">
        <f aca="false">IFERROR(INDEX(Data_Orders!$F$2:$F$4727,MATCH(B5975,Data_Orders!$A$2:$A$4727,0)),"")</f>
        <v>Retail</v>
      </c>
      <c r="L5975" s="4" t="str">
        <f aca="false">IFERROR(INDEX(Data_Orders!$D$2:$D$4727,MATCH(B5975,Data_Orders!$A$2:$A$4727,0)),"")</f>
        <v>Rugby</v>
      </c>
    </row>
    <row r="5976" customFormat="false" ht="15" hidden="false" customHeight="false" outlineLevel="0" collapsed="false">
      <c r="A5976" s="4" t="s">
        <v>11792</v>
      </c>
      <c r="B5976" s="4" t="s">
        <v>3080</v>
      </c>
      <c r="C5976" s="4" t="s">
        <v>1055</v>
      </c>
      <c r="D5976" s="4" t="n">
        <v>4</v>
      </c>
      <c r="E5976" s="4" t="n">
        <v>205.03</v>
      </c>
      <c r="F5976" s="4" t="n">
        <v>820.12</v>
      </c>
      <c r="G5976" s="4" t="n">
        <f aca="false">INDEX(Data_Products!$D$2:$D$33,MATCH(C5976,Data_Products!$A$2:$A$33,0))</f>
        <v>138.6</v>
      </c>
      <c r="H5976" s="4" t="str">
        <f aca="false">INDEX(Data_Products!$C$2:$C$33,MATCH(C5976,Data_Products!$A$2:$A$33,0))</f>
        <v>Roofing</v>
      </c>
      <c r="I5976" s="10" t="n">
        <f aca="false">D5976*(E5976-G5976)</f>
        <v>265.72</v>
      </c>
      <c r="J5976" s="11" t="n">
        <f aca="false">IFERROR(I5976/F5976,0)</f>
        <v>0.324001365653807</v>
      </c>
      <c r="K5976" s="4" t="str">
        <f aca="false">IFERROR(INDEX(Data_Orders!$F$2:$F$4727,MATCH(B5976,Data_Orders!$A$2:$A$4727,0)),"")</f>
        <v>Retail</v>
      </c>
      <c r="L5976" s="4" t="str">
        <f aca="false">IFERROR(INDEX(Data_Orders!$D$2:$D$4727,MATCH(B5976,Data_Orders!$A$2:$A$4727,0)),"")</f>
        <v>Rugby</v>
      </c>
    </row>
    <row r="5977" customFormat="false" ht="15" hidden="false" customHeight="false" outlineLevel="0" collapsed="false">
      <c r="A5977" s="4" t="s">
        <v>11793</v>
      </c>
      <c r="B5977" s="4" t="s">
        <v>3080</v>
      </c>
      <c r="C5977" s="4" t="s">
        <v>1039</v>
      </c>
      <c r="D5977" s="4" t="n">
        <v>10</v>
      </c>
      <c r="E5977" s="4" t="n">
        <v>160.41</v>
      </c>
      <c r="F5977" s="4" t="n">
        <v>1604.1</v>
      </c>
      <c r="G5977" s="4" t="n">
        <f aca="false">INDEX(Data_Products!$D$2:$D$33,MATCH(C5977,Data_Products!$A$2:$A$33,0))</f>
        <v>99.74</v>
      </c>
      <c r="H5977" s="4" t="str">
        <f aca="false">INDEX(Data_Products!$C$2:$C$33,MATCH(C5977,Data_Products!$A$2:$A$33,0))</f>
        <v>Insulation</v>
      </c>
      <c r="I5977" s="10" t="n">
        <f aca="false">D5977*(E5977-G5977)</f>
        <v>606.7</v>
      </c>
      <c r="J5977" s="11" t="n">
        <f aca="false">IFERROR(I5977/F5977,0)</f>
        <v>0.378218315566361</v>
      </c>
      <c r="K5977" s="4" t="str">
        <f aca="false">IFERROR(INDEX(Data_Orders!$F$2:$F$4727,MATCH(B5977,Data_Orders!$A$2:$A$4727,0)),"")</f>
        <v>Retail</v>
      </c>
      <c r="L5977" s="4" t="str">
        <f aca="false">IFERROR(INDEX(Data_Orders!$D$2:$D$4727,MATCH(B5977,Data_Orders!$A$2:$A$4727,0)),"")</f>
        <v>Rugby</v>
      </c>
    </row>
    <row r="5978" customFormat="false" ht="15" hidden="false" customHeight="false" outlineLevel="0" collapsed="false">
      <c r="A5978" s="4" t="s">
        <v>11794</v>
      </c>
      <c r="B5978" s="4" t="s">
        <v>3080</v>
      </c>
      <c r="C5978" s="4" t="s">
        <v>1048</v>
      </c>
      <c r="D5978" s="4" t="n">
        <v>10</v>
      </c>
      <c r="E5978" s="4" t="n">
        <v>112.72</v>
      </c>
      <c r="F5978" s="4" t="n">
        <v>1127.2</v>
      </c>
      <c r="G5978" s="4" t="n">
        <f aca="false">INDEX(Data_Products!$D$2:$D$33,MATCH(C5978,Data_Products!$A$2:$A$33,0))</f>
        <v>83.21</v>
      </c>
      <c r="H5978" s="4" t="str">
        <f aca="false">INDEX(Data_Products!$C$2:$C$33,MATCH(C5978,Data_Products!$A$2:$A$33,0))</f>
        <v>Tools &amp; Fixings</v>
      </c>
      <c r="I5978" s="10" t="n">
        <f aca="false">D5978*(E5978-G5978)</f>
        <v>295.1</v>
      </c>
      <c r="J5978" s="11" t="n">
        <f aca="false">IFERROR(I5978/F5978,0)</f>
        <v>0.26179914833215</v>
      </c>
      <c r="K5978" s="4" t="str">
        <f aca="false">IFERROR(INDEX(Data_Orders!$F$2:$F$4727,MATCH(B5978,Data_Orders!$A$2:$A$4727,0)),"")</f>
        <v>Retail</v>
      </c>
      <c r="L5978" s="4" t="str">
        <f aca="false">IFERROR(INDEX(Data_Orders!$D$2:$D$4727,MATCH(B5978,Data_Orders!$A$2:$A$4727,0)),"")</f>
        <v>Rugby</v>
      </c>
    </row>
    <row r="5979" customFormat="false" ht="15" hidden="false" customHeight="false" outlineLevel="0" collapsed="false">
      <c r="A5979" s="4" t="s">
        <v>11795</v>
      </c>
      <c r="B5979" s="4" t="s">
        <v>3080</v>
      </c>
      <c r="C5979" s="4" t="s">
        <v>1061</v>
      </c>
      <c r="D5979" s="4" t="n">
        <v>10</v>
      </c>
      <c r="E5979" s="4" t="n">
        <v>145.57</v>
      </c>
      <c r="F5979" s="4" t="n">
        <v>1455.7</v>
      </c>
      <c r="G5979" s="4" t="n">
        <f aca="false">INDEX(Data_Products!$D$2:$D$33,MATCH(C5979,Data_Products!$A$2:$A$33,0))</f>
        <v>119.29</v>
      </c>
      <c r="H5979" s="4" t="str">
        <f aca="false">INDEX(Data_Products!$C$2:$C$33,MATCH(C5979,Data_Products!$A$2:$A$33,0))</f>
        <v>Plumbing &amp; Drainage</v>
      </c>
      <c r="I5979" s="10" t="n">
        <f aca="false">D5979*(E5979-G5979)</f>
        <v>262.8</v>
      </c>
      <c r="J5979" s="11" t="n">
        <f aca="false">IFERROR(I5979/F5979,0)</f>
        <v>0.180531702960775</v>
      </c>
      <c r="K5979" s="4" t="str">
        <f aca="false">IFERROR(INDEX(Data_Orders!$F$2:$F$4727,MATCH(B5979,Data_Orders!$A$2:$A$4727,0)),"")</f>
        <v>Retail</v>
      </c>
      <c r="L5979" s="4" t="str">
        <f aca="false">IFERROR(INDEX(Data_Orders!$D$2:$D$4727,MATCH(B5979,Data_Orders!$A$2:$A$4727,0)),"")</f>
        <v>Rugby</v>
      </c>
    </row>
    <row r="5980" customFormat="false" ht="15" hidden="false" customHeight="false" outlineLevel="0" collapsed="false">
      <c r="A5980" s="4" t="s">
        <v>11796</v>
      </c>
      <c r="B5980" s="4" t="s">
        <v>3081</v>
      </c>
      <c r="C5980" s="4" t="s">
        <v>1046</v>
      </c>
      <c r="D5980" s="4" t="n">
        <v>16</v>
      </c>
      <c r="E5980" s="4" t="n">
        <v>154.02</v>
      </c>
      <c r="F5980" s="4" t="n">
        <v>2464.32</v>
      </c>
      <c r="G5980" s="4" t="n">
        <f aca="false">INDEX(Data_Products!$D$2:$D$33,MATCH(C5980,Data_Products!$A$2:$A$33,0))</f>
        <v>102.1</v>
      </c>
      <c r="H5980" s="4" t="str">
        <f aca="false">INDEX(Data_Products!$C$2:$C$33,MATCH(C5980,Data_Products!$A$2:$A$33,0))</f>
        <v>Tools &amp; Fixings</v>
      </c>
      <c r="I5980" s="10" t="n">
        <f aca="false">D5980*(E5980-G5980)</f>
        <v>830.72</v>
      </c>
      <c r="J5980" s="11" t="n">
        <f aca="false">IFERROR(I5980/F5980,0)</f>
        <v>0.337099078041813</v>
      </c>
      <c r="K5980" s="4" t="str">
        <f aca="false">IFERROR(INDEX(Data_Orders!$F$2:$F$4727,MATCH(B5980,Data_Orders!$A$2:$A$4727,0)),"")</f>
        <v>Retail</v>
      </c>
      <c r="L5980" s="4" t="str">
        <f aca="false">IFERROR(INDEX(Data_Orders!$D$2:$D$4727,MATCH(B5980,Data_Orders!$A$2:$A$4727,0)),"")</f>
        <v>Rugby</v>
      </c>
    </row>
    <row r="5981" customFormat="false" ht="15" hidden="false" customHeight="false" outlineLevel="0" collapsed="false">
      <c r="A5981" s="4" t="s">
        <v>11797</v>
      </c>
      <c r="B5981" s="4" t="s">
        <v>3081</v>
      </c>
      <c r="C5981" s="4" t="s">
        <v>1052</v>
      </c>
      <c r="D5981" s="4" t="n">
        <v>5</v>
      </c>
      <c r="E5981" s="4" t="n">
        <v>205.71</v>
      </c>
      <c r="F5981" s="4" t="n">
        <v>1028.55</v>
      </c>
      <c r="G5981" s="4" t="n">
        <f aca="false">INDEX(Data_Products!$D$2:$D$33,MATCH(C5981,Data_Products!$A$2:$A$33,0))</f>
        <v>152.29</v>
      </c>
      <c r="H5981" s="4" t="str">
        <f aca="false">INDEX(Data_Products!$C$2:$C$33,MATCH(C5981,Data_Products!$A$2:$A$33,0))</f>
        <v>Roofing</v>
      </c>
      <c r="I5981" s="10" t="n">
        <f aca="false">D5981*(E5981-G5981)</f>
        <v>267.1</v>
      </c>
      <c r="J5981" s="11" t="n">
        <f aca="false">IFERROR(I5981/F5981,0)</f>
        <v>0.259685965679841</v>
      </c>
      <c r="K5981" s="4" t="str">
        <f aca="false">IFERROR(INDEX(Data_Orders!$F$2:$F$4727,MATCH(B5981,Data_Orders!$A$2:$A$4727,0)),"")</f>
        <v>Retail</v>
      </c>
      <c r="L5981" s="4" t="str">
        <f aca="false">IFERROR(INDEX(Data_Orders!$D$2:$D$4727,MATCH(B5981,Data_Orders!$A$2:$A$4727,0)),"")</f>
        <v>Rugby</v>
      </c>
    </row>
    <row r="5982" customFormat="false" ht="15" hidden="false" customHeight="false" outlineLevel="0" collapsed="false">
      <c r="A5982" s="4" t="s">
        <v>11798</v>
      </c>
      <c r="B5982" s="4" t="s">
        <v>3081</v>
      </c>
      <c r="C5982" s="4" t="s">
        <v>1037</v>
      </c>
      <c r="D5982" s="4" t="n">
        <v>16</v>
      </c>
      <c r="E5982" s="4" t="n">
        <v>90.97</v>
      </c>
      <c r="F5982" s="4" t="n">
        <v>1455.52</v>
      </c>
      <c r="G5982" s="4" t="n">
        <f aca="false">INDEX(Data_Products!$D$2:$D$33,MATCH(C5982,Data_Products!$A$2:$A$33,0))</f>
        <v>73.81</v>
      </c>
      <c r="H5982" s="4" t="str">
        <f aca="false">INDEX(Data_Products!$C$2:$C$33,MATCH(C5982,Data_Products!$A$2:$A$33,0))</f>
        <v>Insulation</v>
      </c>
      <c r="I5982" s="10" t="n">
        <f aca="false">D5982*(E5982-G5982)</f>
        <v>274.56</v>
      </c>
      <c r="J5982" s="11" t="n">
        <f aca="false">IFERROR(I5982/F5982,0)</f>
        <v>0.18863361547763</v>
      </c>
      <c r="K5982" s="4" t="str">
        <f aca="false">IFERROR(INDEX(Data_Orders!$F$2:$F$4727,MATCH(B5982,Data_Orders!$A$2:$A$4727,0)),"")</f>
        <v>Retail</v>
      </c>
      <c r="L5982" s="4" t="str">
        <f aca="false">IFERROR(INDEX(Data_Orders!$D$2:$D$4727,MATCH(B5982,Data_Orders!$A$2:$A$4727,0)),"")</f>
        <v>Rugby</v>
      </c>
    </row>
    <row r="5983" customFormat="false" ht="15" hidden="false" customHeight="false" outlineLevel="0" collapsed="false">
      <c r="A5983" s="4" t="s">
        <v>11799</v>
      </c>
      <c r="B5983" s="4" t="s">
        <v>3081</v>
      </c>
      <c r="C5983" s="4" t="s">
        <v>1050</v>
      </c>
      <c r="D5983" s="4" t="n">
        <v>8</v>
      </c>
      <c r="E5983" s="4" t="n">
        <v>238.63</v>
      </c>
      <c r="F5983" s="4" t="n">
        <v>1909.04</v>
      </c>
      <c r="G5983" s="4" t="n">
        <f aca="false">INDEX(Data_Products!$D$2:$D$33,MATCH(C5983,Data_Products!$A$2:$A$33,0))</f>
        <v>148.91</v>
      </c>
      <c r="H5983" s="4" t="str">
        <f aca="false">INDEX(Data_Products!$C$2:$C$33,MATCH(C5983,Data_Products!$A$2:$A$33,0))</f>
        <v>Tools &amp; Fixings</v>
      </c>
      <c r="I5983" s="10" t="n">
        <f aca="false">D5983*(E5983-G5983)</f>
        <v>717.76</v>
      </c>
      <c r="J5983" s="11" t="n">
        <f aca="false">IFERROR(I5983/F5983,0)</f>
        <v>0.375979549930855</v>
      </c>
      <c r="K5983" s="4" t="str">
        <f aca="false">IFERROR(INDEX(Data_Orders!$F$2:$F$4727,MATCH(B5983,Data_Orders!$A$2:$A$4727,0)),"")</f>
        <v>Retail</v>
      </c>
      <c r="L5983" s="4" t="str">
        <f aca="false">IFERROR(INDEX(Data_Orders!$D$2:$D$4727,MATCH(B5983,Data_Orders!$A$2:$A$4727,0)),"")</f>
        <v>Rugby</v>
      </c>
    </row>
    <row r="5984" customFormat="false" ht="15" hidden="false" customHeight="false" outlineLevel="0" collapsed="false">
      <c r="A5984" s="4" t="s">
        <v>11800</v>
      </c>
      <c r="B5984" s="4" t="s">
        <v>3081</v>
      </c>
      <c r="C5984" s="4" t="s">
        <v>1059</v>
      </c>
      <c r="D5984" s="4" t="n">
        <v>14</v>
      </c>
      <c r="E5984" s="4" t="n">
        <v>103.63</v>
      </c>
      <c r="F5984" s="4" t="n">
        <v>1450.82</v>
      </c>
      <c r="G5984" s="4" t="n">
        <f aca="false">INDEX(Data_Products!$D$2:$D$33,MATCH(C5984,Data_Products!$A$2:$A$33,0))</f>
        <v>82.55</v>
      </c>
      <c r="H5984" s="4" t="str">
        <f aca="false">INDEX(Data_Products!$C$2:$C$33,MATCH(C5984,Data_Products!$A$2:$A$33,0))</f>
        <v>Roofing</v>
      </c>
      <c r="I5984" s="10" t="n">
        <f aca="false">D5984*(E5984-G5984)</f>
        <v>295.12</v>
      </c>
      <c r="J5984" s="11" t="n">
        <f aca="false">IFERROR(I5984/F5984,0)</f>
        <v>0.203415999228023</v>
      </c>
      <c r="K5984" s="4" t="str">
        <f aca="false">IFERROR(INDEX(Data_Orders!$F$2:$F$4727,MATCH(B5984,Data_Orders!$A$2:$A$4727,0)),"")</f>
        <v>Retail</v>
      </c>
      <c r="L5984" s="4" t="str">
        <f aca="false">IFERROR(INDEX(Data_Orders!$D$2:$D$4727,MATCH(B5984,Data_Orders!$A$2:$A$4727,0)),"")</f>
        <v>Rugby</v>
      </c>
    </row>
    <row r="5985" customFormat="false" ht="15" hidden="false" customHeight="false" outlineLevel="0" collapsed="false">
      <c r="A5985" s="4" t="s">
        <v>11801</v>
      </c>
      <c r="B5985" s="4" t="s">
        <v>3082</v>
      </c>
      <c r="C5985" s="4" t="s">
        <v>1061</v>
      </c>
      <c r="D5985" s="4" t="n">
        <v>14</v>
      </c>
      <c r="E5985" s="4" t="n">
        <v>145.57</v>
      </c>
      <c r="F5985" s="4" t="n">
        <v>2037.98</v>
      </c>
      <c r="G5985" s="4" t="n">
        <f aca="false">INDEX(Data_Products!$D$2:$D$33,MATCH(C5985,Data_Products!$A$2:$A$33,0))</f>
        <v>119.29</v>
      </c>
      <c r="H5985" s="4" t="str">
        <f aca="false">INDEX(Data_Products!$C$2:$C$33,MATCH(C5985,Data_Products!$A$2:$A$33,0))</f>
        <v>Plumbing &amp; Drainage</v>
      </c>
      <c r="I5985" s="10" t="n">
        <f aca="false">D5985*(E5985-G5985)</f>
        <v>367.92</v>
      </c>
      <c r="J5985" s="11" t="n">
        <f aca="false">IFERROR(I5985/F5985,0)</f>
        <v>0.180531702960775</v>
      </c>
      <c r="K5985" s="4" t="str">
        <f aca="false">IFERROR(INDEX(Data_Orders!$F$2:$F$4727,MATCH(B5985,Data_Orders!$A$2:$A$4727,0)),"")</f>
        <v>Retail</v>
      </c>
      <c r="L5985" s="4" t="str">
        <f aca="false">IFERROR(INDEX(Data_Orders!$D$2:$D$4727,MATCH(B5985,Data_Orders!$A$2:$A$4727,0)),"")</f>
        <v>Rugby</v>
      </c>
    </row>
    <row r="5986" customFormat="false" ht="15" hidden="false" customHeight="false" outlineLevel="0" collapsed="false">
      <c r="A5986" s="4" t="s">
        <v>11802</v>
      </c>
      <c r="B5986" s="4" t="s">
        <v>3082</v>
      </c>
      <c r="C5986" s="4" t="s">
        <v>1077</v>
      </c>
      <c r="D5986" s="4" t="n">
        <v>5</v>
      </c>
      <c r="E5986" s="4" t="n">
        <v>46.61</v>
      </c>
      <c r="F5986" s="4" t="n">
        <v>233.05</v>
      </c>
      <c r="G5986" s="4" t="n">
        <f aca="false">INDEX(Data_Products!$D$2:$D$33,MATCH(C5986,Data_Products!$A$2:$A$33,0))</f>
        <v>36.87</v>
      </c>
      <c r="H5986" s="4" t="str">
        <f aca="false">INDEX(Data_Products!$C$2:$C$33,MATCH(C5986,Data_Products!$A$2:$A$33,0))</f>
        <v>Landscaping</v>
      </c>
      <c r="I5986" s="10" t="n">
        <f aca="false">D5986*(E5986-G5986)</f>
        <v>48.7</v>
      </c>
      <c r="J5986" s="11" t="n">
        <f aca="false">IFERROR(I5986/F5986,0)</f>
        <v>0.208968032611028</v>
      </c>
      <c r="K5986" s="4" t="str">
        <f aca="false">IFERROR(INDEX(Data_Orders!$F$2:$F$4727,MATCH(B5986,Data_Orders!$A$2:$A$4727,0)),"")</f>
        <v>Retail</v>
      </c>
      <c r="L5986" s="4" t="str">
        <f aca="false">IFERROR(INDEX(Data_Orders!$D$2:$D$4727,MATCH(B5986,Data_Orders!$A$2:$A$4727,0)),"")</f>
        <v>Rugby</v>
      </c>
    </row>
    <row r="5987" customFormat="false" ht="15" hidden="false" customHeight="false" outlineLevel="0" collapsed="false">
      <c r="A5987" s="4" t="s">
        <v>11803</v>
      </c>
      <c r="B5987" s="4" t="s">
        <v>3082</v>
      </c>
      <c r="C5987" s="4" t="s">
        <v>1030</v>
      </c>
      <c r="D5987" s="4" t="n">
        <v>1</v>
      </c>
      <c r="E5987" s="4" t="n">
        <v>25.23</v>
      </c>
      <c r="F5987" s="4" t="n">
        <v>25.23</v>
      </c>
      <c r="G5987" s="4" t="n">
        <f aca="false">INDEX(Data_Products!$D$2:$D$33,MATCH(C5987,Data_Products!$A$2:$A$33,0))</f>
        <v>17.67</v>
      </c>
      <c r="H5987" s="4" t="str">
        <f aca="false">INDEX(Data_Products!$C$2:$C$33,MATCH(C5987,Data_Products!$A$2:$A$33,0))</f>
        <v>Cement &amp; Aggregates</v>
      </c>
      <c r="I5987" s="10" t="n">
        <f aca="false">D5987*(E5987-G5987)</f>
        <v>7.56</v>
      </c>
      <c r="J5987" s="11" t="n">
        <f aca="false">IFERROR(I5987/F5987,0)</f>
        <v>0.299643281807372</v>
      </c>
      <c r="K5987" s="4" t="str">
        <f aca="false">IFERROR(INDEX(Data_Orders!$F$2:$F$4727,MATCH(B5987,Data_Orders!$A$2:$A$4727,0)),"")</f>
        <v>Retail</v>
      </c>
      <c r="L5987" s="4" t="str">
        <f aca="false">IFERROR(INDEX(Data_Orders!$D$2:$D$4727,MATCH(B5987,Data_Orders!$A$2:$A$4727,0)),"")</f>
        <v>Rugby</v>
      </c>
    </row>
    <row r="5988" customFormat="false" ht="15" hidden="false" customHeight="false" outlineLevel="0" collapsed="false">
      <c r="A5988" s="4" t="s">
        <v>11804</v>
      </c>
      <c r="B5988" s="4" t="s">
        <v>3082</v>
      </c>
      <c r="C5988" s="4" t="s">
        <v>1055</v>
      </c>
      <c r="D5988" s="4" t="n">
        <v>5</v>
      </c>
      <c r="E5988" s="4" t="n">
        <v>205.03</v>
      </c>
      <c r="F5988" s="4" t="n">
        <v>1025.15</v>
      </c>
      <c r="G5988" s="4" t="n">
        <f aca="false">INDEX(Data_Products!$D$2:$D$33,MATCH(C5988,Data_Products!$A$2:$A$33,0))</f>
        <v>138.6</v>
      </c>
      <c r="H5988" s="4" t="str">
        <f aca="false">INDEX(Data_Products!$C$2:$C$33,MATCH(C5988,Data_Products!$A$2:$A$33,0))</f>
        <v>Roofing</v>
      </c>
      <c r="I5988" s="10" t="n">
        <f aca="false">D5988*(E5988-G5988)</f>
        <v>332.15</v>
      </c>
      <c r="J5988" s="11" t="n">
        <f aca="false">IFERROR(I5988/F5988,0)</f>
        <v>0.324001365653807</v>
      </c>
      <c r="K5988" s="4" t="str">
        <f aca="false">IFERROR(INDEX(Data_Orders!$F$2:$F$4727,MATCH(B5988,Data_Orders!$A$2:$A$4727,0)),"")</f>
        <v>Retail</v>
      </c>
      <c r="L5988" s="4" t="str">
        <f aca="false">IFERROR(INDEX(Data_Orders!$D$2:$D$4727,MATCH(B5988,Data_Orders!$A$2:$A$4727,0)),"")</f>
        <v>Rugby</v>
      </c>
    </row>
    <row r="5989" customFormat="false" ht="15" hidden="false" customHeight="false" outlineLevel="0" collapsed="false">
      <c r="A5989" s="4" t="s">
        <v>11805</v>
      </c>
      <c r="B5989" s="4" t="s">
        <v>3083</v>
      </c>
      <c r="C5989" s="4" t="s">
        <v>1061</v>
      </c>
      <c r="D5989" s="4" t="n">
        <v>10</v>
      </c>
      <c r="E5989" s="4" t="n">
        <v>145.57</v>
      </c>
      <c r="F5989" s="4" t="n">
        <v>1455.7</v>
      </c>
      <c r="G5989" s="4" t="n">
        <f aca="false">INDEX(Data_Products!$D$2:$D$33,MATCH(C5989,Data_Products!$A$2:$A$33,0))</f>
        <v>119.29</v>
      </c>
      <c r="H5989" s="4" t="str">
        <f aca="false">INDEX(Data_Products!$C$2:$C$33,MATCH(C5989,Data_Products!$A$2:$A$33,0))</f>
        <v>Plumbing &amp; Drainage</v>
      </c>
      <c r="I5989" s="10" t="n">
        <f aca="false">D5989*(E5989-G5989)</f>
        <v>262.8</v>
      </c>
      <c r="J5989" s="11" t="n">
        <f aca="false">IFERROR(I5989/F5989,0)</f>
        <v>0.180531702960775</v>
      </c>
      <c r="K5989" s="4" t="str">
        <f aca="false">IFERROR(INDEX(Data_Orders!$F$2:$F$4727,MATCH(B5989,Data_Orders!$A$2:$A$4727,0)),"")</f>
        <v>Retail</v>
      </c>
      <c r="L5989" s="4" t="str">
        <f aca="false">IFERROR(INDEX(Data_Orders!$D$2:$D$4727,MATCH(B5989,Data_Orders!$A$2:$A$4727,0)),"")</f>
        <v>Rugby</v>
      </c>
    </row>
    <row r="5990" customFormat="false" ht="15" hidden="false" customHeight="false" outlineLevel="0" collapsed="false">
      <c r="A5990" s="4" t="s">
        <v>11806</v>
      </c>
      <c r="B5990" s="4" t="s">
        <v>3083</v>
      </c>
      <c r="C5990" s="4" t="s">
        <v>1059</v>
      </c>
      <c r="D5990" s="4" t="n">
        <v>7</v>
      </c>
      <c r="E5990" s="4" t="n">
        <v>103.63</v>
      </c>
      <c r="F5990" s="4" t="n">
        <v>725.41</v>
      </c>
      <c r="G5990" s="4" t="n">
        <f aca="false">INDEX(Data_Products!$D$2:$D$33,MATCH(C5990,Data_Products!$A$2:$A$33,0))</f>
        <v>82.55</v>
      </c>
      <c r="H5990" s="4" t="str">
        <f aca="false">INDEX(Data_Products!$C$2:$C$33,MATCH(C5990,Data_Products!$A$2:$A$33,0))</f>
        <v>Roofing</v>
      </c>
      <c r="I5990" s="10" t="n">
        <f aca="false">D5990*(E5990-G5990)</f>
        <v>147.56</v>
      </c>
      <c r="J5990" s="11" t="n">
        <f aca="false">IFERROR(I5990/F5990,0)</f>
        <v>0.203415999228023</v>
      </c>
      <c r="K5990" s="4" t="str">
        <f aca="false">IFERROR(INDEX(Data_Orders!$F$2:$F$4727,MATCH(B5990,Data_Orders!$A$2:$A$4727,0)),"")</f>
        <v>Retail</v>
      </c>
      <c r="L5990" s="4" t="str">
        <f aca="false">IFERROR(INDEX(Data_Orders!$D$2:$D$4727,MATCH(B5990,Data_Orders!$A$2:$A$4727,0)),"")</f>
        <v>Rugby</v>
      </c>
    </row>
    <row r="5991" customFormat="false" ht="15" hidden="false" customHeight="false" outlineLevel="0" collapsed="false">
      <c r="A5991" s="4" t="s">
        <v>11807</v>
      </c>
      <c r="B5991" s="4" t="s">
        <v>3083</v>
      </c>
      <c r="C5991" s="4" t="s">
        <v>1021</v>
      </c>
      <c r="D5991" s="4" t="n">
        <v>3</v>
      </c>
      <c r="E5991" s="4" t="n">
        <v>73.76</v>
      </c>
      <c r="F5991" s="4" t="n">
        <v>221.28</v>
      </c>
      <c r="G5991" s="4" t="n">
        <f aca="false">INDEX(Data_Products!$D$2:$D$33,MATCH(C5991,Data_Products!$A$2:$A$33,0))</f>
        <v>51.51</v>
      </c>
      <c r="H5991" s="4" t="str">
        <f aca="false">INDEX(Data_Products!$C$2:$C$33,MATCH(C5991,Data_Products!$A$2:$A$33,0))</f>
        <v>Cement &amp; Aggregates</v>
      </c>
      <c r="I5991" s="10" t="n">
        <f aca="false">D5991*(E5991-G5991)</f>
        <v>66.75</v>
      </c>
      <c r="J5991" s="11" t="n">
        <f aca="false">IFERROR(I5991/F5991,0)</f>
        <v>0.301654013015185</v>
      </c>
      <c r="K5991" s="4" t="str">
        <f aca="false">IFERROR(INDEX(Data_Orders!$F$2:$F$4727,MATCH(B5991,Data_Orders!$A$2:$A$4727,0)),"")</f>
        <v>Retail</v>
      </c>
      <c r="L5991" s="4" t="str">
        <f aca="false">IFERROR(INDEX(Data_Orders!$D$2:$D$4727,MATCH(B5991,Data_Orders!$A$2:$A$4727,0)),"")</f>
        <v>Rugby</v>
      </c>
    </row>
    <row r="5992" customFormat="false" ht="15" hidden="false" customHeight="false" outlineLevel="0" collapsed="false">
      <c r="A5992" s="4" t="s">
        <v>11808</v>
      </c>
      <c r="B5992" s="4" t="s">
        <v>3083</v>
      </c>
      <c r="C5992" s="4" t="s">
        <v>1075</v>
      </c>
      <c r="D5992" s="4" t="n">
        <v>17</v>
      </c>
      <c r="E5992" s="4" t="n">
        <v>98.61</v>
      </c>
      <c r="F5992" s="4" t="n">
        <v>1676.37</v>
      </c>
      <c r="G5992" s="4" t="n">
        <f aca="false">INDEX(Data_Products!$D$2:$D$33,MATCH(C5992,Data_Products!$A$2:$A$33,0))</f>
        <v>74.84</v>
      </c>
      <c r="H5992" s="4" t="str">
        <f aca="false">INDEX(Data_Products!$C$2:$C$33,MATCH(C5992,Data_Products!$A$2:$A$33,0))</f>
        <v>Landscaping</v>
      </c>
      <c r="I5992" s="10" t="n">
        <f aca="false">D5992*(E5992-G5992)</f>
        <v>404.09</v>
      </c>
      <c r="J5992" s="11" t="n">
        <f aca="false">IFERROR(I5992/F5992,0)</f>
        <v>0.24105060338708</v>
      </c>
      <c r="K5992" s="4" t="str">
        <f aca="false">IFERROR(INDEX(Data_Orders!$F$2:$F$4727,MATCH(B5992,Data_Orders!$A$2:$A$4727,0)),"")</f>
        <v>Retail</v>
      </c>
      <c r="L5992" s="4" t="str">
        <f aca="false">IFERROR(INDEX(Data_Orders!$D$2:$D$4727,MATCH(B5992,Data_Orders!$A$2:$A$4727,0)),"")</f>
        <v>Rugby</v>
      </c>
    </row>
    <row r="5993" customFormat="false" ht="15" hidden="false" customHeight="false" outlineLevel="0" collapsed="false">
      <c r="A5993" s="4" t="s">
        <v>11809</v>
      </c>
      <c r="B5993" s="4" t="s">
        <v>3083</v>
      </c>
      <c r="C5993" s="4" t="s">
        <v>1035</v>
      </c>
      <c r="D5993" s="4" t="n">
        <v>7</v>
      </c>
      <c r="E5993" s="4" t="n">
        <v>165.07</v>
      </c>
      <c r="F5993" s="4" t="n">
        <v>1155.49</v>
      </c>
      <c r="G5993" s="4" t="n">
        <f aca="false">INDEX(Data_Products!$D$2:$D$33,MATCH(C5993,Data_Products!$A$2:$A$33,0))</f>
        <v>134.65</v>
      </c>
      <c r="H5993" s="4" t="str">
        <f aca="false">INDEX(Data_Products!$C$2:$C$33,MATCH(C5993,Data_Products!$A$2:$A$33,0))</f>
        <v>Insulation</v>
      </c>
      <c r="I5993" s="10" t="n">
        <f aca="false">D5993*(E5993-G5993)</f>
        <v>212.94</v>
      </c>
      <c r="J5993" s="11" t="n">
        <f aca="false">IFERROR(I5993/F5993,0)</f>
        <v>0.184285454655601</v>
      </c>
      <c r="K5993" s="4" t="str">
        <f aca="false">IFERROR(INDEX(Data_Orders!$F$2:$F$4727,MATCH(B5993,Data_Orders!$A$2:$A$4727,0)),"")</f>
        <v>Retail</v>
      </c>
      <c r="L5993" s="4" t="str">
        <f aca="false">IFERROR(INDEX(Data_Orders!$D$2:$D$4727,MATCH(B5993,Data_Orders!$A$2:$A$4727,0)),"")</f>
        <v>Rugby</v>
      </c>
    </row>
    <row r="5994" customFormat="false" ht="15" hidden="false" customHeight="false" outlineLevel="0" collapsed="false">
      <c r="A5994" s="4" t="s">
        <v>11810</v>
      </c>
      <c r="B5994" s="4" t="s">
        <v>3084</v>
      </c>
      <c r="C5994" s="4" t="s">
        <v>1059</v>
      </c>
      <c r="D5994" s="4" t="n">
        <v>4</v>
      </c>
      <c r="E5994" s="4" t="n">
        <v>103.63</v>
      </c>
      <c r="F5994" s="4" t="n">
        <v>414.52</v>
      </c>
      <c r="G5994" s="4" t="n">
        <f aca="false">INDEX(Data_Products!$D$2:$D$33,MATCH(C5994,Data_Products!$A$2:$A$33,0))</f>
        <v>82.55</v>
      </c>
      <c r="H5994" s="4" t="str">
        <f aca="false">INDEX(Data_Products!$C$2:$C$33,MATCH(C5994,Data_Products!$A$2:$A$33,0))</f>
        <v>Roofing</v>
      </c>
      <c r="I5994" s="10" t="n">
        <f aca="false">D5994*(E5994-G5994)</f>
        <v>84.32</v>
      </c>
      <c r="J5994" s="11" t="n">
        <f aca="false">IFERROR(I5994/F5994,0)</f>
        <v>0.203415999228023</v>
      </c>
      <c r="K5994" s="4" t="str">
        <f aca="false">IFERROR(INDEX(Data_Orders!$F$2:$F$4727,MATCH(B5994,Data_Orders!$A$2:$A$4727,0)),"")</f>
        <v>Retail</v>
      </c>
      <c r="L5994" s="4" t="str">
        <f aca="false">IFERROR(INDEX(Data_Orders!$D$2:$D$4727,MATCH(B5994,Data_Orders!$A$2:$A$4727,0)),"")</f>
        <v>Rugby</v>
      </c>
    </row>
    <row r="5995" customFormat="false" ht="15" hidden="false" customHeight="false" outlineLevel="0" collapsed="false">
      <c r="A5995" s="4" t="s">
        <v>11811</v>
      </c>
      <c r="B5995" s="4" t="s">
        <v>3084</v>
      </c>
      <c r="C5995" s="4" t="s">
        <v>1048</v>
      </c>
      <c r="D5995" s="4" t="n">
        <v>5</v>
      </c>
      <c r="E5995" s="4" t="n">
        <v>112.72</v>
      </c>
      <c r="F5995" s="4" t="n">
        <v>563.6</v>
      </c>
      <c r="G5995" s="4" t="n">
        <f aca="false">INDEX(Data_Products!$D$2:$D$33,MATCH(C5995,Data_Products!$A$2:$A$33,0))</f>
        <v>83.21</v>
      </c>
      <c r="H5995" s="4" t="str">
        <f aca="false">INDEX(Data_Products!$C$2:$C$33,MATCH(C5995,Data_Products!$A$2:$A$33,0))</f>
        <v>Tools &amp; Fixings</v>
      </c>
      <c r="I5995" s="10" t="n">
        <f aca="false">D5995*(E5995-G5995)</f>
        <v>147.55</v>
      </c>
      <c r="J5995" s="11" t="n">
        <f aca="false">IFERROR(I5995/F5995,0)</f>
        <v>0.26179914833215</v>
      </c>
      <c r="K5995" s="4" t="str">
        <f aca="false">IFERROR(INDEX(Data_Orders!$F$2:$F$4727,MATCH(B5995,Data_Orders!$A$2:$A$4727,0)),"")</f>
        <v>Retail</v>
      </c>
      <c r="L5995" s="4" t="str">
        <f aca="false">IFERROR(INDEX(Data_Orders!$D$2:$D$4727,MATCH(B5995,Data_Orders!$A$2:$A$4727,0)),"")</f>
        <v>Rugby</v>
      </c>
    </row>
    <row r="5996" customFormat="false" ht="15" hidden="false" customHeight="false" outlineLevel="0" collapsed="false">
      <c r="A5996" s="4" t="s">
        <v>11812</v>
      </c>
      <c r="B5996" s="4" t="s">
        <v>3085</v>
      </c>
      <c r="C5996" s="4" t="s">
        <v>1019</v>
      </c>
      <c r="D5996" s="4" t="n">
        <v>7</v>
      </c>
      <c r="E5996" s="4" t="n">
        <v>79.76</v>
      </c>
      <c r="F5996" s="4" t="n">
        <v>558.32</v>
      </c>
      <c r="G5996" s="4" t="n">
        <f aca="false">INDEX(Data_Products!$D$2:$D$33,MATCH(C5996,Data_Products!$A$2:$A$33,0))</f>
        <v>59.07</v>
      </c>
      <c r="H5996" s="4" t="str">
        <f aca="false">INDEX(Data_Products!$C$2:$C$33,MATCH(C5996,Data_Products!$A$2:$A$33,0))</f>
        <v>Timber</v>
      </c>
      <c r="I5996" s="10" t="n">
        <f aca="false">D5996*(E5996-G5996)</f>
        <v>144.83</v>
      </c>
      <c r="J5996" s="11" t="n">
        <f aca="false">IFERROR(I5996/F5996,0)</f>
        <v>0.259403209628887</v>
      </c>
      <c r="K5996" s="4" t="str">
        <f aca="false">IFERROR(INDEX(Data_Orders!$F$2:$F$4727,MATCH(B5996,Data_Orders!$A$2:$A$4727,0)),"")</f>
        <v>Retail</v>
      </c>
      <c r="L5996" s="4" t="str">
        <f aca="false">IFERROR(INDEX(Data_Orders!$D$2:$D$4727,MATCH(B5996,Data_Orders!$A$2:$A$4727,0)),"")</f>
        <v>Rugby</v>
      </c>
    </row>
    <row r="5997" customFormat="false" ht="15" hidden="false" customHeight="false" outlineLevel="0" collapsed="false">
      <c r="A5997" s="4" t="s">
        <v>11813</v>
      </c>
      <c r="B5997" s="4" t="s">
        <v>3086</v>
      </c>
      <c r="C5997" s="4" t="s">
        <v>1073</v>
      </c>
      <c r="D5997" s="4" t="n">
        <v>1</v>
      </c>
      <c r="E5997" s="4" t="n">
        <v>231.05</v>
      </c>
      <c r="F5997" s="4" t="n">
        <v>231.05</v>
      </c>
      <c r="G5997" s="4" t="n">
        <f aca="false">INDEX(Data_Products!$D$2:$D$33,MATCH(C5997,Data_Products!$A$2:$A$33,0))</f>
        <v>148.29</v>
      </c>
      <c r="H5997" s="4" t="str">
        <f aca="false">INDEX(Data_Products!$C$2:$C$33,MATCH(C5997,Data_Products!$A$2:$A$33,0))</f>
        <v>Landscaping</v>
      </c>
      <c r="I5997" s="10" t="n">
        <f aca="false">D5997*(E5997-G5997)</f>
        <v>82.76</v>
      </c>
      <c r="J5997" s="11" t="n">
        <f aca="false">IFERROR(I5997/F5997,0)</f>
        <v>0.358190867777537</v>
      </c>
      <c r="K5997" s="4" t="str">
        <f aca="false">IFERROR(INDEX(Data_Orders!$F$2:$F$4727,MATCH(B5997,Data_Orders!$A$2:$A$4727,0)),"")</f>
        <v>Retail</v>
      </c>
      <c r="L5997" s="4" t="str">
        <f aca="false">IFERROR(INDEX(Data_Orders!$D$2:$D$4727,MATCH(B5997,Data_Orders!$A$2:$A$4727,0)),"")</f>
        <v>Rugby</v>
      </c>
    </row>
    <row r="5998" customFormat="false" ht="15" hidden="false" customHeight="false" outlineLevel="0" collapsed="false">
      <c r="A5998" s="4" t="s">
        <v>11814</v>
      </c>
      <c r="B5998" s="4" t="s">
        <v>3086</v>
      </c>
      <c r="C5998" s="4" t="s">
        <v>1068</v>
      </c>
      <c r="D5998" s="4" t="n">
        <v>10</v>
      </c>
      <c r="E5998" s="4" t="n">
        <v>86.28</v>
      </c>
      <c r="F5998" s="4" t="n">
        <v>862.8</v>
      </c>
      <c r="G5998" s="4" t="n">
        <f aca="false">INDEX(Data_Products!$D$2:$D$33,MATCH(C5998,Data_Products!$A$2:$A$33,0))</f>
        <v>68.55</v>
      </c>
      <c r="H5998" s="4" t="str">
        <f aca="false">INDEX(Data_Products!$C$2:$C$33,MATCH(C5998,Data_Products!$A$2:$A$33,0))</f>
        <v>Plumbing &amp; Drainage</v>
      </c>
      <c r="I5998" s="10" t="n">
        <f aca="false">D5998*(E5998-G5998)</f>
        <v>177.3</v>
      </c>
      <c r="J5998" s="11" t="n">
        <f aca="false">IFERROR(I5998/F5998,0)</f>
        <v>0.205493741307371</v>
      </c>
      <c r="K5998" s="4" t="str">
        <f aca="false">IFERROR(INDEX(Data_Orders!$F$2:$F$4727,MATCH(B5998,Data_Orders!$A$2:$A$4727,0)),"")</f>
        <v>Retail</v>
      </c>
      <c r="L5998" s="4" t="str">
        <f aca="false">IFERROR(INDEX(Data_Orders!$D$2:$D$4727,MATCH(B5998,Data_Orders!$A$2:$A$4727,0)),"")</f>
        <v>Rugby</v>
      </c>
    </row>
    <row r="5999" customFormat="false" ht="15" hidden="false" customHeight="false" outlineLevel="0" collapsed="false">
      <c r="A5999" s="4" t="s">
        <v>11815</v>
      </c>
      <c r="B5999" s="4" t="s">
        <v>3087</v>
      </c>
      <c r="C5999" s="4" t="s">
        <v>1013</v>
      </c>
      <c r="D5999" s="4" t="n">
        <v>13</v>
      </c>
      <c r="E5999" s="4" t="n">
        <v>240.92</v>
      </c>
      <c r="F5999" s="4" t="n">
        <v>3131.96</v>
      </c>
      <c r="G5999" s="4" t="n">
        <f aca="false">INDEX(Data_Products!$D$2:$D$33,MATCH(C5999,Data_Products!$A$2:$A$33,0))</f>
        <v>168.32</v>
      </c>
      <c r="H5999" s="4" t="str">
        <f aca="false">INDEX(Data_Products!$C$2:$C$33,MATCH(C5999,Data_Products!$A$2:$A$33,0))</f>
        <v>Timber</v>
      </c>
      <c r="I5999" s="10" t="n">
        <f aca="false">D5999*(E5999-G5999)</f>
        <v>943.8</v>
      </c>
      <c r="J5999" s="11" t="n">
        <f aca="false">IFERROR(I5999/F5999,0)</f>
        <v>0.301344844761747</v>
      </c>
      <c r="K5999" s="4" t="str">
        <f aca="false">IFERROR(INDEX(Data_Orders!$F$2:$F$4727,MATCH(B5999,Data_Orders!$A$2:$A$4727,0)),"")</f>
        <v>Retail</v>
      </c>
      <c r="L5999" s="4" t="str">
        <f aca="false">IFERROR(INDEX(Data_Orders!$D$2:$D$4727,MATCH(B5999,Data_Orders!$A$2:$A$4727,0)),"")</f>
        <v>Rugby</v>
      </c>
    </row>
    <row r="6000" customFormat="false" ht="15" hidden="false" customHeight="false" outlineLevel="0" collapsed="false">
      <c r="A6000" s="4" t="s">
        <v>11816</v>
      </c>
      <c r="B6000" s="4" t="s">
        <v>3088</v>
      </c>
      <c r="C6000" s="4" t="s">
        <v>1073</v>
      </c>
      <c r="D6000" s="4" t="n">
        <v>3</v>
      </c>
      <c r="E6000" s="4" t="n">
        <v>231.05</v>
      </c>
      <c r="F6000" s="4" t="n">
        <v>693.15</v>
      </c>
      <c r="G6000" s="4" t="n">
        <f aca="false">INDEX(Data_Products!$D$2:$D$33,MATCH(C6000,Data_Products!$A$2:$A$33,0))</f>
        <v>148.29</v>
      </c>
      <c r="H6000" s="4" t="str">
        <f aca="false">INDEX(Data_Products!$C$2:$C$33,MATCH(C6000,Data_Products!$A$2:$A$33,0))</f>
        <v>Landscaping</v>
      </c>
      <c r="I6000" s="10" t="n">
        <f aca="false">D6000*(E6000-G6000)</f>
        <v>248.28</v>
      </c>
      <c r="J6000" s="11" t="n">
        <f aca="false">IFERROR(I6000/F6000,0)</f>
        <v>0.358190867777537</v>
      </c>
      <c r="K6000" s="4" t="str">
        <f aca="false">IFERROR(INDEX(Data_Orders!$F$2:$F$4727,MATCH(B6000,Data_Orders!$A$2:$A$4727,0)),"")</f>
        <v>Retail</v>
      </c>
      <c r="L6000" s="4" t="str">
        <f aca="false">IFERROR(INDEX(Data_Orders!$D$2:$D$4727,MATCH(B6000,Data_Orders!$A$2:$A$4727,0)),"")</f>
        <v>Rugby</v>
      </c>
    </row>
    <row r="6001" customFormat="false" ht="15" hidden="false" customHeight="false" outlineLevel="0" collapsed="false">
      <c r="A6001" s="4" t="s">
        <v>11817</v>
      </c>
      <c r="B6001" s="4" t="s">
        <v>3089</v>
      </c>
      <c r="C6001" s="4" t="s">
        <v>1039</v>
      </c>
      <c r="D6001" s="4" t="n">
        <v>16</v>
      </c>
      <c r="E6001" s="4" t="n">
        <v>160.41</v>
      </c>
      <c r="F6001" s="4" t="n">
        <v>2566.56</v>
      </c>
      <c r="G6001" s="4" t="n">
        <f aca="false">INDEX(Data_Products!$D$2:$D$33,MATCH(C6001,Data_Products!$A$2:$A$33,0))</f>
        <v>99.74</v>
      </c>
      <c r="H6001" s="4" t="str">
        <f aca="false">INDEX(Data_Products!$C$2:$C$33,MATCH(C6001,Data_Products!$A$2:$A$33,0))</f>
        <v>Insulation</v>
      </c>
      <c r="I6001" s="10" t="n">
        <f aca="false">D6001*(E6001-G6001)</f>
        <v>970.72</v>
      </c>
      <c r="J6001" s="11" t="n">
        <f aca="false">IFERROR(I6001/F6001,0)</f>
        <v>0.378218315566361</v>
      </c>
      <c r="K6001" s="4" t="str">
        <f aca="false">IFERROR(INDEX(Data_Orders!$F$2:$F$4727,MATCH(B6001,Data_Orders!$A$2:$A$4727,0)),"")</f>
        <v>Retail</v>
      </c>
      <c r="L6001" s="4" t="str">
        <f aca="false">IFERROR(INDEX(Data_Orders!$D$2:$D$4727,MATCH(B6001,Data_Orders!$A$2:$A$4727,0)),"")</f>
        <v>Rugby</v>
      </c>
    </row>
    <row r="6002" customFormat="false" ht="15" hidden="false" customHeight="false" outlineLevel="0" collapsed="false">
      <c r="A6002" s="4" t="s">
        <v>11818</v>
      </c>
      <c r="B6002" s="4" t="s">
        <v>3089</v>
      </c>
      <c r="C6002" s="4" t="s">
        <v>1028</v>
      </c>
      <c r="D6002" s="4" t="n">
        <v>6</v>
      </c>
      <c r="E6002" s="4" t="n">
        <v>118.79</v>
      </c>
      <c r="F6002" s="4" t="n">
        <v>712.74</v>
      </c>
      <c r="G6002" s="4" t="n">
        <f aca="false">INDEX(Data_Products!$D$2:$D$33,MATCH(C6002,Data_Products!$A$2:$A$33,0))</f>
        <v>81.07</v>
      </c>
      <c r="H6002" s="4" t="str">
        <f aca="false">INDEX(Data_Products!$C$2:$C$33,MATCH(C6002,Data_Products!$A$2:$A$33,0))</f>
        <v>Cement &amp; Aggregates</v>
      </c>
      <c r="I6002" s="10" t="n">
        <f aca="false">D6002*(E6002-G6002)</f>
        <v>226.32</v>
      </c>
      <c r="J6002" s="11" t="n">
        <f aca="false">IFERROR(I6002/F6002,0)</f>
        <v>0.317535146056065</v>
      </c>
      <c r="K6002" s="4" t="str">
        <f aca="false">IFERROR(INDEX(Data_Orders!$F$2:$F$4727,MATCH(B6002,Data_Orders!$A$2:$A$4727,0)),"")</f>
        <v>Retail</v>
      </c>
      <c r="L6002" s="4" t="str">
        <f aca="false">IFERROR(INDEX(Data_Orders!$D$2:$D$4727,MATCH(B6002,Data_Orders!$A$2:$A$4727,0)),"")</f>
        <v>Rugby</v>
      </c>
    </row>
    <row r="6003" customFormat="false" ht="15" hidden="false" customHeight="false" outlineLevel="0" collapsed="false">
      <c r="A6003" s="4" t="s">
        <v>11819</v>
      </c>
      <c r="B6003" s="4" t="s">
        <v>3090</v>
      </c>
      <c r="C6003" s="4" t="s">
        <v>1041</v>
      </c>
      <c r="D6003" s="4" t="n">
        <v>16</v>
      </c>
      <c r="E6003" s="4" t="n">
        <v>242.75</v>
      </c>
      <c r="F6003" s="4" t="n">
        <v>3884</v>
      </c>
      <c r="G6003" s="4" t="n">
        <f aca="false">INDEX(Data_Products!$D$2:$D$33,MATCH(C6003,Data_Products!$A$2:$A$33,0))</f>
        <v>142.94</v>
      </c>
      <c r="H6003" s="4" t="str">
        <f aca="false">INDEX(Data_Products!$C$2:$C$33,MATCH(C6003,Data_Products!$A$2:$A$33,0))</f>
        <v>Tools &amp; Fixings</v>
      </c>
      <c r="I6003" s="10" t="n">
        <f aca="false">D6003*(E6003-G6003)</f>
        <v>1596.96</v>
      </c>
      <c r="J6003" s="11" t="n">
        <f aca="false">IFERROR(I6003/F6003,0)</f>
        <v>0.411163748712667</v>
      </c>
      <c r="K6003" s="4" t="str">
        <f aca="false">IFERROR(INDEX(Data_Orders!$F$2:$F$4727,MATCH(B6003,Data_Orders!$A$2:$A$4727,0)),"")</f>
        <v>Retail</v>
      </c>
      <c r="L6003" s="4" t="str">
        <f aca="false">IFERROR(INDEX(Data_Orders!$D$2:$D$4727,MATCH(B6003,Data_Orders!$A$2:$A$4727,0)),"")</f>
        <v>Rugby</v>
      </c>
    </row>
    <row r="6004" customFormat="false" ht="15" hidden="false" customHeight="false" outlineLevel="0" collapsed="false">
      <c r="A6004" s="4" t="s">
        <v>11820</v>
      </c>
      <c r="B6004" s="4" t="s">
        <v>3090</v>
      </c>
      <c r="C6004" s="4" t="s">
        <v>1035</v>
      </c>
      <c r="D6004" s="4" t="n">
        <v>13</v>
      </c>
      <c r="E6004" s="4" t="n">
        <v>165.07</v>
      </c>
      <c r="F6004" s="4" t="n">
        <v>2145.91</v>
      </c>
      <c r="G6004" s="4" t="n">
        <f aca="false">INDEX(Data_Products!$D$2:$D$33,MATCH(C6004,Data_Products!$A$2:$A$33,0))</f>
        <v>134.65</v>
      </c>
      <c r="H6004" s="4" t="str">
        <f aca="false">INDEX(Data_Products!$C$2:$C$33,MATCH(C6004,Data_Products!$A$2:$A$33,0))</f>
        <v>Insulation</v>
      </c>
      <c r="I6004" s="10" t="n">
        <f aca="false">D6004*(E6004-G6004)</f>
        <v>395.46</v>
      </c>
      <c r="J6004" s="11" t="n">
        <f aca="false">IFERROR(I6004/F6004,0)</f>
        <v>0.184285454655601</v>
      </c>
      <c r="K6004" s="4" t="str">
        <f aca="false">IFERROR(INDEX(Data_Orders!$F$2:$F$4727,MATCH(B6004,Data_Orders!$A$2:$A$4727,0)),"")</f>
        <v>Retail</v>
      </c>
      <c r="L6004" s="4" t="str">
        <f aca="false">IFERROR(INDEX(Data_Orders!$D$2:$D$4727,MATCH(B6004,Data_Orders!$A$2:$A$4727,0)),"")</f>
        <v>Rugby</v>
      </c>
    </row>
    <row r="6005" customFormat="false" ht="15" hidden="false" customHeight="false" outlineLevel="0" collapsed="false">
      <c r="A6005" s="4" t="s">
        <v>11821</v>
      </c>
      <c r="B6005" s="4" t="s">
        <v>3090</v>
      </c>
      <c r="C6005" s="4" t="s">
        <v>1010</v>
      </c>
      <c r="D6005" s="4" t="n">
        <v>17</v>
      </c>
      <c r="E6005" s="4" t="n">
        <v>135.95</v>
      </c>
      <c r="F6005" s="4" t="n">
        <v>2311.15</v>
      </c>
      <c r="G6005" s="4" t="n">
        <f aca="false">INDEX(Data_Products!$D$2:$D$33,MATCH(C6005,Data_Products!$A$2:$A$33,0))</f>
        <v>111.1</v>
      </c>
      <c r="H6005" s="4" t="str">
        <f aca="false">INDEX(Data_Products!$C$2:$C$33,MATCH(C6005,Data_Products!$A$2:$A$33,0))</f>
        <v>Timber</v>
      </c>
      <c r="I6005" s="10" t="n">
        <f aca="false">D6005*(E6005-G6005)</f>
        <v>422.45</v>
      </c>
      <c r="J6005" s="11" t="n">
        <f aca="false">IFERROR(I6005/F6005,0)</f>
        <v>0.18278778962854</v>
      </c>
      <c r="K6005" s="4" t="str">
        <f aca="false">IFERROR(INDEX(Data_Orders!$F$2:$F$4727,MATCH(B6005,Data_Orders!$A$2:$A$4727,0)),"")</f>
        <v>Retail</v>
      </c>
      <c r="L6005" s="4" t="str">
        <f aca="false">IFERROR(INDEX(Data_Orders!$D$2:$D$4727,MATCH(B6005,Data_Orders!$A$2:$A$4727,0)),"")</f>
        <v>Rugby</v>
      </c>
    </row>
    <row r="6006" customFormat="false" ht="15" hidden="false" customHeight="false" outlineLevel="0" collapsed="false">
      <c r="A6006" s="4" t="s">
        <v>11822</v>
      </c>
      <c r="B6006" s="4" t="s">
        <v>3090</v>
      </c>
      <c r="C6006" s="4" t="s">
        <v>1048</v>
      </c>
      <c r="D6006" s="4" t="n">
        <v>3</v>
      </c>
      <c r="E6006" s="4" t="n">
        <v>112.72</v>
      </c>
      <c r="F6006" s="4" t="n">
        <v>338.16</v>
      </c>
      <c r="G6006" s="4" t="n">
        <f aca="false">INDEX(Data_Products!$D$2:$D$33,MATCH(C6006,Data_Products!$A$2:$A$33,0))</f>
        <v>83.21</v>
      </c>
      <c r="H6006" s="4" t="str">
        <f aca="false">INDEX(Data_Products!$C$2:$C$33,MATCH(C6006,Data_Products!$A$2:$A$33,0))</f>
        <v>Tools &amp; Fixings</v>
      </c>
      <c r="I6006" s="10" t="n">
        <f aca="false">D6006*(E6006-G6006)</f>
        <v>88.53</v>
      </c>
      <c r="J6006" s="11" t="n">
        <f aca="false">IFERROR(I6006/F6006,0)</f>
        <v>0.261799148332151</v>
      </c>
      <c r="K6006" s="4" t="str">
        <f aca="false">IFERROR(INDEX(Data_Orders!$F$2:$F$4727,MATCH(B6006,Data_Orders!$A$2:$A$4727,0)),"")</f>
        <v>Retail</v>
      </c>
      <c r="L6006" s="4" t="str">
        <f aca="false">IFERROR(INDEX(Data_Orders!$D$2:$D$4727,MATCH(B6006,Data_Orders!$A$2:$A$4727,0)),"")</f>
        <v>Rugby</v>
      </c>
    </row>
    <row r="6007" customFormat="false" ht="15" hidden="false" customHeight="false" outlineLevel="0" collapsed="false">
      <c r="A6007" s="4" t="s">
        <v>11823</v>
      </c>
      <c r="B6007" s="4" t="s">
        <v>3090</v>
      </c>
      <c r="C6007" s="4" t="s">
        <v>1021</v>
      </c>
      <c r="D6007" s="4" t="n">
        <v>15</v>
      </c>
      <c r="E6007" s="4" t="n">
        <v>73.76</v>
      </c>
      <c r="F6007" s="4" t="n">
        <v>1106.4</v>
      </c>
      <c r="G6007" s="4" t="n">
        <f aca="false">INDEX(Data_Products!$D$2:$D$33,MATCH(C6007,Data_Products!$A$2:$A$33,0))</f>
        <v>51.51</v>
      </c>
      <c r="H6007" s="4" t="str">
        <f aca="false">INDEX(Data_Products!$C$2:$C$33,MATCH(C6007,Data_Products!$A$2:$A$33,0))</f>
        <v>Cement &amp; Aggregates</v>
      </c>
      <c r="I6007" s="10" t="n">
        <f aca="false">D6007*(E6007-G6007)</f>
        <v>333.75</v>
      </c>
      <c r="J6007" s="11" t="n">
        <f aca="false">IFERROR(I6007/F6007,0)</f>
        <v>0.301654013015184</v>
      </c>
      <c r="K6007" s="4" t="str">
        <f aca="false">IFERROR(INDEX(Data_Orders!$F$2:$F$4727,MATCH(B6007,Data_Orders!$A$2:$A$4727,0)),"")</f>
        <v>Retail</v>
      </c>
      <c r="L6007" s="4" t="str">
        <f aca="false">IFERROR(INDEX(Data_Orders!$D$2:$D$4727,MATCH(B6007,Data_Orders!$A$2:$A$4727,0)),"")</f>
        <v>Rugby</v>
      </c>
    </row>
    <row r="6008" customFormat="false" ht="15" hidden="false" customHeight="false" outlineLevel="0" collapsed="false">
      <c r="A6008" s="4" t="s">
        <v>11824</v>
      </c>
      <c r="B6008" s="4" t="s">
        <v>3091</v>
      </c>
      <c r="C6008" s="4" t="s">
        <v>1073</v>
      </c>
      <c r="D6008" s="4" t="n">
        <v>16</v>
      </c>
      <c r="E6008" s="4" t="n">
        <v>231.05</v>
      </c>
      <c r="F6008" s="4" t="n">
        <v>3696.8</v>
      </c>
      <c r="G6008" s="4" t="n">
        <f aca="false">INDEX(Data_Products!$D$2:$D$33,MATCH(C6008,Data_Products!$A$2:$A$33,0))</f>
        <v>148.29</v>
      </c>
      <c r="H6008" s="4" t="str">
        <f aca="false">INDEX(Data_Products!$C$2:$C$33,MATCH(C6008,Data_Products!$A$2:$A$33,0))</f>
        <v>Landscaping</v>
      </c>
      <c r="I6008" s="10" t="n">
        <f aca="false">D6008*(E6008-G6008)</f>
        <v>1324.16</v>
      </c>
      <c r="J6008" s="11" t="n">
        <f aca="false">IFERROR(I6008/F6008,0)</f>
        <v>0.358190867777537</v>
      </c>
      <c r="K6008" s="4" t="str">
        <f aca="false">IFERROR(INDEX(Data_Orders!$F$2:$F$4727,MATCH(B6008,Data_Orders!$A$2:$A$4727,0)),"")</f>
        <v>Retail</v>
      </c>
      <c r="L6008" s="4" t="str">
        <f aca="false">IFERROR(INDEX(Data_Orders!$D$2:$D$4727,MATCH(B6008,Data_Orders!$A$2:$A$4727,0)),"")</f>
        <v>Rugby</v>
      </c>
    </row>
    <row r="6009" customFormat="false" ht="15" hidden="false" customHeight="false" outlineLevel="0" collapsed="false">
      <c r="A6009" s="4" t="s">
        <v>11825</v>
      </c>
      <c r="B6009" s="4" t="s">
        <v>3091</v>
      </c>
      <c r="C6009" s="4" t="s">
        <v>1035</v>
      </c>
      <c r="D6009" s="4" t="n">
        <v>15</v>
      </c>
      <c r="E6009" s="4" t="n">
        <v>165.07</v>
      </c>
      <c r="F6009" s="4" t="n">
        <v>2476.05</v>
      </c>
      <c r="G6009" s="4" t="n">
        <f aca="false">INDEX(Data_Products!$D$2:$D$33,MATCH(C6009,Data_Products!$A$2:$A$33,0))</f>
        <v>134.65</v>
      </c>
      <c r="H6009" s="4" t="str">
        <f aca="false">INDEX(Data_Products!$C$2:$C$33,MATCH(C6009,Data_Products!$A$2:$A$33,0))</f>
        <v>Insulation</v>
      </c>
      <c r="I6009" s="10" t="n">
        <f aca="false">D6009*(E6009-G6009)</f>
        <v>456.3</v>
      </c>
      <c r="J6009" s="11" t="n">
        <f aca="false">IFERROR(I6009/F6009,0)</f>
        <v>0.184285454655601</v>
      </c>
      <c r="K6009" s="4" t="str">
        <f aca="false">IFERROR(INDEX(Data_Orders!$F$2:$F$4727,MATCH(B6009,Data_Orders!$A$2:$A$4727,0)),"")</f>
        <v>Retail</v>
      </c>
      <c r="L6009" s="4" t="str">
        <f aca="false">IFERROR(INDEX(Data_Orders!$D$2:$D$4727,MATCH(B6009,Data_Orders!$A$2:$A$4727,0)),"")</f>
        <v>Rugby</v>
      </c>
    </row>
    <row r="6010" customFormat="false" ht="15" hidden="false" customHeight="false" outlineLevel="0" collapsed="false">
      <c r="A6010" s="4" t="s">
        <v>11826</v>
      </c>
      <c r="B6010" s="4" t="s">
        <v>3092</v>
      </c>
      <c r="C6010" s="4" t="s">
        <v>1061</v>
      </c>
      <c r="D6010" s="4" t="n">
        <v>9</v>
      </c>
      <c r="E6010" s="4" t="n">
        <v>145.57</v>
      </c>
      <c r="F6010" s="4" t="n">
        <v>1310.13</v>
      </c>
      <c r="G6010" s="4" t="n">
        <f aca="false">INDEX(Data_Products!$D$2:$D$33,MATCH(C6010,Data_Products!$A$2:$A$33,0))</f>
        <v>119.29</v>
      </c>
      <c r="H6010" s="4" t="str">
        <f aca="false">INDEX(Data_Products!$C$2:$C$33,MATCH(C6010,Data_Products!$A$2:$A$33,0))</f>
        <v>Plumbing &amp; Drainage</v>
      </c>
      <c r="I6010" s="10" t="n">
        <f aca="false">D6010*(E6010-G6010)</f>
        <v>236.52</v>
      </c>
      <c r="J6010" s="11" t="n">
        <f aca="false">IFERROR(I6010/F6010,0)</f>
        <v>0.180531702960775</v>
      </c>
      <c r="K6010" s="4" t="str">
        <f aca="false">IFERROR(INDEX(Data_Orders!$F$2:$F$4727,MATCH(B6010,Data_Orders!$A$2:$A$4727,0)),"")</f>
        <v>Retail</v>
      </c>
      <c r="L6010" s="4" t="str">
        <f aca="false">IFERROR(INDEX(Data_Orders!$D$2:$D$4727,MATCH(B6010,Data_Orders!$A$2:$A$4727,0)),"")</f>
        <v>Rugby</v>
      </c>
    </row>
    <row r="6011" customFormat="false" ht="15" hidden="false" customHeight="false" outlineLevel="0" collapsed="false">
      <c r="A6011" s="4" t="s">
        <v>11827</v>
      </c>
      <c r="B6011" s="4" t="s">
        <v>3092</v>
      </c>
      <c r="C6011" s="4" t="s">
        <v>1035</v>
      </c>
      <c r="D6011" s="4" t="n">
        <v>16</v>
      </c>
      <c r="E6011" s="4" t="n">
        <v>165.07</v>
      </c>
      <c r="F6011" s="4" t="n">
        <v>2641.12</v>
      </c>
      <c r="G6011" s="4" t="n">
        <f aca="false">INDEX(Data_Products!$D$2:$D$33,MATCH(C6011,Data_Products!$A$2:$A$33,0))</f>
        <v>134.65</v>
      </c>
      <c r="H6011" s="4" t="str">
        <f aca="false">INDEX(Data_Products!$C$2:$C$33,MATCH(C6011,Data_Products!$A$2:$A$33,0))</f>
        <v>Insulation</v>
      </c>
      <c r="I6011" s="10" t="n">
        <f aca="false">D6011*(E6011-G6011)</f>
        <v>486.72</v>
      </c>
      <c r="J6011" s="11" t="n">
        <f aca="false">IFERROR(I6011/F6011,0)</f>
        <v>0.184285454655601</v>
      </c>
      <c r="K6011" s="4" t="str">
        <f aca="false">IFERROR(INDEX(Data_Orders!$F$2:$F$4727,MATCH(B6011,Data_Orders!$A$2:$A$4727,0)),"")</f>
        <v>Retail</v>
      </c>
      <c r="L6011" s="4" t="str">
        <f aca="false">IFERROR(INDEX(Data_Orders!$D$2:$D$4727,MATCH(B6011,Data_Orders!$A$2:$A$4727,0)),"")</f>
        <v>Rugby</v>
      </c>
    </row>
    <row r="6012" customFormat="false" ht="15" hidden="false" customHeight="false" outlineLevel="0" collapsed="false">
      <c r="A6012" s="4" t="s">
        <v>11828</v>
      </c>
      <c r="B6012" s="4" t="s">
        <v>3092</v>
      </c>
      <c r="C6012" s="4" t="s">
        <v>1048</v>
      </c>
      <c r="D6012" s="4" t="n">
        <v>5</v>
      </c>
      <c r="E6012" s="4" t="n">
        <v>112.72</v>
      </c>
      <c r="F6012" s="4" t="n">
        <v>563.6</v>
      </c>
      <c r="G6012" s="4" t="n">
        <f aca="false">INDEX(Data_Products!$D$2:$D$33,MATCH(C6012,Data_Products!$A$2:$A$33,0))</f>
        <v>83.21</v>
      </c>
      <c r="H6012" s="4" t="str">
        <f aca="false">INDEX(Data_Products!$C$2:$C$33,MATCH(C6012,Data_Products!$A$2:$A$33,0))</f>
        <v>Tools &amp; Fixings</v>
      </c>
      <c r="I6012" s="10" t="n">
        <f aca="false">D6012*(E6012-G6012)</f>
        <v>147.55</v>
      </c>
      <c r="J6012" s="11" t="n">
        <f aca="false">IFERROR(I6012/F6012,0)</f>
        <v>0.26179914833215</v>
      </c>
      <c r="K6012" s="4" t="str">
        <f aca="false">IFERROR(INDEX(Data_Orders!$F$2:$F$4727,MATCH(B6012,Data_Orders!$A$2:$A$4727,0)),"")</f>
        <v>Retail</v>
      </c>
      <c r="L6012" s="4" t="str">
        <f aca="false">IFERROR(INDEX(Data_Orders!$D$2:$D$4727,MATCH(B6012,Data_Orders!$A$2:$A$4727,0)),"")</f>
        <v>Rugby</v>
      </c>
    </row>
    <row r="6013" customFormat="false" ht="15" hidden="false" customHeight="false" outlineLevel="0" collapsed="false">
      <c r="A6013" s="4" t="s">
        <v>11829</v>
      </c>
      <c r="B6013" s="4" t="s">
        <v>3093</v>
      </c>
      <c r="C6013" s="4" t="s">
        <v>1037</v>
      </c>
      <c r="D6013" s="4" t="n">
        <v>8</v>
      </c>
      <c r="E6013" s="4" t="n">
        <v>90.97</v>
      </c>
      <c r="F6013" s="4" t="n">
        <v>727.76</v>
      </c>
      <c r="G6013" s="4" t="n">
        <f aca="false">INDEX(Data_Products!$D$2:$D$33,MATCH(C6013,Data_Products!$A$2:$A$33,0))</f>
        <v>73.81</v>
      </c>
      <c r="H6013" s="4" t="str">
        <f aca="false">INDEX(Data_Products!$C$2:$C$33,MATCH(C6013,Data_Products!$A$2:$A$33,0))</f>
        <v>Insulation</v>
      </c>
      <c r="I6013" s="10" t="n">
        <f aca="false">D6013*(E6013-G6013)</f>
        <v>137.28</v>
      </c>
      <c r="J6013" s="11" t="n">
        <f aca="false">IFERROR(I6013/F6013,0)</f>
        <v>0.18863361547763</v>
      </c>
      <c r="K6013" s="4" t="str">
        <f aca="false">IFERROR(INDEX(Data_Orders!$F$2:$F$4727,MATCH(B6013,Data_Orders!$A$2:$A$4727,0)),"")</f>
        <v>Contractor</v>
      </c>
      <c r="L6013" s="4" t="str">
        <f aca="false">IFERROR(INDEX(Data_Orders!$D$2:$D$4727,MATCH(B6013,Data_Orders!$A$2:$A$4727,0)),"")</f>
        <v>Leicester</v>
      </c>
    </row>
    <row r="6014" customFormat="false" ht="15" hidden="false" customHeight="false" outlineLevel="0" collapsed="false">
      <c r="A6014" s="4" t="s">
        <v>11830</v>
      </c>
      <c r="B6014" s="4" t="s">
        <v>3093</v>
      </c>
      <c r="C6014" s="4" t="s">
        <v>1073</v>
      </c>
      <c r="D6014" s="4" t="n">
        <v>4</v>
      </c>
      <c r="E6014" s="4" t="n">
        <v>231.05</v>
      </c>
      <c r="F6014" s="4" t="n">
        <v>924.2</v>
      </c>
      <c r="G6014" s="4" t="n">
        <f aca="false">INDEX(Data_Products!$D$2:$D$33,MATCH(C6014,Data_Products!$A$2:$A$33,0))</f>
        <v>148.29</v>
      </c>
      <c r="H6014" s="4" t="str">
        <f aca="false">INDEX(Data_Products!$C$2:$C$33,MATCH(C6014,Data_Products!$A$2:$A$33,0))</f>
        <v>Landscaping</v>
      </c>
      <c r="I6014" s="10" t="n">
        <f aca="false">D6014*(E6014-G6014)</f>
        <v>331.04</v>
      </c>
      <c r="J6014" s="11" t="n">
        <f aca="false">IFERROR(I6014/F6014,0)</f>
        <v>0.358190867777537</v>
      </c>
      <c r="K6014" s="4" t="str">
        <f aca="false">IFERROR(INDEX(Data_Orders!$F$2:$F$4727,MATCH(B6014,Data_Orders!$A$2:$A$4727,0)),"")</f>
        <v>Contractor</v>
      </c>
      <c r="L6014" s="4" t="str">
        <f aca="false">IFERROR(INDEX(Data_Orders!$D$2:$D$4727,MATCH(B6014,Data_Orders!$A$2:$A$4727,0)),"")</f>
        <v>Leicester</v>
      </c>
    </row>
    <row r="6015" customFormat="false" ht="15" hidden="false" customHeight="false" outlineLevel="0" collapsed="false">
      <c r="A6015" s="4" t="s">
        <v>11831</v>
      </c>
      <c r="B6015" s="4" t="s">
        <v>3093</v>
      </c>
      <c r="C6015" s="4" t="s">
        <v>1057</v>
      </c>
      <c r="D6015" s="4" t="n">
        <v>13</v>
      </c>
      <c r="E6015" s="4" t="n">
        <v>176.81</v>
      </c>
      <c r="F6015" s="4" t="n">
        <v>2298.53</v>
      </c>
      <c r="G6015" s="4" t="n">
        <f aca="false">INDEX(Data_Products!$D$2:$D$33,MATCH(C6015,Data_Products!$A$2:$A$33,0))</f>
        <v>129.57</v>
      </c>
      <c r="H6015" s="4" t="str">
        <f aca="false">INDEX(Data_Products!$C$2:$C$33,MATCH(C6015,Data_Products!$A$2:$A$33,0))</f>
        <v>Roofing</v>
      </c>
      <c r="I6015" s="10" t="n">
        <f aca="false">D6015*(E6015-G6015)</f>
        <v>614.12</v>
      </c>
      <c r="J6015" s="11" t="n">
        <f aca="false">IFERROR(I6015/F6015,0)</f>
        <v>0.267179458175443</v>
      </c>
      <c r="K6015" s="4" t="str">
        <f aca="false">IFERROR(INDEX(Data_Orders!$F$2:$F$4727,MATCH(B6015,Data_Orders!$A$2:$A$4727,0)),"")</f>
        <v>Contractor</v>
      </c>
      <c r="L6015" s="4" t="str">
        <f aca="false">IFERROR(INDEX(Data_Orders!$D$2:$D$4727,MATCH(B6015,Data_Orders!$A$2:$A$4727,0)),"")</f>
        <v>Leicester</v>
      </c>
    </row>
    <row r="6016" customFormat="false" ht="15" hidden="false" customHeight="false" outlineLevel="0" collapsed="false">
      <c r="A6016" s="4" t="s">
        <v>11832</v>
      </c>
      <c r="B6016" s="4" t="s">
        <v>3093</v>
      </c>
      <c r="C6016" s="4" t="s">
        <v>1048</v>
      </c>
      <c r="D6016" s="4" t="n">
        <v>2</v>
      </c>
      <c r="E6016" s="4" t="n">
        <v>112.72</v>
      </c>
      <c r="F6016" s="4" t="n">
        <v>225.44</v>
      </c>
      <c r="G6016" s="4" t="n">
        <f aca="false">INDEX(Data_Products!$D$2:$D$33,MATCH(C6016,Data_Products!$A$2:$A$33,0))</f>
        <v>83.21</v>
      </c>
      <c r="H6016" s="4" t="str">
        <f aca="false">INDEX(Data_Products!$C$2:$C$33,MATCH(C6016,Data_Products!$A$2:$A$33,0))</f>
        <v>Tools &amp; Fixings</v>
      </c>
      <c r="I6016" s="10" t="n">
        <f aca="false">D6016*(E6016-G6016)</f>
        <v>59.02</v>
      </c>
      <c r="J6016" s="11" t="n">
        <f aca="false">IFERROR(I6016/F6016,0)</f>
        <v>0.261799148332151</v>
      </c>
      <c r="K6016" s="4" t="str">
        <f aca="false">IFERROR(INDEX(Data_Orders!$F$2:$F$4727,MATCH(B6016,Data_Orders!$A$2:$A$4727,0)),"")</f>
        <v>Contractor</v>
      </c>
      <c r="L6016" s="4" t="str">
        <f aca="false">IFERROR(INDEX(Data_Orders!$D$2:$D$4727,MATCH(B6016,Data_Orders!$A$2:$A$4727,0)),"")</f>
        <v>Leicester</v>
      </c>
    </row>
    <row r="6017" customFormat="false" ht="15" hidden="false" customHeight="false" outlineLevel="0" collapsed="false">
      <c r="A6017" s="4" t="s">
        <v>11833</v>
      </c>
      <c r="B6017" s="4" t="s">
        <v>3094</v>
      </c>
      <c r="C6017" s="4" t="s">
        <v>1059</v>
      </c>
      <c r="D6017" s="4" t="n">
        <v>4</v>
      </c>
      <c r="E6017" s="4" t="n">
        <v>103.63</v>
      </c>
      <c r="F6017" s="4" t="n">
        <v>414.52</v>
      </c>
      <c r="G6017" s="4" t="n">
        <f aca="false">INDEX(Data_Products!$D$2:$D$33,MATCH(C6017,Data_Products!$A$2:$A$33,0))</f>
        <v>82.55</v>
      </c>
      <c r="H6017" s="4" t="str">
        <f aca="false">INDEX(Data_Products!$C$2:$C$33,MATCH(C6017,Data_Products!$A$2:$A$33,0))</f>
        <v>Roofing</v>
      </c>
      <c r="I6017" s="10" t="n">
        <f aca="false">D6017*(E6017-G6017)</f>
        <v>84.32</v>
      </c>
      <c r="J6017" s="11" t="n">
        <f aca="false">IFERROR(I6017/F6017,0)</f>
        <v>0.203415999228023</v>
      </c>
      <c r="K6017" s="4" t="str">
        <f aca="false">IFERROR(INDEX(Data_Orders!$F$2:$F$4727,MATCH(B6017,Data_Orders!$A$2:$A$4727,0)),"")</f>
        <v>Contractor</v>
      </c>
      <c r="L6017" s="4" t="str">
        <f aca="false">IFERROR(INDEX(Data_Orders!$D$2:$D$4727,MATCH(B6017,Data_Orders!$A$2:$A$4727,0)),"")</f>
        <v>Leicester</v>
      </c>
    </row>
    <row r="6018" customFormat="false" ht="15" hidden="false" customHeight="false" outlineLevel="0" collapsed="false">
      <c r="A6018" s="4" t="s">
        <v>11834</v>
      </c>
      <c r="B6018" s="4" t="s">
        <v>3094</v>
      </c>
      <c r="C6018" s="4" t="s">
        <v>1041</v>
      </c>
      <c r="D6018" s="4" t="n">
        <v>16</v>
      </c>
      <c r="E6018" s="4" t="n">
        <v>242.75</v>
      </c>
      <c r="F6018" s="4" t="n">
        <v>3884</v>
      </c>
      <c r="G6018" s="4" t="n">
        <f aca="false">INDEX(Data_Products!$D$2:$D$33,MATCH(C6018,Data_Products!$A$2:$A$33,0))</f>
        <v>142.94</v>
      </c>
      <c r="H6018" s="4" t="str">
        <f aca="false">INDEX(Data_Products!$C$2:$C$33,MATCH(C6018,Data_Products!$A$2:$A$33,0))</f>
        <v>Tools &amp; Fixings</v>
      </c>
      <c r="I6018" s="10" t="n">
        <f aca="false">D6018*(E6018-G6018)</f>
        <v>1596.96</v>
      </c>
      <c r="J6018" s="11" t="n">
        <f aca="false">IFERROR(I6018/F6018,0)</f>
        <v>0.411163748712667</v>
      </c>
      <c r="K6018" s="4" t="str">
        <f aca="false">IFERROR(INDEX(Data_Orders!$F$2:$F$4727,MATCH(B6018,Data_Orders!$A$2:$A$4727,0)),"")</f>
        <v>Contractor</v>
      </c>
      <c r="L6018" s="4" t="str">
        <f aca="false">IFERROR(INDEX(Data_Orders!$D$2:$D$4727,MATCH(B6018,Data_Orders!$A$2:$A$4727,0)),"")</f>
        <v>Leicester</v>
      </c>
    </row>
    <row r="6019" customFormat="false" ht="15" hidden="false" customHeight="false" outlineLevel="0" collapsed="false">
      <c r="A6019" s="4" t="s">
        <v>11835</v>
      </c>
      <c r="B6019" s="4" t="s">
        <v>3095</v>
      </c>
      <c r="C6019" s="4" t="s">
        <v>1041</v>
      </c>
      <c r="D6019" s="4" t="n">
        <v>7</v>
      </c>
      <c r="E6019" s="4" t="n">
        <v>242.75</v>
      </c>
      <c r="F6019" s="4" t="n">
        <v>1699.25</v>
      </c>
      <c r="G6019" s="4" t="n">
        <f aca="false">INDEX(Data_Products!$D$2:$D$33,MATCH(C6019,Data_Products!$A$2:$A$33,0))</f>
        <v>142.94</v>
      </c>
      <c r="H6019" s="4" t="str">
        <f aca="false">INDEX(Data_Products!$C$2:$C$33,MATCH(C6019,Data_Products!$A$2:$A$33,0))</f>
        <v>Tools &amp; Fixings</v>
      </c>
      <c r="I6019" s="10" t="n">
        <f aca="false">D6019*(E6019-G6019)</f>
        <v>698.67</v>
      </c>
      <c r="J6019" s="11" t="n">
        <f aca="false">IFERROR(I6019/F6019,0)</f>
        <v>0.411163748712667</v>
      </c>
      <c r="K6019" s="4" t="str">
        <f aca="false">IFERROR(INDEX(Data_Orders!$F$2:$F$4727,MATCH(B6019,Data_Orders!$A$2:$A$4727,0)),"")</f>
        <v>Contractor</v>
      </c>
      <c r="L6019" s="4" t="str">
        <f aca="false">IFERROR(INDEX(Data_Orders!$D$2:$D$4727,MATCH(B6019,Data_Orders!$A$2:$A$4727,0)),"")</f>
        <v>Leicester</v>
      </c>
    </row>
    <row r="6020" customFormat="false" ht="15" hidden="false" customHeight="false" outlineLevel="0" collapsed="false">
      <c r="A6020" s="4" t="s">
        <v>11836</v>
      </c>
      <c r="B6020" s="4" t="s">
        <v>3096</v>
      </c>
      <c r="C6020" s="4" t="s">
        <v>1066</v>
      </c>
      <c r="D6020" s="4" t="n">
        <v>19</v>
      </c>
      <c r="E6020" s="4" t="n">
        <v>209.69</v>
      </c>
      <c r="F6020" s="4" t="n">
        <v>3984.11</v>
      </c>
      <c r="G6020" s="4" t="n">
        <f aca="false">INDEX(Data_Products!$D$2:$D$33,MATCH(C6020,Data_Products!$A$2:$A$33,0))</f>
        <v>144.38</v>
      </c>
      <c r="H6020" s="4" t="str">
        <f aca="false">INDEX(Data_Products!$C$2:$C$33,MATCH(C6020,Data_Products!$A$2:$A$33,0))</f>
        <v>Plumbing &amp; Drainage</v>
      </c>
      <c r="I6020" s="10" t="n">
        <f aca="false">D6020*(E6020-G6020)</f>
        <v>1240.89</v>
      </c>
      <c r="J6020" s="11" t="n">
        <f aca="false">IFERROR(I6020/F6020,0)</f>
        <v>0.311459773952024</v>
      </c>
      <c r="K6020" s="4" t="str">
        <f aca="false">IFERROR(INDEX(Data_Orders!$F$2:$F$4727,MATCH(B6020,Data_Orders!$A$2:$A$4727,0)),"")</f>
        <v>Contractor</v>
      </c>
      <c r="L6020" s="4" t="str">
        <f aca="false">IFERROR(INDEX(Data_Orders!$D$2:$D$4727,MATCH(B6020,Data_Orders!$A$2:$A$4727,0)),"")</f>
        <v>Leicester</v>
      </c>
    </row>
    <row r="6021" customFormat="false" ht="15" hidden="false" customHeight="false" outlineLevel="0" collapsed="false">
      <c r="A6021" s="4" t="s">
        <v>11837</v>
      </c>
      <c r="B6021" s="4" t="s">
        <v>3096</v>
      </c>
      <c r="C6021" s="4" t="s">
        <v>1059</v>
      </c>
      <c r="D6021" s="4" t="n">
        <v>19</v>
      </c>
      <c r="E6021" s="4" t="n">
        <v>103.63</v>
      </c>
      <c r="F6021" s="4" t="n">
        <v>1968.97</v>
      </c>
      <c r="G6021" s="4" t="n">
        <f aca="false">INDEX(Data_Products!$D$2:$D$33,MATCH(C6021,Data_Products!$A$2:$A$33,0))</f>
        <v>82.55</v>
      </c>
      <c r="H6021" s="4" t="str">
        <f aca="false">INDEX(Data_Products!$C$2:$C$33,MATCH(C6021,Data_Products!$A$2:$A$33,0))</f>
        <v>Roofing</v>
      </c>
      <c r="I6021" s="10" t="n">
        <f aca="false">D6021*(E6021-G6021)</f>
        <v>400.52</v>
      </c>
      <c r="J6021" s="11" t="n">
        <f aca="false">IFERROR(I6021/F6021,0)</f>
        <v>0.203415999228023</v>
      </c>
      <c r="K6021" s="4" t="str">
        <f aca="false">IFERROR(INDEX(Data_Orders!$F$2:$F$4727,MATCH(B6021,Data_Orders!$A$2:$A$4727,0)),"")</f>
        <v>Contractor</v>
      </c>
      <c r="L6021" s="4" t="str">
        <f aca="false">IFERROR(INDEX(Data_Orders!$D$2:$D$4727,MATCH(B6021,Data_Orders!$A$2:$A$4727,0)),"")</f>
        <v>Leicester</v>
      </c>
    </row>
    <row r="6022" customFormat="false" ht="15" hidden="false" customHeight="false" outlineLevel="0" collapsed="false">
      <c r="A6022" s="4" t="s">
        <v>11838</v>
      </c>
      <c r="B6022" s="4" t="s">
        <v>3096</v>
      </c>
      <c r="C6022" s="4" t="s">
        <v>1061</v>
      </c>
      <c r="D6022" s="4" t="n">
        <v>6</v>
      </c>
      <c r="E6022" s="4" t="n">
        <v>145.57</v>
      </c>
      <c r="F6022" s="4" t="n">
        <v>873.42</v>
      </c>
      <c r="G6022" s="4" t="n">
        <f aca="false">INDEX(Data_Products!$D$2:$D$33,MATCH(C6022,Data_Products!$A$2:$A$33,0))</f>
        <v>119.29</v>
      </c>
      <c r="H6022" s="4" t="str">
        <f aca="false">INDEX(Data_Products!$C$2:$C$33,MATCH(C6022,Data_Products!$A$2:$A$33,0))</f>
        <v>Plumbing &amp; Drainage</v>
      </c>
      <c r="I6022" s="10" t="n">
        <f aca="false">D6022*(E6022-G6022)</f>
        <v>157.68</v>
      </c>
      <c r="J6022" s="11" t="n">
        <f aca="false">IFERROR(I6022/F6022,0)</f>
        <v>0.180531702960775</v>
      </c>
      <c r="K6022" s="4" t="str">
        <f aca="false">IFERROR(INDEX(Data_Orders!$F$2:$F$4727,MATCH(B6022,Data_Orders!$A$2:$A$4727,0)),"")</f>
        <v>Contractor</v>
      </c>
      <c r="L6022" s="4" t="str">
        <f aca="false">IFERROR(INDEX(Data_Orders!$D$2:$D$4727,MATCH(B6022,Data_Orders!$A$2:$A$4727,0)),"")</f>
        <v>Leicester</v>
      </c>
    </row>
    <row r="6023" customFormat="false" ht="15" hidden="false" customHeight="false" outlineLevel="0" collapsed="false">
      <c r="A6023" s="4" t="s">
        <v>11839</v>
      </c>
      <c r="B6023" s="4" t="s">
        <v>3096</v>
      </c>
      <c r="C6023" s="4" t="s">
        <v>1024</v>
      </c>
      <c r="D6023" s="4" t="n">
        <v>1</v>
      </c>
      <c r="E6023" s="4" t="n">
        <v>137.14</v>
      </c>
      <c r="F6023" s="4" t="n">
        <v>137.14</v>
      </c>
      <c r="G6023" s="4" t="n">
        <f aca="false">INDEX(Data_Products!$D$2:$D$33,MATCH(C6023,Data_Products!$A$2:$A$33,0))</f>
        <v>99.99</v>
      </c>
      <c r="H6023" s="4" t="str">
        <f aca="false">INDEX(Data_Products!$C$2:$C$33,MATCH(C6023,Data_Products!$A$2:$A$33,0))</f>
        <v>Cement &amp; Aggregates</v>
      </c>
      <c r="I6023" s="10" t="n">
        <f aca="false">D6023*(E6023-G6023)</f>
        <v>37.15</v>
      </c>
      <c r="J6023" s="11" t="n">
        <f aca="false">IFERROR(I6023/F6023,0)</f>
        <v>0.270891060230421</v>
      </c>
      <c r="K6023" s="4" t="str">
        <f aca="false">IFERROR(INDEX(Data_Orders!$F$2:$F$4727,MATCH(B6023,Data_Orders!$A$2:$A$4727,0)),"")</f>
        <v>Contractor</v>
      </c>
      <c r="L6023" s="4" t="str">
        <f aca="false">IFERROR(INDEX(Data_Orders!$D$2:$D$4727,MATCH(B6023,Data_Orders!$A$2:$A$4727,0)),"")</f>
        <v>Leicester</v>
      </c>
    </row>
    <row r="6024" customFormat="false" ht="15" hidden="false" customHeight="false" outlineLevel="0" collapsed="false">
      <c r="A6024" s="4" t="s">
        <v>11840</v>
      </c>
      <c r="B6024" s="4" t="s">
        <v>3097</v>
      </c>
      <c r="C6024" s="4" t="s">
        <v>1021</v>
      </c>
      <c r="D6024" s="4" t="n">
        <v>19</v>
      </c>
      <c r="E6024" s="4" t="n">
        <v>73.76</v>
      </c>
      <c r="F6024" s="4" t="n">
        <v>1401.44</v>
      </c>
      <c r="G6024" s="4" t="n">
        <f aca="false">INDEX(Data_Products!$D$2:$D$33,MATCH(C6024,Data_Products!$A$2:$A$33,0))</f>
        <v>51.51</v>
      </c>
      <c r="H6024" s="4" t="str">
        <f aca="false">INDEX(Data_Products!$C$2:$C$33,MATCH(C6024,Data_Products!$A$2:$A$33,0))</f>
        <v>Cement &amp; Aggregates</v>
      </c>
      <c r="I6024" s="10" t="n">
        <f aca="false">D6024*(E6024-G6024)</f>
        <v>422.75</v>
      </c>
      <c r="J6024" s="11" t="n">
        <f aca="false">IFERROR(I6024/F6024,0)</f>
        <v>0.301654013015184</v>
      </c>
      <c r="K6024" s="4" t="str">
        <f aca="false">IFERROR(INDEX(Data_Orders!$F$2:$F$4727,MATCH(B6024,Data_Orders!$A$2:$A$4727,0)),"")</f>
        <v>Contractor</v>
      </c>
      <c r="L6024" s="4" t="str">
        <f aca="false">IFERROR(INDEX(Data_Orders!$D$2:$D$4727,MATCH(B6024,Data_Orders!$A$2:$A$4727,0)),"")</f>
        <v>Leicester</v>
      </c>
    </row>
    <row r="6025" customFormat="false" ht="15" hidden="false" customHeight="false" outlineLevel="0" collapsed="false">
      <c r="A6025" s="4" t="s">
        <v>11841</v>
      </c>
      <c r="B6025" s="4" t="s">
        <v>3097</v>
      </c>
      <c r="C6025" s="4" t="s">
        <v>1019</v>
      </c>
      <c r="D6025" s="4" t="n">
        <v>19</v>
      </c>
      <c r="E6025" s="4" t="n">
        <v>79.76</v>
      </c>
      <c r="F6025" s="4" t="n">
        <v>1515.44</v>
      </c>
      <c r="G6025" s="4" t="n">
        <f aca="false">INDEX(Data_Products!$D$2:$D$33,MATCH(C6025,Data_Products!$A$2:$A$33,0))</f>
        <v>59.07</v>
      </c>
      <c r="H6025" s="4" t="str">
        <f aca="false">INDEX(Data_Products!$C$2:$C$33,MATCH(C6025,Data_Products!$A$2:$A$33,0))</f>
        <v>Timber</v>
      </c>
      <c r="I6025" s="10" t="n">
        <f aca="false">D6025*(E6025-G6025)</f>
        <v>393.11</v>
      </c>
      <c r="J6025" s="11" t="n">
        <f aca="false">IFERROR(I6025/F6025,0)</f>
        <v>0.259403209628887</v>
      </c>
      <c r="K6025" s="4" t="str">
        <f aca="false">IFERROR(INDEX(Data_Orders!$F$2:$F$4727,MATCH(B6025,Data_Orders!$A$2:$A$4727,0)),"")</f>
        <v>Contractor</v>
      </c>
      <c r="L6025" s="4" t="str">
        <f aca="false">IFERROR(INDEX(Data_Orders!$D$2:$D$4727,MATCH(B6025,Data_Orders!$A$2:$A$4727,0)),"")</f>
        <v>Leicester</v>
      </c>
    </row>
    <row r="6026" customFormat="false" ht="15" hidden="false" customHeight="false" outlineLevel="0" collapsed="false">
      <c r="A6026" s="4" t="s">
        <v>11842</v>
      </c>
      <c r="B6026" s="4" t="s">
        <v>3098</v>
      </c>
      <c r="C6026" s="4" t="s">
        <v>1061</v>
      </c>
      <c r="D6026" s="4" t="n">
        <v>6</v>
      </c>
      <c r="E6026" s="4" t="n">
        <v>145.57</v>
      </c>
      <c r="F6026" s="4" t="n">
        <v>873.42</v>
      </c>
      <c r="G6026" s="4" t="n">
        <f aca="false">INDEX(Data_Products!$D$2:$D$33,MATCH(C6026,Data_Products!$A$2:$A$33,0))</f>
        <v>119.29</v>
      </c>
      <c r="H6026" s="4" t="str">
        <f aca="false">INDEX(Data_Products!$C$2:$C$33,MATCH(C6026,Data_Products!$A$2:$A$33,0))</f>
        <v>Plumbing &amp; Drainage</v>
      </c>
      <c r="I6026" s="10" t="n">
        <f aca="false">D6026*(E6026-G6026)</f>
        <v>157.68</v>
      </c>
      <c r="J6026" s="11" t="n">
        <f aca="false">IFERROR(I6026/F6026,0)</f>
        <v>0.180531702960775</v>
      </c>
      <c r="K6026" s="4" t="str">
        <f aca="false">IFERROR(INDEX(Data_Orders!$F$2:$F$4727,MATCH(B6026,Data_Orders!$A$2:$A$4727,0)),"")</f>
        <v>Contractor</v>
      </c>
      <c r="L6026" s="4" t="str">
        <f aca="false">IFERROR(INDEX(Data_Orders!$D$2:$D$4727,MATCH(B6026,Data_Orders!$A$2:$A$4727,0)),"")</f>
        <v>Leicester</v>
      </c>
    </row>
    <row r="6027" customFormat="false" ht="15" hidden="false" customHeight="false" outlineLevel="0" collapsed="false">
      <c r="A6027" s="4" t="s">
        <v>11843</v>
      </c>
      <c r="B6027" s="4" t="s">
        <v>3098</v>
      </c>
      <c r="C6027" s="4" t="s">
        <v>1039</v>
      </c>
      <c r="D6027" s="4" t="n">
        <v>4</v>
      </c>
      <c r="E6027" s="4" t="n">
        <v>160.41</v>
      </c>
      <c r="F6027" s="4" t="n">
        <v>641.64</v>
      </c>
      <c r="G6027" s="4" t="n">
        <f aca="false">INDEX(Data_Products!$D$2:$D$33,MATCH(C6027,Data_Products!$A$2:$A$33,0))</f>
        <v>99.74</v>
      </c>
      <c r="H6027" s="4" t="str">
        <f aca="false">INDEX(Data_Products!$C$2:$C$33,MATCH(C6027,Data_Products!$A$2:$A$33,0))</f>
        <v>Insulation</v>
      </c>
      <c r="I6027" s="10" t="n">
        <f aca="false">D6027*(E6027-G6027)</f>
        <v>242.68</v>
      </c>
      <c r="J6027" s="11" t="n">
        <f aca="false">IFERROR(I6027/F6027,0)</f>
        <v>0.378218315566361</v>
      </c>
      <c r="K6027" s="4" t="str">
        <f aca="false">IFERROR(INDEX(Data_Orders!$F$2:$F$4727,MATCH(B6027,Data_Orders!$A$2:$A$4727,0)),"")</f>
        <v>Contractor</v>
      </c>
      <c r="L6027" s="4" t="str">
        <f aca="false">IFERROR(INDEX(Data_Orders!$D$2:$D$4727,MATCH(B6027,Data_Orders!$A$2:$A$4727,0)),"")</f>
        <v>Leicester</v>
      </c>
    </row>
    <row r="6028" customFormat="false" ht="15" hidden="false" customHeight="false" outlineLevel="0" collapsed="false">
      <c r="A6028" s="4" t="s">
        <v>11844</v>
      </c>
      <c r="B6028" s="4" t="s">
        <v>3099</v>
      </c>
      <c r="C6028" s="4" t="s">
        <v>1066</v>
      </c>
      <c r="D6028" s="4" t="n">
        <v>19</v>
      </c>
      <c r="E6028" s="4" t="n">
        <v>209.69</v>
      </c>
      <c r="F6028" s="4" t="n">
        <v>3984.11</v>
      </c>
      <c r="G6028" s="4" t="n">
        <f aca="false">INDEX(Data_Products!$D$2:$D$33,MATCH(C6028,Data_Products!$A$2:$A$33,0))</f>
        <v>144.38</v>
      </c>
      <c r="H6028" s="4" t="str">
        <f aca="false">INDEX(Data_Products!$C$2:$C$33,MATCH(C6028,Data_Products!$A$2:$A$33,0))</f>
        <v>Plumbing &amp; Drainage</v>
      </c>
      <c r="I6028" s="10" t="n">
        <f aca="false">D6028*(E6028-G6028)</f>
        <v>1240.89</v>
      </c>
      <c r="J6028" s="11" t="n">
        <f aca="false">IFERROR(I6028/F6028,0)</f>
        <v>0.311459773952024</v>
      </c>
      <c r="K6028" s="4" t="str">
        <f aca="false">IFERROR(INDEX(Data_Orders!$F$2:$F$4727,MATCH(B6028,Data_Orders!$A$2:$A$4727,0)),"")</f>
        <v>Contractor</v>
      </c>
      <c r="L6028" s="4" t="str">
        <f aca="false">IFERROR(INDEX(Data_Orders!$D$2:$D$4727,MATCH(B6028,Data_Orders!$A$2:$A$4727,0)),"")</f>
        <v>Leicester</v>
      </c>
    </row>
    <row r="6029" customFormat="false" ht="15" hidden="false" customHeight="false" outlineLevel="0" collapsed="false">
      <c r="A6029" s="4" t="s">
        <v>11845</v>
      </c>
      <c r="B6029" s="4" t="s">
        <v>3099</v>
      </c>
      <c r="C6029" s="4" t="s">
        <v>1032</v>
      </c>
      <c r="D6029" s="4" t="n">
        <v>3</v>
      </c>
      <c r="E6029" s="4" t="n">
        <v>99.65</v>
      </c>
      <c r="F6029" s="4" t="n">
        <v>298.95</v>
      </c>
      <c r="G6029" s="4" t="n">
        <f aca="false">INDEX(Data_Products!$D$2:$D$33,MATCH(C6029,Data_Products!$A$2:$A$33,0))</f>
        <v>58.26</v>
      </c>
      <c r="H6029" s="4" t="str">
        <f aca="false">INDEX(Data_Products!$C$2:$C$33,MATCH(C6029,Data_Products!$A$2:$A$33,0))</f>
        <v>Insulation</v>
      </c>
      <c r="I6029" s="10" t="n">
        <f aca="false">D6029*(E6029-G6029)</f>
        <v>124.17</v>
      </c>
      <c r="J6029" s="11" t="n">
        <f aca="false">IFERROR(I6029/F6029,0)</f>
        <v>0.415353738083292</v>
      </c>
      <c r="K6029" s="4" t="str">
        <f aca="false">IFERROR(INDEX(Data_Orders!$F$2:$F$4727,MATCH(B6029,Data_Orders!$A$2:$A$4727,0)),"")</f>
        <v>Contractor</v>
      </c>
      <c r="L6029" s="4" t="str">
        <f aca="false">IFERROR(INDEX(Data_Orders!$D$2:$D$4727,MATCH(B6029,Data_Orders!$A$2:$A$4727,0)),"")</f>
        <v>Leicester</v>
      </c>
    </row>
    <row r="6030" customFormat="false" ht="15" hidden="false" customHeight="false" outlineLevel="0" collapsed="false">
      <c r="A6030" s="4" t="s">
        <v>11846</v>
      </c>
      <c r="B6030" s="4" t="s">
        <v>3099</v>
      </c>
      <c r="C6030" s="4" t="s">
        <v>1057</v>
      </c>
      <c r="D6030" s="4" t="n">
        <v>10</v>
      </c>
      <c r="E6030" s="4" t="n">
        <v>176.81</v>
      </c>
      <c r="F6030" s="4" t="n">
        <v>1768.1</v>
      </c>
      <c r="G6030" s="4" t="n">
        <f aca="false">INDEX(Data_Products!$D$2:$D$33,MATCH(C6030,Data_Products!$A$2:$A$33,0))</f>
        <v>129.57</v>
      </c>
      <c r="H6030" s="4" t="str">
        <f aca="false">INDEX(Data_Products!$C$2:$C$33,MATCH(C6030,Data_Products!$A$2:$A$33,0))</f>
        <v>Roofing</v>
      </c>
      <c r="I6030" s="10" t="n">
        <f aca="false">D6030*(E6030-G6030)</f>
        <v>472.4</v>
      </c>
      <c r="J6030" s="11" t="n">
        <f aca="false">IFERROR(I6030/F6030,0)</f>
        <v>0.267179458175443</v>
      </c>
      <c r="K6030" s="4" t="str">
        <f aca="false">IFERROR(INDEX(Data_Orders!$F$2:$F$4727,MATCH(B6030,Data_Orders!$A$2:$A$4727,0)),"")</f>
        <v>Contractor</v>
      </c>
      <c r="L6030" s="4" t="str">
        <f aca="false">IFERROR(INDEX(Data_Orders!$D$2:$D$4727,MATCH(B6030,Data_Orders!$A$2:$A$4727,0)),"")</f>
        <v>Leicester</v>
      </c>
    </row>
    <row r="6031" customFormat="false" ht="15" hidden="false" customHeight="false" outlineLevel="0" collapsed="false">
      <c r="A6031" s="4" t="s">
        <v>11847</v>
      </c>
      <c r="B6031" s="4" t="s">
        <v>3099</v>
      </c>
      <c r="C6031" s="4" t="s">
        <v>1070</v>
      </c>
      <c r="D6031" s="4" t="n">
        <v>8</v>
      </c>
      <c r="E6031" s="4" t="n">
        <v>230.32</v>
      </c>
      <c r="F6031" s="4" t="n">
        <v>1842.56</v>
      </c>
      <c r="G6031" s="4" t="n">
        <f aca="false">INDEX(Data_Products!$D$2:$D$33,MATCH(C6031,Data_Products!$A$2:$A$33,0))</f>
        <v>161.64</v>
      </c>
      <c r="H6031" s="4" t="str">
        <f aca="false">INDEX(Data_Products!$C$2:$C$33,MATCH(C6031,Data_Products!$A$2:$A$33,0))</f>
        <v>Landscaping</v>
      </c>
      <c r="I6031" s="10" t="n">
        <f aca="false">D6031*(E6031-G6031)</f>
        <v>549.44</v>
      </c>
      <c r="J6031" s="11" t="n">
        <f aca="false">IFERROR(I6031/F6031,0)</f>
        <v>0.298193817297673</v>
      </c>
      <c r="K6031" s="4" t="str">
        <f aca="false">IFERROR(INDEX(Data_Orders!$F$2:$F$4727,MATCH(B6031,Data_Orders!$A$2:$A$4727,0)),"")</f>
        <v>Contractor</v>
      </c>
      <c r="L6031" s="4" t="str">
        <f aca="false">IFERROR(INDEX(Data_Orders!$D$2:$D$4727,MATCH(B6031,Data_Orders!$A$2:$A$4727,0)),"")</f>
        <v>Leicester</v>
      </c>
    </row>
    <row r="6032" customFormat="false" ht="15" hidden="false" customHeight="false" outlineLevel="0" collapsed="false">
      <c r="A6032" s="4" t="s">
        <v>11848</v>
      </c>
      <c r="B6032" s="4" t="s">
        <v>3100</v>
      </c>
      <c r="C6032" s="4" t="s">
        <v>1019</v>
      </c>
      <c r="D6032" s="4" t="n">
        <v>12</v>
      </c>
      <c r="E6032" s="4" t="n">
        <v>79.76</v>
      </c>
      <c r="F6032" s="4" t="n">
        <v>957.12</v>
      </c>
      <c r="G6032" s="4" t="n">
        <f aca="false">INDEX(Data_Products!$D$2:$D$33,MATCH(C6032,Data_Products!$A$2:$A$33,0))</f>
        <v>59.07</v>
      </c>
      <c r="H6032" s="4" t="str">
        <f aca="false">INDEX(Data_Products!$C$2:$C$33,MATCH(C6032,Data_Products!$A$2:$A$33,0))</f>
        <v>Timber</v>
      </c>
      <c r="I6032" s="10" t="n">
        <f aca="false">D6032*(E6032-G6032)</f>
        <v>248.28</v>
      </c>
      <c r="J6032" s="11" t="n">
        <f aca="false">IFERROR(I6032/F6032,0)</f>
        <v>0.259403209628887</v>
      </c>
      <c r="K6032" s="4" t="str">
        <f aca="false">IFERROR(INDEX(Data_Orders!$F$2:$F$4727,MATCH(B6032,Data_Orders!$A$2:$A$4727,0)),"")</f>
        <v>Contractor</v>
      </c>
      <c r="L6032" s="4" t="str">
        <f aca="false">IFERROR(INDEX(Data_Orders!$D$2:$D$4727,MATCH(B6032,Data_Orders!$A$2:$A$4727,0)),"")</f>
        <v>Leicester</v>
      </c>
    </row>
    <row r="6033" customFormat="false" ht="15" hidden="false" customHeight="false" outlineLevel="0" collapsed="false">
      <c r="A6033" s="4" t="s">
        <v>11849</v>
      </c>
      <c r="B6033" s="4" t="s">
        <v>3100</v>
      </c>
      <c r="C6033" s="4" t="s">
        <v>1026</v>
      </c>
      <c r="D6033" s="4" t="n">
        <v>8</v>
      </c>
      <c r="E6033" s="4" t="n">
        <v>184.05</v>
      </c>
      <c r="F6033" s="4" t="n">
        <v>1472.4</v>
      </c>
      <c r="G6033" s="4" t="n">
        <f aca="false">INDEX(Data_Products!$D$2:$D$33,MATCH(C6033,Data_Products!$A$2:$A$33,0))</f>
        <v>147.44</v>
      </c>
      <c r="H6033" s="4" t="str">
        <f aca="false">INDEX(Data_Products!$C$2:$C$33,MATCH(C6033,Data_Products!$A$2:$A$33,0))</f>
        <v>Cement &amp; Aggregates</v>
      </c>
      <c r="I6033" s="10" t="n">
        <f aca="false">D6033*(E6033-G6033)</f>
        <v>292.88</v>
      </c>
      <c r="J6033" s="11" t="n">
        <f aca="false">IFERROR(I6033/F6033,0)</f>
        <v>0.19891333876664</v>
      </c>
      <c r="K6033" s="4" t="str">
        <f aca="false">IFERROR(INDEX(Data_Orders!$F$2:$F$4727,MATCH(B6033,Data_Orders!$A$2:$A$4727,0)),"")</f>
        <v>Contractor</v>
      </c>
      <c r="L6033" s="4" t="str">
        <f aca="false">IFERROR(INDEX(Data_Orders!$D$2:$D$4727,MATCH(B6033,Data_Orders!$A$2:$A$4727,0)),"")</f>
        <v>Leicester</v>
      </c>
    </row>
    <row r="6034" customFormat="false" ht="15" hidden="false" customHeight="false" outlineLevel="0" collapsed="false">
      <c r="A6034" s="4" t="s">
        <v>11850</v>
      </c>
      <c r="B6034" s="4" t="s">
        <v>3100</v>
      </c>
      <c r="C6034" s="4" t="s">
        <v>1073</v>
      </c>
      <c r="D6034" s="4" t="n">
        <v>19</v>
      </c>
      <c r="E6034" s="4" t="n">
        <v>231.05</v>
      </c>
      <c r="F6034" s="4" t="n">
        <v>4389.95</v>
      </c>
      <c r="G6034" s="4" t="n">
        <f aca="false">INDEX(Data_Products!$D$2:$D$33,MATCH(C6034,Data_Products!$A$2:$A$33,0))</f>
        <v>148.29</v>
      </c>
      <c r="H6034" s="4" t="str">
        <f aca="false">INDEX(Data_Products!$C$2:$C$33,MATCH(C6034,Data_Products!$A$2:$A$33,0))</f>
        <v>Landscaping</v>
      </c>
      <c r="I6034" s="10" t="n">
        <f aca="false">D6034*(E6034-G6034)</f>
        <v>1572.44</v>
      </c>
      <c r="J6034" s="11" t="n">
        <f aca="false">IFERROR(I6034/F6034,0)</f>
        <v>0.358190867777537</v>
      </c>
      <c r="K6034" s="4" t="str">
        <f aca="false">IFERROR(INDEX(Data_Orders!$F$2:$F$4727,MATCH(B6034,Data_Orders!$A$2:$A$4727,0)),"")</f>
        <v>Contractor</v>
      </c>
      <c r="L6034" s="4" t="str">
        <f aca="false">IFERROR(INDEX(Data_Orders!$D$2:$D$4727,MATCH(B6034,Data_Orders!$A$2:$A$4727,0)),"")</f>
        <v>Leicester</v>
      </c>
    </row>
    <row r="6035" customFormat="false" ht="15" hidden="false" customHeight="false" outlineLevel="0" collapsed="false">
      <c r="A6035" s="4" t="s">
        <v>11851</v>
      </c>
      <c r="B6035" s="4" t="s">
        <v>3100</v>
      </c>
      <c r="C6035" s="4" t="s">
        <v>1021</v>
      </c>
      <c r="D6035" s="4" t="n">
        <v>18</v>
      </c>
      <c r="E6035" s="4" t="n">
        <v>73.76</v>
      </c>
      <c r="F6035" s="4" t="n">
        <v>1327.68</v>
      </c>
      <c r="G6035" s="4" t="n">
        <f aca="false">INDEX(Data_Products!$D$2:$D$33,MATCH(C6035,Data_Products!$A$2:$A$33,0))</f>
        <v>51.51</v>
      </c>
      <c r="H6035" s="4" t="str">
        <f aca="false">INDEX(Data_Products!$C$2:$C$33,MATCH(C6035,Data_Products!$A$2:$A$33,0))</f>
        <v>Cement &amp; Aggregates</v>
      </c>
      <c r="I6035" s="10" t="n">
        <f aca="false">D6035*(E6035-G6035)</f>
        <v>400.5</v>
      </c>
      <c r="J6035" s="11" t="n">
        <f aca="false">IFERROR(I6035/F6035,0)</f>
        <v>0.301654013015184</v>
      </c>
      <c r="K6035" s="4" t="str">
        <f aca="false">IFERROR(INDEX(Data_Orders!$F$2:$F$4727,MATCH(B6035,Data_Orders!$A$2:$A$4727,0)),"")</f>
        <v>Contractor</v>
      </c>
      <c r="L6035" s="4" t="str">
        <f aca="false">IFERROR(INDEX(Data_Orders!$D$2:$D$4727,MATCH(B6035,Data_Orders!$A$2:$A$4727,0)),"")</f>
        <v>Leicester</v>
      </c>
    </row>
    <row r="6036" customFormat="false" ht="15" hidden="false" customHeight="false" outlineLevel="0" collapsed="false">
      <c r="A6036" s="4" t="s">
        <v>11852</v>
      </c>
      <c r="B6036" s="4" t="s">
        <v>3100</v>
      </c>
      <c r="C6036" s="4" t="s">
        <v>1032</v>
      </c>
      <c r="D6036" s="4" t="n">
        <v>7</v>
      </c>
      <c r="E6036" s="4" t="n">
        <v>99.65</v>
      </c>
      <c r="F6036" s="4" t="n">
        <v>697.55</v>
      </c>
      <c r="G6036" s="4" t="n">
        <f aca="false">INDEX(Data_Products!$D$2:$D$33,MATCH(C6036,Data_Products!$A$2:$A$33,0))</f>
        <v>58.26</v>
      </c>
      <c r="H6036" s="4" t="str">
        <f aca="false">INDEX(Data_Products!$C$2:$C$33,MATCH(C6036,Data_Products!$A$2:$A$33,0))</f>
        <v>Insulation</v>
      </c>
      <c r="I6036" s="10" t="n">
        <f aca="false">D6036*(E6036-G6036)</f>
        <v>289.73</v>
      </c>
      <c r="J6036" s="11" t="n">
        <f aca="false">IFERROR(I6036/F6036,0)</f>
        <v>0.415353738083292</v>
      </c>
      <c r="K6036" s="4" t="str">
        <f aca="false">IFERROR(INDEX(Data_Orders!$F$2:$F$4727,MATCH(B6036,Data_Orders!$A$2:$A$4727,0)),"")</f>
        <v>Contractor</v>
      </c>
      <c r="L6036" s="4" t="str">
        <f aca="false">IFERROR(INDEX(Data_Orders!$D$2:$D$4727,MATCH(B6036,Data_Orders!$A$2:$A$4727,0)),"")</f>
        <v>Leicester</v>
      </c>
    </row>
    <row r="6037" customFormat="false" ht="15" hidden="false" customHeight="false" outlineLevel="0" collapsed="false">
      <c r="A6037" s="4" t="s">
        <v>11853</v>
      </c>
      <c r="B6037" s="4" t="s">
        <v>3101</v>
      </c>
      <c r="C6037" s="4" t="s">
        <v>1077</v>
      </c>
      <c r="D6037" s="4" t="n">
        <v>16</v>
      </c>
      <c r="E6037" s="4" t="n">
        <v>46.61</v>
      </c>
      <c r="F6037" s="4" t="n">
        <v>745.76</v>
      </c>
      <c r="G6037" s="4" t="n">
        <f aca="false">INDEX(Data_Products!$D$2:$D$33,MATCH(C6037,Data_Products!$A$2:$A$33,0))</f>
        <v>36.87</v>
      </c>
      <c r="H6037" s="4" t="str">
        <f aca="false">INDEX(Data_Products!$C$2:$C$33,MATCH(C6037,Data_Products!$A$2:$A$33,0))</f>
        <v>Landscaping</v>
      </c>
      <c r="I6037" s="10" t="n">
        <f aca="false">D6037*(E6037-G6037)</f>
        <v>155.84</v>
      </c>
      <c r="J6037" s="11" t="n">
        <f aca="false">IFERROR(I6037/F6037,0)</f>
        <v>0.208968032611028</v>
      </c>
      <c r="K6037" s="4" t="str">
        <f aca="false">IFERROR(INDEX(Data_Orders!$F$2:$F$4727,MATCH(B6037,Data_Orders!$A$2:$A$4727,0)),"")</f>
        <v>Contractor</v>
      </c>
      <c r="L6037" s="4" t="str">
        <f aca="false">IFERROR(INDEX(Data_Orders!$D$2:$D$4727,MATCH(B6037,Data_Orders!$A$2:$A$4727,0)),"")</f>
        <v>Leicester</v>
      </c>
    </row>
    <row r="6038" customFormat="false" ht="15" hidden="false" customHeight="false" outlineLevel="0" collapsed="false">
      <c r="A6038" s="4" t="s">
        <v>11854</v>
      </c>
      <c r="B6038" s="4" t="s">
        <v>3101</v>
      </c>
      <c r="C6038" s="4" t="s">
        <v>1030</v>
      </c>
      <c r="D6038" s="4" t="n">
        <v>15</v>
      </c>
      <c r="E6038" s="4" t="n">
        <v>25.23</v>
      </c>
      <c r="F6038" s="4" t="n">
        <v>378.45</v>
      </c>
      <c r="G6038" s="4" t="n">
        <f aca="false">INDEX(Data_Products!$D$2:$D$33,MATCH(C6038,Data_Products!$A$2:$A$33,0))</f>
        <v>17.67</v>
      </c>
      <c r="H6038" s="4" t="str">
        <f aca="false">INDEX(Data_Products!$C$2:$C$33,MATCH(C6038,Data_Products!$A$2:$A$33,0))</f>
        <v>Cement &amp; Aggregates</v>
      </c>
      <c r="I6038" s="10" t="n">
        <f aca="false">D6038*(E6038-G6038)</f>
        <v>113.4</v>
      </c>
      <c r="J6038" s="11" t="n">
        <f aca="false">IFERROR(I6038/F6038,0)</f>
        <v>0.299643281807372</v>
      </c>
      <c r="K6038" s="4" t="str">
        <f aca="false">IFERROR(INDEX(Data_Orders!$F$2:$F$4727,MATCH(B6038,Data_Orders!$A$2:$A$4727,0)),"")</f>
        <v>Contractor</v>
      </c>
      <c r="L6038" s="4" t="str">
        <f aca="false">IFERROR(INDEX(Data_Orders!$D$2:$D$4727,MATCH(B6038,Data_Orders!$A$2:$A$4727,0)),"")</f>
        <v>Leicester</v>
      </c>
    </row>
    <row r="6039" customFormat="false" ht="15" hidden="false" customHeight="false" outlineLevel="0" collapsed="false">
      <c r="A6039" s="4" t="s">
        <v>11855</v>
      </c>
      <c r="B6039" s="4" t="s">
        <v>3101</v>
      </c>
      <c r="C6039" s="4" t="s">
        <v>1028</v>
      </c>
      <c r="D6039" s="4" t="n">
        <v>16</v>
      </c>
      <c r="E6039" s="4" t="n">
        <v>118.79</v>
      </c>
      <c r="F6039" s="4" t="n">
        <v>1900.64</v>
      </c>
      <c r="G6039" s="4" t="n">
        <f aca="false">INDEX(Data_Products!$D$2:$D$33,MATCH(C6039,Data_Products!$A$2:$A$33,0))</f>
        <v>81.07</v>
      </c>
      <c r="H6039" s="4" t="str">
        <f aca="false">INDEX(Data_Products!$C$2:$C$33,MATCH(C6039,Data_Products!$A$2:$A$33,0))</f>
        <v>Cement &amp; Aggregates</v>
      </c>
      <c r="I6039" s="10" t="n">
        <f aca="false">D6039*(E6039-G6039)</f>
        <v>603.52</v>
      </c>
      <c r="J6039" s="11" t="n">
        <f aca="false">IFERROR(I6039/F6039,0)</f>
        <v>0.317535146056065</v>
      </c>
      <c r="K6039" s="4" t="str">
        <f aca="false">IFERROR(INDEX(Data_Orders!$F$2:$F$4727,MATCH(B6039,Data_Orders!$A$2:$A$4727,0)),"")</f>
        <v>Contractor</v>
      </c>
      <c r="L6039" s="4" t="str">
        <f aca="false">IFERROR(INDEX(Data_Orders!$D$2:$D$4727,MATCH(B6039,Data_Orders!$A$2:$A$4727,0)),"")</f>
        <v>Leicester</v>
      </c>
    </row>
    <row r="6040" customFormat="false" ht="15" hidden="false" customHeight="false" outlineLevel="0" collapsed="false">
      <c r="A6040" s="4" t="s">
        <v>11856</v>
      </c>
      <c r="B6040" s="4" t="s">
        <v>3101</v>
      </c>
      <c r="C6040" s="4" t="s">
        <v>1039</v>
      </c>
      <c r="D6040" s="4" t="n">
        <v>8</v>
      </c>
      <c r="E6040" s="4" t="n">
        <v>160.41</v>
      </c>
      <c r="F6040" s="4" t="n">
        <v>1283.28</v>
      </c>
      <c r="G6040" s="4" t="n">
        <f aca="false">INDEX(Data_Products!$D$2:$D$33,MATCH(C6040,Data_Products!$A$2:$A$33,0))</f>
        <v>99.74</v>
      </c>
      <c r="H6040" s="4" t="str">
        <f aca="false">INDEX(Data_Products!$C$2:$C$33,MATCH(C6040,Data_Products!$A$2:$A$33,0))</f>
        <v>Insulation</v>
      </c>
      <c r="I6040" s="10" t="n">
        <f aca="false">D6040*(E6040-G6040)</f>
        <v>485.36</v>
      </c>
      <c r="J6040" s="11" t="n">
        <f aca="false">IFERROR(I6040/F6040,0)</f>
        <v>0.378218315566361</v>
      </c>
      <c r="K6040" s="4" t="str">
        <f aca="false">IFERROR(INDEX(Data_Orders!$F$2:$F$4727,MATCH(B6040,Data_Orders!$A$2:$A$4727,0)),"")</f>
        <v>Contractor</v>
      </c>
      <c r="L6040" s="4" t="str">
        <f aca="false">IFERROR(INDEX(Data_Orders!$D$2:$D$4727,MATCH(B6040,Data_Orders!$A$2:$A$4727,0)),"")</f>
        <v>Leicester</v>
      </c>
    </row>
    <row r="6041" customFormat="false" ht="15" hidden="false" customHeight="false" outlineLevel="0" collapsed="false">
      <c r="A6041" s="4" t="s">
        <v>11857</v>
      </c>
      <c r="B6041" s="4" t="s">
        <v>3101</v>
      </c>
      <c r="C6041" s="4" t="s">
        <v>1017</v>
      </c>
      <c r="D6041" s="4" t="n">
        <v>6</v>
      </c>
      <c r="E6041" s="4" t="n">
        <v>49.15</v>
      </c>
      <c r="F6041" s="4" t="n">
        <v>294.9</v>
      </c>
      <c r="G6041" s="4" t="n">
        <f aca="false">INDEX(Data_Products!$D$2:$D$33,MATCH(C6041,Data_Products!$A$2:$A$33,0))</f>
        <v>31.44</v>
      </c>
      <c r="H6041" s="4" t="str">
        <f aca="false">INDEX(Data_Products!$C$2:$C$33,MATCH(C6041,Data_Products!$A$2:$A$33,0))</f>
        <v>Timber</v>
      </c>
      <c r="I6041" s="10" t="n">
        <f aca="false">D6041*(E6041-G6041)</f>
        <v>106.26</v>
      </c>
      <c r="J6041" s="11" t="n">
        <f aca="false">IFERROR(I6041/F6041,0)</f>
        <v>0.360325534079349</v>
      </c>
      <c r="K6041" s="4" t="str">
        <f aca="false">IFERROR(INDEX(Data_Orders!$F$2:$F$4727,MATCH(B6041,Data_Orders!$A$2:$A$4727,0)),"")</f>
        <v>Contractor</v>
      </c>
      <c r="L6041" s="4" t="str">
        <f aca="false">IFERROR(INDEX(Data_Orders!$D$2:$D$4727,MATCH(B6041,Data_Orders!$A$2:$A$4727,0)),"")</f>
        <v>Leicester</v>
      </c>
    </row>
    <row r="6042" customFormat="false" ht="15" hidden="false" customHeight="false" outlineLevel="0" collapsed="false">
      <c r="A6042" s="4" t="s">
        <v>11858</v>
      </c>
      <c r="B6042" s="4" t="s">
        <v>3102</v>
      </c>
      <c r="C6042" s="4" t="s">
        <v>1030</v>
      </c>
      <c r="D6042" s="4" t="n">
        <v>19</v>
      </c>
      <c r="E6042" s="4" t="n">
        <v>25.23</v>
      </c>
      <c r="F6042" s="4" t="n">
        <v>479.37</v>
      </c>
      <c r="G6042" s="4" t="n">
        <f aca="false">INDEX(Data_Products!$D$2:$D$33,MATCH(C6042,Data_Products!$A$2:$A$33,0))</f>
        <v>17.67</v>
      </c>
      <c r="H6042" s="4" t="str">
        <f aca="false">INDEX(Data_Products!$C$2:$C$33,MATCH(C6042,Data_Products!$A$2:$A$33,0))</f>
        <v>Cement &amp; Aggregates</v>
      </c>
      <c r="I6042" s="10" t="n">
        <f aca="false">D6042*(E6042-G6042)</f>
        <v>143.64</v>
      </c>
      <c r="J6042" s="11" t="n">
        <f aca="false">IFERROR(I6042/F6042,0)</f>
        <v>0.299643281807372</v>
      </c>
      <c r="K6042" s="4" t="str">
        <f aca="false">IFERROR(INDEX(Data_Orders!$F$2:$F$4727,MATCH(B6042,Data_Orders!$A$2:$A$4727,0)),"")</f>
        <v>Contractor</v>
      </c>
      <c r="L6042" s="4" t="str">
        <f aca="false">IFERROR(INDEX(Data_Orders!$D$2:$D$4727,MATCH(B6042,Data_Orders!$A$2:$A$4727,0)),"")</f>
        <v>Leicester</v>
      </c>
    </row>
    <row r="6043" customFormat="false" ht="15" hidden="false" customHeight="false" outlineLevel="0" collapsed="false">
      <c r="A6043" s="4" t="s">
        <v>11859</v>
      </c>
      <c r="B6043" s="4" t="s">
        <v>3102</v>
      </c>
      <c r="C6043" s="4" t="s">
        <v>1026</v>
      </c>
      <c r="D6043" s="4" t="n">
        <v>11</v>
      </c>
      <c r="E6043" s="4" t="n">
        <v>184.05</v>
      </c>
      <c r="F6043" s="4" t="n">
        <v>2024.55</v>
      </c>
      <c r="G6043" s="4" t="n">
        <f aca="false">INDEX(Data_Products!$D$2:$D$33,MATCH(C6043,Data_Products!$A$2:$A$33,0))</f>
        <v>147.44</v>
      </c>
      <c r="H6043" s="4" t="str">
        <f aca="false">INDEX(Data_Products!$C$2:$C$33,MATCH(C6043,Data_Products!$A$2:$A$33,0))</f>
        <v>Cement &amp; Aggregates</v>
      </c>
      <c r="I6043" s="10" t="n">
        <f aca="false">D6043*(E6043-G6043)</f>
        <v>402.71</v>
      </c>
      <c r="J6043" s="11" t="n">
        <f aca="false">IFERROR(I6043/F6043,0)</f>
        <v>0.19891333876664</v>
      </c>
      <c r="K6043" s="4" t="str">
        <f aca="false">IFERROR(INDEX(Data_Orders!$F$2:$F$4727,MATCH(B6043,Data_Orders!$A$2:$A$4727,0)),"")</f>
        <v>Contractor</v>
      </c>
      <c r="L6043" s="4" t="str">
        <f aca="false">IFERROR(INDEX(Data_Orders!$D$2:$D$4727,MATCH(B6043,Data_Orders!$A$2:$A$4727,0)),"")</f>
        <v>Leicester</v>
      </c>
    </row>
    <row r="6044" customFormat="false" ht="15" hidden="false" customHeight="false" outlineLevel="0" collapsed="false">
      <c r="A6044" s="4" t="s">
        <v>11860</v>
      </c>
      <c r="B6044" s="4" t="s">
        <v>3102</v>
      </c>
      <c r="C6044" s="4" t="s">
        <v>1077</v>
      </c>
      <c r="D6044" s="4" t="n">
        <v>9</v>
      </c>
      <c r="E6044" s="4" t="n">
        <v>46.61</v>
      </c>
      <c r="F6044" s="4" t="n">
        <v>419.49</v>
      </c>
      <c r="G6044" s="4" t="n">
        <f aca="false">INDEX(Data_Products!$D$2:$D$33,MATCH(C6044,Data_Products!$A$2:$A$33,0))</f>
        <v>36.87</v>
      </c>
      <c r="H6044" s="4" t="str">
        <f aca="false">INDEX(Data_Products!$C$2:$C$33,MATCH(C6044,Data_Products!$A$2:$A$33,0))</f>
        <v>Landscaping</v>
      </c>
      <c r="I6044" s="10" t="n">
        <f aca="false">D6044*(E6044-G6044)</f>
        <v>87.66</v>
      </c>
      <c r="J6044" s="11" t="n">
        <f aca="false">IFERROR(I6044/F6044,0)</f>
        <v>0.208968032611028</v>
      </c>
      <c r="K6044" s="4" t="str">
        <f aca="false">IFERROR(INDEX(Data_Orders!$F$2:$F$4727,MATCH(B6044,Data_Orders!$A$2:$A$4727,0)),"")</f>
        <v>Contractor</v>
      </c>
      <c r="L6044" s="4" t="str">
        <f aca="false">IFERROR(INDEX(Data_Orders!$D$2:$D$4727,MATCH(B6044,Data_Orders!$A$2:$A$4727,0)),"")</f>
        <v>Leicester</v>
      </c>
    </row>
    <row r="6045" customFormat="false" ht="15" hidden="false" customHeight="false" outlineLevel="0" collapsed="false">
      <c r="A6045" s="4" t="s">
        <v>11861</v>
      </c>
      <c r="B6045" s="4" t="s">
        <v>3102</v>
      </c>
      <c r="C6045" s="4" t="s">
        <v>1010</v>
      </c>
      <c r="D6045" s="4" t="n">
        <v>9</v>
      </c>
      <c r="E6045" s="4" t="n">
        <v>135.95</v>
      </c>
      <c r="F6045" s="4" t="n">
        <v>1223.55</v>
      </c>
      <c r="G6045" s="4" t="n">
        <f aca="false">INDEX(Data_Products!$D$2:$D$33,MATCH(C6045,Data_Products!$A$2:$A$33,0))</f>
        <v>111.1</v>
      </c>
      <c r="H6045" s="4" t="str">
        <f aca="false">INDEX(Data_Products!$C$2:$C$33,MATCH(C6045,Data_Products!$A$2:$A$33,0))</f>
        <v>Timber</v>
      </c>
      <c r="I6045" s="10" t="n">
        <f aca="false">D6045*(E6045-G6045)</f>
        <v>223.65</v>
      </c>
      <c r="J6045" s="11" t="n">
        <f aca="false">IFERROR(I6045/F6045,0)</f>
        <v>0.18278778962854</v>
      </c>
      <c r="K6045" s="4" t="str">
        <f aca="false">IFERROR(INDEX(Data_Orders!$F$2:$F$4727,MATCH(B6045,Data_Orders!$A$2:$A$4727,0)),"")</f>
        <v>Contractor</v>
      </c>
      <c r="L6045" s="4" t="str">
        <f aca="false">IFERROR(INDEX(Data_Orders!$D$2:$D$4727,MATCH(B6045,Data_Orders!$A$2:$A$4727,0)),"")</f>
        <v>Leicester</v>
      </c>
    </row>
    <row r="6046" customFormat="false" ht="15" hidden="false" customHeight="false" outlineLevel="0" collapsed="false">
      <c r="A6046" s="4" t="s">
        <v>11862</v>
      </c>
      <c r="B6046" s="4" t="s">
        <v>3103</v>
      </c>
      <c r="C6046" s="4" t="s">
        <v>1052</v>
      </c>
      <c r="D6046" s="4" t="n">
        <v>6</v>
      </c>
      <c r="E6046" s="4" t="n">
        <v>205.71</v>
      </c>
      <c r="F6046" s="4" t="n">
        <v>1234.26</v>
      </c>
      <c r="G6046" s="4" t="n">
        <f aca="false">INDEX(Data_Products!$D$2:$D$33,MATCH(C6046,Data_Products!$A$2:$A$33,0))</f>
        <v>152.29</v>
      </c>
      <c r="H6046" s="4" t="str">
        <f aca="false">INDEX(Data_Products!$C$2:$C$33,MATCH(C6046,Data_Products!$A$2:$A$33,0))</f>
        <v>Roofing</v>
      </c>
      <c r="I6046" s="10" t="n">
        <f aca="false">D6046*(E6046-G6046)</f>
        <v>320.52</v>
      </c>
      <c r="J6046" s="11" t="n">
        <f aca="false">IFERROR(I6046/F6046,0)</f>
        <v>0.259685965679841</v>
      </c>
      <c r="K6046" s="4" t="str">
        <f aca="false">IFERROR(INDEX(Data_Orders!$F$2:$F$4727,MATCH(B6046,Data_Orders!$A$2:$A$4727,0)),"")</f>
        <v>Contractor</v>
      </c>
      <c r="L6046" s="4" t="str">
        <f aca="false">IFERROR(INDEX(Data_Orders!$D$2:$D$4727,MATCH(B6046,Data_Orders!$A$2:$A$4727,0)),"")</f>
        <v>Leicester</v>
      </c>
    </row>
    <row r="6047" customFormat="false" ht="15" hidden="false" customHeight="false" outlineLevel="0" collapsed="false">
      <c r="A6047" s="4" t="s">
        <v>11863</v>
      </c>
      <c r="B6047" s="4" t="s">
        <v>3103</v>
      </c>
      <c r="C6047" s="4" t="s">
        <v>1059</v>
      </c>
      <c r="D6047" s="4" t="n">
        <v>15</v>
      </c>
      <c r="E6047" s="4" t="n">
        <v>103.63</v>
      </c>
      <c r="F6047" s="4" t="n">
        <v>1554.45</v>
      </c>
      <c r="G6047" s="4" t="n">
        <f aca="false">INDEX(Data_Products!$D$2:$D$33,MATCH(C6047,Data_Products!$A$2:$A$33,0))</f>
        <v>82.55</v>
      </c>
      <c r="H6047" s="4" t="str">
        <f aca="false">INDEX(Data_Products!$C$2:$C$33,MATCH(C6047,Data_Products!$A$2:$A$33,0))</f>
        <v>Roofing</v>
      </c>
      <c r="I6047" s="10" t="n">
        <f aca="false">D6047*(E6047-G6047)</f>
        <v>316.2</v>
      </c>
      <c r="J6047" s="11" t="n">
        <f aca="false">IFERROR(I6047/F6047,0)</f>
        <v>0.203415999228023</v>
      </c>
      <c r="K6047" s="4" t="str">
        <f aca="false">IFERROR(INDEX(Data_Orders!$F$2:$F$4727,MATCH(B6047,Data_Orders!$A$2:$A$4727,0)),"")</f>
        <v>Contractor</v>
      </c>
      <c r="L6047" s="4" t="str">
        <f aca="false">IFERROR(INDEX(Data_Orders!$D$2:$D$4727,MATCH(B6047,Data_Orders!$A$2:$A$4727,0)),"")</f>
        <v>Leicester</v>
      </c>
    </row>
    <row r="6048" customFormat="false" ht="15" hidden="false" customHeight="false" outlineLevel="0" collapsed="false">
      <c r="A6048" s="4" t="s">
        <v>11864</v>
      </c>
      <c r="B6048" s="4" t="s">
        <v>3103</v>
      </c>
      <c r="C6048" s="4" t="s">
        <v>1061</v>
      </c>
      <c r="D6048" s="4" t="n">
        <v>20</v>
      </c>
      <c r="E6048" s="4" t="n">
        <v>145.57</v>
      </c>
      <c r="F6048" s="4" t="n">
        <v>2911.4</v>
      </c>
      <c r="G6048" s="4" t="n">
        <f aca="false">INDEX(Data_Products!$D$2:$D$33,MATCH(C6048,Data_Products!$A$2:$A$33,0))</f>
        <v>119.29</v>
      </c>
      <c r="H6048" s="4" t="str">
        <f aca="false">INDEX(Data_Products!$C$2:$C$33,MATCH(C6048,Data_Products!$A$2:$A$33,0))</f>
        <v>Plumbing &amp; Drainage</v>
      </c>
      <c r="I6048" s="10" t="n">
        <f aca="false">D6048*(E6048-G6048)</f>
        <v>525.6</v>
      </c>
      <c r="J6048" s="11" t="n">
        <f aca="false">IFERROR(I6048/F6048,0)</f>
        <v>0.180531702960775</v>
      </c>
      <c r="K6048" s="4" t="str">
        <f aca="false">IFERROR(INDEX(Data_Orders!$F$2:$F$4727,MATCH(B6048,Data_Orders!$A$2:$A$4727,0)),"")</f>
        <v>Contractor</v>
      </c>
      <c r="L6048" s="4" t="str">
        <f aca="false">IFERROR(INDEX(Data_Orders!$D$2:$D$4727,MATCH(B6048,Data_Orders!$A$2:$A$4727,0)),"")</f>
        <v>Leicester</v>
      </c>
    </row>
    <row r="6049" customFormat="false" ht="15" hidden="false" customHeight="false" outlineLevel="0" collapsed="false">
      <c r="A6049" s="4" t="s">
        <v>11865</v>
      </c>
      <c r="B6049" s="4" t="s">
        <v>3103</v>
      </c>
      <c r="C6049" s="4" t="s">
        <v>1017</v>
      </c>
      <c r="D6049" s="4" t="n">
        <v>19</v>
      </c>
      <c r="E6049" s="4" t="n">
        <v>49.15</v>
      </c>
      <c r="F6049" s="4" t="n">
        <v>933.85</v>
      </c>
      <c r="G6049" s="4" t="n">
        <f aca="false">INDEX(Data_Products!$D$2:$D$33,MATCH(C6049,Data_Products!$A$2:$A$33,0))</f>
        <v>31.44</v>
      </c>
      <c r="H6049" s="4" t="str">
        <f aca="false">INDEX(Data_Products!$C$2:$C$33,MATCH(C6049,Data_Products!$A$2:$A$33,0))</f>
        <v>Timber</v>
      </c>
      <c r="I6049" s="10" t="n">
        <f aca="false">D6049*(E6049-G6049)</f>
        <v>336.49</v>
      </c>
      <c r="J6049" s="11" t="n">
        <f aca="false">IFERROR(I6049/F6049,0)</f>
        <v>0.360325534079349</v>
      </c>
      <c r="K6049" s="4" t="str">
        <f aca="false">IFERROR(INDEX(Data_Orders!$F$2:$F$4727,MATCH(B6049,Data_Orders!$A$2:$A$4727,0)),"")</f>
        <v>Contractor</v>
      </c>
      <c r="L6049" s="4" t="str">
        <f aca="false">IFERROR(INDEX(Data_Orders!$D$2:$D$4727,MATCH(B6049,Data_Orders!$A$2:$A$4727,0)),"")</f>
        <v>Leicester</v>
      </c>
    </row>
    <row r="6050" customFormat="false" ht="15" hidden="false" customHeight="false" outlineLevel="0" collapsed="false">
      <c r="A6050" s="4" t="s">
        <v>11866</v>
      </c>
      <c r="B6050" s="4" t="s">
        <v>3104</v>
      </c>
      <c r="C6050" s="4" t="s">
        <v>1032</v>
      </c>
      <c r="D6050" s="4" t="n">
        <v>8</v>
      </c>
      <c r="E6050" s="4" t="n">
        <v>99.65</v>
      </c>
      <c r="F6050" s="4" t="n">
        <v>797.2</v>
      </c>
      <c r="G6050" s="4" t="n">
        <f aca="false">INDEX(Data_Products!$D$2:$D$33,MATCH(C6050,Data_Products!$A$2:$A$33,0))</f>
        <v>58.26</v>
      </c>
      <c r="H6050" s="4" t="str">
        <f aca="false">INDEX(Data_Products!$C$2:$C$33,MATCH(C6050,Data_Products!$A$2:$A$33,0))</f>
        <v>Insulation</v>
      </c>
      <c r="I6050" s="10" t="n">
        <f aca="false">D6050*(E6050-G6050)</f>
        <v>331.12</v>
      </c>
      <c r="J6050" s="11" t="n">
        <f aca="false">IFERROR(I6050/F6050,0)</f>
        <v>0.415353738083292</v>
      </c>
      <c r="K6050" s="4" t="str">
        <f aca="false">IFERROR(INDEX(Data_Orders!$F$2:$F$4727,MATCH(B6050,Data_Orders!$A$2:$A$4727,0)),"")</f>
        <v>Trade Account</v>
      </c>
      <c r="L6050" s="4" t="str">
        <f aca="false">IFERROR(INDEX(Data_Orders!$D$2:$D$4727,MATCH(B6050,Data_Orders!$A$2:$A$4727,0)),"")</f>
        <v>Rugby</v>
      </c>
    </row>
    <row r="6051" customFormat="false" ht="15" hidden="false" customHeight="false" outlineLevel="0" collapsed="false">
      <c r="A6051" s="4" t="s">
        <v>11867</v>
      </c>
      <c r="B6051" s="4" t="s">
        <v>3105</v>
      </c>
      <c r="C6051" s="4" t="s">
        <v>1041</v>
      </c>
      <c r="D6051" s="4" t="n">
        <v>4</v>
      </c>
      <c r="E6051" s="4" t="n">
        <v>242.75</v>
      </c>
      <c r="F6051" s="4" t="n">
        <v>971</v>
      </c>
      <c r="G6051" s="4" t="n">
        <f aca="false">INDEX(Data_Products!$D$2:$D$33,MATCH(C6051,Data_Products!$A$2:$A$33,0))</f>
        <v>142.94</v>
      </c>
      <c r="H6051" s="4" t="str">
        <f aca="false">INDEX(Data_Products!$C$2:$C$33,MATCH(C6051,Data_Products!$A$2:$A$33,0))</f>
        <v>Tools &amp; Fixings</v>
      </c>
      <c r="I6051" s="10" t="n">
        <f aca="false">D6051*(E6051-G6051)</f>
        <v>399.24</v>
      </c>
      <c r="J6051" s="11" t="n">
        <f aca="false">IFERROR(I6051/F6051,0)</f>
        <v>0.411163748712667</v>
      </c>
      <c r="K6051" s="4" t="str">
        <f aca="false">IFERROR(INDEX(Data_Orders!$F$2:$F$4727,MATCH(B6051,Data_Orders!$A$2:$A$4727,0)),"")</f>
        <v>Trade Account</v>
      </c>
      <c r="L6051" s="4" t="str">
        <f aca="false">IFERROR(INDEX(Data_Orders!$D$2:$D$4727,MATCH(B6051,Data_Orders!$A$2:$A$4727,0)),"")</f>
        <v>Rugby</v>
      </c>
    </row>
    <row r="6052" customFormat="false" ht="15" hidden="false" customHeight="false" outlineLevel="0" collapsed="false">
      <c r="A6052" s="4" t="s">
        <v>11868</v>
      </c>
      <c r="B6052" s="4" t="s">
        <v>3105</v>
      </c>
      <c r="C6052" s="4" t="s">
        <v>1064</v>
      </c>
      <c r="D6052" s="4" t="n">
        <v>7</v>
      </c>
      <c r="E6052" s="4" t="n">
        <v>97.63</v>
      </c>
      <c r="F6052" s="4" t="n">
        <v>683.41</v>
      </c>
      <c r="G6052" s="4" t="n">
        <f aca="false">INDEX(Data_Products!$D$2:$D$33,MATCH(C6052,Data_Products!$A$2:$A$33,0))</f>
        <v>65.21</v>
      </c>
      <c r="H6052" s="4" t="str">
        <f aca="false">INDEX(Data_Products!$C$2:$C$33,MATCH(C6052,Data_Products!$A$2:$A$33,0))</f>
        <v>Plumbing &amp; Drainage</v>
      </c>
      <c r="I6052" s="10" t="n">
        <f aca="false">D6052*(E6052-G6052)</f>
        <v>226.94</v>
      </c>
      <c r="J6052" s="11" t="n">
        <f aca="false">IFERROR(I6052/F6052,0)</f>
        <v>0.332070060432244</v>
      </c>
      <c r="K6052" s="4" t="str">
        <f aca="false">IFERROR(INDEX(Data_Orders!$F$2:$F$4727,MATCH(B6052,Data_Orders!$A$2:$A$4727,0)),"")</f>
        <v>Trade Account</v>
      </c>
      <c r="L6052" s="4" t="str">
        <f aca="false">IFERROR(INDEX(Data_Orders!$D$2:$D$4727,MATCH(B6052,Data_Orders!$A$2:$A$4727,0)),"")</f>
        <v>Rugby</v>
      </c>
    </row>
    <row r="6053" customFormat="false" ht="15" hidden="false" customHeight="false" outlineLevel="0" collapsed="false">
      <c r="A6053" s="4" t="s">
        <v>11869</v>
      </c>
      <c r="B6053" s="4" t="s">
        <v>3105</v>
      </c>
      <c r="C6053" s="4" t="s">
        <v>1046</v>
      </c>
      <c r="D6053" s="4" t="n">
        <v>16</v>
      </c>
      <c r="E6053" s="4" t="n">
        <v>154.02</v>
      </c>
      <c r="F6053" s="4" t="n">
        <v>2464.32</v>
      </c>
      <c r="G6053" s="4" t="n">
        <f aca="false">INDEX(Data_Products!$D$2:$D$33,MATCH(C6053,Data_Products!$A$2:$A$33,0))</f>
        <v>102.1</v>
      </c>
      <c r="H6053" s="4" t="str">
        <f aca="false">INDEX(Data_Products!$C$2:$C$33,MATCH(C6053,Data_Products!$A$2:$A$33,0))</f>
        <v>Tools &amp; Fixings</v>
      </c>
      <c r="I6053" s="10" t="n">
        <f aca="false">D6053*(E6053-G6053)</f>
        <v>830.72</v>
      </c>
      <c r="J6053" s="11" t="n">
        <f aca="false">IFERROR(I6053/F6053,0)</f>
        <v>0.337099078041813</v>
      </c>
      <c r="K6053" s="4" t="str">
        <f aca="false">IFERROR(INDEX(Data_Orders!$F$2:$F$4727,MATCH(B6053,Data_Orders!$A$2:$A$4727,0)),"")</f>
        <v>Trade Account</v>
      </c>
      <c r="L6053" s="4" t="str">
        <f aca="false">IFERROR(INDEX(Data_Orders!$D$2:$D$4727,MATCH(B6053,Data_Orders!$A$2:$A$4727,0)),"")</f>
        <v>Rugby</v>
      </c>
    </row>
    <row r="6054" customFormat="false" ht="15" hidden="false" customHeight="false" outlineLevel="0" collapsed="false">
      <c r="A6054" s="4" t="s">
        <v>11870</v>
      </c>
      <c r="B6054" s="4" t="s">
        <v>3105</v>
      </c>
      <c r="C6054" s="4" t="s">
        <v>1075</v>
      </c>
      <c r="D6054" s="4" t="n">
        <v>11</v>
      </c>
      <c r="E6054" s="4" t="n">
        <v>98.61</v>
      </c>
      <c r="F6054" s="4" t="n">
        <v>1084.71</v>
      </c>
      <c r="G6054" s="4" t="n">
        <f aca="false">INDEX(Data_Products!$D$2:$D$33,MATCH(C6054,Data_Products!$A$2:$A$33,0))</f>
        <v>74.84</v>
      </c>
      <c r="H6054" s="4" t="str">
        <f aca="false">INDEX(Data_Products!$C$2:$C$33,MATCH(C6054,Data_Products!$A$2:$A$33,0))</f>
        <v>Landscaping</v>
      </c>
      <c r="I6054" s="10" t="n">
        <f aca="false">D6054*(E6054-G6054)</f>
        <v>261.47</v>
      </c>
      <c r="J6054" s="11" t="n">
        <f aca="false">IFERROR(I6054/F6054,0)</f>
        <v>0.24105060338708</v>
      </c>
      <c r="K6054" s="4" t="str">
        <f aca="false">IFERROR(INDEX(Data_Orders!$F$2:$F$4727,MATCH(B6054,Data_Orders!$A$2:$A$4727,0)),"")</f>
        <v>Trade Account</v>
      </c>
      <c r="L6054" s="4" t="str">
        <f aca="false">IFERROR(INDEX(Data_Orders!$D$2:$D$4727,MATCH(B6054,Data_Orders!$A$2:$A$4727,0)),"")</f>
        <v>Rugby</v>
      </c>
    </row>
    <row r="6055" customFormat="false" ht="15" hidden="false" customHeight="false" outlineLevel="0" collapsed="false">
      <c r="A6055" s="4" t="s">
        <v>11871</v>
      </c>
      <c r="B6055" s="4" t="s">
        <v>3105</v>
      </c>
      <c r="C6055" s="4" t="s">
        <v>1044</v>
      </c>
      <c r="D6055" s="4" t="n">
        <v>5</v>
      </c>
      <c r="E6055" s="4" t="n">
        <v>190.44</v>
      </c>
      <c r="F6055" s="4" t="n">
        <v>952.2</v>
      </c>
      <c r="G6055" s="4" t="n">
        <f aca="false">INDEX(Data_Products!$D$2:$D$33,MATCH(C6055,Data_Products!$A$2:$A$33,0))</f>
        <v>115.48</v>
      </c>
      <c r="H6055" s="4" t="str">
        <f aca="false">INDEX(Data_Products!$C$2:$C$33,MATCH(C6055,Data_Products!$A$2:$A$33,0))</f>
        <v>Tools &amp; Fixings</v>
      </c>
      <c r="I6055" s="10" t="n">
        <f aca="false">D6055*(E6055-G6055)</f>
        <v>374.8</v>
      </c>
      <c r="J6055" s="11" t="n">
        <f aca="false">IFERROR(I6055/F6055,0)</f>
        <v>0.393614786809494</v>
      </c>
      <c r="K6055" s="4" t="str">
        <f aca="false">IFERROR(INDEX(Data_Orders!$F$2:$F$4727,MATCH(B6055,Data_Orders!$A$2:$A$4727,0)),"")</f>
        <v>Trade Account</v>
      </c>
      <c r="L6055" s="4" t="str">
        <f aca="false">IFERROR(INDEX(Data_Orders!$D$2:$D$4727,MATCH(B6055,Data_Orders!$A$2:$A$4727,0)),"")</f>
        <v>Rugby</v>
      </c>
    </row>
    <row r="6056" customFormat="false" ht="15" hidden="false" customHeight="false" outlineLevel="0" collapsed="false">
      <c r="A6056" s="4" t="s">
        <v>11872</v>
      </c>
      <c r="B6056" s="4" t="s">
        <v>3106</v>
      </c>
      <c r="C6056" s="4" t="s">
        <v>1077</v>
      </c>
      <c r="D6056" s="4" t="n">
        <v>5</v>
      </c>
      <c r="E6056" s="4" t="n">
        <v>46.61</v>
      </c>
      <c r="F6056" s="4" t="n">
        <v>233.05</v>
      </c>
      <c r="G6056" s="4" t="n">
        <f aca="false">INDEX(Data_Products!$D$2:$D$33,MATCH(C6056,Data_Products!$A$2:$A$33,0))</f>
        <v>36.87</v>
      </c>
      <c r="H6056" s="4" t="str">
        <f aca="false">INDEX(Data_Products!$C$2:$C$33,MATCH(C6056,Data_Products!$A$2:$A$33,0))</f>
        <v>Landscaping</v>
      </c>
      <c r="I6056" s="10" t="n">
        <f aca="false">D6056*(E6056-G6056)</f>
        <v>48.7</v>
      </c>
      <c r="J6056" s="11" t="n">
        <f aca="false">IFERROR(I6056/F6056,0)</f>
        <v>0.208968032611028</v>
      </c>
      <c r="K6056" s="4" t="str">
        <f aca="false">IFERROR(INDEX(Data_Orders!$F$2:$F$4727,MATCH(B6056,Data_Orders!$A$2:$A$4727,0)),"")</f>
        <v>Trade Account</v>
      </c>
      <c r="L6056" s="4" t="str">
        <f aca="false">IFERROR(INDEX(Data_Orders!$D$2:$D$4727,MATCH(B6056,Data_Orders!$A$2:$A$4727,0)),"")</f>
        <v>Rugby</v>
      </c>
    </row>
    <row r="6057" customFormat="false" ht="15" hidden="false" customHeight="false" outlineLevel="0" collapsed="false">
      <c r="A6057" s="4" t="s">
        <v>11873</v>
      </c>
      <c r="B6057" s="4" t="s">
        <v>3106</v>
      </c>
      <c r="C6057" s="4" t="s">
        <v>1075</v>
      </c>
      <c r="D6057" s="4" t="n">
        <v>1</v>
      </c>
      <c r="E6057" s="4" t="n">
        <v>98.61</v>
      </c>
      <c r="F6057" s="4" t="n">
        <v>98.61</v>
      </c>
      <c r="G6057" s="4" t="n">
        <f aca="false">INDEX(Data_Products!$D$2:$D$33,MATCH(C6057,Data_Products!$A$2:$A$33,0))</f>
        <v>74.84</v>
      </c>
      <c r="H6057" s="4" t="str">
        <f aca="false">INDEX(Data_Products!$C$2:$C$33,MATCH(C6057,Data_Products!$A$2:$A$33,0))</f>
        <v>Landscaping</v>
      </c>
      <c r="I6057" s="10" t="n">
        <f aca="false">D6057*(E6057-G6057)</f>
        <v>23.77</v>
      </c>
      <c r="J6057" s="11" t="n">
        <f aca="false">IFERROR(I6057/F6057,0)</f>
        <v>0.24105060338708</v>
      </c>
      <c r="K6057" s="4" t="str">
        <f aca="false">IFERROR(INDEX(Data_Orders!$F$2:$F$4727,MATCH(B6057,Data_Orders!$A$2:$A$4727,0)),"")</f>
        <v>Trade Account</v>
      </c>
      <c r="L6057" s="4" t="str">
        <f aca="false">IFERROR(INDEX(Data_Orders!$D$2:$D$4727,MATCH(B6057,Data_Orders!$A$2:$A$4727,0)),"")</f>
        <v>Rugby</v>
      </c>
    </row>
    <row r="6058" customFormat="false" ht="15" hidden="false" customHeight="false" outlineLevel="0" collapsed="false">
      <c r="A6058" s="4" t="s">
        <v>11874</v>
      </c>
      <c r="B6058" s="4" t="s">
        <v>3106</v>
      </c>
      <c r="C6058" s="4" t="s">
        <v>1046</v>
      </c>
      <c r="D6058" s="4" t="n">
        <v>4</v>
      </c>
      <c r="E6058" s="4" t="n">
        <v>154.02</v>
      </c>
      <c r="F6058" s="4" t="n">
        <v>616.08</v>
      </c>
      <c r="G6058" s="4" t="n">
        <f aca="false">INDEX(Data_Products!$D$2:$D$33,MATCH(C6058,Data_Products!$A$2:$A$33,0))</f>
        <v>102.1</v>
      </c>
      <c r="H6058" s="4" t="str">
        <f aca="false">INDEX(Data_Products!$C$2:$C$33,MATCH(C6058,Data_Products!$A$2:$A$33,0))</f>
        <v>Tools &amp; Fixings</v>
      </c>
      <c r="I6058" s="10" t="n">
        <f aca="false">D6058*(E6058-G6058)</f>
        <v>207.68</v>
      </c>
      <c r="J6058" s="11" t="n">
        <f aca="false">IFERROR(I6058/F6058,0)</f>
        <v>0.337099078041813</v>
      </c>
      <c r="K6058" s="4" t="str">
        <f aca="false">IFERROR(INDEX(Data_Orders!$F$2:$F$4727,MATCH(B6058,Data_Orders!$A$2:$A$4727,0)),"")</f>
        <v>Trade Account</v>
      </c>
      <c r="L6058" s="4" t="str">
        <f aca="false">IFERROR(INDEX(Data_Orders!$D$2:$D$4727,MATCH(B6058,Data_Orders!$A$2:$A$4727,0)),"")</f>
        <v>Rugby</v>
      </c>
    </row>
    <row r="6059" customFormat="false" ht="15" hidden="false" customHeight="false" outlineLevel="0" collapsed="false">
      <c r="A6059" s="4" t="s">
        <v>11875</v>
      </c>
      <c r="B6059" s="4" t="s">
        <v>3106</v>
      </c>
      <c r="C6059" s="4" t="s">
        <v>1026</v>
      </c>
      <c r="D6059" s="4" t="n">
        <v>5</v>
      </c>
      <c r="E6059" s="4" t="n">
        <v>184.05</v>
      </c>
      <c r="F6059" s="4" t="n">
        <v>920.25</v>
      </c>
      <c r="G6059" s="4" t="n">
        <f aca="false">INDEX(Data_Products!$D$2:$D$33,MATCH(C6059,Data_Products!$A$2:$A$33,0))</f>
        <v>147.44</v>
      </c>
      <c r="H6059" s="4" t="str">
        <f aca="false">INDEX(Data_Products!$C$2:$C$33,MATCH(C6059,Data_Products!$A$2:$A$33,0))</f>
        <v>Cement &amp; Aggregates</v>
      </c>
      <c r="I6059" s="10" t="n">
        <f aca="false">D6059*(E6059-G6059)</f>
        <v>183.05</v>
      </c>
      <c r="J6059" s="11" t="n">
        <f aca="false">IFERROR(I6059/F6059,0)</f>
        <v>0.19891333876664</v>
      </c>
      <c r="K6059" s="4" t="str">
        <f aca="false">IFERROR(INDEX(Data_Orders!$F$2:$F$4727,MATCH(B6059,Data_Orders!$A$2:$A$4727,0)),"")</f>
        <v>Trade Account</v>
      </c>
      <c r="L6059" s="4" t="str">
        <f aca="false">IFERROR(INDEX(Data_Orders!$D$2:$D$4727,MATCH(B6059,Data_Orders!$A$2:$A$4727,0)),"")</f>
        <v>Rugby</v>
      </c>
    </row>
    <row r="6060" customFormat="false" ht="15" hidden="false" customHeight="false" outlineLevel="0" collapsed="false">
      <c r="A6060" s="4" t="s">
        <v>11876</v>
      </c>
      <c r="B6060" s="4" t="s">
        <v>3106</v>
      </c>
      <c r="C6060" s="4" t="s">
        <v>1019</v>
      </c>
      <c r="D6060" s="4" t="n">
        <v>12</v>
      </c>
      <c r="E6060" s="4" t="n">
        <v>79.76</v>
      </c>
      <c r="F6060" s="4" t="n">
        <v>957.12</v>
      </c>
      <c r="G6060" s="4" t="n">
        <f aca="false">INDEX(Data_Products!$D$2:$D$33,MATCH(C6060,Data_Products!$A$2:$A$33,0))</f>
        <v>59.07</v>
      </c>
      <c r="H6060" s="4" t="str">
        <f aca="false">INDEX(Data_Products!$C$2:$C$33,MATCH(C6060,Data_Products!$A$2:$A$33,0))</f>
        <v>Timber</v>
      </c>
      <c r="I6060" s="10" t="n">
        <f aca="false">D6060*(E6060-G6060)</f>
        <v>248.28</v>
      </c>
      <c r="J6060" s="11" t="n">
        <f aca="false">IFERROR(I6060/F6060,0)</f>
        <v>0.259403209628887</v>
      </c>
      <c r="K6060" s="4" t="str">
        <f aca="false">IFERROR(INDEX(Data_Orders!$F$2:$F$4727,MATCH(B6060,Data_Orders!$A$2:$A$4727,0)),"")</f>
        <v>Trade Account</v>
      </c>
      <c r="L6060" s="4" t="str">
        <f aca="false">IFERROR(INDEX(Data_Orders!$D$2:$D$4727,MATCH(B6060,Data_Orders!$A$2:$A$4727,0)),"")</f>
        <v>Rugby</v>
      </c>
    </row>
    <row r="6061" customFormat="false" ht="15" hidden="false" customHeight="false" outlineLevel="0" collapsed="false">
      <c r="A6061" s="4" t="s">
        <v>11877</v>
      </c>
      <c r="B6061" s="4" t="s">
        <v>3107</v>
      </c>
      <c r="C6061" s="4" t="s">
        <v>1048</v>
      </c>
      <c r="D6061" s="4" t="n">
        <v>7</v>
      </c>
      <c r="E6061" s="4" t="n">
        <v>112.72</v>
      </c>
      <c r="F6061" s="4" t="n">
        <v>789.04</v>
      </c>
      <c r="G6061" s="4" t="n">
        <f aca="false">INDEX(Data_Products!$D$2:$D$33,MATCH(C6061,Data_Products!$A$2:$A$33,0))</f>
        <v>83.21</v>
      </c>
      <c r="H6061" s="4" t="str">
        <f aca="false">INDEX(Data_Products!$C$2:$C$33,MATCH(C6061,Data_Products!$A$2:$A$33,0))</f>
        <v>Tools &amp; Fixings</v>
      </c>
      <c r="I6061" s="10" t="n">
        <f aca="false">D6061*(E6061-G6061)</f>
        <v>206.57</v>
      </c>
      <c r="J6061" s="11" t="n">
        <f aca="false">IFERROR(I6061/F6061,0)</f>
        <v>0.261799148332151</v>
      </c>
      <c r="K6061" s="4" t="str">
        <f aca="false">IFERROR(INDEX(Data_Orders!$F$2:$F$4727,MATCH(B6061,Data_Orders!$A$2:$A$4727,0)),"")</f>
        <v>Trade Account</v>
      </c>
      <c r="L6061" s="4" t="str">
        <f aca="false">IFERROR(INDEX(Data_Orders!$D$2:$D$4727,MATCH(B6061,Data_Orders!$A$2:$A$4727,0)),"")</f>
        <v>Rugby</v>
      </c>
    </row>
    <row r="6062" customFormat="false" ht="15" hidden="false" customHeight="false" outlineLevel="0" collapsed="false">
      <c r="A6062" s="4" t="s">
        <v>11878</v>
      </c>
      <c r="B6062" s="4" t="s">
        <v>3108</v>
      </c>
      <c r="C6062" s="4" t="s">
        <v>1073</v>
      </c>
      <c r="D6062" s="4" t="n">
        <v>2</v>
      </c>
      <c r="E6062" s="4" t="n">
        <v>231.05</v>
      </c>
      <c r="F6062" s="4" t="n">
        <v>462.1</v>
      </c>
      <c r="G6062" s="4" t="n">
        <f aca="false">INDEX(Data_Products!$D$2:$D$33,MATCH(C6062,Data_Products!$A$2:$A$33,0))</f>
        <v>148.29</v>
      </c>
      <c r="H6062" s="4" t="str">
        <f aca="false">INDEX(Data_Products!$C$2:$C$33,MATCH(C6062,Data_Products!$A$2:$A$33,0))</f>
        <v>Landscaping</v>
      </c>
      <c r="I6062" s="10" t="n">
        <f aca="false">D6062*(E6062-G6062)</f>
        <v>165.52</v>
      </c>
      <c r="J6062" s="11" t="n">
        <f aca="false">IFERROR(I6062/F6062,0)</f>
        <v>0.358190867777537</v>
      </c>
      <c r="K6062" s="4" t="str">
        <f aca="false">IFERROR(INDEX(Data_Orders!$F$2:$F$4727,MATCH(B6062,Data_Orders!$A$2:$A$4727,0)),"")</f>
        <v>Trade Account</v>
      </c>
      <c r="L6062" s="4" t="str">
        <f aca="false">IFERROR(INDEX(Data_Orders!$D$2:$D$4727,MATCH(B6062,Data_Orders!$A$2:$A$4727,0)),"")</f>
        <v>Rugby</v>
      </c>
    </row>
    <row r="6063" customFormat="false" ht="15" hidden="false" customHeight="false" outlineLevel="0" collapsed="false">
      <c r="A6063" s="4" t="s">
        <v>11879</v>
      </c>
      <c r="B6063" s="4" t="s">
        <v>3109</v>
      </c>
      <c r="C6063" s="4" t="s">
        <v>1044</v>
      </c>
      <c r="D6063" s="4" t="n">
        <v>15</v>
      </c>
      <c r="E6063" s="4" t="n">
        <v>190.44</v>
      </c>
      <c r="F6063" s="4" t="n">
        <v>2856.6</v>
      </c>
      <c r="G6063" s="4" t="n">
        <f aca="false">INDEX(Data_Products!$D$2:$D$33,MATCH(C6063,Data_Products!$A$2:$A$33,0))</f>
        <v>115.48</v>
      </c>
      <c r="H6063" s="4" t="str">
        <f aca="false">INDEX(Data_Products!$C$2:$C$33,MATCH(C6063,Data_Products!$A$2:$A$33,0))</f>
        <v>Tools &amp; Fixings</v>
      </c>
      <c r="I6063" s="10" t="n">
        <f aca="false">D6063*(E6063-G6063)</f>
        <v>1124.4</v>
      </c>
      <c r="J6063" s="11" t="n">
        <f aca="false">IFERROR(I6063/F6063,0)</f>
        <v>0.393614786809494</v>
      </c>
      <c r="K6063" s="4" t="str">
        <f aca="false">IFERROR(INDEX(Data_Orders!$F$2:$F$4727,MATCH(B6063,Data_Orders!$A$2:$A$4727,0)),"")</f>
        <v>Trade Account</v>
      </c>
      <c r="L6063" s="4" t="str">
        <f aca="false">IFERROR(INDEX(Data_Orders!$D$2:$D$4727,MATCH(B6063,Data_Orders!$A$2:$A$4727,0)),"")</f>
        <v>Rugby</v>
      </c>
    </row>
    <row r="6064" customFormat="false" ht="15" hidden="false" customHeight="false" outlineLevel="0" collapsed="false">
      <c r="A6064" s="4" t="s">
        <v>11880</v>
      </c>
      <c r="B6064" s="4" t="s">
        <v>3109</v>
      </c>
      <c r="C6064" s="4" t="s">
        <v>1052</v>
      </c>
      <c r="D6064" s="4" t="n">
        <v>17</v>
      </c>
      <c r="E6064" s="4" t="n">
        <v>205.71</v>
      </c>
      <c r="F6064" s="4" t="n">
        <v>3497.07</v>
      </c>
      <c r="G6064" s="4" t="n">
        <f aca="false">INDEX(Data_Products!$D$2:$D$33,MATCH(C6064,Data_Products!$A$2:$A$33,0))</f>
        <v>152.29</v>
      </c>
      <c r="H6064" s="4" t="str">
        <f aca="false">INDEX(Data_Products!$C$2:$C$33,MATCH(C6064,Data_Products!$A$2:$A$33,0))</f>
        <v>Roofing</v>
      </c>
      <c r="I6064" s="10" t="n">
        <f aca="false">D6064*(E6064-G6064)</f>
        <v>908.14</v>
      </c>
      <c r="J6064" s="11" t="n">
        <f aca="false">IFERROR(I6064/F6064,0)</f>
        <v>0.259685965679841</v>
      </c>
      <c r="K6064" s="4" t="str">
        <f aca="false">IFERROR(INDEX(Data_Orders!$F$2:$F$4727,MATCH(B6064,Data_Orders!$A$2:$A$4727,0)),"")</f>
        <v>Trade Account</v>
      </c>
      <c r="L6064" s="4" t="str">
        <f aca="false">IFERROR(INDEX(Data_Orders!$D$2:$D$4727,MATCH(B6064,Data_Orders!$A$2:$A$4727,0)),"")</f>
        <v>Rugby</v>
      </c>
    </row>
    <row r="6065" customFormat="false" ht="15" hidden="false" customHeight="false" outlineLevel="0" collapsed="false">
      <c r="A6065" s="4" t="s">
        <v>11881</v>
      </c>
      <c r="B6065" s="4" t="s">
        <v>3109</v>
      </c>
      <c r="C6065" s="4" t="s">
        <v>1066</v>
      </c>
      <c r="D6065" s="4" t="n">
        <v>17</v>
      </c>
      <c r="E6065" s="4" t="n">
        <v>209.69</v>
      </c>
      <c r="F6065" s="4" t="n">
        <v>3564.73</v>
      </c>
      <c r="G6065" s="4" t="n">
        <f aca="false">INDEX(Data_Products!$D$2:$D$33,MATCH(C6065,Data_Products!$A$2:$A$33,0))</f>
        <v>144.38</v>
      </c>
      <c r="H6065" s="4" t="str">
        <f aca="false">INDEX(Data_Products!$C$2:$C$33,MATCH(C6065,Data_Products!$A$2:$A$33,0))</f>
        <v>Plumbing &amp; Drainage</v>
      </c>
      <c r="I6065" s="10" t="n">
        <f aca="false">D6065*(E6065-G6065)</f>
        <v>1110.27</v>
      </c>
      <c r="J6065" s="11" t="n">
        <f aca="false">IFERROR(I6065/F6065,0)</f>
        <v>0.311459773952024</v>
      </c>
      <c r="K6065" s="4" t="str">
        <f aca="false">IFERROR(INDEX(Data_Orders!$F$2:$F$4727,MATCH(B6065,Data_Orders!$A$2:$A$4727,0)),"")</f>
        <v>Trade Account</v>
      </c>
      <c r="L6065" s="4" t="str">
        <f aca="false">IFERROR(INDEX(Data_Orders!$D$2:$D$4727,MATCH(B6065,Data_Orders!$A$2:$A$4727,0)),"")</f>
        <v>Rugby</v>
      </c>
    </row>
    <row r="6066" customFormat="false" ht="15" hidden="false" customHeight="false" outlineLevel="0" collapsed="false">
      <c r="A6066" s="4" t="s">
        <v>11882</v>
      </c>
      <c r="B6066" s="4" t="s">
        <v>3109</v>
      </c>
      <c r="C6066" s="4" t="s">
        <v>1077</v>
      </c>
      <c r="D6066" s="4" t="n">
        <v>17</v>
      </c>
      <c r="E6066" s="4" t="n">
        <v>46.61</v>
      </c>
      <c r="F6066" s="4" t="n">
        <v>792.37</v>
      </c>
      <c r="G6066" s="4" t="n">
        <f aca="false">INDEX(Data_Products!$D$2:$D$33,MATCH(C6066,Data_Products!$A$2:$A$33,0))</f>
        <v>36.87</v>
      </c>
      <c r="H6066" s="4" t="str">
        <f aca="false">INDEX(Data_Products!$C$2:$C$33,MATCH(C6066,Data_Products!$A$2:$A$33,0))</f>
        <v>Landscaping</v>
      </c>
      <c r="I6066" s="10" t="n">
        <f aca="false">D6066*(E6066-G6066)</f>
        <v>165.58</v>
      </c>
      <c r="J6066" s="11" t="n">
        <f aca="false">IFERROR(I6066/F6066,0)</f>
        <v>0.208968032611028</v>
      </c>
      <c r="K6066" s="4" t="str">
        <f aca="false">IFERROR(INDEX(Data_Orders!$F$2:$F$4727,MATCH(B6066,Data_Orders!$A$2:$A$4727,0)),"")</f>
        <v>Trade Account</v>
      </c>
      <c r="L6066" s="4" t="str">
        <f aca="false">IFERROR(INDEX(Data_Orders!$D$2:$D$4727,MATCH(B6066,Data_Orders!$A$2:$A$4727,0)),"")</f>
        <v>Rugby</v>
      </c>
    </row>
    <row r="6067" customFormat="false" ht="15" hidden="false" customHeight="false" outlineLevel="0" collapsed="false">
      <c r="A6067" s="4" t="s">
        <v>11883</v>
      </c>
      <c r="B6067" s="4" t="s">
        <v>3109</v>
      </c>
      <c r="C6067" s="4" t="s">
        <v>1057</v>
      </c>
      <c r="D6067" s="4" t="n">
        <v>19</v>
      </c>
      <c r="E6067" s="4" t="n">
        <v>176.81</v>
      </c>
      <c r="F6067" s="4" t="n">
        <v>3359.39</v>
      </c>
      <c r="G6067" s="4" t="n">
        <f aca="false">INDEX(Data_Products!$D$2:$D$33,MATCH(C6067,Data_Products!$A$2:$A$33,0))</f>
        <v>129.57</v>
      </c>
      <c r="H6067" s="4" t="str">
        <f aca="false">INDEX(Data_Products!$C$2:$C$33,MATCH(C6067,Data_Products!$A$2:$A$33,0))</f>
        <v>Roofing</v>
      </c>
      <c r="I6067" s="10" t="n">
        <f aca="false">D6067*(E6067-G6067)</f>
        <v>897.56</v>
      </c>
      <c r="J6067" s="11" t="n">
        <f aca="false">IFERROR(I6067/F6067,0)</f>
        <v>0.267179458175443</v>
      </c>
      <c r="K6067" s="4" t="str">
        <f aca="false">IFERROR(INDEX(Data_Orders!$F$2:$F$4727,MATCH(B6067,Data_Orders!$A$2:$A$4727,0)),"")</f>
        <v>Trade Account</v>
      </c>
      <c r="L6067" s="4" t="str">
        <f aca="false">IFERROR(INDEX(Data_Orders!$D$2:$D$4727,MATCH(B6067,Data_Orders!$A$2:$A$4727,0)),"")</f>
        <v>Rugby</v>
      </c>
    </row>
    <row r="6068" customFormat="false" ht="15" hidden="false" customHeight="false" outlineLevel="0" collapsed="false">
      <c r="A6068" s="4" t="s">
        <v>11884</v>
      </c>
      <c r="B6068" s="4" t="s">
        <v>3110</v>
      </c>
      <c r="C6068" s="4" t="s">
        <v>1057</v>
      </c>
      <c r="D6068" s="4" t="n">
        <v>12</v>
      </c>
      <c r="E6068" s="4" t="n">
        <v>176.81</v>
      </c>
      <c r="F6068" s="4" t="n">
        <v>2121.72</v>
      </c>
      <c r="G6068" s="4" t="n">
        <f aca="false">INDEX(Data_Products!$D$2:$D$33,MATCH(C6068,Data_Products!$A$2:$A$33,0))</f>
        <v>129.57</v>
      </c>
      <c r="H6068" s="4" t="str">
        <f aca="false">INDEX(Data_Products!$C$2:$C$33,MATCH(C6068,Data_Products!$A$2:$A$33,0))</f>
        <v>Roofing</v>
      </c>
      <c r="I6068" s="10" t="n">
        <f aca="false">D6068*(E6068-G6068)</f>
        <v>566.88</v>
      </c>
      <c r="J6068" s="11" t="n">
        <f aca="false">IFERROR(I6068/F6068,0)</f>
        <v>0.267179458175443</v>
      </c>
      <c r="K6068" s="4" t="str">
        <f aca="false">IFERROR(INDEX(Data_Orders!$F$2:$F$4727,MATCH(B6068,Data_Orders!$A$2:$A$4727,0)),"")</f>
        <v>Trade Account</v>
      </c>
      <c r="L6068" s="4" t="str">
        <f aca="false">IFERROR(INDEX(Data_Orders!$D$2:$D$4727,MATCH(B6068,Data_Orders!$A$2:$A$4727,0)),"")</f>
        <v>Rugby</v>
      </c>
    </row>
    <row r="6069" customFormat="false" ht="15" hidden="false" customHeight="false" outlineLevel="0" collapsed="false">
      <c r="A6069" s="4" t="s">
        <v>11885</v>
      </c>
      <c r="B6069" s="4" t="s">
        <v>3110</v>
      </c>
      <c r="C6069" s="4" t="s">
        <v>1024</v>
      </c>
      <c r="D6069" s="4" t="n">
        <v>17</v>
      </c>
      <c r="E6069" s="4" t="n">
        <v>137.14</v>
      </c>
      <c r="F6069" s="4" t="n">
        <v>2331.38</v>
      </c>
      <c r="G6069" s="4" t="n">
        <f aca="false">INDEX(Data_Products!$D$2:$D$33,MATCH(C6069,Data_Products!$A$2:$A$33,0))</f>
        <v>99.99</v>
      </c>
      <c r="H6069" s="4" t="str">
        <f aca="false">INDEX(Data_Products!$C$2:$C$33,MATCH(C6069,Data_Products!$A$2:$A$33,0))</f>
        <v>Cement &amp; Aggregates</v>
      </c>
      <c r="I6069" s="10" t="n">
        <f aca="false">D6069*(E6069-G6069)</f>
        <v>631.55</v>
      </c>
      <c r="J6069" s="11" t="n">
        <f aca="false">IFERROR(I6069/F6069,0)</f>
        <v>0.270891060230421</v>
      </c>
      <c r="K6069" s="4" t="str">
        <f aca="false">IFERROR(INDEX(Data_Orders!$F$2:$F$4727,MATCH(B6069,Data_Orders!$A$2:$A$4727,0)),"")</f>
        <v>Trade Account</v>
      </c>
      <c r="L6069" s="4" t="str">
        <f aca="false">IFERROR(INDEX(Data_Orders!$D$2:$D$4727,MATCH(B6069,Data_Orders!$A$2:$A$4727,0)),"")</f>
        <v>Rugby</v>
      </c>
    </row>
    <row r="6070" customFormat="false" ht="15" hidden="false" customHeight="false" outlineLevel="0" collapsed="false">
      <c r="A6070" s="4" t="s">
        <v>11886</v>
      </c>
      <c r="B6070" s="4" t="s">
        <v>3110</v>
      </c>
      <c r="C6070" s="4" t="s">
        <v>1059</v>
      </c>
      <c r="D6070" s="4" t="n">
        <v>12</v>
      </c>
      <c r="E6070" s="4" t="n">
        <v>103.63</v>
      </c>
      <c r="F6070" s="4" t="n">
        <v>1243.56</v>
      </c>
      <c r="G6070" s="4" t="n">
        <f aca="false">INDEX(Data_Products!$D$2:$D$33,MATCH(C6070,Data_Products!$A$2:$A$33,0))</f>
        <v>82.55</v>
      </c>
      <c r="H6070" s="4" t="str">
        <f aca="false">INDEX(Data_Products!$C$2:$C$33,MATCH(C6070,Data_Products!$A$2:$A$33,0))</f>
        <v>Roofing</v>
      </c>
      <c r="I6070" s="10" t="n">
        <f aca="false">D6070*(E6070-G6070)</f>
        <v>252.96</v>
      </c>
      <c r="J6070" s="11" t="n">
        <f aca="false">IFERROR(I6070/F6070,0)</f>
        <v>0.203415999228023</v>
      </c>
      <c r="K6070" s="4" t="str">
        <f aca="false">IFERROR(INDEX(Data_Orders!$F$2:$F$4727,MATCH(B6070,Data_Orders!$A$2:$A$4727,0)),"")</f>
        <v>Trade Account</v>
      </c>
      <c r="L6070" s="4" t="str">
        <f aca="false">IFERROR(INDEX(Data_Orders!$D$2:$D$4727,MATCH(B6070,Data_Orders!$A$2:$A$4727,0)),"")</f>
        <v>Rugby</v>
      </c>
    </row>
    <row r="6071" customFormat="false" ht="15" hidden="false" customHeight="false" outlineLevel="0" collapsed="false">
      <c r="A6071" s="4" t="s">
        <v>11887</v>
      </c>
      <c r="B6071" s="4" t="s">
        <v>3111</v>
      </c>
      <c r="C6071" s="4" t="s">
        <v>1055</v>
      </c>
      <c r="D6071" s="4" t="n">
        <v>13</v>
      </c>
      <c r="E6071" s="4" t="n">
        <v>205.03</v>
      </c>
      <c r="F6071" s="4" t="n">
        <v>2665.39</v>
      </c>
      <c r="G6071" s="4" t="n">
        <f aca="false">INDEX(Data_Products!$D$2:$D$33,MATCH(C6071,Data_Products!$A$2:$A$33,0))</f>
        <v>138.6</v>
      </c>
      <c r="H6071" s="4" t="str">
        <f aca="false">INDEX(Data_Products!$C$2:$C$33,MATCH(C6071,Data_Products!$A$2:$A$33,0))</f>
        <v>Roofing</v>
      </c>
      <c r="I6071" s="10" t="n">
        <f aca="false">D6071*(E6071-G6071)</f>
        <v>863.59</v>
      </c>
      <c r="J6071" s="11" t="n">
        <f aca="false">IFERROR(I6071/F6071,0)</f>
        <v>0.324001365653807</v>
      </c>
      <c r="K6071" s="4" t="str">
        <f aca="false">IFERROR(INDEX(Data_Orders!$F$2:$F$4727,MATCH(B6071,Data_Orders!$A$2:$A$4727,0)),"")</f>
        <v>Trade Account</v>
      </c>
      <c r="L6071" s="4" t="str">
        <f aca="false">IFERROR(INDEX(Data_Orders!$D$2:$D$4727,MATCH(B6071,Data_Orders!$A$2:$A$4727,0)),"")</f>
        <v>Rugby</v>
      </c>
    </row>
    <row r="6072" customFormat="false" ht="15" hidden="false" customHeight="false" outlineLevel="0" collapsed="false">
      <c r="A6072" s="4" t="s">
        <v>11888</v>
      </c>
      <c r="B6072" s="4" t="s">
        <v>3111</v>
      </c>
      <c r="C6072" s="4" t="s">
        <v>1048</v>
      </c>
      <c r="D6072" s="4" t="n">
        <v>2</v>
      </c>
      <c r="E6072" s="4" t="n">
        <v>112.72</v>
      </c>
      <c r="F6072" s="4" t="n">
        <v>225.44</v>
      </c>
      <c r="G6072" s="4" t="n">
        <f aca="false">INDEX(Data_Products!$D$2:$D$33,MATCH(C6072,Data_Products!$A$2:$A$33,0))</f>
        <v>83.21</v>
      </c>
      <c r="H6072" s="4" t="str">
        <f aca="false">INDEX(Data_Products!$C$2:$C$33,MATCH(C6072,Data_Products!$A$2:$A$33,0))</f>
        <v>Tools &amp; Fixings</v>
      </c>
      <c r="I6072" s="10" t="n">
        <f aca="false">D6072*(E6072-G6072)</f>
        <v>59.02</v>
      </c>
      <c r="J6072" s="11" t="n">
        <f aca="false">IFERROR(I6072/F6072,0)</f>
        <v>0.261799148332151</v>
      </c>
      <c r="K6072" s="4" t="str">
        <f aca="false">IFERROR(INDEX(Data_Orders!$F$2:$F$4727,MATCH(B6072,Data_Orders!$A$2:$A$4727,0)),"")</f>
        <v>Trade Account</v>
      </c>
      <c r="L6072" s="4" t="str">
        <f aca="false">IFERROR(INDEX(Data_Orders!$D$2:$D$4727,MATCH(B6072,Data_Orders!$A$2:$A$4727,0)),"")</f>
        <v>Rugby</v>
      </c>
    </row>
    <row r="6073" customFormat="false" ht="15" hidden="false" customHeight="false" outlineLevel="0" collapsed="false">
      <c r="A6073" s="4" t="s">
        <v>11889</v>
      </c>
      <c r="B6073" s="4" t="s">
        <v>3112</v>
      </c>
      <c r="C6073" s="4" t="s">
        <v>1075</v>
      </c>
      <c r="D6073" s="4" t="n">
        <v>3</v>
      </c>
      <c r="E6073" s="4" t="n">
        <v>98.61</v>
      </c>
      <c r="F6073" s="4" t="n">
        <v>295.83</v>
      </c>
      <c r="G6073" s="4" t="n">
        <f aca="false">INDEX(Data_Products!$D$2:$D$33,MATCH(C6073,Data_Products!$A$2:$A$33,0))</f>
        <v>74.84</v>
      </c>
      <c r="H6073" s="4" t="str">
        <f aca="false">INDEX(Data_Products!$C$2:$C$33,MATCH(C6073,Data_Products!$A$2:$A$33,0))</f>
        <v>Landscaping</v>
      </c>
      <c r="I6073" s="10" t="n">
        <f aca="false">D6073*(E6073-G6073)</f>
        <v>71.31</v>
      </c>
      <c r="J6073" s="11" t="n">
        <f aca="false">IFERROR(I6073/F6073,0)</f>
        <v>0.24105060338708</v>
      </c>
      <c r="K6073" s="4" t="str">
        <f aca="false">IFERROR(INDEX(Data_Orders!$F$2:$F$4727,MATCH(B6073,Data_Orders!$A$2:$A$4727,0)),"")</f>
        <v>Housebuilder</v>
      </c>
      <c r="L6073" s="4" t="str">
        <f aca="false">IFERROR(INDEX(Data_Orders!$D$2:$D$4727,MATCH(B6073,Data_Orders!$A$2:$A$4727,0)),"")</f>
        <v>Nuneaton</v>
      </c>
    </row>
    <row r="6074" customFormat="false" ht="15" hidden="false" customHeight="false" outlineLevel="0" collapsed="false">
      <c r="A6074" s="4" t="s">
        <v>11890</v>
      </c>
      <c r="B6074" s="4" t="s">
        <v>3112</v>
      </c>
      <c r="C6074" s="4" t="s">
        <v>1037</v>
      </c>
      <c r="D6074" s="4" t="n">
        <v>19</v>
      </c>
      <c r="E6074" s="4" t="n">
        <v>90.97</v>
      </c>
      <c r="F6074" s="4" t="n">
        <v>1728.43</v>
      </c>
      <c r="G6074" s="4" t="n">
        <f aca="false">INDEX(Data_Products!$D$2:$D$33,MATCH(C6074,Data_Products!$A$2:$A$33,0))</f>
        <v>73.81</v>
      </c>
      <c r="H6074" s="4" t="str">
        <f aca="false">INDEX(Data_Products!$C$2:$C$33,MATCH(C6074,Data_Products!$A$2:$A$33,0))</f>
        <v>Insulation</v>
      </c>
      <c r="I6074" s="10" t="n">
        <f aca="false">D6074*(E6074-G6074)</f>
        <v>326.04</v>
      </c>
      <c r="J6074" s="11" t="n">
        <f aca="false">IFERROR(I6074/F6074,0)</f>
        <v>0.18863361547763</v>
      </c>
      <c r="K6074" s="4" t="str">
        <f aca="false">IFERROR(INDEX(Data_Orders!$F$2:$F$4727,MATCH(B6074,Data_Orders!$A$2:$A$4727,0)),"")</f>
        <v>Housebuilder</v>
      </c>
      <c r="L6074" s="4" t="str">
        <f aca="false">IFERROR(INDEX(Data_Orders!$D$2:$D$4727,MATCH(B6074,Data_Orders!$A$2:$A$4727,0)),"")</f>
        <v>Nuneaton</v>
      </c>
    </row>
    <row r="6075" customFormat="false" ht="15" hidden="false" customHeight="false" outlineLevel="0" collapsed="false">
      <c r="A6075" s="4" t="s">
        <v>11891</v>
      </c>
      <c r="B6075" s="4" t="s">
        <v>3113</v>
      </c>
      <c r="C6075" s="4" t="s">
        <v>1055</v>
      </c>
      <c r="D6075" s="4" t="n">
        <v>6</v>
      </c>
      <c r="E6075" s="4" t="n">
        <v>205.03</v>
      </c>
      <c r="F6075" s="4" t="n">
        <v>1230.18</v>
      </c>
      <c r="G6075" s="4" t="n">
        <f aca="false">INDEX(Data_Products!$D$2:$D$33,MATCH(C6075,Data_Products!$A$2:$A$33,0))</f>
        <v>138.6</v>
      </c>
      <c r="H6075" s="4" t="str">
        <f aca="false">INDEX(Data_Products!$C$2:$C$33,MATCH(C6075,Data_Products!$A$2:$A$33,0))</f>
        <v>Roofing</v>
      </c>
      <c r="I6075" s="10" t="n">
        <f aca="false">D6075*(E6075-G6075)</f>
        <v>398.58</v>
      </c>
      <c r="J6075" s="11" t="n">
        <f aca="false">IFERROR(I6075/F6075,0)</f>
        <v>0.324001365653807</v>
      </c>
      <c r="K6075" s="4" t="str">
        <f aca="false">IFERROR(INDEX(Data_Orders!$F$2:$F$4727,MATCH(B6075,Data_Orders!$A$2:$A$4727,0)),"")</f>
        <v>Housebuilder</v>
      </c>
      <c r="L6075" s="4" t="str">
        <f aca="false">IFERROR(INDEX(Data_Orders!$D$2:$D$4727,MATCH(B6075,Data_Orders!$A$2:$A$4727,0)),"")</f>
        <v>Leicester</v>
      </c>
    </row>
    <row r="6076" customFormat="false" ht="15" hidden="false" customHeight="false" outlineLevel="0" collapsed="false">
      <c r="A6076" s="4" t="s">
        <v>11892</v>
      </c>
      <c r="B6076" s="4" t="s">
        <v>3113</v>
      </c>
      <c r="C6076" s="4" t="s">
        <v>1050</v>
      </c>
      <c r="D6076" s="4" t="n">
        <v>19</v>
      </c>
      <c r="E6076" s="4" t="n">
        <v>238.63</v>
      </c>
      <c r="F6076" s="4" t="n">
        <v>4533.97</v>
      </c>
      <c r="G6076" s="4" t="n">
        <f aca="false">INDEX(Data_Products!$D$2:$D$33,MATCH(C6076,Data_Products!$A$2:$A$33,0))</f>
        <v>148.91</v>
      </c>
      <c r="H6076" s="4" t="str">
        <f aca="false">INDEX(Data_Products!$C$2:$C$33,MATCH(C6076,Data_Products!$A$2:$A$33,0))</f>
        <v>Tools &amp; Fixings</v>
      </c>
      <c r="I6076" s="10" t="n">
        <f aca="false">D6076*(E6076-G6076)</f>
        <v>1704.68</v>
      </c>
      <c r="J6076" s="11" t="n">
        <f aca="false">IFERROR(I6076/F6076,0)</f>
        <v>0.375979549930855</v>
      </c>
      <c r="K6076" s="4" t="str">
        <f aca="false">IFERROR(INDEX(Data_Orders!$F$2:$F$4727,MATCH(B6076,Data_Orders!$A$2:$A$4727,0)),"")</f>
        <v>Housebuilder</v>
      </c>
      <c r="L6076" s="4" t="str">
        <f aca="false">IFERROR(INDEX(Data_Orders!$D$2:$D$4727,MATCH(B6076,Data_Orders!$A$2:$A$4727,0)),"")</f>
        <v>Leicester</v>
      </c>
    </row>
    <row r="6077" customFormat="false" ht="15" hidden="false" customHeight="false" outlineLevel="0" collapsed="false">
      <c r="A6077" s="4" t="s">
        <v>11893</v>
      </c>
      <c r="B6077" s="4" t="s">
        <v>3114</v>
      </c>
      <c r="C6077" s="4" t="s">
        <v>1057</v>
      </c>
      <c r="D6077" s="4" t="n">
        <v>10</v>
      </c>
      <c r="E6077" s="4" t="n">
        <v>176.81</v>
      </c>
      <c r="F6077" s="4" t="n">
        <v>1768.1</v>
      </c>
      <c r="G6077" s="4" t="n">
        <f aca="false">INDEX(Data_Products!$D$2:$D$33,MATCH(C6077,Data_Products!$A$2:$A$33,0))</f>
        <v>129.57</v>
      </c>
      <c r="H6077" s="4" t="str">
        <f aca="false">INDEX(Data_Products!$C$2:$C$33,MATCH(C6077,Data_Products!$A$2:$A$33,0))</f>
        <v>Roofing</v>
      </c>
      <c r="I6077" s="10" t="n">
        <f aca="false">D6077*(E6077-G6077)</f>
        <v>472.4</v>
      </c>
      <c r="J6077" s="11" t="n">
        <f aca="false">IFERROR(I6077/F6077,0)</f>
        <v>0.267179458175443</v>
      </c>
      <c r="K6077" s="4" t="str">
        <f aca="false">IFERROR(INDEX(Data_Orders!$F$2:$F$4727,MATCH(B6077,Data_Orders!$A$2:$A$4727,0)),"")</f>
        <v>Housebuilder</v>
      </c>
      <c r="L6077" s="4" t="str">
        <f aca="false">IFERROR(INDEX(Data_Orders!$D$2:$D$4727,MATCH(B6077,Data_Orders!$A$2:$A$4727,0)),"")</f>
        <v>Leicester</v>
      </c>
    </row>
    <row r="6078" customFormat="false" ht="15" hidden="false" customHeight="false" outlineLevel="0" collapsed="false">
      <c r="A6078" s="4" t="s">
        <v>11894</v>
      </c>
      <c r="B6078" s="4" t="s">
        <v>3114</v>
      </c>
      <c r="C6078" s="4" t="s">
        <v>1010</v>
      </c>
      <c r="D6078" s="4" t="n">
        <v>7</v>
      </c>
      <c r="E6078" s="4" t="n">
        <v>135.95</v>
      </c>
      <c r="F6078" s="4" t="n">
        <v>951.65</v>
      </c>
      <c r="G6078" s="4" t="n">
        <f aca="false">INDEX(Data_Products!$D$2:$D$33,MATCH(C6078,Data_Products!$A$2:$A$33,0))</f>
        <v>111.1</v>
      </c>
      <c r="H6078" s="4" t="str">
        <f aca="false">INDEX(Data_Products!$C$2:$C$33,MATCH(C6078,Data_Products!$A$2:$A$33,0))</f>
        <v>Timber</v>
      </c>
      <c r="I6078" s="10" t="n">
        <f aca="false">D6078*(E6078-G6078)</f>
        <v>173.95</v>
      </c>
      <c r="J6078" s="11" t="n">
        <f aca="false">IFERROR(I6078/F6078,0)</f>
        <v>0.18278778962854</v>
      </c>
      <c r="K6078" s="4" t="str">
        <f aca="false">IFERROR(INDEX(Data_Orders!$F$2:$F$4727,MATCH(B6078,Data_Orders!$A$2:$A$4727,0)),"")</f>
        <v>Housebuilder</v>
      </c>
      <c r="L6078" s="4" t="str">
        <f aca="false">IFERROR(INDEX(Data_Orders!$D$2:$D$4727,MATCH(B6078,Data_Orders!$A$2:$A$4727,0)),"")</f>
        <v>Leicester</v>
      </c>
    </row>
    <row r="6079" customFormat="false" ht="15" hidden="false" customHeight="false" outlineLevel="0" collapsed="false">
      <c r="A6079" s="4" t="s">
        <v>11895</v>
      </c>
      <c r="B6079" s="4" t="s">
        <v>3114</v>
      </c>
      <c r="C6079" s="4" t="s">
        <v>1015</v>
      </c>
      <c r="D6079" s="4" t="n">
        <v>16</v>
      </c>
      <c r="E6079" s="4" t="n">
        <v>122.01</v>
      </c>
      <c r="F6079" s="4" t="n">
        <v>1952.16</v>
      </c>
      <c r="G6079" s="4" t="n">
        <f aca="false">INDEX(Data_Products!$D$2:$D$33,MATCH(C6079,Data_Products!$A$2:$A$33,0))</f>
        <v>85.53</v>
      </c>
      <c r="H6079" s="4" t="str">
        <f aca="false">INDEX(Data_Products!$C$2:$C$33,MATCH(C6079,Data_Products!$A$2:$A$33,0))</f>
        <v>Timber</v>
      </c>
      <c r="I6079" s="10" t="n">
        <f aca="false">D6079*(E6079-G6079)</f>
        <v>583.68</v>
      </c>
      <c r="J6079" s="11" t="n">
        <f aca="false">IFERROR(I6079/F6079,0)</f>
        <v>0.298991885910991</v>
      </c>
      <c r="K6079" s="4" t="str">
        <f aca="false">IFERROR(INDEX(Data_Orders!$F$2:$F$4727,MATCH(B6079,Data_Orders!$A$2:$A$4727,0)),"")</f>
        <v>Housebuilder</v>
      </c>
      <c r="L6079" s="4" t="str">
        <f aca="false">IFERROR(INDEX(Data_Orders!$D$2:$D$4727,MATCH(B6079,Data_Orders!$A$2:$A$4727,0)),"")</f>
        <v>Leicester</v>
      </c>
    </row>
    <row r="6080" customFormat="false" ht="15" hidden="false" customHeight="false" outlineLevel="0" collapsed="false">
      <c r="A6080" s="4" t="s">
        <v>11896</v>
      </c>
      <c r="B6080" s="4" t="s">
        <v>3115</v>
      </c>
      <c r="C6080" s="4" t="s">
        <v>1024</v>
      </c>
      <c r="D6080" s="4" t="n">
        <v>1</v>
      </c>
      <c r="E6080" s="4" t="n">
        <v>137.14</v>
      </c>
      <c r="F6080" s="4" t="n">
        <v>137.14</v>
      </c>
      <c r="G6080" s="4" t="n">
        <f aca="false">INDEX(Data_Products!$D$2:$D$33,MATCH(C6080,Data_Products!$A$2:$A$33,0))</f>
        <v>99.99</v>
      </c>
      <c r="H6080" s="4" t="str">
        <f aca="false">INDEX(Data_Products!$C$2:$C$33,MATCH(C6080,Data_Products!$A$2:$A$33,0))</f>
        <v>Cement &amp; Aggregates</v>
      </c>
      <c r="I6080" s="10" t="n">
        <f aca="false">D6080*(E6080-G6080)</f>
        <v>37.15</v>
      </c>
      <c r="J6080" s="11" t="n">
        <f aca="false">IFERROR(I6080/F6080,0)</f>
        <v>0.270891060230421</v>
      </c>
      <c r="K6080" s="4" t="str">
        <f aca="false">IFERROR(INDEX(Data_Orders!$F$2:$F$4727,MATCH(B6080,Data_Orders!$A$2:$A$4727,0)),"")</f>
        <v>Housebuilder</v>
      </c>
      <c r="L6080" s="4" t="str">
        <f aca="false">IFERROR(INDEX(Data_Orders!$D$2:$D$4727,MATCH(B6080,Data_Orders!$A$2:$A$4727,0)),"")</f>
        <v>Leicester</v>
      </c>
    </row>
    <row r="6081" customFormat="false" ht="15" hidden="false" customHeight="false" outlineLevel="0" collapsed="false">
      <c r="A6081" s="4" t="s">
        <v>11897</v>
      </c>
      <c r="B6081" s="4" t="s">
        <v>3115</v>
      </c>
      <c r="C6081" s="4" t="s">
        <v>1013</v>
      </c>
      <c r="D6081" s="4" t="n">
        <v>19</v>
      </c>
      <c r="E6081" s="4" t="n">
        <v>240.92</v>
      </c>
      <c r="F6081" s="4" t="n">
        <v>4577.48</v>
      </c>
      <c r="G6081" s="4" t="n">
        <f aca="false">INDEX(Data_Products!$D$2:$D$33,MATCH(C6081,Data_Products!$A$2:$A$33,0))</f>
        <v>168.32</v>
      </c>
      <c r="H6081" s="4" t="str">
        <f aca="false">INDEX(Data_Products!$C$2:$C$33,MATCH(C6081,Data_Products!$A$2:$A$33,0))</f>
        <v>Timber</v>
      </c>
      <c r="I6081" s="10" t="n">
        <f aca="false">D6081*(E6081-G6081)</f>
        <v>1379.4</v>
      </c>
      <c r="J6081" s="11" t="n">
        <f aca="false">IFERROR(I6081/F6081,0)</f>
        <v>0.301344844761747</v>
      </c>
      <c r="K6081" s="4" t="str">
        <f aca="false">IFERROR(INDEX(Data_Orders!$F$2:$F$4727,MATCH(B6081,Data_Orders!$A$2:$A$4727,0)),"")</f>
        <v>Housebuilder</v>
      </c>
      <c r="L6081" s="4" t="str">
        <f aca="false">IFERROR(INDEX(Data_Orders!$D$2:$D$4727,MATCH(B6081,Data_Orders!$A$2:$A$4727,0)),"")</f>
        <v>Leicester</v>
      </c>
    </row>
    <row r="6082" customFormat="false" ht="15" hidden="false" customHeight="false" outlineLevel="0" collapsed="false">
      <c r="A6082" s="4" t="s">
        <v>11898</v>
      </c>
      <c r="B6082" s="4" t="s">
        <v>3115</v>
      </c>
      <c r="C6082" s="4" t="s">
        <v>1052</v>
      </c>
      <c r="D6082" s="4" t="n">
        <v>14</v>
      </c>
      <c r="E6082" s="4" t="n">
        <v>205.71</v>
      </c>
      <c r="F6082" s="4" t="n">
        <v>2879.94</v>
      </c>
      <c r="G6082" s="4" t="n">
        <f aca="false">INDEX(Data_Products!$D$2:$D$33,MATCH(C6082,Data_Products!$A$2:$A$33,0))</f>
        <v>152.29</v>
      </c>
      <c r="H6082" s="4" t="str">
        <f aca="false">INDEX(Data_Products!$C$2:$C$33,MATCH(C6082,Data_Products!$A$2:$A$33,0))</f>
        <v>Roofing</v>
      </c>
      <c r="I6082" s="10" t="n">
        <f aca="false">D6082*(E6082-G6082)</f>
        <v>747.88</v>
      </c>
      <c r="J6082" s="11" t="n">
        <f aca="false">IFERROR(I6082/F6082,0)</f>
        <v>0.259685965679841</v>
      </c>
      <c r="K6082" s="4" t="str">
        <f aca="false">IFERROR(INDEX(Data_Orders!$F$2:$F$4727,MATCH(B6082,Data_Orders!$A$2:$A$4727,0)),"")</f>
        <v>Housebuilder</v>
      </c>
      <c r="L6082" s="4" t="str">
        <f aca="false">IFERROR(INDEX(Data_Orders!$D$2:$D$4727,MATCH(B6082,Data_Orders!$A$2:$A$4727,0)),"")</f>
        <v>Leicester</v>
      </c>
    </row>
    <row r="6083" customFormat="false" ht="15" hidden="false" customHeight="false" outlineLevel="0" collapsed="false">
      <c r="A6083" s="4" t="s">
        <v>11899</v>
      </c>
      <c r="B6083" s="4" t="s">
        <v>3115</v>
      </c>
      <c r="C6083" s="4" t="s">
        <v>1068</v>
      </c>
      <c r="D6083" s="4" t="n">
        <v>16</v>
      </c>
      <c r="E6083" s="4" t="n">
        <v>86.28</v>
      </c>
      <c r="F6083" s="4" t="n">
        <v>1380.48</v>
      </c>
      <c r="G6083" s="4" t="n">
        <f aca="false">INDEX(Data_Products!$D$2:$D$33,MATCH(C6083,Data_Products!$A$2:$A$33,0))</f>
        <v>68.55</v>
      </c>
      <c r="H6083" s="4" t="str">
        <f aca="false">INDEX(Data_Products!$C$2:$C$33,MATCH(C6083,Data_Products!$A$2:$A$33,0))</f>
        <v>Plumbing &amp; Drainage</v>
      </c>
      <c r="I6083" s="10" t="n">
        <f aca="false">D6083*(E6083-G6083)</f>
        <v>283.68</v>
      </c>
      <c r="J6083" s="11" t="n">
        <f aca="false">IFERROR(I6083/F6083,0)</f>
        <v>0.205493741307371</v>
      </c>
      <c r="K6083" s="4" t="str">
        <f aca="false">IFERROR(INDEX(Data_Orders!$F$2:$F$4727,MATCH(B6083,Data_Orders!$A$2:$A$4727,0)),"")</f>
        <v>Housebuilder</v>
      </c>
      <c r="L6083" s="4" t="str">
        <f aca="false">IFERROR(INDEX(Data_Orders!$D$2:$D$4727,MATCH(B6083,Data_Orders!$A$2:$A$4727,0)),"")</f>
        <v>Leicester</v>
      </c>
    </row>
    <row r="6084" customFormat="false" ht="15" hidden="false" customHeight="false" outlineLevel="0" collapsed="false">
      <c r="A6084" s="4" t="s">
        <v>11900</v>
      </c>
      <c r="B6084" s="4" t="s">
        <v>3115</v>
      </c>
      <c r="C6084" s="4" t="s">
        <v>1075</v>
      </c>
      <c r="D6084" s="4" t="n">
        <v>3</v>
      </c>
      <c r="E6084" s="4" t="n">
        <v>98.61</v>
      </c>
      <c r="F6084" s="4" t="n">
        <v>295.83</v>
      </c>
      <c r="G6084" s="4" t="n">
        <f aca="false">INDEX(Data_Products!$D$2:$D$33,MATCH(C6084,Data_Products!$A$2:$A$33,0))</f>
        <v>74.84</v>
      </c>
      <c r="H6084" s="4" t="str">
        <f aca="false">INDEX(Data_Products!$C$2:$C$33,MATCH(C6084,Data_Products!$A$2:$A$33,0))</f>
        <v>Landscaping</v>
      </c>
      <c r="I6084" s="10" t="n">
        <f aca="false">D6084*(E6084-G6084)</f>
        <v>71.31</v>
      </c>
      <c r="J6084" s="11" t="n">
        <f aca="false">IFERROR(I6084/F6084,0)</f>
        <v>0.24105060338708</v>
      </c>
      <c r="K6084" s="4" t="str">
        <f aca="false">IFERROR(INDEX(Data_Orders!$F$2:$F$4727,MATCH(B6084,Data_Orders!$A$2:$A$4727,0)),"")</f>
        <v>Housebuilder</v>
      </c>
      <c r="L6084" s="4" t="str">
        <f aca="false">IFERROR(INDEX(Data_Orders!$D$2:$D$4727,MATCH(B6084,Data_Orders!$A$2:$A$4727,0)),"")</f>
        <v>Leicester</v>
      </c>
    </row>
    <row r="6085" customFormat="false" ht="15" hidden="false" customHeight="false" outlineLevel="0" collapsed="false">
      <c r="A6085" s="4" t="s">
        <v>11901</v>
      </c>
      <c r="B6085" s="4" t="s">
        <v>3116</v>
      </c>
      <c r="C6085" s="4" t="s">
        <v>1044</v>
      </c>
      <c r="D6085" s="4" t="n">
        <v>5</v>
      </c>
      <c r="E6085" s="4" t="n">
        <v>190.44</v>
      </c>
      <c r="F6085" s="4" t="n">
        <v>952.2</v>
      </c>
      <c r="G6085" s="4" t="n">
        <f aca="false">INDEX(Data_Products!$D$2:$D$33,MATCH(C6085,Data_Products!$A$2:$A$33,0))</f>
        <v>115.48</v>
      </c>
      <c r="H6085" s="4" t="str">
        <f aca="false">INDEX(Data_Products!$C$2:$C$33,MATCH(C6085,Data_Products!$A$2:$A$33,0))</f>
        <v>Tools &amp; Fixings</v>
      </c>
      <c r="I6085" s="10" t="n">
        <f aca="false">D6085*(E6085-G6085)</f>
        <v>374.8</v>
      </c>
      <c r="J6085" s="11" t="n">
        <f aca="false">IFERROR(I6085/F6085,0)</f>
        <v>0.393614786809494</v>
      </c>
      <c r="K6085" s="4" t="str">
        <f aca="false">IFERROR(INDEX(Data_Orders!$F$2:$F$4727,MATCH(B6085,Data_Orders!$A$2:$A$4727,0)),"")</f>
        <v>Housebuilder</v>
      </c>
      <c r="L6085" s="4" t="str">
        <f aca="false">IFERROR(INDEX(Data_Orders!$D$2:$D$4727,MATCH(B6085,Data_Orders!$A$2:$A$4727,0)),"")</f>
        <v>Leicester</v>
      </c>
    </row>
    <row r="6086" customFormat="false" ht="15" hidden="false" customHeight="false" outlineLevel="0" collapsed="false">
      <c r="A6086" s="4" t="s">
        <v>11902</v>
      </c>
      <c r="B6086" s="4" t="s">
        <v>3116</v>
      </c>
      <c r="C6086" s="4" t="s">
        <v>1015</v>
      </c>
      <c r="D6086" s="4" t="n">
        <v>13</v>
      </c>
      <c r="E6086" s="4" t="n">
        <v>122.01</v>
      </c>
      <c r="F6086" s="4" t="n">
        <v>1586.13</v>
      </c>
      <c r="G6086" s="4" t="n">
        <f aca="false">INDEX(Data_Products!$D$2:$D$33,MATCH(C6086,Data_Products!$A$2:$A$33,0))</f>
        <v>85.53</v>
      </c>
      <c r="H6086" s="4" t="str">
        <f aca="false">INDEX(Data_Products!$C$2:$C$33,MATCH(C6086,Data_Products!$A$2:$A$33,0))</f>
        <v>Timber</v>
      </c>
      <c r="I6086" s="10" t="n">
        <f aca="false">D6086*(E6086-G6086)</f>
        <v>474.24</v>
      </c>
      <c r="J6086" s="11" t="n">
        <f aca="false">IFERROR(I6086/F6086,0)</f>
        <v>0.298991885910991</v>
      </c>
      <c r="K6086" s="4" t="str">
        <f aca="false">IFERROR(INDEX(Data_Orders!$F$2:$F$4727,MATCH(B6086,Data_Orders!$A$2:$A$4727,0)),"")</f>
        <v>Housebuilder</v>
      </c>
      <c r="L6086" s="4" t="str">
        <f aca="false">IFERROR(INDEX(Data_Orders!$D$2:$D$4727,MATCH(B6086,Data_Orders!$A$2:$A$4727,0)),"")</f>
        <v>Leicester</v>
      </c>
    </row>
    <row r="6087" customFormat="false" ht="15" hidden="false" customHeight="false" outlineLevel="0" collapsed="false">
      <c r="A6087" s="4" t="s">
        <v>11903</v>
      </c>
      <c r="B6087" s="4" t="s">
        <v>3116</v>
      </c>
      <c r="C6087" s="4" t="s">
        <v>1052</v>
      </c>
      <c r="D6087" s="4" t="n">
        <v>2</v>
      </c>
      <c r="E6087" s="4" t="n">
        <v>205.71</v>
      </c>
      <c r="F6087" s="4" t="n">
        <v>411.42</v>
      </c>
      <c r="G6087" s="4" t="n">
        <f aca="false">INDEX(Data_Products!$D$2:$D$33,MATCH(C6087,Data_Products!$A$2:$A$33,0))</f>
        <v>152.29</v>
      </c>
      <c r="H6087" s="4" t="str">
        <f aca="false">INDEX(Data_Products!$C$2:$C$33,MATCH(C6087,Data_Products!$A$2:$A$33,0))</f>
        <v>Roofing</v>
      </c>
      <c r="I6087" s="10" t="n">
        <f aca="false">D6087*(E6087-G6087)</f>
        <v>106.84</v>
      </c>
      <c r="J6087" s="11" t="n">
        <f aca="false">IFERROR(I6087/F6087,0)</f>
        <v>0.259685965679841</v>
      </c>
      <c r="K6087" s="4" t="str">
        <f aca="false">IFERROR(INDEX(Data_Orders!$F$2:$F$4727,MATCH(B6087,Data_Orders!$A$2:$A$4727,0)),"")</f>
        <v>Housebuilder</v>
      </c>
      <c r="L6087" s="4" t="str">
        <f aca="false">IFERROR(INDEX(Data_Orders!$D$2:$D$4727,MATCH(B6087,Data_Orders!$A$2:$A$4727,0)),"")</f>
        <v>Leicester</v>
      </c>
    </row>
    <row r="6088" customFormat="false" ht="15" hidden="false" customHeight="false" outlineLevel="0" collapsed="false">
      <c r="A6088" s="4" t="s">
        <v>11904</v>
      </c>
      <c r="B6088" s="4" t="s">
        <v>3116</v>
      </c>
      <c r="C6088" s="4" t="s">
        <v>1077</v>
      </c>
      <c r="D6088" s="4" t="n">
        <v>5</v>
      </c>
      <c r="E6088" s="4" t="n">
        <v>46.61</v>
      </c>
      <c r="F6088" s="4" t="n">
        <v>233.05</v>
      </c>
      <c r="G6088" s="4" t="n">
        <f aca="false">INDEX(Data_Products!$D$2:$D$33,MATCH(C6088,Data_Products!$A$2:$A$33,0))</f>
        <v>36.87</v>
      </c>
      <c r="H6088" s="4" t="str">
        <f aca="false">INDEX(Data_Products!$C$2:$C$33,MATCH(C6088,Data_Products!$A$2:$A$33,0))</f>
        <v>Landscaping</v>
      </c>
      <c r="I6088" s="10" t="n">
        <f aca="false">D6088*(E6088-G6088)</f>
        <v>48.7</v>
      </c>
      <c r="J6088" s="11" t="n">
        <f aca="false">IFERROR(I6088/F6088,0)</f>
        <v>0.208968032611028</v>
      </c>
      <c r="K6088" s="4" t="str">
        <f aca="false">IFERROR(INDEX(Data_Orders!$F$2:$F$4727,MATCH(B6088,Data_Orders!$A$2:$A$4727,0)),"")</f>
        <v>Housebuilder</v>
      </c>
      <c r="L6088" s="4" t="str">
        <f aca="false">IFERROR(INDEX(Data_Orders!$D$2:$D$4727,MATCH(B6088,Data_Orders!$A$2:$A$4727,0)),"")</f>
        <v>Leicester</v>
      </c>
    </row>
    <row r="6089" customFormat="false" ht="15" hidden="false" customHeight="false" outlineLevel="0" collapsed="false">
      <c r="A6089" s="4" t="s">
        <v>11905</v>
      </c>
      <c r="B6089" s="4" t="s">
        <v>3116</v>
      </c>
      <c r="C6089" s="4" t="s">
        <v>1017</v>
      </c>
      <c r="D6089" s="4" t="n">
        <v>5</v>
      </c>
      <c r="E6089" s="4" t="n">
        <v>49.15</v>
      </c>
      <c r="F6089" s="4" t="n">
        <v>245.75</v>
      </c>
      <c r="G6089" s="4" t="n">
        <f aca="false">INDEX(Data_Products!$D$2:$D$33,MATCH(C6089,Data_Products!$A$2:$A$33,0))</f>
        <v>31.44</v>
      </c>
      <c r="H6089" s="4" t="str">
        <f aca="false">INDEX(Data_Products!$C$2:$C$33,MATCH(C6089,Data_Products!$A$2:$A$33,0))</f>
        <v>Timber</v>
      </c>
      <c r="I6089" s="10" t="n">
        <f aca="false">D6089*(E6089-G6089)</f>
        <v>88.55</v>
      </c>
      <c r="J6089" s="11" t="n">
        <f aca="false">IFERROR(I6089/F6089,0)</f>
        <v>0.360325534079349</v>
      </c>
      <c r="K6089" s="4" t="str">
        <f aca="false">IFERROR(INDEX(Data_Orders!$F$2:$F$4727,MATCH(B6089,Data_Orders!$A$2:$A$4727,0)),"")</f>
        <v>Housebuilder</v>
      </c>
      <c r="L6089" s="4" t="str">
        <f aca="false">IFERROR(INDEX(Data_Orders!$D$2:$D$4727,MATCH(B6089,Data_Orders!$A$2:$A$4727,0)),"")</f>
        <v>Leicester</v>
      </c>
    </row>
    <row r="6090" customFormat="false" ht="15" hidden="false" customHeight="false" outlineLevel="0" collapsed="false">
      <c r="A6090" s="4" t="s">
        <v>11906</v>
      </c>
      <c r="B6090" s="4" t="s">
        <v>3117</v>
      </c>
      <c r="C6090" s="4" t="s">
        <v>1021</v>
      </c>
      <c r="D6090" s="4" t="n">
        <v>15</v>
      </c>
      <c r="E6090" s="4" t="n">
        <v>73.76</v>
      </c>
      <c r="F6090" s="4" t="n">
        <v>1106.4</v>
      </c>
      <c r="G6090" s="4" t="n">
        <f aca="false">INDEX(Data_Products!$D$2:$D$33,MATCH(C6090,Data_Products!$A$2:$A$33,0))</f>
        <v>51.51</v>
      </c>
      <c r="H6090" s="4" t="str">
        <f aca="false">INDEX(Data_Products!$C$2:$C$33,MATCH(C6090,Data_Products!$A$2:$A$33,0))</f>
        <v>Cement &amp; Aggregates</v>
      </c>
      <c r="I6090" s="10" t="n">
        <f aca="false">D6090*(E6090-G6090)</f>
        <v>333.75</v>
      </c>
      <c r="J6090" s="11" t="n">
        <f aca="false">IFERROR(I6090/F6090,0)</f>
        <v>0.301654013015184</v>
      </c>
      <c r="K6090" s="4" t="str">
        <f aca="false">IFERROR(INDEX(Data_Orders!$F$2:$F$4727,MATCH(B6090,Data_Orders!$A$2:$A$4727,0)),"")</f>
        <v>Housebuilder</v>
      </c>
      <c r="L6090" s="4" t="str">
        <f aca="false">IFERROR(INDEX(Data_Orders!$D$2:$D$4727,MATCH(B6090,Data_Orders!$A$2:$A$4727,0)),"")</f>
        <v>Leicester</v>
      </c>
    </row>
    <row r="6091" customFormat="false" ht="15" hidden="false" customHeight="false" outlineLevel="0" collapsed="false">
      <c r="A6091" s="4" t="s">
        <v>11907</v>
      </c>
      <c r="B6091" s="4" t="s">
        <v>3117</v>
      </c>
      <c r="C6091" s="4" t="s">
        <v>1017</v>
      </c>
      <c r="D6091" s="4" t="n">
        <v>14</v>
      </c>
      <c r="E6091" s="4" t="n">
        <v>49.15</v>
      </c>
      <c r="F6091" s="4" t="n">
        <v>688.1</v>
      </c>
      <c r="G6091" s="4" t="n">
        <f aca="false">INDEX(Data_Products!$D$2:$D$33,MATCH(C6091,Data_Products!$A$2:$A$33,0))</f>
        <v>31.44</v>
      </c>
      <c r="H6091" s="4" t="str">
        <f aca="false">INDEX(Data_Products!$C$2:$C$33,MATCH(C6091,Data_Products!$A$2:$A$33,0))</f>
        <v>Timber</v>
      </c>
      <c r="I6091" s="10" t="n">
        <f aca="false">D6091*(E6091-G6091)</f>
        <v>247.94</v>
      </c>
      <c r="J6091" s="11" t="n">
        <f aca="false">IFERROR(I6091/F6091,0)</f>
        <v>0.360325534079349</v>
      </c>
      <c r="K6091" s="4" t="str">
        <f aca="false">IFERROR(INDEX(Data_Orders!$F$2:$F$4727,MATCH(B6091,Data_Orders!$A$2:$A$4727,0)),"")</f>
        <v>Housebuilder</v>
      </c>
      <c r="L6091" s="4" t="str">
        <f aca="false">IFERROR(INDEX(Data_Orders!$D$2:$D$4727,MATCH(B6091,Data_Orders!$A$2:$A$4727,0)),"")</f>
        <v>Leicester</v>
      </c>
    </row>
    <row r="6092" customFormat="false" ht="15" hidden="false" customHeight="false" outlineLevel="0" collapsed="false">
      <c r="A6092" s="4" t="s">
        <v>11908</v>
      </c>
      <c r="B6092" s="4" t="s">
        <v>3118</v>
      </c>
      <c r="C6092" s="4" t="s">
        <v>1013</v>
      </c>
      <c r="D6092" s="4" t="n">
        <v>20</v>
      </c>
      <c r="E6092" s="4" t="n">
        <v>240.92</v>
      </c>
      <c r="F6092" s="4" t="n">
        <v>4818.4</v>
      </c>
      <c r="G6092" s="4" t="n">
        <f aca="false">INDEX(Data_Products!$D$2:$D$33,MATCH(C6092,Data_Products!$A$2:$A$33,0))</f>
        <v>168.32</v>
      </c>
      <c r="H6092" s="4" t="str">
        <f aca="false">INDEX(Data_Products!$C$2:$C$33,MATCH(C6092,Data_Products!$A$2:$A$33,0))</f>
        <v>Timber</v>
      </c>
      <c r="I6092" s="10" t="n">
        <f aca="false">D6092*(E6092-G6092)</f>
        <v>1452</v>
      </c>
      <c r="J6092" s="11" t="n">
        <f aca="false">IFERROR(I6092/F6092,0)</f>
        <v>0.301344844761747</v>
      </c>
      <c r="K6092" s="4" t="str">
        <f aca="false">IFERROR(INDEX(Data_Orders!$F$2:$F$4727,MATCH(B6092,Data_Orders!$A$2:$A$4727,0)),"")</f>
        <v>Housebuilder</v>
      </c>
      <c r="L6092" s="4" t="str">
        <f aca="false">IFERROR(INDEX(Data_Orders!$D$2:$D$4727,MATCH(B6092,Data_Orders!$A$2:$A$4727,0)),"")</f>
        <v>Leicester</v>
      </c>
    </row>
    <row r="6093" customFormat="false" ht="15" hidden="false" customHeight="false" outlineLevel="0" collapsed="false">
      <c r="A6093" s="4" t="s">
        <v>11909</v>
      </c>
      <c r="B6093" s="4" t="s">
        <v>3118</v>
      </c>
      <c r="C6093" s="4" t="s">
        <v>1017</v>
      </c>
      <c r="D6093" s="4" t="n">
        <v>3</v>
      </c>
      <c r="E6093" s="4" t="n">
        <v>49.15</v>
      </c>
      <c r="F6093" s="4" t="n">
        <v>147.45</v>
      </c>
      <c r="G6093" s="4" t="n">
        <f aca="false">INDEX(Data_Products!$D$2:$D$33,MATCH(C6093,Data_Products!$A$2:$A$33,0))</f>
        <v>31.44</v>
      </c>
      <c r="H6093" s="4" t="str">
        <f aca="false">INDEX(Data_Products!$C$2:$C$33,MATCH(C6093,Data_Products!$A$2:$A$33,0))</f>
        <v>Timber</v>
      </c>
      <c r="I6093" s="10" t="n">
        <f aca="false">D6093*(E6093-G6093)</f>
        <v>53.13</v>
      </c>
      <c r="J6093" s="11" t="n">
        <f aca="false">IFERROR(I6093/F6093,0)</f>
        <v>0.360325534079349</v>
      </c>
      <c r="K6093" s="4" t="str">
        <f aca="false">IFERROR(INDEX(Data_Orders!$F$2:$F$4727,MATCH(B6093,Data_Orders!$A$2:$A$4727,0)),"")</f>
        <v>Housebuilder</v>
      </c>
      <c r="L6093" s="4" t="str">
        <f aca="false">IFERROR(INDEX(Data_Orders!$D$2:$D$4727,MATCH(B6093,Data_Orders!$A$2:$A$4727,0)),"")</f>
        <v>Leicester</v>
      </c>
    </row>
    <row r="6094" customFormat="false" ht="15" hidden="false" customHeight="false" outlineLevel="0" collapsed="false">
      <c r="A6094" s="4" t="s">
        <v>11910</v>
      </c>
      <c r="B6094" s="4" t="s">
        <v>3119</v>
      </c>
      <c r="C6094" s="4" t="s">
        <v>1037</v>
      </c>
      <c r="D6094" s="4" t="n">
        <v>13</v>
      </c>
      <c r="E6094" s="4" t="n">
        <v>90.97</v>
      </c>
      <c r="F6094" s="4" t="n">
        <v>1182.61</v>
      </c>
      <c r="G6094" s="4" t="n">
        <f aca="false">INDEX(Data_Products!$D$2:$D$33,MATCH(C6094,Data_Products!$A$2:$A$33,0))</f>
        <v>73.81</v>
      </c>
      <c r="H6094" s="4" t="str">
        <f aca="false">INDEX(Data_Products!$C$2:$C$33,MATCH(C6094,Data_Products!$A$2:$A$33,0))</f>
        <v>Insulation</v>
      </c>
      <c r="I6094" s="10" t="n">
        <f aca="false">D6094*(E6094-G6094)</f>
        <v>223.08</v>
      </c>
      <c r="J6094" s="11" t="n">
        <f aca="false">IFERROR(I6094/F6094,0)</f>
        <v>0.18863361547763</v>
      </c>
      <c r="K6094" s="4" t="str">
        <f aca="false">IFERROR(INDEX(Data_Orders!$F$2:$F$4727,MATCH(B6094,Data_Orders!$A$2:$A$4727,0)),"")</f>
        <v>Housebuilder</v>
      </c>
      <c r="L6094" s="4" t="str">
        <f aca="false">IFERROR(INDEX(Data_Orders!$D$2:$D$4727,MATCH(B6094,Data_Orders!$A$2:$A$4727,0)),"")</f>
        <v>Leicester</v>
      </c>
    </row>
    <row r="6095" customFormat="false" ht="15" hidden="false" customHeight="false" outlineLevel="0" collapsed="false">
      <c r="A6095" s="4" t="s">
        <v>11911</v>
      </c>
      <c r="B6095" s="4" t="s">
        <v>3120</v>
      </c>
      <c r="C6095" s="4" t="s">
        <v>1075</v>
      </c>
      <c r="D6095" s="4" t="n">
        <v>2</v>
      </c>
      <c r="E6095" s="4" t="n">
        <v>98.61</v>
      </c>
      <c r="F6095" s="4" t="n">
        <v>197.22</v>
      </c>
      <c r="G6095" s="4" t="n">
        <f aca="false">INDEX(Data_Products!$D$2:$D$33,MATCH(C6095,Data_Products!$A$2:$A$33,0))</f>
        <v>74.84</v>
      </c>
      <c r="H6095" s="4" t="str">
        <f aca="false">INDEX(Data_Products!$C$2:$C$33,MATCH(C6095,Data_Products!$A$2:$A$33,0))</f>
        <v>Landscaping</v>
      </c>
      <c r="I6095" s="10" t="n">
        <f aca="false">D6095*(E6095-G6095)</f>
        <v>47.54</v>
      </c>
      <c r="J6095" s="11" t="n">
        <f aca="false">IFERROR(I6095/F6095,0)</f>
        <v>0.24105060338708</v>
      </c>
      <c r="K6095" s="4" t="str">
        <f aca="false">IFERROR(INDEX(Data_Orders!$F$2:$F$4727,MATCH(B6095,Data_Orders!$A$2:$A$4727,0)),"")</f>
        <v>Housebuilder</v>
      </c>
      <c r="L6095" s="4" t="str">
        <f aca="false">IFERROR(INDEX(Data_Orders!$D$2:$D$4727,MATCH(B6095,Data_Orders!$A$2:$A$4727,0)),"")</f>
        <v>Leicester</v>
      </c>
    </row>
    <row r="6096" customFormat="false" ht="15" hidden="false" customHeight="false" outlineLevel="0" collapsed="false">
      <c r="A6096" s="4" t="s">
        <v>11912</v>
      </c>
      <c r="B6096" s="4" t="s">
        <v>3120</v>
      </c>
      <c r="C6096" s="4" t="s">
        <v>1021</v>
      </c>
      <c r="D6096" s="4" t="n">
        <v>4</v>
      </c>
      <c r="E6096" s="4" t="n">
        <v>73.76</v>
      </c>
      <c r="F6096" s="4" t="n">
        <v>295.04</v>
      </c>
      <c r="G6096" s="4" t="n">
        <f aca="false">INDEX(Data_Products!$D$2:$D$33,MATCH(C6096,Data_Products!$A$2:$A$33,0))</f>
        <v>51.51</v>
      </c>
      <c r="H6096" s="4" t="str">
        <f aca="false">INDEX(Data_Products!$C$2:$C$33,MATCH(C6096,Data_Products!$A$2:$A$33,0))</f>
        <v>Cement &amp; Aggregates</v>
      </c>
      <c r="I6096" s="10" t="n">
        <f aca="false">D6096*(E6096-G6096)</f>
        <v>89</v>
      </c>
      <c r="J6096" s="11" t="n">
        <f aca="false">IFERROR(I6096/F6096,0)</f>
        <v>0.301654013015184</v>
      </c>
      <c r="K6096" s="4" t="str">
        <f aca="false">IFERROR(INDEX(Data_Orders!$F$2:$F$4727,MATCH(B6096,Data_Orders!$A$2:$A$4727,0)),"")</f>
        <v>Housebuilder</v>
      </c>
      <c r="L6096" s="4" t="str">
        <f aca="false">IFERROR(INDEX(Data_Orders!$D$2:$D$4727,MATCH(B6096,Data_Orders!$A$2:$A$4727,0)),"")</f>
        <v>Leicester</v>
      </c>
    </row>
    <row r="6097" customFormat="false" ht="15" hidden="false" customHeight="false" outlineLevel="0" collapsed="false">
      <c r="A6097" s="4" t="s">
        <v>11913</v>
      </c>
      <c r="B6097" s="4" t="s">
        <v>3121</v>
      </c>
      <c r="C6097" s="4" t="s">
        <v>1041</v>
      </c>
      <c r="D6097" s="4" t="n">
        <v>5</v>
      </c>
      <c r="E6097" s="4" t="n">
        <v>242.75</v>
      </c>
      <c r="F6097" s="4" t="n">
        <v>1213.75</v>
      </c>
      <c r="G6097" s="4" t="n">
        <f aca="false">INDEX(Data_Products!$D$2:$D$33,MATCH(C6097,Data_Products!$A$2:$A$33,0))</f>
        <v>142.94</v>
      </c>
      <c r="H6097" s="4" t="str">
        <f aca="false">INDEX(Data_Products!$C$2:$C$33,MATCH(C6097,Data_Products!$A$2:$A$33,0))</f>
        <v>Tools &amp; Fixings</v>
      </c>
      <c r="I6097" s="10" t="n">
        <f aca="false">D6097*(E6097-G6097)</f>
        <v>499.05</v>
      </c>
      <c r="J6097" s="11" t="n">
        <f aca="false">IFERROR(I6097/F6097,0)</f>
        <v>0.411163748712667</v>
      </c>
      <c r="K6097" s="4" t="str">
        <f aca="false">IFERROR(INDEX(Data_Orders!$F$2:$F$4727,MATCH(B6097,Data_Orders!$A$2:$A$4727,0)),"")</f>
        <v>Housebuilder</v>
      </c>
      <c r="L6097" s="4" t="str">
        <f aca="false">IFERROR(INDEX(Data_Orders!$D$2:$D$4727,MATCH(B6097,Data_Orders!$A$2:$A$4727,0)),"")</f>
        <v>Leicester</v>
      </c>
    </row>
    <row r="6098" customFormat="false" ht="15" hidden="false" customHeight="false" outlineLevel="0" collapsed="false">
      <c r="A6098" s="4" t="s">
        <v>11914</v>
      </c>
      <c r="B6098" s="4" t="s">
        <v>3122</v>
      </c>
      <c r="C6098" s="4" t="s">
        <v>1050</v>
      </c>
      <c r="D6098" s="4" t="n">
        <v>13</v>
      </c>
      <c r="E6098" s="4" t="n">
        <v>238.63</v>
      </c>
      <c r="F6098" s="4" t="n">
        <v>3102.19</v>
      </c>
      <c r="G6098" s="4" t="n">
        <f aca="false">INDEX(Data_Products!$D$2:$D$33,MATCH(C6098,Data_Products!$A$2:$A$33,0))</f>
        <v>148.91</v>
      </c>
      <c r="H6098" s="4" t="str">
        <f aca="false">INDEX(Data_Products!$C$2:$C$33,MATCH(C6098,Data_Products!$A$2:$A$33,0))</f>
        <v>Tools &amp; Fixings</v>
      </c>
      <c r="I6098" s="10" t="n">
        <f aca="false">D6098*(E6098-G6098)</f>
        <v>1166.36</v>
      </c>
      <c r="J6098" s="11" t="n">
        <f aca="false">IFERROR(I6098/F6098,0)</f>
        <v>0.375979549930855</v>
      </c>
      <c r="K6098" s="4" t="str">
        <f aca="false">IFERROR(INDEX(Data_Orders!$F$2:$F$4727,MATCH(B6098,Data_Orders!$A$2:$A$4727,0)),"")</f>
        <v>Trade Account</v>
      </c>
      <c r="L6098" s="4" t="str">
        <f aca="false">IFERROR(INDEX(Data_Orders!$D$2:$D$4727,MATCH(B6098,Data_Orders!$A$2:$A$4727,0)),"")</f>
        <v>Leicester</v>
      </c>
    </row>
    <row r="6099" customFormat="false" ht="15" hidden="false" customHeight="false" outlineLevel="0" collapsed="false">
      <c r="A6099" s="4" t="s">
        <v>11915</v>
      </c>
      <c r="B6099" s="4" t="s">
        <v>3122</v>
      </c>
      <c r="C6099" s="4" t="s">
        <v>1024</v>
      </c>
      <c r="D6099" s="4" t="n">
        <v>11</v>
      </c>
      <c r="E6099" s="4" t="n">
        <v>137.14</v>
      </c>
      <c r="F6099" s="4" t="n">
        <v>1508.54</v>
      </c>
      <c r="G6099" s="4" t="n">
        <f aca="false">INDEX(Data_Products!$D$2:$D$33,MATCH(C6099,Data_Products!$A$2:$A$33,0))</f>
        <v>99.99</v>
      </c>
      <c r="H6099" s="4" t="str">
        <f aca="false">INDEX(Data_Products!$C$2:$C$33,MATCH(C6099,Data_Products!$A$2:$A$33,0))</f>
        <v>Cement &amp; Aggregates</v>
      </c>
      <c r="I6099" s="10" t="n">
        <f aca="false">D6099*(E6099-G6099)</f>
        <v>408.65</v>
      </c>
      <c r="J6099" s="11" t="n">
        <f aca="false">IFERROR(I6099/F6099,0)</f>
        <v>0.270891060230421</v>
      </c>
      <c r="K6099" s="4" t="str">
        <f aca="false">IFERROR(INDEX(Data_Orders!$F$2:$F$4727,MATCH(B6099,Data_Orders!$A$2:$A$4727,0)),"")</f>
        <v>Trade Account</v>
      </c>
      <c r="L6099" s="4" t="str">
        <f aca="false">IFERROR(INDEX(Data_Orders!$D$2:$D$4727,MATCH(B6099,Data_Orders!$A$2:$A$4727,0)),"")</f>
        <v>Leicester</v>
      </c>
    </row>
    <row r="6100" customFormat="false" ht="15" hidden="false" customHeight="false" outlineLevel="0" collapsed="false">
      <c r="A6100" s="4" t="s">
        <v>11916</v>
      </c>
      <c r="B6100" s="4" t="s">
        <v>3122</v>
      </c>
      <c r="C6100" s="4" t="s">
        <v>1039</v>
      </c>
      <c r="D6100" s="4" t="n">
        <v>7</v>
      </c>
      <c r="E6100" s="4" t="n">
        <v>160.41</v>
      </c>
      <c r="F6100" s="4" t="n">
        <v>1122.87</v>
      </c>
      <c r="G6100" s="4" t="n">
        <f aca="false">INDEX(Data_Products!$D$2:$D$33,MATCH(C6100,Data_Products!$A$2:$A$33,0))</f>
        <v>99.74</v>
      </c>
      <c r="H6100" s="4" t="str">
        <f aca="false">INDEX(Data_Products!$C$2:$C$33,MATCH(C6100,Data_Products!$A$2:$A$33,0))</f>
        <v>Insulation</v>
      </c>
      <c r="I6100" s="10" t="n">
        <f aca="false">D6100*(E6100-G6100)</f>
        <v>424.69</v>
      </c>
      <c r="J6100" s="11" t="n">
        <f aca="false">IFERROR(I6100/F6100,0)</f>
        <v>0.378218315566361</v>
      </c>
      <c r="K6100" s="4" t="str">
        <f aca="false">IFERROR(INDEX(Data_Orders!$F$2:$F$4727,MATCH(B6100,Data_Orders!$A$2:$A$4727,0)),"")</f>
        <v>Trade Account</v>
      </c>
      <c r="L6100" s="4" t="str">
        <f aca="false">IFERROR(INDEX(Data_Orders!$D$2:$D$4727,MATCH(B6100,Data_Orders!$A$2:$A$4727,0)),"")</f>
        <v>Leicester</v>
      </c>
    </row>
    <row r="6101" customFormat="false" ht="15" hidden="false" customHeight="false" outlineLevel="0" collapsed="false">
      <c r="A6101" s="4" t="s">
        <v>11917</v>
      </c>
      <c r="B6101" s="4" t="s">
        <v>3123</v>
      </c>
      <c r="C6101" s="4" t="s">
        <v>1057</v>
      </c>
      <c r="D6101" s="4" t="n">
        <v>6</v>
      </c>
      <c r="E6101" s="4" t="n">
        <v>176.81</v>
      </c>
      <c r="F6101" s="4" t="n">
        <v>1060.86</v>
      </c>
      <c r="G6101" s="4" t="n">
        <f aca="false">INDEX(Data_Products!$D$2:$D$33,MATCH(C6101,Data_Products!$A$2:$A$33,0))</f>
        <v>129.57</v>
      </c>
      <c r="H6101" s="4" t="str">
        <f aca="false">INDEX(Data_Products!$C$2:$C$33,MATCH(C6101,Data_Products!$A$2:$A$33,0))</f>
        <v>Roofing</v>
      </c>
      <c r="I6101" s="10" t="n">
        <f aca="false">D6101*(E6101-G6101)</f>
        <v>283.44</v>
      </c>
      <c r="J6101" s="11" t="n">
        <f aca="false">IFERROR(I6101/F6101,0)</f>
        <v>0.267179458175443</v>
      </c>
      <c r="K6101" s="4" t="str">
        <f aca="false">IFERROR(INDEX(Data_Orders!$F$2:$F$4727,MATCH(B6101,Data_Orders!$A$2:$A$4727,0)),"")</f>
        <v>Trade Account</v>
      </c>
      <c r="L6101" s="4" t="str">
        <f aca="false">IFERROR(INDEX(Data_Orders!$D$2:$D$4727,MATCH(B6101,Data_Orders!$A$2:$A$4727,0)),"")</f>
        <v>Leicester</v>
      </c>
    </row>
    <row r="6102" customFormat="false" ht="15" hidden="false" customHeight="false" outlineLevel="0" collapsed="false">
      <c r="A6102" s="4" t="s">
        <v>11918</v>
      </c>
      <c r="B6102" s="4" t="s">
        <v>3124</v>
      </c>
      <c r="C6102" s="4" t="s">
        <v>1021</v>
      </c>
      <c r="D6102" s="4" t="n">
        <v>10</v>
      </c>
      <c r="E6102" s="4" t="n">
        <v>73.76</v>
      </c>
      <c r="F6102" s="4" t="n">
        <v>737.6</v>
      </c>
      <c r="G6102" s="4" t="n">
        <f aca="false">INDEX(Data_Products!$D$2:$D$33,MATCH(C6102,Data_Products!$A$2:$A$33,0))</f>
        <v>51.51</v>
      </c>
      <c r="H6102" s="4" t="str">
        <f aca="false">INDEX(Data_Products!$C$2:$C$33,MATCH(C6102,Data_Products!$A$2:$A$33,0))</f>
        <v>Cement &amp; Aggregates</v>
      </c>
      <c r="I6102" s="10" t="n">
        <f aca="false">D6102*(E6102-G6102)</f>
        <v>222.5</v>
      </c>
      <c r="J6102" s="11" t="n">
        <f aca="false">IFERROR(I6102/F6102,0)</f>
        <v>0.301654013015184</v>
      </c>
      <c r="K6102" s="4" t="str">
        <f aca="false">IFERROR(INDEX(Data_Orders!$F$2:$F$4727,MATCH(B6102,Data_Orders!$A$2:$A$4727,0)),"")</f>
        <v>Retail</v>
      </c>
      <c r="L6102" s="4" t="str">
        <f aca="false">IFERROR(INDEX(Data_Orders!$D$2:$D$4727,MATCH(B6102,Data_Orders!$A$2:$A$4727,0)),"")</f>
        <v>Birmingham South</v>
      </c>
    </row>
    <row r="6103" customFormat="false" ht="15" hidden="false" customHeight="false" outlineLevel="0" collapsed="false">
      <c r="A6103" s="4" t="s">
        <v>11919</v>
      </c>
      <c r="B6103" s="4" t="s">
        <v>3124</v>
      </c>
      <c r="C6103" s="4" t="s">
        <v>1017</v>
      </c>
      <c r="D6103" s="4" t="n">
        <v>1</v>
      </c>
      <c r="E6103" s="4" t="n">
        <v>49.15</v>
      </c>
      <c r="F6103" s="4" t="n">
        <v>49.15</v>
      </c>
      <c r="G6103" s="4" t="n">
        <f aca="false">INDEX(Data_Products!$D$2:$D$33,MATCH(C6103,Data_Products!$A$2:$A$33,0))</f>
        <v>31.44</v>
      </c>
      <c r="H6103" s="4" t="str">
        <f aca="false">INDEX(Data_Products!$C$2:$C$33,MATCH(C6103,Data_Products!$A$2:$A$33,0))</f>
        <v>Timber</v>
      </c>
      <c r="I6103" s="10" t="n">
        <f aca="false">D6103*(E6103-G6103)</f>
        <v>17.71</v>
      </c>
      <c r="J6103" s="11" t="n">
        <f aca="false">IFERROR(I6103/F6103,0)</f>
        <v>0.360325534079349</v>
      </c>
      <c r="K6103" s="4" t="str">
        <f aca="false">IFERROR(INDEX(Data_Orders!$F$2:$F$4727,MATCH(B6103,Data_Orders!$A$2:$A$4727,0)),"")</f>
        <v>Retail</v>
      </c>
      <c r="L6103" s="4" t="str">
        <f aca="false">IFERROR(INDEX(Data_Orders!$D$2:$D$4727,MATCH(B6103,Data_Orders!$A$2:$A$4727,0)),"")</f>
        <v>Birmingham South</v>
      </c>
    </row>
    <row r="6104" customFormat="false" ht="15" hidden="false" customHeight="false" outlineLevel="0" collapsed="false">
      <c r="A6104" s="4" t="s">
        <v>11920</v>
      </c>
      <c r="B6104" s="4" t="s">
        <v>3124</v>
      </c>
      <c r="C6104" s="4" t="s">
        <v>1015</v>
      </c>
      <c r="D6104" s="4" t="n">
        <v>18</v>
      </c>
      <c r="E6104" s="4" t="n">
        <v>122.01</v>
      </c>
      <c r="F6104" s="4" t="n">
        <v>2196.18</v>
      </c>
      <c r="G6104" s="4" t="n">
        <f aca="false">INDEX(Data_Products!$D$2:$D$33,MATCH(C6104,Data_Products!$A$2:$A$33,0))</f>
        <v>85.53</v>
      </c>
      <c r="H6104" s="4" t="str">
        <f aca="false">INDEX(Data_Products!$C$2:$C$33,MATCH(C6104,Data_Products!$A$2:$A$33,0))</f>
        <v>Timber</v>
      </c>
      <c r="I6104" s="10" t="n">
        <f aca="false">D6104*(E6104-G6104)</f>
        <v>656.64</v>
      </c>
      <c r="J6104" s="11" t="n">
        <f aca="false">IFERROR(I6104/F6104,0)</f>
        <v>0.298991885910991</v>
      </c>
      <c r="K6104" s="4" t="str">
        <f aca="false">IFERROR(INDEX(Data_Orders!$F$2:$F$4727,MATCH(B6104,Data_Orders!$A$2:$A$4727,0)),"")</f>
        <v>Retail</v>
      </c>
      <c r="L6104" s="4" t="str">
        <f aca="false">IFERROR(INDEX(Data_Orders!$D$2:$D$4727,MATCH(B6104,Data_Orders!$A$2:$A$4727,0)),"")</f>
        <v>Birmingham South</v>
      </c>
    </row>
    <row r="6105" customFormat="false" ht="15" hidden="false" customHeight="false" outlineLevel="0" collapsed="false">
      <c r="A6105" s="4" t="s">
        <v>11921</v>
      </c>
      <c r="B6105" s="4" t="s">
        <v>3125</v>
      </c>
      <c r="C6105" s="4" t="s">
        <v>1055</v>
      </c>
      <c r="D6105" s="4" t="n">
        <v>11</v>
      </c>
      <c r="E6105" s="4" t="n">
        <v>205.03</v>
      </c>
      <c r="F6105" s="4" t="n">
        <v>2255.33</v>
      </c>
      <c r="G6105" s="4" t="n">
        <f aca="false">INDEX(Data_Products!$D$2:$D$33,MATCH(C6105,Data_Products!$A$2:$A$33,0))</f>
        <v>138.6</v>
      </c>
      <c r="H6105" s="4" t="str">
        <f aca="false">INDEX(Data_Products!$C$2:$C$33,MATCH(C6105,Data_Products!$A$2:$A$33,0))</f>
        <v>Roofing</v>
      </c>
      <c r="I6105" s="10" t="n">
        <f aca="false">D6105*(E6105-G6105)</f>
        <v>730.73</v>
      </c>
      <c r="J6105" s="11" t="n">
        <f aca="false">IFERROR(I6105/F6105,0)</f>
        <v>0.324001365653807</v>
      </c>
      <c r="K6105" s="4" t="str">
        <f aca="false">IFERROR(INDEX(Data_Orders!$F$2:$F$4727,MATCH(B6105,Data_Orders!$A$2:$A$4727,0)),"")</f>
        <v>Retail</v>
      </c>
      <c r="L6105" s="4" t="str">
        <f aca="false">IFERROR(INDEX(Data_Orders!$D$2:$D$4727,MATCH(B6105,Data_Orders!$A$2:$A$4727,0)),"")</f>
        <v>Birmingham South</v>
      </c>
    </row>
    <row r="6106" customFormat="false" ht="15" hidden="false" customHeight="false" outlineLevel="0" collapsed="false">
      <c r="A6106" s="4" t="s">
        <v>11922</v>
      </c>
      <c r="B6106" s="4" t="s">
        <v>3125</v>
      </c>
      <c r="C6106" s="4" t="s">
        <v>1046</v>
      </c>
      <c r="D6106" s="4" t="n">
        <v>1</v>
      </c>
      <c r="E6106" s="4" t="n">
        <v>154.02</v>
      </c>
      <c r="F6106" s="4" t="n">
        <v>154.02</v>
      </c>
      <c r="G6106" s="4" t="n">
        <f aca="false">INDEX(Data_Products!$D$2:$D$33,MATCH(C6106,Data_Products!$A$2:$A$33,0))</f>
        <v>102.1</v>
      </c>
      <c r="H6106" s="4" t="str">
        <f aca="false">INDEX(Data_Products!$C$2:$C$33,MATCH(C6106,Data_Products!$A$2:$A$33,0))</f>
        <v>Tools &amp; Fixings</v>
      </c>
      <c r="I6106" s="10" t="n">
        <f aca="false">D6106*(E6106-G6106)</f>
        <v>51.92</v>
      </c>
      <c r="J6106" s="11" t="n">
        <f aca="false">IFERROR(I6106/F6106,0)</f>
        <v>0.337099078041813</v>
      </c>
      <c r="K6106" s="4" t="str">
        <f aca="false">IFERROR(INDEX(Data_Orders!$F$2:$F$4727,MATCH(B6106,Data_Orders!$A$2:$A$4727,0)),"")</f>
        <v>Retail</v>
      </c>
      <c r="L6106" s="4" t="str">
        <f aca="false">IFERROR(INDEX(Data_Orders!$D$2:$D$4727,MATCH(B6106,Data_Orders!$A$2:$A$4727,0)),"")</f>
        <v>Birmingham South</v>
      </c>
    </row>
    <row r="6107" customFormat="false" ht="15" hidden="false" customHeight="false" outlineLevel="0" collapsed="false">
      <c r="A6107" s="4" t="s">
        <v>11923</v>
      </c>
      <c r="B6107" s="4" t="s">
        <v>3125</v>
      </c>
      <c r="C6107" s="4" t="s">
        <v>1019</v>
      </c>
      <c r="D6107" s="4" t="n">
        <v>19</v>
      </c>
      <c r="E6107" s="4" t="n">
        <v>79.76</v>
      </c>
      <c r="F6107" s="4" t="n">
        <v>1515.44</v>
      </c>
      <c r="G6107" s="4" t="n">
        <f aca="false">INDEX(Data_Products!$D$2:$D$33,MATCH(C6107,Data_Products!$A$2:$A$33,0))</f>
        <v>59.07</v>
      </c>
      <c r="H6107" s="4" t="str">
        <f aca="false">INDEX(Data_Products!$C$2:$C$33,MATCH(C6107,Data_Products!$A$2:$A$33,0))</f>
        <v>Timber</v>
      </c>
      <c r="I6107" s="10" t="n">
        <f aca="false">D6107*(E6107-G6107)</f>
        <v>393.11</v>
      </c>
      <c r="J6107" s="11" t="n">
        <f aca="false">IFERROR(I6107/F6107,0)</f>
        <v>0.259403209628887</v>
      </c>
      <c r="K6107" s="4" t="str">
        <f aca="false">IFERROR(INDEX(Data_Orders!$F$2:$F$4727,MATCH(B6107,Data_Orders!$A$2:$A$4727,0)),"")</f>
        <v>Retail</v>
      </c>
      <c r="L6107" s="4" t="str">
        <f aca="false">IFERROR(INDEX(Data_Orders!$D$2:$D$4727,MATCH(B6107,Data_Orders!$A$2:$A$4727,0)),"")</f>
        <v>Birmingham South</v>
      </c>
    </row>
    <row r="6108" customFormat="false" ht="15" hidden="false" customHeight="false" outlineLevel="0" collapsed="false">
      <c r="A6108" s="4" t="s">
        <v>11924</v>
      </c>
      <c r="B6108" s="4" t="s">
        <v>3125</v>
      </c>
      <c r="C6108" s="4" t="s">
        <v>1075</v>
      </c>
      <c r="D6108" s="4" t="n">
        <v>11</v>
      </c>
      <c r="E6108" s="4" t="n">
        <v>98.61</v>
      </c>
      <c r="F6108" s="4" t="n">
        <v>1084.71</v>
      </c>
      <c r="G6108" s="4" t="n">
        <f aca="false">INDEX(Data_Products!$D$2:$D$33,MATCH(C6108,Data_Products!$A$2:$A$33,0))</f>
        <v>74.84</v>
      </c>
      <c r="H6108" s="4" t="str">
        <f aca="false">INDEX(Data_Products!$C$2:$C$33,MATCH(C6108,Data_Products!$A$2:$A$33,0))</f>
        <v>Landscaping</v>
      </c>
      <c r="I6108" s="10" t="n">
        <f aca="false">D6108*(E6108-G6108)</f>
        <v>261.47</v>
      </c>
      <c r="J6108" s="11" t="n">
        <f aca="false">IFERROR(I6108/F6108,0)</f>
        <v>0.24105060338708</v>
      </c>
      <c r="K6108" s="4" t="str">
        <f aca="false">IFERROR(INDEX(Data_Orders!$F$2:$F$4727,MATCH(B6108,Data_Orders!$A$2:$A$4727,0)),"")</f>
        <v>Retail</v>
      </c>
      <c r="L6108" s="4" t="str">
        <f aca="false">IFERROR(INDEX(Data_Orders!$D$2:$D$4727,MATCH(B6108,Data_Orders!$A$2:$A$4727,0)),"")</f>
        <v>Birmingham South</v>
      </c>
    </row>
    <row r="6109" customFormat="false" ht="15" hidden="false" customHeight="false" outlineLevel="0" collapsed="false">
      <c r="A6109" s="4" t="s">
        <v>11925</v>
      </c>
      <c r="B6109" s="4" t="s">
        <v>3126</v>
      </c>
      <c r="C6109" s="4" t="s">
        <v>1052</v>
      </c>
      <c r="D6109" s="4" t="n">
        <v>13</v>
      </c>
      <c r="E6109" s="4" t="n">
        <v>205.71</v>
      </c>
      <c r="F6109" s="4" t="n">
        <v>2674.23</v>
      </c>
      <c r="G6109" s="4" t="n">
        <f aca="false">INDEX(Data_Products!$D$2:$D$33,MATCH(C6109,Data_Products!$A$2:$A$33,0))</f>
        <v>152.29</v>
      </c>
      <c r="H6109" s="4" t="str">
        <f aca="false">INDEX(Data_Products!$C$2:$C$33,MATCH(C6109,Data_Products!$A$2:$A$33,0))</f>
        <v>Roofing</v>
      </c>
      <c r="I6109" s="10" t="n">
        <f aca="false">D6109*(E6109-G6109)</f>
        <v>694.46</v>
      </c>
      <c r="J6109" s="11" t="n">
        <f aca="false">IFERROR(I6109/F6109,0)</f>
        <v>0.259685965679841</v>
      </c>
      <c r="K6109" s="4" t="str">
        <f aca="false">IFERROR(INDEX(Data_Orders!$F$2:$F$4727,MATCH(B6109,Data_Orders!$A$2:$A$4727,0)),"")</f>
        <v>Retail</v>
      </c>
      <c r="L6109" s="4" t="str">
        <f aca="false">IFERROR(INDEX(Data_Orders!$D$2:$D$4727,MATCH(B6109,Data_Orders!$A$2:$A$4727,0)),"")</f>
        <v>Birmingham South</v>
      </c>
    </row>
    <row r="6110" customFormat="false" ht="15" hidden="false" customHeight="false" outlineLevel="0" collapsed="false">
      <c r="A6110" s="4" t="s">
        <v>11926</v>
      </c>
      <c r="B6110" s="4" t="s">
        <v>3126</v>
      </c>
      <c r="C6110" s="4" t="s">
        <v>1030</v>
      </c>
      <c r="D6110" s="4" t="n">
        <v>5</v>
      </c>
      <c r="E6110" s="4" t="n">
        <v>25.23</v>
      </c>
      <c r="F6110" s="4" t="n">
        <v>126.15</v>
      </c>
      <c r="G6110" s="4" t="n">
        <f aca="false">INDEX(Data_Products!$D$2:$D$33,MATCH(C6110,Data_Products!$A$2:$A$33,0))</f>
        <v>17.67</v>
      </c>
      <c r="H6110" s="4" t="str">
        <f aca="false">INDEX(Data_Products!$C$2:$C$33,MATCH(C6110,Data_Products!$A$2:$A$33,0))</f>
        <v>Cement &amp; Aggregates</v>
      </c>
      <c r="I6110" s="10" t="n">
        <f aca="false">D6110*(E6110-G6110)</f>
        <v>37.8</v>
      </c>
      <c r="J6110" s="11" t="n">
        <f aca="false">IFERROR(I6110/F6110,0)</f>
        <v>0.299643281807372</v>
      </c>
      <c r="K6110" s="4" t="str">
        <f aca="false">IFERROR(INDEX(Data_Orders!$F$2:$F$4727,MATCH(B6110,Data_Orders!$A$2:$A$4727,0)),"")</f>
        <v>Retail</v>
      </c>
      <c r="L6110" s="4" t="str">
        <f aca="false">IFERROR(INDEX(Data_Orders!$D$2:$D$4727,MATCH(B6110,Data_Orders!$A$2:$A$4727,0)),"")</f>
        <v>Birmingham South</v>
      </c>
    </row>
    <row r="6111" customFormat="false" ht="15" hidden="false" customHeight="false" outlineLevel="0" collapsed="false">
      <c r="A6111" s="4" t="s">
        <v>11927</v>
      </c>
      <c r="B6111" s="4" t="s">
        <v>3127</v>
      </c>
      <c r="C6111" s="4" t="s">
        <v>1024</v>
      </c>
      <c r="D6111" s="4" t="n">
        <v>12</v>
      </c>
      <c r="E6111" s="4" t="n">
        <v>137.14</v>
      </c>
      <c r="F6111" s="4" t="n">
        <v>1645.68</v>
      </c>
      <c r="G6111" s="4" t="n">
        <f aca="false">INDEX(Data_Products!$D$2:$D$33,MATCH(C6111,Data_Products!$A$2:$A$33,0))</f>
        <v>99.99</v>
      </c>
      <c r="H6111" s="4" t="str">
        <f aca="false">INDEX(Data_Products!$C$2:$C$33,MATCH(C6111,Data_Products!$A$2:$A$33,0))</f>
        <v>Cement &amp; Aggregates</v>
      </c>
      <c r="I6111" s="10" t="n">
        <f aca="false">D6111*(E6111-G6111)</f>
        <v>445.8</v>
      </c>
      <c r="J6111" s="11" t="n">
        <f aca="false">IFERROR(I6111/F6111,0)</f>
        <v>0.270891060230421</v>
      </c>
      <c r="K6111" s="4" t="str">
        <f aca="false">IFERROR(INDEX(Data_Orders!$F$2:$F$4727,MATCH(B6111,Data_Orders!$A$2:$A$4727,0)),"")</f>
        <v>Retail</v>
      </c>
      <c r="L6111" s="4" t="str">
        <f aca="false">IFERROR(INDEX(Data_Orders!$D$2:$D$4727,MATCH(B6111,Data_Orders!$A$2:$A$4727,0)),"")</f>
        <v>Birmingham South</v>
      </c>
    </row>
    <row r="6112" customFormat="false" ht="15" hidden="false" customHeight="false" outlineLevel="0" collapsed="false">
      <c r="A6112" s="4" t="s">
        <v>11928</v>
      </c>
      <c r="B6112" s="4" t="s">
        <v>3127</v>
      </c>
      <c r="C6112" s="4" t="s">
        <v>1059</v>
      </c>
      <c r="D6112" s="4" t="n">
        <v>13</v>
      </c>
      <c r="E6112" s="4" t="n">
        <v>103.63</v>
      </c>
      <c r="F6112" s="4" t="n">
        <v>1347.19</v>
      </c>
      <c r="G6112" s="4" t="n">
        <f aca="false">INDEX(Data_Products!$D$2:$D$33,MATCH(C6112,Data_Products!$A$2:$A$33,0))</f>
        <v>82.55</v>
      </c>
      <c r="H6112" s="4" t="str">
        <f aca="false">INDEX(Data_Products!$C$2:$C$33,MATCH(C6112,Data_Products!$A$2:$A$33,0))</f>
        <v>Roofing</v>
      </c>
      <c r="I6112" s="10" t="n">
        <f aca="false">D6112*(E6112-G6112)</f>
        <v>274.04</v>
      </c>
      <c r="J6112" s="11" t="n">
        <f aca="false">IFERROR(I6112/F6112,0)</f>
        <v>0.203415999228023</v>
      </c>
      <c r="K6112" s="4" t="str">
        <f aca="false">IFERROR(INDEX(Data_Orders!$F$2:$F$4727,MATCH(B6112,Data_Orders!$A$2:$A$4727,0)),"")</f>
        <v>Retail</v>
      </c>
      <c r="L6112" s="4" t="str">
        <f aca="false">IFERROR(INDEX(Data_Orders!$D$2:$D$4727,MATCH(B6112,Data_Orders!$A$2:$A$4727,0)),"")</f>
        <v>Birmingham South</v>
      </c>
    </row>
    <row r="6113" customFormat="false" ht="15" hidden="false" customHeight="false" outlineLevel="0" collapsed="false">
      <c r="A6113" s="4" t="s">
        <v>11929</v>
      </c>
      <c r="B6113" s="4" t="s">
        <v>3127</v>
      </c>
      <c r="C6113" s="4" t="s">
        <v>1070</v>
      </c>
      <c r="D6113" s="4" t="n">
        <v>3</v>
      </c>
      <c r="E6113" s="4" t="n">
        <v>230.32</v>
      </c>
      <c r="F6113" s="4" t="n">
        <v>690.96</v>
      </c>
      <c r="G6113" s="4" t="n">
        <f aca="false">INDEX(Data_Products!$D$2:$D$33,MATCH(C6113,Data_Products!$A$2:$A$33,0))</f>
        <v>161.64</v>
      </c>
      <c r="H6113" s="4" t="str">
        <f aca="false">INDEX(Data_Products!$C$2:$C$33,MATCH(C6113,Data_Products!$A$2:$A$33,0))</f>
        <v>Landscaping</v>
      </c>
      <c r="I6113" s="10" t="n">
        <f aca="false">D6113*(E6113-G6113)</f>
        <v>206.04</v>
      </c>
      <c r="J6113" s="11" t="n">
        <f aca="false">IFERROR(I6113/F6113,0)</f>
        <v>0.298193817297673</v>
      </c>
      <c r="K6113" s="4" t="str">
        <f aca="false">IFERROR(INDEX(Data_Orders!$F$2:$F$4727,MATCH(B6113,Data_Orders!$A$2:$A$4727,0)),"")</f>
        <v>Retail</v>
      </c>
      <c r="L6113" s="4" t="str">
        <f aca="false">IFERROR(INDEX(Data_Orders!$D$2:$D$4727,MATCH(B6113,Data_Orders!$A$2:$A$4727,0)),"")</f>
        <v>Birmingham South</v>
      </c>
    </row>
    <row r="6114" customFormat="false" ht="15" hidden="false" customHeight="false" outlineLevel="0" collapsed="false">
      <c r="A6114" s="4" t="s">
        <v>11930</v>
      </c>
      <c r="B6114" s="4" t="s">
        <v>3127</v>
      </c>
      <c r="C6114" s="4" t="s">
        <v>1035</v>
      </c>
      <c r="D6114" s="4" t="n">
        <v>1</v>
      </c>
      <c r="E6114" s="4" t="n">
        <v>165.07</v>
      </c>
      <c r="F6114" s="4" t="n">
        <v>165.07</v>
      </c>
      <c r="G6114" s="4" t="n">
        <f aca="false">INDEX(Data_Products!$D$2:$D$33,MATCH(C6114,Data_Products!$A$2:$A$33,0))</f>
        <v>134.65</v>
      </c>
      <c r="H6114" s="4" t="str">
        <f aca="false">INDEX(Data_Products!$C$2:$C$33,MATCH(C6114,Data_Products!$A$2:$A$33,0))</f>
        <v>Insulation</v>
      </c>
      <c r="I6114" s="10" t="n">
        <f aca="false">D6114*(E6114-G6114)</f>
        <v>30.42</v>
      </c>
      <c r="J6114" s="11" t="n">
        <f aca="false">IFERROR(I6114/F6114,0)</f>
        <v>0.184285454655601</v>
      </c>
      <c r="K6114" s="4" t="str">
        <f aca="false">IFERROR(INDEX(Data_Orders!$F$2:$F$4727,MATCH(B6114,Data_Orders!$A$2:$A$4727,0)),"")</f>
        <v>Retail</v>
      </c>
      <c r="L6114" s="4" t="str">
        <f aca="false">IFERROR(INDEX(Data_Orders!$D$2:$D$4727,MATCH(B6114,Data_Orders!$A$2:$A$4727,0)),"")</f>
        <v>Birmingham South</v>
      </c>
    </row>
    <row r="6115" customFormat="false" ht="15" hidden="false" customHeight="false" outlineLevel="0" collapsed="false">
      <c r="A6115" s="4" t="s">
        <v>11931</v>
      </c>
      <c r="B6115" s="4" t="s">
        <v>3127</v>
      </c>
      <c r="C6115" s="4" t="s">
        <v>1077</v>
      </c>
      <c r="D6115" s="4" t="n">
        <v>7</v>
      </c>
      <c r="E6115" s="4" t="n">
        <v>46.61</v>
      </c>
      <c r="F6115" s="4" t="n">
        <v>326.27</v>
      </c>
      <c r="G6115" s="4" t="n">
        <f aca="false">INDEX(Data_Products!$D$2:$D$33,MATCH(C6115,Data_Products!$A$2:$A$33,0))</f>
        <v>36.87</v>
      </c>
      <c r="H6115" s="4" t="str">
        <f aca="false">INDEX(Data_Products!$C$2:$C$33,MATCH(C6115,Data_Products!$A$2:$A$33,0))</f>
        <v>Landscaping</v>
      </c>
      <c r="I6115" s="10" t="n">
        <f aca="false">D6115*(E6115-G6115)</f>
        <v>68.18</v>
      </c>
      <c r="J6115" s="11" t="n">
        <f aca="false">IFERROR(I6115/F6115,0)</f>
        <v>0.208968032611028</v>
      </c>
      <c r="K6115" s="4" t="str">
        <f aca="false">IFERROR(INDEX(Data_Orders!$F$2:$F$4727,MATCH(B6115,Data_Orders!$A$2:$A$4727,0)),"")</f>
        <v>Retail</v>
      </c>
      <c r="L6115" s="4" t="str">
        <f aca="false">IFERROR(INDEX(Data_Orders!$D$2:$D$4727,MATCH(B6115,Data_Orders!$A$2:$A$4727,0)),"")</f>
        <v>Birmingham South</v>
      </c>
    </row>
    <row r="6116" customFormat="false" ht="15" hidden="false" customHeight="false" outlineLevel="0" collapsed="false">
      <c r="A6116" s="4" t="s">
        <v>11932</v>
      </c>
      <c r="B6116" s="4" t="s">
        <v>3128</v>
      </c>
      <c r="C6116" s="4" t="s">
        <v>1052</v>
      </c>
      <c r="D6116" s="4" t="n">
        <v>19</v>
      </c>
      <c r="E6116" s="4" t="n">
        <v>205.71</v>
      </c>
      <c r="F6116" s="4" t="n">
        <v>3908.49</v>
      </c>
      <c r="G6116" s="4" t="n">
        <f aca="false">INDEX(Data_Products!$D$2:$D$33,MATCH(C6116,Data_Products!$A$2:$A$33,0))</f>
        <v>152.29</v>
      </c>
      <c r="H6116" s="4" t="str">
        <f aca="false">INDEX(Data_Products!$C$2:$C$33,MATCH(C6116,Data_Products!$A$2:$A$33,0))</f>
        <v>Roofing</v>
      </c>
      <c r="I6116" s="10" t="n">
        <f aca="false">D6116*(E6116-G6116)</f>
        <v>1014.98</v>
      </c>
      <c r="J6116" s="11" t="n">
        <f aca="false">IFERROR(I6116/F6116,0)</f>
        <v>0.259685965679841</v>
      </c>
      <c r="K6116" s="4" t="str">
        <f aca="false">IFERROR(INDEX(Data_Orders!$F$2:$F$4727,MATCH(B6116,Data_Orders!$A$2:$A$4727,0)),"")</f>
        <v>Retail</v>
      </c>
      <c r="L6116" s="4" t="str">
        <f aca="false">IFERROR(INDEX(Data_Orders!$D$2:$D$4727,MATCH(B6116,Data_Orders!$A$2:$A$4727,0)),"")</f>
        <v>Birmingham South</v>
      </c>
    </row>
    <row r="6117" customFormat="false" ht="15" hidden="false" customHeight="false" outlineLevel="0" collapsed="false">
      <c r="A6117" s="4" t="s">
        <v>11933</v>
      </c>
      <c r="B6117" s="4" t="s">
        <v>3128</v>
      </c>
      <c r="C6117" s="4" t="s">
        <v>1035</v>
      </c>
      <c r="D6117" s="4" t="n">
        <v>16</v>
      </c>
      <c r="E6117" s="4" t="n">
        <v>165.07</v>
      </c>
      <c r="F6117" s="4" t="n">
        <v>2641.12</v>
      </c>
      <c r="G6117" s="4" t="n">
        <f aca="false">INDEX(Data_Products!$D$2:$D$33,MATCH(C6117,Data_Products!$A$2:$A$33,0))</f>
        <v>134.65</v>
      </c>
      <c r="H6117" s="4" t="str">
        <f aca="false">INDEX(Data_Products!$C$2:$C$33,MATCH(C6117,Data_Products!$A$2:$A$33,0))</f>
        <v>Insulation</v>
      </c>
      <c r="I6117" s="10" t="n">
        <f aca="false">D6117*(E6117-G6117)</f>
        <v>486.72</v>
      </c>
      <c r="J6117" s="11" t="n">
        <f aca="false">IFERROR(I6117/F6117,0)</f>
        <v>0.184285454655601</v>
      </c>
      <c r="K6117" s="4" t="str">
        <f aca="false">IFERROR(INDEX(Data_Orders!$F$2:$F$4727,MATCH(B6117,Data_Orders!$A$2:$A$4727,0)),"")</f>
        <v>Retail</v>
      </c>
      <c r="L6117" s="4" t="str">
        <f aca="false">IFERROR(INDEX(Data_Orders!$D$2:$D$4727,MATCH(B6117,Data_Orders!$A$2:$A$4727,0)),"")</f>
        <v>Birmingham South</v>
      </c>
    </row>
    <row r="6118" customFormat="false" ht="15" hidden="false" customHeight="false" outlineLevel="0" collapsed="false">
      <c r="A6118" s="4" t="s">
        <v>11934</v>
      </c>
      <c r="B6118" s="4" t="s">
        <v>3128</v>
      </c>
      <c r="C6118" s="4" t="s">
        <v>1019</v>
      </c>
      <c r="D6118" s="4" t="n">
        <v>1</v>
      </c>
      <c r="E6118" s="4" t="n">
        <v>79.76</v>
      </c>
      <c r="F6118" s="4" t="n">
        <v>79.76</v>
      </c>
      <c r="G6118" s="4" t="n">
        <f aca="false">INDEX(Data_Products!$D$2:$D$33,MATCH(C6118,Data_Products!$A$2:$A$33,0))</f>
        <v>59.07</v>
      </c>
      <c r="H6118" s="4" t="str">
        <f aca="false">INDEX(Data_Products!$C$2:$C$33,MATCH(C6118,Data_Products!$A$2:$A$33,0))</f>
        <v>Timber</v>
      </c>
      <c r="I6118" s="10" t="n">
        <f aca="false">D6118*(E6118-G6118)</f>
        <v>20.69</v>
      </c>
      <c r="J6118" s="11" t="n">
        <f aca="false">IFERROR(I6118/F6118,0)</f>
        <v>0.259403209628887</v>
      </c>
      <c r="K6118" s="4" t="str">
        <f aca="false">IFERROR(INDEX(Data_Orders!$F$2:$F$4727,MATCH(B6118,Data_Orders!$A$2:$A$4727,0)),"")</f>
        <v>Retail</v>
      </c>
      <c r="L6118" s="4" t="str">
        <f aca="false">IFERROR(INDEX(Data_Orders!$D$2:$D$4727,MATCH(B6118,Data_Orders!$A$2:$A$4727,0)),"")</f>
        <v>Birmingham South</v>
      </c>
    </row>
    <row r="6119" customFormat="false" ht="15" hidden="false" customHeight="false" outlineLevel="0" collapsed="false">
      <c r="A6119" s="4" t="s">
        <v>11935</v>
      </c>
      <c r="B6119" s="4" t="s">
        <v>3128</v>
      </c>
      <c r="C6119" s="4" t="s">
        <v>1064</v>
      </c>
      <c r="D6119" s="4" t="n">
        <v>4</v>
      </c>
      <c r="E6119" s="4" t="n">
        <v>97.63</v>
      </c>
      <c r="F6119" s="4" t="n">
        <v>390.52</v>
      </c>
      <c r="G6119" s="4" t="n">
        <f aca="false">INDEX(Data_Products!$D$2:$D$33,MATCH(C6119,Data_Products!$A$2:$A$33,0))</f>
        <v>65.21</v>
      </c>
      <c r="H6119" s="4" t="str">
        <f aca="false">INDEX(Data_Products!$C$2:$C$33,MATCH(C6119,Data_Products!$A$2:$A$33,0))</f>
        <v>Plumbing &amp; Drainage</v>
      </c>
      <c r="I6119" s="10" t="n">
        <f aca="false">D6119*(E6119-G6119)</f>
        <v>129.68</v>
      </c>
      <c r="J6119" s="11" t="n">
        <f aca="false">IFERROR(I6119/F6119,0)</f>
        <v>0.332070060432244</v>
      </c>
      <c r="K6119" s="4" t="str">
        <f aca="false">IFERROR(INDEX(Data_Orders!$F$2:$F$4727,MATCH(B6119,Data_Orders!$A$2:$A$4727,0)),"")</f>
        <v>Retail</v>
      </c>
      <c r="L6119" s="4" t="str">
        <f aca="false">IFERROR(INDEX(Data_Orders!$D$2:$D$4727,MATCH(B6119,Data_Orders!$A$2:$A$4727,0)),"")</f>
        <v>Birmingham South</v>
      </c>
    </row>
    <row r="6120" customFormat="false" ht="15" hidden="false" customHeight="false" outlineLevel="0" collapsed="false">
      <c r="A6120" s="4" t="s">
        <v>11936</v>
      </c>
      <c r="B6120" s="4" t="s">
        <v>3128</v>
      </c>
      <c r="C6120" s="4" t="s">
        <v>1059</v>
      </c>
      <c r="D6120" s="4" t="n">
        <v>8</v>
      </c>
      <c r="E6120" s="4" t="n">
        <v>103.63</v>
      </c>
      <c r="F6120" s="4" t="n">
        <v>829.04</v>
      </c>
      <c r="G6120" s="4" t="n">
        <f aca="false">INDEX(Data_Products!$D$2:$D$33,MATCH(C6120,Data_Products!$A$2:$A$33,0))</f>
        <v>82.55</v>
      </c>
      <c r="H6120" s="4" t="str">
        <f aca="false">INDEX(Data_Products!$C$2:$C$33,MATCH(C6120,Data_Products!$A$2:$A$33,0))</f>
        <v>Roofing</v>
      </c>
      <c r="I6120" s="10" t="n">
        <f aca="false">D6120*(E6120-G6120)</f>
        <v>168.64</v>
      </c>
      <c r="J6120" s="11" t="n">
        <f aca="false">IFERROR(I6120/F6120,0)</f>
        <v>0.203415999228023</v>
      </c>
      <c r="K6120" s="4" t="str">
        <f aca="false">IFERROR(INDEX(Data_Orders!$F$2:$F$4727,MATCH(B6120,Data_Orders!$A$2:$A$4727,0)),"")</f>
        <v>Retail</v>
      </c>
      <c r="L6120" s="4" t="str">
        <f aca="false">IFERROR(INDEX(Data_Orders!$D$2:$D$4727,MATCH(B6120,Data_Orders!$A$2:$A$4727,0)),"")</f>
        <v>Birmingham South</v>
      </c>
    </row>
    <row r="6121" customFormat="false" ht="15" hidden="false" customHeight="false" outlineLevel="0" collapsed="false">
      <c r="A6121" s="4" t="s">
        <v>11937</v>
      </c>
      <c r="B6121" s="4" t="s">
        <v>3129</v>
      </c>
      <c r="C6121" s="4" t="s">
        <v>1019</v>
      </c>
      <c r="D6121" s="4" t="n">
        <v>9</v>
      </c>
      <c r="E6121" s="4" t="n">
        <v>79.76</v>
      </c>
      <c r="F6121" s="4" t="n">
        <v>717.84</v>
      </c>
      <c r="G6121" s="4" t="n">
        <f aca="false">INDEX(Data_Products!$D$2:$D$33,MATCH(C6121,Data_Products!$A$2:$A$33,0))</f>
        <v>59.07</v>
      </c>
      <c r="H6121" s="4" t="str">
        <f aca="false">INDEX(Data_Products!$C$2:$C$33,MATCH(C6121,Data_Products!$A$2:$A$33,0))</f>
        <v>Timber</v>
      </c>
      <c r="I6121" s="10" t="n">
        <f aca="false">D6121*(E6121-G6121)</f>
        <v>186.21</v>
      </c>
      <c r="J6121" s="11" t="n">
        <f aca="false">IFERROR(I6121/F6121,0)</f>
        <v>0.259403209628887</v>
      </c>
      <c r="K6121" s="4" t="str">
        <f aca="false">IFERROR(INDEX(Data_Orders!$F$2:$F$4727,MATCH(B6121,Data_Orders!$A$2:$A$4727,0)),"")</f>
        <v>Retail</v>
      </c>
      <c r="L6121" s="4" t="str">
        <f aca="false">IFERROR(INDEX(Data_Orders!$D$2:$D$4727,MATCH(B6121,Data_Orders!$A$2:$A$4727,0)),"")</f>
        <v>Birmingham South</v>
      </c>
    </row>
    <row r="6122" customFormat="false" ht="15" hidden="false" customHeight="false" outlineLevel="0" collapsed="false">
      <c r="A6122" s="4" t="s">
        <v>11938</v>
      </c>
      <c r="B6122" s="4" t="s">
        <v>3130</v>
      </c>
      <c r="C6122" s="4" t="s">
        <v>1075</v>
      </c>
      <c r="D6122" s="4" t="n">
        <v>18</v>
      </c>
      <c r="E6122" s="4" t="n">
        <v>98.61</v>
      </c>
      <c r="F6122" s="4" t="n">
        <v>1774.98</v>
      </c>
      <c r="G6122" s="4" t="n">
        <f aca="false">INDEX(Data_Products!$D$2:$D$33,MATCH(C6122,Data_Products!$A$2:$A$33,0))</f>
        <v>74.84</v>
      </c>
      <c r="H6122" s="4" t="str">
        <f aca="false">INDEX(Data_Products!$C$2:$C$33,MATCH(C6122,Data_Products!$A$2:$A$33,0))</f>
        <v>Landscaping</v>
      </c>
      <c r="I6122" s="10" t="n">
        <f aca="false">D6122*(E6122-G6122)</f>
        <v>427.86</v>
      </c>
      <c r="J6122" s="11" t="n">
        <f aca="false">IFERROR(I6122/F6122,0)</f>
        <v>0.24105060338708</v>
      </c>
      <c r="K6122" s="4" t="str">
        <f aca="false">IFERROR(INDEX(Data_Orders!$F$2:$F$4727,MATCH(B6122,Data_Orders!$A$2:$A$4727,0)),"")</f>
        <v>Retail</v>
      </c>
      <c r="L6122" s="4" t="str">
        <f aca="false">IFERROR(INDEX(Data_Orders!$D$2:$D$4727,MATCH(B6122,Data_Orders!$A$2:$A$4727,0)),"")</f>
        <v>Birmingham South</v>
      </c>
    </row>
    <row r="6123" customFormat="false" ht="15" hidden="false" customHeight="false" outlineLevel="0" collapsed="false">
      <c r="A6123" s="4" t="s">
        <v>11939</v>
      </c>
      <c r="B6123" s="4" t="s">
        <v>3130</v>
      </c>
      <c r="C6123" s="4" t="s">
        <v>1035</v>
      </c>
      <c r="D6123" s="4" t="n">
        <v>12</v>
      </c>
      <c r="E6123" s="4" t="n">
        <v>165.07</v>
      </c>
      <c r="F6123" s="4" t="n">
        <v>1980.84</v>
      </c>
      <c r="G6123" s="4" t="n">
        <f aca="false">INDEX(Data_Products!$D$2:$D$33,MATCH(C6123,Data_Products!$A$2:$A$33,0))</f>
        <v>134.65</v>
      </c>
      <c r="H6123" s="4" t="str">
        <f aca="false">INDEX(Data_Products!$C$2:$C$33,MATCH(C6123,Data_Products!$A$2:$A$33,0))</f>
        <v>Insulation</v>
      </c>
      <c r="I6123" s="10" t="n">
        <f aca="false">D6123*(E6123-G6123)</f>
        <v>365.04</v>
      </c>
      <c r="J6123" s="11" t="n">
        <f aca="false">IFERROR(I6123/F6123,0)</f>
        <v>0.184285454655601</v>
      </c>
      <c r="K6123" s="4" t="str">
        <f aca="false">IFERROR(INDEX(Data_Orders!$F$2:$F$4727,MATCH(B6123,Data_Orders!$A$2:$A$4727,0)),"")</f>
        <v>Retail</v>
      </c>
      <c r="L6123" s="4" t="str">
        <f aca="false">IFERROR(INDEX(Data_Orders!$D$2:$D$4727,MATCH(B6123,Data_Orders!$A$2:$A$4727,0)),"")</f>
        <v>Birmingham South</v>
      </c>
    </row>
    <row r="6124" customFormat="false" ht="15" hidden="false" customHeight="false" outlineLevel="0" collapsed="false">
      <c r="A6124" s="4" t="s">
        <v>11940</v>
      </c>
      <c r="B6124" s="4" t="s">
        <v>3130</v>
      </c>
      <c r="C6124" s="4" t="s">
        <v>1048</v>
      </c>
      <c r="D6124" s="4" t="n">
        <v>13</v>
      </c>
      <c r="E6124" s="4" t="n">
        <v>112.72</v>
      </c>
      <c r="F6124" s="4" t="n">
        <v>1465.36</v>
      </c>
      <c r="G6124" s="4" t="n">
        <f aca="false">INDEX(Data_Products!$D$2:$D$33,MATCH(C6124,Data_Products!$A$2:$A$33,0))</f>
        <v>83.21</v>
      </c>
      <c r="H6124" s="4" t="str">
        <f aca="false">INDEX(Data_Products!$C$2:$C$33,MATCH(C6124,Data_Products!$A$2:$A$33,0))</f>
        <v>Tools &amp; Fixings</v>
      </c>
      <c r="I6124" s="10" t="n">
        <f aca="false">D6124*(E6124-G6124)</f>
        <v>383.63</v>
      </c>
      <c r="J6124" s="11" t="n">
        <f aca="false">IFERROR(I6124/F6124,0)</f>
        <v>0.261799148332151</v>
      </c>
      <c r="K6124" s="4" t="str">
        <f aca="false">IFERROR(INDEX(Data_Orders!$F$2:$F$4727,MATCH(B6124,Data_Orders!$A$2:$A$4727,0)),"")</f>
        <v>Retail</v>
      </c>
      <c r="L6124" s="4" t="str">
        <f aca="false">IFERROR(INDEX(Data_Orders!$D$2:$D$4727,MATCH(B6124,Data_Orders!$A$2:$A$4727,0)),"")</f>
        <v>Birmingham South</v>
      </c>
    </row>
    <row r="6125" customFormat="false" ht="15" hidden="false" customHeight="false" outlineLevel="0" collapsed="false">
      <c r="A6125" s="4" t="s">
        <v>11941</v>
      </c>
      <c r="B6125" s="4" t="s">
        <v>3130</v>
      </c>
      <c r="C6125" s="4" t="s">
        <v>1032</v>
      </c>
      <c r="D6125" s="4" t="n">
        <v>10</v>
      </c>
      <c r="E6125" s="4" t="n">
        <v>99.65</v>
      </c>
      <c r="F6125" s="4" t="n">
        <v>996.5</v>
      </c>
      <c r="G6125" s="4" t="n">
        <f aca="false">INDEX(Data_Products!$D$2:$D$33,MATCH(C6125,Data_Products!$A$2:$A$33,0))</f>
        <v>58.26</v>
      </c>
      <c r="H6125" s="4" t="str">
        <f aca="false">INDEX(Data_Products!$C$2:$C$33,MATCH(C6125,Data_Products!$A$2:$A$33,0))</f>
        <v>Insulation</v>
      </c>
      <c r="I6125" s="10" t="n">
        <f aca="false">D6125*(E6125-G6125)</f>
        <v>413.9</v>
      </c>
      <c r="J6125" s="11" t="n">
        <f aca="false">IFERROR(I6125/F6125,0)</f>
        <v>0.415353738083292</v>
      </c>
      <c r="K6125" s="4" t="str">
        <f aca="false">IFERROR(INDEX(Data_Orders!$F$2:$F$4727,MATCH(B6125,Data_Orders!$A$2:$A$4727,0)),"")</f>
        <v>Retail</v>
      </c>
      <c r="L6125" s="4" t="str">
        <f aca="false">IFERROR(INDEX(Data_Orders!$D$2:$D$4727,MATCH(B6125,Data_Orders!$A$2:$A$4727,0)),"")</f>
        <v>Birmingham South</v>
      </c>
    </row>
    <row r="6126" customFormat="false" ht="15" hidden="false" customHeight="false" outlineLevel="0" collapsed="false">
      <c r="A6126" s="4" t="s">
        <v>11942</v>
      </c>
      <c r="B6126" s="4" t="s">
        <v>3131</v>
      </c>
      <c r="C6126" s="4" t="s">
        <v>1024</v>
      </c>
      <c r="D6126" s="4" t="n">
        <v>1</v>
      </c>
      <c r="E6126" s="4" t="n">
        <v>137.14</v>
      </c>
      <c r="F6126" s="4" t="n">
        <v>137.14</v>
      </c>
      <c r="G6126" s="4" t="n">
        <f aca="false">INDEX(Data_Products!$D$2:$D$33,MATCH(C6126,Data_Products!$A$2:$A$33,0))</f>
        <v>99.99</v>
      </c>
      <c r="H6126" s="4" t="str">
        <f aca="false">INDEX(Data_Products!$C$2:$C$33,MATCH(C6126,Data_Products!$A$2:$A$33,0))</f>
        <v>Cement &amp; Aggregates</v>
      </c>
      <c r="I6126" s="10" t="n">
        <f aca="false">D6126*(E6126-G6126)</f>
        <v>37.15</v>
      </c>
      <c r="J6126" s="11" t="n">
        <f aca="false">IFERROR(I6126/F6126,0)</f>
        <v>0.270891060230421</v>
      </c>
      <c r="K6126" s="4" t="str">
        <f aca="false">IFERROR(INDEX(Data_Orders!$F$2:$F$4727,MATCH(B6126,Data_Orders!$A$2:$A$4727,0)),"")</f>
        <v>Retail</v>
      </c>
      <c r="L6126" s="4" t="str">
        <f aca="false">IFERROR(INDEX(Data_Orders!$D$2:$D$4727,MATCH(B6126,Data_Orders!$A$2:$A$4727,0)),"")</f>
        <v>Birmingham South</v>
      </c>
    </row>
    <row r="6127" customFormat="false" ht="15" hidden="false" customHeight="false" outlineLevel="0" collapsed="false">
      <c r="A6127" s="4" t="s">
        <v>11943</v>
      </c>
      <c r="B6127" s="4" t="s">
        <v>3131</v>
      </c>
      <c r="C6127" s="4" t="s">
        <v>1070</v>
      </c>
      <c r="D6127" s="4" t="n">
        <v>9</v>
      </c>
      <c r="E6127" s="4" t="n">
        <v>230.32</v>
      </c>
      <c r="F6127" s="4" t="n">
        <v>2072.88</v>
      </c>
      <c r="G6127" s="4" t="n">
        <f aca="false">INDEX(Data_Products!$D$2:$D$33,MATCH(C6127,Data_Products!$A$2:$A$33,0))</f>
        <v>161.64</v>
      </c>
      <c r="H6127" s="4" t="str">
        <f aca="false">INDEX(Data_Products!$C$2:$C$33,MATCH(C6127,Data_Products!$A$2:$A$33,0))</f>
        <v>Landscaping</v>
      </c>
      <c r="I6127" s="10" t="n">
        <f aca="false">D6127*(E6127-G6127)</f>
        <v>618.12</v>
      </c>
      <c r="J6127" s="11" t="n">
        <f aca="false">IFERROR(I6127/F6127,0)</f>
        <v>0.298193817297673</v>
      </c>
      <c r="K6127" s="4" t="str">
        <f aca="false">IFERROR(INDEX(Data_Orders!$F$2:$F$4727,MATCH(B6127,Data_Orders!$A$2:$A$4727,0)),"")</f>
        <v>Retail</v>
      </c>
      <c r="L6127" s="4" t="str">
        <f aca="false">IFERROR(INDEX(Data_Orders!$D$2:$D$4727,MATCH(B6127,Data_Orders!$A$2:$A$4727,0)),"")</f>
        <v>Birmingham South</v>
      </c>
    </row>
    <row r="6128" customFormat="false" ht="15" hidden="false" customHeight="false" outlineLevel="0" collapsed="false">
      <c r="A6128" s="4" t="s">
        <v>11944</v>
      </c>
      <c r="B6128" s="4" t="s">
        <v>3132</v>
      </c>
      <c r="C6128" s="4" t="s">
        <v>1010</v>
      </c>
      <c r="D6128" s="4" t="n">
        <v>16</v>
      </c>
      <c r="E6128" s="4" t="n">
        <v>135.95</v>
      </c>
      <c r="F6128" s="4" t="n">
        <v>2175.2</v>
      </c>
      <c r="G6128" s="4" t="n">
        <f aca="false">INDEX(Data_Products!$D$2:$D$33,MATCH(C6128,Data_Products!$A$2:$A$33,0))</f>
        <v>111.1</v>
      </c>
      <c r="H6128" s="4" t="str">
        <f aca="false">INDEX(Data_Products!$C$2:$C$33,MATCH(C6128,Data_Products!$A$2:$A$33,0))</f>
        <v>Timber</v>
      </c>
      <c r="I6128" s="10" t="n">
        <f aca="false">D6128*(E6128-G6128)</f>
        <v>397.6</v>
      </c>
      <c r="J6128" s="11" t="n">
        <f aca="false">IFERROR(I6128/F6128,0)</f>
        <v>0.18278778962854</v>
      </c>
      <c r="K6128" s="4" t="str">
        <f aca="false">IFERROR(INDEX(Data_Orders!$F$2:$F$4727,MATCH(B6128,Data_Orders!$A$2:$A$4727,0)),"")</f>
        <v>Retail</v>
      </c>
      <c r="L6128" s="4" t="str">
        <f aca="false">IFERROR(INDEX(Data_Orders!$D$2:$D$4727,MATCH(B6128,Data_Orders!$A$2:$A$4727,0)),"")</f>
        <v>Birmingham South</v>
      </c>
    </row>
    <row r="6129" customFormat="false" ht="15" hidden="false" customHeight="false" outlineLevel="0" collapsed="false">
      <c r="A6129" s="4" t="s">
        <v>11945</v>
      </c>
      <c r="B6129" s="4" t="s">
        <v>3132</v>
      </c>
      <c r="C6129" s="4" t="s">
        <v>1019</v>
      </c>
      <c r="D6129" s="4" t="n">
        <v>2</v>
      </c>
      <c r="E6129" s="4" t="n">
        <v>79.76</v>
      </c>
      <c r="F6129" s="4" t="n">
        <v>159.52</v>
      </c>
      <c r="G6129" s="4" t="n">
        <f aca="false">INDEX(Data_Products!$D$2:$D$33,MATCH(C6129,Data_Products!$A$2:$A$33,0))</f>
        <v>59.07</v>
      </c>
      <c r="H6129" s="4" t="str">
        <f aca="false">INDEX(Data_Products!$C$2:$C$33,MATCH(C6129,Data_Products!$A$2:$A$33,0))</f>
        <v>Timber</v>
      </c>
      <c r="I6129" s="10" t="n">
        <f aca="false">D6129*(E6129-G6129)</f>
        <v>41.38</v>
      </c>
      <c r="J6129" s="11" t="n">
        <f aca="false">IFERROR(I6129/F6129,0)</f>
        <v>0.259403209628887</v>
      </c>
      <c r="K6129" s="4" t="str">
        <f aca="false">IFERROR(INDEX(Data_Orders!$F$2:$F$4727,MATCH(B6129,Data_Orders!$A$2:$A$4727,0)),"")</f>
        <v>Retail</v>
      </c>
      <c r="L6129" s="4" t="str">
        <f aca="false">IFERROR(INDEX(Data_Orders!$D$2:$D$4727,MATCH(B6129,Data_Orders!$A$2:$A$4727,0)),"")</f>
        <v>Birmingham South</v>
      </c>
    </row>
    <row r="6130" customFormat="false" ht="15" hidden="false" customHeight="false" outlineLevel="0" collapsed="false">
      <c r="A6130" s="4" t="s">
        <v>11946</v>
      </c>
      <c r="B6130" s="4" t="s">
        <v>3133</v>
      </c>
      <c r="C6130" s="4" t="s">
        <v>1035</v>
      </c>
      <c r="D6130" s="4" t="n">
        <v>20</v>
      </c>
      <c r="E6130" s="4" t="n">
        <v>165.07</v>
      </c>
      <c r="F6130" s="4" t="n">
        <v>3301.4</v>
      </c>
      <c r="G6130" s="4" t="n">
        <f aca="false">INDEX(Data_Products!$D$2:$D$33,MATCH(C6130,Data_Products!$A$2:$A$33,0))</f>
        <v>134.65</v>
      </c>
      <c r="H6130" s="4" t="str">
        <f aca="false">INDEX(Data_Products!$C$2:$C$33,MATCH(C6130,Data_Products!$A$2:$A$33,0))</f>
        <v>Insulation</v>
      </c>
      <c r="I6130" s="10" t="n">
        <f aca="false">D6130*(E6130-G6130)</f>
        <v>608.4</v>
      </c>
      <c r="J6130" s="11" t="n">
        <f aca="false">IFERROR(I6130/F6130,0)</f>
        <v>0.184285454655601</v>
      </c>
      <c r="K6130" s="4" t="str">
        <f aca="false">IFERROR(INDEX(Data_Orders!$F$2:$F$4727,MATCH(B6130,Data_Orders!$A$2:$A$4727,0)),"")</f>
        <v>Retail</v>
      </c>
      <c r="L6130" s="4" t="str">
        <f aca="false">IFERROR(INDEX(Data_Orders!$D$2:$D$4727,MATCH(B6130,Data_Orders!$A$2:$A$4727,0)),"")</f>
        <v>Birmingham South</v>
      </c>
    </row>
    <row r="6131" customFormat="false" ht="15" hidden="false" customHeight="false" outlineLevel="0" collapsed="false">
      <c r="A6131" s="4" t="s">
        <v>11947</v>
      </c>
      <c r="B6131" s="4" t="s">
        <v>3134</v>
      </c>
      <c r="C6131" s="4" t="s">
        <v>1026</v>
      </c>
      <c r="D6131" s="4" t="n">
        <v>2</v>
      </c>
      <c r="E6131" s="4" t="n">
        <v>184.05</v>
      </c>
      <c r="F6131" s="4" t="n">
        <v>368.1</v>
      </c>
      <c r="G6131" s="4" t="n">
        <f aca="false">INDEX(Data_Products!$D$2:$D$33,MATCH(C6131,Data_Products!$A$2:$A$33,0))</f>
        <v>147.44</v>
      </c>
      <c r="H6131" s="4" t="str">
        <f aca="false">INDEX(Data_Products!$C$2:$C$33,MATCH(C6131,Data_Products!$A$2:$A$33,0))</f>
        <v>Cement &amp; Aggregates</v>
      </c>
      <c r="I6131" s="10" t="n">
        <f aca="false">D6131*(E6131-G6131)</f>
        <v>73.22</v>
      </c>
      <c r="J6131" s="11" t="n">
        <f aca="false">IFERROR(I6131/F6131,0)</f>
        <v>0.19891333876664</v>
      </c>
      <c r="K6131" s="4" t="str">
        <f aca="false">IFERROR(INDEX(Data_Orders!$F$2:$F$4727,MATCH(B6131,Data_Orders!$A$2:$A$4727,0)),"")</f>
        <v>Retail</v>
      </c>
      <c r="L6131" s="4" t="str">
        <f aca="false">IFERROR(INDEX(Data_Orders!$D$2:$D$4727,MATCH(B6131,Data_Orders!$A$2:$A$4727,0)),"")</f>
        <v>Birmingham South</v>
      </c>
    </row>
    <row r="6132" customFormat="false" ht="15" hidden="false" customHeight="false" outlineLevel="0" collapsed="false">
      <c r="A6132" s="4" t="s">
        <v>11948</v>
      </c>
      <c r="B6132" s="4" t="s">
        <v>3134</v>
      </c>
      <c r="C6132" s="4" t="s">
        <v>1048</v>
      </c>
      <c r="D6132" s="4" t="n">
        <v>6</v>
      </c>
      <c r="E6132" s="4" t="n">
        <v>112.72</v>
      </c>
      <c r="F6132" s="4" t="n">
        <v>676.32</v>
      </c>
      <c r="G6132" s="4" t="n">
        <f aca="false">INDEX(Data_Products!$D$2:$D$33,MATCH(C6132,Data_Products!$A$2:$A$33,0))</f>
        <v>83.21</v>
      </c>
      <c r="H6132" s="4" t="str">
        <f aca="false">INDEX(Data_Products!$C$2:$C$33,MATCH(C6132,Data_Products!$A$2:$A$33,0))</f>
        <v>Tools &amp; Fixings</v>
      </c>
      <c r="I6132" s="10" t="n">
        <f aca="false">D6132*(E6132-G6132)</f>
        <v>177.06</v>
      </c>
      <c r="J6132" s="11" t="n">
        <f aca="false">IFERROR(I6132/F6132,0)</f>
        <v>0.261799148332151</v>
      </c>
      <c r="K6132" s="4" t="str">
        <f aca="false">IFERROR(INDEX(Data_Orders!$F$2:$F$4727,MATCH(B6132,Data_Orders!$A$2:$A$4727,0)),"")</f>
        <v>Retail</v>
      </c>
      <c r="L6132" s="4" t="str">
        <f aca="false">IFERROR(INDEX(Data_Orders!$D$2:$D$4727,MATCH(B6132,Data_Orders!$A$2:$A$4727,0)),"")</f>
        <v>Birmingham South</v>
      </c>
    </row>
    <row r="6133" customFormat="false" ht="15" hidden="false" customHeight="false" outlineLevel="0" collapsed="false">
      <c r="A6133" s="4" t="s">
        <v>11949</v>
      </c>
      <c r="B6133" s="4" t="s">
        <v>3134</v>
      </c>
      <c r="C6133" s="4" t="s">
        <v>1044</v>
      </c>
      <c r="D6133" s="4" t="n">
        <v>20</v>
      </c>
      <c r="E6133" s="4" t="n">
        <v>190.44</v>
      </c>
      <c r="F6133" s="4" t="n">
        <v>3808.8</v>
      </c>
      <c r="G6133" s="4" t="n">
        <f aca="false">INDEX(Data_Products!$D$2:$D$33,MATCH(C6133,Data_Products!$A$2:$A$33,0))</f>
        <v>115.48</v>
      </c>
      <c r="H6133" s="4" t="str">
        <f aca="false">INDEX(Data_Products!$C$2:$C$33,MATCH(C6133,Data_Products!$A$2:$A$33,0))</f>
        <v>Tools &amp; Fixings</v>
      </c>
      <c r="I6133" s="10" t="n">
        <f aca="false">D6133*(E6133-G6133)</f>
        <v>1499.2</v>
      </c>
      <c r="J6133" s="11" t="n">
        <f aca="false">IFERROR(I6133/F6133,0)</f>
        <v>0.393614786809494</v>
      </c>
      <c r="K6133" s="4" t="str">
        <f aca="false">IFERROR(INDEX(Data_Orders!$F$2:$F$4727,MATCH(B6133,Data_Orders!$A$2:$A$4727,0)),"")</f>
        <v>Retail</v>
      </c>
      <c r="L6133" s="4" t="str">
        <f aca="false">IFERROR(INDEX(Data_Orders!$D$2:$D$4727,MATCH(B6133,Data_Orders!$A$2:$A$4727,0)),"")</f>
        <v>Birmingham South</v>
      </c>
    </row>
    <row r="6134" customFormat="false" ht="15" hidden="false" customHeight="false" outlineLevel="0" collapsed="false">
      <c r="A6134" s="4" t="s">
        <v>11950</v>
      </c>
      <c r="B6134" s="4" t="s">
        <v>3134</v>
      </c>
      <c r="C6134" s="4" t="s">
        <v>1028</v>
      </c>
      <c r="D6134" s="4" t="n">
        <v>20</v>
      </c>
      <c r="E6134" s="4" t="n">
        <v>118.79</v>
      </c>
      <c r="F6134" s="4" t="n">
        <v>2375.8</v>
      </c>
      <c r="G6134" s="4" t="n">
        <f aca="false">INDEX(Data_Products!$D$2:$D$33,MATCH(C6134,Data_Products!$A$2:$A$33,0))</f>
        <v>81.07</v>
      </c>
      <c r="H6134" s="4" t="str">
        <f aca="false">INDEX(Data_Products!$C$2:$C$33,MATCH(C6134,Data_Products!$A$2:$A$33,0))</f>
        <v>Cement &amp; Aggregates</v>
      </c>
      <c r="I6134" s="10" t="n">
        <f aca="false">D6134*(E6134-G6134)</f>
        <v>754.4</v>
      </c>
      <c r="J6134" s="11" t="n">
        <f aca="false">IFERROR(I6134/F6134,0)</f>
        <v>0.317535146056065</v>
      </c>
      <c r="K6134" s="4" t="str">
        <f aca="false">IFERROR(INDEX(Data_Orders!$F$2:$F$4727,MATCH(B6134,Data_Orders!$A$2:$A$4727,0)),"")</f>
        <v>Retail</v>
      </c>
      <c r="L6134" s="4" t="str">
        <f aca="false">IFERROR(INDEX(Data_Orders!$D$2:$D$4727,MATCH(B6134,Data_Orders!$A$2:$A$4727,0)),"")</f>
        <v>Birmingham South</v>
      </c>
    </row>
    <row r="6135" customFormat="false" ht="15" hidden="false" customHeight="false" outlineLevel="0" collapsed="false">
      <c r="A6135" s="4" t="s">
        <v>11951</v>
      </c>
      <c r="B6135" s="4" t="s">
        <v>3135</v>
      </c>
      <c r="C6135" s="4" t="s">
        <v>1061</v>
      </c>
      <c r="D6135" s="4" t="n">
        <v>14</v>
      </c>
      <c r="E6135" s="4" t="n">
        <v>145.57</v>
      </c>
      <c r="F6135" s="4" t="n">
        <v>2037.98</v>
      </c>
      <c r="G6135" s="4" t="n">
        <f aca="false">INDEX(Data_Products!$D$2:$D$33,MATCH(C6135,Data_Products!$A$2:$A$33,0))</f>
        <v>119.29</v>
      </c>
      <c r="H6135" s="4" t="str">
        <f aca="false">INDEX(Data_Products!$C$2:$C$33,MATCH(C6135,Data_Products!$A$2:$A$33,0))</f>
        <v>Plumbing &amp; Drainage</v>
      </c>
      <c r="I6135" s="10" t="n">
        <f aca="false">D6135*(E6135-G6135)</f>
        <v>367.92</v>
      </c>
      <c r="J6135" s="11" t="n">
        <f aca="false">IFERROR(I6135/F6135,0)</f>
        <v>0.180531702960775</v>
      </c>
      <c r="K6135" s="4" t="str">
        <f aca="false">IFERROR(INDEX(Data_Orders!$F$2:$F$4727,MATCH(B6135,Data_Orders!$A$2:$A$4727,0)),"")</f>
        <v>Retail</v>
      </c>
      <c r="L6135" s="4" t="str">
        <f aca="false">IFERROR(INDEX(Data_Orders!$D$2:$D$4727,MATCH(B6135,Data_Orders!$A$2:$A$4727,0)),"")</f>
        <v>Birmingham South</v>
      </c>
    </row>
    <row r="6136" customFormat="false" ht="15" hidden="false" customHeight="false" outlineLevel="0" collapsed="false">
      <c r="A6136" s="4" t="s">
        <v>11952</v>
      </c>
      <c r="B6136" s="4" t="s">
        <v>3135</v>
      </c>
      <c r="C6136" s="4" t="s">
        <v>1077</v>
      </c>
      <c r="D6136" s="4" t="n">
        <v>19</v>
      </c>
      <c r="E6136" s="4" t="n">
        <v>46.61</v>
      </c>
      <c r="F6136" s="4" t="n">
        <v>885.59</v>
      </c>
      <c r="G6136" s="4" t="n">
        <f aca="false">INDEX(Data_Products!$D$2:$D$33,MATCH(C6136,Data_Products!$A$2:$A$33,0))</f>
        <v>36.87</v>
      </c>
      <c r="H6136" s="4" t="str">
        <f aca="false">INDEX(Data_Products!$C$2:$C$33,MATCH(C6136,Data_Products!$A$2:$A$33,0))</f>
        <v>Landscaping</v>
      </c>
      <c r="I6136" s="10" t="n">
        <f aca="false">D6136*(E6136-G6136)</f>
        <v>185.06</v>
      </c>
      <c r="J6136" s="11" t="n">
        <f aca="false">IFERROR(I6136/F6136,0)</f>
        <v>0.208968032611028</v>
      </c>
      <c r="K6136" s="4" t="str">
        <f aca="false">IFERROR(INDEX(Data_Orders!$F$2:$F$4727,MATCH(B6136,Data_Orders!$A$2:$A$4727,0)),"")</f>
        <v>Retail</v>
      </c>
      <c r="L6136" s="4" t="str">
        <f aca="false">IFERROR(INDEX(Data_Orders!$D$2:$D$4727,MATCH(B6136,Data_Orders!$A$2:$A$4727,0)),"")</f>
        <v>Birmingham South</v>
      </c>
    </row>
    <row r="6137" customFormat="false" ht="15" hidden="false" customHeight="false" outlineLevel="0" collapsed="false">
      <c r="A6137" s="4" t="s">
        <v>11953</v>
      </c>
      <c r="B6137" s="4" t="s">
        <v>3135</v>
      </c>
      <c r="C6137" s="4" t="s">
        <v>1015</v>
      </c>
      <c r="D6137" s="4" t="n">
        <v>1</v>
      </c>
      <c r="E6137" s="4" t="n">
        <v>122.01</v>
      </c>
      <c r="F6137" s="4" t="n">
        <v>122.01</v>
      </c>
      <c r="G6137" s="4" t="n">
        <f aca="false">INDEX(Data_Products!$D$2:$D$33,MATCH(C6137,Data_Products!$A$2:$A$33,0))</f>
        <v>85.53</v>
      </c>
      <c r="H6137" s="4" t="str">
        <f aca="false">INDEX(Data_Products!$C$2:$C$33,MATCH(C6137,Data_Products!$A$2:$A$33,0))</f>
        <v>Timber</v>
      </c>
      <c r="I6137" s="10" t="n">
        <f aca="false">D6137*(E6137-G6137)</f>
        <v>36.48</v>
      </c>
      <c r="J6137" s="11" t="n">
        <f aca="false">IFERROR(I6137/F6137,0)</f>
        <v>0.298991885910991</v>
      </c>
      <c r="K6137" s="4" t="str">
        <f aca="false">IFERROR(INDEX(Data_Orders!$F$2:$F$4727,MATCH(B6137,Data_Orders!$A$2:$A$4727,0)),"")</f>
        <v>Retail</v>
      </c>
      <c r="L6137" s="4" t="str">
        <f aca="false">IFERROR(INDEX(Data_Orders!$D$2:$D$4727,MATCH(B6137,Data_Orders!$A$2:$A$4727,0)),"")</f>
        <v>Birmingham South</v>
      </c>
    </row>
    <row r="6138" customFormat="false" ht="15" hidden="false" customHeight="false" outlineLevel="0" collapsed="false">
      <c r="A6138" s="4" t="s">
        <v>11954</v>
      </c>
      <c r="B6138" s="4" t="s">
        <v>3135</v>
      </c>
      <c r="C6138" s="4" t="s">
        <v>1039</v>
      </c>
      <c r="D6138" s="4" t="n">
        <v>14</v>
      </c>
      <c r="E6138" s="4" t="n">
        <v>160.41</v>
      </c>
      <c r="F6138" s="4" t="n">
        <v>2245.74</v>
      </c>
      <c r="G6138" s="4" t="n">
        <f aca="false">INDEX(Data_Products!$D$2:$D$33,MATCH(C6138,Data_Products!$A$2:$A$33,0))</f>
        <v>99.74</v>
      </c>
      <c r="H6138" s="4" t="str">
        <f aca="false">INDEX(Data_Products!$C$2:$C$33,MATCH(C6138,Data_Products!$A$2:$A$33,0))</f>
        <v>Insulation</v>
      </c>
      <c r="I6138" s="10" t="n">
        <f aca="false">D6138*(E6138-G6138)</f>
        <v>849.38</v>
      </c>
      <c r="J6138" s="11" t="n">
        <f aca="false">IFERROR(I6138/F6138,0)</f>
        <v>0.378218315566361</v>
      </c>
      <c r="K6138" s="4" t="str">
        <f aca="false">IFERROR(INDEX(Data_Orders!$F$2:$F$4727,MATCH(B6138,Data_Orders!$A$2:$A$4727,0)),"")</f>
        <v>Retail</v>
      </c>
      <c r="L6138" s="4" t="str">
        <f aca="false">IFERROR(INDEX(Data_Orders!$D$2:$D$4727,MATCH(B6138,Data_Orders!$A$2:$A$4727,0)),"")</f>
        <v>Birmingham South</v>
      </c>
    </row>
    <row r="6139" customFormat="false" ht="15" hidden="false" customHeight="false" outlineLevel="0" collapsed="false">
      <c r="A6139" s="4" t="s">
        <v>11955</v>
      </c>
      <c r="B6139" s="4" t="s">
        <v>3136</v>
      </c>
      <c r="C6139" s="4" t="s">
        <v>1019</v>
      </c>
      <c r="D6139" s="4" t="n">
        <v>10</v>
      </c>
      <c r="E6139" s="4" t="n">
        <v>79.76</v>
      </c>
      <c r="F6139" s="4" t="n">
        <v>797.6</v>
      </c>
      <c r="G6139" s="4" t="n">
        <f aca="false">INDEX(Data_Products!$D$2:$D$33,MATCH(C6139,Data_Products!$A$2:$A$33,0))</f>
        <v>59.07</v>
      </c>
      <c r="H6139" s="4" t="str">
        <f aca="false">INDEX(Data_Products!$C$2:$C$33,MATCH(C6139,Data_Products!$A$2:$A$33,0))</f>
        <v>Timber</v>
      </c>
      <c r="I6139" s="10" t="n">
        <f aca="false">D6139*(E6139-G6139)</f>
        <v>206.9</v>
      </c>
      <c r="J6139" s="11" t="n">
        <f aca="false">IFERROR(I6139/F6139,0)</f>
        <v>0.259403209628887</v>
      </c>
      <c r="K6139" s="4" t="str">
        <f aca="false">IFERROR(INDEX(Data_Orders!$F$2:$F$4727,MATCH(B6139,Data_Orders!$A$2:$A$4727,0)),"")</f>
        <v>Retail</v>
      </c>
      <c r="L6139" s="4" t="str">
        <f aca="false">IFERROR(INDEX(Data_Orders!$D$2:$D$4727,MATCH(B6139,Data_Orders!$A$2:$A$4727,0)),"")</f>
        <v>Birmingham South</v>
      </c>
    </row>
    <row r="6140" customFormat="false" ht="15" hidden="false" customHeight="false" outlineLevel="0" collapsed="false">
      <c r="A6140" s="4" t="s">
        <v>11956</v>
      </c>
      <c r="B6140" s="4" t="s">
        <v>3136</v>
      </c>
      <c r="C6140" s="4" t="s">
        <v>1070</v>
      </c>
      <c r="D6140" s="4" t="n">
        <v>17</v>
      </c>
      <c r="E6140" s="4" t="n">
        <v>230.32</v>
      </c>
      <c r="F6140" s="4" t="n">
        <v>3915.44</v>
      </c>
      <c r="G6140" s="4" t="n">
        <f aca="false">INDEX(Data_Products!$D$2:$D$33,MATCH(C6140,Data_Products!$A$2:$A$33,0))</f>
        <v>161.64</v>
      </c>
      <c r="H6140" s="4" t="str">
        <f aca="false">INDEX(Data_Products!$C$2:$C$33,MATCH(C6140,Data_Products!$A$2:$A$33,0))</f>
        <v>Landscaping</v>
      </c>
      <c r="I6140" s="10" t="n">
        <f aca="false">D6140*(E6140-G6140)</f>
        <v>1167.56</v>
      </c>
      <c r="J6140" s="11" t="n">
        <f aca="false">IFERROR(I6140/F6140,0)</f>
        <v>0.298193817297673</v>
      </c>
      <c r="K6140" s="4" t="str">
        <f aca="false">IFERROR(INDEX(Data_Orders!$F$2:$F$4727,MATCH(B6140,Data_Orders!$A$2:$A$4727,0)),"")</f>
        <v>Retail</v>
      </c>
      <c r="L6140" s="4" t="str">
        <f aca="false">IFERROR(INDEX(Data_Orders!$D$2:$D$4727,MATCH(B6140,Data_Orders!$A$2:$A$4727,0)),"")</f>
        <v>Birmingham South</v>
      </c>
    </row>
    <row r="6141" customFormat="false" ht="15" hidden="false" customHeight="false" outlineLevel="0" collapsed="false">
      <c r="A6141" s="4" t="s">
        <v>11957</v>
      </c>
      <c r="B6141" s="4" t="s">
        <v>3137</v>
      </c>
      <c r="C6141" s="4" t="s">
        <v>1032</v>
      </c>
      <c r="D6141" s="4" t="n">
        <v>11</v>
      </c>
      <c r="E6141" s="4" t="n">
        <v>99.65</v>
      </c>
      <c r="F6141" s="4" t="n">
        <v>1096.15</v>
      </c>
      <c r="G6141" s="4" t="n">
        <f aca="false">INDEX(Data_Products!$D$2:$D$33,MATCH(C6141,Data_Products!$A$2:$A$33,0))</f>
        <v>58.26</v>
      </c>
      <c r="H6141" s="4" t="str">
        <f aca="false">INDEX(Data_Products!$C$2:$C$33,MATCH(C6141,Data_Products!$A$2:$A$33,0))</f>
        <v>Insulation</v>
      </c>
      <c r="I6141" s="10" t="n">
        <f aca="false">D6141*(E6141-G6141)</f>
        <v>455.29</v>
      </c>
      <c r="J6141" s="11" t="n">
        <f aca="false">IFERROR(I6141/F6141,0)</f>
        <v>0.415353738083292</v>
      </c>
      <c r="K6141" s="4" t="str">
        <f aca="false">IFERROR(INDEX(Data_Orders!$F$2:$F$4727,MATCH(B6141,Data_Orders!$A$2:$A$4727,0)),"")</f>
        <v>Retail</v>
      </c>
      <c r="L6141" s="4" t="str">
        <f aca="false">IFERROR(INDEX(Data_Orders!$D$2:$D$4727,MATCH(B6141,Data_Orders!$A$2:$A$4727,0)),"")</f>
        <v>Birmingham South</v>
      </c>
    </row>
    <row r="6142" customFormat="false" ht="15" hidden="false" customHeight="false" outlineLevel="0" collapsed="false">
      <c r="A6142" s="4" t="s">
        <v>11958</v>
      </c>
      <c r="B6142" s="4" t="s">
        <v>3138</v>
      </c>
      <c r="C6142" s="4" t="s">
        <v>1013</v>
      </c>
      <c r="D6142" s="4" t="n">
        <v>1</v>
      </c>
      <c r="E6142" s="4" t="n">
        <v>240.92</v>
      </c>
      <c r="F6142" s="4" t="n">
        <v>240.92</v>
      </c>
      <c r="G6142" s="4" t="n">
        <f aca="false">INDEX(Data_Products!$D$2:$D$33,MATCH(C6142,Data_Products!$A$2:$A$33,0))</f>
        <v>168.32</v>
      </c>
      <c r="H6142" s="4" t="str">
        <f aca="false">INDEX(Data_Products!$C$2:$C$33,MATCH(C6142,Data_Products!$A$2:$A$33,0))</f>
        <v>Timber</v>
      </c>
      <c r="I6142" s="10" t="n">
        <f aca="false">D6142*(E6142-G6142)</f>
        <v>72.6</v>
      </c>
      <c r="J6142" s="11" t="n">
        <f aca="false">IFERROR(I6142/F6142,0)</f>
        <v>0.301344844761747</v>
      </c>
      <c r="K6142" s="4" t="str">
        <f aca="false">IFERROR(INDEX(Data_Orders!$F$2:$F$4727,MATCH(B6142,Data_Orders!$A$2:$A$4727,0)),"")</f>
        <v>Housebuilder</v>
      </c>
      <c r="L6142" s="4" t="str">
        <f aca="false">IFERROR(INDEX(Data_Orders!$D$2:$D$4727,MATCH(B6142,Data_Orders!$A$2:$A$4727,0)),"")</f>
        <v>Leicester</v>
      </c>
    </row>
    <row r="6143" customFormat="false" ht="15" hidden="false" customHeight="false" outlineLevel="0" collapsed="false">
      <c r="A6143" s="4" t="s">
        <v>11959</v>
      </c>
      <c r="B6143" s="4" t="s">
        <v>3138</v>
      </c>
      <c r="C6143" s="4" t="s">
        <v>1017</v>
      </c>
      <c r="D6143" s="4" t="n">
        <v>20</v>
      </c>
      <c r="E6143" s="4" t="n">
        <v>49.15</v>
      </c>
      <c r="F6143" s="4" t="n">
        <v>983</v>
      </c>
      <c r="G6143" s="4" t="n">
        <f aca="false">INDEX(Data_Products!$D$2:$D$33,MATCH(C6143,Data_Products!$A$2:$A$33,0))</f>
        <v>31.44</v>
      </c>
      <c r="H6143" s="4" t="str">
        <f aca="false">INDEX(Data_Products!$C$2:$C$33,MATCH(C6143,Data_Products!$A$2:$A$33,0))</f>
        <v>Timber</v>
      </c>
      <c r="I6143" s="10" t="n">
        <f aca="false">D6143*(E6143-G6143)</f>
        <v>354.2</v>
      </c>
      <c r="J6143" s="11" t="n">
        <f aca="false">IFERROR(I6143/F6143,0)</f>
        <v>0.360325534079349</v>
      </c>
      <c r="K6143" s="4" t="str">
        <f aca="false">IFERROR(INDEX(Data_Orders!$F$2:$F$4727,MATCH(B6143,Data_Orders!$A$2:$A$4727,0)),"")</f>
        <v>Housebuilder</v>
      </c>
      <c r="L6143" s="4" t="str">
        <f aca="false">IFERROR(INDEX(Data_Orders!$D$2:$D$4727,MATCH(B6143,Data_Orders!$A$2:$A$4727,0)),"")</f>
        <v>Leicester</v>
      </c>
    </row>
    <row r="6144" customFormat="false" ht="15" hidden="false" customHeight="false" outlineLevel="0" collapsed="false">
      <c r="A6144" s="4" t="s">
        <v>11960</v>
      </c>
      <c r="B6144" s="4" t="s">
        <v>3139</v>
      </c>
      <c r="C6144" s="4" t="s">
        <v>1077</v>
      </c>
      <c r="D6144" s="4" t="n">
        <v>15</v>
      </c>
      <c r="E6144" s="4" t="n">
        <v>46.61</v>
      </c>
      <c r="F6144" s="4" t="n">
        <v>699.15</v>
      </c>
      <c r="G6144" s="4" t="n">
        <f aca="false">INDEX(Data_Products!$D$2:$D$33,MATCH(C6144,Data_Products!$A$2:$A$33,0))</f>
        <v>36.87</v>
      </c>
      <c r="H6144" s="4" t="str">
        <f aca="false">INDEX(Data_Products!$C$2:$C$33,MATCH(C6144,Data_Products!$A$2:$A$33,0))</f>
        <v>Landscaping</v>
      </c>
      <c r="I6144" s="10" t="n">
        <f aca="false">D6144*(E6144-G6144)</f>
        <v>146.1</v>
      </c>
      <c r="J6144" s="11" t="n">
        <f aca="false">IFERROR(I6144/F6144,0)</f>
        <v>0.208968032611028</v>
      </c>
      <c r="K6144" s="4" t="str">
        <f aca="false">IFERROR(INDEX(Data_Orders!$F$2:$F$4727,MATCH(B6144,Data_Orders!$A$2:$A$4727,0)),"")</f>
        <v>Housebuilder</v>
      </c>
      <c r="L6144" s="4" t="str">
        <f aca="false">IFERROR(INDEX(Data_Orders!$D$2:$D$4727,MATCH(B6144,Data_Orders!$A$2:$A$4727,0)),"")</f>
        <v>Leicester</v>
      </c>
    </row>
    <row r="6145" customFormat="false" ht="15" hidden="false" customHeight="false" outlineLevel="0" collapsed="false">
      <c r="A6145" s="4" t="s">
        <v>11961</v>
      </c>
      <c r="B6145" s="4" t="s">
        <v>3139</v>
      </c>
      <c r="C6145" s="4" t="s">
        <v>1044</v>
      </c>
      <c r="D6145" s="4" t="n">
        <v>12</v>
      </c>
      <c r="E6145" s="4" t="n">
        <v>190.44</v>
      </c>
      <c r="F6145" s="4" t="n">
        <v>2285.28</v>
      </c>
      <c r="G6145" s="4" t="n">
        <f aca="false">INDEX(Data_Products!$D$2:$D$33,MATCH(C6145,Data_Products!$A$2:$A$33,0))</f>
        <v>115.48</v>
      </c>
      <c r="H6145" s="4" t="str">
        <f aca="false">INDEX(Data_Products!$C$2:$C$33,MATCH(C6145,Data_Products!$A$2:$A$33,0))</f>
        <v>Tools &amp; Fixings</v>
      </c>
      <c r="I6145" s="10" t="n">
        <f aca="false">D6145*(E6145-G6145)</f>
        <v>899.52</v>
      </c>
      <c r="J6145" s="11" t="n">
        <f aca="false">IFERROR(I6145/F6145,0)</f>
        <v>0.393614786809494</v>
      </c>
      <c r="K6145" s="4" t="str">
        <f aca="false">IFERROR(INDEX(Data_Orders!$F$2:$F$4727,MATCH(B6145,Data_Orders!$A$2:$A$4727,0)),"")</f>
        <v>Housebuilder</v>
      </c>
      <c r="L6145" s="4" t="str">
        <f aca="false">IFERROR(INDEX(Data_Orders!$D$2:$D$4727,MATCH(B6145,Data_Orders!$A$2:$A$4727,0)),"")</f>
        <v>Leicester</v>
      </c>
    </row>
    <row r="6146" customFormat="false" ht="15" hidden="false" customHeight="false" outlineLevel="0" collapsed="false">
      <c r="A6146" s="4" t="s">
        <v>11962</v>
      </c>
      <c r="B6146" s="4" t="s">
        <v>3139</v>
      </c>
      <c r="C6146" s="4" t="s">
        <v>1050</v>
      </c>
      <c r="D6146" s="4" t="n">
        <v>14</v>
      </c>
      <c r="E6146" s="4" t="n">
        <v>238.63</v>
      </c>
      <c r="F6146" s="4" t="n">
        <v>3340.82</v>
      </c>
      <c r="G6146" s="4" t="n">
        <f aca="false">INDEX(Data_Products!$D$2:$D$33,MATCH(C6146,Data_Products!$A$2:$A$33,0))</f>
        <v>148.91</v>
      </c>
      <c r="H6146" s="4" t="str">
        <f aca="false">INDEX(Data_Products!$C$2:$C$33,MATCH(C6146,Data_Products!$A$2:$A$33,0))</f>
        <v>Tools &amp; Fixings</v>
      </c>
      <c r="I6146" s="10" t="n">
        <f aca="false">D6146*(E6146-G6146)</f>
        <v>1256.08</v>
      </c>
      <c r="J6146" s="11" t="n">
        <f aca="false">IFERROR(I6146/F6146,0)</f>
        <v>0.375979549930855</v>
      </c>
      <c r="K6146" s="4" t="str">
        <f aca="false">IFERROR(INDEX(Data_Orders!$F$2:$F$4727,MATCH(B6146,Data_Orders!$A$2:$A$4727,0)),"")</f>
        <v>Housebuilder</v>
      </c>
      <c r="L6146" s="4" t="str">
        <f aca="false">IFERROR(INDEX(Data_Orders!$D$2:$D$4727,MATCH(B6146,Data_Orders!$A$2:$A$4727,0)),"")</f>
        <v>Leicester</v>
      </c>
    </row>
    <row r="6147" customFormat="false" ht="15" hidden="false" customHeight="false" outlineLevel="0" collapsed="false">
      <c r="A6147" s="4" t="s">
        <v>11963</v>
      </c>
      <c r="B6147" s="4" t="s">
        <v>3139</v>
      </c>
      <c r="C6147" s="4" t="s">
        <v>1075</v>
      </c>
      <c r="D6147" s="4" t="n">
        <v>10</v>
      </c>
      <c r="E6147" s="4" t="n">
        <v>98.61</v>
      </c>
      <c r="F6147" s="4" t="n">
        <v>986.1</v>
      </c>
      <c r="G6147" s="4" t="n">
        <f aca="false">INDEX(Data_Products!$D$2:$D$33,MATCH(C6147,Data_Products!$A$2:$A$33,0))</f>
        <v>74.84</v>
      </c>
      <c r="H6147" s="4" t="str">
        <f aca="false">INDEX(Data_Products!$C$2:$C$33,MATCH(C6147,Data_Products!$A$2:$A$33,0))</f>
        <v>Landscaping</v>
      </c>
      <c r="I6147" s="10" t="n">
        <f aca="false">D6147*(E6147-G6147)</f>
        <v>237.7</v>
      </c>
      <c r="J6147" s="11" t="n">
        <f aca="false">IFERROR(I6147/F6147,0)</f>
        <v>0.24105060338708</v>
      </c>
      <c r="K6147" s="4" t="str">
        <f aca="false">IFERROR(INDEX(Data_Orders!$F$2:$F$4727,MATCH(B6147,Data_Orders!$A$2:$A$4727,0)),"")</f>
        <v>Housebuilder</v>
      </c>
      <c r="L6147" s="4" t="str">
        <f aca="false">IFERROR(INDEX(Data_Orders!$D$2:$D$4727,MATCH(B6147,Data_Orders!$A$2:$A$4727,0)),"")</f>
        <v>Leicester</v>
      </c>
    </row>
    <row r="6148" customFormat="false" ht="15" hidden="false" customHeight="false" outlineLevel="0" collapsed="false">
      <c r="A6148" s="4" t="s">
        <v>11964</v>
      </c>
      <c r="B6148" s="4" t="s">
        <v>3140</v>
      </c>
      <c r="C6148" s="4" t="s">
        <v>1035</v>
      </c>
      <c r="D6148" s="4" t="n">
        <v>15</v>
      </c>
      <c r="E6148" s="4" t="n">
        <v>165.07</v>
      </c>
      <c r="F6148" s="4" t="n">
        <v>2476.05</v>
      </c>
      <c r="G6148" s="4" t="n">
        <f aca="false">INDEX(Data_Products!$D$2:$D$33,MATCH(C6148,Data_Products!$A$2:$A$33,0))</f>
        <v>134.65</v>
      </c>
      <c r="H6148" s="4" t="str">
        <f aca="false">INDEX(Data_Products!$C$2:$C$33,MATCH(C6148,Data_Products!$A$2:$A$33,0))</f>
        <v>Insulation</v>
      </c>
      <c r="I6148" s="10" t="n">
        <f aca="false">D6148*(E6148-G6148)</f>
        <v>456.3</v>
      </c>
      <c r="J6148" s="11" t="n">
        <f aca="false">IFERROR(I6148/F6148,0)</f>
        <v>0.184285454655601</v>
      </c>
      <c r="K6148" s="4" t="str">
        <f aca="false">IFERROR(INDEX(Data_Orders!$F$2:$F$4727,MATCH(B6148,Data_Orders!$A$2:$A$4727,0)),"")</f>
        <v>Housebuilder</v>
      </c>
      <c r="L6148" s="4" t="str">
        <f aca="false">IFERROR(INDEX(Data_Orders!$D$2:$D$4727,MATCH(B6148,Data_Orders!$A$2:$A$4727,0)),"")</f>
        <v>Leicester</v>
      </c>
    </row>
    <row r="6149" customFormat="false" ht="15" hidden="false" customHeight="false" outlineLevel="0" collapsed="false">
      <c r="A6149" s="4" t="s">
        <v>11965</v>
      </c>
      <c r="B6149" s="4" t="s">
        <v>3141</v>
      </c>
      <c r="C6149" s="4" t="s">
        <v>1035</v>
      </c>
      <c r="D6149" s="4" t="n">
        <v>6</v>
      </c>
      <c r="E6149" s="4" t="n">
        <v>165.07</v>
      </c>
      <c r="F6149" s="4" t="n">
        <v>990.42</v>
      </c>
      <c r="G6149" s="4" t="n">
        <f aca="false">INDEX(Data_Products!$D$2:$D$33,MATCH(C6149,Data_Products!$A$2:$A$33,0))</f>
        <v>134.65</v>
      </c>
      <c r="H6149" s="4" t="str">
        <f aca="false">INDEX(Data_Products!$C$2:$C$33,MATCH(C6149,Data_Products!$A$2:$A$33,0))</f>
        <v>Insulation</v>
      </c>
      <c r="I6149" s="10" t="n">
        <f aca="false">D6149*(E6149-G6149)</f>
        <v>182.52</v>
      </c>
      <c r="J6149" s="11" t="n">
        <f aca="false">IFERROR(I6149/F6149,0)</f>
        <v>0.184285454655601</v>
      </c>
      <c r="K6149" s="4" t="str">
        <f aca="false">IFERROR(INDEX(Data_Orders!$F$2:$F$4727,MATCH(B6149,Data_Orders!$A$2:$A$4727,0)),"")</f>
        <v>Housebuilder</v>
      </c>
      <c r="L6149" s="4" t="str">
        <f aca="false">IFERROR(INDEX(Data_Orders!$D$2:$D$4727,MATCH(B6149,Data_Orders!$A$2:$A$4727,0)),"")</f>
        <v>Leicester</v>
      </c>
    </row>
    <row r="6150" customFormat="false" ht="15" hidden="false" customHeight="false" outlineLevel="0" collapsed="false">
      <c r="A6150" s="4" t="s">
        <v>11966</v>
      </c>
      <c r="B6150" s="4" t="s">
        <v>3141</v>
      </c>
      <c r="C6150" s="4" t="s">
        <v>1030</v>
      </c>
      <c r="D6150" s="4" t="n">
        <v>8</v>
      </c>
      <c r="E6150" s="4" t="n">
        <v>25.23</v>
      </c>
      <c r="F6150" s="4" t="n">
        <v>201.84</v>
      </c>
      <c r="G6150" s="4" t="n">
        <f aca="false">INDEX(Data_Products!$D$2:$D$33,MATCH(C6150,Data_Products!$A$2:$A$33,0))</f>
        <v>17.67</v>
      </c>
      <c r="H6150" s="4" t="str">
        <f aca="false">INDEX(Data_Products!$C$2:$C$33,MATCH(C6150,Data_Products!$A$2:$A$33,0))</f>
        <v>Cement &amp; Aggregates</v>
      </c>
      <c r="I6150" s="10" t="n">
        <f aca="false">D6150*(E6150-G6150)</f>
        <v>60.48</v>
      </c>
      <c r="J6150" s="11" t="n">
        <f aca="false">IFERROR(I6150/F6150,0)</f>
        <v>0.299643281807372</v>
      </c>
      <c r="K6150" s="4" t="str">
        <f aca="false">IFERROR(INDEX(Data_Orders!$F$2:$F$4727,MATCH(B6150,Data_Orders!$A$2:$A$4727,0)),"")</f>
        <v>Housebuilder</v>
      </c>
      <c r="L6150" s="4" t="str">
        <f aca="false">IFERROR(INDEX(Data_Orders!$D$2:$D$4727,MATCH(B6150,Data_Orders!$A$2:$A$4727,0)),"")</f>
        <v>Leicester</v>
      </c>
    </row>
    <row r="6151" customFormat="false" ht="15" hidden="false" customHeight="false" outlineLevel="0" collapsed="false">
      <c r="A6151" s="4" t="s">
        <v>11967</v>
      </c>
      <c r="B6151" s="4" t="s">
        <v>3141</v>
      </c>
      <c r="C6151" s="4" t="s">
        <v>1039</v>
      </c>
      <c r="D6151" s="4" t="n">
        <v>9</v>
      </c>
      <c r="E6151" s="4" t="n">
        <v>160.41</v>
      </c>
      <c r="F6151" s="4" t="n">
        <v>1443.69</v>
      </c>
      <c r="G6151" s="4" t="n">
        <f aca="false">INDEX(Data_Products!$D$2:$D$33,MATCH(C6151,Data_Products!$A$2:$A$33,0))</f>
        <v>99.74</v>
      </c>
      <c r="H6151" s="4" t="str">
        <f aca="false">INDEX(Data_Products!$C$2:$C$33,MATCH(C6151,Data_Products!$A$2:$A$33,0))</f>
        <v>Insulation</v>
      </c>
      <c r="I6151" s="10" t="n">
        <f aca="false">D6151*(E6151-G6151)</f>
        <v>546.03</v>
      </c>
      <c r="J6151" s="11" t="n">
        <f aca="false">IFERROR(I6151/F6151,0)</f>
        <v>0.378218315566361</v>
      </c>
      <c r="K6151" s="4" t="str">
        <f aca="false">IFERROR(INDEX(Data_Orders!$F$2:$F$4727,MATCH(B6151,Data_Orders!$A$2:$A$4727,0)),"")</f>
        <v>Housebuilder</v>
      </c>
      <c r="L6151" s="4" t="str">
        <f aca="false">IFERROR(INDEX(Data_Orders!$D$2:$D$4727,MATCH(B6151,Data_Orders!$A$2:$A$4727,0)),"")</f>
        <v>Leicester</v>
      </c>
    </row>
    <row r="6152" customFormat="false" ht="15" hidden="false" customHeight="false" outlineLevel="0" collapsed="false">
      <c r="A6152" s="4" t="s">
        <v>11968</v>
      </c>
      <c r="B6152" s="4" t="s">
        <v>3142</v>
      </c>
      <c r="C6152" s="4" t="s">
        <v>1019</v>
      </c>
      <c r="D6152" s="4" t="n">
        <v>9</v>
      </c>
      <c r="E6152" s="4" t="n">
        <v>79.76</v>
      </c>
      <c r="F6152" s="4" t="n">
        <v>717.84</v>
      </c>
      <c r="G6152" s="4" t="n">
        <f aca="false">INDEX(Data_Products!$D$2:$D$33,MATCH(C6152,Data_Products!$A$2:$A$33,0))</f>
        <v>59.07</v>
      </c>
      <c r="H6152" s="4" t="str">
        <f aca="false">INDEX(Data_Products!$C$2:$C$33,MATCH(C6152,Data_Products!$A$2:$A$33,0))</f>
        <v>Timber</v>
      </c>
      <c r="I6152" s="10" t="n">
        <f aca="false">D6152*(E6152-G6152)</f>
        <v>186.21</v>
      </c>
      <c r="J6152" s="11" t="n">
        <f aca="false">IFERROR(I6152/F6152,0)</f>
        <v>0.259403209628887</v>
      </c>
      <c r="K6152" s="4" t="str">
        <f aca="false">IFERROR(INDEX(Data_Orders!$F$2:$F$4727,MATCH(B6152,Data_Orders!$A$2:$A$4727,0)),"")</f>
        <v>Housebuilder</v>
      </c>
      <c r="L6152" s="4" t="str">
        <f aca="false">IFERROR(INDEX(Data_Orders!$D$2:$D$4727,MATCH(B6152,Data_Orders!$A$2:$A$4727,0)),"")</f>
        <v>Leicester</v>
      </c>
    </row>
    <row r="6153" customFormat="false" ht="15" hidden="false" customHeight="false" outlineLevel="0" collapsed="false">
      <c r="A6153" s="4" t="s">
        <v>11969</v>
      </c>
      <c r="B6153" s="4" t="s">
        <v>3143</v>
      </c>
      <c r="C6153" s="4" t="s">
        <v>1010</v>
      </c>
      <c r="D6153" s="4" t="n">
        <v>2</v>
      </c>
      <c r="E6153" s="4" t="n">
        <v>135.95</v>
      </c>
      <c r="F6153" s="4" t="n">
        <v>271.9</v>
      </c>
      <c r="G6153" s="4" t="n">
        <f aca="false">INDEX(Data_Products!$D$2:$D$33,MATCH(C6153,Data_Products!$A$2:$A$33,0))</f>
        <v>111.1</v>
      </c>
      <c r="H6153" s="4" t="str">
        <f aca="false">INDEX(Data_Products!$C$2:$C$33,MATCH(C6153,Data_Products!$A$2:$A$33,0))</f>
        <v>Timber</v>
      </c>
      <c r="I6153" s="10" t="n">
        <f aca="false">D6153*(E6153-G6153)</f>
        <v>49.7</v>
      </c>
      <c r="J6153" s="11" t="n">
        <f aca="false">IFERROR(I6153/F6153,0)</f>
        <v>0.18278778962854</v>
      </c>
      <c r="K6153" s="4" t="str">
        <f aca="false">IFERROR(INDEX(Data_Orders!$F$2:$F$4727,MATCH(B6153,Data_Orders!$A$2:$A$4727,0)),"")</f>
        <v>Housebuilder</v>
      </c>
      <c r="L6153" s="4" t="str">
        <f aca="false">IFERROR(INDEX(Data_Orders!$D$2:$D$4727,MATCH(B6153,Data_Orders!$A$2:$A$4727,0)),"")</f>
        <v>Leicester</v>
      </c>
    </row>
    <row r="6154" customFormat="false" ht="15" hidden="false" customHeight="false" outlineLevel="0" collapsed="false">
      <c r="A6154" s="4" t="s">
        <v>11970</v>
      </c>
      <c r="B6154" s="4" t="s">
        <v>3143</v>
      </c>
      <c r="C6154" s="4" t="s">
        <v>1017</v>
      </c>
      <c r="D6154" s="4" t="n">
        <v>4</v>
      </c>
      <c r="E6154" s="4" t="n">
        <v>49.15</v>
      </c>
      <c r="F6154" s="4" t="n">
        <v>196.6</v>
      </c>
      <c r="G6154" s="4" t="n">
        <f aca="false">INDEX(Data_Products!$D$2:$D$33,MATCH(C6154,Data_Products!$A$2:$A$33,0))</f>
        <v>31.44</v>
      </c>
      <c r="H6154" s="4" t="str">
        <f aca="false">INDEX(Data_Products!$C$2:$C$33,MATCH(C6154,Data_Products!$A$2:$A$33,0))</f>
        <v>Timber</v>
      </c>
      <c r="I6154" s="10" t="n">
        <f aca="false">D6154*(E6154-G6154)</f>
        <v>70.84</v>
      </c>
      <c r="J6154" s="11" t="n">
        <f aca="false">IFERROR(I6154/F6154,0)</f>
        <v>0.360325534079349</v>
      </c>
      <c r="K6154" s="4" t="str">
        <f aca="false">IFERROR(INDEX(Data_Orders!$F$2:$F$4727,MATCH(B6154,Data_Orders!$A$2:$A$4727,0)),"")</f>
        <v>Housebuilder</v>
      </c>
      <c r="L6154" s="4" t="str">
        <f aca="false">IFERROR(INDEX(Data_Orders!$D$2:$D$4727,MATCH(B6154,Data_Orders!$A$2:$A$4727,0)),"")</f>
        <v>Leicester</v>
      </c>
    </row>
    <row r="6155" customFormat="false" ht="15" hidden="false" customHeight="false" outlineLevel="0" collapsed="false">
      <c r="A6155" s="4" t="s">
        <v>11971</v>
      </c>
      <c r="B6155" s="4" t="s">
        <v>3143</v>
      </c>
      <c r="C6155" s="4" t="s">
        <v>1013</v>
      </c>
      <c r="D6155" s="4" t="n">
        <v>17</v>
      </c>
      <c r="E6155" s="4" t="n">
        <v>240.92</v>
      </c>
      <c r="F6155" s="4" t="n">
        <v>4095.64</v>
      </c>
      <c r="G6155" s="4" t="n">
        <f aca="false">INDEX(Data_Products!$D$2:$D$33,MATCH(C6155,Data_Products!$A$2:$A$33,0))</f>
        <v>168.32</v>
      </c>
      <c r="H6155" s="4" t="str">
        <f aca="false">INDEX(Data_Products!$C$2:$C$33,MATCH(C6155,Data_Products!$A$2:$A$33,0))</f>
        <v>Timber</v>
      </c>
      <c r="I6155" s="10" t="n">
        <f aca="false">D6155*(E6155-G6155)</f>
        <v>1234.2</v>
      </c>
      <c r="J6155" s="11" t="n">
        <f aca="false">IFERROR(I6155/F6155,0)</f>
        <v>0.301344844761747</v>
      </c>
      <c r="K6155" s="4" t="str">
        <f aca="false">IFERROR(INDEX(Data_Orders!$F$2:$F$4727,MATCH(B6155,Data_Orders!$A$2:$A$4727,0)),"")</f>
        <v>Housebuilder</v>
      </c>
      <c r="L6155" s="4" t="str">
        <f aca="false">IFERROR(INDEX(Data_Orders!$D$2:$D$4727,MATCH(B6155,Data_Orders!$A$2:$A$4727,0)),"")</f>
        <v>Leicester</v>
      </c>
    </row>
    <row r="6156" customFormat="false" ht="15" hidden="false" customHeight="false" outlineLevel="0" collapsed="false">
      <c r="A6156" s="4" t="s">
        <v>11972</v>
      </c>
      <c r="B6156" s="4" t="s">
        <v>3143</v>
      </c>
      <c r="C6156" s="4" t="s">
        <v>1048</v>
      </c>
      <c r="D6156" s="4" t="n">
        <v>4</v>
      </c>
      <c r="E6156" s="4" t="n">
        <v>112.72</v>
      </c>
      <c r="F6156" s="4" t="n">
        <v>450.88</v>
      </c>
      <c r="G6156" s="4" t="n">
        <f aca="false">INDEX(Data_Products!$D$2:$D$33,MATCH(C6156,Data_Products!$A$2:$A$33,0))</f>
        <v>83.21</v>
      </c>
      <c r="H6156" s="4" t="str">
        <f aca="false">INDEX(Data_Products!$C$2:$C$33,MATCH(C6156,Data_Products!$A$2:$A$33,0))</f>
        <v>Tools &amp; Fixings</v>
      </c>
      <c r="I6156" s="10" t="n">
        <f aca="false">D6156*(E6156-G6156)</f>
        <v>118.04</v>
      </c>
      <c r="J6156" s="11" t="n">
        <f aca="false">IFERROR(I6156/F6156,0)</f>
        <v>0.261799148332151</v>
      </c>
      <c r="K6156" s="4" t="str">
        <f aca="false">IFERROR(INDEX(Data_Orders!$F$2:$F$4727,MATCH(B6156,Data_Orders!$A$2:$A$4727,0)),"")</f>
        <v>Housebuilder</v>
      </c>
      <c r="L6156" s="4" t="str">
        <f aca="false">IFERROR(INDEX(Data_Orders!$D$2:$D$4727,MATCH(B6156,Data_Orders!$A$2:$A$4727,0)),"")</f>
        <v>Leicester</v>
      </c>
    </row>
    <row r="6157" customFormat="false" ht="15" hidden="false" customHeight="false" outlineLevel="0" collapsed="false">
      <c r="A6157" s="4" t="s">
        <v>11973</v>
      </c>
      <c r="B6157" s="4" t="s">
        <v>3144</v>
      </c>
      <c r="C6157" s="4" t="s">
        <v>1037</v>
      </c>
      <c r="D6157" s="4" t="n">
        <v>3</v>
      </c>
      <c r="E6157" s="4" t="n">
        <v>90.97</v>
      </c>
      <c r="F6157" s="4" t="n">
        <v>272.91</v>
      </c>
      <c r="G6157" s="4" t="n">
        <f aca="false">INDEX(Data_Products!$D$2:$D$33,MATCH(C6157,Data_Products!$A$2:$A$33,0))</f>
        <v>73.81</v>
      </c>
      <c r="H6157" s="4" t="str">
        <f aca="false">INDEX(Data_Products!$C$2:$C$33,MATCH(C6157,Data_Products!$A$2:$A$33,0))</f>
        <v>Insulation</v>
      </c>
      <c r="I6157" s="10" t="n">
        <f aca="false">D6157*(E6157-G6157)</f>
        <v>51.48</v>
      </c>
      <c r="J6157" s="11" t="n">
        <f aca="false">IFERROR(I6157/F6157,0)</f>
        <v>0.18863361547763</v>
      </c>
      <c r="K6157" s="4" t="str">
        <f aca="false">IFERROR(INDEX(Data_Orders!$F$2:$F$4727,MATCH(B6157,Data_Orders!$A$2:$A$4727,0)),"")</f>
        <v>Trade Account</v>
      </c>
      <c r="L6157" s="4" t="str">
        <f aca="false">IFERROR(INDEX(Data_Orders!$D$2:$D$4727,MATCH(B6157,Data_Orders!$A$2:$A$4727,0)),"")</f>
        <v>Rugby</v>
      </c>
    </row>
    <row r="6158" customFormat="false" ht="15" hidden="false" customHeight="false" outlineLevel="0" collapsed="false">
      <c r="A6158" s="4" t="s">
        <v>11974</v>
      </c>
      <c r="B6158" s="4" t="s">
        <v>3144</v>
      </c>
      <c r="C6158" s="4" t="s">
        <v>1028</v>
      </c>
      <c r="D6158" s="4" t="n">
        <v>16</v>
      </c>
      <c r="E6158" s="4" t="n">
        <v>118.79</v>
      </c>
      <c r="F6158" s="4" t="n">
        <v>1900.64</v>
      </c>
      <c r="G6158" s="4" t="n">
        <f aca="false">INDEX(Data_Products!$D$2:$D$33,MATCH(C6158,Data_Products!$A$2:$A$33,0))</f>
        <v>81.07</v>
      </c>
      <c r="H6158" s="4" t="str">
        <f aca="false">INDEX(Data_Products!$C$2:$C$33,MATCH(C6158,Data_Products!$A$2:$A$33,0))</f>
        <v>Cement &amp; Aggregates</v>
      </c>
      <c r="I6158" s="10" t="n">
        <f aca="false">D6158*(E6158-G6158)</f>
        <v>603.52</v>
      </c>
      <c r="J6158" s="11" t="n">
        <f aca="false">IFERROR(I6158/F6158,0)</f>
        <v>0.317535146056065</v>
      </c>
      <c r="K6158" s="4" t="str">
        <f aca="false">IFERROR(INDEX(Data_Orders!$F$2:$F$4727,MATCH(B6158,Data_Orders!$A$2:$A$4727,0)),"")</f>
        <v>Trade Account</v>
      </c>
      <c r="L6158" s="4" t="str">
        <f aca="false">IFERROR(INDEX(Data_Orders!$D$2:$D$4727,MATCH(B6158,Data_Orders!$A$2:$A$4727,0)),"")</f>
        <v>Rugby</v>
      </c>
    </row>
    <row r="6159" customFormat="false" ht="15" hidden="false" customHeight="false" outlineLevel="0" collapsed="false">
      <c r="A6159" s="4" t="s">
        <v>11975</v>
      </c>
      <c r="B6159" s="4" t="s">
        <v>3144</v>
      </c>
      <c r="C6159" s="4" t="s">
        <v>1064</v>
      </c>
      <c r="D6159" s="4" t="n">
        <v>6</v>
      </c>
      <c r="E6159" s="4" t="n">
        <v>97.63</v>
      </c>
      <c r="F6159" s="4" t="n">
        <v>585.78</v>
      </c>
      <c r="G6159" s="4" t="n">
        <f aca="false">INDEX(Data_Products!$D$2:$D$33,MATCH(C6159,Data_Products!$A$2:$A$33,0))</f>
        <v>65.21</v>
      </c>
      <c r="H6159" s="4" t="str">
        <f aca="false">INDEX(Data_Products!$C$2:$C$33,MATCH(C6159,Data_Products!$A$2:$A$33,0))</f>
        <v>Plumbing &amp; Drainage</v>
      </c>
      <c r="I6159" s="10" t="n">
        <f aca="false">D6159*(E6159-G6159)</f>
        <v>194.52</v>
      </c>
      <c r="J6159" s="11" t="n">
        <f aca="false">IFERROR(I6159/F6159,0)</f>
        <v>0.332070060432244</v>
      </c>
      <c r="K6159" s="4" t="str">
        <f aca="false">IFERROR(INDEX(Data_Orders!$F$2:$F$4727,MATCH(B6159,Data_Orders!$A$2:$A$4727,0)),"")</f>
        <v>Trade Account</v>
      </c>
      <c r="L6159" s="4" t="str">
        <f aca="false">IFERROR(INDEX(Data_Orders!$D$2:$D$4727,MATCH(B6159,Data_Orders!$A$2:$A$4727,0)),"")</f>
        <v>Rugby</v>
      </c>
    </row>
    <row r="6160" customFormat="false" ht="15" hidden="false" customHeight="false" outlineLevel="0" collapsed="false">
      <c r="A6160" s="4" t="s">
        <v>11976</v>
      </c>
      <c r="B6160" s="4" t="s">
        <v>3144</v>
      </c>
      <c r="C6160" s="4" t="s">
        <v>1077</v>
      </c>
      <c r="D6160" s="4" t="n">
        <v>14</v>
      </c>
      <c r="E6160" s="4" t="n">
        <v>46.61</v>
      </c>
      <c r="F6160" s="4" t="n">
        <v>652.54</v>
      </c>
      <c r="G6160" s="4" t="n">
        <f aca="false">INDEX(Data_Products!$D$2:$D$33,MATCH(C6160,Data_Products!$A$2:$A$33,0))</f>
        <v>36.87</v>
      </c>
      <c r="H6160" s="4" t="str">
        <f aca="false">INDEX(Data_Products!$C$2:$C$33,MATCH(C6160,Data_Products!$A$2:$A$33,0))</f>
        <v>Landscaping</v>
      </c>
      <c r="I6160" s="10" t="n">
        <f aca="false">D6160*(E6160-G6160)</f>
        <v>136.36</v>
      </c>
      <c r="J6160" s="11" t="n">
        <f aca="false">IFERROR(I6160/F6160,0)</f>
        <v>0.208968032611028</v>
      </c>
      <c r="K6160" s="4" t="str">
        <f aca="false">IFERROR(INDEX(Data_Orders!$F$2:$F$4727,MATCH(B6160,Data_Orders!$A$2:$A$4727,0)),"")</f>
        <v>Trade Account</v>
      </c>
      <c r="L6160" s="4" t="str">
        <f aca="false">IFERROR(INDEX(Data_Orders!$D$2:$D$4727,MATCH(B6160,Data_Orders!$A$2:$A$4727,0)),"")</f>
        <v>Rugby</v>
      </c>
    </row>
    <row r="6161" customFormat="false" ht="15" hidden="false" customHeight="false" outlineLevel="0" collapsed="false">
      <c r="A6161" s="4" t="s">
        <v>11977</v>
      </c>
      <c r="B6161" s="4" t="s">
        <v>3145</v>
      </c>
      <c r="C6161" s="4" t="s">
        <v>1048</v>
      </c>
      <c r="D6161" s="4" t="n">
        <v>1</v>
      </c>
      <c r="E6161" s="4" t="n">
        <v>112.72</v>
      </c>
      <c r="F6161" s="4" t="n">
        <v>112.72</v>
      </c>
      <c r="G6161" s="4" t="n">
        <f aca="false">INDEX(Data_Products!$D$2:$D$33,MATCH(C6161,Data_Products!$A$2:$A$33,0))</f>
        <v>83.21</v>
      </c>
      <c r="H6161" s="4" t="str">
        <f aca="false">INDEX(Data_Products!$C$2:$C$33,MATCH(C6161,Data_Products!$A$2:$A$33,0))</f>
        <v>Tools &amp; Fixings</v>
      </c>
      <c r="I6161" s="10" t="n">
        <f aca="false">D6161*(E6161-G6161)</f>
        <v>29.51</v>
      </c>
      <c r="J6161" s="11" t="n">
        <f aca="false">IFERROR(I6161/F6161,0)</f>
        <v>0.261799148332151</v>
      </c>
      <c r="K6161" s="4" t="str">
        <f aca="false">IFERROR(INDEX(Data_Orders!$F$2:$F$4727,MATCH(B6161,Data_Orders!$A$2:$A$4727,0)),"")</f>
        <v>Trade Account</v>
      </c>
      <c r="L6161" s="4" t="str">
        <f aca="false">IFERROR(INDEX(Data_Orders!$D$2:$D$4727,MATCH(B6161,Data_Orders!$A$2:$A$4727,0)),"")</f>
        <v>Rugby</v>
      </c>
    </row>
    <row r="6162" customFormat="false" ht="15" hidden="false" customHeight="false" outlineLevel="0" collapsed="false">
      <c r="A6162" s="4" t="s">
        <v>11978</v>
      </c>
      <c r="B6162" s="4" t="s">
        <v>3146</v>
      </c>
      <c r="C6162" s="4" t="s">
        <v>1066</v>
      </c>
      <c r="D6162" s="4" t="n">
        <v>12</v>
      </c>
      <c r="E6162" s="4" t="n">
        <v>209.69</v>
      </c>
      <c r="F6162" s="4" t="n">
        <v>2516.28</v>
      </c>
      <c r="G6162" s="4" t="n">
        <f aca="false">INDEX(Data_Products!$D$2:$D$33,MATCH(C6162,Data_Products!$A$2:$A$33,0))</f>
        <v>144.38</v>
      </c>
      <c r="H6162" s="4" t="str">
        <f aca="false">INDEX(Data_Products!$C$2:$C$33,MATCH(C6162,Data_Products!$A$2:$A$33,0))</f>
        <v>Plumbing &amp; Drainage</v>
      </c>
      <c r="I6162" s="10" t="n">
        <f aca="false">D6162*(E6162-G6162)</f>
        <v>783.72</v>
      </c>
      <c r="J6162" s="11" t="n">
        <f aca="false">IFERROR(I6162/F6162,0)</f>
        <v>0.311459773952024</v>
      </c>
      <c r="K6162" s="4" t="str">
        <f aca="false">IFERROR(INDEX(Data_Orders!$F$2:$F$4727,MATCH(B6162,Data_Orders!$A$2:$A$4727,0)),"")</f>
        <v>Trade Account</v>
      </c>
      <c r="L6162" s="4" t="str">
        <f aca="false">IFERROR(INDEX(Data_Orders!$D$2:$D$4727,MATCH(B6162,Data_Orders!$A$2:$A$4727,0)),"")</f>
        <v>Rugby</v>
      </c>
    </row>
    <row r="6163" customFormat="false" ht="15" hidden="false" customHeight="false" outlineLevel="0" collapsed="false">
      <c r="A6163" s="4" t="s">
        <v>11979</v>
      </c>
      <c r="B6163" s="4" t="s">
        <v>3147</v>
      </c>
      <c r="C6163" s="4" t="s">
        <v>1019</v>
      </c>
      <c r="D6163" s="4" t="n">
        <v>19</v>
      </c>
      <c r="E6163" s="4" t="n">
        <v>79.76</v>
      </c>
      <c r="F6163" s="4" t="n">
        <v>1515.44</v>
      </c>
      <c r="G6163" s="4" t="n">
        <f aca="false">INDEX(Data_Products!$D$2:$D$33,MATCH(C6163,Data_Products!$A$2:$A$33,0))</f>
        <v>59.07</v>
      </c>
      <c r="H6163" s="4" t="str">
        <f aca="false">INDEX(Data_Products!$C$2:$C$33,MATCH(C6163,Data_Products!$A$2:$A$33,0))</f>
        <v>Timber</v>
      </c>
      <c r="I6163" s="10" t="n">
        <f aca="false">D6163*(E6163-G6163)</f>
        <v>393.11</v>
      </c>
      <c r="J6163" s="11" t="n">
        <f aca="false">IFERROR(I6163/F6163,0)</f>
        <v>0.259403209628887</v>
      </c>
      <c r="K6163" s="4" t="str">
        <f aca="false">IFERROR(INDEX(Data_Orders!$F$2:$F$4727,MATCH(B6163,Data_Orders!$A$2:$A$4727,0)),"")</f>
        <v>Trade Account</v>
      </c>
      <c r="L6163" s="4" t="str">
        <f aca="false">IFERROR(INDEX(Data_Orders!$D$2:$D$4727,MATCH(B6163,Data_Orders!$A$2:$A$4727,0)),"")</f>
        <v>Rugby</v>
      </c>
    </row>
    <row r="6164" customFormat="false" ht="15" hidden="false" customHeight="false" outlineLevel="0" collapsed="false">
      <c r="A6164" s="4" t="s">
        <v>11980</v>
      </c>
      <c r="B6164" s="4" t="s">
        <v>3148</v>
      </c>
      <c r="C6164" s="4" t="s">
        <v>1032</v>
      </c>
      <c r="D6164" s="4" t="n">
        <v>2</v>
      </c>
      <c r="E6164" s="4" t="n">
        <v>99.65</v>
      </c>
      <c r="F6164" s="4" t="n">
        <v>199.3</v>
      </c>
      <c r="G6164" s="4" t="n">
        <f aca="false">INDEX(Data_Products!$D$2:$D$33,MATCH(C6164,Data_Products!$A$2:$A$33,0))</f>
        <v>58.26</v>
      </c>
      <c r="H6164" s="4" t="str">
        <f aca="false">INDEX(Data_Products!$C$2:$C$33,MATCH(C6164,Data_Products!$A$2:$A$33,0))</f>
        <v>Insulation</v>
      </c>
      <c r="I6164" s="10" t="n">
        <f aca="false">D6164*(E6164-G6164)</f>
        <v>82.78</v>
      </c>
      <c r="J6164" s="11" t="n">
        <f aca="false">IFERROR(I6164/F6164,0)</f>
        <v>0.415353738083292</v>
      </c>
      <c r="K6164" s="4" t="str">
        <f aca="false">IFERROR(INDEX(Data_Orders!$F$2:$F$4727,MATCH(B6164,Data_Orders!$A$2:$A$4727,0)),"")</f>
        <v>Trade Account</v>
      </c>
      <c r="L6164" s="4" t="str">
        <f aca="false">IFERROR(INDEX(Data_Orders!$D$2:$D$4727,MATCH(B6164,Data_Orders!$A$2:$A$4727,0)),"")</f>
        <v>Rugby</v>
      </c>
    </row>
    <row r="6165" customFormat="false" ht="15" hidden="false" customHeight="false" outlineLevel="0" collapsed="false">
      <c r="A6165" s="4" t="s">
        <v>11981</v>
      </c>
      <c r="B6165" s="4" t="s">
        <v>3149</v>
      </c>
      <c r="C6165" s="4" t="s">
        <v>1024</v>
      </c>
      <c r="D6165" s="4" t="n">
        <v>17</v>
      </c>
      <c r="E6165" s="4" t="n">
        <v>137.14</v>
      </c>
      <c r="F6165" s="4" t="n">
        <v>2331.38</v>
      </c>
      <c r="G6165" s="4" t="n">
        <f aca="false">INDEX(Data_Products!$D$2:$D$33,MATCH(C6165,Data_Products!$A$2:$A$33,0))</f>
        <v>99.99</v>
      </c>
      <c r="H6165" s="4" t="str">
        <f aca="false">INDEX(Data_Products!$C$2:$C$33,MATCH(C6165,Data_Products!$A$2:$A$33,0))</f>
        <v>Cement &amp; Aggregates</v>
      </c>
      <c r="I6165" s="10" t="n">
        <f aca="false">D6165*(E6165-G6165)</f>
        <v>631.55</v>
      </c>
      <c r="J6165" s="11" t="n">
        <f aca="false">IFERROR(I6165/F6165,0)</f>
        <v>0.270891060230421</v>
      </c>
      <c r="K6165" s="4" t="str">
        <f aca="false">IFERROR(INDEX(Data_Orders!$F$2:$F$4727,MATCH(B6165,Data_Orders!$A$2:$A$4727,0)),"")</f>
        <v>Trade Account</v>
      </c>
      <c r="L6165" s="4" t="str">
        <f aca="false">IFERROR(INDEX(Data_Orders!$D$2:$D$4727,MATCH(B6165,Data_Orders!$A$2:$A$4727,0)),"")</f>
        <v>Rugby</v>
      </c>
    </row>
    <row r="6166" customFormat="false" ht="15" hidden="false" customHeight="false" outlineLevel="0" collapsed="false">
      <c r="A6166" s="4" t="s">
        <v>11982</v>
      </c>
      <c r="B6166" s="4" t="s">
        <v>3150</v>
      </c>
      <c r="C6166" s="4" t="s">
        <v>1041</v>
      </c>
      <c r="D6166" s="4" t="n">
        <v>15</v>
      </c>
      <c r="E6166" s="4" t="n">
        <v>242.75</v>
      </c>
      <c r="F6166" s="4" t="n">
        <v>3641.25</v>
      </c>
      <c r="G6166" s="4" t="n">
        <f aca="false">INDEX(Data_Products!$D$2:$D$33,MATCH(C6166,Data_Products!$A$2:$A$33,0))</f>
        <v>142.94</v>
      </c>
      <c r="H6166" s="4" t="str">
        <f aca="false">INDEX(Data_Products!$C$2:$C$33,MATCH(C6166,Data_Products!$A$2:$A$33,0))</f>
        <v>Tools &amp; Fixings</v>
      </c>
      <c r="I6166" s="10" t="n">
        <f aca="false">D6166*(E6166-G6166)</f>
        <v>1497.15</v>
      </c>
      <c r="J6166" s="11" t="n">
        <f aca="false">IFERROR(I6166/F6166,0)</f>
        <v>0.411163748712667</v>
      </c>
      <c r="K6166" s="4" t="str">
        <f aca="false">IFERROR(INDEX(Data_Orders!$F$2:$F$4727,MATCH(B6166,Data_Orders!$A$2:$A$4727,0)),"")</f>
        <v>Trade Account</v>
      </c>
      <c r="L6166" s="4" t="str">
        <f aca="false">IFERROR(INDEX(Data_Orders!$D$2:$D$4727,MATCH(B6166,Data_Orders!$A$2:$A$4727,0)),"")</f>
        <v>Rugby</v>
      </c>
    </row>
    <row r="6167" customFormat="false" ht="15" hidden="false" customHeight="false" outlineLevel="0" collapsed="false">
      <c r="A6167" s="4" t="s">
        <v>11983</v>
      </c>
      <c r="B6167" s="4" t="s">
        <v>3150</v>
      </c>
      <c r="C6167" s="4" t="s">
        <v>1017</v>
      </c>
      <c r="D6167" s="4" t="n">
        <v>8</v>
      </c>
      <c r="E6167" s="4" t="n">
        <v>49.15</v>
      </c>
      <c r="F6167" s="4" t="n">
        <v>393.2</v>
      </c>
      <c r="G6167" s="4" t="n">
        <f aca="false">INDEX(Data_Products!$D$2:$D$33,MATCH(C6167,Data_Products!$A$2:$A$33,0))</f>
        <v>31.44</v>
      </c>
      <c r="H6167" s="4" t="str">
        <f aca="false">INDEX(Data_Products!$C$2:$C$33,MATCH(C6167,Data_Products!$A$2:$A$33,0))</f>
        <v>Timber</v>
      </c>
      <c r="I6167" s="10" t="n">
        <f aca="false">D6167*(E6167-G6167)</f>
        <v>141.68</v>
      </c>
      <c r="J6167" s="11" t="n">
        <f aca="false">IFERROR(I6167/F6167,0)</f>
        <v>0.360325534079349</v>
      </c>
      <c r="K6167" s="4" t="str">
        <f aca="false">IFERROR(INDEX(Data_Orders!$F$2:$F$4727,MATCH(B6167,Data_Orders!$A$2:$A$4727,0)),"")</f>
        <v>Trade Account</v>
      </c>
      <c r="L6167" s="4" t="str">
        <f aca="false">IFERROR(INDEX(Data_Orders!$D$2:$D$4727,MATCH(B6167,Data_Orders!$A$2:$A$4727,0)),"")</f>
        <v>Rugby</v>
      </c>
    </row>
    <row r="6168" customFormat="false" ht="15" hidden="false" customHeight="false" outlineLevel="0" collapsed="false">
      <c r="A6168" s="4" t="s">
        <v>11984</v>
      </c>
      <c r="B6168" s="4" t="s">
        <v>3150</v>
      </c>
      <c r="C6168" s="4" t="s">
        <v>1026</v>
      </c>
      <c r="D6168" s="4" t="n">
        <v>11</v>
      </c>
      <c r="E6168" s="4" t="n">
        <v>184.05</v>
      </c>
      <c r="F6168" s="4" t="n">
        <v>2024.55</v>
      </c>
      <c r="G6168" s="4" t="n">
        <f aca="false">INDEX(Data_Products!$D$2:$D$33,MATCH(C6168,Data_Products!$A$2:$A$33,0))</f>
        <v>147.44</v>
      </c>
      <c r="H6168" s="4" t="str">
        <f aca="false">INDEX(Data_Products!$C$2:$C$33,MATCH(C6168,Data_Products!$A$2:$A$33,0))</f>
        <v>Cement &amp; Aggregates</v>
      </c>
      <c r="I6168" s="10" t="n">
        <f aca="false">D6168*(E6168-G6168)</f>
        <v>402.71</v>
      </c>
      <c r="J6168" s="11" t="n">
        <f aca="false">IFERROR(I6168/F6168,0)</f>
        <v>0.19891333876664</v>
      </c>
      <c r="K6168" s="4" t="str">
        <f aca="false">IFERROR(INDEX(Data_Orders!$F$2:$F$4727,MATCH(B6168,Data_Orders!$A$2:$A$4727,0)),"")</f>
        <v>Trade Account</v>
      </c>
      <c r="L6168" s="4" t="str">
        <f aca="false">IFERROR(INDEX(Data_Orders!$D$2:$D$4727,MATCH(B6168,Data_Orders!$A$2:$A$4727,0)),"")</f>
        <v>Rugby</v>
      </c>
    </row>
    <row r="6169" customFormat="false" ht="15" hidden="false" customHeight="false" outlineLevel="0" collapsed="false">
      <c r="A6169" s="4" t="s">
        <v>11985</v>
      </c>
      <c r="B6169" s="4" t="s">
        <v>3150</v>
      </c>
      <c r="C6169" s="4" t="s">
        <v>1013</v>
      </c>
      <c r="D6169" s="4" t="n">
        <v>3</v>
      </c>
      <c r="E6169" s="4" t="n">
        <v>240.92</v>
      </c>
      <c r="F6169" s="4" t="n">
        <v>722.76</v>
      </c>
      <c r="G6169" s="4" t="n">
        <f aca="false">INDEX(Data_Products!$D$2:$D$33,MATCH(C6169,Data_Products!$A$2:$A$33,0))</f>
        <v>168.32</v>
      </c>
      <c r="H6169" s="4" t="str">
        <f aca="false">INDEX(Data_Products!$C$2:$C$33,MATCH(C6169,Data_Products!$A$2:$A$33,0))</f>
        <v>Timber</v>
      </c>
      <c r="I6169" s="10" t="n">
        <f aca="false">D6169*(E6169-G6169)</f>
        <v>217.8</v>
      </c>
      <c r="J6169" s="11" t="n">
        <f aca="false">IFERROR(I6169/F6169,0)</f>
        <v>0.301344844761747</v>
      </c>
      <c r="K6169" s="4" t="str">
        <f aca="false">IFERROR(INDEX(Data_Orders!$F$2:$F$4727,MATCH(B6169,Data_Orders!$A$2:$A$4727,0)),"")</f>
        <v>Trade Account</v>
      </c>
      <c r="L6169" s="4" t="str">
        <f aca="false">IFERROR(INDEX(Data_Orders!$D$2:$D$4727,MATCH(B6169,Data_Orders!$A$2:$A$4727,0)),"")</f>
        <v>Rugby</v>
      </c>
    </row>
    <row r="6170" customFormat="false" ht="15" hidden="false" customHeight="false" outlineLevel="0" collapsed="false">
      <c r="A6170" s="4" t="s">
        <v>11986</v>
      </c>
      <c r="B6170" s="4" t="s">
        <v>3151</v>
      </c>
      <c r="C6170" s="4" t="s">
        <v>1035</v>
      </c>
      <c r="D6170" s="4" t="n">
        <v>9</v>
      </c>
      <c r="E6170" s="4" t="n">
        <v>165.07</v>
      </c>
      <c r="F6170" s="4" t="n">
        <v>1485.63</v>
      </c>
      <c r="G6170" s="4" t="n">
        <f aca="false">INDEX(Data_Products!$D$2:$D$33,MATCH(C6170,Data_Products!$A$2:$A$33,0))</f>
        <v>134.65</v>
      </c>
      <c r="H6170" s="4" t="str">
        <f aca="false">INDEX(Data_Products!$C$2:$C$33,MATCH(C6170,Data_Products!$A$2:$A$33,0))</f>
        <v>Insulation</v>
      </c>
      <c r="I6170" s="10" t="n">
        <f aca="false">D6170*(E6170-G6170)</f>
        <v>273.78</v>
      </c>
      <c r="J6170" s="11" t="n">
        <f aca="false">IFERROR(I6170/F6170,0)</f>
        <v>0.184285454655601</v>
      </c>
      <c r="K6170" s="4" t="str">
        <f aca="false">IFERROR(INDEX(Data_Orders!$F$2:$F$4727,MATCH(B6170,Data_Orders!$A$2:$A$4727,0)),"")</f>
        <v>Trade Account</v>
      </c>
      <c r="L6170" s="4" t="str">
        <f aca="false">IFERROR(INDEX(Data_Orders!$D$2:$D$4727,MATCH(B6170,Data_Orders!$A$2:$A$4727,0)),"")</f>
        <v>Rugby</v>
      </c>
    </row>
    <row r="6171" customFormat="false" ht="15" hidden="false" customHeight="false" outlineLevel="0" collapsed="false">
      <c r="A6171" s="4" t="s">
        <v>11987</v>
      </c>
      <c r="B6171" s="4" t="s">
        <v>3151</v>
      </c>
      <c r="C6171" s="4" t="s">
        <v>1046</v>
      </c>
      <c r="D6171" s="4" t="n">
        <v>16</v>
      </c>
      <c r="E6171" s="4" t="n">
        <v>154.02</v>
      </c>
      <c r="F6171" s="4" t="n">
        <v>2464.32</v>
      </c>
      <c r="G6171" s="4" t="n">
        <f aca="false">INDEX(Data_Products!$D$2:$D$33,MATCH(C6171,Data_Products!$A$2:$A$33,0))</f>
        <v>102.1</v>
      </c>
      <c r="H6171" s="4" t="str">
        <f aca="false">INDEX(Data_Products!$C$2:$C$33,MATCH(C6171,Data_Products!$A$2:$A$33,0))</f>
        <v>Tools &amp; Fixings</v>
      </c>
      <c r="I6171" s="10" t="n">
        <f aca="false">D6171*(E6171-G6171)</f>
        <v>830.72</v>
      </c>
      <c r="J6171" s="11" t="n">
        <f aca="false">IFERROR(I6171/F6171,0)</f>
        <v>0.337099078041813</v>
      </c>
      <c r="K6171" s="4" t="str">
        <f aca="false">IFERROR(INDEX(Data_Orders!$F$2:$F$4727,MATCH(B6171,Data_Orders!$A$2:$A$4727,0)),"")</f>
        <v>Trade Account</v>
      </c>
      <c r="L6171" s="4" t="str">
        <f aca="false">IFERROR(INDEX(Data_Orders!$D$2:$D$4727,MATCH(B6171,Data_Orders!$A$2:$A$4727,0)),"")</f>
        <v>Rugby</v>
      </c>
    </row>
    <row r="6172" customFormat="false" ht="15" hidden="false" customHeight="false" outlineLevel="0" collapsed="false">
      <c r="A6172" s="4" t="s">
        <v>11988</v>
      </c>
      <c r="B6172" s="4" t="s">
        <v>3151</v>
      </c>
      <c r="C6172" s="4" t="s">
        <v>1077</v>
      </c>
      <c r="D6172" s="4" t="n">
        <v>10</v>
      </c>
      <c r="E6172" s="4" t="n">
        <v>46.61</v>
      </c>
      <c r="F6172" s="4" t="n">
        <v>466.1</v>
      </c>
      <c r="G6172" s="4" t="n">
        <f aca="false">INDEX(Data_Products!$D$2:$D$33,MATCH(C6172,Data_Products!$A$2:$A$33,0))</f>
        <v>36.87</v>
      </c>
      <c r="H6172" s="4" t="str">
        <f aca="false">INDEX(Data_Products!$C$2:$C$33,MATCH(C6172,Data_Products!$A$2:$A$33,0))</f>
        <v>Landscaping</v>
      </c>
      <c r="I6172" s="10" t="n">
        <f aca="false">D6172*(E6172-G6172)</f>
        <v>97.4</v>
      </c>
      <c r="J6172" s="11" t="n">
        <f aca="false">IFERROR(I6172/F6172,0)</f>
        <v>0.208968032611028</v>
      </c>
      <c r="K6172" s="4" t="str">
        <f aca="false">IFERROR(INDEX(Data_Orders!$F$2:$F$4727,MATCH(B6172,Data_Orders!$A$2:$A$4727,0)),"")</f>
        <v>Trade Account</v>
      </c>
      <c r="L6172" s="4" t="str">
        <f aca="false">IFERROR(INDEX(Data_Orders!$D$2:$D$4727,MATCH(B6172,Data_Orders!$A$2:$A$4727,0)),"")</f>
        <v>Rugby</v>
      </c>
    </row>
    <row r="6173" customFormat="false" ht="15" hidden="false" customHeight="false" outlineLevel="0" collapsed="false">
      <c r="A6173" s="4" t="s">
        <v>11989</v>
      </c>
      <c r="B6173" s="4" t="s">
        <v>3152</v>
      </c>
      <c r="C6173" s="4" t="s">
        <v>1021</v>
      </c>
      <c r="D6173" s="4" t="n">
        <v>1</v>
      </c>
      <c r="E6173" s="4" t="n">
        <v>73.76</v>
      </c>
      <c r="F6173" s="4" t="n">
        <v>73.76</v>
      </c>
      <c r="G6173" s="4" t="n">
        <f aca="false">INDEX(Data_Products!$D$2:$D$33,MATCH(C6173,Data_Products!$A$2:$A$33,0))</f>
        <v>51.51</v>
      </c>
      <c r="H6173" s="4" t="str">
        <f aca="false">INDEX(Data_Products!$C$2:$C$33,MATCH(C6173,Data_Products!$A$2:$A$33,0))</f>
        <v>Cement &amp; Aggregates</v>
      </c>
      <c r="I6173" s="10" t="n">
        <f aca="false">D6173*(E6173-G6173)</f>
        <v>22.25</v>
      </c>
      <c r="J6173" s="11" t="n">
        <f aca="false">IFERROR(I6173/F6173,0)</f>
        <v>0.301654013015184</v>
      </c>
      <c r="K6173" s="4" t="str">
        <f aca="false">IFERROR(INDEX(Data_Orders!$F$2:$F$4727,MATCH(B6173,Data_Orders!$A$2:$A$4727,0)),"")</f>
        <v>Trade Account</v>
      </c>
      <c r="L6173" s="4" t="str">
        <f aca="false">IFERROR(INDEX(Data_Orders!$D$2:$D$4727,MATCH(B6173,Data_Orders!$A$2:$A$4727,0)),"")</f>
        <v>Rugby</v>
      </c>
    </row>
    <row r="6174" customFormat="false" ht="15" hidden="false" customHeight="false" outlineLevel="0" collapsed="false">
      <c r="A6174" s="4" t="s">
        <v>11990</v>
      </c>
      <c r="B6174" s="4" t="s">
        <v>3152</v>
      </c>
      <c r="C6174" s="4" t="s">
        <v>1017</v>
      </c>
      <c r="D6174" s="4" t="n">
        <v>1</v>
      </c>
      <c r="E6174" s="4" t="n">
        <v>49.15</v>
      </c>
      <c r="F6174" s="4" t="n">
        <v>49.15</v>
      </c>
      <c r="G6174" s="4" t="n">
        <f aca="false">INDEX(Data_Products!$D$2:$D$33,MATCH(C6174,Data_Products!$A$2:$A$33,0))</f>
        <v>31.44</v>
      </c>
      <c r="H6174" s="4" t="str">
        <f aca="false">INDEX(Data_Products!$C$2:$C$33,MATCH(C6174,Data_Products!$A$2:$A$33,0))</f>
        <v>Timber</v>
      </c>
      <c r="I6174" s="10" t="n">
        <f aca="false">D6174*(E6174-G6174)</f>
        <v>17.71</v>
      </c>
      <c r="J6174" s="11" t="n">
        <f aca="false">IFERROR(I6174/F6174,0)</f>
        <v>0.360325534079349</v>
      </c>
      <c r="K6174" s="4" t="str">
        <f aca="false">IFERROR(INDEX(Data_Orders!$F$2:$F$4727,MATCH(B6174,Data_Orders!$A$2:$A$4727,0)),"")</f>
        <v>Trade Account</v>
      </c>
      <c r="L6174" s="4" t="str">
        <f aca="false">IFERROR(INDEX(Data_Orders!$D$2:$D$4727,MATCH(B6174,Data_Orders!$A$2:$A$4727,0)),"")</f>
        <v>Rugby</v>
      </c>
    </row>
    <row r="6175" customFormat="false" ht="15" hidden="false" customHeight="false" outlineLevel="0" collapsed="false">
      <c r="A6175" s="4" t="s">
        <v>11991</v>
      </c>
      <c r="B6175" s="4" t="s">
        <v>3152</v>
      </c>
      <c r="C6175" s="4" t="s">
        <v>1059</v>
      </c>
      <c r="D6175" s="4" t="n">
        <v>19</v>
      </c>
      <c r="E6175" s="4" t="n">
        <v>103.63</v>
      </c>
      <c r="F6175" s="4" t="n">
        <v>1968.97</v>
      </c>
      <c r="G6175" s="4" t="n">
        <f aca="false">INDEX(Data_Products!$D$2:$D$33,MATCH(C6175,Data_Products!$A$2:$A$33,0))</f>
        <v>82.55</v>
      </c>
      <c r="H6175" s="4" t="str">
        <f aca="false">INDEX(Data_Products!$C$2:$C$33,MATCH(C6175,Data_Products!$A$2:$A$33,0))</f>
        <v>Roofing</v>
      </c>
      <c r="I6175" s="10" t="n">
        <f aca="false">D6175*(E6175-G6175)</f>
        <v>400.52</v>
      </c>
      <c r="J6175" s="11" t="n">
        <f aca="false">IFERROR(I6175/F6175,0)</f>
        <v>0.203415999228023</v>
      </c>
      <c r="K6175" s="4" t="str">
        <f aca="false">IFERROR(INDEX(Data_Orders!$F$2:$F$4727,MATCH(B6175,Data_Orders!$A$2:$A$4727,0)),"")</f>
        <v>Trade Account</v>
      </c>
      <c r="L6175" s="4" t="str">
        <f aca="false">IFERROR(INDEX(Data_Orders!$D$2:$D$4727,MATCH(B6175,Data_Orders!$A$2:$A$4727,0)),"")</f>
        <v>Rugby</v>
      </c>
    </row>
    <row r="6176" customFormat="false" ht="15" hidden="false" customHeight="false" outlineLevel="0" collapsed="false">
      <c r="A6176" s="4" t="s">
        <v>11992</v>
      </c>
      <c r="B6176" s="4" t="s">
        <v>3152</v>
      </c>
      <c r="C6176" s="4" t="s">
        <v>1024</v>
      </c>
      <c r="D6176" s="4" t="n">
        <v>14</v>
      </c>
      <c r="E6176" s="4" t="n">
        <v>137.14</v>
      </c>
      <c r="F6176" s="4" t="n">
        <v>1919.96</v>
      </c>
      <c r="G6176" s="4" t="n">
        <f aca="false">INDEX(Data_Products!$D$2:$D$33,MATCH(C6176,Data_Products!$A$2:$A$33,0))</f>
        <v>99.99</v>
      </c>
      <c r="H6176" s="4" t="str">
        <f aca="false">INDEX(Data_Products!$C$2:$C$33,MATCH(C6176,Data_Products!$A$2:$A$33,0))</f>
        <v>Cement &amp; Aggregates</v>
      </c>
      <c r="I6176" s="10" t="n">
        <f aca="false">D6176*(E6176-G6176)</f>
        <v>520.1</v>
      </c>
      <c r="J6176" s="11" t="n">
        <f aca="false">IFERROR(I6176/F6176,0)</f>
        <v>0.270891060230421</v>
      </c>
      <c r="K6176" s="4" t="str">
        <f aca="false">IFERROR(INDEX(Data_Orders!$F$2:$F$4727,MATCH(B6176,Data_Orders!$A$2:$A$4727,0)),"")</f>
        <v>Trade Account</v>
      </c>
      <c r="L6176" s="4" t="str">
        <f aca="false">IFERROR(INDEX(Data_Orders!$D$2:$D$4727,MATCH(B6176,Data_Orders!$A$2:$A$4727,0)),"")</f>
        <v>Rugby</v>
      </c>
    </row>
    <row r="6177" customFormat="false" ht="15" hidden="false" customHeight="false" outlineLevel="0" collapsed="false">
      <c r="A6177" s="4" t="s">
        <v>11993</v>
      </c>
      <c r="B6177" s="4" t="s">
        <v>3153</v>
      </c>
      <c r="C6177" s="4" t="s">
        <v>1048</v>
      </c>
      <c r="D6177" s="4" t="n">
        <v>12</v>
      </c>
      <c r="E6177" s="4" t="n">
        <v>112.72</v>
      </c>
      <c r="F6177" s="4" t="n">
        <v>1352.64</v>
      </c>
      <c r="G6177" s="4" t="n">
        <f aca="false">INDEX(Data_Products!$D$2:$D$33,MATCH(C6177,Data_Products!$A$2:$A$33,0))</f>
        <v>83.21</v>
      </c>
      <c r="H6177" s="4" t="str">
        <f aca="false">INDEX(Data_Products!$C$2:$C$33,MATCH(C6177,Data_Products!$A$2:$A$33,0))</f>
        <v>Tools &amp; Fixings</v>
      </c>
      <c r="I6177" s="10" t="n">
        <f aca="false">D6177*(E6177-G6177)</f>
        <v>354.12</v>
      </c>
      <c r="J6177" s="11" t="n">
        <f aca="false">IFERROR(I6177/F6177,0)</f>
        <v>0.261799148332151</v>
      </c>
      <c r="K6177" s="4" t="str">
        <f aca="false">IFERROR(INDEX(Data_Orders!$F$2:$F$4727,MATCH(B6177,Data_Orders!$A$2:$A$4727,0)),"")</f>
        <v>Trade Account</v>
      </c>
      <c r="L6177" s="4" t="str">
        <f aca="false">IFERROR(INDEX(Data_Orders!$D$2:$D$4727,MATCH(B6177,Data_Orders!$A$2:$A$4727,0)),"")</f>
        <v>Rugby</v>
      </c>
    </row>
    <row r="6178" customFormat="false" ht="15" hidden="false" customHeight="false" outlineLevel="0" collapsed="false">
      <c r="A6178" s="4" t="s">
        <v>11994</v>
      </c>
      <c r="B6178" s="4" t="s">
        <v>3153</v>
      </c>
      <c r="C6178" s="4" t="s">
        <v>1070</v>
      </c>
      <c r="D6178" s="4" t="n">
        <v>15</v>
      </c>
      <c r="E6178" s="4" t="n">
        <v>230.32</v>
      </c>
      <c r="F6178" s="4" t="n">
        <v>3454.8</v>
      </c>
      <c r="G6178" s="4" t="n">
        <f aca="false">INDEX(Data_Products!$D$2:$D$33,MATCH(C6178,Data_Products!$A$2:$A$33,0))</f>
        <v>161.64</v>
      </c>
      <c r="H6178" s="4" t="str">
        <f aca="false">INDEX(Data_Products!$C$2:$C$33,MATCH(C6178,Data_Products!$A$2:$A$33,0))</f>
        <v>Landscaping</v>
      </c>
      <c r="I6178" s="10" t="n">
        <f aca="false">D6178*(E6178-G6178)</f>
        <v>1030.2</v>
      </c>
      <c r="J6178" s="11" t="n">
        <f aca="false">IFERROR(I6178/F6178,0)</f>
        <v>0.298193817297673</v>
      </c>
      <c r="K6178" s="4" t="str">
        <f aca="false">IFERROR(INDEX(Data_Orders!$F$2:$F$4727,MATCH(B6178,Data_Orders!$A$2:$A$4727,0)),"")</f>
        <v>Trade Account</v>
      </c>
      <c r="L6178" s="4" t="str">
        <f aca="false">IFERROR(INDEX(Data_Orders!$D$2:$D$4727,MATCH(B6178,Data_Orders!$A$2:$A$4727,0)),"")</f>
        <v>Rugby</v>
      </c>
    </row>
    <row r="6179" customFormat="false" ht="15" hidden="false" customHeight="false" outlineLevel="0" collapsed="false">
      <c r="A6179" s="4" t="s">
        <v>11995</v>
      </c>
      <c r="B6179" s="4" t="s">
        <v>3153</v>
      </c>
      <c r="C6179" s="4" t="s">
        <v>1046</v>
      </c>
      <c r="D6179" s="4" t="n">
        <v>14</v>
      </c>
      <c r="E6179" s="4" t="n">
        <v>154.02</v>
      </c>
      <c r="F6179" s="4" t="n">
        <v>2156.28</v>
      </c>
      <c r="G6179" s="4" t="n">
        <f aca="false">INDEX(Data_Products!$D$2:$D$33,MATCH(C6179,Data_Products!$A$2:$A$33,0))</f>
        <v>102.1</v>
      </c>
      <c r="H6179" s="4" t="str">
        <f aca="false">INDEX(Data_Products!$C$2:$C$33,MATCH(C6179,Data_Products!$A$2:$A$33,0))</f>
        <v>Tools &amp; Fixings</v>
      </c>
      <c r="I6179" s="10" t="n">
        <f aca="false">D6179*(E6179-G6179)</f>
        <v>726.88</v>
      </c>
      <c r="J6179" s="11" t="n">
        <f aca="false">IFERROR(I6179/F6179,0)</f>
        <v>0.337099078041813</v>
      </c>
      <c r="K6179" s="4" t="str">
        <f aca="false">IFERROR(INDEX(Data_Orders!$F$2:$F$4727,MATCH(B6179,Data_Orders!$A$2:$A$4727,0)),"")</f>
        <v>Trade Account</v>
      </c>
      <c r="L6179" s="4" t="str">
        <f aca="false">IFERROR(INDEX(Data_Orders!$D$2:$D$4727,MATCH(B6179,Data_Orders!$A$2:$A$4727,0)),"")</f>
        <v>Rugby</v>
      </c>
    </row>
    <row r="6180" customFormat="false" ht="15" hidden="false" customHeight="false" outlineLevel="0" collapsed="false">
      <c r="A6180" s="4" t="s">
        <v>11996</v>
      </c>
      <c r="B6180" s="4" t="s">
        <v>3154</v>
      </c>
      <c r="C6180" s="4" t="s">
        <v>1052</v>
      </c>
      <c r="D6180" s="4" t="n">
        <v>7</v>
      </c>
      <c r="E6180" s="4" t="n">
        <v>205.71</v>
      </c>
      <c r="F6180" s="4" t="n">
        <v>1439.97</v>
      </c>
      <c r="G6180" s="4" t="n">
        <f aca="false">INDEX(Data_Products!$D$2:$D$33,MATCH(C6180,Data_Products!$A$2:$A$33,0))</f>
        <v>152.29</v>
      </c>
      <c r="H6180" s="4" t="str">
        <f aca="false">INDEX(Data_Products!$C$2:$C$33,MATCH(C6180,Data_Products!$A$2:$A$33,0))</f>
        <v>Roofing</v>
      </c>
      <c r="I6180" s="10" t="n">
        <f aca="false">D6180*(E6180-G6180)</f>
        <v>373.94</v>
      </c>
      <c r="J6180" s="11" t="n">
        <f aca="false">IFERROR(I6180/F6180,0)</f>
        <v>0.259685965679841</v>
      </c>
      <c r="K6180" s="4" t="str">
        <f aca="false">IFERROR(INDEX(Data_Orders!$F$2:$F$4727,MATCH(B6180,Data_Orders!$A$2:$A$4727,0)),"")</f>
        <v>Trade Account</v>
      </c>
      <c r="L6180" s="4" t="str">
        <f aca="false">IFERROR(INDEX(Data_Orders!$D$2:$D$4727,MATCH(B6180,Data_Orders!$A$2:$A$4727,0)),"")</f>
        <v>Rugby</v>
      </c>
    </row>
    <row r="6181" customFormat="false" ht="15" hidden="false" customHeight="false" outlineLevel="0" collapsed="false">
      <c r="A6181" s="4" t="s">
        <v>11997</v>
      </c>
      <c r="B6181" s="4" t="s">
        <v>3154</v>
      </c>
      <c r="C6181" s="4" t="s">
        <v>1028</v>
      </c>
      <c r="D6181" s="4" t="n">
        <v>4</v>
      </c>
      <c r="E6181" s="4" t="n">
        <v>118.79</v>
      </c>
      <c r="F6181" s="4" t="n">
        <v>475.16</v>
      </c>
      <c r="G6181" s="4" t="n">
        <f aca="false">INDEX(Data_Products!$D$2:$D$33,MATCH(C6181,Data_Products!$A$2:$A$33,0))</f>
        <v>81.07</v>
      </c>
      <c r="H6181" s="4" t="str">
        <f aca="false">INDEX(Data_Products!$C$2:$C$33,MATCH(C6181,Data_Products!$A$2:$A$33,0))</f>
        <v>Cement &amp; Aggregates</v>
      </c>
      <c r="I6181" s="10" t="n">
        <f aca="false">D6181*(E6181-G6181)</f>
        <v>150.88</v>
      </c>
      <c r="J6181" s="11" t="n">
        <f aca="false">IFERROR(I6181/F6181,0)</f>
        <v>0.317535146056065</v>
      </c>
      <c r="K6181" s="4" t="str">
        <f aca="false">IFERROR(INDEX(Data_Orders!$F$2:$F$4727,MATCH(B6181,Data_Orders!$A$2:$A$4727,0)),"")</f>
        <v>Trade Account</v>
      </c>
      <c r="L6181" s="4" t="str">
        <f aca="false">IFERROR(INDEX(Data_Orders!$D$2:$D$4727,MATCH(B6181,Data_Orders!$A$2:$A$4727,0)),"")</f>
        <v>Rugby</v>
      </c>
    </row>
    <row r="6182" customFormat="false" ht="15" hidden="false" customHeight="false" outlineLevel="0" collapsed="false">
      <c r="A6182" s="4" t="s">
        <v>11998</v>
      </c>
      <c r="B6182" s="4" t="s">
        <v>3154</v>
      </c>
      <c r="C6182" s="4" t="s">
        <v>1044</v>
      </c>
      <c r="D6182" s="4" t="n">
        <v>18</v>
      </c>
      <c r="E6182" s="4" t="n">
        <v>190.44</v>
      </c>
      <c r="F6182" s="4" t="n">
        <v>3427.92</v>
      </c>
      <c r="G6182" s="4" t="n">
        <f aca="false">INDEX(Data_Products!$D$2:$D$33,MATCH(C6182,Data_Products!$A$2:$A$33,0))</f>
        <v>115.48</v>
      </c>
      <c r="H6182" s="4" t="str">
        <f aca="false">INDEX(Data_Products!$C$2:$C$33,MATCH(C6182,Data_Products!$A$2:$A$33,0))</f>
        <v>Tools &amp; Fixings</v>
      </c>
      <c r="I6182" s="10" t="n">
        <f aca="false">D6182*(E6182-G6182)</f>
        <v>1349.28</v>
      </c>
      <c r="J6182" s="11" t="n">
        <f aca="false">IFERROR(I6182/F6182,0)</f>
        <v>0.393614786809494</v>
      </c>
      <c r="K6182" s="4" t="str">
        <f aca="false">IFERROR(INDEX(Data_Orders!$F$2:$F$4727,MATCH(B6182,Data_Orders!$A$2:$A$4727,0)),"")</f>
        <v>Trade Account</v>
      </c>
      <c r="L6182" s="4" t="str">
        <f aca="false">IFERROR(INDEX(Data_Orders!$D$2:$D$4727,MATCH(B6182,Data_Orders!$A$2:$A$4727,0)),"")</f>
        <v>Rugby</v>
      </c>
    </row>
    <row r="6183" customFormat="false" ht="15" hidden="false" customHeight="false" outlineLevel="0" collapsed="false">
      <c r="A6183" s="4" t="s">
        <v>11999</v>
      </c>
      <c r="B6183" s="4" t="s">
        <v>3154</v>
      </c>
      <c r="C6183" s="4" t="s">
        <v>1010</v>
      </c>
      <c r="D6183" s="4" t="n">
        <v>1</v>
      </c>
      <c r="E6183" s="4" t="n">
        <v>135.95</v>
      </c>
      <c r="F6183" s="4" t="n">
        <v>135.95</v>
      </c>
      <c r="G6183" s="4" t="n">
        <f aca="false">INDEX(Data_Products!$D$2:$D$33,MATCH(C6183,Data_Products!$A$2:$A$33,0))</f>
        <v>111.1</v>
      </c>
      <c r="H6183" s="4" t="str">
        <f aca="false">INDEX(Data_Products!$C$2:$C$33,MATCH(C6183,Data_Products!$A$2:$A$33,0))</f>
        <v>Timber</v>
      </c>
      <c r="I6183" s="10" t="n">
        <f aca="false">D6183*(E6183-G6183)</f>
        <v>24.85</v>
      </c>
      <c r="J6183" s="11" t="n">
        <f aca="false">IFERROR(I6183/F6183,0)</f>
        <v>0.18278778962854</v>
      </c>
      <c r="K6183" s="4" t="str">
        <f aca="false">IFERROR(INDEX(Data_Orders!$F$2:$F$4727,MATCH(B6183,Data_Orders!$A$2:$A$4727,0)),"")</f>
        <v>Trade Account</v>
      </c>
      <c r="L6183" s="4" t="str">
        <f aca="false">IFERROR(INDEX(Data_Orders!$D$2:$D$4727,MATCH(B6183,Data_Orders!$A$2:$A$4727,0)),"")</f>
        <v>Rugby</v>
      </c>
    </row>
    <row r="6184" customFormat="false" ht="15" hidden="false" customHeight="false" outlineLevel="0" collapsed="false">
      <c r="A6184" s="4" t="s">
        <v>12000</v>
      </c>
      <c r="B6184" s="4" t="s">
        <v>3155</v>
      </c>
      <c r="C6184" s="4" t="s">
        <v>1057</v>
      </c>
      <c r="D6184" s="4" t="n">
        <v>7</v>
      </c>
      <c r="E6184" s="4" t="n">
        <v>176.81</v>
      </c>
      <c r="F6184" s="4" t="n">
        <v>1237.67</v>
      </c>
      <c r="G6184" s="4" t="n">
        <f aca="false">INDEX(Data_Products!$D$2:$D$33,MATCH(C6184,Data_Products!$A$2:$A$33,0))</f>
        <v>129.57</v>
      </c>
      <c r="H6184" s="4" t="str">
        <f aca="false">INDEX(Data_Products!$C$2:$C$33,MATCH(C6184,Data_Products!$A$2:$A$33,0))</f>
        <v>Roofing</v>
      </c>
      <c r="I6184" s="10" t="n">
        <f aca="false">D6184*(E6184-G6184)</f>
        <v>330.68</v>
      </c>
      <c r="J6184" s="11" t="n">
        <f aca="false">IFERROR(I6184/F6184,0)</f>
        <v>0.267179458175443</v>
      </c>
      <c r="K6184" s="4" t="str">
        <f aca="false">IFERROR(INDEX(Data_Orders!$F$2:$F$4727,MATCH(B6184,Data_Orders!$A$2:$A$4727,0)),"")</f>
        <v>Trade Account</v>
      </c>
      <c r="L6184" s="4" t="str">
        <f aca="false">IFERROR(INDEX(Data_Orders!$D$2:$D$4727,MATCH(B6184,Data_Orders!$A$2:$A$4727,0)),"")</f>
        <v>Rugby</v>
      </c>
    </row>
    <row r="6185" customFormat="false" ht="15" hidden="false" customHeight="false" outlineLevel="0" collapsed="false">
      <c r="A6185" s="4" t="s">
        <v>12001</v>
      </c>
      <c r="B6185" s="4" t="s">
        <v>3155</v>
      </c>
      <c r="C6185" s="4" t="s">
        <v>1066</v>
      </c>
      <c r="D6185" s="4" t="n">
        <v>20</v>
      </c>
      <c r="E6185" s="4" t="n">
        <v>209.69</v>
      </c>
      <c r="F6185" s="4" t="n">
        <v>4193.8</v>
      </c>
      <c r="G6185" s="4" t="n">
        <f aca="false">INDEX(Data_Products!$D$2:$D$33,MATCH(C6185,Data_Products!$A$2:$A$33,0))</f>
        <v>144.38</v>
      </c>
      <c r="H6185" s="4" t="str">
        <f aca="false">INDEX(Data_Products!$C$2:$C$33,MATCH(C6185,Data_Products!$A$2:$A$33,0))</f>
        <v>Plumbing &amp; Drainage</v>
      </c>
      <c r="I6185" s="10" t="n">
        <f aca="false">D6185*(E6185-G6185)</f>
        <v>1306.2</v>
      </c>
      <c r="J6185" s="11" t="n">
        <f aca="false">IFERROR(I6185/F6185,0)</f>
        <v>0.311459773952024</v>
      </c>
      <c r="K6185" s="4" t="str">
        <f aca="false">IFERROR(INDEX(Data_Orders!$F$2:$F$4727,MATCH(B6185,Data_Orders!$A$2:$A$4727,0)),"")</f>
        <v>Trade Account</v>
      </c>
      <c r="L6185" s="4" t="str">
        <f aca="false">IFERROR(INDEX(Data_Orders!$D$2:$D$4727,MATCH(B6185,Data_Orders!$A$2:$A$4727,0)),"")</f>
        <v>Rugby</v>
      </c>
    </row>
    <row r="6186" customFormat="false" ht="15" hidden="false" customHeight="false" outlineLevel="0" collapsed="false">
      <c r="A6186" s="4" t="s">
        <v>12002</v>
      </c>
      <c r="B6186" s="4" t="s">
        <v>3156</v>
      </c>
      <c r="C6186" s="4" t="s">
        <v>1068</v>
      </c>
      <c r="D6186" s="4" t="n">
        <v>15</v>
      </c>
      <c r="E6186" s="4" t="n">
        <v>86.28</v>
      </c>
      <c r="F6186" s="4" t="n">
        <v>1294.2</v>
      </c>
      <c r="G6186" s="4" t="n">
        <f aca="false">INDEX(Data_Products!$D$2:$D$33,MATCH(C6186,Data_Products!$A$2:$A$33,0))</f>
        <v>68.55</v>
      </c>
      <c r="H6186" s="4" t="str">
        <f aca="false">INDEX(Data_Products!$C$2:$C$33,MATCH(C6186,Data_Products!$A$2:$A$33,0))</f>
        <v>Plumbing &amp; Drainage</v>
      </c>
      <c r="I6186" s="10" t="n">
        <f aca="false">D6186*(E6186-G6186)</f>
        <v>265.95</v>
      </c>
      <c r="J6186" s="11" t="n">
        <f aca="false">IFERROR(I6186/F6186,0)</f>
        <v>0.205493741307371</v>
      </c>
      <c r="K6186" s="4" t="str">
        <f aca="false">IFERROR(INDEX(Data_Orders!$F$2:$F$4727,MATCH(B6186,Data_Orders!$A$2:$A$4727,0)),"")</f>
        <v>Trade Account</v>
      </c>
      <c r="L6186" s="4" t="str">
        <f aca="false">IFERROR(INDEX(Data_Orders!$D$2:$D$4727,MATCH(B6186,Data_Orders!$A$2:$A$4727,0)),"")</f>
        <v>Rugby</v>
      </c>
    </row>
    <row r="6187" customFormat="false" ht="15" hidden="false" customHeight="false" outlineLevel="0" collapsed="false">
      <c r="A6187" s="4" t="s">
        <v>12003</v>
      </c>
      <c r="B6187" s="4" t="s">
        <v>3156</v>
      </c>
      <c r="C6187" s="4" t="s">
        <v>1066</v>
      </c>
      <c r="D6187" s="4" t="n">
        <v>9</v>
      </c>
      <c r="E6187" s="4" t="n">
        <v>209.69</v>
      </c>
      <c r="F6187" s="4" t="n">
        <v>1887.21</v>
      </c>
      <c r="G6187" s="4" t="n">
        <f aca="false">INDEX(Data_Products!$D$2:$D$33,MATCH(C6187,Data_Products!$A$2:$A$33,0))</f>
        <v>144.38</v>
      </c>
      <c r="H6187" s="4" t="str">
        <f aca="false">INDEX(Data_Products!$C$2:$C$33,MATCH(C6187,Data_Products!$A$2:$A$33,0))</f>
        <v>Plumbing &amp; Drainage</v>
      </c>
      <c r="I6187" s="10" t="n">
        <f aca="false">D6187*(E6187-G6187)</f>
        <v>587.79</v>
      </c>
      <c r="J6187" s="11" t="n">
        <f aca="false">IFERROR(I6187/F6187,0)</f>
        <v>0.311459773952024</v>
      </c>
      <c r="K6187" s="4" t="str">
        <f aca="false">IFERROR(INDEX(Data_Orders!$F$2:$F$4727,MATCH(B6187,Data_Orders!$A$2:$A$4727,0)),"")</f>
        <v>Trade Account</v>
      </c>
      <c r="L6187" s="4" t="str">
        <f aca="false">IFERROR(INDEX(Data_Orders!$D$2:$D$4727,MATCH(B6187,Data_Orders!$A$2:$A$4727,0)),"")</f>
        <v>Rugby</v>
      </c>
    </row>
    <row r="6188" customFormat="false" ht="15" hidden="false" customHeight="false" outlineLevel="0" collapsed="false">
      <c r="A6188" s="4" t="s">
        <v>12004</v>
      </c>
      <c r="B6188" s="4" t="s">
        <v>3157</v>
      </c>
      <c r="C6188" s="4" t="s">
        <v>1073</v>
      </c>
      <c r="D6188" s="4" t="n">
        <v>5</v>
      </c>
      <c r="E6188" s="4" t="n">
        <v>231.05</v>
      </c>
      <c r="F6188" s="4" t="n">
        <v>1155.25</v>
      </c>
      <c r="G6188" s="4" t="n">
        <f aca="false">INDEX(Data_Products!$D$2:$D$33,MATCH(C6188,Data_Products!$A$2:$A$33,0))</f>
        <v>148.29</v>
      </c>
      <c r="H6188" s="4" t="str">
        <f aca="false">INDEX(Data_Products!$C$2:$C$33,MATCH(C6188,Data_Products!$A$2:$A$33,0))</f>
        <v>Landscaping</v>
      </c>
      <c r="I6188" s="10" t="n">
        <f aca="false">D6188*(E6188-G6188)</f>
        <v>413.8</v>
      </c>
      <c r="J6188" s="11" t="n">
        <f aca="false">IFERROR(I6188/F6188,0)</f>
        <v>0.358190867777537</v>
      </c>
      <c r="K6188" s="4" t="str">
        <f aca="false">IFERROR(INDEX(Data_Orders!$F$2:$F$4727,MATCH(B6188,Data_Orders!$A$2:$A$4727,0)),"")</f>
        <v>Trade Account</v>
      </c>
      <c r="L6188" s="4" t="str">
        <f aca="false">IFERROR(INDEX(Data_Orders!$D$2:$D$4727,MATCH(B6188,Data_Orders!$A$2:$A$4727,0)),"")</f>
        <v>Rugby</v>
      </c>
    </row>
    <row r="6189" customFormat="false" ht="15" hidden="false" customHeight="false" outlineLevel="0" collapsed="false">
      <c r="A6189" s="4" t="s">
        <v>12005</v>
      </c>
      <c r="B6189" s="4" t="s">
        <v>3157</v>
      </c>
      <c r="C6189" s="4" t="s">
        <v>1037</v>
      </c>
      <c r="D6189" s="4" t="n">
        <v>3</v>
      </c>
      <c r="E6189" s="4" t="n">
        <v>90.97</v>
      </c>
      <c r="F6189" s="4" t="n">
        <v>272.91</v>
      </c>
      <c r="G6189" s="4" t="n">
        <f aca="false">INDEX(Data_Products!$D$2:$D$33,MATCH(C6189,Data_Products!$A$2:$A$33,0))</f>
        <v>73.81</v>
      </c>
      <c r="H6189" s="4" t="str">
        <f aca="false">INDEX(Data_Products!$C$2:$C$33,MATCH(C6189,Data_Products!$A$2:$A$33,0))</f>
        <v>Insulation</v>
      </c>
      <c r="I6189" s="10" t="n">
        <f aca="false">D6189*(E6189-G6189)</f>
        <v>51.48</v>
      </c>
      <c r="J6189" s="11" t="n">
        <f aca="false">IFERROR(I6189/F6189,0)</f>
        <v>0.18863361547763</v>
      </c>
      <c r="K6189" s="4" t="str">
        <f aca="false">IFERROR(INDEX(Data_Orders!$F$2:$F$4727,MATCH(B6189,Data_Orders!$A$2:$A$4727,0)),"")</f>
        <v>Trade Account</v>
      </c>
      <c r="L6189" s="4" t="str">
        <f aca="false">IFERROR(INDEX(Data_Orders!$D$2:$D$4727,MATCH(B6189,Data_Orders!$A$2:$A$4727,0)),"")</f>
        <v>Rugby</v>
      </c>
    </row>
    <row r="6190" customFormat="false" ht="15" hidden="false" customHeight="false" outlineLevel="0" collapsed="false">
      <c r="A6190" s="4" t="s">
        <v>12006</v>
      </c>
      <c r="B6190" s="4" t="s">
        <v>3157</v>
      </c>
      <c r="C6190" s="4" t="s">
        <v>1039</v>
      </c>
      <c r="D6190" s="4" t="n">
        <v>12</v>
      </c>
      <c r="E6190" s="4" t="n">
        <v>160.41</v>
      </c>
      <c r="F6190" s="4" t="n">
        <v>1924.92</v>
      </c>
      <c r="G6190" s="4" t="n">
        <f aca="false">INDEX(Data_Products!$D$2:$D$33,MATCH(C6190,Data_Products!$A$2:$A$33,0))</f>
        <v>99.74</v>
      </c>
      <c r="H6190" s="4" t="str">
        <f aca="false">INDEX(Data_Products!$C$2:$C$33,MATCH(C6190,Data_Products!$A$2:$A$33,0))</f>
        <v>Insulation</v>
      </c>
      <c r="I6190" s="10" t="n">
        <f aca="false">D6190*(E6190-G6190)</f>
        <v>728.04</v>
      </c>
      <c r="J6190" s="11" t="n">
        <f aca="false">IFERROR(I6190/F6190,0)</f>
        <v>0.378218315566361</v>
      </c>
      <c r="K6190" s="4" t="str">
        <f aca="false">IFERROR(INDEX(Data_Orders!$F$2:$F$4727,MATCH(B6190,Data_Orders!$A$2:$A$4727,0)),"")</f>
        <v>Trade Account</v>
      </c>
      <c r="L6190" s="4" t="str">
        <f aca="false">IFERROR(INDEX(Data_Orders!$D$2:$D$4727,MATCH(B6190,Data_Orders!$A$2:$A$4727,0)),"")</f>
        <v>Rugby</v>
      </c>
    </row>
    <row r="6191" customFormat="false" ht="15" hidden="false" customHeight="false" outlineLevel="0" collapsed="false">
      <c r="A6191" s="4" t="s">
        <v>12007</v>
      </c>
      <c r="B6191" s="4" t="s">
        <v>3157</v>
      </c>
      <c r="C6191" s="4" t="s">
        <v>1068</v>
      </c>
      <c r="D6191" s="4" t="n">
        <v>19</v>
      </c>
      <c r="E6191" s="4" t="n">
        <v>86.28</v>
      </c>
      <c r="F6191" s="4" t="n">
        <v>1639.32</v>
      </c>
      <c r="G6191" s="4" t="n">
        <f aca="false">INDEX(Data_Products!$D$2:$D$33,MATCH(C6191,Data_Products!$A$2:$A$33,0))</f>
        <v>68.55</v>
      </c>
      <c r="H6191" s="4" t="str">
        <f aca="false">INDEX(Data_Products!$C$2:$C$33,MATCH(C6191,Data_Products!$A$2:$A$33,0))</f>
        <v>Plumbing &amp; Drainage</v>
      </c>
      <c r="I6191" s="10" t="n">
        <f aca="false">D6191*(E6191-G6191)</f>
        <v>336.87</v>
      </c>
      <c r="J6191" s="11" t="n">
        <f aca="false">IFERROR(I6191/F6191,0)</f>
        <v>0.205493741307371</v>
      </c>
      <c r="K6191" s="4" t="str">
        <f aca="false">IFERROR(INDEX(Data_Orders!$F$2:$F$4727,MATCH(B6191,Data_Orders!$A$2:$A$4727,0)),"")</f>
        <v>Trade Account</v>
      </c>
      <c r="L6191" s="4" t="str">
        <f aca="false">IFERROR(INDEX(Data_Orders!$D$2:$D$4727,MATCH(B6191,Data_Orders!$A$2:$A$4727,0)),"")</f>
        <v>Rugby</v>
      </c>
    </row>
    <row r="6192" customFormat="false" ht="15" hidden="false" customHeight="false" outlineLevel="0" collapsed="false">
      <c r="A6192" s="4" t="s">
        <v>12008</v>
      </c>
      <c r="B6192" s="4" t="s">
        <v>3158</v>
      </c>
      <c r="C6192" s="4" t="s">
        <v>1026</v>
      </c>
      <c r="D6192" s="4" t="n">
        <v>16</v>
      </c>
      <c r="E6192" s="4" t="n">
        <v>184.05</v>
      </c>
      <c r="F6192" s="4" t="n">
        <v>2944.8</v>
      </c>
      <c r="G6192" s="4" t="n">
        <f aca="false">INDEX(Data_Products!$D$2:$D$33,MATCH(C6192,Data_Products!$A$2:$A$33,0))</f>
        <v>147.44</v>
      </c>
      <c r="H6192" s="4" t="str">
        <f aca="false">INDEX(Data_Products!$C$2:$C$33,MATCH(C6192,Data_Products!$A$2:$A$33,0))</f>
        <v>Cement &amp; Aggregates</v>
      </c>
      <c r="I6192" s="10" t="n">
        <f aca="false">D6192*(E6192-G6192)</f>
        <v>585.76</v>
      </c>
      <c r="J6192" s="11" t="n">
        <f aca="false">IFERROR(I6192/F6192,0)</f>
        <v>0.19891333876664</v>
      </c>
      <c r="K6192" s="4" t="str">
        <f aca="false">IFERROR(INDEX(Data_Orders!$F$2:$F$4727,MATCH(B6192,Data_Orders!$A$2:$A$4727,0)),"")</f>
        <v>Trade Account</v>
      </c>
      <c r="L6192" s="4" t="str">
        <f aca="false">IFERROR(INDEX(Data_Orders!$D$2:$D$4727,MATCH(B6192,Data_Orders!$A$2:$A$4727,0)),"")</f>
        <v>Rugby</v>
      </c>
    </row>
    <row r="6193" customFormat="false" ht="15" hidden="false" customHeight="false" outlineLevel="0" collapsed="false">
      <c r="A6193" s="4" t="s">
        <v>12009</v>
      </c>
      <c r="B6193" s="4" t="s">
        <v>3158</v>
      </c>
      <c r="C6193" s="4" t="s">
        <v>1068</v>
      </c>
      <c r="D6193" s="4" t="n">
        <v>1</v>
      </c>
      <c r="E6193" s="4" t="n">
        <v>86.28</v>
      </c>
      <c r="F6193" s="4" t="n">
        <v>86.28</v>
      </c>
      <c r="G6193" s="4" t="n">
        <f aca="false">INDEX(Data_Products!$D$2:$D$33,MATCH(C6193,Data_Products!$A$2:$A$33,0))</f>
        <v>68.55</v>
      </c>
      <c r="H6193" s="4" t="str">
        <f aca="false">INDEX(Data_Products!$C$2:$C$33,MATCH(C6193,Data_Products!$A$2:$A$33,0))</f>
        <v>Plumbing &amp; Drainage</v>
      </c>
      <c r="I6193" s="10" t="n">
        <f aca="false">D6193*(E6193-G6193)</f>
        <v>17.73</v>
      </c>
      <c r="J6193" s="11" t="n">
        <f aca="false">IFERROR(I6193/F6193,0)</f>
        <v>0.205493741307371</v>
      </c>
      <c r="K6193" s="4" t="str">
        <f aca="false">IFERROR(INDEX(Data_Orders!$F$2:$F$4727,MATCH(B6193,Data_Orders!$A$2:$A$4727,0)),"")</f>
        <v>Trade Account</v>
      </c>
      <c r="L6193" s="4" t="str">
        <f aca="false">IFERROR(INDEX(Data_Orders!$D$2:$D$4727,MATCH(B6193,Data_Orders!$A$2:$A$4727,0)),"")</f>
        <v>Rugby</v>
      </c>
    </row>
    <row r="6194" customFormat="false" ht="15" hidden="false" customHeight="false" outlineLevel="0" collapsed="false">
      <c r="A6194" s="4" t="s">
        <v>12010</v>
      </c>
      <c r="B6194" s="4" t="s">
        <v>3158</v>
      </c>
      <c r="C6194" s="4" t="s">
        <v>1019</v>
      </c>
      <c r="D6194" s="4" t="n">
        <v>2</v>
      </c>
      <c r="E6194" s="4" t="n">
        <v>79.76</v>
      </c>
      <c r="F6194" s="4" t="n">
        <v>159.52</v>
      </c>
      <c r="G6194" s="4" t="n">
        <f aca="false">INDEX(Data_Products!$D$2:$D$33,MATCH(C6194,Data_Products!$A$2:$A$33,0))</f>
        <v>59.07</v>
      </c>
      <c r="H6194" s="4" t="str">
        <f aca="false">INDEX(Data_Products!$C$2:$C$33,MATCH(C6194,Data_Products!$A$2:$A$33,0))</f>
        <v>Timber</v>
      </c>
      <c r="I6194" s="10" t="n">
        <f aca="false">D6194*(E6194-G6194)</f>
        <v>41.38</v>
      </c>
      <c r="J6194" s="11" t="n">
        <f aca="false">IFERROR(I6194/F6194,0)</f>
        <v>0.259403209628887</v>
      </c>
      <c r="K6194" s="4" t="str">
        <f aca="false">IFERROR(INDEX(Data_Orders!$F$2:$F$4727,MATCH(B6194,Data_Orders!$A$2:$A$4727,0)),"")</f>
        <v>Trade Account</v>
      </c>
      <c r="L6194" s="4" t="str">
        <f aca="false">IFERROR(INDEX(Data_Orders!$D$2:$D$4727,MATCH(B6194,Data_Orders!$A$2:$A$4727,0)),"")</f>
        <v>Rugby</v>
      </c>
    </row>
    <row r="6195" customFormat="false" ht="15" hidden="false" customHeight="false" outlineLevel="0" collapsed="false">
      <c r="A6195" s="4" t="s">
        <v>12011</v>
      </c>
      <c r="B6195" s="4" t="s">
        <v>3158</v>
      </c>
      <c r="C6195" s="4" t="s">
        <v>1059</v>
      </c>
      <c r="D6195" s="4" t="n">
        <v>2</v>
      </c>
      <c r="E6195" s="4" t="n">
        <v>103.63</v>
      </c>
      <c r="F6195" s="4" t="n">
        <v>207.26</v>
      </c>
      <c r="G6195" s="4" t="n">
        <f aca="false">INDEX(Data_Products!$D$2:$D$33,MATCH(C6195,Data_Products!$A$2:$A$33,0))</f>
        <v>82.55</v>
      </c>
      <c r="H6195" s="4" t="str">
        <f aca="false">INDEX(Data_Products!$C$2:$C$33,MATCH(C6195,Data_Products!$A$2:$A$33,0))</f>
        <v>Roofing</v>
      </c>
      <c r="I6195" s="10" t="n">
        <f aca="false">D6195*(E6195-G6195)</f>
        <v>42.16</v>
      </c>
      <c r="J6195" s="11" t="n">
        <f aca="false">IFERROR(I6195/F6195,0)</f>
        <v>0.203415999228023</v>
      </c>
      <c r="K6195" s="4" t="str">
        <f aca="false">IFERROR(INDEX(Data_Orders!$F$2:$F$4727,MATCH(B6195,Data_Orders!$A$2:$A$4727,0)),"")</f>
        <v>Trade Account</v>
      </c>
      <c r="L6195" s="4" t="str">
        <f aca="false">IFERROR(INDEX(Data_Orders!$D$2:$D$4727,MATCH(B6195,Data_Orders!$A$2:$A$4727,0)),"")</f>
        <v>Rugby</v>
      </c>
    </row>
    <row r="6196" customFormat="false" ht="15" hidden="false" customHeight="false" outlineLevel="0" collapsed="false">
      <c r="A6196" s="4" t="s">
        <v>12012</v>
      </c>
      <c r="B6196" s="4" t="s">
        <v>3158</v>
      </c>
      <c r="C6196" s="4" t="s">
        <v>1070</v>
      </c>
      <c r="D6196" s="4" t="n">
        <v>9</v>
      </c>
      <c r="E6196" s="4" t="n">
        <v>230.32</v>
      </c>
      <c r="F6196" s="4" t="n">
        <v>2072.88</v>
      </c>
      <c r="G6196" s="4" t="n">
        <f aca="false">INDEX(Data_Products!$D$2:$D$33,MATCH(C6196,Data_Products!$A$2:$A$33,0))</f>
        <v>161.64</v>
      </c>
      <c r="H6196" s="4" t="str">
        <f aca="false">INDEX(Data_Products!$C$2:$C$33,MATCH(C6196,Data_Products!$A$2:$A$33,0))</f>
        <v>Landscaping</v>
      </c>
      <c r="I6196" s="10" t="n">
        <f aca="false">D6196*(E6196-G6196)</f>
        <v>618.12</v>
      </c>
      <c r="J6196" s="11" t="n">
        <f aca="false">IFERROR(I6196/F6196,0)</f>
        <v>0.298193817297673</v>
      </c>
      <c r="K6196" s="4" t="str">
        <f aca="false">IFERROR(INDEX(Data_Orders!$F$2:$F$4727,MATCH(B6196,Data_Orders!$A$2:$A$4727,0)),"")</f>
        <v>Trade Account</v>
      </c>
      <c r="L6196" s="4" t="str">
        <f aca="false">IFERROR(INDEX(Data_Orders!$D$2:$D$4727,MATCH(B6196,Data_Orders!$A$2:$A$4727,0)),"")</f>
        <v>Rugby</v>
      </c>
    </row>
    <row r="6197" customFormat="false" ht="15" hidden="false" customHeight="false" outlineLevel="0" collapsed="false">
      <c r="A6197" s="4" t="s">
        <v>12013</v>
      </c>
      <c r="B6197" s="4" t="s">
        <v>3159</v>
      </c>
      <c r="C6197" s="4" t="s">
        <v>1010</v>
      </c>
      <c r="D6197" s="4" t="n">
        <v>2</v>
      </c>
      <c r="E6197" s="4" t="n">
        <v>135.95</v>
      </c>
      <c r="F6197" s="4" t="n">
        <v>271.9</v>
      </c>
      <c r="G6197" s="4" t="n">
        <f aca="false">INDEX(Data_Products!$D$2:$D$33,MATCH(C6197,Data_Products!$A$2:$A$33,0))</f>
        <v>111.1</v>
      </c>
      <c r="H6197" s="4" t="str">
        <f aca="false">INDEX(Data_Products!$C$2:$C$33,MATCH(C6197,Data_Products!$A$2:$A$33,0))</f>
        <v>Timber</v>
      </c>
      <c r="I6197" s="10" t="n">
        <f aca="false">D6197*(E6197-G6197)</f>
        <v>49.7</v>
      </c>
      <c r="J6197" s="11" t="n">
        <f aca="false">IFERROR(I6197/F6197,0)</f>
        <v>0.18278778962854</v>
      </c>
      <c r="K6197" s="4" t="str">
        <f aca="false">IFERROR(INDEX(Data_Orders!$F$2:$F$4727,MATCH(B6197,Data_Orders!$A$2:$A$4727,0)),"")</f>
        <v>Trade Account</v>
      </c>
      <c r="L6197" s="4" t="str">
        <f aca="false">IFERROR(INDEX(Data_Orders!$D$2:$D$4727,MATCH(B6197,Data_Orders!$A$2:$A$4727,0)),"")</f>
        <v>Leicester</v>
      </c>
    </row>
    <row r="6198" customFormat="false" ht="15" hidden="false" customHeight="false" outlineLevel="0" collapsed="false">
      <c r="A6198" s="4" t="s">
        <v>12014</v>
      </c>
      <c r="B6198" s="4" t="s">
        <v>3159</v>
      </c>
      <c r="C6198" s="4" t="s">
        <v>1064</v>
      </c>
      <c r="D6198" s="4" t="n">
        <v>15</v>
      </c>
      <c r="E6198" s="4" t="n">
        <v>97.63</v>
      </c>
      <c r="F6198" s="4" t="n">
        <v>1464.45</v>
      </c>
      <c r="G6198" s="4" t="n">
        <f aca="false">INDEX(Data_Products!$D$2:$D$33,MATCH(C6198,Data_Products!$A$2:$A$33,0))</f>
        <v>65.21</v>
      </c>
      <c r="H6198" s="4" t="str">
        <f aca="false">INDEX(Data_Products!$C$2:$C$33,MATCH(C6198,Data_Products!$A$2:$A$33,0))</f>
        <v>Plumbing &amp; Drainage</v>
      </c>
      <c r="I6198" s="10" t="n">
        <f aca="false">D6198*(E6198-G6198)</f>
        <v>486.3</v>
      </c>
      <c r="J6198" s="11" t="n">
        <f aca="false">IFERROR(I6198/F6198,0)</f>
        <v>0.332070060432244</v>
      </c>
      <c r="K6198" s="4" t="str">
        <f aca="false">IFERROR(INDEX(Data_Orders!$F$2:$F$4727,MATCH(B6198,Data_Orders!$A$2:$A$4727,0)),"")</f>
        <v>Trade Account</v>
      </c>
      <c r="L6198" s="4" t="str">
        <f aca="false">IFERROR(INDEX(Data_Orders!$D$2:$D$4727,MATCH(B6198,Data_Orders!$A$2:$A$4727,0)),"")</f>
        <v>Leicester</v>
      </c>
    </row>
    <row r="6199" customFormat="false" ht="15" hidden="false" customHeight="false" outlineLevel="0" collapsed="false">
      <c r="A6199" s="4" t="s">
        <v>12015</v>
      </c>
      <c r="B6199" s="4" t="s">
        <v>3159</v>
      </c>
      <c r="C6199" s="4" t="s">
        <v>1015</v>
      </c>
      <c r="D6199" s="4" t="n">
        <v>19</v>
      </c>
      <c r="E6199" s="4" t="n">
        <v>122.01</v>
      </c>
      <c r="F6199" s="4" t="n">
        <v>2318.19</v>
      </c>
      <c r="G6199" s="4" t="n">
        <f aca="false">INDEX(Data_Products!$D$2:$D$33,MATCH(C6199,Data_Products!$A$2:$A$33,0))</f>
        <v>85.53</v>
      </c>
      <c r="H6199" s="4" t="str">
        <f aca="false">INDEX(Data_Products!$C$2:$C$33,MATCH(C6199,Data_Products!$A$2:$A$33,0))</f>
        <v>Timber</v>
      </c>
      <c r="I6199" s="10" t="n">
        <f aca="false">D6199*(E6199-G6199)</f>
        <v>693.12</v>
      </c>
      <c r="J6199" s="11" t="n">
        <f aca="false">IFERROR(I6199/F6199,0)</f>
        <v>0.298991885910991</v>
      </c>
      <c r="K6199" s="4" t="str">
        <f aca="false">IFERROR(INDEX(Data_Orders!$F$2:$F$4727,MATCH(B6199,Data_Orders!$A$2:$A$4727,0)),"")</f>
        <v>Trade Account</v>
      </c>
      <c r="L6199" s="4" t="str">
        <f aca="false">IFERROR(INDEX(Data_Orders!$D$2:$D$4727,MATCH(B6199,Data_Orders!$A$2:$A$4727,0)),"")</f>
        <v>Leicester</v>
      </c>
    </row>
    <row r="6200" customFormat="false" ht="15" hidden="false" customHeight="false" outlineLevel="0" collapsed="false">
      <c r="A6200" s="4" t="s">
        <v>12016</v>
      </c>
      <c r="B6200" s="4" t="s">
        <v>3159</v>
      </c>
      <c r="C6200" s="4" t="s">
        <v>1066</v>
      </c>
      <c r="D6200" s="4" t="n">
        <v>16</v>
      </c>
      <c r="E6200" s="4" t="n">
        <v>209.69</v>
      </c>
      <c r="F6200" s="4" t="n">
        <v>3355.04</v>
      </c>
      <c r="G6200" s="4" t="n">
        <f aca="false">INDEX(Data_Products!$D$2:$D$33,MATCH(C6200,Data_Products!$A$2:$A$33,0))</f>
        <v>144.38</v>
      </c>
      <c r="H6200" s="4" t="str">
        <f aca="false">INDEX(Data_Products!$C$2:$C$33,MATCH(C6200,Data_Products!$A$2:$A$33,0))</f>
        <v>Plumbing &amp; Drainage</v>
      </c>
      <c r="I6200" s="10" t="n">
        <f aca="false">D6200*(E6200-G6200)</f>
        <v>1044.96</v>
      </c>
      <c r="J6200" s="11" t="n">
        <f aca="false">IFERROR(I6200/F6200,0)</f>
        <v>0.311459773952024</v>
      </c>
      <c r="K6200" s="4" t="str">
        <f aca="false">IFERROR(INDEX(Data_Orders!$F$2:$F$4727,MATCH(B6200,Data_Orders!$A$2:$A$4727,0)),"")</f>
        <v>Trade Account</v>
      </c>
      <c r="L6200" s="4" t="str">
        <f aca="false">IFERROR(INDEX(Data_Orders!$D$2:$D$4727,MATCH(B6200,Data_Orders!$A$2:$A$4727,0)),"")</f>
        <v>Leicester</v>
      </c>
    </row>
    <row r="6201" customFormat="false" ht="15" hidden="false" customHeight="false" outlineLevel="0" collapsed="false">
      <c r="A6201" s="4" t="s">
        <v>12017</v>
      </c>
      <c r="B6201" s="4" t="s">
        <v>3159</v>
      </c>
      <c r="C6201" s="4" t="s">
        <v>1017</v>
      </c>
      <c r="D6201" s="4" t="n">
        <v>15</v>
      </c>
      <c r="E6201" s="4" t="n">
        <v>49.15</v>
      </c>
      <c r="F6201" s="4" t="n">
        <v>737.25</v>
      </c>
      <c r="G6201" s="4" t="n">
        <f aca="false">INDEX(Data_Products!$D$2:$D$33,MATCH(C6201,Data_Products!$A$2:$A$33,0))</f>
        <v>31.44</v>
      </c>
      <c r="H6201" s="4" t="str">
        <f aca="false">INDEX(Data_Products!$C$2:$C$33,MATCH(C6201,Data_Products!$A$2:$A$33,0))</f>
        <v>Timber</v>
      </c>
      <c r="I6201" s="10" t="n">
        <f aca="false">D6201*(E6201-G6201)</f>
        <v>265.65</v>
      </c>
      <c r="J6201" s="11" t="n">
        <f aca="false">IFERROR(I6201/F6201,0)</f>
        <v>0.360325534079349</v>
      </c>
      <c r="K6201" s="4" t="str">
        <f aca="false">IFERROR(INDEX(Data_Orders!$F$2:$F$4727,MATCH(B6201,Data_Orders!$A$2:$A$4727,0)),"")</f>
        <v>Trade Account</v>
      </c>
      <c r="L6201" s="4" t="str">
        <f aca="false">IFERROR(INDEX(Data_Orders!$D$2:$D$4727,MATCH(B6201,Data_Orders!$A$2:$A$4727,0)),"")</f>
        <v>Leicester</v>
      </c>
    </row>
    <row r="6202" customFormat="false" ht="15" hidden="false" customHeight="false" outlineLevel="0" collapsed="false">
      <c r="A6202" s="4" t="s">
        <v>12018</v>
      </c>
      <c r="B6202" s="4" t="s">
        <v>3160</v>
      </c>
      <c r="C6202" s="4" t="s">
        <v>1013</v>
      </c>
      <c r="D6202" s="4" t="n">
        <v>9</v>
      </c>
      <c r="E6202" s="4" t="n">
        <v>240.92</v>
      </c>
      <c r="F6202" s="4" t="n">
        <v>2168.28</v>
      </c>
      <c r="G6202" s="4" t="n">
        <f aca="false">INDEX(Data_Products!$D$2:$D$33,MATCH(C6202,Data_Products!$A$2:$A$33,0))</f>
        <v>168.32</v>
      </c>
      <c r="H6202" s="4" t="str">
        <f aca="false">INDEX(Data_Products!$C$2:$C$33,MATCH(C6202,Data_Products!$A$2:$A$33,0))</f>
        <v>Timber</v>
      </c>
      <c r="I6202" s="10" t="n">
        <f aca="false">D6202*(E6202-G6202)</f>
        <v>653.4</v>
      </c>
      <c r="J6202" s="11" t="n">
        <f aca="false">IFERROR(I6202/F6202,0)</f>
        <v>0.301344844761747</v>
      </c>
      <c r="K6202" s="4" t="str">
        <f aca="false">IFERROR(INDEX(Data_Orders!$F$2:$F$4727,MATCH(B6202,Data_Orders!$A$2:$A$4727,0)),"")</f>
        <v>Trade Account</v>
      </c>
      <c r="L6202" s="4" t="str">
        <f aca="false">IFERROR(INDEX(Data_Orders!$D$2:$D$4727,MATCH(B6202,Data_Orders!$A$2:$A$4727,0)),"")</f>
        <v>Leicester</v>
      </c>
    </row>
    <row r="6203" customFormat="false" ht="15" hidden="false" customHeight="false" outlineLevel="0" collapsed="false">
      <c r="A6203" s="4" t="s">
        <v>12019</v>
      </c>
      <c r="B6203" s="4" t="s">
        <v>3160</v>
      </c>
      <c r="C6203" s="4" t="s">
        <v>1010</v>
      </c>
      <c r="D6203" s="4" t="n">
        <v>19</v>
      </c>
      <c r="E6203" s="4" t="n">
        <v>135.95</v>
      </c>
      <c r="F6203" s="4" t="n">
        <v>2583.05</v>
      </c>
      <c r="G6203" s="4" t="n">
        <f aca="false">INDEX(Data_Products!$D$2:$D$33,MATCH(C6203,Data_Products!$A$2:$A$33,0))</f>
        <v>111.1</v>
      </c>
      <c r="H6203" s="4" t="str">
        <f aca="false">INDEX(Data_Products!$C$2:$C$33,MATCH(C6203,Data_Products!$A$2:$A$33,0))</f>
        <v>Timber</v>
      </c>
      <c r="I6203" s="10" t="n">
        <f aca="false">D6203*(E6203-G6203)</f>
        <v>472.15</v>
      </c>
      <c r="J6203" s="11" t="n">
        <f aca="false">IFERROR(I6203/F6203,0)</f>
        <v>0.18278778962854</v>
      </c>
      <c r="K6203" s="4" t="str">
        <f aca="false">IFERROR(INDEX(Data_Orders!$F$2:$F$4727,MATCH(B6203,Data_Orders!$A$2:$A$4727,0)),"")</f>
        <v>Trade Account</v>
      </c>
      <c r="L6203" s="4" t="str">
        <f aca="false">IFERROR(INDEX(Data_Orders!$D$2:$D$4727,MATCH(B6203,Data_Orders!$A$2:$A$4727,0)),"")</f>
        <v>Leicester</v>
      </c>
    </row>
    <row r="6204" customFormat="false" ht="15" hidden="false" customHeight="false" outlineLevel="0" collapsed="false">
      <c r="A6204" s="4" t="s">
        <v>12020</v>
      </c>
      <c r="B6204" s="4" t="s">
        <v>3160</v>
      </c>
      <c r="C6204" s="4" t="s">
        <v>1061</v>
      </c>
      <c r="D6204" s="4" t="n">
        <v>8</v>
      </c>
      <c r="E6204" s="4" t="n">
        <v>145.57</v>
      </c>
      <c r="F6204" s="4" t="n">
        <v>1164.56</v>
      </c>
      <c r="G6204" s="4" t="n">
        <f aca="false">INDEX(Data_Products!$D$2:$D$33,MATCH(C6204,Data_Products!$A$2:$A$33,0))</f>
        <v>119.29</v>
      </c>
      <c r="H6204" s="4" t="str">
        <f aca="false">INDEX(Data_Products!$C$2:$C$33,MATCH(C6204,Data_Products!$A$2:$A$33,0))</f>
        <v>Plumbing &amp; Drainage</v>
      </c>
      <c r="I6204" s="10" t="n">
        <f aca="false">D6204*(E6204-G6204)</f>
        <v>210.24</v>
      </c>
      <c r="J6204" s="11" t="n">
        <f aca="false">IFERROR(I6204/F6204,0)</f>
        <v>0.180531702960775</v>
      </c>
      <c r="K6204" s="4" t="str">
        <f aca="false">IFERROR(INDEX(Data_Orders!$F$2:$F$4727,MATCH(B6204,Data_Orders!$A$2:$A$4727,0)),"")</f>
        <v>Trade Account</v>
      </c>
      <c r="L6204" s="4" t="str">
        <f aca="false">IFERROR(INDEX(Data_Orders!$D$2:$D$4727,MATCH(B6204,Data_Orders!$A$2:$A$4727,0)),"")</f>
        <v>Leicester</v>
      </c>
    </row>
    <row r="6205" customFormat="false" ht="15" hidden="false" customHeight="false" outlineLevel="0" collapsed="false">
      <c r="A6205" s="4" t="s">
        <v>12021</v>
      </c>
      <c r="B6205" s="4" t="s">
        <v>3161</v>
      </c>
      <c r="C6205" s="4" t="s">
        <v>1015</v>
      </c>
      <c r="D6205" s="4" t="n">
        <v>9</v>
      </c>
      <c r="E6205" s="4" t="n">
        <v>122.01</v>
      </c>
      <c r="F6205" s="4" t="n">
        <v>1098.09</v>
      </c>
      <c r="G6205" s="4" t="n">
        <f aca="false">INDEX(Data_Products!$D$2:$D$33,MATCH(C6205,Data_Products!$A$2:$A$33,0))</f>
        <v>85.53</v>
      </c>
      <c r="H6205" s="4" t="str">
        <f aca="false">INDEX(Data_Products!$C$2:$C$33,MATCH(C6205,Data_Products!$A$2:$A$33,0))</f>
        <v>Timber</v>
      </c>
      <c r="I6205" s="10" t="n">
        <f aca="false">D6205*(E6205-G6205)</f>
        <v>328.32</v>
      </c>
      <c r="J6205" s="11" t="n">
        <f aca="false">IFERROR(I6205/F6205,0)</f>
        <v>0.298991885910991</v>
      </c>
      <c r="K6205" s="4" t="str">
        <f aca="false">IFERROR(INDEX(Data_Orders!$F$2:$F$4727,MATCH(B6205,Data_Orders!$A$2:$A$4727,0)),"")</f>
        <v>Trade Account</v>
      </c>
      <c r="L6205" s="4" t="str">
        <f aca="false">IFERROR(INDEX(Data_Orders!$D$2:$D$4727,MATCH(B6205,Data_Orders!$A$2:$A$4727,0)),"")</f>
        <v>Leicester</v>
      </c>
    </row>
    <row r="6206" customFormat="false" ht="15" hidden="false" customHeight="false" outlineLevel="0" collapsed="false">
      <c r="A6206" s="4" t="s">
        <v>12022</v>
      </c>
      <c r="B6206" s="4" t="s">
        <v>3161</v>
      </c>
      <c r="C6206" s="4" t="s">
        <v>1068</v>
      </c>
      <c r="D6206" s="4" t="n">
        <v>19</v>
      </c>
      <c r="E6206" s="4" t="n">
        <v>86.28</v>
      </c>
      <c r="F6206" s="4" t="n">
        <v>1639.32</v>
      </c>
      <c r="G6206" s="4" t="n">
        <f aca="false">INDEX(Data_Products!$D$2:$D$33,MATCH(C6206,Data_Products!$A$2:$A$33,0))</f>
        <v>68.55</v>
      </c>
      <c r="H6206" s="4" t="str">
        <f aca="false">INDEX(Data_Products!$C$2:$C$33,MATCH(C6206,Data_Products!$A$2:$A$33,0))</f>
        <v>Plumbing &amp; Drainage</v>
      </c>
      <c r="I6206" s="10" t="n">
        <f aca="false">D6206*(E6206-G6206)</f>
        <v>336.87</v>
      </c>
      <c r="J6206" s="11" t="n">
        <f aca="false">IFERROR(I6206/F6206,0)</f>
        <v>0.205493741307371</v>
      </c>
      <c r="K6206" s="4" t="str">
        <f aca="false">IFERROR(INDEX(Data_Orders!$F$2:$F$4727,MATCH(B6206,Data_Orders!$A$2:$A$4727,0)),"")</f>
        <v>Trade Account</v>
      </c>
      <c r="L6206" s="4" t="str">
        <f aca="false">IFERROR(INDEX(Data_Orders!$D$2:$D$4727,MATCH(B6206,Data_Orders!$A$2:$A$4727,0)),"")</f>
        <v>Leicester</v>
      </c>
    </row>
    <row r="6207" customFormat="false" ht="15" hidden="false" customHeight="false" outlineLevel="0" collapsed="false">
      <c r="A6207" s="4" t="s">
        <v>12023</v>
      </c>
      <c r="B6207" s="4" t="s">
        <v>3161</v>
      </c>
      <c r="C6207" s="4" t="s">
        <v>1059</v>
      </c>
      <c r="D6207" s="4" t="n">
        <v>1</v>
      </c>
      <c r="E6207" s="4" t="n">
        <v>103.63</v>
      </c>
      <c r="F6207" s="4" t="n">
        <v>103.63</v>
      </c>
      <c r="G6207" s="4" t="n">
        <f aca="false">INDEX(Data_Products!$D$2:$D$33,MATCH(C6207,Data_Products!$A$2:$A$33,0))</f>
        <v>82.55</v>
      </c>
      <c r="H6207" s="4" t="str">
        <f aca="false">INDEX(Data_Products!$C$2:$C$33,MATCH(C6207,Data_Products!$A$2:$A$33,0))</f>
        <v>Roofing</v>
      </c>
      <c r="I6207" s="10" t="n">
        <f aca="false">D6207*(E6207-G6207)</f>
        <v>21.08</v>
      </c>
      <c r="J6207" s="11" t="n">
        <f aca="false">IFERROR(I6207/F6207,0)</f>
        <v>0.203415999228023</v>
      </c>
      <c r="K6207" s="4" t="str">
        <f aca="false">IFERROR(INDEX(Data_Orders!$F$2:$F$4727,MATCH(B6207,Data_Orders!$A$2:$A$4727,0)),"")</f>
        <v>Trade Account</v>
      </c>
      <c r="L6207" s="4" t="str">
        <f aca="false">IFERROR(INDEX(Data_Orders!$D$2:$D$4727,MATCH(B6207,Data_Orders!$A$2:$A$4727,0)),"")</f>
        <v>Leicester</v>
      </c>
    </row>
    <row r="6208" customFormat="false" ht="15" hidden="false" customHeight="false" outlineLevel="0" collapsed="false">
      <c r="A6208" s="4" t="s">
        <v>12024</v>
      </c>
      <c r="B6208" s="4" t="s">
        <v>3161</v>
      </c>
      <c r="C6208" s="4" t="s">
        <v>1050</v>
      </c>
      <c r="D6208" s="4" t="n">
        <v>11</v>
      </c>
      <c r="E6208" s="4" t="n">
        <v>238.63</v>
      </c>
      <c r="F6208" s="4" t="n">
        <v>2624.93</v>
      </c>
      <c r="G6208" s="4" t="n">
        <f aca="false">INDEX(Data_Products!$D$2:$D$33,MATCH(C6208,Data_Products!$A$2:$A$33,0))</f>
        <v>148.91</v>
      </c>
      <c r="H6208" s="4" t="str">
        <f aca="false">INDEX(Data_Products!$C$2:$C$33,MATCH(C6208,Data_Products!$A$2:$A$33,0))</f>
        <v>Tools &amp; Fixings</v>
      </c>
      <c r="I6208" s="10" t="n">
        <f aca="false">D6208*(E6208-G6208)</f>
        <v>986.92</v>
      </c>
      <c r="J6208" s="11" t="n">
        <f aca="false">IFERROR(I6208/F6208,0)</f>
        <v>0.375979549930855</v>
      </c>
      <c r="K6208" s="4" t="str">
        <f aca="false">IFERROR(INDEX(Data_Orders!$F$2:$F$4727,MATCH(B6208,Data_Orders!$A$2:$A$4727,0)),"")</f>
        <v>Trade Account</v>
      </c>
      <c r="L6208" s="4" t="str">
        <f aca="false">IFERROR(INDEX(Data_Orders!$D$2:$D$4727,MATCH(B6208,Data_Orders!$A$2:$A$4727,0)),"")</f>
        <v>Leicester</v>
      </c>
    </row>
    <row r="6209" customFormat="false" ht="15" hidden="false" customHeight="false" outlineLevel="0" collapsed="false">
      <c r="A6209" s="4" t="s">
        <v>12025</v>
      </c>
      <c r="B6209" s="4" t="s">
        <v>3161</v>
      </c>
      <c r="C6209" s="4" t="s">
        <v>1064</v>
      </c>
      <c r="D6209" s="4" t="n">
        <v>8</v>
      </c>
      <c r="E6209" s="4" t="n">
        <v>97.63</v>
      </c>
      <c r="F6209" s="4" t="n">
        <v>781.04</v>
      </c>
      <c r="G6209" s="4" t="n">
        <f aca="false">INDEX(Data_Products!$D$2:$D$33,MATCH(C6209,Data_Products!$A$2:$A$33,0))</f>
        <v>65.21</v>
      </c>
      <c r="H6209" s="4" t="str">
        <f aca="false">INDEX(Data_Products!$C$2:$C$33,MATCH(C6209,Data_Products!$A$2:$A$33,0))</f>
        <v>Plumbing &amp; Drainage</v>
      </c>
      <c r="I6209" s="10" t="n">
        <f aca="false">D6209*(E6209-G6209)</f>
        <v>259.36</v>
      </c>
      <c r="J6209" s="11" t="n">
        <f aca="false">IFERROR(I6209/F6209,0)</f>
        <v>0.332070060432244</v>
      </c>
      <c r="K6209" s="4" t="str">
        <f aca="false">IFERROR(INDEX(Data_Orders!$F$2:$F$4727,MATCH(B6209,Data_Orders!$A$2:$A$4727,0)),"")</f>
        <v>Trade Account</v>
      </c>
      <c r="L6209" s="4" t="str">
        <f aca="false">IFERROR(INDEX(Data_Orders!$D$2:$D$4727,MATCH(B6209,Data_Orders!$A$2:$A$4727,0)),"")</f>
        <v>Leicester</v>
      </c>
    </row>
    <row r="6210" customFormat="false" ht="15" hidden="false" customHeight="false" outlineLevel="0" collapsed="false">
      <c r="A6210" s="4" t="s">
        <v>12026</v>
      </c>
      <c r="B6210" s="4" t="s">
        <v>3162</v>
      </c>
      <c r="C6210" s="4" t="s">
        <v>1032</v>
      </c>
      <c r="D6210" s="4" t="n">
        <v>6</v>
      </c>
      <c r="E6210" s="4" t="n">
        <v>99.65</v>
      </c>
      <c r="F6210" s="4" t="n">
        <v>597.9</v>
      </c>
      <c r="G6210" s="4" t="n">
        <f aca="false">INDEX(Data_Products!$D$2:$D$33,MATCH(C6210,Data_Products!$A$2:$A$33,0))</f>
        <v>58.26</v>
      </c>
      <c r="H6210" s="4" t="str">
        <f aca="false">INDEX(Data_Products!$C$2:$C$33,MATCH(C6210,Data_Products!$A$2:$A$33,0))</f>
        <v>Insulation</v>
      </c>
      <c r="I6210" s="10" t="n">
        <f aca="false">D6210*(E6210-G6210)</f>
        <v>248.34</v>
      </c>
      <c r="J6210" s="11" t="n">
        <f aca="false">IFERROR(I6210/F6210,0)</f>
        <v>0.415353738083292</v>
      </c>
      <c r="K6210" s="4" t="str">
        <f aca="false">IFERROR(INDEX(Data_Orders!$F$2:$F$4727,MATCH(B6210,Data_Orders!$A$2:$A$4727,0)),"")</f>
        <v>Trade Account</v>
      </c>
      <c r="L6210" s="4" t="str">
        <f aca="false">IFERROR(INDEX(Data_Orders!$D$2:$D$4727,MATCH(B6210,Data_Orders!$A$2:$A$4727,0)),"")</f>
        <v>Leicester</v>
      </c>
    </row>
    <row r="6211" customFormat="false" ht="15" hidden="false" customHeight="false" outlineLevel="0" collapsed="false">
      <c r="A6211" s="4" t="s">
        <v>12027</v>
      </c>
      <c r="B6211" s="4" t="s">
        <v>3163</v>
      </c>
      <c r="C6211" s="4" t="s">
        <v>1052</v>
      </c>
      <c r="D6211" s="4" t="n">
        <v>19</v>
      </c>
      <c r="E6211" s="4" t="n">
        <v>205.71</v>
      </c>
      <c r="F6211" s="4" t="n">
        <v>3908.49</v>
      </c>
      <c r="G6211" s="4" t="n">
        <f aca="false">INDEX(Data_Products!$D$2:$D$33,MATCH(C6211,Data_Products!$A$2:$A$33,0))</f>
        <v>152.29</v>
      </c>
      <c r="H6211" s="4" t="str">
        <f aca="false">INDEX(Data_Products!$C$2:$C$33,MATCH(C6211,Data_Products!$A$2:$A$33,0))</f>
        <v>Roofing</v>
      </c>
      <c r="I6211" s="10" t="n">
        <f aca="false">D6211*(E6211-G6211)</f>
        <v>1014.98</v>
      </c>
      <c r="J6211" s="11" t="n">
        <f aca="false">IFERROR(I6211/F6211,0)</f>
        <v>0.259685965679841</v>
      </c>
      <c r="K6211" s="4" t="str">
        <f aca="false">IFERROR(INDEX(Data_Orders!$F$2:$F$4727,MATCH(B6211,Data_Orders!$A$2:$A$4727,0)),"")</f>
        <v>Trade Account</v>
      </c>
      <c r="L6211" s="4" t="str">
        <f aca="false">IFERROR(INDEX(Data_Orders!$D$2:$D$4727,MATCH(B6211,Data_Orders!$A$2:$A$4727,0)),"")</f>
        <v>Leicester</v>
      </c>
    </row>
    <row r="6212" customFormat="false" ht="15" hidden="false" customHeight="false" outlineLevel="0" collapsed="false">
      <c r="A6212" s="4" t="s">
        <v>12028</v>
      </c>
      <c r="B6212" s="4" t="s">
        <v>3163</v>
      </c>
      <c r="C6212" s="4" t="s">
        <v>1046</v>
      </c>
      <c r="D6212" s="4" t="n">
        <v>10</v>
      </c>
      <c r="E6212" s="4" t="n">
        <v>154.02</v>
      </c>
      <c r="F6212" s="4" t="n">
        <v>1540.2</v>
      </c>
      <c r="G6212" s="4" t="n">
        <f aca="false">INDEX(Data_Products!$D$2:$D$33,MATCH(C6212,Data_Products!$A$2:$A$33,0))</f>
        <v>102.1</v>
      </c>
      <c r="H6212" s="4" t="str">
        <f aca="false">INDEX(Data_Products!$C$2:$C$33,MATCH(C6212,Data_Products!$A$2:$A$33,0))</f>
        <v>Tools &amp; Fixings</v>
      </c>
      <c r="I6212" s="10" t="n">
        <f aca="false">D6212*(E6212-G6212)</f>
        <v>519.2</v>
      </c>
      <c r="J6212" s="11" t="n">
        <f aca="false">IFERROR(I6212/F6212,0)</f>
        <v>0.337099078041813</v>
      </c>
      <c r="K6212" s="4" t="str">
        <f aca="false">IFERROR(INDEX(Data_Orders!$F$2:$F$4727,MATCH(B6212,Data_Orders!$A$2:$A$4727,0)),"")</f>
        <v>Trade Account</v>
      </c>
      <c r="L6212" s="4" t="str">
        <f aca="false">IFERROR(INDEX(Data_Orders!$D$2:$D$4727,MATCH(B6212,Data_Orders!$A$2:$A$4727,0)),"")</f>
        <v>Leicester</v>
      </c>
    </row>
    <row r="6213" customFormat="false" ht="15" hidden="false" customHeight="false" outlineLevel="0" collapsed="false">
      <c r="A6213" s="4" t="s">
        <v>12029</v>
      </c>
      <c r="B6213" s="4" t="s">
        <v>3163</v>
      </c>
      <c r="C6213" s="4" t="s">
        <v>1013</v>
      </c>
      <c r="D6213" s="4" t="n">
        <v>20</v>
      </c>
      <c r="E6213" s="4" t="n">
        <v>240.92</v>
      </c>
      <c r="F6213" s="4" t="n">
        <v>4818.4</v>
      </c>
      <c r="G6213" s="4" t="n">
        <f aca="false">INDEX(Data_Products!$D$2:$D$33,MATCH(C6213,Data_Products!$A$2:$A$33,0))</f>
        <v>168.32</v>
      </c>
      <c r="H6213" s="4" t="str">
        <f aca="false">INDEX(Data_Products!$C$2:$C$33,MATCH(C6213,Data_Products!$A$2:$A$33,0))</f>
        <v>Timber</v>
      </c>
      <c r="I6213" s="10" t="n">
        <f aca="false">D6213*(E6213-G6213)</f>
        <v>1452</v>
      </c>
      <c r="J6213" s="11" t="n">
        <f aca="false">IFERROR(I6213/F6213,0)</f>
        <v>0.301344844761747</v>
      </c>
      <c r="K6213" s="4" t="str">
        <f aca="false">IFERROR(INDEX(Data_Orders!$F$2:$F$4727,MATCH(B6213,Data_Orders!$A$2:$A$4727,0)),"")</f>
        <v>Trade Account</v>
      </c>
      <c r="L6213" s="4" t="str">
        <f aca="false">IFERROR(INDEX(Data_Orders!$D$2:$D$4727,MATCH(B6213,Data_Orders!$A$2:$A$4727,0)),"")</f>
        <v>Leicester</v>
      </c>
    </row>
    <row r="6214" customFormat="false" ht="15" hidden="false" customHeight="false" outlineLevel="0" collapsed="false">
      <c r="A6214" s="4" t="s">
        <v>12030</v>
      </c>
      <c r="B6214" s="4" t="s">
        <v>3164</v>
      </c>
      <c r="C6214" s="4" t="s">
        <v>1075</v>
      </c>
      <c r="D6214" s="4" t="n">
        <v>17</v>
      </c>
      <c r="E6214" s="4" t="n">
        <v>98.61</v>
      </c>
      <c r="F6214" s="4" t="n">
        <v>1676.37</v>
      </c>
      <c r="G6214" s="4" t="n">
        <f aca="false">INDEX(Data_Products!$D$2:$D$33,MATCH(C6214,Data_Products!$A$2:$A$33,0))</f>
        <v>74.84</v>
      </c>
      <c r="H6214" s="4" t="str">
        <f aca="false">INDEX(Data_Products!$C$2:$C$33,MATCH(C6214,Data_Products!$A$2:$A$33,0))</f>
        <v>Landscaping</v>
      </c>
      <c r="I6214" s="10" t="n">
        <f aca="false">D6214*(E6214-G6214)</f>
        <v>404.09</v>
      </c>
      <c r="J6214" s="11" t="n">
        <f aca="false">IFERROR(I6214/F6214,0)</f>
        <v>0.24105060338708</v>
      </c>
      <c r="K6214" s="4" t="str">
        <f aca="false">IFERROR(INDEX(Data_Orders!$F$2:$F$4727,MATCH(B6214,Data_Orders!$A$2:$A$4727,0)),"")</f>
        <v>Trade Account</v>
      </c>
      <c r="L6214" s="4" t="str">
        <f aca="false">IFERROR(INDEX(Data_Orders!$D$2:$D$4727,MATCH(B6214,Data_Orders!$A$2:$A$4727,0)),"")</f>
        <v>Leicester</v>
      </c>
    </row>
    <row r="6215" customFormat="false" ht="15" hidden="false" customHeight="false" outlineLevel="0" collapsed="false">
      <c r="A6215" s="4" t="s">
        <v>12031</v>
      </c>
      <c r="B6215" s="4" t="s">
        <v>3164</v>
      </c>
      <c r="C6215" s="4" t="s">
        <v>1037</v>
      </c>
      <c r="D6215" s="4" t="n">
        <v>16</v>
      </c>
      <c r="E6215" s="4" t="n">
        <v>90.97</v>
      </c>
      <c r="F6215" s="4" t="n">
        <v>1455.52</v>
      </c>
      <c r="G6215" s="4" t="n">
        <f aca="false">INDEX(Data_Products!$D$2:$D$33,MATCH(C6215,Data_Products!$A$2:$A$33,0))</f>
        <v>73.81</v>
      </c>
      <c r="H6215" s="4" t="str">
        <f aca="false">INDEX(Data_Products!$C$2:$C$33,MATCH(C6215,Data_Products!$A$2:$A$33,0))</f>
        <v>Insulation</v>
      </c>
      <c r="I6215" s="10" t="n">
        <f aca="false">D6215*(E6215-G6215)</f>
        <v>274.56</v>
      </c>
      <c r="J6215" s="11" t="n">
        <f aca="false">IFERROR(I6215/F6215,0)</f>
        <v>0.18863361547763</v>
      </c>
      <c r="K6215" s="4" t="str">
        <f aca="false">IFERROR(INDEX(Data_Orders!$F$2:$F$4727,MATCH(B6215,Data_Orders!$A$2:$A$4727,0)),"")</f>
        <v>Trade Account</v>
      </c>
      <c r="L6215" s="4" t="str">
        <f aca="false">IFERROR(INDEX(Data_Orders!$D$2:$D$4727,MATCH(B6215,Data_Orders!$A$2:$A$4727,0)),"")</f>
        <v>Leicester</v>
      </c>
    </row>
    <row r="6216" customFormat="false" ht="15" hidden="false" customHeight="false" outlineLevel="0" collapsed="false">
      <c r="A6216" s="4" t="s">
        <v>12032</v>
      </c>
      <c r="B6216" s="4" t="s">
        <v>3164</v>
      </c>
      <c r="C6216" s="4" t="s">
        <v>1066</v>
      </c>
      <c r="D6216" s="4" t="n">
        <v>8</v>
      </c>
      <c r="E6216" s="4" t="n">
        <v>209.69</v>
      </c>
      <c r="F6216" s="4" t="n">
        <v>1677.52</v>
      </c>
      <c r="G6216" s="4" t="n">
        <f aca="false">INDEX(Data_Products!$D$2:$D$33,MATCH(C6216,Data_Products!$A$2:$A$33,0))</f>
        <v>144.38</v>
      </c>
      <c r="H6216" s="4" t="str">
        <f aca="false">INDEX(Data_Products!$C$2:$C$33,MATCH(C6216,Data_Products!$A$2:$A$33,0))</f>
        <v>Plumbing &amp; Drainage</v>
      </c>
      <c r="I6216" s="10" t="n">
        <f aca="false">D6216*(E6216-G6216)</f>
        <v>522.48</v>
      </c>
      <c r="J6216" s="11" t="n">
        <f aca="false">IFERROR(I6216/F6216,0)</f>
        <v>0.311459773952024</v>
      </c>
      <c r="K6216" s="4" t="str">
        <f aca="false">IFERROR(INDEX(Data_Orders!$F$2:$F$4727,MATCH(B6216,Data_Orders!$A$2:$A$4727,0)),"")</f>
        <v>Trade Account</v>
      </c>
      <c r="L6216" s="4" t="str">
        <f aca="false">IFERROR(INDEX(Data_Orders!$D$2:$D$4727,MATCH(B6216,Data_Orders!$A$2:$A$4727,0)),"")</f>
        <v>Leicester</v>
      </c>
    </row>
    <row r="6217" customFormat="false" ht="15" hidden="false" customHeight="false" outlineLevel="0" collapsed="false">
      <c r="A6217" s="4" t="s">
        <v>12033</v>
      </c>
      <c r="B6217" s="4" t="s">
        <v>3164</v>
      </c>
      <c r="C6217" s="4" t="s">
        <v>1052</v>
      </c>
      <c r="D6217" s="4" t="n">
        <v>3</v>
      </c>
      <c r="E6217" s="4" t="n">
        <v>205.71</v>
      </c>
      <c r="F6217" s="4" t="n">
        <v>617.13</v>
      </c>
      <c r="G6217" s="4" t="n">
        <f aca="false">INDEX(Data_Products!$D$2:$D$33,MATCH(C6217,Data_Products!$A$2:$A$33,0))</f>
        <v>152.29</v>
      </c>
      <c r="H6217" s="4" t="str">
        <f aca="false">INDEX(Data_Products!$C$2:$C$33,MATCH(C6217,Data_Products!$A$2:$A$33,0))</f>
        <v>Roofing</v>
      </c>
      <c r="I6217" s="10" t="n">
        <f aca="false">D6217*(E6217-G6217)</f>
        <v>160.26</v>
      </c>
      <c r="J6217" s="11" t="n">
        <f aca="false">IFERROR(I6217/F6217,0)</f>
        <v>0.259685965679841</v>
      </c>
      <c r="K6217" s="4" t="str">
        <f aca="false">IFERROR(INDEX(Data_Orders!$F$2:$F$4727,MATCH(B6217,Data_Orders!$A$2:$A$4727,0)),"")</f>
        <v>Trade Account</v>
      </c>
      <c r="L6217" s="4" t="str">
        <f aca="false">IFERROR(INDEX(Data_Orders!$D$2:$D$4727,MATCH(B6217,Data_Orders!$A$2:$A$4727,0)),"")</f>
        <v>Leicester</v>
      </c>
    </row>
    <row r="6218" customFormat="false" ht="15" hidden="false" customHeight="false" outlineLevel="0" collapsed="false">
      <c r="A6218" s="4" t="s">
        <v>12034</v>
      </c>
      <c r="B6218" s="4" t="s">
        <v>3165</v>
      </c>
      <c r="C6218" s="4" t="s">
        <v>1050</v>
      </c>
      <c r="D6218" s="4" t="n">
        <v>14</v>
      </c>
      <c r="E6218" s="4" t="n">
        <v>238.63</v>
      </c>
      <c r="F6218" s="4" t="n">
        <v>3340.82</v>
      </c>
      <c r="G6218" s="4" t="n">
        <f aca="false">INDEX(Data_Products!$D$2:$D$33,MATCH(C6218,Data_Products!$A$2:$A$33,0))</f>
        <v>148.91</v>
      </c>
      <c r="H6218" s="4" t="str">
        <f aca="false">INDEX(Data_Products!$C$2:$C$33,MATCH(C6218,Data_Products!$A$2:$A$33,0))</f>
        <v>Tools &amp; Fixings</v>
      </c>
      <c r="I6218" s="10" t="n">
        <f aca="false">D6218*(E6218-G6218)</f>
        <v>1256.08</v>
      </c>
      <c r="J6218" s="11" t="n">
        <f aca="false">IFERROR(I6218/F6218,0)</f>
        <v>0.375979549930855</v>
      </c>
      <c r="K6218" s="4" t="str">
        <f aca="false">IFERROR(INDEX(Data_Orders!$F$2:$F$4727,MATCH(B6218,Data_Orders!$A$2:$A$4727,0)),"")</f>
        <v>Trade Account</v>
      </c>
      <c r="L6218" s="4" t="str">
        <f aca="false">IFERROR(INDEX(Data_Orders!$D$2:$D$4727,MATCH(B6218,Data_Orders!$A$2:$A$4727,0)),"")</f>
        <v>Leicester</v>
      </c>
    </row>
    <row r="6219" customFormat="false" ht="15" hidden="false" customHeight="false" outlineLevel="0" collapsed="false">
      <c r="A6219" s="4" t="s">
        <v>12035</v>
      </c>
      <c r="B6219" s="4" t="s">
        <v>3165</v>
      </c>
      <c r="C6219" s="4" t="s">
        <v>1041</v>
      </c>
      <c r="D6219" s="4" t="n">
        <v>13</v>
      </c>
      <c r="E6219" s="4" t="n">
        <v>242.75</v>
      </c>
      <c r="F6219" s="4" t="n">
        <v>3155.75</v>
      </c>
      <c r="G6219" s="4" t="n">
        <f aca="false">INDEX(Data_Products!$D$2:$D$33,MATCH(C6219,Data_Products!$A$2:$A$33,0))</f>
        <v>142.94</v>
      </c>
      <c r="H6219" s="4" t="str">
        <f aca="false">INDEX(Data_Products!$C$2:$C$33,MATCH(C6219,Data_Products!$A$2:$A$33,0))</f>
        <v>Tools &amp; Fixings</v>
      </c>
      <c r="I6219" s="10" t="n">
        <f aca="false">D6219*(E6219-G6219)</f>
        <v>1297.53</v>
      </c>
      <c r="J6219" s="11" t="n">
        <f aca="false">IFERROR(I6219/F6219,0)</f>
        <v>0.411163748712667</v>
      </c>
      <c r="K6219" s="4" t="str">
        <f aca="false">IFERROR(INDEX(Data_Orders!$F$2:$F$4727,MATCH(B6219,Data_Orders!$A$2:$A$4727,0)),"")</f>
        <v>Trade Account</v>
      </c>
      <c r="L6219" s="4" t="str">
        <f aca="false">IFERROR(INDEX(Data_Orders!$D$2:$D$4727,MATCH(B6219,Data_Orders!$A$2:$A$4727,0)),"")</f>
        <v>Leicester</v>
      </c>
    </row>
    <row r="6220" customFormat="false" ht="15" hidden="false" customHeight="false" outlineLevel="0" collapsed="false">
      <c r="A6220" s="4" t="s">
        <v>12036</v>
      </c>
      <c r="B6220" s="4" t="s">
        <v>3165</v>
      </c>
      <c r="C6220" s="4" t="s">
        <v>1057</v>
      </c>
      <c r="D6220" s="4" t="n">
        <v>20</v>
      </c>
      <c r="E6220" s="4" t="n">
        <v>176.81</v>
      </c>
      <c r="F6220" s="4" t="n">
        <v>3536.2</v>
      </c>
      <c r="G6220" s="4" t="n">
        <f aca="false">INDEX(Data_Products!$D$2:$D$33,MATCH(C6220,Data_Products!$A$2:$A$33,0))</f>
        <v>129.57</v>
      </c>
      <c r="H6220" s="4" t="str">
        <f aca="false">INDEX(Data_Products!$C$2:$C$33,MATCH(C6220,Data_Products!$A$2:$A$33,0))</f>
        <v>Roofing</v>
      </c>
      <c r="I6220" s="10" t="n">
        <f aca="false">D6220*(E6220-G6220)</f>
        <v>944.8</v>
      </c>
      <c r="J6220" s="11" t="n">
        <f aca="false">IFERROR(I6220/F6220,0)</f>
        <v>0.267179458175443</v>
      </c>
      <c r="K6220" s="4" t="str">
        <f aca="false">IFERROR(INDEX(Data_Orders!$F$2:$F$4727,MATCH(B6220,Data_Orders!$A$2:$A$4727,0)),"")</f>
        <v>Trade Account</v>
      </c>
      <c r="L6220" s="4" t="str">
        <f aca="false">IFERROR(INDEX(Data_Orders!$D$2:$D$4727,MATCH(B6220,Data_Orders!$A$2:$A$4727,0)),"")</f>
        <v>Leicester</v>
      </c>
    </row>
    <row r="6221" customFormat="false" ht="15" hidden="false" customHeight="false" outlineLevel="0" collapsed="false">
      <c r="A6221" s="4" t="s">
        <v>12037</v>
      </c>
      <c r="B6221" s="4" t="s">
        <v>3165</v>
      </c>
      <c r="C6221" s="4" t="s">
        <v>1017</v>
      </c>
      <c r="D6221" s="4" t="n">
        <v>18</v>
      </c>
      <c r="E6221" s="4" t="n">
        <v>49.15</v>
      </c>
      <c r="F6221" s="4" t="n">
        <v>884.7</v>
      </c>
      <c r="G6221" s="4" t="n">
        <f aca="false">INDEX(Data_Products!$D$2:$D$33,MATCH(C6221,Data_Products!$A$2:$A$33,0))</f>
        <v>31.44</v>
      </c>
      <c r="H6221" s="4" t="str">
        <f aca="false">INDEX(Data_Products!$C$2:$C$33,MATCH(C6221,Data_Products!$A$2:$A$33,0))</f>
        <v>Timber</v>
      </c>
      <c r="I6221" s="10" t="n">
        <f aca="false">D6221*(E6221-G6221)</f>
        <v>318.78</v>
      </c>
      <c r="J6221" s="11" t="n">
        <f aca="false">IFERROR(I6221/F6221,0)</f>
        <v>0.360325534079349</v>
      </c>
      <c r="K6221" s="4" t="str">
        <f aca="false">IFERROR(INDEX(Data_Orders!$F$2:$F$4727,MATCH(B6221,Data_Orders!$A$2:$A$4727,0)),"")</f>
        <v>Trade Account</v>
      </c>
      <c r="L6221" s="4" t="str">
        <f aca="false">IFERROR(INDEX(Data_Orders!$D$2:$D$4727,MATCH(B6221,Data_Orders!$A$2:$A$4727,0)),"")</f>
        <v>Leicester</v>
      </c>
    </row>
    <row r="6222" customFormat="false" ht="15" hidden="false" customHeight="false" outlineLevel="0" collapsed="false">
      <c r="A6222" s="4" t="s">
        <v>12038</v>
      </c>
      <c r="B6222" s="4" t="s">
        <v>3166</v>
      </c>
      <c r="C6222" s="4" t="s">
        <v>1044</v>
      </c>
      <c r="D6222" s="4" t="n">
        <v>2</v>
      </c>
      <c r="E6222" s="4" t="n">
        <v>190.44</v>
      </c>
      <c r="F6222" s="4" t="n">
        <v>380.88</v>
      </c>
      <c r="G6222" s="4" t="n">
        <f aca="false">INDEX(Data_Products!$D$2:$D$33,MATCH(C6222,Data_Products!$A$2:$A$33,0))</f>
        <v>115.48</v>
      </c>
      <c r="H6222" s="4" t="str">
        <f aca="false">INDEX(Data_Products!$C$2:$C$33,MATCH(C6222,Data_Products!$A$2:$A$33,0))</f>
        <v>Tools &amp; Fixings</v>
      </c>
      <c r="I6222" s="10" t="n">
        <f aca="false">D6222*(E6222-G6222)</f>
        <v>149.92</v>
      </c>
      <c r="J6222" s="11" t="n">
        <f aca="false">IFERROR(I6222/F6222,0)</f>
        <v>0.393614786809494</v>
      </c>
      <c r="K6222" s="4" t="str">
        <f aca="false">IFERROR(INDEX(Data_Orders!$F$2:$F$4727,MATCH(B6222,Data_Orders!$A$2:$A$4727,0)),"")</f>
        <v>Trade Account</v>
      </c>
      <c r="L6222" s="4" t="str">
        <f aca="false">IFERROR(INDEX(Data_Orders!$D$2:$D$4727,MATCH(B6222,Data_Orders!$A$2:$A$4727,0)),"")</f>
        <v>Rugby</v>
      </c>
    </row>
    <row r="6223" customFormat="false" ht="15" hidden="false" customHeight="false" outlineLevel="0" collapsed="false">
      <c r="A6223" s="4" t="s">
        <v>12039</v>
      </c>
      <c r="B6223" s="4" t="s">
        <v>3166</v>
      </c>
      <c r="C6223" s="4" t="s">
        <v>1030</v>
      </c>
      <c r="D6223" s="4" t="n">
        <v>16</v>
      </c>
      <c r="E6223" s="4" t="n">
        <v>25.23</v>
      </c>
      <c r="F6223" s="4" t="n">
        <v>403.68</v>
      </c>
      <c r="G6223" s="4" t="n">
        <f aca="false">INDEX(Data_Products!$D$2:$D$33,MATCH(C6223,Data_Products!$A$2:$A$33,0))</f>
        <v>17.67</v>
      </c>
      <c r="H6223" s="4" t="str">
        <f aca="false">INDEX(Data_Products!$C$2:$C$33,MATCH(C6223,Data_Products!$A$2:$A$33,0))</f>
        <v>Cement &amp; Aggregates</v>
      </c>
      <c r="I6223" s="10" t="n">
        <f aca="false">D6223*(E6223-G6223)</f>
        <v>120.96</v>
      </c>
      <c r="J6223" s="11" t="n">
        <f aca="false">IFERROR(I6223/F6223,0)</f>
        <v>0.299643281807372</v>
      </c>
      <c r="K6223" s="4" t="str">
        <f aca="false">IFERROR(INDEX(Data_Orders!$F$2:$F$4727,MATCH(B6223,Data_Orders!$A$2:$A$4727,0)),"")</f>
        <v>Trade Account</v>
      </c>
      <c r="L6223" s="4" t="str">
        <f aca="false">IFERROR(INDEX(Data_Orders!$D$2:$D$4727,MATCH(B6223,Data_Orders!$A$2:$A$4727,0)),"")</f>
        <v>Rugby</v>
      </c>
    </row>
    <row r="6224" customFormat="false" ht="15" hidden="false" customHeight="false" outlineLevel="0" collapsed="false">
      <c r="A6224" s="4" t="s">
        <v>12040</v>
      </c>
      <c r="B6224" s="4" t="s">
        <v>3167</v>
      </c>
      <c r="C6224" s="4" t="s">
        <v>1028</v>
      </c>
      <c r="D6224" s="4" t="n">
        <v>11</v>
      </c>
      <c r="E6224" s="4" t="n">
        <v>118.79</v>
      </c>
      <c r="F6224" s="4" t="n">
        <v>1306.69</v>
      </c>
      <c r="G6224" s="4" t="n">
        <f aca="false">INDEX(Data_Products!$D$2:$D$33,MATCH(C6224,Data_Products!$A$2:$A$33,0))</f>
        <v>81.07</v>
      </c>
      <c r="H6224" s="4" t="str">
        <f aca="false">INDEX(Data_Products!$C$2:$C$33,MATCH(C6224,Data_Products!$A$2:$A$33,0))</f>
        <v>Cement &amp; Aggregates</v>
      </c>
      <c r="I6224" s="10" t="n">
        <f aca="false">D6224*(E6224-G6224)</f>
        <v>414.92</v>
      </c>
      <c r="J6224" s="11" t="n">
        <f aca="false">IFERROR(I6224/F6224,0)</f>
        <v>0.317535146056065</v>
      </c>
      <c r="K6224" s="4" t="str">
        <f aca="false">IFERROR(INDEX(Data_Orders!$F$2:$F$4727,MATCH(B6224,Data_Orders!$A$2:$A$4727,0)),"")</f>
        <v>Trade Account</v>
      </c>
      <c r="L6224" s="4" t="str">
        <f aca="false">IFERROR(INDEX(Data_Orders!$D$2:$D$4727,MATCH(B6224,Data_Orders!$A$2:$A$4727,0)),"")</f>
        <v>Rugby</v>
      </c>
    </row>
    <row r="6225" customFormat="false" ht="15" hidden="false" customHeight="false" outlineLevel="0" collapsed="false">
      <c r="A6225" s="4" t="s">
        <v>12041</v>
      </c>
      <c r="B6225" s="4" t="s">
        <v>3167</v>
      </c>
      <c r="C6225" s="4" t="s">
        <v>1026</v>
      </c>
      <c r="D6225" s="4" t="n">
        <v>14</v>
      </c>
      <c r="E6225" s="4" t="n">
        <v>184.05</v>
      </c>
      <c r="F6225" s="4" t="n">
        <v>2576.7</v>
      </c>
      <c r="G6225" s="4" t="n">
        <f aca="false">INDEX(Data_Products!$D$2:$D$33,MATCH(C6225,Data_Products!$A$2:$A$33,0))</f>
        <v>147.44</v>
      </c>
      <c r="H6225" s="4" t="str">
        <f aca="false">INDEX(Data_Products!$C$2:$C$33,MATCH(C6225,Data_Products!$A$2:$A$33,0))</f>
        <v>Cement &amp; Aggregates</v>
      </c>
      <c r="I6225" s="10" t="n">
        <f aca="false">D6225*(E6225-G6225)</f>
        <v>512.54</v>
      </c>
      <c r="J6225" s="11" t="n">
        <f aca="false">IFERROR(I6225/F6225,0)</f>
        <v>0.19891333876664</v>
      </c>
      <c r="K6225" s="4" t="str">
        <f aca="false">IFERROR(INDEX(Data_Orders!$F$2:$F$4727,MATCH(B6225,Data_Orders!$A$2:$A$4727,0)),"")</f>
        <v>Trade Account</v>
      </c>
      <c r="L6225" s="4" t="str">
        <f aca="false">IFERROR(INDEX(Data_Orders!$D$2:$D$4727,MATCH(B6225,Data_Orders!$A$2:$A$4727,0)),"")</f>
        <v>Rugby</v>
      </c>
    </row>
    <row r="6226" customFormat="false" ht="15" hidden="false" customHeight="false" outlineLevel="0" collapsed="false">
      <c r="A6226" s="4" t="s">
        <v>12042</v>
      </c>
      <c r="B6226" s="4" t="s">
        <v>3167</v>
      </c>
      <c r="C6226" s="4" t="s">
        <v>1068</v>
      </c>
      <c r="D6226" s="4" t="n">
        <v>6</v>
      </c>
      <c r="E6226" s="4" t="n">
        <v>86.28</v>
      </c>
      <c r="F6226" s="4" t="n">
        <v>517.68</v>
      </c>
      <c r="G6226" s="4" t="n">
        <f aca="false">INDEX(Data_Products!$D$2:$D$33,MATCH(C6226,Data_Products!$A$2:$A$33,0))</f>
        <v>68.55</v>
      </c>
      <c r="H6226" s="4" t="str">
        <f aca="false">INDEX(Data_Products!$C$2:$C$33,MATCH(C6226,Data_Products!$A$2:$A$33,0))</f>
        <v>Plumbing &amp; Drainage</v>
      </c>
      <c r="I6226" s="10" t="n">
        <f aca="false">D6226*(E6226-G6226)</f>
        <v>106.38</v>
      </c>
      <c r="J6226" s="11" t="n">
        <f aca="false">IFERROR(I6226/F6226,0)</f>
        <v>0.205493741307371</v>
      </c>
      <c r="K6226" s="4" t="str">
        <f aca="false">IFERROR(INDEX(Data_Orders!$F$2:$F$4727,MATCH(B6226,Data_Orders!$A$2:$A$4727,0)),"")</f>
        <v>Trade Account</v>
      </c>
      <c r="L6226" s="4" t="str">
        <f aca="false">IFERROR(INDEX(Data_Orders!$D$2:$D$4727,MATCH(B6226,Data_Orders!$A$2:$A$4727,0)),"")</f>
        <v>Rugby</v>
      </c>
    </row>
    <row r="6227" customFormat="false" ht="15" hidden="false" customHeight="false" outlineLevel="0" collapsed="false">
      <c r="A6227" s="4" t="s">
        <v>12043</v>
      </c>
      <c r="B6227" s="4" t="s">
        <v>3167</v>
      </c>
      <c r="C6227" s="4" t="s">
        <v>1021</v>
      </c>
      <c r="D6227" s="4" t="n">
        <v>7</v>
      </c>
      <c r="E6227" s="4" t="n">
        <v>73.76</v>
      </c>
      <c r="F6227" s="4" t="n">
        <v>516.32</v>
      </c>
      <c r="G6227" s="4" t="n">
        <f aca="false">INDEX(Data_Products!$D$2:$D$33,MATCH(C6227,Data_Products!$A$2:$A$33,0))</f>
        <v>51.51</v>
      </c>
      <c r="H6227" s="4" t="str">
        <f aca="false">INDEX(Data_Products!$C$2:$C$33,MATCH(C6227,Data_Products!$A$2:$A$33,0))</f>
        <v>Cement &amp; Aggregates</v>
      </c>
      <c r="I6227" s="10" t="n">
        <f aca="false">D6227*(E6227-G6227)</f>
        <v>155.75</v>
      </c>
      <c r="J6227" s="11" t="n">
        <f aca="false">IFERROR(I6227/F6227,0)</f>
        <v>0.301654013015184</v>
      </c>
      <c r="K6227" s="4" t="str">
        <f aca="false">IFERROR(INDEX(Data_Orders!$F$2:$F$4727,MATCH(B6227,Data_Orders!$A$2:$A$4727,0)),"")</f>
        <v>Trade Account</v>
      </c>
      <c r="L6227" s="4" t="str">
        <f aca="false">IFERROR(INDEX(Data_Orders!$D$2:$D$4727,MATCH(B6227,Data_Orders!$A$2:$A$4727,0)),"")</f>
        <v>Rugby</v>
      </c>
    </row>
    <row r="6228" customFormat="false" ht="15" hidden="false" customHeight="false" outlineLevel="0" collapsed="false">
      <c r="A6228" s="4" t="s">
        <v>12044</v>
      </c>
      <c r="B6228" s="4" t="s">
        <v>3167</v>
      </c>
      <c r="C6228" s="4" t="s">
        <v>1064</v>
      </c>
      <c r="D6228" s="4" t="n">
        <v>17</v>
      </c>
      <c r="E6228" s="4" t="n">
        <v>97.63</v>
      </c>
      <c r="F6228" s="4" t="n">
        <v>1659.71</v>
      </c>
      <c r="G6228" s="4" t="n">
        <f aca="false">INDEX(Data_Products!$D$2:$D$33,MATCH(C6228,Data_Products!$A$2:$A$33,0))</f>
        <v>65.21</v>
      </c>
      <c r="H6228" s="4" t="str">
        <f aca="false">INDEX(Data_Products!$C$2:$C$33,MATCH(C6228,Data_Products!$A$2:$A$33,0))</f>
        <v>Plumbing &amp; Drainage</v>
      </c>
      <c r="I6228" s="10" t="n">
        <f aca="false">D6228*(E6228-G6228)</f>
        <v>551.14</v>
      </c>
      <c r="J6228" s="11" t="n">
        <f aca="false">IFERROR(I6228/F6228,0)</f>
        <v>0.332070060432244</v>
      </c>
      <c r="K6228" s="4" t="str">
        <f aca="false">IFERROR(INDEX(Data_Orders!$F$2:$F$4727,MATCH(B6228,Data_Orders!$A$2:$A$4727,0)),"")</f>
        <v>Trade Account</v>
      </c>
      <c r="L6228" s="4" t="str">
        <f aca="false">IFERROR(INDEX(Data_Orders!$D$2:$D$4727,MATCH(B6228,Data_Orders!$A$2:$A$4727,0)),"")</f>
        <v>Rugby</v>
      </c>
    </row>
    <row r="6229" customFormat="false" ht="15" hidden="false" customHeight="false" outlineLevel="0" collapsed="false">
      <c r="A6229" s="4" t="s">
        <v>12045</v>
      </c>
      <c r="B6229" s="4" t="s">
        <v>3168</v>
      </c>
      <c r="C6229" s="4" t="s">
        <v>1052</v>
      </c>
      <c r="D6229" s="4" t="n">
        <v>20</v>
      </c>
      <c r="E6229" s="4" t="n">
        <v>205.71</v>
      </c>
      <c r="F6229" s="4" t="n">
        <v>4114.2</v>
      </c>
      <c r="G6229" s="4" t="n">
        <f aca="false">INDEX(Data_Products!$D$2:$D$33,MATCH(C6229,Data_Products!$A$2:$A$33,0))</f>
        <v>152.29</v>
      </c>
      <c r="H6229" s="4" t="str">
        <f aca="false">INDEX(Data_Products!$C$2:$C$33,MATCH(C6229,Data_Products!$A$2:$A$33,0))</f>
        <v>Roofing</v>
      </c>
      <c r="I6229" s="10" t="n">
        <f aca="false">D6229*(E6229-G6229)</f>
        <v>1068.4</v>
      </c>
      <c r="J6229" s="11" t="n">
        <f aca="false">IFERROR(I6229/F6229,0)</f>
        <v>0.259685965679841</v>
      </c>
      <c r="K6229" s="4" t="str">
        <f aca="false">IFERROR(INDEX(Data_Orders!$F$2:$F$4727,MATCH(B6229,Data_Orders!$A$2:$A$4727,0)),"")</f>
        <v>Trade Account</v>
      </c>
      <c r="L6229" s="4" t="str">
        <f aca="false">IFERROR(INDEX(Data_Orders!$D$2:$D$4727,MATCH(B6229,Data_Orders!$A$2:$A$4727,0)),"")</f>
        <v>Rugby</v>
      </c>
    </row>
    <row r="6230" customFormat="false" ht="15" hidden="false" customHeight="false" outlineLevel="0" collapsed="false">
      <c r="A6230" s="4" t="s">
        <v>12046</v>
      </c>
      <c r="B6230" s="4" t="s">
        <v>3168</v>
      </c>
      <c r="C6230" s="4" t="s">
        <v>1030</v>
      </c>
      <c r="D6230" s="4" t="n">
        <v>15</v>
      </c>
      <c r="E6230" s="4" t="n">
        <v>25.23</v>
      </c>
      <c r="F6230" s="4" t="n">
        <v>378.45</v>
      </c>
      <c r="G6230" s="4" t="n">
        <f aca="false">INDEX(Data_Products!$D$2:$D$33,MATCH(C6230,Data_Products!$A$2:$A$33,0))</f>
        <v>17.67</v>
      </c>
      <c r="H6230" s="4" t="str">
        <f aca="false">INDEX(Data_Products!$C$2:$C$33,MATCH(C6230,Data_Products!$A$2:$A$33,0))</f>
        <v>Cement &amp; Aggregates</v>
      </c>
      <c r="I6230" s="10" t="n">
        <f aca="false">D6230*(E6230-G6230)</f>
        <v>113.4</v>
      </c>
      <c r="J6230" s="11" t="n">
        <f aca="false">IFERROR(I6230/F6230,0)</f>
        <v>0.299643281807372</v>
      </c>
      <c r="K6230" s="4" t="str">
        <f aca="false">IFERROR(INDEX(Data_Orders!$F$2:$F$4727,MATCH(B6230,Data_Orders!$A$2:$A$4727,0)),"")</f>
        <v>Trade Account</v>
      </c>
      <c r="L6230" s="4" t="str">
        <f aca="false">IFERROR(INDEX(Data_Orders!$D$2:$D$4727,MATCH(B6230,Data_Orders!$A$2:$A$4727,0)),"")</f>
        <v>Rugby</v>
      </c>
    </row>
    <row r="6231" customFormat="false" ht="15" hidden="false" customHeight="false" outlineLevel="0" collapsed="false">
      <c r="A6231" s="4" t="s">
        <v>12047</v>
      </c>
      <c r="B6231" s="4" t="s">
        <v>3168</v>
      </c>
      <c r="C6231" s="4" t="s">
        <v>1050</v>
      </c>
      <c r="D6231" s="4" t="n">
        <v>1</v>
      </c>
      <c r="E6231" s="4" t="n">
        <v>238.63</v>
      </c>
      <c r="F6231" s="4" t="n">
        <v>238.63</v>
      </c>
      <c r="G6231" s="4" t="n">
        <f aca="false">INDEX(Data_Products!$D$2:$D$33,MATCH(C6231,Data_Products!$A$2:$A$33,0))</f>
        <v>148.91</v>
      </c>
      <c r="H6231" s="4" t="str">
        <f aca="false">INDEX(Data_Products!$C$2:$C$33,MATCH(C6231,Data_Products!$A$2:$A$33,0))</f>
        <v>Tools &amp; Fixings</v>
      </c>
      <c r="I6231" s="10" t="n">
        <f aca="false">D6231*(E6231-G6231)</f>
        <v>89.72</v>
      </c>
      <c r="J6231" s="11" t="n">
        <f aca="false">IFERROR(I6231/F6231,0)</f>
        <v>0.375979549930855</v>
      </c>
      <c r="K6231" s="4" t="str">
        <f aca="false">IFERROR(INDEX(Data_Orders!$F$2:$F$4727,MATCH(B6231,Data_Orders!$A$2:$A$4727,0)),"")</f>
        <v>Trade Account</v>
      </c>
      <c r="L6231" s="4" t="str">
        <f aca="false">IFERROR(INDEX(Data_Orders!$D$2:$D$4727,MATCH(B6231,Data_Orders!$A$2:$A$4727,0)),"")</f>
        <v>Rugby</v>
      </c>
    </row>
    <row r="6232" customFormat="false" ht="15" hidden="false" customHeight="false" outlineLevel="0" collapsed="false">
      <c r="A6232" s="4" t="s">
        <v>12048</v>
      </c>
      <c r="B6232" s="4" t="s">
        <v>3168</v>
      </c>
      <c r="C6232" s="4" t="s">
        <v>1075</v>
      </c>
      <c r="D6232" s="4" t="n">
        <v>3</v>
      </c>
      <c r="E6232" s="4" t="n">
        <v>98.61</v>
      </c>
      <c r="F6232" s="4" t="n">
        <v>295.83</v>
      </c>
      <c r="G6232" s="4" t="n">
        <f aca="false">INDEX(Data_Products!$D$2:$D$33,MATCH(C6232,Data_Products!$A$2:$A$33,0))</f>
        <v>74.84</v>
      </c>
      <c r="H6232" s="4" t="str">
        <f aca="false">INDEX(Data_Products!$C$2:$C$33,MATCH(C6232,Data_Products!$A$2:$A$33,0))</f>
        <v>Landscaping</v>
      </c>
      <c r="I6232" s="10" t="n">
        <f aca="false">D6232*(E6232-G6232)</f>
        <v>71.31</v>
      </c>
      <c r="J6232" s="11" t="n">
        <f aca="false">IFERROR(I6232/F6232,0)</f>
        <v>0.24105060338708</v>
      </c>
      <c r="K6232" s="4" t="str">
        <f aca="false">IFERROR(INDEX(Data_Orders!$F$2:$F$4727,MATCH(B6232,Data_Orders!$A$2:$A$4727,0)),"")</f>
        <v>Trade Account</v>
      </c>
      <c r="L6232" s="4" t="str">
        <f aca="false">IFERROR(INDEX(Data_Orders!$D$2:$D$4727,MATCH(B6232,Data_Orders!$A$2:$A$4727,0)),"")</f>
        <v>Rugby</v>
      </c>
    </row>
    <row r="6233" customFormat="false" ht="15" hidden="false" customHeight="false" outlineLevel="0" collapsed="false">
      <c r="A6233" s="4" t="s">
        <v>12049</v>
      </c>
      <c r="B6233" s="4" t="s">
        <v>3168</v>
      </c>
      <c r="C6233" s="4" t="s">
        <v>1017</v>
      </c>
      <c r="D6233" s="4" t="n">
        <v>9</v>
      </c>
      <c r="E6233" s="4" t="n">
        <v>49.15</v>
      </c>
      <c r="F6233" s="4" t="n">
        <v>442.35</v>
      </c>
      <c r="G6233" s="4" t="n">
        <f aca="false">INDEX(Data_Products!$D$2:$D$33,MATCH(C6233,Data_Products!$A$2:$A$33,0))</f>
        <v>31.44</v>
      </c>
      <c r="H6233" s="4" t="str">
        <f aca="false">INDEX(Data_Products!$C$2:$C$33,MATCH(C6233,Data_Products!$A$2:$A$33,0))</f>
        <v>Timber</v>
      </c>
      <c r="I6233" s="10" t="n">
        <f aca="false">D6233*(E6233-G6233)</f>
        <v>159.39</v>
      </c>
      <c r="J6233" s="11" t="n">
        <f aca="false">IFERROR(I6233/F6233,0)</f>
        <v>0.360325534079349</v>
      </c>
      <c r="K6233" s="4" t="str">
        <f aca="false">IFERROR(INDEX(Data_Orders!$F$2:$F$4727,MATCH(B6233,Data_Orders!$A$2:$A$4727,0)),"")</f>
        <v>Trade Account</v>
      </c>
      <c r="L6233" s="4" t="str">
        <f aca="false">IFERROR(INDEX(Data_Orders!$D$2:$D$4727,MATCH(B6233,Data_Orders!$A$2:$A$4727,0)),"")</f>
        <v>Rugby</v>
      </c>
    </row>
    <row r="6234" customFormat="false" ht="15" hidden="false" customHeight="false" outlineLevel="0" collapsed="false">
      <c r="A6234" s="4" t="s">
        <v>12050</v>
      </c>
      <c r="B6234" s="4" t="s">
        <v>3169</v>
      </c>
      <c r="C6234" s="4" t="s">
        <v>1070</v>
      </c>
      <c r="D6234" s="4" t="n">
        <v>1</v>
      </c>
      <c r="E6234" s="4" t="n">
        <v>230.32</v>
      </c>
      <c r="F6234" s="4" t="n">
        <v>230.32</v>
      </c>
      <c r="G6234" s="4" t="n">
        <f aca="false">INDEX(Data_Products!$D$2:$D$33,MATCH(C6234,Data_Products!$A$2:$A$33,0))</f>
        <v>161.64</v>
      </c>
      <c r="H6234" s="4" t="str">
        <f aca="false">INDEX(Data_Products!$C$2:$C$33,MATCH(C6234,Data_Products!$A$2:$A$33,0))</f>
        <v>Landscaping</v>
      </c>
      <c r="I6234" s="10" t="n">
        <f aca="false">D6234*(E6234-G6234)</f>
        <v>68.68</v>
      </c>
      <c r="J6234" s="11" t="n">
        <f aca="false">IFERROR(I6234/F6234,0)</f>
        <v>0.298193817297673</v>
      </c>
      <c r="K6234" s="4" t="str">
        <f aca="false">IFERROR(INDEX(Data_Orders!$F$2:$F$4727,MATCH(B6234,Data_Orders!$A$2:$A$4727,0)),"")</f>
        <v>Trade Account</v>
      </c>
      <c r="L6234" s="4" t="str">
        <f aca="false">IFERROR(INDEX(Data_Orders!$D$2:$D$4727,MATCH(B6234,Data_Orders!$A$2:$A$4727,0)),"")</f>
        <v>Rugby</v>
      </c>
    </row>
    <row r="6235" customFormat="false" ht="15" hidden="false" customHeight="false" outlineLevel="0" collapsed="false">
      <c r="A6235" s="4" t="s">
        <v>12051</v>
      </c>
      <c r="B6235" s="4" t="s">
        <v>3169</v>
      </c>
      <c r="C6235" s="4" t="s">
        <v>1077</v>
      </c>
      <c r="D6235" s="4" t="n">
        <v>7</v>
      </c>
      <c r="E6235" s="4" t="n">
        <v>46.61</v>
      </c>
      <c r="F6235" s="4" t="n">
        <v>326.27</v>
      </c>
      <c r="G6235" s="4" t="n">
        <f aca="false">INDEX(Data_Products!$D$2:$D$33,MATCH(C6235,Data_Products!$A$2:$A$33,0))</f>
        <v>36.87</v>
      </c>
      <c r="H6235" s="4" t="str">
        <f aca="false">INDEX(Data_Products!$C$2:$C$33,MATCH(C6235,Data_Products!$A$2:$A$33,0))</f>
        <v>Landscaping</v>
      </c>
      <c r="I6235" s="10" t="n">
        <f aca="false">D6235*(E6235-G6235)</f>
        <v>68.18</v>
      </c>
      <c r="J6235" s="11" t="n">
        <f aca="false">IFERROR(I6235/F6235,0)</f>
        <v>0.208968032611028</v>
      </c>
      <c r="K6235" s="4" t="str">
        <f aca="false">IFERROR(INDEX(Data_Orders!$F$2:$F$4727,MATCH(B6235,Data_Orders!$A$2:$A$4727,0)),"")</f>
        <v>Trade Account</v>
      </c>
      <c r="L6235" s="4" t="str">
        <f aca="false">IFERROR(INDEX(Data_Orders!$D$2:$D$4727,MATCH(B6235,Data_Orders!$A$2:$A$4727,0)),"")</f>
        <v>Rugby</v>
      </c>
    </row>
    <row r="6236" customFormat="false" ht="15" hidden="false" customHeight="false" outlineLevel="0" collapsed="false">
      <c r="A6236" s="4" t="s">
        <v>12052</v>
      </c>
      <c r="B6236" s="4" t="s">
        <v>3169</v>
      </c>
      <c r="C6236" s="4" t="s">
        <v>1057</v>
      </c>
      <c r="D6236" s="4" t="n">
        <v>15</v>
      </c>
      <c r="E6236" s="4" t="n">
        <v>176.81</v>
      </c>
      <c r="F6236" s="4" t="n">
        <v>2652.15</v>
      </c>
      <c r="G6236" s="4" t="n">
        <f aca="false">INDEX(Data_Products!$D$2:$D$33,MATCH(C6236,Data_Products!$A$2:$A$33,0))</f>
        <v>129.57</v>
      </c>
      <c r="H6236" s="4" t="str">
        <f aca="false">INDEX(Data_Products!$C$2:$C$33,MATCH(C6236,Data_Products!$A$2:$A$33,0))</f>
        <v>Roofing</v>
      </c>
      <c r="I6236" s="10" t="n">
        <f aca="false">D6236*(E6236-G6236)</f>
        <v>708.6</v>
      </c>
      <c r="J6236" s="11" t="n">
        <f aca="false">IFERROR(I6236/F6236,0)</f>
        <v>0.267179458175443</v>
      </c>
      <c r="K6236" s="4" t="str">
        <f aca="false">IFERROR(INDEX(Data_Orders!$F$2:$F$4727,MATCH(B6236,Data_Orders!$A$2:$A$4727,0)),"")</f>
        <v>Trade Account</v>
      </c>
      <c r="L6236" s="4" t="str">
        <f aca="false">IFERROR(INDEX(Data_Orders!$D$2:$D$4727,MATCH(B6236,Data_Orders!$A$2:$A$4727,0)),"")</f>
        <v>Rugby</v>
      </c>
    </row>
    <row r="6237" customFormat="false" ht="15" hidden="false" customHeight="false" outlineLevel="0" collapsed="false">
      <c r="A6237" s="4" t="s">
        <v>12053</v>
      </c>
      <c r="B6237" s="4" t="s">
        <v>3169</v>
      </c>
      <c r="C6237" s="4" t="s">
        <v>1019</v>
      </c>
      <c r="D6237" s="4" t="n">
        <v>2</v>
      </c>
      <c r="E6237" s="4" t="n">
        <v>79.76</v>
      </c>
      <c r="F6237" s="4" t="n">
        <v>159.52</v>
      </c>
      <c r="G6237" s="4" t="n">
        <f aca="false">INDEX(Data_Products!$D$2:$D$33,MATCH(C6237,Data_Products!$A$2:$A$33,0))</f>
        <v>59.07</v>
      </c>
      <c r="H6237" s="4" t="str">
        <f aca="false">INDEX(Data_Products!$C$2:$C$33,MATCH(C6237,Data_Products!$A$2:$A$33,0))</f>
        <v>Timber</v>
      </c>
      <c r="I6237" s="10" t="n">
        <f aca="false">D6237*(E6237-G6237)</f>
        <v>41.38</v>
      </c>
      <c r="J6237" s="11" t="n">
        <f aca="false">IFERROR(I6237/F6237,0)</f>
        <v>0.259403209628887</v>
      </c>
      <c r="K6237" s="4" t="str">
        <f aca="false">IFERROR(INDEX(Data_Orders!$F$2:$F$4727,MATCH(B6237,Data_Orders!$A$2:$A$4727,0)),"")</f>
        <v>Trade Account</v>
      </c>
      <c r="L6237" s="4" t="str">
        <f aca="false">IFERROR(INDEX(Data_Orders!$D$2:$D$4727,MATCH(B6237,Data_Orders!$A$2:$A$4727,0)),"")</f>
        <v>Rugby</v>
      </c>
    </row>
    <row r="6238" customFormat="false" ht="15" hidden="false" customHeight="false" outlineLevel="0" collapsed="false">
      <c r="A6238" s="4" t="s">
        <v>12054</v>
      </c>
      <c r="B6238" s="4" t="s">
        <v>3170</v>
      </c>
      <c r="C6238" s="4" t="s">
        <v>1057</v>
      </c>
      <c r="D6238" s="4" t="n">
        <v>9</v>
      </c>
      <c r="E6238" s="4" t="n">
        <v>176.81</v>
      </c>
      <c r="F6238" s="4" t="n">
        <v>1591.29</v>
      </c>
      <c r="G6238" s="4" t="n">
        <f aca="false">INDEX(Data_Products!$D$2:$D$33,MATCH(C6238,Data_Products!$A$2:$A$33,0))</f>
        <v>129.57</v>
      </c>
      <c r="H6238" s="4" t="str">
        <f aca="false">INDEX(Data_Products!$C$2:$C$33,MATCH(C6238,Data_Products!$A$2:$A$33,0))</f>
        <v>Roofing</v>
      </c>
      <c r="I6238" s="10" t="n">
        <f aca="false">D6238*(E6238-G6238)</f>
        <v>425.16</v>
      </c>
      <c r="J6238" s="11" t="n">
        <f aca="false">IFERROR(I6238/F6238,0)</f>
        <v>0.267179458175443</v>
      </c>
      <c r="K6238" s="4" t="str">
        <f aca="false">IFERROR(INDEX(Data_Orders!$F$2:$F$4727,MATCH(B6238,Data_Orders!$A$2:$A$4727,0)),"")</f>
        <v>Contractor</v>
      </c>
      <c r="L6238" s="4" t="str">
        <f aca="false">IFERROR(INDEX(Data_Orders!$D$2:$D$4727,MATCH(B6238,Data_Orders!$A$2:$A$4727,0)),"")</f>
        <v>Nuneaton</v>
      </c>
    </row>
    <row r="6239" customFormat="false" ht="15" hidden="false" customHeight="false" outlineLevel="0" collapsed="false">
      <c r="A6239" s="4" t="s">
        <v>12055</v>
      </c>
      <c r="B6239" s="4" t="s">
        <v>3170</v>
      </c>
      <c r="C6239" s="4" t="s">
        <v>1010</v>
      </c>
      <c r="D6239" s="4" t="n">
        <v>4</v>
      </c>
      <c r="E6239" s="4" t="n">
        <v>135.95</v>
      </c>
      <c r="F6239" s="4" t="n">
        <v>543.8</v>
      </c>
      <c r="G6239" s="4" t="n">
        <f aca="false">INDEX(Data_Products!$D$2:$D$33,MATCH(C6239,Data_Products!$A$2:$A$33,0))</f>
        <v>111.1</v>
      </c>
      <c r="H6239" s="4" t="str">
        <f aca="false">INDEX(Data_Products!$C$2:$C$33,MATCH(C6239,Data_Products!$A$2:$A$33,0))</f>
        <v>Timber</v>
      </c>
      <c r="I6239" s="10" t="n">
        <f aca="false">D6239*(E6239-G6239)</f>
        <v>99.4</v>
      </c>
      <c r="J6239" s="11" t="n">
        <f aca="false">IFERROR(I6239/F6239,0)</f>
        <v>0.18278778962854</v>
      </c>
      <c r="K6239" s="4" t="str">
        <f aca="false">IFERROR(INDEX(Data_Orders!$F$2:$F$4727,MATCH(B6239,Data_Orders!$A$2:$A$4727,0)),"")</f>
        <v>Contractor</v>
      </c>
      <c r="L6239" s="4" t="str">
        <f aca="false">IFERROR(INDEX(Data_Orders!$D$2:$D$4727,MATCH(B6239,Data_Orders!$A$2:$A$4727,0)),"")</f>
        <v>Nuneaton</v>
      </c>
    </row>
    <row r="6240" customFormat="false" ht="15" hidden="false" customHeight="false" outlineLevel="0" collapsed="false">
      <c r="A6240" s="4" t="s">
        <v>12056</v>
      </c>
      <c r="B6240" s="4" t="s">
        <v>3171</v>
      </c>
      <c r="C6240" s="4" t="s">
        <v>1015</v>
      </c>
      <c r="D6240" s="4" t="n">
        <v>15</v>
      </c>
      <c r="E6240" s="4" t="n">
        <v>122.01</v>
      </c>
      <c r="F6240" s="4" t="n">
        <v>1830.15</v>
      </c>
      <c r="G6240" s="4" t="n">
        <f aca="false">INDEX(Data_Products!$D$2:$D$33,MATCH(C6240,Data_Products!$A$2:$A$33,0))</f>
        <v>85.53</v>
      </c>
      <c r="H6240" s="4" t="str">
        <f aca="false">INDEX(Data_Products!$C$2:$C$33,MATCH(C6240,Data_Products!$A$2:$A$33,0))</f>
        <v>Timber</v>
      </c>
      <c r="I6240" s="10" t="n">
        <f aca="false">D6240*(E6240-G6240)</f>
        <v>547.2</v>
      </c>
      <c r="J6240" s="11" t="n">
        <f aca="false">IFERROR(I6240/F6240,0)</f>
        <v>0.298991885910991</v>
      </c>
      <c r="K6240" s="4" t="str">
        <f aca="false">IFERROR(INDEX(Data_Orders!$F$2:$F$4727,MATCH(B6240,Data_Orders!$A$2:$A$4727,0)),"")</f>
        <v>Contractor</v>
      </c>
      <c r="L6240" s="4" t="str">
        <f aca="false">IFERROR(INDEX(Data_Orders!$D$2:$D$4727,MATCH(B6240,Data_Orders!$A$2:$A$4727,0)),"")</f>
        <v>Birmingham South</v>
      </c>
    </row>
    <row r="6241" customFormat="false" ht="15" hidden="false" customHeight="false" outlineLevel="0" collapsed="false">
      <c r="A6241" s="4" t="s">
        <v>12057</v>
      </c>
      <c r="B6241" s="4" t="s">
        <v>3172</v>
      </c>
      <c r="C6241" s="4" t="s">
        <v>1046</v>
      </c>
      <c r="D6241" s="4" t="n">
        <v>17</v>
      </c>
      <c r="E6241" s="4" t="n">
        <v>154.02</v>
      </c>
      <c r="F6241" s="4" t="n">
        <v>2618.34</v>
      </c>
      <c r="G6241" s="4" t="n">
        <f aca="false">INDEX(Data_Products!$D$2:$D$33,MATCH(C6241,Data_Products!$A$2:$A$33,0))</f>
        <v>102.1</v>
      </c>
      <c r="H6241" s="4" t="str">
        <f aca="false">INDEX(Data_Products!$C$2:$C$33,MATCH(C6241,Data_Products!$A$2:$A$33,0))</f>
        <v>Tools &amp; Fixings</v>
      </c>
      <c r="I6241" s="10" t="n">
        <f aca="false">D6241*(E6241-G6241)</f>
        <v>882.64</v>
      </c>
      <c r="J6241" s="11" t="n">
        <f aca="false">IFERROR(I6241/F6241,0)</f>
        <v>0.337099078041813</v>
      </c>
      <c r="K6241" s="4" t="str">
        <f aca="false">IFERROR(INDEX(Data_Orders!$F$2:$F$4727,MATCH(B6241,Data_Orders!$A$2:$A$4727,0)),"")</f>
        <v>Contractor</v>
      </c>
      <c r="L6241" s="4" t="str">
        <f aca="false">IFERROR(INDEX(Data_Orders!$D$2:$D$4727,MATCH(B6241,Data_Orders!$A$2:$A$4727,0)),"")</f>
        <v>Birmingham South</v>
      </c>
    </row>
    <row r="6242" customFormat="false" ht="15" hidden="false" customHeight="false" outlineLevel="0" collapsed="false">
      <c r="A6242" s="4" t="s">
        <v>12058</v>
      </c>
      <c r="B6242" s="4" t="s">
        <v>3172</v>
      </c>
      <c r="C6242" s="4" t="s">
        <v>1055</v>
      </c>
      <c r="D6242" s="4" t="n">
        <v>1</v>
      </c>
      <c r="E6242" s="4" t="n">
        <v>205.03</v>
      </c>
      <c r="F6242" s="4" t="n">
        <v>205.03</v>
      </c>
      <c r="G6242" s="4" t="n">
        <f aca="false">INDEX(Data_Products!$D$2:$D$33,MATCH(C6242,Data_Products!$A$2:$A$33,0))</f>
        <v>138.6</v>
      </c>
      <c r="H6242" s="4" t="str">
        <f aca="false">INDEX(Data_Products!$C$2:$C$33,MATCH(C6242,Data_Products!$A$2:$A$33,0))</f>
        <v>Roofing</v>
      </c>
      <c r="I6242" s="10" t="n">
        <f aca="false">D6242*(E6242-G6242)</f>
        <v>66.43</v>
      </c>
      <c r="J6242" s="11" t="n">
        <f aca="false">IFERROR(I6242/F6242,0)</f>
        <v>0.324001365653807</v>
      </c>
      <c r="K6242" s="4" t="str">
        <f aca="false">IFERROR(INDEX(Data_Orders!$F$2:$F$4727,MATCH(B6242,Data_Orders!$A$2:$A$4727,0)),"")</f>
        <v>Contractor</v>
      </c>
      <c r="L6242" s="4" t="str">
        <f aca="false">IFERROR(INDEX(Data_Orders!$D$2:$D$4727,MATCH(B6242,Data_Orders!$A$2:$A$4727,0)),"")</f>
        <v>Birmingham South</v>
      </c>
    </row>
    <row r="6243" customFormat="false" ht="15" hidden="false" customHeight="false" outlineLevel="0" collapsed="false">
      <c r="A6243" s="4" t="s">
        <v>12059</v>
      </c>
      <c r="B6243" s="4" t="s">
        <v>3172</v>
      </c>
      <c r="C6243" s="4" t="s">
        <v>1050</v>
      </c>
      <c r="D6243" s="4" t="n">
        <v>3</v>
      </c>
      <c r="E6243" s="4" t="n">
        <v>238.63</v>
      </c>
      <c r="F6243" s="4" t="n">
        <v>715.89</v>
      </c>
      <c r="G6243" s="4" t="n">
        <f aca="false">INDEX(Data_Products!$D$2:$D$33,MATCH(C6243,Data_Products!$A$2:$A$33,0))</f>
        <v>148.91</v>
      </c>
      <c r="H6243" s="4" t="str">
        <f aca="false">INDEX(Data_Products!$C$2:$C$33,MATCH(C6243,Data_Products!$A$2:$A$33,0))</f>
        <v>Tools &amp; Fixings</v>
      </c>
      <c r="I6243" s="10" t="n">
        <f aca="false">D6243*(E6243-G6243)</f>
        <v>269.16</v>
      </c>
      <c r="J6243" s="11" t="n">
        <f aca="false">IFERROR(I6243/F6243,0)</f>
        <v>0.375979549930855</v>
      </c>
      <c r="K6243" s="4" t="str">
        <f aca="false">IFERROR(INDEX(Data_Orders!$F$2:$F$4727,MATCH(B6243,Data_Orders!$A$2:$A$4727,0)),"")</f>
        <v>Contractor</v>
      </c>
      <c r="L6243" s="4" t="str">
        <f aca="false">IFERROR(INDEX(Data_Orders!$D$2:$D$4727,MATCH(B6243,Data_Orders!$A$2:$A$4727,0)),"")</f>
        <v>Birmingham South</v>
      </c>
    </row>
    <row r="6244" customFormat="false" ht="15" hidden="false" customHeight="false" outlineLevel="0" collapsed="false">
      <c r="A6244" s="4" t="s">
        <v>12060</v>
      </c>
      <c r="B6244" s="4" t="s">
        <v>3172</v>
      </c>
      <c r="C6244" s="4" t="s">
        <v>1077</v>
      </c>
      <c r="D6244" s="4" t="n">
        <v>18</v>
      </c>
      <c r="E6244" s="4" t="n">
        <v>46.61</v>
      </c>
      <c r="F6244" s="4" t="n">
        <v>838.98</v>
      </c>
      <c r="G6244" s="4" t="n">
        <f aca="false">INDEX(Data_Products!$D$2:$D$33,MATCH(C6244,Data_Products!$A$2:$A$33,0))</f>
        <v>36.87</v>
      </c>
      <c r="H6244" s="4" t="str">
        <f aca="false">INDEX(Data_Products!$C$2:$C$33,MATCH(C6244,Data_Products!$A$2:$A$33,0))</f>
        <v>Landscaping</v>
      </c>
      <c r="I6244" s="10" t="n">
        <f aca="false">D6244*(E6244-G6244)</f>
        <v>175.32</v>
      </c>
      <c r="J6244" s="11" t="n">
        <f aca="false">IFERROR(I6244/F6244,0)</f>
        <v>0.208968032611028</v>
      </c>
      <c r="K6244" s="4" t="str">
        <f aca="false">IFERROR(INDEX(Data_Orders!$F$2:$F$4727,MATCH(B6244,Data_Orders!$A$2:$A$4727,0)),"")</f>
        <v>Contractor</v>
      </c>
      <c r="L6244" s="4" t="str">
        <f aca="false">IFERROR(INDEX(Data_Orders!$D$2:$D$4727,MATCH(B6244,Data_Orders!$A$2:$A$4727,0)),"")</f>
        <v>Birmingham South</v>
      </c>
    </row>
    <row r="6245" customFormat="false" ht="15" hidden="false" customHeight="false" outlineLevel="0" collapsed="false">
      <c r="A6245" s="4" t="s">
        <v>12061</v>
      </c>
      <c r="B6245" s="4" t="s">
        <v>3172</v>
      </c>
      <c r="C6245" s="4" t="s">
        <v>1030</v>
      </c>
      <c r="D6245" s="4" t="n">
        <v>13</v>
      </c>
      <c r="E6245" s="4" t="n">
        <v>25.23</v>
      </c>
      <c r="F6245" s="4" t="n">
        <v>327.99</v>
      </c>
      <c r="G6245" s="4" t="n">
        <f aca="false">INDEX(Data_Products!$D$2:$D$33,MATCH(C6245,Data_Products!$A$2:$A$33,0))</f>
        <v>17.67</v>
      </c>
      <c r="H6245" s="4" t="str">
        <f aca="false">INDEX(Data_Products!$C$2:$C$33,MATCH(C6245,Data_Products!$A$2:$A$33,0))</f>
        <v>Cement &amp; Aggregates</v>
      </c>
      <c r="I6245" s="10" t="n">
        <f aca="false">D6245*(E6245-G6245)</f>
        <v>98.28</v>
      </c>
      <c r="J6245" s="11" t="n">
        <f aca="false">IFERROR(I6245/F6245,0)</f>
        <v>0.299643281807372</v>
      </c>
      <c r="K6245" s="4" t="str">
        <f aca="false">IFERROR(INDEX(Data_Orders!$F$2:$F$4727,MATCH(B6245,Data_Orders!$A$2:$A$4727,0)),"")</f>
        <v>Contractor</v>
      </c>
      <c r="L6245" s="4" t="str">
        <f aca="false">IFERROR(INDEX(Data_Orders!$D$2:$D$4727,MATCH(B6245,Data_Orders!$A$2:$A$4727,0)),"")</f>
        <v>Birmingham South</v>
      </c>
    </row>
    <row r="6246" customFormat="false" ht="15" hidden="false" customHeight="false" outlineLevel="0" collapsed="false">
      <c r="A6246" s="4" t="s">
        <v>12062</v>
      </c>
      <c r="B6246" s="4" t="s">
        <v>3173</v>
      </c>
      <c r="C6246" s="4" t="s">
        <v>1048</v>
      </c>
      <c r="D6246" s="4" t="n">
        <v>4</v>
      </c>
      <c r="E6246" s="4" t="n">
        <v>112.72</v>
      </c>
      <c r="F6246" s="4" t="n">
        <v>450.88</v>
      </c>
      <c r="G6246" s="4" t="n">
        <f aca="false">INDEX(Data_Products!$D$2:$D$33,MATCH(C6246,Data_Products!$A$2:$A$33,0))</f>
        <v>83.21</v>
      </c>
      <c r="H6246" s="4" t="str">
        <f aca="false">INDEX(Data_Products!$C$2:$C$33,MATCH(C6246,Data_Products!$A$2:$A$33,0))</f>
        <v>Tools &amp; Fixings</v>
      </c>
      <c r="I6246" s="10" t="n">
        <f aca="false">D6246*(E6246-G6246)</f>
        <v>118.04</v>
      </c>
      <c r="J6246" s="11" t="n">
        <f aca="false">IFERROR(I6246/F6246,0)</f>
        <v>0.261799148332151</v>
      </c>
      <c r="K6246" s="4" t="str">
        <f aca="false">IFERROR(INDEX(Data_Orders!$F$2:$F$4727,MATCH(B6246,Data_Orders!$A$2:$A$4727,0)),"")</f>
        <v>Contractor</v>
      </c>
      <c r="L6246" s="4" t="str">
        <f aca="false">IFERROR(INDEX(Data_Orders!$D$2:$D$4727,MATCH(B6246,Data_Orders!$A$2:$A$4727,0)),"")</f>
        <v>Birmingham South</v>
      </c>
    </row>
    <row r="6247" customFormat="false" ht="15" hidden="false" customHeight="false" outlineLevel="0" collapsed="false">
      <c r="A6247" s="4" t="s">
        <v>12063</v>
      </c>
      <c r="B6247" s="4" t="s">
        <v>3173</v>
      </c>
      <c r="C6247" s="4" t="s">
        <v>1019</v>
      </c>
      <c r="D6247" s="4" t="n">
        <v>15</v>
      </c>
      <c r="E6247" s="4" t="n">
        <v>79.76</v>
      </c>
      <c r="F6247" s="4" t="n">
        <v>1196.4</v>
      </c>
      <c r="G6247" s="4" t="n">
        <f aca="false">INDEX(Data_Products!$D$2:$D$33,MATCH(C6247,Data_Products!$A$2:$A$33,0))</f>
        <v>59.07</v>
      </c>
      <c r="H6247" s="4" t="str">
        <f aca="false">INDEX(Data_Products!$C$2:$C$33,MATCH(C6247,Data_Products!$A$2:$A$33,0))</f>
        <v>Timber</v>
      </c>
      <c r="I6247" s="10" t="n">
        <f aca="false">D6247*(E6247-G6247)</f>
        <v>310.35</v>
      </c>
      <c r="J6247" s="11" t="n">
        <f aca="false">IFERROR(I6247/F6247,0)</f>
        <v>0.259403209628887</v>
      </c>
      <c r="K6247" s="4" t="str">
        <f aca="false">IFERROR(INDEX(Data_Orders!$F$2:$F$4727,MATCH(B6247,Data_Orders!$A$2:$A$4727,0)),"")</f>
        <v>Contractor</v>
      </c>
      <c r="L6247" s="4" t="str">
        <f aca="false">IFERROR(INDEX(Data_Orders!$D$2:$D$4727,MATCH(B6247,Data_Orders!$A$2:$A$4727,0)),"")</f>
        <v>Birmingham South</v>
      </c>
    </row>
    <row r="6248" customFormat="false" ht="15" hidden="false" customHeight="false" outlineLevel="0" collapsed="false">
      <c r="A6248" s="4" t="s">
        <v>12064</v>
      </c>
      <c r="B6248" s="4" t="s">
        <v>3173</v>
      </c>
      <c r="C6248" s="4" t="s">
        <v>1021</v>
      </c>
      <c r="D6248" s="4" t="n">
        <v>12</v>
      </c>
      <c r="E6248" s="4" t="n">
        <v>73.76</v>
      </c>
      <c r="F6248" s="4" t="n">
        <v>885.12</v>
      </c>
      <c r="G6248" s="4" t="n">
        <f aca="false">INDEX(Data_Products!$D$2:$D$33,MATCH(C6248,Data_Products!$A$2:$A$33,0))</f>
        <v>51.51</v>
      </c>
      <c r="H6248" s="4" t="str">
        <f aca="false">INDEX(Data_Products!$C$2:$C$33,MATCH(C6248,Data_Products!$A$2:$A$33,0))</f>
        <v>Cement &amp; Aggregates</v>
      </c>
      <c r="I6248" s="10" t="n">
        <f aca="false">D6248*(E6248-G6248)</f>
        <v>267</v>
      </c>
      <c r="J6248" s="11" t="n">
        <f aca="false">IFERROR(I6248/F6248,0)</f>
        <v>0.301654013015185</v>
      </c>
      <c r="K6248" s="4" t="str">
        <f aca="false">IFERROR(INDEX(Data_Orders!$F$2:$F$4727,MATCH(B6248,Data_Orders!$A$2:$A$4727,0)),"")</f>
        <v>Contractor</v>
      </c>
      <c r="L6248" s="4" t="str">
        <f aca="false">IFERROR(INDEX(Data_Orders!$D$2:$D$4727,MATCH(B6248,Data_Orders!$A$2:$A$4727,0)),"")</f>
        <v>Birmingham South</v>
      </c>
    </row>
    <row r="6249" customFormat="false" ht="15" hidden="false" customHeight="false" outlineLevel="0" collapsed="false">
      <c r="A6249" s="4" t="s">
        <v>12065</v>
      </c>
      <c r="B6249" s="4" t="s">
        <v>3174</v>
      </c>
      <c r="C6249" s="4" t="s">
        <v>1048</v>
      </c>
      <c r="D6249" s="4" t="n">
        <v>6</v>
      </c>
      <c r="E6249" s="4" t="n">
        <v>112.72</v>
      </c>
      <c r="F6249" s="4" t="n">
        <v>676.32</v>
      </c>
      <c r="G6249" s="4" t="n">
        <f aca="false">INDEX(Data_Products!$D$2:$D$33,MATCH(C6249,Data_Products!$A$2:$A$33,0))</f>
        <v>83.21</v>
      </c>
      <c r="H6249" s="4" t="str">
        <f aca="false">INDEX(Data_Products!$C$2:$C$33,MATCH(C6249,Data_Products!$A$2:$A$33,0))</f>
        <v>Tools &amp; Fixings</v>
      </c>
      <c r="I6249" s="10" t="n">
        <f aca="false">D6249*(E6249-G6249)</f>
        <v>177.06</v>
      </c>
      <c r="J6249" s="11" t="n">
        <f aca="false">IFERROR(I6249/F6249,0)</f>
        <v>0.261799148332151</v>
      </c>
      <c r="K6249" s="4" t="str">
        <f aca="false">IFERROR(INDEX(Data_Orders!$F$2:$F$4727,MATCH(B6249,Data_Orders!$A$2:$A$4727,0)),"")</f>
        <v>Contractor</v>
      </c>
      <c r="L6249" s="4" t="str">
        <f aca="false">IFERROR(INDEX(Data_Orders!$D$2:$D$4727,MATCH(B6249,Data_Orders!$A$2:$A$4727,0)),"")</f>
        <v>Northampton</v>
      </c>
    </row>
    <row r="6250" customFormat="false" ht="15" hidden="false" customHeight="false" outlineLevel="0" collapsed="false">
      <c r="A6250" s="4" t="s">
        <v>12066</v>
      </c>
      <c r="B6250" s="4" t="s">
        <v>3175</v>
      </c>
      <c r="C6250" s="4" t="s">
        <v>1028</v>
      </c>
      <c r="D6250" s="4" t="n">
        <v>18</v>
      </c>
      <c r="E6250" s="4" t="n">
        <v>118.79</v>
      </c>
      <c r="F6250" s="4" t="n">
        <v>2138.22</v>
      </c>
      <c r="G6250" s="4" t="n">
        <f aca="false">INDEX(Data_Products!$D$2:$D$33,MATCH(C6250,Data_Products!$A$2:$A$33,0))</f>
        <v>81.07</v>
      </c>
      <c r="H6250" s="4" t="str">
        <f aca="false">INDEX(Data_Products!$C$2:$C$33,MATCH(C6250,Data_Products!$A$2:$A$33,0))</f>
        <v>Cement &amp; Aggregates</v>
      </c>
      <c r="I6250" s="10" t="n">
        <f aca="false">D6250*(E6250-G6250)</f>
        <v>678.96</v>
      </c>
      <c r="J6250" s="11" t="n">
        <f aca="false">IFERROR(I6250/F6250,0)</f>
        <v>0.317535146056066</v>
      </c>
      <c r="K6250" s="4" t="str">
        <f aca="false">IFERROR(INDEX(Data_Orders!$F$2:$F$4727,MATCH(B6250,Data_Orders!$A$2:$A$4727,0)),"")</f>
        <v>Contractor</v>
      </c>
      <c r="L6250" s="4" t="str">
        <f aca="false">IFERROR(INDEX(Data_Orders!$D$2:$D$4727,MATCH(B6250,Data_Orders!$A$2:$A$4727,0)),"")</f>
        <v>Northampton</v>
      </c>
    </row>
    <row r="6251" customFormat="false" ht="15" hidden="false" customHeight="false" outlineLevel="0" collapsed="false">
      <c r="A6251" s="4" t="s">
        <v>12067</v>
      </c>
      <c r="B6251" s="4" t="s">
        <v>3176</v>
      </c>
      <c r="C6251" s="4" t="s">
        <v>1044</v>
      </c>
      <c r="D6251" s="4" t="n">
        <v>6</v>
      </c>
      <c r="E6251" s="4" t="n">
        <v>190.44</v>
      </c>
      <c r="F6251" s="4" t="n">
        <v>1142.64</v>
      </c>
      <c r="G6251" s="4" t="n">
        <f aca="false">INDEX(Data_Products!$D$2:$D$33,MATCH(C6251,Data_Products!$A$2:$A$33,0))</f>
        <v>115.48</v>
      </c>
      <c r="H6251" s="4" t="str">
        <f aca="false">INDEX(Data_Products!$C$2:$C$33,MATCH(C6251,Data_Products!$A$2:$A$33,0))</f>
        <v>Tools &amp; Fixings</v>
      </c>
      <c r="I6251" s="10" t="n">
        <f aca="false">D6251*(E6251-G6251)</f>
        <v>449.76</v>
      </c>
      <c r="J6251" s="11" t="n">
        <f aca="false">IFERROR(I6251/F6251,0)</f>
        <v>0.393614786809494</v>
      </c>
      <c r="K6251" s="4" t="str">
        <f aca="false">IFERROR(INDEX(Data_Orders!$F$2:$F$4727,MATCH(B6251,Data_Orders!$A$2:$A$4727,0)),"")</f>
        <v>Contractor</v>
      </c>
      <c r="L6251" s="4" t="str">
        <f aca="false">IFERROR(INDEX(Data_Orders!$D$2:$D$4727,MATCH(B6251,Data_Orders!$A$2:$A$4727,0)),"")</f>
        <v>Northampton</v>
      </c>
    </row>
    <row r="6252" customFormat="false" ht="15" hidden="false" customHeight="false" outlineLevel="0" collapsed="false">
      <c r="A6252" s="4" t="s">
        <v>12068</v>
      </c>
      <c r="B6252" s="4" t="s">
        <v>3176</v>
      </c>
      <c r="C6252" s="4" t="s">
        <v>1032</v>
      </c>
      <c r="D6252" s="4" t="n">
        <v>7</v>
      </c>
      <c r="E6252" s="4" t="n">
        <v>99.65</v>
      </c>
      <c r="F6252" s="4" t="n">
        <v>697.55</v>
      </c>
      <c r="G6252" s="4" t="n">
        <f aca="false">INDEX(Data_Products!$D$2:$D$33,MATCH(C6252,Data_Products!$A$2:$A$33,0))</f>
        <v>58.26</v>
      </c>
      <c r="H6252" s="4" t="str">
        <f aca="false">INDEX(Data_Products!$C$2:$C$33,MATCH(C6252,Data_Products!$A$2:$A$33,0))</f>
        <v>Insulation</v>
      </c>
      <c r="I6252" s="10" t="n">
        <f aca="false">D6252*(E6252-G6252)</f>
        <v>289.73</v>
      </c>
      <c r="J6252" s="11" t="n">
        <f aca="false">IFERROR(I6252/F6252,0)</f>
        <v>0.415353738083292</v>
      </c>
      <c r="K6252" s="4" t="str">
        <f aca="false">IFERROR(INDEX(Data_Orders!$F$2:$F$4727,MATCH(B6252,Data_Orders!$A$2:$A$4727,0)),"")</f>
        <v>Contractor</v>
      </c>
      <c r="L6252" s="4" t="str">
        <f aca="false">IFERROR(INDEX(Data_Orders!$D$2:$D$4727,MATCH(B6252,Data_Orders!$A$2:$A$4727,0)),"")</f>
        <v>Northampton</v>
      </c>
    </row>
    <row r="6253" customFormat="false" ht="15" hidden="false" customHeight="false" outlineLevel="0" collapsed="false">
      <c r="A6253" s="4" t="s">
        <v>12069</v>
      </c>
      <c r="B6253" s="4" t="s">
        <v>3176</v>
      </c>
      <c r="C6253" s="4" t="s">
        <v>1057</v>
      </c>
      <c r="D6253" s="4" t="n">
        <v>13</v>
      </c>
      <c r="E6253" s="4" t="n">
        <v>176.81</v>
      </c>
      <c r="F6253" s="4" t="n">
        <v>2298.53</v>
      </c>
      <c r="G6253" s="4" t="n">
        <f aca="false">INDEX(Data_Products!$D$2:$D$33,MATCH(C6253,Data_Products!$A$2:$A$33,0))</f>
        <v>129.57</v>
      </c>
      <c r="H6253" s="4" t="str">
        <f aca="false">INDEX(Data_Products!$C$2:$C$33,MATCH(C6253,Data_Products!$A$2:$A$33,0))</f>
        <v>Roofing</v>
      </c>
      <c r="I6253" s="10" t="n">
        <f aca="false">D6253*(E6253-G6253)</f>
        <v>614.12</v>
      </c>
      <c r="J6253" s="11" t="n">
        <f aca="false">IFERROR(I6253/F6253,0)</f>
        <v>0.267179458175443</v>
      </c>
      <c r="K6253" s="4" t="str">
        <f aca="false">IFERROR(INDEX(Data_Orders!$F$2:$F$4727,MATCH(B6253,Data_Orders!$A$2:$A$4727,0)),"")</f>
        <v>Contractor</v>
      </c>
      <c r="L6253" s="4" t="str">
        <f aca="false">IFERROR(INDEX(Data_Orders!$D$2:$D$4727,MATCH(B6253,Data_Orders!$A$2:$A$4727,0)),"")</f>
        <v>Northampton</v>
      </c>
    </row>
    <row r="6254" customFormat="false" ht="15" hidden="false" customHeight="false" outlineLevel="0" collapsed="false">
      <c r="A6254" s="4" t="s">
        <v>12070</v>
      </c>
      <c r="B6254" s="4" t="s">
        <v>3176</v>
      </c>
      <c r="C6254" s="4" t="s">
        <v>1015</v>
      </c>
      <c r="D6254" s="4" t="n">
        <v>19</v>
      </c>
      <c r="E6254" s="4" t="n">
        <v>122.01</v>
      </c>
      <c r="F6254" s="4" t="n">
        <v>2318.19</v>
      </c>
      <c r="G6254" s="4" t="n">
        <f aca="false">INDEX(Data_Products!$D$2:$D$33,MATCH(C6254,Data_Products!$A$2:$A$33,0))</f>
        <v>85.53</v>
      </c>
      <c r="H6254" s="4" t="str">
        <f aca="false">INDEX(Data_Products!$C$2:$C$33,MATCH(C6254,Data_Products!$A$2:$A$33,0))</f>
        <v>Timber</v>
      </c>
      <c r="I6254" s="10" t="n">
        <f aca="false">D6254*(E6254-G6254)</f>
        <v>693.12</v>
      </c>
      <c r="J6254" s="11" t="n">
        <f aca="false">IFERROR(I6254/F6254,0)</f>
        <v>0.298991885910991</v>
      </c>
      <c r="K6254" s="4" t="str">
        <f aca="false">IFERROR(INDEX(Data_Orders!$F$2:$F$4727,MATCH(B6254,Data_Orders!$A$2:$A$4727,0)),"")</f>
        <v>Contractor</v>
      </c>
      <c r="L6254" s="4" t="str">
        <f aca="false">IFERROR(INDEX(Data_Orders!$D$2:$D$4727,MATCH(B6254,Data_Orders!$A$2:$A$4727,0)),"")</f>
        <v>Northampton</v>
      </c>
    </row>
    <row r="6255" customFormat="false" ht="15" hidden="false" customHeight="false" outlineLevel="0" collapsed="false">
      <c r="A6255" s="4" t="s">
        <v>12071</v>
      </c>
      <c r="B6255" s="4" t="s">
        <v>3177</v>
      </c>
      <c r="C6255" s="4" t="s">
        <v>1052</v>
      </c>
      <c r="D6255" s="4" t="n">
        <v>3</v>
      </c>
      <c r="E6255" s="4" t="n">
        <v>205.71</v>
      </c>
      <c r="F6255" s="4" t="n">
        <v>617.13</v>
      </c>
      <c r="G6255" s="4" t="n">
        <f aca="false">INDEX(Data_Products!$D$2:$D$33,MATCH(C6255,Data_Products!$A$2:$A$33,0))</f>
        <v>152.29</v>
      </c>
      <c r="H6255" s="4" t="str">
        <f aca="false">INDEX(Data_Products!$C$2:$C$33,MATCH(C6255,Data_Products!$A$2:$A$33,0))</f>
        <v>Roofing</v>
      </c>
      <c r="I6255" s="10" t="n">
        <f aca="false">D6255*(E6255-G6255)</f>
        <v>160.26</v>
      </c>
      <c r="J6255" s="11" t="n">
        <f aca="false">IFERROR(I6255/F6255,0)</f>
        <v>0.259685965679841</v>
      </c>
      <c r="K6255" s="4" t="str">
        <f aca="false">IFERROR(INDEX(Data_Orders!$F$2:$F$4727,MATCH(B6255,Data_Orders!$A$2:$A$4727,0)),"")</f>
        <v>Contractor</v>
      </c>
      <c r="L6255" s="4" t="str">
        <f aca="false">IFERROR(INDEX(Data_Orders!$D$2:$D$4727,MATCH(B6255,Data_Orders!$A$2:$A$4727,0)),"")</f>
        <v>Northampton</v>
      </c>
    </row>
    <row r="6256" customFormat="false" ht="15" hidden="false" customHeight="false" outlineLevel="0" collapsed="false">
      <c r="A6256" s="4" t="s">
        <v>12072</v>
      </c>
      <c r="B6256" s="4" t="s">
        <v>3177</v>
      </c>
      <c r="C6256" s="4" t="s">
        <v>1037</v>
      </c>
      <c r="D6256" s="4" t="n">
        <v>6</v>
      </c>
      <c r="E6256" s="4" t="n">
        <v>90.97</v>
      </c>
      <c r="F6256" s="4" t="n">
        <v>545.82</v>
      </c>
      <c r="G6256" s="4" t="n">
        <f aca="false">INDEX(Data_Products!$D$2:$D$33,MATCH(C6256,Data_Products!$A$2:$A$33,0))</f>
        <v>73.81</v>
      </c>
      <c r="H6256" s="4" t="str">
        <f aca="false">INDEX(Data_Products!$C$2:$C$33,MATCH(C6256,Data_Products!$A$2:$A$33,0))</f>
        <v>Insulation</v>
      </c>
      <c r="I6256" s="10" t="n">
        <f aca="false">D6256*(E6256-G6256)</f>
        <v>102.96</v>
      </c>
      <c r="J6256" s="11" t="n">
        <f aca="false">IFERROR(I6256/F6256,0)</f>
        <v>0.18863361547763</v>
      </c>
      <c r="K6256" s="4" t="str">
        <f aca="false">IFERROR(INDEX(Data_Orders!$F$2:$F$4727,MATCH(B6256,Data_Orders!$A$2:$A$4727,0)),"")</f>
        <v>Contractor</v>
      </c>
      <c r="L6256" s="4" t="str">
        <f aca="false">IFERROR(INDEX(Data_Orders!$D$2:$D$4727,MATCH(B6256,Data_Orders!$A$2:$A$4727,0)),"")</f>
        <v>Northampton</v>
      </c>
    </row>
    <row r="6257" customFormat="false" ht="15" hidden="false" customHeight="false" outlineLevel="0" collapsed="false">
      <c r="A6257" s="4" t="s">
        <v>12073</v>
      </c>
      <c r="B6257" s="4" t="s">
        <v>3177</v>
      </c>
      <c r="C6257" s="4" t="s">
        <v>1015</v>
      </c>
      <c r="D6257" s="4" t="n">
        <v>17</v>
      </c>
      <c r="E6257" s="4" t="n">
        <v>122.01</v>
      </c>
      <c r="F6257" s="4" t="n">
        <v>2074.17</v>
      </c>
      <c r="G6257" s="4" t="n">
        <f aca="false">INDEX(Data_Products!$D$2:$D$33,MATCH(C6257,Data_Products!$A$2:$A$33,0))</f>
        <v>85.53</v>
      </c>
      <c r="H6257" s="4" t="str">
        <f aca="false">INDEX(Data_Products!$C$2:$C$33,MATCH(C6257,Data_Products!$A$2:$A$33,0))</f>
        <v>Timber</v>
      </c>
      <c r="I6257" s="10" t="n">
        <f aca="false">D6257*(E6257-G6257)</f>
        <v>620.16</v>
      </c>
      <c r="J6257" s="11" t="n">
        <f aca="false">IFERROR(I6257/F6257,0)</f>
        <v>0.298991885910991</v>
      </c>
      <c r="K6257" s="4" t="str">
        <f aca="false">IFERROR(INDEX(Data_Orders!$F$2:$F$4727,MATCH(B6257,Data_Orders!$A$2:$A$4727,0)),"")</f>
        <v>Contractor</v>
      </c>
      <c r="L6257" s="4" t="str">
        <f aca="false">IFERROR(INDEX(Data_Orders!$D$2:$D$4727,MATCH(B6257,Data_Orders!$A$2:$A$4727,0)),"")</f>
        <v>Northampton</v>
      </c>
    </row>
    <row r="6258" customFormat="false" ht="15" hidden="false" customHeight="false" outlineLevel="0" collapsed="false">
      <c r="A6258" s="4" t="s">
        <v>12074</v>
      </c>
      <c r="B6258" s="4" t="s">
        <v>3178</v>
      </c>
      <c r="C6258" s="4" t="s">
        <v>1028</v>
      </c>
      <c r="D6258" s="4" t="n">
        <v>14</v>
      </c>
      <c r="E6258" s="4" t="n">
        <v>118.79</v>
      </c>
      <c r="F6258" s="4" t="n">
        <v>1663.06</v>
      </c>
      <c r="G6258" s="4" t="n">
        <f aca="false">INDEX(Data_Products!$D$2:$D$33,MATCH(C6258,Data_Products!$A$2:$A$33,0))</f>
        <v>81.07</v>
      </c>
      <c r="H6258" s="4" t="str">
        <f aca="false">INDEX(Data_Products!$C$2:$C$33,MATCH(C6258,Data_Products!$A$2:$A$33,0))</f>
        <v>Cement &amp; Aggregates</v>
      </c>
      <c r="I6258" s="10" t="n">
        <f aca="false">D6258*(E6258-G6258)</f>
        <v>528.08</v>
      </c>
      <c r="J6258" s="11" t="n">
        <f aca="false">IFERROR(I6258/F6258,0)</f>
        <v>0.317535146056065</v>
      </c>
      <c r="K6258" s="4" t="str">
        <f aca="false">IFERROR(INDEX(Data_Orders!$F$2:$F$4727,MATCH(B6258,Data_Orders!$A$2:$A$4727,0)),"")</f>
        <v>Contractor</v>
      </c>
      <c r="L6258" s="4" t="str">
        <f aca="false">IFERROR(INDEX(Data_Orders!$D$2:$D$4727,MATCH(B6258,Data_Orders!$A$2:$A$4727,0)),"")</f>
        <v>Northampton</v>
      </c>
    </row>
    <row r="6259" customFormat="false" ht="15" hidden="false" customHeight="false" outlineLevel="0" collapsed="false">
      <c r="A6259" s="4" t="s">
        <v>12075</v>
      </c>
      <c r="B6259" s="4" t="s">
        <v>3178</v>
      </c>
      <c r="C6259" s="4" t="s">
        <v>1066</v>
      </c>
      <c r="D6259" s="4" t="n">
        <v>18</v>
      </c>
      <c r="E6259" s="4" t="n">
        <v>209.69</v>
      </c>
      <c r="F6259" s="4" t="n">
        <v>3774.42</v>
      </c>
      <c r="G6259" s="4" t="n">
        <f aca="false">INDEX(Data_Products!$D$2:$D$33,MATCH(C6259,Data_Products!$A$2:$A$33,0))</f>
        <v>144.38</v>
      </c>
      <c r="H6259" s="4" t="str">
        <f aca="false">INDEX(Data_Products!$C$2:$C$33,MATCH(C6259,Data_Products!$A$2:$A$33,0))</f>
        <v>Plumbing &amp; Drainage</v>
      </c>
      <c r="I6259" s="10" t="n">
        <f aca="false">D6259*(E6259-G6259)</f>
        <v>1175.58</v>
      </c>
      <c r="J6259" s="11" t="n">
        <f aca="false">IFERROR(I6259/F6259,0)</f>
        <v>0.311459773952024</v>
      </c>
      <c r="K6259" s="4" t="str">
        <f aca="false">IFERROR(INDEX(Data_Orders!$F$2:$F$4727,MATCH(B6259,Data_Orders!$A$2:$A$4727,0)),"")</f>
        <v>Contractor</v>
      </c>
      <c r="L6259" s="4" t="str">
        <f aca="false">IFERROR(INDEX(Data_Orders!$D$2:$D$4727,MATCH(B6259,Data_Orders!$A$2:$A$4727,0)),"")</f>
        <v>Northampton</v>
      </c>
    </row>
    <row r="6260" customFormat="false" ht="15" hidden="false" customHeight="false" outlineLevel="0" collapsed="false">
      <c r="A6260" s="4" t="s">
        <v>12076</v>
      </c>
      <c r="B6260" s="4" t="s">
        <v>3178</v>
      </c>
      <c r="C6260" s="4" t="s">
        <v>1021</v>
      </c>
      <c r="D6260" s="4" t="n">
        <v>17</v>
      </c>
      <c r="E6260" s="4" t="n">
        <v>73.76</v>
      </c>
      <c r="F6260" s="4" t="n">
        <v>1253.92</v>
      </c>
      <c r="G6260" s="4" t="n">
        <f aca="false">INDEX(Data_Products!$D$2:$D$33,MATCH(C6260,Data_Products!$A$2:$A$33,0))</f>
        <v>51.51</v>
      </c>
      <c r="H6260" s="4" t="str">
        <f aca="false">INDEX(Data_Products!$C$2:$C$33,MATCH(C6260,Data_Products!$A$2:$A$33,0))</f>
        <v>Cement &amp; Aggregates</v>
      </c>
      <c r="I6260" s="10" t="n">
        <f aca="false">D6260*(E6260-G6260)</f>
        <v>378.25</v>
      </c>
      <c r="J6260" s="11" t="n">
        <f aca="false">IFERROR(I6260/F6260,0)</f>
        <v>0.301654013015184</v>
      </c>
      <c r="K6260" s="4" t="str">
        <f aca="false">IFERROR(INDEX(Data_Orders!$F$2:$F$4727,MATCH(B6260,Data_Orders!$A$2:$A$4727,0)),"")</f>
        <v>Contractor</v>
      </c>
      <c r="L6260" s="4" t="str">
        <f aca="false">IFERROR(INDEX(Data_Orders!$D$2:$D$4727,MATCH(B6260,Data_Orders!$A$2:$A$4727,0)),"")</f>
        <v>Northampton</v>
      </c>
    </row>
    <row r="6261" customFormat="false" ht="15" hidden="false" customHeight="false" outlineLevel="0" collapsed="false">
      <c r="A6261" s="4" t="s">
        <v>12077</v>
      </c>
      <c r="B6261" s="4" t="s">
        <v>3178</v>
      </c>
      <c r="C6261" s="4" t="s">
        <v>1052</v>
      </c>
      <c r="D6261" s="4" t="n">
        <v>5</v>
      </c>
      <c r="E6261" s="4" t="n">
        <v>205.71</v>
      </c>
      <c r="F6261" s="4" t="n">
        <v>1028.55</v>
      </c>
      <c r="G6261" s="4" t="n">
        <f aca="false">INDEX(Data_Products!$D$2:$D$33,MATCH(C6261,Data_Products!$A$2:$A$33,0))</f>
        <v>152.29</v>
      </c>
      <c r="H6261" s="4" t="str">
        <f aca="false">INDEX(Data_Products!$C$2:$C$33,MATCH(C6261,Data_Products!$A$2:$A$33,0))</f>
        <v>Roofing</v>
      </c>
      <c r="I6261" s="10" t="n">
        <f aca="false">D6261*(E6261-G6261)</f>
        <v>267.1</v>
      </c>
      <c r="J6261" s="11" t="n">
        <f aca="false">IFERROR(I6261/F6261,0)</f>
        <v>0.259685965679841</v>
      </c>
      <c r="K6261" s="4" t="str">
        <f aca="false">IFERROR(INDEX(Data_Orders!$F$2:$F$4727,MATCH(B6261,Data_Orders!$A$2:$A$4727,0)),"")</f>
        <v>Contractor</v>
      </c>
      <c r="L6261" s="4" t="str">
        <f aca="false">IFERROR(INDEX(Data_Orders!$D$2:$D$4727,MATCH(B6261,Data_Orders!$A$2:$A$4727,0)),"")</f>
        <v>Northampton</v>
      </c>
    </row>
    <row r="6262" customFormat="false" ht="15" hidden="false" customHeight="false" outlineLevel="0" collapsed="false">
      <c r="A6262" s="4" t="s">
        <v>12078</v>
      </c>
      <c r="B6262" s="4" t="s">
        <v>3178</v>
      </c>
      <c r="C6262" s="4" t="s">
        <v>1057</v>
      </c>
      <c r="D6262" s="4" t="n">
        <v>15</v>
      </c>
      <c r="E6262" s="4" t="n">
        <v>176.81</v>
      </c>
      <c r="F6262" s="4" t="n">
        <v>2652.15</v>
      </c>
      <c r="G6262" s="4" t="n">
        <f aca="false">INDEX(Data_Products!$D$2:$D$33,MATCH(C6262,Data_Products!$A$2:$A$33,0))</f>
        <v>129.57</v>
      </c>
      <c r="H6262" s="4" t="str">
        <f aca="false">INDEX(Data_Products!$C$2:$C$33,MATCH(C6262,Data_Products!$A$2:$A$33,0))</f>
        <v>Roofing</v>
      </c>
      <c r="I6262" s="10" t="n">
        <f aca="false">D6262*(E6262-G6262)</f>
        <v>708.6</v>
      </c>
      <c r="J6262" s="11" t="n">
        <f aca="false">IFERROR(I6262/F6262,0)</f>
        <v>0.267179458175443</v>
      </c>
      <c r="K6262" s="4" t="str">
        <f aca="false">IFERROR(INDEX(Data_Orders!$F$2:$F$4727,MATCH(B6262,Data_Orders!$A$2:$A$4727,0)),"")</f>
        <v>Contractor</v>
      </c>
      <c r="L6262" s="4" t="str">
        <f aca="false">IFERROR(INDEX(Data_Orders!$D$2:$D$4727,MATCH(B6262,Data_Orders!$A$2:$A$4727,0)),"")</f>
        <v>Northampton</v>
      </c>
    </row>
    <row r="6263" customFormat="false" ht="15" hidden="false" customHeight="false" outlineLevel="0" collapsed="false">
      <c r="A6263" s="4" t="s">
        <v>12079</v>
      </c>
      <c r="B6263" s="4" t="s">
        <v>3179</v>
      </c>
      <c r="C6263" s="4" t="s">
        <v>1035</v>
      </c>
      <c r="D6263" s="4" t="n">
        <v>3</v>
      </c>
      <c r="E6263" s="4" t="n">
        <v>165.07</v>
      </c>
      <c r="F6263" s="4" t="n">
        <v>495.21</v>
      </c>
      <c r="G6263" s="4" t="n">
        <f aca="false">INDEX(Data_Products!$D$2:$D$33,MATCH(C6263,Data_Products!$A$2:$A$33,0))</f>
        <v>134.65</v>
      </c>
      <c r="H6263" s="4" t="str">
        <f aca="false">INDEX(Data_Products!$C$2:$C$33,MATCH(C6263,Data_Products!$A$2:$A$33,0))</f>
        <v>Insulation</v>
      </c>
      <c r="I6263" s="10" t="n">
        <f aca="false">D6263*(E6263-G6263)</f>
        <v>91.26</v>
      </c>
      <c r="J6263" s="11" t="n">
        <f aca="false">IFERROR(I6263/F6263,0)</f>
        <v>0.184285454655601</v>
      </c>
      <c r="K6263" s="4" t="str">
        <f aca="false">IFERROR(INDEX(Data_Orders!$F$2:$F$4727,MATCH(B6263,Data_Orders!$A$2:$A$4727,0)),"")</f>
        <v>Trade Account</v>
      </c>
      <c r="L6263" s="4" t="str">
        <f aca="false">IFERROR(INDEX(Data_Orders!$D$2:$D$4727,MATCH(B6263,Data_Orders!$A$2:$A$4727,0)),"")</f>
        <v>Leicester</v>
      </c>
    </row>
    <row r="6264" customFormat="false" ht="15" hidden="false" customHeight="false" outlineLevel="0" collapsed="false">
      <c r="A6264" s="4" t="s">
        <v>12080</v>
      </c>
      <c r="B6264" s="4" t="s">
        <v>3179</v>
      </c>
      <c r="C6264" s="4" t="s">
        <v>1026</v>
      </c>
      <c r="D6264" s="4" t="n">
        <v>19</v>
      </c>
      <c r="E6264" s="4" t="n">
        <v>184.05</v>
      </c>
      <c r="F6264" s="4" t="n">
        <v>3496.95</v>
      </c>
      <c r="G6264" s="4" t="n">
        <f aca="false">INDEX(Data_Products!$D$2:$D$33,MATCH(C6264,Data_Products!$A$2:$A$33,0))</f>
        <v>147.44</v>
      </c>
      <c r="H6264" s="4" t="str">
        <f aca="false">INDEX(Data_Products!$C$2:$C$33,MATCH(C6264,Data_Products!$A$2:$A$33,0))</f>
        <v>Cement &amp; Aggregates</v>
      </c>
      <c r="I6264" s="10" t="n">
        <f aca="false">D6264*(E6264-G6264)</f>
        <v>695.59</v>
      </c>
      <c r="J6264" s="11" t="n">
        <f aca="false">IFERROR(I6264/F6264,0)</f>
        <v>0.19891333876664</v>
      </c>
      <c r="K6264" s="4" t="str">
        <f aca="false">IFERROR(INDEX(Data_Orders!$F$2:$F$4727,MATCH(B6264,Data_Orders!$A$2:$A$4727,0)),"")</f>
        <v>Trade Account</v>
      </c>
      <c r="L6264" s="4" t="str">
        <f aca="false">IFERROR(INDEX(Data_Orders!$D$2:$D$4727,MATCH(B6264,Data_Orders!$A$2:$A$4727,0)),"")</f>
        <v>Leicester</v>
      </c>
    </row>
    <row r="6265" customFormat="false" ht="15" hidden="false" customHeight="false" outlineLevel="0" collapsed="false">
      <c r="A6265" s="4" t="s">
        <v>12081</v>
      </c>
      <c r="B6265" s="4" t="s">
        <v>3179</v>
      </c>
      <c r="C6265" s="4" t="s">
        <v>1059</v>
      </c>
      <c r="D6265" s="4" t="n">
        <v>14</v>
      </c>
      <c r="E6265" s="4" t="n">
        <v>103.63</v>
      </c>
      <c r="F6265" s="4" t="n">
        <v>1450.82</v>
      </c>
      <c r="G6265" s="4" t="n">
        <f aca="false">INDEX(Data_Products!$D$2:$D$33,MATCH(C6265,Data_Products!$A$2:$A$33,0))</f>
        <v>82.55</v>
      </c>
      <c r="H6265" s="4" t="str">
        <f aca="false">INDEX(Data_Products!$C$2:$C$33,MATCH(C6265,Data_Products!$A$2:$A$33,0))</f>
        <v>Roofing</v>
      </c>
      <c r="I6265" s="10" t="n">
        <f aca="false">D6265*(E6265-G6265)</f>
        <v>295.12</v>
      </c>
      <c r="J6265" s="11" t="n">
        <f aca="false">IFERROR(I6265/F6265,0)</f>
        <v>0.203415999228023</v>
      </c>
      <c r="K6265" s="4" t="str">
        <f aca="false">IFERROR(INDEX(Data_Orders!$F$2:$F$4727,MATCH(B6265,Data_Orders!$A$2:$A$4727,0)),"")</f>
        <v>Trade Account</v>
      </c>
      <c r="L6265" s="4" t="str">
        <f aca="false">IFERROR(INDEX(Data_Orders!$D$2:$D$4727,MATCH(B6265,Data_Orders!$A$2:$A$4727,0)),"")</f>
        <v>Leicester</v>
      </c>
    </row>
    <row r="6266" customFormat="false" ht="15" hidden="false" customHeight="false" outlineLevel="0" collapsed="false">
      <c r="A6266" s="4" t="s">
        <v>12082</v>
      </c>
      <c r="B6266" s="4" t="s">
        <v>3179</v>
      </c>
      <c r="C6266" s="4" t="s">
        <v>1017</v>
      </c>
      <c r="D6266" s="4" t="n">
        <v>4</v>
      </c>
      <c r="E6266" s="4" t="n">
        <v>49.15</v>
      </c>
      <c r="F6266" s="4" t="n">
        <v>196.6</v>
      </c>
      <c r="G6266" s="4" t="n">
        <f aca="false">INDEX(Data_Products!$D$2:$D$33,MATCH(C6266,Data_Products!$A$2:$A$33,0))</f>
        <v>31.44</v>
      </c>
      <c r="H6266" s="4" t="str">
        <f aca="false">INDEX(Data_Products!$C$2:$C$33,MATCH(C6266,Data_Products!$A$2:$A$33,0))</f>
        <v>Timber</v>
      </c>
      <c r="I6266" s="10" t="n">
        <f aca="false">D6266*(E6266-G6266)</f>
        <v>70.84</v>
      </c>
      <c r="J6266" s="11" t="n">
        <f aca="false">IFERROR(I6266/F6266,0)</f>
        <v>0.360325534079349</v>
      </c>
      <c r="K6266" s="4" t="str">
        <f aca="false">IFERROR(INDEX(Data_Orders!$F$2:$F$4727,MATCH(B6266,Data_Orders!$A$2:$A$4727,0)),"")</f>
        <v>Trade Account</v>
      </c>
      <c r="L6266" s="4" t="str">
        <f aca="false">IFERROR(INDEX(Data_Orders!$D$2:$D$4727,MATCH(B6266,Data_Orders!$A$2:$A$4727,0)),"")</f>
        <v>Leicester</v>
      </c>
    </row>
    <row r="6267" customFormat="false" ht="15" hidden="false" customHeight="false" outlineLevel="0" collapsed="false">
      <c r="A6267" s="4" t="s">
        <v>12083</v>
      </c>
      <c r="B6267" s="4" t="s">
        <v>3179</v>
      </c>
      <c r="C6267" s="4" t="s">
        <v>1028</v>
      </c>
      <c r="D6267" s="4" t="n">
        <v>12</v>
      </c>
      <c r="E6267" s="4" t="n">
        <v>118.79</v>
      </c>
      <c r="F6267" s="4" t="n">
        <v>1425.48</v>
      </c>
      <c r="G6267" s="4" t="n">
        <f aca="false">INDEX(Data_Products!$D$2:$D$33,MATCH(C6267,Data_Products!$A$2:$A$33,0))</f>
        <v>81.07</v>
      </c>
      <c r="H6267" s="4" t="str">
        <f aca="false">INDEX(Data_Products!$C$2:$C$33,MATCH(C6267,Data_Products!$A$2:$A$33,0))</f>
        <v>Cement &amp; Aggregates</v>
      </c>
      <c r="I6267" s="10" t="n">
        <f aca="false">D6267*(E6267-G6267)</f>
        <v>452.64</v>
      </c>
      <c r="J6267" s="11" t="n">
        <f aca="false">IFERROR(I6267/F6267,0)</f>
        <v>0.317535146056065</v>
      </c>
      <c r="K6267" s="4" t="str">
        <f aca="false">IFERROR(INDEX(Data_Orders!$F$2:$F$4727,MATCH(B6267,Data_Orders!$A$2:$A$4727,0)),"")</f>
        <v>Trade Account</v>
      </c>
      <c r="L6267" s="4" t="str">
        <f aca="false">IFERROR(INDEX(Data_Orders!$D$2:$D$4727,MATCH(B6267,Data_Orders!$A$2:$A$4727,0)),"")</f>
        <v>Leicester</v>
      </c>
    </row>
    <row r="6268" customFormat="false" ht="15" hidden="false" customHeight="false" outlineLevel="0" collapsed="false">
      <c r="A6268" s="4" t="s">
        <v>12084</v>
      </c>
      <c r="B6268" s="4" t="s">
        <v>3180</v>
      </c>
      <c r="C6268" s="4" t="s">
        <v>1057</v>
      </c>
      <c r="D6268" s="4" t="n">
        <v>18</v>
      </c>
      <c r="E6268" s="4" t="n">
        <v>176.81</v>
      </c>
      <c r="F6268" s="4" t="n">
        <v>3182.58</v>
      </c>
      <c r="G6268" s="4" t="n">
        <f aca="false">INDEX(Data_Products!$D$2:$D$33,MATCH(C6268,Data_Products!$A$2:$A$33,0))</f>
        <v>129.57</v>
      </c>
      <c r="H6268" s="4" t="str">
        <f aca="false">INDEX(Data_Products!$C$2:$C$33,MATCH(C6268,Data_Products!$A$2:$A$33,0))</f>
        <v>Roofing</v>
      </c>
      <c r="I6268" s="10" t="n">
        <f aca="false">D6268*(E6268-G6268)</f>
        <v>850.32</v>
      </c>
      <c r="J6268" s="11" t="n">
        <f aca="false">IFERROR(I6268/F6268,0)</f>
        <v>0.267179458175443</v>
      </c>
      <c r="K6268" s="4" t="str">
        <f aca="false">IFERROR(INDEX(Data_Orders!$F$2:$F$4727,MATCH(B6268,Data_Orders!$A$2:$A$4727,0)),"")</f>
        <v>Contractor</v>
      </c>
      <c r="L6268" s="4" t="str">
        <f aca="false">IFERROR(INDEX(Data_Orders!$D$2:$D$4727,MATCH(B6268,Data_Orders!$A$2:$A$4727,0)),"")</f>
        <v>Birmingham South</v>
      </c>
    </row>
    <row r="6269" customFormat="false" ht="15" hidden="false" customHeight="false" outlineLevel="0" collapsed="false">
      <c r="A6269" s="4" t="s">
        <v>12085</v>
      </c>
      <c r="B6269" s="4" t="s">
        <v>3180</v>
      </c>
      <c r="C6269" s="4" t="s">
        <v>1073</v>
      </c>
      <c r="D6269" s="4" t="n">
        <v>18</v>
      </c>
      <c r="E6269" s="4" t="n">
        <v>231.05</v>
      </c>
      <c r="F6269" s="4" t="n">
        <v>4158.9</v>
      </c>
      <c r="G6269" s="4" t="n">
        <f aca="false">INDEX(Data_Products!$D$2:$D$33,MATCH(C6269,Data_Products!$A$2:$A$33,0))</f>
        <v>148.29</v>
      </c>
      <c r="H6269" s="4" t="str">
        <f aca="false">INDEX(Data_Products!$C$2:$C$33,MATCH(C6269,Data_Products!$A$2:$A$33,0))</f>
        <v>Landscaping</v>
      </c>
      <c r="I6269" s="10" t="n">
        <f aca="false">D6269*(E6269-G6269)</f>
        <v>1489.68</v>
      </c>
      <c r="J6269" s="11" t="n">
        <f aca="false">IFERROR(I6269/F6269,0)</f>
        <v>0.358190867777537</v>
      </c>
      <c r="K6269" s="4" t="str">
        <f aca="false">IFERROR(INDEX(Data_Orders!$F$2:$F$4727,MATCH(B6269,Data_Orders!$A$2:$A$4727,0)),"")</f>
        <v>Contractor</v>
      </c>
      <c r="L6269" s="4" t="str">
        <f aca="false">IFERROR(INDEX(Data_Orders!$D$2:$D$4727,MATCH(B6269,Data_Orders!$A$2:$A$4727,0)),"")</f>
        <v>Birmingham South</v>
      </c>
    </row>
    <row r="6270" customFormat="false" ht="15" hidden="false" customHeight="false" outlineLevel="0" collapsed="false">
      <c r="A6270" s="4" t="s">
        <v>12086</v>
      </c>
      <c r="B6270" s="4" t="s">
        <v>3180</v>
      </c>
      <c r="C6270" s="4" t="s">
        <v>1066</v>
      </c>
      <c r="D6270" s="4" t="n">
        <v>8</v>
      </c>
      <c r="E6270" s="4" t="n">
        <v>209.69</v>
      </c>
      <c r="F6270" s="4" t="n">
        <v>1677.52</v>
      </c>
      <c r="G6270" s="4" t="n">
        <f aca="false">INDEX(Data_Products!$D$2:$D$33,MATCH(C6270,Data_Products!$A$2:$A$33,0))</f>
        <v>144.38</v>
      </c>
      <c r="H6270" s="4" t="str">
        <f aca="false">INDEX(Data_Products!$C$2:$C$33,MATCH(C6270,Data_Products!$A$2:$A$33,0))</f>
        <v>Plumbing &amp; Drainage</v>
      </c>
      <c r="I6270" s="10" t="n">
        <f aca="false">D6270*(E6270-G6270)</f>
        <v>522.48</v>
      </c>
      <c r="J6270" s="11" t="n">
        <f aca="false">IFERROR(I6270/F6270,0)</f>
        <v>0.311459773952024</v>
      </c>
      <c r="K6270" s="4" t="str">
        <f aca="false">IFERROR(INDEX(Data_Orders!$F$2:$F$4727,MATCH(B6270,Data_Orders!$A$2:$A$4727,0)),"")</f>
        <v>Contractor</v>
      </c>
      <c r="L6270" s="4" t="str">
        <f aca="false">IFERROR(INDEX(Data_Orders!$D$2:$D$4727,MATCH(B6270,Data_Orders!$A$2:$A$4727,0)),"")</f>
        <v>Birmingham South</v>
      </c>
    </row>
    <row r="6271" customFormat="false" ht="15" hidden="false" customHeight="false" outlineLevel="0" collapsed="false">
      <c r="A6271" s="4" t="s">
        <v>12087</v>
      </c>
      <c r="B6271" s="4" t="s">
        <v>3181</v>
      </c>
      <c r="C6271" s="4" t="s">
        <v>1035</v>
      </c>
      <c r="D6271" s="4" t="n">
        <v>15</v>
      </c>
      <c r="E6271" s="4" t="n">
        <v>165.07</v>
      </c>
      <c r="F6271" s="4" t="n">
        <v>2476.05</v>
      </c>
      <c r="G6271" s="4" t="n">
        <f aca="false">INDEX(Data_Products!$D$2:$D$33,MATCH(C6271,Data_Products!$A$2:$A$33,0))</f>
        <v>134.65</v>
      </c>
      <c r="H6271" s="4" t="str">
        <f aca="false">INDEX(Data_Products!$C$2:$C$33,MATCH(C6271,Data_Products!$A$2:$A$33,0))</f>
        <v>Insulation</v>
      </c>
      <c r="I6271" s="10" t="n">
        <f aca="false">D6271*(E6271-G6271)</f>
        <v>456.3</v>
      </c>
      <c r="J6271" s="11" t="n">
        <f aca="false">IFERROR(I6271/F6271,0)</f>
        <v>0.184285454655601</v>
      </c>
      <c r="K6271" s="4" t="str">
        <f aca="false">IFERROR(INDEX(Data_Orders!$F$2:$F$4727,MATCH(B6271,Data_Orders!$A$2:$A$4727,0)),"")</f>
        <v>Contractor</v>
      </c>
      <c r="L6271" s="4" t="str">
        <f aca="false">IFERROR(INDEX(Data_Orders!$D$2:$D$4727,MATCH(B6271,Data_Orders!$A$2:$A$4727,0)),"")</f>
        <v>Birmingham South</v>
      </c>
    </row>
    <row r="6272" customFormat="false" ht="15" hidden="false" customHeight="false" outlineLevel="0" collapsed="false">
      <c r="A6272" s="4" t="s">
        <v>12088</v>
      </c>
      <c r="B6272" s="4" t="s">
        <v>3181</v>
      </c>
      <c r="C6272" s="4" t="s">
        <v>1017</v>
      </c>
      <c r="D6272" s="4" t="n">
        <v>19</v>
      </c>
      <c r="E6272" s="4" t="n">
        <v>49.15</v>
      </c>
      <c r="F6272" s="4" t="n">
        <v>933.85</v>
      </c>
      <c r="G6272" s="4" t="n">
        <f aca="false">INDEX(Data_Products!$D$2:$D$33,MATCH(C6272,Data_Products!$A$2:$A$33,0))</f>
        <v>31.44</v>
      </c>
      <c r="H6272" s="4" t="str">
        <f aca="false">INDEX(Data_Products!$C$2:$C$33,MATCH(C6272,Data_Products!$A$2:$A$33,0))</f>
        <v>Timber</v>
      </c>
      <c r="I6272" s="10" t="n">
        <f aca="false">D6272*(E6272-G6272)</f>
        <v>336.49</v>
      </c>
      <c r="J6272" s="11" t="n">
        <f aca="false">IFERROR(I6272/F6272,0)</f>
        <v>0.360325534079349</v>
      </c>
      <c r="K6272" s="4" t="str">
        <f aca="false">IFERROR(INDEX(Data_Orders!$F$2:$F$4727,MATCH(B6272,Data_Orders!$A$2:$A$4727,0)),"")</f>
        <v>Contractor</v>
      </c>
      <c r="L6272" s="4" t="str">
        <f aca="false">IFERROR(INDEX(Data_Orders!$D$2:$D$4727,MATCH(B6272,Data_Orders!$A$2:$A$4727,0)),"")</f>
        <v>Birmingham South</v>
      </c>
    </row>
    <row r="6273" customFormat="false" ht="15" hidden="false" customHeight="false" outlineLevel="0" collapsed="false">
      <c r="A6273" s="4" t="s">
        <v>12089</v>
      </c>
      <c r="B6273" s="4" t="s">
        <v>3181</v>
      </c>
      <c r="C6273" s="4" t="s">
        <v>1064</v>
      </c>
      <c r="D6273" s="4" t="n">
        <v>13</v>
      </c>
      <c r="E6273" s="4" t="n">
        <v>97.63</v>
      </c>
      <c r="F6273" s="4" t="n">
        <v>1269.19</v>
      </c>
      <c r="G6273" s="4" t="n">
        <f aca="false">INDEX(Data_Products!$D$2:$D$33,MATCH(C6273,Data_Products!$A$2:$A$33,0))</f>
        <v>65.21</v>
      </c>
      <c r="H6273" s="4" t="str">
        <f aca="false">INDEX(Data_Products!$C$2:$C$33,MATCH(C6273,Data_Products!$A$2:$A$33,0))</f>
        <v>Plumbing &amp; Drainage</v>
      </c>
      <c r="I6273" s="10" t="n">
        <f aca="false">D6273*(E6273-G6273)</f>
        <v>421.46</v>
      </c>
      <c r="J6273" s="11" t="n">
        <f aca="false">IFERROR(I6273/F6273,0)</f>
        <v>0.332070060432244</v>
      </c>
      <c r="K6273" s="4" t="str">
        <f aca="false">IFERROR(INDEX(Data_Orders!$F$2:$F$4727,MATCH(B6273,Data_Orders!$A$2:$A$4727,0)),"")</f>
        <v>Contractor</v>
      </c>
      <c r="L6273" s="4" t="str">
        <f aca="false">IFERROR(INDEX(Data_Orders!$D$2:$D$4727,MATCH(B6273,Data_Orders!$A$2:$A$4727,0)),"")</f>
        <v>Birmingham South</v>
      </c>
    </row>
    <row r="6274" customFormat="false" ht="15" hidden="false" customHeight="false" outlineLevel="0" collapsed="false">
      <c r="A6274" s="4" t="s">
        <v>12090</v>
      </c>
      <c r="B6274" s="4" t="s">
        <v>3181</v>
      </c>
      <c r="C6274" s="4" t="s">
        <v>1075</v>
      </c>
      <c r="D6274" s="4" t="n">
        <v>6</v>
      </c>
      <c r="E6274" s="4" t="n">
        <v>98.61</v>
      </c>
      <c r="F6274" s="4" t="n">
        <v>591.66</v>
      </c>
      <c r="G6274" s="4" t="n">
        <f aca="false">INDEX(Data_Products!$D$2:$D$33,MATCH(C6274,Data_Products!$A$2:$A$33,0))</f>
        <v>74.84</v>
      </c>
      <c r="H6274" s="4" t="str">
        <f aca="false">INDEX(Data_Products!$C$2:$C$33,MATCH(C6274,Data_Products!$A$2:$A$33,0))</f>
        <v>Landscaping</v>
      </c>
      <c r="I6274" s="10" t="n">
        <f aca="false">D6274*(E6274-G6274)</f>
        <v>142.62</v>
      </c>
      <c r="J6274" s="11" t="n">
        <f aca="false">IFERROR(I6274/F6274,0)</f>
        <v>0.24105060338708</v>
      </c>
      <c r="K6274" s="4" t="str">
        <f aca="false">IFERROR(INDEX(Data_Orders!$F$2:$F$4727,MATCH(B6274,Data_Orders!$A$2:$A$4727,0)),"")</f>
        <v>Contractor</v>
      </c>
      <c r="L6274" s="4" t="str">
        <f aca="false">IFERROR(INDEX(Data_Orders!$D$2:$D$4727,MATCH(B6274,Data_Orders!$A$2:$A$4727,0)),"")</f>
        <v>Birmingham South</v>
      </c>
    </row>
    <row r="6275" customFormat="false" ht="15" hidden="false" customHeight="false" outlineLevel="0" collapsed="false">
      <c r="A6275" s="4" t="s">
        <v>12091</v>
      </c>
      <c r="B6275" s="4" t="s">
        <v>3182</v>
      </c>
      <c r="C6275" s="4" t="s">
        <v>1073</v>
      </c>
      <c r="D6275" s="4" t="n">
        <v>20</v>
      </c>
      <c r="E6275" s="4" t="n">
        <v>231.05</v>
      </c>
      <c r="F6275" s="4" t="n">
        <v>4621</v>
      </c>
      <c r="G6275" s="4" t="n">
        <f aca="false">INDEX(Data_Products!$D$2:$D$33,MATCH(C6275,Data_Products!$A$2:$A$33,0))</f>
        <v>148.29</v>
      </c>
      <c r="H6275" s="4" t="str">
        <f aca="false">INDEX(Data_Products!$C$2:$C$33,MATCH(C6275,Data_Products!$A$2:$A$33,0))</f>
        <v>Landscaping</v>
      </c>
      <c r="I6275" s="10" t="n">
        <f aca="false">D6275*(E6275-G6275)</f>
        <v>1655.2</v>
      </c>
      <c r="J6275" s="11" t="n">
        <f aca="false">IFERROR(I6275/F6275,0)</f>
        <v>0.358190867777537</v>
      </c>
      <c r="K6275" s="4" t="str">
        <f aca="false">IFERROR(INDEX(Data_Orders!$F$2:$F$4727,MATCH(B6275,Data_Orders!$A$2:$A$4727,0)),"")</f>
        <v>Contractor</v>
      </c>
      <c r="L6275" s="4" t="str">
        <f aca="false">IFERROR(INDEX(Data_Orders!$D$2:$D$4727,MATCH(B6275,Data_Orders!$A$2:$A$4727,0)),"")</f>
        <v>Birmingham South</v>
      </c>
    </row>
    <row r="6276" customFormat="false" ht="15" hidden="false" customHeight="false" outlineLevel="0" collapsed="false">
      <c r="A6276" s="4" t="s">
        <v>12092</v>
      </c>
      <c r="B6276" s="4" t="s">
        <v>3183</v>
      </c>
      <c r="C6276" s="4" t="s">
        <v>1068</v>
      </c>
      <c r="D6276" s="4" t="n">
        <v>13</v>
      </c>
      <c r="E6276" s="4" t="n">
        <v>86.28</v>
      </c>
      <c r="F6276" s="4" t="n">
        <v>1121.64</v>
      </c>
      <c r="G6276" s="4" t="n">
        <f aca="false">INDEX(Data_Products!$D$2:$D$33,MATCH(C6276,Data_Products!$A$2:$A$33,0))</f>
        <v>68.55</v>
      </c>
      <c r="H6276" s="4" t="str">
        <f aca="false">INDEX(Data_Products!$C$2:$C$33,MATCH(C6276,Data_Products!$A$2:$A$33,0))</f>
        <v>Plumbing &amp; Drainage</v>
      </c>
      <c r="I6276" s="10" t="n">
        <f aca="false">D6276*(E6276-G6276)</f>
        <v>230.49</v>
      </c>
      <c r="J6276" s="11" t="n">
        <f aca="false">IFERROR(I6276/F6276,0)</f>
        <v>0.205493741307371</v>
      </c>
      <c r="K6276" s="4" t="str">
        <f aca="false">IFERROR(INDEX(Data_Orders!$F$2:$F$4727,MATCH(B6276,Data_Orders!$A$2:$A$4727,0)),"")</f>
        <v>Contractor</v>
      </c>
      <c r="L6276" s="4" t="str">
        <f aca="false">IFERROR(INDEX(Data_Orders!$D$2:$D$4727,MATCH(B6276,Data_Orders!$A$2:$A$4727,0)),"")</f>
        <v>Birmingham South</v>
      </c>
    </row>
    <row r="6277" customFormat="false" ht="15" hidden="false" customHeight="false" outlineLevel="0" collapsed="false">
      <c r="A6277" s="4" t="s">
        <v>12093</v>
      </c>
      <c r="B6277" s="4" t="s">
        <v>3183</v>
      </c>
      <c r="C6277" s="4" t="s">
        <v>1052</v>
      </c>
      <c r="D6277" s="4" t="n">
        <v>18</v>
      </c>
      <c r="E6277" s="4" t="n">
        <v>205.71</v>
      </c>
      <c r="F6277" s="4" t="n">
        <v>3702.78</v>
      </c>
      <c r="G6277" s="4" t="n">
        <f aca="false">INDEX(Data_Products!$D$2:$D$33,MATCH(C6277,Data_Products!$A$2:$A$33,0))</f>
        <v>152.29</v>
      </c>
      <c r="H6277" s="4" t="str">
        <f aca="false">INDEX(Data_Products!$C$2:$C$33,MATCH(C6277,Data_Products!$A$2:$A$33,0))</f>
        <v>Roofing</v>
      </c>
      <c r="I6277" s="10" t="n">
        <f aca="false">D6277*(E6277-G6277)</f>
        <v>961.56</v>
      </c>
      <c r="J6277" s="11" t="n">
        <f aca="false">IFERROR(I6277/F6277,0)</f>
        <v>0.259685965679841</v>
      </c>
      <c r="K6277" s="4" t="str">
        <f aca="false">IFERROR(INDEX(Data_Orders!$F$2:$F$4727,MATCH(B6277,Data_Orders!$A$2:$A$4727,0)),"")</f>
        <v>Contractor</v>
      </c>
      <c r="L6277" s="4" t="str">
        <f aca="false">IFERROR(INDEX(Data_Orders!$D$2:$D$4727,MATCH(B6277,Data_Orders!$A$2:$A$4727,0)),"")</f>
        <v>Birmingham South</v>
      </c>
    </row>
    <row r="6278" customFormat="false" ht="15" hidden="false" customHeight="false" outlineLevel="0" collapsed="false">
      <c r="A6278" s="4" t="s">
        <v>12094</v>
      </c>
      <c r="B6278" s="4" t="s">
        <v>3183</v>
      </c>
      <c r="C6278" s="4" t="s">
        <v>1037</v>
      </c>
      <c r="D6278" s="4" t="n">
        <v>8</v>
      </c>
      <c r="E6278" s="4" t="n">
        <v>90.97</v>
      </c>
      <c r="F6278" s="4" t="n">
        <v>727.76</v>
      </c>
      <c r="G6278" s="4" t="n">
        <f aca="false">INDEX(Data_Products!$D$2:$D$33,MATCH(C6278,Data_Products!$A$2:$A$33,0))</f>
        <v>73.81</v>
      </c>
      <c r="H6278" s="4" t="str">
        <f aca="false">INDEX(Data_Products!$C$2:$C$33,MATCH(C6278,Data_Products!$A$2:$A$33,0))</f>
        <v>Insulation</v>
      </c>
      <c r="I6278" s="10" t="n">
        <f aca="false">D6278*(E6278-G6278)</f>
        <v>137.28</v>
      </c>
      <c r="J6278" s="11" t="n">
        <f aca="false">IFERROR(I6278/F6278,0)</f>
        <v>0.18863361547763</v>
      </c>
      <c r="K6278" s="4" t="str">
        <f aca="false">IFERROR(INDEX(Data_Orders!$F$2:$F$4727,MATCH(B6278,Data_Orders!$A$2:$A$4727,0)),"")</f>
        <v>Contractor</v>
      </c>
      <c r="L6278" s="4" t="str">
        <f aca="false">IFERROR(INDEX(Data_Orders!$D$2:$D$4727,MATCH(B6278,Data_Orders!$A$2:$A$4727,0)),"")</f>
        <v>Birmingham South</v>
      </c>
    </row>
    <row r="6279" customFormat="false" ht="15" hidden="false" customHeight="false" outlineLevel="0" collapsed="false">
      <c r="A6279" s="4" t="s">
        <v>12095</v>
      </c>
      <c r="B6279" s="4" t="s">
        <v>3184</v>
      </c>
      <c r="C6279" s="4" t="s">
        <v>1075</v>
      </c>
      <c r="D6279" s="4" t="n">
        <v>1</v>
      </c>
      <c r="E6279" s="4" t="n">
        <v>98.61</v>
      </c>
      <c r="F6279" s="4" t="n">
        <v>98.61</v>
      </c>
      <c r="G6279" s="4" t="n">
        <f aca="false">INDEX(Data_Products!$D$2:$D$33,MATCH(C6279,Data_Products!$A$2:$A$33,0))</f>
        <v>74.84</v>
      </c>
      <c r="H6279" s="4" t="str">
        <f aca="false">INDEX(Data_Products!$C$2:$C$33,MATCH(C6279,Data_Products!$A$2:$A$33,0))</f>
        <v>Landscaping</v>
      </c>
      <c r="I6279" s="10" t="n">
        <f aca="false">D6279*(E6279-G6279)</f>
        <v>23.77</v>
      </c>
      <c r="J6279" s="11" t="n">
        <f aca="false">IFERROR(I6279/F6279,0)</f>
        <v>0.24105060338708</v>
      </c>
      <c r="K6279" s="4" t="str">
        <f aca="false">IFERROR(INDEX(Data_Orders!$F$2:$F$4727,MATCH(B6279,Data_Orders!$A$2:$A$4727,0)),"")</f>
        <v>Contractor</v>
      </c>
      <c r="L6279" s="4" t="str">
        <f aca="false">IFERROR(INDEX(Data_Orders!$D$2:$D$4727,MATCH(B6279,Data_Orders!$A$2:$A$4727,0)),"")</f>
        <v>Birmingham South</v>
      </c>
    </row>
    <row r="6280" customFormat="false" ht="15" hidden="false" customHeight="false" outlineLevel="0" collapsed="false">
      <c r="A6280" s="4" t="s">
        <v>12096</v>
      </c>
      <c r="B6280" s="4" t="s">
        <v>3184</v>
      </c>
      <c r="C6280" s="4" t="s">
        <v>1052</v>
      </c>
      <c r="D6280" s="4" t="n">
        <v>9</v>
      </c>
      <c r="E6280" s="4" t="n">
        <v>205.71</v>
      </c>
      <c r="F6280" s="4" t="n">
        <v>1851.39</v>
      </c>
      <c r="G6280" s="4" t="n">
        <f aca="false">INDEX(Data_Products!$D$2:$D$33,MATCH(C6280,Data_Products!$A$2:$A$33,0))</f>
        <v>152.29</v>
      </c>
      <c r="H6280" s="4" t="str">
        <f aca="false">INDEX(Data_Products!$C$2:$C$33,MATCH(C6280,Data_Products!$A$2:$A$33,0))</f>
        <v>Roofing</v>
      </c>
      <c r="I6280" s="10" t="n">
        <f aca="false">D6280*(E6280-G6280)</f>
        <v>480.78</v>
      </c>
      <c r="J6280" s="11" t="n">
        <f aca="false">IFERROR(I6280/F6280,0)</f>
        <v>0.259685965679841</v>
      </c>
      <c r="K6280" s="4" t="str">
        <f aca="false">IFERROR(INDEX(Data_Orders!$F$2:$F$4727,MATCH(B6280,Data_Orders!$A$2:$A$4727,0)),"")</f>
        <v>Contractor</v>
      </c>
      <c r="L6280" s="4" t="str">
        <f aca="false">IFERROR(INDEX(Data_Orders!$D$2:$D$4727,MATCH(B6280,Data_Orders!$A$2:$A$4727,0)),"")</f>
        <v>Birmingham South</v>
      </c>
    </row>
    <row r="6281" customFormat="false" ht="15" hidden="false" customHeight="false" outlineLevel="0" collapsed="false">
      <c r="A6281" s="4" t="s">
        <v>12097</v>
      </c>
      <c r="B6281" s="4" t="s">
        <v>3184</v>
      </c>
      <c r="C6281" s="4" t="s">
        <v>1039</v>
      </c>
      <c r="D6281" s="4" t="n">
        <v>15</v>
      </c>
      <c r="E6281" s="4" t="n">
        <v>160.41</v>
      </c>
      <c r="F6281" s="4" t="n">
        <v>2406.15</v>
      </c>
      <c r="G6281" s="4" t="n">
        <f aca="false">INDEX(Data_Products!$D$2:$D$33,MATCH(C6281,Data_Products!$A$2:$A$33,0))</f>
        <v>99.74</v>
      </c>
      <c r="H6281" s="4" t="str">
        <f aca="false">INDEX(Data_Products!$C$2:$C$33,MATCH(C6281,Data_Products!$A$2:$A$33,0))</f>
        <v>Insulation</v>
      </c>
      <c r="I6281" s="10" t="n">
        <f aca="false">D6281*(E6281-G6281)</f>
        <v>910.05</v>
      </c>
      <c r="J6281" s="11" t="n">
        <f aca="false">IFERROR(I6281/F6281,0)</f>
        <v>0.378218315566361</v>
      </c>
      <c r="K6281" s="4" t="str">
        <f aca="false">IFERROR(INDEX(Data_Orders!$F$2:$F$4727,MATCH(B6281,Data_Orders!$A$2:$A$4727,0)),"")</f>
        <v>Contractor</v>
      </c>
      <c r="L6281" s="4" t="str">
        <f aca="false">IFERROR(INDEX(Data_Orders!$D$2:$D$4727,MATCH(B6281,Data_Orders!$A$2:$A$4727,0)),"")</f>
        <v>Birmingham South</v>
      </c>
    </row>
    <row r="6282" customFormat="false" ht="15" hidden="false" customHeight="false" outlineLevel="0" collapsed="false">
      <c r="A6282" s="4" t="s">
        <v>12098</v>
      </c>
      <c r="B6282" s="4" t="s">
        <v>3185</v>
      </c>
      <c r="C6282" s="4" t="s">
        <v>1019</v>
      </c>
      <c r="D6282" s="4" t="n">
        <v>1</v>
      </c>
      <c r="E6282" s="4" t="n">
        <v>79.76</v>
      </c>
      <c r="F6282" s="4" t="n">
        <v>79.76</v>
      </c>
      <c r="G6282" s="4" t="n">
        <f aca="false">INDEX(Data_Products!$D$2:$D$33,MATCH(C6282,Data_Products!$A$2:$A$33,0))</f>
        <v>59.07</v>
      </c>
      <c r="H6282" s="4" t="str">
        <f aca="false">INDEX(Data_Products!$C$2:$C$33,MATCH(C6282,Data_Products!$A$2:$A$33,0))</f>
        <v>Timber</v>
      </c>
      <c r="I6282" s="10" t="n">
        <f aca="false">D6282*(E6282-G6282)</f>
        <v>20.69</v>
      </c>
      <c r="J6282" s="11" t="n">
        <f aca="false">IFERROR(I6282/F6282,0)</f>
        <v>0.259403209628887</v>
      </c>
      <c r="K6282" s="4" t="str">
        <f aca="false">IFERROR(INDEX(Data_Orders!$F$2:$F$4727,MATCH(B6282,Data_Orders!$A$2:$A$4727,0)),"")</f>
        <v>Contractor</v>
      </c>
      <c r="L6282" s="4" t="str">
        <f aca="false">IFERROR(INDEX(Data_Orders!$D$2:$D$4727,MATCH(B6282,Data_Orders!$A$2:$A$4727,0)),"")</f>
        <v>Birmingham South</v>
      </c>
    </row>
    <row r="6283" customFormat="false" ht="15" hidden="false" customHeight="false" outlineLevel="0" collapsed="false">
      <c r="A6283" s="4" t="s">
        <v>12099</v>
      </c>
      <c r="B6283" s="4" t="s">
        <v>3185</v>
      </c>
      <c r="C6283" s="4" t="s">
        <v>1015</v>
      </c>
      <c r="D6283" s="4" t="n">
        <v>5</v>
      </c>
      <c r="E6283" s="4" t="n">
        <v>122.01</v>
      </c>
      <c r="F6283" s="4" t="n">
        <v>610.05</v>
      </c>
      <c r="G6283" s="4" t="n">
        <f aca="false">INDEX(Data_Products!$D$2:$D$33,MATCH(C6283,Data_Products!$A$2:$A$33,0))</f>
        <v>85.53</v>
      </c>
      <c r="H6283" s="4" t="str">
        <f aca="false">INDEX(Data_Products!$C$2:$C$33,MATCH(C6283,Data_Products!$A$2:$A$33,0))</f>
        <v>Timber</v>
      </c>
      <c r="I6283" s="10" t="n">
        <f aca="false">D6283*(E6283-G6283)</f>
        <v>182.4</v>
      </c>
      <c r="J6283" s="11" t="n">
        <f aca="false">IFERROR(I6283/F6283,0)</f>
        <v>0.298991885910991</v>
      </c>
      <c r="K6283" s="4" t="str">
        <f aca="false">IFERROR(INDEX(Data_Orders!$F$2:$F$4727,MATCH(B6283,Data_Orders!$A$2:$A$4727,0)),"")</f>
        <v>Contractor</v>
      </c>
      <c r="L6283" s="4" t="str">
        <f aca="false">IFERROR(INDEX(Data_Orders!$D$2:$D$4727,MATCH(B6283,Data_Orders!$A$2:$A$4727,0)),"")</f>
        <v>Birmingham South</v>
      </c>
    </row>
    <row r="6284" customFormat="false" ht="15" hidden="false" customHeight="false" outlineLevel="0" collapsed="false">
      <c r="A6284" s="4" t="s">
        <v>12100</v>
      </c>
      <c r="B6284" s="4" t="s">
        <v>3185</v>
      </c>
      <c r="C6284" s="4" t="s">
        <v>1041</v>
      </c>
      <c r="D6284" s="4" t="n">
        <v>18</v>
      </c>
      <c r="E6284" s="4" t="n">
        <v>242.75</v>
      </c>
      <c r="F6284" s="4" t="n">
        <v>4369.5</v>
      </c>
      <c r="G6284" s="4" t="n">
        <f aca="false">INDEX(Data_Products!$D$2:$D$33,MATCH(C6284,Data_Products!$A$2:$A$33,0))</f>
        <v>142.94</v>
      </c>
      <c r="H6284" s="4" t="str">
        <f aca="false">INDEX(Data_Products!$C$2:$C$33,MATCH(C6284,Data_Products!$A$2:$A$33,0))</f>
        <v>Tools &amp; Fixings</v>
      </c>
      <c r="I6284" s="10" t="n">
        <f aca="false">D6284*(E6284-G6284)</f>
        <v>1796.58</v>
      </c>
      <c r="J6284" s="11" t="n">
        <f aca="false">IFERROR(I6284/F6284,0)</f>
        <v>0.411163748712667</v>
      </c>
      <c r="K6284" s="4" t="str">
        <f aca="false">IFERROR(INDEX(Data_Orders!$F$2:$F$4727,MATCH(B6284,Data_Orders!$A$2:$A$4727,0)),"")</f>
        <v>Contractor</v>
      </c>
      <c r="L6284" s="4" t="str">
        <f aca="false">IFERROR(INDEX(Data_Orders!$D$2:$D$4727,MATCH(B6284,Data_Orders!$A$2:$A$4727,0)),"")</f>
        <v>Birmingham South</v>
      </c>
    </row>
    <row r="6285" customFormat="false" ht="15" hidden="false" customHeight="false" outlineLevel="0" collapsed="false">
      <c r="A6285" s="4" t="s">
        <v>12101</v>
      </c>
      <c r="B6285" s="4" t="s">
        <v>3186</v>
      </c>
      <c r="C6285" s="4" t="s">
        <v>1037</v>
      </c>
      <c r="D6285" s="4" t="n">
        <v>5</v>
      </c>
      <c r="E6285" s="4" t="n">
        <v>90.97</v>
      </c>
      <c r="F6285" s="4" t="n">
        <v>454.85</v>
      </c>
      <c r="G6285" s="4" t="n">
        <f aca="false">INDEX(Data_Products!$D$2:$D$33,MATCH(C6285,Data_Products!$A$2:$A$33,0))</f>
        <v>73.81</v>
      </c>
      <c r="H6285" s="4" t="str">
        <f aca="false">INDEX(Data_Products!$C$2:$C$33,MATCH(C6285,Data_Products!$A$2:$A$33,0))</f>
        <v>Insulation</v>
      </c>
      <c r="I6285" s="10" t="n">
        <f aca="false">D6285*(E6285-G6285)</f>
        <v>85.8</v>
      </c>
      <c r="J6285" s="11" t="n">
        <f aca="false">IFERROR(I6285/F6285,0)</f>
        <v>0.18863361547763</v>
      </c>
      <c r="K6285" s="4" t="str">
        <f aca="false">IFERROR(INDEX(Data_Orders!$F$2:$F$4727,MATCH(B6285,Data_Orders!$A$2:$A$4727,0)),"")</f>
        <v>Contractor</v>
      </c>
      <c r="L6285" s="4" t="str">
        <f aca="false">IFERROR(INDEX(Data_Orders!$D$2:$D$4727,MATCH(B6285,Data_Orders!$A$2:$A$4727,0)),"")</f>
        <v>Birmingham South</v>
      </c>
    </row>
    <row r="6286" customFormat="false" ht="15" hidden="false" customHeight="false" outlineLevel="0" collapsed="false">
      <c r="A6286" s="4" t="s">
        <v>12102</v>
      </c>
      <c r="B6286" s="4" t="s">
        <v>3187</v>
      </c>
      <c r="C6286" s="4" t="s">
        <v>1050</v>
      </c>
      <c r="D6286" s="4" t="n">
        <v>14</v>
      </c>
      <c r="E6286" s="4" t="n">
        <v>238.63</v>
      </c>
      <c r="F6286" s="4" t="n">
        <v>3340.82</v>
      </c>
      <c r="G6286" s="4" t="n">
        <f aca="false">INDEX(Data_Products!$D$2:$D$33,MATCH(C6286,Data_Products!$A$2:$A$33,0))</f>
        <v>148.91</v>
      </c>
      <c r="H6286" s="4" t="str">
        <f aca="false">INDEX(Data_Products!$C$2:$C$33,MATCH(C6286,Data_Products!$A$2:$A$33,0))</f>
        <v>Tools &amp; Fixings</v>
      </c>
      <c r="I6286" s="10" t="n">
        <f aca="false">D6286*(E6286-G6286)</f>
        <v>1256.08</v>
      </c>
      <c r="J6286" s="11" t="n">
        <f aca="false">IFERROR(I6286/F6286,0)</f>
        <v>0.375979549930855</v>
      </c>
      <c r="K6286" s="4" t="str">
        <f aca="false">IFERROR(INDEX(Data_Orders!$F$2:$F$4727,MATCH(B6286,Data_Orders!$A$2:$A$4727,0)),"")</f>
        <v>Contractor</v>
      </c>
      <c r="L6286" s="4" t="str">
        <f aca="false">IFERROR(INDEX(Data_Orders!$D$2:$D$4727,MATCH(B6286,Data_Orders!$A$2:$A$4727,0)),"")</f>
        <v>Birmingham South</v>
      </c>
    </row>
    <row r="6287" customFormat="false" ht="15" hidden="false" customHeight="false" outlineLevel="0" collapsed="false">
      <c r="A6287" s="4" t="s">
        <v>12103</v>
      </c>
      <c r="B6287" s="4" t="s">
        <v>3187</v>
      </c>
      <c r="C6287" s="4" t="s">
        <v>1064</v>
      </c>
      <c r="D6287" s="4" t="n">
        <v>9</v>
      </c>
      <c r="E6287" s="4" t="n">
        <v>97.63</v>
      </c>
      <c r="F6287" s="4" t="n">
        <v>878.67</v>
      </c>
      <c r="G6287" s="4" t="n">
        <f aca="false">INDEX(Data_Products!$D$2:$D$33,MATCH(C6287,Data_Products!$A$2:$A$33,0))</f>
        <v>65.21</v>
      </c>
      <c r="H6287" s="4" t="str">
        <f aca="false">INDEX(Data_Products!$C$2:$C$33,MATCH(C6287,Data_Products!$A$2:$A$33,0))</f>
        <v>Plumbing &amp; Drainage</v>
      </c>
      <c r="I6287" s="10" t="n">
        <f aca="false">D6287*(E6287-G6287)</f>
        <v>291.78</v>
      </c>
      <c r="J6287" s="11" t="n">
        <f aca="false">IFERROR(I6287/F6287,0)</f>
        <v>0.332070060432244</v>
      </c>
      <c r="K6287" s="4" t="str">
        <f aca="false">IFERROR(INDEX(Data_Orders!$F$2:$F$4727,MATCH(B6287,Data_Orders!$A$2:$A$4727,0)),"")</f>
        <v>Contractor</v>
      </c>
      <c r="L6287" s="4" t="str">
        <f aca="false">IFERROR(INDEX(Data_Orders!$D$2:$D$4727,MATCH(B6287,Data_Orders!$A$2:$A$4727,0)),"")</f>
        <v>Birmingham South</v>
      </c>
    </row>
    <row r="6288" customFormat="false" ht="15" hidden="false" customHeight="false" outlineLevel="0" collapsed="false">
      <c r="A6288" s="4" t="s">
        <v>12104</v>
      </c>
      <c r="B6288" s="4" t="s">
        <v>3187</v>
      </c>
      <c r="C6288" s="4" t="s">
        <v>1026</v>
      </c>
      <c r="D6288" s="4" t="n">
        <v>18</v>
      </c>
      <c r="E6288" s="4" t="n">
        <v>184.05</v>
      </c>
      <c r="F6288" s="4" t="n">
        <v>3312.9</v>
      </c>
      <c r="G6288" s="4" t="n">
        <f aca="false">INDEX(Data_Products!$D$2:$D$33,MATCH(C6288,Data_Products!$A$2:$A$33,0))</f>
        <v>147.44</v>
      </c>
      <c r="H6288" s="4" t="str">
        <f aca="false">INDEX(Data_Products!$C$2:$C$33,MATCH(C6288,Data_Products!$A$2:$A$33,0))</f>
        <v>Cement &amp; Aggregates</v>
      </c>
      <c r="I6288" s="10" t="n">
        <f aca="false">D6288*(E6288-G6288)</f>
        <v>658.98</v>
      </c>
      <c r="J6288" s="11" t="n">
        <f aca="false">IFERROR(I6288/F6288,0)</f>
        <v>0.19891333876664</v>
      </c>
      <c r="K6288" s="4" t="str">
        <f aca="false">IFERROR(INDEX(Data_Orders!$F$2:$F$4727,MATCH(B6288,Data_Orders!$A$2:$A$4727,0)),"")</f>
        <v>Contractor</v>
      </c>
      <c r="L6288" s="4" t="str">
        <f aca="false">IFERROR(INDEX(Data_Orders!$D$2:$D$4727,MATCH(B6288,Data_Orders!$A$2:$A$4727,0)),"")</f>
        <v>Birmingham South</v>
      </c>
    </row>
    <row r="6289" customFormat="false" ht="15" hidden="false" customHeight="false" outlineLevel="0" collapsed="false">
      <c r="A6289" s="4" t="s">
        <v>12105</v>
      </c>
      <c r="B6289" s="4" t="s">
        <v>3188</v>
      </c>
      <c r="C6289" s="4" t="s">
        <v>1010</v>
      </c>
      <c r="D6289" s="4" t="n">
        <v>19</v>
      </c>
      <c r="E6289" s="4" t="n">
        <v>135.95</v>
      </c>
      <c r="F6289" s="4" t="n">
        <v>2583.05</v>
      </c>
      <c r="G6289" s="4" t="n">
        <f aca="false">INDEX(Data_Products!$D$2:$D$33,MATCH(C6289,Data_Products!$A$2:$A$33,0))</f>
        <v>111.1</v>
      </c>
      <c r="H6289" s="4" t="str">
        <f aca="false">INDEX(Data_Products!$C$2:$C$33,MATCH(C6289,Data_Products!$A$2:$A$33,0))</f>
        <v>Timber</v>
      </c>
      <c r="I6289" s="10" t="n">
        <f aca="false">D6289*(E6289-G6289)</f>
        <v>472.15</v>
      </c>
      <c r="J6289" s="11" t="n">
        <f aca="false">IFERROR(I6289/F6289,0)</f>
        <v>0.18278778962854</v>
      </c>
      <c r="K6289" s="4" t="str">
        <f aca="false">IFERROR(INDEX(Data_Orders!$F$2:$F$4727,MATCH(B6289,Data_Orders!$A$2:$A$4727,0)),"")</f>
        <v>Contractor</v>
      </c>
      <c r="L6289" s="4" t="str">
        <f aca="false">IFERROR(INDEX(Data_Orders!$D$2:$D$4727,MATCH(B6289,Data_Orders!$A$2:$A$4727,0)),"")</f>
        <v>Birmingham South</v>
      </c>
    </row>
    <row r="6290" customFormat="false" ht="15" hidden="false" customHeight="false" outlineLevel="0" collapsed="false">
      <c r="A6290" s="4" t="s">
        <v>12106</v>
      </c>
      <c r="B6290" s="4" t="s">
        <v>3188</v>
      </c>
      <c r="C6290" s="4" t="s">
        <v>1046</v>
      </c>
      <c r="D6290" s="4" t="n">
        <v>8</v>
      </c>
      <c r="E6290" s="4" t="n">
        <v>154.02</v>
      </c>
      <c r="F6290" s="4" t="n">
        <v>1232.16</v>
      </c>
      <c r="G6290" s="4" t="n">
        <f aca="false">INDEX(Data_Products!$D$2:$D$33,MATCH(C6290,Data_Products!$A$2:$A$33,0))</f>
        <v>102.1</v>
      </c>
      <c r="H6290" s="4" t="str">
        <f aca="false">INDEX(Data_Products!$C$2:$C$33,MATCH(C6290,Data_Products!$A$2:$A$33,0))</f>
        <v>Tools &amp; Fixings</v>
      </c>
      <c r="I6290" s="10" t="n">
        <f aca="false">D6290*(E6290-G6290)</f>
        <v>415.36</v>
      </c>
      <c r="J6290" s="11" t="n">
        <f aca="false">IFERROR(I6290/F6290,0)</f>
        <v>0.337099078041813</v>
      </c>
      <c r="K6290" s="4" t="str">
        <f aca="false">IFERROR(INDEX(Data_Orders!$F$2:$F$4727,MATCH(B6290,Data_Orders!$A$2:$A$4727,0)),"")</f>
        <v>Contractor</v>
      </c>
      <c r="L6290" s="4" t="str">
        <f aca="false">IFERROR(INDEX(Data_Orders!$D$2:$D$4727,MATCH(B6290,Data_Orders!$A$2:$A$4727,0)),"")</f>
        <v>Birmingham South</v>
      </c>
    </row>
    <row r="6291" customFormat="false" ht="15" hidden="false" customHeight="false" outlineLevel="0" collapsed="false">
      <c r="A6291" s="4" t="s">
        <v>12107</v>
      </c>
      <c r="B6291" s="4" t="s">
        <v>3189</v>
      </c>
      <c r="C6291" s="4" t="s">
        <v>1037</v>
      </c>
      <c r="D6291" s="4" t="n">
        <v>20</v>
      </c>
      <c r="E6291" s="4" t="n">
        <v>90.97</v>
      </c>
      <c r="F6291" s="4" t="n">
        <v>1819.4</v>
      </c>
      <c r="G6291" s="4" t="n">
        <f aca="false">INDEX(Data_Products!$D$2:$D$33,MATCH(C6291,Data_Products!$A$2:$A$33,0))</f>
        <v>73.81</v>
      </c>
      <c r="H6291" s="4" t="str">
        <f aca="false">INDEX(Data_Products!$C$2:$C$33,MATCH(C6291,Data_Products!$A$2:$A$33,0))</f>
        <v>Insulation</v>
      </c>
      <c r="I6291" s="10" t="n">
        <f aca="false">D6291*(E6291-G6291)</f>
        <v>343.2</v>
      </c>
      <c r="J6291" s="11" t="n">
        <f aca="false">IFERROR(I6291/F6291,0)</f>
        <v>0.18863361547763</v>
      </c>
      <c r="K6291" s="4" t="str">
        <f aca="false">IFERROR(INDEX(Data_Orders!$F$2:$F$4727,MATCH(B6291,Data_Orders!$A$2:$A$4727,0)),"")</f>
        <v>Contractor</v>
      </c>
      <c r="L6291" s="4" t="str">
        <f aca="false">IFERROR(INDEX(Data_Orders!$D$2:$D$4727,MATCH(B6291,Data_Orders!$A$2:$A$4727,0)),"")</f>
        <v>Birmingham South</v>
      </c>
    </row>
    <row r="6292" customFormat="false" ht="15" hidden="false" customHeight="false" outlineLevel="0" collapsed="false">
      <c r="A6292" s="4" t="s">
        <v>12108</v>
      </c>
      <c r="B6292" s="4" t="s">
        <v>3189</v>
      </c>
      <c r="C6292" s="4" t="s">
        <v>1048</v>
      </c>
      <c r="D6292" s="4" t="n">
        <v>2</v>
      </c>
      <c r="E6292" s="4" t="n">
        <v>112.72</v>
      </c>
      <c r="F6292" s="4" t="n">
        <v>225.44</v>
      </c>
      <c r="G6292" s="4" t="n">
        <f aca="false">INDEX(Data_Products!$D$2:$D$33,MATCH(C6292,Data_Products!$A$2:$A$33,0))</f>
        <v>83.21</v>
      </c>
      <c r="H6292" s="4" t="str">
        <f aca="false">INDEX(Data_Products!$C$2:$C$33,MATCH(C6292,Data_Products!$A$2:$A$33,0))</f>
        <v>Tools &amp; Fixings</v>
      </c>
      <c r="I6292" s="10" t="n">
        <f aca="false">D6292*(E6292-G6292)</f>
        <v>59.02</v>
      </c>
      <c r="J6292" s="11" t="n">
        <f aca="false">IFERROR(I6292/F6292,0)</f>
        <v>0.261799148332151</v>
      </c>
      <c r="K6292" s="4" t="str">
        <f aca="false">IFERROR(INDEX(Data_Orders!$F$2:$F$4727,MATCH(B6292,Data_Orders!$A$2:$A$4727,0)),"")</f>
        <v>Contractor</v>
      </c>
      <c r="L6292" s="4" t="str">
        <f aca="false">IFERROR(INDEX(Data_Orders!$D$2:$D$4727,MATCH(B6292,Data_Orders!$A$2:$A$4727,0)),"")</f>
        <v>Birmingham South</v>
      </c>
    </row>
    <row r="6293" customFormat="false" ht="15" hidden="false" customHeight="false" outlineLevel="0" collapsed="false">
      <c r="A6293" s="4" t="s">
        <v>12109</v>
      </c>
      <c r="B6293" s="4" t="s">
        <v>3189</v>
      </c>
      <c r="C6293" s="4" t="s">
        <v>1059</v>
      </c>
      <c r="D6293" s="4" t="n">
        <v>14</v>
      </c>
      <c r="E6293" s="4" t="n">
        <v>103.63</v>
      </c>
      <c r="F6293" s="4" t="n">
        <v>1450.82</v>
      </c>
      <c r="G6293" s="4" t="n">
        <f aca="false">INDEX(Data_Products!$D$2:$D$33,MATCH(C6293,Data_Products!$A$2:$A$33,0))</f>
        <v>82.55</v>
      </c>
      <c r="H6293" s="4" t="str">
        <f aca="false">INDEX(Data_Products!$C$2:$C$33,MATCH(C6293,Data_Products!$A$2:$A$33,0))</f>
        <v>Roofing</v>
      </c>
      <c r="I6293" s="10" t="n">
        <f aca="false">D6293*(E6293-G6293)</f>
        <v>295.12</v>
      </c>
      <c r="J6293" s="11" t="n">
        <f aca="false">IFERROR(I6293/F6293,0)</f>
        <v>0.203415999228023</v>
      </c>
      <c r="K6293" s="4" t="str">
        <f aca="false">IFERROR(INDEX(Data_Orders!$F$2:$F$4727,MATCH(B6293,Data_Orders!$A$2:$A$4727,0)),"")</f>
        <v>Contractor</v>
      </c>
      <c r="L6293" s="4" t="str">
        <f aca="false">IFERROR(INDEX(Data_Orders!$D$2:$D$4727,MATCH(B6293,Data_Orders!$A$2:$A$4727,0)),"")</f>
        <v>Birmingham South</v>
      </c>
    </row>
    <row r="6294" customFormat="false" ht="15" hidden="false" customHeight="false" outlineLevel="0" collapsed="false">
      <c r="A6294" s="4" t="s">
        <v>12110</v>
      </c>
      <c r="B6294" s="4" t="s">
        <v>3189</v>
      </c>
      <c r="C6294" s="4" t="s">
        <v>1046</v>
      </c>
      <c r="D6294" s="4" t="n">
        <v>5</v>
      </c>
      <c r="E6294" s="4" t="n">
        <v>154.02</v>
      </c>
      <c r="F6294" s="4" t="n">
        <v>770.1</v>
      </c>
      <c r="G6294" s="4" t="n">
        <f aca="false">INDEX(Data_Products!$D$2:$D$33,MATCH(C6294,Data_Products!$A$2:$A$33,0))</f>
        <v>102.1</v>
      </c>
      <c r="H6294" s="4" t="str">
        <f aca="false">INDEX(Data_Products!$C$2:$C$33,MATCH(C6294,Data_Products!$A$2:$A$33,0))</f>
        <v>Tools &amp; Fixings</v>
      </c>
      <c r="I6294" s="10" t="n">
        <f aca="false">D6294*(E6294-G6294)</f>
        <v>259.6</v>
      </c>
      <c r="J6294" s="11" t="n">
        <f aca="false">IFERROR(I6294/F6294,0)</f>
        <v>0.337099078041813</v>
      </c>
      <c r="K6294" s="4" t="str">
        <f aca="false">IFERROR(INDEX(Data_Orders!$F$2:$F$4727,MATCH(B6294,Data_Orders!$A$2:$A$4727,0)),"")</f>
        <v>Contractor</v>
      </c>
      <c r="L6294" s="4" t="str">
        <f aca="false">IFERROR(INDEX(Data_Orders!$D$2:$D$4727,MATCH(B6294,Data_Orders!$A$2:$A$4727,0)),"")</f>
        <v>Birmingham South</v>
      </c>
    </row>
    <row r="6295" customFormat="false" ht="15" hidden="false" customHeight="false" outlineLevel="0" collapsed="false">
      <c r="A6295" s="4" t="s">
        <v>12111</v>
      </c>
      <c r="B6295" s="4" t="s">
        <v>3189</v>
      </c>
      <c r="C6295" s="4" t="s">
        <v>1026</v>
      </c>
      <c r="D6295" s="4" t="n">
        <v>9</v>
      </c>
      <c r="E6295" s="4" t="n">
        <v>184.05</v>
      </c>
      <c r="F6295" s="4" t="n">
        <v>1656.45</v>
      </c>
      <c r="G6295" s="4" t="n">
        <f aca="false">INDEX(Data_Products!$D$2:$D$33,MATCH(C6295,Data_Products!$A$2:$A$33,0))</f>
        <v>147.44</v>
      </c>
      <c r="H6295" s="4" t="str">
        <f aca="false">INDEX(Data_Products!$C$2:$C$33,MATCH(C6295,Data_Products!$A$2:$A$33,0))</f>
        <v>Cement &amp; Aggregates</v>
      </c>
      <c r="I6295" s="10" t="n">
        <f aca="false">D6295*(E6295-G6295)</f>
        <v>329.49</v>
      </c>
      <c r="J6295" s="11" t="n">
        <f aca="false">IFERROR(I6295/F6295,0)</f>
        <v>0.19891333876664</v>
      </c>
      <c r="K6295" s="4" t="str">
        <f aca="false">IFERROR(INDEX(Data_Orders!$F$2:$F$4727,MATCH(B6295,Data_Orders!$A$2:$A$4727,0)),"")</f>
        <v>Contractor</v>
      </c>
      <c r="L6295" s="4" t="str">
        <f aca="false">IFERROR(INDEX(Data_Orders!$D$2:$D$4727,MATCH(B6295,Data_Orders!$A$2:$A$4727,0)),"")</f>
        <v>Birmingham South</v>
      </c>
    </row>
    <row r="6296" customFormat="false" ht="15" hidden="false" customHeight="false" outlineLevel="0" collapsed="false">
      <c r="A6296" s="4" t="s">
        <v>12112</v>
      </c>
      <c r="B6296" s="4" t="s">
        <v>3190</v>
      </c>
      <c r="C6296" s="4" t="s">
        <v>1019</v>
      </c>
      <c r="D6296" s="4" t="n">
        <v>20</v>
      </c>
      <c r="E6296" s="4" t="n">
        <v>79.76</v>
      </c>
      <c r="F6296" s="4" t="n">
        <v>1595.2</v>
      </c>
      <c r="G6296" s="4" t="n">
        <f aca="false">INDEX(Data_Products!$D$2:$D$33,MATCH(C6296,Data_Products!$A$2:$A$33,0))</f>
        <v>59.07</v>
      </c>
      <c r="H6296" s="4" t="str">
        <f aca="false">INDEX(Data_Products!$C$2:$C$33,MATCH(C6296,Data_Products!$A$2:$A$33,0))</f>
        <v>Timber</v>
      </c>
      <c r="I6296" s="10" t="n">
        <f aca="false">D6296*(E6296-G6296)</f>
        <v>413.8</v>
      </c>
      <c r="J6296" s="11" t="n">
        <f aca="false">IFERROR(I6296/F6296,0)</f>
        <v>0.259403209628887</v>
      </c>
      <c r="K6296" s="4" t="str">
        <f aca="false">IFERROR(INDEX(Data_Orders!$F$2:$F$4727,MATCH(B6296,Data_Orders!$A$2:$A$4727,0)),"")</f>
        <v>Contractor</v>
      </c>
      <c r="L6296" s="4" t="str">
        <f aca="false">IFERROR(INDEX(Data_Orders!$D$2:$D$4727,MATCH(B6296,Data_Orders!$A$2:$A$4727,0)),"")</f>
        <v>Birmingham South</v>
      </c>
    </row>
    <row r="6297" customFormat="false" ht="15" hidden="false" customHeight="false" outlineLevel="0" collapsed="false">
      <c r="A6297" s="4" t="s">
        <v>12113</v>
      </c>
      <c r="B6297" s="4" t="s">
        <v>3190</v>
      </c>
      <c r="C6297" s="4" t="s">
        <v>1064</v>
      </c>
      <c r="D6297" s="4" t="n">
        <v>19</v>
      </c>
      <c r="E6297" s="4" t="n">
        <v>97.63</v>
      </c>
      <c r="F6297" s="4" t="n">
        <v>1854.97</v>
      </c>
      <c r="G6297" s="4" t="n">
        <f aca="false">INDEX(Data_Products!$D$2:$D$33,MATCH(C6297,Data_Products!$A$2:$A$33,0))</f>
        <v>65.21</v>
      </c>
      <c r="H6297" s="4" t="str">
        <f aca="false">INDEX(Data_Products!$C$2:$C$33,MATCH(C6297,Data_Products!$A$2:$A$33,0))</f>
        <v>Plumbing &amp; Drainage</v>
      </c>
      <c r="I6297" s="10" t="n">
        <f aca="false">D6297*(E6297-G6297)</f>
        <v>615.98</v>
      </c>
      <c r="J6297" s="11" t="n">
        <f aca="false">IFERROR(I6297/F6297,0)</f>
        <v>0.332070060432244</v>
      </c>
      <c r="K6297" s="4" t="str">
        <f aca="false">IFERROR(INDEX(Data_Orders!$F$2:$F$4727,MATCH(B6297,Data_Orders!$A$2:$A$4727,0)),"")</f>
        <v>Contractor</v>
      </c>
      <c r="L6297" s="4" t="str">
        <f aca="false">IFERROR(INDEX(Data_Orders!$D$2:$D$4727,MATCH(B6297,Data_Orders!$A$2:$A$4727,0)),"")</f>
        <v>Birmingham South</v>
      </c>
    </row>
    <row r="6298" customFormat="false" ht="15" hidden="false" customHeight="false" outlineLevel="0" collapsed="false">
      <c r="A6298" s="4" t="s">
        <v>12114</v>
      </c>
      <c r="B6298" s="4" t="s">
        <v>3190</v>
      </c>
      <c r="C6298" s="4" t="s">
        <v>1046</v>
      </c>
      <c r="D6298" s="4" t="n">
        <v>3</v>
      </c>
      <c r="E6298" s="4" t="n">
        <v>154.02</v>
      </c>
      <c r="F6298" s="4" t="n">
        <v>462.06</v>
      </c>
      <c r="G6298" s="4" t="n">
        <f aca="false">INDEX(Data_Products!$D$2:$D$33,MATCH(C6298,Data_Products!$A$2:$A$33,0))</f>
        <v>102.1</v>
      </c>
      <c r="H6298" s="4" t="str">
        <f aca="false">INDEX(Data_Products!$C$2:$C$33,MATCH(C6298,Data_Products!$A$2:$A$33,0))</f>
        <v>Tools &amp; Fixings</v>
      </c>
      <c r="I6298" s="10" t="n">
        <f aca="false">D6298*(E6298-G6298)</f>
        <v>155.76</v>
      </c>
      <c r="J6298" s="11" t="n">
        <f aca="false">IFERROR(I6298/F6298,0)</f>
        <v>0.337099078041813</v>
      </c>
      <c r="K6298" s="4" t="str">
        <f aca="false">IFERROR(INDEX(Data_Orders!$F$2:$F$4727,MATCH(B6298,Data_Orders!$A$2:$A$4727,0)),"")</f>
        <v>Contractor</v>
      </c>
      <c r="L6298" s="4" t="str">
        <f aca="false">IFERROR(INDEX(Data_Orders!$D$2:$D$4727,MATCH(B6298,Data_Orders!$A$2:$A$4727,0)),"")</f>
        <v>Birmingham South</v>
      </c>
    </row>
    <row r="6299" customFormat="false" ht="15" hidden="false" customHeight="false" outlineLevel="0" collapsed="false">
      <c r="A6299" s="4" t="s">
        <v>12115</v>
      </c>
      <c r="B6299" s="4" t="s">
        <v>3190</v>
      </c>
      <c r="C6299" s="4" t="s">
        <v>1041</v>
      </c>
      <c r="D6299" s="4" t="n">
        <v>14</v>
      </c>
      <c r="E6299" s="4" t="n">
        <v>242.75</v>
      </c>
      <c r="F6299" s="4" t="n">
        <v>3398.5</v>
      </c>
      <c r="G6299" s="4" t="n">
        <f aca="false">INDEX(Data_Products!$D$2:$D$33,MATCH(C6299,Data_Products!$A$2:$A$33,0))</f>
        <v>142.94</v>
      </c>
      <c r="H6299" s="4" t="str">
        <f aca="false">INDEX(Data_Products!$C$2:$C$33,MATCH(C6299,Data_Products!$A$2:$A$33,0))</f>
        <v>Tools &amp; Fixings</v>
      </c>
      <c r="I6299" s="10" t="n">
        <f aca="false">D6299*(E6299-G6299)</f>
        <v>1397.34</v>
      </c>
      <c r="J6299" s="11" t="n">
        <f aca="false">IFERROR(I6299/F6299,0)</f>
        <v>0.411163748712667</v>
      </c>
      <c r="K6299" s="4" t="str">
        <f aca="false">IFERROR(INDEX(Data_Orders!$F$2:$F$4727,MATCH(B6299,Data_Orders!$A$2:$A$4727,0)),"")</f>
        <v>Contractor</v>
      </c>
      <c r="L6299" s="4" t="str">
        <f aca="false">IFERROR(INDEX(Data_Orders!$D$2:$D$4727,MATCH(B6299,Data_Orders!$A$2:$A$4727,0)),"")</f>
        <v>Birmingham South</v>
      </c>
    </row>
    <row r="6300" customFormat="false" ht="15" hidden="false" customHeight="false" outlineLevel="0" collapsed="false">
      <c r="A6300" s="4" t="s">
        <v>12116</v>
      </c>
      <c r="B6300" s="4" t="s">
        <v>3191</v>
      </c>
      <c r="C6300" s="4" t="s">
        <v>1068</v>
      </c>
      <c r="D6300" s="4" t="n">
        <v>19</v>
      </c>
      <c r="E6300" s="4" t="n">
        <v>86.28</v>
      </c>
      <c r="F6300" s="4" t="n">
        <v>1639.32</v>
      </c>
      <c r="G6300" s="4" t="n">
        <f aca="false">INDEX(Data_Products!$D$2:$D$33,MATCH(C6300,Data_Products!$A$2:$A$33,0))</f>
        <v>68.55</v>
      </c>
      <c r="H6300" s="4" t="str">
        <f aca="false">INDEX(Data_Products!$C$2:$C$33,MATCH(C6300,Data_Products!$A$2:$A$33,0))</f>
        <v>Plumbing &amp; Drainage</v>
      </c>
      <c r="I6300" s="10" t="n">
        <f aca="false">D6300*(E6300-G6300)</f>
        <v>336.87</v>
      </c>
      <c r="J6300" s="11" t="n">
        <f aca="false">IFERROR(I6300/F6300,0)</f>
        <v>0.205493741307371</v>
      </c>
      <c r="K6300" s="4" t="str">
        <f aca="false">IFERROR(INDEX(Data_Orders!$F$2:$F$4727,MATCH(B6300,Data_Orders!$A$2:$A$4727,0)),"")</f>
        <v>Contractor</v>
      </c>
      <c r="L6300" s="4" t="str">
        <f aca="false">IFERROR(INDEX(Data_Orders!$D$2:$D$4727,MATCH(B6300,Data_Orders!$A$2:$A$4727,0)),"")</f>
        <v>Birmingham South</v>
      </c>
    </row>
    <row r="6301" customFormat="false" ht="15" hidden="false" customHeight="false" outlineLevel="0" collapsed="false">
      <c r="A6301" s="4" t="s">
        <v>12117</v>
      </c>
      <c r="B6301" s="4" t="s">
        <v>3191</v>
      </c>
      <c r="C6301" s="4" t="s">
        <v>1015</v>
      </c>
      <c r="D6301" s="4" t="n">
        <v>8</v>
      </c>
      <c r="E6301" s="4" t="n">
        <v>122.01</v>
      </c>
      <c r="F6301" s="4" t="n">
        <v>976.08</v>
      </c>
      <c r="G6301" s="4" t="n">
        <f aca="false">INDEX(Data_Products!$D$2:$D$33,MATCH(C6301,Data_Products!$A$2:$A$33,0))</f>
        <v>85.53</v>
      </c>
      <c r="H6301" s="4" t="str">
        <f aca="false">INDEX(Data_Products!$C$2:$C$33,MATCH(C6301,Data_Products!$A$2:$A$33,0))</f>
        <v>Timber</v>
      </c>
      <c r="I6301" s="10" t="n">
        <f aca="false">D6301*(E6301-G6301)</f>
        <v>291.84</v>
      </c>
      <c r="J6301" s="11" t="n">
        <f aca="false">IFERROR(I6301/F6301,0)</f>
        <v>0.298991885910991</v>
      </c>
      <c r="K6301" s="4" t="str">
        <f aca="false">IFERROR(INDEX(Data_Orders!$F$2:$F$4727,MATCH(B6301,Data_Orders!$A$2:$A$4727,0)),"")</f>
        <v>Contractor</v>
      </c>
      <c r="L6301" s="4" t="str">
        <f aca="false">IFERROR(INDEX(Data_Orders!$D$2:$D$4727,MATCH(B6301,Data_Orders!$A$2:$A$4727,0)),"")</f>
        <v>Birmingham South</v>
      </c>
    </row>
    <row r="6302" customFormat="false" ht="15" hidden="false" customHeight="false" outlineLevel="0" collapsed="false">
      <c r="A6302" s="4" t="s">
        <v>12118</v>
      </c>
      <c r="B6302" s="4" t="s">
        <v>3191</v>
      </c>
      <c r="C6302" s="4" t="s">
        <v>1030</v>
      </c>
      <c r="D6302" s="4" t="n">
        <v>12</v>
      </c>
      <c r="E6302" s="4" t="n">
        <v>25.23</v>
      </c>
      <c r="F6302" s="4" t="n">
        <v>302.76</v>
      </c>
      <c r="G6302" s="4" t="n">
        <f aca="false">INDEX(Data_Products!$D$2:$D$33,MATCH(C6302,Data_Products!$A$2:$A$33,0))</f>
        <v>17.67</v>
      </c>
      <c r="H6302" s="4" t="str">
        <f aca="false">INDEX(Data_Products!$C$2:$C$33,MATCH(C6302,Data_Products!$A$2:$A$33,0))</f>
        <v>Cement &amp; Aggregates</v>
      </c>
      <c r="I6302" s="10" t="n">
        <f aca="false">D6302*(E6302-G6302)</f>
        <v>90.72</v>
      </c>
      <c r="J6302" s="11" t="n">
        <f aca="false">IFERROR(I6302/F6302,0)</f>
        <v>0.299643281807372</v>
      </c>
      <c r="K6302" s="4" t="str">
        <f aca="false">IFERROR(INDEX(Data_Orders!$F$2:$F$4727,MATCH(B6302,Data_Orders!$A$2:$A$4727,0)),"")</f>
        <v>Contractor</v>
      </c>
      <c r="L6302" s="4" t="str">
        <f aca="false">IFERROR(INDEX(Data_Orders!$D$2:$D$4727,MATCH(B6302,Data_Orders!$A$2:$A$4727,0)),"")</f>
        <v>Birmingham South</v>
      </c>
    </row>
    <row r="6303" customFormat="false" ht="15" hidden="false" customHeight="false" outlineLevel="0" collapsed="false">
      <c r="A6303" s="4" t="s">
        <v>12119</v>
      </c>
      <c r="B6303" s="4" t="s">
        <v>3191</v>
      </c>
      <c r="C6303" s="4" t="s">
        <v>1024</v>
      </c>
      <c r="D6303" s="4" t="n">
        <v>20</v>
      </c>
      <c r="E6303" s="4" t="n">
        <v>137.14</v>
      </c>
      <c r="F6303" s="4" t="n">
        <v>2742.8</v>
      </c>
      <c r="G6303" s="4" t="n">
        <f aca="false">INDEX(Data_Products!$D$2:$D$33,MATCH(C6303,Data_Products!$A$2:$A$33,0))</f>
        <v>99.99</v>
      </c>
      <c r="H6303" s="4" t="str">
        <f aca="false">INDEX(Data_Products!$C$2:$C$33,MATCH(C6303,Data_Products!$A$2:$A$33,0))</f>
        <v>Cement &amp; Aggregates</v>
      </c>
      <c r="I6303" s="10" t="n">
        <f aca="false">D6303*(E6303-G6303)</f>
        <v>743</v>
      </c>
      <c r="J6303" s="11" t="n">
        <f aca="false">IFERROR(I6303/F6303,0)</f>
        <v>0.270891060230421</v>
      </c>
      <c r="K6303" s="4" t="str">
        <f aca="false">IFERROR(INDEX(Data_Orders!$F$2:$F$4727,MATCH(B6303,Data_Orders!$A$2:$A$4727,0)),"")</f>
        <v>Contractor</v>
      </c>
      <c r="L6303" s="4" t="str">
        <f aca="false">IFERROR(INDEX(Data_Orders!$D$2:$D$4727,MATCH(B6303,Data_Orders!$A$2:$A$4727,0)),"")</f>
        <v>Birmingham South</v>
      </c>
    </row>
    <row r="6304" customFormat="false" ht="15" hidden="false" customHeight="false" outlineLevel="0" collapsed="false">
      <c r="A6304" s="4" t="s">
        <v>12120</v>
      </c>
      <c r="B6304" s="4" t="s">
        <v>3191</v>
      </c>
      <c r="C6304" s="4" t="s">
        <v>1017</v>
      </c>
      <c r="D6304" s="4" t="n">
        <v>6</v>
      </c>
      <c r="E6304" s="4" t="n">
        <v>49.15</v>
      </c>
      <c r="F6304" s="4" t="n">
        <v>294.9</v>
      </c>
      <c r="G6304" s="4" t="n">
        <f aca="false">INDEX(Data_Products!$D$2:$D$33,MATCH(C6304,Data_Products!$A$2:$A$33,0))</f>
        <v>31.44</v>
      </c>
      <c r="H6304" s="4" t="str">
        <f aca="false">INDEX(Data_Products!$C$2:$C$33,MATCH(C6304,Data_Products!$A$2:$A$33,0))</f>
        <v>Timber</v>
      </c>
      <c r="I6304" s="10" t="n">
        <f aca="false">D6304*(E6304-G6304)</f>
        <v>106.26</v>
      </c>
      <c r="J6304" s="11" t="n">
        <f aca="false">IFERROR(I6304/F6304,0)</f>
        <v>0.360325534079349</v>
      </c>
      <c r="K6304" s="4" t="str">
        <f aca="false">IFERROR(INDEX(Data_Orders!$F$2:$F$4727,MATCH(B6304,Data_Orders!$A$2:$A$4727,0)),"")</f>
        <v>Contractor</v>
      </c>
      <c r="L6304" s="4" t="str">
        <f aca="false">IFERROR(INDEX(Data_Orders!$D$2:$D$4727,MATCH(B6304,Data_Orders!$A$2:$A$4727,0)),"")</f>
        <v>Birmingham South</v>
      </c>
    </row>
    <row r="6305" customFormat="false" ht="15" hidden="false" customHeight="false" outlineLevel="0" collapsed="false">
      <c r="A6305" s="4" t="s">
        <v>12121</v>
      </c>
      <c r="B6305" s="4" t="s">
        <v>3192</v>
      </c>
      <c r="C6305" s="4" t="s">
        <v>1059</v>
      </c>
      <c r="D6305" s="4" t="n">
        <v>4</v>
      </c>
      <c r="E6305" s="4" t="n">
        <v>103.63</v>
      </c>
      <c r="F6305" s="4" t="n">
        <v>414.52</v>
      </c>
      <c r="G6305" s="4" t="n">
        <f aca="false">INDEX(Data_Products!$D$2:$D$33,MATCH(C6305,Data_Products!$A$2:$A$33,0))</f>
        <v>82.55</v>
      </c>
      <c r="H6305" s="4" t="str">
        <f aca="false">INDEX(Data_Products!$C$2:$C$33,MATCH(C6305,Data_Products!$A$2:$A$33,0))</f>
        <v>Roofing</v>
      </c>
      <c r="I6305" s="10" t="n">
        <f aca="false">D6305*(E6305-G6305)</f>
        <v>84.32</v>
      </c>
      <c r="J6305" s="11" t="n">
        <f aca="false">IFERROR(I6305/F6305,0)</f>
        <v>0.203415999228023</v>
      </c>
      <c r="K6305" s="4" t="str">
        <f aca="false">IFERROR(INDEX(Data_Orders!$F$2:$F$4727,MATCH(B6305,Data_Orders!$A$2:$A$4727,0)),"")</f>
        <v>Contractor</v>
      </c>
      <c r="L6305" s="4" t="str">
        <f aca="false">IFERROR(INDEX(Data_Orders!$D$2:$D$4727,MATCH(B6305,Data_Orders!$A$2:$A$4727,0)),"")</f>
        <v>Birmingham South</v>
      </c>
    </row>
    <row r="6306" customFormat="false" ht="15" hidden="false" customHeight="false" outlineLevel="0" collapsed="false">
      <c r="A6306" s="4" t="s">
        <v>12122</v>
      </c>
      <c r="B6306" s="4" t="s">
        <v>3192</v>
      </c>
      <c r="C6306" s="4" t="s">
        <v>1039</v>
      </c>
      <c r="D6306" s="4" t="n">
        <v>8</v>
      </c>
      <c r="E6306" s="4" t="n">
        <v>160.41</v>
      </c>
      <c r="F6306" s="4" t="n">
        <v>1283.28</v>
      </c>
      <c r="G6306" s="4" t="n">
        <f aca="false">INDEX(Data_Products!$D$2:$D$33,MATCH(C6306,Data_Products!$A$2:$A$33,0))</f>
        <v>99.74</v>
      </c>
      <c r="H6306" s="4" t="str">
        <f aca="false">INDEX(Data_Products!$C$2:$C$33,MATCH(C6306,Data_Products!$A$2:$A$33,0))</f>
        <v>Insulation</v>
      </c>
      <c r="I6306" s="10" t="n">
        <f aca="false">D6306*(E6306-G6306)</f>
        <v>485.36</v>
      </c>
      <c r="J6306" s="11" t="n">
        <f aca="false">IFERROR(I6306/F6306,0)</f>
        <v>0.378218315566361</v>
      </c>
      <c r="K6306" s="4" t="str">
        <f aca="false">IFERROR(INDEX(Data_Orders!$F$2:$F$4727,MATCH(B6306,Data_Orders!$A$2:$A$4727,0)),"")</f>
        <v>Contractor</v>
      </c>
      <c r="L6306" s="4" t="str">
        <f aca="false">IFERROR(INDEX(Data_Orders!$D$2:$D$4727,MATCH(B6306,Data_Orders!$A$2:$A$4727,0)),"")</f>
        <v>Birmingham South</v>
      </c>
    </row>
    <row r="6307" customFormat="false" ht="15" hidden="false" customHeight="false" outlineLevel="0" collapsed="false">
      <c r="A6307" s="4" t="s">
        <v>12123</v>
      </c>
      <c r="B6307" s="4" t="s">
        <v>3193</v>
      </c>
      <c r="C6307" s="4" t="s">
        <v>1061</v>
      </c>
      <c r="D6307" s="4" t="n">
        <v>11</v>
      </c>
      <c r="E6307" s="4" t="n">
        <v>145.57</v>
      </c>
      <c r="F6307" s="4" t="n">
        <v>1601.27</v>
      </c>
      <c r="G6307" s="4" t="n">
        <f aca="false">INDEX(Data_Products!$D$2:$D$33,MATCH(C6307,Data_Products!$A$2:$A$33,0))</f>
        <v>119.29</v>
      </c>
      <c r="H6307" s="4" t="str">
        <f aca="false">INDEX(Data_Products!$C$2:$C$33,MATCH(C6307,Data_Products!$A$2:$A$33,0))</f>
        <v>Plumbing &amp; Drainage</v>
      </c>
      <c r="I6307" s="10" t="n">
        <f aca="false">D6307*(E6307-G6307)</f>
        <v>289.08</v>
      </c>
      <c r="J6307" s="11" t="n">
        <f aca="false">IFERROR(I6307/F6307,0)</f>
        <v>0.180531702960775</v>
      </c>
      <c r="K6307" s="4" t="str">
        <f aca="false">IFERROR(INDEX(Data_Orders!$F$2:$F$4727,MATCH(B6307,Data_Orders!$A$2:$A$4727,0)),"")</f>
        <v>Contractor</v>
      </c>
      <c r="L6307" s="4" t="str">
        <f aca="false">IFERROR(INDEX(Data_Orders!$D$2:$D$4727,MATCH(B6307,Data_Orders!$A$2:$A$4727,0)),"")</f>
        <v>Birmingham South</v>
      </c>
    </row>
    <row r="6308" customFormat="false" ht="15" hidden="false" customHeight="false" outlineLevel="0" collapsed="false">
      <c r="A6308" s="4" t="s">
        <v>12124</v>
      </c>
      <c r="B6308" s="4" t="s">
        <v>3193</v>
      </c>
      <c r="C6308" s="4" t="s">
        <v>1039</v>
      </c>
      <c r="D6308" s="4" t="n">
        <v>6</v>
      </c>
      <c r="E6308" s="4" t="n">
        <v>160.41</v>
      </c>
      <c r="F6308" s="4" t="n">
        <v>962.46</v>
      </c>
      <c r="G6308" s="4" t="n">
        <f aca="false">INDEX(Data_Products!$D$2:$D$33,MATCH(C6308,Data_Products!$A$2:$A$33,0))</f>
        <v>99.74</v>
      </c>
      <c r="H6308" s="4" t="str">
        <f aca="false">INDEX(Data_Products!$C$2:$C$33,MATCH(C6308,Data_Products!$A$2:$A$33,0))</f>
        <v>Insulation</v>
      </c>
      <c r="I6308" s="10" t="n">
        <f aca="false">D6308*(E6308-G6308)</f>
        <v>364.02</v>
      </c>
      <c r="J6308" s="11" t="n">
        <f aca="false">IFERROR(I6308/F6308,0)</f>
        <v>0.378218315566361</v>
      </c>
      <c r="K6308" s="4" t="str">
        <f aca="false">IFERROR(INDEX(Data_Orders!$F$2:$F$4727,MATCH(B6308,Data_Orders!$A$2:$A$4727,0)),"")</f>
        <v>Contractor</v>
      </c>
      <c r="L6308" s="4" t="str">
        <f aca="false">IFERROR(INDEX(Data_Orders!$D$2:$D$4727,MATCH(B6308,Data_Orders!$A$2:$A$4727,0)),"")</f>
        <v>Birmingham South</v>
      </c>
    </row>
    <row r="6309" customFormat="false" ht="15" hidden="false" customHeight="false" outlineLevel="0" collapsed="false">
      <c r="A6309" s="4" t="s">
        <v>12125</v>
      </c>
      <c r="B6309" s="4" t="s">
        <v>3193</v>
      </c>
      <c r="C6309" s="4" t="s">
        <v>1073</v>
      </c>
      <c r="D6309" s="4" t="n">
        <v>8</v>
      </c>
      <c r="E6309" s="4" t="n">
        <v>231.05</v>
      </c>
      <c r="F6309" s="4" t="n">
        <v>1848.4</v>
      </c>
      <c r="G6309" s="4" t="n">
        <f aca="false">INDEX(Data_Products!$D$2:$D$33,MATCH(C6309,Data_Products!$A$2:$A$33,0))</f>
        <v>148.29</v>
      </c>
      <c r="H6309" s="4" t="str">
        <f aca="false">INDEX(Data_Products!$C$2:$C$33,MATCH(C6309,Data_Products!$A$2:$A$33,0))</f>
        <v>Landscaping</v>
      </c>
      <c r="I6309" s="10" t="n">
        <f aca="false">D6309*(E6309-G6309)</f>
        <v>662.08</v>
      </c>
      <c r="J6309" s="11" t="n">
        <f aca="false">IFERROR(I6309/F6309,0)</f>
        <v>0.358190867777537</v>
      </c>
      <c r="K6309" s="4" t="str">
        <f aca="false">IFERROR(INDEX(Data_Orders!$F$2:$F$4727,MATCH(B6309,Data_Orders!$A$2:$A$4727,0)),"")</f>
        <v>Contractor</v>
      </c>
      <c r="L6309" s="4" t="str">
        <f aca="false">IFERROR(INDEX(Data_Orders!$D$2:$D$4727,MATCH(B6309,Data_Orders!$A$2:$A$4727,0)),"")</f>
        <v>Birmingham South</v>
      </c>
    </row>
    <row r="6310" customFormat="false" ht="15" hidden="false" customHeight="false" outlineLevel="0" collapsed="false">
      <c r="A6310" s="4" t="s">
        <v>12126</v>
      </c>
      <c r="B6310" s="4" t="s">
        <v>3193</v>
      </c>
      <c r="C6310" s="4" t="s">
        <v>1010</v>
      </c>
      <c r="D6310" s="4" t="n">
        <v>2</v>
      </c>
      <c r="E6310" s="4" t="n">
        <v>135.95</v>
      </c>
      <c r="F6310" s="4" t="n">
        <v>271.9</v>
      </c>
      <c r="G6310" s="4" t="n">
        <f aca="false">INDEX(Data_Products!$D$2:$D$33,MATCH(C6310,Data_Products!$A$2:$A$33,0))</f>
        <v>111.1</v>
      </c>
      <c r="H6310" s="4" t="str">
        <f aca="false">INDEX(Data_Products!$C$2:$C$33,MATCH(C6310,Data_Products!$A$2:$A$33,0))</f>
        <v>Timber</v>
      </c>
      <c r="I6310" s="10" t="n">
        <f aca="false">D6310*(E6310-G6310)</f>
        <v>49.7</v>
      </c>
      <c r="J6310" s="11" t="n">
        <f aca="false">IFERROR(I6310/F6310,0)</f>
        <v>0.18278778962854</v>
      </c>
      <c r="K6310" s="4" t="str">
        <f aca="false">IFERROR(INDEX(Data_Orders!$F$2:$F$4727,MATCH(B6310,Data_Orders!$A$2:$A$4727,0)),"")</f>
        <v>Contractor</v>
      </c>
      <c r="L6310" s="4" t="str">
        <f aca="false">IFERROR(INDEX(Data_Orders!$D$2:$D$4727,MATCH(B6310,Data_Orders!$A$2:$A$4727,0)),"")</f>
        <v>Birmingham South</v>
      </c>
    </row>
    <row r="6311" customFormat="false" ht="15" hidden="false" customHeight="false" outlineLevel="0" collapsed="false">
      <c r="A6311" s="4" t="s">
        <v>12127</v>
      </c>
      <c r="B6311" s="4" t="s">
        <v>3194</v>
      </c>
      <c r="C6311" s="4" t="s">
        <v>1044</v>
      </c>
      <c r="D6311" s="4" t="n">
        <v>4</v>
      </c>
      <c r="E6311" s="4" t="n">
        <v>190.44</v>
      </c>
      <c r="F6311" s="4" t="n">
        <v>761.76</v>
      </c>
      <c r="G6311" s="4" t="n">
        <f aca="false">INDEX(Data_Products!$D$2:$D$33,MATCH(C6311,Data_Products!$A$2:$A$33,0))</f>
        <v>115.48</v>
      </c>
      <c r="H6311" s="4" t="str">
        <f aca="false">INDEX(Data_Products!$C$2:$C$33,MATCH(C6311,Data_Products!$A$2:$A$33,0))</f>
        <v>Tools &amp; Fixings</v>
      </c>
      <c r="I6311" s="10" t="n">
        <f aca="false">D6311*(E6311-G6311)</f>
        <v>299.84</v>
      </c>
      <c r="J6311" s="11" t="n">
        <f aca="false">IFERROR(I6311/F6311,0)</f>
        <v>0.393614786809494</v>
      </c>
      <c r="K6311" s="4" t="str">
        <f aca="false">IFERROR(INDEX(Data_Orders!$F$2:$F$4727,MATCH(B6311,Data_Orders!$A$2:$A$4727,0)),"")</f>
        <v>Housebuilder</v>
      </c>
      <c r="L6311" s="4" t="str">
        <f aca="false">IFERROR(INDEX(Data_Orders!$D$2:$D$4727,MATCH(B6311,Data_Orders!$A$2:$A$4727,0)),"")</f>
        <v>Nuneaton</v>
      </c>
    </row>
    <row r="6312" customFormat="false" ht="15" hidden="false" customHeight="false" outlineLevel="0" collapsed="false">
      <c r="A6312" s="4" t="s">
        <v>12128</v>
      </c>
      <c r="B6312" s="4" t="s">
        <v>3194</v>
      </c>
      <c r="C6312" s="4" t="s">
        <v>1019</v>
      </c>
      <c r="D6312" s="4" t="n">
        <v>20</v>
      </c>
      <c r="E6312" s="4" t="n">
        <v>79.76</v>
      </c>
      <c r="F6312" s="4" t="n">
        <v>1595.2</v>
      </c>
      <c r="G6312" s="4" t="n">
        <f aca="false">INDEX(Data_Products!$D$2:$D$33,MATCH(C6312,Data_Products!$A$2:$A$33,0))</f>
        <v>59.07</v>
      </c>
      <c r="H6312" s="4" t="str">
        <f aca="false">INDEX(Data_Products!$C$2:$C$33,MATCH(C6312,Data_Products!$A$2:$A$33,0))</f>
        <v>Timber</v>
      </c>
      <c r="I6312" s="10" t="n">
        <f aca="false">D6312*(E6312-G6312)</f>
        <v>413.8</v>
      </c>
      <c r="J6312" s="11" t="n">
        <f aca="false">IFERROR(I6312/F6312,0)</f>
        <v>0.259403209628887</v>
      </c>
      <c r="K6312" s="4" t="str">
        <f aca="false">IFERROR(INDEX(Data_Orders!$F$2:$F$4727,MATCH(B6312,Data_Orders!$A$2:$A$4727,0)),"")</f>
        <v>Housebuilder</v>
      </c>
      <c r="L6312" s="4" t="str">
        <f aca="false">IFERROR(INDEX(Data_Orders!$D$2:$D$4727,MATCH(B6312,Data_Orders!$A$2:$A$4727,0)),"")</f>
        <v>Nuneaton</v>
      </c>
    </row>
    <row r="6313" customFormat="false" ht="15" hidden="false" customHeight="false" outlineLevel="0" collapsed="false">
      <c r="A6313" s="4" t="s">
        <v>12129</v>
      </c>
      <c r="B6313" s="4" t="s">
        <v>3194</v>
      </c>
      <c r="C6313" s="4" t="s">
        <v>1028</v>
      </c>
      <c r="D6313" s="4" t="n">
        <v>4</v>
      </c>
      <c r="E6313" s="4" t="n">
        <v>118.79</v>
      </c>
      <c r="F6313" s="4" t="n">
        <v>475.16</v>
      </c>
      <c r="G6313" s="4" t="n">
        <f aca="false">INDEX(Data_Products!$D$2:$D$33,MATCH(C6313,Data_Products!$A$2:$A$33,0))</f>
        <v>81.07</v>
      </c>
      <c r="H6313" s="4" t="str">
        <f aca="false">INDEX(Data_Products!$C$2:$C$33,MATCH(C6313,Data_Products!$A$2:$A$33,0))</f>
        <v>Cement &amp; Aggregates</v>
      </c>
      <c r="I6313" s="10" t="n">
        <f aca="false">D6313*(E6313-G6313)</f>
        <v>150.88</v>
      </c>
      <c r="J6313" s="11" t="n">
        <f aca="false">IFERROR(I6313/F6313,0)</f>
        <v>0.317535146056065</v>
      </c>
      <c r="K6313" s="4" t="str">
        <f aca="false">IFERROR(INDEX(Data_Orders!$F$2:$F$4727,MATCH(B6313,Data_Orders!$A$2:$A$4727,0)),"")</f>
        <v>Housebuilder</v>
      </c>
      <c r="L6313" s="4" t="str">
        <f aca="false">IFERROR(INDEX(Data_Orders!$D$2:$D$4727,MATCH(B6313,Data_Orders!$A$2:$A$4727,0)),"")</f>
        <v>Nuneaton</v>
      </c>
    </row>
    <row r="6314" customFormat="false" ht="15" hidden="false" customHeight="false" outlineLevel="0" collapsed="false">
      <c r="A6314" s="4" t="s">
        <v>12130</v>
      </c>
      <c r="B6314" s="4" t="s">
        <v>3195</v>
      </c>
      <c r="C6314" s="4" t="s">
        <v>1055</v>
      </c>
      <c r="D6314" s="4" t="n">
        <v>7</v>
      </c>
      <c r="E6314" s="4" t="n">
        <v>205.03</v>
      </c>
      <c r="F6314" s="4" t="n">
        <v>1435.21</v>
      </c>
      <c r="G6314" s="4" t="n">
        <f aca="false">INDEX(Data_Products!$D$2:$D$33,MATCH(C6314,Data_Products!$A$2:$A$33,0))</f>
        <v>138.6</v>
      </c>
      <c r="H6314" s="4" t="str">
        <f aca="false">INDEX(Data_Products!$C$2:$C$33,MATCH(C6314,Data_Products!$A$2:$A$33,0))</f>
        <v>Roofing</v>
      </c>
      <c r="I6314" s="10" t="n">
        <f aca="false">D6314*(E6314-G6314)</f>
        <v>465.01</v>
      </c>
      <c r="J6314" s="11" t="n">
        <f aca="false">IFERROR(I6314/F6314,0)</f>
        <v>0.324001365653807</v>
      </c>
      <c r="K6314" s="4" t="str">
        <f aca="false">IFERROR(INDEX(Data_Orders!$F$2:$F$4727,MATCH(B6314,Data_Orders!$A$2:$A$4727,0)),"")</f>
        <v>Housebuilder</v>
      </c>
      <c r="L6314" s="4" t="str">
        <f aca="false">IFERROR(INDEX(Data_Orders!$D$2:$D$4727,MATCH(B6314,Data_Orders!$A$2:$A$4727,0)),"")</f>
        <v>Nuneaton</v>
      </c>
    </row>
    <row r="6315" customFormat="false" ht="15" hidden="false" customHeight="false" outlineLevel="0" collapsed="false">
      <c r="A6315" s="4" t="s">
        <v>12131</v>
      </c>
      <c r="B6315" s="4" t="s">
        <v>3195</v>
      </c>
      <c r="C6315" s="4" t="s">
        <v>1013</v>
      </c>
      <c r="D6315" s="4" t="n">
        <v>10</v>
      </c>
      <c r="E6315" s="4" t="n">
        <v>240.92</v>
      </c>
      <c r="F6315" s="4" t="n">
        <v>2409.2</v>
      </c>
      <c r="G6315" s="4" t="n">
        <f aca="false">INDEX(Data_Products!$D$2:$D$33,MATCH(C6315,Data_Products!$A$2:$A$33,0))</f>
        <v>168.32</v>
      </c>
      <c r="H6315" s="4" t="str">
        <f aca="false">INDEX(Data_Products!$C$2:$C$33,MATCH(C6315,Data_Products!$A$2:$A$33,0))</f>
        <v>Timber</v>
      </c>
      <c r="I6315" s="10" t="n">
        <f aca="false">D6315*(E6315-G6315)</f>
        <v>726</v>
      </c>
      <c r="J6315" s="11" t="n">
        <f aca="false">IFERROR(I6315/F6315,0)</f>
        <v>0.301344844761747</v>
      </c>
      <c r="K6315" s="4" t="str">
        <f aca="false">IFERROR(INDEX(Data_Orders!$F$2:$F$4727,MATCH(B6315,Data_Orders!$A$2:$A$4727,0)),"")</f>
        <v>Housebuilder</v>
      </c>
      <c r="L6315" s="4" t="str">
        <f aca="false">IFERROR(INDEX(Data_Orders!$D$2:$D$4727,MATCH(B6315,Data_Orders!$A$2:$A$4727,0)),"")</f>
        <v>Nuneaton</v>
      </c>
    </row>
    <row r="6316" customFormat="false" ht="15" hidden="false" customHeight="false" outlineLevel="0" collapsed="false">
      <c r="A6316" s="4" t="s">
        <v>12132</v>
      </c>
      <c r="B6316" s="4" t="s">
        <v>3195</v>
      </c>
      <c r="C6316" s="4" t="s">
        <v>1070</v>
      </c>
      <c r="D6316" s="4" t="n">
        <v>9</v>
      </c>
      <c r="E6316" s="4" t="n">
        <v>230.32</v>
      </c>
      <c r="F6316" s="4" t="n">
        <v>2072.88</v>
      </c>
      <c r="G6316" s="4" t="n">
        <f aca="false">INDEX(Data_Products!$D$2:$D$33,MATCH(C6316,Data_Products!$A$2:$A$33,0))</f>
        <v>161.64</v>
      </c>
      <c r="H6316" s="4" t="str">
        <f aca="false">INDEX(Data_Products!$C$2:$C$33,MATCH(C6316,Data_Products!$A$2:$A$33,0))</f>
        <v>Landscaping</v>
      </c>
      <c r="I6316" s="10" t="n">
        <f aca="false">D6316*(E6316-G6316)</f>
        <v>618.12</v>
      </c>
      <c r="J6316" s="11" t="n">
        <f aca="false">IFERROR(I6316/F6316,0)</f>
        <v>0.298193817297673</v>
      </c>
      <c r="K6316" s="4" t="str">
        <f aca="false">IFERROR(INDEX(Data_Orders!$F$2:$F$4727,MATCH(B6316,Data_Orders!$A$2:$A$4727,0)),"")</f>
        <v>Housebuilder</v>
      </c>
      <c r="L6316" s="4" t="str">
        <f aca="false">IFERROR(INDEX(Data_Orders!$D$2:$D$4727,MATCH(B6316,Data_Orders!$A$2:$A$4727,0)),"")</f>
        <v>Nuneaton</v>
      </c>
    </row>
    <row r="6317" customFormat="false" ht="15" hidden="false" customHeight="false" outlineLevel="0" collapsed="false">
      <c r="A6317" s="4" t="s">
        <v>12133</v>
      </c>
      <c r="B6317" s="4" t="s">
        <v>3196</v>
      </c>
      <c r="C6317" s="4" t="s">
        <v>1039</v>
      </c>
      <c r="D6317" s="4" t="n">
        <v>16</v>
      </c>
      <c r="E6317" s="4" t="n">
        <v>160.41</v>
      </c>
      <c r="F6317" s="4" t="n">
        <v>2566.56</v>
      </c>
      <c r="G6317" s="4" t="n">
        <f aca="false">INDEX(Data_Products!$D$2:$D$33,MATCH(C6317,Data_Products!$A$2:$A$33,0))</f>
        <v>99.74</v>
      </c>
      <c r="H6317" s="4" t="str">
        <f aca="false">INDEX(Data_Products!$C$2:$C$33,MATCH(C6317,Data_Products!$A$2:$A$33,0))</f>
        <v>Insulation</v>
      </c>
      <c r="I6317" s="10" t="n">
        <f aca="false">D6317*(E6317-G6317)</f>
        <v>970.72</v>
      </c>
      <c r="J6317" s="11" t="n">
        <f aca="false">IFERROR(I6317/F6317,0)</f>
        <v>0.378218315566361</v>
      </c>
      <c r="K6317" s="4" t="str">
        <f aca="false">IFERROR(INDEX(Data_Orders!$F$2:$F$4727,MATCH(B6317,Data_Orders!$A$2:$A$4727,0)),"")</f>
        <v>Housebuilder</v>
      </c>
      <c r="L6317" s="4" t="str">
        <f aca="false">IFERROR(INDEX(Data_Orders!$D$2:$D$4727,MATCH(B6317,Data_Orders!$A$2:$A$4727,0)),"")</f>
        <v>Nuneaton</v>
      </c>
    </row>
    <row r="6318" customFormat="false" ht="15" hidden="false" customHeight="false" outlineLevel="0" collapsed="false">
      <c r="A6318" s="4" t="s">
        <v>12134</v>
      </c>
      <c r="B6318" s="4" t="s">
        <v>3196</v>
      </c>
      <c r="C6318" s="4" t="s">
        <v>1037</v>
      </c>
      <c r="D6318" s="4" t="n">
        <v>3</v>
      </c>
      <c r="E6318" s="4" t="n">
        <v>90.97</v>
      </c>
      <c r="F6318" s="4" t="n">
        <v>272.91</v>
      </c>
      <c r="G6318" s="4" t="n">
        <f aca="false">INDEX(Data_Products!$D$2:$D$33,MATCH(C6318,Data_Products!$A$2:$A$33,0))</f>
        <v>73.81</v>
      </c>
      <c r="H6318" s="4" t="str">
        <f aca="false">INDEX(Data_Products!$C$2:$C$33,MATCH(C6318,Data_Products!$A$2:$A$33,0))</f>
        <v>Insulation</v>
      </c>
      <c r="I6318" s="10" t="n">
        <f aca="false">D6318*(E6318-G6318)</f>
        <v>51.48</v>
      </c>
      <c r="J6318" s="11" t="n">
        <f aca="false">IFERROR(I6318/F6318,0)</f>
        <v>0.18863361547763</v>
      </c>
      <c r="K6318" s="4" t="str">
        <f aca="false">IFERROR(INDEX(Data_Orders!$F$2:$F$4727,MATCH(B6318,Data_Orders!$A$2:$A$4727,0)),"")</f>
        <v>Housebuilder</v>
      </c>
      <c r="L6318" s="4" t="str">
        <f aca="false">IFERROR(INDEX(Data_Orders!$D$2:$D$4727,MATCH(B6318,Data_Orders!$A$2:$A$4727,0)),"")</f>
        <v>Nuneaton</v>
      </c>
    </row>
    <row r="6319" customFormat="false" ht="15" hidden="false" customHeight="false" outlineLevel="0" collapsed="false">
      <c r="A6319" s="4" t="s">
        <v>12135</v>
      </c>
      <c r="B6319" s="4" t="s">
        <v>3196</v>
      </c>
      <c r="C6319" s="4" t="s">
        <v>1070</v>
      </c>
      <c r="D6319" s="4" t="n">
        <v>17</v>
      </c>
      <c r="E6319" s="4" t="n">
        <v>230.32</v>
      </c>
      <c r="F6319" s="4" t="n">
        <v>3915.44</v>
      </c>
      <c r="G6319" s="4" t="n">
        <f aca="false">INDEX(Data_Products!$D$2:$D$33,MATCH(C6319,Data_Products!$A$2:$A$33,0))</f>
        <v>161.64</v>
      </c>
      <c r="H6319" s="4" t="str">
        <f aca="false">INDEX(Data_Products!$C$2:$C$33,MATCH(C6319,Data_Products!$A$2:$A$33,0))</f>
        <v>Landscaping</v>
      </c>
      <c r="I6319" s="10" t="n">
        <f aca="false">D6319*(E6319-G6319)</f>
        <v>1167.56</v>
      </c>
      <c r="J6319" s="11" t="n">
        <f aca="false">IFERROR(I6319/F6319,0)</f>
        <v>0.298193817297673</v>
      </c>
      <c r="K6319" s="4" t="str">
        <f aca="false">IFERROR(INDEX(Data_Orders!$F$2:$F$4727,MATCH(B6319,Data_Orders!$A$2:$A$4727,0)),"")</f>
        <v>Housebuilder</v>
      </c>
      <c r="L6319" s="4" t="str">
        <f aca="false">IFERROR(INDEX(Data_Orders!$D$2:$D$4727,MATCH(B6319,Data_Orders!$A$2:$A$4727,0)),"")</f>
        <v>Nuneaton</v>
      </c>
    </row>
    <row r="6320" customFormat="false" ht="15" hidden="false" customHeight="false" outlineLevel="0" collapsed="false">
      <c r="A6320" s="4" t="s">
        <v>12136</v>
      </c>
      <c r="B6320" s="4" t="s">
        <v>3196</v>
      </c>
      <c r="C6320" s="4" t="s">
        <v>1015</v>
      </c>
      <c r="D6320" s="4" t="n">
        <v>5</v>
      </c>
      <c r="E6320" s="4" t="n">
        <v>122.01</v>
      </c>
      <c r="F6320" s="4" t="n">
        <v>610.05</v>
      </c>
      <c r="G6320" s="4" t="n">
        <f aca="false">INDEX(Data_Products!$D$2:$D$33,MATCH(C6320,Data_Products!$A$2:$A$33,0))</f>
        <v>85.53</v>
      </c>
      <c r="H6320" s="4" t="str">
        <f aca="false">INDEX(Data_Products!$C$2:$C$33,MATCH(C6320,Data_Products!$A$2:$A$33,0))</f>
        <v>Timber</v>
      </c>
      <c r="I6320" s="10" t="n">
        <f aca="false">D6320*(E6320-G6320)</f>
        <v>182.4</v>
      </c>
      <c r="J6320" s="11" t="n">
        <f aca="false">IFERROR(I6320/F6320,0)</f>
        <v>0.298991885910991</v>
      </c>
      <c r="K6320" s="4" t="str">
        <f aca="false">IFERROR(INDEX(Data_Orders!$F$2:$F$4727,MATCH(B6320,Data_Orders!$A$2:$A$4727,0)),"")</f>
        <v>Housebuilder</v>
      </c>
      <c r="L6320" s="4" t="str">
        <f aca="false">IFERROR(INDEX(Data_Orders!$D$2:$D$4727,MATCH(B6320,Data_Orders!$A$2:$A$4727,0)),"")</f>
        <v>Nuneaton</v>
      </c>
    </row>
    <row r="6321" customFormat="false" ht="15" hidden="false" customHeight="false" outlineLevel="0" collapsed="false">
      <c r="A6321" s="4" t="s">
        <v>12137</v>
      </c>
      <c r="B6321" s="4" t="s">
        <v>3196</v>
      </c>
      <c r="C6321" s="4" t="s">
        <v>1044</v>
      </c>
      <c r="D6321" s="4" t="n">
        <v>9</v>
      </c>
      <c r="E6321" s="4" t="n">
        <v>190.44</v>
      </c>
      <c r="F6321" s="4" t="n">
        <v>1713.96</v>
      </c>
      <c r="G6321" s="4" t="n">
        <f aca="false">INDEX(Data_Products!$D$2:$D$33,MATCH(C6321,Data_Products!$A$2:$A$33,0))</f>
        <v>115.48</v>
      </c>
      <c r="H6321" s="4" t="str">
        <f aca="false">INDEX(Data_Products!$C$2:$C$33,MATCH(C6321,Data_Products!$A$2:$A$33,0))</f>
        <v>Tools &amp; Fixings</v>
      </c>
      <c r="I6321" s="10" t="n">
        <f aca="false">D6321*(E6321-G6321)</f>
        <v>674.64</v>
      </c>
      <c r="J6321" s="11" t="n">
        <f aca="false">IFERROR(I6321/F6321,0)</f>
        <v>0.393614786809494</v>
      </c>
      <c r="K6321" s="4" t="str">
        <f aca="false">IFERROR(INDEX(Data_Orders!$F$2:$F$4727,MATCH(B6321,Data_Orders!$A$2:$A$4727,0)),"")</f>
        <v>Housebuilder</v>
      </c>
      <c r="L6321" s="4" t="str">
        <f aca="false">IFERROR(INDEX(Data_Orders!$D$2:$D$4727,MATCH(B6321,Data_Orders!$A$2:$A$4727,0)),"")</f>
        <v>Nuneaton</v>
      </c>
    </row>
    <row r="6322" customFormat="false" ht="15" hidden="false" customHeight="false" outlineLevel="0" collapsed="false">
      <c r="A6322" s="4" t="s">
        <v>12138</v>
      </c>
      <c r="B6322" s="4" t="s">
        <v>3197</v>
      </c>
      <c r="C6322" s="4" t="s">
        <v>1050</v>
      </c>
      <c r="D6322" s="4" t="n">
        <v>18</v>
      </c>
      <c r="E6322" s="4" t="n">
        <v>238.63</v>
      </c>
      <c r="F6322" s="4" t="n">
        <v>4295.34</v>
      </c>
      <c r="G6322" s="4" t="n">
        <f aca="false">INDEX(Data_Products!$D$2:$D$33,MATCH(C6322,Data_Products!$A$2:$A$33,0))</f>
        <v>148.91</v>
      </c>
      <c r="H6322" s="4" t="str">
        <f aca="false">INDEX(Data_Products!$C$2:$C$33,MATCH(C6322,Data_Products!$A$2:$A$33,0))</f>
        <v>Tools &amp; Fixings</v>
      </c>
      <c r="I6322" s="10" t="n">
        <f aca="false">D6322*(E6322-G6322)</f>
        <v>1614.96</v>
      </c>
      <c r="J6322" s="11" t="n">
        <f aca="false">IFERROR(I6322/F6322,0)</f>
        <v>0.375979549930855</v>
      </c>
      <c r="K6322" s="4" t="str">
        <f aca="false">IFERROR(INDEX(Data_Orders!$F$2:$F$4727,MATCH(B6322,Data_Orders!$A$2:$A$4727,0)),"")</f>
        <v>Housebuilder</v>
      </c>
      <c r="L6322" s="4" t="str">
        <f aca="false">IFERROR(INDEX(Data_Orders!$D$2:$D$4727,MATCH(B6322,Data_Orders!$A$2:$A$4727,0)),"")</f>
        <v>Nuneaton</v>
      </c>
    </row>
    <row r="6323" customFormat="false" ht="15" hidden="false" customHeight="false" outlineLevel="0" collapsed="false">
      <c r="A6323" s="4" t="s">
        <v>12139</v>
      </c>
      <c r="B6323" s="4" t="s">
        <v>3197</v>
      </c>
      <c r="C6323" s="4" t="s">
        <v>1064</v>
      </c>
      <c r="D6323" s="4" t="n">
        <v>18</v>
      </c>
      <c r="E6323" s="4" t="n">
        <v>97.63</v>
      </c>
      <c r="F6323" s="4" t="n">
        <v>1757.34</v>
      </c>
      <c r="G6323" s="4" t="n">
        <f aca="false">INDEX(Data_Products!$D$2:$D$33,MATCH(C6323,Data_Products!$A$2:$A$33,0))</f>
        <v>65.21</v>
      </c>
      <c r="H6323" s="4" t="str">
        <f aca="false">INDEX(Data_Products!$C$2:$C$33,MATCH(C6323,Data_Products!$A$2:$A$33,0))</f>
        <v>Plumbing &amp; Drainage</v>
      </c>
      <c r="I6323" s="10" t="n">
        <f aca="false">D6323*(E6323-G6323)</f>
        <v>583.56</v>
      </c>
      <c r="J6323" s="11" t="n">
        <f aca="false">IFERROR(I6323/F6323,0)</f>
        <v>0.332070060432244</v>
      </c>
      <c r="K6323" s="4" t="str">
        <f aca="false">IFERROR(INDEX(Data_Orders!$F$2:$F$4727,MATCH(B6323,Data_Orders!$A$2:$A$4727,0)),"")</f>
        <v>Housebuilder</v>
      </c>
      <c r="L6323" s="4" t="str">
        <f aca="false">IFERROR(INDEX(Data_Orders!$D$2:$D$4727,MATCH(B6323,Data_Orders!$A$2:$A$4727,0)),"")</f>
        <v>Nuneaton</v>
      </c>
    </row>
    <row r="6324" customFormat="false" ht="15" hidden="false" customHeight="false" outlineLevel="0" collapsed="false">
      <c r="A6324" s="4" t="s">
        <v>12140</v>
      </c>
      <c r="B6324" s="4" t="s">
        <v>3197</v>
      </c>
      <c r="C6324" s="4" t="s">
        <v>1048</v>
      </c>
      <c r="D6324" s="4" t="n">
        <v>1</v>
      </c>
      <c r="E6324" s="4" t="n">
        <v>112.72</v>
      </c>
      <c r="F6324" s="4" t="n">
        <v>112.72</v>
      </c>
      <c r="G6324" s="4" t="n">
        <f aca="false">INDEX(Data_Products!$D$2:$D$33,MATCH(C6324,Data_Products!$A$2:$A$33,0))</f>
        <v>83.21</v>
      </c>
      <c r="H6324" s="4" t="str">
        <f aca="false">INDEX(Data_Products!$C$2:$C$33,MATCH(C6324,Data_Products!$A$2:$A$33,0))</f>
        <v>Tools &amp; Fixings</v>
      </c>
      <c r="I6324" s="10" t="n">
        <f aca="false">D6324*(E6324-G6324)</f>
        <v>29.51</v>
      </c>
      <c r="J6324" s="11" t="n">
        <f aca="false">IFERROR(I6324/F6324,0)</f>
        <v>0.261799148332151</v>
      </c>
      <c r="K6324" s="4" t="str">
        <f aca="false">IFERROR(INDEX(Data_Orders!$F$2:$F$4727,MATCH(B6324,Data_Orders!$A$2:$A$4727,0)),"")</f>
        <v>Housebuilder</v>
      </c>
      <c r="L6324" s="4" t="str">
        <f aca="false">IFERROR(INDEX(Data_Orders!$D$2:$D$4727,MATCH(B6324,Data_Orders!$A$2:$A$4727,0)),"")</f>
        <v>Nuneaton</v>
      </c>
    </row>
    <row r="6325" customFormat="false" ht="15" hidden="false" customHeight="false" outlineLevel="0" collapsed="false">
      <c r="A6325" s="4" t="s">
        <v>12141</v>
      </c>
      <c r="B6325" s="4" t="s">
        <v>3197</v>
      </c>
      <c r="C6325" s="4" t="s">
        <v>1055</v>
      </c>
      <c r="D6325" s="4" t="n">
        <v>13</v>
      </c>
      <c r="E6325" s="4" t="n">
        <v>205.03</v>
      </c>
      <c r="F6325" s="4" t="n">
        <v>2665.39</v>
      </c>
      <c r="G6325" s="4" t="n">
        <f aca="false">INDEX(Data_Products!$D$2:$D$33,MATCH(C6325,Data_Products!$A$2:$A$33,0))</f>
        <v>138.6</v>
      </c>
      <c r="H6325" s="4" t="str">
        <f aca="false">INDEX(Data_Products!$C$2:$C$33,MATCH(C6325,Data_Products!$A$2:$A$33,0))</f>
        <v>Roofing</v>
      </c>
      <c r="I6325" s="10" t="n">
        <f aca="false">D6325*(E6325-G6325)</f>
        <v>863.59</v>
      </c>
      <c r="J6325" s="11" t="n">
        <f aca="false">IFERROR(I6325/F6325,0)</f>
        <v>0.324001365653807</v>
      </c>
      <c r="K6325" s="4" t="str">
        <f aca="false">IFERROR(INDEX(Data_Orders!$F$2:$F$4727,MATCH(B6325,Data_Orders!$A$2:$A$4727,0)),"")</f>
        <v>Housebuilder</v>
      </c>
      <c r="L6325" s="4" t="str">
        <f aca="false">IFERROR(INDEX(Data_Orders!$D$2:$D$4727,MATCH(B6325,Data_Orders!$A$2:$A$4727,0)),"")</f>
        <v>Nuneaton</v>
      </c>
    </row>
    <row r="6326" customFormat="false" ht="15" hidden="false" customHeight="false" outlineLevel="0" collapsed="false">
      <c r="A6326" s="4" t="s">
        <v>12142</v>
      </c>
      <c r="B6326" s="4" t="s">
        <v>3197</v>
      </c>
      <c r="C6326" s="4" t="s">
        <v>1013</v>
      </c>
      <c r="D6326" s="4" t="n">
        <v>15</v>
      </c>
      <c r="E6326" s="4" t="n">
        <v>240.92</v>
      </c>
      <c r="F6326" s="4" t="n">
        <v>3613.8</v>
      </c>
      <c r="G6326" s="4" t="n">
        <f aca="false">INDEX(Data_Products!$D$2:$D$33,MATCH(C6326,Data_Products!$A$2:$A$33,0))</f>
        <v>168.32</v>
      </c>
      <c r="H6326" s="4" t="str">
        <f aca="false">INDEX(Data_Products!$C$2:$C$33,MATCH(C6326,Data_Products!$A$2:$A$33,0))</f>
        <v>Timber</v>
      </c>
      <c r="I6326" s="10" t="n">
        <f aca="false">D6326*(E6326-G6326)</f>
        <v>1089</v>
      </c>
      <c r="J6326" s="11" t="n">
        <f aca="false">IFERROR(I6326/F6326,0)</f>
        <v>0.301344844761747</v>
      </c>
      <c r="K6326" s="4" t="str">
        <f aca="false">IFERROR(INDEX(Data_Orders!$F$2:$F$4727,MATCH(B6326,Data_Orders!$A$2:$A$4727,0)),"")</f>
        <v>Housebuilder</v>
      </c>
      <c r="L6326" s="4" t="str">
        <f aca="false">IFERROR(INDEX(Data_Orders!$D$2:$D$4727,MATCH(B6326,Data_Orders!$A$2:$A$4727,0)),"")</f>
        <v>Nuneaton</v>
      </c>
    </row>
    <row r="6327" customFormat="false" ht="15" hidden="false" customHeight="false" outlineLevel="0" collapsed="false">
      <c r="A6327" s="4" t="s">
        <v>12143</v>
      </c>
      <c r="B6327" s="4" t="s">
        <v>3198</v>
      </c>
      <c r="C6327" s="4" t="s">
        <v>1019</v>
      </c>
      <c r="D6327" s="4" t="n">
        <v>9</v>
      </c>
      <c r="E6327" s="4" t="n">
        <v>79.76</v>
      </c>
      <c r="F6327" s="4" t="n">
        <v>717.84</v>
      </c>
      <c r="G6327" s="4" t="n">
        <f aca="false">INDEX(Data_Products!$D$2:$D$33,MATCH(C6327,Data_Products!$A$2:$A$33,0))</f>
        <v>59.07</v>
      </c>
      <c r="H6327" s="4" t="str">
        <f aca="false">INDEX(Data_Products!$C$2:$C$33,MATCH(C6327,Data_Products!$A$2:$A$33,0))</f>
        <v>Timber</v>
      </c>
      <c r="I6327" s="10" t="n">
        <f aca="false">D6327*(E6327-G6327)</f>
        <v>186.21</v>
      </c>
      <c r="J6327" s="11" t="n">
        <f aca="false">IFERROR(I6327/F6327,0)</f>
        <v>0.259403209628887</v>
      </c>
      <c r="K6327" s="4" t="str">
        <f aca="false">IFERROR(INDEX(Data_Orders!$F$2:$F$4727,MATCH(B6327,Data_Orders!$A$2:$A$4727,0)),"")</f>
        <v>Housebuilder</v>
      </c>
      <c r="L6327" s="4" t="str">
        <f aca="false">IFERROR(INDEX(Data_Orders!$D$2:$D$4727,MATCH(B6327,Data_Orders!$A$2:$A$4727,0)),"")</f>
        <v>Nuneaton</v>
      </c>
    </row>
    <row r="6328" customFormat="false" ht="15" hidden="false" customHeight="false" outlineLevel="0" collapsed="false">
      <c r="A6328" s="4" t="s">
        <v>12144</v>
      </c>
      <c r="B6328" s="4" t="s">
        <v>3198</v>
      </c>
      <c r="C6328" s="4" t="s">
        <v>1017</v>
      </c>
      <c r="D6328" s="4" t="n">
        <v>14</v>
      </c>
      <c r="E6328" s="4" t="n">
        <v>49.15</v>
      </c>
      <c r="F6328" s="4" t="n">
        <v>688.1</v>
      </c>
      <c r="G6328" s="4" t="n">
        <f aca="false">INDEX(Data_Products!$D$2:$D$33,MATCH(C6328,Data_Products!$A$2:$A$33,0))</f>
        <v>31.44</v>
      </c>
      <c r="H6328" s="4" t="str">
        <f aca="false">INDEX(Data_Products!$C$2:$C$33,MATCH(C6328,Data_Products!$A$2:$A$33,0))</f>
        <v>Timber</v>
      </c>
      <c r="I6328" s="10" t="n">
        <f aca="false">D6328*(E6328-G6328)</f>
        <v>247.94</v>
      </c>
      <c r="J6328" s="11" t="n">
        <f aca="false">IFERROR(I6328/F6328,0)</f>
        <v>0.360325534079349</v>
      </c>
      <c r="K6328" s="4" t="str">
        <f aca="false">IFERROR(INDEX(Data_Orders!$F$2:$F$4727,MATCH(B6328,Data_Orders!$A$2:$A$4727,0)),"")</f>
        <v>Housebuilder</v>
      </c>
      <c r="L6328" s="4" t="str">
        <f aca="false">IFERROR(INDEX(Data_Orders!$D$2:$D$4727,MATCH(B6328,Data_Orders!$A$2:$A$4727,0)),"")</f>
        <v>Nuneaton</v>
      </c>
    </row>
    <row r="6329" customFormat="false" ht="15" hidden="false" customHeight="false" outlineLevel="0" collapsed="false">
      <c r="A6329" s="4" t="s">
        <v>12145</v>
      </c>
      <c r="B6329" s="4" t="s">
        <v>3198</v>
      </c>
      <c r="C6329" s="4" t="s">
        <v>1028</v>
      </c>
      <c r="D6329" s="4" t="n">
        <v>17</v>
      </c>
      <c r="E6329" s="4" t="n">
        <v>118.79</v>
      </c>
      <c r="F6329" s="4" t="n">
        <v>2019.43</v>
      </c>
      <c r="G6329" s="4" t="n">
        <f aca="false">INDEX(Data_Products!$D$2:$D$33,MATCH(C6329,Data_Products!$A$2:$A$33,0))</f>
        <v>81.07</v>
      </c>
      <c r="H6329" s="4" t="str">
        <f aca="false">INDEX(Data_Products!$C$2:$C$33,MATCH(C6329,Data_Products!$A$2:$A$33,0))</f>
        <v>Cement &amp; Aggregates</v>
      </c>
      <c r="I6329" s="10" t="n">
        <f aca="false">D6329*(E6329-G6329)</f>
        <v>641.24</v>
      </c>
      <c r="J6329" s="11" t="n">
        <f aca="false">IFERROR(I6329/F6329,0)</f>
        <v>0.317535146056065</v>
      </c>
      <c r="K6329" s="4" t="str">
        <f aca="false">IFERROR(INDEX(Data_Orders!$F$2:$F$4727,MATCH(B6329,Data_Orders!$A$2:$A$4727,0)),"")</f>
        <v>Housebuilder</v>
      </c>
      <c r="L6329" s="4" t="str">
        <f aca="false">IFERROR(INDEX(Data_Orders!$D$2:$D$4727,MATCH(B6329,Data_Orders!$A$2:$A$4727,0)),"")</f>
        <v>Nuneaton</v>
      </c>
    </row>
    <row r="6330" customFormat="false" ht="15" hidden="false" customHeight="false" outlineLevel="0" collapsed="false">
      <c r="A6330" s="4" t="s">
        <v>12146</v>
      </c>
      <c r="B6330" s="4" t="s">
        <v>3198</v>
      </c>
      <c r="C6330" s="4" t="s">
        <v>1015</v>
      </c>
      <c r="D6330" s="4" t="n">
        <v>4</v>
      </c>
      <c r="E6330" s="4" t="n">
        <v>122.01</v>
      </c>
      <c r="F6330" s="4" t="n">
        <v>488.04</v>
      </c>
      <c r="G6330" s="4" t="n">
        <f aca="false">INDEX(Data_Products!$D$2:$D$33,MATCH(C6330,Data_Products!$A$2:$A$33,0))</f>
        <v>85.53</v>
      </c>
      <c r="H6330" s="4" t="str">
        <f aca="false">INDEX(Data_Products!$C$2:$C$33,MATCH(C6330,Data_Products!$A$2:$A$33,0))</f>
        <v>Timber</v>
      </c>
      <c r="I6330" s="10" t="n">
        <f aca="false">D6330*(E6330-G6330)</f>
        <v>145.92</v>
      </c>
      <c r="J6330" s="11" t="n">
        <f aca="false">IFERROR(I6330/F6330,0)</f>
        <v>0.298991885910991</v>
      </c>
      <c r="K6330" s="4" t="str">
        <f aca="false">IFERROR(INDEX(Data_Orders!$F$2:$F$4727,MATCH(B6330,Data_Orders!$A$2:$A$4727,0)),"")</f>
        <v>Housebuilder</v>
      </c>
      <c r="L6330" s="4" t="str">
        <f aca="false">IFERROR(INDEX(Data_Orders!$D$2:$D$4727,MATCH(B6330,Data_Orders!$A$2:$A$4727,0)),"")</f>
        <v>Nuneaton</v>
      </c>
    </row>
    <row r="6331" customFormat="false" ht="15" hidden="false" customHeight="false" outlineLevel="0" collapsed="false">
      <c r="A6331" s="4" t="s">
        <v>12147</v>
      </c>
      <c r="B6331" s="4" t="s">
        <v>3198</v>
      </c>
      <c r="C6331" s="4" t="s">
        <v>1041</v>
      </c>
      <c r="D6331" s="4" t="n">
        <v>8</v>
      </c>
      <c r="E6331" s="4" t="n">
        <v>242.75</v>
      </c>
      <c r="F6331" s="4" t="n">
        <v>1942</v>
      </c>
      <c r="G6331" s="4" t="n">
        <f aca="false">INDEX(Data_Products!$D$2:$D$33,MATCH(C6331,Data_Products!$A$2:$A$33,0))</f>
        <v>142.94</v>
      </c>
      <c r="H6331" s="4" t="str">
        <f aca="false">INDEX(Data_Products!$C$2:$C$33,MATCH(C6331,Data_Products!$A$2:$A$33,0))</f>
        <v>Tools &amp; Fixings</v>
      </c>
      <c r="I6331" s="10" t="n">
        <f aca="false">D6331*(E6331-G6331)</f>
        <v>798.48</v>
      </c>
      <c r="J6331" s="11" t="n">
        <f aca="false">IFERROR(I6331/F6331,0)</f>
        <v>0.411163748712667</v>
      </c>
      <c r="K6331" s="4" t="str">
        <f aca="false">IFERROR(INDEX(Data_Orders!$F$2:$F$4727,MATCH(B6331,Data_Orders!$A$2:$A$4727,0)),"")</f>
        <v>Housebuilder</v>
      </c>
      <c r="L6331" s="4" t="str">
        <f aca="false">IFERROR(INDEX(Data_Orders!$D$2:$D$4727,MATCH(B6331,Data_Orders!$A$2:$A$4727,0)),"")</f>
        <v>Nuneaton</v>
      </c>
    </row>
    <row r="6332" customFormat="false" ht="15" hidden="false" customHeight="false" outlineLevel="0" collapsed="false">
      <c r="A6332" s="4" t="s">
        <v>12148</v>
      </c>
      <c r="B6332" s="4" t="s">
        <v>3199</v>
      </c>
      <c r="C6332" s="4" t="s">
        <v>1052</v>
      </c>
      <c r="D6332" s="4" t="n">
        <v>13</v>
      </c>
      <c r="E6332" s="4" t="n">
        <v>205.71</v>
      </c>
      <c r="F6332" s="4" t="n">
        <v>2674.23</v>
      </c>
      <c r="G6332" s="4" t="n">
        <f aca="false">INDEX(Data_Products!$D$2:$D$33,MATCH(C6332,Data_Products!$A$2:$A$33,0))</f>
        <v>152.29</v>
      </c>
      <c r="H6332" s="4" t="str">
        <f aca="false">INDEX(Data_Products!$C$2:$C$33,MATCH(C6332,Data_Products!$A$2:$A$33,0))</f>
        <v>Roofing</v>
      </c>
      <c r="I6332" s="10" t="n">
        <f aca="false">D6332*(E6332-G6332)</f>
        <v>694.46</v>
      </c>
      <c r="J6332" s="11" t="n">
        <f aca="false">IFERROR(I6332/F6332,0)</f>
        <v>0.259685965679841</v>
      </c>
      <c r="K6332" s="4" t="str">
        <f aca="false">IFERROR(INDEX(Data_Orders!$F$2:$F$4727,MATCH(B6332,Data_Orders!$A$2:$A$4727,0)),"")</f>
        <v>Housebuilder</v>
      </c>
      <c r="L6332" s="4" t="str">
        <f aca="false">IFERROR(INDEX(Data_Orders!$D$2:$D$4727,MATCH(B6332,Data_Orders!$A$2:$A$4727,0)),"")</f>
        <v>Nuneaton</v>
      </c>
    </row>
    <row r="6333" customFormat="false" ht="15" hidden="false" customHeight="false" outlineLevel="0" collapsed="false">
      <c r="A6333" s="4" t="s">
        <v>12149</v>
      </c>
      <c r="B6333" s="4" t="s">
        <v>3199</v>
      </c>
      <c r="C6333" s="4" t="s">
        <v>1021</v>
      </c>
      <c r="D6333" s="4" t="n">
        <v>13</v>
      </c>
      <c r="E6333" s="4" t="n">
        <v>73.76</v>
      </c>
      <c r="F6333" s="4" t="n">
        <v>958.88</v>
      </c>
      <c r="G6333" s="4" t="n">
        <f aca="false">INDEX(Data_Products!$D$2:$D$33,MATCH(C6333,Data_Products!$A$2:$A$33,0))</f>
        <v>51.51</v>
      </c>
      <c r="H6333" s="4" t="str">
        <f aca="false">INDEX(Data_Products!$C$2:$C$33,MATCH(C6333,Data_Products!$A$2:$A$33,0))</f>
        <v>Cement &amp; Aggregates</v>
      </c>
      <c r="I6333" s="10" t="n">
        <f aca="false">D6333*(E6333-G6333)</f>
        <v>289.25</v>
      </c>
      <c r="J6333" s="11" t="n">
        <f aca="false">IFERROR(I6333/F6333,0)</f>
        <v>0.301654013015185</v>
      </c>
      <c r="K6333" s="4" t="str">
        <f aca="false">IFERROR(INDEX(Data_Orders!$F$2:$F$4727,MATCH(B6333,Data_Orders!$A$2:$A$4727,0)),"")</f>
        <v>Housebuilder</v>
      </c>
      <c r="L6333" s="4" t="str">
        <f aca="false">IFERROR(INDEX(Data_Orders!$D$2:$D$4727,MATCH(B6333,Data_Orders!$A$2:$A$4727,0)),"")</f>
        <v>Nuneaton</v>
      </c>
    </row>
    <row r="6334" customFormat="false" ht="15" hidden="false" customHeight="false" outlineLevel="0" collapsed="false">
      <c r="A6334" s="4" t="s">
        <v>12150</v>
      </c>
      <c r="B6334" s="4" t="s">
        <v>3199</v>
      </c>
      <c r="C6334" s="4" t="s">
        <v>1075</v>
      </c>
      <c r="D6334" s="4" t="n">
        <v>9</v>
      </c>
      <c r="E6334" s="4" t="n">
        <v>98.61</v>
      </c>
      <c r="F6334" s="4" t="n">
        <v>887.49</v>
      </c>
      <c r="G6334" s="4" t="n">
        <f aca="false">INDEX(Data_Products!$D$2:$D$33,MATCH(C6334,Data_Products!$A$2:$A$33,0))</f>
        <v>74.84</v>
      </c>
      <c r="H6334" s="4" t="str">
        <f aca="false">INDEX(Data_Products!$C$2:$C$33,MATCH(C6334,Data_Products!$A$2:$A$33,0))</f>
        <v>Landscaping</v>
      </c>
      <c r="I6334" s="10" t="n">
        <f aca="false">D6334*(E6334-G6334)</f>
        <v>213.93</v>
      </c>
      <c r="J6334" s="11" t="n">
        <f aca="false">IFERROR(I6334/F6334,0)</f>
        <v>0.24105060338708</v>
      </c>
      <c r="K6334" s="4" t="str">
        <f aca="false">IFERROR(INDEX(Data_Orders!$F$2:$F$4727,MATCH(B6334,Data_Orders!$A$2:$A$4727,0)),"")</f>
        <v>Housebuilder</v>
      </c>
      <c r="L6334" s="4" t="str">
        <f aca="false">IFERROR(INDEX(Data_Orders!$D$2:$D$4727,MATCH(B6334,Data_Orders!$A$2:$A$4727,0)),"")</f>
        <v>Nuneaton</v>
      </c>
    </row>
    <row r="6335" customFormat="false" ht="15" hidden="false" customHeight="false" outlineLevel="0" collapsed="false">
      <c r="A6335" s="4" t="s">
        <v>12151</v>
      </c>
      <c r="B6335" s="4" t="s">
        <v>3200</v>
      </c>
      <c r="C6335" s="4" t="s">
        <v>1052</v>
      </c>
      <c r="D6335" s="4" t="n">
        <v>8</v>
      </c>
      <c r="E6335" s="4" t="n">
        <v>205.71</v>
      </c>
      <c r="F6335" s="4" t="n">
        <v>1645.68</v>
      </c>
      <c r="G6335" s="4" t="n">
        <f aca="false">INDEX(Data_Products!$D$2:$D$33,MATCH(C6335,Data_Products!$A$2:$A$33,0))</f>
        <v>152.29</v>
      </c>
      <c r="H6335" s="4" t="str">
        <f aca="false">INDEX(Data_Products!$C$2:$C$33,MATCH(C6335,Data_Products!$A$2:$A$33,0))</f>
        <v>Roofing</v>
      </c>
      <c r="I6335" s="10" t="n">
        <f aca="false">D6335*(E6335-G6335)</f>
        <v>427.36</v>
      </c>
      <c r="J6335" s="11" t="n">
        <f aca="false">IFERROR(I6335/F6335,0)</f>
        <v>0.259685965679841</v>
      </c>
      <c r="K6335" s="4" t="str">
        <f aca="false">IFERROR(INDEX(Data_Orders!$F$2:$F$4727,MATCH(B6335,Data_Orders!$A$2:$A$4727,0)),"")</f>
        <v>Housebuilder</v>
      </c>
      <c r="L6335" s="4" t="str">
        <f aca="false">IFERROR(INDEX(Data_Orders!$D$2:$D$4727,MATCH(B6335,Data_Orders!$A$2:$A$4727,0)),"")</f>
        <v>Nuneaton</v>
      </c>
    </row>
    <row r="6336" customFormat="false" ht="15" hidden="false" customHeight="false" outlineLevel="0" collapsed="false">
      <c r="A6336" s="4" t="s">
        <v>12152</v>
      </c>
      <c r="B6336" s="4" t="s">
        <v>3200</v>
      </c>
      <c r="C6336" s="4" t="s">
        <v>1057</v>
      </c>
      <c r="D6336" s="4" t="n">
        <v>19</v>
      </c>
      <c r="E6336" s="4" t="n">
        <v>176.81</v>
      </c>
      <c r="F6336" s="4" t="n">
        <v>3359.39</v>
      </c>
      <c r="G6336" s="4" t="n">
        <f aca="false">INDEX(Data_Products!$D$2:$D$33,MATCH(C6336,Data_Products!$A$2:$A$33,0))</f>
        <v>129.57</v>
      </c>
      <c r="H6336" s="4" t="str">
        <f aca="false">INDEX(Data_Products!$C$2:$C$33,MATCH(C6336,Data_Products!$A$2:$A$33,0))</f>
        <v>Roofing</v>
      </c>
      <c r="I6336" s="10" t="n">
        <f aca="false">D6336*(E6336-G6336)</f>
        <v>897.56</v>
      </c>
      <c r="J6336" s="11" t="n">
        <f aca="false">IFERROR(I6336/F6336,0)</f>
        <v>0.267179458175443</v>
      </c>
      <c r="K6336" s="4" t="str">
        <f aca="false">IFERROR(INDEX(Data_Orders!$F$2:$F$4727,MATCH(B6336,Data_Orders!$A$2:$A$4727,0)),"")</f>
        <v>Housebuilder</v>
      </c>
      <c r="L6336" s="4" t="str">
        <f aca="false">IFERROR(INDEX(Data_Orders!$D$2:$D$4727,MATCH(B6336,Data_Orders!$A$2:$A$4727,0)),"")</f>
        <v>Nuneaton</v>
      </c>
    </row>
    <row r="6337" customFormat="false" ht="15" hidden="false" customHeight="false" outlineLevel="0" collapsed="false">
      <c r="A6337" s="4" t="s">
        <v>12153</v>
      </c>
      <c r="B6337" s="4" t="s">
        <v>3200</v>
      </c>
      <c r="C6337" s="4" t="s">
        <v>1048</v>
      </c>
      <c r="D6337" s="4" t="n">
        <v>13</v>
      </c>
      <c r="E6337" s="4" t="n">
        <v>112.72</v>
      </c>
      <c r="F6337" s="4" t="n">
        <v>1465.36</v>
      </c>
      <c r="G6337" s="4" t="n">
        <f aca="false">INDEX(Data_Products!$D$2:$D$33,MATCH(C6337,Data_Products!$A$2:$A$33,0))</f>
        <v>83.21</v>
      </c>
      <c r="H6337" s="4" t="str">
        <f aca="false">INDEX(Data_Products!$C$2:$C$33,MATCH(C6337,Data_Products!$A$2:$A$33,0))</f>
        <v>Tools &amp; Fixings</v>
      </c>
      <c r="I6337" s="10" t="n">
        <f aca="false">D6337*(E6337-G6337)</f>
        <v>383.63</v>
      </c>
      <c r="J6337" s="11" t="n">
        <f aca="false">IFERROR(I6337/F6337,0)</f>
        <v>0.261799148332151</v>
      </c>
      <c r="K6337" s="4" t="str">
        <f aca="false">IFERROR(INDEX(Data_Orders!$F$2:$F$4727,MATCH(B6337,Data_Orders!$A$2:$A$4727,0)),"")</f>
        <v>Housebuilder</v>
      </c>
      <c r="L6337" s="4" t="str">
        <f aca="false">IFERROR(INDEX(Data_Orders!$D$2:$D$4727,MATCH(B6337,Data_Orders!$A$2:$A$4727,0)),"")</f>
        <v>Nuneaton</v>
      </c>
    </row>
    <row r="6338" customFormat="false" ht="15" hidden="false" customHeight="false" outlineLevel="0" collapsed="false">
      <c r="A6338" s="4" t="s">
        <v>12154</v>
      </c>
      <c r="B6338" s="4" t="s">
        <v>3200</v>
      </c>
      <c r="C6338" s="4" t="s">
        <v>1066</v>
      </c>
      <c r="D6338" s="4" t="n">
        <v>20</v>
      </c>
      <c r="E6338" s="4" t="n">
        <v>209.69</v>
      </c>
      <c r="F6338" s="4" t="n">
        <v>4193.8</v>
      </c>
      <c r="G6338" s="4" t="n">
        <f aca="false">INDEX(Data_Products!$D$2:$D$33,MATCH(C6338,Data_Products!$A$2:$A$33,0))</f>
        <v>144.38</v>
      </c>
      <c r="H6338" s="4" t="str">
        <f aca="false">INDEX(Data_Products!$C$2:$C$33,MATCH(C6338,Data_Products!$A$2:$A$33,0))</f>
        <v>Plumbing &amp; Drainage</v>
      </c>
      <c r="I6338" s="10" t="n">
        <f aca="false">D6338*(E6338-G6338)</f>
        <v>1306.2</v>
      </c>
      <c r="J6338" s="11" t="n">
        <f aca="false">IFERROR(I6338/F6338,0)</f>
        <v>0.311459773952024</v>
      </c>
      <c r="K6338" s="4" t="str">
        <f aca="false">IFERROR(INDEX(Data_Orders!$F$2:$F$4727,MATCH(B6338,Data_Orders!$A$2:$A$4727,0)),"")</f>
        <v>Housebuilder</v>
      </c>
      <c r="L6338" s="4" t="str">
        <f aca="false">IFERROR(INDEX(Data_Orders!$D$2:$D$4727,MATCH(B6338,Data_Orders!$A$2:$A$4727,0)),"")</f>
        <v>Nuneaton</v>
      </c>
    </row>
    <row r="6339" customFormat="false" ht="15" hidden="false" customHeight="false" outlineLevel="0" collapsed="false">
      <c r="A6339" s="4" t="s">
        <v>12155</v>
      </c>
      <c r="B6339" s="4" t="s">
        <v>3201</v>
      </c>
      <c r="C6339" s="4" t="s">
        <v>1030</v>
      </c>
      <c r="D6339" s="4" t="n">
        <v>19</v>
      </c>
      <c r="E6339" s="4" t="n">
        <v>25.23</v>
      </c>
      <c r="F6339" s="4" t="n">
        <v>479.37</v>
      </c>
      <c r="G6339" s="4" t="n">
        <f aca="false">INDEX(Data_Products!$D$2:$D$33,MATCH(C6339,Data_Products!$A$2:$A$33,0))</f>
        <v>17.67</v>
      </c>
      <c r="H6339" s="4" t="str">
        <f aca="false">INDEX(Data_Products!$C$2:$C$33,MATCH(C6339,Data_Products!$A$2:$A$33,0))</f>
        <v>Cement &amp; Aggregates</v>
      </c>
      <c r="I6339" s="10" t="n">
        <f aca="false">D6339*(E6339-G6339)</f>
        <v>143.64</v>
      </c>
      <c r="J6339" s="11" t="n">
        <f aca="false">IFERROR(I6339/F6339,0)</f>
        <v>0.299643281807372</v>
      </c>
      <c r="K6339" s="4" t="str">
        <f aca="false">IFERROR(INDEX(Data_Orders!$F$2:$F$4727,MATCH(B6339,Data_Orders!$A$2:$A$4727,0)),"")</f>
        <v>Housebuilder</v>
      </c>
      <c r="L6339" s="4" t="str">
        <f aca="false">IFERROR(INDEX(Data_Orders!$D$2:$D$4727,MATCH(B6339,Data_Orders!$A$2:$A$4727,0)),"")</f>
        <v>Nuneaton</v>
      </c>
    </row>
    <row r="6340" customFormat="false" ht="15" hidden="false" customHeight="false" outlineLevel="0" collapsed="false">
      <c r="A6340" s="4" t="s">
        <v>12156</v>
      </c>
      <c r="B6340" s="4" t="s">
        <v>3201</v>
      </c>
      <c r="C6340" s="4" t="s">
        <v>1075</v>
      </c>
      <c r="D6340" s="4" t="n">
        <v>10</v>
      </c>
      <c r="E6340" s="4" t="n">
        <v>98.61</v>
      </c>
      <c r="F6340" s="4" t="n">
        <v>986.1</v>
      </c>
      <c r="G6340" s="4" t="n">
        <f aca="false">INDEX(Data_Products!$D$2:$D$33,MATCH(C6340,Data_Products!$A$2:$A$33,0))</f>
        <v>74.84</v>
      </c>
      <c r="H6340" s="4" t="str">
        <f aca="false">INDEX(Data_Products!$C$2:$C$33,MATCH(C6340,Data_Products!$A$2:$A$33,0))</f>
        <v>Landscaping</v>
      </c>
      <c r="I6340" s="10" t="n">
        <f aca="false">D6340*(E6340-G6340)</f>
        <v>237.7</v>
      </c>
      <c r="J6340" s="11" t="n">
        <f aca="false">IFERROR(I6340/F6340,0)</f>
        <v>0.24105060338708</v>
      </c>
      <c r="K6340" s="4" t="str">
        <f aca="false">IFERROR(INDEX(Data_Orders!$F$2:$F$4727,MATCH(B6340,Data_Orders!$A$2:$A$4727,0)),"")</f>
        <v>Housebuilder</v>
      </c>
      <c r="L6340" s="4" t="str">
        <f aca="false">IFERROR(INDEX(Data_Orders!$D$2:$D$4727,MATCH(B6340,Data_Orders!$A$2:$A$4727,0)),"")</f>
        <v>Nuneaton</v>
      </c>
    </row>
    <row r="6341" customFormat="false" ht="15" hidden="false" customHeight="false" outlineLevel="0" collapsed="false">
      <c r="A6341" s="4" t="s">
        <v>12157</v>
      </c>
      <c r="B6341" s="4" t="s">
        <v>3201</v>
      </c>
      <c r="C6341" s="4" t="s">
        <v>1046</v>
      </c>
      <c r="D6341" s="4" t="n">
        <v>3</v>
      </c>
      <c r="E6341" s="4" t="n">
        <v>154.02</v>
      </c>
      <c r="F6341" s="4" t="n">
        <v>462.06</v>
      </c>
      <c r="G6341" s="4" t="n">
        <f aca="false">INDEX(Data_Products!$D$2:$D$33,MATCH(C6341,Data_Products!$A$2:$A$33,0))</f>
        <v>102.1</v>
      </c>
      <c r="H6341" s="4" t="str">
        <f aca="false">INDEX(Data_Products!$C$2:$C$33,MATCH(C6341,Data_Products!$A$2:$A$33,0))</f>
        <v>Tools &amp; Fixings</v>
      </c>
      <c r="I6341" s="10" t="n">
        <f aca="false">D6341*(E6341-G6341)</f>
        <v>155.76</v>
      </c>
      <c r="J6341" s="11" t="n">
        <f aca="false">IFERROR(I6341/F6341,0)</f>
        <v>0.337099078041813</v>
      </c>
      <c r="K6341" s="4" t="str">
        <f aca="false">IFERROR(INDEX(Data_Orders!$F$2:$F$4727,MATCH(B6341,Data_Orders!$A$2:$A$4727,0)),"")</f>
        <v>Housebuilder</v>
      </c>
      <c r="L6341" s="4" t="str">
        <f aca="false">IFERROR(INDEX(Data_Orders!$D$2:$D$4727,MATCH(B6341,Data_Orders!$A$2:$A$4727,0)),"")</f>
        <v>Nuneaton</v>
      </c>
    </row>
    <row r="6342" customFormat="false" ht="15" hidden="false" customHeight="false" outlineLevel="0" collapsed="false">
      <c r="A6342" s="4" t="s">
        <v>12158</v>
      </c>
      <c r="B6342" s="4" t="s">
        <v>3201</v>
      </c>
      <c r="C6342" s="4" t="s">
        <v>1037</v>
      </c>
      <c r="D6342" s="4" t="n">
        <v>11</v>
      </c>
      <c r="E6342" s="4" t="n">
        <v>90.97</v>
      </c>
      <c r="F6342" s="4" t="n">
        <v>1000.67</v>
      </c>
      <c r="G6342" s="4" t="n">
        <f aca="false">INDEX(Data_Products!$D$2:$D$33,MATCH(C6342,Data_Products!$A$2:$A$33,0))</f>
        <v>73.81</v>
      </c>
      <c r="H6342" s="4" t="str">
        <f aca="false">INDEX(Data_Products!$C$2:$C$33,MATCH(C6342,Data_Products!$A$2:$A$33,0))</f>
        <v>Insulation</v>
      </c>
      <c r="I6342" s="10" t="n">
        <f aca="false">D6342*(E6342-G6342)</f>
        <v>188.76</v>
      </c>
      <c r="J6342" s="11" t="n">
        <f aca="false">IFERROR(I6342/F6342,0)</f>
        <v>0.18863361547763</v>
      </c>
      <c r="K6342" s="4" t="str">
        <f aca="false">IFERROR(INDEX(Data_Orders!$F$2:$F$4727,MATCH(B6342,Data_Orders!$A$2:$A$4727,0)),"")</f>
        <v>Housebuilder</v>
      </c>
      <c r="L6342" s="4" t="str">
        <f aca="false">IFERROR(INDEX(Data_Orders!$D$2:$D$4727,MATCH(B6342,Data_Orders!$A$2:$A$4727,0)),"")</f>
        <v>Nuneaton</v>
      </c>
    </row>
    <row r="6343" customFormat="false" ht="15" hidden="false" customHeight="false" outlineLevel="0" collapsed="false">
      <c r="A6343" s="4" t="s">
        <v>12159</v>
      </c>
      <c r="B6343" s="4" t="s">
        <v>3202</v>
      </c>
      <c r="C6343" s="4" t="s">
        <v>1019</v>
      </c>
      <c r="D6343" s="4" t="n">
        <v>2</v>
      </c>
      <c r="E6343" s="4" t="n">
        <v>79.76</v>
      </c>
      <c r="F6343" s="4" t="n">
        <v>159.52</v>
      </c>
      <c r="G6343" s="4" t="n">
        <f aca="false">INDEX(Data_Products!$D$2:$D$33,MATCH(C6343,Data_Products!$A$2:$A$33,0))</f>
        <v>59.07</v>
      </c>
      <c r="H6343" s="4" t="str">
        <f aca="false">INDEX(Data_Products!$C$2:$C$33,MATCH(C6343,Data_Products!$A$2:$A$33,0))</f>
        <v>Timber</v>
      </c>
      <c r="I6343" s="10" t="n">
        <f aca="false">D6343*(E6343-G6343)</f>
        <v>41.38</v>
      </c>
      <c r="J6343" s="11" t="n">
        <f aca="false">IFERROR(I6343/F6343,0)</f>
        <v>0.259403209628887</v>
      </c>
      <c r="K6343" s="4" t="str">
        <f aca="false">IFERROR(INDEX(Data_Orders!$F$2:$F$4727,MATCH(B6343,Data_Orders!$A$2:$A$4727,0)),"")</f>
        <v>Retail</v>
      </c>
      <c r="L6343" s="4" t="str">
        <f aca="false">IFERROR(INDEX(Data_Orders!$D$2:$D$4727,MATCH(B6343,Data_Orders!$A$2:$A$4727,0)),"")</f>
        <v>Birmingham South</v>
      </c>
    </row>
    <row r="6344" customFormat="false" ht="15" hidden="false" customHeight="false" outlineLevel="0" collapsed="false">
      <c r="A6344" s="4" t="s">
        <v>12160</v>
      </c>
      <c r="B6344" s="4" t="s">
        <v>3202</v>
      </c>
      <c r="C6344" s="4" t="s">
        <v>1061</v>
      </c>
      <c r="D6344" s="4" t="n">
        <v>16</v>
      </c>
      <c r="E6344" s="4" t="n">
        <v>145.57</v>
      </c>
      <c r="F6344" s="4" t="n">
        <v>2329.12</v>
      </c>
      <c r="G6344" s="4" t="n">
        <f aca="false">INDEX(Data_Products!$D$2:$D$33,MATCH(C6344,Data_Products!$A$2:$A$33,0))</f>
        <v>119.29</v>
      </c>
      <c r="H6344" s="4" t="str">
        <f aca="false">INDEX(Data_Products!$C$2:$C$33,MATCH(C6344,Data_Products!$A$2:$A$33,0))</f>
        <v>Plumbing &amp; Drainage</v>
      </c>
      <c r="I6344" s="10" t="n">
        <f aca="false">D6344*(E6344-G6344)</f>
        <v>420.48</v>
      </c>
      <c r="J6344" s="11" t="n">
        <f aca="false">IFERROR(I6344/F6344,0)</f>
        <v>0.180531702960775</v>
      </c>
      <c r="K6344" s="4" t="str">
        <f aca="false">IFERROR(INDEX(Data_Orders!$F$2:$F$4727,MATCH(B6344,Data_Orders!$A$2:$A$4727,0)),"")</f>
        <v>Retail</v>
      </c>
      <c r="L6344" s="4" t="str">
        <f aca="false">IFERROR(INDEX(Data_Orders!$D$2:$D$4727,MATCH(B6344,Data_Orders!$A$2:$A$4727,0)),"")</f>
        <v>Birmingham South</v>
      </c>
    </row>
    <row r="6345" customFormat="false" ht="15" hidden="false" customHeight="false" outlineLevel="0" collapsed="false">
      <c r="A6345" s="4" t="s">
        <v>12161</v>
      </c>
      <c r="B6345" s="4" t="s">
        <v>3202</v>
      </c>
      <c r="C6345" s="4" t="s">
        <v>1052</v>
      </c>
      <c r="D6345" s="4" t="n">
        <v>12</v>
      </c>
      <c r="E6345" s="4" t="n">
        <v>205.71</v>
      </c>
      <c r="F6345" s="4" t="n">
        <v>2468.52</v>
      </c>
      <c r="G6345" s="4" t="n">
        <f aca="false">INDEX(Data_Products!$D$2:$D$33,MATCH(C6345,Data_Products!$A$2:$A$33,0))</f>
        <v>152.29</v>
      </c>
      <c r="H6345" s="4" t="str">
        <f aca="false">INDEX(Data_Products!$C$2:$C$33,MATCH(C6345,Data_Products!$A$2:$A$33,0))</f>
        <v>Roofing</v>
      </c>
      <c r="I6345" s="10" t="n">
        <f aca="false">D6345*(E6345-G6345)</f>
        <v>641.04</v>
      </c>
      <c r="J6345" s="11" t="n">
        <f aca="false">IFERROR(I6345/F6345,0)</f>
        <v>0.259685965679841</v>
      </c>
      <c r="K6345" s="4" t="str">
        <f aca="false">IFERROR(INDEX(Data_Orders!$F$2:$F$4727,MATCH(B6345,Data_Orders!$A$2:$A$4727,0)),"")</f>
        <v>Retail</v>
      </c>
      <c r="L6345" s="4" t="str">
        <f aca="false">IFERROR(INDEX(Data_Orders!$D$2:$D$4727,MATCH(B6345,Data_Orders!$A$2:$A$4727,0)),"")</f>
        <v>Birmingham South</v>
      </c>
    </row>
    <row r="6346" customFormat="false" ht="15" hidden="false" customHeight="false" outlineLevel="0" collapsed="false">
      <c r="A6346" s="4" t="s">
        <v>12162</v>
      </c>
      <c r="B6346" s="4" t="s">
        <v>3202</v>
      </c>
      <c r="C6346" s="4" t="s">
        <v>1057</v>
      </c>
      <c r="D6346" s="4" t="n">
        <v>8</v>
      </c>
      <c r="E6346" s="4" t="n">
        <v>176.81</v>
      </c>
      <c r="F6346" s="4" t="n">
        <v>1414.48</v>
      </c>
      <c r="G6346" s="4" t="n">
        <f aca="false">INDEX(Data_Products!$D$2:$D$33,MATCH(C6346,Data_Products!$A$2:$A$33,0))</f>
        <v>129.57</v>
      </c>
      <c r="H6346" s="4" t="str">
        <f aca="false">INDEX(Data_Products!$C$2:$C$33,MATCH(C6346,Data_Products!$A$2:$A$33,0))</f>
        <v>Roofing</v>
      </c>
      <c r="I6346" s="10" t="n">
        <f aca="false">D6346*(E6346-G6346)</f>
        <v>377.92</v>
      </c>
      <c r="J6346" s="11" t="n">
        <f aca="false">IFERROR(I6346/F6346,0)</f>
        <v>0.267179458175443</v>
      </c>
      <c r="K6346" s="4" t="str">
        <f aca="false">IFERROR(INDEX(Data_Orders!$F$2:$F$4727,MATCH(B6346,Data_Orders!$A$2:$A$4727,0)),"")</f>
        <v>Retail</v>
      </c>
      <c r="L6346" s="4" t="str">
        <f aca="false">IFERROR(INDEX(Data_Orders!$D$2:$D$4727,MATCH(B6346,Data_Orders!$A$2:$A$4727,0)),"")</f>
        <v>Birmingham South</v>
      </c>
    </row>
    <row r="6347" customFormat="false" ht="15" hidden="false" customHeight="false" outlineLevel="0" collapsed="false">
      <c r="A6347" s="4" t="s">
        <v>12163</v>
      </c>
      <c r="B6347" s="4" t="s">
        <v>3202</v>
      </c>
      <c r="C6347" s="4" t="s">
        <v>1021</v>
      </c>
      <c r="D6347" s="4" t="n">
        <v>13</v>
      </c>
      <c r="E6347" s="4" t="n">
        <v>73.76</v>
      </c>
      <c r="F6347" s="4" t="n">
        <v>958.88</v>
      </c>
      <c r="G6347" s="4" t="n">
        <f aca="false">INDEX(Data_Products!$D$2:$D$33,MATCH(C6347,Data_Products!$A$2:$A$33,0))</f>
        <v>51.51</v>
      </c>
      <c r="H6347" s="4" t="str">
        <f aca="false">INDEX(Data_Products!$C$2:$C$33,MATCH(C6347,Data_Products!$A$2:$A$33,0))</f>
        <v>Cement &amp; Aggregates</v>
      </c>
      <c r="I6347" s="10" t="n">
        <f aca="false">D6347*(E6347-G6347)</f>
        <v>289.25</v>
      </c>
      <c r="J6347" s="11" t="n">
        <f aca="false">IFERROR(I6347/F6347,0)</f>
        <v>0.301654013015185</v>
      </c>
      <c r="K6347" s="4" t="str">
        <f aca="false">IFERROR(INDEX(Data_Orders!$F$2:$F$4727,MATCH(B6347,Data_Orders!$A$2:$A$4727,0)),"")</f>
        <v>Retail</v>
      </c>
      <c r="L6347" s="4" t="str">
        <f aca="false">IFERROR(INDEX(Data_Orders!$D$2:$D$4727,MATCH(B6347,Data_Orders!$A$2:$A$4727,0)),"")</f>
        <v>Birmingham South</v>
      </c>
    </row>
    <row r="6348" customFormat="false" ht="15" hidden="false" customHeight="false" outlineLevel="0" collapsed="false">
      <c r="A6348" s="4" t="s">
        <v>12164</v>
      </c>
      <c r="B6348" s="4" t="s">
        <v>3203</v>
      </c>
      <c r="C6348" s="4" t="s">
        <v>1035</v>
      </c>
      <c r="D6348" s="4" t="n">
        <v>4</v>
      </c>
      <c r="E6348" s="4" t="n">
        <v>165.07</v>
      </c>
      <c r="F6348" s="4" t="n">
        <v>660.28</v>
      </c>
      <c r="G6348" s="4" t="n">
        <f aca="false">INDEX(Data_Products!$D$2:$D$33,MATCH(C6348,Data_Products!$A$2:$A$33,0))</f>
        <v>134.65</v>
      </c>
      <c r="H6348" s="4" t="str">
        <f aca="false">INDEX(Data_Products!$C$2:$C$33,MATCH(C6348,Data_Products!$A$2:$A$33,0))</f>
        <v>Insulation</v>
      </c>
      <c r="I6348" s="10" t="n">
        <f aca="false">D6348*(E6348-G6348)</f>
        <v>121.68</v>
      </c>
      <c r="J6348" s="11" t="n">
        <f aca="false">IFERROR(I6348/F6348,0)</f>
        <v>0.184285454655601</v>
      </c>
      <c r="K6348" s="4" t="str">
        <f aca="false">IFERROR(INDEX(Data_Orders!$F$2:$F$4727,MATCH(B6348,Data_Orders!$A$2:$A$4727,0)),"")</f>
        <v>Retail</v>
      </c>
      <c r="L6348" s="4" t="str">
        <f aca="false">IFERROR(INDEX(Data_Orders!$D$2:$D$4727,MATCH(B6348,Data_Orders!$A$2:$A$4727,0)),"")</f>
        <v>Birmingham South</v>
      </c>
    </row>
    <row r="6349" customFormat="false" ht="15" hidden="false" customHeight="false" outlineLevel="0" collapsed="false">
      <c r="A6349" s="4" t="s">
        <v>12165</v>
      </c>
      <c r="B6349" s="4" t="s">
        <v>3204</v>
      </c>
      <c r="C6349" s="4" t="s">
        <v>1015</v>
      </c>
      <c r="D6349" s="4" t="n">
        <v>2</v>
      </c>
      <c r="E6349" s="4" t="n">
        <v>122.01</v>
      </c>
      <c r="F6349" s="4" t="n">
        <v>244.02</v>
      </c>
      <c r="G6349" s="4" t="n">
        <f aca="false">INDEX(Data_Products!$D$2:$D$33,MATCH(C6349,Data_Products!$A$2:$A$33,0))</f>
        <v>85.53</v>
      </c>
      <c r="H6349" s="4" t="str">
        <f aca="false">INDEX(Data_Products!$C$2:$C$33,MATCH(C6349,Data_Products!$A$2:$A$33,0))</f>
        <v>Timber</v>
      </c>
      <c r="I6349" s="10" t="n">
        <f aca="false">D6349*(E6349-G6349)</f>
        <v>72.96</v>
      </c>
      <c r="J6349" s="11" t="n">
        <f aca="false">IFERROR(I6349/F6349,0)</f>
        <v>0.298991885910991</v>
      </c>
      <c r="K6349" s="4" t="str">
        <f aca="false">IFERROR(INDEX(Data_Orders!$F$2:$F$4727,MATCH(B6349,Data_Orders!$A$2:$A$4727,0)),"")</f>
        <v>Retail</v>
      </c>
      <c r="L6349" s="4" t="str">
        <f aca="false">IFERROR(INDEX(Data_Orders!$D$2:$D$4727,MATCH(B6349,Data_Orders!$A$2:$A$4727,0)),"")</f>
        <v>Birmingham South</v>
      </c>
    </row>
    <row r="6350" customFormat="false" ht="15" hidden="false" customHeight="false" outlineLevel="0" collapsed="false">
      <c r="A6350" s="4" t="s">
        <v>12166</v>
      </c>
      <c r="B6350" s="4" t="s">
        <v>3204</v>
      </c>
      <c r="C6350" s="4" t="s">
        <v>1039</v>
      </c>
      <c r="D6350" s="4" t="n">
        <v>8</v>
      </c>
      <c r="E6350" s="4" t="n">
        <v>160.41</v>
      </c>
      <c r="F6350" s="4" t="n">
        <v>1283.28</v>
      </c>
      <c r="G6350" s="4" t="n">
        <f aca="false">INDEX(Data_Products!$D$2:$D$33,MATCH(C6350,Data_Products!$A$2:$A$33,0))</f>
        <v>99.74</v>
      </c>
      <c r="H6350" s="4" t="str">
        <f aca="false">INDEX(Data_Products!$C$2:$C$33,MATCH(C6350,Data_Products!$A$2:$A$33,0))</f>
        <v>Insulation</v>
      </c>
      <c r="I6350" s="10" t="n">
        <f aca="false">D6350*(E6350-G6350)</f>
        <v>485.36</v>
      </c>
      <c r="J6350" s="11" t="n">
        <f aca="false">IFERROR(I6350/F6350,0)</f>
        <v>0.378218315566361</v>
      </c>
      <c r="K6350" s="4" t="str">
        <f aca="false">IFERROR(INDEX(Data_Orders!$F$2:$F$4727,MATCH(B6350,Data_Orders!$A$2:$A$4727,0)),"")</f>
        <v>Retail</v>
      </c>
      <c r="L6350" s="4" t="str">
        <f aca="false">IFERROR(INDEX(Data_Orders!$D$2:$D$4727,MATCH(B6350,Data_Orders!$A$2:$A$4727,0)),"")</f>
        <v>Birmingham South</v>
      </c>
    </row>
    <row r="6351" customFormat="false" ht="15" hidden="false" customHeight="false" outlineLevel="0" collapsed="false">
      <c r="A6351" s="4" t="s">
        <v>12167</v>
      </c>
      <c r="B6351" s="4" t="s">
        <v>3204</v>
      </c>
      <c r="C6351" s="4" t="s">
        <v>1057</v>
      </c>
      <c r="D6351" s="4" t="n">
        <v>20</v>
      </c>
      <c r="E6351" s="4" t="n">
        <v>176.81</v>
      </c>
      <c r="F6351" s="4" t="n">
        <v>3536.2</v>
      </c>
      <c r="G6351" s="4" t="n">
        <f aca="false">INDEX(Data_Products!$D$2:$D$33,MATCH(C6351,Data_Products!$A$2:$A$33,0))</f>
        <v>129.57</v>
      </c>
      <c r="H6351" s="4" t="str">
        <f aca="false">INDEX(Data_Products!$C$2:$C$33,MATCH(C6351,Data_Products!$A$2:$A$33,0))</f>
        <v>Roofing</v>
      </c>
      <c r="I6351" s="10" t="n">
        <f aca="false">D6351*(E6351-G6351)</f>
        <v>944.8</v>
      </c>
      <c r="J6351" s="11" t="n">
        <f aca="false">IFERROR(I6351/F6351,0)</f>
        <v>0.267179458175443</v>
      </c>
      <c r="K6351" s="4" t="str">
        <f aca="false">IFERROR(INDEX(Data_Orders!$F$2:$F$4727,MATCH(B6351,Data_Orders!$A$2:$A$4727,0)),"")</f>
        <v>Retail</v>
      </c>
      <c r="L6351" s="4" t="str">
        <f aca="false">IFERROR(INDEX(Data_Orders!$D$2:$D$4727,MATCH(B6351,Data_Orders!$A$2:$A$4727,0)),"")</f>
        <v>Birmingham South</v>
      </c>
    </row>
    <row r="6352" customFormat="false" ht="15" hidden="false" customHeight="false" outlineLevel="0" collapsed="false">
      <c r="A6352" s="4" t="s">
        <v>12168</v>
      </c>
      <c r="B6352" s="4" t="s">
        <v>3204</v>
      </c>
      <c r="C6352" s="4" t="s">
        <v>1061</v>
      </c>
      <c r="D6352" s="4" t="n">
        <v>18</v>
      </c>
      <c r="E6352" s="4" t="n">
        <v>145.57</v>
      </c>
      <c r="F6352" s="4" t="n">
        <v>2620.26</v>
      </c>
      <c r="G6352" s="4" t="n">
        <f aca="false">INDEX(Data_Products!$D$2:$D$33,MATCH(C6352,Data_Products!$A$2:$A$33,0))</f>
        <v>119.29</v>
      </c>
      <c r="H6352" s="4" t="str">
        <f aca="false">INDEX(Data_Products!$C$2:$C$33,MATCH(C6352,Data_Products!$A$2:$A$33,0))</f>
        <v>Plumbing &amp; Drainage</v>
      </c>
      <c r="I6352" s="10" t="n">
        <f aca="false">D6352*(E6352-G6352)</f>
        <v>473.04</v>
      </c>
      <c r="J6352" s="11" t="n">
        <f aca="false">IFERROR(I6352/F6352,0)</f>
        <v>0.180531702960775</v>
      </c>
      <c r="K6352" s="4" t="str">
        <f aca="false">IFERROR(INDEX(Data_Orders!$F$2:$F$4727,MATCH(B6352,Data_Orders!$A$2:$A$4727,0)),"")</f>
        <v>Retail</v>
      </c>
      <c r="L6352" s="4" t="str">
        <f aca="false">IFERROR(INDEX(Data_Orders!$D$2:$D$4727,MATCH(B6352,Data_Orders!$A$2:$A$4727,0)),"")</f>
        <v>Birmingham South</v>
      </c>
    </row>
    <row r="6353" customFormat="false" ht="15" hidden="false" customHeight="false" outlineLevel="0" collapsed="false">
      <c r="A6353" s="4" t="s">
        <v>12169</v>
      </c>
      <c r="B6353" s="4" t="s">
        <v>3205</v>
      </c>
      <c r="C6353" s="4" t="s">
        <v>1066</v>
      </c>
      <c r="D6353" s="4" t="n">
        <v>8</v>
      </c>
      <c r="E6353" s="4" t="n">
        <v>209.69</v>
      </c>
      <c r="F6353" s="4" t="n">
        <v>1677.52</v>
      </c>
      <c r="G6353" s="4" t="n">
        <f aca="false">INDEX(Data_Products!$D$2:$D$33,MATCH(C6353,Data_Products!$A$2:$A$33,0))</f>
        <v>144.38</v>
      </c>
      <c r="H6353" s="4" t="str">
        <f aca="false">INDEX(Data_Products!$C$2:$C$33,MATCH(C6353,Data_Products!$A$2:$A$33,0))</f>
        <v>Plumbing &amp; Drainage</v>
      </c>
      <c r="I6353" s="10" t="n">
        <f aca="false">D6353*(E6353-G6353)</f>
        <v>522.48</v>
      </c>
      <c r="J6353" s="11" t="n">
        <f aca="false">IFERROR(I6353/F6353,0)</f>
        <v>0.311459773952024</v>
      </c>
      <c r="K6353" s="4" t="str">
        <f aca="false">IFERROR(INDEX(Data_Orders!$F$2:$F$4727,MATCH(B6353,Data_Orders!$A$2:$A$4727,0)),"")</f>
        <v>Retail</v>
      </c>
      <c r="L6353" s="4" t="str">
        <f aca="false">IFERROR(INDEX(Data_Orders!$D$2:$D$4727,MATCH(B6353,Data_Orders!$A$2:$A$4727,0)),"")</f>
        <v>Birmingham South</v>
      </c>
    </row>
    <row r="6354" customFormat="false" ht="15" hidden="false" customHeight="false" outlineLevel="0" collapsed="false">
      <c r="A6354" s="4" t="s">
        <v>12170</v>
      </c>
      <c r="B6354" s="4" t="s">
        <v>3205</v>
      </c>
      <c r="C6354" s="4" t="s">
        <v>1037</v>
      </c>
      <c r="D6354" s="4" t="n">
        <v>14</v>
      </c>
      <c r="E6354" s="4" t="n">
        <v>90.97</v>
      </c>
      <c r="F6354" s="4" t="n">
        <v>1273.58</v>
      </c>
      <c r="G6354" s="4" t="n">
        <f aca="false">INDEX(Data_Products!$D$2:$D$33,MATCH(C6354,Data_Products!$A$2:$A$33,0))</f>
        <v>73.81</v>
      </c>
      <c r="H6354" s="4" t="str">
        <f aca="false">INDEX(Data_Products!$C$2:$C$33,MATCH(C6354,Data_Products!$A$2:$A$33,0))</f>
        <v>Insulation</v>
      </c>
      <c r="I6354" s="10" t="n">
        <f aca="false">D6354*(E6354-G6354)</f>
        <v>240.24</v>
      </c>
      <c r="J6354" s="11" t="n">
        <f aca="false">IFERROR(I6354/F6354,0)</f>
        <v>0.18863361547763</v>
      </c>
      <c r="K6354" s="4" t="str">
        <f aca="false">IFERROR(INDEX(Data_Orders!$F$2:$F$4727,MATCH(B6354,Data_Orders!$A$2:$A$4727,0)),"")</f>
        <v>Retail</v>
      </c>
      <c r="L6354" s="4" t="str">
        <f aca="false">IFERROR(INDEX(Data_Orders!$D$2:$D$4727,MATCH(B6354,Data_Orders!$A$2:$A$4727,0)),"")</f>
        <v>Birmingham South</v>
      </c>
    </row>
    <row r="6355" customFormat="false" ht="15" hidden="false" customHeight="false" outlineLevel="0" collapsed="false">
      <c r="A6355" s="4" t="s">
        <v>12171</v>
      </c>
      <c r="B6355" s="4" t="s">
        <v>3205</v>
      </c>
      <c r="C6355" s="4" t="s">
        <v>1024</v>
      </c>
      <c r="D6355" s="4" t="n">
        <v>5</v>
      </c>
      <c r="E6355" s="4" t="n">
        <v>137.14</v>
      </c>
      <c r="F6355" s="4" t="n">
        <v>685.7</v>
      </c>
      <c r="G6355" s="4" t="n">
        <f aca="false">INDEX(Data_Products!$D$2:$D$33,MATCH(C6355,Data_Products!$A$2:$A$33,0))</f>
        <v>99.99</v>
      </c>
      <c r="H6355" s="4" t="str">
        <f aca="false">INDEX(Data_Products!$C$2:$C$33,MATCH(C6355,Data_Products!$A$2:$A$33,0))</f>
        <v>Cement &amp; Aggregates</v>
      </c>
      <c r="I6355" s="10" t="n">
        <f aca="false">D6355*(E6355-G6355)</f>
        <v>185.75</v>
      </c>
      <c r="J6355" s="11" t="n">
        <f aca="false">IFERROR(I6355/F6355,0)</f>
        <v>0.270891060230421</v>
      </c>
      <c r="K6355" s="4" t="str">
        <f aca="false">IFERROR(INDEX(Data_Orders!$F$2:$F$4727,MATCH(B6355,Data_Orders!$A$2:$A$4727,0)),"")</f>
        <v>Retail</v>
      </c>
      <c r="L6355" s="4" t="str">
        <f aca="false">IFERROR(INDEX(Data_Orders!$D$2:$D$4727,MATCH(B6355,Data_Orders!$A$2:$A$4727,0)),"")</f>
        <v>Birmingham South</v>
      </c>
    </row>
    <row r="6356" customFormat="false" ht="15" hidden="false" customHeight="false" outlineLevel="0" collapsed="false">
      <c r="A6356" s="4" t="s">
        <v>12172</v>
      </c>
      <c r="B6356" s="4" t="s">
        <v>3205</v>
      </c>
      <c r="C6356" s="4" t="s">
        <v>1039</v>
      </c>
      <c r="D6356" s="4" t="n">
        <v>4</v>
      </c>
      <c r="E6356" s="4" t="n">
        <v>160.41</v>
      </c>
      <c r="F6356" s="4" t="n">
        <v>641.64</v>
      </c>
      <c r="G6356" s="4" t="n">
        <f aca="false">INDEX(Data_Products!$D$2:$D$33,MATCH(C6356,Data_Products!$A$2:$A$33,0))</f>
        <v>99.74</v>
      </c>
      <c r="H6356" s="4" t="str">
        <f aca="false">INDEX(Data_Products!$C$2:$C$33,MATCH(C6356,Data_Products!$A$2:$A$33,0))</f>
        <v>Insulation</v>
      </c>
      <c r="I6356" s="10" t="n">
        <f aca="false">D6356*(E6356-G6356)</f>
        <v>242.68</v>
      </c>
      <c r="J6356" s="11" t="n">
        <f aca="false">IFERROR(I6356/F6356,0)</f>
        <v>0.378218315566361</v>
      </c>
      <c r="K6356" s="4" t="str">
        <f aca="false">IFERROR(INDEX(Data_Orders!$F$2:$F$4727,MATCH(B6356,Data_Orders!$A$2:$A$4727,0)),"")</f>
        <v>Retail</v>
      </c>
      <c r="L6356" s="4" t="str">
        <f aca="false">IFERROR(INDEX(Data_Orders!$D$2:$D$4727,MATCH(B6356,Data_Orders!$A$2:$A$4727,0)),"")</f>
        <v>Birmingham South</v>
      </c>
    </row>
    <row r="6357" customFormat="false" ht="15" hidden="false" customHeight="false" outlineLevel="0" collapsed="false">
      <c r="A6357" s="4" t="s">
        <v>12173</v>
      </c>
      <c r="B6357" s="4" t="s">
        <v>3205</v>
      </c>
      <c r="C6357" s="4" t="s">
        <v>1032</v>
      </c>
      <c r="D6357" s="4" t="n">
        <v>17</v>
      </c>
      <c r="E6357" s="4" t="n">
        <v>99.65</v>
      </c>
      <c r="F6357" s="4" t="n">
        <v>1694.05</v>
      </c>
      <c r="G6357" s="4" t="n">
        <f aca="false">INDEX(Data_Products!$D$2:$D$33,MATCH(C6357,Data_Products!$A$2:$A$33,0))</f>
        <v>58.26</v>
      </c>
      <c r="H6357" s="4" t="str">
        <f aca="false">INDEX(Data_Products!$C$2:$C$33,MATCH(C6357,Data_Products!$A$2:$A$33,0))</f>
        <v>Insulation</v>
      </c>
      <c r="I6357" s="10" t="n">
        <f aca="false">D6357*(E6357-G6357)</f>
        <v>703.63</v>
      </c>
      <c r="J6357" s="11" t="n">
        <f aca="false">IFERROR(I6357/F6357,0)</f>
        <v>0.415353738083292</v>
      </c>
      <c r="K6357" s="4" t="str">
        <f aca="false">IFERROR(INDEX(Data_Orders!$F$2:$F$4727,MATCH(B6357,Data_Orders!$A$2:$A$4727,0)),"")</f>
        <v>Retail</v>
      </c>
      <c r="L6357" s="4" t="str">
        <f aca="false">IFERROR(INDEX(Data_Orders!$D$2:$D$4727,MATCH(B6357,Data_Orders!$A$2:$A$4727,0)),"")</f>
        <v>Birmingham South</v>
      </c>
    </row>
    <row r="6358" customFormat="false" ht="15" hidden="false" customHeight="false" outlineLevel="0" collapsed="false">
      <c r="A6358" s="4" t="s">
        <v>12174</v>
      </c>
      <c r="B6358" s="4" t="s">
        <v>3206</v>
      </c>
      <c r="C6358" s="4" t="s">
        <v>1032</v>
      </c>
      <c r="D6358" s="4" t="n">
        <v>2</v>
      </c>
      <c r="E6358" s="4" t="n">
        <v>99.65</v>
      </c>
      <c r="F6358" s="4" t="n">
        <v>199.3</v>
      </c>
      <c r="G6358" s="4" t="n">
        <f aca="false">INDEX(Data_Products!$D$2:$D$33,MATCH(C6358,Data_Products!$A$2:$A$33,0))</f>
        <v>58.26</v>
      </c>
      <c r="H6358" s="4" t="str">
        <f aca="false">INDEX(Data_Products!$C$2:$C$33,MATCH(C6358,Data_Products!$A$2:$A$33,0))</f>
        <v>Insulation</v>
      </c>
      <c r="I6358" s="10" t="n">
        <f aca="false">D6358*(E6358-G6358)</f>
        <v>82.78</v>
      </c>
      <c r="J6358" s="11" t="n">
        <f aca="false">IFERROR(I6358/F6358,0)</f>
        <v>0.415353738083292</v>
      </c>
      <c r="K6358" s="4" t="str">
        <f aca="false">IFERROR(INDEX(Data_Orders!$F$2:$F$4727,MATCH(B6358,Data_Orders!$A$2:$A$4727,0)),"")</f>
        <v>Retail</v>
      </c>
      <c r="L6358" s="4" t="str">
        <f aca="false">IFERROR(INDEX(Data_Orders!$D$2:$D$4727,MATCH(B6358,Data_Orders!$A$2:$A$4727,0)),"")</f>
        <v>Birmingham South</v>
      </c>
    </row>
    <row r="6359" customFormat="false" ht="15" hidden="false" customHeight="false" outlineLevel="0" collapsed="false">
      <c r="A6359" s="4" t="s">
        <v>12175</v>
      </c>
      <c r="B6359" s="4" t="s">
        <v>3206</v>
      </c>
      <c r="C6359" s="4" t="s">
        <v>1035</v>
      </c>
      <c r="D6359" s="4" t="n">
        <v>13</v>
      </c>
      <c r="E6359" s="4" t="n">
        <v>165.07</v>
      </c>
      <c r="F6359" s="4" t="n">
        <v>2145.91</v>
      </c>
      <c r="G6359" s="4" t="n">
        <f aca="false">INDEX(Data_Products!$D$2:$D$33,MATCH(C6359,Data_Products!$A$2:$A$33,0))</f>
        <v>134.65</v>
      </c>
      <c r="H6359" s="4" t="str">
        <f aca="false">INDEX(Data_Products!$C$2:$C$33,MATCH(C6359,Data_Products!$A$2:$A$33,0))</f>
        <v>Insulation</v>
      </c>
      <c r="I6359" s="10" t="n">
        <f aca="false">D6359*(E6359-G6359)</f>
        <v>395.46</v>
      </c>
      <c r="J6359" s="11" t="n">
        <f aca="false">IFERROR(I6359/F6359,0)</f>
        <v>0.184285454655601</v>
      </c>
      <c r="K6359" s="4" t="str">
        <f aca="false">IFERROR(INDEX(Data_Orders!$F$2:$F$4727,MATCH(B6359,Data_Orders!$A$2:$A$4727,0)),"")</f>
        <v>Retail</v>
      </c>
      <c r="L6359" s="4" t="str">
        <f aca="false">IFERROR(INDEX(Data_Orders!$D$2:$D$4727,MATCH(B6359,Data_Orders!$A$2:$A$4727,0)),"")</f>
        <v>Birmingham South</v>
      </c>
    </row>
    <row r="6360" customFormat="false" ht="15" hidden="false" customHeight="false" outlineLevel="0" collapsed="false">
      <c r="A6360" s="4" t="s">
        <v>12176</v>
      </c>
      <c r="B6360" s="4" t="s">
        <v>3206</v>
      </c>
      <c r="C6360" s="4" t="s">
        <v>1052</v>
      </c>
      <c r="D6360" s="4" t="n">
        <v>16</v>
      </c>
      <c r="E6360" s="4" t="n">
        <v>205.71</v>
      </c>
      <c r="F6360" s="4" t="n">
        <v>3291.36</v>
      </c>
      <c r="G6360" s="4" t="n">
        <f aca="false">INDEX(Data_Products!$D$2:$D$33,MATCH(C6360,Data_Products!$A$2:$A$33,0))</f>
        <v>152.29</v>
      </c>
      <c r="H6360" s="4" t="str">
        <f aca="false">INDEX(Data_Products!$C$2:$C$33,MATCH(C6360,Data_Products!$A$2:$A$33,0))</f>
        <v>Roofing</v>
      </c>
      <c r="I6360" s="10" t="n">
        <f aca="false">D6360*(E6360-G6360)</f>
        <v>854.72</v>
      </c>
      <c r="J6360" s="11" t="n">
        <f aca="false">IFERROR(I6360/F6360,0)</f>
        <v>0.259685965679841</v>
      </c>
      <c r="K6360" s="4" t="str">
        <f aca="false">IFERROR(INDEX(Data_Orders!$F$2:$F$4727,MATCH(B6360,Data_Orders!$A$2:$A$4727,0)),"")</f>
        <v>Retail</v>
      </c>
      <c r="L6360" s="4" t="str">
        <f aca="false">IFERROR(INDEX(Data_Orders!$D$2:$D$4727,MATCH(B6360,Data_Orders!$A$2:$A$4727,0)),"")</f>
        <v>Birmingham South</v>
      </c>
    </row>
    <row r="6361" customFormat="false" ht="15" hidden="false" customHeight="false" outlineLevel="0" collapsed="false">
      <c r="A6361" s="4" t="s">
        <v>12177</v>
      </c>
      <c r="B6361" s="4" t="s">
        <v>3207</v>
      </c>
      <c r="C6361" s="4" t="s">
        <v>1010</v>
      </c>
      <c r="D6361" s="4" t="n">
        <v>20</v>
      </c>
      <c r="E6361" s="4" t="n">
        <v>135.95</v>
      </c>
      <c r="F6361" s="4" t="n">
        <v>2719</v>
      </c>
      <c r="G6361" s="4" t="n">
        <f aca="false">INDEX(Data_Products!$D$2:$D$33,MATCH(C6361,Data_Products!$A$2:$A$33,0))</f>
        <v>111.1</v>
      </c>
      <c r="H6361" s="4" t="str">
        <f aca="false">INDEX(Data_Products!$C$2:$C$33,MATCH(C6361,Data_Products!$A$2:$A$33,0))</f>
        <v>Timber</v>
      </c>
      <c r="I6361" s="10" t="n">
        <f aca="false">D6361*(E6361-G6361)</f>
        <v>497</v>
      </c>
      <c r="J6361" s="11" t="n">
        <f aca="false">IFERROR(I6361/F6361,0)</f>
        <v>0.18278778962854</v>
      </c>
      <c r="K6361" s="4" t="str">
        <f aca="false">IFERROR(INDEX(Data_Orders!$F$2:$F$4727,MATCH(B6361,Data_Orders!$A$2:$A$4727,0)),"")</f>
        <v>Retail</v>
      </c>
      <c r="L6361" s="4" t="str">
        <f aca="false">IFERROR(INDEX(Data_Orders!$D$2:$D$4727,MATCH(B6361,Data_Orders!$A$2:$A$4727,0)),"")</f>
        <v>Birmingham South</v>
      </c>
    </row>
    <row r="6362" customFormat="false" ht="15" hidden="false" customHeight="false" outlineLevel="0" collapsed="false">
      <c r="A6362" s="4" t="s">
        <v>12178</v>
      </c>
      <c r="B6362" s="4" t="s">
        <v>3208</v>
      </c>
      <c r="C6362" s="4" t="s">
        <v>1030</v>
      </c>
      <c r="D6362" s="4" t="n">
        <v>9</v>
      </c>
      <c r="E6362" s="4" t="n">
        <v>25.23</v>
      </c>
      <c r="F6362" s="4" t="n">
        <v>227.07</v>
      </c>
      <c r="G6362" s="4" t="n">
        <f aca="false">INDEX(Data_Products!$D$2:$D$33,MATCH(C6362,Data_Products!$A$2:$A$33,0))</f>
        <v>17.67</v>
      </c>
      <c r="H6362" s="4" t="str">
        <f aca="false">INDEX(Data_Products!$C$2:$C$33,MATCH(C6362,Data_Products!$A$2:$A$33,0))</f>
        <v>Cement &amp; Aggregates</v>
      </c>
      <c r="I6362" s="10" t="n">
        <f aca="false">D6362*(E6362-G6362)</f>
        <v>68.04</v>
      </c>
      <c r="J6362" s="11" t="n">
        <f aca="false">IFERROR(I6362/F6362,0)</f>
        <v>0.299643281807372</v>
      </c>
      <c r="K6362" s="4" t="str">
        <f aca="false">IFERROR(INDEX(Data_Orders!$F$2:$F$4727,MATCH(B6362,Data_Orders!$A$2:$A$4727,0)),"")</f>
        <v>Retail</v>
      </c>
      <c r="L6362" s="4" t="str">
        <f aca="false">IFERROR(INDEX(Data_Orders!$D$2:$D$4727,MATCH(B6362,Data_Orders!$A$2:$A$4727,0)),"")</f>
        <v>Birmingham South</v>
      </c>
    </row>
    <row r="6363" customFormat="false" ht="15" hidden="false" customHeight="false" outlineLevel="0" collapsed="false">
      <c r="A6363" s="4" t="s">
        <v>12179</v>
      </c>
      <c r="B6363" s="4" t="s">
        <v>3208</v>
      </c>
      <c r="C6363" s="4" t="s">
        <v>1066</v>
      </c>
      <c r="D6363" s="4" t="n">
        <v>6</v>
      </c>
      <c r="E6363" s="4" t="n">
        <v>209.69</v>
      </c>
      <c r="F6363" s="4" t="n">
        <v>1258.14</v>
      </c>
      <c r="G6363" s="4" t="n">
        <f aca="false">INDEX(Data_Products!$D$2:$D$33,MATCH(C6363,Data_Products!$A$2:$A$33,0))</f>
        <v>144.38</v>
      </c>
      <c r="H6363" s="4" t="str">
        <f aca="false">INDEX(Data_Products!$C$2:$C$33,MATCH(C6363,Data_Products!$A$2:$A$33,0))</f>
        <v>Plumbing &amp; Drainage</v>
      </c>
      <c r="I6363" s="10" t="n">
        <f aca="false">D6363*(E6363-G6363)</f>
        <v>391.86</v>
      </c>
      <c r="J6363" s="11" t="n">
        <f aca="false">IFERROR(I6363/F6363,0)</f>
        <v>0.311459773952024</v>
      </c>
      <c r="K6363" s="4" t="str">
        <f aca="false">IFERROR(INDEX(Data_Orders!$F$2:$F$4727,MATCH(B6363,Data_Orders!$A$2:$A$4727,0)),"")</f>
        <v>Retail</v>
      </c>
      <c r="L6363" s="4" t="str">
        <f aca="false">IFERROR(INDEX(Data_Orders!$D$2:$D$4727,MATCH(B6363,Data_Orders!$A$2:$A$4727,0)),"")</f>
        <v>Birmingham South</v>
      </c>
    </row>
    <row r="6364" customFormat="false" ht="15" hidden="false" customHeight="false" outlineLevel="0" collapsed="false">
      <c r="A6364" s="4" t="s">
        <v>12180</v>
      </c>
      <c r="B6364" s="4" t="s">
        <v>3208</v>
      </c>
      <c r="C6364" s="4" t="s">
        <v>1019</v>
      </c>
      <c r="D6364" s="4" t="n">
        <v>2</v>
      </c>
      <c r="E6364" s="4" t="n">
        <v>79.76</v>
      </c>
      <c r="F6364" s="4" t="n">
        <v>159.52</v>
      </c>
      <c r="G6364" s="4" t="n">
        <f aca="false">INDEX(Data_Products!$D$2:$D$33,MATCH(C6364,Data_Products!$A$2:$A$33,0))</f>
        <v>59.07</v>
      </c>
      <c r="H6364" s="4" t="str">
        <f aca="false">INDEX(Data_Products!$C$2:$C$33,MATCH(C6364,Data_Products!$A$2:$A$33,0))</f>
        <v>Timber</v>
      </c>
      <c r="I6364" s="10" t="n">
        <f aca="false">D6364*(E6364-G6364)</f>
        <v>41.38</v>
      </c>
      <c r="J6364" s="11" t="n">
        <f aca="false">IFERROR(I6364/F6364,0)</f>
        <v>0.259403209628887</v>
      </c>
      <c r="K6364" s="4" t="str">
        <f aca="false">IFERROR(INDEX(Data_Orders!$F$2:$F$4727,MATCH(B6364,Data_Orders!$A$2:$A$4727,0)),"")</f>
        <v>Retail</v>
      </c>
      <c r="L6364" s="4" t="str">
        <f aca="false">IFERROR(INDEX(Data_Orders!$D$2:$D$4727,MATCH(B6364,Data_Orders!$A$2:$A$4727,0)),"")</f>
        <v>Birmingham South</v>
      </c>
    </row>
    <row r="6365" customFormat="false" ht="15" hidden="false" customHeight="false" outlineLevel="0" collapsed="false">
      <c r="A6365" s="4" t="s">
        <v>12181</v>
      </c>
      <c r="B6365" s="4" t="s">
        <v>3208</v>
      </c>
      <c r="C6365" s="4" t="s">
        <v>1046</v>
      </c>
      <c r="D6365" s="4" t="n">
        <v>10</v>
      </c>
      <c r="E6365" s="4" t="n">
        <v>154.02</v>
      </c>
      <c r="F6365" s="4" t="n">
        <v>1540.2</v>
      </c>
      <c r="G6365" s="4" t="n">
        <f aca="false">INDEX(Data_Products!$D$2:$D$33,MATCH(C6365,Data_Products!$A$2:$A$33,0))</f>
        <v>102.1</v>
      </c>
      <c r="H6365" s="4" t="str">
        <f aca="false">INDEX(Data_Products!$C$2:$C$33,MATCH(C6365,Data_Products!$A$2:$A$33,0))</f>
        <v>Tools &amp; Fixings</v>
      </c>
      <c r="I6365" s="10" t="n">
        <f aca="false">D6365*(E6365-G6365)</f>
        <v>519.2</v>
      </c>
      <c r="J6365" s="11" t="n">
        <f aca="false">IFERROR(I6365/F6365,0)</f>
        <v>0.337099078041813</v>
      </c>
      <c r="K6365" s="4" t="str">
        <f aca="false">IFERROR(INDEX(Data_Orders!$F$2:$F$4727,MATCH(B6365,Data_Orders!$A$2:$A$4727,0)),"")</f>
        <v>Retail</v>
      </c>
      <c r="L6365" s="4" t="str">
        <f aca="false">IFERROR(INDEX(Data_Orders!$D$2:$D$4727,MATCH(B6365,Data_Orders!$A$2:$A$4727,0)),"")</f>
        <v>Birmingham South</v>
      </c>
    </row>
    <row r="6366" customFormat="false" ht="15" hidden="false" customHeight="false" outlineLevel="0" collapsed="false">
      <c r="A6366" s="4" t="s">
        <v>12182</v>
      </c>
      <c r="B6366" s="4" t="s">
        <v>3208</v>
      </c>
      <c r="C6366" s="4" t="s">
        <v>1050</v>
      </c>
      <c r="D6366" s="4" t="n">
        <v>13</v>
      </c>
      <c r="E6366" s="4" t="n">
        <v>238.63</v>
      </c>
      <c r="F6366" s="4" t="n">
        <v>3102.19</v>
      </c>
      <c r="G6366" s="4" t="n">
        <f aca="false">INDEX(Data_Products!$D$2:$D$33,MATCH(C6366,Data_Products!$A$2:$A$33,0))</f>
        <v>148.91</v>
      </c>
      <c r="H6366" s="4" t="str">
        <f aca="false">INDEX(Data_Products!$C$2:$C$33,MATCH(C6366,Data_Products!$A$2:$A$33,0))</f>
        <v>Tools &amp; Fixings</v>
      </c>
      <c r="I6366" s="10" t="n">
        <f aca="false">D6366*(E6366-G6366)</f>
        <v>1166.36</v>
      </c>
      <c r="J6366" s="11" t="n">
        <f aca="false">IFERROR(I6366/F6366,0)</f>
        <v>0.375979549930855</v>
      </c>
      <c r="K6366" s="4" t="str">
        <f aca="false">IFERROR(INDEX(Data_Orders!$F$2:$F$4727,MATCH(B6366,Data_Orders!$A$2:$A$4727,0)),"")</f>
        <v>Retail</v>
      </c>
      <c r="L6366" s="4" t="str">
        <f aca="false">IFERROR(INDEX(Data_Orders!$D$2:$D$4727,MATCH(B6366,Data_Orders!$A$2:$A$4727,0)),"")</f>
        <v>Birmingham South</v>
      </c>
    </row>
    <row r="6367" customFormat="false" ht="15" hidden="false" customHeight="false" outlineLevel="0" collapsed="false">
      <c r="A6367" s="4" t="s">
        <v>12183</v>
      </c>
      <c r="B6367" s="4" t="s">
        <v>3209</v>
      </c>
      <c r="C6367" s="4" t="s">
        <v>1066</v>
      </c>
      <c r="D6367" s="4" t="n">
        <v>18</v>
      </c>
      <c r="E6367" s="4" t="n">
        <v>209.69</v>
      </c>
      <c r="F6367" s="4" t="n">
        <v>3774.42</v>
      </c>
      <c r="G6367" s="4" t="n">
        <f aca="false">INDEX(Data_Products!$D$2:$D$33,MATCH(C6367,Data_Products!$A$2:$A$33,0))</f>
        <v>144.38</v>
      </c>
      <c r="H6367" s="4" t="str">
        <f aca="false">INDEX(Data_Products!$C$2:$C$33,MATCH(C6367,Data_Products!$A$2:$A$33,0))</f>
        <v>Plumbing &amp; Drainage</v>
      </c>
      <c r="I6367" s="10" t="n">
        <f aca="false">D6367*(E6367-G6367)</f>
        <v>1175.58</v>
      </c>
      <c r="J6367" s="11" t="n">
        <f aca="false">IFERROR(I6367/F6367,0)</f>
        <v>0.311459773952024</v>
      </c>
      <c r="K6367" s="4" t="str">
        <f aca="false">IFERROR(INDEX(Data_Orders!$F$2:$F$4727,MATCH(B6367,Data_Orders!$A$2:$A$4727,0)),"")</f>
        <v>Retail</v>
      </c>
      <c r="L6367" s="4" t="str">
        <f aca="false">IFERROR(INDEX(Data_Orders!$D$2:$D$4727,MATCH(B6367,Data_Orders!$A$2:$A$4727,0)),"")</f>
        <v>Birmingham South</v>
      </c>
    </row>
    <row r="6368" customFormat="false" ht="15" hidden="false" customHeight="false" outlineLevel="0" collapsed="false">
      <c r="A6368" s="4" t="s">
        <v>12184</v>
      </c>
      <c r="B6368" s="4" t="s">
        <v>3209</v>
      </c>
      <c r="C6368" s="4" t="s">
        <v>1073</v>
      </c>
      <c r="D6368" s="4" t="n">
        <v>20</v>
      </c>
      <c r="E6368" s="4" t="n">
        <v>231.05</v>
      </c>
      <c r="F6368" s="4" t="n">
        <v>4621</v>
      </c>
      <c r="G6368" s="4" t="n">
        <f aca="false">INDEX(Data_Products!$D$2:$D$33,MATCH(C6368,Data_Products!$A$2:$A$33,0))</f>
        <v>148.29</v>
      </c>
      <c r="H6368" s="4" t="str">
        <f aca="false">INDEX(Data_Products!$C$2:$C$33,MATCH(C6368,Data_Products!$A$2:$A$33,0))</f>
        <v>Landscaping</v>
      </c>
      <c r="I6368" s="10" t="n">
        <f aca="false">D6368*(E6368-G6368)</f>
        <v>1655.2</v>
      </c>
      <c r="J6368" s="11" t="n">
        <f aca="false">IFERROR(I6368/F6368,0)</f>
        <v>0.358190867777537</v>
      </c>
      <c r="K6368" s="4" t="str">
        <f aca="false">IFERROR(INDEX(Data_Orders!$F$2:$F$4727,MATCH(B6368,Data_Orders!$A$2:$A$4727,0)),"")</f>
        <v>Retail</v>
      </c>
      <c r="L6368" s="4" t="str">
        <f aca="false">IFERROR(INDEX(Data_Orders!$D$2:$D$4727,MATCH(B6368,Data_Orders!$A$2:$A$4727,0)),"")</f>
        <v>Birmingham South</v>
      </c>
    </row>
    <row r="6369" customFormat="false" ht="15" hidden="false" customHeight="false" outlineLevel="0" collapsed="false">
      <c r="A6369" s="4" t="s">
        <v>12185</v>
      </c>
      <c r="B6369" s="4" t="s">
        <v>3209</v>
      </c>
      <c r="C6369" s="4" t="s">
        <v>1061</v>
      </c>
      <c r="D6369" s="4" t="n">
        <v>14</v>
      </c>
      <c r="E6369" s="4" t="n">
        <v>145.57</v>
      </c>
      <c r="F6369" s="4" t="n">
        <v>2037.98</v>
      </c>
      <c r="G6369" s="4" t="n">
        <f aca="false">INDEX(Data_Products!$D$2:$D$33,MATCH(C6369,Data_Products!$A$2:$A$33,0))</f>
        <v>119.29</v>
      </c>
      <c r="H6369" s="4" t="str">
        <f aca="false">INDEX(Data_Products!$C$2:$C$33,MATCH(C6369,Data_Products!$A$2:$A$33,0))</f>
        <v>Plumbing &amp; Drainage</v>
      </c>
      <c r="I6369" s="10" t="n">
        <f aca="false">D6369*(E6369-G6369)</f>
        <v>367.92</v>
      </c>
      <c r="J6369" s="11" t="n">
        <f aca="false">IFERROR(I6369/F6369,0)</f>
        <v>0.180531702960775</v>
      </c>
      <c r="K6369" s="4" t="str">
        <f aca="false">IFERROR(INDEX(Data_Orders!$F$2:$F$4727,MATCH(B6369,Data_Orders!$A$2:$A$4727,0)),"")</f>
        <v>Retail</v>
      </c>
      <c r="L6369" s="4" t="str">
        <f aca="false">IFERROR(INDEX(Data_Orders!$D$2:$D$4727,MATCH(B6369,Data_Orders!$A$2:$A$4727,0)),"")</f>
        <v>Birmingham South</v>
      </c>
    </row>
    <row r="6370" customFormat="false" ht="15" hidden="false" customHeight="false" outlineLevel="0" collapsed="false">
      <c r="A6370" s="4" t="s">
        <v>12186</v>
      </c>
      <c r="B6370" s="4" t="s">
        <v>3210</v>
      </c>
      <c r="C6370" s="4" t="s">
        <v>1039</v>
      </c>
      <c r="D6370" s="4" t="n">
        <v>14</v>
      </c>
      <c r="E6370" s="4" t="n">
        <v>160.41</v>
      </c>
      <c r="F6370" s="4" t="n">
        <v>2245.74</v>
      </c>
      <c r="G6370" s="4" t="n">
        <f aca="false">INDEX(Data_Products!$D$2:$D$33,MATCH(C6370,Data_Products!$A$2:$A$33,0))</f>
        <v>99.74</v>
      </c>
      <c r="H6370" s="4" t="str">
        <f aca="false">INDEX(Data_Products!$C$2:$C$33,MATCH(C6370,Data_Products!$A$2:$A$33,0))</f>
        <v>Insulation</v>
      </c>
      <c r="I6370" s="10" t="n">
        <f aca="false">D6370*(E6370-G6370)</f>
        <v>849.38</v>
      </c>
      <c r="J6370" s="11" t="n">
        <f aca="false">IFERROR(I6370/F6370,0)</f>
        <v>0.378218315566361</v>
      </c>
      <c r="K6370" s="4" t="str">
        <f aca="false">IFERROR(INDEX(Data_Orders!$F$2:$F$4727,MATCH(B6370,Data_Orders!$A$2:$A$4727,0)),"")</f>
        <v>Retail</v>
      </c>
      <c r="L6370" s="4" t="str">
        <f aca="false">IFERROR(INDEX(Data_Orders!$D$2:$D$4727,MATCH(B6370,Data_Orders!$A$2:$A$4727,0)),"")</f>
        <v>Birmingham South</v>
      </c>
    </row>
    <row r="6371" customFormat="false" ht="15" hidden="false" customHeight="false" outlineLevel="0" collapsed="false">
      <c r="A6371" s="4" t="s">
        <v>12187</v>
      </c>
      <c r="B6371" s="4" t="s">
        <v>3210</v>
      </c>
      <c r="C6371" s="4" t="s">
        <v>1013</v>
      </c>
      <c r="D6371" s="4" t="n">
        <v>9</v>
      </c>
      <c r="E6371" s="4" t="n">
        <v>240.92</v>
      </c>
      <c r="F6371" s="4" t="n">
        <v>2168.28</v>
      </c>
      <c r="G6371" s="4" t="n">
        <f aca="false">INDEX(Data_Products!$D$2:$D$33,MATCH(C6371,Data_Products!$A$2:$A$33,0))</f>
        <v>168.32</v>
      </c>
      <c r="H6371" s="4" t="str">
        <f aca="false">INDEX(Data_Products!$C$2:$C$33,MATCH(C6371,Data_Products!$A$2:$A$33,0))</f>
        <v>Timber</v>
      </c>
      <c r="I6371" s="10" t="n">
        <f aca="false">D6371*(E6371-G6371)</f>
        <v>653.4</v>
      </c>
      <c r="J6371" s="11" t="n">
        <f aca="false">IFERROR(I6371/F6371,0)</f>
        <v>0.301344844761747</v>
      </c>
      <c r="K6371" s="4" t="str">
        <f aca="false">IFERROR(INDEX(Data_Orders!$F$2:$F$4727,MATCH(B6371,Data_Orders!$A$2:$A$4727,0)),"")</f>
        <v>Retail</v>
      </c>
      <c r="L6371" s="4" t="str">
        <f aca="false">IFERROR(INDEX(Data_Orders!$D$2:$D$4727,MATCH(B6371,Data_Orders!$A$2:$A$4727,0)),"")</f>
        <v>Birmingham South</v>
      </c>
    </row>
    <row r="6372" customFormat="false" ht="15" hidden="false" customHeight="false" outlineLevel="0" collapsed="false">
      <c r="A6372" s="4" t="s">
        <v>12188</v>
      </c>
      <c r="B6372" s="4" t="s">
        <v>3210</v>
      </c>
      <c r="C6372" s="4" t="s">
        <v>1032</v>
      </c>
      <c r="D6372" s="4" t="n">
        <v>6</v>
      </c>
      <c r="E6372" s="4" t="n">
        <v>99.65</v>
      </c>
      <c r="F6372" s="4" t="n">
        <v>597.9</v>
      </c>
      <c r="G6372" s="4" t="n">
        <f aca="false">INDEX(Data_Products!$D$2:$D$33,MATCH(C6372,Data_Products!$A$2:$A$33,0))</f>
        <v>58.26</v>
      </c>
      <c r="H6372" s="4" t="str">
        <f aca="false">INDEX(Data_Products!$C$2:$C$33,MATCH(C6372,Data_Products!$A$2:$A$33,0))</f>
        <v>Insulation</v>
      </c>
      <c r="I6372" s="10" t="n">
        <f aca="false">D6372*(E6372-G6372)</f>
        <v>248.34</v>
      </c>
      <c r="J6372" s="11" t="n">
        <f aca="false">IFERROR(I6372/F6372,0)</f>
        <v>0.415353738083292</v>
      </c>
      <c r="K6372" s="4" t="str">
        <f aca="false">IFERROR(INDEX(Data_Orders!$F$2:$F$4727,MATCH(B6372,Data_Orders!$A$2:$A$4727,0)),"")</f>
        <v>Retail</v>
      </c>
      <c r="L6372" s="4" t="str">
        <f aca="false">IFERROR(INDEX(Data_Orders!$D$2:$D$4727,MATCH(B6372,Data_Orders!$A$2:$A$4727,0)),"")</f>
        <v>Birmingham South</v>
      </c>
    </row>
    <row r="6373" customFormat="false" ht="15" hidden="false" customHeight="false" outlineLevel="0" collapsed="false">
      <c r="A6373" s="4" t="s">
        <v>12189</v>
      </c>
      <c r="B6373" s="4" t="s">
        <v>3210</v>
      </c>
      <c r="C6373" s="4" t="s">
        <v>1066</v>
      </c>
      <c r="D6373" s="4" t="n">
        <v>1</v>
      </c>
      <c r="E6373" s="4" t="n">
        <v>209.69</v>
      </c>
      <c r="F6373" s="4" t="n">
        <v>209.69</v>
      </c>
      <c r="G6373" s="4" t="n">
        <f aca="false">INDEX(Data_Products!$D$2:$D$33,MATCH(C6373,Data_Products!$A$2:$A$33,0))</f>
        <v>144.38</v>
      </c>
      <c r="H6373" s="4" t="str">
        <f aca="false">INDEX(Data_Products!$C$2:$C$33,MATCH(C6373,Data_Products!$A$2:$A$33,0))</f>
        <v>Plumbing &amp; Drainage</v>
      </c>
      <c r="I6373" s="10" t="n">
        <f aca="false">D6373*(E6373-G6373)</f>
        <v>65.31</v>
      </c>
      <c r="J6373" s="11" t="n">
        <f aca="false">IFERROR(I6373/F6373,0)</f>
        <v>0.311459773952024</v>
      </c>
      <c r="K6373" s="4" t="str">
        <f aca="false">IFERROR(INDEX(Data_Orders!$F$2:$F$4727,MATCH(B6373,Data_Orders!$A$2:$A$4727,0)),"")</f>
        <v>Retail</v>
      </c>
      <c r="L6373" s="4" t="str">
        <f aca="false">IFERROR(INDEX(Data_Orders!$D$2:$D$4727,MATCH(B6373,Data_Orders!$A$2:$A$4727,0)),"")</f>
        <v>Birmingham South</v>
      </c>
    </row>
    <row r="6374" customFormat="false" ht="15" hidden="false" customHeight="false" outlineLevel="0" collapsed="false">
      <c r="A6374" s="4" t="s">
        <v>12190</v>
      </c>
      <c r="B6374" s="4" t="s">
        <v>3211</v>
      </c>
      <c r="C6374" s="4" t="s">
        <v>1032</v>
      </c>
      <c r="D6374" s="4" t="n">
        <v>12</v>
      </c>
      <c r="E6374" s="4" t="n">
        <v>99.65</v>
      </c>
      <c r="F6374" s="4" t="n">
        <v>1195.8</v>
      </c>
      <c r="G6374" s="4" t="n">
        <f aca="false">INDEX(Data_Products!$D$2:$D$33,MATCH(C6374,Data_Products!$A$2:$A$33,0))</f>
        <v>58.26</v>
      </c>
      <c r="H6374" s="4" t="str">
        <f aca="false">INDEX(Data_Products!$C$2:$C$33,MATCH(C6374,Data_Products!$A$2:$A$33,0))</f>
        <v>Insulation</v>
      </c>
      <c r="I6374" s="10" t="n">
        <f aca="false">D6374*(E6374-G6374)</f>
        <v>496.68</v>
      </c>
      <c r="J6374" s="11" t="n">
        <f aca="false">IFERROR(I6374/F6374,0)</f>
        <v>0.415353738083292</v>
      </c>
      <c r="K6374" s="4" t="str">
        <f aca="false">IFERROR(INDEX(Data_Orders!$F$2:$F$4727,MATCH(B6374,Data_Orders!$A$2:$A$4727,0)),"")</f>
        <v>Retail</v>
      </c>
      <c r="L6374" s="4" t="str">
        <f aca="false">IFERROR(INDEX(Data_Orders!$D$2:$D$4727,MATCH(B6374,Data_Orders!$A$2:$A$4727,0)),"")</f>
        <v>Birmingham South</v>
      </c>
    </row>
    <row r="6375" customFormat="false" ht="15" hidden="false" customHeight="false" outlineLevel="0" collapsed="false">
      <c r="A6375" s="4" t="s">
        <v>12191</v>
      </c>
      <c r="B6375" s="4" t="s">
        <v>3211</v>
      </c>
      <c r="C6375" s="4" t="s">
        <v>1039</v>
      </c>
      <c r="D6375" s="4" t="n">
        <v>16</v>
      </c>
      <c r="E6375" s="4" t="n">
        <v>160.41</v>
      </c>
      <c r="F6375" s="4" t="n">
        <v>2566.56</v>
      </c>
      <c r="G6375" s="4" t="n">
        <f aca="false">INDEX(Data_Products!$D$2:$D$33,MATCH(C6375,Data_Products!$A$2:$A$33,0))</f>
        <v>99.74</v>
      </c>
      <c r="H6375" s="4" t="str">
        <f aca="false">INDEX(Data_Products!$C$2:$C$33,MATCH(C6375,Data_Products!$A$2:$A$33,0))</f>
        <v>Insulation</v>
      </c>
      <c r="I6375" s="10" t="n">
        <f aca="false">D6375*(E6375-G6375)</f>
        <v>970.72</v>
      </c>
      <c r="J6375" s="11" t="n">
        <f aca="false">IFERROR(I6375/F6375,0)</f>
        <v>0.378218315566361</v>
      </c>
      <c r="K6375" s="4" t="str">
        <f aca="false">IFERROR(INDEX(Data_Orders!$F$2:$F$4727,MATCH(B6375,Data_Orders!$A$2:$A$4727,0)),"")</f>
        <v>Retail</v>
      </c>
      <c r="L6375" s="4" t="str">
        <f aca="false">IFERROR(INDEX(Data_Orders!$D$2:$D$4727,MATCH(B6375,Data_Orders!$A$2:$A$4727,0)),"")</f>
        <v>Birmingham South</v>
      </c>
    </row>
    <row r="6376" customFormat="false" ht="15" hidden="false" customHeight="false" outlineLevel="0" collapsed="false">
      <c r="A6376" s="4" t="s">
        <v>12192</v>
      </c>
      <c r="B6376" s="4" t="s">
        <v>3211</v>
      </c>
      <c r="C6376" s="4" t="s">
        <v>1070</v>
      </c>
      <c r="D6376" s="4" t="n">
        <v>15</v>
      </c>
      <c r="E6376" s="4" t="n">
        <v>230.32</v>
      </c>
      <c r="F6376" s="4" t="n">
        <v>3454.8</v>
      </c>
      <c r="G6376" s="4" t="n">
        <f aca="false">INDEX(Data_Products!$D$2:$D$33,MATCH(C6376,Data_Products!$A$2:$A$33,0))</f>
        <v>161.64</v>
      </c>
      <c r="H6376" s="4" t="str">
        <f aca="false">INDEX(Data_Products!$C$2:$C$33,MATCH(C6376,Data_Products!$A$2:$A$33,0))</f>
        <v>Landscaping</v>
      </c>
      <c r="I6376" s="10" t="n">
        <f aca="false">D6376*(E6376-G6376)</f>
        <v>1030.2</v>
      </c>
      <c r="J6376" s="11" t="n">
        <f aca="false">IFERROR(I6376/F6376,0)</f>
        <v>0.298193817297673</v>
      </c>
      <c r="K6376" s="4" t="str">
        <f aca="false">IFERROR(INDEX(Data_Orders!$F$2:$F$4727,MATCH(B6376,Data_Orders!$A$2:$A$4727,0)),"")</f>
        <v>Retail</v>
      </c>
      <c r="L6376" s="4" t="str">
        <f aca="false">IFERROR(INDEX(Data_Orders!$D$2:$D$4727,MATCH(B6376,Data_Orders!$A$2:$A$4727,0)),"")</f>
        <v>Birmingham South</v>
      </c>
    </row>
    <row r="6377" customFormat="false" ht="15" hidden="false" customHeight="false" outlineLevel="0" collapsed="false">
      <c r="A6377" s="4" t="s">
        <v>12193</v>
      </c>
      <c r="B6377" s="4" t="s">
        <v>3212</v>
      </c>
      <c r="C6377" s="4" t="s">
        <v>1073</v>
      </c>
      <c r="D6377" s="4" t="n">
        <v>10</v>
      </c>
      <c r="E6377" s="4" t="n">
        <v>231.05</v>
      </c>
      <c r="F6377" s="4" t="n">
        <v>2310.5</v>
      </c>
      <c r="G6377" s="4" t="n">
        <f aca="false">INDEX(Data_Products!$D$2:$D$33,MATCH(C6377,Data_Products!$A$2:$A$33,0))</f>
        <v>148.29</v>
      </c>
      <c r="H6377" s="4" t="str">
        <f aca="false">INDEX(Data_Products!$C$2:$C$33,MATCH(C6377,Data_Products!$A$2:$A$33,0))</f>
        <v>Landscaping</v>
      </c>
      <c r="I6377" s="10" t="n">
        <f aca="false">D6377*(E6377-G6377)</f>
        <v>827.6</v>
      </c>
      <c r="J6377" s="11" t="n">
        <f aca="false">IFERROR(I6377/F6377,0)</f>
        <v>0.358190867777537</v>
      </c>
      <c r="K6377" s="4" t="str">
        <f aca="false">IFERROR(INDEX(Data_Orders!$F$2:$F$4727,MATCH(B6377,Data_Orders!$A$2:$A$4727,0)),"")</f>
        <v>Retail</v>
      </c>
      <c r="L6377" s="4" t="str">
        <f aca="false">IFERROR(INDEX(Data_Orders!$D$2:$D$4727,MATCH(B6377,Data_Orders!$A$2:$A$4727,0)),"")</f>
        <v>Birmingham South</v>
      </c>
    </row>
    <row r="6378" customFormat="false" ht="15" hidden="false" customHeight="false" outlineLevel="0" collapsed="false">
      <c r="A6378" s="4" t="s">
        <v>12194</v>
      </c>
      <c r="B6378" s="4" t="s">
        <v>3212</v>
      </c>
      <c r="C6378" s="4" t="s">
        <v>1010</v>
      </c>
      <c r="D6378" s="4" t="n">
        <v>11</v>
      </c>
      <c r="E6378" s="4" t="n">
        <v>135.95</v>
      </c>
      <c r="F6378" s="4" t="n">
        <v>1495.45</v>
      </c>
      <c r="G6378" s="4" t="n">
        <f aca="false">INDEX(Data_Products!$D$2:$D$33,MATCH(C6378,Data_Products!$A$2:$A$33,0))</f>
        <v>111.1</v>
      </c>
      <c r="H6378" s="4" t="str">
        <f aca="false">INDEX(Data_Products!$C$2:$C$33,MATCH(C6378,Data_Products!$A$2:$A$33,0))</f>
        <v>Timber</v>
      </c>
      <c r="I6378" s="10" t="n">
        <f aca="false">D6378*(E6378-G6378)</f>
        <v>273.35</v>
      </c>
      <c r="J6378" s="11" t="n">
        <f aca="false">IFERROR(I6378/F6378,0)</f>
        <v>0.18278778962854</v>
      </c>
      <c r="K6378" s="4" t="str">
        <f aca="false">IFERROR(INDEX(Data_Orders!$F$2:$F$4727,MATCH(B6378,Data_Orders!$A$2:$A$4727,0)),"")</f>
        <v>Retail</v>
      </c>
      <c r="L6378" s="4" t="str">
        <f aca="false">IFERROR(INDEX(Data_Orders!$D$2:$D$4727,MATCH(B6378,Data_Orders!$A$2:$A$4727,0)),"")</f>
        <v>Birmingham South</v>
      </c>
    </row>
    <row r="6379" customFormat="false" ht="15" hidden="false" customHeight="false" outlineLevel="0" collapsed="false">
      <c r="A6379" s="4" t="s">
        <v>12195</v>
      </c>
      <c r="B6379" s="4" t="s">
        <v>3212</v>
      </c>
      <c r="C6379" s="4" t="s">
        <v>1050</v>
      </c>
      <c r="D6379" s="4" t="n">
        <v>8</v>
      </c>
      <c r="E6379" s="4" t="n">
        <v>238.63</v>
      </c>
      <c r="F6379" s="4" t="n">
        <v>1909.04</v>
      </c>
      <c r="G6379" s="4" t="n">
        <f aca="false">INDEX(Data_Products!$D$2:$D$33,MATCH(C6379,Data_Products!$A$2:$A$33,0))</f>
        <v>148.91</v>
      </c>
      <c r="H6379" s="4" t="str">
        <f aca="false">INDEX(Data_Products!$C$2:$C$33,MATCH(C6379,Data_Products!$A$2:$A$33,0))</f>
        <v>Tools &amp; Fixings</v>
      </c>
      <c r="I6379" s="10" t="n">
        <f aca="false">D6379*(E6379-G6379)</f>
        <v>717.76</v>
      </c>
      <c r="J6379" s="11" t="n">
        <f aca="false">IFERROR(I6379/F6379,0)</f>
        <v>0.375979549930855</v>
      </c>
      <c r="K6379" s="4" t="str">
        <f aca="false">IFERROR(INDEX(Data_Orders!$F$2:$F$4727,MATCH(B6379,Data_Orders!$A$2:$A$4727,0)),"")</f>
        <v>Retail</v>
      </c>
      <c r="L6379" s="4" t="str">
        <f aca="false">IFERROR(INDEX(Data_Orders!$D$2:$D$4727,MATCH(B6379,Data_Orders!$A$2:$A$4727,0)),"")</f>
        <v>Birmingham South</v>
      </c>
    </row>
    <row r="6380" customFormat="false" ht="15" hidden="false" customHeight="false" outlineLevel="0" collapsed="false">
      <c r="A6380" s="4" t="s">
        <v>12196</v>
      </c>
      <c r="B6380" s="4" t="s">
        <v>3212</v>
      </c>
      <c r="C6380" s="4" t="s">
        <v>1041</v>
      </c>
      <c r="D6380" s="4" t="n">
        <v>7</v>
      </c>
      <c r="E6380" s="4" t="n">
        <v>242.75</v>
      </c>
      <c r="F6380" s="4" t="n">
        <v>1699.25</v>
      </c>
      <c r="G6380" s="4" t="n">
        <f aca="false">INDEX(Data_Products!$D$2:$D$33,MATCH(C6380,Data_Products!$A$2:$A$33,0))</f>
        <v>142.94</v>
      </c>
      <c r="H6380" s="4" t="str">
        <f aca="false">INDEX(Data_Products!$C$2:$C$33,MATCH(C6380,Data_Products!$A$2:$A$33,0))</f>
        <v>Tools &amp; Fixings</v>
      </c>
      <c r="I6380" s="10" t="n">
        <f aca="false">D6380*(E6380-G6380)</f>
        <v>698.67</v>
      </c>
      <c r="J6380" s="11" t="n">
        <f aca="false">IFERROR(I6380/F6380,0)</f>
        <v>0.411163748712667</v>
      </c>
      <c r="K6380" s="4" t="str">
        <f aca="false">IFERROR(INDEX(Data_Orders!$F$2:$F$4727,MATCH(B6380,Data_Orders!$A$2:$A$4727,0)),"")</f>
        <v>Retail</v>
      </c>
      <c r="L6380" s="4" t="str">
        <f aca="false">IFERROR(INDEX(Data_Orders!$D$2:$D$4727,MATCH(B6380,Data_Orders!$A$2:$A$4727,0)),"")</f>
        <v>Birmingham South</v>
      </c>
    </row>
    <row r="6381" customFormat="false" ht="15" hidden="false" customHeight="false" outlineLevel="0" collapsed="false">
      <c r="A6381" s="4" t="s">
        <v>12197</v>
      </c>
      <c r="B6381" s="4" t="s">
        <v>3212</v>
      </c>
      <c r="C6381" s="4" t="s">
        <v>1066</v>
      </c>
      <c r="D6381" s="4" t="n">
        <v>17</v>
      </c>
      <c r="E6381" s="4" t="n">
        <v>209.69</v>
      </c>
      <c r="F6381" s="4" t="n">
        <v>3564.73</v>
      </c>
      <c r="G6381" s="4" t="n">
        <f aca="false">INDEX(Data_Products!$D$2:$D$33,MATCH(C6381,Data_Products!$A$2:$A$33,0))</f>
        <v>144.38</v>
      </c>
      <c r="H6381" s="4" t="str">
        <f aca="false">INDEX(Data_Products!$C$2:$C$33,MATCH(C6381,Data_Products!$A$2:$A$33,0))</f>
        <v>Plumbing &amp; Drainage</v>
      </c>
      <c r="I6381" s="10" t="n">
        <f aca="false">D6381*(E6381-G6381)</f>
        <v>1110.27</v>
      </c>
      <c r="J6381" s="11" t="n">
        <f aca="false">IFERROR(I6381/F6381,0)</f>
        <v>0.311459773952024</v>
      </c>
      <c r="K6381" s="4" t="str">
        <f aca="false">IFERROR(INDEX(Data_Orders!$F$2:$F$4727,MATCH(B6381,Data_Orders!$A$2:$A$4727,0)),"")</f>
        <v>Retail</v>
      </c>
      <c r="L6381" s="4" t="str">
        <f aca="false">IFERROR(INDEX(Data_Orders!$D$2:$D$4727,MATCH(B6381,Data_Orders!$A$2:$A$4727,0)),"")</f>
        <v>Birmingham South</v>
      </c>
    </row>
    <row r="6382" customFormat="false" ht="15" hidden="false" customHeight="false" outlineLevel="0" collapsed="false">
      <c r="A6382" s="4" t="s">
        <v>12198</v>
      </c>
      <c r="B6382" s="4" t="s">
        <v>3213</v>
      </c>
      <c r="C6382" s="4" t="s">
        <v>1028</v>
      </c>
      <c r="D6382" s="4" t="n">
        <v>13</v>
      </c>
      <c r="E6382" s="4" t="n">
        <v>118.79</v>
      </c>
      <c r="F6382" s="4" t="n">
        <v>1544.27</v>
      </c>
      <c r="G6382" s="4" t="n">
        <f aca="false">INDEX(Data_Products!$D$2:$D$33,MATCH(C6382,Data_Products!$A$2:$A$33,0))</f>
        <v>81.07</v>
      </c>
      <c r="H6382" s="4" t="str">
        <f aca="false">INDEX(Data_Products!$C$2:$C$33,MATCH(C6382,Data_Products!$A$2:$A$33,0))</f>
        <v>Cement &amp; Aggregates</v>
      </c>
      <c r="I6382" s="10" t="n">
        <f aca="false">D6382*(E6382-G6382)</f>
        <v>490.36</v>
      </c>
      <c r="J6382" s="11" t="n">
        <f aca="false">IFERROR(I6382/F6382,0)</f>
        <v>0.317535146056066</v>
      </c>
      <c r="K6382" s="4" t="str">
        <f aca="false">IFERROR(INDEX(Data_Orders!$F$2:$F$4727,MATCH(B6382,Data_Orders!$A$2:$A$4727,0)),"")</f>
        <v>Retail</v>
      </c>
      <c r="L6382" s="4" t="str">
        <f aca="false">IFERROR(INDEX(Data_Orders!$D$2:$D$4727,MATCH(B6382,Data_Orders!$A$2:$A$4727,0)),"")</f>
        <v>Nuneaton</v>
      </c>
    </row>
    <row r="6383" customFormat="false" ht="15" hidden="false" customHeight="false" outlineLevel="0" collapsed="false">
      <c r="A6383" s="4" t="s">
        <v>12199</v>
      </c>
      <c r="B6383" s="4" t="s">
        <v>3213</v>
      </c>
      <c r="C6383" s="4" t="s">
        <v>1066</v>
      </c>
      <c r="D6383" s="4" t="n">
        <v>5</v>
      </c>
      <c r="E6383" s="4" t="n">
        <v>209.69</v>
      </c>
      <c r="F6383" s="4" t="n">
        <v>1048.45</v>
      </c>
      <c r="G6383" s="4" t="n">
        <f aca="false">INDEX(Data_Products!$D$2:$D$33,MATCH(C6383,Data_Products!$A$2:$A$33,0))</f>
        <v>144.38</v>
      </c>
      <c r="H6383" s="4" t="str">
        <f aca="false">INDEX(Data_Products!$C$2:$C$33,MATCH(C6383,Data_Products!$A$2:$A$33,0))</f>
        <v>Plumbing &amp; Drainage</v>
      </c>
      <c r="I6383" s="10" t="n">
        <f aca="false">D6383*(E6383-G6383)</f>
        <v>326.55</v>
      </c>
      <c r="J6383" s="11" t="n">
        <f aca="false">IFERROR(I6383/F6383,0)</f>
        <v>0.311459773952024</v>
      </c>
      <c r="K6383" s="4" t="str">
        <f aca="false">IFERROR(INDEX(Data_Orders!$F$2:$F$4727,MATCH(B6383,Data_Orders!$A$2:$A$4727,0)),"")</f>
        <v>Retail</v>
      </c>
      <c r="L6383" s="4" t="str">
        <f aca="false">IFERROR(INDEX(Data_Orders!$D$2:$D$4727,MATCH(B6383,Data_Orders!$A$2:$A$4727,0)),"")</f>
        <v>Nuneaton</v>
      </c>
    </row>
    <row r="6384" customFormat="false" ht="15" hidden="false" customHeight="false" outlineLevel="0" collapsed="false">
      <c r="A6384" s="4" t="s">
        <v>12200</v>
      </c>
      <c r="B6384" s="4" t="s">
        <v>3213</v>
      </c>
      <c r="C6384" s="4" t="s">
        <v>1037</v>
      </c>
      <c r="D6384" s="4" t="n">
        <v>6</v>
      </c>
      <c r="E6384" s="4" t="n">
        <v>90.97</v>
      </c>
      <c r="F6384" s="4" t="n">
        <v>545.82</v>
      </c>
      <c r="G6384" s="4" t="n">
        <f aca="false">INDEX(Data_Products!$D$2:$D$33,MATCH(C6384,Data_Products!$A$2:$A$33,0))</f>
        <v>73.81</v>
      </c>
      <c r="H6384" s="4" t="str">
        <f aca="false">INDEX(Data_Products!$C$2:$C$33,MATCH(C6384,Data_Products!$A$2:$A$33,0))</f>
        <v>Insulation</v>
      </c>
      <c r="I6384" s="10" t="n">
        <f aca="false">D6384*(E6384-G6384)</f>
        <v>102.96</v>
      </c>
      <c r="J6384" s="11" t="n">
        <f aca="false">IFERROR(I6384/F6384,0)</f>
        <v>0.18863361547763</v>
      </c>
      <c r="K6384" s="4" t="str">
        <f aca="false">IFERROR(INDEX(Data_Orders!$F$2:$F$4727,MATCH(B6384,Data_Orders!$A$2:$A$4727,0)),"")</f>
        <v>Retail</v>
      </c>
      <c r="L6384" s="4" t="str">
        <f aca="false">IFERROR(INDEX(Data_Orders!$D$2:$D$4727,MATCH(B6384,Data_Orders!$A$2:$A$4727,0)),"")</f>
        <v>Nuneaton</v>
      </c>
    </row>
    <row r="6385" customFormat="false" ht="15" hidden="false" customHeight="false" outlineLevel="0" collapsed="false">
      <c r="A6385" s="4" t="s">
        <v>12201</v>
      </c>
      <c r="B6385" s="4" t="s">
        <v>3214</v>
      </c>
      <c r="C6385" s="4" t="s">
        <v>1032</v>
      </c>
      <c r="D6385" s="4" t="n">
        <v>4</v>
      </c>
      <c r="E6385" s="4" t="n">
        <v>99.65</v>
      </c>
      <c r="F6385" s="4" t="n">
        <v>398.6</v>
      </c>
      <c r="G6385" s="4" t="n">
        <f aca="false">INDEX(Data_Products!$D$2:$D$33,MATCH(C6385,Data_Products!$A$2:$A$33,0))</f>
        <v>58.26</v>
      </c>
      <c r="H6385" s="4" t="str">
        <f aca="false">INDEX(Data_Products!$C$2:$C$33,MATCH(C6385,Data_Products!$A$2:$A$33,0))</f>
        <v>Insulation</v>
      </c>
      <c r="I6385" s="10" t="n">
        <f aca="false">D6385*(E6385-G6385)</f>
        <v>165.56</v>
      </c>
      <c r="J6385" s="11" t="n">
        <f aca="false">IFERROR(I6385/F6385,0)</f>
        <v>0.415353738083292</v>
      </c>
      <c r="K6385" s="4" t="str">
        <f aca="false">IFERROR(INDEX(Data_Orders!$F$2:$F$4727,MATCH(B6385,Data_Orders!$A$2:$A$4727,0)),"")</f>
        <v>Retail</v>
      </c>
      <c r="L6385" s="4" t="str">
        <f aca="false">IFERROR(INDEX(Data_Orders!$D$2:$D$4727,MATCH(B6385,Data_Orders!$A$2:$A$4727,0)),"")</f>
        <v>Nuneaton</v>
      </c>
    </row>
    <row r="6386" customFormat="false" ht="15" hidden="false" customHeight="false" outlineLevel="0" collapsed="false">
      <c r="A6386" s="4" t="s">
        <v>12202</v>
      </c>
      <c r="B6386" s="4" t="s">
        <v>3214</v>
      </c>
      <c r="C6386" s="4" t="s">
        <v>1059</v>
      </c>
      <c r="D6386" s="4" t="n">
        <v>13</v>
      </c>
      <c r="E6386" s="4" t="n">
        <v>103.63</v>
      </c>
      <c r="F6386" s="4" t="n">
        <v>1347.19</v>
      </c>
      <c r="G6386" s="4" t="n">
        <f aca="false">INDEX(Data_Products!$D$2:$D$33,MATCH(C6386,Data_Products!$A$2:$A$33,0))</f>
        <v>82.55</v>
      </c>
      <c r="H6386" s="4" t="str">
        <f aca="false">INDEX(Data_Products!$C$2:$C$33,MATCH(C6386,Data_Products!$A$2:$A$33,0))</f>
        <v>Roofing</v>
      </c>
      <c r="I6386" s="10" t="n">
        <f aca="false">D6386*(E6386-G6386)</f>
        <v>274.04</v>
      </c>
      <c r="J6386" s="11" t="n">
        <f aca="false">IFERROR(I6386/F6386,0)</f>
        <v>0.203415999228023</v>
      </c>
      <c r="K6386" s="4" t="str">
        <f aca="false">IFERROR(INDEX(Data_Orders!$F$2:$F$4727,MATCH(B6386,Data_Orders!$A$2:$A$4727,0)),"")</f>
        <v>Retail</v>
      </c>
      <c r="L6386" s="4" t="str">
        <f aca="false">IFERROR(INDEX(Data_Orders!$D$2:$D$4727,MATCH(B6386,Data_Orders!$A$2:$A$4727,0)),"")</f>
        <v>Nuneaton</v>
      </c>
    </row>
    <row r="6387" customFormat="false" ht="15" hidden="false" customHeight="false" outlineLevel="0" collapsed="false">
      <c r="A6387" s="4" t="s">
        <v>12203</v>
      </c>
      <c r="B6387" s="4" t="s">
        <v>3214</v>
      </c>
      <c r="C6387" s="4" t="s">
        <v>1030</v>
      </c>
      <c r="D6387" s="4" t="n">
        <v>11</v>
      </c>
      <c r="E6387" s="4" t="n">
        <v>25.23</v>
      </c>
      <c r="F6387" s="4" t="n">
        <v>277.53</v>
      </c>
      <c r="G6387" s="4" t="n">
        <f aca="false">INDEX(Data_Products!$D$2:$D$33,MATCH(C6387,Data_Products!$A$2:$A$33,0))</f>
        <v>17.67</v>
      </c>
      <c r="H6387" s="4" t="str">
        <f aca="false">INDEX(Data_Products!$C$2:$C$33,MATCH(C6387,Data_Products!$A$2:$A$33,0))</f>
        <v>Cement &amp; Aggregates</v>
      </c>
      <c r="I6387" s="10" t="n">
        <f aca="false">D6387*(E6387-G6387)</f>
        <v>83.16</v>
      </c>
      <c r="J6387" s="11" t="n">
        <f aca="false">IFERROR(I6387/F6387,0)</f>
        <v>0.299643281807372</v>
      </c>
      <c r="K6387" s="4" t="str">
        <f aca="false">IFERROR(INDEX(Data_Orders!$F$2:$F$4727,MATCH(B6387,Data_Orders!$A$2:$A$4727,0)),"")</f>
        <v>Retail</v>
      </c>
      <c r="L6387" s="4" t="str">
        <f aca="false">IFERROR(INDEX(Data_Orders!$D$2:$D$4727,MATCH(B6387,Data_Orders!$A$2:$A$4727,0)),"")</f>
        <v>Nuneaton</v>
      </c>
    </row>
    <row r="6388" customFormat="false" ht="15" hidden="false" customHeight="false" outlineLevel="0" collapsed="false">
      <c r="A6388" s="4" t="s">
        <v>12204</v>
      </c>
      <c r="B6388" s="4" t="s">
        <v>3214</v>
      </c>
      <c r="C6388" s="4" t="s">
        <v>1013</v>
      </c>
      <c r="D6388" s="4" t="n">
        <v>20</v>
      </c>
      <c r="E6388" s="4" t="n">
        <v>240.92</v>
      </c>
      <c r="F6388" s="4" t="n">
        <v>4818.4</v>
      </c>
      <c r="G6388" s="4" t="n">
        <f aca="false">INDEX(Data_Products!$D$2:$D$33,MATCH(C6388,Data_Products!$A$2:$A$33,0))</f>
        <v>168.32</v>
      </c>
      <c r="H6388" s="4" t="str">
        <f aca="false">INDEX(Data_Products!$C$2:$C$33,MATCH(C6388,Data_Products!$A$2:$A$33,0))</f>
        <v>Timber</v>
      </c>
      <c r="I6388" s="10" t="n">
        <f aca="false">D6388*(E6388-G6388)</f>
        <v>1452</v>
      </c>
      <c r="J6388" s="11" t="n">
        <f aca="false">IFERROR(I6388/F6388,0)</f>
        <v>0.301344844761747</v>
      </c>
      <c r="K6388" s="4" t="str">
        <f aca="false">IFERROR(INDEX(Data_Orders!$F$2:$F$4727,MATCH(B6388,Data_Orders!$A$2:$A$4727,0)),"")</f>
        <v>Retail</v>
      </c>
      <c r="L6388" s="4" t="str">
        <f aca="false">IFERROR(INDEX(Data_Orders!$D$2:$D$4727,MATCH(B6388,Data_Orders!$A$2:$A$4727,0)),"")</f>
        <v>Nuneaton</v>
      </c>
    </row>
    <row r="6389" customFormat="false" ht="15" hidden="false" customHeight="false" outlineLevel="0" collapsed="false">
      <c r="A6389" s="4" t="s">
        <v>12205</v>
      </c>
      <c r="B6389" s="4" t="s">
        <v>3215</v>
      </c>
      <c r="C6389" s="4" t="s">
        <v>1017</v>
      </c>
      <c r="D6389" s="4" t="n">
        <v>5</v>
      </c>
      <c r="E6389" s="4" t="n">
        <v>49.15</v>
      </c>
      <c r="F6389" s="4" t="n">
        <v>245.75</v>
      </c>
      <c r="G6389" s="4" t="n">
        <f aca="false">INDEX(Data_Products!$D$2:$D$33,MATCH(C6389,Data_Products!$A$2:$A$33,0))</f>
        <v>31.44</v>
      </c>
      <c r="H6389" s="4" t="str">
        <f aca="false">INDEX(Data_Products!$C$2:$C$33,MATCH(C6389,Data_Products!$A$2:$A$33,0))</f>
        <v>Timber</v>
      </c>
      <c r="I6389" s="10" t="n">
        <f aca="false">D6389*(E6389-G6389)</f>
        <v>88.55</v>
      </c>
      <c r="J6389" s="11" t="n">
        <f aca="false">IFERROR(I6389/F6389,0)</f>
        <v>0.360325534079349</v>
      </c>
      <c r="K6389" s="4" t="str">
        <f aca="false">IFERROR(INDEX(Data_Orders!$F$2:$F$4727,MATCH(B6389,Data_Orders!$A$2:$A$4727,0)),"")</f>
        <v>Housebuilder</v>
      </c>
      <c r="L6389" s="4" t="str">
        <f aca="false">IFERROR(INDEX(Data_Orders!$D$2:$D$4727,MATCH(B6389,Data_Orders!$A$2:$A$4727,0)),"")</f>
        <v>Leicester</v>
      </c>
    </row>
    <row r="6390" customFormat="false" ht="15" hidden="false" customHeight="false" outlineLevel="0" collapsed="false">
      <c r="A6390" s="4" t="s">
        <v>12206</v>
      </c>
      <c r="B6390" s="4" t="s">
        <v>3215</v>
      </c>
      <c r="C6390" s="4" t="s">
        <v>1021</v>
      </c>
      <c r="D6390" s="4" t="n">
        <v>10</v>
      </c>
      <c r="E6390" s="4" t="n">
        <v>73.76</v>
      </c>
      <c r="F6390" s="4" t="n">
        <v>737.6</v>
      </c>
      <c r="G6390" s="4" t="n">
        <f aca="false">INDEX(Data_Products!$D$2:$D$33,MATCH(C6390,Data_Products!$A$2:$A$33,0))</f>
        <v>51.51</v>
      </c>
      <c r="H6390" s="4" t="str">
        <f aca="false">INDEX(Data_Products!$C$2:$C$33,MATCH(C6390,Data_Products!$A$2:$A$33,0))</f>
        <v>Cement &amp; Aggregates</v>
      </c>
      <c r="I6390" s="10" t="n">
        <f aca="false">D6390*(E6390-G6390)</f>
        <v>222.5</v>
      </c>
      <c r="J6390" s="11" t="n">
        <f aca="false">IFERROR(I6390/F6390,0)</f>
        <v>0.301654013015184</v>
      </c>
      <c r="K6390" s="4" t="str">
        <f aca="false">IFERROR(INDEX(Data_Orders!$F$2:$F$4727,MATCH(B6390,Data_Orders!$A$2:$A$4727,0)),"")</f>
        <v>Housebuilder</v>
      </c>
      <c r="L6390" s="4" t="str">
        <f aca="false">IFERROR(INDEX(Data_Orders!$D$2:$D$4727,MATCH(B6390,Data_Orders!$A$2:$A$4727,0)),"")</f>
        <v>Leicester</v>
      </c>
    </row>
    <row r="6391" customFormat="false" ht="15" hidden="false" customHeight="false" outlineLevel="0" collapsed="false">
      <c r="A6391" s="4" t="s">
        <v>12207</v>
      </c>
      <c r="B6391" s="4" t="s">
        <v>3216</v>
      </c>
      <c r="C6391" s="4" t="s">
        <v>1019</v>
      </c>
      <c r="D6391" s="4" t="n">
        <v>3</v>
      </c>
      <c r="E6391" s="4" t="n">
        <v>79.76</v>
      </c>
      <c r="F6391" s="4" t="n">
        <v>239.28</v>
      </c>
      <c r="G6391" s="4" t="n">
        <f aca="false">INDEX(Data_Products!$D$2:$D$33,MATCH(C6391,Data_Products!$A$2:$A$33,0))</f>
        <v>59.07</v>
      </c>
      <c r="H6391" s="4" t="str">
        <f aca="false">INDEX(Data_Products!$C$2:$C$33,MATCH(C6391,Data_Products!$A$2:$A$33,0))</f>
        <v>Timber</v>
      </c>
      <c r="I6391" s="10" t="n">
        <f aca="false">D6391*(E6391-G6391)</f>
        <v>62.07</v>
      </c>
      <c r="J6391" s="11" t="n">
        <f aca="false">IFERROR(I6391/F6391,0)</f>
        <v>0.259403209628887</v>
      </c>
      <c r="K6391" s="4" t="str">
        <f aca="false">IFERROR(INDEX(Data_Orders!$F$2:$F$4727,MATCH(B6391,Data_Orders!$A$2:$A$4727,0)),"")</f>
        <v>Housebuilder</v>
      </c>
      <c r="L6391" s="4" t="str">
        <f aca="false">IFERROR(INDEX(Data_Orders!$D$2:$D$4727,MATCH(B6391,Data_Orders!$A$2:$A$4727,0)),"")</f>
        <v>Birmingham South</v>
      </c>
    </row>
    <row r="6392" customFormat="false" ht="15" hidden="false" customHeight="false" outlineLevel="0" collapsed="false">
      <c r="A6392" s="4" t="s">
        <v>12208</v>
      </c>
      <c r="B6392" s="4" t="s">
        <v>3216</v>
      </c>
      <c r="C6392" s="4" t="s">
        <v>1064</v>
      </c>
      <c r="D6392" s="4" t="n">
        <v>13</v>
      </c>
      <c r="E6392" s="4" t="n">
        <v>97.63</v>
      </c>
      <c r="F6392" s="4" t="n">
        <v>1269.19</v>
      </c>
      <c r="G6392" s="4" t="n">
        <f aca="false">INDEX(Data_Products!$D$2:$D$33,MATCH(C6392,Data_Products!$A$2:$A$33,0))</f>
        <v>65.21</v>
      </c>
      <c r="H6392" s="4" t="str">
        <f aca="false">INDEX(Data_Products!$C$2:$C$33,MATCH(C6392,Data_Products!$A$2:$A$33,0))</f>
        <v>Plumbing &amp; Drainage</v>
      </c>
      <c r="I6392" s="10" t="n">
        <f aca="false">D6392*(E6392-G6392)</f>
        <v>421.46</v>
      </c>
      <c r="J6392" s="11" t="n">
        <f aca="false">IFERROR(I6392/F6392,0)</f>
        <v>0.332070060432244</v>
      </c>
      <c r="K6392" s="4" t="str">
        <f aca="false">IFERROR(INDEX(Data_Orders!$F$2:$F$4727,MATCH(B6392,Data_Orders!$A$2:$A$4727,0)),"")</f>
        <v>Housebuilder</v>
      </c>
      <c r="L6392" s="4" t="str">
        <f aca="false">IFERROR(INDEX(Data_Orders!$D$2:$D$4727,MATCH(B6392,Data_Orders!$A$2:$A$4727,0)),"")</f>
        <v>Birmingham South</v>
      </c>
    </row>
    <row r="6393" customFormat="false" ht="15" hidden="false" customHeight="false" outlineLevel="0" collapsed="false">
      <c r="A6393" s="4" t="s">
        <v>12209</v>
      </c>
      <c r="B6393" s="4" t="s">
        <v>3216</v>
      </c>
      <c r="C6393" s="4" t="s">
        <v>1032</v>
      </c>
      <c r="D6393" s="4" t="n">
        <v>1</v>
      </c>
      <c r="E6393" s="4" t="n">
        <v>99.65</v>
      </c>
      <c r="F6393" s="4" t="n">
        <v>99.65</v>
      </c>
      <c r="G6393" s="4" t="n">
        <f aca="false">INDEX(Data_Products!$D$2:$D$33,MATCH(C6393,Data_Products!$A$2:$A$33,0))</f>
        <v>58.26</v>
      </c>
      <c r="H6393" s="4" t="str">
        <f aca="false">INDEX(Data_Products!$C$2:$C$33,MATCH(C6393,Data_Products!$A$2:$A$33,0))</f>
        <v>Insulation</v>
      </c>
      <c r="I6393" s="10" t="n">
        <f aca="false">D6393*(E6393-G6393)</f>
        <v>41.39</v>
      </c>
      <c r="J6393" s="11" t="n">
        <f aca="false">IFERROR(I6393/F6393,0)</f>
        <v>0.415353738083292</v>
      </c>
      <c r="K6393" s="4" t="str">
        <f aca="false">IFERROR(INDEX(Data_Orders!$F$2:$F$4727,MATCH(B6393,Data_Orders!$A$2:$A$4727,0)),"")</f>
        <v>Housebuilder</v>
      </c>
      <c r="L6393" s="4" t="str">
        <f aca="false">IFERROR(INDEX(Data_Orders!$D$2:$D$4727,MATCH(B6393,Data_Orders!$A$2:$A$4727,0)),"")</f>
        <v>Birmingham South</v>
      </c>
    </row>
    <row r="6394" customFormat="false" ht="15" hidden="false" customHeight="false" outlineLevel="0" collapsed="false">
      <c r="A6394" s="4" t="s">
        <v>12210</v>
      </c>
      <c r="B6394" s="4" t="s">
        <v>3216</v>
      </c>
      <c r="C6394" s="4" t="s">
        <v>1052</v>
      </c>
      <c r="D6394" s="4" t="n">
        <v>4</v>
      </c>
      <c r="E6394" s="4" t="n">
        <v>205.71</v>
      </c>
      <c r="F6394" s="4" t="n">
        <v>822.84</v>
      </c>
      <c r="G6394" s="4" t="n">
        <f aca="false">INDEX(Data_Products!$D$2:$D$33,MATCH(C6394,Data_Products!$A$2:$A$33,0))</f>
        <v>152.29</v>
      </c>
      <c r="H6394" s="4" t="str">
        <f aca="false">INDEX(Data_Products!$C$2:$C$33,MATCH(C6394,Data_Products!$A$2:$A$33,0))</f>
        <v>Roofing</v>
      </c>
      <c r="I6394" s="10" t="n">
        <f aca="false">D6394*(E6394-G6394)</f>
        <v>213.68</v>
      </c>
      <c r="J6394" s="11" t="n">
        <f aca="false">IFERROR(I6394/F6394,0)</f>
        <v>0.259685965679841</v>
      </c>
      <c r="K6394" s="4" t="str">
        <f aca="false">IFERROR(INDEX(Data_Orders!$F$2:$F$4727,MATCH(B6394,Data_Orders!$A$2:$A$4727,0)),"")</f>
        <v>Housebuilder</v>
      </c>
      <c r="L6394" s="4" t="str">
        <f aca="false">IFERROR(INDEX(Data_Orders!$D$2:$D$4727,MATCH(B6394,Data_Orders!$A$2:$A$4727,0)),"")</f>
        <v>Birmingham South</v>
      </c>
    </row>
    <row r="6395" customFormat="false" ht="15" hidden="false" customHeight="false" outlineLevel="0" collapsed="false">
      <c r="A6395" s="4" t="s">
        <v>12211</v>
      </c>
      <c r="B6395" s="4" t="s">
        <v>3217</v>
      </c>
      <c r="C6395" s="4" t="s">
        <v>1028</v>
      </c>
      <c r="D6395" s="4" t="n">
        <v>4</v>
      </c>
      <c r="E6395" s="4" t="n">
        <v>118.79</v>
      </c>
      <c r="F6395" s="4" t="n">
        <v>475.16</v>
      </c>
      <c r="G6395" s="4" t="n">
        <f aca="false">INDEX(Data_Products!$D$2:$D$33,MATCH(C6395,Data_Products!$A$2:$A$33,0))</f>
        <v>81.07</v>
      </c>
      <c r="H6395" s="4" t="str">
        <f aca="false">INDEX(Data_Products!$C$2:$C$33,MATCH(C6395,Data_Products!$A$2:$A$33,0))</f>
        <v>Cement &amp; Aggregates</v>
      </c>
      <c r="I6395" s="10" t="n">
        <f aca="false">D6395*(E6395-G6395)</f>
        <v>150.88</v>
      </c>
      <c r="J6395" s="11" t="n">
        <f aca="false">IFERROR(I6395/F6395,0)</f>
        <v>0.317535146056065</v>
      </c>
      <c r="K6395" s="4" t="str">
        <f aca="false">IFERROR(INDEX(Data_Orders!$F$2:$F$4727,MATCH(B6395,Data_Orders!$A$2:$A$4727,0)),"")</f>
        <v>Housebuilder</v>
      </c>
      <c r="L6395" s="4" t="str">
        <f aca="false">IFERROR(INDEX(Data_Orders!$D$2:$D$4727,MATCH(B6395,Data_Orders!$A$2:$A$4727,0)),"")</f>
        <v>Birmingham South</v>
      </c>
    </row>
    <row r="6396" customFormat="false" ht="15" hidden="false" customHeight="false" outlineLevel="0" collapsed="false">
      <c r="A6396" s="4" t="s">
        <v>12212</v>
      </c>
      <c r="B6396" s="4" t="s">
        <v>3217</v>
      </c>
      <c r="C6396" s="4" t="s">
        <v>1059</v>
      </c>
      <c r="D6396" s="4" t="n">
        <v>3</v>
      </c>
      <c r="E6396" s="4" t="n">
        <v>103.63</v>
      </c>
      <c r="F6396" s="4" t="n">
        <v>310.89</v>
      </c>
      <c r="G6396" s="4" t="n">
        <f aca="false">INDEX(Data_Products!$D$2:$D$33,MATCH(C6396,Data_Products!$A$2:$A$33,0))</f>
        <v>82.55</v>
      </c>
      <c r="H6396" s="4" t="str">
        <f aca="false">INDEX(Data_Products!$C$2:$C$33,MATCH(C6396,Data_Products!$A$2:$A$33,0))</f>
        <v>Roofing</v>
      </c>
      <c r="I6396" s="10" t="n">
        <f aca="false">D6396*(E6396-G6396)</f>
        <v>63.24</v>
      </c>
      <c r="J6396" s="11" t="n">
        <f aca="false">IFERROR(I6396/F6396,0)</f>
        <v>0.203415999228023</v>
      </c>
      <c r="K6396" s="4" t="str">
        <f aca="false">IFERROR(INDEX(Data_Orders!$F$2:$F$4727,MATCH(B6396,Data_Orders!$A$2:$A$4727,0)),"")</f>
        <v>Housebuilder</v>
      </c>
      <c r="L6396" s="4" t="str">
        <f aca="false">IFERROR(INDEX(Data_Orders!$D$2:$D$4727,MATCH(B6396,Data_Orders!$A$2:$A$4727,0)),"")</f>
        <v>Birmingham South</v>
      </c>
    </row>
    <row r="6397" customFormat="false" ht="15" hidden="false" customHeight="false" outlineLevel="0" collapsed="false">
      <c r="A6397" s="4" t="s">
        <v>12213</v>
      </c>
      <c r="B6397" s="4" t="s">
        <v>3218</v>
      </c>
      <c r="C6397" s="4" t="s">
        <v>1068</v>
      </c>
      <c r="D6397" s="4" t="n">
        <v>17</v>
      </c>
      <c r="E6397" s="4" t="n">
        <v>86.28</v>
      </c>
      <c r="F6397" s="4" t="n">
        <v>1466.76</v>
      </c>
      <c r="G6397" s="4" t="n">
        <f aca="false">INDEX(Data_Products!$D$2:$D$33,MATCH(C6397,Data_Products!$A$2:$A$33,0))</f>
        <v>68.55</v>
      </c>
      <c r="H6397" s="4" t="str">
        <f aca="false">INDEX(Data_Products!$C$2:$C$33,MATCH(C6397,Data_Products!$A$2:$A$33,0))</f>
        <v>Plumbing &amp; Drainage</v>
      </c>
      <c r="I6397" s="10" t="n">
        <f aca="false">D6397*(E6397-G6397)</f>
        <v>301.41</v>
      </c>
      <c r="J6397" s="11" t="n">
        <f aca="false">IFERROR(I6397/F6397,0)</f>
        <v>0.205493741307371</v>
      </c>
      <c r="K6397" s="4" t="str">
        <f aca="false">IFERROR(INDEX(Data_Orders!$F$2:$F$4727,MATCH(B6397,Data_Orders!$A$2:$A$4727,0)),"")</f>
        <v>Housebuilder</v>
      </c>
      <c r="L6397" s="4" t="str">
        <f aca="false">IFERROR(INDEX(Data_Orders!$D$2:$D$4727,MATCH(B6397,Data_Orders!$A$2:$A$4727,0)),"")</f>
        <v>Birmingham South</v>
      </c>
    </row>
    <row r="6398" customFormat="false" ht="15" hidden="false" customHeight="false" outlineLevel="0" collapsed="false">
      <c r="A6398" s="4" t="s">
        <v>12214</v>
      </c>
      <c r="B6398" s="4" t="s">
        <v>3218</v>
      </c>
      <c r="C6398" s="4" t="s">
        <v>1077</v>
      </c>
      <c r="D6398" s="4" t="n">
        <v>13</v>
      </c>
      <c r="E6398" s="4" t="n">
        <v>46.61</v>
      </c>
      <c r="F6398" s="4" t="n">
        <v>605.93</v>
      </c>
      <c r="G6398" s="4" t="n">
        <f aca="false">INDEX(Data_Products!$D$2:$D$33,MATCH(C6398,Data_Products!$A$2:$A$33,0))</f>
        <v>36.87</v>
      </c>
      <c r="H6398" s="4" t="str">
        <f aca="false">INDEX(Data_Products!$C$2:$C$33,MATCH(C6398,Data_Products!$A$2:$A$33,0))</f>
        <v>Landscaping</v>
      </c>
      <c r="I6398" s="10" t="n">
        <f aca="false">D6398*(E6398-G6398)</f>
        <v>126.62</v>
      </c>
      <c r="J6398" s="11" t="n">
        <f aca="false">IFERROR(I6398/F6398,0)</f>
        <v>0.208968032611028</v>
      </c>
      <c r="K6398" s="4" t="str">
        <f aca="false">IFERROR(INDEX(Data_Orders!$F$2:$F$4727,MATCH(B6398,Data_Orders!$A$2:$A$4727,0)),"")</f>
        <v>Housebuilder</v>
      </c>
      <c r="L6398" s="4" t="str">
        <f aca="false">IFERROR(INDEX(Data_Orders!$D$2:$D$4727,MATCH(B6398,Data_Orders!$A$2:$A$4727,0)),"")</f>
        <v>Birmingham South</v>
      </c>
    </row>
    <row r="6399" customFormat="false" ht="15" hidden="false" customHeight="false" outlineLevel="0" collapsed="false">
      <c r="A6399" s="4" t="s">
        <v>12215</v>
      </c>
      <c r="B6399" s="4" t="s">
        <v>3218</v>
      </c>
      <c r="C6399" s="4" t="s">
        <v>1028</v>
      </c>
      <c r="D6399" s="4" t="n">
        <v>2</v>
      </c>
      <c r="E6399" s="4" t="n">
        <v>118.79</v>
      </c>
      <c r="F6399" s="4" t="n">
        <v>237.58</v>
      </c>
      <c r="G6399" s="4" t="n">
        <f aca="false">INDEX(Data_Products!$D$2:$D$33,MATCH(C6399,Data_Products!$A$2:$A$33,0))</f>
        <v>81.07</v>
      </c>
      <c r="H6399" s="4" t="str">
        <f aca="false">INDEX(Data_Products!$C$2:$C$33,MATCH(C6399,Data_Products!$A$2:$A$33,0))</f>
        <v>Cement &amp; Aggregates</v>
      </c>
      <c r="I6399" s="10" t="n">
        <f aca="false">D6399*(E6399-G6399)</f>
        <v>75.44</v>
      </c>
      <c r="J6399" s="11" t="n">
        <f aca="false">IFERROR(I6399/F6399,0)</f>
        <v>0.317535146056065</v>
      </c>
      <c r="K6399" s="4" t="str">
        <f aca="false">IFERROR(INDEX(Data_Orders!$F$2:$F$4727,MATCH(B6399,Data_Orders!$A$2:$A$4727,0)),"")</f>
        <v>Housebuilder</v>
      </c>
      <c r="L6399" s="4" t="str">
        <f aca="false">IFERROR(INDEX(Data_Orders!$D$2:$D$4727,MATCH(B6399,Data_Orders!$A$2:$A$4727,0)),"")</f>
        <v>Birmingham South</v>
      </c>
    </row>
    <row r="6400" customFormat="false" ht="15" hidden="false" customHeight="false" outlineLevel="0" collapsed="false">
      <c r="A6400" s="4" t="s">
        <v>12216</v>
      </c>
      <c r="B6400" s="4" t="s">
        <v>3218</v>
      </c>
      <c r="C6400" s="4" t="s">
        <v>1048</v>
      </c>
      <c r="D6400" s="4" t="n">
        <v>1</v>
      </c>
      <c r="E6400" s="4" t="n">
        <v>112.72</v>
      </c>
      <c r="F6400" s="4" t="n">
        <v>112.72</v>
      </c>
      <c r="G6400" s="4" t="n">
        <f aca="false">INDEX(Data_Products!$D$2:$D$33,MATCH(C6400,Data_Products!$A$2:$A$33,0))</f>
        <v>83.21</v>
      </c>
      <c r="H6400" s="4" t="str">
        <f aca="false">INDEX(Data_Products!$C$2:$C$33,MATCH(C6400,Data_Products!$A$2:$A$33,0))</f>
        <v>Tools &amp; Fixings</v>
      </c>
      <c r="I6400" s="10" t="n">
        <f aca="false">D6400*(E6400-G6400)</f>
        <v>29.51</v>
      </c>
      <c r="J6400" s="11" t="n">
        <f aca="false">IFERROR(I6400/F6400,0)</f>
        <v>0.261799148332151</v>
      </c>
      <c r="K6400" s="4" t="str">
        <f aca="false">IFERROR(INDEX(Data_Orders!$F$2:$F$4727,MATCH(B6400,Data_Orders!$A$2:$A$4727,0)),"")</f>
        <v>Housebuilder</v>
      </c>
      <c r="L6400" s="4" t="str">
        <f aca="false">IFERROR(INDEX(Data_Orders!$D$2:$D$4727,MATCH(B6400,Data_Orders!$A$2:$A$4727,0)),"")</f>
        <v>Birmingham South</v>
      </c>
    </row>
    <row r="6401" customFormat="false" ht="15" hidden="false" customHeight="false" outlineLevel="0" collapsed="false">
      <c r="A6401" s="4" t="s">
        <v>12217</v>
      </c>
      <c r="B6401" s="4" t="s">
        <v>3218</v>
      </c>
      <c r="C6401" s="4" t="s">
        <v>1066</v>
      </c>
      <c r="D6401" s="4" t="n">
        <v>18</v>
      </c>
      <c r="E6401" s="4" t="n">
        <v>209.69</v>
      </c>
      <c r="F6401" s="4" t="n">
        <v>3774.42</v>
      </c>
      <c r="G6401" s="4" t="n">
        <f aca="false">INDEX(Data_Products!$D$2:$D$33,MATCH(C6401,Data_Products!$A$2:$A$33,0))</f>
        <v>144.38</v>
      </c>
      <c r="H6401" s="4" t="str">
        <f aca="false">INDEX(Data_Products!$C$2:$C$33,MATCH(C6401,Data_Products!$A$2:$A$33,0))</f>
        <v>Plumbing &amp; Drainage</v>
      </c>
      <c r="I6401" s="10" t="n">
        <f aca="false">D6401*(E6401-G6401)</f>
        <v>1175.58</v>
      </c>
      <c r="J6401" s="11" t="n">
        <f aca="false">IFERROR(I6401/F6401,0)</f>
        <v>0.311459773952024</v>
      </c>
      <c r="K6401" s="4" t="str">
        <f aca="false">IFERROR(INDEX(Data_Orders!$F$2:$F$4727,MATCH(B6401,Data_Orders!$A$2:$A$4727,0)),"")</f>
        <v>Housebuilder</v>
      </c>
      <c r="L6401" s="4" t="str">
        <f aca="false">IFERROR(INDEX(Data_Orders!$D$2:$D$4727,MATCH(B6401,Data_Orders!$A$2:$A$4727,0)),"")</f>
        <v>Birmingham South</v>
      </c>
    </row>
    <row r="6402" customFormat="false" ht="15" hidden="false" customHeight="false" outlineLevel="0" collapsed="false">
      <c r="A6402" s="4" t="s">
        <v>12218</v>
      </c>
      <c r="B6402" s="4" t="s">
        <v>3219</v>
      </c>
      <c r="C6402" s="4" t="s">
        <v>1044</v>
      </c>
      <c r="D6402" s="4" t="n">
        <v>19</v>
      </c>
      <c r="E6402" s="4" t="n">
        <v>190.44</v>
      </c>
      <c r="F6402" s="4" t="n">
        <v>3618.36</v>
      </c>
      <c r="G6402" s="4" t="n">
        <f aca="false">INDEX(Data_Products!$D$2:$D$33,MATCH(C6402,Data_Products!$A$2:$A$33,0))</f>
        <v>115.48</v>
      </c>
      <c r="H6402" s="4" t="str">
        <f aca="false">INDEX(Data_Products!$C$2:$C$33,MATCH(C6402,Data_Products!$A$2:$A$33,0))</f>
        <v>Tools &amp; Fixings</v>
      </c>
      <c r="I6402" s="10" t="n">
        <f aca="false">D6402*(E6402-G6402)</f>
        <v>1424.24</v>
      </c>
      <c r="J6402" s="11" t="n">
        <f aca="false">IFERROR(I6402/F6402,0)</f>
        <v>0.393614786809494</v>
      </c>
      <c r="K6402" s="4" t="str">
        <f aca="false">IFERROR(INDEX(Data_Orders!$F$2:$F$4727,MATCH(B6402,Data_Orders!$A$2:$A$4727,0)),"")</f>
        <v>Housebuilder</v>
      </c>
      <c r="L6402" s="4" t="str">
        <f aca="false">IFERROR(INDEX(Data_Orders!$D$2:$D$4727,MATCH(B6402,Data_Orders!$A$2:$A$4727,0)),"")</f>
        <v>Birmingham South</v>
      </c>
    </row>
    <row r="6403" customFormat="false" ht="15" hidden="false" customHeight="false" outlineLevel="0" collapsed="false">
      <c r="A6403" s="4" t="s">
        <v>12219</v>
      </c>
      <c r="B6403" s="4" t="s">
        <v>3220</v>
      </c>
      <c r="C6403" s="4" t="s">
        <v>1044</v>
      </c>
      <c r="D6403" s="4" t="n">
        <v>7</v>
      </c>
      <c r="E6403" s="4" t="n">
        <v>190.44</v>
      </c>
      <c r="F6403" s="4" t="n">
        <v>1333.08</v>
      </c>
      <c r="G6403" s="4" t="n">
        <f aca="false">INDEX(Data_Products!$D$2:$D$33,MATCH(C6403,Data_Products!$A$2:$A$33,0))</f>
        <v>115.48</v>
      </c>
      <c r="H6403" s="4" t="str">
        <f aca="false">INDEX(Data_Products!$C$2:$C$33,MATCH(C6403,Data_Products!$A$2:$A$33,0))</f>
        <v>Tools &amp; Fixings</v>
      </c>
      <c r="I6403" s="10" t="n">
        <f aca="false">D6403*(E6403-G6403)</f>
        <v>524.72</v>
      </c>
      <c r="J6403" s="11" t="n">
        <f aca="false">IFERROR(I6403/F6403,0)</f>
        <v>0.393614786809494</v>
      </c>
      <c r="K6403" s="4" t="str">
        <f aca="false">IFERROR(INDEX(Data_Orders!$F$2:$F$4727,MATCH(B6403,Data_Orders!$A$2:$A$4727,0)),"")</f>
        <v>Housebuilder</v>
      </c>
      <c r="L6403" s="4" t="str">
        <f aca="false">IFERROR(INDEX(Data_Orders!$D$2:$D$4727,MATCH(B6403,Data_Orders!$A$2:$A$4727,0)),"")</f>
        <v>Birmingham South</v>
      </c>
    </row>
    <row r="6404" customFormat="false" ht="15" hidden="false" customHeight="false" outlineLevel="0" collapsed="false">
      <c r="A6404" s="4" t="s">
        <v>12220</v>
      </c>
      <c r="B6404" s="4" t="s">
        <v>3220</v>
      </c>
      <c r="C6404" s="4" t="s">
        <v>1059</v>
      </c>
      <c r="D6404" s="4" t="n">
        <v>3</v>
      </c>
      <c r="E6404" s="4" t="n">
        <v>103.63</v>
      </c>
      <c r="F6404" s="4" t="n">
        <v>310.89</v>
      </c>
      <c r="G6404" s="4" t="n">
        <f aca="false">INDEX(Data_Products!$D$2:$D$33,MATCH(C6404,Data_Products!$A$2:$A$33,0))</f>
        <v>82.55</v>
      </c>
      <c r="H6404" s="4" t="str">
        <f aca="false">INDEX(Data_Products!$C$2:$C$33,MATCH(C6404,Data_Products!$A$2:$A$33,0))</f>
        <v>Roofing</v>
      </c>
      <c r="I6404" s="10" t="n">
        <f aca="false">D6404*(E6404-G6404)</f>
        <v>63.24</v>
      </c>
      <c r="J6404" s="11" t="n">
        <f aca="false">IFERROR(I6404/F6404,0)</f>
        <v>0.203415999228023</v>
      </c>
      <c r="K6404" s="4" t="str">
        <f aca="false">IFERROR(INDEX(Data_Orders!$F$2:$F$4727,MATCH(B6404,Data_Orders!$A$2:$A$4727,0)),"")</f>
        <v>Housebuilder</v>
      </c>
      <c r="L6404" s="4" t="str">
        <f aca="false">IFERROR(INDEX(Data_Orders!$D$2:$D$4727,MATCH(B6404,Data_Orders!$A$2:$A$4727,0)),"")</f>
        <v>Birmingham South</v>
      </c>
    </row>
    <row r="6405" customFormat="false" ht="15" hidden="false" customHeight="false" outlineLevel="0" collapsed="false">
      <c r="A6405" s="4" t="s">
        <v>12221</v>
      </c>
      <c r="B6405" s="4" t="s">
        <v>3220</v>
      </c>
      <c r="C6405" s="4" t="s">
        <v>1048</v>
      </c>
      <c r="D6405" s="4" t="n">
        <v>6</v>
      </c>
      <c r="E6405" s="4" t="n">
        <v>112.72</v>
      </c>
      <c r="F6405" s="4" t="n">
        <v>676.32</v>
      </c>
      <c r="G6405" s="4" t="n">
        <f aca="false">INDEX(Data_Products!$D$2:$D$33,MATCH(C6405,Data_Products!$A$2:$A$33,0))</f>
        <v>83.21</v>
      </c>
      <c r="H6405" s="4" t="str">
        <f aca="false">INDEX(Data_Products!$C$2:$C$33,MATCH(C6405,Data_Products!$A$2:$A$33,0))</f>
        <v>Tools &amp; Fixings</v>
      </c>
      <c r="I6405" s="10" t="n">
        <f aca="false">D6405*(E6405-G6405)</f>
        <v>177.06</v>
      </c>
      <c r="J6405" s="11" t="n">
        <f aca="false">IFERROR(I6405/F6405,0)</f>
        <v>0.261799148332151</v>
      </c>
      <c r="K6405" s="4" t="str">
        <f aca="false">IFERROR(INDEX(Data_Orders!$F$2:$F$4727,MATCH(B6405,Data_Orders!$A$2:$A$4727,0)),"")</f>
        <v>Housebuilder</v>
      </c>
      <c r="L6405" s="4" t="str">
        <f aca="false">IFERROR(INDEX(Data_Orders!$D$2:$D$4727,MATCH(B6405,Data_Orders!$A$2:$A$4727,0)),"")</f>
        <v>Birmingham South</v>
      </c>
    </row>
    <row r="6406" customFormat="false" ht="15" hidden="false" customHeight="false" outlineLevel="0" collapsed="false">
      <c r="A6406" s="4" t="s">
        <v>12222</v>
      </c>
      <c r="B6406" s="4" t="s">
        <v>3220</v>
      </c>
      <c r="C6406" s="4" t="s">
        <v>1019</v>
      </c>
      <c r="D6406" s="4" t="n">
        <v>19</v>
      </c>
      <c r="E6406" s="4" t="n">
        <v>79.76</v>
      </c>
      <c r="F6406" s="4" t="n">
        <v>1515.44</v>
      </c>
      <c r="G6406" s="4" t="n">
        <f aca="false">INDEX(Data_Products!$D$2:$D$33,MATCH(C6406,Data_Products!$A$2:$A$33,0))</f>
        <v>59.07</v>
      </c>
      <c r="H6406" s="4" t="str">
        <f aca="false">INDEX(Data_Products!$C$2:$C$33,MATCH(C6406,Data_Products!$A$2:$A$33,0))</f>
        <v>Timber</v>
      </c>
      <c r="I6406" s="10" t="n">
        <f aca="false">D6406*(E6406-G6406)</f>
        <v>393.11</v>
      </c>
      <c r="J6406" s="11" t="n">
        <f aca="false">IFERROR(I6406/F6406,0)</f>
        <v>0.259403209628887</v>
      </c>
      <c r="K6406" s="4" t="str">
        <f aca="false">IFERROR(INDEX(Data_Orders!$F$2:$F$4727,MATCH(B6406,Data_Orders!$A$2:$A$4727,0)),"")</f>
        <v>Housebuilder</v>
      </c>
      <c r="L6406" s="4" t="str">
        <f aca="false">IFERROR(INDEX(Data_Orders!$D$2:$D$4727,MATCH(B6406,Data_Orders!$A$2:$A$4727,0)),"")</f>
        <v>Birmingham South</v>
      </c>
    </row>
    <row r="6407" customFormat="false" ht="15" hidden="false" customHeight="false" outlineLevel="0" collapsed="false">
      <c r="A6407" s="4" t="s">
        <v>12223</v>
      </c>
      <c r="B6407" s="4" t="s">
        <v>3221</v>
      </c>
      <c r="C6407" s="4" t="s">
        <v>1041</v>
      </c>
      <c r="D6407" s="4" t="n">
        <v>1</v>
      </c>
      <c r="E6407" s="4" t="n">
        <v>242.75</v>
      </c>
      <c r="F6407" s="4" t="n">
        <v>242.75</v>
      </c>
      <c r="G6407" s="4" t="n">
        <f aca="false">INDEX(Data_Products!$D$2:$D$33,MATCH(C6407,Data_Products!$A$2:$A$33,0))</f>
        <v>142.94</v>
      </c>
      <c r="H6407" s="4" t="str">
        <f aca="false">INDEX(Data_Products!$C$2:$C$33,MATCH(C6407,Data_Products!$A$2:$A$33,0))</f>
        <v>Tools &amp; Fixings</v>
      </c>
      <c r="I6407" s="10" t="n">
        <f aca="false">D6407*(E6407-G6407)</f>
        <v>99.81</v>
      </c>
      <c r="J6407" s="11" t="n">
        <f aca="false">IFERROR(I6407/F6407,0)</f>
        <v>0.411163748712667</v>
      </c>
      <c r="K6407" s="4" t="str">
        <f aca="false">IFERROR(INDEX(Data_Orders!$F$2:$F$4727,MATCH(B6407,Data_Orders!$A$2:$A$4727,0)),"")</f>
        <v>Housebuilder</v>
      </c>
      <c r="L6407" s="4" t="str">
        <f aca="false">IFERROR(INDEX(Data_Orders!$D$2:$D$4727,MATCH(B6407,Data_Orders!$A$2:$A$4727,0)),"")</f>
        <v>Birmingham South</v>
      </c>
    </row>
    <row r="6408" customFormat="false" ht="15" hidden="false" customHeight="false" outlineLevel="0" collapsed="false">
      <c r="A6408" s="4" t="s">
        <v>12224</v>
      </c>
      <c r="B6408" s="4" t="s">
        <v>3221</v>
      </c>
      <c r="C6408" s="4" t="s">
        <v>1075</v>
      </c>
      <c r="D6408" s="4" t="n">
        <v>9</v>
      </c>
      <c r="E6408" s="4" t="n">
        <v>98.61</v>
      </c>
      <c r="F6408" s="4" t="n">
        <v>887.49</v>
      </c>
      <c r="G6408" s="4" t="n">
        <f aca="false">INDEX(Data_Products!$D$2:$D$33,MATCH(C6408,Data_Products!$A$2:$A$33,0))</f>
        <v>74.84</v>
      </c>
      <c r="H6408" s="4" t="str">
        <f aca="false">INDEX(Data_Products!$C$2:$C$33,MATCH(C6408,Data_Products!$A$2:$A$33,0))</f>
        <v>Landscaping</v>
      </c>
      <c r="I6408" s="10" t="n">
        <f aca="false">D6408*(E6408-G6408)</f>
        <v>213.93</v>
      </c>
      <c r="J6408" s="11" t="n">
        <f aca="false">IFERROR(I6408/F6408,0)</f>
        <v>0.24105060338708</v>
      </c>
      <c r="K6408" s="4" t="str">
        <f aca="false">IFERROR(INDEX(Data_Orders!$F$2:$F$4727,MATCH(B6408,Data_Orders!$A$2:$A$4727,0)),"")</f>
        <v>Housebuilder</v>
      </c>
      <c r="L6408" s="4" t="str">
        <f aca="false">IFERROR(INDEX(Data_Orders!$D$2:$D$4727,MATCH(B6408,Data_Orders!$A$2:$A$4727,0)),"")</f>
        <v>Birmingham South</v>
      </c>
    </row>
    <row r="6409" customFormat="false" ht="15" hidden="false" customHeight="false" outlineLevel="0" collapsed="false">
      <c r="A6409" s="4" t="s">
        <v>12225</v>
      </c>
      <c r="B6409" s="4" t="s">
        <v>3221</v>
      </c>
      <c r="C6409" s="4" t="s">
        <v>1066</v>
      </c>
      <c r="D6409" s="4" t="n">
        <v>15</v>
      </c>
      <c r="E6409" s="4" t="n">
        <v>209.69</v>
      </c>
      <c r="F6409" s="4" t="n">
        <v>3145.35</v>
      </c>
      <c r="G6409" s="4" t="n">
        <f aca="false">INDEX(Data_Products!$D$2:$D$33,MATCH(C6409,Data_Products!$A$2:$A$33,0))</f>
        <v>144.38</v>
      </c>
      <c r="H6409" s="4" t="str">
        <f aca="false">INDEX(Data_Products!$C$2:$C$33,MATCH(C6409,Data_Products!$A$2:$A$33,0))</f>
        <v>Plumbing &amp; Drainage</v>
      </c>
      <c r="I6409" s="10" t="n">
        <f aca="false">D6409*(E6409-G6409)</f>
        <v>979.65</v>
      </c>
      <c r="J6409" s="11" t="n">
        <f aca="false">IFERROR(I6409/F6409,0)</f>
        <v>0.311459773952024</v>
      </c>
      <c r="K6409" s="4" t="str">
        <f aca="false">IFERROR(INDEX(Data_Orders!$F$2:$F$4727,MATCH(B6409,Data_Orders!$A$2:$A$4727,0)),"")</f>
        <v>Housebuilder</v>
      </c>
      <c r="L6409" s="4" t="str">
        <f aca="false">IFERROR(INDEX(Data_Orders!$D$2:$D$4727,MATCH(B6409,Data_Orders!$A$2:$A$4727,0)),"")</f>
        <v>Birmingham South</v>
      </c>
    </row>
    <row r="6410" customFormat="false" ht="15" hidden="false" customHeight="false" outlineLevel="0" collapsed="false">
      <c r="A6410" s="4" t="s">
        <v>12226</v>
      </c>
      <c r="B6410" s="4" t="s">
        <v>3222</v>
      </c>
      <c r="C6410" s="4" t="s">
        <v>1066</v>
      </c>
      <c r="D6410" s="4" t="n">
        <v>14</v>
      </c>
      <c r="E6410" s="4" t="n">
        <v>209.69</v>
      </c>
      <c r="F6410" s="4" t="n">
        <v>2935.66</v>
      </c>
      <c r="G6410" s="4" t="n">
        <f aca="false">INDEX(Data_Products!$D$2:$D$33,MATCH(C6410,Data_Products!$A$2:$A$33,0))</f>
        <v>144.38</v>
      </c>
      <c r="H6410" s="4" t="str">
        <f aca="false">INDEX(Data_Products!$C$2:$C$33,MATCH(C6410,Data_Products!$A$2:$A$33,0))</f>
        <v>Plumbing &amp; Drainage</v>
      </c>
      <c r="I6410" s="10" t="n">
        <f aca="false">D6410*(E6410-G6410)</f>
        <v>914.34</v>
      </c>
      <c r="J6410" s="11" t="n">
        <f aca="false">IFERROR(I6410/F6410,0)</f>
        <v>0.311459773952024</v>
      </c>
      <c r="K6410" s="4" t="str">
        <f aca="false">IFERROR(INDEX(Data_Orders!$F$2:$F$4727,MATCH(B6410,Data_Orders!$A$2:$A$4727,0)),"")</f>
        <v>Housebuilder</v>
      </c>
      <c r="L6410" s="4" t="str">
        <f aca="false">IFERROR(INDEX(Data_Orders!$D$2:$D$4727,MATCH(B6410,Data_Orders!$A$2:$A$4727,0)),"")</f>
        <v>Birmingham South</v>
      </c>
    </row>
    <row r="6411" customFormat="false" ht="15" hidden="false" customHeight="false" outlineLevel="0" collapsed="false">
      <c r="A6411" s="4" t="s">
        <v>12227</v>
      </c>
      <c r="B6411" s="4" t="s">
        <v>3222</v>
      </c>
      <c r="C6411" s="4" t="s">
        <v>1028</v>
      </c>
      <c r="D6411" s="4" t="n">
        <v>3</v>
      </c>
      <c r="E6411" s="4" t="n">
        <v>118.79</v>
      </c>
      <c r="F6411" s="4" t="n">
        <v>356.37</v>
      </c>
      <c r="G6411" s="4" t="n">
        <f aca="false">INDEX(Data_Products!$D$2:$D$33,MATCH(C6411,Data_Products!$A$2:$A$33,0))</f>
        <v>81.07</v>
      </c>
      <c r="H6411" s="4" t="str">
        <f aca="false">INDEX(Data_Products!$C$2:$C$33,MATCH(C6411,Data_Products!$A$2:$A$33,0))</f>
        <v>Cement &amp; Aggregates</v>
      </c>
      <c r="I6411" s="10" t="n">
        <f aca="false">D6411*(E6411-G6411)</f>
        <v>113.16</v>
      </c>
      <c r="J6411" s="11" t="n">
        <f aca="false">IFERROR(I6411/F6411,0)</f>
        <v>0.317535146056065</v>
      </c>
      <c r="K6411" s="4" t="str">
        <f aca="false">IFERROR(INDEX(Data_Orders!$F$2:$F$4727,MATCH(B6411,Data_Orders!$A$2:$A$4727,0)),"")</f>
        <v>Housebuilder</v>
      </c>
      <c r="L6411" s="4" t="str">
        <f aca="false">IFERROR(INDEX(Data_Orders!$D$2:$D$4727,MATCH(B6411,Data_Orders!$A$2:$A$4727,0)),"")</f>
        <v>Birmingham South</v>
      </c>
    </row>
    <row r="6412" customFormat="false" ht="15" hidden="false" customHeight="false" outlineLevel="0" collapsed="false">
      <c r="A6412" s="4" t="s">
        <v>12228</v>
      </c>
      <c r="B6412" s="4" t="s">
        <v>3222</v>
      </c>
      <c r="C6412" s="4" t="s">
        <v>1070</v>
      </c>
      <c r="D6412" s="4" t="n">
        <v>5</v>
      </c>
      <c r="E6412" s="4" t="n">
        <v>230.32</v>
      </c>
      <c r="F6412" s="4" t="n">
        <v>1151.6</v>
      </c>
      <c r="G6412" s="4" t="n">
        <f aca="false">INDEX(Data_Products!$D$2:$D$33,MATCH(C6412,Data_Products!$A$2:$A$33,0))</f>
        <v>161.64</v>
      </c>
      <c r="H6412" s="4" t="str">
        <f aca="false">INDEX(Data_Products!$C$2:$C$33,MATCH(C6412,Data_Products!$A$2:$A$33,0))</f>
        <v>Landscaping</v>
      </c>
      <c r="I6412" s="10" t="n">
        <f aca="false">D6412*(E6412-G6412)</f>
        <v>343.4</v>
      </c>
      <c r="J6412" s="11" t="n">
        <f aca="false">IFERROR(I6412/F6412,0)</f>
        <v>0.298193817297673</v>
      </c>
      <c r="K6412" s="4" t="str">
        <f aca="false">IFERROR(INDEX(Data_Orders!$F$2:$F$4727,MATCH(B6412,Data_Orders!$A$2:$A$4727,0)),"")</f>
        <v>Housebuilder</v>
      </c>
      <c r="L6412" s="4" t="str">
        <f aca="false">IFERROR(INDEX(Data_Orders!$D$2:$D$4727,MATCH(B6412,Data_Orders!$A$2:$A$4727,0)),"")</f>
        <v>Birmingham South</v>
      </c>
    </row>
    <row r="6413" customFormat="false" ht="15" hidden="false" customHeight="false" outlineLevel="0" collapsed="false">
      <c r="A6413" s="4" t="s">
        <v>12229</v>
      </c>
      <c r="B6413" s="4" t="s">
        <v>3222</v>
      </c>
      <c r="C6413" s="4" t="s">
        <v>1021</v>
      </c>
      <c r="D6413" s="4" t="n">
        <v>4</v>
      </c>
      <c r="E6413" s="4" t="n">
        <v>73.76</v>
      </c>
      <c r="F6413" s="4" t="n">
        <v>295.04</v>
      </c>
      <c r="G6413" s="4" t="n">
        <f aca="false">INDEX(Data_Products!$D$2:$D$33,MATCH(C6413,Data_Products!$A$2:$A$33,0))</f>
        <v>51.51</v>
      </c>
      <c r="H6413" s="4" t="str">
        <f aca="false">INDEX(Data_Products!$C$2:$C$33,MATCH(C6413,Data_Products!$A$2:$A$33,0))</f>
        <v>Cement &amp; Aggregates</v>
      </c>
      <c r="I6413" s="10" t="n">
        <f aca="false">D6413*(E6413-G6413)</f>
        <v>89</v>
      </c>
      <c r="J6413" s="11" t="n">
        <f aca="false">IFERROR(I6413/F6413,0)</f>
        <v>0.301654013015184</v>
      </c>
      <c r="K6413" s="4" t="str">
        <f aca="false">IFERROR(INDEX(Data_Orders!$F$2:$F$4727,MATCH(B6413,Data_Orders!$A$2:$A$4727,0)),"")</f>
        <v>Housebuilder</v>
      </c>
      <c r="L6413" s="4" t="str">
        <f aca="false">IFERROR(INDEX(Data_Orders!$D$2:$D$4727,MATCH(B6413,Data_Orders!$A$2:$A$4727,0)),"")</f>
        <v>Birmingham South</v>
      </c>
    </row>
    <row r="6414" customFormat="false" ht="15" hidden="false" customHeight="false" outlineLevel="0" collapsed="false">
      <c r="A6414" s="4" t="s">
        <v>12230</v>
      </c>
      <c r="B6414" s="4" t="s">
        <v>3223</v>
      </c>
      <c r="C6414" s="4" t="s">
        <v>1024</v>
      </c>
      <c r="D6414" s="4" t="n">
        <v>17</v>
      </c>
      <c r="E6414" s="4" t="n">
        <v>137.14</v>
      </c>
      <c r="F6414" s="4" t="n">
        <v>2331.38</v>
      </c>
      <c r="G6414" s="4" t="n">
        <f aca="false">INDEX(Data_Products!$D$2:$D$33,MATCH(C6414,Data_Products!$A$2:$A$33,0))</f>
        <v>99.99</v>
      </c>
      <c r="H6414" s="4" t="str">
        <f aca="false">INDEX(Data_Products!$C$2:$C$33,MATCH(C6414,Data_Products!$A$2:$A$33,0))</f>
        <v>Cement &amp; Aggregates</v>
      </c>
      <c r="I6414" s="10" t="n">
        <f aca="false">D6414*(E6414-G6414)</f>
        <v>631.55</v>
      </c>
      <c r="J6414" s="11" t="n">
        <f aca="false">IFERROR(I6414/F6414,0)</f>
        <v>0.270891060230421</v>
      </c>
      <c r="K6414" s="4" t="str">
        <f aca="false">IFERROR(INDEX(Data_Orders!$F$2:$F$4727,MATCH(B6414,Data_Orders!$A$2:$A$4727,0)),"")</f>
        <v>Housebuilder</v>
      </c>
      <c r="L6414" s="4" t="str">
        <f aca="false">IFERROR(INDEX(Data_Orders!$D$2:$D$4727,MATCH(B6414,Data_Orders!$A$2:$A$4727,0)),"")</f>
        <v>Birmingham South</v>
      </c>
    </row>
    <row r="6415" customFormat="false" ht="15" hidden="false" customHeight="false" outlineLevel="0" collapsed="false">
      <c r="A6415" s="4" t="s">
        <v>12231</v>
      </c>
      <c r="B6415" s="4" t="s">
        <v>3224</v>
      </c>
      <c r="C6415" s="4" t="s">
        <v>1061</v>
      </c>
      <c r="D6415" s="4" t="n">
        <v>16</v>
      </c>
      <c r="E6415" s="4" t="n">
        <v>145.57</v>
      </c>
      <c r="F6415" s="4" t="n">
        <v>2329.12</v>
      </c>
      <c r="G6415" s="4" t="n">
        <f aca="false">INDEX(Data_Products!$D$2:$D$33,MATCH(C6415,Data_Products!$A$2:$A$33,0))</f>
        <v>119.29</v>
      </c>
      <c r="H6415" s="4" t="str">
        <f aca="false">INDEX(Data_Products!$C$2:$C$33,MATCH(C6415,Data_Products!$A$2:$A$33,0))</f>
        <v>Plumbing &amp; Drainage</v>
      </c>
      <c r="I6415" s="10" t="n">
        <f aca="false">D6415*(E6415-G6415)</f>
        <v>420.48</v>
      </c>
      <c r="J6415" s="11" t="n">
        <f aca="false">IFERROR(I6415/F6415,0)</f>
        <v>0.180531702960775</v>
      </c>
      <c r="K6415" s="4" t="str">
        <f aca="false">IFERROR(INDEX(Data_Orders!$F$2:$F$4727,MATCH(B6415,Data_Orders!$A$2:$A$4727,0)),"")</f>
        <v>Housebuilder</v>
      </c>
      <c r="L6415" s="4" t="str">
        <f aca="false">IFERROR(INDEX(Data_Orders!$D$2:$D$4727,MATCH(B6415,Data_Orders!$A$2:$A$4727,0)),"")</f>
        <v>Birmingham South</v>
      </c>
    </row>
    <row r="6416" customFormat="false" ht="15" hidden="false" customHeight="false" outlineLevel="0" collapsed="false">
      <c r="A6416" s="4" t="s">
        <v>12232</v>
      </c>
      <c r="B6416" s="4" t="s">
        <v>3224</v>
      </c>
      <c r="C6416" s="4" t="s">
        <v>1064</v>
      </c>
      <c r="D6416" s="4" t="n">
        <v>11</v>
      </c>
      <c r="E6416" s="4" t="n">
        <v>97.63</v>
      </c>
      <c r="F6416" s="4" t="n">
        <v>1073.93</v>
      </c>
      <c r="G6416" s="4" t="n">
        <f aca="false">INDEX(Data_Products!$D$2:$D$33,MATCH(C6416,Data_Products!$A$2:$A$33,0))</f>
        <v>65.21</v>
      </c>
      <c r="H6416" s="4" t="str">
        <f aca="false">INDEX(Data_Products!$C$2:$C$33,MATCH(C6416,Data_Products!$A$2:$A$33,0))</f>
        <v>Plumbing &amp; Drainage</v>
      </c>
      <c r="I6416" s="10" t="n">
        <f aca="false">D6416*(E6416-G6416)</f>
        <v>356.62</v>
      </c>
      <c r="J6416" s="11" t="n">
        <f aca="false">IFERROR(I6416/F6416,0)</f>
        <v>0.332070060432244</v>
      </c>
      <c r="K6416" s="4" t="str">
        <f aca="false">IFERROR(INDEX(Data_Orders!$F$2:$F$4727,MATCH(B6416,Data_Orders!$A$2:$A$4727,0)),"")</f>
        <v>Housebuilder</v>
      </c>
      <c r="L6416" s="4" t="str">
        <f aca="false">IFERROR(INDEX(Data_Orders!$D$2:$D$4727,MATCH(B6416,Data_Orders!$A$2:$A$4727,0)),"")</f>
        <v>Birmingham South</v>
      </c>
    </row>
    <row r="6417" customFormat="false" ht="15" hidden="false" customHeight="false" outlineLevel="0" collapsed="false">
      <c r="A6417" s="4" t="s">
        <v>12233</v>
      </c>
      <c r="B6417" s="4" t="s">
        <v>3225</v>
      </c>
      <c r="C6417" s="4" t="s">
        <v>1035</v>
      </c>
      <c r="D6417" s="4" t="n">
        <v>13</v>
      </c>
      <c r="E6417" s="4" t="n">
        <v>165.07</v>
      </c>
      <c r="F6417" s="4" t="n">
        <v>2145.91</v>
      </c>
      <c r="G6417" s="4" t="n">
        <f aca="false">INDEX(Data_Products!$D$2:$D$33,MATCH(C6417,Data_Products!$A$2:$A$33,0))</f>
        <v>134.65</v>
      </c>
      <c r="H6417" s="4" t="str">
        <f aca="false">INDEX(Data_Products!$C$2:$C$33,MATCH(C6417,Data_Products!$A$2:$A$33,0))</f>
        <v>Insulation</v>
      </c>
      <c r="I6417" s="10" t="n">
        <f aca="false">D6417*(E6417-G6417)</f>
        <v>395.46</v>
      </c>
      <c r="J6417" s="11" t="n">
        <f aca="false">IFERROR(I6417/F6417,0)</f>
        <v>0.184285454655601</v>
      </c>
      <c r="K6417" s="4" t="str">
        <f aca="false">IFERROR(INDEX(Data_Orders!$F$2:$F$4727,MATCH(B6417,Data_Orders!$A$2:$A$4727,0)),"")</f>
        <v>Housebuilder</v>
      </c>
      <c r="L6417" s="4" t="str">
        <f aca="false">IFERROR(INDEX(Data_Orders!$D$2:$D$4727,MATCH(B6417,Data_Orders!$A$2:$A$4727,0)),"")</f>
        <v>Birmingham South</v>
      </c>
    </row>
    <row r="6418" customFormat="false" ht="15" hidden="false" customHeight="false" outlineLevel="0" collapsed="false">
      <c r="A6418" s="4" t="s">
        <v>12234</v>
      </c>
      <c r="B6418" s="4" t="s">
        <v>3225</v>
      </c>
      <c r="C6418" s="4" t="s">
        <v>1059</v>
      </c>
      <c r="D6418" s="4" t="n">
        <v>18</v>
      </c>
      <c r="E6418" s="4" t="n">
        <v>103.63</v>
      </c>
      <c r="F6418" s="4" t="n">
        <v>1865.34</v>
      </c>
      <c r="G6418" s="4" t="n">
        <f aca="false">INDEX(Data_Products!$D$2:$D$33,MATCH(C6418,Data_Products!$A$2:$A$33,0))</f>
        <v>82.55</v>
      </c>
      <c r="H6418" s="4" t="str">
        <f aca="false">INDEX(Data_Products!$C$2:$C$33,MATCH(C6418,Data_Products!$A$2:$A$33,0))</f>
        <v>Roofing</v>
      </c>
      <c r="I6418" s="10" t="n">
        <f aca="false">D6418*(E6418-G6418)</f>
        <v>379.44</v>
      </c>
      <c r="J6418" s="11" t="n">
        <f aca="false">IFERROR(I6418/F6418,0)</f>
        <v>0.203415999228023</v>
      </c>
      <c r="K6418" s="4" t="str">
        <f aca="false">IFERROR(INDEX(Data_Orders!$F$2:$F$4727,MATCH(B6418,Data_Orders!$A$2:$A$4727,0)),"")</f>
        <v>Housebuilder</v>
      </c>
      <c r="L6418" s="4" t="str">
        <f aca="false">IFERROR(INDEX(Data_Orders!$D$2:$D$4727,MATCH(B6418,Data_Orders!$A$2:$A$4727,0)),"")</f>
        <v>Birmingham South</v>
      </c>
    </row>
    <row r="6419" customFormat="false" ht="15" hidden="false" customHeight="false" outlineLevel="0" collapsed="false">
      <c r="A6419" s="4" t="s">
        <v>12235</v>
      </c>
      <c r="B6419" s="4" t="s">
        <v>3225</v>
      </c>
      <c r="C6419" s="4" t="s">
        <v>1050</v>
      </c>
      <c r="D6419" s="4" t="n">
        <v>2</v>
      </c>
      <c r="E6419" s="4" t="n">
        <v>238.63</v>
      </c>
      <c r="F6419" s="4" t="n">
        <v>477.26</v>
      </c>
      <c r="G6419" s="4" t="n">
        <f aca="false">INDEX(Data_Products!$D$2:$D$33,MATCH(C6419,Data_Products!$A$2:$A$33,0))</f>
        <v>148.91</v>
      </c>
      <c r="H6419" s="4" t="str">
        <f aca="false">INDEX(Data_Products!$C$2:$C$33,MATCH(C6419,Data_Products!$A$2:$A$33,0))</f>
        <v>Tools &amp; Fixings</v>
      </c>
      <c r="I6419" s="10" t="n">
        <f aca="false">D6419*(E6419-G6419)</f>
        <v>179.44</v>
      </c>
      <c r="J6419" s="11" t="n">
        <f aca="false">IFERROR(I6419/F6419,0)</f>
        <v>0.375979549930855</v>
      </c>
      <c r="K6419" s="4" t="str">
        <f aca="false">IFERROR(INDEX(Data_Orders!$F$2:$F$4727,MATCH(B6419,Data_Orders!$A$2:$A$4727,0)),"")</f>
        <v>Housebuilder</v>
      </c>
      <c r="L6419" s="4" t="str">
        <f aca="false">IFERROR(INDEX(Data_Orders!$D$2:$D$4727,MATCH(B6419,Data_Orders!$A$2:$A$4727,0)),"")</f>
        <v>Birmingham South</v>
      </c>
    </row>
    <row r="6420" customFormat="false" ht="15" hidden="false" customHeight="false" outlineLevel="0" collapsed="false">
      <c r="A6420" s="4" t="s">
        <v>12236</v>
      </c>
      <c r="B6420" s="4" t="s">
        <v>3225</v>
      </c>
      <c r="C6420" s="4" t="s">
        <v>1061</v>
      </c>
      <c r="D6420" s="4" t="n">
        <v>15</v>
      </c>
      <c r="E6420" s="4" t="n">
        <v>145.57</v>
      </c>
      <c r="F6420" s="4" t="n">
        <v>2183.55</v>
      </c>
      <c r="G6420" s="4" t="n">
        <f aca="false">INDEX(Data_Products!$D$2:$D$33,MATCH(C6420,Data_Products!$A$2:$A$33,0))</f>
        <v>119.29</v>
      </c>
      <c r="H6420" s="4" t="str">
        <f aca="false">INDEX(Data_Products!$C$2:$C$33,MATCH(C6420,Data_Products!$A$2:$A$33,0))</f>
        <v>Plumbing &amp; Drainage</v>
      </c>
      <c r="I6420" s="10" t="n">
        <f aca="false">D6420*(E6420-G6420)</f>
        <v>394.2</v>
      </c>
      <c r="J6420" s="11" t="n">
        <f aca="false">IFERROR(I6420/F6420,0)</f>
        <v>0.180531702960775</v>
      </c>
      <c r="K6420" s="4" t="str">
        <f aca="false">IFERROR(INDEX(Data_Orders!$F$2:$F$4727,MATCH(B6420,Data_Orders!$A$2:$A$4727,0)),"")</f>
        <v>Housebuilder</v>
      </c>
      <c r="L6420" s="4" t="str">
        <f aca="false">IFERROR(INDEX(Data_Orders!$D$2:$D$4727,MATCH(B6420,Data_Orders!$A$2:$A$4727,0)),"")</f>
        <v>Birmingham South</v>
      </c>
    </row>
    <row r="6421" customFormat="false" ht="15" hidden="false" customHeight="false" outlineLevel="0" collapsed="false">
      <c r="A6421" s="4" t="s">
        <v>12237</v>
      </c>
      <c r="B6421" s="4" t="s">
        <v>3226</v>
      </c>
      <c r="C6421" s="4" t="s">
        <v>1068</v>
      </c>
      <c r="D6421" s="4" t="n">
        <v>12</v>
      </c>
      <c r="E6421" s="4" t="n">
        <v>86.28</v>
      </c>
      <c r="F6421" s="4" t="n">
        <v>1035.36</v>
      </c>
      <c r="G6421" s="4" t="n">
        <f aca="false">INDEX(Data_Products!$D$2:$D$33,MATCH(C6421,Data_Products!$A$2:$A$33,0))</f>
        <v>68.55</v>
      </c>
      <c r="H6421" s="4" t="str">
        <f aca="false">INDEX(Data_Products!$C$2:$C$33,MATCH(C6421,Data_Products!$A$2:$A$33,0))</f>
        <v>Plumbing &amp; Drainage</v>
      </c>
      <c r="I6421" s="10" t="n">
        <f aca="false">D6421*(E6421-G6421)</f>
        <v>212.76</v>
      </c>
      <c r="J6421" s="11" t="n">
        <f aca="false">IFERROR(I6421/F6421,0)</f>
        <v>0.205493741307371</v>
      </c>
      <c r="K6421" s="4" t="str">
        <f aca="false">IFERROR(INDEX(Data_Orders!$F$2:$F$4727,MATCH(B6421,Data_Orders!$A$2:$A$4727,0)),"")</f>
        <v>Housebuilder</v>
      </c>
      <c r="L6421" s="4" t="str">
        <f aca="false">IFERROR(INDEX(Data_Orders!$D$2:$D$4727,MATCH(B6421,Data_Orders!$A$2:$A$4727,0)),"")</f>
        <v>Birmingham South</v>
      </c>
    </row>
    <row r="6422" customFormat="false" ht="15" hidden="false" customHeight="false" outlineLevel="0" collapsed="false">
      <c r="A6422" s="4" t="s">
        <v>12238</v>
      </c>
      <c r="B6422" s="4" t="s">
        <v>3226</v>
      </c>
      <c r="C6422" s="4" t="s">
        <v>1055</v>
      </c>
      <c r="D6422" s="4" t="n">
        <v>9</v>
      </c>
      <c r="E6422" s="4" t="n">
        <v>205.03</v>
      </c>
      <c r="F6422" s="4" t="n">
        <v>1845.27</v>
      </c>
      <c r="G6422" s="4" t="n">
        <f aca="false">INDEX(Data_Products!$D$2:$D$33,MATCH(C6422,Data_Products!$A$2:$A$33,0))</f>
        <v>138.6</v>
      </c>
      <c r="H6422" s="4" t="str">
        <f aca="false">INDEX(Data_Products!$C$2:$C$33,MATCH(C6422,Data_Products!$A$2:$A$33,0))</f>
        <v>Roofing</v>
      </c>
      <c r="I6422" s="10" t="n">
        <f aca="false">D6422*(E6422-G6422)</f>
        <v>597.87</v>
      </c>
      <c r="J6422" s="11" t="n">
        <f aca="false">IFERROR(I6422/F6422,0)</f>
        <v>0.324001365653807</v>
      </c>
      <c r="K6422" s="4" t="str">
        <f aca="false">IFERROR(INDEX(Data_Orders!$F$2:$F$4727,MATCH(B6422,Data_Orders!$A$2:$A$4727,0)),"")</f>
        <v>Housebuilder</v>
      </c>
      <c r="L6422" s="4" t="str">
        <f aca="false">IFERROR(INDEX(Data_Orders!$D$2:$D$4727,MATCH(B6422,Data_Orders!$A$2:$A$4727,0)),"")</f>
        <v>Birmingham South</v>
      </c>
    </row>
    <row r="6423" customFormat="false" ht="15" hidden="false" customHeight="false" outlineLevel="0" collapsed="false">
      <c r="A6423" s="4" t="s">
        <v>12239</v>
      </c>
      <c r="B6423" s="4" t="s">
        <v>3226</v>
      </c>
      <c r="C6423" s="4" t="s">
        <v>1021</v>
      </c>
      <c r="D6423" s="4" t="n">
        <v>17</v>
      </c>
      <c r="E6423" s="4" t="n">
        <v>73.76</v>
      </c>
      <c r="F6423" s="4" t="n">
        <v>1253.92</v>
      </c>
      <c r="G6423" s="4" t="n">
        <f aca="false">INDEX(Data_Products!$D$2:$D$33,MATCH(C6423,Data_Products!$A$2:$A$33,0))</f>
        <v>51.51</v>
      </c>
      <c r="H6423" s="4" t="str">
        <f aca="false">INDEX(Data_Products!$C$2:$C$33,MATCH(C6423,Data_Products!$A$2:$A$33,0))</f>
        <v>Cement &amp; Aggregates</v>
      </c>
      <c r="I6423" s="10" t="n">
        <f aca="false">D6423*(E6423-G6423)</f>
        <v>378.25</v>
      </c>
      <c r="J6423" s="11" t="n">
        <f aca="false">IFERROR(I6423/F6423,0)</f>
        <v>0.301654013015184</v>
      </c>
      <c r="K6423" s="4" t="str">
        <f aca="false">IFERROR(INDEX(Data_Orders!$F$2:$F$4727,MATCH(B6423,Data_Orders!$A$2:$A$4727,0)),"")</f>
        <v>Housebuilder</v>
      </c>
      <c r="L6423" s="4" t="str">
        <f aca="false">IFERROR(INDEX(Data_Orders!$D$2:$D$4727,MATCH(B6423,Data_Orders!$A$2:$A$4727,0)),"")</f>
        <v>Birmingham South</v>
      </c>
    </row>
    <row r="6424" customFormat="false" ht="15" hidden="false" customHeight="false" outlineLevel="0" collapsed="false">
      <c r="A6424" s="4" t="s">
        <v>12240</v>
      </c>
      <c r="B6424" s="4" t="s">
        <v>3227</v>
      </c>
      <c r="C6424" s="4" t="s">
        <v>1019</v>
      </c>
      <c r="D6424" s="4" t="n">
        <v>18</v>
      </c>
      <c r="E6424" s="4" t="n">
        <v>79.76</v>
      </c>
      <c r="F6424" s="4" t="n">
        <v>1435.68</v>
      </c>
      <c r="G6424" s="4" t="n">
        <f aca="false">INDEX(Data_Products!$D$2:$D$33,MATCH(C6424,Data_Products!$A$2:$A$33,0))</f>
        <v>59.07</v>
      </c>
      <c r="H6424" s="4" t="str">
        <f aca="false">INDEX(Data_Products!$C$2:$C$33,MATCH(C6424,Data_Products!$A$2:$A$33,0))</f>
        <v>Timber</v>
      </c>
      <c r="I6424" s="10" t="n">
        <f aca="false">D6424*(E6424-G6424)</f>
        <v>372.42</v>
      </c>
      <c r="J6424" s="11" t="n">
        <f aca="false">IFERROR(I6424/F6424,0)</f>
        <v>0.259403209628887</v>
      </c>
      <c r="K6424" s="4" t="str">
        <f aca="false">IFERROR(INDEX(Data_Orders!$F$2:$F$4727,MATCH(B6424,Data_Orders!$A$2:$A$4727,0)),"")</f>
        <v>Housebuilder</v>
      </c>
      <c r="L6424" s="4" t="str">
        <f aca="false">IFERROR(INDEX(Data_Orders!$D$2:$D$4727,MATCH(B6424,Data_Orders!$A$2:$A$4727,0)),"")</f>
        <v>Birmingham South</v>
      </c>
    </row>
    <row r="6425" customFormat="false" ht="15" hidden="false" customHeight="false" outlineLevel="0" collapsed="false">
      <c r="A6425" s="4" t="s">
        <v>12241</v>
      </c>
      <c r="B6425" s="4" t="s">
        <v>3227</v>
      </c>
      <c r="C6425" s="4" t="s">
        <v>1017</v>
      </c>
      <c r="D6425" s="4" t="n">
        <v>8</v>
      </c>
      <c r="E6425" s="4" t="n">
        <v>49.15</v>
      </c>
      <c r="F6425" s="4" t="n">
        <v>393.2</v>
      </c>
      <c r="G6425" s="4" t="n">
        <f aca="false">INDEX(Data_Products!$D$2:$D$33,MATCH(C6425,Data_Products!$A$2:$A$33,0))</f>
        <v>31.44</v>
      </c>
      <c r="H6425" s="4" t="str">
        <f aca="false">INDEX(Data_Products!$C$2:$C$33,MATCH(C6425,Data_Products!$A$2:$A$33,0))</f>
        <v>Timber</v>
      </c>
      <c r="I6425" s="10" t="n">
        <f aca="false">D6425*(E6425-G6425)</f>
        <v>141.68</v>
      </c>
      <c r="J6425" s="11" t="n">
        <f aca="false">IFERROR(I6425/F6425,0)</f>
        <v>0.360325534079349</v>
      </c>
      <c r="K6425" s="4" t="str">
        <f aca="false">IFERROR(INDEX(Data_Orders!$F$2:$F$4727,MATCH(B6425,Data_Orders!$A$2:$A$4727,0)),"")</f>
        <v>Housebuilder</v>
      </c>
      <c r="L6425" s="4" t="str">
        <f aca="false">IFERROR(INDEX(Data_Orders!$D$2:$D$4727,MATCH(B6425,Data_Orders!$A$2:$A$4727,0)),"")</f>
        <v>Birmingham South</v>
      </c>
    </row>
    <row r="6426" customFormat="false" ht="15" hidden="false" customHeight="false" outlineLevel="0" collapsed="false">
      <c r="A6426" s="4" t="s">
        <v>12242</v>
      </c>
      <c r="B6426" s="4" t="s">
        <v>3227</v>
      </c>
      <c r="C6426" s="4" t="s">
        <v>1057</v>
      </c>
      <c r="D6426" s="4" t="n">
        <v>17</v>
      </c>
      <c r="E6426" s="4" t="n">
        <v>176.81</v>
      </c>
      <c r="F6426" s="4" t="n">
        <v>3005.77</v>
      </c>
      <c r="G6426" s="4" t="n">
        <f aca="false">INDEX(Data_Products!$D$2:$D$33,MATCH(C6426,Data_Products!$A$2:$A$33,0))</f>
        <v>129.57</v>
      </c>
      <c r="H6426" s="4" t="str">
        <f aca="false">INDEX(Data_Products!$C$2:$C$33,MATCH(C6426,Data_Products!$A$2:$A$33,0))</f>
        <v>Roofing</v>
      </c>
      <c r="I6426" s="10" t="n">
        <f aca="false">D6426*(E6426-G6426)</f>
        <v>803.08</v>
      </c>
      <c r="J6426" s="11" t="n">
        <f aca="false">IFERROR(I6426/F6426,0)</f>
        <v>0.267179458175443</v>
      </c>
      <c r="K6426" s="4" t="str">
        <f aca="false">IFERROR(INDEX(Data_Orders!$F$2:$F$4727,MATCH(B6426,Data_Orders!$A$2:$A$4727,0)),"")</f>
        <v>Housebuilder</v>
      </c>
      <c r="L6426" s="4" t="str">
        <f aca="false">IFERROR(INDEX(Data_Orders!$D$2:$D$4727,MATCH(B6426,Data_Orders!$A$2:$A$4727,0)),"")</f>
        <v>Birmingham South</v>
      </c>
    </row>
    <row r="6427" customFormat="false" ht="15" hidden="false" customHeight="false" outlineLevel="0" collapsed="false">
      <c r="A6427" s="4" t="s">
        <v>12243</v>
      </c>
      <c r="B6427" s="4" t="s">
        <v>3228</v>
      </c>
      <c r="C6427" s="4" t="s">
        <v>1028</v>
      </c>
      <c r="D6427" s="4" t="n">
        <v>10</v>
      </c>
      <c r="E6427" s="4" t="n">
        <v>118.79</v>
      </c>
      <c r="F6427" s="4" t="n">
        <v>1187.9</v>
      </c>
      <c r="G6427" s="4" t="n">
        <f aca="false">INDEX(Data_Products!$D$2:$D$33,MATCH(C6427,Data_Products!$A$2:$A$33,0))</f>
        <v>81.07</v>
      </c>
      <c r="H6427" s="4" t="str">
        <f aca="false">INDEX(Data_Products!$C$2:$C$33,MATCH(C6427,Data_Products!$A$2:$A$33,0))</f>
        <v>Cement &amp; Aggregates</v>
      </c>
      <c r="I6427" s="10" t="n">
        <f aca="false">D6427*(E6427-G6427)</f>
        <v>377.2</v>
      </c>
      <c r="J6427" s="11" t="n">
        <f aca="false">IFERROR(I6427/F6427,0)</f>
        <v>0.317535146056065</v>
      </c>
      <c r="K6427" s="4" t="str">
        <f aca="false">IFERROR(INDEX(Data_Orders!$F$2:$F$4727,MATCH(B6427,Data_Orders!$A$2:$A$4727,0)),"")</f>
        <v>Trade Account</v>
      </c>
      <c r="L6427" s="4" t="str">
        <f aca="false">IFERROR(INDEX(Data_Orders!$D$2:$D$4727,MATCH(B6427,Data_Orders!$A$2:$A$4727,0)),"")</f>
        <v>Rugby</v>
      </c>
    </row>
    <row r="6428" customFormat="false" ht="15" hidden="false" customHeight="false" outlineLevel="0" collapsed="false">
      <c r="A6428" s="4" t="s">
        <v>12244</v>
      </c>
      <c r="B6428" s="4" t="s">
        <v>3228</v>
      </c>
      <c r="C6428" s="4" t="s">
        <v>1030</v>
      </c>
      <c r="D6428" s="4" t="n">
        <v>15</v>
      </c>
      <c r="E6428" s="4" t="n">
        <v>25.23</v>
      </c>
      <c r="F6428" s="4" t="n">
        <v>378.45</v>
      </c>
      <c r="G6428" s="4" t="n">
        <f aca="false">INDEX(Data_Products!$D$2:$D$33,MATCH(C6428,Data_Products!$A$2:$A$33,0))</f>
        <v>17.67</v>
      </c>
      <c r="H6428" s="4" t="str">
        <f aca="false">INDEX(Data_Products!$C$2:$C$33,MATCH(C6428,Data_Products!$A$2:$A$33,0))</f>
        <v>Cement &amp; Aggregates</v>
      </c>
      <c r="I6428" s="10" t="n">
        <f aca="false">D6428*(E6428-G6428)</f>
        <v>113.4</v>
      </c>
      <c r="J6428" s="11" t="n">
        <f aca="false">IFERROR(I6428/F6428,0)</f>
        <v>0.299643281807372</v>
      </c>
      <c r="K6428" s="4" t="str">
        <f aca="false">IFERROR(INDEX(Data_Orders!$F$2:$F$4727,MATCH(B6428,Data_Orders!$A$2:$A$4727,0)),"")</f>
        <v>Trade Account</v>
      </c>
      <c r="L6428" s="4" t="str">
        <f aca="false">IFERROR(INDEX(Data_Orders!$D$2:$D$4727,MATCH(B6428,Data_Orders!$A$2:$A$4727,0)),"")</f>
        <v>Rugby</v>
      </c>
    </row>
    <row r="6429" customFormat="false" ht="15" hidden="false" customHeight="false" outlineLevel="0" collapsed="false">
      <c r="A6429" s="4" t="s">
        <v>12245</v>
      </c>
      <c r="B6429" s="4" t="s">
        <v>3228</v>
      </c>
      <c r="C6429" s="4" t="s">
        <v>1055</v>
      </c>
      <c r="D6429" s="4" t="n">
        <v>11</v>
      </c>
      <c r="E6429" s="4" t="n">
        <v>205.03</v>
      </c>
      <c r="F6429" s="4" t="n">
        <v>2255.33</v>
      </c>
      <c r="G6429" s="4" t="n">
        <f aca="false">INDEX(Data_Products!$D$2:$D$33,MATCH(C6429,Data_Products!$A$2:$A$33,0))</f>
        <v>138.6</v>
      </c>
      <c r="H6429" s="4" t="str">
        <f aca="false">INDEX(Data_Products!$C$2:$C$33,MATCH(C6429,Data_Products!$A$2:$A$33,0))</f>
        <v>Roofing</v>
      </c>
      <c r="I6429" s="10" t="n">
        <f aca="false">D6429*(E6429-G6429)</f>
        <v>730.73</v>
      </c>
      <c r="J6429" s="11" t="n">
        <f aca="false">IFERROR(I6429/F6429,0)</f>
        <v>0.324001365653807</v>
      </c>
      <c r="K6429" s="4" t="str">
        <f aca="false">IFERROR(INDEX(Data_Orders!$F$2:$F$4727,MATCH(B6429,Data_Orders!$A$2:$A$4727,0)),"")</f>
        <v>Trade Account</v>
      </c>
      <c r="L6429" s="4" t="str">
        <f aca="false">IFERROR(INDEX(Data_Orders!$D$2:$D$4727,MATCH(B6429,Data_Orders!$A$2:$A$4727,0)),"")</f>
        <v>Rugby</v>
      </c>
    </row>
    <row r="6430" customFormat="false" ht="15" hidden="false" customHeight="false" outlineLevel="0" collapsed="false">
      <c r="A6430" s="4" t="s">
        <v>12246</v>
      </c>
      <c r="B6430" s="4" t="s">
        <v>3228</v>
      </c>
      <c r="C6430" s="4" t="s">
        <v>1035</v>
      </c>
      <c r="D6430" s="4" t="n">
        <v>5</v>
      </c>
      <c r="E6430" s="4" t="n">
        <v>165.07</v>
      </c>
      <c r="F6430" s="4" t="n">
        <v>825.35</v>
      </c>
      <c r="G6430" s="4" t="n">
        <f aca="false">INDEX(Data_Products!$D$2:$D$33,MATCH(C6430,Data_Products!$A$2:$A$33,0))</f>
        <v>134.65</v>
      </c>
      <c r="H6430" s="4" t="str">
        <f aca="false">INDEX(Data_Products!$C$2:$C$33,MATCH(C6430,Data_Products!$A$2:$A$33,0))</f>
        <v>Insulation</v>
      </c>
      <c r="I6430" s="10" t="n">
        <f aca="false">D6430*(E6430-G6430)</f>
        <v>152.1</v>
      </c>
      <c r="J6430" s="11" t="n">
        <f aca="false">IFERROR(I6430/F6430,0)</f>
        <v>0.184285454655601</v>
      </c>
      <c r="K6430" s="4" t="str">
        <f aca="false">IFERROR(INDEX(Data_Orders!$F$2:$F$4727,MATCH(B6430,Data_Orders!$A$2:$A$4727,0)),"")</f>
        <v>Trade Account</v>
      </c>
      <c r="L6430" s="4" t="str">
        <f aca="false">IFERROR(INDEX(Data_Orders!$D$2:$D$4727,MATCH(B6430,Data_Orders!$A$2:$A$4727,0)),"")</f>
        <v>Rugby</v>
      </c>
    </row>
    <row r="6431" customFormat="false" ht="15" hidden="false" customHeight="false" outlineLevel="0" collapsed="false">
      <c r="A6431" s="4" t="s">
        <v>12247</v>
      </c>
      <c r="B6431" s="4" t="s">
        <v>3229</v>
      </c>
      <c r="C6431" s="4" t="s">
        <v>1070</v>
      </c>
      <c r="D6431" s="4" t="n">
        <v>3</v>
      </c>
      <c r="E6431" s="4" t="n">
        <v>230.32</v>
      </c>
      <c r="F6431" s="4" t="n">
        <v>690.96</v>
      </c>
      <c r="G6431" s="4" t="n">
        <f aca="false">INDEX(Data_Products!$D$2:$D$33,MATCH(C6431,Data_Products!$A$2:$A$33,0))</f>
        <v>161.64</v>
      </c>
      <c r="H6431" s="4" t="str">
        <f aca="false">INDEX(Data_Products!$C$2:$C$33,MATCH(C6431,Data_Products!$A$2:$A$33,0))</f>
        <v>Landscaping</v>
      </c>
      <c r="I6431" s="10" t="n">
        <f aca="false">D6431*(E6431-G6431)</f>
        <v>206.04</v>
      </c>
      <c r="J6431" s="11" t="n">
        <f aca="false">IFERROR(I6431/F6431,0)</f>
        <v>0.298193817297673</v>
      </c>
      <c r="K6431" s="4" t="str">
        <f aca="false">IFERROR(INDEX(Data_Orders!$F$2:$F$4727,MATCH(B6431,Data_Orders!$A$2:$A$4727,0)),"")</f>
        <v>Trade Account</v>
      </c>
      <c r="L6431" s="4" t="str">
        <f aca="false">IFERROR(INDEX(Data_Orders!$D$2:$D$4727,MATCH(B6431,Data_Orders!$A$2:$A$4727,0)),"")</f>
        <v>Rugby</v>
      </c>
    </row>
    <row r="6432" customFormat="false" ht="15" hidden="false" customHeight="false" outlineLevel="0" collapsed="false">
      <c r="A6432" s="4" t="s">
        <v>12248</v>
      </c>
      <c r="B6432" s="4" t="s">
        <v>3229</v>
      </c>
      <c r="C6432" s="4" t="s">
        <v>1073</v>
      </c>
      <c r="D6432" s="4" t="n">
        <v>4</v>
      </c>
      <c r="E6432" s="4" t="n">
        <v>231.05</v>
      </c>
      <c r="F6432" s="4" t="n">
        <v>924.2</v>
      </c>
      <c r="G6432" s="4" t="n">
        <f aca="false">INDEX(Data_Products!$D$2:$D$33,MATCH(C6432,Data_Products!$A$2:$A$33,0))</f>
        <v>148.29</v>
      </c>
      <c r="H6432" s="4" t="str">
        <f aca="false">INDEX(Data_Products!$C$2:$C$33,MATCH(C6432,Data_Products!$A$2:$A$33,0))</f>
        <v>Landscaping</v>
      </c>
      <c r="I6432" s="10" t="n">
        <f aca="false">D6432*(E6432-G6432)</f>
        <v>331.04</v>
      </c>
      <c r="J6432" s="11" t="n">
        <f aca="false">IFERROR(I6432/F6432,0)</f>
        <v>0.358190867777537</v>
      </c>
      <c r="K6432" s="4" t="str">
        <f aca="false">IFERROR(INDEX(Data_Orders!$F$2:$F$4727,MATCH(B6432,Data_Orders!$A$2:$A$4727,0)),"")</f>
        <v>Trade Account</v>
      </c>
      <c r="L6432" s="4" t="str">
        <f aca="false">IFERROR(INDEX(Data_Orders!$D$2:$D$4727,MATCH(B6432,Data_Orders!$A$2:$A$4727,0)),"")</f>
        <v>Rugby</v>
      </c>
    </row>
    <row r="6433" customFormat="false" ht="15" hidden="false" customHeight="false" outlineLevel="0" collapsed="false">
      <c r="A6433" s="4" t="s">
        <v>12249</v>
      </c>
      <c r="B6433" s="4" t="s">
        <v>3230</v>
      </c>
      <c r="C6433" s="4" t="s">
        <v>1019</v>
      </c>
      <c r="D6433" s="4" t="n">
        <v>15</v>
      </c>
      <c r="E6433" s="4" t="n">
        <v>79.76</v>
      </c>
      <c r="F6433" s="4" t="n">
        <v>1196.4</v>
      </c>
      <c r="G6433" s="4" t="n">
        <f aca="false">INDEX(Data_Products!$D$2:$D$33,MATCH(C6433,Data_Products!$A$2:$A$33,0))</f>
        <v>59.07</v>
      </c>
      <c r="H6433" s="4" t="str">
        <f aca="false">INDEX(Data_Products!$C$2:$C$33,MATCH(C6433,Data_Products!$A$2:$A$33,0))</f>
        <v>Timber</v>
      </c>
      <c r="I6433" s="10" t="n">
        <f aca="false">D6433*(E6433-G6433)</f>
        <v>310.35</v>
      </c>
      <c r="J6433" s="11" t="n">
        <f aca="false">IFERROR(I6433/F6433,0)</f>
        <v>0.259403209628887</v>
      </c>
      <c r="K6433" s="4" t="str">
        <f aca="false">IFERROR(INDEX(Data_Orders!$F$2:$F$4727,MATCH(B6433,Data_Orders!$A$2:$A$4727,0)),"")</f>
        <v>Trade Account</v>
      </c>
      <c r="L6433" s="4" t="str">
        <f aca="false">IFERROR(INDEX(Data_Orders!$D$2:$D$4727,MATCH(B6433,Data_Orders!$A$2:$A$4727,0)),"")</f>
        <v>Rugby</v>
      </c>
    </row>
    <row r="6434" customFormat="false" ht="15" hidden="false" customHeight="false" outlineLevel="0" collapsed="false">
      <c r="A6434" s="4" t="s">
        <v>12250</v>
      </c>
      <c r="B6434" s="4" t="s">
        <v>3230</v>
      </c>
      <c r="C6434" s="4" t="s">
        <v>1075</v>
      </c>
      <c r="D6434" s="4" t="n">
        <v>10</v>
      </c>
      <c r="E6434" s="4" t="n">
        <v>98.61</v>
      </c>
      <c r="F6434" s="4" t="n">
        <v>986.1</v>
      </c>
      <c r="G6434" s="4" t="n">
        <f aca="false">INDEX(Data_Products!$D$2:$D$33,MATCH(C6434,Data_Products!$A$2:$A$33,0))</f>
        <v>74.84</v>
      </c>
      <c r="H6434" s="4" t="str">
        <f aca="false">INDEX(Data_Products!$C$2:$C$33,MATCH(C6434,Data_Products!$A$2:$A$33,0))</f>
        <v>Landscaping</v>
      </c>
      <c r="I6434" s="10" t="n">
        <f aca="false">D6434*(E6434-G6434)</f>
        <v>237.7</v>
      </c>
      <c r="J6434" s="11" t="n">
        <f aca="false">IFERROR(I6434/F6434,0)</f>
        <v>0.24105060338708</v>
      </c>
      <c r="K6434" s="4" t="str">
        <f aca="false">IFERROR(INDEX(Data_Orders!$F$2:$F$4727,MATCH(B6434,Data_Orders!$A$2:$A$4727,0)),"")</f>
        <v>Trade Account</v>
      </c>
      <c r="L6434" s="4" t="str">
        <f aca="false">IFERROR(INDEX(Data_Orders!$D$2:$D$4727,MATCH(B6434,Data_Orders!$A$2:$A$4727,0)),"")</f>
        <v>Rugby</v>
      </c>
    </row>
    <row r="6435" customFormat="false" ht="15" hidden="false" customHeight="false" outlineLevel="0" collapsed="false">
      <c r="A6435" s="4" t="s">
        <v>12251</v>
      </c>
      <c r="B6435" s="4" t="s">
        <v>3231</v>
      </c>
      <c r="C6435" s="4" t="s">
        <v>1052</v>
      </c>
      <c r="D6435" s="4" t="n">
        <v>20</v>
      </c>
      <c r="E6435" s="4" t="n">
        <v>205.71</v>
      </c>
      <c r="F6435" s="4" t="n">
        <v>4114.2</v>
      </c>
      <c r="G6435" s="4" t="n">
        <f aca="false">INDEX(Data_Products!$D$2:$D$33,MATCH(C6435,Data_Products!$A$2:$A$33,0))</f>
        <v>152.29</v>
      </c>
      <c r="H6435" s="4" t="str">
        <f aca="false">INDEX(Data_Products!$C$2:$C$33,MATCH(C6435,Data_Products!$A$2:$A$33,0))</f>
        <v>Roofing</v>
      </c>
      <c r="I6435" s="10" t="n">
        <f aca="false">D6435*(E6435-G6435)</f>
        <v>1068.4</v>
      </c>
      <c r="J6435" s="11" t="n">
        <f aca="false">IFERROR(I6435/F6435,0)</f>
        <v>0.259685965679841</v>
      </c>
      <c r="K6435" s="4" t="str">
        <f aca="false">IFERROR(INDEX(Data_Orders!$F$2:$F$4727,MATCH(B6435,Data_Orders!$A$2:$A$4727,0)),"")</f>
        <v>Trade Account</v>
      </c>
      <c r="L6435" s="4" t="str">
        <f aca="false">IFERROR(INDEX(Data_Orders!$D$2:$D$4727,MATCH(B6435,Data_Orders!$A$2:$A$4727,0)),"")</f>
        <v>Rugby</v>
      </c>
    </row>
    <row r="6436" customFormat="false" ht="15" hidden="false" customHeight="false" outlineLevel="0" collapsed="false">
      <c r="A6436" s="4" t="s">
        <v>12252</v>
      </c>
      <c r="B6436" s="4" t="s">
        <v>3231</v>
      </c>
      <c r="C6436" s="4" t="s">
        <v>1064</v>
      </c>
      <c r="D6436" s="4" t="n">
        <v>3</v>
      </c>
      <c r="E6436" s="4" t="n">
        <v>97.63</v>
      </c>
      <c r="F6436" s="4" t="n">
        <v>292.89</v>
      </c>
      <c r="G6436" s="4" t="n">
        <f aca="false">INDEX(Data_Products!$D$2:$D$33,MATCH(C6436,Data_Products!$A$2:$A$33,0))</f>
        <v>65.21</v>
      </c>
      <c r="H6436" s="4" t="str">
        <f aca="false">INDEX(Data_Products!$C$2:$C$33,MATCH(C6436,Data_Products!$A$2:$A$33,0))</f>
        <v>Plumbing &amp; Drainage</v>
      </c>
      <c r="I6436" s="10" t="n">
        <f aca="false">D6436*(E6436-G6436)</f>
        <v>97.26</v>
      </c>
      <c r="J6436" s="11" t="n">
        <f aca="false">IFERROR(I6436/F6436,0)</f>
        <v>0.332070060432244</v>
      </c>
      <c r="K6436" s="4" t="str">
        <f aca="false">IFERROR(INDEX(Data_Orders!$F$2:$F$4727,MATCH(B6436,Data_Orders!$A$2:$A$4727,0)),"")</f>
        <v>Trade Account</v>
      </c>
      <c r="L6436" s="4" t="str">
        <f aca="false">IFERROR(INDEX(Data_Orders!$D$2:$D$4727,MATCH(B6436,Data_Orders!$A$2:$A$4727,0)),"")</f>
        <v>Rugby</v>
      </c>
    </row>
    <row r="6437" customFormat="false" ht="15" hidden="false" customHeight="false" outlineLevel="0" collapsed="false">
      <c r="A6437" s="4" t="s">
        <v>12253</v>
      </c>
      <c r="B6437" s="4" t="s">
        <v>3231</v>
      </c>
      <c r="C6437" s="4" t="s">
        <v>1061</v>
      </c>
      <c r="D6437" s="4" t="n">
        <v>15</v>
      </c>
      <c r="E6437" s="4" t="n">
        <v>145.57</v>
      </c>
      <c r="F6437" s="4" t="n">
        <v>2183.55</v>
      </c>
      <c r="G6437" s="4" t="n">
        <f aca="false">INDEX(Data_Products!$D$2:$D$33,MATCH(C6437,Data_Products!$A$2:$A$33,0))</f>
        <v>119.29</v>
      </c>
      <c r="H6437" s="4" t="str">
        <f aca="false">INDEX(Data_Products!$C$2:$C$33,MATCH(C6437,Data_Products!$A$2:$A$33,0))</f>
        <v>Plumbing &amp; Drainage</v>
      </c>
      <c r="I6437" s="10" t="n">
        <f aca="false">D6437*(E6437-G6437)</f>
        <v>394.2</v>
      </c>
      <c r="J6437" s="11" t="n">
        <f aca="false">IFERROR(I6437/F6437,0)</f>
        <v>0.180531702960775</v>
      </c>
      <c r="K6437" s="4" t="str">
        <f aca="false">IFERROR(INDEX(Data_Orders!$F$2:$F$4727,MATCH(B6437,Data_Orders!$A$2:$A$4727,0)),"")</f>
        <v>Trade Account</v>
      </c>
      <c r="L6437" s="4" t="str">
        <f aca="false">IFERROR(INDEX(Data_Orders!$D$2:$D$4727,MATCH(B6437,Data_Orders!$A$2:$A$4727,0)),"")</f>
        <v>Rugby</v>
      </c>
    </row>
    <row r="6438" customFormat="false" ht="15" hidden="false" customHeight="false" outlineLevel="0" collapsed="false">
      <c r="A6438" s="4" t="s">
        <v>12254</v>
      </c>
      <c r="B6438" s="4" t="s">
        <v>3231</v>
      </c>
      <c r="C6438" s="4" t="s">
        <v>1044</v>
      </c>
      <c r="D6438" s="4" t="n">
        <v>15</v>
      </c>
      <c r="E6438" s="4" t="n">
        <v>190.44</v>
      </c>
      <c r="F6438" s="4" t="n">
        <v>2856.6</v>
      </c>
      <c r="G6438" s="4" t="n">
        <f aca="false">INDEX(Data_Products!$D$2:$D$33,MATCH(C6438,Data_Products!$A$2:$A$33,0))</f>
        <v>115.48</v>
      </c>
      <c r="H6438" s="4" t="str">
        <f aca="false">INDEX(Data_Products!$C$2:$C$33,MATCH(C6438,Data_Products!$A$2:$A$33,0))</f>
        <v>Tools &amp; Fixings</v>
      </c>
      <c r="I6438" s="10" t="n">
        <f aca="false">D6438*(E6438-G6438)</f>
        <v>1124.4</v>
      </c>
      <c r="J6438" s="11" t="n">
        <f aca="false">IFERROR(I6438/F6438,0)</f>
        <v>0.393614786809494</v>
      </c>
      <c r="K6438" s="4" t="str">
        <f aca="false">IFERROR(INDEX(Data_Orders!$F$2:$F$4727,MATCH(B6438,Data_Orders!$A$2:$A$4727,0)),"")</f>
        <v>Trade Account</v>
      </c>
      <c r="L6438" s="4" t="str">
        <f aca="false">IFERROR(INDEX(Data_Orders!$D$2:$D$4727,MATCH(B6438,Data_Orders!$A$2:$A$4727,0)),"")</f>
        <v>Rugby</v>
      </c>
    </row>
    <row r="6439" customFormat="false" ht="15" hidden="false" customHeight="false" outlineLevel="0" collapsed="false">
      <c r="A6439" s="4" t="s">
        <v>12255</v>
      </c>
      <c r="B6439" s="4" t="s">
        <v>3231</v>
      </c>
      <c r="C6439" s="4" t="s">
        <v>1057</v>
      </c>
      <c r="D6439" s="4" t="n">
        <v>13</v>
      </c>
      <c r="E6439" s="4" t="n">
        <v>176.81</v>
      </c>
      <c r="F6439" s="4" t="n">
        <v>2298.53</v>
      </c>
      <c r="G6439" s="4" t="n">
        <f aca="false">INDEX(Data_Products!$D$2:$D$33,MATCH(C6439,Data_Products!$A$2:$A$33,0))</f>
        <v>129.57</v>
      </c>
      <c r="H6439" s="4" t="str">
        <f aca="false">INDEX(Data_Products!$C$2:$C$33,MATCH(C6439,Data_Products!$A$2:$A$33,0))</f>
        <v>Roofing</v>
      </c>
      <c r="I6439" s="10" t="n">
        <f aca="false">D6439*(E6439-G6439)</f>
        <v>614.12</v>
      </c>
      <c r="J6439" s="11" t="n">
        <f aca="false">IFERROR(I6439/F6439,0)</f>
        <v>0.267179458175443</v>
      </c>
      <c r="K6439" s="4" t="str">
        <f aca="false">IFERROR(INDEX(Data_Orders!$F$2:$F$4727,MATCH(B6439,Data_Orders!$A$2:$A$4727,0)),"")</f>
        <v>Trade Account</v>
      </c>
      <c r="L6439" s="4" t="str">
        <f aca="false">IFERROR(INDEX(Data_Orders!$D$2:$D$4727,MATCH(B6439,Data_Orders!$A$2:$A$4727,0)),"")</f>
        <v>Rugby</v>
      </c>
    </row>
    <row r="6440" customFormat="false" ht="15" hidden="false" customHeight="false" outlineLevel="0" collapsed="false">
      <c r="A6440" s="4" t="s">
        <v>12256</v>
      </c>
      <c r="B6440" s="4" t="s">
        <v>3232</v>
      </c>
      <c r="C6440" s="4" t="s">
        <v>1026</v>
      </c>
      <c r="D6440" s="4" t="n">
        <v>10</v>
      </c>
      <c r="E6440" s="4" t="n">
        <v>184.05</v>
      </c>
      <c r="F6440" s="4" t="n">
        <v>1840.5</v>
      </c>
      <c r="G6440" s="4" t="n">
        <f aca="false">INDEX(Data_Products!$D$2:$D$33,MATCH(C6440,Data_Products!$A$2:$A$33,0))</f>
        <v>147.44</v>
      </c>
      <c r="H6440" s="4" t="str">
        <f aca="false">INDEX(Data_Products!$C$2:$C$33,MATCH(C6440,Data_Products!$A$2:$A$33,0))</f>
        <v>Cement &amp; Aggregates</v>
      </c>
      <c r="I6440" s="10" t="n">
        <f aca="false">D6440*(E6440-G6440)</f>
        <v>366.1</v>
      </c>
      <c r="J6440" s="11" t="n">
        <f aca="false">IFERROR(I6440/F6440,0)</f>
        <v>0.19891333876664</v>
      </c>
      <c r="K6440" s="4" t="str">
        <f aca="false">IFERROR(INDEX(Data_Orders!$F$2:$F$4727,MATCH(B6440,Data_Orders!$A$2:$A$4727,0)),"")</f>
        <v>Trade Account</v>
      </c>
      <c r="L6440" s="4" t="str">
        <f aca="false">IFERROR(INDEX(Data_Orders!$D$2:$D$4727,MATCH(B6440,Data_Orders!$A$2:$A$4727,0)),"")</f>
        <v>Rugby</v>
      </c>
    </row>
    <row r="6441" customFormat="false" ht="15" hidden="false" customHeight="false" outlineLevel="0" collapsed="false">
      <c r="A6441" s="4" t="s">
        <v>12257</v>
      </c>
      <c r="B6441" s="4" t="s">
        <v>3232</v>
      </c>
      <c r="C6441" s="4" t="s">
        <v>1057</v>
      </c>
      <c r="D6441" s="4" t="n">
        <v>6</v>
      </c>
      <c r="E6441" s="4" t="n">
        <v>176.81</v>
      </c>
      <c r="F6441" s="4" t="n">
        <v>1060.86</v>
      </c>
      <c r="G6441" s="4" t="n">
        <f aca="false">INDEX(Data_Products!$D$2:$D$33,MATCH(C6441,Data_Products!$A$2:$A$33,0))</f>
        <v>129.57</v>
      </c>
      <c r="H6441" s="4" t="str">
        <f aca="false">INDEX(Data_Products!$C$2:$C$33,MATCH(C6441,Data_Products!$A$2:$A$33,0))</f>
        <v>Roofing</v>
      </c>
      <c r="I6441" s="10" t="n">
        <f aca="false">D6441*(E6441-G6441)</f>
        <v>283.44</v>
      </c>
      <c r="J6441" s="11" t="n">
        <f aca="false">IFERROR(I6441/F6441,0)</f>
        <v>0.267179458175443</v>
      </c>
      <c r="K6441" s="4" t="str">
        <f aca="false">IFERROR(INDEX(Data_Orders!$F$2:$F$4727,MATCH(B6441,Data_Orders!$A$2:$A$4727,0)),"")</f>
        <v>Trade Account</v>
      </c>
      <c r="L6441" s="4" t="str">
        <f aca="false">IFERROR(INDEX(Data_Orders!$D$2:$D$4727,MATCH(B6441,Data_Orders!$A$2:$A$4727,0)),"")</f>
        <v>Rugby</v>
      </c>
    </row>
    <row r="6442" customFormat="false" ht="15" hidden="false" customHeight="false" outlineLevel="0" collapsed="false">
      <c r="A6442" s="4" t="s">
        <v>12258</v>
      </c>
      <c r="B6442" s="4" t="s">
        <v>3233</v>
      </c>
      <c r="C6442" s="4" t="s">
        <v>1010</v>
      </c>
      <c r="D6442" s="4" t="n">
        <v>18</v>
      </c>
      <c r="E6442" s="4" t="n">
        <v>135.95</v>
      </c>
      <c r="F6442" s="4" t="n">
        <v>2447.1</v>
      </c>
      <c r="G6442" s="4" t="n">
        <f aca="false">INDEX(Data_Products!$D$2:$D$33,MATCH(C6442,Data_Products!$A$2:$A$33,0))</f>
        <v>111.1</v>
      </c>
      <c r="H6442" s="4" t="str">
        <f aca="false">INDEX(Data_Products!$C$2:$C$33,MATCH(C6442,Data_Products!$A$2:$A$33,0))</f>
        <v>Timber</v>
      </c>
      <c r="I6442" s="10" t="n">
        <f aca="false">D6442*(E6442-G6442)</f>
        <v>447.3</v>
      </c>
      <c r="J6442" s="11" t="n">
        <f aca="false">IFERROR(I6442/F6442,0)</f>
        <v>0.18278778962854</v>
      </c>
      <c r="K6442" s="4" t="str">
        <f aca="false">IFERROR(INDEX(Data_Orders!$F$2:$F$4727,MATCH(B6442,Data_Orders!$A$2:$A$4727,0)),"")</f>
        <v>Trade Account</v>
      </c>
      <c r="L6442" s="4" t="str">
        <f aca="false">IFERROR(INDEX(Data_Orders!$D$2:$D$4727,MATCH(B6442,Data_Orders!$A$2:$A$4727,0)),"")</f>
        <v>Rugby</v>
      </c>
    </row>
    <row r="6443" customFormat="false" ht="15" hidden="false" customHeight="false" outlineLevel="0" collapsed="false">
      <c r="A6443" s="4" t="s">
        <v>12259</v>
      </c>
      <c r="B6443" s="4" t="s">
        <v>3233</v>
      </c>
      <c r="C6443" s="4" t="s">
        <v>1024</v>
      </c>
      <c r="D6443" s="4" t="n">
        <v>18</v>
      </c>
      <c r="E6443" s="4" t="n">
        <v>137.14</v>
      </c>
      <c r="F6443" s="4" t="n">
        <v>2468.52</v>
      </c>
      <c r="G6443" s="4" t="n">
        <f aca="false">INDEX(Data_Products!$D$2:$D$33,MATCH(C6443,Data_Products!$A$2:$A$33,0))</f>
        <v>99.99</v>
      </c>
      <c r="H6443" s="4" t="str">
        <f aca="false">INDEX(Data_Products!$C$2:$C$33,MATCH(C6443,Data_Products!$A$2:$A$33,0))</f>
        <v>Cement &amp; Aggregates</v>
      </c>
      <c r="I6443" s="10" t="n">
        <f aca="false">D6443*(E6443-G6443)</f>
        <v>668.7</v>
      </c>
      <c r="J6443" s="11" t="n">
        <f aca="false">IFERROR(I6443/F6443,0)</f>
        <v>0.270891060230421</v>
      </c>
      <c r="K6443" s="4" t="str">
        <f aca="false">IFERROR(INDEX(Data_Orders!$F$2:$F$4727,MATCH(B6443,Data_Orders!$A$2:$A$4727,0)),"")</f>
        <v>Trade Account</v>
      </c>
      <c r="L6443" s="4" t="str">
        <f aca="false">IFERROR(INDEX(Data_Orders!$D$2:$D$4727,MATCH(B6443,Data_Orders!$A$2:$A$4727,0)),"")</f>
        <v>Rugby</v>
      </c>
    </row>
    <row r="6444" customFormat="false" ht="15" hidden="false" customHeight="false" outlineLevel="0" collapsed="false">
      <c r="A6444" s="4" t="s">
        <v>12260</v>
      </c>
      <c r="B6444" s="4" t="s">
        <v>3234</v>
      </c>
      <c r="C6444" s="4" t="s">
        <v>1068</v>
      </c>
      <c r="D6444" s="4" t="n">
        <v>16</v>
      </c>
      <c r="E6444" s="4" t="n">
        <v>86.28</v>
      </c>
      <c r="F6444" s="4" t="n">
        <v>1380.48</v>
      </c>
      <c r="G6444" s="4" t="n">
        <f aca="false">INDEX(Data_Products!$D$2:$D$33,MATCH(C6444,Data_Products!$A$2:$A$33,0))</f>
        <v>68.55</v>
      </c>
      <c r="H6444" s="4" t="str">
        <f aca="false">INDEX(Data_Products!$C$2:$C$33,MATCH(C6444,Data_Products!$A$2:$A$33,0))</f>
        <v>Plumbing &amp; Drainage</v>
      </c>
      <c r="I6444" s="10" t="n">
        <f aca="false">D6444*(E6444-G6444)</f>
        <v>283.68</v>
      </c>
      <c r="J6444" s="11" t="n">
        <f aca="false">IFERROR(I6444/F6444,0)</f>
        <v>0.205493741307371</v>
      </c>
      <c r="K6444" s="4" t="str">
        <f aca="false">IFERROR(INDEX(Data_Orders!$F$2:$F$4727,MATCH(B6444,Data_Orders!$A$2:$A$4727,0)),"")</f>
        <v>Trade Account</v>
      </c>
      <c r="L6444" s="4" t="str">
        <f aca="false">IFERROR(INDEX(Data_Orders!$D$2:$D$4727,MATCH(B6444,Data_Orders!$A$2:$A$4727,0)),"")</f>
        <v>Rugby</v>
      </c>
    </row>
    <row r="6445" customFormat="false" ht="15" hidden="false" customHeight="false" outlineLevel="0" collapsed="false">
      <c r="A6445" s="4" t="s">
        <v>12261</v>
      </c>
      <c r="B6445" s="4" t="s">
        <v>3234</v>
      </c>
      <c r="C6445" s="4" t="s">
        <v>1015</v>
      </c>
      <c r="D6445" s="4" t="n">
        <v>12</v>
      </c>
      <c r="E6445" s="4" t="n">
        <v>122.01</v>
      </c>
      <c r="F6445" s="4" t="n">
        <v>1464.12</v>
      </c>
      <c r="G6445" s="4" t="n">
        <f aca="false">INDEX(Data_Products!$D$2:$D$33,MATCH(C6445,Data_Products!$A$2:$A$33,0))</f>
        <v>85.53</v>
      </c>
      <c r="H6445" s="4" t="str">
        <f aca="false">INDEX(Data_Products!$C$2:$C$33,MATCH(C6445,Data_Products!$A$2:$A$33,0))</f>
        <v>Timber</v>
      </c>
      <c r="I6445" s="10" t="n">
        <f aca="false">D6445*(E6445-G6445)</f>
        <v>437.76</v>
      </c>
      <c r="J6445" s="11" t="n">
        <f aca="false">IFERROR(I6445/F6445,0)</f>
        <v>0.298991885910991</v>
      </c>
      <c r="K6445" s="4" t="str">
        <f aca="false">IFERROR(INDEX(Data_Orders!$F$2:$F$4727,MATCH(B6445,Data_Orders!$A$2:$A$4727,0)),"")</f>
        <v>Trade Account</v>
      </c>
      <c r="L6445" s="4" t="str">
        <f aca="false">IFERROR(INDEX(Data_Orders!$D$2:$D$4727,MATCH(B6445,Data_Orders!$A$2:$A$4727,0)),"")</f>
        <v>Rugby</v>
      </c>
    </row>
    <row r="6446" customFormat="false" ht="15" hidden="false" customHeight="false" outlineLevel="0" collapsed="false">
      <c r="A6446" s="4" t="s">
        <v>12262</v>
      </c>
      <c r="B6446" s="4" t="s">
        <v>3235</v>
      </c>
      <c r="C6446" s="4" t="s">
        <v>1055</v>
      </c>
      <c r="D6446" s="4" t="n">
        <v>18</v>
      </c>
      <c r="E6446" s="4" t="n">
        <v>205.03</v>
      </c>
      <c r="F6446" s="4" t="n">
        <v>3690.54</v>
      </c>
      <c r="G6446" s="4" t="n">
        <f aca="false">INDEX(Data_Products!$D$2:$D$33,MATCH(C6446,Data_Products!$A$2:$A$33,0))</f>
        <v>138.6</v>
      </c>
      <c r="H6446" s="4" t="str">
        <f aca="false">INDEX(Data_Products!$C$2:$C$33,MATCH(C6446,Data_Products!$A$2:$A$33,0))</f>
        <v>Roofing</v>
      </c>
      <c r="I6446" s="10" t="n">
        <f aca="false">D6446*(E6446-G6446)</f>
        <v>1195.74</v>
      </c>
      <c r="J6446" s="11" t="n">
        <f aca="false">IFERROR(I6446/F6446,0)</f>
        <v>0.324001365653807</v>
      </c>
      <c r="K6446" s="4" t="str">
        <f aca="false">IFERROR(INDEX(Data_Orders!$F$2:$F$4727,MATCH(B6446,Data_Orders!$A$2:$A$4727,0)),"")</f>
        <v>Trade Account</v>
      </c>
      <c r="L6446" s="4" t="str">
        <f aca="false">IFERROR(INDEX(Data_Orders!$D$2:$D$4727,MATCH(B6446,Data_Orders!$A$2:$A$4727,0)),"")</f>
        <v>Rugby</v>
      </c>
    </row>
    <row r="6447" customFormat="false" ht="15" hidden="false" customHeight="false" outlineLevel="0" collapsed="false">
      <c r="A6447" s="4" t="s">
        <v>12263</v>
      </c>
      <c r="B6447" s="4" t="s">
        <v>3236</v>
      </c>
      <c r="C6447" s="4" t="s">
        <v>1052</v>
      </c>
      <c r="D6447" s="4" t="n">
        <v>13</v>
      </c>
      <c r="E6447" s="4" t="n">
        <v>205.71</v>
      </c>
      <c r="F6447" s="4" t="n">
        <v>2674.23</v>
      </c>
      <c r="G6447" s="4" t="n">
        <f aca="false">INDEX(Data_Products!$D$2:$D$33,MATCH(C6447,Data_Products!$A$2:$A$33,0))</f>
        <v>152.29</v>
      </c>
      <c r="H6447" s="4" t="str">
        <f aca="false">INDEX(Data_Products!$C$2:$C$33,MATCH(C6447,Data_Products!$A$2:$A$33,0))</f>
        <v>Roofing</v>
      </c>
      <c r="I6447" s="10" t="n">
        <f aca="false">D6447*(E6447-G6447)</f>
        <v>694.46</v>
      </c>
      <c r="J6447" s="11" t="n">
        <f aca="false">IFERROR(I6447/F6447,0)</f>
        <v>0.259685965679841</v>
      </c>
      <c r="K6447" s="4" t="str">
        <f aca="false">IFERROR(INDEX(Data_Orders!$F$2:$F$4727,MATCH(B6447,Data_Orders!$A$2:$A$4727,0)),"")</f>
        <v>Trade Account</v>
      </c>
      <c r="L6447" s="4" t="str">
        <f aca="false">IFERROR(INDEX(Data_Orders!$D$2:$D$4727,MATCH(B6447,Data_Orders!$A$2:$A$4727,0)),"")</f>
        <v>Rugby</v>
      </c>
    </row>
    <row r="6448" customFormat="false" ht="15" hidden="false" customHeight="false" outlineLevel="0" collapsed="false">
      <c r="A6448" s="4" t="s">
        <v>12264</v>
      </c>
      <c r="B6448" s="4" t="s">
        <v>3237</v>
      </c>
      <c r="C6448" s="4" t="s">
        <v>1028</v>
      </c>
      <c r="D6448" s="4" t="n">
        <v>11</v>
      </c>
      <c r="E6448" s="4" t="n">
        <v>118.79</v>
      </c>
      <c r="F6448" s="4" t="n">
        <v>1306.69</v>
      </c>
      <c r="G6448" s="4" t="n">
        <f aca="false">INDEX(Data_Products!$D$2:$D$33,MATCH(C6448,Data_Products!$A$2:$A$33,0))</f>
        <v>81.07</v>
      </c>
      <c r="H6448" s="4" t="str">
        <f aca="false">INDEX(Data_Products!$C$2:$C$33,MATCH(C6448,Data_Products!$A$2:$A$33,0))</f>
        <v>Cement &amp; Aggregates</v>
      </c>
      <c r="I6448" s="10" t="n">
        <f aca="false">D6448*(E6448-G6448)</f>
        <v>414.92</v>
      </c>
      <c r="J6448" s="11" t="n">
        <f aca="false">IFERROR(I6448/F6448,0)</f>
        <v>0.317535146056065</v>
      </c>
      <c r="K6448" s="4" t="str">
        <f aca="false">IFERROR(INDEX(Data_Orders!$F$2:$F$4727,MATCH(B6448,Data_Orders!$A$2:$A$4727,0)),"")</f>
        <v>Trade Account</v>
      </c>
      <c r="L6448" s="4" t="str">
        <f aca="false">IFERROR(INDEX(Data_Orders!$D$2:$D$4727,MATCH(B6448,Data_Orders!$A$2:$A$4727,0)),"")</f>
        <v>Rugby</v>
      </c>
    </row>
    <row r="6449" customFormat="false" ht="15" hidden="false" customHeight="false" outlineLevel="0" collapsed="false">
      <c r="A6449" s="4" t="s">
        <v>12265</v>
      </c>
      <c r="B6449" s="4" t="s">
        <v>3238</v>
      </c>
      <c r="C6449" s="4" t="s">
        <v>1013</v>
      </c>
      <c r="D6449" s="4" t="n">
        <v>20</v>
      </c>
      <c r="E6449" s="4" t="n">
        <v>240.92</v>
      </c>
      <c r="F6449" s="4" t="n">
        <v>4818.4</v>
      </c>
      <c r="G6449" s="4" t="n">
        <f aca="false">INDEX(Data_Products!$D$2:$D$33,MATCH(C6449,Data_Products!$A$2:$A$33,0))</f>
        <v>168.32</v>
      </c>
      <c r="H6449" s="4" t="str">
        <f aca="false">INDEX(Data_Products!$C$2:$C$33,MATCH(C6449,Data_Products!$A$2:$A$33,0))</f>
        <v>Timber</v>
      </c>
      <c r="I6449" s="10" t="n">
        <f aca="false">D6449*(E6449-G6449)</f>
        <v>1452</v>
      </c>
      <c r="J6449" s="11" t="n">
        <f aca="false">IFERROR(I6449/F6449,0)</f>
        <v>0.301344844761747</v>
      </c>
      <c r="K6449" s="4" t="str">
        <f aca="false">IFERROR(INDEX(Data_Orders!$F$2:$F$4727,MATCH(B6449,Data_Orders!$A$2:$A$4727,0)),"")</f>
        <v>Trade Account</v>
      </c>
      <c r="L6449" s="4" t="str">
        <f aca="false">IFERROR(INDEX(Data_Orders!$D$2:$D$4727,MATCH(B6449,Data_Orders!$A$2:$A$4727,0)),"")</f>
        <v>Rugby</v>
      </c>
    </row>
    <row r="6450" customFormat="false" ht="15" hidden="false" customHeight="false" outlineLevel="0" collapsed="false">
      <c r="A6450" s="4" t="s">
        <v>12266</v>
      </c>
      <c r="B6450" s="4" t="s">
        <v>3238</v>
      </c>
      <c r="C6450" s="4" t="s">
        <v>1037</v>
      </c>
      <c r="D6450" s="4" t="n">
        <v>8</v>
      </c>
      <c r="E6450" s="4" t="n">
        <v>90.97</v>
      </c>
      <c r="F6450" s="4" t="n">
        <v>727.76</v>
      </c>
      <c r="G6450" s="4" t="n">
        <f aca="false">INDEX(Data_Products!$D$2:$D$33,MATCH(C6450,Data_Products!$A$2:$A$33,0))</f>
        <v>73.81</v>
      </c>
      <c r="H6450" s="4" t="str">
        <f aca="false">INDEX(Data_Products!$C$2:$C$33,MATCH(C6450,Data_Products!$A$2:$A$33,0))</f>
        <v>Insulation</v>
      </c>
      <c r="I6450" s="10" t="n">
        <f aca="false">D6450*(E6450-G6450)</f>
        <v>137.28</v>
      </c>
      <c r="J6450" s="11" t="n">
        <f aca="false">IFERROR(I6450/F6450,0)</f>
        <v>0.18863361547763</v>
      </c>
      <c r="K6450" s="4" t="str">
        <f aca="false">IFERROR(INDEX(Data_Orders!$F$2:$F$4727,MATCH(B6450,Data_Orders!$A$2:$A$4727,0)),"")</f>
        <v>Trade Account</v>
      </c>
      <c r="L6450" s="4" t="str">
        <f aca="false">IFERROR(INDEX(Data_Orders!$D$2:$D$4727,MATCH(B6450,Data_Orders!$A$2:$A$4727,0)),"")</f>
        <v>Rugby</v>
      </c>
    </row>
    <row r="6451" customFormat="false" ht="15" hidden="false" customHeight="false" outlineLevel="0" collapsed="false">
      <c r="A6451" s="4" t="s">
        <v>12267</v>
      </c>
      <c r="B6451" s="4" t="s">
        <v>3239</v>
      </c>
      <c r="C6451" s="4" t="s">
        <v>1073</v>
      </c>
      <c r="D6451" s="4" t="n">
        <v>1</v>
      </c>
      <c r="E6451" s="4" t="n">
        <v>231.05</v>
      </c>
      <c r="F6451" s="4" t="n">
        <v>231.05</v>
      </c>
      <c r="G6451" s="4" t="n">
        <f aca="false">INDEX(Data_Products!$D$2:$D$33,MATCH(C6451,Data_Products!$A$2:$A$33,0))</f>
        <v>148.29</v>
      </c>
      <c r="H6451" s="4" t="str">
        <f aca="false">INDEX(Data_Products!$C$2:$C$33,MATCH(C6451,Data_Products!$A$2:$A$33,0))</f>
        <v>Landscaping</v>
      </c>
      <c r="I6451" s="10" t="n">
        <f aca="false">D6451*(E6451-G6451)</f>
        <v>82.76</v>
      </c>
      <c r="J6451" s="11" t="n">
        <f aca="false">IFERROR(I6451/F6451,0)</f>
        <v>0.358190867777537</v>
      </c>
      <c r="K6451" s="4" t="str">
        <f aca="false">IFERROR(INDEX(Data_Orders!$F$2:$F$4727,MATCH(B6451,Data_Orders!$A$2:$A$4727,0)),"")</f>
        <v>Contractor</v>
      </c>
      <c r="L6451" s="4" t="str">
        <f aca="false">IFERROR(INDEX(Data_Orders!$D$2:$D$4727,MATCH(B6451,Data_Orders!$A$2:$A$4727,0)),"")</f>
        <v>Rugby</v>
      </c>
    </row>
    <row r="6452" customFormat="false" ht="15" hidden="false" customHeight="false" outlineLevel="0" collapsed="false">
      <c r="A6452" s="4" t="s">
        <v>12268</v>
      </c>
      <c r="B6452" s="4" t="s">
        <v>3239</v>
      </c>
      <c r="C6452" s="4" t="s">
        <v>1030</v>
      </c>
      <c r="D6452" s="4" t="n">
        <v>2</v>
      </c>
      <c r="E6452" s="4" t="n">
        <v>25.23</v>
      </c>
      <c r="F6452" s="4" t="n">
        <v>50.46</v>
      </c>
      <c r="G6452" s="4" t="n">
        <f aca="false">INDEX(Data_Products!$D$2:$D$33,MATCH(C6452,Data_Products!$A$2:$A$33,0))</f>
        <v>17.67</v>
      </c>
      <c r="H6452" s="4" t="str">
        <f aca="false">INDEX(Data_Products!$C$2:$C$33,MATCH(C6452,Data_Products!$A$2:$A$33,0))</f>
        <v>Cement &amp; Aggregates</v>
      </c>
      <c r="I6452" s="10" t="n">
        <f aca="false">D6452*(E6452-G6452)</f>
        <v>15.12</v>
      </c>
      <c r="J6452" s="11" t="n">
        <f aca="false">IFERROR(I6452/F6452,0)</f>
        <v>0.299643281807372</v>
      </c>
      <c r="K6452" s="4" t="str">
        <f aca="false">IFERROR(INDEX(Data_Orders!$F$2:$F$4727,MATCH(B6452,Data_Orders!$A$2:$A$4727,0)),"")</f>
        <v>Contractor</v>
      </c>
      <c r="L6452" s="4" t="str">
        <f aca="false">IFERROR(INDEX(Data_Orders!$D$2:$D$4727,MATCH(B6452,Data_Orders!$A$2:$A$4727,0)),"")</f>
        <v>Rugby</v>
      </c>
    </row>
    <row r="6453" customFormat="false" ht="15" hidden="false" customHeight="false" outlineLevel="0" collapsed="false">
      <c r="A6453" s="4" t="s">
        <v>12269</v>
      </c>
      <c r="B6453" s="4" t="s">
        <v>3240</v>
      </c>
      <c r="C6453" s="4" t="s">
        <v>1046</v>
      </c>
      <c r="D6453" s="4" t="n">
        <v>3</v>
      </c>
      <c r="E6453" s="4" t="n">
        <v>154.02</v>
      </c>
      <c r="F6453" s="4" t="n">
        <v>462.06</v>
      </c>
      <c r="G6453" s="4" t="n">
        <f aca="false">INDEX(Data_Products!$D$2:$D$33,MATCH(C6453,Data_Products!$A$2:$A$33,0))</f>
        <v>102.1</v>
      </c>
      <c r="H6453" s="4" t="str">
        <f aca="false">INDEX(Data_Products!$C$2:$C$33,MATCH(C6453,Data_Products!$A$2:$A$33,0))</f>
        <v>Tools &amp; Fixings</v>
      </c>
      <c r="I6453" s="10" t="n">
        <f aca="false">D6453*(E6453-G6453)</f>
        <v>155.76</v>
      </c>
      <c r="J6453" s="11" t="n">
        <f aca="false">IFERROR(I6453/F6453,0)</f>
        <v>0.337099078041813</v>
      </c>
      <c r="K6453" s="4" t="str">
        <f aca="false">IFERROR(INDEX(Data_Orders!$F$2:$F$4727,MATCH(B6453,Data_Orders!$A$2:$A$4727,0)),"")</f>
        <v>Contractor</v>
      </c>
      <c r="L6453" s="4" t="str">
        <f aca="false">IFERROR(INDEX(Data_Orders!$D$2:$D$4727,MATCH(B6453,Data_Orders!$A$2:$A$4727,0)),"")</f>
        <v>Rugby</v>
      </c>
    </row>
    <row r="6454" customFormat="false" ht="15" hidden="false" customHeight="false" outlineLevel="0" collapsed="false">
      <c r="A6454" s="4" t="s">
        <v>12270</v>
      </c>
      <c r="B6454" s="4" t="s">
        <v>3241</v>
      </c>
      <c r="C6454" s="4" t="s">
        <v>1041</v>
      </c>
      <c r="D6454" s="4" t="n">
        <v>17</v>
      </c>
      <c r="E6454" s="4" t="n">
        <v>242.75</v>
      </c>
      <c r="F6454" s="4" t="n">
        <v>4126.75</v>
      </c>
      <c r="G6454" s="4" t="n">
        <f aca="false">INDEX(Data_Products!$D$2:$D$33,MATCH(C6454,Data_Products!$A$2:$A$33,0))</f>
        <v>142.94</v>
      </c>
      <c r="H6454" s="4" t="str">
        <f aca="false">INDEX(Data_Products!$C$2:$C$33,MATCH(C6454,Data_Products!$A$2:$A$33,0))</f>
        <v>Tools &amp; Fixings</v>
      </c>
      <c r="I6454" s="10" t="n">
        <f aca="false">D6454*(E6454-G6454)</f>
        <v>1696.77</v>
      </c>
      <c r="J6454" s="11" t="n">
        <f aca="false">IFERROR(I6454/F6454,0)</f>
        <v>0.411163748712667</v>
      </c>
      <c r="K6454" s="4" t="str">
        <f aca="false">IFERROR(INDEX(Data_Orders!$F$2:$F$4727,MATCH(B6454,Data_Orders!$A$2:$A$4727,0)),"")</f>
        <v>Contractor</v>
      </c>
      <c r="L6454" s="4" t="str">
        <f aca="false">IFERROR(INDEX(Data_Orders!$D$2:$D$4727,MATCH(B6454,Data_Orders!$A$2:$A$4727,0)),"")</f>
        <v>Rugby</v>
      </c>
    </row>
    <row r="6455" customFormat="false" ht="15" hidden="false" customHeight="false" outlineLevel="0" collapsed="false">
      <c r="A6455" s="4" t="s">
        <v>12271</v>
      </c>
      <c r="B6455" s="4" t="s">
        <v>3241</v>
      </c>
      <c r="C6455" s="4" t="s">
        <v>1044</v>
      </c>
      <c r="D6455" s="4" t="n">
        <v>3</v>
      </c>
      <c r="E6455" s="4" t="n">
        <v>190.44</v>
      </c>
      <c r="F6455" s="4" t="n">
        <v>571.32</v>
      </c>
      <c r="G6455" s="4" t="n">
        <f aca="false">INDEX(Data_Products!$D$2:$D$33,MATCH(C6455,Data_Products!$A$2:$A$33,0))</f>
        <v>115.48</v>
      </c>
      <c r="H6455" s="4" t="str">
        <f aca="false">INDEX(Data_Products!$C$2:$C$33,MATCH(C6455,Data_Products!$A$2:$A$33,0))</f>
        <v>Tools &amp; Fixings</v>
      </c>
      <c r="I6455" s="10" t="n">
        <f aca="false">D6455*(E6455-G6455)</f>
        <v>224.88</v>
      </c>
      <c r="J6455" s="11" t="n">
        <f aca="false">IFERROR(I6455/F6455,0)</f>
        <v>0.393614786809494</v>
      </c>
      <c r="K6455" s="4" t="str">
        <f aca="false">IFERROR(INDEX(Data_Orders!$F$2:$F$4727,MATCH(B6455,Data_Orders!$A$2:$A$4727,0)),"")</f>
        <v>Contractor</v>
      </c>
      <c r="L6455" s="4" t="str">
        <f aca="false">IFERROR(INDEX(Data_Orders!$D$2:$D$4727,MATCH(B6455,Data_Orders!$A$2:$A$4727,0)),"")</f>
        <v>Rugby</v>
      </c>
    </row>
    <row r="6456" customFormat="false" ht="15" hidden="false" customHeight="false" outlineLevel="0" collapsed="false">
      <c r="A6456" s="4" t="s">
        <v>12272</v>
      </c>
      <c r="B6456" s="4" t="s">
        <v>3241</v>
      </c>
      <c r="C6456" s="4" t="s">
        <v>1046</v>
      </c>
      <c r="D6456" s="4" t="n">
        <v>14</v>
      </c>
      <c r="E6456" s="4" t="n">
        <v>154.02</v>
      </c>
      <c r="F6456" s="4" t="n">
        <v>2156.28</v>
      </c>
      <c r="G6456" s="4" t="n">
        <f aca="false">INDEX(Data_Products!$D$2:$D$33,MATCH(C6456,Data_Products!$A$2:$A$33,0))</f>
        <v>102.1</v>
      </c>
      <c r="H6456" s="4" t="str">
        <f aca="false">INDEX(Data_Products!$C$2:$C$33,MATCH(C6456,Data_Products!$A$2:$A$33,0))</f>
        <v>Tools &amp; Fixings</v>
      </c>
      <c r="I6456" s="10" t="n">
        <f aca="false">D6456*(E6456-G6456)</f>
        <v>726.88</v>
      </c>
      <c r="J6456" s="11" t="n">
        <f aca="false">IFERROR(I6456/F6456,0)</f>
        <v>0.337099078041813</v>
      </c>
      <c r="K6456" s="4" t="str">
        <f aca="false">IFERROR(INDEX(Data_Orders!$F$2:$F$4727,MATCH(B6456,Data_Orders!$A$2:$A$4727,0)),"")</f>
        <v>Contractor</v>
      </c>
      <c r="L6456" s="4" t="str">
        <f aca="false">IFERROR(INDEX(Data_Orders!$D$2:$D$4727,MATCH(B6456,Data_Orders!$A$2:$A$4727,0)),"")</f>
        <v>Rugby</v>
      </c>
    </row>
    <row r="6457" customFormat="false" ht="15" hidden="false" customHeight="false" outlineLevel="0" collapsed="false">
      <c r="A6457" s="4" t="s">
        <v>12273</v>
      </c>
      <c r="B6457" s="4" t="s">
        <v>3241</v>
      </c>
      <c r="C6457" s="4" t="s">
        <v>1030</v>
      </c>
      <c r="D6457" s="4" t="n">
        <v>12</v>
      </c>
      <c r="E6457" s="4" t="n">
        <v>25.23</v>
      </c>
      <c r="F6457" s="4" t="n">
        <v>302.76</v>
      </c>
      <c r="G6457" s="4" t="n">
        <f aca="false">INDEX(Data_Products!$D$2:$D$33,MATCH(C6457,Data_Products!$A$2:$A$33,0))</f>
        <v>17.67</v>
      </c>
      <c r="H6457" s="4" t="str">
        <f aca="false">INDEX(Data_Products!$C$2:$C$33,MATCH(C6457,Data_Products!$A$2:$A$33,0))</f>
        <v>Cement &amp; Aggregates</v>
      </c>
      <c r="I6457" s="10" t="n">
        <f aca="false">D6457*(E6457-G6457)</f>
        <v>90.72</v>
      </c>
      <c r="J6457" s="11" t="n">
        <f aca="false">IFERROR(I6457/F6457,0)</f>
        <v>0.299643281807372</v>
      </c>
      <c r="K6457" s="4" t="str">
        <f aca="false">IFERROR(INDEX(Data_Orders!$F$2:$F$4727,MATCH(B6457,Data_Orders!$A$2:$A$4727,0)),"")</f>
        <v>Contractor</v>
      </c>
      <c r="L6457" s="4" t="str">
        <f aca="false">IFERROR(INDEX(Data_Orders!$D$2:$D$4727,MATCH(B6457,Data_Orders!$A$2:$A$4727,0)),"")</f>
        <v>Rugby</v>
      </c>
    </row>
    <row r="6458" customFormat="false" ht="15" hidden="false" customHeight="false" outlineLevel="0" collapsed="false">
      <c r="A6458" s="4" t="s">
        <v>12274</v>
      </c>
      <c r="B6458" s="4" t="s">
        <v>3242</v>
      </c>
      <c r="C6458" s="4" t="s">
        <v>1028</v>
      </c>
      <c r="D6458" s="4" t="n">
        <v>12</v>
      </c>
      <c r="E6458" s="4" t="n">
        <v>118.79</v>
      </c>
      <c r="F6458" s="4" t="n">
        <v>1425.48</v>
      </c>
      <c r="G6458" s="4" t="n">
        <f aca="false">INDEX(Data_Products!$D$2:$D$33,MATCH(C6458,Data_Products!$A$2:$A$33,0))</f>
        <v>81.07</v>
      </c>
      <c r="H6458" s="4" t="str">
        <f aca="false">INDEX(Data_Products!$C$2:$C$33,MATCH(C6458,Data_Products!$A$2:$A$33,0))</f>
        <v>Cement &amp; Aggregates</v>
      </c>
      <c r="I6458" s="10" t="n">
        <f aca="false">D6458*(E6458-G6458)</f>
        <v>452.64</v>
      </c>
      <c r="J6458" s="11" t="n">
        <f aca="false">IFERROR(I6458/F6458,0)</f>
        <v>0.317535146056065</v>
      </c>
      <c r="K6458" s="4" t="str">
        <f aca="false">IFERROR(INDEX(Data_Orders!$F$2:$F$4727,MATCH(B6458,Data_Orders!$A$2:$A$4727,0)),"")</f>
        <v>Contractor</v>
      </c>
      <c r="L6458" s="4" t="str">
        <f aca="false">IFERROR(INDEX(Data_Orders!$D$2:$D$4727,MATCH(B6458,Data_Orders!$A$2:$A$4727,0)),"")</f>
        <v>Rugby</v>
      </c>
    </row>
    <row r="6459" customFormat="false" ht="15" hidden="false" customHeight="false" outlineLevel="0" collapsed="false">
      <c r="A6459" s="4" t="s">
        <v>12275</v>
      </c>
      <c r="B6459" s="4" t="s">
        <v>3242</v>
      </c>
      <c r="C6459" s="4" t="s">
        <v>1075</v>
      </c>
      <c r="D6459" s="4" t="n">
        <v>9</v>
      </c>
      <c r="E6459" s="4" t="n">
        <v>98.61</v>
      </c>
      <c r="F6459" s="4" t="n">
        <v>887.49</v>
      </c>
      <c r="G6459" s="4" t="n">
        <f aca="false">INDEX(Data_Products!$D$2:$D$33,MATCH(C6459,Data_Products!$A$2:$A$33,0))</f>
        <v>74.84</v>
      </c>
      <c r="H6459" s="4" t="str">
        <f aca="false">INDEX(Data_Products!$C$2:$C$33,MATCH(C6459,Data_Products!$A$2:$A$33,0))</f>
        <v>Landscaping</v>
      </c>
      <c r="I6459" s="10" t="n">
        <f aca="false">D6459*(E6459-G6459)</f>
        <v>213.93</v>
      </c>
      <c r="J6459" s="11" t="n">
        <f aca="false">IFERROR(I6459/F6459,0)</f>
        <v>0.24105060338708</v>
      </c>
      <c r="K6459" s="4" t="str">
        <f aca="false">IFERROR(INDEX(Data_Orders!$F$2:$F$4727,MATCH(B6459,Data_Orders!$A$2:$A$4727,0)),"")</f>
        <v>Contractor</v>
      </c>
      <c r="L6459" s="4" t="str">
        <f aca="false">IFERROR(INDEX(Data_Orders!$D$2:$D$4727,MATCH(B6459,Data_Orders!$A$2:$A$4727,0)),"")</f>
        <v>Rugby</v>
      </c>
    </row>
    <row r="6460" customFormat="false" ht="15" hidden="false" customHeight="false" outlineLevel="0" collapsed="false">
      <c r="A6460" s="4" t="s">
        <v>12276</v>
      </c>
      <c r="B6460" s="4" t="s">
        <v>3242</v>
      </c>
      <c r="C6460" s="4" t="s">
        <v>1057</v>
      </c>
      <c r="D6460" s="4" t="n">
        <v>9</v>
      </c>
      <c r="E6460" s="4" t="n">
        <v>176.81</v>
      </c>
      <c r="F6460" s="4" t="n">
        <v>1591.29</v>
      </c>
      <c r="G6460" s="4" t="n">
        <f aca="false">INDEX(Data_Products!$D$2:$D$33,MATCH(C6460,Data_Products!$A$2:$A$33,0))</f>
        <v>129.57</v>
      </c>
      <c r="H6460" s="4" t="str">
        <f aca="false">INDEX(Data_Products!$C$2:$C$33,MATCH(C6460,Data_Products!$A$2:$A$33,0))</f>
        <v>Roofing</v>
      </c>
      <c r="I6460" s="10" t="n">
        <f aca="false">D6460*(E6460-G6460)</f>
        <v>425.16</v>
      </c>
      <c r="J6460" s="11" t="n">
        <f aca="false">IFERROR(I6460/F6460,0)</f>
        <v>0.267179458175443</v>
      </c>
      <c r="K6460" s="4" t="str">
        <f aca="false">IFERROR(INDEX(Data_Orders!$F$2:$F$4727,MATCH(B6460,Data_Orders!$A$2:$A$4727,0)),"")</f>
        <v>Contractor</v>
      </c>
      <c r="L6460" s="4" t="str">
        <f aca="false">IFERROR(INDEX(Data_Orders!$D$2:$D$4727,MATCH(B6460,Data_Orders!$A$2:$A$4727,0)),"")</f>
        <v>Rugby</v>
      </c>
    </row>
    <row r="6461" customFormat="false" ht="15" hidden="false" customHeight="false" outlineLevel="0" collapsed="false">
      <c r="A6461" s="4" t="s">
        <v>12277</v>
      </c>
      <c r="B6461" s="4" t="s">
        <v>3243</v>
      </c>
      <c r="C6461" s="4" t="s">
        <v>1068</v>
      </c>
      <c r="D6461" s="4" t="n">
        <v>18</v>
      </c>
      <c r="E6461" s="4" t="n">
        <v>86.28</v>
      </c>
      <c r="F6461" s="4" t="n">
        <v>1553.04</v>
      </c>
      <c r="G6461" s="4" t="n">
        <f aca="false">INDEX(Data_Products!$D$2:$D$33,MATCH(C6461,Data_Products!$A$2:$A$33,0))</f>
        <v>68.55</v>
      </c>
      <c r="H6461" s="4" t="str">
        <f aca="false">INDEX(Data_Products!$C$2:$C$33,MATCH(C6461,Data_Products!$A$2:$A$33,0))</f>
        <v>Plumbing &amp; Drainage</v>
      </c>
      <c r="I6461" s="10" t="n">
        <f aca="false">D6461*(E6461-G6461)</f>
        <v>319.14</v>
      </c>
      <c r="J6461" s="11" t="n">
        <f aca="false">IFERROR(I6461/F6461,0)</f>
        <v>0.205493741307371</v>
      </c>
      <c r="K6461" s="4" t="str">
        <f aca="false">IFERROR(INDEX(Data_Orders!$F$2:$F$4727,MATCH(B6461,Data_Orders!$A$2:$A$4727,0)),"")</f>
        <v>Contractor</v>
      </c>
      <c r="L6461" s="4" t="str">
        <f aca="false">IFERROR(INDEX(Data_Orders!$D$2:$D$4727,MATCH(B6461,Data_Orders!$A$2:$A$4727,0)),"")</f>
        <v>Rugby</v>
      </c>
    </row>
    <row r="6462" customFormat="false" ht="15" hidden="false" customHeight="false" outlineLevel="0" collapsed="false">
      <c r="A6462" s="4" t="s">
        <v>12278</v>
      </c>
      <c r="B6462" s="4" t="s">
        <v>3244</v>
      </c>
      <c r="C6462" s="4" t="s">
        <v>1073</v>
      </c>
      <c r="D6462" s="4" t="n">
        <v>20</v>
      </c>
      <c r="E6462" s="4" t="n">
        <v>231.05</v>
      </c>
      <c r="F6462" s="4" t="n">
        <v>4621</v>
      </c>
      <c r="G6462" s="4" t="n">
        <f aca="false">INDEX(Data_Products!$D$2:$D$33,MATCH(C6462,Data_Products!$A$2:$A$33,0))</f>
        <v>148.29</v>
      </c>
      <c r="H6462" s="4" t="str">
        <f aca="false">INDEX(Data_Products!$C$2:$C$33,MATCH(C6462,Data_Products!$A$2:$A$33,0))</f>
        <v>Landscaping</v>
      </c>
      <c r="I6462" s="10" t="n">
        <f aca="false">D6462*(E6462-G6462)</f>
        <v>1655.2</v>
      </c>
      <c r="J6462" s="11" t="n">
        <f aca="false">IFERROR(I6462/F6462,0)</f>
        <v>0.358190867777537</v>
      </c>
      <c r="K6462" s="4" t="str">
        <f aca="false">IFERROR(INDEX(Data_Orders!$F$2:$F$4727,MATCH(B6462,Data_Orders!$A$2:$A$4727,0)),"")</f>
        <v>Contractor</v>
      </c>
      <c r="L6462" s="4" t="str">
        <f aca="false">IFERROR(INDEX(Data_Orders!$D$2:$D$4727,MATCH(B6462,Data_Orders!$A$2:$A$4727,0)),"")</f>
        <v>Rugby</v>
      </c>
    </row>
    <row r="6463" customFormat="false" ht="15" hidden="false" customHeight="false" outlineLevel="0" collapsed="false">
      <c r="A6463" s="4" t="s">
        <v>12279</v>
      </c>
      <c r="B6463" s="4" t="s">
        <v>3244</v>
      </c>
      <c r="C6463" s="4" t="s">
        <v>1035</v>
      </c>
      <c r="D6463" s="4" t="n">
        <v>20</v>
      </c>
      <c r="E6463" s="4" t="n">
        <v>165.07</v>
      </c>
      <c r="F6463" s="4" t="n">
        <v>3301.4</v>
      </c>
      <c r="G6463" s="4" t="n">
        <f aca="false">INDEX(Data_Products!$D$2:$D$33,MATCH(C6463,Data_Products!$A$2:$A$33,0))</f>
        <v>134.65</v>
      </c>
      <c r="H6463" s="4" t="str">
        <f aca="false">INDEX(Data_Products!$C$2:$C$33,MATCH(C6463,Data_Products!$A$2:$A$33,0))</f>
        <v>Insulation</v>
      </c>
      <c r="I6463" s="10" t="n">
        <f aca="false">D6463*(E6463-G6463)</f>
        <v>608.4</v>
      </c>
      <c r="J6463" s="11" t="n">
        <f aca="false">IFERROR(I6463/F6463,0)</f>
        <v>0.184285454655601</v>
      </c>
      <c r="K6463" s="4" t="str">
        <f aca="false">IFERROR(INDEX(Data_Orders!$F$2:$F$4727,MATCH(B6463,Data_Orders!$A$2:$A$4727,0)),"")</f>
        <v>Contractor</v>
      </c>
      <c r="L6463" s="4" t="str">
        <f aca="false">IFERROR(INDEX(Data_Orders!$D$2:$D$4727,MATCH(B6463,Data_Orders!$A$2:$A$4727,0)),"")</f>
        <v>Rugby</v>
      </c>
    </row>
    <row r="6464" customFormat="false" ht="15" hidden="false" customHeight="false" outlineLevel="0" collapsed="false">
      <c r="A6464" s="4" t="s">
        <v>12280</v>
      </c>
      <c r="B6464" s="4" t="s">
        <v>3244</v>
      </c>
      <c r="C6464" s="4" t="s">
        <v>1059</v>
      </c>
      <c r="D6464" s="4" t="n">
        <v>7</v>
      </c>
      <c r="E6464" s="4" t="n">
        <v>103.63</v>
      </c>
      <c r="F6464" s="4" t="n">
        <v>725.41</v>
      </c>
      <c r="G6464" s="4" t="n">
        <f aca="false">INDEX(Data_Products!$D$2:$D$33,MATCH(C6464,Data_Products!$A$2:$A$33,0))</f>
        <v>82.55</v>
      </c>
      <c r="H6464" s="4" t="str">
        <f aca="false">INDEX(Data_Products!$C$2:$C$33,MATCH(C6464,Data_Products!$A$2:$A$33,0))</f>
        <v>Roofing</v>
      </c>
      <c r="I6464" s="10" t="n">
        <f aca="false">D6464*(E6464-G6464)</f>
        <v>147.56</v>
      </c>
      <c r="J6464" s="11" t="n">
        <f aca="false">IFERROR(I6464/F6464,0)</f>
        <v>0.203415999228023</v>
      </c>
      <c r="K6464" s="4" t="str">
        <f aca="false">IFERROR(INDEX(Data_Orders!$F$2:$F$4727,MATCH(B6464,Data_Orders!$A$2:$A$4727,0)),"")</f>
        <v>Contractor</v>
      </c>
      <c r="L6464" s="4" t="str">
        <f aca="false">IFERROR(INDEX(Data_Orders!$D$2:$D$4727,MATCH(B6464,Data_Orders!$A$2:$A$4727,0)),"")</f>
        <v>Rugby</v>
      </c>
    </row>
    <row r="6465" customFormat="false" ht="15" hidden="false" customHeight="false" outlineLevel="0" collapsed="false">
      <c r="A6465" s="4" t="s">
        <v>12281</v>
      </c>
      <c r="B6465" s="4" t="s">
        <v>3244</v>
      </c>
      <c r="C6465" s="4" t="s">
        <v>1015</v>
      </c>
      <c r="D6465" s="4" t="n">
        <v>15</v>
      </c>
      <c r="E6465" s="4" t="n">
        <v>122.01</v>
      </c>
      <c r="F6465" s="4" t="n">
        <v>1830.15</v>
      </c>
      <c r="G6465" s="4" t="n">
        <f aca="false">INDEX(Data_Products!$D$2:$D$33,MATCH(C6465,Data_Products!$A$2:$A$33,0))</f>
        <v>85.53</v>
      </c>
      <c r="H6465" s="4" t="str">
        <f aca="false">INDEX(Data_Products!$C$2:$C$33,MATCH(C6465,Data_Products!$A$2:$A$33,0))</f>
        <v>Timber</v>
      </c>
      <c r="I6465" s="10" t="n">
        <f aca="false">D6465*(E6465-G6465)</f>
        <v>547.2</v>
      </c>
      <c r="J6465" s="11" t="n">
        <f aca="false">IFERROR(I6465/F6465,0)</f>
        <v>0.298991885910991</v>
      </c>
      <c r="K6465" s="4" t="str">
        <f aca="false">IFERROR(INDEX(Data_Orders!$F$2:$F$4727,MATCH(B6465,Data_Orders!$A$2:$A$4727,0)),"")</f>
        <v>Contractor</v>
      </c>
      <c r="L6465" s="4" t="str">
        <f aca="false">IFERROR(INDEX(Data_Orders!$D$2:$D$4727,MATCH(B6465,Data_Orders!$A$2:$A$4727,0)),"")</f>
        <v>Rugby</v>
      </c>
    </row>
    <row r="6466" customFormat="false" ht="15" hidden="false" customHeight="false" outlineLevel="0" collapsed="false">
      <c r="A6466" s="4" t="s">
        <v>12282</v>
      </c>
      <c r="B6466" s="4" t="s">
        <v>3244</v>
      </c>
      <c r="C6466" s="4" t="s">
        <v>1044</v>
      </c>
      <c r="D6466" s="4" t="n">
        <v>18</v>
      </c>
      <c r="E6466" s="4" t="n">
        <v>190.44</v>
      </c>
      <c r="F6466" s="4" t="n">
        <v>3427.92</v>
      </c>
      <c r="G6466" s="4" t="n">
        <f aca="false">INDEX(Data_Products!$D$2:$D$33,MATCH(C6466,Data_Products!$A$2:$A$33,0))</f>
        <v>115.48</v>
      </c>
      <c r="H6466" s="4" t="str">
        <f aca="false">INDEX(Data_Products!$C$2:$C$33,MATCH(C6466,Data_Products!$A$2:$A$33,0))</f>
        <v>Tools &amp; Fixings</v>
      </c>
      <c r="I6466" s="10" t="n">
        <f aca="false">D6466*(E6466-G6466)</f>
        <v>1349.28</v>
      </c>
      <c r="J6466" s="11" t="n">
        <f aca="false">IFERROR(I6466/F6466,0)</f>
        <v>0.393614786809494</v>
      </c>
      <c r="K6466" s="4" t="str">
        <f aca="false">IFERROR(INDEX(Data_Orders!$F$2:$F$4727,MATCH(B6466,Data_Orders!$A$2:$A$4727,0)),"")</f>
        <v>Contractor</v>
      </c>
      <c r="L6466" s="4" t="str">
        <f aca="false">IFERROR(INDEX(Data_Orders!$D$2:$D$4727,MATCH(B6466,Data_Orders!$A$2:$A$4727,0)),"")</f>
        <v>Rugby</v>
      </c>
    </row>
    <row r="6467" customFormat="false" ht="15" hidden="false" customHeight="false" outlineLevel="0" collapsed="false">
      <c r="A6467" s="4" t="s">
        <v>12283</v>
      </c>
      <c r="B6467" s="4" t="s">
        <v>3245</v>
      </c>
      <c r="C6467" s="4" t="s">
        <v>1055</v>
      </c>
      <c r="D6467" s="4" t="n">
        <v>11</v>
      </c>
      <c r="E6467" s="4" t="n">
        <v>205.03</v>
      </c>
      <c r="F6467" s="4" t="n">
        <v>2255.33</v>
      </c>
      <c r="G6467" s="4" t="n">
        <f aca="false">INDEX(Data_Products!$D$2:$D$33,MATCH(C6467,Data_Products!$A$2:$A$33,0))</f>
        <v>138.6</v>
      </c>
      <c r="H6467" s="4" t="str">
        <f aca="false">INDEX(Data_Products!$C$2:$C$33,MATCH(C6467,Data_Products!$A$2:$A$33,0))</f>
        <v>Roofing</v>
      </c>
      <c r="I6467" s="10" t="n">
        <f aca="false">D6467*(E6467-G6467)</f>
        <v>730.73</v>
      </c>
      <c r="J6467" s="11" t="n">
        <f aca="false">IFERROR(I6467/F6467,0)</f>
        <v>0.324001365653807</v>
      </c>
      <c r="K6467" s="4" t="str">
        <f aca="false">IFERROR(INDEX(Data_Orders!$F$2:$F$4727,MATCH(B6467,Data_Orders!$A$2:$A$4727,0)),"")</f>
        <v>Contractor</v>
      </c>
      <c r="L6467" s="4" t="str">
        <f aca="false">IFERROR(INDEX(Data_Orders!$D$2:$D$4727,MATCH(B6467,Data_Orders!$A$2:$A$4727,0)),"")</f>
        <v>Rugby</v>
      </c>
    </row>
    <row r="6468" customFormat="false" ht="15" hidden="false" customHeight="false" outlineLevel="0" collapsed="false">
      <c r="A6468" s="4" t="s">
        <v>12284</v>
      </c>
      <c r="B6468" s="4" t="s">
        <v>3246</v>
      </c>
      <c r="C6468" s="4" t="s">
        <v>1017</v>
      </c>
      <c r="D6468" s="4" t="n">
        <v>17</v>
      </c>
      <c r="E6468" s="4" t="n">
        <v>49.15</v>
      </c>
      <c r="F6468" s="4" t="n">
        <v>835.55</v>
      </c>
      <c r="G6468" s="4" t="n">
        <f aca="false">INDEX(Data_Products!$D$2:$D$33,MATCH(C6468,Data_Products!$A$2:$A$33,0))</f>
        <v>31.44</v>
      </c>
      <c r="H6468" s="4" t="str">
        <f aca="false">INDEX(Data_Products!$C$2:$C$33,MATCH(C6468,Data_Products!$A$2:$A$33,0))</f>
        <v>Timber</v>
      </c>
      <c r="I6468" s="10" t="n">
        <f aca="false">D6468*(E6468-G6468)</f>
        <v>301.07</v>
      </c>
      <c r="J6468" s="11" t="n">
        <f aca="false">IFERROR(I6468/F6468,0)</f>
        <v>0.360325534079349</v>
      </c>
      <c r="K6468" s="4" t="str">
        <f aca="false">IFERROR(INDEX(Data_Orders!$F$2:$F$4727,MATCH(B6468,Data_Orders!$A$2:$A$4727,0)),"")</f>
        <v>Contractor</v>
      </c>
      <c r="L6468" s="4" t="str">
        <f aca="false">IFERROR(INDEX(Data_Orders!$D$2:$D$4727,MATCH(B6468,Data_Orders!$A$2:$A$4727,0)),"")</f>
        <v>Rugby</v>
      </c>
    </row>
    <row r="6469" customFormat="false" ht="15" hidden="false" customHeight="false" outlineLevel="0" collapsed="false">
      <c r="A6469" s="4" t="s">
        <v>12285</v>
      </c>
      <c r="B6469" s="4" t="s">
        <v>3246</v>
      </c>
      <c r="C6469" s="4" t="s">
        <v>1019</v>
      </c>
      <c r="D6469" s="4" t="n">
        <v>17</v>
      </c>
      <c r="E6469" s="4" t="n">
        <v>79.76</v>
      </c>
      <c r="F6469" s="4" t="n">
        <v>1355.92</v>
      </c>
      <c r="G6469" s="4" t="n">
        <f aca="false">INDEX(Data_Products!$D$2:$D$33,MATCH(C6469,Data_Products!$A$2:$A$33,0))</f>
        <v>59.07</v>
      </c>
      <c r="H6469" s="4" t="str">
        <f aca="false">INDEX(Data_Products!$C$2:$C$33,MATCH(C6469,Data_Products!$A$2:$A$33,0))</f>
        <v>Timber</v>
      </c>
      <c r="I6469" s="10" t="n">
        <f aca="false">D6469*(E6469-G6469)</f>
        <v>351.73</v>
      </c>
      <c r="J6469" s="11" t="n">
        <f aca="false">IFERROR(I6469/F6469,0)</f>
        <v>0.259403209628887</v>
      </c>
      <c r="K6469" s="4" t="str">
        <f aca="false">IFERROR(INDEX(Data_Orders!$F$2:$F$4727,MATCH(B6469,Data_Orders!$A$2:$A$4727,0)),"")</f>
        <v>Contractor</v>
      </c>
      <c r="L6469" s="4" t="str">
        <f aca="false">IFERROR(INDEX(Data_Orders!$D$2:$D$4727,MATCH(B6469,Data_Orders!$A$2:$A$4727,0)),"")</f>
        <v>Rugby</v>
      </c>
    </row>
    <row r="6470" customFormat="false" ht="15" hidden="false" customHeight="false" outlineLevel="0" collapsed="false">
      <c r="A6470" s="4" t="s">
        <v>12286</v>
      </c>
      <c r="B6470" s="4" t="s">
        <v>3246</v>
      </c>
      <c r="C6470" s="4" t="s">
        <v>1048</v>
      </c>
      <c r="D6470" s="4" t="n">
        <v>9</v>
      </c>
      <c r="E6470" s="4" t="n">
        <v>112.72</v>
      </c>
      <c r="F6470" s="4" t="n">
        <v>1014.48</v>
      </c>
      <c r="G6470" s="4" t="n">
        <f aca="false">INDEX(Data_Products!$D$2:$D$33,MATCH(C6470,Data_Products!$A$2:$A$33,0))</f>
        <v>83.21</v>
      </c>
      <c r="H6470" s="4" t="str">
        <f aca="false">INDEX(Data_Products!$C$2:$C$33,MATCH(C6470,Data_Products!$A$2:$A$33,0))</f>
        <v>Tools &amp; Fixings</v>
      </c>
      <c r="I6470" s="10" t="n">
        <f aca="false">D6470*(E6470-G6470)</f>
        <v>265.59</v>
      </c>
      <c r="J6470" s="11" t="n">
        <f aca="false">IFERROR(I6470/F6470,0)</f>
        <v>0.261799148332151</v>
      </c>
      <c r="K6470" s="4" t="str">
        <f aca="false">IFERROR(INDEX(Data_Orders!$F$2:$F$4727,MATCH(B6470,Data_Orders!$A$2:$A$4727,0)),"")</f>
        <v>Contractor</v>
      </c>
      <c r="L6470" s="4" t="str">
        <f aca="false">IFERROR(INDEX(Data_Orders!$D$2:$D$4727,MATCH(B6470,Data_Orders!$A$2:$A$4727,0)),"")</f>
        <v>Rugby</v>
      </c>
    </row>
    <row r="6471" customFormat="false" ht="15" hidden="false" customHeight="false" outlineLevel="0" collapsed="false">
      <c r="A6471" s="4" t="s">
        <v>12287</v>
      </c>
      <c r="B6471" s="4" t="s">
        <v>3246</v>
      </c>
      <c r="C6471" s="4" t="s">
        <v>1041</v>
      </c>
      <c r="D6471" s="4" t="n">
        <v>18</v>
      </c>
      <c r="E6471" s="4" t="n">
        <v>242.75</v>
      </c>
      <c r="F6471" s="4" t="n">
        <v>4369.5</v>
      </c>
      <c r="G6471" s="4" t="n">
        <f aca="false">INDEX(Data_Products!$D$2:$D$33,MATCH(C6471,Data_Products!$A$2:$A$33,0))</f>
        <v>142.94</v>
      </c>
      <c r="H6471" s="4" t="str">
        <f aca="false">INDEX(Data_Products!$C$2:$C$33,MATCH(C6471,Data_Products!$A$2:$A$33,0))</f>
        <v>Tools &amp; Fixings</v>
      </c>
      <c r="I6471" s="10" t="n">
        <f aca="false">D6471*(E6471-G6471)</f>
        <v>1796.58</v>
      </c>
      <c r="J6471" s="11" t="n">
        <f aca="false">IFERROR(I6471/F6471,0)</f>
        <v>0.411163748712667</v>
      </c>
      <c r="K6471" s="4" t="str">
        <f aca="false">IFERROR(INDEX(Data_Orders!$F$2:$F$4727,MATCH(B6471,Data_Orders!$A$2:$A$4727,0)),"")</f>
        <v>Contractor</v>
      </c>
      <c r="L6471" s="4" t="str">
        <f aca="false">IFERROR(INDEX(Data_Orders!$D$2:$D$4727,MATCH(B6471,Data_Orders!$A$2:$A$4727,0)),"")</f>
        <v>Rugby</v>
      </c>
    </row>
    <row r="6472" customFormat="false" ht="15" hidden="false" customHeight="false" outlineLevel="0" collapsed="false">
      <c r="A6472" s="4" t="s">
        <v>12288</v>
      </c>
      <c r="B6472" s="4" t="s">
        <v>3246</v>
      </c>
      <c r="C6472" s="4" t="s">
        <v>1077</v>
      </c>
      <c r="D6472" s="4" t="n">
        <v>13</v>
      </c>
      <c r="E6472" s="4" t="n">
        <v>46.61</v>
      </c>
      <c r="F6472" s="4" t="n">
        <v>605.93</v>
      </c>
      <c r="G6472" s="4" t="n">
        <f aca="false">INDEX(Data_Products!$D$2:$D$33,MATCH(C6472,Data_Products!$A$2:$A$33,0))</f>
        <v>36.87</v>
      </c>
      <c r="H6472" s="4" t="str">
        <f aca="false">INDEX(Data_Products!$C$2:$C$33,MATCH(C6472,Data_Products!$A$2:$A$33,0))</f>
        <v>Landscaping</v>
      </c>
      <c r="I6472" s="10" t="n">
        <f aca="false">D6472*(E6472-G6472)</f>
        <v>126.62</v>
      </c>
      <c r="J6472" s="11" t="n">
        <f aca="false">IFERROR(I6472/F6472,0)</f>
        <v>0.208968032611028</v>
      </c>
      <c r="K6472" s="4" t="str">
        <f aca="false">IFERROR(INDEX(Data_Orders!$F$2:$F$4727,MATCH(B6472,Data_Orders!$A$2:$A$4727,0)),"")</f>
        <v>Contractor</v>
      </c>
      <c r="L6472" s="4" t="str">
        <f aca="false">IFERROR(INDEX(Data_Orders!$D$2:$D$4727,MATCH(B6472,Data_Orders!$A$2:$A$4727,0)),"")</f>
        <v>Rugby</v>
      </c>
    </row>
    <row r="6473" customFormat="false" ht="15" hidden="false" customHeight="false" outlineLevel="0" collapsed="false">
      <c r="A6473" s="4" t="s">
        <v>12289</v>
      </c>
      <c r="B6473" s="4" t="s">
        <v>3247</v>
      </c>
      <c r="C6473" s="4" t="s">
        <v>1050</v>
      </c>
      <c r="D6473" s="4" t="n">
        <v>20</v>
      </c>
      <c r="E6473" s="4" t="n">
        <v>238.63</v>
      </c>
      <c r="F6473" s="4" t="n">
        <v>4772.6</v>
      </c>
      <c r="G6473" s="4" t="n">
        <f aca="false">INDEX(Data_Products!$D$2:$D$33,MATCH(C6473,Data_Products!$A$2:$A$33,0))</f>
        <v>148.91</v>
      </c>
      <c r="H6473" s="4" t="str">
        <f aca="false">INDEX(Data_Products!$C$2:$C$33,MATCH(C6473,Data_Products!$A$2:$A$33,0))</f>
        <v>Tools &amp; Fixings</v>
      </c>
      <c r="I6473" s="10" t="n">
        <f aca="false">D6473*(E6473-G6473)</f>
        <v>1794.4</v>
      </c>
      <c r="J6473" s="11" t="n">
        <f aca="false">IFERROR(I6473/F6473,0)</f>
        <v>0.375979549930855</v>
      </c>
      <c r="K6473" s="4" t="str">
        <f aca="false">IFERROR(INDEX(Data_Orders!$F$2:$F$4727,MATCH(B6473,Data_Orders!$A$2:$A$4727,0)),"")</f>
        <v>Contractor</v>
      </c>
      <c r="L6473" s="4" t="str">
        <f aca="false">IFERROR(INDEX(Data_Orders!$D$2:$D$4727,MATCH(B6473,Data_Orders!$A$2:$A$4727,0)),"")</f>
        <v>Rugby</v>
      </c>
    </row>
    <row r="6474" customFormat="false" ht="15" hidden="false" customHeight="false" outlineLevel="0" collapsed="false">
      <c r="A6474" s="4" t="s">
        <v>12290</v>
      </c>
      <c r="B6474" s="4" t="s">
        <v>3247</v>
      </c>
      <c r="C6474" s="4" t="s">
        <v>1039</v>
      </c>
      <c r="D6474" s="4" t="n">
        <v>2</v>
      </c>
      <c r="E6474" s="4" t="n">
        <v>160.41</v>
      </c>
      <c r="F6474" s="4" t="n">
        <v>320.82</v>
      </c>
      <c r="G6474" s="4" t="n">
        <f aca="false">INDEX(Data_Products!$D$2:$D$33,MATCH(C6474,Data_Products!$A$2:$A$33,0))</f>
        <v>99.74</v>
      </c>
      <c r="H6474" s="4" t="str">
        <f aca="false">INDEX(Data_Products!$C$2:$C$33,MATCH(C6474,Data_Products!$A$2:$A$33,0))</f>
        <v>Insulation</v>
      </c>
      <c r="I6474" s="10" t="n">
        <f aca="false">D6474*(E6474-G6474)</f>
        <v>121.34</v>
      </c>
      <c r="J6474" s="11" t="n">
        <f aca="false">IFERROR(I6474/F6474,0)</f>
        <v>0.378218315566361</v>
      </c>
      <c r="K6474" s="4" t="str">
        <f aca="false">IFERROR(INDEX(Data_Orders!$F$2:$F$4727,MATCH(B6474,Data_Orders!$A$2:$A$4727,0)),"")</f>
        <v>Contractor</v>
      </c>
      <c r="L6474" s="4" t="str">
        <f aca="false">IFERROR(INDEX(Data_Orders!$D$2:$D$4727,MATCH(B6474,Data_Orders!$A$2:$A$4727,0)),"")</f>
        <v>Rugby</v>
      </c>
    </row>
    <row r="6475" customFormat="false" ht="15" hidden="false" customHeight="false" outlineLevel="0" collapsed="false">
      <c r="A6475" s="4" t="s">
        <v>12291</v>
      </c>
      <c r="B6475" s="4" t="s">
        <v>3247</v>
      </c>
      <c r="C6475" s="4" t="s">
        <v>1046</v>
      </c>
      <c r="D6475" s="4" t="n">
        <v>10</v>
      </c>
      <c r="E6475" s="4" t="n">
        <v>154.02</v>
      </c>
      <c r="F6475" s="4" t="n">
        <v>1540.2</v>
      </c>
      <c r="G6475" s="4" t="n">
        <f aca="false">INDEX(Data_Products!$D$2:$D$33,MATCH(C6475,Data_Products!$A$2:$A$33,0))</f>
        <v>102.1</v>
      </c>
      <c r="H6475" s="4" t="str">
        <f aca="false">INDEX(Data_Products!$C$2:$C$33,MATCH(C6475,Data_Products!$A$2:$A$33,0))</f>
        <v>Tools &amp; Fixings</v>
      </c>
      <c r="I6475" s="10" t="n">
        <f aca="false">D6475*(E6475-G6475)</f>
        <v>519.2</v>
      </c>
      <c r="J6475" s="11" t="n">
        <f aca="false">IFERROR(I6475/F6475,0)</f>
        <v>0.337099078041813</v>
      </c>
      <c r="K6475" s="4" t="str">
        <f aca="false">IFERROR(INDEX(Data_Orders!$F$2:$F$4727,MATCH(B6475,Data_Orders!$A$2:$A$4727,0)),"")</f>
        <v>Contractor</v>
      </c>
      <c r="L6475" s="4" t="str">
        <f aca="false">IFERROR(INDEX(Data_Orders!$D$2:$D$4727,MATCH(B6475,Data_Orders!$A$2:$A$4727,0)),"")</f>
        <v>Rugby</v>
      </c>
    </row>
    <row r="6476" customFormat="false" ht="15" hidden="false" customHeight="false" outlineLevel="0" collapsed="false">
      <c r="A6476" s="4" t="s">
        <v>12292</v>
      </c>
      <c r="B6476" s="4" t="s">
        <v>3247</v>
      </c>
      <c r="C6476" s="4" t="s">
        <v>1064</v>
      </c>
      <c r="D6476" s="4" t="n">
        <v>11</v>
      </c>
      <c r="E6476" s="4" t="n">
        <v>97.63</v>
      </c>
      <c r="F6476" s="4" t="n">
        <v>1073.93</v>
      </c>
      <c r="G6476" s="4" t="n">
        <f aca="false">INDEX(Data_Products!$D$2:$D$33,MATCH(C6476,Data_Products!$A$2:$A$33,0))</f>
        <v>65.21</v>
      </c>
      <c r="H6476" s="4" t="str">
        <f aca="false">INDEX(Data_Products!$C$2:$C$33,MATCH(C6476,Data_Products!$A$2:$A$33,0))</f>
        <v>Plumbing &amp; Drainage</v>
      </c>
      <c r="I6476" s="10" t="n">
        <f aca="false">D6476*(E6476-G6476)</f>
        <v>356.62</v>
      </c>
      <c r="J6476" s="11" t="n">
        <f aca="false">IFERROR(I6476/F6476,0)</f>
        <v>0.332070060432244</v>
      </c>
      <c r="K6476" s="4" t="str">
        <f aca="false">IFERROR(INDEX(Data_Orders!$F$2:$F$4727,MATCH(B6476,Data_Orders!$A$2:$A$4727,0)),"")</f>
        <v>Contractor</v>
      </c>
      <c r="L6476" s="4" t="str">
        <f aca="false">IFERROR(INDEX(Data_Orders!$D$2:$D$4727,MATCH(B6476,Data_Orders!$A$2:$A$4727,0)),"")</f>
        <v>Rugby</v>
      </c>
    </row>
    <row r="6477" customFormat="false" ht="15" hidden="false" customHeight="false" outlineLevel="0" collapsed="false">
      <c r="A6477" s="4" t="s">
        <v>12293</v>
      </c>
      <c r="B6477" s="4" t="s">
        <v>3247</v>
      </c>
      <c r="C6477" s="4" t="s">
        <v>1019</v>
      </c>
      <c r="D6477" s="4" t="n">
        <v>16</v>
      </c>
      <c r="E6477" s="4" t="n">
        <v>79.76</v>
      </c>
      <c r="F6477" s="4" t="n">
        <v>1276.16</v>
      </c>
      <c r="G6477" s="4" t="n">
        <f aca="false">INDEX(Data_Products!$D$2:$D$33,MATCH(C6477,Data_Products!$A$2:$A$33,0))</f>
        <v>59.07</v>
      </c>
      <c r="H6477" s="4" t="str">
        <f aca="false">INDEX(Data_Products!$C$2:$C$33,MATCH(C6477,Data_Products!$A$2:$A$33,0))</f>
        <v>Timber</v>
      </c>
      <c r="I6477" s="10" t="n">
        <f aca="false">D6477*(E6477-G6477)</f>
        <v>331.04</v>
      </c>
      <c r="J6477" s="11" t="n">
        <f aca="false">IFERROR(I6477/F6477,0)</f>
        <v>0.259403209628887</v>
      </c>
      <c r="K6477" s="4" t="str">
        <f aca="false">IFERROR(INDEX(Data_Orders!$F$2:$F$4727,MATCH(B6477,Data_Orders!$A$2:$A$4727,0)),"")</f>
        <v>Contractor</v>
      </c>
      <c r="L6477" s="4" t="str">
        <f aca="false">IFERROR(INDEX(Data_Orders!$D$2:$D$4727,MATCH(B6477,Data_Orders!$A$2:$A$4727,0)),"")</f>
        <v>Rugby</v>
      </c>
    </row>
    <row r="6478" customFormat="false" ht="15" hidden="false" customHeight="false" outlineLevel="0" collapsed="false">
      <c r="A6478" s="4" t="s">
        <v>12294</v>
      </c>
      <c r="B6478" s="4" t="s">
        <v>3248</v>
      </c>
      <c r="C6478" s="4" t="s">
        <v>1068</v>
      </c>
      <c r="D6478" s="4" t="n">
        <v>4</v>
      </c>
      <c r="E6478" s="4" t="n">
        <v>86.28</v>
      </c>
      <c r="F6478" s="4" t="n">
        <v>345.12</v>
      </c>
      <c r="G6478" s="4" t="n">
        <f aca="false">INDEX(Data_Products!$D$2:$D$33,MATCH(C6478,Data_Products!$A$2:$A$33,0))</f>
        <v>68.55</v>
      </c>
      <c r="H6478" s="4" t="str">
        <f aca="false">INDEX(Data_Products!$C$2:$C$33,MATCH(C6478,Data_Products!$A$2:$A$33,0))</f>
        <v>Plumbing &amp; Drainage</v>
      </c>
      <c r="I6478" s="10" t="n">
        <f aca="false">D6478*(E6478-G6478)</f>
        <v>70.92</v>
      </c>
      <c r="J6478" s="11" t="n">
        <f aca="false">IFERROR(I6478/F6478,0)</f>
        <v>0.205493741307371</v>
      </c>
      <c r="K6478" s="4" t="str">
        <f aca="false">IFERROR(INDEX(Data_Orders!$F$2:$F$4727,MATCH(B6478,Data_Orders!$A$2:$A$4727,0)),"")</f>
        <v>Contractor</v>
      </c>
      <c r="L6478" s="4" t="str">
        <f aca="false">IFERROR(INDEX(Data_Orders!$D$2:$D$4727,MATCH(B6478,Data_Orders!$A$2:$A$4727,0)),"")</f>
        <v>Rugby</v>
      </c>
    </row>
    <row r="6479" customFormat="false" ht="15" hidden="false" customHeight="false" outlineLevel="0" collapsed="false">
      <c r="A6479" s="4" t="s">
        <v>12295</v>
      </c>
      <c r="B6479" s="4" t="s">
        <v>3248</v>
      </c>
      <c r="C6479" s="4" t="s">
        <v>1044</v>
      </c>
      <c r="D6479" s="4" t="n">
        <v>9</v>
      </c>
      <c r="E6479" s="4" t="n">
        <v>190.44</v>
      </c>
      <c r="F6479" s="4" t="n">
        <v>1713.96</v>
      </c>
      <c r="G6479" s="4" t="n">
        <f aca="false">INDEX(Data_Products!$D$2:$D$33,MATCH(C6479,Data_Products!$A$2:$A$33,0))</f>
        <v>115.48</v>
      </c>
      <c r="H6479" s="4" t="str">
        <f aca="false">INDEX(Data_Products!$C$2:$C$33,MATCH(C6479,Data_Products!$A$2:$A$33,0))</f>
        <v>Tools &amp; Fixings</v>
      </c>
      <c r="I6479" s="10" t="n">
        <f aca="false">D6479*(E6479-G6479)</f>
        <v>674.64</v>
      </c>
      <c r="J6479" s="11" t="n">
        <f aca="false">IFERROR(I6479/F6479,0)</f>
        <v>0.393614786809494</v>
      </c>
      <c r="K6479" s="4" t="str">
        <f aca="false">IFERROR(INDEX(Data_Orders!$F$2:$F$4727,MATCH(B6479,Data_Orders!$A$2:$A$4727,0)),"")</f>
        <v>Contractor</v>
      </c>
      <c r="L6479" s="4" t="str">
        <f aca="false">IFERROR(INDEX(Data_Orders!$D$2:$D$4727,MATCH(B6479,Data_Orders!$A$2:$A$4727,0)),"")</f>
        <v>Rugby</v>
      </c>
    </row>
    <row r="6480" customFormat="false" ht="15" hidden="false" customHeight="false" outlineLevel="0" collapsed="false">
      <c r="A6480" s="4" t="s">
        <v>12296</v>
      </c>
      <c r="B6480" s="4" t="s">
        <v>3249</v>
      </c>
      <c r="C6480" s="4" t="s">
        <v>1070</v>
      </c>
      <c r="D6480" s="4" t="n">
        <v>20</v>
      </c>
      <c r="E6480" s="4" t="n">
        <v>230.32</v>
      </c>
      <c r="F6480" s="4" t="n">
        <v>4606.4</v>
      </c>
      <c r="G6480" s="4" t="n">
        <f aca="false">INDEX(Data_Products!$D$2:$D$33,MATCH(C6480,Data_Products!$A$2:$A$33,0))</f>
        <v>161.64</v>
      </c>
      <c r="H6480" s="4" t="str">
        <f aca="false">INDEX(Data_Products!$C$2:$C$33,MATCH(C6480,Data_Products!$A$2:$A$33,0))</f>
        <v>Landscaping</v>
      </c>
      <c r="I6480" s="10" t="n">
        <f aca="false">D6480*(E6480-G6480)</f>
        <v>1373.6</v>
      </c>
      <c r="J6480" s="11" t="n">
        <f aca="false">IFERROR(I6480/F6480,0)</f>
        <v>0.298193817297673</v>
      </c>
      <c r="K6480" s="4" t="str">
        <f aca="false">IFERROR(INDEX(Data_Orders!$F$2:$F$4727,MATCH(B6480,Data_Orders!$A$2:$A$4727,0)),"")</f>
        <v>Retail</v>
      </c>
      <c r="L6480" s="4" t="str">
        <f aca="false">IFERROR(INDEX(Data_Orders!$D$2:$D$4727,MATCH(B6480,Data_Orders!$A$2:$A$4727,0)),"")</f>
        <v>Northampton</v>
      </c>
    </row>
    <row r="6481" customFormat="false" ht="15" hidden="false" customHeight="false" outlineLevel="0" collapsed="false">
      <c r="A6481" s="4" t="s">
        <v>12297</v>
      </c>
      <c r="B6481" s="4" t="s">
        <v>3250</v>
      </c>
      <c r="C6481" s="4" t="s">
        <v>1059</v>
      </c>
      <c r="D6481" s="4" t="n">
        <v>7</v>
      </c>
      <c r="E6481" s="4" t="n">
        <v>103.63</v>
      </c>
      <c r="F6481" s="4" t="n">
        <v>725.41</v>
      </c>
      <c r="G6481" s="4" t="n">
        <f aca="false">INDEX(Data_Products!$D$2:$D$33,MATCH(C6481,Data_Products!$A$2:$A$33,0))</f>
        <v>82.55</v>
      </c>
      <c r="H6481" s="4" t="str">
        <f aca="false">INDEX(Data_Products!$C$2:$C$33,MATCH(C6481,Data_Products!$A$2:$A$33,0))</f>
        <v>Roofing</v>
      </c>
      <c r="I6481" s="10" t="n">
        <f aca="false">D6481*(E6481-G6481)</f>
        <v>147.56</v>
      </c>
      <c r="J6481" s="11" t="n">
        <f aca="false">IFERROR(I6481/F6481,0)</f>
        <v>0.203415999228023</v>
      </c>
      <c r="K6481" s="4" t="str">
        <f aca="false">IFERROR(INDEX(Data_Orders!$F$2:$F$4727,MATCH(B6481,Data_Orders!$A$2:$A$4727,0)),"")</f>
        <v>Retail</v>
      </c>
      <c r="L6481" s="4" t="str">
        <f aca="false">IFERROR(INDEX(Data_Orders!$D$2:$D$4727,MATCH(B6481,Data_Orders!$A$2:$A$4727,0)),"")</f>
        <v>Northampton</v>
      </c>
    </row>
    <row r="6482" customFormat="false" ht="15" hidden="false" customHeight="false" outlineLevel="0" collapsed="false">
      <c r="A6482" s="4" t="s">
        <v>12298</v>
      </c>
      <c r="B6482" s="4" t="s">
        <v>3250</v>
      </c>
      <c r="C6482" s="4" t="s">
        <v>1028</v>
      </c>
      <c r="D6482" s="4" t="n">
        <v>18</v>
      </c>
      <c r="E6482" s="4" t="n">
        <v>118.79</v>
      </c>
      <c r="F6482" s="4" t="n">
        <v>2138.22</v>
      </c>
      <c r="G6482" s="4" t="n">
        <f aca="false">INDEX(Data_Products!$D$2:$D$33,MATCH(C6482,Data_Products!$A$2:$A$33,0))</f>
        <v>81.07</v>
      </c>
      <c r="H6482" s="4" t="str">
        <f aca="false">INDEX(Data_Products!$C$2:$C$33,MATCH(C6482,Data_Products!$A$2:$A$33,0))</f>
        <v>Cement &amp; Aggregates</v>
      </c>
      <c r="I6482" s="10" t="n">
        <f aca="false">D6482*(E6482-G6482)</f>
        <v>678.96</v>
      </c>
      <c r="J6482" s="11" t="n">
        <f aca="false">IFERROR(I6482/F6482,0)</f>
        <v>0.317535146056066</v>
      </c>
      <c r="K6482" s="4" t="str">
        <f aca="false">IFERROR(INDEX(Data_Orders!$F$2:$F$4727,MATCH(B6482,Data_Orders!$A$2:$A$4727,0)),"")</f>
        <v>Retail</v>
      </c>
      <c r="L6482" s="4" t="str">
        <f aca="false">IFERROR(INDEX(Data_Orders!$D$2:$D$4727,MATCH(B6482,Data_Orders!$A$2:$A$4727,0)),"")</f>
        <v>Northampton</v>
      </c>
    </row>
    <row r="6483" customFormat="false" ht="15" hidden="false" customHeight="false" outlineLevel="0" collapsed="false">
      <c r="A6483" s="4" t="s">
        <v>12299</v>
      </c>
      <c r="B6483" s="4" t="s">
        <v>3250</v>
      </c>
      <c r="C6483" s="4" t="s">
        <v>1021</v>
      </c>
      <c r="D6483" s="4" t="n">
        <v>8</v>
      </c>
      <c r="E6483" s="4" t="n">
        <v>73.76</v>
      </c>
      <c r="F6483" s="4" t="n">
        <v>590.08</v>
      </c>
      <c r="G6483" s="4" t="n">
        <f aca="false">INDEX(Data_Products!$D$2:$D$33,MATCH(C6483,Data_Products!$A$2:$A$33,0))</f>
        <v>51.51</v>
      </c>
      <c r="H6483" s="4" t="str">
        <f aca="false">INDEX(Data_Products!$C$2:$C$33,MATCH(C6483,Data_Products!$A$2:$A$33,0))</f>
        <v>Cement &amp; Aggregates</v>
      </c>
      <c r="I6483" s="10" t="n">
        <f aca="false">D6483*(E6483-G6483)</f>
        <v>178</v>
      </c>
      <c r="J6483" s="11" t="n">
        <f aca="false">IFERROR(I6483/F6483,0)</f>
        <v>0.301654013015184</v>
      </c>
      <c r="K6483" s="4" t="str">
        <f aca="false">IFERROR(INDEX(Data_Orders!$F$2:$F$4727,MATCH(B6483,Data_Orders!$A$2:$A$4727,0)),"")</f>
        <v>Retail</v>
      </c>
      <c r="L6483" s="4" t="str">
        <f aca="false">IFERROR(INDEX(Data_Orders!$D$2:$D$4727,MATCH(B6483,Data_Orders!$A$2:$A$4727,0)),"")</f>
        <v>Northampton</v>
      </c>
    </row>
    <row r="6484" customFormat="false" ht="15" hidden="false" customHeight="false" outlineLevel="0" collapsed="false">
      <c r="A6484" s="4" t="s">
        <v>12300</v>
      </c>
      <c r="B6484" s="4" t="s">
        <v>3250</v>
      </c>
      <c r="C6484" s="4" t="s">
        <v>1019</v>
      </c>
      <c r="D6484" s="4" t="n">
        <v>19</v>
      </c>
      <c r="E6484" s="4" t="n">
        <v>79.76</v>
      </c>
      <c r="F6484" s="4" t="n">
        <v>1515.44</v>
      </c>
      <c r="G6484" s="4" t="n">
        <f aca="false">INDEX(Data_Products!$D$2:$D$33,MATCH(C6484,Data_Products!$A$2:$A$33,0))</f>
        <v>59.07</v>
      </c>
      <c r="H6484" s="4" t="str">
        <f aca="false">INDEX(Data_Products!$C$2:$C$33,MATCH(C6484,Data_Products!$A$2:$A$33,0))</f>
        <v>Timber</v>
      </c>
      <c r="I6484" s="10" t="n">
        <f aca="false">D6484*(E6484-G6484)</f>
        <v>393.11</v>
      </c>
      <c r="J6484" s="11" t="n">
        <f aca="false">IFERROR(I6484/F6484,0)</f>
        <v>0.259403209628887</v>
      </c>
      <c r="K6484" s="4" t="str">
        <f aca="false">IFERROR(INDEX(Data_Orders!$F$2:$F$4727,MATCH(B6484,Data_Orders!$A$2:$A$4727,0)),"")</f>
        <v>Retail</v>
      </c>
      <c r="L6484" s="4" t="str">
        <f aca="false">IFERROR(INDEX(Data_Orders!$D$2:$D$4727,MATCH(B6484,Data_Orders!$A$2:$A$4727,0)),"")</f>
        <v>Northampton</v>
      </c>
    </row>
    <row r="6485" customFormat="false" ht="15" hidden="false" customHeight="false" outlineLevel="0" collapsed="false">
      <c r="A6485" s="4" t="s">
        <v>12301</v>
      </c>
      <c r="B6485" s="4" t="s">
        <v>3251</v>
      </c>
      <c r="C6485" s="4" t="s">
        <v>1046</v>
      </c>
      <c r="D6485" s="4" t="n">
        <v>8</v>
      </c>
      <c r="E6485" s="4" t="n">
        <v>154.02</v>
      </c>
      <c r="F6485" s="4" t="n">
        <v>1232.16</v>
      </c>
      <c r="G6485" s="4" t="n">
        <f aca="false">INDEX(Data_Products!$D$2:$D$33,MATCH(C6485,Data_Products!$A$2:$A$33,0))</f>
        <v>102.1</v>
      </c>
      <c r="H6485" s="4" t="str">
        <f aca="false">INDEX(Data_Products!$C$2:$C$33,MATCH(C6485,Data_Products!$A$2:$A$33,0))</f>
        <v>Tools &amp; Fixings</v>
      </c>
      <c r="I6485" s="10" t="n">
        <f aca="false">D6485*(E6485-G6485)</f>
        <v>415.36</v>
      </c>
      <c r="J6485" s="11" t="n">
        <f aca="false">IFERROR(I6485/F6485,0)</f>
        <v>0.337099078041813</v>
      </c>
      <c r="K6485" s="4" t="str">
        <f aca="false">IFERROR(INDEX(Data_Orders!$F$2:$F$4727,MATCH(B6485,Data_Orders!$A$2:$A$4727,0)),"")</f>
        <v>Retail</v>
      </c>
      <c r="L6485" s="4" t="str">
        <f aca="false">IFERROR(INDEX(Data_Orders!$D$2:$D$4727,MATCH(B6485,Data_Orders!$A$2:$A$4727,0)),"")</f>
        <v>Northampton</v>
      </c>
    </row>
    <row r="6486" customFormat="false" ht="15" hidden="false" customHeight="false" outlineLevel="0" collapsed="false">
      <c r="A6486" s="4" t="s">
        <v>12302</v>
      </c>
      <c r="B6486" s="4" t="s">
        <v>3251</v>
      </c>
      <c r="C6486" s="4" t="s">
        <v>1026</v>
      </c>
      <c r="D6486" s="4" t="n">
        <v>19</v>
      </c>
      <c r="E6486" s="4" t="n">
        <v>184.05</v>
      </c>
      <c r="F6486" s="4" t="n">
        <v>3496.95</v>
      </c>
      <c r="G6486" s="4" t="n">
        <f aca="false">INDEX(Data_Products!$D$2:$D$33,MATCH(C6486,Data_Products!$A$2:$A$33,0))</f>
        <v>147.44</v>
      </c>
      <c r="H6486" s="4" t="str">
        <f aca="false">INDEX(Data_Products!$C$2:$C$33,MATCH(C6486,Data_Products!$A$2:$A$33,0))</f>
        <v>Cement &amp; Aggregates</v>
      </c>
      <c r="I6486" s="10" t="n">
        <f aca="false">D6486*(E6486-G6486)</f>
        <v>695.59</v>
      </c>
      <c r="J6486" s="11" t="n">
        <f aca="false">IFERROR(I6486/F6486,0)</f>
        <v>0.19891333876664</v>
      </c>
      <c r="K6486" s="4" t="str">
        <f aca="false">IFERROR(INDEX(Data_Orders!$F$2:$F$4727,MATCH(B6486,Data_Orders!$A$2:$A$4727,0)),"")</f>
        <v>Retail</v>
      </c>
      <c r="L6486" s="4" t="str">
        <f aca="false">IFERROR(INDEX(Data_Orders!$D$2:$D$4727,MATCH(B6486,Data_Orders!$A$2:$A$4727,0)),"")</f>
        <v>Northampton</v>
      </c>
    </row>
    <row r="6487" customFormat="false" ht="15" hidden="false" customHeight="false" outlineLevel="0" collapsed="false">
      <c r="A6487" s="4" t="s">
        <v>12303</v>
      </c>
      <c r="B6487" s="4" t="s">
        <v>3252</v>
      </c>
      <c r="C6487" s="4" t="s">
        <v>1019</v>
      </c>
      <c r="D6487" s="4" t="n">
        <v>4</v>
      </c>
      <c r="E6487" s="4" t="n">
        <v>79.76</v>
      </c>
      <c r="F6487" s="4" t="n">
        <v>319.04</v>
      </c>
      <c r="G6487" s="4" t="n">
        <f aca="false">INDEX(Data_Products!$D$2:$D$33,MATCH(C6487,Data_Products!$A$2:$A$33,0))</f>
        <v>59.07</v>
      </c>
      <c r="H6487" s="4" t="str">
        <f aca="false">INDEX(Data_Products!$C$2:$C$33,MATCH(C6487,Data_Products!$A$2:$A$33,0))</f>
        <v>Timber</v>
      </c>
      <c r="I6487" s="10" t="n">
        <f aca="false">D6487*(E6487-G6487)</f>
        <v>82.76</v>
      </c>
      <c r="J6487" s="11" t="n">
        <f aca="false">IFERROR(I6487/F6487,0)</f>
        <v>0.259403209628887</v>
      </c>
      <c r="K6487" s="4" t="str">
        <f aca="false">IFERROR(INDEX(Data_Orders!$F$2:$F$4727,MATCH(B6487,Data_Orders!$A$2:$A$4727,0)),"")</f>
        <v>Retail</v>
      </c>
      <c r="L6487" s="4" t="str">
        <f aca="false">IFERROR(INDEX(Data_Orders!$D$2:$D$4727,MATCH(B6487,Data_Orders!$A$2:$A$4727,0)),"")</f>
        <v>Northampton</v>
      </c>
    </row>
    <row r="6488" customFormat="false" ht="15" hidden="false" customHeight="false" outlineLevel="0" collapsed="false">
      <c r="A6488" s="4" t="s">
        <v>12304</v>
      </c>
      <c r="B6488" s="4" t="s">
        <v>3253</v>
      </c>
      <c r="C6488" s="4" t="s">
        <v>1010</v>
      </c>
      <c r="D6488" s="4" t="n">
        <v>6</v>
      </c>
      <c r="E6488" s="4" t="n">
        <v>135.95</v>
      </c>
      <c r="F6488" s="4" t="n">
        <v>815.7</v>
      </c>
      <c r="G6488" s="4" t="n">
        <f aca="false">INDEX(Data_Products!$D$2:$D$33,MATCH(C6488,Data_Products!$A$2:$A$33,0))</f>
        <v>111.1</v>
      </c>
      <c r="H6488" s="4" t="str">
        <f aca="false">INDEX(Data_Products!$C$2:$C$33,MATCH(C6488,Data_Products!$A$2:$A$33,0))</f>
        <v>Timber</v>
      </c>
      <c r="I6488" s="10" t="n">
        <f aca="false">D6488*(E6488-G6488)</f>
        <v>149.1</v>
      </c>
      <c r="J6488" s="11" t="n">
        <f aca="false">IFERROR(I6488/F6488,0)</f>
        <v>0.18278778962854</v>
      </c>
      <c r="K6488" s="4" t="str">
        <f aca="false">IFERROR(INDEX(Data_Orders!$F$2:$F$4727,MATCH(B6488,Data_Orders!$A$2:$A$4727,0)),"")</f>
        <v>Trade Account</v>
      </c>
      <c r="L6488" s="4" t="str">
        <f aca="false">IFERROR(INDEX(Data_Orders!$D$2:$D$4727,MATCH(B6488,Data_Orders!$A$2:$A$4727,0)),"")</f>
        <v>Northampton</v>
      </c>
    </row>
    <row r="6489" customFormat="false" ht="15" hidden="false" customHeight="false" outlineLevel="0" collapsed="false">
      <c r="A6489" s="4" t="s">
        <v>12305</v>
      </c>
      <c r="B6489" s="4" t="s">
        <v>3254</v>
      </c>
      <c r="C6489" s="4" t="s">
        <v>1073</v>
      </c>
      <c r="D6489" s="4" t="n">
        <v>1</v>
      </c>
      <c r="E6489" s="4" t="n">
        <v>231.05</v>
      </c>
      <c r="F6489" s="4" t="n">
        <v>231.05</v>
      </c>
      <c r="G6489" s="4" t="n">
        <f aca="false">INDEX(Data_Products!$D$2:$D$33,MATCH(C6489,Data_Products!$A$2:$A$33,0))</f>
        <v>148.29</v>
      </c>
      <c r="H6489" s="4" t="str">
        <f aca="false">INDEX(Data_Products!$C$2:$C$33,MATCH(C6489,Data_Products!$A$2:$A$33,0))</f>
        <v>Landscaping</v>
      </c>
      <c r="I6489" s="10" t="n">
        <f aca="false">D6489*(E6489-G6489)</f>
        <v>82.76</v>
      </c>
      <c r="J6489" s="11" t="n">
        <f aca="false">IFERROR(I6489/F6489,0)</f>
        <v>0.358190867777537</v>
      </c>
      <c r="K6489" s="4" t="str">
        <f aca="false">IFERROR(INDEX(Data_Orders!$F$2:$F$4727,MATCH(B6489,Data_Orders!$A$2:$A$4727,0)),"")</f>
        <v>Trade Account</v>
      </c>
      <c r="L6489" s="4" t="str">
        <f aca="false">IFERROR(INDEX(Data_Orders!$D$2:$D$4727,MATCH(B6489,Data_Orders!$A$2:$A$4727,0)),"")</f>
        <v>Northampton</v>
      </c>
    </row>
    <row r="6490" customFormat="false" ht="15" hidden="false" customHeight="false" outlineLevel="0" collapsed="false">
      <c r="A6490" s="4" t="s">
        <v>12306</v>
      </c>
      <c r="B6490" s="4" t="s">
        <v>3254</v>
      </c>
      <c r="C6490" s="4" t="s">
        <v>1010</v>
      </c>
      <c r="D6490" s="4" t="n">
        <v>3</v>
      </c>
      <c r="E6490" s="4" t="n">
        <v>135.95</v>
      </c>
      <c r="F6490" s="4" t="n">
        <v>407.85</v>
      </c>
      <c r="G6490" s="4" t="n">
        <f aca="false">INDEX(Data_Products!$D$2:$D$33,MATCH(C6490,Data_Products!$A$2:$A$33,0))</f>
        <v>111.1</v>
      </c>
      <c r="H6490" s="4" t="str">
        <f aca="false">INDEX(Data_Products!$C$2:$C$33,MATCH(C6490,Data_Products!$A$2:$A$33,0))</f>
        <v>Timber</v>
      </c>
      <c r="I6490" s="10" t="n">
        <f aca="false">D6490*(E6490-G6490)</f>
        <v>74.55</v>
      </c>
      <c r="J6490" s="11" t="n">
        <f aca="false">IFERROR(I6490/F6490,0)</f>
        <v>0.18278778962854</v>
      </c>
      <c r="K6490" s="4" t="str">
        <f aca="false">IFERROR(INDEX(Data_Orders!$F$2:$F$4727,MATCH(B6490,Data_Orders!$A$2:$A$4727,0)),"")</f>
        <v>Trade Account</v>
      </c>
      <c r="L6490" s="4" t="str">
        <f aca="false">IFERROR(INDEX(Data_Orders!$D$2:$D$4727,MATCH(B6490,Data_Orders!$A$2:$A$4727,0)),"")</f>
        <v>Northampton</v>
      </c>
    </row>
    <row r="6491" customFormat="false" ht="15" hidden="false" customHeight="false" outlineLevel="0" collapsed="false">
      <c r="A6491" s="4" t="s">
        <v>12307</v>
      </c>
      <c r="B6491" s="4" t="s">
        <v>3255</v>
      </c>
      <c r="C6491" s="4" t="s">
        <v>1075</v>
      </c>
      <c r="D6491" s="4" t="n">
        <v>1</v>
      </c>
      <c r="E6491" s="4" t="n">
        <v>98.61</v>
      </c>
      <c r="F6491" s="4" t="n">
        <v>98.61</v>
      </c>
      <c r="G6491" s="4" t="n">
        <f aca="false">INDEX(Data_Products!$D$2:$D$33,MATCH(C6491,Data_Products!$A$2:$A$33,0))</f>
        <v>74.84</v>
      </c>
      <c r="H6491" s="4" t="str">
        <f aca="false">INDEX(Data_Products!$C$2:$C$33,MATCH(C6491,Data_Products!$A$2:$A$33,0))</f>
        <v>Landscaping</v>
      </c>
      <c r="I6491" s="10" t="n">
        <f aca="false">D6491*(E6491-G6491)</f>
        <v>23.77</v>
      </c>
      <c r="J6491" s="11" t="n">
        <f aca="false">IFERROR(I6491/F6491,0)</f>
        <v>0.24105060338708</v>
      </c>
      <c r="K6491" s="4" t="str">
        <f aca="false">IFERROR(INDEX(Data_Orders!$F$2:$F$4727,MATCH(B6491,Data_Orders!$A$2:$A$4727,0)),"")</f>
        <v>Contractor</v>
      </c>
      <c r="L6491" s="4" t="str">
        <f aca="false">IFERROR(INDEX(Data_Orders!$D$2:$D$4727,MATCH(B6491,Data_Orders!$A$2:$A$4727,0)),"")</f>
        <v>Birmingham South</v>
      </c>
    </row>
    <row r="6492" customFormat="false" ht="15" hidden="false" customHeight="false" outlineLevel="0" collapsed="false">
      <c r="A6492" s="4" t="s">
        <v>12308</v>
      </c>
      <c r="B6492" s="4" t="s">
        <v>3256</v>
      </c>
      <c r="C6492" s="4" t="s">
        <v>1057</v>
      </c>
      <c r="D6492" s="4" t="n">
        <v>16</v>
      </c>
      <c r="E6492" s="4" t="n">
        <v>176.81</v>
      </c>
      <c r="F6492" s="4" t="n">
        <v>2828.96</v>
      </c>
      <c r="G6492" s="4" t="n">
        <f aca="false">INDEX(Data_Products!$D$2:$D$33,MATCH(C6492,Data_Products!$A$2:$A$33,0))</f>
        <v>129.57</v>
      </c>
      <c r="H6492" s="4" t="str">
        <f aca="false">INDEX(Data_Products!$C$2:$C$33,MATCH(C6492,Data_Products!$A$2:$A$33,0))</f>
        <v>Roofing</v>
      </c>
      <c r="I6492" s="10" t="n">
        <f aca="false">D6492*(E6492-G6492)</f>
        <v>755.84</v>
      </c>
      <c r="J6492" s="11" t="n">
        <f aca="false">IFERROR(I6492/F6492,0)</f>
        <v>0.267179458175443</v>
      </c>
      <c r="K6492" s="4" t="str">
        <f aca="false">IFERROR(INDEX(Data_Orders!$F$2:$F$4727,MATCH(B6492,Data_Orders!$A$2:$A$4727,0)),"")</f>
        <v>Contractor</v>
      </c>
      <c r="L6492" s="4" t="str">
        <f aca="false">IFERROR(INDEX(Data_Orders!$D$2:$D$4727,MATCH(B6492,Data_Orders!$A$2:$A$4727,0)),"")</f>
        <v>Birmingham South</v>
      </c>
    </row>
    <row r="6493" customFormat="false" ht="15" hidden="false" customHeight="false" outlineLevel="0" collapsed="false">
      <c r="A6493" s="4" t="s">
        <v>12309</v>
      </c>
      <c r="B6493" s="4" t="s">
        <v>3256</v>
      </c>
      <c r="C6493" s="4" t="s">
        <v>1070</v>
      </c>
      <c r="D6493" s="4" t="n">
        <v>13</v>
      </c>
      <c r="E6493" s="4" t="n">
        <v>230.32</v>
      </c>
      <c r="F6493" s="4" t="n">
        <v>2994.16</v>
      </c>
      <c r="G6493" s="4" t="n">
        <f aca="false">INDEX(Data_Products!$D$2:$D$33,MATCH(C6493,Data_Products!$A$2:$A$33,0))</f>
        <v>161.64</v>
      </c>
      <c r="H6493" s="4" t="str">
        <f aca="false">INDEX(Data_Products!$C$2:$C$33,MATCH(C6493,Data_Products!$A$2:$A$33,0))</f>
        <v>Landscaping</v>
      </c>
      <c r="I6493" s="10" t="n">
        <f aca="false">D6493*(E6493-G6493)</f>
        <v>892.84</v>
      </c>
      <c r="J6493" s="11" t="n">
        <f aca="false">IFERROR(I6493/F6493,0)</f>
        <v>0.298193817297673</v>
      </c>
      <c r="K6493" s="4" t="str">
        <f aca="false">IFERROR(INDEX(Data_Orders!$F$2:$F$4727,MATCH(B6493,Data_Orders!$A$2:$A$4727,0)),"")</f>
        <v>Contractor</v>
      </c>
      <c r="L6493" s="4" t="str">
        <f aca="false">IFERROR(INDEX(Data_Orders!$D$2:$D$4727,MATCH(B6493,Data_Orders!$A$2:$A$4727,0)),"")</f>
        <v>Birmingham South</v>
      </c>
    </row>
    <row r="6494" customFormat="false" ht="15" hidden="false" customHeight="false" outlineLevel="0" collapsed="false">
      <c r="A6494" s="4" t="s">
        <v>12310</v>
      </c>
      <c r="B6494" s="4" t="s">
        <v>3256</v>
      </c>
      <c r="C6494" s="4" t="s">
        <v>1048</v>
      </c>
      <c r="D6494" s="4" t="n">
        <v>4</v>
      </c>
      <c r="E6494" s="4" t="n">
        <v>112.72</v>
      </c>
      <c r="F6494" s="4" t="n">
        <v>450.88</v>
      </c>
      <c r="G6494" s="4" t="n">
        <f aca="false">INDEX(Data_Products!$D$2:$D$33,MATCH(C6494,Data_Products!$A$2:$A$33,0))</f>
        <v>83.21</v>
      </c>
      <c r="H6494" s="4" t="str">
        <f aca="false">INDEX(Data_Products!$C$2:$C$33,MATCH(C6494,Data_Products!$A$2:$A$33,0))</f>
        <v>Tools &amp; Fixings</v>
      </c>
      <c r="I6494" s="10" t="n">
        <f aca="false">D6494*(E6494-G6494)</f>
        <v>118.04</v>
      </c>
      <c r="J6494" s="11" t="n">
        <f aca="false">IFERROR(I6494/F6494,0)</f>
        <v>0.261799148332151</v>
      </c>
      <c r="K6494" s="4" t="str">
        <f aca="false">IFERROR(INDEX(Data_Orders!$F$2:$F$4727,MATCH(B6494,Data_Orders!$A$2:$A$4727,0)),"")</f>
        <v>Contractor</v>
      </c>
      <c r="L6494" s="4" t="str">
        <f aca="false">IFERROR(INDEX(Data_Orders!$D$2:$D$4727,MATCH(B6494,Data_Orders!$A$2:$A$4727,0)),"")</f>
        <v>Birmingham South</v>
      </c>
    </row>
    <row r="6495" customFormat="false" ht="15" hidden="false" customHeight="false" outlineLevel="0" collapsed="false">
      <c r="A6495" s="4" t="s">
        <v>12311</v>
      </c>
      <c r="B6495" s="4" t="s">
        <v>3256</v>
      </c>
      <c r="C6495" s="4" t="s">
        <v>1075</v>
      </c>
      <c r="D6495" s="4" t="n">
        <v>1</v>
      </c>
      <c r="E6495" s="4" t="n">
        <v>98.61</v>
      </c>
      <c r="F6495" s="4" t="n">
        <v>98.61</v>
      </c>
      <c r="G6495" s="4" t="n">
        <f aca="false">INDEX(Data_Products!$D$2:$D$33,MATCH(C6495,Data_Products!$A$2:$A$33,0))</f>
        <v>74.84</v>
      </c>
      <c r="H6495" s="4" t="str">
        <f aca="false">INDEX(Data_Products!$C$2:$C$33,MATCH(C6495,Data_Products!$A$2:$A$33,0))</f>
        <v>Landscaping</v>
      </c>
      <c r="I6495" s="10" t="n">
        <f aca="false">D6495*(E6495-G6495)</f>
        <v>23.77</v>
      </c>
      <c r="J6495" s="11" t="n">
        <f aca="false">IFERROR(I6495/F6495,0)</f>
        <v>0.24105060338708</v>
      </c>
      <c r="K6495" s="4" t="str">
        <f aca="false">IFERROR(INDEX(Data_Orders!$F$2:$F$4727,MATCH(B6495,Data_Orders!$A$2:$A$4727,0)),"")</f>
        <v>Contractor</v>
      </c>
      <c r="L6495" s="4" t="str">
        <f aca="false">IFERROR(INDEX(Data_Orders!$D$2:$D$4727,MATCH(B6495,Data_Orders!$A$2:$A$4727,0)),"")</f>
        <v>Birmingham South</v>
      </c>
    </row>
    <row r="6496" customFormat="false" ht="15" hidden="false" customHeight="false" outlineLevel="0" collapsed="false">
      <c r="A6496" s="4" t="s">
        <v>12312</v>
      </c>
      <c r="B6496" s="4" t="s">
        <v>3256</v>
      </c>
      <c r="C6496" s="4" t="s">
        <v>1066</v>
      </c>
      <c r="D6496" s="4" t="n">
        <v>18</v>
      </c>
      <c r="E6496" s="4" t="n">
        <v>209.69</v>
      </c>
      <c r="F6496" s="4" t="n">
        <v>3774.42</v>
      </c>
      <c r="G6496" s="4" t="n">
        <f aca="false">INDEX(Data_Products!$D$2:$D$33,MATCH(C6496,Data_Products!$A$2:$A$33,0))</f>
        <v>144.38</v>
      </c>
      <c r="H6496" s="4" t="str">
        <f aca="false">INDEX(Data_Products!$C$2:$C$33,MATCH(C6496,Data_Products!$A$2:$A$33,0))</f>
        <v>Plumbing &amp; Drainage</v>
      </c>
      <c r="I6496" s="10" t="n">
        <f aca="false">D6496*(E6496-G6496)</f>
        <v>1175.58</v>
      </c>
      <c r="J6496" s="11" t="n">
        <f aca="false">IFERROR(I6496/F6496,0)</f>
        <v>0.311459773952024</v>
      </c>
      <c r="K6496" s="4" t="str">
        <f aca="false">IFERROR(INDEX(Data_Orders!$F$2:$F$4727,MATCH(B6496,Data_Orders!$A$2:$A$4727,0)),"")</f>
        <v>Contractor</v>
      </c>
      <c r="L6496" s="4" t="str">
        <f aca="false">IFERROR(INDEX(Data_Orders!$D$2:$D$4727,MATCH(B6496,Data_Orders!$A$2:$A$4727,0)),"")</f>
        <v>Birmingham South</v>
      </c>
    </row>
    <row r="6497" customFormat="false" ht="15" hidden="false" customHeight="false" outlineLevel="0" collapsed="false">
      <c r="A6497" s="4" t="s">
        <v>12313</v>
      </c>
      <c r="B6497" s="4" t="s">
        <v>3257</v>
      </c>
      <c r="C6497" s="4" t="s">
        <v>1024</v>
      </c>
      <c r="D6497" s="4" t="n">
        <v>3</v>
      </c>
      <c r="E6497" s="4" t="n">
        <v>137.14</v>
      </c>
      <c r="F6497" s="4" t="n">
        <v>411.42</v>
      </c>
      <c r="G6497" s="4" t="n">
        <f aca="false">INDEX(Data_Products!$D$2:$D$33,MATCH(C6497,Data_Products!$A$2:$A$33,0))</f>
        <v>99.99</v>
      </c>
      <c r="H6497" s="4" t="str">
        <f aca="false">INDEX(Data_Products!$C$2:$C$33,MATCH(C6497,Data_Products!$A$2:$A$33,0))</f>
        <v>Cement &amp; Aggregates</v>
      </c>
      <c r="I6497" s="10" t="n">
        <f aca="false">D6497*(E6497-G6497)</f>
        <v>111.45</v>
      </c>
      <c r="J6497" s="11" t="n">
        <f aca="false">IFERROR(I6497/F6497,0)</f>
        <v>0.270891060230421</v>
      </c>
      <c r="K6497" s="4" t="str">
        <f aca="false">IFERROR(INDEX(Data_Orders!$F$2:$F$4727,MATCH(B6497,Data_Orders!$A$2:$A$4727,0)),"")</f>
        <v>Contractor</v>
      </c>
      <c r="L6497" s="4" t="str">
        <f aca="false">IFERROR(INDEX(Data_Orders!$D$2:$D$4727,MATCH(B6497,Data_Orders!$A$2:$A$4727,0)),"")</f>
        <v>Birmingham South</v>
      </c>
    </row>
    <row r="6498" customFormat="false" ht="15" hidden="false" customHeight="false" outlineLevel="0" collapsed="false">
      <c r="A6498" s="4" t="s">
        <v>12314</v>
      </c>
      <c r="B6498" s="4" t="s">
        <v>3257</v>
      </c>
      <c r="C6498" s="4" t="s">
        <v>1035</v>
      </c>
      <c r="D6498" s="4" t="n">
        <v>10</v>
      </c>
      <c r="E6498" s="4" t="n">
        <v>165.07</v>
      </c>
      <c r="F6498" s="4" t="n">
        <v>1650.7</v>
      </c>
      <c r="G6498" s="4" t="n">
        <f aca="false">INDEX(Data_Products!$D$2:$D$33,MATCH(C6498,Data_Products!$A$2:$A$33,0))</f>
        <v>134.65</v>
      </c>
      <c r="H6498" s="4" t="str">
        <f aca="false">INDEX(Data_Products!$C$2:$C$33,MATCH(C6498,Data_Products!$A$2:$A$33,0))</f>
        <v>Insulation</v>
      </c>
      <c r="I6498" s="10" t="n">
        <f aca="false">D6498*(E6498-G6498)</f>
        <v>304.2</v>
      </c>
      <c r="J6498" s="11" t="n">
        <f aca="false">IFERROR(I6498/F6498,0)</f>
        <v>0.184285454655601</v>
      </c>
      <c r="K6498" s="4" t="str">
        <f aca="false">IFERROR(INDEX(Data_Orders!$F$2:$F$4727,MATCH(B6498,Data_Orders!$A$2:$A$4727,0)),"")</f>
        <v>Contractor</v>
      </c>
      <c r="L6498" s="4" t="str">
        <f aca="false">IFERROR(INDEX(Data_Orders!$D$2:$D$4727,MATCH(B6498,Data_Orders!$A$2:$A$4727,0)),"")</f>
        <v>Birmingham South</v>
      </c>
    </row>
    <row r="6499" customFormat="false" ht="15" hidden="false" customHeight="false" outlineLevel="0" collapsed="false">
      <c r="A6499" s="4" t="s">
        <v>12315</v>
      </c>
      <c r="B6499" s="4" t="s">
        <v>3257</v>
      </c>
      <c r="C6499" s="4" t="s">
        <v>1037</v>
      </c>
      <c r="D6499" s="4" t="n">
        <v>2</v>
      </c>
      <c r="E6499" s="4" t="n">
        <v>90.97</v>
      </c>
      <c r="F6499" s="4" t="n">
        <v>181.94</v>
      </c>
      <c r="G6499" s="4" t="n">
        <f aca="false">INDEX(Data_Products!$D$2:$D$33,MATCH(C6499,Data_Products!$A$2:$A$33,0))</f>
        <v>73.81</v>
      </c>
      <c r="H6499" s="4" t="str">
        <f aca="false">INDEX(Data_Products!$C$2:$C$33,MATCH(C6499,Data_Products!$A$2:$A$33,0))</f>
        <v>Insulation</v>
      </c>
      <c r="I6499" s="10" t="n">
        <f aca="false">D6499*(E6499-G6499)</f>
        <v>34.32</v>
      </c>
      <c r="J6499" s="11" t="n">
        <f aca="false">IFERROR(I6499/F6499,0)</f>
        <v>0.18863361547763</v>
      </c>
      <c r="K6499" s="4" t="str">
        <f aca="false">IFERROR(INDEX(Data_Orders!$F$2:$F$4727,MATCH(B6499,Data_Orders!$A$2:$A$4727,0)),"")</f>
        <v>Contractor</v>
      </c>
      <c r="L6499" s="4" t="str">
        <f aca="false">IFERROR(INDEX(Data_Orders!$D$2:$D$4727,MATCH(B6499,Data_Orders!$A$2:$A$4727,0)),"")</f>
        <v>Birmingham South</v>
      </c>
    </row>
    <row r="6500" customFormat="false" ht="15" hidden="false" customHeight="false" outlineLevel="0" collapsed="false">
      <c r="A6500" s="4" t="s">
        <v>12316</v>
      </c>
      <c r="B6500" s="4" t="s">
        <v>3258</v>
      </c>
      <c r="C6500" s="4" t="s">
        <v>1073</v>
      </c>
      <c r="D6500" s="4" t="n">
        <v>10</v>
      </c>
      <c r="E6500" s="4" t="n">
        <v>231.05</v>
      </c>
      <c r="F6500" s="4" t="n">
        <v>2310.5</v>
      </c>
      <c r="G6500" s="4" t="n">
        <f aca="false">INDEX(Data_Products!$D$2:$D$33,MATCH(C6500,Data_Products!$A$2:$A$33,0))</f>
        <v>148.29</v>
      </c>
      <c r="H6500" s="4" t="str">
        <f aca="false">INDEX(Data_Products!$C$2:$C$33,MATCH(C6500,Data_Products!$A$2:$A$33,0))</f>
        <v>Landscaping</v>
      </c>
      <c r="I6500" s="10" t="n">
        <f aca="false">D6500*(E6500-G6500)</f>
        <v>827.6</v>
      </c>
      <c r="J6500" s="11" t="n">
        <f aca="false">IFERROR(I6500/F6500,0)</f>
        <v>0.358190867777537</v>
      </c>
      <c r="K6500" s="4" t="str">
        <f aca="false">IFERROR(INDEX(Data_Orders!$F$2:$F$4727,MATCH(B6500,Data_Orders!$A$2:$A$4727,0)),"")</f>
        <v>Contractor</v>
      </c>
      <c r="L6500" s="4" t="str">
        <f aca="false">IFERROR(INDEX(Data_Orders!$D$2:$D$4727,MATCH(B6500,Data_Orders!$A$2:$A$4727,0)),"")</f>
        <v>Birmingham South</v>
      </c>
    </row>
    <row r="6501" customFormat="false" ht="15" hidden="false" customHeight="false" outlineLevel="0" collapsed="false">
      <c r="A6501" s="4" t="s">
        <v>12317</v>
      </c>
      <c r="B6501" s="4" t="s">
        <v>3258</v>
      </c>
      <c r="C6501" s="4" t="s">
        <v>1048</v>
      </c>
      <c r="D6501" s="4" t="n">
        <v>11</v>
      </c>
      <c r="E6501" s="4" t="n">
        <v>112.72</v>
      </c>
      <c r="F6501" s="4" t="n">
        <v>1239.92</v>
      </c>
      <c r="G6501" s="4" t="n">
        <f aca="false">INDEX(Data_Products!$D$2:$D$33,MATCH(C6501,Data_Products!$A$2:$A$33,0))</f>
        <v>83.21</v>
      </c>
      <c r="H6501" s="4" t="str">
        <f aca="false">INDEX(Data_Products!$C$2:$C$33,MATCH(C6501,Data_Products!$A$2:$A$33,0))</f>
        <v>Tools &amp; Fixings</v>
      </c>
      <c r="I6501" s="10" t="n">
        <f aca="false">D6501*(E6501-G6501)</f>
        <v>324.61</v>
      </c>
      <c r="J6501" s="11" t="n">
        <f aca="false">IFERROR(I6501/F6501,0)</f>
        <v>0.261799148332151</v>
      </c>
      <c r="K6501" s="4" t="str">
        <f aca="false">IFERROR(INDEX(Data_Orders!$F$2:$F$4727,MATCH(B6501,Data_Orders!$A$2:$A$4727,0)),"")</f>
        <v>Contractor</v>
      </c>
      <c r="L6501" s="4" t="str">
        <f aca="false">IFERROR(INDEX(Data_Orders!$D$2:$D$4727,MATCH(B6501,Data_Orders!$A$2:$A$4727,0)),"")</f>
        <v>Birmingham South</v>
      </c>
    </row>
    <row r="6502" customFormat="false" ht="15" hidden="false" customHeight="false" outlineLevel="0" collapsed="false">
      <c r="A6502" s="4" t="s">
        <v>12318</v>
      </c>
      <c r="B6502" s="4" t="s">
        <v>3259</v>
      </c>
      <c r="C6502" s="4" t="s">
        <v>1066</v>
      </c>
      <c r="D6502" s="4" t="n">
        <v>5</v>
      </c>
      <c r="E6502" s="4" t="n">
        <v>209.69</v>
      </c>
      <c r="F6502" s="4" t="n">
        <v>1048.45</v>
      </c>
      <c r="G6502" s="4" t="n">
        <f aca="false">INDEX(Data_Products!$D$2:$D$33,MATCH(C6502,Data_Products!$A$2:$A$33,0))</f>
        <v>144.38</v>
      </c>
      <c r="H6502" s="4" t="str">
        <f aca="false">INDEX(Data_Products!$C$2:$C$33,MATCH(C6502,Data_Products!$A$2:$A$33,0))</f>
        <v>Plumbing &amp; Drainage</v>
      </c>
      <c r="I6502" s="10" t="n">
        <f aca="false">D6502*(E6502-G6502)</f>
        <v>326.55</v>
      </c>
      <c r="J6502" s="11" t="n">
        <f aca="false">IFERROR(I6502/F6502,0)</f>
        <v>0.311459773952024</v>
      </c>
      <c r="K6502" s="4" t="str">
        <f aca="false">IFERROR(INDEX(Data_Orders!$F$2:$F$4727,MATCH(B6502,Data_Orders!$A$2:$A$4727,0)),"")</f>
        <v>Retail</v>
      </c>
      <c r="L6502" s="4" t="str">
        <f aca="false">IFERROR(INDEX(Data_Orders!$D$2:$D$4727,MATCH(B6502,Data_Orders!$A$2:$A$4727,0)),"")</f>
        <v>Leicester</v>
      </c>
    </row>
    <row r="6503" customFormat="false" ht="15" hidden="false" customHeight="false" outlineLevel="0" collapsed="false">
      <c r="A6503" s="4" t="s">
        <v>12319</v>
      </c>
      <c r="B6503" s="4" t="s">
        <v>3259</v>
      </c>
      <c r="C6503" s="4" t="s">
        <v>1064</v>
      </c>
      <c r="D6503" s="4" t="n">
        <v>7</v>
      </c>
      <c r="E6503" s="4" t="n">
        <v>97.63</v>
      </c>
      <c r="F6503" s="4" t="n">
        <v>683.41</v>
      </c>
      <c r="G6503" s="4" t="n">
        <f aca="false">INDEX(Data_Products!$D$2:$D$33,MATCH(C6503,Data_Products!$A$2:$A$33,0))</f>
        <v>65.21</v>
      </c>
      <c r="H6503" s="4" t="str">
        <f aca="false">INDEX(Data_Products!$C$2:$C$33,MATCH(C6503,Data_Products!$A$2:$A$33,0))</f>
        <v>Plumbing &amp; Drainage</v>
      </c>
      <c r="I6503" s="10" t="n">
        <f aca="false">D6503*(E6503-G6503)</f>
        <v>226.94</v>
      </c>
      <c r="J6503" s="11" t="n">
        <f aca="false">IFERROR(I6503/F6503,0)</f>
        <v>0.332070060432244</v>
      </c>
      <c r="K6503" s="4" t="str">
        <f aca="false">IFERROR(INDEX(Data_Orders!$F$2:$F$4727,MATCH(B6503,Data_Orders!$A$2:$A$4727,0)),"")</f>
        <v>Retail</v>
      </c>
      <c r="L6503" s="4" t="str">
        <f aca="false">IFERROR(INDEX(Data_Orders!$D$2:$D$4727,MATCH(B6503,Data_Orders!$A$2:$A$4727,0)),"")</f>
        <v>Leicester</v>
      </c>
    </row>
    <row r="6504" customFormat="false" ht="15" hidden="false" customHeight="false" outlineLevel="0" collapsed="false">
      <c r="A6504" s="4" t="s">
        <v>12320</v>
      </c>
      <c r="B6504" s="4" t="s">
        <v>3259</v>
      </c>
      <c r="C6504" s="4" t="s">
        <v>1070</v>
      </c>
      <c r="D6504" s="4" t="n">
        <v>11</v>
      </c>
      <c r="E6504" s="4" t="n">
        <v>230.32</v>
      </c>
      <c r="F6504" s="4" t="n">
        <v>2533.52</v>
      </c>
      <c r="G6504" s="4" t="n">
        <f aca="false">INDEX(Data_Products!$D$2:$D$33,MATCH(C6504,Data_Products!$A$2:$A$33,0))</f>
        <v>161.64</v>
      </c>
      <c r="H6504" s="4" t="str">
        <f aca="false">INDEX(Data_Products!$C$2:$C$33,MATCH(C6504,Data_Products!$A$2:$A$33,0))</f>
        <v>Landscaping</v>
      </c>
      <c r="I6504" s="10" t="n">
        <f aca="false">D6504*(E6504-G6504)</f>
        <v>755.48</v>
      </c>
      <c r="J6504" s="11" t="n">
        <f aca="false">IFERROR(I6504/F6504,0)</f>
        <v>0.298193817297673</v>
      </c>
      <c r="K6504" s="4" t="str">
        <f aca="false">IFERROR(INDEX(Data_Orders!$F$2:$F$4727,MATCH(B6504,Data_Orders!$A$2:$A$4727,0)),"")</f>
        <v>Retail</v>
      </c>
      <c r="L6504" s="4" t="str">
        <f aca="false">IFERROR(INDEX(Data_Orders!$D$2:$D$4727,MATCH(B6504,Data_Orders!$A$2:$A$4727,0)),"")</f>
        <v>Leicester</v>
      </c>
    </row>
    <row r="6505" customFormat="false" ht="15" hidden="false" customHeight="false" outlineLevel="0" collapsed="false">
      <c r="A6505" s="4" t="s">
        <v>12321</v>
      </c>
      <c r="B6505" s="4" t="s">
        <v>3259</v>
      </c>
      <c r="C6505" s="4" t="s">
        <v>1048</v>
      </c>
      <c r="D6505" s="4" t="n">
        <v>10</v>
      </c>
      <c r="E6505" s="4" t="n">
        <v>112.72</v>
      </c>
      <c r="F6505" s="4" t="n">
        <v>1127.2</v>
      </c>
      <c r="G6505" s="4" t="n">
        <f aca="false">INDEX(Data_Products!$D$2:$D$33,MATCH(C6505,Data_Products!$A$2:$A$33,0))</f>
        <v>83.21</v>
      </c>
      <c r="H6505" s="4" t="str">
        <f aca="false">INDEX(Data_Products!$C$2:$C$33,MATCH(C6505,Data_Products!$A$2:$A$33,0))</f>
        <v>Tools &amp; Fixings</v>
      </c>
      <c r="I6505" s="10" t="n">
        <f aca="false">D6505*(E6505-G6505)</f>
        <v>295.1</v>
      </c>
      <c r="J6505" s="11" t="n">
        <f aca="false">IFERROR(I6505/F6505,0)</f>
        <v>0.26179914833215</v>
      </c>
      <c r="K6505" s="4" t="str">
        <f aca="false">IFERROR(INDEX(Data_Orders!$F$2:$F$4727,MATCH(B6505,Data_Orders!$A$2:$A$4727,0)),"")</f>
        <v>Retail</v>
      </c>
      <c r="L6505" s="4" t="str">
        <f aca="false">IFERROR(INDEX(Data_Orders!$D$2:$D$4727,MATCH(B6505,Data_Orders!$A$2:$A$4727,0)),"")</f>
        <v>Leicester</v>
      </c>
    </row>
    <row r="6506" customFormat="false" ht="15" hidden="false" customHeight="false" outlineLevel="0" collapsed="false">
      <c r="A6506" s="4" t="s">
        <v>12322</v>
      </c>
      <c r="B6506" s="4" t="s">
        <v>3260</v>
      </c>
      <c r="C6506" s="4" t="s">
        <v>1041</v>
      </c>
      <c r="D6506" s="4" t="n">
        <v>13</v>
      </c>
      <c r="E6506" s="4" t="n">
        <v>242.75</v>
      </c>
      <c r="F6506" s="4" t="n">
        <v>3155.75</v>
      </c>
      <c r="G6506" s="4" t="n">
        <f aca="false">INDEX(Data_Products!$D$2:$D$33,MATCH(C6506,Data_Products!$A$2:$A$33,0))</f>
        <v>142.94</v>
      </c>
      <c r="H6506" s="4" t="str">
        <f aca="false">INDEX(Data_Products!$C$2:$C$33,MATCH(C6506,Data_Products!$A$2:$A$33,0))</f>
        <v>Tools &amp; Fixings</v>
      </c>
      <c r="I6506" s="10" t="n">
        <f aca="false">D6506*(E6506-G6506)</f>
        <v>1297.53</v>
      </c>
      <c r="J6506" s="11" t="n">
        <f aca="false">IFERROR(I6506/F6506,0)</f>
        <v>0.411163748712667</v>
      </c>
      <c r="K6506" s="4" t="str">
        <f aca="false">IFERROR(INDEX(Data_Orders!$F$2:$F$4727,MATCH(B6506,Data_Orders!$A$2:$A$4727,0)),"")</f>
        <v>Housebuilder</v>
      </c>
      <c r="L6506" s="4" t="str">
        <f aca="false">IFERROR(INDEX(Data_Orders!$D$2:$D$4727,MATCH(B6506,Data_Orders!$A$2:$A$4727,0)),"")</f>
        <v>Nuneaton</v>
      </c>
    </row>
    <row r="6507" customFormat="false" ht="15" hidden="false" customHeight="false" outlineLevel="0" collapsed="false">
      <c r="A6507" s="4" t="s">
        <v>12323</v>
      </c>
      <c r="B6507" s="4" t="s">
        <v>3261</v>
      </c>
      <c r="C6507" s="4" t="s">
        <v>1035</v>
      </c>
      <c r="D6507" s="4" t="n">
        <v>9</v>
      </c>
      <c r="E6507" s="4" t="n">
        <v>165.07</v>
      </c>
      <c r="F6507" s="4" t="n">
        <v>1485.63</v>
      </c>
      <c r="G6507" s="4" t="n">
        <f aca="false">INDEX(Data_Products!$D$2:$D$33,MATCH(C6507,Data_Products!$A$2:$A$33,0))</f>
        <v>134.65</v>
      </c>
      <c r="H6507" s="4" t="str">
        <f aca="false">INDEX(Data_Products!$C$2:$C$33,MATCH(C6507,Data_Products!$A$2:$A$33,0))</f>
        <v>Insulation</v>
      </c>
      <c r="I6507" s="10" t="n">
        <f aca="false">D6507*(E6507-G6507)</f>
        <v>273.78</v>
      </c>
      <c r="J6507" s="11" t="n">
        <f aca="false">IFERROR(I6507/F6507,0)</f>
        <v>0.184285454655601</v>
      </c>
      <c r="K6507" s="4" t="str">
        <f aca="false">IFERROR(INDEX(Data_Orders!$F$2:$F$4727,MATCH(B6507,Data_Orders!$A$2:$A$4727,0)),"")</f>
        <v>Housebuilder</v>
      </c>
      <c r="L6507" s="4" t="str">
        <f aca="false">IFERROR(INDEX(Data_Orders!$D$2:$D$4727,MATCH(B6507,Data_Orders!$A$2:$A$4727,0)),"")</f>
        <v>Nuneaton</v>
      </c>
    </row>
    <row r="6508" customFormat="false" ht="15" hidden="false" customHeight="false" outlineLevel="0" collapsed="false">
      <c r="A6508" s="4" t="s">
        <v>12324</v>
      </c>
      <c r="B6508" s="4" t="s">
        <v>3262</v>
      </c>
      <c r="C6508" s="4" t="s">
        <v>1037</v>
      </c>
      <c r="D6508" s="4" t="n">
        <v>1</v>
      </c>
      <c r="E6508" s="4" t="n">
        <v>90.97</v>
      </c>
      <c r="F6508" s="4" t="n">
        <v>90.97</v>
      </c>
      <c r="G6508" s="4" t="n">
        <f aca="false">INDEX(Data_Products!$D$2:$D$33,MATCH(C6508,Data_Products!$A$2:$A$33,0))</f>
        <v>73.81</v>
      </c>
      <c r="H6508" s="4" t="str">
        <f aca="false">INDEX(Data_Products!$C$2:$C$33,MATCH(C6508,Data_Products!$A$2:$A$33,0))</f>
        <v>Insulation</v>
      </c>
      <c r="I6508" s="10" t="n">
        <f aca="false">D6508*(E6508-G6508)</f>
        <v>17.16</v>
      </c>
      <c r="J6508" s="11" t="n">
        <f aca="false">IFERROR(I6508/F6508,0)</f>
        <v>0.18863361547763</v>
      </c>
      <c r="K6508" s="4" t="str">
        <f aca="false">IFERROR(INDEX(Data_Orders!$F$2:$F$4727,MATCH(B6508,Data_Orders!$A$2:$A$4727,0)),"")</f>
        <v>Housebuilder</v>
      </c>
      <c r="L6508" s="4" t="str">
        <f aca="false">IFERROR(INDEX(Data_Orders!$D$2:$D$4727,MATCH(B6508,Data_Orders!$A$2:$A$4727,0)),"")</f>
        <v>Nuneaton</v>
      </c>
    </row>
    <row r="6509" customFormat="false" ht="15" hidden="false" customHeight="false" outlineLevel="0" collapsed="false">
      <c r="A6509" s="4" t="s">
        <v>12325</v>
      </c>
      <c r="B6509" s="4" t="s">
        <v>3262</v>
      </c>
      <c r="C6509" s="4" t="s">
        <v>1041</v>
      </c>
      <c r="D6509" s="4" t="n">
        <v>2</v>
      </c>
      <c r="E6509" s="4" t="n">
        <v>242.75</v>
      </c>
      <c r="F6509" s="4" t="n">
        <v>485.5</v>
      </c>
      <c r="G6509" s="4" t="n">
        <f aca="false">INDEX(Data_Products!$D$2:$D$33,MATCH(C6509,Data_Products!$A$2:$A$33,0))</f>
        <v>142.94</v>
      </c>
      <c r="H6509" s="4" t="str">
        <f aca="false">INDEX(Data_Products!$C$2:$C$33,MATCH(C6509,Data_Products!$A$2:$A$33,0))</f>
        <v>Tools &amp; Fixings</v>
      </c>
      <c r="I6509" s="10" t="n">
        <f aca="false">D6509*(E6509-G6509)</f>
        <v>199.62</v>
      </c>
      <c r="J6509" s="11" t="n">
        <f aca="false">IFERROR(I6509/F6509,0)</f>
        <v>0.411163748712667</v>
      </c>
      <c r="K6509" s="4" t="str">
        <f aca="false">IFERROR(INDEX(Data_Orders!$F$2:$F$4727,MATCH(B6509,Data_Orders!$A$2:$A$4727,0)),"")</f>
        <v>Housebuilder</v>
      </c>
      <c r="L6509" s="4" t="str">
        <f aca="false">IFERROR(INDEX(Data_Orders!$D$2:$D$4727,MATCH(B6509,Data_Orders!$A$2:$A$4727,0)),"")</f>
        <v>Nuneaton</v>
      </c>
    </row>
    <row r="6510" customFormat="false" ht="15" hidden="false" customHeight="false" outlineLevel="0" collapsed="false">
      <c r="A6510" s="4" t="s">
        <v>12326</v>
      </c>
      <c r="B6510" s="4" t="s">
        <v>3262</v>
      </c>
      <c r="C6510" s="4" t="s">
        <v>1068</v>
      </c>
      <c r="D6510" s="4" t="n">
        <v>14</v>
      </c>
      <c r="E6510" s="4" t="n">
        <v>86.28</v>
      </c>
      <c r="F6510" s="4" t="n">
        <v>1207.92</v>
      </c>
      <c r="G6510" s="4" t="n">
        <f aca="false">INDEX(Data_Products!$D$2:$D$33,MATCH(C6510,Data_Products!$A$2:$A$33,0))</f>
        <v>68.55</v>
      </c>
      <c r="H6510" s="4" t="str">
        <f aca="false">INDEX(Data_Products!$C$2:$C$33,MATCH(C6510,Data_Products!$A$2:$A$33,0))</f>
        <v>Plumbing &amp; Drainage</v>
      </c>
      <c r="I6510" s="10" t="n">
        <f aca="false">D6510*(E6510-G6510)</f>
        <v>248.22</v>
      </c>
      <c r="J6510" s="11" t="n">
        <f aca="false">IFERROR(I6510/F6510,0)</f>
        <v>0.205493741307371</v>
      </c>
      <c r="K6510" s="4" t="str">
        <f aca="false">IFERROR(INDEX(Data_Orders!$F$2:$F$4727,MATCH(B6510,Data_Orders!$A$2:$A$4727,0)),"")</f>
        <v>Housebuilder</v>
      </c>
      <c r="L6510" s="4" t="str">
        <f aca="false">IFERROR(INDEX(Data_Orders!$D$2:$D$4727,MATCH(B6510,Data_Orders!$A$2:$A$4727,0)),"")</f>
        <v>Nuneaton</v>
      </c>
    </row>
    <row r="6511" customFormat="false" ht="15" hidden="false" customHeight="false" outlineLevel="0" collapsed="false">
      <c r="A6511" s="4" t="s">
        <v>12327</v>
      </c>
      <c r="B6511" s="4" t="s">
        <v>3262</v>
      </c>
      <c r="C6511" s="4" t="s">
        <v>1015</v>
      </c>
      <c r="D6511" s="4" t="n">
        <v>14</v>
      </c>
      <c r="E6511" s="4" t="n">
        <v>122.01</v>
      </c>
      <c r="F6511" s="4" t="n">
        <v>1708.14</v>
      </c>
      <c r="G6511" s="4" t="n">
        <f aca="false">INDEX(Data_Products!$D$2:$D$33,MATCH(C6511,Data_Products!$A$2:$A$33,0))</f>
        <v>85.53</v>
      </c>
      <c r="H6511" s="4" t="str">
        <f aca="false">INDEX(Data_Products!$C$2:$C$33,MATCH(C6511,Data_Products!$A$2:$A$33,0))</f>
        <v>Timber</v>
      </c>
      <c r="I6511" s="10" t="n">
        <f aca="false">D6511*(E6511-G6511)</f>
        <v>510.72</v>
      </c>
      <c r="J6511" s="11" t="n">
        <f aca="false">IFERROR(I6511/F6511,0)</f>
        <v>0.298991885910991</v>
      </c>
      <c r="K6511" s="4" t="str">
        <f aca="false">IFERROR(INDEX(Data_Orders!$F$2:$F$4727,MATCH(B6511,Data_Orders!$A$2:$A$4727,0)),"")</f>
        <v>Housebuilder</v>
      </c>
      <c r="L6511" s="4" t="str">
        <f aca="false">IFERROR(INDEX(Data_Orders!$D$2:$D$4727,MATCH(B6511,Data_Orders!$A$2:$A$4727,0)),"")</f>
        <v>Nuneaton</v>
      </c>
    </row>
    <row r="6512" customFormat="false" ht="15" hidden="false" customHeight="false" outlineLevel="0" collapsed="false">
      <c r="A6512" s="4" t="s">
        <v>12328</v>
      </c>
      <c r="B6512" s="4" t="s">
        <v>3262</v>
      </c>
      <c r="C6512" s="4" t="s">
        <v>1032</v>
      </c>
      <c r="D6512" s="4" t="n">
        <v>13</v>
      </c>
      <c r="E6512" s="4" t="n">
        <v>99.65</v>
      </c>
      <c r="F6512" s="4" t="n">
        <v>1295.45</v>
      </c>
      <c r="G6512" s="4" t="n">
        <f aca="false">INDEX(Data_Products!$D$2:$D$33,MATCH(C6512,Data_Products!$A$2:$A$33,0))</f>
        <v>58.26</v>
      </c>
      <c r="H6512" s="4" t="str">
        <f aca="false">INDEX(Data_Products!$C$2:$C$33,MATCH(C6512,Data_Products!$A$2:$A$33,0))</f>
        <v>Insulation</v>
      </c>
      <c r="I6512" s="10" t="n">
        <f aca="false">D6512*(E6512-G6512)</f>
        <v>538.07</v>
      </c>
      <c r="J6512" s="11" t="n">
        <f aca="false">IFERROR(I6512/F6512,0)</f>
        <v>0.415353738083292</v>
      </c>
      <c r="K6512" s="4" t="str">
        <f aca="false">IFERROR(INDEX(Data_Orders!$F$2:$F$4727,MATCH(B6512,Data_Orders!$A$2:$A$4727,0)),"")</f>
        <v>Housebuilder</v>
      </c>
      <c r="L6512" s="4" t="str">
        <f aca="false">IFERROR(INDEX(Data_Orders!$D$2:$D$4727,MATCH(B6512,Data_Orders!$A$2:$A$4727,0)),"")</f>
        <v>Nuneaton</v>
      </c>
    </row>
    <row r="6513" customFormat="false" ht="15" hidden="false" customHeight="false" outlineLevel="0" collapsed="false">
      <c r="A6513" s="4" t="s">
        <v>12329</v>
      </c>
      <c r="B6513" s="4" t="s">
        <v>3263</v>
      </c>
      <c r="C6513" s="4" t="s">
        <v>1015</v>
      </c>
      <c r="D6513" s="4" t="n">
        <v>13</v>
      </c>
      <c r="E6513" s="4" t="n">
        <v>122.01</v>
      </c>
      <c r="F6513" s="4" t="n">
        <v>1586.13</v>
      </c>
      <c r="G6513" s="4" t="n">
        <f aca="false">INDEX(Data_Products!$D$2:$D$33,MATCH(C6513,Data_Products!$A$2:$A$33,0))</f>
        <v>85.53</v>
      </c>
      <c r="H6513" s="4" t="str">
        <f aca="false">INDEX(Data_Products!$C$2:$C$33,MATCH(C6513,Data_Products!$A$2:$A$33,0))</f>
        <v>Timber</v>
      </c>
      <c r="I6513" s="10" t="n">
        <f aca="false">D6513*(E6513-G6513)</f>
        <v>474.24</v>
      </c>
      <c r="J6513" s="11" t="n">
        <f aca="false">IFERROR(I6513/F6513,0)</f>
        <v>0.298991885910991</v>
      </c>
      <c r="K6513" s="4" t="str">
        <f aca="false">IFERROR(INDEX(Data_Orders!$F$2:$F$4727,MATCH(B6513,Data_Orders!$A$2:$A$4727,0)),"")</f>
        <v>Housebuilder</v>
      </c>
      <c r="L6513" s="4" t="str">
        <f aca="false">IFERROR(INDEX(Data_Orders!$D$2:$D$4727,MATCH(B6513,Data_Orders!$A$2:$A$4727,0)),"")</f>
        <v>Nuneaton</v>
      </c>
    </row>
    <row r="6514" customFormat="false" ht="15" hidden="false" customHeight="false" outlineLevel="0" collapsed="false">
      <c r="A6514" s="4" t="s">
        <v>12330</v>
      </c>
      <c r="B6514" s="4" t="s">
        <v>3263</v>
      </c>
      <c r="C6514" s="4" t="s">
        <v>1010</v>
      </c>
      <c r="D6514" s="4" t="n">
        <v>12</v>
      </c>
      <c r="E6514" s="4" t="n">
        <v>135.95</v>
      </c>
      <c r="F6514" s="4" t="n">
        <v>1631.4</v>
      </c>
      <c r="G6514" s="4" t="n">
        <f aca="false">INDEX(Data_Products!$D$2:$D$33,MATCH(C6514,Data_Products!$A$2:$A$33,0))</f>
        <v>111.1</v>
      </c>
      <c r="H6514" s="4" t="str">
        <f aca="false">INDEX(Data_Products!$C$2:$C$33,MATCH(C6514,Data_Products!$A$2:$A$33,0))</f>
        <v>Timber</v>
      </c>
      <c r="I6514" s="10" t="n">
        <f aca="false">D6514*(E6514-G6514)</f>
        <v>298.2</v>
      </c>
      <c r="J6514" s="11" t="n">
        <f aca="false">IFERROR(I6514/F6514,0)</f>
        <v>0.18278778962854</v>
      </c>
      <c r="K6514" s="4" t="str">
        <f aca="false">IFERROR(INDEX(Data_Orders!$F$2:$F$4727,MATCH(B6514,Data_Orders!$A$2:$A$4727,0)),"")</f>
        <v>Housebuilder</v>
      </c>
      <c r="L6514" s="4" t="str">
        <f aca="false">IFERROR(INDEX(Data_Orders!$D$2:$D$4727,MATCH(B6514,Data_Orders!$A$2:$A$4727,0)),"")</f>
        <v>Nuneaton</v>
      </c>
    </row>
    <row r="6515" customFormat="false" ht="15" hidden="false" customHeight="false" outlineLevel="0" collapsed="false">
      <c r="A6515" s="4" t="s">
        <v>12331</v>
      </c>
      <c r="B6515" s="4" t="s">
        <v>3263</v>
      </c>
      <c r="C6515" s="4" t="s">
        <v>1073</v>
      </c>
      <c r="D6515" s="4" t="n">
        <v>10</v>
      </c>
      <c r="E6515" s="4" t="n">
        <v>231.05</v>
      </c>
      <c r="F6515" s="4" t="n">
        <v>2310.5</v>
      </c>
      <c r="G6515" s="4" t="n">
        <f aca="false">INDEX(Data_Products!$D$2:$D$33,MATCH(C6515,Data_Products!$A$2:$A$33,0))</f>
        <v>148.29</v>
      </c>
      <c r="H6515" s="4" t="str">
        <f aca="false">INDEX(Data_Products!$C$2:$C$33,MATCH(C6515,Data_Products!$A$2:$A$33,0))</f>
        <v>Landscaping</v>
      </c>
      <c r="I6515" s="10" t="n">
        <f aca="false">D6515*(E6515-G6515)</f>
        <v>827.6</v>
      </c>
      <c r="J6515" s="11" t="n">
        <f aca="false">IFERROR(I6515/F6515,0)</f>
        <v>0.358190867777537</v>
      </c>
      <c r="K6515" s="4" t="str">
        <f aca="false">IFERROR(INDEX(Data_Orders!$F$2:$F$4727,MATCH(B6515,Data_Orders!$A$2:$A$4727,0)),"")</f>
        <v>Housebuilder</v>
      </c>
      <c r="L6515" s="4" t="str">
        <f aca="false">IFERROR(INDEX(Data_Orders!$D$2:$D$4727,MATCH(B6515,Data_Orders!$A$2:$A$4727,0)),"")</f>
        <v>Nuneaton</v>
      </c>
    </row>
    <row r="6516" customFormat="false" ht="15" hidden="false" customHeight="false" outlineLevel="0" collapsed="false">
      <c r="A6516" s="4" t="s">
        <v>12332</v>
      </c>
      <c r="B6516" s="4" t="s">
        <v>3264</v>
      </c>
      <c r="C6516" s="4" t="s">
        <v>1059</v>
      </c>
      <c r="D6516" s="4" t="n">
        <v>3</v>
      </c>
      <c r="E6516" s="4" t="n">
        <v>103.63</v>
      </c>
      <c r="F6516" s="4" t="n">
        <v>310.89</v>
      </c>
      <c r="G6516" s="4" t="n">
        <f aca="false">INDEX(Data_Products!$D$2:$D$33,MATCH(C6516,Data_Products!$A$2:$A$33,0))</f>
        <v>82.55</v>
      </c>
      <c r="H6516" s="4" t="str">
        <f aca="false">INDEX(Data_Products!$C$2:$C$33,MATCH(C6516,Data_Products!$A$2:$A$33,0))</f>
        <v>Roofing</v>
      </c>
      <c r="I6516" s="10" t="n">
        <f aca="false">D6516*(E6516-G6516)</f>
        <v>63.24</v>
      </c>
      <c r="J6516" s="11" t="n">
        <f aca="false">IFERROR(I6516/F6516,0)</f>
        <v>0.203415999228023</v>
      </c>
      <c r="K6516" s="4" t="str">
        <f aca="false">IFERROR(INDEX(Data_Orders!$F$2:$F$4727,MATCH(B6516,Data_Orders!$A$2:$A$4727,0)),"")</f>
        <v>Housebuilder</v>
      </c>
      <c r="L6516" s="4" t="str">
        <f aca="false">IFERROR(INDEX(Data_Orders!$D$2:$D$4727,MATCH(B6516,Data_Orders!$A$2:$A$4727,0)),"")</f>
        <v>Nuneaton</v>
      </c>
    </row>
    <row r="6517" customFormat="false" ht="15" hidden="false" customHeight="false" outlineLevel="0" collapsed="false">
      <c r="A6517" s="4" t="s">
        <v>12333</v>
      </c>
      <c r="B6517" s="4" t="s">
        <v>3265</v>
      </c>
      <c r="C6517" s="4" t="s">
        <v>1030</v>
      </c>
      <c r="D6517" s="4" t="n">
        <v>15</v>
      </c>
      <c r="E6517" s="4" t="n">
        <v>25.23</v>
      </c>
      <c r="F6517" s="4" t="n">
        <v>378.45</v>
      </c>
      <c r="G6517" s="4" t="n">
        <f aca="false">INDEX(Data_Products!$D$2:$D$33,MATCH(C6517,Data_Products!$A$2:$A$33,0))</f>
        <v>17.67</v>
      </c>
      <c r="H6517" s="4" t="str">
        <f aca="false">INDEX(Data_Products!$C$2:$C$33,MATCH(C6517,Data_Products!$A$2:$A$33,0))</f>
        <v>Cement &amp; Aggregates</v>
      </c>
      <c r="I6517" s="10" t="n">
        <f aca="false">D6517*(E6517-G6517)</f>
        <v>113.4</v>
      </c>
      <c r="J6517" s="11" t="n">
        <f aca="false">IFERROR(I6517/F6517,0)</f>
        <v>0.299643281807372</v>
      </c>
      <c r="K6517" s="4" t="str">
        <f aca="false">IFERROR(INDEX(Data_Orders!$F$2:$F$4727,MATCH(B6517,Data_Orders!$A$2:$A$4727,0)),"")</f>
        <v>Housebuilder</v>
      </c>
      <c r="L6517" s="4" t="str">
        <f aca="false">IFERROR(INDEX(Data_Orders!$D$2:$D$4727,MATCH(B6517,Data_Orders!$A$2:$A$4727,0)),"")</f>
        <v>Nuneaton</v>
      </c>
    </row>
    <row r="6518" customFormat="false" ht="15" hidden="false" customHeight="false" outlineLevel="0" collapsed="false">
      <c r="A6518" s="4" t="s">
        <v>12334</v>
      </c>
      <c r="B6518" s="4" t="s">
        <v>3265</v>
      </c>
      <c r="C6518" s="4" t="s">
        <v>1010</v>
      </c>
      <c r="D6518" s="4" t="n">
        <v>18</v>
      </c>
      <c r="E6518" s="4" t="n">
        <v>135.95</v>
      </c>
      <c r="F6518" s="4" t="n">
        <v>2447.1</v>
      </c>
      <c r="G6518" s="4" t="n">
        <f aca="false">INDEX(Data_Products!$D$2:$D$33,MATCH(C6518,Data_Products!$A$2:$A$33,0))</f>
        <v>111.1</v>
      </c>
      <c r="H6518" s="4" t="str">
        <f aca="false">INDEX(Data_Products!$C$2:$C$33,MATCH(C6518,Data_Products!$A$2:$A$33,0))</f>
        <v>Timber</v>
      </c>
      <c r="I6518" s="10" t="n">
        <f aca="false">D6518*(E6518-G6518)</f>
        <v>447.3</v>
      </c>
      <c r="J6518" s="11" t="n">
        <f aca="false">IFERROR(I6518/F6518,0)</f>
        <v>0.18278778962854</v>
      </c>
      <c r="K6518" s="4" t="str">
        <f aca="false">IFERROR(INDEX(Data_Orders!$F$2:$F$4727,MATCH(B6518,Data_Orders!$A$2:$A$4727,0)),"")</f>
        <v>Housebuilder</v>
      </c>
      <c r="L6518" s="4" t="str">
        <f aca="false">IFERROR(INDEX(Data_Orders!$D$2:$D$4727,MATCH(B6518,Data_Orders!$A$2:$A$4727,0)),"")</f>
        <v>Nuneaton</v>
      </c>
    </row>
    <row r="6519" customFormat="false" ht="15" hidden="false" customHeight="false" outlineLevel="0" collapsed="false">
      <c r="A6519" s="4" t="s">
        <v>12335</v>
      </c>
      <c r="B6519" s="4" t="s">
        <v>3266</v>
      </c>
      <c r="C6519" s="4" t="s">
        <v>1037</v>
      </c>
      <c r="D6519" s="4" t="n">
        <v>20</v>
      </c>
      <c r="E6519" s="4" t="n">
        <v>90.97</v>
      </c>
      <c r="F6519" s="4" t="n">
        <v>1819.4</v>
      </c>
      <c r="G6519" s="4" t="n">
        <f aca="false">INDEX(Data_Products!$D$2:$D$33,MATCH(C6519,Data_Products!$A$2:$A$33,0))</f>
        <v>73.81</v>
      </c>
      <c r="H6519" s="4" t="str">
        <f aca="false">INDEX(Data_Products!$C$2:$C$33,MATCH(C6519,Data_Products!$A$2:$A$33,0))</f>
        <v>Insulation</v>
      </c>
      <c r="I6519" s="10" t="n">
        <f aca="false">D6519*(E6519-G6519)</f>
        <v>343.2</v>
      </c>
      <c r="J6519" s="11" t="n">
        <f aca="false">IFERROR(I6519/F6519,0)</f>
        <v>0.18863361547763</v>
      </c>
      <c r="K6519" s="4" t="str">
        <f aca="false">IFERROR(INDEX(Data_Orders!$F$2:$F$4727,MATCH(B6519,Data_Orders!$A$2:$A$4727,0)),"")</f>
        <v>Housebuilder</v>
      </c>
      <c r="L6519" s="4" t="str">
        <f aca="false">IFERROR(INDEX(Data_Orders!$D$2:$D$4727,MATCH(B6519,Data_Orders!$A$2:$A$4727,0)),"")</f>
        <v>Nuneaton</v>
      </c>
    </row>
    <row r="6520" customFormat="false" ht="15" hidden="false" customHeight="false" outlineLevel="0" collapsed="false">
      <c r="A6520" s="4" t="s">
        <v>12336</v>
      </c>
      <c r="B6520" s="4" t="s">
        <v>3267</v>
      </c>
      <c r="C6520" s="4" t="s">
        <v>1064</v>
      </c>
      <c r="D6520" s="4" t="n">
        <v>18</v>
      </c>
      <c r="E6520" s="4" t="n">
        <v>97.63</v>
      </c>
      <c r="F6520" s="4" t="n">
        <v>1757.34</v>
      </c>
      <c r="G6520" s="4" t="n">
        <f aca="false">INDEX(Data_Products!$D$2:$D$33,MATCH(C6520,Data_Products!$A$2:$A$33,0))</f>
        <v>65.21</v>
      </c>
      <c r="H6520" s="4" t="str">
        <f aca="false">INDEX(Data_Products!$C$2:$C$33,MATCH(C6520,Data_Products!$A$2:$A$33,0))</f>
        <v>Plumbing &amp; Drainage</v>
      </c>
      <c r="I6520" s="10" t="n">
        <f aca="false">D6520*(E6520-G6520)</f>
        <v>583.56</v>
      </c>
      <c r="J6520" s="11" t="n">
        <f aca="false">IFERROR(I6520/F6520,0)</f>
        <v>0.332070060432244</v>
      </c>
      <c r="K6520" s="4" t="str">
        <f aca="false">IFERROR(INDEX(Data_Orders!$F$2:$F$4727,MATCH(B6520,Data_Orders!$A$2:$A$4727,0)),"")</f>
        <v>Contractor</v>
      </c>
      <c r="L6520" s="4" t="str">
        <f aca="false">IFERROR(INDEX(Data_Orders!$D$2:$D$4727,MATCH(B6520,Data_Orders!$A$2:$A$4727,0)),"")</f>
        <v>Rugby</v>
      </c>
    </row>
    <row r="6521" customFormat="false" ht="15" hidden="false" customHeight="false" outlineLevel="0" collapsed="false">
      <c r="A6521" s="4" t="s">
        <v>12337</v>
      </c>
      <c r="B6521" s="4" t="s">
        <v>3267</v>
      </c>
      <c r="C6521" s="4" t="s">
        <v>1024</v>
      </c>
      <c r="D6521" s="4" t="n">
        <v>5</v>
      </c>
      <c r="E6521" s="4" t="n">
        <v>137.14</v>
      </c>
      <c r="F6521" s="4" t="n">
        <v>685.7</v>
      </c>
      <c r="G6521" s="4" t="n">
        <f aca="false">INDEX(Data_Products!$D$2:$D$33,MATCH(C6521,Data_Products!$A$2:$A$33,0))</f>
        <v>99.99</v>
      </c>
      <c r="H6521" s="4" t="str">
        <f aca="false">INDEX(Data_Products!$C$2:$C$33,MATCH(C6521,Data_Products!$A$2:$A$33,0))</f>
        <v>Cement &amp; Aggregates</v>
      </c>
      <c r="I6521" s="10" t="n">
        <f aca="false">D6521*(E6521-G6521)</f>
        <v>185.75</v>
      </c>
      <c r="J6521" s="11" t="n">
        <f aca="false">IFERROR(I6521/F6521,0)</f>
        <v>0.270891060230421</v>
      </c>
      <c r="K6521" s="4" t="str">
        <f aca="false">IFERROR(INDEX(Data_Orders!$F$2:$F$4727,MATCH(B6521,Data_Orders!$A$2:$A$4727,0)),"")</f>
        <v>Contractor</v>
      </c>
      <c r="L6521" s="4" t="str">
        <f aca="false">IFERROR(INDEX(Data_Orders!$D$2:$D$4727,MATCH(B6521,Data_Orders!$A$2:$A$4727,0)),"")</f>
        <v>Rugby</v>
      </c>
    </row>
    <row r="6522" customFormat="false" ht="15" hidden="false" customHeight="false" outlineLevel="0" collapsed="false">
      <c r="A6522" s="4" t="s">
        <v>12338</v>
      </c>
      <c r="B6522" s="4" t="s">
        <v>3267</v>
      </c>
      <c r="C6522" s="4" t="s">
        <v>1039</v>
      </c>
      <c r="D6522" s="4" t="n">
        <v>13</v>
      </c>
      <c r="E6522" s="4" t="n">
        <v>160.41</v>
      </c>
      <c r="F6522" s="4" t="n">
        <v>2085.33</v>
      </c>
      <c r="G6522" s="4" t="n">
        <f aca="false">INDEX(Data_Products!$D$2:$D$33,MATCH(C6522,Data_Products!$A$2:$A$33,0))</f>
        <v>99.74</v>
      </c>
      <c r="H6522" s="4" t="str">
        <f aca="false">INDEX(Data_Products!$C$2:$C$33,MATCH(C6522,Data_Products!$A$2:$A$33,0))</f>
        <v>Insulation</v>
      </c>
      <c r="I6522" s="10" t="n">
        <f aca="false">D6522*(E6522-G6522)</f>
        <v>788.71</v>
      </c>
      <c r="J6522" s="11" t="n">
        <f aca="false">IFERROR(I6522/F6522,0)</f>
        <v>0.378218315566361</v>
      </c>
      <c r="K6522" s="4" t="str">
        <f aca="false">IFERROR(INDEX(Data_Orders!$F$2:$F$4727,MATCH(B6522,Data_Orders!$A$2:$A$4727,0)),"")</f>
        <v>Contractor</v>
      </c>
      <c r="L6522" s="4" t="str">
        <f aca="false">IFERROR(INDEX(Data_Orders!$D$2:$D$4727,MATCH(B6522,Data_Orders!$A$2:$A$4727,0)),"")</f>
        <v>Rugby</v>
      </c>
    </row>
    <row r="6523" customFormat="false" ht="15" hidden="false" customHeight="false" outlineLevel="0" collapsed="false">
      <c r="A6523" s="4" t="s">
        <v>12339</v>
      </c>
      <c r="B6523" s="4" t="s">
        <v>3267</v>
      </c>
      <c r="C6523" s="4" t="s">
        <v>1048</v>
      </c>
      <c r="D6523" s="4" t="n">
        <v>18</v>
      </c>
      <c r="E6523" s="4" t="n">
        <v>112.72</v>
      </c>
      <c r="F6523" s="4" t="n">
        <v>2028.96</v>
      </c>
      <c r="G6523" s="4" t="n">
        <f aca="false">INDEX(Data_Products!$D$2:$D$33,MATCH(C6523,Data_Products!$A$2:$A$33,0))</f>
        <v>83.21</v>
      </c>
      <c r="H6523" s="4" t="str">
        <f aca="false">INDEX(Data_Products!$C$2:$C$33,MATCH(C6523,Data_Products!$A$2:$A$33,0))</f>
        <v>Tools &amp; Fixings</v>
      </c>
      <c r="I6523" s="10" t="n">
        <f aca="false">D6523*(E6523-G6523)</f>
        <v>531.18</v>
      </c>
      <c r="J6523" s="11" t="n">
        <f aca="false">IFERROR(I6523/F6523,0)</f>
        <v>0.261799148332151</v>
      </c>
      <c r="K6523" s="4" t="str">
        <f aca="false">IFERROR(INDEX(Data_Orders!$F$2:$F$4727,MATCH(B6523,Data_Orders!$A$2:$A$4727,0)),"")</f>
        <v>Contractor</v>
      </c>
      <c r="L6523" s="4" t="str">
        <f aca="false">IFERROR(INDEX(Data_Orders!$D$2:$D$4727,MATCH(B6523,Data_Orders!$A$2:$A$4727,0)),"")</f>
        <v>Rugby</v>
      </c>
    </row>
    <row r="6524" customFormat="false" ht="15" hidden="false" customHeight="false" outlineLevel="0" collapsed="false">
      <c r="A6524" s="4" t="s">
        <v>12340</v>
      </c>
      <c r="B6524" s="4" t="s">
        <v>3267</v>
      </c>
      <c r="C6524" s="4" t="s">
        <v>1030</v>
      </c>
      <c r="D6524" s="4" t="n">
        <v>19</v>
      </c>
      <c r="E6524" s="4" t="n">
        <v>25.23</v>
      </c>
      <c r="F6524" s="4" t="n">
        <v>479.37</v>
      </c>
      <c r="G6524" s="4" t="n">
        <f aca="false">INDEX(Data_Products!$D$2:$D$33,MATCH(C6524,Data_Products!$A$2:$A$33,0))</f>
        <v>17.67</v>
      </c>
      <c r="H6524" s="4" t="str">
        <f aca="false">INDEX(Data_Products!$C$2:$C$33,MATCH(C6524,Data_Products!$A$2:$A$33,0))</f>
        <v>Cement &amp; Aggregates</v>
      </c>
      <c r="I6524" s="10" t="n">
        <f aca="false">D6524*(E6524-G6524)</f>
        <v>143.64</v>
      </c>
      <c r="J6524" s="11" t="n">
        <f aca="false">IFERROR(I6524/F6524,0)</f>
        <v>0.299643281807372</v>
      </c>
      <c r="K6524" s="4" t="str">
        <f aca="false">IFERROR(INDEX(Data_Orders!$F$2:$F$4727,MATCH(B6524,Data_Orders!$A$2:$A$4727,0)),"")</f>
        <v>Contractor</v>
      </c>
      <c r="L6524" s="4" t="str">
        <f aca="false">IFERROR(INDEX(Data_Orders!$D$2:$D$4727,MATCH(B6524,Data_Orders!$A$2:$A$4727,0)),"")</f>
        <v>Rugby</v>
      </c>
    </row>
    <row r="6525" customFormat="false" ht="15" hidden="false" customHeight="false" outlineLevel="0" collapsed="false">
      <c r="A6525" s="4" t="s">
        <v>12341</v>
      </c>
      <c r="B6525" s="4" t="s">
        <v>3268</v>
      </c>
      <c r="C6525" s="4" t="s">
        <v>1046</v>
      </c>
      <c r="D6525" s="4" t="n">
        <v>8</v>
      </c>
      <c r="E6525" s="4" t="n">
        <v>154.02</v>
      </c>
      <c r="F6525" s="4" t="n">
        <v>1232.16</v>
      </c>
      <c r="G6525" s="4" t="n">
        <f aca="false">INDEX(Data_Products!$D$2:$D$33,MATCH(C6525,Data_Products!$A$2:$A$33,0))</f>
        <v>102.1</v>
      </c>
      <c r="H6525" s="4" t="str">
        <f aca="false">INDEX(Data_Products!$C$2:$C$33,MATCH(C6525,Data_Products!$A$2:$A$33,0))</f>
        <v>Tools &amp; Fixings</v>
      </c>
      <c r="I6525" s="10" t="n">
        <f aca="false">D6525*(E6525-G6525)</f>
        <v>415.36</v>
      </c>
      <c r="J6525" s="11" t="n">
        <f aca="false">IFERROR(I6525/F6525,0)</f>
        <v>0.337099078041813</v>
      </c>
      <c r="K6525" s="4" t="str">
        <f aca="false">IFERROR(INDEX(Data_Orders!$F$2:$F$4727,MATCH(B6525,Data_Orders!$A$2:$A$4727,0)),"")</f>
        <v>Trade Account</v>
      </c>
      <c r="L6525" s="4" t="str">
        <f aca="false">IFERROR(INDEX(Data_Orders!$D$2:$D$4727,MATCH(B6525,Data_Orders!$A$2:$A$4727,0)),"")</f>
        <v>Leicester</v>
      </c>
    </row>
    <row r="6526" customFormat="false" ht="15" hidden="false" customHeight="false" outlineLevel="0" collapsed="false">
      <c r="A6526" s="4" t="s">
        <v>12342</v>
      </c>
      <c r="B6526" s="4" t="s">
        <v>3269</v>
      </c>
      <c r="C6526" s="4" t="s">
        <v>1048</v>
      </c>
      <c r="D6526" s="4" t="n">
        <v>19</v>
      </c>
      <c r="E6526" s="4" t="n">
        <v>112.72</v>
      </c>
      <c r="F6526" s="4" t="n">
        <v>2141.68</v>
      </c>
      <c r="G6526" s="4" t="n">
        <f aca="false">INDEX(Data_Products!$D$2:$D$33,MATCH(C6526,Data_Products!$A$2:$A$33,0))</f>
        <v>83.21</v>
      </c>
      <c r="H6526" s="4" t="str">
        <f aca="false">INDEX(Data_Products!$C$2:$C$33,MATCH(C6526,Data_Products!$A$2:$A$33,0))</f>
        <v>Tools &amp; Fixings</v>
      </c>
      <c r="I6526" s="10" t="n">
        <f aca="false">D6526*(E6526-G6526)</f>
        <v>560.69</v>
      </c>
      <c r="J6526" s="11" t="n">
        <f aca="false">IFERROR(I6526/F6526,0)</f>
        <v>0.261799148332151</v>
      </c>
      <c r="K6526" s="4" t="str">
        <f aca="false">IFERROR(INDEX(Data_Orders!$F$2:$F$4727,MATCH(B6526,Data_Orders!$A$2:$A$4727,0)),"")</f>
        <v>Trade Account</v>
      </c>
      <c r="L6526" s="4" t="str">
        <f aca="false">IFERROR(INDEX(Data_Orders!$D$2:$D$4727,MATCH(B6526,Data_Orders!$A$2:$A$4727,0)),"")</f>
        <v>Leicester</v>
      </c>
    </row>
    <row r="6527" customFormat="false" ht="15" hidden="false" customHeight="false" outlineLevel="0" collapsed="false">
      <c r="A6527" s="4" t="s">
        <v>12343</v>
      </c>
      <c r="B6527" s="4" t="s">
        <v>3269</v>
      </c>
      <c r="C6527" s="4" t="s">
        <v>1046</v>
      </c>
      <c r="D6527" s="4" t="n">
        <v>4</v>
      </c>
      <c r="E6527" s="4" t="n">
        <v>154.02</v>
      </c>
      <c r="F6527" s="4" t="n">
        <v>616.08</v>
      </c>
      <c r="G6527" s="4" t="n">
        <f aca="false">INDEX(Data_Products!$D$2:$D$33,MATCH(C6527,Data_Products!$A$2:$A$33,0))</f>
        <v>102.1</v>
      </c>
      <c r="H6527" s="4" t="str">
        <f aca="false">INDEX(Data_Products!$C$2:$C$33,MATCH(C6527,Data_Products!$A$2:$A$33,0))</f>
        <v>Tools &amp; Fixings</v>
      </c>
      <c r="I6527" s="10" t="n">
        <f aca="false">D6527*(E6527-G6527)</f>
        <v>207.68</v>
      </c>
      <c r="J6527" s="11" t="n">
        <f aca="false">IFERROR(I6527/F6527,0)</f>
        <v>0.337099078041813</v>
      </c>
      <c r="K6527" s="4" t="str">
        <f aca="false">IFERROR(INDEX(Data_Orders!$F$2:$F$4727,MATCH(B6527,Data_Orders!$A$2:$A$4727,0)),"")</f>
        <v>Trade Account</v>
      </c>
      <c r="L6527" s="4" t="str">
        <f aca="false">IFERROR(INDEX(Data_Orders!$D$2:$D$4727,MATCH(B6527,Data_Orders!$A$2:$A$4727,0)),"")</f>
        <v>Leicester</v>
      </c>
    </row>
    <row r="6528" customFormat="false" ht="15" hidden="false" customHeight="false" outlineLevel="0" collapsed="false">
      <c r="A6528" s="4" t="s">
        <v>12344</v>
      </c>
      <c r="B6528" s="4" t="s">
        <v>3269</v>
      </c>
      <c r="C6528" s="4" t="s">
        <v>1073</v>
      </c>
      <c r="D6528" s="4" t="n">
        <v>16</v>
      </c>
      <c r="E6528" s="4" t="n">
        <v>231.05</v>
      </c>
      <c r="F6528" s="4" t="n">
        <v>3696.8</v>
      </c>
      <c r="G6528" s="4" t="n">
        <f aca="false">INDEX(Data_Products!$D$2:$D$33,MATCH(C6528,Data_Products!$A$2:$A$33,0))</f>
        <v>148.29</v>
      </c>
      <c r="H6528" s="4" t="str">
        <f aca="false">INDEX(Data_Products!$C$2:$C$33,MATCH(C6528,Data_Products!$A$2:$A$33,0))</f>
        <v>Landscaping</v>
      </c>
      <c r="I6528" s="10" t="n">
        <f aca="false">D6528*(E6528-G6528)</f>
        <v>1324.16</v>
      </c>
      <c r="J6528" s="11" t="n">
        <f aca="false">IFERROR(I6528/F6528,0)</f>
        <v>0.358190867777537</v>
      </c>
      <c r="K6528" s="4" t="str">
        <f aca="false">IFERROR(INDEX(Data_Orders!$F$2:$F$4727,MATCH(B6528,Data_Orders!$A$2:$A$4727,0)),"")</f>
        <v>Trade Account</v>
      </c>
      <c r="L6528" s="4" t="str">
        <f aca="false">IFERROR(INDEX(Data_Orders!$D$2:$D$4727,MATCH(B6528,Data_Orders!$A$2:$A$4727,0)),"")</f>
        <v>Leicester</v>
      </c>
    </row>
    <row r="6529" customFormat="false" ht="15" hidden="false" customHeight="false" outlineLevel="0" collapsed="false">
      <c r="A6529" s="4" t="s">
        <v>12345</v>
      </c>
      <c r="B6529" s="4" t="s">
        <v>3269</v>
      </c>
      <c r="C6529" s="4" t="s">
        <v>1055</v>
      </c>
      <c r="D6529" s="4" t="n">
        <v>17</v>
      </c>
      <c r="E6529" s="4" t="n">
        <v>205.03</v>
      </c>
      <c r="F6529" s="4" t="n">
        <v>3485.51</v>
      </c>
      <c r="G6529" s="4" t="n">
        <f aca="false">INDEX(Data_Products!$D$2:$D$33,MATCH(C6529,Data_Products!$A$2:$A$33,0))</f>
        <v>138.6</v>
      </c>
      <c r="H6529" s="4" t="str">
        <f aca="false">INDEX(Data_Products!$C$2:$C$33,MATCH(C6529,Data_Products!$A$2:$A$33,0))</f>
        <v>Roofing</v>
      </c>
      <c r="I6529" s="10" t="n">
        <f aca="false">D6529*(E6529-G6529)</f>
        <v>1129.31</v>
      </c>
      <c r="J6529" s="11" t="n">
        <f aca="false">IFERROR(I6529/F6529,0)</f>
        <v>0.324001365653807</v>
      </c>
      <c r="K6529" s="4" t="str">
        <f aca="false">IFERROR(INDEX(Data_Orders!$F$2:$F$4727,MATCH(B6529,Data_Orders!$A$2:$A$4727,0)),"")</f>
        <v>Trade Account</v>
      </c>
      <c r="L6529" s="4" t="str">
        <f aca="false">IFERROR(INDEX(Data_Orders!$D$2:$D$4727,MATCH(B6529,Data_Orders!$A$2:$A$4727,0)),"")</f>
        <v>Leicester</v>
      </c>
    </row>
    <row r="6530" customFormat="false" ht="15" hidden="false" customHeight="false" outlineLevel="0" collapsed="false">
      <c r="A6530" s="4" t="s">
        <v>12346</v>
      </c>
      <c r="B6530" s="4" t="s">
        <v>3270</v>
      </c>
      <c r="C6530" s="4" t="s">
        <v>1066</v>
      </c>
      <c r="D6530" s="4" t="n">
        <v>1</v>
      </c>
      <c r="E6530" s="4" t="n">
        <v>209.69</v>
      </c>
      <c r="F6530" s="4" t="n">
        <v>209.69</v>
      </c>
      <c r="G6530" s="4" t="n">
        <f aca="false">INDEX(Data_Products!$D$2:$D$33,MATCH(C6530,Data_Products!$A$2:$A$33,0))</f>
        <v>144.38</v>
      </c>
      <c r="H6530" s="4" t="str">
        <f aca="false">INDEX(Data_Products!$C$2:$C$33,MATCH(C6530,Data_Products!$A$2:$A$33,0))</f>
        <v>Plumbing &amp; Drainage</v>
      </c>
      <c r="I6530" s="10" t="n">
        <f aca="false">D6530*(E6530-G6530)</f>
        <v>65.31</v>
      </c>
      <c r="J6530" s="11" t="n">
        <f aca="false">IFERROR(I6530/F6530,0)</f>
        <v>0.311459773952024</v>
      </c>
      <c r="K6530" s="4" t="str">
        <f aca="false">IFERROR(INDEX(Data_Orders!$F$2:$F$4727,MATCH(B6530,Data_Orders!$A$2:$A$4727,0)),"")</f>
        <v>Trade Account</v>
      </c>
      <c r="L6530" s="4" t="str">
        <f aca="false">IFERROR(INDEX(Data_Orders!$D$2:$D$4727,MATCH(B6530,Data_Orders!$A$2:$A$4727,0)),"")</f>
        <v>Leicester</v>
      </c>
    </row>
    <row r="6531" customFormat="false" ht="15" hidden="false" customHeight="false" outlineLevel="0" collapsed="false">
      <c r="A6531" s="4" t="s">
        <v>12347</v>
      </c>
      <c r="B6531" s="4" t="s">
        <v>3270</v>
      </c>
      <c r="C6531" s="4" t="s">
        <v>1052</v>
      </c>
      <c r="D6531" s="4" t="n">
        <v>12</v>
      </c>
      <c r="E6531" s="4" t="n">
        <v>205.71</v>
      </c>
      <c r="F6531" s="4" t="n">
        <v>2468.52</v>
      </c>
      <c r="G6531" s="4" t="n">
        <f aca="false">INDEX(Data_Products!$D$2:$D$33,MATCH(C6531,Data_Products!$A$2:$A$33,0))</f>
        <v>152.29</v>
      </c>
      <c r="H6531" s="4" t="str">
        <f aca="false">INDEX(Data_Products!$C$2:$C$33,MATCH(C6531,Data_Products!$A$2:$A$33,0))</f>
        <v>Roofing</v>
      </c>
      <c r="I6531" s="10" t="n">
        <f aca="false">D6531*(E6531-G6531)</f>
        <v>641.04</v>
      </c>
      <c r="J6531" s="11" t="n">
        <f aca="false">IFERROR(I6531/F6531,0)</f>
        <v>0.259685965679841</v>
      </c>
      <c r="K6531" s="4" t="str">
        <f aca="false">IFERROR(INDEX(Data_Orders!$F$2:$F$4727,MATCH(B6531,Data_Orders!$A$2:$A$4727,0)),"")</f>
        <v>Trade Account</v>
      </c>
      <c r="L6531" s="4" t="str">
        <f aca="false">IFERROR(INDEX(Data_Orders!$D$2:$D$4727,MATCH(B6531,Data_Orders!$A$2:$A$4727,0)),"")</f>
        <v>Leicester</v>
      </c>
    </row>
    <row r="6532" customFormat="false" ht="15" hidden="false" customHeight="false" outlineLevel="0" collapsed="false">
      <c r="A6532" s="4" t="s">
        <v>12348</v>
      </c>
      <c r="B6532" s="4" t="s">
        <v>3270</v>
      </c>
      <c r="C6532" s="4" t="s">
        <v>1015</v>
      </c>
      <c r="D6532" s="4" t="n">
        <v>19</v>
      </c>
      <c r="E6532" s="4" t="n">
        <v>122.01</v>
      </c>
      <c r="F6532" s="4" t="n">
        <v>2318.19</v>
      </c>
      <c r="G6532" s="4" t="n">
        <f aca="false">INDEX(Data_Products!$D$2:$D$33,MATCH(C6532,Data_Products!$A$2:$A$33,0))</f>
        <v>85.53</v>
      </c>
      <c r="H6532" s="4" t="str">
        <f aca="false">INDEX(Data_Products!$C$2:$C$33,MATCH(C6532,Data_Products!$A$2:$A$33,0))</f>
        <v>Timber</v>
      </c>
      <c r="I6532" s="10" t="n">
        <f aca="false">D6532*(E6532-G6532)</f>
        <v>693.12</v>
      </c>
      <c r="J6532" s="11" t="n">
        <f aca="false">IFERROR(I6532/F6532,0)</f>
        <v>0.298991885910991</v>
      </c>
      <c r="K6532" s="4" t="str">
        <f aca="false">IFERROR(INDEX(Data_Orders!$F$2:$F$4727,MATCH(B6532,Data_Orders!$A$2:$A$4727,0)),"")</f>
        <v>Trade Account</v>
      </c>
      <c r="L6532" s="4" t="str">
        <f aca="false">IFERROR(INDEX(Data_Orders!$D$2:$D$4727,MATCH(B6532,Data_Orders!$A$2:$A$4727,0)),"")</f>
        <v>Leicester</v>
      </c>
    </row>
    <row r="6533" customFormat="false" ht="15" hidden="false" customHeight="false" outlineLevel="0" collapsed="false">
      <c r="A6533" s="4" t="s">
        <v>12349</v>
      </c>
      <c r="B6533" s="4" t="s">
        <v>3270</v>
      </c>
      <c r="C6533" s="4" t="s">
        <v>1035</v>
      </c>
      <c r="D6533" s="4" t="n">
        <v>14</v>
      </c>
      <c r="E6533" s="4" t="n">
        <v>165.07</v>
      </c>
      <c r="F6533" s="4" t="n">
        <v>2310.98</v>
      </c>
      <c r="G6533" s="4" t="n">
        <f aca="false">INDEX(Data_Products!$D$2:$D$33,MATCH(C6533,Data_Products!$A$2:$A$33,0))</f>
        <v>134.65</v>
      </c>
      <c r="H6533" s="4" t="str">
        <f aca="false">INDEX(Data_Products!$C$2:$C$33,MATCH(C6533,Data_Products!$A$2:$A$33,0))</f>
        <v>Insulation</v>
      </c>
      <c r="I6533" s="10" t="n">
        <f aca="false">D6533*(E6533-G6533)</f>
        <v>425.88</v>
      </c>
      <c r="J6533" s="11" t="n">
        <f aca="false">IFERROR(I6533/F6533,0)</f>
        <v>0.184285454655601</v>
      </c>
      <c r="K6533" s="4" t="str">
        <f aca="false">IFERROR(INDEX(Data_Orders!$F$2:$F$4727,MATCH(B6533,Data_Orders!$A$2:$A$4727,0)),"")</f>
        <v>Trade Account</v>
      </c>
      <c r="L6533" s="4" t="str">
        <f aca="false">IFERROR(INDEX(Data_Orders!$D$2:$D$4727,MATCH(B6533,Data_Orders!$A$2:$A$4727,0)),"")</f>
        <v>Leicester</v>
      </c>
    </row>
    <row r="6534" customFormat="false" ht="15" hidden="false" customHeight="false" outlineLevel="0" collapsed="false">
      <c r="A6534" s="4" t="s">
        <v>12350</v>
      </c>
      <c r="B6534" s="4" t="s">
        <v>3271</v>
      </c>
      <c r="C6534" s="4" t="s">
        <v>1041</v>
      </c>
      <c r="D6534" s="4" t="n">
        <v>19</v>
      </c>
      <c r="E6534" s="4" t="n">
        <v>242.75</v>
      </c>
      <c r="F6534" s="4" t="n">
        <v>4612.25</v>
      </c>
      <c r="G6534" s="4" t="n">
        <f aca="false">INDEX(Data_Products!$D$2:$D$33,MATCH(C6534,Data_Products!$A$2:$A$33,0))</f>
        <v>142.94</v>
      </c>
      <c r="H6534" s="4" t="str">
        <f aca="false">INDEX(Data_Products!$C$2:$C$33,MATCH(C6534,Data_Products!$A$2:$A$33,0))</f>
        <v>Tools &amp; Fixings</v>
      </c>
      <c r="I6534" s="10" t="n">
        <f aca="false">D6534*(E6534-G6534)</f>
        <v>1896.39</v>
      </c>
      <c r="J6534" s="11" t="n">
        <f aca="false">IFERROR(I6534/F6534,0)</f>
        <v>0.411163748712667</v>
      </c>
      <c r="K6534" s="4" t="str">
        <f aca="false">IFERROR(INDEX(Data_Orders!$F$2:$F$4727,MATCH(B6534,Data_Orders!$A$2:$A$4727,0)),"")</f>
        <v>Trade Account</v>
      </c>
      <c r="L6534" s="4" t="str">
        <f aca="false">IFERROR(INDEX(Data_Orders!$D$2:$D$4727,MATCH(B6534,Data_Orders!$A$2:$A$4727,0)),"")</f>
        <v>Leicester</v>
      </c>
    </row>
    <row r="6535" customFormat="false" ht="15" hidden="false" customHeight="false" outlineLevel="0" collapsed="false">
      <c r="A6535" s="4" t="s">
        <v>12351</v>
      </c>
      <c r="B6535" s="4" t="s">
        <v>3271</v>
      </c>
      <c r="C6535" s="4" t="s">
        <v>1070</v>
      </c>
      <c r="D6535" s="4" t="n">
        <v>15</v>
      </c>
      <c r="E6535" s="4" t="n">
        <v>230.32</v>
      </c>
      <c r="F6535" s="4" t="n">
        <v>3454.8</v>
      </c>
      <c r="G6535" s="4" t="n">
        <f aca="false">INDEX(Data_Products!$D$2:$D$33,MATCH(C6535,Data_Products!$A$2:$A$33,0))</f>
        <v>161.64</v>
      </c>
      <c r="H6535" s="4" t="str">
        <f aca="false">INDEX(Data_Products!$C$2:$C$33,MATCH(C6535,Data_Products!$A$2:$A$33,0))</f>
        <v>Landscaping</v>
      </c>
      <c r="I6535" s="10" t="n">
        <f aca="false">D6535*(E6535-G6535)</f>
        <v>1030.2</v>
      </c>
      <c r="J6535" s="11" t="n">
        <f aca="false">IFERROR(I6535/F6535,0)</f>
        <v>0.298193817297673</v>
      </c>
      <c r="K6535" s="4" t="str">
        <f aca="false">IFERROR(INDEX(Data_Orders!$F$2:$F$4727,MATCH(B6535,Data_Orders!$A$2:$A$4727,0)),"")</f>
        <v>Trade Account</v>
      </c>
      <c r="L6535" s="4" t="str">
        <f aca="false">IFERROR(INDEX(Data_Orders!$D$2:$D$4727,MATCH(B6535,Data_Orders!$A$2:$A$4727,0)),"")</f>
        <v>Leicester</v>
      </c>
    </row>
    <row r="6536" customFormat="false" ht="15" hidden="false" customHeight="false" outlineLevel="0" collapsed="false">
      <c r="A6536" s="4" t="s">
        <v>12352</v>
      </c>
      <c r="B6536" s="4" t="s">
        <v>3271</v>
      </c>
      <c r="C6536" s="4" t="s">
        <v>1015</v>
      </c>
      <c r="D6536" s="4" t="n">
        <v>13</v>
      </c>
      <c r="E6536" s="4" t="n">
        <v>122.01</v>
      </c>
      <c r="F6536" s="4" t="n">
        <v>1586.13</v>
      </c>
      <c r="G6536" s="4" t="n">
        <f aca="false">INDEX(Data_Products!$D$2:$D$33,MATCH(C6536,Data_Products!$A$2:$A$33,0))</f>
        <v>85.53</v>
      </c>
      <c r="H6536" s="4" t="str">
        <f aca="false">INDEX(Data_Products!$C$2:$C$33,MATCH(C6536,Data_Products!$A$2:$A$33,0))</f>
        <v>Timber</v>
      </c>
      <c r="I6536" s="10" t="n">
        <f aca="false">D6536*(E6536-G6536)</f>
        <v>474.24</v>
      </c>
      <c r="J6536" s="11" t="n">
        <f aca="false">IFERROR(I6536/F6536,0)</f>
        <v>0.298991885910991</v>
      </c>
      <c r="K6536" s="4" t="str">
        <f aca="false">IFERROR(INDEX(Data_Orders!$F$2:$F$4727,MATCH(B6536,Data_Orders!$A$2:$A$4727,0)),"")</f>
        <v>Trade Account</v>
      </c>
      <c r="L6536" s="4" t="str">
        <f aca="false">IFERROR(INDEX(Data_Orders!$D$2:$D$4727,MATCH(B6536,Data_Orders!$A$2:$A$4727,0)),"")</f>
        <v>Leicester</v>
      </c>
    </row>
    <row r="6537" customFormat="false" ht="15" hidden="false" customHeight="false" outlineLevel="0" collapsed="false">
      <c r="A6537" s="4" t="s">
        <v>12353</v>
      </c>
      <c r="B6537" s="4" t="s">
        <v>3272</v>
      </c>
      <c r="C6537" s="4" t="s">
        <v>1073</v>
      </c>
      <c r="D6537" s="4" t="n">
        <v>15</v>
      </c>
      <c r="E6537" s="4" t="n">
        <v>231.05</v>
      </c>
      <c r="F6537" s="4" t="n">
        <v>3465.75</v>
      </c>
      <c r="G6537" s="4" t="n">
        <f aca="false">INDEX(Data_Products!$D$2:$D$33,MATCH(C6537,Data_Products!$A$2:$A$33,0))</f>
        <v>148.29</v>
      </c>
      <c r="H6537" s="4" t="str">
        <f aca="false">INDEX(Data_Products!$C$2:$C$33,MATCH(C6537,Data_Products!$A$2:$A$33,0))</f>
        <v>Landscaping</v>
      </c>
      <c r="I6537" s="10" t="n">
        <f aca="false">D6537*(E6537-G6537)</f>
        <v>1241.4</v>
      </c>
      <c r="J6537" s="11" t="n">
        <f aca="false">IFERROR(I6537/F6537,0)</f>
        <v>0.358190867777537</v>
      </c>
      <c r="K6537" s="4" t="str">
        <f aca="false">IFERROR(INDEX(Data_Orders!$F$2:$F$4727,MATCH(B6537,Data_Orders!$A$2:$A$4727,0)),"")</f>
        <v>Retail</v>
      </c>
      <c r="L6537" s="4" t="str">
        <f aca="false">IFERROR(INDEX(Data_Orders!$D$2:$D$4727,MATCH(B6537,Data_Orders!$A$2:$A$4727,0)),"")</f>
        <v>Leicester</v>
      </c>
    </row>
    <row r="6538" customFormat="false" ht="15" hidden="false" customHeight="false" outlineLevel="0" collapsed="false">
      <c r="A6538" s="4" t="s">
        <v>12354</v>
      </c>
      <c r="B6538" s="4" t="s">
        <v>3272</v>
      </c>
      <c r="C6538" s="4" t="s">
        <v>1059</v>
      </c>
      <c r="D6538" s="4" t="n">
        <v>17</v>
      </c>
      <c r="E6538" s="4" t="n">
        <v>103.63</v>
      </c>
      <c r="F6538" s="4" t="n">
        <v>1761.71</v>
      </c>
      <c r="G6538" s="4" t="n">
        <f aca="false">INDEX(Data_Products!$D$2:$D$33,MATCH(C6538,Data_Products!$A$2:$A$33,0))</f>
        <v>82.55</v>
      </c>
      <c r="H6538" s="4" t="str">
        <f aca="false">INDEX(Data_Products!$C$2:$C$33,MATCH(C6538,Data_Products!$A$2:$A$33,0))</f>
        <v>Roofing</v>
      </c>
      <c r="I6538" s="10" t="n">
        <f aca="false">D6538*(E6538-G6538)</f>
        <v>358.36</v>
      </c>
      <c r="J6538" s="11" t="n">
        <f aca="false">IFERROR(I6538/F6538,0)</f>
        <v>0.203415999228023</v>
      </c>
      <c r="K6538" s="4" t="str">
        <f aca="false">IFERROR(INDEX(Data_Orders!$F$2:$F$4727,MATCH(B6538,Data_Orders!$A$2:$A$4727,0)),"")</f>
        <v>Retail</v>
      </c>
      <c r="L6538" s="4" t="str">
        <f aca="false">IFERROR(INDEX(Data_Orders!$D$2:$D$4727,MATCH(B6538,Data_Orders!$A$2:$A$4727,0)),"")</f>
        <v>Leicester</v>
      </c>
    </row>
    <row r="6539" customFormat="false" ht="15" hidden="false" customHeight="false" outlineLevel="0" collapsed="false">
      <c r="A6539" s="4" t="s">
        <v>12355</v>
      </c>
      <c r="B6539" s="4" t="s">
        <v>3272</v>
      </c>
      <c r="C6539" s="4" t="s">
        <v>1064</v>
      </c>
      <c r="D6539" s="4" t="n">
        <v>19</v>
      </c>
      <c r="E6539" s="4" t="n">
        <v>97.63</v>
      </c>
      <c r="F6539" s="4" t="n">
        <v>1854.97</v>
      </c>
      <c r="G6539" s="4" t="n">
        <f aca="false">INDEX(Data_Products!$D$2:$D$33,MATCH(C6539,Data_Products!$A$2:$A$33,0))</f>
        <v>65.21</v>
      </c>
      <c r="H6539" s="4" t="str">
        <f aca="false">INDEX(Data_Products!$C$2:$C$33,MATCH(C6539,Data_Products!$A$2:$A$33,0))</f>
        <v>Plumbing &amp; Drainage</v>
      </c>
      <c r="I6539" s="10" t="n">
        <f aca="false">D6539*(E6539-G6539)</f>
        <v>615.98</v>
      </c>
      <c r="J6539" s="11" t="n">
        <f aca="false">IFERROR(I6539/F6539,0)</f>
        <v>0.332070060432244</v>
      </c>
      <c r="K6539" s="4" t="str">
        <f aca="false">IFERROR(INDEX(Data_Orders!$F$2:$F$4727,MATCH(B6539,Data_Orders!$A$2:$A$4727,0)),"")</f>
        <v>Retail</v>
      </c>
      <c r="L6539" s="4" t="str">
        <f aca="false">IFERROR(INDEX(Data_Orders!$D$2:$D$4727,MATCH(B6539,Data_Orders!$A$2:$A$4727,0)),"")</f>
        <v>Leicester</v>
      </c>
    </row>
    <row r="6540" customFormat="false" ht="15" hidden="false" customHeight="false" outlineLevel="0" collapsed="false">
      <c r="A6540" s="4" t="s">
        <v>12356</v>
      </c>
      <c r="B6540" s="4" t="s">
        <v>3272</v>
      </c>
      <c r="C6540" s="4" t="s">
        <v>1035</v>
      </c>
      <c r="D6540" s="4" t="n">
        <v>18</v>
      </c>
      <c r="E6540" s="4" t="n">
        <v>165.07</v>
      </c>
      <c r="F6540" s="4" t="n">
        <v>2971.26</v>
      </c>
      <c r="G6540" s="4" t="n">
        <f aca="false">INDEX(Data_Products!$D$2:$D$33,MATCH(C6540,Data_Products!$A$2:$A$33,0))</f>
        <v>134.65</v>
      </c>
      <c r="H6540" s="4" t="str">
        <f aca="false">INDEX(Data_Products!$C$2:$C$33,MATCH(C6540,Data_Products!$A$2:$A$33,0))</f>
        <v>Insulation</v>
      </c>
      <c r="I6540" s="10" t="n">
        <f aca="false">D6540*(E6540-G6540)</f>
        <v>547.56</v>
      </c>
      <c r="J6540" s="11" t="n">
        <f aca="false">IFERROR(I6540/F6540,0)</f>
        <v>0.184285454655601</v>
      </c>
      <c r="K6540" s="4" t="str">
        <f aca="false">IFERROR(INDEX(Data_Orders!$F$2:$F$4727,MATCH(B6540,Data_Orders!$A$2:$A$4727,0)),"")</f>
        <v>Retail</v>
      </c>
      <c r="L6540" s="4" t="str">
        <f aca="false">IFERROR(INDEX(Data_Orders!$D$2:$D$4727,MATCH(B6540,Data_Orders!$A$2:$A$4727,0)),"")</f>
        <v>Leicester</v>
      </c>
    </row>
    <row r="6541" customFormat="false" ht="15" hidden="false" customHeight="false" outlineLevel="0" collapsed="false">
      <c r="A6541" s="4" t="s">
        <v>12357</v>
      </c>
      <c r="B6541" s="4" t="s">
        <v>3273</v>
      </c>
      <c r="C6541" s="4" t="s">
        <v>1037</v>
      </c>
      <c r="D6541" s="4" t="n">
        <v>10</v>
      </c>
      <c r="E6541" s="4" t="n">
        <v>90.97</v>
      </c>
      <c r="F6541" s="4" t="n">
        <v>909.7</v>
      </c>
      <c r="G6541" s="4" t="n">
        <f aca="false">INDEX(Data_Products!$D$2:$D$33,MATCH(C6541,Data_Products!$A$2:$A$33,0))</f>
        <v>73.81</v>
      </c>
      <c r="H6541" s="4" t="str">
        <f aca="false">INDEX(Data_Products!$C$2:$C$33,MATCH(C6541,Data_Products!$A$2:$A$33,0))</f>
        <v>Insulation</v>
      </c>
      <c r="I6541" s="10" t="n">
        <f aca="false">D6541*(E6541-G6541)</f>
        <v>171.6</v>
      </c>
      <c r="J6541" s="11" t="n">
        <f aca="false">IFERROR(I6541/F6541,0)</f>
        <v>0.18863361547763</v>
      </c>
      <c r="K6541" s="4" t="str">
        <f aca="false">IFERROR(INDEX(Data_Orders!$F$2:$F$4727,MATCH(B6541,Data_Orders!$A$2:$A$4727,0)),"")</f>
        <v>Retail</v>
      </c>
      <c r="L6541" s="4" t="str">
        <f aca="false">IFERROR(INDEX(Data_Orders!$D$2:$D$4727,MATCH(B6541,Data_Orders!$A$2:$A$4727,0)),"")</f>
        <v>Leicester</v>
      </c>
    </row>
    <row r="6542" customFormat="false" ht="15" hidden="false" customHeight="false" outlineLevel="0" collapsed="false">
      <c r="A6542" s="4" t="s">
        <v>12358</v>
      </c>
      <c r="B6542" s="4" t="s">
        <v>3273</v>
      </c>
      <c r="C6542" s="4" t="s">
        <v>1010</v>
      </c>
      <c r="D6542" s="4" t="n">
        <v>3</v>
      </c>
      <c r="E6542" s="4" t="n">
        <v>135.95</v>
      </c>
      <c r="F6542" s="4" t="n">
        <v>407.85</v>
      </c>
      <c r="G6542" s="4" t="n">
        <f aca="false">INDEX(Data_Products!$D$2:$D$33,MATCH(C6542,Data_Products!$A$2:$A$33,0))</f>
        <v>111.1</v>
      </c>
      <c r="H6542" s="4" t="str">
        <f aca="false">INDEX(Data_Products!$C$2:$C$33,MATCH(C6542,Data_Products!$A$2:$A$33,0))</f>
        <v>Timber</v>
      </c>
      <c r="I6542" s="10" t="n">
        <f aca="false">D6542*(E6542-G6542)</f>
        <v>74.55</v>
      </c>
      <c r="J6542" s="11" t="n">
        <f aca="false">IFERROR(I6542/F6542,0)</f>
        <v>0.18278778962854</v>
      </c>
      <c r="K6542" s="4" t="str">
        <f aca="false">IFERROR(INDEX(Data_Orders!$F$2:$F$4727,MATCH(B6542,Data_Orders!$A$2:$A$4727,0)),"")</f>
        <v>Retail</v>
      </c>
      <c r="L6542" s="4" t="str">
        <f aca="false">IFERROR(INDEX(Data_Orders!$D$2:$D$4727,MATCH(B6542,Data_Orders!$A$2:$A$4727,0)),"")</f>
        <v>Leicester</v>
      </c>
    </row>
    <row r="6543" customFormat="false" ht="15" hidden="false" customHeight="false" outlineLevel="0" collapsed="false">
      <c r="A6543" s="4" t="s">
        <v>12359</v>
      </c>
      <c r="B6543" s="4" t="s">
        <v>3274</v>
      </c>
      <c r="C6543" s="4" t="s">
        <v>1064</v>
      </c>
      <c r="D6543" s="4" t="n">
        <v>19</v>
      </c>
      <c r="E6543" s="4" t="n">
        <v>97.63</v>
      </c>
      <c r="F6543" s="4" t="n">
        <v>1854.97</v>
      </c>
      <c r="G6543" s="4" t="n">
        <f aca="false">INDEX(Data_Products!$D$2:$D$33,MATCH(C6543,Data_Products!$A$2:$A$33,0))</f>
        <v>65.21</v>
      </c>
      <c r="H6543" s="4" t="str">
        <f aca="false">INDEX(Data_Products!$C$2:$C$33,MATCH(C6543,Data_Products!$A$2:$A$33,0))</f>
        <v>Plumbing &amp; Drainage</v>
      </c>
      <c r="I6543" s="10" t="n">
        <f aca="false">D6543*(E6543-G6543)</f>
        <v>615.98</v>
      </c>
      <c r="J6543" s="11" t="n">
        <f aca="false">IFERROR(I6543/F6543,0)</f>
        <v>0.332070060432244</v>
      </c>
      <c r="K6543" s="4" t="str">
        <f aca="false">IFERROR(INDEX(Data_Orders!$F$2:$F$4727,MATCH(B6543,Data_Orders!$A$2:$A$4727,0)),"")</f>
        <v>Retail</v>
      </c>
      <c r="L6543" s="4" t="str">
        <f aca="false">IFERROR(INDEX(Data_Orders!$D$2:$D$4727,MATCH(B6543,Data_Orders!$A$2:$A$4727,0)),"")</f>
        <v>Leicester</v>
      </c>
    </row>
    <row r="6544" customFormat="false" ht="15" hidden="false" customHeight="false" outlineLevel="0" collapsed="false">
      <c r="A6544" s="4" t="s">
        <v>12360</v>
      </c>
      <c r="B6544" s="4" t="s">
        <v>3275</v>
      </c>
      <c r="C6544" s="4" t="s">
        <v>1077</v>
      </c>
      <c r="D6544" s="4" t="n">
        <v>15</v>
      </c>
      <c r="E6544" s="4" t="n">
        <v>46.61</v>
      </c>
      <c r="F6544" s="4" t="n">
        <v>699.15</v>
      </c>
      <c r="G6544" s="4" t="n">
        <f aca="false">INDEX(Data_Products!$D$2:$D$33,MATCH(C6544,Data_Products!$A$2:$A$33,0))</f>
        <v>36.87</v>
      </c>
      <c r="H6544" s="4" t="str">
        <f aca="false">INDEX(Data_Products!$C$2:$C$33,MATCH(C6544,Data_Products!$A$2:$A$33,0))</f>
        <v>Landscaping</v>
      </c>
      <c r="I6544" s="10" t="n">
        <f aca="false">D6544*(E6544-G6544)</f>
        <v>146.1</v>
      </c>
      <c r="J6544" s="11" t="n">
        <f aca="false">IFERROR(I6544/F6544,0)</f>
        <v>0.208968032611028</v>
      </c>
      <c r="K6544" s="4" t="str">
        <f aca="false">IFERROR(INDEX(Data_Orders!$F$2:$F$4727,MATCH(B6544,Data_Orders!$A$2:$A$4727,0)),"")</f>
        <v>Retail</v>
      </c>
      <c r="L6544" s="4" t="str">
        <f aca="false">IFERROR(INDEX(Data_Orders!$D$2:$D$4727,MATCH(B6544,Data_Orders!$A$2:$A$4727,0)),"")</f>
        <v>Leicester</v>
      </c>
    </row>
    <row r="6545" customFormat="false" ht="15" hidden="false" customHeight="false" outlineLevel="0" collapsed="false">
      <c r="A6545" s="4" t="s">
        <v>12361</v>
      </c>
      <c r="B6545" s="4" t="s">
        <v>3275</v>
      </c>
      <c r="C6545" s="4" t="s">
        <v>1015</v>
      </c>
      <c r="D6545" s="4" t="n">
        <v>12</v>
      </c>
      <c r="E6545" s="4" t="n">
        <v>122.01</v>
      </c>
      <c r="F6545" s="4" t="n">
        <v>1464.12</v>
      </c>
      <c r="G6545" s="4" t="n">
        <f aca="false">INDEX(Data_Products!$D$2:$D$33,MATCH(C6545,Data_Products!$A$2:$A$33,0))</f>
        <v>85.53</v>
      </c>
      <c r="H6545" s="4" t="str">
        <f aca="false">INDEX(Data_Products!$C$2:$C$33,MATCH(C6545,Data_Products!$A$2:$A$33,0))</f>
        <v>Timber</v>
      </c>
      <c r="I6545" s="10" t="n">
        <f aca="false">D6545*(E6545-G6545)</f>
        <v>437.76</v>
      </c>
      <c r="J6545" s="11" t="n">
        <f aca="false">IFERROR(I6545/F6545,0)</f>
        <v>0.298991885910991</v>
      </c>
      <c r="K6545" s="4" t="str">
        <f aca="false">IFERROR(INDEX(Data_Orders!$F$2:$F$4727,MATCH(B6545,Data_Orders!$A$2:$A$4727,0)),"")</f>
        <v>Retail</v>
      </c>
      <c r="L6545" s="4" t="str">
        <f aca="false">IFERROR(INDEX(Data_Orders!$D$2:$D$4727,MATCH(B6545,Data_Orders!$A$2:$A$4727,0)),"")</f>
        <v>Leicester</v>
      </c>
    </row>
    <row r="6546" customFormat="false" ht="15" hidden="false" customHeight="false" outlineLevel="0" collapsed="false">
      <c r="A6546" s="4" t="s">
        <v>12362</v>
      </c>
      <c r="B6546" s="4" t="s">
        <v>3276</v>
      </c>
      <c r="C6546" s="4" t="s">
        <v>1032</v>
      </c>
      <c r="D6546" s="4" t="n">
        <v>15</v>
      </c>
      <c r="E6546" s="4" t="n">
        <v>99.65</v>
      </c>
      <c r="F6546" s="4" t="n">
        <v>1494.75</v>
      </c>
      <c r="G6546" s="4" t="n">
        <f aca="false">INDEX(Data_Products!$D$2:$D$33,MATCH(C6546,Data_Products!$A$2:$A$33,0))</f>
        <v>58.26</v>
      </c>
      <c r="H6546" s="4" t="str">
        <f aca="false">INDEX(Data_Products!$C$2:$C$33,MATCH(C6546,Data_Products!$A$2:$A$33,0))</f>
        <v>Insulation</v>
      </c>
      <c r="I6546" s="10" t="n">
        <f aca="false">D6546*(E6546-G6546)</f>
        <v>620.85</v>
      </c>
      <c r="J6546" s="11" t="n">
        <f aca="false">IFERROR(I6546/F6546,0)</f>
        <v>0.415353738083292</v>
      </c>
      <c r="K6546" s="4" t="str">
        <f aca="false">IFERROR(INDEX(Data_Orders!$F$2:$F$4727,MATCH(B6546,Data_Orders!$A$2:$A$4727,0)),"")</f>
        <v>Retail</v>
      </c>
      <c r="L6546" s="4" t="str">
        <f aca="false">IFERROR(INDEX(Data_Orders!$D$2:$D$4727,MATCH(B6546,Data_Orders!$A$2:$A$4727,0)),"")</f>
        <v>Leicester</v>
      </c>
    </row>
    <row r="6547" customFormat="false" ht="15" hidden="false" customHeight="false" outlineLevel="0" collapsed="false">
      <c r="A6547" s="4" t="s">
        <v>12363</v>
      </c>
      <c r="B6547" s="4" t="s">
        <v>3276</v>
      </c>
      <c r="C6547" s="4" t="s">
        <v>1077</v>
      </c>
      <c r="D6547" s="4" t="n">
        <v>10</v>
      </c>
      <c r="E6547" s="4" t="n">
        <v>46.61</v>
      </c>
      <c r="F6547" s="4" t="n">
        <v>466.1</v>
      </c>
      <c r="G6547" s="4" t="n">
        <f aca="false">INDEX(Data_Products!$D$2:$D$33,MATCH(C6547,Data_Products!$A$2:$A$33,0))</f>
        <v>36.87</v>
      </c>
      <c r="H6547" s="4" t="str">
        <f aca="false">INDEX(Data_Products!$C$2:$C$33,MATCH(C6547,Data_Products!$A$2:$A$33,0))</f>
        <v>Landscaping</v>
      </c>
      <c r="I6547" s="10" t="n">
        <f aca="false">D6547*(E6547-G6547)</f>
        <v>97.4</v>
      </c>
      <c r="J6547" s="11" t="n">
        <f aca="false">IFERROR(I6547/F6547,0)</f>
        <v>0.208968032611028</v>
      </c>
      <c r="K6547" s="4" t="str">
        <f aca="false">IFERROR(INDEX(Data_Orders!$F$2:$F$4727,MATCH(B6547,Data_Orders!$A$2:$A$4727,0)),"")</f>
        <v>Retail</v>
      </c>
      <c r="L6547" s="4" t="str">
        <f aca="false">IFERROR(INDEX(Data_Orders!$D$2:$D$4727,MATCH(B6547,Data_Orders!$A$2:$A$4727,0)),"")</f>
        <v>Leicester</v>
      </c>
    </row>
    <row r="6548" customFormat="false" ht="15" hidden="false" customHeight="false" outlineLevel="0" collapsed="false">
      <c r="A6548" s="4" t="s">
        <v>12364</v>
      </c>
      <c r="B6548" s="4" t="s">
        <v>3276</v>
      </c>
      <c r="C6548" s="4" t="s">
        <v>1017</v>
      </c>
      <c r="D6548" s="4" t="n">
        <v>3</v>
      </c>
      <c r="E6548" s="4" t="n">
        <v>49.15</v>
      </c>
      <c r="F6548" s="4" t="n">
        <v>147.45</v>
      </c>
      <c r="G6548" s="4" t="n">
        <f aca="false">INDEX(Data_Products!$D$2:$D$33,MATCH(C6548,Data_Products!$A$2:$A$33,0))</f>
        <v>31.44</v>
      </c>
      <c r="H6548" s="4" t="str">
        <f aca="false">INDEX(Data_Products!$C$2:$C$33,MATCH(C6548,Data_Products!$A$2:$A$33,0))</f>
        <v>Timber</v>
      </c>
      <c r="I6548" s="10" t="n">
        <f aca="false">D6548*(E6548-G6548)</f>
        <v>53.13</v>
      </c>
      <c r="J6548" s="11" t="n">
        <f aca="false">IFERROR(I6548/F6548,0)</f>
        <v>0.360325534079349</v>
      </c>
      <c r="K6548" s="4" t="str">
        <f aca="false">IFERROR(INDEX(Data_Orders!$F$2:$F$4727,MATCH(B6548,Data_Orders!$A$2:$A$4727,0)),"")</f>
        <v>Retail</v>
      </c>
      <c r="L6548" s="4" t="str">
        <f aca="false">IFERROR(INDEX(Data_Orders!$D$2:$D$4727,MATCH(B6548,Data_Orders!$A$2:$A$4727,0)),"")</f>
        <v>Leicester</v>
      </c>
    </row>
    <row r="6549" customFormat="false" ht="15" hidden="false" customHeight="false" outlineLevel="0" collapsed="false">
      <c r="A6549" s="4" t="s">
        <v>12365</v>
      </c>
      <c r="B6549" s="4" t="s">
        <v>3276</v>
      </c>
      <c r="C6549" s="4" t="s">
        <v>1041</v>
      </c>
      <c r="D6549" s="4" t="n">
        <v>5</v>
      </c>
      <c r="E6549" s="4" t="n">
        <v>242.75</v>
      </c>
      <c r="F6549" s="4" t="n">
        <v>1213.75</v>
      </c>
      <c r="G6549" s="4" t="n">
        <f aca="false">INDEX(Data_Products!$D$2:$D$33,MATCH(C6549,Data_Products!$A$2:$A$33,0))</f>
        <v>142.94</v>
      </c>
      <c r="H6549" s="4" t="str">
        <f aca="false">INDEX(Data_Products!$C$2:$C$33,MATCH(C6549,Data_Products!$A$2:$A$33,0))</f>
        <v>Tools &amp; Fixings</v>
      </c>
      <c r="I6549" s="10" t="n">
        <f aca="false">D6549*(E6549-G6549)</f>
        <v>499.05</v>
      </c>
      <c r="J6549" s="11" t="n">
        <f aca="false">IFERROR(I6549/F6549,0)</f>
        <v>0.411163748712667</v>
      </c>
      <c r="K6549" s="4" t="str">
        <f aca="false">IFERROR(INDEX(Data_Orders!$F$2:$F$4727,MATCH(B6549,Data_Orders!$A$2:$A$4727,0)),"")</f>
        <v>Retail</v>
      </c>
      <c r="L6549" s="4" t="str">
        <f aca="false">IFERROR(INDEX(Data_Orders!$D$2:$D$4727,MATCH(B6549,Data_Orders!$A$2:$A$4727,0)),"")</f>
        <v>Leicester</v>
      </c>
    </row>
    <row r="6550" customFormat="false" ht="15" hidden="false" customHeight="false" outlineLevel="0" collapsed="false">
      <c r="A6550" s="4" t="s">
        <v>12366</v>
      </c>
      <c r="B6550" s="4" t="s">
        <v>3276</v>
      </c>
      <c r="C6550" s="4" t="s">
        <v>1044</v>
      </c>
      <c r="D6550" s="4" t="n">
        <v>16</v>
      </c>
      <c r="E6550" s="4" t="n">
        <v>190.44</v>
      </c>
      <c r="F6550" s="4" t="n">
        <v>3047.04</v>
      </c>
      <c r="G6550" s="4" t="n">
        <f aca="false">INDEX(Data_Products!$D$2:$D$33,MATCH(C6550,Data_Products!$A$2:$A$33,0))</f>
        <v>115.48</v>
      </c>
      <c r="H6550" s="4" t="str">
        <f aca="false">INDEX(Data_Products!$C$2:$C$33,MATCH(C6550,Data_Products!$A$2:$A$33,0))</f>
        <v>Tools &amp; Fixings</v>
      </c>
      <c r="I6550" s="10" t="n">
        <f aca="false">D6550*(E6550-G6550)</f>
        <v>1199.36</v>
      </c>
      <c r="J6550" s="11" t="n">
        <f aca="false">IFERROR(I6550/F6550,0)</f>
        <v>0.393614786809494</v>
      </c>
      <c r="K6550" s="4" t="str">
        <f aca="false">IFERROR(INDEX(Data_Orders!$F$2:$F$4727,MATCH(B6550,Data_Orders!$A$2:$A$4727,0)),"")</f>
        <v>Retail</v>
      </c>
      <c r="L6550" s="4" t="str">
        <f aca="false">IFERROR(INDEX(Data_Orders!$D$2:$D$4727,MATCH(B6550,Data_Orders!$A$2:$A$4727,0)),"")</f>
        <v>Leicester</v>
      </c>
    </row>
    <row r="6551" customFormat="false" ht="15" hidden="false" customHeight="false" outlineLevel="0" collapsed="false">
      <c r="A6551" s="4" t="s">
        <v>12367</v>
      </c>
      <c r="B6551" s="4" t="s">
        <v>3277</v>
      </c>
      <c r="C6551" s="4" t="s">
        <v>1052</v>
      </c>
      <c r="D6551" s="4" t="n">
        <v>4</v>
      </c>
      <c r="E6551" s="4" t="n">
        <v>205.71</v>
      </c>
      <c r="F6551" s="4" t="n">
        <v>822.84</v>
      </c>
      <c r="G6551" s="4" t="n">
        <f aca="false">INDEX(Data_Products!$D$2:$D$33,MATCH(C6551,Data_Products!$A$2:$A$33,0))</f>
        <v>152.29</v>
      </c>
      <c r="H6551" s="4" t="str">
        <f aca="false">INDEX(Data_Products!$C$2:$C$33,MATCH(C6551,Data_Products!$A$2:$A$33,0))</f>
        <v>Roofing</v>
      </c>
      <c r="I6551" s="10" t="n">
        <f aca="false">D6551*(E6551-G6551)</f>
        <v>213.68</v>
      </c>
      <c r="J6551" s="11" t="n">
        <f aca="false">IFERROR(I6551/F6551,0)</f>
        <v>0.259685965679841</v>
      </c>
      <c r="K6551" s="4" t="str">
        <f aca="false">IFERROR(INDEX(Data_Orders!$F$2:$F$4727,MATCH(B6551,Data_Orders!$A$2:$A$4727,0)),"")</f>
        <v>Retail</v>
      </c>
      <c r="L6551" s="4" t="str">
        <f aca="false">IFERROR(INDEX(Data_Orders!$D$2:$D$4727,MATCH(B6551,Data_Orders!$A$2:$A$4727,0)),"")</f>
        <v>Leicester</v>
      </c>
    </row>
    <row r="6552" customFormat="false" ht="15" hidden="false" customHeight="false" outlineLevel="0" collapsed="false">
      <c r="A6552" s="4" t="s">
        <v>12368</v>
      </c>
      <c r="B6552" s="4" t="s">
        <v>3277</v>
      </c>
      <c r="C6552" s="4" t="s">
        <v>1021</v>
      </c>
      <c r="D6552" s="4" t="n">
        <v>18</v>
      </c>
      <c r="E6552" s="4" t="n">
        <v>73.76</v>
      </c>
      <c r="F6552" s="4" t="n">
        <v>1327.68</v>
      </c>
      <c r="G6552" s="4" t="n">
        <f aca="false">INDEX(Data_Products!$D$2:$D$33,MATCH(C6552,Data_Products!$A$2:$A$33,0))</f>
        <v>51.51</v>
      </c>
      <c r="H6552" s="4" t="str">
        <f aca="false">INDEX(Data_Products!$C$2:$C$33,MATCH(C6552,Data_Products!$A$2:$A$33,0))</f>
        <v>Cement &amp; Aggregates</v>
      </c>
      <c r="I6552" s="10" t="n">
        <f aca="false">D6552*(E6552-G6552)</f>
        <v>400.5</v>
      </c>
      <c r="J6552" s="11" t="n">
        <f aca="false">IFERROR(I6552/F6552,0)</f>
        <v>0.301654013015184</v>
      </c>
      <c r="K6552" s="4" t="str">
        <f aca="false">IFERROR(INDEX(Data_Orders!$F$2:$F$4727,MATCH(B6552,Data_Orders!$A$2:$A$4727,0)),"")</f>
        <v>Retail</v>
      </c>
      <c r="L6552" s="4" t="str">
        <f aca="false">IFERROR(INDEX(Data_Orders!$D$2:$D$4727,MATCH(B6552,Data_Orders!$A$2:$A$4727,0)),"")</f>
        <v>Leicester</v>
      </c>
    </row>
    <row r="6553" customFormat="false" ht="15" hidden="false" customHeight="false" outlineLevel="0" collapsed="false">
      <c r="A6553" s="4" t="s">
        <v>12369</v>
      </c>
      <c r="B6553" s="4" t="s">
        <v>3277</v>
      </c>
      <c r="C6553" s="4" t="s">
        <v>1066</v>
      </c>
      <c r="D6553" s="4" t="n">
        <v>18</v>
      </c>
      <c r="E6553" s="4" t="n">
        <v>209.69</v>
      </c>
      <c r="F6553" s="4" t="n">
        <v>3774.42</v>
      </c>
      <c r="G6553" s="4" t="n">
        <f aca="false">INDEX(Data_Products!$D$2:$D$33,MATCH(C6553,Data_Products!$A$2:$A$33,0))</f>
        <v>144.38</v>
      </c>
      <c r="H6553" s="4" t="str">
        <f aca="false">INDEX(Data_Products!$C$2:$C$33,MATCH(C6553,Data_Products!$A$2:$A$33,0))</f>
        <v>Plumbing &amp; Drainage</v>
      </c>
      <c r="I6553" s="10" t="n">
        <f aca="false">D6553*(E6553-G6553)</f>
        <v>1175.58</v>
      </c>
      <c r="J6553" s="11" t="n">
        <f aca="false">IFERROR(I6553/F6553,0)</f>
        <v>0.311459773952024</v>
      </c>
      <c r="K6553" s="4" t="str">
        <f aca="false">IFERROR(INDEX(Data_Orders!$F$2:$F$4727,MATCH(B6553,Data_Orders!$A$2:$A$4727,0)),"")</f>
        <v>Retail</v>
      </c>
      <c r="L6553" s="4" t="str">
        <f aca="false">IFERROR(INDEX(Data_Orders!$D$2:$D$4727,MATCH(B6553,Data_Orders!$A$2:$A$4727,0)),"")</f>
        <v>Leicester</v>
      </c>
    </row>
    <row r="6554" customFormat="false" ht="15" hidden="false" customHeight="false" outlineLevel="0" collapsed="false">
      <c r="A6554" s="4" t="s">
        <v>12370</v>
      </c>
      <c r="B6554" s="4" t="s">
        <v>3277</v>
      </c>
      <c r="C6554" s="4" t="s">
        <v>1015</v>
      </c>
      <c r="D6554" s="4" t="n">
        <v>5</v>
      </c>
      <c r="E6554" s="4" t="n">
        <v>122.01</v>
      </c>
      <c r="F6554" s="4" t="n">
        <v>610.05</v>
      </c>
      <c r="G6554" s="4" t="n">
        <f aca="false">INDEX(Data_Products!$D$2:$D$33,MATCH(C6554,Data_Products!$A$2:$A$33,0))</f>
        <v>85.53</v>
      </c>
      <c r="H6554" s="4" t="str">
        <f aca="false">INDEX(Data_Products!$C$2:$C$33,MATCH(C6554,Data_Products!$A$2:$A$33,0))</f>
        <v>Timber</v>
      </c>
      <c r="I6554" s="10" t="n">
        <f aca="false">D6554*(E6554-G6554)</f>
        <v>182.4</v>
      </c>
      <c r="J6554" s="11" t="n">
        <f aca="false">IFERROR(I6554/F6554,0)</f>
        <v>0.298991885910991</v>
      </c>
      <c r="K6554" s="4" t="str">
        <f aca="false">IFERROR(INDEX(Data_Orders!$F$2:$F$4727,MATCH(B6554,Data_Orders!$A$2:$A$4727,0)),"")</f>
        <v>Retail</v>
      </c>
      <c r="L6554" s="4" t="str">
        <f aca="false">IFERROR(INDEX(Data_Orders!$D$2:$D$4727,MATCH(B6554,Data_Orders!$A$2:$A$4727,0)),"")</f>
        <v>Leicester</v>
      </c>
    </row>
    <row r="6555" customFormat="false" ht="15" hidden="false" customHeight="false" outlineLevel="0" collapsed="false">
      <c r="A6555" s="4" t="s">
        <v>12371</v>
      </c>
      <c r="B6555" s="4" t="s">
        <v>3278</v>
      </c>
      <c r="C6555" s="4" t="s">
        <v>1052</v>
      </c>
      <c r="D6555" s="4" t="n">
        <v>19</v>
      </c>
      <c r="E6555" s="4" t="n">
        <v>205.71</v>
      </c>
      <c r="F6555" s="4" t="n">
        <v>3908.49</v>
      </c>
      <c r="G6555" s="4" t="n">
        <f aca="false">INDEX(Data_Products!$D$2:$D$33,MATCH(C6555,Data_Products!$A$2:$A$33,0))</f>
        <v>152.29</v>
      </c>
      <c r="H6555" s="4" t="str">
        <f aca="false">INDEX(Data_Products!$C$2:$C$33,MATCH(C6555,Data_Products!$A$2:$A$33,0))</f>
        <v>Roofing</v>
      </c>
      <c r="I6555" s="10" t="n">
        <f aca="false">D6555*(E6555-G6555)</f>
        <v>1014.98</v>
      </c>
      <c r="J6555" s="11" t="n">
        <f aca="false">IFERROR(I6555/F6555,0)</f>
        <v>0.259685965679841</v>
      </c>
      <c r="K6555" s="4" t="str">
        <f aca="false">IFERROR(INDEX(Data_Orders!$F$2:$F$4727,MATCH(B6555,Data_Orders!$A$2:$A$4727,0)),"")</f>
        <v>Retail</v>
      </c>
      <c r="L6555" s="4" t="str">
        <f aca="false">IFERROR(INDEX(Data_Orders!$D$2:$D$4727,MATCH(B6555,Data_Orders!$A$2:$A$4727,0)),"")</f>
        <v>Leicester</v>
      </c>
    </row>
    <row r="6556" customFormat="false" ht="15" hidden="false" customHeight="false" outlineLevel="0" collapsed="false">
      <c r="A6556" s="4" t="s">
        <v>12372</v>
      </c>
      <c r="B6556" s="4" t="s">
        <v>3279</v>
      </c>
      <c r="C6556" s="4" t="s">
        <v>1039</v>
      </c>
      <c r="D6556" s="4" t="n">
        <v>6</v>
      </c>
      <c r="E6556" s="4" t="n">
        <v>160.41</v>
      </c>
      <c r="F6556" s="4" t="n">
        <v>962.46</v>
      </c>
      <c r="G6556" s="4" t="n">
        <f aca="false">INDEX(Data_Products!$D$2:$D$33,MATCH(C6556,Data_Products!$A$2:$A$33,0))</f>
        <v>99.74</v>
      </c>
      <c r="H6556" s="4" t="str">
        <f aca="false">INDEX(Data_Products!$C$2:$C$33,MATCH(C6556,Data_Products!$A$2:$A$33,0))</f>
        <v>Insulation</v>
      </c>
      <c r="I6556" s="10" t="n">
        <f aca="false">D6556*(E6556-G6556)</f>
        <v>364.02</v>
      </c>
      <c r="J6556" s="11" t="n">
        <f aca="false">IFERROR(I6556/F6556,0)</f>
        <v>0.378218315566361</v>
      </c>
      <c r="K6556" s="4" t="str">
        <f aca="false">IFERROR(INDEX(Data_Orders!$F$2:$F$4727,MATCH(B6556,Data_Orders!$A$2:$A$4727,0)),"")</f>
        <v>Retail</v>
      </c>
      <c r="L6556" s="4" t="str">
        <f aca="false">IFERROR(INDEX(Data_Orders!$D$2:$D$4727,MATCH(B6556,Data_Orders!$A$2:$A$4727,0)),"")</f>
        <v>Leicester</v>
      </c>
    </row>
    <row r="6557" customFormat="false" ht="15" hidden="false" customHeight="false" outlineLevel="0" collapsed="false">
      <c r="A6557" s="4" t="s">
        <v>12373</v>
      </c>
      <c r="B6557" s="4" t="s">
        <v>3279</v>
      </c>
      <c r="C6557" s="4" t="s">
        <v>1028</v>
      </c>
      <c r="D6557" s="4" t="n">
        <v>6</v>
      </c>
      <c r="E6557" s="4" t="n">
        <v>118.79</v>
      </c>
      <c r="F6557" s="4" t="n">
        <v>712.74</v>
      </c>
      <c r="G6557" s="4" t="n">
        <f aca="false">INDEX(Data_Products!$D$2:$D$33,MATCH(C6557,Data_Products!$A$2:$A$33,0))</f>
        <v>81.07</v>
      </c>
      <c r="H6557" s="4" t="str">
        <f aca="false">INDEX(Data_Products!$C$2:$C$33,MATCH(C6557,Data_Products!$A$2:$A$33,0))</f>
        <v>Cement &amp; Aggregates</v>
      </c>
      <c r="I6557" s="10" t="n">
        <f aca="false">D6557*(E6557-G6557)</f>
        <v>226.32</v>
      </c>
      <c r="J6557" s="11" t="n">
        <f aca="false">IFERROR(I6557/F6557,0)</f>
        <v>0.317535146056065</v>
      </c>
      <c r="K6557" s="4" t="str">
        <f aca="false">IFERROR(INDEX(Data_Orders!$F$2:$F$4727,MATCH(B6557,Data_Orders!$A$2:$A$4727,0)),"")</f>
        <v>Retail</v>
      </c>
      <c r="L6557" s="4" t="str">
        <f aca="false">IFERROR(INDEX(Data_Orders!$D$2:$D$4727,MATCH(B6557,Data_Orders!$A$2:$A$4727,0)),"")</f>
        <v>Leicester</v>
      </c>
    </row>
    <row r="6558" customFormat="false" ht="15" hidden="false" customHeight="false" outlineLevel="0" collapsed="false">
      <c r="A6558" s="4" t="s">
        <v>12374</v>
      </c>
      <c r="B6558" s="4" t="s">
        <v>3280</v>
      </c>
      <c r="C6558" s="4" t="s">
        <v>1077</v>
      </c>
      <c r="D6558" s="4" t="n">
        <v>3</v>
      </c>
      <c r="E6558" s="4" t="n">
        <v>46.61</v>
      </c>
      <c r="F6558" s="4" t="n">
        <v>139.83</v>
      </c>
      <c r="G6558" s="4" t="n">
        <f aca="false">INDEX(Data_Products!$D$2:$D$33,MATCH(C6558,Data_Products!$A$2:$A$33,0))</f>
        <v>36.87</v>
      </c>
      <c r="H6558" s="4" t="str">
        <f aca="false">INDEX(Data_Products!$C$2:$C$33,MATCH(C6558,Data_Products!$A$2:$A$33,0))</f>
        <v>Landscaping</v>
      </c>
      <c r="I6558" s="10" t="n">
        <f aca="false">D6558*(E6558-G6558)</f>
        <v>29.22</v>
      </c>
      <c r="J6558" s="11" t="n">
        <f aca="false">IFERROR(I6558/F6558,0)</f>
        <v>0.208968032611028</v>
      </c>
      <c r="K6558" s="4" t="str">
        <f aca="false">IFERROR(INDEX(Data_Orders!$F$2:$F$4727,MATCH(B6558,Data_Orders!$A$2:$A$4727,0)),"")</f>
        <v>Retail</v>
      </c>
      <c r="L6558" s="4" t="str">
        <f aca="false">IFERROR(INDEX(Data_Orders!$D$2:$D$4727,MATCH(B6558,Data_Orders!$A$2:$A$4727,0)),"")</f>
        <v>Leicester</v>
      </c>
    </row>
    <row r="6559" customFormat="false" ht="15" hidden="false" customHeight="false" outlineLevel="0" collapsed="false">
      <c r="A6559" s="4" t="s">
        <v>12375</v>
      </c>
      <c r="B6559" s="4" t="s">
        <v>3280</v>
      </c>
      <c r="C6559" s="4" t="s">
        <v>1044</v>
      </c>
      <c r="D6559" s="4" t="n">
        <v>15</v>
      </c>
      <c r="E6559" s="4" t="n">
        <v>190.44</v>
      </c>
      <c r="F6559" s="4" t="n">
        <v>2856.6</v>
      </c>
      <c r="G6559" s="4" t="n">
        <f aca="false">INDEX(Data_Products!$D$2:$D$33,MATCH(C6559,Data_Products!$A$2:$A$33,0))</f>
        <v>115.48</v>
      </c>
      <c r="H6559" s="4" t="str">
        <f aca="false">INDEX(Data_Products!$C$2:$C$33,MATCH(C6559,Data_Products!$A$2:$A$33,0))</f>
        <v>Tools &amp; Fixings</v>
      </c>
      <c r="I6559" s="10" t="n">
        <f aca="false">D6559*(E6559-G6559)</f>
        <v>1124.4</v>
      </c>
      <c r="J6559" s="11" t="n">
        <f aca="false">IFERROR(I6559/F6559,0)</f>
        <v>0.393614786809494</v>
      </c>
      <c r="K6559" s="4" t="str">
        <f aca="false">IFERROR(INDEX(Data_Orders!$F$2:$F$4727,MATCH(B6559,Data_Orders!$A$2:$A$4727,0)),"")</f>
        <v>Retail</v>
      </c>
      <c r="L6559" s="4" t="str">
        <f aca="false">IFERROR(INDEX(Data_Orders!$D$2:$D$4727,MATCH(B6559,Data_Orders!$A$2:$A$4727,0)),"")</f>
        <v>Leicester</v>
      </c>
    </row>
    <row r="6560" customFormat="false" ht="15" hidden="false" customHeight="false" outlineLevel="0" collapsed="false">
      <c r="A6560" s="4" t="s">
        <v>12376</v>
      </c>
      <c r="B6560" s="4" t="s">
        <v>3280</v>
      </c>
      <c r="C6560" s="4" t="s">
        <v>1032</v>
      </c>
      <c r="D6560" s="4" t="n">
        <v>2</v>
      </c>
      <c r="E6560" s="4" t="n">
        <v>99.65</v>
      </c>
      <c r="F6560" s="4" t="n">
        <v>199.3</v>
      </c>
      <c r="G6560" s="4" t="n">
        <f aca="false">INDEX(Data_Products!$D$2:$D$33,MATCH(C6560,Data_Products!$A$2:$A$33,0))</f>
        <v>58.26</v>
      </c>
      <c r="H6560" s="4" t="str">
        <f aca="false">INDEX(Data_Products!$C$2:$C$33,MATCH(C6560,Data_Products!$A$2:$A$33,0))</f>
        <v>Insulation</v>
      </c>
      <c r="I6560" s="10" t="n">
        <f aca="false">D6560*(E6560-G6560)</f>
        <v>82.78</v>
      </c>
      <c r="J6560" s="11" t="n">
        <f aca="false">IFERROR(I6560/F6560,0)</f>
        <v>0.415353738083292</v>
      </c>
      <c r="K6560" s="4" t="str">
        <f aca="false">IFERROR(INDEX(Data_Orders!$F$2:$F$4727,MATCH(B6560,Data_Orders!$A$2:$A$4727,0)),"")</f>
        <v>Retail</v>
      </c>
      <c r="L6560" s="4" t="str">
        <f aca="false">IFERROR(INDEX(Data_Orders!$D$2:$D$4727,MATCH(B6560,Data_Orders!$A$2:$A$4727,0)),"")</f>
        <v>Leicester</v>
      </c>
    </row>
    <row r="6561" customFormat="false" ht="15" hidden="false" customHeight="false" outlineLevel="0" collapsed="false">
      <c r="A6561" s="4" t="s">
        <v>12377</v>
      </c>
      <c r="B6561" s="4" t="s">
        <v>3280</v>
      </c>
      <c r="C6561" s="4" t="s">
        <v>1046</v>
      </c>
      <c r="D6561" s="4" t="n">
        <v>9</v>
      </c>
      <c r="E6561" s="4" t="n">
        <v>154.02</v>
      </c>
      <c r="F6561" s="4" t="n">
        <v>1386.18</v>
      </c>
      <c r="G6561" s="4" t="n">
        <f aca="false">INDEX(Data_Products!$D$2:$D$33,MATCH(C6561,Data_Products!$A$2:$A$33,0))</f>
        <v>102.1</v>
      </c>
      <c r="H6561" s="4" t="str">
        <f aca="false">INDEX(Data_Products!$C$2:$C$33,MATCH(C6561,Data_Products!$A$2:$A$33,0))</f>
        <v>Tools &amp; Fixings</v>
      </c>
      <c r="I6561" s="10" t="n">
        <f aca="false">D6561*(E6561-G6561)</f>
        <v>467.28</v>
      </c>
      <c r="J6561" s="11" t="n">
        <f aca="false">IFERROR(I6561/F6561,0)</f>
        <v>0.337099078041813</v>
      </c>
      <c r="K6561" s="4" t="str">
        <f aca="false">IFERROR(INDEX(Data_Orders!$F$2:$F$4727,MATCH(B6561,Data_Orders!$A$2:$A$4727,0)),"")</f>
        <v>Retail</v>
      </c>
      <c r="L6561" s="4" t="str">
        <f aca="false">IFERROR(INDEX(Data_Orders!$D$2:$D$4727,MATCH(B6561,Data_Orders!$A$2:$A$4727,0)),"")</f>
        <v>Leicester</v>
      </c>
    </row>
    <row r="6562" customFormat="false" ht="15" hidden="false" customHeight="false" outlineLevel="0" collapsed="false">
      <c r="A6562" s="4" t="s">
        <v>12378</v>
      </c>
      <c r="B6562" s="4" t="s">
        <v>3280</v>
      </c>
      <c r="C6562" s="4" t="s">
        <v>1050</v>
      </c>
      <c r="D6562" s="4" t="n">
        <v>12</v>
      </c>
      <c r="E6562" s="4" t="n">
        <v>238.63</v>
      </c>
      <c r="F6562" s="4" t="n">
        <v>2863.56</v>
      </c>
      <c r="G6562" s="4" t="n">
        <f aca="false">INDEX(Data_Products!$D$2:$D$33,MATCH(C6562,Data_Products!$A$2:$A$33,0))</f>
        <v>148.91</v>
      </c>
      <c r="H6562" s="4" t="str">
        <f aca="false">INDEX(Data_Products!$C$2:$C$33,MATCH(C6562,Data_Products!$A$2:$A$33,0))</f>
        <v>Tools &amp; Fixings</v>
      </c>
      <c r="I6562" s="10" t="n">
        <f aca="false">D6562*(E6562-G6562)</f>
        <v>1076.64</v>
      </c>
      <c r="J6562" s="11" t="n">
        <f aca="false">IFERROR(I6562/F6562,0)</f>
        <v>0.375979549930855</v>
      </c>
      <c r="K6562" s="4" t="str">
        <f aca="false">IFERROR(INDEX(Data_Orders!$F$2:$F$4727,MATCH(B6562,Data_Orders!$A$2:$A$4727,0)),"")</f>
        <v>Retail</v>
      </c>
      <c r="L6562" s="4" t="str">
        <f aca="false">IFERROR(INDEX(Data_Orders!$D$2:$D$4727,MATCH(B6562,Data_Orders!$A$2:$A$4727,0)),"")</f>
        <v>Leicester</v>
      </c>
    </row>
    <row r="6563" customFormat="false" ht="15" hidden="false" customHeight="false" outlineLevel="0" collapsed="false">
      <c r="A6563" s="4" t="s">
        <v>12379</v>
      </c>
      <c r="B6563" s="4" t="s">
        <v>3281</v>
      </c>
      <c r="C6563" s="4" t="s">
        <v>1017</v>
      </c>
      <c r="D6563" s="4" t="n">
        <v>18</v>
      </c>
      <c r="E6563" s="4" t="n">
        <v>49.15</v>
      </c>
      <c r="F6563" s="4" t="n">
        <v>884.7</v>
      </c>
      <c r="G6563" s="4" t="n">
        <f aca="false">INDEX(Data_Products!$D$2:$D$33,MATCH(C6563,Data_Products!$A$2:$A$33,0))</f>
        <v>31.44</v>
      </c>
      <c r="H6563" s="4" t="str">
        <f aca="false">INDEX(Data_Products!$C$2:$C$33,MATCH(C6563,Data_Products!$A$2:$A$33,0))</f>
        <v>Timber</v>
      </c>
      <c r="I6563" s="10" t="n">
        <f aca="false">D6563*(E6563-G6563)</f>
        <v>318.78</v>
      </c>
      <c r="J6563" s="11" t="n">
        <f aca="false">IFERROR(I6563/F6563,0)</f>
        <v>0.360325534079349</v>
      </c>
      <c r="K6563" s="4" t="str">
        <f aca="false">IFERROR(INDEX(Data_Orders!$F$2:$F$4727,MATCH(B6563,Data_Orders!$A$2:$A$4727,0)),"")</f>
        <v>Retail</v>
      </c>
      <c r="L6563" s="4" t="str">
        <f aca="false">IFERROR(INDEX(Data_Orders!$D$2:$D$4727,MATCH(B6563,Data_Orders!$A$2:$A$4727,0)),"")</f>
        <v>Leicester</v>
      </c>
    </row>
    <row r="6564" customFormat="false" ht="15" hidden="false" customHeight="false" outlineLevel="0" collapsed="false">
      <c r="A6564" s="4" t="s">
        <v>12380</v>
      </c>
      <c r="B6564" s="4" t="s">
        <v>3281</v>
      </c>
      <c r="C6564" s="4" t="s">
        <v>1068</v>
      </c>
      <c r="D6564" s="4" t="n">
        <v>12</v>
      </c>
      <c r="E6564" s="4" t="n">
        <v>86.28</v>
      </c>
      <c r="F6564" s="4" t="n">
        <v>1035.36</v>
      </c>
      <c r="G6564" s="4" t="n">
        <f aca="false">INDEX(Data_Products!$D$2:$D$33,MATCH(C6564,Data_Products!$A$2:$A$33,0))</f>
        <v>68.55</v>
      </c>
      <c r="H6564" s="4" t="str">
        <f aca="false">INDEX(Data_Products!$C$2:$C$33,MATCH(C6564,Data_Products!$A$2:$A$33,0))</f>
        <v>Plumbing &amp; Drainage</v>
      </c>
      <c r="I6564" s="10" t="n">
        <f aca="false">D6564*(E6564-G6564)</f>
        <v>212.76</v>
      </c>
      <c r="J6564" s="11" t="n">
        <f aca="false">IFERROR(I6564/F6564,0)</f>
        <v>0.205493741307371</v>
      </c>
      <c r="K6564" s="4" t="str">
        <f aca="false">IFERROR(INDEX(Data_Orders!$F$2:$F$4727,MATCH(B6564,Data_Orders!$A$2:$A$4727,0)),"")</f>
        <v>Retail</v>
      </c>
      <c r="L6564" s="4" t="str">
        <f aca="false">IFERROR(INDEX(Data_Orders!$D$2:$D$4727,MATCH(B6564,Data_Orders!$A$2:$A$4727,0)),"")</f>
        <v>Leicester</v>
      </c>
    </row>
    <row r="6565" customFormat="false" ht="15" hidden="false" customHeight="false" outlineLevel="0" collapsed="false">
      <c r="A6565" s="4" t="s">
        <v>12381</v>
      </c>
      <c r="B6565" s="4" t="s">
        <v>3282</v>
      </c>
      <c r="C6565" s="4" t="s">
        <v>1035</v>
      </c>
      <c r="D6565" s="4" t="n">
        <v>2</v>
      </c>
      <c r="E6565" s="4" t="n">
        <v>165.07</v>
      </c>
      <c r="F6565" s="4" t="n">
        <v>330.14</v>
      </c>
      <c r="G6565" s="4" t="n">
        <f aca="false">INDEX(Data_Products!$D$2:$D$33,MATCH(C6565,Data_Products!$A$2:$A$33,0))</f>
        <v>134.65</v>
      </c>
      <c r="H6565" s="4" t="str">
        <f aca="false">INDEX(Data_Products!$C$2:$C$33,MATCH(C6565,Data_Products!$A$2:$A$33,0))</f>
        <v>Insulation</v>
      </c>
      <c r="I6565" s="10" t="n">
        <f aca="false">D6565*(E6565-G6565)</f>
        <v>60.84</v>
      </c>
      <c r="J6565" s="11" t="n">
        <f aca="false">IFERROR(I6565/F6565,0)</f>
        <v>0.184285454655601</v>
      </c>
      <c r="K6565" s="4" t="str">
        <f aca="false">IFERROR(INDEX(Data_Orders!$F$2:$F$4727,MATCH(B6565,Data_Orders!$A$2:$A$4727,0)),"")</f>
        <v>Retail</v>
      </c>
      <c r="L6565" s="4" t="str">
        <f aca="false">IFERROR(INDEX(Data_Orders!$D$2:$D$4727,MATCH(B6565,Data_Orders!$A$2:$A$4727,0)),"")</f>
        <v>Leicester</v>
      </c>
    </row>
    <row r="6566" customFormat="false" ht="15" hidden="false" customHeight="false" outlineLevel="0" collapsed="false">
      <c r="A6566" s="4" t="s">
        <v>12382</v>
      </c>
      <c r="B6566" s="4" t="s">
        <v>3282</v>
      </c>
      <c r="C6566" s="4" t="s">
        <v>1044</v>
      </c>
      <c r="D6566" s="4" t="n">
        <v>11</v>
      </c>
      <c r="E6566" s="4" t="n">
        <v>190.44</v>
      </c>
      <c r="F6566" s="4" t="n">
        <v>2094.84</v>
      </c>
      <c r="G6566" s="4" t="n">
        <f aca="false">INDEX(Data_Products!$D$2:$D$33,MATCH(C6566,Data_Products!$A$2:$A$33,0))</f>
        <v>115.48</v>
      </c>
      <c r="H6566" s="4" t="str">
        <f aca="false">INDEX(Data_Products!$C$2:$C$33,MATCH(C6566,Data_Products!$A$2:$A$33,0))</f>
        <v>Tools &amp; Fixings</v>
      </c>
      <c r="I6566" s="10" t="n">
        <f aca="false">D6566*(E6566-G6566)</f>
        <v>824.56</v>
      </c>
      <c r="J6566" s="11" t="n">
        <f aca="false">IFERROR(I6566/F6566,0)</f>
        <v>0.393614786809494</v>
      </c>
      <c r="K6566" s="4" t="str">
        <f aca="false">IFERROR(INDEX(Data_Orders!$F$2:$F$4727,MATCH(B6566,Data_Orders!$A$2:$A$4727,0)),"")</f>
        <v>Retail</v>
      </c>
      <c r="L6566" s="4" t="str">
        <f aca="false">IFERROR(INDEX(Data_Orders!$D$2:$D$4727,MATCH(B6566,Data_Orders!$A$2:$A$4727,0)),"")</f>
        <v>Leicester</v>
      </c>
    </row>
    <row r="6567" customFormat="false" ht="15" hidden="false" customHeight="false" outlineLevel="0" collapsed="false">
      <c r="A6567" s="4" t="s">
        <v>12383</v>
      </c>
      <c r="B6567" s="4" t="s">
        <v>3282</v>
      </c>
      <c r="C6567" s="4" t="s">
        <v>1068</v>
      </c>
      <c r="D6567" s="4" t="n">
        <v>14</v>
      </c>
      <c r="E6567" s="4" t="n">
        <v>86.28</v>
      </c>
      <c r="F6567" s="4" t="n">
        <v>1207.92</v>
      </c>
      <c r="G6567" s="4" t="n">
        <f aca="false">INDEX(Data_Products!$D$2:$D$33,MATCH(C6567,Data_Products!$A$2:$A$33,0))</f>
        <v>68.55</v>
      </c>
      <c r="H6567" s="4" t="str">
        <f aca="false">INDEX(Data_Products!$C$2:$C$33,MATCH(C6567,Data_Products!$A$2:$A$33,0))</f>
        <v>Plumbing &amp; Drainage</v>
      </c>
      <c r="I6567" s="10" t="n">
        <f aca="false">D6567*(E6567-G6567)</f>
        <v>248.22</v>
      </c>
      <c r="J6567" s="11" t="n">
        <f aca="false">IFERROR(I6567/F6567,0)</f>
        <v>0.205493741307371</v>
      </c>
      <c r="K6567" s="4" t="str">
        <f aca="false">IFERROR(INDEX(Data_Orders!$F$2:$F$4727,MATCH(B6567,Data_Orders!$A$2:$A$4727,0)),"")</f>
        <v>Retail</v>
      </c>
      <c r="L6567" s="4" t="str">
        <f aca="false">IFERROR(INDEX(Data_Orders!$D$2:$D$4727,MATCH(B6567,Data_Orders!$A$2:$A$4727,0)),"")</f>
        <v>Leicester</v>
      </c>
    </row>
    <row r="6568" customFormat="false" ht="15" hidden="false" customHeight="false" outlineLevel="0" collapsed="false">
      <c r="A6568" s="4" t="s">
        <v>12384</v>
      </c>
      <c r="B6568" s="4" t="s">
        <v>3283</v>
      </c>
      <c r="C6568" s="4" t="s">
        <v>1019</v>
      </c>
      <c r="D6568" s="4" t="n">
        <v>16</v>
      </c>
      <c r="E6568" s="4" t="n">
        <v>79.76</v>
      </c>
      <c r="F6568" s="4" t="n">
        <v>1276.16</v>
      </c>
      <c r="G6568" s="4" t="n">
        <f aca="false">INDEX(Data_Products!$D$2:$D$33,MATCH(C6568,Data_Products!$A$2:$A$33,0))</f>
        <v>59.07</v>
      </c>
      <c r="H6568" s="4" t="str">
        <f aca="false">INDEX(Data_Products!$C$2:$C$33,MATCH(C6568,Data_Products!$A$2:$A$33,0))</f>
        <v>Timber</v>
      </c>
      <c r="I6568" s="10" t="n">
        <f aca="false">D6568*(E6568-G6568)</f>
        <v>331.04</v>
      </c>
      <c r="J6568" s="11" t="n">
        <f aca="false">IFERROR(I6568/F6568,0)</f>
        <v>0.259403209628887</v>
      </c>
      <c r="K6568" s="4" t="str">
        <f aca="false">IFERROR(INDEX(Data_Orders!$F$2:$F$4727,MATCH(B6568,Data_Orders!$A$2:$A$4727,0)),"")</f>
        <v>Retail</v>
      </c>
      <c r="L6568" s="4" t="str">
        <f aca="false">IFERROR(INDEX(Data_Orders!$D$2:$D$4727,MATCH(B6568,Data_Orders!$A$2:$A$4727,0)),"")</f>
        <v>Leicester</v>
      </c>
    </row>
    <row r="6569" customFormat="false" ht="15" hidden="false" customHeight="false" outlineLevel="0" collapsed="false">
      <c r="A6569" s="4" t="s">
        <v>12385</v>
      </c>
      <c r="B6569" s="4" t="s">
        <v>3283</v>
      </c>
      <c r="C6569" s="4" t="s">
        <v>1010</v>
      </c>
      <c r="D6569" s="4" t="n">
        <v>1</v>
      </c>
      <c r="E6569" s="4" t="n">
        <v>135.95</v>
      </c>
      <c r="F6569" s="4" t="n">
        <v>135.95</v>
      </c>
      <c r="G6569" s="4" t="n">
        <f aca="false">INDEX(Data_Products!$D$2:$D$33,MATCH(C6569,Data_Products!$A$2:$A$33,0))</f>
        <v>111.1</v>
      </c>
      <c r="H6569" s="4" t="str">
        <f aca="false">INDEX(Data_Products!$C$2:$C$33,MATCH(C6569,Data_Products!$A$2:$A$33,0))</f>
        <v>Timber</v>
      </c>
      <c r="I6569" s="10" t="n">
        <f aca="false">D6569*(E6569-G6569)</f>
        <v>24.85</v>
      </c>
      <c r="J6569" s="11" t="n">
        <f aca="false">IFERROR(I6569/F6569,0)</f>
        <v>0.18278778962854</v>
      </c>
      <c r="K6569" s="4" t="str">
        <f aca="false">IFERROR(INDEX(Data_Orders!$F$2:$F$4727,MATCH(B6569,Data_Orders!$A$2:$A$4727,0)),"")</f>
        <v>Retail</v>
      </c>
      <c r="L6569" s="4" t="str">
        <f aca="false">IFERROR(INDEX(Data_Orders!$D$2:$D$4727,MATCH(B6569,Data_Orders!$A$2:$A$4727,0)),"")</f>
        <v>Leicester</v>
      </c>
    </row>
    <row r="6570" customFormat="false" ht="15" hidden="false" customHeight="false" outlineLevel="0" collapsed="false">
      <c r="A6570" s="4" t="s">
        <v>12386</v>
      </c>
      <c r="B6570" s="4" t="s">
        <v>3283</v>
      </c>
      <c r="C6570" s="4" t="s">
        <v>1070</v>
      </c>
      <c r="D6570" s="4" t="n">
        <v>19</v>
      </c>
      <c r="E6570" s="4" t="n">
        <v>230.32</v>
      </c>
      <c r="F6570" s="4" t="n">
        <v>4376.08</v>
      </c>
      <c r="G6570" s="4" t="n">
        <f aca="false">INDEX(Data_Products!$D$2:$D$33,MATCH(C6570,Data_Products!$A$2:$A$33,0))</f>
        <v>161.64</v>
      </c>
      <c r="H6570" s="4" t="str">
        <f aca="false">INDEX(Data_Products!$C$2:$C$33,MATCH(C6570,Data_Products!$A$2:$A$33,0))</f>
        <v>Landscaping</v>
      </c>
      <c r="I6570" s="10" t="n">
        <f aca="false">D6570*(E6570-G6570)</f>
        <v>1304.92</v>
      </c>
      <c r="J6570" s="11" t="n">
        <f aca="false">IFERROR(I6570/F6570,0)</f>
        <v>0.298193817297673</v>
      </c>
      <c r="K6570" s="4" t="str">
        <f aca="false">IFERROR(INDEX(Data_Orders!$F$2:$F$4727,MATCH(B6570,Data_Orders!$A$2:$A$4727,0)),"")</f>
        <v>Retail</v>
      </c>
      <c r="L6570" s="4" t="str">
        <f aca="false">IFERROR(INDEX(Data_Orders!$D$2:$D$4727,MATCH(B6570,Data_Orders!$A$2:$A$4727,0)),"")</f>
        <v>Leicester</v>
      </c>
    </row>
    <row r="6571" customFormat="false" ht="15" hidden="false" customHeight="false" outlineLevel="0" collapsed="false">
      <c r="A6571" s="4" t="s">
        <v>12387</v>
      </c>
      <c r="B6571" s="4" t="s">
        <v>3283</v>
      </c>
      <c r="C6571" s="4" t="s">
        <v>1050</v>
      </c>
      <c r="D6571" s="4" t="n">
        <v>1</v>
      </c>
      <c r="E6571" s="4" t="n">
        <v>238.63</v>
      </c>
      <c r="F6571" s="4" t="n">
        <v>238.63</v>
      </c>
      <c r="G6571" s="4" t="n">
        <f aca="false">INDEX(Data_Products!$D$2:$D$33,MATCH(C6571,Data_Products!$A$2:$A$33,0))</f>
        <v>148.91</v>
      </c>
      <c r="H6571" s="4" t="str">
        <f aca="false">INDEX(Data_Products!$C$2:$C$33,MATCH(C6571,Data_Products!$A$2:$A$33,0))</f>
        <v>Tools &amp; Fixings</v>
      </c>
      <c r="I6571" s="10" t="n">
        <f aca="false">D6571*(E6571-G6571)</f>
        <v>89.72</v>
      </c>
      <c r="J6571" s="11" t="n">
        <f aca="false">IFERROR(I6571/F6571,0)</f>
        <v>0.375979549930855</v>
      </c>
      <c r="K6571" s="4" t="str">
        <f aca="false">IFERROR(INDEX(Data_Orders!$F$2:$F$4727,MATCH(B6571,Data_Orders!$A$2:$A$4727,0)),"")</f>
        <v>Retail</v>
      </c>
      <c r="L6571" s="4" t="str">
        <f aca="false">IFERROR(INDEX(Data_Orders!$D$2:$D$4727,MATCH(B6571,Data_Orders!$A$2:$A$4727,0)),"")</f>
        <v>Leicester</v>
      </c>
    </row>
    <row r="6572" customFormat="false" ht="15" hidden="false" customHeight="false" outlineLevel="0" collapsed="false">
      <c r="A6572" s="4" t="s">
        <v>12388</v>
      </c>
      <c r="B6572" s="4" t="s">
        <v>3283</v>
      </c>
      <c r="C6572" s="4" t="s">
        <v>1035</v>
      </c>
      <c r="D6572" s="4" t="n">
        <v>2</v>
      </c>
      <c r="E6572" s="4" t="n">
        <v>165.07</v>
      </c>
      <c r="F6572" s="4" t="n">
        <v>330.14</v>
      </c>
      <c r="G6572" s="4" t="n">
        <f aca="false">INDEX(Data_Products!$D$2:$D$33,MATCH(C6572,Data_Products!$A$2:$A$33,0))</f>
        <v>134.65</v>
      </c>
      <c r="H6572" s="4" t="str">
        <f aca="false">INDEX(Data_Products!$C$2:$C$33,MATCH(C6572,Data_Products!$A$2:$A$33,0))</f>
        <v>Insulation</v>
      </c>
      <c r="I6572" s="10" t="n">
        <f aca="false">D6572*(E6572-G6572)</f>
        <v>60.84</v>
      </c>
      <c r="J6572" s="11" t="n">
        <f aca="false">IFERROR(I6572/F6572,0)</f>
        <v>0.184285454655601</v>
      </c>
      <c r="K6572" s="4" t="str">
        <f aca="false">IFERROR(INDEX(Data_Orders!$F$2:$F$4727,MATCH(B6572,Data_Orders!$A$2:$A$4727,0)),"")</f>
        <v>Retail</v>
      </c>
      <c r="L6572" s="4" t="str">
        <f aca="false">IFERROR(INDEX(Data_Orders!$D$2:$D$4727,MATCH(B6572,Data_Orders!$A$2:$A$4727,0)),"")</f>
        <v>Leicester</v>
      </c>
    </row>
    <row r="6573" customFormat="false" ht="15" hidden="false" customHeight="false" outlineLevel="0" collapsed="false">
      <c r="A6573" s="4" t="s">
        <v>12389</v>
      </c>
      <c r="B6573" s="4" t="s">
        <v>3284</v>
      </c>
      <c r="C6573" s="4" t="s">
        <v>1026</v>
      </c>
      <c r="D6573" s="4" t="n">
        <v>11</v>
      </c>
      <c r="E6573" s="4" t="n">
        <v>184.05</v>
      </c>
      <c r="F6573" s="4" t="n">
        <v>2024.55</v>
      </c>
      <c r="G6573" s="4" t="n">
        <f aca="false">INDEX(Data_Products!$D$2:$D$33,MATCH(C6573,Data_Products!$A$2:$A$33,0))</f>
        <v>147.44</v>
      </c>
      <c r="H6573" s="4" t="str">
        <f aca="false">INDEX(Data_Products!$C$2:$C$33,MATCH(C6573,Data_Products!$A$2:$A$33,0))</f>
        <v>Cement &amp; Aggregates</v>
      </c>
      <c r="I6573" s="10" t="n">
        <f aca="false">D6573*(E6573-G6573)</f>
        <v>402.71</v>
      </c>
      <c r="J6573" s="11" t="n">
        <f aca="false">IFERROR(I6573/F6573,0)</f>
        <v>0.19891333876664</v>
      </c>
      <c r="K6573" s="4" t="str">
        <f aca="false">IFERROR(INDEX(Data_Orders!$F$2:$F$4727,MATCH(B6573,Data_Orders!$A$2:$A$4727,0)),"")</f>
        <v>Retail</v>
      </c>
      <c r="L6573" s="4" t="str">
        <f aca="false">IFERROR(INDEX(Data_Orders!$D$2:$D$4727,MATCH(B6573,Data_Orders!$A$2:$A$4727,0)),"")</f>
        <v>Leicester</v>
      </c>
    </row>
    <row r="6574" customFormat="false" ht="15" hidden="false" customHeight="false" outlineLevel="0" collapsed="false">
      <c r="A6574" s="4" t="s">
        <v>12390</v>
      </c>
      <c r="B6574" s="4" t="s">
        <v>3284</v>
      </c>
      <c r="C6574" s="4" t="s">
        <v>1075</v>
      </c>
      <c r="D6574" s="4" t="n">
        <v>14</v>
      </c>
      <c r="E6574" s="4" t="n">
        <v>98.61</v>
      </c>
      <c r="F6574" s="4" t="n">
        <v>1380.54</v>
      </c>
      <c r="G6574" s="4" t="n">
        <f aca="false">INDEX(Data_Products!$D$2:$D$33,MATCH(C6574,Data_Products!$A$2:$A$33,0))</f>
        <v>74.84</v>
      </c>
      <c r="H6574" s="4" t="str">
        <f aca="false">INDEX(Data_Products!$C$2:$C$33,MATCH(C6574,Data_Products!$A$2:$A$33,0))</f>
        <v>Landscaping</v>
      </c>
      <c r="I6574" s="10" t="n">
        <f aca="false">D6574*(E6574-G6574)</f>
        <v>332.78</v>
      </c>
      <c r="J6574" s="11" t="n">
        <f aca="false">IFERROR(I6574/F6574,0)</f>
        <v>0.24105060338708</v>
      </c>
      <c r="K6574" s="4" t="str">
        <f aca="false">IFERROR(INDEX(Data_Orders!$F$2:$F$4727,MATCH(B6574,Data_Orders!$A$2:$A$4727,0)),"")</f>
        <v>Retail</v>
      </c>
      <c r="L6574" s="4" t="str">
        <f aca="false">IFERROR(INDEX(Data_Orders!$D$2:$D$4727,MATCH(B6574,Data_Orders!$A$2:$A$4727,0)),"")</f>
        <v>Leicester</v>
      </c>
    </row>
    <row r="6575" customFormat="false" ht="15" hidden="false" customHeight="false" outlineLevel="0" collapsed="false">
      <c r="A6575" s="4" t="s">
        <v>12391</v>
      </c>
      <c r="B6575" s="4" t="s">
        <v>3284</v>
      </c>
      <c r="C6575" s="4" t="s">
        <v>1059</v>
      </c>
      <c r="D6575" s="4" t="n">
        <v>9</v>
      </c>
      <c r="E6575" s="4" t="n">
        <v>103.63</v>
      </c>
      <c r="F6575" s="4" t="n">
        <v>932.67</v>
      </c>
      <c r="G6575" s="4" t="n">
        <f aca="false">INDEX(Data_Products!$D$2:$D$33,MATCH(C6575,Data_Products!$A$2:$A$33,0))</f>
        <v>82.55</v>
      </c>
      <c r="H6575" s="4" t="str">
        <f aca="false">INDEX(Data_Products!$C$2:$C$33,MATCH(C6575,Data_Products!$A$2:$A$33,0))</f>
        <v>Roofing</v>
      </c>
      <c r="I6575" s="10" t="n">
        <f aca="false">D6575*(E6575-G6575)</f>
        <v>189.72</v>
      </c>
      <c r="J6575" s="11" t="n">
        <f aca="false">IFERROR(I6575/F6575,0)</f>
        <v>0.203415999228023</v>
      </c>
      <c r="K6575" s="4" t="str">
        <f aca="false">IFERROR(INDEX(Data_Orders!$F$2:$F$4727,MATCH(B6575,Data_Orders!$A$2:$A$4727,0)),"")</f>
        <v>Retail</v>
      </c>
      <c r="L6575" s="4" t="str">
        <f aca="false">IFERROR(INDEX(Data_Orders!$D$2:$D$4727,MATCH(B6575,Data_Orders!$A$2:$A$4727,0)),"")</f>
        <v>Leicester</v>
      </c>
    </row>
    <row r="6576" customFormat="false" ht="15" hidden="false" customHeight="false" outlineLevel="0" collapsed="false">
      <c r="A6576" s="4" t="s">
        <v>12392</v>
      </c>
      <c r="B6576" s="4" t="s">
        <v>3284</v>
      </c>
      <c r="C6576" s="4" t="s">
        <v>1073</v>
      </c>
      <c r="D6576" s="4" t="n">
        <v>2</v>
      </c>
      <c r="E6576" s="4" t="n">
        <v>231.05</v>
      </c>
      <c r="F6576" s="4" t="n">
        <v>462.1</v>
      </c>
      <c r="G6576" s="4" t="n">
        <f aca="false">INDEX(Data_Products!$D$2:$D$33,MATCH(C6576,Data_Products!$A$2:$A$33,0))</f>
        <v>148.29</v>
      </c>
      <c r="H6576" s="4" t="str">
        <f aca="false">INDEX(Data_Products!$C$2:$C$33,MATCH(C6576,Data_Products!$A$2:$A$33,0))</f>
        <v>Landscaping</v>
      </c>
      <c r="I6576" s="10" t="n">
        <f aca="false">D6576*(E6576-G6576)</f>
        <v>165.52</v>
      </c>
      <c r="J6576" s="11" t="n">
        <f aca="false">IFERROR(I6576/F6576,0)</f>
        <v>0.358190867777537</v>
      </c>
      <c r="K6576" s="4" t="str">
        <f aca="false">IFERROR(INDEX(Data_Orders!$F$2:$F$4727,MATCH(B6576,Data_Orders!$A$2:$A$4727,0)),"")</f>
        <v>Retail</v>
      </c>
      <c r="L6576" s="4" t="str">
        <f aca="false">IFERROR(INDEX(Data_Orders!$D$2:$D$4727,MATCH(B6576,Data_Orders!$A$2:$A$4727,0)),"")</f>
        <v>Leicester</v>
      </c>
    </row>
    <row r="6577" customFormat="false" ht="15" hidden="false" customHeight="false" outlineLevel="0" collapsed="false">
      <c r="A6577" s="4" t="s">
        <v>12393</v>
      </c>
      <c r="B6577" s="4" t="s">
        <v>3285</v>
      </c>
      <c r="C6577" s="4" t="s">
        <v>1024</v>
      </c>
      <c r="D6577" s="4" t="n">
        <v>5</v>
      </c>
      <c r="E6577" s="4" t="n">
        <v>137.14</v>
      </c>
      <c r="F6577" s="4" t="n">
        <v>685.7</v>
      </c>
      <c r="G6577" s="4" t="n">
        <f aca="false">INDEX(Data_Products!$D$2:$D$33,MATCH(C6577,Data_Products!$A$2:$A$33,0))</f>
        <v>99.99</v>
      </c>
      <c r="H6577" s="4" t="str">
        <f aca="false">INDEX(Data_Products!$C$2:$C$33,MATCH(C6577,Data_Products!$A$2:$A$33,0))</f>
        <v>Cement &amp; Aggregates</v>
      </c>
      <c r="I6577" s="10" t="n">
        <f aca="false">D6577*(E6577-G6577)</f>
        <v>185.75</v>
      </c>
      <c r="J6577" s="11" t="n">
        <f aca="false">IFERROR(I6577/F6577,0)</f>
        <v>0.270891060230421</v>
      </c>
      <c r="K6577" s="4" t="str">
        <f aca="false">IFERROR(INDEX(Data_Orders!$F$2:$F$4727,MATCH(B6577,Data_Orders!$A$2:$A$4727,0)),"")</f>
        <v>Retail</v>
      </c>
      <c r="L6577" s="4" t="str">
        <f aca="false">IFERROR(INDEX(Data_Orders!$D$2:$D$4727,MATCH(B6577,Data_Orders!$A$2:$A$4727,0)),"")</f>
        <v>Leicester</v>
      </c>
    </row>
    <row r="6578" customFormat="false" ht="15" hidden="false" customHeight="false" outlineLevel="0" collapsed="false">
      <c r="A6578" s="4" t="s">
        <v>12394</v>
      </c>
      <c r="B6578" s="4" t="s">
        <v>3285</v>
      </c>
      <c r="C6578" s="4" t="s">
        <v>1068</v>
      </c>
      <c r="D6578" s="4" t="n">
        <v>9</v>
      </c>
      <c r="E6578" s="4" t="n">
        <v>86.28</v>
      </c>
      <c r="F6578" s="4" t="n">
        <v>776.52</v>
      </c>
      <c r="G6578" s="4" t="n">
        <f aca="false">INDEX(Data_Products!$D$2:$D$33,MATCH(C6578,Data_Products!$A$2:$A$33,0))</f>
        <v>68.55</v>
      </c>
      <c r="H6578" s="4" t="str">
        <f aca="false">INDEX(Data_Products!$C$2:$C$33,MATCH(C6578,Data_Products!$A$2:$A$33,0))</f>
        <v>Plumbing &amp; Drainage</v>
      </c>
      <c r="I6578" s="10" t="n">
        <f aca="false">D6578*(E6578-G6578)</f>
        <v>159.57</v>
      </c>
      <c r="J6578" s="11" t="n">
        <f aca="false">IFERROR(I6578/F6578,0)</f>
        <v>0.205493741307371</v>
      </c>
      <c r="K6578" s="4" t="str">
        <f aca="false">IFERROR(INDEX(Data_Orders!$F$2:$F$4727,MATCH(B6578,Data_Orders!$A$2:$A$4727,0)),"")</f>
        <v>Retail</v>
      </c>
      <c r="L6578" s="4" t="str">
        <f aca="false">IFERROR(INDEX(Data_Orders!$D$2:$D$4727,MATCH(B6578,Data_Orders!$A$2:$A$4727,0)),"")</f>
        <v>Leicester</v>
      </c>
    </row>
    <row r="6579" customFormat="false" ht="15" hidden="false" customHeight="false" outlineLevel="0" collapsed="false">
      <c r="A6579" s="4" t="s">
        <v>12395</v>
      </c>
      <c r="B6579" s="4" t="s">
        <v>3286</v>
      </c>
      <c r="C6579" s="4" t="s">
        <v>1021</v>
      </c>
      <c r="D6579" s="4" t="n">
        <v>20</v>
      </c>
      <c r="E6579" s="4" t="n">
        <v>73.76</v>
      </c>
      <c r="F6579" s="4" t="n">
        <v>1475.2</v>
      </c>
      <c r="G6579" s="4" t="n">
        <f aca="false">INDEX(Data_Products!$D$2:$D$33,MATCH(C6579,Data_Products!$A$2:$A$33,0))</f>
        <v>51.51</v>
      </c>
      <c r="H6579" s="4" t="str">
        <f aca="false">INDEX(Data_Products!$C$2:$C$33,MATCH(C6579,Data_Products!$A$2:$A$33,0))</f>
        <v>Cement &amp; Aggregates</v>
      </c>
      <c r="I6579" s="10" t="n">
        <f aca="false">D6579*(E6579-G6579)</f>
        <v>445</v>
      </c>
      <c r="J6579" s="11" t="n">
        <f aca="false">IFERROR(I6579/F6579,0)</f>
        <v>0.301654013015184</v>
      </c>
      <c r="K6579" s="4" t="str">
        <f aca="false">IFERROR(INDEX(Data_Orders!$F$2:$F$4727,MATCH(B6579,Data_Orders!$A$2:$A$4727,0)),"")</f>
        <v>Retail</v>
      </c>
      <c r="L6579" s="4" t="str">
        <f aca="false">IFERROR(INDEX(Data_Orders!$D$2:$D$4727,MATCH(B6579,Data_Orders!$A$2:$A$4727,0)),"")</f>
        <v>Leicester</v>
      </c>
    </row>
    <row r="6580" customFormat="false" ht="15" hidden="false" customHeight="false" outlineLevel="0" collapsed="false">
      <c r="A6580" s="4" t="s">
        <v>12396</v>
      </c>
      <c r="B6580" s="4" t="s">
        <v>3286</v>
      </c>
      <c r="C6580" s="4" t="s">
        <v>1046</v>
      </c>
      <c r="D6580" s="4" t="n">
        <v>11</v>
      </c>
      <c r="E6580" s="4" t="n">
        <v>154.02</v>
      </c>
      <c r="F6580" s="4" t="n">
        <v>1694.22</v>
      </c>
      <c r="G6580" s="4" t="n">
        <f aca="false">INDEX(Data_Products!$D$2:$D$33,MATCH(C6580,Data_Products!$A$2:$A$33,0))</f>
        <v>102.1</v>
      </c>
      <c r="H6580" s="4" t="str">
        <f aca="false">INDEX(Data_Products!$C$2:$C$33,MATCH(C6580,Data_Products!$A$2:$A$33,0))</f>
        <v>Tools &amp; Fixings</v>
      </c>
      <c r="I6580" s="10" t="n">
        <f aca="false">D6580*(E6580-G6580)</f>
        <v>571.12</v>
      </c>
      <c r="J6580" s="11" t="n">
        <f aca="false">IFERROR(I6580/F6580,0)</f>
        <v>0.337099078041813</v>
      </c>
      <c r="K6580" s="4" t="str">
        <f aca="false">IFERROR(INDEX(Data_Orders!$F$2:$F$4727,MATCH(B6580,Data_Orders!$A$2:$A$4727,0)),"")</f>
        <v>Retail</v>
      </c>
      <c r="L6580" s="4" t="str">
        <f aca="false">IFERROR(INDEX(Data_Orders!$D$2:$D$4727,MATCH(B6580,Data_Orders!$A$2:$A$4727,0)),"")</f>
        <v>Leicester</v>
      </c>
    </row>
    <row r="6581" customFormat="false" ht="15" hidden="false" customHeight="false" outlineLevel="0" collapsed="false">
      <c r="A6581" s="4" t="s">
        <v>12397</v>
      </c>
      <c r="B6581" s="4" t="s">
        <v>3286</v>
      </c>
      <c r="C6581" s="4" t="s">
        <v>1075</v>
      </c>
      <c r="D6581" s="4" t="n">
        <v>9</v>
      </c>
      <c r="E6581" s="4" t="n">
        <v>98.61</v>
      </c>
      <c r="F6581" s="4" t="n">
        <v>887.49</v>
      </c>
      <c r="G6581" s="4" t="n">
        <f aca="false">INDEX(Data_Products!$D$2:$D$33,MATCH(C6581,Data_Products!$A$2:$A$33,0))</f>
        <v>74.84</v>
      </c>
      <c r="H6581" s="4" t="str">
        <f aca="false">INDEX(Data_Products!$C$2:$C$33,MATCH(C6581,Data_Products!$A$2:$A$33,0))</f>
        <v>Landscaping</v>
      </c>
      <c r="I6581" s="10" t="n">
        <f aca="false">D6581*(E6581-G6581)</f>
        <v>213.93</v>
      </c>
      <c r="J6581" s="11" t="n">
        <f aca="false">IFERROR(I6581/F6581,0)</f>
        <v>0.24105060338708</v>
      </c>
      <c r="K6581" s="4" t="str">
        <f aca="false">IFERROR(INDEX(Data_Orders!$F$2:$F$4727,MATCH(B6581,Data_Orders!$A$2:$A$4727,0)),"")</f>
        <v>Retail</v>
      </c>
      <c r="L6581" s="4" t="str">
        <f aca="false">IFERROR(INDEX(Data_Orders!$D$2:$D$4727,MATCH(B6581,Data_Orders!$A$2:$A$4727,0)),"")</f>
        <v>Leicester</v>
      </c>
    </row>
    <row r="6582" customFormat="false" ht="15" hidden="false" customHeight="false" outlineLevel="0" collapsed="false">
      <c r="A6582" s="4" t="s">
        <v>12398</v>
      </c>
      <c r="B6582" s="4" t="s">
        <v>3286</v>
      </c>
      <c r="C6582" s="4" t="s">
        <v>1048</v>
      </c>
      <c r="D6582" s="4" t="n">
        <v>1</v>
      </c>
      <c r="E6582" s="4" t="n">
        <v>112.72</v>
      </c>
      <c r="F6582" s="4" t="n">
        <v>112.72</v>
      </c>
      <c r="G6582" s="4" t="n">
        <f aca="false">INDEX(Data_Products!$D$2:$D$33,MATCH(C6582,Data_Products!$A$2:$A$33,0))</f>
        <v>83.21</v>
      </c>
      <c r="H6582" s="4" t="str">
        <f aca="false">INDEX(Data_Products!$C$2:$C$33,MATCH(C6582,Data_Products!$A$2:$A$33,0))</f>
        <v>Tools &amp; Fixings</v>
      </c>
      <c r="I6582" s="10" t="n">
        <f aca="false">D6582*(E6582-G6582)</f>
        <v>29.51</v>
      </c>
      <c r="J6582" s="11" t="n">
        <f aca="false">IFERROR(I6582/F6582,0)</f>
        <v>0.261799148332151</v>
      </c>
      <c r="K6582" s="4" t="str">
        <f aca="false">IFERROR(INDEX(Data_Orders!$F$2:$F$4727,MATCH(B6582,Data_Orders!$A$2:$A$4727,0)),"")</f>
        <v>Retail</v>
      </c>
      <c r="L6582" s="4" t="str">
        <f aca="false">IFERROR(INDEX(Data_Orders!$D$2:$D$4727,MATCH(B6582,Data_Orders!$A$2:$A$4727,0)),"")</f>
        <v>Leicester</v>
      </c>
    </row>
    <row r="6583" customFormat="false" ht="15" hidden="false" customHeight="false" outlineLevel="0" collapsed="false">
      <c r="A6583" s="4" t="s">
        <v>12399</v>
      </c>
      <c r="B6583" s="4" t="s">
        <v>3287</v>
      </c>
      <c r="C6583" s="4" t="s">
        <v>1044</v>
      </c>
      <c r="D6583" s="4" t="n">
        <v>17</v>
      </c>
      <c r="E6583" s="4" t="n">
        <v>190.44</v>
      </c>
      <c r="F6583" s="4" t="n">
        <v>3237.48</v>
      </c>
      <c r="G6583" s="4" t="n">
        <f aca="false">INDEX(Data_Products!$D$2:$D$33,MATCH(C6583,Data_Products!$A$2:$A$33,0))</f>
        <v>115.48</v>
      </c>
      <c r="H6583" s="4" t="str">
        <f aca="false">INDEX(Data_Products!$C$2:$C$33,MATCH(C6583,Data_Products!$A$2:$A$33,0))</f>
        <v>Tools &amp; Fixings</v>
      </c>
      <c r="I6583" s="10" t="n">
        <f aca="false">D6583*(E6583-G6583)</f>
        <v>1274.32</v>
      </c>
      <c r="J6583" s="11" t="n">
        <f aca="false">IFERROR(I6583/F6583,0)</f>
        <v>0.393614786809494</v>
      </c>
      <c r="K6583" s="4" t="str">
        <f aca="false">IFERROR(INDEX(Data_Orders!$F$2:$F$4727,MATCH(B6583,Data_Orders!$A$2:$A$4727,0)),"")</f>
        <v>Retail</v>
      </c>
      <c r="L6583" s="4" t="str">
        <f aca="false">IFERROR(INDEX(Data_Orders!$D$2:$D$4727,MATCH(B6583,Data_Orders!$A$2:$A$4727,0)),"")</f>
        <v>Leicester</v>
      </c>
    </row>
    <row r="6584" customFormat="false" ht="15" hidden="false" customHeight="false" outlineLevel="0" collapsed="false">
      <c r="A6584" s="4" t="s">
        <v>12400</v>
      </c>
      <c r="B6584" s="4" t="s">
        <v>3288</v>
      </c>
      <c r="C6584" s="4" t="s">
        <v>1021</v>
      </c>
      <c r="D6584" s="4" t="n">
        <v>3</v>
      </c>
      <c r="E6584" s="4" t="n">
        <v>73.76</v>
      </c>
      <c r="F6584" s="4" t="n">
        <v>221.28</v>
      </c>
      <c r="G6584" s="4" t="n">
        <f aca="false">INDEX(Data_Products!$D$2:$D$33,MATCH(C6584,Data_Products!$A$2:$A$33,0))</f>
        <v>51.51</v>
      </c>
      <c r="H6584" s="4" t="str">
        <f aca="false">INDEX(Data_Products!$C$2:$C$33,MATCH(C6584,Data_Products!$A$2:$A$33,0))</f>
        <v>Cement &amp; Aggregates</v>
      </c>
      <c r="I6584" s="10" t="n">
        <f aca="false">D6584*(E6584-G6584)</f>
        <v>66.75</v>
      </c>
      <c r="J6584" s="11" t="n">
        <f aca="false">IFERROR(I6584/F6584,0)</f>
        <v>0.301654013015185</v>
      </c>
      <c r="K6584" s="4" t="str">
        <f aca="false">IFERROR(INDEX(Data_Orders!$F$2:$F$4727,MATCH(B6584,Data_Orders!$A$2:$A$4727,0)),"")</f>
        <v>Retail</v>
      </c>
      <c r="L6584" s="4" t="str">
        <f aca="false">IFERROR(INDEX(Data_Orders!$D$2:$D$4727,MATCH(B6584,Data_Orders!$A$2:$A$4727,0)),"")</f>
        <v>Leicester</v>
      </c>
    </row>
    <row r="6585" customFormat="false" ht="15" hidden="false" customHeight="false" outlineLevel="0" collapsed="false">
      <c r="A6585" s="4" t="s">
        <v>12401</v>
      </c>
      <c r="B6585" s="4" t="s">
        <v>3288</v>
      </c>
      <c r="C6585" s="4" t="s">
        <v>1059</v>
      </c>
      <c r="D6585" s="4" t="n">
        <v>5</v>
      </c>
      <c r="E6585" s="4" t="n">
        <v>103.63</v>
      </c>
      <c r="F6585" s="4" t="n">
        <v>518.15</v>
      </c>
      <c r="G6585" s="4" t="n">
        <f aca="false">INDEX(Data_Products!$D$2:$D$33,MATCH(C6585,Data_Products!$A$2:$A$33,0))</f>
        <v>82.55</v>
      </c>
      <c r="H6585" s="4" t="str">
        <f aca="false">INDEX(Data_Products!$C$2:$C$33,MATCH(C6585,Data_Products!$A$2:$A$33,0))</f>
        <v>Roofing</v>
      </c>
      <c r="I6585" s="10" t="n">
        <f aca="false">D6585*(E6585-G6585)</f>
        <v>105.4</v>
      </c>
      <c r="J6585" s="11" t="n">
        <f aca="false">IFERROR(I6585/F6585,0)</f>
        <v>0.203415999228023</v>
      </c>
      <c r="K6585" s="4" t="str">
        <f aca="false">IFERROR(INDEX(Data_Orders!$F$2:$F$4727,MATCH(B6585,Data_Orders!$A$2:$A$4727,0)),"")</f>
        <v>Retail</v>
      </c>
      <c r="L6585" s="4" t="str">
        <f aca="false">IFERROR(INDEX(Data_Orders!$D$2:$D$4727,MATCH(B6585,Data_Orders!$A$2:$A$4727,0)),"")</f>
        <v>Leicester</v>
      </c>
    </row>
    <row r="6586" customFormat="false" ht="15" hidden="false" customHeight="false" outlineLevel="0" collapsed="false">
      <c r="A6586" s="4" t="s">
        <v>12402</v>
      </c>
      <c r="B6586" s="4" t="s">
        <v>3288</v>
      </c>
      <c r="C6586" s="4" t="s">
        <v>1028</v>
      </c>
      <c r="D6586" s="4" t="n">
        <v>14</v>
      </c>
      <c r="E6586" s="4" t="n">
        <v>118.79</v>
      </c>
      <c r="F6586" s="4" t="n">
        <v>1663.06</v>
      </c>
      <c r="G6586" s="4" t="n">
        <f aca="false">INDEX(Data_Products!$D$2:$D$33,MATCH(C6586,Data_Products!$A$2:$A$33,0))</f>
        <v>81.07</v>
      </c>
      <c r="H6586" s="4" t="str">
        <f aca="false">INDEX(Data_Products!$C$2:$C$33,MATCH(C6586,Data_Products!$A$2:$A$33,0))</f>
        <v>Cement &amp; Aggregates</v>
      </c>
      <c r="I6586" s="10" t="n">
        <f aca="false">D6586*(E6586-G6586)</f>
        <v>528.08</v>
      </c>
      <c r="J6586" s="11" t="n">
        <f aca="false">IFERROR(I6586/F6586,0)</f>
        <v>0.317535146056065</v>
      </c>
      <c r="K6586" s="4" t="str">
        <f aca="false">IFERROR(INDEX(Data_Orders!$F$2:$F$4727,MATCH(B6586,Data_Orders!$A$2:$A$4727,0)),"")</f>
        <v>Retail</v>
      </c>
      <c r="L6586" s="4" t="str">
        <f aca="false">IFERROR(INDEX(Data_Orders!$D$2:$D$4727,MATCH(B6586,Data_Orders!$A$2:$A$4727,0)),"")</f>
        <v>Leicester</v>
      </c>
    </row>
    <row r="6587" customFormat="false" ht="15" hidden="false" customHeight="false" outlineLevel="0" collapsed="false">
      <c r="A6587" s="4" t="s">
        <v>12403</v>
      </c>
      <c r="B6587" s="4" t="s">
        <v>3288</v>
      </c>
      <c r="C6587" s="4" t="s">
        <v>1041</v>
      </c>
      <c r="D6587" s="4" t="n">
        <v>3</v>
      </c>
      <c r="E6587" s="4" t="n">
        <v>242.75</v>
      </c>
      <c r="F6587" s="4" t="n">
        <v>728.25</v>
      </c>
      <c r="G6587" s="4" t="n">
        <f aca="false">INDEX(Data_Products!$D$2:$D$33,MATCH(C6587,Data_Products!$A$2:$A$33,0))</f>
        <v>142.94</v>
      </c>
      <c r="H6587" s="4" t="str">
        <f aca="false">INDEX(Data_Products!$C$2:$C$33,MATCH(C6587,Data_Products!$A$2:$A$33,0))</f>
        <v>Tools &amp; Fixings</v>
      </c>
      <c r="I6587" s="10" t="n">
        <f aca="false">D6587*(E6587-G6587)</f>
        <v>299.43</v>
      </c>
      <c r="J6587" s="11" t="n">
        <f aca="false">IFERROR(I6587/F6587,0)</f>
        <v>0.411163748712667</v>
      </c>
      <c r="K6587" s="4" t="str">
        <f aca="false">IFERROR(INDEX(Data_Orders!$F$2:$F$4727,MATCH(B6587,Data_Orders!$A$2:$A$4727,0)),"")</f>
        <v>Retail</v>
      </c>
      <c r="L6587" s="4" t="str">
        <f aca="false">IFERROR(INDEX(Data_Orders!$D$2:$D$4727,MATCH(B6587,Data_Orders!$A$2:$A$4727,0)),"")</f>
        <v>Leicester</v>
      </c>
    </row>
    <row r="6588" customFormat="false" ht="15" hidden="false" customHeight="false" outlineLevel="0" collapsed="false">
      <c r="A6588" s="4" t="s">
        <v>12404</v>
      </c>
      <c r="B6588" s="4" t="s">
        <v>3288</v>
      </c>
      <c r="C6588" s="4" t="s">
        <v>1026</v>
      </c>
      <c r="D6588" s="4" t="n">
        <v>13</v>
      </c>
      <c r="E6588" s="4" t="n">
        <v>184.05</v>
      </c>
      <c r="F6588" s="4" t="n">
        <v>2392.65</v>
      </c>
      <c r="G6588" s="4" t="n">
        <f aca="false">INDEX(Data_Products!$D$2:$D$33,MATCH(C6588,Data_Products!$A$2:$A$33,0))</f>
        <v>147.44</v>
      </c>
      <c r="H6588" s="4" t="str">
        <f aca="false">INDEX(Data_Products!$C$2:$C$33,MATCH(C6588,Data_Products!$A$2:$A$33,0))</f>
        <v>Cement &amp; Aggregates</v>
      </c>
      <c r="I6588" s="10" t="n">
        <f aca="false">D6588*(E6588-G6588)</f>
        <v>475.93</v>
      </c>
      <c r="J6588" s="11" t="n">
        <f aca="false">IFERROR(I6588/F6588,0)</f>
        <v>0.19891333876664</v>
      </c>
      <c r="K6588" s="4" t="str">
        <f aca="false">IFERROR(INDEX(Data_Orders!$F$2:$F$4727,MATCH(B6588,Data_Orders!$A$2:$A$4727,0)),"")</f>
        <v>Retail</v>
      </c>
      <c r="L6588" s="4" t="str">
        <f aca="false">IFERROR(INDEX(Data_Orders!$D$2:$D$4727,MATCH(B6588,Data_Orders!$A$2:$A$4727,0)),"")</f>
        <v>Leicester</v>
      </c>
    </row>
    <row r="6589" customFormat="false" ht="15" hidden="false" customHeight="false" outlineLevel="0" collapsed="false">
      <c r="A6589" s="4" t="s">
        <v>12405</v>
      </c>
      <c r="B6589" s="4" t="s">
        <v>3289</v>
      </c>
      <c r="C6589" s="4" t="s">
        <v>1010</v>
      </c>
      <c r="D6589" s="4" t="n">
        <v>2</v>
      </c>
      <c r="E6589" s="4" t="n">
        <v>135.95</v>
      </c>
      <c r="F6589" s="4" t="n">
        <v>271.9</v>
      </c>
      <c r="G6589" s="4" t="n">
        <f aca="false">INDEX(Data_Products!$D$2:$D$33,MATCH(C6589,Data_Products!$A$2:$A$33,0))</f>
        <v>111.1</v>
      </c>
      <c r="H6589" s="4" t="str">
        <f aca="false">INDEX(Data_Products!$C$2:$C$33,MATCH(C6589,Data_Products!$A$2:$A$33,0))</f>
        <v>Timber</v>
      </c>
      <c r="I6589" s="10" t="n">
        <f aca="false">D6589*(E6589-G6589)</f>
        <v>49.7</v>
      </c>
      <c r="J6589" s="11" t="n">
        <f aca="false">IFERROR(I6589/F6589,0)</f>
        <v>0.18278778962854</v>
      </c>
      <c r="K6589" s="4" t="str">
        <f aca="false">IFERROR(INDEX(Data_Orders!$F$2:$F$4727,MATCH(B6589,Data_Orders!$A$2:$A$4727,0)),"")</f>
        <v>Retail</v>
      </c>
      <c r="L6589" s="4" t="str">
        <f aca="false">IFERROR(INDEX(Data_Orders!$D$2:$D$4727,MATCH(B6589,Data_Orders!$A$2:$A$4727,0)),"")</f>
        <v>Leicester</v>
      </c>
    </row>
    <row r="6590" customFormat="false" ht="15" hidden="false" customHeight="false" outlineLevel="0" collapsed="false">
      <c r="A6590" s="4" t="s">
        <v>12406</v>
      </c>
      <c r="B6590" s="4" t="s">
        <v>3289</v>
      </c>
      <c r="C6590" s="4" t="s">
        <v>1044</v>
      </c>
      <c r="D6590" s="4" t="n">
        <v>12</v>
      </c>
      <c r="E6590" s="4" t="n">
        <v>190.44</v>
      </c>
      <c r="F6590" s="4" t="n">
        <v>2285.28</v>
      </c>
      <c r="G6590" s="4" t="n">
        <f aca="false">INDEX(Data_Products!$D$2:$D$33,MATCH(C6590,Data_Products!$A$2:$A$33,0))</f>
        <v>115.48</v>
      </c>
      <c r="H6590" s="4" t="str">
        <f aca="false">INDEX(Data_Products!$C$2:$C$33,MATCH(C6590,Data_Products!$A$2:$A$33,0))</f>
        <v>Tools &amp; Fixings</v>
      </c>
      <c r="I6590" s="10" t="n">
        <f aca="false">D6590*(E6590-G6590)</f>
        <v>899.52</v>
      </c>
      <c r="J6590" s="11" t="n">
        <f aca="false">IFERROR(I6590/F6590,0)</f>
        <v>0.393614786809494</v>
      </c>
      <c r="K6590" s="4" t="str">
        <f aca="false">IFERROR(INDEX(Data_Orders!$F$2:$F$4727,MATCH(B6590,Data_Orders!$A$2:$A$4727,0)),"")</f>
        <v>Retail</v>
      </c>
      <c r="L6590" s="4" t="str">
        <f aca="false">IFERROR(INDEX(Data_Orders!$D$2:$D$4727,MATCH(B6590,Data_Orders!$A$2:$A$4727,0)),"")</f>
        <v>Leicester</v>
      </c>
    </row>
    <row r="6591" customFormat="false" ht="15" hidden="false" customHeight="false" outlineLevel="0" collapsed="false">
      <c r="A6591" s="4" t="s">
        <v>12407</v>
      </c>
      <c r="B6591" s="4" t="s">
        <v>3289</v>
      </c>
      <c r="C6591" s="4" t="s">
        <v>1015</v>
      </c>
      <c r="D6591" s="4" t="n">
        <v>18</v>
      </c>
      <c r="E6591" s="4" t="n">
        <v>122.01</v>
      </c>
      <c r="F6591" s="4" t="n">
        <v>2196.18</v>
      </c>
      <c r="G6591" s="4" t="n">
        <f aca="false">INDEX(Data_Products!$D$2:$D$33,MATCH(C6591,Data_Products!$A$2:$A$33,0))</f>
        <v>85.53</v>
      </c>
      <c r="H6591" s="4" t="str">
        <f aca="false">INDEX(Data_Products!$C$2:$C$33,MATCH(C6591,Data_Products!$A$2:$A$33,0))</f>
        <v>Timber</v>
      </c>
      <c r="I6591" s="10" t="n">
        <f aca="false">D6591*(E6591-G6591)</f>
        <v>656.64</v>
      </c>
      <c r="J6591" s="11" t="n">
        <f aca="false">IFERROR(I6591/F6591,0)</f>
        <v>0.298991885910991</v>
      </c>
      <c r="K6591" s="4" t="str">
        <f aca="false">IFERROR(INDEX(Data_Orders!$F$2:$F$4727,MATCH(B6591,Data_Orders!$A$2:$A$4727,0)),"")</f>
        <v>Retail</v>
      </c>
      <c r="L6591" s="4" t="str">
        <f aca="false">IFERROR(INDEX(Data_Orders!$D$2:$D$4727,MATCH(B6591,Data_Orders!$A$2:$A$4727,0)),"")</f>
        <v>Leicester</v>
      </c>
    </row>
    <row r="6592" customFormat="false" ht="15" hidden="false" customHeight="false" outlineLevel="0" collapsed="false">
      <c r="A6592" s="4" t="s">
        <v>12408</v>
      </c>
      <c r="B6592" s="4" t="s">
        <v>3290</v>
      </c>
      <c r="C6592" s="4" t="s">
        <v>1015</v>
      </c>
      <c r="D6592" s="4" t="n">
        <v>4</v>
      </c>
      <c r="E6592" s="4" t="n">
        <v>122.01</v>
      </c>
      <c r="F6592" s="4" t="n">
        <v>488.04</v>
      </c>
      <c r="G6592" s="4" t="n">
        <f aca="false">INDEX(Data_Products!$D$2:$D$33,MATCH(C6592,Data_Products!$A$2:$A$33,0))</f>
        <v>85.53</v>
      </c>
      <c r="H6592" s="4" t="str">
        <f aca="false">INDEX(Data_Products!$C$2:$C$33,MATCH(C6592,Data_Products!$A$2:$A$33,0))</f>
        <v>Timber</v>
      </c>
      <c r="I6592" s="10" t="n">
        <f aca="false">D6592*(E6592-G6592)</f>
        <v>145.92</v>
      </c>
      <c r="J6592" s="11" t="n">
        <f aca="false">IFERROR(I6592/F6592,0)</f>
        <v>0.298991885910991</v>
      </c>
      <c r="K6592" s="4" t="str">
        <f aca="false">IFERROR(INDEX(Data_Orders!$F$2:$F$4727,MATCH(B6592,Data_Orders!$A$2:$A$4727,0)),"")</f>
        <v>Retail</v>
      </c>
      <c r="L6592" s="4" t="str">
        <f aca="false">IFERROR(INDEX(Data_Orders!$D$2:$D$4727,MATCH(B6592,Data_Orders!$A$2:$A$4727,0)),"")</f>
        <v>Leicester</v>
      </c>
    </row>
    <row r="6593" customFormat="false" ht="15" hidden="false" customHeight="false" outlineLevel="0" collapsed="false">
      <c r="A6593" s="4" t="s">
        <v>12409</v>
      </c>
      <c r="B6593" s="4" t="s">
        <v>3291</v>
      </c>
      <c r="C6593" s="4" t="s">
        <v>1010</v>
      </c>
      <c r="D6593" s="4" t="n">
        <v>15</v>
      </c>
      <c r="E6593" s="4" t="n">
        <v>135.95</v>
      </c>
      <c r="F6593" s="4" t="n">
        <v>2039.25</v>
      </c>
      <c r="G6593" s="4" t="n">
        <f aca="false">INDEX(Data_Products!$D$2:$D$33,MATCH(C6593,Data_Products!$A$2:$A$33,0))</f>
        <v>111.1</v>
      </c>
      <c r="H6593" s="4" t="str">
        <f aca="false">INDEX(Data_Products!$C$2:$C$33,MATCH(C6593,Data_Products!$A$2:$A$33,0))</f>
        <v>Timber</v>
      </c>
      <c r="I6593" s="10" t="n">
        <f aca="false">D6593*(E6593-G6593)</f>
        <v>372.75</v>
      </c>
      <c r="J6593" s="11" t="n">
        <f aca="false">IFERROR(I6593/F6593,0)</f>
        <v>0.18278778962854</v>
      </c>
      <c r="K6593" s="4" t="str">
        <f aca="false">IFERROR(INDEX(Data_Orders!$F$2:$F$4727,MATCH(B6593,Data_Orders!$A$2:$A$4727,0)),"")</f>
        <v>Retail</v>
      </c>
      <c r="L6593" s="4" t="str">
        <f aca="false">IFERROR(INDEX(Data_Orders!$D$2:$D$4727,MATCH(B6593,Data_Orders!$A$2:$A$4727,0)),"")</f>
        <v>Leicester</v>
      </c>
    </row>
    <row r="6594" customFormat="false" ht="15" hidden="false" customHeight="false" outlineLevel="0" collapsed="false">
      <c r="A6594" s="4" t="s">
        <v>12410</v>
      </c>
      <c r="B6594" s="4" t="s">
        <v>3291</v>
      </c>
      <c r="C6594" s="4" t="s">
        <v>1052</v>
      </c>
      <c r="D6594" s="4" t="n">
        <v>4</v>
      </c>
      <c r="E6594" s="4" t="n">
        <v>205.71</v>
      </c>
      <c r="F6594" s="4" t="n">
        <v>822.84</v>
      </c>
      <c r="G6594" s="4" t="n">
        <f aca="false">INDEX(Data_Products!$D$2:$D$33,MATCH(C6594,Data_Products!$A$2:$A$33,0))</f>
        <v>152.29</v>
      </c>
      <c r="H6594" s="4" t="str">
        <f aca="false">INDEX(Data_Products!$C$2:$C$33,MATCH(C6594,Data_Products!$A$2:$A$33,0))</f>
        <v>Roofing</v>
      </c>
      <c r="I6594" s="10" t="n">
        <f aca="false">D6594*(E6594-G6594)</f>
        <v>213.68</v>
      </c>
      <c r="J6594" s="11" t="n">
        <f aca="false">IFERROR(I6594/F6594,0)</f>
        <v>0.259685965679841</v>
      </c>
      <c r="K6594" s="4" t="str">
        <f aca="false">IFERROR(INDEX(Data_Orders!$F$2:$F$4727,MATCH(B6594,Data_Orders!$A$2:$A$4727,0)),"")</f>
        <v>Retail</v>
      </c>
      <c r="L6594" s="4" t="str">
        <f aca="false">IFERROR(INDEX(Data_Orders!$D$2:$D$4727,MATCH(B6594,Data_Orders!$A$2:$A$4727,0)),"")</f>
        <v>Leicester</v>
      </c>
    </row>
    <row r="6595" customFormat="false" ht="15" hidden="false" customHeight="false" outlineLevel="0" collapsed="false">
      <c r="A6595" s="4" t="s">
        <v>12411</v>
      </c>
      <c r="B6595" s="4" t="s">
        <v>3291</v>
      </c>
      <c r="C6595" s="4" t="s">
        <v>1021</v>
      </c>
      <c r="D6595" s="4" t="n">
        <v>3</v>
      </c>
      <c r="E6595" s="4" t="n">
        <v>73.76</v>
      </c>
      <c r="F6595" s="4" t="n">
        <v>221.28</v>
      </c>
      <c r="G6595" s="4" t="n">
        <f aca="false">INDEX(Data_Products!$D$2:$D$33,MATCH(C6595,Data_Products!$A$2:$A$33,0))</f>
        <v>51.51</v>
      </c>
      <c r="H6595" s="4" t="str">
        <f aca="false">INDEX(Data_Products!$C$2:$C$33,MATCH(C6595,Data_Products!$A$2:$A$33,0))</f>
        <v>Cement &amp; Aggregates</v>
      </c>
      <c r="I6595" s="10" t="n">
        <f aca="false">D6595*(E6595-G6595)</f>
        <v>66.75</v>
      </c>
      <c r="J6595" s="11" t="n">
        <f aca="false">IFERROR(I6595/F6595,0)</f>
        <v>0.301654013015185</v>
      </c>
      <c r="K6595" s="4" t="str">
        <f aca="false">IFERROR(INDEX(Data_Orders!$F$2:$F$4727,MATCH(B6595,Data_Orders!$A$2:$A$4727,0)),"")</f>
        <v>Retail</v>
      </c>
      <c r="L6595" s="4" t="str">
        <f aca="false">IFERROR(INDEX(Data_Orders!$D$2:$D$4727,MATCH(B6595,Data_Orders!$A$2:$A$4727,0)),"")</f>
        <v>Leicester</v>
      </c>
    </row>
    <row r="6596" customFormat="false" ht="15" hidden="false" customHeight="false" outlineLevel="0" collapsed="false">
      <c r="A6596" s="4" t="s">
        <v>12412</v>
      </c>
      <c r="B6596" s="4" t="s">
        <v>3292</v>
      </c>
      <c r="C6596" s="4" t="s">
        <v>1039</v>
      </c>
      <c r="D6596" s="4" t="n">
        <v>2</v>
      </c>
      <c r="E6596" s="4" t="n">
        <v>160.41</v>
      </c>
      <c r="F6596" s="4" t="n">
        <v>320.82</v>
      </c>
      <c r="G6596" s="4" t="n">
        <f aca="false">INDEX(Data_Products!$D$2:$D$33,MATCH(C6596,Data_Products!$A$2:$A$33,0))</f>
        <v>99.74</v>
      </c>
      <c r="H6596" s="4" t="str">
        <f aca="false">INDEX(Data_Products!$C$2:$C$33,MATCH(C6596,Data_Products!$A$2:$A$33,0))</f>
        <v>Insulation</v>
      </c>
      <c r="I6596" s="10" t="n">
        <f aca="false">D6596*(E6596-G6596)</f>
        <v>121.34</v>
      </c>
      <c r="J6596" s="11" t="n">
        <f aca="false">IFERROR(I6596/F6596,0)</f>
        <v>0.378218315566361</v>
      </c>
      <c r="K6596" s="4" t="str">
        <f aca="false">IFERROR(INDEX(Data_Orders!$F$2:$F$4727,MATCH(B6596,Data_Orders!$A$2:$A$4727,0)),"")</f>
        <v>Retail</v>
      </c>
      <c r="L6596" s="4" t="str">
        <f aca="false">IFERROR(INDEX(Data_Orders!$D$2:$D$4727,MATCH(B6596,Data_Orders!$A$2:$A$4727,0)),"")</f>
        <v>Leicester</v>
      </c>
    </row>
    <row r="6597" customFormat="false" ht="15" hidden="false" customHeight="false" outlineLevel="0" collapsed="false">
      <c r="A6597" s="4" t="s">
        <v>12413</v>
      </c>
      <c r="B6597" s="4" t="s">
        <v>3292</v>
      </c>
      <c r="C6597" s="4" t="s">
        <v>1015</v>
      </c>
      <c r="D6597" s="4" t="n">
        <v>12</v>
      </c>
      <c r="E6597" s="4" t="n">
        <v>122.01</v>
      </c>
      <c r="F6597" s="4" t="n">
        <v>1464.12</v>
      </c>
      <c r="G6597" s="4" t="n">
        <f aca="false">INDEX(Data_Products!$D$2:$D$33,MATCH(C6597,Data_Products!$A$2:$A$33,0))</f>
        <v>85.53</v>
      </c>
      <c r="H6597" s="4" t="str">
        <f aca="false">INDEX(Data_Products!$C$2:$C$33,MATCH(C6597,Data_Products!$A$2:$A$33,0))</f>
        <v>Timber</v>
      </c>
      <c r="I6597" s="10" t="n">
        <f aca="false">D6597*(E6597-G6597)</f>
        <v>437.76</v>
      </c>
      <c r="J6597" s="11" t="n">
        <f aca="false">IFERROR(I6597/F6597,0)</f>
        <v>0.298991885910991</v>
      </c>
      <c r="K6597" s="4" t="str">
        <f aca="false">IFERROR(INDEX(Data_Orders!$F$2:$F$4727,MATCH(B6597,Data_Orders!$A$2:$A$4727,0)),"")</f>
        <v>Retail</v>
      </c>
      <c r="L6597" s="4" t="str">
        <f aca="false">IFERROR(INDEX(Data_Orders!$D$2:$D$4727,MATCH(B6597,Data_Orders!$A$2:$A$4727,0)),"")</f>
        <v>Leicester</v>
      </c>
    </row>
    <row r="6598" customFormat="false" ht="15" hidden="false" customHeight="false" outlineLevel="0" collapsed="false">
      <c r="A6598" s="4" t="s">
        <v>12414</v>
      </c>
      <c r="B6598" s="4" t="s">
        <v>3293</v>
      </c>
      <c r="C6598" s="4" t="s">
        <v>1013</v>
      </c>
      <c r="D6598" s="4" t="n">
        <v>7</v>
      </c>
      <c r="E6598" s="4" t="n">
        <v>240.92</v>
      </c>
      <c r="F6598" s="4" t="n">
        <v>1686.44</v>
      </c>
      <c r="G6598" s="4" t="n">
        <f aca="false">INDEX(Data_Products!$D$2:$D$33,MATCH(C6598,Data_Products!$A$2:$A$33,0))</f>
        <v>168.32</v>
      </c>
      <c r="H6598" s="4" t="str">
        <f aca="false">INDEX(Data_Products!$C$2:$C$33,MATCH(C6598,Data_Products!$A$2:$A$33,0))</f>
        <v>Timber</v>
      </c>
      <c r="I6598" s="10" t="n">
        <f aca="false">D6598*(E6598-G6598)</f>
        <v>508.2</v>
      </c>
      <c r="J6598" s="11" t="n">
        <f aca="false">IFERROR(I6598/F6598,0)</f>
        <v>0.301344844761747</v>
      </c>
      <c r="K6598" s="4" t="str">
        <f aca="false">IFERROR(INDEX(Data_Orders!$F$2:$F$4727,MATCH(B6598,Data_Orders!$A$2:$A$4727,0)),"")</f>
        <v>Retail</v>
      </c>
      <c r="L6598" s="4" t="str">
        <f aca="false">IFERROR(INDEX(Data_Orders!$D$2:$D$4727,MATCH(B6598,Data_Orders!$A$2:$A$4727,0)),"")</f>
        <v>Leicester</v>
      </c>
    </row>
    <row r="6599" customFormat="false" ht="15" hidden="false" customHeight="false" outlineLevel="0" collapsed="false">
      <c r="A6599" s="4" t="s">
        <v>12415</v>
      </c>
      <c r="B6599" s="4" t="s">
        <v>3293</v>
      </c>
      <c r="C6599" s="4" t="s">
        <v>1068</v>
      </c>
      <c r="D6599" s="4" t="n">
        <v>2</v>
      </c>
      <c r="E6599" s="4" t="n">
        <v>86.28</v>
      </c>
      <c r="F6599" s="4" t="n">
        <v>172.56</v>
      </c>
      <c r="G6599" s="4" t="n">
        <f aca="false">INDEX(Data_Products!$D$2:$D$33,MATCH(C6599,Data_Products!$A$2:$A$33,0))</f>
        <v>68.55</v>
      </c>
      <c r="H6599" s="4" t="str">
        <f aca="false">INDEX(Data_Products!$C$2:$C$33,MATCH(C6599,Data_Products!$A$2:$A$33,0))</f>
        <v>Plumbing &amp; Drainage</v>
      </c>
      <c r="I6599" s="10" t="n">
        <f aca="false">D6599*(E6599-G6599)</f>
        <v>35.46</v>
      </c>
      <c r="J6599" s="11" t="n">
        <f aca="false">IFERROR(I6599/F6599,0)</f>
        <v>0.205493741307371</v>
      </c>
      <c r="K6599" s="4" t="str">
        <f aca="false">IFERROR(INDEX(Data_Orders!$F$2:$F$4727,MATCH(B6599,Data_Orders!$A$2:$A$4727,0)),"")</f>
        <v>Retail</v>
      </c>
      <c r="L6599" s="4" t="str">
        <f aca="false">IFERROR(INDEX(Data_Orders!$D$2:$D$4727,MATCH(B6599,Data_Orders!$A$2:$A$4727,0)),"")</f>
        <v>Leicester</v>
      </c>
    </row>
    <row r="6600" customFormat="false" ht="15" hidden="false" customHeight="false" outlineLevel="0" collapsed="false">
      <c r="A6600" s="4" t="s">
        <v>12416</v>
      </c>
      <c r="B6600" s="4" t="s">
        <v>3293</v>
      </c>
      <c r="C6600" s="4" t="s">
        <v>1050</v>
      </c>
      <c r="D6600" s="4" t="n">
        <v>2</v>
      </c>
      <c r="E6600" s="4" t="n">
        <v>238.63</v>
      </c>
      <c r="F6600" s="4" t="n">
        <v>477.26</v>
      </c>
      <c r="G6600" s="4" t="n">
        <f aca="false">INDEX(Data_Products!$D$2:$D$33,MATCH(C6600,Data_Products!$A$2:$A$33,0))</f>
        <v>148.91</v>
      </c>
      <c r="H6600" s="4" t="str">
        <f aca="false">INDEX(Data_Products!$C$2:$C$33,MATCH(C6600,Data_Products!$A$2:$A$33,0))</f>
        <v>Tools &amp; Fixings</v>
      </c>
      <c r="I6600" s="10" t="n">
        <f aca="false">D6600*(E6600-G6600)</f>
        <v>179.44</v>
      </c>
      <c r="J6600" s="11" t="n">
        <f aca="false">IFERROR(I6600/F6600,0)</f>
        <v>0.375979549930855</v>
      </c>
      <c r="K6600" s="4" t="str">
        <f aca="false">IFERROR(INDEX(Data_Orders!$F$2:$F$4727,MATCH(B6600,Data_Orders!$A$2:$A$4727,0)),"")</f>
        <v>Retail</v>
      </c>
      <c r="L6600" s="4" t="str">
        <f aca="false">IFERROR(INDEX(Data_Orders!$D$2:$D$4727,MATCH(B6600,Data_Orders!$A$2:$A$4727,0)),"")</f>
        <v>Leicester</v>
      </c>
    </row>
    <row r="6601" customFormat="false" ht="15" hidden="false" customHeight="false" outlineLevel="0" collapsed="false">
      <c r="A6601" s="4" t="s">
        <v>12417</v>
      </c>
      <c r="B6601" s="4" t="s">
        <v>3293</v>
      </c>
      <c r="C6601" s="4" t="s">
        <v>1019</v>
      </c>
      <c r="D6601" s="4" t="n">
        <v>15</v>
      </c>
      <c r="E6601" s="4" t="n">
        <v>79.76</v>
      </c>
      <c r="F6601" s="4" t="n">
        <v>1196.4</v>
      </c>
      <c r="G6601" s="4" t="n">
        <f aca="false">INDEX(Data_Products!$D$2:$D$33,MATCH(C6601,Data_Products!$A$2:$A$33,0))</f>
        <v>59.07</v>
      </c>
      <c r="H6601" s="4" t="str">
        <f aca="false">INDEX(Data_Products!$C$2:$C$33,MATCH(C6601,Data_Products!$A$2:$A$33,0))</f>
        <v>Timber</v>
      </c>
      <c r="I6601" s="10" t="n">
        <f aca="false">D6601*(E6601-G6601)</f>
        <v>310.35</v>
      </c>
      <c r="J6601" s="11" t="n">
        <f aca="false">IFERROR(I6601/F6601,0)</f>
        <v>0.259403209628887</v>
      </c>
      <c r="K6601" s="4" t="str">
        <f aca="false">IFERROR(INDEX(Data_Orders!$F$2:$F$4727,MATCH(B6601,Data_Orders!$A$2:$A$4727,0)),"")</f>
        <v>Retail</v>
      </c>
      <c r="L6601" s="4" t="str">
        <f aca="false">IFERROR(INDEX(Data_Orders!$D$2:$D$4727,MATCH(B6601,Data_Orders!$A$2:$A$4727,0)),"")</f>
        <v>Leicester</v>
      </c>
    </row>
    <row r="6602" customFormat="false" ht="15" hidden="false" customHeight="false" outlineLevel="0" collapsed="false">
      <c r="A6602" s="4" t="s">
        <v>12418</v>
      </c>
      <c r="B6602" s="4" t="s">
        <v>3294</v>
      </c>
      <c r="C6602" s="4" t="s">
        <v>1073</v>
      </c>
      <c r="D6602" s="4" t="n">
        <v>3</v>
      </c>
      <c r="E6602" s="4" t="n">
        <v>231.05</v>
      </c>
      <c r="F6602" s="4" t="n">
        <v>693.15</v>
      </c>
      <c r="G6602" s="4" t="n">
        <f aca="false">INDEX(Data_Products!$D$2:$D$33,MATCH(C6602,Data_Products!$A$2:$A$33,0))</f>
        <v>148.29</v>
      </c>
      <c r="H6602" s="4" t="str">
        <f aca="false">INDEX(Data_Products!$C$2:$C$33,MATCH(C6602,Data_Products!$A$2:$A$33,0))</f>
        <v>Landscaping</v>
      </c>
      <c r="I6602" s="10" t="n">
        <f aca="false">D6602*(E6602-G6602)</f>
        <v>248.28</v>
      </c>
      <c r="J6602" s="11" t="n">
        <f aca="false">IFERROR(I6602/F6602,0)</f>
        <v>0.358190867777537</v>
      </c>
      <c r="K6602" s="4" t="str">
        <f aca="false">IFERROR(INDEX(Data_Orders!$F$2:$F$4727,MATCH(B6602,Data_Orders!$A$2:$A$4727,0)),"")</f>
        <v>Retail</v>
      </c>
      <c r="L6602" s="4" t="str">
        <f aca="false">IFERROR(INDEX(Data_Orders!$D$2:$D$4727,MATCH(B6602,Data_Orders!$A$2:$A$4727,0)),"")</f>
        <v>Birmingham South</v>
      </c>
    </row>
    <row r="6603" customFormat="false" ht="15" hidden="false" customHeight="false" outlineLevel="0" collapsed="false">
      <c r="A6603" s="4" t="s">
        <v>12419</v>
      </c>
      <c r="B6603" s="4" t="s">
        <v>3294</v>
      </c>
      <c r="C6603" s="4" t="s">
        <v>1059</v>
      </c>
      <c r="D6603" s="4" t="n">
        <v>17</v>
      </c>
      <c r="E6603" s="4" t="n">
        <v>103.63</v>
      </c>
      <c r="F6603" s="4" t="n">
        <v>1761.71</v>
      </c>
      <c r="G6603" s="4" t="n">
        <f aca="false">INDEX(Data_Products!$D$2:$D$33,MATCH(C6603,Data_Products!$A$2:$A$33,0))</f>
        <v>82.55</v>
      </c>
      <c r="H6603" s="4" t="str">
        <f aca="false">INDEX(Data_Products!$C$2:$C$33,MATCH(C6603,Data_Products!$A$2:$A$33,0))</f>
        <v>Roofing</v>
      </c>
      <c r="I6603" s="10" t="n">
        <f aca="false">D6603*(E6603-G6603)</f>
        <v>358.36</v>
      </c>
      <c r="J6603" s="11" t="n">
        <f aca="false">IFERROR(I6603/F6603,0)</f>
        <v>0.203415999228023</v>
      </c>
      <c r="K6603" s="4" t="str">
        <f aca="false">IFERROR(INDEX(Data_Orders!$F$2:$F$4727,MATCH(B6603,Data_Orders!$A$2:$A$4727,0)),"")</f>
        <v>Retail</v>
      </c>
      <c r="L6603" s="4" t="str">
        <f aca="false">IFERROR(INDEX(Data_Orders!$D$2:$D$4727,MATCH(B6603,Data_Orders!$A$2:$A$4727,0)),"")</f>
        <v>Birmingham South</v>
      </c>
    </row>
    <row r="6604" customFormat="false" ht="15" hidden="false" customHeight="false" outlineLevel="0" collapsed="false">
      <c r="A6604" s="4" t="s">
        <v>12420</v>
      </c>
      <c r="B6604" s="4" t="s">
        <v>3294</v>
      </c>
      <c r="C6604" s="4" t="s">
        <v>1068</v>
      </c>
      <c r="D6604" s="4" t="n">
        <v>19</v>
      </c>
      <c r="E6604" s="4" t="n">
        <v>86.28</v>
      </c>
      <c r="F6604" s="4" t="n">
        <v>1639.32</v>
      </c>
      <c r="G6604" s="4" t="n">
        <f aca="false">INDEX(Data_Products!$D$2:$D$33,MATCH(C6604,Data_Products!$A$2:$A$33,0))</f>
        <v>68.55</v>
      </c>
      <c r="H6604" s="4" t="str">
        <f aca="false">INDEX(Data_Products!$C$2:$C$33,MATCH(C6604,Data_Products!$A$2:$A$33,0))</f>
        <v>Plumbing &amp; Drainage</v>
      </c>
      <c r="I6604" s="10" t="n">
        <f aca="false">D6604*(E6604-G6604)</f>
        <v>336.87</v>
      </c>
      <c r="J6604" s="11" t="n">
        <f aca="false">IFERROR(I6604/F6604,0)</f>
        <v>0.205493741307371</v>
      </c>
      <c r="K6604" s="4" t="str">
        <f aca="false">IFERROR(INDEX(Data_Orders!$F$2:$F$4727,MATCH(B6604,Data_Orders!$A$2:$A$4727,0)),"")</f>
        <v>Retail</v>
      </c>
      <c r="L6604" s="4" t="str">
        <f aca="false">IFERROR(INDEX(Data_Orders!$D$2:$D$4727,MATCH(B6604,Data_Orders!$A$2:$A$4727,0)),"")</f>
        <v>Birmingham South</v>
      </c>
    </row>
    <row r="6605" customFormat="false" ht="15" hidden="false" customHeight="false" outlineLevel="0" collapsed="false">
      <c r="A6605" s="4" t="s">
        <v>12421</v>
      </c>
      <c r="B6605" s="4" t="s">
        <v>3295</v>
      </c>
      <c r="C6605" s="4" t="s">
        <v>1048</v>
      </c>
      <c r="D6605" s="4" t="n">
        <v>10</v>
      </c>
      <c r="E6605" s="4" t="n">
        <v>112.72</v>
      </c>
      <c r="F6605" s="4" t="n">
        <v>1127.2</v>
      </c>
      <c r="G6605" s="4" t="n">
        <f aca="false">INDEX(Data_Products!$D$2:$D$33,MATCH(C6605,Data_Products!$A$2:$A$33,0))</f>
        <v>83.21</v>
      </c>
      <c r="H6605" s="4" t="str">
        <f aca="false">INDEX(Data_Products!$C$2:$C$33,MATCH(C6605,Data_Products!$A$2:$A$33,0))</f>
        <v>Tools &amp; Fixings</v>
      </c>
      <c r="I6605" s="10" t="n">
        <f aca="false">D6605*(E6605-G6605)</f>
        <v>295.1</v>
      </c>
      <c r="J6605" s="11" t="n">
        <f aca="false">IFERROR(I6605/F6605,0)</f>
        <v>0.26179914833215</v>
      </c>
      <c r="K6605" s="4" t="str">
        <f aca="false">IFERROR(INDEX(Data_Orders!$F$2:$F$4727,MATCH(B6605,Data_Orders!$A$2:$A$4727,0)),"")</f>
        <v>Retail</v>
      </c>
      <c r="L6605" s="4" t="str">
        <f aca="false">IFERROR(INDEX(Data_Orders!$D$2:$D$4727,MATCH(B6605,Data_Orders!$A$2:$A$4727,0)),"")</f>
        <v>Birmingham South</v>
      </c>
    </row>
    <row r="6606" customFormat="false" ht="15" hidden="false" customHeight="false" outlineLevel="0" collapsed="false">
      <c r="A6606" s="4" t="s">
        <v>12422</v>
      </c>
      <c r="B6606" s="4" t="s">
        <v>3295</v>
      </c>
      <c r="C6606" s="4" t="s">
        <v>1059</v>
      </c>
      <c r="D6606" s="4" t="n">
        <v>8</v>
      </c>
      <c r="E6606" s="4" t="n">
        <v>103.63</v>
      </c>
      <c r="F6606" s="4" t="n">
        <v>829.04</v>
      </c>
      <c r="G6606" s="4" t="n">
        <f aca="false">INDEX(Data_Products!$D$2:$D$33,MATCH(C6606,Data_Products!$A$2:$A$33,0))</f>
        <v>82.55</v>
      </c>
      <c r="H6606" s="4" t="str">
        <f aca="false">INDEX(Data_Products!$C$2:$C$33,MATCH(C6606,Data_Products!$A$2:$A$33,0))</f>
        <v>Roofing</v>
      </c>
      <c r="I6606" s="10" t="n">
        <f aca="false">D6606*(E6606-G6606)</f>
        <v>168.64</v>
      </c>
      <c r="J6606" s="11" t="n">
        <f aca="false">IFERROR(I6606/F6606,0)</f>
        <v>0.203415999228023</v>
      </c>
      <c r="K6606" s="4" t="str">
        <f aca="false">IFERROR(INDEX(Data_Orders!$F$2:$F$4727,MATCH(B6606,Data_Orders!$A$2:$A$4727,0)),"")</f>
        <v>Retail</v>
      </c>
      <c r="L6606" s="4" t="str">
        <f aca="false">IFERROR(INDEX(Data_Orders!$D$2:$D$4727,MATCH(B6606,Data_Orders!$A$2:$A$4727,0)),"")</f>
        <v>Birmingham South</v>
      </c>
    </row>
    <row r="6607" customFormat="false" ht="15" hidden="false" customHeight="false" outlineLevel="0" collapsed="false">
      <c r="A6607" s="4" t="s">
        <v>12423</v>
      </c>
      <c r="B6607" s="4" t="s">
        <v>3295</v>
      </c>
      <c r="C6607" s="4" t="s">
        <v>1032</v>
      </c>
      <c r="D6607" s="4" t="n">
        <v>5</v>
      </c>
      <c r="E6607" s="4" t="n">
        <v>99.65</v>
      </c>
      <c r="F6607" s="4" t="n">
        <v>498.25</v>
      </c>
      <c r="G6607" s="4" t="n">
        <f aca="false">INDEX(Data_Products!$D$2:$D$33,MATCH(C6607,Data_Products!$A$2:$A$33,0))</f>
        <v>58.26</v>
      </c>
      <c r="H6607" s="4" t="str">
        <f aca="false">INDEX(Data_Products!$C$2:$C$33,MATCH(C6607,Data_Products!$A$2:$A$33,0))</f>
        <v>Insulation</v>
      </c>
      <c r="I6607" s="10" t="n">
        <f aca="false">D6607*(E6607-G6607)</f>
        <v>206.95</v>
      </c>
      <c r="J6607" s="11" t="n">
        <f aca="false">IFERROR(I6607/F6607,0)</f>
        <v>0.415353738083292</v>
      </c>
      <c r="K6607" s="4" t="str">
        <f aca="false">IFERROR(INDEX(Data_Orders!$F$2:$F$4727,MATCH(B6607,Data_Orders!$A$2:$A$4727,0)),"")</f>
        <v>Retail</v>
      </c>
      <c r="L6607" s="4" t="str">
        <f aca="false">IFERROR(INDEX(Data_Orders!$D$2:$D$4727,MATCH(B6607,Data_Orders!$A$2:$A$4727,0)),"")</f>
        <v>Birmingham South</v>
      </c>
    </row>
    <row r="6608" customFormat="false" ht="15" hidden="false" customHeight="false" outlineLevel="0" collapsed="false">
      <c r="A6608" s="4" t="s">
        <v>12424</v>
      </c>
      <c r="B6608" s="4" t="s">
        <v>3296</v>
      </c>
      <c r="C6608" s="4" t="s">
        <v>1046</v>
      </c>
      <c r="D6608" s="4" t="n">
        <v>19</v>
      </c>
      <c r="E6608" s="4" t="n">
        <v>154.02</v>
      </c>
      <c r="F6608" s="4" t="n">
        <v>2926.38</v>
      </c>
      <c r="G6608" s="4" t="n">
        <f aca="false">INDEX(Data_Products!$D$2:$D$33,MATCH(C6608,Data_Products!$A$2:$A$33,0))</f>
        <v>102.1</v>
      </c>
      <c r="H6608" s="4" t="str">
        <f aca="false">INDEX(Data_Products!$C$2:$C$33,MATCH(C6608,Data_Products!$A$2:$A$33,0))</f>
        <v>Tools &amp; Fixings</v>
      </c>
      <c r="I6608" s="10" t="n">
        <f aca="false">D6608*(E6608-G6608)</f>
        <v>986.48</v>
      </c>
      <c r="J6608" s="11" t="n">
        <f aca="false">IFERROR(I6608/F6608,0)</f>
        <v>0.337099078041813</v>
      </c>
      <c r="K6608" s="4" t="str">
        <f aca="false">IFERROR(INDEX(Data_Orders!$F$2:$F$4727,MATCH(B6608,Data_Orders!$A$2:$A$4727,0)),"")</f>
        <v>Retail</v>
      </c>
      <c r="L6608" s="4" t="str">
        <f aca="false">IFERROR(INDEX(Data_Orders!$D$2:$D$4727,MATCH(B6608,Data_Orders!$A$2:$A$4727,0)),"")</f>
        <v>Birmingham South</v>
      </c>
    </row>
    <row r="6609" customFormat="false" ht="15" hidden="false" customHeight="false" outlineLevel="0" collapsed="false">
      <c r="A6609" s="4" t="s">
        <v>12425</v>
      </c>
      <c r="B6609" s="4" t="s">
        <v>3296</v>
      </c>
      <c r="C6609" s="4" t="s">
        <v>1041</v>
      </c>
      <c r="D6609" s="4" t="n">
        <v>7</v>
      </c>
      <c r="E6609" s="4" t="n">
        <v>242.75</v>
      </c>
      <c r="F6609" s="4" t="n">
        <v>1699.25</v>
      </c>
      <c r="G6609" s="4" t="n">
        <f aca="false">INDEX(Data_Products!$D$2:$D$33,MATCH(C6609,Data_Products!$A$2:$A$33,0))</f>
        <v>142.94</v>
      </c>
      <c r="H6609" s="4" t="str">
        <f aca="false">INDEX(Data_Products!$C$2:$C$33,MATCH(C6609,Data_Products!$A$2:$A$33,0))</f>
        <v>Tools &amp; Fixings</v>
      </c>
      <c r="I6609" s="10" t="n">
        <f aca="false">D6609*(E6609-G6609)</f>
        <v>698.67</v>
      </c>
      <c r="J6609" s="11" t="n">
        <f aca="false">IFERROR(I6609/F6609,0)</f>
        <v>0.411163748712667</v>
      </c>
      <c r="K6609" s="4" t="str">
        <f aca="false">IFERROR(INDEX(Data_Orders!$F$2:$F$4727,MATCH(B6609,Data_Orders!$A$2:$A$4727,0)),"")</f>
        <v>Retail</v>
      </c>
      <c r="L6609" s="4" t="str">
        <f aca="false">IFERROR(INDEX(Data_Orders!$D$2:$D$4727,MATCH(B6609,Data_Orders!$A$2:$A$4727,0)),"")</f>
        <v>Birmingham South</v>
      </c>
    </row>
    <row r="6610" customFormat="false" ht="15" hidden="false" customHeight="false" outlineLevel="0" collapsed="false">
      <c r="A6610" s="4" t="s">
        <v>12426</v>
      </c>
      <c r="B6610" s="4" t="s">
        <v>3296</v>
      </c>
      <c r="C6610" s="4" t="s">
        <v>1039</v>
      </c>
      <c r="D6610" s="4" t="n">
        <v>14</v>
      </c>
      <c r="E6610" s="4" t="n">
        <v>160.41</v>
      </c>
      <c r="F6610" s="4" t="n">
        <v>2245.74</v>
      </c>
      <c r="G6610" s="4" t="n">
        <f aca="false">INDEX(Data_Products!$D$2:$D$33,MATCH(C6610,Data_Products!$A$2:$A$33,0))</f>
        <v>99.74</v>
      </c>
      <c r="H6610" s="4" t="str">
        <f aca="false">INDEX(Data_Products!$C$2:$C$33,MATCH(C6610,Data_Products!$A$2:$A$33,0))</f>
        <v>Insulation</v>
      </c>
      <c r="I6610" s="10" t="n">
        <f aca="false">D6610*(E6610-G6610)</f>
        <v>849.38</v>
      </c>
      <c r="J6610" s="11" t="n">
        <f aca="false">IFERROR(I6610/F6610,0)</f>
        <v>0.378218315566361</v>
      </c>
      <c r="K6610" s="4" t="str">
        <f aca="false">IFERROR(INDEX(Data_Orders!$F$2:$F$4727,MATCH(B6610,Data_Orders!$A$2:$A$4727,0)),"")</f>
        <v>Retail</v>
      </c>
      <c r="L6610" s="4" t="str">
        <f aca="false">IFERROR(INDEX(Data_Orders!$D$2:$D$4727,MATCH(B6610,Data_Orders!$A$2:$A$4727,0)),"")</f>
        <v>Birmingham South</v>
      </c>
    </row>
    <row r="6611" customFormat="false" ht="15" hidden="false" customHeight="false" outlineLevel="0" collapsed="false">
      <c r="A6611" s="4" t="s">
        <v>12427</v>
      </c>
      <c r="B6611" s="4" t="s">
        <v>3296</v>
      </c>
      <c r="C6611" s="4" t="s">
        <v>1050</v>
      </c>
      <c r="D6611" s="4" t="n">
        <v>12</v>
      </c>
      <c r="E6611" s="4" t="n">
        <v>238.63</v>
      </c>
      <c r="F6611" s="4" t="n">
        <v>2863.56</v>
      </c>
      <c r="G6611" s="4" t="n">
        <f aca="false">INDEX(Data_Products!$D$2:$D$33,MATCH(C6611,Data_Products!$A$2:$A$33,0))</f>
        <v>148.91</v>
      </c>
      <c r="H6611" s="4" t="str">
        <f aca="false">INDEX(Data_Products!$C$2:$C$33,MATCH(C6611,Data_Products!$A$2:$A$33,0))</f>
        <v>Tools &amp; Fixings</v>
      </c>
      <c r="I6611" s="10" t="n">
        <f aca="false">D6611*(E6611-G6611)</f>
        <v>1076.64</v>
      </c>
      <c r="J6611" s="11" t="n">
        <f aca="false">IFERROR(I6611/F6611,0)</f>
        <v>0.375979549930855</v>
      </c>
      <c r="K6611" s="4" t="str">
        <f aca="false">IFERROR(INDEX(Data_Orders!$F$2:$F$4727,MATCH(B6611,Data_Orders!$A$2:$A$4727,0)),"")</f>
        <v>Retail</v>
      </c>
      <c r="L6611" s="4" t="str">
        <f aca="false">IFERROR(INDEX(Data_Orders!$D$2:$D$4727,MATCH(B6611,Data_Orders!$A$2:$A$4727,0)),"")</f>
        <v>Birmingham South</v>
      </c>
    </row>
    <row r="6612" customFormat="false" ht="15" hidden="false" customHeight="false" outlineLevel="0" collapsed="false">
      <c r="A6612" s="4" t="s">
        <v>12428</v>
      </c>
      <c r="B6612" s="4" t="s">
        <v>3296</v>
      </c>
      <c r="C6612" s="4" t="s">
        <v>1048</v>
      </c>
      <c r="D6612" s="4" t="n">
        <v>5</v>
      </c>
      <c r="E6612" s="4" t="n">
        <v>112.72</v>
      </c>
      <c r="F6612" s="4" t="n">
        <v>563.6</v>
      </c>
      <c r="G6612" s="4" t="n">
        <f aca="false">INDEX(Data_Products!$D$2:$D$33,MATCH(C6612,Data_Products!$A$2:$A$33,0))</f>
        <v>83.21</v>
      </c>
      <c r="H6612" s="4" t="str">
        <f aca="false">INDEX(Data_Products!$C$2:$C$33,MATCH(C6612,Data_Products!$A$2:$A$33,0))</f>
        <v>Tools &amp; Fixings</v>
      </c>
      <c r="I6612" s="10" t="n">
        <f aca="false">D6612*(E6612-G6612)</f>
        <v>147.55</v>
      </c>
      <c r="J6612" s="11" t="n">
        <f aca="false">IFERROR(I6612/F6612,0)</f>
        <v>0.26179914833215</v>
      </c>
      <c r="K6612" s="4" t="str">
        <f aca="false">IFERROR(INDEX(Data_Orders!$F$2:$F$4727,MATCH(B6612,Data_Orders!$A$2:$A$4727,0)),"")</f>
        <v>Retail</v>
      </c>
      <c r="L6612" s="4" t="str">
        <f aca="false">IFERROR(INDEX(Data_Orders!$D$2:$D$4727,MATCH(B6612,Data_Orders!$A$2:$A$4727,0)),"")</f>
        <v>Birmingham South</v>
      </c>
    </row>
    <row r="6613" customFormat="false" ht="15" hidden="false" customHeight="false" outlineLevel="0" collapsed="false">
      <c r="A6613" s="4" t="s">
        <v>12429</v>
      </c>
      <c r="B6613" s="4" t="s">
        <v>3297</v>
      </c>
      <c r="C6613" s="4" t="s">
        <v>1028</v>
      </c>
      <c r="D6613" s="4" t="n">
        <v>4</v>
      </c>
      <c r="E6613" s="4" t="n">
        <v>118.79</v>
      </c>
      <c r="F6613" s="4" t="n">
        <v>475.16</v>
      </c>
      <c r="G6613" s="4" t="n">
        <f aca="false">INDEX(Data_Products!$D$2:$D$33,MATCH(C6613,Data_Products!$A$2:$A$33,0))</f>
        <v>81.07</v>
      </c>
      <c r="H6613" s="4" t="str">
        <f aca="false">INDEX(Data_Products!$C$2:$C$33,MATCH(C6613,Data_Products!$A$2:$A$33,0))</f>
        <v>Cement &amp; Aggregates</v>
      </c>
      <c r="I6613" s="10" t="n">
        <f aca="false">D6613*(E6613-G6613)</f>
        <v>150.88</v>
      </c>
      <c r="J6613" s="11" t="n">
        <f aca="false">IFERROR(I6613/F6613,0)</f>
        <v>0.317535146056065</v>
      </c>
      <c r="K6613" s="4" t="str">
        <f aca="false">IFERROR(INDEX(Data_Orders!$F$2:$F$4727,MATCH(B6613,Data_Orders!$A$2:$A$4727,0)),"")</f>
        <v>Retail</v>
      </c>
      <c r="L6613" s="4" t="str">
        <f aca="false">IFERROR(INDEX(Data_Orders!$D$2:$D$4727,MATCH(B6613,Data_Orders!$A$2:$A$4727,0)),"")</f>
        <v>Birmingham South</v>
      </c>
    </row>
    <row r="6614" customFormat="false" ht="15" hidden="false" customHeight="false" outlineLevel="0" collapsed="false">
      <c r="A6614" s="4" t="s">
        <v>12430</v>
      </c>
      <c r="B6614" s="4" t="s">
        <v>3297</v>
      </c>
      <c r="C6614" s="4" t="s">
        <v>1077</v>
      </c>
      <c r="D6614" s="4" t="n">
        <v>14</v>
      </c>
      <c r="E6614" s="4" t="n">
        <v>46.61</v>
      </c>
      <c r="F6614" s="4" t="n">
        <v>652.54</v>
      </c>
      <c r="G6614" s="4" t="n">
        <f aca="false">INDEX(Data_Products!$D$2:$D$33,MATCH(C6614,Data_Products!$A$2:$A$33,0))</f>
        <v>36.87</v>
      </c>
      <c r="H6614" s="4" t="str">
        <f aca="false">INDEX(Data_Products!$C$2:$C$33,MATCH(C6614,Data_Products!$A$2:$A$33,0))</f>
        <v>Landscaping</v>
      </c>
      <c r="I6614" s="10" t="n">
        <f aca="false">D6614*(E6614-G6614)</f>
        <v>136.36</v>
      </c>
      <c r="J6614" s="11" t="n">
        <f aca="false">IFERROR(I6614/F6614,0)</f>
        <v>0.208968032611028</v>
      </c>
      <c r="K6614" s="4" t="str">
        <f aca="false">IFERROR(INDEX(Data_Orders!$F$2:$F$4727,MATCH(B6614,Data_Orders!$A$2:$A$4727,0)),"")</f>
        <v>Retail</v>
      </c>
      <c r="L6614" s="4" t="str">
        <f aca="false">IFERROR(INDEX(Data_Orders!$D$2:$D$4727,MATCH(B6614,Data_Orders!$A$2:$A$4727,0)),"")</f>
        <v>Birmingham South</v>
      </c>
    </row>
    <row r="6615" customFormat="false" ht="15" hidden="false" customHeight="false" outlineLevel="0" collapsed="false">
      <c r="A6615" s="4" t="s">
        <v>12431</v>
      </c>
      <c r="B6615" s="4" t="s">
        <v>3297</v>
      </c>
      <c r="C6615" s="4" t="s">
        <v>1044</v>
      </c>
      <c r="D6615" s="4" t="n">
        <v>3</v>
      </c>
      <c r="E6615" s="4" t="n">
        <v>190.44</v>
      </c>
      <c r="F6615" s="4" t="n">
        <v>571.32</v>
      </c>
      <c r="G6615" s="4" t="n">
        <f aca="false">INDEX(Data_Products!$D$2:$D$33,MATCH(C6615,Data_Products!$A$2:$A$33,0))</f>
        <v>115.48</v>
      </c>
      <c r="H6615" s="4" t="str">
        <f aca="false">INDEX(Data_Products!$C$2:$C$33,MATCH(C6615,Data_Products!$A$2:$A$33,0))</f>
        <v>Tools &amp; Fixings</v>
      </c>
      <c r="I6615" s="10" t="n">
        <f aca="false">D6615*(E6615-G6615)</f>
        <v>224.88</v>
      </c>
      <c r="J6615" s="11" t="n">
        <f aca="false">IFERROR(I6615/F6615,0)</f>
        <v>0.393614786809494</v>
      </c>
      <c r="K6615" s="4" t="str">
        <f aca="false">IFERROR(INDEX(Data_Orders!$F$2:$F$4727,MATCH(B6615,Data_Orders!$A$2:$A$4727,0)),"")</f>
        <v>Retail</v>
      </c>
      <c r="L6615" s="4" t="str">
        <f aca="false">IFERROR(INDEX(Data_Orders!$D$2:$D$4727,MATCH(B6615,Data_Orders!$A$2:$A$4727,0)),"")</f>
        <v>Birmingham South</v>
      </c>
    </row>
    <row r="6616" customFormat="false" ht="15" hidden="false" customHeight="false" outlineLevel="0" collapsed="false">
      <c r="A6616" s="4" t="s">
        <v>12432</v>
      </c>
      <c r="B6616" s="4" t="s">
        <v>3298</v>
      </c>
      <c r="C6616" s="4" t="s">
        <v>1075</v>
      </c>
      <c r="D6616" s="4" t="n">
        <v>10</v>
      </c>
      <c r="E6616" s="4" t="n">
        <v>98.61</v>
      </c>
      <c r="F6616" s="4" t="n">
        <v>986.1</v>
      </c>
      <c r="G6616" s="4" t="n">
        <f aca="false">INDEX(Data_Products!$D$2:$D$33,MATCH(C6616,Data_Products!$A$2:$A$33,0))</f>
        <v>74.84</v>
      </c>
      <c r="H6616" s="4" t="str">
        <f aca="false">INDEX(Data_Products!$C$2:$C$33,MATCH(C6616,Data_Products!$A$2:$A$33,0))</f>
        <v>Landscaping</v>
      </c>
      <c r="I6616" s="10" t="n">
        <f aca="false">D6616*(E6616-G6616)</f>
        <v>237.7</v>
      </c>
      <c r="J6616" s="11" t="n">
        <f aca="false">IFERROR(I6616/F6616,0)</f>
        <v>0.24105060338708</v>
      </c>
      <c r="K6616" s="4" t="str">
        <f aca="false">IFERROR(INDEX(Data_Orders!$F$2:$F$4727,MATCH(B6616,Data_Orders!$A$2:$A$4727,0)),"")</f>
        <v>Retail</v>
      </c>
      <c r="L6616" s="4" t="str">
        <f aca="false">IFERROR(INDEX(Data_Orders!$D$2:$D$4727,MATCH(B6616,Data_Orders!$A$2:$A$4727,0)),"")</f>
        <v>Birmingham South</v>
      </c>
    </row>
    <row r="6617" customFormat="false" ht="15" hidden="false" customHeight="false" outlineLevel="0" collapsed="false">
      <c r="A6617" s="4" t="s">
        <v>12433</v>
      </c>
      <c r="B6617" s="4" t="s">
        <v>3298</v>
      </c>
      <c r="C6617" s="4" t="s">
        <v>1019</v>
      </c>
      <c r="D6617" s="4" t="n">
        <v>18</v>
      </c>
      <c r="E6617" s="4" t="n">
        <v>79.76</v>
      </c>
      <c r="F6617" s="4" t="n">
        <v>1435.68</v>
      </c>
      <c r="G6617" s="4" t="n">
        <f aca="false">INDEX(Data_Products!$D$2:$D$33,MATCH(C6617,Data_Products!$A$2:$A$33,0))</f>
        <v>59.07</v>
      </c>
      <c r="H6617" s="4" t="str">
        <f aca="false">INDEX(Data_Products!$C$2:$C$33,MATCH(C6617,Data_Products!$A$2:$A$33,0))</f>
        <v>Timber</v>
      </c>
      <c r="I6617" s="10" t="n">
        <f aca="false">D6617*(E6617-G6617)</f>
        <v>372.42</v>
      </c>
      <c r="J6617" s="11" t="n">
        <f aca="false">IFERROR(I6617/F6617,0)</f>
        <v>0.259403209628887</v>
      </c>
      <c r="K6617" s="4" t="str">
        <f aca="false">IFERROR(INDEX(Data_Orders!$F$2:$F$4727,MATCH(B6617,Data_Orders!$A$2:$A$4727,0)),"")</f>
        <v>Retail</v>
      </c>
      <c r="L6617" s="4" t="str">
        <f aca="false">IFERROR(INDEX(Data_Orders!$D$2:$D$4727,MATCH(B6617,Data_Orders!$A$2:$A$4727,0)),"")</f>
        <v>Birmingham South</v>
      </c>
    </row>
    <row r="6618" customFormat="false" ht="15" hidden="false" customHeight="false" outlineLevel="0" collapsed="false">
      <c r="A6618" s="4" t="s">
        <v>12434</v>
      </c>
      <c r="B6618" s="4" t="s">
        <v>3298</v>
      </c>
      <c r="C6618" s="4" t="s">
        <v>1044</v>
      </c>
      <c r="D6618" s="4" t="n">
        <v>3</v>
      </c>
      <c r="E6618" s="4" t="n">
        <v>190.44</v>
      </c>
      <c r="F6618" s="4" t="n">
        <v>571.32</v>
      </c>
      <c r="G6618" s="4" t="n">
        <f aca="false">INDEX(Data_Products!$D$2:$D$33,MATCH(C6618,Data_Products!$A$2:$A$33,0))</f>
        <v>115.48</v>
      </c>
      <c r="H6618" s="4" t="str">
        <f aca="false">INDEX(Data_Products!$C$2:$C$33,MATCH(C6618,Data_Products!$A$2:$A$33,0))</f>
        <v>Tools &amp; Fixings</v>
      </c>
      <c r="I6618" s="10" t="n">
        <f aca="false">D6618*(E6618-G6618)</f>
        <v>224.88</v>
      </c>
      <c r="J6618" s="11" t="n">
        <f aca="false">IFERROR(I6618/F6618,0)</f>
        <v>0.393614786809494</v>
      </c>
      <c r="K6618" s="4" t="str">
        <f aca="false">IFERROR(INDEX(Data_Orders!$F$2:$F$4727,MATCH(B6618,Data_Orders!$A$2:$A$4727,0)),"")</f>
        <v>Retail</v>
      </c>
      <c r="L6618" s="4" t="str">
        <f aca="false">IFERROR(INDEX(Data_Orders!$D$2:$D$4727,MATCH(B6618,Data_Orders!$A$2:$A$4727,0)),"")</f>
        <v>Birmingham South</v>
      </c>
    </row>
    <row r="6619" customFormat="false" ht="15" hidden="false" customHeight="false" outlineLevel="0" collapsed="false">
      <c r="A6619" s="4" t="s">
        <v>12435</v>
      </c>
      <c r="B6619" s="4" t="s">
        <v>3298</v>
      </c>
      <c r="C6619" s="4" t="s">
        <v>1024</v>
      </c>
      <c r="D6619" s="4" t="n">
        <v>7</v>
      </c>
      <c r="E6619" s="4" t="n">
        <v>137.14</v>
      </c>
      <c r="F6619" s="4" t="n">
        <v>959.98</v>
      </c>
      <c r="G6619" s="4" t="n">
        <f aca="false">INDEX(Data_Products!$D$2:$D$33,MATCH(C6619,Data_Products!$A$2:$A$33,0))</f>
        <v>99.99</v>
      </c>
      <c r="H6619" s="4" t="str">
        <f aca="false">INDEX(Data_Products!$C$2:$C$33,MATCH(C6619,Data_Products!$A$2:$A$33,0))</f>
        <v>Cement &amp; Aggregates</v>
      </c>
      <c r="I6619" s="10" t="n">
        <f aca="false">D6619*(E6619-G6619)</f>
        <v>260.05</v>
      </c>
      <c r="J6619" s="11" t="n">
        <f aca="false">IFERROR(I6619/F6619,0)</f>
        <v>0.270891060230421</v>
      </c>
      <c r="K6619" s="4" t="str">
        <f aca="false">IFERROR(INDEX(Data_Orders!$F$2:$F$4727,MATCH(B6619,Data_Orders!$A$2:$A$4727,0)),"")</f>
        <v>Retail</v>
      </c>
      <c r="L6619" s="4" t="str">
        <f aca="false">IFERROR(INDEX(Data_Orders!$D$2:$D$4727,MATCH(B6619,Data_Orders!$A$2:$A$4727,0)),"")</f>
        <v>Birmingham South</v>
      </c>
    </row>
    <row r="6620" customFormat="false" ht="15" hidden="false" customHeight="false" outlineLevel="0" collapsed="false">
      <c r="A6620" s="4" t="s">
        <v>12436</v>
      </c>
      <c r="B6620" s="4" t="s">
        <v>3298</v>
      </c>
      <c r="C6620" s="4" t="s">
        <v>1066</v>
      </c>
      <c r="D6620" s="4" t="n">
        <v>3</v>
      </c>
      <c r="E6620" s="4" t="n">
        <v>209.69</v>
      </c>
      <c r="F6620" s="4" t="n">
        <v>629.07</v>
      </c>
      <c r="G6620" s="4" t="n">
        <f aca="false">INDEX(Data_Products!$D$2:$D$33,MATCH(C6620,Data_Products!$A$2:$A$33,0))</f>
        <v>144.38</v>
      </c>
      <c r="H6620" s="4" t="str">
        <f aca="false">INDEX(Data_Products!$C$2:$C$33,MATCH(C6620,Data_Products!$A$2:$A$33,0))</f>
        <v>Plumbing &amp; Drainage</v>
      </c>
      <c r="I6620" s="10" t="n">
        <f aca="false">D6620*(E6620-G6620)</f>
        <v>195.93</v>
      </c>
      <c r="J6620" s="11" t="n">
        <f aca="false">IFERROR(I6620/F6620,0)</f>
        <v>0.311459773952024</v>
      </c>
      <c r="K6620" s="4" t="str">
        <f aca="false">IFERROR(INDEX(Data_Orders!$F$2:$F$4727,MATCH(B6620,Data_Orders!$A$2:$A$4727,0)),"")</f>
        <v>Retail</v>
      </c>
      <c r="L6620" s="4" t="str">
        <f aca="false">IFERROR(INDEX(Data_Orders!$D$2:$D$4727,MATCH(B6620,Data_Orders!$A$2:$A$4727,0)),"")</f>
        <v>Birmingham South</v>
      </c>
    </row>
    <row r="6621" customFormat="false" ht="15" hidden="false" customHeight="false" outlineLevel="0" collapsed="false">
      <c r="A6621" s="4" t="s">
        <v>12437</v>
      </c>
      <c r="B6621" s="4" t="s">
        <v>3299</v>
      </c>
      <c r="C6621" s="4" t="s">
        <v>1032</v>
      </c>
      <c r="D6621" s="4" t="n">
        <v>12</v>
      </c>
      <c r="E6621" s="4" t="n">
        <v>99.65</v>
      </c>
      <c r="F6621" s="4" t="n">
        <v>1195.8</v>
      </c>
      <c r="G6621" s="4" t="n">
        <f aca="false">INDEX(Data_Products!$D$2:$D$33,MATCH(C6621,Data_Products!$A$2:$A$33,0))</f>
        <v>58.26</v>
      </c>
      <c r="H6621" s="4" t="str">
        <f aca="false">INDEX(Data_Products!$C$2:$C$33,MATCH(C6621,Data_Products!$A$2:$A$33,0))</f>
        <v>Insulation</v>
      </c>
      <c r="I6621" s="10" t="n">
        <f aca="false">D6621*(E6621-G6621)</f>
        <v>496.68</v>
      </c>
      <c r="J6621" s="11" t="n">
        <f aca="false">IFERROR(I6621/F6621,0)</f>
        <v>0.415353738083292</v>
      </c>
      <c r="K6621" s="4" t="str">
        <f aca="false">IFERROR(INDEX(Data_Orders!$F$2:$F$4727,MATCH(B6621,Data_Orders!$A$2:$A$4727,0)),"")</f>
        <v>Retail</v>
      </c>
      <c r="L6621" s="4" t="str">
        <f aca="false">IFERROR(INDEX(Data_Orders!$D$2:$D$4727,MATCH(B6621,Data_Orders!$A$2:$A$4727,0)),"")</f>
        <v>Birmingham South</v>
      </c>
    </row>
    <row r="6622" customFormat="false" ht="15" hidden="false" customHeight="false" outlineLevel="0" collapsed="false">
      <c r="A6622" s="4" t="s">
        <v>12438</v>
      </c>
      <c r="B6622" s="4" t="s">
        <v>3299</v>
      </c>
      <c r="C6622" s="4" t="s">
        <v>1013</v>
      </c>
      <c r="D6622" s="4" t="n">
        <v>18</v>
      </c>
      <c r="E6622" s="4" t="n">
        <v>240.92</v>
      </c>
      <c r="F6622" s="4" t="n">
        <v>4336.56</v>
      </c>
      <c r="G6622" s="4" t="n">
        <f aca="false">INDEX(Data_Products!$D$2:$D$33,MATCH(C6622,Data_Products!$A$2:$A$33,0))</f>
        <v>168.32</v>
      </c>
      <c r="H6622" s="4" t="str">
        <f aca="false">INDEX(Data_Products!$C$2:$C$33,MATCH(C6622,Data_Products!$A$2:$A$33,0))</f>
        <v>Timber</v>
      </c>
      <c r="I6622" s="10" t="n">
        <f aca="false">D6622*(E6622-G6622)</f>
        <v>1306.8</v>
      </c>
      <c r="J6622" s="11" t="n">
        <f aca="false">IFERROR(I6622/F6622,0)</f>
        <v>0.301344844761747</v>
      </c>
      <c r="K6622" s="4" t="str">
        <f aca="false">IFERROR(INDEX(Data_Orders!$F$2:$F$4727,MATCH(B6622,Data_Orders!$A$2:$A$4727,0)),"")</f>
        <v>Retail</v>
      </c>
      <c r="L6622" s="4" t="str">
        <f aca="false">IFERROR(INDEX(Data_Orders!$D$2:$D$4727,MATCH(B6622,Data_Orders!$A$2:$A$4727,0)),"")</f>
        <v>Birmingham South</v>
      </c>
    </row>
    <row r="6623" customFormat="false" ht="15" hidden="false" customHeight="false" outlineLevel="0" collapsed="false">
      <c r="A6623" s="4" t="s">
        <v>12439</v>
      </c>
      <c r="B6623" s="4" t="s">
        <v>3299</v>
      </c>
      <c r="C6623" s="4" t="s">
        <v>1019</v>
      </c>
      <c r="D6623" s="4" t="n">
        <v>20</v>
      </c>
      <c r="E6623" s="4" t="n">
        <v>79.76</v>
      </c>
      <c r="F6623" s="4" t="n">
        <v>1595.2</v>
      </c>
      <c r="G6623" s="4" t="n">
        <f aca="false">INDEX(Data_Products!$D$2:$D$33,MATCH(C6623,Data_Products!$A$2:$A$33,0))</f>
        <v>59.07</v>
      </c>
      <c r="H6623" s="4" t="str">
        <f aca="false">INDEX(Data_Products!$C$2:$C$33,MATCH(C6623,Data_Products!$A$2:$A$33,0))</f>
        <v>Timber</v>
      </c>
      <c r="I6623" s="10" t="n">
        <f aca="false">D6623*(E6623-G6623)</f>
        <v>413.8</v>
      </c>
      <c r="J6623" s="11" t="n">
        <f aca="false">IFERROR(I6623/F6623,0)</f>
        <v>0.259403209628887</v>
      </c>
      <c r="K6623" s="4" t="str">
        <f aca="false">IFERROR(INDEX(Data_Orders!$F$2:$F$4727,MATCH(B6623,Data_Orders!$A$2:$A$4727,0)),"")</f>
        <v>Retail</v>
      </c>
      <c r="L6623" s="4" t="str">
        <f aca="false">IFERROR(INDEX(Data_Orders!$D$2:$D$4727,MATCH(B6623,Data_Orders!$A$2:$A$4727,0)),"")</f>
        <v>Birmingham South</v>
      </c>
    </row>
    <row r="6624" customFormat="false" ht="15" hidden="false" customHeight="false" outlineLevel="0" collapsed="false">
      <c r="A6624" s="4" t="s">
        <v>12440</v>
      </c>
      <c r="B6624" s="4" t="s">
        <v>3300</v>
      </c>
      <c r="C6624" s="4" t="s">
        <v>1057</v>
      </c>
      <c r="D6624" s="4" t="n">
        <v>3</v>
      </c>
      <c r="E6624" s="4" t="n">
        <v>176.81</v>
      </c>
      <c r="F6624" s="4" t="n">
        <v>530.43</v>
      </c>
      <c r="G6624" s="4" t="n">
        <f aca="false">INDEX(Data_Products!$D$2:$D$33,MATCH(C6624,Data_Products!$A$2:$A$33,0))</f>
        <v>129.57</v>
      </c>
      <c r="H6624" s="4" t="str">
        <f aca="false">INDEX(Data_Products!$C$2:$C$33,MATCH(C6624,Data_Products!$A$2:$A$33,0))</f>
        <v>Roofing</v>
      </c>
      <c r="I6624" s="10" t="n">
        <f aca="false">D6624*(E6624-G6624)</f>
        <v>141.72</v>
      </c>
      <c r="J6624" s="11" t="n">
        <f aca="false">IFERROR(I6624/F6624,0)</f>
        <v>0.267179458175443</v>
      </c>
      <c r="K6624" s="4" t="str">
        <f aca="false">IFERROR(INDEX(Data_Orders!$F$2:$F$4727,MATCH(B6624,Data_Orders!$A$2:$A$4727,0)),"")</f>
        <v>Retail</v>
      </c>
      <c r="L6624" s="4" t="str">
        <f aca="false">IFERROR(INDEX(Data_Orders!$D$2:$D$4727,MATCH(B6624,Data_Orders!$A$2:$A$4727,0)),"")</f>
        <v>Birmingham South</v>
      </c>
    </row>
    <row r="6625" customFormat="false" ht="15" hidden="false" customHeight="false" outlineLevel="0" collapsed="false">
      <c r="A6625" s="4" t="s">
        <v>12441</v>
      </c>
      <c r="B6625" s="4" t="s">
        <v>3300</v>
      </c>
      <c r="C6625" s="4" t="s">
        <v>1021</v>
      </c>
      <c r="D6625" s="4" t="n">
        <v>15</v>
      </c>
      <c r="E6625" s="4" t="n">
        <v>73.76</v>
      </c>
      <c r="F6625" s="4" t="n">
        <v>1106.4</v>
      </c>
      <c r="G6625" s="4" t="n">
        <f aca="false">INDEX(Data_Products!$D$2:$D$33,MATCH(C6625,Data_Products!$A$2:$A$33,0))</f>
        <v>51.51</v>
      </c>
      <c r="H6625" s="4" t="str">
        <f aca="false">INDEX(Data_Products!$C$2:$C$33,MATCH(C6625,Data_Products!$A$2:$A$33,0))</f>
        <v>Cement &amp; Aggregates</v>
      </c>
      <c r="I6625" s="10" t="n">
        <f aca="false">D6625*(E6625-G6625)</f>
        <v>333.75</v>
      </c>
      <c r="J6625" s="11" t="n">
        <f aca="false">IFERROR(I6625/F6625,0)</f>
        <v>0.301654013015184</v>
      </c>
      <c r="K6625" s="4" t="str">
        <f aca="false">IFERROR(INDEX(Data_Orders!$F$2:$F$4727,MATCH(B6625,Data_Orders!$A$2:$A$4727,0)),"")</f>
        <v>Retail</v>
      </c>
      <c r="L6625" s="4" t="str">
        <f aca="false">IFERROR(INDEX(Data_Orders!$D$2:$D$4727,MATCH(B6625,Data_Orders!$A$2:$A$4727,0)),"")</f>
        <v>Birmingham South</v>
      </c>
    </row>
    <row r="6626" customFormat="false" ht="15" hidden="false" customHeight="false" outlineLevel="0" collapsed="false">
      <c r="A6626" s="4" t="s">
        <v>12442</v>
      </c>
      <c r="B6626" s="4" t="s">
        <v>3301</v>
      </c>
      <c r="C6626" s="4" t="s">
        <v>1073</v>
      </c>
      <c r="D6626" s="4" t="n">
        <v>12</v>
      </c>
      <c r="E6626" s="4" t="n">
        <v>231.05</v>
      </c>
      <c r="F6626" s="4" t="n">
        <v>2772.6</v>
      </c>
      <c r="G6626" s="4" t="n">
        <f aca="false">INDEX(Data_Products!$D$2:$D$33,MATCH(C6626,Data_Products!$A$2:$A$33,0))</f>
        <v>148.29</v>
      </c>
      <c r="H6626" s="4" t="str">
        <f aca="false">INDEX(Data_Products!$C$2:$C$33,MATCH(C6626,Data_Products!$A$2:$A$33,0))</f>
        <v>Landscaping</v>
      </c>
      <c r="I6626" s="10" t="n">
        <f aca="false">D6626*(E6626-G6626)</f>
        <v>993.12</v>
      </c>
      <c r="J6626" s="11" t="n">
        <f aca="false">IFERROR(I6626/F6626,0)</f>
        <v>0.358190867777537</v>
      </c>
      <c r="K6626" s="4" t="str">
        <f aca="false">IFERROR(INDEX(Data_Orders!$F$2:$F$4727,MATCH(B6626,Data_Orders!$A$2:$A$4727,0)),"")</f>
        <v>Retail</v>
      </c>
      <c r="L6626" s="4" t="str">
        <f aca="false">IFERROR(INDEX(Data_Orders!$D$2:$D$4727,MATCH(B6626,Data_Orders!$A$2:$A$4727,0)),"")</f>
        <v>Birmingham South</v>
      </c>
    </row>
    <row r="6627" customFormat="false" ht="15" hidden="false" customHeight="false" outlineLevel="0" collapsed="false">
      <c r="A6627" s="4" t="s">
        <v>12443</v>
      </c>
      <c r="B6627" s="4" t="s">
        <v>3301</v>
      </c>
      <c r="C6627" s="4" t="s">
        <v>1066</v>
      </c>
      <c r="D6627" s="4" t="n">
        <v>15</v>
      </c>
      <c r="E6627" s="4" t="n">
        <v>209.69</v>
      </c>
      <c r="F6627" s="4" t="n">
        <v>3145.35</v>
      </c>
      <c r="G6627" s="4" t="n">
        <f aca="false">INDEX(Data_Products!$D$2:$D$33,MATCH(C6627,Data_Products!$A$2:$A$33,0))</f>
        <v>144.38</v>
      </c>
      <c r="H6627" s="4" t="str">
        <f aca="false">INDEX(Data_Products!$C$2:$C$33,MATCH(C6627,Data_Products!$A$2:$A$33,0))</f>
        <v>Plumbing &amp; Drainage</v>
      </c>
      <c r="I6627" s="10" t="n">
        <f aca="false">D6627*(E6627-G6627)</f>
        <v>979.65</v>
      </c>
      <c r="J6627" s="11" t="n">
        <f aca="false">IFERROR(I6627/F6627,0)</f>
        <v>0.311459773952024</v>
      </c>
      <c r="K6627" s="4" t="str">
        <f aca="false">IFERROR(INDEX(Data_Orders!$F$2:$F$4727,MATCH(B6627,Data_Orders!$A$2:$A$4727,0)),"")</f>
        <v>Retail</v>
      </c>
      <c r="L6627" s="4" t="str">
        <f aca="false">IFERROR(INDEX(Data_Orders!$D$2:$D$4727,MATCH(B6627,Data_Orders!$A$2:$A$4727,0)),"")</f>
        <v>Birmingham South</v>
      </c>
    </row>
    <row r="6628" customFormat="false" ht="15" hidden="false" customHeight="false" outlineLevel="0" collapsed="false">
      <c r="A6628" s="4" t="s">
        <v>12444</v>
      </c>
      <c r="B6628" s="4" t="s">
        <v>3302</v>
      </c>
      <c r="C6628" s="4" t="s">
        <v>1064</v>
      </c>
      <c r="D6628" s="4" t="n">
        <v>5</v>
      </c>
      <c r="E6628" s="4" t="n">
        <v>97.63</v>
      </c>
      <c r="F6628" s="4" t="n">
        <v>488.15</v>
      </c>
      <c r="G6628" s="4" t="n">
        <f aca="false">INDEX(Data_Products!$D$2:$D$33,MATCH(C6628,Data_Products!$A$2:$A$33,0))</f>
        <v>65.21</v>
      </c>
      <c r="H6628" s="4" t="str">
        <f aca="false">INDEX(Data_Products!$C$2:$C$33,MATCH(C6628,Data_Products!$A$2:$A$33,0))</f>
        <v>Plumbing &amp; Drainage</v>
      </c>
      <c r="I6628" s="10" t="n">
        <f aca="false">D6628*(E6628-G6628)</f>
        <v>162.1</v>
      </c>
      <c r="J6628" s="11" t="n">
        <f aca="false">IFERROR(I6628/F6628,0)</f>
        <v>0.332070060432244</v>
      </c>
      <c r="K6628" s="4" t="str">
        <f aca="false">IFERROR(INDEX(Data_Orders!$F$2:$F$4727,MATCH(B6628,Data_Orders!$A$2:$A$4727,0)),"")</f>
        <v>Retail</v>
      </c>
      <c r="L6628" s="4" t="str">
        <f aca="false">IFERROR(INDEX(Data_Orders!$D$2:$D$4727,MATCH(B6628,Data_Orders!$A$2:$A$4727,0)),"")</f>
        <v>Birmingham South</v>
      </c>
    </row>
    <row r="6629" customFormat="false" ht="15" hidden="false" customHeight="false" outlineLevel="0" collapsed="false">
      <c r="A6629" s="4" t="s">
        <v>12445</v>
      </c>
      <c r="B6629" s="4" t="s">
        <v>3302</v>
      </c>
      <c r="C6629" s="4" t="s">
        <v>1073</v>
      </c>
      <c r="D6629" s="4" t="n">
        <v>14</v>
      </c>
      <c r="E6629" s="4" t="n">
        <v>231.05</v>
      </c>
      <c r="F6629" s="4" t="n">
        <v>3234.7</v>
      </c>
      <c r="G6629" s="4" t="n">
        <f aca="false">INDEX(Data_Products!$D$2:$D$33,MATCH(C6629,Data_Products!$A$2:$A$33,0))</f>
        <v>148.29</v>
      </c>
      <c r="H6629" s="4" t="str">
        <f aca="false">INDEX(Data_Products!$C$2:$C$33,MATCH(C6629,Data_Products!$A$2:$A$33,0))</f>
        <v>Landscaping</v>
      </c>
      <c r="I6629" s="10" t="n">
        <f aca="false">D6629*(E6629-G6629)</f>
        <v>1158.64</v>
      </c>
      <c r="J6629" s="11" t="n">
        <f aca="false">IFERROR(I6629/F6629,0)</f>
        <v>0.358190867777537</v>
      </c>
      <c r="K6629" s="4" t="str">
        <f aca="false">IFERROR(INDEX(Data_Orders!$F$2:$F$4727,MATCH(B6629,Data_Orders!$A$2:$A$4727,0)),"")</f>
        <v>Retail</v>
      </c>
      <c r="L6629" s="4" t="str">
        <f aca="false">IFERROR(INDEX(Data_Orders!$D$2:$D$4727,MATCH(B6629,Data_Orders!$A$2:$A$4727,0)),"")</f>
        <v>Birmingham South</v>
      </c>
    </row>
    <row r="6630" customFormat="false" ht="15" hidden="false" customHeight="false" outlineLevel="0" collapsed="false">
      <c r="A6630" s="4" t="s">
        <v>12446</v>
      </c>
      <c r="B6630" s="4" t="s">
        <v>3302</v>
      </c>
      <c r="C6630" s="4" t="s">
        <v>1068</v>
      </c>
      <c r="D6630" s="4" t="n">
        <v>17</v>
      </c>
      <c r="E6630" s="4" t="n">
        <v>86.28</v>
      </c>
      <c r="F6630" s="4" t="n">
        <v>1466.76</v>
      </c>
      <c r="G6630" s="4" t="n">
        <f aca="false">INDEX(Data_Products!$D$2:$D$33,MATCH(C6630,Data_Products!$A$2:$A$33,0))</f>
        <v>68.55</v>
      </c>
      <c r="H6630" s="4" t="str">
        <f aca="false">INDEX(Data_Products!$C$2:$C$33,MATCH(C6630,Data_Products!$A$2:$A$33,0))</f>
        <v>Plumbing &amp; Drainage</v>
      </c>
      <c r="I6630" s="10" t="n">
        <f aca="false">D6630*(E6630-G6630)</f>
        <v>301.41</v>
      </c>
      <c r="J6630" s="11" t="n">
        <f aca="false">IFERROR(I6630/F6630,0)</f>
        <v>0.205493741307371</v>
      </c>
      <c r="K6630" s="4" t="str">
        <f aca="false">IFERROR(INDEX(Data_Orders!$F$2:$F$4727,MATCH(B6630,Data_Orders!$A$2:$A$4727,0)),"")</f>
        <v>Retail</v>
      </c>
      <c r="L6630" s="4" t="str">
        <f aca="false">IFERROR(INDEX(Data_Orders!$D$2:$D$4727,MATCH(B6630,Data_Orders!$A$2:$A$4727,0)),"")</f>
        <v>Birmingham South</v>
      </c>
    </row>
    <row r="6631" customFormat="false" ht="15" hidden="false" customHeight="false" outlineLevel="0" collapsed="false">
      <c r="A6631" s="4" t="s">
        <v>12447</v>
      </c>
      <c r="B6631" s="4" t="s">
        <v>3302</v>
      </c>
      <c r="C6631" s="4" t="s">
        <v>1026</v>
      </c>
      <c r="D6631" s="4" t="n">
        <v>2</v>
      </c>
      <c r="E6631" s="4" t="n">
        <v>184.05</v>
      </c>
      <c r="F6631" s="4" t="n">
        <v>368.1</v>
      </c>
      <c r="G6631" s="4" t="n">
        <f aca="false">INDEX(Data_Products!$D$2:$D$33,MATCH(C6631,Data_Products!$A$2:$A$33,0))</f>
        <v>147.44</v>
      </c>
      <c r="H6631" s="4" t="str">
        <f aca="false">INDEX(Data_Products!$C$2:$C$33,MATCH(C6631,Data_Products!$A$2:$A$33,0))</f>
        <v>Cement &amp; Aggregates</v>
      </c>
      <c r="I6631" s="10" t="n">
        <f aca="false">D6631*(E6631-G6631)</f>
        <v>73.22</v>
      </c>
      <c r="J6631" s="11" t="n">
        <f aca="false">IFERROR(I6631/F6631,0)</f>
        <v>0.19891333876664</v>
      </c>
      <c r="K6631" s="4" t="str">
        <f aca="false">IFERROR(INDEX(Data_Orders!$F$2:$F$4727,MATCH(B6631,Data_Orders!$A$2:$A$4727,0)),"")</f>
        <v>Retail</v>
      </c>
      <c r="L6631" s="4" t="str">
        <f aca="false">IFERROR(INDEX(Data_Orders!$D$2:$D$4727,MATCH(B6631,Data_Orders!$A$2:$A$4727,0)),"")</f>
        <v>Birmingham South</v>
      </c>
    </row>
    <row r="6632" customFormat="false" ht="15" hidden="false" customHeight="false" outlineLevel="0" collapsed="false">
      <c r="A6632" s="4" t="s">
        <v>12448</v>
      </c>
      <c r="B6632" s="4" t="s">
        <v>3302</v>
      </c>
      <c r="C6632" s="4" t="s">
        <v>1032</v>
      </c>
      <c r="D6632" s="4" t="n">
        <v>13</v>
      </c>
      <c r="E6632" s="4" t="n">
        <v>99.65</v>
      </c>
      <c r="F6632" s="4" t="n">
        <v>1295.45</v>
      </c>
      <c r="G6632" s="4" t="n">
        <f aca="false">INDEX(Data_Products!$D$2:$D$33,MATCH(C6632,Data_Products!$A$2:$A$33,0))</f>
        <v>58.26</v>
      </c>
      <c r="H6632" s="4" t="str">
        <f aca="false">INDEX(Data_Products!$C$2:$C$33,MATCH(C6632,Data_Products!$A$2:$A$33,0))</f>
        <v>Insulation</v>
      </c>
      <c r="I6632" s="10" t="n">
        <f aca="false">D6632*(E6632-G6632)</f>
        <v>538.07</v>
      </c>
      <c r="J6632" s="11" t="n">
        <f aca="false">IFERROR(I6632/F6632,0)</f>
        <v>0.415353738083292</v>
      </c>
      <c r="K6632" s="4" t="str">
        <f aca="false">IFERROR(INDEX(Data_Orders!$F$2:$F$4727,MATCH(B6632,Data_Orders!$A$2:$A$4727,0)),"")</f>
        <v>Retail</v>
      </c>
      <c r="L6632" s="4" t="str">
        <f aca="false">IFERROR(INDEX(Data_Orders!$D$2:$D$4727,MATCH(B6632,Data_Orders!$A$2:$A$4727,0)),"")</f>
        <v>Birmingham South</v>
      </c>
    </row>
    <row r="6633" customFormat="false" ht="15" hidden="false" customHeight="false" outlineLevel="0" collapsed="false">
      <c r="A6633" s="4" t="s">
        <v>12449</v>
      </c>
      <c r="B6633" s="4" t="s">
        <v>3303</v>
      </c>
      <c r="C6633" s="4" t="s">
        <v>1048</v>
      </c>
      <c r="D6633" s="4" t="n">
        <v>14</v>
      </c>
      <c r="E6633" s="4" t="n">
        <v>112.72</v>
      </c>
      <c r="F6633" s="4" t="n">
        <v>1578.08</v>
      </c>
      <c r="G6633" s="4" t="n">
        <f aca="false">INDEX(Data_Products!$D$2:$D$33,MATCH(C6633,Data_Products!$A$2:$A$33,0))</f>
        <v>83.21</v>
      </c>
      <c r="H6633" s="4" t="str">
        <f aca="false">INDEX(Data_Products!$C$2:$C$33,MATCH(C6633,Data_Products!$A$2:$A$33,0))</f>
        <v>Tools &amp; Fixings</v>
      </c>
      <c r="I6633" s="10" t="n">
        <f aca="false">D6633*(E6633-G6633)</f>
        <v>413.14</v>
      </c>
      <c r="J6633" s="11" t="n">
        <f aca="false">IFERROR(I6633/F6633,0)</f>
        <v>0.261799148332151</v>
      </c>
      <c r="K6633" s="4" t="str">
        <f aca="false">IFERROR(INDEX(Data_Orders!$F$2:$F$4727,MATCH(B6633,Data_Orders!$A$2:$A$4727,0)),"")</f>
        <v>Retail</v>
      </c>
      <c r="L6633" s="4" t="str">
        <f aca="false">IFERROR(INDEX(Data_Orders!$D$2:$D$4727,MATCH(B6633,Data_Orders!$A$2:$A$4727,0)),"")</f>
        <v>Birmingham South</v>
      </c>
    </row>
    <row r="6634" customFormat="false" ht="15" hidden="false" customHeight="false" outlineLevel="0" collapsed="false">
      <c r="A6634" s="4" t="s">
        <v>12450</v>
      </c>
      <c r="B6634" s="4" t="s">
        <v>3303</v>
      </c>
      <c r="C6634" s="4" t="s">
        <v>1039</v>
      </c>
      <c r="D6634" s="4" t="n">
        <v>15</v>
      </c>
      <c r="E6634" s="4" t="n">
        <v>160.41</v>
      </c>
      <c r="F6634" s="4" t="n">
        <v>2406.15</v>
      </c>
      <c r="G6634" s="4" t="n">
        <f aca="false">INDEX(Data_Products!$D$2:$D$33,MATCH(C6634,Data_Products!$A$2:$A$33,0))</f>
        <v>99.74</v>
      </c>
      <c r="H6634" s="4" t="str">
        <f aca="false">INDEX(Data_Products!$C$2:$C$33,MATCH(C6634,Data_Products!$A$2:$A$33,0))</f>
        <v>Insulation</v>
      </c>
      <c r="I6634" s="10" t="n">
        <f aca="false">D6634*(E6634-G6634)</f>
        <v>910.05</v>
      </c>
      <c r="J6634" s="11" t="n">
        <f aca="false">IFERROR(I6634/F6634,0)</f>
        <v>0.378218315566361</v>
      </c>
      <c r="K6634" s="4" t="str">
        <f aca="false">IFERROR(INDEX(Data_Orders!$F$2:$F$4727,MATCH(B6634,Data_Orders!$A$2:$A$4727,0)),"")</f>
        <v>Retail</v>
      </c>
      <c r="L6634" s="4" t="str">
        <f aca="false">IFERROR(INDEX(Data_Orders!$D$2:$D$4727,MATCH(B6634,Data_Orders!$A$2:$A$4727,0)),"")</f>
        <v>Birmingham South</v>
      </c>
    </row>
    <row r="6635" customFormat="false" ht="15" hidden="false" customHeight="false" outlineLevel="0" collapsed="false">
      <c r="A6635" s="4" t="s">
        <v>12451</v>
      </c>
      <c r="B6635" s="4" t="s">
        <v>3303</v>
      </c>
      <c r="C6635" s="4" t="s">
        <v>1013</v>
      </c>
      <c r="D6635" s="4" t="n">
        <v>7</v>
      </c>
      <c r="E6635" s="4" t="n">
        <v>240.92</v>
      </c>
      <c r="F6635" s="4" t="n">
        <v>1686.44</v>
      </c>
      <c r="G6635" s="4" t="n">
        <f aca="false">INDEX(Data_Products!$D$2:$D$33,MATCH(C6635,Data_Products!$A$2:$A$33,0))</f>
        <v>168.32</v>
      </c>
      <c r="H6635" s="4" t="str">
        <f aca="false">INDEX(Data_Products!$C$2:$C$33,MATCH(C6635,Data_Products!$A$2:$A$33,0))</f>
        <v>Timber</v>
      </c>
      <c r="I6635" s="10" t="n">
        <f aca="false">D6635*(E6635-G6635)</f>
        <v>508.2</v>
      </c>
      <c r="J6635" s="11" t="n">
        <f aca="false">IFERROR(I6635/F6635,0)</f>
        <v>0.301344844761747</v>
      </c>
      <c r="K6635" s="4" t="str">
        <f aca="false">IFERROR(INDEX(Data_Orders!$F$2:$F$4727,MATCH(B6635,Data_Orders!$A$2:$A$4727,0)),"")</f>
        <v>Retail</v>
      </c>
      <c r="L6635" s="4" t="str">
        <f aca="false">IFERROR(INDEX(Data_Orders!$D$2:$D$4727,MATCH(B6635,Data_Orders!$A$2:$A$4727,0)),"")</f>
        <v>Birmingham South</v>
      </c>
    </row>
    <row r="6636" customFormat="false" ht="15" hidden="false" customHeight="false" outlineLevel="0" collapsed="false">
      <c r="A6636" s="4" t="s">
        <v>12452</v>
      </c>
      <c r="B6636" s="4" t="s">
        <v>3304</v>
      </c>
      <c r="C6636" s="4" t="s">
        <v>1026</v>
      </c>
      <c r="D6636" s="4" t="n">
        <v>18</v>
      </c>
      <c r="E6636" s="4" t="n">
        <v>184.05</v>
      </c>
      <c r="F6636" s="4" t="n">
        <v>3312.9</v>
      </c>
      <c r="G6636" s="4" t="n">
        <f aca="false">INDEX(Data_Products!$D$2:$D$33,MATCH(C6636,Data_Products!$A$2:$A$33,0))</f>
        <v>147.44</v>
      </c>
      <c r="H6636" s="4" t="str">
        <f aca="false">INDEX(Data_Products!$C$2:$C$33,MATCH(C6636,Data_Products!$A$2:$A$33,0))</f>
        <v>Cement &amp; Aggregates</v>
      </c>
      <c r="I6636" s="10" t="n">
        <f aca="false">D6636*(E6636-G6636)</f>
        <v>658.98</v>
      </c>
      <c r="J6636" s="11" t="n">
        <f aca="false">IFERROR(I6636/F6636,0)</f>
        <v>0.19891333876664</v>
      </c>
      <c r="K6636" s="4" t="str">
        <f aca="false">IFERROR(INDEX(Data_Orders!$F$2:$F$4727,MATCH(B6636,Data_Orders!$A$2:$A$4727,0)),"")</f>
        <v>Retail</v>
      </c>
      <c r="L6636" s="4" t="str">
        <f aca="false">IFERROR(INDEX(Data_Orders!$D$2:$D$4727,MATCH(B6636,Data_Orders!$A$2:$A$4727,0)),"")</f>
        <v>Birmingham South</v>
      </c>
    </row>
    <row r="6637" customFormat="false" ht="15" hidden="false" customHeight="false" outlineLevel="0" collapsed="false">
      <c r="A6637" s="4" t="s">
        <v>12453</v>
      </c>
      <c r="B6637" s="4" t="s">
        <v>3304</v>
      </c>
      <c r="C6637" s="4" t="s">
        <v>1059</v>
      </c>
      <c r="D6637" s="4" t="n">
        <v>17</v>
      </c>
      <c r="E6637" s="4" t="n">
        <v>103.63</v>
      </c>
      <c r="F6637" s="4" t="n">
        <v>1761.71</v>
      </c>
      <c r="G6637" s="4" t="n">
        <f aca="false">INDEX(Data_Products!$D$2:$D$33,MATCH(C6637,Data_Products!$A$2:$A$33,0))</f>
        <v>82.55</v>
      </c>
      <c r="H6637" s="4" t="str">
        <f aca="false">INDEX(Data_Products!$C$2:$C$33,MATCH(C6637,Data_Products!$A$2:$A$33,0))</f>
        <v>Roofing</v>
      </c>
      <c r="I6637" s="10" t="n">
        <f aca="false">D6637*(E6637-G6637)</f>
        <v>358.36</v>
      </c>
      <c r="J6637" s="11" t="n">
        <f aca="false">IFERROR(I6637/F6637,0)</f>
        <v>0.203415999228023</v>
      </c>
      <c r="K6637" s="4" t="str">
        <f aca="false">IFERROR(INDEX(Data_Orders!$F$2:$F$4727,MATCH(B6637,Data_Orders!$A$2:$A$4727,0)),"")</f>
        <v>Retail</v>
      </c>
      <c r="L6637" s="4" t="str">
        <f aca="false">IFERROR(INDEX(Data_Orders!$D$2:$D$4727,MATCH(B6637,Data_Orders!$A$2:$A$4727,0)),"")</f>
        <v>Birmingham South</v>
      </c>
    </row>
    <row r="6638" customFormat="false" ht="15" hidden="false" customHeight="false" outlineLevel="0" collapsed="false">
      <c r="A6638" s="4" t="s">
        <v>12454</v>
      </c>
      <c r="B6638" s="4" t="s">
        <v>3304</v>
      </c>
      <c r="C6638" s="4" t="s">
        <v>1028</v>
      </c>
      <c r="D6638" s="4" t="n">
        <v>7</v>
      </c>
      <c r="E6638" s="4" t="n">
        <v>118.79</v>
      </c>
      <c r="F6638" s="4" t="n">
        <v>831.53</v>
      </c>
      <c r="G6638" s="4" t="n">
        <f aca="false">INDEX(Data_Products!$D$2:$D$33,MATCH(C6638,Data_Products!$A$2:$A$33,0))</f>
        <v>81.07</v>
      </c>
      <c r="H6638" s="4" t="str">
        <f aca="false">INDEX(Data_Products!$C$2:$C$33,MATCH(C6638,Data_Products!$A$2:$A$33,0))</f>
        <v>Cement &amp; Aggregates</v>
      </c>
      <c r="I6638" s="10" t="n">
        <f aca="false">D6638*(E6638-G6638)</f>
        <v>264.04</v>
      </c>
      <c r="J6638" s="11" t="n">
        <f aca="false">IFERROR(I6638/F6638,0)</f>
        <v>0.317535146056065</v>
      </c>
      <c r="K6638" s="4" t="str">
        <f aca="false">IFERROR(INDEX(Data_Orders!$F$2:$F$4727,MATCH(B6638,Data_Orders!$A$2:$A$4727,0)),"")</f>
        <v>Retail</v>
      </c>
      <c r="L6638" s="4" t="str">
        <f aca="false">IFERROR(INDEX(Data_Orders!$D$2:$D$4727,MATCH(B6638,Data_Orders!$A$2:$A$4727,0)),"")</f>
        <v>Birmingham South</v>
      </c>
    </row>
    <row r="6639" customFormat="false" ht="15" hidden="false" customHeight="false" outlineLevel="0" collapsed="false">
      <c r="A6639" s="4" t="s">
        <v>12455</v>
      </c>
      <c r="B6639" s="4" t="s">
        <v>3304</v>
      </c>
      <c r="C6639" s="4" t="s">
        <v>1073</v>
      </c>
      <c r="D6639" s="4" t="n">
        <v>18</v>
      </c>
      <c r="E6639" s="4" t="n">
        <v>231.05</v>
      </c>
      <c r="F6639" s="4" t="n">
        <v>4158.9</v>
      </c>
      <c r="G6639" s="4" t="n">
        <f aca="false">INDEX(Data_Products!$D$2:$D$33,MATCH(C6639,Data_Products!$A$2:$A$33,0))</f>
        <v>148.29</v>
      </c>
      <c r="H6639" s="4" t="str">
        <f aca="false">INDEX(Data_Products!$C$2:$C$33,MATCH(C6639,Data_Products!$A$2:$A$33,0))</f>
        <v>Landscaping</v>
      </c>
      <c r="I6639" s="10" t="n">
        <f aca="false">D6639*(E6639-G6639)</f>
        <v>1489.68</v>
      </c>
      <c r="J6639" s="11" t="n">
        <f aca="false">IFERROR(I6639/F6639,0)</f>
        <v>0.358190867777537</v>
      </c>
      <c r="K6639" s="4" t="str">
        <f aca="false">IFERROR(INDEX(Data_Orders!$F$2:$F$4727,MATCH(B6639,Data_Orders!$A$2:$A$4727,0)),"")</f>
        <v>Retail</v>
      </c>
      <c r="L6639" s="4" t="str">
        <f aca="false">IFERROR(INDEX(Data_Orders!$D$2:$D$4727,MATCH(B6639,Data_Orders!$A$2:$A$4727,0)),"")</f>
        <v>Birmingham South</v>
      </c>
    </row>
    <row r="6640" customFormat="false" ht="15" hidden="false" customHeight="false" outlineLevel="0" collapsed="false">
      <c r="A6640" s="4" t="s">
        <v>12456</v>
      </c>
      <c r="B6640" s="4" t="s">
        <v>3304</v>
      </c>
      <c r="C6640" s="4" t="s">
        <v>1030</v>
      </c>
      <c r="D6640" s="4" t="n">
        <v>10</v>
      </c>
      <c r="E6640" s="4" t="n">
        <v>25.23</v>
      </c>
      <c r="F6640" s="4" t="n">
        <v>252.3</v>
      </c>
      <c r="G6640" s="4" t="n">
        <f aca="false">INDEX(Data_Products!$D$2:$D$33,MATCH(C6640,Data_Products!$A$2:$A$33,0))</f>
        <v>17.67</v>
      </c>
      <c r="H6640" s="4" t="str">
        <f aca="false">INDEX(Data_Products!$C$2:$C$33,MATCH(C6640,Data_Products!$A$2:$A$33,0))</f>
        <v>Cement &amp; Aggregates</v>
      </c>
      <c r="I6640" s="10" t="n">
        <f aca="false">D6640*(E6640-G6640)</f>
        <v>75.6</v>
      </c>
      <c r="J6640" s="11" t="n">
        <f aca="false">IFERROR(I6640/F6640,0)</f>
        <v>0.299643281807372</v>
      </c>
      <c r="K6640" s="4" t="str">
        <f aca="false">IFERROR(INDEX(Data_Orders!$F$2:$F$4727,MATCH(B6640,Data_Orders!$A$2:$A$4727,0)),"")</f>
        <v>Retail</v>
      </c>
      <c r="L6640" s="4" t="str">
        <f aca="false">IFERROR(INDEX(Data_Orders!$D$2:$D$4727,MATCH(B6640,Data_Orders!$A$2:$A$4727,0)),"")</f>
        <v>Birmingham South</v>
      </c>
    </row>
    <row r="6641" customFormat="false" ht="15" hidden="false" customHeight="false" outlineLevel="0" collapsed="false">
      <c r="A6641" s="4" t="s">
        <v>12457</v>
      </c>
      <c r="B6641" s="4" t="s">
        <v>3305</v>
      </c>
      <c r="C6641" s="4" t="s">
        <v>1066</v>
      </c>
      <c r="D6641" s="4" t="n">
        <v>10</v>
      </c>
      <c r="E6641" s="4" t="n">
        <v>209.69</v>
      </c>
      <c r="F6641" s="4" t="n">
        <v>2096.9</v>
      </c>
      <c r="G6641" s="4" t="n">
        <f aca="false">INDEX(Data_Products!$D$2:$D$33,MATCH(C6641,Data_Products!$A$2:$A$33,0))</f>
        <v>144.38</v>
      </c>
      <c r="H6641" s="4" t="str">
        <f aca="false">INDEX(Data_Products!$C$2:$C$33,MATCH(C6641,Data_Products!$A$2:$A$33,0))</f>
        <v>Plumbing &amp; Drainage</v>
      </c>
      <c r="I6641" s="10" t="n">
        <f aca="false">D6641*(E6641-G6641)</f>
        <v>653.1</v>
      </c>
      <c r="J6641" s="11" t="n">
        <f aca="false">IFERROR(I6641/F6641,0)</f>
        <v>0.311459773952024</v>
      </c>
      <c r="K6641" s="4" t="str">
        <f aca="false">IFERROR(INDEX(Data_Orders!$F$2:$F$4727,MATCH(B6641,Data_Orders!$A$2:$A$4727,0)),"")</f>
        <v>Retail</v>
      </c>
      <c r="L6641" s="4" t="str">
        <f aca="false">IFERROR(INDEX(Data_Orders!$D$2:$D$4727,MATCH(B6641,Data_Orders!$A$2:$A$4727,0)),"")</f>
        <v>Birmingham South</v>
      </c>
    </row>
    <row r="6642" customFormat="false" ht="15" hidden="false" customHeight="false" outlineLevel="0" collapsed="false">
      <c r="A6642" s="4" t="s">
        <v>12458</v>
      </c>
      <c r="B6642" s="4" t="s">
        <v>3305</v>
      </c>
      <c r="C6642" s="4" t="s">
        <v>1026</v>
      </c>
      <c r="D6642" s="4" t="n">
        <v>13</v>
      </c>
      <c r="E6642" s="4" t="n">
        <v>184.05</v>
      </c>
      <c r="F6642" s="4" t="n">
        <v>2392.65</v>
      </c>
      <c r="G6642" s="4" t="n">
        <f aca="false">INDEX(Data_Products!$D$2:$D$33,MATCH(C6642,Data_Products!$A$2:$A$33,0))</f>
        <v>147.44</v>
      </c>
      <c r="H6642" s="4" t="str">
        <f aca="false">INDEX(Data_Products!$C$2:$C$33,MATCH(C6642,Data_Products!$A$2:$A$33,0))</f>
        <v>Cement &amp; Aggregates</v>
      </c>
      <c r="I6642" s="10" t="n">
        <f aca="false">D6642*(E6642-G6642)</f>
        <v>475.93</v>
      </c>
      <c r="J6642" s="11" t="n">
        <f aca="false">IFERROR(I6642/F6642,0)</f>
        <v>0.19891333876664</v>
      </c>
      <c r="K6642" s="4" t="str">
        <f aca="false">IFERROR(INDEX(Data_Orders!$F$2:$F$4727,MATCH(B6642,Data_Orders!$A$2:$A$4727,0)),"")</f>
        <v>Retail</v>
      </c>
      <c r="L6642" s="4" t="str">
        <f aca="false">IFERROR(INDEX(Data_Orders!$D$2:$D$4727,MATCH(B6642,Data_Orders!$A$2:$A$4727,0)),"")</f>
        <v>Birmingham South</v>
      </c>
    </row>
    <row r="6643" customFormat="false" ht="15" hidden="false" customHeight="false" outlineLevel="0" collapsed="false">
      <c r="A6643" s="4" t="s">
        <v>12459</v>
      </c>
      <c r="B6643" s="4" t="s">
        <v>3305</v>
      </c>
      <c r="C6643" s="4" t="s">
        <v>1037</v>
      </c>
      <c r="D6643" s="4" t="n">
        <v>5</v>
      </c>
      <c r="E6643" s="4" t="n">
        <v>90.97</v>
      </c>
      <c r="F6643" s="4" t="n">
        <v>454.85</v>
      </c>
      <c r="G6643" s="4" t="n">
        <f aca="false">INDEX(Data_Products!$D$2:$D$33,MATCH(C6643,Data_Products!$A$2:$A$33,0))</f>
        <v>73.81</v>
      </c>
      <c r="H6643" s="4" t="str">
        <f aca="false">INDEX(Data_Products!$C$2:$C$33,MATCH(C6643,Data_Products!$A$2:$A$33,0))</f>
        <v>Insulation</v>
      </c>
      <c r="I6643" s="10" t="n">
        <f aca="false">D6643*(E6643-G6643)</f>
        <v>85.8</v>
      </c>
      <c r="J6643" s="11" t="n">
        <f aca="false">IFERROR(I6643/F6643,0)</f>
        <v>0.18863361547763</v>
      </c>
      <c r="K6643" s="4" t="str">
        <f aca="false">IFERROR(INDEX(Data_Orders!$F$2:$F$4727,MATCH(B6643,Data_Orders!$A$2:$A$4727,0)),"")</f>
        <v>Retail</v>
      </c>
      <c r="L6643" s="4" t="str">
        <f aca="false">IFERROR(INDEX(Data_Orders!$D$2:$D$4727,MATCH(B6643,Data_Orders!$A$2:$A$4727,0)),"")</f>
        <v>Birmingham South</v>
      </c>
    </row>
    <row r="6644" customFormat="false" ht="15" hidden="false" customHeight="false" outlineLevel="0" collapsed="false">
      <c r="A6644" s="4" t="s">
        <v>12460</v>
      </c>
      <c r="B6644" s="4" t="s">
        <v>3306</v>
      </c>
      <c r="C6644" s="4" t="s">
        <v>1032</v>
      </c>
      <c r="D6644" s="4" t="n">
        <v>11</v>
      </c>
      <c r="E6644" s="4" t="n">
        <v>99.65</v>
      </c>
      <c r="F6644" s="4" t="n">
        <v>1096.15</v>
      </c>
      <c r="G6644" s="4" t="n">
        <f aca="false">INDEX(Data_Products!$D$2:$D$33,MATCH(C6644,Data_Products!$A$2:$A$33,0))</f>
        <v>58.26</v>
      </c>
      <c r="H6644" s="4" t="str">
        <f aca="false">INDEX(Data_Products!$C$2:$C$33,MATCH(C6644,Data_Products!$A$2:$A$33,0))</f>
        <v>Insulation</v>
      </c>
      <c r="I6644" s="10" t="n">
        <f aca="false">D6644*(E6644-G6644)</f>
        <v>455.29</v>
      </c>
      <c r="J6644" s="11" t="n">
        <f aca="false">IFERROR(I6644/F6644,0)</f>
        <v>0.415353738083292</v>
      </c>
      <c r="K6644" s="4" t="str">
        <f aca="false">IFERROR(INDEX(Data_Orders!$F$2:$F$4727,MATCH(B6644,Data_Orders!$A$2:$A$4727,0)),"")</f>
        <v>Retail</v>
      </c>
      <c r="L6644" s="4" t="str">
        <f aca="false">IFERROR(INDEX(Data_Orders!$D$2:$D$4727,MATCH(B6644,Data_Orders!$A$2:$A$4727,0)),"")</f>
        <v>Birmingham South</v>
      </c>
    </row>
    <row r="6645" customFormat="false" ht="15" hidden="false" customHeight="false" outlineLevel="0" collapsed="false">
      <c r="A6645" s="4" t="s">
        <v>12461</v>
      </c>
      <c r="B6645" s="4" t="s">
        <v>3307</v>
      </c>
      <c r="C6645" s="4" t="s">
        <v>1068</v>
      </c>
      <c r="D6645" s="4" t="n">
        <v>2</v>
      </c>
      <c r="E6645" s="4" t="n">
        <v>86.28</v>
      </c>
      <c r="F6645" s="4" t="n">
        <v>172.56</v>
      </c>
      <c r="G6645" s="4" t="n">
        <f aca="false">INDEX(Data_Products!$D$2:$D$33,MATCH(C6645,Data_Products!$A$2:$A$33,0))</f>
        <v>68.55</v>
      </c>
      <c r="H6645" s="4" t="str">
        <f aca="false">INDEX(Data_Products!$C$2:$C$33,MATCH(C6645,Data_Products!$A$2:$A$33,0))</f>
        <v>Plumbing &amp; Drainage</v>
      </c>
      <c r="I6645" s="10" t="n">
        <f aca="false">D6645*(E6645-G6645)</f>
        <v>35.46</v>
      </c>
      <c r="J6645" s="11" t="n">
        <f aca="false">IFERROR(I6645/F6645,0)</f>
        <v>0.205493741307371</v>
      </c>
      <c r="K6645" s="4" t="str">
        <f aca="false">IFERROR(INDEX(Data_Orders!$F$2:$F$4727,MATCH(B6645,Data_Orders!$A$2:$A$4727,0)),"")</f>
        <v>Retail</v>
      </c>
      <c r="L6645" s="4" t="str">
        <f aca="false">IFERROR(INDEX(Data_Orders!$D$2:$D$4727,MATCH(B6645,Data_Orders!$A$2:$A$4727,0)),"")</f>
        <v>Birmingham South</v>
      </c>
    </row>
    <row r="6646" customFormat="false" ht="15" hidden="false" customHeight="false" outlineLevel="0" collapsed="false">
      <c r="A6646" s="4" t="s">
        <v>12462</v>
      </c>
      <c r="B6646" s="4" t="s">
        <v>3307</v>
      </c>
      <c r="C6646" s="4" t="s">
        <v>1041</v>
      </c>
      <c r="D6646" s="4" t="n">
        <v>13</v>
      </c>
      <c r="E6646" s="4" t="n">
        <v>242.75</v>
      </c>
      <c r="F6646" s="4" t="n">
        <v>3155.75</v>
      </c>
      <c r="G6646" s="4" t="n">
        <f aca="false">INDEX(Data_Products!$D$2:$D$33,MATCH(C6646,Data_Products!$A$2:$A$33,0))</f>
        <v>142.94</v>
      </c>
      <c r="H6646" s="4" t="str">
        <f aca="false">INDEX(Data_Products!$C$2:$C$33,MATCH(C6646,Data_Products!$A$2:$A$33,0))</f>
        <v>Tools &amp; Fixings</v>
      </c>
      <c r="I6646" s="10" t="n">
        <f aca="false">D6646*(E6646-G6646)</f>
        <v>1297.53</v>
      </c>
      <c r="J6646" s="11" t="n">
        <f aca="false">IFERROR(I6646/F6646,0)</f>
        <v>0.411163748712667</v>
      </c>
      <c r="K6646" s="4" t="str">
        <f aca="false">IFERROR(INDEX(Data_Orders!$F$2:$F$4727,MATCH(B6646,Data_Orders!$A$2:$A$4727,0)),"")</f>
        <v>Retail</v>
      </c>
      <c r="L6646" s="4" t="str">
        <f aca="false">IFERROR(INDEX(Data_Orders!$D$2:$D$4727,MATCH(B6646,Data_Orders!$A$2:$A$4727,0)),"")</f>
        <v>Birmingham South</v>
      </c>
    </row>
    <row r="6647" customFormat="false" ht="15" hidden="false" customHeight="false" outlineLevel="0" collapsed="false">
      <c r="A6647" s="4" t="s">
        <v>12463</v>
      </c>
      <c r="B6647" s="4" t="s">
        <v>3307</v>
      </c>
      <c r="C6647" s="4" t="s">
        <v>1075</v>
      </c>
      <c r="D6647" s="4" t="n">
        <v>12</v>
      </c>
      <c r="E6647" s="4" t="n">
        <v>98.61</v>
      </c>
      <c r="F6647" s="4" t="n">
        <v>1183.32</v>
      </c>
      <c r="G6647" s="4" t="n">
        <f aca="false">INDEX(Data_Products!$D$2:$D$33,MATCH(C6647,Data_Products!$A$2:$A$33,0))</f>
        <v>74.84</v>
      </c>
      <c r="H6647" s="4" t="str">
        <f aca="false">INDEX(Data_Products!$C$2:$C$33,MATCH(C6647,Data_Products!$A$2:$A$33,0))</f>
        <v>Landscaping</v>
      </c>
      <c r="I6647" s="10" t="n">
        <f aca="false">D6647*(E6647-G6647)</f>
        <v>285.24</v>
      </c>
      <c r="J6647" s="11" t="n">
        <f aca="false">IFERROR(I6647/F6647,0)</f>
        <v>0.24105060338708</v>
      </c>
      <c r="K6647" s="4" t="str">
        <f aca="false">IFERROR(INDEX(Data_Orders!$F$2:$F$4727,MATCH(B6647,Data_Orders!$A$2:$A$4727,0)),"")</f>
        <v>Retail</v>
      </c>
      <c r="L6647" s="4" t="str">
        <f aca="false">IFERROR(INDEX(Data_Orders!$D$2:$D$4727,MATCH(B6647,Data_Orders!$A$2:$A$4727,0)),"")</f>
        <v>Birmingham South</v>
      </c>
    </row>
    <row r="6648" customFormat="false" ht="15" hidden="false" customHeight="false" outlineLevel="0" collapsed="false">
      <c r="A6648" s="4" t="s">
        <v>12464</v>
      </c>
      <c r="B6648" s="4" t="s">
        <v>3307</v>
      </c>
      <c r="C6648" s="4" t="s">
        <v>1028</v>
      </c>
      <c r="D6648" s="4" t="n">
        <v>15</v>
      </c>
      <c r="E6648" s="4" t="n">
        <v>118.79</v>
      </c>
      <c r="F6648" s="4" t="n">
        <v>1781.85</v>
      </c>
      <c r="G6648" s="4" t="n">
        <f aca="false">INDEX(Data_Products!$D$2:$D$33,MATCH(C6648,Data_Products!$A$2:$A$33,0))</f>
        <v>81.07</v>
      </c>
      <c r="H6648" s="4" t="str">
        <f aca="false">INDEX(Data_Products!$C$2:$C$33,MATCH(C6648,Data_Products!$A$2:$A$33,0))</f>
        <v>Cement &amp; Aggregates</v>
      </c>
      <c r="I6648" s="10" t="n">
        <f aca="false">D6648*(E6648-G6648)</f>
        <v>565.8</v>
      </c>
      <c r="J6648" s="11" t="n">
        <f aca="false">IFERROR(I6648/F6648,0)</f>
        <v>0.317535146056065</v>
      </c>
      <c r="K6648" s="4" t="str">
        <f aca="false">IFERROR(INDEX(Data_Orders!$F$2:$F$4727,MATCH(B6648,Data_Orders!$A$2:$A$4727,0)),"")</f>
        <v>Retail</v>
      </c>
      <c r="L6648" s="4" t="str">
        <f aca="false">IFERROR(INDEX(Data_Orders!$D$2:$D$4727,MATCH(B6648,Data_Orders!$A$2:$A$4727,0)),"")</f>
        <v>Birmingham South</v>
      </c>
    </row>
    <row r="6649" customFormat="false" ht="15" hidden="false" customHeight="false" outlineLevel="0" collapsed="false">
      <c r="A6649" s="4" t="s">
        <v>12465</v>
      </c>
      <c r="B6649" s="4" t="s">
        <v>3308</v>
      </c>
      <c r="C6649" s="4" t="s">
        <v>1035</v>
      </c>
      <c r="D6649" s="4" t="n">
        <v>13</v>
      </c>
      <c r="E6649" s="4" t="n">
        <v>165.07</v>
      </c>
      <c r="F6649" s="4" t="n">
        <v>2145.91</v>
      </c>
      <c r="G6649" s="4" t="n">
        <f aca="false">INDEX(Data_Products!$D$2:$D$33,MATCH(C6649,Data_Products!$A$2:$A$33,0))</f>
        <v>134.65</v>
      </c>
      <c r="H6649" s="4" t="str">
        <f aca="false">INDEX(Data_Products!$C$2:$C$33,MATCH(C6649,Data_Products!$A$2:$A$33,0))</f>
        <v>Insulation</v>
      </c>
      <c r="I6649" s="10" t="n">
        <f aca="false">D6649*(E6649-G6649)</f>
        <v>395.46</v>
      </c>
      <c r="J6649" s="11" t="n">
        <f aca="false">IFERROR(I6649/F6649,0)</f>
        <v>0.184285454655601</v>
      </c>
      <c r="K6649" s="4" t="str">
        <f aca="false">IFERROR(INDEX(Data_Orders!$F$2:$F$4727,MATCH(B6649,Data_Orders!$A$2:$A$4727,0)),"")</f>
        <v>Retail</v>
      </c>
      <c r="L6649" s="4" t="str">
        <f aca="false">IFERROR(INDEX(Data_Orders!$D$2:$D$4727,MATCH(B6649,Data_Orders!$A$2:$A$4727,0)),"")</f>
        <v>Birmingham South</v>
      </c>
    </row>
    <row r="6650" customFormat="false" ht="15" hidden="false" customHeight="false" outlineLevel="0" collapsed="false">
      <c r="A6650" s="4" t="s">
        <v>12466</v>
      </c>
      <c r="B6650" s="4" t="s">
        <v>3308</v>
      </c>
      <c r="C6650" s="4" t="s">
        <v>1015</v>
      </c>
      <c r="D6650" s="4" t="n">
        <v>6</v>
      </c>
      <c r="E6650" s="4" t="n">
        <v>122.01</v>
      </c>
      <c r="F6650" s="4" t="n">
        <v>732.06</v>
      </c>
      <c r="G6650" s="4" t="n">
        <f aca="false">INDEX(Data_Products!$D$2:$D$33,MATCH(C6650,Data_Products!$A$2:$A$33,0))</f>
        <v>85.53</v>
      </c>
      <c r="H6650" s="4" t="str">
        <f aca="false">INDEX(Data_Products!$C$2:$C$33,MATCH(C6650,Data_Products!$A$2:$A$33,0))</f>
        <v>Timber</v>
      </c>
      <c r="I6650" s="10" t="n">
        <f aca="false">D6650*(E6650-G6650)</f>
        <v>218.88</v>
      </c>
      <c r="J6650" s="11" t="n">
        <f aca="false">IFERROR(I6650/F6650,0)</f>
        <v>0.298991885910991</v>
      </c>
      <c r="K6650" s="4" t="str">
        <f aca="false">IFERROR(INDEX(Data_Orders!$F$2:$F$4727,MATCH(B6650,Data_Orders!$A$2:$A$4727,0)),"")</f>
        <v>Retail</v>
      </c>
      <c r="L6650" s="4" t="str">
        <f aca="false">IFERROR(INDEX(Data_Orders!$D$2:$D$4727,MATCH(B6650,Data_Orders!$A$2:$A$4727,0)),"")</f>
        <v>Birmingham South</v>
      </c>
    </row>
    <row r="6651" customFormat="false" ht="15" hidden="false" customHeight="false" outlineLevel="0" collapsed="false">
      <c r="A6651" s="4" t="s">
        <v>12467</v>
      </c>
      <c r="B6651" s="4" t="s">
        <v>3308</v>
      </c>
      <c r="C6651" s="4" t="s">
        <v>1077</v>
      </c>
      <c r="D6651" s="4" t="n">
        <v>7</v>
      </c>
      <c r="E6651" s="4" t="n">
        <v>46.61</v>
      </c>
      <c r="F6651" s="4" t="n">
        <v>326.27</v>
      </c>
      <c r="G6651" s="4" t="n">
        <f aca="false">INDEX(Data_Products!$D$2:$D$33,MATCH(C6651,Data_Products!$A$2:$A$33,0))</f>
        <v>36.87</v>
      </c>
      <c r="H6651" s="4" t="str">
        <f aca="false">INDEX(Data_Products!$C$2:$C$33,MATCH(C6651,Data_Products!$A$2:$A$33,0))</f>
        <v>Landscaping</v>
      </c>
      <c r="I6651" s="10" t="n">
        <f aca="false">D6651*(E6651-G6651)</f>
        <v>68.18</v>
      </c>
      <c r="J6651" s="11" t="n">
        <f aca="false">IFERROR(I6651/F6651,0)</f>
        <v>0.208968032611028</v>
      </c>
      <c r="K6651" s="4" t="str">
        <f aca="false">IFERROR(INDEX(Data_Orders!$F$2:$F$4727,MATCH(B6651,Data_Orders!$A$2:$A$4727,0)),"")</f>
        <v>Retail</v>
      </c>
      <c r="L6651" s="4" t="str">
        <f aca="false">IFERROR(INDEX(Data_Orders!$D$2:$D$4727,MATCH(B6651,Data_Orders!$A$2:$A$4727,0)),"")</f>
        <v>Birmingham South</v>
      </c>
    </row>
    <row r="6652" customFormat="false" ht="15" hidden="false" customHeight="false" outlineLevel="0" collapsed="false">
      <c r="A6652" s="4" t="s">
        <v>12468</v>
      </c>
      <c r="B6652" s="4" t="s">
        <v>3309</v>
      </c>
      <c r="C6652" s="4" t="s">
        <v>1061</v>
      </c>
      <c r="D6652" s="4" t="n">
        <v>1</v>
      </c>
      <c r="E6652" s="4" t="n">
        <v>145.57</v>
      </c>
      <c r="F6652" s="4" t="n">
        <v>145.57</v>
      </c>
      <c r="G6652" s="4" t="n">
        <f aca="false">INDEX(Data_Products!$D$2:$D$33,MATCH(C6652,Data_Products!$A$2:$A$33,0))</f>
        <v>119.29</v>
      </c>
      <c r="H6652" s="4" t="str">
        <f aca="false">INDEX(Data_Products!$C$2:$C$33,MATCH(C6652,Data_Products!$A$2:$A$33,0))</f>
        <v>Plumbing &amp; Drainage</v>
      </c>
      <c r="I6652" s="10" t="n">
        <f aca="false">D6652*(E6652-G6652)</f>
        <v>26.28</v>
      </c>
      <c r="J6652" s="11" t="n">
        <f aca="false">IFERROR(I6652/F6652,0)</f>
        <v>0.180531702960775</v>
      </c>
      <c r="K6652" s="4" t="str">
        <f aca="false">IFERROR(INDEX(Data_Orders!$F$2:$F$4727,MATCH(B6652,Data_Orders!$A$2:$A$4727,0)),"")</f>
        <v>Retail</v>
      </c>
      <c r="L6652" s="4" t="str">
        <f aca="false">IFERROR(INDEX(Data_Orders!$D$2:$D$4727,MATCH(B6652,Data_Orders!$A$2:$A$4727,0)),"")</f>
        <v>Birmingham South</v>
      </c>
    </row>
    <row r="6653" customFormat="false" ht="15" hidden="false" customHeight="false" outlineLevel="0" collapsed="false">
      <c r="A6653" s="4" t="s">
        <v>12469</v>
      </c>
      <c r="B6653" s="4" t="s">
        <v>3309</v>
      </c>
      <c r="C6653" s="4" t="s">
        <v>1068</v>
      </c>
      <c r="D6653" s="4" t="n">
        <v>20</v>
      </c>
      <c r="E6653" s="4" t="n">
        <v>86.28</v>
      </c>
      <c r="F6653" s="4" t="n">
        <v>1725.6</v>
      </c>
      <c r="G6653" s="4" t="n">
        <f aca="false">INDEX(Data_Products!$D$2:$D$33,MATCH(C6653,Data_Products!$A$2:$A$33,0))</f>
        <v>68.55</v>
      </c>
      <c r="H6653" s="4" t="str">
        <f aca="false">INDEX(Data_Products!$C$2:$C$33,MATCH(C6653,Data_Products!$A$2:$A$33,0))</f>
        <v>Plumbing &amp; Drainage</v>
      </c>
      <c r="I6653" s="10" t="n">
        <f aca="false">D6653*(E6653-G6653)</f>
        <v>354.6</v>
      </c>
      <c r="J6653" s="11" t="n">
        <f aca="false">IFERROR(I6653/F6653,0)</f>
        <v>0.205493741307371</v>
      </c>
      <c r="K6653" s="4" t="str">
        <f aca="false">IFERROR(INDEX(Data_Orders!$F$2:$F$4727,MATCH(B6653,Data_Orders!$A$2:$A$4727,0)),"")</f>
        <v>Retail</v>
      </c>
      <c r="L6653" s="4" t="str">
        <f aca="false">IFERROR(INDEX(Data_Orders!$D$2:$D$4727,MATCH(B6653,Data_Orders!$A$2:$A$4727,0)),"")</f>
        <v>Birmingham South</v>
      </c>
    </row>
    <row r="6654" customFormat="false" ht="15" hidden="false" customHeight="false" outlineLevel="0" collapsed="false">
      <c r="A6654" s="4" t="s">
        <v>12470</v>
      </c>
      <c r="B6654" s="4" t="s">
        <v>3310</v>
      </c>
      <c r="C6654" s="4" t="s">
        <v>1075</v>
      </c>
      <c r="D6654" s="4" t="n">
        <v>2</v>
      </c>
      <c r="E6654" s="4" t="n">
        <v>98.61</v>
      </c>
      <c r="F6654" s="4" t="n">
        <v>197.22</v>
      </c>
      <c r="G6654" s="4" t="n">
        <f aca="false">INDEX(Data_Products!$D$2:$D$33,MATCH(C6654,Data_Products!$A$2:$A$33,0))</f>
        <v>74.84</v>
      </c>
      <c r="H6654" s="4" t="str">
        <f aca="false">INDEX(Data_Products!$C$2:$C$33,MATCH(C6654,Data_Products!$A$2:$A$33,0))</f>
        <v>Landscaping</v>
      </c>
      <c r="I6654" s="10" t="n">
        <f aca="false">D6654*(E6654-G6654)</f>
        <v>47.54</v>
      </c>
      <c r="J6654" s="11" t="n">
        <f aca="false">IFERROR(I6654/F6654,0)</f>
        <v>0.24105060338708</v>
      </c>
      <c r="K6654" s="4" t="str">
        <f aca="false">IFERROR(INDEX(Data_Orders!$F$2:$F$4727,MATCH(B6654,Data_Orders!$A$2:$A$4727,0)),"")</f>
        <v>Retail</v>
      </c>
      <c r="L6654" s="4" t="str">
        <f aca="false">IFERROR(INDEX(Data_Orders!$D$2:$D$4727,MATCH(B6654,Data_Orders!$A$2:$A$4727,0)),"")</f>
        <v>Birmingham South</v>
      </c>
    </row>
    <row r="6655" customFormat="false" ht="15" hidden="false" customHeight="false" outlineLevel="0" collapsed="false">
      <c r="A6655" s="4" t="s">
        <v>12471</v>
      </c>
      <c r="B6655" s="4" t="s">
        <v>3310</v>
      </c>
      <c r="C6655" s="4" t="s">
        <v>1032</v>
      </c>
      <c r="D6655" s="4" t="n">
        <v>16</v>
      </c>
      <c r="E6655" s="4" t="n">
        <v>99.65</v>
      </c>
      <c r="F6655" s="4" t="n">
        <v>1594.4</v>
      </c>
      <c r="G6655" s="4" t="n">
        <f aca="false">INDEX(Data_Products!$D$2:$D$33,MATCH(C6655,Data_Products!$A$2:$A$33,0))</f>
        <v>58.26</v>
      </c>
      <c r="H6655" s="4" t="str">
        <f aca="false">INDEX(Data_Products!$C$2:$C$33,MATCH(C6655,Data_Products!$A$2:$A$33,0))</f>
        <v>Insulation</v>
      </c>
      <c r="I6655" s="10" t="n">
        <f aca="false">D6655*(E6655-G6655)</f>
        <v>662.24</v>
      </c>
      <c r="J6655" s="11" t="n">
        <f aca="false">IFERROR(I6655/F6655,0)</f>
        <v>0.415353738083292</v>
      </c>
      <c r="K6655" s="4" t="str">
        <f aca="false">IFERROR(INDEX(Data_Orders!$F$2:$F$4727,MATCH(B6655,Data_Orders!$A$2:$A$4727,0)),"")</f>
        <v>Retail</v>
      </c>
      <c r="L6655" s="4" t="str">
        <f aca="false">IFERROR(INDEX(Data_Orders!$D$2:$D$4727,MATCH(B6655,Data_Orders!$A$2:$A$4727,0)),"")</f>
        <v>Birmingham South</v>
      </c>
    </row>
    <row r="6656" customFormat="false" ht="15" hidden="false" customHeight="false" outlineLevel="0" collapsed="false">
      <c r="A6656" s="4" t="s">
        <v>12472</v>
      </c>
      <c r="B6656" s="4" t="s">
        <v>3310</v>
      </c>
      <c r="C6656" s="4" t="s">
        <v>1073</v>
      </c>
      <c r="D6656" s="4" t="n">
        <v>10</v>
      </c>
      <c r="E6656" s="4" t="n">
        <v>231.05</v>
      </c>
      <c r="F6656" s="4" t="n">
        <v>2310.5</v>
      </c>
      <c r="G6656" s="4" t="n">
        <f aca="false">INDEX(Data_Products!$D$2:$D$33,MATCH(C6656,Data_Products!$A$2:$A$33,0))</f>
        <v>148.29</v>
      </c>
      <c r="H6656" s="4" t="str">
        <f aca="false">INDEX(Data_Products!$C$2:$C$33,MATCH(C6656,Data_Products!$A$2:$A$33,0))</f>
        <v>Landscaping</v>
      </c>
      <c r="I6656" s="10" t="n">
        <f aca="false">D6656*(E6656-G6656)</f>
        <v>827.6</v>
      </c>
      <c r="J6656" s="11" t="n">
        <f aca="false">IFERROR(I6656/F6656,0)</f>
        <v>0.358190867777537</v>
      </c>
      <c r="K6656" s="4" t="str">
        <f aca="false">IFERROR(INDEX(Data_Orders!$F$2:$F$4727,MATCH(B6656,Data_Orders!$A$2:$A$4727,0)),"")</f>
        <v>Retail</v>
      </c>
      <c r="L6656" s="4" t="str">
        <f aca="false">IFERROR(INDEX(Data_Orders!$D$2:$D$4727,MATCH(B6656,Data_Orders!$A$2:$A$4727,0)),"")</f>
        <v>Birmingham South</v>
      </c>
    </row>
    <row r="6657" customFormat="false" ht="15" hidden="false" customHeight="false" outlineLevel="0" collapsed="false">
      <c r="A6657" s="4" t="s">
        <v>12473</v>
      </c>
      <c r="B6657" s="4" t="s">
        <v>3310</v>
      </c>
      <c r="C6657" s="4" t="s">
        <v>1064</v>
      </c>
      <c r="D6657" s="4" t="n">
        <v>1</v>
      </c>
      <c r="E6657" s="4" t="n">
        <v>97.63</v>
      </c>
      <c r="F6657" s="4" t="n">
        <v>97.63</v>
      </c>
      <c r="G6657" s="4" t="n">
        <f aca="false">INDEX(Data_Products!$D$2:$D$33,MATCH(C6657,Data_Products!$A$2:$A$33,0))</f>
        <v>65.21</v>
      </c>
      <c r="H6657" s="4" t="str">
        <f aca="false">INDEX(Data_Products!$C$2:$C$33,MATCH(C6657,Data_Products!$A$2:$A$33,0))</f>
        <v>Plumbing &amp; Drainage</v>
      </c>
      <c r="I6657" s="10" t="n">
        <f aca="false">D6657*(E6657-G6657)</f>
        <v>32.42</v>
      </c>
      <c r="J6657" s="11" t="n">
        <f aca="false">IFERROR(I6657/F6657,0)</f>
        <v>0.332070060432244</v>
      </c>
      <c r="K6657" s="4" t="str">
        <f aca="false">IFERROR(INDEX(Data_Orders!$F$2:$F$4727,MATCH(B6657,Data_Orders!$A$2:$A$4727,0)),"")</f>
        <v>Retail</v>
      </c>
      <c r="L6657" s="4" t="str">
        <f aca="false">IFERROR(INDEX(Data_Orders!$D$2:$D$4727,MATCH(B6657,Data_Orders!$A$2:$A$4727,0)),"")</f>
        <v>Birmingham South</v>
      </c>
    </row>
    <row r="6658" customFormat="false" ht="15" hidden="false" customHeight="false" outlineLevel="0" collapsed="false">
      <c r="A6658" s="4" t="s">
        <v>12474</v>
      </c>
      <c r="B6658" s="4" t="s">
        <v>3310</v>
      </c>
      <c r="C6658" s="4" t="s">
        <v>1017</v>
      </c>
      <c r="D6658" s="4" t="n">
        <v>20</v>
      </c>
      <c r="E6658" s="4" t="n">
        <v>49.15</v>
      </c>
      <c r="F6658" s="4" t="n">
        <v>983</v>
      </c>
      <c r="G6658" s="4" t="n">
        <f aca="false">INDEX(Data_Products!$D$2:$D$33,MATCH(C6658,Data_Products!$A$2:$A$33,0))</f>
        <v>31.44</v>
      </c>
      <c r="H6658" s="4" t="str">
        <f aca="false">INDEX(Data_Products!$C$2:$C$33,MATCH(C6658,Data_Products!$A$2:$A$33,0))</f>
        <v>Timber</v>
      </c>
      <c r="I6658" s="10" t="n">
        <f aca="false">D6658*(E6658-G6658)</f>
        <v>354.2</v>
      </c>
      <c r="J6658" s="11" t="n">
        <f aca="false">IFERROR(I6658/F6658,0)</f>
        <v>0.360325534079349</v>
      </c>
      <c r="K6658" s="4" t="str">
        <f aca="false">IFERROR(INDEX(Data_Orders!$F$2:$F$4727,MATCH(B6658,Data_Orders!$A$2:$A$4727,0)),"")</f>
        <v>Retail</v>
      </c>
      <c r="L6658" s="4" t="str">
        <f aca="false">IFERROR(INDEX(Data_Orders!$D$2:$D$4727,MATCH(B6658,Data_Orders!$A$2:$A$4727,0)),"")</f>
        <v>Birmingham South</v>
      </c>
    </row>
    <row r="6659" customFormat="false" ht="15" hidden="false" customHeight="false" outlineLevel="0" collapsed="false">
      <c r="A6659" s="4" t="s">
        <v>12475</v>
      </c>
      <c r="B6659" s="4" t="s">
        <v>3311</v>
      </c>
      <c r="C6659" s="4" t="s">
        <v>1017</v>
      </c>
      <c r="D6659" s="4" t="n">
        <v>3</v>
      </c>
      <c r="E6659" s="4" t="n">
        <v>49.15</v>
      </c>
      <c r="F6659" s="4" t="n">
        <v>147.45</v>
      </c>
      <c r="G6659" s="4" t="n">
        <f aca="false">INDEX(Data_Products!$D$2:$D$33,MATCH(C6659,Data_Products!$A$2:$A$33,0))</f>
        <v>31.44</v>
      </c>
      <c r="H6659" s="4" t="str">
        <f aca="false">INDEX(Data_Products!$C$2:$C$33,MATCH(C6659,Data_Products!$A$2:$A$33,0))</f>
        <v>Timber</v>
      </c>
      <c r="I6659" s="10" t="n">
        <f aca="false">D6659*(E6659-G6659)</f>
        <v>53.13</v>
      </c>
      <c r="J6659" s="11" t="n">
        <f aca="false">IFERROR(I6659/F6659,0)</f>
        <v>0.360325534079349</v>
      </c>
      <c r="K6659" s="4" t="str">
        <f aca="false">IFERROR(INDEX(Data_Orders!$F$2:$F$4727,MATCH(B6659,Data_Orders!$A$2:$A$4727,0)),"")</f>
        <v>Retail</v>
      </c>
      <c r="L6659" s="4" t="str">
        <f aca="false">IFERROR(INDEX(Data_Orders!$D$2:$D$4727,MATCH(B6659,Data_Orders!$A$2:$A$4727,0)),"")</f>
        <v>Birmingham South</v>
      </c>
    </row>
    <row r="6660" customFormat="false" ht="15" hidden="false" customHeight="false" outlineLevel="0" collapsed="false">
      <c r="A6660" s="4" t="s">
        <v>12476</v>
      </c>
      <c r="B6660" s="4" t="s">
        <v>3311</v>
      </c>
      <c r="C6660" s="4" t="s">
        <v>1077</v>
      </c>
      <c r="D6660" s="4" t="n">
        <v>4</v>
      </c>
      <c r="E6660" s="4" t="n">
        <v>46.61</v>
      </c>
      <c r="F6660" s="4" t="n">
        <v>186.44</v>
      </c>
      <c r="G6660" s="4" t="n">
        <f aca="false">INDEX(Data_Products!$D$2:$D$33,MATCH(C6660,Data_Products!$A$2:$A$33,0))</f>
        <v>36.87</v>
      </c>
      <c r="H6660" s="4" t="str">
        <f aca="false">INDEX(Data_Products!$C$2:$C$33,MATCH(C6660,Data_Products!$A$2:$A$33,0))</f>
        <v>Landscaping</v>
      </c>
      <c r="I6660" s="10" t="n">
        <f aca="false">D6660*(E6660-G6660)</f>
        <v>38.96</v>
      </c>
      <c r="J6660" s="11" t="n">
        <f aca="false">IFERROR(I6660/F6660,0)</f>
        <v>0.208968032611028</v>
      </c>
      <c r="K6660" s="4" t="str">
        <f aca="false">IFERROR(INDEX(Data_Orders!$F$2:$F$4727,MATCH(B6660,Data_Orders!$A$2:$A$4727,0)),"")</f>
        <v>Retail</v>
      </c>
      <c r="L6660" s="4" t="str">
        <f aca="false">IFERROR(INDEX(Data_Orders!$D$2:$D$4727,MATCH(B6660,Data_Orders!$A$2:$A$4727,0)),"")</f>
        <v>Birmingham South</v>
      </c>
    </row>
    <row r="6661" customFormat="false" ht="15" hidden="false" customHeight="false" outlineLevel="0" collapsed="false">
      <c r="A6661" s="4" t="s">
        <v>12477</v>
      </c>
      <c r="B6661" s="4" t="s">
        <v>3312</v>
      </c>
      <c r="C6661" s="4" t="s">
        <v>1077</v>
      </c>
      <c r="D6661" s="4" t="n">
        <v>1</v>
      </c>
      <c r="E6661" s="4" t="n">
        <v>46.61</v>
      </c>
      <c r="F6661" s="4" t="n">
        <v>46.61</v>
      </c>
      <c r="G6661" s="4" t="n">
        <f aca="false">INDEX(Data_Products!$D$2:$D$33,MATCH(C6661,Data_Products!$A$2:$A$33,0))</f>
        <v>36.87</v>
      </c>
      <c r="H6661" s="4" t="str">
        <f aca="false">INDEX(Data_Products!$C$2:$C$33,MATCH(C6661,Data_Products!$A$2:$A$33,0))</f>
        <v>Landscaping</v>
      </c>
      <c r="I6661" s="10" t="n">
        <f aca="false">D6661*(E6661-G6661)</f>
        <v>9.74</v>
      </c>
      <c r="J6661" s="11" t="n">
        <f aca="false">IFERROR(I6661/F6661,0)</f>
        <v>0.208968032611028</v>
      </c>
      <c r="K6661" s="4" t="str">
        <f aca="false">IFERROR(INDEX(Data_Orders!$F$2:$F$4727,MATCH(B6661,Data_Orders!$A$2:$A$4727,0)),"")</f>
        <v>Retail</v>
      </c>
      <c r="L6661" s="4" t="str">
        <f aca="false">IFERROR(INDEX(Data_Orders!$D$2:$D$4727,MATCH(B6661,Data_Orders!$A$2:$A$4727,0)),"")</f>
        <v>Birmingham South</v>
      </c>
    </row>
    <row r="6662" customFormat="false" ht="15" hidden="false" customHeight="false" outlineLevel="0" collapsed="false">
      <c r="A6662" s="4" t="s">
        <v>12478</v>
      </c>
      <c r="B6662" s="4" t="s">
        <v>3312</v>
      </c>
      <c r="C6662" s="4" t="s">
        <v>1037</v>
      </c>
      <c r="D6662" s="4" t="n">
        <v>5</v>
      </c>
      <c r="E6662" s="4" t="n">
        <v>90.97</v>
      </c>
      <c r="F6662" s="4" t="n">
        <v>454.85</v>
      </c>
      <c r="G6662" s="4" t="n">
        <f aca="false">INDEX(Data_Products!$D$2:$D$33,MATCH(C6662,Data_Products!$A$2:$A$33,0))</f>
        <v>73.81</v>
      </c>
      <c r="H6662" s="4" t="str">
        <f aca="false">INDEX(Data_Products!$C$2:$C$33,MATCH(C6662,Data_Products!$A$2:$A$33,0))</f>
        <v>Insulation</v>
      </c>
      <c r="I6662" s="10" t="n">
        <f aca="false">D6662*(E6662-G6662)</f>
        <v>85.8</v>
      </c>
      <c r="J6662" s="11" t="n">
        <f aca="false">IFERROR(I6662/F6662,0)</f>
        <v>0.18863361547763</v>
      </c>
      <c r="K6662" s="4" t="str">
        <f aca="false">IFERROR(INDEX(Data_Orders!$F$2:$F$4727,MATCH(B6662,Data_Orders!$A$2:$A$4727,0)),"")</f>
        <v>Retail</v>
      </c>
      <c r="L6662" s="4" t="str">
        <f aca="false">IFERROR(INDEX(Data_Orders!$D$2:$D$4727,MATCH(B6662,Data_Orders!$A$2:$A$4727,0)),"")</f>
        <v>Birmingham South</v>
      </c>
    </row>
    <row r="6663" customFormat="false" ht="15" hidden="false" customHeight="false" outlineLevel="0" collapsed="false">
      <c r="A6663" s="4" t="s">
        <v>12479</v>
      </c>
      <c r="B6663" s="4" t="s">
        <v>3312</v>
      </c>
      <c r="C6663" s="4" t="s">
        <v>1017</v>
      </c>
      <c r="D6663" s="4" t="n">
        <v>11</v>
      </c>
      <c r="E6663" s="4" t="n">
        <v>49.15</v>
      </c>
      <c r="F6663" s="4" t="n">
        <v>540.65</v>
      </c>
      <c r="G6663" s="4" t="n">
        <f aca="false">INDEX(Data_Products!$D$2:$D$33,MATCH(C6663,Data_Products!$A$2:$A$33,0))</f>
        <v>31.44</v>
      </c>
      <c r="H6663" s="4" t="str">
        <f aca="false">INDEX(Data_Products!$C$2:$C$33,MATCH(C6663,Data_Products!$A$2:$A$33,0))</f>
        <v>Timber</v>
      </c>
      <c r="I6663" s="10" t="n">
        <f aca="false">D6663*(E6663-G6663)</f>
        <v>194.81</v>
      </c>
      <c r="J6663" s="11" t="n">
        <f aca="false">IFERROR(I6663/F6663,0)</f>
        <v>0.360325534079349</v>
      </c>
      <c r="K6663" s="4" t="str">
        <f aca="false">IFERROR(INDEX(Data_Orders!$F$2:$F$4727,MATCH(B6663,Data_Orders!$A$2:$A$4727,0)),"")</f>
        <v>Retail</v>
      </c>
      <c r="L6663" s="4" t="str">
        <f aca="false">IFERROR(INDEX(Data_Orders!$D$2:$D$4727,MATCH(B6663,Data_Orders!$A$2:$A$4727,0)),"")</f>
        <v>Birmingham South</v>
      </c>
    </row>
    <row r="6664" customFormat="false" ht="15" hidden="false" customHeight="false" outlineLevel="0" collapsed="false">
      <c r="A6664" s="4" t="s">
        <v>12480</v>
      </c>
      <c r="B6664" s="4" t="s">
        <v>3312</v>
      </c>
      <c r="C6664" s="4" t="s">
        <v>1052</v>
      </c>
      <c r="D6664" s="4" t="n">
        <v>10</v>
      </c>
      <c r="E6664" s="4" t="n">
        <v>205.71</v>
      </c>
      <c r="F6664" s="4" t="n">
        <v>2057.1</v>
      </c>
      <c r="G6664" s="4" t="n">
        <f aca="false">INDEX(Data_Products!$D$2:$D$33,MATCH(C6664,Data_Products!$A$2:$A$33,0))</f>
        <v>152.29</v>
      </c>
      <c r="H6664" s="4" t="str">
        <f aca="false">INDEX(Data_Products!$C$2:$C$33,MATCH(C6664,Data_Products!$A$2:$A$33,0))</f>
        <v>Roofing</v>
      </c>
      <c r="I6664" s="10" t="n">
        <f aca="false">D6664*(E6664-G6664)</f>
        <v>534.2</v>
      </c>
      <c r="J6664" s="11" t="n">
        <f aca="false">IFERROR(I6664/F6664,0)</f>
        <v>0.259685965679841</v>
      </c>
      <c r="K6664" s="4" t="str">
        <f aca="false">IFERROR(INDEX(Data_Orders!$F$2:$F$4727,MATCH(B6664,Data_Orders!$A$2:$A$4727,0)),"")</f>
        <v>Retail</v>
      </c>
      <c r="L6664" s="4" t="str">
        <f aca="false">IFERROR(INDEX(Data_Orders!$D$2:$D$4727,MATCH(B6664,Data_Orders!$A$2:$A$4727,0)),"")</f>
        <v>Birmingham South</v>
      </c>
    </row>
    <row r="6665" customFormat="false" ht="15" hidden="false" customHeight="false" outlineLevel="0" collapsed="false">
      <c r="A6665" s="4" t="s">
        <v>12481</v>
      </c>
      <c r="B6665" s="4" t="s">
        <v>3312</v>
      </c>
      <c r="C6665" s="4" t="s">
        <v>1057</v>
      </c>
      <c r="D6665" s="4" t="n">
        <v>15</v>
      </c>
      <c r="E6665" s="4" t="n">
        <v>176.81</v>
      </c>
      <c r="F6665" s="4" t="n">
        <v>2652.15</v>
      </c>
      <c r="G6665" s="4" t="n">
        <f aca="false">INDEX(Data_Products!$D$2:$D$33,MATCH(C6665,Data_Products!$A$2:$A$33,0))</f>
        <v>129.57</v>
      </c>
      <c r="H6665" s="4" t="str">
        <f aca="false">INDEX(Data_Products!$C$2:$C$33,MATCH(C6665,Data_Products!$A$2:$A$33,0))</f>
        <v>Roofing</v>
      </c>
      <c r="I6665" s="10" t="n">
        <f aca="false">D6665*(E6665-G6665)</f>
        <v>708.6</v>
      </c>
      <c r="J6665" s="11" t="n">
        <f aca="false">IFERROR(I6665/F6665,0)</f>
        <v>0.267179458175443</v>
      </c>
      <c r="K6665" s="4" t="str">
        <f aca="false">IFERROR(INDEX(Data_Orders!$F$2:$F$4727,MATCH(B6665,Data_Orders!$A$2:$A$4727,0)),"")</f>
        <v>Retail</v>
      </c>
      <c r="L6665" s="4" t="str">
        <f aca="false">IFERROR(INDEX(Data_Orders!$D$2:$D$4727,MATCH(B6665,Data_Orders!$A$2:$A$4727,0)),"")</f>
        <v>Birmingham South</v>
      </c>
    </row>
    <row r="6666" customFormat="false" ht="15" hidden="false" customHeight="false" outlineLevel="0" collapsed="false">
      <c r="A6666" s="4" t="s">
        <v>12482</v>
      </c>
      <c r="B6666" s="4" t="s">
        <v>3313</v>
      </c>
      <c r="C6666" s="4" t="s">
        <v>1013</v>
      </c>
      <c r="D6666" s="4" t="n">
        <v>6</v>
      </c>
      <c r="E6666" s="4" t="n">
        <v>240.92</v>
      </c>
      <c r="F6666" s="4" t="n">
        <v>1445.52</v>
      </c>
      <c r="G6666" s="4" t="n">
        <f aca="false">INDEX(Data_Products!$D$2:$D$33,MATCH(C6666,Data_Products!$A$2:$A$33,0))</f>
        <v>168.32</v>
      </c>
      <c r="H6666" s="4" t="str">
        <f aca="false">INDEX(Data_Products!$C$2:$C$33,MATCH(C6666,Data_Products!$A$2:$A$33,0))</f>
        <v>Timber</v>
      </c>
      <c r="I6666" s="10" t="n">
        <f aca="false">D6666*(E6666-G6666)</f>
        <v>435.6</v>
      </c>
      <c r="J6666" s="11" t="n">
        <f aca="false">IFERROR(I6666/F6666,0)</f>
        <v>0.301344844761747</v>
      </c>
      <c r="K6666" s="4" t="str">
        <f aca="false">IFERROR(INDEX(Data_Orders!$F$2:$F$4727,MATCH(B6666,Data_Orders!$A$2:$A$4727,0)),"")</f>
        <v>Retail</v>
      </c>
      <c r="L6666" s="4" t="str">
        <f aca="false">IFERROR(INDEX(Data_Orders!$D$2:$D$4727,MATCH(B6666,Data_Orders!$A$2:$A$4727,0)),"")</f>
        <v>Birmingham South</v>
      </c>
    </row>
    <row r="6667" customFormat="false" ht="15" hidden="false" customHeight="false" outlineLevel="0" collapsed="false">
      <c r="A6667" s="4" t="s">
        <v>12483</v>
      </c>
      <c r="B6667" s="4" t="s">
        <v>3313</v>
      </c>
      <c r="C6667" s="4" t="s">
        <v>1057</v>
      </c>
      <c r="D6667" s="4" t="n">
        <v>1</v>
      </c>
      <c r="E6667" s="4" t="n">
        <v>176.81</v>
      </c>
      <c r="F6667" s="4" t="n">
        <v>176.81</v>
      </c>
      <c r="G6667" s="4" t="n">
        <f aca="false">INDEX(Data_Products!$D$2:$D$33,MATCH(C6667,Data_Products!$A$2:$A$33,0))</f>
        <v>129.57</v>
      </c>
      <c r="H6667" s="4" t="str">
        <f aca="false">INDEX(Data_Products!$C$2:$C$33,MATCH(C6667,Data_Products!$A$2:$A$33,0))</f>
        <v>Roofing</v>
      </c>
      <c r="I6667" s="10" t="n">
        <f aca="false">D6667*(E6667-G6667)</f>
        <v>47.24</v>
      </c>
      <c r="J6667" s="11" t="n">
        <f aca="false">IFERROR(I6667/F6667,0)</f>
        <v>0.267179458175443</v>
      </c>
      <c r="K6667" s="4" t="str">
        <f aca="false">IFERROR(INDEX(Data_Orders!$F$2:$F$4727,MATCH(B6667,Data_Orders!$A$2:$A$4727,0)),"")</f>
        <v>Retail</v>
      </c>
      <c r="L6667" s="4" t="str">
        <f aca="false">IFERROR(INDEX(Data_Orders!$D$2:$D$4727,MATCH(B6667,Data_Orders!$A$2:$A$4727,0)),"")</f>
        <v>Birmingham South</v>
      </c>
    </row>
    <row r="6668" customFormat="false" ht="15" hidden="false" customHeight="false" outlineLevel="0" collapsed="false">
      <c r="A6668" s="4" t="s">
        <v>12484</v>
      </c>
      <c r="B6668" s="4" t="s">
        <v>3313</v>
      </c>
      <c r="C6668" s="4" t="s">
        <v>1059</v>
      </c>
      <c r="D6668" s="4" t="n">
        <v>13</v>
      </c>
      <c r="E6668" s="4" t="n">
        <v>103.63</v>
      </c>
      <c r="F6668" s="4" t="n">
        <v>1347.19</v>
      </c>
      <c r="G6668" s="4" t="n">
        <f aca="false">INDEX(Data_Products!$D$2:$D$33,MATCH(C6668,Data_Products!$A$2:$A$33,0))</f>
        <v>82.55</v>
      </c>
      <c r="H6668" s="4" t="str">
        <f aca="false">INDEX(Data_Products!$C$2:$C$33,MATCH(C6668,Data_Products!$A$2:$A$33,0))</f>
        <v>Roofing</v>
      </c>
      <c r="I6668" s="10" t="n">
        <f aca="false">D6668*(E6668-G6668)</f>
        <v>274.04</v>
      </c>
      <c r="J6668" s="11" t="n">
        <f aca="false">IFERROR(I6668/F6668,0)</f>
        <v>0.203415999228023</v>
      </c>
      <c r="K6668" s="4" t="str">
        <f aca="false">IFERROR(INDEX(Data_Orders!$F$2:$F$4727,MATCH(B6668,Data_Orders!$A$2:$A$4727,0)),"")</f>
        <v>Retail</v>
      </c>
      <c r="L6668" s="4" t="str">
        <f aca="false">IFERROR(INDEX(Data_Orders!$D$2:$D$4727,MATCH(B6668,Data_Orders!$A$2:$A$4727,0)),"")</f>
        <v>Birmingham South</v>
      </c>
    </row>
    <row r="6669" customFormat="false" ht="15" hidden="false" customHeight="false" outlineLevel="0" collapsed="false">
      <c r="A6669" s="4" t="s">
        <v>12485</v>
      </c>
      <c r="B6669" s="4" t="s">
        <v>3313</v>
      </c>
      <c r="C6669" s="4" t="s">
        <v>1021</v>
      </c>
      <c r="D6669" s="4" t="n">
        <v>20</v>
      </c>
      <c r="E6669" s="4" t="n">
        <v>73.76</v>
      </c>
      <c r="F6669" s="4" t="n">
        <v>1475.2</v>
      </c>
      <c r="G6669" s="4" t="n">
        <f aca="false">INDEX(Data_Products!$D$2:$D$33,MATCH(C6669,Data_Products!$A$2:$A$33,0))</f>
        <v>51.51</v>
      </c>
      <c r="H6669" s="4" t="str">
        <f aca="false">INDEX(Data_Products!$C$2:$C$33,MATCH(C6669,Data_Products!$A$2:$A$33,0))</f>
        <v>Cement &amp; Aggregates</v>
      </c>
      <c r="I6669" s="10" t="n">
        <f aca="false">D6669*(E6669-G6669)</f>
        <v>445</v>
      </c>
      <c r="J6669" s="11" t="n">
        <f aca="false">IFERROR(I6669/F6669,0)</f>
        <v>0.301654013015184</v>
      </c>
      <c r="K6669" s="4" t="str">
        <f aca="false">IFERROR(INDEX(Data_Orders!$F$2:$F$4727,MATCH(B6669,Data_Orders!$A$2:$A$4727,0)),"")</f>
        <v>Retail</v>
      </c>
      <c r="L6669" s="4" t="str">
        <f aca="false">IFERROR(INDEX(Data_Orders!$D$2:$D$4727,MATCH(B6669,Data_Orders!$A$2:$A$4727,0)),"")</f>
        <v>Birmingham South</v>
      </c>
    </row>
    <row r="6670" customFormat="false" ht="15" hidden="false" customHeight="false" outlineLevel="0" collapsed="false">
      <c r="A6670" s="4" t="s">
        <v>12486</v>
      </c>
      <c r="B6670" s="4" t="s">
        <v>3314</v>
      </c>
      <c r="C6670" s="4" t="s">
        <v>1032</v>
      </c>
      <c r="D6670" s="4" t="n">
        <v>9</v>
      </c>
      <c r="E6670" s="4" t="n">
        <v>99.65</v>
      </c>
      <c r="F6670" s="4" t="n">
        <v>896.85</v>
      </c>
      <c r="G6670" s="4" t="n">
        <f aca="false">INDEX(Data_Products!$D$2:$D$33,MATCH(C6670,Data_Products!$A$2:$A$33,0))</f>
        <v>58.26</v>
      </c>
      <c r="H6670" s="4" t="str">
        <f aca="false">INDEX(Data_Products!$C$2:$C$33,MATCH(C6670,Data_Products!$A$2:$A$33,0))</f>
        <v>Insulation</v>
      </c>
      <c r="I6670" s="10" t="n">
        <f aca="false">D6670*(E6670-G6670)</f>
        <v>372.51</v>
      </c>
      <c r="J6670" s="11" t="n">
        <f aca="false">IFERROR(I6670/F6670,0)</f>
        <v>0.415353738083292</v>
      </c>
      <c r="K6670" s="4" t="str">
        <f aca="false">IFERROR(INDEX(Data_Orders!$F$2:$F$4727,MATCH(B6670,Data_Orders!$A$2:$A$4727,0)),"")</f>
        <v>Retail</v>
      </c>
      <c r="L6670" s="4" t="str">
        <f aca="false">IFERROR(INDEX(Data_Orders!$D$2:$D$4727,MATCH(B6670,Data_Orders!$A$2:$A$4727,0)),"")</f>
        <v>Birmingham South</v>
      </c>
    </row>
    <row r="6671" customFormat="false" ht="15" hidden="false" customHeight="false" outlineLevel="0" collapsed="false">
      <c r="A6671" s="4" t="s">
        <v>12487</v>
      </c>
      <c r="B6671" s="4" t="s">
        <v>3314</v>
      </c>
      <c r="C6671" s="4" t="s">
        <v>1068</v>
      </c>
      <c r="D6671" s="4" t="n">
        <v>3</v>
      </c>
      <c r="E6671" s="4" t="n">
        <v>86.28</v>
      </c>
      <c r="F6671" s="4" t="n">
        <v>258.84</v>
      </c>
      <c r="G6671" s="4" t="n">
        <f aca="false">INDEX(Data_Products!$D$2:$D$33,MATCH(C6671,Data_Products!$A$2:$A$33,0))</f>
        <v>68.55</v>
      </c>
      <c r="H6671" s="4" t="str">
        <f aca="false">INDEX(Data_Products!$C$2:$C$33,MATCH(C6671,Data_Products!$A$2:$A$33,0))</f>
        <v>Plumbing &amp; Drainage</v>
      </c>
      <c r="I6671" s="10" t="n">
        <f aca="false">D6671*(E6671-G6671)</f>
        <v>53.19</v>
      </c>
      <c r="J6671" s="11" t="n">
        <f aca="false">IFERROR(I6671/F6671,0)</f>
        <v>0.205493741307371</v>
      </c>
      <c r="K6671" s="4" t="str">
        <f aca="false">IFERROR(INDEX(Data_Orders!$F$2:$F$4727,MATCH(B6671,Data_Orders!$A$2:$A$4727,0)),"")</f>
        <v>Retail</v>
      </c>
      <c r="L6671" s="4" t="str">
        <f aca="false">IFERROR(INDEX(Data_Orders!$D$2:$D$4727,MATCH(B6671,Data_Orders!$A$2:$A$4727,0)),"")</f>
        <v>Birmingham South</v>
      </c>
    </row>
    <row r="6672" customFormat="false" ht="15" hidden="false" customHeight="false" outlineLevel="0" collapsed="false">
      <c r="A6672" s="4" t="s">
        <v>12488</v>
      </c>
      <c r="B6672" s="4" t="s">
        <v>3315</v>
      </c>
      <c r="C6672" s="4" t="s">
        <v>1010</v>
      </c>
      <c r="D6672" s="4" t="n">
        <v>3</v>
      </c>
      <c r="E6672" s="4" t="n">
        <v>135.95</v>
      </c>
      <c r="F6672" s="4" t="n">
        <v>407.85</v>
      </c>
      <c r="G6672" s="4" t="n">
        <f aca="false">INDEX(Data_Products!$D$2:$D$33,MATCH(C6672,Data_Products!$A$2:$A$33,0))</f>
        <v>111.1</v>
      </c>
      <c r="H6672" s="4" t="str">
        <f aca="false">INDEX(Data_Products!$C$2:$C$33,MATCH(C6672,Data_Products!$A$2:$A$33,0))</f>
        <v>Timber</v>
      </c>
      <c r="I6672" s="10" t="n">
        <f aca="false">D6672*(E6672-G6672)</f>
        <v>74.55</v>
      </c>
      <c r="J6672" s="11" t="n">
        <f aca="false">IFERROR(I6672/F6672,0)</f>
        <v>0.18278778962854</v>
      </c>
      <c r="K6672" s="4" t="str">
        <f aca="false">IFERROR(INDEX(Data_Orders!$F$2:$F$4727,MATCH(B6672,Data_Orders!$A$2:$A$4727,0)),"")</f>
        <v>Retail</v>
      </c>
      <c r="L6672" s="4" t="str">
        <f aca="false">IFERROR(INDEX(Data_Orders!$D$2:$D$4727,MATCH(B6672,Data_Orders!$A$2:$A$4727,0)),"")</f>
        <v>Birmingham South</v>
      </c>
    </row>
    <row r="6673" customFormat="false" ht="15" hidden="false" customHeight="false" outlineLevel="0" collapsed="false">
      <c r="A6673" s="4" t="s">
        <v>12489</v>
      </c>
      <c r="B6673" s="4" t="s">
        <v>3315</v>
      </c>
      <c r="C6673" s="4" t="s">
        <v>1073</v>
      </c>
      <c r="D6673" s="4" t="n">
        <v>5</v>
      </c>
      <c r="E6673" s="4" t="n">
        <v>231.05</v>
      </c>
      <c r="F6673" s="4" t="n">
        <v>1155.25</v>
      </c>
      <c r="G6673" s="4" t="n">
        <f aca="false">INDEX(Data_Products!$D$2:$D$33,MATCH(C6673,Data_Products!$A$2:$A$33,0))</f>
        <v>148.29</v>
      </c>
      <c r="H6673" s="4" t="str">
        <f aca="false">INDEX(Data_Products!$C$2:$C$33,MATCH(C6673,Data_Products!$A$2:$A$33,0))</f>
        <v>Landscaping</v>
      </c>
      <c r="I6673" s="10" t="n">
        <f aca="false">D6673*(E6673-G6673)</f>
        <v>413.8</v>
      </c>
      <c r="J6673" s="11" t="n">
        <f aca="false">IFERROR(I6673/F6673,0)</f>
        <v>0.358190867777537</v>
      </c>
      <c r="K6673" s="4" t="str">
        <f aca="false">IFERROR(INDEX(Data_Orders!$F$2:$F$4727,MATCH(B6673,Data_Orders!$A$2:$A$4727,0)),"")</f>
        <v>Retail</v>
      </c>
      <c r="L6673" s="4" t="str">
        <f aca="false">IFERROR(INDEX(Data_Orders!$D$2:$D$4727,MATCH(B6673,Data_Orders!$A$2:$A$4727,0)),"")</f>
        <v>Birmingham South</v>
      </c>
    </row>
    <row r="6674" customFormat="false" ht="15" hidden="false" customHeight="false" outlineLevel="0" collapsed="false">
      <c r="A6674" s="4" t="s">
        <v>12490</v>
      </c>
      <c r="B6674" s="4" t="s">
        <v>3316</v>
      </c>
      <c r="C6674" s="4" t="s">
        <v>1073</v>
      </c>
      <c r="D6674" s="4" t="n">
        <v>12</v>
      </c>
      <c r="E6674" s="4" t="n">
        <v>231.05</v>
      </c>
      <c r="F6674" s="4" t="n">
        <v>2772.6</v>
      </c>
      <c r="G6674" s="4" t="n">
        <f aca="false">INDEX(Data_Products!$D$2:$D$33,MATCH(C6674,Data_Products!$A$2:$A$33,0))</f>
        <v>148.29</v>
      </c>
      <c r="H6674" s="4" t="str">
        <f aca="false">INDEX(Data_Products!$C$2:$C$33,MATCH(C6674,Data_Products!$A$2:$A$33,0))</f>
        <v>Landscaping</v>
      </c>
      <c r="I6674" s="10" t="n">
        <f aca="false">D6674*(E6674-G6674)</f>
        <v>993.12</v>
      </c>
      <c r="J6674" s="11" t="n">
        <f aca="false">IFERROR(I6674/F6674,0)</f>
        <v>0.358190867777537</v>
      </c>
      <c r="K6674" s="4" t="str">
        <f aca="false">IFERROR(INDEX(Data_Orders!$F$2:$F$4727,MATCH(B6674,Data_Orders!$A$2:$A$4727,0)),"")</f>
        <v>Retail</v>
      </c>
      <c r="L6674" s="4" t="str">
        <f aca="false">IFERROR(INDEX(Data_Orders!$D$2:$D$4727,MATCH(B6674,Data_Orders!$A$2:$A$4727,0)),"")</f>
        <v>Birmingham South</v>
      </c>
    </row>
    <row r="6675" customFormat="false" ht="15" hidden="false" customHeight="false" outlineLevel="0" collapsed="false">
      <c r="A6675" s="4" t="s">
        <v>12491</v>
      </c>
      <c r="B6675" s="4" t="s">
        <v>3316</v>
      </c>
      <c r="C6675" s="4" t="s">
        <v>1032</v>
      </c>
      <c r="D6675" s="4" t="n">
        <v>2</v>
      </c>
      <c r="E6675" s="4" t="n">
        <v>99.65</v>
      </c>
      <c r="F6675" s="4" t="n">
        <v>199.3</v>
      </c>
      <c r="G6675" s="4" t="n">
        <f aca="false">INDEX(Data_Products!$D$2:$D$33,MATCH(C6675,Data_Products!$A$2:$A$33,0))</f>
        <v>58.26</v>
      </c>
      <c r="H6675" s="4" t="str">
        <f aca="false">INDEX(Data_Products!$C$2:$C$33,MATCH(C6675,Data_Products!$A$2:$A$33,0))</f>
        <v>Insulation</v>
      </c>
      <c r="I6675" s="10" t="n">
        <f aca="false">D6675*(E6675-G6675)</f>
        <v>82.78</v>
      </c>
      <c r="J6675" s="11" t="n">
        <f aca="false">IFERROR(I6675/F6675,0)</f>
        <v>0.415353738083292</v>
      </c>
      <c r="K6675" s="4" t="str">
        <f aca="false">IFERROR(INDEX(Data_Orders!$F$2:$F$4727,MATCH(B6675,Data_Orders!$A$2:$A$4727,0)),"")</f>
        <v>Retail</v>
      </c>
      <c r="L6675" s="4" t="str">
        <f aca="false">IFERROR(INDEX(Data_Orders!$D$2:$D$4727,MATCH(B6675,Data_Orders!$A$2:$A$4727,0)),"")</f>
        <v>Birmingham South</v>
      </c>
    </row>
    <row r="6676" customFormat="false" ht="15" hidden="false" customHeight="false" outlineLevel="0" collapsed="false">
      <c r="A6676" s="4" t="s">
        <v>12492</v>
      </c>
      <c r="B6676" s="4" t="s">
        <v>3316</v>
      </c>
      <c r="C6676" s="4" t="s">
        <v>1066</v>
      </c>
      <c r="D6676" s="4" t="n">
        <v>1</v>
      </c>
      <c r="E6676" s="4" t="n">
        <v>209.69</v>
      </c>
      <c r="F6676" s="4" t="n">
        <v>209.69</v>
      </c>
      <c r="G6676" s="4" t="n">
        <f aca="false">INDEX(Data_Products!$D$2:$D$33,MATCH(C6676,Data_Products!$A$2:$A$33,0))</f>
        <v>144.38</v>
      </c>
      <c r="H6676" s="4" t="str">
        <f aca="false">INDEX(Data_Products!$C$2:$C$33,MATCH(C6676,Data_Products!$A$2:$A$33,0))</f>
        <v>Plumbing &amp; Drainage</v>
      </c>
      <c r="I6676" s="10" t="n">
        <f aca="false">D6676*(E6676-G6676)</f>
        <v>65.31</v>
      </c>
      <c r="J6676" s="11" t="n">
        <f aca="false">IFERROR(I6676/F6676,0)</f>
        <v>0.311459773952024</v>
      </c>
      <c r="K6676" s="4" t="str">
        <f aca="false">IFERROR(INDEX(Data_Orders!$F$2:$F$4727,MATCH(B6676,Data_Orders!$A$2:$A$4727,0)),"")</f>
        <v>Retail</v>
      </c>
      <c r="L6676" s="4" t="str">
        <f aca="false">IFERROR(INDEX(Data_Orders!$D$2:$D$4727,MATCH(B6676,Data_Orders!$A$2:$A$4727,0)),"")</f>
        <v>Birmingham South</v>
      </c>
    </row>
    <row r="6677" customFormat="false" ht="15" hidden="false" customHeight="false" outlineLevel="0" collapsed="false">
      <c r="A6677" s="4" t="s">
        <v>12493</v>
      </c>
      <c r="B6677" s="4" t="s">
        <v>3316</v>
      </c>
      <c r="C6677" s="4" t="s">
        <v>1050</v>
      </c>
      <c r="D6677" s="4" t="n">
        <v>6</v>
      </c>
      <c r="E6677" s="4" t="n">
        <v>238.63</v>
      </c>
      <c r="F6677" s="4" t="n">
        <v>1431.78</v>
      </c>
      <c r="G6677" s="4" t="n">
        <f aca="false">INDEX(Data_Products!$D$2:$D$33,MATCH(C6677,Data_Products!$A$2:$A$33,0))</f>
        <v>148.91</v>
      </c>
      <c r="H6677" s="4" t="str">
        <f aca="false">INDEX(Data_Products!$C$2:$C$33,MATCH(C6677,Data_Products!$A$2:$A$33,0))</f>
        <v>Tools &amp; Fixings</v>
      </c>
      <c r="I6677" s="10" t="n">
        <f aca="false">D6677*(E6677-G6677)</f>
        <v>538.32</v>
      </c>
      <c r="J6677" s="11" t="n">
        <f aca="false">IFERROR(I6677/F6677,0)</f>
        <v>0.375979549930855</v>
      </c>
      <c r="K6677" s="4" t="str">
        <f aca="false">IFERROR(INDEX(Data_Orders!$F$2:$F$4727,MATCH(B6677,Data_Orders!$A$2:$A$4727,0)),"")</f>
        <v>Retail</v>
      </c>
      <c r="L6677" s="4" t="str">
        <f aca="false">IFERROR(INDEX(Data_Orders!$D$2:$D$4727,MATCH(B6677,Data_Orders!$A$2:$A$4727,0)),"")</f>
        <v>Birmingham South</v>
      </c>
    </row>
    <row r="6678" customFormat="false" ht="15" hidden="false" customHeight="false" outlineLevel="0" collapsed="false">
      <c r="A6678" s="4" t="s">
        <v>12494</v>
      </c>
      <c r="B6678" s="4" t="s">
        <v>3317</v>
      </c>
      <c r="C6678" s="4" t="s">
        <v>1064</v>
      </c>
      <c r="D6678" s="4" t="n">
        <v>2</v>
      </c>
      <c r="E6678" s="4" t="n">
        <v>97.63</v>
      </c>
      <c r="F6678" s="4" t="n">
        <v>195.26</v>
      </c>
      <c r="G6678" s="4" t="n">
        <f aca="false">INDEX(Data_Products!$D$2:$D$33,MATCH(C6678,Data_Products!$A$2:$A$33,0))</f>
        <v>65.21</v>
      </c>
      <c r="H6678" s="4" t="str">
        <f aca="false">INDEX(Data_Products!$C$2:$C$33,MATCH(C6678,Data_Products!$A$2:$A$33,0))</f>
        <v>Plumbing &amp; Drainage</v>
      </c>
      <c r="I6678" s="10" t="n">
        <f aca="false">D6678*(E6678-G6678)</f>
        <v>64.84</v>
      </c>
      <c r="J6678" s="11" t="n">
        <f aca="false">IFERROR(I6678/F6678,0)</f>
        <v>0.332070060432244</v>
      </c>
      <c r="K6678" s="4" t="str">
        <f aca="false">IFERROR(INDEX(Data_Orders!$F$2:$F$4727,MATCH(B6678,Data_Orders!$A$2:$A$4727,0)),"")</f>
        <v>Retail</v>
      </c>
      <c r="L6678" s="4" t="str">
        <f aca="false">IFERROR(INDEX(Data_Orders!$D$2:$D$4727,MATCH(B6678,Data_Orders!$A$2:$A$4727,0)),"")</f>
        <v>Birmingham South</v>
      </c>
    </row>
    <row r="6679" customFormat="false" ht="15" hidden="false" customHeight="false" outlineLevel="0" collapsed="false">
      <c r="A6679" s="4" t="s">
        <v>12495</v>
      </c>
      <c r="B6679" s="4" t="s">
        <v>3317</v>
      </c>
      <c r="C6679" s="4" t="s">
        <v>1066</v>
      </c>
      <c r="D6679" s="4" t="n">
        <v>3</v>
      </c>
      <c r="E6679" s="4" t="n">
        <v>209.69</v>
      </c>
      <c r="F6679" s="4" t="n">
        <v>629.07</v>
      </c>
      <c r="G6679" s="4" t="n">
        <f aca="false">INDEX(Data_Products!$D$2:$D$33,MATCH(C6679,Data_Products!$A$2:$A$33,0))</f>
        <v>144.38</v>
      </c>
      <c r="H6679" s="4" t="str">
        <f aca="false">INDEX(Data_Products!$C$2:$C$33,MATCH(C6679,Data_Products!$A$2:$A$33,0))</f>
        <v>Plumbing &amp; Drainage</v>
      </c>
      <c r="I6679" s="10" t="n">
        <f aca="false">D6679*(E6679-G6679)</f>
        <v>195.93</v>
      </c>
      <c r="J6679" s="11" t="n">
        <f aca="false">IFERROR(I6679/F6679,0)</f>
        <v>0.311459773952024</v>
      </c>
      <c r="K6679" s="4" t="str">
        <f aca="false">IFERROR(INDEX(Data_Orders!$F$2:$F$4727,MATCH(B6679,Data_Orders!$A$2:$A$4727,0)),"")</f>
        <v>Retail</v>
      </c>
      <c r="L6679" s="4" t="str">
        <f aca="false">IFERROR(INDEX(Data_Orders!$D$2:$D$4727,MATCH(B6679,Data_Orders!$A$2:$A$4727,0)),"")</f>
        <v>Birmingham South</v>
      </c>
    </row>
    <row r="6680" customFormat="false" ht="15" hidden="false" customHeight="false" outlineLevel="0" collapsed="false">
      <c r="A6680" s="4" t="s">
        <v>12496</v>
      </c>
      <c r="B6680" s="4" t="s">
        <v>3317</v>
      </c>
      <c r="C6680" s="4" t="s">
        <v>1059</v>
      </c>
      <c r="D6680" s="4" t="n">
        <v>11</v>
      </c>
      <c r="E6680" s="4" t="n">
        <v>103.63</v>
      </c>
      <c r="F6680" s="4" t="n">
        <v>1139.93</v>
      </c>
      <c r="G6680" s="4" t="n">
        <f aca="false">INDEX(Data_Products!$D$2:$D$33,MATCH(C6680,Data_Products!$A$2:$A$33,0))</f>
        <v>82.55</v>
      </c>
      <c r="H6680" s="4" t="str">
        <f aca="false">INDEX(Data_Products!$C$2:$C$33,MATCH(C6680,Data_Products!$A$2:$A$33,0))</f>
        <v>Roofing</v>
      </c>
      <c r="I6680" s="10" t="n">
        <f aca="false">D6680*(E6680-G6680)</f>
        <v>231.88</v>
      </c>
      <c r="J6680" s="11" t="n">
        <f aca="false">IFERROR(I6680/F6680,0)</f>
        <v>0.203415999228023</v>
      </c>
      <c r="K6680" s="4" t="str">
        <f aca="false">IFERROR(INDEX(Data_Orders!$F$2:$F$4727,MATCH(B6680,Data_Orders!$A$2:$A$4727,0)),"")</f>
        <v>Retail</v>
      </c>
      <c r="L6680" s="4" t="str">
        <f aca="false">IFERROR(INDEX(Data_Orders!$D$2:$D$4727,MATCH(B6680,Data_Orders!$A$2:$A$4727,0)),"")</f>
        <v>Birmingham South</v>
      </c>
    </row>
    <row r="6681" customFormat="false" ht="15" hidden="false" customHeight="false" outlineLevel="0" collapsed="false">
      <c r="A6681" s="4" t="s">
        <v>12497</v>
      </c>
      <c r="B6681" s="4" t="s">
        <v>3317</v>
      </c>
      <c r="C6681" s="4" t="s">
        <v>1075</v>
      </c>
      <c r="D6681" s="4" t="n">
        <v>4</v>
      </c>
      <c r="E6681" s="4" t="n">
        <v>98.61</v>
      </c>
      <c r="F6681" s="4" t="n">
        <v>394.44</v>
      </c>
      <c r="G6681" s="4" t="n">
        <f aca="false">INDEX(Data_Products!$D$2:$D$33,MATCH(C6681,Data_Products!$A$2:$A$33,0))</f>
        <v>74.84</v>
      </c>
      <c r="H6681" s="4" t="str">
        <f aca="false">INDEX(Data_Products!$C$2:$C$33,MATCH(C6681,Data_Products!$A$2:$A$33,0))</f>
        <v>Landscaping</v>
      </c>
      <c r="I6681" s="10" t="n">
        <f aca="false">D6681*(E6681-G6681)</f>
        <v>95.08</v>
      </c>
      <c r="J6681" s="11" t="n">
        <f aca="false">IFERROR(I6681/F6681,0)</f>
        <v>0.24105060338708</v>
      </c>
      <c r="K6681" s="4" t="str">
        <f aca="false">IFERROR(INDEX(Data_Orders!$F$2:$F$4727,MATCH(B6681,Data_Orders!$A$2:$A$4727,0)),"")</f>
        <v>Retail</v>
      </c>
      <c r="L6681" s="4" t="str">
        <f aca="false">IFERROR(INDEX(Data_Orders!$D$2:$D$4727,MATCH(B6681,Data_Orders!$A$2:$A$4727,0)),"")</f>
        <v>Birmingham South</v>
      </c>
    </row>
    <row r="6682" customFormat="false" ht="15" hidden="false" customHeight="false" outlineLevel="0" collapsed="false">
      <c r="A6682" s="4" t="s">
        <v>12498</v>
      </c>
      <c r="B6682" s="4" t="s">
        <v>3318</v>
      </c>
      <c r="C6682" s="4" t="s">
        <v>1070</v>
      </c>
      <c r="D6682" s="4" t="n">
        <v>6</v>
      </c>
      <c r="E6682" s="4" t="n">
        <v>230.32</v>
      </c>
      <c r="F6682" s="4" t="n">
        <v>1381.92</v>
      </c>
      <c r="G6682" s="4" t="n">
        <f aca="false">INDEX(Data_Products!$D$2:$D$33,MATCH(C6682,Data_Products!$A$2:$A$33,0))</f>
        <v>161.64</v>
      </c>
      <c r="H6682" s="4" t="str">
        <f aca="false">INDEX(Data_Products!$C$2:$C$33,MATCH(C6682,Data_Products!$A$2:$A$33,0))</f>
        <v>Landscaping</v>
      </c>
      <c r="I6682" s="10" t="n">
        <f aca="false">D6682*(E6682-G6682)</f>
        <v>412.08</v>
      </c>
      <c r="J6682" s="11" t="n">
        <f aca="false">IFERROR(I6682/F6682,0)</f>
        <v>0.298193817297673</v>
      </c>
      <c r="K6682" s="4" t="str">
        <f aca="false">IFERROR(INDEX(Data_Orders!$F$2:$F$4727,MATCH(B6682,Data_Orders!$A$2:$A$4727,0)),"")</f>
        <v>Retail</v>
      </c>
      <c r="L6682" s="4" t="str">
        <f aca="false">IFERROR(INDEX(Data_Orders!$D$2:$D$4727,MATCH(B6682,Data_Orders!$A$2:$A$4727,0)),"")</f>
        <v>Birmingham South</v>
      </c>
    </row>
    <row r="6683" customFormat="false" ht="15" hidden="false" customHeight="false" outlineLevel="0" collapsed="false">
      <c r="A6683" s="4" t="s">
        <v>12499</v>
      </c>
      <c r="B6683" s="4" t="s">
        <v>3318</v>
      </c>
      <c r="C6683" s="4" t="s">
        <v>1061</v>
      </c>
      <c r="D6683" s="4" t="n">
        <v>12</v>
      </c>
      <c r="E6683" s="4" t="n">
        <v>145.57</v>
      </c>
      <c r="F6683" s="4" t="n">
        <v>1746.84</v>
      </c>
      <c r="G6683" s="4" t="n">
        <f aca="false">INDEX(Data_Products!$D$2:$D$33,MATCH(C6683,Data_Products!$A$2:$A$33,0))</f>
        <v>119.29</v>
      </c>
      <c r="H6683" s="4" t="str">
        <f aca="false">INDEX(Data_Products!$C$2:$C$33,MATCH(C6683,Data_Products!$A$2:$A$33,0))</f>
        <v>Plumbing &amp; Drainage</v>
      </c>
      <c r="I6683" s="10" t="n">
        <f aca="false">D6683*(E6683-G6683)</f>
        <v>315.36</v>
      </c>
      <c r="J6683" s="11" t="n">
        <f aca="false">IFERROR(I6683/F6683,0)</f>
        <v>0.180531702960775</v>
      </c>
      <c r="K6683" s="4" t="str">
        <f aca="false">IFERROR(INDEX(Data_Orders!$F$2:$F$4727,MATCH(B6683,Data_Orders!$A$2:$A$4727,0)),"")</f>
        <v>Retail</v>
      </c>
      <c r="L6683" s="4" t="str">
        <f aca="false">IFERROR(INDEX(Data_Orders!$D$2:$D$4727,MATCH(B6683,Data_Orders!$A$2:$A$4727,0)),"")</f>
        <v>Birmingham South</v>
      </c>
    </row>
    <row r="6684" customFormat="false" ht="15" hidden="false" customHeight="false" outlineLevel="0" collapsed="false">
      <c r="A6684" s="4" t="s">
        <v>12500</v>
      </c>
      <c r="B6684" s="4" t="s">
        <v>3319</v>
      </c>
      <c r="C6684" s="4" t="s">
        <v>1028</v>
      </c>
      <c r="D6684" s="4" t="n">
        <v>11</v>
      </c>
      <c r="E6684" s="4" t="n">
        <v>118.79</v>
      </c>
      <c r="F6684" s="4" t="n">
        <v>1306.69</v>
      </c>
      <c r="G6684" s="4" t="n">
        <f aca="false">INDEX(Data_Products!$D$2:$D$33,MATCH(C6684,Data_Products!$A$2:$A$33,0))</f>
        <v>81.07</v>
      </c>
      <c r="H6684" s="4" t="str">
        <f aca="false">INDEX(Data_Products!$C$2:$C$33,MATCH(C6684,Data_Products!$A$2:$A$33,0))</f>
        <v>Cement &amp; Aggregates</v>
      </c>
      <c r="I6684" s="10" t="n">
        <f aca="false">D6684*(E6684-G6684)</f>
        <v>414.92</v>
      </c>
      <c r="J6684" s="11" t="n">
        <f aca="false">IFERROR(I6684/F6684,0)</f>
        <v>0.317535146056065</v>
      </c>
      <c r="K6684" s="4" t="str">
        <f aca="false">IFERROR(INDEX(Data_Orders!$F$2:$F$4727,MATCH(B6684,Data_Orders!$A$2:$A$4727,0)),"")</f>
        <v>Retail</v>
      </c>
      <c r="L6684" s="4" t="str">
        <f aca="false">IFERROR(INDEX(Data_Orders!$D$2:$D$4727,MATCH(B6684,Data_Orders!$A$2:$A$4727,0)),"")</f>
        <v>Birmingham South</v>
      </c>
    </row>
    <row r="6685" customFormat="false" ht="15" hidden="false" customHeight="false" outlineLevel="0" collapsed="false">
      <c r="A6685" s="4" t="s">
        <v>12501</v>
      </c>
      <c r="B6685" s="4" t="s">
        <v>3319</v>
      </c>
      <c r="C6685" s="4" t="s">
        <v>1041</v>
      </c>
      <c r="D6685" s="4" t="n">
        <v>2</v>
      </c>
      <c r="E6685" s="4" t="n">
        <v>242.75</v>
      </c>
      <c r="F6685" s="4" t="n">
        <v>485.5</v>
      </c>
      <c r="G6685" s="4" t="n">
        <f aca="false">INDEX(Data_Products!$D$2:$D$33,MATCH(C6685,Data_Products!$A$2:$A$33,0))</f>
        <v>142.94</v>
      </c>
      <c r="H6685" s="4" t="str">
        <f aca="false">INDEX(Data_Products!$C$2:$C$33,MATCH(C6685,Data_Products!$A$2:$A$33,0))</f>
        <v>Tools &amp; Fixings</v>
      </c>
      <c r="I6685" s="10" t="n">
        <f aca="false">D6685*(E6685-G6685)</f>
        <v>199.62</v>
      </c>
      <c r="J6685" s="11" t="n">
        <f aca="false">IFERROR(I6685/F6685,0)</f>
        <v>0.411163748712667</v>
      </c>
      <c r="K6685" s="4" t="str">
        <f aca="false">IFERROR(INDEX(Data_Orders!$F$2:$F$4727,MATCH(B6685,Data_Orders!$A$2:$A$4727,0)),"")</f>
        <v>Retail</v>
      </c>
      <c r="L6685" s="4" t="str">
        <f aca="false">IFERROR(INDEX(Data_Orders!$D$2:$D$4727,MATCH(B6685,Data_Orders!$A$2:$A$4727,0)),"")</f>
        <v>Birmingham South</v>
      </c>
    </row>
    <row r="6686" customFormat="false" ht="15" hidden="false" customHeight="false" outlineLevel="0" collapsed="false">
      <c r="A6686" s="4" t="s">
        <v>12502</v>
      </c>
      <c r="B6686" s="4" t="s">
        <v>3319</v>
      </c>
      <c r="C6686" s="4" t="s">
        <v>1055</v>
      </c>
      <c r="D6686" s="4" t="n">
        <v>15</v>
      </c>
      <c r="E6686" s="4" t="n">
        <v>205.03</v>
      </c>
      <c r="F6686" s="4" t="n">
        <v>3075.45</v>
      </c>
      <c r="G6686" s="4" t="n">
        <f aca="false">INDEX(Data_Products!$D$2:$D$33,MATCH(C6686,Data_Products!$A$2:$A$33,0))</f>
        <v>138.6</v>
      </c>
      <c r="H6686" s="4" t="str">
        <f aca="false">INDEX(Data_Products!$C$2:$C$33,MATCH(C6686,Data_Products!$A$2:$A$33,0))</f>
        <v>Roofing</v>
      </c>
      <c r="I6686" s="10" t="n">
        <f aca="false">D6686*(E6686-G6686)</f>
        <v>996.45</v>
      </c>
      <c r="J6686" s="11" t="n">
        <f aca="false">IFERROR(I6686/F6686,0)</f>
        <v>0.324001365653807</v>
      </c>
      <c r="K6686" s="4" t="str">
        <f aca="false">IFERROR(INDEX(Data_Orders!$F$2:$F$4727,MATCH(B6686,Data_Orders!$A$2:$A$4727,0)),"")</f>
        <v>Retail</v>
      </c>
      <c r="L6686" s="4" t="str">
        <f aca="false">IFERROR(INDEX(Data_Orders!$D$2:$D$4727,MATCH(B6686,Data_Orders!$A$2:$A$4727,0)),"")</f>
        <v>Birmingham South</v>
      </c>
    </row>
    <row r="6687" customFormat="false" ht="15" hidden="false" customHeight="false" outlineLevel="0" collapsed="false">
      <c r="A6687" s="4" t="s">
        <v>12503</v>
      </c>
      <c r="B6687" s="4" t="s">
        <v>3319</v>
      </c>
      <c r="C6687" s="4" t="s">
        <v>1073</v>
      </c>
      <c r="D6687" s="4" t="n">
        <v>10</v>
      </c>
      <c r="E6687" s="4" t="n">
        <v>231.05</v>
      </c>
      <c r="F6687" s="4" t="n">
        <v>2310.5</v>
      </c>
      <c r="G6687" s="4" t="n">
        <f aca="false">INDEX(Data_Products!$D$2:$D$33,MATCH(C6687,Data_Products!$A$2:$A$33,0))</f>
        <v>148.29</v>
      </c>
      <c r="H6687" s="4" t="str">
        <f aca="false">INDEX(Data_Products!$C$2:$C$33,MATCH(C6687,Data_Products!$A$2:$A$33,0))</f>
        <v>Landscaping</v>
      </c>
      <c r="I6687" s="10" t="n">
        <f aca="false">D6687*(E6687-G6687)</f>
        <v>827.6</v>
      </c>
      <c r="J6687" s="11" t="n">
        <f aca="false">IFERROR(I6687/F6687,0)</f>
        <v>0.358190867777537</v>
      </c>
      <c r="K6687" s="4" t="str">
        <f aca="false">IFERROR(INDEX(Data_Orders!$F$2:$F$4727,MATCH(B6687,Data_Orders!$A$2:$A$4727,0)),"")</f>
        <v>Retail</v>
      </c>
      <c r="L6687" s="4" t="str">
        <f aca="false">IFERROR(INDEX(Data_Orders!$D$2:$D$4727,MATCH(B6687,Data_Orders!$A$2:$A$4727,0)),"")</f>
        <v>Birmingham South</v>
      </c>
    </row>
    <row r="6688" customFormat="false" ht="15" hidden="false" customHeight="false" outlineLevel="0" collapsed="false">
      <c r="A6688" s="4" t="s">
        <v>12504</v>
      </c>
      <c r="B6688" s="4" t="s">
        <v>3319</v>
      </c>
      <c r="C6688" s="4" t="s">
        <v>1052</v>
      </c>
      <c r="D6688" s="4" t="n">
        <v>2</v>
      </c>
      <c r="E6688" s="4" t="n">
        <v>205.71</v>
      </c>
      <c r="F6688" s="4" t="n">
        <v>411.42</v>
      </c>
      <c r="G6688" s="4" t="n">
        <f aca="false">INDEX(Data_Products!$D$2:$D$33,MATCH(C6688,Data_Products!$A$2:$A$33,0))</f>
        <v>152.29</v>
      </c>
      <c r="H6688" s="4" t="str">
        <f aca="false">INDEX(Data_Products!$C$2:$C$33,MATCH(C6688,Data_Products!$A$2:$A$33,0))</f>
        <v>Roofing</v>
      </c>
      <c r="I6688" s="10" t="n">
        <f aca="false">D6688*(E6688-G6688)</f>
        <v>106.84</v>
      </c>
      <c r="J6688" s="11" t="n">
        <f aca="false">IFERROR(I6688/F6688,0)</f>
        <v>0.259685965679841</v>
      </c>
      <c r="K6688" s="4" t="str">
        <f aca="false">IFERROR(INDEX(Data_Orders!$F$2:$F$4727,MATCH(B6688,Data_Orders!$A$2:$A$4727,0)),"")</f>
        <v>Retail</v>
      </c>
      <c r="L6688" s="4" t="str">
        <f aca="false">IFERROR(INDEX(Data_Orders!$D$2:$D$4727,MATCH(B6688,Data_Orders!$A$2:$A$4727,0)),"")</f>
        <v>Birmingham South</v>
      </c>
    </row>
    <row r="6689" customFormat="false" ht="15" hidden="false" customHeight="false" outlineLevel="0" collapsed="false">
      <c r="A6689" s="4" t="s">
        <v>12505</v>
      </c>
      <c r="B6689" s="4" t="s">
        <v>3320</v>
      </c>
      <c r="C6689" s="4" t="s">
        <v>1017</v>
      </c>
      <c r="D6689" s="4" t="n">
        <v>7</v>
      </c>
      <c r="E6689" s="4" t="n">
        <v>49.15</v>
      </c>
      <c r="F6689" s="4" t="n">
        <v>344.05</v>
      </c>
      <c r="G6689" s="4" t="n">
        <f aca="false">INDEX(Data_Products!$D$2:$D$33,MATCH(C6689,Data_Products!$A$2:$A$33,0))</f>
        <v>31.44</v>
      </c>
      <c r="H6689" s="4" t="str">
        <f aca="false">INDEX(Data_Products!$C$2:$C$33,MATCH(C6689,Data_Products!$A$2:$A$33,0))</f>
        <v>Timber</v>
      </c>
      <c r="I6689" s="10" t="n">
        <f aca="false">D6689*(E6689-G6689)</f>
        <v>123.97</v>
      </c>
      <c r="J6689" s="11" t="n">
        <f aca="false">IFERROR(I6689/F6689,0)</f>
        <v>0.360325534079349</v>
      </c>
      <c r="K6689" s="4" t="str">
        <f aca="false">IFERROR(INDEX(Data_Orders!$F$2:$F$4727,MATCH(B6689,Data_Orders!$A$2:$A$4727,0)),"")</f>
        <v>Retail</v>
      </c>
      <c r="L6689" s="4" t="str">
        <f aca="false">IFERROR(INDEX(Data_Orders!$D$2:$D$4727,MATCH(B6689,Data_Orders!$A$2:$A$4727,0)),"")</f>
        <v>Birmingham South</v>
      </c>
    </row>
    <row r="6690" customFormat="false" ht="15" hidden="false" customHeight="false" outlineLevel="0" collapsed="false">
      <c r="A6690" s="4" t="s">
        <v>12506</v>
      </c>
      <c r="B6690" s="4" t="s">
        <v>3320</v>
      </c>
      <c r="C6690" s="4" t="s">
        <v>1064</v>
      </c>
      <c r="D6690" s="4" t="n">
        <v>5</v>
      </c>
      <c r="E6690" s="4" t="n">
        <v>97.63</v>
      </c>
      <c r="F6690" s="4" t="n">
        <v>488.15</v>
      </c>
      <c r="G6690" s="4" t="n">
        <f aca="false">INDEX(Data_Products!$D$2:$D$33,MATCH(C6690,Data_Products!$A$2:$A$33,0))</f>
        <v>65.21</v>
      </c>
      <c r="H6690" s="4" t="str">
        <f aca="false">INDEX(Data_Products!$C$2:$C$33,MATCH(C6690,Data_Products!$A$2:$A$33,0))</f>
        <v>Plumbing &amp; Drainage</v>
      </c>
      <c r="I6690" s="10" t="n">
        <f aca="false">D6690*(E6690-G6690)</f>
        <v>162.1</v>
      </c>
      <c r="J6690" s="11" t="n">
        <f aca="false">IFERROR(I6690/F6690,0)</f>
        <v>0.332070060432244</v>
      </c>
      <c r="K6690" s="4" t="str">
        <f aca="false">IFERROR(INDEX(Data_Orders!$F$2:$F$4727,MATCH(B6690,Data_Orders!$A$2:$A$4727,0)),"")</f>
        <v>Retail</v>
      </c>
      <c r="L6690" s="4" t="str">
        <f aca="false">IFERROR(INDEX(Data_Orders!$D$2:$D$4727,MATCH(B6690,Data_Orders!$A$2:$A$4727,0)),"")</f>
        <v>Birmingham South</v>
      </c>
    </row>
    <row r="6691" customFormat="false" ht="15" hidden="false" customHeight="false" outlineLevel="0" collapsed="false">
      <c r="A6691" s="4" t="s">
        <v>12507</v>
      </c>
      <c r="B6691" s="4" t="s">
        <v>3320</v>
      </c>
      <c r="C6691" s="4" t="s">
        <v>1041</v>
      </c>
      <c r="D6691" s="4" t="n">
        <v>15</v>
      </c>
      <c r="E6691" s="4" t="n">
        <v>242.75</v>
      </c>
      <c r="F6691" s="4" t="n">
        <v>3641.25</v>
      </c>
      <c r="G6691" s="4" t="n">
        <f aca="false">INDEX(Data_Products!$D$2:$D$33,MATCH(C6691,Data_Products!$A$2:$A$33,0))</f>
        <v>142.94</v>
      </c>
      <c r="H6691" s="4" t="str">
        <f aca="false">INDEX(Data_Products!$C$2:$C$33,MATCH(C6691,Data_Products!$A$2:$A$33,0))</f>
        <v>Tools &amp; Fixings</v>
      </c>
      <c r="I6691" s="10" t="n">
        <f aca="false">D6691*(E6691-G6691)</f>
        <v>1497.15</v>
      </c>
      <c r="J6691" s="11" t="n">
        <f aca="false">IFERROR(I6691/F6691,0)</f>
        <v>0.411163748712667</v>
      </c>
      <c r="K6691" s="4" t="str">
        <f aca="false">IFERROR(INDEX(Data_Orders!$F$2:$F$4727,MATCH(B6691,Data_Orders!$A$2:$A$4727,0)),"")</f>
        <v>Retail</v>
      </c>
      <c r="L6691" s="4" t="str">
        <f aca="false">IFERROR(INDEX(Data_Orders!$D$2:$D$4727,MATCH(B6691,Data_Orders!$A$2:$A$4727,0)),"")</f>
        <v>Birmingham South</v>
      </c>
    </row>
    <row r="6692" customFormat="false" ht="15" hidden="false" customHeight="false" outlineLevel="0" collapsed="false">
      <c r="A6692" s="4" t="s">
        <v>12508</v>
      </c>
      <c r="B6692" s="4" t="s">
        <v>3320</v>
      </c>
      <c r="C6692" s="4" t="s">
        <v>1059</v>
      </c>
      <c r="D6692" s="4" t="n">
        <v>20</v>
      </c>
      <c r="E6692" s="4" t="n">
        <v>103.63</v>
      </c>
      <c r="F6692" s="4" t="n">
        <v>2072.6</v>
      </c>
      <c r="G6692" s="4" t="n">
        <f aca="false">INDEX(Data_Products!$D$2:$D$33,MATCH(C6692,Data_Products!$A$2:$A$33,0))</f>
        <v>82.55</v>
      </c>
      <c r="H6692" s="4" t="str">
        <f aca="false">INDEX(Data_Products!$C$2:$C$33,MATCH(C6692,Data_Products!$A$2:$A$33,0))</f>
        <v>Roofing</v>
      </c>
      <c r="I6692" s="10" t="n">
        <f aca="false">D6692*(E6692-G6692)</f>
        <v>421.6</v>
      </c>
      <c r="J6692" s="11" t="n">
        <f aca="false">IFERROR(I6692/F6692,0)</f>
        <v>0.203415999228023</v>
      </c>
      <c r="K6692" s="4" t="str">
        <f aca="false">IFERROR(INDEX(Data_Orders!$F$2:$F$4727,MATCH(B6692,Data_Orders!$A$2:$A$4727,0)),"")</f>
        <v>Retail</v>
      </c>
      <c r="L6692" s="4" t="str">
        <f aca="false">IFERROR(INDEX(Data_Orders!$D$2:$D$4727,MATCH(B6692,Data_Orders!$A$2:$A$4727,0)),"")</f>
        <v>Birmingham South</v>
      </c>
    </row>
    <row r="6693" customFormat="false" ht="15" hidden="false" customHeight="false" outlineLevel="0" collapsed="false">
      <c r="A6693" s="4" t="s">
        <v>12509</v>
      </c>
      <c r="B6693" s="4" t="s">
        <v>3321</v>
      </c>
      <c r="C6693" s="4" t="s">
        <v>1075</v>
      </c>
      <c r="D6693" s="4" t="n">
        <v>12</v>
      </c>
      <c r="E6693" s="4" t="n">
        <v>98.61</v>
      </c>
      <c r="F6693" s="4" t="n">
        <v>1183.32</v>
      </c>
      <c r="G6693" s="4" t="n">
        <f aca="false">INDEX(Data_Products!$D$2:$D$33,MATCH(C6693,Data_Products!$A$2:$A$33,0))</f>
        <v>74.84</v>
      </c>
      <c r="H6693" s="4" t="str">
        <f aca="false">INDEX(Data_Products!$C$2:$C$33,MATCH(C6693,Data_Products!$A$2:$A$33,0))</f>
        <v>Landscaping</v>
      </c>
      <c r="I6693" s="10" t="n">
        <f aca="false">D6693*(E6693-G6693)</f>
        <v>285.24</v>
      </c>
      <c r="J6693" s="11" t="n">
        <f aca="false">IFERROR(I6693/F6693,0)</f>
        <v>0.24105060338708</v>
      </c>
      <c r="K6693" s="4" t="str">
        <f aca="false">IFERROR(INDEX(Data_Orders!$F$2:$F$4727,MATCH(B6693,Data_Orders!$A$2:$A$4727,0)),"")</f>
        <v>Retail</v>
      </c>
      <c r="L6693" s="4" t="str">
        <f aca="false">IFERROR(INDEX(Data_Orders!$D$2:$D$4727,MATCH(B6693,Data_Orders!$A$2:$A$4727,0)),"")</f>
        <v>Birmingham South</v>
      </c>
    </row>
    <row r="6694" customFormat="false" ht="15" hidden="false" customHeight="false" outlineLevel="0" collapsed="false">
      <c r="A6694" s="4" t="s">
        <v>12510</v>
      </c>
      <c r="B6694" s="4" t="s">
        <v>3322</v>
      </c>
      <c r="C6694" s="4" t="s">
        <v>1037</v>
      </c>
      <c r="D6694" s="4" t="n">
        <v>10</v>
      </c>
      <c r="E6694" s="4" t="n">
        <v>90.97</v>
      </c>
      <c r="F6694" s="4" t="n">
        <v>909.7</v>
      </c>
      <c r="G6694" s="4" t="n">
        <f aca="false">INDEX(Data_Products!$D$2:$D$33,MATCH(C6694,Data_Products!$A$2:$A$33,0))</f>
        <v>73.81</v>
      </c>
      <c r="H6694" s="4" t="str">
        <f aca="false">INDEX(Data_Products!$C$2:$C$33,MATCH(C6694,Data_Products!$A$2:$A$33,0))</f>
        <v>Insulation</v>
      </c>
      <c r="I6694" s="10" t="n">
        <f aca="false">D6694*(E6694-G6694)</f>
        <v>171.6</v>
      </c>
      <c r="J6694" s="11" t="n">
        <f aca="false">IFERROR(I6694/F6694,0)</f>
        <v>0.18863361547763</v>
      </c>
      <c r="K6694" s="4" t="str">
        <f aca="false">IFERROR(INDEX(Data_Orders!$F$2:$F$4727,MATCH(B6694,Data_Orders!$A$2:$A$4727,0)),"")</f>
        <v>Contractor</v>
      </c>
      <c r="L6694" s="4" t="str">
        <f aca="false">IFERROR(INDEX(Data_Orders!$D$2:$D$4727,MATCH(B6694,Data_Orders!$A$2:$A$4727,0)),"")</f>
        <v>Leicester</v>
      </c>
    </row>
    <row r="6695" customFormat="false" ht="15" hidden="false" customHeight="false" outlineLevel="0" collapsed="false">
      <c r="A6695" s="4" t="s">
        <v>12511</v>
      </c>
      <c r="B6695" s="4" t="s">
        <v>3323</v>
      </c>
      <c r="C6695" s="4" t="s">
        <v>1024</v>
      </c>
      <c r="D6695" s="4" t="n">
        <v>7</v>
      </c>
      <c r="E6695" s="4" t="n">
        <v>137.14</v>
      </c>
      <c r="F6695" s="4" t="n">
        <v>959.98</v>
      </c>
      <c r="G6695" s="4" t="n">
        <f aca="false">INDEX(Data_Products!$D$2:$D$33,MATCH(C6695,Data_Products!$A$2:$A$33,0))</f>
        <v>99.99</v>
      </c>
      <c r="H6695" s="4" t="str">
        <f aca="false">INDEX(Data_Products!$C$2:$C$33,MATCH(C6695,Data_Products!$A$2:$A$33,0))</f>
        <v>Cement &amp; Aggregates</v>
      </c>
      <c r="I6695" s="10" t="n">
        <f aca="false">D6695*(E6695-G6695)</f>
        <v>260.05</v>
      </c>
      <c r="J6695" s="11" t="n">
        <f aca="false">IFERROR(I6695/F6695,0)</f>
        <v>0.270891060230421</v>
      </c>
      <c r="K6695" s="4" t="str">
        <f aca="false">IFERROR(INDEX(Data_Orders!$F$2:$F$4727,MATCH(B6695,Data_Orders!$A$2:$A$4727,0)),"")</f>
        <v>Contractor</v>
      </c>
      <c r="L6695" s="4" t="str">
        <f aca="false">IFERROR(INDEX(Data_Orders!$D$2:$D$4727,MATCH(B6695,Data_Orders!$A$2:$A$4727,0)),"")</f>
        <v>Leicester</v>
      </c>
    </row>
    <row r="6696" customFormat="false" ht="15" hidden="false" customHeight="false" outlineLevel="0" collapsed="false">
      <c r="A6696" s="4" t="s">
        <v>12512</v>
      </c>
      <c r="B6696" s="4" t="s">
        <v>3323</v>
      </c>
      <c r="C6696" s="4" t="s">
        <v>1030</v>
      </c>
      <c r="D6696" s="4" t="n">
        <v>19</v>
      </c>
      <c r="E6696" s="4" t="n">
        <v>25.23</v>
      </c>
      <c r="F6696" s="4" t="n">
        <v>479.37</v>
      </c>
      <c r="G6696" s="4" t="n">
        <f aca="false">INDEX(Data_Products!$D$2:$D$33,MATCH(C6696,Data_Products!$A$2:$A$33,0))</f>
        <v>17.67</v>
      </c>
      <c r="H6696" s="4" t="str">
        <f aca="false">INDEX(Data_Products!$C$2:$C$33,MATCH(C6696,Data_Products!$A$2:$A$33,0))</f>
        <v>Cement &amp; Aggregates</v>
      </c>
      <c r="I6696" s="10" t="n">
        <f aca="false">D6696*(E6696-G6696)</f>
        <v>143.64</v>
      </c>
      <c r="J6696" s="11" t="n">
        <f aca="false">IFERROR(I6696/F6696,0)</f>
        <v>0.299643281807372</v>
      </c>
      <c r="K6696" s="4" t="str">
        <f aca="false">IFERROR(INDEX(Data_Orders!$F$2:$F$4727,MATCH(B6696,Data_Orders!$A$2:$A$4727,0)),"")</f>
        <v>Contractor</v>
      </c>
      <c r="L6696" s="4" t="str">
        <f aca="false">IFERROR(INDEX(Data_Orders!$D$2:$D$4727,MATCH(B6696,Data_Orders!$A$2:$A$4727,0)),"")</f>
        <v>Leicester</v>
      </c>
    </row>
    <row r="6697" customFormat="false" ht="15" hidden="false" customHeight="false" outlineLevel="0" collapsed="false">
      <c r="A6697" s="4" t="s">
        <v>12513</v>
      </c>
      <c r="B6697" s="4" t="s">
        <v>3323</v>
      </c>
      <c r="C6697" s="4" t="s">
        <v>1064</v>
      </c>
      <c r="D6697" s="4" t="n">
        <v>4</v>
      </c>
      <c r="E6697" s="4" t="n">
        <v>97.63</v>
      </c>
      <c r="F6697" s="4" t="n">
        <v>390.52</v>
      </c>
      <c r="G6697" s="4" t="n">
        <f aca="false">INDEX(Data_Products!$D$2:$D$33,MATCH(C6697,Data_Products!$A$2:$A$33,0))</f>
        <v>65.21</v>
      </c>
      <c r="H6697" s="4" t="str">
        <f aca="false">INDEX(Data_Products!$C$2:$C$33,MATCH(C6697,Data_Products!$A$2:$A$33,0))</f>
        <v>Plumbing &amp; Drainage</v>
      </c>
      <c r="I6697" s="10" t="n">
        <f aca="false">D6697*(E6697-G6697)</f>
        <v>129.68</v>
      </c>
      <c r="J6697" s="11" t="n">
        <f aca="false">IFERROR(I6697/F6697,0)</f>
        <v>0.332070060432244</v>
      </c>
      <c r="K6697" s="4" t="str">
        <f aca="false">IFERROR(INDEX(Data_Orders!$F$2:$F$4727,MATCH(B6697,Data_Orders!$A$2:$A$4727,0)),"")</f>
        <v>Contractor</v>
      </c>
      <c r="L6697" s="4" t="str">
        <f aca="false">IFERROR(INDEX(Data_Orders!$D$2:$D$4727,MATCH(B6697,Data_Orders!$A$2:$A$4727,0)),"")</f>
        <v>Leicester</v>
      </c>
    </row>
    <row r="6698" customFormat="false" ht="15" hidden="false" customHeight="false" outlineLevel="0" collapsed="false">
      <c r="A6698" s="4" t="s">
        <v>12514</v>
      </c>
      <c r="B6698" s="4" t="s">
        <v>3323</v>
      </c>
      <c r="C6698" s="4" t="s">
        <v>1061</v>
      </c>
      <c r="D6698" s="4" t="n">
        <v>1</v>
      </c>
      <c r="E6698" s="4" t="n">
        <v>145.57</v>
      </c>
      <c r="F6698" s="4" t="n">
        <v>145.57</v>
      </c>
      <c r="G6698" s="4" t="n">
        <f aca="false">INDEX(Data_Products!$D$2:$D$33,MATCH(C6698,Data_Products!$A$2:$A$33,0))</f>
        <v>119.29</v>
      </c>
      <c r="H6698" s="4" t="str">
        <f aca="false">INDEX(Data_Products!$C$2:$C$33,MATCH(C6698,Data_Products!$A$2:$A$33,0))</f>
        <v>Plumbing &amp; Drainage</v>
      </c>
      <c r="I6698" s="10" t="n">
        <f aca="false">D6698*(E6698-G6698)</f>
        <v>26.28</v>
      </c>
      <c r="J6698" s="11" t="n">
        <f aca="false">IFERROR(I6698/F6698,0)</f>
        <v>0.180531702960775</v>
      </c>
      <c r="K6698" s="4" t="str">
        <f aca="false">IFERROR(INDEX(Data_Orders!$F$2:$F$4727,MATCH(B6698,Data_Orders!$A$2:$A$4727,0)),"")</f>
        <v>Contractor</v>
      </c>
      <c r="L6698" s="4" t="str">
        <f aca="false">IFERROR(INDEX(Data_Orders!$D$2:$D$4727,MATCH(B6698,Data_Orders!$A$2:$A$4727,0)),"")</f>
        <v>Leicester</v>
      </c>
    </row>
    <row r="6699" customFormat="false" ht="15" hidden="false" customHeight="false" outlineLevel="0" collapsed="false">
      <c r="A6699" s="4" t="s">
        <v>12515</v>
      </c>
      <c r="B6699" s="4" t="s">
        <v>3323</v>
      </c>
      <c r="C6699" s="4" t="s">
        <v>1010</v>
      </c>
      <c r="D6699" s="4" t="n">
        <v>9</v>
      </c>
      <c r="E6699" s="4" t="n">
        <v>135.95</v>
      </c>
      <c r="F6699" s="4" t="n">
        <v>1223.55</v>
      </c>
      <c r="G6699" s="4" t="n">
        <f aca="false">INDEX(Data_Products!$D$2:$D$33,MATCH(C6699,Data_Products!$A$2:$A$33,0))</f>
        <v>111.1</v>
      </c>
      <c r="H6699" s="4" t="str">
        <f aca="false">INDEX(Data_Products!$C$2:$C$33,MATCH(C6699,Data_Products!$A$2:$A$33,0))</f>
        <v>Timber</v>
      </c>
      <c r="I6699" s="10" t="n">
        <f aca="false">D6699*(E6699-G6699)</f>
        <v>223.65</v>
      </c>
      <c r="J6699" s="11" t="n">
        <f aca="false">IFERROR(I6699/F6699,0)</f>
        <v>0.18278778962854</v>
      </c>
      <c r="K6699" s="4" t="str">
        <f aca="false">IFERROR(INDEX(Data_Orders!$F$2:$F$4727,MATCH(B6699,Data_Orders!$A$2:$A$4727,0)),"")</f>
        <v>Contractor</v>
      </c>
      <c r="L6699" s="4" t="str">
        <f aca="false">IFERROR(INDEX(Data_Orders!$D$2:$D$4727,MATCH(B6699,Data_Orders!$A$2:$A$4727,0)),"")</f>
        <v>Leicester</v>
      </c>
    </row>
    <row r="6700" customFormat="false" ht="15" hidden="false" customHeight="false" outlineLevel="0" collapsed="false">
      <c r="A6700" s="4" t="s">
        <v>12516</v>
      </c>
      <c r="B6700" s="4" t="s">
        <v>3324</v>
      </c>
      <c r="C6700" s="4" t="s">
        <v>1059</v>
      </c>
      <c r="D6700" s="4" t="n">
        <v>10</v>
      </c>
      <c r="E6700" s="4" t="n">
        <v>103.63</v>
      </c>
      <c r="F6700" s="4" t="n">
        <v>1036.3</v>
      </c>
      <c r="G6700" s="4" t="n">
        <f aca="false">INDEX(Data_Products!$D$2:$D$33,MATCH(C6700,Data_Products!$A$2:$A$33,0))</f>
        <v>82.55</v>
      </c>
      <c r="H6700" s="4" t="str">
        <f aca="false">INDEX(Data_Products!$C$2:$C$33,MATCH(C6700,Data_Products!$A$2:$A$33,0))</f>
        <v>Roofing</v>
      </c>
      <c r="I6700" s="10" t="n">
        <f aca="false">D6700*(E6700-G6700)</f>
        <v>210.8</v>
      </c>
      <c r="J6700" s="11" t="n">
        <f aca="false">IFERROR(I6700/F6700,0)</f>
        <v>0.203415999228023</v>
      </c>
      <c r="K6700" s="4" t="str">
        <f aca="false">IFERROR(INDEX(Data_Orders!$F$2:$F$4727,MATCH(B6700,Data_Orders!$A$2:$A$4727,0)),"")</f>
        <v>Retail</v>
      </c>
      <c r="L6700" s="4" t="str">
        <f aca="false">IFERROR(INDEX(Data_Orders!$D$2:$D$4727,MATCH(B6700,Data_Orders!$A$2:$A$4727,0)),"")</f>
        <v>Binley (Coventry)</v>
      </c>
    </row>
    <row r="6701" customFormat="false" ht="15" hidden="false" customHeight="false" outlineLevel="0" collapsed="false">
      <c r="A6701" s="4" t="s">
        <v>12517</v>
      </c>
      <c r="B6701" s="4" t="s">
        <v>3324</v>
      </c>
      <c r="C6701" s="4" t="s">
        <v>1064</v>
      </c>
      <c r="D6701" s="4" t="n">
        <v>20</v>
      </c>
      <c r="E6701" s="4" t="n">
        <v>97.63</v>
      </c>
      <c r="F6701" s="4" t="n">
        <v>1952.6</v>
      </c>
      <c r="G6701" s="4" t="n">
        <f aca="false">INDEX(Data_Products!$D$2:$D$33,MATCH(C6701,Data_Products!$A$2:$A$33,0))</f>
        <v>65.21</v>
      </c>
      <c r="H6701" s="4" t="str">
        <f aca="false">INDEX(Data_Products!$C$2:$C$33,MATCH(C6701,Data_Products!$A$2:$A$33,0))</f>
        <v>Plumbing &amp; Drainage</v>
      </c>
      <c r="I6701" s="10" t="n">
        <f aca="false">D6701*(E6701-G6701)</f>
        <v>648.4</v>
      </c>
      <c r="J6701" s="11" t="n">
        <f aca="false">IFERROR(I6701/F6701,0)</f>
        <v>0.332070060432244</v>
      </c>
      <c r="K6701" s="4" t="str">
        <f aca="false">IFERROR(INDEX(Data_Orders!$F$2:$F$4727,MATCH(B6701,Data_Orders!$A$2:$A$4727,0)),"")</f>
        <v>Retail</v>
      </c>
      <c r="L6701" s="4" t="str">
        <f aca="false">IFERROR(INDEX(Data_Orders!$D$2:$D$4727,MATCH(B6701,Data_Orders!$A$2:$A$4727,0)),"")</f>
        <v>Binley (Coventry)</v>
      </c>
    </row>
    <row r="6702" customFormat="false" ht="15" hidden="false" customHeight="false" outlineLevel="0" collapsed="false">
      <c r="A6702" s="4" t="s">
        <v>12518</v>
      </c>
      <c r="B6702" s="4" t="s">
        <v>3324</v>
      </c>
      <c r="C6702" s="4" t="s">
        <v>1030</v>
      </c>
      <c r="D6702" s="4" t="n">
        <v>4</v>
      </c>
      <c r="E6702" s="4" t="n">
        <v>25.23</v>
      </c>
      <c r="F6702" s="4" t="n">
        <v>100.92</v>
      </c>
      <c r="G6702" s="4" t="n">
        <f aca="false">INDEX(Data_Products!$D$2:$D$33,MATCH(C6702,Data_Products!$A$2:$A$33,0))</f>
        <v>17.67</v>
      </c>
      <c r="H6702" s="4" t="str">
        <f aca="false">INDEX(Data_Products!$C$2:$C$33,MATCH(C6702,Data_Products!$A$2:$A$33,0))</f>
        <v>Cement &amp; Aggregates</v>
      </c>
      <c r="I6702" s="10" t="n">
        <f aca="false">D6702*(E6702-G6702)</f>
        <v>30.24</v>
      </c>
      <c r="J6702" s="11" t="n">
        <f aca="false">IFERROR(I6702/F6702,0)</f>
        <v>0.299643281807372</v>
      </c>
      <c r="K6702" s="4" t="str">
        <f aca="false">IFERROR(INDEX(Data_Orders!$F$2:$F$4727,MATCH(B6702,Data_Orders!$A$2:$A$4727,0)),"")</f>
        <v>Retail</v>
      </c>
      <c r="L6702" s="4" t="str">
        <f aca="false">IFERROR(INDEX(Data_Orders!$D$2:$D$4727,MATCH(B6702,Data_Orders!$A$2:$A$4727,0)),"")</f>
        <v>Binley (Coventry)</v>
      </c>
    </row>
    <row r="6703" customFormat="false" ht="15" hidden="false" customHeight="false" outlineLevel="0" collapsed="false">
      <c r="A6703" s="4" t="s">
        <v>12519</v>
      </c>
      <c r="B6703" s="4" t="s">
        <v>3324</v>
      </c>
      <c r="C6703" s="4" t="s">
        <v>1015</v>
      </c>
      <c r="D6703" s="4" t="n">
        <v>8</v>
      </c>
      <c r="E6703" s="4" t="n">
        <v>122.01</v>
      </c>
      <c r="F6703" s="4" t="n">
        <v>976.08</v>
      </c>
      <c r="G6703" s="4" t="n">
        <f aca="false">INDEX(Data_Products!$D$2:$D$33,MATCH(C6703,Data_Products!$A$2:$A$33,0))</f>
        <v>85.53</v>
      </c>
      <c r="H6703" s="4" t="str">
        <f aca="false">INDEX(Data_Products!$C$2:$C$33,MATCH(C6703,Data_Products!$A$2:$A$33,0))</f>
        <v>Timber</v>
      </c>
      <c r="I6703" s="10" t="n">
        <f aca="false">D6703*(E6703-G6703)</f>
        <v>291.84</v>
      </c>
      <c r="J6703" s="11" t="n">
        <f aca="false">IFERROR(I6703/F6703,0)</f>
        <v>0.298991885910991</v>
      </c>
      <c r="K6703" s="4" t="str">
        <f aca="false">IFERROR(INDEX(Data_Orders!$F$2:$F$4727,MATCH(B6703,Data_Orders!$A$2:$A$4727,0)),"")</f>
        <v>Retail</v>
      </c>
      <c r="L6703" s="4" t="str">
        <f aca="false">IFERROR(INDEX(Data_Orders!$D$2:$D$4727,MATCH(B6703,Data_Orders!$A$2:$A$4727,0)),"")</f>
        <v>Binley (Coventry)</v>
      </c>
    </row>
    <row r="6704" customFormat="false" ht="15" hidden="false" customHeight="false" outlineLevel="0" collapsed="false">
      <c r="A6704" s="4" t="s">
        <v>12520</v>
      </c>
      <c r="B6704" s="4" t="s">
        <v>3324</v>
      </c>
      <c r="C6704" s="4" t="s">
        <v>1048</v>
      </c>
      <c r="D6704" s="4" t="n">
        <v>11</v>
      </c>
      <c r="E6704" s="4" t="n">
        <v>112.72</v>
      </c>
      <c r="F6704" s="4" t="n">
        <v>1239.92</v>
      </c>
      <c r="G6704" s="4" t="n">
        <f aca="false">INDEX(Data_Products!$D$2:$D$33,MATCH(C6704,Data_Products!$A$2:$A$33,0))</f>
        <v>83.21</v>
      </c>
      <c r="H6704" s="4" t="str">
        <f aca="false">INDEX(Data_Products!$C$2:$C$33,MATCH(C6704,Data_Products!$A$2:$A$33,0))</f>
        <v>Tools &amp; Fixings</v>
      </c>
      <c r="I6704" s="10" t="n">
        <f aca="false">D6704*(E6704-G6704)</f>
        <v>324.61</v>
      </c>
      <c r="J6704" s="11" t="n">
        <f aca="false">IFERROR(I6704/F6704,0)</f>
        <v>0.261799148332151</v>
      </c>
      <c r="K6704" s="4" t="str">
        <f aca="false">IFERROR(INDEX(Data_Orders!$F$2:$F$4727,MATCH(B6704,Data_Orders!$A$2:$A$4727,0)),"")</f>
        <v>Retail</v>
      </c>
      <c r="L6704" s="4" t="str">
        <f aca="false">IFERROR(INDEX(Data_Orders!$D$2:$D$4727,MATCH(B6704,Data_Orders!$A$2:$A$4727,0)),"")</f>
        <v>Binley (Coventry)</v>
      </c>
    </row>
    <row r="6705" customFormat="false" ht="15" hidden="false" customHeight="false" outlineLevel="0" collapsed="false">
      <c r="A6705" s="4" t="s">
        <v>12521</v>
      </c>
      <c r="B6705" s="4" t="s">
        <v>3325</v>
      </c>
      <c r="C6705" s="4" t="s">
        <v>1052</v>
      </c>
      <c r="D6705" s="4" t="n">
        <v>12</v>
      </c>
      <c r="E6705" s="4" t="n">
        <v>205.71</v>
      </c>
      <c r="F6705" s="4" t="n">
        <v>2468.52</v>
      </c>
      <c r="G6705" s="4" t="n">
        <f aca="false">INDEX(Data_Products!$D$2:$D$33,MATCH(C6705,Data_Products!$A$2:$A$33,0))</f>
        <v>152.29</v>
      </c>
      <c r="H6705" s="4" t="str">
        <f aca="false">INDEX(Data_Products!$C$2:$C$33,MATCH(C6705,Data_Products!$A$2:$A$33,0))</f>
        <v>Roofing</v>
      </c>
      <c r="I6705" s="10" t="n">
        <f aca="false">D6705*(E6705-G6705)</f>
        <v>641.04</v>
      </c>
      <c r="J6705" s="11" t="n">
        <f aca="false">IFERROR(I6705/F6705,0)</f>
        <v>0.259685965679841</v>
      </c>
      <c r="K6705" s="4" t="str">
        <f aca="false">IFERROR(INDEX(Data_Orders!$F$2:$F$4727,MATCH(B6705,Data_Orders!$A$2:$A$4727,0)),"")</f>
        <v>Retail</v>
      </c>
      <c r="L6705" s="4" t="str">
        <f aca="false">IFERROR(INDEX(Data_Orders!$D$2:$D$4727,MATCH(B6705,Data_Orders!$A$2:$A$4727,0)),"")</f>
        <v>Binley (Coventry)</v>
      </c>
    </row>
    <row r="6706" customFormat="false" ht="15" hidden="false" customHeight="false" outlineLevel="0" collapsed="false">
      <c r="A6706" s="4" t="s">
        <v>12522</v>
      </c>
      <c r="B6706" s="4" t="s">
        <v>3325</v>
      </c>
      <c r="C6706" s="4" t="s">
        <v>1073</v>
      </c>
      <c r="D6706" s="4" t="n">
        <v>12</v>
      </c>
      <c r="E6706" s="4" t="n">
        <v>231.05</v>
      </c>
      <c r="F6706" s="4" t="n">
        <v>2772.6</v>
      </c>
      <c r="G6706" s="4" t="n">
        <f aca="false">INDEX(Data_Products!$D$2:$D$33,MATCH(C6706,Data_Products!$A$2:$A$33,0))</f>
        <v>148.29</v>
      </c>
      <c r="H6706" s="4" t="str">
        <f aca="false">INDEX(Data_Products!$C$2:$C$33,MATCH(C6706,Data_Products!$A$2:$A$33,0))</f>
        <v>Landscaping</v>
      </c>
      <c r="I6706" s="10" t="n">
        <f aca="false">D6706*(E6706-G6706)</f>
        <v>993.12</v>
      </c>
      <c r="J6706" s="11" t="n">
        <f aca="false">IFERROR(I6706/F6706,0)</f>
        <v>0.358190867777537</v>
      </c>
      <c r="K6706" s="4" t="str">
        <f aca="false">IFERROR(INDEX(Data_Orders!$F$2:$F$4727,MATCH(B6706,Data_Orders!$A$2:$A$4727,0)),"")</f>
        <v>Retail</v>
      </c>
      <c r="L6706" s="4" t="str">
        <f aca="false">IFERROR(INDEX(Data_Orders!$D$2:$D$4727,MATCH(B6706,Data_Orders!$A$2:$A$4727,0)),"")</f>
        <v>Binley (Coventry)</v>
      </c>
    </row>
    <row r="6707" customFormat="false" ht="15" hidden="false" customHeight="false" outlineLevel="0" collapsed="false">
      <c r="A6707" s="4" t="s">
        <v>12523</v>
      </c>
      <c r="B6707" s="4" t="s">
        <v>3325</v>
      </c>
      <c r="C6707" s="4" t="s">
        <v>1021</v>
      </c>
      <c r="D6707" s="4" t="n">
        <v>8</v>
      </c>
      <c r="E6707" s="4" t="n">
        <v>73.76</v>
      </c>
      <c r="F6707" s="4" t="n">
        <v>590.08</v>
      </c>
      <c r="G6707" s="4" t="n">
        <f aca="false">INDEX(Data_Products!$D$2:$D$33,MATCH(C6707,Data_Products!$A$2:$A$33,0))</f>
        <v>51.51</v>
      </c>
      <c r="H6707" s="4" t="str">
        <f aca="false">INDEX(Data_Products!$C$2:$C$33,MATCH(C6707,Data_Products!$A$2:$A$33,0))</f>
        <v>Cement &amp; Aggregates</v>
      </c>
      <c r="I6707" s="10" t="n">
        <f aca="false">D6707*(E6707-G6707)</f>
        <v>178</v>
      </c>
      <c r="J6707" s="11" t="n">
        <f aca="false">IFERROR(I6707/F6707,0)</f>
        <v>0.301654013015184</v>
      </c>
      <c r="K6707" s="4" t="str">
        <f aca="false">IFERROR(INDEX(Data_Orders!$F$2:$F$4727,MATCH(B6707,Data_Orders!$A$2:$A$4727,0)),"")</f>
        <v>Retail</v>
      </c>
      <c r="L6707" s="4" t="str">
        <f aca="false">IFERROR(INDEX(Data_Orders!$D$2:$D$4727,MATCH(B6707,Data_Orders!$A$2:$A$4727,0)),"")</f>
        <v>Binley (Coventry)</v>
      </c>
    </row>
    <row r="6708" customFormat="false" ht="15" hidden="false" customHeight="false" outlineLevel="0" collapsed="false">
      <c r="A6708" s="4" t="s">
        <v>12524</v>
      </c>
      <c r="B6708" s="4" t="s">
        <v>3325</v>
      </c>
      <c r="C6708" s="4" t="s">
        <v>1077</v>
      </c>
      <c r="D6708" s="4" t="n">
        <v>12</v>
      </c>
      <c r="E6708" s="4" t="n">
        <v>46.61</v>
      </c>
      <c r="F6708" s="4" t="n">
        <v>559.32</v>
      </c>
      <c r="G6708" s="4" t="n">
        <f aca="false">INDEX(Data_Products!$D$2:$D$33,MATCH(C6708,Data_Products!$A$2:$A$33,0))</f>
        <v>36.87</v>
      </c>
      <c r="H6708" s="4" t="str">
        <f aca="false">INDEX(Data_Products!$C$2:$C$33,MATCH(C6708,Data_Products!$A$2:$A$33,0))</f>
        <v>Landscaping</v>
      </c>
      <c r="I6708" s="10" t="n">
        <f aca="false">D6708*(E6708-G6708)</f>
        <v>116.88</v>
      </c>
      <c r="J6708" s="11" t="n">
        <f aca="false">IFERROR(I6708/F6708,0)</f>
        <v>0.208968032611028</v>
      </c>
      <c r="K6708" s="4" t="str">
        <f aca="false">IFERROR(INDEX(Data_Orders!$F$2:$F$4727,MATCH(B6708,Data_Orders!$A$2:$A$4727,0)),"")</f>
        <v>Retail</v>
      </c>
      <c r="L6708" s="4" t="str">
        <f aca="false">IFERROR(INDEX(Data_Orders!$D$2:$D$4727,MATCH(B6708,Data_Orders!$A$2:$A$4727,0)),"")</f>
        <v>Binley (Coventry)</v>
      </c>
    </row>
    <row r="6709" customFormat="false" ht="15" hidden="false" customHeight="false" outlineLevel="0" collapsed="false">
      <c r="A6709" s="4" t="s">
        <v>12525</v>
      </c>
      <c r="B6709" s="4" t="s">
        <v>3325</v>
      </c>
      <c r="C6709" s="4" t="s">
        <v>1048</v>
      </c>
      <c r="D6709" s="4" t="n">
        <v>19</v>
      </c>
      <c r="E6709" s="4" t="n">
        <v>112.72</v>
      </c>
      <c r="F6709" s="4" t="n">
        <v>2141.68</v>
      </c>
      <c r="G6709" s="4" t="n">
        <f aca="false">INDEX(Data_Products!$D$2:$D$33,MATCH(C6709,Data_Products!$A$2:$A$33,0))</f>
        <v>83.21</v>
      </c>
      <c r="H6709" s="4" t="str">
        <f aca="false">INDEX(Data_Products!$C$2:$C$33,MATCH(C6709,Data_Products!$A$2:$A$33,0))</f>
        <v>Tools &amp; Fixings</v>
      </c>
      <c r="I6709" s="10" t="n">
        <f aca="false">D6709*(E6709-G6709)</f>
        <v>560.69</v>
      </c>
      <c r="J6709" s="11" t="n">
        <f aca="false">IFERROR(I6709/F6709,0)</f>
        <v>0.261799148332151</v>
      </c>
      <c r="K6709" s="4" t="str">
        <f aca="false">IFERROR(INDEX(Data_Orders!$F$2:$F$4727,MATCH(B6709,Data_Orders!$A$2:$A$4727,0)),"")</f>
        <v>Retail</v>
      </c>
      <c r="L6709" s="4" t="str">
        <f aca="false">IFERROR(INDEX(Data_Orders!$D$2:$D$4727,MATCH(B6709,Data_Orders!$A$2:$A$4727,0)),"")</f>
        <v>Binley (Coventry)</v>
      </c>
    </row>
    <row r="6710" customFormat="false" ht="15" hidden="false" customHeight="false" outlineLevel="0" collapsed="false">
      <c r="A6710" s="4" t="s">
        <v>12526</v>
      </c>
      <c r="B6710" s="4" t="s">
        <v>3326</v>
      </c>
      <c r="C6710" s="4" t="s">
        <v>1013</v>
      </c>
      <c r="D6710" s="4" t="n">
        <v>13</v>
      </c>
      <c r="E6710" s="4" t="n">
        <v>240.92</v>
      </c>
      <c r="F6710" s="4" t="n">
        <v>3131.96</v>
      </c>
      <c r="G6710" s="4" t="n">
        <f aca="false">INDEX(Data_Products!$D$2:$D$33,MATCH(C6710,Data_Products!$A$2:$A$33,0))</f>
        <v>168.32</v>
      </c>
      <c r="H6710" s="4" t="str">
        <f aca="false">INDEX(Data_Products!$C$2:$C$33,MATCH(C6710,Data_Products!$A$2:$A$33,0))</f>
        <v>Timber</v>
      </c>
      <c r="I6710" s="10" t="n">
        <f aca="false">D6710*(E6710-G6710)</f>
        <v>943.8</v>
      </c>
      <c r="J6710" s="11" t="n">
        <f aca="false">IFERROR(I6710/F6710,0)</f>
        <v>0.301344844761747</v>
      </c>
      <c r="K6710" s="4" t="str">
        <f aca="false">IFERROR(INDEX(Data_Orders!$F$2:$F$4727,MATCH(B6710,Data_Orders!$A$2:$A$4727,0)),"")</f>
        <v>Retail</v>
      </c>
      <c r="L6710" s="4" t="str">
        <f aca="false">IFERROR(INDEX(Data_Orders!$D$2:$D$4727,MATCH(B6710,Data_Orders!$A$2:$A$4727,0)),"")</f>
        <v>Binley (Coventry)</v>
      </c>
    </row>
    <row r="6711" customFormat="false" ht="15" hidden="false" customHeight="false" outlineLevel="0" collapsed="false">
      <c r="A6711" s="4" t="s">
        <v>12527</v>
      </c>
      <c r="B6711" s="4" t="s">
        <v>3326</v>
      </c>
      <c r="C6711" s="4" t="s">
        <v>1035</v>
      </c>
      <c r="D6711" s="4" t="n">
        <v>3</v>
      </c>
      <c r="E6711" s="4" t="n">
        <v>165.07</v>
      </c>
      <c r="F6711" s="4" t="n">
        <v>495.21</v>
      </c>
      <c r="G6711" s="4" t="n">
        <f aca="false">INDEX(Data_Products!$D$2:$D$33,MATCH(C6711,Data_Products!$A$2:$A$33,0))</f>
        <v>134.65</v>
      </c>
      <c r="H6711" s="4" t="str">
        <f aca="false">INDEX(Data_Products!$C$2:$C$33,MATCH(C6711,Data_Products!$A$2:$A$33,0))</f>
        <v>Insulation</v>
      </c>
      <c r="I6711" s="10" t="n">
        <f aca="false">D6711*(E6711-G6711)</f>
        <v>91.26</v>
      </c>
      <c r="J6711" s="11" t="n">
        <f aca="false">IFERROR(I6711/F6711,0)</f>
        <v>0.184285454655601</v>
      </c>
      <c r="K6711" s="4" t="str">
        <f aca="false">IFERROR(INDEX(Data_Orders!$F$2:$F$4727,MATCH(B6711,Data_Orders!$A$2:$A$4727,0)),"")</f>
        <v>Retail</v>
      </c>
      <c r="L6711" s="4" t="str">
        <f aca="false">IFERROR(INDEX(Data_Orders!$D$2:$D$4727,MATCH(B6711,Data_Orders!$A$2:$A$4727,0)),"")</f>
        <v>Binley (Coventry)</v>
      </c>
    </row>
    <row r="6712" customFormat="false" ht="15" hidden="false" customHeight="false" outlineLevel="0" collapsed="false">
      <c r="A6712" s="4" t="s">
        <v>12528</v>
      </c>
      <c r="B6712" s="4" t="s">
        <v>3327</v>
      </c>
      <c r="C6712" s="4" t="s">
        <v>1039</v>
      </c>
      <c r="D6712" s="4" t="n">
        <v>16</v>
      </c>
      <c r="E6712" s="4" t="n">
        <v>160.41</v>
      </c>
      <c r="F6712" s="4" t="n">
        <v>2566.56</v>
      </c>
      <c r="G6712" s="4" t="n">
        <f aca="false">INDEX(Data_Products!$D$2:$D$33,MATCH(C6712,Data_Products!$A$2:$A$33,0))</f>
        <v>99.74</v>
      </c>
      <c r="H6712" s="4" t="str">
        <f aca="false">INDEX(Data_Products!$C$2:$C$33,MATCH(C6712,Data_Products!$A$2:$A$33,0))</f>
        <v>Insulation</v>
      </c>
      <c r="I6712" s="10" t="n">
        <f aca="false">D6712*(E6712-G6712)</f>
        <v>970.72</v>
      </c>
      <c r="J6712" s="11" t="n">
        <f aca="false">IFERROR(I6712/F6712,0)</f>
        <v>0.378218315566361</v>
      </c>
      <c r="K6712" s="4" t="str">
        <f aca="false">IFERROR(INDEX(Data_Orders!$F$2:$F$4727,MATCH(B6712,Data_Orders!$A$2:$A$4727,0)),"")</f>
        <v>Retail</v>
      </c>
      <c r="L6712" s="4" t="str">
        <f aca="false">IFERROR(INDEX(Data_Orders!$D$2:$D$4727,MATCH(B6712,Data_Orders!$A$2:$A$4727,0)),"")</f>
        <v>Binley (Coventry)</v>
      </c>
    </row>
    <row r="6713" customFormat="false" ht="15" hidden="false" customHeight="false" outlineLevel="0" collapsed="false">
      <c r="A6713" s="4" t="s">
        <v>12529</v>
      </c>
      <c r="B6713" s="4" t="s">
        <v>3328</v>
      </c>
      <c r="C6713" s="4" t="s">
        <v>1010</v>
      </c>
      <c r="D6713" s="4" t="n">
        <v>18</v>
      </c>
      <c r="E6713" s="4" t="n">
        <v>135.95</v>
      </c>
      <c r="F6713" s="4" t="n">
        <v>2447.1</v>
      </c>
      <c r="G6713" s="4" t="n">
        <f aca="false">INDEX(Data_Products!$D$2:$D$33,MATCH(C6713,Data_Products!$A$2:$A$33,0))</f>
        <v>111.1</v>
      </c>
      <c r="H6713" s="4" t="str">
        <f aca="false">INDEX(Data_Products!$C$2:$C$33,MATCH(C6713,Data_Products!$A$2:$A$33,0))</f>
        <v>Timber</v>
      </c>
      <c r="I6713" s="10" t="n">
        <f aca="false">D6713*(E6713-G6713)</f>
        <v>447.3</v>
      </c>
      <c r="J6713" s="11" t="n">
        <f aca="false">IFERROR(I6713/F6713,0)</f>
        <v>0.18278778962854</v>
      </c>
      <c r="K6713" s="4" t="str">
        <f aca="false">IFERROR(INDEX(Data_Orders!$F$2:$F$4727,MATCH(B6713,Data_Orders!$A$2:$A$4727,0)),"")</f>
        <v>Retail</v>
      </c>
      <c r="L6713" s="4" t="str">
        <f aca="false">IFERROR(INDEX(Data_Orders!$D$2:$D$4727,MATCH(B6713,Data_Orders!$A$2:$A$4727,0)),"")</f>
        <v>Binley (Coventry)</v>
      </c>
    </row>
    <row r="6714" customFormat="false" ht="15" hidden="false" customHeight="false" outlineLevel="0" collapsed="false">
      <c r="A6714" s="4" t="s">
        <v>12530</v>
      </c>
      <c r="B6714" s="4" t="s">
        <v>3328</v>
      </c>
      <c r="C6714" s="4" t="s">
        <v>1055</v>
      </c>
      <c r="D6714" s="4" t="n">
        <v>2</v>
      </c>
      <c r="E6714" s="4" t="n">
        <v>205.03</v>
      </c>
      <c r="F6714" s="4" t="n">
        <v>410.06</v>
      </c>
      <c r="G6714" s="4" t="n">
        <f aca="false">INDEX(Data_Products!$D$2:$D$33,MATCH(C6714,Data_Products!$A$2:$A$33,0))</f>
        <v>138.6</v>
      </c>
      <c r="H6714" s="4" t="str">
        <f aca="false">INDEX(Data_Products!$C$2:$C$33,MATCH(C6714,Data_Products!$A$2:$A$33,0))</f>
        <v>Roofing</v>
      </c>
      <c r="I6714" s="10" t="n">
        <f aca="false">D6714*(E6714-G6714)</f>
        <v>132.86</v>
      </c>
      <c r="J6714" s="11" t="n">
        <f aca="false">IFERROR(I6714/F6714,0)</f>
        <v>0.324001365653807</v>
      </c>
      <c r="K6714" s="4" t="str">
        <f aca="false">IFERROR(INDEX(Data_Orders!$F$2:$F$4727,MATCH(B6714,Data_Orders!$A$2:$A$4727,0)),"")</f>
        <v>Retail</v>
      </c>
      <c r="L6714" s="4" t="str">
        <f aca="false">IFERROR(INDEX(Data_Orders!$D$2:$D$4727,MATCH(B6714,Data_Orders!$A$2:$A$4727,0)),"")</f>
        <v>Binley (Coventry)</v>
      </c>
    </row>
    <row r="6715" customFormat="false" ht="15" hidden="false" customHeight="false" outlineLevel="0" collapsed="false">
      <c r="A6715" s="4" t="s">
        <v>12531</v>
      </c>
      <c r="B6715" s="4" t="s">
        <v>3328</v>
      </c>
      <c r="C6715" s="4" t="s">
        <v>1037</v>
      </c>
      <c r="D6715" s="4" t="n">
        <v>3</v>
      </c>
      <c r="E6715" s="4" t="n">
        <v>90.97</v>
      </c>
      <c r="F6715" s="4" t="n">
        <v>272.91</v>
      </c>
      <c r="G6715" s="4" t="n">
        <f aca="false">INDEX(Data_Products!$D$2:$D$33,MATCH(C6715,Data_Products!$A$2:$A$33,0))</f>
        <v>73.81</v>
      </c>
      <c r="H6715" s="4" t="str">
        <f aca="false">INDEX(Data_Products!$C$2:$C$33,MATCH(C6715,Data_Products!$A$2:$A$33,0))</f>
        <v>Insulation</v>
      </c>
      <c r="I6715" s="10" t="n">
        <f aca="false">D6715*(E6715-G6715)</f>
        <v>51.48</v>
      </c>
      <c r="J6715" s="11" t="n">
        <f aca="false">IFERROR(I6715/F6715,0)</f>
        <v>0.18863361547763</v>
      </c>
      <c r="K6715" s="4" t="str">
        <f aca="false">IFERROR(INDEX(Data_Orders!$F$2:$F$4727,MATCH(B6715,Data_Orders!$A$2:$A$4727,0)),"")</f>
        <v>Retail</v>
      </c>
      <c r="L6715" s="4" t="str">
        <f aca="false">IFERROR(INDEX(Data_Orders!$D$2:$D$4727,MATCH(B6715,Data_Orders!$A$2:$A$4727,0)),"")</f>
        <v>Binley (Coventry)</v>
      </c>
    </row>
    <row r="6716" customFormat="false" ht="15" hidden="false" customHeight="false" outlineLevel="0" collapsed="false">
      <c r="A6716" s="4" t="s">
        <v>12532</v>
      </c>
      <c r="B6716" s="4" t="s">
        <v>3328</v>
      </c>
      <c r="C6716" s="4" t="s">
        <v>1050</v>
      </c>
      <c r="D6716" s="4" t="n">
        <v>18</v>
      </c>
      <c r="E6716" s="4" t="n">
        <v>238.63</v>
      </c>
      <c r="F6716" s="4" t="n">
        <v>4295.34</v>
      </c>
      <c r="G6716" s="4" t="n">
        <f aca="false">INDEX(Data_Products!$D$2:$D$33,MATCH(C6716,Data_Products!$A$2:$A$33,0))</f>
        <v>148.91</v>
      </c>
      <c r="H6716" s="4" t="str">
        <f aca="false">INDEX(Data_Products!$C$2:$C$33,MATCH(C6716,Data_Products!$A$2:$A$33,0))</f>
        <v>Tools &amp; Fixings</v>
      </c>
      <c r="I6716" s="10" t="n">
        <f aca="false">D6716*(E6716-G6716)</f>
        <v>1614.96</v>
      </c>
      <c r="J6716" s="11" t="n">
        <f aca="false">IFERROR(I6716/F6716,0)</f>
        <v>0.375979549930855</v>
      </c>
      <c r="K6716" s="4" t="str">
        <f aca="false">IFERROR(INDEX(Data_Orders!$F$2:$F$4727,MATCH(B6716,Data_Orders!$A$2:$A$4727,0)),"")</f>
        <v>Retail</v>
      </c>
      <c r="L6716" s="4" t="str">
        <f aca="false">IFERROR(INDEX(Data_Orders!$D$2:$D$4727,MATCH(B6716,Data_Orders!$A$2:$A$4727,0)),"")</f>
        <v>Binley (Coventry)</v>
      </c>
    </row>
    <row r="6717" customFormat="false" ht="15" hidden="false" customHeight="false" outlineLevel="0" collapsed="false">
      <c r="A6717" s="4" t="s">
        <v>12533</v>
      </c>
      <c r="B6717" s="4" t="s">
        <v>3328</v>
      </c>
      <c r="C6717" s="4" t="s">
        <v>1039</v>
      </c>
      <c r="D6717" s="4" t="n">
        <v>13</v>
      </c>
      <c r="E6717" s="4" t="n">
        <v>160.41</v>
      </c>
      <c r="F6717" s="4" t="n">
        <v>2085.33</v>
      </c>
      <c r="G6717" s="4" t="n">
        <f aca="false">INDEX(Data_Products!$D$2:$D$33,MATCH(C6717,Data_Products!$A$2:$A$33,0))</f>
        <v>99.74</v>
      </c>
      <c r="H6717" s="4" t="str">
        <f aca="false">INDEX(Data_Products!$C$2:$C$33,MATCH(C6717,Data_Products!$A$2:$A$33,0))</f>
        <v>Insulation</v>
      </c>
      <c r="I6717" s="10" t="n">
        <f aca="false">D6717*(E6717-G6717)</f>
        <v>788.71</v>
      </c>
      <c r="J6717" s="11" t="n">
        <f aca="false">IFERROR(I6717/F6717,0)</f>
        <v>0.378218315566361</v>
      </c>
      <c r="K6717" s="4" t="str">
        <f aca="false">IFERROR(INDEX(Data_Orders!$F$2:$F$4727,MATCH(B6717,Data_Orders!$A$2:$A$4727,0)),"")</f>
        <v>Retail</v>
      </c>
      <c r="L6717" s="4" t="str">
        <f aca="false">IFERROR(INDEX(Data_Orders!$D$2:$D$4727,MATCH(B6717,Data_Orders!$A$2:$A$4727,0)),"")</f>
        <v>Binley (Coventry)</v>
      </c>
    </row>
    <row r="6718" customFormat="false" ht="15" hidden="false" customHeight="false" outlineLevel="0" collapsed="false">
      <c r="A6718" s="4" t="s">
        <v>12534</v>
      </c>
      <c r="B6718" s="4" t="s">
        <v>3329</v>
      </c>
      <c r="C6718" s="4" t="s">
        <v>1044</v>
      </c>
      <c r="D6718" s="4" t="n">
        <v>8</v>
      </c>
      <c r="E6718" s="4" t="n">
        <v>190.44</v>
      </c>
      <c r="F6718" s="4" t="n">
        <v>1523.52</v>
      </c>
      <c r="G6718" s="4" t="n">
        <f aca="false">INDEX(Data_Products!$D$2:$D$33,MATCH(C6718,Data_Products!$A$2:$A$33,0))</f>
        <v>115.48</v>
      </c>
      <c r="H6718" s="4" t="str">
        <f aca="false">INDEX(Data_Products!$C$2:$C$33,MATCH(C6718,Data_Products!$A$2:$A$33,0))</f>
        <v>Tools &amp; Fixings</v>
      </c>
      <c r="I6718" s="10" t="n">
        <f aca="false">D6718*(E6718-G6718)</f>
        <v>599.68</v>
      </c>
      <c r="J6718" s="11" t="n">
        <f aca="false">IFERROR(I6718/F6718,0)</f>
        <v>0.393614786809494</v>
      </c>
      <c r="K6718" s="4" t="str">
        <f aca="false">IFERROR(INDEX(Data_Orders!$F$2:$F$4727,MATCH(B6718,Data_Orders!$A$2:$A$4727,0)),"")</f>
        <v>Retail</v>
      </c>
      <c r="L6718" s="4" t="str">
        <f aca="false">IFERROR(INDEX(Data_Orders!$D$2:$D$4727,MATCH(B6718,Data_Orders!$A$2:$A$4727,0)),"")</f>
        <v>Binley (Coventry)</v>
      </c>
    </row>
    <row r="6719" customFormat="false" ht="15" hidden="false" customHeight="false" outlineLevel="0" collapsed="false">
      <c r="A6719" s="4" t="s">
        <v>12535</v>
      </c>
      <c r="B6719" s="4" t="s">
        <v>3329</v>
      </c>
      <c r="C6719" s="4" t="s">
        <v>1028</v>
      </c>
      <c r="D6719" s="4" t="n">
        <v>16</v>
      </c>
      <c r="E6719" s="4" t="n">
        <v>118.79</v>
      </c>
      <c r="F6719" s="4" t="n">
        <v>1900.64</v>
      </c>
      <c r="G6719" s="4" t="n">
        <f aca="false">INDEX(Data_Products!$D$2:$D$33,MATCH(C6719,Data_Products!$A$2:$A$33,0))</f>
        <v>81.07</v>
      </c>
      <c r="H6719" s="4" t="str">
        <f aca="false">INDEX(Data_Products!$C$2:$C$33,MATCH(C6719,Data_Products!$A$2:$A$33,0))</f>
        <v>Cement &amp; Aggregates</v>
      </c>
      <c r="I6719" s="10" t="n">
        <f aca="false">D6719*(E6719-G6719)</f>
        <v>603.52</v>
      </c>
      <c r="J6719" s="11" t="n">
        <f aca="false">IFERROR(I6719/F6719,0)</f>
        <v>0.317535146056065</v>
      </c>
      <c r="K6719" s="4" t="str">
        <f aca="false">IFERROR(INDEX(Data_Orders!$F$2:$F$4727,MATCH(B6719,Data_Orders!$A$2:$A$4727,0)),"")</f>
        <v>Retail</v>
      </c>
      <c r="L6719" s="4" t="str">
        <f aca="false">IFERROR(INDEX(Data_Orders!$D$2:$D$4727,MATCH(B6719,Data_Orders!$A$2:$A$4727,0)),"")</f>
        <v>Binley (Coventry)</v>
      </c>
    </row>
    <row r="6720" customFormat="false" ht="15" hidden="false" customHeight="false" outlineLevel="0" collapsed="false">
      <c r="A6720" s="4" t="s">
        <v>12536</v>
      </c>
      <c r="B6720" s="4" t="s">
        <v>3329</v>
      </c>
      <c r="C6720" s="4" t="s">
        <v>1013</v>
      </c>
      <c r="D6720" s="4" t="n">
        <v>17</v>
      </c>
      <c r="E6720" s="4" t="n">
        <v>240.92</v>
      </c>
      <c r="F6720" s="4" t="n">
        <v>4095.64</v>
      </c>
      <c r="G6720" s="4" t="n">
        <f aca="false">INDEX(Data_Products!$D$2:$D$33,MATCH(C6720,Data_Products!$A$2:$A$33,0))</f>
        <v>168.32</v>
      </c>
      <c r="H6720" s="4" t="str">
        <f aca="false">INDEX(Data_Products!$C$2:$C$33,MATCH(C6720,Data_Products!$A$2:$A$33,0))</f>
        <v>Timber</v>
      </c>
      <c r="I6720" s="10" t="n">
        <f aca="false">D6720*(E6720-G6720)</f>
        <v>1234.2</v>
      </c>
      <c r="J6720" s="11" t="n">
        <f aca="false">IFERROR(I6720/F6720,0)</f>
        <v>0.301344844761747</v>
      </c>
      <c r="K6720" s="4" t="str">
        <f aca="false">IFERROR(INDEX(Data_Orders!$F$2:$F$4727,MATCH(B6720,Data_Orders!$A$2:$A$4727,0)),"")</f>
        <v>Retail</v>
      </c>
      <c r="L6720" s="4" t="str">
        <f aca="false">IFERROR(INDEX(Data_Orders!$D$2:$D$4727,MATCH(B6720,Data_Orders!$A$2:$A$4727,0)),"")</f>
        <v>Binley (Coventry)</v>
      </c>
    </row>
    <row r="6721" customFormat="false" ht="15" hidden="false" customHeight="false" outlineLevel="0" collapsed="false">
      <c r="A6721" s="4" t="s">
        <v>12537</v>
      </c>
      <c r="B6721" s="4" t="s">
        <v>3329</v>
      </c>
      <c r="C6721" s="4" t="s">
        <v>1064</v>
      </c>
      <c r="D6721" s="4" t="n">
        <v>9</v>
      </c>
      <c r="E6721" s="4" t="n">
        <v>97.63</v>
      </c>
      <c r="F6721" s="4" t="n">
        <v>878.67</v>
      </c>
      <c r="G6721" s="4" t="n">
        <f aca="false">INDEX(Data_Products!$D$2:$D$33,MATCH(C6721,Data_Products!$A$2:$A$33,0))</f>
        <v>65.21</v>
      </c>
      <c r="H6721" s="4" t="str">
        <f aca="false">INDEX(Data_Products!$C$2:$C$33,MATCH(C6721,Data_Products!$A$2:$A$33,0))</f>
        <v>Plumbing &amp; Drainage</v>
      </c>
      <c r="I6721" s="10" t="n">
        <f aca="false">D6721*(E6721-G6721)</f>
        <v>291.78</v>
      </c>
      <c r="J6721" s="11" t="n">
        <f aca="false">IFERROR(I6721/F6721,0)</f>
        <v>0.332070060432244</v>
      </c>
      <c r="K6721" s="4" t="str">
        <f aca="false">IFERROR(INDEX(Data_Orders!$F$2:$F$4727,MATCH(B6721,Data_Orders!$A$2:$A$4727,0)),"")</f>
        <v>Retail</v>
      </c>
      <c r="L6721" s="4" t="str">
        <f aca="false">IFERROR(INDEX(Data_Orders!$D$2:$D$4727,MATCH(B6721,Data_Orders!$A$2:$A$4727,0)),"")</f>
        <v>Binley (Coventry)</v>
      </c>
    </row>
    <row r="6722" customFormat="false" ht="15" hidden="false" customHeight="false" outlineLevel="0" collapsed="false">
      <c r="A6722" s="4" t="s">
        <v>12538</v>
      </c>
      <c r="B6722" s="4" t="s">
        <v>3330</v>
      </c>
      <c r="C6722" s="4" t="s">
        <v>1059</v>
      </c>
      <c r="D6722" s="4" t="n">
        <v>7</v>
      </c>
      <c r="E6722" s="4" t="n">
        <v>103.63</v>
      </c>
      <c r="F6722" s="4" t="n">
        <v>725.41</v>
      </c>
      <c r="G6722" s="4" t="n">
        <f aca="false">INDEX(Data_Products!$D$2:$D$33,MATCH(C6722,Data_Products!$A$2:$A$33,0))</f>
        <v>82.55</v>
      </c>
      <c r="H6722" s="4" t="str">
        <f aca="false">INDEX(Data_Products!$C$2:$C$33,MATCH(C6722,Data_Products!$A$2:$A$33,0))</f>
        <v>Roofing</v>
      </c>
      <c r="I6722" s="10" t="n">
        <f aca="false">D6722*(E6722-G6722)</f>
        <v>147.56</v>
      </c>
      <c r="J6722" s="11" t="n">
        <f aca="false">IFERROR(I6722/F6722,0)</f>
        <v>0.203415999228023</v>
      </c>
      <c r="K6722" s="4" t="str">
        <f aca="false">IFERROR(INDEX(Data_Orders!$F$2:$F$4727,MATCH(B6722,Data_Orders!$A$2:$A$4727,0)),"")</f>
        <v>Retail</v>
      </c>
      <c r="L6722" s="4" t="str">
        <f aca="false">IFERROR(INDEX(Data_Orders!$D$2:$D$4727,MATCH(B6722,Data_Orders!$A$2:$A$4727,0)),"")</f>
        <v>Binley (Coventry)</v>
      </c>
    </row>
    <row r="6723" customFormat="false" ht="15" hidden="false" customHeight="false" outlineLevel="0" collapsed="false">
      <c r="A6723" s="4" t="s">
        <v>12539</v>
      </c>
      <c r="B6723" s="4" t="s">
        <v>3330</v>
      </c>
      <c r="C6723" s="4" t="s">
        <v>1073</v>
      </c>
      <c r="D6723" s="4" t="n">
        <v>7</v>
      </c>
      <c r="E6723" s="4" t="n">
        <v>231.05</v>
      </c>
      <c r="F6723" s="4" t="n">
        <v>1617.35</v>
      </c>
      <c r="G6723" s="4" t="n">
        <f aca="false">INDEX(Data_Products!$D$2:$D$33,MATCH(C6723,Data_Products!$A$2:$A$33,0))</f>
        <v>148.29</v>
      </c>
      <c r="H6723" s="4" t="str">
        <f aca="false">INDEX(Data_Products!$C$2:$C$33,MATCH(C6723,Data_Products!$A$2:$A$33,0))</f>
        <v>Landscaping</v>
      </c>
      <c r="I6723" s="10" t="n">
        <f aca="false">D6723*(E6723-G6723)</f>
        <v>579.32</v>
      </c>
      <c r="J6723" s="11" t="n">
        <f aca="false">IFERROR(I6723/F6723,0)</f>
        <v>0.358190867777537</v>
      </c>
      <c r="K6723" s="4" t="str">
        <f aca="false">IFERROR(INDEX(Data_Orders!$F$2:$F$4727,MATCH(B6723,Data_Orders!$A$2:$A$4727,0)),"")</f>
        <v>Retail</v>
      </c>
      <c r="L6723" s="4" t="str">
        <f aca="false">IFERROR(INDEX(Data_Orders!$D$2:$D$4727,MATCH(B6723,Data_Orders!$A$2:$A$4727,0)),"")</f>
        <v>Binley (Coventry)</v>
      </c>
    </row>
    <row r="6724" customFormat="false" ht="15" hidden="false" customHeight="false" outlineLevel="0" collapsed="false">
      <c r="A6724" s="4" t="s">
        <v>12540</v>
      </c>
      <c r="B6724" s="4" t="s">
        <v>3331</v>
      </c>
      <c r="C6724" s="4" t="s">
        <v>1030</v>
      </c>
      <c r="D6724" s="4" t="n">
        <v>12</v>
      </c>
      <c r="E6724" s="4" t="n">
        <v>25.23</v>
      </c>
      <c r="F6724" s="4" t="n">
        <v>302.76</v>
      </c>
      <c r="G6724" s="4" t="n">
        <f aca="false">INDEX(Data_Products!$D$2:$D$33,MATCH(C6724,Data_Products!$A$2:$A$33,0))</f>
        <v>17.67</v>
      </c>
      <c r="H6724" s="4" t="str">
        <f aca="false">INDEX(Data_Products!$C$2:$C$33,MATCH(C6724,Data_Products!$A$2:$A$33,0))</f>
        <v>Cement &amp; Aggregates</v>
      </c>
      <c r="I6724" s="10" t="n">
        <f aca="false">D6724*(E6724-G6724)</f>
        <v>90.72</v>
      </c>
      <c r="J6724" s="11" t="n">
        <f aca="false">IFERROR(I6724/F6724,0)</f>
        <v>0.299643281807372</v>
      </c>
      <c r="K6724" s="4" t="str">
        <f aca="false">IFERROR(INDEX(Data_Orders!$F$2:$F$4727,MATCH(B6724,Data_Orders!$A$2:$A$4727,0)),"")</f>
        <v>Retail</v>
      </c>
      <c r="L6724" s="4" t="str">
        <f aca="false">IFERROR(INDEX(Data_Orders!$D$2:$D$4727,MATCH(B6724,Data_Orders!$A$2:$A$4727,0)),"")</f>
        <v>Binley (Coventry)</v>
      </c>
    </row>
    <row r="6725" customFormat="false" ht="15" hidden="false" customHeight="false" outlineLevel="0" collapsed="false">
      <c r="A6725" s="4" t="s">
        <v>12541</v>
      </c>
      <c r="B6725" s="4" t="s">
        <v>3331</v>
      </c>
      <c r="C6725" s="4" t="s">
        <v>1050</v>
      </c>
      <c r="D6725" s="4" t="n">
        <v>8</v>
      </c>
      <c r="E6725" s="4" t="n">
        <v>238.63</v>
      </c>
      <c r="F6725" s="4" t="n">
        <v>1909.04</v>
      </c>
      <c r="G6725" s="4" t="n">
        <f aca="false">INDEX(Data_Products!$D$2:$D$33,MATCH(C6725,Data_Products!$A$2:$A$33,0))</f>
        <v>148.91</v>
      </c>
      <c r="H6725" s="4" t="str">
        <f aca="false">INDEX(Data_Products!$C$2:$C$33,MATCH(C6725,Data_Products!$A$2:$A$33,0))</f>
        <v>Tools &amp; Fixings</v>
      </c>
      <c r="I6725" s="10" t="n">
        <f aca="false">D6725*(E6725-G6725)</f>
        <v>717.76</v>
      </c>
      <c r="J6725" s="11" t="n">
        <f aca="false">IFERROR(I6725/F6725,0)</f>
        <v>0.375979549930855</v>
      </c>
      <c r="K6725" s="4" t="str">
        <f aca="false">IFERROR(INDEX(Data_Orders!$F$2:$F$4727,MATCH(B6725,Data_Orders!$A$2:$A$4727,0)),"")</f>
        <v>Retail</v>
      </c>
      <c r="L6725" s="4" t="str">
        <f aca="false">IFERROR(INDEX(Data_Orders!$D$2:$D$4727,MATCH(B6725,Data_Orders!$A$2:$A$4727,0)),"")</f>
        <v>Binley (Coventry)</v>
      </c>
    </row>
    <row r="6726" customFormat="false" ht="15" hidden="false" customHeight="false" outlineLevel="0" collapsed="false">
      <c r="A6726" s="4" t="s">
        <v>12542</v>
      </c>
      <c r="B6726" s="4" t="s">
        <v>3331</v>
      </c>
      <c r="C6726" s="4" t="s">
        <v>1059</v>
      </c>
      <c r="D6726" s="4" t="n">
        <v>1</v>
      </c>
      <c r="E6726" s="4" t="n">
        <v>103.63</v>
      </c>
      <c r="F6726" s="4" t="n">
        <v>103.63</v>
      </c>
      <c r="G6726" s="4" t="n">
        <f aca="false">INDEX(Data_Products!$D$2:$D$33,MATCH(C6726,Data_Products!$A$2:$A$33,0))</f>
        <v>82.55</v>
      </c>
      <c r="H6726" s="4" t="str">
        <f aca="false">INDEX(Data_Products!$C$2:$C$33,MATCH(C6726,Data_Products!$A$2:$A$33,0))</f>
        <v>Roofing</v>
      </c>
      <c r="I6726" s="10" t="n">
        <f aca="false">D6726*(E6726-G6726)</f>
        <v>21.08</v>
      </c>
      <c r="J6726" s="11" t="n">
        <f aca="false">IFERROR(I6726/F6726,0)</f>
        <v>0.203415999228023</v>
      </c>
      <c r="K6726" s="4" t="str">
        <f aca="false">IFERROR(INDEX(Data_Orders!$F$2:$F$4727,MATCH(B6726,Data_Orders!$A$2:$A$4727,0)),"")</f>
        <v>Retail</v>
      </c>
      <c r="L6726" s="4" t="str">
        <f aca="false">IFERROR(INDEX(Data_Orders!$D$2:$D$4727,MATCH(B6726,Data_Orders!$A$2:$A$4727,0)),"")</f>
        <v>Binley (Coventry)</v>
      </c>
    </row>
    <row r="6727" customFormat="false" ht="15" hidden="false" customHeight="false" outlineLevel="0" collapsed="false">
      <c r="A6727" s="4" t="s">
        <v>12543</v>
      </c>
      <c r="B6727" s="4" t="s">
        <v>3332</v>
      </c>
      <c r="C6727" s="4" t="s">
        <v>1044</v>
      </c>
      <c r="D6727" s="4" t="n">
        <v>6</v>
      </c>
      <c r="E6727" s="4" t="n">
        <v>190.44</v>
      </c>
      <c r="F6727" s="4" t="n">
        <v>1142.64</v>
      </c>
      <c r="G6727" s="4" t="n">
        <f aca="false">INDEX(Data_Products!$D$2:$D$33,MATCH(C6727,Data_Products!$A$2:$A$33,0))</f>
        <v>115.48</v>
      </c>
      <c r="H6727" s="4" t="str">
        <f aca="false">INDEX(Data_Products!$C$2:$C$33,MATCH(C6727,Data_Products!$A$2:$A$33,0))</f>
        <v>Tools &amp; Fixings</v>
      </c>
      <c r="I6727" s="10" t="n">
        <f aca="false">D6727*(E6727-G6727)</f>
        <v>449.76</v>
      </c>
      <c r="J6727" s="11" t="n">
        <f aca="false">IFERROR(I6727/F6727,0)</f>
        <v>0.393614786809494</v>
      </c>
      <c r="K6727" s="4" t="str">
        <f aca="false">IFERROR(INDEX(Data_Orders!$F$2:$F$4727,MATCH(B6727,Data_Orders!$A$2:$A$4727,0)),"")</f>
        <v>Retail</v>
      </c>
      <c r="L6727" s="4" t="str">
        <f aca="false">IFERROR(INDEX(Data_Orders!$D$2:$D$4727,MATCH(B6727,Data_Orders!$A$2:$A$4727,0)),"")</f>
        <v>Binley (Coventry)</v>
      </c>
    </row>
    <row r="6728" customFormat="false" ht="15" hidden="false" customHeight="false" outlineLevel="0" collapsed="false">
      <c r="A6728" s="4" t="s">
        <v>12544</v>
      </c>
      <c r="B6728" s="4" t="s">
        <v>3332</v>
      </c>
      <c r="C6728" s="4" t="s">
        <v>1041</v>
      </c>
      <c r="D6728" s="4" t="n">
        <v>11</v>
      </c>
      <c r="E6728" s="4" t="n">
        <v>242.75</v>
      </c>
      <c r="F6728" s="4" t="n">
        <v>2670.25</v>
      </c>
      <c r="G6728" s="4" t="n">
        <f aca="false">INDEX(Data_Products!$D$2:$D$33,MATCH(C6728,Data_Products!$A$2:$A$33,0))</f>
        <v>142.94</v>
      </c>
      <c r="H6728" s="4" t="str">
        <f aca="false">INDEX(Data_Products!$C$2:$C$33,MATCH(C6728,Data_Products!$A$2:$A$33,0))</f>
        <v>Tools &amp; Fixings</v>
      </c>
      <c r="I6728" s="10" t="n">
        <f aca="false">D6728*(E6728-G6728)</f>
        <v>1097.91</v>
      </c>
      <c r="J6728" s="11" t="n">
        <f aca="false">IFERROR(I6728/F6728,0)</f>
        <v>0.411163748712667</v>
      </c>
      <c r="K6728" s="4" t="str">
        <f aca="false">IFERROR(INDEX(Data_Orders!$F$2:$F$4727,MATCH(B6728,Data_Orders!$A$2:$A$4727,0)),"")</f>
        <v>Retail</v>
      </c>
      <c r="L6728" s="4" t="str">
        <f aca="false">IFERROR(INDEX(Data_Orders!$D$2:$D$4727,MATCH(B6728,Data_Orders!$A$2:$A$4727,0)),"")</f>
        <v>Binley (Coventry)</v>
      </c>
    </row>
    <row r="6729" customFormat="false" ht="15" hidden="false" customHeight="false" outlineLevel="0" collapsed="false">
      <c r="A6729" s="4" t="s">
        <v>12545</v>
      </c>
      <c r="B6729" s="4" t="s">
        <v>3332</v>
      </c>
      <c r="C6729" s="4" t="s">
        <v>1037</v>
      </c>
      <c r="D6729" s="4" t="n">
        <v>11</v>
      </c>
      <c r="E6729" s="4" t="n">
        <v>90.97</v>
      </c>
      <c r="F6729" s="4" t="n">
        <v>1000.67</v>
      </c>
      <c r="G6729" s="4" t="n">
        <f aca="false">INDEX(Data_Products!$D$2:$D$33,MATCH(C6729,Data_Products!$A$2:$A$33,0))</f>
        <v>73.81</v>
      </c>
      <c r="H6729" s="4" t="str">
        <f aca="false">INDEX(Data_Products!$C$2:$C$33,MATCH(C6729,Data_Products!$A$2:$A$33,0))</f>
        <v>Insulation</v>
      </c>
      <c r="I6729" s="10" t="n">
        <f aca="false">D6729*(E6729-G6729)</f>
        <v>188.76</v>
      </c>
      <c r="J6729" s="11" t="n">
        <f aca="false">IFERROR(I6729/F6729,0)</f>
        <v>0.18863361547763</v>
      </c>
      <c r="K6729" s="4" t="str">
        <f aca="false">IFERROR(INDEX(Data_Orders!$F$2:$F$4727,MATCH(B6729,Data_Orders!$A$2:$A$4727,0)),"")</f>
        <v>Retail</v>
      </c>
      <c r="L6729" s="4" t="str">
        <f aca="false">IFERROR(INDEX(Data_Orders!$D$2:$D$4727,MATCH(B6729,Data_Orders!$A$2:$A$4727,0)),"")</f>
        <v>Binley (Coventry)</v>
      </c>
    </row>
    <row r="6730" customFormat="false" ht="15" hidden="false" customHeight="false" outlineLevel="0" collapsed="false">
      <c r="A6730" s="4" t="s">
        <v>12546</v>
      </c>
      <c r="B6730" s="4" t="s">
        <v>3332</v>
      </c>
      <c r="C6730" s="4" t="s">
        <v>1064</v>
      </c>
      <c r="D6730" s="4" t="n">
        <v>1</v>
      </c>
      <c r="E6730" s="4" t="n">
        <v>97.63</v>
      </c>
      <c r="F6730" s="4" t="n">
        <v>97.63</v>
      </c>
      <c r="G6730" s="4" t="n">
        <f aca="false">INDEX(Data_Products!$D$2:$D$33,MATCH(C6730,Data_Products!$A$2:$A$33,0))</f>
        <v>65.21</v>
      </c>
      <c r="H6730" s="4" t="str">
        <f aca="false">INDEX(Data_Products!$C$2:$C$33,MATCH(C6730,Data_Products!$A$2:$A$33,0))</f>
        <v>Plumbing &amp; Drainage</v>
      </c>
      <c r="I6730" s="10" t="n">
        <f aca="false">D6730*(E6730-G6730)</f>
        <v>32.42</v>
      </c>
      <c r="J6730" s="11" t="n">
        <f aca="false">IFERROR(I6730/F6730,0)</f>
        <v>0.332070060432244</v>
      </c>
      <c r="K6730" s="4" t="str">
        <f aca="false">IFERROR(INDEX(Data_Orders!$F$2:$F$4727,MATCH(B6730,Data_Orders!$A$2:$A$4727,0)),"")</f>
        <v>Retail</v>
      </c>
      <c r="L6730" s="4" t="str">
        <f aca="false">IFERROR(INDEX(Data_Orders!$D$2:$D$4727,MATCH(B6730,Data_Orders!$A$2:$A$4727,0)),"")</f>
        <v>Binley (Coventry)</v>
      </c>
    </row>
    <row r="6731" customFormat="false" ht="15" hidden="false" customHeight="false" outlineLevel="0" collapsed="false">
      <c r="A6731" s="4" t="s">
        <v>12547</v>
      </c>
      <c r="B6731" s="4" t="s">
        <v>3333</v>
      </c>
      <c r="C6731" s="4" t="s">
        <v>1032</v>
      </c>
      <c r="D6731" s="4" t="n">
        <v>13</v>
      </c>
      <c r="E6731" s="4" t="n">
        <v>99.65</v>
      </c>
      <c r="F6731" s="4" t="n">
        <v>1295.45</v>
      </c>
      <c r="G6731" s="4" t="n">
        <f aca="false">INDEX(Data_Products!$D$2:$D$33,MATCH(C6731,Data_Products!$A$2:$A$33,0))</f>
        <v>58.26</v>
      </c>
      <c r="H6731" s="4" t="str">
        <f aca="false">INDEX(Data_Products!$C$2:$C$33,MATCH(C6731,Data_Products!$A$2:$A$33,0))</f>
        <v>Insulation</v>
      </c>
      <c r="I6731" s="10" t="n">
        <f aca="false">D6731*(E6731-G6731)</f>
        <v>538.07</v>
      </c>
      <c r="J6731" s="11" t="n">
        <f aca="false">IFERROR(I6731/F6731,0)</f>
        <v>0.415353738083292</v>
      </c>
      <c r="K6731" s="4" t="str">
        <f aca="false">IFERROR(INDEX(Data_Orders!$F$2:$F$4727,MATCH(B6731,Data_Orders!$A$2:$A$4727,0)),"")</f>
        <v>Retail</v>
      </c>
      <c r="L6731" s="4" t="str">
        <f aca="false">IFERROR(INDEX(Data_Orders!$D$2:$D$4727,MATCH(B6731,Data_Orders!$A$2:$A$4727,0)),"")</f>
        <v>Nuneaton</v>
      </c>
    </row>
    <row r="6732" customFormat="false" ht="15" hidden="false" customHeight="false" outlineLevel="0" collapsed="false">
      <c r="A6732" s="4" t="s">
        <v>12548</v>
      </c>
      <c r="B6732" s="4" t="s">
        <v>3333</v>
      </c>
      <c r="C6732" s="4" t="s">
        <v>1028</v>
      </c>
      <c r="D6732" s="4" t="n">
        <v>6</v>
      </c>
      <c r="E6732" s="4" t="n">
        <v>118.79</v>
      </c>
      <c r="F6732" s="4" t="n">
        <v>712.74</v>
      </c>
      <c r="G6732" s="4" t="n">
        <f aca="false">INDEX(Data_Products!$D$2:$D$33,MATCH(C6732,Data_Products!$A$2:$A$33,0))</f>
        <v>81.07</v>
      </c>
      <c r="H6732" s="4" t="str">
        <f aca="false">INDEX(Data_Products!$C$2:$C$33,MATCH(C6732,Data_Products!$A$2:$A$33,0))</f>
        <v>Cement &amp; Aggregates</v>
      </c>
      <c r="I6732" s="10" t="n">
        <f aca="false">D6732*(E6732-G6732)</f>
        <v>226.32</v>
      </c>
      <c r="J6732" s="11" t="n">
        <f aca="false">IFERROR(I6732/F6732,0)</f>
        <v>0.317535146056065</v>
      </c>
      <c r="K6732" s="4" t="str">
        <f aca="false">IFERROR(INDEX(Data_Orders!$F$2:$F$4727,MATCH(B6732,Data_Orders!$A$2:$A$4727,0)),"")</f>
        <v>Retail</v>
      </c>
      <c r="L6732" s="4" t="str">
        <f aca="false">IFERROR(INDEX(Data_Orders!$D$2:$D$4727,MATCH(B6732,Data_Orders!$A$2:$A$4727,0)),"")</f>
        <v>Nuneaton</v>
      </c>
    </row>
    <row r="6733" customFormat="false" ht="15" hidden="false" customHeight="false" outlineLevel="0" collapsed="false">
      <c r="A6733" s="4" t="s">
        <v>12549</v>
      </c>
      <c r="B6733" s="4" t="s">
        <v>3333</v>
      </c>
      <c r="C6733" s="4" t="s">
        <v>1019</v>
      </c>
      <c r="D6733" s="4" t="n">
        <v>10</v>
      </c>
      <c r="E6733" s="4" t="n">
        <v>79.76</v>
      </c>
      <c r="F6733" s="4" t="n">
        <v>797.6</v>
      </c>
      <c r="G6733" s="4" t="n">
        <f aca="false">INDEX(Data_Products!$D$2:$D$33,MATCH(C6733,Data_Products!$A$2:$A$33,0))</f>
        <v>59.07</v>
      </c>
      <c r="H6733" s="4" t="str">
        <f aca="false">INDEX(Data_Products!$C$2:$C$33,MATCH(C6733,Data_Products!$A$2:$A$33,0))</f>
        <v>Timber</v>
      </c>
      <c r="I6733" s="10" t="n">
        <f aca="false">D6733*(E6733-G6733)</f>
        <v>206.9</v>
      </c>
      <c r="J6733" s="11" t="n">
        <f aca="false">IFERROR(I6733/F6733,0)</f>
        <v>0.259403209628887</v>
      </c>
      <c r="K6733" s="4" t="str">
        <f aca="false">IFERROR(INDEX(Data_Orders!$F$2:$F$4727,MATCH(B6733,Data_Orders!$A$2:$A$4727,0)),"")</f>
        <v>Retail</v>
      </c>
      <c r="L6733" s="4" t="str">
        <f aca="false">IFERROR(INDEX(Data_Orders!$D$2:$D$4727,MATCH(B6733,Data_Orders!$A$2:$A$4727,0)),"")</f>
        <v>Nuneaton</v>
      </c>
    </row>
    <row r="6734" customFormat="false" ht="15" hidden="false" customHeight="false" outlineLevel="0" collapsed="false">
      <c r="A6734" s="4" t="s">
        <v>12550</v>
      </c>
      <c r="B6734" s="4" t="s">
        <v>3333</v>
      </c>
      <c r="C6734" s="4" t="s">
        <v>1073</v>
      </c>
      <c r="D6734" s="4" t="n">
        <v>4</v>
      </c>
      <c r="E6734" s="4" t="n">
        <v>231.05</v>
      </c>
      <c r="F6734" s="4" t="n">
        <v>924.2</v>
      </c>
      <c r="G6734" s="4" t="n">
        <f aca="false">INDEX(Data_Products!$D$2:$D$33,MATCH(C6734,Data_Products!$A$2:$A$33,0))</f>
        <v>148.29</v>
      </c>
      <c r="H6734" s="4" t="str">
        <f aca="false">INDEX(Data_Products!$C$2:$C$33,MATCH(C6734,Data_Products!$A$2:$A$33,0))</f>
        <v>Landscaping</v>
      </c>
      <c r="I6734" s="10" t="n">
        <f aca="false">D6734*(E6734-G6734)</f>
        <v>331.04</v>
      </c>
      <c r="J6734" s="11" t="n">
        <f aca="false">IFERROR(I6734/F6734,0)</f>
        <v>0.358190867777537</v>
      </c>
      <c r="K6734" s="4" t="str">
        <f aca="false">IFERROR(INDEX(Data_Orders!$F$2:$F$4727,MATCH(B6734,Data_Orders!$A$2:$A$4727,0)),"")</f>
        <v>Retail</v>
      </c>
      <c r="L6734" s="4" t="str">
        <f aca="false">IFERROR(INDEX(Data_Orders!$D$2:$D$4727,MATCH(B6734,Data_Orders!$A$2:$A$4727,0)),"")</f>
        <v>Nuneaton</v>
      </c>
    </row>
    <row r="6735" customFormat="false" ht="15" hidden="false" customHeight="false" outlineLevel="0" collapsed="false">
      <c r="A6735" s="4" t="s">
        <v>12551</v>
      </c>
      <c r="B6735" s="4" t="s">
        <v>3334</v>
      </c>
      <c r="C6735" s="4" t="s">
        <v>1028</v>
      </c>
      <c r="D6735" s="4" t="n">
        <v>6</v>
      </c>
      <c r="E6735" s="4" t="n">
        <v>118.79</v>
      </c>
      <c r="F6735" s="4" t="n">
        <v>712.74</v>
      </c>
      <c r="G6735" s="4" t="n">
        <f aca="false">INDEX(Data_Products!$D$2:$D$33,MATCH(C6735,Data_Products!$A$2:$A$33,0))</f>
        <v>81.07</v>
      </c>
      <c r="H6735" s="4" t="str">
        <f aca="false">INDEX(Data_Products!$C$2:$C$33,MATCH(C6735,Data_Products!$A$2:$A$33,0))</f>
        <v>Cement &amp; Aggregates</v>
      </c>
      <c r="I6735" s="10" t="n">
        <f aca="false">D6735*(E6735-G6735)</f>
        <v>226.32</v>
      </c>
      <c r="J6735" s="11" t="n">
        <f aca="false">IFERROR(I6735/F6735,0)</f>
        <v>0.317535146056065</v>
      </c>
      <c r="K6735" s="4" t="str">
        <f aca="false">IFERROR(INDEX(Data_Orders!$F$2:$F$4727,MATCH(B6735,Data_Orders!$A$2:$A$4727,0)),"")</f>
        <v>Retail</v>
      </c>
      <c r="L6735" s="4" t="str">
        <f aca="false">IFERROR(INDEX(Data_Orders!$D$2:$D$4727,MATCH(B6735,Data_Orders!$A$2:$A$4727,0)),"")</f>
        <v>Nuneaton</v>
      </c>
    </row>
    <row r="6736" customFormat="false" ht="15" hidden="false" customHeight="false" outlineLevel="0" collapsed="false">
      <c r="A6736" s="4" t="s">
        <v>12552</v>
      </c>
      <c r="B6736" s="4" t="s">
        <v>3334</v>
      </c>
      <c r="C6736" s="4" t="s">
        <v>1021</v>
      </c>
      <c r="D6736" s="4" t="n">
        <v>19</v>
      </c>
      <c r="E6736" s="4" t="n">
        <v>73.76</v>
      </c>
      <c r="F6736" s="4" t="n">
        <v>1401.44</v>
      </c>
      <c r="G6736" s="4" t="n">
        <f aca="false">INDEX(Data_Products!$D$2:$D$33,MATCH(C6736,Data_Products!$A$2:$A$33,0))</f>
        <v>51.51</v>
      </c>
      <c r="H6736" s="4" t="str">
        <f aca="false">INDEX(Data_Products!$C$2:$C$33,MATCH(C6736,Data_Products!$A$2:$A$33,0))</f>
        <v>Cement &amp; Aggregates</v>
      </c>
      <c r="I6736" s="10" t="n">
        <f aca="false">D6736*(E6736-G6736)</f>
        <v>422.75</v>
      </c>
      <c r="J6736" s="11" t="n">
        <f aca="false">IFERROR(I6736/F6736,0)</f>
        <v>0.301654013015184</v>
      </c>
      <c r="K6736" s="4" t="str">
        <f aca="false">IFERROR(INDEX(Data_Orders!$F$2:$F$4727,MATCH(B6736,Data_Orders!$A$2:$A$4727,0)),"")</f>
        <v>Retail</v>
      </c>
      <c r="L6736" s="4" t="str">
        <f aca="false">IFERROR(INDEX(Data_Orders!$D$2:$D$4727,MATCH(B6736,Data_Orders!$A$2:$A$4727,0)),"")</f>
        <v>Nuneaton</v>
      </c>
    </row>
    <row r="6737" customFormat="false" ht="15" hidden="false" customHeight="false" outlineLevel="0" collapsed="false">
      <c r="A6737" s="4" t="s">
        <v>12553</v>
      </c>
      <c r="B6737" s="4" t="s">
        <v>3334</v>
      </c>
      <c r="C6737" s="4" t="s">
        <v>1050</v>
      </c>
      <c r="D6737" s="4" t="n">
        <v>5</v>
      </c>
      <c r="E6737" s="4" t="n">
        <v>238.63</v>
      </c>
      <c r="F6737" s="4" t="n">
        <v>1193.15</v>
      </c>
      <c r="G6737" s="4" t="n">
        <f aca="false">INDEX(Data_Products!$D$2:$D$33,MATCH(C6737,Data_Products!$A$2:$A$33,0))</f>
        <v>148.91</v>
      </c>
      <c r="H6737" s="4" t="str">
        <f aca="false">INDEX(Data_Products!$C$2:$C$33,MATCH(C6737,Data_Products!$A$2:$A$33,0))</f>
        <v>Tools &amp; Fixings</v>
      </c>
      <c r="I6737" s="10" t="n">
        <f aca="false">D6737*(E6737-G6737)</f>
        <v>448.6</v>
      </c>
      <c r="J6737" s="11" t="n">
        <f aca="false">IFERROR(I6737/F6737,0)</f>
        <v>0.375979549930855</v>
      </c>
      <c r="K6737" s="4" t="str">
        <f aca="false">IFERROR(INDEX(Data_Orders!$F$2:$F$4727,MATCH(B6737,Data_Orders!$A$2:$A$4727,0)),"")</f>
        <v>Retail</v>
      </c>
      <c r="L6737" s="4" t="str">
        <f aca="false">IFERROR(INDEX(Data_Orders!$D$2:$D$4727,MATCH(B6737,Data_Orders!$A$2:$A$4727,0)),"")</f>
        <v>Nuneaton</v>
      </c>
    </row>
    <row r="6738" customFormat="false" ht="15" hidden="false" customHeight="false" outlineLevel="0" collapsed="false">
      <c r="A6738" s="4" t="s">
        <v>12554</v>
      </c>
      <c r="B6738" s="4" t="s">
        <v>3334</v>
      </c>
      <c r="C6738" s="4" t="s">
        <v>1013</v>
      </c>
      <c r="D6738" s="4" t="n">
        <v>8</v>
      </c>
      <c r="E6738" s="4" t="n">
        <v>240.92</v>
      </c>
      <c r="F6738" s="4" t="n">
        <v>1927.36</v>
      </c>
      <c r="G6738" s="4" t="n">
        <f aca="false">INDEX(Data_Products!$D$2:$D$33,MATCH(C6738,Data_Products!$A$2:$A$33,0))</f>
        <v>168.32</v>
      </c>
      <c r="H6738" s="4" t="str">
        <f aca="false">INDEX(Data_Products!$C$2:$C$33,MATCH(C6738,Data_Products!$A$2:$A$33,0))</f>
        <v>Timber</v>
      </c>
      <c r="I6738" s="10" t="n">
        <f aca="false">D6738*(E6738-G6738)</f>
        <v>580.8</v>
      </c>
      <c r="J6738" s="11" t="n">
        <f aca="false">IFERROR(I6738/F6738,0)</f>
        <v>0.301344844761747</v>
      </c>
      <c r="K6738" s="4" t="str">
        <f aca="false">IFERROR(INDEX(Data_Orders!$F$2:$F$4727,MATCH(B6738,Data_Orders!$A$2:$A$4727,0)),"")</f>
        <v>Retail</v>
      </c>
      <c r="L6738" s="4" t="str">
        <f aca="false">IFERROR(INDEX(Data_Orders!$D$2:$D$4727,MATCH(B6738,Data_Orders!$A$2:$A$4727,0)),"")</f>
        <v>Nuneaton</v>
      </c>
    </row>
    <row r="6739" customFormat="false" ht="15" hidden="false" customHeight="false" outlineLevel="0" collapsed="false">
      <c r="A6739" s="4" t="s">
        <v>12555</v>
      </c>
      <c r="B6739" s="4" t="s">
        <v>3334</v>
      </c>
      <c r="C6739" s="4" t="s">
        <v>1055</v>
      </c>
      <c r="D6739" s="4" t="n">
        <v>8</v>
      </c>
      <c r="E6739" s="4" t="n">
        <v>205.03</v>
      </c>
      <c r="F6739" s="4" t="n">
        <v>1640.24</v>
      </c>
      <c r="G6739" s="4" t="n">
        <f aca="false">INDEX(Data_Products!$D$2:$D$33,MATCH(C6739,Data_Products!$A$2:$A$33,0))</f>
        <v>138.6</v>
      </c>
      <c r="H6739" s="4" t="str">
        <f aca="false">INDEX(Data_Products!$C$2:$C$33,MATCH(C6739,Data_Products!$A$2:$A$33,0))</f>
        <v>Roofing</v>
      </c>
      <c r="I6739" s="10" t="n">
        <f aca="false">D6739*(E6739-G6739)</f>
        <v>531.44</v>
      </c>
      <c r="J6739" s="11" t="n">
        <f aca="false">IFERROR(I6739/F6739,0)</f>
        <v>0.324001365653807</v>
      </c>
      <c r="K6739" s="4" t="str">
        <f aca="false">IFERROR(INDEX(Data_Orders!$F$2:$F$4727,MATCH(B6739,Data_Orders!$A$2:$A$4727,0)),"")</f>
        <v>Retail</v>
      </c>
      <c r="L6739" s="4" t="str">
        <f aca="false">IFERROR(INDEX(Data_Orders!$D$2:$D$4727,MATCH(B6739,Data_Orders!$A$2:$A$4727,0)),"")</f>
        <v>Nuneaton</v>
      </c>
    </row>
    <row r="6740" customFormat="false" ht="15" hidden="false" customHeight="false" outlineLevel="0" collapsed="false">
      <c r="A6740" s="4" t="s">
        <v>12556</v>
      </c>
      <c r="B6740" s="4" t="s">
        <v>3335</v>
      </c>
      <c r="C6740" s="4" t="s">
        <v>1070</v>
      </c>
      <c r="D6740" s="4" t="n">
        <v>1</v>
      </c>
      <c r="E6740" s="4" t="n">
        <v>230.32</v>
      </c>
      <c r="F6740" s="4" t="n">
        <v>230.32</v>
      </c>
      <c r="G6740" s="4" t="n">
        <f aca="false">INDEX(Data_Products!$D$2:$D$33,MATCH(C6740,Data_Products!$A$2:$A$33,0))</f>
        <v>161.64</v>
      </c>
      <c r="H6740" s="4" t="str">
        <f aca="false">INDEX(Data_Products!$C$2:$C$33,MATCH(C6740,Data_Products!$A$2:$A$33,0))</f>
        <v>Landscaping</v>
      </c>
      <c r="I6740" s="10" t="n">
        <f aca="false">D6740*(E6740-G6740)</f>
        <v>68.68</v>
      </c>
      <c r="J6740" s="11" t="n">
        <f aca="false">IFERROR(I6740/F6740,0)</f>
        <v>0.298193817297673</v>
      </c>
      <c r="K6740" s="4" t="str">
        <f aca="false">IFERROR(INDEX(Data_Orders!$F$2:$F$4727,MATCH(B6740,Data_Orders!$A$2:$A$4727,0)),"")</f>
        <v>Retail</v>
      </c>
      <c r="L6740" s="4" t="str">
        <f aca="false">IFERROR(INDEX(Data_Orders!$D$2:$D$4727,MATCH(B6740,Data_Orders!$A$2:$A$4727,0)),"")</f>
        <v>Nuneaton</v>
      </c>
    </row>
    <row r="6741" customFormat="false" ht="15" hidden="false" customHeight="false" outlineLevel="0" collapsed="false">
      <c r="A6741" s="4" t="s">
        <v>12557</v>
      </c>
      <c r="B6741" s="4" t="s">
        <v>3335</v>
      </c>
      <c r="C6741" s="4" t="s">
        <v>1017</v>
      </c>
      <c r="D6741" s="4" t="n">
        <v>2</v>
      </c>
      <c r="E6741" s="4" t="n">
        <v>49.15</v>
      </c>
      <c r="F6741" s="4" t="n">
        <v>98.3</v>
      </c>
      <c r="G6741" s="4" t="n">
        <f aca="false">INDEX(Data_Products!$D$2:$D$33,MATCH(C6741,Data_Products!$A$2:$A$33,0))</f>
        <v>31.44</v>
      </c>
      <c r="H6741" s="4" t="str">
        <f aca="false">INDEX(Data_Products!$C$2:$C$33,MATCH(C6741,Data_Products!$A$2:$A$33,0))</f>
        <v>Timber</v>
      </c>
      <c r="I6741" s="10" t="n">
        <f aca="false">D6741*(E6741-G6741)</f>
        <v>35.42</v>
      </c>
      <c r="J6741" s="11" t="n">
        <f aca="false">IFERROR(I6741/F6741,0)</f>
        <v>0.360325534079349</v>
      </c>
      <c r="K6741" s="4" t="str">
        <f aca="false">IFERROR(INDEX(Data_Orders!$F$2:$F$4727,MATCH(B6741,Data_Orders!$A$2:$A$4727,0)),"")</f>
        <v>Retail</v>
      </c>
      <c r="L6741" s="4" t="str">
        <f aca="false">IFERROR(INDEX(Data_Orders!$D$2:$D$4727,MATCH(B6741,Data_Orders!$A$2:$A$4727,0)),"")</f>
        <v>Nuneaton</v>
      </c>
    </row>
    <row r="6742" customFormat="false" ht="15" hidden="false" customHeight="false" outlineLevel="0" collapsed="false">
      <c r="A6742" s="4" t="s">
        <v>12558</v>
      </c>
      <c r="B6742" s="4" t="s">
        <v>3335</v>
      </c>
      <c r="C6742" s="4" t="s">
        <v>1015</v>
      </c>
      <c r="D6742" s="4" t="n">
        <v>19</v>
      </c>
      <c r="E6742" s="4" t="n">
        <v>122.01</v>
      </c>
      <c r="F6742" s="4" t="n">
        <v>2318.19</v>
      </c>
      <c r="G6742" s="4" t="n">
        <f aca="false">INDEX(Data_Products!$D$2:$D$33,MATCH(C6742,Data_Products!$A$2:$A$33,0))</f>
        <v>85.53</v>
      </c>
      <c r="H6742" s="4" t="str">
        <f aca="false">INDEX(Data_Products!$C$2:$C$33,MATCH(C6742,Data_Products!$A$2:$A$33,0))</f>
        <v>Timber</v>
      </c>
      <c r="I6742" s="10" t="n">
        <f aca="false">D6742*(E6742-G6742)</f>
        <v>693.12</v>
      </c>
      <c r="J6742" s="11" t="n">
        <f aca="false">IFERROR(I6742/F6742,0)</f>
        <v>0.298991885910991</v>
      </c>
      <c r="K6742" s="4" t="str">
        <f aca="false">IFERROR(INDEX(Data_Orders!$F$2:$F$4727,MATCH(B6742,Data_Orders!$A$2:$A$4727,0)),"")</f>
        <v>Retail</v>
      </c>
      <c r="L6742" s="4" t="str">
        <f aca="false">IFERROR(INDEX(Data_Orders!$D$2:$D$4727,MATCH(B6742,Data_Orders!$A$2:$A$4727,0)),"")</f>
        <v>Nuneaton</v>
      </c>
    </row>
    <row r="6743" customFormat="false" ht="15" hidden="false" customHeight="false" outlineLevel="0" collapsed="false">
      <c r="A6743" s="4" t="s">
        <v>12559</v>
      </c>
      <c r="B6743" s="4" t="s">
        <v>3336</v>
      </c>
      <c r="C6743" s="4" t="s">
        <v>1068</v>
      </c>
      <c r="D6743" s="4" t="n">
        <v>8</v>
      </c>
      <c r="E6743" s="4" t="n">
        <v>86.28</v>
      </c>
      <c r="F6743" s="4" t="n">
        <v>690.24</v>
      </c>
      <c r="G6743" s="4" t="n">
        <f aca="false">INDEX(Data_Products!$D$2:$D$33,MATCH(C6743,Data_Products!$A$2:$A$33,0))</f>
        <v>68.55</v>
      </c>
      <c r="H6743" s="4" t="str">
        <f aca="false">INDEX(Data_Products!$C$2:$C$33,MATCH(C6743,Data_Products!$A$2:$A$33,0))</f>
        <v>Plumbing &amp; Drainage</v>
      </c>
      <c r="I6743" s="10" t="n">
        <f aca="false">D6743*(E6743-G6743)</f>
        <v>141.84</v>
      </c>
      <c r="J6743" s="11" t="n">
        <f aca="false">IFERROR(I6743/F6743,0)</f>
        <v>0.205493741307371</v>
      </c>
      <c r="K6743" s="4" t="str">
        <f aca="false">IFERROR(INDEX(Data_Orders!$F$2:$F$4727,MATCH(B6743,Data_Orders!$A$2:$A$4727,0)),"")</f>
        <v>Retail</v>
      </c>
      <c r="L6743" s="4" t="str">
        <f aca="false">IFERROR(INDEX(Data_Orders!$D$2:$D$4727,MATCH(B6743,Data_Orders!$A$2:$A$4727,0)),"")</f>
        <v>Nuneaton</v>
      </c>
    </row>
    <row r="6744" customFormat="false" ht="15" hidden="false" customHeight="false" outlineLevel="0" collapsed="false">
      <c r="A6744" s="4" t="s">
        <v>12560</v>
      </c>
      <c r="B6744" s="4" t="s">
        <v>3336</v>
      </c>
      <c r="C6744" s="4" t="s">
        <v>1057</v>
      </c>
      <c r="D6744" s="4" t="n">
        <v>1</v>
      </c>
      <c r="E6744" s="4" t="n">
        <v>176.81</v>
      </c>
      <c r="F6744" s="4" t="n">
        <v>176.81</v>
      </c>
      <c r="G6744" s="4" t="n">
        <f aca="false">INDEX(Data_Products!$D$2:$D$33,MATCH(C6744,Data_Products!$A$2:$A$33,0))</f>
        <v>129.57</v>
      </c>
      <c r="H6744" s="4" t="str">
        <f aca="false">INDEX(Data_Products!$C$2:$C$33,MATCH(C6744,Data_Products!$A$2:$A$33,0))</f>
        <v>Roofing</v>
      </c>
      <c r="I6744" s="10" t="n">
        <f aca="false">D6744*(E6744-G6744)</f>
        <v>47.24</v>
      </c>
      <c r="J6744" s="11" t="n">
        <f aca="false">IFERROR(I6744/F6744,0)</f>
        <v>0.267179458175443</v>
      </c>
      <c r="K6744" s="4" t="str">
        <f aca="false">IFERROR(INDEX(Data_Orders!$F$2:$F$4727,MATCH(B6744,Data_Orders!$A$2:$A$4727,0)),"")</f>
        <v>Retail</v>
      </c>
      <c r="L6744" s="4" t="str">
        <f aca="false">IFERROR(INDEX(Data_Orders!$D$2:$D$4727,MATCH(B6744,Data_Orders!$A$2:$A$4727,0)),"")</f>
        <v>Nuneaton</v>
      </c>
    </row>
    <row r="6745" customFormat="false" ht="15" hidden="false" customHeight="false" outlineLevel="0" collapsed="false">
      <c r="A6745" s="4" t="s">
        <v>12561</v>
      </c>
      <c r="B6745" s="4" t="s">
        <v>3336</v>
      </c>
      <c r="C6745" s="4" t="s">
        <v>1013</v>
      </c>
      <c r="D6745" s="4" t="n">
        <v>18</v>
      </c>
      <c r="E6745" s="4" t="n">
        <v>240.92</v>
      </c>
      <c r="F6745" s="4" t="n">
        <v>4336.56</v>
      </c>
      <c r="G6745" s="4" t="n">
        <f aca="false">INDEX(Data_Products!$D$2:$D$33,MATCH(C6745,Data_Products!$A$2:$A$33,0))</f>
        <v>168.32</v>
      </c>
      <c r="H6745" s="4" t="str">
        <f aca="false">INDEX(Data_Products!$C$2:$C$33,MATCH(C6745,Data_Products!$A$2:$A$33,0))</f>
        <v>Timber</v>
      </c>
      <c r="I6745" s="10" t="n">
        <f aca="false">D6745*(E6745-G6745)</f>
        <v>1306.8</v>
      </c>
      <c r="J6745" s="11" t="n">
        <f aca="false">IFERROR(I6745/F6745,0)</f>
        <v>0.301344844761747</v>
      </c>
      <c r="K6745" s="4" t="str">
        <f aca="false">IFERROR(INDEX(Data_Orders!$F$2:$F$4727,MATCH(B6745,Data_Orders!$A$2:$A$4727,0)),"")</f>
        <v>Retail</v>
      </c>
      <c r="L6745" s="4" t="str">
        <f aca="false">IFERROR(INDEX(Data_Orders!$D$2:$D$4727,MATCH(B6745,Data_Orders!$A$2:$A$4727,0)),"")</f>
        <v>Nuneaton</v>
      </c>
    </row>
    <row r="6746" customFormat="false" ht="15" hidden="false" customHeight="false" outlineLevel="0" collapsed="false">
      <c r="A6746" s="4" t="s">
        <v>12562</v>
      </c>
      <c r="B6746" s="4" t="s">
        <v>3336</v>
      </c>
      <c r="C6746" s="4" t="s">
        <v>1035</v>
      </c>
      <c r="D6746" s="4" t="n">
        <v>18</v>
      </c>
      <c r="E6746" s="4" t="n">
        <v>165.07</v>
      </c>
      <c r="F6746" s="4" t="n">
        <v>2971.26</v>
      </c>
      <c r="G6746" s="4" t="n">
        <f aca="false">INDEX(Data_Products!$D$2:$D$33,MATCH(C6746,Data_Products!$A$2:$A$33,0))</f>
        <v>134.65</v>
      </c>
      <c r="H6746" s="4" t="str">
        <f aca="false">INDEX(Data_Products!$C$2:$C$33,MATCH(C6746,Data_Products!$A$2:$A$33,0))</f>
        <v>Insulation</v>
      </c>
      <c r="I6746" s="10" t="n">
        <f aca="false">D6746*(E6746-G6746)</f>
        <v>547.56</v>
      </c>
      <c r="J6746" s="11" t="n">
        <f aca="false">IFERROR(I6746/F6746,0)</f>
        <v>0.184285454655601</v>
      </c>
      <c r="K6746" s="4" t="str">
        <f aca="false">IFERROR(INDEX(Data_Orders!$F$2:$F$4727,MATCH(B6746,Data_Orders!$A$2:$A$4727,0)),"")</f>
        <v>Retail</v>
      </c>
      <c r="L6746" s="4" t="str">
        <f aca="false">IFERROR(INDEX(Data_Orders!$D$2:$D$4727,MATCH(B6746,Data_Orders!$A$2:$A$4727,0)),"")</f>
        <v>Nuneaton</v>
      </c>
    </row>
    <row r="6747" customFormat="false" ht="15" hidden="false" customHeight="false" outlineLevel="0" collapsed="false">
      <c r="A6747" s="4" t="s">
        <v>12563</v>
      </c>
      <c r="B6747" s="4" t="s">
        <v>3337</v>
      </c>
      <c r="C6747" s="4" t="s">
        <v>1028</v>
      </c>
      <c r="D6747" s="4" t="n">
        <v>4</v>
      </c>
      <c r="E6747" s="4" t="n">
        <v>118.79</v>
      </c>
      <c r="F6747" s="4" t="n">
        <v>475.16</v>
      </c>
      <c r="G6747" s="4" t="n">
        <f aca="false">INDEX(Data_Products!$D$2:$D$33,MATCH(C6747,Data_Products!$A$2:$A$33,0))</f>
        <v>81.07</v>
      </c>
      <c r="H6747" s="4" t="str">
        <f aca="false">INDEX(Data_Products!$C$2:$C$33,MATCH(C6747,Data_Products!$A$2:$A$33,0))</f>
        <v>Cement &amp; Aggregates</v>
      </c>
      <c r="I6747" s="10" t="n">
        <f aca="false">D6747*(E6747-G6747)</f>
        <v>150.88</v>
      </c>
      <c r="J6747" s="11" t="n">
        <f aca="false">IFERROR(I6747/F6747,0)</f>
        <v>0.317535146056065</v>
      </c>
      <c r="K6747" s="4" t="str">
        <f aca="false">IFERROR(INDEX(Data_Orders!$F$2:$F$4727,MATCH(B6747,Data_Orders!$A$2:$A$4727,0)),"")</f>
        <v>Retail</v>
      </c>
      <c r="L6747" s="4" t="str">
        <f aca="false">IFERROR(INDEX(Data_Orders!$D$2:$D$4727,MATCH(B6747,Data_Orders!$A$2:$A$4727,0)),"")</f>
        <v>Nuneaton</v>
      </c>
    </row>
    <row r="6748" customFormat="false" ht="15" hidden="false" customHeight="false" outlineLevel="0" collapsed="false">
      <c r="A6748" s="4" t="s">
        <v>12564</v>
      </c>
      <c r="B6748" s="4" t="s">
        <v>3337</v>
      </c>
      <c r="C6748" s="4" t="s">
        <v>1026</v>
      </c>
      <c r="D6748" s="4" t="n">
        <v>3</v>
      </c>
      <c r="E6748" s="4" t="n">
        <v>184.05</v>
      </c>
      <c r="F6748" s="4" t="n">
        <v>552.15</v>
      </c>
      <c r="G6748" s="4" t="n">
        <f aca="false">INDEX(Data_Products!$D$2:$D$33,MATCH(C6748,Data_Products!$A$2:$A$33,0))</f>
        <v>147.44</v>
      </c>
      <c r="H6748" s="4" t="str">
        <f aca="false">INDEX(Data_Products!$C$2:$C$33,MATCH(C6748,Data_Products!$A$2:$A$33,0))</f>
        <v>Cement &amp; Aggregates</v>
      </c>
      <c r="I6748" s="10" t="n">
        <f aca="false">D6748*(E6748-G6748)</f>
        <v>109.83</v>
      </c>
      <c r="J6748" s="11" t="n">
        <f aca="false">IFERROR(I6748/F6748,0)</f>
        <v>0.19891333876664</v>
      </c>
      <c r="K6748" s="4" t="str">
        <f aca="false">IFERROR(INDEX(Data_Orders!$F$2:$F$4727,MATCH(B6748,Data_Orders!$A$2:$A$4727,0)),"")</f>
        <v>Retail</v>
      </c>
      <c r="L6748" s="4" t="str">
        <f aca="false">IFERROR(INDEX(Data_Orders!$D$2:$D$4727,MATCH(B6748,Data_Orders!$A$2:$A$4727,0)),"")</f>
        <v>Nuneaton</v>
      </c>
    </row>
    <row r="6749" customFormat="false" ht="15" hidden="false" customHeight="false" outlineLevel="0" collapsed="false">
      <c r="A6749" s="4" t="s">
        <v>12565</v>
      </c>
      <c r="B6749" s="4" t="s">
        <v>3337</v>
      </c>
      <c r="C6749" s="4" t="s">
        <v>1010</v>
      </c>
      <c r="D6749" s="4" t="n">
        <v>13</v>
      </c>
      <c r="E6749" s="4" t="n">
        <v>135.95</v>
      </c>
      <c r="F6749" s="4" t="n">
        <v>1767.35</v>
      </c>
      <c r="G6749" s="4" t="n">
        <f aca="false">INDEX(Data_Products!$D$2:$D$33,MATCH(C6749,Data_Products!$A$2:$A$33,0))</f>
        <v>111.1</v>
      </c>
      <c r="H6749" s="4" t="str">
        <f aca="false">INDEX(Data_Products!$C$2:$C$33,MATCH(C6749,Data_Products!$A$2:$A$33,0))</f>
        <v>Timber</v>
      </c>
      <c r="I6749" s="10" t="n">
        <f aca="false">D6749*(E6749-G6749)</f>
        <v>323.05</v>
      </c>
      <c r="J6749" s="11" t="n">
        <f aca="false">IFERROR(I6749/F6749,0)</f>
        <v>0.18278778962854</v>
      </c>
      <c r="K6749" s="4" t="str">
        <f aca="false">IFERROR(INDEX(Data_Orders!$F$2:$F$4727,MATCH(B6749,Data_Orders!$A$2:$A$4727,0)),"")</f>
        <v>Retail</v>
      </c>
      <c r="L6749" s="4" t="str">
        <f aca="false">IFERROR(INDEX(Data_Orders!$D$2:$D$4727,MATCH(B6749,Data_Orders!$A$2:$A$4727,0)),"")</f>
        <v>Nuneaton</v>
      </c>
    </row>
    <row r="6750" customFormat="false" ht="15" hidden="false" customHeight="false" outlineLevel="0" collapsed="false">
      <c r="A6750" s="4" t="s">
        <v>12566</v>
      </c>
      <c r="B6750" s="4" t="s">
        <v>3337</v>
      </c>
      <c r="C6750" s="4" t="s">
        <v>1019</v>
      </c>
      <c r="D6750" s="4" t="n">
        <v>13</v>
      </c>
      <c r="E6750" s="4" t="n">
        <v>79.76</v>
      </c>
      <c r="F6750" s="4" t="n">
        <v>1036.88</v>
      </c>
      <c r="G6750" s="4" t="n">
        <f aca="false">INDEX(Data_Products!$D$2:$D$33,MATCH(C6750,Data_Products!$A$2:$A$33,0))</f>
        <v>59.07</v>
      </c>
      <c r="H6750" s="4" t="str">
        <f aca="false">INDEX(Data_Products!$C$2:$C$33,MATCH(C6750,Data_Products!$A$2:$A$33,0))</f>
        <v>Timber</v>
      </c>
      <c r="I6750" s="10" t="n">
        <f aca="false">D6750*(E6750-G6750)</f>
        <v>268.97</v>
      </c>
      <c r="J6750" s="11" t="n">
        <f aca="false">IFERROR(I6750/F6750,0)</f>
        <v>0.259403209628887</v>
      </c>
      <c r="K6750" s="4" t="str">
        <f aca="false">IFERROR(INDEX(Data_Orders!$F$2:$F$4727,MATCH(B6750,Data_Orders!$A$2:$A$4727,0)),"")</f>
        <v>Retail</v>
      </c>
      <c r="L6750" s="4" t="str">
        <f aca="false">IFERROR(INDEX(Data_Orders!$D$2:$D$4727,MATCH(B6750,Data_Orders!$A$2:$A$4727,0)),"")</f>
        <v>Nuneaton</v>
      </c>
    </row>
    <row r="6751" customFormat="false" ht="15" hidden="false" customHeight="false" outlineLevel="0" collapsed="false">
      <c r="A6751" s="4" t="s">
        <v>12567</v>
      </c>
      <c r="B6751" s="4" t="s">
        <v>3337</v>
      </c>
      <c r="C6751" s="4" t="s">
        <v>1073</v>
      </c>
      <c r="D6751" s="4" t="n">
        <v>15</v>
      </c>
      <c r="E6751" s="4" t="n">
        <v>231.05</v>
      </c>
      <c r="F6751" s="4" t="n">
        <v>3465.75</v>
      </c>
      <c r="G6751" s="4" t="n">
        <f aca="false">INDEX(Data_Products!$D$2:$D$33,MATCH(C6751,Data_Products!$A$2:$A$33,0))</f>
        <v>148.29</v>
      </c>
      <c r="H6751" s="4" t="str">
        <f aca="false">INDEX(Data_Products!$C$2:$C$33,MATCH(C6751,Data_Products!$A$2:$A$33,0))</f>
        <v>Landscaping</v>
      </c>
      <c r="I6751" s="10" t="n">
        <f aca="false">D6751*(E6751-G6751)</f>
        <v>1241.4</v>
      </c>
      <c r="J6751" s="11" t="n">
        <f aca="false">IFERROR(I6751/F6751,0)</f>
        <v>0.358190867777537</v>
      </c>
      <c r="K6751" s="4" t="str">
        <f aca="false">IFERROR(INDEX(Data_Orders!$F$2:$F$4727,MATCH(B6751,Data_Orders!$A$2:$A$4727,0)),"")</f>
        <v>Retail</v>
      </c>
      <c r="L6751" s="4" t="str">
        <f aca="false">IFERROR(INDEX(Data_Orders!$D$2:$D$4727,MATCH(B6751,Data_Orders!$A$2:$A$4727,0)),"")</f>
        <v>Nuneaton</v>
      </c>
    </row>
    <row r="6752" customFormat="false" ht="15" hidden="false" customHeight="false" outlineLevel="0" collapsed="false">
      <c r="A6752" s="4" t="s">
        <v>12568</v>
      </c>
      <c r="B6752" s="4" t="s">
        <v>3338</v>
      </c>
      <c r="C6752" s="4" t="s">
        <v>1052</v>
      </c>
      <c r="D6752" s="4" t="n">
        <v>1</v>
      </c>
      <c r="E6752" s="4" t="n">
        <v>205.71</v>
      </c>
      <c r="F6752" s="4" t="n">
        <v>205.71</v>
      </c>
      <c r="G6752" s="4" t="n">
        <f aca="false">INDEX(Data_Products!$D$2:$D$33,MATCH(C6752,Data_Products!$A$2:$A$33,0))</f>
        <v>152.29</v>
      </c>
      <c r="H6752" s="4" t="str">
        <f aca="false">INDEX(Data_Products!$C$2:$C$33,MATCH(C6752,Data_Products!$A$2:$A$33,0))</f>
        <v>Roofing</v>
      </c>
      <c r="I6752" s="10" t="n">
        <f aca="false">D6752*(E6752-G6752)</f>
        <v>53.42</v>
      </c>
      <c r="J6752" s="11" t="n">
        <f aca="false">IFERROR(I6752/F6752,0)</f>
        <v>0.259685965679841</v>
      </c>
      <c r="K6752" s="4" t="str">
        <f aca="false">IFERROR(INDEX(Data_Orders!$F$2:$F$4727,MATCH(B6752,Data_Orders!$A$2:$A$4727,0)),"")</f>
        <v>Retail</v>
      </c>
      <c r="L6752" s="4" t="str">
        <f aca="false">IFERROR(INDEX(Data_Orders!$D$2:$D$4727,MATCH(B6752,Data_Orders!$A$2:$A$4727,0)),"")</f>
        <v>Nuneaton</v>
      </c>
    </row>
    <row r="6753" customFormat="false" ht="15" hidden="false" customHeight="false" outlineLevel="0" collapsed="false">
      <c r="A6753" s="4" t="s">
        <v>12569</v>
      </c>
      <c r="B6753" s="4" t="s">
        <v>3338</v>
      </c>
      <c r="C6753" s="4" t="s">
        <v>1075</v>
      </c>
      <c r="D6753" s="4" t="n">
        <v>10</v>
      </c>
      <c r="E6753" s="4" t="n">
        <v>98.61</v>
      </c>
      <c r="F6753" s="4" t="n">
        <v>986.1</v>
      </c>
      <c r="G6753" s="4" t="n">
        <f aca="false">INDEX(Data_Products!$D$2:$D$33,MATCH(C6753,Data_Products!$A$2:$A$33,0))</f>
        <v>74.84</v>
      </c>
      <c r="H6753" s="4" t="str">
        <f aca="false">INDEX(Data_Products!$C$2:$C$33,MATCH(C6753,Data_Products!$A$2:$A$33,0))</f>
        <v>Landscaping</v>
      </c>
      <c r="I6753" s="10" t="n">
        <f aca="false">D6753*(E6753-G6753)</f>
        <v>237.7</v>
      </c>
      <c r="J6753" s="11" t="n">
        <f aca="false">IFERROR(I6753/F6753,0)</f>
        <v>0.24105060338708</v>
      </c>
      <c r="K6753" s="4" t="str">
        <f aca="false">IFERROR(INDEX(Data_Orders!$F$2:$F$4727,MATCH(B6753,Data_Orders!$A$2:$A$4727,0)),"")</f>
        <v>Retail</v>
      </c>
      <c r="L6753" s="4" t="str">
        <f aca="false">IFERROR(INDEX(Data_Orders!$D$2:$D$4727,MATCH(B6753,Data_Orders!$A$2:$A$4727,0)),"")</f>
        <v>Nuneaton</v>
      </c>
    </row>
    <row r="6754" customFormat="false" ht="15" hidden="false" customHeight="false" outlineLevel="0" collapsed="false">
      <c r="A6754" s="4" t="s">
        <v>12570</v>
      </c>
      <c r="B6754" s="4" t="s">
        <v>3339</v>
      </c>
      <c r="C6754" s="4" t="s">
        <v>1015</v>
      </c>
      <c r="D6754" s="4" t="n">
        <v>19</v>
      </c>
      <c r="E6754" s="4" t="n">
        <v>122.01</v>
      </c>
      <c r="F6754" s="4" t="n">
        <v>2318.19</v>
      </c>
      <c r="G6754" s="4" t="n">
        <f aca="false">INDEX(Data_Products!$D$2:$D$33,MATCH(C6754,Data_Products!$A$2:$A$33,0))</f>
        <v>85.53</v>
      </c>
      <c r="H6754" s="4" t="str">
        <f aca="false">INDEX(Data_Products!$C$2:$C$33,MATCH(C6754,Data_Products!$A$2:$A$33,0))</f>
        <v>Timber</v>
      </c>
      <c r="I6754" s="10" t="n">
        <f aca="false">D6754*(E6754-G6754)</f>
        <v>693.12</v>
      </c>
      <c r="J6754" s="11" t="n">
        <f aca="false">IFERROR(I6754/F6754,0)</f>
        <v>0.298991885910991</v>
      </c>
      <c r="K6754" s="4" t="str">
        <f aca="false">IFERROR(INDEX(Data_Orders!$F$2:$F$4727,MATCH(B6754,Data_Orders!$A$2:$A$4727,0)),"")</f>
        <v>Trade Account</v>
      </c>
      <c r="L6754" s="4" t="str">
        <f aca="false">IFERROR(INDEX(Data_Orders!$D$2:$D$4727,MATCH(B6754,Data_Orders!$A$2:$A$4727,0)),"")</f>
        <v>Birmingham South</v>
      </c>
    </row>
    <row r="6755" customFormat="false" ht="15" hidden="false" customHeight="false" outlineLevel="0" collapsed="false">
      <c r="A6755" s="4" t="s">
        <v>12571</v>
      </c>
      <c r="B6755" s="4" t="s">
        <v>3339</v>
      </c>
      <c r="C6755" s="4" t="s">
        <v>1021</v>
      </c>
      <c r="D6755" s="4" t="n">
        <v>19</v>
      </c>
      <c r="E6755" s="4" t="n">
        <v>73.76</v>
      </c>
      <c r="F6755" s="4" t="n">
        <v>1401.44</v>
      </c>
      <c r="G6755" s="4" t="n">
        <f aca="false">INDEX(Data_Products!$D$2:$D$33,MATCH(C6755,Data_Products!$A$2:$A$33,0))</f>
        <v>51.51</v>
      </c>
      <c r="H6755" s="4" t="str">
        <f aca="false">INDEX(Data_Products!$C$2:$C$33,MATCH(C6755,Data_Products!$A$2:$A$33,0))</f>
        <v>Cement &amp; Aggregates</v>
      </c>
      <c r="I6755" s="10" t="n">
        <f aca="false">D6755*(E6755-G6755)</f>
        <v>422.75</v>
      </c>
      <c r="J6755" s="11" t="n">
        <f aca="false">IFERROR(I6755/F6755,0)</f>
        <v>0.301654013015184</v>
      </c>
      <c r="K6755" s="4" t="str">
        <f aca="false">IFERROR(INDEX(Data_Orders!$F$2:$F$4727,MATCH(B6755,Data_Orders!$A$2:$A$4727,0)),"")</f>
        <v>Trade Account</v>
      </c>
      <c r="L6755" s="4" t="str">
        <f aca="false">IFERROR(INDEX(Data_Orders!$D$2:$D$4727,MATCH(B6755,Data_Orders!$A$2:$A$4727,0)),"")</f>
        <v>Birmingham South</v>
      </c>
    </row>
    <row r="6756" customFormat="false" ht="15" hidden="false" customHeight="false" outlineLevel="0" collapsed="false">
      <c r="A6756" s="4" t="s">
        <v>12572</v>
      </c>
      <c r="B6756" s="4" t="s">
        <v>3340</v>
      </c>
      <c r="C6756" s="4" t="s">
        <v>1039</v>
      </c>
      <c r="D6756" s="4" t="n">
        <v>6</v>
      </c>
      <c r="E6756" s="4" t="n">
        <v>160.41</v>
      </c>
      <c r="F6756" s="4" t="n">
        <v>962.46</v>
      </c>
      <c r="G6756" s="4" t="n">
        <f aca="false">INDEX(Data_Products!$D$2:$D$33,MATCH(C6756,Data_Products!$A$2:$A$33,0))</f>
        <v>99.74</v>
      </c>
      <c r="H6756" s="4" t="str">
        <f aca="false">INDEX(Data_Products!$C$2:$C$33,MATCH(C6756,Data_Products!$A$2:$A$33,0))</f>
        <v>Insulation</v>
      </c>
      <c r="I6756" s="10" t="n">
        <f aca="false">D6756*(E6756-G6756)</f>
        <v>364.02</v>
      </c>
      <c r="J6756" s="11" t="n">
        <f aca="false">IFERROR(I6756/F6756,0)</f>
        <v>0.378218315566361</v>
      </c>
      <c r="K6756" s="4" t="str">
        <f aca="false">IFERROR(INDEX(Data_Orders!$F$2:$F$4727,MATCH(B6756,Data_Orders!$A$2:$A$4727,0)),"")</f>
        <v>Retail</v>
      </c>
      <c r="L6756" s="4" t="str">
        <f aca="false">IFERROR(INDEX(Data_Orders!$D$2:$D$4727,MATCH(B6756,Data_Orders!$A$2:$A$4727,0)),"")</f>
        <v>Birmingham South</v>
      </c>
    </row>
    <row r="6757" customFormat="false" ht="15" hidden="false" customHeight="false" outlineLevel="0" collapsed="false">
      <c r="A6757" s="4" t="s">
        <v>12573</v>
      </c>
      <c r="B6757" s="4" t="s">
        <v>3340</v>
      </c>
      <c r="C6757" s="4" t="s">
        <v>1057</v>
      </c>
      <c r="D6757" s="4" t="n">
        <v>1</v>
      </c>
      <c r="E6757" s="4" t="n">
        <v>176.81</v>
      </c>
      <c r="F6757" s="4" t="n">
        <v>176.81</v>
      </c>
      <c r="G6757" s="4" t="n">
        <f aca="false">INDEX(Data_Products!$D$2:$D$33,MATCH(C6757,Data_Products!$A$2:$A$33,0))</f>
        <v>129.57</v>
      </c>
      <c r="H6757" s="4" t="str">
        <f aca="false">INDEX(Data_Products!$C$2:$C$33,MATCH(C6757,Data_Products!$A$2:$A$33,0))</f>
        <v>Roofing</v>
      </c>
      <c r="I6757" s="10" t="n">
        <f aca="false">D6757*(E6757-G6757)</f>
        <v>47.24</v>
      </c>
      <c r="J6757" s="11" t="n">
        <f aca="false">IFERROR(I6757/F6757,0)</f>
        <v>0.267179458175443</v>
      </c>
      <c r="K6757" s="4" t="str">
        <f aca="false">IFERROR(INDEX(Data_Orders!$F$2:$F$4727,MATCH(B6757,Data_Orders!$A$2:$A$4727,0)),"")</f>
        <v>Retail</v>
      </c>
      <c r="L6757" s="4" t="str">
        <f aca="false">IFERROR(INDEX(Data_Orders!$D$2:$D$4727,MATCH(B6757,Data_Orders!$A$2:$A$4727,0)),"")</f>
        <v>Birmingham South</v>
      </c>
    </row>
    <row r="6758" customFormat="false" ht="15" hidden="false" customHeight="false" outlineLevel="0" collapsed="false">
      <c r="A6758" s="4" t="s">
        <v>12574</v>
      </c>
      <c r="B6758" s="4" t="s">
        <v>3341</v>
      </c>
      <c r="C6758" s="4" t="s">
        <v>1041</v>
      </c>
      <c r="D6758" s="4" t="n">
        <v>12</v>
      </c>
      <c r="E6758" s="4" t="n">
        <v>242.75</v>
      </c>
      <c r="F6758" s="4" t="n">
        <v>2913</v>
      </c>
      <c r="G6758" s="4" t="n">
        <f aca="false">INDEX(Data_Products!$D$2:$D$33,MATCH(C6758,Data_Products!$A$2:$A$33,0))</f>
        <v>142.94</v>
      </c>
      <c r="H6758" s="4" t="str">
        <f aca="false">INDEX(Data_Products!$C$2:$C$33,MATCH(C6758,Data_Products!$A$2:$A$33,0))</f>
        <v>Tools &amp; Fixings</v>
      </c>
      <c r="I6758" s="10" t="n">
        <f aca="false">D6758*(E6758-G6758)</f>
        <v>1197.72</v>
      </c>
      <c r="J6758" s="11" t="n">
        <f aca="false">IFERROR(I6758/F6758,0)</f>
        <v>0.411163748712667</v>
      </c>
      <c r="K6758" s="4" t="str">
        <f aca="false">IFERROR(INDEX(Data_Orders!$F$2:$F$4727,MATCH(B6758,Data_Orders!$A$2:$A$4727,0)),"")</f>
        <v>Retail</v>
      </c>
      <c r="L6758" s="4" t="str">
        <f aca="false">IFERROR(INDEX(Data_Orders!$D$2:$D$4727,MATCH(B6758,Data_Orders!$A$2:$A$4727,0)),"")</f>
        <v>Birmingham South</v>
      </c>
    </row>
    <row r="6759" customFormat="false" ht="15" hidden="false" customHeight="false" outlineLevel="0" collapsed="false">
      <c r="A6759" s="4" t="s">
        <v>12575</v>
      </c>
      <c r="B6759" s="4" t="s">
        <v>3341</v>
      </c>
      <c r="C6759" s="4" t="s">
        <v>1035</v>
      </c>
      <c r="D6759" s="4" t="n">
        <v>17</v>
      </c>
      <c r="E6759" s="4" t="n">
        <v>165.07</v>
      </c>
      <c r="F6759" s="4" t="n">
        <v>2806.19</v>
      </c>
      <c r="G6759" s="4" t="n">
        <f aca="false">INDEX(Data_Products!$D$2:$D$33,MATCH(C6759,Data_Products!$A$2:$A$33,0))</f>
        <v>134.65</v>
      </c>
      <c r="H6759" s="4" t="str">
        <f aca="false">INDEX(Data_Products!$C$2:$C$33,MATCH(C6759,Data_Products!$A$2:$A$33,0))</f>
        <v>Insulation</v>
      </c>
      <c r="I6759" s="10" t="n">
        <f aca="false">D6759*(E6759-G6759)</f>
        <v>517.14</v>
      </c>
      <c r="J6759" s="11" t="n">
        <f aca="false">IFERROR(I6759/F6759,0)</f>
        <v>0.184285454655601</v>
      </c>
      <c r="K6759" s="4" t="str">
        <f aca="false">IFERROR(INDEX(Data_Orders!$F$2:$F$4727,MATCH(B6759,Data_Orders!$A$2:$A$4727,0)),"")</f>
        <v>Retail</v>
      </c>
      <c r="L6759" s="4" t="str">
        <f aca="false">IFERROR(INDEX(Data_Orders!$D$2:$D$4727,MATCH(B6759,Data_Orders!$A$2:$A$4727,0)),"")</f>
        <v>Birmingham South</v>
      </c>
    </row>
    <row r="6760" customFormat="false" ht="15" hidden="false" customHeight="false" outlineLevel="0" collapsed="false">
      <c r="A6760" s="4" t="s">
        <v>12576</v>
      </c>
      <c r="B6760" s="4" t="s">
        <v>3342</v>
      </c>
      <c r="C6760" s="4" t="s">
        <v>1028</v>
      </c>
      <c r="D6760" s="4" t="n">
        <v>15</v>
      </c>
      <c r="E6760" s="4" t="n">
        <v>118.79</v>
      </c>
      <c r="F6760" s="4" t="n">
        <v>1781.85</v>
      </c>
      <c r="G6760" s="4" t="n">
        <f aca="false">INDEX(Data_Products!$D$2:$D$33,MATCH(C6760,Data_Products!$A$2:$A$33,0))</f>
        <v>81.07</v>
      </c>
      <c r="H6760" s="4" t="str">
        <f aca="false">INDEX(Data_Products!$C$2:$C$33,MATCH(C6760,Data_Products!$A$2:$A$33,0))</f>
        <v>Cement &amp; Aggregates</v>
      </c>
      <c r="I6760" s="10" t="n">
        <f aca="false">D6760*(E6760-G6760)</f>
        <v>565.8</v>
      </c>
      <c r="J6760" s="11" t="n">
        <f aca="false">IFERROR(I6760/F6760,0)</f>
        <v>0.317535146056065</v>
      </c>
      <c r="K6760" s="4" t="str">
        <f aca="false">IFERROR(INDEX(Data_Orders!$F$2:$F$4727,MATCH(B6760,Data_Orders!$A$2:$A$4727,0)),"")</f>
        <v>Retail</v>
      </c>
      <c r="L6760" s="4" t="str">
        <f aca="false">IFERROR(INDEX(Data_Orders!$D$2:$D$4727,MATCH(B6760,Data_Orders!$A$2:$A$4727,0)),"")</f>
        <v>Birmingham South</v>
      </c>
    </row>
    <row r="6761" customFormat="false" ht="15" hidden="false" customHeight="false" outlineLevel="0" collapsed="false">
      <c r="A6761" s="4" t="s">
        <v>12577</v>
      </c>
      <c r="B6761" s="4" t="s">
        <v>3343</v>
      </c>
      <c r="C6761" s="4" t="s">
        <v>1059</v>
      </c>
      <c r="D6761" s="4" t="n">
        <v>20</v>
      </c>
      <c r="E6761" s="4" t="n">
        <v>103.63</v>
      </c>
      <c r="F6761" s="4" t="n">
        <v>2072.6</v>
      </c>
      <c r="G6761" s="4" t="n">
        <f aca="false">INDEX(Data_Products!$D$2:$D$33,MATCH(C6761,Data_Products!$A$2:$A$33,0))</f>
        <v>82.55</v>
      </c>
      <c r="H6761" s="4" t="str">
        <f aca="false">INDEX(Data_Products!$C$2:$C$33,MATCH(C6761,Data_Products!$A$2:$A$33,0))</f>
        <v>Roofing</v>
      </c>
      <c r="I6761" s="10" t="n">
        <f aca="false">D6761*(E6761-G6761)</f>
        <v>421.6</v>
      </c>
      <c r="J6761" s="11" t="n">
        <f aca="false">IFERROR(I6761/F6761,0)</f>
        <v>0.203415999228023</v>
      </c>
      <c r="K6761" s="4" t="str">
        <f aca="false">IFERROR(INDEX(Data_Orders!$F$2:$F$4727,MATCH(B6761,Data_Orders!$A$2:$A$4727,0)),"")</f>
        <v>Retail</v>
      </c>
      <c r="L6761" s="4" t="str">
        <f aca="false">IFERROR(INDEX(Data_Orders!$D$2:$D$4727,MATCH(B6761,Data_Orders!$A$2:$A$4727,0)),"")</f>
        <v>Birmingham South</v>
      </c>
    </row>
    <row r="6762" customFormat="false" ht="15" hidden="false" customHeight="false" outlineLevel="0" collapsed="false">
      <c r="A6762" s="4" t="s">
        <v>12578</v>
      </c>
      <c r="B6762" s="4" t="s">
        <v>3344</v>
      </c>
      <c r="C6762" s="4" t="s">
        <v>1026</v>
      </c>
      <c r="D6762" s="4" t="n">
        <v>18</v>
      </c>
      <c r="E6762" s="4" t="n">
        <v>184.05</v>
      </c>
      <c r="F6762" s="4" t="n">
        <v>3312.9</v>
      </c>
      <c r="G6762" s="4" t="n">
        <f aca="false">INDEX(Data_Products!$D$2:$D$33,MATCH(C6762,Data_Products!$A$2:$A$33,0))</f>
        <v>147.44</v>
      </c>
      <c r="H6762" s="4" t="str">
        <f aca="false">INDEX(Data_Products!$C$2:$C$33,MATCH(C6762,Data_Products!$A$2:$A$33,0))</f>
        <v>Cement &amp; Aggregates</v>
      </c>
      <c r="I6762" s="10" t="n">
        <f aca="false">D6762*(E6762-G6762)</f>
        <v>658.98</v>
      </c>
      <c r="J6762" s="11" t="n">
        <f aca="false">IFERROR(I6762/F6762,0)</f>
        <v>0.19891333876664</v>
      </c>
      <c r="K6762" s="4" t="str">
        <f aca="false">IFERROR(INDEX(Data_Orders!$F$2:$F$4727,MATCH(B6762,Data_Orders!$A$2:$A$4727,0)),"")</f>
        <v>Trade Account</v>
      </c>
      <c r="L6762" s="4" t="str">
        <f aca="false">IFERROR(INDEX(Data_Orders!$D$2:$D$4727,MATCH(B6762,Data_Orders!$A$2:$A$4727,0)),"")</f>
        <v>Northampton</v>
      </c>
    </row>
    <row r="6763" customFormat="false" ht="15" hidden="false" customHeight="false" outlineLevel="0" collapsed="false">
      <c r="A6763" s="4" t="s">
        <v>12579</v>
      </c>
      <c r="B6763" s="4" t="s">
        <v>3344</v>
      </c>
      <c r="C6763" s="4" t="s">
        <v>1059</v>
      </c>
      <c r="D6763" s="4" t="n">
        <v>1</v>
      </c>
      <c r="E6763" s="4" t="n">
        <v>103.63</v>
      </c>
      <c r="F6763" s="4" t="n">
        <v>103.63</v>
      </c>
      <c r="G6763" s="4" t="n">
        <f aca="false">INDEX(Data_Products!$D$2:$D$33,MATCH(C6763,Data_Products!$A$2:$A$33,0))</f>
        <v>82.55</v>
      </c>
      <c r="H6763" s="4" t="str">
        <f aca="false">INDEX(Data_Products!$C$2:$C$33,MATCH(C6763,Data_Products!$A$2:$A$33,0))</f>
        <v>Roofing</v>
      </c>
      <c r="I6763" s="10" t="n">
        <f aca="false">D6763*(E6763-G6763)</f>
        <v>21.08</v>
      </c>
      <c r="J6763" s="11" t="n">
        <f aca="false">IFERROR(I6763/F6763,0)</f>
        <v>0.203415999228023</v>
      </c>
      <c r="K6763" s="4" t="str">
        <f aca="false">IFERROR(INDEX(Data_Orders!$F$2:$F$4727,MATCH(B6763,Data_Orders!$A$2:$A$4727,0)),"")</f>
        <v>Trade Account</v>
      </c>
      <c r="L6763" s="4" t="str">
        <f aca="false">IFERROR(INDEX(Data_Orders!$D$2:$D$4727,MATCH(B6763,Data_Orders!$A$2:$A$4727,0)),"")</f>
        <v>Northampton</v>
      </c>
    </row>
    <row r="6764" customFormat="false" ht="15" hidden="false" customHeight="false" outlineLevel="0" collapsed="false">
      <c r="A6764" s="4" t="s">
        <v>12580</v>
      </c>
      <c r="B6764" s="4" t="s">
        <v>3345</v>
      </c>
      <c r="C6764" s="4" t="s">
        <v>1039</v>
      </c>
      <c r="D6764" s="4" t="n">
        <v>6</v>
      </c>
      <c r="E6764" s="4" t="n">
        <v>160.41</v>
      </c>
      <c r="F6764" s="4" t="n">
        <v>962.46</v>
      </c>
      <c r="G6764" s="4" t="n">
        <f aca="false">INDEX(Data_Products!$D$2:$D$33,MATCH(C6764,Data_Products!$A$2:$A$33,0))</f>
        <v>99.74</v>
      </c>
      <c r="H6764" s="4" t="str">
        <f aca="false">INDEX(Data_Products!$C$2:$C$33,MATCH(C6764,Data_Products!$A$2:$A$33,0))</f>
        <v>Insulation</v>
      </c>
      <c r="I6764" s="10" t="n">
        <f aca="false">D6764*(E6764-G6764)</f>
        <v>364.02</v>
      </c>
      <c r="J6764" s="11" t="n">
        <f aca="false">IFERROR(I6764/F6764,0)</f>
        <v>0.378218315566361</v>
      </c>
      <c r="K6764" s="4" t="str">
        <f aca="false">IFERROR(INDEX(Data_Orders!$F$2:$F$4727,MATCH(B6764,Data_Orders!$A$2:$A$4727,0)),"")</f>
        <v>Trade Account</v>
      </c>
      <c r="L6764" s="4" t="str">
        <f aca="false">IFERROR(INDEX(Data_Orders!$D$2:$D$4727,MATCH(B6764,Data_Orders!$A$2:$A$4727,0)),"")</f>
        <v>Northampton</v>
      </c>
    </row>
    <row r="6765" customFormat="false" ht="15" hidden="false" customHeight="false" outlineLevel="0" collapsed="false">
      <c r="A6765" s="4" t="s">
        <v>12581</v>
      </c>
      <c r="B6765" s="4" t="s">
        <v>3345</v>
      </c>
      <c r="C6765" s="4" t="s">
        <v>1059</v>
      </c>
      <c r="D6765" s="4" t="n">
        <v>4</v>
      </c>
      <c r="E6765" s="4" t="n">
        <v>103.63</v>
      </c>
      <c r="F6765" s="4" t="n">
        <v>414.52</v>
      </c>
      <c r="G6765" s="4" t="n">
        <f aca="false">INDEX(Data_Products!$D$2:$D$33,MATCH(C6765,Data_Products!$A$2:$A$33,0))</f>
        <v>82.55</v>
      </c>
      <c r="H6765" s="4" t="str">
        <f aca="false">INDEX(Data_Products!$C$2:$C$33,MATCH(C6765,Data_Products!$A$2:$A$33,0))</f>
        <v>Roofing</v>
      </c>
      <c r="I6765" s="10" t="n">
        <f aca="false">D6765*(E6765-G6765)</f>
        <v>84.32</v>
      </c>
      <c r="J6765" s="11" t="n">
        <f aca="false">IFERROR(I6765/F6765,0)</f>
        <v>0.203415999228023</v>
      </c>
      <c r="K6765" s="4" t="str">
        <f aca="false">IFERROR(INDEX(Data_Orders!$F$2:$F$4727,MATCH(B6765,Data_Orders!$A$2:$A$4727,0)),"")</f>
        <v>Trade Account</v>
      </c>
      <c r="L6765" s="4" t="str">
        <f aca="false">IFERROR(INDEX(Data_Orders!$D$2:$D$4727,MATCH(B6765,Data_Orders!$A$2:$A$4727,0)),"")</f>
        <v>Northampton</v>
      </c>
    </row>
    <row r="6766" customFormat="false" ht="15" hidden="false" customHeight="false" outlineLevel="0" collapsed="false">
      <c r="A6766" s="4" t="s">
        <v>12582</v>
      </c>
      <c r="B6766" s="4" t="s">
        <v>3346</v>
      </c>
      <c r="C6766" s="4" t="s">
        <v>1061</v>
      </c>
      <c r="D6766" s="4" t="n">
        <v>17</v>
      </c>
      <c r="E6766" s="4" t="n">
        <v>145.57</v>
      </c>
      <c r="F6766" s="4" t="n">
        <v>2474.69</v>
      </c>
      <c r="G6766" s="4" t="n">
        <f aca="false">INDEX(Data_Products!$D$2:$D$33,MATCH(C6766,Data_Products!$A$2:$A$33,0))</f>
        <v>119.29</v>
      </c>
      <c r="H6766" s="4" t="str">
        <f aca="false">INDEX(Data_Products!$C$2:$C$33,MATCH(C6766,Data_Products!$A$2:$A$33,0))</f>
        <v>Plumbing &amp; Drainage</v>
      </c>
      <c r="I6766" s="10" t="n">
        <f aca="false">D6766*(E6766-G6766)</f>
        <v>446.76</v>
      </c>
      <c r="J6766" s="11" t="n">
        <f aca="false">IFERROR(I6766/F6766,0)</f>
        <v>0.180531702960775</v>
      </c>
      <c r="K6766" s="4" t="str">
        <f aca="false">IFERROR(INDEX(Data_Orders!$F$2:$F$4727,MATCH(B6766,Data_Orders!$A$2:$A$4727,0)),"")</f>
        <v>Trade Account</v>
      </c>
      <c r="L6766" s="4" t="str">
        <f aca="false">IFERROR(INDEX(Data_Orders!$D$2:$D$4727,MATCH(B6766,Data_Orders!$A$2:$A$4727,0)),"")</f>
        <v>Northampton</v>
      </c>
    </row>
    <row r="6767" customFormat="false" ht="15" hidden="false" customHeight="false" outlineLevel="0" collapsed="false">
      <c r="A6767" s="4" t="s">
        <v>12583</v>
      </c>
      <c r="B6767" s="4" t="s">
        <v>3346</v>
      </c>
      <c r="C6767" s="4" t="s">
        <v>1057</v>
      </c>
      <c r="D6767" s="4" t="n">
        <v>4</v>
      </c>
      <c r="E6767" s="4" t="n">
        <v>176.81</v>
      </c>
      <c r="F6767" s="4" t="n">
        <v>707.24</v>
      </c>
      <c r="G6767" s="4" t="n">
        <f aca="false">INDEX(Data_Products!$D$2:$D$33,MATCH(C6767,Data_Products!$A$2:$A$33,0))</f>
        <v>129.57</v>
      </c>
      <c r="H6767" s="4" t="str">
        <f aca="false">INDEX(Data_Products!$C$2:$C$33,MATCH(C6767,Data_Products!$A$2:$A$33,0))</f>
        <v>Roofing</v>
      </c>
      <c r="I6767" s="10" t="n">
        <f aca="false">D6767*(E6767-G6767)</f>
        <v>188.96</v>
      </c>
      <c r="J6767" s="11" t="n">
        <f aca="false">IFERROR(I6767/F6767,0)</f>
        <v>0.267179458175443</v>
      </c>
      <c r="K6767" s="4" t="str">
        <f aca="false">IFERROR(INDEX(Data_Orders!$F$2:$F$4727,MATCH(B6767,Data_Orders!$A$2:$A$4727,0)),"")</f>
        <v>Trade Account</v>
      </c>
      <c r="L6767" s="4" t="str">
        <f aca="false">IFERROR(INDEX(Data_Orders!$D$2:$D$4727,MATCH(B6767,Data_Orders!$A$2:$A$4727,0)),"")</f>
        <v>Northampton</v>
      </c>
    </row>
    <row r="6768" customFormat="false" ht="15" hidden="false" customHeight="false" outlineLevel="0" collapsed="false">
      <c r="A6768" s="4" t="s">
        <v>12584</v>
      </c>
      <c r="B6768" s="4" t="s">
        <v>3346</v>
      </c>
      <c r="C6768" s="4" t="s">
        <v>1021</v>
      </c>
      <c r="D6768" s="4" t="n">
        <v>17</v>
      </c>
      <c r="E6768" s="4" t="n">
        <v>73.76</v>
      </c>
      <c r="F6768" s="4" t="n">
        <v>1253.92</v>
      </c>
      <c r="G6768" s="4" t="n">
        <f aca="false">INDEX(Data_Products!$D$2:$D$33,MATCH(C6768,Data_Products!$A$2:$A$33,0))</f>
        <v>51.51</v>
      </c>
      <c r="H6768" s="4" t="str">
        <f aca="false">INDEX(Data_Products!$C$2:$C$33,MATCH(C6768,Data_Products!$A$2:$A$33,0))</f>
        <v>Cement &amp; Aggregates</v>
      </c>
      <c r="I6768" s="10" t="n">
        <f aca="false">D6768*(E6768-G6768)</f>
        <v>378.25</v>
      </c>
      <c r="J6768" s="11" t="n">
        <f aca="false">IFERROR(I6768/F6768,0)</f>
        <v>0.301654013015184</v>
      </c>
      <c r="K6768" s="4" t="str">
        <f aca="false">IFERROR(INDEX(Data_Orders!$F$2:$F$4727,MATCH(B6768,Data_Orders!$A$2:$A$4727,0)),"")</f>
        <v>Trade Account</v>
      </c>
      <c r="L6768" s="4" t="str">
        <f aca="false">IFERROR(INDEX(Data_Orders!$D$2:$D$4727,MATCH(B6768,Data_Orders!$A$2:$A$4727,0)),"")</f>
        <v>Northampton</v>
      </c>
    </row>
    <row r="6769" customFormat="false" ht="15" hidden="false" customHeight="false" outlineLevel="0" collapsed="false">
      <c r="A6769" s="4" t="s">
        <v>12585</v>
      </c>
      <c r="B6769" s="4" t="s">
        <v>3346</v>
      </c>
      <c r="C6769" s="4" t="s">
        <v>1015</v>
      </c>
      <c r="D6769" s="4" t="n">
        <v>19</v>
      </c>
      <c r="E6769" s="4" t="n">
        <v>122.01</v>
      </c>
      <c r="F6769" s="4" t="n">
        <v>2318.19</v>
      </c>
      <c r="G6769" s="4" t="n">
        <f aca="false">INDEX(Data_Products!$D$2:$D$33,MATCH(C6769,Data_Products!$A$2:$A$33,0))</f>
        <v>85.53</v>
      </c>
      <c r="H6769" s="4" t="str">
        <f aca="false">INDEX(Data_Products!$C$2:$C$33,MATCH(C6769,Data_Products!$A$2:$A$33,0))</f>
        <v>Timber</v>
      </c>
      <c r="I6769" s="10" t="n">
        <f aca="false">D6769*(E6769-G6769)</f>
        <v>693.12</v>
      </c>
      <c r="J6769" s="11" t="n">
        <f aca="false">IFERROR(I6769/F6769,0)</f>
        <v>0.298991885910991</v>
      </c>
      <c r="K6769" s="4" t="str">
        <f aca="false">IFERROR(INDEX(Data_Orders!$F$2:$F$4727,MATCH(B6769,Data_Orders!$A$2:$A$4727,0)),"")</f>
        <v>Trade Account</v>
      </c>
      <c r="L6769" s="4" t="str">
        <f aca="false">IFERROR(INDEX(Data_Orders!$D$2:$D$4727,MATCH(B6769,Data_Orders!$A$2:$A$4727,0)),"")</f>
        <v>Northampton</v>
      </c>
    </row>
    <row r="6770" customFormat="false" ht="15" hidden="false" customHeight="false" outlineLevel="0" collapsed="false">
      <c r="A6770" s="4" t="s">
        <v>12586</v>
      </c>
      <c r="B6770" s="4" t="s">
        <v>3346</v>
      </c>
      <c r="C6770" s="4" t="s">
        <v>1035</v>
      </c>
      <c r="D6770" s="4" t="n">
        <v>16</v>
      </c>
      <c r="E6770" s="4" t="n">
        <v>165.07</v>
      </c>
      <c r="F6770" s="4" t="n">
        <v>2641.12</v>
      </c>
      <c r="G6770" s="4" t="n">
        <f aca="false">INDEX(Data_Products!$D$2:$D$33,MATCH(C6770,Data_Products!$A$2:$A$33,0))</f>
        <v>134.65</v>
      </c>
      <c r="H6770" s="4" t="str">
        <f aca="false">INDEX(Data_Products!$C$2:$C$33,MATCH(C6770,Data_Products!$A$2:$A$33,0))</f>
        <v>Insulation</v>
      </c>
      <c r="I6770" s="10" t="n">
        <f aca="false">D6770*(E6770-G6770)</f>
        <v>486.72</v>
      </c>
      <c r="J6770" s="11" t="n">
        <f aca="false">IFERROR(I6770/F6770,0)</f>
        <v>0.184285454655601</v>
      </c>
      <c r="K6770" s="4" t="str">
        <f aca="false">IFERROR(INDEX(Data_Orders!$F$2:$F$4727,MATCH(B6770,Data_Orders!$A$2:$A$4727,0)),"")</f>
        <v>Trade Account</v>
      </c>
      <c r="L6770" s="4" t="str">
        <f aca="false">IFERROR(INDEX(Data_Orders!$D$2:$D$4727,MATCH(B6770,Data_Orders!$A$2:$A$4727,0)),"")</f>
        <v>Northampton</v>
      </c>
    </row>
    <row r="6771" customFormat="false" ht="15" hidden="false" customHeight="false" outlineLevel="0" collapsed="false">
      <c r="A6771" s="4" t="s">
        <v>12587</v>
      </c>
      <c r="B6771" s="4" t="s">
        <v>3347</v>
      </c>
      <c r="C6771" s="4" t="s">
        <v>1057</v>
      </c>
      <c r="D6771" s="4" t="n">
        <v>12</v>
      </c>
      <c r="E6771" s="4" t="n">
        <v>176.81</v>
      </c>
      <c r="F6771" s="4" t="n">
        <v>2121.72</v>
      </c>
      <c r="G6771" s="4" t="n">
        <f aca="false">INDEX(Data_Products!$D$2:$D$33,MATCH(C6771,Data_Products!$A$2:$A$33,0))</f>
        <v>129.57</v>
      </c>
      <c r="H6771" s="4" t="str">
        <f aca="false">INDEX(Data_Products!$C$2:$C$33,MATCH(C6771,Data_Products!$A$2:$A$33,0))</f>
        <v>Roofing</v>
      </c>
      <c r="I6771" s="10" t="n">
        <f aca="false">D6771*(E6771-G6771)</f>
        <v>566.88</v>
      </c>
      <c r="J6771" s="11" t="n">
        <f aca="false">IFERROR(I6771/F6771,0)</f>
        <v>0.267179458175443</v>
      </c>
      <c r="K6771" s="4" t="str">
        <f aca="false">IFERROR(INDEX(Data_Orders!$F$2:$F$4727,MATCH(B6771,Data_Orders!$A$2:$A$4727,0)),"")</f>
        <v>Trade Account</v>
      </c>
      <c r="L6771" s="4" t="str">
        <f aca="false">IFERROR(INDEX(Data_Orders!$D$2:$D$4727,MATCH(B6771,Data_Orders!$A$2:$A$4727,0)),"")</f>
        <v>Northampton</v>
      </c>
    </row>
    <row r="6772" customFormat="false" ht="15" hidden="false" customHeight="false" outlineLevel="0" collapsed="false">
      <c r="A6772" s="4" t="s">
        <v>12588</v>
      </c>
      <c r="B6772" s="4" t="s">
        <v>3348</v>
      </c>
      <c r="C6772" s="4" t="s">
        <v>1039</v>
      </c>
      <c r="D6772" s="4" t="n">
        <v>4</v>
      </c>
      <c r="E6772" s="4" t="n">
        <v>160.41</v>
      </c>
      <c r="F6772" s="4" t="n">
        <v>641.64</v>
      </c>
      <c r="G6772" s="4" t="n">
        <f aca="false">INDEX(Data_Products!$D$2:$D$33,MATCH(C6772,Data_Products!$A$2:$A$33,0))</f>
        <v>99.74</v>
      </c>
      <c r="H6772" s="4" t="str">
        <f aca="false">INDEX(Data_Products!$C$2:$C$33,MATCH(C6772,Data_Products!$A$2:$A$33,0))</f>
        <v>Insulation</v>
      </c>
      <c r="I6772" s="10" t="n">
        <f aca="false">D6772*(E6772-G6772)</f>
        <v>242.68</v>
      </c>
      <c r="J6772" s="11" t="n">
        <f aca="false">IFERROR(I6772/F6772,0)</f>
        <v>0.378218315566361</v>
      </c>
      <c r="K6772" s="4" t="str">
        <f aca="false">IFERROR(INDEX(Data_Orders!$F$2:$F$4727,MATCH(B6772,Data_Orders!$A$2:$A$4727,0)),"")</f>
        <v>Trade Account</v>
      </c>
      <c r="L6772" s="4" t="str">
        <f aca="false">IFERROR(INDEX(Data_Orders!$D$2:$D$4727,MATCH(B6772,Data_Orders!$A$2:$A$4727,0)),"")</f>
        <v>Northampton</v>
      </c>
    </row>
    <row r="6773" customFormat="false" ht="15" hidden="false" customHeight="false" outlineLevel="0" collapsed="false">
      <c r="A6773" s="4" t="s">
        <v>12589</v>
      </c>
      <c r="B6773" s="4" t="s">
        <v>3349</v>
      </c>
      <c r="C6773" s="4" t="s">
        <v>1046</v>
      </c>
      <c r="D6773" s="4" t="n">
        <v>14</v>
      </c>
      <c r="E6773" s="4" t="n">
        <v>154.02</v>
      </c>
      <c r="F6773" s="4" t="n">
        <v>2156.28</v>
      </c>
      <c r="G6773" s="4" t="n">
        <f aca="false">INDEX(Data_Products!$D$2:$D$33,MATCH(C6773,Data_Products!$A$2:$A$33,0))</f>
        <v>102.1</v>
      </c>
      <c r="H6773" s="4" t="str">
        <f aca="false">INDEX(Data_Products!$C$2:$C$33,MATCH(C6773,Data_Products!$A$2:$A$33,0))</f>
        <v>Tools &amp; Fixings</v>
      </c>
      <c r="I6773" s="10" t="n">
        <f aca="false">D6773*(E6773-G6773)</f>
        <v>726.88</v>
      </c>
      <c r="J6773" s="11" t="n">
        <f aca="false">IFERROR(I6773/F6773,0)</f>
        <v>0.337099078041813</v>
      </c>
      <c r="K6773" s="4" t="str">
        <f aca="false">IFERROR(INDEX(Data_Orders!$F$2:$F$4727,MATCH(B6773,Data_Orders!$A$2:$A$4727,0)),"")</f>
        <v>Trade Account</v>
      </c>
      <c r="L6773" s="4" t="str">
        <f aca="false">IFERROR(INDEX(Data_Orders!$D$2:$D$4727,MATCH(B6773,Data_Orders!$A$2:$A$4727,0)),"")</f>
        <v>Northampton</v>
      </c>
    </row>
    <row r="6774" customFormat="false" ht="15" hidden="false" customHeight="false" outlineLevel="0" collapsed="false">
      <c r="A6774" s="4" t="s">
        <v>12590</v>
      </c>
      <c r="B6774" s="4" t="s">
        <v>3350</v>
      </c>
      <c r="C6774" s="4" t="s">
        <v>1035</v>
      </c>
      <c r="D6774" s="4" t="n">
        <v>19</v>
      </c>
      <c r="E6774" s="4" t="n">
        <v>165.07</v>
      </c>
      <c r="F6774" s="4" t="n">
        <v>3136.33</v>
      </c>
      <c r="G6774" s="4" t="n">
        <f aca="false">INDEX(Data_Products!$D$2:$D$33,MATCH(C6774,Data_Products!$A$2:$A$33,0))</f>
        <v>134.65</v>
      </c>
      <c r="H6774" s="4" t="str">
        <f aca="false">INDEX(Data_Products!$C$2:$C$33,MATCH(C6774,Data_Products!$A$2:$A$33,0))</f>
        <v>Insulation</v>
      </c>
      <c r="I6774" s="10" t="n">
        <f aca="false">D6774*(E6774-G6774)</f>
        <v>577.98</v>
      </c>
      <c r="J6774" s="11" t="n">
        <f aca="false">IFERROR(I6774/F6774,0)</f>
        <v>0.184285454655601</v>
      </c>
      <c r="K6774" s="4" t="str">
        <f aca="false">IFERROR(INDEX(Data_Orders!$F$2:$F$4727,MATCH(B6774,Data_Orders!$A$2:$A$4727,0)),"")</f>
        <v>Trade Account</v>
      </c>
      <c r="L6774" s="4" t="str">
        <f aca="false">IFERROR(INDEX(Data_Orders!$D$2:$D$4727,MATCH(B6774,Data_Orders!$A$2:$A$4727,0)),"")</f>
        <v>Northampton</v>
      </c>
    </row>
    <row r="6775" customFormat="false" ht="15" hidden="false" customHeight="false" outlineLevel="0" collapsed="false">
      <c r="A6775" s="4" t="s">
        <v>12591</v>
      </c>
      <c r="B6775" s="4" t="s">
        <v>3350</v>
      </c>
      <c r="C6775" s="4" t="s">
        <v>1032</v>
      </c>
      <c r="D6775" s="4" t="n">
        <v>11</v>
      </c>
      <c r="E6775" s="4" t="n">
        <v>99.65</v>
      </c>
      <c r="F6775" s="4" t="n">
        <v>1096.15</v>
      </c>
      <c r="G6775" s="4" t="n">
        <f aca="false">INDEX(Data_Products!$D$2:$D$33,MATCH(C6775,Data_Products!$A$2:$A$33,0))</f>
        <v>58.26</v>
      </c>
      <c r="H6775" s="4" t="str">
        <f aca="false">INDEX(Data_Products!$C$2:$C$33,MATCH(C6775,Data_Products!$A$2:$A$33,0))</f>
        <v>Insulation</v>
      </c>
      <c r="I6775" s="10" t="n">
        <f aca="false">D6775*(E6775-G6775)</f>
        <v>455.29</v>
      </c>
      <c r="J6775" s="11" t="n">
        <f aca="false">IFERROR(I6775/F6775,0)</f>
        <v>0.415353738083292</v>
      </c>
      <c r="K6775" s="4" t="str">
        <f aca="false">IFERROR(INDEX(Data_Orders!$F$2:$F$4727,MATCH(B6775,Data_Orders!$A$2:$A$4727,0)),"")</f>
        <v>Trade Account</v>
      </c>
      <c r="L6775" s="4" t="str">
        <f aca="false">IFERROR(INDEX(Data_Orders!$D$2:$D$4727,MATCH(B6775,Data_Orders!$A$2:$A$4727,0)),"")</f>
        <v>Northampton</v>
      </c>
    </row>
    <row r="6776" customFormat="false" ht="15" hidden="false" customHeight="false" outlineLevel="0" collapsed="false">
      <c r="A6776" s="4" t="s">
        <v>12592</v>
      </c>
      <c r="B6776" s="4" t="s">
        <v>3350</v>
      </c>
      <c r="C6776" s="4" t="s">
        <v>1048</v>
      </c>
      <c r="D6776" s="4" t="n">
        <v>19</v>
      </c>
      <c r="E6776" s="4" t="n">
        <v>112.72</v>
      </c>
      <c r="F6776" s="4" t="n">
        <v>2141.68</v>
      </c>
      <c r="G6776" s="4" t="n">
        <f aca="false">INDEX(Data_Products!$D$2:$D$33,MATCH(C6776,Data_Products!$A$2:$A$33,0))</f>
        <v>83.21</v>
      </c>
      <c r="H6776" s="4" t="str">
        <f aca="false">INDEX(Data_Products!$C$2:$C$33,MATCH(C6776,Data_Products!$A$2:$A$33,0))</f>
        <v>Tools &amp; Fixings</v>
      </c>
      <c r="I6776" s="10" t="n">
        <f aca="false">D6776*(E6776-G6776)</f>
        <v>560.69</v>
      </c>
      <c r="J6776" s="11" t="n">
        <f aca="false">IFERROR(I6776/F6776,0)</f>
        <v>0.261799148332151</v>
      </c>
      <c r="K6776" s="4" t="str">
        <f aca="false">IFERROR(INDEX(Data_Orders!$F$2:$F$4727,MATCH(B6776,Data_Orders!$A$2:$A$4727,0)),"")</f>
        <v>Trade Account</v>
      </c>
      <c r="L6776" s="4" t="str">
        <f aca="false">IFERROR(INDEX(Data_Orders!$D$2:$D$4727,MATCH(B6776,Data_Orders!$A$2:$A$4727,0)),"")</f>
        <v>Northampton</v>
      </c>
    </row>
    <row r="6777" customFormat="false" ht="15" hidden="false" customHeight="false" outlineLevel="0" collapsed="false">
      <c r="A6777" s="4" t="s">
        <v>12593</v>
      </c>
      <c r="B6777" s="4" t="s">
        <v>3350</v>
      </c>
      <c r="C6777" s="4" t="s">
        <v>1015</v>
      </c>
      <c r="D6777" s="4" t="n">
        <v>15</v>
      </c>
      <c r="E6777" s="4" t="n">
        <v>122.01</v>
      </c>
      <c r="F6777" s="4" t="n">
        <v>1830.15</v>
      </c>
      <c r="G6777" s="4" t="n">
        <f aca="false">INDEX(Data_Products!$D$2:$D$33,MATCH(C6777,Data_Products!$A$2:$A$33,0))</f>
        <v>85.53</v>
      </c>
      <c r="H6777" s="4" t="str">
        <f aca="false">INDEX(Data_Products!$C$2:$C$33,MATCH(C6777,Data_Products!$A$2:$A$33,0))</f>
        <v>Timber</v>
      </c>
      <c r="I6777" s="10" t="n">
        <f aca="false">D6777*(E6777-G6777)</f>
        <v>547.2</v>
      </c>
      <c r="J6777" s="11" t="n">
        <f aca="false">IFERROR(I6777/F6777,0)</f>
        <v>0.298991885910991</v>
      </c>
      <c r="K6777" s="4" t="str">
        <f aca="false">IFERROR(INDEX(Data_Orders!$F$2:$F$4727,MATCH(B6777,Data_Orders!$A$2:$A$4727,0)),"")</f>
        <v>Trade Account</v>
      </c>
      <c r="L6777" s="4" t="str">
        <f aca="false">IFERROR(INDEX(Data_Orders!$D$2:$D$4727,MATCH(B6777,Data_Orders!$A$2:$A$4727,0)),"")</f>
        <v>Northampton</v>
      </c>
    </row>
    <row r="6778" customFormat="false" ht="15" hidden="false" customHeight="false" outlineLevel="0" collapsed="false">
      <c r="A6778" s="4" t="s">
        <v>12594</v>
      </c>
      <c r="B6778" s="4" t="s">
        <v>3350</v>
      </c>
      <c r="C6778" s="4" t="s">
        <v>1061</v>
      </c>
      <c r="D6778" s="4" t="n">
        <v>16</v>
      </c>
      <c r="E6778" s="4" t="n">
        <v>145.57</v>
      </c>
      <c r="F6778" s="4" t="n">
        <v>2329.12</v>
      </c>
      <c r="G6778" s="4" t="n">
        <f aca="false">INDEX(Data_Products!$D$2:$D$33,MATCH(C6778,Data_Products!$A$2:$A$33,0))</f>
        <v>119.29</v>
      </c>
      <c r="H6778" s="4" t="str">
        <f aca="false">INDEX(Data_Products!$C$2:$C$33,MATCH(C6778,Data_Products!$A$2:$A$33,0))</f>
        <v>Plumbing &amp; Drainage</v>
      </c>
      <c r="I6778" s="10" t="n">
        <f aca="false">D6778*(E6778-G6778)</f>
        <v>420.48</v>
      </c>
      <c r="J6778" s="11" t="n">
        <f aca="false">IFERROR(I6778/F6778,0)</f>
        <v>0.180531702960775</v>
      </c>
      <c r="K6778" s="4" t="str">
        <f aca="false">IFERROR(INDEX(Data_Orders!$F$2:$F$4727,MATCH(B6778,Data_Orders!$A$2:$A$4727,0)),"")</f>
        <v>Trade Account</v>
      </c>
      <c r="L6778" s="4" t="str">
        <f aca="false">IFERROR(INDEX(Data_Orders!$D$2:$D$4727,MATCH(B6778,Data_Orders!$A$2:$A$4727,0)),"")</f>
        <v>Northampton</v>
      </c>
    </row>
    <row r="6779" customFormat="false" ht="15" hidden="false" customHeight="false" outlineLevel="0" collapsed="false">
      <c r="A6779" s="4" t="s">
        <v>12595</v>
      </c>
      <c r="B6779" s="4" t="s">
        <v>3351</v>
      </c>
      <c r="C6779" s="4" t="s">
        <v>1037</v>
      </c>
      <c r="D6779" s="4" t="n">
        <v>18</v>
      </c>
      <c r="E6779" s="4" t="n">
        <v>90.97</v>
      </c>
      <c r="F6779" s="4" t="n">
        <v>1637.46</v>
      </c>
      <c r="G6779" s="4" t="n">
        <f aca="false">INDEX(Data_Products!$D$2:$D$33,MATCH(C6779,Data_Products!$A$2:$A$33,0))</f>
        <v>73.81</v>
      </c>
      <c r="H6779" s="4" t="str">
        <f aca="false">INDEX(Data_Products!$C$2:$C$33,MATCH(C6779,Data_Products!$A$2:$A$33,0))</f>
        <v>Insulation</v>
      </c>
      <c r="I6779" s="10" t="n">
        <f aca="false">D6779*(E6779-G6779)</f>
        <v>308.88</v>
      </c>
      <c r="J6779" s="11" t="n">
        <f aca="false">IFERROR(I6779/F6779,0)</f>
        <v>0.18863361547763</v>
      </c>
      <c r="K6779" s="4" t="str">
        <f aca="false">IFERROR(INDEX(Data_Orders!$F$2:$F$4727,MATCH(B6779,Data_Orders!$A$2:$A$4727,0)),"")</f>
        <v>Trade Account</v>
      </c>
      <c r="L6779" s="4" t="str">
        <f aca="false">IFERROR(INDEX(Data_Orders!$D$2:$D$4727,MATCH(B6779,Data_Orders!$A$2:$A$4727,0)),"")</f>
        <v>Northampton</v>
      </c>
    </row>
    <row r="6780" customFormat="false" ht="15" hidden="false" customHeight="false" outlineLevel="0" collapsed="false">
      <c r="A6780" s="4" t="s">
        <v>12596</v>
      </c>
      <c r="B6780" s="4" t="s">
        <v>3352</v>
      </c>
      <c r="C6780" s="4" t="s">
        <v>1059</v>
      </c>
      <c r="D6780" s="4" t="n">
        <v>2</v>
      </c>
      <c r="E6780" s="4" t="n">
        <v>103.63</v>
      </c>
      <c r="F6780" s="4" t="n">
        <v>207.26</v>
      </c>
      <c r="G6780" s="4" t="n">
        <f aca="false">INDEX(Data_Products!$D$2:$D$33,MATCH(C6780,Data_Products!$A$2:$A$33,0))</f>
        <v>82.55</v>
      </c>
      <c r="H6780" s="4" t="str">
        <f aca="false">INDEX(Data_Products!$C$2:$C$33,MATCH(C6780,Data_Products!$A$2:$A$33,0))</f>
        <v>Roofing</v>
      </c>
      <c r="I6780" s="10" t="n">
        <f aca="false">D6780*(E6780-G6780)</f>
        <v>42.16</v>
      </c>
      <c r="J6780" s="11" t="n">
        <f aca="false">IFERROR(I6780/F6780,0)</f>
        <v>0.203415999228023</v>
      </c>
      <c r="K6780" s="4" t="str">
        <f aca="false">IFERROR(INDEX(Data_Orders!$F$2:$F$4727,MATCH(B6780,Data_Orders!$A$2:$A$4727,0)),"")</f>
        <v>Trade Account</v>
      </c>
      <c r="L6780" s="4" t="str">
        <f aca="false">IFERROR(INDEX(Data_Orders!$D$2:$D$4727,MATCH(B6780,Data_Orders!$A$2:$A$4727,0)),"")</f>
        <v>Northampton</v>
      </c>
    </row>
    <row r="6781" customFormat="false" ht="15" hidden="false" customHeight="false" outlineLevel="0" collapsed="false">
      <c r="A6781" s="4" t="s">
        <v>12597</v>
      </c>
      <c r="B6781" s="4" t="s">
        <v>3353</v>
      </c>
      <c r="C6781" s="4" t="s">
        <v>1075</v>
      </c>
      <c r="D6781" s="4" t="n">
        <v>18</v>
      </c>
      <c r="E6781" s="4" t="n">
        <v>98.61</v>
      </c>
      <c r="F6781" s="4" t="n">
        <v>1774.98</v>
      </c>
      <c r="G6781" s="4" t="n">
        <f aca="false">INDEX(Data_Products!$D$2:$D$33,MATCH(C6781,Data_Products!$A$2:$A$33,0))</f>
        <v>74.84</v>
      </c>
      <c r="H6781" s="4" t="str">
        <f aca="false">INDEX(Data_Products!$C$2:$C$33,MATCH(C6781,Data_Products!$A$2:$A$33,0))</f>
        <v>Landscaping</v>
      </c>
      <c r="I6781" s="10" t="n">
        <f aca="false">D6781*(E6781-G6781)</f>
        <v>427.86</v>
      </c>
      <c r="J6781" s="11" t="n">
        <f aca="false">IFERROR(I6781/F6781,0)</f>
        <v>0.24105060338708</v>
      </c>
      <c r="K6781" s="4" t="str">
        <f aca="false">IFERROR(INDEX(Data_Orders!$F$2:$F$4727,MATCH(B6781,Data_Orders!$A$2:$A$4727,0)),"")</f>
        <v>Trade Account</v>
      </c>
      <c r="L6781" s="4" t="str">
        <f aca="false">IFERROR(INDEX(Data_Orders!$D$2:$D$4727,MATCH(B6781,Data_Orders!$A$2:$A$4727,0)),"")</f>
        <v>Northampton</v>
      </c>
    </row>
    <row r="6782" customFormat="false" ht="15" hidden="false" customHeight="false" outlineLevel="0" collapsed="false">
      <c r="A6782" s="4" t="s">
        <v>12598</v>
      </c>
      <c r="B6782" s="4" t="s">
        <v>3353</v>
      </c>
      <c r="C6782" s="4" t="s">
        <v>1026</v>
      </c>
      <c r="D6782" s="4" t="n">
        <v>20</v>
      </c>
      <c r="E6782" s="4" t="n">
        <v>184.05</v>
      </c>
      <c r="F6782" s="4" t="n">
        <v>3681</v>
      </c>
      <c r="G6782" s="4" t="n">
        <f aca="false">INDEX(Data_Products!$D$2:$D$33,MATCH(C6782,Data_Products!$A$2:$A$33,0))</f>
        <v>147.44</v>
      </c>
      <c r="H6782" s="4" t="str">
        <f aca="false">INDEX(Data_Products!$C$2:$C$33,MATCH(C6782,Data_Products!$A$2:$A$33,0))</f>
        <v>Cement &amp; Aggregates</v>
      </c>
      <c r="I6782" s="10" t="n">
        <f aca="false">D6782*(E6782-G6782)</f>
        <v>732.2</v>
      </c>
      <c r="J6782" s="11" t="n">
        <f aca="false">IFERROR(I6782/F6782,0)</f>
        <v>0.19891333876664</v>
      </c>
      <c r="K6782" s="4" t="str">
        <f aca="false">IFERROR(INDEX(Data_Orders!$F$2:$F$4727,MATCH(B6782,Data_Orders!$A$2:$A$4727,0)),"")</f>
        <v>Trade Account</v>
      </c>
      <c r="L6782" s="4" t="str">
        <f aca="false">IFERROR(INDEX(Data_Orders!$D$2:$D$4727,MATCH(B6782,Data_Orders!$A$2:$A$4727,0)),"")</f>
        <v>Northampton</v>
      </c>
    </row>
    <row r="6783" customFormat="false" ht="15" hidden="false" customHeight="false" outlineLevel="0" collapsed="false">
      <c r="A6783" s="4" t="s">
        <v>12599</v>
      </c>
      <c r="B6783" s="4" t="s">
        <v>3353</v>
      </c>
      <c r="C6783" s="4" t="s">
        <v>1044</v>
      </c>
      <c r="D6783" s="4" t="n">
        <v>7</v>
      </c>
      <c r="E6783" s="4" t="n">
        <v>190.44</v>
      </c>
      <c r="F6783" s="4" t="n">
        <v>1333.08</v>
      </c>
      <c r="G6783" s="4" t="n">
        <f aca="false">INDEX(Data_Products!$D$2:$D$33,MATCH(C6783,Data_Products!$A$2:$A$33,0))</f>
        <v>115.48</v>
      </c>
      <c r="H6783" s="4" t="str">
        <f aca="false">INDEX(Data_Products!$C$2:$C$33,MATCH(C6783,Data_Products!$A$2:$A$33,0))</f>
        <v>Tools &amp; Fixings</v>
      </c>
      <c r="I6783" s="10" t="n">
        <f aca="false">D6783*(E6783-G6783)</f>
        <v>524.72</v>
      </c>
      <c r="J6783" s="11" t="n">
        <f aca="false">IFERROR(I6783/F6783,0)</f>
        <v>0.393614786809494</v>
      </c>
      <c r="K6783" s="4" t="str">
        <f aca="false">IFERROR(INDEX(Data_Orders!$F$2:$F$4727,MATCH(B6783,Data_Orders!$A$2:$A$4727,0)),"")</f>
        <v>Trade Account</v>
      </c>
      <c r="L6783" s="4" t="str">
        <f aca="false">IFERROR(INDEX(Data_Orders!$D$2:$D$4727,MATCH(B6783,Data_Orders!$A$2:$A$4727,0)),"")</f>
        <v>Northampton</v>
      </c>
    </row>
    <row r="6784" customFormat="false" ht="15" hidden="false" customHeight="false" outlineLevel="0" collapsed="false">
      <c r="A6784" s="4" t="s">
        <v>12600</v>
      </c>
      <c r="B6784" s="4" t="s">
        <v>3354</v>
      </c>
      <c r="C6784" s="4" t="s">
        <v>1037</v>
      </c>
      <c r="D6784" s="4" t="n">
        <v>19</v>
      </c>
      <c r="E6784" s="4" t="n">
        <v>90.97</v>
      </c>
      <c r="F6784" s="4" t="n">
        <v>1728.43</v>
      </c>
      <c r="G6784" s="4" t="n">
        <f aca="false">INDEX(Data_Products!$D$2:$D$33,MATCH(C6784,Data_Products!$A$2:$A$33,0))</f>
        <v>73.81</v>
      </c>
      <c r="H6784" s="4" t="str">
        <f aca="false">INDEX(Data_Products!$C$2:$C$33,MATCH(C6784,Data_Products!$A$2:$A$33,0))</f>
        <v>Insulation</v>
      </c>
      <c r="I6784" s="10" t="n">
        <f aca="false">D6784*(E6784-G6784)</f>
        <v>326.04</v>
      </c>
      <c r="J6784" s="11" t="n">
        <f aca="false">IFERROR(I6784/F6784,0)</f>
        <v>0.18863361547763</v>
      </c>
      <c r="K6784" s="4" t="str">
        <f aca="false">IFERROR(INDEX(Data_Orders!$F$2:$F$4727,MATCH(B6784,Data_Orders!$A$2:$A$4727,0)),"")</f>
        <v>Trade Account</v>
      </c>
      <c r="L6784" s="4" t="str">
        <f aca="false">IFERROR(INDEX(Data_Orders!$D$2:$D$4727,MATCH(B6784,Data_Orders!$A$2:$A$4727,0)),"")</f>
        <v>Northampton</v>
      </c>
    </row>
    <row r="6785" customFormat="false" ht="15" hidden="false" customHeight="false" outlineLevel="0" collapsed="false">
      <c r="A6785" s="4" t="s">
        <v>12601</v>
      </c>
      <c r="B6785" s="4" t="s">
        <v>3354</v>
      </c>
      <c r="C6785" s="4" t="s">
        <v>1052</v>
      </c>
      <c r="D6785" s="4" t="n">
        <v>16</v>
      </c>
      <c r="E6785" s="4" t="n">
        <v>205.71</v>
      </c>
      <c r="F6785" s="4" t="n">
        <v>3291.36</v>
      </c>
      <c r="G6785" s="4" t="n">
        <f aca="false">INDEX(Data_Products!$D$2:$D$33,MATCH(C6785,Data_Products!$A$2:$A$33,0))</f>
        <v>152.29</v>
      </c>
      <c r="H6785" s="4" t="str">
        <f aca="false">INDEX(Data_Products!$C$2:$C$33,MATCH(C6785,Data_Products!$A$2:$A$33,0))</f>
        <v>Roofing</v>
      </c>
      <c r="I6785" s="10" t="n">
        <f aca="false">D6785*(E6785-G6785)</f>
        <v>854.72</v>
      </c>
      <c r="J6785" s="11" t="n">
        <f aca="false">IFERROR(I6785/F6785,0)</f>
        <v>0.259685965679841</v>
      </c>
      <c r="K6785" s="4" t="str">
        <f aca="false">IFERROR(INDEX(Data_Orders!$F$2:$F$4727,MATCH(B6785,Data_Orders!$A$2:$A$4727,0)),"")</f>
        <v>Trade Account</v>
      </c>
      <c r="L6785" s="4" t="str">
        <f aca="false">IFERROR(INDEX(Data_Orders!$D$2:$D$4727,MATCH(B6785,Data_Orders!$A$2:$A$4727,0)),"")</f>
        <v>Northampton</v>
      </c>
    </row>
    <row r="6786" customFormat="false" ht="15" hidden="false" customHeight="false" outlineLevel="0" collapsed="false">
      <c r="A6786" s="4" t="s">
        <v>12602</v>
      </c>
      <c r="B6786" s="4" t="s">
        <v>3354</v>
      </c>
      <c r="C6786" s="4" t="s">
        <v>1077</v>
      </c>
      <c r="D6786" s="4" t="n">
        <v>6</v>
      </c>
      <c r="E6786" s="4" t="n">
        <v>46.61</v>
      </c>
      <c r="F6786" s="4" t="n">
        <v>279.66</v>
      </c>
      <c r="G6786" s="4" t="n">
        <f aca="false">INDEX(Data_Products!$D$2:$D$33,MATCH(C6786,Data_Products!$A$2:$A$33,0))</f>
        <v>36.87</v>
      </c>
      <c r="H6786" s="4" t="str">
        <f aca="false">INDEX(Data_Products!$C$2:$C$33,MATCH(C6786,Data_Products!$A$2:$A$33,0))</f>
        <v>Landscaping</v>
      </c>
      <c r="I6786" s="10" t="n">
        <f aca="false">D6786*(E6786-G6786)</f>
        <v>58.44</v>
      </c>
      <c r="J6786" s="11" t="n">
        <f aca="false">IFERROR(I6786/F6786,0)</f>
        <v>0.208968032611028</v>
      </c>
      <c r="K6786" s="4" t="str">
        <f aca="false">IFERROR(INDEX(Data_Orders!$F$2:$F$4727,MATCH(B6786,Data_Orders!$A$2:$A$4727,0)),"")</f>
        <v>Trade Account</v>
      </c>
      <c r="L6786" s="4" t="str">
        <f aca="false">IFERROR(INDEX(Data_Orders!$D$2:$D$4727,MATCH(B6786,Data_Orders!$A$2:$A$4727,0)),"")</f>
        <v>Northampton</v>
      </c>
    </row>
    <row r="6787" customFormat="false" ht="15" hidden="false" customHeight="false" outlineLevel="0" collapsed="false">
      <c r="A6787" s="4" t="s">
        <v>12603</v>
      </c>
      <c r="B6787" s="4" t="s">
        <v>3354</v>
      </c>
      <c r="C6787" s="4" t="s">
        <v>1019</v>
      </c>
      <c r="D6787" s="4" t="n">
        <v>17</v>
      </c>
      <c r="E6787" s="4" t="n">
        <v>79.76</v>
      </c>
      <c r="F6787" s="4" t="n">
        <v>1355.92</v>
      </c>
      <c r="G6787" s="4" t="n">
        <f aca="false">INDEX(Data_Products!$D$2:$D$33,MATCH(C6787,Data_Products!$A$2:$A$33,0))</f>
        <v>59.07</v>
      </c>
      <c r="H6787" s="4" t="str">
        <f aca="false">INDEX(Data_Products!$C$2:$C$33,MATCH(C6787,Data_Products!$A$2:$A$33,0))</f>
        <v>Timber</v>
      </c>
      <c r="I6787" s="10" t="n">
        <f aca="false">D6787*(E6787-G6787)</f>
        <v>351.73</v>
      </c>
      <c r="J6787" s="11" t="n">
        <f aca="false">IFERROR(I6787/F6787,0)</f>
        <v>0.259403209628887</v>
      </c>
      <c r="K6787" s="4" t="str">
        <f aca="false">IFERROR(INDEX(Data_Orders!$F$2:$F$4727,MATCH(B6787,Data_Orders!$A$2:$A$4727,0)),"")</f>
        <v>Trade Account</v>
      </c>
      <c r="L6787" s="4" t="str">
        <f aca="false">IFERROR(INDEX(Data_Orders!$D$2:$D$4727,MATCH(B6787,Data_Orders!$A$2:$A$4727,0)),"")</f>
        <v>Northampton</v>
      </c>
    </row>
    <row r="6788" customFormat="false" ht="15" hidden="false" customHeight="false" outlineLevel="0" collapsed="false">
      <c r="A6788" s="4" t="s">
        <v>12604</v>
      </c>
      <c r="B6788" s="4" t="s">
        <v>3354</v>
      </c>
      <c r="C6788" s="4" t="s">
        <v>1046</v>
      </c>
      <c r="D6788" s="4" t="n">
        <v>9</v>
      </c>
      <c r="E6788" s="4" t="n">
        <v>154.02</v>
      </c>
      <c r="F6788" s="4" t="n">
        <v>1386.18</v>
      </c>
      <c r="G6788" s="4" t="n">
        <f aca="false">INDEX(Data_Products!$D$2:$D$33,MATCH(C6788,Data_Products!$A$2:$A$33,0))</f>
        <v>102.1</v>
      </c>
      <c r="H6788" s="4" t="str">
        <f aca="false">INDEX(Data_Products!$C$2:$C$33,MATCH(C6788,Data_Products!$A$2:$A$33,0))</f>
        <v>Tools &amp; Fixings</v>
      </c>
      <c r="I6788" s="10" t="n">
        <f aca="false">D6788*(E6788-G6788)</f>
        <v>467.28</v>
      </c>
      <c r="J6788" s="11" t="n">
        <f aca="false">IFERROR(I6788/F6788,0)</f>
        <v>0.337099078041813</v>
      </c>
      <c r="K6788" s="4" t="str">
        <f aca="false">IFERROR(INDEX(Data_Orders!$F$2:$F$4727,MATCH(B6788,Data_Orders!$A$2:$A$4727,0)),"")</f>
        <v>Trade Account</v>
      </c>
      <c r="L6788" s="4" t="str">
        <f aca="false">IFERROR(INDEX(Data_Orders!$D$2:$D$4727,MATCH(B6788,Data_Orders!$A$2:$A$4727,0)),"")</f>
        <v>Northampton</v>
      </c>
    </row>
    <row r="6789" customFormat="false" ht="15" hidden="false" customHeight="false" outlineLevel="0" collapsed="false">
      <c r="A6789" s="4" t="s">
        <v>12605</v>
      </c>
      <c r="B6789" s="4" t="s">
        <v>3355</v>
      </c>
      <c r="C6789" s="4" t="s">
        <v>1070</v>
      </c>
      <c r="D6789" s="4" t="n">
        <v>4</v>
      </c>
      <c r="E6789" s="4" t="n">
        <v>230.32</v>
      </c>
      <c r="F6789" s="4" t="n">
        <v>921.28</v>
      </c>
      <c r="G6789" s="4" t="n">
        <f aca="false">INDEX(Data_Products!$D$2:$D$33,MATCH(C6789,Data_Products!$A$2:$A$33,0))</f>
        <v>161.64</v>
      </c>
      <c r="H6789" s="4" t="str">
        <f aca="false">INDEX(Data_Products!$C$2:$C$33,MATCH(C6789,Data_Products!$A$2:$A$33,0))</f>
        <v>Landscaping</v>
      </c>
      <c r="I6789" s="10" t="n">
        <f aca="false">D6789*(E6789-G6789)</f>
        <v>274.72</v>
      </c>
      <c r="J6789" s="11" t="n">
        <f aca="false">IFERROR(I6789/F6789,0)</f>
        <v>0.298193817297673</v>
      </c>
      <c r="K6789" s="4" t="str">
        <f aca="false">IFERROR(INDEX(Data_Orders!$F$2:$F$4727,MATCH(B6789,Data_Orders!$A$2:$A$4727,0)),"")</f>
        <v>Trade Account</v>
      </c>
      <c r="L6789" s="4" t="str">
        <f aca="false">IFERROR(INDEX(Data_Orders!$D$2:$D$4727,MATCH(B6789,Data_Orders!$A$2:$A$4727,0)),"")</f>
        <v>Northampton</v>
      </c>
    </row>
    <row r="6790" customFormat="false" ht="15" hidden="false" customHeight="false" outlineLevel="0" collapsed="false">
      <c r="A6790" s="4" t="s">
        <v>12606</v>
      </c>
      <c r="B6790" s="4" t="s">
        <v>3355</v>
      </c>
      <c r="C6790" s="4" t="s">
        <v>1013</v>
      </c>
      <c r="D6790" s="4" t="n">
        <v>17</v>
      </c>
      <c r="E6790" s="4" t="n">
        <v>240.92</v>
      </c>
      <c r="F6790" s="4" t="n">
        <v>4095.64</v>
      </c>
      <c r="G6790" s="4" t="n">
        <f aca="false">INDEX(Data_Products!$D$2:$D$33,MATCH(C6790,Data_Products!$A$2:$A$33,0))</f>
        <v>168.32</v>
      </c>
      <c r="H6790" s="4" t="str">
        <f aca="false">INDEX(Data_Products!$C$2:$C$33,MATCH(C6790,Data_Products!$A$2:$A$33,0))</f>
        <v>Timber</v>
      </c>
      <c r="I6790" s="10" t="n">
        <f aca="false">D6790*(E6790-G6790)</f>
        <v>1234.2</v>
      </c>
      <c r="J6790" s="11" t="n">
        <f aca="false">IFERROR(I6790/F6790,0)</f>
        <v>0.301344844761747</v>
      </c>
      <c r="K6790" s="4" t="str">
        <f aca="false">IFERROR(INDEX(Data_Orders!$F$2:$F$4727,MATCH(B6790,Data_Orders!$A$2:$A$4727,0)),"")</f>
        <v>Trade Account</v>
      </c>
      <c r="L6790" s="4" t="str">
        <f aca="false">IFERROR(INDEX(Data_Orders!$D$2:$D$4727,MATCH(B6790,Data_Orders!$A$2:$A$4727,0)),"")</f>
        <v>Northampton</v>
      </c>
    </row>
    <row r="6791" customFormat="false" ht="15" hidden="false" customHeight="false" outlineLevel="0" collapsed="false">
      <c r="A6791" s="4" t="s">
        <v>12607</v>
      </c>
      <c r="B6791" s="4" t="s">
        <v>3355</v>
      </c>
      <c r="C6791" s="4" t="s">
        <v>1057</v>
      </c>
      <c r="D6791" s="4" t="n">
        <v>5</v>
      </c>
      <c r="E6791" s="4" t="n">
        <v>176.81</v>
      </c>
      <c r="F6791" s="4" t="n">
        <v>884.05</v>
      </c>
      <c r="G6791" s="4" t="n">
        <f aca="false">INDEX(Data_Products!$D$2:$D$33,MATCH(C6791,Data_Products!$A$2:$A$33,0))</f>
        <v>129.57</v>
      </c>
      <c r="H6791" s="4" t="str">
        <f aca="false">INDEX(Data_Products!$C$2:$C$33,MATCH(C6791,Data_Products!$A$2:$A$33,0))</f>
        <v>Roofing</v>
      </c>
      <c r="I6791" s="10" t="n">
        <f aca="false">D6791*(E6791-G6791)</f>
        <v>236.2</v>
      </c>
      <c r="J6791" s="11" t="n">
        <f aca="false">IFERROR(I6791/F6791,0)</f>
        <v>0.267179458175443</v>
      </c>
      <c r="K6791" s="4" t="str">
        <f aca="false">IFERROR(INDEX(Data_Orders!$F$2:$F$4727,MATCH(B6791,Data_Orders!$A$2:$A$4727,0)),"")</f>
        <v>Trade Account</v>
      </c>
      <c r="L6791" s="4" t="str">
        <f aca="false">IFERROR(INDEX(Data_Orders!$D$2:$D$4727,MATCH(B6791,Data_Orders!$A$2:$A$4727,0)),"")</f>
        <v>Northampton</v>
      </c>
    </row>
    <row r="6792" customFormat="false" ht="15" hidden="false" customHeight="false" outlineLevel="0" collapsed="false">
      <c r="A6792" s="4" t="s">
        <v>12608</v>
      </c>
      <c r="B6792" s="4" t="s">
        <v>3356</v>
      </c>
      <c r="C6792" s="4" t="s">
        <v>1021</v>
      </c>
      <c r="D6792" s="4" t="n">
        <v>7</v>
      </c>
      <c r="E6792" s="4" t="n">
        <v>73.76</v>
      </c>
      <c r="F6792" s="4" t="n">
        <v>516.32</v>
      </c>
      <c r="G6792" s="4" t="n">
        <f aca="false">INDEX(Data_Products!$D$2:$D$33,MATCH(C6792,Data_Products!$A$2:$A$33,0))</f>
        <v>51.51</v>
      </c>
      <c r="H6792" s="4" t="str">
        <f aca="false">INDEX(Data_Products!$C$2:$C$33,MATCH(C6792,Data_Products!$A$2:$A$33,0))</f>
        <v>Cement &amp; Aggregates</v>
      </c>
      <c r="I6792" s="10" t="n">
        <f aca="false">D6792*(E6792-G6792)</f>
        <v>155.75</v>
      </c>
      <c r="J6792" s="11" t="n">
        <f aca="false">IFERROR(I6792/F6792,0)</f>
        <v>0.301654013015184</v>
      </c>
      <c r="K6792" s="4" t="str">
        <f aca="false">IFERROR(INDEX(Data_Orders!$F$2:$F$4727,MATCH(B6792,Data_Orders!$A$2:$A$4727,0)),"")</f>
        <v>Trade Account</v>
      </c>
      <c r="L6792" s="4" t="str">
        <f aca="false">IFERROR(INDEX(Data_Orders!$D$2:$D$4727,MATCH(B6792,Data_Orders!$A$2:$A$4727,0)),"")</f>
        <v>Northampton</v>
      </c>
    </row>
    <row r="6793" customFormat="false" ht="15" hidden="false" customHeight="false" outlineLevel="0" collapsed="false">
      <c r="A6793" s="4" t="s">
        <v>12609</v>
      </c>
      <c r="B6793" s="4" t="s">
        <v>3356</v>
      </c>
      <c r="C6793" s="4" t="s">
        <v>1010</v>
      </c>
      <c r="D6793" s="4" t="n">
        <v>20</v>
      </c>
      <c r="E6793" s="4" t="n">
        <v>135.95</v>
      </c>
      <c r="F6793" s="4" t="n">
        <v>2719</v>
      </c>
      <c r="G6793" s="4" t="n">
        <f aca="false">INDEX(Data_Products!$D$2:$D$33,MATCH(C6793,Data_Products!$A$2:$A$33,0))</f>
        <v>111.1</v>
      </c>
      <c r="H6793" s="4" t="str">
        <f aca="false">INDEX(Data_Products!$C$2:$C$33,MATCH(C6793,Data_Products!$A$2:$A$33,0))</f>
        <v>Timber</v>
      </c>
      <c r="I6793" s="10" t="n">
        <f aca="false">D6793*(E6793-G6793)</f>
        <v>497</v>
      </c>
      <c r="J6793" s="11" t="n">
        <f aca="false">IFERROR(I6793/F6793,0)</f>
        <v>0.18278778962854</v>
      </c>
      <c r="K6793" s="4" t="str">
        <f aca="false">IFERROR(INDEX(Data_Orders!$F$2:$F$4727,MATCH(B6793,Data_Orders!$A$2:$A$4727,0)),"")</f>
        <v>Trade Account</v>
      </c>
      <c r="L6793" s="4" t="str">
        <f aca="false">IFERROR(INDEX(Data_Orders!$D$2:$D$4727,MATCH(B6793,Data_Orders!$A$2:$A$4727,0)),"")</f>
        <v>Northampton</v>
      </c>
    </row>
    <row r="6794" customFormat="false" ht="15" hidden="false" customHeight="false" outlineLevel="0" collapsed="false">
      <c r="A6794" s="4" t="s">
        <v>12610</v>
      </c>
      <c r="B6794" s="4" t="s">
        <v>3356</v>
      </c>
      <c r="C6794" s="4" t="s">
        <v>1013</v>
      </c>
      <c r="D6794" s="4" t="n">
        <v>10</v>
      </c>
      <c r="E6794" s="4" t="n">
        <v>240.92</v>
      </c>
      <c r="F6794" s="4" t="n">
        <v>2409.2</v>
      </c>
      <c r="G6794" s="4" t="n">
        <f aca="false">INDEX(Data_Products!$D$2:$D$33,MATCH(C6794,Data_Products!$A$2:$A$33,0))</f>
        <v>168.32</v>
      </c>
      <c r="H6794" s="4" t="str">
        <f aca="false">INDEX(Data_Products!$C$2:$C$33,MATCH(C6794,Data_Products!$A$2:$A$33,0))</f>
        <v>Timber</v>
      </c>
      <c r="I6794" s="10" t="n">
        <f aca="false">D6794*(E6794-G6794)</f>
        <v>726</v>
      </c>
      <c r="J6794" s="11" t="n">
        <f aca="false">IFERROR(I6794/F6794,0)</f>
        <v>0.301344844761747</v>
      </c>
      <c r="K6794" s="4" t="str">
        <f aca="false">IFERROR(INDEX(Data_Orders!$F$2:$F$4727,MATCH(B6794,Data_Orders!$A$2:$A$4727,0)),"")</f>
        <v>Trade Account</v>
      </c>
      <c r="L6794" s="4" t="str">
        <f aca="false">IFERROR(INDEX(Data_Orders!$D$2:$D$4727,MATCH(B6794,Data_Orders!$A$2:$A$4727,0)),"")</f>
        <v>Northampton</v>
      </c>
    </row>
    <row r="6795" customFormat="false" ht="15" hidden="false" customHeight="false" outlineLevel="0" collapsed="false">
      <c r="A6795" s="4" t="s">
        <v>12611</v>
      </c>
      <c r="B6795" s="4" t="s">
        <v>3356</v>
      </c>
      <c r="C6795" s="4" t="s">
        <v>1048</v>
      </c>
      <c r="D6795" s="4" t="n">
        <v>18</v>
      </c>
      <c r="E6795" s="4" t="n">
        <v>112.72</v>
      </c>
      <c r="F6795" s="4" t="n">
        <v>2028.96</v>
      </c>
      <c r="G6795" s="4" t="n">
        <f aca="false">INDEX(Data_Products!$D$2:$D$33,MATCH(C6795,Data_Products!$A$2:$A$33,0))</f>
        <v>83.21</v>
      </c>
      <c r="H6795" s="4" t="str">
        <f aca="false">INDEX(Data_Products!$C$2:$C$33,MATCH(C6795,Data_Products!$A$2:$A$33,0))</f>
        <v>Tools &amp; Fixings</v>
      </c>
      <c r="I6795" s="10" t="n">
        <f aca="false">D6795*(E6795-G6795)</f>
        <v>531.18</v>
      </c>
      <c r="J6795" s="11" t="n">
        <f aca="false">IFERROR(I6795/F6795,0)</f>
        <v>0.261799148332151</v>
      </c>
      <c r="K6795" s="4" t="str">
        <f aca="false">IFERROR(INDEX(Data_Orders!$F$2:$F$4727,MATCH(B6795,Data_Orders!$A$2:$A$4727,0)),"")</f>
        <v>Trade Account</v>
      </c>
      <c r="L6795" s="4" t="str">
        <f aca="false">IFERROR(INDEX(Data_Orders!$D$2:$D$4727,MATCH(B6795,Data_Orders!$A$2:$A$4727,0)),"")</f>
        <v>Northampton</v>
      </c>
    </row>
    <row r="6796" customFormat="false" ht="15" hidden="false" customHeight="false" outlineLevel="0" collapsed="false">
      <c r="A6796" s="4" t="s">
        <v>12612</v>
      </c>
      <c r="B6796" s="4" t="s">
        <v>3357</v>
      </c>
      <c r="C6796" s="4" t="s">
        <v>1019</v>
      </c>
      <c r="D6796" s="4" t="n">
        <v>5</v>
      </c>
      <c r="E6796" s="4" t="n">
        <v>79.76</v>
      </c>
      <c r="F6796" s="4" t="n">
        <v>398.8</v>
      </c>
      <c r="G6796" s="4" t="n">
        <f aca="false">INDEX(Data_Products!$D$2:$D$33,MATCH(C6796,Data_Products!$A$2:$A$33,0))</f>
        <v>59.07</v>
      </c>
      <c r="H6796" s="4" t="str">
        <f aca="false">INDEX(Data_Products!$C$2:$C$33,MATCH(C6796,Data_Products!$A$2:$A$33,0))</f>
        <v>Timber</v>
      </c>
      <c r="I6796" s="10" t="n">
        <f aca="false">D6796*(E6796-G6796)</f>
        <v>103.45</v>
      </c>
      <c r="J6796" s="11" t="n">
        <f aca="false">IFERROR(I6796/F6796,0)</f>
        <v>0.259403209628887</v>
      </c>
      <c r="K6796" s="4" t="str">
        <f aca="false">IFERROR(INDEX(Data_Orders!$F$2:$F$4727,MATCH(B6796,Data_Orders!$A$2:$A$4727,0)),"")</f>
        <v>Trade Account</v>
      </c>
      <c r="L6796" s="4" t="str">
        <f aca="false">IFERROR(INDEX(Data_Orders!$D$2:$D$4727,MATCH(B6796,Data_Orders!$A$2:$A$4727,0)),"")</f>
        <v>Northampton</v>
      </c>
    </row>
    <row r="6797" customFormat="false" ht="15" hidden="false" customHeight="false" outlineLevel="0" collapsed="false">
      <c r="A6797" s="4" t="s">
        <v>12613</v>
      </c>
      <c r="B6797" s="4" t="s">
        <v>3357</v>
      </c>
      <c r="C6797" s="4" t="s">
        <v>1057</v>
      </c>
      <c r="D6797" s="4" t="n">
        <v>2</v>
      </c>
      <c r="E6797" s="4" t="n">
        <v>176.81</v>
      </c>
      <c r="F6797" s="4" t="n">
        <v>353.62</v>
      </c>
      <c r="G6797" s="4" t="n">
        <f aca="false">INDEX(Data_Products!$D$2:$D$33,MATCH(C6797,Data_Products!$A$2:$A$33,0))</f>
        <v>129.57</v>
      </c>
      <c r="H6797" s="4" t="str">
        <f aca="false">INDEX(Data_Products!$C$2:$C$33,MATCH(C6797,Data_Products!$A$2:$A$33,0))</f>
        <v>Roofing</v>
      </c>
      <c r="I6797" s="10" t="n">
        <f aca="false">D6797*(E6797-G6797)</f>
        <v>94.48</v>
      </c>
      <c r="J6797" s="11" t="n">
        <f aca="false">IFERROR(I6797/F6797,0)</f>
        <v>0.267179458175443</v>
      </c>
      <c r="K6797" s="4" t="str">
        <f aca="false">IFERROR(INDEX(Data_Orders!$F$2:$F$4727,MATCH(B6797,Data_Orders!$A$2:$A$4727,0)),"")</f>
        <v>Trade Account</v>
      </c>
      <c r="L6797" s="4" t="str">
        <f aca="false">IFERROR(INDEX(Data_Orders!$D$2:$D$4727,MATCH(B6797,Data_Orders!$A$2:$A$4727,0)),"")</f>
        <v>Northampton</v>
      </c>
    </row>
    <row r="6798" customFormat="false" ht="15" hidden="false" customHeight="false" outlineLevel="0" collapsed="false">
      <c r="A6798" s="4" t="s">
        <v>12614</v>
      </c>
      <c r="B6798" s="4" t="s">
        <v>3358</v>
      </c>
      <c r="C6798" s="4" t="s">
        <v>1028</v>
      </c>
      <c r="D6798" s="4" t="n">
        <v>9</v>
      </c>
      <c r="E6798" s="4" t="n">
        <v>118.79</v>
      </c>
      <c r="F6798" s="4" t="n">
        <v>1069.11</v>
      </c>
      <c r="G6798" s="4" t="n">
        <f aca="false">INDEX(Data_Products!$D$2:$D$33,MATCH(C6798,Data_Products!$A$2:$A$33,0))</f>
        <v>81.07</v>
      </c>
      <c r="H6798" s="4" t="str">
        <f aca="false">INDEX(Data_Products!$C$2:$C$33,MATCH(C6798,Data_Products!$A$2:$A$33,0))</f>
        <v>Cement &amp; Aggregates</v>
      </c>
      <c r="I6798" s="10" t="n">
        <f aca="false">D6798*(E6798-G6798)</f>
        <v>339.48</v>
      </c>
      <c r="J6798" s="11" t="n">
        <f aca="false">IFERROR(I6798/F6798,0)</f>
        <v>0.317535146056066</v>
      </c>
      <c r="K6798" s="4" t="str">
        <f aca="false">IFERROR(INDEX(Data_Orders!$F$2:$F$4727,MATCH(B6798,Data_Orders!$A$2:$A$4727,0)),"")</f>
        <v>Trade Account</v>
      </c>
      <c r="L6798" s="4" t="str">
        <f aca="false">IFERROR(INDEX(Data_Orders!$D$2:$D$4727,MATCH(B6798,Data_Orders!$A$2:$A$4727,0)),"")</f>
        <v>Northampton</v>
      </c>
    </row>
    <row r="6799" customFormat="false" ht="15" hidden="false" customHeight="false" outlineLevel="0" collapsed="false">
      <c r="A6799" s="4" t="s">
        <v>12615</v>
      </c>
      <c r="B6799" s="4" t="s">
        <v>3359</v>
      </c>
      <c r="C6799" s="4" t="s">
        <v>1055</v>
      </c>
      <c r="D6799" s="4" t="n">
        <v>5</v>
      </c>
      <c r="E6799" s="4" t="n">
        <v>205.03</v>
      </c>
      <c r="F6799" s="4" t="n">
        <v>1025.15</v>
      </c>
      <c r="G6799" s="4" t="n">
        <f aca="false">INDEX(Data_Products!$D$2:$D$33,MATCH(C6799,Data_Products!$A$2:$A$33,0))</f>
        <v>138.6</v>
      </c>
      <c r="H6799" s="4" t="str">
        <f aca="false">INDEX(Data_Products!$C$2:$C$33,MATCH(C6799,Data_Products!$A$2:$A$33,0))</f>
        <v>Roofing</v>
      </c>
      <c r="I6799" s="10" t="n">
        <f aca="false">D6799*(E6799-G6799)</f>
        <v>332.15</v>
      </c>
      <c r="J6799" s="11" t="n">
        <f aca="false">IFERROR(I6799/F6799,0)</f>
        <v>0.324001365653807</v>
      </c>
      <c r="K6799" s="4" t="str">
        <f aca="false">IFERROR(INDEX(Data_Orders!$F$2:$F$4727,MATCH(B6799,Data_Orders!$A$2:$A$4727,0)),"")</f>
        <v>Trade Account</v>
      </c>
      <c r="L6799" s="4" t="str">
        <f aca="false">IFERROR(INDEX(Data_Orders!$D$2:$D$4727,MATCH(B6799,Data_Orders!$A$2:$A$4727,0)),"")</f>
        <v>Northampton</v>
      </c>
    </row>
    <row r="6800" customFormat="false" ht="15" hidden="false" customHeight="false" outlineLevel="0" collapsed="false">
      <c r="A6800" s="4" t="s">
        <v>12616</v>
      </c>
      <c r="B6800" s="4" t="s">
        <v>3359</v>
      </c>
      <c r="C6800" s="4" t="s">
        <v>1024</v>
      </c>
      <c r="D6800" s="4" t="n">
        <v>17</v>
      </c>
      <c r="E6800" s="4" t="n">
        <v>137.14</v>
      </c>
      <c r="F6800" s="4" t="n">
        <v>2331.38</v>
      </c>
      <c r="G6800" s="4" t="n">
        <f aca="false">INDEX(Data_Products!$D$2:$D$33,MATCH(C6800,Data_Products!$A$2:$A$33,0))</f>
        <v>99.99</v>
      </c>
      <c r="H6800" s="4" t="str">
        <f aca="false">INDEX(Data_Products!$C$2:$C$33,MATCH(C6800,Data_Products!$A$2:$A$33,0))</f>
        <v>Cement &amp; Aggregates</v>
      </c>
      <c r="I6800" s="10" t="n">
        <f aca="false">D6800*(E6800-G6800)</f>
        <v>631.55</v>
      </c>
      <c r="J6800" s="11" t="n">
        <f aca="false">IFERROR(I6800/F6800,0)</f>
        <v>0.270891060230421</v>
      </c>
      <c r="K6800" s="4" t="str">
        <f aca="false">IFERROR(INDEX(Data_Orders!$F$2:$F$4727,MATCH(B6800,Data_Orders!$A$2:$A$4727,0)),"")</f>
        <v>Trade Account</v>
      </c>
      <c r="L6800" s="4" t="str">
        <f aca="false">IFERROR(INDEX(Data_Orders!$D$2:$D$4727,MATCH(B6800,Data_Orders!$A$2:$A$4727,0)),"")</f>
        <v>Northampton</v>
      </c>
    </row>
    <row r="6801" customFormat="false" ht="15" hidden="false" customHeight="false" outlineLevel="0" collapsed="false">
      <c r="A6801" s="4" t="s">
        <v>12617</v>
      </c>
      <c r="B6801" s="4" t="s">
        <v>3359</v>
      </c>
      <c r="C6801" s="4" t="s">
        <v>1061</v>
      </c>
      <c r="D6801" s="4" t="n">
        <v>4</v>
      </c>
      <c r="E6801" s="4" t="n">
        <v>145.57</v>
      </c>
      <c r="F6801" s="4" t="n">
        <v>582.28</v>
      </c>
      <c r="G6801" s="4" t="n">
        <f aca="false">INDEX(Data_Products!$D$2:$D$33,MATCH(C6801,Data_Products!$A$2:$A$33,0))</f>
        <v>119.29</v>
      </c>
      <c r="H6801" s="4" t="str">
        <f aca="false">INDEX(Data_Products!$C$2:$C$33,MATCH(C6801,Data_Products!$A$2:$A$33,0))</f>
        <v>Plumbing &amp; Drainage</v>
      </c>
      <c r="I6801" s="10" t="n">
        <f aca="false">D6801*(E6801-G6801)</f>
        <v>105.12</v>
      </c>
      <c r="J6801" s="11" t="n">
        <f aca="false">IFERROR(I6801/F6801,0)</f>
        <v>0.180531702960775</v>
      </c>
      <c r="K6801" s="4" t="str">
        <f aca="false">IFERROR(INDEX(Data_Orders!$F$2:$F$4727,MATCH(B6801,Data_Orders!$A$2:$A$4727,0)),"")</f>
        <v>Trade Account</v>
      </c>
      <c r="L6801" s="4" t="str">
        <f aca="false">IFERROR(INDEX(Data_Orders!$D$2:$D$4727,MATCH(B6801,Data_Orders!$A$2:$A$4727,0)),"")</f>
        <v>Northampton</v>
      </c>
    </row>
    <row r="6802" customFormat="false" ht="15" hidden="false" customHeight="false" outlineLevel="0" collapsed="false">
      <c r="A6802" s="4" t="s">
        <v>12618</v>
      </c>
      <c r="B6802" s="4" t="s">
        <v>3360</v>
      </c>
      <c r="C6802" s="4" t="s">
        <v>1077</v>
      </c>
      <c r="D6802" s="4" t="n">
        <v>7</v>
      </c>
      <c r="E6802" s="4" t="n">
        <v>46.61</v>
      </c>
      <c r="F6802" s="4" t="n">
        <v>326.27</v>
      </c>
      <c r="G6802" s="4" t="n">
        <f aca="false">INDEX(Data_Products!$D$2:$D$33,MATCH(C6802,Data_Products!$A$2:$A$33,0))</f>
        <v>36.87</v>
      </c>
      <c r="H6802" s="4" t="str">
        <f aca="false">INDEX(Data_Products!$C$2:$C$33,MATCH(C6802,Data_Products!$A$2:$A$33,0))</f>
        <v>Landscaping</v>
      </c>
      <c r="I6802" s="10" t="n">
        <f aca="false">D6802*(E6802-G6802)</f>
        <v>68.18</v>
      </c>
      <c r="J6802" s="11" t="n">
        <f aca="false">IFERROR(I6802/F6802,0)</f>
        <v>0.208968032611028</v>
      </c>
      <c r="K6802" s="4" t="str">
        <f aca="false">IFERROR(INDEX(Data_Orders!$F$2:$F$4727,MATCH(B6802,Data_Orders!$A$2:$A$4727,0)),"")</f>
        <v>Trade Account</v>
      </c>
      <c r="L6802" s="4" t="str">
        <f aca="false">IFERROR(INDEX(Data_Orders!$D$2:$D$4727,MATCH(B6802,Data_Orders!$A$2:$A$4727,0)),"")</f>
        <v>Northampton</v>
      </c>
    </row>
    <row r="6803" customFormat="false" ht="15" hidden="false" customHeight="false" outlineLevel="0" collapsed="false">
      <c r="A6803" s="4" t="s">
        <v>12619</v>
      </c>
      <c r="B6803" s="4" t="s">
        <v>3360</v>
      </c>
      <c r="C6803" s="4" t="s">
        <v>1035</v>
      </c>
      <c r="D6803" s="4" t="n">
        <v>1</v>
      </c>
      <c r="E6803" s="4" t="n">
        <v>165.07</v>
      </c>
      <c r="F6803" s="4" t="n">
        <v>165.07</v>
      </c>
      <c r="G6803" s="4" t="n">
        <f aca="false">INDEX(Data_Products!$D$2:$D$33,MATCH(C6803,Data_Products!$A$2:$A$33,0))</f>
        <v>134.65</v>
      </c>
      <c r="H6803" s="4" t="str">
        <f aca="false">INDEX(Data_Products!$C$2:$C$33,MATCH(C6803,Data_Products!$A$2:$A$33,0))</f>
        <v>Insulation</v>
      </c>
      <c r="I6803" s="10" t="n">
        <f aca="false">D6803*(E6803-G6803)</f>
        <v>30.42</v>
      </c>
      <c r="J6803" s="11" t="n">
        <f aca="false">IFERROR(I6803/F6803,0)</f>
        <v>0.184285454655601</v>
      </c>
      <c r="K6803" s="4" t="str">
        <f aca="false">IFERROR(INDEX(Data_Orders!$F$2:$F$4727,MATCH(B6803,Data_Orders!$A$2:$A$4727,0)),"")</f>
        <v>Trade Account</v>
      </c>
      <c r="L6803" s="4" t="str">
        <f aca="false">IFERROR(INDEX(Data_Orders!$D$2:$D$4727,MATCH(B6803,Data_Orders!$A$2:$A$4727,0)),"")</f>
        <v>Northampton</v>
      </c>
    </row>
    <row r="6804" customFormat="false" ht="15" hidden="false" customHeight="false" outlineLevel="0" collapsed="false">
      <c r="A6804" s="4" t="s">
        <v>12620</v>
      </c>
      <c r="B6804" s="4" t="s">
        <v>3360</v>
      </c>
      <c r="C6804" s="4" t="s">
        <v>1050</v>
      </c>
      <c r="D6804" s="4" t="n">
        <v>5</v>
      </c>
      <c r="E6804" s="4" t="n">
        <v>238.63</v>
      </c>
      <c r="F6804" s="4" t="n">
        <v>1193.15</v>
      </c>
      <c r="G6804" s="4" t="n">
        <f aca="false">INDEX(Data_Products!$D$2:$D$33,MATCH(C6804,Data_Products!$A$2:$A$33,0))</f>
        <v>148.91</v>
      </c>
      <c r="H6804" s="4" t="str">
        <f aca="false">INDEX(Data_Products!$C$2:$C$33,MATCH(C6804,Data_Products!$A$2:$A$33,0))</f>
        <v>Tools &amp; Fixings</v>
      </c>
      <c r="I6804" s="10" t="n">
        <f aca="false">D6804*(E6804-G6804)</f>
        <v>448.6</v>
      </c>
      <c r="J6804" s="11" t="n">
        <f aca="false">IFERROR(I6804/F6804,0)</f>
        <v>0.375979549930855</v>
      </c>
      <c r="K6804" s="4" t="str">
        <f aca="false">IFERROR(INDEX(Data_Orders!$F$2:$F$4727,MATCH(B6804,Data_Orders!$A$2:$A$4727,0)),"")</f>
        <v>Trade Account</v>
      </c>
      <c r="L6804" s="4" t="str">
        <f aca="false">IFERROR(INDEX(Data_Orders!$D$2:$D$4727,MATCH(B6804,Data_Orders!$A$2:$A$4727,0)),"")</f>
        <v>Northampton</v>
      </c>
    </row>
    <row r="6805" customFormat="false" ht="15" hidden="false" customHeight="false" outlineLevel="0" collapsed="false">
      <c r="A6805" s="4" t="s">
        <v>12621</v>
      </c>
      <c r="B6805" s="4" t="s">
        <v>3360</v>
      </c>
      <c r="C6805" s="4" t="s">
        <v>1052</v>
      </c>
      <c r="D6805" s="4" t="n">
        <v>1</v>
      </c>
      <c r="E6805" s="4" t="n">
        <v>205.71</v>
      </c>
      <c r="F6805" s="4" t="n">
        <v>205.71</v>
      </c>
      <c r="G6805" s="4" t="n">
        <f aca="false">INDEX(Data_Products!$D$2:$D$33,MATCH(C6805,Data_Products!$A$2:$A$33,0))</f>
        <v>152.29</v>
      </c>
      <c r="H6805" s="4" t="str">
        <f aca="false">INDEX(Data_Products!$C$2:$C$33,MATCH(C6805,Data_Products!$A$2:$A$33,0))</f>
        <v>Roofing</v>
      </c>
      <c r="I6805" s="10" t="n">
        <f aca="false">D6805*(E6805-G6805)</f>
        <v>53.42</v>
      </c>
      <c r="J6805" s="11" t="n">
        <f aca="false">IFERROR(I6805/F6805,0)</f>
        <v>0.259685965679841</v>
      </c>
      <c r="K6805" s="4" t="str">
        <f aca="false">IFERROR(INDEX(Data_Orders!$F$2:$F$4727,MATCH(B6805,Data_Orders!$A$2:$A$4727,0)),"")</f>
        <v>Trade Account</v>
      </c>
      <c r="L6805" s="4" t="str">
        <f aca="false">IFERROR(INDEX(Data_Orders!$D$2:$D$4727,MATCH(B6805,Data_Orders!$A$2:$A$4727,0)),"")</f>
        <v>Northampton</v>
      </c>
    </row>
    <row r="6806" customFormat="false" ht="15" hidden="false" customHeight="false" outlineLevel="0" collapsed="false">
      <c r="A6806" s="4" t="s">
        <v>12622</v>
      </c>
      <c r="B6806" s="4" t="s">
        <v>3361</v>
      </c>
      <c r="C6806" s="4" t="s">
        <v>1055</v>
      </c>
      <c r="D6806" s="4" t="n">
        <v>7</v>
      </c>
      <c r="E6806" s="4" t="n">
        <v>205.03</v>
      </c>
      <c r="F6806" s="4" t="n">
        <v>1435.21</v>
      </c>
      <c r="G6806" s="4" t="n">
        <f aca="false">INDEX(Data_Products!$D$2:$D$33,MATCH(C6806,Data_Products!$A$2:$A$33,0))</f>
        <v>138.6</v>
      </c>
      <c r="H6806" s="4" t="str">
        <f aca="false">INDEX(Data_Products!$C$2:$C$33,MATCH(C6806,Data_Products!$A$2:$A$33,0))</f>
        <v>Roofing</v>
      </c>
      <c r="I6806" s="10" t="n">
        <f aca="false">D6806*(E6806-G6806)</f>
        <v>465.01</v>
      </c>
      <c r="J6806" s="11" t="n">
        <f aca="false">IFERROR(I6806/F6806,0)</f>
        <v>0.324001365653807</v>
      </c>
      <c r="K6806" s="4" t="str">
        <f aca="false">IFERROR(INDEX(Data_Orders!$F$2:$F$4727,MATCH(B6806,Data_Orders!$A$2:$A$4727,0)),"")</f>
        <v>Trade Account</v>
      </c>
      <c r="L6806" s="4" t="str">
        <f aca="false">IFERROR(INDEX(Data_Orders!$D$2:$D$4727,MATCH(B6806,Data_Orders!$A$2:$A$4727,0)),"")</f>
        <v>Northampton</v>
      </c>
    </row>
    <row r="6807" customFormat="false" ht="15" hidden="false" customHeight="false" outlineLevel="0" collapsed="false">
      <c r="A6807" s="4" t="s">
        <v>12623</v>
      </c>
      <c r="B6807" s="4" t="s">
        <v>3362</v>
      </c>
      <c r="C6807" s="4" t="s">
        <v>1075</v>
      </c>
      <c r="D6807" s="4" t="n">
        <v>8</v>
      </c>
      <c r="E6807" s="4" t="n">
        <v>98.61</v>
      </c>
      <c r="F6807" s="4" t="n">
        <v>788.88</v>
      </c>
      <c r="G6807" s="4" t="n">
        <f aca="false">INDEX(Data_Products!$D$2:$D$33,MATCH(C6807,Data_Products!$A$2:$A$33,0))</f>
        <v>74.84</v>
      </c>
      <c r="H6807" s="4" t="str">
        <f aca="false">INDEX(Data_Products!$C$2:$C$33,MATCH(C6807,Data_Products!$A$2:$A$33,0))</f>
        <v>Landscaping</v>
      </c>
      <c r="I6807" s="10" t="n">
        <f aca="false">D6807*(E6807-G6807)</f>
        <v>190.16</v>
      </c>
      <c r="J6807" s="11" t="n">
        <f aca="false">IFERROR(I6807/F6807,0)</f>
        <v>0.24105060338708</v>
      </c>
      <c r="K6807" s="4" t="str">
        <f aca="false">IFERROR(INDEX(Data_Orders!$F$2:$F$4727,MATCH(B6807,Data_Orders!$A$2:$A$4727,0)),"")</f>
        <v>Trade Account</v>
      </c>
      <c r="L6807" s="4" t="str">
        <f aca="false">IFERROR(INDEX(Data_Orders!$D$2:$D$4727,MATCH(B6807,Data_Orders!$A$2:$A$4727,0)),"")</f>
        <v>Northampton</v>
      </c>
    </row>
    <row r="6808" customFormat="false" ht="15" hidden="false" customHeight="false" outlineLevel="0" collapsed="false">
      <c r="A6808" s="4" t="s">
        <v>12624</v>
      </c>
      <c r="B6808" s="4" t="s">
        <v>3362</v>
      </c>
      <c r="C6808" s="4" t="s">
        <v>1059</v>
      </c>
      <c r="D6808" s="4" t="n">
        <v>5</v>
      </c>
      <c r="E6808" s="4" t="n">
        <v>103.63</v>
      </c>
      <c r="F6808" s="4" t="n">
        <v>518.15</v>
      </c>
      <c r="G6808" s="4" t="n">
        <f aca="false">INDEX(Data_Products!$D$2:$D$33,MATCH(C6808,Data_Products!$A$2:$A$33,0))</f>
        <v>82.55</v>
      </c>
      <c r="H6808" s="4" t="str">
        <f aca="false">INDEX(Data_Products!$C$2:$C$33,MATCH(C6808,Data_Products!$A$2:$A$33,0))</f>
        <v>Roofing</v>
      </c>
      <c r="I6808" s="10" t="n">
        <f aca="false">D6808*(E6808-G6808)</f>
        <v>105.4</v>
      </c>
      <c r="J6808" s="11" t="n">
        <f aca="false">IFERROR(I6808/F6808,0)</f>
        <v>0.203415999228023</v>
      </c>
      <c r="K6808" s="4" t="str">
        <f aca="false">IFERROR(INDEX(Data_Orders!$F$2:$F$4727,MATCH(B6808,Data_Orders!$A$2:$A$4727,0)),"")</f>
        <v>Trade Account</v>
      </c>
      <c r="L6808" s="4" t="str">
        <f aca="false">IFERROR(INDEX(Data_Orders!$D$2:$D$4727,MATCH(B6808,Data_Orders!$A$2:$A$4727,0)),"")</f>
        <v>Northampton</v>
      </c>
    </row>
    <row r="6809" customFormat="false" ht="15" hidden="false" customHeight="false" outlineLevel="0" collapsed="false">
      <c r="A6809" s="4" t="s">
        <v>12625</v>
      </c>
      <c r="B6809" s="4" t="s">
        <v>3362</v>
      </c>
      <c r="C6809" s="4" t="s">
        <v>1019</v>
      </c>
      <c r="D6809" s="4" t="n">
        <v>5</v>
      </c>
      <c r="E6809" s="4" t="n">
        <v>79.76</v>
      </c>
      <c r="F6809" s="4" t="n">
        <v>398.8</v>
      </c>
      <c r="G6809" s="4" t="n">
        <f aca="false">INDEX(Data_Products!$D$2:$D$33,MATCH(C6809,Data_Products!$A$2:$A$33,0))</f>
        <v>59.07</v>
      </c>
      <c r="H6809" s="4" t="str">
        <f aca="false">INDEX(Data_Products!$C$2:$C$33,MATCH(C6809,Data_Products!$A$2:$A$33,0))</f>
        <v>Timber</v>
      </c>
      <c r="I6809" s="10" t="n">
        <f aca="false">D6809*(E6809-G6809)</f>
        <v>103.45</v>
      </c>
      <c r="J6809" s="11" t="n">
        <f aca="false">IFERROR(I6809/F6809,0)</f>
        <v>0.259403209628887</v>
      </c>
      <c r="K6809" s="4" t="str">
        <f aca="false">IFERROR(INDEX(Data_Orders!$F$2:$F$4727,MATCH(B6809,Data_Orders!$A$2:$A$4727,0)),"")</f>
        <v>Trade Account</v>
      </c>
      <c r="L6809" s="4" t="str">
        <f aca="false">IFERROR(INDEX(Data_Orders!$D$2:$D$4727,MATCH(B6809,Data_Orders!$A$2:$A$4727,0)),"")</f>
        <v>Northampton</v>
      </c>
    </row>
    <row r="6810" customFormat="false" ht="15" hidden="false" customHeight="false" outlineLevel="0" collapsed="false">
      <c r="A6810" s="4" t="s">
        <v>12626</v>
      </c>
      <c r="B6810" s="4" t="s">
        <v>3363</v>
      </c>
      <c r="C6810" s="4" t="s">
        <v>1044</v>
      </c>
      <c r="D6810" s="4" t="n">
        <v>5</v>
      </c>
      <c r="E6810" s="4" t="n">
        <v>190.44</v>
      </c>
      <c r="F6810" s="4" t="n">
        <v>952.2</v>
      </c>
      <c r="G6810" s="4" t="n">
        <f aca="false">INDEX(Data_Products!$D$2:$D$33,MATCH(C6810,Data_Products!$A$2:$A$33,0))</f>
        <v>115.48</v>
      </c>
      <c r="H6810" s="4" t="str">
        <f aca="false">INDEX(Data_Products!$C$2:$C$33,MATCH(C6810,Data_Products!$A$2:$A$33,0))</f>
        <v>Tools &amp; Fixings</v>
      </c>
      <c r="I6810" s="10" t="n">
        <f aca="false">D6810*(E6810-G6810)</f>
        <v>374.8</v>
      </c>
      <c r="J6810" s="11" t="n">
        <f aca="false">IFERROR(I6810/F6810,0)</f>
        <v>0.393614786809494</v>
      </c>
      <c r="K6810" s="4" t="str">
        <f aca="false">IFERROR(INDEX(Data_Orders!$F$2:$F$4727,MATCH(B6810,Data_Orders!$A$2:$A$4727,0)),"")</f>
        <v>Trade Account</v>
      </c>
      <c r="L6810" s="4" t="str">
        <f aca="false">IFERROR(INDEX(Data_Orders!$D$2:$D$4727,MATCH(B6810,Data_Orders!$A$2:$A$4727,0)),"")</f>
        <v>Northampton</v>
      </c>
    </row>
    <row r="6811" customFormat="false" ht="15" hidden="false" customHeight="false" outlineLevel="0" collapsed="false">
      <c r="A6811" s="4" t="s">
        <v>12627</v>
      </c>
      <c r="B6811" s="4" t="s">
        <v>3363</v>
      </c>
      <c r="C6811" s="4" t="s">
        <v>1035</v>
      </c>
      <c r="D6811" s="4" t="n">
        <v>4</v>
      </c>
      <c r="E6811" s="4" t="n">
        <v>165.07</v>
      </c>
      <c r="F6811" s="4" t="n">
        <v>660.28</v>
      </c>
      <c r="G6811" s="4" t="n">
        <f aca="false">INDEX(Data_Products!$D$2:$D$33,MATCH(C6811,Data_Products!$A$2:$A$33,0))</f>
        <v>134.65</v>
      </c>
      <c r="H6811" s="4" t="str">
        <f aca="false">INDEX(Data_Products!$C$2:$C$33,MATCH(C6811,Data_Products!$A$2:$A$33,0))</f>
        <v>Insulation</v>
      </c>
      <c r="I6811" s="10" t="n">
        <f aca="false">D6811*(E6811-G6811)</f>
        <v>121.68</v>
      </c>
      <c r="J6811" s="11" t="n">
        <f aca="false">IFERROR(I6811/F6811,0)</f>
        <v>0.184285454655601</v>
      </c>
      <c r="K6811" s="4" t="str">
        <f aca="false">IFERROR(INDEX(Data_Orders!$F$2:$F$4727,MATCH(B6811,Data_Orders!$A$2:$A$4727,0)),"")</f>
        <v>Trade Account</v>
      </c>
      <c r="L6811" s="4" t="str">
        <f aca="false">IFERROR(INDEX(Data_Orders!$D$2:$D$4727,MATCH(B6811,Data_Orders!$A$2:$A$4727,0)),"")</f>
        <v>Northampton</v>
      </c>
    </row>
    <row r="6812" customFormat="false" ht="15" hidden="false" customHeight="false" outlineLevel="0" collapsed="false">
      <c r="A6812" s="4" t="s">
        <v>12628</v>
      </c>
      <c r="B6812" s="4" t="s">
        <v>3363</v>
      </c>
      <c r="C6812" s="4" t="s">
        <v>1070</v>
      </c>
      <c r="D6812" s="4" t="n">
        <v>8</v>
      </c>
      <c r="E6812" s="4" t="n">
        <v>230.32</v>
      </c>
      <c r="F6812" s="4" t="n">
        <v>1842.56</v>
      </c>
      <c r="G6812" s="4" t="n">
        <f aca="false">INDEX(Data_Products!$D$2:$D$33,MATCH(C6812,Data_Products!$A$2:$A$33,0))</f>
        <v>161.64</v>
      </c>
      <c r="H6812" s="4" t="str">
        <f aca="false">INDEX(Data_Products!$C$2:$C$33,MATCH(C6812,Data_Products!$A$2:$A$33,0))</f>
        <v>Landscaping</v>
      </c>
      <c r="I6812" s="10" t="n">
        <f aca="false">D6812*(E6812-G6812)</f>
        <v>549.44</v>
      </c>
      <c r="J6812" s="11" t="n">
        <f aca="false">IFERROR(I6812/F6812,0)</f>
        <v>0.298193817297673</v>
      </c>
      <c r="K6812" s="4" t="str">
        <f aca="false">IFERROR(INDEX(Data_Orders!$F$2:$F$4727,MATCH(B6812,Data_Orders!$A$2:$A$4727,0)),"")</f>
        <v>Trade Account</v>
      </c>
      <c r="L6812" s="4" t="str">
        <f aca="false">IFERROR(INDEX(Data_Orders!$D$2:$D$4727,MATCH(B6812,Data_Orders!$A$2:$A$4727,0)),"")</f>
        <v>Northampton</v>
      </c>
    </row>
    <row r="6813" customFormat="false" ht="15" hidden="false" customHeight="false" outlineLevel="0" collapsed="false">
      <c r="A6813" s="4" t="s">
        <v>12629</v>
      </c>
      <c r="B6813" s="4" t="s">
        <v>3363</v>
      </c>
      <c r="C6813" s="4" t="s">
        <v>1075</v>
      </c>
      <c r="D6813" s="4" t="n">
        <v>12</v>
      </c>
      <c r="E6813" s="4" t="n">
        <v>98.61</v>
      </c>
      <c r="F6813" s="4" t="n">
        <v>1183.32</v>
      </c>
      <c r="G6813" s="4" t="n">
        <f aca="false">INDEX(Data_Products!$D$2:$D$33,MATCH(C6813,Data_Products!$A$2:$A$33,0))</f>
        <v>74.84</v>
      </c>
      <c r="H6813" s="4" t="str">
        <f aca="false">INDEX(Data_Products!$C$2:$C$33,MATCH(C6813,Data_Products!$A$2:$A$33,0))</f>
        <v>Landscaping</v>
      </c>
      <c r="I6813" s="10" t="n">
        <f aca="false">D6813*(E6813-G6813)</f>
        <v>285.24</v>
      </c>
      <c r="J6813" s="11" t="n">
        <f aca="false">IFERROR(I6813/F6813,0)</f>
        <v>0.24105060338708</v>
      </c>
      <c r="K6813" s="4" t="str">
        <f aca="false">IFERROR(INDEX(Data_Orders!$F$2:$F$4727,MATCH(B6813,Data_Orders!$A$2:$A$4727,0)),"")</f>
        <v>Trade Account</v>
      </c>
      <c r="L6813" s="4" t="str">
        <f aca="false">IFERROR(INDEX(Data_Orders!$D$2:$D$4727,MATCH(B6813,Data_Orders!$A$2:$A$4727,0)),"")</f>
        <v>Northampton</v>
      </c>
    </row>
    <row r="6814" customFormat="false" ht="15" hidden="false" customHeight="false" outlineLevel="0" collapsed="false">
      <c r="A6814" s="4" t="s">
        <v>12630</v>
      </c>
      <c r="B6814" s="4" t="s">
        <v>3364</v>
      </c>
      <c r="C6814" s="4" t="s">
        <v>1013</v>
      </c>
      <c r="D6814" s="4" t="n">
        <v>5</v>
      </c>
      <c r="E6814" s="4" t="n">
        <v>240.92</v>
      </c>
      <c r="F6814" s="4" t="n">
        <v>1204.6</v>
      </c>
      <c r="G6814" s="4" t="n">
        <f aca="false">INDEX(Data_Products!$D$2:$D$33,MATCH(C6814,Data_Products!$A$2:$A$33,0))</f>
        <v>168.32</v>
      </c>
      <c r="H6814" s="4" t="str">
        <f aca="false">INDEX(Data_Products!$C$2:$C$33,MATCH(C6814,Data_Products!$A$2:$A$33,0))</f>
        <v>Timber</v>
      </c>
      <c r="I6814" s="10" t="n">
        <f aca="false">D6814*(E6814-G6814)</f>
        <v>363</v>
      </c>
      <c r="J6814" s="11" t="n">
        <f aca="false">IFERROR(I6814/F6814,0)</f>
        <v>0.301344844761747</v>
      </c>
      <c r="K6814" s="4" t="str">
        <f aca="false">IFERROR(INDEX(Data_Orders!$F$2:$F$4727,MATCH(B6814,Data_Orders!$A$2:$A$4727,0)),"")</f>
        <v>Trade Account</v>
      </c>
      <c r="L6814" s="4" t="str">
        <f aca="false">IFERROR(INDEX(Data_Orders!$D$2:$D$4727,MATCH(B6814,Data_Orders!$A$2:$A$4727,0)),"")</f>
        <v>Northampton</v>
      </c>
    </row>
    <row r="6815" customFormat="false" ht="15" hidden="false" customHeight="false" outlineLevel="0" collapsed="false">
      <c r="A6815" s="4" t="s">
        <v>12631</v>
      </c>
      <c r="B6815" s="4" t="s">
        <v>3364</v>
      </c>
      <c r="C6815" s="4" t="s">
        <v>1073</v>
      </c>
      <c r="D6815" s="4" t="n">
        <v>17</v>
      </c>
      <c r="E6815" s="4" t="n">
        <v>231.05</v>
      </c>
      <c r="F6815" s="4" t="n">
        <v>3927.85</v>
      </c>
      <c r="G6815" s="4" t="n">
        <f aca="false">INDEX(Data_Products!$D$2:$D$33,MATCH(C6815,Data_Products!$A$2:$A$33,0))</f>
        <v>148.29</v>
      </c>
      <c r="H6815" s="4" t="str">
        <f aca="false">INDEX(Data_Products!$C$2:$C$33,MATCH(C6815,Data_Products!$A$2:$A$33,0))</f>
        <v>Landscaping</v>
      </c>
      <c r="I6815" s="10" t="n">
        <f aca="false">D6815*(E6815-G6815)</f>
        <v>1406.92</v>
      </c>
      <c r="J6815" s="11" t="n">
        <f aca="false">IFERROR(I6815/F6815,0)</f>
        <v>0.358190867777537</v>
      </c>
      <c r="K6815" s="4" t="str">
        <f aca="false">IFERROR(INDEX(Data_Orders!$F$2:$F$4727,MATCH(B6815,Data_Orders!$A$2:$A$4727,0)),"")</f>
        <v>Trade Account</v>
      </c>
      <c r="L6815" s="4" t="str">
        <f aca="false">IFERROR(INDEX(Data_Orders!$D$2:$D$4727,MATCH(B6815,Data_Orders!$A$2:$A$4727,0)),"")</f>
        <v>Northampton</v>
      </c>
    </row>
    <row r="6816" customFormat="false" ht="15" hidden="false" customHeight="false" outlineLevel="0" collapsed="false">
      <c r="A6816" s="4" t="s">
        <v>12632</v>
      </c>
      <c r="B6816" s="4" t="s">
        <v>3365</v>
      </c>
      <c r="C6816" s="4" t="s">
        <v>1032</v>
      </c>
      <c r="D6816" s="4" t="n">
        <v>9</v>
      </c>
      <c r="E6816" s="4" t="n">
        <v>99.65</v>
      </c>
      <c r="F6816" s="4" t="n">
        <v>896.85</v>
      </c>
      <c r="G6816" s="4" t="n">
        <f aca="false">INDEX(Data_Products!$D$2:$D$33,MATCH(C6816,Data_Products!$A$2:$A$33,0))</f>
        <v>58.26</v>
      </c>
      <c r="H6816" s="4" t="str">
        <f aca="false">INDEX(Data_Products!$C$2:$C$33,MATCH(C6816,Data_Products!$A$2:$A$33,0))</f>
        <v>Insulation</v>
      </c>
      <c r="I6816" s="10" t="n">
        <f aca="false">D6816*(E6816-G6816)</f>
        <v>372.51</v>
      </c>
      <c r="J6816" s="11" t="n">
        <f aca="false">IFERROR(I6816/F6816,0)</f>
        <v>0.415353738083292</v>
      </c>
      <c r="K6816" s="4" t="str">
        <f aca="false">IFERROR(INDEX(Data_Orders!$F$2:$F$4727,MATCH(B6816,Data_Orders!$A$2:$A$4727,0)),"")</f>
        <v>Trade Account</v>
      </c>
      <c r="L6816" s="4" t="str">
        <f aca="false">IFERROR(INDEX(Data_Orders!$D$2:$D$4727,MATCH(B6816,Data_Orders!$A$2:$A$4727,0)),"")</f>
        <v>Northampton</v>
      </c>
    </row>
    <row r="6817" customFormat="false" ht="15" hidden="false" customHeight="false" outlineLevel="0" collapsed="false">
      <c r="A6817" s="4" t="s">
        <v>12633</v>
      </c>
      <c r="B6817" s="4" t="s">
        <v>3365</v>
      </c>
      <c r="C6817" s="4" t="s">
        <v>1073</v>
      </c>
      <c r="D6817" s="4" t="n">
        <v>13</v>
      </c>
      <c r="E6817" s="4" t="n">
        <v>231.05</v>
      </c>
      <c r="F6817" s="4" t="n">
        <v>3003.65</v>
      </c>
      <c r="G6817" s="4" t="n">
        <f aca="false">INDEX(Data_Products!$D$2:$D$33,MATCH(C6817,Data_Products!$A$2:$A$33,0))</f>
        <v>148.29</v>
      </c>
      <c r="H6817" s="4" t="str">
        <f aca="false">INDEX(Data_Products!$C$2:$C$33,MATCH(C6817,Data_Products!$A$2:$A$33,0))</f>
        <v>Landscaping</v>
      </c>
      <c r="I6817" s="10" t="n">
        <f aca="false">D6817*(E6817-G6817)</f>
        <v>1075.88</v>
      </c>
      <c r="J6817" s="11" t="n">
        <f aca="false">IFERROR(I6817/F6817,0)</f>
        <v>0.358190867777537</v>
      </c>
      <c r="K6817" s="4" t="str">
        <f aca="false">IFERROR(INDEX(Data_Orders!$F$2:$F$4727,MATCH(B6817,Data_Orders!$A$2:$A$4727,0)),"")</f>
        <v>Trade Account</v>
      </c>
      <c r="L6817" s="4" t="str">
        <f aca="false">IFERROR(INDEX(Data_Orders!$D$2:$D$4727,MATCH(B6817,Data_Orders!$A$2:$A$4727,0)),"")</f>
        <v>Northampton</v>
      </c>
    </row>
    <row r="6818" customFormat="false" ht="15" hidden="false" customHeight="false" outlineLevel="0" collapsed="false">
      <c r="A6818" s="4" t="s">
        <v>12634</v>
      </c>
      <c r="B6818" s="4" t="s">
        <v>3365</v>
      </c>
      <c r="C6818" s="4" t="s">
        <v>1013</v>
      </c>
      <c r="D6818" s="4" t="n">
        <v>7</v>
      </c>
      <c r="E6818" s="4" t="n">
        <v>240.92</v>
      </c>
      <c r="F6818" s="4" t="n">
        <v>1686.44</v>
      </c>
      <c r="G6818" s="4" t="n">
        <f aca="false">INDEX(Data_Products!$D$2:$D$33,MATCH(C6818,Data_Products!$A$2:$A$33,0))</f>
        <v>168.32</v>
      </c>
      <c r="H6818" s="4" t="str">
        <f aca="false">INDEX(Data_Products!$C$2:$C$33,MATCH(C6818,Data_Products!$A$2:$A$33,0))</f>
        <v>Timber</v>
      </c>
      <c r="I6818" s="10" t="n">
        <f aca="false">D6818*(E6818-G6818)</f>
        <v>508.2</v>
      </c>
      <c r="J6818" s="11" t="n">
        <f aca="false">IFERROR(I6818/F6818,0)</f>
        <v>0.301344844761747</v>
      </c>
      <c r="K6818" s="4" t="str">
        <f aca="false">IFERROR(INDEX(Data_Orders!$F$2:$F$4727,MATCH(B6818,Data_Orders!$A$2:$A$4727,0)),"")</f>
        <v>Trade Account</v>
      </c>
      <c r="L6818" s="4" t="str">
        <f aca="false">IFERROR(INDEX(Data_Orders!$D$2:$D$4727,MATCH(B6818,Data_Orders!$A$2:$A$4727,0)),"")</f>
        <v>Northampton</v>
      </c>
    </row>
    <row r="6819" customFormat="false" ht="15" hidden="false" customHeight="false" outlineLevel="0" collapsed="false">
      <c r="A6819" s="4" t="s">
        <v>12635</v>
      </c>
      <c r="B6819" s="4" t="s">
        <v>3365</v>
      </c>
      <c r="C6819" s="4" t="s">
        <v>1039</v>
      </c>
      <c r="D6819" s="4" t="n">
        <v>1</v>
      </c>
      <c r="E6819" s="4" t="n">
        <v>160.41</v>
      </c>
      <c r="F6819" s="4" t="n">
        <v>160.41</v>
      </c>
      <c r="G6819" s="4" t="n">
        <f aca="false">INDEX(Data_Products!$D$2:$D$33,MATCH(C6819,Data_Products!$A$2:$A$33,0))</f>
        <v>99.74</v>
      </c>
      <c r="H6819" s="4" t="str">
        <f aca="false">INDEX(Data_Products!$C$2:$C$33,MATCH(C6819,Data_Products!$A$2:$A$33,0))</f>
        <v>Insulation</v>
      </c>
      <c r="I6819" s="10" t="n">
        <f aca="false">D6819*(E6819-G6819)</f>
        <v>60.67</v>
      </c>
      <c r="J6819" s="11" t="n">
        <f aca="false">IFERROR(I6819/F6819,0)</f>
        <v>0.378218315566361</v>
      </c>
      <c r="K6819" s="4" t="str">
        <f aca="false">IFERROR(INDEX(Data_Orders!$F$2:$F$4727,MATCH(B6819,Data_Orders!$A$2:$A$4727,0)),"")</f>
        <v>Trade Account</v>
      </c>
      <c r="L6819" s="4" t="str">
        <f aca="false">IFERROR(INDEX(Data_Orders!$D$2:$D$4727,MATCH(B6819,Data_Orders!$A$2:$A$4727,0)),"")</f>
        <v>Northampton</v>
      </c>
    </row>
    <row r="6820" customFormat="false" ht="15" hidden="false" customHeight="false" outlineLevel="0" collapsed="false">
      <c r="A6820" s="4" t="s">
        <v>12636</v>
      </c>
      <c r="B6820" s="4" t="s">
        <v>3366</v>
      </c>
      <c r="C6820" s="4" t="s">
        <v>1035</v>
      </c>
      <c r="D6820" s="4" t="n">
        <v>20</v>
      </c>
      <c r="E6820" s="4" t="n">
        <v>165.07</v>
      </c>
      <c r="F6820" s="4" t="n">
        <v>3301.4</v>
      </c>
      <c r="G6820" s="4" t="n">
        <f aca="false">INDEX(Data_Products!$D$2:$D$33,MATCH(C6820,Data_Products!$A$2:$A$33,0))</f>
        <v>134.65</v>
      </c>
      <c r="H6820" s="4" t="str">
        <f aca="false">INDEX(Data_Products!$C$2:$C$33,MATCH(C6820,Data_Products!$A$2:$A$33,0))</f>
        <v>Insulation</v>
      </c>
      <c r="I6820" s="10" t="n">
        <f aca="false">D6820*(E6820-G6820)</f>
        <v>608.4</v>
      </c>
      <c r="J6820" s="11" t="n">
        <f aca="false">IFERROR(I6820/F6820,0)</f>
        <v>0.184285454655601</v>
      </c>
      <c r="K6820" s="4" t="str">
        <f aca="false">IFERROR(INDEX(Data_Orders!$F$2:$F$4727,MATCH(B6820,Data_Orders!$A$2:$A$4727,0)),"")</f>
        <v>Trade Account</v>
      </c>
      <c r="L6820" s="4" t="str">
        <f aca="false">IFERROR(INDEX(Data_Orders!$D$2:$D$4727,MATCH(B6820,Data_Orders!$A$2:$A$4727,0)),"")</f>
        <v>Northampton</v>
      </c>
    </row>
    <row r="6821" customFormat="false" ht="15" hidden="false" customHeight="false" outlineLevel="0" collapsed="false">
      <c r="A6821" s="4" t="s">
        <v>12637</v>
      </c>
      <c r="B6821" s="4" t="s">
        <v>3367</v>
      </c>
      <c r="C6821" s="4" t="s">
        <v>1041</v>
      </c>
      <c r="D6821" s="4" t="n">
        <v>19</v>
      </c>
      <c r="E6821" s="4" t="n">
        <v>242.75</v>
      </c>
      <c r="F6821" s="4" t="n">
        <v>4612.25</v>
      </c>
      <c r="G6821" s="4" t="n">
        <f aca="false">INDEX(Data_Products!$D$2:$D$33,MATCH(C6821,Data_Products!$A$2:$A$33,0))</f>
        <v>142.94</v>
      </c>
      <c r="H6821" s="4" t="str">
        <f aca="false">INDEX(Data_Products!$C$2:$C$33,MATCH(C6821,Data_Products!$A$2:$A$33,0))</f>
        <v>Tools &amp; Fixings</v>
      </c>
      <c r="I6821" s="10" t="n">
        <f aca="false">D6821*(E6821-G6821)</f>
        <v>1896.39</v>
      </c>
      <c r="J6821" s="11" t="n">
        <f aca="false">IFERROR(I6821/F6821,0)</f>
        <v>0.411163748712667</v>
      </c>
      <c r="K6821" s="4" t="str">
        <f aca="false">IFERROR(INDEX(Data_Orders!$F$2:$F$4727,MATCH(B6821,Data_Orders!$A$2:$A$4727,0)),"")</f>
        <v>Trade Account</v>
      </c>
      <c r="L6821" s="4" t="str">
        <f aca="false">IFERROR(INDEX(Data_Orders!$D$2:$D$4727,MATCH(B6821,Data_Orders!$A$2:$A$4727,0)),"")</f>
        <v>Northampton</v>
      </c>
    </row>
    <row r="6822" customFormat="false" ht="15" hidden="false" customHeight="false" outlineLevel="0" collapsed="false">
      <c r="A6822" s="4" t="s">
        <v>12638</v>
      </c>
      <c r="B6822" s="4" t="s">
        <v>3367</v>
      </c>
      <c r="C6822" s="4" t="s">
        <v>1035</v>
      </c>
      <c r="D6822" s="4" t="n">
        <v>4</v>
      </c>
      <c r="E6822" s="4" t="n">
        <v>165.07</v>
      </c>
      <c r="F6822" s="4" t="n">
        <v>660.28</v>
      </c>
      <c r="G6822" s="4" t="n">
        <f aca="false">INDEX(Data_Products!$D$2:$D$33,MATCH(C6822,Data_Products!$A$2:$A$33,0))</f>
        <v>134.65</v>
      </c>
      <c r="H6822" s="4" t="str">
        <f aca="false">INDEX(Data_Products!$C$2:$C$33,MATCH(C6822,Data_Products!$A$2:$A$33,0))</f>
        <v>Insulation</v>
      </c>
      <c r="I6822" s="10" t="n">
        <f aca="false">D6822*(E6822-G6822)</f>
        <v>121.68</v>
      </c>
      <c r="J6822" s="11" t="n">
        <f aca="false">IFERROR(I6822/F6822,0)</f>
        <v>0.184285454655601</v>
      </c>
      <c r="K6822" s="4" t="str">
        <f aca="false">IFERROR(INDEX(Data_Orders!$F$2:$F$4727,MATCH(B6822,Data_Orders!$A$2:$A$4727,0)),"")</f>
        <v>Trade Account</v>
      </c>
      <c r="L6822" s="4" t="str">
        <f aca="false">IFERROR(INDEX(Data_Orders!$D$2:$D$4727,MATCH(B6822,Data_Orders!$A$2:$A$4727,0)),"")</f>
        <v>Northampton</v>
      </c>
    </row>
    <row r="6823" customFormat="false" ht="15" hidden="false" customHeight="false" outlineLevel="0" collapsed="false">
      <c r="A6823" s="4" t="s">
        <v>12639</v>
      </c>
      <c r="B6823" s="4" t="s">
        <v>3367</v>
      </c>
      <c r="C6823" s="4" t="s">
        <v>1037</v>
      </c>
      <c r="D6823" s="4" t="n">
        <v>20</v>
      </c>
      <c r="E6823" s="4" t="n">
        <v>90.97</v>
      </c>
      <c r="F6823" s="4" t="n">
        <v>1819.4</v>
      </c>
      <c r="G6823" s="4" t="n">
        <f aca="false">INDEX(Data_Products!$D$2:$D$33,MATCH(C6823,Data_Products!$A$2:$A$33,0))</f>
        <v>73.81</v>
      </c>
      <c r="H6823" s="4" t="str">
        <f aca="false">INDEX(Data_Products!$C$2:$C$33,MATCH(C6823,Data_Products!$A$2:$A$33,0))</f>
        <v>Insulation</v>
      </c>
      <c r="I6823" s="10" t="n">
        <f aca="false">D6823*(E6823-G6823)</f>
        <v>343.2</v>
      </c>
      <c r="J6823" s="11" t="n">
        <f aca="false">IFERROR(I6823/F6823,0)</f>
        <v>0.18863361547763</v>
      </c>
      <c r="K6823" s="4" t="str">
        <f aca="false">IFERROR(INDEX(Data_Orders!$F$2:$F$4727,MATCH(B6823,Data_Orders!$A$2:$A$4727,0)),"")</f>
        <v>Trade Account</v>
      </c>
      <c r="L6823" s="4" t="str">
        <f aca="false">IFERROR(INDEX(Data_Orders!$D$2:$D$4727,MATCH(B6823,Data_Orders!$A$2:$A$4727,0)),"")</f>
        <v>Northampton</v>
      </c>
    </row>
    <row r="6824" customFormat="false" ht="15" hidden="false" customHeight="false" outlineLevel="0" collapsed="false">
      <c r="A6824" s="4" t="s">
        <v>12640</v>
      </c>
      <c r="B6824" s="4" t="s">
        <v>3367</v>
      </c>
      <c r="C6824" s="4" t="s">
        <v>1073</v>
      </c>
      <c r="D6824" s="4" t="n">
        <v>18</v>
      </c>
      <c r="E6824" s="4" t="n">
        <v>231.05</v>
      </c>
      <c r="F6824" s="4" t="n">
        <v>4158.9</v>
      </c>
      <c r="G6824" s="4" t="n">
        <f aca="false">INDEX(Data_Products!$D$2:$D$33,MATCH(C6824,Data_Products!$A$2:$A$33,0))</f>
        <v>148.29</v>
      </c>
      <c r="H6824" s="4" t="str">
        <f aca="false">INDEX(Data_Products!$C$2:$C$33,MATCH(C6824,Data_Products!$A$2:$A$33,0))</f>
        <v>Landscaping</v>
      </c>
      <c r="I6824" s="10" t="n">
        <f aca="false">D6824*(E6824-G6824)</f>
        <v>1489.68</v>
      </c>
      <c r="J6824" s="11" t="n">
        <f aca="false">IFERROR(I6824/F6824,0)</f>
        <v>0.358190867777537</v>
      </c>
      <c r="K6824" s="4" t="str">
        <f aca="false">IFERROR(INDEX(Data_Orders!$F$2:$F$4727,MATCH(B6824,Data_Orders!$A$2:$A$4727,0)),"")</f>
        <v>Trade Account</v>
      </c>
      <c r="L6824" s="4" t="str">
        <f aca="false">IFERROR(INDEX(Data_Orders!$D$2:$D$4727,MATCH(B6824,Data_Orders!$A$2:$A$4727,0)),"")</f>
        <v>Northampton</v>
      </c>
    </row>
    <row r="6825" customFormat="false" ht="15" hidden="false" customHeight="false" outlineLevel="0" collapsed="false">
      <c r="A6825" s="4" t="s">
        <v>12641</v>
      </c>
      <c r="B6825" s="4" t="s">
        <v>3368</v>
      </c>
      <c r="C6825" s="4" t="s">
        <v>1064</v>
      </c>
      <c r="D6825" s="4" t="n">
        <v>1</v>
      </c>
      <c r="E6825" s="4" t="n">
        <v>97.63</v>
      </c>
      <c r="F6825" s="4" t="n">
        <v>97.63</v>
      </c>
      <c r="G6825" s="4" t="n">
        <f aca="false">INDEX(Data_Products!$D$2:$D$33,MATCH(C6825,Data_Products!$A$2:$A$33,0))</f>
        <v>65.21</v>
      </c>
      <c r="H6825" s="4" t="str">
        <f aca="false">INDEX(Data_Products!$C$2:$C$33,MATCH(C6825,Data_Products!$A$2:$A$33,0))</f>
        <v>Plumbing &amp; Drainage</v>
      </c>
      <c r="I6825" s="10" t="n">
        <f aca="false">D6825*(E6825-G6825)</f>
        <v>32.42</v>
      </c>
      <c r="J6825" s="11" t="n">
        <f aca="false">IFERROR(I6825/F6825,0)</f>
        <v>0.332070060432244</v>
      </c>
      <c r="K6825" s="4" t="str">
        <f aca="false">IFERROR(INDEX(Data_Orders!$F$2:$F$4727,MATCH(B6825,Data_Orders!$A$2:$A$4727,0)),"")</f>
        <v>Trade Account</v>
      </c>
      <c r="L6825" s="4" t="str">
        <f aca="false">IFERROR(INDEX(Data_Orders!$D$2:$D$4727,MATCH(B6825,Data_Orders!$A$2:$A$4727,0)),"")</f>
        <v>Northampton</v>
      </c>
    </row>
    <row r="6826" customFormat="false" ht="15" hidden="false" customHeight="false" outlineLevel="0" collapsed="false">
      <c r="A6826" s="4" t="s">
        <v>12642</v>
      </c>
      <c r="B6826" s="4" t="s">
        <v>3368</v>
      </c>
      <c r="C6826" s="4" t="s">
        <v>1015</v>
      </c>
      <c r="D6826" s="4" t="n">
        <v>6</v>
      </c>
      <c r="E6826" s="4" t="n">
        <v>122.01</v>
      </c>
      <c r="F6826" s="4" t="n">
        <v>732.06</v>
      </c>
      <c r="G6826" s="4" t="n">
        <f aca="false">INDEX(Data_Products!$D$2:$D$33,MATCH(C6826,Data_Products!$A$2:$A$33,0))</f>
        <v>85.53</v>
      </c>
      <c r="H6826" s="4" t="str">
        <f aca="false">INDEX(Data_Products!$C$2:$C$33,MATCH(C6826,Data_Products!$A$2:$A$33,0))</f>
        <v>Timber</v>
      </c>
      <c r="I6826" s="10" t="n">
        <f aca="false">D6826*(E6826-G6826)</f>
        <v>218.88</v>
      </c>
      <c r="J6826" s="11" t="n">
        <f aca="false">IFERROR(I6826/F6826,0)</f>
        <v>0.298991885910991</v>
      </c>
      <c r="K6826" s="4" t="str">
        <f aca="false">IFERROR(INDEX(Data_Orders!$F$2:$F$4727,MATCH(B6826,Data_Orders!$A$2:$A$4727,0)),"")</f>
        <v>Trade Account</v>
      </c>
      <c r="L6826" s="4" t="str">
        <f aca="false">IFERROR(INDEX(Data_Orders!$D$2:$D$4727,MATCH(B6826,Data_Orders!$A$2:$A$4727,0)),"")</f>
        <v>Northampton</v>
      </c>
    </row>
    <row r="6827" customFormat="false" ht="15" hidden="false" customHeight="false" outlineLevel="0" collapsed="false">
      <c r="A6827" s="4" t="s">
        <v>12643</v>
      </c>
      <c r="B6827" s="4" t="s">
        <v>3369</v>
      </c>
      <c r="C6827" s="4" t="s">
        <v>1039</v>
      </c>
      <c r="D6827" s="4" t="n">
        <v>3</v>
      </c>
      <c r="E6827" s="4" t="n">
        <v>160.41</v>
      </c>
      <c r="F6827" s="4" t="n">
        <v>481.23</v>
      </c>
      <c r="G6827" s="4" t="n">
        <f aca="false">INDEX(Data_Products!$D$2:$D$33,MATCH(C6827,Data_Products!$A$2:$A$33,0))</f>
        <v>99.74</v>
      </c>
      <c r="H6827" s="4" t="str">
        <f aca="false">INDEX(Data_Products!$C$2:$C$33,MATCH(C6827,Data_Products!$A$2:$A$33,0))</f>
        <v>Insulation</v>
      </c>
      <c r="I6827" s="10" t="n">
        <f aca="false">D6827*(E6827-G6827)</f>
        <v>182.01</v>
      </c>
      <c r="J6827" s="11" t="n">
        <f aca="false">IFERROR(I6827/F6827,0)</f>
        <v>0.378218315566361</v>
      </c>
      <c r="K6827" s="4" t="str">
        <f aca="false">IFERROR(INDEX(Data_Orders!$F$2:$F$4727,MATCH(B6827,Data_Orders!$A$2:$A$4727,0)),"")</f>
        <v>Trade Account</v>
      </c>
      <c r="L6827" s="4" t="str">
        <f aca="false">IFERROR(INDEX(Data_Orders!$D$2:$D$4727,MATCH(B6827,Data_Orders!$A$2:$A$4727,0)),"")</f>
        <v>Northampton</v>
      </c>
    </row>
    <row r="6828" customFormat="false" ht="15" hidden="false" customHeight="false" outlineLevel="0" collapsed="false">
      <c r="A6828" s="4" t="s">
        <v>12644</v>
      </c>
      <c r="B6828" s="4" t="s">
        <v>3370</v>
      </c>
      <c r="C6828" s="4" t="s">
        <v>1037</v>
      </c>
      <c r="D6828" s="4" t="n">
        <v>2</v>
      </c>
      <c r="E6828" s="4" t="n">
        <v>90.97</v>
      </c>
      <c r="F6828" s="4" t="n">
        <v>181.94</v>
      </c>
      <c r="G6828" s="4" t="n">
        <f aca="false">INDEX(Data_Products!$D$2:$D$33,MATCH(C6828,Data_Products!$A$2:$A$33,0))</f>
        <v>73.81</v>
      </c>
      <c r="H6828" s="4" t="str">
        <f aca="false">INDEX(Data_Products!$C$2:$C$33,MATCH(C6828,Data_Products!$A$2:$A$33,0))</f>
        <v>Insulation</v>
      </c>
      <c r="I6828" s="10" t="n">
        <f aca="false">D6828*(E6828-G6828)</f>
        <v>34.32</v>
      </c>
      <c r="J6828" s="11" t="n">
        <f aca="false">IFERROR(I6828/F6828,0)</f>
        <v>0.18863361547763</v>
      </c>
      <c r="K6828" s="4" t="str">
        <f aca="false">IFERROR(INDEX(Data_Orders!$F$2:$F$4727,MATCH(B6828,Data_Orders!$A$2:$A$4727,0)),"")</f>
        <v>Trade Account</v>
      </c>
      <c r="L6828" s="4" t="str">
        <f aca="false">IFERROR(INDEX(Data_Orders!$D$2:$D$4727,MATCH(B6828,Data_Orders!$A$2:$A$4727,0)),"")</f>
        <v>Northampton</v>
      </c>
    </row>
    <row r="6829" customFormat="false" ht="15" hidden="false" customHeight="false" outlineLevel="0" collapsed="false">
      <c r="A6829" s="4" t="s">
        <v>12645</v>
      </c>
      <c r="B6829" s="4" t="s">
        <v>3370</v>
      </c>
      <c r="C6829" s="4" t="s">
        <v>1070</v>
      </c>
      <c r="D6829" s="4" t="n">
        <v>6</v>
      </c>
      <c r="E6829" s="4" t="n">
        <v>230.32</v>
      </c>
      <c r="F6829" s="4" t="n">
        <v>1381.92</v>
      </c>
      <c r="G6829" s="4" t="n">
        <f aca="false">INDEX(Data_Products!$D$2:$D$33,MATCH(C6829,Data_Products!$A$2:$A$33,0))</f>
        <v>161.64</v>
      </c>
      <c r="H6829" s="4" t="str">
        <f aca="false">INDEX(Data_Products!$C$2:$C$33,MATCH(C6829,Data_Products!$A$2:$A$33,0))</f>
        <v>Landscaping</v>
      </c>
      <c r="I6829" s="10" t="n">
        <f aca="false">D6829*(E6829-G6829)</f>
        <v>412.08</v>
      </c>
      <c r="J6829" s="11" t="n">
        <f aca="false">IFERROR(I6829/F6829,0)</f>
        <v>0.298193817297673</v>
      </c>
      <c r="K6829" s="4" t="str">
        <f aca="false">IFERROR(INDEX(Data_Orders!$F$2:$F$4727,MATCH(B6829,Data_Orders!$A$2:$A$4727,0)),"")</f>
        <v>Trade Account</v>
      </c>
      <c r="L6829" s="4" t="str">
        <f aca="false">IFERROR(INDEX(Data_Orders!$D$2:$D$4727,MATCH(B6829,Data_Orders!$A$2:$A$4727,0)),"")</f>
        <v>Northampton</v>
      </c>
    </row>
    <row r="6830" customFormat="false" ht="15" hidden="false" customHeight="false" outlineLevel="0" collapsed="false">
      <c r="A6830" s="4" t="s">
        <v>12646</v>
      </c>
      <c r="B6830" s="4" t="s">
        <v>3370</v>
      </c>
      <c r="C6830" s="4" t="s">
        <v>1052</v>
      </c>
      <c r="D6830" s="4" t="n">
        <v>19</v>
      </c>
      <c r="E6830" s="4" t="n">
        <v>205.71</v>
      </c>
      <c r="F6830" s="4" t="n">
        <v>3908.49</v>
      </c>
      <c r="G6830" s="4" t="n">
        <f aca="false">INDEX(Data_Products!$D$2:$D$33,MATCH(C6830,Data_Products!$A$2:$A$33,0))</f>
        <v>152.29</v>
      </c>
      <c r="H6830" s="4" t="str">
        <f aca="false">INDEX(Data_Products!$C$2:$C$33,MATCH(C6830,Data_Products!$A$2:$A$33,0))</f>
        <v>Roofing</v>
      </c>
      <c r="I6830" s="10" t="n">
        <f aca="false">D6830*(E6830-G6830)</f>
        <v>1014.98</v>
      </c>
      <c r="J6830" s="11" t="n">
        <f aca="false">IFERROR(I6830/F6830,0)</f>
        <v>0.259685965679841</v>
      </c>
      <c r="K6830" s="4" t="str">
        <f aca="false">IFERROR(INDEX(Data_Orders!$F$2:$F$4727,MATCH(B6830,Data_Orders!$A$2:$A$4727,0)),"")</f>
        <v>Trade Account</v>
      </c>
      <c r="L6830" s="4" t="str">
        <f aca="false">IFERROR(INDEX(Data_Orders!$D$2:$D$4727,MATCH(B6830,Data_Orders!$A$2:$A$4727,0)),"")</f>
        <v>Northampton</v>
      </c>
    </row>
    <row r="6831" customFormat="false" ht="15" hidden="false" customHeight="false" outlineLevel="0" collapsed="false">
      <c r="A6831" s="4" t="s">
        <v>12647</v>
      </c>
      <c r="B6831" s="4" t="s">
        <v>3371</v>
      </c>
      <c r="C6831" s="4" t="s">
        <v>1024</v>
      </c>
      <c r="D6831" s="4" t="n">
        <v>9</v>
      </c>
      <c r="E6831" s="4" t="n">
        <v>137.14</v>
      </c>
      <c r="F6831" s="4" t="n">
        <v>1234.26</v>
      </c>
      <c r="G6831" s="4" t="n">
        <f aca="false">INDEX(Data_Products!$D$2:$D$33,MATCH(C6831,Data_Products!$A$2:$A$33,0))</f>
        <v>99.99</v>
      </c>
      <c r="H6831" s="4" t="str">
        <f aca="false">INDEX(Data_Products!$C$2:$C$33,MATCH(C6831,Data_Products!$A$2:$A$33,0))</f>
        <v>Cement &amp; Aggregates</v>
      </c>
      <c r="I6831" s="10" t="n">
        <f aca="false">D6831*(E6831-G6831)</f>
        <v>334.35</v>
      </c>
      <c r="J6831" s="11" t="n">
        <f aca="false">IFERROR(I6831/F6831,0)</f>
        <v>0.270891060230421</v>
      </c>
      <c r="K6831" s="4" t="str">
        <f aca="false">IFERROR(INDEX(Data_Orders!$F$2:$F$4727,MATCH(B6831,Data_Orders!$A$2:$A$4727,0)),"")</f>
        <v>Trade Account</v>
      </c>
      <c r="L6831" s="4" t="str">
        <f aca="false">IFERROR(INDEX(Data_Orders!$D$2:$D$4727,MATCH(B6831,Data_Orders!$A$2:$A$4727,0)),"")</f>
        <v>Northampton</v>
      </c>
    </row>
    <row r="6832" customFormat="false" ht="15" hidden="false" customHeight="false" outlineLevel="0" collapsed="false">
      <c r="A6832" s="4" t="s">
        <v>12648</v>
      </c>
      <c r="B6832" s="4" t="s">
        <v>3371</v>
      </c>
      <c r="C6832" s="4" t="s">
        <v>1017</v>
      </c>
      <c r="D6832" s="4" t="n">
        <v>8</v>
      </c>
      <c r="E6832" s="4" t="n">
        <v>49.15</v>
      </c>
      <c r="F6832" s="4" t="n">
        <v>393.2</v>
      </c>
      <c r="G6832" s="4" t="n">
        <f aca="false">INDEX(Data_Products!$D$2:$D$33,MATCH(C6832,Data_Products!$A$2:$A$33,0))</f>
        <v>31.44</v>
      </c>
      <c r="H6832" s="4" t="str">
        <f aca="false">INDEX(Data_Products!$C$2:$C$33,MATCH(C6832,Data_Products!$A$2:$A$33,0))</f>
        <v>Timber</v>
      </c>
      <c r="I6832" s="10" t="n">
        <f aca="false">D6832*(E6832-G6832)</f>
        <v>141.68</v>
      </c>
      <c r="J6832" s="11" t="n">
        <f aca="false">IFERROR(I6832/F6832,0)</f>
        <v>0.360325534079349</v>
      </c>
      <c r="K6832" s="4" t="str">
        <f aca="false">IFERROR(INDEX(Data_Orders!$F$2:$F$4727,MATCH(B6832,Data_Orders!$A$2:$A$4727,0)),"")</f>
        <v>Trade Account</v>
      </c>
      <c r="L6832" s="4" t="str">
        <f aca="false">IFERROR(INDEX(Data_Orders!$D$2:$D$4727,MATCH(B6832,Data_Orders!$A$2:$A$4727,0)),"")</f>
        <v>Northampton</v>
      </c>
    </row>
    <row r="6833" customFormat="false" ht="15" hidden="false" customHeight="false" outlineLevel="0" collapsed="false">
      <c r="A6833" s="4" t="s">
        <v>12649</v>
      </c>
      <c r="B6833" s="4" t="s">
        <v>3371</v>
      </c>
      <c r="C6833" s="4" t="s">
        <v>1077</v>
      </c>
      <c r="D6833" s="4" t="n">
        <v>18</v>
      </c>
      <c r="E6833" s="4" t="n">
        <v>46.61</v>
      </c>
      <c r="F6833" s="4" t="n">
        <v>838.98</v>
      </c>
      <c r="G6833" s="4" t="n">
        <f aca="false">INDEX(Data_Products!$D$2:$D$33,MATCH(C6833,Data_Products!$A$2:$A$33,0))</f>
        <v>36.87</v>
      </c>
      <c r="H6833" s="4" t="str">
        <f aca="false">INDEX(Data_Products!$C$2:$C$33,MATCH(C6833,Data_Products!$A$2:$A$33,0))</f>
        <v>Landscaping</v>
      </c>
      <c r="I6833" s="10" t="n">
        <f aca="false">D6833*(E6833-G6833)</f>
        <v>175.32</v>
      </c>
      <c r="J6833" s="11" t="n">
        <f aca="false">IFERROR(I6833/F6833,0)</f>
        <v>0.208968032611028</v>
      </c>
      <c r="K6833" s="4" t="str">
        <f aca="false">IFERROR(INDEX(Data_Orders!$F$2:$F$4727,MATCH(B6833,Data_Orders!$A$2:$A$4727,0)),"")</f>
        <v>Trade Account</v>
      </c>
      <c r="L6833" s="4" t="str">
        <f aca="false">IFERROR(INDEX(Data_Orders!$D$2:$D$4727,MATCH(B6833,Data_Orders!$A$2:$A$4727,0)),"")</f>
        <v>Northampton</v>
      </c>
    </row>
    <row r="6834" customFormat="false" ht="15" hidden="false" customHeight="false" outlineLevel="0" collapsed="false">
      <c r="A6834" s="4" t="s">
        <v>12650</v>
      </c>
      <c r="B6834" s="4" t="s">
        <v>3371</v>
      </c>
      <c r="C6834" s="4" t="s">
        <v>1066</v>
      </c>
      <c r="D6834" s="4" t="n">
        <v>9</v>
      </c>
      <c r="E6834" s="4" t="n">
        <v>209.69</v>
      </c>
      <c r="F6834" s="4" t="n">
        <v>1887.21</v>
      </c>
      <c r="G6834" s="4" t="n">
        <f aca="false">INDEX(Data_Products!$D$2:$D$33,MATCH(C6834,Data_Products!$A$2:$A$33,0))</f>
        <v>144.38</v>
      </c>
      <c r="H6834" s="4" t="str">
        <f aca="false">INDEX(Data_Products!$C$2:$C$33,MATCH(C6834,Data_Products!$A$2:$A$33,0))</f>
        <v>Plumbing &amp; Drainage</v>
      </c>
      <c r="I6834" s="10" t="n">
        <f aca="false">D6834*(E6834-G6834)</f>
        <v>587.79</v>
      </c>
      <c r="J6834" s="11" t="n">
        <f aca="false">IFERROR(I6834/F6834,0)</f>
        <v>0.311459773952024</v>
      </c>
      <c r="K6834" s="4" t="str">
        <f aca="false">IFERROR(INDEX(Data_Orders!$F$2:$F$4727,MATCH(B6834,Data_Orders!$A$2:$A$4727,0)),"")</f>
        <v>Trade Account</v>
      </c>
      <c r="L6834" s="4" t="str">
        <f aca="false">IFERROR(INDEX(Data_Orders!$D$2:$D$4727,MATCH(B6834,Data_Orders!$A$2:$A$4727,0)),"")</f>
        <v>Northampton</v>
      </c>
    </row>
    <row r="6835" customFormat="false" ht="15" hidden="false" customHeight="false" outlineLevel="0" collapsed="false">
      <c r="A6835" s="4" t="s">
        <v>12651</v>
      </c>
      <c r="B6835" s="4" t="s">
        <v>3371</v>
      </c>
      <c r="C6835" s="4" t="s">
        <v>1010</v>
      </c>
      <c r="D6835" s="4" t="n">
        <v>3</v>
      </c>
      <c r="E6835" s="4" t="n">
        <v>135.95</v>
      </c>
      <c r="F6835" s="4" t="n">
        <v>407.85</v>
      </c>
      <c r="G6835" s="4" t="n">
        <f aca="false">INDEX(Data_Products!$D$2:$D$33,MATCH(C6835,Data_Products!$A$2:$A$33,0))</f>
        <v>111.1</v>
      </c>
      <c r="H6835" s="4" t="str">
        <f aca="false">INDEX(Data_Products!$C$2:$C$33,MATCH(C6835,Data_Products!$A$2:$A$33,0))</f>
        <v>Timber</v>
      </c>
      <c r="I6835" s="10" t="n">
        <f aca="false">D6835*(E6835-G6835)</f>
        <v>74.55</v>
      </c>
      <c r="J6835" s="11" t="n">
        <f aca="false">IFERROR(I6835/F6835,0)</f>
        <v>0.18278778962854</v>
      </c>
      <c r="K6835" s="4" t="str">
        <f aca="false">IFERROR(INDEX(Data_Orders!$F$2:$F$4727,MATCH(B6835,Data_Orders!$A$2:$A$4727,0)),"")</f>
        <v>Trade Account</v>
      </c>
      <c r="L6835" s="4" t="str">
        <f aca="false">IFERROR(INDEX(Data_Orders!$D$2:$D$4727,MATCH(B6835,Data_Orders!$A$2:$A$4727,0)),"")</f>
        <v>Northampton</v>
      </c>
    </row>
    <row r="6836" customFormat="false" ht="15" hidden="false" customHeight="false" outlineLevel="0" collapsed="false">
      <c r="A6836" s="4" t="s">
        <v>12652</v>
      </c>
      <c r="B6836" s="4" t="s">
        <v>3372</v>
      </c>
      <c r="C6836" s="4" t="s">
        <v>1037</v>
      </c>
      <c r="D6836" s="4" t="n">
        <v>3</v>
      </c>
      <c r="E6836" s="4" t="n">
        <v>90.97</v>
      </c>
      <c r="F6836" s="4" t="n">
        <v>272.91</v>
      </c>
      <c r="G6836" s="4" t="n">
        <f aca="false">INDEX(Data_Products!$D$2:$D$33,MATCH(C6836,Data_Products!$A$2:$A$33,0))</f>
        <v>73.81</v>
      </c>
      <c r="H6836" s="4" t="str">
        <f aca="false">INDEX(Data_Products!$C$2:$C$33,MATCH(C6836,Data_Products!$A$2:$A$33,0))</f>
        <v>Insulation</v>
      </c>
      <c r="I6836" s="10" t="n">
        <f aca="false">D6836*(E6836-G6836)</f>
        <v>51.48</v>
      </c>
      <c r="J6836" s="11" t="n">
        <f aca="false">IFERROR(I6836/F6836,0)</f>
        <v>0.18863361547763</v>
      </c>
      <c r="K6836" s="4" t="str">
        <f aca="false">IFERROR(INDEX(Data_Orders!$F$2:$F$4727,MATCH(B6836,Data_Orders!$A$2:$A$4727,0)),"")</f>
        <v>Trade Account</v>
      </c>
      <c r="L6836" s="4" t="str">
        <f aca="false">IFERROR(INDEX(Data_Orders!$D$2:$D$4727,MATCH(B6836,Data_Orders!$A$2:$A$4727,0)),"")</f>
        <v>Northampton</v>
      </c>
    </row>
    <row r="6837" customFormat="false" ht="15" hidden="false" customHeight="false" outlineLevel="0" collapsed="false">
      <c r="A6837" s="4" t="s">
        <v>12653</v>
      </c>
      <c r="B6837" s="4" t="s">
        <v>3372</v>
      </c>
      <c r="C6837" s="4" t="s">
        <v>1021</v>
      </c>
      <c r="D6837" s="4" t="n">
        <v>7</v>
      </c>
      <c r="E6837" s="4" t="n">
        <v>73.76</v>
      </c>
      <c r="F6837" s="4" t="n">
        <v>516.32</v>
      </c>
      <c r="G6837" s="4" t="n">
        <f aca="false">INDEX(Data_Products!$D$2:$D$33,MATCH(C6837,Data_Products!$A$2:$A$33,0))</f>
        <v>51.51</v>
      </c>
      <c r="H6837" s="4" t="str">
        <f aca="false">INDEX(Data_Products!$C$2:$C$33,MATCH(C6837,Data_Products!$A$2:$A$33,0))</f>
        <v>Cement &amp; Aggregates</v>
      </c>
      <c r="I6837" s="10" t="n">
        <f aca="false">D6837*(E6837-G6837)</f>
        <v>155.75</v>
      </c>
      <c r="J6837" s="11" t="n">
        <f aca="false">IFERROR(I6837/F6837,0)</f>
        <v>0.301654013015184</v>
      </c>
      <c r="K6837" s="4" t="str">
        <f aca="false">IFERROR(INDEX(Data_Orders!$F$2:$F$4727,MATCH(B6837,Data_Orders!$A$2:$A$4727,0)),"")</f>
        <v>Trade Account</v>
      </c>
      <c r="L6837" s="4" t="str">
        <f aca="false">IFERROR(INDEX(Data_Orders!$D$2:$D$4727,MATCH(B6837,Data_Orders!$A$2:$A$4727,0)),"")</f>
        <v>Northampton</v>
      </c>
    </row>
    <row r="6838" customFormat="false" ht="15" hidden="false" customHeight="false" outlineLevel="0" collapsed="false">
      <c r="A6838" s="4" t="s">
        <v>12654</v>
      </c>
      <c r="B6838" s="4" t="s">
        <v>3372</v>
      </c>
      <c r="C6838" s="4" t="s">
        <v>1019</v>
      </c>
      <c r="D6838" s="4" t="n">
        <v>4</v>
      </c>
      <c r="E6838" s="4" t="n">
        <v>79.76</v>
      </c>
      <c r="F6838" s="4" t="n">
        <v>319.04</v>
      </c>
      <c r="G6838" s="4" t="n">
        <f aca="false">INDEX(Data_Products!$D$2:$D$33,MATCH(C6838,Data_Products!$A$2:$A$33,0))</f>
        <v>59.07</v>
      </c>
      <c r="H6838" s="4" t="str">
        <f aca="false">INDEX(Data_Products!$C$2:$C$33,MATCH(C6838,Data_Products!$A$2:$A$33,0))</f>
        <v>Timber</v>
      </c>
      <c r="I6838" s="10" t="n">
        <f aca="false">D6838*(E6838-G6838)</f>
        <v>82.76</v>
      </c>
      <c r="J6838" s="11" t="n">
        <f aca="false">IFERROR(I6838/F6838,0)</f>
        <v>0.259403209628887</v>
      </c>
      <c r="K6838" s="4" t="str">
        <f aca="false">IFERROR(INDEX(Data_Orders!$F$2:$F$4727,MATCH(B6838,Data_Orders!$A$2:$A$4727,0)),"")</f>
        <v>Trade Account</v>
      </c>
      <c r="L6838" s="4" t="str">
        <f aca="false">IFERROR(INDEX(Data_Orders!$D$2:$D$4727,MATCH(B6838,Data_Orders!$A$2:$A$4727,0)),"")</f>
        <v>Northampton</v>
      </c>
    </row>
    <row r="6839" customFormat="false" ht="15" hidden="false" customHeight="false" outlineLevel="0" collapsed="false">
      <c r="A6839" s="4" t="s">
        <v>12655</v>
      </c>
      <c r="B6839" s="4" t="s">
        <v>3372</v>
      </c>
      <c r="C6839" s="4" t="s">
        <v>1050</v>
      </c>
      <c r="D6839" s="4" t="n">
        <v>14</v>
      </c>
      <c r="E6839" s="4" t="n">
        <v>238.63</v>
      </c>
      <c r="F6839" s="4" t="n">
        <v>3340.82</v>
      </c>
      <c r="G6839" s="4" t="n">
        <f aca="false">INDEX(Data_Products!$D$2:$D$33,MATCH(C6839,Data_Products!$A$2:$A$33,0))</f>
        <v>148.91</v>
      </c>
      <c r="H6839" s="4" t="str">
        <f aca="false">INDEX(Data_Products!$C$2:$C$33,MATCH(C6839,Data_Products!$A$2:$A$33,0))</f>
        <v>Tools &amp; Fixings</v>
      </c>
      <c r="I6839" s="10" t="n">
        <f aca="false">D6839*(E6839-G6839)</f>
        <v>1256.08</v>
      </c>
      <c r="J6839" s="11" t="n">
        <f aca="false">IFERROR(I6839/F6839,0)</f>
        <v>0.375979549930855</v>
      </c>
      <c r="K6839" s="4" t="str">
        <f aca="false">IFERROR(INDEX(Data_Orders!$F$2:$F$4727,MATCH(B6839,Data_Orders!$A$2:$A$4727,0)),"")</f>
        <v>Trade Account</v>
      </c>
      <c r="L6839" s="4" t="str">
        <f aca="false">IFERROR(INDEX(Data_Orders!$D$2:$D$4727,MATCH(B6839,Data_Orders!$A$2:$A$4727,0)),"")</f>
        <v>Northampton</v>
      </c>
    </row>
    <row r="6840" customFormat="false" ht="15" hidden="false" customHeight="false" outlineLevel="0" collapsed="false">
      <c r="A6840" s="4" t="s">
        <v>12656</v>
      </c>
      <c r="B6840" s="4" t="s">
        <v>3373</v>
      </c>
      <c r="C6840" s="4" t="s">
        <v>1068</v>
      </c>
      <c r="D6840" s="4" t="n">
        <v>2</v>
      </c>
      <c r="E6840" s="4" t="n">
        <v>86.28</v>
      </c>
      <c r="F6840" s="4" t="n">
        <v>172.56</v>
      </c>
      <c r="G6840" s="4" t="n">
        <f aca="false">INDEX(Data_Products!$D$2:$D$33,MATCH(C6840,Data_Products!$A$2:$A$33,0))</f>
        <v>68.55</v>
      </c>
      <c r="H6840" s="4" t="str">
        <f aca="false">INDEX(Data_Products!$C$2:$C$33,MATCH(C6840,Data_Products!$A$2:$A$33,0))</f>
        <v>Plumbing &amp; Drainage</v>
      </c>
      <c r="I6840" s="10" t="n">
        <f aca="false">D6840*(E6840-G6840)</f>
        <v>35.46</v>
      </c>
      <c r="J6840" s="11" t="n">
        <f aca="false">IFERROR(I6840/F6840,0)</f>
        <v>0.205493741307371</v>
      </c>
      <c r="K6840" s="4" t="str">
        <f aca="false">IFERROR(INDEX(Data_Orders!$F$2:$F$4727,MATCH(B6840,Data_Orders!$A$2:$A$4727,0)),"")</f>
        <v>Retail</v>
      </c>
      <c r="L6840" s="4" t="str">
        <f aca="false">IFERROR(INDEX(Data_Orders!$D$2:$D$4727,MATCH(B6840,Data_Orders!$A$2:$A$4727,0)),"")</f>
        <v>Birmingham South</v>
      </c>
    </row>
    <row r="6841" customFormat="false" ht="15" hidden="false" customHeight="false" outlineLevel="0" collapsed="false">
      <c r="A6841" s="4" t="s">
        <v>12657</v>
      </c>
      <c r="B6841" s="4" t="s">
        <v>3373</v>
      </c>
      <c r="C6841" s="4" t="s">
        <v>1075</v>
      </c>
      <c r="D6841" s="4" t="n">
        <v>13</v>
      </c>
      <c r="E6841" s="4" t="n">
        <v>98.61</v>
      </c>
      <c r="F6841" s="4" t="n">
        <v>1281.93</v>
      </c>
      <c r="G6841" s="4" t="n">
        <f aca="false">INDEX(Data_Products!$D$2:$D$33,MATCH(C6841,Data_Products!$A$2:$A$33,0))</f>
        <v>74.84</v>
      </c>
      <c r="H6841" s="4" t="str">
        <f aca="false">INDEX(Data_Products!$C$2:$C$33,MATCH(C6841,Data_Products!$A$2:$A$33,0))</f>
        <v>Landscaping</v>
      </c>
      <c r="I6841" s="10" t="n">
        <f aca="false">D6841*(E6841-G6841)</f>
        <v>309.01</v>
      </c>
      <c r="J6841" s="11" t="n">
        <f aca="false">IFERROR(I6841/F6841,0)</f>
        <v>0.24105060338708</v>
      </c>
      <c r="K6841" s="4" t="str">
        <f aca="false">IFERROR(INDEX(Data_Orders!$F$2:$F$4727,MATCH(B6841,Data_Orders!$A$2:$A$4727,0)),"")</f>
        <v>Retail</v>
      </c>
      <c r="L6841" s="4" t="str">
        <f aca="false">IFERROR(INDEX(Data_Orders!$D$2:$D$4727,MATCH(B6841,Data_Orders!$A$2:$A$4727,0)),"")</f>
        <v>Birmingham South</v>
      </c>
    </row>
    <row r="6842" customFormat="false" ht="15" hidden="false" customHeight="false" outlineLevel="0" collapsed="false">
      <c r="A6842" s="4" t="s">
        <v>12658</v>
      </c>
      <c r="B6842" s="4" t="s">
        <v>3373</v>
      </c>
      <c r="C6842" s="4" t="s">
        <v>1037</v>
      </c>
      <c r="D6842" s="4" t="n">
        <v>8</v>
      </c>
      <c r="E6842" s="4" t="n">
        <v>90.97</v>
      </c>
      <c r="F6842" s="4" t="n">
        <v>727.76</v>
      </c>
      <c r="G6842" s="4" t="n">
        <f aca="false">INDEX(Data_Products!$D$2:$D$33,MATCH(C6842,Data_Products!$A$2:$A$33,0))</f>
        <v>73.81</v>
      </c>
      <c r="H6842" s="4" t="str">
        <f aca="false">INDEX(Data_Products!$C$2:$C$33,MATCH(C6842,Data_Products!$A$2:$A$33,0))</f>
        <v>Insulation</v>
      </c>
      <c r="I6842" s="10" t="n">
        <f aca="false">D6842*(E6842-G6842)</f>
        <v>137.28</v>
      </c>
      <c r="J6842" s="11" t="n">
        <f aca="false">IFERROR(I6842/F6842,0)</f>
        <v>0.18863361547763</v>
      </c>
      <c r="K6842" s="4" t="str">
        <f aca="false">IFERROR(INDEX(Data_Orders!$F$2:$F$4727,MATCH(B6842,Data_Orders!$A$2:$A$4727,0)),"")</f>
        <v>Retail</v>
      </c>
      <c r="L6842" s="4" t="str">
        <f aca="false">IFERROR(INDEX(Data_Orders!$D$2:$D$4727,MATCH(B6842,Data_Orders!$A$2:$A$4727,0)),"")</f>
        <v>Birmingham South</v>
      </c>
    </row>
    <row r="6843" customFormat="false" ht="15" hidden="false" customHeight="false" outlineLevel="0" collapsed="false">
      <c r="A6843" s="4" t="s">
        <v>12659</v>
      </c>
      <c r="B6843" s="4" t="s">
        <v>3373</v>
      </c>
      <c r="C6843" s="4" t="s">
        <v>1041</v>
      </c>
      <c r="D6843" s="4" t="n">
        <v>13</v>
      </c>
      <c r="E6843" s="4" t="n">
        <v>242.75</v>
      </c>
      <c r="F6843" s="4" t="n">
        <v>3155.75</v>
      </c>
      <c r="G6843" s="4" t="n">
        <f aca="false">INDEX(Data_Products!$D$2:$D$33,MATCH(C6843,Data_Products!$A$2:$A$33,0))</f>
        <v>142.94</v>
      </c>
      <c r="H6843" s="4" t="str">
        <f aca="false">INDEX(Data_Products!$C$2:$C$33,MATCH(C6843,Data_Products!$A$2:$A$33,0))</f>
        <v>Tools &amp; Fixings</v>
      </c>
      <c r="I6843" s="10" t="n">
        <f aca="false">D6843*(E6843-G6843)</f>
        <v>1297.53</v>
      </c>
      <c r="J6843" s="11" t="n">
        <f aca="false">IFERROR(I6843/F6843,0)</f>
        <v>0.411163748712667</v>
      </c>
      <c r="K6843" s="4" t="str">
        <f aca="false">IFERROR(INDEX(Data_Orders!$F$2:$F$4727,MATCH(B6843,Data_Orders!$A$2:$A$4727,0)),"")</f>
        <v>Retail</v>
      </c>
      <c r="L6843" s="4" t="str">
        <f aca="false">IFERROR(INDEX(Data_Orders!$D$2:$D$4727,MATCH(B6843,Data_Orders!$A$2:$A$4727,0)),"")</f>
        <v>Birmingham South</v>
      </c>
    </row>
    <row r="6844" customFormat="false" ht="15" hidden="false" customHeight="false" outlineLevel="0" collapsed="false">
      <c r="A6844" s="4" t="s">
        <v>12660</v>
      </c>
      <c r="B6844" s="4" t="s">
        <v>3374</v>
      </c>
      <c r="C6844" s="4" t="s">
        <v>1050</v>
      </c>
      <c r="D6844" s="4" t="n">
        <v>17</v>
      </c>
      <c r="E6844" s="4" t="n">
        <v>238.63</v>
      </c>
      <c r="F6844" s="4" t="n">
        <v>4056.71</v>
      </c>
      <c r="G6844" s="4" t="n">
        <f aca="false">INDEX(Data_Products!$D$2:$D$33,MATCH(C6844,Data_Products!$A$2:$A$33,0))</f>
        <v>148.91</v>
      </c>
      <c r="H6844" s="4" t="str">
        <f aca="false">INDEX(Data_Products!$C$2:$C$33,MATCH(C6844,Data_Products!$A$2:$A$33,0))</f>
        <v>Tools &amp; Fixings</v>
      </c>
      <c r="I6844" s="10" t="n">
        <f aca="false">D6844*(E6844-G6844)</f>
        <v>1525.24</v>
      </c>
      <c r="J6844" s="11" t="n">
        <f aca="false">IFERROR(I6844/F6844,0)</f>
        <v>0.375979549930855</v>
      </c>
      <c r="K6844" s="4" t="str">
        <f aca="false">IFERROR(INDEX(Data_Orders!$F$2:$F$4727,MATCH(B6844,Data_Orders!$A$2:$A$4727,0)),"")</f>
        <v>Retail</v>
      </c>
      <c r="L6844" s="4" t="str">
        <f aca="false">IFERROR(INDEX(Data_Orders!$D$2:$D$4727,MATCH(B6844,Data_Orders!$A$2:$A$4727,0)),"")</f>
        <v>Birmingham South</v>
      </c>
    </row>
    <row r="6845" customFormat="false" ht="15" hidden="false" customHeight="false" outlineLevel="0" collapsed="false">
      <c r="A6845" s="4" t="s">
        <v>12661</v>
      </c>
      <c r="B6845" s="4" t="s">
        <v>3375</v>
      </c>
      <c r="C6845" s="4" t="s">
        <v>1035</v>
      </c>
      <c r="D6845" s="4" t="n">
        <v>10</v>
      </c>
      <c r="E6845" s="4" t="n">
        <v>165.07</v>
      </c>
      <c r="F6845" s="4" t="n">
        <v>1650.7</v>
      </c>
      <c r="G6845" s="4" t="n">
        <f aca="false">INDEX(Data_Products!$D$2:$D$33,MATCH(C6845,Data_Products!$A$2:$A$33,0))</f>
        <v>134.65</v>
      </c>
      <c r="H6845" s="4" t="str">
        <f aca="false">INDEX(Data_Products!$C$2:$C$33,MATCH(C6845,Data_Products!$A$2:$A$33,0))</f>
        <v>Insulation</v>
      </c>
      <c r="I6845" s="10" t="n">
        <f aca="false">D6845*(E6845-G6845)</f>
        <v>304.2</v>
      </c>
      <c r="J6845" s="11" t="n">
        <f aca="false">IFERROR(I6845/F6845,0)</f>
        <v>0.184285454655601</v>
      </c>
      <c r="K6845" s="4" t="str">
        <f aca="false">IFERROR(INDEX(Data_Orders!$F$2:$F$4727,MATCH(B6845,Data_Orders!$A$2:$A$4727,0)),"")</f>
        <v>Retail</v>
      </c>
      <c r="L6845" s="4" t="str">
        <f aca="false">IFERROR(INDEX(Data_Orders!$D$2:$D$4727,MATCH(B6845,Data_Orders!$A$2:$A$4727,0)),"")</f>
        <v>Birmingham South</v>
      </c>
    </row>
    <row r="6846" customFormat="false" ht="15" hidden="false" customHeight="false" outlineLevel="0" collapsed="false">
      <c r="A6846" s="4" t="s">
        <v>12662</v>
      </c>
      <c r="B6846" s="4" t="s">
        <v>3375</v>
      </c>
      <c r="C6846" s="4" t="s">
        <v>1013</v>
      </c>
      <c r="D6846" s="4" t="n">
        <v>9</v>
      </c>
      <c r="E6846" s="4" t="n">
        <v>240.92</v>
      </c>
      <c r="F6846" s="4" t="n">
        <v>2168.28</v>
      </c>
      <c r="G6846" s="4" t="n">
        <f aca="false">INDEX(Data_Products!$D$2:$D$33,MATCH(C6846,Data_Products!$A$2:$A$33,0))</f>
        <v>168.32</v>
      </c>
      <c r="H6846" s="4" t="str">
        <f aca="false">INDEX(Data_Products!$C$2:$C$33,MATCH(C6846,Data_Products!$A$2:$A$33,0))</f>
        <v>Timber</v>
      </c>
      <c r="I6846" s="10" t="n">
        <f aca="false">D6846*(E6846-G6846)</f>
        <v>653.4</v>
      </c>
      <c r="J6846" s="11" t="n">
        <f aca="false">IFERROR(I6846/F6846,0)</f>
        <v>0.301344844761747</v>
      </c>
      <c r="K6846" s="4" t="str">
        <f aca="false">IFERROR(INDEX(Data_Orders!$F$2:$F$4727,MATCH(B6846,Data_Orders!$A$2:$A$4727,0)),"")</f>
        <v>Retail</v>
      </c>
      <c r="L6846" s="4" t="str">
        <f aca="false">IFERROR(INDEX(Data_Orders!$D$2:$D$4727,MATCH(B6846,Data_Orders!$A$2:$A$4727,0)),"")</f>
        <v>Birmingham South</v>
      </c>
    </row>
    <row r="6847" customFormat="false" ht="15" hidden="false" customHeight="false" outlineLevel="0" collapsed="false">
      <c r="A6847" s="4" t="s">
        <v>12663</v>
      </c>
      <c r="B6847" s="4" t="s">
        <v>3375</v>
      </c>
      <c r="C6847" s="4" t="s">
        <v>1030</v>
      </c>
      <c r="D6847" s="4" t="n">
        <v>10</v>
      </c>
      <c r="E6847" s="4" t="n">
        <v>25.23</v>
      </c>
      <c r="F6847" s="4" t="n">
        <v>252.3</v>
      </c>
      <c r="G6847" s="4" t="n">
        <f aca="false">INDEX(Data_Products!$D$2:$D$33,MATCH(C6847,Data_Products!$A$2:$A$33,0))</f>
        <v>17.67</v>
      </c>
      <c r="H6847" s="4" t="str">
        <f aca="false">INDEX(Data_Products!$C$2:$C$33,MATCH(C6847,Data_Products!$A$2:$A$33,0))</f>
        <v>Cement &amp; Aggregates</v>
      </c>
      <c r="I6847" s="10" t="n">
        <f aca="false">D6847*(E6847-G6847)</f>
        <v>75.6</v>
      </c>
      <c r="J6847" s="11" t="n">
        <f aca="false">IFERROR(I6847/F6847,0)</f>
        <v>0.299643281807372</v>
      </c>
      <c r="K6847" s="4" t="str">
        <f aca="false">IFERROR(INDEX(Data_Orders!$F$2:$F$4727,MATCH(B6847,Data_Orders!$A$2:$A$4727,0)),"")</f>
        <v>Retail</v>
      </c>
      <c r="L6847" s="4" t="str">
        <f aca="false">IFERROR(INDEX(Data_Orders!$D$2:$D$4727,MATCH(B6847,Data_Orders!$A$2:$A$4727,0)),"")</f>
        <v>Birmingham South</v>
      </c>
    </row>
    <row r="6848" customFormat="false" ht="15" hidden="false" customHeight="false" outlineLevel="0" collapsed="false">
      <c r="A6848" s="4" t="s">
        <v>12664</v>
      </c>
      <c r="B6848" s="4" t="s">
        <v>3375</v>
      </c>
      <c r="C6848" s="4" t="s">
        <v>1050</v>
      </c>
      <c r="D6848" s="4" t="n">
        <v>2</v>
      </c>
      <c r="E6848" s="4" t="n">
        <v>238.63</v>
      </c>
      <c r="F6848" s="4" t="n">
        <v>477.26</v>
      </c>
      <c r="G6848" s="4" t="n">
        <f aca="false">INDEX(Data_Products!$D$2:$D$33,MATCH(C6848,Data_Products!$A$2:$A$33,0))</f>
        <v>148.91</v>
      </c>
      <c r="H6848" s="4" t="str">
        <f aca="false">INDEX(Data_Products!$C$2:$C$33,MATCH(C6848,Data_Products!$A$2:$A$33,0))</f>
        <v>Tools &amp; Fixings</v>
      </c>
      <c r="I6848" s="10" t="n">
        <f aca="false">D6848*(E6848-G6848)</f>
        <v>179.44</v>
      </c>
      <c r="J6848" s="11" t="n">
        <f aca="false">IFERROR(I6848/F6848,0)</f>
        <v>0.375979549930855</v>
      </c>
      <c r="K6848" s="4" t="str">
        <f aca="false">IFERROR(INDEX(Data_Orders!$F$2:$F$4727,MATCH(B6848,Data_Orders!$A$2:$A$4727,0)),"")</f>
        <v>Retail</v>
      </c>
      <c r="L6848" s="4" t="str">
        <f aca="false">IFERROR(INDEX(Data_Orders!$D$2:$D$4727,MATCH(B6848,Data_Orders!$A$2:$A$4727,0)),"")</f>
        <v>Birmingham South</v>
      </c>
    </row>
    <row r="6849" customFormat="false" ht="15" hidden="false" customHeight="false" outlineLevel="0" collapsed="false">
      <c r="A6849" s="4" t="s">
        <v>12665</v>
      </c>
      <c r="B6849" s="4" t="s">
        <v>3376</v>
      </c>
      <c r="C6849" s="4" t="s">
        <v>1037</v>
      </c>
      <c r="D6849" s="4" t="n">
        <v>20</v>
      </c>
      <c r="E6849" s="4" t="n">
        <v>90.97</v>
      </c>
      <c r="F6849" s="4" t="n">
        <v>1819.4</v>
      </c>
      <c r="G6849" s="4" t="n">
        <f aca="false">INDEX(Data_Products!$D$2:$D$33,MATCH(C6849,Data_Products!$A$2:$A$33,0))</f>
        <v>73.81</v>
      </c>
      <c r="H6849" s="4" t="str">
        <f aca="false">INDEX(Data_Products!$C$2:$C$33,MATCH(C6849,Data_Products!$A$2:$A$33,0))</f>
        <v>Insulation</v>
      </c>
      <c r="I6849" s="10" t="n">
        <f aca="false">D6849*(E6849-G6849)</f>
        <v>343.2</v>
      </c>
      <c r="J6849" s="11" t="n">
        <f aca="false">IFERROR(I6849/F6849,0)</f>
        <v>0.18863361547763</v>
      </c>
      <c r="K6849" s="4" t="str">
        <f aca="false">IFERROR(INDEX(Data_Orders!$F$2:$F$4727,MATCH(B6849,Data_Orders!$A$2:$A$4727,0)),"")</f>
        <v>Retail</v>
      </c>
      <c r="L6849" s="4" t="str">
        <f aca="false">IFERROR(INDEX(Data_Orders!$D$2:$D$4727,MATCH(B6849,Data_Orders!$A$2:$A$4727,0)),"")</f>
        <v>Birmingham South</v>
      </c>
    </row>
    <row r="6850" customFormat="false" ht="15" hidden="false" customHeight="false" outlineLevel="0" collapsed="false">
      <c r="A6850" s="4" t="s">
        <v>12666</v>
      </c>
      <c r="B6850" s="4" t="s">
        <v>3376</v>
      </c>
      <c r="C6850" s="4" t="s">
        <v>1024</v>
      </c>
      <c r="D6850" s="4" t="n">
        <v>7</v>
      </c>
      <c r="E6850" s="4" t="n">
        <v>137.14</v>
      </c>
      <c r="F6850" s="4" t="n">
        <v>959.98</v>
      </c>
      <c r="G6850" s="4" t="n">
        <f aca="false">INDEX(Data_Products!$D$2:$D$33,MATCH(C6850,Data_Products!$A$2:$A$33,0))</f>
        <v>99.99</v>
      </c>
      <c r="H6850" s="4" t="str">
        <f aca="false">INDEX(Data_Products!$C$2:$C$33,MATCH(C6850,Data_Products!$A$2:$A$33,0))</f>
        <v>Cement &amp; Aggregates</v>
      </c>
      <c r="I6850" s="10" t="n">
        <f aca="false">D6850*(E6850-G6850)</f>
        <v>260.05</v>
      </c>
      <c r="J6850" s="11" t="n">
        <f aca="false">IFERROR(I6850/F6850,0)</f>
        <v>0.270891060230421</v>
      </c>
      <c r="K6850" s="4" t="str">
        <f aca="false">IFERROR(INDEX(Data_Orders!$F$2:$F$4727,MATCH(B6850,Data_Orders!$A$2:$A$4727,0)),"")</f>
        <v>Retail</v>
      </c>
      <c r="L6850" s="4" t="str">
        <f aca="false">IFERROR(INDEX(Data_Orders!$D$2:$D$4727,MATCH(B6850,Data_Orders!$A$2:$A$4727,0)),"")</f>
        <v>Birmingham South</v>
      </c>
    </row>
    <row r="6851" customFormat="false" ht="15" hidden="false" customHeight="false" outlineLevel="0" collapsed="false">
      <c r="A6851" s="4" t="s">
        <v>12667</v>
      </c>
      <c r="B6851" s="4" t="s">
        <v>3376</v>
      </c>
      <c r="C6851" s="4" t="s">
        <v>1057</v>
      </c>
      <c r="D6851" s="4" t="n">
        <v>8</v>
      </c>
      <c r="E6851" s="4" t="n">
        <v>176.81</v>
      </c>
      <c r="F6851" s="4" t="n">
        <v>1414.48</v>
      </c>
      <c r="G6851" s="4" t="n">
        <f aca="false">INDEX(Data_Products!$D$2:$D$33,MATCH(C6851,Data_Products!$A$2:$A$33,0))</f>
        <v>129.57</v>
      </c>
      <c r="H6851" s="4" t="str">
        <f aca="false">INDEX(Data_Products!$C$2:$C$33,MATCH(C6851,Data_Products!$A$2:$A$33,0))</f>
        <v>Roofing</v>
      </c>
      <c r="I6851" s="10" t="n">
        <f aca="false">D6851*(E6851-G6851)</f>
        <v>377.92</v>
      </c>
      <c r="J6851" s="11" t="n">
        <f aca="false">IFERROR(I6851/F6851,0)</f>
        <v>0.267179458175443</v>
      </c>
      <c r="K6851" s="4" t="str">
        <f aca="false">IFERROR(INDEX(Data_Orders!$F$2:$F$4727,MATCH(B6851,Data_Orders!$A$2:$A$4727,0)),"")</f>
        <v>Retail</v>
      </c>
      <c r="L6851" s="4" t="str">
        <f aca="false">IFERROR(INDEX(Data_Orders!$D$2:$D$4727,MATCH(B6851,Data_Orders!$A$2:$A$4727,0)),"")</f>
        <v>Birmingham South</v>
      </c>
    </row>
    <row r="6852" customFormat="false" ht="15" hidden="false" customHeight="false" outlineLevel="0" collapsed="false">
      <c r="A6852" s="4" t="s">
        <v>12668</v>
      </c>
      <c r="B6852" s="4" t="s">
        <v>3376</v>
      </c>
      <c r="C6852" s="4" t="s">
        <v>1030</v>
      </c>
      <c r="D6852" s="4" t="n">
        <v>19</v>
      </c>
      <c r="E6852" s="4" t="n">
        <v>25.23</v>
      </c>
      <c r="F6852" s="4" t="n">
        <v>479.37</v>
      </c>
      <c r="G6852" s="4" t="n">
        <f aca="false">INDEX(Data_Products!$D$2:$D$33,MATCH(C6852,Data_Products!$A$2:$A$33,0))</f>
        <v>17.67</v>
      </c>
      <c r="H6852" s="4" t="str">
        <f aca="false">INDEX(Data_Products!$C$2:$C$33,MATCH(C6852,Data_Products!$A$2:$A$33,0))</f>
        <v>Cement &amp; Aggregates</v>
      </c>
      <c r="I6852" s="10" t="n">
        <f aca="false">D6852*(E6852-G6852)</f>
        <v>143.64</v>
      </c>
      <c r="J6852" s="11" t="n">
        <f aca="false">IFERROR(I6852/F6852,0)</f>
        <v>0.299643281807372</v>
      </c>
      <c r="K6852" s="4" t="str">
        <f aca="false">IFERROR(INDEX(Data_Orders!$F$2:$F$4727,MATCH(B6852,Data_Orders!$A$2:$A$4727,0)),"")</f>
        <v>Retail</v>
      </c>
      <c r="L6852" s="4" t="str">
        <f aca="false">IFERROR(INDEX(Data_Orders!$D$2:$D$4727,MATCH(B6852,Data_Orders!$A$2:$A$4727,0)),"")</f>
        <v>Birmingham South</v>
      </c>
    </row>
    <row r="6853" customFormat="false" ht="15" hidden="false" customHeight="false" outlineLevel="0" collapsed="false">
      <c r="A6853" s="4" t="s">
        <v>12669</v>
      </c>
      <c r="B6853" s="4" t="s">
        <v>3377</v>
      </c>
      <c r="C6853" s="4" t="s">
        <v>1010</v>
      </c>
      <c r="D6853" s="4" t="n">
        <v>20</v>
      </c>
      <c r="E6853" s="4" t="n">
        <v>135.95</v>
      </c>
      <c r="F6853" s="4" t="n">
        <v>2719</v>
      </c>
      <c r="G6853" s="4" t="n">
        <f aca="false">INDEX(Data_Products!$D$2:$D$33,MATCH(C6853,Data_Products!$A$2:$A$33,0))</f>
        <v>111.1</v>
      </c>
      <c r="H6853" s="4" t="str">
        <f aca="false">INDEX(Data_Products!$C$2:$C$33,MATCH(C6853,Data_Products!$A$2:$A$33,0))</f>
        <v>Timber</v>
      </c>
      <c r="I6853" s="10" t="n">
        <f aca="false">D6853*(E6853-G6853)</f>
        <v>497</v>
      </c>
      <c r="J6853" s="11" t="n">
        <f aca="false">IFERROR(I6853/F6853,0)</f>
        <v>0.18278778962854</v>
      </c>
      <c r="K6853" s="4" t="str">
        <f aca="false">IFERROR(INDEX(Data_Orders!$F$2:$F$4727,MATCH(B6853,Data_Orders!$A$2:$A$4727,0)),"")</f>
        <v>Retail</v>
      </c>
      <c r="L6853" s="4" t="str">
        <f aca="false">IFERROR(INDEX(Data_Orders!$D$2:$D$4727,MATCH(B6853,Data_Orders!$A$2:$A$4727,0)),"")</f>
        <v>Birmingham South</v>
      </c>
    </row>
    <row r="6854" customFormat="false" ht="15" hidden="false" customHeight="false" outlineLevel="0" collapsed="false">
      <c r="A6854" s="4" t="s">
        <v>12670</v>
      </c>
      <c r="B6854" s="4" t="s">
        <v>3377</v>
      </c>
      <c r="C6854" s="4" t="s">
        <v>1030</v>
      </c>
      <c r="D6854" s="4" t="n">
        <v>13</v>
      </c>
      <c r="E6854" s="4" t="n">
        <v>25.23</v>
      </c>
      <c r="F6854" s="4" t="n">
        <v>327.99</v>
      </c>
      <c r="G6854" s="4" t="n">
        <f aca="false">INDEX(Data_Products!$D$2:$D$33,MATCH(C6854,Data_Products!$A$2:$A$33,0))</f>
        <v>17.67</v>
      </c>
      <c r="H6854" s="4" t="str">
        <f aca="false">INDEX(Data_Products!$C$2:$C$33,MATCH(C6854,Data_Products!$A$2:$A$33,0))</f>
        <v>Cement &amp; Aggregates</v>
      </c>
      <c r="I6854" s="10" t="n">
        <f aca="false">D6854*(E6854-G6854)</f>
        <v>98.28</v>
      </c>
      <c r="J6854" s="11" t="n">
        <f aca="false">IFERROR(I6854/F6854,0)</f>
        <v>0.299643281807372</v>
      </c>
      <c r="K6854" s="4" t="str">
        <f aca="false">IFERROR(INDEX(Data_Orders!$F$2:$F$4727,MATCH(B6854,Data_Orders!$A$2:$A$4727,0)),"")</f>
        <v>Retail</v>
      </c>
      <c r="L6854" s="4" t="str">
        <f aca="false">IFERROR(INDEX(Data_Orders!$D$2:$D$4727,MATCH(B6854,Data_Orders!$A$2:$A$4727,0)),"")</f>
        <v>Birmingham South</v>
      </c>
    </row>
    <row r="6855" customFormat="false" ht="15" hidden="false" customHeight="false" outlineLevel="0" collapsed="false">
      <c r="A6855" s="4" t="s">
        <v>12671</v>
      </c>
      <c r="B6855" s="4" t="s">
        <v>3377</v>
      </c>
      <c r="C6855" s="4" t="s">
        <v>1055</v>
      </c>
      <c r="D6855" s="4" t="n">
        <v>6</v>
      </c>
      <c r="E6855" s="4" t="n">
        <v>205.03</v>
      </c>
      <c r="F6855" s="4" t="n">
        <v>1230.18</v>
      </c>
      <c r="G6855" s="4" t="n">
        <f aca="false">INDEX(Data_Products!$D$2:$D$33,MATCH(C6855,Data_Products!$A$2:$A$33,0))</f>
        <v>138.6</v>
      </c>
      <c r="H6855" s="4" t="str">
        <f aca="false">INDEX(Data_Products!$C$2:$C$33,MATCH(C6855,Data_Products!$A$2:$A$33,0))</f>
        <v>Roofing</v>
      </c>
      <c r="I6855" s="10" t="n">
        <f aca="false">D6855*(E6855-G6855)</f>
        <v>398.58</v>
      </c>
      <c r="J6855" s="11" t="n">
        <f aca="false">IFERROR(I6855/F6855,0)</f>
        <v>0.324001365653807</v>
      </c>
      <c r="K6855" s="4" t="str">
        <f aca="false">IFERROR(INDEX(Data_Orders!$F$2:$F$4727,MATCH(B6855,Data_Orders!$A$2:$A$4727,0)),"")</f>
        <v>Retail</v>
      </c>
      <c r="L6855" s="4" t="str">
        <f aca="false">IFERROR(INDEX(Data_Orders!$D$2:$D$4727,MATCH(B6855,Data_Orders!$A$2:$A$4727,0)),"")</f>
        <v>Birmingham South</v>
      </c>
    </row>
    <row r="6856" customFormat="false" ht="15" hidden="false" customHeight="false" outlineLevel="0" collapsed="false">
      <c r="A6856" s="4" t="s">
        <v>12672</v>
      </c>
      <c r="B6856" s="4" t="s">
        <v>3378</v>
      </c>
      <c r="C6856" s="4" t="s">
        <v>1019</v>
      </c>
      <c r="D6856" s="4" t="n">
        <v>6</v>
      </c>
      <c r="E6856" s="4" t="n">
        <v>79.76</v>
      </c>
      <c r="F6856" s="4" t="n">
        <v>478.56</v>
      </c>
      <c r="G6856" s="4" t="n">
        <f aca="false">INDEX(Data_Products!$D$2:$D$33,MATCH(C6856,Data_Products!$A$2:$A$33,0))</f>
        <v>59.07</v>
      </c>
      <c r="H6856" s="4" t="str">
        <f aca="false">INDEX(Data_Products!$C$2:$C$33,MATCH(C6856,Data_Products!$A$2:$A$33,0))</f>
        <v>Timber</v>
      </c>
      <c r="I6856" s="10" t="n">
        <f aca="false">D6856*(E6856-G6856)</f>
        <v>124.14</v>
      </c>
      <c r="J6856" s="11" t="n">
        <f aca="false">IFERROR(I6856/F6856,0)</f>
        <v>0.259403209628887</v>
      </c>
      <c r="K6856" s="4" t="str">
        <f aca="false">IFERROR(INDEX(Data_Orders!$F$2:$F$4727,MATCH(B6856,Data_Orders!$A$2:$A$4727,0)),"")</f>
        <v>Retail</v>
      </c>
      <c r="L6856" s="4" t="str">
        <f aca="false">IFERROR(INDEX(Data_Orders!$D$2:$D$4727,MATCH(B6856,Data_Orders!$A$2:$A$4727,0)),"")</f>
        <v>Birmingham South</v>
      </c>
    </row>
    <row r="6857" customFormat="false" ht="15" hidden="false" customHeight="false" outlineLevel="0" collapsed="false">
      <c r="A6857" s="4" t="s">
        <v>12673</v>
      </c>
      <c r="B6857" s="4" t="s">
        <v>3378</v>
      </c>
      <c r="C6857" s="4" t="s">
        <v>1070</v>
      </c>
      <c r="D6857" s="4" t="n">
        <v>13</v>
      </c>
      <c r="E6857" s="4" t="n">
        <v>230.32</v>
      </c>
      <c r="F6857" s="4" t="n">
        <v>2994.16</v>
      </c>
      <c r="G6857" s="4" t="n">
        <f aca="false">INDEX(Data_Products!$D$2:$D$33,MATCH(C6857,Data_Products!$A$2:$A$33,0))</f>
        <v>161.64</v>
      </c>
      <c r="H6857" s="4" t="str">
        <f aca="false">INDEX(Data_Products!$C$2:$C$33,MATCH(C6857,Data_Products!$A$2:$A$33,0))</f>
        <v>Landscaping</v>
      </c>
      <c r="I6857" s="10" t="n">
        <f aca="false">D6857*(E6857-G6857)</f>
        <v>892.84</v>
      </c>
      <c r="J6857" s="11" t="n">
        <f aca="false">IFERROR(I6857/F6857,0)</f>
        <v>0.298193817297673</v>
      </c>
      <c r="K6857" s="4" t="str">
        <f aca="false">IFERROR(INDEX(Data_Orders!$F$2:$F$4727,MATCH(B6857,Data_Orders!$A$2:$A$4727,0)),"")</f>
        <v>Retail</v>
      </c>
      <c r="L6857" s="4" t="str">
        <f aca="false">IFERROR(INDEX(Data_Orders!$D$2:$D$4727,MATCH(B6857,Data_Orders!$A$2:$A$4727,0)),"")</f>
        <v>Birmingham South</v>
      </c>
    </row>
    <row r="6858" customFormat="false" ht="15" hidden="false" customHeight="false" outlineLevel="0" collapsed="false">
      <c r="A6858" s="4" t="s">
        <v>12674</v>
      </c>
      <c r="B6858" s="4" t="s">
        <v>3379</v>
      </c>
      <c r="C6858" s="4" t="s">
        <v>1073</v>
      </c>
      <c r="D6858" s="4" t="n">
        <v>10</v>
      </c>
      <c r="E6858" s="4" t="n">
        <v>231.05</v>
      </c>
      <c r="F6858" s="4" t="n">
        <v>2310.5</v>
      </c>
      <c r="G6858" s="4" t="n">
        <f aca="false">INDEX(Data_Products!$D$2:$D$33,MATCH(C6858,Data_Products!$A$2:$A$33,0))</f>
        <v>148.29</v>
      </c>
      <c r="H6858" s="4" t="str">
        <f aca="false">INDEX(Data_Products!$C$2:$C$33,MATCH(C6858,Data_Products!$A$2:$A$33,0))</f>
        <v>Landscaping</v>
      </c>
      <c r="I6858" s="10" t="n">
        <f aca="false">D6858*(E6858-G6858)</f>
        <v>827.6</v>
      </c>
      <c r="J6858" s="11" t="n">
        <f aca="false">IFERROR(I6858/F6858,0)</f>
        <v>0.358190867777537</v>
      </c>
      <c r="K6858" s="4" t="str">
        <f aca="false">IFERROR(INDEX(Data_Orders!$F$2:$F$4727,MATCH(B6858,Data_Orders!$A$2:$A$4727,0)),"")</f>
        <v>Retail</v>
      </c>
      <c r="L6858" s="4" t="str">
        <f aca="false">IFERROR(INDEX(Data_Orders!$D$2:$D$4727,MATCH(B6858,Data_Orders!$A$2:$A$4727,0)),"")</f>
        <v>Birmingham South</v>
      </c>
    </row>
    <row r="6859" customFormat="false" ht="15" hidden="false" customHeight="false" outlineLevel="0" collapsed="false">
      <c r="A6859" s="4" t="s">
        <v>12675</v>
      </c>
      <c r="B6859" s="4" t="s">
        <v>3379</v>
      </c>
      <c r="C6859" s="4" t="s">
        <v>1068</v>
      </c>
      <c r="D6859" s="4" t="n">
        <v>5</v>
      </c>
      <c r="E6859" s="4" t="n">
        <v>86.28</v>
      </c>
      <c r="F6859" s="4" t="n">
        <v>431.4</v>
      </c>
      <c r="G6859" s="4" t="n">
        <f aca="false">INDEX(Data_Products!$D$2:$D$33,MATCH(C6859,Data_Products!$A$2:$A$33,0))</f>
        <v>68.55</v>
      </c>
      <c r="H6859" s="4" t="str">
        <f aca="false">INDEX(Data_Products!$C$2:$C$33,MATCH(C6859,Data_Products!$A$2:$A$33,0))</f>
        <v>Plumbing &amp; Drainage</v>
      </c>
      <c r="I6859" s="10" t="n">
        <f aca="false">D6859*(E6859-G6859)</f>
        <v>88.65</v>
      </c>
      <c r="J6859" s="11" t="n">
        <f aca="false">IFERROR(I6859/F6859,0)</f>
        <v>0.205493741307371</v>
      </c>
      <c r="K6859" s="4" t="str">
        <f aca="false">IFERROR(INDEX(Data_Orders!$F$2:$F$4727,MATCH(B6859,Data_Orders!$A$2:$A$4727,0)),"")</f>
        <v>Retail</v>
      </c>
      <c r="L6859" s="4" t="str">
        <f aca="false">IFERROR(INDEX(Data_Orders!$D$2:$D$4727,MATCH(B6859,Data_Orders!$A$2:$A$4727,0)),"")</f>
        <v>Birmingham South</v>
      </c>
    </row>
    <row r="6860" customFormat="false" ht="15" hidden="false" customHeight="false" outlineLevel="0" collapsed="false">
      <c r="A6860" s="4" t="s">
        <v>12676</v>
      </c>
      <c r="B6860" s="4" t="s">
        <v>3379</v>
      </c>
      <c r="C6860" s="4" t="s">
        <v>1017</v>
      </c>
      <c r="D6860" s="4" t="n">
        <v>9</v>
      </c>
      <c r="E6860" s="4" t="n">
        <v>49.15</v>
      </c>
      <c r="F6860" s="4" t="n">
        <v>442.35</v>
      </c>
      <c r="G6860" s="4" t="n">
        <f aca="false">INDEX(Data_Products!$D$2:$D$33,MATCH(C6860,Data_Products!$A$2:$A$33,0))</f>
        <v>31.44</v>
      </c>
      <c r="H6860" s="4" t="str">
        <f aca="false">INDEX(Data_Products!$C$2:$C$33,MATCH(C6860,Data_Products!$A$2:$A$33,0))</f>
        <v>Timber</v>
      </c>
      <c r="I6860" s="10" t="n">
        <f aca="false">D6860*(E6860-G6860)</f>
        <v>159.39</v>
      </c>
      <c r="J6860" s="11" t="n">
        <f aca="false">IFERROR(I6860/F6860,0)</f>
        <v>0.360325534079349</v>
      </c>
      <c r="K6860" s="4" t="str">
        <f aca="false">IFERROR(INDEX(Data_Orders!$F$2:$F$4727,MATCH(B6860,Data_Orders!$A$2:$A$4727,0)),"")</f>
        <v>Retail</v>
      </c>
      <c r="L6860" s="4" t="str">
        <f aca="false">IFERROR(INDEX(Data_Orders!$D$2:$D$4727,MATCH(B6860,Data_Orders!$A$2:$A$4727,0)),"")</f>
        <v>Birmingham South</v>
      </c>
    </row>
    <row r="6861" customFormat="false" ht="15" hidden="false" customHeight="false" outlineLevel="0" collapsed="false">
      <c r="A6861" s="4" t="s">
        <v>12677</v>
      </c>
      <c r="B6861" s="4" t="s">
        <v>3379</v>
      </c>
      <c r="C6861" s="4" t="s">
        <v>1015</v>
      </c>
      <c r="D6861" s="4" t="n">
        <v>7</v>
      </c>
      <c r="E6861" s="4" t="n">
        <v>122.01</v>
      </c>
      <c r="F6861" s="4" t="n">
        <v>854.07</v>
      </c>
      <c r="G6861" s="4" t="n">
        <f aca="false">INDEX(Data_Products!$D$2:$D$33,MATCH(C6861,Data_Products!$A$2:$A$33,0))</f>
        <v>85.53</v>
      </c>
      <c r="H6861" s="4" t="str">
        <f aca="false">INDEX(Data_Products!$C$2:$C$33,MATCH(C6861,Data_Products!$A$2:$A$33,0))</f>
        <v>Timber</v>
      </c>
      <c r="I6861" s="10" t="n">
        <f aca="false">D6861*(E6861-G6861)</f>
        <v>255.36</v>
      </c>
      <c r="J6861" s="11" t="n">
        <f aca="false">IFERROR(I6861/F6861,0)</f>
        <v>0.298991885910991</v>
      </c>
      <c r="K6861" s="4" t="str">
        <f aca="false">IFERROR(INDEX(Data_Orders!$F$2:$F$4727,MATCH(B6861,Data_Orders!$A$2:$A$4727,0)),"")</f>
        <v>Retail</v>
      </c>
      <c r="L6861" s="4" t="str">
        <f aca="false">IFERROR(INDEX(Data_Orders!$D$2:$D$4727,MATCH(B6861,Data_Orders!$A$2:$A$4727,0)),"")</f>
        <v>Birmingham South</v>
      </c>
    </row>
    <row r="6862" customFormat="false" ht="15" hidden="false" customHeight="false" outlineLevel="0" collapsed="false">
      <c r="A6862" s="4" t="s">
        <v>12678</v>
      </c>
      <c r="B6862" s="4" t="s">
        <v>3380</v>
      </c>
      <c r="C6862" s="4" t="s">
        <v>1057</v>
      </c>
      <c r="D6862" s="4" t="n">
        <v>11</v>
      </c>
      <c r="E6862" s="4" t="n">
        <v>176.81</v>
      </c>
      <c r="F6862" s="4" t="n">
        <v>1944.91</v>
      </c>
      <c r="G6862" s="4" t="n">
        <f aca="false">INDEX(Data_Products!$D$2:$D$33,MATCH(C6862,Data_Products!$A$2:$A$33,0))</f>
        <v>129.57</v>
      </c>
      <c r="H6862" s="4" t="str">
        <f aca="false">INDEX(Data_Products!$C$2:$C$33,MATCH(C6862,Data_Products!$A$2:$A$33,0))</f>
        <v>Roofing</v>
      </c>
      <c r="I6862" s="10" t="n">
        <f aca="false">D6862*(E6862-G6862)</f>
        <v>519.64</v>
      </c>
      <c r="J6862" s="11" t="n">
        <f aca="false">IFERROR(I6862/F6862,0)</f>
        <v>0.267179458175443</v>
      </c>
      <c r="K6862" s="4" t="str">
        <f aca="false">IFERROR(INDEX(Data_Orders!$F$2:$F$4727,MATCH(B6862,Data_Orders!$A$2:$A$4727,0)),"")</f>
        <v>Retail</v>
      </c>
      <c r="L6862" s="4" t="str">
        <f aca="false">IFERROR(INDEX(Data_Orders!$D$2:$D$4727,MATCH(B6862,Data_Orders!$A$2:$A$4727,0)),"")</f>
        <v>Birmingham South</v>
      </c>
    </row>
    <row r="6863" customFormat="false" ht="15" hidden="false" customHeight="false" outlineLevel="0" collapsed="false">
      <c r="A6863" s="4" t="s">
        <v>12679</v>
      </c>
      <c r="B6863" s="4" t="s">
        <v>3380</v>
      </c>
      <c r="C6863" s="4" t="s">
        <v>1019</v>
      </c>
      <c r="D6863" s="4" t="n">
        <v>18</v>
      </c>
      <c r="E6863" s="4" t="n">
        <v>79.76</v>
      </c>
      <c r="F6863" s="4" t="n">
        <v>1435.68</v>
      </c>
      <c r="G6863" s="4" t="n">
        <f aca="false">INDEX(Data_Products!$D$2:$D$33,MATCH(C6863,Data_Products!$A$2:$A$33,0))</f>
        <v>59.07</v>
      </c>
      <c r="H6863" s="4" t="str">
        <f aca="false">INDEX(Data_Products!$C$2:$C$33,MATCH(C6863,Data_Products!$A$2:$A$33,0))</f>
        <v>Timber</v>
      </c>
      <c r="I6863" s="10" t="n">
        <f aca="false">D6863*(E6863-G6863)</f>
        <v>372.42</v>
      </c>
      <c r="J6863" s="11" t="n">
        <f aca="false">IFERROR(I6863/F6863,0)</f>
        <v>0.259403209628887</v>
      </c>
      <c r="K6863" s="4" t="str">
        <f aca="false">IFERROR(INDEX(Data_Orders!$F$2:$F$4727,MATCH(B6863,Data_Orders!$A$2:$A$4727,0)),"")</f>
        <v>Retail</v>
      </c>
      <c r="L6863" s="4" t="str">
        <f aca="false">IFERROR(INDEX(Data_Orders!$D$2:$D$4727,MATCH(B6863,Data_Orders!$A$2:$A$4727,0)),"")</f>
        <v>Birmingham South</v>
      </c>
    </row>
    <row r="6864" customFormat="false" ht="15" hidden="false" customHeight="false" outlineLevel="0" collapsed="false">
      <c r="A6864" s="4" t="s">
        <v>12680</v>
      </c>
      <c r="B6864" s="4" t="s">
        <v>3380</v>
      </c>
      <c r="C6864" s="4" t="s">
        <v>1075</v>
      </c>
      <c r="D6864" s="4" t="n">
        <v>11</v>
      </c>
      <c r="E6864" s="4" t="n">
        <v>98.61</v>
      </c>
      <c r="F6864" s="4" t="n">
        <v>1084.71</v>
      </c>
      <c r="G6864" s="4" t="n">
        <f aca="false">INDEX(Data_Products!$D$2:$D$33,MATCH(C6864,Data_Products!$A$2:$A$33,0))</f>
        <v>74.84</v>
      </c>
      <c r="H6864" s="4" t="str">
        <f aca="false">INDEX(Data_Products!$C$2:$C$33,MATCH(C6864,Data_Products!$A$2:$A$33,0))</f>
        <v>Landscaping</v>
      </c>
      <c r="I6864" s="10" t="n">
        <f aca="false">D6864*(E6864-G6864)</f>
        <v>261.47</v>
      </c>
      <c r="J6864" s="11" t="n">
        <f aca="false">IFERROR(I6864/F6864,0)</f>
        <v>0.24105060338708</v>
      </c>
      <c r="K6864" s="4" t="str">
        <f aca="false">IFERROR(INDEX(Data_Orders!$F$2:$F$4727,MATCH(B6864,Data_Orders!$A$2:$A$4727,0)),"")</f>
        <v>Retail</v>
      </c>
      <c r="L6864" s="4" t="str">
        <f aca="false">IFERROR(INDEX(Data_Orders!$D$2:$D$4727,MATCH(B6864,Data_Orders!$A$2:$A$4727,0)),"")</f>
        <v>Birmingham South</v>
      </c>
    </row>
    <row r="6865" customFormat="false" ht="15" hidden="false" customHeight="false" outlineLevel="0" collapsed="false">
      <c r="A6865" s="4" t="s">
        <v>12681</v>
      </c>
      <c r="B6865" s="4" t="s">
        <v>3380</v>
      </c>
      <c r="C6865" s="4" t="s">
        <v>1068</v>
      </c>
      <c r="D6865" s="4" t="n">
        <v>9</v>
      </c>
      <c r="E6865" s="4" t="n">
        <v>86.28</v>
      </c>
      <c r="F6865" s="4" t="n">
        <v>776.52</v>
      </c>
      <c r="G6865" s="4" t="n">
        <f aca="false">INDEX(Data_Products!$D$2:$D$33,MATCH(C6865,Data_Products!$A$2:$A$33,0))</f>
        <v>68.55</v>
      </c>
      <c r="H6865" s="4" t="str">
        <f aca="false">INDEX(Data_Products!$C$2:$C$33,MATCH(C6865,Data_Products!$A$2:$A$33,0))</f>
        <v>Plumbing &amp; Drainage</v>
      </c>
      <c r="I6865" s="10" t="n">
        <f aca="false">D6865*(E6865-G6865)</f>
        <v>159.57</v>
      </c>
      <c r="J6865" s="11" t="n">
        <f aca="false">IFERROR(I6865/F6865,0)</f>
        <v>0.205493741307371</v>
      </c>
      <c r="K6865" s="4" t="str">
        <f aca="false">IFERROR(INDEX(Data_Orders!$F$2:$F$4727,MATCH(B6865,Data_Orders!$A$2:$A$4727,0)),"")</f>
        <v>Retail</v>
      </c>
      <c r="L6865" s="4" t="str">
        <f aca="false">IFERROR(INDEX(Data_Orders!$D$2:$D$4727,MATCH(B6865,Data_Orders!$A$2:$A$4727,0)),"")</f>
        <v>Birmingham South</v>
      </c>
    </row>
    <row r="6866" customFormat="false" ht="15" hidden="false" customHeight="false" outlineLevel="0" collapsed="false">
      <c r="A6866" s="4" t="s">
        <v>12682</v>
      </c>
      <c r="B6866" s="4" t="s">
        <v>3381</v>
      </c>
      <c r="C6866" s="4" t="s">
        <v>1017</v>
      </c>
      <c r="D6866" s="4" t="n">
        <v>17</v>
      </c>
      <c r="E6866" s="4" t="n">
        <v>49.15</v>
      </c>
      <c r="F6866" s="4" t="n">
        <v>835.55</v>
      </c>
      <c r="G6866" s="4" t="n">
        <f aca="false">INDEX(Data_Products!$D$2:$D$33,MATCH(C6866,Data_Products!$A$2:$A$33,0))</f>
        <v>31.44</v>
      </c>
      <c r="H6866" s="4" t="str">
        <f aca="false">INDEX(Data_Products!$C$2:$C$33,MATCH(C6866,Data_Products!$A$2:$A$33,0))</f>
        <v>Timber</v>
      </c>
      <c r="I6866" s="10" t="n">
        <f aca="false">D6866*(E6866-G6866)</f>
        <v>301.07</v>
      </c>
      <c r="J6866" s="11" t="n">
        <f aca="false">IFERROR(I6866/F6866,0)</f>
        <v>0.360325534079349</v>
      </c>
      <c r="K6866" s="4" t="str">
        <f aca="false">IFERROR(INDEX(Data_Orders!$F$2:$F$4727,MATCH(B6866,Data_Orders!$A$2:$A$4727,0)),"")</f>
        <v>Retail</v>
      </c>
      <c r="L6866" s="4" t="str">
        <f aca="false">IFERROR(INDEX(Data_Orders!$D$2:$D$4727,MATCH(B6866,Data_Orders!$A$2:$A$4727,0)),"")</f>
        <v>Birmingham South</v>
      </c>
    </row>
    <row r="6867" customFormat="false" ht="15" hidden="false" customHeight="false" outlineLevel="0" collapsed="false">
      <c r="A6867" s="4" t="s">
        <v>12683</v>
      </c>
      <c r="B6867" s="4" t="s">
        <v>3381</v>
      </c>
      <c r="C6867" s="4" t="s">
        <v>1057</v>
      </c>
      <c r="D6867" s="4" t="n">
        <v>17</v>
      </c>
      <c r="E6867" s="4" t="n">
        <v>176.81</v>
      </c>
      <c r="F6867" s="4" t="n">
        <v>3005.77</v>
      </c>
      <c r="G6867" s="4" t="n">
        <f aca="false">INDEX(Data_Products!$D$2:$D$33,MATCH(C6867,Data_Products!$A$2:$A$33,0))</f>
        <v>129.57</v>
      </c>
      <c r="H6867" s="4" t="str">
        <f aca="false">INDEX(Data_Products!$C$2:$C$33,MATCH(C6867,Data_Products!$A$2:$A$33,0))</f>
        <v>Roofing</v>
      </c>
      <c r="I6867" s="10" t="n">
        <f aca="false">D6867*(E6867-G6867)</f>
        <v>803.08</v>
      </c>
      <c r="J6867" s="11" t="n">
        <f aca="false">IFERROR(I6867/F6867,0)</f>
        <v>0.267179458175443</v>
      </c>
      <c r="K6867" s="4" t="str">
        <f aca="false">IFERROR(INDEX(Data_Orders!$F$2:$F$4727,MATCH(B6867,Data_Orders!$A$2:$A$4727,0)),"")</f>
        <v>Retail</v>
      </c>
      <c r="L6867" s="4" t="str">
        <f aca="false">IFERROR(INDEX(Data_Orders!$D$2:$D$4727,MATCH(B6867,Data_Orders!$A$2:$A$4727,0)),"")</f>
        <v>Birmingham South</v>
      </c>
    </row>
    <row r="6868" customFormat="false" ht="15" hidden="false" customHeight="false" outlineLevel="0" collapsed="false">
      <c r="A6868" s="4" t="s">
        <v>12684</v>
      </c>
      <c r="B6868" s="4" t="s">
        <v>3382</v>
      </c>
      <c r="C6868" s="4" t="s">
        <v>1048</v>
      </c>
      <c r="D6868" s="4" t="n">
        <v>16</v>
      </c>
      <c r="E6868" s="4" t="n">
        <v>112.72</v>
      </c>
      <c r="F6868" s="4" t="n">
        <v>1803.52</v>
      </c>
      <c r="G6868" s="4" t="n">
        <f aca="false">INDEX(Data_Products!$D$2:$D$33,MATCH(C6868,Data_Products!$A$2:$A$33,0))</f>
        <v>83.21</v>
      </c>
      <c r="H6868" s="4" t="str">
        <f aca="false">INDEX(Data_Products!$C$2:$C$33,MATCH(C6868,Data_Products!$A$2:$A$33,0))</f>
        <v>Tools &amp; Fixings</v>
      </c>
      <c r="I6868" s="10" t="n">
        <f aca="false">D6868*(E6868-G6868)</f>
        <v>472.16</v>
      </c>
      <c r="J6868" s="11" t="n">
        <f aca="false">IFERROR(I6868/F6868,0)</f>
        <v>0.261799148332151</v>
      </c>
      <c r="K6868" s="4" t="str">
        <f aca="false">IFERROR(INDEX(Data_Orders!$F$2:$F$4727,MATCH(B6868,Data_Orders!$A$2:$A$4727,0)),"")</f>
        <v>Retail</v>
      </c>
      <c r="L6868" s="4" t="str">
        <f aca="false">IFERROR(INDEX(Data_Orders!$D$2:$D$4727,MATCH(B6868,Data_Orders!$A$2:$A$4727,0)),"")</f>
        <v>Birmingham South</v>
      </c>
    </row>
    <row r="6869" customFormat="false" ht="15" hidden="false" customHeight="false" outlineLevel="0" collapsed="false">
      <c r="A6869" s="4" t="s">
        <v>12685</v>
      </c>
      <c r="B6869" s="4" t="s">
        <v>3383</v>
      </c>
      <c r="C6869" s="4" t="s">
        <v>1017</v>
      </c>
      <c r="D6869" s="4" t="n">
        <v>5</v>
      </c>
      <c r="E6869" s="4" t="n">
        <v>49.15</v>
      </c>
      <c r="F6869" s="4" t="n">
        <v>245.75</v>
      </c>
      <c r="G6869" s="4" t="n">
        <f aca="false">INDEX(Data_Products!$D$2:$D$33,MATCH(C6869,Data_Products!$A$2:$A$33,0))</f>
        <v>31.44</v>
      </c>
      <c r="H6869" s="4" t="str">
        <f aca="false">INDEX(Data_Products!$C$2:$C$33,MATCH(C6869,Data_Products!$A$2:$A$33,0))</f>
        <v>Timber</v>
      </c>
      <c r="I6869" s="10" t="n">
        <f aca="false">D6869*(E6869-G6869)</f>
        <v>88.55</v>
      </c>
      <c r="J6869" s="11" t="n">
        <f aca="false">IFERROR(I6869/F6869,0)</f>
        <v>0.360325534079349</v>
      </c>
      <c r="K6869" s="4" t="str">
        <f aca="false">IFERROR(INDEX(Data_Orders!$F$2:$F$4727,MATCH(B6869,Data_Orders!$A$2:$A$4727,0)),"")</f>
        <v>Retail</v>
      </c>
      <c r="L6869" s="4" t="str">
        <f aca="false">IFERROR(INDEX(Data_Orders!$D$2:$D$4727,MATCH(B6869,Data_Orders!$A$2:$A$4727,0)),"")</f>
        <v>Birmingham South</v>
      </c>
    </row>
    <row r="6870" customFormat="false" ht="15" hidden="false" customHeight="false" outlineLevel="0" collapsed="false">
      <c r="A6870" s="4" t="s">
        <v>12686</v>
      </c>
      <c r="B6870" s="4" t="s">
        <v>3383</v>
      </c>
      <c r="C6870" s="4" t="s">
        <v>1061</v>
      </c>
      <c r="D6870" s="4" t="n">
        <v>8</v>
      </c>
      <c r="E6870" s="4" t="n">
        <v>145.57</v>
      </c>
      <c r="F6870" s="4" t="n">
        <v>1164.56</v>
      </c>
      <c r="G6870" s="4" t="n">
        <f aca="false">INDEX(Data_Products!$D$2:$D$33,MATCH(C6870,Data_Products!$A$2:$A$33,0))</f>
        <v>119.29</v>
      </c>
      <c r="H6870" s="4" t="str">
        <f aca="false">INDEX(Data_Products!$C$2:$C$33,MATCH(C6870,Data_Products!$A$2:$A$33,0))</f>
        <v>Plumbing &amp; Drainage</v>
      </c>
      <c r="I6870" s="10" t="n">
        <f aca="false">D6870*(E6870-G6870)</f>
        <v>210.24</v>
      </c>
      <c r="J6870" s="11" t="n">
        <f aca="false">IFERROR(I6870/F6870,0)</f>
        <v>0.180531702960775</v>
      </c>
      <c r="K6870" s="4" t="str">
        <f aca="false">IFERROR(INDEX(Data_Orders!$F$2:$F$4727,MATCH(B6870,Data_Orders!$A$2:$A$4727,0)),"")</f>
        <v>Retail</v>
      </c>
      <c r="L6870" s="4" t="str">
        <f aca="false">IFERROR(INDEX(Data_Orders!$D$2:$D$4727,MATCH(B6870,Data_Orders!$A$2:$A$4727,0)),"")</f>
        <v>Birmingham South</v>
      </c>
    </row>
    <row r="6871" customFormat="false" ht="15" hidden="false" customHeight="false" outlineLevel="0" collapsed="false">
      <c r="A6871" s="4" t="s">
        <v>12687</v>
      </c>
      <c r="B6871" s="4" t="s">
        <v>3383</v>
      </c>
      <c r="C6871" s="4" t="s">
        <v>1052</v>
      </c>
      <c r="D6871" s="4" t="n">
        <v>10</v>
      </c>
      <c r="E6871" s="4" t="n">
        <v>205.71</v>
      </c>
      <c r="F6871" s="4" t="n">
        <v>2057.1</v>
      </c>
      <c r="G6871" s="4" t="n">
        <f aca="false">INDEX(Data_Products!$D$2:$D$33,MATCH(C6871,Data_Products!$A$2:$A$33,0))</f>
        <v>152.29</v>
      </c>
      <c r="H6871" s="4" t="str">
        <f aca="false">INDEX(Data_Products!$C$2:$C$33,MATCH(C6871,Data_Products!$A$2:$A$33,0))</f>
        <v>Roofing</v>
      </c>
      <c r="I6871" s="10" t="n">
        <f aca="false">D6871*(E6871-G6871)</f>
        <v>534.2</v>
      </c>
      <c r="J6871" s="11" t="n">
        <f aca="false">IFERROR(I6871/F6871,0)</f>
        <v>0.259685965679841</v>
      </c>
      <c r="K6871" s="4" t="str">
        <f aca="false">IFERROR(INDEX(Data_Orders!$F$2:$F$4727,MATCH(B6871,Data_Orders!$A$2:$A$4727,0)),"")</f>
        <v>Retail</v>
      </c>
      <c r="L6871" s="4" t="str">
        <f aca="false">IFERROR(INDEX(Data_Orders!$D$2:$D$4727,MATCH(B6871,Data_Orders!$A$2:$A$4727,0)),"")</f>
        <v>Birmingham South</v>
      </c>
    </row>
    <row r="6872" customFormat="false" ht="15" hidden="false" customHeight="false" outlineLevel="0" collapsed="false">
      <c r="A6872" s="4" t="s">
        <v>12688</v>
      </c>
      <c r="B6872" s="4" t="s">
        <v>3383</v>
      </c>
      <c r="C6872" s="4" t="s">
        <v>1075</v>
      </c>
      <c r="D6872" s="4" t="n">
        <v>3</v>
      </c>
      <c r="E6872" s="4" t="n">
        <v>98.61</v>
      </c>
      <c r="F6872" s="4" t="n">
        <v>295.83</v>
      </c>
      <c r="G6872" s="4" t="n">
        <f aca="false">INDEX(Data_Products!$D$2:$D$33,MATCH(C6872,Data_Products!$A$2:$A$33,0))</f>
        <v>74.84</v>
      </c>
      <c r="H6872" s="4" t="str">
        <f aca="false">INDEX(Data_Products!$C$2:$C$33,MATCH(C6872,Data_Products!$A$2:$A$33,0))</f>
        <v>Landscaping</v>
      </c>
      <c r="I6872" s="10" t="n">
        <f aca="false">D6872*(E6872-G6872)</f>
        <v>71.31</v>
      </c>
      <c r="J6872" s="11" t="n">
        <f aca="false">IFERROR(I6872/F6872,0)</f>
        <v>0.24105060338708</v>
      </c>
      <c r="K6872" s="4" t="str">
        <f aca="false">IFERROR(INDEX(Data_Orders!$F$2:$F$4727,MATCH(B6872,Data_Orders!$A$2:$A$4727,0)),"")</f>
        <v>Retail</v>
      </c>
      <c r="L6872" s="4" t="str">
        <f aca="false">IFERROR(INDEX(Data_Orders!$D$2:$D$4727,MATCH(B6872,Data_Orders!$A$2:$A$4727,0)),"")</f>
        <v>Birmingham South</v>
      </c>
    </row>
    <row r="6873" customFormat="false" ht="15" hidden="false" customHeight="false" outlineLevel="0" collapsed="false">
      <c r="A6873" s="4" t="s">
        <v>12689</v>
      </c>
      <c r="B6873" s="4" t="s">
        <v>3383</v>
      </c>
      <c r="C6873" s="4" t="s">
        <v>1039</v>
      </c>
      <c r="D6873" s="4" t="n">
        <v>20</v>
      </c>
      <c r="E6873" s="4" t="n">
        <v>160.41</v>
      </c>
      <c r="F6873" s="4" t="n">
        <v>3208.2</v>
      </c>
      <c r="G6873" s="4" t="n">
        <f aca="false">INDEX(Data_Products!$D$2:$D$33,MATCH(C6873,Data_Products!$A$2:$A$33,0))</f>
        <v>99.74</v>
      </c>
      <c r="H6873" s="4" t="str">
        <f aca="false">INDEX(Data_Products!$C$2:$C$33,MATCH(C6873,Data_Products!$A$2:$A$33,0))</f>
        <v>Insulation</v>
      </c>
      <c r="I6873" s="10" t="n">
        <f aca="false">D6873*(E6873-G6873)</f>
        <v>1213.4</v>
      </c>
      <c r="J6873" s="11" t="n">
        <f aca="false">IFERROR(I6873/F6873,0)</f>
        <v>0.378218315566361</v>
      </c>
      <c r="K6873" s="4" t="str">
        <f aca="false">IFERROR(INDEX(Data_Orders!$F$2:$F$4727,MATCH(B6873,Data_Orders!$A$2:$A$4727,0)),"")</f>
        <v>Retail</v>
      </c>
      <c r="L6873" s="4" t="str">
        <f aca="false">IFERROR(INDEX(Data_Orders!$D$2:$D$4727,MATCH(B6873,Data_Orders!$A$2:$A$4727,0)),"")</f>
        <v>Birmingham South</v>
      </c>
    </row>
    <row r="6874" customFormat="false" ht="15" hidden="false" customHeight="false" outlineLevel="0" collapsed="false">
      <c r="A6874" s="4" t="s">
        <v>12690</v>
      </c>
      <c r="B6874" s="4" t="s">
        <v>3384</v>
      </c>
      <c r="C6874" s="4" t="s">
        <v>1066</v>
      </c>
      <c r="D6874" s="4" t="n">
        <v>5</v>
      </c>
      <c r="E6874" s="4" t="n">
        <v>209.69</v>
      </c>
      <c r="F6874" s="4" t="n">
        <v>1048.45</v>
      </c>
      <c r="G6874" s="4" t="n">
        <f aca="false">INDEX(Data_Products!$D$2:$D$33,MATCH(C6874,Data_Products!$A$2:$A$33,0))</f>
        <v>144.38</v>
      </c>
      <c r="H6874" s="4" t="str">
        <f aca="false">INDEX(Data_Products!$C$2:$C$33,MATCH(C6874,Data_Products!$A$2:$A$33,0))</f>
        <v>Plumbing &amp; Drainage</v>
      </c>
      <c r="I6874" s="10" t="n">
        <f aca="false">D6874*(E6874-G6874)</f>
        <v>326.55</v>
      </c>
      <c r="J6874" s="11" t="n">
        <f aca="false">IFERROR(I6874/F6874,0)</f>
        <v>0.311459773952024</v>
      </c>
      <c r="K6874" s="4" t="str">
        <f aca="false">IFERROR(INDEX(Data_Orders!$F$2:$F$4727,MATCH(B6874,Data_Orders!$A$2:$A$4727,0)),"")</f>
        <v>Retail</v>
      </c>
      <c r="L6874" s="4" t="str">
        <f aca="false">IFERROR(INDEX(Data_Orders!$D$2:$D$4727,MATCH(B6874,Data_Orders!$A$2:$A$4727,0)),"")</f>
        <v>Rugby</v>
      </c>
    </row>
    <row r="6875" customFormat="false" ht="15" hidden="false" customHeight="false" outlineLevel="0" collapsed="false">
      <c r="A6875" s="4" t="s">
        <v>12691</v>
      </c>
      <c r="B6875" s="4" t="s">
        <v>3384</v>
      </c>
      <c r="C6875" s="4" t="s">
        <v>1026</v>
      </c>
      <c r="D6875" s="4" t="n">
        <v>10</v>
      </c>
      <c r="E6875" s="4" t="n">
        <v>184.05</v>
      </c>
      <c r="F6875" s="4" t="n">
        <v>1840.5</v>
      </c>
      <c r="G6875" s="4" t="n">
        <f aca="false">INDEX(Data_Products!$D$2:$D$33,MATCH(C6875,Data_Products!$A$2:$A$33,0))</f>
        <v>147.44</v>
      </c>
      <c r="H6875" s="4" t="str">
        <f aca="false">INDEX(Data_Products!$C$2:$C$33,MATCH(C6875,Data_Products!$A$2:$A$33,0))</f>
        <v>Cement &amp; Aggregates</v>
      </c>
      <c r="I6875" s="10" t="n">
        <f aca="false">D6875*(E6875-G6875)</f>
        <v>366.1</v>
      </c>
      <c r="J6875" s="11" t="n">
        <f aca="false">IFERROR(I6875/F6875,0)</f>
        <v>0.19891333876664</v>
      </c>
      <c r="K6875" s="4" t="str">
        <f aca="false">IFERROR(INDEX(Data_Orders!$F$2:$F$4727,MATCH(B6875,Data_Orders!$A$2:$A$4727,0)),"")</f>
        <v>Retail</v>
      </c>
      <c r="L6875" s="4" t="str">
        <f aca="false">IFERROR(INDEX(Data_Orders!$D$2:$D$4727,MATCH(B6875,Data_Orders!$A$2:$A$4727,0)),"")</f>
        <v>Rugby</v>
      </c>
    </row>
    <row r="6876" customFormat="false" ht="15" hidden="false" customHeight="false" outlineLevel="0" collapsed="false">
      <c r="A6876" s="4" t="s">
        <v>12692</v>
      </c>
      <c r="B6876" s="4" t="s">
        <v>3384</v>
      </c>
      <c r="C6876" s="4" t="s">
        <v>1073</v>
      </c>
      <c r="D6876" s="4" t="n">
        <v>15</v>
      </c>
      <c r="E6876" s="4" t="n">
        <v>231.05</v>
      </c>
      <c r="F6876" s="4" t="n">
        <v>3465.75</v>
      </c>
      <c r="G6876" s="4" t="n">
        <f aca="false">INDEX(Data_Products!$D$2:$D$33,MATCH(C6876,Data_Products!$A$2:$A$33,0))</f>
        <v>148.29</v>
      </c>
      <c r="H6876" s="4" t="str">
        <f aca="false">INDEX(Data_Products!$C$2:$C$33,MATCH(C6876,Data_Products!$A$2:$A$33,0))</f>
        <v>Landscaping</v>
      </c>
      <c r="I6876" s="10" t="n">
        <f aca="false">D6876*(E6876-G6876)</f>
        <v>1241.4</v>
      </c>
      <c r="J6876" s="11" t="n">
        <f aca="false">IFERROR(I6876/F6876,0)</f>
        <v>0.358190867777537</v>
      </c>
      <c r="K6876" s="4" t="str">
        <f aca="false">IFERROR(INDEX(Data_Orders!$F$2:$F$4727,MATCH(B6876,Data_Orders!$A$2:$A$4727,0)),"")</f>
        <v>Retail</v>
      </c>
      <c r="L6876" s="4" t="str">
        <f aca="false">IFERROR(INDEX(Data_Orders!$D$2:$D$4727,MATCH(B6876,Data_Orders!$A$2:$A$4727,0)),"")</f>
        <v>Rugby</v>
      </c>
    </row>
    <row r="6877" customFormat="false" ht="15" hidden="false" customHeight="false" outlineLevel="0" collapsed="false">
      <c r="A6877" s="4" t="s">
        <v>12693</v>
      </c>
      <c r="B6877" s="4" t="s">
        <v>3385</v>
      </c>
      <c r="C6877" s="4" t="s">
        <v>1057</v>
      </c>
      <c r="D6877" s="4" t="n">
        <v>18</v>
      </c>
      <c r="E6877" s="4" t="n">
        <v>176.81</v>
      </c>
      <c r="F6877" s="4" t="n">
        <v>3182.58</v>
      </c>
      <c r="G6877" s="4" t="n">
        <f aca="false">INDEX(Data_Products!$D$2:$D$33,MATCH(C6877,Data_Products!$A$2:$A$33,0))</f>
        <v>129.57</v>
      </c>
      <c r="H6877" s="4" t="str">
        <f aca="false">INDEX(Data_Products!$C$2:$C$33,MATCH(C6877,Data_Products!$A$2:$A$33,0))</f>
        <v>Roofing</v>
      </c>
      <c r="I6877" s="10" t="n">
        <f aca="false">D6877*(E6877-G6877)</f>
        <v>850.32</v>
      </c>
      <c r="J6877" s="11" t="n">
        <f aca="false">IFERROR(I6877/F6877,0)</f>
        <v>0.267179458175443</v>
      </c>
      <c r="K6877" s="4" t="str">
        <f aca="false">IFERROR(INDEX(Data_Orders!$F$2:$F$4727,MATCH(B6877,Data_Orders!$A$2:$A$4727,0)),"")</f>
        <v>Retail</v>
      </c>
      <c r="L6877" s="4" t="str">
        <f aca="false">IFERROR(INDEX(Data_Orders!$D$2:$D$4727,MATCH(B6877,Data_Orders!$A$2:$A$4727,0)),"")</f>
        <v>Rugby</v>
      </c>
    </row>
    <row r="6878" customFormat="false" ht="15" hidden="false" customHeight="false" outlineLevel="0" collapsed="false">
      <c r="A6878" s="4" t="s">
        <v>12694</v>
      </c>
      <c r="B6878" s="4" t="s">
        <v>3385</v>
      </c>
      <c r="C6878" s="4" t="s">
        <v>1013</v>
      </c>
      <c r="D6878" s="4" t="n">
        <v>8</v>
      </c>
      <c r="E6878" s="4" t="n">
        <v>240.92</v>
      </c>
      <c r="F6878" s="4" t="n">
        <v>1927.36</v>
      </c>
      <c r="G6878" s="4" t="n">
        <f aca="false">INDEX(Data_Products!$D$2:$D$33,MATCH(C6878,Data_Products!$A$2:$A$33,0))</f>
        <v>168.32</v>
      </c>
      <c r="H6878" s="4" t="str">
        <f aca="false">INDEX(Data_Products!$C$2:$C$33,MATCH(C6878,Data_Products!$A$2:$A$33,0))</f>
        <v>Timber</v>
      </c>
      <c r="I6878" s="10" t="n">
        <f aca="false">D6878*(E6878-G6878)</f>
        <v>580.8</v>
      </c>
      <c r="J6878" s="11" t="n">
        <f aca="false">IFERROR(I6878/F6878,0)</f>
        <v>0.301344844761747</v>
      </c>
      <c r="K6878" s="4" t="str">
        <f aca="false">IFERROR(INDEX(Data_Orders!$F$2:$F$4727,MATCH(B6878,Data_Orders!$A$2:$A$4727,0)),"")</f>
        <v>Retail</v>
      </c>
      <c r="L6878" s="4" t="str">
        <f aca="false">IFERROR(INDEX(Data_Orders!$D$2:$D$4727,MATCH(B6878,Data_Orders!$A$2:$A$4727,0)),"")</f>
        <v>Rugby</v>
      </c>
    </row>
    <row r="6879" customFormat="false" ht="15" hidden="false" customHeight="false" outlineLevel="0" collapsed="false">
      <c r="A6879" s="4" t="s">
        <v>12695</v>
      </c>
      <c r="B6879" s="4" t="s">
        <v>3385</v>
      </c>
      <c r="C6879" s="4" t="s">
        <v>1035</v>
      </c>
      <c r="D6879" s="4" t="n">
        <v>8</v>
      </c>
      <c r="E6879" s="4" t="n">
        <v>165.07</v>
      </c>
      <c r="F6879" s="4" t="n">
        <v>1320.56</v>
      </c>
      <c r="G6879" s="4" t="n">
        <f aca="false">INDEX(Data_Products!$D$2:$D$33,MATCH(C6879,Data_Products!$A$2:$A$33,0))</f>
        <v>134.65</v>
      </c>
      <c r="H6879" s="4" t="str">
        <f aca="false">INDEX(Data_Products!$C$2:$C$33,MATCH(C6879,Data_Products!$A$2:$A$33,0))</f>
        <v>Insulation</v>
      </c>
      <c r="I6879" s="10" t="n">
        <f aca="false">D6879*(E6879-G6879)</f>
        <v>243.36</v>
      </c>
      <c r="J6879" s="11" t="n">
        <f aca="false">IFERROR(I6879/F6879,0)</f>
        <v>0.184285454655601</v>
      </c>
      <c r="K6879" s="4" t="str">
        <f aca="false">IFERROR(INDEX(Data_Orders!$F$2:$F$4727,MATCH(B6879,Data_Orders!$A$2:$A$4727,0)),"")</f>
        <v>Retail</v>
      </c>
      <c r="L6879" s="4" t="str">
        <f aca="false">IFERROR(INDEX(Data_Orders!$D$2:$D$4727,MATCH(B6879,Data_Orders!$A$2:$A$4727,0)),"")</f>
        <v>Rugby</v>
      </c>
    </row>
    <row r="6880" customFormat="false" ht="15" hidden="false" customHeight="false" outlineLevel="0" collapsed="false">
      <c r="A6880" s="4" t="s">
        <v>12696</v>
      </c>
      <c r="B6880" s="4" t="s">
        <v>3386</v>
      </c>
      <c r="C6880" s="4" t="s">
        <v>1070</v>
      </c>
      <c r="D6880" s="4" t="n">
        <v>16</v>
      </c>
      <c r="E6880" s="4" t="n">
        <v>230.32</v>
      </c>
      <c r="F6880" s="4" t="n">
        <v>3685.12</v>
      </c>
      <c r="G6880" s="4" t="n">
        <f aca="false">INDEX(Data_Products!$D$2:$D$33,MATCH(C6880,Data_Products!$A$2:$A$33,0))</f>
        <v>161.64</v>
      </c>
      <c r="H6880" s="4" t="str">
        <f aca="false">INDEX(Data_Products!$C$2:$C$33,MATCH(C6880,Data_Products!$A$2:$A$33,0))</f>
        <v>Landscaping</v>
      </c>
      <c r="I6880" s="10" t="n">
        <f aca="false">D6880*(E6880-G6880)</f>
        <v>1098.88</v>
      </c>
      <c r="J6880" s="11" t="n">
        <f aca="false">IFERROR(I6880/F6880,0)</f>
        <v>0.298193817297673</v>
      </c>
      <c r="K6880" s="4" t="str">
        <f aca="false">IFERROR(INDEX(Data_Orders!$F$2:$F$4727,MATCH(B6880,Data_Orders!$A$2:$A$4727,0)),"")</f>
        <v>Retail</v>
      </c>
      <c r="L6880" s="4" t="str">
        <f aca="false">IFERROR(INDEX(Data_Orders!$D$2:$D$4727,MATCH(B6880,Data_Orders!$A$2:$A$4727,0)),"")</f>
        <v>Northampton</v>
      </c>
    </row>
    <row r="6881" customFormat="false" ht="15" hidden="false" customHeight="false" outlineLevel="0" collapsed="false">
      <c r="A6881" s="4" t="s">
        <v>12697</v>
      </c>
      <c r="B6881" s="4" t="s">
        <v>3386</v>
      </c>
      <c r="C6881" s="4" t="s">
        <v>1057</v>
      </c>
      <c r="D6881" s="4" t="n">
        <v>13</v>
      </c>
      <c r="E6881" s="4" t="n">
        <v>176.81</v>
      </c>
      <c r="F6881" s="4" t="n">
        <v>2298.53</v>
      </c>
      <c r="G6881" s="4" t="n">
        <f aca="false">INDEX(Data_Products!$D$2:$D$33,MATCH(C6881,Data_Products!$A$2:$A$33,0))</f>
        <v>129.57</v>
      </c>
      <c r="H6881" s="4" t="str">
        <f aca="false">INDEX(Data_Products!$C$2:$C$33,MATCH(C6881,Data_Products!$A$2:$A$33,0))</f>
        <v>Roofing</v>
      </c>
      <c r="I6881" s="10" t="n">
        <f aca="false">D6881*(E6881-G6881)</f>
        <v>614.12</v>
      </c>
      <c r="J6881" s="11" t="n">
        <f aca="false">IFERROR(I6881/F6881,0)</f>
        <v>0.267179458175443</v>
      </c>
      <c r="K6881" s="4" t="str">
        <f aca="false">IFERROR(INDEX(Data_Orders!$F$2:$F$4727,MATCH(B6881,Data_Orders!$A$2:$A$4727,0)),"")</f>
        <v>Retail</v>
      </c>
      <c r="L6881" s="4" t="str">
        <f aca="false">IFERROR(INDEX(Data_Orders!$D$2:$D$4727,MATCH(B6881,Data_Orders!$A$2:$A$4727,0)),"")</f>
        <v>Northampton</v>
      </c>
    </row>
    <row r="6882" customFormat="false" ht="15" hidden="false" customHeight="false" outlineLevel="0" collapsed="false">
      <c r="A6882" s="4" t="s">
        <v>12698</v>
      </c>
      <c r="B6882" s="4" t="s">
        <v>3386</v>
      </c>
      <c r="C6882" s="4" t="s">
        <v>1046</v>
      </c>
      <c r="D6882" s="4" t="n">
        <v>1</v>
      </c>
      <c r="E6882" s="4" t="n">
        <v>154.02</v>
      </c>
      <c r="F6882" s="4" t="n">
        <v>154.02</v>
      </c>
      <c r="G6882" s="4" t="n">
        <f aca="false">INDEX(Data_Products!$D$2:$D$33,MATCH(C6882,Data_Products!$A$2:$A$33,0))</f>
        <v>102.1</v>
      </c>
      <c r="H6882" s="4" t="str">
        <f aca="false">INDEX(Data_Products!$C$2:$C$33,MATCH(C6882,Data_Products!$A$2:$A$33,0))</f>
        <v>Tools &amp; Fixings</v>
      </c>
      <c r="I6882" s="10" t="n">
        <f aca="false">D6882*(E6882-G6882)</f>
        <v>51.92</v>
      </c>
      <c r="J6882" s="11" t="n">
        <f aca="false">IFERROR(I6882/F6882,0)</f>
        <v>0.337099078041813</v>
      </c>
      <c r="K6882" s="4" t="str">
        <f aca="false">IFERROR(INDEX(Data_Orders!$F$2:$F$4727,MATCH(B6882,Data_Orders!$A$2:$A$4727,0)),"")</f>
        <v>Retail</v>
      </c>
      <c r="L6882" s="4" t="str">
        <f aca="false">IFERROR(INDEX(Data_Orders!$D$2:$D$4727,MATCH(B6882,Data_Orders!$A$2:$A$4727,0)),"")</f>
        <v>Northampton</v>
      </c>
    </row>
    <row r="6883" customFormat="false" ht="15" hidden="false" customHeight="false" outlineLevel="0" collapsed="false">
      <c r="A6883" s="4" t="s">
        <v>12699</v>
      </c>
      <c r="B6883" s="4" t="s">
        <v>3387</v>
      </c>
      <c r="C6883" s="4" t="s">
        <v>1035</v>
      </c>
      <c r="D6883" s="4" t="n">
        <v>13</v>
      </c>
      <c r="E6883" s="4" t="n">
        <v>165.07</v>
      </c>
      <c r="F6883" s="4" t="n">
        <v>2145.91</v>
      </c>
      <c r="G6883" s="4" t="n">
        <f aca="false">INDEX(Data_Products!$D$2:$D$33,MATCH(C6883,Data_Products!$A$2:$A$33,0))</f>
        <v>134.65</v>
      </c>
      <c r="H6883" s="4" t="str">
        <f aca="false">INDEX(Data_Products!$C$2:$C$33,MATCH(C6883,Data_Products!$A$2:$A$33,0))</f>
        <v>Insulation</v>
      </c>
      <c r="I6883" s="10" t="n">
        <f aca="false">D6883*(E6883-G6883)</f>
        <v>395.46</v>
      </c>
      <c r="J6883" s="11" t="n">
        <f aca="false">IFERROR(I6883/F6883,0)</f>
        <v>0.184285454655601</v>
      </c>
      <c r="K6883" s="4" t="str">
        <f aca="false">IFERROR(INDEX(Data_Orders!$F$2:$F$4727,MATCH(B6883,Data_Orders!$A$2:$A$4727,0)),"")</f>
        <v>Retail</v>
      </c>
      <c r="L6883" s="4" t="str">
        <f aca="false">IFERROR(INDEX(Data_Orders!$D$2:$D$4727,MATCH(B6883,Data_Orders!$A$2:$A$4727,0)),"")</f>
        <v>Northampton</v>
      </c>
    </row>
    <row r="6884" customFormat="false" ht="15" hidden="false" customHeight="false" outlineLevel="0" collapsed="false">
      <c r="A6884" s="4" t="s">
        <v>12700</v>
      </c>
      <c r="B6884" s="4" t="s">
        <v>3387</v>
      </c>
      <c r="C6884" s="4" t="s">
        <v>1070</v>
      </c>
      <c r="D6884" s="4" t="n">
        <v>19</v>
      </c>
      <c r="E6884" s="4" t="n">
        <v>230.32</v>
      </c>
      <c r="F6884" s="4" t="n">
        <v>4376.08</v>
      </c>
      <c r="G6884" s="4" t="n">
        <f aca="false">INDEX(Data_Products!$D$2:$D$33,MATCH(C6884,Data_Products!$A$2:$A$33,0))</f>
        <v>161.64</v>
      </c>
      <c r="H6884" s="4" t="str">
        <f aca="false">INDEX(Data_Products!$C$2:$C$33,MATCH(C6884,Data_Products!$A$2:$A$33,0))</f>
        <v>Landscaping</v>
      </c>
      <c r="I6884" s="10" t="n">
        <f aca="false">D6884*(E6884-G6884)</f>
        <v>1304.92</v>
      </c>
      <c r="J6884" s="11" t="n">
        <f aca="false">IFERROR(I6884/F6884,0)</f>
        <v>0.298193817297673</v>
      </c>
      <c r="K6884" s="4" t="str">
        <f aca="false">IFERROR(INDEX(Data_Orders!$F$2:$F$4727,MATCH(B6884,Data_Orders!$A$2:$A$4727,0)),"")</f>
        <v>Retail</v>
      </c>
      <c r="L6884" s="4" t="str">
        <f aca="false">IFERROR(INDEX(Data_Orders!$D$2:$D$4727,MATCH(B6884,Data_Orders!$A$2:$A$4727,0)),"")</f>
        <v>Northampton</v>
      </c>
    </row>
    <row r="6885" customFormat="false" ht="15" hidden="false" customHeight="false" outlineLevel="0" collapsed="false">
      <c r="A6885" s="4" t="s">
        <v>12701</v>
      </c>
      <c r="B6885" s="4" t="s">
        <v>3387</v>
      </c>
      <c r="C6885" s="4" t="s">
        <v>1041</v>
      </c>
      <c r="D6885" s="4" t="n">
        <v>9</v>
      </c>
      <c r="E6885" s="4" t="n">
        <v>242.75</v>
      </c>
      <c r="F6885" s="4" t="n">
        <v>2184.75</v>
      </c>
      <c r="G6885" s="4" t="n">
        <f aca="false">INDEX(Data_Products!$D$2:$D$33,MATCH(C6885,Data_Products!$A$2:$A$33,0))</f>
        <v>142.94</v>
      </c>
      <c r="H6885" s="4" t="str">
        <f aca="false">INDEX(Data_Products!$C$2:$C$33,MATCH(C6885,Data_Products!$A$2:$A$33,0))</f>
        <v>Tools &amp; Fixings</v>
      </c>
      <c r="I6885" s="10" t="n">
        <f aca="false">D6885*(E6885-G6885)</f>
        <v>898.29</v>
      </c>
      <c r="J6885" s="11" t="n">
        <f aca="false">IFERROR(I6885/F6885,0)</f>
        <v>0.411163748712667</v>
      </c>
      <c r="K6885" s="4" t="str">
        <f aca="false">IFERROR(INDEX(Data_Orders!$F$2:$F$4727,MATCH(B6885,Data_Orders!$A$2:$A$4727,0)),"")</f>
        <v>Retail</v>
      </c>
      <c r="L6885" s="4" t="str">
        <f aca="false">IFERROR(INDEX(Data_Orders!$D$2:$D$4727,MATCH(B6885,Data_Orders!$A$2:$A$4727,0)),"")</f>
        <v>Northampton</v>
      </c>
    </row>
    <row r="6886" customFormat="false" ht="15" hidden="false" customHeight="false" outlineLevel="0" collapsed="false">
      <c r="A6886" s="4" t="s">
        <v>12702</v>
      </c>
      <c r="B6886" s="4" t="s">
        <v>3388</v>
      </c>
      <c r="C6886" s="4" t="s">
        <v>1066</v>
      </c>
      <c r="D6886" s="4" t="n">
        <v>19</v>
      </c>
      <c r="E6886" s="4" t="n">
        <v>209.69</v>
      </c>
      <c r="F6886" s="4" t="n">
        <v>3984.11</v>
      </c>
      <c r="G6886" s="4" t="n">
        <f aca="false">INDEX(Data_Products!$D$2:$D$33,MATCH(C6886,Data_Products!$A$2:$A$33,0))</f>
        <v>144.38</v>
      </c>
      <c r="H6886" s="4" t="str">
        <f aca="false">INDEX(Data_Products!$C$2:$C$33,MATCH(C6886,Data_Products!$A$2:$A$33,0))</f>
        <v>Plumbing &amp; Drainage</v>
      </c>
      <c r="I6886" s="10" t="n">
        <f aca="false">D6886*(E6886-G6886)</f>
        <v>1240.89</v>
      </c>
      <c r="J6886" s="11" t="n">
        <f aca="false">IFERROR(I6886/F6886,0)</f>
        <v>0.311459773952024</v>
      </c>
      <c r="K6886" s="4" t="str">
        <f aca="false">IFERROR(INDEX(Data_Orders!$F$2:$F$4727,MATCH(B6886,Data_Orders!$A$2:$A$4727,0)),"")</f>
        <v>Retail</v>
      </c>
      <c r="L6886" s="4" t="str">
        <f aca="false">IFERROR(INDEX(Data_Orders!$D$2:$D$4727,MATCH(B6886,Data_Orders!$A$2:$A$4727,0)),"")</f>
        <v>Northampton</v>
      </c>
    </row>
    <row r="6887" customFormat="false" ht="15" hidden="false" customHeight="false" outlineLevel="0" collapsed="false">
      <c r="A6887" s="4" t="s">
        <v>12703</v>
      </c>
      <c r="B6887" s="4" t="s">
        <v>3388</v>
      </c>
      <c r="C6887" s="4" t="s">
        <v>1041</v>
      </c>
      <c r="D6887" s="4" t="n">
        <v>9</v>
      </c>
      <c r="E6887" s="4" t="n">
        <v>242.75</v>
      </c>
      <c r="F6887" s="4" t="n">
        <v>2184.75</v>
      </c>
      <c r="G6887" s="4" t="n">
        <f aca="false">INDEX(Data_Products!$D$2:$D$33,MATCH(C6887,Data_Products!$A$2:$A$33,0))</f>
        <v>142.94</v>
      </c>
      <c r="H6887" s="4" t="str">
        <f aca="false">INDEX(Data_Products!$C$2:$C$33,MATCH(C6887,Data_Products!$A$2:$A$33,0))</f>
        <v>Tools &amp; Fixings</v>
      </c>
      <c r="I6887" s="10" t="n">
        <f aca="false">D6887*(E6887-G6887)</f>
        <v>898.29</v>
      </c>
      <c r="J6887" s="11" t="n">
        <f aca="false">IFERROR(I6887/F6887,0)</f>
        <v>0.411163748712667</v>
      </c>
      <c r="K6887" s="4" t="str">
        <f aca="false">IFERROR(INDEX(Data_Orders!$F$2:$F$4727,MATCH(B6887,Data_Orders!$A$2:$A$4727,0)),"")</f>
        <v>Retail</v>
      </c>
      <c r="L6887" s="4" t="str">
        <f aca="false">IFERROR(INDEX(Data_Orders!$D$2:$D$4727,MATCH(B6887,Data_Orders!$A$2:$A$4727,0)),"")</f>
        <v>Northampton</v>
      </c>
    </row>
    <row r="6888" customFormat="false" ht="15" hidden="false" customHeight="false" outlineLevel="0" collapsed="false">
      <c r="A6888" s="4" t="s">
        <v>12704</v>
      </c>
      <c r="B6888" s="4" t="s">
        <v>3388</v>
      </c>
      <c r="C6888" s="4" t="s">
        <v>1037</v>
      </c>
      <c r="D6888" s="4" t="n">
        <v>11</v>
      </c>
      <c r="E6888" s="4" t="n">
        <v>90.97</v>
      </c>
      <c r="F6888" s="4" t="n">
        <v>1000.67</v>
      </c>
      <c r="G6888" s="4" t="n">
        <f aca="false">INDEX(Data_Products!$D$2:$D$33,MATCH(C6888,Data_Products!$A$2:$A$33,0))</f>
        <v>73.81</v>
      </c>
      <c r="H6888" s="4" t="str">
        <f aca="false">INDEX(Data_Products!$C$2:$C$33,MATCH(C6888,Data_Products!$A$2:$A$33,0))</f>
        <v>Insulation</v>
      </c>
      <c r="I6888" s="10" t="n">
        <f aca="false">D6888*(E6888-G6888)</f>
        <v>188.76</v>
      </c>
      <c r="J6888" s="11" t="n">
        <f aca="false">IFERROR(I6888/F6888,0)</f>
        <v>0.18863361547763</v>
      </c>
      <c r="K6888" s="4" t="str">
        <f aca="false">IFERROR(INDEX(Data_Orders!$F$2:$F$4727,MATCH(B6888,Data_Orders!$A$2:$A$4727,0)),"")</f>
        <v>Retail</v>
      </c>
      <c r="L6888" s="4" t="str">
        <f aca="false">IFERROR(INDEX(Data_Orders!$D$2:$D$4727,MATCH(B6888,Data_Orders!$A$2:$A$4727,0)),"")</f>
        <v>Northampton</v>
      </c>
    </row>
    <row r="6889" customFormat="false" ht="15" hidden="false" customHeight="false" outlineLevel="0" collapsed="false">
      <c r="A6889" s="4" t="s">
        <v>12705</v>
      </c>
      <c r="B6889" s="4" t="s">
        <v>3389</v>
      </c>
      <c r="C6889" s="4" t="s">
        <v>1077</v>
      </c>
      <c r="D6889" s="4" t="n">
        <v>12</v>
      </c>
      <c r="E6889" s="4" t="n">
        <v>46.61</v>
      </c>
      <c r="F6889" s="4" t="n">
        <v>559.32</v>
      </c>
      <c r="G6889" s="4" t="n">
        <f aca="false">INDEX(Data_Products!$D$2:$D$33,MATCH(C6889,Data_Products!$A$2:$A$33,0))</f>
        <v>36.87</v>
      </c>
      <c r="H6889" s="4" t="str">
        <f aca="false">INDEX(Data_Products!$C$2:$C$33,MATCH(C6889,Data_Products!$A$2:$A$33,0))</f>
        <v>Landscaping</v>
      </c>
      <c r="I6889" s="10" t="n">
        <f aca="false">D6889*(E6889-G6889)</f>
        <v>116.88</v>
      </c>
      <c r="J6889" s="11" t="n">
        <f aca="false">IFERROR(I6889/F6889,0)</f>
        <v>0.208968032611028</v>
      </c>
      <c r="K6889" s="4" t="str">
        <f aca="false">IFERROR(INDEX(Data_Orders!$F$2:$F$4727,MATCH(B6889,Data_Orders!$A$2:$A$4727,0)),"")</f>
        <v>Retail</v>
      </c>
      <c r="L6889" s="4" t="str">
        <f aca="false">IFERROR(INDEX(Data_Orders!$D$2:$D$4727,MATCH(B6889,Data_Orders!$A$2:$A$4727,0)),"")</f>
        <v>Northampton</v>
      </c>
    </row>
    <row r="6890" customFormat="false" ht="15" hidden="false" customHeight="false" outlineLevel="0" collapsed="false">
      <c r="A6890" s="4" t="s">
        <v>12706</v>
      </c>
      <c r="B6890" s="4" t="s">
        <v>3389</v>
      </c>
      <c r="C6890" s="4" t="s">
        <v>1026</v>
      </c>
      <c r="D6890" s="4" t="n">
        <v>19</v>
      </c>
      <c r="E6890" s="4" t="n">
        <v>184.05</v>
      </c>
      <c r="F6890" s="4" t="n">
        <v>3496.95</v>
      </c>
      <c r="G6890" s="4" t="n">
        <f aca="false">INDEX(Data_Products!$D$2:$D$33,MATCH(C6890,Data_Products!$A$2:$A$33,0))</f>
        <v>147.44</v>
      </c>
      <c r="H6890" s="4" t="str">
        <f aca="false">INDEX(Data_Products!$C$2:$C$33,MATCH(C6890,Data_Products!$A$2:$A$33,0))</f>
        <v>Cement &amp; Aggregates</v>
      </c>
      <c r="I6890" s="10" t="n">
        <f aca="false">D6890*(E6890-G6890)</f>
        <v>695.59</v>
      </c>
      <c r="J6890" s="11" t="n">
        <f aca="false">IFERROR(I6890/F6890,0)</f>
        <v>0.19891333876664</v>
      </c>
      <c r="K6890" s="4" t="str">
        <f aca="false">IFERROR(INDEX(Data_Orders!$F$2:$F$4727,MATCH(B6890,Data_Orders!$A$2:$A$4727,0)),"")</f>
        <v>Retail</v>
      </c>
      <c r="L6890" s="4" t="str">
        <f aca="false">IFERROR(INDEX(Data_Orders!$D$2:$D$4727,MATCH(B6890,Data_Orders!$A$2:$A$4727,0)),"")</f>
        <v>Northampton</v>
      </c>
    </row>
    <row r="6891" customFormat="false" ht="15" hidden="false" customHeight="false" outlineLevel="0" collapsed="false">
      <c r="A6891" s="4" t="s">
        <v>12707</v>
      </c>
      <c r="B6891" s="4" t="s">
        <v>3389</v>
      </c>
      <c r="C6891" s="4" t="s">
        <v>1039</v>
      </c>
      <c r="D6891" s="4" t="n">
        <v>16</v>
      </c>
      <c r="E6891" s="4" t="n">
        <v>160.41</v>
      </c>
      <c r="F6891" s="4" t="n">
        <v>2566.56</v>
      </c>
      <c r="G6891" s="4" t="n">
        <f aca="false">INDEX(Data_Products!$D$2:$D$33,MATCH(C6891,Data_Products!$A$2:$A$33,0))</f>
        <v>99.74</v>
      </c>
      <c r="H6891" s="4" t="str">
        <f aca="false">INDEX(Data_Products!$C$2:$C$33,MATCH(C6891,Data_Products!$A$2:$A$33,0))</f>
        <v>Insulation</v>
      </c>
      <c r="I6891" s="10" t="n">
        <f aca="false">D6891*(E6891-G6891)</f>
        <v>970.72</v>
      </c>
      <c r="J6891" s="11" t="n">
        <f aca="false">IFERROR(I6891/F6891,0)</f>
        <v>0.378218315566361</v>
      </c>
      <c r="K6891" s="4" t="str">
        <f aca="false">IFERROR(INDEX(Data_Orders!$F$2:$F$4727,MATCH(B6891,Data_Orders!$A$2:$A$4727,0)),"")</f>
        <v>Retail</v>
      </c>
      <c r="L6891" s="4" t="str">
        <f aca="false">IFERROR(INDEX(Data_Orders!$D$2:$D$4727,MATCH(B6891,Data_Orders!$A$2:$A$4727,0)),"")</f>
        <v>Northampton</v>
      </c>
    </row>
    <row r="6892" customFormat="false" ht="15" hidden="false" customHeight="false" outlineLevel="0" collapsed="false">
      <c r="A6892" s="4" t="s">
        <v>12708</v>
      </c>
      <c r="B6892" s="4" t="s">
        <v>3390</v>
      </c>
      <c r="C6892" s="4" t="s">
        <v>1037</v>
      </c>
      <c r="D6892" s="4" t="n">
        <v>20</v>
      </c>
      <c r="E6892" s="4" t="n">
        <v>90.97</v>
      </c>
      <c r="F6892" s="4" t="n">
        <v>1819.4</v>
      </c>
      <c r="G6892" s="4" t="n">
        <f aca="false">INDEX(Data_Products!$D$2:$D$33,MATCH(C6892,Data_Products!$A$2:$A$33,0))</f>
        <v>73.81</v>
      </c>
      <c r="H6892" s="4" t="str">
        <f aca="false">INDEX(Data_Products!$C$2:$C$33,MATCH(C6892,Data_Products!$A$2:$A$33,0))</f>
        <v>Insulation</v>
      </c>
      <c r="I6892" s="10" t="n">
        <f aca="false">D6892*(E6892-G6892)</f>
        <v>343.2</v>
      </c>
      <c r="J6892" s="11" t="n">
        <f aca="false">IFERROR(I6892/F6892,0)</f>
        <v>0.18863361547763</v>
      </c>
      <c r="K6892" s="4" t="str">
        <f aca="false">IFERROR(INDEX(Data_Orders!$F$2:$F$4727,MATCH(B6892,Data_Orders!$A$2:$A$4727,0)),"")</f>
        <v>Retail</v>
      </c>
      <c r="L6892" s="4" t="str">
        <f aca="false">IFERROR(INDEX(Data_Orders!$D$2:$D$4727,MATCH(B6892,Data_Orders!$A$2:$A$4727,0)),"")</f>
        <v>Northampton</v>
      </c>
    </row>
    <row r="6893" customFormat="false" ht="15" hidden="false" customHeight="false" outlineLevel="0" collapsed="false">
      <c r="A6893" s="4" t="s">
        <v>12709</v>
      </c>
      <c r="B6893" s="4" t="s">
        <v>3390</v>
      </c>
      <c r="C6893" s="4" t="s">
        <v>1075</v>
      </c>
      <c r="D6893" s="4" t="n">
        <v>17</v>
      </c>
      <c r="E6893" s="4" t="n">
        <v>98.61</v>
      </c>
      <c r="F6893" s="4" t="n">
        <v>1676.37</v>
      </c>
      <c r="G6893" s="4" t="n">
        <f aca="false">INDEX(Data_Products!$D$2:$D$33,MATCH(C6893,Data_Products!$A$2:$A$33,0))</f>
        <v>74.84</v>
      </c>
      <c r="H6893" s="4" t="str">
        <f aca="false">INDEX(Data_Products!$C$2:$C$33,MATCH(C6893,Data_Products!$A$2:$A$33,0))</f>
        <v>Landscaping</v>
      </c>
      <c r="I6893" s="10" t="n">
        <f aca="false">D6893*(E6893-G6893)</f>
        <v>404.09</v>
      </c>
      <c r="J6893" s="11" t="n">
        <f aca="false">IFERROR(I6893/F6893,0)</f>
        <v>0.24105060338708</v>
      </c>
      <c r="K6893" s="4" t="str">
        <f aca="false">IFERROR(INDEX(Data_Orders!$F$2:$F$4727,MATCH(B6893,Data_Orders!$A$2:$A$4727,0)),"")</f>
        <v>Retail</v>
      </c>
      <c r="L6893" s="4" t="str">
        <f aca="false">IFERROR(INDEX(Data_Orders!$D$2:$D$4727,MATCH(B6893,Data_Orders!$A$2:$A$4727,0)),"")</f>
        <v>Northampton</v>
      </c>
    </row>
    <row r="6894" customFormat="false" ht="15" hidden="false" customHeight="false" outlineLevel="0" collapsed="false">
      <c r="A6894" s="4" t="s">
        <v>12710</v>
      </c>
      <c r="B6894" s="4" t="s">
        <v>3390</v>
      </c>
      <c r="C6894" s="4" t="s">
        <v>1061</v>
      </c>
      <c r="D6894" s="4" t="n">
        <v>13</v>
      </c>
      <c r="E6894" s="4" t="n">
        <v>145.57</v>
      </c>
      <c r="F6894" s="4" t="n">
        <v>1892.41</v>
      </c>
      <c r="G6894" s="4" t="n">
        <f aca="false">INDEX(Data_Products!$D$2:$D$33,MATCH(C6894,Data_Products!$A$2:$A$33,0))</f>
        <v>119.29</v>
      </c>
      <c r="H6894" s="4" t="str">
        <f aca="false">INDEX(Data_Products!$C$2:$C$33,MATCH(C6894,Data_Products!$A$2:$A$33,0))</f>
        <v>Plumbing &amp; Drainage</v>
      </c>
      <c r="I6894" s="10" t="n">
        <f aca="false">D6894*(E6894-G6894)</f>
        <v>341.64</v>
      </c>
      <c r="J6894" s="11" t="n">
        <f aca="false">IFERROR(I6894/F6894,0)</f>
        <v>0.180531702960775</v>
      </c>
      <c r="K6894" s="4" t="str">
        <f aca="false">IFERROR(INDEX(Data_Orders!$F$2:$F$4727,MATCH(B6894,Data_Orders!$A$2:$A$4727,0)),"")</f>
        <v>Retail</v>
      </c>
      <c r="L6894" s="4" t="str">
        <f aca="false">IFERROR(INDEX(Data_Orders!$D$2:$D$4727,MATCH(B6894,Data_Orders!$A$2:$A$4727,0)),"")</f>
        <v>Northampton</v>
      </c>
    </row>
    <row r="6895" customFormat="false" ht="15" hidden="false" customHeight="false" outlineLevel="0" collapsed="false">
      <c r="A6895" s="4" t="s">
        <v>12711</v>
      </c>
      <c r="B6895" s="4" t="s">
        <v>3391</v>
      </c>
      <c r="C6895" s="4" t="s">
        <v>1039</v>
      </c>
      <c r="D6895" s="4" t="n">
        <v>7</v>
      </c>
      <c r="E6895" s="4" t="n">
        <v>160.41</v>
      </c>
      <c r="F6895" s="4" t="n">
        <v>1122.87</v>
      </c>
      <c r="G6895" s="4" t="n">
        <f aca="false">INDEX(Data_Products!$D$2:$D$33,MATCH(C6895,Data_Products!$A$2:$A$33,0))</f>
        <v>99.74</v>
      </c>
      <c r="H6895" s="4" t="str">
        <f aca="false">INDEX(Data_Products!$C$2:$C$33,MATCH(C6895,Data_Products!$A$2:$A$33,0))</f>
        <v>Insulation</v>
      </c>
      <c r="I6895" s="10" t="n">
        <f aca="false">D6895*(E6895-G6895)</f>
        <v>424.69</v>
      </c>
      <c r="J6895" s="11" t="n">
        <f aca="false">IFERROR(I6895/F6895,0)</f>
        <v>0.378218315566361</v>
      </c>
      <c r="K6895" s="4" t="str">
        <f aca="false">IFERROR(INDEX(Data_Orders!$F$2:$F$4727,MATCH(B6895,Data_Orders!$A$2:$A$4727,0)),"")</f>
        <v>Retail</v>
      </c>
      <c r="L6895" s="4" t="str">
        <f aca="false">IFERROR(INDEX(Data_Orders!$D$2:$D$4727,MATCH(B6895,Data_Orders!$A$2:$A$4727,0)),"")</f>
        <v>Northampton</v>
      </c>
    </row>
    <row r="6896" customFormat="false" ht="15" hidden="false" customHeight="false" outlineLevel="0" collapsed="false">
      <c r="A6896" s="4" t="s">
        <v>12712</v>
      </c>
      <c r="B6896" s="4" t="s">
        <v>3392</v>
      </c>
      <c r="C6896" s="4" t="s">
        <v>1048</v>
      </c>
      <c r="D6896" s="4" t="n">
        <v>1</v>
      </c>
      <c r="E6896" s="4" t="n">
        <v>112.72</v>
      </c>
      <c r="F6896" s="4" t="n">
        <v>112.72</v>
      </c>
      <c r="G6896" s="4" t="n">
        <f aca="false">INDEX(Data_Products!$D$2:$D$33,MATCH(C6896,Data_Products!$A$2:$A$33,0))</f>
        <v>83.21</v>
      </c>
      <c r="H6896" s="4" t="str">
        <f aca="false">INDEX(Data_Products!$C$2:$C$33,MATCH(C6896,Data_Products!$A$2:$A$33,0))</f>
        <v>Tools &amp; Fixings</v>
      </c>
      <c r="I6896" s="10" t="n">
        <f aca="false">D6896*(E6896-G6896)</f>
        <v>29.51</v>
      </c>
      <c r="J6896" s="11" t="n">
        <f aca="false">IFERROR(I6896/F6896,0)</f>
        <v>0.261799148332151</v>
      </c>
      <c r="K6896" s="4" t="str">
        <f aca="false">IFERROR(INDEX(Data_Orders!$F$2:$F$4727,MATCH(B6896,Data_Orders!$A$2:$A$4727,0)),"")</f>
        <v>Trade Account</v>
      </c>
      <c r="L6896" s="4" t="str">
        <f aca="false">IFERROR(INDEX(Data_Orders!$D$2:$D$4727,MATCH(B6896,Data_Orders!$A$2:$A$4727,0)),"")</f>
        <v>Northampton</v>
      </c>
    </row>
    <row r="6897" customFormat="false" ht="15" hidden="false" customHeight="false" outlineLevel="0" collapsed="false">
      <c r="A6897" s="4" t="s">
        <v>12713</v>
      </c>
      <c r="B6897" s="4" t="s">
        <v>3393</v>
      </c>
      <c r="C6897" s="4" t="s">
        <v>1052</v>
      </c>
      <c r="D6897" s="4" t="n">
        <v>12</v>
      </c>
      <c r="E6897" s="4" t="n">
        <v>205.71</v>
      </c>
      <c r="F6897" s="4" t="n">
        <v>2468.52</v>
      </c>
      <c r="G6897" s="4" t="n">
        <f aca="false">INDEX(Data_Products!$D$2:$D$33,MATCH(C6897,Data_Products!$A$2:$A$33,0))</f>
        <v>152.29</v>
      </c>
      <c r="H6897" s="4" t="str">
        <f aca="false">INDEX(Data_Products!$C$2:$C$33,MATCH(C6897,Data_Products!$A$2:$A$33,0))</f>
        <v>Roofing</v>
      </c>
      <c r="I6897" s="10" t="n">
        <f aca="false">D6897*(E6897-G6897)</f>
        <v>641.04</v>
      </c>
      <c r="J6897" s="11" t="n">
        <f aca="false">IFERROR(I6897/F6897,0)</f>
        <v>0.259685965679841</v>
      </c>
      <c r="K6897" s="4" t="str">
        <f aca="false">IFERROR(INDEX(Data_Orders!$F$2:$F$4727,MATCH(B6897,Data_Orders!$A$2:$A$4727,0)),"")</f>
        <v>Retail</v>
      </c>
      <c r="L6897" s="4" t="str">
        <f aca="false">IFERROR(INDEX(Data_Orders!$D$2:$D$4727,MATCH(B6897,Data_Orders!$A$2:$A$4727,0)),"")</f>
        <v>Birmingham South</v>
      </c>
    </row>
    <row r="6898" customFormat="false" ht="15" hidden="false" customHeight="false" outlineLevel="0" collapsed="false">
      <c r="A6898" s="4" t="s">
        <v>12714</v>
      </c>
      <c r="B6898" s="4" t="s">
        <v>3393</v>
      </c>
      <c r="C6898" s="4" t="s">
        <v>1019</v>
      </c>
      <c r="D6898" s="4" t="n">
        <v>19</v>
      </c>
      <c r="E6898" s="4" t="n">
        <v>79.76</v>
      </c>
      <c r="F6898" s="4" t="n">
        <v>1515.44</v>
      </c>
      <c r="G6898" s="4" t="n">
        <f aca="false">INDEX(Data_Products!$D$2:$D$33,MATCH(C6898,Data_Products!$A$2:$A$33,0))</f>
        <v>59.07</v>
      </c>
      <c r="H6898" s="4" t="str">
        <f aca="false">INDEX(Data_Products!$C$2:$C$33,MATCH(C6898,Data_Products!$A$2:$A$33,0))</f>
        <v>Timber</v>
      </c>
      <c r="I6898" s="10" t="n">
        <f aca="false">D6898*(E6898-G6898)</f>
        <v>393.11</v>
      </c>
      <c r="J6898" s="11" t="n">
        <f aca="false">IFERROR(I6898/F6898,0)</f>
        <v>0.259403209628887</v>
      </c>
      <c r="K6898" s="4" t="str">
        <f aca="false">IFERROR(INDEX(Data_Orders!$F$2:$F$4727,MATCH(B6898,Data_Orders!$A$2:$A$4727,0)),"")</f>
        <v>Retail</v>
      </c>
      <c r="L6898" s="4" t="str">
        <f aca="false">IFERROR(INDEX(Data_Orders!$D$2:$D$4727,MATCH(B6898,Data_Orders!$A$2:$A$4727,0)),"")</f>
        <v>Birmingham South</v>
      </c>
    </row>
    <row r="6899" customFormat="false" ht="15" hidden="false" customHeight="false" outlineLevel="0" collapsed="false">
      <c r="A6899" s="4" t="s">
        <v>12715</v>
      </c>
      <c r="B6899" s="4" t="s">
        <v>3393</v>
      </c>
      <c r="C6899" s="4" t="s">
        <v>1032</v>
      </c>
      <c r="D6899" s="4" t="n">
        <v>13</v>
      </c>
      <c r="E6899" s="4" t="n">
        <v>99.65</v>
      </c>
      <c r="F6899" s="4" t="n">
        <v>1295.45</v>
      </c>
      <c r="G6899" s="4" t="n">
        <f aca="false">INDEX(Data_Products!$D$2:$D$33,MATCH(C6899,Data_Products!$A$2:$A$33,0))</f>
        <v>58.26</v>
      </c>
      <c r="H6899" s="4" t="str">
        <f aca="false">INDEX(Data_Products!$C$2:$C$33,MATCH(C6899,Data_Products!$A$2:$A$33,0))</f>
        <v>Insulation</v>
      </c>
      <c r="I6899" s="10" t="n">
        <f aca="false">D6899*(E6899-G6899)</f>
        <v>538.07</v>
      </c>
      <c r="J6899" s="11" t="n">
        <f aca="false">IFERROR(I6899/F6899,0)</f>
        <v>0.415353738083292</v>
      </c>
      <c r="K6899" s="4" t="str">
        <f aca="false">IFERROR(INDEX(Data_Orders!$F$2:$F$4727,MATCH(B6899,Data_Orders!$A$2:$A$4727,0)),"")</f>
        <v>Retail</v>
      </c>
      <c r="L6899" s="4" t="str">
        <f aca="false">IFERROR(INDEX(Data_Orders!$D$2:$D$4727,MATCH(B6899,Data_Orders!$A$2:$A$4727,0)),"")</f>
        <v>Birmingham South</v>
      </c>
    </row>
    <row r="6900" customFormat="false" ht="15" hidden="false" customHeight="false" outlineLevel="0" collapsed="false">
      <c r="A6900" s="4" t="s">
        <v>12716</v>
      </c>
      <c r="B6900" s="4" t="s">
        <v>3393</v>
      </c>
      <c r="C6900" s="4" t="s">
        <v>1066</v>
      </c>
      <c r="D6900" s="4" t="n">
        <v>13</v>
      </c>
      <c r="E6900" s="4" t="n">
        <v>209.69</v>
      </c>
      <c r="F6900" s="4" t="n">
        <v>2725.97</v>
      </c>
      <c r="G6900" s="4" t="n">
        <f aca="false">INDEX(Data_Products!$D$2:$D$33,MATCH(C6900,Data_Products!$A$2:$A$33,0))</f>
        <v>144.38</v>
      </c>
      <c r="H6900" s="4" t="str">
        <f aca="false">INDEX(Data_Products!$C$2:$C$33,MATCH(C6900,Data_Products!$A$2:$A$33,0))</f>
        <v>Plumbing &amp; Drainage</v>
      </c>
      <c r="I6900" s="10" t="n">
        <f aca="false">D6900*(E6900-G6900)</f>
        <v>849.03</v>
      </c>
      <c r="J6900" s="11" t="n">
        <f aca="false">IFERROR(I6900/F6900,0)</f>
        <v>0.311459773952024</v>
      </c>
      <c r="K6900" s="4" t="str">
        <f aca="false">IFERROR(INDEX(Data_Orders!$F$2:$F$4727,MATCH(B6900,Data_Orders!$A$2:$A$4727,0)),"")</f>
        <v>Retail</v>
      </c>
      <c r="L6900" s="4" t="str">
        <f aca="false">IFERROR(INDEX(Data_Orders!$D$2:$D$4727,MATCH(B6900,Data_Orders!$A$2:$A$4727,0)),"")</f>
        <v>Birmingham South</v>
      </c>
    </row>
    <row r="6901" customFormat="false" ht="15" hidden="false" customHeight="false" outlineLevel="0" collapsed="false">
      <c r="A6901" s="4" t="s">
        <v>12717</v>
      </c>
      <c r="B6901" s="4" t="s">
        <v>3394</v>
      </c>
      <c r="C6901" s="4" t="s">
        <v>1070</v>
      </c>
      <c r="D6901" s="4" t="n">
        <v>12</v>
      </c>
      <c r="E6901" s="4" t="n">
        <v>230.32</v>
      </c>
      <c r="F6901" s="4" t="n">
        <v>2763.84</v>
      </c>
      <c r="G6901" s="4" t="n">
        <f aca="false">INDEX(Data_Products!$D$2:$D$33,MATCH(C6901,Data_Products!$A$2:$A$33,0))</f>
        <v>161.64</v>
      </c>
      <c r="H6901" s="4" t="str">
        <f aca="false">INDEX(Data_Products!$C$2:$C$33,MATCH(C6901,Data_Products!$A$2:$A$33,0))</f>
        <v>Landscaping</v>
      </c>
      <c r="I6901" s="10" t="n">
        <f aca="false">D6901*(E6901-G6901)</f>
        <v>824.16</v>
      </c>
      <c r="J6901" s="11" t="n">
        <f aca="false">IFERROR(I6901/F6901,0)</f>
        <v>0.298193817297673</v>
      </c>
      <c r="K6901" s="4" t="str">
        <f aca="false">IFERROR(INDEX(Data_Orders!$F$2:$F$4727,MATCH(B6901,Data_Orders!$A$2:$A$4727,0)),"")</f>
        <v>Trade Account</v>
      </c>
      <c r="L6901" s="4" t="str">
        <f aca="false">IFERROR(INDEX(Data_Orders!$D$2:$D$4727,MATCH(B6901,Data_Orders!$A$2:$A$4727,0)),"")</f>
        <v>Rugby</v>
      </c>
    </row>
    <row r="6902" customFormat="false" ht="15" hidden="false" customHeight="false" outlineLevel="0" collapsed="false">
      <c r="A6902" s="4" t="s">
        <v>12718</v>
      </c>
      <c r="B6902" s="4" t="s">
        <v>3394</v>
      </c>
      <c r="C6902" s="4" t="s">
        <v>1028</v>
      </c>
      <c r="D6902" s="4" t="n">
        <v>19</v>
      </c>
      <c r="E6902" s="4" t="n">
        <v>118.79</v>
      </c>
      <c r="F6902" s="4" t="n">
        <v>2257.01</v>
      </c>
      <c r="G6902" s="4" t="n">
        <f aca="false">INDEX(Data_Products!$D$2:$D$33,MATCH(C6902,Data_Products!$A$2:$A$33,0))</f>
        <v>81.07</v>
      </c>
      <c r="H6902" s="4" t="str">
        <f aca="false">INDEX(Data_Products!$C$2:$C$33,MATCH(C6902,Data_Products!$A$2:$A$33,0))</f>
        <v>Cement &amp; Aggregates</v>
      </c>
      <c r="I6902" s="10" t="n">
        <f aca="false">D6902*(E6902-G6902)</f>
        <v>716.68</v>
      </c>
      <c r="J6902" s="11" t="n">
        <f aca="false">IFERROR(I6902/F6902,0)</f>
        <v>0.317535146056065</v>
      </c>
      <c r="K6902" s="4" t="str">
        <f aca="false">IFERROR(INDEX(Data_Orders!$F$2:$F$4727,MATCH(B6902,Data_Orders!$A$2:$A$4727,0)),"")</f>
        <v>Trade Account</v>
      </c>
      <c r="L6902" s="4" t="str">
        <f aca="false">IFERROR(INDEX(Data_Orders!$D$2:$D$4727,MATCH(B6902,Data_Orders!$A$2:$A$4727,0)),"")</f>
        <v>Rugby</v>
      </c>
    </row>
    <row r="6903" customFormat="false" ht="15" hidden="false" customHeight="false" outlineLevel="0" collapsed="false">
      <c r="A6903" s="4" t="s">
        <v>12719</v>
      </c>
      <c r="B6903" s="4" t="s">
        <v>3394</v>
      </c>
      <c r="C6903" s="4" t="s">
        <v>1019</v>
      </c>
      <c r="D6903" s="4" t="n">
        <v>4</v>
      </c>
      <c r="E6903" s="4" t="n">
        <v>79.76</v>
      </c>
      <c r="F6903" s="4" t="n">
        <v>319.04</v>
      </c>
      <c r="G6903" s="4" t="n">
        <f aca="false">INDEX(Data_Products!$D$2:$D$33,MATCH(C6903,Data_Products!$A$2:$A$33,0))</f>
        <v>59.07</v>
      </c>
      <c r="H6903" s="4" t="str">
        <f aca="false">INDEX(Data_Products!$C$2:$C$33,MATCH(C6903,Data_Products!$A$2:$A$33,0))</f>
        <v>Timber</v>
      </c>
      <c r="I6903" s="10" t="n">
        <f aca="false">D6903*(E6903-G6903)</f>
        <v>82.76</v>
      </c>
      <c r="J6903" s="11" t="n">
        <f aca="false">IFERROR(I6903/F6903,0)</f>
        <v>0.259403209628887</v>
      </c>
      <c r="K6903" s="4" t="str">
        <f aca="false">IFERROR(INDEX(Data_Orders!$F$2:$F$4727,MATCH(B6903,Data_Orders!$A$2:$A$4727,0)),"")</f>
        <v>Trade Account</v>
      </c>
      <c r="L6903" s="4" t="str">
        <f aca="false">IFERROR(INDEX(Data_Orders!$D$2:$D$4727,MATCH(B6903,Data_Orders!$A$2:$A$4727,0)),"")</f>
        <v>Rugby</v>
      </c>
    </row>
    <row r="6904" customFormat="false" ht="15" hidden="false" customHeight="false" outlineLevel="0" collapsed="false">
      <c r="A6904" s="4" t="s">
        <v>12720</v>
      </c>
      <c r="B6904" s="4" t="s">
        <v>3394</v>
      </c>
      <c r="C6904" s="4" t="s">
        <v>1026</v>
      </c>
      <c r="D6904" s="4" t="n">
        <v>9</v>
      </c>
      <c r="E6904" s="4" t="n">
        <v>184.05</v>
      </c>
      <c r="F6904" s="4" t="n">
        <v>1656.45</v>
      </c>
      <c r="G6904" s="4" t="n">
        <f aca="false">INDEX(Data_Products!$D$2:$D$33,MATCH(C6904,Data_Products!$A$2:$A$33,0))</f>
        <v>147.44</v>
      </c>
      <c r="H6904" s="4" t="str">
        <f aca="false">INDEX(Data_Products!$C$2:$C$33,MATCH(C6904,Data_Products!$A$2:$A$33,0))</f>
        <v>Cement &amp; Aggregates</v>
      </c>
      <c r="I6904" s="10" t="n">
        <f aca="false">D6904*(E6904-G6904)</f>
        <v>329.49</v>
      </c>
      <c r="J6904" s="11" t="n">
        <f aca="false">IFERROR(I6904/F6904,0)</f>
        <v>0.19891333876664</v>
      </c>
      <c r="K6904" s="4" t="str">
        <f aca="false">IFERROR(INDEX(Data_Orders!$F$2:$F$4727,MATCH(B6904,Data_Orders!$A$2:$A$4727,0)),"")</f>
        <v>Trade Account</v>
      </c>
      <c r="L6904" s="4" t="str">
        <f aca="false">IFERROR(INDEX(Data_Orders!$D$2:$D$4727,MATCH(B6904,Data_Orders!$A$2:$A$4727,0)),"")</f>
        <v>Rugby</v>
      </c>
    </row>
    <row r="6905" customFormat="false" ht="15" hidden="false" customHeight="false" outlineLevel="0" collapsed="false">
      <c r="A6905" s="4" t="s">
        <v>12721</v>
      </c>
      <c r="B6905" s="4" t="s">
        <v>3395</v>
      </c>
      <c r="C6905" s="4" t="s">
        <v>1017</v>
      </c>
      <c r="D6905" s="4" t="n">
        <v>2</v>
      </c>
      <c r="E6905" s="4" t="n">
        <v>49.15</v>
      </c>
      <c r="F6905" s="4" t="n">
        <v>98.3</v>
      </c>
      <c r="G6905" s="4" t="n">
        <f aca="false">INDEX(Data_Products!$D$2:$D$33,MATCH(C6905,Data_Products!$A$2:$A$33,0))</f>
        <v>31.44</v>
      </c>
      <c r="H6905" s="4" t="str">
        <f aca="false">INDEX(Data_Products!$C$2:$C$33,MATCH(C6905,Data_Products!$A$2:$A$33,0))</f>
        <v>Timber</v>
      </c>
      <c r="I6905" s="10" t="n">
        <f aca="false">D6905*(E6905-G6905)</f>
        <v>35.42</v>
      </c>
      <c r="J6905" s="11" t="n">
        <f aca="false">IFERROR(I6905/F6905,0)</f>
        <v>0.360325534079349</v>
      </c>
      <c r="K6905" s="4" t="str">
        <f aca="false">IFERROR(INDEX(Data_Orders!$F$2:$F$4727,MATCH(B6905,Data_Orders!$A$2:$A$4727,0)),"")</f>
        <v>Trade Account</v>
      </c>
      <c r="L6905" s="4" t="str">
        <f aca="false">IFERROR(INDEX(Data_Orders!$D$2:$D$4727,MATCH(B6905,Data_Orders!$A$2:$A$4727,0)),"")</f>
        <v>Rugby</v>
      </c>
    </row>
    <row r="6906" customFormat="false" ht="15" hidden="false" customHeight="false" outlineLevel="0" collapsed="false">
      <c r="A6906" s="4" t="s">
        <v>12722</v>
      </c>
      <c r="B6906" s="4" t="s">
        <v>3395</v>
      </c>
      <c r="C6906" s="4" t="s">
        <v>1075</v>
      </c>
      <c r="D6906" s="4" t="n">
        <v>9</v>
      </c>
      <c r="E6906" s="4" t="n">
        <v>98.61</v>
      </c>
      <c r="F6906" s="4" t="n">
        <v>887.49</v>
      </c>
      <c r="G6906" s="4" t="n">
        <f aca="false">INDEX(Data_Products!$D$2:$D$33,MATCH(C6906,Data_Products!$A$2:$A$33,0))</f>
        <v>74.84</v>
      </c>
      <c r="H6906" s="4" t="str">
        <f aca="false">INDEX(Data_Products!$C$2:$C$33,MATCH(C6906,Data_Products!$A$2:$A$33,0))</f>
        <v>Landscaping</v>
      </c>
      <c r="I6906" s="10" t="n">
        <f aca="false">D6906*(E6906-G6906)</f>
        <v>213.93</v>
      </c>
      <c r="J6906" s="11" t="n">
        <f aca="false">IFERROR(I6906/F6906,0)</f>
        <v>0.24105060338708</v>
      </c>
      <c r="K6906" s="4" t="str">
        <f aca="false">IFERROR(INDEX(Data_Orders!$F$2:$F$4727,MATCH(B6906,Data_Orders!$A$2:$A$4727,0)),"")</f>
        <v>Trade Account</v>
      </c>
      <c r="L6906" s="4" t="str">
        <f aca="false">IFERROR(INDEX(Data_Orders!$D$2:$D$4727,MATCH(B6906,Data_Orders!$A$2:$A$4727,0)),"")</f>
        <v>Rugby</v>
      </c>
    </row>
    <row r="6907" customFormat="false" ht="15" hidden="false" customHeight="false" outlineLevel="0" collapsed="false">
      <c r="A6907" s="4" t="s">
        <v>12723</v>
      </c>
      <c r="B6907" s="4" t="s">
        <v>3395</v>
      </c>
      <c r="C6907" s="4" t="s">
        <v>1068</v>
      </c>
      <c r="D6907" s="4" t="n">
        <v>18</v>
      </c>
      <c r="E6907" s="4" t="n">
        <v>86.28</v>
      </c>
      <c r="F6907" s="4" t="n">
        <v>1553.04</v>
      </c>
      <c r="G6907" s="4" t="n">
        <f aca="false">INDEX(Data_Products!$D$2:$D$33,MATCH(C6907,Data_Products!$A$2:$A$33,0))</f>
        <v>68.55</v>
      </c>
      <c r="H6907" s="4" t="str">
        <f aca="false">INDEX(Data_Products!$C$2:$C$33,MATCH(C6907,Data_Products!$A$2:$A$33,0))</f>
        <v>Plumbing &amp; Drainage</v>
      </c>
      <c r="I6907" s="10" t="n">
        <f aca="false">D6907*(E6907-G6907)</f>
        <v>319.14</v>
      </c>
      <c r="J6907" s="11" t="n">
        <f aca="false">IFERROR(I6907/F6907,0)</f>
        <v>0.205493741307371</v>
      </c>
      <c r="K6907" s="4" t="str">
        <f aca="false">IFERROR(INDEX(Data_Orders!$F$2:$F$4727,MATCH(B6907,Data_Orders!$A$2:$A$4727,0)),"")</f>
        <v>Trade Account</v>
      </c>
      <c r="L6907" s="4" t="str">
        <f aca="false">IFERROR(INDEX(Data_Orders!$D$2:$D$4727,MATCH(B6907,Data_Orders!$A$2:$A$4727,0)),"")</f>
        <v>Rugby</v>
      </c>
    </row>
    <row r="6908" customFormat="false" ht="15" hidden="false" customHeight="false" outlineLevel="0" collapsed="false">
      <c r="A6908" s="4" t="s">
        <v>12724</v>
      </c>
      <c r="B6908" s="4" t="s">
        <v>3395</v>
      </c>
      <c r="C6908" s="4" t="s">
        <v>1030</v>
      </c>
      <c r="D6908" s="4" t="n">
        <v>19</v>
      </c>
      <c r="E6908" s="4" t="n">
        <v>25.23</v>
      </c>
      <c r="F6908" s="4" t="n">
        <v>479.37</v>
      </c>
      <c r="G6908" s="4" t="n">
        <f aca="false">INDEX(Data_Products!$D$2:$D$33,MATCH(C6908,Data_Products!$A$2:$A$33,0))</f>
        <v>17.67</v>
      </c>
      <c r="H6908" s="4" t="str">
        <f aca="false">INDEX(Data_Products!$C$2:$C$33,MATCH(C6908,Data_Products!$A$2:$A$33,0))</f>
        <v>Cement &amp; Aggregates</v>
      </c>
      <c r="I6908" s="10" t="n">
        <f aca="false">D6908*(E6908-G6908)</f>
        <v>143.64</v>
      </c>
      <c r="J6908" s="11" t="n">
        <f aca="false">IFERROR(I6908/F6908,0)</f>
        <v>0.299643281807372</v>
      </c>
      <c r="K6908" s="4" t="str">
        <f aca="false">IFERROR(INDEX(Data_Orders!$F$2:$F$4727,MATCH(B6908,Data_Orders!$A$2:$A$4727,0)),"")</f>
        <v>Trade Account</v>
      </c>
      <c r="L6908" s="4" t="str">
        <f aca="false">IFERROR(INDEX(Data_Orders!$D$2:$D$4727,MATCH(B6908,Data_Orders!$A$2:$A$4727,0)),"")</f>
        <v>Rugby</v>
      </c>
    </row>
    <row r="6909" customFormat="false" ht="15" hidden="false" customHeight="false" outlineLevel="0" collapsed="false">
      <c r="A6909" s="4" t="s">
        <v>12725</v>
      </c>
      <c r="B6909" s="4" t="s">
        <v>3396</v>
      </c>
      <c r="C6909" s="4" t="s">
        <v>1066</v>
      </c>
      <c r="D6909" s="4" t="n">
        <v>6</v>
      </c>
      <c r="E6909" s="4" t="n">
        <v>209.69</v>
      </c>
      <c r="F6909" s="4" t="n">
        <v>1258.14</v>
      </c>
      <c r="G6909" s="4" t="n">
        <f aca="false">INDEX(Data_Products!$D$2:$D$33,MATCH(C6909,Data_Products!$A$2:$A$33,0))</f>
        <v>144.38</v>
      </c>
      <c r="H6909" s="4" t="str">
        <f aca="false">INDEX(Data_Products!$C$2:$C$33,MATCH(C6909,Data_Products!$A$2:$A$33,0))</f>
        <v>Plumbing &amp; Drainage</v>
      </c>
      <c r="I6909" s="10" t="n">
        <f aca="false">D6909*(E6909-G6909)</f>
        <v>391.86</v>
      </c>
      <c r="J6909" s="11" t="n">
        <f aca="false">IFERROR(I6909/F6909,0)</f>
        <v>0.311459773952024</v>
      </c>
      <c r="K6909" s="4" t="str">
        <f aca="false">IFERROR(INDEX(Data_Orders!$F$2:$F$4727,MATCH(B6909,Data_Orders!$A$2:$A$4727,0)),"")</f>
        <v>Trade Account</v>
      </c>
      <c r="L6909" s="4" t="str">
        <f aca="false">IFERROR(INDEX(Data_Orders!$D$2:$D$4727,MATCH(B6909,Data_Orders!$A$2:$A$4727,0)),"")</f>
        <v>Rugby</v>
      </c>
    </row>
    <row r="6910" customFormat="false" ht="15" hidden="false" customHeight="false" outlineLevel="0" collapsed="false">
      <c r="A6910" s="4" t="s">
        <v>12726</v>
      </c>
      <c r="B6910" s="4" t="s">
        <v>3396</v>
      </c>
      <c r="C6910" s="4" t="s">
        <v>1073</v>
      </c>
      <c r="D6910" s="4" t="n">
        <v>14</v>
      </c>
      <c r="E6910" s="4" t="n">
        <v>231.05</v>
      </c>
      <c r="F6910" s="4" t="n">
        <v>3234.7</v>
      </c>
      <c r="G6910" s="4" t="n">
        <f aca="false">INDEX(Data_Products!$D$2:$D$33,MATCH(C6910,Data_Products!$A$2:$A$33,0))</f>
        <v>148.29</v>
      </c>
      <c r="H6910" s="4" t="str">
        <f aca="false">INDEX(Data_Products!$C$2:$C$33,MATCH(C6910,Data_Products!$A$2:$A$33,0))</f>
        <v>Landscaping</v>
      </c>
      <c r="I6910" s="10" t="n">
        <f aca="false">D6910*(E6910-G6910)</f>
        <v>1158.64</v>
      </c>
      <c r="J6910" s="11" t="n">
        <f aca="false">IFERROR(I6910/F6910,0)</f>
        <v>0.358190867777537</v>
      </c>
      <c r="K6910" s="4" t="str">
        <f aca="false">IFERROR(INDEX(Data_Orders!$F$2:$F$4727,MATCH(B6910,Data_Orders!$A$2:$A$4727,0)),"")</f>
        <v>Trade Account</v>
      </c>
      <c r="L6910" s="4" t="str">
        <f aca="false">IFERROR(INDEX(Data_Orders!$D$2:$D$4727,MATCH(B6910,Data_Orders!$A$2:$A$4727,0)),"")</f>
        <v>Rugby</v>
      </c>
    </row>
    <row r="6911" customFormat="false" ht="15" hidden="false" customHeight="false" outlineLevel="0" collapsed="false">
      <c r="A6911" s="4" t="s">
        <v>12727</v>
      </c>
      <c r="B6911" s="4" t="s">
        <v>3397</v>
      </c>
      <c r="C6911" s="4" t="s">
        <v>1030</v>
      </c>
      <c r="D6911" s="4" t="n">
        <v>11</v>
      </c>
      <c r="E6911" s="4" t="n">
        <v>25.23</v>
      </c>
      <c r="F6911" s="4" t="n">
        <v>277.53</v>
      </c>
      <c r="G6911" s="4" t="n">
        <f aca="false">INDEX(Data_Products!$D$2:$D$33,MATCH(C6911,Data_Products!$A$2:$A$33,0))</f>
        <v>17.67</v>
      </c>
      <c r="H6911" s="4" t="str">
        <f aca="false">INDEX(Data_Products!$C$2:$C$33,MATCH(C6911,Data_Products!$A$2:$A$33,0))</f>
        <v>Cement &amp; Aggregates</v>
      </c>
      <c r="I6911" s="10" t="n">
        <f aca="false">D6911*(E6911-G6911)</f>
        <v>83.16</v>
      </c>
      <c r="J6911" s="11" t="n">
        <f aca="false">IFERROR(I6911/F6911,0)</f>
        <v>0.299643281807372</v>
      </c>
      <c r="K6911" s="4" t="str">
        <f aca="false">IFERROR(INDEX(Data_Orders!$F$2:$F$4727,MATCH(B6911,Data_Orders!$A$2:$A$4727,0)),"")</f>
        <v>Trade Account</v>
      </c>
      <c r="L6911" s="4" t="str">
        <f aca="false">IFERROR(INDEX(Data_Orders!$D$2:$D$4727,MATCH(B6911,Data_Orders!$A$2:$A$4727,0)),"")</f>
        <v>Rugby</v>
      </c>
    </row>
    <row r="6912" customFormat="false" ht="15" hidden="false" customHeight="false" outlineLevel="0" collapsed="false">
      <c r="A6912" s="4" t="s">
        <v>12728</v>
      </c>
      <c r="B6912" s="4" t="s">
        <v>3398</v>
      </c>
      <c r="C6912" s="4" t="s">
        <v>1024</v>
      </c>
      <c r="D6912" s="4" t="n">
        <v>2</v>
      </c>
      <c r="E6912" s="4" t="n">
        <v>137.14</v>
      </c>
      <c r="F6912" s="4" t="n">
        <v>274.28</v>
      </c>
      <c r="G6912" s="4" t="n">
        <f aca="false">INDEX(Data_Products!$D$2:$D$33,MATCH(C6912,Data_Products!$A$2:$A$33,0))</f>
        <v>99.99</v>
      </c>
      <c r="H6912" s="4" t="str">
        <f aca="false">INDEX(Data_Products!$C$2:$C$33,MATCH(C6912,Data_Products!$A$2:$A$33,0))</f>
        <v>Cement &amp; Aggregates</v>
      </c>
      <c r="I6912" s="10" t="n">
        <f aca="false">D6912*(E6912-G6912)</f>
        <v>74.3</v>
      </c>
      <c r="J6912" s="11" t="n">
        <f aca="false">IFERROR(I6912/F6912,0)</f>
        <v>0.270891060230421</v>
      </c>
      <c r="K6912" s="4" t="str">
        <f aca="false">IFERROR(INDEX(Data_Orders!$F$2:$F$4727,MATCH(B6912,Data_Orders!$A$2:$A$4727,0)),"")</f>
        <v>Trade Account</v>
      </c>
      <c r="L6912" s="4" t="str">
        <f aca="false">IFERROR(INDEX(Data_Orders!$D$2:$D$4727,MATCH(B6912,Data_Orders!$A$2:$A$4727,0)),"")</f>
        <v>Rugby</v>
      </c>
    </row>
    <row r="6913" customFormat="false" ht="15" hidden="false" customHeight="false" outlineLevel="0" collapsed="false">
      <c r="A6913" s="4" t="s">
        <v>12729</v>
      </c>
      <c r="B6913" s="4" t="s">
        <v>3398</v>
      </c>
      <c r="C6913" s="4" t="s">
        <v>1059</v>
      </c>
      <c r="D6913" s="4" t="n">
        <v>15</v>
      </c>
      <c r="E6913" s="4" t="n">
        <v>103.63</v>
      </c>
      <c r="F6913" s="4" t="n">
        <v>1554.45</v>
      </c>
      <c r="G6913" s="4" t="n">
        <f aca="false">INDEX(Data_Products!$D$2:$D$33,MATCH(C6913,Data_Products!$A$2:$A$33,0))</f>
        <v>82.55</v>
      </c>
      <c r="H6913" s="4" t="str">
        <f aca="false">INDEX(Data_Products!$C$2:$C$33,MATCH(C6913,Data_Products!$A$2:$A$33,0))</f>
        <v>Roofing</v>
      </c>
      <c r="I6913" s="10" t="n">
        <f aca="false">D6913*(E6913-G6913)</f>
        <v>316.2</v>
      </c>
      <c r="J6913" s="11" t="n">
        <f aca="false">IFERROR(I6913/F6913,0)</f>
        <v>0.203415999228023</v>
      </c>
      <c r="K6913" s="4" t="str">
        <f aca="false">IFERROR(INDEX(Data_Orders!$F$2:$F$4727,MATCH(B6913,Data_Orders!$A$2:$A$4727,0)),"")</f>
        <v>Trade Account</v>
      </c>
      <c r="L6913" s="4" t="str">
        <f aca="false">IFERROR(INDEX(Data_Orders!$D$2:$D$4727,MATCH(B6913,Data_Orders!$A$2:$A$4727,0)),"")</f>
        <v>Rugby</v>
      </c>
    </row>
    <row r="6914" customFormat="false" ht="15" hidden="false" customHeight="false" outlineLevel="0" collapsed="false">
      <c r="A6914" s="4" t="s">
        <v>12730</v>
      </c>
      <c r="B6914" s="4" t="s">
        <v>3398</v>
      </c>
      <c r="C6914" s="4" t="s">
        <v>1066</v>
      </c>
      <c r="D6914" s="4" t="n">
        <v>19</v>
      </c>
      <c r="E6914" s="4" t="n">
        <v>209.69</v>
      </c>
      <c r="F6914" s="4" t="n">
        <v>3984.11</v>
      </c>
      <c r="G6914" s="4" t="n">
        <f aca="false">INDEX(Data_Products!$D$2:$D$33,MATCH(C6914,Data_Products!$A$2:$A$33,0))</f>
        <v>144.38</v>
      </c>
      <c r="H6914" s="4" t="str">
        <f aca="false">INDEX(Data_Products!$C$2:$C$33,MATCH(C6914,Data_Products!$A$2:$A$33,0))</f>
        <v>Plumbing &amp; Drainage</v>
      </c>
      <c r="I6914" s="10" t="n">
        <f aca="false">D6914*(E6914-G6914)</f>
        <v>1240.89</v>
      </c>
      <c r="J6914" s="11" t="n">
        <f aca="false">IFERROR(I6914/F6914,0)</f>
        <v>0.311459773952024</v>
      </c>
      <c r="K6914" s="4" t="str">
        <f aca="false">IFERROR(INDEX(Data_Orders!$F$2:$F$4727,MATCH(B6914,Data_Orders!$A$2:$A$4727,0)),"")</f>
        <v>Trade Account</v>
      </c>
      <c r="L6914" s="4" t="str">
        <f aca="false">IFERROR(INDEX(Data_Orders!$D$2:$D$4727,MATCH(B6914,Data_Orders!$A$2:$A$4727,0)),"")</f>
        <v>Rugby</v>
      </c>
    </row>
    <row r="6915" customFormat="false" ht="15" hidden="false" customHeight="false" outlineLevel="0" collapsed="false">
      <c r="A6915" s="4" t="s">
        <v>12731</v>
      </c>
      <c r="B6915" s="4" t="s">
        <v>3399</v>
      </c>
      <c r="C6915" s="4" t="s">
        <v>1057</v>
      </c>
      <c r="D6915" s="4" t="n">
        <v>15</v>
      </c>
      <c r="E6915" s="4" t="n">
        <v>176.81</v>
      </c>
      <c r="F6915" s="4" t="n">
        <v>2652.15</v>
      </c>
      <c r="G6915" s="4" t="n">
        <f aca="false">INDEX(Data_Products!$D$2:$D$33,MATCH(C6915,Data_Products!$A$2:$A$33,0))</f>
        <v>129.57</v>
      </c>
      <c r="H6915" s="4" t="str">
        <f aca="false">INDEX(Data_Products!$C$2:$C$33,MATCH(C6915,Data_Products!$A$2:$A$33,0))</f>
        <v>Roofing</v>
      </c>
      <c r="I6915" s="10" t="n">
        <f aca="false">D6915*(E6915-G6915)</f>
        <v>708.6</v>
      </c>
      <c r="J6915" s="11" t="n">
        <f aca="false">IFERROR(I6915/F6915,0)</f>
        <v>0.267179458175443</v>
      </c>
      <c r="K6915" s="4" t="str">
        <f aca="false">IFERROR(INDEX(Data_Orders!$F$2:$F$4727,MATCH(B6915,Data_Orders!$A$2:$A$4727,0)),"")</f>
        <v>Trade Account</v>
      </c>
      <c r="L6915" s="4" t="str">
        <f aca="false">IFERROR(INDEX(Data_Orders!$D$2:$D$4727,MATCH(B6915,Data_Orders!$A$2:$A$4727,0)),"")</f>
        <v>Rugby</v>
      </c>
    </row>
    <row r="6916" customFormat="false" ht="15" hidden="false" customHeight="false" outlineLevel="0" collapsed="false">
      <c r="A6916" s="4" t="s">
        <v>12732</v>
      </c>
      <c r="B6916" s="4" t="s">
        <v>3399</v>
      </c>
      <c r="C6916" s="4" t="s">
        <v>1064</v>
      </c>
      <c r="D6916" s="4" t="n">
        <v>8</v>
      </c>
      <c r="E6916" s="4" t="n">
        <v>97.63</v>
      </c>
      <c r="F6916" s="4" t="n">
        <v>781.04</v>
      </c>
      <c r="G6916" s="4" t="n">
        <f aca="false">INDEX(Data_Products!$D$2:$D$33,MATCH(C6916,Data_Products!$A$2:$A$33,0))</f>
        <v>65.21</v>
      </c>
      <c r="H6916" s="4" t="str">
        <f aca="false">INDEX(Data_Products!$C$2:$C$33,MATCH(C6916,Data_Products!$A$2:$A$33,0))</f>
        <v>Plumbing &amp; Drainage</v>
      </c>
      <c r="I6916" s="10" t="n">
        <f aca="false">D6916*(E6916-G6916)</f>
        <v>259.36</v>
      </c>
      <c r="J6916" s="11" t="n">
        <f aca="false">IFERROR(I6916/F6916,0)</f>
        <v>0.332070060432244</v>
      </c>
      <c r="K6916" s="4" t="str">
        <f aca="false">IFERROR(INDEX(Data_Orders!$F$2:$F$4727,MATCH(B6916,Data_Orders!$A$2:$A$4727,0)),"")</f>
        <v>Trade Account</v>
      </c>
      <c r="L6916" s="4" t="str">
        <f aca="false">IFERROR(INDEX(Data_Orders!$D$2:$D$4727,MATCH(B6916,Data_Orders!$A$2:$A$4727,0)),"")</f>
        <v>Rugby</v>
      </c>
    </row>
    <row r="6917" customFormat="false" ht="15" hidden="false" customHeight="false" outlineLevel="0" collapsed="false">
      <c r="A6917" s="4" t="s">
        <v>12733</v>
      </c>
      <c r="B6917" s="4" t="s">
        <v>3400</v>
      </c>
      <c r="C6917" s="4" t="s">
        <v>1010</v>
      </c>
      <c r="D6917" s="4" t="n">
        <v>18</v>
      </c>
      <c r="E6917" s="4" t="n">
        <v>135.95</v>
      </c>
      <c r="F6917" s="4" t="n">
        <v>2447.1</v>
      </c>
      <c r="G6917" s="4" t="n">
        <f aca="false">INDEX(Data_Products!$D$2:$D$33,MATCH(C6917,Data_Products!$A$2:$A$33,0))</f>
        <v>111.1</v>
      </c>
      <c r="H6917" s="4" t="str">
        <f aca="false">INDEX(Data_Products!$C$2:$C$33,MATCH(C6917,Data_Products!$A$2:$A$33,0))</f>
        <v>Timber</v>
      </c>
      <c r="I6917" s="10" t="n">
        <f aca="false">D6917*(E6917-G6917)</f>
        <v>447.3</v>
      </c>
      <c r="J6917" s="11" t="n">
        <f aca="false">IFERROR(I6917/F6917,0)</f>
        <v>0.18278778962854</v>
      </c>
      <c r="K6917" s="4" t="str">
        <f aca="false">IFERROR(INDEX(Data_Orders!$F$2:$F$4727,MATCH(B6917,Data_Orders!$A$2:$A$4727,0)),"")</f>
        <v>Trade Account</v>
      </c>
      <c r="L6917" s="4" t="str">
        <f aca="false">IFERROR(INDEX(Data_Orders!$D$2:$D$4727,MATCH(B6917,Data_Orders!$A$2:$A$4727,0)),"")</f>
        <v>Rugby</v>
      </c>
    </row>
    <row r="6918" customFormat="false" ht="15" hidden="false" customHeight="false" outlineLevel="0" collapsed="false">
      <c r="A6918" s="4" t="s">
        <v>12734</v>
      </c>
      <c r="B6918" s="4" t="s">
        <v>3401</v>
      </c>
      <c r="C6918" s="4" t="s">
        <v>1044</v>
      </c>
      <c r="D6918" s="4" t="n">
        <v>17</v>
      </c>
      <c r="E6918" s="4" t="n">
        <v>190.44</v>
      </c>
      <c r="F6918" s="4" t="n">
        <v>3237.48</v>
      </c>
      <c r="G6918" s="4" t="n">
        <f aca="false">INDEX(Data_Products!$D$2:$D$33,MATCH(C6918,Data_Products!$A$2:$A$33,0))</f>
        <v>115.48</v>
      </c>
      <c r="H6918" s="4" t="str">
        <f aca="false">INDEX(Data_Products!$C$2:$C$33,MATCH(C6918,Data_Products!$A$2:$A$33,0))</f>
        <v>Tools &amp; Fixings</v>
      </c>
      <c r="I6918" s="10" t="n">
        <f aca="false">D6918*(E6918-G6918)</f>
        <v>1274.32</v>
      </c>
      <c r="J6918" s="11" t="n">
        <f aca="false">IFERROR(I6918/F6918,0)</f>
        <v>0.393614786809494</v>
      </c>
      <c r="K6918" s="4" t="str">
        <f aca="false">IFERROR(INDEX(Data_Orders!$F$2:$F$4727,MATCH(B6918,Data_Orders!$A$2:$A$4727,0)),"")</f>
        <v>Trade Account</v>
      </c>
      <c r="L6918" s="4" t="str">
        <f aca="false">IFERROR(INDEX(Data_Orders!$D$2:$D$4727,MATCH(B6918,Data_Orders!$A$2:$A$4727,0)),"")</f>
        <v>Rugby</v>
      </c>
    </row>
    <row r="6919" customFormat="false" ht="15" hidden="false" customHeight="false" outlineLevel="0" collapsed="false">
      <c r="A6919" s="4" t="s">
        <v>12735</v>
      </c>
      <c r="B6919" s="4" t="s">
        <v>3402</v>
      </c>
      <c r="C6919" s="4" t="s">
        <v>1041</v>
      </c>
      <c r="D6919" s="4" t="n">
        <v>11</v>
      </c>
      <c r="E6919" s="4" t="n">
        <v>242.75</v>
      </c>
      <c r="F6919" s="4" t="n">
        <v>2670.25</v>
      </c>
      <c r="G6919" s="4" t="n">
        <f aca="false">INDEX(Data_Products!$D$2:$D$33,MATCH(C6919,Data_Products!$A$2:$A$33,0))</f>
        <v>142.94</v>
      </c>
      <c r="H6919" s="4" t="str">
        <f aca="false">INDEX(Data_Products!$C$2:$C$33,MATCH(C6919,Data_Products!$A$2:$A$33,0))</f>
        <v>Tools &amp; Fixings</v>
      </c>
      <c r="I6919" s="10" t="n">
        <f aca="false">D6919*(E6919-G6919)</f>
        <v>1097.91</v>
      </c>
      <c r="J6919" s="11" t="n">
        <f aca="false">IFERROR(I6919/F6919,0)</f>
        <v>0.411163748712667</v>
      </c>
      <c r="K6919" s="4" t="str">
        <f aca="false">IFERROR(INDEX(Data_Orders!$F$2:$F$4727,MATCH(B6919,Data_Orders!$A$2:$A$4727,0)),"")</f>
        <v>Housebuilder</v>
      </c>
      <c r="L6919" s="4" t="str">
        <f aca="false">IFERROR(INDEX(Data_Orders!$D$2:$D$4727,MATCH(B6919,Data_Orders!$A$2:$A$4727,0)),"")</f>
        <v>Leicester</v>
      </c>
    </row>
    <row r="6920" customFormat="false" ht="15" hidden="false" customHeight="false" outlineLevel="0" collapsed="false">
      <c r="A6920" s="4" t="s">
        <v>12736</v>
      </c>
      <c r="B6920" s="4" t="s">
        <v>3402</v>
      </c>
      <c r="C6920" s="4" t="s">
        <v>1015</v>
      </c>
      <c r="D6920" s="4" t="n">
        <v>6</v>
      </c>
      <c r="E6920" s="4" t="n">
        <v>122.01</v>
      </c>
      <c r="F6920" s="4" t="n">
        <v>732.06</v>
      </c>
      <c r="G6920" s="4" t="n">
        <f aca="false">INDEX(Data_Products!$D$2:$D$33,MATCH(C6920,Data_Products!$A$2:$A$33,0))</f>
        <v>85.53</v>
      </c>
      <c r="H6920" s="4" t="str">
        <f aca="false">INDEX(Data_Products!$C$2:$C$33,MATCH(C6920,Data_Products!$A$2:$A$33,0))</f>
        <v>Timber</v>
      </c>
      <c r="I6920" s="10" t="n">
        <f aca="false">D6920*(E6920-G6920)</f>
        <v>218.88</v>
      </c>
      <c r="J6920" s="11" t="n">
        <f aca="false">IFERROR(I6920/F6920,0)</f>
        <v>0.298991885910991</v>
      </c>
      <c r="K6920" s="4" t="str">
        <f aca="false">IFERROR(INDEX(Data_Orders!$F$2:$F$4727,MATCH(B6920,Data_Orders!$A$2:$A$4727,0)),"")</f>
        <v>Housebuilder</v>
      </c>
      <c r="L6920" s="4" t="str">
        <f aca="false">IFERROR(INDEX(Data_Orders!$D$2:$D$4727,MATCH(B6920,Data_Orders!$A$2:$A$4727,0)),"")</f>
        <v>Leicester</v>
      </c>
    </row>
    <row r="6921" customFormat="false" ht="15" hidden="false" customHeight="false" outlineLevel="0" collapsed="false">
      <c r="A6921" s="4" t="s">
        <v>12737</v>
      </c>
      <c r="B6921" s="4" t="s">
        <v>3402</v>
      </c>
      <c r="C6921" s="4" t="s">
        <v>1075</v>
      </c>
      <c r="D6921" s="4" t="n">
        <v>7</v>
      </c>
      <c r="E6921" s="4" t="n">
        <v>98.61</v>
      </c>
      <c r="F6921" s="4" t="n">
        <v>690.27</v>
      </c>
      <c r="G6921" s="4" t="n">
        <f aca="false">INDEX(Data_Products!$D$2:$D$33,MATCH(C6921,Data_Products!$A$2:$A$33,0))</f>
        <v>74.84</v>
      </c>
      <c r="H6921" s="4" t="str">
        <f aca="false">INDEX(Data_Products!$C$2:$C$33,MATCH(C6921,Data_Products!$A$2:$A$33,0))</f>
        <v>Landscaping</v>
      </c>
      <c r="I6921" s="10" t="n">
        <f aca="false">D6921*(E6921-G6921)</f>
        <v>166.39</v>
      </c>
      <c r="J6921" s="11" t="n">
        <f aca="false">IFERROR(I6921/F6921,0)</f>
        <v>0.24105060338708</v>
      </c>
      <c r="K6921" s="4" t="str">
        <f aca="false">IFERROR(INDEX(Data_Orders!$F$2:$F$4727,MATCH(B6921,Data_Orders!$A$2:$A$4727,0)),"")</f>
        <v>Housebuilder</v>
      </c>
      <c r="L6921" s="4" t="str">
        <f aca="false">IFERROR(INDEX(Data_Orders!$D$2:$D$4727,MATCH(B6921,Data_Orders!$A$2:$A$4727,0)),"")</f>
        <v>Leicester</v>
      </c>
    </row>
    <row r="6922" customFormat="false" ht="15" hidden="false" customHeight="false" outlineLevel="0" collapsed="false">
      <c r="A6922" s="4" t="s">
        <v>12738</v>
      </c>
      <c r="B6922" s="4" t="s">
        <v>3402</v>
      </c>
      <c r="C6922" s="4" t="s">
        <v>1048</v>
      </c>
      <c r="D6922" s="4" t="n">
        <v>12</v>
      </c>
      <c r="E6922" s="4" t="n">
        <v>112.72</v>
      </c>
      <c r="F6922" s="4" t="n">
        <v>1352.64</v>
      </c>
      <c r="G6922" s="4" t="n">
        <f aca="false">INDEX(Data_Products!$D$2:$D$33,MATCH(C6922,Data_Products!$A$2:$A$33,0))</f>
        <v>83.21</v>
      </c>
      <c r="H6922" s="4" t="str">
        <f aca="false">INDEX(Data_Products!$C$2:$C$33,MATCH(C6922,Data_Products!$A$2:$A$33,0))</f>
        <v>Tools &amp; Fixings</v>
      </c>
      <c r="I6922" s="10" t="n">
        <f aca="false">D6922*(E6922-G6922)</f>
        <v>354.12</v>
      </c>
      <c r="J6922" s="11" t="n">
        <f aca="false">IFERROR(I6922/F6922,0)</f>
        <v>0.261799148332151</v>
      </c>
      <c r="K6922" s="4" t="str">
        <f aca="false">IFERROR(INDEX(Data_Orders!$F$2:$F$4727,MATCH(B6922,Data_Orders!$A$2:$A$4727,0)),"")</f>
        <v>Housebuilder</v>
      </c>
      <c r="L6922" s="4" t="str">
        <f aca="false">IFERROR(INDEX(Data_Orders!$D$2:$D$4727,MATCH(B6922,Data_Orders!$A$2:$A$4727,0)),"")</f>
        <v>Leicester</v>
      </c>
    </row>
    <row r="6923" customFormat="false" ht="15" hidden="false" customHeight="false" outlineLevel="0" collapsed="false">
      <c r="A6923" s="4" t="s">
        <v>12739</v>
      </c>
      <c r="B6923" s="4" t="s">
        <v>3402</v>
      </c>
      <c r="C6923" s="4" t="s">
        <v>1028</v>
      </c>
      <c r="D6923" s="4" t="n">
        <v>9</v>
      </c>
      <c r="E6923" s="4" t="n">
        <v>118.79</v>
      </c>
      <c r="F6923" s="4" t="n">
        <v>1069.11</v>
      </c>
      <c r="G6923" s="4" t="n">
        <f aca="false">INDEX(Data_Products!$D$2:$D$33,MATCH(C6923,Data_Products!$A$2:$A$33,0))</f>
        <v>81.07</v>
      </c>
      <c r="H6923" s="4" t="str">
        <f aca="false">INDEX(Data_Products!$C$2:$C$33,MATCH(C6923,Data_Products!$A$2:$A$33,0))</f>
        <v>Cement &amp; Aggregates</v>
      </c>
      <c r="I6923" s="10" t="n">
        <f aca="false">D6923*(E6923-G6923)</f>
        <v>339.48</v>
      </c>
      <c r="J6923" s="11" t="n">
        <f aca="false">IFERROR(I6923/F6923,0)</f>
        <v>0.317535146056066</v>
      </c>
      <c r="K6923" s="4" t="str">
        <f aca="false">IFERROR(INDEX(Data_Orders!$F$2:$F$4727,MATCH(B6923,Data_Orders!$A$2:$A$4727,0)),"")</f>
        <v>Housebuilder</v>
      </c>
      <c r="L6923" s="4" t="str">
        <f aca="false">IFERROR(INDEX(Data_Orders!$D$2:$D$4727,MATCH(B6923,Data_Orders!$A$2:$A$4727,0)),"")</f>
        <v>Leicester</v>
      </c>
    </row>
    <row r="6924" customFormat="false" ht="15" hidden="false" customHeight="false" outlineLevel="0" collapsed="false">
      <c r="A6924" s="4" t="s">
        <v>12740</v>
      </c>
      <c r="B6924" s="4" t="s">
        <v>3403</v>
      </c>
      <c r="C6924" s="4" t="s">
        <v>1070</v>
      </c>
      <c r="D6924" s="4" t="n">
        <v>16</v>
      </c>
      <c r="E6924" s="4" t="n">
        <v>230.32</v>
      </c>
      <c r="F6924" s="4" t="n">
        <v>3685.12</v>
      </c>
      <c r="G6924" s="4" t="n">
        <f aca="false">INDEX(Data_Products!$D$2:$D$33,MATCH(C6924,Data_Products!$A$2:$A$33,0))</f>
        <v>161.64</v>
      </c>
      <c r="H6924" s="4" t="str">
        <f aca="false">INDEX(Data_Products!$C$2:$C$33,MATCH(C6924,Data_Products!$A$2:$A$33,0))</f>
        <v>Landscaping</v>
      </c>
      <c r="I6924" s="10" t="n">
        <f aca="false">D6924*(E6924-G6924)</f>
        <v>1098.88</v>
      </c>
      <c r="J6924" s="11" t="n">
        <f aca="false">IFERROR(I6924/F6924,0)</f>
        <v>0.298193817297673</v>
      </c>
      <c r="K6924" s="4" t="str">
        <f aca="false">IFERROR(INDEX(Data_Orders!$F$2:$F$4727,MATCH(B6924,Data_Orders!$A$2:$A$4727,0)),"")</f>
        <v>Retail</v>
      </c>
      <c r="L6924" s="4" t="str">
        <f aca="false">IFERROR(INDEX(Data_Orders!$D$2:$D$4727,MATCH(B6924,Data_Orders!$A$2:$A$4727,0)),"")</f>
        <v>Rugby</v>
      </c>
    </row>
    <row r="6925" customFormat="false" ht="15" hidden="false" customHeight="false" outlineLevel="0" collapsed="false">
      <c r="A6925" s="4" t="s">
        <v>12741</v>
      </c>
      <c r="B6925" s="4" t="s">
        <v>3403</v>
      </c>
      <c r="C6925" s="4" t="s">
        <v>1057</v>
      </c>
      <c r="D6925" s="4" t="n">
        <v>2</v>
      </c>
      <c r="E6925" s="4" t="n">
        <v>176.81</v>
      </c>
      <c r="F6925" s="4" t="n">
        <v>353.62</v>
      </c>
      <c r="G6925" s="4" t="n">
        <f aca="false">INDEX(Data_Products!$D$2:$D$33,MATCH(C6925,Data_Products!$A$2:$A$33,0))</f>
        <v>129.57</v>
      </c>
      <c r="H6925" s="4" t="str">
        <f aca="false">INDEX(Data_Products!$C$2:$C$33,MATCH(C6925,Data_Products!$A$2:$A$33,0))</f>
        <v>Roofing</v>
      </c>
      <c r="I6925" s="10" t="n">
        <f aca="false">D6925*(E6925-G6925)</f>
        <v>94.48</v>
      </c>
      <c r="J6925" s="11" t="n">
        <f aca="false">IFERROR(I6925/F6925,0)</f>
        <v>0.267179458175443</v>
      </c>
      <c r="K6925" s="4" t="str">
        <f aca="false">IFERROR(INDEX(Data_Orders!$F$2:$F$4727,MATCH(B6925,Data_Orders!$A$2:$A$4727,0)),"")</f>
        <v>Retail</v>
      </c>
      <c r="L6925" s="4" t="str">
        <f aca="false">IFERROR(INDEX(Data_Orders!$D$2:$D$4727,MATCH(B6925,Data_Orders!$A$2:$A$4727,0)),"")</f>
        <v>Rugby</v>
      </c>
    </row>
    <row r="6926" customFormat="false" ht="15" hidden="false" customHeight="false" outlineLevel="0" collapsed="false">
      <c r="A6926" s="4" t="s">
        <v>12742</v>
      </c>
      <c r="B6926" s="4" t="s">
        <v>3403</v>
      </c>
      <c r="C6926" s="4" t="s">
        <v>1055</v>
      </c>
      <c r="D6926" s="4" t="n">
        <v>4</v>
      </c>
      <c r="E6926" s="4" t="n">
        <v>205.03</v>
      </c>
      <c r="F6926" s="4" t="n">
        <v>820.12</v>
      </c>
      <c r="G6926" s="4" t="n">
        <f aca="false">INDEX(Data_Products!$D$2:$D$33,MATCH(C6926,Data_Products!$A$2:$A$33,0))</f>
        <v>138.6</v>
      </c>
      <c r="H6926" s="4" t="str">
        <f aca="false">INDEX(Data_Products!$C$2:$C$33,MATCH(C6926,Data_Products!$A$2:$A$33,0))</f>
        <v>Roofing</v>
      </c>
      <c r="I6926" s="10" t="n">
        <f aca="false">D6926*(E6926-G6926)</f>
        <v>265.72</v>
      </c>
      <c r="J6926" s="11" t="n">
        <f aca="false">IFERROR(I6926/F6926,0)</f>
        <v>0.324001365653807</v>
      </c>
      <c r="K6926" s="4" t="str">
        <f aca="false">IFERROR(INDEX(Data_Orders!$F$2:$F$4727,MATCH(B6926,Data_Orders!$A$2:$A$4727,0)),"")</f>
        <v>Retail</v>
      </c>
      <c r="L6926" s="4" t="str">
        <f aca="false">IFERROR(INDEX(Data_Orders!$D$2:$D$4727,MATCH(B6926,Data_Orders!$A$2:$A$4727,0)),"")</f>
        <v>Rugby</v>
      </c>
    </row>
    <row r="6927" customFormat="false" ht="15" hidden="false" customHeight="false" outlineLevel="0" collapsed="false">
      <c r="A6927" s="4" t="s">
        <v>12743</v>
      </c>
      <c r="B6927" s="4" t="s">
        <v>3404</v>
      </c>
      <c r="C6927" s="4" t="s">
        <v>1055</v>
      </c>
      <c r="D6927" s="4" t="n">
        <v>6</v>
      </c>
      <c r="E6927" s="4" t="n">
        <v>205.03</v>
      </c>
      <c r="F6927" s="4" t="n">
        <v>1230.18</v>
      </c>
      <c r="G6927" s="4" t="n">
        <f aca="false">INDEX(Data_Products!$D$2:$D$33,MATCH(C6927,Data_Products!$A$2:$A$33,0))</f>
        <v>138.6</v>
      </c>
      <c r="H6927" s="4" t="str">
        <f aca="false">INDEX(Data_Products!$C$2:$C$33,MATCH(C6927,Data_Products!$A$2:$A$33,0))</f>
        <v>Roofing</v>
      </c>
      <c r="I6927" s="10" t="n">
        <f aca="false">D6927*(E6927-G6927)</f>
        <v>398.58</v>
      </c>
      <c r="J6927" s="11" t="n">
        <f aca="false">IFERROR(I6927/F6927,0)</f>
        <v>0.324001365653807</v>
      </c>
      <c r="K6927" s="4" t="str">
        <f aca="false">IFERROR(INDEX(Data_Orders!$F$2:$F$4727,MATCH(B6927,Data_Orders!$A$2:$A$4727,0)),"")</f>
        <v>Retail</v>
      </c>
      <c r="L6927" s="4" t="str">
        <f aca="false">IFERROR(INDEX(Data_Orders!$D$2:$D$4727,MATCH(B6927,Data_Orders!$A$2:$A$4727,0)),"")</f>
        <v>Rugby</v>
      </c>
    </row>
    <row r="6928" customFormat="false" ht="15" hidden="false" customHeight="false" outlineLevel="0" collapsed="false">
      <c r="A6928" s="4" t="s">
        <v>12744</v>
      </c>
      <c r="B6928" s="4" t="s">
        <v>3404</v>
      </c>
      <c r="C6928" s="4" t="s">
        <v>1077</v>
      </c>
      <c r="D6928" s="4" t="n">
        <v>1</v>
      </c>
      <c r="E6928" s="4" t="n">
        <v>46.61</v>
      </c>
      <c r="F6928" s="4" t="n">
        <v>46.61</v>
      </c>
      <c r="G6928" s="4" t="n">
        <f aca="false">INDEX(Data_Products!$D$2:$D$33,MATCH(C6928,Data_Products!$A$2:$A$33,0))</f>
        <v>36.87</v>
      </c>
      <c r="H6928" s="4" t="str">
        <f aca="false">INDEX(Data_Products!$C$2:$C$33,MATCH(C6928,Data_Products!$A$2:$A$33,0))</f>
        <v>Landscaping</v>
      </c>
      <c r="I6928" s="10" t="n">
        <f aca="false">D6928*(E6928-G6928)</f>
        <v>9.74</v>
      </c>
      <c r="J6928" s="11" t="n">
        <f aca="false">IFERROR(I6928/F6928,0)</f>
        <v>0.208968032611028</v>
      </c>
      <c r="K6928" s="4" t="str">
        <f aca="false">IFERROR(INDEX(Data_Orders!$F$2:$F$4727,MATCH(B6928,Data_Orders!$A$2:$A$4727,0)),"")</f>
        <v>Retail</v>
      </c>
      <c r="L6928" s="4" t="str">
        <f aca="false">IFERROR(INDEX(Data_Orders!$D$2:$D$4727,MATCH(B6928,Data_Orders!$A$2:$A$4727,0)),"")</f>
        <v>Rugby</v>
      </c>
    </row>
    <row r="6929" customFormat="false" ht="15" hidden="false" customHeight="false" outlineLevel="0" collapsed="false">
      <c r="A6929" s="4" t="s">
        <v>12745</v>
      </c>
      <c r="B6929" s="4" t="s">
        <v>3405</v>
      </c>
      <c r="C6929" s="4" t="s">
        <v>1039</v>
      </c>
      <c r="D6929" s="4" t="n">
        <v>5</v>
      </c>
      <c r="E6929" s="4" t="n">
        <v>160.41</v>
      </c>
      <c r="F6929" s="4" t="n">
        <v>802.05</v>
      </c>
      <c r="G6929" s="4" t="n">
        <f aca="false">INDEX(Data_Products!$D$2:$D$33,MATCH(C6929,Data_Products!$A$2:$A$33,0))</f>
        <v>99.74</v>
      </c>
      <c r="H6929" s="4" t="str">
        <f aca="false">INDEX(Data_Products!$C$2:$C$33,MATCH(C6929,Data_Products!$A$2:$A$33,0))</f>
        <v>Insulation</v>
      </c>
      <c r="I6929" s="10" t="n">
        <f aca="false">D6929*(E6929-G6929)</f>
        <v>303.35</v>
      </c>
      <c r="J6929" s="11" t="n">
        <f aca="false">IFERROR(I6929/F6929,0)</f>
        <v>0.378218315566361</v>
      </c>
      <c r="K6929" s="4" t="str">
        <f aca="false">IFERROR(INDEX(Data_Orders!$F$2:$F$4727,MATCH(B6929,Data_Orders!$A$2:$A$4727,0)),"")</f>
        <v>Retail</v>
      </c>
      <c r="L6929" s="4" t="str">
        <f aca="false">IFERROR(INDEX(Data_Orders!$D$2:$D$4727,MATCH(B6929,Data_Orders!$A$2:$A$4727,0)),"")</f>
        <v>Rugby</v>
      </c>
    </row>
    <row r="6930" customFormat="false" ht="15" hidden="false" customHeight="false" outlineLevel="0" collapsed="false">
      <c r="A6930" s="4" t="s">
        <v>12746</v>
      </c>
      <c r="B6930" s="4" t="s">
        <v>3405</v>
      </c>
      <c r="C6930" s="4" t="s">
        <v>1066</v>
      </c>
      <c r="D6930" s="4" t="n">
        <v>8</v>
      </c>
      <c r="E6930" s="4" t="n">
        <v>209.69</v>
      </c>
      <c r="F6930" s="4" t="n">
        <v>1677.52</v>
      </c>
      <c r="G6930" s="4" t="n">
        <f aca="false">INDEX(Data_Products!$D$2:$D$33,MATCH(C6930,Data_Products!$A$2:$A$33,0))</f>
        <v>144.38</v>
      </c>
      <c r="H6930" s="4" t="str">
        <f aca="false">INDEX(Data_Products!$C$2:$C$33,MATCH(C6930,Data_Products!$A$2:$A$33,0))</f>
        <v>Plumbing &amp; Drainage</v>
      </c>
      <c r="I6930" s="10" t="n">
        <f aca="false">D6930*(E6930-G6930)</f>
        <v>522.48</v>
      </c>
      <c r="J6930" s="11" t="n">
        <f aca="false">IFERROR(I6930/F6930,0)</f>
        <v>0.311459773952024</v>
      </c>
      <c r="K6930" s="4" t="str">
        <f aca="false">IFERROR(INDEX(Data_Orders!$F$2:$F$4727,MATCH(B6930,Data_Orders!$A$2:$A$4727,0)),"")</f>
        <v>Retail</v>
      </c>
      <c r="L6930" s="4" t="str">
        <f aca="false">IFERROR(INDEX(Data_Orders!$D$2:$D$4727,MATCH(B6930,Data_Orders!$A$2:$A$4727,0)),"")</f>
        <v>Rugby</v>
      </c>
    </row>
    <row r="6931" customFormat="false" ht="15" hidden="false" customHeight="false" outlineLevel="0" collapsed="false">
      <c r="A6931" s="4" t="s">
        <v>12747</v>
      </c>
      <c r="B6931" s="4" t="s">
        <v>3405</v>
      </c>
      <c r="C6931" s="4" t="s">
        <v>1032</v>
      </c>
      <c r="D6931" s="4" t="n">
        <v>15</v>
      </c>
      <c r="E6931" s="4" t="n">
        <v>99.65</v>
      </c>
      <c r="F6931" s="4" t="n">
        <v>1494.75</v>
      </c>
      <c r="G6931" s="4" t="n">
        <f aca="false">INDEX(Data_Products!$D$2:$D$33,MATCH(C6931,Data_Products!$A$2:$A$33,0))</f>
        <v>58.26</v>
      </c>
      <c r="H6931" s="4" t="str">
        <f aca="false">INDEX(Data_Products!$C$2:$C$33,MATCH(C6931,Data_Products!$A$2:$A$33,0))</f>
        <v>Insulation</v>
      </c>
      <c r="I6931" s="10" t="n">
        <f aca="false">D6931*(E6931-G6931)</f>
        <v>620.85</v>
      </c>
      <c r="J6931" s="11" t="n">
        <f aca="false">IFERROR(I6931/F6931,0)</f>
        <v>0.415353738083292</v>
      </c>
      <c r="K6931" s="4" t="str">
        <f aca="false">IFERROR(INDEX(Data_Orders!$F$2:$F$4727,MATCH(B6931,Data_Orders!$A$2:$A$4727,0)),"")</f>
        <v>Retail</v>
      </c>
      <c r="L6931" s="4" t="str">
        <f aca="false">IFERROR(INDEX(Data_Orders!$D$2:$D$4727,MATCH(B6931,Data_Orders!$A$2:$A$4727,0)),"")</f>
        <v>Rugby</v>
      </c>
    </row>
    <row r="6932" customFormat="false" ht="15" hidden="false" customHeight="false" outlineLevel="0" collapsed="false">
      <c r="A6932" s="4" t="s">
        <v>12748</v>
      </c>
      <c r="B6932" s="4" t="s">
        <v>3405</v>
      </c>
      <c r="C6932" s="4" t="s">
        <v>1073</v>
      </c>
      <c r="D6932" s="4" t="n">
        <v>15</v>
      </c>
      <c r="E6932" s="4" t="n">
        <v>231.05</v>
      </c>
      <c r="F6932" s="4" t="n">
        <v>3465.75</v>
      </c>
      <c r="G6932" s="4" t="n">
        <f aca="false">INDEX(Data_Products!$D$2:$D$33,MATCH(C6932,Data_Products!$A$2:$A$33,0))</f>
        <v>148.29</v>
      </c>
      <c r="H6932" s="4" t="str">
        <f aca="false">INDEX(Data_Products!$C$2:$C$33,MATCH(C6932,Data_Products!$A$2:$A$33,0))</f>
        <v>Landscaping</v>
      </c>
      <c r="I6932" s="10" t="n">
        <f aca="false">D6932*(E6932-G6932)</f>
        <v>1241.4</v>
      </c>
      <c r="J6932" s="11" t="n">
        <f aca="false">IFERROR(I6932/F6932,0)</f>
        <v>0.358190867777537</v>
      </c>
      <c r="K6932" s="4" t="str">
        <f aca="false">IFERROR(INDEX(Data_Orders!$F$2:$F$4727,MATCH(B6932,Data_Orders!$A$2:$A$4727,0)),"")</f>
        <v>Retail</v>
      </c>
      <c r="L6932" s="4" t="str">
        <f aca="false">IFERROR(INDEX(Data_Orders!$D$2:$D$4727,MATCH(B6932,Data_Orders!$A$2:$A$4727,0)),"")</f>
        <v>Rugby</v>
      </c>
    </row>
    <row r="6933" customFormat="false" ht="15" hidden="false" customHeight="false" outlineLevel="0" collapsed="false">
      <c r="A6933" s="4" t="s">
        <v>12749</v>
      </c>
      <c r="B6933" s="4" t="s">
        <v>3405</v>
      </c>
      <c r="C6933" s="4" t="s">
        <v>1061</v>
      </c>
      <c r="D6933" s="4" t="n">
        <v>15</v>
      </c>
      <c r="E6933" s="4" t="n">
        <v>145.57</v>
      </c>
      <c r="F6933" s="4" t="n">
        <v>2183.55</v>
      </c>
      <c r="G6933" s="4" t="n">
        <f aca="false">INDEX(Data_Products!$D$2:$D$33,MATCH(C6933,Data_Products!$A$2:$A$33,0))</f>
        <v>119.29</v>
      </c>
      <c r="H6933" s="4" t="str">
        <f aca="false">INDEX(Data_Products!$C$2:$C$33,MATCH(C6933,Data_Products!$A$2:$A$33,0))</f>
        <v>Plumbing &amp; Drainage</v>
      </c>
      <c r="I6933" s="10" t="n">
        <f aca="false">D6933*(E6933-G6933)</f>
        <v>394.2</v>
      </c>
      <c r="J6933" s="11" t="n">
        <f aca="false">IFERROR(I6933/F6933,0)</f>
        <v>0.180531702960775</v>
      </c>
      <c r="K6933" s="4" t="str">
        <f aca="false">IFERROR(INDEX(Data_Orders!$F$2:$F$4727,MATCH(B6933,Data_Orders!$A$2:$A$4727,0)),"")</f>
        <v>Retail</v>
      </c>
      <c r="L6933" s="4" t="str">
        <f aca="false">IFERROR(INDEX(Data_Orders!$D$2:$D$4727,MATCH(B6933,Data_Orders!$A$2:$A$4727,0)),"")</f>
        <v>Rugby</v>
      </c>
    </row>
    <row r="6934" customFormat="false" ht="15" hidden="false" customHeight="false" outlineLevel="0" collapsed="false">
      <c r="A6934" s="4" t="s">
        <v>12750</v>
      </c>
      <c r="B6934" s="4" t="s">
        <v>3406</v>
      </c>
      <c r="C6934" s="4" t="s">
        <v>1039</v>
      </c>
      <c r="D6934" s="4" t="n">
        <v>7</v>
      </c>
      <c r="E6934" s="4" t="n">
        <v>160.41</v>
      </c>
      <c r="F6934" s="4" t="n">
        <v>1122.87</v>
      </c>
      <c r="G6934" s="4" t="n">
        <f aca="false">INDEX(Data_Products!$D$2:$D$33,MATCH(C6934,Data_Products!$A$2:$A$33,0))</f>
        <v>99.74</v>
      </c>
      <c r="H6934" s="4" t="str">
        <f aca="false">INDEX(Data_Products!$C$2:$C$33,MATCH(C6934,Data_Products!$A$2:$A$33,0))</f>
        <v>Insulation</v>
      </c>
      <c r="I6934" s="10" t="n">
        <f aca="false">D6934*(E6934-G6934)</f>
        <v>424.69</v>
      </c>
      <c r="J6934" s="11" t="n">
        <f aca="false">IFERROR(I6934/F6934,0)</f>
        <v>0.378218315566361</v>
      </c>
      <c r="K6934" s="4" t="str">
        <f aca="false">IFERROR(INDEX(Data_Orders!$F$2:$F$4727,MATCH(B6934,Data_Orders!$A$2:$A$4727,0)),"")</f>
        <v>Retail</v>
      </c>
      <c r="L6934" s="4" t="str">
        <f aca="false">IFERROR(INDEX(Data_Orders!$D$2:$D$4727,MATCH(B6934,Data_Orders!$A$2:$A$4727,0)),"")</f>
        <v>Rugby</v>
      </c>
    </row>
    <row r="6935" customFormat="false" ht="15" hidden="false" customHeight="false" outlineLevel="0" collapsed="false">
      <c r="A6935" s="4" t="s">
        <v>12751</v>
      </c>
      <c r="B6935" s="4" t="s">
        <v>3406</v>
      </c>
      <c r="C6935" s="4" t="s">
        <v>1037</v>
      </c>
      <c r="D6935" s="4" t="n">
        <v>15</v>
      </c>
      <c r="E6935" s="4" t="n">
        <v>90.97</v>
      </c>
      <c r="F6935" s="4" t="n">
        <v>1364.55</v>
      </c>
      <c r="G6935" s="4" t="n">
        <f aca="false">INDEX(Data_Products!$D$2:$D$33,MATCH(C6935,Data_Products!$A$2:$A$33,0))</f>
        <v>73.81</v>
      </c>
      <c r="H6935" s="4" t="str">
        <f aca="false">INDEX(Data_Products!$C$2:$C$33,MATCH(C6935,Data_Products!$A$2:$A$33,0))</f>
        <v>Insulation</v>
      </c>
      <c r="I6935" s="10" t="n">
        <f aca="false">D6935*(E6935-G6935)</f>
        <v>257.4</v>
      </c>
      <c r="J6935" s="11" t="n">
        <f aca="false">IFERROR(I6935/F6935,0)</f>
        <v>0.18863361547763</v>
      </c>
      <c r="K6935" s="4" t="str">
        <f aca="false">IFERROR(INDEX(Data_Orders!$F$2:$F$4727,MATCH(B6935,Data_Orders!$A$2:$A$4727,0)),"")</f>
        <v>Retail</v>
      </c>
      <c r="L6935" s="4" t="str">
        <f aca="false">IFERROR(INDEX(Data_Orders!$D$2:$D$4727,MATCH(B6935,Data_Orders!$A$2:$A$4727,0)),"")</f>
        <v>Rugby</v>
      </c>
    </row>
    <row r="6936" customFormat="false" ht="15" hidden="false" customHeight="false" outlineLevel="0" collapsed="false">
      <c r="A6936" s="4" t="s">
        <v>12752</v>
      </c>
      <c r="B6936" s="4" t="s">
        <v>3406</v>
      </c>
      <c r="C6936" s="4" t="s">
        <v>1057</v>
      </c>
      <c r="D6936" s="4" t="n">
        <v>1</v>
      </c>
      <c r="E6936" s="4" t="n">
        <v>176.81</v>
      </c>
      <c r="F6936" s="4" t="n">
        <v>176.81</v>
      </c>
      <c r="G6936" s="4" t="n">
        <f aca="false">INDEX(Data_Products!$D$2:$D$33,MATCH(C6936,Data_Products!$A$2:$A$33,0))</f>
        <v>129.57</v>
      </c>
      <c r="H6936" s="4" t="str">
        <f aca="false">INDEX(Data_Products!$C$2:$C$33,MATCH(C6936,Data_Products!$A$2:$A$33,0))</f>
        <v>Roofing</v>
      </c>
      <c r="I6936" s="10" t="n">
        <f aca="false">D6936*(E6936-G6936)</f>
        <v>47.24</v>
      </c>
      <c r="J6936" s="11" t="n">
        <f aca="false">IFERROR(I6936/F6936,0)</f>
        <v>0.267179458175443</v>
      </c>
      <c r="K6936" s="4" t="str">
        <f aca="false">IFERROR(INDEX(Data_Orders!$F$2:$F$4727,MATCH(B6936,Data_Orders!$A$2:$A$4727,0)),"")</f>
        <v>Retail</v>
      </c>
      <c r="L6936" s="4" t="str">
        <f aca="false">IFERROR(INDEX(Data_Orders!$D$2:$D$4727,MATCH(B6936,Data_Orders!$A$2:$A$4727,0)),"")</f>
        <v>Rugby</v>
      </c>
    </row>
    <row r="6937" customFormat="false" ht="15" hidden="false" customHeight="false" outlineLevel="0" collapsed="false">
      <c r="A6937" s="4" t="s">
        <v>12753</v>
      </c>
      <c r="B6937" s="4" t="s">
        <v>3406</v>
      </c>
      <c r="C6937" s="4" t="s">
        <v>1032</v>
      </c>
      <c r="D6937" s="4" t="n">
        <v>4</v>
      </c>
      <c r="E6937" s="4" t="n">
        <v>99.65</v>
      </c>
      <c r="F6937" s="4" t="n">
        <v>398.6</v>
      </c>
      <c r="G6937" s="4" t="n">
        <f aca="false">INDEX(Data_Products!$D$2:$D$33,MATCH(C6937,Data_Products!$A$2:$A$33,0))</f>
        <v>58.26</v>
      </c>
      <c r="H6937" s="4" t="str">
        <f aca="false">INDEX(Data_Products!$C$2:$C$33,MATCH(C6937,Data_Products!$A$2:$A$33,0))</f>
        <v>Insulation</v>
      </c>
      <c r="I6937" s="10" t="n">
        <f aca="false">D6937*(E6937-G6937)</f>
        <v>165.56</v>
      </c>
      <c r="J6937" s="11" t="n">
        <f aca="false">IFERROR(I6937/F6937,0)</f>
        <v>0.415353738083292</v>
      </c>
      <c r="K6937" s="4" t="str">
        <f aca="false">IFERROR(INDEX(Data_Orders!$F$2:$F$4727,MATCH(B6937,Data_Orders!$A$2:$A$4727,0)),"")</f>
        <v>Retail</v>
      </c>
      <c r="L6937" s="4" t="str">
        <f aca="false">IFERROR(INDEX(Data_Orders!$D$2:$D$4727,MATCH(B6937,Data_Orders!$A$2:$A$4727,0)),"")</f>
        <v>Rugby</v>
      </c>
    </row>
    <row r="6938" customFormat="false" ht="15" hidden="false" customHeight="false" outlineLevel="0" collapsed="false">
      <c r="A6938" s="4" t="s">
        <v>12754</v>
      </c>
      <c r="B6938" s="4" t="s">
        <v>3406</v>
      </c>
      <c r="C6938" s="4" t="s">
        <v>1024</v>
      </c>
      <c r="D6938" s="4" t="n">
        <v>9</v>
      </c>
      <c r="E6938" s="4" t="n">
        <v>137.14</v>
      </c>
      <c r="F6938" s="4" t="n">
        <v>1234.26</v>
      </c>
      <c r="G6938" s="4" t="n">
        <f aca="false">INDEX(Data_Products!$D$2:$D$33,MATCH(C6938,Data_Products!$A$2:$A$33,0))</f>
        <v>99.99</v>
      </c>
      <c r="H6938" s="4" t="str">
        <f aca="false">INDEX(Data_Products!$C$2:$C$33,MATCH(C6938,Data_Products!$A$2:$A$33,0))</f>
        <v>Cement &amp; Aggregates</v>
      </c>
      <c r="I6938" s="10" t="n">
        <f aca="false">D6938*(E6938-G6938)</f>
        <v>334.35</v>
      </c>
      <c r="J6938" s="11" t="n">
        <f aca="false">IFERROR(I6938/F6938,0)</f>
        <v>0.270891060230421</v>
      </c>
      <c r="K6938" s="4" t="str">
        <f aca="false">IFERROR(INDEX(Data_Orders!$F$2:$F$4727,MATCH(B6938,Data_Orders!$A$2:$A$4727,0)),"")</f>
        <v>Retail</v>
      </c>
      <c r="L6938" s="4" t="str">
        <f aca="false">IFERROR(INDEX(Data_Orders!$D$2:$D$4727,MATCH(B6938,Data_Orders!$A$2:$A$4727,0)),"")</f>
        <v>Rugby</v>
      </c>
    </row>
    <row r="6939" customFormat="false" ht="15" hidden="false" customHeight="false" outlineLevel="0" collapsed="false">
      <c r="A6939" s="4" t="s">
        <v>12755</v>
      </c>
      <c r="B6939" s="4" t="s">
        <v>3407</v>
      </c>
      <c r="C6939" s="4" t="s">
        <v>1075</v>
      </c>
      <c r="D6939" s="4" t="n">
        <v>12</v>
      </c>
      <c r="E6939" s="4" t="n">
        <v>98.61</v>
      </c>
      <c r="F6939" s="4" t="n">
        <v>1183.32</v>
      </c>
      <c r="G6939" s="4" t="n">
        <f aca="false">INDEX(Data_Products!$D$2:$D$33,MATCH(C6939,Data_Products!$A$2:$A$33,0))</f>
        <v>74.84</v>
      </c>
      <c r="H6939" s="4" t="str">
        <f aca="false">INDEX(Data_Products!$C$2:$C$33,MATCH(C6939,Data_Products!$A$2:$A$33,0))</f>
        <v>Landscaping</v>
      </c>
      <c r="I6939" s="10" t="n">
        <f aca="false">D6939*(E6939-G6939)</f>
        <v>285.24</v>
      </c>
      <c r="J6939" s="11" t="n">
        <f aca="false">IFERROR(I6939/F6939,0)</f>
        <v>0.24105060338708</v>
      </c>
      <c r="K6939" s="4" t="str">
        <f aca="false">IFERROR(INDEX(Data_Orders!$F$2:$F$4727,MATCH(B6939,Data_Orders!$A$2:$A$4727,0)),"")</f>
        <v>Retail</v>
      </c>
      <c r="L6939" s="4" t="str">
        <f aca="false">IFERROR(INDEX(Data_Orders!$D$2:$D$4727,MATCH(B6939,Data_Orders!$A$2:$A$4727,0)),"")</f>
        <v>Rugby</v>
      </c>
    </row>
    <row r="6940" customFormat="false" ht="15" hidden="false" customHeight="false" outlineLevel="0" collapsed="false">
      <c r="A6940" s="4" t="s">
        <v>12756</v>
      </c>
      <c r="B6940" s="4" t="s">
        <v>3408</v>
      </c>
      <c r="C6940" s="4" t="s">
        <v>1055</v>
      </c>
      <c r="D6940" s="4" t="n">
        <v>2</v>
      </c>
      <c r="E6940" s="4" t="n">
        <v>205.03</v>
      </c>
      <c r="F6940" s="4" t="n">
        <v>410.06</v>
      </c>
      <c r="G6940" s="4" t="n">
        <f aca="false">INDEX(Data_Products!$D$2:$D$33,MATCH(C6940,Data_Products!$A$2:$A$33,0))</f>
        <v>138.6</v>
      </c>
      <c r="H6940" s="4" t="str">
        <f aca="false">INDEX(Data_Products!$C$2:$C$33,MATCH(C6940,Data_Products!$A$2:$A$33,0))</f>
        <v>Roofing</v>
      </c>
      <c r="I6940" s="10" t="n">
        <f aca="false">D6940*(E6940-G6940)</f>
        <v>132.86</v>
      </c>
      <c r="J6940" s="11" t="n">
        <f aca="false">IFERROR(I6940/F6940,0)</f>
        <v>0.324001365653807</v>
      </c>
      <c r="K6940" s="4" t="str">
        <f aca="false">IFERROR(INDEX(Data_Orders!$F$2:$F$4727,MATCH(B6940,Data_Orders!$A$2:$A$4727,0)),"")</f>
        <v>Retail</v>
      </c>
      <c r="L6940" s="4" t="str">
        <f aca="false">IFERROR(INDEX(Data_Orders!$D$2:$D$4727,MATCH(B6940,Data_Orders!$A$2:$A$4727,0)),"")</f>
        <v>Nuneaton</v>
      </c>
    </row>
    <row r="6941" customFormat="false" ht="15" hidden="false" customHeight="false" outlineLevel="0" collapsed="false">
      <c r="A6941" s="4" t="s">
        <v>12757</v>
      </c>
      <c r="B6941" s="4" t="s">
        <v>3408</v>
      </c>
      <c r="C6941" s="4" t="s">
        <v>1046</v>
      </c>
      <c r="D6941" s="4" t="n">
        <v>2</v>
      </c>
      <c r="E6941" s="4" t="n">
        <v>154.02</v>
      </c>
      <c r="F6941" s="4" t="n">
        <v>308.04</v>
      </c>
      <c r="G6941" s="4" t="n">
        <f aca="false">INDEX(Data_Products!$D$2:$D$33,MATCH(C6941,Data_Products!$A$2:$A$33,0))</f>
        <v>102.1</v>
      </c>
      <c r="H6941" s="4" t="str">
        <f aca="false">INDEX(Data_Products!$C$2:$C$33,MATCH(C6941,Data_Products!$A$2:$A$33,0))</f>
        <v>Tools &amp; Fixings</v>
      </c>
      <c r="I6941" s="10" t="n">
        <f aca="false">D6941*(E6941-G6941)</f>
        <v>103.84</v>
      </c>
      <c r="J6941" s="11" t="n">
        <f aca="false">IFERROR(I6941/F6941,0)</f>
        <v>0.337099078041813</v>
      </c>
      <c r="K6941" s="4" t="str">
        <f aca="false">IFERROR(INDEX(Data_Orders!$F$2:$F$4727,MATCH(B6941,Data_Orders!$A$2:$A$4727,0)),"")</f>
        <v>Retail</v>
      </c>
      <c r="L6941" s="4" t="str">
        <f aca="false">IFERROR(INDEX(Data_Orders!$D$2:$D$4727,MATCH(B6941,Data_Orders!$A$2:$A$4727,0)),"")</f>
        <v>Nuneaton</v>
      </c>
    </row>
    <row r="6942" customFormat="false" ht="15" hidden="false" customHeight="false" outlineLevel="0" collapsed="false">
      <c r="A6942" s="4" t="s">
        <v>12758</v>
      </c>
      <c r="B6942" s="4" t="s">
        <v>3408</v>
      </c>
      <c r="C6942" s="4" t="s">
        <v>1057</v>
      </c>
      <c r="D6942" s="4" t="n">
        <v>1</v>
      </c>
      <c r="E6942" s="4" t="n">
        <v>176.81</v>
      </c>
      <c r="F6942" s="4" t="n">
        <v>176.81</v>
      </c>
      <c r="G6942" s="4" t="n">
        <f aca="false">INDEX(Data_Products!$D$2:$D$33,MATCH(C6942,Data_Products!$A$2:$A$33,0))</f>
        <v>129.57</v>
      </c>
      <c r="H6942" s="4" t="str">
        <f aca="false">INDEX(Data_Products!$C$2:$C$33,MATCH(C6942,Data_Products!$A$2:$A$33,0))</f>
        <v>Roofing</v>
      </c>
      <c r="I6942" s="10" t="n">
        <f aca="false">D6942*(E6942-G6942)</f>
        <v>47.24</v>
      </c>
      <c r="J6942" s="11" t="n">
        <f aca="false">IFERROR(I6942/F6942,0)</f>
        <v>0.267179458175443</v>
      </c>
      <c r="K6942" s="4" t="str">
        <f aca="false">IFERROR(INDEX(Data_Orders!$F$2:$F$4727,MATCH(B6942,Data_Orders!$A$2:$A$4727,0)),"")</f>
        <v>Retail</v>
      </c>
      <c r="L6942" s="4" t="str">
        <f aca="false">IFERROR(INDEX(Data_Orders!$D$2:$D$4727,MATCH(B6942,Data_Orders!$A$2:$A$4727,0)),"")</f>
        <v>Nuneaton</v>
      </c>
    </row>
    <row r="6943" customFormat="false" ht="15" hidden="false" customHeight="false" outlineLevel="0" collapsed="false">
      <c r="A6943" s="4" t="s">
        <v>12759</v>
      </c>
      <c r="B6943" s="4" t="s">
        <v>3409</v>
      </c>
      <c r="C6943" s="4" t="s">
        <v>1052</v>
      </c>
      <c r="D6943" s="4" t="n">
        <v>10</v>
      </c>
      <c r="E6943" s="4" t="n">
        <v>205.71</v>
      </c>
      <c r="F6943" s="4" t="n">
        <v>2057.1</v>
      </c>
      <c r="G6943" s="4" t="n">
        <f aca="false">INDEX(Data_Products!$D$2:$D$33,MATCH(C6943,Data_Products!$A$2:$A$33,0))</f>
        <v>152.29</v>
      </c>
      <c r="H6943" s="4" t="str">
        <f aca="false">INDEX(Data_Products!$C$2:$C$33,MATCH(C6943,Data_Products!$A$2:$A$33,0))</f>
        <v>Roofing</v>
      </c>
      <c r="I6943" s="10" t="n">
        <f aca="false">D6943*(E6943-G6943)</f>
        <v>534.2</v>
      </c>
      <c r="J6943" s="11" t="n">
        <f aca="false">IFERROR(I6943/F6943,0)</f>
        <v>0.259685965679841</v>
      </c>
      <c r="K6943" s="4" t="str">
        <f aca="false">IFERROR(INDEX(Data_Orders!$F$2:$F$4727,MATCH(B6943,Data_Orders!$A$2:$A$4727,0)),"")</f>
        <v>Retail</v>
      </c>
      <c r="L6943" s="4" t="str">
        <f aca="false">IFERROR(INDEX(Data_Orders!$D$2:$D$4727,MATCH(B6943,Data_Orders!$A$2:$A$4727,0)),"")</f>
        <v>Northampton</v>
      </c>
    </row>
    <row r="6944" customFormat="false" ht="15" hidden="false" customHeight="false" outlineLevel="0" collapsed="false">
      <c r="A6944" s="4" t="s">
        <v>12760</v>
      </c>
      <c r="B6944" s="4" t="s">
        <v>3410</v>
      </c>
      <c r="C6944" s="4" t="s">
        <v>1059</v>
      </c>
      <c r="D6944" s="4" t="n">
        <v>7</v>
      </c>
      <c r="E6944" s="4" t="n">
        <v>103.63</v>
      </c>
      <c r="F6944" s="4" t="n">
        <v>725.41</v>
      </c>
      <c r="G6944" s="4" t="n">
        <f aca="false">INDEX(Data_Products!$D$2:$D$33,MATCH(C6944,Data_Products!$A$2:$A$33,0))</f>
        <v>82.55</v>
      </c>
      <c r="H6944" s="4" t="str">
        <f aca="false">INDEX(Data_Products!$C$2:$C$33,MATCH(C6944,Data_Products!$A$2:$A$33,0))</f>
        <v>Roofing</v>
      </c>
      <c r="I6944" s="10" t="n">
        <f aca="false">D6944*(E6944-G6944)</f>
        <v>147.56</v>
      </c>
      <c r="J6944" s="11" t="n">
        <f aca="false">IFERROR(I6944/F6944,0)</f>
        <v>0.203415999228023</v>
      </c>
      <c r="K6944" s="4" t="str">
        <f aca="false">IFERROR(INDEX(Data_Orders!$F$2:$F$4727,MATCH(B6944,Data_Orders!$A$2:$A$4727,0)),"")</f>
        <v>Retail</v>
      </c>
      <c r="L6944" s="4" t="str">
        <f aca="false">IFERROR(INDEX(Data_Orders!$D$2:$D$4727,MATCH(B6944,Data_Orders!$A$2:$A$4727,0)),"")</f>
        <v>Northampton</v>
      </c>
    </row>
    <row r="6945" customFormat="false" ht="15" hidden="false" customHeight="false" outlineLevel="0" collapsed="false">
      <c r="A6945" s="4" t="s">
        <v>12761</v>
      </c>
      <c r="B6945" s="4" t="s">
        <v>3410</v>
      </c>
      <c r="C6945" s="4" t="s">
        <v>1066</v>
      </c>
      <c r="D6945" s="4" t="n">
        <v>13</v>
      </c>
      <c r="E6945" s="4" t="n">
        <v>209.69</v>
      </c>
      <c r="F6945" s="4" t="n">
        <v>2725.97</v>
      </c>
      <c r="G6945" s="4" t="n">
        <f aca="false">INDEX(Data_Products!$D$2:$D$33,MATCH(C6945,Data_Products!$A$2:$A$33,0))</f>
        <v>144.38</v>
      </c>
      <c r="H6945" s="4" t="str">
        <f aca="false">INDEX(Data_Products!$C$2:$C$33,MATCH(C6945,Data_Products!$A$2:$A$33,0))</f>
        <v>Plumbing &amp; Drainage</v>
      </c>
      <c r="I6945" s="10" t="n">
        <f aca="false">D6945*(E6945-G6945)</f>
        <v>849.03</v>
      </c>
      <c r="J6945" s="11" t="n">
        <f aca="false">IFERROR(I6945/F6945,0)</f>
        <v>0.311459773952024</v>
      </c>
      <c r="K6945" s="4" t="str">
        <f aca="false">IFERROR(INDEX(Data_Orders!$F$2:$F$4727,MATCH(B6945,Data_Orders!$A$2:$A$4727,0)),"")</f>
        <v>Retail</v>
      </c>
      <c r="L6945" s="4" t="str">
        <f aca="false">IFERROR(INDEX(Data_Orders!$D$2:$D$4727,MATCH(B6945,Data_Orders!$A$2:$A$4727,0)),"")</f>
        <v>Northampton</v>
      </c>
    </row>
    <row r="6946" customFormat="false" ht="15" hidden="false" customHeight="false" outlineLevel="0" collapsed="false">
      <c r="A6946" s="4" t="s">
        <v>12762</v>
      </c>
      <c r="B6946" s="4" t="s">
        <v>3410</v>
      </c>
      <c r="C6946" s="4" t="s">
        <v>1017</v>
      </c>
      <c r="D6946" s="4" t="n">
        <v>17</v>
      </c>
      <c r="E6946" s="4" t="n">
        <v>49.15</v>
      </c>
      <c r="F6946" s="4" t="n">
        <v>835.55</v>
      </c>
      <c r="G6946" s="4" t="n">
        <f aca="false">INDEX(Data_Products!$D$2:$D$33,MATCH(C6946,Data_Products!$A$2:$A$33,0))</f>
        <v>31.44</v>
      </c>
      <c r="H6946" s="4" t="str">
        <f aca="false">INDEX(Data_Products!$C$2:$C$33,MATCH(C6946,Data_Products!$A$2:$A$33,0))</f>
        <v>Timber</v>
      </c>
      <c r="I6946" s="10" t="n">
        <f aca="false">D6946*(E6946-G6946)</f>
        <v>301.07</v>
      </c>
      <c r="J6946" s="11" t="n">
        <f aca="false">IFERROR(I6946/F6946,0)</f>
        <v>0.360325534079349</v>
      </c>
      <c r="K6946" s="4" t="str">
        <f aca="false">IFERROR(INDEX(Data_Orders!$F$2:$F$4727,MATCH(B6946,Data_Orders!$A$2:$A$4727,0)),"")</f>
        <v>Retail</v>
      </c>
      <c r="L6946" s="4" t="str">
        <f aca="false">IFERROR(INDEX(Data_Orders!$D$2:$D$4727,MATCH(B6946,Data_Orders!$A$2:$A$4727,0)),"")</f>
        <v>Northampton</v>
      </c>
    </row>
    <row r="6947" customFormat="false" ht="15" hidden="false" customHeight="false" outlineLevel="0" collapsed="false">
      <c r="A6947" s="4" t="s">
        <v>12763</v>
      </c>
      <c r="B6947" s="4" t="s">
        <v>3410</v>
      </c>
      <c r="C6947" s="4" t="s">
        <v>1064</v>
      </c>
      <c r="D6947" s="4" t="n">
        <v>3</v>
      </c>
      <c r="E6947" s="4" t="n">
        <v>97.63</v>
      </c>
      <c r="F6947" s="4" t="n">
        <v>292.89</v>
      </c>
      <c r="G6947" s="4" t="n">
        <f aca="false">INDEX(Data_Products!$D$2:$D$33,MATCH(C6947,Data_Products!$A$2:$A$33,0))</f>
        <v>65.21</v>
      </c>
      <c r="H6947" s="4" t="str">
        <f aca="false">INDEX(Data_Products!$C$2:$C$33,MATCH(C6947,Data_Products!$A$2:$A$33,0))</f>
        <v>Plumbing &amp; Drainage</v>
      </c>
      <c r="I6947" s="10" t="n">
        <f aca="false">D6947*(E6947-G6947)</f>
        <v>97.26</v>
      </c>
      <c r="J6947" s="11" t="n">
        <f aca="false">IFERROR(I6947/F6947,0)</f>
        <v>0.332070060432244</v>
      </c>
      <c r="K6947" s="4" t="str">
        <f aca="false">IFERROR(INDEX(Data_Orders!$F$2:$F$4727,MATCH(B6947,Data_Orders!$A$2:$A$4727,0)),"")</f>
        <v>Retail</v>
      </c>
      <c r="L6947" s="4" t="str">
        <f aca="false">IFERROR(INDEX(Data_Orders!$D$2:$D$4727,MATCH(B6947,Data_Orders!$A$2:$A$4727,0)),"")</f>
        <v>Northampton</v>
      </c>
    </row>
    <row r="6948" customFormat="false" ht="15" hidden="false" customHeight="false" outlineLevel="0" collapsed="false">
      <c r="A6948" s="4" t="s">
        <v>12764</v>
      </c>
      <c r="B6948" s="4" t="s">
        <v>3410</v>
      </c>
      <c r="C6948" s="4" t="s">
        <v>1075</v>
      </c>
      <c r="D6948" s="4" t="n">
        <v>16</v>
      </c>
      <c r="E6948" s="4" t="n">
        <v>98.61</v>
      </c>
      <c r="F6948" s="4" t="n">
        <v>1577.76</v>
      </c>
      <c r="G6948" s="4" t="n">
        <f aca="false">INDEX(Data_Products!$D$2:$D$33,MATCH(C6948,Data_Products!$A$2:$A$33,0))</f>
        <v>74.84</v>
      </c>
      <c r="H6948" s="4" t="str">
        <f aca="false">INDEX(Data_Products!$C$2:$C$33,MATCH(C6948,Data_Products!$A$2:$A$33,0))</f>
        <v>Landscaping</v>
      </c>
      <c r="I6948" s="10" t="n">
        <f aca="false">D6948*(E6948-G6948)</f>
        <v>380.32</v>
      </c>
      <c r="J6948" s="11" t="n">
        <f aca="false">IFERROR(I6948/F6948,0)</f>
        <v>0.24105060338708</v>
      </c>
      <c r="K6948" s="4" t="str">
        <f aca="false">IFERROR(INDEX(Data_Orders!$F$2:$F$4727,MATCH(B6948,Data_Orders!$A$2:$A$4727,0)),"")</f>
        <v>Retail</v>
      </c>
      <c r="L6948" s="4" t="str">
        <f aca="false">IFERROR(INDEX(Data_Orders!$D$2:$D$4727,MATCH(B6948,Data_Orders!$A$2:$A$4727,0)),"")</f>
        <v>Northampton</v>
      </c>
    </row>
    <row r="6949" customFormat="false" ht="15" hidden="false" customHeight="false" outlineLevel="0" collapsed="false">
      <c r="A6949" s="4" t="s">
        <v>12765</v>
      </c>
      <c r="B6949" s="4" t="s">
        <v>3411</v>
      </c>
      <c r="C6949" s="4" t="s">
        <v>1024</v>
      </c>
      <c r="D6949" s="4" t="n">
        <v>4</v>
      </c>
      <c r="E6949" s="4" t="n">
        <v>137.14</v>
      </c>
      <c r="F6949" s="4" t="n">
        <v>548.56</v>
      </c>
      <c r="G6949" s="4" t="n">
        <f aca="false">INDEX(Data_Products!$D$2:$D$33,MATCH(C6949,Data_Products!$A$2:$A$33,0))</f>
        <v>99.99</v>
      </c>
      <c r="H6949" s="4" t="str">
        <f aca="false">INDEX(Data_Products!$C$2:$C$33,MATCH(C6949,Data_Products!$A$2:$A$33,0))</f>
        <v>Cement &amp; Aggregates</v>
      </c>
      <c r="I6949" s="10" t="n">
        <f aca="false">D6949*(E6949-G6949)</f>
        <v>148.6</v>
      </c>
      <c r="J6949" s="11" t="n">
        <f aca="false">IFERROR(I6949/F6949,0)</f>
        <v>0.270891060230421</v>
      </c>
      <c r="K6949" s="4" t="str">
        <f aca="false">IFERROR(INDEX(Data_Orders!$F$2:$F$4727,MATCH(B6949,Data_Orders!$A$2:$A$4727,0)),"")</f>
        <v>Retail</v>
      </c>
      <c r="L6949" s="4" t="str">
        <f aca="false">IFERROR(INDEX(Data_Orders!$D$2:$D$4727,MATCH(B6949,Data_Orders!$A$2:$A$4727,0)),"")</f>
        <v>Northampton</v>
      </c>
    </row>
    <row r="6950" customFormat="false" ht="15" hidden="false" customHeight="false" outlineLevel="0" collapsed="false">
      <c r="A6950" s="4" t="s">
        <v>12766</v>
      </c>
      <c r="B6950" s="4" t="s">
        <v>3412</v>
      </c>
      <c r="C6950" s="4" t="s">
        <v>1052</v>
      </c>
      <c r="D6950" s="4" t="n">
        <v>17</v>
      </c>
      <c r="E6950" s="4" t="n">
        <v>205.71</v>
      </c>
      <c r="F6950" s="4" t="n">
        <v>3497.07</v>
      </c>
      <c r="G6950" s="4" t="n">
        <f aca="false">INDEX(Data_Products!$D$2:$D$33,MATCH(C6950,Data_Products!$A$2:$A$33,0))</f>
        <v>152.29</v>
      </c>
      <c r="H6950" s="4" t="str">
        <f aca="false">INDEX(Data_Products!$C$2:$C$33,MATCH(C6950,Data_Products!$A$2:$A$33,0))</f>
        <v>Roofing</v>
      </c>
      <c r="I6950" s="10" t="n">
        <f aca="false">D6950*(E6950-G6950)</f>
        <v>908.14</v>
      </c>
      <c r="J6950" s="11" t="n">
        <f aca="false">IFERROR(I6950/F6950,0)</f>
        <v>0.259685965679841</v>
      </c>
      <c r="K6950" s="4" t="str">
        <f aca="false">IFERROR(INDEX(Data_Orders!$F$2:$F$4727,MATCH(B6950,Data_Orders!$A$2:$A$4727,0)),"")</f>
        <v>Retail</v>
      </c>
      <c r="L6950" s="4" t="str">
        <f aca="false">IFERROR(INDEX(Data_Orders!$D$2:$D$4727,MATCH(B6950,Data_Orders!$A$2:$A$4727,0)),"")</f>
        <v>Northampton</v>
      </c>
    </row>
    <row r="6951" customFormat="false" ht="15" hidden="false" customHeight="false" outlineLevel="0" collapsed="false">
      <c r="A6951" s="4" t="s">
        <v>12767</v>
      </c>
      <c r="B6951" s="4" t="s">
        <v>3412</v>
      </c>
      <c r="C6951" s="4" t="s">
        <v>1035</v>
      </c>
      <c r="D6951" s="4" t="n">
        <v>13</v>
      </c>
      <c r="E6951" s="4" t="n">
        <v>165.07</v>
      </c>
      <c r="F6951" s="4" t="n">
        <v>2145.91</v>
      </c>
      <c r="G6951" s="4" t="n">
        <f aca="false">INDEX(Data_Products!$D$2:$D$33,MATCH(C6951,Data_Products!$A$2:$A$33,0))</f>
        <v>134.65</v>
      </c>
      <c r="H6951" s="4" t="str">
        <f aca="false">INDEX(Data_Products!$C$2:$C$33,MATCH(C6951,Data_Products!$A$2:$A$33,0))</f>
        <v>Insulation</v>
      </c>
      <c r="I6951" s="10" t="n">
        <f aca="false">D6951*(E6951-G6951)</f>
        <v>395.46</v>
      </c>
      <c r="J6951" s="11" t="n">
        <f aca="false">IFERROR(I6951/F6951,0)</f>
        <v>0.184285454655601</v>
      </c>
      <c r="K6951" s="4" t="str">
        <f aca="false">IFERROR(INDEX(Data_Orders!$F$2:$F$4727,MATCH(B6951,Data_Orders!$A$2:$A$4727,0)),"")</f>
        <v>Retail</v>
      </c>
      <c r="L6951" s="4" t="str">
        <f aca="false">IFERROR(INDEX(Data_Orders!$D$2:$D$4727,MATCH(B6951,Data_Orders!$A$2:$A$4727,0)),"")</f>
        <v>Northampton</v>
      </c>
    </row>
    <row r="6952" customFormat="false" ht="15" hidden="false" customHeight="false" outlineLevel="0" collapsed="false">
      <c r="A6952" s="4" t="s">
        <v>12768</v>
      </c>
      <c r="B6952" s="4" t="s">
        <v>3412</v>
      </c>
      <c r="C6952" s="4" t="s">
        <v>1059</v>
      </c>
      <c r="D6952" s="4" t="n">
        <v>6</v>
      </c>
      <c r="E6952" s="4" t="n">
        <v>103.63</v>
      </c>
      <c r="F6952" s="4" t="n">
        <v>621.78</v>
      </c>
      <c r="G6952" s="4" t="n">
        <f aca="false">INDEX(Data_Products!$D$2:$D$33,MATCH(C6952,Data_Products!$A$2:$A$33,0))</f>
        <v>82.55</v>
      </c>
      <c r="H6952" s="4" t="str">
        <f aca="false">INDEX(Data_Products!$C$2:$C$33,MATCH(C6952,Data_Products!$A$2:$A$33,0))</f>
        <v>Roofing</v>
      </c>
      <c r="I6952" s="10" t="n">
        <f aca="false">D6952*(E6952-G6952)</f>
        <v>126.48</v>
      </c>
      <c r="J6952" s="11" t="n">
        <f aca="false">IFERROR(I6952/F6952,0)</f>
        <v>0.203415999228023</v>
      </c>
      <c r="K6952" s="4" t="str">
        <f aca="false">IFERROR(INDEX(Data_Orders!$F$2:$F$4727,MATCH(B6952,Data_Orders!$A$2:$A$4727,0)),"")</f>
        <v>Retail</v>
      </c>
      <c r="L6952" s="4" t="str">
        <f aca="false">IFERROR(INDEX(Data_Orders!$D$2:$D$4727,MATCH(B6952,Data_Orders!$A$2:$A$4727,0)),"")</f>
        <v>Northampton</v>
      </c>
    </row>
    <row r="6953" customFormat="false" ht="15" hidden="false" customHeight="false" outlineLevel="0" collapsed="false">
      <c r="A6953" s="4" t="s">
        <v>12769</v>
      </c>
      <c r="B6953" s="4" t="s">
        <v>3412</v>
      </c>
      <c r="C6953" s="4" t="s">
        <v>1019</v>
      </c>
      <c r="D6953" s="4" t="n">
        <v>1</v>
      </c>
      <c r="E6953" s="4" t="n">
        <v>79.76</v>
      </c>
      <c r="F6953" s="4" t="n">
        <v>79.76</v>
      </c>
      <c r="G6953" s="4" t="n">
        <f aca="false">INDEX(Data_Products!$D$2:$D$33,MATCH(C6953,Data_Products!$A$2:$A$33,0))</f>
        <v>59.07</v>
      </c>
      <c r="H6953" s="4" t="str">
        <f aca="false">INDEX(Data_Products!$C$2:$C$33,MATCH(C6953,Data_Products!$A$2:$A$33,0))</f>
        <v>Timber</v>
      </c>
      <c r="I6953" s="10" t="n">
        <f aca="false">D6953*(E6953-G6953)</f>
        <v>20.69</v>
      </c>
      <c r="J6953" s="11" t="n">
        <f aca="false">IFERROR(I6953/F6953,0)</f>
        <v>0.259403209628887</v>
      </c>
      <c r="K6953" s="4" t="str">
        <f aca="false">IFERROR(INDEX(Data_Orders!$F$2:$F$4727,MATCH(B6953,Data_Orders!$A$2:$A$4727,0)),"")</f>
        <v>Retail</v>
      </c>
      <c r="L6953" s="4" t="str">
        <f aca="false">IFERROR(INDEX(Data_Orders!$D$2:$D$4727,MATCH(B6953,Data_Orders!$A$2:$A$4727,0)),"")</f>
        <v>Northampton</v>
      </c>
    </row>
    <row r="6954" customFormat="false" ht="15" hidden="false" customHeight="false" outlineLevel="0" collapsed="false">
      <c r="A6954" s="4" t="s">
        <v>12770</v>
      </c>
      <c r="B6954" s="4" t="s">
        <v>3413</v>
      </c>
      <c r="C6954" s="4" t="s">
        <v>1050</v>
      </c>
      <c r="D6954" s="4" t="n">
        <v>16</v>
      </c>
      <c r="E6954" s="4" t="n">
        <v>238.63</v>
      </c>
      <c r="F6954" s="4" t="n">
        <v>3818.08</v>
      </c>
      <c r="G6954" s="4" t="n">
        <f aca="false">INDEX(Data_Products!$D$2:$D$33,MATCH(C6954,Data_Products!$A$2:$A$33,0))</f>
        <v>148.91</v>
      </c>
      <c r="H6954" s="4" t="str">
        <f aca="false">INDEX(Data_Products!$C$2:$C$33,MATCH(C6954,Data_Products!$A$2:$A$33,0))</f>
        <v>Tools &amp; Fixings</v>
      </c>
      <c r="I6954" s="10" t="n">
        <f aca="false">D6954*(E6954-G6954)</f>
        <v>1435.52</v>
      </c>
      <c r="J6954" s="11" t="n">
        <f aca="false">IFERROR(I6954/F6954,0)</f>
        <v>0.375979549930855</v>
      </c>
      <c r="K6954" s="4" t="str">
        <f aca="false">IFERROR(INDEX(Data_Orders!$F$2:$F$4727,MATCH(B6954,Data_Orders!$A$2:$A$4727,0)),"")</f>
        <v>Retail</v>
      </c>
      <c r="L6954" s="4" t="str">
        <f aca="false">IFERROR(INDEX(Data_Orders!$D$2:$D$4727,MATCH(B6954,Data_Orders!$A$2:$A$4727,0)),"")</f>
        <v>Northampton</v>
      </c>
    </row>
    <row r="6955" customFormat="false" ht="15" hidden="false" customHeight="false" outlineLevel="0" collapsed="false">
      <c r="A6955" s="4" t="s">
        <v>12771</v>
      </c>
      <c r="B6955" s="4" t="s">
        <v>3413</v>
      </c>
      <c r="C6955" s="4" t="s">
        <v>1061</v>
      </c>
      <c r="D6955" s="4" t="n">
        <v>8</v>
      </c>
      <c r="E6955" s="4" t="n">
        <v>145.57</v>
      </c>
      <c r="F6955" s="4" t="n">
        <v>1164.56</v>
      </c>
      <c r="G6955" s="4" t="n">
        <f aca="false">INDEX(Data_Products!$D$2:$D$33,MATCH(C6955,Data_Products!$A$2:$A$33,0))</f>
        <v>119.29</v>
      </c>
      <c r="H6955" s="4" t="str">
        <f aca="false">INDEX(Data_Products!$C$2:$C$33,MATCH(C6955,Data_Products!$A$2:$A$33,0))</f>
        <v>Plumbing &amp; Drainage</v>
      </c>
      <c r="I6955" s="10" t="n">
        <f aca="false">D6955*(E6955-G6955)</f>
        <v>210.24</v>
      </c>
      <c r="J6955" s="11" t="n">
        <f aca="false">IFERROR(I6955/F6955,0)</f>
        <v>0.180531702960775</v>
      </c>
      <c r="K6955" s="4" t="str">
        <f aca="false">IFERROR(INDEX(Data_Orders!$F$2:$F$4727,MATCH(B6955,Data_Orders!$A$2:$A$4727,0)),"")</f>
        <v>Retail</v>
      </c>
      <c r="L6955" s="4" t="str">
        <f aca="false">IFERROR(INDEX(Data_Orders!$D$2:$D$4727,MATCH(B6955,Data_Orders!$A$2:$A$4727,0)),"")</f>
        <v>Northampton</v>
      </c>
    </row>
    <row r="6956" customFormat="false" ht="15" hidden="false" customHeight="false" outlineLevel="0" collapsed="false">
      <c r="A6956" s="4" t="s">
        <v>12772</v>
      </c>
      <c r="B6956" s="4" t="s">
        <v>3414</v>
      </c>
      <c r="C6956" s="4" t="s">
        <v>1061</v>
      </c>
      <c r="D6956" s="4" t="n">
        <v>20</v>
      </c>
      <c r="E6956" s="4" t="n">
        <v>145.57</v>
      </c>
      <c r="F6956" s="4" t="n">
        <v>2911.4</v>
      </c>
      <c r="G6956" s="4" t="n">
        <f aca="false">INDEX(Data_Products!$D$2:$D$33,MATCH(C6956,Data_Products!$A$2:$A$33,0))</f>
        <v>119.29</v>
      </c>
      <c r="H6956" s="4" t="str">
        <f aca="false">INDEX(Data_Products!$C$2:$C$33,MATCH(C6956,Data_Products!$A$2:$A$33,0))</f>
        <v>Plumbing &amp; Drainage</v>
      </c>
      <c r="I6956" s="10" t="n">
        <f aca="false">D6956*(E6956-G6956)</f>
        <v>525.6</v>
      </c>
      <c r="J6956" s="11" t="n">
        <f aca="false">IFERROR(I6956/F6956,0)</f>
        <v>0.180531702960775</v>
      </c>
      <c r="K6956" s="4" t="str">
        <f aca="false">IFERROR(INDEX(Data_Orders!$F$2:$F$4727,MATCH(B6956,Data_Orders!$A$2:$A$4727,0)),"")</f>
        <v>Retail</v>
      </c>
      <c r="L6956" s="4" t="str">
        <f aca="false">IFERROR(INDEX(Data_Orders!$D$2:$D$4727,MATCH(B6956,Data_Orders!$A$2:$A$4727,0)),"")</f>
        <v>Northampton</v>
      </c>
    </row>
    <row r="6957" customFormat="false" ht="15" hidden="false" customHeight="false" outlineLevel="0" collapsed="false">
      <c r="A6957" s="4" t="s">
        <v>12773</v>
      </c>
      <c r="B6957" s="4" t="s">
        <v>3414</v>
      </c>
      <c r="C6957" s="4" t="s">
        <v>1035</v>
      </c>
      <c r="D6957" s="4" t="n">
        <v>12</v>
      </c>
      <c r="E6957" s="4" t="n">
        <v>165.07</v>
      </c>
      <c r="F6957" s="4" t="n">
        <v>1980.84</v>
      </c>
      <c r="G6957" s="4" t="n">
        <f aca="false">INDEX(Data_Products!$D$2:$D$33,MATCH(C6957,Data_Products!$A$2:$A$33,0))</f>
        <v>134.65</v>
      </c>
      <c r="H6957" s="4" t="str">
        <f aca="false">INDEX(Data_Products!$C$2:$C$33,MATCH(C6957,Data_Products!$A$2:$A$33,0))</f>
        <v>Insulation</v>
      </c>
      <c r="I6957" s="10" t="n">
        <f aca="false">D6957*(E6957-G6957)</f>
        <v>365.04</v>
      </c>
      <c r="J6957" s="11" t="n">
        <f aca="false">IFERROR(I6957/F6957,0)</f>
        <v>0.184285454655601</v>
      </c>
      <c r="K6957" s="4" t="str">
        <f aca="false">IFERROR(INDEX(Data_Orders!$F$2:$F$4727,MATCH(B6957,Data_Orders!$A$2:$A$4727,0)),"")</f>
        <v>Retail</v>
      </c>
      <c r="L6957" s="4" t="str">
        <f aca="false">IFERROR(INDEX(Data_Orders!$D$2:$D$4727,MATCH(B6957,Data_Orders!$A$2:$A$4727,0)),"")</f>
        <v>Northampton</v>
      </c>
    </row>
    <row r="6958" customFormat="false" ht="15" hidden="false" customHeight="false" outlineLevel="0" collapsed="false">
      <c r="A6958" s="4" t="s">
        <v>12774</v>
      </c>
      <c r="B6958" s="4" t="s">
        <v>3415</v>
      </c>
      <c r="C6958" s="4" t="s">
        <v>1075</v>
      </c>
      <c r="D6958" s="4" t="n">
        <v>5</v>
      </c>
      <c r="E6958" s="4" t="n">
        <v>98.61</v>
      </c>
      <c r="F6958" s="4" t="n">
        <v>493.05</v>
      </c>
      <c r="G6958" s="4" t="n">
        <f aca="false">INDEX(Data_Products!$D$2:$D$33,MATCH(C6958,Data_Products!$A$2:$A$33,0))</f>
        <v>74.84</v>
      </c>
      <c r="H6958" s="4" t="str">
        <f aca="false">INDEX(Data_Products!$C$2:$C$33,MATCH(C6958,Data_Products!$A$2:$A$33,0))</f>
        <v>Landscaping</v>
      </c>
      <c r="I6958" s="10" t="n">
        <f aca="false">D6958*(E6958-G6958)</f>
        <v>118.85</v>
      </c>
      <c r="J6958" s="11" t="n">
        <f aca="false">IFERROR(I6958/F6958,0)</f>
        <v>0.24105060338708</v>
      </c>
      <c r="K6958" s="4" t="str">
        <f aca="false">IFERROR(INDEX(Data_Orders!$F$2:$F$4727,MATCH(B6958,Data_Orders!$A$2:$A$4727,0)),"")</f>
        <v>Retail</v>
      </c>
      <c r="L6958" s="4" t="str">
        <f aca="false">IFERROR(INDEX(Data_Orders!$D$2:$D$4727,MATCH(B6958,Data_Orders!$A$2:$A$4727,0)),"")</f>
        <v>Northampton</v>
      </c>
    </row>
    <row r="6959" customFormat="false" ht="15" hidden="false" customHeight="false" outlineLevel="0" collapsed="false">
      <c r="A6959" s="4" t="s">
        <v>12775</v>
      </c>
      <c r="B6959" s="4" t="s">
        <v>3415</v>
      </c>
      <c r="C6959" s="4" t="s">
        <v>1026</v>
      </c>
      <c r="D6959" s="4" t="n">
        <v>6</v>
      </c>
      <c r="E6959" s="4" t="n">
        <v>184.05</v>
      </c>
      <c r="F6959" s="4" t="n">
        <v>1104.3</v>
      </c>
      <c r="G6959" s="4" t="n">
        <f aca="false">INDEX(Data_Products!$D$2:$D$33,MATCH(C6959,Data_Products!$A$2:$A$33,0))</f>
        <v>147.44</v>
      </c>
      <c r="H6959" s="4" t="str">
        <f aca="false">INDEX(Data_Products!$C$2:$C$33,MATCH(C6959,Data_Products!$A$2:$A$33,0))</f>
        <v>Cement &amp; Aggregates</v>
      </c>
      <c r="I6959" s="10" t="n">
        <f aca="false">D6959*(E6959-G6959)</f>
        <v>219.66</v>
      </c>
      <c r="J6959" s="11" t="n">
        <f aca="false">IFERROR(I6959/F6959,0)</f>
        <v>0.19891333876664</v>
      </c>
      <c r="K6959" s="4" t="str">
        <f aca="false">IFERROR(INDEX(Data_Orders!$F$2:$F$4727,MATCH(B6959,Data_Orders!$A$2:$A$4727,0)),"")</f>
        <v>Retail</v>
      </c>
      <c r="L6959" s="4" t="str">
        <f aca="false">IFERROR(INDEX(Data_Orders!$D$2:$D$4727,MATCH(B6959,Data_Orders!$A$2:$A$4727,0)),"")</f>
        <v>Northampton</v>
      </c>
    </row>
    <row r="6960" customFormat="false" ht="15" hidden="false" customHeight="false" outlineLevel="0" collapsed="false">
      <c r="A6960" s="4" t="s">
        <v>12776</v>
      </c>
      <c r="B6960" s="4" t="s">
        <v>3416</v>
      </c>
      <c r="C6960" s="4" t="s">
        <v>1026</v>
      </c>
      <c r="D6960" s="4" t="n">
        <v>17</v>
      </c>
      <c r="E6960" s="4" t="n">
        <v>184.05</v>
      </c>
      <c r="F6960" s="4" t="n">
        <v>3128.85</v>
      </c>
      <c r="G6960" s="4" t="n">
        <f aca="false">INDEX(Data_Products!$D$2:$D$33,MATCH(C6960,Data_Products!$A$2:$A$33,0))</f>
        <v>147.44</v>
      </c>
      <c r="H6960" s="4" t="str">
        <f aca="false">INDEX(Data_Products!$C$2:$C$33,MATCH(C6960,Data_Products!$A$2:$A$33,0))</f>
        <v>Cement &amp; Aggregates</v>
      </c>
      <c r="I6960" s="10" t="n">
        <f aca="false">D6960*(E6960-G6960)</f>
        <v>622.37</v>
      </c>
      <c r="J6960" s="11" t="n">
        <f aca="false">IFERROR(I6960/F6960,0)</f>
        <v>0.19891333876664</v>
      </c>
      <c r="K6960" s="4" t="str">
        <f aca="false">IFERROR(INDEX(Data_Orders!$F$2:$F$4727,MATCH(B6960,Data_Orders!$A$2:$A$4727,0)),"")</f>
        <v>Retail</v>
      </c>
      <c r="L6960" s="4" t="str">
        <f aca="false">IFERROR(INDEX(Data_Orders!$D$2:$D$4727,MATCH(B6960,Data_Orders!$A$2:$A$4727,0)),"")</f>
        <v>Northampton</v>
      </c>
    </row>
    <row r="6961" customFormat="false" ht="15" hidden="false" customHeight="false" outlineLevel="0" collapsed="false">
      <c r="A6961" s="4" t="s">
        <v>12777</v>
      </c>
      <c r="B6961" s="4" t="s">
        <v>3416</v>
      </c>
      <c r="C6961" s="4" t="s">
        <v>1059</v>
      </c>
      <c r="D6961" s="4" t="n">
        <v>20</v>
      </c>
      <c r="E6961" s="4" t="n">
        <v>103.63</v>
      </c>
      <c r="F6961" s="4" t="n">
        <v>2072.6</v>
      </c>
      <c r="G6961" s="4" t="n">
        <f aca="false">INDEX(Data_Products!$D$2:$D$33,MATCH(C6961,Data_Products!$A$2:$A$33,0))</f>
        <v>82.55</v>
      </c>
      <c r="H6961" s="4" t="str">
        <f aca="false">INDEX(Data_Products!$C$2:$C$33,MATCH(C6961,Data_Products!$A$2:$A$33,0))</f>
        <v>Roofing</v>
      </c>
      <c r="I6961" s="10" t="n">
        <f aca="false">D6961*(E6961-G6961)</f>
        <v>421.6</v>
      </c>
      <c r="J6961" s="11" t="n">
        <f aca="false">IFERROR(I6961/F6961,0)</f>
        <v>0.203415999228023</v>
      </c>
      <c r="K6961" s="4" t="str">
        <f aca="false">IFERROR(INDEX(Data_Orders!$F$2:$F$4727,MATCH(B6961,Data_Orders!$A$2:$A$4727,0)),"")</f>
        <v>Retail</v>
      </c>
      <c r="L6961" s="4" t="str">
        <f aca="false">IFERROR(INDEX(Data_Orders!$D$2:$D$4727,MATCH(B6961,Data_Orders!$A$2:$A$4727,0)),"")</f>
        <v>Northampton</v>
      </c>
    </row>
    <row r="6962" customFormat="false" ht="15" hidden="false" customHeight="false" outlineLevel="0" collapsed="false">
      <c r="A6962" s="4" t="s">
        <v>12778</v>
      </c>
      <c r="B6962" s="4" t="s">
        <v>3416</v>
      </c>
      <c r="C6962" s="4" t="s">
        <v>1052</v>
      </c>
      <c r="D6962" s="4" t="n">
        <v>20</v>
      </c>
      <c r="E6962" s="4" t="n">
        <v>205.71</v>
      </c>
      <c r="F6962" s="4" t="n">
        <v>4114.2</v>
      </c>
      <c r="G6962" s="4" t="n">
        <f aca="false">INDEX(Data_Products!$D$2:$D$33,MATCH(C6962,Data_Products!$A$2:$A$33,0))</f>
        <v>152.29</v>
      </c>
      <c r="H6962" s="4" t="str">
        <f aca="false">INDEX(Data_Products!$C$2:$C$33,MATCH(C6962,Data_Products!$A$2:$A$33,0))</f>
        <v>Roofing</v>
      </c>
      <c r="I6962" s="10" t="n">
        <f aca="false">D6962*(E6962-G6962)</f>
        <v>1068.4</v>
      </c>
      <c r="J6962" s="11" t="n">
        <f aca="false">IFERROR(I6962/F6962,0)</f>
        <v>0.259685965679841</v>
      </c>
      <c r="K6962" s="4" t="str">
        <f aca="false">IFERROR(INDEX(Data_Orders!$F$2:$F$4727,MATCH(B6962,Data_Orders!$A$2:$A$4727,0)),"")</f>
        <v>Retail</v>
      </c>
      <c r="L6962" s="4" t="str">
        <f aca="false">IFERROR(INDEX(Data_Orders!$D$2:$D$4727,MATCH(B6962,Data_Orders!$A$2:$A$4727,0)),"")</f>
        <v>Northampton</v>
      </c>
    </row>
    <row r="6963" customFormat="false" ht="15" hidden="false" customHeight="false" outlineLevel="0" collapsed="false">
      <c r="A6963" s="4" t="s">
        <v>12779</v>
      </c>
      <c r="B6963" s="4" t="s">
        <v>3416</v>
      </c>
      <c r="C6963" s="4" t="s">
        <v>1024</v>
      </c>
      <c r="D6963" s="4" t="n">
        <v>6</v>
      </c>
      <c r="E6963" s="4" t="n">
        <v>137.14</v>
      </c>
      <c r="F6963" s="4" t="n">
        <v>822.84</v>
      </c>
      <c r="G6963" s="4" t="n">
        <f aca="false">INDEX(Data_Products!$D$2:$D$33,MATCH(C6963,Data_Products!$A$2:$A$33,0))</f>
        <v>99.99</v>
      </c>
      <c r="H6963" s="4" t="str">
        <f aca="false">INDEX(Data_Products!$C$2:$C$33,MATCH(C6963,Data_Products!$A$2:$A$33,0))</f>
        <v>Cement &amp; Aggregates</v>
      </c>
      <c r="I6963" s="10" t="n">
        <f aca="false">D6963*(E6963-G6963)</f>
        <v>222.9</v>
      </c>
      <c r="J6963" s="11" t="n">
        <f aca="false">IFERROR(I6963/F6963,0)</f>
        <v>0.270891060230421</v>
      </c>
      <c r="K6963" s="4" t="str">
        <f aca="false">IFERROR(INDEX(Data_Orders!$F$2:$F$4727,MATCH(B6963,Data_Orders!$A$2:$A$4727,0)),"")</f>
        <v>Retail</v>
      </c>
      <c r="L6963" s="4" t="str">
        <f aca="false">IFERROR(INDEX(Data_Orders!$D$2:$D$4727,MATCH(B6963,Data_Orders!$A$2:$A$4727,0)),"")</f>
        <v>Northampton</v>
      </c>
    </row>
    <row r="6964" customFormat="false" ht="15" hidden="false" customHeight="false" outlineLevel="0" collapsed="false">
      <c r="A6964" s="4" t="s">
        <v>12780</v>
      </c>
      <c r="B6964" s="4" t="s">
        <v>3417</v>
      </c>
      <c r="C6964" s="4" t="s">
        <v>1035</v>
      </c>
      <c r="D6964" s="4" t="n">
        <v>8</v>
      </c>
      <c r="E6964" s="4" t="n">
        <v>165.07</v>
      </c>
      <c r="F6964" s="4" t="n">
        <v>1320.56</v>
      </c>
      <c r="G6964" s="4" t="n">
        <f aca="false">INDEX(Data_Products!$D$2:$D$33,MATCH(C6964,Data_Products!$A$2:$A$33,0))</f>
        <v>134.65</v>
      </c>
      <c r="H6964" s="4" t="str">
        <f aca="false">INDEX(Data_Products!$C$2:$C$33,MATCH(C6964,Data_Products!$A$2:$A$33,0))</f>
        <v>Insulation</v>
      </c>
      <c r="I6964" s="10" t="n">
        <f aca="false">D6964*(E6964-G6964)</f>
        <v>243.36</v>
      </c>
      <c r="J6964" s="11" t="n">
        <f aca="false">IFERROR(I6964/F6964,0)</f>
        <v>0.184285454655601</v>
      </c>
      <c r="K6964" s="4" t="str">
        <f aca="false">IFERROR(INDEX(Data_Orders!$F$2:$F$4727,MATCH(B6964,Data_Orders!$A$2:$A$4727,0)),"")</f>
        <v>Retail</v>
      </c>
      <c r="L6964" s="4" t="str">
        <f aca="false">IFERROR(INDEX(Data_Orders!$D$2:$D$4727,MATCH(B6964,Data_Orders!$A$2:$A$4727,0)),"")</f>
        <v>Northampton</v>
      </c>
    </row>
    <row r="6965" customFormat="false" ht="15" hidden="false" customHeight="false" outlineLevel="0" collapsed="false">
      <c r="A6965" s="4" t="s">
        <v>12781</v>
      </c>
      <c r="B6965" s="4" t="s">
        <v>3417</v>
      </c>
      <c r="C6965" s="4" t="s">
        <v>1070</v>
      </c>
      <c r="D6965" s="4" t="n">
        <v>12</v>
      </c>
      <c r="E6965" s="4" t="n">
        <v>230.32</v>
      </c>
      <c r="F6965" s="4" t="n">
        <v>2763.84</v>
      </c>
      <c r="G6965" s="4" t="n">
        <f aca="false">INDEX(Data_Products!$D$2:$D$33,MATCH(C6965,Data_Products!$A$2:$A$33,0))</f>
        <v>161.64</v>
      </c>
      <c r="H6965" s="4" t="str">
        <f aca="false">INDEX(Data_Products!$C$2:$C$33,MATCH(C6965,Data_Products!$A$2:$A$33,0))</f>
        <v>Landscaping</v>
      </c>
      <c r="I6965" s="10" t="n">
        <f aca="false">D6965*(E6965-G6965)</f>
        <v>824.16</v>
      </c>
      <c r="J6965" s="11" t="n">
        <f aca="false">IFERROR(I6965/F6965,0)</f>
        <v>0.298193817297673</v>
      </c>
      <c r="K6965" s="4" t="str">
        <f aca="false">IFERROR(INDEX(Data_Orders!$F$2:$F$4727,MATCH(B6965,Data_Orders!$A$2:$A$4727,0)),"")</f>
        <v>Retail</v>
      </c>
      <c r="L6965" s="4" t="str">
        <f aca="false">IFERROR(INDEX(Data_Orders!$D$2:$D$4727,MATCH(B6965,Data_Orders!$A$2:$A$4727,0)),"")</f>
        <v>Northampton</v>
      </c>
    </row>
    <row r="6966" customFormat="false" ht="15" hidden="false" customHeight="false" outlineLevel="0" collapsed="false">
      <c r="A6966" s="4" t="s">
        <v>12782</v>
      </c>
      <c r="B6966" s="4" t="s">
        <v>3417</v>
      </c>
      <c r="C6966" s="4" t="s">
        <v>1044</v>
      </c>
      <c r="D6966" s="4" t="n">
        <v>8</v>
      </c>
      <c r="E6966" s="4" t="n">
        <v>190.44</v>
      </c>
      <c r="F6966" s="4" t="n">
        <v>1523.52</v>
      </c>
      <c r="G6966" s="4" t="n">
        <f aca="false">INDEX(Data_Products!$D$2:$D$33,MATCH(C6966,Data_Products!$A$2:$A$33,0))</f>
        <v>115.48</v>
      </c>
      <c r="H6966" s="4" t="str">
        <f aca="false">INDEX(Data_Products!$C$2:$C$33,MATCH(C6966,Data_Products!$A$2:$A$33,0))</f>
        <v>Tools &amp; Fixings</v>
      </c>
      <c r="I6966" s="10" t="n">
        <f aca="false">D6966*(E6966-G6966)</f>
        <v>599.68</v>
      </c>
      <c r="J6966" s="11" t="n">
        <f aca="false">IFERROR(I6966/F6966,0)</f>
        <v>0.393614786809494</v>
      </c>
      <c r="K6966" s="4" t="str">
        <f aca="false">IFERROR(INDEX(Data_Orders!$F$2:$F$4727,MATCH(B6966,Data_Orders!$A$2:$A$4727,0)),"")</f>
        <v>Retail</v>
      </c>
      <c r="L6966" s="4" t="str">
        <f aca="false">IFERROR(INDEX(Data_Orders!$D$2:$D$4727,MATCH(B6966,Data_Orders!$A$2:$A$4727,0)),"")</f>
        <v>Northampton</v>
      </c>
    </row>
    <row r="6967" customFormat="false" ht="15" hidden="false" customHeight="false" outlineLevel="0" collapsed="false">
      <c r="A6967" s="4" t="s">
        <v>12783</v>
      </c>
      <c r="B6967" s="4" t="s">
        <v>3418</v>
      </c>
      <c r="C6967" s="4" t="s">
        <v>1039</v>
      </c>
      <c r="D6967" s="4" t="n">
        <v>17</v>
      </c>
      <c r="E6967" s="4" t="n">
        <v>160.41</v>
      </c>
      <c r="F6967" s="4" t="n">
        <v>2726.97</v>
      </c>
      <c r="G6967" s="4" t="n">
        <f aca="false">INDEX(Data_Products!$D$2:$D$33,MATCH(C6967,Data_Products!$A$2:$A$33,0))</f>
        <v>99.74</v>
      </c>
      <c r="H6967" s="4" t="str">
        <f aca="false">INDEX(Data_Products!$C$2:$C$33,MATCH(C6967,Data_Products!$A$2:$A$33,0))</f>
        <v>Insulation</v>
      </c>
      <c r="I6967" s="10" t="n">
        <f aca="false">D6967*(E6967-G6967)</f>
        <v>1031.39</v>
      </c>
      <c r="J6967" s="11" t="n">
        <f aca="false">IFERROR(I6967/F6967,0)</f>
        <v>0.378218315566361</v>
      </c>
      <c r="K6967" s="4" t="str">
        <f aca="false">IFERROR(INDEX(Data_Orders!$F$2:$F$4727,MATCH(B6967,Data_Orders!$A$2:$A$4727,0)),"")</f>
        <v>Retail</v>
      </c>
      <c r="L6967" s="4" t="str">
        <f aca="false">IFERROR(INDEX(Data_Orders!$D$2:$D$4727,MATCH(B6967,Data_Orders!$A$2:$A$4727,0)),"")</f>
        <v>Northampton</v>
      </c>
    </row>
    <row r="6968" customFormat="false" ht="15" hidden="false" customHeight="false" outlineLevel="0" collapsed="false">
      <c r="A6968" s="4" t="s">
        <v>12784</v>
      </c>
      <c r="B6968" s="4" t="s">
        <v>3418</v>
      </c>
      <c r="C6968" s="4" t="s">
        <v>1015</v>
      </c>
      <c r="D6968" s="4" t="n">
        <v>12</v>
      </c>
      <c r="E6968" s="4" t="n">
        <v>122.01</v>
      </c>
      <c r="F6968" s="4" t="n">
        <v>1464.12</v>
      </c>
      <c r="G6968" s="4" t="n">
        <f aca="false">INDEX(Data_Products!$D$2:$D$33,MATCH(C6968,Data_Products!$A$2:$A$33,0))</f>
        <v>85.53</v>
      </c>
      <c r="H6968" s="4" t="str">
        <f aca="false">INDEX(Data_Products!$C$2:$C$33,MATCH(C6968,Data_Products!$A$2:$A$33,0))</f>
        <v>Timber</v>
      </c>
      <c r="I6968" s="10" t="n">
        <f aca="false">D6968*(E6968-G6968)</f>
        <v>437.76</v>
      </c>
      <c r="J6968" s="11" t="n">
        <f aca="false">IFERROR(I6968/F6968,0)</f>
        <v>0.298991885910991</v>
      </c>
      <c r="K6968" s="4" t="str">
        <f aca="false">IFERROR(INDEX(Data_Orders!$F$2:$F$4727,MATCH(B6968,Data_Orders!$A$2:$A$4727,0)),"")</f>
        <v>Retail</v>
      </c>
      <c r="L6968" s="4" t="str">
        <f aca="false">IFERROR(INDEX(Data_Orders!$D$2:$D$4727,MATCH(B6968,Data_Orders!$A$2:$A$4727,0)),"")</f>
        <v>Northampton</v>
      </c>
    </row>
    <row r="6969" customFormat="false" ht="15" hidden="false" customHeight="false" outlineLevel="0" collapsed="false">
      <c r="A6969" s="4" t="s">
        <v>12785</v>
      </c>
      <c r="B6969" s="4" t="s">
        <v>3419</v>
      </c>
      <c r="C6969" s="4" t="s">
        <v>1037</v>
      </c>
      <c r="D6969" s="4" t="n">
        <v>18</v>
      </c>
      <c r="E6969" s="4" t="n">
        <v>90.97</v>
      </c>
      <c r="F6969" s="4" t="n">
        <v>1637.46</v>
      </c>
      <c r="G6969" s="4" t="n">
        <f aca="false">INDEX(Data_Products!$D$2:$D$33,MATCH(C6969,Data_Products!$A$2:$A$33,0))</f>
        <v>73.81</v>
      </c>
      <c r="H6969" s="4" t="str">
        <f aca="false">INDEX(Data_Products!$C$2:$C$33,MATCH(C6969,Data_Products!$A$2:$A$33,0))</f>
        <v>Insulation</v>
      </c>
      <c r="I6969" s="10" t="n">
        <f aca="false">D6969*(E6969-G6969)</f>
        <v>308.88</v>
      </c>
      <c r="J6969" s="11" t="n">
        <f aca="false">IFERROR(I6969/F6969,0)</f>
        <v>0.18863361547763</v>
      </c>
      <c r="K6969" s="4" t="str">
        <f aca="false">IFERROR(INDEX(Data_Orders!$F$2:$F$4727,MATCH(B6969,Data_Orders!$A$2:$A$4727,0)),"")</f>
        <v>Retail</v>
      </c>
      <c r="L6969" s="4" t="str">
        <f aca="false">IFERROR(INDEX(Data_Orders!$D$2:$D$4727,MATCH(B6969,Data_Orders!$A$2:$A$4727,0)),"")</f>
        <v>Northampton</v>
      </c>
    </row>
    <row r="6970" customFormat="false" ht="15" hidden="false" customHeight="false" outlineLevel="0" collapsed="false">
      <c r="A6970" s="4" t="s">
        <v>12786</v>
      </c>
      <c r="B6970" s="4" t="s">
        <v>3419</v>
      </c>
      <c r="C6970" s="4" t="s">
        <v>1015</v>
      </c>
      <c r="D6970" s="4" t="n">
        <v>15</v>
      </c>
      <c r="E6970" s="4" t="n">
        <v>122.01</v>
      </c>
      <c r="F6970" s="4" t="n">
        <v>1830.15</v>
      </c>
      <c r="G6970" s="4" t="n">
        <f aca="false">INDEX(Data_Products!$D$2:$D$33,MATCH(C6970,Data_Products!$A$2:$A$33,0))</f>
        <v>85.53</v>
      </c>
      <c r="H6970" s="4" t="str">
        <f aca="false">INDEX(Data_Products!$C$2:$C$33,MATCH(C6970,Data_Products!$A$2:$A$33,0))</f>
        <v>Timber</v>
      </c>
      <c r="I6970" s="10" t="n">
        <f aca="false">D6970*(E6970-G6970)</f>
        <v>547.2</v>
      </c>
      <c r="J6970" s="11" t="n">
        <f aca="false">IFERROR(I6970/F6970,0)</f>
        <v>0.298991885910991</v>
      </c>
      <c r="K6970" s="4" t="str">
        <f aca="false">IFERROR(INDEX(Data_Orders!$F$2:$F$4727,MATCH(B6970,Data_Orders!$A$2:$A$4727,0)),"")</f>
        <v>Retail</v>
      </c>
      <c r="L6970" s="4" t="str">
        <f aca="false">IFERROR(INDEX(Data_Orders!$D$2:$D$4727,MATCH(B6970,Data_Orders!$A$2:$A$4727,0)),"")</f>
        <v>Northampton</v>
      </c>
    </row>
    <row r="6971" customFormat="false" ht="15" hidden="false" customHeight="false" outlineLevel="0" collapsed="false">
      <c r="A6971" s="4" t="s">
        <v>12787</v>
      </c>
      <c r="B6971" s="4" t="s">
        <v>3419</v>
      </c>
      <c r="C6971" s="4" t="s">
        <v>1075</v>
      </c>
      <c r="D6971" s="4" t="n">
        <v>2</v>
      </c>
      <c r="E6971" s="4" t="n">
        <v>98.61</v>
      </c>
      <c r="F6971" s="4" t="n">
        <v>197.22</v>
      </c>
      <c r="G6971" s="4" t="n">
        <f aca="false">INDEX(Data_Products!$D$2:$D$33,MATCH(C6971,Data_Products!$A$2:$A$33,0))</f>
        <v>74.84</v>
      </c>
      <c r="H6971" s="4" t="str">
        <f aca="false">INDEX(Data_Products!$C$2:$C$33,MATCH(C6971,Data_Products!$A$2:$A$33,0))</f>
        <v>Landscaping</v>
      </c>
      <c r="I6971" s="10" t="n">
        <f aca="false">D6971*(E6971-G6971)</f>
        <v>47.54</v>
      </c>
      <c r="J6971" s="11" t="n">
        <f aca="false">IFERROR(I6971/F6971,0)</f>
        <v>0.24105060338708</v>
      </c>
      <c r="K6971" s="4" t="str">
        <f aca="false">IFERROR(INDEX(Data_Orders!$F$2:$F$4727,MATCH(B6971,Data_Orders!$A$2:$A$4727,0)),"")</f>
        <v>Retail</v>
      </c>
      <c r="L6971" s="4" t="str">
        <f aca="false">IFERROR(INDEX(Data_Orders!$D$2:$D$4727,MATCH(B6971,Data_Orders!$A$2:$A$4727,0)),"")</f>
        <v>Northampton</v>
      </c>
    </row>
    <row r="6972" customFormat="false" ht="15" hidden="false" customHeight="false" outlineLevel="0" collapsed="false">
      <c r="A6972" s="4" t="s">
        <v>12788</v>
      </c>
      <c r="B6972" s="4" t="s">
        <v>3419</v>
      </c>
      <c r="C6972" s="4" t="s">
        <v>1013</v>
      </c>
      <c r="D6972" s="4" t="n">
        <v>17</v>
      </c>
      <c r="E6972" s="4" t="n">
        <v>240.92</v>
      </c>
      <c r="F6972" s="4" t="n">
        <v>4095.64</v>
      </c>
      <c r="G6972" s="4" t="n">
        <f aca="false">INDEX(Data_Products!$D$2:$D$33,MATCH(C6972,Data_Products!$A$2:$A$33,0))</f>
        <v>168.32</v>
      </c>
      <c r="H6972" s="4" t="str">
        <f aca="false">INDEX(Data_Products!$C$2:$C$33,MATCH(C6972,Data_Products!$A$2:$A$33,0))</f>
        <v>Timber</v>
      </c>
      <c r="I6972" s="10" t="n">
        <f aca="false">D6972*(E6972-G6972)</f>
        <v>1234.2</v>
      </c>
      <c r="J6972" s="11" t="n">
        <f aca="false">IFERROR(I6972/F6972,0)</f>
        <v>0.301344844761747</v>
      </c>
      <c r="K6972" s="4" t="str">
        <f aca="false">IFERROR(INDEX(Data_Orders!$F$2:$F$4727,MATCH(B6972,Data_Orders!$A$2:$A$4727,0)),"")</f>
        <v>Retail</v>
      </c>
      <c r="L6972" s="4" t="str">
        <f aca="false">IFERROR(INDEX(Data_Orders!$D$2:$D$4727,MATCH(B6972,Data_Orders!$A$2:$A$4727,0)),"")</f>
        <v>Northampton</v>
      </c>
    </row>
    <row r="6973" customFormat="false" ht="15" hidden="false" customHeight="false" outlineLevel="0" collapsed="false">
      <c r="A6973" s="4" t="s">
        <v>12789</v>
      </c>
      <c r="B6973" s="4" t="s">
        <v>3420</v>
      </c>
      <c r="C6973" s="4" t="s">
        <v>1052</v>
      </c>
      <c r="D6973" s="4" t="n">
        <v>4</v>
      </c>
      <c r="E6973" s="4" t="n">
        <v>205.71</v>
      </c>
      <c r="F6973" s="4" t="n">
        <v>822.84</v>
      </c>
      <c r="G6973" s="4" t="n">
        <f aca="false">INDEX(Data_Products!$D$2:$D$33,MATCH(C6973,Data_Products!$A$2:$A$33,0))</f>
        <v>152.29</v>
      </c>
      <c r="H6973" s="4" t="str">
        <f aca="false">INDEX(Data_Products!$C$2:$C$33,MATCH(C6973,Data_Products!$A$2:$A$33,0))</f>
        <v>Roofing</v>
      </c>
      <c r="I6973" s="10" t="n">
        <f aca="false">D6973*(E6973-G6973)</f>
        <v>213.68</v>
      </c>
      <c r="J6973" s="11" t="n">
        <f aca="false">IFERROR(I6973/F6973,0)</f>
        <v>0.259685965679841</v>
      </c>
      <c r="K6973" s="4" t="str">
        <f aca="false">IFERROR(INDEX(Data_Orders!$F$2:$F$4727,MATCH(B6973,Data_Orders!$A$2:$A$4727,0)),"")</f>
        <v>Retail</v>
      </c>
      <c r="L6973" s="4" t="str">
        <f aca="false">IFERROR(INDEX(Data_Orders!$D$2:$D$4727,MATCH(B6973,Data_Orders!$A$2:$A$4727,0)),"")</f>
        <v>Northampton</v>
      </c>
    </row>
    <row r="6974" customFormat="false" ht="15" hidden="false" customHeight="false" outlineLevel="0" collapsed="false">
      <c r="A6974" s="4" t="s">
        <v>12790</v>
      </c>
      <c r="B6974" s="4" t="s">
        <v>3420</v>
      </c>
      <c r="C6974" s="4" t="s">
        <v>1044</v>
      </c>
      <c r="D6974" s="4" t="n">
        <v>17</v>
      </c>
      <c r="E6974" s="4" t="n">
        <v>190.44</v>
      </c>
      <c r="F6974" s="4" t="n">
        <v>3237.48</v>
      </c>
      <c r="G6974" s="4" t="n">
        <f aca="false">INDEX(Data_Products!$D$2:$D$33,MATCH(C6974,Data_Products!$A$2:$A$33,0))</f>
        <v>115.48</v>
      </c>
      <c r="H6974" s="4" t="str">
        <f aca="false">INDEX(Data_Products!$C$2:$C$33,MATCH(C6974,Data_Products!$A$2:$A$33,0))</f>
        <v>Tools &amp; Fixings</v>
      </c>
      <c r="I6974" s="10" t="n">
        <f aca="false">D6974*(E6974-G6974)</f>
        <v>1274.32</v>
      </c>
      <c r="J6974" s="11" t="n">
        <f aca="false">IFERROR(I6974/F6974,0)</f>
        <v>0.393614786809494</v>
      </c>
      <c r="K6974" s="4" t="str">
        <f aca="false">IFERROR(INDEX(Data_Orders!$F$2:$F$4727,MATCH(B6974,Data_Orders!$A$2:$A$4727,0)),"")</f>
        <v>Retail</v>
      </c>
      <c r="L6974" s="4" t="str">
        <f aca="false">IFERROR(INDEX(Data_Orders!$D$2:$D$4727,MATCH(B6974,Data_Orders!$A$2:$A$4727,0)),"")</f>
        <v>Northampton</v>
      </c>
    </row>
    <row r="6975" customFormat="false" ht="15" hidden="false" customHeight="false" outlineLevel="0" collapsed="false">
      <c r="A6975" s="4" t="s">
        <v>12791</v>
      </c>
      <c r="B6975" s="4" t="s">
        <v>3420</v>
      </c>
      <c r="C6975" s="4" t="s">
        <v>1066</v>
      </c>
      <c r="D6975" s="4" t="n">
        <v>6</v>
      </c>
      <c r="E6975" s="4" t="n">
        <v>209.69</v>
      </c>
      <c r="F6975" s="4" t="n">
        <v>1258.14</v>
      </c>
      <c r="G6975" s="4" t="n">
        <f aca="false">INDEX(Data_Products!$D$2:$D$33,MATCH(C6975,Data_Products!$A$2:$A$33,0))</f>
        <v>144.38</v>
      </c>
      <c r="H6975" s="4" t="str">
        <f aca="false">INDEX(Data_Products!$C$2:$C$33,MATCH(C6975,Data_Products!$A$2:$A$33,0))</f>
        <v>Plumbing &amp; Drainage</v>
      </c>
      <c r="I6975" s="10" t="n">
        <f aca="false">D6975*(E6975-G6975)</f>
        <v>391.86</v>
      </c>
      <c r="J6975" s="11" t="n">
        <f aca="false">IFERROR(I6975/F6975,0)</f>
        <v>0.311459773952024</v>
      </c>
      <c r="K6975" s="4" t="str">
        <f aca="false">IFERROR(INDEX(Data_Orders!$F$2:$F$4727,MATCH(B6975,Data_Orders!$A$2:$A$4727,0)),"")</f>
        <v>Retail</v>
      </c>
      <c r="L6975" s="4" t="str">
        <f aca="false">IFERROR(INDEX(Data_Orders!$D$2:$D$4727,MATCH(B6975,Data_Orders!$A$2:$A$4727,0)),"")</f>
        <v>Northampton</v>
      </c>
    </row>
    <row r="6976" customFormat="false" ht="15" hidden="false" customHeight="false" outlineLevel="0" collapsed="false">
      <c r="A6976" s="4" t="s">
        <v>12792</v>
      </c>
      <c r="B6976" s="4" t="s">
        <v>3420</v>
      </c>
      <c r="C6976" s="4" t="s">
        <v>1077</v>
      </c>
      <c r="D6976" s="4" t="n">
        <v>7</v>
      </c>
      <c r="E6976" s="4" t="n">
        <v>46.61</v>
      </c>
      <c r="F6976" s="4" t="n">
        <v>326.27</v>
      </c>
      <c r="G6976" s="4" t="n">
        <f aca="false">INDEX(Data_Products!$D$2:$D$33,MATCH(C6976,Data_Products!$A$2:$A$33,0))</f>
        <v>36.87</v>
      </c>
      <c r="H6976" s="4" t="str">
        <f aca="false">INDEX(Data_Products!$C$2:$C$33,MATCH(C6976,Data_Products!$A$2:$A$33,0))</f>
        <v>Landscaping</v>
      </c>
      <c r="I6976" s="10" t="n">
        <f aca="false">D6976*(E6976-G6976)</f>
        <v>68.18</v>
      </c>
      <c r="J6976" s="11" t="n">
        <f aca="false">IFERROR(I6976/F6976,0)</f>
        <v>0.208968032611028</v>
      </c>
      <c r="K6976" s="4" t="str">
        <f aca="false">IFERROR(INDEX(Data_Orders!$F$2:$F$4727,MATCH(B6976,Data_Orders!$A$2:$A$4727,0)),"")</f>
        <v>Retail</v>
      </c>
      <c r="L6976" s="4" t="str">
        <f aca="false">IFERROR(INDEX(Data_Orders!$D$2:$D$4727,MATCH(B6976,Data_Orders!$A$2:$A$4727,0)),"")</f>
        <v>Northampton</v>
      </c>
    </row>
    <row r="6977" customFormat="false" ht="15" hidden="false" customHeight="false" outlineLevel="0" collapsed="false">
      <c r="A6977" s="4" t="s">
        <v>12793</v>
      </c>
      <c r="B6977" s="4" t="s">
        <v>3421</v>
      </c>
      <c r="C6977" s="4" t="s">
        <v>1017</v>
      </c>
      <c r="D6977" s="4" t="n">
        <v>1</v>
      </c>
      <c r="E6977" s="4" t="n">
        <v>49.15</v>
      </c>
      <c r="F6977" s="4" t="n">
        <v>49.15</v>
      </c>
      <c r="G6977" s="4" t="n">
        <f aca="false">INDEX(Data_Products!$D$2:$D$33,MATCH(C6977,Data_Products!$A$2:$A$33,0))</f>
        <v>31.44</v>
      </c>
      <c r="H6977" s="4" t="str">
        <f aca="false">INDEX(Data_Products!$C$2:$C$33,MATCH(C6977,Data_Products!$A$2:$A$33,0))</f>
        <v>Timber</v>
      </c>
      <c r="I6977" s="10" t="n">
        <f aca="false">D6977*(E6977-G6977)</f>
        <v>17.71</v>
      </c>
      <c r="J6977" s="11" t="n">
        <f aca="false">IFERROR(I6977/F6977,0)</f>
        <v>0.360325534079349</v>
      </c>
      <c r="K6977" s="4" t="str">
        <f aca="false">IFERROR(INDEX(Data_Orders!$F$2:$F$4727,MATCH(B6977,Data_Orders!$A$2:$A$4727,0)),"")</f>
        <v>Retail</v>
      </c>
      <c r="L6977" s="4" t="str">
        <f aca="false">IFERROR(INDEX(Data_Orders!$D$2:$D$4727,MATCH(B6977,Data_Orders!$A$2:$A$4727,0)),"")</f>
        <v>Northampton</v>
      </c>
    </row>
    <row r="6978" customFormat="false" ht="15" hidden="false" customHeight="false" outlineLevel="0" collapsed="false">
      <c r="A6978" s="4" t="s">
        <v>12794</v>
      </c>
      <c r="B6978" s="4" t="s">
        <v>3422</v>
      </c>
      <c r="C6978" s="4" t="s">
        <v>1026</v>
      </c>
      <c r="D6978" s="4" t="n">
        <v>18</v>
      </c>
      <c r="E6978" s="4" t="n">
        <v>184.05</v>
      </c>
      <c r="F6978" s="4" t="n">
        <v>3312.9</v>
      </c>
      <c r="G6978" s="4" t="n">
        <f aca="false">INDEX(Data_Products!$D$2:$D$33,MATCH(C6978,Data_Products!$A$2:$A$33,0))</f>
        <v>147.44</v>
      </c>
      <c r="H6978" s="4" t="str">
        <f aca="false">INDEX(Data_Products!$C$2:$C$33,MATCH(C6978,Data_Products!$A$2:$A$33,0))</f>
        <v>Cement &amp; Aggregates</v>
      </c>
      <c r="I6978" s="10" t="n">
        <f aca="false">D6978*(E6978-G6978)</f>
        <v>658.98</v>
      </c>
      <c r="J6978" s="11" t="n">
        <f aca="false">IFERROR(I6978/F6978,0)</f>
        <v>0.19891333876664</v>
      </c>
      <c r="K6978" s="4" t="str">
        <f aca="false">IFERROR(INDEX(Data_Orders!$F$2:$F$4727,MATCH(B6978,Data_Orders!$A$2:$A$4727,0)),"")</f>
        <v>Trade Account</v>
      </c>
      <c r="L6978" s="4" t="str">
        <f aca="false">IFERROR(INDEX(Data_Orders!$D$2:$D$4727,MATCH(B6978,Data_Orders!$A$2:$A$4727,0)),"")</f>
        <v>Northampton</v>
      </c>
    </row>
    <row r="6979" customFormat="false" ht="15" hidden="false" customHeight="false" outlineLevel="0" collapsed="false">
      <c r="A6979" s="4" t="s">
        <v>12795</v>
      </c>
      <c r="B6979" s="4" t="s">
        <v>3422</v>
      </c>
      <c r="C6979" s="4" t="s">
        <v>1073</v>
      </c>
      <c r="D6979" s="4" t="n">
        <v>6</v>
      </c>
      <c r="E6979" s="4" t="n">
        <v>231.05</v>
      </c>
      <c r="F6979" s="4" t="n">
        <v>1386.3</v>
      </c>
      <c r="G6979" s="4" t="n">
        <f aca="false">INDEX(Data_Products!$D$2:$D$33,MATCH(C6979,Data_Products!$A$2:$A$33,0))</f>
        <v>148.29</v>
      </c>
      <c r="H6979" s="4" t="str">
        <f aca="false">INDEX(Data_Products!$C$2:$C$33,MATCH(C6979,Data_Products!$A$2:$A$33,0))</f>
        <v>Landscaping</v>
      </c>
      <c r="I6979" s="10" t="n">
        <f aca="false">D6979*(E6979-G6979)</f>
        <v>496.56</v>
      </c>
      <c r="J6979" s="11" t="n">
        <f aca="false">IFERROR(I6979/F6979,0)</f>
        <v>0.358190867777537</v>
      </c>
      <c r="K6979" s="4" t="str">
        <f aca="false">IFERROR(INDEX(Data_Orders!$F$2:$F$4727,MATCH(B6979,Data_Orders!$A$2:$A$4727,0)),"")</f>
        <v>Trade Account</v>
      </c>
      <c r="L6979" s="4" t="str">
        <f aca="false">IFERROR(INDEX(Data_Orders!$D$2:$D$4727,MATCH(B6979,Data_Orders!$A$2:$A$4727,0)),"")</f>
        <v>Northampton</v>
      </c>
    </row>
    <row r="6980" customFormat="false" ht="15" hidden="false" customHeight="false" outlineLevel="0" collapsed="false">
      <c r="A6980" s="4" t="s">
        <v>12796</v>
      </c>
      <c r="B6980" s="4" t="s">
        <v>3422</v>
      </c>
      <c r="C6980" s="4" t="s">
        <v>1077</v>
      </c>
      <c r="D6980" s="4" t="n">
        <v>3</v>
      </c>
      <c r="E6980" s="4" t="n">
        <v>46.61</v>
      </c>
      <c r="F6980" s="4" t="n">
        <v>139.83</v>
      </c>
      <c r="G6980" s="4" t="n">
        <f aca="false">INDEX(Data_Products!$D$2:$D$33,MATCH(C6980,Data_Products!$A$2:$A$33,0))</f>
        <v>36.87</v>
      </c>
      <c r="H6980" s="4" t="str">
        <f aca="false">INDEX(Data_Products!$C$2:$C$33,MATCH(C6980,Data_Products!$A$2:$A$33,0))</f>
        <v>Landscaping</v>
      </c>
      <c r="I6980" s="10" t="n">
        <f aca="false">D6980*(E6980-G6980)</f>
        <v>29.22</v>
      </c>
      <c r="J6980" s="11" t="n">
        <f aca="false">IFERROR(I6980/F6980,0)</f>
        <v>0.208968032611028</v>
      </c>
      <c r="K6980" s="4" t="str">
        <f aca="false">IFERROR(INDEX(Data_Orders!$F$2:$F$4727,MATCH(B6980,Data_Orders!$A$2:$A$4727,0)),"")</f>
        <v>Trade Account</v>
      </c>
      <c r="L6980" s="4" t="str">
        <f aca="false">IFERROR(INDEX(Data_Orders!$D$2:$D$4727,MATCH(B6980,Data_Orders!$A$2:$A$4727,0)),"")</f>
        <v>Northampton</v>
      </c>
    </row>
    <row r="6981" customFormat="false" ht="15" hidden="false" customHeight="false" outlineLevel="0" collapsed="false">
      <c r="A6981" s="4" t="s">
        <v>12797</v>
      </c>
      <c r="B6981" s="4" t="s">
        <v>3422</v>
      </c>
      <c r="C6981" s="4" t="s">
        <v>1048</v>
      </c>
      <c r="D6981" s="4" t="n">
        <v>16</v>
      </c>
      <c r="E6981" s="4" t="n">
        <v>112.72</v>
      </c>
      <c r="F6981" s="4" t="n">
        <v>1803.52</v>
      </c>
      <c r="G6981" s="4" t="n">
        <f aca="false">INDEX(Data_Products!$D$2:$D$33,MATCH(C6981,Data_Products!$A$2:$A$33,0))</f>
        <v>83.21</v>
      </c>
      <c r="H6981" s="4" t="str">
        <f aca="false">INDEX(Data_Products!$C$2:$C$33,MATCH(C6981,Data_Products!$A$2:$A$33,0))</f>
        <v>Tools &amp; Fixings</v>
      </c>
      <c r="I6981" s="10" t="n">
        <f aca="false">D6981*(E6981-G6981)</f>
        <v>472.16</v>
      </c>
      <c r="J6981" s="11" t="n">
        <f aca="false">IFERROR(I6981/F6981,0)</f>
        <v>0.261799148332151</v>
      </c>
      <c r="K6981" s="4" t="str">
        <f aca="false">IFERROR(INDEX(Data_Orders!$F$2:$F$4727,MATCH(B6981,Data_Orders!$A$2:$A$4727,0)),"")</f>
        <v>Trade Account</v>
      </c>
      <c r="L6981" s="4" t="str">
        <f aca="false">IFERROR(INDEX(Data_Orders!$D$2:$D$4727,MATCH(B6981,Data_Orders!$A$2:$A$4727,0)),"")</f>
        <v>Northampton</v>
      </c>
    </row>
    <row r="6982" customFormat="false" ht="15" hidden="false" customHeight="false" outlineLevel="0" collapsed="false">
      <c r="A6982" s="4" t="s">
        <v>12798</v>
      </c>
      <c r="B6982" s="4" t="s">
        <v>3422</v>
      </c>
      <c r="C6982" s="4" t="s">
        <v>1057</v>
      </c>
      <c r="D6982" s="4" t="n">
        <v>14</v>
      </c>
      <c r="E6982" s="4" t="n">
        <v>176.81</v>
      </c>
      <c r="F6982" s="4" t="n">
        <v>2475.34</v>
      </c>
      <c r="G6982" s="4" t="n">
        <f aca="false">INDEX(Data_Products!$D$2:$D$33,MATCH(C6982,Data_Products!$A$2:$A$33,0))</f>
        <v>129.57</v>
      </c>
      <c r="H6982" s="4" t="str">
        <f aca="false">INDEX(Data_Products!$C$2:$C$33,MATCH(C6982,Data_Products!$A$2:$A$33,0))</f>
        <v>Roofing</v>
      </c>
      <c r="I6982" s="10" t="n">
        <f aca="false">D6982*(E6982-G6982)</f>
        <v>661.36</v>
      </c>
      <c r="J6982" s="11" t="n">
        <f aca="false">IFERROR(I6982/F6982,0)</f>
        <v>0.267179458175443</v>
      </c>
      <c r="K6982" s="4" t="str">
        <f aca="false">IFERROR(INDEX(Data_Orders!$F$2:$F$4727,MATCH(B6982,Data_Orders!$A$2:$A$4727,0)),"")</f>
        <v>Trade Account</v>
      </c>
      <c r="L6982" s="4" t="str">
        <f aca="false">IFERROR(INDEX(Data_Orders!$D$2:$D$4727,MATCH(B6982,Data_Orders!$A$2:$A$4727,0)),"")</f>
        <v>Northampton</v>
      </c>
    </row>
    <row r="6983" customFormat="false" ht="15" hidden="false" customHeight="false" outlineLevel="0" collapsed="false">
      <c r="A6983" s="4" t="s">
        <v>12799</v>
      </c>
      <c r="B6983" s="4" t="s">
        <v>3423</v>
      </c>
      <c r="C6983" s="4" t="s">
        <v>1048</v>
      </c>
      <c r="D6983" s="4" t="n">
        <v>13</v>
      </c>
      <c r="E6983" s="4" t="n">
        <v>112.72</v>
      </c>
      <c r="F6983" s="4" t="n">
        <v>1465.36</v>
      </c>
      <c r="G6983" s="4" t="n">
        <f aca="false">INDEX(Data_Products!$D$2:$D$33,MATCH(C6983,Data_Products!$A$2:$A$33,0))</f>
        <v>83.21</v>
      </c>
      <c r="H6983" s="4" t="str">
        <f aca="false">INDEX(Data_Products!$C$2:$C$33,MATCH(C6983,Data_Products!$A$2:$A$33,0))</f>
        <v>Tools &amp; Fixings</v>
      </c>
      <c r="I6983" s="10" t="n">
        <f aca="false">D6983*(E6983-G6983)</f>
        <v>383.63</v>
      </c>
      <c r="J6983" s="11" t="n">
        <f aca="false">IFERROR(I6983/F6983,0)</f>
        <v>0.261799148332151</v>
      </c>
      <c r="K6983" s="4" t="str">
        <f aca="false">IFERROR(INDEX(Data_Orders!$F$2:$F$4727,MATCH(B6983,Data_Orders!$A$2:$A$4727,0)),"")</f>
        <v>Trade Account</v>
      </c>
      <c r="L6983" s="4" t="str">
        <f aca="false">IFERROR(INDEX(Data_Orders!$D$2:$D$4727,MATCH(B6983,Data_Orders!$A$2:$A$4727,0)),"")</f>
        <v>Northampton</v>
      </c>
    </row>
    <row r="6984" customFormat="false" ht="15" hidden="false" customHeight="false" outlineLevel="0" collapsed="false">
      <c r="A6984" s="4" t="s">
        <v>12800</v>
      </c>
      <c r="B6984" s="4" t="s">
        <v>3423</v>
      </c>
      <c r="C6984" s="4" t="s">
        <v>1070</v>
      </c>
      <c r="D6984" s="4" t="n">
        <v>16</v>
      </c>
      <c r="E6984" s="4" t="n">
        <v>230.32</v>
      </c>
      <c r="F6984" s="4" t="n">
        <v>3685.12</v>
      </c>
      <c r="G6984" s="4" t="n">
        <f aca="false">INDEX(Data_Products!$D$2:$D$33,MATCH(C6984,Data_Products!$A$2:$A$33,0))</f>
        <v>161.64</v>
      </c>
      <c r="H6984" s="4" t="str">
        <f aca="false">INDEX(Data_Products!$C$2:$C$33,MATCH(C6984,Data_Products!$A$2:$A$33,0))</f>
        <v>Landscaping</v>
      </c>
      <c r="I6984" s="10" t="n">
        <f aca="false">D6984*(E6984-G6984)</f>
        <v>1098.88</v>
      </c>
      <c r="J6984" s="11" t="n">
        <f aca="false">IFERROR(I6984/F6984,0)</f>
        <v>0.298193817297673</v>
      </c>
      <c r="K6984" s="4" t="str">
        <f aca="false">IFERROR(INDEX(Data_Orders!$F$2:$F$4727,MATCH(B6984,Data_Orders!$A$2:$A$4727,0)),"")</f>
        <v>Trade Account</v>
      </c>
      <c r="L6984" s="4" t="str">
        <f aca="false">IFERROR(INDEX(Data_Orders!$D$2:$D$4727,MATCH(B6984,Data_Orders!$A$2:$A$4727,0)),"")</f>
        <v>Northampton</v>
      </c>
    </row>
    <row r="6985" customFormat="false" ht="15" hidden="false" customHeight="false" outlineLevel="0" collapsed="false">
      <c r="A6985" s="4" t="s">
        <v>12801</v>
      </c>
      <c r="B6985" s="4" t="s">
        <v>3423</v>
      </c>
      <c r="C6985" s="4" t="s">
        <v>1028</v>
      </c>
      <c r="D6985" s="4" t="n">
        <v>7</v>
      </c>
      <c r="E6985" s="4" t="n">
        <v>118.79</v>
      </c>
      <c r="F6985" s="4" t="n">
        <v>831.53</v>
      </c>
      <c r="G6985" s="4" t="n">
        <f aca="false">INDEX(Data_Products!$D$2:$D$33,MATCH(C6985,Data_Products!$A$2:$A$33,0))</f>
        <v>81.07</v>
      </c>
      <c r="H6985" s="4" t="str">
        <f aca="false">INDEX(Data_Products!$C$2:$C$33,MATCH(C6985,Data_Products!$A$2:$A$33,0))</f>
        <v>Cement &amp; Aggregates</v>
      </c>
      <c r="I6985" s="10" t="n">
        <f aca="false">D6985*(E6985-G6985)</f>
        <v>264.04</v>
      </c>
      <c r="J6985" s="11" t="n">
        <f aca="false">IFERROR(I6985/F6985,0)</f>
        <v>0.317535146056065</v>
      </c>
      <c r="K6985" s="4" t="str">
        <f aca="false">IFERROR(INDEX(Data_Orders!$F$2:$F$4727,MATCH(B6985,Data_Orders!$A$2:$A$4727,0)),"")</f>
        <v>Trade Account</v>
      </c>
      <c r="L6985" s="4" t="str">
        <f aca="false">IFERROR(INDEX(Data_Orders!$D$2:$D$4727,MATCH(B6985,Data_Orders!$A$2:$A$4727,0)),"")</f>
        <v>Northampton</v>
      </c>
    </row>
    <row r="6986" customFormat="false" ht="15" hidden="false" customHeight="false" outlineLevel="0" collapsed="false">
      <c r="A6986" s="4" t="s">
        <v>12802</v>
      </c>
      <c r="B6986" s="4" t="s">
        <v>3424</v>
      </c>
      <c r="C6986" s="4" t="s">
        <v>1064</v>
      </c>
      <c r="D6986" s="4" t="n">
        <v>7</v>
      </c>
      <c r="E6986" s="4" t="n">
        <v>97.63</v>
      </c>
      <c r="F6986" s="4" t="n">
        <v>683.41</v>
      </c>
      <c r="G6986" s="4" t="n">
        <f aca="false">INDEX(Data_Products!$D$2:$D$33,MATCH(C6986,Data_Products!$A$2:$A$33,0))</f>
        <v>65.21</v>
      </c>
      <c r="H6986" s="4" t="str">
        <f aca="false">INDEX(Data_Products!$C$2:$C$33,MATCH(C6986,Data_Products!$A$2:$A$33,0))</f>
        <v>Plumbing &amp; Drainage</v>
      </c>
      <c r="I6986" s="10" t="n">
        <f aca="false">D6986*(E6986-G6986)</f>
        <v>226.94</v>
      </c>
      <c r="J6986" s="11" t="n">
        <f aca="false">IFERROR(I6986/F6986,0)</f>
        <v>0.332070060432244</v>
      </c>
      <c r="K6986" s="4" t="str">
        <f aca="false">IFERROR(INDEX(Data_Orders!$F$2:$F$4727,MATCH(B6986,Data_Orders!$A$2:$A$4727,0)),"")</f>
        <v>Trade Account</v>
      </c>
      <c r="L6986" s="4" t="str">
        <f aca="false">IFERROR(INDEX(Data_Orders!$D$2:$D$4727,MATCH(B6986,Data_Orders!$A$2:$A$4727,0)),"")</f>
        <v>Northampton</v>
      </c>
    </row>
    <row r="6987" customFormat="false" ht="15" hidden="false" customHeight="false" outlineLevel="0" collapsed="false">
      <c r="A6987" s="4" t="s">
        <v>12803</v>
      </c>
      <c r="B6987" s="4" t="s">
        <v>3424</v>
      </c>
      <c r="C6987" s="4" t="s">
        <v>1028</v>
      </c>
      <c r="D6987" s="4" t="n">
        <v>5</v>
      </c>
      <c r="E6987" s="4" t="n">
        <v>118.79</v>
      </c>
      <c r="F6987" s="4" t="n">
        <v>593.95</v>
      </c>
      <c r="G6987" s="4" t="n">
        <f aca="false">INDEX(Data_Products!$D$2:$D$33,MATCH(C6987,Data_Products!$A$2:$A$33,0))</f>
        <v>81.07</v>
      </c>
      <c r="H6987" s="4" t="str">
        <f aca="false">INDEX(Data_Products!$C$2:$C$33,MATCH(C6987,Data_Products!$A$2:$A$33,0))</f>
        <v>Cement &amp; Aggregates</v>
      </c>
      <c r="I6987" s="10" t="n">
        <f aca="false">D6987*(E6987-G6987)</f>
        <v>188.6</v>
      </c>
      <c r="J6987" s="11" t="n">
        <f aca="false">IFERROR(I6987/F6987,0)</f>
        <v>0.317535146056065</v>
      </c>
      <c r="K6987" s="4" t="str">
        <f aca="false">IFERROR(INDEX(Data_Orders!$F$2:$F$4727,MATCH(B6987,Data_Orders!$A$2:$A$4727,0)),"")</f>
        <v>Trade Account</v>
      </c>
      <c r="L6987" s="4" t="str">
        <f aca="false">IFERROR(INDEX(Data_Orders!$D$2:$D$4727,MATCH(B6987,Data_Orders!$A$2:$A$4727,0)),"")</f>
        <v>Northampton</v>
      </c>
    </row>
    <row r="6988" customFormat="false" ht="15" hidden="false" customHeight="false" outlineLevel="0" collapsed="false">
      <c r="A6988" s="4" t="s">
        <v>12804</v>
      </c>
      <c r="B6988" s="4" t="s">
        <v>3424</v>
      </c>
      <c r="C6988" s="4" t="s">
        <v>1019</v>
      </c>
      <c r="D6988" s="4" t="n">
        <v>5</v>
      </c>
      <c r="E6988" s="4" t="n">
        <v>79.76</v>
      </c>
      <c r="F6988" s="4" t="n">
        <v>398.8</v>
      </c>
      <c r="G6988" s="4" t="n">
        <f aca="false">INDEX(Data_Products!$D$2:$D$33,MATCH(C6988,Data_Products!$A$2:$A$33,0))</f>
        <v>59.07</v>
      </c>
      <c r="H6988" s="4" t="str">
        <f aca="false">INDEX(Data_Products!$C$2:$C$33,MATCH(C6988,Data_Products!$A$2:$A$33,0))</f>
        <v>Timber</v>
      </c>
      <c r="I6988" s="10" t="n">
        <f aca="false">D6988*(E6988-G6988)</f>
        <v>103.45</v>
      </c>
      <c r="J6988" s="11" t="n">
        <f aca="false">IFERROR(I6988/F6988,0)</f>
        <v>0.259403209628887</v>
      </c>
      <c r="K6988" s="4" t="str">
        <f aca="false">IFERROR(INDEX(Data_Orders!$F$2:$F$4727,MATCH(B6988,Data_Orders!$A$2:$A$4727,0)),"")</f>
        <v>Trade Account</v>
      </c>
      <c r="L6988" s="4" t="str">
        <f aca="false">IFERROR(INDEX(Data_Orders!$D$2:$D$4727,MATCH(B6988,Data_Orders!$A$2:$A$4727,0)),"")</f>
        <v>Northampton</v>
      </c>
    </row>
    <row r="6989" customFormat="false" ht="15" hidden="false" customHeight="false" outlineLevel="0" collapsed="false">
      <c r="A6989" s="4" t="s">
        <v>12805</v>
      </c>
      <c r="B6989" s="4" t="s">
        <v>3424</v>
      </c>
      <c r="C6989" s="4" t="s">
        <v>1024</v>
      </c>
      <c r="D6989" s="4" t="n">
        <v>6</v>
      </c>
      <c r="E6989" s="4" t="n">
        <v>137.14</v>
      </c>
      <c r="F6989" s="4" t="n">
        <v>822.84</v>
      </c>
      <c r="G6989" s="4" t="n">
        <f aca="false">INDEX(Data_Products!$D$2:$D$33,MATCH(C6989,Data_Products!$A$2:$A$33,0))</f>
        <v>99.99</v>
      </c>
      <c r="H6989" s="4" t="str">
        <f aca="false">INDEX(Data_Products!$C$2:$C$33,MATCH(C6989,Data_Products!$A$2:$A$33,0))</f>
        <v>Cement &amp; Aggregates</v>
      </c>
      <c r="I6989" s="10" t="n">
        <f aca="false">D6989*(E6989-G6989)</f>
        <v>222.9</v>
      </c>
      <c r="J6989" s="11" t="n">
        <f aca="false">IFERROR(I6989/F6989,0)</f>
        <v>0.270891060230421</v>
      </c>
      <c r="K6989" s="4" t="str">
        <f aca="false">IFERROR(INDEX(Data_Orders!$F$2:$F$4727,MATCH(B6989,Data_Orders!$A$2:$A$4727,0)),"")</f>
        <v>Trade Account</v>
      </c>
      <c r="L6989" s="4" t="str">
        <f aca="false">IFERROR(INDEX(Data_Orders!$D$2:$D$4727,MATCH(B6989,Data_Orders!$A$2:$A$4727,0)),"")</f>
        <v>Northampton</v>
      </c>
    </row>
    <row r="6990" customFormat="false" ht="15" hidden="false" customHeight="false" outlineLevel="0" collapsed="false">
      <c r="A6990" s="4" t="s">
        <v>12806</v>
      </c>
      <c r="B6990" s="4" t="s">
        <v>3425</v>
      </c>
      <c r="C6990" s="4" t="s">
        <v>1010</v>
      </c>
      <c r="D6990" s="4" t="n">
        <v>10</v>
      </c>
      <c r="E6990" s="4" t="n">
        <v>135.95</v>
      </c>
      <c r="F6990" s="4" t="n">
        <v>1359.5</v>
      </c>
      <c r="G6990" s="4" t="n">
        <f aca="false">INDEX(Data_Products!$D$2:$D$33,MATCH(C6990,Data_Products!$A$2:$A$33,0))</f>
        <v>111.1</v>
      </c>
      <c r="H6990" s="4" t="str">
        <f aca="false">INDEX(Data_Products!$C$2:$C$33,MATCH(C6990,Data_Products!$A$2:$A$33,0))</f>
        <v>Timber</v>
      </c>
      <c r="I6990" s="10" t="n">
        <f aca="false">D6990*(E6990-G6990)</f>
        <v>248.5</v>
      </c>
      <c r="J6990" s="11" t="n">
        <f aca="false">IFERROR(I6990/F6990,0)</f>
        <v>0.18278778962854</v>
      </c>
      <c r="K6990" s="4" t="str">
        <f aca="false">IFERROR(INDEX(Data_Orders!$F$2:$F$4727,MATCH(B6990,Data_Orders!$A$2:$A$4727,0)),"")</f>
        <v>Trade Account</v>
      </c>
      <c r="L6990" s="4" t="str">
        <f aca="false">IFERROR(INDEX(Data_Orders!$D$2:$D$4727,MATCH(B6990,Data_Orders!$A$2:$A$4727,0)),"")</f>
        <v>Northampton</v>
      </c>
    </row>
    <row r="6991" customFormat="false" ht="15" hidden="false" customHeight="false" outlineLevel="0" collapsed="false">
      <c r="A6991" s="4" t="s">
        <v>12807</v>
      </c>
      <c r="B6991" s="4" t="s">
        <v>3425</v>
      </c>
      <c r="C6991" s="4" t="s">
        <v>1055</v>
      </c>
      <c r="D6991" s="4" t="n">
        <v>9</v>
      </c>
      <c r="E6991" s="4" t="n">
        <v>205.03</v>
      </c>
      <c r="F6991" s="4" t="n">
        <v>1845.27</v>
      </c>
      <c r="G6991" s="4" t="n">
        <f aca="false">INDEX(Data_Products!$D$2:$D$33,MATCH(C6991,Data_Products!$A$2:$A$33,0))</f>
        <v>138.6</v>
      </c>
      <c r="H6991" s="4" t="str">
        <f aca="false">INDEX(Data_Products!$C$2:$C$33,MATCH(C6991,Data_Products!$A$2:$A$33,0))</f>
        <v>Roofing</v>
      </c>
      <c r="I6991" s="10" t="n">
        <f aca="false">D6991*(E6991-G6991)</f>
        <v>597.87</v>
      </c>
      <c r="J6991" s="11" t="n">
        <f aca="false">IFERROR(I6991/F6991,0)</f>
        <v>0.324001365653807</v>
      </c>
      <c r="K6991" s="4" t="str">
        <f aca="false">IFERROR(INDEX(Data_Orders!$F$2:$F$4727,MATCH(B6991,Data_Orders!$A$2:$A$4727,0)),"")</f>
        <v>Trade Account</v>
      </c>
      <c r="L6991" s="4" t="str">
        <f aca="false">IFERROR(INDEX(Data_Orders!$D$2:$D$4727,MATCH(B6991,Data_Orders!$A$2:$A$4727,0)),"")</f>
        <v>Northampton</v>
      </c>
    </row>
    <row r="6992" customFormat="false" ht="15" hidden="false" customHeight="false" outlineLevel="0" collapsed="false">
      <c r="A6992" s="4" t="s">
        <v>12808</v>
      </c>
      <c r="B6992" s="4" t="s">
        <v>3425</v>
      </c>
      <c r="C6992" s="4" t="s">
        <v>1017</v>
      </c>
      <c r="D6992" s="4" t="n">
        <v>5</v>
      </c>
      <c r="E6992" s="4" t="n">
        <v>49.15</v>
      </c>
      <c r="F6992" s="4" t="n">
        <v>245.75</v>
      </c>
      <c r="G6992" s="4" t="n">
        <f aca="false">INDEX(Data_Products!$D$2:$D$33,MATCH(C6992,Data_Products!$A$2:$A$33,0))</f>
        <v>31.44</v>
      </c>
      <c r="H6992" s="4" t="str">
        <f aca="false">INDEX(Data_Products!$C$2:$C$33,MATCH(C6992,Data_Products!$A$2:$A$33,0))</f>
        <v>Timber</v>
      </c>
      <c r="I6992" s="10" t="n">
        <f aca="false">D6992*(E6992-G6992)</f>
        <v>88.55</v>
      </c>
      <c r="J6992" s="11" t="n">
        <f aca="false">IFERROR(I6992/F6992,0)</f>
        <v>0.360325534079349</v>
      </c>
      <c r="K6992" s="4" t="str">
        <f aca="false">IFERROR(INDEX(Data_Orders!$F$2:$F$4727,MATCH(B6992,Data_Orders!$A$2:$A$4727,0)),"")</f>
        <v>Trade Account</v>
      </c>
      <c r="L6992" s="4" t="str">
        <f aca="false">IFERROR(INDEX(Data_Orders!$D$2:$D$4727,MATCH(B6992,Data_Orders!$A$2:$A$4727,0)),"")</f>
        <v>Northampton</v>
      </c>
    </row>
    <row r="6993" customFormat="false" ht="15" hidden="false" customHeight="false" outlineLevel="0" collapsed="false">
      <c r="A6993" s="4" t="s">
        <v>12809</v>
      </c>
      <c r="B6993" s="4" t="s">
        <v>3425</v>
      </c>
      <c r="C6993" s="4" t="s">
        <v>1064</v>
      </c>
      <c r="D6993" s="4" t="n">
        <v>12</v>
      </c>
      <c r="E6993" s="4" t="n">
        <v>97.63</v>
      </c>
      <c r="F6993" s="4" t="n">
        <v>1171.56</v>
      </c>
      <c r="G6993" s="4" t="n">
        <f aca="false">INDEX(Data_Products!$D$2:$D$33,MATCH(C6993,Data_Products!$A$2:$A$33,0))</f>
        <v>65.21</v>
      </c>
      <c r="H6993" s="4" t="str">
        <f aca="false">INDEX(Data_Products!$C$2:$C$33,MATCH(C6993,Data_Products!$A$2:$A$33,0))</f>
        <v>Plumbing &amp; Drainage</v>
      </c>
      <c r="I6993" s="10" t="n">
        <f aca="false">D6993*(E6993-G6993)</f>
        <v>389.04</v>
      </c>
      <c r="J6993" s="11" t="n">
        <f aca="false">IFERROR(I6993/F6993,0)</f>
        <v>0.332070060432244</v>
      </c>
      <c r="K6993" s="4" t="str">
        <f aca="false">IFERROR(INDEX(Data_Orders!$F$2:$F$4727,MATCH(B6993,Data_Orders!$A$2:$A$4727,0)),"")</f>
        <v>Trade Account</v>
      </c>
      <c r="L6993" s="4" t="str">
        <f aca="false">IFERROR(INDEX(Data_Orders!$D$2:$D$4727,MATCH(B6993,Data_Orders!$A$2:$A$4727,0)),"")</f>
        <v>Northampton</v>
      </c>
    </row>
    <row r="6994" customFormat="false" ht="15" hidden="false" customHeight="false" outlineLevel="0" collapsed="false">
      <c r="A6994" s="4" t="s">
        <v>12810</v>
      </c>
      <c r="B6994" s="4" t="s">
        <v>3425</v>
      </c>
      <c r="C6994" s="4" t="s">
        <v>1052</v>
      </c>
      <c r="D6994" s="4" t="n">
        <v>18</v>
      </c>
      <c r="E6994" s="4" t="n">
        <v>205.71</v>
      </c>
      <c r="F6994" s="4" t="n">
        <v>3702.78</v>
      </c>
      <c r="G6994" s="4" t="n">
        <f aca="false">INDEX(Data_Products!$D$2:$D$33,MATCH(C6994,Data_Products!$A$2:$A$33,0))</f>
        <v>152.29</v>
      </c>
      <c r="H6994" s="4" t="str">
        <f aca="false">INDEX(Data_Products!$C$2:$C$33,MATCH(C6994,Data_Products!$A$2:$A$33,0))</f>
        <v>Roofing</v>
      </c>
      <c r="I6994" s="10" t="n">
        <f aca="false">D6994*(E6994-G6994)</f>
        <v>961.56</v>
      </c>
      <c r="J6994" s="11" t="n">
        <f aca="false">IFERROR(I6994/F6994,0)</f>
        <v>0.259685965679841</v>
      </c>
      <c r="K6994" s="4" t="str">
        <f aca="false">IFERROR(INDEX(Data_Orders!$F$2:$F$4727,MATCH(B6994,Data_Orders!$A$2:$A$4727,0)),"")</f>
        <v>Trade Account</v>
      </c>
      <c r="L6994" s="4" t="str">
        <f aca="false">IFERROR(INDEX(Data_Orders!$D$2:$D$4727,MATCH(B6994,Data_Orders!$A$2:$A$4727,0)),"")</f>
        <v>Northampton</v>
      </c>
    </row>
    <row r="6995" customFormat="false" ht="15" hidden="false" customHeight="false" outlineLevel="0" collapsed="false">
      <c r="A6995" s="4" t="s">
        <v>12811</v>
      </c>
      <c r="B6995" s="4" t="s">
        <v>3426</v>
      </c>
      <c r="C6995" s="4" t="s">
        <v>1019</v>
      </c>
      <c r="D6995" s="4" t="n">
        <v>6</v>
      </c>
      <c r="E6995" s="4" t="n">
        <v>79.76</v>
      </c>
      <c r="F6995" s="4" t="n">
        <v>478.56</v>
      </c>
      <c r="G6995" s="4" t="n">
        <f aca="false">INDEX(Data_Products!$D$2:$D$33,MATCH(C6995,Data_Products!$A$2:$A$33,0))</f>
        <v>59.07</v>
      </c>
      <c r="H6995" s="4" t="str">
        <f aca="false">INDEX(Data_Products!$C$2:$C$33,MATCH(C6995,Data_Products!$A$2:$A$33,0))</f>
        <v>Timber</v>
      </c>
      <c r="I6995" s="10" t="n">
        <f aca="false">D6995*(E6995-G6995)</f>
        <v>124.14</v>
      </c>
      <c r="J6995" s="11" t="n">
        <f aca="false">IFERROR(I6995/F6995,0)</f>
        <v>0.259403209628887</v>
      </c>
      <c r="K6995" s="4" t="str">
        <f aca="false">IFERROR(INDEX(Data_Orders!$F$2:$F$4727,MATCH(B6995,Data_Orders!$A$2:$A$4727,0)),"")</f>
        <v>Trade Account</v>
      </c>
      <c r="L6995" s="4" t="str">
        <f aca="false">IFERROR(INDEX(Data_Orders!$D$2:$D$4727,MATCH(B6995,Data_Orders!$A$2:$A$4727,0)),"")</f>
        <v>Northampton</v>
      </c>
    </row>
    <row r="6996" customFormat="false" ht="15" hidden="false" customHeight="false" outlineLevel="0" collapsed="false">
      <c r="A6996" s="4" t="s">
        <v>12812</v>
      </c>
      <c r="B6996" s="4" t="s">
        <v>3426</v>
      </c>
      <c r="C6996" s="4" t="s">
        <v>1059</v>
      </c>
      <c r="D6996" s="4" t="n">
        <v>6</v>
      </c>
      <c r="E6996" s="4" t="n">
        <v>103.63</v>
      </c>
      <c r="F6996" s="4" t="n">
        <v>621.78</v>
      </c>
      <c r="G6996" s="4" t="n">
        <f aca="false">INDEX(Data_Products!$D$2:$D$33,MATCH(C6996,Data_Products!$A$2:$A$33,0))</f>
        <v>82.55</v>
      </c>
      <c r="H6996" s="4" t="str">
        <f aca="false">INDEX(Data_Products!$C$2:$C$33,MATCH(C6996,Data_Products!$A$2:$A$33,0))</f>
        <v>Roofing</v>
      </c>
      <c r="I6996" s="10" t="n">
        <f aca="false">D6996*(E6996-G6996)</f>
        <v>126.48</v>
      </c>
      <c r="J6996" s="11" t="n">
        <f aca="false">IFERROR(I6996/F6996,0)</f>
        <v>0.203415999228023</v>
      </c>
      <c r="K6996" s="4" t="str">
        <f aca="false">IFERROR(INDEX(Data_Orders!$F$2:$F$4727,MATCH(B6996,Data_Orders!$A$2:$A$4727,0)),"")</f>
        <v>Trade Account</v>
      </c>
      <c r="L6996" s="4" t="str">
        <f aca="false">IFERROR(INDEX(Data_Orders!$D$2:$D$4727,MATCH(B6996,Data_Orders!$A$2:$A$4727,0)),"")</f>
        <v>Northampton</v>
      </c>
    </row>
    <row r="6997" customFormat="false" ht="15" hidden="false" customHeight="false" outlineLevel="0" collapsed="false">
      <c r="A6997" s="4" t="s">
        <v>12813</v>
      </c>
      <c r="B6997" s="4" t="s">
        <v>3426</v>
      </c>
      <c r="C6997" s="4" t="s">
        <v>1068</v>
      </c>
      <c r="D6997" s="4" t="n">
        <v>12</v>
      </c>
      <c r="E6997" s="4" t="n">
        <v>86.28</v>
      </c>
      <c r="F6997" s="4" t="n">
        <v>1035.36</v>
      </c>
      <c r="G6997" s="4" t="n">
        <f aca="false">INDEX(Data_Products!$D$2:$D$33,MATCH(C6997,Data_Products!$A$2:$A$33,0))</f>
        <v>68.55</v>
      </c>
      <c r="H6997" s="4" t="str">
        <f aca="false">INDEX(Data_Products!$C$2:$C$33,MATCH(C6997,Data_Products!$A$2:$A$33,0))</f>
        <v>Plumbing &amp; Drainage</v>
      </c>
      <c r="I6997" s="10" t="n">
        <f aca="false">D6997*(E6997-G6997)</f>
        <v>212.76</v>
      </c>
      <c r="J6997" s="11" t="n">
        <f aca="false">IFERROR(I6997/F6997,0)</f>
        <v>0.205493741307371</v>
      </c>
      <c r="K6997" s="4" t="str">
        <f aca="false">IFERROR(INDEX(Data_Orders!$F$2:$F$4727,MATCH(B6997,Data_Orders!$A$2:$A$4727,0)),"")</f>
        <v>Trade Account</v>
      </c>
      <c r="L6997" s="4" t="str">
        <f aca="false">IFERROR(INDEX(Data_Orders!$D$2:$D$4727,MATCH(B6997,Data_Orders!$A$2:$A$4727,0)),"")</f>
        <v>Northampton</v>
      </c>
    </row>
    <row r="6998" customFormat="false" ht="15" hidden="false" customHeight="false" outlineLevel="0" collapsed="false">
      <c r="A6998" s="4" t="s">
        <v>12814</v>
      </c>
      <c r="B6998" s="4" t="s">
        <v>3426</v>
      </c>
      <c r="C6998" s="4" t="s">
        <v>1057</v>
      </c>
      <c r="D6998" s="4" t="n">
        <v>13</v>
      </c>
      <c r="E6998" s="4" t="n">
        <v>176.81</v>
      </c>
      <c r="F6998" s="4" t="n">
        <v>2298.53</v>
      </c>
      <c r="G6998" s="4" t="n">
        <f aca="false">INDEX(Data_Products!$D$2:$D$33,MATCH(C6998,Data_Products!$A$2:$A$33,0))</f>
        <v>129.57</v>
      </c>
      <c r="H6998" s="4" t="str">
        <f aca="false">INDEX(Data_Products!$C$2:$C$33,MATCH(C6998,Data_Products!$A$2:$A$33,0))</f>
        <v>Roofing</v>
      </c>
      <c r="I6998" s="10" t="n">
        <f aca="false">D6998*(E6998-G6998)</f>
        <v>614.12</v>
      </c>
      <c r="J6998" s="11" t="n">
        <f aca="false">IFERROR(I6998/F6998,0)</f>
        <v>0.267179458175443</v>
      </c>
      <c r="K6998" s="4" t="str">
        <f aca="false">IFERROR(INDEX(Data_Orders!$F$2:$F$4727,MATCH(B6998,Data_Orders!$A$2:$A$4727,0)),"")</f>
        <v>Trade Account</v>
      </c>
      <c r="L6998" s="4" t="str">
        <f aca="false">IFERROR(INDEX(Data_Orders!$D$2:$D$4727,MATCH(B6998,Data_Orders!$A$2:$A$4727,0)),"")</f>
        <v>Northampton</v>
      </c>
    </row>
    <row r="6999" customFormat="false" ht="15" hidden="false" customHeight="false" outlineLevel="0" collapsed="false">
      <c r="A6999" s="4" t="s">
        <v>12815</v>
      </c>
      <c r="B6999" s="4" t="s">
        <v>3426</v>
      </c>
      <c r="C6999" s="4" t="s">
        <v>1055</v>
      </c>
      <c r="D6999" s="4" t="n">
        <v>2</v>
      </c>
      <c r="E6999" s="4" t="n">
        <v>205.03</v>
      </c>
      <c r="F6999" s="4" t="n">
        <v>410.06</v>
      </c>
      <c r="G6999" s="4" t="n">
        <f aca="false">INDEX(Data_Products!$D$2:$D$33,MATCH(C6999,Data_Products!$A$2:$A$33,0))</f>
        <v>138.6</v>
      </c>
      <c r="H6999" s="4" t="str">
        <f aca="false">INDEX(Data_Products!$C$2:$C$33,MATCH(C6999,Data_Products!$A$2:$A$33,0))</f>
        <v>Roofing</v>
      </c>
      <c r="I6999" s="10" t="n">
        <f aca="false">D6999*(E6999-G6999)</f>
        <v>132.86</v>
      </c>
      <c r="J6999" s="11" t="n">
        <f aca="false">IFERROR(I6999/F6999,0)</f>
        <v>0.324001365653807</v>
      </c>
      <c r="K6999" s="4" t="str">
        <f aca="false">IFERROR(INDEX(Data_Orders!$F$2:$F$4727,MATCH(B6999,Data_Orders!$A$2:$A$4727,0)),"")</f>
        <v>Trade Account</v>
      </c>
      <c r="L6999" s="4" t="str">
        <f aca="false">IFERROR(INDEX(Data_Orders!$D$2:$D$4727,MATCH(B6999,Data_Orders!$A$2:$A$4727,0)),"")</f>
        <v>Northampton</v>
      </c>
    </row>
    <row r="7000" customFormat="false" ht="15" hidden="false" customHeight="false" outlineLevel="0" collapsed="false">
      <c r="A7000" s="4" t="s">
        <v>12816</v>
      </c>
      <c r="B7000" s="4" t="s">
        <v>3427</v>
      </c>
      <c r="C7000" s="4" t="s">
        <v>1068</v>
      </c>
      <c r="D7000" s="4" t="n">
        <v>20</v>
      </c>
      <c r="E7000" s="4" t="n">
        <v>86.28</v>
      </c>
      <c r="F7000" s="4" t="n">
        <v>1725.6</v>
      </c>
      <c r="G7000" s="4" t="n">
        <f aca="false">INDEX(Data_Products!$D$2:$D$33,MATCH(C7000,Data_Products!$A$2:$A$33,0))</f>
        <v>68.55</v>
      </c>
      <c r="H7000" s="4" t="str">
        <f aca="false">INDEX(Data_Products!$C$2:$C$33,MATCH(C7000,Data_Products!$A$2:$A$33,0))</f>
        <v>Plumbing &amp; Drainage</v>
      </c>
      <c r="I7000" s="10" t="n">
        <f aca="false">D7000*(E7000-G7000)</f>
        <v>354.6</v>
      </c>
      <c r="J7000" s="11" t="n">
        <f aca="false">IFERROR(I7000/F7000,0)</f>
        <v>0.205493741307371</v>
      </c>
      <c r="K7000" s="4" t="str">
        <f aca="false">IFERROR(INDEX(Data_Orders!$F$2:$F$4727,MATCH(B7000,Data_Orders!$A$2:$A$4727,0)),"")</f>
        <v>Trade Account</v>
      </c>
      <c r="L7000" s="4" t="str">
        <f aca="false">IFERROR(INDEX(Data_Orders!$D$2:$D$4727,MATCH(B7000,Data_Orders!$A$2:$A$4727,0)),"")</f>
        <v>Northampton</v>
      </c>
    </row>
    <row r="7001" customFormat="false" ht="15" hidden="false" customHeight="false" outlineLevel="0" collapsed="false">
      <c r="A7001" s="4" t="s">
        <v>12817</v>
      </c>
      <c r="B7001" s="4" t="s">
        <v>3427</v>
      </c>
      <c r="C7001" s="4" t="s">
        <v>1073</v>
      </c>
      <c r="D7001" s="4" t="n">
        <v>11</v>
      </c>
      <c r="E7001" s="4" t="n">
        <v>231.05</v>
      </c>
      <c r="F7001" s="4" t="n">
        <v>2541.55</v>
      </c>
      <c r="G7001" s="4" t="n">
        <f aca="false">INDEX(Data_Products!$D$2:$D$33,MATCH(C7001,Data_Products!$A$2:$A$33,0))</f>
        <v>148.29</v>
      </c>
      <c r="H7001" s="4" t="str">
        <f aca="false">INDEX(Data_Products!$C$2:$C$33,MATCH(C7001,Data_Products!$A$2:$A$33,0))</f>
        <v>Landscaping</v>
      </c>
      <c r="I7001" s="10" t="n">
        <f aca="false">D7001*(E7001-G7001)</f>
        <v>910.36</v>
      </c>
      <c r="J7001" s="11" t="n">
        <f aca="false">IFERROR(I7001/F7001,0)</f>
        <v>0.358190867777537</v>
      </c>
      <c r="K7001" s="4" t="str">
        <f aca="false">IFERROR(INDEX(Data_Orders!$F$2:$F$4727,MATCH(B7001,Data_Orders!$A$2:$A$4727,0)),"")</f>
        <v>Trade Account</v>
      </c>
      <c r="L7001" s="4" t="str">
        <f aca="false">IFERROR(INDEX(Data_Orders!$D$2:$D$4727,MATCH(B7001,Data_Orders!$A$2:$A$4727,0)),"")</f>
        <v>Northampton</v>
      </c>
    </row>
    <row r="7002" customFormat="false" ht="15" hidden="false" customHeight="false" outlineLevel="0" collapsed="false">
      <c r="A7002" s="4" t="s">
        <v>12818</v>
      </c>
      <c r="B7002" s="4" t="s">
        <v>3428</v>
      </c>
      <c r="C7002" s="4" t="s">
        <v>1055</v>
      </c>
      <c r="D7002" s="4" t="n">
        <v>13</v>
      </c>
      <c r="E7002" s="4" t="n">
        <v>205.03</v>
      </c>
      <c r="F7002" s="4" t="n">
        <v>2665.39</v>
      </c>
      <c r="G7002" s="4" t="n">
        <f aca="false">INDEX(Data_Products!$D$2:$D$33,MATCH(C7002,Data_Products!$A$2:$A$33,0))</f>
        <v>138.6</v>
      </c>
      <c r="H7002" s="4" t="str">
        <f aca="false">INDEX(Data_Products!$C$2:$C$33,MATCH(C7002,Data_Products!$A$2:$A$33,0))</f>
        <v>Roofing</v>
      </c>
      <c r="I7002" s="10" t="n">
        <f aca="false">D7002*(E7002-G7002)</f>
        <v>863.59</v>
      </c>
      <c r="J7002" s="11" t="n">
        <f aca="false">IFERROR(I7002/F7002,0)</f>
        <v>0.324001365653807</v>
      </c>
      <c r="K7002" s="4" t="str">
        <f aca="false">IFERROR(INDEX(Data_Orders!$F$2:$F$4727,MATCH(B7002,Data_Orders!$A$2:$A$4727,0)),"")</f>
        <v>Trade Account</v>
      </c>
      <c r="L7002" s="4" t="str">
        <f aca="false">IFERROR(INDEX(Data_Orders!$D$2:$D$4727,MATCH(B7002,Data_Orders!$A$2:$A$4727,0)),"")</f>
        <v>Northampton</v>
      </c>
    </row>
    <row r="7003" customFormat="false" ht="15" hidden="false" customHeight="false" outlineLevel="0" collapsed="false">
      <c r="A7003" s="4" t="s">
        <v>12819</v>
      </c>
      <c r="B7003" s="4" t="s">
        <v>3428</v>
      </c>
      <c r="C7003" s="4" t="s">
        <v>1013</v>
      </c>
      <c r="D7003" s="4" t="n">
        <v>8</v>
      </c>
      <c r="E7003" s="4" t="n">
        <v>240.92</v>
      </c>
      <c r="F7003" s="4" t="n">
        <v>1927.36</v>
      </c>
      <c r="G7003" s="4" t="n">
        <f aca="false">INDEX(Data_Products!$D$2:$D$33,MATCH(C7003,Data_Products!$A$2:$A$33,0))</f>
        <v>168.32</v>
      </c>
      <c r="H7003" s="4" t="str">
        <f aca="false">INDEX(Data_Products!$C$2:$C$33,MATCH(C7003,Data_Products!$A$2:$A$33,0))</f>
        <v>Timber</v>
      </c>
      <c r="I7003" s="10" t="n">
        <f aca="false">D7003*(E7003-G7003)</f>
        <v>580.8</v>
      </c>
      <c r="J7003" s="11" t="n">
        <f aca="false">IFERROR(I7003/F7003,0)</f>
        <v>0.301344844761747</v>
      </c>
      <c r="K7003" s="4" t="str">
        <f aca="false">IFERROR(INDEX(Data_Orders!$F$2:$F$4727,MATCH(B7003,Data_Orders!$A$2:$A$4727,0)),"")</f>
        <v>Trade Account</v>
      </c>
      <c r="L7003" s="4" t="str">
        <f aca="false">IFERROR(INDEX(Data_Orders!$D$2:$D$4727,MATCH(B7003,Data_Orders!$A$2:$A$4727,0)),"")</f>
        <v>Northampton</v>
      </c>
    </row>
    <row r="7004" customFormat="false" ht="15" hidden="false" customHeight="false" outlineLevel="0" collapsed="false">
      <c r="A7004" s="4" t="s">
        <v>12820</v>
      </c>
      <c r="B7004" s="4" t="s">
        <v>3428</v>
      </c>
      <c r="C7004" s="4" t="s">
        <v>1073</v>
      </c>
      <c r="D7004" s="4" t="n">
        <v>16</v>
      </c>
      <c r="E7004" s="4" t="n">
        <v>231.05</v>
      </c>
      <c r="F7004" s="4" t="n">
        <v>3696.8</v>
      </c>
      <c r="G7004" s="4" t="n">
        <f aca="false">INDEX(Data_Products!$D$2:$D$33,MATCH(C7004,Data_Products!$A$2:$A$33,0))</f>
        <v>148.29</v>
      </c>
      <c r="H7004" s="4" t="str">
        <f aca="false">INDEX(Data_Products!$C$2:$C$33,MATCH(C7004,Data_Products!$A$2:$A$33,0))</f>
        <v>Landscaping</v>
      </c>
      <c r="I7004" s="10" t="n">
        <f aca="false">D7004*(E7004-G7004)</f>
        <v>1324.16</v>
      </c>
      <c r="J7004" s="11" t="n">
        <f aca="false">IFERROR(I7004/F7004,0)</f>
        <v>0.358190867777537</v>
      </c>
      <c r="K7004" s="4" t="str">
        <f aca="false">IFERROR(INDEX(Data_Orders!$F$2:$F$4727,MATCH(B7004,Data_Orders!$A$2:$A$4727,0)),"")</f>
        <v>Trade Account</v>
      </c>
      <c r="L7004" s="4" t="str">
        <f aca="false">IFERROR(INDEX(Data_Orders!$D$2:$D$4727,MATCH(B7004,Data_Orders!$A$2:$A$4727,0)),"")</f>
        <v>Northampton</v>
      </c>
    </row>
    <row r="7005" customFormat="false" ht="15" hidden="false" customHeight="false" outlineLevel="0" collapsed="false">
      <c r="A7005" s="4" t="s">
        <v>12821</v>
      </c>
      <c r="B7005" s="4" t="s">
        <v>3429</v>
      </c>
      <c r="C7005" s="4" t="s">
        <v>1015</v>
      </c>
      <c r="D7005" s="4" t="n">
        <v>4</v>
      </c>
      <c r="E7005" s="4" t="n">
        <v>122.01</v>
      </c>
      <c r="F7005" s="4" t="n">
        <v>488.04</v>
      </c>
      <c r="G7005" s="4" t="n">
        <f aca="false">INDEX(Data_Products!$D$2:$D$33,MATCH(C7005,Data_Products!$A$2:$A$33,0))</f>
        <v>85.53</v>
      </c>
      <c r="H7005" s="4" t="str">
        <f aca="false">INDEX(Data_Products!$C$2:$C$33,MATCH(C7005,Data_Products!$A$2:$A$33,0))</f>
        <v>Timber</v>
      </c>
      <c r="I7005" s="10" t="n">
        <f aca="false">D7005*(E7005-G7005)</f>
        <v>145.92</v>
      </c>
      <c r="J7005" s="11" t="n">
        <f aca="false">IFERROR(I7005/F7005,0)</f>
        <v>0.298991885910991</v>
      </c>
      <c r="K7005" s="4" t="str">
        <f aca="false">IFERROR(INDEX(Data_Orders!$F$2:$F$4727,MATCH(B7005,Data_Orders!$A$2:$A$4727,0)),"")</f>
        <v>Trade Account</v>
      </c>
      <c r="L7005" s="4" t="str">
        <f aca="false">IFERROR(INDEX(Data_Orders!$D$2:$D$4727,MATCH(B7005,Data_Orders!$A$2:$A$4727,0)),"")</f>
        <v>Northampton</v>
      </c>
    </row>
    <row r="7006" customFormat="false" ht="15" hidden="false" customHeight="false" outlineLevel="0" collapsed="false">
      <c r="A7006" s="4" t="s">
        <v>12822</v>
      </c>
      <c r="B7006" s="4" t="s">
        <v>3429</v>
      </c>
      <c r="C7006" s="4" t="s">
        <v>1070</v>
      </c>
      <c r="D7006" s="4" t="n">
        <v>18</v>
      </c>
      <c r="E7006" s="4" t="n">
        <v>230.32</v>
      </c>
      <c r="F7006" s="4" t="n">
        <v>4145.76</v>
      </c>
      <c r="G7006" s="4" t="n">
        <f aca="false">INDEX(Data_Products!$D$2:$D$33,MATCH(C7006,Data_Products!$A$2:$A$33,0))</f>
        <v>161.64</v>
      </c>
      <c r="H7006" s="4" t="str">
        <f aca="false">INDEX(Data_Products!$C$2:$C$33,MATCH(C7006,Data_Products!$A$2:$A$33,0))</f>
        <v>Landscaping</v>
      </c>
      <c r="I7006" s="10" t="n">
        <f aca="false">D7006*(E7006-G7006)</f>
        <v>1236.24</v>
      </c>
      <c r="J7006" s="11" t="n">
        <f aca="false">IFERROR(I7006/F7006,0)</f>
        <v>0.298193817297673</v>
      </c>
      <c r="K7006" s="4" t="str">
        <f aca="false">IFERROR(INDEX(Data_Orders!$F$2:$F$4727,MATCH(B7006,Data_Orders!$A$2:$A$4727,0)),"")</f>
        <v>Trade Account</v>
      </c>
      <c r="L7006" s="4" t="str">
        <f aca="false">IFERROR(INDEX(Data_Orders!$D$2:$D$4727,MATCH(B7006,Data_Orders!$A$2:$A$4727,0)),"")</f>
        <v>Northampton</v>
      </c>
    </row>
    <row r="7007" customFormat="false" ht="15" hidden="false" customHeight="false" outlineLevel="0" collapsed="false">
      <c r="A7007" s="4" t="s">
        <v>12823</v>
      </c>
      <c r="B7007" s="4" t="s">
        <v>3430</v>
      </c>
      <c r="C7007" s="4" t="s">
        <v>1037</v>
      </c>
      <c r="D7007" s="4" t="n">
        <v>16</v>
      </c>
      <c r="E7007" s="4" t="n">
        <v>90.97</v>
      </c>
      <c r="F7007" s="4" t="n">
        <v>1455.52</v>
      </c>
      <c r="G7007" s="4" t="n">
        <f aca="false">INDEX(Data_Products!$D$2:$D$33,MATCH(C7007,Data_Products!$A$2:$A$33,0))</f>
        <v>73.81</v>
      </c>
      <c r="H7007" s="4" t="str">
        <f aca="false">INDEX(Data_Products!$C$2:$C$33,MATCH(C7007,Data_Products!$A$2:$A$33,0))</f>
        <v>Insulation</v>
      </c>
      <c r="I7007" s="10" t="n">
        <f aca="false">D7007*(E7007-G7007)</f>
        <v>274.56</v>
      </c>
      <c r="J7007" s="11" t="n">
        <f aca="false">IFERROR(I7007/F7007,0)</f>
        <v>0.18863361547763</v>
      </c>
      <c r="K7007" s="4" t="str">
        <f aca="false">IFERROR(INDEX(Data_Orders!$F$2:$F$4727,MATCH(B7007,Data_Orders!$A$2:$A$4727,0)),"")</f>
        <v>Trade Account</v>
      </c>
      <c r="L7007" s="4" t="str">
        <f aca="false">IFERROR(INDEX(Data_Orders!$D$2:$D$4727,MATCH(B7007,Data_Orders!$A$2:$A$4727,0)),"")</f>
        <v>Northampton</v>
      </c>
    </row>
    <row r="7008" customFormat="false" ht="15" hidden="false" customHeight="false" outlineLevel="0" collapsed="false">
      <c r="A7008" s="4" t="s">
        <v>12824</v>
      </c>
      <c r="B7008" s="4" t="s">
        <v>3430</v>
      </c>
      <c r="C7008" s="4" t="s">
        <v>1057</v>
      </c>
      <c r="D7008" s="4" t="n">
        <v>9</v>
      </c>
      <c r="E7008" s="4" t="n">
        <v>176.81</v>
      </c>
      <c r="F7008" s="4" t="n">
        <v>1591.29</v>
      </c>
      <c r="G7008" s="4" t="n">
        <f aca="false">INDEX(Data_Products!$D$2:$D$33,MATCH(C7008,Data_Products!$A$2:$A$33,0))</f>
        <v>129.57</v>
      </c>
      <c r="H7008" s="4" t="str">
        <f aca="false">INDEX(Data_Products!$C$2:$C$33,MATCH(C7008,Data_Products!$A$2:$A$33,0))</f>
        <v>Roofing</v>
      </c>
      <c r="I7008" s="10" t="n">
        <f aca="false">D7008*(E7008-G7008)</f>
        <v>425.16</v>
      </c>
      <c r="J7008" s="11" t="n">
        <f aca="false">IFERROR(I7008/F7008,0)</f>
        <v>0.267179458175443</v>
      </c>
      <c r="K7008" s="4" t="str">
        <f aca="false">IFERROR(INDEX(Data_Orders!$F$2:$F$4727,MATCH(B7008,Data_Orders!$A$2:$A$4727,0)),"")</f>
        <v>Trade Account</v>
      </c>
      <c r="L7008" s="4" t="str">
        <f aca="false">IFERROR(INDEX(Data_Orders!$D$2:$D$4727,MATCH(B7008,Data_Orders!$A$2:$A$4727,0)),"")</f>
        <v>Northampton</v>
      </c>
    </row>
    <row r="7009" customFormat="false" ht="15" hidden="false" customHeight="false" outlineLevel="0" collapsed="false">
      <c r="A7009" s="4" t="s">
        <v>12825</v>
      </c>
      <c r="B7009" s="4" t="s">
        <v>3430</v>
      </c>
      <c r="C7009" s="4" t="s">
        <v>1066</v>
      </c>
      <c r="D7009" s="4" t="n">
        <v>4</v>
      </c>
      <c r="E7009" s="4" t="n">
        <v>209.69</v>
      </c>
      <c r="F7009" s="4" t="n">
        <v>838.76</v>
      </c>
      <c r="G7009" s="4" t="n">
        <f aca="false">INDEX(Data_Products!$D$2:$D$33,MATCH(C7009,Data_Products!$A$2:$A$33,0))</f>
        <v>144.38</v>
      </c>
      <c r="H7009" s="4" t="str">
        <f aca="false">INDEX(Data_Products!$C$2:$C$33,MATCH(C7009,Data_Products!$A$2:$A$33,0))</f>
        <v>Plumbing &amp; Drainage</v>
      </c>
      <c r="I7009" s="10" t="n">
        <f aca="false">D7009*(E7009-G7009)</f>
        <v>261.24</v>
      </c>
      <c r="J7009" s="11" t="n">
        <f aca="false">IFERROR(I7009/F7009,0)</f>
        <v>0.311459773952024</v>
      </c>
      <c r="K7009" s="4" t="str">
        <f aca="false">IFERROR(INDEX(Data_Orders!$F$2:$F$4727,MATCH(B7009,Data_Orders!$A$2:$A$4727,0)),"")</f>
        <v>Trade Account</v>
      </c>
      <c r="L7009" s="4" t="str">
        <f aca="false">IFERROR(INDEX(Data_Orders!$D$2:$D$4727,MATCH(B7009,Data_Orders!$A$2:$A$4727,0)),"")</f>
        <v>Northampton</v>
      </c>
    </row>
    <row r="7010" customFormat="false" ht="15" hidden="false" customHeight="false" outlineLevel="0" collapsed="false">
      <c r="A7010" s="4" t="s">
        <v>12826</v>
      </c>
      <c r="B7010" s="4" t="s">
        <v>3431</v>
      </c>
      <c r="C7010" s="4" t="s">
        <v>1010</v>
      </c>
      <c r="D7010" s="4" t="n">
        <v>11</v>
      </c>
      <c r="E7010" s="4" t="n">
        <v>135.95</v>
      </c>
      <c r="F7010" s="4" t="n">
        <v>1495.45</v>
      </c>
      <c r="G7010" s="4" t="n">
        <f aca="false">INDEX(Data_Products!$D$2:$D$33,MATCH(C7010,Data_Products!$A$2:$A$33,0))</f>
        <v>111.1</v>
      </c>
      <c r="H7010" s="4" t="str">
        <f aca="false">INDEX(Data_Products!$C$2:$C$33,MATCH(C7010,Data_Products!$A$2:$A$33,0))</f>
        <v>Timber</v>
      </c>
      <c r="I7010" s="10" t="n">
        <f aca="false">D7010*(E7010-G7010)</f>
        <v>273.35</v>
      </c>
      <c r="J7010" s="11" t="n">
        <f aca="false">IFERROR(I7010/F7010,0)</f>
        <v>0.18278778962854</v>
      </c>
      <c r="K7010" s="4" t="str">
        <f aca="false">IFERROR(INDEX(Data_Orders!$F$2:$F$4727,MATCH(B7010,Data_Orders!$A$2:$A$4727,0)),"")</f>
        <v>Trade Account</v>
      </c>
      <c r="L7010" s="4" t="str">
        <f aca="false">IFERROR(INDEX(Data_Orders!$D$2:$D$4727,MATCH(B7010,Data_Orders!$A$2:$A$4727,0)),"")</f>
        <v>Northampton</v>
      </c>
    </row>
    <row r="7011" customFormat="false" ht="15" hidden="false" customHeight="false" outlineLevel="0" collapsed="false">
      <c r="A7011" s="4" t="s">
        <v>12827</v>
      </c>
      <c r="B7011" s="4" t="s">
        <v>3431</v>
      </c>
      <c r="C7011" s="4" t="s">
        <v>1044</v>
      </c>
      <c r="D7011" s="4" t="n">
        <v>8</v>
      </c>
      <c r="E7011" s="4" t="n">
        <v>190.44</v>
      </c>
      <c r="F7011" s="4" t="n">
        <v>1523.52</v>
      </c>
      <c r="G7011" s="4" t="n">
        <f aca="false">INDEX(Data_Products!$D$2:$D$33,MATCH(C7011,Data_Products!$A$2:$A$33,0))</f>
        <v>115.48</v>
      </c>
      <c r="H7011" s="4" t="str">
        <f aca="false">INDEX(Data_Products!$C$2:$C$33,MATCH(C7011,Data_Products!$A$2:$A$33,0))</f>
        <v>Tools &amp; Fixings</v>
      </c>
      <c r="I7011" s="10" t="n">
        <f aca="false">D7011*(E7011-G7011)</f>
        <v>599.68</v>
      </c>
      <c r="J7011" s="11" t="n">
        <f aca="false">IFERROR(I7011/F7011,0)</f>
        <v>0.393614786809494</v>
      </c>
      <c r="K7011" s="4" t="str">
        <f aca="false">IFERROR(INDEX(Data_Orders!$F$2:$F$4727,MATCH(B7011,Data_Orders!$A$2:$A$4727,0)),"")</f>
        <v>Trade Account</v>
      </c>
      <c r="L7011" s="4" t="str">
        <f aca="false">IFERROR(INDEX(Data_Orders!$D$2:$D$4727,MATCH(B7011,Data_Orders!$A$2:$A$4727,0)),"")</f>
        <v>Northampton</v>
      </c>
    </row>
    <row r="7012" customFormat="false" ht="15" hidden="false" customHeight="false" outlineLevel="0" collapsed="false">
      <c r="A7012" s="4" t="s">
        <v>12828</v>
      </c>
      <c r="B7012" s="4" t="s">
        <v>3432</v>
      </c>
      <c r="C7012" s="4" t="s">
        <v>1077</v>
      </c>
      <c r="D7012" s="4" t="n">
        <v>18</v>
      </c>
      <c r="E7012" s="4" t="n">
        <v>46.61</v>
      </c>
      <c r="F7012" s="4" t="n">
        <v>838.98</v>
      </c>
      <c r="G7012" s="4" t="n">
        <f aca="false">INDEX(Data_Products!$D$2:$D$33,MATCH(C7012,Data_Products!$A$2:$A$33,0))</f>
        <v>36.87</v>
      </c>
      <c r="H7012" s="4" t="str">
        <f aca="false">INDEX(Data_Products!$C$2:$C$33,MATCH(C7012,Data_Products!$A$2:$A$33,0))</f>
        <v>Landscaping</v>
      </c>
      <c r="I7012" s="10" t="n">
        <f aca="false">D7012*(E7012-G7012)</f>
        <v>175.32</v>
      </c>
      <c r="J7012" s="11" t="n">
        <f aca="false">IFERROR(I7012/F7012,0)</f>
        <v>0.208968032611028</v>
      </c>
      <c r="K7012" s="4" t="str">
        <f aca="false">IFERROR(INDEX(Data_Orders!$F$2:$F$4727,MATCH(B7012,Data_Orders!$A$2:$A$4727,0)),"")</f>
        <v>Trade Account</v>
      </c>
      <c r="L7012" s="4" t="str">
        <f aca="false">IFERROR(INDEX(Data_Orders!$D$2:$D$4727,MATCH(B7012,Data_Orders!$A$2:$A$4727,0)),"")</f>
        <v>Northampton</v>
      </c>
    </row>
    <row r="7013" customFormat="false" ht="15" hidden="false" customHeight="false" outlineLevel="0" collapsed="false">
      <c r="A7013" s="4" t="s">
        <v>12829</v>
      </c>
      <c r="B7013" s="4" t="s">
        <v>3432</v>
      </c>
      <c r="C7013" s="4" t="s">
        <v>1030</v>
      </c>
      <c r="D7013" s="4" t="n">
        <v>11</v>
      </c>
      <c r="E7013" s="4" t="n">
        <v>25.23</v>
      </c>
      <c r="F7013" s="4" t="n">
        <v>277.53</v>
      </c>
      <c r="G7013" s="4" t="n">
        <f aca="false">INDEX(Data_Products!$D$2:$D$33,MATCH(C7013,Data_Products!$A$2:$A$33,0))</f>
        <v>17.67</v>
      </c>
      <c r="H7013" s="4" t="str">
        <f aca="false">INDEX(Data_Products!$C$2:$C$33,MATCH(C7013,Data_Products!$A$2:$A$33,0))</f>
        <v>Cement &amp; Aggregates</v>
      </c>
      <c r="I7013" s="10" t="n">
        <f aca="false">D7013*(E7013-G7013)</f>
        <v>83.16</v>
      </c>
      <c r="J7013" s="11" t="n">
        <f aca="false">IFERROR(I7013/F7013,0)</f>
        <v>0.299643281807372</v>
      </c>
      <c r="K7013" s="4" t="str">
        <f aca="false">IFERROR(INDEX(Data_Orders!$F$2:$F$4727,MATCH(B7013,Data_Orders!$A$2:$A$4727,0)),"")</f>
        <v>Trade Account</v>
      </c>
      <c r="L7013" s="4" t="str">
        <f aca="false">IFERROR(INDEX(Data_Orders!$D$2:$D$4727,MATCH(B7013,Data_Orders!$A$2:$A$4727,0)),"")</f>
        <v>Northampton</v>
      </c>
    </row>
    <row r="7014" customFormat="false" ht="15" hidden="false" customHeight="false" outlineLevel="0" collapsed="false">
      <c r="A7014" s="4" t="s">
        <v>12830</v>
      </c>
      <c r="B7014" s="4" t="s">
        <v>3432</v>
      </c>
      <c r="C7014" s="4" t="s">
        <v>1064</v>
      </c>
      <c r="D7014" s="4" t="n">
        <v>5</v>
      </c>
      <c r="E7014" s="4" t="n">
        <v>97.63</v>
      </c>
      <c r="F7014" s="4" t="n">
        <v>488.15</v>
      </c>
      <c r="G7014" s="4" t="n">
        <f aca="false">INDEX(Data_Products!$D$2:$D$33,MATCH(C7014,Data_Products!$A$2:$A$33,0))</f>
        <v>65.21</v>
      </c>
      <c r="H7014" s="4" t="str">
        <f aca="false">INDEX(Data_Products!$C$2:$C$33,MATCH(C7014,Data_Products!$A$2:$A$33,0))</f>
        <v>Plumbing &amp; Drainage</v>
      </c>
      <c r="I7014" s="10" t="n">
        <f aca="false">D7014*(E7014-G7014)</f>
        <v>162.1</v>
      </c>
      <c r="J7014" s="11" t="n">
        <f aca="false">IFERROR(I7014/F7014,0)</f>
        <v>0.332070060432244</v>
      </c>
      <c r="K7014" s="4" t="str">
        <f aca="false">IFERROR(INDEX(Data_Orders!$F$2:$F$4727,MATCH(B7014,Data_Orders!$A$2:$A$4727,0)),"")</f>
        <v>Trade Account</v>
      </c>
      <c r="L7014" s="4" t="str">
        <f aca="false">IFERROR(INDEX(Data_Orders!$D$2:$D$4727,MATCH(B7014,Data_Orders!$A$2:$A$4727,0)),"")</f>
        <v>Northampton</v>
      </c>
    </row>
    <row r="7015" customFormat="false" ht="15" hidden="false" customHeight="false" outlineLevel="0" collapsed="false">
      <c r="A7015" s="4" t="s">
        <v>12831</v>
      </c>
      <c r="B7015" s="4" t="s">
        <v>3432</v>
      </c>
      <c r="C7015" s="4" t="s">
        <v>1017</v>
      </c>
      <c r="D7015" s="4" t="n">
        <v>1</v>
      </c>
      <c r="E7015" s="4" t="n">
        <v>49.15</v>
      </c>
      <c r="F7015" s="4" t="n">
        <v>49.15</v>
      </c>
      <c r="G7015" s="4" t="n">
        <f aca="false">INDEX(Data_Products!$D$2:$D$33,MATCH(C7015,Data_Products!$A$2:$A$33,0))</f>
        <v>31.44</v>
      </c>
      <c r="H7015" s="4" t="str">
        <f aca="false">INDEX(Data_Products!$C$2:$C$33,MATCH(C7015,Data_Products!$A$2:$A$33,0))</f>
        <v>Timber</v>
      </c>
      <c r="I7015" s="10" t="n">
        <f aca="false">D7015*(E7015-G7015)</f>
        <v>17.71</v>
      </c>
      <c r="J7015" s="11" t="n">
        <f aca="false">IFERROR(I7015/F7015,0)</f>
        <v>0.360325534079349</v>
      </c>
      <c r="K7015" s="4" t="str">
        <f aca="false">IFERROR(INDEX(Data_Orders!$F$2:$F$4727,MATCH(B7015,Data_Orders!$A$2:$A$4727,0)),"")</f>
        <v>Trade Account</v>
      </c>
      <c r="L7015" s="4" t="str">
        <f aca="false">IFERROR(INDEX(Data_Orders!$D$2:$D$4727,MATCH(B7015,Data_Orders!$A$2:$A$4727,0)),"")</f>
        <v>Northampton</v>
      </c>
    </row>
    <row r="7016" customFormat="false" ht="15" hidden="false" customHeight="false" outlineLevel="0" collapsed="false">
      <c r="A7016" s="4" t="s">
        <v>12832</v>
      </c>
      <c r="B7016" s="4" t="s">
        <v>3432</v>
      </c>
      <c r="C7016" s="4" t="s">
        <v>1055</v>
      </c>
      <c r="D7016" s="4" t="n">
        <v>3</v>
      </c>
      <c r="E7016" s="4" t="n">
        <v>205.03</v>
      </c>
      <c r="F7016" s="4" t="n">
        <v>615.09</v>
      </c>
      <c r="G7016" s="4" t="n">
        <f aca="false">INDEX(Data_Products!$D$2:$D$33,MATCH(C7016,Data_Products!$A$2:$A$33,0))</f>
        <v>138.6</v>
      </c>
      <c r="H7016" s="4" t="str">
        <f aca="false">INDEX(Data_Products!$C$2:$C$33,MATCH(C7016,Data_Products!$A$2:$A$33,0))</f>
        <v>Roofing</v>
      </c>
      <c r="I7016" s="10" t="n">
        <f aca="false">D7016*(E7016-G7016)</f>
        <v>199.29</v>
      </c>
      <c r="J7016" s="11" t="n">
        <f aca="false">IFERROR(I7016/F7016,0)</f>
        <v>0.324001365653807</v>
      </c>
      <c r="K7016" s="4" t="str">
        <f aca="false">IFERROR(INDEX(Data_Orders!$F$2:$F$4727,MATCH(B7016,Data_Orders!$A$2:$A$4727,0)),"")</f>
        <v>Trade Account</v>
      </c>
      <c r="L7016" s="4" t="str">
        <f aca="false">IFERROR(INDEX(Data_Orders!$D$2:$D$4727,MATCH(B7016,Data_Orders!$A$2:$A$4727,0)),"")</f>
        <v>Northampton</v>
      </c>
    </row>
    <row r="7017" customFormat="false" ht="15" hidden="false" customHeight="false" outlineLevel="0" collapsed="false">
      <c r="A7017" s="4" t="s">
        <v>12833</v>
      </c>
      <c r="B7017" s="4" t="s">
        <v>3433</v>
      </c>
      <c r="C7017" s="4" t="s">
        <v>1021</v>
      </c>
      <c r="D7017" s="4" t="n">
        <v>17</v>
      </c>
      <c r="E7017" s="4" t="n">
        <v>73.76</v>
      </c>
      <c r="F7017" s="4" t="n">
        <v>1253.92</v>
      </c>
      <c r="G7017" s="4" t="n">
        <f aca="false">INDEX(Data_Products!$D$2:$D$33,MATCH(C7017,Data_Products!$A$2:$A$33,0))</f>
        <v>51.51</v>
      </c>
      <c r="H7017" s="4" t="str">
        <f aca="false">INDEX(Data_Products!$C$2:$C$33,MATCH(C7017,Data_Products!$A$2:$A$33,0))</f>
        <v>Cement &amp; Aggregates</v>
      </c>
      <c r="I7017" s="10" t="n">
        <f aca="false">D7017*(E7017-G7017)</f>
        <v>378.25</v>
      </c>
      <c r="J7017" s="11" t="n">
        <f aca="false">IFERROR(I7017/F7017,0)</f>
        <v>0.301654013015184</v>
      </c>
      <c r="K7017" s="4" t="str">
        <f aca="false">IFERROR(INDEX(Data_Orders!$F$2:$F$4727,MATCH(B7017,Data_Orders!$A$2:$A$4727,0)),"")</f>
        <v>Trade Account</v>
      </c>
      <c r="L7017" s="4" t="str">
        <f aca="false">IFERROR(INDEX(Data_Orders!$D$2:$D$4727,MATCH(B7017,Data_Orders!$A$2:$A$4727,0)),"")</f>
        <v>Northampton</v>
      </c>
    </row>
    <row r="7018" customFormat="false" ht="15" hidden="false" customHeight="false" outlineLevel="0" collapsed="false">
      <c r="A7018" s="4" t="s">
        <v>12834</v>
      </c>
      <c r="B7018" s="4" t="s">
        <v>3433</v>
      </c>
      <c r="C7018" s="4" t="s">
        <v>1037</v>
      </c>
      <c r="D7018" s="4" t="n">
        <v>10</v>
      </c>
      <c r="E7018" s="4" t="n">
        <v>90.97</v>
      </c>
      <c r="F7018" s="4" t="n">
        <v>909.7</v>
      </c>
      <c r="G7018" s="4" t="n">
        <f aca="false">INDEX(Data_Products!$D$2:$D$33,MATCH(C7018,Data_Products!$A$2:$A$33,0))</f>
        <v>73.81</v>
      </c>
      <c r="H7018" s="4" t="str">
        <f aca="false">INDEX(Data_Products!$C$2:$C$33,MATCH(C7018,Data_Products!$A$2:$A$33,0))</f>
        <v>Insulation</v>
      </c>
      <c r="I7018" s="10" t="n">
        <f aca="false">D7018*(E7018-G7018)</f>
        <v>171.6</v>
      </c>
      <c r="J7018" s="11" t="n">
        <f aca="false">IFERROR(I7018/F7018,0)</f>
        <v>0.18863361547763</v>
      </c>
      <c r="K7018" s="4" t="str">
        <f aca="false">IFERROR(INDEX(Data_Orders!$F$2:$F$4727,MATCH(B7018,Data_Orders!$A$2:$A$4727,0)),"")</f>
        <v>Trade Account</v>
      </c>
      <c r="L7018" s="4" t="str">
        <f aca="false">IFERROR(INDEX(Data_Orders!$D$2:$D$4727,MATCH(B7018,Data_Orders!$A$2:$A$4727,0)),"")</f>
        <v>Northampton</v>
      </c>
    </row>
    <row r="7019" customFormat="false" ht="15" hidden="false" customHeight="false" outlineLevel="0" collapsed="false">
      <c r="A7019" s="4" t="s">
        <v>12835</v>
      </c>
      <c r="B7019" s="4" t="s">
        <v>3433</v>
      </c>
      <c r="C7019" s="4" t="s">
        <v>1057</v>
      </c>
      <c r="D7019" s="4" t="n">
        <v>13</v>
      </c>
      <c r="E7019" s="4" t="n">
        <v>176.81</v>
      </c>
      <c r="F7019" s="4" t="n">
        <v>2298.53</v>
      </c>
      <c r="G7019" s="4" t="n">
        <f aca="false">INDEX(Data_Products!$D$2:$D$33,MATCH(C7019,Data_Products!$A$2:$A$33,0))</f>
        <v>129.57</v>
      </c>
      <c r="H7019" s="4" t="str">
        <f aca="false">INDEX(Data_Products!$C$2:$C$33,MATCH(C7019,Data_Products!$A$2:$A$33,0))</f>
        <v>Roofing</v>
      </c>
      <c r="I7019" s="10" t="n">
        <f aca="false">D7019*(E7019-G7019)</f>
        <v>614.12</v>
      </c>
      <c r="J7019" s="11" t="n">
        <f aca="false">IFERROR(I7019/F7019,0)</f>
        <v>0.267179458175443</v>
      </c>
      <c r="K7019" s="4" t="str">
        <f aca="false">IFERROR(INDEX(Data_Orders!$F$2:$F$4727,MATCH(B7019,Data_Orders!$A$2:$A$4727,0)),"")</f>
        <v>Trade Account</v>
      </c>
      <c r="L7019" s="4" t="str">
        <f aca="false">IFERROR(INDEX(Data_Orders!$D$2:$D$4727,MATCH(B7019,Data_Orders!$A$2:$A$4727,0)),"")</f>
        <v>Northampton</v>
      </c>
    </row>
    <row r="7020" customFormat="false" ht="15" hidden="false" customHeight="false" outlineLevel="0" collapsed="false">
      <c r="A7020" s="4" t="s">
        <v>12836</v>
      </c>
      <c r="B7020" s="4" t="s">
        <v>3433</v>
      </c>
      <c r="C7020" s="4" t="s">
        <v>1013</v>
      </c>
      <c r="D7020" s="4" t="n">
        <v>8</v>
      </c>
      <c r="E7020" s="4" t="n">
        <v>240.92</v>
      </c>
      <c r="F7020" s="4" t="n">
        <v>1927.36</v>
      </c>
      <c r="G7020" s="4" t="n">
        <f aca="false">INDEX(Data_Products!$D$2:$D$33,MATCH(C7020,Data_Products!$A$2:$A$33,0))</f>
        <v>168.32</v>
      </c>
      <c r="H7020" s="4" t="str">
        <f aca="false">INDEX(Data_Products!$C$2:$C$33,MATCH(C7020,Data_Products!$A$2:$A$33,0))</f>
        <v>Timber</v>
      </c>
      <c r="I7020" s="10" t="n">
        <f aca="false">D7020*(E7020-G7020)</f>
        <v>580.8</v>
      </c>
      <c r="J7020" s="11" t="n">
        <f aca="false">IFERROR(I7020/F7020,0)</f>
        <v>0.301344844761747</v>
      </c>
      <c r="K7020" s="4" t="str">
        <f aca="false">IFERROR(INDEX(Data_Orders!$F$2:$F$4727,MATCH(B7020,Data_Orders!$A$2:$A$4727,0)),"")</f>
        <v>Trade Account</v>
      </c>
      <c r="L7020" s="4" t="str">
        <f aca="false">IFERROR(INDEX(Data_Orders!$D$2:$D$4727,MATCH(B7020,Data_Orders!$A$2:$A$4727,0)),"")</f>
        <v>Northampton</v>
      </c>
    </row>
    <row r="7021" customFormat="false" ht="15" hidden="false" customHeight="false" outlineLevel="0" collapsed="false">
      <c r="A7021" s="4" t="s">
        <v>12837</v>
      </c>
      <c r="B7021" s="4" t="s">
        <v>3434</v>
      </c>
      <c r="C7021" s="4" t="s">
        <v>1066</v>
      </c>
      <c r="D7021" s="4" t="n">
        <v>12</v>
      </c>
      <c r="E7021" s="4" t="n">
        <v>209.69</v>
      </c>
      <c r="F7021" s="4" t="n">
        <v>2516.28</v>
      </c>
      <c r="G7021" s="4" t="n">
        <f aca="false">INDEX(Data_Products!$D$2:$D$33,MATCH(C7021,Data_Products!$A$2:$A$33,0))</f>
        <v>144.38</v>
      </c>
      <c r="H7021" s="4" t="str">
        <f aca="false">INDEX(Data_Products!$C$2:$C$33,MATCH(C7021,Data_Products!$A$2:$A$33,0))</f>
        <v>Plumbing &amp; Drainage</v>
      </c>
      <c r="I7021" s="10" t="n">
        <f aca="false">D7021*(E7021-G7021)</f>
        <v>783.72</v>
      </c>
      <c r="J7021" s="11" t="n">
        <f aca="false">IFERROR(I7021/F7021,0)</f>
        <v>0.311459773952024</v>
      </c>
      <c r="K7021" s="4" t="str">
        <f aca="false">IFERROR(INDEX(Data_Orders!$F$2:$F$4727,MATCH(B7021,Data_Orders!$A$2:$A$4727,0)),"")</f>
        <v>Housebuilder</v>
      </c>
      <c r="L7021" s="4" t="str">
        <f aca="false">IFERROR(INDEX(Data_Orders!$D$2:$D$4727,MATCH(B7021,Data_Orders!$A$2:$A$4727,0)),"")</f>
        <v>Rugby</v>
      </c>
    </row>
    <row r="7022" customFormat="false" ht="15" hidden="false" customHeight="false" outlineLevel="0" collapsed="false">
      <c r="A7022" s="4" t="s">
        <v>12838</v>
      </c>
      <c r="B7022" s="4" t="s">
        <v>3434</v>
      </c>
      <c r="C7022" s="4" t="s">
        <v>1044</v>
      </c>
      <c r="D7022" s="4" t="n">
        <v>11</v>
      </c>
      <c r="E7022" s="4" t="n">
        <v>190.44</v>
      </c>
      <c r="F7022" s="4" t="n">
        <v>2094.84</v>
      </c>
      <c r="G7022" s="4" t="n">
        <f aca="false">INDEX(Data_Products!$D$2:$D$33,MATCH(C7022,Data_Products!$A$2:$A$33,0))</f>
        <v>115.48</v>
      </c>
      <c r="H7022" s="4" t="str">
        <f aca="false">INDEX(Data_Products!$C$2:$C$33,MATCH(C7022,Data_Products!$A$2:$A$33,0))</f>
        <v>Tools &amp; Fixings</v>
      </c>
      <c r="I7022" s="10" t="n">
        <f aca="false">D7022*(E7022-G7022)</f>
        <v>824.56</v>
      </c>
      <c r="J7022" s="11" t="n">
        <f aca="false">IFERROR(I7022/F7022,0)</f>
        <v>0.393614786809494</v>
      </c>
      <c r="K7022" s="4" t="str">
        <f aca="false">IFERROR(INDEX(Data_Orders!$F$2:$F$4727,MATCH(B7022,Data_Orders!$A$2:$A$4727,0)),"")</f>
        <v>Housebuilder</v>
      </c>
      <c r="L7022" s="4" t="str">
        <f aca="false">IFERROR(INDEX(Data_Orders!$D$2:$D$4727,MATCH(B7022,Data_Orders!$A$2:$A$4727,0)),"")</f>
        <v>Rugby</v>
      </c>
    </row>
    <row r="7023" customFormat="false" ht="15" hidden="false" customHeight="false" outlineLevel="0" collapsed="false">
      <c r="A7023" s="4" t="s">
        <v>12839</v>
      </c>
      <c r="B7023" s="4" t="s">
        <v>3434</v>
      </c>
      <c r="C7023" s="4" t="s">
        <v>1013</v>
      </c>
      <c r="D7023" s="4" t="n">
        <v>9</v>
      </c>
      <c r="E7023" s="4" t="n">
        <v>240.92</v>
      </c>
      <c r="F7023" s="4" t="n">
        <v>2168.28</v>
      </c>
      <c r="G7023" s="4" t="n">
        <f aca="false">INDEX(Data_Products!$D$2:$D$33,MATCH(C7023,Data_Products!$A$2:$A$33,0))</f>
        <v>168.32</v>
      </c>
      <c r="H7023" s="4" t="str">
        <f aca="false">INDEX(Data_Products!$C$2:$C$33,MATCH(C7023,Data_Products!$A$2:$A$33,0))</f>
        <v>Timber</v>
      </c>
      <c r="I7023" s="10" t="n">
        <f aca="false">D7023*(E7023-G7023)</f>
        <v>653.4</v>
      </c>
      <c r="J7023" s="11" t="n">
        <f aca="false">IFERROR(I7023/F7023,0)</f>
        <v>0.301344844761747</v>
      </c>
      <c r="K7023" s="4" t="str">
        <f aca="false">IFERROR(INDEX(Data_Orders!$F$2:$F$4727,MATCH(B7023,Data_Orders!$A$2:$A$4727,0)),"")</f>
        <v>Housebuilder</v>
      </c>
      <c r="L7023" s="4" t="str">
        <f aca="false">IFERROR(INDEX(Data_Orders!$D$2:$D$4727,MATCH(B7023,Data_Orders!$A$2:$A$4727,0)),"")</f>
        <v>Rugby</v>
      </c>
    </row>
    <row r="7024" customFormat="false" ht="15" hidden="false" customHeight="false" outlineLevel="0" collapsed="false">
      <c r="A7024" s="4" t="s">
        <v>12840</v>
      </c>
      <c r="B7024" s="4" t="s">
        <v>3435</v>
      </c>
      <c r="C7024" s="4" t="s">
        <v>1066</v>
      </c>
      <c r="D7024" s="4" t="n">
        <v>6</v>
      </c>
      <c r="E7024" s="4" t="n">
        <v>209.69</v>
      </c>
      <c r="F7024" s="4" t="n">
        <v>1258.14</v>
      </c>
      <c r="G7024" s="4" t="n">
        <f aca="false">INDEX(Data_Products!$D$2:$D$33,MATCH(C7024,Data_Products!$A$2:$A$33,0))</f>
        <v>144.38</v>
      </c>
      <c r="H7024" s="4" t="str">
        <f aca="false">INDEX(Data_Products!$C$2:$C$33,MATCH(C7024,Data_Products!$A$2:$A$33,0))</f>
        <v>Plumbing &amp; Drainage</v>
      </c>
      <c r="I7024" s="10" t="n">
        <f aca="false">D7024*(E7024-G7024)</f>
        <v>391.86</v>
      </c>
      <c r="J7024" s="11" t="n">
        <f aca="false">IFERROR(I7024/F7024,0)</f>
        <v>0.311459773952024</v>
      </c>
      <c r="K7024" s="4" t="str">
        <f aca="false">IFERROR(INDEX(Data_Orders!$F$2:$F$4727,MATCH(B7024,Data_Orders!$A$2:$A$4727,0)),"")</f>
        <v>Housebuilder</v>
      </c>
      <c r="L7024" s="4" t="str">
        <f aca="false">IFERROR(INDEX(Data_Orders!$D$2:$D$4727,MATCH(B7024,Data_Orders!$A$2:$A$4727,0)),"")</f>
        <v>Rugby</v>
      </c>
    </row>
    <row r="7025" customFormat="false" ht="15" hidden="false" customHeight="false" outlineLevel="0" collapsed="false">
      <c r="A7025" s="4" t="s">
        <v>12841</v>
      </c>
      <c r="B7025" s="4" t="s">
        <v>3436</v>
      </c>
      <c r="C7025" s="4" t="s">
        <v>1035</v>
      </c>
      <c r="D7025" s="4" t="n">
        <v>3</v>
      </c>
      <c r="E7025" s="4" t="n">
        <v>165.07</v>
      </c>
      <c r="F7025" s="4" t="n">
        <v>495.21</v>
      </c>
      <c r="G7025" s="4" t="n">
        <f aca="false">INDEX(Data_Products!$D$2:$D$33,MATCH(C7025,Data_Products!$A$2:$A$33,0))</f>
        <v>134.65</v>
      </c>
      <c r="H7025" s="4" t="str">
        <f aca="false">INDEX(Data_Products!$C$2:$C$33,MATCH(C7025,Data_Products!$A$2:$A$33,0))</f>
        <v>Insulation</v>
      </c>
      <c r="I7025" s="10" t="n">
        <f aca="false">D7025*(E7025-G7025)</f>
        <v>91.26</v>
      </c>
      <c r="J7025" s="11" t="n">
        <f aca="false">IFERROR(I7025/F7025,0)</f>
        <v>0.184285454655601</v>
      </c>
      <c r="K7025" s="4" t="str">
        <f aca="false">IFERROR(INDEX(Data_Orders!$F$2:$F$4727,MATCH(B7025,Data_Orders!$A$2:$A$4727,0)),"")</f>
        <v>Housebuilder</v>
      </c>
      <c r="L7025" s="4" t="str">
        <f aca="false">IFERROR(INDEX(Data_Orders!$D$2:$D$4727,MATCH(B7025,Data_Orders!$A$2:$A$4727,0)),"")</f>
        <v>Rugby</v>
      </c>
    </row>
    <row r="7026" customFormat="false" ht="15" hidden="false" customHeight="false" outlineLevel="0" collapsed="false">
      <c r="A7026" s="4" t="s">
        <v>12842</v>
      </c>
      <c r="B7026" s="4" t="s">
        <v>3437</v>
      </c>
      <c r="C7026" s="4" t="s">
        <v>1015</v>
      </c>
      <c r="D7026" s="4" t="n">
        <v>11</v>
      </c>
      <c r="E7026" s="4" t="n">
        <v>122.01</v>
      </c>
      <c r="F7026" s="4" t="n">
        <v>1342.11</v>
      </c>
      <c r="G7026" s="4" t="n">
        <f aca="false">INDEX(Data_Products!$D$2:$D$33,MATCH(C7026,Data_Products!$A$2:$A$33,0))</f>
        <v>85.53</v>
      </c>
      <c r="H7026" s="4" t="str">
        <f aca="false">INDEX(Data_Products!$C$2:$C$33,MATCH(C7026,Data_Products!$A$2:$A$33,0))</f>
        <v>Timber</v>
      </c>
      <c r="I7026" s="10" t="n">
        <f aca="false">D7026*(E7026-G7026)</f>
        <v>401.28</v>
      </c>
      <c r="J7026" s="11" t="n">
        <f aca="false">IFERROR(I7026/F7026,0)</f>
        <v>0.298991885910991</v>
      </c>
      <c r="K7026" s="4" t="str">
        <f aca="false">IFERROR(INDEX(Data_Orders!$F$2:$F$4727,MATCH(B7026,Data_Orders!$A$2:$A$4727,0)),"")</f>
        <v>Housebuilder</v>
      </c>
      <c r="L7026" s="4" t="str">
        <f aca="false">IFERROR(INDEX(Data_Orders!$D$2:$D$4727,MATCH(B7026,Data_Orders!$A$2:$A$4727,0)),"")</f>
        <v>Rugby</v>
      </c>
    </row>
    <row r="7027" customFormat="false" ht="15" hidden="false" customHeight="false" outlineLevel="0" collapsed="false">
      <c r="A7027" s="4" t="s">
        <v>12843</v>
      </c>
      <c r="B7027" s="4" t="s">
        <v>3437</v>
      </c>
      <c r="C7027" s="4" t="s">
        <v>1050</v>
      </c>
      <c r="D7027" s="4" t="n">
        <v>11</v>
      </c>
      <c r="E7027" s="4" t="n">
        <v>238.63</v>
      </c>
      <c r="F7027" s="4" t="n">
        <v>2624.93</v>
      </c>
      <c r="G7027" s="4" t="n">
        <f aca="false">INDEX(Data_Products!$D$2:$D$33,MATCH(C7027,Data_Products!$A$2:$A$33,0))</f>
        <v>148.91</v>
      </c>
      <c r="H7027" s="4" t="str">
        <f aca="false">INDEX(Data_Products!$C$2:$C$33,MATCH(C7027,Data_Products!$A$2:$A$33,0))</f>
        <v>Tools &amp; Fixings</v>
      </c>
      <c r="I7027" s="10" t="n">
        <f aca="false">D7027*(E7027-G7027)</f>
        <v>986.92</v>
      </c>
      <c r="J7027" s="11" t="n">
        <f aca="false">IFERROR(I7027/F7027,0)</f>
        <v>0.375979549930855</v>
      </c>
      <c r="K7027" s="4" t="str">
        <f aca="false">IFERROR(INDEX(Data_Orders!$F$2:$F$4727,MATCH(B7027,Data_Orders!$A$2:$A$4727,0)),"")</f>
        <v>Housebuilder</v>
      </c>
      <c r="L7027" s="4" t="str">
        <f aca="false">IFERROR(INDEX(Data_Orders!$D$2:$D$4727,MATCH(B7027,Data_Orders!$A$2:$A$4727,0)),"")</f>
        <v>Rugby</v>
      </c>
    </row>
    <row r="7028" customFormat="false" ht="15" hidden="false" customHeight="false" outlineLevel="0" collapsed="false">
      <c r="A7028" s="4" t="s">
        <v>12844</v>
      </c>
      <c r="B7028" s="4" t="s">
        <v>3437</v>
      </c>
      <c r="C7028" s="4" t="s">
        <v>1064</v>
      </c>
      <c r="D7028" s="4" t="n">
        <v>14</v>
      </c>
      <c r="E7028" s="4" t="n">
        <v>97.63</v>
      </c>
      <c r="F7028" s="4" t="n">
        <v>1366.82</v>
      </c>
      <c r="G7028" s="4" t="n">
        <f aca="false">INDEX(Data_Products!$D$2:$D$33,MATCH(C7028,Data_Products!$A$2:$A$33,0))</f>
        <v>65.21</v>
      </c>
      <c r="H7028" s="4" t="str">
        <f aca="false">INDEX(Data_Products!$C$2:$C$33,MATCH(C7028,Data_Products!$A$2:$A$33,0))</f>
        <v>Plumbing &amp; Drainage</v>
      </c>
      <c r="I7028" s="10" t="n">
        <f aca="false">D7028*(E7028-G7028)</f>
        <v>453.88</v>
      </c>
      <c r="J7028" s="11" t="n">
        <f aca="false">IFERROR(I7028/F7028,0)</f>
        <v>0.332070060432244</v>
      </c>
      <c r="K7028" s="4" t="str">
        <f aca="false">IFERROR(INDEX(Data_Orders!$F$2:$F$4727,MATCH(B7028,Data_Orders!$A$2:$A$4727,0)),"")</f>
        <v>Housebuilder</v>
      </c>
      <c r="L7028" s="4" t="str">
        <f aca="false">IFERROR(INDEX(Data_Orders!$D$2:$D$4727,MATCH(B7028,Data_Orders!$A$2:$A$4727,0)),"")</f>
        <v>Rugby</v>
      </c>
    </row>
    <row r="7029" customFormat="false" ht="15" hidden="false" customHeight="false" outlineLevel="0" collapsed="false">
      <c r="A7029" s="4" t="s">
        <v>12845</v>
      </c>
      <c r="B7029" s="4" t="s">
        <v>3438</v>
      </c>
      <c r="C7029" s="4" t="s">
        <v>1041</v>
      </c>
      <c r="D7029" s="4" t="n">
        <v>12</v>
      </c>
      <c r="E7029" s="4" t="n">
        <v>242.75</v>
      </c>
      <c r="F7029" s="4" t="n">
        <v>2913</v>
      </c>
      <c r="G7029" s="4" t="n">
        <f aca="false">INDEX(Data_Products!$D$2:$D$33,MATCH(C7029,Data_Products!$A$2:$A$33,0))</f>
        <v>142.94</v>
      </c>
      <c r="H7029" s="4" t="str">
        <f aca="false">INDEX(Data_Products!$C$2:$C$33,MATCH(C7029,Data_Products!$A$2:$A$33,0))</f>
        <v>Tools &amp; Fixings</v>
      </c>
      <c r="I7029" s="10" t="n">
        <f aca="false">D7029*(E7029-G7029)</f>
        <v>1197.72</v>
      </c>
      <c r="J7029" s="11" t="n">
        <f aca="false">IFERROR(I7029/F7029,0)</f>
        <v>0.411163748712667</v>
      </c>
      <c r="K7029" s="4" t="str">
        <f aca="false">IFERROR(INDEX(Data_Orders!$F$2:$F$4727,MATCH(B7029,Data_Orders!$A$2:$A$4727,0)),"")</f>
        <v>Trade Account</v>
      </c>
      <c r="L7029" s="4" t="str">
        <f aca="false">IFERROR(INDEX(Data_Orders!$D$2:$D$4727,MATCH(B7029,Data_Orders!$A$2:$A$4727,0)),"")</f>
        <v>Rugby</v>
      </c>
    </row>
    <row r="7030" customFormat="false" ht="15" hidden="false" customHeight="false" outlineLevel="0" collapsed="false">
      <c r="A7030" s="4" t="s">
        <v>12846</v>
      </c>
      <c r="B7030" s="4" t="s">
        <v>3438</v>
      </c>
      <c r="C7030" s="4" t="s">
        <v>1048</v>
      </c>
      <c r="D7030" s="4" t="n">
        <v>6</v>
      </c>
      <c r="E7030" s="4" t="n">
        <v>112.72</v>
      </c>
      <c r="F7030" s="4" t="n">
        <v>676.32</v>
      </c>
      <c r="G7030" s="4" t="n">
        <f aca="false">INDEX(Data_Products!$D$2:$D$33,MATCH(C7030,Data_Products!$A$2:$A$33,0))</f>
        <v>83.21</v>
      </c>
      <c r="H7030" s="4" t="str">
        <f aca="false">INDEX(Data_Products!$C$2:$C$33,MATCH(C7030,Data_Products!$A$2:$A$33,0))</f>
        <v>Tools &amp; Fixings</v>
      </c>
      <c r="I7030" s="10" t="n">
        <f aca="false">D7030*(E7030-G7030)</f>
        <v>177.06</v>
      </c>
      <c r="J7030" s="11" t="n">
        <f aca="false">IFERROR(I7030/F7030,0)</f>
        <v>0.261799148332151</v>
      </c>
      <c r="K7030" s="4" t="str">
        <f aca="false">IFERROR(INDEX(Data_Orders!$F$2:$F$4727,MATCH(B7030,Data_Orders!$A$2:$A$4727,0)),"")</f>
        <v>Trade Account</v>
      </c>
      <c r="L7030" s="4" t="str">
        <f aca="false">IFERROR(INDEX(Data_Orders!$D$2:$D$4727,MATCH(B7030,Data_Orders!$A$2:$A$4727,0)),"")</f>
        <v>Rugby</v>
      </c>
    </row>
    <row r="7031" customFormat="false" ht="15" hidden="false" customHeight="false" outlineLevel="0" collapsed="false">
      <c r="A7031" s="4" t="s">
        <v>12847</v>
      </c>
      <c r="B7031" s="4" t="s">
        <v>3438</v>
      </c>
      <c r="C7031" s="4" t="s">
        <v>1044</v>
      </c>
      <c r="D7031" s="4" t="n">
        <v>2</v>
      </c>
      <c r="E7031" s="4" t="n">
        <v>190.44</v>
      </c>
      <c r="F7031" s="4" t="n">
        <v>380.88</v>
      </c>
      <c r="G7031" s="4" t="n">
        <f aca="false">INDEX(Data_Products!$D$2:$D$33,MATCH(C7031,Data_Products!$A$2:$A$33,0))</f>
        <v>115.48</v>
      </c>
      <c r="H7031" s="4" t="str">
        <f aca="false">INDEX(Data_Products!$C$2:$C$33,MATCH(C7031,Data_Products!$A$2:$A$33,0))</f>
        <v>Tools &amp; Fixings</v>
      </c>
      <c r="I7031" s="10" t="n">
        <f aca="false">D7031*(E7031-G7031)</f>
        <v>149.92</v>
      </c>
      <c r="J7031" s="11" t="n">
        <f aca="false">IFERROR(I7031/F7031,0)</f>
        <v>0.393614786809494</v>
      </c>
      <c r="K7031" s="4" t="str">
        <f aca="false">IFERROR(INDEX(Data_Orders!$F$2:$F$4727,MATCH(B7031,Data_Orders!$A$2:$A$4727,0)),"")</f>
        <v>Trade Account</v>
      </c>
      <c r="L7031" s="4" t="str">
        <f aca="false">IFERROR(INDEX(Data_Orders!$D$2:$D$4727,MATCH(B7031,Data_Orders!$A$2:$A$4727,0)),"")</f>
        <v>Rugby</v>
      </c>
    </row>
    <row r="7032" customFormat="false" ht="15" hidden="false" customHeight="false" outlineLevel="0" collapsed="false">
      <c r="A7032" s="4" t="s">
        <v>12848</v>
      </c>
      <c r="B7032" s="4" t="s">
        <v>3439</v>
      </c>
      <c r="C7032" s="4" t="s">
        <v>1066</v>
      </c>
      <c r="D7032" s="4" t="n">
        <v>5</v>
      </c>
      <c r="E7032" s="4" t="n">
        <v>209.69</v>
      </c>
      <c r="F7032" s="4" t="n">
        <v>1048.45</v>
      </c>
      <c r="G7032" s="4" t="n">
        <f aca="false">INDEX(Data_Products!$D$2:$D$33,MATCH(C7032,Data_Products!$A$2:$A$33,0))</f>
        <v>144.38</v>
      </c>
      <c r="H7032" s="4" t="str">
        <f aca="false">INDEX(Data_Products!$C$2:$C$33,MATCH(C7032,Data_Products!$A$2:$A$33,0))</f>
        <v>Plumbing &amp; Drainage</v>
      </c>
      <c r="I7032" s="10" t="n">
        <f aca="false">D7032*(E7032-G7032)</f>
        <v>326.55</v>
      </c>
      <c r="J7032" s="11" t="n">
        <f aca="false">IFERROR(I7032/F7032,0)</f>
        <v>0.311459773952024</v>
      </c>
      <c r="K7032" s="4" t="str">
        <f aca="false">IFERROR(INDEX(Data_Orders!$F$2:$F$4727,MATCH(B7032,Data_Orders!$A$2:$A$4727,0)),"")</f>
        <v>Trade Account</v>
      </c>
      <c r="L7032" s="4" t="str">
        <f aca="false">IFERROR(INDEX(Data_Orders!$D$2:$D$4727,MATCH(B7032,Data_Orders!$A$2:$A$4727,0)),"")</f>
        <v>Rugby</v>
      </c>
    </row>
    <row r="7033" customFormat="false" ht="15" hidden="false" customHeight="false" outlineLevel="0" collapsed="false">
      <c r="A7033" s="4" t="s">
        <v>12849</v>
      </c>
      <c r="B7033" s="4" t="s">
        <v>3440</v>
      </c>
      <c r="C7033" s="4" t="s">
        <v>1021</v>
      </c>
      <c r="D7033" s="4" t="n">
        <v>1</v>
      </c>
      <c r="E7033" s="4" t="n">
        <v>73.76</v>
      </c>
      <c r="F7033" s="4" t="n">
        <v>73.76</v>
      </c>
      <c r="G7033" s="4" t="n">
        <f aca="false">INDEX(Data_Products!$D$2:$D$33,MATCH(C7033,Data_Products!$A$2:$A$33,0))</f>
        <v>51.51</v>
      </c>
      <c r="H7033" s="4" t="str">
        <f aca="false">INDEX(Data_Products!$C$2:$C$33,MATCH(C7033,Data_Products!$A$2:$A$33,0))</f>
        <v>Cement &amp; Aggregates</v>
      </c>
      <c r="I7033" s="10" t="n">
        <f aca="false">D7033*(E7033-G7033)</f>
        <v>22.25</v>
      </c>
      <c r="J7033" s="11" t="n">
        <f aca="false">IFERROR(I7033/F7033,0)</f>
        <v>0.301654013015184</v>
      </c>
      <c r="K7033" s="4" t="str">
        <f aca="false">IFERROR(INDEX(Data_Orders!$F$2:$F$4727,MATCH(B7033,Data_Orders!$A$2:$A$4727,0)),"")</f>
        <v>Trade Account</v>
      </c>
      <c r="L7033" s="4" t="str">
        <f aca="false">IFERROR(INDEX(Data_Orders!$D$2:$D$4727,MATCH(B7033,Data_Orders!$A$2:$A$4727,0)),"")</f>
        <v>Rugby</v>
      </c>
    </row>
    <row r="7034" customFormat="false" ht="15" hidden="false" customHeight="false" outlineLevel="0" collapsed="false">
      <c r="A7034" s="4" t="s">
        <v>12850</v>
      </c>
      <c r="B7034" s="4" t="s">
        <v>3440</v>
      </c>
      <c r="C7034" s="4" t="s">
        <v>1039</v>
      </c>
      <c r="D7034" s="4" t="n">
        <v>3</v>
      </c>
      <c r="E7034" s="4" t="n">
        <v>160.41</v>
      </c>
      <c r="F7034" s="4" t="n">
        <v>481.23</v>
      </c>
      <c r="G7034" s="4" t="n">
        <f aca="false">INDEX(Data_Products!$D$2:$D$33,MATCH(C7034,Data_Products!$A$2:$A$33,0))</f>
        <v>99.74</v>
      </c>
      <c r="H7034" s="4" t="str">
        <f aca="false">INDEX(Data_Products!$C$2:$C$33,MATCH(C7034,Data_Products!$A$2:$A$33,0))</f>
        <v>Insulation</v>
      </c>
      <c r="I7034" s="10" t="n">
        <f aca="false">D7034*(E7034-G7034)</f>
        <v>182.01</v>
      </c>
      <c r="J7034" s="11" t="n">
        <f aca="false">IFERROR(I7034/F7034,0)</f>
        <v>0.378218315566361</v>
      </c>
      <c r="K7034" s="4" t="str">
        <f aca="false">IFERROR(INDEX(Data_Orders!$F$2:$F$4727,MATCH(B7034,Data_Orders!$A$2:$A$4727,0)),"")</f>
        <v>Trade Account</v>
      </c>
      <c r="L7034" s="4" t="str">
        <f aca="false">IFERROR(INDEX(Data_Orders!$D$2:$D$4727,MATCH(B7034,Data_Orders!$A$2:$A$4727,0)),"")</f>
        <v>Rugby</v>
      </c>
    </row>
    <row r="7035" customFormat="false" ht="15" hidden="false" customHeight="false" outlineLevel="0" collapsed="false">
      <c r="A7035" s="4" t="s">
        <v>12851</v>
      </c>
      <c r="B7035" s="4" t="s">
        <v>3440</v>
      </c>
      <c r="C7035" s="4" t="s">
        <v>1057</v>
      </c>
      <c r="D7035" s="4" t="n">
        <v>20</v>
      </c>
      <c r="E7035" s="4" t="n">
        <v>176.81</v>
      </c>
      <c r="F7035" s="4" t="n">
        <v>3536.2</v>
      </c>
      <c r="G7035" s="4" t="n">
        <f aca="false">INDEX(Data_Products!$D$2:$D$33,MATCH(C7035,Data_Products!$A$2:$A$33,0))</f>
        <v>129.57</v>
      </c>
      <c r="H7035" s="4" t="str">
        <f aca="false">INDEX(Data_Products!$C$2:$C$33,MATCH(C7035,Data_Products!$A$2:$A$33,0))</f>
        <v>Roofing</v>
      </c>
      <c r="I7035" s="10" t="n">
        <f aca="false">D7035*(E7035-G7035)</f>
        <v>944.8</v>
      </c>
      <c r="J7035" s="11" t="n">
        <f aca="false">IFERROR(I7035/F7035,0)</f>
        <v>0.267179458175443</v>
      </c>
      <c r="K7035" s="4" t="str">
        <f aca="false">IFERROR(INDEX(Data_Orders!$F$2:$F$4727,MATCH(B7035,Data_Orders!$A$2:$A$4727,0)),"")</f>
        <v>Trade Account</v>
      </c>
      <c r="L7035" s="4" t="str">
        <f aca="false">IFERROR(INDEX(Data_Orders!$D$2:$D$4727,MATCH(B7035,Data_Orders!$A$2:$A$4727,0)),"")</f>
        <v>Rugby</v>
      </c>
    </row>
    <row r="7036" customFormat="false" ht="15" hidden="false" customHeight="false" outlineLevel="0" collapsed="false">
      <c r="A7036" s="4" t="s">
        <v>12852</v>
      </c>
      <c r="B7036" s="4" t="s">
        <v>3441</v>
      </c>
      <c r="C7036" s="4" t="s">
        <v>1017</v>
      </c>
      <c r="D7036" s="4" t="n">
        <v>3</v>
      </c>
      <c r="E7036" s="4" t="n">
        <v>49.15</v>
      </c>
      <c r="F7036" s="4" t="n">
        <v>147.45</v>
      </c>
      <c r="G7036" s="4" t="n">
        <f aca="false">INDEX(Data_Products!$D$2:$D$33,MATCH(C7036,Data_Products!$A$2:$A$33,0))</f>
        <v>31.44</v>
      </c>
      <c r="H7036" s="4" t="str">
        <f aca="false">INDEX(Data_Products!$C$2:$C$33,MATCH(C7036,Data_Products!$A$2:$A$33,0))</f>
        <v>Timber</v>
      </c>
      <c r="I7036" s="10" t="n">
        <f aca="false">D7036*(E7036-G7036)</f>
        <v>53.13</v>
      </c>
      <c r="J7036" s="11" t="n">
        <f aca="false">IFERROR(I7036/F7036,0)</f>
        <v>0.360325534079349</v>
      </c>
      <c r="K7036" s="4" t="str">
        <f aca="false">IFERROR(INDEX(Data_Orders!$F$2:$F$4727,MATCH(B7036,Data_Orders!$A$2:$A$4727,0)),"")</f>
        <v>Trade Account</v>
      </c>
      <c r="L7036" s="4" t="str">
        <f aca="false">IFERROR(INDEX(Data_Orders!$D$2:$D$4727,MATCH(B7036,Data_Orders!$A$2:$A$4727,0)),"")</f>
        <v>Rugby</v>
      </c>
    </row>
    <row r="7037" customFormat="false" ht="15" hidden="false" customHeight="false" outlineLevel="0" collapsed="false">
      <c r="A7037" s="4" t="s">
        <v>12853</v>
      </c>
      <c r="B7037" s="4" t="s">
        <v>3441</v>
      </c>
      <c r="C7037" s="4" t="s">
        <v>1019</v>
      </c>
      <c r="D7037" s="4" t="n">
        <v>5</v>
      </c>
      <c r="E7037" s="4" t="n">
        <v>79.76</v>
      </c>
      <c r="F7037" s="4" t="n">
        <v>398.8</v>
      </c>
      <c r="G7037" s="4" t="n">
        <f aca="false">INDEX(Data_Products!$D$2:$D$33,MATCH(C7037,Data_Products!$A$2:$A$33,0))</f>
        <v>59.07</v>
      </c>
      <c r="H7037" s="4" t="str">
        <f aca="false">INDEX(Data_Products!$C$2:$C$33,MATCH(C7037,Data_Products!$A$2:$A$33,0))</f>
        <v>Timber</v>
      </c>
      <c r="I7037" s="10" t="n">
        <f aca="false">D7037*(E7037-G7037)</f>
        <v>103.45</v>
      </c>
      <c r="J7037" s="11" t="n">
        <f aca="false">IFERROR(I7037/F7037,0)</f>
        <v>0.259403209628887</v>
      </c>
      <c r="K7037" s="4" t="str">
        <f aca="false">IFERROR(INDEX(Data_Orders!$F$2:$F$4727,MATCH(B7037,Data_Orders!$A$2:$A$4727,0)),"")</f>
        <v>Trade Account</v>
      </c>
      <c r="L7037" s="4" t="str">
        <f aca="false">IFERROR(INDEX(Data_Orders!$D$2:$D$4727,MATCH(B7037,Data_Orders!$A$2:$A$4727,0)),"")</f>
        <v>Rugby</v>
      </c>
    </row>
    <row r="7038" customFormat="false" ht="15" hidden="false" customHeight="false" outlineLevel="0" collapsed="false">
      <c r="A7038" s="4" t="s">
        <v>12854</v>
      </c>
      <c r="B7038" s="4" t="s">
        <v>3441</v>
      </c>
      <c r="C7038" s="4" t="s">
        <v>1061</v>
      </c>
      <c r="D7038" s="4" t="n">
        <v>10</v>
      </c>
      <c r="E7038" s="4" t="n">
        <v>145.57</v>
      </c>
      <c r="F7038" s="4" t="n">
        <v>1455.7</v>
      </c>
      <c r="G7038" s="4" t="n">
        <f aca="false">INDEX(Data_Products!$D$2:$D$33,MATCH(C7038,Data_Products!$A$2:$A$33,0))</f>
        <v>119.29</v>
      </c>
      <c r="H7038" s="4" t="str">
        <f aca="false">INDEX(Data_Products!$C$2:$C$33,MATCH(C7038,Data_Products!$A$2:$A$33,0))</f>
        <v>Plumbing &amp; Drainage</v>
      </c>
      <c r="I7038" s="10" t="n">
        <f aca="false">D7038*(E7038-G7038)</f>
        <v>262.8</v>
      </c>
      <c r="J7038" s="11" t="n">
        <f aca="false">IFERROR(I7038/F7038,0)</f>
        <v>0.180531702960775</v>
      </c>
      <c r="K7038" s="4" t="str">
        <f aca="false">IFERROR(INDEX(Data_Orders!$F$2:$F$4727,MATCH(B7038,Data_Orders!$A$2:$A$4727,0)),"")</f>
        <v>Trade Account</v>
      </c>
      <c r="L7038" s="4" t="str">
        <f aca="false">IFERROR(INDEX(Data_Orders!$D$2:$D$4727,MATCH(B7038,Data_Orders!$A$2:$A$4727,0)),"")</f>
        <v>Rugby</v>
      </c>
    </row>
    <row r="7039" customFormat="false" ht="15" hidden="false" customHeight="false" outlineLevel="0" collapsed="false">
      <c r="A7039" s="4" t="s">
        <v>12855</v>
      </c>
      <c r="B7039" s="4" t="s">
        <v>3441</v>
      </c>
      <c r="C7039" s="4" t="s">
        <v>1057</v>
      </c>
      <c r="D7039" s="4" t="n">
        <v>3</v>
      </c>
      <c r="E7039" s="4" t="n">
        <v>176.81</v>
      </c>
      <c r="F7039" s="4" t="n">
        <v>530.43</v>
      </c>
      <c r="G7039" s="4" t="n">
        <f aca="false">INDEX(Data_Products!$D$2:$D$33,MATCH(C7039,Data_Products!$A$2:$A$33,0))</f>
        <v>129.57</v>
      </c>
      <c r="H7039" s="4" t="str">
        <f aca="false">INDEX(Data_Products!$C$2:$C$33,MATCH(C7039,Data_Products!$A$2:$A$33,0))</f>
        <v>Roofing</v>
      </c>
      <c r="I7039" s="10" t="n">
        <f aca="false">D7039*(E7039-G7039)</f>
        <v>141.72</v>
      </c>
      <c r="J7039" s="11" t="n">
        <f aca="false">IFERROR(I7039/F7039,0)</f>
        <v>0.267179458175443</v>
      </c>
      <c r="K7039" s="4" t="str">
        <f aca="false">IFERROR(INDEX(Data_Orders!$F$2:$F$4727,MATCH(B7039,Data_Orders!$A$2:$A$4727,0)),"")</f>
        <v>Trade Account</v>
      </c>
      <c r="L7039" s="4" t="str">
        <f aca="false">IFERROR(INDEX(Data_Orders!$D$2:$D$4727,MATCH(B7039,Data_Orders!$A$2:$A$4727,0)),"")</f>
        <v>Rugby</v>
      </c>
    </row>
    <row r="7040" customFormat="false" ht="15" hidden="false" customHeight="false" outlineLevel="0" collapsed="false">
      <c r="A7040" s="4" t="s">
        <v>12856</v>
      </c>
      <c r="B7040" s="4" t="s">
        <v>3442</v>
      </c>
      <c r="C7040" s="4" t="s">
        <v>1026</v>
      </c>
      <c r="D7040" s="4" t="n">
        <v>20</v>
      </c>
      <c r="E7040" s="4" t="n">
        <v>184.05</v>
      </c>
      <c r="F7040" s="4" t="n">
        <v>3681</v>
      </c>
      <c r="G7040" s="4" t="n">
        <f aca="false">INDEX(Data_Products!$D$2:$D$33,MATCH(C7040,Data_Products!$A$2:$A$33,0))</f>
        <v>147.44</v>
      </c>
      <c r="H7040" s="4" t="str">
        <f aca="false">INDEX(Data_Products!$C$2:$C$33,MATCH(C7040,Data_Products!$A$2:$A$33,0))</f>
        <v>Cement &amp; Aggregates</v>
      </c>
      <c r="I7040" s="10" t="n">
        <f aca="false">D7040*(E7040-G7040)</f>
        <v>732.2</v>
      </c>
      <c r="J7040" s="11" t="n">
        <f aca="false">IFERROR(I7040/F7040,0)</f>
        <v>0.19891333876664</v>
      </c>
      <c r="K7040" s="4" t="str">
        <f aca="false">IFERROR(INDEX(Data_Orders!$F$2:$F$4727,MATCH(B7040,Data_Orders!$A$2:$A$4727,0)),"")</f>
        <v>Trade Account</v>
      </c>
      <c r="L7040" s="4" t="str">
        <f aca="false">IFERROR(INDEX(Data_Orders!$D$2:$D$4727,MATCH(B7040,Data_Orders!$A$2:$A$4727,0)),"")</f>
        <v>Rugby</v>
      </c>
    </row>
    <row r="7041" customFormat="false" ht="15" hidden="false" customHeight="false" outlineLevel="0" collapsed="false">
      <c r="A7041" s="4" t="s">
        <v>12857</v>
      </c>
      <c r="B7041" s="4" t="s">
        <v>3442</v>
      </c>
      <c r="C7041" s="4" t="s">
        <v>1064</v>
      </c>
      <c r="D7041" s="4" t="n">
        <v>13</v>
      </c>
      <c r="E7041" s="4" t="n">
        <v>97.63</v>
      </c>
      <c r="F7041" s="4" t="n">
        <v>1269.19</v>
      </c>
      <c r="G7041" s="4" t="n">
        <f aca="false">INDEX(Data_Products!$D$2:$D$33,MATCH(C7041,Data_Products!$A$2:$A$33,0))</f>
        <v>65.21</v>
      </c>
      <c r="H7041" s="4" t="str">
        <f aca="false">INDEX(Data_Products!$C$2:$C$33,MATCH(C7041,Data_Products!$A$2:$A$33,0))</f>
        <v>Plumbing &amp; Drainage</v>
      </c>
      <c r="I7041" s="10" t="n">
        <f aca="false">D7041*(E7041-G7041)</f>
        <v>421.46</v>
      </c>
      <c r="J7041" s="11" t="n">
        <f aca="false">IFERROR(I7041/F7041,0)</f>
        <v>0.332070060432244</v>
      </c>
      <c r="K7041" s="4" t="str">
        <f aca="false">IFERROR(INDEX(Data_Orders!$F$2:$F$4727,MATCH(B7041,Data_Orders!$A$2:$A$4727,0)),"")</f>
        <v>Trade Account</v>
      </c>
      <c r="L7041" s="4" t="str">
        <f aca="false">IFERROR(INDEX(Data_Orders!$D$2:$D$4727,MATCH(B7041,Data_Orders!$A$2:$A$4727,0)),"")</f>
        <v>Rugby</v>
      </c>
    </row>
    <row r="7042" customFormat="false" ht="15" hidden="false" customHeight="false" outlineLevel="0" collapsed="false">
      <c r="A7042" s="4" t="s">
        <v>12858</v>
      </c>
      <c r="B7042" s="4" t="s">
        <v>3442</v>
      </c>
      <c r="C7042" s="4" t="s">
        <v>1059</v>
      </c>
      <c r="D7042" s="4" t="n">
        <v>15</v>
      </c>
      <c r="E7042" s="4" t="n">
        <v>103.63</v>
      </c>
      <c r="F7042" s="4" t="n">
        <v>1554.45</v>
      </c>
      <c r="G7042" s="4" t="n">
        <f aca="false">INDEX(Data_Products!$D$2:$D$33,MATCH(C7042,Data_Products!$A$2:$A$33,0))</f>
        <v>82.55</v>
      </c>
      <c r="H7042" s="4" t="str">
        <f aca="false">INDEX(Data_Products!$C$2:$C$33,MATCH(C7042,Data_Products!$A$2:$A$33,0))</f>
        <v>Roofing</v>
      </c>
      <c r="I7042" s="10" t="n">
        <f aca="false">D7042*(E7042-G7042)</f>
        <v>316.2</v>
      </c>
      <c r="J7042" s="11" t="n">
        <f aca="false">IFERROR(I7042/F7042,0)</f>
        <v>0.203415999228023</v>
      </c>
      <c r="K7042" s="4" t="str">
        <f aca="false">IFERROR(INDEX(Data_Orders!$F$2:$F$4727,MATCH(B7042,Data_Orders!$A$2:$A$4727,0)),"")</f>
        <v>Trade Account</v>
      </c>
      <c r="L7042" s="4" t="str">
        <f aca="false">IFERROR(INDEX(Data_Orders!$D$2:$D$4727,MATCH(B7042,Data_Orders!$A$2:$A$4727,0)),"")</f>
        <v>Rugby</v>
      </c>
    </row>
    <row r="7043" customFormat="false" ht="15" hidden="false" customHeight="false" outlineLevel="0" collapsed="false">
      <c r="A7043" s="4" t="s">
        <v>12859</v>
      </c>
      <c r="B7043" s="4" t="s">
        <v>3442</v>
      </c>
      <c r="C7043" s="4" t="s">
        <v>1039</v>
      </c>
      <c r="D7043" s="4" t="n">
        <v>18</v>
      </c>
      <c r="E7043" s="4" t="n">
        <v>160.41</v>
      </c>
      <c r="F7043" s="4" t="n">
        <v>2887.38</v>
      </c>
      <c r="G7043" s="4" t="n">
        <f aca="false">INDEX(Data_Products!$D$2:$D$33,MATCH(C7043,Data_Products!$A$2:$A$33,0))</f>
        <v>99.74</v>
      </c>
      <c r="H7043" s="4" t="str">
        <f aca="false">INDEX(Data_Products!$C$2:$C$33,MATCH(C7043,Data_Products!$A$2:$A$33,0))</f>
        <v>Insulation</v>
      </c>
      <c r="I7043" s="10" t="n">
        <f aca="false">D7043*(E7043-G7043)</f>
        <v>1092.06</v>
      </c>
      <c r="J7043" s="11" t="n">
        <f aca="false">IFERROR(I7043/F7043,0)</f>
        <v>0.378218315566361</v>
      </c>
      <c r="K7043" s="4" t="str">
        <f aca="false">IFERROR(INDEX(Data_Orders!$F$2:$F$4727,MATCH(B7043,Data_Orders!$A$2:$A$4727,0)),"")</f>
        <v>Trade Account</v>
      </c>
      <c r="L7043" s="4" t="str">
        <f aca="false">IFERROR(INDEX(Data_Orders!$D$2:$D$4727,MATCH(B7043,Data_Orders!$A$2:$A$4727,0)),"")</f>
        <v>Rugby</v>
      </c>
    </row>
    <row r="7044" customFormat="false" ht="15" hidden="false" customHeight="false" outlineLevel="0" collapsed="false">
      <c r="A7044" s="4" t="s">
        <v>12860</v>
      </c>
      <c r="B7044" s="4" t="s">
        <v>3442</v>
      </c>
      <c r="C7044" s="4" t="s">
        <v>1073</v>
      </c>
      <c r="D7044" s="4" t="n">
        <v>19</v>
      </c>
      <c r="E7044" s="4" t="n">
        <v>231.05</v>
      </c>
      <c r="F7044" s="4" t="n">
        <v>4389.95</v>
      </c>
      <c r="G7044" s="4" t="n">
        <f aca="false">INDEX(Data_Products!$D$2:$D$33,MATCH(C7044,Data_Products!$A$2:$A$33,0))</f>
        <v>148.29</v>
      </c>
      <c r="H7044" s="4" t="str">
        <f aca="false">INDEX(Data_Products!$C$2:$C$33,MATCH(C7044,Data_Products!$A$2:$A$33,0))</f>
        <v>Landscaping</v>
      </c>
      <c r="I7044" s="10" t="n">
        <f aca="false">D7044*(E7044-G7044)</f>
        <v>1572.44</v>
      </c>
      <c r="J7044" s="11" t="n">
        <f aca="false">IFERROR(I7044/F7044,0)</f>
        <v>0.358190867777537</v>
      </c>
      <c r="K7044" s="4" t="str">
        <f aca="false">IFERROR(INDEX(Data_Orders!$F$2:$F$4727,MATCH(B7044,Data_Orders!$A$2:$A$4727,0)),"")</f>
        <v>Trade Account</v>
      </c>
      <c r="L7044" s="4" t="str">
        <f aca="false">IFERROR(INDEX(Data_Orders!$D$2:$D$4727,MATCH(B7044,Data_Orders!$A$2:$A$4727,0)),"")</f>
        <v>Rugby</v>
      </c>
    </row>
    <row r="7045" customFormat="false" ht="15" hidden="false" customHeight="false" outlineLevel="0" collapsed="false">
      <c r="A7045" s="4" t="s">
        <v>12861</v>
      </c>
      <c r="B7045" s="4" t="s">
        <v>3443</v>
      </c>
      <c r="C7045" s="4" t="s">
        <v>1037</v>
      </c>
      <c r="D7045" s="4" t="n">
        <v>17</v>
      </c>
      <c r="E7045" s="4" t="n">
        <v>90.97</v>
      </c>
      <c r="F7045" s="4" t="n">
        <v>1546.49</v>
      </c>
      <c r="G7045" s="4" t="n">
        <f aca="false">INDEX(Data_Products!$D$2:$D$33,MATCH(C7045,Data_Products!$A$2:$A$33,0))</f>
        <v>73.81</v>
      </c>
      <c r="H7045" s="4" t="str">
        <f aca="false">INDEX(Data_Products!$C$2:$C$33,MATCH(C7045,Data_Products!$A$2:$A$33,0))</f>
        <v>Insulation</v>
      </c>
      <c r="I7045" s="10" t="n">
        <f aca="false">D7045*(E7045-G7045)</f>
        <v>291.72</v>
      </c>
      <c r="J7045" s="11" t="n">
        <f aca="false">IFERROR(I7045/F7045,0)</f>
        <v>0.18863361547763</v>
      </c>
      <c r="K7045" s="4" t="str">
        <f aca="false">IFERROR(INDEX(Data_Orders!$F$2:$F$4727,MATCH(B7045,Data_Orders!$A$2:$A$4727,0)),"")</f>
        <v>Trade Account</v>
      </c>
      <c r="L7045" s="4" t="str">
        <f aca="false">IFERROR(INDEX(Data_Orders!$D$2:$D$4727,MATCH(B7045,Data_Orders!$A$2:$A$4727,0)),"")</f>
        <v>Rugby</v>
      </c>
    </row>
    <row r="7046" customFormat="false" ht="15" hidden="false" customHeight="false" outlineLevel="0" collapsed="false">
      <c r="A7046" s="4" t="s">
        <v>12862</v>
      </c>
      <c r="B7046" s="4" t="s">
        <v>3443</v>
      </c>
      <c r="C7046" s="4" t="s">
        <v>1013</v>
      </c>
      <c r="D7046" s="4" t="n">
        <v>16</v>
      </c>
      <c r="E7046" s="4" t="n">
        <v>240.92</v>
      </c>
      <c r="F7046" s="4" t="n">
        <v>3854.72</v>
      </c>
      <c r="G7046" s="4" t="n">
        <f aca="false">INDEX(Data_Products!$D$2:$D$33,MATCH(C7046,Data_Products!$A$2:$A$33,0))</f>
        <v>168.32</v>
      </c>
      <c r="H7046" s="4" t="str">
        <f aca="false">INDEX(Data_Products!$C$2:$C$33,MATCH(C7046,Data_Products!$A$2:$A$33,0))</f>
        <v>Timber</v>
      </c>
      <c r="I7046" s="10" t="n">
        <f aca="false">D7046*(E7046-G7046)</f>
        <v>1161.6</v>
      </c>
      <c r="J7046" s="11" t="n">
        <f aca="false">IFERROR(I7046/F7046,0)</f>
        <v>0.301344844761747</v>
      </c>
      <c r="K7046" s="4" t="str">
        <f aca="false">IFERROR(INDEX(Data_Orders!$F$2:$F$4727,MATCH(B7046,Data_Orders!$A$2:$A$4727,0)),"")</f>
        <v>Trade Account</v>
      </c>
      <c r="L7046" s="4" t="str">
        <f aca="false">IFERROR(INDEX(Data_Orders!$D$2:$D$4727,MATCH(B7046,Data_Orders!$A$2:$A$4727,0)),"")</f>
        <v>Rugby</v>
      </c>
    </row>
    <row r="7047" customFormat="false" ht="15" hidden="false" customHeight="false" outlineLevel="0" collapsed="false">
      <c r="A7047" s="4" t="s">
        <v>12863</v>
      </c>
      <c r="B7047" s="4" t="s">
        <v>3443</v>
      </c>
      <c r="C7047" s="4" t="s">
        <v>1050</v>
      </c>
      <c r="D7047" s="4" t="n">
        <v>7</v>
      </c>
      <c r="E7047" s="4" t="n">
        <v>238.63</v>
      </c>
      <c r="F7047" s="4" t="n">
        <v>1670.41</v>
      </c>
      <c r="G7047" s="4" t="n">
        <f aca="false">INDEX(Data_Products!$D$2:$D$33,MATCH(C7047,Data_Products!$A$2:$A$33,0))</f>
        <v>148.91</v>
      </c>
      <c r="H7047" s="4" t="str">
        <f aca="false">INDEX(Data_Products!$C$2:$C$33,MATCH(C7047,Data_Products!$A$2:$A$33,0))</f>
        <v>Tools &amp; Fixings</v>
      </c>
      <c r="I7047" s="10" t="n">
        <f aca="false">D7047*(E7047-G7047)</f>
        <v>628.04</v>
      </c>
      <c r="J7047" s="11" t="n">
        <f aca="false">IFERROR(I7047/F7047,0)</f>
        <v>0.375979549930855</v>
      </c>
      <c r="K7047" s="4" t="str">
        <f aca="false">IFERROR(INDEX(Data_Orders!$F$2:$F$4727,MATCH(B7047,Data_Orders!$A$2:$A$4727,0)),"")</f>
        <v>Trade Account</v>
      </c>
      <c r="L7047" s="4" t="str">
        <f aca="false">IFERROR(INDEX(Data_Orders!$D$2:$D$4727,MATCH(B7047,Data_Orders!$A$2:$A$4727,0)),"")</f>
        <v>Rugby</v>
      </c>
    </row>
    <row r="7048" customFormat="false" ht="15" hidden="false" customHeight="false" outlineLevel="0" collapsed="false">
      <c r="A7048" s="4" t="s">
        <v>12864</v>
      </c>
      <c r="B7048" s="4" t="s">
        <v>3443</v>
      </c>
      <c r="C7048" s="4" t="s">
        <v>1077</v>
      </c>
      <c r="D7048" s="4" t="n">
        <v>3</v>
      </c>
      <c r="E7048" s="4" t="n">
        <v>46.61</v>
      </c>
      <c r="F7048" s="4" t="n">
        <v>139.83</v>
      </c>
      <c r="G7048" s="4" t="n">
        <f aca="false">INDEX(Data_Products!$D$2:$D$33,MATCH(C7048,Data_Products!$A$2:$A$33,0))</f>
        <v>36.87</v>
      </c>
      <c r="H7048" s="4" t="str">
        <f aca="false">INDEX(Data_Products!$C$2:$C$33,MATCH(C7048,Data_Products!$A$2:$A$33,0))</f>
        <v>Landscaping</v>
      </c>
      <c r="I7048" s="10" t="n">
        <f aca="false">D7048*(E7048-G7048)</f>
        <v>29.22</v>
      </c>
      <c r="J7048" s="11" t="n">
        <f aca="false">IFERROR(I7048/F7048,0)</f>
        <v>0.208968032611028</v>
      </c>
      <c r="K7048" s="4" t="str">
        <f aca="false">IFERROR(INDEX(Data_Orders!$F$2:$F$4727,MATCH(B7048,Data_Orders!$A$2:$A$4727,0)),"")</f>
        <v>Trade Account</v>
      </c>
      <c r="L7048" s="4" t="str">
        <f aca="false">IFERROR(INDEX(Data_Orders!$D$2:$D$4727,MATCH(B7048,Data_Orders!$A$2:$A$4727,0)),"")</f>
        <v>Rugby</v>
      </c>
    </row>
    <row r="7049" customFormat="false" ht="15" hidden="false" customHeight="false" outlineLevel="0" collapsed="false">
      <c r="A7049" s="4" t="s">
        <v>12865</v>
      </c>
      <c r="B7049" s="4" t="s">
        <v>3444</v>
      </c>
      <c r="C7049" s="4" t="s">
        <v>1044</v>
      </c>
      <c r="D7049" s="4" t="n">
        <v>20</v>
      </c>
      <c r="E7049" s="4" t="n">
        <v>190.44</v>
      </c>
      <c r="F7049" s="4" t="n">
        <v>3808.8</v>
      </c>
      <c r="G7049" s="4" t="n">
        <f aca="false">INDEX(Data_Products!$D$2:$D$33,MATCH(C7049,Data_Products!$A$2:$A$33,0))</f>
        <v>115.48</v>
      </c>
      <c r="H7049" s="4" t="str">
        <f aca="false">INDEX(Data_Products!$C$2:$C$33,MATCH(C7049,Data_Products!$A$2:$A$33,0))</f>
        <v>Tools &amp; Fixings</v>
      </c>
      <c r="I7049" s="10" t="n">
        <f aca="false">D7049*(E7049-G7049)</f>
        <v>1499.2</v>
      </c>
      <c r="J7049" s="11" t="n">
        <f aca="false">IFERROR(I7049/F7049,0)</f>
        <v>0.393614786809494</v>
      </c>
      <c r="K7049" s="4" t="str">
        <f aca="false">IFERROR(INDEX(Data_Orders!$F$2:$F$4727,MATCH(B7049,Data_Orders!$A$2:$A$4727,0)),"")</f>
        <v>Trade Account</v>
      </c>
      <c r="L7049" s="4" t="str">
        <f aca="false">IFERROR(INDEX(Data_Orders!$D$2:$D$4727,MATCH(B7049,Data_Orders!$A$2:$A$4727,0)),"")</f>
        <v>Rugby</v>
      </c>
    </row>
    <row r="7050" customFormat="false" ht="15" hidden="false" customHeight="false" outlineLevel="0" collapsed="false">
      <c r="A7050" s="4" t="s">
        <v>12866</v>
      </c>
      <c r="B7050" s="4" t="s">
        <v>3444</v>
      </c>
      <c r="C7050" s="4" t="s">
        <v>1073</v>
      </c>
      <c r="D7050" s="4" t="n">
        <v>6</v>
      </c>
      <c r="E7050" s="4" t="n">
        <v>231.05</v>
      </c>
      <c r="F7050" s="4" t="n">
        <v>1386.3</v>
      </c>
      <c r="G7050" s="4" t="n">
        <f aca="false">INDEX(Data_Products!$D$2:$D$33,MATCH(C7050,Data_Products!$A$2:$A$33,0))</f>
        <v>148.29</v>
      </c>
      <c r="H7050" s="4" t="str">
        <f aca="false">INDEX(Data_Products!$C$2:$C$33,MATCH(C7050,Data_Products!$A$2:$A$33,0))</f>
        <v>Landscaping</v>
      </c>
      <c r="I7050" s="10" t="n">
        <f aca="false">D7050*(E7050-G7050)</f>
        <v>496.56</v>
      </c>
      <c r="J7050" s="11" t="n">
        <f aca="false">IFERROR(I7050/F7050,0)</f>
        <v>0.358190867777537</v>
      </c>
      <c r="K7050" s="4" t="str">
        <f aca="false">IFERROR(INDEX(Data_Orders!$F$2:$F$4727,MATCH(B7050,Data_Orders!$A$2:$A$4727,0)),"")</f>
        <v>Trade Account</v>
      </c>
      <c r="L7050" s="4" t="str">
        <f aca="false">IFERROR(INDEX(Data_Orders!$D$2:$D$4727,MATCH(B7050,Data_Orders!$A$2:$A$4727,0)),"")</f>
        <v>Rugby</v>
      </c>
    </row>
    <row r="7051" customFormat="false" ht="15" hidden="false" customHeight="false" outlineLevel="0" collapsed="false">
      <c r="A7051" s="4" t="s">
        <v>12867</v>
      </c>
      <c r="B7051" s="4" t="s">
        <v>3444</v>
      </c>
      <c r="C7051" s="4" t="s">
        <v>1026</v>
      </c>
      <c r="D7051" s="4" t="n">
        <v>5</v>
      </c>
      <c r="E7051" s="4" t="n">
        <v>184.05</v>
      </c>
      <c r="F7051" s="4" t="n">
        <v>920.25</v>
      </c>
      <c r="G7051" s="4" t="n">
        <f aca="false">INDEX(Data_Products!$D$2:$D$33,MATCH(C7051,Data_Products!$A$2:$A$33,0))</f>
        <v>147.44</v>
      </c>
      <c r="H7051" s="4" t="str">
        <f aca="false">INDEX(Data_Products!$C$2:$C$33,MATCH(C7051,Data_Products!$A$2:$A$33,0))</f>
        <v>Cement &amp; Aggregates</v>
      </c>
      <c r="I7051" s="10" t="n">
        <f aca="false">D7051*(E7051-G7051)</f>
        <v>183.05</v>
      </c>
      <c r="J7051" s="11" t="n">
        <f aca="false">IFERROR(I7051/F7051,0)</f>
        <v>0.19891333876664</v>
      </c>
      <c r="K7051" s="4" t="str">
        <f aca="false">IFERROR(INDEX(Data_Orders!$F$2:$F$4727,MATCH(B7051,Data_Orders!$A$2:$A$4727,0)),"")</f>
        <v>Trade Account</v>
      </c>
      <c r="L7051" s="4" t="str">
        <f aca="false">IFERROR(INDEX(Data_Orders!$D$2:$D$4727,MATCH(B7051,Data_Orders!$A$2:$A$4727,0)),"")</f>
        <v>Rugby</v>
      </c>
    </row>
    <row r="7052" customFormat="false" ht="15" hidden="false" customHeight="false" outlineLevel="0" collapsed="false">
      <c r="A7052" s="4" t="s">
        <v>12868</v>
      </c>
      <c r="B7052" s="4" t="s">
        <v>3444</v>
      </c>
      <c r="C7052" s="4" t="s">
        <v>1015</v>
      </c>
      <c r="D7052" s="4" t="n">
        <v>15</v>
      </c>
      <c r="E7052" s="4" t="n">
        <v>122.01</v>
      </c>
      <c r="F7052" s="4" t="n">
        <v>1830.15</v>
      </c>
      <c r="G7052" s="4" t="n">
        <f aca="false">INDEX(Data_Products!$D$2:$D$33,MATCH(C7052,Data_Products!$A$2:$A$33,0))</f>
        <v>85.53</v>
      </c>
      <c r="H7052" s="4" t="str">
        <f aca="false">INDEX(Data_Products!$C$2:$C$33,MATCH(C7052,Data_Products!$A$2:$A$33,0))</f>
        <v>Timber</v>
      </c>
      <c r="I7052" s="10" t="n">
        <f aca="false">D7052*(E7052-G7052)</f>
        <v>547.2</v>
      </c>
      <c r="J7052" s="11" t="n">
        <f aca="false">IFERROR(I7052/F7052,0)</f>
        <v>0.298991885910991</v>
      </c>
      <c r="K7052" s="4" t="str">
        <f aca="false">IFERROR(INDEX(Data_Orders!$F$2:$F$4727,MATCH(B7052,Data_Orders!$A$2:$A$4727,0)),"")</f>
        <v>Trade Account</v>
      </c>
      <c r="L7052" s="4" t="str">
        <f aca="false">IFERROR(INDEX(Data_Orders!$D$2:$D$4727,MATCH(B7052,Data_Orders!$A$2:$A$4727,0)),"")</f>
        <v>Rugby</v>
      </c>
    </row>
    <row r="7053" customFormat="false" ht="15" hidden="false" customHeight="false" outlineLevel="0" collapsed="false">
      <c r="A7053" s="4" t="s">
        <v>12869</v>
      </c>
      <c r="B7053" s="4" t="s">
        <v>3445</v>
      </c>
      <c r="C7053" s="4" t="s">
        <v>1057</v>
      </c>
      <c r="D7053" s="4" t="n">
        <v>11</v>
      </c>
      <c r="E7053" s="4" t="n">
        <v>176.81</v>
      </c>
      <c r="F7053" s="4" t="n">
        <v>1944.91</v>
      </c>
      <c r="G7053" s="4" t="n">
        <f aca="false">INDEX(Data_Products!$D$2:$D$33,MATCH(C7053,Data_Products!$A$2:$A$33,0))</f>
        <v>129.57</v>
      </c>
      <c r="H7053" s="4" t="str">
        <f aca="false">INDEX(Data_Products!$C$2:$C$33,MATCH(C7053,Data_Products!$A$2:$A$33,0))</f>
        <v>Roofing</v>
      </c>
      <c r="I7053" s="10" t="n">
        <f aca="false">D7053*(E7053-G7053)</f>
        <v>519.64</v>
      </c>
      <c r="J7053" s="11" t="n">
        <f aca="false">IFERROR(I7053/F7053,0)</f>
        <v>0.267179458175443</v>
      </c>
      <c r="K7053" s="4" t="str">
        <f aca="false">IFERROR(INDEX(Data_Orders!$F$2:$F$4727,MATCH(B7053,Data_Orders!$A$2:$A$4727,0)),"")</f>
        <v>Trade Account</v>
      </c>
      <c r="L7053" s="4" t="str">
        <f aca="false">IFERROR(INDEX(Data_Orders!$D$2:$D$4727,MATCH(B7053,Data_Orders!$A$2:$A$4727,0)),"")</f>
        <v>Rugby</v>
      </c>
    </row>
    <row r="7054" customFormat="false" ht="15" hidden="false" customHeight="false" outlineLevel="0" collapsed="false">
      <c r="A7054" s="4" t="s">
        <v>12870</v>
      </c>
      <c r="B7054" s="4" t="s">
        <v>3445</v>
      </c>
      <c r="C7054" s="4" t="s">
        <v>1064</v>
      </c>
      <c r="D7054" s="4" t="n">
        <v>19</v>
      </c>
      <c r="E7054" s="4" t="n">
        <v>97.63</v>
      </c>
      <c r="F7054" s="4" t="n">
        <v>1854.97</v>
      </c>
      <c r="G7054" s="4" t="n">
        <f aca="false">INDEX(Data_Products!$D$2:$D$33,MATCH(C7054,Data_Products!$A$2:$A$33,0))</f>
        <v>65.21</v>
      </c>
      <c r="H7054" s="4" t="str">
        <f aca="false">INDEX(Data_Products!$C$2:$C$33,MATCH(C7054,Data_Products!$A$2:$A$33,0))</f>
        <v>Plumbing &amp; Drainage</v>
      </c>
      <c r="I7054" s="10" t="n">
        <f aca="false">D7054*(E7054-G7054)</f>
        <v>615.98</v>
      </c>
      <c r="J7054" s="11" t="n">
        <f aca="false">IFERROR(I7054/F7054,0)</f>
        <v>0.332070060432244</v>
      </c>
      <c r="K7054" s="4" t="str">
        <f aca="false">IFERROR(INDEX(Data_Orders!$F$2:$F$4727,MATCH(B7054,Data_Orders!$A$2:$A$4727,0)),"")</f>
        <v>Trade Account</v>
      </c>
      <c r="L7054" s="4" t="str">
        <f aca="false">IFERROR(INDEX(Data_Orders!$D$2:$D$4727,MATCH(B7054,Data_Orders!$A$2:$A$4727,0)),"")</f>
        <v>Rugby</v>
      </c>
    </row>
    <row r="7055" customFormat="false" ht="15" hidden="false" customHeight="false" outlineLevel="0" collapsed="false">
      <c r="A7055" s="4" t="s">
        <v>12871</v>
      </c>
      <c r="B7055" s="4" t="s">
        <v>3445</v>
      </c>
      <c r="C7055" s="4" t="s">
        <v>1010</v>
      </c>
      <c r="D7055" s="4" t="n">
        <v>17</v>
      </c>
      <c r="E7055" s="4" t="n">
        <v>135.95</v>
      </c>
      <c r="F7055" s="4" t="n">
        <v>2311.15</v>
      </c>
      <c r="G7055" s="4" t="n">
        <f aca="false">INDEX(Data_Products!$D$2:$D$33,MATCH(C7055,Data_Products!$A$2:$A$33,0))</f>
        <v>111.1</v>
      </c>
      <c r="H7055" s="4" t="str">
        <f aca="false">INDEX(Data_Products!$C$2:$C$33,MATCH(C7055,Data_Products!$A$2:$A$33,0))</f>
        <v>Timber</v>
      </c>
      <c r="I7055" s="10" t="n">
        <f aca="false">D7055*(E7055-G7055)</f>
        <v>422.45</v>
      </c>
      <c r="J7055" s="11" t="n">
        <f aca="false">IFERROR(I7055/F7055,0)</f>
        <v>0.18278778962854</v>
      </c>
      <c r="K7055" s="4" t="str">
        <f aca="false">IFERROR(INDEX(Data_Orders!$F$2:$F$4727,MATCH(B7055,Data_Orders!$A$2:$A$4727,0)),"")</f>
        <v>Trade Account</v>
      </c>
      <c r="L7055" s="4" t="str">
        <f aca="false">IFERROR(INDEX(Data_Orders!$D$2:$D$4727,MATCH(B7055,Data_Orders!$A$2:$A$4727,0)),"")</f>
        <v>Rugby</v>
      </c>
    </row>
    <row r="7056" customFormat="false" ht="15" hidden="false" customHeight="false" outlineLevel="0" collapsed="false">
      <c r="A7056" s="4" t="s">
        <v>12872</v>
      </c>
      <c r="B7056" s="4" t="s">
        <v>3445</v>
      </c>
      <c r="C7056" s="4" t="s">
        <v>1041</v>
      </c>
      <c r="D7056" s="4" t="n">
        <v>18</v>
      </c>
      <c r="E7056" s="4" t="n">
        <v>242.75</v>
      </c>
      <c r="F7056" s="4" t="n">
        <v>4369.5</v>
      </c>
      <c r="G7056" s="4" t="n">
        <f aca="false">INDEX(Data_Products!$D$2:$D$33,MATCH(C7056,Data_Products!$A$2:$A$33,0))</f>
        <v>142.94</v>
      </c>
      <c r="H7056" s="4" t="str">
        <f aca="false">INDEX(Data_Products!$C$2:$C$33,MATCH(C7056,Data_Products!$A$2:$A$33,0))</f>
        <v>Tools &amp; Fixings</v>
      </c>
      <c r="I7056" s="10" t="n">
        <f aca="false">D7056*(E7056-G7056)</f>
        <v>1796.58</v>
      </c>
      <c r="J7056" s="11" t="n">
        <f aca="false">IFERROR(I7056/F7056,0)</f>
        <v>0.411163748712667</v>
      </c>
      <c r="K7056" s="4" t="str">
        <f aca="false">IFERROR(INDEX(Data_Orders!$F$2:$F$4727,MATCH(B7056,Data_Orders!$A$2:$A$4727,0)),"")</f>
        <v>Trade Account</v>
      </c>
      <c r="L7056" s="4" t="str">
        <f aca="false">IFERROR(INDEX(Data_Orders!$D$2:$D$4727,MATCH(B7056,Data_Orders!$A$2:$A$4727,0)),"")</f>
        <v>Rugby</v>
      </c>
    </row>
    <row r="7057" customFormat="false" ht="15" hidden="false" customHeight="false" outlineLevel="0" collapsed="false">
      <c r="A7057" s="4" t="s">
        <v>12873</v>
      </c>
      <c r="B7057" s="4" t="s">
        <v>3446</v>
      </c>
      <c r="C7057" s="4" t="s">
        <v>1055</v>
      </c>
      <c r="D7057" s="4" t="n">
        <v>8</v>
      </c>
      <c r="E7057" s="4" t="n">
        <v>205.03</v>
      </c>
      <c r="F7057" s="4" t="n">
        <v>1640.24</v>
      </c>
      <c r="G7057" s="4" t="n">
        <f aca="false">INDEX(Data_Products!$D$2:$D$33,MATCH(C7057,Data_Products!$A$2:$A$33,0))</f>
        <v>138.6</v>
      </c>
      <c r="H7057" s="4" t="str">
        <f aca="false">INDEX(Data_Products!$C$2:$C$33,MATCH(C7057,Data_Products!$A$2:$A$33,0))</f>
        <v>Roofing</v>
      </c>
      <c r="I7057" s="10" t="n">
        <f aca="false">D7057*(E7057-G7057)</f>
        <v>531.44</v>
      </c>
      <c r="J7057" s="11" t="n">
        <f aca="false">IFERROR(I7057/F7057,0)</f>
        <v>0.324001365653807</v>
      </c>
      <c r="K7057" s="4" t="str">
        <f aca="false">IFERROR(INDEX(Data_Orders!$F$2:$F$4727,MATCH(B7057,Data_Orders!$A$2:$A$4727,0)),"")</f>
        <v>Trade Account</v>
      </c>
      <c r="L7057" s="4" t="str">
        <f aca="false">IFERROR(INDEX(Data_Orders!$D$2:$D$4727,MATCH(B7057,Data_Orders!$A$2:$A$4727,0)),"")</f>
        <v>Rugby</v>
      </c>
    </row>
    <row r="7058" customFormat="false" ht="15" hidden="false" customHeight="false" outlineLevel="0" collapsed="false">
      <c r="A7058" s="4" t="s">
        <v>12874</v>
      </c>
      <c r="B7058" s="4" t="s">
        <v>3446</v>
      </c>
      <c r="C7058" s="4" t="s">
        <v>1048</v>
      </c>
      <c r="D7058" s="4" t="n">
        <v>7</v>
      </c>
      <c r="E7058" s="4" t="n">
        <v>112.72</v>
      </c>
      <c r="F7058" s="4" t="n">
        <v>789.04</v>
      </c>
      <c r="G7058" s="4" t="n">
        <f aca="false">INDEX(Data_Products!$D$2:$D$33,MATCH(C7058,Data_Products!$A$2:$A$33,0))</f>
        <v>83.21</v>
      </c>
      <c r="H7058" s="4" t="str">
        <f aca="false">INDEX(Data_Products!$C$2:$C$33,MATCH(C7058,Data_Products!$A$2:$A$33,0))</f>
        <v>Tools &amp; Fixings</v>
      </c>
      <c r="I7058" s="10" t="n">
        <f aca="false">D7058*(E7058-G7058)</f>
        <v>206.57</v>
      </c>
      <c r="J7058" s="11" t="n">
        <f aca="false">IFERROR(I7058/F7058,0)</f>
        <v>0.261799148332151</v>
      </c>
      <c r="K7058" s="4" t="str">
        <f aca="false">IFERROR(INDEX(Data_Orders!$F$2:$F$4727,MATCH(B7058,Data_Orders!$A$2:$A$4727,0)),"")</f>
        <v>Trade Account</v>
      </c>
      <c r="L7058" s="4" t="str">
        <f aca="false">IFERROR(INDEX(Data_Orders!$D$2:$D$4727,MATCH(B7058,Data_Orders!$A$2:$A$4727,0)),"")</f>
        <v>Rugby</v>
      </c>
    </row>
    <row r="7059" customFormat="false" ht="15" hidden="false" customHeight="false" outlineLevel="0" collapsed="false">
      <c r="A7059" s="4" t="s">
        <v>12875</v>
      </c>
      <c r="B7059" s="4" t="s">
        <v>3446</v>
      </c>
      <c r="C7059" s="4" t="s">
        <v>1039</v>
      </c>
      <c r="D7059" s="4" t="n">
        <v>19</v>
      </c>
      <c r="E7059" s="4" t="n">
        <v>160.41</v>
      </c>
      <c r="F7059" s="4" t="n">
        <v>3047.79</v>
      </c>
      <c r="G7059" s="4" t="n">
        <f aca="false">INDEX(Data_Products!$D$2:$D$33,MATCH(C7059,Data_Products!$A$2:$A$33,0))</f>
        <v>99.74</v>
      </c>
      <c r="H7059" s="4" t="str">
        <f aca="false">INDEX(Data_Products!$C$2:$C$33,MATCH(C7059,Data_Products!$A$2:$A$33,0))</f>
        <v>Insulation</v>
      </c>
      <c r="I7059" s="10" t="n">
        <f aca="false">D7059*(E7059-G7059)</f>
        <v>1152.73</v>
      </c>
      <c r="J7059" s="11" t="n">
        <f aca="false">IFERROR(I7059/F7059,0)</f>
        <v>0.378218315566361</v>
      </c>
      <c r="K7059" s="4" t="str">
        <f aca="false">IFERROR(INDEX(Data_Orders!$F$2:$F$4727,MATCH(B7059,Data_Orders!$A$2:$A$4727,0)),"")</f>
        <v>Trade Account</v>
      </c>
      <c r="L7059" s="4" t="str">
        <f aca="false">IFERROR(INDEX(Data_Orders!$D$2:$D$4727,MATCH(B7059,Data_Orders!$A$2:$A$4727,0)),"")</f>
        <v>Rugby</v>
      </c>
    </row>
    <row r="7060" customFormat="false" ht="15" hidden="false" customHeight="false" outlineLevel="0" collapsed="false">
      <c r="A7060" s="4" t="s">
        <v>12876</v>
      </c>
      <c r="B7060" s="4" t="s">
        <v>3446</v>
      </c>
      <c r="C7060" s="4" t="s">
        <v>1035</v>
      </c>
      <c r="D7060" s="4" t="n">
        <v>10</v>
      </c>
      <c r="E7060" s="4" t="n">
        <v>165.07</v>
      </c>
      <c r="F7060" s="4" t="n">
        <v>1650.7</v>
      </c>
      <c r="G7060" s="4" t="n">
        <f aca="false">INDEX(Data_Products!$D$2:$D$33,MATCH(C7060,Data_Products!$A$2:$A$33,0))</f>
        <v>134.65</v>
      </c>
      <c r="H7060" s="4" t="str">
        <f aca="false">INDEX(Data_Products!$C$2:$C$33,MATCH(C7060,Data_Products!$A$2:$A$33,0))</f>
        <v>Insulation</v>
      </c>
      <c r="I7060" s="10" t="n">
        <f aca="false">D7060*(E7060-G7060)</f>
        <v>304.2</v>
      </c>
      <c r="J7060" s="11" t="n">
        <f aca="false">IFERROR(I7060/F7060,0)</f>
        <v>0.184285454655601</v>
      </c>
      <c r="K7060" s="4" t="str">
        <f aca="false">IFERROR(INDEX(Data_Orders!$F$2:$F$4727,MATCH(B7060,Data_Orders!$A$2:$A$4727,0)),"")</f>
        <v>Trade Account</v>
      </c>
      <c r="L7060" s="4" t="str">
        <f aca="false">IFERROR(INDEX(Data_Orders!$D$2:$D$4727,MATCH(B7060,Data_Orders!$A$2:$A$4727,0)),"")</f>
        <v>Rugby</v>
      </c>
    </row>
    <row r="7061" customFormat="false" ht="15" hidden="false" customHeight="false" outlineLevel="0" collapsed="false">
      <c r="A7061" s="4" t="s">
        <v>12877</v>
      </c>
      <c r="B7061" s="4" t="s">
        <v>3447</v>
      </c>
      <c r="C7061" s="4" t="s">
        <v>1052</v>
      </c>
      <c r="D7061" s="4" t="n">
        <v>3</v>
      </c>
      <c r="E7061" s="4" t="n">
        <v>205.71</v>
      </c>
      <c r="F7061" s="4" t="n">
        <v>617.13</v>
      </c>
      <c r="G7061" s="4" t="n">
        <f aca="false">INDEX(Data_Products!$D$2:$D$33,MATCH(C7061,Data_Products!$A$2:$A$33,0))</f>
        <v>152.29</v>
      </c>
      <c r="H7061" s="4" t="str">
        <f aca="false">INDEX(Data_Products!$C$2:$C$33,MATCH(C7061,Data_Products!$A$2:$A$33,0))</f>
        <v>Roofing</v>
      </c>
      <c r="I7061" s="10" t="n">
        <f aca="false">D7061*(E7061-G7061)</f>
        <v>160.26</v>
      </c>
      <c r="J7061" s="11" t="n">
        <f aca="false">IFERROR(I7061/F7061,0)</f>
        <v>0.259685965679841</v>
      </c>
      <c r="K7061" s="4" t="str">
        <f aca="false">IFERROR(INDEX(Data_Orders!$F$2:$F$4727,MATCH(B7061,Data_Orders!$A$2:$A$4727,0)),"")</f>
        <v>Trade Account</v>
      </c>
      <c r="L7061" s="4" t="str">
        <f aca="false">IFERROR(INDEX(Data_Orders!$D$2:$D$4727,MATCH(B7061,Data_Orders!$A$2:$A$4727,0)),"")</f>
        <v>Rugby</v>
      </c>
    </row>
    <row r="7062" customFormat="false" ht="15" hidden="false" customHeight="false" outlineLevel="0" collapsed="false">
      <c r="A7062" s="4" t="s">
        <v>12878</v>
      </c>
      <c r="B7062" s="4" t="s">
        <v>3448</v>
      </c>
      <c r="C7062" s="4" t="s">
        <v>1032</v>
      </c>
      <c r="D7062" s="4" t="n">
        <v>17</v>
      </c>
      <c r="E7062" s="4" t="n">
        <v>99.65</v>
      </c>
      <c r="F7062" s="4" t="n">
        <v>1694.05</v>
      </c>
      <c r="G7062" s="4" t="n">
        <f aca="false">INDEX(Data_Products!$D$2:$D$33,MATCH(C7062,Data_Products!$A$2:$A$33,0))</f>
        <v>58.26</v>
      </c>
      <c r="H7062" s="4" t="str">
        <f aca="false">INDEX(Data_Products!$C$2:$C$33,MATCH(C7062,Data_Products!$A$2:$A$33,0))</f>
        <v>Insulation</v>
      </c>
      <c r="I7062" s="10" t="n">
        <f aca="false">D7062*(E7062-G7062)</f>
        <v>703.63</v>
      </c>
      <c r="J7062" s="11" t="n">
        <f aca="false">IFERROR(I7062/F7062,0)</f>
        <v>0.415353738083292</v>
      </c>
      <c r="K7062" s="4" t="str">
        <f aca="false">IFERROR(INDEX(Data_Orders!$F$2:$F$4727,MATCH(B7062,Data_Orders!$A$2:$A$4727,0)),"")</f>
        <v>Trade Account</v>
      </c>
      <c r="L7062" s="4" t="str">
        <f aca="false">IFERROR(INDEX(Data_Orders!$D$2:$D$4727,MATCH(B7062,Data_Orders!$A$2:$A$4727,0)),"")</f>
        <v>Rugby</v>
      </c>
    </row>
    <row r="7063" customFormat="false" ht="15" hidden="false" customHeight="false" outlineLevel="0" collapsed="false">
      <c r="A7063" s="4" t="s">
        <v>12879</v>
      </c>
      <c r="B7063" s="4" t="s">
        <v>3448</v>
      </c>
      <c r="C7063" s="4" t="s">
        <v>1030</v>
      </c>
      <c r="D7063" s="4" t="n">
        <v>19</v>
      </c>
      <c r="E7063" s="4" t="n">
        <v>25.23</v>
      </c>
      <c r="F7063" s="4" t="n">
        <v>479.37</v>
      </c>
      <c r="G7063" s="4" t="n">
        <f aca="false">INDEX(Data_Products!$D$2:$D$33,MATCH(C7063,Data_Products!$A$2:$A$33,0))</f>
        <v>17.67</v>
      </c>
      <c r="H7063" s="4" t="str">
        <f aca="false">INDEX(Data_Products!$C$2:$C$33,MATCH(C7063,Data_Products!$A$2:$A$33,0))</f>
        <v>Cement &amp; Aggregates</v>
      </c>
      <c r="I7063" s="10" t="n">
        <f aca="false">D7063*(E7063-G7063)</f>
        <v>143.64</v>
      </c>
      <c r="J7063" s="11" t="n">
        <f aca="false">IFERROR(I7063/F7063,0)</f>
        <v>0.299643281807372</v>
      </c>
      <c r="K7063" s="4" t="str">
        <f aca="false">IFERROR(INDEX(Data_Orders!$F$2:$F$4727,MATCH(B7063,Data_Orders!$A$2:$A$4727,0)),"")</f>
        <v>Trade Account</v>
      </c>
      <c r="L7063" s="4" t="str">
        <f aca="false">IFERROR(INDEX(Data_Orders!$D$2:$D$4727,MATCH(B7063,Data_Orders!$A$2:$A$4727,0)),"")</f>
        <v>Rugby</v>
      </c>
    </row>
    <row r="7064" customFormat="false" ht="15" hidden="false" customHeight="false" outlineLevel="0" collapsed="false">
      <c r="A7064" s="4" t="s">
        <v>12880</v>
      </c>
      <c r="B7064" s="4" t="s">
        <v>3448</v>
      </c>
      <c r="C7064" s="4" t="s">
        <v>1024</v>
      </c>
      <c r="D7064" s="4" t="n">
        <v>11</v>
      </c>
      <c r="E7064" s="4" t="n">
        <v>137.14</v>
      </c>
      <c r="F7064" s="4" t="n">
        <v>1508.54</v>
      </c>
      <c r="G7064" s="4" t="n">
        <f aca="false">INDEX(Data_Products!$D$2:$D$33,MATCH(C7064,Data_Products!$A$2:$A$33,0))</f>
        <v>99.99</v>
      </c>
      <c r="H7064" s="4" t="str">
        <f aca="false">INDEX(Data_Products!$C$2:$C$33,MATCH(C7064,Data_Products!$A$2:$A$33,0))</f>
        <v>Cement &amp; Aggregates</v>
      </c>
      <c r="I7064" s="10" t="n">
        <f aca="false">D7064*(E7064-G7064)</f>
        <v>408.65</v>
      </c>
      <c r="J7064" s="11" t="n">
        <f aca="false">IFERROR(I7064/F7064,0)</f>
        <v>0.270891060230421</v>
      </c>
      <c r="K7064" s="4" t="str">
        <f aca="false">IFERROR(INDEX(Data_Orders!$F$2:$F$4727,MATCH(B7064,Data_Orders!$A$2:$A$4727,0)),"")</f>
        <v>Trade Account</v>
      </c>
      <c r="L7064" s="4" t="str">
        <f aca="false">IFERROR(INDEX(Data_Orders!$D$2:$D$4727,MATCH(B7064,Data_Orders!$A$2:$A$4727,0)),"")</f>
        <v>Rugby</v>
      </c>
    </row>
    <row r="7065" customFormat="false" ht="15" hidden="false" customHeight="false" outlineLevel="0" collapsed="false">
      <c r="A7065" s="4" t="s">
        <v>12881</v>
      </c>
      <c r="B7065" s="4" t="s">
        <v>3448</v>
      </c>
      <c r="C7065" s="4" t="s">
        <v>1010</v>
      </c>
      <c r="D7065" s="4" t="n">
        <v>6</v>
      </c>
      <c r="E7065" s="4" t="n">
        <v>135.95</v>
      </c>
      <c r="F7065" s="4" t="n">
        <v>815.7</v>
      </c>
      <c r="G7065" s="4" t="n">
        <f aca="false">INDEX(Data_Products!$D$2:$D$33,MATCH(C7065,Data_Products!$A$2:$A$33,0))</f>
        <v>111.1</v>
      </c>
      <c r="H7065" s="4" t="str">
        <f aca="false">INDEX(Data_Products!$C$2:$C$33,MATCH(C7065,Data_Products!$A$2:$A$33,0))</f>
        <v>Timber</v>
      </c>
      <c r="I7065" s="10" t="n">
        <f aca="false">D7065*(E7065-G7065)</f>
        <v>149.1</v>
      </c>
      <c r="J7065" s="11" t="n">
        <f aca="false">IFERROR(I7065/F7065,0)</f>
        <v>0.18278778962854</v>
      </c>
      <c r="K7065" s="4" t="str">
        <f aca="false">IFERROR(INDEX(Data_Orders!$F$2:$F$4727,MATCH(B7065,Data_Orders!$A$2:$A$4727,0)),"")</f>
        <v>Trade Account</v>
      </c>
      <c r="L7065" s="4" t="str">
        <f aca="false">IFERROR(INDEX(Data_Orders!$D$2:$D$4727,MATCH(B7065,Data_Orders!$A$2:$A$4727,0)),"")</f>
        <v>Rugby</v>
      </c>
    </row>
    <row r="7066" customFormat="false" ht="15" hidden="false" customHeight="false" outlineLevel="0" collapsed="false">
      <c r="A7066" s="4" t="s">
        <v>12882</v>
      </c>
      <c r="B7066" s="4" t="s">
        <v>3449</v>
      </c>
      <c r="C7066" s="4" t="s">
        <v>1019</v>
      </c>
      <c r="D7066" s="4" t="n">
        <v>2</v>
      </c>
      <c r="E7066" s="4" t="n">
        <v>79.76</v>
      </c>
      <c r="F7066" s="4" t="n">
        <v>159.52</v>
      </c>
      <c r="G7066" s="4" t="n">
        <f aca="false">INDEX(Data_Products!$D$2:$D$33,MATCH(C7066,Data_Products!$A$2:$A$33,0))</f>
        <v>59.07</v>
      </c>
      <c r="H7066" s="4" t="str">
        <f aca="false">INDEX(Data_Products!$C$2:$C$33,MATCH(C7066,Data_Products!$A$2:$A$33,0))</f>
        <v>Timber</v>
      </c>
      <c r="I7066" s="10" t="n">
        <f aca="false">D7066*(E7066-G7066)</f>
        <v>41.38</v>
      </c>
      <c r="J7066" s="11" t="n">
        <f aca="false">IFERROR(I7066/F7066,0)</f>
        <v>0.259403209628887</v>
      </c>
      <c r="K7066" s="4" t="str">
        <f aca="false">IFERROR(INDEX(Data_Orders!$F$2:$F$4727,MATCH(B7066,Data_Orders!$A$2:$A$4727,0)),"")</f>
        <v>Trade Account</v>
      </c>
      <c r="L7066" s="4" t="str">
        <f aca="false">IFERROR(INDEX(Data_Orders!$D$2:$D$4727,MATCH(B7066,Data_Orders!$A$2:$A$4727,0)),"")</f>
        <v>Rugby</v>
      </c>
    </row>
    <row r="7067" customFormat="false" ht="15" hidden="false" customHeight="false" outlineLevel="0" collapsed="false">
      <c r="A7067" s="4" t="s">
        <v>12883</v>
      </c>
      <c r="B7067" s="4" t="s">
        <v>3450</v>
      </c>
      <c r="C7067" s="4" t="s">
        <v>1028</v>
      </c>
      <c r="D7067" s="4" t="n">
        <v>15</v>
      </c>
      <c r="E7067" s="4" t="n">
        <v>118.79</v>
      </c>
      <c r="F7067" s="4" t="n">
        <v>1781.85</v>
      </c>
      <c r="G7067" s="4" t="n">
        <f aca="false">INDEX(Data_Products!$D$2:$D$33,MATCH(C7067,Data_Products!$A$2:$A$33,0))</f>
        <v>81.07</v>
      </c>
      <c r="H7067" s="4" t="str">
        <f aca="false">INDEX(Data_Products!$C$2:$C$33,MATCH(C7067,Data_Products!$A$2:$A$33,0))</f>
        <v>Cement &amp; Aggregates</v>
      </c>
      <c r="I7067" s="10" t="n">
        <f aca="false">D7067*(E7067-G7067)</f>
        <v>565.8</v>
      </c>
      <c r="J7067" s="11" t="n">
        <f aca="false">IFERROR(I7067/F7067,0)</f>
        <v>0.317535146056065</v>
      </c>
      <c r="K7067" s="4" t="str">
        <f aca="false">IFERROR(INDEX(Data_Orders!$F$2:$F$4727,MATCH(B7067,Data_Orders!$A$2:$A$4727,0)),"")</f>
        <v>Trade Account</v>
      </c>
      <c r="L7067" s="4" t="str">
        <f aca="false">IFERROR(INDEX(Data_Orders!$D$2:$D$4727,MATCH(B7067,Data_Orders!$A$2:$A$4727,0)),"")</f>
        <v>Northampton</v>
      </c>
    </row>
    <row r="7068" customFormat="false" ht="15" hidden="false" customHeight="false" outlineLevel="0" collapsed="false">
      <c r="A7068" s="4" t="s">
        <v>12884</v>
      </c>
      <c r="B7068" s="4" t="s">
        <v>3450</v>
      </c>
      <c r="C7068" s="4" t="s">
        <v>1030</v>
      </c>
      <c r="D7068" s="4" t="n">
        <v>10</v>
      </c>
      <c r="E7068" s="4" t="n">
        <v>25.23</v>
      </c>
      <c r="F7068" s="4" t="n">
        <v>252.3</v>
      </c>
      <c r="G7068" s="4" t="n">
        <f aca="false">INDEX(Data_Products!$D$2:$D$33,MATCH(C7068,Data_Products!$A$2:$A$33,0))</f>
        <v>17.67</v>
      </c>
      <c r="H7068" s="4" t="str">
        <f aca="false">INDEX(Data_Products!$C$2:$C$33,MATCH(C7068,Data_Products!$A$2:$A$33,0))</f>
        <v>Cement &amp; Aggregates</v>
      </c>
      <c r="I7068" s="10" t="n">
        <f aca="false">D7068*(E7068-G7068)</f>
        <v>75.6</v>
      </c>
      <c r="J7068" s="11" t="n">
        <f aca="false">IFERROR(I7068/F7068,0)</f>
        <v>0.299643281807372</v>
      </c>
      <c r="K7068" s="4" t="str">
        <f aca="false">IFERROR(INDEX(Data_Orders!$F$2:$F$4727,MATCH(B7068,Data_Orders!$A$2:$A$4727,0)),"")</f>
        <v>Trade Account</v>
      </c>
      <c r="L7068" s="4" t="str">
        <f aca="false">IFERROR(INDEX(Data_Orders!$D$2:$D$4727,MATCH(B7068,Data_Orders!$A$2:$A$4727,0)),"")</f>
        <v>Northampton</v>
      </c>
    </row>
    <row r="7069" customFormat="false" ht="15" hidden="false" customHeight="false" outlineLevel="0" collapsed="false">
      <c r="A7069" s="4" t="s">
        <v>12885</v>
      </c>
      <c r="B7069" s="4" t="s">
        <v>3450</v>
      </c>
      <c r="C7069" s="4" t="s">
        <v>1050</v>
      </c>
      <c r="D7069" s="4" t="n">
        <v>16</v>
      </c>
      <c r="E7069" s="4" t="n">
        <v>238.63</v>
      </c>
      <c r="F7069" s="4" t="n">
        <v>3818.08</v>
      </c>
      <c r="G7069" s="4" t="n">
        <f aca="false">INDEX(Data_Products!$D$2:$D$33,MATCH(C7069,Data_Products!$A$2:$A$33,0))</f>
        <v>148.91</v>
      </c>
      <c r="H7069" s="4" t="str">
        <f aca="false">INDEX(Data_Products!$C$2:$C$33,MATCH(C7069,Data_Products!$A$2:$A$33,0))</f>
        <v>Tools &amp; Fixings</v>
      </c>
      <c r="I7069" s="10" t="n">
        <f aca="false">D7069*(E7069-G7069)</f>
        <v>1435.52</v>
      </c>
      <c r="J7069" s="11" t="n">
        <f aca="false">IFERROR(I7069/F7069,0)</f>
        <v>0.375979549930855</v>
      </c>
      <c r="K7069" s="4" t="str">
        <f aca="false">IFERROR(INDEX(Data_Orders!$F$2:$F$4727,MATCH(B7069,Data_Orders!$A$2:$A$4727,0)),"")</f>
        <v>Trade Account</v>
      </c>
      <c r="L7069" s="4" t="str">
        <f aca="false">IFERROR(INDEX(Data_Orders!$D$2:$D$4727,MATCH(B7069,Data_Orders!$A$2:$A$4727,0)),"")</f>
        <v>Northampton</v>
      </c>
    </row>
    <row r="7070" customFormat="false" ht="15" hidden="false" customHeight="false" outlineLevel="0" collapsed="false">
      <c r="A7070" s="4" t="s">
        <v>12886</v>
      </c>
      <c r="B7070" s="4" t="s">
        <v>3450</v>
      </c>
      <c r="C7070" s="4" t="s">
        <v>1055</v>
      </c>
      <c r="D7070" s="4" t="n">
        <v>1</v>
      </c>
      <c r="E7070" s="4" t="n">
        <v>205.03</v>
      </c>
      <c r="F7070" s="4" t="n">
        <v>205.03</v>
      </c>
      <c r="G7070" s="4" t="n">
        <f aca="false">INDEX(Data_Products!$D$2:$D$33,MATCH(C7070,Data_Products!$A$2:$A$33,0))</f>
        <v>138.6</v>
      </c>
      <c r="H7070" s="4" t="str">
        <f aca="false">INDEX(Data_Products!$C$2:$C$33,MATCH(C7070,Data_Products!$A$2:$A$33,0))</f>
        <v>Roofing</v>
      </c>
      <c r="I7070" s="10" t="n">
        <f aca="false">D7070*(E7070-G7070)</f>
        <v>66.43</v>
      </c>
      <c r="J7070" s="11" t="n">
        <f aca="false">IFERROR(I7070/F7070,0)</f>
        <v>0.324001365653807</v>
      </c>
      <c r="K7070" s="4" t="str">
        <f aca="false">IFERROR(INDEX(Data_Orders!$F$2:$F$4727,MATCH(B7070,Data_Orders!$A$2:$A$4727,0)),"")</f>
        <v>Trade Account</v>
      </c>
      <c r="L7070" s="4" t="str">
        <f aca="false">IFERROR(INDEX(Data_Orders!$D$2:$D$4727,MATCH(B7070,Data_Orders!$A$2:$A$4727,0)),"")</f>
        <v>Northampton</v>
      </c>
    </row>
    <row r="7071" customFormat="false" ht="15" hidden="false" customHeight="false" outlineLevel="0" collapsed="false">
      <c r="A7071" s="4" t="s">
        <v>12887</v>
      </c>
      <c r="B7071" s="4" t="s">
        <v>3451</v>
      </c>
      <c r="C7071" s="4" t="s">
        <v>1010</v>
      </c>
      <c r="D7071" s="4" t="n">
        <v>5</v>
      </c>
      <c r="E7071" s="4" t="n">
        <v>135.95</v>
      </c>
      <c r="F7071" s="4" t="n">
        <v>679.75</v>
      </c>
      <c r="G7071" s="4" t="n">
        <f aca="false">INDEX(Data_Products!$D$2:$D$33,MATCH(C7071,Data_Products!$A$2:$A$33,0))</f>
        <v>111.1</v>
      </c>
      <c r="H7071" s="4" t="str">
        <f aca="false">INDEX(Data_Products!$C$2:$C$33,MATCH(C7071,Data_Products!$A$2:$A$33,0))</f>
        <v>Timber</v>
      </c>
      <c r="I7071" s="10" t="n">
        <f aca="false">D7071*(E7071-G7071)</f>
        <v>124.25</v>
      </c>
      <c r="J7071" s="11" t="n">
        <f aca="false">IFERROR(I7071/F7071,0)</f>
        <v>0.18278778962854</v>
      </c>
      <c r="K7071" s="4" t="str">
        <f aca="false">IFERROR(INDEX(Data_Orders!$F$2:$F$4727,MATCH(B7071,Data_Orders!$A$2:$A$4727,0)),"")</f>
        <v>Trade Account</v>
      </c>
      <c r="L7071" s="4" t="str">
        <f aca="false">IFERROR(INDEX(Data_Orders!$D$2:$D$4727,MATCH(B7071,Data_Orders!$A$2:$A$4727,0)),"")</f>
        <v>Northampton</v>
      </c>
    </row>
    <row r="7072" customFormat="false" ht="15" hidden="false" customHeight="false" outlineLevel="0" collapsed="false">
      <c r="A7072" s="4" t="s">
        <v>12888</v>
      </c>
      <c r="B7072" s="4" t="s">
        <v>3452</v>
      </c>
      <c r="C7072" s="4" t="s">
        <v>1041</v>
      </c>
      <c r="D7072" s="4" t="n">
        <v>14</v>
      </c>
      <c r="E7072" s="4" t="n">
        <v>242.75</v>
      </c>
      <c r="F7072" s="4" t="n">
        <v>3398.5</v>
      </c>
      <c r="G7072" s="4" t="n">
        <f aca="false">INDEX(Data_Products!$D$2:$D$33,MATCH(C7072,Data_Products!$A$2:$A$33,0))</f>
        <v>142.94</v>
      </c>
      <c r="H7072" s="4" t="str">
        <f aca="false">INDEX(Data_Products!$C$2:$C$33,MATCH(C7072,Data_Products!$A$2:$A$33,0))</f>
        <v>Tools &amp; Fixings</v>
      </c>
      <c r="I7072" s="10" t="n">
        <f aca="false">D7072*(E7072-G7072)</f>
        <v>1397.34</v>
      </c>
      <c r="J7072" s="11" t="n">
        <f aca="false">IFERROR(I7072/F7072,0)</f>
        <v>0.411163748712667</v>
      </c>
      <c r="K7072" s="4" t="str">
        <f aca="false">IFERROR(INDEX(Data_Orders!$F$2:$F$4727,MATCH(B7072,Data_Orders!$A$2:$A$4727,0)),"")</f>
        <v>Trade Account</v>
      </c>
      <c r="L7072" s="4" t="str">
        <f aca="false">IFERROR(INDEX(Data_Orders!$D$2:$D$4727,MATCH(B7072,Data_Orders!$A$2:$A$4727,0)),"")</f>
        <v>Northampton</v>
      </c>
    </row>
    <row r="7073" customFormat="false" ht="15" hidden="false" customHeight="false" outlineLevel="0" collapsed="false">
      <c r="A7073" s="4" t="s">
        <v>12889</v>
      </c>
      <c r="B7073" s="4" t="s">
        <v>3452</v>
      </c>
      <c r="C7073" s="4" t="s">
        <v>1037</v>
      </c>
      <c r="D7073" s="4" t="n">
        <v>16</v>
      </c>
      <c r="E7073" s="4" t="n">
        <v>90.97</v>
      </c>
      <c r="F7073" s="4" t="n">
        <v>1455.52</v>
      </c>
      <c r="G7073" s="4" t="n">
        <f aca="false">INDEX(Data_Products!$D$2:$D$33,MATCH(C7073,Data_Products!$A$2:$A$33,0))</f>
        <v>73.81</v>
      </c>
      <c r="H7073" s="4" t="str">
        <f aca="false">INDEX(Data_Products!$C$2:$C$33,MATCH(C7073,Data_Products!$A$2:$A$33,0))</f>
        <v>Insulation</v>
      </c>
      <c r="I7073" s="10" t="n">
        <f aca="false">D7073*(E7073-G7073)</f>
        <v>274.56</v>
      </c>
      <c r="J7073" s="11" t="n">
        <f aca="false">IFERROR(I7073/F7073,0)</f>
        <v>0.18863361547763</v>
      </c>
      <c r="K7073" s="4" t="str">
        <f aca="false">IFERROR(INDEX(Data_Orders!$F$2:$F$4727,MATCH(B7073,Data_Orders!$A$2:$A$4727,0)),"")</f>
        <v>Trade Account</v>
      </c>
      <c r="L7073" s="4" t="str">
        <f aca="false">IFERROR(INDEX(Data_Orders!$D$2:$D$4727,MATCH(B7073,Data_Orders!$A$2:$A$4727,0)),"")</f>
        <v>Northampton</v>
      </c>
    </row>
    <row r="7074" customFormat="false" ht="15" hidden="false" customHeight="false" outlineLevel="0" collapsed="false">
      <c r="A7074" s="4" t="s">
        <v>12890</v>
      </c>
      <c r="B7074" s="4" t="s">
        <v>3452</v>
      </c>
      <c r="C7074" s="4" t="s">
        <v>1030</v>
      </c>
      <c r="D7074" s="4" t="n">
        <v>13</v>
      </c>
      <c r="E7074" s="4" t="n">
        <v>25.23</v>
      </c>
      <c r="F7074" s="4" t="n">
        <v>327.99</v>
      </c>
      <c r="G7074" s="4" t="n">
        <f aca="false">INDEX(Data_Products!$D$2:$D$33,MATCH(C7074,Data_Products!$A$2:$A$33,0))</f>
        <v>17.67</v>
      </c>
      <c r="H7074" s="4" t="str">
        <f aca="false">INDEX(Data_Products!$C$2:$C$33,MATCH(C7074,Data_Products!$A$2:$A$33,0))</f>
        <v>Cement &amp; Aggregates</v>
      </c>
      <c r="I7074" s="10" t="n">
        <f aca="false">D7074*(E7074-G7074)</f>
        <v>98.28</v>
      </c>
      <c r="J7074" s="11" t="n">
        <f aca="false">IFERROR(I7074/F7074,0)</f>
        <v>0.299643281807372</v>
      </c>
      <c r="K7074" s="4" t="str">
        <f aca="false">IFERROR(INDEX(Data_Orders!$F$2:$F$4727,MATCH(B7074,Data_Orders!$A$2:$A$4727,0)),"")</f>
        <v>Trade Account</v>
      </c>
      <c r="L7074" s="4" t="str">
        <f aca="false">IFERROR(INDEX(Data_Orders!$D$2:$D$4727,MATCH(B7074,Data_Orders!$A$2:$A$4727,0)),"")</f>
        <v>Northampton</v>
      </c>
    </row>
    <row r="7075" customFormat="false" ht="15" hidden="false" customHeight="false" outlineLevel="0" collapsed="false">
      <c r="A7075" s="4" t="s">
        <v>12891</v>
      </c>
      <c r="B7075" s="4" t="s">
        <v>3452</v>
      </c>
      <c r="C7075" s="4" t="s">
        <v>1048</v>
      </c>
      <c r="D7075" s="4" t="n">
        <v>10</v>
      </c>
      <c r="E7075" s="4" t="n">
        <v>112.72</v>
      </c>
      <c r="F7075" s="4" t="n">
        <v>1127.2</v>
      </c>
      <c r="G7075" s="4" t="n">
        <f aca="false">INDEX(Data_Products!$D$2:$D$33,MATCH(C7075,Data_Products!$A$2:$A$33,0))</f>
        <v>83.21</v>
      </c>
      <c r="H7075" s="4" t="str">
        <f aca="false">INDEX(Data_Products!$C$2:$C$33,MATCH(C7075,Data_Products!$A$2:$A$33,0))</f>
        <v>Tools &amp; Fixings</v>
      </c>
      <c r="I7075" s="10" t="n">
        <f aca="false">D7075*(E7075-G7075)</f>
        <v>295.1</v>
      </c>
      <c r="J7075" s="11" t="n">
        <f aca="false">IFERROR(I7075/F7075,0)</f>
        <v>0.26179914833215</v>
      </c>
      <c r="K7075" s="4" t="str">
        <f aca="false">IFERROR(INDEX(Data_Orders!$F$2:$F$4727,MATCH(B7075,Data_Orders!$A$2:$A$4727,0)),"")</f>
        <v>Trade Account</v>
      </c>
      <c r="L7075" s="4" t="str">
        <f aca="false">IFERROR(INDEX(Data_Orders!$D$2:$D$4727,MATCH(B7075,Data_Orders!$A$2:$A$4727,0)),"")</f>
        <v>Northampton</v>
      </c>
    </row>
    <row r="7076" customFormat="false" ht="15" hidden="false" customHeight="false" outlineLevel="0" collapsed="false">
      <c r="A7076" s="4" t="s">
        <v>12892</v>
      </c>
      <c r="B7076" s="4" t="s">
        <v>3452</v>
      </c>
      <c r="C7076" s="4" t="s">
        <v>1057</v>
      </c>
      <c r="D7076" s="4" t="n">
        <v>19</v>
      </c>
      <c r="E7076" s="4" t="n">
        <v>176.81</v>
      </c>
      <c r="F7076" s="4" t="n">
        <v>3359.39</v>
      </c>
      <c r="G7076" s="4" t="n">
        <f aca="false">INDEX(Data_Products!$D$2:$D$33,MATCH(C7076,Data_Products!$A$2:$A$33,0))</f>
        <v>129.57</v>
      </c>
      <c r="H7076" s="4" t="str">
        <f aca="false">INDEX(Data_Products!$C$2:$C$33,MATCH(C7076,Data_Products!$A$2:$A$33,0))</f>
        <v>Roofing</v>
      </c>
      <c r="I7076" s="10" t="n">
        <f aca="false">D7076*(E7076-G7076)</f>
        <v>897.56</v>
      </c>
      <c r="J7076" s="11" t="n">
        <f aca="false">IFERROR(I7076/F7076,0)</f>
        <v>0.267179458175443</v>
      </c>
      <c r="K7076" s="4" t="str">
        <f aca="false">IFERROR(INDEX(Data_Orders!$F$2:$F$4727,MATCH(B7076,Data_Orders!$A$2:$A$4727,0)),"")</f>
        <v>Trade Account</v>
      </c>
      <c r="L7076" s="4" t="str">
        <f aca="false">IFERROR(INDEX(Data_Orders!$D$2:$D$4727,MATCH(B7076,Data_Orders!$A$2:$A$4727,0)),"")</f>
        <v>Northampton</v>
      </c>
    </row>
    <row r="7077" customFormat="false" ht="15" hidden="false" customHeight="false" outlineLevel="0" collapsed="false">
      <c r="A7077" s="4" t="s">
        <v>12893</v>
      </c>
      <c r="B7077" s="4" t="s">
        <v>3453</v>
      </c>
      <c r="C7077" s="4" t="s">
        <v>1041</v>
      </c>
      <c r="D7077" s="4" t="n">
        <v>3</v>
      </c>
      <c r="E7077" s="4" t="n">
        <v>242.75</v>
      </c>
      <c r="F7077" s="4" t="n">
        <v>728.25</v>
      </c>
      <c r="G7077" s="4" t="n">
        <f aca="false">INDEX(Data_Products!$D$2:$D$33,MATCH(C7077,Data_Products!$A$2:$A$33,0))</f>
        <v>142.94</v>
      </c>
      <c r="H7077" s="4" t="str">
        <f aca="false">INDEX(Data_Products!$C$2:$C$33,MATCH(C7077,Data_Products!$A$2:$A$33,0))</f>
        <v>Tools &amp; Fixings</v>
      </c>
      <c r="I7077" s="10" t="n">
        <f aca="false">D7077*(E7077-G7077)</f>
        <v>299.43</v>
      </c>
      <c r="J7077" s="11" t="n">
        <f aca="false">IFERROR(I7077/F7077,0)</f>
        <v>0.411163748712667</v>
      </c>
      <c r="K7077" s="4" t="str">
        <f aca="false">IFERROR(INDEX(Data_Orders!$F$2:$F$4727,MATCH(B7077,Data_Orders!$A$2:$A$4727,0)),"")</f>
        <v>Trade Account</v>
      </c>
      <c r="L7077" s="4" t="str">
        <f aca="false">IFERROR(INDEX(Data_Orders!$D$2:$D$4727,MATCH(B7077,Data_Orders!$A$2:$A$4727,0)),"")</f>
        <v>Northampton</v>
      </c>
    </row>
    <row r="7078" customFormat="false" ht="15" hidden="false" customHeight="false" outlineLevel="0" collapsed="false">
      <c r="A7078" s="4" t="s">
        <v>12894</v>
      </c>
      <c r="B7078" s="4" t="s">
        <v>3453</v>
      </c>
      <c r="C7078" s="4" t="s">
        <v>1075</v>
      </c>
      <c r="D7078" s="4" t="n">
        <v>14</v>
      </c>
      <c r="E7078" s="4" t="n">
        <v>98.61</v>
      </c>
      <c r="F7078" s="4" t="n">
        <v>1380.54</v>
      </c>
      <c r="G7078" s="4" t="n">
        <f aca="false">INDEX(Data_Products!$D$2:$D$33,MATCH(C7078,Data_Products!$A$2:$A$33,0))</f>
        <v>74.84</v>
      </c>
      <c r="H7078" s="4" t="str">
        <f aca="false">INDEX(Data_Products!$C$2:$C$33,MATCH(C7078,Data_Products!$A$2:$A$33,0))</f>
        <v>Landscaping</v>
      </c>
      <c r="I7078" s="10" t="n">
        <f aca="false">D7078*(E7078-G7078)</f>
        <v>332.78</v>
      </c>
      <c r="J7078" s="11" t="n">
        <f aca="false">IFERROR(I7078/F7078,0)</f>
        <v>0.24105060338708</v>
      </c>
      <c r="K7078" s="4" t="str">
        <f aca="false">IFERROR(INDEX(Data_Orders!$F$2:$F$4727,MATCH(B7078,Data_Orders!$A$2:$A$4727,0)),"")</f>
        <v>Trade Account</v>
      </c>
      <c r="L7078" s="4" t="str">
        <f aca="false">IFERROR(INDEX(Data_Orders!$D$2:$D$4727,MATCH(B7078,Data_Orders!$A$2:$A$4727,0)),"")</f>
        <v>Northampton</v>
      </c>
    </row>
    <row r="7079" customFormat="false" ht="15" hidden="false" customHeight="false" outlineLevel="0" collapsed="false">
      <c r="A7079" s="4" t="s">
        <v>12895</v>
      </c>
      <c r="B7079" s="4" t="s">
        <v>3453</v>
      </c>
      <c r="C7079" s="4" t="s">
        <v>1030</v>
      </c>
      <c r="D7079" s="4" t="n">
        <v>7</v>
      </c>
      <c r="E7079" s="4" t="n">
        <v>25.23</v>
      </c>
      <c r="F7079" s="4" t="n">
        <v>176.61</v>
      </c>
      <c r="G7079" s="4" t="n">
        <f aca="false">INDEX(Data_Products!$D$2:$D$33,MATCH(C7079,Data_Products!$A$2:$A$33,0))</f>
        <v>17.67</v>
      </c>
      <c r="H7079" s="4" t="str">
        <f aca="false">INDEX(Data_Products!$C$2:$C$33,MATCH(C7079,Data_Products!$A$2:$A$33,0))</f>
        <v>Cement &amp; Aggregates</v>
      </c>
      <c r="I7079" s="10" t="n">
        <f aca="false">D7079*(E7079-G7079)</f>
        <v>52.92</v>
      </c>
      <c r="J7079" s="11" t="n">
        <f aca="false">IFERROR(I7079/F7079,0)</f>
        <v>0.299643281807372</v>
      </c>
      <c r="K7079" s="4" t="str">
        <f aca="false">IFERROR(INDEX(Data_Orders!$F$2:$F$4727,MATCH(B7079,Data_Orders!$A$2:$A$4727,0)),"")</f>
        <v>Trade Account</v>
      </c>
      <c r="L7079" s="4" t="str">
        <f aca="false">IFERROR(INDEX(Data_Orders!$D$2:$D$4727,MATCH(B7079,Data_Orders!$A$2:$A$4727,0)),"")</f>
        <v>Northampton</v>
      </c>
    </row>
    <row r="7080" customFormat="false" ht="15" hidden="false" customHeight="false" outlineLevel="0" collapsed="false">
      <c r="A7080" s="4" t="s">
        <v>12896</v>
      </c>
      <c r="B7080" s="4" t="s">
        <v>3453</v>
      </c>
      <c r="C7080" s="4" t="s">
        <v>1073</v>
      </c>
      <c r="D7080" s="4" t="n">
        <v>13</v>
      </c>
      <c r="E7080" s="4" t="n">
        <v>231.05</v>
      </c>
      <c r="F7080" s="4" t="n">
        <v>3003.65</v>
      </c>
      <c r="G7080" s="4" t="n">
        <f aca="false">INDEX(Data_Products!$D$2:$D$33,MATCH(C7080,Data_Products!$A$2:$A$33,0))</f>
        <v>148.29</v>
      </c>
      <c r="H7080" s="4" t="str">
        <f aca="false">INDEX(Data_Products!$C$2:$C$33,MATCH(C7080,Data_Products!$A$2:$A$33,0))</f>
        <v>Landscaping</v>
      </c>
      <c r="I7080" s="10" t="n">
        <f aca="false">D7080*(E7080-G7080)</f>
        <v>1075.88</v>
      </c>
      <c r="J7080" s="11" t="n">
        <f aca="false">IFERROR(I7080/F7080,0)</f>
        <v>0.358190867777537</v>
      </c>
      <c r="K7080" s="4" t="str">
        <f aca="false">IFERROR(INDEX(Data_Orders!$F$2:$F$4727,MATCH(B7080,Data_Orders!$A$2:$A$4727,0)),"")</f>
        <v>Trade Account</v>
      </c>
      <c r="L7080" s="4" t="str">
        <f aca="false">IFERROR(INDEX(Data_Orders!$D$2:$D$4727,MATCH(B7080,Data_Orders!$A$2:$A$4727,0)),"")</f>
        <v>Northampton</v>
      </c>
    </row>
    <row r="7081" customFormat="false" ht="15" hidden="false" customHeight="false" outlineLevel="0" collapsed="false">
      <c r="A7081" s="4" t="s">
        <v>12897</v>
      </c>
      <c r="B7081" s="4" t="s">
        <v>3453</v>
      </c>
      <c r="C7081" s="4" t="s">
        <v>1077</v>
      </c>
      <c r="D7081" s="4" t="n">
        <v>12</v>
      </c>
      <c r="E7081" s="4" t="n">
        <v>46.61</v>
      </c>
      <c r="F7081" s="4" t="n">
        <v>559.32</v>
      </c>
      <c r="G7081" s="4" t="n">
        <f aca="false">INDEX(Data_Products!$D$2:$D$33,MATCH(C7081,Data_Products!$A$2:$A$33,0))</f>
        <v>36.87</v>
      </c>
      <c r="H7081" s="4" t="str">
        <f aca="false">INDEX(Data_Products!$C$2:$C$33,MATCH(C7081,Data_Products!$A$2:$A$33,0))</f>
        <v>Landscaping</v>
      </c>
      <c r="I7081" s="10" t="n">
        <f aca="false">D7081*(E7081-G7081)</f>
        <v>116.88</v>
      </c>
      <c r="J7081" s="11" t="n">
        <f aca="false">IFERROR(I7081/F7081,0)</f>
        <v>0.208968032611028</v>
      </c>
      <c r="K7081" s="4" t="str">
        <f aca="false">IFERROR(INDEX(Data_Orders!$F$2:$F$4727,MATCH(B7081,Data_Orders!$A$2:$A$4727,0)),"")</f>
        <v>Trade Account</v>
      </c>
      <c r="L7081" s="4" t="str">
        <f aca="false">IFERROR(INDEX(Data_Orders!$D$2:$D$4727,MATCH(B7081,Data_Orders!$A$2:$A$4727,0)),"")</f>
        <v>Northampton</v>
      </c>
    </row>
    <row r="7082" customFormat="false" ht="15" hidden="false" customHeight="false" outlineLevel="0" collapsed="false">
      <c r="A7082" s="4" t="s">
        <v>12898</v>
      </c>
      <c r="B7082" s="4" t="s">
        <v>3454</v>
      </c>
      <c r="C7082" s="4" t="s">
        <v>1028</v>
      </c>
      <c r="D7082" s="4" t="n">
        <v>11</v>
      </c>
      <c r="E7082" s="4" t="n">
        <v>118.79</v>
      </c>
      <c r="F7082" s="4" t="n">
        <v>1306.69</v>
      </c>
      <c r="G7082" s="4" t="n">
        <f aca="false">INDEX(Data_Products!$D$2:$D$33,MATCH(C7082,Data_Products!$A$2:$A$33,0))</f>
        <v>81.07</v>
      </c>
      <c r="H7082" s="4" t="str">
        <f aca="false">INDEX(Data_Products!$C$2:$C$33,MATCH(C7082,Data_Products!$A$2:$A$33,0))</f>
        <v>Cement &amp; Aggregates</v>
      </c>
      <c r="I7082" s="10" t="n">
        <f aca="false">D7082*(E7082-G7082)</f>
        <v>414.92</v>
      </c>
      <c r="J7082" s="11" t="n">
        <f aca="false">IFERROR(I7082/F7082,0)</f>
        <v>0.317535146056065</v>
      </c>
      <c r="K7082" s="4" t="str">
        <f aca="false">IFERROR(INDEX(Data_Orders!$F$2:$F$4727,MATCH(B7082,Data_Orders!$A$2:$A$4727,0)),"")</f>
        <v>Trade Account</v>
      </c>
      <c r="L7082" s="4" t="str">
        <f aca="false">IFERROR(INDEX(Data_Orders!$D$2:$D$4727,MATCH(B7082,Data_Orders!$A$2:$A$4727,0)),"")</f>
        <v>Northampton</v>
      </c>
    </row>
    <row r="7083" customFormat="false" ht="15" hidden="false" customHeight="false" outlineLevel="0" collapsed="false">
      <c r="A7083" s="4" t="s">
        <v>12899</v>
      </c>
      <c r="B7083" s="4" t="s">
        <v>3455</v>
      </c>
      <c r="C7083" s="4" t="s">
        <v>1039</v>
      </c>
      <c r="D7083" s="4" t="n">
        <v>8</v>
      </c>
      <c r="E7083" s="4" t="n">
        <v>160.41</v>
      </c>
      <c r="F7083" s="4" t="n">
        <v>1283.28</v>
      </c>
      <c r="G7083" s="4" t="n">
        <f aca="false">INDEX(Data_Products!$D$2:$D$33,MATCH(C7083,Data_Products!$A$2:$A$33,0))</f>
        <v>99.74</v>
      </c>
      <c r="H7083" s="4" t="str">
        <f aca="false">INDEX(Data_Products!$C$2:$C$33,MATCH(C7083,Data_Products!$A$2:$A$33,0))</f>
        <v>Insulation</v>
      </c>
      <c r="I7083" s="10" t="n">
        <f aca="false">D7083*(E7083-G7083)</f>
        <v>485.36</v>
      </c>
      <c r="J7083" s="11" t="n">
        <f aca="false">IFERROR(I7083/F7083,0)</f>
        <v>0.378218315566361</v>
      </c>
      <c r="K7083" s="4" t="str">
        <f aca="false">IFERROR(INDEX(Data_Orders!$F$2:$F$4727,MATCH(B7083,Data_Orders!$A$2:$A$4727,0)),"")</f>
        <v>Trade Account</v>
      </c>
      <c r="L7083" s="4" t="str">
        <f aca="false">IFERROR(INDEX(Data_Orders!$D$2:$D$4727,MATCH(B7083,Data_Orders!$A$2:$A$4727,0)),"")</f>
        <v>Northampton</v>
      </c>
    </row>
    <row r="7084" customFormat="false" ht="15" hidden="false" customHeight="false" outlineLevel="0" collapsed="false">
      <c r="A7084" s="4" t="s">
        <v>12900</v>
      </c>
      <c r="B7084" s="4" t="s">
        <v>3456</v>
      </c>
      <c r="C7084" s="4" t="s">
        <v>1059</v>
      </c>
      <c r="D7084" s="4" t="n">
        <v>7</v>
      </c>
      <c r="E7084" s="4" t="n">
        <v>103.63</v>
      </c>
      <c r="F7084" s="4" t="n">
        <v>725.41</v>
      </c>
      <c r="G7084" s="4" t="n">
        <f aca="false">INDEX(Data_Products!$D$2:$D$33,MATCH(C7084,Data_Products!$A$2:$A$33,0))</f>
        <v>82.55</v>
      </c>
      <c r="H7084" s="4" t="str">
        <f aca="false">INDEX(Data_Products!$C$2:$C$33,MATCH(C7084,Data_Products!$A$2:$A$33,0))</f>
        <v>Roofing</v>
      </c>
      <c r="I7084" s="10" t="n">
        <f aca="false">D7084*(E7084-G7084)</f>
        <v>147.56</v>
      </c>
      <c r="J7084" s="11" t="n">
        <f aca="false">IFERROR(I7084/F7084,0)</f>
        <v>0.203415999228023</v>
      </c>
      <c r="K7084" s="4" t="str">
        <f aca="false">IFERROR(INDEX(Data_Orders!$F$2:$F$4727,MATCH(B7084,Data_Orders!$A$2:$A$4727,0)),"")</f>
        <v>Trade Account</v>
      </c>
      <c r="L7084" s="4" t="str">
        <f aca="false">IFERROR(INDEX(Data_Orders!$D$2:$D$4727,MATCH(B7084,Data_Orders!$A$2:$A$4727,0)),"")</f>
        <v>Northampton</v>
      </c>
    </row>
    <row r="7085" customFormat="false" ht="15" hidden="false" customHeight="false" outlineLevel="0" collapsed="false">
      <c r="A7085" s="4" t="s">
        <v>12901</v>
      </c>
      <c r="B7085" s="4" t="s">
        <v>3456</v>
      </c>
      <c r="C7085" s="4" t="s">
        <v>1026</v>
      </c>
      <c r="D7085" s="4" t="n">
        <v>2</v>
      </c>
      <c r="E7085" s="4" t="n">
        <v>184.05</v>
      </c>
      <c r="F7085" s="4" t="n">
        <v>368.1</v>
      </c>
      <c r="G7085" s="4" t="n">
        <f aca="false">INDEX(Data_Products!$D$2:$D$33,MATCH(C7085,Data_Products!$A$2:$A$33,0))</f>
        <v>147.44</v>
      </c>
      <c r="H7085" s="4" t="str">
        <f aca="false">INDEX(Data_Products!$C$2:$C$33,MATCH(C7085,Data_Products!$A$2:$A$33,0))</f>
        <v>Cement &amp; Aggregates</v>
      </c>
      <c r="I7085" s="10" t="n">
        <f aca="false">D7085*(E7085-G7085)</f>
        <v>73.22</v>
      </c>
      <c r="J7085" s="11" t="n">
        <f aca="false">IFERROR(I7085/F7085,0)</f>
        <v>0.19891333876664</v>
      </c>
      <c r="K7085" s="4" t="str">
        <f aca="false">IFERROR(INDEX(Data_Orders!$F$2:$F$4727,MATCH(B7085,Data_Orders!$A$2:$A$4727,0)),"")</f>
        <v>Trade Account</v>
      </c>
      <c r="L7085" s="4" t="str">
        <f aca="false">IFERROR(INDEX(Data_Orders!$D$2:$D$4727,MATCH(B7085,Data_Orders!$A$2:$A$4727,0)),"")</f>
        <v>Northampton</v>
      </c>
    </row>
    <row r="7086" customFormat="false" ht="15" hidden="false" customHeight="false" outlineLevel="0" collapsed="false">
      <c r="A7086" s="4" t="s">
        <v>12902</v>
      </c>
      <c r="B7086" s="4" t="s">
        <v>3456</v>
      </c>
      <c r="C7086" s="4" t="s">
        <v>1044</v>
      </c>
      <c r="D7086" s="4" t="n">
        <v>19</v>
      </c>
      <c r="E7086" s="4" t="n">
        <v>190.44</v>
      </c>
      <c r="F7086" s="4" t="n">
        <v>3618.36</v>
      </c>
      <c r="G7086" s="4" t="n">
        <f aca="false">INDEX(Data_Products!$D$2:$D$33,MATCH(C7086,Data_Products!$A$2:$A$33,0))</f>
        <v>115.48</v>
      </c>
      <c r="H7086" s="4" t="str">
        <f aca="false">INDEX(Data_Products!$C$2:$C$33,MATCH(C7086,Data_Products!$A$2:$A$33,0))</f>
        <v>Tools &amp; Fixings</v>
      </c>
      <c r="I7086" s="10" t="n">
        <f aca="false">D7086*(E7086-G7086)</f>
        <v>1424.24</v>
      </c>
      <c r="J7086" s="11" t="n">
        <f aca="false">IFERROR(I7086/F7086,0)</f>
        <v>0.393614786809494</v>
      </c>
      <c r="K7086" s="4" t="str">
        <f aca="false">IFERROR(INDEX(Data_Orders!$F$2:$F$4727,MATCH(B7086,Data_Orders!$A$2:$A$4727,0)),"")</f>
        <v>Trade Account</v>
      </c>
      <c r="L7086" s="4" t="str">
        <f aca="false">IFERROR(INDEX(Data_Orders!$D$2:$D$4727,MATCH(B7086,Data_Orders!$A$2:$A$4727,0)),"")</f>
        <v>Northampton</v>
      </c>
    </row>
    <row r="7087" customFormat="false" ht="15" hidden="false" customHeight="false" outlineLevel="0" collapsed="false">
      <c r="A7087" s="4" t="s">
        <v>12903</v>
      </c>
      <c r="B7087" s="4" t="s">
        <v>3457</v>
      </c>
      <c r="C7087" s="4" t="s">
        <v>1028</v>
      </c>
      <c r="D7087" s="4" t="n">
        <v>6</v>
      </c>
      <c r="E7087" s="4" t="n">
        <v>118.79</v>
      </c>
      <c r="F7087" s="4" t="n">
        <v>712.74</v>
      </c>
      <c r="G7087" s="4" t="n">
        <f aca="false">INDEX(Data_Products!$D$2:$D$33,MATCH(C7087,Data_Products!$A$2:$A$33,0))</f>
        <v>81.07</v>
      </c>
      <c r="H7087" s="4" t="str">
        <f aca="false">INDEX(Data_Products!$C$2:$C$33,MATCH(C7087,Data_Products!$A$2:$A$33,0))</f>
        <v>Cement &amp; Aggregates</v>
      </c>
      <c r="I7087" s="10" t="n">
        <f aca="false">D7087*(E7087-G7087)</f>
        <v>226.32</v>
      </c>
      <c r="J7087" s="11" t="n">
        <f aca="false">IFERROR(I7087/F7087,0)</f>
        <v>0.317535146056065</v>
      </c>
      <c r="K7087" s="4" t="str">
        <f aca="false">IFERROR(INDEX(Data_Orders!$F$2:$F$4727,MATCH(B7087,Data_Orders!$A$2:$A$4727,0)),"")</f>
        <v>Trade Account</v>
      </c>
      <c r="L7087" s="4" t="str">
        <f aca="false">IFERROR(INDEX(Data_Orders!$D$2:$D$4727,MATCH(B7087,Data_Orders!$A$2:$A$4727,0)),"")</f>
        <v>Northampton</v>
      </c>
    </row>
    <row r="7088" customFormat="false" ht="15" hidden="false" customHeight="false" outlineLevel="0" collapsed="false">
      <c r="A7088" s="4" t="s">
        <v>12904</v>
      </c>
      <c r="B7088" s="4" t="s">
        <v>3457</v>
      </c>
      <c r="C7088" s="4" t="s">
        <v>1050</v>
      </c>
      <c r="D7088" s="4" t="n">
        <v>15</v>
      </c>
      <c r="E7088" s="4" t="n">
        <v>238.63</v>
      </c>
      <c r="F7088" s="4" t="n">
        <v>3579.45</v>
      </c>
      <c r="G7088" s="4" t="n">
        <f aca="false">INDEX(Data_Products!$D$2:$D$33,MATCH(C7088,Data_Products!$A$2:$A$33,0))</f>
        <v>148.91</v>
      </c>
      <c r="H7088" s="4" t="str">
        <f aca="false">INDEX(Data_Products!$C$2:$C$33,MATCH(C7088,Data_Products!$A$2:$A$33,0))</f>
        <v>Tools &amp; Fixings</v>
      </c>
      <c r="I7088" s="10" t="n">
        <f aca="false">D7088*(E7088-G7088)</f>
        <v>1345.8</v>
      </c>
      <c r="J7088" s="11" t="n">
        <f aca="false">IFERROR(I7088/F7088,0)</f>
        <v>0.375979549930855</v>
      </c>
      <c r="K7088" s="4" t="str">
        <f aca="false">IFERROR(INDEX(Data_Orders!$F$2:$F$4727,MATCH(B7088,Data_Orders!$A$2:$A$4727,0)),"")</f>
        <v>Trade Account</v>
      </c>
      <c r="L7088" s="4" t="str">
        <f aca="false">IFERROR(INDEX(Data_Orders!$D$2:$D$4727,MATCH(B7088,Data_Orders!$A$2:$A$4727,0)),"")</f>
        <v>Northampton</v>
      </c>
    </row>
    <row r="7089" customFormat="false" ht="15" hidden="false" customHeight="false" outlineLevel="0" collapsed="false">
      <c r="A7089" s="4" t="s">
        <v>12905</v>
      </c>
      <c r="B7089" s="4" t="s">
        <v>3457</v>
      </c>
      <c r="C7089" s="4" t="s">
        <v>1039</v>
      </c>
      <c r="D7089" s="4" t="n">
        <v>15</v>
      </c>
      <c r="E7089" s="4" t="n">
        <v>160.41</v>
      </c>
      <c r="F7089" s="4" t="n">
        <v>2406.15</v>
      </c>
      <c r="G7089" s="4" t="n">
        <f aca="false">INDEX(Data_Products!$D$2:$D$33,MATCH(C7089,Data_Products!$A$2:$A$33,0))</f>
        <v>99.74</v>
      </c>
      <c r="H7089" s="4" t="str">
        <f aca="false">INDEX(Data_Products!$C$2:$C$33,MATCH(C7089,Data_Products!$A$2:$A$33,0))</f>
        <v>Insulation</v>
      </c>
      <c r="I7089" s="10" t="n">
        <f aca="false">D7089*(E7089-G7089)</f>
        <v>910.05</v>
      </c>
      <c r="J7089" s="11" t="n">
        <f aca="false">IFERROR(I7089/F7089,0)</f>
        <v>0.378218315566361</v>
      </c>
      <c r="K7089" s="4" t="str">
        <f aca="false">IFERROR(INDEX(Data_Orders!$F$2:$F$4727,MATCH(B7089,Data_Orders!$A$2:$A$4727,0)),"")</f>
        <v>Trade Account</v>
      </c>
      <c r="L7089" s="4" t="str">
        <f aca="false">IFERROR(INDEX(Data_Orders!$D$2:$D$4727,MATCH(B7089,Data_Orders!$A$2:$A$4727,0)),"")</f>
        <v>Northampton</v>
      </c>
    </row>
    <row r="7090" customFormat="false" ht="15" hidden="false" customHeight="false" outlineLevel="0" collapsed="false">
      <c r="A7090" s="4" t="s">
        <v>12906</v>
      </c>
      <c r="B7090" s="4" t="s">
        <v>3457</v>
      </c>
      <c r="C7090" s="4" t="s">
        <v>1052</v>
      </c>
      <c r="D7090" s="4" t="n">
        <v>3</v>
      </c>
      <c r="E7090" s="4" t="n">
        <v>205.71</v>
      </c>
      <c r="F7090" s="4" t="n">
        <v>617.13</v>
      </c>
      <c r="G7090" s="4" t="n">
        <f aca="false">INDEX(Data_Products!$D$2:$D$33,MATCH(C7090,Data_Products!$A$2:$A$33,0))</f>
        <v>152.29</v>
      </c>
      <c r="H7090" s="4" t="str">
        <f aca="false">INDEX(Data_Products!$C$2:$C$33,MATCH(C7090,Data_Products!$A$2:$A$33,0))</f>
        <v>Roofing</v>
      </c>
      <c r="I7090" s="10" t="n">
        <f aca="false">D7090*(E7090-G7090)</f>
        <v>160.26</v>
      </c>
      <c r="J7090" s="11" t="n">
        <f aca="false">IFERROR(I7090/F7090,0)</f>
        <v>0.259685965679841</v>
      </c>
      <c r="K7090" s="4" t="str">
        <f aca="false">IFERROR(INDEX(Data_Orders!$F$2:$F$4727,MATCH(B7090,Data_Orders!$A$2:$A$4727,0)),"")</f>
        <v>Trade Account</v>
      </c>
      <c r="L7090" s="4" t="str">
        <f aca="false">IFERROR(INDEX(Data_Orders!$D$2:$D$4727,MATCH(B7090,Data_Orders!$A$2:$A$4727,0)),"")</f>
        <v>Northampton</v>
      </c>
    </row>
    <row r="7091" customFormat="false" ht="15" hidden="false" customHeight="false" outlineLevel="0" collapsed="false">
      <c r="A7091" s="4" t="s">
        <v>12907</v>
      </c>
      <c r="B7091" s="4" t="s">
        <v>3458</v>
      </c>
      <c r="C7091" s="4" t="s">
        <v>1055</v>
      </c>
      <c r="D7091" s="4" t="n">
        <v>13</v>
      </c>
      <c r="E7091" s="4" t="n">
        <v>205.03</v>
      </c>
      <c r="F7091" s="4" t="n">
        <v>2665.39</v>
      </c>
      <c r="G7091" s="4" t="n">
        <f aca="false">INDEX(Data_Products!$D$2:$D$33,MATCH(C7091,Data_Products!$A$2:$A$33,0))</f>
        <v>138.6</v>
      </c>
      <c r="H7091" s="4" t="str">
        <f aca="false">INDEX(Data_Products!$C$2:$C$33,MATCH(C7091,Data_Products!$A$2:$A$33,0))</f>
        <v>Roofing</v>
      </c>
      <c r="I7091" s="10" t="n">
        <f aca="false">D7091*(E7091-G7091)</f>
        <v>863.59</v>
      </c>
      <c r="J7091" s="11" t="n">
        <f aca="false">IFERROR(I7091/F7091,0)</f>
        <v>0.324001365653807</v>
      </c>
      <c r="K7091" s="4" t="str">
        <f aca="false">IFERROR(INDEX(Data_Orders!$F$2:$F$4727,MATCH(B7091,Data_Orders!$A$2:$A$4727,0)),"")</f>
        <v>Trade Account</v>
      </c>
      <c r="L7091" s="4" t="str">
        <f aca="false">IFERROR(INDEX(Data_Orders!$D$2:$D$4727,MATCH(B7091,Data_Orders!$A$2:$A$4727,0)),"")</f>
        <v>Northampton</v>
      </c>
    </row>
    <row r="7092" customFormat="false" ht="15" hidden="false" customHeight="false" outlineLevel="0" collapsed="false">
      <c r="A7092" s="4" t="s">
        <v>12908</v>
      </c>
      <c r="B7092" s="4" t="s">
        <v>3458</v>
      </c>
      <c r="C7092" s="4" t="s">
        <v>1035</v>
      </c>
      <c r="D7092" s="4" t="n">
        <v>8</v>
      </c>
      <c r="E7092" s="4" t="n">
        <v>165.07</v>
      </c>
      <c r="F7092" s="4" t="n">
        <v>1320.56</v>
      </c>
      <c r="G7092" s="4" t="n">
        <f aca="false">INDEX(Data_Products!$D$2:$D$33,MATCH(C7092,Data_Products!$A$2:$A$33,0))</f>
        <v>134.65</v>
      </c>
      <c r="H7092" s="4" t="str">
        <f aca="false">INDEX(Data_Products!$C$2:$C$33,MATCH(C7092,Data_Products!$A$2:$A$33,0))</f>
        <v>Insulation</v>
      </c>
      <c r="I7092" s="10" t="n">
        <f aca="false">D7092*(E7092-G7092)</f>
        <v>243.36</v>
      </c>
      <c r="J7092" s="11" t="n">
        <f aca="false">IFERROR(I7092/F7092,0)</f>
        <v>0.184285454655601</v>
      </c>
      <c r="K7092" s="4" t="str">
        <f aca="false">IFERROR(INDEX(Data_Orders!$F$2:$F$4727,MATCH(B7092,Data_Orders!$A$2:$A$4727,0)),"")</f>
        <v>Trade Account</v>
      </c>
      <c r="L7092" s="4" t="str">
        <f aca="false">IFERROR(INDEX(Data_Orders!$D$2:$D$4727,MATCH(B7092,Data_Orders!$A$2:$A$4727,0)),"")</f>
        <v>Northampton</v>
      </c>
    </row>
    <row r="7093" customFormat="false" ht="15" hidden="false" customHeight="false" outlineLevel="0" collapsed="false">
      <c r="A7093" s="4" t="s">
        <v>12909</v>
      </c>
      <c r="B7093" s="4" t="s">
        <v>3458</v>
      </c>
      <c r="C7093" s="4" t="s">
        <v>1019</v>
      </c>
      <c r="D7093" s="4" t="n">
        <v>11</v>
      </c>
      <c r="E7093" s="4" t="n">
        <v>79.76</v>
      </c>
      <c r="F7093" s="4" t="n">
        <v>877.36</v>
      </c>
      <c r="G7093" s="4" t="n">
        <f aca="false">INDEX(Data_Products!$D$2:$D$33,MATCH(C7093,Data_Products!$A$2:$A$33,0))</f>
        <v>59.07</v>
      </c>
      <c r="H7093" s="4" t="str">
        <f aca="false">INDEX(Data_Products!$C$2:$C$33,MATCH(C7093,Data_Products!$A$2:$A$33,0))</f>
        <v>Timber</v>
      </c>
      <c r="I7093" s="10" t="n">
        <f aca="false">D7093*(E7093-G7093)</f>
        <v>227.59</v>
      </c>
      <c r="J7093" s="11" t="n">
        <f aca="false">IFERROR(I7093/F7093,0)</f>
        <v>0.259403209628887</v>
      </c>
      <c r="K7093" s="4" t="str">
        <f aca="false">IFERROR(INDEX(Data_Orders!$F$2:$F$4727,MATCH(B7093,Data_Orders!$A$2:$A$4727,0)),"")</f>
        <v>Trade Account</v>
      </c>
      <c r="L7093" s="4" t="str">
        <f aca="false">IFERROR(INDEX(Data_Orders!$D$2:$D$4727,MATCH(B7093,Data_Orders!$A$2:$A$4727,0)),"")</f>
        <v>Northampton</v>
      </c>
    </row>
    <row r="7094" customFormat="false" ht="15" hidden="false" customHeight="false" outlineLevel="0" collapsed="false">
      <c r="A7094" s="4" t="s">
        <v>12910</v>
      </c>
      <c r="B7094" s="4" t="s">
        <v>3458</v>
      </c>
      <c r="C7094" s="4" t="s">
        <v>1050</v>
      </c>
      <c r="D7094" s="4" t="n">
        <v>7</v>
      </c>
      <c r="E7094" s="4" t="n">
        <v>238.63</v>
      </c>
      <c r="F7094" s="4" t="n">
        <v>1670.41</v>
      </c>
      <c r="G7094" s="4" t="n">
        <f aca="false">INDEX(Data_Products!$D$2:$D$33,MATCH(C7094,Data_Products!$A$2:$A$33,0))</f>
        <v>148.91</v>
      </c>
      <c r="H7094" s="4" t="str">
        <f aca="false">INDEX(Data_Products!$C$2:$C$33,MATCH(C7094,Data_Products!$A$2:$A$33,0))</f>
        <v>Tools &amp; Fixings</v>
      </c>
      <c r="I7094" s="10" t="n">
        <f aca="false">D7094*(E7094-G7094)</f>
        <v>628.04</v>
      </c>
      <c r="J7094" s="11" t="n">
        <f aca="false">IFERROR(I7094/F7094,0)</f>
        <v>0.375979549930855</v>
      </c>
      <c r="K7094" s="4" t="str">
        <f aca="false">IFERROR(INDEX(Data_Orders!$F$2:$F$4727,MATCH(B7094,Data_Orders!$A$2:$A$4727,0)),"")</f>
        <v>Trade Account</v>
      </c>
      <c r="L7094" s="4" t="str">
        <f aca="false">IFERROR(INDEX(Data_Orders!$D$2:$D$4727,MATCH(B7094,Data_Orders!$A$2:$A$4727,0)),"")</f>
        <v>Northampton</v>
      </c>
    </row>
    <row r="7095" customFormat="false" ht="15" hidden="false" customHeight="false" outlineLevel="0" collapsed="false">
      <c r="A7095" s="4" t="s">
        <v>12911</v>
      </c>
      <c r="B7095" s="4" t="s">
        <v>3458</v>
      </c>
      <c r="C7095" s="4" t="s">
        <v>1059</v>
      </c>
      <c r="D7095" s="4" t="n">
        <v>2</v>
      </c>
      <c r="E7095" s="4" t="n">
        <v>103.63</v>
      </c>
      <c r="F7095" s="4" t="n">
        <v>207.26</v>
      </c>
      <c r="G7095" s="4" t="n">
        <f aca="false">INDEX(Data_Products!$D$2:$D$33,MATCH(C7095,Data_Products!$A$2:$A$33,0))</f>
        <v>82.55</v>
      </c>
      <c r="H7095" s="4" t="str">
        <f aca="false">INDEX(Data_Products!$C$2:$C$33,MATCH(C7095,Data_Products!$A$2:$A$33,0))</f>
        <v>Roofing</v>
      </c>
      <c r="I7095" s="10" t="n">
        <f aca="false">D7095*(E7095-G7095)</f>
        <v>42.16</v>
      </c>
      <c r="J7095" s="11" t="n">
        <f aca="false">IFERROR(I7095/F7095,0)</f>
        <v>0.203415999228023</v>
      </c>
      <c r="K7095" s="4" t="str">
        <f aca="false">IFERROR(INDEX(Data_Orders!$F$2:$F$4727,MATCH(B7095,Data_Orders!$A$2:$A$4727,0)),"")</f>
        <v>Trade Account</v>
      </c>
      <c r="L7095" s="4" t="str">
        <f aca="false">IFERROR(INDEX(Data_Orders!$D$2:$D$4727,MATCH(B7095,Data_Orders!$A$2:$A$4727,0)),"")</f>
        <v>Northampton</v>
      </c>
    </row>
    <row r="7096" customFormat="false" ht="15" hidden="false" customHeight="false" outlineLevel="0" collapsed="false">
      <c r="A7096" s="4" t="s">
        <v>12912</v>
      </c>
      <c r="B7096" s="4" t="s">
        <v>3459</v>
      </c>
      <c r="C7096" s="4" t="s">
        <v>1050</v>
      </c>
      <c r="D7096" s="4" t="n">
        <v>1</v>
      </c>
      <c r="E7096" s="4" t="n">
        <v>238.63</v>
      </c>
      <c r="F7096" s="4" t="n">
        <v>238.63</v>
      </c>
      <c r="G7096" s="4" t="n">
        <f aca="false">INDEX(Data_Products!$D$2:$D$33,MATCH(C7096,Data_Products!$A$2:$A$33,0))</f>
        <v>148.91</v>
      </c>
      <c r="H7096" s="4" t="str">
        <f aca="false">INDEX(Data_Products!$C$2:$C$33,MATCH(C7096,Data_Products!$A$2:$A$33,0))</f>
        <v>Tools &amp; Fixings</v>
      </c>
      <c r="I7096" s="10" t="n">
        <f aca="false">D7096*(E7096-G7096)</f>
        <v>89.72</v>
      </c>
      <c r="J7096" s="11" t="n">
        <f aca="false">IFERROR(I7096/F7096,0)</f>
        <v>0.375979549930855</v>
      </c>
      <c r="K7096" s="4" t="str">
        <f aca="false">IFERROR(INDEX(Data_Orders!$F$2:$F$4727,MATCH(B7096,Data_Orders!$A$2:$A$4727,0)),"")</f>
        <v>Trade Account</v>
      </c>
      <c r="L7096" s="4" t="str">
        <f aca="false">IFERROR(INDEX(Data_Orders!$D$2:$D$4727,MATCH(B7096,Data_Orders!$A$2:$A$4727,0)),"")</f>
        <v>Northampton</v>
      </c>
    </row>
    <row r="7097" customFormat="false" ht="15" hidden="false" customHeight="false" outlineLevel="0" collapsed="false">
      <c r="A7097" s="4" t="s">
        <v>12913</v>
      </c>
      <c r="B7097" s="4" t="s">
        <v>3459</v>
      </c>
      <c r="C7097" s="4" t="s">
        <v>1041</v>
      </c>
      <c r="D7097" s="4" t="n">
        <v>6</v>
      </c>
      <c r="E7097" s="4" t="n">
        <v>242.75</v>
      </c>
      <c r="F7097" s="4" t="n">
        <v>1456.5</v>
      </c>
      <c r="G7097" s="4" t="n">
        <f aca="false">INDEX(Data_Products!$D$2:$D$33,MATCH(C7097,Data_Products!$A$2:$A$33,0))</f>
        <v>142.94</v>
      </c>
      <c r="H7097" s="4" t="str">
        <f aca="false">INDEX(Data_Products!$C$2:$C$33,MATCH(C7097,Data_Products!$A$2:$A$33,0))</f>
        <v>Tools &amp; Fixings</v>
      </c>
      <c r="I7097" s="10" t="n">
        <f aca="false">D7097*(E7097-G7097)</f>
        <v>598.86</v>
      </c>
      <c r="J7097" s="11" t="n">
        <f aca="false">IFERROR(I7097/F7097,0)</f>
        <v>0.411163748712667</v>
      </c>
      <c r="K7097" s="4" t="str">
        <f aca="false">IFERROR(INDEX(Data_Orders!$F$2:$F$4727,MATCH(B7097,Data_Orders!$A$2:$A$4727,0)),"")</f>
        <v>Trade Account</v>
      </c>
      <c r="L7097" s="4" t="str">
        <f aca="false">IFERROR(INDEX(Data_Orders!$D$2:$D$4727,MATCH(B7097,Data_Orders!$A$2:$A$4727,0)),"")</f>
        <v>Northampton</v>
      </c>
    </row>
    <row r="7098" customFormat="false" ht="15" hidden="false" customHeight="false" outlineLevel="0" collapsed="false">
      <c r="A7098" s="4" t="s">
        <v>12914</v>
      </c>
      <c r="B7098" s="4" t="s">
        <v>3459</v>
      </c>
      <c r="C7098" s="4" t="s">
        <v>1061</v>
      </c>
      <c r="D7098" s="4" t="n">
        <v>12</v>
      </c>
      <c r="E7098" s="4" t="n">
        <v>145.57</v>
      </c>
      <c r="F7098" s="4" t="n">
        <v>1746.84</v>
      </c>
      <c r="G7098" s="4" t="n">
        <f aca="false">INDEX(Data_Products!$D$2:$D$33,MATCH(C7098,Data_Products!$A$2:$A$33,0))</f>
        <v>119.29</v>
      </c>
      <c r="H7098" s="4" t="str">
        <f aca="false">INDEX(Data_Products!$C$2:$C$33,MATCH(C7098,Data_Products!$A$2:$A$33,0))</f>
        <v>Plumbing &amp; Drainage</v>
      </c>
      <c r="I7098" s="10" t="n">
        <f aca="false">D7098*(E7098-G7098)</f>
        <v>315.36</v>
      </c>
      <c r="J7098" s="11" t="n">
        <f aca="false">IFERROR(I7098/F7098,0)</f>
        <v>0.180531702960775</v>
      </c>
      <c r="K7098" s="4" t="str">
        <f aca="false">IFERROR(INDEX(Data_Orders!$F$2:$F$4727,MATCH(B7098,Data_Orders!$A$2:$A$4727,0)),"")</f>
        <v>Trade Account</v>
      </c>
      <c r="L7098" s="4" t="str">
        <f aca="false">IFERROR(INDEX(Data_Orders!$D$2:$D$4727,MATCH(B7098,Data_Orders!$A$2:$A$4727,0)),"")</f>
        <v>Northampton</v>
      </c>
    </row>
    <row r="7099" customFormat="false" ht="15" hidden="false" customHeight="false" outlineLevel="0" collapsed="false">
      <c r="A7099" s="4" t="s">
        <v>12915</v>
      </c>
      <c r="B7099" s="4" t="s">
        <v>3460</v>
      </c>
      <c r="C7099" s="4" t="s">
        <v>1021</v>
      </c>
      <c r="D7099" s="4" t="n">
        <v>17</v>
      </c>
      <c r="E7099" s="4" t="n">
        <v>73.76</v>
      </c>
      <c r="F7099" s="4" t="n">
        <v>1253.92</v>
      </c>
      <c r="G7099" s="4" t="n">
        <f aca="false">INDEX(Data_Products!$D$2:$D$33,MATCH(C7099,Data_Products!$A$2:$A$33,0))</f>
        <v>51.51</v>
      </c>
      <c r="H7099" s="4" t="str">
        <f aca="false">INDEX(Data_Products!$C$2:$C$33,MATCH(C7099,Data_Products!$A$2:$A$33,0))</f>
        <v>Cement &amp; Aggregates</v>
      </c>
      <c r="I7099" s="10" t="n">
        <f aca="false">D7099*(E7099-G7099)</f>
        <v>378.25</v>
      </c>
      <c r="J7099" s="11" t="n">
        <f aca="false">IFERROR(I7099/F7099,0)</f>
        <v>0.301654013015184</v>
      </c>
      <c r="K7099" s="4" t="str">
        <f aca="false">IFERROR(INDEX(Data_Orders!$F$2:$F$4727,MATCH(B7099,Data_Orders!$A$2:$A$4727,0)),"")</f>
        <v>Trade Account</v>
      </c>
      <c r="L7099" s="4" t="str">
        <f aca="false">IFERROR(INDEX(Data_Orders!$D$2:$D$4727,MATCH(B7099,Data_Orders!$A$2:$A$4727,0)),"")</f>
        <v>Northampton</v>
      </c>
    </row>
    <row r="7100" customFormat="false" ht="15" hidden="false" customHeight="false" outlineLevel="0" collapsed="false">
      <c r="A7100" s="4" t="s">
        <v>12916</v>
      </c>
      <c r="B7100" s="4" t="s">
        <v>3461</v>
      </c>
      <c r="C7100" s="4" t="s">
        <v>1070</v>
      </c>
      <c r="D7100" s="4" t="n">
        <v>11</v>
      </c>
      <c r="E7100" s="4" t="n">
        <v>230.32</v>
      </c>
      <c r="F7100" s="4" t="n">
        <v>2533.52</v>
      </c>
      <c r="G7100" s="4" t="n">
        <f aca="false">INDEX(Data_Products!$D$2:$D$33,MATCH(C7100,Data_Products!$A$2:$A$33,0))</f>
        <v>161.64</v>
      </c>
      <c r="H7100" s="4" t="str">
        <f aca="false">INDEX(Data_Products!$C$2:$C$33,MATCH(C7100,Data_Products!$A$2:$A$33,0))</f>
        <v>Landscaping</v>
      </c>
      <c r="I7100" s="10" t="n">
        <f aca="false">D7100*(E7100-G7100)</f>
        <v>755.48</v>
      </c>
      <c r="J7100" s="11" t="n">
        <f aca="false">IFERROR(I7100/F7100,0)</f>
        <v>0.298193817297673</v>
      </c>
      <c r="K7100" s="4" t="str">
        <f aca="false">IFERROR(INDEX(Data_Orders!$F$2:$F$4727,MATCH(B7100,Data_Orders!$A$2:$A$4727,0)),"")</f>
        <v>Trade Account</v>
      </c>
      <c r="L7100" s="4" t="str">
        <f aca="false">IFERROR(INDEX(Data_Orders!$D$2:$D$4727,MATCH(B7100,Data_Orders!$A$2:$A$4727,0)),"")</f>
        <v>Rugby</v>
      </c>
    </row>
    <row r="7101" customFormat="false" ht="15" hidden="false" customHeight="false" outlineLevel="0" collapsed="false">
      <c r="A7101" s="4" t="s">
        <v>12917</v>
      </c>
      <c r="B7101" s="4" t="s">
        <v>3462</v>
      </c>
      <c r="C7101" s="4" t="s">
        <v>1075</v>
      </c>
      <c r="D7101" s="4" t="n">
        <v>18</v>
      </c>
      <c r="E7101" s="4" t="n">
        <v>98.61</v>
      </c>
      <c r="F7101" s="4" t="n">
        <v>1774.98</v>
      </c>
      <c r="G7101" s="4" t="n">
        <f aca="false">INDEX(Data_Products!$D$2:$D$33,MATCH(C7101,Data_Products!$A$2:$A$33,0))</f>
        <v>74.84</v>
      </c>
      <c r="H7101" s="4" t="str">
        <f aca="false">INDEX(Data_Products!$C$2:$C$33,MATCH(C7101,Data_Products!$A$2:$A$33,0))</f>
        <v>Landscaping</v>
      </c>
      <c r="I7101" s="10" t="n">
        <f aca="false">D7101*(E7101-G7101)</f>
        <v>427.86</v>
      </c>
      <c r="J7101" s="11" t="n">
        <f aca="false">IFERROR(I7101/F7101,0)</f>
        <v>0.24105060338708</v>
      </c>
      <c r="K7101" s="4" t="str">
        <f aca="false">IFERROR(INDEX(Data_Orders!$F$2:$F$4727,MATCH(B7101,Data_Orders!$A$2:$A$4727,0)),"")</f>
        <v>Trade Account</v>
      </c>
      <c r="L7101" s="4" t="str">
        <f aca="false">IFERROR(INDEX(Data_Orders!$D$2:$D$4727,MATCH(B7101,Data_Orders!$A$2:$A$4727,0)),"")</f>
        <v>Rugby</v>
      </c>
    </row>
    <row r="7102" customFormat="false" ht="15" hidden="false" customHeight="false" outlineLevel="0" collapsed="false">
      <c r="A7102" s="4" t="s">
        <v>12918</v>
      </c>
      <c r="B7102" s="4" t="s">
        <v>3462</v>
      </c>
      <c r="C7102" s="4" t="s">
        <v>1046</v>
      </c>
      <c r="D7102" s="4" t="n">
        <v>19</v>
      </c>
      <c r="E7102" s="4" t="n">
        <v>154.02</v>
      </c>
      <c r="F7102" s="4" t="n">
        <v>2926.38</v>
      </c>
      <c r="G7102" s="4" t="n">
        <f aca="false">INDEX(Data_Products!$D$2:$D$33,MATCH(C7102,Data_Products!$A$2:$A$33,0))</f>
        <v>102.1</v>
      </c>
      <c r="H7102" s="4" t="str">
        <f aca="false">INDEX(Data_Products!$C$2:$C$33,MATCH(C7102,Data_Products!$A$2:$A$33,0))</f>
        <v>Tools &amp; Fixings</v>
      </c>
      <c r="I7102" s="10" t="n">
        <f aca="false">D7102*(E7102-G7102)</f>
        <v>986.48</v>
      </c>
      <c r="J7102" s="11" t="n">
        <f aca="false">IFERROR(I7102/F7102,0)</f>
        <v>0.337099078041813</v>
      </c>
      <c r="K7102" s="4" t="str">
        <f aca="false">IFERROR(INDEX(Data_Orders!$F$2:$F$4727,MATCH(B7102,Data_Orders!$A$2:$A$4727,0)),"")</f>
        <v>Trade Account</v>
      </c>
      <c r="L7102" s="4" t="str">
        <f aca="false">IFERROR(INDEX(Data_Orders!$D$2:$D$4727,MATCH(B7102,Data_Orders!$A$2:$A$4727,0)),"")</f>
        <v>Rugby</v>
      </c>
    </row>
    <row r="7103" customFormat="false" ht="15" hidden="false" customHeight="false" outlineLevel="0" collapsed="false">
      <c r="A7103" s="4" t="s">
        <v>12919</v>
      </c>
      <c r="B7103" s="4" t="s">
        <v>3462</v>
      </c>
      <c r="C7103" s="4" t="s">
        <v>1052</v>
      </c>
      <c r="D7103" s="4" t="n">
        <v>11</v>
      </c>
      <c r="E7103" s="4" t="n">
        <v>205.71</v>
      </c>
      <c r="F7103" s="4" t="n">
        <v>2262.81</v>
      </c>
      <c r="G7103" s="4" t="n">
        <f aca="false">INDEX(Data_Products!$D$2:$D$33,MATCH(C7103,Data_Products!$A$2:$A$33,0))</f>
        <v>152.29</v>
      </c>
      <c r="H7103" s="4" t="str">
        <f aca="false">INDEX(Data_Products!$C$2:$C$33,MATCH(C7103,Data_Products!$A$2:$A$33,0))</f>
        <v>Roofing</v>
      </c>
      <c r="I7103" s="10" t="n">
        <f aca="false">D7103*(E7103-G7103)</f>
        <v>587.62</v>
      </c>
      <c r="J7103" s="11" t="n">
        <f aca="false">IFERROR(I7103/F7103,0)</f>
        <v>0.259685965679841</v>
      </c>
      <c r="K7103" s="4" t="str">
        <f aca="false">IFERROR(INDEX(Data_Orders!$F$2:$F$4727,MATCH(B7103,Data_Orders!$A$2:$A$4727,0)),"")</f>
        <v>Trade Account</v>
      </c>
      <c r="L7103" s="4" t="str">
        <f aca="false">IFERROR(INDEX(Data_Orders!$D$2:$D$4727,MATCH(B7103,Data_Orders!$A$2:$A$4727,0)),"")</f>
        <v>Rugby</v>
      </c>
    </row>
    <row r="7104" customFormat="false" ht="15" hidden="false" customHeight="false" outlineLevel="0" collapsed="false">
      <c r="A7104" s="4" t="s">
        <v>12920</v>
      </c>
      <c r="B7104" s="4" t="s">
        <v>3463</v>
      </c>
      <c r="C7104" s="4" t="s">
        <v>1035</v>
      </c>
      <c r="D7104" s="4" t="n">
        <v>14</v>
      </c>
      <c r="E7104" s="4" t="n">
        <v>165.07</v>
      </c>
      <c r="F7104" s="4" t="n">
        <v>2310.98</v>
      </c>
      <c r="G7104" s="4" t="n">
        <f aca="false">INDEX(Data_Products!$D$2:$D$33,MATCH(C7104,Data_Products!$A$2:$A$33,0))</f>
        <v>134.65</v>
      </c>
      <c r="H7104" s="4" t="str">
        <f aca="false">INDEX(Data_Products!$C$2:$C$33,MATCH(C7104,Data_Products!$A$2:$A$33,0))</f>
        <v>Insulation</v>
      </c>
      <c r="I7104" s="10" t="n">
        <f aca="false">D7104*(E7104-G7104)</f>
        <v>425.88</v>
      </c>
      <c r="J7104" s="11" t="n">
        <f aca="false">IFERROR(I7104/F7104,0)</f>
        <v>0.184285454655601</v>
      </c>
      <c r="K7104" s="4" t="str">
        <f aca="false">IFERROR(INDEX(Data_Orders!$F$2:$F$4727,MATCH(B7104,Data_Orders!$A$2:$A$4727,0)),"")</f>
        <v>Trade Account</v>
      </c>
      <c r="L7104" s="4" t="str">
        <f aca="false">IFERROR(INDEX(Data_Orders!$D$2:$D$4727,MATCH(B7104,Data_Orders!$A$2:$A$4727,0)),"")</f>
        <v>Rugby</v>
      </c>
    </row>
    <row r="7105" customFormat="false" ht="15" hidden="false" customHeight="false" outlineLevel="0" collapsed="false">
      <c r="A7105" s="4" t="s">
        <v>12921</v>
      </c>
      <c r="B7105" s="4" t="s">
        <v>3463</v>
      </c>
      <c r="C7105" s="4" t="s">
        <v>1075</v>
      </c>
      <c r="D7105" s="4" t="n">
        <v>8</v>
      </c>
      <c r="E7105" s="4" t="n">
        <v>98.61</v>
      </c>
      <c r="F7105" s="4" t="n">
        <v>788.88</v>
      </c>
      <c r="G7105" s="4" t="n">
        <f aca="false">INDEX(Data_Products!$D$2:$D$33,MATCH(C7105,Data_Products!$A$2:$A$33,0))</f>
        <v>74.84</v>
      </c>
      <c r="H7105" s="4" t="str">
        <f aca="false">INDEX(Data_Products!$C$2:$C$33,MATCH(C7105,Data_Products!$A$2:$A$33,0))</f>
        <v>Landscaping</v>
      </c>
      <c r="I7105" s="10" t="n">
        <f aca="false">D7105*(E7105-G7105)</f>
        <v>190.16</v>
      </c>
      <c r="J7105" s="11" t="n">
        <f aca="false">IFERROR(I7105/F7105,0)</f>
        <v>0.24105060338708</v>
      </c>
      <c r="K7105" s="4" t="str">
        <f aca="false">IFERROR(INDEX(Data_Orders!$F$2:$F$4727,MATCH(B7105,Data_Orders!$A$2:$A$4727,0)),"")</f>
        <v>Trade Account</v>
      </c>
      <c r="L7105" s="4" t="str">
        <f aca="false">IFERROR(INDEX(Data_Orders!$D$2:$D$4727,MATCH(B7105,Data_Orders!$A$2:$A$4727,0)),"")</f>
        <v>Rugby</v>
      </c>
    </row>
    <row r="7106" customFormat="false" ht="15" hidden="false" customHeight="false" outlineLevel="0" collapsed="false">
      <c r="A7106" s="4" t="s">
        <v>12922</v>
      </c>
      <c r="B7106" s="4" t="s">
        <v>3463</v>
      </c>
      <c r="C7106" s="4" t="s">
        <v>1030</v>
      </c>
      <c r="D7106" s="4" t="n">
        <v>10</v>
      </c>
      <c r="E7106" s="4" t="n">
        <v>25.23</v>
      </c>
      <c r="F7106" s="4" t="n">
        <v>252.3</v>
      </c>
      <c r="G7106" s="4" t="n">
        <f aca="false">INDEX(Data_Products!$D$2:$D$33,MATCH(C7106,Data_Products!$A$2:$A$33,0))</f>
        <v>17.67</v>
      </c>
      <c r="H7106" s="4" t="str">
        <f aca="false">INDEX(Data_Products!$C$2:$C$33,MATCH(C7106,Data_Products!$A$2:$A$33,0))</f>
        <v>Cement &amp; Aggregates</v>
      </c>
      <c r="I7106" s="10" t="n">
        <f aca="false">D7106*(E7106-G7106)</f>
        <v>75.6</v>
      </c>
      <c r="J7106" s="11" t="n">
        <f aca="false">IFERROR(I7106/F7106,0)</f>
        <v>0.299643281807372</v>
      </c>
      <c r="K7106" s="4" t="str">
        <f aca="false">IFERROR(INDEX(Data_Orders!$F$2:$F$4727,MATCH(B7106,Data_Orders!$A$2:$A$4727,0)),"")</f>
        <v>Trade Account</v>
      </c>
      <c r="L7106" s="4" t="str">
        <f aca="false">IFERROR(INDEX(Data_Orders!$D$2:$D$4727,MATCH(B7106,Data_Orders!$A$2:$A$4727,0)),"")</f>
        <v>Rugby</v>
      </c>
    </row>
    <row r="7107" customFormat="false" ht="15" hidden="false" customHeight="false" outlineLevel="0" collapsed="false">
      <c r="A7107" s="4" t="s">
        <v>12923</v>
      </c>
      <c r="B7107" s="4" t="s">
        <v>3463</v>
      </c>
      <c r="C7107" s="4" t="s">
        <v>1039</v>
      </c>
      <c r="D7107" s="4" t="n">
        <v>11</v>
      </c>
      <c r="E7107" s="4" t="n">
        <v>160.41</v>
      </c>
      <c r="F7107" s="4" t="n">
        <v>1764.51</v>
      </c>
      <c r="G7107" s="4" t="n">
        <f aca="false">INDEX(Data_Products!$D$2:$D$33,MATCH(C7107,Data_Products!$A$2:$A$33,0))</f>
        <v>99.74</v>
      </c>
      <c r="H7107" s="4" t="str">
        <f aca="false">INDEX(Data_Products!$C$2:$C$33,MATCH(C7107,Data_Products!$A$2:$A$33,0))</f>
        <v>Insulation</v>
      </c>
      <c r="I7107" s="10" t="n">
        <f aca="false">D7107*(E7107-G7107)</f>
        <v>667.37</v>
      </c>
      <c r="J7107" s="11" t="n">
        <f aca="false">IFERROR(I7107/F7107,0)</f>
        <v>0.378218315566361</v>
      </c>
      <c r="K7107" s="4" t="str">
        <f aca="false">IFERROR(INDEX(Data_Orders!$F$2:$F$4727,MATCH(B7107,Data_Orders!$A$2:$A$4727,0)),"")</f>
        <v>Trade Account</v>
      </c>
      <c r="L7107" s="4" t="str">
        <f aca="false">IFERROR(INDEX(Data_Orders!$D$2:$D$4727,MATCH(B7107,Data_Orders!$A$2:$A$4727,0)),"")</f>
        <v>Rugby</v>
      </c>
    </row>
    <row r="7108" customFormat="false" ht="15" hidden="false" customHeight="false" outlineLevel="0" collapsed="false">
      <c r="A7108" s="4" t="s">
        <v>12924</v>
      </c>
      <c r="B7108" s="4" t="s">
        <v>3464</v>
      </c>
      <c r="C7108" s="4" t="s">
        <v>1070</v>
      </c>
      <c r="D7108" s="4" t="n">
        <v>10</v>
      </c>
      <c r="E7108" s="4" t="n">
        <v>230.32</v>
      </c>
      <c r="F7108" s="4" t="n">
        <v>2303.2</v>
      </c>
      <c r="G7108" s="4" t="n">
        <f aca="false">INDEX(Data_Products!$D$2:$D$33,MATCH(C7108,Data_Products!$A$2:$A$33,0))</f>
        <v>161.64</v>
      </c>
      <c r="H7108" s="4" t="str">
        <f aca="false">INDEX(Data_Products!$C$2:$C$33,MATCH(C7108,Data_Products!$A$2:$A$33,0))</f>
        <v>Landscaping</v>
      </c>
      <c r="I7108" s="10" t="n">
        <f aca="false">D7108*(E7108-G7108)</f>
        <v>686.8</v>
      </c>
      <c r="J7108" s="11" t="n">
        <f aca="false">IFERROR(I7108/F7108,0)</f>
        <v>0.298193817297673</v>
      </c>
      <c r="K7108" s="4" t="str">
        <f aca="false">IFERROR(INDEX(Data_Orders!$F$2:$F$4727,MATCH(B7108,Data_Orders!$A$2:$A$4727,0)),"")</f>
        <v>Trade Account</v>
      </c>
      <c r="L7108" s="4" t="str">
        <f aca="false">IFERROR(INDEX(Data_Orders!$D$2:$D$4727,MATCH(B7108,Data_Orders!$A$2:$A$4727,0)),"")</f>
        <v>Rugby</v>
      </c>
    </row>
    <row r="7109" customFormat="false" ht="15" hidden="false" customHeight="false" outlineLevel="0" collapsed="false">
      <c r="A7109" s="4" t="s">
        <v>12925</v>
      </c>
      <c r="B7109" s="4" t="s">
        <v>3464</v>
      </c>
      <c r="C7109" s="4" t="s">
        <v>1073</v>
      </c>
      <c r="D7109" s="4" t="n">
        <v>8</v>
      </c>
      <c r="E7109" s="4" t="n">
        <v>231.05</v>
      </c>
      <c r="F7109" s="4" t="n">
        <v>1848.4</v>
      </c>
      <c r="G7109" s="4" t="n">
        <f aca="false">INDEX(Data_Products!$D$2:$D$33,MATCH(C7109,Data_Products!$A$2:$A$33,0))</f>
        <v>148.29</v>
      </c>
      <c r="H7109" s="4" t="str">
        <f aca="false">INDEX(Data_Products!$C$2:$C$33,MATCH(C7109,Data_Products!$A$2:$A$33,0))</f>
        <v>Landscaping</v>
      </c>
      <c r="I7109" s="10" t="n">
        <f aca="false">D7109*(E7109-G7109)</f>
        <v>662.08</v>
      </c>
      <c r="J7109" s="11" t="n">
        <f aca="false">IFERROR(I7109/F7109,0)</f>
        <v>0.358190867777537</v>
      </c>
      <c r="K7109" s="4" t="str">
        <f aca="false">IFERROR(INDEX(Data_Orders!$F$2:$F$4727,MATCH(B7109,Data_Orders!$A$2:$A$4727,0)),"")</f>
        <v>Trade Account</v>
      </c>
      <c r="L7109" s="4" t="str">
        <f aca="false">IFERROR(INDEX(Data_Orders!$D$2:$D$4727,MATCH(B7109,Data_Orders!$A$2:$A$4727,0)),"")</f>
        <v>Rugby</v>
      </c>
    </row>
    <row r="7110" customFormat="false" ht="15" hidden="false" customHeight="false" outlineLevel="0" collapsed="false">
      <c r="A7110" s="4" t="s">
        <v>12926</v>
      </c>
      <c r="B7110" s="4" t="s">
        <v>3464</v>
      </c>
      <c r="C7110" s="4" t="s">
        <v>1077</v>
      </c>
      <c r="D7110" s="4" t="n">
        <v>10</v>
      </c>
      <c r="E7110" s="4" t="n">
        <v>46.61</v>
      </c>
      <c r="F7110" s="4" t="n">
        <v>466.1</v>
      </c>
      <c r="G7110" s="4" t="n">
        <f aca="false">INDEX(Data_Products!$D$2:$D$33,MATCH(C7110,Data_Products!$A$2:$A$33,0))</f>
        <v>36.87</v>
      </c>
      <c r="H7110" s="4" t="str">
        <f aca="false">INDEX(Data_Products!$C$2:$C$33,MATCH(C7110,Data_Products!$A$2:$A$33,0))</f>
        <v>Landscaping</v>
      </c>
      <c r="I7110" s="10" t="n">
        <f aca="false">D7110*(E7110-G7110)</f>
        <v>97.4</v>
      </c>
      <c r="J7110" s="11" t="n">
        <f aca="false">IFERROR(I7110/F7110,0)</f>
        <v>0.208968032611028</v>
      </c>
      <c r="K7110" s="4" t="str">
        <f aca="false">IFERROR(INDEX(Data_Orders!$F$2:$F$4727,MATCH(B7110,Data_Orders!$A$2:$A$4727,0)),"")</f>
        <v>Trade Account</v>
      </c>
      <c r="L7110" s="4" t="str">
        <f aca="false">IFERROR(INDEX(Data_Orders!$D$2:$D$4727,MATCH(B7110,Data_Orders!$A$2:$A$4727,0)),"")</f>
        <v>Rugby</v>
      </c>
    </row>
    <row r="7111" customFormat="false" ht="15" hidden="false" customHeight="false" outlineLevel="0" collapsed="false">
      <c r="A7111" s="4" t="s">
        <v>12927</v>
      </c>
      <c r="B7111" s="4" t="s">
        <v>3465</v>
      </c>
      <c r="C7111" s="4" t="s">
        <v>1066</v>
      </c>
      <c r="D7111" s="4" t="n">
        <v>10</v>
      </c>
      <c r="E7111" s="4" t="n">
        <v>209.69</v>
      </c>
      <c r="F7111" s="4" t="n">
        <v>2096.9</v>
      </c>
      <c r="G7111" s="4" t="n">
        <f aca="false">INDEX(Data_Products!$D$2:$D$33,MATCH(C7111,Data_Products!$A$2:$A$33,0))</f>
        <v>144.38</v>
      </c>
      <c r="H7111" s="4" t="str">
        <f aca="false">INDEX(Data_Products!$C$2:$C$33,MATCH(C7111,Data_Products!$A$2:$A$33,0))</f>
        <v>Plumbing &amp; Drainage</v>
      </c>
      <c r="I7111" s="10" t="n">
        <f aca="false">D7111*(E7111-G7111)</f>
        <v>653.1</v>
      </c>
      <c r="J7111" s="11" t="n">
        <f aca="false">IFERROR(I7111/F7111,0)</f>
        <v>0.311459773952024</v>
      </c>
      <c r="K7111" s="4" t="str">
        <f aca="false">IFERROR(INDEX(Data_Orders!$F$2:$F$4727,MATCH(B7111,Data_Orders!$A$2:$A$4727,0)),"")</f>
        <v>Trade Account</v>
      </c>
      <c r="L7111" s="4" t="str">
        <f aca="false">IFERROR(INDEX(Data_Orders!$D$2:$D$4727,MATCH(B7111,Data_Orders!$A$2:$A$4727,0)),"")</f>
        <v>Rugby</v>
      </c>
    </row>
    <row r="7112" customFormat="false" ht="15" hidden="false" customHeight="false" outlineLevel="0" collapsed="false">
      <c r="A7112" s="4" t="s">
        <v>12928</v>
      </c>
      <c r="B7112" s="4" t="s">
        <v>3465</v>
      </c>
      <c r="C7112" s="4" t="s">
        <v>1015</v>
      </c>
      <c r="D7112" s="4" t="n">
        <v>20</v>
      </c>
      <c r="E7112" s="4" t="n">
        <v>122.01</v>
      </c>
      <c r="F7112" s="4" t="n">
        <v>2440.2</v>
      </c>
      <c r="G7112" s="4" t="n">
        <f aca="false">INDEX(Data_Products!$D$2:$D$33,MATCH(C7112,Data_Products!$A$2:$A$33,0))</f>
        <v>85.53</v>
      </c>
      <c r="H7112" s="4" t="str">
        <f aca="false">INDEX(Data_Products!$C$2:$C$33,MATCH(C7112,Data_Products!$A$2:$A$33,0))</f>
        <v>Timber</v>
      </c>
      <c r="I7112" s="10" t="n">
        <f aca="false">D7112*(E7112-G7112)</f>
        <v>729.6</v>
      </c>
      <c r="J7112" s="11" t="n">
        <f aca="false">IFERROR(I7112/F7112,0)</f>
        <v>0.298991885910991</v>
      </c>
      <c r="K7112" s="4" t="str">
        <f aca="false">IFERROR(INDEX(Data_Orders!$F$2:$F$4727,MATCH(B7112,Data_Orders!$A$2:$A$4727,0)),"")</f>
        <v>Trade Account</v>
      </c>
      <c r="L7112" s="4" t="str">
        <f aca="false">IFERROR(INDEX(Data_Orders!$D$2:$D$4727,MATCH(B7112,Data_Orders!$A$2:$A$4727,0)),"")</f>
        <v>Rugby</v>
      </c>
    </row>
    <row r="7113" customFormat="false" ht="15" hidden="false" customHeight="false" outlineLevel="0" collapsed="false">
      <c r="A7113" s="4" t="s">
        <v>12929</v>
      </c>
      <c r="B7113" s="4" t="s">
        <v>3465</v>
      </c>
      <c r="C7113" s="4" t="s">
        <v>1073</v>
      </c>
      <c r="D7113" s="4" t="n">
        <v>4</v>
      </c>
      <c r="E7113" s="4" t="n">
        <v>231.05</v>
      </c>
      <c r="F7113" s="4" t="n">
        <v>924.2</v>
      </c>
      <c r="G7113" s="4" t="n">
        <f aca="false">INDEX(Data_Products!$D$2:$D$33,MATCH(C7113,Data_Products!$A$2:$A$33,0))</f>
        <v>148.29</v>
      </c>
      <c r="H7113" s="4" t="str">
        <f aca="false">INDEX(Data_Products!$C$2:$C$33,MATCH(C7113,Data_Products!$A$2:$A$33,0))</f>
        <v>Landscaping</v>
      </c>
      <c r="I7113" s="10" t="n">
        <f aca="false">D7113*(E7113-G7113)</f>
        <v>331.04</v>
      </c>
      <c r="J7113" s="11" t="n">
        <f aca="false">IFERROR(I7113/F7113,0)</f>
        <v>0.358190867777537</v>
      </c>
      <c r="K7113" s="4" t="str">
        <f aca="false">IFERROR(INDEX(Data_Orders!$F$2:$F$4727,MATCH(B7113,Data_Orders!$A$2:$A$4727,0)),"")</f>
        <v>Trade Account</v>
      </c>
      <c r="L7113" s="4" t="str">
        <f aca="false">IFERROR(INDEX(Data_Orders!$D$2:$D$4727,MATCH(B7113,Data_Orders!$A$2:$A$4727,0)),"")</f>
        <v>Rugby</v>
      </c>
    </row>
    <row r="7114" customFormat="false" ht="15" hidden="false" customHeight="false" outlineLevel="0" collapsed="false">
      <c r="A7114" s="4" t="s">
        <v>12930</v>
      </c>
      <c r="B7114" s="4" t="s">
        <v>3466</v>
      </c>
      <c r="C7114" s="4" t="s">
        <v>1075</v>
      </c>
      <c r="D7114" s="4" t="n">
        <v>20</v>
      </c>
      <c r="E7114" s="4" t="n">
        <v>98.61</v>
      </c>
      <c r="F7114" s="4" t="n">
        <v>1972.2</v>
      </c>
      <c r="G7114" s="4" t="n">
        <f aca="false">INDEX(Data_Products!$D$2:$D$33,MATCH(C7114,Data_Products!$A$2:$A$33,0))</f>
        <v>74.84</v>
      </c>
      <c r="H7114" s="4" t="str">
        <f aca="false">INDEX(Data_Products!$C$2:$C$33,MATCH(C7114,Data_Products!$A$2:$A$33,0))</f>
        <v>Landscaping</v>
      </c>
      <c r="I7114" s="10" t="n">
        <f aca="false">D7114*(E7114-G7114)</f>
        <v>475.4</v>
      </c>
      <c r="J7114" s="11" t="n">
        <f aca="false">IFERROR(I7114/F7114,0)</f>
        <v>0.24105060338708</v>
      </c>
      <c r="K7114" s="4" t="str">
        <f aca="false">IFERROR(INDEX(Data_Orders!$F$2:$F$4727,MATCH(B7114,Data_Orders!$A$2:$A$4727,0)),"")</f>
        <v>Trade Account</v>
      </c>
      <c r="L7114" s="4" t="str">
        <f aca="false">IFERROR(INDEX(Data_Orders!$D$2:$D$4727,MATCH(B7114,Data_Orders!$A$2:$A$4727,0)),"")</f>
        <v>Rugby</v>
      </c>
    </row>
    <row r="7115" customFormat="false" ht="15" hidden="false" customHeight="false" outlineLevel="0" collapsed="false">
      <c r="A7115" s="4" t="s">
        <v>12931</v>
      </c>
      <c r="B7115" s="4" t="s">
        <v>3466</v>
      </c>
      <c r="C7115" s="4" t="s">
        <v>1052</v>
      </c>
      <c r="D7115" s="4" t="n">
        <v>8</v>
      </c>
      <c r="E7115" s="4" t="n">
        <v>205.71</v>
      </c>
      <c r="F7115" s="4" t="n">
        <v>1645.68</v>
      </c>
      <c r="G7115" s="4" t="n">
        <f aca="false">INDEX(Data_Products!$D$2:$D$33,MATCH(C7115,Data_Products!$A$2:$A$33,0))</f>
        <v>152.29</v>
      </c>
      <c r="H7115" s="4" t="str">
        <f aca="false">INDEX(Data_Products!$C$2:$C$33,MATCH(C7115,Data_Products!$A$2:$A$33,0))</f>
        <v>Roofing</v>
      </c>
      <c r="I7115" s="10" t="n">
        <f aca="false">D7115*(E7115-G7115)</f>
        <v>427.36</v>
      </c>
      <c r="J7115" s="11" t="n">
        <f aca="false">IFERROR(I7115/F7115,0)</f>
        <v>0.259685965679841</v>
      </c>
      <c r="K7115" s="4" t="str">
        <f aca="false">IFERROR(INDEX(Data_Orders!$F$2:$F$4727,MATCH(B7115,Data_Orders!$A$2:$A$4727,0)),"")</f>
        <v>Trade Account</v>
      </c>
      <c r="L7115" s="4" t="str">
        <f aca="false">IFERROR(INDEX(Data_Orders!$D$2:$D$4727,MATCH(B7115,Data_Orders!$A$2:$A$4727,0)),"")</f>
        <v>Rugby</v>
      </c>
    </row>
    <row r="7116" customFormat="false" ht="15" hidden="false" customHeight="false" outlineLevel="0" collapsed="false">
      <c r="A7116" s="4" t="s">
        <v>12932</v>
      </c>
      <c r="B7116" s="4" t="s">
        <v>3466</v>
      </c>
      <c r="C7116" s="4" t="s">
        <v>1050</v>
      </c>
      <c r="D7116" s="4" t="n">
        <v>9</v>
      </c>
      <c r="E7116" s="4" t="n">
        <v>238.63</v>
      </c>
      <c r="F7116" s="4" t="n">
        <v>2147.67</v>
      </c>
      <c r="G7116" s="4" t="n">
        <f aca="false">INDEX(Data_Products!$D$2:$D$33,MATCH(C7116,Data_Products!$A$2:$A$33,0))</f>
        <v>148.91</v>
      </c>
      <c r="H7116" s="4" t="str">
        <f aca="false">INDEX(Data_Products!$C$2:$C$33,MATCH(C7116,Data_Products!$A$2:$A$33,0))</f>
        <v>Tools &amp; Fixings</v>
      </c>
      <c r="I7116" s="10" t="n">
        <f aca="false">D7116*(E7116-G7116)</f>
        <v>807.48</v>
      </c>
      <c r="J7116" s="11" t="n">
        <f aca="false">IFERROR(I7116/F7116,0)</f>
        <v>0.375979549930855</v>
      </c>
      <c r="K7116" s="4" t="str">
        <f aca="false">IFERROR(INDEX(Data_Orders!$F$2:$F$4727,MATCH(B7116,Data_Orders!$A$2:$A$4727,0)),"")</f>
        <v>Trade Account</v>
      </c>
      <c r="L7116" s="4" t="str">
        <f aca="false">IFERROR(INDEX(Data_Orders!$D$2:$D$4727,MATCH(B7116,Data_Orders!$A$2:$A$4727,0)),"")</f>
        <v>Rugby</v>
      </c>
    </row>
    <row r="7117" customFormat="false" ht="15" hidden="false" customHeight="false" outlineLevel="0" collapsed="false">
      <c r="A7117" s="4" t="s">
        <v>12933</v>
      </c>
      <c r="B7117" s="4" t="s">
        <v>3466</v>
      </c>
      <c r="C7117" s="4" t="s">
        <v>1026</v>
      </c>
      <c r="D7117" s="4" t="n">
        <v>9</v>
      </c>
      <c r="E7117" s="4" t="n">
        <v>184.05</v>
      </c>
      <c r="F7117" s="4" t="n">
        <v>1656.45</v>
      </c>
      <c r="G7117" s="4" t="n">
        <f aca="false">INDEX(Data_Products!$D$2:$D$33,MATCH(C7117,Data_Products!$A$2:$A$33,0))</f>
        <v>147.44</v>
      </c>
      <c r="H7117" s="4" t="str">
        <f aca="false">INDEX(Data_Products!$C$2:$C$33,MATCH(C7117,Data_Products!$A$2:$A$33,0))</f>
        <v>Cement &amp; Aggregates</v>
      </c>
      <c r="I7117" s="10" t="n">
        <f aca="false">D7117*(E7117-G7117)</f>
        <v>329.49</v>
      </c>
      <c r="J7117" s="11" t="n">
        <f aca="false">IFERROR(I7117/F7117,0)</f>
        <v>0.19891333876664</v>
      </c>
      <c r="K7117" s="4" t="str">
        <f aca="false">IFERROR(INDEX(Data_Orders!$F$2:$F$4727,MATCH(B7117,Data_Orders!$A$2:$A$4727,0)),"")</f>
        <v>Trade Account</v>
      </c>
      <c r="L7117" s="4" t="str">
        <f aca="false">IFERROR(INDEX(Data_Orders!$D$2:$D$4727,MATCH(B7117,Data_Orders!$A$2:$A$4727,0)),"")</f>
        <v>Rugby</v>
      </c>
    </row>
    <row r="7118" customFormat="false" ht="15" hidden="false" customHeight="false" outlineLevel="0" collapsed="false">
      <c r="A7118" s="4" t="s">
        <v>12934</v>
      </c>
      <c r="B7118" s="4" t="s">
        <v>3466</v>
      </c>
      <c r="C7118" s="4" t="s">
        <v>1064</v>
      </c>
      <c r="D7118" s="4" t="n">
        <v>19</v>
      </c>
      <c r="E7118" s="4" t="n">
        <v>97.63</v>
      </c>
      <c r="F7118" s="4" t="n">
        <v>1854.97</v>
      </c>
      <c r="G7118" s="4" t="n">
        <f aca="false">INDEX(Data_Products!$D$2:$D$33,MATCH(C7118,Data_Products!$A$2:$A$33,0))</f>
        <v>65.21</v>
      </c>
      <c r="H7118" s="4" t="str">
        <f aca="false">INDEX(Data_Products!$C$2:$C$33,MATCH(C7118,Data_Products!$A$2:$A$33,0))</f>
        <v>Plumbing &amp; Drainage</v>
      </c>
      <c r="I7118" s="10" t="n">
        <f aca="false">D7118*(E7118-G7118)</f>
        <v>615.98</v>
      </c>
      <c r="J7118" s="11" t="n">
        <f aca="false">IFERROR(I7118/F7118,0)</f>
        <v>0.332070060432244</v>
      </c>
      <c r="K7118" s="4" t="str">
        <f aca="false">IFERROR(INDEX(Data_Orders!$F$2:$F$4727,MATCH(B7118,Data_Orders!$A$2:$A$4727,0)),"")</f>
        <v>Trade Account</v>
      </c>
      <c r="L7118" s="4" t="str">
        <f aca="false">IFERROR(INDEX(Data_Orders!$D$2:$D$4727,MATCH(B7118,Data_Orders!$A$2:$A$4727,0)),"")</f>
        <v>Rugby</v>
      </c>
    </row>
    <row r="7119" customFormat="false" ht="15" hidden="false" customHeight="false" outlineLevel="0" collapsed="false">
      <c r="A7119" s="4" t="s">
        <v>12935</v>
      </c>
      <c r="B7119" s="4" t="s">
        <v>3467</v>
      </c>
      <c r="C7119" s="4" t="s">
        <v>1026</v>
      </c>
      <c r="D7119" s="4" t="n">
        <v>9</v>
      </c>
      <c r="E7119" s="4" t="n">
        <v>184.05</v>
      </c>
      <c r="F7119" s="4" t="n">
        <v>1656.45</v>
      </c>
      <c r="G7119" s="4" t="n">
        <f aca="false">INDEX(Data_Products!$D$2:$D$33,MATCH(C7119,Data_Products!$A$2:$A$33,0))</f>
        <v>147.44</v>
      </c>
      <c r="H7119" s="4" t="str">
        <f aca="false">INDEX(Data_Products!$C$2:$C$33,MATCH(C7119,Data_Products!$A$2:$A$33,0))</f>
        <v>Cement &amp; Aggregates</v>
      </c>
      <c r="I7119" s="10" t="n">
        <f aca="false">D7119*(E7119-G7119)</f>
        <v>329.49</v>
      </c>
      <c r="J7119" s="11" t="n">
        <f aca="false">IFERROR(I7119/F7119,0)</f>
        <v>0.19891333876664</v>
      </c>
      <c r="K7119" s="4" t="str">
        <f aca="false">IFERROR(INDEX(Data_Orders!$F$2:$F$4727,MATCH(B7119,Data_Orders!$A$2:$A$4727,0)),"")</f>
        <v>Trade Account</v>
      </c>
      <c r="L7119" s="4" t="str">
        <f aca="false">IFERROR(INDEX(Data_Orders!$D$2:$D$4727,MATCH(B7119,Data_Orders!$A$2:$A$4727,0)),"")</f>
        <v>Rugby</v>
      </c>
    </row>
    <row r="7120" customFormat="false" ht="15" hidden="false" customHeight="false" outlineLevel="0" collapsed="false">
      <c r="A7120" s="4" t="s">
        <v>12936</v>
      </c>
      <c r="B7120" s="4" t="s">
        <v>3467</v>
      </c>
      <c r="C7120" s="4" t="s">
        <v>1050</v>
      </c>
      <c r="D7120" s="4" t="n">
        <v>14</v>
      </c>
      <c r="E7120" s="4" t="n">
        <v>238.63</v>
      </c>
      <c r="F7120" s="4" t="n">
        <v>3340.82</v>
      </c>
      <c r="G7120" s="4" t="n">
        <f aca="false">INDEX(Data_Products!$D$2:$D$33,MATCH(C7120,Data_Products!$A$2:$A$33,0))</f>
        <v>148.91</v>
      </c>
      <c r="H7120" s="4" t="str">
        <f aca="false">INDEX(Data_Products!$C$2:$C$33,MATCH(C7120,Data_Products!$A$2:$A$33,0))</f>
        <v>Tools &amp; Fixings</v>
      </c>
      <c r="I7120" s="10" t="n">
        <f aca="false">D7120*(E7120-G7120)</f>
        <v>1256.08</v>
      </c>
      <c r="J7120" s="11" t="n">
        <f aca="false">IFERROR(I7120/F7120,0)</f>
        <v>0.375979549930855</v>
      </c>
      <c r="K7120" s="4" t="str">
        <f aca="false">IFERROR(INDEX(Data_Orders!$F$2:$F$4727,MATCH(B7120,Data_Orders!$A$2:$A$4727,0)),"")</f>
        <v>Trade Account</v>
      </c>
      <c r="L7120" s="4" t="str">
        <f aca="false">IFERROR(INDEX(Data_Orders!$D$2:$D$4727,MATCH(B7120,Data_Orders!$A$2:$A$4727,0)),"")</f>
        <v>Rugby</v>
      </c>
    </row>
    <row r="7121" customFormat="false" ht="15" hidden="false" customHeight="false" outlineLevel="0" collapsed="false">
      <c r="A7121" s="4" t="s">
        <v>12937</v>
      </c>
      <c r="B7121" s="4" t="s">
        <v>3467</v>
      </c>
      <c r="C7121" s="4" t="s">
        <v>1073</v>
      </c>
      <c r="D7121" s="4" t="n">
        <v>9</v>
      </c>
      <c r="E7121" s="4" t="n">
        <v>231.05</v>
      </c>
      <c r="F7121" s="4" t="n">
        <v>2079.45</v>
      </c>
      <c r="G7121" s="4" t="n">
        <f aca="false">INDEX(Data_Products!$D$2:$D$33,MATCH(C7121,Data_Products!$A$2:$A$33,0))</f>
        <v>148.29</v>
      </c>
      <c r="H7121" s="4" t="str">
        <f aca="false">INDEX(Data_Products!$C$2:$C$33,MATCH(C7121,Data_Products!$A$2:$A$33,0))</f>
        <v>Landscaping</v>
      </c>
      <c r="I7121" s="10" t="n">
        <f aca="false">D7121*(E7121-G7121)</f>
        <v>744.84</v>
      </c>
      <c r="J7121" s="11" t="n">
        <f aca="false">IFERROR(I7121/F7121,0)</f>
        <v>0.358190867777537</v>
      </c>
      <c r="K7121" s="4" t="str">
        <f aca="false">IFERROR(INDEX(Data_Orders!$F$2:$F$4727,MATCH(B7121,Data_Orders!$A$2:$A$4727,0)),"")</f>
        <v>Trade Account</v>
      </c>
      <c r="L7121" s="4" t="str">
        <f aca="false">IFERROR(INDEX(Data_Orders!$D$2:$D$4727,MATCH(B7121,Data_Orders!$A$2:$A$4727,0)),"")</f>
        <v>Rugby</v>
      </c>
    </row>
    <row r="7122" customFormat="false" ht="15" hidden="false" customHeight="false" outlineLevel="0" collapsed="false">
      <c r="A7122" s="4" t="s">
        <v>12938</v>
      </c>
      <c r="B7122" s="4" t="s">
        <v>3468</v>
      </c>
      <c r="C7122" s="4" t="s">
        <v>1064</v>
      </c>
      <c r="D7122" s="4" t="n">
        <v>6</v>
      </c>
      <c r="E7122" s="4" t="n">
        <v>97.63</v>
      </c>
      <c r="F7122" s="4" t="n">
        <v>585.78</v>
      </c>
      <c r="G7122" s="4" t="n">
        <f aca="false">INDEX(Data_Products!$D$2:$D$33,MATCH(C7122,Data_Products!$A$2:$A$33,0))</f>
        <v>65.21</v>
      </c>
      <c r="H7122" s="4" t="str">
        <f aca="false">INDEX(Data_Products!$C$2:$C$33,MATCH(C7122,Data_Products!$A$2:$A$33,0))</f>
        <v>Plumbing &amp; Drainage</v>
      </c>
      <c r="I7122" s="10" t="n">
        <f aca="false">D7122*(E7122-G7122)</f>
        <v>194.52</v>
      </c>
      <c r="J7122" s="11" t="n">
        <f aca="false">IFERROR(I7122/F7122,0)</f>
        <v>0.332070060432244</v>
      </c>
      <c r="K7122" s="4" t="str">
        <f aca="false">IFERROR(INDEX(Data_Orders!$F$2:$F$4727,MATCH(B7122,Data_Orders!$A$2:$A$4727,0)),"")</f>
        <v>Trade Account</v>
      </c>
      <c r="L7122" s="4" t="str">
        <f aca="false">IFERROR(INDEX(Data_Orders!$D$2:$D$4727,MATCH(B7122,Data_Orders!$A$2:$A$4727,0)),"")</f>
        <v>Rugby</v>
      </c>
    </row>
    <row r="7123" customFormat="false" ht="15" hidden="false" customHeight="false" outlineLevel="0" collapsed="false">
      <c r="A7123" s="4" t="s">
        <v>12939</v>
      </c>
      <c r="B7123" s="4" t="s">
        <v>3468</v>
      </c>
      <c r="C7123" s="4" t="s">
        <v>1057</v>
      </c>
      <c r="D7123" s="4" t="n">
        <v>5</v>
      </c>
      <c r="E7123" s="4" t="n">
        <v>176.81</v>
      </c>
      <c r="F7123" s="4" t="n">
        <v>884.05</v>
      </c>
      <c r="G7123" s="4" t="n">
        <f aca="false">INDEX(Data_Products!$D$2:$D$33,MATCH(C7123,Data_Products!$A$2:$A$33,0))</f>
        <v>129.57</v>
      </c>
      <c r="H7123" s="4" t="str">
        <f aca="false">INDEX(Data_Products!$C$2:$C$33,MATCH(C7123,Data_Products!$A$2:$A$33,0))</f>
        <v>Roofing</v>
      </c>
      <c r="I7123" s="10" t="n">
        <f aca="false">D7123*(E7123-G7123)</f>
        <v>236.2</v>
      </c>
      <c r="J7123" s="11" t="n">
        <f aca="false">IFERROR(I7123/F7123,0)</f>
        <v>0.267179458175443</v>
      </c>
      <c r="K7123" s="4" t="str">
        <f aca="false">IFERROR(INDEX(Data_Orders!$F$2:$F$4727,MATCH(B7123,Data_Orders!$A$2:$A$4727,0)),"")</f>
        <v>Trade Account</v>
      </c>
      <c r="L7123" s="4" t="str">
        <f aca="false">IFERROR(INDEX(Data_Orders!$D$2:$D$4727,MATCH(B7123,Data_Orders!$A$2:$A$4727,0)),"")</f>
        <v>Rugby</v>
      </c>
    </row>
    <row r="7124" customFormat="false" ht="15" hidden="false" customHeight="false" outlineLevel="0" collapsed="false">
      <c r="A7124" s="4" t="s">
        <v>12940</v>
      </c>
      <c r="B7124" s="4" t="s">
        <v>3468</v>
      </c>
      <c r="C7124" s="4" t="s">
        <v>1068</v>
      </c>
      <c r="D7124" s="4" t="n">
        <v>8</v>
      </c>
      <c r="E7124" s="4" t="n">
        <v>86.28</v>
      </c>
      <c r="F7124" s="4" t="n">
        <v>690.24</v>
      </c>
      <c r="G7124" s="4" t="n">
        <f aca="false">INDEX(Data_Products!$D$2:$D$33,MATCH(C7124,Data_Products!$A$2:$A$33,0))</f>
        <v>68.55</v>
      </c>
      <c r="H7124" s="4" t="str">
        <f aca="false">INDEX(Data_Products!$C$2:$C$33,MATCH(C7124,Data_Products!$A$2:$A$33,0))</f>
        <v>Plumbing &amp; Drainage</v>
      </c>
      <c r="I7124" s="10" t="n">
        <f aca="false">D7124*(E7124-G7124)</f>
        <v>141.84</v>
      </c>
      <c r="J7124" s="11" t="n">
        <f aca="false">IFERROR(I7124/F7124,0)</f>
        <v>0.205493741307371</v>
      </c>
      <c r="K7124" s="4" t="str">
        <f aca="false">IFERROR(INDEX(Data_Orders!$F$2:$F$4727,MATCH(B7124,Data_Orders!$A$2:$A$4727,0)),"")</f>
        <v>Trade Account</v>
      </c>
      <c r="L7124" s="4" t="str">
        <f aca="false">IFERROR(INDEX(Data_Orders!$D$2:$D$4727,MATCH(B7124,Data_Orders!$A$2:$A$4727,0)),"")</f>
        <v>Rugby</v>
      </c>
    </row>
    <row r="7125" customFormat="false" ht="15" hidden="false" customHeight="false" outlineLevel="0" collapsed="false">
      <c r="A7125" s="4" t="s">
        <v>12941</v>
      </c>
      <c r="B7125" s="4" t="s">
        <v>3468</v>
      </c>
      <c r="C7125" s="4" t="s">
        <v>1059</v>
      </c>
      <c r="D7125" s="4" t="n">
        <v>2</v>
      </c>
      <c r="E7125" s="4" t="n">
        <v>103.63</v>
      </c>
      <c r="F7125" s="4" t="n">
        <v>207.26</v>
      </c>
      <c r="G7125" s="4" t="n">
        <f aca="false">INDEX(Data_Products!$D$2:$D$33,MATCH(C7125,Data_Products!$A$2:$A$33,0))</f>
        <v>82.55</v>
      </c>
      <c r="H7125" s="4" t="str">
        <f aca="false">INDEX(Data_Products!$C$2:$C$33,MATCH(C7125,Data_Products!$A$2:$A$33,0))</f>
        <v>Roofing</v>
      </c>
      <c r="I7125" s="10" t="n">
        <f aca="false">D7125*(E7125-G7125)</f>
        <v>42.16</v>
      </c>
      <c r="J7125" s="11" t="n">
        <f aca="false">IFERROR(I7125/F7125,0)</f>
        <v>0.203415999228023</v>
      </c>
      <c r="K7125" s="4" t="str">
        <f aca="false">IFERROR(INDEX(Data_Orders!$F$2:$F$4727,MATCH(B7125,Data_Orders!$A$2:$A$4727,0)),"")</f>
        <v>Trade Account</v>
      </c>
      <c r="L7125" s="4" t="str">
        <f aca="false">IFERROR(INDEX(Data_Orders!$D$2:$D$4727,MATCH(B7125,Data_Orders!$A$2:$A$4727,0)),"")</f>
        <v>Rugby</v>
      </c>
    </row>
    <row r="7126" customFormat="false" ht="15" hidden="false" customHeight="false" outlineLevel="0" collapsed="false">
      <c r="A7126" s="4" t="s">
        <v>12942</v>
      </c>
      <c r="B7126" s="4" t="s">
        <v>3468</v>
      </c>
      <c r="C7126" s="4" t="s">
        <v>1048</v>
      </c>
      <c r="D7126" s="4" t="n">
        <v>19</v>
      </c>
      <c r="E7126" s="4" t="n">
        <v>112.72</v>
      </c>
      <c r="F7126" s="4" t="n">
        <v>2141.68</v>
      </c>
      <c r="G7126" s="4" t="n">
        <f aca="false">INDEX(Data_Products!$D$2:$D$33,MATCH(C7126,Data_Products!$A$2:$A$33,0))</f>
        <v>83.21</v>
      </c>
      <c r="H7126" s="4" t="str">
        <f aca="false">INDEX(Data_Products!$C$2:$C$33,MATCH(C7126,Data_Products!$A$2:$A$33,0))</f>
        <v>Tools &amp; Fixings</v>
      </c>
      <c r="I7126" s="10" t="n">
        <f aca="false">D7126*(E7126-G7126)</f>
        <v>560.69</v>
      </c>
      <c r="J7126" s="11" t="n">
        <f aca="false">IFERROR(I7126/F7126,0)</f>
        <v>0.261799148332151</v>
      </c>
      <c r="K7126" s="4" t="str">
        <f aca="false">IFERROR(INDEX(Data_Orders!$F$2:$F$4727,MATCH(B7126,Data_Orders!$A$2:$A$4727,0)),"")</f>
        <v>Trade Account</v>
      </c>
      <c r="L7126" s="4" t="str">
        <f aca="false">IFERROR(INDEX(Data_Orders!$D$2:$D$4727,MATCH(B7126,Data_Orders!$A$2:$A$4727,0)),"")</f>
        <v>Rugby</v>
      </c>
    </row>
    <row r="7127" customFormat="false" ht="15" hidden="false" customHeight="false" outlineLevel="0" collapsed="false">
      <c r="A7127" s="4" t="s">
        <v>12943</v>
      </c>
      <c r="B7127" s="4" t="s">
        <v>3469</v>
      </c>
      <c r="C7127" s="4" t="s">
        <v>1039</v>
      </c>
      <c r="D7127" s="4" t="n">
        <v>7</v>
      </c>
      <c r="E7127" s="4" t="n">
        <v>160.41</v>
      </c>
      <c r="F7127" s="4" t="n">
        <v>1122.87</v>
      </c>
      <c r="G7127" s="4" t="n">
        <f aca="false">INDEX(Data_Products!$D$2:$D$33,MATCH(C7127,Data_Products!$A$2:$A$33,0))</f>
        <v>99.74</v>
      </c>
      <c r="H7127" s="4" t="str">
        <f aca="false">INDEX(Data_Products!$C$2:$C$33,MATCH(C7127,Data_Products!$A$2:$A$33,0))</f>
        <v>Insulation</v>
      </c>
      <c r="I7127" s="10" t="n">
        <f aca="false">D7127*(E7127-G7127)</f>
        <v>424.69</v>
      </c>
      <c r="J7127" s="11" t="n">
        <f aca="false">IFERROR(I7127/F7127,0)</f>
        <v>0.378218315566361</v>
      </c>
      <c r="K7127" s="4" t="str">
        <f aca="false">IFERROR(INDEX(Data_Orders!$F$2:$F$4727,MATCH(B7127,Data_Orders!$A$2:$A$4727,0)),"")</f>
        <v>Trade Account</v>
      </c>
      <c r="L7127" s="4" t="str">
        <f aca="false">IFERROR(INDEX(Data_Orders!$D$2:$D$4727,MATCH(B7127,Data_Orders!$A$2:$A$4727,0)),"")</f>
        <v>Rugby</v>
      </c>
    </row>
    <row r="7128" customFormat="false" ht="15" hidden="false" customHeight="false" outlineLevel="0" collapsed="false">
      <c r="A7128" s="4" t="s">
        <v>12944</v>
      </c>
      <c r="B7128" s="4" t="s">
        <v>3469</v>
      </c>
      <c r="C7128" s="4" t="s">
        <v>1019</v>
      </c>
      <c r="D7128" s="4" t="n">
        <v>19</v>
      </c>
      <c r="E7128" s="4" t="n">
        <v>79.76</v>
      </c>
      <c r="F7128" s="4" t="n">
        <v>1515.44</v>
      </c>
      <c r="G7128" s="4" t="n">
        <f aca="false">INDEX(Data_Products!$D$2:$D$33,MATCH(C7128,Data_Products!$A$2:$A$33,0))</f>
        <v>59.07</v>
      </c>
      <c r="H7128" s="4" t="str">
        <f aca="false">INDEX(Data_Products!$C$2:$C$33,MATCH(C7128,Data_Products!$A$2:$A$33,0))</f>
        <v>Timber</v>
      </c>
      <c r="I7128" s="10" t="n">
        <f aca="false">D7128*(E7128-G7128)</f>
        <v>393.11</v>
      </c>
      <c r="J7128" s="11" t="n">
        <f aca="false">IFERROR(I7128/F7128,0)</f>
        <v>0.259403209628887</v>
      </c>
      <c r="K7128" s="4" t="str">
        <f aca="false">IFERROR(INDEX(Data_Orders!$F$2:$F$4727,MATCH(B7128,Data_Orders!$A$2:$A$4727,0)),"")</f>
        <v>Trade Account</v>
      </c>
      <c r="L7128" s="4" t="str">
        <f aca="false">IFERROR(INDEX(Data_Orders!$D$2:$D$4727,MATCH(B7128,Data_Orders!$A$2:$A$4727,0)),"")</f>
        <v>Rugby</v>
      </c>
    </row>
    <row r="7129" customFormat="false" ht="15" hidden="false" customHeight="false" outlineLevel="0" collapsed="false">
      <c r="A7129" s="4" t="s">
        <v>12945</v>
      </c>
      <c r="B7129" s="4" t="s">
        <v>3469</v>
      </c>
      <c r="C7129" s="4" t="s">
        <v>1052</v>
      </c>
      <c r="D7129" s="4" t="n">
        <v>18</v>
      </c>
      <c r="E7129" s="4" t="n">
        <v>205.71</v>
      </c>
      <c r="F7129" s="4" t="n">
        <v>3702.78</v>
      </c>
      <c r="G7129" s="4" t="n">
        <f aca="false">INDEX(Data_Products!$D$2:$D$33,MATCH(C7129,Data_Products!$A$2:$A$33,0))</f>
        <v>152.29</v>
      </c>
      <c r="H7129" s="4" t="str">
        <f aca="false">INDEX(Data_Products!$C$2:$C$33,MATCH(C7129,Data_Products!$A$2:$A$33,0))</f>
        <v>Roofing</v>
      </c>
      <c r="I7129" s="10" t="n">
        <f aca="false">D7129*(E7129-G7129)</f>
        <v>961.56</v>
      </c>
      <c r="J7129" s="11" t="n">
        <f aca="false">IFERROR(I7129/F7129,0)</f>
        <v>0.259685965679841</v>
      </c>
      <c r="K7129" s="4" t="str">
        <f aca="false">IFERROR(INDEX(Data_Orders!$F$2:$F$4727,MATCH(B7129,Data_Orders!$A$2:$A$4727,0)),"")</f>
        <v>Trade Account</v>
      </c>
      <c r="L7129" s="4" t="str">
        <f aca="false">IFERROR(INDEX(Data_Orders!$D$2:$D$4727,MATCH(B7129,Data_Orders!$A$2:$A$4727,0)),"")</f>
        <v>Rugby</v>
      </c>
    </row>
    <row r="7130" customFormat="false" ht="15" hidden="false" customHeight="false" outlineLevel="0" collapsed="false">
      <c r="A7130" s="4" t="s">
        <v>12946</v>
      </c>
      <c r="B7130" s="4" t="s">
        <v>3469</v>
      </c>
      <c r="C7130" s="4" t="s">
        <v>1061</v>
      </c>
      <c r="D7130" s="4" t="n">
        <v>17</v>
      </c>
      <c r="E7130" s="4" t="n">
        <v>145.57</v>
      </c>
      <c r="F7130" s="4" t="n">
        <v>2474.69</v>
      </c>
      <c r="G7130" s="4" t="n">
        <f aca="false">INDEX(Data_Products!$D$2:$D$33,MATCH(C7130,Data_Products!$A$2:$A$33,0))</f>
        <v>119.29</v>
      </c>
      <c r="H7130" s="4" t="str">
        <f aca="false">INDEX(Data_Products!$C$2:$C$33,MATCH(C7130,Data_Products!$A$2:$A$33,0))</f>
        <v>Plumbing &amp; Drainage</v>
      </c>
      <c r="I7130" s="10" t="n">
        <f aca="false">D7130*(E7130-G7130)</f>
        <v>446.76</v>
      </c>
      <c r="J7130" s="11" t="n">
        <f aca="false">IFERROR(I7130/F7130,0)</f>
        <v>0.180531702960775</v>
      </c>
      <c r="K7130" s="4" t="str">
        <f aca="false">IFERROR(INDEX(Data_Orders!$F$2:$F$4727,MATCH(B7130,Data_Orders!$A$2:$A$4727,0)),"")</f>
        <v>Trade Account</v>
      </c>
      <c r="L7130" s="4" t="str">
        <f aca="false">IFERROR(INDEX(Data_Orders!$D$2:$D$4727,MATCH(B7130,Data_Orders!$A$2:$A$4727,0)),"")</f>
        <v>Rugby</v>
      </c>
    </row>
    <row r="7131" customFormat="false" ht="15" hidden="false" customHeight="false" outlineLevel="0" collapsed="false">
      <c r="A7131" s="4" t="s">
        <v>12947</v>
      </c>
      <c r="B7131" s="4" t="s">
        <v>3469</v>
      </c>
      <c r="C7131" s="4" t="s">
        <v>1044</v>
      </c>
      <c r="D7131" s="4" t="n">
        <v>19</v>
      </c>
      <c r="E7131" s="4" t="n">
        <v>190.44</v>
      </c>
      <c r="F7131" s="4" t="n">
        <v>3618.36</v>
      </c>
      <c r="G7131" s="4" t="n">
        <f aca="false">INDEX(Data_Products!$D$2:$D$33,MATCH(C7131,Data_Products!$A$2:$A$33,0))</f>
        <v>115.48</v>
      </c>
      <c r="H7131" s="4" t="str">
        <f aca="false">INDEX(Data_Products!$C$2:$C$33,MATCH(C7131,Data_Products!$A$2:$A$33,0))</f>
        <v>Tools &amp; Fixings</v>
      </c>
      <c r="I7131" s="10" t="n">
        <f aca="false">D7131*(E7131-G7131)</f>
        <v>1424.24</v>
      </c>
      <c r="J7131" s="11" t="n">
        <f aca="false">IFERROR(I7131/F7131,0)</f>
        <v>0.393614786809494</v>
      </c>
      <c r="K7131" s="4" t="str">
        <f aca="false">IFERROR(INDEX(Data_Orders!$F$2:$F$4727,MATCH(B7131,Data_Orders!$A$2:$A$4727,0)),"")</f>
        <v>Trade Account</v>
      </c>
      <c r="L7131" s="4" t="str">
        <f aca="false">IFERROR(INDEX(Data_Orders!$D$2:$D$4727,MATCH(B7131,Data_Orders!$A$2:$A$4727,0)),"")</f>
        <v>Rugby</v>
      </c>
    </row>
    <row r="7132" customFormat="false" ht="15" hidden="false" customHeight="false" outlineLevel="0" collapsed="false">
      <c r="A7132" s="4" t="s">
        <v>12948</v>
      </c>
      <c r="B7132" s="4" t="s">
        <v>3470</v>
      </c>
      <c r="C7132" s="4" t="s">
        <v>1017</v>
      </c>
      <c r="D7132" s="4" t="n">
        <v>16</v>
      </c>
      <c r="E7132" s="4" t="n">
        <v>49.15</v>
      </c>
      <c r="F7132" s="4" t="n">
        <v>786.4</v>
      </c>
      <c r="G7132" s="4" t="n">
        <f aca="false">INDEX(Data_Products!$D$2:$D$33,MATCH(C7132,Data_Products!$A$2:$A$33,0))</f>
        <v>31.44</v>
      </c>
      <c r="H7132" s="4" t="str">
        <f aca="false">INDEX(Data_Products!$C$2:$C$33,MATCH(C7132,Data_Products!$A$2:$A$33,0))</f>
        <v>Timber</v>
      </c>
      <c r="I7132" s="10" t="n">
        <f aca="false">D7132*(E7132-G7132)</f>
        <v>283.36</v>
      </c>
      <c r="J7132" s="11" t="n">
        <f aca="false">IFERROR(I7132/F7132,0)</f>
        <v>0.360325534079349</v>
      </c>
      <c r="K7132" s="4" t="str">
        <f aca="false">IFERROR(INDEX(Data_Orders!$F$2:$F$4727,MATCH(B7132,Data_Orders!$A$2:$A$4727,0)),"")</f>
        <v>Contractor</v>
      </c>
      <c r="L7132" s="4" t="str">
        <f aca="false">IFERROR(INDEX(Data_Orders!$D$2:$D$4727,MATCH(B7132,Data_Orders!$A$2:$A$4727,0)),"")</f>
        <v>Binley (Coventry)</v>
      </c>
    </row>
    <row r="7133" customFormat="false" ht="15" hidden="false" customHeight="false" outlineLevel="0" collapsed="false">
      <c r="A7133" s="4" t="s">
        <v>12949</v>
      </c>
      <c r="B7133" s="4" t="s">
        <v>3470</v>
      </c>
      <c r="C7133" s="4" t="s">
        <v>1070</v>
      </c>
      <c r="D7133" s="4" t="n">
        <v>2</v>
      </c>
      <c r="E7133" s="4" t="n">
        <v>230.32</v>
      </c>
      <c r="F7133" s="4" t="n">
        <v>460.64</v>
      </c>
      <c r="G7133" s="4" t="n">
        <f aca="false">INDEX(Data_Products!$D$2:$D$33,MATCH(C7133,Data_Products!$A$2:$A$33,0))</f>
        <v>161.64</v>
      </c>
      <c r="H7133" s="4" t="str">
        <f aca="false">INDEX(Data_Products!$C$2:$C$33,MATCH(C7133,Data_Products!$A$2:$A$33,0))</f>
        <v>Landscaping</v>
      </c>
      <c r="I7133" s="10" t="n">
        <f aca="false">D7133*(E7133-G7133)</f>
        <v>137.36</v>
      </c>
      <c r="J7133" s="11" t="n">
        <f aca="false">IFERROR(I7133/F7133,0)</f>
        <v>0.298193817297673</v>
      </c>
      <c r="K7133" s="4" t="str">
        <f aca="false">IFERROR(INDEX(Data_Orders!$F$2:$F$4727,MATCH(B7133,Data_Orders!$A$2:$A$4727,0)),"")</f>
        <v>Contractor</v>
      </c>
      <c r="L7133" s="4" t="str">
        <f aca="false">IFERROR(INDEX(Data_Orders!$D$2:$D$4727,MATCH(B7133,Data_Orders!$A$2:$A$4727,0)),"")</f>
        <v>Binley (Coventry)</v>
      </c>
    </row>
    <row r="7134" customFormat="false" ht="15" hidden="false" customHeight="false" outlineLevel="0" collapsed="false">
      <c r="A7134" s="4" t="s">
        <v>12950</v>
      </c>
      <c r="B7134" s="4" t="s">
        <v>3471</v>
      </c>
      <c r="C7134" s="4" t="s">
        <v>1030</v>
      </c>
      <c r="D7134" s="4" t="n">
        <v>17</v>
      </c>
      <c r="E7134" s="4" t="n">
        <v>25.23</v>
      </c>
      <c r="F7134" s="4" t="n">
        <v>428.91</v>
      </c>
      <c r="G7134" s="4" t="n">
        <f aca="false">INDEX(Data_Products!$D$2:$D$33,MATCH(C7134,Data_Products!$A$2:$A$33,0))</f>
        <v>17.67</v>
      </c>
      <c r="H7134" s="4" t="str">
        <f aca="false">INDEX(Data_Products!$C$2:$C$33,MATCH(C7134,Data_Products!$A$2:$A$33,0))</f>
        <v>Cement &amp; Aggregates</v>
      </c>
      <c r="I7134" s="10" t="n">
        <f aca="false">D7134*(E7134-G7134)</f>
        <v>128.52</v>
      </c>
      <c r="J7134" s="11" t="n">
        <f aca="false">IFERROR(I7134/F7134,0)</f>
        <v>0.299643281807372</v>
      </c>
      <c r="K7134" s="4" t="str">
        <f aca="false">IFERROR(INDEX(Data_Orders!$F$2:$F$4727,MATCH(B7134,Data_Orders!$A$2:$A$4727,0)),"")</f>
        <v>Contractor</v>
      </c>
      <c r="L7134" s="4" t="str">
        <f aca="false">IFERROR(INDEX(Data_Orders!$D$2:$D$4727,MATCH(B7134,Data_Orders!$A$2:$A$4727,0)),"")</f>
        <v>Binley (Coventry)</v>
      </c>
    </row>
    <row r="7135" customFormat="false" ht="15" hidden="false" customHeight="false" outlineLevel="0" collapsed="false">
      <c r="A7135" s="4" t="s">
        <v>12951</v>
      </c>
      <c r="B7135" s="4" t="s">
        <v>3471</v>
      </c>
      <c r="C7135" s="4" t="s">
        <v>1073</v>
      </c>
      <c r="D7135" s="4" t="n">
        <v>12</v>
      </c>
      <c r="E7135" s="4" t="n">
        <v>231.05</v>
      </c>
      <c r="F7135" s="4" t="n">
        <v>2772.6</v>
      </c>
      <c r="G7135" s="4" t="n">
        <f aca="false">INDEX(Data_Products!$D$2:$D$33,MATCH(C7135,Data_Products!$A$2:$A$33,0))</f>
        <v>148.29</v>
      </c>
      <c r="H7135" s="4" t="str">
        <f aca="false">INDEX(Data_Products!$C$2:$C$33,MATCH(C7135,Data_Products!$A$2:$A$33,0))</f>
        <v>Landscaping</v>
      </c>
      <c r="I7135" s="10" t="n">
        <f aca="false">D7135*(E7135-G7135)</f>
        <v>993.12</v>
      </c>
      <c r="J7135" s="11" t="n">
        <f aca="false">IFERROR(I7135/F7135,0)</f>
        <v>0.358190867777537</v>
      </c>
      <c r="K7135" s="4" t="str">
        <f aca="false">IFERROR(INDEX(Data_Orders!$F$2:$F$4727,MATCH(B7135,Data_Orders!$A$2:$A$4727,0)),"")</f>
        <v>Contractor</v>
      </c>
      <c r="L7135" s="4" t="str">
        <f aca="false">IFERROR(INDEX(Data_Orders!$D$2:$D$4727,MATCH(B7135,Data_Orders!$A$2:$A$4727,0)),"")</f>
        <v>Binley (Coventry)</v>
      </c>
    </row>
    <row r="7136" customFormat="false" ht="15" hidden="false" customHeight="false" outlineLevel="0" collapsed="false">
      <c r="A7136" s="4" t="s">
        <v>12952</v>
      </c>
      <c r="B7136" s="4" t="s">
        <v>3471</v>
      </c>
      <c r="C7136" s="4" t="s">
        <v>1070</v>
      </c>
      <c r="D7136" s="4" t="n">
        <v>7</v>
      </c>
      <c r="E7136" s="4" t="n">
        <v>230.32</v>
      </c>
      <c r="F7136" s="4" t="n">
        <v>1612.24</v>
      </c>
      <c r="G7136" s="4" t="n">
        <f aca="false">INDEX(Data_Products!$D$2:$D$33,MATCH(C7136,Data_Products!$A$2:$A$33,0))</f>
        <v>161.64</v>
      </c>
      <c r="H7136" s="4" t="str">
        <f aca="false">INDEX(Data_Products!$C$2:$C$33,MATCH(C7136,Data_Products!$A$2:$A$33,0))</f>
        <v>Landscaping</v>
      </c>
      <c r="I7136" s="10" t="n">
        <f aca="false">D7136*(E7136-G7136)</f>
        <v>480.76</v>
      </c>
      <c r="J7136" s="11" t="n">
        <f aca="false">IFERROR(I7136/F7136,0)</f>
        <v>0.298193817297673</v>
      </c>
      <c r="K7136" s="4" t="str">
        <f aca="false">IFERROR(INDEX(Data_Orders!$F$2:$F$4727,MATCH(B7136,Data_Orders!$A$2:$A$4727,0)),"")</f>
        <v>Contractor</v>
      </c>
      <c r="L7136" s="4" t="str">
        <f aca="false">IFERROR(INDEX(Data_Orders!$D$2:$D$4727,MATCH(B7136,Data_Orders!$A$2:$A$4727,0)),"")</f>
        <v>Binley (Coventry)</v>
      </c>
    </row>
    <row r="7137" customFormat="false" ht="15" hidden="false" customHeight="false" outlineLevel="0" collapsed="false">
      <c r="A7137" s="4" t="s">
        <v>12953</v>
      </c>
      <c r="B7137" s="4" t="s">
        <v>3472</v>
      </c>
      <c r="C7137" s="4" t="s">
        <v>1035</v>
      </c>
      <c r="D7137" s="4" t="n">
        <v>19</v>
      </c>
      <c r="E7137" s="4" t="n">
        <v>165.07</v>
      </c>
      <c r="F7137" s="4" t="n">
        <v>3136.33</v>
      </c>
      <c r="G7137" s="4" t="n">
        <f aca="false">INDEX(Data_Products!$D$2:$D$33,MATCH(C7137,Data_Products!$A$2:$A$33,0))</f>
        <v>134.65</v>
      </c>
      <c r="H7137" s="4" t="str">
        <f aca="false">INDEX(Data_Products!$C$2:$C$33,MATCH(C7137,Data_Products!$A$2:$A$33,0))</f>
        <v>Insulation</v>
      </c>
      <c r="I7137" s="10" t="n">
        <f aca="false">D7137*(E7137-G7137)</f>
        <v>577.98</v>
      </c>
      <c r="J7137" s="11" t="n">
        <f aca="false">IFERROR(I7137/F7137,0)</f>
        <v>0.184285454655601</v>
      </c>
      <c r="K7137" s="4" t="str">
        <f aca="false">IFERROR(INDEX(Data_Orders!$F$2:$F$4727,MATCH(B7137,Data_Orders!$A$2:$A$4727,0)),"")</f>
        <v>Contractor</v>
      </c>
      <c r="L7137" s="4" t="str">
        <f aca="false">IFERROR(INDEX(Data_Orders!$D$2:$D$4727,MATCH(B7137,Data_Orders!$A$2:$A$4727,0)),"")</f>
        <v>Binley (Coventry)</v>
      </c>
    </row>
    <row r="7138" customFormat="false" ht="15" hidden="false" customHeight="false" outlineLevel="0" collapsed="false">
      <c r="A7138" s="4" t="s">
        <v>12954</v>
      </c>
      <c r="B7138" s="4" t="s">
        <v>3472</v>
      </c>
      <c r="C7138" s="4" t="s">
        <v>1032</v>
      </c>
      <c r="D7138" s="4" t="n">
        <v>5</v>
      </c>
      <c r="E7138" s="4" t="n">
        <v>99.65</v>
      </c>
      <c r="F7138" s="4" t="n">
        <v>498.25</v>
      </c>
      <c r="G7138" s="4" t="n">
        <f aca="false">INDEX(Data_Products!$D$2:$D$33,MATCH(C7138,Data_Products!$A$2:$A$33,0))</f>
        <v>58.26</v>
      </c>
      <c r="H7138" s="4" t="str">
        <f aca="false">INDEX(Data_Products!$C$2:$C$33,MATCH(C7138,Data_Products!$A$2:$A$33,0))</f>
        <v>Insulation</v>
      </c>
      <c r="I7138" s="10" t="n">
        <f aca="false">D7138*(E7138-G7138)</f>
        <v>206.95</v>
      </c>
      <c r="J7138" s="11" t="n">
        <f aca="false">IFERROR(I7138/F7138,0)</f>
        <v>0.415353738083292</v>
      </c>
      <c r="K7138" s="4" t="str">
        <f aca="false">IFERROR(INDEX(Data_Orders!$F$2:$F$4727,MATCH(B7138,Data_Orders!$A$2:$A$4727,0)),"")</f>
        <v>Contractor</v>
      </c>
      <c r="L7138" s="4" t="str">
        <f aca="false">IFERROR(INDEX(Data_Orders!$D$2:$D$4727,MATCH(B7138,Data_Orders!$A$2:$A$4727,0)),"")</f>
        <v>Binley (Coventry)</v>
      </c>
    </row>
    <row r="7139" customFormat="false" ht="15" hidden="false" customHeight="false" outlineLevel="0" collapsed="false">
      <c r="A7139" s="4" t="s">
        <v>12955</v>
      </c>
      <c r="B7139" s="4" t="s">
        <v>3472</v>
      </c>
      <c r="C7139" s="4" t="s">
        <v>1044</v>
      </c>
      <c r="D7139" s="4" t="n">
        <v>5</v>
      </c>
      <c r="E7139" s="4" t="n">
        <v>190.44</v>
      </c>
      <c r="F7139" s="4" t="n">
        <v>952.2</v>
      </c>
      <c r="G7139" s="4" t="n">
        <f aca="false">INDEX(Data_Products!$D$2:$D$33,MATCH(C7139,Data_Products!$A$2:$A$33,0))</f>
        <v>115.48</v>
      </c>
      <c r="H7139" s="4" t="str">
        <f aca="false">INDEX(Data_Products!$C$2:$C$33,MATCH(C7139,Data_Products!$A$2:$A$33,0))</f>
        <v>Tools &amp; Fixings</v>
      </c>
      <c r="I7139" s="10" t="n">
        <f aca="false">D7139*(E7139-G7139)</f>
        <v>374.8</v>
      </c>
      <c r="J7139" s="11" t="n">
        <f aca="false">IFERROR(I7139/F7139,0)</f>
        <v>0.393614786809494</v>
      </c>
      <c r="K7139" s="4" t="str">
        <f aca="false">IFERROR(INDEX(Data_Orders!$F$2:$F$4727,MATCH(B7139,Data_Orders!$A$2:$A$4727,0)),"")</f>
        <v>Contractor</v>
      </c>
      <c r="L7139" s="4" t="str">
        <f aca="false">IFERROR(INDEX(Data_Orders!$D$2:$D$4727,MATCH(B7139,Data_Orders!$A$2:$A$4727,0)),"")</f>
        <v>Binley (Coventry)</v>
      </c>
    </row>
    <row r="7140" customFormat="false" ht="15" hidden="false" customHeight="false" outlineLevel="0" collapsed="false">
      <c r="A7140" s="4" t="s">
        <v>12956</v>
      </c>
      <c r="B7140" s="4" t="s">
        <v>3472</v>
      </c>
      <c r="C7140" s="4" t="s">
        <v>1066</v>
      </c>
      <c r="D7140" s="4" t="n">
        <v>2</v>
      </c>
      <c r="E7140" s="4" t="n">
        <v>209.69</v>
      </c>
      <c r="F7140" s="4" t="n">
        <v>419.38</v>
      </c>
      <c r="G7140" s="4" t="n">
        <f aca="false">INDEX(Data_Products!$D$2:$D$33,MATCH(C7140,Data_Products!$A$2:$A$33,0))</f>
        <v>144.38</v>
      </c>
      <c r="H7140" s="4" t="str">
        <f aca="false">INDEX(Data_Products!$C$2:$C$33,MATCH(C7140,Data_Products!$A$2:$A$33,0))</f>
        <v>Plumbing &amp; Drainage</v>
      </c>
      <c r="I7140" s="10" t="n">
        <f aca="false">D7140*(E7140-G7140)</f>
        <v>130.62</v>
      </c>
      <c r="J7140" s="11" t="n">
        <f aca="false">IFERROR(I7140/F7140,0)</f>
        <v>0.311459773952024</v>
      </c>
      <c r="K7140" s="4" t="str">
        <f aca="false">IFERROR(INDEX(Data_Orders!$F$2:$F$4727,MATCH(B7140,Data_Orders!$A$2:$A$4727,0)),"")</f>
        <v>Contractor</v>
      </c>
      <c r="L7140" s="4" t="str">
        <f aca="false">IFERROR(INDEX(Data_Orders!$D$2:$D$4727,MATCH(B7140,Data_Orders!$A$2:$A$4727,0)),"")</f>
        <v>Binley (Coventry)</v>
      </c>
    </row>
    <row r="7141" customFormat="false" ht="15" hidden="false" customHeight="false" outlineLevel="0" collapsed="false">
      <c r="A7141" s="4" t="s">
        <v>12957</v>
      </c>
      <c r="B7141" s="4" t="s">
        <v>3473</v>
      </c>
      <c r="C7141" s="4" t="s">
        <v>1013</v>
      </c>
      <c r="D7141" s="4" t="n">
        <v>10</v>
      </c>
      <c r="E7141" s="4" t="n">
        <v>240.92</v>
      </c>
      <c r="F7141" s="4" t="n">
        <v>2409.2</v>
      </c>
      <c r="G7141" s="4" t="n">
        <f aca="false">INDEX(Data_Products!$D$2:$D$33,MATCH(C7141,Data_Products!$A$2:$A$33,0))</f>
        <v>168.32</v>
      </c>
      <c r="H7141" s="4" t="str">
        <f aca="false">INDEX(Data_Products!$C$2:$C$33,MATCH(C7141,Data_Products!$A$2:$A$33,0))</f>
        <v>Timber</v>
      </c>
      <c r="I7141" s="10" t="n">
        <f aca="false">D7141*(E7141-G7141)</f>
        <v>726</v>
      </c>
      <c r="J7141" s="11" t="n">
        <f aca="false">IFERROR(I7141/F7141,0)</f>
        <v>0.301344844761747</v>
      </c>
      <c r="K7141" s="4" t="str">
        <f aca="false">IFERROR(INDEX(Data_Orders!$F$2:$F$4727,MATCH(B7141,Data_Orders!$A$2:$A$4727,0)),"")</f>
        <v>Contractor</v>
      </c>
      <c r="L7141" s="4" t="str">
        <f aca="false">IFERROR(INDEX(Data_Orders!$D$2:$D$4727,MATCH(B7141,Data_Orders!$A$2:$A$4727,0)),"")</f>
        <v>Binley (Coventry)</v>
      </c>
    </row>
    <row r="7142" customFormat="false" ht="15" hidden="false" customHeight="false" outlineLevel="0" collapsed="false">
      <c r="A7142" s="4" t="s">
        <v>12958</v>
      </c>
      <c r="B7142" s="4" t="s">
        <v>3474</v>
      </c>
      <c r="C7142" s="4" t="s">
        <v>1039</v>
      </c>
      <c r="D7142" s="4" t="n">
        <v>3</v>
      </c>
      <c r="E7142" s="4" t="n">
        <v>160.41</v>
      </c>
      <c r="F7142" s="4" t="n">
        <v>481.23</v>
      </c>
      <c r="G7142" s="4" t="n">
        <f aca="false">INDEX(Data_Products!$D$2:$D$33,MATCH(C7142,Data_Products!$A$2:$A$33,0))</f>
        <v>99.74</v>
      </c>
      <c r="H7142" s="4" t="str">
        <f aca="false">INDEX(Data_Products!$C$2:$C$33,MATCH(C7142,Data_Products!$A$2:$A$33,0))</f>
        <v>Insulation</v>
      </c>
      <c r="I7142" s="10" t="n">
        <f aca="false">D7142*(E7142-G7142)</f>
        <v>182.01</v>
      </c>
      <c r="J7142" s="11" t="n">
        <f aca="false">IFERROR(I7142/F7142,0)</f>
        <v>0.378218315566361</v>
      </c>
      <c r="K7142" s="4" t="str">
        <f aca="false">IFERROR(INDEX(Data_Orders!$F$2:$F$4727,MATCH(B7142,Data_Orders!$A$2:$A$4727,0)),"")</f>
        <v>Contractor</v>
      </c>
      <c r="L7142" s="4" t="str">
        <f aca="false">IFERROR(INDEX(Data_Orders!$D$2:$D$4727,MATCH(B7142,Data_Orders!$A$2:$A$4727,0)),"")</f>
        <v>Binley (Coventry)</v>
      </c>
    </row>
    <row r="7143" customFormat="false" ht="15" hidden="false" customHeight="false" outlineLevel="0" collapsed="false">
      <c r="A7143" s="4" t="s">
        <v>12959</v>
      </c>
      <c r="B7143" s="4" t="s">
        <v>3474</v>
      </c>
      <c r="C7143" s="4" t="s">
        <v>1070</v>
      </c>
      <c r="D7143" s="4" t="n">
        <v>5</v>
      </c>
      <c r="E7143" s="4" t="n">
        <v>230.32</v>
      </c>
      <c r="F7143" s="4" t="n">
        <v>1151.6</v>
      </c>
      <c r="G7143" s="4" t="n">
        <f aca="false">INDEX(Data_Products!$D$2:$D$33,MATCH(C7143,Data_Products!$A$2:$A$33,0))</f>
        <v>161.64</v>
      </c>
      <c r="H7143" s="4" t="str">
        <f aca="false">INDEX(Data_Products!$C$2:$C$33,MATCH(C7143,Data_Products!$A$2:$A$33,0))</f>
        <v>Landscaping</v>
      </c>
      <c r="I7143" s="10" t="n">
        <f aca="false">D7143*(E7143-G7143)</f>
        <v>343.4</v>
      </c>
      <c r="J7143" s="11" t="n">
        <f aca="false">IFERROR(I7143/F7143,0)</f>
        <v>0.298193817297673</v>
      </c>
      <c r="K7143" s="4" t="str">
        <f aca="false">IFERROR(INDEX(Data_Orders!$F$2:$F$4727,MATCH(B7143,Data_Orders!$A$2:$A$4727,0)),"")</f>
        <v>Contractor</v>
      </c>
      <c r="L7143" s="4" t="str">
        <f aca="false">IFERROR(INDEX(Data_Orders!$D$2:$D$4727,MATCH(B7143,Data_Orders!$A$2:$A$4727,0)),"")</f>
        <v>Binley (Coventry)</v>
      </c>
    </row>
    <row r="7144" customFormat="false" ht="15" hidden="false" customHeight="false" outlineLevel="0" collapsed="false">
      <c r="A7144" s="4" t="s">
        <v>12960</v>
      </c>
      <c r="B7144" s="4" t="s">
        <v>3474</v>
      </c>
      <c r="C7144" s="4" t="s">
        <v>1030</v>
      </c>
      <c r="D7144" s="4" t="n">
        <v>20</v>
      </c>
      <c r="E7144" s="4" t="n">
        <v>25.23</v>
      </c>
      <c r="F7144" s="4" t="n">
        <v>504.6</v>
      </c>
      <c r="G7144" s="4" t="n">
        <f aca="false">INDEX(Data_Products!$D$2:$D$33,MATCH(C7144,Data_Products!$A$2:$A$33,0))</f>
        <v>17.67</v>
      </c>
      <c r="H7144" s="4" t="str">
        <f aca="false">INDEX(Data_Products!$C$2:$C$33,MATCH(C7144,Data_Products!$A$2:$A$33,0))</f>
        <v>Cement &amp; Aggregates</v>
      </c>
      <c r="I7144" s="10" t="n">
        <f aca="false">D7144*(E7144-G7144)</f>
        <v>151.2</v>
      </c>
      <c r="J7144" s="11" t="n">
        <f aca="false">IFERROR(I7144/F7144,0)</f>
        <v>0.299643281807372</v>
      </c>
      <c r="K7144" s="4" t="str">
        <f aca="false">IFERROR(INDEX(Data_Orders!$F$2:$F$4727,MATCH(B7144,Data_Orders!$A$2:$A$4727,0)),"")</f>
        <v>Contractor</v>
      </c>
      <c r="L7144" s="4" t="str">
        <f aca="false">IFERROR(INDEX(Data_Orders!$D$2:$D$4727,MATCH(B7144,Data_Orders!$A$2:$A$4727,0)),"")</f>
        <v>Binley (Coventry)</v>
      </c>
    </row>
    <row r="7145" customFormat="false" ht="15" hidden="false" customHeight="false" outlineLevel="0" collapsed="false">
      <c r="A7145" s="4" t="s">
        <v>12961</v>
      </c>
      <c r="B7145" s="4" t="s">
        <v>3474</v>
      </c>
      <c r="C7145" s="4" t="s">
        <v>1037</v>
      </c>
      <c r="D7145" s="4" t="n">
        <v>8</v>
      </c>
      <c r="E7145" s="4" t="n">
        <v>90.97</v>
      </c>
      <c r="F7145" s="4" t="n">
        <v>727.76</v>
      </c>
      <c r="G7145" s="4" t="n">
        <f aca="false">INDEX(Data_Products!$D$2:$D$33,MATCH(C7145,Data_Products!$A$2:$A$33,0))</f>
        <v>73.81</v>
      </c>
      <c r="H7145" s="4" t="str">
        <f aca="false">INDEX(Data_Products!$C$2:$C$33,MATCH(C7145,Data_Products!$A$2:$A$33,0))</f>
        <v>Insulation</v>
      </c>
      <c r="I7145" s="10" t="n">
        <f aca="false">D7145*(E7145-G7145)</f>
        <v>137.28</v>
      </c>
      <c r="J7145" s="11" t="n">
        <f aca="false">IFERROR(I7145/F7145,0)</f>
        <v>0.18863361547763</v>
      </c>
      <c r="K7145" s="4" t="str">
        <f aca="false">IFERROR(INDEX(Data_Orders!$F$2:$F$4727,MATCH(B7145,Data_Orders!$A$2:$A$4727,0)),"")</f>
        <v>Contractor</v>
      </c>
      <c r="L7145" s="4" t="str">
        <f aca="false">IFERROR(INDEX(Data_Orders!$D$2:$D$4727,MATCH(B7145,Data_Orders!$A$2:$A$4727,0)),"")</f>
        <v>Binley (Coventry)</v>
      </c>
    </row>
    <row r="7146" customFormat="false" ht="15" hidden="false" customHeight="false" outlineLevel="0" collapsed="false">
      <c r="A7146" s="4" t="s">
        <v>12962</v>
      </c>
      <c r="B7146" s="4" t="s">
        <v>3474</v>
      </c>
      <c r="C7146" s="4" t="s">
        <v>1075</v>
      </c>
      <c r="D7146" s="4" t="n">
        <v>19</v>
      </c>
      <c r="E7146" s="4" t="n">
        <v>98.61</v>
      </c>
      <c r="F7146" s="4" t="n">
        <v>1873.59</v>
      </c>
      <c r="G7146" s="4" t="n">
        <f aca="false">INDEX(Data_Products!$D$2:$D$33,MATCH(C7146,Data_Products!$A$2:$A$33,0))</f>
        <v>74.84</v>
      </c>
      <c r="H7146" s="4" t="str">
        <f aca="false">INDEX(Data_Products!$C$2:$C$33,MATCH(C7146,Data_Products!$A$2:$A$33,0))</f>
        <v>Landscaping</v>
      </c>
      <c r="I7146" s="10" t="n">
        <f aca="false">D7146*(E7146-G7146)</f>
        <v>451.63</v>
      </c>
      <c r="J7146" s="11" t="n">
        <f aca="false">IFERROR(I7146/F7146,0)</f>
        <v>0.24105060338708</v>
      </c>
      <c r="K7146" s="4" t="str">
        <f aca="false">IFERROR(INDEX(Data_Orders!$F$2:$F$4727,MATCH(B7146,Data_Orders!$A$2:$A$4727,0)),"")</f>
        <v>Contractor</v>
      </c>
      <c r="L7146" s="4" t="str">
        <f aca="false">IFERROR(INDEX(Data_Orders!$D$2:$D$4727,MATCH(B7146,Data_Orders!$A$2:$A$4727,0)),"")</f>
        <v>Binley (Coventry)</v>
      </c>
    </row>
    <row r="7147" customFormat="false" ht="15" hidden="false" customHeight="false" outlineLevel="0" collapsed="false">
      <c r="A7147" s="4" t="s">
        <v>12963</v>
      </c>
      <c r="B7147" s="4" t="s">
        <v>3475</v>
      </c>
      <c r="C7147" s="4" t="s">
        <v>1019</v>
      </c>
      <c r="D7147" s="4" t="n">
        <v>12</v>
      </c>
      <c r="E7147" s="4" t="n">
        <v>79.76</v>
      </c>
      <c r="F7147" s="4" t="n">
        <v>957.12</v>
      </c>
      <c r="G7147" s="4" t="n">
        <f aca="false">INDEX(Data_Products!$D$2:$D$33,MATCH(C7147,Data_Products!$A$2:$A$33,0))</f>
        <v>59.07</v>
      </c>
      <c r="H7147" s="4" t="str">
        <f aca="false">INDEX(Data_Products!$C$2:$C$33,MATCH(C7147,Data_Products!$A$2:$A$33,0))</f>
        <v>Timber</v>
      </c>
      <c r="I7147" s="10" t="n">
        <f aca="false">D7147*(E7147-G7147)</f>
        <v>248.28</v>
      </c>
      <c r="J7147" s="11" t="n">
        <f aca="false">IFERROR(I7147/F7147,0)</f>
        <v>0.259403209628887</v>
      </c>
      <c r="K7147" s="4" t="str">
        <f aca="false">IFERROR(INDEX(Data_Orders!$F$2:$F$4727,MATCH(B7147,Data_Orders!$A$2:$A$4727,0)),"")</f>
        <v>Contractor</v>
      </c>
      <c r="L7147" s="4" t="str">
        <f aca="false">IFERROR(INDEX(Data_Orders!$D$2:$D$4727,MATCH(B7147,Data_Orders!$A$2:$A$4727,0)),"")</f>
        <v>Binley (Coventry)</v>
      </c>
    </row>
    <row r="7148" customFormat="false" ht="15" hidden="false" customHeight="false" outlineLevel="0" collapsed="false">
      <c r="A7148" s="4" t="s">
        <v>12964</v>
      </c>
      <c r="B7148" s="4" t="s">
        <v>3476</v>
      </c>
      <c r="C7148" s="4" t="s">
        <v>1064</v>
      </c>
      <c r="D7148" s="4" t="n">
        <v>7</v>
      </c>
      <c r="E7148" s="4" t="n">
        <v>97.63</v>
      </c>
      <c r="F7148" s="4" t="n">
        <v>683.41</v>
      </c>
      <c r="G7148" s="4" t="n">
        <f aca="false">INDEX(Data_Products!$D$2:$D$33,MATCH(C7148,Data_Products!$A$2:$A$33,0))</f>
        <v>65.21</v>
      </c>
      <c r="H7148" s="4" t="str">
        <f aca="false">INDEX(Data_Products!$C$2:$C$33,MATCH(C7148,Data_Products!$A$2:$A$33,0))</f>
        <v>Plumbing &amp; Drainage</v>
      </c>
      <c r="I7148" s="10" t="n">
        <f aca="false">D7148*(E7148-G7148)</f>
        <v>226.94</v>
      </c>
      <c r="J7148" s="11" t="n">
        <f aca="false">IFERROR(I7148/F7148,0)</f>
        <v>0.332070060432244</v>
      </c>
      <c r="K7148" s="4" t="str">
        <f aca="false">IFERROR(INDEX(Data_Orders!$F$2:$F$4727,MATCH(B7148,Data_Orders!$A$2:$A$4727,0)),"")</f>
        <v>Contractor</v>
      </c>
      <c r="L7148" s="4" t="str">
        <f aca="false">IFERROR(INDEX(Data_Orders!$D$2:$D$4727,MATCH(B7148,Data_Orders!$A$2:$A$4727,0)),"")</f>
        <v>Binley (Coventry)</v>
      </c>
    </row>
    <row r="7149" customFormat="false" ht="15" hidden="false" customHeight="false" outlineLevel="0" collapsed="false">
      <c r="A7149" s="4" t="s">
        <v>12965</v>
      </c>
      <c r="B7149" s="4" t="s">
        <v>3476</v>
      </c>
      <c r="C7149" s="4" t="s">
        <v>1017</v>
      </c>
      <c r="D7149" s="4" t="n">
        <v>15</v>
      </c>
      <c r="E7149" s="4" t="n">
        <v>49.15</v>
      </c>
      <c r="F7149" s="4" t="n">
        <v>737.25</v>
      </c>
      <c r="G7149" s="4" t="n">
        <f aca="false">INDEX(Data_Products!$D$2:$D$33,MATCH(C7149,Data_Products!$A$2:$A$33,0))</f>
        <v>31.44</v>
      </c>
      <c r="H7149" s="4" t="str">
        <f aca="false">INDEX(Data_Products!$C$2:$C$33,MATCH(C7149,Data_Products!$A$2:$A$33,0))</f>
        <v>Timber</v>
      </c>
      <c r="I7149" s="10" t="n">
        <f aca="false">D7149*(E7149-G7149)</f>
        <v>265.65</v>
      </c>
      <c r="J7149" s="11" t="n">
        <f aca="false">IFERROR(I7149/F7149,0)</f>
        <v>0.360325534079349</v>
      </c>
      <c r="K7149" s="4" t="str">
        <f aca="false">IFERROR(INDEX(Data_Orders!$F$2:$F$4727,MATCH(B7149,Data_Orders!$A$2:$A$4727,0)),"")</f>
        <v>Contractor</v>
      </c>
      <c r="L7149" s="4" t="str">
        <f aca="false">IFERROR(INDEX(Data_Orders!$D$2:$D$4727,MATCH(B7149,Data_Orders!$A$2:$A$4727,0)),"")</f>
        <v>Binley (Coventry)</v>
      </c>
    </row>
    <row r="7150" customFormat="false" ht="15" hidden="false" customHeight="false" outlineLevel="0" collapsed="false">
      <c r="A7150" s="4" t="s">
        <v>12966</v>
      </c>
      <c r="B7150" s="4" t="s">
        <v>3477</v>
      </c>
      <c r="C7150" s="4" t="s">
        <v>1070</v>
      </c>
      <c r="D7150" s="4" t="n">
        <v>20</v>
      </c>
      <c r="E7150" s="4" t="n">
        <v>230.32</v>
      </c>
      <c r="F7150" s="4" t="n">
        <v>4606.4</v>
      </c>
      <c r="G7150" s="4" t="n">
        <f aca="false">INDEX(Data_Products!$D$2:$D$33,MATCH(C7150,Data_Products!$A$2:$A$33,0))</f>
        <v>161.64</v>
      </c>
      <c r="H7150" s="4" t="str">
        <f aca="false">INDEX(Data_Products!$C$2:$C$33,MATCH(C7150,Data_Products!$A$2:$A$33,0))</f>
        <v>Landscaping</v>
      </c>
      <c r="I7150" s="10" t="n">
        <f aca="false">D7150*(E7150-G7150)</f>
        <v>1373.6</v>
      </c>
      <c r="J7150" s="11" t="n">
        <f aca="false">IFERROR(I7150/F7150,0)</f>
        <v>0.298193817297673</v>
      </c>
      <c r="K7150" s="4" t="str">
        <f aca="false">IFERROR(INDEX(Data_Orders!$F$2:$F$4727,MATCH(B7150,Data_Orders!$A$2:$A$4727,0)),"")</f>
        <v>Contractor</v>
      </c>
      <c r="L7150" s="4" t="str">
        <f aca="false">IFERROR(INDEX(Data_Orders!$D$2:$D$4727,MATCH(B7150,Data_Orders!$A$2:$A$4727,0)),"")</f>
        <v>Binley (Coventry)</v>
      </c>
    </row>
    <row r="7151" customFormat="false" ht="15" hidden="false" customHeight="false" outlineLevel="0" collapsed="false">
      <c r="A7151" s="4" t="s">
        <v>12967</v>
      </c>
      <c r="B7151" s="4" t="s">
        <v>3477</v>
      </c>
      <c r="C7151" s="4" t="s">
        <v>1035</v>
      </c>
      <c r="D7151" s="4" t="n">
        <v>13</v>
      </c>
      <c r="E7151" s="4" t="n">
        <v>165.07</v>
      </c>
      <c r="F7151" s="4" t="n">
        <v>2145.91</v>
      </c>
      <c r="G7151" s="4" t="n">
        <f aca="false">INDEX(Data_Products!$D$2:$D$33,MATCH(C7151,Data_Products!$A$2:$A$33,0))</f>
        <v>134.65</v>
      </c>
      <c r="H7151" s="4" t="str">
        <f aca="false">INDEX(Data_Products!$C$2:$C$33,MATCH(C7151,Data_Products!$A$2:$A$33,0))</f>
        <v>Insulation</v>
      </c>
      <c r="I7151" s="10" t="n">
        <f aca="false">D7151*(E7151-G7151)</f>
        <v>395.46</v>
      </c>
      <c r="J7151" s="11" t="n">
        <f aca="false">IFERROR(I7151/F7151,0)</f>
        <v>0.184285454655601</v>
      </c>
      <c r="K7151" s="4" t="str">
        <f aca="false">IFERROR(INDEX(Data_Orders!$F$2:$F$4727,MATCH(B7151,Data_Orders!$A$2:$A$4727,0)),"")</f>
        <v>Contractor</v>
      </c>
      <c r="L7151" s="4" t="str">
        <f aca="false">IFERROR(INDEX(Data_Orders!$D$2:$D$4727,MATCH(B7151,Data_Orders!$A$2:$A$4727,0)),"")</f>
        <v>Binley (Coventry)</v>
      </c>
    </row>
    <row r="7152" customFormat="false" ht="15" hidden="false" customHeight="false" outlineLevel="0" collapsed="false">
      <c r="A7152" s="4" t="s">
        <v>12968</v>
      </c>
      <c r="B7152" s="4" t="s">
        <v>3477</v>
      </c>
      <c r="C7152" s="4" t="s">
        <v>1046</v>
      </c>
      <c r="D7152" s="4" t="n">
        <v>7</v>
      </c>
      <c r="E7152" s="4" t="n">
        <v>154.02</v>
      </c>
      <c r="F7152" s="4" t="n">
        <v>1078.14</v>
      </c>
      <c r="G7152" s="4" t="n">
        <f aca="false">INDEX(Data_Products!$D$2:$D$33,MATCH(C7152,Data_Products!$A$2:$A$33,0))</f>
        <v>102.1</v>
      </c>
      <c r="H7152" s="4" t="str">
        <f aca="false">INDEX(Data_Products!$C$2:$C$33,MATCH(C7152,Data_Products!$A$2:$A$33,0))</f>
        <v>Tools &amp; Fixings</v>
      </c>
      <c r="I7152" s="10" t="n">
        <f aca="false">D7152*(E7152-G7152)</f>
        <v>363.44</v>
      </c>
      <c r="J7152" s="11" t="n">
        <f aca="false">IFERROR(I7152/F7152,0)</f>
        <v>0.337099078041813</v>
      </c>
      <c r="K7152" s="4" t="str">
        <f aca="false">IFERROR(INDEX(Data_Orders!$F$2:$F$4727,MATCH(B7152,Data_Orders!$A$2:$A$4727,0)),"")</f>
        <v>Contractor</v>
      </c>
      <c r="L7152" s="4" t="str">
        <f aca="false">IFERROR(INDEX(Data_Orders!$D$2:$D$4727,MATCH(B7152,Data_Orders!$A$2:$A$4727,0)),"")</f>
        <v>Binley (Coventry)</v>
      </c>
    </row>
    <row r="7153" customFormat="false" ht="15" hidden="false" customHeight="false" outlineLevel="0" collapsed="false">
      <c r="A7153" s="4" t="s">
        <v>12969</v>
      </c>
      <c r="B7153" s="4" t="s">
        <v>3477</v>
      </c>
      <c r="C7153" s="4" t="s">
        <v>1059</v>
      </c>
      <c r="D7153" s="4" t="n">
        <v>11</v>
      </c>
      <c r="E7153" s="4" t="n">
        <v>103.63</v>
      </c>
      <c r="F7153" s="4" t="n">
        <v>1139.93</v>
      </c>
      <c r="G7153" s="4" t="n">
        <f aca="false">INDEX(Data_Products!$D$2:$D$33,MATCH(C7153,Data_Products!$A$2:$A$33,0))</f>
        <v>82.55</v>
      </c>
      <c r="H7153" s="4" t="str">
        <f aca="false">INDEX(Data_Products!$C$2:$C$33,MATCH(C7153,Data_Products!$A$2:$A$33,0))</f>
        <v>Roofing</v>
      </c>
      <c r="I7153" s="10" t="n">
        <f aca="false">D7153*(E7153-G7153)</f>
        <v>231.88</v>
      </c>
      <c r="J7153" s="11" t="n">
        <f aca="false">IFERROR(I7153/F7153,0)</f>
        <v>0.203415999228023</v>
      </c>
      <c r="K7153" s="4" t="str">
        <f aca="false">IFERROR(INDEX(Data_Orders!$F$2:$F$4727,MATCH(B7153,Data_Orders!$A$2:$A$4727,0)),"")</f>
        <v>Contractor</v>
      </c>
      <c r="L7153" s="4" t="str">
        <f aca="false">IFERROR(INDEX(Data_Orders!$D$2:$D$4727,MATCH(B7153,Data_Orders!$A$2:$A$4727,0)),"")</f>
        <v>Binley (Coventry)</v>
      </c>
    </row>
    <row r="7154" customFormat="false" ht="15" hidden="false" customHeight="false" outlineLevel="0" collapsed="false">
      <c r="A7154" s="4" t="s">
        <v>12970</v>
      </c>
      <c r="B7154" s="4" t="s">
        <v>3478</v>
      </c>
      <c r="C7154" s="4" t="s">
        <v>1055</v>
      </c>
      <c r="D7154" s="4" t="n">
        <v>16</v>
      </c>
      <c r="E7154" s="4" t="n">
        <v>205.03</v>
      </c>
      <c r="F7154" s="4" t="n">
        <v>3280.48</v>
      </c>
      <c r="G7154" s="4" t="n">
        <f aca="false">INDEX(Data_Products!$D$2:$D$33,MATCH(C7154,Data_Products!$A$2:$A$33,0))</f>
        <v>138.6</v>
      </c>
      <c r="H7154" s="4" t="str">
        <f aca="false">INDEX(Data_Products!$C$2:$C$33,MATCH(C7154,Data_Products!$A$2:$A$33,0))</f>
        <v>Roofing</v>
      </c>
      <c r="I7154" s="10" t="n">
        <f aca="false">D7154*(E7154-G7154)</f>
        <v>1062.88</v>
      </c>
      <c r="J7154" s="11" t="n">
        <f aca="false">IFERROR(I7154/F7154,0)</f>
        <v>0.324001365653807</v>
      </c>
      <c r="K7154" s="4" t="str">
        <f aca="false">IFERROR(INDEX(Data_Orders!$F$2:$F$4727,MATCH(B7154,Data_Orders!$A$2:$A$4727,0)),"")</f>
        <v>Contractor</v>
      </c>
      <c r="L7154" s="4" t="str">
        <f aca="false">IFERROR(INDEX(Data_Orders!$D$2:$D$4727,MATCH(B7154,Data_Orders!$A$2:$A$4727,0)),"")</f>
        <v>Binley (Coventry)</v>
      </c>
    </row>
    <row r="7155" customFormat="false" ht="15" hidden="false" customHeight="false" outlineLevel="0" collapsed="false">
      <c r="A7155" s="4" t="s">
        <v>12971</v>
      </c>
      <c r="B7155" s="4" t="s">
        <v>3478</v>
      </c>
      <c r="C7155" s="4" t="s">
        <v>1057</v>
      </c>
      <c r="D7155" s="4" t="n">
        <v>1</v>
      </c>
      <c r="E7155" s="4" t="n">
        <v>176.81</v>
      </c>
      <c r="F7155" s="4" t="n">
        <v>176.81</v>
      </c>
      <c r="G7155" s="4" t="n">
        <f aca="false">INDEX(Data_Products!$D$2:$D$33,MATCH(C7155,Data_Products!$A$2:$A$33,0))</f>
        <v>129.57</v>
      </c>
      <c r="H7155" s="4" t="str">
        <f aca="false">INDEX(Data_Products!$C$2:$C$33,MATCH(C7155,Data_Products!$A$2:$A$33,0))</f>
        <v>Roofing</v>
      </c>
      <c r="I7155" s="10" t="n">
        <f aca="false">D7155*(E7155-G7155)</f>
        <v>47.24</v>
      </c>
      <c r="J7155" s="11" t="n">
        <f aca="false">IFERROR(I7155/F7155,0)</f>
        <v>0.267179458175443</v>
      </c>
      <c r="K7155" s="4" t="str">
        <f aca="false">IFERROR(INDEX(Data_Orders!$F$2:$F$4727,MATCH(B7155,Data_Orders!$A$2:$A$4727,0)),"")</f>
        <v>Contractor</v>
      </c>
      <c r="L7155" s="4" t="str">
        <f aca="false">IFERROR(INDEX(Data_Orders!$D$2:$D$4727,MATCH(B7155,Data_Orders!$A$2:$A$4727,0)),"")</f>
        <v>Binley (Coventry)</v>
      </c>
    </row>
    <row r="7156" customFormat="false" ht="15" hidden="false" customHeight="false" outlineLevel="0" collapsed="false">
      <c r="A7156" s="4" t="s">
        <v>12972</v>
      </c>
      <c r="B7156" s="4" t="s">
        <v>3478</v>
      </c>
      <c r="C7156" s="4" t="s">
        <v>1068</v>
      </c>
      <c r="D7156" s="4" t="n">
        <v>18</v>
      </c>
      <c r="E7156" s="4" t="n">
        <v>86.28</v>
      </c>
      <c r="F7156" s="4" t="n">
        <v>1553.04</v>
      </c>
      <c r="G7156" s="4" t="n">
        <f aca="false">INDEX(Data_Products!$D$2:$D$33,MATCH(C7156,Data_Products!$A$2:$A$33,0))</f>
        <v>68.55</v>
      </c>
      <c r="H7156" s="4" t="str">
        <f aca="false">INDEX(Data_Products!$C$2:$C$33,MATCH(C7156,Data_Products!$A$2:$A$33,0))</f>
        <v>Plumbing &amp; Drainage</v>
      </c>
      <c r="I7156" s="10" t="n">
        <f aca="false">D7156*(E7156-G7156)</f>
        <v>319.14</v>
      </c>
      <c r="J7156" s="11" t="n">
        <f aca="false">IFERROR(I7156/F7156,0)</f>
        <v>0.205493741307371</v>
      </c>
      <c r="K7156" s="4" t="str">
        <f aca="false">IFERROR(INDEX(Data_Orders!$F$2:$F$4727,MATCH(B7156,Data_Orders!$A$2:$A$4727,0)),"")</f>
        <v>Contractor</v>
      </c>
      <c r="L7156" s="4" t="str">
        <f aca="false">IFERROR(INDEX(Data_Orders!$D$2:$D$4727,MATCH(B7156,Data_Orders!$A$2:$A$4727,0)),"")</f>
        <v>Binley (Coventry)</v>
      </c>
    </row>
    <row r="7157" customFormat="false" ht="15" hidden="false" customHeight="false" outlineLevel="0" collapsed="false">
      <c r="A7157" s="4" t="s">
        <v>12973</v>
      </c>
      <c r="B7157" s="4" t="s">
        <v>3479</v>
      </c>
      <c r="C7157" s="4" t="s">
        <v>1075</v>
      </c>
      <c r="D7157" s="4" t="n">
        <v>19</v>
      </c>
      <c r="E7157" s="4" t="n">
        <v>98.61</v>
      </c>
      <c r="F7157" s="4" t="n">
        <v>1873.59</v>
      </c>
      <c r="G7157" s="4" t="n">
        <f aca="false">INDEX(Data_Products!$D$2:$D$33,MATCH(C7157,Data_Products!$A$2:$A$33,0))</f>
        <v>74.84</v>
      </c>
      <c r="H7157" s="4" t="str">
        <f aca="false">INDEX(Data_Products!$C$2:$C$33,MATCH(C7157,Data_Products!$A$2:$A$33,0))</f>
        <v>Landscaping</v>
      </c>
      <c r="I7157" s="10" t="n">
        <f aca="false">D7157*(E7157-G7157)</f>
        <v>451.63</v>
      </c>
      <c r="J7157" s="11" t="n">
        <f aca="false">IFERROR(I7157/F7157,0)</f>
        <v>0.24105060338708</v>
      </c>
      <c r="K7157" s="4" t="str">
        <f aca="false">IFERROR(INDEX(Data_Orders!$F$2:$F$4727,MATCH(B7157,Data_Orders!$A$2:$A$4727,0)),"")</f>
        <v>Contractor</v>
      </c>
      <c r="L7157" s="4" t="str">
        <f aca="false">IFERROR(INDEX(Data_Orders!$D$2:$D$4727,MATCH(B7157,Data_Orders!$A$2:$A$4727,0)),"")</f>
        <v>Binley (Coventry)</v>
      </c>
    </row>
    <row r="7158" customFormat="false" ht="15" hidden="false" customHeight="false" outlineLevel="0" collapsed="false">
      <c r="A7158" s="4" t="s">
        <v>12974</v>
      </c>
      <c r="B7158" s="4" t="s">
        <v>3480</v>
      </c>
      <c r="C7158" s="4" t="s">
        <v>1077</v>
      </c>
      <c r="D7158" s="4" t="n">
        <v>9</v>
      </c>
      <c r="E7158" s="4" t="n">
        <v>46.61</v>
      </c>
      <c r="F7158" s="4" t="n">
        <v>419.49</v>
      </c>
      <c r="G7158" s="4" t="n">
        <f aca="false">INDEX(Data_Products!$D$2:$D$33,MATCH(C7158,Data_Products!$A$2:$A$33,0))</f>
        <v>36.87</v>
      </c>
      <c r="H7158" s="4" t="str">
        <f aca="false">INDEX(Data_Products!$C$2:$C$33,MATCH(C7158,Data_Products!$A$2:$A$33,0))</f>
        <v>Landscaping</v>
      </c>
      <c r="I7158" s="10" t="n">
        <f aca="false">D7158*(E7158-G7158)</f>
        <v>87.66</v>
      </c>
      <c r="J7158" s="11" t="n">
        <f aca="false">IFERROR(I7158/F7158,0)</f>
        <v>0.208968032611028</v>
      </c>
      <c r="K7158" s="4" t="str">
        <f aca="false">IFERROR(INDEX(Data_Orders!$F$2:$F$4727,MATCH(B7158,Data_Orders!$A$2:$A$4727,0)),"")</f>
        <v>Contractor</v>
      </c>
      <c r="L7158" s="4" t="str">
        <f aca="false">IFERROR(INDEX(Data_Orders!$D$2:$D$4727,MATCH(B7158,Data_Orders!$A$2:$A$4727,0)),"")</f>
        <v>Binley (Coventry)</v>
      </c>
    </row>
    <row r="7159" customFormat="false" ht="15" hidden="false" customHeight="false" outlineLevel="0" collapsed="false">
      <c r="A7159" s="4" t="s">
        <v>12975</v>
      </c>
      <c r="B7159" s="4" t="s">
        <v>3480</v>
      </c>
      <c r="C7159" s="4" t="s">
        <v>1015</v>
      </c>
      <c r="D7159" s="4" t="n">
        <v>12</v>
      </c>
      <c r="E7159" s="4" t="n">
        <v>122.01</v>
      </c>
      <c r="F7159" s="4" t="n">
        <v>1464.12</v>
      </c>
      <c r="G7159" s="4" t="n">
        <f aca="false">INDEX(Data_Products!$D$2:$D$33,MATCH(C7159,Data_Products!$A$2:$A$33,0))</f>
        <v>85.53</v>
      </c>
      <c r="H7159" s="4" t="str">
        <f aca="false">INDEX(Data_Products!$C$2:$C$33,MATCH(C7159,Data_Products!$A$2:$A$33,0))</f>
        <v>Timber</v>
      </c>
      <c r="I7159" s="10" t="n">
        <f aca="false">D7159*(E7159-G7159)</f>
        <v>437.76</v>
      </c>
      <c r="J7159" s="11" t="n">
        <f aca="false">IFERROR(I7159/F7159,0)</f>
        <v>0.298991885910991</v>
      </c>
      <c r="K7159" s="4" t="str">
        <f aca="false">IFERROR(INDEX(Data_Orders!$F$2:$F$4727,MATCH(B7159,Data_Orders!$A$2:$A$4727,0)),"")</f>
        <v>Contractor</v>
      </c>
      <c r="L7159" s="4" t="str">
        <f aca="false">IFERROR(INDEX(Data_Orders!$D$2:$D$4727,MATCH(B7159,Data_Orders!$A$2:$A$4727,0)),"")</f>
        <v>Binley (Coventry)</v>
      </c>
    </row>
    <row r="7160" customFormat="false" ht="15" hidden="false" customHeight="false" outlineLevel="0" collapsed="false">
      <c r="A7160" s="4" t="s">
        <v>12976</v>
      </c>
      <c r="B7160" s="4" t="s">
        <v>3481</v>
      </c>
      <c r="C7160" s="4" t="s">
        <v>1024</v>
      </c>
      <c r="D7160" s="4" t="n">
        <v>11</v>
      </c>
      <c r="E7160" s="4" t="n">
        <v>137.14</v>
      </c>
      <c r="F7160" s="4" t="n">
        <v>1508.54</v>
      </c>
      <c r="G7160" s="4" t="n">
        <f aca="false">INDEX(Data_Products!$D$2:$D$33,MATCH(C7160,Data_Products!$A$2:$A$33,0))</f>
        <v>99.99</v>
      </c>
      <c r="H7160" s="4" t="str">
        <f aca="false">INDEX(Data_Products!$C$2:$C$33,MATCH(C7160,Data_Products!$A$2:$A$33,0))</f>
        <v>Cement &amp; Aggregates</v>
      </c>
      <c r="I7160" s="10" t="n">
        <f aca="false">D7160*(E7160-G7160)</f>
        <v>408.65</v>
      </c>
      <c r="J7160" s="11" t="n">
        <f aca="false">IFERROR(I7160/F7160,0)</f>
        <v>0.270891060230421</v>
      </c>
      <c r="K7160" s="4" t="str">
        <f aca="false">IFERROR(INDEX(Data_Orders!$F$2:$F$4727,MATCH(B7160,Data_Orders!$A$2:$A$4727,0)),"")</f>
        <v>Contractor</v>
      </c>
      <c r="L7160" s="4" t="str">
        <f aca="false">IFERROR(INDEX(Data_Orders!$D$2:$D$4727,MATCH(B7160,Data_Orders!$A$2:$A$4727,0)),"")</f>
        <v>Binley (Coventry)</v>
      </c>
    </row>
    <row r="7161" customFormat="false" ht="15" hidden="false" customHeight="false" outlineLevel="0" collapsed="false">
      <c r="A7161" s="4" t="s">
        <v>12977</v>
      </c>
      <c r="B7161" s="4" t="s">
        <v>3481</v>
      </c>
      <c r="C7161" s="4" t="s">
        <v>1028</v>
      </c>
      <c r="D7161" s="4" t="n">
        <v>13</v>
      </c>
      <c r="E7161" s="4" t="n">
        <v>118.79</v>
      </c>
      <c r="F7161" s="4" t="n">
        <v>1544.27</v>
      </c>
      <c r="G7161" s="4" t="n">
        <f aca="false">INDEX(Data_Products!$D$2:$D$33,MATCH(C7161,Data_Products!$A$2:$A$33,0))</f>
        <v>81.07</v>
      </c>
      <c r="H7161" s="4" t="str">
        <f aca="false">INDEX(Data_Products!$C$2:$C$33,MATCH(C7161,Data_Products!$A$2:$A$33,0))</f>
        <v>Cement &amp; Aggregates</v>
      </c>
      <c r="I7161" s="10" t="n">
        <f aca="false">D7161*(E7161-G7161)</f>
        <v>490.36</v>
      </c>
      <c r="J7161" s="11" t="n">
        <f aca="false">IFERROR(I7161/F7161,0)</f>
        <v>0.317535146056066</v>
      </c>
      <c r="K7161" s="4" t="str">
        <f aca="false">IFERROR(INDEX(Data_Orders!$F$2:$F$4727,MATCH(B7161,Data_Orders!$A$2:$A$4727,0)),"")</f>
        <v>Contractor</v>
      </c>
      <c r="L7161" s="4" t="str">
        <f aca="false">IFERROR(INDEX(Data_Orders!$D$2:$D$4727,MATCH(B7161,Data_Orders!$A$2:$A$4727,0)),"")</f>
        <v>Binley (Coventry)</v>
      </c>
    </row>
    <row r="7162" customFormat="false" ht="15" hidden="false" customHeight="false" outlineLevel="0" collapsed="false">
      <c r="A7162" s="4" t="s">
        <v>12978</v>
      </c>
      <c r="B7162" s="4" t="s">
        <v>3481</v>
      </c>
      <c r="C7162" s="4" t="s">
        <v>1059</v>
      </c>
      <c r="D7162" s="4" t="n">
        <v>13</v>
      </c>
      <c r="E7162" s="4" t="n">
        <v>103.63</v>
      </c>
      <c r="F7162" s="4" t="n">
        <v>1347.19</v>
      </c>
      <c r="G7162" s="4" t="n">
        <f aca="false">INDEX(Data_Products!$D$2:$D$33,MATCH(C7162,Data_Products!$A$2:$A$33,0))</f>
        <v>82.55</v>
      </c>
      <c r="H7162" s="4" t="str">
        <f aca="false">INDEX(Data_Products!$C$2:$C$33,MATCH(C7162,Data_Products!$A$2:$A$33,0))</f>
        <v>Roofing</v>
      </c>
      <c r="I7162" s="10" t="n">
        <f aca="false">D7162*(E7162-G7162)</f>
        <v>274.04</v>
      </c>
      <c r="J7162" s="11" t="n">
        <f aca="false">IFERROR(I7162/F7162,0)</f>
        <v>0.203415999228023</v>
      </c>
      <c r="K7162" s="4" t="str">
        <f aca="false">IFERROR(INDEX(Data_Orders!$F$2:$F$4727,MATCH(B7162,Data_Orders!$A$2:$A$4727,0)),"")</f>
        <v>Contractor</v>
      </c>
      <c r="L7162" s="4" t="str">
        <f aca="false">IFERROR(INDEX(Data_Orders!$D$2:$D$4727,MATCH(B7162,Data_Orders!$A$2:$A$4727,0)),"")</f>
        <v>Binley (Coventry)</v>
      </c>
    </row>
    <row r="7163" customFormat="false" ht="15" hidden="false" customHeight="false" outlineLevel="0" collapsed="false">
      <c r="A7163" s="4" t="s">
        <v>12979</v>
      </c>
      <c r="B7163" s="4" t="s">
        <v>3482</v>
      </c>
      <c r="C7163" s="4" t="s">
        <v>1015</v>
      </c>
      <c r="D7163" s="4" t="n">
        <v>8</v>
      </c>
      <c r="E7163" s="4" t="n">
        <v>122.01</v>
      </c>
      <c r="F7163" s="4" t="n">
        <v>976.08</v>
      </c>
      <c r="G7163" s="4" t="n">
        <f aca="false">INDEX(Data_Products!$D$2:$D$33,MATCH(C7163,Data_Products!$A$2:$A$33,0))</f>
        <v>85.53</v>
      </c>
      <c r="H7163" s="4" t="str">
        <f aca="false">INDEX(Data_Products!$C$2:$C$33,MATCH(C7163,Data_Products!$A$2:$A$33,0))</f>
        <v>Timber</v>
      </c>
      <c r="I7163" s="10" t="n">
        <f aca="false">D7163*(E7163-G7163)</f>
        <v>291.84</v>
      </c>
      <c r="J7163" s="11" t="n">
        <f aca="false">IFERROR(I7163/F7163,0)</f>
        <v>0.298991885910991</v>
      </c>
      <c r="K7163" s="4" t="str">
        <f aca="false">IFERROR(INDEX(Data_Orders!$F$2:$F$4727,MATCH(B7163,Data_Orders!$A$2:$A$4727,0)),"")</f>
        <v>Contractor</v>
      </c>
      <c r="L7163" s="4" t="str">
        <f aca="false">IFERROR(INDEX(Data_Orders!$D$2:$D$4727,MATCH(B7163,Data_Orders!$A$2:$A$4727,0)),"")</f>
        <v>Binley (Coventry)</v>
      </c>
    </row>
    <row r="7164" customFormat="false" ht="15" hidden="false" customHeight="false" outlineLevel="0" collapsed="false">
      <c r="A7164" s="4" t="s">
        <v>12980</v>
      </c>
      <c r="B7164" s="4" t="s">
        <v>3483</v>
      </c>
      <c r="C7164" s="4" t="s">
        <v>1035</v>
      </c>
      <c r="D7164" s="4" t="n">
        <v>6</v>
      </c>
      <c r="E7164" s="4" t="n">
        <v>165.07</v>
      </c>
      <c r="F7164" s="4" t="n">
        <v>990.42</v>
      </c>
      <c r="G7164" s="4" t="n">
        <f aca="false">INDEX(Data_Products!$D$2:$D$33,MATCH(C7164,Data_Products!$A$2:$A$33,0))</f>
        <v>134.65</v>
      </c>
      <c r="H7164" s="4" t="str">
        <f aca="false">INDEX(Data_Products!$C$2:$C$33,MATCH(C7164,Data_Products!$A$2:$A$33,0))</f>
        <v>Insulation</v>
      </c>
      <c r="I7164" s="10" t="n">
        <f aca="false">D7164*(E7164-G7164)</f>
        <v>182.52</v>
      </c>
      <c r="J7164" s="11" t="n">
        <f aca="false">IFERROR(I7164/F7164,0)</f>
        <v>0.184285454655601</v>
      </c>
      <c r="K7164" s="4" t="str">
        <f aca="false">IFERROR(INDEX(Data_Orders!$F$2:$F$4727,MATCH(B7164,Data_Orders!$A$2:$A$4727,0)),"")</f>
        <v>Contractor</v>
      </c>
      <c r="L7164" s="4" t="str">
        <f aca="false">IFERROR(INDEX(Data_Orders!$D$2:$D$4727,MATCH(B7164,Data_Orders!$A$2:$A$4727,0)),"")</f>
        <v>Binley (Coventry)</v>
      </c>
    </row>
    <row r="7165" customFormat="false" ht="15" hidden="false" customHeight="false" outlineLevel="0" collapsed="false">
      <c r="A7165" s="4" t="s">
        <v>12981</v>
      </c>
      <c r="B7165" s="4" t="s">
        <v>3483</v>
      </c>
      <c r="C7165" s="4" t="s">
        <v>1013</v>
      </c>
      <c r="D7165" s="4" t="n">
        <v>7</v>
      </c>
      <c r="E7165" s="4" t="n">
        <v>240.92</v>
      </c>
      <c r="F7165" s="4" t="n">
        <v>1686.44</v>
      </c>
      <c r="G7165" s="4" t="n">
        <f aca="false">INDEX(Data_Products!$D$2:$D$33,MATCH(C7165,Data_Products!$A$2:$A$33,0))</f>
        <v>168.32</v>
      </c>
      <c r="H7165" s="4" t="str">
        <f aca="false">INDEX(Data_Products!$C$2:$C$33,MATCH(C7165,Data_Products!$A$2:$A$33,0))</f>
        <v>Timber</v>
      </c>
      <c r="I7165" s="10" t="n">
        <f aca="false">D7165*(E7165-G7165)</f>
        <v>508.2</v>
      </c>
      <c r="J7165" s="11" t="n">
        <f aca="false">IFERROR(I7165/F7165,0)</f>
        <v>0.301344844761747</v>
      </c>
      <c r="K7165" s="4" t="str">
        <f aca="false">IFERROR(INDEX(Data_Orders!$F$2:$F$4727,MATCH(B7165,Data_Orders!$A$2:$A$4727,0)),"")</f>
        <v>Contractor</v>
      </c>
      <c r="L7165" s="4" t="str">
        <f aca="false">IFERROR(INDEX(Data_Orders!$D$2:$D$4727,MATCH(B7165,Data_Orders!$A$2:$A$4727,0)),"")</f>
        <v>Binley (Coventry)</v>
      </c>
    </row>
    <row r="7166" customFormat="false" ht="15" hidden="false" customHeight="false" outlineLevel="0" collapsed="false">
      <c r="A7166" s="4" t="s">
        <v>12982</v>
      </c>
      <c r="B7166" s="4" t="s">
        <v>3483</v>
      </c>
      <c r="C7166" s="4" t="s">
        <v>1073</v>
      </c>
      <c r="D7166" s="4" t="n">
        <v>14</v>
      </c>
      <c r="E7166" s="4" t="n">
        <v>231.05</v>
      </c>
      <c r="F7166" s="4" t="n">
        <v>3234.7</v>
      </c>
      <c r="G7166" s="4" t="n">
        <f aca="false">INDEX(Data_Products!$D$2:$D$33,MATCH(C7166,Data_Products!$A$2:$A$33,0))</f>
        <v>148.29</v>
      </c>
      <c r="H7166" s="4" t="str">
        <f aca="false">INDEX(Data_Products!$C$2:$C$33,MATCH(C7166,Data_Products!$A$2:$A$33,0))</f>
        <v>Landscaping</v>
      </c>
      <c r="I7166" s="10" t="n">
        <f aca="false">D7166*(E7166-G7166)</f>
        <v>1158.64</v>
      </c>
      <c r="J7166" s="11" t="n">
        <f aca="false">IFERROR(I7166/F7166,0)</f>
        <v>0.358190867777537</v>
      </c>
      <c r="K7166" s="4" t="str">
        <f aca="false">IFERROR(INDEX(Data_Orders!$F$2:$F$4727,MATCH(B7166,Data_Orders!$A$2:$A$4727,0)),"")</f>
        <v>Contractor</v>
      </c>
      <c r="L7166" s="4" t="str">
        <f aca="false">IFERROR(INDEX(Data_Orders!$D$2:$D$4727,MATCH(B7166,Data_Orders!$A$2:$A$4727,0)),"")</f>
        <v>Binley (Coventry)</v>
      </c>
    </row>
    <row r="7167" customFormat="false" ht="15" hidden="false" customHeight="false" outlineLevel="0" collapsed="false">
      <c r="A7167" s="4" t="s">
        <v>12983</v>
      </c>
      <c r="B7167" s="4" t="s">
        <v>3483</v>
      </c>
      <c r="C7167" s="4" t="s">
        <v>1024</v>
      </c>
      <c r="D7167" s="4" t="n">
        <v>6</v>
      </c>
      <c r="E7167" s="4" t="n">
        <v>137.14</v>
      </c>
      <c r="F7167" s="4" t="n">
        <v>822.84</v>
      </c>
      <c r="G7167" s="4" t="n">
        <f aca="false">INDEX(Data_Products!$D$2:$D$33,MATCH(C7167,Data_Products!$A$2:$A$33,0))</f>
        <v>99.99</v>
      </c>
      <c r="H7167" s="4" t="str">
        <f aca="false">INDEX(Data_Products!$C$2:$C$33,MATCH(C7167,Data_Products!$A$2:$A$33,0))</f>
        <v>Cement &amp; Aggregates</v>
      </c>
      <c r="I7167" s="10" t="n">
        <f aca="false">D7167*(E7167-G7167)</f>
        <v>222.9</v>
      </c>
      <c r="J7167" s="11" t="n">
        <f aca="false">IFERROR(I7167/F7167,0)</f>
        <v>0.270891060230421</v>
      </c>
      <c r="K7167" s="4" t="str">
        <f aca="false">IFERROR(INDEX(Data_Orders!$F$2:$F$4727,MATCH(B7167,Data_Orders!$A$2:$A$4727,0)),"")</f>
        <v>Contractor</v>
      </c>
      <c r="L7167" s="4" t="str">
        <f aca="false">IFERROR(INDEX(Data_Orders!$D$2:$D$4727,MATCH(B7167,Data_Orders!$A$2:$A$4727,0)),"")</f>
        <v>Binley (Coventry)</v>
      </c>
    </row>
    <row r="7168" customFormat="false" ht="15" hidden="false" customHeight="false" outlineLevel="0" collapsed="false">
      <c r="A7168" s="4" t="s">
        <v>12984</v>
      </c>
      <c r="B7168" s="4" t="s">
        <v>3483</v>
      </c>
      <c r="C7168" s="4" t="s">
        <v>1030</v>
      </c>
      <c r="D7168" s="4" t="n">
        <v>5</v>
      </c>
      <c r="E7168" s="4" t="n">
        <v>25.23</v>
      </c>
      <c r="F7168" s="4" t="n">
        <v>126.15</v>
      </c>
      <c r="G7168" s="4" t="n">
        <f aca="false">INDEX(Data_Products!$D$2:$D$33,MATCH(C7168,Data_Products!$A$2:$A$33,0))</f>
        <v>17.67</v>
      </c>
      <c r="H7168" s="4" t="str">
        <f aca="false">INDEX(Data_Products!$C$2:$C$33,MATCH(C7168,Data_Products!$A$2:$A$33,0))</f>
        <v>Cement &amp; Aggregates</v>
      </c>
      <c r="I7168" s="10" t="n">
        <f aca="false">D7168*(E7168-G7168)</f>
        <v>37.8</v>
      </c>
      <c r="J7168" s="11" t="n">
        <f aca="false">IFERROR(I7168/F7168,0)</f>
        <v>0.299643281807372</v>
      </c>
      <c r="K7168" s="4" t="str">
        <f aca="false">IFERROR(INDEX(Data_Orders!$F$2:$F$4727,MATCH(B7168,Data_Orders!$A$2:$A$4727,0)),"")</f>
        <v>Contractor</v>
      </c>
      <c r="L7168" s="4" t="str">
        <f aca="false">IFERROR(INDEX(Data_Orders!$D$2:$D$4727,MATCH(B7168,Data_Orders!$A$2:$A$4727,0)),"")</f>
        <v>Binley (Coventry)</v>
      </c>
    </row>
    <row r="7169" customFormat="false" ht="15" hidden="false" customHeight="false" outlineLevel="0" collapsed="false">
      <c r="A7169" s="4" t="s">
        <v>12985</v>
      </c>
      <c r="B7169" s="4" t="s">
        <v>3484</v>
      </c>
      <c r="C7169" s="4" t="s">
        <v>1024</v>
      </c>
      <c r="D7169" s="4" t="n">
        <v>15</v>
      </c>
      <c r="E7169" s="4" t="n">
        <v>137.14</v>
      </c>
      <c r="F7169" s="4" t="n">
        <v>2057.1</v>
      </c>
      <c r="G7169" s="4" t="n">
        <f aca="false">INDEX(Data_Products!$D$2:$D$33,MATCH(C7169,Data_Products!$A$2:$A$33,0))</f>
        <v>99.99</v>
      </c>
      <c r="H7169" s="4" t="str">
        <f aca="false">INDEX(Data_Products!$C$2:$C$33,MATCH(C7169,Data_Products!$A$2:$A$33,0))</f>
        <v>Cement &amp; Aggregates</v>
      </c>
      <c r="I7169" s="10" t="n">
        <f aca="false">D7169*(E7169-G7169)</f>
        <v>557.25</v>
      </c>
      <c r="J7169" s="11" t="n">
        <f aca="false">IFERROR(I7169/F7169,0)</f>
        <v>0.270891060230421</v>
      </c>
      <c r="K7169" s="4" t="str">
        <f aca="false">IFERROR(INDEX(Data_Orders!$F$2:$F$4727,MATCH(B7169,Data_Orders!$A$2:$A$4727,0)),"")</f>
        <v>Contractor</v>
      </c>
      <c r="L7169" s="4" t="str">
        <f aca="false">IFERROR(INDEX(Data_Orders!$D$2:$D$4727,MATCH(B7169,Data_Orders!$A$2:$A$4727,0)),"")</f>
        <v>Binley (Coventry)</v>
      </c>
    </row>
    <row r="7170" customFormat="false" ht="15" hidden="false" customHeight="false" outlineLevel="0" collapsed="false">
      <c r="A7170" s="4" t="s">
        <v>12986</v>
      </c>
      <c r="B7170" s="4" t="s">
        <v>3484</v>
      </c>
      <c r="C7170" s="4" t="s">
        <v>1030</v>
      </c>
      <c r="D7170" s="4" t="n">
        <v>10</v>
      </c>
      <c r="E7170" s="4" t="n">
        <v>25.23</v>
      </c>
      <c r="F7170" s="4" t="n">
        <v>252.3</v>
      </c>
      <c r="G7170" s="4" t="n">
        <f aca="false">INDEX(Data_Products!$D$2:$D$33,MATCH(C7170,Data_Products!$A$2:$A$33,0))</f>
        <v>17.67</v>
      </c>
      <c r="H7170" s="4" t="str">
        <f aca="false">INDEX(Data_Products!$C$2:$C$33,MATCH(C7170,Data_Products!$A$2:$A$33,0))</f>
        <v>Cement &amp; Aggregates</v>
      </c>
      <c r="I7170" s="10" t="n">
        <f aca="false">D7170*(E7170-G7170)</f>
        <v>75.6</v>
      </c>
      <c r="J7170" s="11" t="n">
        <f aca="false">IFERROR(I7170/F7170,0)</f>
        <v>0.299643281807372</v>
      </c>
      <c r="K7170" s="4" t="str">
        <f aca="false">IFERROR(INDEX(Data_Orders!$F$2:$F$4727,MATCH(B7170,Data_Orders!$A$2:$A$4727,0)),"")</f>
        <v>Contractor</v>
      </c>
      <c r="L7170" s="4" t="str">
        <f aca="false">IFERROR(INDEX(Data_Orders!$D$2:$D$4727,MATCH(B7170,Data_Orders!$A$2:$A$4727,0)),"")</f>
        <v>Binley (Coventry)</v>
      </c>
    </row>
    <row r="7171" customFormat="false" ht="15" hidden="false" customHeight="false" outlineLevel="0" collapsed="false">
      <c r="A7171" s="4" t="s">
        <v>12987</v>
      </c>
      <c r="B7171" s="4" t="s">
        <v>3485</v>
      </c>
      <c r="C7171" s="4" t="s">
        <v>1057</v>
      </c>
      <c r="D7171" s="4" t="n">
        <v>19</v>
      </c>
      <c r="E7171" s="4" t="n">
        <v>176.81</v>
      </c>
      <c r="F7171" s="4" t="n">
        <v>3359.39</v>
      </c>
      <c r="G7171" s="4" t="n">
        <f aca="false">INDEX(Data_Products!$D$2:$D$33,MATCH(C7171,Data_Products!$A$2:$A$33,0))</f>
        <v>129.57</v>
      </c>
      <c r="H7171" s="4" t="str">
        <f aca="false">INDEX(Data_Products!$C$2:$C$33,MATCH(C7171,Data_Products!$A$2:$A$33,0))</f>
        <v>Roofing</v>
      </c>
      <c r="I7171" s="10" t="n">
        <f aca="false">D7171*(E7171-G7171)</f>
        <v>897.56</v>
      </c>
      <c r="J7171" s="11" t="n">
        <f aca="false">IFERROR(I7171/F7171,0)</f>
        <v>0.267179458175443</v>
      </c>
      <c r="K7171" s="4" t="str">
        <f aca="false">IFERROR(INDEX(Data_Orders!$F$2:$F$4727,MATCH(B7171,Data_Orders!$A$2:$A$4727,0)),"")</f>
        <v>Housebuilder</v>
      </c>
      <c r="L7171" s="4" t="str">
        <f aca="false">IFERROR(INDEX(Data_Orders!$D$2:$D$4727,MATCH(B7171,Data_Orders!$A$2:$A$4727,0)),"")</f>
        <v>Northampton</v>
      </c>
    </row>
    <row r="7172" customFormat="false" ht="15" hidden="false" customHeight="false" outlineLevel="0" collapsed="false">
      <c r="A7172" s="4" t="s">
        <v>12988</v>
      </c>
      <c r="B7172" s="4" t="s">
        <v>3485</v>
      </c>
      <c r="C7172" s="4" t="s">
        <v>1041</v>
      </c>
      <c r="D7172" s="4" t="n">
        <v>14</v>
      </c>
      <c r="E7172" s="4" t="n">
        <v>242.75</v>
      </c>
      <c r="F7172" s="4" t="n">
        <v>3398.5</v>
      </c>
      <c r="G7172" s="4" t="n">
        <f aca="false">INDEX(Data_Products!$D$2:$D$33,MATCH(C7172,Data_Products!$A$2:$A$33,0))</f>
        <v>142.94</v>
      </c>
      <c r="H7172" s="4" t="str">
        <f aca="false">INDEX(Data_Products!$C$2:$C$33,MATCH(C7172,Data_Products!$A$2:$A$33,0))</f>
        <v>Tools &amp; Fixings</v>
      </c>
      <c r="I7172" s="10" t="n">
        <f aca="false">D7172*(E7172-G7172)</f>
        <v>1397.34</v>
      </c>
      <c r="J7172" s="11" t="n">
        <f aca="false">IFERROR(I7172/F7172,0)</f>
        <v>0.411163748712667</v>
      </c>
      <c r="K7172" s="4" t="str">
        <f aca="false">IFERROR(INDEX(Data_Orders!$F$2:$F$4727,MATCH(B7172,Data_Orders!$A$2:$A$4727,0)),"")</f>
        <v>Housebuilder</v>
      </c>
      <c r="L7172" s="4" t="str">
        <f aca="false">IFERROR(INDEX(Data_Orders!$D$2:$D$4727,MATCH(B7172,Data_Orders!$A$2:$A$4727,0)),"")</f>
        <v>Northampton</v>
      </c>
    </row>
    <row r="7173" customFormat="false" ht="15" hidden="false" customHeight="false" outlineLevel="0" collapsed="false">
      <c r="A7173" s="4" t="s">
        <v>12989</v>
      </c>
      <c r="B7173" s="4" t="s">
        <v>3486</v>
      </c>
      <c r="C7173" s="4" t="s">
        <v>1066</v>
      </c>
      <c r="D7173" s="4" t="n">
        <v>2</v>
      </c>
      <c r="E7173" s="4" t="n">
        <v>209.69</v>
      </c>
      <c r="F7173" s="4" t="n">
        <v>419.38</v>
      </c>
      <c r="G7173" s="4" t="n">
        <f aca="false">INDEX(Data_Products!$D$2:$D$33,MATCH(C7173,Data_Products!$A$2:$A$33,0))</f>
        <v>144.38</v>
      </c>
      <c r="H7173" s="4" t="str">
        <f aca="false">INDEX(Data_Products!$C$2:$C$33,MATCH(C7173,Data_Products!$A$2:$A$33,0))</f>
        <v>Plumbing &amp; Drainage</v>
      </c>
      <c r="I7173" s="10" t="n">
        <f aca="false">D7173*(E7173-G7173)</f>
        <v>130.62</v>
      </c>
      <c r="J7173" s="11" t="n">
        <f aca="false">IFERROR(I7173/F7173,0)</f>
        <v>0.311459773952024</v>
      </c>
      <c r="K7173" s="4" t="str">
        <f aca="false">IFERROR(INDEX(Data_Orders!$F$2:$F$4727,MATCH(B7173,Data_Orders!$A$2:$A$4727,0)),"")</f>
        <v>Housebuilder</v>
      </c>
      <c r="L7173" s="4" t="str">
        <f aca="false">IFERROR(INDEX(Data_Orders!$D$2:$D$4727,MATCH(B7173,Data_Orders!$A$2:$A$4727,0)),"")</f>
        <v>Northampton</v>
      </c>
    </row>
    <row r="7174" customFormat="false" ht="15" hidden="false" customHeight="false" outlineLevel="0" collapsed="false">
      <c r="A7174" s="4" t="s">
        <v>12990</v>
      </c>
      <c r="B7174" s="4" t="s">
        <v>3486</v>
      </c>
      <c r="C7174" s="4" t="s">
        <v>1068</v>
      </c>
      <c r="D7174" s="4" t="n">
        <v>18</v>
      </c>
      <c r="E7174" s="4" t="n">
        <v>86.28</v>
      </c>
      <c r="F7174" s="4" t="n">
        <v>1553.04</v>
      </c>
      <c r="G7174" s="4" t="n">
        <f aca="false">INDEX(Data_Products!$D$2:$D$33,MATCH(C7174,Data_Products!$A$2:$A$33,0))</f>
        <v>68.55</v>
      </c>
      <c r="H7174" s="4" t="str">
        <f aca="false">INDEX(Data_Products!$C$2:$C$33,MATCH(C7174,Data_Products!$A$2:$A$33,0))</f>
        <v>Plumbing &amp; Drainage</v>
      </c>
      <c r="I7174" s="10" t="n">
        <f aca="false">D7174*(E7174-G7174)</f>
        <v>319.14</v>
      </c>
      <c r="J7174" s="11" t="n">
        <f aca="false">IFERROR(I7174/F7174,0)</f>
        <v>0.205493741307371</v>
      </c>
      <c r="K7174" s="4" t="str">
        <f aca="false">IFERROR(INDEX(Data_Orders!$F$2:$F$4727,MATCH(B7174,Data_Orders!$A$2:$A$4727,0)),"")</f>
        <v>Housebuilder</v>
      </c>
      <c r="L7174" s="4" t="str">
        <f aca="false">IFERROR(INDEX(Data_Orders!$D$2:$D$4727,MATCH(B7174,Data_Orders!$A$2:$A$4727,0)),"")</f>
        <v>Northampton</v>
      </c>
    </row>
    <row r="7175" customFormat="false" ht="15" hidden="false" customHeight="false" outlineLevel="0" collapsed="false">
      <c r="A7175" s="4" t="s">
        <v>12991</v>
      </c>
      <c r="B7175" s="4" t="s">
        <v>3486</v>
      </c>
      <c r="C7175" s="4" t="s">
        <v>1048</v>
      </c>
      <c r="D7175" s="4" t="n">
        <v>11</v>
      </c>
      <c r="E7175" s="4" t="n">
        <v>112.72</v>
      </c>
      <c r="F7175" s="4" t="n">
        <v>1239.92</v>
      </c>
      <c r="G7175" s="4" t="n">
        <f aca="false">INDEX(Data_Products!$D$2:$D$33,MATCH(C7175,Data_Products!$A$2:$A$33,0))</f>
        <v>83.21</v>
      </c>
      <c r="H7175" s="4" t="str">
        <f aca="false">INDEX(Data_Products!$C$2:$C$33,MATCH(C7175,Data_Products!$A$2:$A$33,0))</f>
        <v>Tools &amp; Fixings</v>
      </c>
      <c r="I7175" s="10" t="n">
        <f aca="false">D7175*(E7175-G7175)</f>
        <v>324.61</v>
      </c>
      <c r="J7175" s="11" t="n">
        <f aca="false">IFERROR(I7175/F7175,0)</f>
        <v>0.261799148332151</v>
      </c>
      <c r="K7175" s="4" t="str">
        <f aca="false">IFERROR(INDEX(Data_Orders!$F$2:$F$4727,MATCH(B7175,Data_Orders!$A$2:$A$4727,0)),"")</f>
        <v>Housebuilder</v>
      </c>
      <c r="L7175" s="4" t="str">
        <f aca="false">IFERROR(INDEX(Data_Orders!$D$2:$D$4727,MATCH(B7175,Data_Orders!$A$2:$A$4727,0)),"")</f>
        <v>Northampton</v>
      </c>
    </row>
    <row r="7176" customFormat="false" ht="15" hidden="false" customHeight="false" outlineLevel="0" collapsed="false">
      <c r="A7176" s="4" t="s">
        <v>12992</v>
      </c>
      <c r="B7176" s="4" t="s">
        <v>3486</v>
      </c>
      <c r="C7176" s="4" t="s">
        <v>1010</v>
      </c>
      <c r="D7176" s="4" t="n">
        <v>5</v>
      </c>
      <c r="E7176" s="4" t="n">
        <v>135.95</v>
      </c>
      <c r="F7176" s="4" t="n">
        <v>679.75</v>
      </c>
      <c r="G7176" s="4" t="n">
        <f aca="false">INDEX(Data_Products!$D$2:$D$33,MATCH(C7176,Data_Products!$A$2:$A$33,0))</f>
        <v>111.1</v>
      </c>
      <c r="H7176" s="4" t="str">
        <f aca="false">INDEX(Data_Products!$C$2:$C$33,MATCH(C7176,Data_Products!$A$2:$A$33,0))</f>
        <v>Timber</v>
      </c>
      <c r="I7176" s="10" t="n">
        <f aca="false">D7176*(E7176-G7176)</f>
        <v>124.25</v>
      </c>
      <c r="J7176" s="11" t="n">
        <f aca="false">IFERROR(I7176/F7176,0)</f>
        <v>0.18278778962854</v>
      </c>
      <c r="K7176" s="4" t="str">
        <f aca="false">IFERROR(INDEX(Data_Orders!$F$2:$F$4727,MATCH(B7176,Data_Orders!$A$2:$A$4727,0)),"")</f>
        <v>Housebuilder</v>
      </c>
      <c r="L7176" s="4" t="str">
        <f aca="false">IFERROR(INDEX(Data_Orders!$D$2:$D$4727,MATCH(B7176,Data_Orders!$A$2:$A$4727,0)),"")</f>
        <v>Northampton</v>
      </c>
    </row>
    <row r="7177" customFormat="false" ht="15" hidden="false" customHeight="false" outlineLevel="0" collapsed="false">
      <c r="A7177" s="4" t="s">
        <v>12993</v>
      </c>
      <c r="B7177" s="4" t="s">
        <v>3487</v>
      </c>
      <c r="C7177" s="4" t="s">
        <v>1037</v>
      </c>
      <c r="D7177" s="4" t="n">
        <v>2</v>
      </c>
      <c r="E7177" s="4" t="n">
        <v>90.97</v>
      </c>
      <c r="F7177" s="4" t="n">
        <v>181.94</v>
      </c>
      <c r="G7177" s="4" t="n">
        <f aca="false">INDEX(Data_Products!$D$2:$D$33,MATCH(C7177,Data_Products!$A$2:$A$33,0))</f>
        <v>73.81</v>
      </c>
      <c r="H7177" s="4" t="str">
        <f aca="false">INDEX(Data_Products!$C$2:$C$33,MATCH(C7177,Data_Products!$A$2:$A$33,0))</f>
        <v>Insulation</v>
      </c>
      <c r="I7177" s="10" t="n">
        <f aca="false">D7177*(E7177-G7177)</f>
        <v>34.32</v>
      </c>
      <c r="J7177" s="11" t="n">
        <f aca="false">IFERROR(I7177/F7177,0)</f>
        <v>0.18863361547763</v>
      </c>
      <c r="K7177" s="4" t="str">
        <f aca="false">IFERROR(INDEX(Data_Orders!$F$2:$F$4727,MATCH(B7177,Data_Orders!$A$2:$A$4727,0)),"")</f>
        <v>Housebuilder</v>
      </c>
      <c r="L7177" s="4" t="str">
        <f aca="false">IFERROR(INDEX(Data_Orders!$D$2:$D$4727,MATCH(B7177,Data_Orders!$A$2:$A$4727,0)),"")</f>
        <v>Northampton</v>
      </c>
    </row>
    <row r="7178" customFormat="false" ht="15" hidden="false" customHeight="false" outlineLevel="0" collapsed="false">
      <c r="A7178" s="4" t="s">
        <v>12994</v>
      </c>
      <c r="B7178" s="4" t="s">
        <v>3487</v>
      </c>
      <c r="C7178" s="4" t="s">
        <v>1064</v>
      </c>
      <c r="D7178" s="4" t="n">
        <v>5</v>
      </c>
      <c r="E7178" s="4" t="n">
        <v>97.63</v>
      </c>
      <c r="F7178" s="4" t="n">
        <v>488.15</v>
      </c>
      <c r="G7178" s="4" t="n">
        <f aca="false">INDEX(Data_Products!$D$2:$D$33,MATCH(C7178,Data_Products!$A$2:$A$33,0))</f>
        <v>65.21</v>
      </c>
      <c r="H7178" s="4" t="str">
        <f aca="false">INDEX(Data_Products!$C$2:$C$33,MATCH(C7178,Data_Products!$A$2:$A$33,0))</f>
        <v>Plumbing &amp; Drainage</v>
      </c>
      <c r="I7178" s="10" t="n">
        <f aca="false">D7178*(E7178-G7178)</f>
        <v>162.1</v>
      </c>
      <c r="J7178" s="11" t="n">
        <f aca="false">IFERROR(I7178/F7178,0)</f>
        <v>0.332070060432244</v>
      </c>
      <c r="K7178" s="4" t="str">
        <f aca="false">IFERROR(INDEX(Data_Orders!$F$2:$F$4727,MATCH(B7178,Data_Orders!$A$2:$A$4727,0)),"")</f>
        <v>Housebuilder</v>
      </c>
      <c r="L7178" s="4" t="str">
        <f aca="false">IFERROR(INDEX(Data_Orders!$D$2:$D$4727,MATCH(B7178,Data_Orders!$A$2:$A$4727,0)),"")</f>
        <v>Northampton</v>
      </c>
    </row>
    <row r="7179" customFormat="false" ht="15" hidden="false" customHeight="false" outlineLevel="0" collapsed="false">
      <c r="A7179" s="4" t="s">
        <v>12995</v>
      </c>
      <c r="B7179" s="4" t="s">
        <v>3487</v>
      </c>
      <c r="C7179" s="4" t="s">
        <v>1050</v>
      </c>
      <c r="D7179" s="4" t="n">
        <v>3</v>
      </c>
      <c r="E7179" s="4" t="n">
        <v>238.63</v>
      </c>
      <c r="F7179" s="4" t="n">
        <v>715.89</v>
      </c>
      <c r="G7179" s="4" t="n">
        <f aca="false">INDEX(Data_Products!$D$2:$D$33,MATCH(C7179,Data_Products!$A$2:$A$33,0))</f>
        <v>148.91</v>
      </c>
      <c r="H7179" s="4" t="str">
        <f aca="false">INDEX(Data_Products!$C$2:$C$33,MATCH(C7179,Data_Products!$A$2:$A$33,0))</f>
        <v>Tools &amp; Fixings</v>
      </c>
      <c r="I7179" s="10" t="n">
        <f aca="false">D7179*(E7179-G7179)</f>
        <v>269.16</v>
      </c>
      <c r="J7179" s="11" t="n">
        <f aca="false">IFERROR(I7179/F7179,0)</f>
        <v>0.375979549930855</v>
      </c>
      <c r="K7179" s="4" t="str">
        <f aca="false">IFERROR(INDEX(Data_Orders!$F$2:$F$4727,MATCH(B7179,Data_Orders!$A$2:$A$4727,0)),"")</f>
        <v>Housebuilder</v>
      </c>
      <c r="L7179" s="4" t="str">
        <f aca="false">IFERROR(INDEX(Data_Orders!$D$2:$D$4727,MATCH(B7179,Data_Orders!$A$2:$A$4727,0)),"")</f>
        <v>Northampton</v>
      </c>
    </row>
    <row r="7180" customFormat="false" ht="15" hidden="false" customHeight="false" outlineLevel="0" collapsed="false">
      <c r="A7180" s="4" t="s">
        <v>12996</v>
      </c>
      <c r="B7180" s="4" t="s">
        <v>3488</v>
      </c>
      <c r="C7180" s="4" t="s">
        <v>1041</v>
      </c>
      <c r="D7180" s="4" t="n">
        <v>15</v>
      </c>
      <c r="E7180" s="4" t="n">
        <v>242.75</v>
      </c>
      <c r="F7180" s="4" t="n">
        <v>3641.25</v>
      </c>
      <c r="G7180" s="4" t="n">
        <f aca="false">INDEX(Data_Products!$D$2:$D$33,MATCH(C7180,Data_Products!$A$2:$A$33,0))</f>
        <v>142.94</v>
      </c>
      <c r="H7180" s="4" t="str">
        <f aca="false">INDEX(Data_Products!$C$2:$C$33,MATCH(C7180,Data_Products!$A$2:$A$33,0))</f>
        <v>Tools &amp; Fixings</v>
      </c>
      <c r="I7180" s="10" t="n">
        <f aca="false">D7180*(E7180-G7180)</f>
        <v>1497.15</v>
      </c>
      <c r="J7180" s="11" t="n">
        <f aca="false">IFERROR(I7180/F7180,0)</f>
        <v>0.411163748712667</v>
      </c>
      <c r="K7180" s="4" t="str">
        <f aca="false">IFERROR(INDEX(Data_Orders!$F$2:$F$4727,MATCH(B7180,Data_Orders!$A$2:$A$4727,0)),"")</f>
        <v>Housebuilder</v>
      </c>
      <c r="L7180" s="4" t="str">
        <f aca="false">IFERROR(INDEX(Data_Orders!$D$2:$D$4727,MATCH(B7180,Data_Orders!$A$2:$A$4727,0)),"")</f>
        <v>Northampton</v>
      </c>
    </row>
    <row r="7181" customFormat="false" ht="15" hidden="false" customHeight="false" outlineLevel="0" collapsed="false">
      <c r="A7181" s="4" t="s">
        <v>12997</v>
      </c>
      <c r="B7181" s="4" t="s">
        <v>3488</v>
      </c>
      <c r="C7181" s="4" t="s">
        <v>1073</v>
      </c>
      <c r="D7181" s="4" t="n">
        <v>9</v>
      </c>
      <c r="E7181" s="4" t="n">
        <v>231.05</v>
      </c>
      <c r="F7181" s="4" t="n">
        <v>2079.45</v>
      </c>
      <c r="G7181" s="4" t="n">
        <f aca="false">INDEX(Data_Products!$D$2:$D$33,MATCH(C7181,Data_Products!$A$2:$A$33,0))</f>
        <v>148.29</v>
      </c>
      <c r="H7181" s="4" t="str">
        <f aca="false">INDEX(Data_Products!$C$2:$C$33,MATCH(C7181,Data_Products!$A$2:$A$33,0))</f>
        <v>Landscaping</v>
      </c>
      <c r="I7181" s="10" t="n">
        <f aca="false">D7181*(E7181-G7181)</f>
        <v>744.84</v>
      </c>
      <c r="J7181" s="11" t="n">
        <f aca="false">IFERROR(I7181/F7181,0)</f>
        <v>0.358190867777537</v>
      </c>
      <c r="K7181" s="4" t="str">
        <f aca="false">IFERROR(INDEX(Data_Orders!$F$2:$F$4727,MATCH(B7181,Data_Orders!$A$2:$A$4727,0)),"")</f>
        <v>Housebuilder</v>
      </c>
      <c r="L7181" s="4" t="str">
        <f aca="false">IFERROR(INDEX(Data_Orders!$D$2:$D$4727,MATCH(B7181,Data_Orders!$A$2:$A$4727,0)),"")</f>
        <v>Northampton</v>
      </c>
    </row>
    <row r="7182" customFormat="false" ht="15" hidden="false" customHeight="false" outlineLevel="0" collapsed="false">
      <c r="A7182" s="4" t="s">
        <v>12998</v>
      </c>
      <c r="B7182" s="4" t="s">
        <v>3488</v>
      </c>
      <c r="C7182" s="4" t="s">
        <v>1030</v>
      </c>
      <c r="D7182" s="4" t="n">
        <v>7</v>
      </c>
      <c r="E7182" s="4" t="n">
        <v>25.23</v>
      </c>
      <c r="F7182" s="4" t="n">
        <v>176.61</v>
      </c>
      <c r="G7182" s="4" t="n">
        <f aca="false">INDEX(Data_Products!$D$2:$D$33,MATCH(C7182,Data_Products!$A$2:$A$33,0))</f>
        <v>17.67</v>
      </c>
      <c r="H7182" s="4" t="str">
        <f aca="false">INDEX(Data_Products!$C$2:$C$33,MATCH(C7182,Data_Products!$A$2:$A$33,0))</f>
        <v>Cement &amp; Aggregates</v>
      </c>
      <c r="I7182" s="10" t="n">
        <f aca="false">D7182*(E7182-G7182)</f>
        <v>52.92</v>
      </c>
      <c r="J7182" s="11" t="n">
        <f aca="false">IFERROR(I7182/F7182,0)</f>
        <v>0.299643281807372</v>
      </c>
      <c r="K7182" s="4" t="str">
        <f aca="false">IFERROR(INDEX(Data_Orders!$F$2:$F$4727,MATCH(B7182,Data_Orders!$A$2:$A$4727,0)),"")</f>
        <v>Housebuilder</v>
      </c>
      <c r="L7182" s="4" t="str">
        <f aca="false">IFERROR(INDEX(Data_Orders!$D$2:$D$4727,MATCH(B7182,Data_Orders!$A$2:$A$4727,0)),"")</f>
        <v>Northampton</v>
      </c>
    </row>
    <row r="7183" customFormat="false" ht="15" hidden="false" customHeight="false" outlineLevel="0" collapsed="false">
      <c r="A7183" s="4" t="s">
        <v>12999</v>
      </c>
      <c r="B7183" s="4" t="s">
        <v>3488</v>
      </c>
      <c r="C7183" s="4" t="s">
        <v>1015</v>
      </c>
      <c r="D7183" s="4" t="n">
        <v>2</v>
      </c>
      <c r="E7183" s="4" t="n">
        <v>122.01</v>
      </c>
      <c r="F7183" s="4" t="n">
        <v>244.02</v>
      </c>
      <c r="G7183" s="4" t="n">
        <f aca="false">INDEX(Data_Products!$D$2:$D$33,MATCH(C7183,Data_Products!$A$2:$A$33,0))</f>
        <v>85.53</v>
      </c>
      <c r="H7183" s="4" t="str">
        <f aca="false">INDEX(Data_Products!$C$2:$C$33,MATCH(C7183,Data_Products!$A$2:$A$33,0))</f>
        <v>Timber</v>
      </c>
      <c r="I7183" s="10" t="n">
        <f aca="false">D7183*(E7183-G7183)</f>
        <v>72.96</v>
      </c>
      <c r="J7183" s="11" t="n">
        <f aca="false">IFERROR(I7183/F7183,0)</f>
        <v>0.298991885910991</v>
      </c>
      <c r="K7183" s="4" t="str">
        <f aca="false">IFERROR(INDEX(Data_Orders!$F$2:$F$4727,MATCH(B7183,Data_Orders!$A$2:$A$4727,0)),"")</f>
        <v>Housebuilder</v>
      </c>
      <c r="L7183" s="4" t="str">
        <f aca="false">IFERROR(INDEX(Data_Orders!$D$2:$D$4727,MATCH(B7183,Data_Orders!$A$2:$A$4727,0)),"")</f>
        <v>Northampton</v>
      </c>
    </row>
    <row r="7184" customFormat="false" ht="15" hidden="false" customHeight="false" outlineLevel="0" collapsed="false">
      <c r="A7184" s="4" t="s">
        <v>13000</v>
      </c>
      <c r="B7184" s="4" t="s">
        <v>3489</v>
      </c>
      <c r="C7184" s="4" t="s">
        <v>1068</v>
      </c>
      <c r="D7184" s="4" t="n">
        <v>2</v>
      </c>
      <c r="E7184" s="4" t="n">
        <v>86.28</v>
      </c>
      <c r="F7184" s="4" t="n">
        <v>172.56</v>
      </c>
      <c r="G7184" s="4" t="n">
        <f aca="false">INDEX(Data_Products!$D$2:$D$33,MATCH(C7184,Data_Products!$A$2:$A$33,0))</f>
        <v>68.55</v>
      </c>
      <c r="H7184" s="4" t="str">
        <f aca="false">INDEX(Data_Products!$C$2:$C$33,MATCH(C7184,Data_Products!$A$2:$A$33,0))</f>
        <v>Plumbing &amp; Drainage</v>
      </c>
      <c r="I7184" s="10" t="n">
        <f aca="false">D7184*(E7184-G7184)</f>
        <v>35.46</v>
      </c>
      <c r="J7184" s="11" t="n">
        <f aca="false">IFERROR(I7184/F7184,0)</f>
        <v>0.205493741307371</v>
      </c>
      <c r="K7184" s="4" t="str">
        <f aca="false">IFERROR(INDEX(Data_Orders!$F$2:$F$4727,MATCH(B7184,Data_Orders!$A$2:$A$4727,0)),"")</f>
        <v>Housebuilder</v>
      </c>
      <c r="L7184" s="4" t="str">
        <f aca="false">IFERROR(INDEX(Data_Orders!$D$2:$D$4727,MATCH(B7184,Data_Orders!$A$2:$A$4727,0)),"")</f>
        <v>Northampton</v>
      </c>
    </row>
    <row r="7185" customFormat="false" ht="15" hidden="false" customHeight="false" outlineLevel="0" collapsed="false">
      <c r="A7185" s="4" t="s">
        <v>13001</v>
      </c>
      <c r="B7185" s="4" t="s">
        <v>3489</v>
      </c>
      <c r="C7185" s="4" t="s">
        <v>1032</v>
      </c>
      <c r="D7185" s="4" t="n">
        <v>5</v>
      </c>
      <c r="E7185" s="4" t="n">
        <v>99.65</v>
      </c>
      <c r="F7185" s="4" t="n">
        <v>498.25</v>
      </c>
      <c r="G7185" s="4" t="n">
        <f aca="false">INDEX(Data_Products!$D$2:$D$33,MATCH(C7185,Data_Products!$A$2:$A$33,0))</f>
        <v>58.26</v>
      </c>
      <c r="H7185" s="4" t="str">
        <f aca="false">INDEX(Data_Products!$C$2:$C$33,MATCH(C7185,Data_Products!$A$2:$A$33,0))</f>
        <v>Insulation</v>
      </c>
      <c r="I7185" s="10" t="n">
        <f aca="false">D7185*(E7185-G7185)</f>
        <v>206.95</v>
      </c>
      <c r="J7185" s="11" t="n">
        <f aca="false">IFERROR(I7185/F7185,0)</f>
        <v>0.415353738083292</v>
      </c>
      <c r="K7185" s="4" t="str">
        <f aca="false">IFERROR(INDEX(Data_Orders!$F$2:$F$4727,MATCH(B7185,Data_Orders!$A$2:$A$4727,0)),"")</f>
        <v>Housebuilder</v>
      </c>
      <c r="L7185" s="4" t="str">
        <f aca="false">IFERROR(INDEX(Data_Orders!$D$2:$D$4727,MATCH(B7185,Data_Orders!$A$2:$A$4727,0)),"")</f>
        <v>Northampton</v>
      </c>
    </row>
    <row r="7186" customFormat="false" ht="15" hidden="false" customHeight="false" outlineLevel="0" collapsed="false">
      <c r="A7186" s="4" t="s">
        <v>13002</v>
      </c>
      <c r="B7186" s="4" t="s">
        <v>3490</v>
      </c>
      <c r="C7186" s="4" t="s">
        <v>1066</v>
      </c>
      <c r="D7186" s="4" t="n">
        <v>6</v>
      </c>
      <c r="E7186" s="4" t="n">
        <v>209.69</v>
      </c>
      <c r="F7186" s="4" t="n">
        <v>1258.14</v>
      </c>
      <c r="G7186" s="4" t="n">
        <f aca="false">INDEX(Data_Products!$D$2:$D$33,MATCH(C7186,Data_Products!$A$2:$A$33,0))</f>
        <v>144.38</v>
      </c>
      <c r="H7186" s="4" t="str">
        <f aca="false">INDEX(Data_Products!$C$2:$C$33,MATCH(C7186,Data_Products!$A$2:$A$33,0))</f>
        <v>Plumbing &amp; Drainage</v>
      </c>
      <c r="I7186" s="10" t="n">
        <f aca="false">D7186*(E7186-G7186)</f>
        <v>391.86</v>
      </c>
      <c r="J7186" s="11" t="n">
        <f aca="false">IFERROR(I7186/F7186,0)</f>
        <v>0.311459773952024</v>
      </c>
      <c r="K7186" s="4" t="str">
        <f aca="false">IFERROR(INDEX(Data_Orders!$F$2:$F$4727,MATCH(B7186,Data_Orders!$A$2:$A$4727,0)),"")</f>
        <v>Housebuilder</v>
      </c>
      <c r="L7186" s="4" t="str">
        <f aca="false">IFERROR(INDEX(Data_Orders!$D$2:$D$4727,MATCH(B7186,Data_Orders!$A$2:$A$4727,0)),"")</f>
        <v>Northampton</v>
      </c>
    </row>
    <row r="7187" customFormat="false" ht="15" hidden="false" customHeight="false" outlineLevel="0" collapsed="false">
      <c r="A7187" s="4" t="s">
        <v>13003</v>
      </c>
      <c r="B7187" s="4" t="s">
        <v>3490</v>
      </c>
      <c r="C7187" s="4" t="s">
        <v>1068</v>
      </c>
      <c r="D7187" s="4" t="n">
        <v>6</v>
      </c>
      <c r="E7187" s="4" t="n">
        <v>86.28</v>
      </c>
      <c r="F7187" s="4" t="n">
        <v>517.68</v>
      </c>
      <c r="G7187" s="4" t="n">
        <f aca="false">INDEX(Data_Products!$D$2:$D$33,MATCH(C7187,Data_Products!$A$2:$A$33,0))</f>
        <v>68.55</v>
      </c>
      <c r="H7187" s="4" t="str">
        <f aca="false">INDEX(Data_Products!$C$2:$C$33,MATCH(C7187,Data_Products!$A$2:$A$33,0))</f>
        <v>Plumbing &amp; Drainage</v>
      </c>
      <c r="I7187" s="10" t="n">
        <f aca="false">D7187*(E7187-G7187)</f>
        <v>106.38</v>
      </c>
      <c r="J7187" s="11" t="n">
        <f aca="false">IFERROR(I7187/F7187,0)</f>
        <v>0.205493741307371</v>
      </c>
      <c r="K7187" s="4" t="str">
        <f aca="false">IFERROR(INDEX(Data_Orders!$F$2:$F$4727,MATCH(B7187,Data_Orders!$A$2:$A$4727,0)),"")</f>
        <v>Housebuilder</v>
      </c>
      <c r="L7187" s="4" t="str">
        <f aca="false">IFERROR(INDEX(Data_Orders!$D$2:$D$4727,MATCH(B7187,Data_Orders!$A$2:$A$4727,0)),"")</f>
        <v>Northampton</v>
      </c>
    </row>
    <row r="7188" customFormat="false" ht="15" hidden="false" customHeight="false" outlineLevel="0" collapsed="false">
      <c r="A7188" s="4" t="s">
        <v>13004</v>
      </c>
      <c r="B7188" s="4" t="s">
        <v>3490</v>
      </c>
      <c r="C7188" s="4" t="s">
        <v>1035</v>
      </c>
      <c r="D7188" s="4" t="n">
        <v>18</v>
      </c>
      <c r="E7188" s="4" t="n">
        <v>165.07</v>
      </c>
      <c r="F7188" s="4" t="n">
        <v>2971.26</v>
      </c>
      <c r="G7188" s="4" t="n">
        <f aca="false">INDEX(Data_Products!$D$2:$D$33,MATCH(C7188,Data_Products!$A$2:$A$33,0))</f>
        <v>134.65</v>
      </c>
      <c r="H7188" s="4" t="str">
        <f aca="false">INDEX(Data_Products!$C$2:$C$33,MATCH(C7188,Data_Products!$A$2:$A$33,0))</f>
        <v>Insulation</v>
      </c>
      <c r="I7188" s="10" t="n">
        <f aca="false">D7188*(E7188-G7188)</f>
        <v>547.56</v>
      </c>
      <c r="J7188" s="11" t="n">
        <f aca="false">IFERROR(I7188/F7188,0)</f>
        <v>0.184285454655601</v>
      </c>
      <c r="K7188" s="4" t="str">
        <f aca="false">IFERROR(INDEX(Data_Orders!$F$2:$F$4727,MATCH(B7188,Data_Orders!$A$2:$A$4727,0)),"")</f>
        <v>Housebuilder</v>
      </c>
      <c r="L7188" s="4" t="str">
        <f aca="false">IFERROR(INDEX(Data_Orders!$D$2:$D$4727,MATCH(B7188,Data_Orders!$A$2:$A$4727,0)),"")</f>
        <v>Northampton</v>
      </c>
    </row>
    <row r="7189" customFormat="false" ht="15" hidden="false" customHeight="false" outlineLevel="0" collapsed="false">
      <c r="A7189" s="4" t="s">
        <v>13005</v>
      </c>
      <c r="B7189" s="4" t="s">
        <v>3490</v>
      </c>
      <c r="C7189" s="4" t="s">
        <v>1077</v>
      </c>
      <c r="D7189" s="4" t="n">
        <v>20</v>
      </c>
      <c r="E7189" s="4" t="n">
        <v>46.61</v>
      </c>
      <c r="F7189" s="4" t="n">
        <v>932.2</v>
      </c>
      <c r="G7189" s="4" t="n">
        <f aca="false">INDEX(Data_Products!$D$2:$D$33,MATCH(C7189,Data_Products!$A$2:$A$33,0))</f>
        <v>36.87</v>
      </c>
      <c r="H7189" s="4" t="str">
        <f aca="false">INDEX(Data_Products!$C$2:$C$33,MATCH(C7189,Data_Products!$A$2:$A$33,0))</f>
        <v>Landscaping</v>
      </c>
      <c r="I7189" s="10" t="n">
        <f aca="false">D7189*(E7189-G7189)</f>
        <v>194.8</v>
      </c>
      <c r="J7189" s="11" t="n">
        <f aca="false">IFERROR(I7189/F7189,0)</f>
        <v>0.208968032611028</v>
      </c>
      <c r="K7189" s="4" t="str">
        <f aca="false">IFERROR(INDEX(Data_Orders!$F$2:$F$4727,MATCH(B7189,Data_Orders!$A$2:$A$4727,0)),"")</f>
        <v>Housebuilder</v>
      </c>
      <c r="L7189" s="4" t="str">
        <f aca="false">IFERROR(INDEX(Data_Orders!$D$2:$D$4727,MATCH(B7189,Data_Orders!$A$2:$A$4727,0)),"")</f>
        <v>Northampton</v>
      </c>
    </row>
    <row r="7190" customFormat="false" ht="15" hidden="false" customHeight="false" outlineLevel="0" collapsed="false">
      <c r="A7190" s="4" t="s">
        <v>13006</v>
      </c>
      <c r="B7190" s="4" t="s">
        <v>3490</v>
      </c>
      <c r="C7190" s="4" t="s">
        <v>1013</v>
      </c>
      <c r="D7190" s="4" t="n">
        <v>9</v>
      </c>
      <c r="E7190" s="4" t="n">
        <v>240.92</v>
      </c>
      <c r="F7190" s="4" t="n">
        <v>2168.28</v>
      </c>
      <c r="G7190" s="4" t="n">
        <f aca="false">INDEX(Data_Products!$D$2:$D$33,MATCH(C7190,Data_Products!$A$2:$A$33,0))</f>
        <v>168.32</v>
      </c>
      <c r="H7190" s="4" t="str">
        <f aca="false">INDEX(Data_Products!$C$2:$C$33,MATCH(C7190,Data_Products!$A$2:$A$33,0))</f>
        <v>Timber</v>
      </c>
      <c r="I7190" s="10" t="n">
        <f aca="false">D7190*(E7190-G7190)</f>
        <v>653.4</v>
      </c>
      <c r="J7190" s="11" t="n">
        <f aca="false">IFERROR(I7190/F7190,0)</f>
        <v>0.301344844761747</v>
      </c>
      <c r="K7190" s="4" t="str">
        <f aca="false">IFERROR(INDEX(Data_Orders!$F$2:$F$4727,MATCH(B7190,Data_Orders!$A$2:$A$4727,0)),"")</f>
        <v>Housebuilder</v>
      </c>
      <c r="L7190" s="4" t="str">
        <f aca="false">IFERROR(INDEX(Data_Orders!$D$2:$D$4727,MATCH(B7190,Data_Orders!$A$2:$A$4727,0)),"")</f>
        <v>Northampton</v>
      </c>
    </row>
    <row r="7191" customFormat="false" ht="15" hidden="false" customHeight="false" outlineLevel="0" collapsed="false">
      <c r="A7191" s="4" t="s">
        <v>13007</v>
      </c>
      <c r="B7191" s="4" t="s">
        <v>3491</v>
      </c>
      <c r="C7191" s="4" t="s">
        <v>1032</v>
      </c>
      <c r="D7191" s="4" t="n">
        <v>11</v>
      </c>
      <c r="E7191" s="4" t="n">
        <v>99.65</v>
      </c>
      <c r="F7191" s="4" t="n">
        <v>1096.15</v>
      </c>
      <c r="G7191" s="4" t="n">
        <f aca="false">INDEX(Data_Products!$D$2:$D$33,MATCH(C7191,Data_Products!$A$2:$A$33,0))</f>
        <v>58.26</v>
      </c>
      <c r="H7191" s="4" t="str">
        <f aca="false">INDEX(Data_Products!$C$2:$C$33,MATCH(C7191,Data_Products!$A$2:$A$33,0))</f>
        <v>Insulation</v>
      </c>
      <c r="I7191" s="10" t="n">
        <f aca="false">D7191*(E7191-G7191)</f>
        <v>455.29</v>
      </c>
      <c r="J7191" s="11" t="n">
        <f aca="false">IFERROR(I7191/F7191,0)</f>
        <v>0.415353738083292</v>
      </c>
      <c r="K7191" s="4" t="str">
        <f aca="false">IFERROR(INDEX(Data_Orders!$F$2:$F$4727,MATCH(B7191,Data_Orders!$A$2:$A$4727,0)),"")</f>
        <v>Housebuilder</v>
      </c>
      <c r="L7191" s="4" t="str">
        <f aca="false">IFERROR(INDEX(Data_Orders!$D$2:$D$4727,MATCH(B7191,Data_Orders!$A$2:$A$4727,0)),"")</f>
        <v>Northampton</v>
      </c>
    </row>
    <row r="7192" customFormat="false" ht="15" hidden="false" customHeight="false" outlineLevel="0" collapsed="false">
      <c r="A7192" s="4" t="s">
        <v>13008</v>
      </c>
      <c r="B7192" s="4" t="s">
        <v>3491</v>
      </c>
      <c r="C7192" s="4" t="s">
        <v>1021</v>
      </c>
      <c r="D7192" s="4" t="n">
        <v>6</v>
      </c>
      <c r="E7192" s="4" t="n">
        <v>73.76</v>
      </c>
      <c r="F7192" s="4" t="n">
        <v>442.56</v>
      </c>
      <c r="G7192" s="4" t="n">
        <f aca="false">INDEX(Data_Products!$D$2:$D$33,MATCH(C7192,Data_Products!$A$2:$A$33,0))</f>
        <v>51.51</v>
      </c>
      <c r="H7192" s="4" t="str">
        <f aca="false">INDEX(Data_Products!$C$2:$C$33,MATCH(C7192,Data_Products!$A$2:$A$33,0))</f>
        <v>Cement &amp; Aggregates</v>
      </c>
      <c r="I7192" s="10" t="n">
        <f aca="false">D7192*(E7192-G7192)</f>
        <v>133.5</v>
      </c>
      <c r="J7192" s="11" t="n">
        <f aca="false">IFERROR(I7192/F7192,0)</f>
        <v>0.301654013015185</v>
      </c>
      <c r="K7192" s="4" t="str">
        <f aca="false">IFERROR(INDEX(Data_Orders!$F$2:$F$4727,MATCH(B7192,Data_Orders!$A$2:$A$4727,0)),"")</f>
        <v>Housebuilder</v>
      </c>
      <c r="L7192" s="4" t="str">
        <f aca="false">IFERROR(INDEX(Data_Orders!$D$2:$D$4727,MATCH(B7192,Data_Orders!$A$2:$A$4727,0)),"")</f>
        <v>Northampton</v>
      </c>
    </row>
    <row r="7193" customFormat="false" ht="15" hidden="false" customHeight="false" outlineLevel="0" collapsed="false">
      <c r="A7193" s="4" t="s">
        <v>13009</v>
      </c>
      <c r="B7193" s="4" t="s">
        <v>3491</v>
      </c>
      <c r="C7193" s="4" t="s">
        <v>1041</v>
      </c>
      <c r="D7193" s="4" t="n">
        <v>7</v>
      </c>
      <c r="E7193" s="4" t="n">
        <v>242.75</v>
      </c>
      <c r="F7193" s="4" t="n">
        <v>1699.25</v>
      </c>
      <c r="G7193" s="4" t="n">
        <f aca="false">INDEX(Data_Products!$D$2:$D$33,MATCH(C7193,Data_Products!$A$2:$A$33,0))</f>
        <v>142.94</v>
      </c>
      <c r="H7193" s="4" t="str">
        <f aca="false">INDEX(Data_Products!$C$2:$C$33,MATCH(C7193,Data_Products!$A$2:$A$33,0))</f>
        <v>Tools &amp; Fixings</v>
      </c>
      <c r="I7193" s="10" t="n">
        <f aca="false">D7193*(E7193-G7193)</f>
        <v>698.67</v>
      </c>
      <c r="J7193" s="11" t="n">
        <f aca="false">IFERROR(I7193/F7193,0)</f>
        <v>0.411163748712667</v>
      </c>
      <c r="K7193" s="4" t="str">
        <f aca="false">IFERROR(INDEX(Data_Orders!$F$2:$F$4727,MATCH(B7193,Data_Orders!$A$2:$A$4727,0)),"")</f>
        <v>Housebuilder</v>
      </c>
      <c r="L7193" s="4" t="str">
        <f aca="false">IFERROR(INDEX(Data_Orders!$D$2:$D$4727,MATCH(B7193,Data_Orders!$A$2:$A$4727,0)),"")</f>
        <v>Northampton</v>
      </c>
    </row>
    <row r="7194" customFormat="false" ht="15" hidden="false" customHeight="false" outlineLevel="0" collapsed="false">
      <c r="A7194" s="4" t="s">
        <v>13010</v>
      </c>
      <c r="B7194" s="4" t="s">
        <v>3491</v>
      </c>
      <c r="C7194" s="4" t="s">
        <v>1064</v>
      </c>
      <c r="D7194" s="4" t="n">
        <v>7</v>
      </c>
      <c r="E7194" s="4" t="n">
        <v>97.63</v>
      </c>
      <c r="F7194" s="4" t="n">
        <v>683.41</v>
      </c>
      <c r="G7194" s="4" t="n">
        <f aca="false">INDEX(Data_Products!$D$2:$D$33,MATCH(C7194,Data_Products!$A$2:$A$33,0))</f>
        <v>65.21</v>
      </c>
      <c r="H7194" s="4" t="str">
        <f aca="false">INDEX(Data_Products!$C$2:$C$33,MATCH(C7194,Data_Products!$A$2:$A$33,0))</f>
        <v>Plumbing &amp; Drainage</v>
      </c>
      <c r="I7194" s="10" t="n">
        <f aca="false">D7194*(E7194-G7194)</f>
        <v>226.94</v>
      </c>
      <c r="J7194" s="11" t="n">
        <f aca="false">IFERROR(I7194/F7194,0)</f>
        <v>0.332070060432244</v>
      </c>
      <c r="K7194" s="4" t="str">
        <f aca="false">IFERROR(INDEX(Data_Orders!$F$2:$F$4727,MATCH(B7194,Data_Orders!$A$2:$A$4727,0)),"")</f>
        <v>Housebuilder</v>
      </c>
      <c r="L7194" s="4" t="str">
        <f aca="false">IFERROR(INDEX(Data_Orders!$D$2:$D$4727,MATCH(B7194,Data_Orders!$A$2:$A$4727,0)),"")</f>
        <v>Northampton</v>
      </c>
    </row>
    <row r="7195" customFormat="false" ht="15" hidden="false" customHeight="false" outlineLevel="0" collapsed="false">
      <c r="A7195" s="4" t="s">
        <v>13011</v>
      </c>
      <c r="B7195" s="4" t="s">
        <v>3492</v>
      </c>
      <c r="C7195" s="4" t="s">
        <v>1019</v>
      </c>
      <c r="D7195" s="4" t="n">
        <v>5</v>
      </c>
      <c r="E7195" s="4" t="n">
        <v>79.76</v>
      </c>
      <c r="F7195" s="4" t="n">
        <v>398.8</v>
      </c>
      <c r="G7195" s="4" t="n">
        <f aca="false">INDEX(Data_Products!$D$2:$D$33,MATCH(C7195,Data_Products!$A$2:$A$33,0))</f>
        <v>59.07</v>
      </c>
      <c r="H7195" s="4" t="str">
        <f aca="false">INDEX(Data_Products!$C$2:$C$33,MATCH(C7195,Data_Products!$A$2:$A$33,0))</f>
        <v>Timber</v>
      </c>
      <c r="I7195" s="10" t="n">
        <f aca="false">D7195*(E7195-G7195)</f>
        <v>103.45</v>
      </c>
      <c r="J7195" s="11" t="n">
        <f aca="false">IFERROR(I7195/F7195,0)</f>
        <v>0.259403209628887</v>
      </c>
      <c r="K7195" s="4" t="str">
        <f aca="false">IFERROR(INDEX(Data_Orders!$F$2:$F$4727,MATCH(B7195,Data_Orders!$A$2:$A$4727,0)),"")</f>
        <v>Housebuilder</v>
      </c>
      <c r="L7195" s="4" t="str">
        <f aca="false">IFERROR(INDEX(Data_Orders!$D$2:$D$4727,MATCH(B7195,Data_Orders!$A$2:$A$4727,0)),"")</f>
        <v>Northampton</v>
      </c>
    </row>
    <row r="7196" customFormat="false" ht="15" hidden="false" customHeight="false" outlineLevel="0" collapsed="false">
      <c r="A7196" s="4" t="s">
        <v>13012</v>
      </c>
      <c r="B7196" s="4" t="s">
        <v>3492</v>
      </c>
      <c r="C7196" s="4" t="s">
        <v>1052</v>
      </c>
      <c r="D7196" s="4" t="n">
        <v>1</v>
      </c>
      <c r="E7196" s="4" t="n">
        <v>205.71</v>
      </c>
      <c r="F7196" s="4" t="n">
        <v>205.71</v>
      </c>
      <c r="G7196" s="4" t="n">
        <f aca="false">INDEX(Data_Products!$D$2:$D$33,MATCH(C7196,Data_Products!$A$2:$A$33,0))</f>
        <v>152.29</v>
      </c>
      <c r="H7196" s="4" t="str">
        <f aca="false">INDEX(Data_Products!$C$2:$C$33,MATCH(C7196,Data_Products!$A$2:$A$33,0))</f>
        <v>Roofing</v>
      </c>
      <c r="I7196" s="10" t="n">
        <f aca="false">D7196*(E7196-G7196)</f>
        <v>53.42</v>
      </c>
      <c r="J7196" s="11" t="n">
        <f aca="false">IFERROR(I7196/F7196,0)</f>
        <v>0.259685965679841</v>
      </c>
      <c r="K7196" s="4" t="str">
        <f aca="false">IFERROR(INDEX(Data_Orders!$F$2:$F$4727,MATCH(B7196,Data_Orders!$A$2:$A$4727,0)),"")</f>
        <v>Housebuilder</v>
      </c>
      <c r="L7196" s="4" t="str">
        <f aca="false">IFERROR(INDEX(Data_Orders!$D$2:$D$4727,MATCH(B7196,Data_Orders!$A$2:$A$4727,0)),"")</f>
        <v>Northampton</v>
      </c>
    </row>
    <row r="7197" customFormat="false" ht="15" hidden="false" customHeight="false" outlineLevel="0" collapsed="false">
      <c r="A7197" s="4" t="s">
        <v>13013</v>
      </c>
      <c r="B7197" s="4" t="s">
        <v>3492</v>
      </c>
      <c r="C7197" s="4" t="s">
        <v>1066</v>
      </c>
      <c r="D7197" s="4" t="n">
        <v>5</v>
      </c>
      <c r="E7197" s="4" t="n">
        <v>209.69</v>
      </c>
      <c r="F7197" s="4" t="n">
        <v>1048.45</v>
      </c>
      <c r="G7197" s="4" t="n">
        <f aca="false">INDEX(Data_Products!$D$2:$D$33,MATCH(C7197,Data_Products!$A$2:$A$33,0))</f>
        <v>144.38</v>
      </c>
      <c r="H7197" s="4" t="str">
        <f aca="false">INDEX(Data_Products!$C$2:$C$33,MATCH(C7197,Data_Products!$A$2:$A$33,0))</f>
        <v>Plumbing &amp; Drainage</v>
      </c>
      <c r="I7197" s="10" t="n">
        <f aca="false">D7197*(E7197-G7197)</f>
        <v>326.55</v>
      </c>
      <c r="J7197" s="11" t="n">
        <f aca="false">IFERROR(I7197/F7197,0)</f>
        <v>0.311459773952024</v>
      </c>
      <c r="K7197" s="4" t="str">
        <f aca="false">IFERROR(INDEX(Data_Orders!$F$2:$F$4727,MATCH(B7197,Data_Orders!$A$2:$A$4727,0)),"")</f>
        <v>Housebuilder</v>
      </c>
      <c r="L7197" s="4" t="str">
        <f aca="false">IFERROR(INDEX(Data_Orders!$D$2:$D$4727,MATCH(B7197,Data_Orders!$A$2:$A$4727,0)),"")</f>
        <v>Northampton</v>
      </c>
    </row>
    <row r="7198" customFormat="false" ht="15" hidden="false" customHeight="false" outlineLevel="0" collapsed="false">
      <c r="A7198" s="4" t="s">
        <v>13014</v>
      </c>
      <c r="B7198" s="4" t="s">
        <v>3492</v>
      </c>
      <c r="C7198" s="4" t="s">
        <v>1026</v>
      </c>
      <c r="D7198" s="4" t="n">
        <v>11</v>
      </c>
      <c r="E7198" s="4" t="n">
        <v>184.05</v>
      </c>
      <c r="F7198" s="4" t="n">
        <v>2024.55</v>
      </c>
      <c r="G7198" s="4" t="n">
        <f aca="false">INDEX(Data_Products!$D$2:$D$33,MATCH(C7198,Data_Products!$A$2:$A$33,0))</f>
        <v>147.44</v>
      </c>
      <c r="H7198" s="4" t="str">
        <f aca="false">INDEX(Data_Products!$C$2:$C$33,MATCH(C7198,Data_Products!$A$2:$A$33,0))</f>
        <v>Cement &amp; Aggregates</v>
      </c>
      <c r="I7198" s="10" t="n">
        <f aca="false">D7198*(E7198-G7198)</f>
        <v>402.71</v>
      </c>
      <c r="J7198" s="11" t="n">
        <f aca="false">IFERROR(I7198/F7198,0)</f>
        <v>0.19891333876664</v>
      </c>
      <c r="K7198" s="4" t="str">
        <f aca="false">IFERROR(INDEX(Data_Orders!$F$2:$F$4727,MATCH(B7198,Data_Orders!$A$2:$A$4727,0)),"")</f>
        <v>Housebuilder</v>
      </c>
      <c r="L7198" s="4" t="str">
        <f aca="false">IFERROR(INDEX(Data_Orders!$D$2:$D$4727,MATCH(B7198,Data_Orders!$A$2:$A$4727,0)),"")</f>
        <v>Northampton</v>
      </c>
    </row>
    <row r="7199" customFormat="false" ht="15" hidden="false" customHeight="false" outlineLevel="0" collapsed="false">
      <c r="A7199" s="4" t="s">
        <v>13015</v>
      </c>
      <c r="B7199" s="4" t="s">
        <v>3492</v>
      </c>
      <c r="C7199" s="4" t="s">
        <v>1010</v>
      </c>
      <c r="D7199" s="4" t="n">
        <v>13</v>
      </c>
      <c r="E7199" s="4" t="n">
        <v>135.95</v>
      </c>
      <c r="F7199" s="4" t="n">
        <v>1767.35</v>
      </c>
      <c r="G7199" s="4" t="n">
        <f aca="false">INDEX(Data_Products!$D$2:$D$33,MATCH(C7199,Data_Products!$A$2:$A$33,0))</f>
        <v>111.1</v>
      </c>
      <c r="H7199" s="4" t="str">
        <f aca="false">INDEX(Data_Products!$C$2:$C$33,MATCH(C7199,Data_Products!$A$2:$A$33,0))</f>
        <v>Timber</v>
      </c>
      <c r="I7199" s="10" t="n">
        <f aca="false">D7199*(E7199-G7199)</f>
        <v>323.05</v>
      </c>
      <c r="J7199" s="11" t="n">
        <f aca="false">IFERROR(I7199/F7199,0)</f>
        <v>0.18278778962854</v>
      </c>
      <c r="K7199" s="4" t="str">
        <f aca="false">IFERROR(INDEX(Data_Orders!$F$2:$F$4727,MATCH(B7199,Data_Orders!$A$2:$A$4727,0)),"")</f>
        <v>Housebuilder</v>
      </c>
      <c r="L7199" s="4" t="str">
        <f aca="false">IFERROR(INDEX(Data_Orders!$D$2:$D$4727,MATCH(B7199,Data_Orders!$A$2:$A$4727,0)),"")</f>
        <v>Northampton</v>
      </c>
    </row>
    <row r="7200" customFormat="false" ht="15" hidden="false" customHeight="false" outlineLevel="0" collapsed="false">
      <c r="A7200" s="4" t="s">
        <v>13016</v>
      </c>
      <c r="B7200" s="4" t="s">
        <v>3493</v>
      </c>
      <c r="C7200" s="4" t="s">
        <v>1024</v>
      </c>
      <c r="D7200" s="4" t="n">
        <v>7</v>
      </c>
      <c r="E7200" s="4" t="n">
        <v>137.14</v>
      </c>
      <c r="F7200" s="4" t="n">
        <v>959.98</v>
      </c>
      <c r="G7200" s="4" t="n">
        <f aca="false">INDEX(Data_Products!$D$2:$D$33,MATCH(C7200,Data_Products!$A$2:$A$33,0))</f>
        <v>99.99</v>
      </c>
      <c r="H7200" s="4" t="str">
        <f aca="false">INDEX(Data_Products!$C$2:$C$33,MATCH(C7200,Data_Products!$A$2:$A$33,0))</f>
        <v>Cement &amp; Aggregates</v>
      </c>
      <c r="I7200" s="10" t="n">
        <f aca="false">D7200*(E7200-G7200)</f>
        <v>260.05</v>
      </c>
      <c r="J7200" s="11" t="n">
        <f aca="false">IFERROR(I7200/F7200,0)</f>
        <v>0.270891060230421</v>
      </c>
      <c r="K7200" s="4" t="str">
        <f aca="false">IFERROR(INDEX(Data_Orders!$F$2:$F$4727,MATCH(B7200,Data_Orders!$A$2:$A$4727,0)),"")</f>
        <v>Housebuilder</v>
      </c>
      <c r="L7200" s="4" t="str">
        <f aca="false">IFERROR(INDEX(Data_Orders!$D$2:$D$4727,MATCH(B7200,Data_Orders!$A$2:$A$4727,0)),"")</f>
        <v>Northampton</v>
      </c>
    </row>
    <row r="7201" customFormat="false" ht="15" hidden="false" customHeight="false" outlineLevel="0" collapsed="false">
      <c r="A7201" s="4" t="s">
        <v>13017</v>
      </c>
      <c r="B7201" s="4" t="s">
        <v>3494</v>
      </c>
      <c r="C7201" s="4" t="s">
        <v>1066</v>
      </c>
      <c r="D7201" s="4" t="n">
        <v>1</v>
      </c>
      <c r="E7201" s="4" t="n">
        <v>209.69</v>
      </c>
      <c r="F7201" s="4" t="n">
        <v>209.69</v>
      </c>
      <c r="G7201" s="4" t="n">
        <f aca="false">INDEX(Data_Products!$D$2:$D$33,MATCH(C7201,Data_Products!$A$2:$A$33,0))</f>
        <v>144.38</v>
      </c>
      <c r="H7201" s="4" t="str">
        <f aca="false">INDEX(Data_Products!$C$2:$C$33,MATCH(C7201,Data_Products!$A$2:$A$33,0))</f>
        <v>Plumbing &amp; Drainage</v>
      </c>
      <c r="I7201" s="10" t="n">
        <f aca="false">D7201*(E7201-G7201)</f>
        <v>65.31</v>
      </c>
      <c r="J7201" s="11" t="n">
        <f aca="false">IFERROR(I7201/F7201,0)</f>
        <v>0.311459773952024</v>
      </c>
      <c r="K7201" s="4" t="str">
        <f aca="false">IFERROR(INDEX(Data_Orders!$F$2:$F$4727,MATCH(B7201,Data_Orders!$A$2:$A$4727,0)),"")</f>
        <v>Trade Account</v>
      </c>
      <c r="L7201" s="4" t="str">
        <f aca="false">IFERROR(INDEX(Data_Orders!$D$2:$D$4727,MATCH(B7201,Data_Orders!$A$2:$A$4727,0)),"")</f>
        <v>Rugby</v>
      </c>
    </row>
    <row r="7202" customFormat="false" ht="15" hidden="false" customHeight="false" outlineLevel="0" collapsed="false">
      <c r="A7202" s="4" t="s">
        <v>13018</v>
      </c>
      <c r="B7202" s="4" t="s">
        <v>3494</v>
      </c>
      <c r="C7202" s="4" t="s">
        <v>1041</v>
      </c>
      <c r="D7202" s="4" t="n">
        <v>15</v>
      </c>
      <c r="E7202" s="4" t="n">
        <v>242.75</v>
      </c>
      <c r="F7202" s="4" t="n">
        <v>3641.25</v>
      </c>
      <c r="G7202" s="4" t="n">
        <f aca="false">INDEX(Data_Products!$D$2:$D$33,MATCH(C7202,Data_Products!$A$2:$A$33,0))</f>
        <v>142.94</v>
      </c>
      <c r="H7202" s="4" t="str">
        <f aca="false">INDEX(Data_Products!$C$2:$C$33,MATCH(C7202,Data_Products!$A$2:$A$33,0))</f>
        <v>Tools &amp; Fixings</v>
      </c>
      <c r="I7202" s="10" t="n">
        <f aca="false">D7202*(E7202-G7202)</f>
        <v>1497.15</v>
      </c>
      <c r="J7202" s="11" t="n">
        <f aca="false">IFERROR(I7202/F7202,0)</f>
        <v>0.411163748712667</v>
      </c>
      <c r="K7202" s="4" t="str">
        <f aca="false">IFERROR(INDEX(Data_Orders!$F$2:$F$4727,MATCH(B7202,Data_Orders!$A$2:$A$4727,0)),"")</f>
        <v>Trade Account</v>
      </c>
      <c r="L7202" s="4" t="str">
        <f aca="false">IFERROR(INDEX(Data_Orders!$D$2:$D$4727,MATCH(B7202,Data_Orders!$A$2:$A$4727,0)),"")</f>
        <v>Rugby</v>
      </c>
    </row>
    <row r="7203" customFormat="false" ht="15" hidden="false" customHeight="false" outlineLevel="0" collapsed="false">
      <c r="A7203" s="4" t="s">
        <v>13019</v>
      </c>
      <c r="B7203" s="4" t="s">
        <v>3494</v>
      </c>
      <c r="C7203" s="4" t="s">
        <v>1035</v>
      </c>
      <c r="D7203" s="4" t="n">
        <v>14</v>
      </c>
      <c r="E7203" s="4" t="n">
        <v>165.07</v>
      </c>
      <c r="F7203" s="4" t="n">
        <v>2310.98</v>
      </c>
      <c r="G7203" s="4" t="n">
        <f aca="false">INDEX(Data_Products!$D$2:$D$33,MATCH(C7203,Data_Products!$A$2:$A$33,0))</f>
        <v>134.65</v>
      </c>
      <c r="H7203" s="4" t="str">
        <f aca="false">INDEX(Data_Products!$C$2:$C$33,MATCH(C7203,Data_Products!$A$2:$A$33,0))</f>
        <v>Insulation</v>
      </c>
      <c r="I7203" s="10" t="n">
        <f aca="false">D7203*(E7203-G7203)</f>
        <v>425.88</v>
      </c>
      <c r="J7203" s="11" t="n">
        <f aca="false">IFERROR(I7203/F7203,0)</f>
        <v>0.184285454655601</v>
      </c>
      <c r="K7203" s="4" t="str">
        <f aca="false">IFERROR(INDEX(Data_Orders!$F$2:$F$4727,MATCH(B7203,Data_Orders!$A$2:$A$4727,0)),"")</f>
        <v>Trade Account</v>
      </c>
      <c r="L7203" s="4" t="str">
        <f aca="false">IFERROR(INDEX(Data_Orders!$D$2:$D$4727,MATCH(B7203,Data_Orders!$A$2:$A$4727,0)),"")</f>
        <v>Rugby</v>
      </c>
    </row>
    <row r="7204" customFormat="false" ht="15" hidden="false" customHeight="false" outlineLevel="0" collapsed="false">
      <c r="A7204" s="4" t="s">
        <v>13020</v>
      </c>
      <c r="B7204" s="4" t="s">
        <v>3494</v>
      </c>
      <c r="C7204" s="4" t="s">
        <v>1075</v>
      </c>
      <c r="D7204" s="4" t="n">
        <v>5</v>
      </c>
      <c r="E7204" s="4" t="n">
        <v>98.61</v>
      </c>
      <c r="F7204" s="4" t="n">
        <v>493.05</v>
      </c>
      <c r="G7204" s="4" t="n">
        <f aca="false">INDEX(Data_Products!$D$2:$D$33,MATCH(C7204,Data_Products!$A$2:$A$33,0))</f>
        <v>74.84</v>
      </c>
      <c r="H7204" s="4" t="str">
        <f aca="false">INDEX(Data_Products!$C$2:$C$33,MATCH(C7204,Data_Products!$A$2:$A$33,0))</f>
        <v>Landscaping</v>
      </c>
      <c r="I7204" s="10" t="n">
        <f aca="false">D7204*(E7204-G7204)</f>
        <v>118.85</v>
      </c>
      <c r="J7204" s="11" t="n">
        <f aca="false">IFERROR(I7204/F7204,0)</f>
        <v>0.24105060338708</v>
      </c>
      <c r="K7204" s="4" t="str">
        <f aca="false">IFERROR(INDEX(Data_Orders!$F$2:$F$4727,MATCH(B7204,Data_Orders!$A$2:$A$4727,0)),"")</f>
        <v>Trade Account</v>
      </c>
      <c r="L7204" s="4" t="str">
        <f aca="false">IFERROR(INDEX(Data_Orders!$D$2:$D$4727,MATCH(B7204,Data_Orders!$A$2:$A$4727,0)),"")</f>
        <v>Rugby</v>
      </c>
    </row>
    <row r="7205" customFormat="false" ht="15" hidden="false" customHeight="false" outlineLevel="0" collapsed="false">
      <c r="A7205" s="4" t="s">
        <v>13021</v>
      </c>
      <c r="B7205" s="4" t="s">
        <v>3495</v>
      </c>
      <c r="C7205" s="4" t="s">
        <v>1052</v>
      </c>
      <c r="D7205" s="4" t="n">
        <v>11</v>
      </c>
      <c r="E7205" s="4" t="n">
        <v>205.71</v>
      </c>
      <c r="F7205" s="4" t="n">
        <v>2262.81</v>
      </c>
      <c r="G7205" s="4" t="n">
        <f aca="false">INDEX(Data_Products!$D$2:$D$33,MATCH(C7205,Data_Products!$A$2:$A$33,0))</f>
        <v>152.29</v>
      </c>
      <c r="H7205" s="4" t="str">
        <f aca="false">INDEX(Data_Products!$C$2:$C$33,MATCH(C7205,Data_Products!$A$2:$A$33,0))</f>
        <v>Roofing</v>
      </c>
      <c r="I7205" s="10" t="n">
        <f aca="false">D7205*(E7205-G7205)</f>
        <v>587.62</v>
      </c>
      <c r="J7205" s="11" t="n">
        <f aca="false">IFERROR(I7205/F7205,0)</f>
        <v>0.259685965679841</v>
      </c>
      <c r="K7205" s="4" t="str">
        <f aca="false">IFERROR(INDEX(Data_Orders!$F$2:$F$4727,MATCH(B7205,Data_Orders!$A$2:$A$4727,0)),"")</f>
        <v>Trade Account</v>
      </c>
      <c r="L7205" s="4" t="str">
        <f aca="false">IFERROR(INDEX(Data_Orders!$D$2:$D$4727,MATCH(B7205,Data_Orders!$A$2:$A$4727,0)),"")</f>
        <v>Rugby</v>
      </c>
    </row>
    <row r="7206" customFormat="false" ht="15" hidden="false" customHeight="false" outlineLevel="0" collapsed="false">
      <c r="A7206" s="4" t="s">
        <v>13022</v>
      </c>
      <c r="B7206" s="4" t="s">
        <v>3495</v>
      </c>
      <c r="C7206" s="4" t="s">
        <v>1035</v>
      </c>
      <c r="D7206" s="4" t="n">
        <v>8</v>
      </c>
      <c r="E7206" s="4" t="n">
        <v>165.07</v>
      </c>
      <c r="F7206" s="4" t="n">
        <v>1320.56</v>
      </c>
      <c r="G7206" s="4" t="n">
        <f aca="false">INDEX(Data_Products!$D$2:$D$33,MATCH(C7206,Data_Products!$A$2:$A$33,0))</f>
        <v>134.65</v>
      </c>
      <c r="H7206" s="4" t="str">
        <f aca="false">INDEX(Data_Products!$C$2:$C$33,MATCH(C7206,Data_Products!$A$2:$A$33,0))</f>
        <v>Insulation</v>
      </c>
      <c r="I7206" s="10" t="n">
        <f aca="false">D7206*(E7206-G7206)</f>
        <v>243.36</v>
      </c>
      <c r="J7206" s="11" t="n">
        <f aca="false">IFERROR(I7206/F7206,0)</f>
        <v>0.184285454655601</v>
      </c>
      <c r="K7206" s="4" t="str">
        <f aca="false">IFERROR(INDEX(Data_Orders!$F$2:$F$4727,MATCH(B7206,Data_Orders!$A$2:$A$4727,0)),"")</f>
        <v>Trade Account</v>
      </c>
      <c r="L7206" s="4" t="str">
        <f aca="false">IFERROR(INDEX(Data_Orders!$D$2:$D$4727,MATCH(B7206,Data_Orders!$A$2:$A$4727,0)),"")</f>
        <v>Rugby</v>
      </c>
    </row>
    <row r="7207" customFormat="false" ht="15" hidden="false" customHeight="false" outlineLevel="0" collapsed="false">
      <c r="A7207" s="4" t="s">
        <v>13023</v>
      </c>
      <c r="B7207" s="4" t="s">
        <v>3495</v>
      </c>
      <c r="C7207" s="4" t="s">
        <v>1064</v>
      </c>
      <c r="D7207" s="4" t="n">
        <v>2</v>
      </c>
      <c r="E7207" s="4" t="n">
        <v>97.63</v>
      </c>
      <c r="F7207" s="4" t="n">
        <v>195.26</v>
      </c>
      <c r="G7207" s="4" t="n">
        <f aca="false">INDEX(Data_Products!$D$2:$D$33,MATCH(C7207,Data_Products!$A$2:$A$33,0))</f>
        <v>65.21</v>
      </c>
      <c r="H7207" s="4" t="str">
        <f aca="false">INDEX(Data_Products!$C$2:$C$33,MATCH(C7207,Data_Products!$A$2:$A$33,0))</f>
        <v>Plumbing &amp; Drainage</v>
      </c>
      <c r="I7207" s="10" t="n">
        <f aca="false">D7207*(E7207-G7207)</f>
        <v>64.84</v>
      </c>
      <c r="J7207" s="11" t="n">
        <f aca="false">IFERROR(I7207/F7207,0)</f>
        <v>0.332070060432244</v>
      </c>
      <c r="K7207" s="4" t="str">
        <f aca="false">IFERROR(INDEX(Data_Orders!$F$2:$F$4727,MATCH(B7207,Data_Orders!$A$2:$A$4727,0)),"")</f>
        <v>Trade Account</v>
      </c>
      <c r="L7207" s="4" t="str">
        <f aca="false">IFERROR(INDEX(Data_Orders!$D$2:$D$4727,MATCH(B7207,Data_Orders!$A$2:$A$4727,0)),"")</f>
        <v>Rugby</v>
      </c>
    </row>
    <row r="7208" customFormat="false" ht="15" hidden="false" customHeight="false" outlineLevel="0" collapsed="false">
      <c r="A7208" s="4" t="s">
        <v>13024</v>
      </c>
      <c r="B7208" s="4" t="s">
        <v>3495</v>
      </c>
      <c r="C7208" s="4" t="s">
        <v>1068</v>
      </c>
      <c r="D7208" s="4" t="n">
        <v>6</v>
      </c>
      <c r="E7208" s="4" t="n">
        <v>86.28</v>
      </c>
      <c r="F7208" s="4" t="n">
        <v>517.68</v>
      </c>
      <c r="G7208" s="4" t="n">
        <f aca="false">INDEX(Data_Products!$D$2:$D$33,MATCH(C7208,Data_Products!$A$2:$A$33,0))</f>
        <v>68.55</v>
      </c>
      <c r="H7208" s="4" t="str">
        <f aca="false">INDEX(Data_Products!$C$2:$C$33,MATCH(C7208,Data_Products!$A$2:$A$33,0))</f>
        <v>Plumbing &amp; Drainage</v>
      </c>
      <c r="I7208" s="10" t="n">
        <f aca="false">D7208*(E7208-G7208)</f>
        <v>106.38</v>
      </c>
      <c r="J7208" s="11" t="n">
        <f aca="false">IFERROR(I7208/F7208,0)</f>
        <v>0.205493741307371</v>
      </c>
      <c r="K7208" s="4" t="str">
        <f aca="false">IFERROR(INDEX(Data_Orders!$F$2:$F$4727,MATCH(B7208,Data_Orders!$A$2:$A$4727,0)),"")</f>
        <v>Trade Account</v>
      </c>
      <c r="L7208" s="4" t="str">
        <f aca="false">IFERROR(INDEX(Data_Orders!$D$2:$D$4727,MATCH(B7208,Data_Orders!$A$2:$A$4727,0)),"")</f>
        <v>Rugby</v>
      </c>
    </row>
    <row r="7209" customFormat="false" ht="15" hidden="false" customHeight="false" outlineLevel="0" collapsed="false">
      <c r="A7209" s="4" t="s">
        <v>13025</v>
      </c>
      <c r="B7209" s="4" t="s">
        <v>3496</v>
      </c>
      <c r="C7209" s="4" t="s">
        <v>1024</v>
      </c>
      <c r="D7209" s="4" t="n">
        <v>6</v>
      </c>
      <c r="E7209" s="4" t="n">
        <v>137.14</v>
      </c>
      <c r="F7209" s="4" t="n">
        <v>822.84</v>
      </c>
      <c r="G7209" s="4" t="n">
        <f aca="false">INDEX(Data_Products!$D$2:$D$33,MATCH(C7209,Data_Products!$A$2:$A$33,0))</f>
        <v>99.99</v>
      </c>
      <c r="H7209" s="4" t="str">
        <f aca="false">INDEX(Data_Products!$C$2:$C$33,MATCH(C7209,Data_Products!$A$2:$A$33,0))</f>
        <v>Cement &amp; Aggregates</v>
      </c>
      <c r="I7209" s="10" t="n">
        <f aca="false">D7209*(E7209-G7209)</f>
        <v>222.9</v>
      </c>
      <c r="J7209" s="11" t="n">
        <f aca="false">IFERROR(I7209/F7209,0)</f>
        <v>0.270891060230421</v>
      </c>
      <c r="K7209" s="4" t="str">
        <f aca="false">IFERROR(INDEX(Data_Orders!$F$2:$F$4727,MATCH(B7209,Data_Orders!$A$2:$A$4727,0)),"")</f>
        <v>Trade Account</v>
      </c>
      <c r="L7209" s="4" t="str">
        <f aca="false">IFERROR(INDEX(Data_Orders!$D$2:$D$4727,MATCH(B7209,Data_Orders!$A$2:$A$4727,0)),"")</f>
        <v>Rugby</v>
      </c>
    </row>
    <row r="7210" customFormat="false" ht="15" hidden="false" customHeight="false" outlineLevel="0" collapsed="false">
      <c r="A7210" s="4" t="s">
        <v>13026</v>
      </c>
      <c r="B7210" s="4" t="s">
        <v>3496</v>
      </c>
      <c r="C7210" s="4" t="s">
        <v>1013</v>
      </c>
      <c r="D7210" s="4" t="n">
        <v>8</v>
      </c>
      <c r="E7210" s="4" t="n">
        <v>240.92</v>
      </c>
      <c r="F7210" s="4" t="n">
        <v>1927.36</v>
      </c>
      <c r="G7210" s="4" t="n">
        <f aca="false">INDEX(Data_Products!$D$2:$D$33,MATCH(C7210,Data_Products!$A$2:$A$33,0))</f>
        <v>168.32</v>
      </c>
      <c r="H7210" s="4" t="str">
        <f aca="false">INDEX(Data_Products!$C$2:$C$33,MATCH(C7210,Data_Products!$A$2:$A$33,0))</f>
        <v>Timber</v>
      </c>
      <c r="I7210" s="10" t="n">
        <f aca="false">D7210*(E7210-G7210)</f>
        <v>580.8</v>
      </c>
      <c r="J7210" s="11" t="n">
        <f aca="false">IFERROR(I7210/F7210,0)</f>
        <v>0.301344844761747</v>
      </c>
      <c r="K7210" s="4" t="str">
        <f aca="false">IFERROR(INDEX(Data_Orders!$F$2:$F$4727,MATCH(B7210,Data_Orders!$A$2:$A$4727,0)),"")</f>
        <v>Trade Account</v>
      </c>
      <c r="L7210" s="4" t="str">
        <f aca="false">IFERROR(INDEX(Data_Orders!$D$2:$D$4727,MATCH(B7210,Data_Orders!$A$2:$A$4727,0)),"")</f>
        <v>Rugby</v>
      </c>
    </row>
    <row r="7211" customFormat="false" ht="15" hidden="false" customHeight="false" outlineLevel="0" collapsed="false">
      <c r="A7211" s="4" t="s">
        <v>13027</v>
      </c>
      <c r="B7211" s="4" t="s">
        <v>3496</v>
      </c>
      <c r="C7211" s="4" t="s">
        <v>1015</v>
      </c>
      <c r="D7211" s="4" t="n">
        <v>19</v>
      </c>
      <c r="E7211" s="4" t="n">
        <v>122.01</v>
      </c>
      <c r="F7211" s="4" t="n">
        <v>2318.19</v>
      </c>
      <c r="G7211" s="4" t="n">
        <f aca="false">INDEX(Data_Products!$D$2:$D$33,MATCH(C7211,Data_Products!$A$2:$A$33,0))</f>
        <v>85.53</v>
      </c>
      <c r="H7211" s="4" t="str">
        <f aca="false">INDEX(Data_Products!$C$2:$C$33,MATCH(C7211,Data_Products!$A$2:$A$33,0))</f>
        <v>Timber</v>
      </c>
      <c r="I7211" s="10" t="n">
        <f aca="false">D7211*(E7211-G7211)</f>
        <v>693.12</v>
      </c>
      <c r="J7211" s="11" t="n">
        <f aca="false">IFERROR(I7211/F7211,0)</f>
        <v>0.298991885910991</v>
      </c>
      <c r="K7211" s="4" t="str">
        <f aca="false">IFERROR(INDEX(Data_Orders!$F$2:$F$4727,MATCH(B7211,Data_Orders!$A$2:$A$4727,0)),"")</f>
        <v>Trade Account</v>
      </c>
      <c r="L7211" s="4" t="str">
        <f aca="false">IFERROR(INDEX(Data_Orders!$D$2:$D$4727,MATCH(B7211,Data_Orders!$A$2:$A$4727,0)),"")</f>
        <v>Rugby</v>
      </c>
    </row>
    <row r="7212" customFormat="false" ht="15" hidden="false" customHeight="false" outlineLevel="0" collapsed="false">
      <c r="A7212" s="4" t="s">
        <v>13028</v>
      </c>
      <c r="B7212" s="4" t="s">
        <v>3497</v>
      </c>
      <c r="C7212" s="4" t="s">
        <v>1068</v>
      </c>
      <c r="D7212" s="4" t="n">
        <v>8</v>
      </c>
      <c r="E7212" s="4" t="n">
        <v>86.28</v>
      </c>
      <c r="F7212" s="4" t="n">
        <v>690.24</v>
      </c>
      <c r="G7212" s="4" t="n">
        <f aca="false">INDEX(Data_Products!$D$2:$D$33,MATCH(C7212,Data_Products!$A$2:$A$33,0))</f>
        <v>68.55</v>
      </c>
      <c r="H7212" s="4" t="str">
        <f aca="false">INDEX(Data_Products!$C$2:$C$33,MATCH(C7212,Data_Products!$A$2:$A$33,0))</f>
        <v>Plumbing &amp; Drainage</v>
      </c>
      <c r="I7212" s="10" t="n">
        <f aca="false">D7212*(E7212-G7212)</f>
        <v>141.84</v>
      </c>
      <c r="J7212" s="11" t="n">
        <f aca="false">IFERROR(I7212/F7212,0)</f>
        <v>0.205493741307371</v>
      </c>
      <c r="K7212" s="4" t="str">
        <f aca="false">IFERROR(INDEX(Data_Orders!$F$2:$F$4727,MATCH(B7212,Data_Orders!$A$2:$A$4727,0)),"")</f>
        <v>Trade Account</v>
      </c>
      <c r="L7212" s="4" t="str">
        <f aca="false">IFERROR(INDEX(Data_Orders!$D$2:$D$4727,MATCH(B7212,Data_Orders!$A$2:$A$4727,0)),"")</f>
        <v>Rugby</v>
      </c>
    </row>
    <row r="7213" customFormat="false" ht="15" hidden="false" customHeight="false" outlineLevel="0" collapsed="false">
      <c r="A7213" s="4" t="s">
        <v>13029</v>
      </c>
      <c r="B7213" s="4" t="s">
        <v>3497</v>
      </c>
      <c r="C7213" s="4" t="s">
        <v>1044</v>
      </c>
      <c r="D7213" s="4" t="n">
        <v>1</v>
      </c>
      <c r="E7213" s="4" t="n">
        <v>190.44</v>
      </c>
      <c r="F7213" s="4" t="n">
        <v>190.44</v>
      </c>
      <c r="G7213" s="4" t="n">
        <f aca="false">INDEX(Data_Products!$D$2:$D$33,MATCH(C7213,Data_Products!$A$2:$A$33,0))</f>
        <v>115.48</v>
      </c>
      <c r="H7213" s="4" t="str">
        <f aca="false">INDEX(Data_Products!$C$2:$C$33,MATCH(C7213,Data_Products!$A$2:$A$33,0))</f>
        <v>Tools &amp; Fixings</v>
      </c>
      <c r="I7213" s="10" t="n">
        <f aca="false">D7213*(E7213-G7213)</f>
        <v>74.96</v>
      </c>
      <c r="J7213" s="11" t="n">
        <f aca="false">IFERROR(I7213/F7213,0)</f>
        <v>0.393614786809494</v>
      </c>
      <c r="K7213" s="4" t="str">
        <f aca="false">IFERROR(INDEX(Data_Orders!$F$2:$F$4727,MATCH(B7213,Data_Orders!$A$2:$A$4727,0)),"")</f>
        <v>Trade Account</v>
      </c>
      <c r="L7213" s="4" t="str">
        <f aca="false">IFERROR(INDEX(Data_Orders!$D$2:$D$4727,MATCH(B7213,Data_Orders!$A$2:$A$4727,0)),"")</f>
        <v>Rugby</v>
      </c>
    </row>
    <row r="7214" customFormat="false" ht="15" hidden="false" customHeight="false" outlineLevel="0" collapsed="false">
      <c r="A7214" s="4" t="s">
        <v>13030</v>
      </c>
      <c r="B7214" s="4" t="s">
        <v>3497</v>
      </c>
      <c r="C7214" s="4" t="s">
        <v>1021</v>
      </c>
      <c r="D7214" s="4" t="n">
        <v>7</v>
      </c>
      <c r="E7214" s="4" t="n">
        <v>73.76</v>
      </c>
      <c r="F7214" s="4" t="n">
        <v>516.32</v>
      </c>
      <c r="G7214" s="4" t="n">
        <f aca="false">INDEX(Data_Products!$D$2:$D$33,MATCH(C7214,Data_Products!$A$2:$A$33,0))</f>
        <v>51.51</v>
      </c>
      <c r="H7214" s="4" t="str">
        <f aca="false">INDEX(Data_Products!$C$2:$C$33,MATCH(C7214,Data_Products!$A$2:$A$33,0))</f>
        <v>Cement &amp; Aggregates</v>
      </c>
      <c r="I7214" s="10" t="n">
        <f aca="false">D7214*(E7214-G7214)</f>
        <v>155.75</v>
      </c>
      <c r="J7214" s="11" t="n">
        <f aca="false">IFERROR(I7214/F7214,0)</f>
        <v>0.301654013015184</v>
      </c>
      <c r="K7214" s="4" t="str">
        <f aca="false">IFERROR(INDEX(Data_Orders!$F$2:$F$4727,MATCH(B7214,Data_Orders!$A$2:$A$4727,0)),"")</f>
        <v>Trade Account</v>
      </c>
      <c r="L7214" s="4" t="str">
        <f aca="false">IFERROR(INDEX(Data_Orders!$D$2:$D$4727,MATCH(B7214,Data_Orders!$A$2:$A$4727,0)),"")</f>
        <v>Rugby</v>
      </c>
    </row>
    <row r="7215" customFormat="false" ht="15" hidden="false" customHeight="false" outlineLevel="0" collapsed="false">
      <c r="A7215" s="4" t="s">
        <v>13031</v>
      </c>
      <c r="B7215" s="4" t="s">
        <v>3498</v>
      </c>
      <c r="C7215" s="4" t="s">
        <v>1013</v>
      </c>
      <c r="D7215" s="4" t="n">
        <v>18</v>
      </c>
      <c r="E7215" s="4" t="n">
        <v>240.92</v>
      </c>
      <c r="F7215" s="4" t="n">
        <v>4336.56</v>
      </c>
      <c r="G7215" s="4" t="n">
        <f aca="false">INDEX(Data_Products!$D$2:$D$33,MATCH(C7215,Data_Products!$A$2:$A$33,0))</f>
        <v>168.32</v>
      </c>
      <c r="H7215" s="4" t="str">
        <f aca="false">INDEX(Data_Products!$C$2:$C$33,MATCH(C7215,Data_Products!$A$2:$A$33,0))</f>
        <v>Timber</v>
      </c>
      <c r="I7215" s="10" t="n">
        <f aca="false">D7215*(E7215-G7215)</f>
        <v>1306.8</v>
      </c>
      <c r="J7215" s="11" t="n">
        <f aca="false">IFERROR(I7215/F7215,0)</f>
        <v>0.301344844761747</v>
      </c>
      <c r="K7215" s="4" t="str">
        <f aca="false">IFERROR(INDEX(Data_Orders!$F$2:$F$4727,MATCH(B7215,Data_Orders!$A$2:$A$4727,0)),"")</f>
        <v>Trade Account</v>
      </c>
      <c r="L7215" s="4" t="str">
        <f aca="false">IFERROR(INDEX(Data_Orders!$D$2:$D$4727,MATCH(B7215,Data_Orders!$A$2:$A$4727,0)),"")</f>
        <v>Rugby</v>
      </c>
    </row>
    <row r="7216" customFormat="false" ht="15" hidden="false" customHeight="false" outlineLevel="0" collapsed="false">
      <c r="A7216" s="4" t="s">
        <v>13032</v>
      </c>
      <c r="B7216" s="4" t="s">
        <v>3498</v>
      </c>
      <c r="C7216" s="4" t="s">
        <v>1019</v>
      </c>
      <c r="D7216" s="4" t="n">
        <v>10</v>
      </c>
      <c r="E7216" s="4" t="n">
        <v>79.76</v>
      </c>
      <c r="F7216" s="4" t="n">
        <v>797.6</v>
      </c>
      <c r="G7216" s="4" t="n">
        <f aca="false">INDEX(Data_Products!$D$2:$D$33,MATCH(C7216,Data_Products!$A$2:$A$33,0))</f>
        <v>59.07</v>
      </c>
      <c r="H7216" s="4" t="str">
        <f aca="false">INDEX(Data_Products!$C$2:$C$33,MATCH(C7216,Data_Products!$A$2:$A$33,0))</f>
        <v>Timber</v>
      </c>
      <c r="I7216" s="10" t="n">
        <f aca="false">D7216*(E7216-G7216)</f>
        <v>206.9</v>
      </c>
      <c r="J7216" s="11" t="n">
        <f aca="false">IFERROR(I7216/F7216,0)</f>
        <v>0.259403209628887</v>
      </c>
      <c r="K7216" s="4" t="str">
        <f aca="false">IFERROR(INDEX(Data_Orders!$F$2:$F$4727,MATCH(B7216,Data_Orders!$A$2:$A$4727,0)),"")</f>
        <v>Trade Account</v>
      </c>
      <c r="L7216" s="4" t="str">
        <f aca="false">IFERROR(INDEX(Data_Orders!$D$2:$D$4727,MATCH(B7216,Data_Orders!$A$2:$A$4727,0)),"")</f>
        <v>Rugby</v>
      </c>
    </row>
    <row r="7217" customFormat="false" ht="15" hidden="false" customHeight="false" outlineLevel="0" collapsed="false">
      <c r="A7217" s="4" t="s">
        <v>13033</v>
      </c>
      <c r="B7217" s="4" t="s">
        <v>3499</v>
      </c>
      <c r="C7217" s="4" t="s">
        <v>1077</v>
      </c>
      <c r="D7217" s="4" t="n">
        <v>19</v>
      </c>
      <c r="E7217" s="4" t="n">
        <v>46.61</v>
      </c>
      <c r="F7217" s="4" t="n">
        <v>885.59</v>
      </c>
      <c r="G7217" s="4" t="n">
        <f aca="false">INDEX(Data_Products!$D$2:$D$33,MATCH(C7217,Data_Products!$A$2:$A$33,0))</f>
        <v>36.87</v>
      </c>
      <c r="H7217" s="4" t="str">
        <f aca="false">INDEX(Data_Products!$C$2:$C$33,MATCH(C7217,Data_Products!$A$2:$A$33,0))</f>
        <v>Landscaping</v>
      </c>
      <c r="I7217" s="10" t="n">
        <f aca="false">D7217*(E7217-G7217)</f>
        <v>185.06</v>
      </c>
      <c r="J7217" s="11" t="n">
        <f aca="false">IFERROR(I7217/F7217,0)</f>
        <v>0.208968032611028</v>
      </c>
      <c r="K7217" s="4" t="str">
        <f aca="false">IFERROR(INDEX(Data_Orders!$F$2:$F$4727,MATCH(B7217,Data_Orders!$A$2:$A$4727,0)),"")</f>
        <v>Trade Account</v>
      </c>
      <c r="L7217" s="4" t="str">
        <f aca="false">IFERROR(INDEX(Data_Orders!$D$2:$D$4727,MATCH(B7217,Data_Orders!$A$2:$A$4727,0)),"")</f>
        <v>Rugby</v>
      </c>
    </row>
    <row r="7218" customFormat="false" ht="15" hidden="false" customHeight="false" outlineLevel="0" collapsed="false">
      <c r="A7218" s="4" t="s">
        <v>13034</v>
      </c>
      <c r="B7218" s="4" t="s">
        <v>3500</v>
      </c>
      <c r="C7218" s="4" t="s">
        <v>1015</v>
      </c>
      <c r="D7218" s="4" t="n">
        <v>15</v>
      </c>
      <c r="E7218" s="4" t="n">
        <v>122.01</v>
      </c>
      <c r="F7218" s="4" t="n">
        <v>1830.15</v>
      </c>
      <c r="G7218" s="4" t="n">
        <f aca="false">INDEX(Data_Products!$D$2:$D$33,MATCH(C7218,Data_Products!$A$2:$A$33,0))</f>
        <v>85.53</v>
      </c>
      <c r="H7218" s="4" t="str">
        <f aca="false">INDEX(Data_Products!$C$2:$C$33,MATCH(C7218,Data_Products!$A$2:$A$33,0))</f>
        <v>Timber</v>
      </c>
      <c r="I7218" s="10" t="n">
        <f aca="false">D7218*(E7218-G7218)</f>
        <v>547.2</v>
      </c>
      <c r="J7218" s="11" t="n">
        <f aca="false">IFERROR(I7218/F7218,0)</f>
        <v>0.298991885910991</v>
      </c>
      <c r="K7218" s="4" t="str">
        <f aca="false">IFERROR(INDEX(Data_Orders!$F$2:$F$4727,MATCH(B7218,Data_Orders!$A$2:$A$4727,0)),"")</f>
        <v>Trade Account</v>
      </c>
      <c r="L7218" s="4" t="str">
        <f aca="false">IFERROR(INDEX(Data_Orders!$D$2:$D$4727,MATCH(B7218,Data_Orders!$A$2:$A$4727,0)),"")</f>
        <v>Rugby</v>
      </c>
    </row>
    <row r="7219" customFormat="false" ht="15" hidden="false" customHeight="false" outlineLevel="0" collapsed="false">
      <c r="A7219" s="4" t="s">
        <v>13035</v>
      </c>
      <c r="B7219" s="4" t="s">
        <v>3501</v>
      </c>
      <c r="C7219" s="4" t="s">
        <v>1077</v>
      </c>
      <c r="D7219" s="4" t="n">
        <v>5</v>
      </c>
      <c r="E7219" s="4" t="n">
        <v>46.61</v>
      </c>
      <c r="F7219" s="4" t="n">
        <v>233.05</v>
      </c>
      <c r="G7219" s="4" t="n">
        <f aca="false">INDEX(Data_Products!$D$2:$D$33,MATCH(C7219,Data_Products!$A$2:$A$33,0))</f>
        <v>36.87</v>
      </c>
      <c r="H7219" s="4" t="str">
        <f aca="false">INDEX(Data_Products!$C$2:$C$33,MATCH(C7219,Data_Products!$A$2:$A$33,0))</f>
        <v>Landscaping</v>
      </c>
      <c r="I7219" s="10" t="n">
        <f aca="false">D7219*(E7219-G7219)</f>
        <v>48.7</v>
      </c>
      <c r="J7219" s="11" t="n">
        <f aca="false">IFERROR(I7219/F7219,0)</f>
        <v>0.208968032611028</v>
      </c>
      <c r="K7219" s="4" t="str">
        <f aca="false">IFERROR(INDEX(Data_Orders!$F$2:$F$4727,MATCH(B7219,Data_Orders!$A$2:$A$4727,0)),"")</f>
        <v>Trade Account</v>
      </c>
      <c r="L7219" s="4" t="str">
        <f aca="false">IFERROR(INDEX(Data_Orders!$D$2:$D$4727,MATCH(B7219,Data_Orders!$A$2:$A$4727,0)),"")</f>
        <v>Rugby</v>
      </c>
    </row>
    <row r="7220" customFormat="false" ht="15" hidden="false" customHeight="false" outlineLevel="0" collapsed="false">
      <c r="A7220" s="4" t="s">
        <v>13036</v>
      </c>
      <c r="B7220" s="4" t="s">
        <v>3501</v>
      </c>
      <c r="C7220" s="4" t="s">
        <v>1021</v>
      </c>
      <c r="D7220" s="4" t="n">
        <v>10</v>
      </c>
      <c r="E7220" s="4" t="n">
        <v>73.76</v>
      </c>
      <c r="F7220" s="4" t="n">
        <v>737.6</v>
      </c>
      <c r="G7220" s="4" t="n">
        <f aca="false">INDEX(Data_Products!$D$2:$D$33,MATCH(C7220,Data_Products!$A$2:$A$33,0))</f>
        <v>51.51</v>
      </c>
      <c r="H7220" s="4" t="str">
        <f aca="false">INDEX(Data_Products!$C$2:$C$33,MATCH(C7220,Data_Products!$A$2:$A$33,0))</f>
        <v>Cement &amp; Aggregates</v>
      </c>
      <c r="I7220" s="10" t="n">
        <f aca="false">D7220*(E7220-G7220)</f>
        <v>222.5</v>
      </c>
      <c r="J7220" s="11" t="n">
        <f aca="false">IFERROR(I7220/F7220,0)</f>
        <v>0.301654013015184</v>
      </c>
      <c r="K7220" s="4" t="str">
        <f aca="false">IFERROR(INDEX(Data_Orders!$F$2:$F$4727,MATCH(B7220,Data_Orders!$A$2:$A$4727,0)),"")</f>
        <v>Trade Account</v>
      </c>
      <c r="L7220" s="4" t="str">
        <f aca="false">IFERROR(INDEX(Data_Orders!$D$2:$D$4727,MATCH(B7220,Data_Orders!$A$2:$A$4727,0)),"")</f>
        <v>Rugby</v>
      </c>
    </row>
    <row r="7221" customFormat="false" ht="15" hidden="false" customHeight="false" outlineLevel="0" collapsed="false">
      <c r="A7221" s="4" t="s">
        <v>13037</v>
      </c>
      <c r="B7221" s="4" t="s">
        <v>3502</v>
      </c>
      <c r="C7221" s="4" t="s">
        <v>1013</v>
      </c>
      <c r="D7221" s="4" t="n">
        <v>14</v>
      </c>
      <c r="E7221" s="4" t="n">
        <v>240.92</v>
      </c>
      <c r="F7221" s="4" t="n">
        <v>3372.88</v>
      </c>
      <c r="G7221" s="4" t="n">
        <f aca="false">INDEX(Data_Products!$D$2:$D$33,MATCH(C7221,Data_Products!$A$2:$A$33,0))</f>
        <v>168.32</v>
      </c>
      <c r="H7221" s="4" t="str">
        <f aca="false">INDEX(Data_Products!$C$2:$C$33,MATCH(C7221,Data_Products!$A$2:$A$33,0))</f>
        <v>Timber</v>
      </c>
      <c r="I7221" s="10" t="n">
        <f aca="false">D7221*(E7221-G7221)</f>
        <v>1016.4</v>
      </c>
      <c r="J7221" s="11" t="n">
        <f aca="false">IFERROR(I7221/F7221,0)</f>
        <v>0.301344844761747</v>
      </c>
      <c r="K7221" s="4" t="str">
        <f aca="false">IFERROR(INDEX(Data_Orders!$F$2:$F$4727,MATCH(B7221,Data_Orders!$A$2:$A$4727,0)),"")</f>
        <v>Trade Account</v>
      </c>
      <c r="L7221" s="4" t="str">
        <f aca="false">IFERROR(INDEX(Data_Orders!$D$2:$D$4727,MATCH(B7221,Data_Orders!$A$2:$A$4727,0)),"")</f>
        <v>Rugby</v>
      </c>
    </row>
    <row r="7222" customFormat="false" ht="15" hidden="false" customHeight="false" outlineLevel="0" collapsed="false">
      <c r="A7222" s="4" t="s">
        <v>13038</v>
      </c>
      <c r="B7222" s="4" t="s">
        <v>3502</v>
      </c>
      <c r="C7222" s="4" t="s">
        <v>1041</v>
      </c>
      <c r="D7222" s="4" t="n">
        <v>9</v>
      </c>
      <c r="E7222" s="4" t="n">
        <v>242.75</v>
      </c>
      <c r="F7222" s="4" t="n">
        <v>2184.75</v>
      </c>
      <c r="G7222" s="4" t="n">
        <f aca="false">INDEX(Data_Products!$D$2:$D$33,MATCH(C7222,Data_Products!$A$2:$A$33,0))</f>
        <v>142.94</v>
      </c>
      <c r="H7222" s="4" t="str">
        <f aca="false">INDEX(Data_Products!$C$2:$C$33,MATCH(C7222,Data_Products!$A$2:$A$33,0))</f>
        <v>Tools &amp; Fixings</v>
      </c>
      <c r="I7222" s="10" t="n">
        <f aca="false">D7222*(E7222-G7222)</f>
        <v>898.29</v>
      </c>
      <c r="J7222" s="11" t="n">
        <f aca="false">IFERROR(I7222/F7222,0)</f>
        <v>0.411163748712667</v>
      </c>
      <c r="K7222" s="4" t="str">
        <f aca="false">IFERROR(INDEX(Data_Orders!$F$2:$F$4727,MATCH(B7222,Data_Orders!$A$2:$A$4727,0)),"")</f>
        <v>Trade Account</v>
      </c>
      <c r="L7222" s="4" t="str">
        <f aca="false">IFERROR(INDEX(Data_Orders!$D$2:$D$4727,MATCH(B7222,Data_Orders!$A$2:$A$4727,0)),"")</f>
        <v>Rugby</v>
      </c>
    </row>
    <row r="7223" customFormat="false" ht="15" hidden="false" customHeight="false" outlineLevel="0" collapsed="false">
      <c r="A7223" s="4" t="s">
        <v>13039</v>
      </c>
      <c r="B7223" s="4" t="s">
        <v>3502</v>
      </c>
      <c r="C7223" s="4" t="s">
        <v>1068</v>
      </c>
      <c r="D7223" s="4" t="n">
        <v>18</v>
      </c>
      <c r="E7223" s="4" t="n">
        <v>86.28</v>
      </c>
      <c r="F7223" s="4" t="n">
        <v>1553.04</v>
      </c>
      <c r="G7223" s="4" t="n">
        <f aca="false">INDEX(Data_Products!$D$2:$D$33,MATCH(C7223,Data_Products!$A$2:$A$33,0))</f>
        <v>68.55</v>
      </c>
      <c r="H7223" s="4" t="str">
        <f aca="false">INDEX(Data_Products!$C$2:$C$33,MATCH(C7223,Data_Products!$A$2:$A$33,0))</f>
        <v>Plumbing &amp; Drainage</v>
      </c>
      <c r="I7223" s="10" t="n">
        <f aca="false">D7223*(E7223-G7223)</f>
        <v>319.14</v>
      </c>
      <c r="J7223" s="11" t="n">
        <f aca="false">IFERROR(I7223/F7223,0)</f>
        <v>0.205493741307371</v>
      </c>
      <c r="K7223" s="4" t="str">
        <f aca="false">IFERROR(INDEX(Data_Orders!$F$2:$F$4727,MATCH(B7223,Data_Orders!$A$2:$A$4727,0)),"")</f>
        <v>Trade Account</v>
      </c>
      <c r="L7223" s="4" t="str">
        <f aca="false">IFERROR(INDEX(Data_Orders!$D$2:$D$4727,MATCH(B7223,Data_Orders!$A$2:$A$4727,0)),"")</f>
        <v>Rugby</v>
      </c>
    </row>
    <row r="7224" customFormat="false" ht="15" hidden="false" customHeight="false" outlineLevel="0" collapsed="false">
      <c r="A7224" s="4" t="s">
        <v>13040</v>
      </c>
      <c r="B7224" s="4" t="s">
        <v>3503</v>
      </c>
      <c r="C7224" s="4" t="s">
        <v>1068</v>
      </c>
      <c r="D7224" s="4" t="n">
        <v>16</v>
      </c>
      <c r="E7224" s="4" t="n">
        <v>86.28</v>
      </c>
      <c r="F7224" s="4" t="n">
        <v>1380.48</v>
      </c>
      <c r="G7224" s="4" t="n">
        <f aca="false">INDEX(Data_Products!$D$2:$D$33,MATCH(C7224,Data_Products!$A$2:$A$33,0))</f>
        <v>68.55</v>
      </c>
      <c r="H7224" s="4" t="str">
        <f aca="false">INDEX(Data_Products!$C$2:$C$33,MATCH(C7224,Data_Products!$A$2:$A$33,0))</f>
        <v>Plumbing &amp; Drainage</v>
      </c>
      <c r="I7224" s="10" t="n">
        <f aca="false">D7224*(E7224-G7224)</f>
        <v>283.68</v>
      </c>
      <c r="J7224" s="11" t="n">
        <f aca="false">IFERROR(I7224/F7224,0)</f>
        <v>0.205493741307371</v>
      </c>
      <c r="K7224" s="4" t="str">
        <f aca="false">IFERROR(INDEX(Data_Orders!$F$2:$F$4727,MATCH(B7224,Data_Orders!$A$2:$A$4727,0)),"")</f>
        <v>Trade Account</v>
      </c>
      <c r="L7224" s="4" t="str">
        <f aca="false">IFERROR(INDEX(Data_Orders!$D$2:$D$4727,MATCH(B7224,Data_Orders!$A$2:$A$4727,0)),"")</f>
        <v>Rugby</v>
      </c>
    </row>
    <row r="7225" customFormat="false" ht="15" hidden="false" customHeight="false" outlineLevel="0" collapsed="false">
      <c r="A7225" s="4" t="s">
        <v>13041</v>
      </c>
      <c r="B7225" s="4" t="s">
        <v>3504</v>
      </c>
      <c r="C7225" s="4" t="s">
        <v>1032</v>
      </c>
      <c r="D7225" s="4" t="n">
        <v>4</v>
      </c>
      <c r="E7225" s="4" t="n">
        <v>99.65</v>
      </c>
      <c r="F7225" s="4" t="n">
        <v>398.6</v>
      </c>
      <c r="G7225" s="4" t="n">
        <f aca="false">INDEX(Data_Products!$D$2:$D$33,MATCH(C7225,Data_Products!$A$2:$A$33,0))</f>
        <v>58.26</v>
      </c>
      <c r="H7225" s="4" t="str">
        <f aca="false">INDEX(Data_Products!$C$2:$C$33,MATCH(C7225,Data_Products!$A$2:$A$33,0))</f>
        <v>Insulation</v>
      </c>
      <c r="I7225" s="10" t="n">
        <f aca="false">D7225*(E7225-G7225)</f>
        <v>165.56</v>
      </c>
      <c r="J7225" s="11" t="n">
        <f aca="false">IFERROR(I7225/F7225,0)</f>
        <v>0.415353738083292</v>
      </c>
      <c r="K7225" s="4" t="str">
        <f aca="false">IFERROR(INDEX(Data_Orders!$F$2:$F$4727,MATCH(B7225,Data_Orders!$A$2:$A$4727,0)),"")</f>
        <v>Trade Account</v>
      </c>
      <c r="L7225" s="4" t="str">
        <f aca="false">IFERROR(INDEX(Data_Orders!$D$2:$D$4727,MATCH(B7225,Data_Orders!$A$2:$A$4727,0)),"")</f>
        <v>Rugby</v>
      </c>
    </row>
    <row r="7226" customFormat="false" ht="15" hidden="false" customHeight="false" outlineLevel="0" collapsed="false">
      <c r="A7226" s="4" t="s">
        <v>13042</v>
      </c>
      <c r="B7226" s="4" t="s">
        <v>3504</v>
      </c>
      <c r="C7226" s="4" t="s">
        <v>1068</v>
      </c>
      <c r="D7226" s="4" t="n">
        <v>20</v>
      </c>
      <c r="E7226" s="4" t="n">
        <v>86.28</v>
      </c>
      <c r="F7226" s="4" t="n">
        <v>1725.6</v>
      </c>
      <c r="G7226" s="4" t="n">
        <f aca="false">INDEX(Data_Products!$D$2:$D$33,MATCH(C7226,Data_Products!$A$2:$A$33,0))</f>
        <v>68.55</v>
      </c>
      <c r="H7226" s="4" t="str">
        <f aca="false">INDEX(Data_Products!$C$2:$C$33,MATCH(C7226,Data_Products!$A$2:$A$33,0))</f>
        <v>Plumbing &amp; Drainage</v>
      </c>
      <c r="I7226" s="10" t="n">
        <f aca="false">D7226*(E7226-G7226)</f>
        <v>354.6</v>
      </c>
      <c r="J7226" s="11" t="n">
        <f aca="false">IFERROR(I7226/F7226,0)</f>
        <v>0.205493741307371</v>
      </c>
      <c r="K7226" s="4" t="str">
        <f aca="false">IFERROR(INDEX(Data_Orders!$F$2:$F$4727,MATCH(B7226,Data_Orders!$A$2:$A$4727,0)),"")</f>
        <v>Trade Account</v>
      </c>
      <c r="L7226" s="4" t="str">
        <f aca="false">IFERROR(INDEX(Data_Orders!$D$2:$D$4727,MATCH(B7226,Data_Orders!$A$2:$A$4727,0)),"")</f>
        <v>Rugby</v>
      </c>
    </row>
    <row r="7227" customFormat="false" ht="15" hidden="false" customHeight="false" outlineLevel="0" collapsed="false">
      <c r="A7227" s="4" t="s">
        <v>13043</v>
      </c>
      <c r="B7227" s="4" t="s">
        <v>3504</v>
      </c>
      <c r="C7227" s="4" t="s">
        <v>1028</v>
      </c>
      <c r="D7227" s="4" t="n">
        <v>20</v>
      </c>
      <c r="E7227" s="4" t="n">
        <v>118.79</v>
      </c>
      <c r="F7227" s="4" t="n">
        <v>2375.8</v>
      </c>
      <c r="G7227" s="4" t="n">
        <f aca="false">INDEX(Data_Products!$D$2:$D$33,MATCH(C7227,Data_Products!$A$2:$A$33,0))</f>
        <v>81.07</v>
      </c>
      <c r="H7227" s="4" t="str">
        <f aca="false">INDEX(Data_Products!$C$2:$C$33,MATCH(C7227,Data_Products!$A$2:$A$33,0))</f>
        <v>Cement &amp; Aggregates</v>
      </c>
      <c r="I7227" s="10" t="n">
        <f aca="false">D7227*(E7227-G7227)</f>
        <v>754.4</v>
      </c>
      <c r="J7227" s="11" t="n">
        <f aca="false">IFERROR(I7227/F7227,0)</f>
        <v>0.317535146056065</v>
      </c>
      <c r="K7227" s="4" t="str">
        <f aca="false">IFERROR(INDEX(Data_Orders!$F$2:$F$4727,MATCH(B7227,Data_Orders!$A$2:$A$4727,0)),"")</f>
        <v>Trade Account</v>
      </c>
      <c r="L7227" s="4" t="str">
        <f aca="false">IFERROR(INDEX(Data_Orders!$D$2:$D$4727,MATCH(B7227,Data_Orders!$A$2:$A$4727,0)),"")</f>
        <v>Rugby</v>
      </c>
    </row>
    <row r="7228" customFormat="false" ht="15" hidden="false" customHeight="false" outlineLevel="0" collapsed="false">
      <c r="A7228" s="4" t="s">
        <v>13044</v>
      </c>
      <c r="B7228" s="4" t="s">
        <v>3504</v>
      </c>
      <c r="C7228" s="4" t="s">
        <v>1039</v>
      </c>
      <c r="D7228" s="4" t="n">
        <v>6</v>
      </c>
      <c r="E7228" s="4" t="n">
        <v>160.41</v>
      </c>
      <c r="F7228" s="4" t="n">
        <v>962.46</v>
      </c>
      <c r="G7228" s="4" t="n">
        <f aca="false">INDEX(Data_Products!$D$2:$D$33,MATCH(C7228,Data_Products!$A$2:$A$33,0))</f>
        <v>99.74</v>
      </c>
      <c r="H7228" s="4" t="str">
        <f aca="false">INDEX(Data_Products!$C$2:$C$33,MATCH(C7228,Data_Products!$A$2:$A$33,0))</f>
        <v>Insulation</v>
      </c>
      <c r="I7228" s="10" t="n">
        <f aca="false">D7228*(E7228-G7228)</f>
        <v>364.02</v>
      </c>
      <c r="J7228" s="11" t="n">
        <f aca="false">IFERROR(I7228/F7228,0)</f>
        <v>0.378218315566361</v>
      </c>
      <c r="K7228" s="4" t="str">
        <f aca="false">IFERROR(INDEX(Data_Orders!$F$2:$F$4727,MATCH(B7228,Data_Orders!$A$2:$A$4727,0)),"")</f>
        <v>Trade Account</v>
      </c>
      <c r="L7228" s="4" t="str">
        <f aca="false">IFERROR(INDEX(Data_Orders!$D$2:$D$4727,MATCH(B7228,Data_Orders!$A$2:$A$4727,0)),"")</f>
        <v>Rugby</v>
      </c>
    </row>
    <row r="7229" customFormat="false" ht="15" hidden="false" customHeight="false" outlineLevel="0" collapsed="false">
      <c r="A7229" s="4" t="s">
        <v>13045</v>
      </c>
      <c r="B7229" s="4" t="s">
        <v>3505</v>
      </c>
      <c r="C7229" s="4" t="s">
        <v>1037</v>
      </c>
      <c r="D7229" s="4" t="n">
        <v>12</v>
      </c>
      <c r="E7229" s="4" t="n">
        <v>90.97</v>
      </c>
      <c r="F7229" s="4" t="n">
        <v>1091.64</v>
      </c>
      <c r="G7229" s="4" t="n">
        <f aca="false">INDEX(Data_Products!$D$2:$D$33,MATCH(C7229,Data_Products!$A$2:$A$33,0))</f>
        <v>73.81</v>
      </c>
      <c r="H7229" s="4" t="str">
        <f aca="false">INDEX(Data_Products!$C$2:$C$33,MATCH(C7229,Data_Products!$A$2:$A$33,0))</f>
        <v>Insulation</v>
      </c>
      <c r="I7229" s="10" t="n">
        <f aca="false">D7229*(E7229-G7229)</f>
        <v>205.92</v>
      </c>
      <c r="J7229" s="11" t="n">
        <f aca="false">IFERROR(I7229/F7229,0)</f>
        <v>0.18863361547763</v>
      </c>
      <c r="K7229" s="4" t="str">
        <f aca="false">IFERROR(INDEX(Data_Orders!$F$2:$F$4727,MATCH(B7229,Data_Orders!$A$2:$A$4727,0)),"")</f>
        <v>Trade Account</v>
      </c>
      <c r="L7229" s="4" t="str">
        <f aca="false">IFERROR(INDEX(Data_Orders!$D$2:$D$4727,MATCH(B7229,Data_Orders!$A$2:$A$4727,0)),"")</f>
        <v>Rugby</v>
      </c>
    </row>
    <row r="7230" customFormat="false" ht="15" hidden="false" customHeight="false" outlineLevel="0" collapsed="false">
      <c r="A7230" s="4" t="s">
        <v>13046</v>
      </c>
      <c r="B7230" s="4" t="s">
        <v>3506</v>
      </c>
      <c r="C7230" s="4" t="s">
        <v>1026</v>
      </c>
      <c r="D7230" s="4" t="n">
        <v>5</v>
      </c>
      <c r="E7230" s="4" t="n">
        <v>184.05</v>
      </c>
      <c r="F7230" s="4" t="n">
        <v>920.25</v>
      </c>
      <c r="G7230" s="4" t="n">
        <f aca="false">INDEX(Data_Products!$D$2:$D$33,MATCH(C7230,Data_Products!$A$2:$A$33,0))</f>
        <v>147.44</v>
      </c>
      <c r="H7230" s="4" t="str">
        <f aca="false">INDEX(Data_Products!$C$2:$C$33,MATCH(C7230,Data_Products!$A$2:$A$33,0))</f>
        <v>Cement &amp; Aggregates</v>
      </c>
      <c r="I7230" s="10" t="n">
        <f aca="false">D7230*(E7230-G7230)</f>
        <v>183.05</v>
      </c>
      <c r="J7230" s="11" t="n">
        <f aca="false">IFERROR(I7230/F7230,0)</f>
        <v>0.19891333876664</v>
      </c>
      <c r="K7230" s="4" t="str">
        <f aca="false">IFERROR(INDEX(Data_Orders!$F$2:$F$4727,MATCH(B7230,Data_Orders!$A$2:$A$4727,0)),"")</f>
        <v>Trade Account</v>
      </c>
      <c r="L7230" s="4" t="str">
        <f aca="false">IFERROR(INDEX(Data_Orders!$D$2:$D$4727,MATCH(B7230,Data_Orders!$A$2:$A$4727,0)),"")</f>
        <v>Rugby</v>
      </c>
    </row>
    <row r="7231" customFormat="false" ht="15" hidden="false" customHeight="false" outlineLevel="0" collapsed="false">
      <c r="A7231" s="4" t="s">
        <v>13047</v>
      </c>
      <c r="B7231" s="4" t="s">
        <v>3506</v>
      </c>
      <c r="C7231" s="4" t="s">
        <v>1048</v>
      </c>
      <c r="D7231" s="4" t="n">
        <v>16</v>
      </c>
      <c r="E7231" s="4" t="n">
        <v>112.72</v>
      </c>
      <c r="F7231" s="4" t="n">
        <v>1803.52</v>
      </c>
      <c r="G7231" s="4" t="n">
        <f aca="false">INDEX(Data_Products!$D$2:$D$33,MATCH(C7231,Data_Products!$A$2:$A$33,0))</f>
        <v>83.21</v>
      </c>
      <c r="H7231" s="4" t="str">
        <f aca="false">INDEX(Data_Products!$C$2:$C$33,MATCH(C7231,Data_Products!$A$2:$A$33,0))</f>
        <v>Tools &amp; Fixings</v>
      </c>
      <c r="I7231" s="10" t="n">
        <f aca="false">D7231*(E7231-G7231)</f>
        <v>472.16</v>
      </c>
      <c r="J7231" s="11" t="n">
        <f aca="false">IFERROR(I7231/F7231,0)</f>
        <v>0.261799148332151</v>
      </c>
      <c r="K7231" s="4" t="str">
        <f aca="false">IFERROR(INDEX(Data_Orders!$F$2:$F$4727,MATCH(B7231,Data_Orders!$A$2:$A$4727,0)),"")</f>
        <v>Trade Account</v>
      </c>
      <c r="L7231" s="4" t="str">
        <f aca="false">IFERROR(INDEX(Data_Orders!$D$2:$D$4727,MATCH(B7231,Data_Orders!$A$2:$A$4727,0)),"")</f>
        <v>Rugby</v>
      </c>
    </row>
    <row r="7232" customFormat="false" ht="15" hidden="false" customHeight="false" outlineLevel="0" collapsed="false">
      <c r="A7232" s="4" t="s">
        <v>13048</v>
      </c>
      <c r="B7232" s="4" t="s">
        <v>3506</v>
      </c>
      <c r="C7232" s="4" t="s">
        <v>1070</v>
      </c>
      <c r="D7232" s="4" t="n">
        <v>5</v>
      </c>
      <c r="E7232" s="4" t="n">
        <v>230.32</v>
      </c>
      <c r="F7232" s="4" t="n">
        <v>1151.6</v>
      </c>
      <c r="G7232" s="4" t="n">
        <f aca="false">INDEX(Data_Products!$D$2:$D$33,MATCH(C7232,Data_Products!$A$2:$A$33,0))</f>
        <v>161.64</v>
      </c>
      <c r="H7232" s="4" t="str">
        <f aca="false">INDEX(Data_Products!$C$2:$C$33,MATCH(C7232,Data_Products!$A$2:$A$33,0))</f>
        <v>Landscaping</v>
      </c>
      <c r="I7232" s="10" t="n">
        <f aca="false">D7232*(E7232-G7232)</f>
        <v>343.4</v>
      </c>
      <c r="J7232" s="11" t="n">
        <f aca="false">IFERROR(I7232/F7232,0)</f>
        <v>0.298193817297673</v>
      </c>
      <c r="K7232" s="4" t="str">
        <f aca="false">IFERROR(INDEX(Data_Orders!$F$2:$F$4727,MATCH(B7232,Data_Orders!$A$2:$A$4727,0)),"")</f>
        <v>Trade Account</v>
      </c>
      <c r="L7232" s="4" t="str">
        <f aca="false">IFERROR(INDEX(Data_Orders!$D$2:$D$4727,MATCH(B7232,Data_Orders!$A$2:$A$4727,0)),"")</f>
        <v>Rugby</v>
      </c>
    </row>
    <row r="7233" customFormat="false" ht="15" hidden="false" customHeight="false" outlineLevel="0" collapsed="false">
      <c r="A7233" s="4" t="s">
        <v>13049</v>
      </c>
      <c r="B7233" s="4" t="s">
        <v>3506</v>
      </c>
      <c r="C7233" s="4" t="s">
        <v>1075</v>
      </c>
      <c r="D7233" s="4" t="n">
        <v>11</v>
      </c>
      <c r="E7233" s="4" t="n">
        <v>98.61</v>
      </c>
      <c r="F7233" s="4" t="n">
        <v>1084.71</v>
      </c>
      <c r="G7233" s="4" t="n">
        <f aca="false">INDEX(Data_Products!$D$2:$D$33,MATCH(C7233,Data_Products!$A$2:$A$33,0))</f>
        <v>74.84</v>
      </c>
      <c r="H7233" s="4" t="str">
        <f aca="false">INDEX(Data_Products!$C$2:$C$33,MATCH(C7233,Data_Products!$A$2:$A$33,0))</f>
        <v>Landscaping</v>
      </c>
      <c r="I7233" s="10" t="n">
        <f aca="false">D7233*(E7233-G7233)</f>
        <v>261.47</v>
      </c>
      <c r="J7233" s="11" t="n">
        <f aca="false">IFERROR(I7233/F7233,0)</f>
        <v>0.24105060338708</v>
      </c>
      <c r="K7233" s="4" t="str">
        <f aca="false">IFERROR(INDEX(Data_Orders!$F$2:$F$4727,MATCH(B7233,Data_Orders!$A$2:$A$4727,0)),"")</f>
        <v>Trade Account</v>
      </c>
      <c r="L7233" s="4" t="str">
        <f aca="false">IFERROR(INDEX(Data_Orders!$D$2:$D$4727,MATCH(B7233,Data_Orders!$A$2:$A$4727,0)),"")</f>
        <v>Rugby</v>
      </c>
    </row>
    <row r="7234" customFormat="false" ht="15" hidden="false" customHeight="false" outlineLevel="0" collapsed="false">
      <c r="A7234" s="4" t="s">
        <v>13050</v>
      </c>
      <c r="B7234" s="4" t="s">
        <v>3506</v>
      </c>
      <c r="C7234" s="4" t="s">
        <v>1041</v>
      </c>
      <c r="D7234" s="4" t="n">
        <v>17</v>
      </c>
      <c r="E7234" s="4" t="n">
        <v>242.75</v>
      </c>
      <c r="F7234" s="4" t="n">
        <v>4126.75</v>
      </c>
      <c r="G7234" s="4" t="n">
        <f aca="false">INDEX(Data_Products!$D$2:$D$33,MATCH(C7234,Data_Products!$A$2:$A$33,0))</f>
        <v>142.94</v>
      </c>
      <c r="H7234" s="4" t="str">
        <f aca="false">INDEX(Data_Products!$C$2:$C$33,MATCH(C7234,Data_Products!$A$2:$A$33,0))</f>
        <v>Tools &amp; Fixings</v>
      </c>
      <c r="I7234" s="10" t="n">
        <f aca="false">D7234*(E7234-G7234)</f>
        <v>1696.77</v>
      </c>
      <c r="J7234" s="11" t="n">
        <f aca="false">IFERROR(I7234/F7234,0)</f>
        <v>0.411163748712667</v>
      </c>
      <c r="K7234" s="4" t="str">
        <f aca="false">IFERROR(INDEX(Data_Orders!$F$2:$F$4727,MATCH(B7234,Data_Orders!$A$2:$A$4727,0)),"")</f>
        <v>Trade Account</v>
      </c>
      <c r="L7234" s="4" t="str">
        <f aca="false">IFERROR(INDEX(Data_Orders!$D$2:$D$4727,MATCH(B7234,Data_Orders!$A$2:$A$4727,0)),"")</f>
        <v>Rugby</v>
      </c>
    </row>
    <row r="7235" customFormat="false" ht="15" hidden="false" customHeight="false" outlineLevel="0" collapsed="false">
      <c r="A7235" s="4" t="s">
        <v>13051</v>
      </c>
      <c r="B7235" s="4" t="s">
        <v>3507</v>
      </c>
      <c r="C7235" s="4" t="s">
        <v>1066</v>
      </c>
      <c r="D7235" s="4" t="n">
        <v>18</v>
      </c>
      <c r="E7235" s="4" t="n">
        <v>209.69</v>
      </c>
      <c r="F7235" s="4" t="n">
        <v>3774.42</v>
      </c>
      <c r="G7235" s="4" t="n">
        <f aca="false">INDEX(Data_Products!$D$2:$D$33,MATCH(C7235,Data_Products!$A$2:$A$33,0))</f>
        <v>144.38</v>
      </c>
      <c r="H7235" s="4" t="str">
        <f aca="false">INDEX(Data_Products!$C$2:$C$33,MATCH(C7235,Data_Products!$A$2:$A$33,0))</f>
        <v>Plumbing &amp; Drainage</v>
      </c>
      <c r="I7235" s="10" t="n">
        <f aca="false">D7235*(E7235-G7235)</f>
        <v>1175.58</v>
      </c>
      <c r="J7235" s="11" t="n">
        <f aca="false">IFERROR(I7235/F7235,0)</f>
        <v>0.311459773952024</v>
      </c>
      <c r="K7235" s="4" t="str">
        <f aca="false">IFERROR(INDEX(Data_Orders!$F$2:$F$4727,MATCH(B7235,Data_Orders!$A$2:$A$4727,0)),"")</f>
        <v>Retail</v>
      </c>
      <c r="L7235" s="4" t="str">
        <f aca="false">IFERROR(INDEX(Data_Orders!$D$2:$D$4727,MATCH(B7235,Data_Orders!$A$2:$A$4727,0)),"")</f>
        <v>Leicester</v>
      </c>
    </row>
    <row r="7236" customFormat="false" ht="15" hidden="false" customHeight="false" outlineLevel="0" collapsed="false">
      <c r="A7236" s="4" t="s">
        <v>13052</v>
      </c>
      <c r="B7236" s="4" t="s">
        <v>3507</v>
      </c>
      <c r="C7236" s="4" t="s">
        <v>1059</v>
      </c>
      <c r="D7236" s="4" t="n">
        <v>10</v>
      </c>
      <c r="E7236" s="4" t="n">
        <v>103.63</v>
      </c>
      <c r="F7236" s="4" t="n">
        <v>1036.3</v>
      </c>
      <c r="G7236" s="4" t="n">
        <f aca="false">INDEX(Data_Products!$D$2:$D$33,MATCH(C7236,Data_Products!$A$2:$A$33,0))</f>
        <v>82.55</v>
      </c>
      <c r="H7236" s="4" t="str">
        <f aca="false">INDEX(Data_Products!$C$2:$C$33,MATCH(C7236,Data_Products!$A$2:$A$33,0))</f>
        <v>Roofing</v>
      </c>
      <c r="I7236" s="10" t="n">
        <f aca="false">D7236*(E7236-G7236)</f>
        <v>210.8</v>
      </c>
      <c r="J7236" s="11" t="n">
        <f aca="false">IFERROR(I7236/F7236,0)</f>
        <v>0.203415999228023</v>
      </c>
      <c r="K7236" s="4" t="str">
        <f aca="false">IFERROR(INDEX(Data_Orders!$F$2:$F$4727,MATCH(B7236,Data_Orders!$A$2:$A$4727,0)),"")</f>
        <v>Retail</v>
      </c>
      <c r="L7236" s="4" t="str">
        <f aca="false">IFERROR(INDEX(Data_Orders!$D$2:$D$4727,MATCH(B7236,Data_Orders!$A$2:$A$4727,0)),"")</f>
        <v>Leicester</v>
      </c>
    </row>
    <row r="7237" customFormat="false" ht="15" hidden="false" customHeight="false" outlineLevel="0" collapsed="false">
      <c r="A7237" s="4" t="s">
        <v>13053</v>
      </c>
      <c r="B7237" s="4" t="s">
        <v>3507</v>
      </c>
      <c r="C7237" s="4" t="s">
        <v>1032</v>
      </c>
      <c r="D7237" s="4" t="n">
        <v>9</v>
      </c>
      <c r="E7237" s="4" t="n">
        <v>99.65</v>
      </c>
      <c r="F7237" s="4" t="n">
        <v>896.85</v>
      </c>
      <c r="G7237" s="4" t="n">
        <f aca="false">INDEX(Data_Products!$D$2:$D$33,MATCH(C7237,Data_Products!$A$2:$A$33,0))</f>
        <v>58.26</v>
      </c>
      <c r="H7237" s="4" t="str">
        <f aca="false">INDEX(Data_Products!$C$2:$C$33,MATCH(C7237,Data_Products!$A$2:$A$33,0))</f>
        <v>Insulation</v>
      </c>
      <c r="I7237" s="10" t="n">
        <f aca="false">D7237*(E7237-G7237)</f>
        <v>372.51</v>
      </c>
      <c r="J7237" s="11" t="n">
        <f aca="false">IFERROR(I7237/F7237,0)</f>
        <v>0.415353738083292</v>
      </c>
      <c r="K7237" s="4" t="str">
        <f aca="false">IFERROR(INDEX(Data_Orders!$F$2:$F$4727,MATCH(B7237,Data_Orders!$A$2:$A$4727,0)),"")</f>
        <v>Retail</v>
      </c>
      <c r="L7237" s="4" t="str">
        <f aca="false">IFERROR(INDEX(Data_Orders!$D$2:$D$4727,MATCH(B7237,Data_Orders!$A$2:$A$4727,0)),"")</f>
        <v>Leicester</v>
      </c>
    </row>
    <row r="7238" customFormat="false" ht="15" hidden="false" customHeight="false" outlineLevel="0" collapsed="false">
      <c r="A7238" s="4" t="s">
        <v>13054</v>
      </c>
      <c r="B7238" s="4" t="s">
        <v>3507</v>
      </c>
      <c r="C7238" s="4" t="s">
        <v>1037</v>
      </c>
      <c r="D7238" s="4" t="n">
        <v>17</v>
      </c>
      <c r="E7238" s="4" t="n">
        <v>90.97</v>
      </c>
      <c r="F7238" s="4" t="n">
        <v>1546.49</v>
      </c>
      <c r="G7238" s="4" t="n">
        <f aca="false">INDEX(Data_Products!$D$2:$D$33,MATCH(C7238,Data_Products!$A$2:$A$33,0))</f>
        <v>73.81</v>
      </c>
      <c r="H7238" s="4" t="str">
        <f aca="false">INDEX(Data_Products!$C$2:$C$33,MATCH(C7238,Data_Products!$A$2:$A$33,0))</f>
        <v>Insulation</v>
      </c>
      <c r="I7238" s="10" t="n">
        <f aca="false">D7238*(E7238-G7238)</f>
        <v>291.72</v>
      </c>
      <c r="J7238" s="11" t="n">
        <f aca="false">IFERROR(I7238/F7238,0)</f>
        <v>0.18863361547763</v>
      </c>
      <c r="K7238" s="4" t="str">
        <f aca="false">IFERROR(INDEX(Data_Orders!$F$2:$F$4727,MATCH(B7238,Data_Orders!$A$2:$A$4727,0)),"")</f>
        <v>Retail</v>
      </c>
      <c r="L7238" s="4" t="str">
        <f aca="false">IFERROR(INDEX(Data_Orders!$D$2:$D$4727,MATCH(B7238,Data_Orders!$A$2:$A$4727,0)),"")</f>
        <v>Leicester</v>
      </c>
    </row>
    <row r="7239" customFormat="false" ht="15" hidden="false" customHeight="false" outlineLevel="0" collapsed="false">
      <c r="A7239" s="4" t="s">
        <v>13055</v>
      </c>
      <c r="B7239" s="4" t="s">
        <v>3507</v>
      </c>
      <c r="C7239" s="4" t="s">
        <v>1064</v>
      </c>
      <c r="D7239" s="4" t="n">
        <v>5</v>
      </c>
      <c r="E7239" s="4" t="n">
        <v>97.63</v>
      </c>
      <c r="F7239" s="4" t="n">
        <v>488.15</v>
      </c>
      <c r="G7239" s="4" t="n">
        <f aca="false">INDEX(Data_Products!$D$2:$D$33,MATCH(C7239,Data_Products!$A$2:$A$33,0))</f>
        <v>65.21</v>
      </c>
      <c r="H7239" s="4" t="str">
        <f aca="false">INDEX(Data_Products!$C$2:$C$33,MATCH(C7239,Data_Products!$A$2:$A$33,0))</f>
        <v>Plumbing &amp; Drainage</v>
      </c>
      <c r="I7239" s="10" t="n">
        <f aca="false">D7239*(E7239-G7239)</f>
        <v>162.1</v>
      </c>
      <c r="J7239" s="11" t="n">
        <f aca="false">IFERROR(I7239/F7239,0)</f>
        <v>0.332070060432244</v>
      </c>
      <c r="K7239" s="4" t="str">
        <f aca="false">IFERROR(INDEX(Data_Orders!$F$2:$F$4727,MATCH(B7239,Data_Orders!$A$2:$A$4727,0)),"")</f>
        <v>Retail</v>
      </c>
      <c r="L7239" s="4" t="str">
        <f aca="false">IFERROR(INDEX(Data_Orders!$D$2:$D$4727,MATCH(B7239,Data_Orders!$A$2:$A$4727,0)),"")</f>
        <v>Leicester</v>
      </c>
    </row>
    <row r="7240" customFormat="false" ht="15" hidden="false" customHeight="false" outlineLevel="0" collapsed="false">
      <c r="A7240" s="4" t="s">
        <v>13056</v>
      </c>
      <c r="B7240" s="4" t="s">
        <v>3508</v>
      </c>
      <c r="C7240" s="4" t="s">
        <v>1017</v>
      </c>
      <c r="D7240" s="4" t="n">
        <v>3</v>
      </c>
      <c r="E7240" s="4" t="n">
        <v>49.15</v>
      </c>
      <c r="F7240" s="4" t="n">
        <v>147.45</v>
      </c>
      <c r="G7240" s="4" t="n">
        <f aca="false">INDEX(Data_Products!$D$2:$D$33,MATCH(C7240,Data_Products!$A$2:$A$33,0))</f>
        <v>31.44</v>
      </c>
      <c r="H7240" s="4" t="str">
        <f aca="false">INDEX(Data_Products!$C$2:$C$33,MATCH(C7240,Data_Products!$A$2:$A$33,0))</f>
        <v>Timber</v>
      </c>
      <c r="I7240" s="10" t="n">
        <f aca="false">D7240*(E7240-G7240)</f>
        <v>53.13</v>
      </c>
      <c r="J7240" s="11" t="n">
        <f aca="false">IFERROR(I7240/F7240,0)</f>
        <v>0.360325534079349</v>
      </c>
      <c r="K7240" s="4" t="str">
        <f aca="false">IFERROR(INDEX(Data_Orders!$F$2:$F$4727,MATCH(B7240,Data_Orders!$A$2:$A$4727,0)),"")</f>
        <v>Trade Account</v>
      </c>
      <c r="L7240" s="4" t="str">
        <f aca="false">IFERROR(INDEX(Data_Orders!$D$2:$D$4727,MATCH(B7240,Data_Orders!$A$2:$A$4727,0)),"")</f>
        <v>Nuneaton</v>
      </c>
    </row>
    <row r="7241" customFormat="false" ht="15" hidden="false" customHeight="false" outlineLevel="0" collapsed="false">
      <c r="A7241" s="4" t="s">
        <v>13057</v>
      </c>
      <c r="B7241" s="4" t="s">
        <v>3508</v>
      </c>
      <c r="C7241" s="4" t="s">
        <v>1019</v>
      </c>
      <c r="D7241" s="4" t="n">
        <v>3</v>
      </c>
      <c r="E7241" s="4" t="n">
        <v>79.76</v>
      </c>
      <c r="F7241" s="4" t="n">
        <v>239.28</v>
      </c>
      <c r="G7241" s="4" t="n">
        <f aca="false">INDEX(Data_Products!$D$2:$D$33,MATCH(C7241,Data_Products!$A$2:$A$33,0))</f>
        <v>59.07</v>
      </c>
      <c r="H7241" s="4" t="str">
        <f aca="false">INDEX(Data_Products!$C$2:$C$33,MATCH(C7241,Data_Products!$A$2:$A$33,0))</f>
        <v>Timber</v>
      </c>
      <c r="I7241" s="10" t="n">
        <f aca="false">D7241*(E7241-G7241)</f>
        <v>62.07</v>
      </c>
      <c r="J7241" s="11" t="n">
        <f aca="false">IFERROR(I7241/F7241,0)</f>
        <v>0.259403209628887</v>
      </c>
      <c r="K7241" s="4" t="str">
        <f aca="false">IFERROR(INDEX(Data_Orders!$F$2:$F$4727,MATCH(B7241,Data_Orders!$A$2:$A$4727,0)),"")</f>
        <v>Trade Account</v>
      </c>
      <c r="L7241" s="4" t="str">
        <f aca="false">IFERROR(INDEX(Data_Orders!$D$2:$D$4727,MATCH(B7241,Data_Orders!$A$2:$A$4727,0)),"")</f>
        <v>Nuneaton</v>
      </c>
    </row>
    <row r="7242" customFormat="false" ht="15" hidden="false" customHeight="false" outlineLevel="0" collapsed="false">
      <c r="A7242" s="4" t="s">
        <v>13058</v>
      </c>
      <c r="B7242" s="4" t="s">
        <v>3509</v>
      </c>
      <c r="C7242" s="4" t="s">
        <v>1041</v>
      </c>
      <c r="D7242" s="4" t="n">
        <v>2</v>
      </c>
      <c r="E7242" s="4" t="n">
        <v>242.75</v>
      </c>
      <c r="F7242" s="4" t="n">
        <v>485.5</v>
      </c>
      <c r="G7242" s="4" t="n">
        <f aca="false">INDEX(Data_Products!$D$2:$D$33,MATCH(C7242,Data_Products!$A$2:$A$33,0))</f>
        <v>142.94</v>
      </c>
      <c r="H7242" s="4" t="str">
        <f aca="false">INDEX(Data_Products!$C$2:$C$33,MATCH(C7242,Data_Products!$A$2:$A$33,0))</f>
        <v>Tools &amp; Fixings</v>
      </c>
      <c r="I7242" s="10" t="n">
        <f aca="false">D7242*(E7242-G7242)</f>
        <v>199.62</v>
      </c>
      <c r="J7242" s="11" t="n">
        <f aca="false">IFERROR(I7242/F7242,0)</f>
        <v>0.411163748712667</v>
      </c>
      <c r="K7242" s="4" t="str">
        <f aca="false">IFERROR(INDEX(Data_Orders!$F$2:$F$4727,MATCH(B7242,Data_Orders!$A$2:$A$4727,0)),"")</f>
        <v>Trade Account</v>
      </c>
      <c r="L7242" s="4" t="str">
        <f aca="false">IFERROR(INDEX(Data_Orders!$D$2:$D$4727,MATCH(B7242,Data_Orders!$A$2:$A$4727,0)),"")</f>
        <v>Nuneaton</v>
      </c>
    </row>
    <row r="7243" customFormat="false" ht="15" hidden="false" customHeight="false" outlineLevel="0" collapsed="false">
      <c r="A7243" s="4" t="s">
        <v>13059</v>
      </c>
      <c r="B7243" s="4" t="s">
        <v>3510</v>
      </c>
      <c r="C7243" s="4" t="s">
        <v>1030</v>
      </c>
      <c r="D7243" s="4" t="n">
        <v>8</v>
      </c>
      <c r="E7243" s="4" t="n">
        <v>25.23</v>
      </c>
      <c r="F7243" s="4" t="n">
        <v>201.84</v>
      </c>
      <c r="G7243" s="4" t="n">
        <f aca="false">INDEX(Data_Products!$D$2:$D$33,MATCH(C7243,Data_Products!$A$2:$A$33,0))</f>
        <v>17.67</v>
      </c>
      <c r="H7243" s="4" t="str">
        <f aca="false">INDEX(Data_Products!$C$2:$C$33,MATCH(C7243,Data_Products!$A$2:$A$33,0))</f>
        <v>Cement &amp; Aggregates</v>
      </c>
      <c r="I7243" s="10" t="n">
        <f aca="false">D7243*(E7243-G7243)</f>
        <v>60.48</v>
      </c>
      <c r="J7243" s="11" t="n">
        <f aca="false">IFERROR(I7243/F7243,0)</f>
        <v>0.299643281807372</v>
      </c>
      <c r="K7243" s="4" t="str">
        <f aca="false">IFERROR(INDEX(Data_Orders!$F$2:$F$4727,MATCH(B7243,Data_Orders!$A$2:$A$4727,0)),"")</f>
        <v>Trade Account</v>
      </c>
      <c r="L7243" s="4" t="str">
        <f aca="false">IFERROR(INDEX(Data_Orders!$D$2:$D$4727,MATCH(B7243,Data_Orders!$A$2:$A$4727,0)),"")</f>
        <v>Nuneaton</v>
      </c>
    </row>
    <row r="7244" customFormat="false" ht="15" hidden="false" customHeight="false" outlineLevel="0" collapsed="false">
      <c r="A7244" s="4" t="s">
        <v>13060</v>
      </c>
      <c r="B7244" s="4" t="s">
        <v>3510</v>
      </c>
      <c r="C7244" s="4" t="s">
        <v>1059</v>
      </c>
      <c r="D7244" s="4" t="n">
        <v>20</v>
      </c>
      <c r="E7244" s="4" t="n">
        <v>103.63</v>
      </c>
      <c r="F7244" s="4" t="n">
        <v>2072.6</v>
      </c>
      <c r="G7244" s="4" t="n">
        <f aca="false">INDEX(Data_Products!$D$2:$D$33,MATCH(C7244,Data_Products!$A$2:$A$33,0))</f>
        <v>82.55</v>
      </c>
      <c r="H7244" s="4" t="str">
        <f aca="false">INDEX(Data_Products!$C$2:$C$33,MATCH(C7244,Data_Products!$A$2:$A$33,0))</f>
        <v>Roofing</v>
      </c>
      <c r="I7244" s="10" t="n">
        <f aca="false">D7244*(E7244-G7244)</f>
        <v>421.6</v>
      </c>
      <c r="J7244" s="11" t="n">
        <f aca="false">IFERROR(I7244/F7244,0)</f>
        <v>0.203415999228023</v>
      </c>
      <c r="K7244" s="4" t="str">
        <f aca="false">IFERROR(INDEX(Data_Orders!$F$2:$F$4727,MATCH(B7244,Data_Orders!$A$2:$A$4727,0)),"")</f>
        <v>Trade Account</v>
      </c>
      <c r="L7244" s="4" t="str">
        <f aca="false">IFERROR(INDEX(Data_Orders!$D$2:$D$4727,MATCH(B7244,Data_Orders!$A$2:$A$4727,0)),"")</f>
        <v>Nuneaton</v>
      </c>
    </row>
    <row r="7245" customFormat="false" ht="15" hidden="false" customHeight="false" outlineLevel="0" collapsed="false">
      <c r="A7245" s="4" t="s">
        <v>13061</v>
      </c>
      <c r="B7245" s="4" t="s">
        <v>3510</v>
      </c>
      <c r="C7245" s="4" t="s">
        <v>1013</v>
      </c>
      <c r="D7245" s="4" t="n">
        <v>5</v>
      </c>
      <c r="E7245" s="4" t="n">
        <v>240.92</v>
      </c>
      <c r="F7245" s="4" t="n">
        <v>1204.6</v>
      </c>
      <c r="G7245" s="4" t="n">
        <f aca="false">INDEX(Data_Products!$D$2:$D$33,MATCH(C7245,Data_Products!$A$2:$A$33,0))</f>
        <v>168.32</v>
      </c>
      <c r="H7245" s="4" t="str">
        <f aca="false">INDEX(Data_Products!$C$2:$C$33,MATCH(C7245,Data_Products!$A$2:$A$33,0))</f>
        <v>Timber</v>
      </c>
      <c r="I7245" s="10" t="n">
        <f aca="false">D7245*(E7245-G7245)</f>
        <v>363</v>
      </c>
      <c r="J7245" s="11" t="n">
        <f aca="false">IFERROR(I7245/F7245,0)</f>
        <v>0.301344844761747</v>
      </c>
      <c r="K7245" s="4" t="str">
        <f aca="false">IFERROR(INDEX(Data_Orders!$F$2:$F$4727,MATCH(B7245,Data_Orders!$A$2:$A$4727,0)),"")</f>
        <v>Trade Account</v>
      </c>
      <c r="L7245" s="4" t="str">
        <f aca="false">IFERROR(INDEX(Data_Orders!$D$2:$D$4727,MATCH(B7245,Data_Orders!$A$2:$A$4727,0)),"")</f>
        <v>Nuneaton</v>
      </c>
    </row>
    <row r="7246" customFormat="false" ht="15" hidden="false" customHeight="false" outlineLevel="0" collapsed="false">
      <c r="A7246" s="4" t="s">
        <v>13062</v>
      </c>
      <c r="B7246" s="4" t="s">
        <v>3510</v>
      </c>
      <c r="C7246" s="4" t="s">
        <v>1066</v>
      </c>
      <c r="D7246" s="4" t="n">
        <v>12</v>
      </c>
      <c r="E7246" s="4" t="n">
        <v>209.69</v>
      </c>
      <c r="F7246" s="4" t="n">
        <v>2516.28</v>
      </c>
      <c r="G7246" s="4" t="n">
        <f aca="false">INDEX(Data_Products!$D$2:$D$33,MATCH(C7246,Data_Products!$A$2:$A$33,0))</f>
        <v>144.38</v>
      </c>
      <c r="H7246" s="4" t="str">
        <f aca="false">INDEX(Data_Products!$C$2:$C$33,MATCH(C7246,Data_Products!$A$2:$A$33,0))</f>
        <v>Plumbing &amp; Drainage</v>
      </c>
      <c r="I7246" s="10" t="n">
        <f aca="false">D7246*(E7246-G7246)</f>
        <v>783.72</v>
      </c>
      <c r="J7246" s="11" t="n">
        <f aca="false">IFERROR(I7246/F7246,0)</f>
        <v>0.311459773952024</v>
      </c>
      <c r="K7246" s="4" t="str">
        <f aca="false">IFERROR(INDEX(Data_Orders!$F$2:$F$4727,MATCH(B7246,Data_Orders!$A$2:$A$4727,0)),"")</f>
        <v>Trade Account</v>
      </c>
      <c r="L7246" s="4" t="str">
        <f aca="false">IFERROR(INDEX(Data_Orders!$D$2:$D$4727,MATCH(B7246,Data_Orders!$A$2:$A$4727,0)),"")</f>
        <v>Nuneaton</v>
      </c>
    </row>
    <row r="7247" customFormat="false" ht="15" hidden="false" customHeight="false" outlineLevel="0" collapsed="false">
      <c r="A7247" s="4" t="s">
        <v>13063</v>
      </c>
      <c r="B7247" s="4" t="s">
        <v>3511</v>
      </c>
      <c r="C7247" s="4" t="s">
        <v>1052</v>
      </c>
      <c r="D7247" s="4" t="n">
        <v>20</v>
      </c>
      <c r="E7247" s="4" t="n">
        <v>205.71</v>
      </c>
      <c r="F7247" s="4" t="n">
        <v>4114.2</v>
      </c>
      <c r="G7247" s="4" t="n">
        <f aca="false">INDEX(Data_Products!$D$2:$D$33,MATCH(C7247,Data_Products!$A$2:$A$33,0))</f>
        <v>152.29</v>
      </c>
      <c r="H7247" s="4" t="str">
        <f aca="false">INDEX(Data_Products!$C$2:$C$33,MATCH(C7247,Data_Products!$A$2:$A$33,0))</f>
        <v>Roofing</v>
      </c>
      <c r="I7247" s="10" t="n">
        <f aca="false">D7247*(E7247-G7247)</f>
        <v>1068.4</v>
      </c>
      <c r="J7247" s="11" t="n">
        <f aca="false">IFERROR(I7247/F7247,0)</f>
        <v>0.259685965679841</v>
      </c>
      <c r="K7247" s="4" t="str">
        <f aca="false">IFERROR(INDEX(Data_Orders!$F$2:$F$4727,MATCH(B7247,Data_Orders!$A$2:$A$4727,0)),"")</f>
        <v>Trade Account</v>
      </c>
      <c r="L7247" s="4" t="str">
        <f aca="false">IFERROR(INDEX(Data_Orders!$D$2:$D$4727,MATCH(B7247,Data_Orders!$A$2:$A$4727,0)),"")</f>
        <v>Nuneaton</v>
      </c>
    </row>
    <row r="7248" customFormat="false" ht="15" hidden="false" customHeight="false" outlineLevel="0" collapsed="false">
      <c r="A7248" s="4" t="s">
        <v>13064</v>
      </c>
      <c r="B7248" s="4" t="s">
        <v>3511</v>
      </c>
      <c r="C7248" s="4" t="s">
        <v>1028</v>
      </c>
      <c r="D7248" s="4" t="n">
        <v>11</v>
      </c>
      <c r="E7248" s="4" t="n">
        <v>118.79</v>
      </c>
      <c r="F7248" s="4" t="n">
        <v>1306.69</v>
      </c>
      <c r="G7248" s="4" t="n">
        <f aca="false">INDEX(Data_Products!$D$2:$D$33,MATCH(C7248,Data_Products!$A$2:$A$33,0))</f>
        <v>81.07</v>
      </c>
      <c r="H7248" s="4" t="str">
        <f aca="false">INDEX(Data_Products!$C$2:$C$33,MATCH(C7248,Data_Products!$A$2:$A$33,0))</f>
        <v>Cement &amp; Aggregates</v>
      </c>
      <c r="I7248" s="10" t="n">
        <f aca="false">D7248*(E7248-G7248)</f>
        <v>414.92</v>
      </c>
      <c r="J7248" s="11" t="n">
        <f aca="false">IFERROR(I7248/F7248,0)</f>
        <v>0.317535146056065</v>
      </c>
      <c r="K7248" s="4" t="str">
        <f aca="false">IFERROR(INDEX(Data_Orders!$F$2:$F$4727,MATCH(B7248,Data_Orders!$A$2:$A$4727,0)),"")</f>
        <v>Trade Account</v>
      </c>
      <c r="L7248" s="4" t="str">
        <f aca="false">IFERROR(INDEX(Data_Orders!$D$2:$D$4727,MATCH(B7248,Data_Orders!$A$2:$A$4727,0)),"")</f>
        <v>Nuneaton</v>
      </c>
    </row>
    <row r="7249" customFormat="false" ht="15" hidden="false" customHeight="false" outlineLevel="0" collapsed="false">
      <c r="A7249" s="4" t="s">
        <v>13065</v>
      </c>
      <c r="B7249" s="4" t="s">
        <v>3511</v>
      </c>
      <c r="C7249" s="4" t="s">
        <v>1059</v>
      </c>
      <c r="D7249" s="4" t="n">
        <v>4</v>
      </c>
      <c r="E7249" s="4" t="n">
        <v>103.63</v>
      </c>
      <c r="F7249" s="4" t="n">
        <v>414.52</v>
      </c>
      <c r="G7249" s="4" t="n">
        <f aca="false">INDEX(Data_Products!$D$2:$D$33,MATCH(C7249,Data_Products!$A$2:$A$33,0))</f>
        <v>82.55</v>
      </c>
      <c r="H7249" s="4" t="str">
        <f aca="false">INDEX(Data_Products!$C$2:$C$33,MATCH(C7249,Data_Products!$A$2:$A$33,0))</f>
        <v>Roofing</v>
      </c>
      <c r="I7249" s="10" t="n">
        <f aca="false">D7249*(E7249-G7249)</f>
        <v>84.32</v>
      </c>
      <c r="J7249" s="11" t="n">
        <f aca="false">IFERROR(I7249/F7249,0)</f>
        <v>0.203415999228023</v>
      </c>
      <c r="K7249" s="4" t="str">
        <f aca="false">IFERROR(INDEX(Data_Orders!$F$2:$F$4727,MATCH(B7249,Data_Orders!$A$2:$A$4727,0)),"")</f>
        <v>Trade Account</v>
      </c>
      <c r="L7249" s="4" t="str">
        <f aca="false">IFERROR(INDEX(Data_Orders!$D$2:$D$4727,MATCH(B7249,Data_Orders!$A$2:$A$4727,0)),"")</f>
        <v>Nuneaton</v>
      </c>
    </row>
    <row r="7250" customFormat="false" ht="15" hidden="false" customHeight="false" outlineLevel="0" collapsed="false">
      <c r="A7250" s="4" t="s">
        <v>13066</v>
      </c>
      <c r="B7250" s="4" t="s">
        <v>3511</v>
      </c>
      <c r="C7250" s="4" t="s">
        <v>1035</v>
      </c>
      <c r="D7250" s="4" t="n">
        <v>16</v>
      </c>
      <c r="E7250" s="4" t="n">
        <v>165.07</v>
      </c>
      <c r="F7250" s="4" t="n">
        <v>2641.12</v>
      </c>
      <c r="G7250" s="4" t="n">
        <f aca="false">INDEX(Data_Products!$D$2:$D$33,MATCH(C7250,Data_Products!$A$2:$A$33,0))</f>
        <v>134.65</v>
      </c>
      <c r="H7250" s="4" t="str">
        <f aca="false">INDEX(Data_Products!$C$2:$C$33,MATCH(C7250,Data_Products!$A$2:$A$33,0))</f>
        <v>Insulation</v>
      </c>
      <c r="I7250" s="10" t="n">
        <f aca="false">D7250*(E7250-G7250)</f>
        <v>486.72</v>
      </c>
      <c r="J7250" s="11" t="n">
        <f aca="false">IFERROR(I7250/F7250,0)</f>
        <v>0.184285454655601</v>
      </c>
      <c r="K7250" s="4" t="str">
        <f aca="false">IFERROR(INDEX(Data_Orders!$F$2:$F$4727,MATCH(B7250,Data_Orders!$A$2:$A$4727,0)),"")</f>
        <v>Trade Account</v>
      </c>
      <c r="L7250" s="4" t="str">
        <f aca="false">IFERROR(INDEX(Data_Orders!$D$2:$D$4727,MATCH(B7250,Data_Orders!$A$2:$A$4727,0)),"")</f>
        <v>Nuneaton</v>
      </c>
    </row>
    <row r="7251" customFormat="false" ht="15" hidden="false" customHeight="false" outlineLevel="0" collapsed="false">
      <c r="A7251" s="4" t="s">
        <v>13067</v>
      </c>
      <c r="B7251" s="4" t="s">
        <v>3511</v>
      </c>
      <c r="C7251" s="4" t="s">
        <v>1021</v>
      </c>
      <c r="D7251" s="4" t="n">
        <v>4</v>
      </c>
      <c r="E7251" s="4" t="n">
        <v>73.76</v>
      </c>
      <c r="F7251" s="4" t="n">
        <v>295.04</v>
      </c>
      <c r="G7251" s="4" t="n">
        <f aca="false">INDEX(Data_Products!$D$2:$D$33,MATCH(C7251,Data_Products!$A$2:$A$33,0))</f>
        <v>51.51</v>
      </c>
      <c r="H7251" s="4" t="str">
        <f aca="false">INDEX(Data_Products!$C$2:$C$33,MATCH(C7251,Data_Products!$A$2:$A$33,0))</f>
        <v>Cement &amp; Aggregates</v>
      </c>
      <c r="I7251" s="10" t="n">
        <f aca="false">D7251*(E7251-G7251)</f>
        <v>89</v>
      </c>
      <c r="J7251" s="11" t="n">
        <f aca="false">IFERROR(I7251/F7251,0)</f>
        <v>0.301654013015184</v>
      </c>
      <c r="K7251" s="4" t="str">
        <f aca="false">IFERROR(INDEX(Data_Orders!$F$2:$F$4727,MATCH(B7251,Data_Orders!$A$2:$A$4727,0)),"")</f>
        <v>Trade Account</v>
      </c>
      <c r="L7251" s="4" t="str">
        <f aca="false">IFERROR(INDEX(Data_Orders!$D$2:$D$4727,MATCH(B7251,Data_Orders!$A$2:$A$4727,0)),"")</f>
        <v>Nuneaton</v>
      </c>
    </row>
    <row r="7252" customFormat="false" ht="15" hidden="false" customHeight="false" outlineLevel="0" collapsed="false">
      <c r="A7252" s="4" t="s">
        <v>13068</v>
      </c>
      <c r="B7252" s="4" t="s">
        <v>3512</v>
      </c>
      <c r="C7252" s="4" t="s">
        <v>1019</v>
      </c>
      <c r="D7252" s="4" t="n">
        <v>16</v>
      </c>
      <c r="E7252" s="4" t="n">
        <v>79.76</v>
      </c>
      <c r="F7252" s="4" t="n">
        <v>1276.16</v>
      </c>
      <c r="G7252" s="4" t="n">
        <f aca="false">INDEX(Data_Products!$D$2:$D$33,MATCH(C7252,Data_Products!$A$2:$A$33,0))</f>
        <v>59.07</v>
      </c>
      <c r="H7252" s="4" t="str">
        <f aca="false">INDEX(Data_Products!$C$2:$C$33,MATCH(C7252,Data_Products!$A$2:$A$33,0))</f>
        <v>Timber</v>
      </c>
      <c r="I7252" s="10" t="n">
        <f aca="false">D7252*(E7252-G7252)</f>
        <v>331.04</v>
      </c>
      <c r="J7252" s="11" t="n">
        <f aca="false">IFERROR(I7252/F7252,0)</f>
        <v>0.259403209628887</v>
      </c>
      <c r="K7252" s="4" t="str">
        <f aca="false">IFERROR(INDEX(Data_Orders!$F$2:$F$4727,MATCH(B7252,Data_Orders!$A$2:$A$4727,0)),"")</f>
        <v>Trade Account</v>
      </c>
      <c r="L7252" s="4" t="str">
        <f aca="false">IFERROR(INDEX(Data_Orders!$D$2:$D$4727,MATCH(B7252,Data_Orders!$A$2:$A$4727,0)),"")</f>
        <v>Nuneaton</v>
      </c>
    </row>
    <row r="7253" customFormat="false" ht="15" hidden="false" customHeight="false" outlineLevel="0" collapsed="false">
      <c r="A7253" s="4" t="s">
        <v>13069</v>
      </c>
      <c r="B7253" s="4" t="s">
        <v>3512</v>
      </c>
      <c r="C7253" s="4" t="s">
        <v>1073</v>
      </c>
      <c r="D7253" s="4" t="n">
        <v>13</v>
      </c>
      <c r="E7253" s="4" t="n">
        <v>231.05</v>
      </c>
      <c r="F7253" s="4" t="n">
        <v>3003.65</v>
      </c>
      <c r="G7253" s="4" t="n">
        <f aca="false">INDEX(Data_Products!$D$2:$D$33,MATCH(C7253,Data_Products!$A$2:$A$33,0))</f>
        <v>148.29</v>
      </c>
      <c r="H7253" s="4" t="str">
        <f aca="false">INDEX(Data_Products!$C$2:$C$33,MATCH(C7253,Data_Products!$A$2:$A$33,0))</f>
        <v>Landscaping</v>
      </c>
      <c r="I7253" s="10" t="n">
        <f aca="false">D7253*(E7253-G7253)</f>
        <v>1075.88</v>
      </c>
      <c r="J7253" s="11" t="n">
        <f aca="false">IFERROR(I7253/F7253,0)</f>
        <v>0.358190867777537</v>
      </c>
      <c r="K7253" s="4" t="str">
        <f aca="false">IFERROR(INDEX(Data_Orders!$F$2:$F$4727,MATCH(B7253,Data_Orders!$A$2:$A$4727,0)),"")</f>
        <v>Trade Account</v>
      </c>
      <c r="L7253" s="4" t="str">
        <f aca="false">IFERROR(INDEX(Data_Orders!$D$2:$D$4727,MATCH(B7253,Data_Orders!$A$2:$A$4727,0)),"")</f>
        <v>Nuneaton</v>
      </c>
    </row>
    <row r="7254" customFormat="false" ht="15" hidden="false" customHeight="false" outlineLevel="0" collapsed="false">
      <c r="A7254" s="4" t="s">
        <v>13070</v>
      </c>
      <c r="B7254" s="4" t="s">
        <v>3513</v>
      </c>
      <c r="C7254" s="4" t="s">
        <v>1026</v>
      </c>
      <c r="D7254" s="4" t="n">
        <v>6</v>
      </c>
      <c r="E7254" s="4" t="n">
        <v>184.05</v>
      </c>
      <c r="F7254" s="4" t="n">
        <v>1104.3</v>
      </c>
      <c r="G7254" s="4" t="n">
        <f aca="false">INDEX(Data_Products!$D$2:$D$33,MATCH(C7254,Data_Products!$A$2:$A$33,0))</f>
        <v>147.44</v>
      </c>
      <c r="H7254" s="4" t="str">
        <f aca="false">INDEX(Data_Products!$C$2:$C$33,MATCH(C7254,Data_Products!$A$2:$A$33,0))</f>
        <v>Cement &amp; Aggregates</v>
      </c>
      <c r="I7254" s="10" t="n">
        <f aca="false">D7254*(E7254-G7254)</f>
        <v>219.66</v>
      </c>
      <c r="J7254" s="11" t="n">
        <f aca="false">IFERROR(I7254/F7254,0)</f>
        <v>0.19891333876664</v>
      </c>
      <c r="K7254" s="4" t="str">
        <f aca="false">IFERROR(INDEX(Data_Orders!$F$2:$F$4727,MATCH(B7254,Data_Orders!$A$2:$A$4727,0)),"")</f>
        <v>Trade Account</v>
      </c>
      <c r="L7254" s="4" t="str">
        <f aca="false">IFERROR(INDEX(Data_Orders!$D$2:$D$4727,MATCH(B7254,Data_Orders!$A$2:$A$4727,0)),"")</f>
        <v>Nuneaton</v>
      </c>
    </row>
    <row r="7255" customFormat="false" ht="15" hidden="false" customHeight="false" outlineLevel="0" collapsed="false">
      <c r="A7255" s="4" t="s">
        <v>13071</v>
      </c>
      <c r="B7255" s="4" t="s">
        <v>3513</v>
      </c>
      <c r="C7255" s="4" t="s">
        <v>1048</v>
      </c>
      <c r="D7255" s="4" t="n">
        <v>6</v>
      </c>
      <c r="E7255" s="4" t="n">
        <v>112.72</v>
      </c>
      <c r="F7255" s="4" t="n">
        <v>676.32</v>
      </c>
      <c r="G7255" s="4" t="n">
        <f aca="false">INDEX(Data_Products!$D$2:$D$33,MATCH(C7255,Data_Products!$A$2:$A$33,0))</f>
        <v>83.21</v>
      </c>
      <c r="H7255" s="4" t="str">
        <f aca="false">INDEX(Data_Products!$C$2:$C$33,MATCH(C7255,Data_Products!$A$2:$A$33,0))</f>
        <v>Tools &amp; Fixings</v>
      </c>
      <c r="I7255" s="10" t="n">
        <f aca="false">D7255*(E7255-G7255)</f>
        <v>177.06</v>
      </c>
      <c r="J7255" s="11" t="n">
        <f aca="false">IFERROR(I7255/F7255,0)</f>
        <v>0.261799148332151</v>
      </c>
      <c r="K7255" s="4" t="str">
        <f aca="false">IFERROR(INDEX(Data_Orders!$F$2:$F$4727,MATCH(B7255,Data_Orders!$A$2:$A$4727,0)),"")</f>
        <v>Trade Account</v>
      </c>
      <c r="L7255" s="4" t="str">
        <f aca="false">IFERROR(INDEX(Data_Orders!$D$2:$D$4727,MATCH(B7255,Data_Orders!$A$2:$A$4727,0)),"")</f>
        <v>Nuneaton</v>
      </c>
    </row>
    <row r="7256" customFormat="false" ht="15" hidden="false" customHeight="false" outlineLevel="0" collapsed="false">
      <c r="A7256" s="4" t="s">
        <v>13072</v>
      </c>
      <c r="B7256" s="4" t="s">
        <v>3513</v>
      </c>
      <c r="C7256" s="4" t="s">
        <v>1041</v>
      </c>
      <c r="D7256" s="4" t="n">
        <v>1</v>
      </c>
      <c r="E7256" s="4" t="n">
        <v>242.75</v>
      </c>
      <c r="F7256" s="4" t="n">
        <v>242.75</v>
      </c>
      <c r="G7256" s="4" t="n">
        <f aca="false">INDEX(Data_Products!$D$2:$D$33,MATCH(C7256,Data_Products!$A$2:$A$33,0))</f>
        <v>142.94</v>
      </c>
      <c r="H7256" s="4" t="str">
        <f aca="false">INDEX(Data_Products!$C$2:$C$33,MATCH(C7256,Data_Products!$A$2:$A$33,0))</f>
        <v>Tools &amp; Fixings</v>
      </c>
      <c r="I7256" s="10" t="n">
        <f aca="false">D7256*(E7256-G7256)</f>
        <v>99.81</v>
      </c>
      <c r="J7256" s="11" t="n">
        <f aca="false">IFERROR(I7256/F7256,0)</f>
        <v>0.411163748712667</v>
      </c>
      <c r="K7256" s="4" t="str">
        <f aca="false">IFERROR(INDEX(Data_Orders!$F$2:$F$4727,MATCH(B7256,Data_Orders!$A$2:$A$4727,0)),"")</f>
        <v>Trade Account</v>
      </c>
      <c r="L7256" s="4" t="str">
        <f aca="false">IFERROR(INDEX(Data_Orders!$D$2:$D$4727,MATCH(B7256,Data_Orders!$A$2:$A$4727,0)),"")</f>
        <v>Nuneaton</v>
      </c>
    </row>
    <row r="7257" customFormat="false" ht="15" hidden="false" customHeight="false" outlineLevel="0" collapsed="false">
      <c r="A7257" s="4" t="s">
        <v>13073</v>
      </c>
      <c r="B7257" s="4" t="s">
        <v>3514</v>
      </c>
      <c r="C7257" s="4" t="s">
        <v>1019</v>
      </c>
      <c r="D7257" s="4" t="n">
        <v>6</v>
      </c>
      <c r="E7257" s="4" t="n">
        <v>79.76</v>
      </c>
      <c r="F7257" s="4" t="n">
        <v>478.56</v>
      </c>
      <c r="G7257" s="4" t="n">
        <f aca="false">INDEX(Data_Products!$D$2:$D$33,MATCH(C7257,Data_Products!$A$2:$A$33,0))</f>
        <v>59.07</v>
      </c>
      <c r="H7257" s="4" t="str">
        <f aca="false">INDEX(Data_Products!$C$2:$C$33,MATCH(C7257,Data_Products!$A$2:$A$33,0))</f>
        <v>Timber</v>
      </c>
      <c r="I7257" s="10" t="n">
        <f aca="false">D7257*(E7257-G7257)</f>
        <v>124.14</v>
      </c>
      <c r="J7257" s="11" t="n">
        <f aca="false">IFERROR(I7257/F7257,0)</f>
        <v>0.259403209628887</v>
      </c>
      <c r="K7257" s="4" t="str">
        <f aca="false">IFERROR(INDEX(Data_Orders!$F$2:$F$4727,MATCH(B7257,Data_Orders!$A$2:$A$4727,0)),"")</f>
        <v>Trade Account</v>
      </c>
      <c r="L7257" s="4" t="str">
        <f aca="false">IFERROR(INDEX(Data_Orders!$D$2:$D$4727,MATCH(B7257,Data_Orders!$A$2:$A$4727,0)),"")</f>
        <v>Nuneaton</v>
      </c>
    </row>
    <row r="7258" customFormat="false" ht="15" hidden="false" customHeight="false" outlineLevel="0" collapsed="false">
      <c r="A7258" s="4" t="s">
        <v>13074</v>
      </c>
      <c r="B7258" s="4" t="s">
        <v>3514</v>
      </c>
      <c r="C7258" s="4" t="s">
        <v>1017</v>
      </c>
      <c r="D7258" s="4" t="n">
        <v>13</v>
      </c>
      <c r="E7258" s="4" t="n">
        <v>49.15</v>
      </c>
      <c r="F7258" s="4" t="n">
        <v>638.95</v>
      </c>
      <c r="G7258" s="4" t="n">
        <f aca="false">INDEX(Data_Products!$D$2:$D$33,MATCH(C7258,Data_Products!$A$2:$A$33,0))</f>
        <v>31.44</v>
      </c>
      <c r="H7258" s="4" t="str">
        <f aca="false">INDEX(Data_Products!$C$2:$C$33,MATCH(C7258,Data_Products!$A$2:$A$33,0))</f>
        <v>Timber</v>
      </c>
      <c r="I7258" s="10" t="n">
        <f aca="false">D7258*(E7258-G7258)</f>
        <v>230.23</v>
      </c>
      <c r="J7258" s="11" t="n">
        <f aca="false">IFERROR(I7258/F7258,0)</f>
        <v>0.360325534079349</v>
      </c>
      <c r="K7258" s="4" t="str">
        <f aca="false">IFERROR(INDEX(Data_Orders!$F$2:$F$4727,MATCH(B7258,Data_Orders!$A$2:$A$4727,0)),"")</f>
        <v>Trade Account</v>
      </c>
      <c r="L7258" s="4" t="str">
        <f aca="false">IFERROR(INDEX(Data_Orders!$D$2:$D$4727,MATCH(B7258,Data_Orders!$A$2:$A$4727,0)),"")</f>
        <v>Nuneaton</v>
      </c>
    </row>
    <row r="7259" customFormat="false" ht="15" hidden="false" customHeight="false" outlineLevel="0" collapsed="false">
      <c r="A7259" s="4" t="s">
        <v>13075</v>
      </c>
      <c r="B7259" s="4" t="s">
        <v>3514</v>
      </c>
      <c r="C7259" s="4" t="s">
        <v>1037</v>
      </c>
      <c r="D7259" s="4" t="n">
        <v>11</v>
      </c>
      <c r="E7259" s="4" t="n">
        <v>90.97</v>
      </c>
      <c r="F7259" s="4" t="n">
        <v>1000.67</v>
      </c>
      <c r="G7259" s="4" t="n">
        <f aca="false">INDEX(Data_Products!$D$2:$D$33,MATCH(C7259,Data_Products!$A$2:$A$33,0))</f>
        <v>73.81</v>
      </c>
      <c r="H7259" s="4" t="str">
        <f aca="false">INDEX(Data_Products!$C$2:$C$33,MATCH(C7259,Data_Products!$A$2:$A$33,0))</f>
        <v>Insulation</v>
      </c>
      <c r="I7259" s="10" t="n">
        <f aca="false">D7259*(E7259-G7259)</f>
        <v>188.76</v>
      </c>
      <c r="J7259" s="11" t="n">
        <f aca="false">IFERROR(I7259/F7259,0)</f>
        <v>0.18863361547763</v>
      </c>
      <c r="K7259" s="4" t="str">
        <f aca="false">IFERROR(INDEX(Data_Orders!$F$2:$F$4727,MATCH(B7259,Data_Orders!$A$2:$A$4727,0)),"")</f>
        <v>Trade Account</v>
      </c>
      <c r="L7259" s="4" t="str">
        <f aca="false">IFERROR(INDEX(Data_Orders!$D$2:$D$4727,MATCH(B7259,Data_Orders!$A$2:$A$4727,0)),"")</f>
        <v>Nuneaton</v>
      </c>
    </row>
    <row r="7260" customFormat="false" ht="15" hidden="false" customHeight="false" outlineLevel="0" collapsed="false">
      <c r="A7260" s="4" t="s">
        <v>13076</v>
      </c>
      <c r="B7260" s="4" t="s">
        <v>3515</v>
      </c>
      <c r="C7260" s="4" t="s">
        <v>1050</v>
      </c>
      <c r="D7260" s="4" t="n">
        <v>13</v>
      </c>
      <c r="E7260" s="4" t="n">
        <v>238.63</v>
      </c>
      <c r="F7260" s="4" t="n">
        <v>3102.19</v>
      </c>
      <c r="G7260" s="4" t="n">
        <f aca="false">INDEX(Data_Products!$D$2:$D$33,MATCH(C7260,Data_Products!$A$2:$A$33,0))</f>
        <v>148.91</v>
      </c>
      <c r="H7260" s="4" t="str">
        <f aca="false">INDEX(Data_Products!$C$2:$C$33,MATCH(C7260,Data_Products!$A$2:$A$33,0))</f>
        <v>Tools &amp; Fixings</v>
      </c>
      <c r="I7260" s="10" t="n">
        <f aca="false">D7260*(E7260-G7260)</f>
        <v>1166.36</v>
      </c>
      <c r="J7260" s="11" t="n">
        <f aca="false">IFERROR(I7260/F7260,0)</f>
        <v>0.375979549930855</v>
      </c>
      <c r="K7260" s="4" t="str">
        <f aca="false">IFERROR(INDEX(Data_Orders!$F$2:$F$4727,MATCH(B7260,Data_Orders!$A$2:$A$4727,0)),"")</f>
        <v>Trade Account</v>
      </c>
      <c r="L7260" s="4" t="str">
        <f aca="false">IFERROR(INDEX(Data_Orders!$D$2:$D$4727,MATCH(B7260,Data_Orders!$A$2:$A$4727,0)),"")</f>
        <v>Nuneaton</v>
      </c>
    </row>
    <row r="7261" customFormat="false" ht="15" hidden="false" customHeight="false" outlineLevel="0" collapsed="false">
      <c r="A7261" s="4" t="s">
        <v>13077</v>
      </c>
      <c r="B7261" s="4" t="s">
        <v>3515</v>
      </c>
      <c r="C7261" s="4" t="s">
        <v>1073</v>
      </c>
      <c r="D7261" s="4" t="n">
        <v>7</v>
      </c>
      <c r="E7261" s="4" t="n">
        <v>231.05</v>
      </c>
      <c r="F7261" s="4" t="n">
        <v>1617.35</v>
      </c>
      <c r="G7261" s="4" t="n">
        <f aca="false">INDEX(Data_Products!$D$2:$D$33,MATCH(C7261,Data_Products!$A$2:$A$33,0))</f>
        <v>148.29</v>
      </c>
      <c r="H7261" s="4" t="str">
        <f aca="false">INDEX(Data_Products!$C$2:$C$33,MATCH(C7261,Data_Products!$A$2:$A$33,0))</f>
        <v>Landscaping</v>
      </c>
      <c r="I7261" s="10" t="n">
        <f aca="false">D7261*(E7261-G7261)</f>
        <v>579.32</v>
      </c>
      <c r="J7261" s="11" t="n">
        <f aca="false">IFERROR(I7261/F7261,0)</f>
        <v>0.358190867777537</v>
      </c>
      <c r="K7261" s="4" t="str">
        <f aca="false">IFERROR(INDEX(Data_Orders!$F$2:$F$4727,MATCH(B7261,Data_Orders!$A$2:$A$4727,0)),"")</f>
        <v>Trade Account</v>
      </c>
      <c r="L7261" s="4" t="str">
        <f aca="false">IFERROR(INDEX(Data_Orders!$D$2:$D$4727,MATCH(B7261,Data_Orders!$A$2:$A$4727,0)),"")</f>
        <v>Nuneaton</v>
      </c>
    </row>
    <row r="7262" customFormat="false" ht="15" hidden="false" customHeight="false" outlineLevel="0" collapsed="false">
      <c r="A7262" s="4" t="s">
        <v>13078</v>
      </c>
      <c r="B7262" s="4" t="s">
        <v>3515</v>
      </c>
      <c r="C7262" s="4" t="s">
        <v>1055</v>
      </c>
      <c r="D7262" s="4" t="n">
        <v>7</v>
      </c>
      <c r="E7262" s="4" t="n">
        <v>205.03</v>
      </c>
      <c r="F7262" s="4" t="n">
        <v>1435.21</v>
      </c>
      <c r="G7262" s="4" t="n">
        <f aca="false">INDEX(Data_Products!$D$2:$D$33,MATCH(C7262,Data_Products!$A$2:$A$33,0))</f>
        <v>138.6</v>
      </c>
      <c r="H7262" s="4" t="str">
        <f aca="false">INDEX(Data_Products!$C$2:$C$33,MATCH(C7262,Data_Products!$A$2:$A$33,0))</f>
        <v>Roofing</v>
      </c>
      <c r="I7262" s="10" t="n">
        <f aca="false">D7262*(E7262-G7262)</f>
        <v>465.01</v>
      </c>
      <c r="J7262" s="11" t="n">
        <f aca="false">IFERROR(I7262/F7262,0)</f>
        <v>0.324001365653807</v>
      </c>
      <c r="K7262" s="4" t="str">
        <f aca="false">IFERROR(INDEX(Data_Orders!$F$2:$F$4727,MATCH(B7262,Data_Orders!$A$2:$A$4727,0)),"")</f>
        <v>Trade Account</v>
      </c>
      <c r="L7262" s="4" t="str">
        <f aca="false">IFERROR(INDEX(Data_Orders!$D$2:$D$4727,MATCH(B7262,Data_Orders!$A$2:$A$4727,0)),"")</f>
        <v>Nuneaton</v>
      </c>
    </row>
    <row r="7263" customFormat="false" ht="15" hidden="false" customHeight="false" outlineLevel="0" collapsed="false">
      <c r="A7263" s="4" t="s">
        <v>13079</v>
      </c>
      <c r="B7263" s="4" t="s">
        <v>3516</v>
      </c>
      <c r="C7263" s="4" t="s">
        <v>1059</v>
      </c>
      <c r="D7263" s="4" t="n">
        <v>18</v>
      </c>
      <c r="E7263" s="4" t="n">
        <v>103.63</v>
      </c>
      <c r="F7263" s="4" t="n">
        <v>1865.34</v>
      </c>
      <c r="G7263" s="4" t="n">
        <f aca="false">INDEX(Data_Products!$D$2:$D$33,MATCH(C7263,Data_Products!$A$2:$A$33,0))</f>
        <v>82.55</v>
      </c>
      <c r="H7263" s="4" t="str">
        <f aca="false">INDEX(Data_Products!$C$2:$C$33,MATCH(C7263,Data_Products!$A$2:$A$33,0))</f>
        <v>Roofing</v>
      </c>
      <c r="I7263" s="10" t="n">
        <f aca="false">D7263*(E7263-G7263)</f>
        <v>379.44</v>
      </c>
      <c r="J7263" s="11" t="n">
        <f aca="false">IFERROR(I7263/F7263,0)</f>
        <v>0.203415999228023</v>
      </c>
      <c r="K7263" s="4" t="str">
        <f aca="false">IFERROR(INDEX(Data_Orders!$F$2:$F$4727,MATCH(B7263,Data_Orders!$A$2:$A$4727,0)),"")</f>
        <v>Trade Account</v>
      </c>
      <c r="L7263" s="4" t="str">
        <f aca="false">IFERROR(INDEX(Data_Orders!$D$2:$D$4727,MATCH(B7263,Data_Orders!$A$2:$A$4727,0)),"")</f>
        <v>Nuneaton</v>
      </c>
    </row>
    <row r="7264" customFormat="false" ht="15" hidden="false" customHeight="false" outlineLevel="0" collapsed="false">
      <c r="A7264" s="4" t="s">
        <v>13080</v>
      </c>
      <c r="B7264" s="4" t="s">
        <v>3517</v>
      </c>
      <c r="C7264" s="4" t="s">
        <v>1024</v>
      </c>
      <c r="D7264" s="4" t="n">
        <v>10</v>
      </c>
      <c r="E7264" s="4" t="n">
        <v>137.14</v>
      </c>
      <c r="F7264" s="4" t="n">
        <v>1371.4</v>
      </c>
      <c r="G7264" s="4" t="n">
        <f aca="false">INDEX(Data_Products!$D$2:$D$33,MATCH(C7264,Data_Products!$A$2:$A$33,0))</f>
        <v>99.99</v>
      </c>
      <c r="H7264" s="4" t="str">
        <f aca="false">INDEX(Data_Products!$C$2:$C$33,MATCH(C7264,Data_Products!$A$2:$A$33,0))</f>
        <v>Cement &amp; Aggregates</v>
      </c>
      <c r="I7264" s="10" t="n">
        <f aca="false">D7264*(E7264-G7264)</f>
        <v>371.5</v>
      </c>
      <c r="J7264" s="11" t="n">
        <f aca="false">IFERROR(I7264/F7264,0)</f>
        <v>0.270891060230421</v>
      </c>
      <c r="K7264" s="4" t="str">
        <f aca="false">IFERROR(INDEX(Data_Orders!$F$2:$F$4727,MATCH(B7264,Data_Orders!$A$2:$A$4727,0)),"")</f>
        <v>Trade Account</v>
      </c>
      <c r="L7264" s="4" t="str">
        <f aca="false">IFERROR(INDEX(Data_Orders!$D$2:$D$4727,MATCH(B7264,Data_Orders!$A$2:$A$4727,0)),"")</f>
        <v>Nuneaton</v>
      </c>
    </row>
    <row r="7265" customFormat="false" ht="15" hidden="false" customHeight="false" outlineLevel="0" collapsed="false">
      <c r="A7265" s="4" t="s">
        <v>13081</v>
      </c>
      <c r="B7265" s="4" t="s">
        <v>3517</v>
      </c>
      <c r="C7265" s="4" t="s">
        <v>1030</v>
      </c>
      <c r="D7265" s="4" t="n">
        <v>10</v>
      </c>
      <c r="E7265" s="4" t="n">
        <v>25.23</v>
      </c>
      <c r="F7265" s="4" t="n">
        <v>252.3</v>
      </c>
      <c r="G7265" s="4" t="n">
        <f aca="false">INDEX(Data_Products!$D$2:$D$33,MATCH(C7265,Data_Products!$A$2:$A$33,0))</f>
        <v>17.67</v>
      </c>
      <c r="H7265" s="4" t="str">
        <f aca="false">INDEX(Data_Products!$C$2:$C$33,MATCH(C7265,Data_Products!$A$2:$A$33,0))</f>
        <v>Cement &amp; Aggregates</v>
      </c>
      <c r="I7265" s="10" t="n">
        <f aca="false">D7265*(E7265-G7265)</f>
        <v>75.6</v>
      </c>
      <c r="J7265" s="11" t="n">
        <f aca="false">IFERROR(I7265/F7265,0)</f>
        <v>0.299643281807372</v>
      </c>
      <c r="K7265" s="4" t="str">
        <f aca="false">IFERROR(INDEX(Data_Orders!$F$2:$F$4727,MATCH(B7265,Data_Orders!$A$2:$A$4727,0)),"")</f>
        <v>Trade Account</v>
      </c>
      <c r="L7265" s="4" t="str">
        <f aca="false">IFERROR(INDEX(Data_Orders!$D$2:$D$4727,MATCH(B7265,Data_Orders!$A$2:$A$4727,0)),"")</f>
        <v>Nuneaton</v>
      </c>
    </row>
    <row r="7266" customFormat="false" ht="15" hidden="false" customHeight="false" outlineLevel="0" collapsed="false">
      <c r="A7266" s="4" t="s">
        <v>13082</v>
      </c>
      <c r="B7266" s="4" t="s">
        <v>3518</v>
      </c>
      <c r="C7266" s="4" t="s">
        <v>1030</v>
      </c>
      <c r="D7266" s="4" t="n">
        <v>17</v>
      </c>
      <c r="E7266" s="4" t="n">
        <v>25.23</v>
      </c>
      <c r="F7266" s="4" t="n">
        <v>428.91</v>
      </c>
      <c r="G7266" s="4" t="n">
        <f aca="false">INDEX(Data_Products!$D$2:$D$33,MATCH(C7266,Data_Products!$A$2:$A$33,0))</f>
        <v>17.67</v>
      </c>
      <c r="H7266" s="4" t="str">
        <f aca="false">INDEX(Data_Products!$C$2:$C$33,MATCH(C7266,Data_Products!$A$2:$A$33,0))</f>
        <v>Cement &amp; Aggregates</v>
      </c>
      <c r="I7266" s="10" t="n">
        <f aca="false">D7266*(E7266-G7266)</f>
        <v>128.52</v>
      </c>
      <c r="J7266" s="11" t="n">
        <f aca="false">IFERROR(I7266/F7266,0)</f>
        <v>0.299643281807372</v>
      </c>
      <c r="K7266" s="4" t="str">
        <f aca="false">IFERROR(INDEX(Data_Orders!$F$2:$F$4727,MATCH(B7266,Data_Orders!$A$2:$A$4727,0)),"")</f>
        <v>Trade Account</v>
      </c>
      <c r="L7266" s="4" t="str">
        <f aca="false">IFERROR(INDEX(Data_Orders!$D$2:$D$4727,MATCH(B7266,Data_Orders!$A$2:$A$4727,0)),"")</f>
        <v>Nuneaton</v>
      </c>
    </row>
    <row r="7267" customFormat="false" ht="15" hidden="false" customHeight="false" outlineLevel="0" collapsed="false">
      <c r="A7267" s="4" t="s">
        <v>13083</v>
      </c>
      <c r="B7267" s="4" t="s">
        <v>3519</v>
      </c>
      <c r="C7267" s="4" t="s">
        <v>1044</v>
      </c>
      <c r="D7267" s="4" t="n">
        <v>11</v>
      </c>
      <c r="E7267" s="4" t="n">
        <v>190.44</v>
      </c>
      <c r="F7267" s="4" t="n">
        <v>2094.84</v>
      </c>
      <c r="G7267" s="4" t="n">
        <f aca="false">INDEX(Data_Products!$D$2:$D$33,MATCH(C7267,Data_Products!$A$2:$A$33,0))</f>
        <v>115.48</v>
      </c>
      <c r="H7267" s="4" t="str">
        <f aca="false">INDEX(Data_Products!$C$2:$C$33,MATCH(C7267,Data_Products!$A$2:$A$33,0))</f>
        <v>Tools &amp; Fixings</v>
      </c>
      <c r="I7267" s="10" t="n">
        <f aca="false">D7267*(E7267-G7267)</f>
        <v>824.56</v>
      </c>
      <c r="J7267" s="11" t="n">
        <f aca="false">IFERROR(I7267/F7267,0)</f>
        <v>0.393614786809494</v>
      </c>
      <c r="K7267" s="4" t="str">
        <f aca="false">IFERROR(INDEX(Data_Orders!$F$2:$F$4727,MATCH(B7267,Data_Orders!$A$2:$A$4727,0)),"")</f>
        <v>Trade Account</v>
      </c>
      <c r="L7267" s="4" t="str">
        <f aca="false">IFERROR(INDEX(Data_Orders!$D$2:$D$4727,MATCH(B7267,Data_Orders!$A$2:$A$4727,0)),"")</f>
        <v>Nuneaton</v>
      </c>
    </row>
    <row r="7268" customFormat="false" ht="15" hidden="false" customHeight="false" outlineLevel="0" collapsed="false">
      <c r="A7268" s="4" t="s">
        <v>13084</v>
      </c>
      <c r="B7268" s="4" t="s">
        <v>3519</v>
      </c>
      <c r="C7268" s="4" t="s">
        <v>1046</v>
      </c>
      <c r="D7268" s="4" t="n">
        <v>1</v>
      </c>
      <c r="E7268" s="4" t="n">
        <v>154.02</v>
      </c>
      <c r="F7268" s="4" t="n">
        <v>154.02</v>
      </c>
      <c r="G7268" s="4" t="n">
        <f aca="false">INDEX(Data_Products!$D$2:$D$33,MATCH(C7268,Data_Products!$A$2:$A$33,0))</f>
        <v>102.1</v>
      </c>
      <c r="H7268" s="4" t="str">
        <f aca="false">INDEX(Data_Products!$C$2:$C$33,MATCH(C7268,Data_Products!$A$2:$A$33,0))</f>
        <v>Tools &amp; Fixings</v>
      </c>
      <c r="I7268" s="10" t="n">
        <f aca="false">D7268*(E7268-G7268)</f>
        <v>51.92</v>
      </c>
      <c r="J7268" s="11" t="n">
        <f aca="false">IFERROR(I7268/F7268,0)</f>
        <v>0.337099078041813</v>
      </c>
      <c r="K7268" s="4" t="str">
        <f aca="false">IFERROR(INDEX(Data_Orders!$F$2:$F$4727,MATCH(B7268,Data_Orders!$A$2:$A$4727,0)),"")</f>
        <v>Trade Account</v>
      </c>
      <c r="L7268" s="4" t="str">
        <f aca="false">IFERROR(INDEX(Data_Orders!$D$2:$D$4727,MATCH(B7268,Data_Orders!$A$2:$A$4727,0)),"")</f>
        <v>Nuneaton</v>
      </c>
    </row>
    <row r="7269" customFormat="false" ht="15" hidden="false" customHeight="false" outlineLevel="0" collapsed="false">
      <c r="A7269" s="4" t="s">
        <v>13085</v>
      </c>
      <c r="B7269" s="4" t="s">
        <v>3519</v>
      </c>
      <c r="C7269" s="4" t="s">
        <v>1052</v>
      </c>
      <c r="D7269" s="4" t="n">
        <v>9</v>
      </c>
      <c r="E7269" s="4" t="n">
        <v>205.71</v>
      </c>
      <c r="F7269" s="4" t="n">
        <v>1851.39</v>
      </c>
      <c r="G7269" s="4" t="n">
        <f aca="false">INDEX(Data_Products!$D$2:$D$33,MATCH(C7269,Data_Products!$A$2:$A$33,0))</f>
        <v>152.29</v>
      </c>
      <c r="H7269" s="4" t="str">
        <f aca="false">INDEX(Data_Products!$C$2:$C$33,MATCH(C7269,Data_Products!$A$2:$A$33,0))</f>
        <v>Roofing</v>
      </c>
      <c r="I7269" s="10" t="n">
        <f aca="false">D7269*(E7269-G7269)</f>
        <v>480.78</v>
      </c>
      <c r="J7269" s="11" t="n">
        <f aca="false">IFERROR(I7269/F7269,0)</f>
        <v>0.259685965679841</v>
      </c>
      <c r="K7269" s="4" t="str">
        <f aca="false">IFERROR(INDEX(Data_Orders!$F$2:$F$4727,MATCH(B7269,Data_Orders!$A$2:$A$4727,0)),"")</f>
        <v>Trade Account</v>
      </c>
      <c r="L7269" s="4" t="str">
        <f aca="false">IFERROR(INDEX(Data_Orders!$D$2:$D$4727,MATCH(B7269,Data_Orders!$A$2:$A$4727,0)),"")</f>
        <v>Nuneaton</v>
      </c>
    </row>
    <row r="7270" customFormat="false" ht="15" hidden="false" customHeight="false" outlineLevel="0" collapsed="false">
      <c r="A7270" s="4" t="s">
        <v>13086</v>
      </c>
      <c r="B7270" s="4" t="s">
        <v>3519</v>
      </c>
      <c r="C7270" s="4" t="s">
        <v>1050</v>
      </c>
      <c r="D7270" s="4" t="n">
        <v>15</v>
      </c>
      <c r="E7270" s="4" t="n">
        <v>238.63</v>
      </c>
      <c r="F7270" s="4" t="n">
        <v>3579.45</v>
      </c>
      <c r="G7270" s="4" t="n">
        <f aca="false">INDEX(Data_Products!$D$2:$D$33,MATCH(C7270,Data_Products!$A$2:$A$33,0))</f>
        <v>148.91</v>
      </c>
      <c r="H7270" s="4" t="str">
        <f aca="false">INDEX(Data_Products!$C$2:$C$33,MATCH(C7270,Data_Products!$A$2:$A$33,0))</f>
        <v>Tools &amp; Fixings</v>
      </c>
      <c r="I7270" s="10" t="n">
        <f aca="false">D7270*(E7270-G7270)</f>
        <v>1345.8</v>
      </c>
      <c r="J7270" s="11" t="n">
        <f aca="false">IFERROR(I7270/F7270,0)</f>
        <v>0.375979549930855</v>
      </c>
      <c r="K7270" s="4" t="str">
        <f aca="false">IFERROR(INDEX(Data_Orders!$F$2:$F$4727,MATCH(B7270,Data_Orders!$A$2:$A$4727,0)),"")</f>
        <v>Trade Account</v>
      </c>
      <c r="L7270" s="4" t="str">
        <f aca="false">IFERROR(INDEX(Data_Orders!$D$2:$D$4727,MATCH(B7270,Data_Orders!$A$2:$A$4727,0)),"")</f>
        <v>Nuneaton</v>
      </c>
    </row>
    <row r="7271" customFormat="false" ht="15" hidden="false" customHeight="false" outlineLevel="0" collapsed="false">
      <c r="A7271" s="4" t="s">
        <v>13087</v>
      </c>
      <c r="B7271" s="4" t="s">
        <v>3519</v>
      </c>
      <c r="C7271" s="4" t="s">
        <v>1075</v>
      </c>
      <c r="D7271" s="4" t="n">
        <v>1</v>
      </c>
      <c r="E7271" s="4" t="n">
        <v>98.61</v>
      </c>
      <c r="F7271" s="4" t="n">
        <v>98.61</v>
      </c>
      <c r="G7271" s="4" t="n">
        <f aca="false">INDEX(Data_Products!$D$2:$D$33,MATCH(C7271,Data_Products!$A$2:$A$33,0))</f>
        <v>74.84</v>
      </c>
      <c r="H7271" s="4" t="str">
        <f aca="false">INDEX(Data_Products!$C$2:$C$33,MATCH(C7271,Data_Products!$A$2:$A$33,0))</f>
        <v>Landscaping</v>
      </c>
      <c r="I7271" s="10" t="n">
        <f aca="false">D7271*(E7271-G7271)</f>
        <v>23.77</v>
      </c>
      <c r="J7271" s="11" t="n">
        <f aca="false">IFERROR(I7271/F7271,0)</f>
        <v>0.24105060338708</v>
      </c>
      <c r="K7271" s="4" t="str">
        <f aca="false">IFERROR(INDEX(Data_Orders!$F$2:$F$4727,MATCH(B7271,Data_Orders!$A$2:$A$4727,0)),"")</f>
        <v>Trade Account</v>
      </c>
      <c r="L7271" s="4" t="str">
        <f aca="false">IFERROR(INDEX(Data_Orders!$D$2:$D$4727,MATCH(B7271,Data_Orders!$A$2:$A$4727,0)),"")</f>
        <v>Nuneaton</v>
      </c>
    </row>
    <row r="7272" customFormat="false" ht="15" hidden="false" customHeight="false" outlineLevel="0" collapsed="false">
      <c r="A7272" s="4" t="s">
        <v>13088</v>
      </c>
      <c r="B7272" s="4" t="s">
        <v>3520</v>
      </c>
      <c r="C7272" s="4" t="s">
        <v>1010</v>
      </c>
      <c r="D7272" s="4" t="n">
        <v>12</v>
      </c>
      <c r="E7272" s="4" t="n">
        <v>135.95</v>
      </c>
      <c r="F7272" s="4" t="n">
        <v>1631.4</v>
      </c>
      <c r="G7272" s="4" t="n">
        <f aca="false">INDEX(Data_Products!$D$2:$D$33,MATCH(C7272,Data_Products!$A$2:$A$33,0))</f>
        <v>111.1</v>
      </c>
      <c r="H7272" s="4" t="str">
        <f aca="false">INDEX(Data_Products!$C$2:$C$33,MATCH(C7272,Data_Products!$A$2:$A$33,0))</f>
        <v>Timber</v>
      </c>
      <c r="I7272" s="10" t="n">
        <f aca="false">D7272*(E7272-G7272)</f>
        <v>298.2</v>
      </c>
      <c r="J7272" s="11" t="n">
        <f aca="false">IFERROR(I7272/F7272,0)</f>
        <v>0.18278778962854</v>
      </c>
      <c r="K7272" s="4" t="str">
        <f aca="false">IFERROR(INDEX(Data_Orders!$F$2:$F$4727,MATCH(B7272,Data_Orders!$A$2:$A$4727,0)),"")</f>
        <v>Trade Account</v>
      </c>
      <c r="L7272" s="4" t="str">
        <f aca="false">IFERROR(INDEX(Data_Orders!$D$2:$D$4727,MATCH(B7272,Data_Orders!$A$2:$A$4727,0)),"")</f>
        <v>Nuneaton</v>
      </c>
    </row>
    <row r="7273" customFormat="false" ht="15" hidden="false" customHeight="false" outlineLevel="0" collapsed="false">
      <c r="A7273" s="4" t="s">
        <v>13089</v>
      </c>
      <c r="B7273" s="4" t="s">
        <v>3520</v>
      </c>
      <c r="C7273" s="4" t="s">
        <v>1070</v>
      </c>
      <c r="D7273" s="4" t="n">
        <v>20</v>
      </c>
      <c r="E7273" s="4" t="n">
        <v>230.32</v>
      </c>
      <c r="F7273" s="4" t="n">
        <v>4606.4</v>
      </c>
      <c r="G7273" s="4" t="n">
        <f aca="false">INDEX(Data_Products!$D$2:$D$33,MATCH(C7273,Data_Products!$A$2:$A$33,0))</f>
        <v>161.64</v>
      </c>
      <c r="H7273" s="4" t="str">
        <f aca="false">INDEX(Data_Products!$C$2:$C$33,MATCH(C7273,Data_Products!$A$2:$A$33,0))</f>
        <v>Landscaping</v>
      </c>
      <c r="I7273" s="10" t="n">
        <f aca="false">D7273*(E7273-G7273)</f>
        <v>1373.6</v>
      </c>
      <c r="J7273" s="11" t="n">
        <f aca="false">IFERROR(I7273/F7273,0)</f>
        <v>0.298193817297673</v>
      </c>
      <c r="K7273" s="4" t="str">
        <f aca="false">IFERROR(INDEX(Data_Orders!$F$2:$F$4727,MATCH(B7273,Data_Orders!$A$2:$A$4727,0)),"")</f>
        <v>Trade Account</v>
      </c>
      <c r="L7273" s="4" t="str">
        <f aca="false">IFERROR(INDEX(Data_Orders!$D$2:$D$4727,MATCH(B7273,Data_Orders!$A$2:$A$4727,0)),"")</f>
        <v>Nuneaton</v>
      </c>
    </row>
    <row r="7274" customFormat="false" ht="15" hidden="false" customHeight="false" outlineLevel="0" collapsed="false">
      <c r="A7274" s="4" t="s">
        <v>13090</v>
      </c>
      <c r="B7274" s="4" t="s">
        <v>3521</v>
      </c>
      <c r="C7274" s="4" t="s">
        <v>1064</v>
      </c>
      <c r="D7274" s="4" t="n">
        <v>3</v>
      </c>
      <c r="E7274" s="4" t="n">
        <v>97.63</v>
      </c>
      <c r="F7274" s="4" t="n">
        <v>292.89</v>
      </c>
      <c r="G7274" s="4" t="n">
        <f aca="false">INDEX(Data_Products!$D$2:$D$33,MATCH(C7274,Data_Products!$A$2:$A$33,0))</f>
        <v>65.21</v>
      </c>
      <c r="H7274" s="4" t="str">
        <f aca="false">INDEX(Data_Products!$C$2:$C$33,MATCH(C7274,Data_Products!$A$2:$A$33,0))</f>
        <v>Plumbing &amp; Drainage</v>
      </c>
      <c r="I7274" s="10" t="n">
        <f aca="false">D7274*(E7274-G7274)</f>
        <v>97.26</v>
      </c>
      <c r="J7274" s="11" t="n">
        <f aca="false">IFERROR(I7274/F7274,0)</f>
        <v>0.332070060432244</v>
      </c>
      <c r="K7274" s="4" t="str">
        <f aca="false">IFERROR(INDEX(Data_Orders!$F$2:$F$4727,MATCH(B7274,Data_Orders!$A$2:$A$4727,0)),"")</f>
        <v>Trade Account</v>
      </c>
      <c r="L7274" s="4" t="str">
        <f aca="false">IFERROR(INDEX(Data_Orders!$D$2:$D$4727,MATCH(B7274,Data_Orders!$A$2:$A$4727,0)),"")</f>
        <v>Nuneaton</v>
      </c>
    </row>
    <row r="7275" customFormat="false" ht="15" hidden="false" customHeight="false" outlineLevel="0" collapsed="false">
      <c r="A7275" s="4" t="s">
        <v>13091</v>
      </c>
      <c r="B7275" s="4" t="s">
        <v>3521</v>
      </c>
      <c r="C7275" s="4" t="s">
        <v>1046</v>
      </c>
      <c r="D7275" s="4" t="n">
        <v>20</v>
      </c>
      <c r="E7275" s="4" t="n">
        <v>154.02</v>
      </c>
      <c r="F7275" s="4" t="n">
        <v>3080.4</v>
      </c>
      <c r="G7275" s="4" t="n">
        <f aca="false">INDEX(Data_Products!$D$2:$D$33,MATCH(C7275,Data_Products!$A$2:$A$33,0))</f>
        <v>102.1</v>
      </c>
      <c r="H7275" s="4" t="str">
        <f aca="false">INDEX(Data_Products!$C$2:$C$33,MATCH(C7275,Data_Products!$A$2:$A$33,0))</f>
        <v>Tools &amp; Fixings</v>
      </c>
      <c r="I7275" s="10" t="n">
        <f aca="false">D7275*(E7275-G7275)</f>
        <v>1038.4</v>
      </c>
      <c r="J7275" s="11" t="n">
        <f aca="false">IFERROR(I7275/F7275,0)</f>
        <v>0.337099078041813</v>
      </c>
      <c r="K7275" s="4" t="str">
        <f aca="false">IFERROR(INDEX(Data_Orders!$F$2:$F$4727,MATCH(B7275,Data_Orders!$A$2:$A$4727,0)),"")</f>
        <v>Trade Account</v>
      </c>
      <c r="L7275" s="4" t="str">
        <f aca="false">IFERROR(INDEX(Data_Orders!$D$2:$D$4727,MATCH(B7275,Data_Orders!$A$2:$A$4727,0)),"")</f>
        <v>Nuneaton</v>
      </c>
    </row>
    <row r="7276" customFormat="false" ht="15" hidden="false" customHeight="false" outlineLevel="0" collapsed="false">
      <c r="A7276" s="4" t="s">
        <v>13092</v>
      </c>
      <c r="B7276" s="4" t="s">
        <v>3521</v>
      </c>
      <c r="C7276" s="4" t="s">
        <v>1057</v>
      </c>
      <c r="D7276" s="4" t="n">
        <v>11</v>
      </c>
      <c r="E7276" s="4" t="n">
        <v>176.81</v>
      </c>
      <c r="F7276" s="4" t="n">
        <v>1944.91</v>
      </c>
      <c r="G7276" s="4" t="n">
        <f aca="false">INDEX(Data_Products!$D$2:$D$33,MATCH(C7276,Data_Products!$A$2:$A$33,0))</f>
        <v>129.57</v>
      </c>
      <c r="H7276" s="4" t="str">
        <f aca="false">INDEX(Data_Products!$C$2:$C$33,MATCH(C7276,Data_Products!$A$2:$A$33,0))</f>
        <v>Roofing</v>
      </c>
      <c r="I7276" s="10" t="n">
        <f aca="false">D7276*(E7276-G7276)</f>
        <v>519.64</v>
      </c>
      <c r="J7276" s="11" t="n">
        <f aca="false">IFERROR(I7276/F7276,0)</f>
        <v>0.267179458175443</v>
      </c>
      <c r="K7276" s="4" t="str">
        <f aca="false">IFERROR(INDEX(Data_Orders!$F$2:$F$4727,MATCH(B7276,Data_Orders!$A$2:$A$4727,0)),"")</f>
        <v>Trade Account</v>
      </c>
      <c r="L7276" s="4" t="str">
        <f aca="false">IFERROR(INDEX(Data_Orders!$D$2:$D$4727,MATCH(B7276,Data_Orders!$A$2:$A$4727,0)),"")</f>
        <v>Nuneaton</v>
      </c>
    </row>
    <row r="7277" customFormat="false" ht="15" hidden="false" customHeight="false" outlineLevel="0" collapsed="false">
      <c r="A7277" s="4" t="s">
        <v>13093</v>
      </c>
      <c r="B7277" s="4" t="s">
        <v>3521</v>
      </c>
      <c r="C7277" s="4" t="s">
        <v>1035</v>
      </c>
      <c r="D7277" s="4" t="n">
        <v>7</v>
      </c>
      <c r="E7277" s="4" t="n">
        <v>165.07</v>
      </c>
      <c r="F7277" s="4" t="n">
        <v>1155.49</v>
      </c>
      <c r="G7277" s="4" t="n">
        <f aca="false">INDEX(Data_Products!$D$2:$D$33,MATCH(C7277,Data_Products!$A$2:$A$33,0))</f>
        <v>134.65</v>
      </c>
      <c r="H7277" s="4" t="str">
        <f aca="false">INDEX(Data_Products!$C$2:$C$33,MATCH(C7277,Data_Products!$A$2:$A$33,0))</f>
        <v>Insulation</v>
      </c>
      <c r="I7277" s="10" t="n">
        <f aca="false">D7277*(E7277-G7277)</f>
        <v>212.94</v>
      </c>
      <c r="J7277" s="11" t="n">
        <f aca="false">IFERROR(I7277/F7277,0)</f>
        <v>0.184285454655601</v>
      </c>
      <c r="K7277" s="4" t="str">
        <f aca="false">IFERROR(INDEX(Data_Orders!$F$2:$F$4727,MATCH(B7277,Data_Orders!$A$2:$A$4727,0)),"")</f>
        <v>Trade Account</v>
      </c>
      <c r="L7277" s="4" t="str">
        <f aca="false">IFERROR(INDEX(Data_Orders!$D$2:$D$4727,MATCH(B7277,Data_Orders!$A$2:$A$4727,0)),"")</f>
        <v>Nuneaton</v>
      </c>
    </row>
    <row r="7278" customFormat="false" ht="15" hidden="false" customHeight="false" outlineLevel="0" collapsed="false">
      <c r="A7278" s="4" t="s">
        <v>13094</v>
      </c>
      <c r="B7278" s="4" t="s">
        <v>3522</v>
      </c>
      <c r="C7278" s="4" t="s">
        <v>1044</v>
      </c>
      <c r="D7278" s="4" t="n">
        <v>6</v>
      </c>
      <c r="E7278" s="4" t="n">
        <v>190.44</v>
      </c>
      <c r="F7278" s="4" t="n">
        <v>1142.64</v>
      </c>
      <c r="G7278" s="4" t="n">
        <f aca="false">INDEX(Data_Products!$D$2:$D$33,MATCH(C7278,Data_Products!$A$2:$A$33,0))</f>
        <v>115.48</v>
      </c>
      <c r="H7278" s="4" t="str">
        <f aca="false">INDEX(Data_Products!$C$2:$C$33,MATCH(C7278,Data_Products!$A$2:$A$33,0))</f>
        <v>Tools &amp; Fixings</v>
      </c>
      <c r="I7278" s="10" t="n">
        <f aca="false">D7278*(E7278-G7278)</f>
        <v>449.76</v>
      </c>
      <c r="J7278" s="11" t="n">
        <f aca="false">IFERROR(I7278/F7278,0)</f>
        <v>0.393614786809494</v>
      </c>
      <c r="K7278" s="4" t="str">
        <f aca="false">IFERROR(INDEX(Data_Orders!$F$2:$F$4727,MATCH(B7278,Data_Orders!$A$2:$A$4727,0)),"")</f>
        <v>Trade Account</v>
      </c>
      <c r="L7278" s="4" t="str">
        <f aca="false">IFERROR(INDEX(Data_Orders!$D$2:$D$4727,MATCH(B7278,Data_Orders!$A$2:$A$4727,0)),"")</f>
        <v>Nuneaton</v>
      </c>
    </row>
    <row r="7279" customFormat="false" ht="15" hidden="false" customHeight="false" outlineLevel="0" collapsed="false">
      <c r="A7279" s="4" t="s">
        <v>13095</v>
      </c>
      <c r="B7279" s="4" t="s">
        <v>3522</v>
      </c>
      <c r="C7279" s="4" t="s">
        <v>1028</v>
      </c>
      <c r="D7279" s="4" t="n">
        <v>13</v>
      </c>
      <c r="E7279" s="4" t="n">
        <v>118.79</v>
      </c>
      <c r="F7279" s="4" t="n">
        <v>1544.27</v>
      </c>
      <c r="G7279" s="4" t="n">
        <f aca="false">INDEX(Data_Products!$D$2:$D$33,MATCH(C7279,Data_Products!$A$2:$A$33,0))</f>
        <v>81.07</v>
      </c>
      <c r="H7279" s="4" t="str">
        <f aca="false">INDEX(Data_Products!$C$2:$C$33,MATCH(C7279,Data_Products!$A$2:$A$33,0))</f>
        <v>Cement &amp; Aggregates</v>
      </c>
      <c r="I7279" s="10" t="n">
        <f aca="false">D7279*(E7279-G7279)</f>
        <v>490.36</v>
      </c>
      <c r="J7279" s="11" t="n">
        <f aca="false">IFERROR(I7279/F7279,0)</f>
        <v>0.317535146056066</v>
      </c>
      <c r="K7279" s="4" t="str">
        <f aca="false">IFERROR(INDEX(Data_Orders!$F$2:$F$4727,MATCH(B7279,Data_Orders!$A$2:$A$4727,0)),"")</f>
        <v>Trade Account</v>
      </c>
      <c r="L7279" s="4" t="str">
        <f aca="false">IFERROR(INDEX(Data_Orders!$D$2:$D$4727,MATCH(B7279,Data_Orders!$A$2:$A$4727,0)),"")</f>
        <v>Nuneaton</v>
      </c>
    </row>
    <row r="7280" customFormat="false" ht="15" hidden="false" customHeight="false" outlineLevel="0" collapsed="false">
      <c r="A7280" s="4" t="s">
        <v>13096</v>
      </c>
      <c r="B7280" s="4" t="s">
        <v>3522</v>
      </c>
      <c r="C7280" s="4" t="s">
        <v>1052</v>
      </c>
      <c r="D7280" s="4" t="n">
        <v>14</v>
      </c>
      <c r="E7280" s="4" t="n">
        <v>205.71</v>
      </c>
      <c r="F7280" s="4" t="n">
        <v>2879.94</v>
      </c>
      <c r="G7280" s="4" t="n">
        <f aca="false">INDEX(Data_Products!$D$2:$D$33,MATCH(C7280,Data_Products!$A$2:$A$33,0))</f>
        <v>152.29</v>
      </c>
      <c r="H7280" s="4" t="str">
        <f aca="false">INDEX(Data_Products!$C$2:$C$33,MATCH(C7280,Data_Products!$A$2:$A$33,0))</f>
        <v>Roofing</v>
      </c>
      <c r="I7280" s="10" t="n">
        <f aca="false">D7280*(E7280-G7280)</f>
        <v>747.88</v>
      </c>
      <c r="J7280" s="11" t="n">
        <f aca="false">IFERROR(I7280/F7280,0)</f>
        <v>0.259685965679841</v>
      </c>
      <c r="K7280" s="4" t="str">
        <f aca="false">IFERROR(INDEX(Data_Orders!$F$2:$F$4727,MATCH(B7280,Data_Orders!$A$2:$A$4727,0)),"")</f>
        <v>Trade Account</v>
      </c>
      <c r="L7280" s="4" t="str">
        <f aca="false">IFERROR(INDEX(Data_Orders!$D$2:$D$4727,MATCH(B7280,Data_Orders!$A$2:$A$4727,0)),"")</f>
        <v>Nuneaton</v>
      </c>
    </row>
    <row r="7281" customFormat="false" ht="15" hidden="false" customHeight="false" outlineLevel="0" collapsed="false">
      <c r="A7281" s="4" t="s">
        <v>13097</v>
      </c>
      <c r="B7281" s="4" t="s">
        <v>3522</v>
      </c>
      <c r="C7281" s="4" t="s">
        <v>1059</v>
      </c>
      <c r="D7281" s="4" t="n">
        <v>7</v>
      </c>
      <c r="E7281" s="4" t="n">
        <v>103.63</v>
      </c>
      <c r="F7281" s="4" t="n">
        <v>725.41</v>
      </c>
      <c r="G7281" s="4" t="n">
        <f aca="false">INDEX(Data_Products!$D$2:$D$33,MATCH(C7281,Data_Products!$A$2:$A$33,0))</f>
        <v>82.55</v>
      </c>
      <c r="H7281" s="4" t="str">
        <f aca="false">INDEX(Data_Products!$C$2:$C$33,MATCH(C7281,Data_Products!$A$2:$A$33,0))</f>
        <v>Roofing</v>
      </c>
      <c r="I7281" s="10" t="n">
        <f aca="false">D7281*(E7281-G7281)</f>
        <v>147.56</v>
      </c>
      <c r="J7281" s="11" t="n">
        <f aca="false">IFERROR(I7281/F7281,0)</f>
        <v>0.203415999228023</v>
      </c>
      <c r="K7281" s="4" t="str">
        <f aca="false">IFERROR(INDEX(Data_Orders!$F$2:$F$4727,MATCH(B7281,Data_Orders!$A$2:$A$4727,0)),"")</f>
        <v>Trade Account</v>
      </c>
      <c r="L7281" s="4" t="str">
        <f aca="false">IFERROR(INDEX(Data_Orders!$D$2:$D$4727,MATCH(B7281,Data_Orders!$A$2:$A$4727,0)),"")</f>
        <v>Nuneaton</v>
      </c>
    </row>
    <row r="7282" customFormat="false" ht="15" hidden="false" customHeight="false" outlineLevel="0" collapsed="false">
      <c r="A7282" s="4" t="s">
        <v>13098</v>
      </c>
      <c r="B7282" s="4" t="s">
        <v>3523</v>
      </c>
      <c r="C7282" s="4" t="s">
        <v>1075</v>
      </c>
      <c r="D7282" s="4" t="n">
        <v>6</v>
      </c>
      <c r="E7282" s="4" t="n">
        <v>98.61</v>
      </c>
      <c r="F7282" s="4" t="n">
        <v>591.66</v>
      </c>
      <c r="G7282" s="4" t="n">
        <f aca="false">INDEX(Data_Products!$D$2:$D$33,MATCH(C7282,Data_Products!$A$2:$A$33,0))</f>
        <v>74.84</v>
      </c>
      <c r="H7282" s="4" t="str">
        <f aca="false">INDEX(Data_Products!$C$2:$C$33,MATCH(C7282,Data_Products!$A$2:$A$33,0))</f>
        <v>Landscaping</v>
      </c>
      <c r="I7282" s="10" t="n">
        <f aca="false">D7282*(E7282-G7282)</f>
        <v>142.62</v>
      </c>
      <c r="J7282" s="11" t="n">
        <f aca="false">IFERROR(I7282/F7282,0)</f>
        <v>0.24105060338708</v>
      </c>
      <c r="K7282" s="4" t="str">
        <f aca="false">IFERROR(INDEX(Data_Orders!$F$2:$F$4727,MATCH(B7282,Data_Orders!$A$2:$A$4727,0)),"")</f>
        <v>Retail</v>
      </c>
      <c r="L7282" s="4" t="str">
        <f aca="false">IFERROR(INDEX(Data_Orders!$D$2:$D$4727,MATCH(B7282,Data_Orders!$A$2:$A$4727,0)),"")</f>
        <v>Leicester</v>
      </c>
    </row>
    <row r="7283" customFormat="false" ht="15" hidden="false" customHeight="false" outlineLevel="0" collapsed="false">
      <c r="A7283" s="4" t="s">
        <v>13099</v>
      </c>
      <c r="B7283" s="4" t="s">
        <v>3523</v>
      </c>
      <c r="C7283" s="4" t="s">
        <v>1044</v>
      </c>
      <c r="D7283" s="4" t="n">
        <v>6</v>
      </c>
      <c r="E7283" s="4" t="n">
        <v>190.44</v>
      </c>
      <c r="F7283" s="4" t="n">
        <v>1142.64</v>
      </c>
      <c r="G7283" s="4" t="n">
        <f aca="false">INDEX(Data_Products!$D$2:$D$33,MATCH(C7283,Data_Products!$A$2:$A$33,0))</f>
        <v>115.48</v>
      </c>
      <c r="H7283" s="4" t="str">
        <f aca="false">INDEX(Data_Products!$C$2:$C$33,MATCH(C7283,Data_Products!$A$2:$A$33,0))</f>
        <v>Tools &amp; Fixings</v>
      </c>
      <c r="I7283" s="10" t="n">
        <f aca="false">D7283*(E7283-G7283)</f>
        <v>449.76</v>
      </c>
      <c r="J7283" s="11" t="n">
        <f aca="false">IFERROR(I7283/F7283,0)</f>
        <v>0.393614786809494</v>
      </c>
      <c r="K7283" s="4" t="str">
        <f aca="false">IFERROR(INDEX(Data_Orders!$F$2:$F$4727,MATCH(B7283,Data_Orders!$A$2:$A$4727,0)),"")</f>
        <v>Retail</v>
      </c>
      <c r="L7283" s="4" t="str">
        <f aca="false">IFERROR(INDEX(Data_Orders!$D$2:$D$4727,MATCH(B7283,Data_Orders!$A$2:$A$4727,0)),"")</f>
        <v>Leicester</v>
      </c>
    </row>
    <row r="7284" customFormat="false" ht="15" hidden="false" customHeight="false" outlineLevel="0" collapsed="false">
      <c r="A7284" s="4" t="s">
        <v>13100</v>
      </c>
      <c r="B7284" s="4" t="s">
        <v>3523</v>
      </c>
      <c r="C7284" s="4" t="s">
        <v>1032</v>
      </c>
      <c r="D7284" s="4" t="n">
        <v>12</v>
      </c>
      <c r="E7284" s="4" t="n">
        <v>99.65</v>
      </c>
      <c r="F7284" s="4" t="n">
        <v>1195.8</v>
      </c>
      <c r="G7284" s="4" t="n">
        <f aca="false">INDEX(Data_Products!$D$2:$D$33,MATCH(C7284,Data_Products!$A$2:$A$33,0))</f>
        <v>58.26</v>
      </c>
      <c r="H7284" s="4" t="str">
        <f aca="false">INDEX(Data_Products!$C$2:$C$33,MATCH(C7284,Data_Products!$A$2:$A$33,0))</f>
        <v>Insulation</v>
      </c>
      <c r="I7284" s="10" t="n">
        <f aca="false">D7284*(E7284-G7284)</f>
        <v>496.68</v>
      </c>
      <c r="J7284" s="11" t="n">
        <f aca="false">IFERROR(I7284/F7284,0)</f>
        <v>0.415353738083292</v>
      </c>
      <c r="K7284" s="4" t="str">
        <f aca="false">IFERROR(INDEX(Data_Orders!$F$2:$F$4727,MATCH(B7284,Data_Orders!$A$2:$A$4727,0)),"")</f>
        <v>Retail</v>
      </c>
      <c r="L7284" s="4" t="str">
        <f aca="false">IFERROR(INDEX(Data_Orders!$D$2:$D$4727,MATCH(B7284,Data_Orders!$A$2:$A$4727,0)),"")</f>
        <v>Leicester</v>
      </c>
    </row>
    <row r="7285" customFormat="false" ht="15" hidden="false" customHeight="false" outlineLevel="0" collapsed="false">
      <c r="A7285" s="4" t="s">
        <v>13101</v>
      </c>
      <c r="B7285" s="4" t="s">
        <v>3523</v>
      </c>
      <c r="C7285" s="4" t="s">
        <v>1066</v>
      </c>
      <c r="D7285" s="4" t="n">
        <v>19</v>
      </c>
      <c r="E7285" s="4" t="n">
        <v>209.69</v>
      </c>
      <c r="F7285" s="4" t="n">
        <v>3984.11</v>
      </c>
      <c r="G7285" s="4" t="n">
        <f aca="false">INDEX(Data_Products!$D$2:$D$33,MATCH(C7285,Data_Products!$A$2:$A$33,0))</f>
        <v>144.38</v>
      </c>
      <c r="H7285" s="4" t="str">
        <f aca="false">INDEX(Data_Products!$C$2:$C$33,MATCH(C7285,Data_Products!$A$2:$A$33,0))</f>
        <v>Plumbing &amp; Drainage</v>
      </c>
      <c r="I7285" s="10" t="n">
        <f aca="false">D7285*(E7285-G7285)</f>
        <v>1240.89</v>
      </c>
      <c r="J7285" s="11" t="n">
        <f aca="false">IFERROR(I7285/F7285,0)</f>
        <v>0.311459773952024</v>
      </c>
      <c r="K7285" s="4" t="str">
        <f aca="false">IFERROR(INDEX(Data_Orders!$F$2:$F$4727,MATCH(B7285,Data_Orders!$A$2:$A$4727,0)),"")</f>
        <v>Retail</v>
      </c>
      <c r="L7285" s="4" t="str">
        <f aca="false">IFERROR(INDEX(Data_Orders!$D$2:$D$4727,MATCH(B7285,Data_Orders!$A$2:$A$4727,0)),"")</f>
        <v>Leicester</v>
      </c>
    </row>
    <row r="7286" customFormat="false" ht="15" hidden="false" customHeight="false" outlineLevel="0" collapsed="false">
      <c r="A7286" s="4" t="s">
        <v>13102</v>
      </c>
      <c r="B7286" s="4" t="s">
        <v>3524</v>
      </c>
      <c r="C7286" s="4" t="s">
        <v>1039</v>
      </c>
      <c r="D7286" s="4" t="n">
        <v>3</v>
      </c>
      <c r="E7286" s="4" t="n">
        <v>160.41</v>
      </c>
      <c r="F7286" s="4" t="n">
        <v>481.23</v>
      </c>
      <c r="G7286" s="4" t="n">
        <f aca="false">INDEX(Data_Products!$D$2:$D$33,MATCH(C7286,Data_Products!$A$2:$A$33,0))</f>
        <v>99.74</v>
      </c>
      <c r="H7286" s="4" t="str">
        <f aca="false">INDEX(Data_Products!$C$2:$C$33,MATCH(C7286,Data_Products!$A$2:$A$33,0))</f>
        <v>Insulation</v>
      </c>
      <c r="I7286" s="10" t="n">
        <f aca="false">D7286*(E7286-G7286)</f>
        <v>182.01</v>
      </c>
      <c r="J7286" s="11" t="n">
        <f aca="false">IFERROR(I7286/F7286,0)</f>
        <v>0.378218315566361</v>
      </c>
      <c r="K7286" s="4" t="str">
        <f aca="false">IFERROR(INDEX(Data_Orders!$F$2:$F$4727,MATCH(B7286,Data_Orders!$A$2:$A$4727,0)),"")</f>
        <v>Retail</v>
      </c>
      <c r="L7286" s="4" t="str">
        <f aca="false">IFERROR(INDEX(Data_Orders!$D$2:$D$4727,MATCH(B7286,Data_Orders!$A$2:$A$4727,0)),"")</f>
        <v>Leicester</v>
      </c>
    </row>
    <row r="7287" customFormat="false" ht="15" hidden="false" customHeight="false" outlineLevel="0" collapsed="false">
      <c r="A7287" s="4" t="s">
        <v>13103</v>
      </c>
      <c r="B7287" s="4" t="s">
        <v>3525</v>
      </c>
      <c r="C7287" s="4" t="s">
        <v>1035</v>
      </c>
      <c r="D7287" s="4" t="n">
        <v>20</v>
      </c>
      <c r="E7287" s="4" t="n">
        <v>165.07</v>
      </c>
      <c r="F7287" s="4" t="n">
        <v>3301.4</v>
      </c>
      <c r="G7287" s="4" t="n">
        <f aca="false">INDEX(Data_Products!$D$2:$D$33,MATCH(C7287,Data_Products!$A$2:$A$33,0))</f>
        <v>134.65</v>
      </c>
      <c r="H7287" s="4" t="str">
        <f aca="false">INDEX(Data_Products!$C$2:$C$33,MATCH(C7287,Data_Products!$A$2:$A$33,0))</f>
        <v>Insulation</v>
      </c>
      <c r="I7287" s="10" t="n">
        <f aca="false">D7287*(E7287-G7287)</f>
        <v>608.4</v>
      </c>
      <c r="J7287" s="11" t="n">
        <f aca="false">IFERROR(I7287/F7287,0)</f>
        <v>0.184285454655601</v>
      </c>
      <c r="K7287" s="4" t="str">
        <f aca="false">IFERROR(INDEX(Data_Orders!$F$2:$F$4727,MATCH(B7287,Data_Orders!$A$2:$A$4727,0)),"")</f>
        <v>Retail</v>
      </c>
      <c r="L7287" s="4" t="str">
        <f aca="false">IFERROR(INDEX(Data_Orders!$D$2:$D$4727,MATCH(B7287,Data_Orders!$A$2:$A$4727,0)),"")</f>
        <v>Leicester</v>
      </c>
    </row>
    <row r="7288" customFormat="false" ht="15" hidden="false" customHeight="false" outlineLevel="0" collapsed="false">
      <c r="A7288" s="4" t="s">
        <v>13104</v>
      </c>
      <c r="B7288" s="4" t="s">
        <v>3525</v>
      </c>
      <c r="C7288" s="4" t="s">
        <v>1048</v>
      </c>
      <c r="D7288" s="4" t="n">
        <v>5</v>
      </c>
      <c r="E7288" s="4" t="n">
        <v>112.72</v>
      </c>
      <c r="F7288" s="4" t="n">
        <v>563.6</v>
      </c>
      <c r="G7288" s="4" t="n">
        <f aca="false">INDEX(Data_Products!$D$2:$D$33,MATCH(C7288,Data_Products!$A$2:$A$33,0))</f>
        <v>83.21</v>
      </c>
      <c r="H7288" s="4" t="str">
        <f aca="false">INDEX(Data_Products!$C$2:$C$33,MATCH(C7288,Data_Products!$A$2:$A$33,0))</f>
        <v>Tools &amp; Fixings</v>
      </c>
      <c r="I7288" s="10" t="n">
        <f aca="false">D7288*(E7288-G7288)</f>
        <v>147.55</v>
      </c>
      <c r="J7288" s="11" t="n">
        <f aca="false">IFERROR(I7288/F7288,0)</f>
        <v>0.26179914833215</v>
      </c>
      <c r="K7288" s="4" t="str">
        <f aca="false">IFERROR(INDEX(Data_Orders!$F$2:$F$4727,MATCH(B7288,Data_Orders!$A$2:$A$4727,0)),"")</f>
        <v>Retail</v>
      </c>
      <c r="L7288" s="4" t="str">
        <f aca="false">IFERROR(INDEX(Data_Orders!$D$2:$D$4727,MATCH(B7288,Data_Orders!$A$2:$A$4727,0)),"")</f>
        <v>Leicester</v>
      </c>
    </row>
    <row r="7289" customFormat="false" ht="15" hidden="false" customHeight="false" outlineLevel="0" collapsed="false">
      <c r="A7289" s="4" t="s">
        <v>13105</v>
      </c>
      <c r="B7289" s="4" t="s">
        <v>3525</v>
      </c>
      <c r="C7289" s="4" t="s">
        <v>1015</v>
      </c>
      <c r="D7289" s="4" t="n">
        <v>1</v>
      </c>
      <c r="E7289" s="4" t="n">
        <v>122.01</v>
      </c>
      <c r="F7289" s="4" t="n">
        <v>122.01</v>
      </c>
      <c r="G7289" s="4" t="n">
        <f aca="false">INDEX(Data_Products!$D$2:$D$33,MATCH(C7289,Data_Products!$A$2:$A$33,0))</f>
        <v>85.53</v>
      </c>
      <c r="H7289" s="4" t="str">
        <f aca="false">INDEX(Data_Products!$C$2:$C$33,MATCH(C7289,Data_Products!$A$2:$A$33,0))</f>
        <v>Timber</v>
      </c>
      <c r="I7289" s="10" t="n">
        <f aca="false">D7289*(E7289-G7289)</f>
        <v>36.48</v>
      </c>
      <c r="J7289" s="11" t="n">
        <f aca="false">IFERROR(I7289/F7289,0)</f>
        <v>0.298991885910991</v>
      </c>
      <c r="K7289" s="4" t="str">
        <f aca="false">IFERROR(INDEX(Data_Orders!$F$2:$F$4727,MATCH(B7289,Data_Orders!$A$2:$A$4727,0)),"")</f>
        <v>Retail</v>
      </c>
      <c r="L7289" s="4" t="str">
        <f aca="false">IFERROR(INDEX(Data_Orders!$D$2:$D$4727,MATCH(B7289,Data_Orders!$A$2:$A$4727,0)),"")</f>
        <v>Leicester</v>
      </c>
    </row>
    <row r="7290" customFormat="false" ht="15" hidden="false" customHeight="false" outlineLevel="0" collapsed="false">
      <c r="A7290" s="4" t="s">
        <v>13106</v>
      </c>
      <c r="B7290" s="4" t="s">
        <v>3525</v>
      </c>
      <c r="C7290" s="4" t="s">
        <v>1019</v>
      </c>
      <c r="D7290" s="4" t="n">
        <v>12</v>
      </c>
      <c r="E7290" s="4" t="n">
        <v>79.76</v>
      </c>
      <c r="F7290" s="4" t="n">
        <v>957.12</v>
      </c>
      <c r="G7290" s="4" t="n">
        <f aca="false">INDEX(Data_Products!$D$2:$D$33,MATCH(C7290,Data_Products!$A$2:$A$33,0))</f>
        <v>59.07</v>
      </c>
      <c r="H7290" s="4" t="str">
        <f aca="false">INDEX(Data_Products!$C$2:$C$33,MATCH(C7290,Data_Products!$A$2:$A$33,0))</f>
        <v>Timber</v>
      </c>
      <c r="I7290" s="10" t="n">
        <f aca="false">D7290*(E7290-G7290)</f>
        <v>248.28</v>
      </c>
      <c r="J7290" s="11" t="n">
        <f aca="false">IFERROR(I7290/F7290,0)</f>
        <v>0.259403209628887</v>
      </c>
      <c r="K7290" s="4" t="str">
        <f aca="false">IFERROR(INDEX(Data_Orders!$F$2:$F$4727,MATCH(B7290,Data_Orders!$A$2:$A$4727,0)),"")</f>
        <v>Retail</v>
      </c>
      <c r="L7290" s="4" t="str">
        <f aca="false">IFERROR(INDEX(Data_Orders!$D$2:$D$4727,MATCH(B7290,Data_Orders!$A$2:$A$4727,0)),"")</f>
        <v>Leicester</v>
      </c>
    </row>
    <row r="7291" customFormat="false" ht="15" hidden="false" customHeight="false" outlineLevel="0" collapsed="false">
      <c r="A7291" s="4" t="s">
        <v>13107</v>
      </c>
      <c r="B7291" s="4" t="s">
        <v>3526</v>
      </c>
      <c r="C7291" s="4" t="s">
        <v>1019</v>
      </c>
      <c r="D7291" s="4" t="n">
        <v>10</v>
      </c>
      <c r="E7291" s="4" t="n">
        <v>79.76</v>
      </c>
      <c r="F7291" s="4" t="n">
        <v>797.6</v>
      </c>
      <c r="G7291" s="4" t="n">
        <f aca="false">INDEX(Data_Products!$D$2:$D$33,MATCH(C7291,Data_Products!$A$2:$A$33,0))</f>
        <v>59.07</v>
      </c>
      <c r="H7291" s="4" t="str">
        <f aca="false">INDEX(Data_Products!$C$2:$C$33,MATCH(C7291,Data_Products!$A$2:$A$33,0))</f>
        <v>Timber</v>
      </c>
      <c r="I7291" s="10" t="n">
        <f aca="false">D7291*(E7291-G7291)</f>
        <v>206.9</v>
      </c>
      <c r="J7291" s="11" t="n">
        <f aca="false">IFERROR(I7291/F7291,0)</f>
        <v>0.259403209628887</v>
      </c>
      <c r="K7291" s="4" t="str">
        <f aca="false">IFERROR(INDEX(Data_Orders!$F$2:$F$4727,MATCH(B7291,Data_Orders!$A$2:$A$4727,0)),"")</f>
        <v>Retail</v>
      </c>
      <c r="L7291" s="4" t="str">
        <f aca="false">IFERROR(INDEX(Data_Orders!$D$2:$D$4727,MATCH(B7291,Data_Orders!$A$2:$A$4727,0)),"")</f>
        <v>Leicester</v>
      </c>
    </row>
    <row r="7292" customFormat="false" ht="15" hidden="false" customHeight="false" outlineLevel="0" collapsed="false">
      <c r="A7292" s="4" t="s">
        <v>13108</v>
      </c>
      <c r="B7292" s="4" t="s">
        <v>3526</v>
      </c>
      <c r="C7292" s="4" t="s">
        <v>1050</v>
      </c>
      <c r="D7292" s="4" t="n">
        <v>4</v>
      </c>
      <c r="E7292" s="4" t="n">
        <v>238.63</v>
      </c>
      <c r="F7292" s="4" t="n">
        <v>954.52</v>
      </c>
      <c r="G7292" s="4" t="n">
        <f aca="false">INDEX(Data_Products!$D$2:$D$33,MATCH(C7292,Data_Products!$A$2:$A$33,0))</f>
        <v>148.91</v>
      </c>
      <c r="H7292" s="4" t="str">
        <f aca="false">INDEX(Data_Products!$C$2:$C$33,MATCH(C7292,Data_Products!$A$2:$A$33,0))</f>
        <v>Tools &amp; Fixings</v>
      </c>
      <c r="I7292" s="10" t="n">
        <f aca="false">D7292*(E7292-G7292)</f>
        <v>358.88</v>
      </c>
      <c r="J7292" s="11" t="n">
        <f aca="false">IFERROR(I7292/F7292,0)</f>
        <v>0.375979549930855</v>
      </c>
      <c r="K7292" s="4" t="str">
        <f aca="false">IFERROR(INDEX(Data_Orders!$F$2:$F$4727,MATCH(B7292,Data_Orders!$A$2:$A$4727,0)),"")</f>
        <v>Retail</v>
      </c>
      <c r="L7292" s="4" t="str">
        <f aca="false">IFERROR(INDEX(Data_Orders!$D$2:$D$4727,MATCH(B7292,Data_Orders!$A$2:$A$4727,0)),"")</f>
        <v>Leicester</v>
      </c>
    </row>
    <row r="7293" customFormat="false" ht="15" hidden="false" customHeight="false" outlineLevel="0" collapsed="false">
      <c r="A7293" s="4" t="s">
        <v>13109</v>
      </c>
      <c r="B7293" s="4" t="s">
        <v>3527</v>
      </c>
      <c r="C7293" s="4" t="s">
        <v>1075</v>
      </c>
      <c r="D7293" s="4" t="n">
        <v>14</v>
      </c>
      <c r="E7293" s="4" t="n">
        <v>98.61</v>
      </c>
      <c r="F7293" s="4" t="n">
        <v>1380.54</v>
      </c>
      <c r="G7293" s="4" t="n">
        <f aca="false">INDEX(Data_Products!$D$2:$D$33,MATCH(C7293,Data_Products!$A$2:$A$33,0))</f>
        <v>74.84</v>
      </c>
      <c r="H7293" s="4" t="str">
        <f aca="false">INDEX(Data_Products!$C$2:$C$33,MATCH(C7293,Data_Products!$A$2:$A$33,0))</f>
        <v>Landscaping</v>
      </c>
      <c r="I7293" s="10" t="n">
        <f aca="false">D7293*(E7293-G7293)</f>
        <v>332.78</v>
      </c>
      <c r="J7293" s="11" t="n">
        <f aca="false">IFERROR(I7293/F7293,0)</f>
        <v>0.24105060338708</v>
      </c>
      <c r="K7293" s="4" t="str">
        <f aca="false">IFERROR(INDEX(Data_Orders!$F$2:$F$4727,MATCH(B7293,Data_Orders!$A$2:$A$4727,0)),"")</f>
        <v>Retail</v>
      </c>
      <c r="L7293" s="4" t="str">
        <f aca="false">IFERROR(INDEX(Data_Orders!$D$2:$D$4727,MATCH(B7293,Data_Orders!$A$2:$A$4727,0)),"")</f>
        <v>Leicester</v>
      </c>
    </row>
    <row r="7294" customFormat="false" ht="15" hidden="false" customHeight="false" outlineLevel="0" collapsed="false">
      <c r="A7294" s="4" t="s">
        <v>13110</v>
      </c>
      <c r="B7294" s="4" t="s">
        <v>3527</v>
      </c>
      <c r="C7294" s="4" t="s">
        <v>1070</v>
      </c>
      <c r="D7294" s="4" t="n">
        <v>7</v>
      </c>
      <c r="E7294" s="4" t="n">
        <v>230.32</v>
      </c>
      <c r="F7294" s="4" t="n">
        <v>1612.24</v>
      </c>
      <c r="G7294" s="4" t="n">
        <f aca="false">INDEX(Data_Products!$D$2:$D$33,MATCH(C7294,Data_Products!$A$2:$A$33,0))</f>
        <v>161.64</v>
      </c>
      <c r="H7294" s="4" t="str">
        <f aca="false">INDEX(Data_Products!$C$2:$C$33,MATCH(C7294,Data_Products!$A$2:$A$33,0))</f>
        <v>Landscaping</v>
      </c>
      <c r="I7294" s="10" t="n">
        <f aca="false">D7294*(E7294-G7294)</f>
        <v>480.76</v>
      </c>
      <c r="J7294" s="11" t="n">
        <f aca="false">IFERROR(I7294/F7294,0)</f>
        <v>0.298193817297673</v>
      </c>
      <c r="K7294" s="4" t="str">
        <f aca="false">IFERROR(INDEX(Data_Orders!$F$2:$F$4727,MATCH(B7294,Data_Orders!$A$2:$A$4727,0)),"")</f>
        <v>Retail</v>
      </c>
      <c r="L7294" s="4" t="str">
        <f aca="false">IFERROR(INDEX(Data_Orders!$D$2:$D$4727,MATCH(B7294,Data_Orders!$A$2:$A$4727,0)),"")</f>
        <v>Leicester</v>
      </c>
    </row>
    <row r="7295" customFormat="false" ht="15" hidden="false" customHeight="false" outlineLevel="0" collapsed="false">
      <c r="A7295" s="4" t="s">
        <v>13111</v>
      </c>
      <c r="B7295" s="4" t="s">
        <v>3527</v>
      </c>
      <c r="C7295" s="4" t="s">
        <v>1077</v>
      </c>
      <c r="D7295" s="4" t="n">
        <v>2</v>
      </c>
      <c r="E7295" s="4" t="n">
        <v>46.61</v>
      </c>
      <c r="F7295" s="4" t="n">
        <v>93.22</v>
      </c>
      <c r="G7295" s="4" t="n">
        <f aca="false">INDEX(Data_Products!$D$2:$D$33,MATCH(C7295,Data_Products!$A$2:$A$33,0))</f>
        <v>36.87</v>
      </c>
      <c r="H7295" s="4" t="str">
        <f aca="false">INDEX(Data_Products!$C$2:$C$33,MATCH(C7295,Data_Products!$A$2:$A$33,0))</f>
        <v>Landscaping</v>
      </c>
      <c r="I7295" s="10" t="n">
        <f aca="false">D7295*(E7295-G7295)</f>
        <v>19.48</v>
      </c>
      <c r="J7295" s="11" t="n">
        <f aca="false">IFERROR(I7295/F7295,0)</f>
        <v>0.208968032611028</v>
      </c>
      <c r="K7295" s="4" t="str">
        <f aca="false">IFERROR(INDEX(Data_Orders!$F$2:$F$4727,MATCH(B7295,Data_Orders!$A$2:$A$4727,0)),"")</f>
        <v>Retail</v>
      </c>
      <c r="L7295" s="4" t="str">
        <f aca="false">IFERROR(INDEX(Data_Orders!$D$2:$D$4727,MATCH(B7295,Data_Orders!$A$2:$A$4727,0)),"")</f>
        <v>Leicester</v>
      </c>
    </row>
    <row r="7296" customFormat="false" ht="15" hidden="false" customHeight="false" outlineLevel="0" collapsed="false">
      <c r="A7296" s="4" t="s">
        <v>13112</v>
      </c>
      <c r="B7296" s="4" t="s">
        <v>3528</v>
      </c>
      <c r="C7296" s="4" t="s">
        <v>1032</v>
      </c>
      <c r="D7296" s="4" t="n">
        <v>13</v>
      </c>
      <c r="E7296" s="4" t="n">
        <v>99.65</v>
      </c>
      <c r="F7296" s="4" t="n">
        <v>1295.45</v>
      </c>
      <c r="G7296" s="4" t="n">
        <f aca="false">INDEX(Data_Products!$D$2:$D$33,MATCH(C7296,Data_Products!$A$2:$A$33,0))</f>
        <v>58.26</v>
      </c>
      <c r="H7296" s="4" t="str">
        <f aca="false">INDEX(Data_Products!$C$2:$C$33,MATCH(C7296,Data_Products!$A$2:$A$33,0))</f>
        <v>Insulation</v>
      </c>
      <c r="I7296" s="10" t="n">
        <f aca="false">D7296*(E7296-G7296)</f>
        <v>538.07</v>
      </c>
      <c r="J7296" s="11" t="n">
        <f aca="false">IFERROR(I7296/F7296,0)</f>
        <v>0.415353738083292</v>
      </c>
      <c r="K7296" s="4" t="str">
        <f aca="false">IFERROR(INDEX(Data_Orders!$F$2:$F$4727,MATCH(B7296,Data_Orders!$A$2:$A$4727,0)),"")</f>
        <v>Retail</v>
      </c>
      <c r="L7296" s="4" t="str">
        <f aca="false">IFERROR(INDEX(Data_Orders!$D$2:$D$4727,MATCH(B7296,Data_Orders!$A$2:$A$4727,0)),"")</f>
        <v>Leicester</v>
      </c>
    </row>
    <row r="7297" customFormat="false" ht="15" hidden="false" customHeight="false" outlineLevel="0" collapsed="false">
      <c r="A7297" s="4" t="s">
        <v>13113</v>
      </c>
      <c r="B7297" s="4" t="s">
        <v>3528</v>
      </c>
      <c r="C7297" s="4" t="s">
        <v>1064</v>
      </c>
      <c r="D7297" s="4" t="n">
        <v>8</v>
      </c>
      <c r="E7297" s="4" t="n">
        <v>97.63</v>
      </c>
      <c r="F7297" s="4" t="n">
        <v>781.04</v>
      </c>
      <c r="G7297" s="4" t="n">
        <f aca="false">INDEX(Data_Products!$D$2:$D$33,MATCH(C7297,Data_Products!$A$2:$A$33,0))</f>
        <v>65.21</v>
      </c>
      <c r="H7297" s="4" t="str">
        <f aca="false">INDEX(Data_Products!$C$2:$C$33,MATCH(C7297,Data_Products!$A$2:$A$33,0))</f>
        <v>Plumbing &amp; Drainage</v>
      </c>
      <c r="I7297" s="10" t="n">
        <f aca="false">D7297*(E7297-G7297)</f>
        <v>259.36</v>
      </c>
      <c r="J7297" s="11" t="n">
        <f aca="false">IFERROR(I7297/F7297,0)</f>
        <v>0.332070060432244</v>
      </c>
      <c r="K7297" s="4" t="str">
        <f aca="false">IFERROR(INDEX(Data_Orders!$F$2:$F$4727,MATCH(B7297,Data_Orders!$A$2:$A$4727,0)),"")</f>
        <v>Retail</v>
      </c>
      <c r="L7297" s="4" t="str">
        <f aca="false">IFERROR(INDEX(Data_Orders!$D$2:$D$4727,MATCH(B7297,Data_Orders!$A$2:$A$4727,0)),"")</f>
        <v>Leicester</v>
      </c>
    </row>
    <row r="7298" customFormat="false" ht="15" hidden="false" customHeight="false" outlineLevel="0" collapsed="false">
      <c r="A7298" s="4" t="s">
        <v>13114</v>
      </c>
      <c r="B7298" s="4" t="s">
        <v>3528</v>
      </c>
      <c r="C7298" s="4" t="s">
        <v>1057</v>
      </c>
      <c r="D7298" s="4" t="n">
        <v>14</v>
      </c>
      <c r="E7298" s="4" t="n">
        <v>176.81</v>
      </c>
      <c r="F7298" s="4" t="n">
        <v>2475.34</v>
      </c>
      <c r="G7298" s="4" t="n">
        <f aca="false">INDEX(Data_Products!$D$2:$D$33,MATCH(C7298,Data_Products!$A$2:$A$33,0))</f>
        <v>129.57</v>
      </c>
      <c r="H7298" s="4" t="str">
        <f aca="false">INDEX(Data_Products!$C$2:$C$33,MATCH(C7298,Data_Products!$A$2:$A$33,0))</f>
        <v>Roofing</v>
      </c>
      <c r="I7298" s="10" t="n">
        <f aca="false">D7298*(E7298-G7298)</f>
        <v>661.36</v>
      </c>
      <c r="J7298" s="11" t="n">
        <f aca="false">IFERROR(I7298/F7298,0)</f>
        <v>0.267179458175443</v>
      </c>
      <c r="K7298" s="4" t="str">
        <f aca="false">IFERROR(INDEX(Data_Orders!$F$2:$F$4727,MATCH(B7298,Data_Orders!$A$2:$A$4727,0)),"")</f>
        <v>Retail</v>
      </c>
      <c r="L7298" s="4" t="str">
        <f aca="false">IFERROR(INDEX(Data_Orders!$D$2:$D$4727,MATCH(B7298,Data_Orders!$A$2:$A$4727,0)),"")</f>
        <v>Leicester</v>
      </c>
    </row>
    <row r="7299" customFormat="false" ht="15" hidden="false" customHeight="false" outlineLevel="0" collapsed="false">
      <c r="A7299" s="4" t="s">
        <v>13115</v>
      </c>
      <c r="B7299" s="4" t="s">
        <v>3528</v>
      </c>
      <c r="C7299" s="4" t="s">
        <v>1059</v>
      </c>
      <c r="D7299" s="4" t="n">
        <v>8</v>
      </c>
      <c r="E7299" s="4" t="n">
        <v>103.63</v>
      </c>
      <c r="F7299" s="4" t="n">
        <v>829.04</v>
      </c>
      <c r="G7299" s="4" t="n">
        <f aca="false">INDEX(Data_Products!$D$2:$D$33,MATCH(C7299,Data_Products!$A$2:$A$33,0))</f>
        <v>82.55</v>
      </c>
      <c r="H7299" s="4" t="str">
        <f aca="false">INDEX(Data_Products!$C$2:$C$33,MATCH(C7299,Data_Products!$A$2:$A$33,0))</f>
        <v>Roofing</v>
      </c>
      <c r="I7299" s="10" t="n">
        <f aca="false">D7299*(E7299-G7299)</f>
        <v>168.64</v>
      </c>
      <c r="J7299" s="11" t="n">
        <f aca="false">IFERROR(I7299/F7299,0)</f>
        <v>0.203415999228023</v>
      </c>
      <c r="K7299" s="4" t="str">
        <f aca="false">IFERROR(INDEX(Data_Orders!$F$2:$F$4727,MATCH(B7299,Data_Orders!$A$2:$A$4727,0)),"")</f>
        <v>Retail</v>
      </c>
      <c r="L7299" s="4" t="str">
        <f aca="false">IFERROR(INDEX(Data_Orders!$D$2:$D$4727,MATCH(B7299,Data_Orders!$A$2:$A$4727,0)),"")</f>
        <v>Leicester</v>
      </c>
    </row>
    <row r="7300" customFormat="false" ht="15" hidden="false" customHeight="false" outlineLevel="0" collapsed="false">
      <c r="A7300" s="4" t="s">
        <v>13116</v>
      </c>
      <c r="B7300" s="4" t="s">
        <v>3528</v>
      </c>
      <c r="C7300" s="4" t="s">
        <v>1050</v>
      </c>
      <c r="D7300" s="4" t="n">
        <v>15</v>
      </c>
      <c r="E7300" s="4" t="n">
        <v>238.63</v>
      </c>
      <c r="F7300" s="4" t="n">
        <v>3579.45</v>
      </c>
      <c r="G7300" s="4" t="n">
        <f aca="false">INDEX(Data_Products!$D$2:$D$33,MATCH(C7300,Data_Products!$A$2:$A$33,0))</f>
        <v>148.91</v>
      </c>
      <c r="H7300" s="4" t="str">
        <f aca="false">INDEX(Data_Products!$C$2:$C$33,MATCH(C7300,Data_Products!$A$2:$A$33,0))</f>
        <v>Tools &amp; Fixings</v>
      </c>
      <c r="I7300" s="10" t="n">
        <f aca="false">D7300*(E7300-G7300)</f>
        <v>1345.8</v>
      </c>
      <c r="J7300" s="11" t="n">
        <f aca="false">IFERROR(I7300/F7300,0)</f>
        <v>0.375979549930855</v>
      </c>
      <c r="K7300" s="4" t="str">
        <f aca="false">IFERROR(INDEX(Data_Orders!$F$2:$F$4727,MATCH(B7300,Data_Orders!$A$2:$A$4727,0)),"")</f>
        <v>Retail</v>
      </c>
      <c r="L7300" s="4" t="str">
        <f aca="false">IFERROR(INDEX(Data_Orders!$D$2:$D$4727,MATCH(B7300,Data_Orders!$A$2:$A$4727,0)),"")</f>
        <v>Leicester</v>
      </c>
    </row>
    <row r="7301" customFormat="false" ht="15" hidden="false" customHeight="false" outlineLevel="0" collapsed="false">
      <c r="A7301" s="4" t="s">
        <v>13117</v>
      </c>
      <c r="B7301" s="4" t="s">
        <v>3529</v>
      </c>
      <c r="C7301" s="4" t="s">
        <v>1055</v>
      </c>
      <c r="D7301" s="4" t="n">
        <v>6</v>
      </c>
      <c r="E7301" s="4" t="n">
        <v>205.03</v>
      </c>
      <c r="F7301" s="4" t="n">
        <v>1230.18</v>
      </c>
      <c r="G7301" s="4" t="n">
        <f aca="false">INDEX(Data_Products!$D$2:$D$33,MATCH(C7301,Data_Products!$A$2:$A$33,0))</f>
        <v>138.6</v>
      </c>
      <c r="H7301" s="4" t="str">
        <f aca="false">INDEX(Data_Products!$C$2:$C$33,MATCH(C7301,Data_Products!$A$2:$A$33,0))</f>
        <v>Roofing</v>
      </c>
      <c r="I7301" s="10" t="n">
        <f aca="false">D7301*(E7301-G7301)</f>
        <v>398.58</v>
      </c>
      <c r="J7301" s="11" t="n">
        <f aca="false">IFERROR(I7301/F7301,0)</f>
        <v>0.324001365653807</v>
      </c>
      <c r="K7301" s="4" t="str">
        <f aca="false">IFERROR(INDEX(Data_Orders!$F$2:$F$4727,MATCH(B7301,Data_Orders!$A$2:$A$4727,0)),"")</f>
        <v>Retail</v>
      </c>
      <c r="L7301" s="4" t="str">
        <f aca="false">IFERROR(INDEX(Data_Orders!$D$2:$D$4727,MATCH(B7301,Data_Orders!$A$2:$A$4727,0)),"")</f>
        <v>Leicester</v>
      </c>
    </row>
    <row r="7302" customFormat="false" ht="15" hidden="false" customHeight="false" outlineLevel="0" collapsed="false">
      <c r="A7302" s="4" t="s">
        <v>13118</v>
      </c>
      <c r="B7302" s="4" t="s">
        <v>3529</v>
      </c>
      <c r="C7302" s="4" t="s">
        <v>1039</v>
      </c>
      <c r="D7302" s="4" t="n">
        <v>20</v>
      </c>
      <c r="E7302" s="4" t="n">
        <v>160.41</v>
      </c>
      <c r="F7302" s="4" t="n">
        <v>3208.2</v>
      </c>
      <c r="G7302" s="4" t="n">
        <f aca="false">INDEX(Data_Products!$D$2:$D$33,MATCH(C7302,Data_Products!$A$2:$A$33,0))</f>
        <v>99.74</v>
      </c>
      <c r="H7302" s="4" t="str">
        <f aca="false">INDEX(Data_Products!$C$2:$C$33,MATCH(C7302,Data_Products!$A$2:$A$33,0))</f>
        <v>Insulation</v>
      </c>
      <c r="I7302" s="10" t="n">
        <f aca="false">D7302*(E7302-G7302)</f>
        <v>1213.4</v>
      </c>
      <c r="J7302" s="11" t="n">
        <f aca="false">IFERROR(I7302/F7302,0)</f>
        <v>0.378218315566361</v>
      </c>
      <c r="K7302" s="4" t="str">
        <f aca="false">IFERROR(INDEX(Data_Orders!$F$2:$F$4727,MATCH(B7302,Data_Orders!$A$2:$A$4727,0)),"")</f>
        <v>Retail</v>
      </c>
      <c r="L7302" s="4" t="str">
        <f aca="false">IFERROR(INDEX(Data_Orders!$D$2:$D$4727,MATCH(B7302,Data_Orders!$A$2:$A$4727,0)),"")</f>
        <v>Leicester</v>
      </c>
    </row>
    <row r="7303" customFormat="false" ht="15" hidden="false" customHeight="false" outlineLevel="0" collapsed="false">
      <c r="A7303" s="4" t="s">
        <v>13119</v>
      </c>
      <c r="B7303" s="4" t="s">
        <v>3530</v>
      </c>
      <c r="C7303" s="4" t="s">
        <v>1057</v>
      </c>
      <c r="D7303" s="4" t="n">
        <v>6</v>
      </c>
      <c r="E7303" s="4" t="n">
        <v>176.81</v>
      </c>
      <c r="F7303" s="4" t="n">
        <v>1060.86</v>
      </c>
      <c r="G7303" s="4" t="n">
        <f aca="false">INDEX(Data_Products!$D$2:$D$33,MATCH(C7303,Data_Products!$A$2:$A$33,0))</f>
        <v>129.57</v>
      </c>
      <c r="H7303" s="4" t="str">
        <f aca="false">INDEX(Data_Products!$C$2:$C$33,MATCH(C7303,Data_Products!$A$2:$A$33,0))</f>
        <v>Roofing</v>
      </c>
      <c r="I7303" s="10" t="n">
        <f aca="false">D7303*(E7303-G7303)</f>
        <v>283.44</v>
      </c>
      <c r="J7303" s="11" t="n">
        <f aca="false">IFERROR(I7303/F7303,0)</f>
        <v>0.267179458175443</v>
      </c>
      <c r="K7303" s="4" t="str">
        <f aca="false">IFERROR(INDEX(Data_Orders!$F$2:$F$4727,MATCH(B7303,Data_Orders!$A$2:$A$4727,0)),"")</f>
        <v>Retail</v>
      </c>
      <c r="L7303" s="4" t="str">
        <f aca="false">IFERROR(INDEX(Data_Orders!$D$2:$D$4727,MATCH(B7303,Data_Orders!$A$2:$A$4727,0)),"")</f>
        <v>Leicester</v>
      </c>
    </row>
    <row r="7304" customFormat="false" ht="15" hidden="false" customHeight="false" outlineLevel="0" collapsed="false">
      <c r="A7304" s="4" t="s">
        <v>13120</v>
      </c>
      <c r="B7304" s="4" t="s">
        <v>3530</v>
      </c>
      <c r="C7304" s="4" t="s">
        <v>1064</v>
      </c>
      <c r="D7304" s="4" t="n">
        <v>2</v>
      </c>
      <c r="E7304" s="4" t="n">
        <v>97.63</v>
      </c>
      <c r="F7304" s="4" t="n">
        <v>195.26</v>
      </c>
      <c r="G7304" s="4" t="n">
        <f aca="false">INDEX(Data_Products!$D$2:$D$33,MATCH(C7304,Data_Products!$A$2:$A$33,0))</f>
        <v>65.21</v>
      </c>
      <c r="H7304" s="4" t="str">
        <f aca="false">INDEX(Data_Products!$C$2:$C$33,MATCH(C7304,Data_Products!$A$2:$A$33,0))</f>
        <v>Plumbing &amp; Drainage</v>
      </c>
      <c r="I7304" s="10" t="n">
        <f aca="false">D7304*(E7304-G7304)</f>
        <v>64.84</v>
      </c>
      <c r="J7304" s="11" t="n">
        <f aca="false">IFERROR(I7304/F7304,0)</f>
        <v>0.332070060432244</v>
      </c>
      <c r="K7304" s="4" t="str">
        <f aca="false">IFERROR(INDEX(Data_Orders!$F$2:$F$4727,MATCH(B7304,Data_Orders!$A$2:$A$4727,0)),"")</f>
        <v>Retail</v>
      </c>
      <c r="L7304" s="4" t="str">
        <f aca="false">IFERROR(INDEX(Data_Orders!$D$2:$D$4727,MATCH(B7304,Data_Orders!$A$2:$A$4727,0)),"")</f>
        <v>Leicester</v>
      </c>
    </row>
    <row r="7305" customFormat="false" ht="15" hidden="false" customHeight="false" outlineLevel="0" collapsed="false">
      <c r="A7305" s="4" t="s">
        <v>13121</v>
      </c>
      <c r="B7305" s="4" t="s">
        <v>3530</v>
      </c>
      <c r="C7305" s="4" t="s">
        <v>1077</v>
      </c>
      <c r="D7305" s="4" t="n">
        <v>14</v>
      </c>
      <c r="E7305" s="4" t="n">
        <v>46.61</v>
      </c>
      <c r="F7305" s="4" t="n">
        <v>652.54</v>
      </c>
      <c r="G7305" s="4" t="n">
        <f aca="false">INDEX(Data_Products!$D$2:$D$33,MATCH(C7305,Data_Products!$A$2:$A$33,0))</f>
        <v>36.87</v>
      </c>
      <c r="H7305" s="4" t="str">
        <f aca="false">INDEX(Data_Products!$C$2:$C$33,MATCH(C7305,Data_Products!$A$2:$A$33,0))</f>
        <v>Landscaping</v>
      </c>
      <c r="I7305" s="10" t="n">
        <f aca="false">D7305*(E7305-G7305)</f>
        <v>136.36</v>
      </c>
      <c r="J7305" s="11" t="n">
        <f aca="false">IFERROR(I7305/F7305,0)</f>
        <v>0.208968032611028</v>
      </c>
      <c r="K7305" s="4" t="str">
        <f aca="false">IFERROR(INDEX(Data_Orders!$F$2:$F$4727,MATCH(B7305,Data_Orders!$A$2:$A$4727,0)),"")</f>
        <v>Retail</v>
      </c>
      <c r="L7305" s="4" t="str">
        <f aca="false">IFERROR(INDEX(Data_Orders!$D$2:$D$4727,MATCH(B7305,Data_Orders!$A$2:$A$4727,0)),"")</f>
        <v>Leicester</v>
      </c>
    </row>
    <row r="7306" customFormat="false" ht="15" hidden="false" customHeight="false" outlineLevel="0" collapsed="false">
      <c r="A7306" s="4" t="s">
        <v>13122</v>
      </c>
      <c r="B7306" s="4" t="s">
        <v>3531</v>
      </c>
      <c r="C7306" s="4" t="s">
        <v>1032</v>
      </c>
      <c r="D7306" s="4" t="n">
        <v>9</v>
      </c>
      <c r="E7306" s="4" t="n">
        <v>99.65</v>
      </c>
      <c r="F7306" s="4" t="n">
        <v>896.85</v>
      </c>
      <c r="G7306" s="4" t="n">
        <f aca="false">INDEX(Data_Products!$D$2:$D$33,MATCH(C7306,Data_Products!$A$2:$A$33,0))</f>
        <v>58.26</v>
      </c>
      <c r="H7306" s="4" t="str">
        <f aca="false">INDEX(Data_Products!$C$2:$C$33,MATCH(C7306,Data_Products!$A$2:$A$33,0))</f>
        <v>Insulation</v>
      </c>
      <c r="I7306" s="10" t="n">
        <f aca="false">D7306*(E7306-G7306)</f>
        <v>372.51</v>
      </c>
      <c r="J7306" s="11" t="n">
        <f aca="false">IFERROR(I7306/F7306,0)</f>
        <v>0.415353738083292</v>
      </c>
      <c r="K7306" s="4" t="str">
        <f aca="false">IFERROR(INDEX(Data_Orders!$F$2:$F$4727,MATCH(B7306,Data_Orders!$A$2:$A$4727,0)),"")</f>
        <v>Retail</v>
      </c>
      <c r="L7306" s="4" t="str">
        <f aca="false">IFERROR(INDEX(Data_Orders!$D$2:$D$4727,MATCH(B7306,Data_Orders!$A$2:$A$4727,0)),"")</f>
        <v>Leicester</v>
      </c>
    </row>
    <row r="7307" customFormat="false" ht="15" hidden="false" customHeight="false" outlineLevel="0" collapsed="false">
      <c r="A7307" s="4" t="s">
        <v>13123</v>
      </c>
      <c r="B7307" s="4" t="s">
        <v>3532</v>
      </c>
      <c r="C7307" s="4" t="s">
        <v>1010</v>
      </c>
      <c r="D7307" s="4" t="n">
        <v>4</v>
      </c>
      <c r="E7307" s="4" t="n">
        <v>135.95</v>
      </c>
      <c r="F7307" s="4" t="n">
        <v>543.8</v>
      </c>
      <c r="G7307" s="4" t="n">
        <f aca="false">INDEX(Data_Products!$D$2:$D$33,MATCH(C7307,Data_Products!$A$2:$A$33,0))</f>
        <v>111.1</v>
      </c>
      <c r="H7307" s="4" t="str">
        <f aca="false">INDEX(Data_Products!$C$2:$C$33,MATCH(C7307,Data_Products!$A$2:$A$33,0))</f>
        <v>Timber</v>
      </c>
      <c r="I7307" s="10" t="n">
        <f aca="false">D7307*(E7307-G7307)</f>
        <v>99.4</v>
      </c>
      <c r="J7307" s="11" t="n">
        <f aca="false">IFERROR(I7307/F7307,0)</f>
        <v>0.18278778962854</v>
      </c>
      <c r="K7307" s="4" t="str">
        <f aca="false">IFERROR(INDEX(Data_Orders!$F$2:$F$4727,MATCH(B7307,Data_Orders!$A$2:$A$4727,0)),"")</f>
        <v>Retail</v>
      </c>
      <c r="L7307" s="4" t="str">
        <f aca="false">IFERROR(INDEX(Data_Orders!$D$2:$D$4727,MATCH(B7307,Data_Orders!$A$2:$A$4727,0)),"")</f>
        <v>Leicester</v>
      </c>
    </row>
    <row r="7308" customFormat="false" ht="15" hidden="false" customHeight="false" outlineLevel="0" collapsed="false">
      <c r="A7308" s="4" t="s">
        <v>13124</v>
      </c>
      <c r="B7308" s="4" t="s">
        <v>3532</v>
      </c>
      <c r="C7308" s="4" t="s">
        <v>1055</v>
      </c>
      <c r="D7308" s="4" t="n">
        <v>7</v>
      </c>
      <c r="E7308" s="4" t="n">
        <v>205.03</v>
      </c>
      <c r="F7308" s="4" t="n">
        <v>1435.21</v>
      </c>
      <c r="G7308" s="4" t="n">
        <f aca="false">INDEX(Data_Products!$D$2:$D$33,MATCH(C7308,Data_Products!$A$2:$A$33,0))</f>
        <v>138.6</v>
      </c>
      <c r="H7308" s="4" t="str">
        <f aca="false">INDEX(Data_Products!$C$2:$C$33,MATCH(C7308,Data_Products!$A$2:$A$33,0))</f>
        <v>Roofing</v>
      </c>
      <c r="I7308" s="10" t="n">
        <f aca="false">D7308*(E7308-G7308)</f>
        <v>465.01</v>
      </c>
      <c r="J7308" s="11" t="n">
        <f aca="false">IFERROR(I7308/F7308,0)</f>
        <v>0.324001365653807</v>
      </c>
      <c r="K7308" s="4" t="str">
        <f aca="false">IFERROR(INDEX(Data_Orders!$F$2:$F$4727,MATCH(B7308,Data_Orders!$A$2:$A$4727,0)),"")</f>
        <v>Retail</v>
      </c>
      <c r="L7308" s="4" t="str">
        <f aca="false">IFERROR(INDEX(Data_Orders!$D$2:$D$4727,MATCH(B7308,Data_Orders!$A$2:$A$4727,0)),"")</f>
        <v>Leicester</v>
      </c>
    </row>
    <row r="7309" customFormat="false" ht="15" hidden="false" customHeight="false" outlineLevel="0" collapsed="false">
      <c r="A7309" s="4" t="s">
        <v>13125</v>
      </c>
      <c r="B7309" s="4" t="s">
        <v>3532</v>
      </c>
      <c r="C7309" s="4" t="s">
        <v>1057</v>
      </c>
      <c r="D7309" s="4" t="n">
        <v>7</v>
      </c>
      <c r="E7309" s="4" t="n">
        <v>176.81</v>
      </c>
      <c r="F7309" s="4" t="n">
        <v>1237.67</v>
      </c>
      <c r="G7309" s="4" t="n">
        <f aca="false">INDEX(Data_Products!$D$2:$D$33,MATCH(C7309,Data_Products!$A$2:$A$33,0))</f>
        <v>129.57</v>
      </c>
      <c r="H7309" s="4" t="str">
        <f aca="false">INDEX(Data_Products!$C$2:$C$33,MATCH(C7309,Data_Products!$A$2:$A$33,0))</f>
        <v>Roofing</v>
      </c>
      <c r="I7309" s="10" t="n">
        <f aca="false">D7309*(E7309-G7309)</f>
        <v>330.68</v>
      </c>
      <c r="J7309" s="11" t="n">
        <f aca="false">IFERROR(I7309/F7309,0)</f>
        <v>0.267179458175443</v>
      </c>
      <c r="K7309" s="4" t="str">
        <f aca="false">IFERROR(INDEX(Data_Orders!$F$2:$F$4727,MATCH(B7309,Data_Orders!$A$2:$A$4727,0)),"")</f>
        <v>Retail</v>
      </c>
      <c r="L7309" s="4" t="str">
        <f aca="false">IFERROR(INDEX(Data_Orders!$D$2:$D$4727,MATCH(B7309,Data_Orders!$A$2:$A$4727,0)),"")</f>
        <v>Leicester</v>
      </c>
    </row>
    <row r="7310" customFormat="false" ht="15" hidden="false" customHeight="false" outlineLevel="0" collapsed="false">
      <c r="A7310" s="4" t="s">
        <v>13126</v>
      </c>
      <c r="B7310" s="4" t="s">
        <v>3532</v>
      </c>
      <c r="C7310" s="4" t="s">
        <v>1048</v>
      </c>
      <c r="D7310" s="4" t="n">
        <v>4</v>
      </c>
      <c r="E7310" s="4" t="n">
        <v>112.72</v>
      </c>
      <c r="F7310" s="4" t="n">
        <v>450.88</v>
      </c>
      <c r="G7310" s="4" t="n">
        <f aca="false">INDEX(Data_Products!$D$2:$D$33,MATCH(C7310,Data_Products!$A$2:$A$33,0))</f>
        <v>83.21</v>
      </c>
      <c r="H7310" s="4" t="str">
        <f aca="false">INDEX(Data_Products!$C$2:$C$33,MATCH(C7310,Data_Products!$A$2:$A$33,0))</f>
        <v>Tools &amp; Fixings</v>
      </c>
      <c r="I7310" s="10" t="n">
        <f aca="false">D7310*(E7310-G7310)</f>
        <v>118.04</v>
      </c>
      <c r="J7310" s="11" t="n">
        <f aca="false">IFERROR(I7310/F7310,0)</f>
        <v>0.261799148332151</v>
      </c>
      <c r="K7310" s="4" t="str">
        <f aca="false">IFERROR(INDEX(Data_Orders!$F$2:$F$4727,MATCH(B7310,Data_Orders!$A$2:$A$4727,0)),"")</f>
        <v>Retail</v>
      </c>
      <c r="L7310" s="4" t="str">
        <f aca="false">IFERROR(INDEX(Data_Orders!$D$2:$D$4727,MATCH(B7310,Data_Orders!$A$2:$A$4727,0)),"")</f>
        <v>Leicester</v>
      </c>
    </row>
    <row r="7311" customFormat="false" ht="15" hidden="false" customHeight="false" outlineLevel="0" collapsed="false">
      <c r="A7311" s="4" t="s">
        <v>13127</v>
      </c>
      <c r="B7311" s="4" t="s">
        <v>3532</v>
      </c>
      <c r="C7311" s="4" t="s">
        <v>1032</v>
      </c>
      <c r="D7311" s="4" t="n">
        <v>8</v>
      </c>
      <c r="E7311" s="4" t="n">
        <v>99.65</v>
      </c>
      <c r="F7311" s="4" t="n">
        <v>797.2</v>
      </c>
      <c r="G7311" s="4" t="n">
        <f aca="false">INDEX(Data_Products!$D$2:$D$33,MATCH(C7311,Data_Products!$A$2:$A$33,0))</f>
        <v>58.26</v>
      </c>
      <c r="H7311" s="4" t="str">
        <f aca="false">INDEX(Data_Products!$C$2:$C$33,MATCH(C7311,Data_Products!$A$2:$A$33,0))</f>
        <v>Insulation</v>
      </c>
      <c r="I7311" s="10" t="n">
        <f aca="false">D7311*(E7311-G7311)</f>
        <v>331.12</v>
      </c>
      <c r="J7311" s="11" t="n">
        <f aca="false">IFERROR(I7311/F7311,0)</f>
        <v>0.415353738083292</v>
      </c>
      <c r="K7311" s="4" t="str">
        <f aca="false">IFERROR(INDEX(Data_Orders!$F$2:$F$4727,MATCH(B7311,Data_Orders!$A$2:$A$4727,0)),"")</f>
        <v>Retail</v>
      </c>
      <c r="L7311" s="4" t="str">
        <f aca="false">IFERROR(INDEX(Data_Orders!$D$2:$D$4727,MATCH(B7311,Data_Orders!$A$2:$A$4727,0)),"")</f>
        <v>Leicester</v>
      </c>
    </row>
    <row r="7312" customFormat="false" ht="15" hidden="false" customHeight="false" outlineLevel="0" collapsed="false">
      <c r="A7312" s="4" t="s">
        <v>13128</v>
      </c>
      <c r="B7312" s="4" t="s">
        <v>3533</v>
      </c>
      <c r="C7312" s="4" t="s">
        <v>1064</v>
      </c>
      <c r="D7312" s="4" t="n">
        <v>18</v>
      </c>
      <c r="E7312" s="4" t="n">
        <v>97.63</v>
      </c>
      <c r="F7312" s="4" t="n">
        <v>1757.34</v>
      </c>
      <c r="G7312" s="4" t="n">
        <f aca="false">INDEX(Data_Products!$D$2:$D$33,MATCH(C7312,Data_Products!$A$2:$A$33,0))</f>
        <v>65.21</v>
      </c>
      <c r="H7312" s="4" t="str">
        <f aca="false">INDEX(Data_Products!$C$2:$C$33,MATCH(C7312,Data_Products!$A$2:$A$33,0))</f>
        <v>Plumbing &amp; Drainage</v>
      </c>
      <c r="I7312" s="10" t="n">
        <f aca="false">D7312*(E7312-G7312)</f>
        <v>583.56</v>
      </c>
      <c r="J7312" s="11" t="n">
        <f aca="false">IFERROR(I7312/F7312,0)</f>
        <v>0.332070060432244</v>
      </c>
      <c r="K7312" s="4" t="str">
        <f aca="false">IFERROR(INDEX(Data_Orders!$F$2:$F$4727,MATCH(B7312,Data_Orders!$A$2:$A$4727,0)),"")</f>
        <v>Retail</v>
      </c>
      <c r="L7312" s="4" t="str">
        <f aca="false">IFERROR(INDEX(Data_Orders!$D$2:$D$4727,MATCH(B7312,Data_Orders!$A$2:$A$4727,0)),"")</f>
        <v>Leicester</v>
      </c>
    </row>
    <row r="7313" customFormat="false" ht="15" hidden="false" customHeight="false" outlineLevel="0" collapsed="false">
      <c r="A7313" s="4" t="s">
        <v>13129</v>
      </c>
      <c r="B7313" s="4" t="s">
        <v>3533</v>
      </c>
      <c r="C7313" s="4" t="s">
        <v>1070</v>
      </c>
      <c r="D7313" s="4" t="n">
        <v>8</v>
      </c>
      <c r="E7313" s="4" t="n">
        <v>230.32</v>
      </c>
      <c r="F7313" s="4" t="n">
        <v>1842.56</v>
      </c>
      <c r="G7313" s="4" t="n">
        <f aca="false">INDEX(Data_Products!$D$2:$D$33,MATCH(C7313,Data_Products!$A$2:$A$33,0))</f>
        <v>161.64</v>
      </c>
      <c r="H7313" s="4" t="str">
        <f aca="false">INDEX(Data_Products!$C$2:$C$33,MATCH(C7313,Data_Products!$A$2:$A$33,0))</f>
        <v>Landscaping</v>
      </c>
      <c r="I7313" s="10" t="n">
        <f aca="false">D7313*(E7313-G7313)</f>
        <v>549.44</v>
      </c>
      <c r="J7313" s="11" t="n">
        <f aca="false">IFERROR(I7313/F7313,0)</f>
        <v>0.298193817297673</v>
      </c>
      <c r="K7313" s="4" t="str">
        <f aca="false">IFERROR(INDEX(Data_Orders!$F$2:$F$4727,MATCH(B7313,Data_Orders!$A$2:$A$4727,0)),"")</f>
        <v>Retail</v>
      </c>
      <c r="L7313" s="4" t="str">
        <f aca="false">IFERROR(INDEX(Data_Orders!$D$2:$D$4727,MATCH(B7313,Data_Orders!$A$2:$A$4727,0)),"")</f>
        <v>Leicester</v>
      </c>
    </row>
    <row r="7314" customFormat="false" ht="15" hidden="false" customHeight="false" outlineLevel="0" collapsed="false">
      <c r="A7314" s="4" t="s">
        <v>13130</v>
      </c>
      <c r="B7314" s="4" t="s">
        <v>3533</v>
      </c>
      <c r="C7314" s="4" t="s">
        <v>1013</v>
      </c>
      <c r="D7314" s="4" t="n">
        <v>6</v>
      </c>
      <c r="E7314" s="4" t="n">
        <v>240.92</v>
      </c>
      <c r="F7314" s="4" t="n">
        <v>1445.52</v>
      </c>
      <c r="G7314" s="4" t="n">
        <f aca="false">INDEX(Data_Products!$D$2:$D$33,MATCH(C7314,Data_Products!$A$2:$A$33,0))</f>
        <v>168.32</v>
      </c>
      <c r="H7314" s="4" t="str">
        <f aca="false">INDEX(Data_Products!$C$2:$C$33,MATCH(C7314,Data_Products!$A$2:$A$33,0))</f>
        <v>Timber</v>
      </c>
      <c r="I7314" s="10" t="n">
        <f aca="false">D7314*(E7314-G7314)</f>
        <v>435.6</v>
      </c>
      <c r="J7314" s="11" t="n">
        <f aca="false">IFERROR(I7314/F7314,0)</f>
        <v>0.301344844761747</v>
      </c>
      <c r="K7314" s="4" t="str">
        <f aca="false">IFERROR(INDEX(Data_Orders!$F$2:$F$4727,MATCH(B7314,Data_Orders!$A$2:$A$4727,0)),"")</f>
        <v>Retail</v>
      </c>
      <c r="L7314" s="4" t="str">
        <f aca="false">IFERROR(INDEX(Data_Orders!$D$2:$D$4727,MATCH(B7314,Data_Orders!$A$2:$A$4727,0)),"")</f>
        <v>Leicester</v>
      </c>
    </row>
    <row r="7315" customFormat="false" ht="15" hidden="false" customHeight="false" outlineLevel="0" collapsed="false">
      <c r="A7315" s="4" t="s">
        <v>13131</v>
      </c>
      <c r="B7315" s="4" t="s">
        <v>3533</v>
      </c>
      <c r="C7315" s="4" t="s">
        <v>1028</v>
      </c>
      <c r="D7315" s="4" t="n">
        <v>3</v>
      </c>
      <c r="E7315" s="4" t="n">
        <v>118.79</v>
      </c>
      <c r="F7315" s="4" t="n">
        <v>356.37</v>
      </c>
      <c r="G7315" s="4" t="n">
        <f aca="false">INDEX(Data_Products!$D$2:$D$33,MATCH(C7315,Data_Products!$A$2:$A$33,0))</f>
        <v>81.07</v>
      </c>
      <c r="H7315" s="4" t="str">
        <f aca="false">INDEX(Data_Products!$C$2:$C$33,MATCH(C7315,Data_Products!$A$2:$A$33,0))</f>
        <v>Cement &amp; Aggregates</v>
      </c>
      <c r="I7315" s="10" t="n">
        <f aca="false">D7315*(E7315-G7315)</f>
        <v>113.16</v>
      </c>
      <c r="J7315" s="11" t="n">
        <f aca="false">IFERROR(I7315/F7315,0)</f>
        <v>0.317535146056065</v>
      </c>
      <c r="K7315" s="4" t="str">
        <f aca="false">IFERROR(INDEX(Data_Orders!$F$2:$F$4727,MATCH(B7315,Data_Orders!$A$2:$A$4727,0)),"")</f>
        <v>Retail</v>
      </c>
      <c r="L7315" s="4" t="str">
        <f aca="false">IFERROR(INDEX(Data_Orders!$D$2:$D$4727,MATCH(B7315,Data_Orders!$A$2:$A$4727,0)),"")</f>
        <v>Leicester</v>
      </c>
    </row>
    <row r="7316" customFormat="false" ht="15" hidden="false" customHeight="false" outlineLevel="0" collapsed="false">
      <c r="A7316" s="4" t="s">
        <v>13132</v>
      </c>
      <c r="B7316" s="4" t="s">
        <v>3533</v>
      </c>
      <c r="C7316" s="4" t="s">
        <v>1050</v>
      </c>
      <c r="D7316" s="4" t="n">
        <v>3</v>
      </c>
      <c r="E7316" s="4" t="n">
        <v>238.63</v>
      </c>
      <c r="F7316" s="4" t="n">
        <v>715.89</v>
      </c>
      <c r="G7316" s="4" t="n">
        <f aca="false">INDEX(Data_Products!$D$2:$D$33,MATCH(C7316,Data_Products!$A$2:$A$33,0))</f>
        <v>148.91</v>
      </c>
      <c r="H7316" s="4" t="str">
        <f aca="false">INDEX(Data_Products!$C$2:$C$33,MATCH(C7316,Data_Products!$A$2:$A$33,0))</f>
        <v>Tools &amp; Fixings</v>
      </c>
      <c r="I7316" s="10" t="n">
        <f aca="false">D7316*(E7316-G7316)</f>
        <v>269.16</v>
      </c>
      <c r="J7316" s="11" t="n">
        <f aca="false">IFERROR(I7316/F7316,0)</f>
        <v>0.375979549930855</v>
      </c>
      <c r="K7316" s="4" t="str">
        <f aca="false">IFERROR(INDEX(Data_Orders!$F$2:$F$4727,MATCH(B7316,Data_Orders!$A$2:$A$4727,0)),"")</f>
        <v>Retail</v>
      </c>
      <c r="L7316" s="4" t="str">
        <f aca="false">IFERROR(INDEX(Data_Orders!$D$2:$D$4727,MATCH(B7316,Data_Orders!$A$2:$A$4727,0)),"")</f>
        <v>Leicester</v>
      </c>
    </row>
    <row r="7317" customFormat="false" ht="15" hidden="false" customHeight="false" outlineLevel="0" collapsed="false">
      <c r="A7317" s="4" t="s">
        <v>13133</v>
      </c>
      <c r="B7317" s="4" t="s">
        <v>3534</v>
      </c>
      <c r="C7317" s="4" t="s">
        <v>1017</v>
      </c>
      <c r="D7317" s="4" t="n">
        <v>6</v>
      </c>
      <c r="E7317" s="4" t="n">
        <v>49.15</v>
      </c>
      <c r="F7317" s="4" t="n">
        <v>294.9</v>
      </c>
      <c r="G7317" s="4" t="n">
        <f aca="false">INDEX(Data_Products!$D$2:$D$33,MATCH(C7317,Data_Products!$A$2:$A$33,0))</f>
        <v>31.44</v>
      </c>
      <c r="H7317" s="4" t="str">
        <f aca="false">INDEX(Data_Products!$C$2:$C$33,MATCH(C7317,Data_Products!$A$2:$A$33,0))</f>
        <v>Timber</v>
      </c>
      <c r="I7317" s="10" t="n">
        <f aca="false">D7317*(E7317-G7317)</f>
        <v>106.26</v>
      </c>
      <c r="J7317" s="11" t="n">
        <f aca="false">IFERROR(I7317/F7317,0)</f>
        <v>0.360325534079349</v>
      </c>
      <c r="K7317" s="4" t="str">
        <f aca="false">IFERROR(INDEX(Data_Orders!$F$2:$F$4727,MATCH(B7317,Data_Orders!$A$2:$A$4727,0)),"")</f>
        <v>Retail</v>
      </c>
      <c r="L7317" s="4" t="str">
        <f aca="false">IFERROR(INDEX(Data_Orders!$D$2:$D$4727,MATCH(B7317,Data_Orders!$A$2:$A$4727,0)),"")</f>
        <v>Leicester</v>
      </c>
    </row>
    <row r="7318" customFormat="false" ht="15" hidden="false" customHeight="false" outlineLevel="0" collapsed="false">
      <c r="A7318" s="4" t="s">
        <v>13134</v>
      </c>
      <c r="B7318" s="4" t="s">
        <v>3534</v>
      </c>
      <c r="C7318" s="4" t="s">
        <v>1077</v>
      </c>
      <c r="D7318" s="4" t="n">
        <v>3</v>
      </c>
      <c r="E7318" s="4" t="n">
        <v>46.61</v>
      </c>
      <c r="F7318" s="4" t="n">
        <v>139.83</v>
      </c>
      <c r="G7318" s="4" t="n">
        <f aca="false">INDEX(Data_Products!$D$2:$D$33,MATCH(C7318,Data_Products!$A$2:$A$33,0))</f>
        <v>36.87</v>
      </c>
      <c r="H7318" s="4" t="str">
        <f aca="false">INDEX(Data_Products!$C$2:$C$33,MATCH(C7318,Data_Products!$A$2:$A$33,0))</f>
        <v>Landscaping</v>
      </c>
      <c r="I7318" s="10" t="n">
        <f aca="false">D7318*(E7318-G7318)</f>
        <v>29.22</v>
      </c>
      <c r="J7318" s="11" t="n">
        <f aca="false">IFERROR(I7318/F7318,0)</f>
        <v>0.208968032611028</v>
      </c>
      <c r="K7318" s="4" t="str">
        <f aca="false">IFERROR(INDEX(Data_Orders!$F$2:$F$4727,MATCH(B7318,Data_Orders!$A$2:$A$4727,0)),"")</f>
        <v>Retail</v>
      </c>
      <c r="L7318" s="4" t="str">
        <f aca="false">IFERROR(INDEX(Data_Orders!$D$2:$D$4727,MATCH(B7318,Data_Orders!$A$2:$A$4727,0)),"")</f>
        <v>Leicester</v>
      </c>
    </row>
    <row r="7319" customFormat="false" ht="15" hidden="false" customHeight="false" outlineLevel="0" collapsed="false">
      <c r="A7319" s="4" t="s">
        <v>13135</v>
      </c>
      <c r="B7319" s="4" t="s">
        <v>3535</v>
      </c>
      <c r="C7319" s="4" t="s">
        <v>1070</v>
      </c>
      <c r="D7319" s="4" t="n">
        <v>18</v>
      </c>
      <c r="E7319" s="4" t="n">
        <v>230.32</v>
      </c>
      <c r="F7319" s="4" t="n">
        <v>4145.76</v>
      </c>
      <c r="G7319" s="4" t="n">
        <f aca="false">INDEX(Data_Products!$D$2:$D$33,MATCH(C7319,Data_Products!$A$2:$A$33,0))</f>
        <v>161.64</v>
      </c>
      <c r="H7319" s="4" t="str">
        <f aca="false">INDEX(Data_Products!$C$2:$C$33,MATCH(C7319,Data_Products!$A$2:$A$33,0))</f>
        <v>Landscaping</v>
      </c>
      <c r="I7319" s="10" t="n">
        <f aca="false">D7319*(E7319-G7319)</f>
        <v>1236.24</v>
      </c>
      <c r="J7319" s="11" t="n">
        <f aca="false">IFERROR(I7319/F7319,0)</f>
        <v>0.298193817297673</v>
      </c>
      <c r="K7319" s="4" t="str">
        <f aca="false">IFERROR(INDEX(Data_Orders!$F$2:$F$4727,MATCH(B7319,Data_Orders!$A$2:$A$4727,0)),"")</f>
        <v>Contractor</v>
      </c>
      <c r="L7319" s="4" t="str">
        <f aca="false">IFERROR(INDEX(Data_Orders!$D$2:$D$4727,MATCH(B7319,Data_Orders!$A$2:$A$4727,0)),"")</f>
        <v>Rugby</v>
      </c>
    </row>
    <row r="7320" customFormat="false" ht="15" hidden="false" customHeight="false" outlineLevel="0" collapsed="false">
      <c r="A7320" s="4" t="s">
        <v>13136</v>
      </c>
      <c r="B7320" s="4" t="s">
        <v>3535</v>
      </c>
      <c r="C7320" s="4" t="s">
        <v>1039</v>
      </c>
      <c r="D7320" s="4" t="n">
        <v>14</v>
      </c>
      <c r="E7320" s="4" t="n">
        <v>160.41</v>
      </c>
      <c r="F7320" s="4" t="n">
        <v>2245.74</v>
      </c>
      <c r="G7320" s="4" t="n">
        <f aca="false">INDEX(Data_Products!$D$2:$D$33,MATCH(C7320,Data_Products!$A$2:$A$33,0))</f>
        <v>99.74</v>
      </c>
      <c r="H7320" s="4" t="str">
        <f aca="false">INDEX(Data_Products!$C$2:$C$33,MATCH(C7320,Data_Products!$A$2:$A$33,0))</f>
        <v>Insulation</v>
      </c>
      <c r="I7320" s="10" t="n">
        <f aca="false">D7320*(E7320-G7320)</f>
        <v>849.38</v>
      </c>
      <c r="J7320" s="11" t="n">
        <f aca="false">IFERROR(I7320/F7320,0)</f>
        <v>0.378218315566361</v>
      </c>
      <c r="K7320" s="4" t="str">
        <f aca="false">IFERROR(INDEX(Data_Orders!$F$2:$F$4727,MATCH(B7320,Data_Orders!$A$2:$A$4727,0)),"")</f>
        <v>Contractor</v>
      </c>
      <c r="L7320" s="4" t="str">
        <f aca="false">IFERROR(INDEX(Data_Orders!$D$2:$D$4727,MATCH(B7320,Data_Orders!$A$2:$A$4727,0)),"")</f>
        <v>Rugby</v>
      </c>
    </row>
    <row r="7321" customFormat="false" ht="15" hidden="false" customHeight="false" outlineLevel="0" collapsed="false">
      <c r="A7321" s="4" t="s">
        <v>13137</v>
      </c>
      <c r="B7321" s="4" t="s">
        <v>3536</v>
      </c>
      <c r="C7321" s="4" t="s">
        <v>1037</v>
      </c>
      <c r="D7321" s="4" t="n">
        <v>4</v>
      </c>
      <c r="E7321" s="4" t="n">
        <v>90.97</v>
      </c>
      <c r="F7321" s="4" t="n">
        <v>363.88</v>
      </c>
      <c r="G7321" s="4" t="n">
        <f aca="false">INDEX(Data_Products!$D$2:$D$33,MATCH(C7321,Data_Products!$A$2:$A$33,0))</f>
        <v>73.81</v>
      </c>
      <c r="H7321" s="4" t="str">
        <f aca="false">INDEX(Data_Products!$C$2:$C$33,MATCH(C7321,Data_Products!$A$2:$A$33,0))</f>
        <v>Insulation</v>
      </c>
      <c r="I7321" s="10" t="n">
        <f aca="false">D7321*(E7321-G7321)</f>
        <v>68.64</v>
      </c>
      <c r="J7321" s="11" t="n">
        <f aca="false">IFERROR(I7321/F7321,0)</f>
        <v>0.18863361547763</v>
      </c>
      <c r="K7321" s="4" t="str">
        <f aca="false">IFERROR(INDEX(Data_Orders!$F$2:$F$4727,MATCH(B7321,Data_Orders!$A$2:$A$4727,0)),"")</f>
        <v>Contractor</v>
      </c>
      <c r="L7321" s="4" t="str">
        <f aca="false">IFERROR(INDEX(Data_Orders!$D$2:$D$4727,MATCH(B7321,Data_Orders!$A$2:$A$4727,0)),"")</f>
        <v>Rugby</v>
      </c>
    </row>
    <row r="7322" customFormat="false" ht="15" hidden="false" customHeight="false" outlineLevel="0" collapsed="false">
      <c r="A7322" s="4" t="s">
        <v>13138</v>
      </c>
      <c r="B7322" s="4" t="s">
        <v>3536</v>
      </c>
      <c r="C7322" s="4" t="s">
        <v>1030</v>
      </c>
      <c r="D7322" s="4" t="n">
        <v>19</v>
      </c>
      <c r="E7322" s="4" t="n">
        <v>25.23</v>
      </c>
      <c r="F7322" s="4" t="n">
        <v>479.37</v>
      </c>
      <c r="G7322" s="4" t="n">
        <f aca="false">INDEX(Data_Products!$D$2:$D$33,MATCH(C7322,Data_Products!$A$2:$A$33,0))</f>
        <v>17.67</v>
      </c>
      <c r="H7322" s="4" t="str">
        <f aca="false">INDEX(Data_Products!$C$2:$C$33,MATCH(C7322,Data_Products!$A$2:$A$33,0))</f>
        <v>Cement &amp; Aggregates</v>
      </c>
      <c r="I7322" s="10" t="n">
        <f aca="false">D7322*(E7322-G7322)</f>
        <v>143.64</v>
      </c>
      <c r="J7322" s="11" t="n">
        <f aca="false">IFERROR(I7322/F7322,0)</f>
        <v>0.299643281807372</v>
      </c>
      <c r="K7322" s="4" t="str">
        <f aca="false">IFERROR(INDEX(Data_Orders!$F$2:$F$4727,MATCH(B7322,Data_Orders!$A$2:$A$4727,0)),"")</f>
        <v>Contractor</v>
      </c>
      <c r="L7322" s="4" t="str">
        <f aca="false">IFERROR(INDEX(Data_Orders!$D$2:$D$4727,MATCH(B7322,Data_Orders!$A$2:$A$4727,0)),"")</f>
        <v>Rugby</v>
      </c>
    </row>
    <row r="7323" customFormat="false" ht="15" hidden="false" customHeight="false" outlineLevel="0" collapsed="false">
      <c r="A7323" s="4" t="s">
        <v>13139</v>
      </c>
      <c r="B7323" s="4" t="s">
        <v>3536</v>
      </c>
      <c r="C7323" s="4" t="s">
        <v>1073</v>
      </c>
      <c r="D7323" s="4" t="n">
        <v>4</v>
      </c>
      <c r="E7323" s="4" t="n">
        <v>231.05</v>
      </c>
      <c r="F7323" s="4" t="n">
        <v>924.2</v>
      </c>
      <c r="G7323" s="4" t="n">
        <f aca="false">INDEX(Data_Products!$D$2:$D$33,MATCH(C7323,Data_Products!$A$2:$A$33,0))</f>
        <v>148.29</v>
      </c>
      <c r="H7323" s="4" t="str">
        <f aca="false">INDEX(Data_Products!$C$2:$C$33,MATCH(C7323,Data_Products!$A$2:$A$33,0))</f>
        <v>Landscaping</v>
      </c>
      <c r="I7323" s="10" t="n">
        <f aca="false">D7323*(E7323-G7323)</f>
        <v>331.04</v>
      </c>
      <c r="J7323" s="11" t="n">
        <f aca="false">IFERROR(I7323/F7323,0)</f>
        <v>0.358190867777537</v>
      </c>
      <c r="K7323" s="4" t="str">
        <f aca="false">IFERROR(INDEX(Data_Orders!$F$2:$F$4727,MATCH(B7323,Data_Orders!$A$2:$A$4727,0)),"")</f>
        <v>Contractor</v>
      </c>
      <c r="L7323" s="4" t="str">
        <f aca="false">IFERROR(INDEX(Data_Orders!$D$2:$D$4727,MATCH(B7323,Data_Orders!$A$2:$A$4727,0)),"")</f>
        <v>Rugby</v>
      </c>
    </row>
    <row r="7324" customFormat="false" ht="15" hidden="false" customHeight="false" outlineLevel="0" collapsed="false">
      <c r="A7324" s="4" t="s">
        <v>13140</v>
      </c>
      <c r="B7324" s="4" t="s">
        <v>3536</v>
      </c>
      <c r="C7324" s="4" t="s">
        <v>1010</v>
      </c>
      <c r="D7324" s="4" t="n">
        <v>17</v>
      </c>
      <c r="E7324" s="4" t="n">
        <v>135.95</v>
      </c>
      <c r="F7324" s="4" t="n">
        <v>2311.15</v>
      </c>
      <c r="G7324" s="4" t="n">
        <f aca="false">INDEX(Data_Products!$D$2:$D$33,MATCH(C7324,Data_Products!$A$2:$A$33,0))</f>
        <v>111.1</v>
      </c>
      <c r="H7324" s="4" t="str">
        <f aca="false">INDEX(Data_Products!$C$2:$C$33,MATCH(C7324,Data_Products!$A$2:$A$33,0))</f>
        <v>Timber</v>
      </c>
      <c r="I7324" s="10" t="n">
        <f aca="false">D7324*(E7324-G7324)</f>
        <v>422.45</v>
      </c>
      <c r="J7324" s="11" t="n">
        <f aca="false">IFERROR(I7324/F7324,0)</f>
        <v>0.18278778962854</v>
      </c>
      <c r="K7324" s="4" t="str">
        <f aca="false">IFERROR(INDEX(Data_Orders!$F$2:$F$4727,MATCH(B7324,Data_Orders!$A$2:$A$4727,0)),"")</f>
        <v>Contractor</v>
      </c>
      <c r="L7324" s="4" t="str">
        <f aca="false">IFERROR(INDEX(Data_Orders!$D$2:$D$4727,MATCH(B7324,Data_Orders!$A$2:$A$4727,0)),"")</f>
        <v>Rugby</v>
      </c>
    </row>
    <row r="7325" customFormat="false" ht="15" hidden="false" customHeight="false" outlineLevel="0" collapsed="false">
      <c r="A7325" s="4" t="s">
        <v>13141</v>
      </c>
      <c r="B7325" s="4" t="s">
        <v>3537</v>
      </c>
      <c r="C7325" s="4" t="s">
        <v>1048</v>
      </c>
      <c r="D7325" s="4" t="n">
        <v>10</v>
      </c>
      <c r="E7325" s="4" t="n">
        <v>112.72</v>
      </c>
      <c r="F7325" s="4" t="n">
        <v>1127.2</v>
      </c>
      <c r="G7325" s="4" t="n">
        <f aca="false">INDEX(Data_Products!$D$2:$D$33,MATCH(C7325,Data_Products!$A$2:$A$33,0))</f>
        <v>83.21</v>
      </c>
      <c r="H7325" s="4" t="str">
        <f aca="false">INDEX(Data_Products!$C$2:$C$33,MATCH(C7325,Data_Products!$A$2:$A$33,0))</f>
        <v>Tools &amp; Fixings</v>
      </c>
      <c r="I7325" s="10" t="n">
        <f aca="false">D7325*(E7325-G7325)</f>
        <v>295.1</v>
      </c>
      <c r="J7325" s="11" t="n">
        <f aca="false">IFERROR(I7325/F7325,0)</f>
        <v>0.26179914833215</v>
      </c>
      <c r="K7325" s="4" t="str">
        <f aca="false">IFERROR(INDEX(Data_Orders!$F$2:$F$4727,MATCH(B7325,Data_Orders!$A$2:$A$4727,0)),"")</f>
        <v>Contractor</v>
      </c>
      <c r="L7325" s="4" t="str">
        <f aca="false">IFERROR(INDEX(Data_Orders!$D$2:$D$4727,MATCH(B7325,Data_Orders!$A$2:$A$4727,0)),"")</f>
        <v>Rugby</v>
      </c>
    </row>
    <row r="7326" customFormat="false" ht="15" hidden="false" customHeight="false" outlineLevel="0" collapsed="false">
      <c r="A7326" s="4" t="s">
        <v>13142</v>
      </c>
      <c r="B7326" s="4" t="s">
        <v>3537</v>
      </c>
      <c r="C7326" s="4" t="s">
        <v>1013</v>
      </c>
      <c r="D7326" s="4" t="n">
        <v>10</v>
      </c>
      <c r="E7326" s="4" t="n">
        <v>240.92</v>
      </c>
      <c r="F7326" s="4" t="n">
        <v>2409.2</v>
      </c>
      <c r="G7326" s="4" t="n">
        <f aca="false">INDEX(Data_Products!$D$2:$D$33,MATCH(C7326,Data_Products!$A$2:$A$33,0))</f>
        <v>168.32</v>
      </c>
      <c r="H7326" s="4" t="str">
        <f aca="false">INDEX(Data_Products!$C$2:$C$33,MATCH(C7326,Data_Products!$A$2:$A$33,0))</f>
        <v>Timber</v>
      </c>
      <c r="I7326" s="10" t="n">
        <f aca="false">D7326*(E7326-G7326)</f>
        <v>726</v>
      </c>
      <c r="J7326" s="11" t="n">
        <f aca="false">IFERROR(I7326/F7326,0)</f>
        <v>0.301344844761747</v>
      </c>
      <c r="K7326" s="4" t="str">
        <f aca="false">IFERROR(INDEX(Data_Orders!$F$2:$F$4727,MATCH(B7326,Data_Orders!$A$2:$A$4727,0)),"")</f>
        <v>Contractor</v>
      </c>
      <c r="L7326" s="4" t="str">
        <f aca="false">IFERROR(INDEX(Data_Orders!$D$2:$D$4727,MATCH(B7326,Data_Orders!$A$2:$A$4727,0)),"")</f>
        <v>Rugby</v>
      </c>
    </row>
    <row r="7327" customFormat="false" ht="15" hidden="false" customHeight="false" outlineLevel="0" collapsed="false">
      <c r="A7327" s="4" t="s">
        <v>13143</v>
      </c>
      <c r="B7327" s="4" t="s">
        <v>3537</v>
      </c>
      <c r="C7327" s="4" t="s">
        <v>1037</v>
      </c>
      <c r="D7327" s="4" t="n">
        <v>5</v>
      </c>
      <c r="E7327" s="4" t="n">
        <v>90.97</v>
      </c>
      <c r="F7327" s="4" t="n">
        <v>454.85</v>
      </c>
      <c r="G7327" s="4" t="n">
        <f aca="false">INDEX(Data_Products!$D$2:$D$33,MATCH(C7327,Data_Products!$A$2:$A$33,0))</f>
        <v>73.81</v>
      </c>
      <c r="H7327" s="4" t="str">
        <f aca="false">INDEX(Data_Products!$C$2:$C$33,MATCH(C7327,Data_Products!$A$2:$A$33,0))</f>
        <v>Insulation</v>
      </c>
      <c r="I7327" s="10" t="n">
        <f aca="false">D7327*(E7327-G7327)</f>
        <v>85.8</v>
      </c>
      <c r="J7327" s="11" t="n">
        <f aca="false">IFERROR(I7327/F7327,0)</f>
        <v>0.18863361547763</v>
      </c>
      <c r="K7327" s="4" t="str">
        <f aca="false">IFERROR(INDEX(Data_Orders!$F$2:$F$4727,MATCH(B7327,Data_Orders!$A$2:$A$4727,0)),"")</f>
        <v>Contractor</v>
      </c>
      <c r="L7327" s="4" t="str">
        <f aca="false">IFERROR(INDEX(Data_Orders!$D$2:$D$4727,MATCH(B7327,Data_Orders!$A$2:$A$4727,0)),"")</f>
        <v>Rugby</v>
      </c>
    </row>
    <row r="7328" customFormat="false" ht="15" hidden="false" customHeight="false" outlineLevel="0" collapsed="false">
      <c r="A7328" s="4" t="s">
        <v>13144</v>
      </c>
      <c r="B7328" s="4" t="s">
        <v>3538</v>
      </c>
      <c r="C7328" s="4" t="s">
        <v>1013</v>
      </c>
      <c r="D7328" s="4" t="n">
        <v>13</v>
      </c>
      <c r="E7328" s="4" t="n">
        <v>240.92</v>
      </c>
      <c r="F7328" s="4" t="n">
        <v>3131.96</v>
      </c>
      <c r="G7328" s="4" t="n">
        <f aca="false">INDEX(Data_Products!$D$2:$D$33,MATCH(C7328,Data_Products!$A$2:$A$33,0))</f>
        <v>168.32</v>
      </c>
      <c r="H7328" s="4" t="str">
        <f aca="false">INDEX(Data_Products!$C$2:$C$33,MATCH(C7328,Data_Products!$A$2:$A$33,0))</f>
        <v>Timber</v>
      </c>
      <c r="I7328" s="10" t="n">
        <f aca="false">D7328*(E7328-G7328)</f>
        <v>943.8</v>
      </c>
      <c r="J7328" s="11" t="n">
        <f aca="false">IFERROR(I7328/F7328,0)</f>
        <v>0.301344844761747</v>
      </c>
      <c r="K7328" s="4" t="str">
        <f aca="false">IFERROR(INDEX(Data_Orders!$F$2:$F$4727,MATCH(B7328,Data_Orders!$A$2:$A$4727,0)),"")</f>
        <v>Contractor</v>
      </c>
      <c r="L7328" s="4" t="str">
        <f aca="false">IFERROR(INDEX(Data_Orders!$D$2:$D$4727,MATCH(B7328,Data_Orders!$A$2:$A$4727,0)),"")</f>
        <v>Rugby</v>
      </c>
    </row>
    <row r="7329" customFormat="false" ht="15" hidden="false" customHeight="false" outlineLevel="0" collapsed="false">
      <c r="A7329" s="4" t="s">
        <v>13145</v>
      </c>
      <c r="B7329" s="4" t="s">
        <v>3539</v>
      </c>
      <c r="C7329" s="4" t="s">
        <v>1075</v>
      </c>
      <c r="D7329" s="4" t="n">
        <v>17</v>
      </c>
      <c r="E7329" s="4" t="n">
        <v>98.61</v>
      </c>
      <c r="F7329" s="4" t="n">
        <v>1676.37</v>
      </c>
      <c r="G7329" s="4" t="n">
        <f aca="false">INDEX(Data_Products!$D$2:$D$33,MATCH(C7329,Data_Products!$A$2:$A$33,0))</f>
        <v>74.84</v>
      </c>
      <c r="H7329" s="4" t="str">
        <f aca="false">INDEX(Data_Products!$C$2:$C$33,MATCH(C7329,Data_Products!$A$2:$A$33,0))</f>
        <v>Landscaping</v>
      </c>
      <c r="I7329" s="10" t="n">
        <f aca="false">D7329*(E7329-G7329)</f>
        <v>404.09</v>
      </c>
      <c r="J7329" s="11" t="n">
        <f aca="false">IFERROR(I7329/F7329,0)</f>
        <v>0.24105060338708</v>
      </c>
      <c r="K7329" s="4" t="str">
        <f aca="false">IFERROR(INDEX(Data_Orders!$F$2:$F$4727,MATCH(B7329,Data_Orders!$A$2:$A$4727,0)),"")</f>
        <v>Contractor</v>
      </c>
      <c r="L7329" s="4" t="str">
        <f aca="false">IFERROR(INDEX(Data_Orders!$D$2:$D$4727,MATCH(B7329,Data_Orders!$A$2:$A$4727,0)),"")</f>
        <v>Rugby</v>
      </c>
    </row>
    <row r="7330" customFormat="false" ht="15" hidden="false" customHeight="false" outlineLevel="0" collapsed="false">
      <c r="A7330" s="4" t="s">
        <v>13146</v>
      </c>
      <c r="B7330" s="4" t="s">
        <v>3539</v>
      </c>
      <c r="C7330" s="4" t="s">
        <v>1046</v>
      </c>
      <c r="D7330" s="4" t="n">
        <v>16</v>
      </c>
      <c r="E7330" s="4" t="n">
        <v>154.02</v>
      </c>
      <c r="F7330" s="4" t="n">
        <v>2464.32</v>
      </c>
      <c r="G7330" s="4" t="n">
        <f aca="false">INDEX(Data_Products!$D$2:$D$33,MATCH(C7330,Data_Products!$A$2:$A$33,0))</f>
        <v>102.1</v>
      </c>
      <c r="H7330" s="4" t="str">
        <f aca="false">INDEX(Data_Products!$C$2:$C$33,MATCH(C7330,Data_Products!$A$2:$A$33,0))</f>
        <v>Tools &amp; Fixings</v>
      </c>
      <c r="I7330" s="10" t="n">
        <f aca="false">D7330*(E7330-G7330)</f>
        <v>830.72</v>
      </c>
      <c r="J7330" s="11" t="n">
        <f aca="false">IFERROR(I7330/F7330,0)</f>
        <v>0.337099078041813</v>
      </c>
      <c r="K7330" s="4" t="str">
        <f aca="false">IFERROR(INDEX(Data_Orders!$F$2:$F$4727,MATCH(B7330,Data_Orders!$A$2:$A$4727,0)),"")</f>
        <v>Contractor</v>
      </c>
      <c r="L7330" s="4" t="str">
        <f aca="false">IFERROR(INDEX(Data_Orders!$D$2:$D$4727,MATCH(B7330,Data_Orders!$A$2:$A$4727,0)),"")</f>
        <v>Rugby</v>
      </c>
    </row>
    <row r="7331" customFormat="false" ht="15" hidden="false" customHeight="false" outlineLevel="0" collapsed="false">
      <c r="A7331" s="4" t="s">
        <v>13147</v>
      </c>
      <c r="B7331" s="4" t="s">
        <v>3539</v>
      </c>
      <c r="C7331" s="4" t="s">
        <v>1044</v>
      </c>
      <c r="D7331" s="4" t="n">
        <v>8</v>
      </c>
      <c r="E7331" s="4" t="n">
        <v>190.44</v>
      </c>
      <c r="F7331" s="4" t="n">
        <v>1523.52</v>
      </c>
      <c r="G7331" s="4" t="n">
        <f aca="false">INDEX(Data_Products!$D$2:$D$33,MATCH(C7331,Data_Products!$A$2:$A$33,0))</f>
        <v>115.48</v>
      </c>
      <c r="H7331" s="4" t="str">
        <f aca="false">INDEX(Data_Products!$C$2:$C$33,MATCH(C7331,Data_Products!$A$2:$A$33,0))</f>
        <v>Tools &amp; Fixings</v>
      </c>
      <c r="I7331" s="10" t="n">
        <f aca="false">D7331*(E7331-G7331)</f>
        <v>599.68</v>
      </c>
      <c r="J7331" s="11" t="n">
        <f aca="false">IFERROR(I7331/F7331,0)</f>
        <v>0.393614786809494</v>
      </c>
      <c r="K7331" s="4" t="str">
        <f aca="false">IFERROR(INDEX(Data_Orders!$F$2:$F$4727,MATCH(B7331,Data_Orders!$A$2:$A$4727,0)),"")</f>
        <v>Contractor</v>
      </c>
      <c r="L7331" s="4" t="str">
        <f aca="false">IFERROR(INDEX(Data_Orders!$D$2:$D$4727,MATCH(B7331,Data_Orders!$A$2:$A$4727,0)),"")</f>
        <v>Rugby</v>
      </c>
    </row>
    <row r="7332" customFormat="false" ht="15" hidden="false" customHeight="false" outlineLevel="0" collapsed="false">
      <c r="A7332" s="4" t="s">
        <v>13148</v>
      </c>
      <c r="B7332" s="4" t="s">
        <v>3539</v>
      </c>
      <c r="C7332" s="4" t="s">
        <v>1041</v>
      </c>
      <c r="D7332" s="4" t="n">
        <v>11</v>
      </c>
      <c r="E7332" s="4" t="n">
        <v>242.75</v>
      </c>
      <c r="F7332" s="4" t="n">
        <v>2670.25</v>
      </c>
      <c r="G7332" s="4" t="n">
        <f aca="false">INDEX(Data_Products!$D$2:$D$33,MATCH(C7332,Data_Products!$A$2:$A$33,0))</f>
        <v>142.94</v>
      </c>
      <c r="H7332" s="4" t="str">
        <f aca="false">INDEX(Data_Products!$C$2:$C$33,MATCH(C7332,Data_Products!$A$2:$A$33,0))</f>
        <v>Tools &amp; Fixings</v>
      </c>
      <c r="I7332" s="10" t="n">
        <f aca="false">D7332*(E7332-G7332)</f>
        <v>1097.91</v>
      </c>
      <c r="J7332" s="11" t="n">
        <f aca="false">IFERROR(I7332/F7332,0)</f>
        <v>0.411163748712667</v>
      </c>
      <c r="K7332" s="4" t="str">
        <f aca="false">IFERROR(INDEX(Data_Orders!$F$2:$F$4727,MATCH(B7332,Data_Orders!$A$2:$A$4727,0)),"")</f>
        <v>Contractor</v>
      </c>
      <c r="L7332" s="4" t="str">
        <f aca="false">IFERROR(INDEX(Data_Orders!$D$2:$D$4727,MATCH(B7332,Data_Orders!$A$2:$A$4727,0)),"")</f>
        <v>Rugby</v>
      </c>
    </row>
    <row r="7333" customFormat="false" ht="15" hidden="false" customHeight="false" outlineLevel="0" collapsed="false">
      <c r="A7333" s="4" t="s">
        <v>13149</v>
      </c>
      <c r="B7333" s="4" t="s">
        <v>3539</v>
      </c>
      <c r="C7333" s="4" t="s">
        <v>1055</v>
      </c>
      <c r="D7333" s="4" t="n">
        <v>17</v>
      </c>
      <c r="E7333" s="4" t="n">
        <v>205.03</v>
      </c>
      <c r="F7333" s="4" t="n">
        <v>3485.51</v>
      </c>
      <c r="G7333" s="4" t="n">
        <f aca="false">INDEX(Data_Products!$D$2:$D$33,MATCH(C7333,Data_Products!$A$2:$A$33,0))</f>
        <v>138.6</v>
      </c>
      <c r="H7333" s="4" t="str">
        <f aca="false">INDEX(Data_Products!$C$2:$C$33,MATCH(C7333,Data_Products!$A$2:$A$33,0))</f>
        <v>Roofing</v>
      </c>
      <c r="I7333" s="10" t="n">
        <f aca="false">D7333*(E7333-G7333)</f>
        <v>1129.31</v>
      </c>
      <c r="J7333" s="11" t="n">
        <f aca="false">IFERROR(I7333/F7333,0)</f>
        <v>0.324001365653807</v>
      </c>
      <c r="K7333" s="4" t="str">
        <f aca="false">IFERROR(INDEX(Data_Orders!$F$2:$F$4727,MATCH(B7333,Data_Orders!$A$2:$A$4727,0)),"")</f>
        <v>Contractor</v>
      </c>
      <c r="L7333" s="4" t="str">
        <f aca="false">IFERROR(INDEX(Data_Orders!$D$2:$D$4727,MATCH(B7333,Data_Orders!$A$2:$A$4727,0)),"")</f>
        <v>Rugby</v>
      </c>
    </row>
    <row r="7334" customFormat="false" ht="15" hidden="false" customHeight="false" outlineLevel="0" collapsed="false">
      <c r="A7334" s="4" t="s">
        <v>13150</v>
      </c>
      <c r="B7334" s="4" t="s">
        <v>3540</v>
      </c>
      <c r="C7334" s="4" t="s">
        <v>1055</v>
      </c>
      <c r="D7334" s="4" t="n">
        <v>13</v>
      </c>
      <c r="E7334" s="4" t="n">
        <v>205.03</v>
      </c>
      <c r="F7334" s="4" t="n">
        <v>2665.39</v>
      </c>
      <c r="G7334" s="4" t="n">
        <f aca="false">INDEX(Data_Products!$D$2:$D$33,MATCH(C7334,Data_Products!$A$2:$A$33,0))</f>
        <v>138.6</v>
      </c>
      <c r="H7334" s="4" t="str">
        <f aca="false">INDEX(Data_Products!$C$2:$C$33,MATCH(C7334,Data_Products!$A$2:$A$33,0))</f>
        <v>Roofing</v>
      </c>
      <c r="I7334" s="10" t="n">
        <f aca="false">D7334*(E7334-G7334)</f>
        <v>863.59</v>
      </c>
      <c r="J7334" s="11" t="n">
        <f aca="false">IFERROR(I7334/F7334,0)</f>
        <v>0.324001365653807</v>
      </c>
      <c r="K7334" s="4" t="str">
        <f aca="false">IFERROR(INDEX(Data_Orders!$F$2:$F$4727,MATCH(B7334,Data_Orders!$A$2:$A$4727,0)),"")</f>
        <v>Contractor</v>
      </c>
      <c r="L7334" s="4" t="str">
        <f aca="false">IFERROR(INDEX(Data_Orders!$D$2:$D$4727,MATCH(B7334,Data_Orders!$A$2:$A$4727,0)),"")</f>
        <v>Rugby</v>
      </c>
    </row>
    <row r="7335" customFormat="false" ht="15" hidden="false" customHeight="false" outlineLevel="0" collapsed="false">
      <c r="A7335" s="4" t="s">
        <v>13151</v>
      </c>
      <c r="B7335" s="4" t="s">
        <v>3540</v>
      </c>
      <c r="C7335" s="4" t="s">
        <v>1037</v>
      </c>
      <c r="D7335" s="4" t="n">
        <v>10</v>
      </c>
      <c r="E7335" s="4" t="n">
        <v>90.97</v>
      </c>
      <c r="F7335" s="4" t="n">
        <v>909.7</v>
      </c>
      <c r="G7335" s="4" t="n">
        <f aca="false">INDEX(Data_Products!$D$2:$D$33,MATCH(C7335,Data_Products!$A$2:$A$33,0))</f>
        <v>73.81</v>
      </c>
      <c r="H7335" s="4" t="str">
        <f aca="false">INDEX(Data_Products!$C$2:$C$33,MATCH(C7335,Data_Products!$A$2:$A$33,0))</f>
        <v>Insulation</v>
      </c>
      <c r="I7335" s="10" t="n">
        <f aca="false">D7335*(E7335-G7335)</f>
        <v>171.6</v>
      </c>
      <c r="J7335" s="11" t="n">
        <f aca="false">IFERROR(I7335/F7335,0)</f>
        <v>0.18863361547763</v>
      </c>
      <c r="K7335" s="4" t="str">
        <f aca="false">IFERROR(INDEX(Data_Orders!$F$2:$F$4727,MATCH(B7335,Data_Orders!$A$2:$A$4727,0)),"")</f>
        <v>Contractor</v>
      </c>
      <c r="L7335" s="4" t="str">
        <f aca="false">IFERROR(INDEX(Data_Orders!$D$2:$D$4727,MATCH(B7335,Data_Orders!$A$2:$A$4727,0)),"")</f>
        <v>Rugby</v>
      </c>
    </row>
    <row r="7336" customFormat="false" ht="15" hidden="false" customHeight="false" outlineLevel="0" collapsed="false">
      <c r="A7336" s="4" t="s">
        <v>13152</v>
      </c>
      <c r="B7336" s="4" t="s">
        <v>3540</v>
      </c>
      <c r="C7336" s="4" t="s">
        <v>1030</v>
      </c>
      <c r="D7336" s="4" t="n">
        <v>4</v>
      </c>
      <c r="E7336" s="4" t="n">
        <v>25.23</v>
      </c>
      <c r="F7336" s="4" t="n">
        <v>100.92</v>
      </c>
      <c r="G7336" s="4" t="n">
        <f aca="false">INDEX(Data_Products!$D$2:$D$33,MATCH(C7336,Data_Products!$A$2:$A$33,0))</f>
        <v>17.67</v>
      </c>
      <c r="H7336" s="4" t="str">
        <f aca="false">INDEX(Data_Products!$C$2:$C$33,MATCH(C7336,Data_Products!$A$2:$A$33,0))</f>
        <v>Cement &amp; Aggregates</v>
      </c>
      <c r="I7336" s="10" t="n">
        <f aca="false">D7336*(E7336-G7336)</f>
        <v>30.24</v>
      </c>
      <c r="J7336" s="11" t="n">
        <f aca="false">IFERROR(I7336/F7336,0)</f>
        <v>0.299643281807372</v>
      </c>
      <c r="K7336" s="4" t="str">
        <f aca="false">IFERROR(INDEX(Data_Orders!$F$2:$F$4727,MATCH(B7336,Data_Orders!$A$2:$A$4727,0)),"")</f>
        <v>Contractor</v>
      </c>
      <c r="L7336" s="4" t="str">
        <f aca="false">IFERROR(INDEX(Data_Orders!$D$2:$D$4727,MATCH(B7336,Data_Orders!$A$2:$A$4727,0)),"")</f>
        <v>Rugby</v>
      </c>
    </row>
    <row r="7337" customFormat="false" ht="15" hidden="false" customHeight="false" outlineLevel="0" collapsed="false">
      <c r="A7337" s="4" t="s">
        <v>13153</v>
      </c>
      <c r="B7337" s="4" t="s">
        <v>3540</v>
      </c>
      <c r="C7337" s="4" t="s">
        <v>1077</v>
      </c>
      <c r="D7337" s="4" t="n">
        <v>20</v>
      </c>
      <c r="E7337" s="4" t="n">
        <v>46.61</v>
      </c>
      <c r="F7337" s="4" t="n">
        <v>932.2</v>
      </c>
      <c r="G7337" s="4" t="n">
        <f aca="false">INDEX(Data_Products!$D$2:$D$33,MATCH(C7337,Data_Products!$A$2:$A$33,0))</f>
        <v>36.87</v>
      </c>
      <c r="H7337" s="4" t="str">
        <f aca="false">INDEX(Data_Products!$C$2:$C$33,MATCH(C7337,Data_Products!$A$2:$A$33,0))</f>
        <v>Landscaping</v>
      </c>
      <c r="I7337" s="10" t="n">
        <f aca="false">D7337*(E7337-G7337)</f>
        <v>194.8</v>
      </c>
      <c r="J7337" s="11" t="n">
        <f aca="false">IFERROR(I7337/F7337,0)</f>
        <v>0.208968032611028</v>
      </c>
      <c r="K7337" s="4" t="str">
        <f aca="false">IFERROR(INDEX(Data_Orders!$F$2:$F$4727,MATCH(B7337,Data_Orders!$A$2:$A$4727,0)),"")</f>
        <v>Contractor</v>
      </c>
      <c r="L7337" s="4" t="str">
        <f aca="false">IFERROR(INDEX(Data_Orders!$D$2:$D$4727,MATCH(B7337,Data_Orders!$A$2:$A$4727,0)),"")</f>
        <v>Rugby</v>
      </c>
    </row>
    <row r="7338" customFormat="false" ht="15" hidden="false" customHeight="false" outlineLevel="0" collapsed="false">
      <c r="A7338" s="4" t="s">
        <v>13154</v>
      </c>
      <c r="B7338" s="4" t="s">
        <v>3541</v>
      </c>
      <c r="C7338" s="4" t="s">
        <v>1024</v>
      </c>
      <c r="D7338" s="4" t="n">
        <v>6</v>
      </c>
      <c r="E7338" s="4" t="n">
        <v>137.14</v>
      </c>
      <c r="F7338" s="4" t="n">
        <v>822.84</v>
      </c>
      <c r="G7338" s="4" t="n">
        <f aca="false">INDEX(Data_Products!$D$2:$D$33,MATCH(C7338,Data_Products!$A$2:$A$33,0))</f>
        <v>99.99</v>
      </c>
      <c r="H7338" s="4" t="str">
        <f aca="false">INDEX(Data_Products!$C$2:$C$33,MATCH(C7338,Data_Products!$A$2:$A$33,0))</f>
        <v>Cement &amp; Aggregates</v>
      </c>
      <c r="I7338" s="10" t="n">
        <f aca="false">D7338*(E7338-G7338)</f>
        <v>222.9</v>
      </c>
      <c r="J7338" s="11" t="n">
        <f aca="false">IFERROR(I7338/F7338,0)</f>
        <v>0.270891060230421</v>
      </c>
      <c r="K7338" s="4" t="str">
        <f aca="false">IFERROR(INDEX(Data_Orders!$F$2:$F$4727,MATCH(B7338,Data_Orders!$A$2:$A$4727,0)),"")</f>
        <v>Contractor</v>
      </c>
      <c r="L7338" s="4" t="str">
        <f aca="false">IFERROR(INDEX(Data_Orders!$D$2:$D$4727,MATCH(B7338,Data_Orders!$A$2:$A$4727,0)),"")</f>
        <v>Rugby</v>
      </c>
    </row>
    <row r="7339" customFormat="false" ht="15" hidden="false" customHeight="false" outlineLevel="0" collapsed="false">
      <c r="A7339" s="4" t="s">
        <v>13155</v>
      </c>
      <c r="B7339" s="4" t="s">
        <v>3541</v>
      </c>
      <c r="C7339" s="4" t="s">
        <v>1030</v>
      </c>
      <c r="D7339" s="4" t="n">
        <v>4</v>
      </c>
      <c r="E7339" s="4" t="n">
        <v>25.23</v>
      </c>
      <c r="F7339" s="4" t="n">
        <v>100.92</v>
      </c>
      <c r="G7339" s="4" t="n">
        <f aca="false">INDEX(Data_Products!$D$2:$D$33,MATCH(C7339,Data_Products!$A$2:$A$33,0))</f>
        <v>17.67</v>
      </c>
      <c r="H7339" s="4" t="str">
        <f aca="false">INDEX(Data_Products!$C$2:$C$33,MATCH(C7339,Data_Products!$A$2:$A$33,0))</f>
        <v>Cement &amp; Aggregates</v>
      </c>
      <c r="I7339" s="10" t="n">
        <f aca="false">D7339*(E7339-G7339)</f>
        <v>30.24</v>
      </c>
      <c r="J7339" s="11" t="n">
        <f aca="false">IFERROR(I7339/F7339,0)</f>
        <v>0.299643281807372</v>
      </c>
      <c r="K7339" s="4" t="str">
        <f aca="false">IFERROR(INDEX(Data_Orders!$F$2:$F$4727,MATCH(B7339,Data_Orders!$A$2:$A$4727,0)),"")</f>
        <v>Contractor</v>
      </c>
      <c r="L7339" s="4" t="str">
        <f aca="false">IFERROR(INDEX(Data_Orders!$D$2:$D$4727,MATCH(B7339,Data_Orders!$A$2:$A$4727,0)),"")</f>
        <v>Rugby</v>
      </c>
    </row>
    <row r="7340" customFormat="false" ht="15" hidden="false" customHeight="false" outlineLevel="0" collapsed="false">
      <c r="A7340" s="4" t="s">
        <v>13156</v>
      </c>
      <c r="B7340" s="4" t="s">
        <v>3542</v>
      </c>
      <c r="C7340" s="4" t="s">
        <v>1059</v>
      </c>
      <c r="D7340" s="4" t="n">
        <v>14</v>
      </c>
      <c r="E7340" s="4" t="n">
        <v>103.63</v>
      </c>
      <c r="F7340" s="4" t="n">
        <v>1450.82</v>
      </c>
      <c r="G7340" s="4" t="n">
        <f aca="false">INDEX(Data_Products!$D$2:$D$33,MATCH(C7340,Data_Products!$A$2:$A$33,0))</f>
        <v>82.55</v>
      </c>
      <c r="H7340" s="4" t="str">
        <f aca="false">INDEX(Data_Products!$C$2:$C$33,MATCH(C7340,Data_Products!$A$2:$A$33,0))</f>
        <v>Roofing</v>
      </c>
      <c r="I7340" s="10" t="n">
        <f aca="false">D7340*(E7340-G7340)</f>
        <v>295.12</v>
      </c>
      <c r="J7340" s="11" t="n">
        <f aca="false">IFERROR(I7340/F7340,0)</f>
        <v>0.203415999228023</v>
      </c>
      <c r="K7340" s="4" t="str">
        <f aca="false">IFERROR(INDEX(Data_Orders!$F$2:$F$4727,MATCH(B7340,Data_Orders!$A$2:$A$4727,0)),"")</f>
        <v>Contractor</v>
      </c>
      <c r="L7340" s="4" t="str">
        <f aca="false">IFERROR(INDEX(Data_Orders!$D$2:$D$4727,MATCH(B7340,Data_Orders!$A$2:$A$4727,0)),"")</f>
        <v>Rugby</v>
      </c>
    </row>
    <row r="7341" customFormat="false" ht="15" hidden="false" customHeight="false" outlineLevel="0" collapsed="false">
      <c r="A7341" s="4" t="s">
        <v>13157</v>
      </c>
      <c r="B7341" s="4" t="s">
        <v>3542</v>
      </c>
      <c r="C7341" s="4" t="s">
        <v>1075</v>
      </c>
      <c r="D7341" s="4" t="n">
        <v>5</v>
      </c>
      <c r="E7341" s="4" t="n">
        <v>98.61</v>
      </c>
      <c r="F7341" s="4" t="n">
        <v>493.05</v>
      </c>
      <c r="G7341" s="4" t="n">
        <f aca="false">INDEX(Data_Products!$D$2:$D$33,MATCH(C7341,Data_Products!$A$2:$A$33,0))</f>
        <v>74.84</v>
      </c>
      <c r="H7341" s="4" t="str">
        <f aca="false">INDEX(Data_Products!$C$2:$C$33,MATCH(C7341,Data_Products!$A$2:$A$33,0))</f>
        <v>Landscaping</v>
      </c>
      <c r="I7341" s="10" t="n">
        <f aca="false">D7341*(E7341-G7341)</f>
        <v>118.85</v>
      </c>
      <c r="J7341" s="11" t="n">
        <f aca="false">IFERROR(I7341/F7341,0)</f>
        <v>0.24105060338708</v>
      </c>
      <c r="K7341" s="4" t="str">
        <f aca="false">IFERROR(INDEX(Data_Orders!$F$2:$F$4727,MATCH(B7341,Data_Orders!$A$2:$A$4727,0)),"")</f>
        <v>Contractor</v>
      </c>
      <c r="L7341" s="4" t="str">
        <f aca="false">IFERROR(INDEX(Data_Orders!$D$2:$D$4727,MATCH(B7341,Data_Orders!$A$2:$A$4727,0)),"")</f>
        <v>Rugby</v>
      </c>
    </row>
    <row r="7342" customFormat="false" ht="15" hidden="false" customHeight="false" outlineLevel="0" collapsed="false">
      <c r="A7342" s="4" t="s">
        <v>13158</v>
      </c>
      <c r="B7342" s="4" t="s">
        <v>3543</v>
      </c>
      <c r="C7342" s="4" t="s">
        <v>1024</v>
      </c>
      <c r="D7342" s="4" t="n">
        <v>6</v>
      </c>
      <c r="E7342" s="4" t="n">
        <v>137.14</v>
      </c>
      <c r="F7342" s="4" t="n">
        <v>822.84</v>
      </c>
      <c r="G7342" s="4" t="n">
        <f aca="false">INDEX(Data_Products!$D$2:$D$33,MATCH(C7342,Data_Products!$A$2:$A$33,0))</f>
        <v>99.99</v>
      </c>
      <c r="H7342" s="4" t="str">
        <f aca="false">INDEX(Data_Products!$C$2:$C$33,MATCH(C7342,Data_Products!$A$2:$A$33,0))</f>
        <v>Cement &amp; Aggregates</v>
      </c>
      <c r="I7342" s="10" t="n">
        <f aca="false">D7342*(E7342-G7342)</f>
        <v>222.9</v>
      </c>
      <c r="J7342" s="11" t="n">
        <f aca="false">IFERROR(I7342/F7342,0)</f>
        <v>0.270891060230421</v>
      </c>
      <c r="K7342" s="4" t="str">
        <f aca="false">IFERROR(INDEX(Data_Orders!$F$2:$F$4727,MATCH(B7342,Data_Orders!$A$2:$A$4727,0)),"")</f>
        <v>Contractor</v>
      </c>
      <c r="L7342" s="4" t="str">
        <f aca="false">IFERROR(INDEX(Data_Orders!$D$2:$D$4727,MATCH(B7342,Data_Orders!$A$2:$A$4727,0)),"")</f>
        <v>Rugby</v>
      </c>
    </row>
    <row r="7343" customFormat="false" ht="15" hidden="false" customHeight="false" outlineLevel="0" collapsed="false">
      <c r="A7343" s="4" t="s">
        <v>13159</v>
      </c>
      <c r="B7343" s="4" t="s">
        <v>3544</v>
      </c>
      <c r="C7343" s="4" t="s">
        <v>1059</v>
      </c>
      <c r="D7343" s="4" t="n">
        <v>10</v>
      </c>
      <c r="E7343" s="4" t="n">
        <v>103.63</v>
      </c>
      <c r="F7343" s="4" t="n">
        <v>1036.3</v>
      </c>
      <c r="G7343" s="4" t="n">
        <f aca="false">INDEX(Data_Products!$D$2:$D$33,MATCH(C7343,Data_Products!$A$2:$A$33,0))</f>
        <v>82.55</v>
      </c>
      <c r="H7343" s="4" t="str">
        <f aca="false">INDEX(Data_Products!$C$2:$C$33,MATCH(C7343,Data_Products!$A$2:$A$33,0))</f>
        <v>Roofing</v>
      </c>
      <c r="I7343" s="10" t="n">
        <f aca="false">D7343*(E7343-G7343)</f>
        <v>210.8</v>
      </c>
      <c r="J7343" s="11" t="n">
        <f aca="false">IFERROR(I7343/F7343,0)</f>
        <v>0.203415999228023</v>
      </c>
      <c r="K7343" s="4" t="str">
        <f aca="false">IFERROR(INDEX(Data_Orders!$F$2:$F$4727,MATCH(B7343,Data_Orders!$A$2:$A$4727,0)),"")</f>
        <v>Contractor</v>
      </c>
      <c r="L7343" s="4" t="str">
        <f aca="false">IFERROR(INDEX(Data_Orders!$D$2:$D$4727,MATCH(B7343,Data_Orders!$A$2:$A$4727,0)),"")</f>
        <v>Rugby</v>
      </c>
    </row>
    <row r="7344" customFormat="false" ht="15" hidden="false" customHeight="false" outlineLevel="0" collapsed="false">
      <c r="A7344" s="4" t="s">
        <v>13160</v>
      </c>
      <c r="B7344" s="4" t="s">
        <v>3544</v>
      </c>
      <c r="C7344" s="4" t="s">
        <v>1015</v>
      </c>
      <c r="D7344" s="4" t="n">
        <v>6</v>
      </c>
      <c r="E7344" s="4" t="n">
        <v>122.01</v>
      </c>
      <c r="F7344" s="4" t="n">
        <v>732.06</v>
      </c>
      <c r="G7344" s="4" t="n">
        <f aca="false">INDEX(Data_Products!$D$2:$D$33,MATCH(C7344,Data_Products!$A$2:$A$33,0))</f>
        <v>85.53</v>
      </c>
      <c r="H7344" s="4" t="str">
        <f aca="false">INDEX(Data_Products!$C$2:$C$33,MATCH(C7344,Data_Products!$A$2:$A$33,0))</f>
        <v>Timber</v>
      </c>
      <c r="I7344" s="10" t="n">
        <f aca="false">D7344*(E7344-G7344)</f>
        <v>218.88</v>
      </c>
      <c r="J7344" s="11" t="n">
        <f aca="false">IFERROR(I7344/F7344,0)</f>
        <v>0.298991885910991</v>
      </c>
      <c r="K7344" s="4" t="str">
        <f aca="false">IFERROR(INDEX(Data_Orders!$F$2:$F$4727,MATCH(B7344,Data_Orders!$A$2:$A$4727,0)),"")</f>
        <v>Contractor</v>
      </c>
      <c r="L7344" s="4" t="str">
        <f aca="false">IFERROR(INDEX(Data_Orders!$D$2:$D$4727,MATCH(B7344,Data_Orders!$A$2:$A$4727,0)),"")</f>
        <v>Rugby</v>
      </c>
    </row>
    <row r="7345" customFormat="false" ht="15" hidden="false" customHeight="false" outlineLevel="0" collapsed="false">
      <c r="A7345" s="4" t="s">
        <v>13161</v>
      </c>
      <c r="B7345" s="4" t="s">
        <v>3544</v>
      </c>
      <c r="C7345" s="4" t="s">
        <v>1013</v>
      </c>
      <c r="D7345" s="4" t="n">
        <v>20</v>
      </c>
      <c r="E7345" s="4" t="n">
        <v>240.92</v>
      </c>
      <c r="F7345" s="4" t="n">
        <v>4818.4</v>
      </c>
      <c r="G7345" s="4" t="n">
        <f aca="false">INDEX(Data_Products!$D$2:$D$33,MATCH(C7345,Data_Products!$A$2:$A$33,0))</f>
        <v>168.32</v>
      </c>
      <c r="H7345" s="4" t="str">
        <f aca="false">INDEX(Data_Products!$C$2:$C$33,MATCH(C7345,Data_Products!$A$2:$A$33,0))</f>
        <v>Timber</v>
      </c>
      <c r="I7345" s="10" t="n">
        <f aca="false">D7345*(E7345-G7345)</f>
        <v>1452</v>
      </c>
      <c r="J7345" s="11" t="n">
        <f aca="false">IFERROR(I7345/F7345,0)</f>
        <v>0.301344844761747</v>
      </c>
      <c r="K7345" s="4" t="str">
        <f aca="false">IFERROR(INDEX(Data_Orders!$F$2:$F$4727,MATCH(B7345,Data_Orders!$A$2:$A$4727,0)),"")</f>
        <v>Contractor</v>
      </c>
      <c r="L7345" s="4" t="str">
        <f aca="false">IFERROR(INDEX(Data_Orders!$D$2:$D$4727,MATCH(B7345,Data_Orders!$A$2:$A$4727,0)),"")</f>
        <v>Rugby</v>
      </c>
    </row>
    <row r="7346" customFormat="false" ht="15" hidden="false" customHeight="false" outlineLevel="0" collapsed="false">
      <c r="A7346" s="4" t="s">
        <v>13162</v>
      </c>
      <c r="B7346" s="4" t="s">
        <v>3545</v>
      </c>
      <c r="C7346" s="4" t="s">
        <v>1024</v>
      </c>
      <c r="D7346" s="4" t="n">
        <v>16</v>
      </c>
      <c r="E7346" s="4" t="n">
        <v>137.14</v>
      </c>
      <c r="F7346" s="4" t="n">
        <v>2194.24</v>
      </c>
      <c r="G7346" s="4" t="n">
        <f aca="false">INDEX(Data_Products!$D$2:$D$33,MATCH(C7346,Data_Products!$A$2:$A$33,0))</f>
        <v>99.99</v>
      </c>
      <c r="H7346" s="4" t="str">
        <f aca="false">INDEX(Data_Products!$C$2:$C$33,MATCH(C7346,Data_Products!$A$2:$A$33,0))</f>
        <v>Cement &amp; Aggregates</v>
      </c>
      <c r="I7346" s="10" t="n">
        <f aca="false">D7346*(E7346-G7346)</f>
        <v>594.4</v>
      </c>
      <c r="J7346" s="11" t="n">
        <f aca="false">IFERROR(I7346/F7346,0)</f>
        <v>0.270891060230421</v>
      </c>
      <c r="K7346" s="4" t="str">
        <f aca="false">IFERROR(INDEX(Data_Orders!$F$2:$F$4727,MATCH(B7346,Data_Orders!$A$2:$A$4727,0)),"")</f>
        <v>Contractor</v>
      </c>
      <c r="L7346" s="4" t="str">
        <f aca="false">IFERROR(INDEX(Data_Orders!$D$2:$D$4727,MATCH(B7346,Data_Orders!$A$2:$A$4727,0)),"")</f>
        <v>Rugby</v>
      </c>
    </row>
    <row r="7347" customFormat="false" ht="15" hidden="false" customHeight="false" outlineLevel="0" collapsed="false">
      <c r="A7347" s="4" t="s">
        <v>13163</v>
      </c>
      <c r="B7347" s="4" t="s">
        <v>3545</v>
      </c>
      <c r="C7347" s="4" t="s">
        <v>1066</v>
      </c>
      <c r="D7347" s="4" t="n">
        <v>17</v>
      </c>
      <c r="E7347" s="4" t="n">
        <v>209.69</v>
      </c>
      <c r="F7347" s="4" t="n">
        <v>3564.73</v>
      </c>
      <c r="G7347" s="4" t="n">
        <f aca="false">INDEX(Data_Products!$D$2:$D$33,MATCH(C7347,Data_Products!$A$2:$A$33,0))</f>
        <v>144.38</v>
      </c>
      <c r="H7347" s="4" t="str">
        <f aca="false">INDEX(Data_Products!$C$2:$C$33,MATCH(C7347,Data_Products!$A$2:$A$33,0))</f>
        <v>Plumbing &amp; Drainage</v>
      </c>
      <c r="I7347" s="10" t="n">
        <f aca="false">D7347*(E7347-G7347)</f>
        <v>1110.27</v>
      </c>
      <c r="J7347" s="11" t="n">
        <f aca="false">IFERROR(I7347/F7347,0)</f>
        <v>0.311459773952024</v>
      </c>
      <c r="K7347" s="4" t="str">
        <f aca="false">IFERROR(INDEX(Data_Orders!$F$2:$F$4727,MATCH(B7347,Data_Orders!$A$2:$A$4727,0)),"")</f>
        <v>Contractor</v>
      </c>
      <c r="L7347" s="4" t="str">
        <f aca="false">IFERROR(INDEX(Data_Orders!$D$2:$D$4727,MATCH(B7347,Data_Orders!$A$2:$A$4727,0)),"")</f>
        <v>Rugby</v>
      </c>
    </row>
    <row r="7348" customFormat="false" ht="15" hidden="false" customHeight="false" outlineLevel="0" collapsed="false">
      <c r="A7348" s="4" t="s">
        <v>13164</v>
      </c>
      <c r="B7348" s="4" t="s">
        <v>3545</v>
      </c>
      <c r="C7348" s="4" t="s">
        <v>1017</v>
      </c>
      <c r="D7348" s="4" t="n">
        <v>19</v>
      </c>
      <c r="E7348" s="4" t="n">
        <v>49.15</v>
      </c>
      <c r="F7348" s="4" t="n">
        <v>933.85</v>
      </c>
      <c r="G7348" s="4" t="n">
        <f aca="false">INDEX(Data_Products!$D$2:$D$33,MATCH(C7348,Data_Products!$A$2:$A$33,0))</f>
        <v>31.44</v>
      </c>
      <c r="H7348" s="4" t="str">
        <f aca="false">INDEX(Data_Products!$C$2:$C$33,MATCH(C7348,Data_Products!$A$2:$A$33,0))</f>
        <v>Timber</v>
      </c>
      <c r="I7348" s="10" t="n">
        <f aca="false">D7348*(E7348-G7348)</f>
        <v>336.49</v>
      </c>
      <c r="J7348" s="11" t="n">
        <f aca="false">IFERROR(I7348/F7348,0)</f>
        <v>0.360325534079349</v>
      </c>
      <c r="K7348" s="4" t="str">
        <f aca="false">IFERROR(INDEX(Data_Orders!$F$2:$F$4727,MATCH(B7348,Data_Orders!$A$2:$A$4727,0)),"")</f>
        <v>Contractor</v>
      </c>
      <c r="L7348" s="4" t="str">
        <f aca="false">IFERROR(INDEX(Data_Orders!$D$2:$D$4727,MATCH(B7348,Data_Orders!$A$2:$A$4727,0)),"")</f>
        <v>Rugby</v>
      </c>
    </row>
    <row r="7349" customFormat="false" ht="15" hidden="false" customHeight="false" outlineLevel="0" collapsed="false">
      <c r="A7349" s="4" t="s">
        <v>13165</v>
      </c>
      <c r="B7349" s="4" t="s">
        <v>3545</v>
      </c>
      <c r="C7349" s="4" t="s">
        <v>1030</v>
      </c>
      <c r="D7349" s="4" t="n">
        <v>4</v>
      </c>
      <c r="E7349" s="4" t="n">
        <v>25.23</v>
      </c>
      <c r="F7349" s="4" t="n">
        <v>100.92</v>
      </c>
      <c r="G7349" s="4" t="n">
        <f aca="false">INDEX(Data_Products!$D$2:$D$33,MATCH(C7349,Data_Products!$A$2:$A$33,0))</f>
        <v>17.67</v>
      </c>
      <c r="H7349" s="4" t="str">
        <f aca="false">INDEX(Data_Products!$C$2:$C$33,MATCH(C7349,Data_Products!$A$2:$A$33,0))</f>
        <v>Cement &amp; Aggregates</v>
      </c>
      <c r="I7349" s="10" t="n">
        <f aca="false">D7349*(E7349-G7349)</f>
        <v>30.24</v>
      </c>
      <c r="J7349" s="11" t="n">
        <f aca="false">IFERROR(I7349/F7349,0)</f>
        <v>0.299643281807372</v>
      </c>
      <c r="K7349" s="4" t="str">
        <f aca="false">IFERROR(INDEX(Data_Orders!$F$2:$F$4727,MATCH(B7349,Data_Orders!$A$2:$A$4727,0)),"")</f>
        <v>Contractor</v>
      </c>
      <c r="L7349" s="4" t="str">
        <f aca="false">IFERROR(INDEX(Data_Orders!$D$2:$D$4727,MATCH(B7349,Data_Orders!$A$2:$A$4727,0)),"")</f>
        <v>Rugby</v>
      </c>
    </row>
    <row r="7350" customFormat="false" ht="15" hidden="false" customHeight="false" outlineLevel="0" collapsed="false">
      <c r="A7350" s="4" t="s">
        <v>13166</v>
      </c>
      <c r="B7350" s="4" t="s">
        <v>3545</v>
      </c>
      <c r="C7350" s="4" t="s">
        <v>1061</v>
      </c>
      <c r="D7350" s="4" t="n">
        <v>3</v>
      </c>
      <c r="E7350" s="4" t="n">
        <v>145.57</v>
      </c>
      <c r="F7350" s="4" t="n">
        <v>436.71</v>
      </c>
      <c r="G7350" s="4" t="n">
        <f aca="false">INDEX(Data_Products!$D$2:$D$33,MATCH(C7350,Data_Products!$A$2:$A$33,0))</f>
        <v>119.29</v>
      </c>
      <c r="H7350" s="4" t="str">
        <f aca="false">INDEX(Data_Products!$C$2:$C$33,MATCH(C7350,Data_Products!$A$2:$A$33,0))</f>
        <v>Plumbing &amp; Drainage</v>
      </c>
      <c r="I7350" s="10" t="n">
        <f aca="false">D7350*(E7350-G7350)</f>
        <v>78.84</v>
      </c>
      <c r="J7350" s="11" t="n">
        <f aca="false">IFERROR(I7350/F7350,0)</f>
        <v>0.180531702960775</v>
      </c>
      <c r="K7350" s="4" t="str">
        <f aca="false">IFERROR(INDEX(Data_Orders!$F$2:$F$4727,MATCH(B7350,Data_Orders!$A$2:$A$4727,0)),"")</f>
        <v>Contractor</v>
      </c>
      <c r="L7350" s="4" t="str">
        <f aca="false">IFERROR(INDEX(Data_Orders!$D$2:$D$4727,MATCH(B7350,Data_Orders!$A$2:$A$4727,0)),"")</f>
        <v>Rugby</v>
      </c>
    </row>
    <row r="7351" customFormat="false" ht="15" hidden="false" customHeight="false" outlineLevel="0" collapsed="false">
      <c r="A7351" s="4" t="s">
        <v>13167</v>
      </c>
      <c r="B7351" s="4" t="s">
        <v>3546</v>
      </c>
      <c r="C7351" s="4" t="s">
        <v>1041</v>
      </c>
      <c r="D7351" s="4" t="n">
        <v>19</v>
      </c>
      <c r="E7351" s="4" t="n">
        <v>242.75</v>
      </c>
      <c r="F7351" s="4" t="n">
        <v>4612.25</v>
      </c>
      <c r="G7351" s="4" t="n">
        <f aca="false">INDEX(Data_Products!$D$2:$D$33,MATCH(C7351,Data_Products!$A$2:$A$33,0))</f>
        <v>142.94</v>
      </c>
      <c r="H7351" s="4" t="str">
        <f aca="false">INDEX(Data_Products!$C$2:$C$33,MATCH(C7351,Data_Products!$A$2:$A$33,0))</f>
        <v>Tools &amp; Fixings</v>
      </c>
      <c r="I7351" s="10" t="n">
        <f aca="false">D7351*(E7351-G7351)</f>
        <v>1896.39</v>
      </c>
      <c r="J7351" s="11" t="n">
        <f aca="false">IFERROR(I7351/F7351,0)</f>
        <v>0.411163748712667</v>
      </c>
      <c r="K7351" s="4" t="str">
        <f aca="false">IFERROR(INDEX(Data_Orders!$F$2:$F$4727,MATCH(B7351,Data_Orders!$A$2:$A$4727,0)),"")</f>
        <v>Contractor</v>
      </c>
      <c r="L7351" s="4" t="str">
        <f aca="false">IFERROR(INDEX(Data_Orders!$D$2:$D$4727,MATCH(B7351,Data_Orders!$A$2:$A$4727,0)),"")</f>
        <v>Rugby</v>
      </c>
    </row>
    <row r="7352" customFormat="false" ht="15" hidden="false" customHeight="false" outlineLevel="0" collapsed="false">
      <c r="A7352" s="4" t="s">
        <v>13168</v>
      </c>
      <c r="B7352" s="4" t="s">
        <v>3546</v>
      </c>
      <c r="C7352" s="4" t="s">
        <v>1019</v>
      </c>
      <c r="D7352" s="4" t="n">
        <v>20</v>
      </c>
      <c r="E7352" s="4" t="n">
        <v>79.76</v>
      </c>
      <c r="F7352" s="4" t="n">
        <v>1595.2</v>
      </c>
      <c r="G7352" s="4" t="n">
        <f aca="false">INDEX(Data_Products!$D$2:$D$33,MATCH(C7352,Data_Products!$A$2:$A$33,0))</f>
        <v>59.07</v>
      </c>
      <c r="H7352" s="4" t="str">
        <f aca="false">INDEX(Data_Products!$C$2:$C$33,MATCH(C7352,Data_Products!$A$2:$A$33,0))</f>
        <v>Timber</v>
      </c>
      <c r="I7352" s="10" t="n">
        <f aca="false">D7352*(E7352-G7352)</f>
        <v>413.8</v>
      </c>
      <c r="J7352" s="11" t="n">
        <f aca="false">IFERROR(I7352/F7352,0)</f>
        <v>0.259403209628887</v>
      </c>
      <c r="K7352" s="4" t="str">
        <f aca="false">IFERROR(INDEX(Data_Orders!$F$2:$F$4727,MATCH(B7352,Data_Orders!$A$2:$A$4727,0)),"")</f>
        <v>Contractor</v>
      </c>
      <c r="L7352" s="4" t="str">
        <f aca="false">IFERROR(INDEX(Data_Orders!$D$2:$D$4727,MATCH(B7352,Data_Orders!$A$2:$A$4727,0)),"")</f>
        <v>Rugby</v>
      </c>
    </row>
    <row r="7353" customFormat="false" ht="15" hidden="false" customHeight="false" outlineLevel="0" collapsed="false">
      <c r="A7353" s="4" t="s">
        <v>13169</v>
      </c>
      <c r="B7353" s="4" t="s">
        <v>3546</v>
      </c>
      <c r="C7353" s="4" t="s">
        <v>1068</v>
      </c>
      <c r="D7353" s="4" t="n">
        <v>20</v>
      </c>
      <c r="E7353" s="4" t="n">
        <v>86.28</v>
      </c>
      <c r="F7353" s="4" t="n">
        <v>1725.6</v>
      </c>
      <c r="G7353" s="4" t="n">
        <f aca="false">INDEX(Data_Products!$D$2:$D$33,MATCH(C7353,Data_Products!$A$2:$A$33,0))</f>
        <v>68.55</v>
      </c>
      <c r="H7353" s="4" t="str">
        <f aca="false">INDEX(Data_Products!$C$2:$C$33,MATCH(C7353,Data_Products!$A$2:$A$33,0))</f>
        <v>Plumbing &amp; Drainage</v>
      </c>
      <c r="I7353" s="10" t="n">
        <f aca="false">D7353*(E7353-G7353)</f>
        <v>354.6</v>
      </c>
      <c r="J7353" s="11" t="n">
        <f aca="false">IFERROR(I7353/F7353,0)</f>
        <v>0.205493741307371</v>
      </c>
      <c r="K7353" s="4" t="str">
        <f aca="false">IFERROR(INDEX(Data_Orders!$F$2:$F$4727,MATCH(B7353,Data_Orders!$A$2:$A$4727,0)),"")</f>
        <v>Contractor</v>
      </c>
      <c r="L7353" s="4" t="str">
        <f aca="false">IFERROR(INDEX(Data_Orders!$D$2:$D$4727,MATCH(B7353,Data_Orders!$A$2:$A$4727,0)),"")</f>
        <v>Rugby</v>
      </c>
    </row>
    <row r="7354" customFormat="false" ht="15" hidden="false" customHeight="false" outlineLevel="0" collapsed="false">
      <c r="A7354" s="4" t="s">
        <v>13170</v>
      </c>
      <c r="B7354" s="4" t="s">
        <v>3546</v>
      </c>
      <c r="C7354" s="4" t="s">
        <v>1064</v>
      </c>
      <c r="D7354" s="4" t="n">
        <v>20</v>
      </c>
      <c r="E7354" s="4" t="n">
        <v>97.63</v>
      </c>
      <c r="F7354" s="4" t="n">
        <v>1952.6</v>
      </c>
      <c r="G7354" s="4" t="n">
        <f aca="false">INDEX(Data_Products!$D$2:$D$33,MATCH(C7354,Data_Products!$A$2:$A$33,0))</f>
        <v>65.21</v>
      </c>
      <c r="H7354" s="4" t="str">
        <f aca="false">INDEX(Data_Products!$C$2:$C$33,MATCH(C7354,Data_Products!$A$2:$A$33,0))</f>
        <v>Plumbing &amp; Drainage</v>
      </c>
      <c r="I7354" s="10" t="n">
        <f aca="false">D7354*(E7354-G7354)</f>
        <v>648.4</v>
      </c>
      <c r="J7354" s="11" t="n">
        <f aca="false">IFERROR(I7354/F7354,0)</f>
        <v>0.332070060432244</v>
      </c>
      <c r="K7354" s="4" t="str">
        <f aca="false">IFERROR(INDEX(Data_Orders!$F$2:$F$4727,MATCH(B7354,Data_Orders!$A$2:$A$4727,0)),"")</f>
        <v>Contractor</v>
      </c>
      <c r="L7354" s="4" t="str">
        <f aca="false">IFERROR(INDEX(Data_Orders!$D$2:$D$4727,MATCH(B7354,Data_Orders!$A$2:$A$4727,0)),"")</f>
        <v>Rugby</v>
      </c>
    </row>
    <row r="7355" customFormat="false" ht="15" hidden="false" customHeight="false" outlineLevel="0" collapsed="false">
      <c r="A7355" s="4" t="s">
        <v>13171</v>
      </c>
      <c r="B7355" s="4" t="s">
        <v>3546</v>
      </c>
      <c r="C7355" s="4" t="s">
        <v>1039</v>
      </c>
      <c r="D7355" s="4" t="n">
        <v>9</v>
      </c>
      <c r="E7355" s="4" t="n">
        <v>160.41</v>
      </c>
      <c r="F7355" s="4" t="n">
        <v>1443.69</v>
      </c>
      <c r="G7355" s="4" t="n">
        <f aca="false">INDEX(Data_Products!$D$2:$D$33,MATCH(C7355,Data_Products!$A$2:$A$33,0))</f>
        <v>99.74</v>
      </c>
      <c r="H7355" s="4" t="str">
        <f aca="false">INDEX(Data_Products!$C$2:$C$33,MATCH(C7355,Data_Products!$A$2:$A$33,0))</f>
        <v>Insulation</v>
      </c>
      <c r="I7355" s="10" t="n">
        <f aca="false">D7355*(E7355-G7355)</f>
        <v>546.03</v>
      </c>
      <c r="J7355" s="11" t="n">
        <f aca="false">IFERROR(I7355/F7355,0)</f>
        <v>0.378218315566361</v>
      </c>
      <c r="K7355" s="4" t="str">
        <f aca="false">IFERROR(INDEX(Data_Orders!$F$2:$F$4727,MATCH(B7355,Data_Orders!$A$2:$A$4727,0)),"")</f>
        <v>Contractor</v>
      </c>
      <c r="L7355" s="4" t="str">
        <f aca="false">IFERROR(INDEX(Data_Orders!$D$2:$D$4727,MATCH(B7355,Data_Orders!$A$2:$A$4727,0)),"")</f>
        <v>Rugby</v>
      </c>
    </row>
    <row r="7356" customFormat="false" ht="15" hidden="false" customHeight="false" outlineLevel="0" collapsed="false">
      <c r="A7356" s="4" t="s">
        <v>13172</v>
      </c>
      <c r="B7356" s="4" t="s">
        <v>3547</v>
      </c>
      <c r="C7356" s="4" t="s">
        <v>1017</v>
      </c>
      <c r="D7356" s="4" t="n">
        <v>7</v>
      </c>
      <c r="E7356" s="4" t="n">
        <v>49.15</v>
      </c>
      <c r="F7356" s="4" t="n">
        <v>344.05</v>
      </c>
      <c r="G7356" s="4" t="n">
        <f aca="false">INDEX(Data_Products!$D$2:$D$33,MATCH(C7356,Data_Products!$A$2:$A$33,0))</f>
        <v>31.44</v>
      </c>
      <c r="H7356" s="4" t="str">
        <f aca="false">INDEX(Data_Products!$C$2:$C$33,MATCH(C7356,Data_Products!$A$2:$A$33,0))</f>
        <v>Timber</v>
      </c>
      <c r="I7356" s="10" t="n">
        <f aca="false">D7356*(E7356-G7356)</f>
        <v>123.97</v>
      </c>
      <c r="J7356" s="11" t="n">
        <f aca="false">IFERROR(I7356/F7356,0)</f>
        <v>0.360325534079349</v>
      </c>
      <c r="K7356" s="4" t="str">
        <f aca="false">IFERROR(INDEX(Data_Orders!$F$2:$F$4727,MATCH(B7356,Data_Orders!$A$2:$A$4727,0)),"")</f>
        <v>Contractor</v>
      </c>
      <c r="L7356" s="4" t="str">
        <f aca="false">IFERROR(INDEX(Data_Orders!$D$2:$D$4727,MATCH(B7356,Data_Orders!$A$2:$A$4727,0)),"")</f>
        <v>Rugby</v>
      </c>
    </row>
    <row r="7357" customFormat="false" ht="15" hidden="false" customHeight="false" outlineLevel="0" collapsed="false">
      <c r="A7357" s="4" t="s">
        <v>13173</v>
      </c>
      <c r="B7357" s="4" t="s">
        <v>3547</v>
      </c>
      <c r="C7357" s="4" t="s">
        <v>1055</v>
      </c>
      <c r="D7357" s="4" t="n">
        <v>4</v>
      </c>
      <c r="E7357" s="4" t="n">
        <v>205.03</v>
      </c>
      <c r="F7357" s="4" t="n">
        <v>820.12</v>
      </c>
      <c r="G7357" s="4" t="n">
        <f aca="false">INDEX(Data_Products!$D$2:$D$33,MATCH(C7357,Data_Products!$A$2:$A$33,0))</f>
        <v>138.6</v>
      </c>
      <c r="H7357" s="4" t="str">
        <f aca="false">INDEX(Data_Products!$C$2:$C$33,MATCH(C7357,Data_Products!$A$2:$A$33,0))</f>
        <v>Roofing</v>
      </c>
      <c r="I7357" s="10" t="n">
        <f aca="false">D7357*(E7357-G7357)</f>
        <v>265.72</v>
      </c>
      <c r="J7357" s="11" t="n">
        <f aca="false">IFERROR(I7357/F7357,0)</f>
        <v>0.324001365653807</v>
      </c>
      <c r="K7357" s="4" t="str">
        <f aca="false">IFERROR(INDEX(Data_Orders!$F$2:$F$4727,MATCH(B7357,Data_Orders!$A$2:$A$4727,0)),"")</f>
        <v>Contractor</v>
      </c>
      <c r="L7357" s="4" t="str">
        <f aca="false">IFERROR(INDEX(Data_Orders!$D$2:$D$4727,MATCH(B7357,Data_Orders!$A$2:$A$4727,0)),"")</f>
        <v>Rugby</v>
      </c>
    </row>
    <row r="7358" customFormat="false" ht="15" hidden="false" customHeight="false" outlineLevel="0" collapsed="false">
      <c r="A7358" s="4" t="s">
        <v>13174</v>
      </c>
      <c r="B7358" s="4" t="s">
        <v>3547</v>
      </c>
      <c r="C7358" s="4" t="s">
        <v>1021</v>
      </c>
      <c r="D7358" s="4" t="n">
        <v>18</v>
      </c>
      <c r="E7358" s="4" t="n">
        <v>73.76</v>
      </c>
      <c r="F7358" s="4" t="n">
        <v>1327.68</v>
      </c>
      <c r="G7358" s="4" t="n">
        <f aca="false">INDEX(Data_Products!$D$2:$D$33,MATCH(C7358,Data_Products!$A$2:$A$33,0))</f>
        <v>51.51</v>
      </c>
      <c r="H7358" s="4" t="str">
        <f aca="false">INDEX(Data_Products!$C$2:$C$33,MATCH(C7358,Data_Products!$A$2:$A$33,0))</f>
        <v>Cement &amp; Aggregates</v>
      </c>
      <c r="I7358" s="10" t="n">
        <f aca="false">D7358*(E7358-G7358)</f>
        <v>400.5</v>
      </c>
      <c r="J7358" s="11" t="n">
        <f aca="false">IFERROR(I7358/F7358,0)</f>
        <v>0.301654013015184</v>
      </c>
      <c r="K7358" s="4" t="str">
        <f aca="false">IFERROR(INDEX(Data_Orders!$F$2:$F$4727,MATCH(B7358,Data_Orders!$A$2:$A$4727,0)),"")</f>
        <v>Contractor</v>
      </c>
      <c r="L7358" s="4" t="str">
        <f aca="false">IFERROR(INDEX(Data_Orders!$D$2:$D$4727,MATCH(B7358,Data_Orders!$A$2:$A$4727,0)),"")</f>
        <v>Rugby</v>
      </c>
    </row>
    <row r="7359" customFormat="false" ht="15" hidden="false" customHeight="false" outlineLevel="0" collapsed="false">
      <c r="A7359" s="4" t="s">
        <v>13175</v>
      </c>
      <c r="B7359" s="4" t="s">
        <v>3547</v>
      </c>
      <c r="C7359" s="4" t="s">
        <v>1046</v>
      </c>
      <c r="D7359" s="4" t="n">
        <v>1</v>
      </c>
      <c r="E7359" s="4" t="n">
        <v>154.02</v>
      </c>
      <c r="F7359" s="4" t="n">
        <v>154.02</v>
      </c>
      <c r="G7359" s="4" t="n">
        <f aca="false">INDEX(Data_Products!$D$2:$D$33,MATCH(C7359,Data_Products!$A$2:$A$33,0))</f>
        <v>102.1</v>
      </c>
      <c r="H7359" s="4" t="str">
        <f aca="false">INDEX(Data_Products!$C$2:$C$33,MATCH(C7359,Data_Products!$A$2:$A$33,0))</f>
        <v>Tools &amp; Fixings</v>
      </c>
      <c r="I7359" s="10" t="n">
        <f aca="false">D7359*(E7359-G7359)</f>
        <v>51.92</v>
      </c>
      <c r="J7359" s="11" t="n">
        <f aca="false">IFERROR(I7359/F7359,0)</f>
        <v>0.337099078041813</v>
      </c>
      <c r="K7359" s="4" t="str">
        <f aca="false">IFERROR(INDEX(Data_Orders!$F$2:$F$4727,MATCH(B7359,Data_Orders!$A$2:$A$4727,0)),"")</f>
        <v>Contractor</v>
      </c>
      <c r="L7359" s="4" t="str">
        <f aca="false">IFERROR(INDEX(Data_Orders!$D$2:$D$4727,MATCH(B7359,Data_Orders!$A$2:$A$4727,0)),"")</f>
        <v>Rugby</v>
      </c>
    </row>
    <row r="7360" customFormat="false" ht="15" hidden="false" customHeight="false" outlineLevel="0" collapsed="false">
      <c r="A7360" s="4" t="s">
        <v>13176</v>
      </c>
      <c r="B7360" s="4" t="s">
        <v>3547</v>
      </c>
      <c r="C7360" s="4" t="s">
        <v>1059</v>
      </c>
      <c r="D7360" s="4" t="n">
        <v>2</v>
      </c>
      <c r="E7360" s="4" t="n">
        <v>103.63</v>
      </c>
      <c r="F7360" s="4" t="n">
        <v>207.26</v>
      </c>
      <c r="G7360" s="4" t="n">
        <f aca="false">INDEX(Data_Products!$D$2:$D$33,MATCH(C7360,Data_Products!$A$2:$A$33,0))</f>
        <v>82.55</v>
      </c>
      <c r="H7360" s="4" t="str">
        <f aca="false">INDEX(Data_Products!$C$2:$C$33,MATCH(C7360,Data_Products!$A$2:$A$33,0))</f>
        <v>Roofing</v>
      </c>
      <c r="I7360" s="10" t="n">
        <f aca="false">D7360*(E7360-G7360)</f>
        <v>42.16</v>
      </c>
      <c r="J7360" s="11" t="n">
        <f aca="false">IFERROR(I7360/F7360,0)</f>
        <v>0.203415999228023</v>
      </c>
      <c r="K7360" s="4" t="str">
        <f aca="false">IFERROR(INDEX(Data_Orders!$F$2:$F$4727,MATCH(B7360,Data_Orders!$A$2:$A$4727,0)),"")</f>
        <v>Contractor</v>
      </c>
      <c r="L7360" s="4" t="str">
        <f aca="false">IFERROR(INDEX(Data_Orders!$D$2:$D$4727,MATCH(B7360,Data_Orders!$A$2:$A$4727,0)),"")</f>
        <v>Rugby</v>
      </c>
    </row>
    <row r="7361" customFormat="false" ht="15" hidden="false" customHeight="false" outlineLevel="0" collapsed="false">
      <c r="A7361" s="4" t="s">
        <v>13177</v>
      </c>
      <c r="B7361" s="4" t="s">
        <v>3548</v>
      </c>
      <c r="C7361" s="4" t="s">
        <v>1039</v>
      </c>
      <c r="D7361" s="4" t="n">
        <v>6</v>
      </c>
      <c r="E7361" s="4" t="n">
        <v>160.41</v>
      </c>
      <c r="F7361" s="4" t="n">
        <v>962.46</v>
      </c>
      <c r="G7361" s="4" t="n">
        <f aca="false">INDEX(Data_Products!$D$2:$D$33,MATCH(C7361,Data_Products!$A$2:$A$33,0))</f>
        <v>99.74</v>
      </c>
      <c r="H7361" s="4" t="str">
        <f aca="false">INDEX(Data_Products!$C$2:$C$33,MATCH(C7361,Data_Products!$A$2:$A$33,0))</f>
        <v>Insulation</v>
      </c>
      <c r="I7361" s="10" t="n">
        <f aca="false">D7361*(E7361-G7361)</f>
        <v>364.02</v>
      </c>
      <c r="J7361" s="11" t="n">
        <f aca="false">IFERROR(I7361/F7361,0)</f>
        <v>0.378218315566361</v>
      </c>
      <c r="K7361" s="4" t="str">
        <f aca="false">IFERROR(INDEX(Data_Orders!$F$2:$F$4727,MATCH(B7361,Data_Orders!$A$2:$A$4727,0)),"")</f>
        <v>Contractor</v>
      </c>
      <c r="L7361" s="4" t="str">
        <f aca="false">IFERROR(INDEX(Data_Orders!$D$2:$D$4727,MATCH(B7361,Data_Orders!$A$2:$A$4727,0)),"")</f>
        <v>Rugby</v>
      </c>
    </row>
    <row r="7362" customFormat="false" ht="15" hidden="false" customHeight="false" outlineLevel="0" collapsed="false">
      <c r="A7362" s="4" t="s">
        <v>13178</v>
      </c>
      <c r="B7362" s="4" t="s">
        <v>3548</v>
      </c>
      <c r="C7362" s="4" t="s">
        <v>1010</v>
      </c>
      <c r="D7362" s="4" t="n">
        <v>1</v>
      </c>
      <c r="E7362" s="4" t="n">
        <v>135.95</v>
      </c>
      <c r="F7362" s="4" t="n">
        <v>135.95</v>
      </c>
      <c r="G7362" s="4" t="n">
        <f aca="false">INDEX(Data_Products!$D$2:$D$33,MATCH(C7362,Data_Products!$A$2:$A$33,0))</f>
        <v>111.1</v>
      </c>
      <c r="H7362" s="4" t="str">
        <f aca="false">INDEX(Data_Products!$C$2:$C$33,MATCH(C7362,Data_Products!$A$2:$A$33,0))</f>
        <v>Timber</v>
      </c>
      <c r="I7362" s="10" t="n">
        <f aca="false">D7362*(E7362-G7362)</f>
        <v>24.85</v>
      </c>
      <c r="J7362" s="11" t="n">
        <f aca="false">IFERROR(I7362/F7362,0)</f>
        <v>0.18278778962854</v>
      </c>
      <c r="K7362" s="4" t="str">
        <f aca="false">IFERROR(INDEX(Data_Orders!$F$2:$F$4727,MATCH(B7362,Data_Orders!$A$2:$A$4727,0)),"")</f>
        <v>Contractor</v>
      </c>
      <c r="L7362" s="4" t="str">
        <f aca="false">IFERROR(INDEX(Data_Orders!$D$2:$D$4727,MATCH(B7362,Data_Orders!$A$2:$A$4727,0)),"")</f>
        <v>Rugby</v>
      </c>
    </row>
    <row r="7363" customFormat="false" ht="15" hidden="false" customHeight="false" outlineLevel="0" collapsed="false">
      <c r="A7363" s="4" t="s">
        <v>13179</v>
      </c>
      <c r="B7363" s="4" t="s">
        <v>3548</v>
      </c>
      <c r="C7363" s="4" t="s">
        <v>1061</v>
      </c>
      <c r="D7363" s="4" t="n">
        <v>2</v>
      </c>
      <c r="E7363" s="4" t="n">
        <v>145.57</v>
      </c>
      <c r="F7363" s="4" t="n">
        <v>291.14</v>
      </c>
      <c r="G7363" s="4" t="n">
        <f aca="false">INDEX(Data_Products!$D$2:$D$33,MATCH(C7363,Data_Products!$A$2:$A$33,0))</f>
        <v>119.29</v>
      </c>
      <c r="H7363" s="4" t="str">
        <f aca="false">INDEX(Data_Products!$C$2:$C$33,MATCH(C7363,Data_Products!$A$2:$A$33,0))</f>
        <v>Plumbing &amp; Drainage</v>
      </c>
      <c r="I7363" s="10" t="n">
        <f aca="false">D7363*(E7363-G7363)</f>
        <v>52.56</v>
      </c>
      <c r="J7363" s="11" t="n">
        <f aca="false">IFERROR(I7363/F7363,0)</f>
        <v>0.180531702960775</v>
      </c>
      <c r="K7363" s="4" t="str">
        <f aca="false">IFERROR(INDEX(Data_Orders!$F$2:$F$4727,MATCH(B7363,Data_Orders!$A$2:$A$4727,0)),"")</f>
        <v>Contractor</v>
      </c>
      <c r="L7363" s="4" t="str">
        <f aca="false">IFERROR(INDEX(Data_Orders!$D$2:$D$4727,MATCH(B7363,Data_Orders!$A$2:$A$4727,0)),"")</f>
        <v>Rugby</v>
      </c>
    </row>
    <row r="7364" customFormat="false" ht="15" hidden="false" customHeight="false" outlineLevel="0" collapsed="false">
      <c r="A7364" s="4" t="s">
        <v>13180</v>
      </c>
      <c r="B7364" s="4" t="s">
        <v>3548</v>
      </c>
      <c r="C7364" s="4" t="s">
        <v>1059</v>
      </c>
      <c r="D7364" s="4" t="n">
        <v>1</v>
      </c>
      <c r="E7364" s="4" t="n">
        <v>103.63</v>
      </c>
      <c r="F7364" s="4" t="n">
        <v>103.63</v>
      </c>
      <c r="G7364" s="4" t="n">
        <f aca="false">INDEX(Data_Products!$D$2:$D$33,MATCH(C7364,Data_Products!$A$2:$A$33,0))</f>
        <v>82.55</v>
      </c>
      <c r="H7364" s="4" t="str">
        <f aca="false">INDEX(Data_Products!$C$2:$C$33,MATCH(C7364,Data_Products!$A$2:$A$33,0))</f>
        <v>Roofing</v>
      </c>
      <c r="I7364" s="10" t="n">
        <f aca="false">D7364*(E7364-G7364)</f>
        <v>21.08</v>
      </c>
      <c r="J7364" s="11" t="n">
        <f aca="false">IFERROR(I7364/F7364,0)</f>
        <v>0.203415999228023</v>
      </c>
      <c r="K7364" s="4" t="str">
        <f aca="false">IFERROR(INDEX(Data_Orders!$F$2:$F$4727,MATCH(B7364,Data_Orders!$A$2:$A$4727,0)),"")</f>
        <v>Contractor</v>
      </c>
      <c r="L7364" s="4" t="str">
        <f aca="false">IFERROR(INDEX(Data_Orders!$D$2:$D$4727,MATCH(B7364,Data_Orders!$A$2:$A$4727,0)),"")</f>
        <v>Rugby</v>
      </c>
    </row>
    <row r="7365" customFormat="false" ht="15" hidden="false" customHeight="false" outlineLevel="0" collapsed="false">
      <c r="A7365" s="4" t="s">
        <v>13181</v>
      </c>
      <c r="B7365" s="4" t="s">
        <v>3549</v>
      </c>
      <c r="C7365" s="4" t="s">
        <v>1037</v>
      </c>
      <c r="D7365" s="4" t="n">
        <v>11</v>
      </c>
      <c r="E7365" s="4" t="n">
        <v>90.97</v>
      </c>
      <c r="F7365" s="4" t="n">
        <v>1000.67</v>
      </c>
      <c r="G7365" s="4" t="n">
        <f aca="false">INDEX(Data_Products!$D$2:$D$33,MATCH(C7365,Data_Products!$A$2:$A$33,0))</f>
        <v>73.81</v>
      </c>
      <c r="H7365" s="4" t="str">
        <f aca="false">INDEX(Data_Products!$C$2:$C$33,MATCH(C7365,Data_Products!$A$2:$A$33,0))</f>
        <v>Insulation</v>
      </c>
      <c r="I7365" s="10" t="n">
        <f aca="false">D7365*(E7365-G7365)</f>
        <v>188.76</v>
      </c>
      <c r="J7365" s="11" t="n">
        <f aca="false">IFERROR(I7365/F7365,0)</f>
        <v>0.18863361547763</v>
      </c>
      <c r="K7365" s="4" t="str">
        <f aca="false">IFERROR(INDEX(Data_Orders!$F$2:$F$4727,MATCH(B7365,Data_Orders!$A$2:$A$4727,0)),"")</f>
        <v>Retail</v>
      </c>
      <c r="L7365" s="4" t="str">
        <f aca="false">IFERROR(INDEX(Data_Orders!$D$2:$D$4727,MATCH(B7365,Data_Orders!$A$2:$A$4727,0)),"")</f>
        <v>Birmingham South</v>
      </c>
    </row>
    <row r="7366" customFormat="false" ht="15" hidden="false" customHeight="false" outlineLevel="0" collapsed="false">
      <c r="A7366" s="4" t="s">
        <v>13182</v>
      </c>
      <c r="B7366" s="4" t="s">
        <v>3549</v>
      </c>
      <c r="C7366" s="4" t="s">
        <v>1024</v>
      </c>
      <c r="D7366" s="4" t="n">
        <v>2</v>
      </c>
      <c r="E7366" s="4" t="n">
        <v>137.14</v>
      </c>
      <c r="F7366" s="4" t="n">
        <v>274.28</v>
      </c>
      <c r="G7366" s="4" t="n">
        <f aca="false">INDEX(Data_Products!$D$2:$D$33,MATCH(C7366,Data_Products!$A$2:$A$33,0))</f>
        <v>99.99</v>
      </c>
      <c r="H7366" s="4" t="str">
        <f aca="false">INDEX(Data_Products!$C$2:$C$33,MATCH(C7366,Data_Products!$A$2:$A$33,0))</f>
        <v>Cement &amp; Aggregates</v>
      </c>
      <c r="I7366" s="10" t="n">
        <f aca="false">D7366*(E7366-G7366)</f>
        <v>74.3</v>
      </c>
      <c r="J7366" s="11" t="n">
        <f aca="false">IFERROR(I7366/F7366,0)</f>
        <v>0.270891060230421</v>
      </c>
      <c r="K7366" s="4" t="str">
        <f aca="false">IFERROR(INDEX(Data_Orders!$F$2:$F$4727,MATCH(B7366,Data_Orders!$A$2:$A$4727,0)),"")</f>
        <v>Retail</v>
      </c>
      <c r="L7366" s="4" t="str">
        <f aca="false">IFERROR(INDEX(Data_Orders!$D$2:$D$4727,MATCH(B7366,Data_Orders!$A$2:$A$4727,0)),"")</f>
        <v>Birmingham South</v>
      </c>
    </row>
    <row r="7367" customFormat="false" ht="15" hidden="false" customHeight="false" outlineLevel="0" collapsed="false">
      <c r="A7367" s="4" t="s">
        <v>13183</v>
      </c>
      <c r="B7367" s="4" t="s">
        <v>3549</v>
      </c>
      <c r="C7367" s="4" t="s">
        <v>1070</v>
      </c>
      <c r="D7367" s="4" t="n">
        <v>11</v>
      </c>
      <c r="E7367" s="4" t="n">
        <v>230.32</v>
      </c>
      <c r="F7367" s="4" t="n">
        <v>2533.52</v>
      </c>
      <c r="G7367" s="4" t="n">
        <f aca="false">INDEX(Data_Products!$D$2:$D$33,MATCH(C7367,Data_Products!$A$2:$A$33,0))</f>
        <v>161.64</v>
      </c>
      <c r="H7367" s="4" t="str">
        <f aca="false">INDEX(Data_Products!$C$2:$C$33,MATCH(C7367,Data_Products!$A$2:$A$33,0))</f>
        <v>Landscaping</v>
      </c>
      <c r="I7367" s="10" t="n">
        <f aca="false">D7367*(E7367-G7367)</f>
        <v>755.48</v>
      </c>
      <c r="J7367" s="11" t="n">
        <f aca="false">IFERROR(I7367/F7367,0)</f>
        <v>0.298193817297673</v>
      </c>
      <c r="K7367" s="4" t="str">
        <f aca="false">IFERROR(INDEX(Data_Orders!$F$2:$F$4727,MATCH(B7367,Data_Orders!$A$2:$A$4727,0)),"")</f>
        <v>Retail</v>
      </c>
      <c r="L7367" s="4" t="str">
        <f aca="false">IFERROR(INDEX(Data_Orders!$D$2:$D$4727,MATCH(B7367,Data_Orders!$A$2:$A$4727,0)),"")</f>
        <v>Birmingham South</v>
      </c>
    </row>
    <row r="7368" customFormat="false" ht="15" hidden="false" customHeight="false" outlineLevel="0" collapsed="false">
      <c r="A7368" s="4" t="s">
        <v>13184</v>
      </c>
      <c r="B7368" s="4" t="s">
        <v>3549</v>
      </c>
      <c r="C7368" s="4" t="s">
        <v>1017</v>
      </c>
      <c r="D7368" s="4" t="n">
        <v>6</v>
      </c>
      <c r="E7368" s="4" t="n">
        <v>49.15</v>
      </c>
      <c r="F7368" s="4" t="n">
        <v>294.9</v>
      </c>
      <c r="G7368" s="4" t="n">
        <f aca="false">INDEX(Data_Products!$D$2:$D$33,MATCH(C7368,Data_Products!$A$2:$A$33,0))</f>
        <v>31.44</v>
      </c>
      <c r="H7368" s="4" t="str">
        <f aca="false">INDEX(Data_Products!$C$2:$C$33,MATCH(C7368,Data_Products!$A$2:$A$33,0))</f>
        <v>Timber</v>
      </c>
      <c r="I7368" s="10" t="n">
        <f aca="false">D7368*(E7368-G7368)</f>
        <v>106.26</v>
      </c>
      <c r="J7368" s="11" t="n">
        <f aca="false">IFERROR(I7368/F7368,0)</f>
        <v>0.360325534079349</v>
      </c>
      <c r="K7368" s="4" t="str">
        <f aca="false">IFERROR(INDEX(Data_Orders!$F$2:$F$4727,MATCH(B7368,Data_Orders!$A$2:$A$4727,0)),"")</f>
        <v>Retail</v>
      </c>
      <c r="L7368" s="4" t="str">
        <f aca="false">IFERROR(INDEX(Data_Orders!$D$2:$D$4727,MATCH(B7368,Data_Orders!$A$2:$A$4727,0)),"")</f>
        <v>Birmingham South</v>
      </c>
    </row>
    <row r="7369" customFormat="false" ht="15" hidden="false" customHeight="false" outlineLevel="0" collapsed="false">
      <c r="A7369" s="4" t="s">
        <v>13185</v>
      </c>
      <c r="B7369" s="4" t="s">
        <v>3549</v>
      </c>
      <c r="C7369" s="4" t="s">
        <v>1010</v>
      </c>
      <c r="D7369" s="4" t="n">
        <v>9</v>
      </c>
      <c r="E7369" s="4" t="n">
        <v>135.95</v>
      </c>
      <c r="F7369" s="4" t="n">
        <v>1223.55</v>
      </c>
      <c r="G7369" s="4" t="n">
        <f aca="false">INDEX(Data_Products!$D$2:$D$33,MATCH(C7369,Data_Products!$A$2:$A$33,0))</f>
        <v>111.1</v>
      </c>
      <c r="H7369" s="4" t="str">
        <f aca="false">INDEX(Data_Products!$C$2:$C$33,MATCH(C7369,Data_Products!$A$2:$A$33,0))</f>
        <v>Timber</v>
      </c>
      <c r="I7369" s="10" t="n">
        <f aca="false">D7369*(E7369-G7369)</f>
        <v>223.65</v>
      </c>
      <c r="J7369" s="11" t="n">
        <f aca="false">IFERROR(I7369/F7369,0)</f>
        <v>0.18278778962854</v>
      </c>
      <c r="K7369" s="4" t="str">
        <f aca="false">IFERROR(INDEX(Data_Orders!$F$2:$F$4727,MATCH(B7369,Data_Orders!$A$2:$A$4727,0)),"")</f>
        <v>Retail</v>
      </c>
      <c r="L7369" s="4" t="str">
        <f aca="false">IFERROR(INDEX(Data_Orders!$D$2:$D$4727,MATCH(B7369,Data_Orders!$A$2:$A$4727,0)),"")</f>
        <v>Birmingham South</v>
      </c>
    </row>
    <row r="7370" customFormat="false" ht="15" hidden="false" customHeight="false" outlineLevel="0" collapsed="false">
      <c r="A7370" s="4" t="s">
        <v>13186</v>
      </c>
      <c r="B7370" s="4" t="s">
        <v>3550</v>
      </c>
      <c r="C7370" s="4" t="s">
        <v>1073</v>
      </c>
      <c r="D7370" s="4" t="n">
        <v>12</v>
      </c>
      <c r="E7370" s="4" t="n">
        <v>231.05</v>
      </c>
      <c r="F7370" s="4" t="n">
        <v>2772.6</v>
      </c>
      <c r="G7370" s="4" t="n">
        <f aca="false">INDEX(Data_Products!$D$2:$D$33,MATCH(C7370,Data_Products!$A$2:$A$33,0))</f>
        <v>148.29</v>
      </c>
      <c r="H7370" s="4" t="str">
        <f aca="false">INDEX(Data_Products!$C$2:$C$33,MATCH(C7370,Data_Products!$A$2:$A$33,0))</f>
        <v>Landscaping</v>
      </c>
      <c r="I7370" s="10" t="n">
        <f aca="false">D7370*(E7370-G7370)</f>
        <v>993.12</v>
      </c>
      <c r="J7370" s="11" t="n">
        <f aca="false">IFERROR(I7370/F7370,0)</f>
        <v>0.358190867777537</v>
      </c>
      <c r="K7370" s="4" t="str">
        <f aca="false">IFERROR(INDEX(Data_Orders!$F$2:$F$4727,MATCH(B7370,Data_Orders!$A$2:$A$4727,0)),"")</f>
        <v>Retail</v>
      </c>
      <c r="L7370" s="4" t="str">
        <f aca="false">IFERROR(INDEX(Data_Orders!$D$2:$D$4727,MATCH(B7370,Data_Orders!$A$2:$A$4727,0)),"")</f>
        <v>Birmingham South</v>
      </c>
    </row>
    <row r="7371" customFormat="false" ht="15" hidden="false" customHeight="false" outlineLevel="0" collapsed="false">
      <c r="A7371" s="4" t="s">
        <v>13187</v>
      </c>
      <c r="B7371" s="4" t="s">
        <v>3550</v>
      </c>
      <c r="C7371" s="4" t="s">
        <v>1026</v>
      </c>
      <c r="D7371" s="4" t="n">
        <v>18</v>
      </c>
      <c r="E7371" s="4" t="n">
        <v>184.05</v>
      </c>
      <c r="F7371" s="4" t="n">
        <v>3312.9</v>
      </c>
      <c r="G7371" s="4" t="n">
        <f aca="false">INDEX(Data_Products!$D$2:$D$33,MATCH(C7371,Data_Products!$A$2:$A$33,0))</f>
        <v>147.44</v>
      </c>
      <c r="H7371" s="4" t="str">
        <f aca="false">INDEX(Data_Products!$C$2:$C$33,MATCH(C7371,Data_Products!$A$2:$A$33,0))</f>
        <v>Cement &amp; Aggregates</v>
      </c>
      <c r="I7371" s="10" t="n">
        <f aca="false">D7371*(E7371-G7371)</f>
        <v>658.98</v>
      </c>
      <c r="J7371" s="11" t="n">
        <f aca="false">IFERROR(I7371/F7371,0)</f>
        <v>0.19891333876664</v>
      </c>
      <c r="K7371" s="4" t="str">
        <f aca="false">IFERROR(INDEX(Data_Orders!$F$2:$F$4727,MATCH(B7371,Data_Orders!$A$2:$A$4727,0)),"")</f>
        <v>Retail</v>
      </c>
      <c r="L7371" s="4" t="str">
        <f aca="false">IFERROR(INDEX(Data_Orders!$D$2:$D$4727,MATCH(B7371,Data_Orders!$A$2:$A$4727,0)),"")</f>
        <v>Birmingham South</v>
      </c>
    </row>
    <row r="7372" customFormat="false" ht="15" hidden="false" customHeight="false" outlineLevel="0" collapsed="false">
      <c r="A7372" s="4" t="s">
        <v>13188</v>
      </c>
      <c r="B7372" s="4" t="s">
        <v>3550</v>
      </c>
      <c r="C7372" s="4" t="s">
        <v>1048</v>
      </c>
      <c r="D7372" s="4" t="n">
        <v>6</v>
      </c>
      <c r="E7372" s="4" t="n">
        <v>112.72</v>
      </c>
      <c r="F7372" s="4" t="n">
        <v>676.32</v>
      </c>
      <c r="G7372" s="4" t="n">
        <f aca="false">INDEX(Data_Products!$D$2:$D$33,MATCH(C7372,Data_Products!$A$2:$A$33,0))</f>
        <v>83.21</v>
      </c>
      <c r="H7372" s="4" t="str">
        <f aca="false">INDEX(Data_Products!$C$2:$C$33,MATCH(C7372,Data_Products!$A$2:$A$33,0))</f>
        <v>Tools &amp; Fixings</v>
      </c>
      <c r="I7372" s="10" t="n">
        <f aca="false">D7372*(E7372-G7372)</f>
        <v>177.06</v>
      </c>
      <c r="J7372" s="11" t="n">
        <f aca="false">IFERROR(I7372/F7372,0)</f>
        <v>0.261799148332151</v>
      </c>
      <c r="K7372" s="4" t="str">
        <f aca="false">IFERROR(INDEX(Data_Orders!$F$2:$F$4727,MATCH(B7372,Data_Orders!$A$2:$A$4727,0)),"")</f>
        <v>Retail</v>
      </c>
      <c r="L7372" s="4" t="str">
        <f aca="false">IFERROR(INDEX(Data_Orders!$D$2:$D$4727,MATCH(B7372,Data_Orders!$A$2:$A$4727,0)),"")</f>
        <v>Birmingham South</v>
      </c>
    </row>
    <row r="7373" customFormat="false" ht="15" hidden="false" customHeight="false" outlineLevel="0" collapsed="false">
      <c r="A7373" s="4" t="s">
        <v>13189</v>
      </c>
      <c r="B7373" s="4" t="s">
        <v>3550</v>
      </c>
      <c r="C7373" s="4" t="s">
        <v>1059</v>
      </c>
      <c r="D7373" s="4" t="n">
        <v>14</v>
      </c>
      <c r="E7373" s="4" t="n">
        <v>103.63</v>
      </c>
      <c r="F7373" s="4" t="n">
        <v>1450.82</v>
      </c>
      <c r="G7373" s="4" t="n">
        <f aca="false">INDEX(Data_Products!$D$2:$D$33,MATCH(C7373,Data_Products!$A$2:$A$33,0))</f>
        <v>82.55</v>
      </c>
      <c r="H7373" s="4" t="str">
        <f aca="false">INDEX(Data_Products!$C$2:$C$33,MATCH(C7373,Data_Products!$A$2:$A$33,0))</f>
        <v>Roofing</v>
      </c>
      <c r="I7373" s="10" t="n">
        <f aca="false">D7373*(E7373-G7373)</f>
        <v>295.12</v>
      </c>
      <c r="J7373" s="11" t="n">
        <f aca="false">IFERROR(I7373/F7373,0)</f>
        <v>0.203415999228023</v>
      </c>
      <c r="K7373" s="4" t="str">
        <f aca="false">IFERROR(INDEX(Data_Orders!$F$2:$F$4727,MATCH(B7373,Data_Orders!$A$2:$A$4727,0)),"")</f>
        <v>Retail</v>
      </c>
      <c r="L7373" s="4" t="str">
        <f aca="false">IFERROR(INDEX(Data_Orders!$D$2:$D$4727,MATCH(B7373,Data_Orders!$A$2:$A$4727,0)),"")</f>
        <v>Birmingham South</v>
      </c>
    </row>
    <row r="7374" customFormat="false" ht="15" hidden="false" customHeight="false" outlineLevel="0" collapsed="false">
      <c r="A7374" s="4" t="s">
        <v>13190</v>
      </c>
      <c r="B7374" s="4" t="s">
        <v>3550</v>
      </c>
      <c r="C7374" s="4" t="s">
        <v>1010</v>
      </c>
      <c r="D7374" s="4" t="n">
        <v>20</v>
      </c>
      <c r="E7374" s="4" t="n">
        <v>135.95</v>
      </c>
      <c r="F7374" s="4" t="n">
        <v>2719</v>
      </c>
      <c r="G7374" s="4" t="n">
        <f aca="false">INDEX(Data_Products!$D$2:$D$33,MATCH(C7374,Data_Products!$A$2:$A$33,0))</f>
        <v>111.1</v>
      </c>
      <c r="H7374" s="4" t="str">
        <f aca="false">INDEX(Data_Products!$C$2:$C$33,MATCH(C7374,Data_Products!$A$2:$A$33,0))</f>
        <v>Timber</v>
      </c>
      <c r="I7374" s="10" t="n">
        <f aca="false">D7374*(E7374-G7374)</f>
        <v>497</v>
      </c>
      <c r="J7374" s="11" t="n">
        <f aca="false">IFERROR(I7374/F7374,0)</f>
        <v>0.18278778962854</v>
      </c>
      <c r="K7374" s="4" t="str">
        <f aca="false">IFERROR(INDEX(Data_Orders!$F$2:$F$4727,MATCH(B7374,Data_Orders!$A$2:$A$4727,0)),"")</f>
        <v>Retail</v>
      </c>
      <c r="L7374" s="4" t="str">
        <f aca="false">IFERROR(INDEX(Data_Orders!$D$2:$D$4727,MATCH(B7374,Data_Orders!$A$2:$A$4727,0)),"")</f>
        <v>Birmingham South</v>
      </c>
    </row>
    <row r="7375" customFormat="false" ht="15" hidden="false" customHeight="false" outlineLevel="0" collapsed="false">
      <c r="A7375" s="4" t="s">
        <v>13191</v>
      </c>
      <c r="B7375" s="4" t="s">
        <v>3551</v>
      </c>
      <c r="C7375" s="4" t="s">
        <v>1064</v>
      </c>
      <c r="D7375" s="4" t="n">
        <v>18</v>
      </c>
      <c r="E7375" s="4" t="n">
        <v>97.63</v>
      </c>
      <c r="F7375" s="4" t="n">
        <v>1757.34</v>
      </c>
      <c r="G7375" s="4" t="n">
        <f aca="false">INDEX(Data_Products!$D$2:$D$33,MATCH(C7375,Data_Products!$A$2:$A$33,0))</f>
        <v>65.21</v>
      </c>
      <c r="H7375" s="4" t="str">
        <f aca="false">INDEX(Data_Products!$C$2:$C$33,MATCH(C7375,Data_Products!$A$2:$A$33,0))</f>
        <v>Plumbing &amp; Drainage</v>
      </c>
      <c r="I7375" s="10" t="n">
        <f aca="false">D7375*(E7375-G7375)</f>
        <v>583.56</v>
      </c>
      <c r="J7375" s="11" t="n">
        <f aca="false">IFERROR(I7375/F7375,0)</f>
        <v>0.332070060432244</v>
      </c>
      <c r="K7375" s="4" t="str">
        <f aca="false">IFERROR(INDEX(Data_Orders!$F$2:$F$4727,MATCH(B7375,Data_Orders!$A$2:$A$4727,0)),"")</f>
        <v>Retail</v>
      </c>
      <c r="L7375" s="4" t="str">
        <f aca="false">IFERROR(INDEX(Data_Orders!$D$2:$D$4727,MATCH(B7375,Data_Orders!$A$2:$A$4727,0)),"")</f>
        <v>Birmingham South</v>
      </c>
    </row>
    <row r="7376" customFormat="false" ht="15" hidden="false" customHeight="false" outlineLevel="0" collapsed="false">
      <c r="A7376" s="4" t="s">
        <v>13192</v>
      </c>
      <c r="B7376" s="4" t="s">
        <v>3551</v>
      </c>
      <c r="C7376" s="4" t="s">
        <v>1052</v>
      </c>
      <c r="D7376" s="4" t="n">
        <v>14</v>
      </c>
      <c r="E7376" s="4" t="n">
        <v>205.71</v>
      </c>
      <c r="F7376" s="4" t="n">
        <v>2879.94</v>
      </c>
      <c r="G7376" s="4" t="n">
        <f aca="false">INDEX(Data_Products!$D$2:$D$33,MATCH(C7376,Data_Products!$A$2:$A$33,0))</f>
        <v>152.29</v>
      </c>
      <c r="H7376" s="4" t="str">
        <f aca="false">INDEX(Data_Products!$C$2:$C$33,MATCH(C7376,Data_Products!$A$2:$A$33,0))</f>
        <v>Roofing</v>
      </c>
      <c r="I7376" s="10" t="n">
        <f aca="false">D7376*(E7376-G7376)</f>
        <v>747.88</v>
      </c>
      <c r="J7376" s="11" t="n">
        <f aca="false">IFERROR(I7376/F7376,0)</f>
        <v>0.259685965679841</v>
      </c>
      <c r="K7376" s="4" t="str">
        <f aca="false">IFERROR(INDEX(Data_Orders!$F$2:$F$4727,MATCH(B7376,Data_Orders!$A$2:$A$4727,0)),"")</f>
        <v>Retail</v>
      </c>
      <c r="L7376" s="4" t="str">
        <f aca="false">IFERROR(INDEX(Data_Orders!$D$2:$D$4727,MATCH(B7376,Data_Orders!$A$2:$A$4727,0)),"")</f>
        <v>Birmingham South</v>
      </c>
    </row>
    <row r="7377" customFormat="false" ht="15" hidden="false" customHeight="false" outlineLevel="0" collapsed="false">
      <c r="A7377" s="4" t="s">
        <v>13193</v>
      </c>
      <c r="B7377" s="4" t="s">
        <v>3551</v>
      </c>
      <c r="C7377" s="4" t="s">
        <v>1013</v>
      </c>
      <c r="D7377" s="4" t="n">
        <v>6</v>
      </c>
      <c r="E7377" s="4" t="n">
        <v>240.92</v>
      </c>
      <c r="F7377" s="4" t="n">
        <v>1445.52</v>
      </c>
      <c r="G7377" s="4" t="n">
        <f aca="false">INDEX(Data_Products!$D$2:$D$33,MATCH(C7377,Data_Products!$A$2:$A$33,0))</f>
        <v>168.32</v>
      </c>
      <c r="H7377" s="4" t="str">
        <f aca="false">INDEX(Data_Products!$C$2:$C$33,MATCH(C7377,Data_Products!$A$2:$A$33,0))</f>
        <v>Timber</v>
      </c>
      <c r="I7377" s="10" t="n">
        <f aca="false">D7377*(E7377-G7377)</f>
        <v>435.6</v>
      </c>
      <c r="J7377" s="11" t="n">
        <f aca="false">IFERROR(I7377/F7377,0)</f>
        <v>0.301344844761747</v>
      </c>
      <c r="K7377" s="4" t="str">
        <f aca="false">IFERROR(INDEX(Data_Orders!$F$2:$F$4727,MATCH(B7377,Data_Orders!$A$2:$A$4727,0)),"")</f>
        <v>Retail</v>
      </c>
      <c r="L7377" s="4" t="str">
        <f aca="false">IFERROR(INDEX(Data_Orders!$D$2:$D$4727,MATCH(B7377,Data_Orders!$A$2:$A$4727,0)),"")</f>
        <v>Birmingham South</v>
      </c>
    </row>
    <row r="7378" customFormat="false" ht="15" hidden="false" customHeight="false" outlineLevel="0" collapsed="false">
      <c r="A7378" s="4" t="s">
        <v>13194</v>
      </c>
      <c r="B7378" s="4" t="s">
        <v>3551</v>
      </c>
      <c r="C7378" s="4" t="s">
        <v>1041</v>
      </c>
      <c r="D7378" s="4" t="n">
        <v>15</v>
      </c>
      <c r="E7378" s="4" t="n">
        <v>242.75</v>
      </c>
      <c r="F7378" s="4" t="n">
        <v>3641.25</v>
      </c>
      <c r="G7378" s="4" t="n">
        <f aca="false">INDEX(Data_Products!$D$2:$D$33,MATCH(C7378,Data_Products!$A$2:$A$33,0))</f>
        <v>142.94</v>
      </c>
      <c r="H7378" s="4" t="str">
        <f aca="false">INDEX(Data_Products!$C$2:$C$33,MATCH(C7378,Data_Products!$A$2:$A$33,0))</f>
        <v>Tools &amp; Fixings</v>
      </c>
      <c r="I7378" s="10" t="n">
        <f aca="false">D7378*(E7378-G7378)</f>
        <v>1497.15</v>
      </c>
      <c r="J7378" s="11" t="n">
        <f aca="false">IFERROR(I7378/F7378,0)</f>
        <v>0.411163748712667</v>
      </c>
      <c r="K7378" s="4" t="str">
        <f aca="false">IFERROR(INDEX(Data_Orders!$F$2:$F$4727,MATCH(B7378,Data_Orders!$A$2:$A$4727,0)),"")</f>
        <v>Retail</v>
      </c>
      <c r="L7378" s="4" t="str">
        <f aca="false">IFERROR(INDEX(Data_Orders!$D$2:$D$4727,MATCH(B7378,Data_Orders!$A$2:$A$4727,0)),"")</f>
        <v>Birmingham South</v>
      </c>
    </row>
    <row r="7379" customFormat="false" ht="15" hidden="false" customHeight="false" outlineLevel="0" collapsed="false">
      <c r="A7379" s="4" t="s">
        <v>13195</v>
      </c>
      <c r="B7379" s="4" t="s">
        <v>3551</v>
      </c>
      <c r="C7379" s="4" t="s">
        <v>1037</v>
      </c>
      <c r="D7379" s="4" t="n">
        <v>14</v>
      </c>
      <c r="E7379" s="4" t="n">
        <v>90.97</v>
      </c>
      <c r="F7379" s="4" t="n">
        <v>1273.58</v>
      </c>
      <c r="G7379" s="4" t="n">
        <f aca="false">INDEX(Data_Products!$D$2:$D$33,MATCH(C7379,Data_Products!$A$2:$A$33,0))</f>
        <v>73.81</v>
      </c>
      <c r="H7379" s="4" t="str">
        <f aca="false">INDEX(Data_Products!$C$2:$C$33,MATCH(C7379,Data_Products!$A$2:$A$33,0))</f>
        <v>Insulation</v>
      </c>
      <c r="I7379" s="10" t="n">
        <f aca="false">D7379*(E7379-G7379)</f>
        <v>240.24</v>
      </c>
      <c r="J7379" s="11" t="n">
        <f aca="false">IFERROR(I7379/F7379,0)</f>
        <v>0.18863361547763</v>
      </c>
      <c r="K7379" s="4" t="str">
        <f aca="false">IFERROR(INDEX(Data_Orders!$F$2:$F$4727,MATCH(B7379,Data_Orders!$A$2:$A$4727,0)),"")</f>
        <v>Retail</v>
      </c>
      <c r="L7379" s="4" t="str">
        <f aca="false">IFERROR(INDEX(Data_Orders!$D$2:$D$4727,MATCH(B7379,Data_Orders!$A$2:$A$4727,0)),"")</f>
        <v>Birmingham South</v>
      </c>
    </row>
    <row r="7380" customFormat="false" ht="15" hidden="false" customHeight="false" outlineLevel="0" collapsed="false">
      <c r="A7380" s="4" t="s">
        <v>13196</v>
      </c>
      <c r="B7380" s="4" t="s">
        <v>3552</v>
      </c>
      <c r="C7380" s="4" t="s">
        <v>1021</v>
      </c>
      <c r="D7380" s="4" t="n">
        <v>18</v>
      </c>
      <c r="E7380" s="4" t="n">
        <v>73.76</v>
      </c>
      <c r="F7380" s="4" t="n">
        <v>1327.68</v>
      </c>
      <c r="G7380" s="4" t="n">
        <f aca="false">INDEX(Data_Products!$D$2:$D$33,MATCH(C7380,Data_Products!$A$2:$A$33,0))</f>
        <v>51.51</v>
      </c>
      <c r="H7380" s="4" t="str">
        <f aca="false">INDEX(Data_Products!$C$2:$C$33,MATCH(C7380,Data_Products!$A$2:$A$33,0))</f>
        <v>Cement &amp; Aggregates</v>
      </c>
      <c r="I7380" s="10" t="n">
        <f aca="false">D7380*(E7380-G7380)</f>
        <v>400.5</v>
      </c>
      <c r="J7380" s="11" t="n">
        <f aca="false">IFERROR(I7380/F7380,0)</f>
        <v>0.301654013015184</v>
      </c>
      <c r="K7380" s="4" t="str">
        <f aca="false">IFERROR(INDEX(Data_Orders!$F$2:$F$4727,MATCH(B7380,Data_Orders!$A$2:$A$4727,0)),"")</f>
        <v>Retail</v>
      </c>
      <c r="L7380" s="4" t="str">
        <f aca="false">IFERROR(INDEX(Data_Orders!$D$2:$D$4727,MATCH(B7380,Data_Orders!$A$2:$A$4727,0)),"")</f>
        <v>Birmingham South</v>
      </c>
    </row>
    <row r="7381" customFormat="false" ht="15" hidden="false" customHeight="false" outlineLevel="0" collapsed="false">
      <c r="A7381" s="4" t="s">
        <v>13197</v>
      </c>
      <c r="B7381" s="4" t="s">
        <v>3552</v>
      </c>
      <c r="C7381" s="4" t="s">
        <v>1070</v>
      </c>
      <c r="D7381" s="4" t="n">
        <v>7</v>
      </c>
      <c r="E7381" s="4" t="n">
        <v>230.32</v>
      </c>
      <c r="F7381" s="4" t="n">
        <v>1612.24</v>
      </c>
      <c r="G7381" s="4" t="n">
        <f aca="false">INDEX(Data_Products!$D$2:$D$33,MATCH(C7381,Data_Products!$A$2:$A$33,0))</f>
        <v>161.64</v>
      </c>
      <c r="H7381" s="4" t="str">
        <f aca="false">INDEX(Data_Products!$C$2:$C$33,MATCH(C7381,Data_Products!$A$2:$A$33,0))</f>
        <v>Landscaping</v>
      </c>
      <c r="I7381" s="10" t="n">
        <f aca="false">D7381*(E7381-G7381)</f>
        <v>480.76</v>
      </c>
      <c r="J7381" s="11" t="n">
        <f aca="false">IFERROR(I7381/F7381,0)</f>
        <v>0.298193817297673</v>
      </c>
      <c r="K7381" s="4" t="str">
        <f aca="false">IFERROR(INDEX(Data_Orders!$F$2:$F$4727,MATCH(B7381,Data_Orders!$A$2:$A$4727,0)),"")</f>
        <v>Retail</v>
      </c>
      <c r="L7381" s="4" t="str">
        <f aca="false">IFERROR(INDEX(Data_Orders!$D$2:$D$4727,MATCH(B7381,Data_Orders!$A$2:$A$4727,0)),"")</f>
        <v>Birmingham South</v>
      </c>
    </row>
    <row r="7382" customFormat="false" ht="15" hidden="false" customHeight="false" outlineLevel="0" collapsed="false">
      <c r="A7382" s="4" t="s">
        <v>13198</v>
      </c>
      <c r="B7382" s="4" t="s">
        <v>3553</v>
      </c>
      <c r="C7382" s="4" t="s">
        <v>1052</v>
      </c>
      <c r="D7382" s="4" t="n">
        <v>7</v>
      </c>
      <c r="E7382" s="4" t="n">
        <v>205.71</v>
      </c>
      <c r="F7382" s="4" t="n">
        <v>1439.97</v>
      </c>
      <c r="G7382" s="4" t="n">
        <f aca="false">INDEX(Data_Products!$D$2:$D$33,MATCH(C7382,Data_Products!$A$2:$A$33,0))</f>
        <v>152.29</v>
      </c>
      <c r="H7382" s="4" t="str">
        <f aca="false">INDEX(Data_Products!$C$2:$C$33,MATCH(C7382,Data_Products!$A$2:$A$33,0))</f>
        <v>Roofing</v>
      </c>
      <c r="I7382" s="10" t="n">
        <f aca="false">D7382*(E7382-G7382)</f>
        <v>373.94</v>
      </c>
      <c r="J7382" s="11" t="n">
        <f aca="false">IFERROR(I7382/F7382,0)</f>
        <v>0.259685965679841</v>
      </c>
      <c r="K7382" s="4" t="str">
        <f aca="false">IFERROR(INDEX(Data_Orders!$F$2:$F$4727,MATCH(B7382,Data_Orders!$A$2:$A$4727,0)),"")</f>
        <v>Retail</v>
      </c>
      <c r="L7382" s="4" t="str">
        <f aca="false">IFERROR(INDEX(Data_Orders!$D$2:$D$4727,MATCH(B7382,Data_Orders!$A$2:$A$4727,0)),"")</f>
        <v>Birmingham South</v>
      </c>
    </row>
    <row r="7383" customFormat="false" ht="15" hidden="false" customHeight="false" outlineLevel="0" collapsed="false">
      <c r="A7383" s="4" t="s">
        <v>13199</v>
      </c>
      <c r="B7383" s="4" t="s">
        <v>3553</v>
      </c>
      <c r="C7383" s="4" t="s">
        <v>1073</v>
      </c>
      <c r="D7383" s="4" t="n">
        <v>7</v>
      </c>
      <c r="E7383" s="4" t="n">
        <v>231.05</v>
      </c>
      <c r="F7383" s="4" t="n">
        <v>1617.35</v>
      </c>
      <c r="G7383" s="4" t="n">
        <f aca="false">INDEX(Data_Products!$D$2:$D$33,MATCH(C7383,Data_Products!$A$2:$A$33,0))</f>
        <v>148.29</v>
      </c>
      <c r="H7383" s="4" t="str">
        <f aca="false">INDEX(Data_Products!$C$2:$C$33,MATCH(C7383,Data_Products!$A$2:$A$33,0))</f>
        <v>Landscaping</v>
      </c>
      <c r="I7383" s="10" t="n">
        <f aca="false">D7383*(E7383-G7383)</f>
        <v>579.32</v>
      </c>
      <c r="J7383" s="11" t="n">
        <f aca="false">IFERROR(I7383/F7383,0)</f>
        <v>0.358190867777537</v>
      </c>
      <c r="K7383" s="4" t="str">
        <f aca="false">IFERROR(INDEX(Data_Orders!$F$2:$F$4727,MATCH(B7383,Data_Orders!$A$2:$A$4727,0)),"")</f>
        <v>Retail</v>
      </c>
      <c r="L7383" s="4" t="str">
        <f aca="false">IFERROR(INDEX(Data_Orders!$D$2:$D$4727,MATCH(B7383,Data_Orders!$A$2:$A$4727,0)),"")</f>
        <v>Birmingham South</v>
      </c>
    </row>
    <row r="7384" customFormat="false" ht="15" hidden="false" customHeight="false" outlineLevel="0" collapsed="false">
      <c r="A7384" s="4" t="s">
        <v>13200</v>
      </c>
      <c r="B7384" s="4" t="s">
        <v>3553</v>
      </c>
      <c r="C7384" s="4" t="s">
        <v>1037</v>
      </c>
      <c r="D7384" s="4" t="n">
        <v>16</v>
      </c>
      <c r="E7384" s="4" t="n">
        <v>90.97</v>
      </c>
      <c r="F7384" s="4" t="n">
        <v>1455.52</v>
      </c>
      <c r="G7384" s="4" t="n">
        <f aca="false">INDEX(Data_Products!$D$2:$D$33,MATCH(C7384,Data_Products!$A$2:$A$33,0))</f>
        <v>73.81</v>
      </c>
      <c r="H7384" s="4" t="str">
        <f aca="false">INDEX(Data_Products!$C$2:$C$33,MATCH(C7384,Data_Products!$A$2:$A$33,0))</f>
        <v>Insulation</v>
      </c>
      <c r="I7384" s="10" t="n">
        <f aca="false">D7384*(E7384-G7384)</f>
        <v>274.56</v>
      </c>
      <c r="J7384" s="11" t="n">
        <f aca="false">IFERROR(I7384/F7384,0)</f>
        <v>0.18863361547763</v>
      </c>
      <c r="K7384" s="4" t="str">
        <f aca="false">IFERROR(INDEX(Data_Orders!$F$2:$F$4727,MATCH(B7384,Data_Orders!$A$2:$A$4727,0)),"")</f>
        <v>Retail</v>
      </c>
      <c r="L7384" s="4" t="str">
        <f aca="false">IFERROR(INDEX(Data_Orders!$D$2:$D$4727,MATCH(B7384,Data_Orders!$A$2:$A$4727,0)),"")</f>
        <v>Birmingham South</v>
      </c>
    </row>
    <row r="7385" customFormat="false" ht="15" hidden="false" customHeight="false" outlineLevel="0" collapsed="false">
      <c r="A7385" s="4" t="s">
        <v>13201</v>
      </c>
      <c r="B7385" s="4" t="s">
        <v>3553</v>
      </c>
      <c r="C7385" s="4" t="s">
        <v>1057</v>
      </c>
      <c r="D7385" s="4" t="n">
        <v>14</v>
      </c>
      <c r="E7385" s="4" t="n">
        <v>176.81</v>
      </c>
      <c r="F7385" s="4" t="n">
        <v>2475.34</v>
      </c>
      <c r="G7385" s="4" t="n">
        <f aca="false">INDEX(Data_Products!$D$2:$D$33,MATCH(C7385,Data_Products!$A$2:$A$33,0))</f>
        <v>129.57</v>
      </c>
      <c r="H7385" s="4" t="str">
        <f aca="false">INDEX(Data_Products!$C$2:$C$33,MATCH(C7385,Data_Products!$A$2:$A$33,0))</f>
        <v>Roofing</v>
      </c>
      <c r="I7385" s="10" t="n">
        <f aca="false">D7385*(E7385-G7385)</f>
        <v>661.36</v>
      </c>
      <c r="J7385" s="11" t="n">
        <f aca="false">IFERROR(I7385/F7385,0)</f>
        <v>0.267179458175443</v>
      </c>
      <c r="K7385" s="4" t="str">
        <f aca="false">IFERROR(INDEX(Data_Orders!$F$2:$F$4727,MATCH(B7385,Data_Orders!$A$2:$A$4727,0)),"")</f>
        <v>Retail</v>
      </c>
      <c r="L7385" s="4" t="str">
        <f aca="false">IFERROR(INDEX(Data_Orders!$D$2:$D$4727,MATCH(B7385,Data_Orders!$A$2:$A$4727,0)),"")</f>
        <v>Birmingham South</v>
      </c>
    </row>
    <row r="7386" customFormat="false" ht="15" hidden="false" customHeight="false" outlineLevel="0" collapsed="false">
      <c r="A7386" s="4" t="s">
        <v>13202</v>
      </c>
      <c r="B7386" s="4" t="s">
        <v>3553</v>
      </c>
      <c r="C7386" s="4" t="s">
        <v>1066</v>
      </c>
      <c r="D7386" s="4" t="n">
        <v>3</v>
      </c>
      <c r="E7386" s="4" t="n">
        <v>209.69</v>
      </c>
      <c r="F7386" s="4" t="n">
        <v>629.07</v>
      </c>
      <c r="G7386" s="4" t="n">
        <f aca="false">INDEX(Data_Products!$D$2:$D$33,MATCH(C7386,Data_Products!$A$2:$A$33,0))</f>
        <v>144.38</v>
      </c>
      <c r="H7386" s="4" t="str">
        <f aca="false">INDEX(Data_Products!$C$2:$C$33,MATCH(C7386,Data_Products!$A$2:$A$33,0))</f>
        <v>Plumbing &amp; Drainage</v>
      </c>
      <c r="I7386" s="10" t="n">
        <f aca="false">D7386*(E7386-G7386)</f>
        <v>195.93</v>
      </c>
      <c r="J7386" s="11" t="n">
        <f aca="false">IFERROR(I7386/F7386,0)</f>
        <v>0.311459773952024</v>
      </c>
      <c r="K7386" s="4" t="str">
        <f aca="false">IFERROR(INDEX(Data_Orders!$F$2:$F$4727,MATCH(B7386,Data_Orders!$A$2:$A$4727,0)),"")</f>
        <v>Retail</v>
      </c>
      <c r="L7386" s="4" t="str">
        <f aca="false">IFERROR(INDEX(Data_Orders!$D$2:$D$4727,MATCH(B7386,Data_Orders!$A$2:$A$4727,0)),"")</f>
        <v>Birmingham South</v>
      </c>
    </row>
    <row r="7387" customFormat="false" ht="15" hidden="false" customHeight="false" outlineLevel="0" collapsed="false">
      <c r="A7387" s="4" t="s">
        <v>13203</v>
      </c>
      <c r="B7387" s="4" t="s">
        <v>3554</v>
      </c>
      <c r="C7387" s="4" t="s">
        <v>1055</v>
      </c>
      <c r="D7387" s="4" t="n">
        <v>18</v>
      </c>
      <c r="E7387" s="4" t="n">
        <v>205.03</v>
      </c>
      <c r="F7387" s="4" t="n">
        <v>3690.54</v>
      </c>
      <c r="G7387" s="4" t="n">
        <f aca="false">INDEX(Data_Products!$D$2:$D$33,MATCH(C7387,Data_Products!$A$2:$A$33,0))</f>
        <v>138.6</v>
      </c>
      <c r="H7387" s="4" t="str">
        <f aca="false">INDEX(Data_Products!$C$2:$C$33,MATCH(C7387,Data_Products!$A$2:$A$33,0))</f>
        <v>Roofing</v>
      </c>
      <c r="I7387" s="10" t="n">
        <f aca="false">D7387*(E7387-G7387)</f>
        <v>1195.74</v>
      </c>
      <c r="J7387" s="11" t="n">
        <f aca="false">IFERROR(I7387/F7387,0)</f>
        <v>0.324001365653807</v>
      </c>
      <c r="K7387" s="4" t="str">
        <f aca="false">IFERROR(INDEX(Data_Orders!$F$2:$F$4727,MATCH(B7387,Data_Orders!$A$2:$A$4727,0)),"")</f>
        <v>Retail</v>
      </c>
      <c r="L7387" s="4" t="str">
        <f aca="false">IFERROR(INDEX(Data_Orders!$D$2:$D$4727,MATCH(B7387,Data_Orders!$A$2:$A$4727,0)),"")</f>
        <v>Birmingham South</v>
      </c>
    </row>
    <row r="7388" customFormat="false" ht="15" hidden="false" customHeight="false" outlineLevel="0" collapsed="false">
      <c r="A7388" s="4" t="s">
        <v>13204</v>
      </c>
      <c r="B7388" s="4" t="s">
        <v>3554</v>
      </c>
      <c r="C7388" s="4" t="s">
        <v>1017</v>
      </c>
      <c r="D7388" s="4" t="n">
        <v>13</v>
      </c>
      <c r="E7388" s="4" t="n">
        <v>49.15</v>
      </c>
      <c r="F7388" s="4" t="n">
        <v>638.95</v>
      </c>
      <c r="G7388" s="4" t="n">
        <f aca="false">INDEX(Data_Products!$D$2:$D$33,MATCH(C7388,Data_Products!$A$2:$A$33,0))</f>
        <v>31.44</v>
      </c>
      <c r="H7388" s="4" t="str">
        <f aca="false">INDEX(Data_Products!$C$2:$C$33,MATCH(C7388,Data_Products!$A$2:$A$33,0))</f>
        <v>Timber</v>
      </c>
      <c r="I7388" s="10" t="n">
        <f aca="false">D7388*(E7388-G7388)</f>
        <v>230.23</v>
      </c>
      <c r="J7388" s="11" t="n">
        <f aca="false">IFERROR(I7388/F7388,0)</f>
        <v>0.360325534079349</v>
      </c>
      <c r="K7388" s="4" t="str">
        <f aca="false">IFERROR(INDEX(Data_Orders!$F$2:$F$4727,MATCH(B7388,Data_Orders!$A$2:$A$4727,0)),"")</f>
        <v>Retail</v>
      </c>
      <c r="L7388" s="4" t="str">
        <f aca="false">IFERROR(INDEX(Data_Orders!$D$2:$D$4727,MATCH(B7388,Data_Orders!$A$2:$A$4727,0)),"")</f>
        <v>Birmingham South</v>
      </c>
    </row>
    <row r="7389" customFormat="false" ht="15" hidden="false" customHeight="false" outlineLevel="0" collapsed="false">
      <c r="A7389" s="4" t="s">
        <v>13205</v>
      </c>
      <c r="B7389" s="4" t="s">
        <v>3554</v>
      </c>
      <c r="C7389" s="4" t="s">
        <v>1073</v>
      </c>
      <c r="D7389" s="4" t="n">
        <v>6</v>
      </c>
      <c r="E7389" s="4" t="n">
        <v>231.05</v>
      </c>
      <c r="F7389" s="4" t="n">
        <v>1386.3</v>
      </c>
      <c r="G7389" s="4" t="n">
        <f aca="false">INDEX(Data_Products!$D$2:$D$33,MATCH(C7389,Data_Products!$A$2:$A$33,0))</f>
        <v>148.29</v>
      </c>
      <c r="H7389" s="4" t="str">
        <f aca="false">INDEX(Data_Products!$C$2:$C$33,MATCH(C7389,Data_Products!$A$2:$A$33,0))</f>
        <v>Landscaping</v>
      </c>
      <c r="I7389" s="10" t="n">
        <f aca="false">D7389*(E7389-G7389)</f>
        <v>496.56</v>
      </c>
      <c r="J7389" s="11" t="n">
        <f aca="false">IFERROR(I7389/F7389,0)</f>
        <v>0.358190867777537</v>
      </c>
      <c r="K7389" s="4" t="str">
        <f aca="false">IFERROR(INDEX(Data_Orders!$F$2:$F$4727,MATCH(B7389,Data_Orders!$A$2:$A$4727,0)),"")</f>
        <v>Retail</v>
      </c>
      <c r="L7389" s="4" t="str">
        <f aca="false">IFERROR(INDEX(Data_Orders!$D$2:$D$4727,MATCH(B7389,Data_Orders!$A$2:$A$4727,0)),"")</f>
        <v>Birmingham South</v>
      </c>
    </row>
    <row r="7390" customFormat="false" ht="15" hidden="false" customHeight="false" outlineLevel="0" collapsed="false">
      <c r="A7390" s="4" t="s">
        <v>13206</v>
      </c>
      <c r="B7390" s="4" t="s">
        <v>3555</v>
      </c>
      <c r="C7390" s="4" t="s">
        <v>1017</v>
      </c>
      <c r="D7390" s="4" t="n">
        <v>10</v>
      </c>
      <c r="E7390" s="4" t="n">
        <v>49.15</v>
      </c>
      <c r="F7390" s="4" t="n">
        <v>491.5</v>
      </c>
      <c r="G7390" s="4" t="n">
        <f aca="false">INDEX(Data_Products!$D$2:$D$33,MATCH(C7390,Data_Products!$A$2:$A$33,0))</f>
        <v>31.44</v>
      </c>
      <c r="H7390" s="4" t="str">
        <f aca="false">INDEX(Data_Products!$C$2:$C$33,MATCH(C7390,Data_Products!$A$2:$A$33,0))</f>
        <v>Timber</v>
      </c>
      <c r="I7390" s="10" t="n">
        <f aca="false">D7390*(E7390-G7390)</f>
        <v>177.1</v>
      </c>
      <c r="J7390" s="11" t="n">
        <f aca="false">IFERROR(I7390/F7390,0)</f>
        <v>0.360325534079349</v>
      </c>
      <c r="K7390" s="4" t="str">
        <f aca="false">IFERROR(INDEX(Data_Orders!$F$2:$F$4727,MATCH(B7390,Data_Orders!$A$2:$A$4727,0)),"")</f>
        <v>Retail</v>
      </c>
      <c r="L7390" s="4" t="str">
        <f aca="false">IFERROR(INDEX(Data_Orders!$D$2:$D$4727,MATCH(B7390,Data_Orders!$A$2:$A$4727,0)),"")</f>
        <v>Birmingham South</v>
      </c>
    </row>
    <row r="7391" customFormat="false" ht="15" hidden="false" customHeight="false" outlineLevel="0" collapsed="false">
      <c r="A7391" s="4" t="s">
        <v>13207</v>
      </c>
      <c r="B7391" s="4" t="s">
        <v>3555</v>
      </c>
      <c r="C7391" s="4" t="s">
        <v>1026</v>
      </c>
      <c r="D7391" s="4" t="n">
        <v>4</v>
      </c>
      <c r="E7391" s="4" t="n">
        <v>184.05</v>
      </c>
      <c r="F7391" s="4" t="n">
        <v>736.2</v>
      </c>
      <c r="G7391" s="4" t="n">
        <f aca="false">INDEX(Data_Products!$D$2:$D$33,MATCH(C7391,Data_Products!$A$2:$A$33,0))</f>
        <v>147.44</v>
      </c>
      <c r="H7391" s="4" t="str">
        <f aca="false">INDEX(Data_Products!$C$2:$C$33,MATCH(C7391,Data_Products!$A$2:$A$33,0))</f>
        <v>Cement &amp; Aggregates</v>
      </c>
      <c r="I7391" s="10" t="n">
        <f aca="false">D7391*(E7391-G7391)</f>
        <v>146.44</v>
      </c>
      <c r="J7391" s="11" t="n">
        <f aca="false">IFERROR(I7391/F7391,0)</f>
        <v>0.19891333876664</v>
      </c>
      <c r="K7391" s="4" t="str">
        <f aca="false">IFERROR(INDEX(Data_Orders!$F$2:$F$4727,MATCH(B7391,Data_Orders!$A$2:$A$4727,0)),"")</f>
        <v>Retail</v>
      </c>
      <c r="L7391" s="4" t="str">
        <f aca="false">IFERROR(INDEX(Data_Orders!$D$2:$D$4727,MATCH(B7391,Data_Orders!$A$2:$A$4727,0)),"")</f>
        <v>Birmingham South</v>
      </c>
    </row>
    <row r="7392" customFormat="false" ht="15" hidden="false" customHeight="false" outlineLevel="0" collapsed="false">
      <c r="A7392" s="4" t="s">
        <v>13208</v>
      </c>
      <c r="B7392" s="4" t="s">
        <v>3555</v>
      </c>
      <c r="C7392" s="4" t="s">
        <v>1039</v>
      </c>
      <c r="D7392" s="4" t="n">
        <v>1</v>
      </c>
      <c r="E7392" s="4" t="n">
        <v>160.41</v>
      </c>
      <c r="F7392" s="4" t="n">
        <v>160.41</v>
      </c>
      <c r="G7392" s="4" t="n">
        <f aca="false">INDEX(Data_Products!$D$2:$D$33,MATCH(C7392,Data_Products!$A$2:$A$33,0))</f>
        <v>99.74</v>
      </c>
      <c r="H7392" s="4" t="str">
        <f aca="false">INDEX(Data_Products!$C$2:$C$33,MATCH(C7392,Data_Products!$A$2:$A$33,0))</f>
        <v>Insulation</v>
      </c>
      <c r="I7392" s="10" t="n">
        <f aca="false">D7392*(E7392-G7392)</f>
        <v>60.67</v>
      </c>
      <c r="J7392" s="11" t="n">
        <f aca="false">IFERROR(I7392/F7392,0)</f>
        <v>0.378218315566361</v>
      </c>
      <c r="K7392" s="4" t="str">
        <f aca="false">IFERROR(INDEX(Data_Orders!$F$2:$F$4727,MATCH(B7392,Data_Orders!$A$2:$A$4727,0)),"")</f>
        <v>Retail</v>
      </c>
      <c r="L7392" s="4" t="str">
        <f aca="false">IFERROR(INDEX(Data_Orders!$D$2:$D$4727,MATCH(B7392,Data_Orders!$A$2:$A$4727,0)),"")</f>
        <v>Birmingham South</v>
      </c>
    </row>
    <row r="7393" customFormat="false" ht="15" hidden="false" customHeight="false" outlineLevel="0" collapsed="false">
      <c r="A7393" s="4" t="s">
        <v>13209</v>
      </c>
      <c r="B7393" s="4" t="s">
        <v>3555</v>
      </c>
      <c r="C7393" s="4" t="s">
        <v>1048</v>
      </c>
      <c r="D7393" s="4" t="n">
        <v>3</v>
      </c>
      <c r="E7393" s="4" t="n">
        <v>112.72</v>
      </c>
      <c r="F7393" s="4" t="n">
        <v>338.16</v>
      </c>
      <c r="G7393" s="4" t="n">
        <f aca="false">INDEX(Data_Products!$D$2:$D$33,MATCH(C7393,Data_Products!$A$2:$A$33,0))</f>
        <v>83.21</v>
      </c>
      <c r="H7393" s="4" t="str">
        <f aca="false">INDEX(Data_Products!$C$2:$C$33,MATCH(C7393,Data_Products!$A$2:$A$33,0))</f>
        <v>Tools &amp; Fixings</v>
      </c>
      <c r="I7393" s="10" t="n">
        <f aca="false">D7393*(E7393-G7393)</f>
        <v>88.53</v>
      </c>
      <c r="J7393" s="11" t="n">
        <f aca="false">IFERROR(I7393/F7393,0)</f>
        <v>0.261799148332151</v>
      </c>
      <c r="K7393" s="4" t="str">
        <f aca="false">IFERROR(INDEX(Data_Orders!$F$2:$F$4727,MATCH(B7393,Data_Orders!$A$2:$A$4727,0)),"")</f>
        <v>Retail</v>
      </c>
      <c r="L7393" s="4" t="str">
        <f aca="false">IFERROR(INDEX(Data_Orders!$D$2:$D$4727,MATCH(B7393,Data_Orders!$A$2:$A$4727,0)),"")</f>
        <v>Birmingham South</v>
      </c>
    </row>
    <row r="7394" customFormat="false" ht="15" hidden="false" customHeight="false" outlineLevel="0" collapsed="false">
      <c r="A7394" s="4" t="s">
        <v>13210</v>
      </c>
      <c r="B7394" s="4" t="s">
        <v>3556</v>
      </c>
      <c r="C7394" s="4" t="s">
        <v>1057</v>
      </c>
      <c r="D7394" s="4" t="n">
        <v>6</v>
      </c>
      <c r="E7394" s="4" t="n">
        <v>176.81</v>
      </c>
      <c r="F7394" s="4" t="n">
        <v>1060.86</v>
      </c>
      <c r="G7394" s="4" t="n">
        <f aca="false">INDEX(Data_Products!$D$2:$D$33,MATCH(C7394,Data_Products!$A$2:$A$33,0))</f>
        <v>129.57</v>
      </c>
      <c r="H7394" s="4" t="str">
        <f aca="false">INDEX(Data_Products!$C$2:$C$33,MATCH(C7394,Data_Products!$A$2:$A$33,0))</f>
        <v>Roofing</v>
      </c>
      <c r="I7394" s="10" t="n">
        <f aca="false">D7394*(E7394-G7394)</f>
        <v>283.44</v>
      </c>
      <c r="J7394" s="11" t="n">
        <f aca="false">IFERROR(I7394/F7394,0)</f>
        <v>0.267179458175443</v>
      </c>
      <c r="K7394" s="4" t="str">
        <f aca="false">IFERROR(INDEX(Data_Orders!$F$2:$F$4727,MATCH(B7394,Data_Orders!$A$2:$A$4727,0)),"")</f>
        <v>Retail</v>
      </c>
      <c r="L7394" s="4" t="str">
        <f aca="false">IFERROR(INDEX(Data_Orders!$D$2:$D$4727,MATCH(B7394,Data_Orders!$A$2:$A$4727,0)),"")</f>
        <v>Birmingham South</v>
      </c>
    </row>
    <row r="7395" customFormat="false" ht="15" hidden="false" customHeight="false" outlineLevel="0" collapsed="false">
      <c r="A7395" s="4" t="s">
        <v>13211</v>
      </c>
      <c r="B7395" s="4" t="s">
        <v>3556</v>
      </c>
      <c r="C7395" s="4" t="s">
        <v>1046</v>
      </c>
      <c r="D7395" s="4" t="n">
        <v>7</v>
      </c>
      <c r="E7395" s="4" t="n">
        <v>154.02</v>
      </c>
      <c r="F7395" s="4" t="n">
        <v>1078.14</v>
      </c>
      <c r="G7395" s="4" t="n">
        <f aca="false">INDEX(Data_Products!$D$2:$D$33,MATCH(C7395,Data_Products!$A$2:$A$33,0))</f>
        <v>102.1</v>
      </c>
      <c r="H7395" s="4" t="str">
        <f aca="false">INDEX(Data_Products!$C$2:$C$33,MATCH(C7395,Data_Products!$A$2:$A$33,0))</f>
        <v>Tools &amp; Fixings</v>
      </c>
      <c r="I7395" s="10" t="n">
        <f aca="false">D7395*(E7395-G7395)</f>
        <v>363.44</v>
      </c>
      <c r="J7395" s="11" t="n">
        <f aca="false">IFERROR(I7395/F7395,0)</f>
        <v>0.337099078041813</v>
      </c>
      <c r="K7395" s="4" t="str">
        <f aca="false">IFERROR(INDEX(Data_Orders!$F$2:$F$4727,MATCH(B7395,Data_Orders!$A$2:$A$4727,0)),"")</f>
        <v>Retail</v>
      </c>
      <c r="L7395" s="4" t="str">
        <f aca="false">IFERROR(INDEX(Data_Orders!$D$2:$D$4727,MATCH(B7395,Data_Orders!$A$2:$A$4727,0)),"")</f>
        <v>Birmingham South</v>
      </c>
    </row>
    <row r="7396" customFormat="false" ht="15" hidden="false" customHeight="false" outlineLevel="0" collapsed="false">
      <c r="A7396" s="4" t="s">
        <v>13212</v>
      </c>
      <c r="B7396" s="4" t="s">
        <v>3557</v>
      </c>
      <c r="C7396" s="4" t="s">
        <v>1032</v>
      </c>
      <c r="D7396" s="4" t="n">
        <v>1</v>
      </c>
      <c r="E7396" s="4" t="n">
        <v>99.65</v>
      </c>
      <c r="F7396" s="4" t="n">
        <v>99.65</v>
      </c>
      <c r="G7396" s="4" t="n">
        <f aca="false">INDEX(Data_Products!$D$2:$D$33,MATCH(C7396,Data_Products!$A$2:$A$33,0))</f>
        <v>58.26</v>
      </c>
      <c r="H7396" s="4" t="str">
        <f aca="false">INDEX(Data_Products!$C$2:$C$33,MATCH(C7396,Data_Products!$A$2:$A$33,0))</f>
        <v>Insulation</v>
      </c>
      <c r="I7396" s="10" t="n">
        <f aca="false">D7396*(E7396-G7396)</f>
        <v>41.39</v>
      </c>
      <c r="J7396" s="11" t="n">
        <f aca="false">IFERROR(I7396/F7396,0)</f>
        <v>0.415353738083292</v>
      </c>
      <c r="K7396" s="4" t="str">
        <f aca="false">IFERROR(INDEX(Data_Orders!$F$2:$F$4727,MATCH(B7396,Data_Orders!$A$2:$A$4727,0)),"")</f>
        <v>Retail</v>
      </c>
      <c r="L7396" s="4" t="str">
        <f aca="false">IFERROR(INDEX(Data_Orders!$D$2:$D$4727,MATCH(B7396,Data_Orders!$A$2:$A$4727,0)),"")</f>
        <v>Rugby</v>
      </c>
    </row>
    <row r="7397" customFormat="false" ht="15" hidden="false" customHeight="false" outlineLevel="0" collapsed="false">
      <c r="A7397" s="4" t="s">
        <v>13213</v>
      </c>
      <c r="B7397" s="4" t="s">
        <v>3557</v>
      </c>
      <c r="C7397" s="4" t="s">
        <v>1059</v>
      </c>
      <c r="D7397" s="4" t="n">
        <v>13</v>
      </c>
      <c r="E7397" s="4" t="n">
        <v>103.63</v>
      </c>
      <c r="F7397" s="4" t="n">
        <v>1347.19</v>
      </c>
      <c r="G7397" s="4" t="n">
        <f aca="false">INDEX(Data_Products!$D$2:$D$33,MATCH(C7397,Data_Products!$A$2:$A$33,0))</f>
        <v>82.55</v>
      </c>
      <c r="H7397" s="4" t="str">
        <f aca="false">INDEX(Data_Products!$C$2:$C$33,MATCH(C7397,Data_Products!$A$2:$A$33,0))</f>
        <v>Roofing</v>
      </c>
      <c r="I7397" s="10" t="n">
        <f aca="false">D7397*(E7397-G7397)</f>
        <v>274.04</v>
      </c>
      <c r="J7397" s="11" t="n">
        <f aca="false">IFERROR(I7397/F7397,0)</f>
        <v>0.203415999228023</v>
      </c>
      <c r="K7397" s="4" t="str">
        <f aca="false">IFERROR(INDEX(Data_Orders!$F$2:$F$4727,MATCH(B7397,Data_Orders!$A$2:$A$4727,0)),"")</f>
        <v>Retail</v>
      </c>
      <c r="L7397" s="4" t="str">
        <f aca="false">IFERROR(INDEX(Data_Orders!$D$2:$D$4727,MATCH(B7397,Data_Orders!$A$2:$A$4727,0)),"")</f>
        <v>Rugby</v>
      </c>
    </row>
    <row r="7398" customFormat="false" ht="15" hidden="false" customHeight="false" outlineLevel="0" collapsed="false">
      <c r="A7398" s="4" t="s">
        <v>13214</v>
      </c>
      <c r="B7398" s="4" t="s">
        <v>3557</v>
      </c>
      <c r="C7398" s="4" t="s">
        <v>1077</v>
      </c>
      <c r="D7398" s="4" t="n">
        <v>16</v>
      </c>
      <c r="E7398" s="4" t="n">
        <v>46.61</v>
      </c>
      <c r="F7398" s="4" t="n">
        <v>745.76</v>
      </c>
      <c r="G7398" s="4" t="n">
        <f aca="false">INDEX(Data_Products!$D$2:$D$33,MATCH(C7398,Data_Products!$A$2:$A$33,0))</f>
        <v>36.87</v>
      </c>
      <c r="H7398" s="4" t="str">
        <f aca="false">INDEX(Data_Products!$C$2:$C$33,MATCH(C7398,Data_Products!$A$2:$A$33,0))</f>
        <v>Landscaping</v>
      </c>
      <c r="I7398" s="10" t="n">
        <f aca="false">D7398*(E7398-G7398)</f>
        <v>155.84</v>
      </c>
      <c r="J7398" s="11" t="n">
        <f aca="false">IFERROR(I7398/F7398,0)</f>
        <v>0.208968032611028</v>
      </c>
      <c r="K7398" s="4" t="str">
        <f aca="false">IFERROR(INDEX(Data_Orders!$F$2:$F$4727,MATCH(B7398,Data_Orders!$A$2:$A$4727,0)),"")</f>
        <v>Retail</v>
      </c>
      <c r="L7398" s="4" t="str">
        <f aca="false">IFERROR(INDEX(Data_Orders!$D$2:$D$4727,MATCH(B7398,Data_Orders!$A$2:$A$4727,0)),"")</f>
        <v>Rugby</v>
      </c>
    </row>
    <row r="7399" customFormat="false" ht="15" hidden="false" customHeight="false" outlineLevel="0" collapsed="false">
      <c r="A7399" s="4" t="s">
        <v>13215</v>
      </c>
      <c r="B7399" s="4" t="s">
        <v>3557</v>
      </c>
      <c r="C7399" s="4" t="s">
        <v>1064</v>
      </c>
      <c r="D7399" s="4" t="n">
        <v>16</v>
      </c>
      <c r="E7399" s="4" t="n">
        <v>97.63</v>
      </c>
      <c r="F7399" s="4" t="n">
        <v>1562.08</v>
      </c>
      <c r="G7399" s="4" t="n">
        <f aca="false">INDEX(Data_Products!$D$2:$D$33,MATCH(C7399,Data_Products!$A$2:$A$33,0))</f>
        <v>65.21</v>
      </c>
      <c r="H7399" s="4" t="str">
        <f aca="false">INDEX(Data_Products!$C$2:$C$33,MATCH(C7399,Data_Products!$A$2:$A$33,0))</f>
        <v>Plumbing &amp; Drainage</v>
      </c>
      <c r="I7399" s="10" t="n">
        <f aca="false">D7399*(E7399-G7399)</f>
        <v>518.72</v>
      </c>
      <c r="J7399" s="11" t="n">
        <f aca="false">IFERROR(I7399/F7399,0)</f>
        <v>0.332070060432244</v>
      </c>
      <c r="K7399" s="4" t="str">
        <f aca="false">IFERROR(INDEX(Data_Orders!$F$2:$F$4727,MATCH(B7399,Data_Orders!$A$2:$A$4727,0)),"")</f>
        <v>Retail</v>
      </c>
      <c r="L7399" s="4" t="str">
        <f aca="false">IFERROR(INDEX(Data_Orders!$D$2:$D$4727,MATCH(B7399,Data_Orders!$A$2:$A$4727,0)),"")</f>
        <v>Rugby</v>
      </c>
    </row>
    <row r="7400" customFormat="false" ht="15" hidden="false" customHeight="false" outlineLevel="0" collapsed="false">
      <c r="A7400" s="4" t="s">
        <v>13216</v>
      </c>
      <c r="B7400" s="4" t="s">
        <v>3558</v>
      </c>
      <c r="C7400" s="4" t="s">
        <v>1055</v>
      </c>
      <c r="D7400" s="4" t="n">
        <v>2</v>
      </c>
      <c r="E7400" s="4" t="n">
        <v>205.03</v>
      </c>
      <c r="F7400" s="4" t="n">
        <v>410.06</v>
      </c>
      <c r="G7400" s="4" t="n">
        <f aca="false">INDEX(Data_Products!$D$2:$D$33,MATCH(C7400,Data_Products!$A$2:$A$33,0))</f>
        <v>138.6</v>
      </c>
      <c r="H7400" s="4" t="str">
        <f aca="false">INDEX(Data_Products!$C$2:$C$33,MATCH(C7400,Data_Products!$A$2:$A$33,0))</f>
        <v>Roofing</v>
      </c>
      <c r="I7400" s="10" t="n">
        <f aca="false">D7400*(E7400-G7400)</f>
        <v>132.86</v>
      </c>
      <c r="J7400" s="11" t="n">
        <f aca="false">IFERROR(I7400/F7400,0)</f>
        <v>0.324001365653807</v>
      </c>
      <c r="K7400" s="4" t="str">
        <f aca="false">IFERROR(INDEX(Data_Orders!$F$2:$F$4727,MATCH(B7400,Data_Orders!$A$2:$A$4727,0)),"")</f>
        <v>Retail</v>
      </c>
      <c r="L7400" s="4" t="str">
        <f aca="false">IFERROR(INDEX(Data_Orders!$D$2:$D$4727,MATCH(B7400,Data_Orders!$A$2:$A$4727,0)),"")</f>
        <v>Rugby</v>
      </c>
    </row>
    <row r="7401" customFormat="false" ht="15" hidden="false" customHeight="false" outlineLevel="0" collapsed="false">
      <c r="A7401" s="4" t="s">
        <v>13217</v>
      </c>
      <c r="B7401" s="4" t="s">
        <v>3559</v>
      </c>
      <c r="C7401" s="4" t="s">
        <v>1068</v>
      </c>
      <c r="D7401" s="4" t="n">
        <v>1</v>
      </c>
      <c r="E7401" s="4" t="n">
        <v>86.28</v>
      </c>
      <c r="F7401" s="4" t="n">
        <v>86.28</v>
      </c>
      <c r="G7401" s="4" t="n">
        <f aca="false">INDEX(Data_Products!$D$2:$D$33,MATCH(C7401,Data_Products!$A$2:$A$33,0))</f>
        <v>68.55</v>
      </c>
      <c r="H7401" s="4" t="str">
        <f aca="false">INDEX(Data_Products!$C$2:$C$33,MATCH(C7401,Data_Products!$A$2:$A$33,0))</f>
        <v>Plumbing &amp; Drainage</v>
      </c>
      <c r="I7401" s="10" t="n">
        <f aca="false">D7401*(E7401-G7401)</f>
        <v>17.73</v>
      </c>
      <c r="J7401" s="11" t="n">
        <f aca="false">IFERROR(I7401/F7401,0)</f>
        <v>0.205493741307371</v>
      </c>
      <c r="K7401" s="4" t="str">
        <f aca="false">IFERROR(INDEX(Data_Orders!$F$2:$F$4727,MATCH(B7401,Data_Orders!$A$2:$A$4727,0)),"")</f>
        <v>Retail</v>
      </c>
      <c r="L7401" s="4" t="str">
        <f aca="false">IFERROR(INDEX(Data_Orders!$D$2:$D$4727,MATCH(B7401,Data_Orders!$A$2:$A$4727,0)),"")</f>
        <v>Rugby</v>
      </c>
    </row>
    <row r="7402" customFormat="false" ht="15" hidden="false" customHeight="false" outlineLevel="0" collapsed="false">
      <c r="A7402" s="4" t="s">
        <v>13218</v>
      </c>
      <c r="B7402" s="4" t="s">
        <v>3559</v>
      </c>
      <c r="C7402" s="4" t="s">
        <v>1050</v>
      </c>
      <c r="D7402" s="4" t="n">
        <v>18</v>
      </c>
      <c r="E7402" s="4" t="n">
        <v>238.63</v>
      </c>
      <c r="F7402" s="4" t="n">
        <v>4295.34</v>
      </c>
      <c r="G7402" s="4" t="n">
        <f aca="false">INDEX(Data_Products!$D$2:$D$33,MATCH(C7402,Data_Products!$A$2:$A$33,0))</f>
        <v>148.91</v>
      </c>
      <c r="H7402" s="4" t="str">
        <f aca="false">INDEX(Data_Products!$C$2:$C$33,MATCH(C7402,Data_Products!$A$2:$A$33,0))</f>
        <v>Tools &amp; Fixings</v>
      </c>
      <c r="I7402" s="10" t="n">
        <f aca="false">D7402*(E7402-G7402)</f>
        <v>1614.96</v>
      </c>
      <c r="J7402" s="11" t="n">
        <f aca="false">IFERROR(I7402/F7402,0)</f>
        <v>0.375979549930855</v>
      </c>
      <c r="K7402" s="4" t="str">
        <f aca="false">IFERROR(INDEX(Data_Orders!$F$2:$F$4727,MATCH(B7402,Data_Orders!$A$2:$A$4727,0)),"")</f>
        <v>Retail</v>
      </c>
      <c r="L7402" s="4" t="str">
        <f aca="false">IFERROR(INDEX(Data_Orders!$D$2:$D$4727,MATCH(B7402,Data_Orders!$A$2:$A$4727,0)),"")</f>
        <v>Rugby</v>
      </c>
    </row>
    <row r="7403" customFormat="false" ht="15" hidden="false" customHeight="false" outlineLevel="0" collapsed="false">
      <c r="A7403" s="4" t="s">
        <v>13219</v>
      </c>
      <c r="B7403" s="4" t="s">
        <v>3559</v>
      </c>
      <c r="C7403" s="4" t="s">
        <v>1021</v>
      </c>
      <c r="D7403" s="4" t="n">
        <v>17</v>
      </c>
      <c r="E7403" s="4" t="n">
        <v>73.76</v>
      </c>
      <c r="F7403" s="4" t="n">
        <v>1253.92</v>
      </c>
      <c r="G7403" s="4" t="n">
        <f aca="false">INDEX(Data_Products!$D$2:$D$33,MATCH(C7403,Data_Products!$A$2:$A$33,0))</f>
        <v>51.51</v>
      </c>
      <c r="H7403" s="4" t="str">
        <f aca="false">INDEX(Data_Products!$C$2:$C$33,MATCH(C7403,Data_Products!$A$2:$A$33,0))</f>
        <v>Cement &amp; Aggregates</v>
      </c>
      <c r="I7403" s="10" t="n">
        <f aca="false">D7403*(E7403-G7403)</f>
        <v>378.25</v>
      </c>
      <c r="J7403" s="11" t="n">
        <f aca="false">IFERROR(I7403/F7403,0)</f>
        <v>0.301654013015184</v>
      </c>
      <c r="K7403" s="4" t="str">
        <f aca="false">IFERROR(INDEX(Data_Orders!$F$2:$F$4727,MATCH(B7403,Data_Orders!$A$2:$A$4727,0)),"")</f>
        <v>Retail</v>
      </c>
      <c r="L7403" s="4" t="str">
        <f aca="false">IFERROR(INDEX(Data_Orders!$D$2:$D$4727,MATCH(B7403,Data_Orders!$A$2:$A$4727,0)),"")</f>
        <v>Rugby</v>
      </c>
    </row>
    <row r="7404" customFormat="false" ht="15" hidden="false" customHeight="false" outlineLevel="0" collapsed="false">
      <c r="A7404" s="4" t="s">
        <v>13220</v>
      </c>
      <c r="B7404" s="4" t="s">
        <v>3560</v>
      </c>
      <c r="C7404" s="4" t="s">
        <v>1026</v>
      </c>
      <c r="D7404" s="4" t="n">
        <v>20</v>
      </c>
      <c r="E7404" s="4" t="n">
        <v>184.05</v>
      </c>
      <c r="F7404" s="4" t="n">
        <v>3681</v>
      </c>
      <c r="G7404" s="4" t="n">
        <f aca="false">INDEX(Data_Products!$D$2:$D$33,MATCH(C7404,Data_Products!$A$2:$A$33,0))</f>
        <v>147.44</v>
      </c>
      <c r="H7404" s="4" t="str">
        <f aca="false">INDEX(Data_Products!$C$2:$C$33,MATCH(C7404,Data_Products!$A$2:$A$33,0))</f>
        <v>Cement &amp; Aggregates</v>
      </c>
      <c r="I7404" s="10" t="n">
        <f aca="false">D7404*(E7404-G7404)</f>
        <v>732.2</v>
      </c>
      <c r="J7404" s="11" t="n">
        <f aca="false">IFERROR(I7404/F7404,0)</f>
        <v>0.19891333876664</v>
      </c>
      <c r="K7404" s="4" t="str">
        <f aca="false">IFERROR(INDEX(Data_Orders!$F$2:$F$4727,MATCH(B7404,Data_Orders!$A$2:$A$4727,0)),"")</f>
        <v>Retail</v>
      </c>
      <c r="L7404" s="4" t="str">
        <f aca="false">IFERROR(INDEX(Data_Orders!$D$2:$D$4727,MATCH(B7404,Data_Orders!$A$2:$A$4727,0)),"")</f>
        <v>Rugby</v>
      </c>
    </row>
    <row r="7405" customFormat="false" ht="15" hidden="false" customHeight="false" outlineLevel="0" collapsed="false">
      <c r="A7405" s="4" t="s">
        <v>13221</v>
      </c>
      <c r="B7405" s="4" t="s">
        <v>3560</v>
      </c>
      <c r="C7405" s="4" t="s">
        <v>1064</v>
      </c>
      <c r="D7405" s="4" t="n">
        <v>5</v>
      </c>
      <c r="E7405" s="4" t="n">
        <v>97.63</v>
      </c>
      <c r="F7405" s="4" t="n">
        <v>488.15</v>
      </c>
      <c r="G7405" s="4" t="n">
        <f aca="false">INDEX(Data_Products!$D$2:$D$33,MATCH(C7405,Data_Products!$A$2:$A$33,0))</f>
        <v>65.21</v>
      </c>
      <c r="H7405" s="4" t="str">
        <f aca="false">INDEX(Data_Products!$C$2:$C$33,MATCH(C7405,Data_Products!$A$2:$A$33,0))</f>
        <v>Plumbing &amp; Drainage</v>
      </c>
      <c r="I7405" s="10" t="n">
        <f aca="false">D7405*(E7405-G7405)</f>
        <v>162.1</v>
      </c>
      <c r="J7405" s="11" t="n">
        <f aca="false">IFERROR(I7405/F7405,0)</f>
        <v>0.332070060432244</v>
      </c>
      <c r="K7405" s="4" t="str">
        <f aca="false">IFERROR(INDEX(Data_Orders!$F$2:$F$4727,MATCH(B7405,Data_Orders!$A$2:$A$4727,0)),"")</f>
        <v>Retail</v>
      </c>
      <c r="L7405" s="4" t="str">
        <f aca="false">IFERROR(INDEX(Data_Orders!$D$2:$D$4727,MATCH(B7405,Data_Orders!$A$2:$A$4727,0)),"")</f>
        <v>Rugby</v>
      </c>
    </row>
    <row r="7406" customFormat="false" ht="15" hidden="false" customHeight="false" outlineLevel="0" collapsed="false">
      <c r="A7406" s="4" t="s">
        <v>13222</v>
      </c>
      <c r="B7406" s="4" t="s">
        <v>3560</v>
      </c>
      <c r="C7406" s="4" t="s">
        <v>1015</v>
      </c>
      <c r="D7406" s="4" t="n">
        <v>15</v>
      </c>
      <c r="E7406" s="4" t="n">
        <v>122.01</v>
      </c>
      <c r="F7406" s="4" t="n">
        <v>1830.15</v>
      </c>
      <c r="G7406" s="4" t="n">
        <f aca="false">INDEX(Data_Products!$D$2:$D$33,MATCH(C7406,Data_Products!$A$2:$A$33,0))</f>
        <v>85.53</v>
      </c>
      <c r="H7406" s="4" t="str">
        <f aca="false">INDEX(Data_Products!$C$2:$C$33,MATCH(C7406,Data_Products!$A$2:$A$33,0))</f>
        <v>Timber</v>
      </c>
      <c r="I7406" s="10" t="n">
        <f aca="false">D7406*(E7406-G7406)</f>
        <v>547.2</v>
      </c>
      <c r="J7406" s="11" t="n">
        <f aca="false">IFERROR(I7406/F7406,0)</f>
        <v>0.298991885910991</v>
      </c>
      <c r="K7406" s="4" t="str">
        <f aca="false">IFERROR(INDEX(Data_Orders!$F$2:$F$4727,MATCH(B7406,Data_Orders!$A$2:$A$4727,0)),"")</f>
        <v>Retail</v>
      </c>
      <c r="L7406" s="4" t="str">
        <f aca="false">IFERROR(INDEX(Data_Orders!$D$2:$D$4727,MATCH(B7406,Data_Orders!$A$2:$A$4727,0)),"")</f>
        <v>Rugby</v>
      </c>
    </row>
    <row r="7407" customFormat="false" ht="15" hidden="false" customHeight="false" outlineLevel="0" collapsed="false">
      <c r="A7407" s="4" t="s">
        <v>13223</v>
      </c>
      <c r="B7407" s="4" t="s">
        <v>3561</v>
      </c>
      <c r="C7407" s="4" t="s">
        <v>1077</v>
      </c>
      <c r="D7407" s="4" t="n">
        <v>17</v>
      </c>
      <c r="E7407" s="4" t="n">
        <v>46.61</v>
      </c>
      <c r="F7407" s="4" t="n">
        <v>792.37</v>
      </c>
      <c r="G7407" s="4" t="n">
        <f aca="false">INDEX(Data_Products!$D$2:$D$33,MATCH(C7407,Data_Products!$A$2:$A$33,0))</f>
        <v>36.87</v>
      </c>
      <c r="H7407" s="4" t="str">
        <f aca="false">INDEX(Data_Products!$C$2:$C$33,MATCH(C7407,Data_Products!$A$2:$A$33,0))</f>
        <v>Landscaping</v>
      </c>
      <c r="I7407" s="10" t="n">
        <f aca="false">D7407*(E7407-G7407)</f>
        <v>165.58</v>
      </c>
      <c r="J7407" s="11" t="n">
        <f aca="false">IFERROR(I7407/F7407,0)</f>
        <v>0.208968032611028</v>
      </c>
      <c r="K7407" s="4" t="str">
        <f aca="false">IFERROR(INDEX(Data_Orders!$F$2:$F$4727,MATCH(B7407,Data_Orders!$A$2:$A$4727,0)),"")</f>
        <v>Retail</v>
      </c>
      <c r="L7407" s="4" t="str">
        <f aca="false">IFERROR(INDEX(Data_Orders!$D$2:$D$4727,MATCH(B7407,Data_Orders!$A$2:$A$4727,0)),"")</f>
        <v>Rugby</v>
      </c>
    </row>
    <row r="7408" customFormat="false" ht="15" hidden="false" customHeight="false" outlineLevel="0" collapsed="false">
      <c r="A7408" s="4" t="s">
        <v>13224</v>
      </c>
      <c r="B7408" s="4" t="s">
        <v>3561</v>
      </c>
      <c r="C7408" s="4" t="s">
        <v>1039</v>
      </c>
      <c r="D7408" s="4" t="n">
        <v>4</v>
      </c>
      <c r="E7408" s="4" t="n">
        <v>160.41</v>
      </c>
      <c r="F7408" s="4" t="n">
        <v>641.64</v>
      </c>
      <c r="G7408" s="4" t="n">
        <f aca="false">INDEX(Data_Products!$D$2:$D$33,MATCH(C7408,Data_Products!$A$2:$A$33,0))</f>
        <v>99.74</v>
      </c>
      <c r="H7408" s="4" t="str">
        <f aca="false">INDEX(Data_Products!$C$2:$C$33,MATCH(C7408,Data_Products!$A$2:$A$33,0))</f>
        <v>Insulation</v>
      </c>
      <c r="I7408" s="10" t="n">
        <f aca="false">D7408*(E7408-G7408)</f>
        <v>242.68</v>
      </c>
      <c r="J7408" s="11" t="n">
        <f aca="false">IFERROR(I7408/F7408,0)</f>
        <v>0.378218315566361</v>
      </c>
      <c r="K7408" s="4" t="str">
        <f aca="false">IFERROR(INDEX(Data_Orders!$F$2:$F$4727,MATCH(B7408,Data_Orders!$A$2:$A$4727,0)),"")</f>
        <v>Retail</v>
      </c>
      <c r="L7408" s="4" t="str">
        <f aca="false">IFERROR(INDEX(Data_Orders!$D$2:$D$4727,MATCH(B7408,Data_Orders!$A$2:$A$4727,0)),"")</f>
        <v>Rugby</v>
      </c>
    </row>
    <row r="7409" customFormat="false" ht="15" hidden="false" customHeight="false" outlineLevel="0" collapsed="false">
      <c r="A7409" s="4" t="s">
        <v>13225</v>
      </c>
      <c r="B7409" s="4" t="s">
        <v>3561</v>
      </c>
      <c r="C7409" s="4" t="s">
        <v>1017</v>
      </c>
      <c r="D7409" s="4" t="n">
        <v>12</v>
      </c>
      <c r="E7409" s="4" t="n">
        <v>49.15</v>
      </c>
      <c r="F7409" s="4" t="n">
        <v>589.8</v>
      </c>
      <c r="G7409" s="4" t="n">
        <f aca="false">INDEX(Data_Products!$D$2:$D$33,MATCH(C7409,Data_Products!$A$2:$A$33,0))</f>
        <v>31.44</v>
      </c>
      <c r="H7409" s="4" t="str">
        <f aca="false">INDEX(Data_Products!$C$2:$C$33,MATCH(C7409,Data_Products!$A$2:$A$33,0))</f>
        <v>Timber</v>
      </c>
      <c r="I7409" s="10" t="n">
        <f aca="false">D7409*(E7409-G7409)</f>
        <v>212.52</v>
      </c>
      <c r="J7409" s="11" t="n">
        <f aca="false">IFERROR(I7409/F7409,0)</f>
        <v>0.360325534079349</v>
      </c>
      <c r="K7409" s="4" t="str">
        <f aca="false">IFERROR(INDEX(Data_Orders!$F$2:$F$4727,MATCH(B7409,Data_Orders!$A$2:$A$4727,0)),"")</f>
        <v>Retail</v>
      </c>
      <c r="L7409" s="4" t="str">
        <f aca="false">IFERROR(INDEX(Data_Orders!$D$2:$D$4727,MATCH(B7409,Data_Orders!$A$2:$A$4727,0)),"")</f>
        <v>Rugby</v>
      </c>
    </row>
    <row r="7410" customFormat="false" ht="15" hidden="false" customHeight="false" outlineLevel="0" collapsed="false">
      <c r="A7410" s="4" t="s">
        <v>13226</v>
      </c>
      <c r="B7410" s="4" t="s">
        <v>3561</v>
      </c>
      <c r="C7410" s="4" t="s">
        <v>1041</v>
      </c>
      <c r="D7410" s="4" t="n">
        <v>19</v>
      </c>
      <c r="E7410" s="4" t="n">
        <v>242.75</v>
      </c>
      <c r="F7410" s="4" t="n">
        <v>4612.25</v>
      </c>
      <c r="G7410" s="4" t="n">
        <f aca="false">INDEX(Data_Products!$D$2:$D$33,MATCH(C7410,Data_Products!$A$2:$A$33,0))</f>
        <v>142.94</v>
      </c>
      <c r="H7410" s="4" t="str">
        <f aca="false">INDEX(Data_Products!$C$2:$C$33,MATCH(C7410,Data_Products!$A$2:$A$33,0))</f>
        <v>Tools &amp; Fixings</v>
      </c>
      <c r="I7410" s="10" t="n">
        <f aca="false">D7410*(E7410-G7410)</f>
        <v>1896.39</v>
      </c>
      <c r="J7410" s="11" t="n">
        <f aca="false">IFERROR(I7410/F7410,0)</f>
        <v>0.411163748712667</v>
      </c>
      <c r="K7410" s="4" t="str">
        <f aca="false">IFERROR(INDEX(Data_Orders!$F$2:$F$4727,MATCH(B7410,Data_Orders!$A$2:$A$4727,0)),"")</f>
        <v>Retail</v>
      </c>
      <c r="L7410" s="4" t="str">
        <f aca="false">IFERROR(INDEX(Data_Orders!$D$2:$D$4727,MATCH(B7410,Data_Orders!$A$2:$A$4727,0)),"")</f>
        <v>Rugby</v>
      </c>
    </row>
    <row r="7411" customFormat="false" ht="15" hidden="false" customHeight="false" outlineLevel="0" collapsed="false">
      <c r="A7411" s="4" t="s">
        <v>13227</v>
      </c>
      <c r="B7411" s="4" t="s">
        <v>3562</v>
      </c>
      <c r="C7411" s="4" t="s">
        <v>1070</v>
      </c>
      <c r="D7411" s="4" t="n">
        <v>10</v>
      </c>
      <c r="E7411" s="4" t="n">
        <v>230.32</v>
      </c>
      <c r="F7411" s="4" t="n">
        <v>2303.2</v>
      </c>
      <c r="G7411" s="4" t="n">
        <f aca="false">INDEX(Data_Products!$D$2:$D$33,MATCH(C7411,Data_Products!$A$2:$A$33,0))</f>
        <v>161.64</v>
      </c>
      <c r="H7411" s="4" t="str">
        <f aca="false">INDEX(Data_Products!$C$2:$C$33,MATCH(C7411,Data_Products!$A$2:$A$33,0))</f>
        <v>Landscaping</v>
      </c>
      <c r="I7411" s="10" t="n">
        <f aca="false">D7411*(E7411-G7411)</f>
        <v>686.8</v>
      </c>
      <c r="J7411" s="11" t="n">
        <f aca="false">IFERROR(I7411/F7411,0)</f>
        <v>0.298193817297673</v>
      </c>
      <c r="K7411" s="4" t="str">
        <f aca="false">IFERROR(INDEX(Data_Orders!$F$2:$F$4727,MATCH(B7411,Data_Orders!$A$2:$A$4727,0)),"")</f>
        <v>Retail</v>
      </c>
      <c r="L7411" s="4" t="str">
        <f aca="false">IFERROR(INDEX(Data_Orders!$D$2:$D$4727,MATCH(B7411,Data_Orders!$A$2:$A$4727,0)),"")</f>
        <v>Rugby</v>
      </c>
    </row>
    <row r="7412" customFormat="false" ht="15" hidden="false" customHeight="false" outlineLevel="0" collapsed="false">
      <c r="A7412" s="4" t="s">
        <v>13228</v>
      </c>
      <c r="B7412" s="4" t="s">
        <v>3562</v>
      </c>
      <c r="C7412" s="4" t="s">
        <v>1048</v>
      </c>
      <c r="D7412" s="4" t="n">
        <v>12</v>
      </c>
      <c r="E7412" s="4" t="n">
        <v>112.72</v>
      </c>
      <c r="F7412" s="4" t="n">
        <v>1352.64</v>
      </c>
      <c r="G7412" s="4" t="n">
        <f aca="false">INDEX(Data_Products!$D$2:$D$33,MATCH(C7412,Data_Products!$A$2:$A$33,0))</f>
        <v>83.21</v>
      </c>
      <c r="H7412" s="4" t="str">
        <f aca="false">INDEX(Data_Products!$C$2:$C$33,MATCH(C7412,Data_Products!$A$2:$A$33,0))</f>
        <v>Tools &amp; Fixings</v>
      </c>
      <c r="I7412" s="10" t="n">
        <f aca="false">D7412*(E7412-G7412)</f>
        <v>354.12</v>
      </c>
      <c r="J7412" s="11" t="n">
        <f aca="false">IFERROR(I7412/F7412,0)</f>
        <v>0.261799148332151</v>
      </c>
      <c r="K7412" s="4" t="str">
        <f aca="false">IFERROR(INDEX(Data_Orders!$F$2:$F$4727,MATCH(B7412,Data_Orders!$A$2:$A$4727,0)),"")</f>
        <v>Retail</v>
      </c>
      <c r="L7412" s="4" t="str">
        <f aca="false">IFERROR(INDEX(Data_Orders!$D$2:$D$4727,MATCH(B7412,Data_Orders!$A$2:$A$4727,0)),"")</f>
        <v>Rugby</v>
      </c>
    </row>
    <row r="7413" customFormat="false" ht="15" hidden="false" customHeight="false" outlineLevel="0" collapsed="false">
      <c r="A7413" s="4" t="s">
        <v>13229</v>
      </c>
      <c r="B7413" s="4" t="s">
        <v>3562</v>
      </c>
      <c r="C7413" s="4" t="s">
        <v>1055</v>
      </c>
      <c r="D7413" s="4" t="n">
        <v>16</v>
      </c>
      <c r="E7413" s="4" t="n">
        <v>205.03</v>
      </c>
      <c r="F7413" s="4" t="n">
        <v>3280.48</v>
      </c>
      <c r="G7413" s="4" t="n">
        <f aca="false">INDEX(Data_Products!$D$2:$D$33,MATCH(C7413,Data_Products!$A$2:$A$33,0))</f>
        <v>138.6</v>
      </c>
      <c r="H7413" s="4" t="str">
        <f aca="false">INDEX(Data_Products!$C$2:$C$33,MATCH(C7413,Data_Products!$A$2:$A$33,0))</f>
        <v>Roofing</v>
      </c>
      <c r="I7413" s="10" t="n">
        <f aca="false">D7413*(E7413-G7413)</f>
        <v>1062.88</v>
      </c>
      <c r="J7413" s="11" t="n">
        <f aca="false">IFERROR(I7413/F7413,0)</f>
        <v>0.324001365653807</v>
      </c>
      <c r="K7413" s="4" t="str">
        <f aca="false">IFERROR(INDEX(Data_Orders!$F$2:$F$4727,MATCH(B7413,Data_Orders!$A$2:$A$4727,0)),"")</f>
        <v>Retail</v>
      </c>
      <c r="L7413" s="4" t="str">
        <f aca="false">IFERROR(INDEX(Data_Orders!$D$2:$D$4727,MATCH(B7413,Data_Orders!$A$2:$A$4727,0)),"")</f>
        <v>Rugby</v>
      </c>
    </row>
    <row r="7414" customFormat="false" ht="15" hidden="false" customHeight="false" outlineLevel="0" collapsed="false">
      <c r="A7414" s="4" t="s">
        <v>13230</v>
      </c>
      <c r="B7414" s="4" t="s">
        <v>3562</v>
      </c>
      <c r="C7414" s="4" t="s">
        <v>1026</v>
      </c>
      <c r="D7414" s="4" t="n">
        <v>6</v>
      </c>
      <c r="E7414" s="4" t="n">
        <v>184.05</v>
      </c>
      <c r="F7414" s="4" t="n">
        <v>1104.3</v>
      </c>
      <c r="G7414" s="4" t="n">
        <f aca="false">INDEX(Data_Products!$D$2:$D$33,MATCH(C7414,Data_Products!$A$2:$A$33,0))</f>
        <v>147.44</v>
      </c>
      <c r="H7414" s="4" t="str">
        <f aca="false">INDEX(Data_Products!$C$2:$C$33,MATCH(C7414,Data_Products!$A$2:$A$33,0))</f>
        <v>Cement &amp; Aggregates</v>
      </c>
      <c r="I7414" s="10" t="n">
        <f aca="false">D7414*(E7414-G7414)</f>
        <v>219.66</v>
      </c>
      <c r="J7414" s="11" t="n">
        <f aca="false">IFERROR(I7414/F7414,0)</f>
        <v>0.19891333876664</v>
      </c>
      <c r="K7414" s="4" t="str">
        <f aca="false">IFERROR(INDEX(Data_Orders!$F$2:$F$4727,MATCH(B7414,Data_Orders!$A$2:$A$4727,0)),"")</f>
        <v>Retail</v>
      </c>
      <c r="L7414" s="4" t="str">
        <f aca="false">IFERROR(INDEX(Data_Orders!$D$2:$D$4727,MATCH(B7414,Data_Orders!$A$2:$A$4727,0)),"")</f>
        <v>Rugby</v>
      </c>
    </row>
    <row r="7415" customFormat="false" ht="15" hidden="false" customHeight="false" outlineLevel="0" collapsed="false">
      <c r="A7415" s="4" t="s">
        <v>13231</v>
      </c>
      <c r="B7415" s="4" t="s">
        <v>3562</v>
      </c>
      <c r="C7415" s="4" t="s">
        <v>1059</v>
      </c>
      <c r="D7415" s="4" t="n">
        <v>1</v>
      </c>
      <c r="E7415" s="4" t="n">
        <v>103.63</v>
      </c>
      <c r="F7415" s="4" t="n">
        <v>103.63</v>
      </c>
      <c r="G7415" s="4" t="n">
        <f aca="false">INDEX(Data_Products!$D$2:$D$33,MATCH(C7415,Data_Products!$A$2:$A$33,0))</f>
        <v>82.55</v>
      </c>
      <c r="H7415" s="4" t="str">
        <f aca="false">INDEX(Data_Products!$C$2:$C$33,MATCH(C7415,Data_Products!$A$2:$A$33,0))</f>
        <v>Roofing</v>
      </c>
      <c r="I7415" s="10" t="n">
        <f aca="false">D7415*(E7415-G7415)</f>
        <v>21.08</v>
      </c>
      <c r="J7415" s="11" t="n">
        <f aca="false">IFERROR(I7415/F7415,0)</f>
        <v>0.203415999228023</v>
      </c>
      <c r="K7415" s="4" t="str">
        <f aca="false">IFERROR(INDEX(Data_Orders!$F$2:$F$4727,MATCH(B7415,Data_Orders!$A$2:$A$4727,0)),"")</f>
        <v>Retail</v>
      </c>
      <c r="L7415" s="4" t="str">
        <f aca="false">IFERROR(INDEX(Data_Orders!$D$2:$D$4727,MATCH(B7415,Data_Orders!$A$2:$A$4727,0)),"")</f>
        <v>Rugby</v>
      </c>
    </row>
    <row r="7416" customFormat="false" ht="15" hidden="false" customHeight="false" outlineLevel="0" collapsed="false">
      <c r="A7416" s="4" t="s">
        <v>13232</v>
      </c>
      <c r="B7416" s="4" t="s">
        <v>3563</v>
      </c>
      <c r="C7416" s="4" t="s">
        <v>1059</v>
      </c>
      <c r="D7416" s="4" t="n">
        <v>13</v>
      </c>
      <c r="E7416" s="4" t="n">
        <v>103.63</v>
      </c>
      <c r="F7416" s="4" t="n">
        <v>1347.19</v>
      </c>
      <c r="G7416" s="4" t="n">
        <f aca="false">INDEX(Data_Products!$D$2:$D$33,MATCH(C7416,Data_Products!$A$2:$A$33,0))</f>
        <v>82.55</v>
      </c>
      <c r="H7416" s="4" t="str">
        <f aca="false">INDEX(Data_Products!$C$2:$C$33,MATCH(C7416,Data_Products!$A$2:$A$33,0))</f>
        <v>Roofing</v>
      </c>
      <c r="I7416" s="10" t="n">
        <f aca="false">D7416*(E7416-G7416)</f>
        <v>274.04</v>
      </c>
      <c r="J7416" s="11" t="n">
        <f aca="false">IFERROR(I7416/F7416,0)</f>
        <v>0.203415999228023</v>
      </c>
      <c r="K7416" s="4" t="str">
        <f aca="false">IFERROR(INDEX(Data_Orders!$F$2:$F$4727,MATCH(B7416,Data_Orders!$A$2:$A$4727,0)),"")</f>
        <v>Retail</v>
      </c>
      <c r="L7416" s="4" t="str">
        <f aca="false">IFERROR(INDEX(Data_Orders!$D$2:$D$4727,MATCH(B7416,Data_Orders!$A$2:$A$4727,0)),"")</f>
        <v>Rugby</v>
      </c>
    </row>
    <row r="7417" customFormat="false" ht="15" hidden="false" customHeight="false" outlineLevel="0" collapsed="false">
      <c r="A7417" s="4" t="s">
        <v>13233</v>
      </c>
      <c r="B7417" s="4" t="s">
        <v>3563</v>
      </c>
      <c r="C7417" s="4" t="s">
        <v>1037</v>
      </c>
      <c r="D7417" s="4" t="n">
        <v>12</v>
      </c>
      <c r="E7417" s="4" t="n">
        <v>90.97</v>
      </c>
      <c r="F7417" s="4" t="n">
        <v>1091.64</v>
      </c>
      <c r="G7417" s="4" t="n">
        <f aca="false">INDEX(Data_Products!$D$2:$D$33,MATCH(C7417,Data_Products!$A$2:$A$33,0))</f>
        <v>73.81</v>
      </c>
      <c r="H7417" s="4" t="str">
        <f aca="false">INDEX(Data_Products!$C$2:$C$33,MATCH(C7417,Data_Products!$A$2:$A$33,0))</f>
        <v>Insulation</v>
      </c>
      <c r="I7417" s="10" t="n">
        <f aca="false">D7417*(E7417-G7417)</f>
        <v>205.92</v>
      </c>
      <c r="J7417" s="11" t="n">
        <f aca="false">IFERROR(I7417/F7417,0)</f>
        <v>0.18863361547763</v>
      </c>
      <c r="K7417" s="4" t="str">
        <f aca="false">IFERROR(INDEX(Data_Orders!$F$2:$F$4727,MATCH(B7417,Data_Orders!$A$2:$A$4727,0)),"")</f>
        <v>Retail</v>
      </c>
      <c r="L7417" s="4" t="str">
        <f aca="false">IFERROR(INDEX(Data_Orders!$D$2:$D$4727,MATCH(B7417,Data_Orders!$A$2:$A$4727,0)),"")</f>
        <v>Rugby</v>
      </c>
    </row>
    <row r="7418" customFormat="false" ht="15" hidden="false" customHeight="false" outlineLevel="0" collapsed="false">
      <c r="A7418" s="4" t="s">
        <v>13234</v>
      </c>
      <c r="B7418" s="4" t="s">
        <v>3564</v>
      </c>
      <c r="C7418" s="4" t="s">
        <v>1048</v>
      </c>
      <c r="D7418" s="4" t="n">
        <v>20</v>
      </c>
      <c r="E7418" s="4" t="n">
        <v>112.72</v>
      </c>
      <c r="F7418" s="4" t="n">
        <v>2254.4</v>
      </c>
      <c r="G7418" s="4" t="n">
        <f aca="false">INDEX(Data_Products!$D$2:$D$33,MATCH(C7418,Data_Products!$A$2:$A$33,0))</f>
        <v>83.21</v>
      </c>
      <c r="H7418" s="4" t="str">
        <f aca="false">INDEX(Data_Products!$C$2:$C$33,MATCH(C7418,Data_Products!$A$2:$A$33,0))</f>
        <v>Tools &amp; Fixings</v>
      </c>
      <c r="I7418" s="10" t="n">
        <f aca="false">D7418*(E7418-G7418)</f>
        <v>590.2</v>
      </c>
      <c r="J7418" s="11" t="n">
        <f aca="false">IFERROR(I7418/F7418,0)</f>
        <v>0.26179914833215</v>
      </c>
      <c r="K7418" s="4" t="str">
        <f aca="false">IFERROR(INDEX(Data_Orders!$F$2:$F$4727,MATCH(B7418,Data_Orders!$A$2:$A$4727,0)),"")</f>
        <v>Retail</v>
      </c>
      <c r="L7418" s="4" t="str">
        <f aca="false">IFERROR(INDEX(Data_Orders!$D$2:$D$4727,MATCH(B7418,Data_Orders!$A$2:$A$4727,0)),"")</f>
        <v>Rugby</v>
      </c>
    </row>
    <row r="7419" customFormat="false" ht="15" hidden="false" customHeight="false" outlineLevel="0" collapsed="false">
      <c r="A7419" s="4" t="s">
        <v>13235</v>
      </c>
      <c r="B7419" s="4" t="s">
        <v>3564</v>
      </c>
      <c r="C7419" s="4" t="s">
        <v>1037</v>
      </c>
      <c r="D7419" s="4" t="n">
        <v>12</v>
      </c>
      <c r="E7419" s="4" t="n">
        <v>90.97</v>
      </c>
      <c r="F7419" s="4" t="n">
        <v>1091.64</v>
      </c>
      <c r="G7419" s="4" t="n">
        <f aca="false">INDEX(Data_Products!$D$2:$D$33,MATCH(C7419,Data_Products!$A$2:$A$33,0))</f>
        <v>73.81</v>
      </c>
      <c r="H7419" s="4" t="str">
        <f aca="false">INDEX(Data_Products!$C$2:$C$33,MATCH(C7419,Data_Products!$A$2:$A$33,0))</f>
        <v>Insulation</v>
      </c>
      <c r="I7419" s="10" t="n">
        <f aca="false">D7419*(E7419-G7419)</f>
        <v>205.92</v>
      </c>
      <c r="J7419" s="11" t="n">
        <f aca="false">IFERROR(I7419/F7419,0)</f>
        <v>0.18863361547763</v>
      </c>
      <c r="K7419" s="4" t="str">
        <f aca="false">IFERROR(INDEX(Data_Orders!$F$2:$F$4727,MATCH(B7419,Data_Orders!$A$2:$A$4727,0)),"")</f>
        <v>Retail</v>
      </c>
      <c r="L7419" s="4" t="str">
        <f aca="false">IFERROR(INDEX(Data_Orders!$D$2:$D$4727,MATCH(B7419,Data_Orders!$A$2:$A$4727,0)),"")</f>
        <v>Rugby</v>
      </c>
    </row>
    <row r="7420" customFormat="false" ht="15" hidden="false" customHeight="false" outlineLevel="0" collapsed="false">
      <c r="A7420" s="4" t="s">
        <v>13236</v>
      </c>
      <c r="B7420" s="4" t="s">
        <v>3564</v>
      </c>
      <c r="C7420" s="4" t="s">
        <v>1064</v>
      </c>
      <c r="D7420" s="4" t="n">
        <v>19</v>
      </c>
      <c r="E7420" s="4" t="n">
        <v>97.63</v>
      </c>
      <c r="F7420" s="4" t="n">
        <v>1854.97</v>
      </c>
      <c r="G7420" s="4" t="n">
        <f aca="false">INDEX(Data_Products!$D$2:$D$33,MATCH(C7420,Data_Products!$A$2:$A$33,0))</f>
        <v>65.21</v>
      </c>
      <c r="H7420" s="4" t="str">
        <f aca="false">INDEX(Data_Products!$C$2:$C$33,MATCH(C7420,Data_Products!$A$2:$A$33,0))</f>
        <v>Plumbing &amp; Drainage</v>
      </c>
      <c r="I7420" s="10" t="n">
        <f aca="false">D7420*(E7420-G7420)</f>
        <v>615.98</v>
      </c>
      <c r="J7420" s="11" t="n">
        <f aca="false">IFERROR(I7420/F7420,0)</f>
        <v>0.332070060432244</v>
      </c>
      <c r="K7420" s="4" t="str">
        <f aca="false">IFERROR(INDEX(Data_Orders!$F$2:$F$4727,MATCH(B7420,Data_Orders!$A$2:$A$4727,0)),"")</f>
        <v>Retail</v>
      </c>
      <c r="L7420" s="4" t="str">
        <f aca="false">IFERROR(INDEX(Data_Orders!$D$2:$D$4727,MATCH(B7420,Data_Orders!$A$2:$A$4727,0)),"")</f>
        <v>Rugby</v>
      </c>
    </row>
    <row r="7421" customFormat="false" ht="15" hidden="false" customHeight="false" outlineLevel="0" collapsed="false">
      <c r="A7421" s="4" t="s">
        <v>13237</v>
      </c>
      <c r="B7421" s="4" t="s">
        <v>3564</v>
      </c>
      <c r="C7421" s="4" t="s">
        <v>1021</v>
      </c>
      <c r="D7421" s="4" t="n">
        <v>4</v>
      </c>
      <c r="E7421" s="4" t="n">
        <v>73.76</v>
      </c>
      <c r="F7421" s="4" t="n">
        <v>295.04</v>
      </c>
      <c r="G7421" s="4" t="n">
        <f aca="false">INDEX(Data_Products!$D$2:$D$33,MATCH(C7421,Data_Products!$A$2:$A$33,0))</f>
        <v>51.51</v>
      </c>
      <c r="H7421" s="4" t="str">
        <f aca="false">INDEX(Data_Products!$C$2:$C$33,MATCH(C7421,Data_Products!$A$2:$A$33,0))</f>
        <v>Cement &amp; Aggregates</v>
      </c>
      <c r="I7421" s="10" t="n">
        <f aca="false">D7421*(E7421-G7421)</f>
        <v>89</v>
      </c>
      <c r="J7421" s="11" t="n">
        <f aca="false">IFERROR(I7421/F7421,0)</f>
        <v>0.301654013015184</v>
      </c>
      <c r="K7421" s="4" t="str">
        <f aca="false">IFERROR(INDEX(Data_Orders!$F$2:$F$4727,MATCH(B7421,Data_Orders!$A$2:$A$4727,0)),"")</f>
        <v>Retail</v>
      </c>
      <c r="L7421" s="4" t="str">
        <f aca="false">IFERROR(INDEX(Data_Orders!$D$2:$D$4727,MATCH(B7421,Data_Orders!$A$2:$A$4727,0)),"")</f>
        <v>Rugby</v>
      </c>
    </row>
    <row r="7422" customFormat="false" ht="15" hidden="false" customHeight="false" outlineLevel="0" collapsed="false">
      <c r="A7422" s="4" t="s">
        <v>13238</v>
      </c>
      <c r="B7422" s="4" t="s">
        <v>3565</v>
      </c>
      <c r="C7422" s="4" t="s">
        <v>1041</v>
      </c>
      <c r="D7422" s="4" t="n">
        <v>20</v>
      </c>
      <c r="E7422" s="4" t="n">
        <v>242.75</v>
      </c>
      <c r="F7422" s="4" t="n">
        <v>4855</v>
      </c>
      <c r="G7422" s="4" t="n">
        <f aca="false">INDEX(Data_Products!$D$2:$D$33,MATCH(C7422,Data_Products!$A$2:$A$33,0))</f>
        <v>142.94</v>
      </c>
      <c r="H7422" s="4" t="str">
        <f aca="false">INDEX(Data_Products!$C$2:$C$33,MATCH(C7422,Data_Products!$A$2:$A$33,0))</f>
        <v>Tools &amp; Fixings</v>
      </c>
      <c r="I7422" s="10" t="n">
        <f aca="false">D7422*(E7422-G7422)</f>
        <v>1996.2</v>
      </c>
      <c r="J7422" s="11" t="n">
        <f aca="false">IFERROR(I7422/F7422,0)</f>
        <v>0.411163748712667</v>
      </c>
      <c r="K7422" s="4" t="str">
        <f aca="false">IFERROR(INDEX(Data_Orders!$F$2:$F$4727,MATCH(B7422,Data_Orders!$A$2:$A$4727,0)),"")</f>
        <v>Retail</v>
      </c>
      <c r="L7422" s="4" t="str">
        <f aca="false">IFERROR(INDEX(Data_Orders!$D$2:$D$4727,MATCH(B7422,Data_Orders!$A$2:$A$4727,0)),"")</f>
        <v>Rugby</v>
      </c>
    </row>
    <row r="7423" customFormat="false" ht="15" hidden="false" customHeight="false" outlineLevel="0" collapsed="false">
      <c r="A7423" s="4" t="s">
        <v>13239</v>
      </c>
      <c r="B7423" s="4" t="s">
        <v>3565</v>
      </c>
      <c r="C7423" s="4" t="s">
        <v>1024</v>
      </c>
      <c r="D7423" s="4" t="n">
        <v>17</v>
      </c>
      <c r="E7423" s="4" t="n">
        <v>137.14</v>
      </c>
      <c r="F7423" s="4" t="n">
        <v>2331.38</v>
      </c>
      <c r="G7423" s="4" t="n">
        <f aca="false">INDEX(Data_Products!$D$2:$D$33,MATCH(C7423,Data_Products!$A$2:$A$33,0))</f>
        <v>99.99</v>
      </c>
      <c r="H7423" s="4" t="str">
        <f aca="false">INDEX(Data_Products!$C$2:$C$33,MATCH(C7423,Data_Products!$A$2:$A$33,0))</f>
        <v>Cement &amp; Aggregates</v>
      </c>
      <c r="I7423" s="10" t="n">
        <f aca="false">D7423*(E7423-G7423)</f>
        <v>631.55</v>
      </c>
      <c r="J7423" s="11" t="n">
        <f aca="false">IFERROR(I7423/F7423,0)</f>
        <v>0.270891060230421</v>
      </c>
      <c r="K7423" s="4" t="str">
        <f aca="false">IFERROR(INDEX(Data_Orders!$F$2:$F$4727,MATCH(B7423,Data_Orders!$A$2:$A$4727,0)),"")</f>
        <v>Retail</v>
      </c>
      <c r="L7423" s="4" t="str">
        <f aca="false">IFERROR(INDEX(Data_Orders!$D$2:$D$4727,MATCH(B7423,Data_Orders!$A$2:$A$4727,0)),"")</f>
        <v>Rugby</v>
      </c>
    </row>
    <row r="7424" customFormat="false" ht="15" hidden="false" customHeight="false" outlineLevel="0" collapsed="false">
      <c r="A7424" s="4" t="s">
        <v>13240</v>
      </c>
      <c r="B7424" s="4" t="s">
        <v>3565</v>
      </c>
      <c r="C7424" s="4" t="s">
        <v>1030</v>
      </c>
      <c r="D7424" s="4" t="n">
        <v>19</v>
      </c>
      <c r="E7424" s="4" t="n">
        <v>25.23</v>
      </c>
      <c r="F7424" s="4" t="n">
        <v>479.37</v>
      </c>
      <c r="G7424" s="4" t="n">
        <f aca="false">INDEX(Data_Products!$D$2:$D$33,MATCH(C7424,Data_Products!$A$2:$A$33,0))</f>
        <v>17.67</v>
      </c>
      <c r="H7424" s="4" t="str">
        <f aca="false">INDEX(Data_Products!$C$2:$C$33,MATCH(C7424,Data_Products!$A$2:$A$33,0))</f>
        <v>Cement &amp; Aggregates</v>
      </c>
      <c r="I7424" s="10" t="n">
        <f aca="false">D7424*(E7424-G7424)</f>
        <v>143.64</v>
      </c>
      <c r="J7424" s="11" t="n">
        <f aca="false">IFERROR(I7424/F7424,0)</f>
        <v>0.299643281807372</v>
      </c>
      <c r="K7424" s="4" t="str">
        <f aca="false">IFERROR(INDEX(Data_Orders!$F$2:$F$4727,MATCH(B7424,Data_Orders!$A$2:$A$4727,0)),"")</f>
        <v>Retail</v>
      </c>
      <c r="L7424" s="4" t="str">
        <f aca="false">IFERROR(INDEX(Data_Orders!$D$2:$D$4727,MATCH(B7424,Data_Orders!$A$2:$A$4727,0)),"")</f>
        <v>Rugby</v>
      </c>
    </row>
    <row r="7425" customFormat="false" ht="15" hidden="false" customHeight="false" outlineLevel="0" collapsed="false">
      <c r="A7425" s="4" t="s">
        <v>13241</v>
      </c>
      <c r="B7425" s="4" t="s">
        <v>3566</v>
      </c>
      <c r="C7425" s="4" t="s">
        <v>1032</v>
      </c>
      <c r="D7425" s="4" t="n">
        <v>20</v>
      </c>
      <c r="E7425" s="4" t="n">
        <v>99.65</v>
      </c>
      <c r="F7425" s="4" t="n">
        <v>1993</v>
      </c>
      <c r="G7425" s="4" t="n">
        <f aca="false">INDEX(Data_Products!$D$2:$D$33,MATCH(C7425,Data_Products!$A$2:$A$33,0))</f>
        <v>58.26</v>
      </c>
      <c r="H7425" s="4" t="str">
        <f aca="false">INDEX(Data_Products!$C$2:$C$33,MATCH(C7425,Data_Products!$A$2:$A$33,0))</f>
        <v>Insulation</v>
      </c>
      <c r="I7425" s="10" t="n">
        <f aca="false">D7425*(E7425-G7425)</f>
        <v>827.8</v>
      </c>
      <c r="J7425" s="11" t="n">
        <f aca="false">IFERROR(I7425/F7425,0)</f>
        <v>0.415353738083292</v>
      </c>
      <c r="K7425" s="4" t="str">
        <f aca="false">IFERROR(INDEX(Data_Orders!$F$2:$F$4727,MATCH(B7425,Data_Orders!$A$2:$A$4727,0)),"")</f>
        <v>Retail</v>
      </c>
      <c r="L7425" s="4" t="str">
        <f aca="false">IFERROR(INDEX(Data_Orders!$D$2:$D$4727,MATCH(B7425,Data_Orders!$A$2:$A$4727,0)),"")</f>
        <v>Rugby</v>
      </c>
    </row>
    <row r="7426" customFormat="false" ht="15" hidden="false" customHeight="false" outlineLevel="0" collapsed="false">
      <c r="A7426" s="4" t="s">
        <v>13242</v>
      </c>
      <c r="B7426" s="4" t="s">
        <v>3566</v>
      </c>
      <c r="C7426" s="4" t="s">
        <v>1026</v>
      </c>
      <c r="D7426" s="4" t="n">
        <v>9</v>
      </c>
      <c r="E7426" s="4" t="n">
        <v>184.05</v>
      </c>
      <c r="F7426" s="4" t="n">
        <v>1656.45</v>
      </c>
      <c r="G7426" s="4" t="n">
        <f aca="false">INDEX(Data_Products!$D$2:$D$33,MATCH(C7426,Data_Products!$A$2:$A$33,0))</f>
        <v>147.44</v>
      </c>
      <c r="H7426" s="4" t="str">
        <f aca="false">INDEX(Data_Products!$C$2:$C$33,MATCH(C7426,Data_Products!$A$2:$A$33,0))</f>
        <v>Cement &amp; Aggregates</v>
      </c>
      <c r="I7426" s="10" t="n">
        <f aca="false">D7426*(E7426-G7426)</f>
        <v>329.49</v>
      </c>
      <c r="J7426" s="11" t="n">
        <f aca="false">IFERROR(I7426/F7426,0)</f>
        <v>0.19891333876664</v>
      </c>
      <c r="K7426" s="4" t="str">
        <f aca="false">IFERROR(INDEX(Data_Orders!$F$2:$F$4727,MATCH(B7426,Data_Orders!$A$2:$A$4727,0)),"")</f>
        <v>Retail</v>
      </c>
      <c r="L7426" s="4" t="str">
        <f aca="false">IFERROR(INDEX(Data_Orders!$D$2:$D$4727,MATCH(B7426,Data_Orders!$A$2:$A$4727,0)),"")</f>
        <v>Rugby</v>
      </c>
    </row>
    <row r="7427" customFormat="false" ht="15" hidden="false" customHeight="false" outlineLevel="0" collapsed="false">
      <c r="A7427" s="4" t="s">
        <v>13243</v>
      </c>
      <c r="B7427" s="4" t="s">
        <v>3567</v>
      </c>
      <c r="C7427" s="4" t="s">
        <v>1055</v>
      </c>
      <c r="D7427" s="4" t="n">
        <v>10</v>
      </c>
      <c r="E7427" s="4" t="n">
        <v>205.03</v>
      </c>
      <c r="F7427" s="4" t="n">
        <v>2050.3</v>
      </c>
      <c r="G7427" s="4" t="n">
        <f aca="false">INDEX(Data_Products!$D$2:$D$33,MATCH(C7427,Data_Products!$A$2:$A$33,0))</f>
        <v>138.6</v>
      </c>
      <c r="H7427" s="4" t="str">
        <f aca="false">INDEX(Data_Products!$C$2:$C$33,MATCH(C7427,Data_Products!$A$2:$A$33,0))</f>
        <v>Roofing</v>
      </c>
      <c r="I7427" s="10" t="n">
        <f aca="false">D7427*(E7427-G7427)</f>
        <v>664.3</v>
      </c>
      <c r="J7427" s="11" t="n">
        <f aca="false">IFERROR(I7427/F7427,0)</f>
        <v>0.324001365653807</v>
      </c>
      <c r="K7427" s="4" t="str">
        <f aca="false">IFERROR(INDEX(Data_Orders!$F$2:$F$4727,MATCH(B7427,Data_Orders!$A$2:$A$4727,0)),"")</f>
        <v>Retail</v>
      </c>
      <c r="L7427" s="4" t="str">
        <f aca="false">IFERROR(INDEX(Data_Orders!$D$2:$D$4727,MATCH(B7427,Data_Orders!$A$2:$A$4727,0)),"")</f>
        <v>Rugby</v>
      </c>
    </row>
    <row r="7428" customFormat="false" ht="15" hidden="false" customHeight="false" outlineLevel="0" collapsed="false">
      <c r="A7428" s="4" t="s">
        <v>13244</v>
      </c>
      <c r="B7428" s="4" t="s">
        <v>3567</v>
      </c>
      <c r="C7428" s="4" t="s">
        <v>1010</v>
      </c>
      <c r="D7428" s="4" t="n">
        <v>5</v>
      </c>
      <c r="E7428" s="4" t="n">
        <v>135.95</v>
      </c>
      <c r="F7428" s="4" t="n">
        <v>679.75</v>
      </c>
      <c r="G7428" s="4" t="n">
        <f aca="false">INDEX(Data_Products!$D$2:$D$33,MATCH(C7428,Data_Products!$A$2:$A$33,0))</f>
        <v>111.1</v>
      </c>
      <c r="H7428" s="4" t="str">
        <f aca="false">INDEX(Data_Products!$C$2:$C$33,MATCH(C7428,Data_Products!$A$2:$A$33,0))</f>
        <v>Timber</v>
      </c>
      <c r="I7428" s="10" t="n">
        <f aca="false">D7428*(E7428-G7428)</f>
        <v>124.25</v>
      </c>
      <c r="J7428" s="11" t="n">
        <f aca="false">IFERROR(I7428/F7428,0)</f>
        <v>0.18278778962854</v>
      </c>
      <c r="K7428" s="4" t="str">
        <f aca="false">IFERROR(INDEX(Data_Orders!$F$2:$F$4727,MATCH(B7428,Data_Orders!$A$2:$A$4727,0)),"")</f>
        <v>Retail</v>
      </c>
      <c r="L7428" s="4" t="str">
        <f aca="false">IFERROR(INDEX(Data_Orders!$D$2:$D$4727,MATCH(B7428,Data_Orders!$A$2:$A$4727,0)),"")</f>
        <v>Rugby</v>
      </c>
    </row>
    <row r="7429" customFormat="false" ht="15" hidden="false" customHeight="false" outlineLevel="0" collapsed="false">
      <c r="A7429" s="4" t="s">
        <v>13245</v>
      </c>
      <c r="B7429" s="4" t="s">
        <v>3567</v>
      </c>
      <c r="C7429" s="4" t="s">
        <v>1064</v>
      </c>
      <c r="D7429" s="4" t="n">
        <v>19</v>
      </c>
      <c r="E7429" s="4" t="n">
        <v>97.63</v>
      </c>
      <c r="F7429" s="4" t="n">
        <v>1854.97</v>
      </c>
      <c r="G7429" s="4" t="n">
        <f aca="false">INDEX(Data_Products!$D$2:$D$33,MATCH(C7429,Data_Products!$A$2:$A$33,0))</f>
        <v>65.21</v>
      </c>
      <c r="H7429" s="4" t="str">
        <f aca="false">INDEX(Data_Products!$C$2:$C$33,MATCH(C7429,Data_Products!$A$2:$A$33,0))</f>
        <v>Plumbing &amp; Drainage</v>
      </c>
      <c r="I7429" s="10" t="n">
        <f aca="false">D7429*(E7429-G7429)</f>
        <v>615.98</v>
      </c>
      <c r="J7429" s="11" t="n">
        <f aca="false">IFERROR(I7429/F7429,0)</f>
        <v>0.332070060432244</v>
      </c>
      <c r="K7429" s="4" t="str">
        <f aca="false">IFERROR(INDEX(Data_Orders!$F$2:$F$4727,MATCH(B7429,Data_Orders!$A$2:$A$4727,0)),"")</f>
        <v>Retail</v>
      </c>
      <c r="L7429" s="4" t="str">
        <f aca="false">IFERROR(INDEX(Data_Orders!$D$2:$D$4727,MATCH(B7429,Data_Orders!$A$2:$A$4727,0)),"")</f>
        <v>Rugby</v>
      </c>
    </row>
    <row r="7430" customFormat="false" ht="15" hidden="false" customHeight="false" outlineLevel="0" collapsed="false">
      <c r="A7430" s="4" t="s">
        <v>13246</v>
      </c>
      <c r="B7430" s="4" t="s">
        <v>3567</v>
      </c>
      <c r="C7430" s="4" t="s">
        <v>1041</v>
      </c>
      <c r="D7430" s="4" t="n">
        <v>20</v>
      </c>
      <c r="E7430" s="4" t="n">
        <v>242.75</v>
      </c>
      <c r="F7430" s="4" t="n">
        <v>4855</v>
      </c>
      <c r="G7430" s="4" t="n">
        <f aca="false">INDEX(Data_Products!$D$2:$D$33,MATCH(C7430,Data_Products!$A$2:$A$33,0))</f>
        <v>142.94</v>
      </c>
      <c r="H7430" s="4" t="str">
        <f aca="false">INDEX(Data_Products!$C$2:$C$33,MATCH(C7430,Data_Products!$A$2:$A$33,0))</f>
        <v>Tools &amp; Fixings</v>
      </c>
      <c r="I7430" s="10" t="n">
        <f aca="false">D7430*(E7430-G7430)</f>
        <v>1996.2</v>
      </c>
      <c r="J7430" s="11" t="n">
        <f aca="false">IFERROR(I7430/F7430,0)</f>
        <v>0.411163748712667</v>
      </c>
      <c r="K7430" s="4" t="str">
        <f aca="false">IFERROR(INDEX(Data_Orders!$F$2:$F$4727,MATCH(B7430,Data_Orders!$A$2:$A$4727,0)),"")</f>
        <v>Retail</v>
      </c>
      <c r="L7430" s="4" t="str">
        <f aca="false">IFERROR(INDEX(Data_Orders!$D$2:$D$4727,MATCH(B7430,Data_Orders!$A$2:$A$4727,0)),"")</f>
        <v>Rugby</v>
      </c>
    </row>
    <row r="7431" customFormat="false" ht="15" hidden="false" customHeight="false" outlineLevel="0" collapsed="false">
      <c r="A7431" s="4" t="s">
        <v>13247</v>
      </c>
      <c r="B7431" s="4" t="s">
        <v>3568</v>
      </c>
      <c r="C7431" s="4" t="s">
        <v>1028</v>
      </c>
      <c r="D7431" s="4" t="n">
        <v>20</v>
      </c>
      <c r="E7431" s="4" t="n">
        <v>118.79</v>
      </c>
      <c r="F7431" s="4" t="n">
        <v>2375.8</v>
      </c>
      <c r="G7431" s="4" t="n">
        <f aca="false">INDEX(Data_Products!$D$2:$D$33,MATCH(C7431,Data_Products!$A$2:$A$33,0))</f>
        <v>81.07</v>
      </c>
      <c r="H7431" s="4" t="str">
        <f aca="false">INDEX(Data_Products!$C$2:$C$33,MATCH(C7431,Data_Products!$A$2:$A$33,0))</f>
        <v>Cement &amp; Aggregates</v>
      </c>
      <c r="I7431" s="10" t="n">
        <f aca="false">D7431*(E7431-G7431)</f>
        <v>754.4</v>
      </c>
      <c r="J7431" s="11" t="n">
        <f aca="false">IFERROR(I7431/F7431,0)</f>
        <v>0.317535146056065</v>
      </c>
      <c r="K7431" s="4" t="str">
        <f aca="false">IFERROR(INDEX(Data_Orders!$F$2:$F$4727,MATCH(B7431,Data_Orders!$A$2:$A$4727,0)),"")</f>
        <v>Retail</v>
      </c>
      <c r="L7431" s="4" t="str">
        <f aca="false">IFERROR(INDEX(Data_Orders!$D$2:$D$4727,MATCH(B7431,Data_Orders!$A$2:$A$4727,0)),"")</f>
        <v>Rugby</v>
      </c>
    </row>
    <row r="7432" customFormat="false" ht="15" hidden="false" customHeight="false" outlineLevel="0" collapsed="false">
      <c r="A7432" s="4" t="s">
        <v>13248</v>
      </c>
      <c r="B7432" s="4" t="s">
        <v>3568</v>
      </c>
      <c r="C7432" s="4" t="s">
        <v>1055</v>
      </c>
      <c r="D7432" s="4" t="n">
        <v>14</v>
      </c>
      <c r="E7432" s="4" t="n">
        <v>205.03</v>
      </c>
      <c r="F7432" s="4" t="n">
        <v>2870.42</v>
      </c>
      <c r="G7432" s="4" t="n">
        <f aca="false">INDEX(Data_Products!$D$2:$D$33,MATCH(C7432,Data_Products!$A$2:$A$33,0))</f>
        <v>138.6</v>
      </c>
      <c r="H7432" s="4" t="str">
        <f aca="false">INDEX(Data_Products!$C$2:$C$33,MATCH(C7432,Data_Products!$A$2:$A$33,0))</f>
        <v>Roofing</v>
      </c>
      <c r="I7432" s="10" t="n">
        <f aca="false">D7432*(E7432-G7432)</f>
        <v>930.02</v>
      </c>
      <c r="J7432" s="11" t="n">
        <f aca="false">IFERROR(I7432/F7432,0)</f>
        <v>0.324001365653807</v>
      </c>
      <c r="K7432" s="4" t="str">
        <f aca="false">IFERROR(INDEX(Data_Orders!$F$2:$F$4727,MATCH(B7432,Data_Orders!$A$2:$A$4727,0)),"")</f>
        <v>Retail</v>
      </c>
      <c r="L7432" s="4" t="str">
        <f aca="false">IFERROR(INDEX(Data_Orders!$D$2:$D$4727,MATCH(B7432,Data_Orders!$A$2:$A$4727,0)),"")</f>
        <v>Rugby</v>
      </c>
    </row>
    <row r="7433" customFormat="false" ht="15" hidden="false" customHeight="false" outlineLevel="0" collapsed="false">
      <c r="A7433" s="4" t="s">
        <v>13249</v>
      </c>
      <c r="B7433" s="4" t="s">
        <v>3568</v>
      </c>
      <c r="C7433" s="4" t="s">
        <v>1044</v>
      </c>
      <c r="D7433" s="4" t="n">
        <v>14</v>
      </c>
      <c r="E7433" s="4" t="n">
        <v>190.44</v>
      </c>
      <c r="F7433" s="4" t="n">
        <v>2666.16</v>
      </c>
      <c r="G7433" s="4" t="n">
        <f aca="false">INDEX(Data_Products!$D$2:$D$33,MATCH(C7433,Data_Products!$A$2:$A$33,0))</f>
        <v>115.48</v>
      </c>
      <c r="H7433" s="4" t="str">
        <f aca="false">INDEX(Data_Products!$C$2:$C$33,MATCH(C7433,Data_Products!$A$2:$A$33,0))</f>
        <v>Tools &amp; Fixings</v>
      </c>
      <c r="I7433" s="10" t="n">
        <f aca="false">D7433*(E7433-G7433)</f>
        <v>1049.44</v>
      </c>
      <c r="J7433" s="11" t="n">
        <f aca="false">IFERROR(I7433/F7433,0)</f>
        <v>0.393614786809494</v>
      </c>
      <c r="K7433" s="4" t="str">
        <f aca="false">IFERROR(INDEX(Data_Orders!$F$2:$F$4727,MATCH(B7433,Data_Orders!$A$2:$A$4727,0)),"")</f>
        <v>Retail</v>
      </c>
      <c r="L7433" s="4" t="str">
        <f aca="false">IFERROR(INDEX(Data_Orders!$D$2:$D$4727,MATCH(B7433,Data_Orders!$A$2:$A$4727,0)),"")</f>
        <v>Rugby</v>
      </c>
    </row>
    <row r="7434" customFormat="false" ht="15" hidden="false" customHeight="false" outlineLevel="0" collapsed="false">
      <c r="A7434" s="4" t="s">
        <v>13250</v>
      </c>
      <c r="B7434" s="4" t="s">
        <v>3568</v>
      </c>
      <c r="C7434" s="4" t="s">
        <v>1019</v>
      </c>
      <c r="D7434" s="4" t="n">
        <v>19</v>
      </c>
      <c r="E7434" s="4" t="n">
        <v>79.76</v>
      </c>
      <c r="F7434" s="4" t="n">
        <v>1515.44</v>
      </c>
      <c r="G7434" s="4" t="n">
        <f aca="false">INDEX(Data_Products!$D$2:$D$33,MATCH(C7434,Data_Products!$A$2:$A$33,0))</f>
        <v>59.07</v>
      </c>
      <c r="H7434" s="4" t="str">
        <f aca="false">INDEX(Data_Products!$C$2:$C$33,MATCH(C7434,Data_Products!$A$2:$A$33,0))</f>
        <v>Timber</v>
      </c>
      <c r="I7434" s="10" t="n">
        <f aca="false">D7434*(E7434-G7434)</f>
        <v>393.11</v>
      </c>
      <c r="J7434" s="11" t="n">
        <f aca="false">IFERROR(I7434/F7434,0)</f>
        <v>0.259403209628887</v>
      </c>
      <c r="K7434" s="4" t="str">
        <f aca="false">IFERROR(INDEX(Data_Orders!$F$2:$F$4727,MATCH(B7434,Data_Orders!$A$2:$A$4727,0)),"")</f>
        <v>Retail</v>
      </c>
      <c r="L7434" s="4" t="str">
        <f aca="false">IFERROR(INDEX(Data_Orders!$D$2:$D$4727,MATCH(B7434,Data_Orders!$A$2:$A$4727,0)),"")</f>
        <v>Rugby</v>
      </c>
    </row>
    <row r="7435" customFormat="false" ht="15" hidden="false" customHeight="false" outlineLevel="0" collapsed="false">
      <c r="A7435" s="4" t="s">
        <v>13251</v>
      </c>
      <c r="B7435" s="4" t="s">
        <v>3569</v>
      </c>
      <c r="C7435" s="4" t="s">
        <v>1064</v>
      </c>
      <c r="D7435" s="4" t="n">
        <v>15</v>
      </c>
      <c r="E7435" s="4" t="n">
        <v>97.63</v>
      </c>
      <c r="F7435" s="4" t="n">
        <v>1464.45</v>
      </c>
      <c r="G7435" s="4" t="n">
        <f aca="false">INDEX(Data_Products!$D$2:$D$33,MATCH(C7435,Data_Products!$A$2:$A$33,0))</f>
        <v>65.21</v>
      </c>
      <c r="H7435" s="4" t="str">
        <f aca="false">INDEX(Data_Products!$C$2:$C$33,MATCH(C7435,Data_Products!$A$2:$A$33,0))</f>
        <v>Plumbing &amp; Drainage</v>
      </c>
      <c r="I7435" s="10" t="n">
        <f aca="false">D7435*(E7435-G7435)</f>
        <v>486.3</v>
      </c>
      <c r="J7435" s="11" t="n">
        <f aca="false">IFERROR(I7435/F7435,0)</f>
        <v>0.332070060432244</v>
      </c>
      <c r="K7435" s="4" t="str">
        <f aca="false">IFERROR(INDEX(Data_Orders!$F$2:$F$4727,MATCH(B7435,Data_Orders!$A$2:$A$4727,0)),"")</f>
        <v>Retail</v>
      </c>
      <c r="L7435" s="4" t="str">
        <f aca="false">IFERROR(INDEX(Data_Orders!$D$2:$D$4727,MATCH(B7435,Data_Orders!$A$2:$A$4727,0)),"")</f>
        <v>Rugby</v>
      </c>
    </row>
    <row r="7436" customFormat="false" ht="15" hidden="false" customHeight="false" outlineLevel="0" collapsed="false">
      <c r="A7436" s="4" t="s">
        <v>13252</v>
      </c>
      <c r="B7436" s="4" t="s">
        <v>3570</v>
      </c>
      <c r="C7436" s="4" t="s">
        <v>1041</v>
      </c>
      <c r="D7436" s="4" t="n">
        <v>18</v>
      </c>
      <c r="E7436" s="4" t="n">
        <v>242.75</v>
      </c>
      <c r="F7436" s="4" t="n">
        <v>4369.5</v>
      </c>
      <c r="G7436" s="4" t="n">
        <f aca="false">INDEX(Data_Products!$D$2:$D$33,MATCH(C7436,Data_Products!$A$2:$A$33,0))</f>
        <v>142.94</v>
      </c>
      <c r="H7436" s="4" t="str">
        <f aca="false">INDEX(Data_Products!$C$2:$C$33,MATCH(C7436,Data_Products!$A$2:$A$33,0))</f>
        <v>Tools &amp; Fixings</v>
      </c>
      <c r="I7436" s="10" t="n">
        <f aca="false">D7436*(E7436-G7436)</f>
        <v>1796.58</v>
      </c>
      <c r="J7436" s="11" t="n">
        <f aca="false">IFERROR(I7436/F7436,0)</f>
        <v>0.411163748712667</v>
      </c>
      <c r="K7436" s="4" t="str">
        <f aca="false">IFERROR(INDEX(Data_Orders!$F$2:$F$4727,MATCH(B7436,Data_Orders!$A$2:$A$4727,0)),"")</f>
        <v>Trade Account</v>
      </c>
      <c r="L7436" s="4" t="str">
        <f aca="false">IFERROR(INDEX(Data_Orders!$D$2:$D$4727,MATCH(B7436,Data_Orders!$A$2:$A$4727,0)),"")</f>
        <v>Nuneaton</v>
      </c>
    </row>
    <row r="7437" customFormat="false" ht="15" hidden="false" customHeight="false" outlineLevel="0" collapsed="false">
      <c r="A7437" s="4" t="s">
        <v>13253</v>
      </c>
      <c r="B7437" s="4" t="s">
        <v>3570</v>
      </c>
      <c r="C7437" s="4" t="s">
        <v>1030</v>
      </c>
      <c r="D7437" s="4" t="n">
        <v>12</v>
      </c>
      <c r="E7437" s="4" t="n">
        <v>25.23</v>
      </c>
      <c r="F7437" s="4" t="n">
        <v>302.76</v>
      </c>
      <c r="G7437" s="4" t="n">
        <f aca="false">INDEX(Data_Products!$D$2:$D$33,MATCH(C7437,Data_Products!$A$2:$A$33,0))</f>
        <v>17.67</v>
      </c>
      <c r="H7437" s="4" t="str">
        <f aca="false">INDEX(Data_Products!$C$2:$C$33,MATCH(C7437,Data_Products!$A$2:$A$33,0))</f>
        <v>Cement &amp; Aggregates</v>
      </c>
      <c r="I7437" s="10" t="n">
        <f aca="false">D7437*(E7437-G7437)</f>
        <v>90.72</v>
      </c>
      <c r="J7437" s="11" t="n">
        <f aca="false">IFERROR(I7437/F7437,0)</f>
        <v>0.299643281807372</v>
      </c>
      <c r="K7437" s="4" t="str">
        <f aca="false">IFERROR(INDEX(Data_Orders!$F$2:$F$4727,MATCH(B7437,Data_Orders!$A$2:$A$4727,0)),"")</f>
        <v>Trade Account</v>
      </c>
      <c r="L7437" s="4" t="str">
        <f aca="false">IFERROR(INDEX(Data_Orders!$D$2:$D$4727,MATCH(B7437,Data_Orders!$A$2:$A$4727,0)),"")</f>
        <v>Nuneaton</v>
      </c>
    </row>
    <row r="7438" customFormat="false" ht="15" hidden="false" customHeight="false" outlineLevel="0" collapsed="false">
      <c r="A7438" s="4" t="s">
        <v>13254</v>
      </c>
      <c r="B7438" s="4" t="s">
        <v>3570</v>
      </c>
      <c r="C7438" s="4" t="s">
        <v>1057</v>
      </c>
      <c r="D7438" s="4" t="n">
        <v>20</v>
      </c>
      <c r="E7438" s="4" t="n">
        <v>176.81</v>
      </c>
      <c r="F7438" s="4" t="n">
        <v>3536.2</v>
      </c>
      <c r="G7438" s="4" t="n">
        <f aca="false">INDEX(Data_Products!$D$2:$D$33,MATCH(C7438,Data_Products!$A$2:$A$33,0))</f>
        <v>129.57</v>
      </c>
      <c r="H7438" s="4" t="str">
        <f aca="false">INDEX(Data_Products!$C$2:$C$33,MATCH(C7438,Data_Products!$A$2:$A$33,0))</f>
        <v>Roofing</v>
      </c>
      <c r="I7438" s="10" t="n">
        <f aca="false">D7438*(E7438-G7438)</f>
        <v>944.8</v>
      </c>
      <c r="J7438" s="11" t="n">
        <f aca="false">IFERROR(I7438/F7438,0)</f>
        <v>0.267179458175443</v>
      </c>
      <c r="K7438" s="4" t="str">
        <f aca="false">IFERROR(INDEX(Data_Orders!$F$2:$F$4727,MATCH(B7438,Data_Orders!$A$2:$A$4727,0)),"")</f>
        <v>Trade Account</v>
      </c>
      <c r="L7438" s="4" t="str">
        <f aca="false">IFERROR(INDEX(Data_Orders!$D$2:$D$4727,MATCH(B7438,Data_Orders!$A$2:$A$4727,0)),"")</f>
        <v>Nuneaton</v>
      </c>
    </row>
    <row r="7439" customFormat="false" ht="15" hidden="false" customHeight="false" outlineLevel="0" collapsed="false">
      <c r="A7439" s="4" t="s">
        <v>13255</v>
      </c>
      <c r="B7439" s="4" t="s">
        <v>3570</v>
      </c>
      <c r="C7439" s="4" t="s">
        <v>1044</v>
      </c>
      <c r="D7439" s="4" t="n">
        <v>19</v>
      </c>
      <c r="E7439" s="4" t="n">
        <v>190.44</v>
      </c>
      <c r="F7439" s="4" t="n">
        <v>3618.36</v>
      </c>
      <c r="G7439" s="4" t="n">
        <f aca="false">INDEX(Data_Products!$D$2:$D$33,MATCH(C7439,Data_Products!$A$2:$A$33,0))</f>
        <v>115.48</v>
      </c>
      <c r="H7439" s="4" t="str">
        <f aca="false">INDEX(Data_Products!$C$2:$C$33,MATCH(C7439,Data_Products!$A$2:$A$33,0))</f>
        <v>Tools &amp; Fixings</v>
      </c>
      <c r="I7439" s="10" t="n">
        <f aca="false">D7439*(E7439-G7439)</f>
        <v>1424.24</v>
      </c>
      <c r="J7439" s="11" t="n">
        <f aca="false">IFERROR(I7439/F7439,0)</f>
        <v>0.393614786809494</v>
      </c>
      <c r="K7439" s="4" t="str">
        <f aca="false">IFERROR(INDEX(Data_Orders!$F$2:$F$4727,MATCH(B7439,Data_Orders!$A$2:$A$4727,0)),"")</f>
        <v>Trade Account</v>
      </c>
      <c r="L7439" s="4" t="str">
        <f aca="false">IFERROR(INDEX(Data_Orders!$D$2:$D$4727,MATCH(B7439,Data_Orders!$A$2:$A$4727,0)),"")</f>
        <v>Nuneaton</v>
      </c>
    </row>
    <row r="7440" customFormat="false" ht="15" hidden="false" customHeight="false" outlineLevel="0" collapsed="false">
      <c r="A7440" s="4" t="s">
        <v>13256</v>
      </c>
      <c r="B7440" s="4" t="s">
        <v>3570</v>
      </c>
      <c r="C7440" s="4" t="s">
        <v>1028</v>
      </c>
      <c r="D7440" s="4" t="n">
        <v>10</v>
      </c>
      <c r="E7440" s="4" t="n">
        <v>118.79</v>
      </c>
      <c r="F7440" s="4" t="n">
        <v>1187.9</v>
      </c>
      <c r="G7440" s="4" t="n">
        <f aca="false">INDEX(Data_Products!$D$2:$D$33,MATCH(C7440,Data_Products!$A$2:$A$33,0))</f>
        <v>81.07</v>
      </c>
      <c r="H7440" s="4" t="str">
        <f aca="false">INDEX(Data_Products!$C$2:$C$33,MATCH(C7440,Data_Products!$A$2:$A$33,0))</f>
        <v>Cement &amp; Aggregates</v>
      </c>
      <c r="I7440" s="10" t="n">
        <f aca="false">D7440*(E7440-G7440)</f>
        <v>377.2</v>
      </c>
      <c r="J7440" s="11" t="n">
        <f aca="false">IFERROR(I7440/F7440,0)</f>
        <v>0.317535146056065</v>
      </c>
      <c r="K7440" s="4" t="str">
        <f aca="false">IFERROR(INDEX(Data_Orders!$F$2:$F$4727,MATCH(B7440,Data_Orders!$A$2:$A$4727,0)),"")</f>
        <v>Trade Account</v>
      </c>
      <c r="L7440" s="4" t="str">
        <f aca="false">IFERROR(INDEX(Data_Orders!$D$2:$D$4727,MATCH(B7440,Data_Orders!$A$2:$A$4727,0)),"")</f>
        <v>Nuneaton</v>
      </c>
    </row>
    <row r="7441" customFormat="false" ht="15" hidden="false" customHeight="false" outlineLevel="0" collapsed="false">
      <c r="A7441" s="4" t="s">
        <v>13257</v>
      </c>
      <c r="B7441" s="4" t="s">
        <v>3571</v>
      </c>
      <c r="C7441" s="4" t="s">
        <v>1041</v>
      </c>
      <c r="D7441" s="4" t="n">
        <v>15</v>
      </c>
      <c r="E7441" s="4" t="n">
        <v>242.75</v>
      </c>
      <c r="F7441" s="4" t="n">
        <v>3641.25</v>
      </c>
      <c r="G7441" s="4" t="n">
        <f aca="false">INDEX(Data_Products!$D$2:$D$33,MATCH(C7441,Data_Products!$A$2:$A$33,0))</f>
        <v>142.94</v>
      </c>
      <c r="H7441" s="4" t="str">
        <f aca="false">INDEX(Data_Products!$C$2:$C$33,MATCH(C7441,Data_Products!$A$2:$A$33,0))</f>
        <v>Tools &amp; Fixings</v>
      </c>
      <c r="I7441" s="10" t="n">
        <f aca="false">D7441*(E7441-G7441)</f>
        <v>1497.15</v>
      </c>
      <c r="J7441" s="11" t="n">
        <f aca="false">IFERROR(I7441/F7441,0)</f>
        <v>0.411163748712667</v>
      </c>
      <c r="K7441" s="4" t="str">
        <f aca="false">IFERROR(INDEX(Data_Orders!$F$2:$F$4727,MATCH(B7441,Data_Orders!$A$2:$A$4727,0)),"")</f>
        <v>Trade Account</v>
      </c>
      <c r="L7441" s="4" t="str">
        <f aca="false">IFERROR(INDEX(Data_Orders!$D$2:$D$4727,MATCH(B7441,Data_Orders!$A$2:$A$4727,0)),"")</f>
        <v>Birmingham South</v>
      </c>
    </row>
    <row r="7442" customFormat="false" ht="15" hidden="false" customHeight="false" outlineLevel="0" collapsed="false">
      <c r="A7442" s="4" t="s">
        <v>13258</v>
      </c>
      <c r="B7442" s="4" t="s">
        <v>3571</v>
      </c>
      <c r="C7442" s="4" t="s">
        <v>1026</v>
      </c>
      <c r="D7442" s="4" t="n">
        <v>17</v>
      </c>
      <c r="E7442" s="4" t="n">
        <v>184.05</v>
      </c>
      <c r="F7442" s="4" t="n">
        <v>3128.85</v>
      </c>
      <c r="G7442" s="4" t="n">
        <f aca="false">INDEX(Data_Products!$D$2:$D$33,MATCH(C7442,Data_Products!$A$2:$A$33,0))</f>
        <v>147.44</v>
      </c>
      <c r="H7442" s="4" t="str">
        <f aca="false">INDEX(Data_Products!$C$2:$C$33,MATCH(C7442,Data_Products!$A$2:$A$33,0))</f>
        <v>Cement &amp; Aggregates</v>
      </c>
      <c r="I7442" s="10" t="n">
        <f aca="false">D7442*(E7442-G7442)</f>
        <v>622.37</v>
      </c>
      <c r="J7442" s="11" t="n">
        <f aca="false">IFERROR(I7442/F7442,0)</f>
        <v>0.19891333876664</v>
      </c>
      <c r="K7442" s="4" t="str">
        <f aca="false">IFERROR(INDEX(Data_Orders!$F$2:$F$4727,MATCH(B7442,Data_Orders!$A$2:$A$4727,0)),"")</f>
        <v>Trade Account</v>
      </c>
      <c r="L7442" s="4" t="str">
        <f aca="false">IFERROR(INDEX(Data_Orders!$D$2:$D$4727,MATCH(B7442,Data_Orders!$A$2:$A$4727,0)),"")</f>
        <v>Birmingham South</v>
      </c>
    </row>
    <row r="7443" customFormat="false" ht="15" hidden="false" customHeight="false" outlineLevel="0" collapsed="false">
      <c r="A7443" s="4" t="s">
        <v>13259</v>
      </c>
      <c r="B7443" s="4" t="s">
        <v>3571</v>
      </c>
      <c r="C7443" s="4" t="s">
        <v>1030</v>
      </c>
      <c r="D7443" s="4" t="n">
        <v>11</v>
      </c>
      <c r="E7443" s="4" t="n">
        <v>25.23</v>
      </c>
      <c r="F7443" s="4" t="n">
        <v>277.53</v>
      </c>
      <c r="G7443" s="4" t="n">
        <f aca="false">INDEX(Data_Products!$D$2:$D$33,MATCH(C7443,Data_Products!$A$2:$A$33,0))</f>
        <v>17.67</v>
      </c>
      <c r="H7443" s="4" t="str">
        <f aca="false">INDEX(Data_Products!$C$2:$C$33,MATCH(C7443,Data_Products!$A$2:$A$33,0))</f>
        <v>Cement &amp; Aggregates</v>
      </c>
      <c r="I7443" s="10" t="n">
        <f aca="false">D7443*(E7443-G7443)</f>
        <v>83.16</v>
      </c>
      <c r="J7443" s="11" t="n">
        <f aca="false">IFERROR(I7443/F7443,0)</f>
        <v>0.299643281807372</v>
      </c>
      <c r="K7443" s="4" t="str">
        <f aca="false">IFERROR(INDEX(Data_Orders!$F$2:$F$4727,MATCH(B7443,Data_Orders!$A$2:$A$4727,0)),"")</f>
        <v>Trade Account</v>
      </c>
      <c r="L7443" s="4" t="str">
        <f aca="false">IFERROR(INDEX(Data_Orders!$D$2:$D$4727,MATCH(B7443,Data_Orders!$A$2:$A$4727,0)),"")</f>
        <v>Birmingham South</v>
      </c>
    </row>
    <row r="7444" customFormat="false" ht="15" hidden="false" customHeight="false" outlineLevel="0" collapsed="false">
      <c r="A7444" s="4" t="s">
        <v>13260</v>
      </c>
      <c r="B7444" s="4" t="s">
        <v>3571</v>
      </c>
      <c r="C7444" s="4" t="s">
        <v>1068</v>
      </c>
      <c r="D7444" s="4" t="n">
        <v>7</v>
      </c>
      <c r="E7444" s="4" t="n">
        <v>86.28</v>
      </c>
      <c r="F7444" s="4" t="n">
        <v>603.96</v>
      </c>
      <c r="G7444" s="4" t="n">
        <f aca="false">INDEX(Data_Products!$D$2:$D$33,MATCH(C7444,Data_Products!$A$2:$A$33,0))</f>
        <v>68.55</v>
      </c>
      <c r="H7444" s="4" t="str">
        <f aca="false">INDEX(Data_Products!$C$2:$C$33,MATCH(C7444,Data_Products!$A$2:$A$33,0))</f>
        <v>Plumbing &amp; Drainage</v>
      </c>
      <c r="I7444" s="10" t="n">
        <f aca="false">D7444*(E7444-G7444)</f>
        <v>124.11</v>
      </c>
      <c r="J7444" s="11" t="n">
        <f aca="false">IFERROR(I7444/F7444,0)</f>
        <v>0.205493741307371</v>
      </c>
      <c r="K7444" s="4" t="str">
        <f aca="false">IFERROR(INDEX(Data_Orders!$F$2:$F$4727,MATCH(B7444,Data_Orders!$A$2:$A$4727,0)),"")</f>
        <v>Trade Account</v>
      </c>
      <c r="L7444" s="4" t="str">
        <f aca="false">IFERROR(INDEX(Data_Orders!$D$2:$D$4727,MATCH(B7444,Data_Orders!$A$2:$A$4727,0)),"")</f>
        <v>Birmingham South</v>
      </c>
    </row>
    <row r="7445" customFormat="false" ht="15" hidden="false" customHeight="false" outlineLevel="0" collapsed="false">
      <c r="A7445" s="4" t="s">
        <v>13261</v>
      </c>
      <c r="B7445" s="4" t="s">
        <v>3572</v>
      </c>
      <c r="C7445" s="4" t="s">
        <v>1048</v>
      </c>
      <c r="D7445" s="4" t="n">
        <v>19</v>
      </c>
      <c r="E7445" s="4" t="n">
        <v>112.72</v>
      </c>
      <c r="F7445" s="4" t="n">
        <v>2141.68</v>
      </c>
      <c r="G7445" s="4" t="n">
        <f aca="false">INDEX(Data_Products!$D$2:$D$33,MATCH(C7445,Data_Products!$A$2:$A$33,0))</f>
        <v>83.21</v>
      </c>
      <c r="H7445" s="4" t="str">
        <f aca="false">INDEX(Data_Products!$C$2:$C$33,MATCH(C7445,Data_Products!$A$2:$A$33,0))</f>
        <v>Tools &amp; Fixings</v>
      </c>
      <c r="I7445" s="10" t="n">
        <f aca="false">D7445*(E7445-G7445)</f>
        <v>560.69</v>
      </c>
      <c r="J7445" s="11" t="n">
        <f aca="false">IFERROR(I7445/F7445,0)</f>
        <v>0.261799148332151</v>
      </c>
      <c r="K7445" s="4" t="str">
        <f aca="false">IFERROR(INDEX(Data_Orders!$F$2:$F$4727,MATCH(B7445,Data_Orders!$A$2:$A$4727,0)),"")</f>
        <v>Trade Account</v>
      </c>
      <c r="L7445" s="4" t="str">
        <f aca="false">IFERROR(INDEX(Data_Orders!$D$2:$D$4727,MATCH(B7445,Data_Orders!$A$2:$A$4727,0)),"")</f>
        <v>Birmingham South</v>
      </c>
    </row>
    <row r="7446" customFormat="false" ht="15" hidden="false" customHeight="false" outlineLevel="0" collapsed="false">
      <c r="A7446" s="4" t="s">
        <v>13262</v>
      </c>
      <c r="B7446" s="4" t="s">
        <v>3572</v>
      </c>
      <c r="C7446" s="4" t="s">
        <v>1066</v>
      </c>
      <c r="D7446" s="4" t="n">
        <v>18</v>
      </c>
      <c r="E7446" s="4" t="n">
        <v>209.69</v>
      </c>
      <c r="F7446" s="4" t="n">
        <v>3774.42</v>
      </c>
      <c r="G7446" s="4" t="n">
        <f aca="false">INDEX(Data_Products!$D$2:$D$33,MATCH(C7446,Data_Products!$A$2:$A$33,0))</f>
        <v>144.38</v>
      </c>
      <c r="H7446" s="4" t="str">
        <f aca="false">INDEX(Data_Products!$C$2:$C$33,MATCH(C7446,Data_Products!$A$2:$A$33,0))</f>
        <v>Plumbing &amp; Drainage</v>
      </c>
      <c r="I7446" s="10" t="n">
        <f aca="false">D7446*(E7446-G7446)</f>
        <v>1175.58</v>
      </c>
      <c r="J7446" s="11" t="n">
        <f aca="false">IFERROR(I7446/F7446,0)</f>
        <v>0.311459773952024</v>
      </c>
      <c r="K7446" s="4" t="str">
        <f aca="false">IFERROR(INDEX(Data_Orders!$F$2:$F$4727,MATCH(B7446,Data_Orders!$A$2:$A$4727,0)),"")</f>
        <v>Trade Account</v>
      </c>
      <c r="L7446" s="4" t="str">
        <f aca="false">IFERROR(INDEX(Data_Orders!$D$2:$D$4727,MATCH(B7446,Data_Orders!$A$2:$A$4727,0)),"")</f>
        <v>Birmingham South</v>
      </c>
    </row>
    <row r="7447" customFormat="false" ht="15" hidden="false" customHeight="false" outlineLevel="0" collapsed="false">
      <c r="A7447" s="4" t="s">
        <v>13263</v>
      </c>
      <c r="B7447" s="4" t="s">
        <v>3572</v>
      </c>
      <c r="C7447" s="4" t="s">
        <v>1017</v>
      </c>
      <c r="D7447" s="4" t="n">
        <v>1</v>
      </c>
      <c r="E7447" s="4" t="n">
        <v>49.15</v>
      </c>
      <c r="F7447" s="4" t="n">
        <v>49.15</v>
      </c>
      <c r="G7447" s="4" t="n">
        <f aca="false">INDEX(Data_Products!$D$2:$D$33,MATCH(C7447,Data_Products!$A$2:$A$33,0))</f>
        <v>31.44</v>
      </c>
      <c r="H7447" s="4" t="str">
        <f aca="false">INDEX(Data_Products!$C$2:$C$33,MATCH(C7447,Data_Products!$A$2:$A$33,0))</f>
        <v>Timber</v>
      </c>
      <c r="I7447" s="10" t="n">
        <f aca="false">D7447*(E7447-G7447)</f>
        <v>17.71</v>
      </c>
      <c r="J7447" s="11" t="n">
        <f aca="false">IFERROR(I7447/F7447,0)</f>
        <v>0.360325534079349</v>
      </c>
      <c r="K7447" s="4" t="str">
        <f aca="false">IFERROR(INDEX(Data_Orders!$F$2:$F$4727,MATCH(B7447,Data_Orders!$A$2:$A$4727,0)),"")</f>
        <v>Trade Account</v>
      </c>
      <c r="L7447" s="4" t="str">
        <f aca="false">IFERROR(INDEX(Data_Orders!$D$2:$D$4727,MATCH(B7447,Data_Orders!$A$2:$A$4727,0)),"")</f>
        <v>Birmingham South</v>
      </c>
    </row>
    <row r="7448" customFormat="false" ht="15" hidden="false" customHeight="false" outlineLevel="0" collapsed="false">
      <c r="A7448" s="4" t="s">
        <v>13264</v>
      </c>
      <c r="B7448" s="4" t="s">
        <v>3572</v>
      </c>
      <c r="C7448" s="4" t="s">
        <v>1037</v>
      </c>
      <c r="D7448" s="4" t="n">
        <v>9</v>
      </c>
      <c r="E7448" s="4" t="n">
        <v>90.97</v>
      </c>
      <c r="F7448" s="4" t="n">
        <v>818.73</v>
      </c>
      <c r="G7448" s="4" t="n">
        <f aca="false">INDEX(Data_Products!$D$2:$D$33,MATCH(C7448,Data_Products!$A$2:$A$33,0))</f>
        <v>73.81</v>
      </c>
      <c r="H7448" s="4" t="str">
        <f aca="false">INDEX(Data_Products!$C$2:$C$33,MATCH(C7448,Data_Products!$A$2:$A$33,0))</f>
        <v>Insulation</v>
      </c>
      <c r="I7448" s="10" t="n">
        <f aca="false">D7448*(E7448-G7448)</f>
        <v>154.44</v>
      </c>
      <c r="J7448" s="11" t="n">
        <f aca="false">IFERROR(I7448/F7448,0)</f>
        <v>0.18863361547763</v>
      </c>
      <c r="K7448" s="4" t="str">
        <f aca="false">IFERROR(INDEX(Data_Orders!$F$2:$F$4727,MATCH(B7448,Data_Orders!$A$2:$A$4727,0)),"")</f>
        <v>Trade Account</v>
      </c>
      <c r="L7448" s="4" t="str">
        <f aca="false">IFERROR(INDEX(Data_Orders!$D$2:$D$4727,MATCH(B7448,Data_Orders!$A$2:$A$4727,0)),"")</f>
        <v>Birmingham South</v>
      </c>
    </row>
    <row r="7449" customFormat="false" ht="15" hidden="false" customHeight="false" outlineLevel="0" collapsed="false">
      <c r="A7449" s="4" t="s">
        <v>13265</v>
      </c>
      <c r="B7449" s="4" t="s">
        <v>3572</v>
      </c>
      <c r="C7449" s="4" t="s">
        <v>1030</v>
      </c>
      <c r="D7449" s="4" t="n">
        <v>10</v>
      </c>
      <c r="E7449" s="4" t="n">
        <v>25.23</v>
      </c>
      <c r="F7449" s="4" t="n">
        <v>252.3</v>
      </c>
      <c r="G7449" s="4" t="n">
        <f aca="false">INDEX(Data_Products!$D$2:$D$33,MATCH(C7449,Data_Products!$A$2:$A$33,0))</f>
        <v>17.67</v>
      </c>
      <c r="H7449" s="4" t="str">
        <f aca="false">INDEX(Data_Products!$C$2:$C$33,MATCH(C7449,Data_Products!$A$2:$A$33,0))</f>
        <v>Cement &amp; Aggregates</v>
      </c>
      <c r="I7449" s="10" t="n">
        <f aca="false">D7449*(E7449-G7449)</f>
        <v>75.6</v>
      </c>
      <c r="J7449" s="11" t="n">
        <f aca="false">IFERROR(I7449/F7449,0)</f>
        <v>0.299643281807372</v>
      </c>
      <c r="K7449" s="4" t="str">
        <f aca="false">IFERROR(INDEX(Data_Orders!$F$2:$F$4727,MATCH(B7449,Data_Orders!$A$2:$A$4727,0)),"")</f>
        <v>Trade Account</v>
      </c>
      <c r="L7449" s="4" t="str">
        <f aca="false">IFERROR(INDEX(Data_Orders!$D$2:$D$4727,MATCH(B7449,Data_Orders!$A$2:$A$4727,0)),"")</f>
        <v>Birmingham South</v>
      </c>
    </row>
    <row r="7450" customFormat="false" ht="15" hidden="false" customHeight="false" outlineLevel="0" collapsed="false">
      <c r="A7450" s="4" t="s">
        <v>13266</v>
      </c>
      <c r="B7450" s="4" t="s">
        <v>3573</v>
      </c>
      <c r="C7450" s="4" t="s">
        <v>1066</v>
      </c>
      <c r="D7450" s="4" t="n">
        <v>20</v>
      </c>
      <c r="E7450" s="4" t="n">
        <v>209.69</v>
      </c>
      <c r="F7450" s="4" t="n">
        <v>4193.8</v>
      </c>
      <c r="G7450" s="4" t="n">
        <f aca="false">INDEX(Data_Products!$D$2:$D$33,MATCH(C7450,Data_Products!$A$2:$A$33,0))</f>
        <v>144.38</v>
      </c>
      <c r="H7450" s="4" t="str">
        <f aca="false">INDEX(Data_Products!$C$2:$C$33,MATCH(C7450,Data_Products!$A$2:$A$33,0))</f>
        <v>Plumbing &amp; Drainage</v>
      </c>
      <c r="I7450" s="10" t="n">
        <f aca="false">D7450*(E7450-G7450)</f>
        <v>1306.2</v>
      </c>
      <c r="J7450" s="11" t="n">
        <f aca="false">IFERROR(I7450/F7450,0)</f>
        <v>0.311459773952024</v>
      </c>
      <c r="K7450" s="4" t="str">
        <f aca="false">IFERROR(INDEX(Data_Orders!$F$2:$F$4727,MATCH(B7450,Data_Orders!$A$2:$A$4727,0)),"")</f>
        <v>Trade Account</v>
      </c>
      <c r="L7450" s="4" t="str">
        <f aca="false">IFERROR(INDEX(Data_Orders!$D$2:$D$4727,MATCH(B7450,Data_Orders!$A$2:$A$4727,0)),"")</f>
        <v>Birmingham South</v>
      </c>
    </row>
    <row r="7451" customFormat="false" ht="15" hidden="false" customHeight="false" outlineLevel="0" collapsed="false">
      <c r="A7451" s="4" t="s">
        <v>13267</v>
      </c>
      <c r="B7451" s="4" t="s">
        <v>3574</v>
      </c>
      <c r="C7451" s="4" t="s">
        <v>1066</v>
      </c>
      <c r="D7451" s="4" t="n">
        <v>6</v>
      </c>
      <c r="E7451" s="4" t="n">
        <v>209.69</v>
      </c>
      <c r="F7451" s="4" t="n">
        <v>1258.14</v>
      </c>
      <c r="G7451" s="4" t="n">
        <f aca="false">INDEX(Data_Products!$D$2:$D$33,MATCH(C7451,Data_Products!$A$2:$A$33,0))</f>
        <v>144.38</v>
      </c>
      <c r="H7451" s="4" t="str">
        <f aca="false">INDEX(Data_Products!$C$2:$C$33,MATCH(C7451,Data_Products!$A$2:$A$33,0))</f>
        <v>Plumbing &amp; Drainage</v>
      </c>
      <c r="I7451" s="10" t="n">
        <f aca="false">D7451*(E7451-G7451)</f>
        <v>391.86</v>
      </c>
      <c r="J7451" s="11" t="n">
        <f aca="false">IFERROR(I7451/F7451,0)</f>
        <v>0.311459773952024</v>
      </c>
      <c r="K7451" s="4" t="str">
        <f aca="false">IFERROR(INDEX(Data_Orders!$F$2:$F$4727,MATCH(B7451,Data_Orders!$A$2:$A$4727,0)),"")</f>
        <v>Trade Account</v>
      </c>
      <c r="L7451" s="4" t="str">
        <f aca="false">IFERROR(INDEX(Data_Orders!$D$2:$D$4727,MATCH(B7451,Data_Orders!$A$2:$A$4727,0)),"")</f>
        <v>Birmingham South</v>
      </c>
    </row>
    <row r="7452" customFormat="false" ht="15" hidden="false" customHeight="false" outlineLevel="0" collapsed="false">
      <c r="A7452" s="4" t="s">
        <v>13268</v>
      </c>
      <c r="B7452" s="4" t="s">
        <v>3574</v>
      </c>
      <c r="C7452" s="4" t="s">
        <v>1037</v>
      </c>
      <c r="D7452" s="4" t="n">
        <v>4</v>
      </c>
      <c r="E7452" s="4" t="n">
        <v>90.97</v>
      </c>
      <c r="F7452" s="4" t="n">
        <v>363.88</v>
      </c>
      <c r="G7452" s="4" t="n">
        <f aca="false">INDEX(Data_Products!$D$2:$D$33,MATCH(C7452,Data_Products!$A$2:$A$33,0))</f>
        <v>73.81</v>
      </c>
      <c r="H7452" s="4" t="str">
        <f aca="false">INDEX(Data_Products!$C$2:$C$33,MATCH(C7452,Data_Products!$A$2:$A$33,0))</f>
        <v>Insulation</v>
      </c>
      <c r="I7452" s="10" t="n">
        <f aca="false">D7452*(E7452-G7452)</f>
        <v>68.64</v>
      </c>
      <c r="J7452" s="11" t="n">
        <f aca="false">IFERROR(I7452/F7452,0)</f>
        <v>0.18863361547763</v>
      </c>
      <c r="K7452" s="4" t="str">
        <f aca="false">IFERROR(INDEX(Data_Orders!$F$2:$F$4727,MATCH(B7452,Data_Orders!$A$2:$A$4727,0)),"")</f>
        <v>Trade Account</v>
      </c>
      <c r="L7452" s="4" t="str">
        <f aca="false">IFERROR(INDEX(Data_Orders!$D$2:$D$4727,MATCH(B7452,Data_Orders!$A$2:$A$4727,0)),"")</f>
        <v>Birmingham South</v>
      </c>
    </row>
    <row r="7453" customFormat="false" ht="15" hidden="false" customHeight="false" outlineLevel="0" collapsed="false">
      <c r="A7453" s="4" t="s">
        <v>13269</v>
      </c>
      <c r="B7453" s="4" t="s">
        <v>3574</v>
      </c>
      <c r="C7453" s="4" t="s">
        <v>1073</v>
      </c>
      <c r="D7453" s="4" t="n">
        <v>2</v>
      </c>
      <c r="E7453" s="4" t="n">
        <v>231.05</v>
      </c>
      <c r="F7453" s="4" t="n">
        <v>462.1</v>
      </c>
      <c r="G7453" s="4" t="n">
        <f aca="false">INDEX(Data_Products!$D$2:$D$33,MATCH(C7453,Data_Products!$A$2:$A$33,0))</f>
        <v>148.29</v>
      </c>
      <c r="H7453" s="4" t="str">
        <f aca="false">INDEX(Data_Products!$C$2:$C$33,MATCH(C7453,Data_Products!$A$2:$A$33,0))</f>
        <v>Landscaping</v>
      </c>
      <c r="I7453" s="10" t="n">
        <f aca="false">D7453*(E7453-G7453)</f>
        <v>165.52</v>
      </c>
      <c r="J7453" s="11" t="n">
        <f aca="false">IFERROR(I7453/F7453,0)</f>
        <v>0.358190867777537</v>
      </c>
      <c r="K7453" s="4" t="str">
        <f aca="false">IFERROR(INDEX(Data_Orders!$F$2:$F$4727,MATCH(B7453,Data_Orders!$A$2:$A$4727,0)),"")</f>
        <v>Trade Account</v>
      </c>
      <c r="L7453" s="4" t="str">
        <f aca="false">IFERROR(INDEX(Data_Orders!$D$2:$D$4727,MATCH(B7453,Data_Orders!$A$2:$A$4727,0)),"")</f>
        <v>Birmingham South</v>
      </c>
    </row>
    <row r="7454" customFormat="false" ht="15" hidden="false" customHeight="false" outlineLevel="0" collapsed="false">
      <c r="A7454" s="4" t="s">
        <v>13270</v>
      </c>
      <c r="B7454" s="4" t="s">
        <v>3574</v>
      </c>
      <c r="C7454" s="4" t="s">
        <v>1010</v>
      </c>
      <c r="D7454" s="4" t="n">
        <v>6</v>
      </c>
      <c r="E7454" s="4" t="n">
        <v>135.95</v>
      </c>
      <c r="F7454" s="4" t="n">
        <v>815.7</v>
      </c>
      <c r="G7454" s="4" t="n">
        <f aca="false">INDEX(Data_Products!$D$2:$D$33,MATCH(C7454,Data_Products!$A$2:$A$33,0))</f>
        <v>111.1</v>
      </c>
      <c r="H7454" s="4" t="str">
        <f aca="false">INDEX(Data_Products!$C$2:$C$33,MATCH(C7454,Data_Products!$A$2:$A$33,0))</f>
        <v>Timber</v>
      </c>
      <c r="I7454" s="10" t="n">
        <f aca="false">D7454*(E7454-G7454)</f>
        <v>149.1</v>
      </c>
      <c r="J7454" s="11" t="n">
        <f aca="false">IFERROR(I7454/F7454,0)</f>
        <v>0.18278778962854</v>
      </c>
      <c r="K7454" s="4" t="str">
        <f aca="false">IFERROR(INDEX(Data_Orders!$F$2:$F$4727,MATCH(B7454,Data_Orders!$A$2:$A$4727,0)),"")</f>
        <v>Trade Account</v>
      </c>
      <c r="L7454" s="4" t="str">
        <f aca="false">IFERROR(INDEX(Data_Orders!$D$2:$D$4727,MATCH(B7454,Data_Orders!$A$2:$A$4727,0)),"")</f>
        <v>Birmingham South</v>
      </c>
    </row>
    <row r="7455" customFormat="false" ht="15" hidden="false" customHeight="false" outlineLevel="0" collapsed="false">
      <c r="A7455" s="4" t="s">
        <v>13271</v>
      </c>
      <c r="B7455" s="4" t="s">
        <v>3574</v>
      </c>
      <c r="C7455" s="4" t="s">
        <v>1032</v>
      </c>
      <c r="D7455" s="4" t="n">
        <v>13</v>
      </c>
      <c r="E7455" s="4" t="n">
        <v>99.65</v>
      </c>
      <c r="F7455" s="4" t="n">
        <v>1295.45</v>
      </c>
      <c r="G7455" s="4" t="n">
        <f aca="false">INDEX(Data_Products!$D$2:$D$33,MATCH(C7455,Data_Products!$A$2:$A$33,0))</f>
        <v>58.26</v>
      </c>
      <c r="H7455" s="4" t="str">
        <f aca="false">INDEX(Data_Products!$C$2:$C$33,MATCH(C7455,Data_Products!$A$2:$A$33,0))</f>
        <v>Insulation</v>
      </c>
      <c r="I7455" s="10" t="n">
        <f aca="false">D7455*(E7455-G7455)</f>
        <v>538.07</v>
      </c>
      <c r="J7455" s="11" t="n">
        <f aca="false">IFERROR(I7455/F7455,0)</f>
        <v>0.415353738083292</v>
      </c>
      <c r="K7455" s="4" t="str">
        <f aca="false">IFERROR(INDEX(Data_Orders!$F$2:$F$4727,MATCH(B7455,Data_Orders!$A$2:$A$4727,0)),"")</f>
        <v>Trade Account</v>
      </c>
      <c r="L7455" s="4" t="str">
        <f aca="false">IFERROR(INDEX(Data_Orders!$D$2:$D$4727,MATCH(B7455,Data_Orders!$A$2:$A$4727,0)),"")</f>
        <v>Birmingham South</v>
      </c>
    </row>
    <row r="7456" customFormat="false" ht="15" hidden="false" customHeight="false" outlineLevel="0" collapsed="false">
      <c r="A7456" s="4" t="s">
        <v>13272</v>
      </c>
      <c r="B7456" s="4" t="s">
        <v>3575</v>
      </c>
      <c r="C7456" s="4" t="s">
        <v>1013</v>
      </c>
      <c r="D7456" s="4" t="n">
        <v>20</v>
      </c>
      <c r="E7456" s="4" t="n">
        <v>240.92</v>
      </c>
      <c r="F7456" s="4" t="n">
        <v>4818.4</v>
      </c>
      <c r="G7456" s="4" t="n">
        <f aca="false">INDEX(Data_Products!$D$2:$D$33,MATCH(C7456,Data_Products!$A$2:$A$33,0))</f>
        <v>168.32</v>
      </c>
      <c r="H7456" s="4" t="str">
        <f aca="false">INDEX(Data_Products!$C$2:$C$33,MATCH(C7456,Data_Products!$A$2:$A$33,0))</f>
        <v>Timber</v>
      </c>
      <c r="I7456" s="10" t="n">
        <f aca="false">D7456*(E7456-G7456)</f>
        <v>1452</v>
      </c>
      <c r="J7456" s="11" t="n">
        <f aca="false">IFERROR(I7456/F7456,0)</f>
        <v>0.301344844761747</v>
      </c>
      <c r="K7456" s="4" t="str">
        <f aca="false">IFERROR(INDEX(Data_Orders!$F$2:$F$4727,MATCH(B7456,Data_Orders!$A$2:$A$4727,0)),"")</f>
        <v>Trade Account</v>
      </c>
      <c r="L7456" s="4" t="str">
        <f aca="false">IFERROR(INDEX(Data_Orders!$D$2:$D$4727,MATCH(B7456,Data_Orders!$A$2:$A$4727,0)),"")</f>
        <v>Birmingham South</v>
      </c>
    </row>
    <row r="7457" customFormat="false" ht="15" hidden="false" customHeight="false" outlineLevel="0" collapsed="false">
      <c r="A7457" s="4" t="s">
        <v>13273</v>
      </c>
      <c r="B7457" s="4" t="s">
        <v>3575</v>
      </c>
      <c r="C7457" s="4" t="s">
        <v>1037</v>
      </c>
      <c r="D7457" s="4" t="n">
        <v>2</v>
      </c>
      <c r="E7457" s="4" t="n">
        <v>90.97</v>
      </c>
      <c r="F7457" s="4" t="n">
        <v>181.94</v>
      </c>
      <c r="G7457" s="4" t="n">
        <f aca="false">INDEX(Data_Products!$D$2:$D$33,MATCH(C7457,Data_Products!$A$2:$A$33,0))</f>
        <v>73.81</v>
      </c>
      <c r="H7457" s="4" t="str">
        <f aca="false">INDEX(Data_Products!$C$2:$C$33,MATCH(C7457,Data_Products!$A$2:$A$33,0))</f>
        <v>Insulation</v>
      </c>
      <c r="I7457" s="10" t="n">
        <f aca="false">D7457*(E7457-G7457)</f>
        <v>34.32</v>
      </c>
      <c r="J7457" s="11" t="n">
        <f aca="false">IFERROR(I7457/F7457,0)</f>
        <v>0.18863361547763</v>
      </c>
      <c r="K7457" s="4" t="str">
        <f aca="false">IFERROR(INDEX(Data_Orders!$F$2:$F$4727,MATCH(B7457,Data_Orders!$A$2:$A$4727,0)),"")</f>
        <v>Trade Account</v>
      </c>
      <c r="L7457" s="4" t="str">
        <f aca="false">IFERROR(INDEX(Data_Orders!$D$2:$D$4727,MATCH(B7457,Data_Orders!$A$2:$A$4727,0)),"")</f>
        <v>Birmingham South</v>
      </c>
    </row>
    <row r="7458" customFormat="false" ht="15" hidden="false" customHeight="false" outlineLevel="0" collapsed="false">
      <c r="A7458" s="4" t="s">
        <v>13274</v>
      </c>
      <c r="B7458" s="4" t="s">
        <v>3575</v>
      </c>
      <c r="C7458" s="4" t="s">
        <v>1030</v>
      </c>
      <c r="D7458" s="4" t="n">
        <v>1</v>
      </c>
      <c r="E7458" s="4" t="n">
        <v>25.23</v>
      </c>
      <c r="F7458" s="4" t="n">
        <v>25.23</v>
      </c>
      <c r="G7458" s="4" t="n">
        <f aca="false">INDEX(Data_Products!$D$2:$D$33,MATCH(C7458,Data_Products!$A$2:$A$33,0))</f>
        <v>17.67</v>
      </c>
      <c r="H7458" s="4" t="str">
        <f aca="false">INDEX(Data_Products!$C$2:$C$33,MATCH(C7458,Data_Products!$A$2:$A$33,0))</f>
        <v>Cement &amp; Aggregates</v>
      </c>
      <c r="I7458" s="10" t="n">
        <f aca="false">D7458*(E7458-G7458)</f>
        <v>7.56</v>
      </c>
      <c r="J7458" s="11" t="n">
        <f aca="false">IFERROR(I7458/F7458,0)</f>
        <v>0.299643281807372</v>
      </c>
      <c r="K7458" s="4" t="str">
        <f aca="false">IFERROR(INDEX(Data_Orders!$F$2:$F$4727,MATCH(B7458,Data_Orders!$A$2:$A$4727,0)),"")</f>
        <v>Trade Account</v>
      </c>
      <c r="L7458" s="4" t="str">
        <f aca="false">IFERROR(INDEX(Data_Orders!$D$2:$D$4727,MATCH(B7458,Data_Orders!$A$2:$A$4727,0)),"")</f>
        <v>Birmingham South</v>
      </c>
    </row>
    <row r="7459" customFormat="false" ht="15" hidden="false" customHeight="false" outlineLevel="0" collapsed="false">
      <c r="A7459" s="4" t="s">
        <v>13275</v>
      </c>
      <c r="B7459" s="4" t="s">
        <v>3575</v>
      </c>
      <c r="C7459" s="4" t="s">
        <v>1048</v>
      </c>
      <c r="D7459" s="4" t="n">
        <v>18</v>
      </c>
      <c r="E7459" s="4" t="n">
        <v>112.72</v>
      </c>
      <c r="F7459" s="4" t="n">
        <v>2028.96</v>
      </c>
      <c r="G7459" s="4" t="n">
        <f aca="false">INDEX(Data_Products!$D$2:$D$33,MATCH(C7459,Data_Products!$A$2:$A$33,0))</f>
        <v>83.21</v>
      </c>
      <c r="H7459" s="4" t="str">
        <f aca="false">INDEX(Data_Products!$C$2:$C$33,MATCH(C7459,Data_Products!$A$2:$A$33,0))</f>
        <v>Tools &amp; Fixings</v>
      </c>
      <c r="I7459" s="10" t="n">
        <f aca="false">D7459*(E7459-G7459)</f>
        <v>531.18</v>
      </c>
      <c r="J7459" s="11" t="n">
        <f aca="false">IFERROR(I7459/F7459,0)</f>
        <v>0.261799148332151</v>
      </c>
      <c r="K7459" s="4" t="str">
        <f aca="false">IFERROR(INDEX(Data_Orders!$F$2:$F$4727,MATCH(B7459,Data_Orders!$A$2:$A$4727,0)),"")</f>
        <v>Trade Account</v>
      </c>
      <c r="L7459" s="4" t="str">
        <f aca="false">IFERROR(INDEX(Data_Orders!$D$2:$D$4727,MATCH(B7459,Data_Orders!$A$2:$A$4727,0)),"")</f>
        <v>Birmingham South</v>
      </c>
    </row>
    <row r="7460" customFormat="false" ht="15" hidden="false" customHeight="false" outlineLevel="0" collapsed="false">
      <c r="A7460" s="4" t="s">
        <v>13276</v>
      </c>
      <c r="B7460" s="4" t="s">
        <v>3576</v>
      </c>
      <c r="C7460" s="4" t="s">
        <v>1048</v>
      </c>
      <c r="D7460" s="4" t="n">
        <v>12</v>
      </c>
      <c r="E7460" s="4" t="n">
        <v>112.72</v>
      </c>
      <c r="F7460" s="4" t="n">
        <v>1352.64</v>
      </c>
      <c r="G7460" s="4" t="n">
        <f aca="false">INDEX(Data_Products!$D$2:$D$33,MATCH(C7460,Data_Products!$A$2:$A$33,0))</f>
        <v>83.21</v>
      </c>
      <c r="H7460" s="4" t="str">
        <f aca="false">INDEX(Data_Products!$C$2:$C$33,MATCH(C7460,Data_Products!$A$2:$A$33,0))</f>
        <v>Tools &amp; Fixings</v>
      </c>
      <c r="I7460" s="10" t="n">
        <f aca="false">D7460*(E7460-G7460)</f>
        <v>354.12</v>
      </c>
      <c r="J7460" s="11" t="n">
        <f aca="false">IFERROR(I7460/F7460,0)</f>
        <v>0.261799148332151</v>
      </c>
      <c r="K7460" s="4" t="str">
        <f aca="false">IFERROR(INDEX(Data_Orders!$F$2:$F$4727,MATCH(B7460,Data_Orders!$A$2:$A$4727,0)),"")</f>
        <v>Trade Account</v>
      </c>
      <c r="L7460" s="4" t="str">
        <f aca="false">IFERROR(INDEX(Data_Orders!$D$2:$D$4727,MATCH(B7460,Data_Orders!$A$2:$A$4727,0)),"")</f>
        <v>Birmingham South</v>
      </c>
    </row>
    <row r="7461" customFormat="false" ht="15" hidden="false" customHeight="false" outlineLevel="0" collapsed="false">
      <c r="A7461" s="4" t="s">
        <v>13277</v>
      </c>
      <c r="B7461" s="4" t="s">
        <v>3576</v>
      </c>
      <c r="C7461" s="4" t="s">
        <v>1068</v>
      </c>
      <c r="D7461" s="4" t="n">
        <v>17</v>
      </c>
      <c r="E7461" s="4" t="n">
        <v>86.28</v>
      </c>
      <c r="F7461" s="4" t="n">
        <v>1466.76</v>
      </c>
      <c r="G7461" s="4" t="n">
        <f aca="false">INDEX(Data_Products!$D$2:$D$33,MATCH(C7461,Data_Products!$A$2:$A$33,0))</f>
        <v>68.55</v>
      </c>
      <c r="H7461" s="4" t="str">
        <f aca="false">INDEX(Data_Products!$C$2:$C$33,MATCH(C7461,Data_Products!$A$2:$A$33,0))</f>
        <v>Plumbing &amp; Drainage</v>
      </c>
      <c r="I7461" s="10" t="n">
        <f aca="false">D7461*(E7461-G7461)</f>
        <v>301.41</v>
      </c>
      <c r="J7461" s="11" t="n">
        <f aca="false">IFERROR(I7461/F7461,0)</f>
        <v>0.205493741307371</v>
      </c>
      <c r="K7461" s="4" t="str">
        <f aca="false">IFERROR(INDEX(Data_Orders!$F$2:$F$4727,MATCH(B7461,Data_Orders!$A$2:$A$4727,0)),"")</f>
        <v>Trade Account</v>
      </c>
      <c r="L7461" s="4" t="str">
        <f aca="false">IFERROR(INDEX(Data_Orders!$D$2:$D$4727,MATCH(B7461,Data_Orders!$A$2:$A$4727,0)),"")</f>
        <v>Birmingham South</v>
      </c>
    </row>
    <row r="7462" customFormat="false" ht="15" hidden="false" customHeight="false" outlineLevel="0" collapsed="false">
      <c r="A7462" s="4" t="s">
        <v>13278</v>
      </c>
      <c r="B7462" s="4" t="s">
        <v>3576</v>
      </c>
      <c r="C7462" s="4" t="s">
        <v>1028</v>
      </c>
      <c r="D7462" s="4" t="n">
        <v>4</v>
      </c>
      <c r="E7462" s="4" t="n">
        <v>118.79</v>
      </c>
      <c r="F7462" s="4" t="n">
        <v>475.16</v>
      </c>
      <c r="G7462" s="4" t="n">
        <f aca="false">INDEX(Data_Products!$D$2:$D$33,MATCH(C7462,Data_Products!$A$2:$A$33,0))</f>
        <v>81.07</v>
      </c>
      <c r="H7462" s="4" t="str">
        <f aca="false">INDEX(Data_Products!$C$2:$C$33,MATCH(C7462,Data_Products!$A$2:$A$33,0))</f>
        <v>Cement &amp; Aggregates</v>
      </c>
      <c r="I7462" s="10" t="n">
        <f aca="false">D7462*(E7462-G7462)</f>
        <v>150.88</v>
      </c>
      <c r="J7462" s="11" t="n">
        <f aca="false">IFERROR(I7462/F7462,0)</f>
        <v>0.317535146056065</v>
      </c>
      <c r="K7462" s="4" t="str">
        <f aca="false">IFERROR(INDEX(Data_Orders!$F$2:$F$4727,MATCH(B7462,Data_Orders!$A$2:$A$4727,0)),"")</f>
        <v>Trade Account</v>
      </c>
      <c r="L7462" s="4" t="str">
        <f aca="false">IFERROR(INDEX(Data_Orders!$D$2:$D$4727,MATCH(B7462,Data_Orders!$A$2:$A$4727,0)),"")</f>
        <v>Birmingham South</v>
      </c>
    </row>
    <row r="7463" customFormat="false" ht="15" hidden="false" customHeight="false" outlineLevel="0" collapsed="false">
      <c r="A7463" s="4" t="s">
        <v>13279</v>
      </c>
      <c r="B7463" s="4" t="s">
        <v>3577</v>
      </c>
      <c r="C7463" s="4" t="s">
        <v>1010</v>
      </c>
      <c r="D7463" s="4" t="n">
        <v>18</v>
      </c>
      <c r="E7463" s="4" t="n">
        <v>135.95</v>
      </c>
      <c r="F7463" s="4" t="n">
        <v>2447.1</v>
      </c>
      <c r="G7463" s="4" t="n">
        <f aca="false">INDEX(Data_Products!$D$2:$D$33,MATCH(C7463,Data_Products!$A$2:$A$33,0))</f>
        <v>111.1</v>
      </c>
      <c r="H7463" s="4" t="str">
        <f aca="false">INDEX(Data_Products!$C$2:$C$33,MATCH(C7463,Data_Products!$A$2:$A$33,0))</f>
        <v>Timber</v>
      </c>
      <c r="I7463" s="10" t="n">
        <f aca="false">D7463*(E7463-G7463)</f>
        <v>447.3</v>
      </c>
      <c r="J7463" s="11" t="n">
        <f aca="false">IFERROR(I7463/F7463,0)</f>
        <v>0.18278778962854</v>
      </c>
      <c r="K7463" s="4" t="str">
        <f aca="false">IFERROR(INDEX(Data_Orders!$F$2:$F$4727,MATCH(B7463,Data_Orders!$A$2:$A$4727,0)),"")</f>
        <v>Trade Account</v>
      </c>
      <c r="L7463" s="4" t="str">
        <f aca="false">IFERROR(INDEX(Data_Orders!$D$2:$D$4727,MATCH(B7463,Data_Orders!$A$2:$A$4727,0)),"")</f>
        <v>Birmingham South</v>
      </c>
    </row>
    <row r="7464" customFormat="false" ht="15" hidden="false" customHeight="false" outlineLevel="0" collapsed="false">
      <c r="A7464" s="4" t="s">
        <v>13280</v>
      </c>
      <c r="B7464" s="4" t="s">
        <v>3577</v>
      </c>
      <c r="C7464" s="4" t="s">
        <v>1048</v>
      </c>
      <c r="D7464" s="4" t="n">
        <v>19</v>
      </c>
      <c r="E7464" s="4" t="n">
        <v>112.72</v>
      </c>
      <c r="F7464" s="4" t="n">
        <v>2141.68</v>
      </c>
      <c r="G7464" s="4" t="n">
        <f aca="false">INDEX(Data_Products!$D$2:$D$33,MATCH(C7464,Data_Products!$A$2:$A$33,0))</f>
        <v>83.21</v>
      </c>
      <c r="H7464" s="4" t="str">
        <f aca="false">INDEX(Data_Products!$C$2:$C$33,MATCH(C7464,Data_Products!$A$2:$A$33,0))</f>
        <v>Tools &amp; Fixings</v>
      </c>
      <c r="I7464" s="10" t="n">
        <f aca="false">D7464*(E7464-G7464)</f>
        <v>560.69</v>
      </c>
      <c r="J7464" s="11" t="n">
        <f aca="false">IFERROR(I7464/F7464,0)</f>
        <v>0.261799148332151</v>
      </c>
      <c r="K7464" s="4" t="str">
        <f aca="false">IFERROR(INDEX(Data_Orders!$F$2:$F$4727,MATCH(B7464,Data_Orders!$A$2:$A$4727,0)),"")</f>
        <v>Trade Account</v>
      </c>
      <c r="L7464" s="4" t="str">
        <f aca="false">IFERROR(INDEX(Data_Orders!$D$2:$D$4727,MATCH(B7464,Data_Orders!$A$2:$A$4727,0)),"")</f>
        <v>Birmingham South</v>
      </c>
    </row>
    <row r="7465" customFormat="false" ht="15" hidden="false" customHeight="false" outlineLevel="0" collapsed="false">
      <c r="A7465" s="4" t="s">
        <v>13281</v>
      </c>
      <c r="B7465" s="4" t="s">
        <v>3578</v>
      </c>
      <c r="C7465" s="4" t="s">
        <v>1070</v>
      </c>
      <c r="D7465" s="4" t="n">
        <v>2</v>
      </c>
      <c r="E7465" s="4" t="n">
        <v>230.32</v>
      </c>
      <c r="F7465" s="4" t="n">
        <v>460.64</v>
      </c>
      <c r="G7465" s="4" t="n">
        <f aca="false">INDEX(Data_Products!$D$2:$D$33,MATCH(C7465,Data_Products!$A$2:$A$33,0))</f>
        <v>161.64</v>
      </c>
      <c r="H7465" s="4" t="str">
        <f aca="false">INDEX(Data_Products!$C$2:$C$33,MATCH(C7465,Data_Products!$A$2:$A$33,0))</f>
        <v>Landscaping</v>
      </c>
      <c r="I7465" s="10" t="n">
        <f aca="false">D7465*(E7465-G7465)</f>
        <v>137.36</v>
      </c>
      <c r="J7465" s="11" t="n">
        <f aca="false">IFERROR(I7465/F7465,0)</f>
        <v>0.298193817297673</v>
      </c>
      <c r="K7465" s="4" t="str">
        <f aca="false">IFERROR(INDEX(Data_Orders!$F$2:$F$4727,MATCH(B7465,Data_Orders!$A$2:$A$4727,0)),"")</f>
        <v>Trade Account</v>
      </c>
      <c r="L7465" s="4" t="str">
        <f aca="false">IFERROR(INDEX(Data_Orders!$D$2:$D$4727,MATCH(B7465,Data_Orders!$A$2:$A$4727,0)),"")</f>
        <v>Birmingham South</v>
      </c>
    </row>
    <row r="7466" customFormat="false" ht="15" hidden="false" customHeight="false" outlineLevel="0" collapsed="false">
      <c r="A7466" s="4" t="s">
        <v>13282</v>
      </c>
      <c r="B7466" s="4" t="s">
        <v>3578</v>
      </c>
      <c r="C7466" s="4" t="s">
        <v>1057</v>
      </c>
      <c r="D7466" s="4" t="n">
        <v>11</v>
      </c>
      <c r="E7466" s="4" t="n">
        <v>176.81</v>
      </c>
      <c r="F7466" s="4" t="n">
        <v>1944.91</v>
      </c>
      <c r="G7466" s="4" t="n">
        <f aca="false">INDEX(Data_Products!$D$2:$D$33,MATCH(C7466,Data_Products!$A$2:$A$33,0))</f>
        <v>129.57</v>
      </c>
      <c r="H7466" s="4" t="str">
        <f aca="false">INDEX(Data_Products!$C$2:$C$33,MATCH(C7466,Data_Products!$A$2:$A$33,0))</f>
        <v>Roofing</v>
      </c>
      <c r="I7466" s="10" t="n">
        <f aca="false">D7466*(E7466-G7466)</f>
        <v>519.64</v>
      </c>
      <c r="J7466" s="11" t="n">
        <f aca="false">IFERROR(I7466/F7466,0)</f>
        <v>0.267179458175443</v>
      </c>
      <c r="K7466" s="4" t="str">
        <f aca="false">IFERROR(INDEX(Data_Orders!$F$2:$F$4727,MATCH(B7466,Data_Orders!$A$2:$A$4727,0)),"")</f>
        <v>Trade Account</v>
      </c>
      <c r="L7466" s="4" t="str">
        <f aca="false">IFERROR(INDEX(Data_Orders!$D$2:$D$4727,MATCH(B7466,Data_Orders!$A$2:$A$4727,0)),"")</f>
        <v>Birmingham South</v>
      </c>
    </row>
    <row r="7467" customFormat="false" ht="15" hidden="false" customHeight="false" outlineLevel="0" collapsed="false">
      <c r="A7467" s="4" t="s">
        <v>13283</v>
      </c>
      <c r="B7467" s="4" t="s">
        <v>3579</v>
      </c>
      <c r="C7467" s="4" t="s">
        <v>1057</v>
      </c>
      <c r="D7467" s="4" t="n">
        <v>18</v>
      </c>
      <c r="E7467" s="4" t="n">
        <v>176.81</v>
      </c>
      <c r="F7467" s="4" t="n">
        <v>3182.58</v>
      </c>
      <c r="G7467" s="4" t="n">
        <f aca="false">INDEX(Data_Products!$D$2:$D$33,MATCH(C7467,Data_Products!$A$2:$A$33,0))</f>
        <v>129.57</v>
      </c>
      <c r="H7467" s="4" t="str">
        <f aca="false">INDEX(Data_Products!$C$2:$C$33,MATCH(C7467,Data_Products!$A$2:$A$33,0))</f>
        <v>Roofing</v>
      </c>
      <c r="I7467" s="10" t="n">
        <f aca="false">D7467*(E7467-G7467)</f>
        <v>850.32</v>
      </c>
      <c r="J7467" s="11" t="n">
        <f aca="false">IFERROR(I7467/F7467,0)</f>
        <v>0.267179458175443</v>
      </c>
      <c r="K7467" s="4" t="str">
        <f aca="false">IFERROR(INDEX(Data_Orders!$F$2:$F$4727,MATCH(B7467,Data_Orders!$A$2:$A$4727,0)),"")</f>
        <v>Trade Account</v>
      </c>
      <c r="L7467" s="4" t="str">
        <f aca="false">IFERROR(INDEX(Data_Orders!$D$2:$D$4727,MATCH(B7467,Data_Orders!$A$2:$A$4727,0)),"")</f>
        <v>Birmingham South</v>
      </c>
    </row>
    <row r="7468" customFormat="false" ht="15" hidden="false" customHeight="false" outlineLevel="0" collapsed="false">
      <c r="A7468" s="4" t="s">
        <v>13284</v>
      </c>
      <c r="B7468" s="4" t="s">
        <v>3579</v>
      </c>
      <c r="C7468" s="4" t="s">
        <v>1068</v>
      </c>
      <c r="D7468" s="4" t="n">
        <v>8</v>
      </c>
      <c r="E7468" s="4" t="n">
        <v>86.28</v>
      </c>
      <c r="F7468" s="4" t="n">
        <v>690.24</v>
      </c>
      <c r="G7468" s="4" t="n">
        <f aca="false">INDEX(Data_Products!$D$2:$D$33,MATCH(C7468,Data_Products!$A$2:$A$33,0))</f>
        <v>68.55</v>
      </c>
      <c r="H7468" s="4" t="str">
        <f aca="false">INDEX(Data_Products!$C$2:$C$33,MATCH(C7468,Data_Products!$A$2:$A$33,0))</f>
        <v>Plumbing &amp; Drainage</v>
      </c>
      <c r="I7468" s="10" t="n">
        <f aca="false">D7468*(E7468-G7468)</f>
        <v>141.84</v>
      </c>
      <c r="J7468" s="11" t="n">
        <f aca="false">IFERROR(I7468/F7468,0)</f>
        <v>0.205493741307371</v>
      </c>
      <c r="K7468" s="4" t="str">
        <f aca="false">IFERROR(INDEX(Data_Orders!$F$2:$F$4727,MATCH(B7468,Data_Orders!$A$2:$A$4727,0)),"")</f>
        <v>Trade Account</v>
      </c>
      <c r="L7468" s="4" t="str">
        <f aca="false">IFERROR(INDEX(Data_Orders!$D$2:$D$4727,MATCH(B7468,Data_Orders!$A$2:$A$4727,0)),"")</f>
        <v>Birmingham South</v>
      </c>
    </row>
    <row r="7469" customFormat="false" ht="15" hidden="false" customHeight="false" outlineLevel="0" collapsed="false">
      <c r="A7469" s="4" t="s">
        <v>13285</v>
      </c>
      <c r="B7469" s="4" t="s">
        <v>3579</v>
      </c>
      <c r="C7469" s="4" t="s">
        <v>1048</v>
      </c>
      <c r="D7469" s="4" t="n">
        <v>20</v>
      </c>
      <c r="E7469" s="4" t="n">
        <v>112.72</v>
      </c>
      <c r="F7469" s="4" t="n">
        <v>2254.4</v>
      </c>
      <c r="G7469" s="4" t="n">
        <f aca="false">INDEX(Data_Products!$D$2:$D$33,MATCH(C7469,Data_Products!$A$2:$A$33,0))</f>
        <v>83.21</v>
      </c>
      <c r="H7469" s="4" t="str">
        <f aca="false">INDEX(Data_Products!$C$2:$C$33,MATCH(C7469,Data_Products!$A$2:$A$33,0))</f>
        <v>Tools &amp; Fixings</v>
      </c>
      <c r="I7469" s="10" t="n">
        <f aca="false">D7469*(E7469-G7469)</f>
        <v>590.2</v>
      </c>
      <c r="J7469" s="11" t="n">
        <f aca="false">IFERROR(I7469/F7469,0)</f>
        <v>0.26179914833215</v>
      </c>
      <c r="K7469" s="4" t="str">
        <f aca="false">IFERROR(INDEX(Data_Orders!$F$2:$F$4727,MATCH(B7469,Data_Orders!$A$2:$A$4727,0)),"")</f>
        <v>Trade Account</v>
      </c>
      <c r="L7469" s="4" t="str">
        <f aca="false">IFERROR(INDEX(Data_Orders!$D$2:$D$4727,MATCH(B7469,Data_Orders!$A$2:$A$4727,0)),"")</f>
        <v>Birmingham South</v>
      </c>
    </row>
    <row r="7470" customFormat="false" ht="15" hidden="false" customHeight="false" outlineLevel="0" collapsed="false">
      <c r="A7470" s="4" t="s">
        <v>13286</v>
      </c>
      <c r="B7470" s="4" t="s">
        <v>3580</v>
      </c>
      <c r="C7470" s="4" t="s">
        <v>1028</v>
      </c>
      <c r="D7470" s="4" t="n">
        <v>4</v>
      </c>
      <c r="E7470" s="4" t="n">
        <v>118.79</v>
      </c>
      <c r="F7470" s="4" t="n">
        <v>475.16</v>
      </c>
      <c r="G7470" s="4" t="n">
        <f aca="false">INDEX(Data_Products!$D$2:$D$33,MATCH(C7470,Data_Products!$A$2:$A$33,0))</f>
        <v>81.07</v>
      </c>
      <c r="H7470" s="4" t="str">
        <f aca="false">INDEX(Data_Products!$C$2:$C$33,MATCH(C7470,Data_Products!$A$2:$A$33,0))</f>
        <v>Cement &amp; Aggregates</v>
      </c>
      <c r="I7470" s="10" t="n">
        <f aca="false">D7470*(E7470-G7470)</f>
        <v>150.88</v>
      </c>
      <c r="J7470" s="11" t="n">
        <f aca="false">IFERROR(I7470/F7470,0)</f>
        <v>0.317535146056065</v>
      </c>
      <c r="K7470" s="4" t="str">
        <f aca="false">IFERROR(INDEX(Data_Orders!$F$2:$F$4727,MATCH(B7470,Data_Orders!$A$2:$A$4727,0)),"")</f>
        <v>Trade Account</v>
      </c>
      <c r="L7470" s="4" t="str">
        <f aca="false">IFERROR(INDEX(Data_Orders!$D$2:$D$4727,MATCH(B7470,Data_Orders!$A$2:$A$4727,0)),"")</f>
        <v>Birmingham South</v>
      </c>
    </row>
    <row r="7471" customFormat="false" ht="15" hidden="false" customHeight="false" outlineLevel="0" collapsed="false">
      <c r="A7471" s="4" t="s">
        <v>13287</v>
      </c>
      <c r="B7471" s="4" t="s">
        <v>3580</v>
      </c>
      <c r="C7471" s="4" t="s">
        <v>1068</v>
      </c>
      <c r="D7471" s="4" t="n">
        <v>18</v>
      </c>
      <c r="E7471" s="4" t="n">
        <v>86.28</v>
      </c>
      <c r="F7471" s="4" t="n">
        <v>1553.04</v>
      </c>
      <c r="G7471" s="4" t="n">
        <f aca="false">INDEX(Data_Products!$D$2:$D$33,MATCH(C7471,Data_Products!$A$2:$A$33,0))</f>
        <v>68.55</v>
      </c>
      <c r="H7471" s="4" t="str">
        <f aca="false">INDEX(Data_Products!$C$2:$C$33,MATCH(C7471,Data_Products!$A$2:$A$33,0))</f>
        <v>Plumbing &amp; Drainage</v>
      </c>
      <c r="I7471" s="10" t="n">
        <f aca="false">D7471*(E7471-G7471)</f>
        <v>319.14</v>
      </c>
      <c r="J7471" s="11" t="n">
        <f aca="false">IFERROR(I7471/F7471,0)</f>
        <v>0.205493741307371</v>
      </c>
      <c r="K7471" s="4" t="str">
        <f aca="false">IFERROR(INDEX(Data_Orders!$F$2:$F$4727,MATCH(B7471,Data_Orders!$A$2:$A$4727,0)),"")</f>
        <v>Trade Account</v>
      </c>
      <c r="L7471" s="4" t="str">
        <f aca="false">IFERROR(INDEX(Data_Orders!$D$2:$D$4727,MATCH(B7471,Data_Orders!$A$2:$A$4727,0)),"")</f>
        <v>Birmingham South</v>
      </c>
    </row>
    <row r="7472" customFormat="false" ht="15" hidden="false" customHeight="false" outlineLevel="0" collapsed="false">
      <c r="A7472" s="4" t="s">
        <v>13288</v>
      </c>
      <c r="B7472" s="4" t="s">
        <v>3580</v>
      </c>
      <c r="C7472" s="4" t="s">
        <v>1070</v>
      </c>
      <c r="D7472" s="4" t="n">
        <v>12</v>
      </c>
      <c r="E7472" s="4" t="n">
        <v>230.32</v>
      </c>
      <c r="F7472" s="4" t="n">
        <v>2763.84</v>
      </c>
      <c r="G7472" s="4" t="n">
        <f aca="false">INDEX(Data_Products!$D$2:$D$33,MATCH(C7472,Data_Products!$A$2:$A$33,0))</f>
        <v>161.64</v>
      </c>
      <c r="H7472" s="4" t="str">
        <f aca="false">INDEX(Data_Products!$C$2:$C$33,MATCH(C7472,Data_Products!$A$2:$A$33,0))</f>
        <v>Landscaping</v>
      </c>
      <c r="I7472" s="10" t="n">
        <f aca="false">D7472*(E7472-G7472)</f>
        <v>824.16</v>
      </c>
      <c r="J7472" s="11" t="n">
        <f aca="false">IFERROR(I7472/F7472,0)</f>
        <v>0.298193817297673</v>
      </c>
      <c r="K7472" s="4" t="str">
        <f aca="false">IFERROR(INDEX(Data_Orders!$F$2:$F$4727,MATCH(B7472,Data_Orders!$A$2:$A$4727,0)),"")</f>
        <v>Trade Account</v>
      </c>
      <c r="L7472" s="4" t="str">
        <f aca="false">IFERROR(INDEX(Data_Orders!$D$2:$D$4727,MATCH(B7472,Data_Orders!$A$2:$A$4727,0)),"")</f>
        <v>Birmingham South</v>
      </c>
    </row>
    <row r="7473" customFormat="false" ht="15" hidden="false" customHeight="false" outlineLevel="0" collapsed="false">
      <c r="A7473" s="4" t="s">
        <v>13289</v>
      </c>
      <c r="B7473" s="4" t="s">
        <v>3580</v>
      </c>
      <c r="C7473" s="4" t="s">
        <v>1061</v>
      </c>
      <c r="D7473" s="4" t="n">
        <v>14</v>
      </c>
      <c r="E7473" s="4" t="n">
        <v>145.57</v>
      </c>
      <c r="F7473" s="4" t="n">
        <v>2037.98</v>
      </c>
      <c r="G7473" s="4" t="n">
        <f aca="false">INDEX(Data_Products!$D$2:$D$33,MATCH(C7473,Data_Products!$A$2:$A$33,0))</f>
        <v>119.29</v>
      </c>
      <c r="H7473" s="4" t="str">
        <f aca="false">INDEX(Data_Products!$C$2:$C$33,MATCH(C7473,Data_Products!$A$2:$A$33,0))</f>
        <v>Plumbing &amp; Drainage</v>
      </c>
      <c r="I7473" s="10" t="n">
        <f aca="false">D7473*(E7473-G7473)</f>
        <v>367.92</v>
      </c>
      <c r="J7473" s="11" t="n">
        <f aca="false">IFERROR(I7473/F7473,0)</f>
        <v>0.180531702960775</v>
      </c>
      <c r="K7473" s="4" t="str">
        <f aca="false">IFERROR(INDEX(Data_Orders!$F$2:$F$4727,MATCH(B7473,Data_Orders!$A$2:$A$4727,0)),"")</f>
        <v>Trade Account</v>
      </c>
      <c r="L7473" s="4" t="str">
        <f aca="false">IFERROR(INDEX(Data_Orders!$D$2:$D$4727,MATCH(B7473,Data_Orders!$A$2:$A$4727,0)),"")</f>
        <v>Birmingham South</v>
      </c>
    </row>
    <row r="7474" customFormat="false" ht="15" hidden="false" customHeight="false" outlineLevel="0" collapsed="false">
      <c r="A7474" s="4" t="s">
        <v>13290</v>
      </c>
      <c r="B7474" s="4" t="s">
        <v>3581</v>
      </c>
      <c r="C7474" s="4" t="s">
        <v>1010</v>
      </c>
      <c r="D7474" s="4" t="n">
        <v>15</v>
      </c>
      <c r="E7474" s="4" t="n">
        <v>135.95</v>
      </c>
      <c r="F7474" s="4" t="n">
        <v>2039.25</v>
      </c>
      <c r="G7474" s="4" t="n">
        <f aca="false">INDEX(Data_Products!$D$2:$D$33,MATCH(C7474,Data_Products!$A$2:$A$33,0))</f>
        <v>111.1</v>
      </c>
      <c r="H7474" s="4" t="str">
        <f aca="false">INDEX(Data_Products!$C$2:$C$33,MATCH(C7474,Data_Products!$A$2:$A$33,0))</f>
        <v>Timber</v>
      </c>
      <c r="I7474" s="10" t="n">
        <f aca="false">D7474*(E7474-G7474)</f>
        <v>372.75</v>
      </c>
      <c r="J7474" s="11" t="n">
        <f aca="false">IFERROR(I7474/F7474,0)</f>
        <v>0.18278778962854</v>
      </c>
      <c r="K7474" s="4" t="str">
        <f aca="false">IFERROR(INDEX(Data_Orders!$F$2:$F$4727,MATCH(B7474,Data_Orders!$A$2:$A$4727,0)),"")</f>
        <v>Trade Account</v>
      </c>
      <c r="L7474" s="4" t="str">
        <f aca="false">IFERROR(INDEX(Data_Orders!$D$2:$D$4727,MATCH(B7474,Data_Orders!$A$2:$A$4727,0)),"")</f>
        <v>Birmingham South</v>
      </c>
    </row>
    <row r="7475" customFormat="false" ht="15" hidden="false" customHeight="false" outlineLevel="0" collapsed="false">
      <c r="A7475" s="4" t="s">
        <v>13291</v>
      </c>
      <c r="B7475" s="4" t="s">
        <v>3581</v>
      </c>
      <c r="C7475" s="4" t="s">
        <v>1019</v>
      </c>
      <c r="D7475" s="4" t="n">
        <v>12</v>
      </c>
      <c r="E7475" s="4" t="n">
        <v>79.76</v>
      </c>
      <c r="F7475" s="4" t="n">
        <v>957.12</v>
      </c>
      <c r="G7475" s="4" t="n">
        <f aca="false">INDEX(Data_Products!$D$2:$D$33,MATCH(C7475,Data_Products!$A$2:$A$33,0))</f>
        <v>59.07</v>
      </c>
      <c r="H7475" s="4" t="str">
        <f aca="false">INDEX(Data_Products!$C$2:$C$33,MATCH(C7475,Data_Products!$A$2:$A$33,0))</f>
        <v>Timber</v>
      </c>
      <c r="I7475" s="10" t="n">
        <f aca="false">D7475*(E7475-G7475)</f>
        <v>248.28</v>
      </c>
      <c r="J7475" s="11" t="n">
        <f aca="false">IFERROR(I7475/F7475,0)</f>
        <v>0.259403209628887</v>
      </c>
      <c r="K7475" s="4" t="str">
        <f aca="false">IFERROR(INDEX(Data_Orders!$F$2:$F$4727,MATCH(B7475,Data_Orders!$A$2:$A$4727,0)),"")</f>
        <v>Trade Account</v>
      </c>
      <c r="L7475" s="4" t="str">
        <f aca="false">IFERROR(INDEX(Data_Orders!$D$2:$D$4727,MATCH(B7475,Data_Orders!$A$2:$A$4727,0)),"")</f>
        <v>Birmingham South</v>
      </c>
    </row>
    <row r="7476" customFormat="false" ht="15" hidden="false" customHeight="false" outlineLevel="0" collapsed="false">
      <c r="A7476" s="4" t="s">
        <v>13292</v>
      </c>
      <c r="B7476" s="4" t="s">
        <v>3582</v>
      </c>
      <c r="C7476" s="4" t="s">
        <v>1010</v>
      </c>
      <c r="D7476" s="4" t="n">
        <v>7</v>
      </c>
      <c r="E7476" s="4" t="n">
        <v>135.95</v>
      </c>
      <c r="F7476" s="4" t="n">
        <v>951.65</v>
      </c>
      <c r="G7476" s="4" t="n">
        <f aca="false">INDEX(Data_Products!$D$2:$D$33,MATCH(C7476,Data_Products!$A$2:$A$33,0))</f>
        <v>111.1</v>
      </c>
      <c r="H7476" s="4" t="str">
        <f aca="false">INDEX(Data_Products!$C$2:$C$33,MATCH(C7476,Data_Products!$A$2:$A$33,0))</f>
        <v>Timber</v>
      </c>
      <c r="I7476" s="10" t="n">
        <f aca="false">D7476*(E7476-G7476)</f>
        <v>173.95</v>
      </c>
      <c r="J7476" s="11" t="n">
        <f aca="false">IFERROR(I7476/F7476,0)</f>
        <v>0.18278778962854</v>
      </c>
      <c r="K7476" s="4" t="str">
        <f aca="false">IFERROR(INDEX(Data_Orders!$F$2:$F$4727,MATCH(B7476,Data_Orders!$A$2:$A$4727,0)),"")</f>
        <v>Trade Account</v>
      </c>
      <c r="L7476" s="4" t="str">
        <f aca="false">IFERROR(INDEX(Data_Orders!$D$2:$D$4727,MATCH(B7476,Data_Orders!$A$2:$A$4727,0)),"")</f>
        <v>Birmingham South</v>
      </c>
    </row>
    <row r="7477" customFormat="false" ht="15" hidden="false" customHeight="false" outlineLevel="0" collapsed="false">
      <c r="A7477" s="4" t="s">
        <v>13293</v>
      </c>
      <c r="B7477" s="4" t="s">
        <v>3583</v>
      </c>
      <c r="C7477" s="4" t="s">
        <v>1061</v>
      </c>
      <c r="D7477" s="4" t="n">
        <v>13</v>
      </c>
      <c r="E7477" s="4" t="n">
        <v>145.57</v>
      </c>
      <c r="F7477" s="4" t="n">
        <v>1892.41</v>
      </c>
      <c r="G7477" s="4" t="n">
        <f aca="false">INDEX(Data_Products!$D$2:$D$33,MATCH(C7477,Data_Products!$A$2:$A$33,0))</f>
        <v>119.29</v>
      </c>
      <c r="H7477" s="4" t="str">
        <f aca="false">INDEX(Data_Products!$C$2:$C$33,MATCH(C7477,Data_Products!$A$2:$A$33,0))</f>
        <v>Plumbing &amp; Drainage</v>
      </c>
      <c r="I7477" s="10" t="n">
        <f aca="false">D7477*(E7477-G7477)</f>
        <v>341.64</v>
      </c>
      <c r="J7477" s="11" t="n">
        <f aca="false">IFERROR(I7477/F7477,0)</f>
        <v>0.180531702960775</v>
      </c>
      <c r="K7477" s="4" t="str">
        <f aca="false">IFERROR(INDEX(Data_Orders!$F$2:$F$4727,MATCH(B7477,Data_Orders!$A$2:$A$4727,0)),"")</f>
        <v>Trade Account</v>
      </c>
      <c r="L7477" s="4" t="str">
        <f aca="false">IFERROR(INDEX(Data_Orders!$D$2:$D$4727,MATCH(B7477,Data_Orders!$A$2:$A$4727,0)),"")</f>
        <v>Birmingham South</v>
      </c>
    </row>
    <row r="7478" customFormat="false" ht="15" hidden="false" customHeight="false" outlineLevel="0" collapsed="false">
      <c r="A7478" s="4" t="s">
        <v>13294</v>
      </c>
      <c r="B7478" s="4" t="s">
        <v>3583</v>
      </c>
      <c r="C7478" s="4" t="s">
        <v>1037</v>
      </c>
      <c r="D7478" s="4" t="n">
        <v>4</v>
      </c>
      <c r="E7478" s="4" t="n">
        <v>90.97</v>
      </c>
      <c r="F7478" s="4" t="n">
        <v>363.88</v>
      </c>
      <c r="G7478" s="4" t="n">
        <f aca="false">INDEX(Data_Products!$D$2:$D$33,MATCH(C7478,Data_Products!$A$2:$A$33,0))</f>
        <v>73.81</v>
      </c>
      <c r="H7478" s="4" t="str">
        <f aca="false">INDEX(Data_Products!$C$2:$C$33,MATCH(C7478,Data_Products!$A$2:$A$33,0))</f>
        <v>Insulation</v>
      </c>
      <c r="I7478" s="10" t="n">
        <f aca="false">D7478*(E7478-G7478)</f>
        <v>68.64</v>
      </c>
      <c r="J7478" s="11" t="n">
        <f aca="false">IFERROR(I7478/F7478,0)</f>
        <v>0.18863361547763</v>
      </c>
      <c r="K7478" s="4" t="str">
        <f aca="false">IFERROR(INDEX(Data_Orders!$F$2:$F$4727,MATCH(B7478,Data_Orders!$A$2:$A$4727,0)),"")</f>
        <v>Trade Account</v>
      </c>
      <c r="L7478" s="4" t="str">
        <f aca="false">IFERROR(INDEX(Data_Orders!$D$2:$D$4727,MATCH(B7478,Data_Orders!$A$2:$A$4727,0)),"")</f>
        <v>Birmingham South</v>
      </c>
    </row>
    <row r="7479" customFormat="false" ht="15" hidden="false" customHeight="false" outlineLevel="0" collapsed="false">
      <c r="A7479" s="4" t="s">
        <v>13295</v>
      </c>
      <c r="B7479" s="4" t="s">
        <v>3583</v>
      </c>
      <c r="C7479" s="4" t="s">
        <v>1064</v>
      </c>
      <c r="D7479" s="4" t="n">
        <v>19</v>
      </c>
      <c r="E7479" s="4" t="n">
        <v>97.63</v>
      </c>
      <c r="F7479" s="4" t="n">
        <v>1854.97</v>
      </c>
      <c r="G7479" s="4" t="n">
        <f aca="false">INDEX(Data_Products!$D$2:$D$33,MATCH(C7479,Data_Products!$A$2:$A$33,0))</f>
        <v>65.21</v>
      </c>
      <c r="H7479" s="4" t="str">
        <f aca="false">INDEX(Data_Products!$C$2:$C$33,MATCH(C7479,Data_Products!$A$2:$A$33,0))</f>
        <v>Plumbing &amp; Drainage</v>
      </c>
      <c r="I7479" s="10" t="n">
        <f aca="false">D7479*(E7479-G7479)</f>
        <v>615.98</v>
      </c>
      <c r="J7479" s="11" t="n">
        <f aca="false">IFERROR(I7479/F7479,0)</f>
        <v>0.332070060432244</v>
      </c>
      <c r="K7479" s="4" t="str">
        <f aca="false">IFERROR(INDEX(Data_Orders!$F$2:$F$4727,MATCH(B7479,Data_Orders!$A$2:$A$4727,0)),"")</f>
        <v>Trade Account</v>
      </c>
      <c r="L7479" s="4" t="str">
        <f aca="false">IFERROR(INDEX(Data_Orders!$D$2:$D$4727,MATCH(B7479,Data_Orders!$A$2:$A$4727,0)),"")</f>
        <v>Birmingham South</v>
      </c>
    </row>
    <row r="7480" customFormat="false" ht="15" hidden="false" customHeight="false" outlineLevel="0" collapsed="false">
      <c r="A7480" s="4" t="s">
        <v>13296</v>
      </c>
      <c r="B7480" s="4" t="s">
        <v>3584</v>
      </c>
      <c r="C7480" s="4" t="s">
        <v>1035</v>
      </c>
      <c r="D7480" s="4" t="n">
        <v>12</v>
      </c>
      <c r="E7480" s="4" t="n">
        <v>165.07</v>
      </c>
      <c r="F7480" s="4" t="n">
        <v>1980.84</v>
      </c>
      <c r="G7480" s="4" t="n">
        <f aca="false">INDEX(Data_Products!$D$2:$D$33,MATCH(C7480,Data_Products!$A$2:$A$33,0))</f>
        <v>134.65</v>
      </c>
      <c r="H7480" s="4" t="str">
        <f aca="false">INDEX(Data_Products!$C$2:$C$33,MATCH(C7480,Data_Products!$A$2:$A$33,0))</f>
        <v>Insulation</v>
      </c>
      <c r="I7480" s="10" t="n">
        <f aca="false">D7480*(E7480-G7480)</f>
        <v>365.04</v>
      </c>
      <c r="J7480" s="11" t="n">
        <f aca="false">IFERROR(I7480/F7480,0)</f>
        <v>0.184285454655601</v>
      </c>
      <c r="K7480" s="4" t="str">
        <f aca="false">IFERROR(INDEX(Data_Orders!$F$2:$F$4727,MATCH(B7480,Data_Orders!$A$2:$A$4727,0)),"")</f>
        <v>Trade Account</v>
      </c>
      <c r="L7480" s="4" t="str">
        <f aca="false">IFERROR(INDEX(Data_Orders!$D$2:$D$4727,MATCH(B7480,Data_Orders!$A$2:$A$4727,0)),"")</f>
        <v>Birmingham South</v>
      </c>
    </row>
    <row r="7481" customFormat="false" ht="15" hidden="false" customHeight="false" outlineLevel="0" collapsed="false">
      <c r="A7481" s="4" t="s">
        <v>13297</v>
      </c>
      <c r="B7481" s="4" t="s">
        <v>3584</v>
      </c>
      <c r="C7481" s="4" t="s">
        <v>1055</v>
      </c>
      <c r="D7481" s="4" t="n">
        <v>13</v>
      </c>
      <c r="E7481" s="4" t="n">
        <v>205.03</v>
      </c>
      <c r="F7481" s="4" t="n">
        <v>2665.39</v>
      </c>
      <c r="G7481" s="4" t="n">
        <f aca="false">INDEX(Data_Products!$D$2:$D$33,MATCH(C7481,Data_Products!$A$2:$A$33,0))</f>
        <v>138.6</v>
      </c>
      <c r="H7481" s="4" t="str">
        <f aca="false">INDEX(Data_Products!$C$2:$C$33,MATCH(C7481,Data_Products!$A$2:$A$33,0))</f>
        <v>Roofing</v>
      </c>
      <c r="I7481" s="10" t="n">
        <f aca="false">D7481*(E7481-G7481)</f>
        <v>863.59</v>
      </c>
      <c r="J7481" s="11" t="n">
        <f aca="false">IFERROR(I7481/F7481,0)</f>
        <v>0.324001365653807</v>
      </c>
      <c r="K7481" s="4" t="str">
        <f aca="false">IFERROR(INDEX(Data_Orders!$F$2:$F$4727,MATCH(B7481,Data_Orders!$A$2:$A$4727,0)),"")</f>
        <v>Trade Account</v>
      </c>
      <c r="L7481" s="4" t="str">
        <f aca="false">IFERROR(INDEX(Data_Orders!$D$2:$D$4727,MATCH(B7481,Data_Orders!$A$2:$A$4727,0)),"")</f>
        <v>Birmingham South</v>
      </c>
    </row>
    <row r="7482" customFormat="false" ht="15" hidden="false" customHeight="false" outlineLevel="0" collapsed="false">
      <c r="A7482" s="4" t="s">
        <v>13298</v>
      </c>
      <c r="B7482" s="4" t="s">
        <v>3584</v>
      </c>
      <c r="C7482" s="4" t="s">
        <v>1024</v>
      </c>
      <c r="D7482" s="4" t="n">
        <v>10</v>
      </c>
      <c r="E7482" s="4" t="n">
        <v>137.14</v>
      </c>
      <c r="F7482" s="4" t="n">
        <v>1371.4</v>
      </c>
      <c r="G7482" s="4" t="n">
        <f aca="false">INDEX(Data_Products!$D$2:$D$33,MATCH(C7482,Data_Products!$A$2:$A$33,0))</f>
        <v>99.99</v>
      </c>
      <c r="H7482" s="4" t="str">
        <f aca="false">INDEX(Data_Products!$C$2:$C$33,MATCH(C7482,Data_Products!$A$2:$A$33,0))</f>
        <v>Cement &amp; Aggregates</v>
      </c>
      <c r="I7482" s="10" t="n">
        <f aca="false">D7482*(E7482-G7482)</f>
        <v>371.5</v>
      </c>
      <c r="J7482" s="11" t="n">
        <f aca="false">IFERROR(I7482/F7482,0)</f>
        <v>0.270891060230421</v>
      </c>
      <c r="K7482" s="4" t="str">
        <f aca="false">IFERROR(INDEX(Data_Orders!$F$2:$F$4727,MATCH(B7482,Data_Orders!$A$2:$A$4727,0)),"")</f>
        <v>Trade Account</v>
      </c>
      <c r="L7482" s="4" t="str">
        <f aca="false">IFERROR(INDEX(Data_Orders!$D$2:$D$4727,MATCH(B7482,Data_Orders!$A$2:$A$4727,0)),"")</f>
        <v>Birmingham South</v>
      </c>
    </row>
    <row r="7483" customFormat="false" ht="15" hidden="false" customHeight="false" outlineLevel="0" collapsed="false">
      <c r="A7483" s="4" t="s">
        <v>13299</v>
      </c>
      <c r="B7483" s="4" t="s">
        <v>3584</v>
      </c>
      <c r="C7483" s="4" t="s">
        <v>1010</v>
      </c>
      <c r="D7483" s="4" t="n">
        <v>4</v>
      </c>
      <c r="E7483" s="4" t="n">
        <v>135.95</v>
      </c>
      <c r="F7483" s="4" t="n">
        <v>543.8</v>
      </c>
      <c r="G7483" s="4" t="n">
        <f aca="false">INDEX(Data_Products!$D$2:$D$33,MATCH(C7483,Data_Products!$A$2:$A$33,0))</f>
        <v>111.1</v>
      </c>
      <c r="H7483" s="4" t="str">
        <f aca="false">INDEX(Data_Products!$C$2:$C$33,MATCH(C7483,Data_Products!$A$2:$A$33,0))</f>
        <v>Timber</v>
      </c>
      <c r="I7483" s="10" t="n">
        <f aca="false">D7483*(E7483-G7483)</f>
        <v>99.4</v>
      </c>
      <c r="J7483" s="11" t="n">
        <f aca="false">IFERROR(I7483/F7483,0)</f>
        <v>0.18278778962854</v>
      </c>
      <c r="K7483" s="4" t="str">
        <f aca="false">IFERROR(INDEX(Data_Orders!$F$2:$F$4727,MATCH(B7483,Data_Orders!$A$2:$A$4727,0)),"")</f>
        <v>Trade Account</v>
      </c>
      <c r="L7483" s="4" t="str">
        <f aca="false">IFERROR(INDEX(Data_Orders!$D$2:$D$4727,MATCH(B7483,Data_Orders!$A$2:$A$4727,0)),"")</f>
        <v>Birmingham South</v>
      </c>
    </row>
    <row r="7484" customFormat="false" ht="15" hidden="false" customHeight="false" outlineLevel="0" collapsed="false">
      <c r="A7484" s="4" t="s">
        <v>13300</v>
      </c>
      <c r="B7484" s="4" t="s">
        <v>3584</v>
      </c>
      <c r="C7484" s="4" t="s">
        <v>1075</v>
      </c>
      <c r="D7484" s="4" t="n">
        <v>18</v>
      </c>
      <c r="E7484" s="4" t="n">
        <v>98.61</v>
      </c>
      <c r="F7484" s="4" t="n">
        <v>1774.98</v>
      </c>
      <c r="G7484" s="4" t="n">
        <f aca="false">INDEX(Data_Products!$D$2:$D$33,MATCH(C7484,Data_Products!$A$2:$A$33,0))</f>
        <v>74.84</v>
      </c>
      <c r="H7484" s="4" t="str">
        <f aca="false">INDEX(Data_Products!$C$2:$C$33,MATCH(C7484,Data_Products!$A$2:$A$33,0))</f>
        <v>Landscaping</v>
      </c>
      <c r="I7484" s="10" t="n">
        <f aca="false">D7484*(E7484-G7484)</f>
        <v>427.86</v>
      </c>
      <c r="J7484" s="11" t="n">
        <f aca="false">IFERROR(I7484/F7484,0)</f>
        <v>0.24105060338708</v>
      </c>
      <c r="K7484" s="4" t="str">
        <f aca="false">IFERROR(INDEX(Data_Orders!$F$2:$F$4727,MATCH(B7484,Data_Orders!$A$2:$A$4727,0)),"")</f>
        <v>Trade Account</v>
      </c>
      <c r="L7484" s="4" t="str">
        <f aca="false">IFERROR(INDEX(Data_Orders!$D$2:$D$4727,MATCH(B7484,Data_Orders!$A$2:$A$4727,0)),"")</f>
        <v>Birmingham South</v>
      </c>
    </row>
    <row r="7485" customFormat="false" ht="15" hidden="false" customHeight="false" outlineLevel="0" collapsed="false">
      <c r="A7485" s="4" t="s">
        <v>13301</v>
      </c>
      <c r="B7485" s="4" t="s">
        <v>3585</v>
      </c>
      <c r="C7485" s="4" t="s">
        <v>1050</v>
      </c>
      <c r="D7485" s="4" t="n">
        <v>16</v>
      </c>
      <c r="E7485" s="4" t="n">
        <v>238.63</v>
      </c>
      <c r="F7485" s="4" t="n">
        <v>3818.08</v>
      </c>
      <c r="G7485" s="4" t="n">
        <f aca="false">INDEX(Data_Products!$D$2:$D$33,MATCH(C7485,Data_Products!$A$2:$A$33,0))</f>
        <v>148.91</v>
      </c>
      <c r="H7485" s="4" t="str">
        <f aca="false">INDEX(Data_Products!$C$2:$C$33,MATCH(C7485,Data_Products!$A$2:$A$33,0))</f>
        <v>Tools &amp; Fixings</v>
      </c>
      <c r="I7485" s="10" t="n">
        <f aca="false">D7485*(E7485-G7485)</f>
        <v>1435.52</v>
      </c>
      <c r="J7485" s="11" t="n">
        <f aca="false">IFERROR(I7485/F7485,0)</f>
        <v>0.375979549930855</v>
      </c>
      <c r="K7485" s="4" t="str">
        <f aca="false">IFERROR(INDEX(Data_Orders!$F$2:$F$4727,MATCH(B7485,Data_Orders!$A$2:$A$4727,0)),"")</f>
        <v>Retail</v>
      </c>
      <c r="L7485" s="4" t="str">
        <f aca="false">IFERROR(INDEX(Data_Orders!$D$2:$D$4727,MATCH(B7485,Data_Orders!$A$2:$A$4727,0)),"")</f>
        <v>Nuneaton</v>
      </c>
    </row>
    <row r="7486" customFormat="false" ht="15" hidden="false" customHeight="false" outlineLevel="0" collapsed="false">
      <c r="A7486" s="4" t="s">
        <v>13302</v>
      </c>
      <c r="B7486" s="4" t="s">
        <v>3585</v>
      </c>
      <c r="C7486" s="4" t="s">
        <v>1013</v>
      </c>
      <c r="D7486" s="4" t="n">
        <v>1</v>
      </c>
      <c r="E7486" s="4" t="n">
        <v>240.92</v>
      </c>
      <c r="F7486" s="4" t="n">
        <v>240.92</v>
      </c>
      <c r="G7486" s="4" t="n">
        <f aca="false">INDEX(Data_Products!$D$2:$D$33,MATCH(C7486,Data_Products!$A$2:$A$33,0))</f>
        <v>168.32</v>
      </c>
      <c r="H7486" s="4" t="str">
        <f aca="false">INDEX(Data_Products!$C$2:$C$33,MATCH(C7486,Data_Products!$A$2:$A$33,0))</f>
        <v>Timber</v>
      </c>
      <c r="I7486" s="10" t="n">
        <f aca="false">D7486*(E7486-G7486)</f>
        <v>72.6</v>
      </c>
      <c r="J7486" s="11" t="n">
        <f aca="false">IFERROR(I7486/F7486,0)</f>
        <v>0.301344844761747</v>
      </c>
      <c r="K7486" s="4" t="str">
        <f aca="false">IFERROR(INDEX(Data_Orders!$F$2:$F$4727,MATCH(B7486,Data_Orders!$A$2:$A$4727,0)),"")</f>
        <v>Retail</v>
      </c>
      <c r="L7486" s="4" t="str">
        <f aca="false">IFERROR(INDEX(Data_Orders!$D$2:$D$4727,MATCH(B7486,Data_Orders!$A$2:$A$4727,0)),"")</f>
        <v>Nuneaton</v>
      </c>
    </row>
    <row r="7487" customFormat="false" ht="15" hidden="false" customHeight="false" outlineLevel="0" collapsed="false">
      <c r="A7487" s="4" t="s">
        <v>13303</v>
      </c>
      <c r="B7487" s="4" t="s">
        <v>3585</v>
      </c>
      <c r="C7487" s="4" t="s">
        <v>1046</v>
      </c>
      <c r="D7487" s="4" t="n">
        <v>4</v>
      </c>
      <c r="E7487" s="4" t="n">
        <v>154.02</v>
      </c>
      <c r="F7487" s="4" t="n">
        <v>616.08</v>
      </c>
      <c r="G7487" s="4" t="n">
        <f aca="false">INDEX(Data_Products!$D$2:$D$33,MATCH(C7487,Data_Products!$A$2:$A$33,0))</f>
        <v>102.1</v>
      </c>
      <c r="H7487" s="4" t="str">
        <f aca="false">INDEX(Data_Products!$C$2:$C$33,MATCH(C7487,Data_Products!$A$2:$A$33,0))</f>
        <v>Tools &amp; Fixings</v>
      </c>
      <c r="I7487" s="10" t="n">
        <f aca="false">D7487*(E7487-G7487)</f>
        <v>207.68</v>
      </c>
      <c r="J7487" s="11" t="n">
        <f aca="false">IFERROR(I7487/F7487,0)</f>
        <v>0.337099078041813</v>
      </c>
      <c r="K7487" s="4" t="str">
        <f aca="false">IFERROR(INDEX(Data_Orders!$F$2:$F$4727,MATCH(B7487,Data_Orders!$A$2:$A$4727,0)),"")</f>
        <v>Retail</v>
      </c>
      <c r="L7487" s="4" t="str">
        <f aca="false">IFERROR(INDEX(Data_Orders!$D$2:$D$4727,MATCH(B7487,Data_Orders!$A$2:$A$4727,0)),"")</f>
        <v>Nuneaton</v>
      </c>
    </row>
    <row r="7488" customFormat="false" ht="15" hidden="false" customHeight="false" outlineLevel="0" collapsed="false">
      <c r="A7488" s="4" t="s">
        <v>13304</v>
      </c>
      <c r="B7488" s="4" t="s">
        <v>3585</v>
      </c>
      <c r="C7488" s="4" t="s">
        <v>1064</v>
      </c>
      <c r="D7488" s="4" t="n">
        <v>17</v>
      </c>
      <c r="E7488" s="4" t="n">
        <v>97.63</v>
      </c>
      <c r="F7488" s="4" t="n">
        <v>1659.71</v>
      </c>
      <c r="G7488" s="4" t="n">
        <f aca="false">INDEX(Data_Products!$D$2:$D$33,MATCH(C7488,Data_Products!$A$2:$A$33,0))</f>
        <v>65.21</v>
      </c>
      <c r="H7488" s="4" t="str">
        <f aca="false">INDEX(Data_Products!$C$2:$C$33,MATCH(C7488,Data_Products!$A$2:$A$33,0))</f>
        <v>Plumbing &amp; Drainage</v>
      </c>
      <c r="I7488" s="10" t="n">
        <f aca="false">D7488*(E7488-G7488)</f>
        <v>551.14</v>
      </c>
      <c r="J7488" s="11" t="n">
        <f aca="false">IFERROR(I7488/F7488,0)</f>
        <v>0.332070060432244</v>
      </c>
      <c r="K7488" s="4" t="str">
        <f aca="false">IFERROR(INDEX(Data_Orders!$F$2:$F$4727,MATCH(B7488,Data_Orders!$A$2:$A$4727,0)),"")</f>
        <v>Retail</v>
      </c>
      <c r="L7488" s="4" t="str">
        <f aca="false">IFERROR(INDEX(Data_Orders!$D$2:$D$4727,MATCH(B7488,Data_Orders!$A$2:$A$4727,0)),"")</f>
        <v>Nuneaton</v>
      </c>
    </row>
    <row r="7489" customFormat="false" ht="15" hidden="false" customHeight="false" outlineLevel="0" collapsed="false">
      <c r="A7489" s="4" t="s">
        <v>13305</v>
      </c>
      <c r="B7489" s="4" t="s">
        <v>3586</v>
      </c>
      <c r="C7489" s="4" t="s">
        <v>1039</v>
      </c>
      <c r="D7489" s="4" t="n">
        <v>2</v>
      </c>
      <c r="E7489" s="4" t="n">
        <v>160.41</v>
      </c>
      <c r="F7489" s="4" t="n">
        <v>320.82</v>
      </c>
      <c r="G7489" s="4" t="n">
        <f aca="false">INDEX(Data_Products!$D$2:$D$33,MATCH(C7489,Data_Products!$A$2:$A$33,0))</f>
        <v>99.74</v>
      </c>
      <c r="H7489" s="4" t="str">
        <f aca="false">INDEX(Data_Products!$C$2:$C$33,MATCH(C7489,Data_Products!$A$2:$A$33,0))</f>
        <v>Insulation</v>
      </c>
      <c r="I7489" s="10" t="n">
        <f aca="false">D7489*(E7489-G7489)</f>
        <v>121.34</v>
      </c>
      <c r="J7489" s="11" t="n">
        <f aca="false">IFERROR(I7489/F7489,0)</f>
        <v>0.378218315566361</v>
      </c>
      <c r="K7489" s="4" t="str">
        <f aca="false">IFERROR(INDEX(Data_Orders!$F$2:$F$4727,MATCH(B7489,Data_Orders!$A$2:$A$4727,0)),"")</f>
        <v>Retail</v>
      </c>
      <c r="L7489" s="4" t="str">
        <f aca="false">IFERROR(INDEX(Data_Orders!$D$2:$D$4727,MATCH(B7489,Data_Orders!$A$2:$A$4727,0)),"")</f>
        <v>Nuneaton</v>
      </c>
    </row>
    <row r="7490" customFormat="false" ht="15" hidden="false" customHeight="false" outlineLevel="0" collapsed="false">
      <c r="A7490" s="4" t="s">
        <v>13306</v>
      </c>
      <c r="B7490" s="4" t="s">
        <v>3586</v>
      </c>
      <c r="C7490" s="4" t="s">
        <v>1073</v>
      </c>
      <c r="D7490" s="4" t="n">
        <v>1</v>
      </c>
      <c r="E7490" s="4" t="n">
        <v>231.05</v>
      </c>
      <c r="F7490" s="4" t="n">
        <v>231.05</v>
      </c>
      <c r="G7490" s="4" t="n">
        <f aca="false">INDEX(Data_Products!$D$2:$D$33,MATCH(C7490,Data_Products!$A$2:$A$33,0))</f>
        <v>148.29</v>
      </c>
      <c r="H7490" s="4" t="str">
        <f aca="false">INDEX(Data_Products!$C$2:$C$33,MATCH(C7490,Data_Products!$A$2:$A$33,0))</f>
        <v>Landscaping</v>
      </c>
      <c r="I7490" s="10" t="n">
        <f aca="false">D7490*(E7490-G7490)</f>
        <v>82.76</v>
      </c>
      <c r="J7490" s="11" t="n">
        <f aca="false">IFERROR(I7490/F7490,0)</f>
        <v>0.358190867777537</v>
      </c>
      <c r="K7490" s="4" t="str">
        <f aca="false">IFERROR(INDEX(Data_Orders!$F$2:$F$4727,MATCH(B7490,Data_Orders!$A$2:$A$4727,0)),"")</f>
        <v>Retail</v>
      </c>
      <c r="L7490" s="4" t="str">
        <f aca="false">IFERROR(INDEX(Data_Orders!$D$2:$D$4727,MATCH(B7490,Data_Orders!$A$2:$A$4727,0)),"")</f>
        <v>Nuneaton</v>
      </c>
    </row>
    <row r="7491" customFormat="false" ht="15" hidden="false" customHeight="false" outlineLevel="0" collapsed="false">
      <c r="A7491" s="4" t="s">
        <v>13307</v>
      </c>
      <c r="B7491" s="4" t="s">
        <v>3587</v>
      </c>
      <c r="C7491" s="4" t="s">
        <v>1039</v>
      </c>
      <c r="D7491" s="4" t="n">
        <v>4</v>
      </c>
      <c r="E7491" s="4" t="n">
        <v>160.41</v>
      </c>
      <c r="F7491" s="4" t="n">
        <v>641.64</v>
      </c>
      <c r="G7491" s="4" t="n">
        <f aca="false">INDEX(Data_Products!$D$2:$D$33,MATCH(C7491,Data_Products!$A$2:$A$33,0))</f>
        <v>99.74</v>
      </c>
      <c r="H7491" s="4" t="str">
        <f aca="false">INDEX(Data_Products!$C$2:$C$33,MATCH(C7491,Data_Products!$A$2:$A$33,0))</f>
        <v>Insulation</v>
      </c>
      <c r="I7491" s="10" t="n">
        <f aca="false">D7491*(E7491-G7491)</f>
        <v>242.68</v>
      </c>
      <c r="J7491" s="11" t="n">
        <f aca="false">IFERROR(I7491/F7491,0)</f>
        <v>0.378218315566361</v>
      </c>
      <c r="K7491" s="4" t="str">
        <f aca="false">IFERROR(INDEX(Data_Orders!$F$2:$F$4727,MATCH(B7491,Data_Orders!$A$2:$A$4727,0)),"")</f>
        <v>Retail</v>
      </c>
      <c r="L7491" s="4" t="str">
        <f aca="false">IFERROR(INDEX(Data_Orders!$D$2:$D$4727,MATCH(B7491,Data_Orders!$A$2:$A$4727,0)),"")</f>
        <v>Nuneaton</v>
      </c>
    </row>
    <row r="7492" customFormat="false" ht="15" hidden="false" customHeight="false" outlineLevel="0" collapsed="false">
      <c r="A7492" s="4" t="s">
        <v>13308</v>
      </c>
      <c r="B7492" s="4" t="s">
        <v>3587</v>
      </c>
      <c r="C7492" s="4" t="s">
        <v>1035</v>
      </c>
      <c r="D7492" s="4" t="n">
        <v>2</v>
      </c>
      <c r="E7492" s="4" t="n">
        <v>165.07</v>
      </c>
      <c r="F7492" s="4" t="n">
        <v>330.14</v>
      </c>
      <c r="G7492" s="4" t="n">
        <f aca="false">INDEX(Data_Products!$D$2:$D$33,MATCH(C7492,Data_Products!$A$2:$A$33,0))</f>
        <v>134.65</v>
      </c>
      <c r="H7492" s="4" t="str">
        <f aca="false">INDEX(Data_Products!$C$2:$C$33,MATCH(C7492,Data_Products!$A$2:$A$33,0))</f>
        <v>Insulation</v>
      </c>
      <c r="I7492" s="10" t="n">
        <f aca="false">D7492*(E7492-G7492)</f>
        <v>60.84</v>
      </c>
      <c r="J7492" s="11" t="n">
        <f aca="false">IFERROR(I7492/F7492,0)</f>
        <v>0.184285454655601</v>
      </c>
      <c r="K7492" s="4" t="str">
        <f aca="false">IFERROR(INDEX(Data_Orders!$F$2:$F$4727,MATCH(B7492,Data_Orders!$A$2:$A$4727,0)),"")</f>
        <v>Retail</v>
      </c>
      <c r="L7492" s="4" t="str">
        <f aca="false">IFERROR(INDEX(Data_Orders!$D$2:$D$4727,MATCH(B7492,Data_Orders!$A$2:$A$4727,0)),"")</f>
        <v>Nuneaton</v>
      </c>
    </row>
    <row r="7493" customFormat="false" ht="15" hidden="false" customHeight="false" outlineLevel="0" collapsed="false">
      <c r="A7493" s="4" t="s">
        <v>13309</v>
      </c>
      <c r="B7493" s="4" t="s">
        <v>3588</v>
      </c>
      <c r="C7493" s="4" t="s">
        <v>1075</v>
      </c>
      <c r="D7493" s="4" t="n">
        <v>9</v>
      </c>
      <c r="E7493" s="4" t="n">
        <v>98.61</v>
      </c>
      <c r="F7493" s="4" t="n">
        <v>887.49</v>
      </c>
      <c r="G7493" s="4" t="n">
        <f aca="false">INDEX(Data_Products!$D$2:$D$33,MATCH(C7493,Data_Products!$A$2:$A$33,0))</f>
        <v>74.84</v>
      </c>
      <c r="H7493" s="4" t="str">
        <f aca="false">INDEX(Data_Products!$C$2:$C$33,MATCH(C7493,Data_Products!$A$2:$A$33,0))</f>
        <v>Landscaping</v>
      </c>
      <c r="I7493" s="10" t="n">
        <f aca="false">D7493*(E7493-G7493)</f>
        <v>213.93</v>
      </c>
      <c r="J7493" s="11" t="n">
        <f aca="false">IFERROR(I7493/F7493,0)</f>
        <v>0.24105060338708</v>
      </c>
      <c r="K7493" s="4" t="str">
        <f aca="false">IFERROR(INDEX(Data_Orders!$F$2:$F$4727,MATCH(B7493,Data_Orders!$A$2:$A$4727,0)),"")</f>
        <v>Retail</v>
      </c>
      <c r="L7493" s="4" t="str">
        <f aca="false">IFERROR(INDEX(Data_Orders!$D$2:$D$4727,MATCH(B7493,Data_Orders!$A$2:$A$4727,0)),"")</f>
        <v>Nuneaton</v>
      </c>
    </row>
    <row r="7494" customFormat="false" ht="15" hidden="false" customHeight="false" outlineLevel="0" collapsed="false">
      <c r="A7494" s="4" t="s">
        <v>13310</v>
      </c>
      <c r="B7494" s="4" t="s">
        <v>3588</v>
      </c>
      <c r="C7494" s="4" t="s">
        <v>1030</v>
      </c>
      <c r="D7494" s="4" t="n">
        <v>5</v>
      </c>
      <c r="E7494" s="4" t="n">
        <v>25.23</v>
      </c>
      <c r="F7494" s="4" t="n">
        <v>126.15</v>
      </c>
      <c r="G7494" s="4" t="n">
        <f aca="false">INDEX(Data_Products!$D$2:$D$33,MATCH(C7494,Data_Products!$A$2:$A$33,0))</f>
        <v>17.67</v>
      </c>
      <c r="H7494" s="4" t="str">
        <f aca="false">INDEX(Data_Products!$C$2:$C$33,MATCH(C7494,Data_Products!$A$2:$A$33,0))</f>
        <v>Cement &amp; Aggregates</v>
      </c>
      <c r="I7494" s="10" t="n">
        <f aca="false">D7494*(E7494-G7494)</f>
        <v>37.8</v>
      </c>
      <c r="J7494" s="11" t="n">
        <f aca="false">IFERROR(I7494/F7494,0)</f>
        <v>0.299643281807372</v>
      </c>
      <c r="K7494" s="4" t="str">
        <f aca="false">IFERROR(INDEX(Data_Orders!$F$2:$F$4727,MATCH(B7494,Data_Orders!$A$2:$A$4727,0)),"")</f>
        <v>Retail</v>
      </c>
      <c r="L7494" s="4" t="str">
        <f aca="false">IFERROR(INDEX(Data_Orders!$D$2:$D$4727,MATCH(B7494,Data_Orders!$A$2:$A$4727,0)),"")</f>
        <v>Nuneaton</v>
      </c>
    </row>
    <row r="7495" customFormat="false" ht="15" hidden="false" customHeight="false" outlineLevel="0" collapsed="false">
      <c r="A7495" s="4" t="s">
        <v>13311</v>
      </c>
      <c r="B7495" s="4" t="s">
        <v>3588</v>
      </c>
      <c r="C7495" s="4" t="s">
        <v>1077</v>
      </c>
      <c r="D7495" s="4" t="n">
        <v>20</v>
      </c>
      <c r="E7495" s="4" t="n">
        <v>46.61</v>
      </c>
      <c r="F7495" s="4" t="n">
        <v>932.2</v>
      </c>
      <c r="G7495" s="4" t="n">
        <f aca="false">INDEX(Data_Products!$D$2:$D$33,MATCH(C7495,Data_Products!$A$2:$A$33,0))</f>
        <v>36.87</v>
      </c>
      <c r="H7495" s="4" t="str">
        <f aca="false">INDEX(Data_Products!$C$2:$C$33,MATCH(C7495,Data_Products!$A$2:$A$33,0))</f>
        <v>Landscaping</v>
      </c>
      <c r="I7495" s="10" t="n">
        <f aca="false">D7495*(E7495-G7495)</f>
        <v>194.8</v>
      </c>
      <c r="J7495" s="11" t="n">
        <f aca="false">IFERROR(I7495/F7495,0)</f>
        <v>0.208968032611028</v>
      </c>
      <c r="K7495" s="4" t="str">
        <f aca="false">IFERROR(INDEX(Data_Orders!$F$2:$F$4727,MATCH(B7495,Data_Orders!$A$2:$A$4727,0)),"")</f>
        <v>Retail</v>
      </c>
      <c r="L7495" s="4" t="str">
        <f aca="false">IFERROR(INDEX(Data_Orders!$D$2:$D$4727,MATCH(B7495,Data_Orders!$A$2:$A$4727,0)),"")</f>
        <v>Nuneaton</v>
      </c>
    </row>
    <row r="7496" customFormat="false" ht="15" hidden="false" customHeight="false" outlineLevel="0" collapsed="false">
      <c r="A7496" s="4" t="s">
        <v>13312</v>
      </c>
      <c r="B7496" s="4" t="s">
        <v>3589</v>
      </c>
      <c r="C7496" s="4" t="s">
        <v>1037</v>
      </c>
      <c r="D7496" s="4" t="n">
        <v>16</v>
      </c>
      <c r="E7496" s="4" t="n">
        <v>90.97</v>
      </c>
      <c r="F7496" s="4" t="n">
        <v>1455.52</v>
      </c>
      <c r="G7496" s="4" t="n">
        <f aca="false">INDEX(Data_Products!$D$2:$D$33,MATCH(C7496,Data_Products!$A$2:$A$33,0))</f>
        <v>73.81</v>
      </c>
      <c r="H7496" s="4" t="str">
        <f aca="false">INDEX(Data_Products!$C$2:$C$33,MATCH(C7496,Data_Products!$A$2:$A$33,0))</f>
        <v>Insulation</v>
      </c>
      <c r="I7496" s="10" t="n">
        <f aca="false">D7496*(E7496-G7496)</f>
        <v>274.56</v>
      </c>
      <c r="J7496" s="11" t="n">
        <f aca="false">IFERROR(I7496/F7496,0)</f>
        <v>0.18863361547763</v>
      </c>
      <c r="K7496" s="4" t="str">
        <f aca="false">IFERROR(INDEX(Data_Orders!$F$2:$F$4727,MATCH(B7496,Data_Orders!$A$2:$A$4727,0)),"")</f>
        <v>Retail</v>
      </c>
      <c r="L7496" s="4" t="str">
        <f aca="false">IFERROR(INDEX(Data_Orders!$D$2:$D$4727,MATCH(B7496,Data_Orders!$A$2:$A$4727,0)),"")</f>
        <v>Nuneaton</v>
      </c>
    </row>
    <row r="7497" customFormat="false" ht="15" hidden="false" customHeight="false" outlineLevel="0" collapsed="false">
      <c r="A7497" s="4" t="s">
        <v>13313</v>
      </c>
      <c r="B7497" s="4" t="s">
        <v>3590</v>
      </c>
      <c r="C7497" s="4" t="s">
        <v>1077</v>
      </c>
      <c r="D7497" s="4" t="n">
        <v>13</v>
      </c>
      <c r="E7497" s="4" t="n">
        <v>46.61</v>
      </c>
      <c r="F7497" s="4" t="n">
        <v>605.93</v>
      </c>
      <c r="G7497" s="4" t="n">
        <f aca="false">INDEX(Data_Products!$D$2:$D$33,MATCH(C7497,Data_Products!$A$2:$A$33,0))</f>
        <v>36.87</v>
      </c>
      <c r="H7497" s="4" t="str">
        <f aca="false">INDEX(Data_Products!$C$2:$C$33,MATCH(C7497,Data_Products!$A$2:$A$33,0))</f>
        <v>Landscaping</v>
      </c>
      <c r="I7497" s="10" t="n">
        <f aca="false">D7497*(E7497-G7497)</f>
        <v>126.62</v>
      </c>
      <c r="J7497" s="11" t="n">
        <f aca="false">IFERROR(I7497/F7497,0)</f>
        <v>0.208968032611028</v>
      </c>
      <c r="K7497" s="4" t="str">
        <f aca="false">IFERROR(INDEX(Data_Orders!$F$2:$F$4727,MATCH(B7497,Data_Orders!$A$2:$A$4727,0)),"")</f>
        <v>Retail</v>
      </c>
      <c r="L7497" s="4" t="str">
        <f aca="false">IFERROR(INDEX(Data_Orders!$D$2:$D$4727,MATCH(B7497,Data_Orders!$A$2:$A$4727,0)),"")</f>
        <v>Nuneaton</v>
      </c>
    </row>
    <row r="7498" customFormat="false" ht="15" hidden="false" customHeight="false" outlineLevel="0" collapsed="false">
      <c r="A7498" s="4" t="s">
        <v>13314</v>
      </c>
      <c r="B7498" s="4" t="s">
        <v>3590</v>
      </c>
      <c r="C7498" s="4" t="s">
        <v>1039</v>
      </c>
      <c r="D7498" s="4" t="n">
        <v>12</v>
      </c>
      <c r="E7498" s="4" t="n">
        <v>160.41</v>
      </c>
      <c r="F7498" s="4" t="n">
        <v>1924.92</v>
      </c>
      <c r="G7498" s="4" t="n">
        <f aca="false">INDEX(Data_Products!$D$2:$D$33,MATCH(C7498,Data_Products!$A$2:$A$33,0))</f>
        <v>99.74</v>
      </c>
      <c r="H7498" s="4" t="str">
        <f aca="false">INDEX(Data_Products!$C$2:$C$33,MATCH(C7498,Data_Products!$A$2:$A$33,0))</f>
        <v>Insulation</v>
      </c>
      <c r="I7498" s="10" t="n">
        <f aca="false">D7498*(E7498-G7498)</f>
        <v>728.04</v>
      </c>
      <c r="J7498" s="11" t="n">
        <f aca="false">IFERROR(I7498/F7498,0)</f>
        <v>0.378218315566361</v>
      </c>
      <c r="K7498" s="4" t="str">
        <f aca="false">IFERROR(INDEX(Data_Orders!$F$2:$F$4727,MATCH(B7498,Data_Orders!$A$2:$A$4727,0)),"")</f>
        <v>Retail</v>
      </c>
      <c r="L7498" s="4" t="str">
        <f aca="false">IFERROR(INDEX(Data_Orders!$D$2:$D$4727,MATCH(B7498,Data_Orders!$A$2:$A$4727,0)),"")</f>
        <v>Nuneaton</v>
      </c>
    </row>
    <row r="7499" customFormat="false" ht="15" hidden="false" customHeight="false" outlineLevel="0" collapsed="false">
      <c r="A7499" s="4" t="s">
        <v>13315</v>
      </c>
      <c r="B7499" s="4" t="s">
        <v>3590</v>
      </c>
      <c r="C7499" s="4" t="s">
        <v>1048</v>
      </c>
      <c r="D7499" s="4" t="n">
        <v>6</v>
      </c>
      <c r="E7499" s="4" t="n">
        <v>112.72</v>
      </c>
      <c r="F7499" s="4" t="n">
        <v>676.32</v>
      </c>
      <c r="G7499" s="4" t="n">
        <f aca="false">INDEX(Data_Products!$D$2:$D$33,MATCH(C7499,Data_Products!$A$2:$A$33,0))</f>
        <v>83.21</v>
      </c>
      <c r="H7499" s="4" t="str">
        <f aca="false">INDEX(Data_Products!$C$2:$C$33,MATCH(C7499,Data_Products!$A$2:$A$33,0))</f>
        <v>Tools &amp; Fixings</v>
      </c>
      <c r="I7499" s="10" t="n">
        <f aca="false">D7499*(E7499-G7499)</f>
        <v>177.06</v>
      </c>
      <c r="J7499" s="11" t="n">
        <f aca="false">IFERROR(I7499/F7499,0)</f>
        <v>0.261799148332151</v>
      </c>
      <c r="K7499" s="4" t="str">
        <f aca="false">IFERROR(INDEX(Data_Orders!$F$2:$F$4727,MATCH(B7499,Data_Orders!$A$2:$A$4727,0)),"")</f>
        <v>Retail</v>
      </c>
      <c r="L7499" s="4" t="str">
        <f aca="false">IFERROR(INDEX(Data_Orders!$D$2:$D$4727,MATCH(B7499,Data_Orders!$A$2:$A$4727,0)),"")</f>
        <v>Nuneaton</v>
      </c>
    </row>
    <row r="7500" customFormat="false" ht="15" hidden="false" customHeight="false" outlineLevel="0" collapsed="false">
      <c r="A7500" s="4" t="s">
        <v>13316</v>
      </c>
      <c r="B7500" s="4" t="s">
        <v>3591</v>
      </c>
      <c r="C7500" s="4" t="s">
        <v>1037</v>
      </c>
      <c r="D7500" s="4" t="n">
        <v>5</v>
      </c>
      <c r="E7500" s="4" t="n">
        <v>90.97</v>
      </c>
      <c r="F7500" s="4" t="n">
        <v>454.85</v>
      </c>
      <c r="G7500" s="4" t="n">
        <f aca="false">INDEX(Data_Products!$D$2:$D$33,MATCH(C7500,Data_Products!$A$2:$A$33,0))</f>
        <v>73.81</v>
      </c>
      <c r="H7500" s="4" t="str">
        <f aca="false">INDEX(Data_Products!$C$2:$C$33,MATCH(C7500,Data_Products!$A$2:$A$33,0))</f>
        <v>Insulation</v>
      </c>
      <c r="I7500" s="10" t="n">
        <f aca="false">D7500*(E7500-G7500)</f>
        <v>85.8</v>
      </c>
      <c r="J7500" s="11" t="n">
        <f aca="false">IFERROR(I7500/F7500,0)</f>
        <v>0.18863361547763</v>
      </c>
      <c r="K7500" s="4" t="str">
        <f aca="false">IFERROR(INDEX(Data_Orders!$F$2:$F$4727,MATCH(B7500,Data_Orders!$A$2:$A$4727,0)),"")</f>
        <v>Retail</v>
      </c>
      <c r="L7500" s="4" t="str">
        <f aca="false">IFERROR(INDEX(Data_Orders!$D$2:$D$4727,MATCH(B7500,Data_Orders!$A$2:$A$4727,0)),"")</f>
        <v>Nuneaton</v>
      </c>
    </row>
    <row r="7501" customFormat="false" ht="15" hidden="false" customHeight="false" outlineLevel="0" collapsed="false">
      <c r="A7501" s="4" t="s">
        <v>13317</v>
      </c>
      <c r="B7501" s="4" t="s">
        <v>3592</v>
      </c>
      <c r="C7501" s="4" t="s">
        <v>1017</v>
      </c>
      <c r="D7501" s="4" t="n">
        <v>12</v>
      </c>
      <c r="E7501" s="4" t="n">
        <v>49.15</v>
      </c>
      <c r="F7501" s="4" t="n">
        <v>589.8</v>
      </c>
      <c r="G7501" s="4" t="n">
        <f aca="false">INDEX(Data_Products!$D$2:$D$33,MATCH(C7501,Data_Products!$A$2:$A$33,0))</f>
        <v>31.44</v>
      </c>
      <c r="H7501" s="4" t="str">
        <f aca="false">INDEX(Data_Products!$C$2:$C$33,MATCH(C7501,Data_Products!$A$2:$A$33,0))</f>
        <v>Timber</v>
      </c>
      <c r="I7501" s="10" t="n">
        <f aca="false">D7501*(E7501-G7501)</f>
        <v>212.52</v>
      </c>
      <c r="J7501" s="11" t="n">
        <f aca="false">IFERROR(I7501/F7501,0)</f>
        <v>0.360325534079349</v>
      </c>
      <c r="K7501" s="4" t="str">
        <f aca="false">IFERROR(INDEX(Data_Orders!$F$2:$F$4727,MATCH(B7501,Data_Orders!$A$2:$A$4727,0)),"")</f>
        <v>Retail</v>
      </c>
      <c r="L7501" s="4" t="str">
        <f aca="false">IFERROR(INDEX(Data_Orders!$D$2:$D$4727,MATCH(B7501,Data_Orders!$A$2:$A$4727,0)),"")</f>
        <v>Nuneaton</v>
      </c>
    </row>
    <row r="7502" customFormat="false" ht="15" hidden="false" customHeight="false" outlineLevel="0" collapsed="false">
      <c r="A7502" s="4" t="s">
        <v>13318</v>
      </c>
      <c r="B7502" s="4" t="s">
        <v>3592</v>
      </c>
      <c r="C7502" s="4" t="s">
        <v>1032</v>
      </c>
      <c r="D7502" s="4" t="n">
        <v>20</v>
      </c>
      <c r="E7502" s="4" t="n">
        <v>99.65</v>
      </c>
      <c r="F7502" s="4" t="n">
        <v>1993</v>
      </c>
      <c r="G7502" s="4" t="n">
        <f aca="false">INDEX(Data_Products!$D$2:$D$33,MATCH(C7502,Data_Products!$A$2:$A$33,0))</f>
        <v>58.26</v>
      </c>
      <c r="H7502" s="4" t="str">
        <f aca="false">INDEX(Data_Products!$C$2:$C$33,MATCH(C7502,Data_Products!$A$2:$A$33,0))</f>
        <v>Insulation</v>
      </c>
      <c r="I7502" s="10" t="n">
        <f aca="false">D7502*(E7502-G7502)</f>
        <v>827.8</v>
      </c>
      <c r="J7502" s="11" t="n">
        <f aca="false">IFERROR(I7502/F7502,0)</f>
        <v>0.415353738083292</v>
      </c>
      <c r="K7502" s="4" t="str">
        <f aca="false">IFERROR(INDEX(Data_Orders!$F$2:$F$4727,MATCH(B7502,Data_Orders!$A$2:$A$4727,0)),"")</f>
        <v>Retail</v>
      </c>
      <c r="L7502" s="4" t="str">
        <f aca="false">IFERROR(INDEX(Data_Orders!$D$2:$D$4727,MATCH(B7502,Data_Orders!$A$2:$A$4727,0)),"")</f>
        <v>Nuneaton</v>
      </c>
    </row>
    <row r="7503" customFormat="false" ht="15" hidden="false" customHeight="false" outlineLevel="0" collapsed="false">
      <c r="A7503" s="4" t="s">
        <v>13319</v>
      </c>
      <c r="B7503" s="4" t="s">
        <v>3593</v>
      </c>
      <c r="C7503" s="4" t="s">
        <v>1070</v>
      </c>
      <c r="D7503" s="4" t="n">
        <v>14</v>
      </c>
      <c r="E7503" s="4" t="n">
        <v>230.32</v>
      </c>
      <c r="F7503" s="4" t="n">
        <v>3224.48</v>
      </c>
      <c r="G7503" s="4" t="n">
        <f aca="false">INDEX(Data_Products!$D$2:$D$33,MATCH(C7503,Data_Products!$A$2:$A$33,0))</f>
        <v>161.64</v>
      </c>
      <c r="H7503" s="4" t="str">
        <f aca="false">INDEX(Data_Products!$C$2:$C$33,MATCH(C7503,Data_Products!$A$2:$A$33,0))</f>
        <v>Landscaping</v>
      </c>
      <c r="I7503" s="10" t="n">
        <f aca="false">D7503*(E7503-G7503)</f>
        <v>961.52</v>
      </c>
      <c r="J7503" s="11" t="n">
        <f aca="false">IFERROR(I7503/F7503,0)</f>
        <v>0.298193817297673</v>
      </c>
      <c r="K7503" s="4" t="str">
        <f aca="false">IFERROR(INDEX(Data_Orders!$F$2:$F$4727,MATCH(B7503,Data_Orders!$A$2:$A$4727,0)),"")</f>
        <v>Retail</v>
      </c>
      <c r="L7503" s="4" t="str">
        <f aca="false">IFERROR(INDEX(Data_Orders!$D$2:$D$4727,MATCH(B7503,Data_Orders!$A$2:$A$4727,0)),"")</f>
        <v>Nuneaton</v>
      </c>
    </row>
    <row r="7504" customFormat="false" ht="15" hidden="false" customHeight="false" outlineLevel="0" collapsed="false">
      <c r="A7504" s="4" t="s">
        <v>13320</v>
      </c>
      <c r="B7504" s="4" t="s">
        <v>3593</v>
      </c>
      <c r="C7504" s="4" t="s">
        <v>1044</v>
      </c>
      <c r="D7504" s="4" t="n">
        <v>6</v>
      </c>
      <c r="E7504" s="4" t="n">
        <v>190.44</v>
      </c>
      <c r="F7504" s="4" t="n">
        <v>1142.64</v>
      </c>
      <c r="G7504" s="4" t="n">
        <f aca="false">INDEX(Data_Products!$D$2:$D$33,MATCH(C7504,Data_Products!$A$2:$A$33,0))</f>
        <v>115.48</v>
      </c>
      <c r="H7504" s="4" t="str">
        <f aca="false">INDEX(Data_Products!$C$2:$C$33,MATCH(C7504,Data_Products!$A$2:$A$33,0))</f>
        <v>Tools &amp; Fixings</v>
      </c>
      <c r="I7504" s="10" t="n">
        <f aca="false">D7504*(E7504-G7504)</f>
        <v>449.76</v>
      </c>
      <c r="J7504" s="11" t="n">
        <f aca="false">IFERROR(I7504/F7504,0)</f>
        <v>0.393614786809494</v>
      </c>
      <c r="K7504" s="4" t="str">
        <f aca="false">IFERROR(INDEX(Data_Orders!$F$2:$F$4727,MATCH(B7504,Data_Orders!$A$2:$A$4727,0)),"")</f>
        <v>Retail</v>
      </c>
      <c r="L7504" s="4" t="str">
        <f aca="false">IFERROR(INDEX(Data_Orders!$D$2:$D$4727,MATCH(B7504,Data_Orders!$A$2:$A$4727,0)),"")</f>
        <v>Nuneaton</v>
      </c>
    </row>
    <row r="7505" customFormat="false" ht="15" hidden="false" customHeight="false" outlineLevel="0" collapsed="false">
      <c r="A7505" s="4" t="s">
        <v>13321</v>
      </c>
      <c r="B7505" s="4" t="s">
        <v>3593</v>
      </c>
      <c r="C7505" s="4" t="s">
        <v>1019</v>
      </c>
      <c r="D7505" s="4" t="n">
        <v>6</v>
      </c>
      <c r="E7505" s="4" t="n">
        <v>79.76</v>
      </c>
      <c r="F7505" s="4" t="n">
        <v>478.56</v>
      </c>
      <c r="G7505" s="4" t="n">
        <f aca="false">INDEX(Data_Products!$D$2:$D$33,MATCH(C7505,Data_Products!$A$2:$A$33,0))</f>
        <v>59.07</v>
      </c>
      <c r="H7505" s="4" t="str">
        <f aca="false">INDEX(Data_Products!$C$2:$C$33,MATCH(C7505,Data_Products!$A$2:$A$33,0))</f>
        <v>Timber</v>
      </c>
      <c r="I7505" s="10" t="n">
        <f aca="false">D7505*(E7505-G7505)</f>
        <v>124.14</v>
      </c>
      <c r="J7505" s="11" t="n">
        <f aca="false">IFERROR(I7505/F7505,0)</f>
        <v>0.259403209628887</v>
      </c>
      <c r="K7505" s="4" t="str">
        <f aca="false">IFERROR(INDEX(Data_Orders!$F$2:$F$4727,MATCH(B7505,Data_Orders!$A$2:$A$4727,0)),"")</f>
        <v>Retail</v>
      </c>
      <c r="L7505" s="4" t="str">
        <f aca="false">IFERROR(INDEX(Data_Orders!$D$2:$D$4727,MATCH(B7505,Data_Orders!$A$2:$A$4727,0)),"")</f>
        <v>Nuneaton</v>
      </c>
    </row>
    <row r="7506" customFormat="false" ht="15" hidden="false" customHeight="false" outlineLevel="0" collapsed="false">
      <c r="A7506" s="4" t="s">
        <v>13322</v>
      </c>
      <c r="B7506" s="4" t="s">
        <v>3593</v>
      </c>
      <c r="C7506" s="4" t="s">
        <v>1032</v>
      </c>
      <c r="D7506" s="4" t="n">
        <v>6</v>
      </c>
      <c r="E7506" s="4" t="n">
        <v>99.65</v>
      </c>
      <c r="F7506" s="4" t="n">
        <v>597.9</v>
      </c>
      <c r="G7506" s="4" t="n">
        <f aca="false">INDEX(Data_Products!$D$2:$D$33,MATCH(C7506,Data_Products!$A$2:$A$33,0))</f>
        <v>58.26</v>
      </c>
      <c r="H7506" s="4" t="str">
        <f aca="false">INDEX(Data_Products!$C$2:$C$33,MATCH(C7506,Data_Products!$A$2:$A$33,0))</f>
        <v>Insulation</v>
      </c>
      <c r="I7506" s="10" t="n">
        <f aca="false">D7506*(E7506-G7506)</f>
        <v>248.34</v>
      </c>
      <c r="J7506" s="11" t="n">
        <f aca="false">IFERROR(I7506/F7506,0)</f>
        <v>0.415353738083292</v>
      </c>
      <c r="K7506" s="4" t="str">
        <f aca="false">IFERROR(INDEX(Data_Orders!$F$2:$F$4727,MATCH(B7506,Data_Orders!$A$2:$A$4727,0)),"")</f>
        <v>Retail</v>
      </c>
      <c r="L7506" s="4" t="str">
        <f aca="false">IFERROR(INDEX(Data_Orders!$D$2:$D$4727,MATCH(B7506,Data_Orders!$A$2:$A$4727,0)),"")</f>
        <v>Nuneaton</v>
      </c>
    </row>
    <row r="7507" customFormat="false" ht="15" hidden="false" customHeight="false" outlineLevel="0" collapsed="false">
      <c r="A7507" s="4" t="s">
        <v>13323</v>
      </c>
      <c r="B7507" s="4" t="s">
        <v>3594</v>
      </c>
      <c r="C7507" s="4" t="s">
        <v>1010</v>
      </c>
      <c r="D7507" s="4" t="n">
        <v>10</v>
      </c>
      <c r="E7507" s="4" t="n">
        <v>135.95</v>
      </c>
      <c r="F7507" s="4" t="n">
        <v>1359.5</v>
      </c>
      <c r="G7507" s="4" t="n">
        <f aca="false">INDEX(Data_Products!$D$2:$D$33,MATCH(C7507,Data_Products!$A$2:$A$33,0))</f>
        <v>111.1</v>
      </c>
      <c r="H7507" s="4" t="str">
        <f aca="false">INDEX(Data_Products!$C$2:$C$33,MATCH(C7507,Data_Products!$A$2:$A$33,0))</f>
        <v>Timber</v>
      </c>
      <c r="I7507" s="10" t="n">
        <f aca="false">D7507*(E7507-G7507)</f>
        <v>248.5</v>
      </c>
      <c r="J7507" s="11" t="n">
        <f aca="false">IFERROR(I7507/F7507,0)</f>
        <v>0.18278778962854</v>
      </c>
      <c r="K7507" s="4" t="str">
        <f aca="false">IFERROR(INDEX(Data_Orders!$F$2:$F$4727,MATCH(B7507,Data_Orders!$A$2:$A$4727,0)),"")</f>
        <v>Retail</v>
      </c>
      <c r="L7507" s="4" t="str">
        <f aca="false">IFERROR(INDEX(Data_Orders!$D$2:$D$4727,MATCH(B7507,Data_Orders!$A$2:$A$4727,0)),"")</f>
        <v>Nuneaton</v>
      </c>
    </row>
    <row r="7508" customFormat="false" ht="15" hidden="false" customHeight="false" outlineLevel="0" collapsed="false">
      <c r="A7508" s="4" t="s">
        <v>13324</v>
      </c>
      <c r="B7508" s="4" t="s">
        <v>3594</v>
      </c>
      <c r="C7508" s="4" t="s">
        <v>1032</v>
      </c>
      <c r="D7508" s="4" t="n">
        <v>15</v>
      </c>
      <c r="E7508" s="4" t="n">
        <v>99.65</v>
      </c>
      <c r="F7508" s="4" t="n">
        <v>1494.75</v>
      </c>
      <c r="G7508" s="4" t="n">
        <f aca="false">INDEX(Data_Products!$D$2:$D$33,MATCH(C7508,Data_Products!$A$2:$A$33,0))</f>
        <v>58.26</v>
      </c>
      <c r="H7508" s="4" t="str">
        <f aca="false">INDEX(Data_Products!$C$2:$C$33,MATCH(C7508,Data_Products!$A$2:$A$33,0))</f>
        <v>Insulation</v>
      </c>
      <c r="I7508" s="10" t="n">
        <f aca="false">D7508*(E7508-G7508)</f>
        <v>620.85</v>
      </c>
      <c r="J7508" s="11" t="n">
        <f aca="false">IFERROR(I7508/F7508,0)</f>
        <v>0.415353738083292</v>
      </c>
      <c r="K7508" s="4" t="str">
        <f aca="false">IFERROR(INDEX(Data_Orders!$F$2:$F$4727,MATCH(B7508,Data_Orders!$A$2:$A$4727,0)),"")</f>
        <v>Retail</v>
      </c>
      <c r="L7508" s="4" t="str">
        <f aca="false">IFERROR(INDEX(Data_Orders!$D$2:$D$4727,MATCH(B7508,Data_Orders!$A$2:$A$4727,0)),"")</f>
        <v>Nuneaton</v>
      </c>
    </row>
    <row r="7509" customFormat="false" ht="15" hidden="false" customHeight="false" outlineLevel="0" collapsed="false">
      <c r="A7509" s="4" t="s">
        <v>13325</v>
      </c>
      <c r="B7509" s="4" t="s">
        <v>3594</v>
      </c>
      <c r="C7509" s="4" t="s">
        <v>1026</v>
      </c>
      <c r="D7509" s="4" t="n">
        <v>1</v>
      </c>
      <c r="E7509" s="4" t="n">
        <v>184.05</v>
      </c>
      <c r="F7509" s="4" t="n">
        <v>184.05</v>
      </c>
      <c r="G7509" s="4" t="n">
        <f aca="false">INDEX(Data_Products!$D$2:$D$33,MATCH(C7509,Data_Products!$A$2:$A$33,0))</f>
        <v>147.44</v>
      </c>
      <c r="H7509" s="4" t="str">
        <f aca="false">INDEX(Data_Products!$C$2:$C$33,MATCH(C7509,Data_Products!$A$2:$A$33,0))</f>
        <v>Cement &amp; Aggregates</v>
      </c>
      <c r="I7509" s="10" t="n">
        <f aca="false">D7509*(E7509-G7509)</f>
        <v>36.61</v>
      </c>
      <c r="J7509" s="11" t="n">
        <f aca="false">IFERROR(I7509/F7509,0)</f>
        <v>0.19891333876664</v>
      </c>
      <c r="K7509" s="4" t="str">
        <f aca="false">IFERROR(INDEX(Data_Orders!$F$2:$F$4727,MATCH(B7509,Data_Orders!$A$2:$A$4727,0)),"")</f>
        <v>Retail</v>
      </c>
      <c r="L7509" s="4" t="str">
        <f aca="false">IFERROR(INDEX(Data_Orders!$D$2:$D$4727,MATCH(B7509,Data_Orders!$A$2:$A$4727,0)),"")</f>
        <v>Nuneaton</v>
      </c>
    </row>
    <row r="7510" customFormat="false" ht="15" hidden="false" customHeight="false" outlineLevel="0" collapsed="false">
      <c r="A7510" s="4" t="s">
        <v>13326</v>
      </c>
      <c r="B7510" s="4" t="s">
        <v>3594</v>
      </c>
      <c r="C7510" s="4" t="s">
        <v>1024</v>
      </c>
      <c r="D7510" s="4" t="n">
        <v>9</v>
      </c>
      <c r="E7510" s="4" t="n">
        <v>137.14</v>
      </c>
      <c r="F7510" s="4" t="n">
        <v>1234.26</v>
      </c>
      <c r="G7510" s="4" t="n">
        <f aca="false">INDEX(Data_Products!$D$2:$D$33,MATCH(C7510,Data_Products!$A$2:$A$33,0))</f>
        <v>99.99</v>
      </c>
      <c r="H7510" s="4" t="str">
        <f aca="false">INDEX(Data_Products!$C$2:$C$33,MATCH(C7510,Data_Products!$A$2:$A$33,0))</f>
        <v>Cement &amp; Aggregates</v>
      </c>
      <c r="I7510" s="10" t="n">
        <f aca="false">D7510*(E7510-G7510)</f>
        <v>334.35</v>
      </c>
      <c r="J7510" s="11" t="n">
        <f aca="false">IFERROR(I7510/F7510,0)</f>
        <v>0.270891060230421</v>
      </c>
      <c r="K7510" s="4" t="str">
        <f aca="false">IFERROR(INDEX(Data_Orders!$F$2:$F$4727,MATCH(B7510,Data_Orders!$A$2:$A$4727,0)),"")</f>
        <v>Retail</v>
      </c>
      <c r="L7510" s="4" t="str">
        <f aca="false">IFERROR(INDEX(Data_Orders!$D$2:$D$4727,MATCH(B7510,Data_Orders!$A$2:$A$4727,0)),"")</f>
        <v>Nuneaton</v>
      </c>
    </row>
    <row r="7511" customFormat="false" ht="15" hidden="false" customHeight="false" outlineLevel="0" collapsed="false">
      <c r="A7511" s="4" t="s">
        <v>13327</v>
      </c>
      <c r="B7511" s="4" t="s">
        <v>3594</v>
      </c>
      <c r="C7511" s="4" t="s">
        <v>1075</v>
      </c>
      <c r="D7511" s="4" t="n">
        <v>16</v>
      </c>
      <c r="E7511" s="4" t="n">
        <v>98.61</v>
      </c>
      <c r="F7511" s="4" t="n">
        <v>1577.76</v>
      </c>
      <c r="G7511" s="4" t="n">
        <f aca="false">INDEX(Data_Products!$D$2:$D$33,MATCH(C7511,Data_Products!$A$2:$A$33,0))</f>
        <v>74.84</v>
      </c>
      <c r="H7511" s="4" t="str">
        <f aca="false">INDEX(Data_Products!$C$2:$C$33,MATCH(C7511,Data_Products!$A$2:$A$33,0))</f>
        <v>Landscaping</v>
      </c>
      <c r="I7511" s="10" t="n">
        <f aca="false">D7511*(E7511-G7511)</f>
        <v>380.32</v>
      </c>
      <c r="J7511" s="11" t="n">
        <f aca="false">IFERROR(I7511/F7511,0)</f>
        <v>0.24105060338708</v>
      </c>
      <c r="K7511" s="4" t="str">
        <f aca="false">IFERROR(INDEX(Data_Orders!$F$2:$F$4727,MATCH(B7511,Data_Orders!$A$2:$A$4727,0)),"")</f>
        <v>Retail</v>
      </c>
      <c r="L7511" s="4" t="str">
        <f aca="false">IFERROR(INDEX(Data_Orders!$D$2:$D$4727,MATCH(B7511,Data_Orders!$A$2:$A$4727,0)),"")</f>
        <v>Nuneaton</v>
      </c>
    </row>
    <row r="7512" customFormat="false" ht="15" hidden="false" customHeight="false" outlineLevel="0" collapsed="false">
      <c r="A7512" s="4" t="s">
        <v>13328</v>
      </c>
      <c r="B7512" s="4" t="s">
        <v>3595</v>
      </c>
      <c r="C7512" s="4" t="s">
        <v>1073</v>
      </c>
      <c r="D7512" s="4" t="n">
        <v>10</v>
      </c>
      <c r="E7512" s="4" t="n">
        <v>231.05</v>
      </c>
      <c r="F7512" s="4" t="n">
        <v>2310.5</v>
      </c>
      <c r="G7512" s="4" t="n">
        <f aca="false">INDEX(Data_Products!$D$2:$D$33,MATCH(C7512,Data_Products!$A$2:$A$33,0))</f>
        <v>148.29</v>
      </c>
      <c r="H7512" s="4" t="str">
        <f aca="false">INDEX(Data_Products!$C$2:$C$33,MATCH(C7512,Data_Products!$A$2:$A$33,0))</f>
        <v>Landscaping</v>
      </c>
      <c r="I7512" s="10" t="n">
        <f aca="false">D7512*(E7512-G7512)</f>
        <v>827.6</v>
      </c>
      <c r="J7512" s="11" t="n">
        <f aca="false">IFERROR(I7512/F7512,0)</f>
        <v>0.358190867777537</v>
      </c>
      <c r="K7512" s="4" t="str">
        <f aca="false">IFERROR(INDEX(Data_Orders!$F$2:$F$4727,MATCH(B7512,Data_Orders!$A$2:$A$4727,0)),"")</f>
        <v>Retail</v>
      </c>
      <c r="L7512" s="4" t="str">
        <f aca="false">IFERROR(INDEX(Data_Orders!$D$2:$D$4727,MATCH(B7512,Data_Orders!$A$2:$A$4727,0)),"")</f>
        <v>Nuneaton</v>
      </c>
    </row>
    <row r="7513" customFormat="false" ht="15" hidden="false" customHeight="false" outlineLevel="0" collapsed="false">
      <c r="A7513" s="4" t="s">
        <v>13329</v>
      </c>
      <c r="B7513" s="4" t="s">
        <v>3595</v>
      </c>
      <c r="C7513" s="4" t="s">
        <v>1037</v>
      </c>
      <c r="D7513" s="4" t="n">
        <v>11</v>
      </c>
      <c r="E7513" s="4" t="n">
        <v>90.97</v>
      </c>
      <c r="F7513" s="4" t="n">
        <v>1000.67</v>
      </c>
      <c r="G7513" s="4" t="n">
        <f aca="false">INDEX(Data_Products!$D$2:$D$33,MATCH(C7513,Data_Products!$A$2:$A$33,0))</f>
        <v>73.81</v>
      </c>
      <c r="H7513" s="4" t="str">
        <f aca="false">INDEX(Data_Products!$C$2:$C$33,MATCH(C7513,Data_Products!$A$2:$A$33,0))</f>
        <v>Insulation</v>
      </c>
      <c r="I7513" s="10" t="n">
        <f aca="false">D7513*(E7513-G7513)</f>
        <v>188.76</v>
      </c>
      <c r="J7513" s="11" t="n">
        <f aca="false">IFERROR(I7513/F7513,0)</f>
        <v>0.18863361547763</v>
      </c>
      <c r="K7513" s="4" t="str">
        <f aca="false">IFERROR(INDEX(Data_Orders!$F$2:$F$4727,MATCH(B7513,Data_Orders!$A$2:$A$4727,0)),"")</f>
        <v>Retail</v>
      </c>
      <c r="L7513" s="4" t="str">
        <f aca="false">IFERROR(INDEX(Data_Orders!$D$2:$D$4727,MATCH(B7513,Data_Orders!$A$2:$A$4727,0)),"")</f>
        <v>Nuneaton</v>
      </c>
    </row>
    <row r="7514" customFormat="false" ht="15" hidden="false" customHeight="false" outlineLevel="0" collapsed="false">
      <c r="A7514" s="4" t="s">
        <v>13330</v>
      </c>
      <c r="B7514" s="4" t="s">
        <v>3595</v>
      </c>
      <c r="C7514" s="4" t="s">
        <v>1030</v>
      </c>
      <c r="D7514" s="4" t="n">
        <v>12</v>
      </c>
      <c r="E7514" s="4" t="n">
        <v>25.23</v>
      </c>
      <c r="F7514" s="4" t="n">
        <v>302.76</v>
      </c>
      <c r="G7514" s="4" t="n">
        <f aca="false">INDEX(Data_Products!$D$2:$D$33,MATCH(C7514,Data_Products!$A$2:$A$33,0))</f>
        <v>17.67</v>
      </c>
      <c r="H7514" s="4" t="str">
        <f aca="false">INDEX(Data_Products!$C$2:$C$33,MATCH(C7514,Data_Products!$A$2:$A$33,0))</f>
        <v>Cement &amp; Aggregates</v>
      </c>
      <c r="I7514" s="10" t="n">
        <f aca="false">D7514*(E7514-G7514)</f>
        <v>90.72</v>
      </c>
      <c r="J7514" s="11" t="n">
        <f aca="false">IFERROR(I7514/F7514,0)</f>
        <v>0.299643281807372</v>
      </c>
      <c r="K7514" s="4" t="str">
        <f aca="false">IFERROR(INDEX(Data_Orders!$F$2:$F$4727,MATCH(B7514,Data_Orders!$A$2:$A$4727,0)),"")</f>
        <v>Retail</v>
      </c>
      <c r="L7514" s="4" t="str">
        <f aca="false">IFERROR(INDEX(Data_Orders!$D$2:$D$4727,MATCH(B7514,Data_Orders!$A$2:$A$4727,0)),"")</f>
        <v>Nuneaton</v>
      </c>
    </row>
    <row r="7515" customFormat="false" ht="15" hidden="false" customHeight="false" outlineLevel="0" collapsed="false">
      <c r="A7515" s="4" t="s">
        <v>13331</v>
      </c>
      <c r="B7515" s="4" t="s">
        <v>3595</v>
      </c>
      <c r="C7515" s="4" t="s">
        <v>1048</v>
      </c>
      <c r="D7515" s="4" t="n">
        <v>20</v>
      </c>
      <c r="E7515" s="4" t="n">
        <v>112.72</v>
      </c>
      <c r="F7515" s="4" t="n">
        <v>2254.4</v>
      </c>
      <c r="G7515" s="4" t="n">
        <f aca="false">INDEX(Data_Products!$D$2:$D$33,MATCH(C7515,Data_Products!$A$2:$A$33,0))</f>
        <v>83.21</v>
      </c>
      <c r="H7515" s="4" t="str">
        <f aca="false">INDEX(Data_Products!$C$2:$C$33,MATCH(C7515,Data_Products!$A$2:$A$33,0))</f>
        <v>Tools &amp; Fixings</v>
      </c>
      <c r="I7515" s="10" t="n">
        <f aca="false">D7515*(E7515-G7515)</f>
        <v>590.2</v>
      </c>
      <c r="J7515" s="11" t="n">
        <f aca="false">IFERROR(I7515/F7515,0)</f>
        <v>0.26179914833215</v>
      </c>
      <c r="K7515" s="4" t="str">
        <f aca="false">IFERROR(INDEX(Data_Orders!$F$2:$F$4727,MATCH(B7515,Data_Orders!$A$2:$A$4727,0)),"")</f>
        <v>Retail</v>
      </c>
      <c r="L7515" s="4" t="str">
        <f aca="false">IFERROR(INDEX(Data_Orders!$D$2:$D$4727,MATCH(B7515,Data_Orders!$A$2:$A$4727,0)),"")</f>
        <v>Nuneaton</v>
      </c>
    </row>
    <row r="7516" customFormat="false" ht="15" hidden="false" customHeight="false" outlineLevel="0" collapsed="false">
      <c r="A7516" s="4" t="s">
        <v>13332</v>
      </c>
      <c r="B7516" s="4" t="s">
        <v>3596</v>
      </c>
      <c r="C7516" s="4" t="s">
        <v>1039</v>
      </c>
      <c r="D7516" s="4" t="n">
        <v>8</v>
      </c>
      <c r="E7516" s="4" t="n">
        <v>160.41</v>
      </c>
      <c r="F7516" s="4" t="n">
        <v>1283.28</v>
      </c>
      <c r="G7516" s="4" t="n">
        <f aca="false">INDEX(Data_Products!$D$2:$D$33,MATCH(C7516,Data_Products!$A$2:$A$33,0))</f>
        <v>99.74</v>
      </c>
      <c r="H7516" s="4" t="str">
        <f aca="false">INDEX(Data_Products!$C$2:$C$33,MATCH(C7516,Data_Products!$A$2:$A$33,0))</f>
        <v>Insulation</v>
      </c>
      <c r="I7516" s="10" t="n">
        <f aca="false">D7516*(E7516-G7516)</f>
        <v>485.36</v>
      </c>
      <c r="J7516" s="11" t="n">
        <f aca="false">IFERROR(I7516/F7516,0)</f>
        <v>0.378218315566361</v>
      </c>
      <c r="K7516" s="4" t="str">
        <f aca="false">IFERROR(INDEX(Data_Orders!$F$2:$F$4727,MATCH(B7516,Data_Orders!$A$2:$A$4727,0)),"")</f>
        <v>Retail</v>
      </c>
      <c r="L7516" s="4" t="str">
        <f aca="false">IFERROR(INDEX(Data_Orders!$D$2:$D$4727,MATCH(B7516,Data_Orders!$A$2:$A$4727,0)),"")</f>
        <v>Nuneaton</v>
      </c>
    </row>
    <row r="7517" customFormat="false" ht="15" hidden="false" customHeight="false" outlineLevel="0" collapsed="false">
      <c r="A7517" s="4" t="s">
        <v>13333</v>
      </c>
      <c r="B7517" s="4" t="s">
        <v>3596</v>
      </c>
      <c r="C7517" s="4" t="s">
        <v>1032</v>
      </c>
      <c r="D7517" s="4" t="n">
        <v>18</v>
      </c>
      <c r="E7517" s="4" t="n">
        <v>99.65</v>
      </c>
      <c r="F7517" s="4" t="n">
        <v>1793.7</v>
      </c>
      <c r="G7517" s="4" t="n">
        <f aca="false">INDEX(Data_Products!$D$2:$D$33,MATCH(C7517,Data_Products!$A$2:$A$33,0))</f>
        <v>58.26</v>
      </c>
      <c r="H7517" s="4" t="str">
        <f aca="false">INDEX(Data_Products!$C$2:$C$33,MATCH(C7517,Data_Products!$A$2:$A$33,0))</f>
        <v>Insulation</v>
      </c>
      <c r="I7517" s="10" t="n">
        <f aca="false">D7517*(E7517-G7517)</f>
        <v>745.02</v>
      </c>
      <c r="J7517" s="11" t="n">
        <f aca="false">IFERROR(I7517/F7517,0)</f>
        <v>0.415353738083292</v>
      </c>
      <c r="K7517" s="4" t="str">
        <f aca="false">IFERROR(INDEX(Data_Orders!$F$2:$F$4727,MATCH(B7517,Data_Orders!$A$2:$A$4727,0)),"")</f>
        <v>Retail</v>
      </c>
      <c r="L7517" s="4" t="str">
        <f aca="false">IFERROR(INDEX(Data_Orders!$D$2:$D$4727,MATCH(B7517,Data_Orders!$A$2:$A$4727,0)),"")</f>
        <v>Nuneaton</v>
      </c>
    </row>
    <row r="7518" customFormat="false" ht="15" hidden="false" customHeight="false" outlineLevel="0" collapsed="false">
      <c r="A7518" s="4" t="s">
        <v>13334</v>
      </c>
      <c r="B7518" s="4" t="s">
        <v>3596</v>
      </c>
      <c r="C7518" s="4" t="s">
        <v>1021</v>
      </c>
      <c r="D7518" s="4" t="n">
        <v>8</v>
      </c>
      <c r="E7518" s="4" t="n">
        <v>73.76</v>
      </c>
      <c r="F7518" s="4" t="n">
        <v>590.08</v>
      </c>
      <c r="G7518" s="4" t="n">
        <f aca="false">INDEX(Data_Products!$D$2:$D$33,MATCH(C7518,Data_Products!$A$2:$A$33,0))</f>
        <v>51.51</v>
      </c>
      <c r="H7518" s="4" t="str">
        <f aca="false">INDEX(Data_Products!$C$2:$C$33,MATCH(C7518,Data_Products!$A$2:$A$33,0))</f>
        <v>Cement &amp; Aggregates</v>
      </c>
      <c r="I7518" s="10" t="n">
        <f aca="false">D7518*(E7518-G7518)</f>
        <v>178</v>
      </c>
      <c r="J7518" s="11" t="n">
        <f aca="false">IFERROR(I7518/F7518,0)</f>
        <v>0.301654013015184</v>
      </c>
      <c r="K7518" s="4" t="str">
        <f aca="false">IFERROR(INDEX(Data_Orders!$F$2:$F$4727,MATCH(B7518,Data_Orders!$A$2:$A$4727,0)),"")</f>
        <v>Retail</v>
      </c>
      <c r="L7518" s="4" t="str">
        <f aca="false">IFERROR(INDEX(Data_Orders!$D$2:$D$4727,MATCH(B7518,Data_Orders!$A$2:$A$4727,0)),"")</f>
        <v>Nuneaton</v>
      </c>
    </row>
    <row r="7519" customFormat="false" ht="15" hidden="false" customHeight="false" outlineLevel="0" collapsed="false">
      <c r="A7519" s="4" t="s">
        <v>13335</v>
      </c>
      <c r="B7519" s="4" t="s">
        <v>3596</v>
      </c>
      <c r="C7519" s="4" t="s">
        <v>1017</v>
      </c>
      <c r="D7519" s="4" t="n">
        <v>11</v>
      </c>
      <c r="E7519" s="4" t="n">
        <v>49.15</v>
      </c>
      <c r="F7519" s="4" t="n">
        <v>540.65</v>
      </c>
      <c r="G7519" s="4" t="n">
        <f aca="false">INDEX(Data_Products!$D$2:$D$33,MATCH(C7519,Data_Products!$A$2:$A$33,0))</f>
        <v>31.44</v>
      </c>
      <c r="H7519" s="4" t="str">
        <f aca="false">INDEX(Data_Products!$C$2:$C$33,MATCH(C7519,Data_Products!$A$2:$A$33,0))</f>
        <v>Timber</v>
      </c>
      <c r="I7519" s="10" t="n">
        <f aca="false">D7519*(E7519-G7519)</f>
        <v>194.81</v>
      </c>
      <c r="J7519" s="11" t="n">
        <f aca="false">IFERROR(I7519/F7519,0)</f>
        <v>0.360325534079349</v>
      </c>
      <c r="K7519" s="4" t="str">
        <f aca="false">IFERROR(INDEX(Data_Orders!$F$2:$F$4727,MATCH(B7519,Data_Orders!$A$2:$A$4727,0)),"")</f>
        <v>Retail</v>
      </c>
      <c r="L7519" s="4" t="str">
        <f aca="false">IFERROR(INDEX(Data_Orders!$D$2:$D$4727,MATCH(B7519,Data_Orders!$A$2:$A$4727,0)),"")</f>
        <v>Nuneaton</v>
      </c>
    </row>
    <row r="7520" customFormat="false" ht="15" hidden="false" customHeight="false" outlineLevel="0" collapsed="false">
      <c r="A7520" s="4" t="s">
        <v>13336</v>
      </c>
      <c r="B7520" s="4" t="s">
        <v>3596</v>
      </c>
      <c r="C7520" s="4" t="s">
        <v>1070</v>
      </c>
      <c r="D7520" s="4" t="n">
        <v>1</v>
      </c>
      <c r="E7520" s="4" t="n">
        <v>230.32</v>
      </c>
      <c r="F7520" s="4" t="n">
        <v>230.32</v>
      </c>
      <c r="G7520" s="4" t="n">
        <f aca="false">INDEX(Data_Products!$D$2:$D$33,MATCH(C7520,Data_Products!$A$2:$A$33,0))</f>
        <v>161.64</v>
      </c>
      <c r="H7520" s="4" t="str">
        <f aca="false">INDEX(Data_Products!$C$2:$C$33,MATCH(C7520,Data_Products!$A$2:$A$33,0))</f>
        <v>Landscaping</v>
      </c>
      <c r="I7520" s="10" t="n">
        <f aca="false">D7520*(E7520-G7520)</f>
        <v>68.68</v>
      </c>
      <c r="J7520" s="11" t="n">
        <f aca="false">IFERROR(I7520/F7520,0)</f>
        <v>0.298193817297673</v>
      </c>
      <c r="K7520" s="4" t="str">
        <f aca="false">IFERROR(INDEX(Data_Orders!$F$2:$F$4727,MATCH(B7520,Data_Orders!$A$2:$A$4727,0)),"")</f>
        <v>Retail</v>
      </c>
      <c r="L7520" s="4" t="str">
        <f aca="false">IFERROR(INDEX(Data_Orders!$D$2:$D$4727,MATCH(B7520,Data_Orders!$A$2:$A$4727,0)),"")</f>
        <v>Nuneaton</v>
      </c>
    </row>
    <row r="7521" customFormat="false" ht="15" hidden="false" customHeight="false" outlineLevel="0" collapsed="false">
      <c r="A7521" s="4" t="s">
        <v>13337</v>
      </c>
      <c r="B7521" s="4" t="s">
        <v>3597</v>
      </c>
      <c r="C7521" s="4" t="s">
        <v>1019</v>
      </c>
      <c r="D7521" s="4" t="n">
        <v>10</v>
      </c>
      <c r="E7521" s="4" t="n">
        <v>79.76</v>
      </c>
      <c r="F7521" s="4" t="n">
        <v>797.6</v>
      </c>
      <c r="G7521" s="4" t="n">
        <f aca="false">INDEX(Data_Products!$D$2:$D$33,MATCH(C7521,Data_Products!$A$2:$A$33,0))</f>
        <v>59.07</v>
      </c>
      <c r="H7521" s="4" t="str">
        <f aca="false">INDEX(Data_Products!$C$2:$C$33,MATCH(C7521,Data_Products!$A$2:$A$33,0))</f>
        <v>Timber</v>
      </c>
      <c r="I7521" s="10" t="n">
        <f aca="false">D7521*(E7521-G7521)</f>
        <v>206.9</v>
      </c>
      <c r="J7521" s="11" t="n">
        <f aca="false">IFERROR(I7521/F7521,0)</f>
        <v>0.259403209628887</v>
      </c>
      <c r="K7521" s="4" t="str">
        <f aca="false">IFERROR(INDEX(Data_Orders!$F$2:$F$4727,MATCH(B7521,Data_Orders!$A$2:$A$4727,0)),"")</f>
        <v>Retail</v>
      </c>
      <c r="L7521" s="4" t="str">
        <f aca="false">IFERROR(INDEX(Data_Orders!$D$2:$D$4727,MATCH(B7521,Data_Orders!$A$2:$A$4727,0)),"")</f>
        <v>Nuneaton</v>
      </c>
    </row>
    <row r="7522" customFormat="false" ht="15" hidden="false" customHeight="false" outlineLevel="0" collapsed="false">
      <c r="A7522" s="4" t="s">
        <v>13338</v>
      </c>
      <c r="B7522" s="4" t="s">
        <v>3598</v>
      </c>
      <c r="C7522" s="4" t="s">
        <v>1013</v>
      </c>
      <c r="D7522" s="4" t="n">
        <v>5</v>
      </c>
      <c r="E7522" s="4" t="n">
        <v>240.92</v>
      </c>
      <c r="F7522" s="4" t="n">
        <v>1204.6</v>
      </c>
      <c r="G7522" s="4" t="n">
        <f aca="false">INDEX(Data_Products!$D$2:$D$33,MATCH(C7522,Data_Products!$A$2:$A$33,0))</f>
        <v>168.32</v>
      </c>
      <c r="H7522" s="4" t="str">
        <f aca="false">INDEX(Data_Products!$C$2:$C$33,MATCH(C7522,Data_Products!$A$2:$A$33,0))</f>
        <v>Timber</v>
      </c>
      <c r="I7522" s="10" t="n">
        <f aca="false">D7522*(E7522-G7522)</f>
        <v>363</v>
      </c>
      <c r="J7522" s="11" t="n">
        <f aca="false">IFERROR(I7522/F7522,0)</f>
        <v>0.301344844761747</v>
      </c>
      <c r="K7522" s="4" t="str">
        <f aca="false">IFERROR(INDEX(Data_Orders!$F$2:$F$4727,MATCH(B7522,Data_Orders!$A$2:$A$4727,0)),"")</f>
        <v>Trade Account</v>
      </c>
      <c r="L7522" s="4" t="str">
        <f aca="false">IFERROR(INDEX(Data_Orders!$D$2:$D$4727,MATCH(B7522,Data_Orders!$A$2:$A$4727,0)),"")</f>
        <v>Birmingham South</v>
      </c>
    </row>
    <row r="7523" customFormat="false" ht="15" hidden="false" customHeight="false" outlineLevel="0" collapsed="false">
      <c r="A7523" s="4" t="s">
        <v>13339</v>
      </c>
      <c r="B7523" s="4" t="s">
        <v>3598</v>
      </c>
      <c r="C7523" s="4" t="s">
        <v>1010</v>
      </c>
      <c r="D7523" s="4" t="n">
        <v>6</v>
      </c>
      <c r="E7523" s="4" t="n">
        <v>135.95</v>
      </c>
      <c r="F7523" s="4" t="n">
        <v>815.7</v>
      </c>
      <c r="G7523" s="4" t="n">
        <f aca="false">INDEX(Data_Products!$D$2:$D$33,MATCH(C7523,Data_Products!$A$2:$A$33,0))</f>
        <v>111.1</v>
      </c>
      <c r="H7523" s="4" t="str">
        <f aca="false">INDEX(Data_Products!$C$2:$C$33,MATCH(C7523,Data_Products!$A$2:$A$33,0))</f>
        <v>Timber</v>
      </c>
      <c r="I7523" s="10" t="n">
        <f aca="false">D7523*(E7523-G7523)</f>
        <v>149.1</v>
      </c>
      <c r="J7523" s="11" t="n">
        <f aca="false">IFERROR(I7523/F7523,0)</f>
        <v>0.18278778962854</v>
      </c>
      <c r="K7523" s="4" t="str">
        <f aca="false">IFERROR(INDEX(Data_Orders!$F$2:$F$4727,MATCH(B7523,Data_Orders!$A$2:$A$4727,0)),"")</f>
        <v>Trade Account</v>
      </c>
      <c r="L7523" s="4" t="str">
        <f aca="false">IFERROR(INDEX(Data_Orders!$D$2:$D$4727,MATCH(B7523,Data_Orders!$A$2:$A$4727,0)),"")</f>
        <v>Birmingham South</v>
      </c>
    </row>
    <row r="7524" customFormat="false" ht="15" hidden="false" customHeight="false" outlineLevel="0" collapsed="false">
      <c r="A7524" s="4" t="s">
        <v>13340</v>
      </c>
      <c r="B7524" s="4" t="s">
        <v>3598</v>
      </c>
      <c r="C7524" s="4" t="s">
        <v>1061</v>
      </c>
      <c r="D7524" s="4" t="n">
        <v>3</v>
      </c>
      <c r="E7524" s="4" t="n">
        <v>145.57</v>
      </c>
      <c r="F7524" s="4" t="n">
        <v>436.71</v>
      </c>
      <c r="G7524" s="4" t="n">
        <f aca="false">INDEX(Data_Products!$D$2:$D$33,MATCH(C7524,Data_Products!$A$2:$A$33,0))</f>
        <v>119.29</v>
      </c>
      <c r="H7524" s="4" t="str">
        <f aca="false">INDEX(Data_Products!$C$2:$C$33,MATCH(C7524,Data_Products!$A$2:$A$33,0))</f>
        <v>Plumbing &amp; Drainage</v>
      </c>
      <c r="I7524" s="10" t="n">
        <f aca="false">D7524*(E7524-G7524)</f>
        <v>78.84</v>
      </c>
      <c r="J7524" s="11" t="n">
        <f aca="false">IFERROR(I7524/F7524,0)</f>
        <v>0.180531702960775</v>
      </c>
      <c r="K7524" s="4" t="str">
        <f aca="false">IFERROR(INDEX(Data_Orders!$F$2:$F$4727,MATCH(B7524,Data_Orders!$A$2:$A$4727,0)),"")</f>
        <v>Trade Account</v>
      </c>
      <c r="L7524" s="4" t="str">
        <f aca="false">IFERROR(INDEX(Data_Orders!$D$2:$D$4727,MATCH(B7524,Data_Orders!$A$2:$A$4727,0)),"")</f>
        <v>Birmingham South</v>
      </c>
    </row>
    <row r="7525" customFormat="false" ht="15" hidden="false" customHeight="false" outlineLevel="0" collapsed="false">
      <c r="A7525" s="4" t="s">
        <v>13341</v>
      </c>
      <c r="B7525" s="4" t="s">
        <v>3598</v>
      </c>
      <c r="C7525" s="4" t="s">
        <v>1026</v>
      </c>
      <c r="D7525" s="4" t="n">
        <v>3</v>
      </c>
      <c r="E7525" s="4" t="n">
        <v>184.05</v>
      </c>
      <c r="F7525" s="4" t="n">
        <v>552.15</v>
      </c>
      <c r="G7525" s="4" t="n">
        <f aca="false">INDEX(Data_Products!$D$2:$D$33,MATCH(C7525,Data_Products!$A$2:$A$33,0))</f>
        <v>147.44</v>
      </c>
      <c r="H7525" s="4" t="str">
        <f aca="false">INDEX(Data_Products!$C$2:$C$33,MATCH(C7525,Data_Products!$A$2:$A$33,0))</f>
        <v>Cement &amp; Aggregates</v>
      </c>
      <c r="I7525" s="10" t="n">
        <f aca="false">D7525*(E7525-G7525)</f>
        <v>109.83</v>
      </c>
      <c r="J7525" s="11" t="n">
        <f aca="false">IFERROR(I7525/F7525,0)</f>
        <v>0.19891333876664</v>
      </c>
      <c r="K7525" s="4" t="str">
        <f aca="false">IFERROR(INDEX(Data_Orders!$F$2:$F$4727,MATCH(B7525,Data_Orders!$A$2:$A$4727,0)),"")</f>
        <v>Trade Account</v>
      </c>
      <c r="L7525" s="4" t="str">
        <f aca="false">IFERROR(INDEX(Data_Orders!$D$2:$D$4727,MATCH(B7525,Data_Orders!$A$2:$A$4727,0)),"")</f>
        <v>Birmingham South</v>
      </c>
    </row>
    <row r="7526" customFormat="false" ht="15" hidden="false" customHeight="false" outlineLevel="0" collapsed="false">
      <c r="A7526" s="4" t="s">
        <v>13342</v>
      </c>
      <c r="B7526" s="4" t="s">
        <v>3598</v>
      </c>
      <c r="C7526" s="4" t="s">
        <v>1037</v>
      </c>
      <c r="D7526" s="4" t="n">
        <v>16</v>
      </c>
      <c r="E7526" s="4" t="n">
        <v>90.97</v>
      </c>
      <c r="F7526" s="4" t="n">
        <v>1455.52</v>
      </c>
      <c r="G7526" s="4" t="n">
        <f aca="false">INDEX(Data_Products!$D$2:$D$33,MATCH(C7526,Data_Products!$A$2:$A$33,0))</f>
        <v>73.81</v>
      </c>
      <c r="H7526" s="4" t="str">
        <f aca="false">INDEX(Data_Products!$C$2:$C$33,MATCH(C7526,Data_Products!$A$2:$A$33,0))</f>
        <v>Insulation</v>
      </c>
      <c r="I7526" s="10" t="n">
        <f aca="false">D7526*(E7526-G7526)</f>
        <v>274.56</v>
      </c>
      <c r="J7526" s="11" t="n">
        <f aca="false">IFERROR(I7526/F7526,0)</f>
        <v>0.18863361547763</v>
      </c>
      <c r="K7526" s="4" t="str">
        <f aca="false">IFERROR(INDEX(Data_Orders!$F$2:$F$4727,MATCH(B7526,Data_Orders!$A$2:$A$4727,0)),"")</f>
        <v>Trade Account</v>
      </c>
      <c r="L7526" s="4" t="str">
        <f aca="false">IFERROR(INDEX(Data_Orders!$D$2:$D$4727,MATCH(B7526,Data_Orders!$A$2:$A$4727,0)),"")</f>
        <v>Birmingham South</v>
      </c>
    </row>
    <row r="7527" customFormat="false" ht="15" hidden="false" customHeight="false" outlineLevel="0" collapsed="false">
      <c r="A7527" s="4" t="s">
        <v>13343</v>
      </c>
      <c r="B7527" s="4" t="s">
        <v>3599</v>
      </c>
      <c r="C7527" s="4" t="s">
        <v>1055</v>
      </c>
      <c r="D7527" s="4" t="n">
        <v>16</v>
      </c>
      <c r="E7527" s="4" t="n">
        <v>205.03</v>
      </c>
      <c r="F7527" s="4" t="n">
        <v>3280.48</v>
      </c>
      <c r="G7527" s="4" t="n">
        <f aca="false">INDEX(Data_Products!$D$2:$D$33,MATCH(C7527,Data_Products!$A$2:$A$33,0))</f>
        <v>138.6</v>
      </c>
      <c r="H7527" s="4" t="str">
        <f aca="false">INDEX(Data_Products!$C$2:$C$33,MATCH(C7527,Data_Products!$A$2:$A$33,0))</f>
        <v>Roofing</v>
      </c>
      <c r="I7527" s="10" t="n">
        <f aca="false">D7527*(E7527-G7527)</f>
        <v>1062.88</v>
      </c>
      <c r="J7527" s="11" t="n">
        <f aca="false">IFERROR(I7527/F7527,0)</f>
        <v>0.324001365653807</v>
      </c>
      <c r="K7527" s="4" t="str">
        <f aca="false">IFERROR(INDEX(Data_Orders!$F$2:$F$4727,MATCH(B7527,Data_Orders!$A$2:$A$4727,0)),"")</f>
        <v>Trade Account</v>
      </c>
      <c r="L7527" s="4" t="str">
        <f aca="false">IFERROR(INDEX(Data_Orders!$D$2:$D$4727,MATCH(B7527,Data_Orders!$A$2:$A$4727,0)),"")</f>
        <v>Birmingham South</v>
      </c>
    </row>
    <row r="7528" customFormat="false" ht="15" hidden="false" customHeight="false" outlineLevel="0" collapsed="false">
      <c r="A7528" s="4" t="s">
        <v>13344</v>
      </c>
      <c r="B7528" s="4" t="s">
        <v>3599</v>
      </c>
      <c r="C7528" s="4" t="s">
        <v>1041</v>
      </c>
      <c r="D7528" s="4" t="n">
        <v>6</v>
      </c>
      <c r="E7528" s="4" t="n">
        <v>242.75</v>
      </c>
      <c r="F7528" s="4" t="n">
        <v>1456.5</v>
      </c>
      <c r="G7528" s="4" t="n">
        <f aca="false">INDEX(Data_Products!$D$2:$D$33,MATCH(C7528,Data_Products!$A$2:$A$33,0))</f>
        <v>142.94</v>
      </c>
      <c r="H7528" s="4" t="str">
        <f aca="false">INDEX(Data_Products!$C$2:$C$33,MATCH(C7528,Data_Products!$A$2:$A$33,0))</f>
        <v>Tools &amp; Fixings</v>
      </c>
      <c r="I7528" s="10" t="n">
        <f aca="false">D7528*(E7528-G7528)</f>
        <v>598.86</v>
      </c>
      <c r="J7528" s="11" t="n">
        <f aca="false">IFERROR(I7528/F7528,0)</f>
        <v>0.411163748712667</v>
      </c>
      <c r="K7528" s="4" t="str">
        <f aca="false">IFERROR(INDEX(Data_Orders!$F$2:$F$4727,MATCH(B7528,Data_Orders!$A$2:$A$4727,0)),"")</f>
        <v>Trade Account</v>
      </c>
      <c r="L7528" s="4" t="str">
        <f aca="false">IFERROR(INDEX(Data_Orders!$D$2:$D$4727,MATCH(B7528,Data_Orders!$A$2:$A$4727,0)),"")</f>
        <v>Birmingham South</v>
      </c>
    </row>
    <row r="7529" customFormat="false" ht="15" hidden="false" customHeight="false" outlineLevel="0" collapsed="false">
      <c r="A7529" s="4" t="s">
        <v>13345</v>
      </c>
      <c r="B7529" s="4" t="s">
        <v>3600</v>
      </c>
      <c r="C7529" s="4" t="s">
        <v>1048</v>
      </c>
      <c r="D7529" s="4" t="n">
        <v>8</v>
      </c>
      <c r="E7529" s="4" t="n">
        <v>112.72</v>
      </c>
      <c r="F7529" s="4" t="n">
        <v>901.76</v>
      </c>
      <c r="G7529" s="4" t="n">
        <f aca="false">INDEX(Data_Products!$D$2:$D$33,MATCH(C7529,Data_Products!$A$2:$A$33,0))</f>
        <v>83.21</v>
      </c>
      <c r="H7529" s="4" t="str">
        <f aca="false">INDEX(Data_Products!$C$2:$C$33,MATCH(C7529,Data_Products!$A$2:$A$33,0))</f>
        <v>Tools &amp; Fixings</v>
      </c>
      <c r="I7529" s="10" t="n">
        <f aca="false">D7529*(E7529-G7529)</f>
        <v>236.08</v>
      </c>
      <c r="J7529" s="11" t="n">
        <f aca="false">IFERROR(I7529/F7529,0)</f>
        <v>0.261799148332151</v>
      </c>
      <c r="K7529" s="4" t="str">
        <f aca="false">IFERROR(INDEX(Data_Orders!$F$2:$F$4727,MATCH(B7529,Data_Orders!$A$2:$A$4727,0)),"")</f>
        <v>Trade Account</v>
      </c>
      <c r="L7529" s="4" t="str">
        <f aca="false">IFERROR(INDEX(Data_Orders!$D$2:$D$4727,MATCH(B7529,Data_Orders!$A$2:$A$4727,0)),"")</f>
        <v>Birmingham South</v>
      </c>
    </row>
    <row r="7530" customFormat="false" ht="15" hidden="false" customHeight="false" outlineLevel="0" collapsed="false">
      <c r="A7530" s="4" t="s">
        <v>13346</v>
      </c>
      <c r="B7530" s="4" t="s">
        <v>3600</v>
      </c>
      <c r="C7530" s="4" t="s">
        <v>1055</v>
      </c>
      <c r="D7530" s="4" t="n">
        <v>20</v>
      </c>
      <c r="E7530" s="4" t="n">
        <v>205.03</v>
      </c>
      <c r="F7530" s="4" t="n">
        <v>4100.6</v>
      </c>
      <c r="G7530" s="4" t="n">
        <f aca="false">INDEX(Data_Products!$D$2:$D$33,MATCH(C7530,Data_Products!$A$2:$A$33,0))</f>
        <v>138.6</v>
      </c>
      <c r="H7530" s="4" t="str">
        <f aca="false">INDEX(Data_Products!$C$2:$C$33,MATCH(C7530,Data_Products!$A$2:$A$33,0))</f>
        <v>Roofing</v>
      </c>
      <c r="I7530" s="10" t="n">
        <f aca="false">D7530*(E7530-G7530)</f>
        <v>1328.6</v>
      </c>
      <c r="J7530" s="11" t="n">
        <f aca="false">IFERROR(I7530/F7530,0)</f>
        <v>0.324001365653807</v>
      </c>
      <c r="K7530" s="4" t="str">
        <f aca="false">IFERROR(INDEX(Data_Orders!$F$2:$F$4727,MATCH(B7530,Data_Orders!$A$2:$A$4727,0)),"")</f>
        <v>Trade Account</v>
      </c>
      <c r="L7530" s="4" t="str">
        <f aca="false">IFERROR(INDEX(Data_Orders!$D$2:$D$4727,MATCH(B7530,Data_Orders!$A$2:$A$4727,0)),"")</f>
        <v>Birmingham South</v>
      </c>
    </row>
    <row r="7531" customFormat="false" ht="15" hidden="false" customHeight="false" outlineLevel="0" collapsed="false">
      <c r="A7531" s="4" t="s">
        <v>13347</v>
      </c>
      <c r="B7531" s="4" t="s">
        <v>3600</v>
      </c>
      <c r="C7531" s="4" t="s">
        <v>1061</v>
      </c>
      <c r="D7531" s="4" t="n">
        <v>12</v>
      </c>
      <c r="E7531" s="4" t="n">
        <v>145.57</v>
      </c>
      <c r="F7531" s="4" t="n">
        <v>1746.84</v>
      </c>
      <c r="G7531" s="4" t="n">
        <f aca="false">INDEX(Data_Products!$D$2:$D$33,MATCH(C7531,Data_Products!$A$2:$A$33,0))</f>
        <v>119.29</v>
      </c>
      <c r="H7531" s="4" t="str">
        <f aca="false">INDEX(Data_Products!$C$2:$C$33,MATCH(C7531,Data_Products!$A$2:$A$33,0))</f>
        <v>Plumbing &amp; Drainage</v>
      </c>
      <c r="I7531" s="10" t="n">
        <f aca="false">D7531*(E7531-G7531)</f>
        <v>315.36</v>
      </c>
      <c r="J7531" s="11" t="n">
        <f aca="false">IFERROR(I7531/F7531,0)</f>
        <v>0.180531702960775</v>
      </c>
      <c r="K7531" s="4" t="str">
        <f aca="false">IFERROR(INDEX(Data_Orders!$F$2:$F$4727,MATCH(B7531,Data_Orders!$A$2:$A$4727,0)),"")</f>
        <v>Trade Account</v>
      </c>
      <c r="L7531" s="4" t="str">
        <f aca="false">IFERROR(INDEX(Data_Orders!$D$2:$D$4727,MATCH(B7531,Data_Orders!$A$2:$A$4727,0)),"")</f>
        <v>Birmingham South</v>
      </c>
    </row>
    <row r="7532" customFormat="false" ht="15" hidden="false" customHeight="false" outlineLevel="0" collapsed="false">
      <c r="A7532" s="4" t="s">
        <v>13348</v>
      </c>
      <c r="B7532" s="4" t="s">
        <v>3601</v>
      </c>
      <c r="C7532" s="4" t="s">
        <v>1059</v>
      </c>
      <c r="D7532" s="4" t="n">
        <v>18</v>
      </c>
      <c r="E7532" s="4" t="n">
        <v>103.63</v>
      </c>
      <c r="F7532" s="4" t="n">
        <v>1865.34</v>
      </c>
      <c r="G7532" s="4" t="n">
        <f aca="false">INDEX(Data_Products!$D$2:$D$33,MATCH(C7532,Data_Products!$A$2:$A$33,0))</f>
        <v>82.55</v>
      </c>
      <c r="H7532" s="4" t="str">
        <f aca="false">INDEX(Data_Products!$C$2:$C$33,MATCH(C7532,Data_Products!$A$2:$A$33,0))</f>
        <v>Roofing</v>
      </c>
      <c r="I7532" s="10" t="n">
        <f aca="false">D7532*(E7532-G7532)</f>
        <v>379.44</v>
      </c>
      <c r="J7532" s="11" t="n">
        <f aca="false">IFERROR(I7532/F7532,0)</f>
        <v>0.203415999228023</v>
      </c>
      <c r="K7532" s="4" t="str">
        <f aca="false">IFERROR(INDEX(Data_Orders!$F$2:$F$4727,MATCH(B7532,Data_Orders!$A$2:$A$4727,0)),"")</f>
        <v>Trade Account</v>
      </c>
      <c r="L7532" s="4" t="str">
        <f aca="false">IFERROR(INDEX(Data_Orders!$D$2:$D$4727,MATCH(B7532,Data_Orders!$A$2:$A$4727,0)),"")</f>
        <v>Birmingham South</v>
      </c>
    </row>
    <row r="7533" customFormat="false" ht="15" hidden="false" customHeight="false" outlineLevel="0" collapsed="false">
      <c r="A7533" s="4" t="s">
        <v>13349</v>
      </c>
      <c r="B7533" s="4" t="s">
        <v>3601</v>
      </c>
      <c r="C7533" s="4" t="s">
        <v>1057</v>
      </c>
      <c r="D7533" s="4" t="n">
        <v>11</v>
      </c>
      <c r="E7533" s="4" t="n">
        <v>176.81</v>
      </c>
      <c r="F7533" s="4" t="n">
        <v>1944.91</v>
      </c>
      <c r="G7533" s="4" t="n">
        <f aca="false">INDEX(Data_Products!$D$2:$D$33,MATCH(C7533,Data_Products!$A$2:$A$33,0))</f>
        <v>129.57</v>
      </c>
      <c r="H7533" s="4" t="str">
        <f aca="false">INDEX(Data_Products!$C$2:$C$33,MATCH(C7533,Data_Products!$A$2:$A$33,0))</f>
        <v>Roofing</v>
      </c>
      <c r="I7533" s="10" t="n">
        <f aca="false">D7533*(E7533-G7533)</f>
        <v>519.64</v>
      </c>
      <c r="J7533" s="11" t="n">
        <f aca="false">IFERROR(I7533/F7533,0)</f>
        <v>0.267179458175443</v>
      </c>
      <c r="K7533" s="4" t="str">
        <f aca="false">IFERROR(INDEX(Data_Orders!$F$2:$F$4727,MATCH(B7533,Data_Orders!$A$2:$A$4727,0)),"")</f>
        <v>Trade Account</v>
      </c>
      <c r="L7533" s="4" t="str">
        <f aca="false">IFERROR(INDEX(Data_Orders!$D$2:$D$4727,MATCH(B7533,Data_Orders!$A$2:$A$4727,0)),"")</f>
        <v>Birmingham South</v>
      </c>
    </row>
    <row r="7534" customFormat="false" ht="15" hidden="false" customHeight="false" outlineLevel="0" collapsed="false">
      <c r="A7534" s="4" t="s">
        <v>13350</v>
      </c>
      <c r="B7534" s="4" t="s">
        <v>3601</v>
      </c>
      <c r="C7534" s="4" t="s">
        <v>1032</v>
      </c>
      <c r="D7534" s="4" t="n">
        <v>6</v>
      </c>
      <c r="E7534" s="4" t="n">
        <v>99.65</v>
      </c>
      <c r="F7534" s="4" t="n">
        <v>597.9</v>
      </c>
      <c r="G7534" s="4" t="n">
        <f aca="false">INDEX(Data_Products!$D$2:$D$33,MATCH(C7534,Data_Products!$A$2:$A$33,0))</f>
        <v>58.26</v>
      </c>
      <c r="H7534" s="4" t="str">
        <f aca="false">INDEX(Data_Products!$C$2:$C$33,MATCH(C7534,Data_Products!$A$2:$A$33,0))</f>
        <v>Insulation</v>
      </c>
      <c r="I7534" s="10" t="n">
        <f aca="false">D7534*(E7534-G7534)</f>
        <v>248.34</v>
      </c>
      <c r="J7534" s="11" t="n">
        <f aca="false">IFERROR(I7534/F7534,0)</f>
        <v>0.415353738083292</v>
      </c>
      <c r="K7534" s="4" t="str">
        <f aca="false">IFERROR(INDEX(Data_Orders!$F$2:$F$4727,MATCH(B7534,Data_Orders!$A$2:$A$4727,0)),"")</f>
        <v>Trade Account</v>
      </c>
      <c r="L7534" s="4" t="str">
        <f aca="false">IFERROR(INDEX(Data_Orders!$D$2:$D$4727,MATCH(B7534,Data_Orders!$A$2:$A$4727,0)),"")</f>
        <v>Birmingham South</v>
      </c>
    </row>
    <row r="7535" customFormat="false" ht="15" hidden="false" customHeight="false" outlineLevel="0" collapsed="false">
      <c r="A7535" s="4" t="s">
        <v>13351</v>
      </c>
      <c r="B7535" s="4" t="s">
        <v>3602</v>
      </c>
      <c r="C7535" s="4" t="s">
        <v>1057</v>
      </c>
      <c r="D7535" s="4" t="n">
        <v>5</v>
      </c>
      <c r="E7535" s="4" t="n">
        <v>176.81</v>
      </c>
      <c r="F7535" s="4" t="n">
        <v>884.05</v>
      </c>
      <c r="G7535" s="4" t="n">
        <f aca="false">INDEX(Data_Products!$D$2:$D$33,MATCH(C7535,Data_Products!$A$2:$A$33,0))</f>
        <v>129.57</v>
      </c>
      <c r="H7535" s="4" t="str">
        <f aca="false">INDEX(Data_Products!$C$2:$C$33,MATCH(C7535,Data_Products!$A$2:$A$33,0))</f>
        <v>Roofing</v>
      </c>
      <c r="I7535" s="10" t="n">
        <f aca="false">D7535*(E7535-G7535)</f>
        <v>236.2</v>
      </c>
      <c r="J7535" s="11" t="n">
        <f aca="false">IFERROR(I7535/F7535,0)</f>
        <v>0.267179458175443</v>
      </c>
      <c r="K7535" s="4" t="str">
        <f aca="false">IFERROR(INDEX(Data_Orders!$F$2:$F$4727,MATCH(B7535,Data_Orders!$A$2:$A$4727,0)),"")</f>
        <v>Trade Account</v>
      </c>
      <c r="L7535" s="4" t="str">
        <f aca="false">IFERROR(INDEX(Data_Orders!$D$2:$D$4727,MATCH(B7535,Data_Orders!$A$2:$A$4727,0)),"")</f>
        <v>Birmingham South</v>
      </c>
    </row>
    <row r="7536" customFormat="false" ht="15" hidden="false" customHeight="false" outlineLevel="0" collapsed="false">
      <c r="A7536" s="4" t="s">
        <v>13352</v>
      </c>
      <c r="B7536" s="4" t="s">
        <v>3602</v>
      </c>
      <c r="C7536" s="4" t="s">
        <v>1030</v>
      </c>
      <c r="D7536" s="4" t="n">
        <v>11</v>
      </c>
      <c r="E7536" s="4" t="n">
        <v>25.23</v>
      </c>
      <c r="F7536" s="4" t="n">
        <v>277.53</v>
      </c>
      <c r="G7536" s="4" t="n">
        <f aca="false">INDEX(Data_Products!$D$2:$D$33,MATCH(C7536,Data_Products!$A$2:$A$33,0))</f>
        <v>17.67</v>
      </c>
      <c r="H7536" s="4" t="str">
        <f aca="false">INDEX(Data_Products!$C$2:$C$33,MATCH(C7536,Data_Products!$A$2:$A$33,0))</f>
        <v>Cement &amp; Aggregates</v>
      </c>
      <c r="I7536" s="10" t="n">
        <f aca="false">D7536*(E7536-G7536)</f>
        <v>83.16</v>
      </c>
      <c r="J7536" s="11" t="n">
        <f aca="false">IFERROR(I7536/F7536,0)</f>
        <v>0.299643281807372</v>
      </c>
      <c r="K7536" s="4" t="str">
        <f aca="false">IFERROR(INDEX(Data_Orders!$F$2:$F$4727,MATCH(B7536,Data_Orders!$A$2:$A$4727,0)),"")</f>
        <v>Trade Account</v>
      </c>
      <c r="L7536" s="4" t="str">
        <f aca="false">IFERROR(INDEX(Data_Orders!$D$2:$D$4727,MATCH(B7536,Data_Orders!$A$2:$A$4727,0)),"")</f>
        <v>Birmingham South</v>
      </c>
    </row>
    <row r="7537" customFormat="false" ht="15" hidden="false" customHeight="false" outlineLevel="0" collapsed="false">
      <c r="A7537" s="4" t="s">
        <v>13353</v>
      </c>
      <c r="B7537" s="4" t="s">
        <v>3602</v>
      </c>
      <c r="C7537" s="4" t="s">
        <v>1021</v>
      </c>
      <c r="D7537" s="4" t="n">
        <v>4</v>
      </c>
      <c r="E7537" s="4" t="n">
        <v>73.76</v>
      </c>
      <c r="F7537" s="4" t="n">
        <v>295.04</v>
      </c>
      <c r="G7537" s="4" t="n">
        <f aca="false">INDEX(Data_Products!$D$2:$D$33,MATCH(C7537,Data_Products!$A$2:$A$33,0))</f>
        <v>51.51</v>
      </c>
      <c r="H7537" s="4" t="str">
        <f aca="false">INDEX(Data_Products!$C$2:$C$33,MATCH(C7537,Data_Products!$A$2:$A$33,0))</f>
        <v>Cement &amp; Aggregates</v>
      </c>
      <c r="I7537" s="10" t="n">
        <f aca="false">D7537*(E7537-G7537)</f>
        <v>89</v>
      </c>
      <c r="J7537" s="11" t="n">
        <f aca="false">IFERROR(I7537/F7537,0)</f>
        <v>0.301654013015184</v>
      </c>
      <c r="K7537" s="4" t="str">
        <f aca="false">IFERROR(INDEX(Data_Orders!$F$2:$F$4727,MATCH(B7537,Data_Orders!$A$2:$A$4727,0)),"")</f>
        <v>Trade Account</v>
      </c>
      <c r="L7537" s="4" t="str">
        <f aca="false">IFERROR(INDEX(Data_Orders!$D$2:$D$4727,MATCH(B7537,Data_Orders!$A$2:$A$4727,0)),"")</f>
        <v>Birmingham South</v>
      </c>
    </row>
    <row r="7538" customFormat="false" ht="15" hidden="false" customHeight="false" outlineLevel="0" collapsed="false">
      <c r="A7538" s="4" t="s">
        <v>13354</v>
      </c>
      <c r="B7538" s="4" t="s">
        <v>3602</v>
      </c>
      <c r="C7538" s="4" t="s">
        <v>1068</v>
      </c>
      <c r="D7538" s="4" t="n">
        <v>13</v>
      </c>
      <c r="E7538" s="4" t="n">
        <v>86.28</v>
      </c>
      <c r="F7538" s="4" t="n">
        <v>1121.64</v>
      </c>
      <c r="G7538" s="4" t="n">
        <f aca="false">INDEX(Data_Products!$D$2:$D$33,MATCH(C7538,Data_Products!$A$2:$A$33,0))</f>
        <v>68.55</v>
      </c>
      <c r="H7538" s="4" t="str">
        <f aca="false">INDEX(Data_Products!$C$2:$C$33,MATCH(C7538,Data_Products!$A$2:$A$33,0))</f>
        <v>Plumbing &amp; Drainage</v>
      </c>
      <c r="I7538" s="10" t="n">
        <f aca="false">D7538*(E7538-G7538)</f>
        <v>230.49</v>
      </c>
      <c r="J7538" s="11" t="n">
        <f aca="false">IFERROR(I7538/F7538,0)</f>
        <v>0.205493741307371</v>
      </c>
      <c r="K7538" s="4" t="str">
        <f aca="false">IFERROR(INDEX(Data_Orders!$F$2:$F$4727,MATCH(B7538,Data_Orders!$A$2:$A$4727,0)),"")</f>
        <v>Trade Account</v>
      </c>
      <c r="L7538" s="4" t="str">
        <f aca="false">IFERROR(INDEX(Data_Orders!$D$2:$D$4727,MATCH(B7538,Data_Orders!$A$2:$A$4727,0)),"")</f>
        <v>Birmingham South</v>
      </c>
    </row>
    <row r="7539" customFormat="false" ht="15" hidden="false" customHeight="false" outlineLevel="0" collapsed="false">
      <c r="A7539" s="4" t="s">
        <v>13355</v>
      </c>
      <c r="B7539" s="4" t="s">
        <v>3602</v>
      </c>
      <c r="C7539" s="4" t="s">
        <v>1035</v>
      </c>
      <c r="D7539" s="4" t="n">
        <v>4</v>
      </c>
      <c r="E7539" s="4" t="n">
        <v>165.07</v>
      </c>
      <c r="F7539" s="4" t="n">
        <v>660.28</v>
      </c>
      <c r="G7539" s="4" t="n">
        <f aca="false">INDEX(Data_Products!$D$2:$D$33,MATCH(C7539,Data_Products!$A$2:$A$33,0))</f>
        <v>134.65</v>
      </c>
      <c r="H7539" s="4" t="str">
        <f aca="false">INDEX(Data_Products!$C$2:$C$33,MATCH(C7539,Data_Products!$A$2:$A$33,0))</f>
        <v>Insulation</v>
      </c>
      <c r="I7539" s="10" t="n">
        <f aca="false">D7539*(E7539-G7539)</f>
        <v>121.68</v>
      </c>
      <c r="J7539" s="11" t="n">
        <f aca="false">IFERROR(I7539/F7539,0)</f>
        <v>0.184285454655601</v>
      </c>
      <c r="K7539" s="4" t="str">
        <f aca="false">IFERROR(INDEX(Data_Orders!$F$2:$F$4727,MATCH(B7539,Data_Orders!$A$2:$A$4727,0)),"")</f>
        <v>Trade Account</v>
      </c>
      <c r="L7539" s="4" t="str">
        <f aca="false">IFERROR(INDEX(Data_Orders!$D$2:$D$4727,MATCH(B7539,Data_Orders!$A$2:$A$4727,0)),"")</f>
        <v>Birmingham South</v>
      </c>
    </row>
    <row r="7540" customFormat="false" ht="15" hidden="false" customHeight="false" outlineLevel="0" collapsed="false">
      <c r="A7540" s="4" t="s">
        <v>13356</v>
      </c>
      <c r="B7540" s="4" t="s">
        <v>3603</v>
      </c>
      <c r="C7540" s="4" t="s">
        <v>1044</v>
      </c>
      <c r="D7540" s="4" t="n">
        <v>3</v>
      </c>
      <c r="E7540" s="4" t="n">
        <v>190.44</v>
      </c>
      <c r="F7540" s="4" t="n">
        <v>571.32</v>
      </c>
      <c r="G7540" s="4" t="n">
        <f aca="false">INDEX(Data_Products!$D$2:$D$33,MATCH(C7540,Data_Products!$A$2:$A$33,0))</f>
        <v>115.48</v>
      </c>
      <c r="H7540" s="4" t="str">
        <f aca="false">INDEX(Data_Products!$C$2:$C$33,MATCH(C7540,Data_Products!$A$2:$A$33,0))</f>
        <v>Tools &amp; Fixings</v>
      </c>
      <c r="I7540" s="10" t="n">
        <f aca="false">D7540*(E7540-G7540)</f>
        <v>224.88</v>
      </c>
      <c r="J7540" s="11" t="n">
        <f aca="false">IFERROR(I7540/F7540,0)</f>
        <v>0.393614786809494</v>
      </c>
      <c r="K7540" s="4" t="str">
        <f aca="false">IFERROR(INDEX(Data_Orders!$F$2:$F$4727,MATCH(B7540,Data_Orders!$A$2:$A$4727,0)),"")</f>
        <v>Trade Account</v>
      </c>
      <c r="L7540" s="4" t="str">
        <f aca="false">IFERROR(INDEX(Data_Orders!$D$2:$D$4727,MATCH(B7540,Data_Orders!$A$2:$A$4727,0)),"")</f>
        <v>Birmingham South</v>
      </c>
    </row>
    <row r="7541" customFormat="false" ht="15" hidden="false" customHeight="false" outlineLevel="0" collapsed="false">
      <c r="A7541" s="4" t="s">
        <v>13357</v>
      </c>
      <c r="B7541" s="4" t="s">
        <v>3603</v>
      </c>
      <c r="C7541" s="4" t="s">
        <v>1035</v>
      </c>
      <c r="D7541" s="4" t="n">
        <v>15</v>
      </c>
      <c r="E7541" s="4" t="n">
        <v>165.07</v>
      </c>
      <c r="F7541" s="4" t="n">
        <v>2476.05</v>
      </c>
      <c r="G7541" s="4" t="n">
        <f aca="false">INDEX(Data_Products!$D$2:$D$33,MATCH(C7541,Data_Products!$A$2:$A$33,0))</f>
        <v>134.65</v>
      </c>
      <c r="H7541" s="4" t="str">
        <f aca="false">INDEX(Data_Products!$C$2:$C$33,MATCH(C7541,Data_Products!$A$2:$A$33,0))</f>
        <v>Insulation</v>
      </c>
      <c r="I7541" s="10" t="n">
        <f aca="false">D7541*(E7541-G7541)</f>
        <v>456.3</v>
      </c>
      <c r="J7541" s="11" t="n">
        <f aca="false">IFERROR(I7541/F7541,0)</f>
        <v>0.184285454655601</v>
      </c>
      <c r="K7541" s="4" t="str">
        <f aca="false">IFERROR(INDEX(Data_Orders!$F$2:$F$4727,MATCH(B7541,Data_Orders!$A$2:$A$4727,0)),"")</f>
        <v>Trade Account</v>
      </c>
      <c r="L7541" s="4" t="str">
        <f aca="false">IFERROR(INDEX(Data_Orders!$D$2:$D$4727,MATCH(B7541,Data_Orders!$A$2:$A$4727,0)),"")</f>
        <v>Birmingham South</v>
      </c>
    </row>
    <row r="7542" customFormat="false" ht="15" hidden="false" customHeight="false" outlineLevel="0" collapsed="false">
      <c r="A7542" s="4" t="s">
        <v>13358</v>
      </c>
      <c r="B7542" s="4" t="s">
        <v>3603</v>
      </c>
      <c r="C7542" s="4" t="s">
        <v>1052</v>
      </c>
      <c r="D7542" s="4" t="n">
        <v>3</v>
      </c>
      <c r="E7542" s="4" t="n">
        <v>205.71</v>
      </c>
      <c r="F7542" s="4" t="n">
        <v>617.13</v>
      </c>
      <c r="G7542" s="4" t="n">
        <f aca="false">INDEX(Data_Products!$D$2:$D$33,MATCH(C7542,Data_Products!$A$2:$A$33,0))</f>
        <v>152.29</v>
      </c>
      <c r="H7542" s="4" t="str">
        <f aca="false">INDEX(Data_Products!$C$2:$C$33,MATCH(C7542,Data_Products!$A$2:$A$33,0))</f>
        <v>Roofing</v>
      </c>
      <c r="I7542" s="10" t="n">
        <f aca="false">D7542*(E7542-G7542)</f>
        <v>160.26</v>
      </c>
      <c r="J7542" s="11" t="n">
        <f aca="false">IFERROR(I7542/F7542,0)</f>
        <v>0.259685965679841</v>
      </c>
      <c r="K7542" s="4" t="str">
        <f aca="false">IFERROR(INDEX(Data_Orders!$F$2:$F$4727,MATCH(B7542,Data_Orders!$A$2:$A$4727,0)),"")</f>
        <v>Trade Account</v>
      </c>
      <c r="L7542" s="4" t="str">
        <f aca="false">IFERROR(INDEX(Data_Orders!$D$2:$D$4727,MATCH(B7542,Data_Orders!$A$2:$A$4727,0)),"")</f>
        <v>Birmingham South</v>
      </c>
    </row>
    <row r="7543" customFormat="false" ht="15" hidden="false" customHeight="false" outlineLevel="0" collapsed="false">
      <c r="A7543" s="4" t="s">
        <v>13359</v>
      </c>
      <c r="B7543" s="4" t="s">
        <v>3604</v>
      </c>
      <c r="C7543" s="4" t="s">
        <v>1075</v>
      </c>
      <c r="D7543" s="4" t="n">
        <v>2</v>
      </c>
      <c r="E7543" s="4" t="n">
        <v>98.61</v>
      </c>
      <c r="F7543" s="4" t="n">
        <v>197.22</v>
      </c>
      <c r="G7543" s="4" t="n">
        <f aca="false">INDEX(Data_Products!$D$2:$D$33,MATCH(C7543,Data_Products!$A$2:$A$33,0))</f>
        <v>74.84</v>
      </c>
      <c r="H7543" s="4" t="str">
        <f aca="false">INDEX(Data_Products!$C$2:$C$33,MATCH(C7543,Data_Products!$A$2:$A$33,0))</f>
        <v>Landscaping</v>
      </c>
      <c r="I7543" s="10" t="n">
        <f aca="false">D7543*(E7543-G7543)</f>
        <v>47.54</v>
      </c>
      <c r="J7543" s="11" t="n">
        <f aca="false">IFERROR(I7543/F7543,0)</f>
        <v>0.24105060338708</v>
      </c>
      <c r="K7543" s="4" t="str">
        <f aca="false">IFERROR(INDEX(Data_Orders!$F$2:$F$4727,MATCH(B7543,Data_Orders!$A$2:$A$4727,0)),"")</f>
        <v>Trade Account</v>
      </c>
      <c r="L7543" s="4" t="str">
        <f aca="false">IFERROR(INDEX(Data_Orders!$D$2:$D$4727,MATCH(B7543,Data_Orders!$A$2:$A$4727,0)),"")</f>
        <v>Birmingham South</v>
      </c>
    </row>
    <row r="7544" customFormat="false" ht="15" hidden="false" customHeight="false" outlineLevel="0" collapsed="false">
      <c r="A7544" s="4" t="s">
        <v>13360</v>
      </c>
      <c r="B7544" s="4" t="s">
        <v>3604</v>
      </c>
      <c r="C7544" s="4" t="s">
        <v>1013</v>
      </c>
      <c r="D7544" s="4" t="n">
        <v>12</v>
      </c>
      <c r="E7544" s="4" t="n">
        <v>240.92</v>
      </c>
      <c r="F7544" s="4" t="n">
        <v>2891.04</v>
      </c>
      <c r="G7544" s="4" t="n">
        <f aca="false">INDEX(Data_Products!$D$2:$D$33,MATCH(C7544,Data_Products!$A$2:$A$33,0))</f>
        <v>168.32</v>
      </c>
      <c r="H7544" s="4" t="str">
        <f aca="false">INDEX(Data_Products!$C$2:$C$33,MATCH(C7544,Data_Products!$A$2:$A$33,0))</f>
        <v>Timber</v>
      </c>
      <c r="I7544" s="10" t="n">
        <f aca="false">D7544*(E7544-G7544)</f>
        <v>871.2</v>
      </c>
      <c r="J7544" s="11" t="n">
        <f aca="false">IFERROR(I7544/F7544,0)</f>
        <v>0.301344844761747</v>
      </c>
      <c r="K7544" s="4" t="str">
        <f aca="false">IFERROR(INDEX(Data_Orders!$F$2:$F$4727,MATCH(B7544,Data_Orders!$A$2:$A$4727,0)),"")</f>
        <v>Trade Account</v>
      </c>
      <c r="L7544" s="4" t="str">
        <f aca="false">IFERROR(INDEX(Data_Orders!$D$2:$D$4727,MATCH(B7544,Data_Orders!$A$2:$A$4727,0)),"")</f>
        <v>Birmingham South</v>
      </c>
    </row>
    <row r="7545" customFormat="false" ht="15" hidden="false" customHeight="false" outlineLevel="0" collapsed="false">
      <c r="A7545" s="4" t="s">
        <v>13361</v>
      </c>
      <c r="B7545" s="4" t="s">
        <v>3604</v>
      </c>
      <c r="C7545" s="4" t="s">
        <v>1046</v>
      </c>
      <c r="D7545" s="4" t="n">
        <v>10</v>
      </c>
      <c r="E7545" s="4" t="n">
        <v>154.02</v>
      </c>
      <c r="F7545" s="4" t="n">
        <v>1540.2</v>
      </c>
      <c r="G7545" s="4" t="n">
        <f aca="false">INDEX(Data_Products!$D$2:$D$33,MATCH(C7545,Data_Products!$A$2:$A$33,0))</f>
        <v>102.1</v>
      </c>
      <c r="H7545" s="4" t="str">
        <f aca="false">INDEX(Data_Products!$C$2:$C$33,MATCH(C7545,Data_Products!$A$2:$A$33,0))</f>
        <v>Tools &amp; Fixings</v>
      </c>
      <c r="I7545" s="10" t="n">
        <f aca="false">D7545*(E7545-G7545)</f>
        <v>519.2</v>
      </c>
      <c r="J7545" s="11" t="n">
        <f aca="false">IFERROR(I7545/F7545,0)</f>
        <v>0.337099078041813</v>
      </c>
      <c r="K7545" s="4" t="str">
        <f aca="false">IFERROR(INDEX(Data_Orders!$F$2:$F$4727,MATCH(B7545,Data_Orders!$A$2:$A$4727,0)),"")</f>
        <v>Trade Account</v>
      </c>
      <c r="L7545" s="4" t="str">
        <f aca="false">IFERROR(INDEX(Data_Orders!$D$2:$D$4727,MATCH(B7545,Data_Orders!$A$2:$A$4727,0)),"")</f>
        <v>Birmingham South</v>
      </c>
    </row>
    <row r="7546" customFormat="false" ht="15" hidden="false" customHeight="false" outlineLevel="0" collapsed="false">
      <c r="A7546" s="4" t="s">
        <v>13362</v>
      </c>
      <c r="B7546" s="4" t="s">
        <v>3605</v>
      </c>
      <c r="C7546" s="4" t="s">
        <v>1028</v>
      </c>
      <c r="D7546" s="4" t="n">
        <v>15</v>
      </c>
      <c r="E7546" s="4" t="n">
        <v>118.79</v>
      </c>
      <c r="F7546" s="4" t="n">
        <v>1781.85</v>
      </c>
      <c r="G7546" s="4" t="n">
        <f aca="false">INDEX(Data_Products!$D$2:$D$33,MATCH(C7546,Data_Products!$A$2:$A$33,0))</f>
        <v>81.07</v>
      </c>
      <c r="H7546" s="4" t="str">
        <f aca="false">INDEX(Data_Products!$C$2:$C$33,MATCH(C7546,Data_Products!$A$2:$A$33,0))</f>
        <v>Cement &amp; Aggregates</v>
      </c>
      <c r="I7546" s="10" t="n">
        <f aca="false">D7546*(E7546-G7546)</f>
        <v>565.8</v>
      </c>
      <c r="J7546" s="11" t="n">
        <f aca="false">IFERROR(I7546/F7546,0)</f>
        <v>0.317535146056065</v>
      </c>
      <c r="K7546" s="4" t="str">
        <f aca="false">IFERROR(INDEX(Data_Orders!$F$2:$F$4727,MATCH(B7546,Data_Orders!$A$2:$A$4727,0)),"")</f>
        <v>Trade Account</v>
      </c>
      <c r="L7546" s="4" t="str">
        <f aca="false">IFERROR(INDEX(Data_Orders!$D$2:$D$4727,MATCH(B7546,Data_Orders!$A$2:$A$4727,0)),"")</f>
        <v>Birmingham South</v>
      </c>
    </row>
    <row r="7547" customFormat="false" ht="15" hidden="false" customHeight="false" outlineLevel="0" collapsed="false">
      <c r="A7547" s="4" t="s">
        <v>13363</v>
      </c>
      <c r="B7547" s="4" t="s">
        <v>3606</v>
      </c>
      <c r="C7547" s="4" t="s">
        <v>1028</v>
      </c>
      <c r="D7547" s="4" t="n">
        <v>12</v>
      </c>
      <c r="E7547" s="4" t="n">
        <v>118.79</v>
      </c>
      <c r="F7547" s="4" t="n">
        <v>1425.48</v>
      </c>
      <c r="G7547" s="4" t="n">
        <f aca="false">INDEX(Data_Products!$D$2:$D$33,MATCH(C7547,Data_Products!$A$2:$A$33,0))</f>
        <v>81.07</v>
      </c>
      <c r="H7547" s="4" t="str">
        <f aca="false">INDEX(Data_Products!$C$2:$C$33,MATCH(C7547,Data_Products!$A$2:$A$33,0))</f>
        <v>Cement &amp; Aggregates</v>
      </c>
      <c r="I7547" s="10" t="n">
        <f aca="false">D7547*(E7547-G7547)</f>
        <v>452.64</v>
      </c>
      <c r="J7547" s="11" t="n">
        <f aca="false">IFERROR(I7547/F7547,0)</f>
        <v>0.317535146056065</v>
      </c>
      <c r="K7547" s="4" t="str">
        <f aca="false">IFERROR(INDEX(Data_Orders!$F$2:$F$4727,MATCH(B7547,Data_Orders!$A$2:$A$4727,0)),"")</f>
        <v>Trade Account</v>
      </c>
      <c r="L7547" s="4" t="str">
        <f aca="false">IFERROR(INDEX(Data_Orders!$D$2:$D$4727,MATCH(B7547,Data_Orders!$A$2:$A$4727,0)),"")</f>
        <v>Birmingham South</v>
      </c>
    </row>
    <row r="7548" customFormat="false" ht="15" hidden="false" customHeight="false" outlineLevel="0" collapsed="false">
      <c r="A7548" s="4" t="s">
        <v>13364</v>
      </c>
      <c r="B7548" s="4" t="s">
        <v>3606</v>
      </c>
      <c r="C7548" s="4" t="s">
        <v>1044</v>
      </c>
      <c r="D7548" s="4" t="n">
        <v>7</v>
      </c>
      <c r="E7548" s="4" t="n">
        <v>190.44</v>
      </c>
      <c r="F7548" s="4" t="n">
        <v>1333.08</v>
      </c>
      <c r="G7548" s="4" t="n">
        <f aca="false">INDEX(Data_Products!$D$2:$D$33,MATCH(C7548,Data_Products!$A$2:$A$33,0))</f>
        <v>115.48</v>
      </c>
      <c r="H7548" s="4" t="str">
        <f aca="false">INDEX(Data_Products!$C$2:$C$33,MATCH(C7548,Data_Products!$A$2:$A$33,0))</f>
        <v>Tools &amp; Fixings</v>
      </c>
      <c r="I7548" s="10" t="n">
        <f aca="false">D7548*(E7548-G7548)</f>
        <v>524.72</v>
      </c>
      <c r="J7548" s="11" t="n">
        <f aca="false">IFERROR(I7548/F7548,0)</f>
        <v>0.393614786809494</v>
      </c>
      <c r="K7548" s="4" t="str">
        <f aca="false">IFERROR(INDEX(Data_Orders!$F$2:$F$4727,MATCH(B7548,Data_Orders!$A$2:$A$4727,0)),"")</f>
        <v>Trade Account</v>
      </c>
      <c r="L7548" s="4" t="str">
        <f aca="false">IFERROR(INDEX(Data_Orders!$D$2:$D$4727,MATCH(B7548,Data_Orders!$A$2:$A$4727,0)),"")</f>
        <v>Birmingham South</v>
      </c>
    </row>
    <row r="7549" customFormat="false" ht="15" hidden="false" customHeight="false" outlineLevel="0" collapsed="false">
      <c r="A7549" s="4" t="s">
        <v>13365</v>
      </c>
      <c r="B7549" s="4" t="s">
        <v>3606</v>
      </c>
      <c r="C7549" s="4" t="s">
        <v>1026</v>
      </c>
      <c r="D7549" s="4" t="n">
        <v>12</v>
      </c>
      <c r="E7549" s="4" t="n">
        <v>184.05</v>
      </c>
      <c r="F7549" s="4" t="n">
        <v>2208.6</v>
      </c>
      <c r="G7549" s="4" t="n">
        <f aca="false">INDEX(Data_Products!$D$2:$D$33,MATCH(C7549,Data_Products!$A$2:$A$33,0))</f>
        <v>147.44</v>
      </c>
      <c r="H7549" s="4" t="str">
        <f aca="false">INDEX(Data_Products!$C$2:$C$33,MATCH(C7549,Data_Products!$A$2:$A$33,0))</f>
        <v>Cement &amp; Aggregates</v>
      </c>
      <c r="I7549" s="10" t="n">
        <f aca="false">D7549*(E7549-G7549)</f>
        <v>439.32</v>
      </c>
      <c r="J7549" s="11" t="n">
        <f aca="false">IFERROR(I7549/F7549,0)</f>
        <v>0.19891333876664</v>
      </c>
      <c r="K7549" s="4" t="str">
        <f aca="false">IFERROR(INDEX(Data_Orders!$F$2:$F$4727,MATCH(B7549,Data_Orders!$A$2:$A$4727,0)),"")</f>
        <v>Trade Account</v>
      </c>
      <c r="L7549" s="4" t="str">
        <f aca="false">IFERROR(INDEX(Data_Orders!$D$2:$D$4727,MATCH(B7549,Data_Orders!$A$2:$A$4727,0)),"")</f>
        <v>Birmingham South</v>
      </c>
    </row>
    <row r="7550" customFormat="false" ht="15" hidden="false" customHeight="false" outlineLevel="0" collapsed="false">
      <c r="A7550" s="4" t="s">
        <v>13366</v>
      </c>
      <c r="B7550" s="4" t="s">
        <v>3607</v>
      </c>
      <c r="C7550" s="4" t="s">
        <v>1017</v>
      </c>
      <c r="D7550" s="4" t="n">
        <v>19</v>
      </c>
      <c r="E7550" s="4" t="n">
        <v>49.15</v>
      </c>
      <c r="F7550" s="4" t="n">
        <v>933.85</v>
      </c>
      <c r="G7550" s="4" t="n">
        <f aca="false">INDEX(Data_Products!$D$2:$D$33,MATCH(C7550,Data_Products!$A$2:$A$33,0))</f>
        <v>31.44</v>
      </c>
      <c r="H7550" s="4" t="str">
        <f aca="false">INDEX(Data_Products!$C$2:$C$33,MATCH(C7550,Data_Products!$A$2:$A$33,0))</f>
        <v>Timber</v>
      </c>
      <c r="I7550" s="10" t="n">
        <f aca="false">D7550*(E7550-G7550)</f>
        <v>336.49</v>
      </c>
      <c r="J7550" s="11" t="n">
        <f aca="false">IFERROR(I7550/F7550,0)</f>
        <v>0.360325534079349</v>
      </c>
      <c r="K7550" s="4" t="str">
        <f aca="false">IFERROR(INDEX(Data_Orders!$F$2:$F$4727,MATCH(B7550,Data_Orders!$A$2:$A$4727,0)),"")</f>
        <v>Trade Account</v>
      </c>
      <c r="L7550" s="4" t="str">
        <f aca="false">IFERROR(INDEX(Data_Orders!$D$2:$D$4727,MATCH(B7550,Data_Orders!$A$2:$A$4727,0)),"")</f>
        <v>Northampton</v>
      </c>
    </row>
    <row r="7551" customFormat="false" ht="15" hidden="false" customHeight="false" outlineLevel="0" collapsed="false">
      <c r="A7551" s="4" t="s">
        <v>13367</v>
      </c>
      <c r="B7551" s="4" t="s">
        <v>3607</v>
      </c>
      <c r="C7551" s="4" t="s">
        <v>1035</v>
      </c>
      <c r="D7551" s="4" t="n">
        <v>15</v>
      </c>
      <c r="E7551" s="4" t="n">
        <v>165.07</v>
      </c>
      <c r="F7551" s="4" t="n">
        <v>2476.05</v>
      </c>
      <c r="G7551" s="4" t="n">
        <f aca="false">INDEX(Data_Products!$D$2:$D$33,MATCH(C7551,Data_Products!$A$2:$A$33,0))</f>
        <v>134.65</v>
      </c>
      <c r="H7551" s="4" t="str">
        <f aca="false">INDEX(Data_Products!$C$2:$C$33,MATCH(C7551,Data_Products!$A$2:$A$33,0))</f>
        <v>Insulation</v>
      </c>
      <c r="I7551" s="10" t="n">
        <f aca="false">D7551*(E7551-G7551)</f>
        <v>456.3</v>
      </c>
      <c r="J7551" s="11" t="n">
        <f aca="false">IFERROR(I7551/F7551,0)</f>
        <v>0.184285454655601</v>
      </c>
      <c r="K7551" s="4" t="str">
        <f aca="false">IFERROR(INDEX(Data_Orders!$F$2:$F$4727,MATCH(B7551,Data_Orders!$A$2:$A$4727,0)),"")</f>
        <v>Trade Account</v>
      </c>
      <c r="L7551" s="4" t="str">
        <f aca="false">IFERROR(INDEX(Data_Orders!$D$2:$D$4727,MATCH(B7551,Data_Orders!$A$2:$A$4727,0)),"")</f>
        <v>Northampton</v>
      </c>
    </row>
    <row r="7552" customFormat="false" ht="15" hidden="false" customHeight="false" outlineLevel="0" collapsed="false">
      <c r="A7552" s="4" t="s">
        <v>13368</v>
      </c>
      <c r="B7552" s="4" t="s">
        <v>3607</v>
      </c>
      <c r="C7552" s="4" t="s">
        <v>1050</v>
      </c>
      <c r="D7552" s="4" t="n">
        <v>7</v>
      </c>
      <c r="E7552" s="4" t="n">
        <v>238.63</v>
      </c>
      <c r="F7552" s="4" t="n">
        <v>1670.41</v>
      </c>
      <c r="G7552" s="4" t="n">
        <f aca="false">INDEX(Data_Products!$D$2:$D$33,MATCH(C7552,Data_Products!$A$2:$A$33,0))</f>
        <v>148.91</v>
      </c>
      <c r="H7552" s="4" t="str">
        <f aca="false">INDEX(Data_Products!$C$2:$C$33,MATCH(C7552,Data_Products!$A$2:$A$33,0))</f>
        <v>Tools &amp; Fixings</v>
      </c>
      <c r="I7552" s="10" t="n">
        <f aca="false">D7552*(E7552-G7552)</f>
        <v>628.04</v>
      </c>
      <c r="J7552" s="11" t="n">
        <f aca="false">IFERROR(I7552/F7552,0)</f>
        <v>0.375979549930855</v>
      </c>
      <c r="K7552" s="4" t="str">
        <f aca="false">IFERROR(INDEX(Data_Orders!$F$2:$F$4727,MATCH(B7552,Data_Orders!$A$2:$A$4727,0)),"")</f>
        <v>Trade Account</v>
      </c>
      <c r="L7552" s="4" t="str">
        <f aca="false">IFERROR(INDEX(Data_Orders!$D$2:$D$4727,MATCH(B7552,Data_Orders!$A$2:$A$4727,0)),"")</f>
        <v>Northampton</v>
      </c>
    </row>
    <row r="7553" customFormat="false" ht="15" hidden="false" customHeight="false" outlineLevel="0" collapsed="false">
      <c r="A7553" s="4" t="s">
        <v>13369</v>
      </c>
      <c r="B7553" s="4" t="s">
        <v>3607</v>
      </c>
      <c r="C7553" s="4" t="s">
        <v>1030</v>
      </c>
      <c r="D7553" s="4" t="n">
        <v>9</v>
      </c>
      <c r="E7553" s="4" t="n">
        <v>25.23</v>
      </c>
      <c r="F7553" s="4" t="n">
        <v>227.07</v>
      </c>
      <c r="G7553" s="4" t="n">
        <f aca="false">INDEX(Data_Products!$D$2:$D$33,MATCH(C7553,Data_Products!$A$2:$A$33,0))</f>
        <v>17.67</v>
      </c>
      <c r="H7553" s="4" t="str">
        <f aca="false">INDEX(Data_Products!$C$2:$C$33,MATCH(C7553,Data_Products!$A$2:$A$33,0))</f>
        <v>Cement &amp; Aggregates</v>
      </c>
      <c r="I7553" s="10" t="n">
        <f aca="false">D7553*(E7553-G7553)</f>
        <v>68.04</v>
      </c>
      <c r="J7553" s="11" t="n">
        <f aca="false">IFERROR(I7553/F7553,0)</f>
        <v>0.299643281807372</v>
      </c>
      <c r="K7553" s="4" t="str">
        <f aca="false">IFERROR(INDEX(Data_Orders!$F$2:$F$4727,MATCH(B7553,Data_Orders!$A$2:$A$4727,0)),"")</f>
        <v>Trade Account</v>
      </c>
      <c r="L7553" s="4" t="str">
        <f aca="false">IFERROR(INDEX(Data_Orders!$D$2:$D$4727,MATCH(B7553,Data_Orders!$A$2:$A$4727,0)),"")</f>
        <v>Northampton</v>
      </c>
    </row>
    <row r="7554" customFormat="false" ht="15" hidden="false" customHeight="false" outlineLevel="0" collapsed="false">
      <c r="A7554" s="4" t="s">
        <v>13370</v>
      </c>
      <c r="B7554" s="4" t="s">
        <v>3608</v>
      </c>
      <c r="C7554" s="4" t="s">
        <v>1024</v>
      </c>
      <c r="D7554" s="4" t="n">
        <v>17</v>
      </c>
      <c r="E7554" s="4" t="n">
        <v>137.14</v>
      </c>
      <c r="F7554" s="4" t="n">
        <v>2331.38</v>
      </c>
      <c r="G7554" s="4" t="n">
        <f aca="false">INDEX(Data_Products!$D$2:$D$33,MATCH(C7554,Data_Products!$A$2:$A$33,0))</f>
        <v>99.99</v>
      </c>
      <c r="H7554" s="4" t="str">
        <f aca="false">INDEX(Data_Products!$C$2:$C$33,MATCH(C7554,Data_Products!$A$2:$A$33,0))</f>
        <v>Cement &amp; Aggregates</v>
      </c>
      <c r="I7554" s="10" t="n">
        <f aca="false">D7554*(E7554-G7554)</f>
        <v>631.55</v>
      </c>
      <c r="J7554" s="11" t="n">
        <f aca="false">IFERROR(I7554/F7554,0)</f>
        <v>0.270891060230421</v>
      </c>
      <c r="K7554" s="4" t="str">
        <f aca="false">IFERROR(INDEX(Data_Orders!$F$2:$F$4727,MATCH(B7554,Data_Orders!$A$2:$A$4727,0)),"")</f>
        <v>Trade Account</v>
      </c>
      <c r="L7554" s="4" t="str">
        <f aca="false">IFERROR(INDEX(Data_Orders!$D$2:$D$4727,MATCH(B7554,Data_Orders!$A$2:$A$4727,0)),"")</f>
        <v>Northampton</v>
      </c>
    </row>
    <row r="7555" customFormat="false" ht="15" hidden="false" customHeight="false" outlineLevel="0" collapsed="false">
      <c r="A7555" s="4" t="s">
        <v>13371</v>
      </c>
      <c r="B7555" s="4" t="s">
        <v>3608</v>
      </c>
      <c r="C7555" s="4" t="s">
        <v>1013</v>
      </c>
      <c r="D7555" s="4" t="n">
        <v>18</v>
      </c>
      <c r="E7555" s="4" t="n">
        <v>240.92</v>
      </c>
      <c r="F7555" s="4" t="n">
        <v>4336.56</v>
      </c>
      <c r="G7555" s="4" t="n">
        <f aca="false">INDEX(Data_Products!$D$2:$D$33,MATCH(C7555,Data_Products!$A$2:$A$33,0))</f>
        <v>168.32</v>
      </c>
      <c r="H7555" s="4" t="str">
        <f aca="false">INDEX(Data_Products!$C$2:$C$33,MATCH(C7555,Data_Products!$A$2:$A$33,0))</f>
        <v>Timber</v>
      </c>
      <c r="I7555" s="10" t="n">
        <f aca="false">D7555*(E7555-G7555)</f>
        <v>1306.8</v>
      </c>
      <c r="J7555" s="11" t="n">
        <f aca="false">IFERROR(I7555/F7555,0)</f>
        <v>0.301344844761747</v>
      </c>
      <c r="K7555" s="4" t="str">
        <f aca="false">IFERROR(INDEX(Data_Orders!$F$2:$F$4727,MATCH(B7555,Data_Orders!$A$2:$A$4727,0)),"")</f>
        <v>Trade Account</v>
      </c>
      <c r="L7555" s="4" t="str">
        <f aca="false">IFERROR(INDEX(Data_Orders!$D$2:$D$4727,MATCH(B7555,Data_Orders!$A$2:$A$4727,0)),"")</f>
        <v>Northampton</v>
      </c>
    </row>
    <row r="7556" customFormat="false" ht="15" hidden="false" customHeight="false" outlineLevel="0" collapsed="false">
      <c r="A7556" s="4" t="s">
        <v>13372</v>
      </c>
      <c r="B7556" s="4" t="s">
        <v>3608</v>
      </c>
      <c r="C7556" s="4" t="s">
        <v>1032</v>
      </c>
      <c r="D7556" s="4" t="n">
        <v>1</v>
      </c>
      <c r="E7556" s="4" t="n">
        <v>99.65</v>
      </c>
      <c r="F7556" s="4" t="n">
        <v>99.65</v>
      </c>
      <c r="G7556" s="4" t="n">
        <f aca="false">INDEX(Data_Products!$D$2:$D$33,MATCH(C7556,Data_Products!$A$2:$A$33,0))</f>
        <v>58.26</v>
      </c>
      <c r="H7556" s="4" t="str">
        <f aca="false">INDEX(Data_Products!$C$2:$C$33,MATCH(C7556,Data_Products!$A$2:$A$33,0))</f>
        <v>Insulation</v>
      </c>
      <c r="I7556" s="10" t="n">
        <f aca="false">D7556*(E7556-G7556)</f>
        <v>41.39</v>
      </c>
      <c r="J7556" s="11" t="n">
        <f aca="false">IFERROR(I7556/F7556,0)</f>
        <v>0.415353738083292</v>
      </c>
      <c r="K7556" s="4" t="str">
        <f aca="false">IFERROR(INDEX(Data_Orders!$F$2:$F$4727,MATCH(B7556,Data_Orders!$A$2:$A$4727,0)),"")</f>
        <v>Trade Account</v>
      </c>
      <c r="L7556" s="4" t="str">
        <f aca="false">IFERROR(INDEX(Data_Orders!$D$2:$D$4727,MATCH(B7556,Data_Orders!$A$2:$A$4727,0)),"")</f>
        <v>Northampton</v>
      </c>
    </row>
    <row r="7557" customFormat="false" ht="15" hidden="false" customHeight="false" outlineLevel="0" collapsed="false">
      <c r="A7557" s="4" t="s">
        <v>13373</v>
      </c>
      <c r="B7557" s="4" t="s">
        <v>3608</v>
      </c>
      <c r="C7557" s="4" t="s">
        <v>1026</v>
      </c>
      <c r="D7557" s="4" t="n">
        <v>8</v>
      </c>
      <c r="E7557" s="4" t="n">
        <v>184.05</v>
      </c>
      <c r="F7557" s="4" t="n">
        <v>1472.4</v>
      </c>
      <c r="G7557" s="4" t="n">
        <f aca="false">INDEX(Data_Products!$D$2:$D$33,MATCH(C7557,Data_Products!$A$2:$A$33,0))</f>
        <v>147.44</v>
      </c>
      <c r="H7557" s="4" t="str">
        <f aca="false">INDEX(Data_Products!$C$2:$C$33,MATCH(C7557,Data_Products!$A$2:$A$33,0))</f>
        <v>Cement &amp; Aggregates</v>
      </c>
      <c r="I7557" s="10" t="n">
        <f aca="false">D7557*(E7557-G7557)</f>
        <v>292.88</v>
      </c>
      <c r="J7557" s="11" t="n">
        <f aca="false">IFERROR(I7557/F7557,0)</f>
        <v>0.19891333876664</v>
      </c>
      <c r="K7557" s="4" t="str">
        <f aca="false">IFERROR(INDEX(Data_Orders!$F$2:$F$4727,MATCH(B7557,Data_Orders!$A$2:$A$4727,0)),"")</f>
        <v>Trade Account</v>
      </c>
      <c r="L7557" s="4" t="str">
        <f aca="false">IFERROR(INDEX(Data_Orders!$D$2:$D$4727,MATCH(B7557,Data_Orders!$A$2:$A$4727,0)),"")</f>
        <v>Northampton</v>
      </c>
    </row>
    <row r="7558" customFormat="false" ht="15" hidden="false" customHeight="false" outlineLevel="0" collapsed="false">
      <c r="A7558" s="4" t="s">
        <v>13374</v>
      </c>
      <c r="B7558" s="4" t="s">
        <v>3608</v>
      </c>
      <c r="C7558" s="4" t="s">
        <v>1044</v>
      </c>
      <c r="D7558" s="4" t="n">
        <v>7</v>
      </c>
      <c r="E7558" s="4" t="n">
        <v>190.44</v>
      </c>
      <c r="F7558" s="4" t="n">
        <v>1333.08</v>
      </c>
      <c r="G7558" s="4" t="n">
        <f aca="false">INDEX(Data_Products!$D$2:$D$33,MATCH(C7558,Data_Products!$A$2:$A$33,0))</f>
        <v>115.48</v>
      </c>
      <c r="H7558" s="4" t="str">
        <f aca="false">INDEX(Data_Products!$C$2:$C$33,MATCH(C7558,Data_Products!$A$2:$A$33,0))</f>
        <v>Tools &amp; Fixings</v>
      </c>
      <c r="I7558" s="10" t="n">
        <f aca="false">D7558*(E7558-G7558)</f>
        <v>524.72</v>
      </c>
      <c r="J7558" s="11" t="n">
        <f aca="false">IFERROR(I7558/F7558,0)</f>
        <v>0.393614786809494</v>
      </c>
      <c r="K7558" s="4" t="str">
        <f aca="false">IFERROR(INDEX(Data_Orders!$F$2:$F$4727,MATCH(B7558,Data_Orders!$A$2:$A$4727,0)),"")</f>
        <v>Trade Account</v>
      </c>
      <c r="L7558" s="4" t="str">
        <f aca="false">IFERROR(INDEX(Data_Orders!$D$2:$D$4727,MATCH(B7558,Data_Orders!$A$2:$A$4727,0)),"")</f>
        <v>Northampton</v>
      </c>
    </row>
    <row r="7559" customFormat="false" ht="15" hidden="false" customHeight="false" outlineLevel="0" collapsed="false">
      <c r="A7559" s="4" t="s">
        <v>13375</v>
      </c>
      <c r="B7559" s="4" t="s">
        <v>3609</v>
      </c>
      <c r="C7559" s="4" t="s">
        <v>1024</v>
      </c>
      <c r="D7559" s="4" t="n">
        <v>3</v>
      </c>
      <c r="E7559" s="4" t="n">
        <v>137.14</v>
      </c>
      <c r="F7559" s="4" t="n">
        <v>411.42</v>
      </c>
      <c r="G7559" s="4" t="n">
        <f aca="false">INDEX(Data_Products!$D$2:$D$33,MATCH(C7559,Data_Products!$A$2:$A$33,0))</f>
        <v>99.99</v>
      </c>
      <c r="H7559" s="4" t="str">
        <f aca="false">INDEX(Data_Products!$C$2:$C$33,MATCH(C7559,Data_Products!$A$2:$A$33,0))</f>
        <v>Cement &amp; Aggregates</v>
      </c>
      <c r="I7559" s="10" t="n">
        <f aca="false">D7559*(E7559-G7559)</f>
        <v>111.45</v>
      </c>
      <c r="J7559" s="11" t="n">
        <f aca="false">IFERROR(I7559/F7559,0)</f>
        <v>0.270891060230421</v>
      </c>
      <c r="K7559" s="4" t="str">
        <f aca="false">IFERROR(INDEX(Data_Orders!$F$2:$F$4727,MATCH(B7559,Data_Orders!$A$2:$A$4727,0)),"")</f>
        <v>Trade Account</v>
      </c>
      <c r="L7559" s="4" t="str">
        <f aca="false">IFERROR(INDEX(Data_Orders!$D$2:$D$4727,MATCH(B7559,Data_Orders!$A$2:$A$4727,0)),"")</f>
        <v>Northampton</v>
      </c>
    </row>
    <row r="7560" customFormat="false" ht="15" hidden="false" customHeight="false" outlineLevel="0" collapsed="false">
      <c r="A7560" s="4" t="s">
        <v>13376</v>
      </c>
      <c r="B7560" s="4" t="s">
        <v>3609</v>
      </c>
      <c r="C7560" s="4" t="s">
        <v>1039</v>
      </c>
      <c r="D7560" s="4" t="n">
        <v>7</v>
      </c>
      <c r="E7560" s="4" t="n">
        <v>160.41</v>
      </c>
      <c r="F7560" s="4" t="n">
        <v>1122.87</v>
      </c>
      <c r="G7560" s="4" t="n">
        <f aca="false">INDEX(Data_Products!$D$2:$D$33,MATCH(C7560,Data_Products!$A$2:$A$33,0))</f>
        <v>99.74</v>
      </c>
      <c r="H7560" s="4" t="str">
        <f aca="false">INDEX(Data_Products!$C$2:$C$33,MATCH(C7560,Data_Products!$A$2:$A$33,0))</f>
        <v>Insulation</v>
      </c>
      <c r="I7560" s="10" t="n">
        <f aca="false">D7560*(E7560-G7560)</f>
        <v>424.69</v>
      </c>
      <c r="J7560" s="11" t="n">
        <f aca="false">IFERROR(I7560/F7560,0)</f>
        <v>0.378218315566361</v>
      </c>
      <c r="K7560" s="4" t="str">
        <f aca="false">IFERROR(INDEX(Data_Orders!$F$2:$F$4727,MATCH(B7560,Data_Orders!$A$2:$A$4727,0)),"")</f>
        <v>Trade Account</v>
      </c>
      <c r="L7560" s="4" t="str">
        <f aca="false">IFERROR(INDEX(Data_Orders!$D$2:$D$4727,MATCH(B7560,Data_Orders!$A$2:$A$4727,0)),"")</f>
        <v>Northampton</v>
      </c>
    </row>
    <row r="7561" customFormat="false" ht="15" hidden="false" customHeight="false" outlineLevel="0" collapsed="false">
      <c r="A7561" s="4" t="s">
        <v>13377</v>
      </c>
      <c r="B7561" s="4" t="s">
        <v>3609</v>
      </c>
      <c r="C7561" s="4" t="s">
        <v>1015</v>
      </c>
      <c r="D7561" s="4" t="n">
        <v>8</v>
      </c>
      <c r="E7561" s="4" t="n">
        <v>122.01</v>
      </c>
      <c r="F7561" s="4" t="n">
        <v>976.08</v>
      </c>
      <c r="G7561" s="4" t="n">
        <f aca="false">INDEX(Data_Products!$D$2:$D$33,MATCH(C7561,Data_Products!$A$2:$A$33,0))</f>
        <v>85.53</v>
      </c>
      <c r="H7561" s="4" t="str">
        <f aca="false">INDEX(Data_Products!$C$2:$C$33,MATCH(C7561,Data_Products!$A$2:$A$33,0))</f>
        <v>Timber</v>
      </c>
      <c r="I7561" s="10" t="n">
        <f aca="false">D7561*(E7561-G7561)</f>
        <v>291.84</v>
      </c>
      <c r="J7561" s="11" t="n">
        <f aca="false">IFERROR(I7561/F7561,0)</f>
        <v>0.298991885910991</v>
      </c>
      <c r="K7561" s="4" t="str">
        <f aca="false">IFERROR(INDEX(Data_Orders!$F$2:$F$4727,MATCH(B7561,Data_Orders!$A$2:$A$4727,0)),"")</f>
        <v>Trade Account</v>
      </c>
      <c r="L7561" s="4" t="str">
        <f aca="false">IFERROR(INDEX(Data_Orders!$D$2:$D$4727,MATCH(B7561,Data_Orders!$A$2:$A$4727,0)),"")</f>
        <v>Northampton</v>
      </c>
    </row>
    <row r="7562" customFormat="false" ht="15" hidden="false" customHeight="false" outlineLevel="0" collapsed="false">
      <c r="A7562" s="4" t="s">
        <v>13378</v>
      </c>
      <c r="B7562" s="4" t="s">
        <v>3609</v>
      </c>
      <c r="C7562" s="4" t="s">
        <v>1070</v>
      </c>
      <c r="D7562" s="4" t="n">
        <v>17</v>
      </c>
      <c r="E7562" s="4" t="n">
        <v>230.32</v>
      </c>
      <c r="F7562" s="4" t="n">
        <v>3915.44</v>
      </c>
      <c r="G7562" s="4" t="n">
        <f aca="false">INDEX(Data_Products!$D$2:$D$33,MATCH(C7562,Data_Products!$A$2:$A$33,0))</f>
        <v>161.64</v>
      </c>
      <c r="H7562" s="4" t="str">
        <f aca="false">INDEX(Data_Products!$C$2:$C$33,MATCH(C7562,Data_Products!$A$2:$A$33,0))</f>
        <v>Landscaping</v>
      </c>
      <c r="I7562" s="10" t="n">
        <f aca="false">D7562*(E7562-G7562)</f>
        <v>1167.56</v>
      </c>
      <c r="J7562" s="11" t="n">
        <f aca="false">IFERROR(I7562/F7562,0)</f>
        <v>0.298193817297673</v>
      </c>
      <c r="K7562" s="4" t="str">
        <f aca="false">IFERROR(INDEX(Data_Orders!$F$2:$F$4727,MATCH(B7562,Data_Orders!$A$2:$A$4727,0)),"")</f>
        <v>Trade Account</v>
      </c>
      <c r="L7562" s="4" t="str">
        <f aca="false">IFERROR(INDEX(Data_Orders!$D$2:$D$4727,MATCH(B7562,Data_Orders!$A$2:$A$4727,0)),"")</f>
        <v>Northampton</v>
      </c>
    </row>
    <row r="7563" customFormat="false" ht="15" hidden="false" customHeight="false" outlineLevel="0" collapsed="false">
      <c r="A7563" s="4" t="s">
        <v>13379</v>
      </c>
      <c r="B7563" s="4" t="s">
        <v>3609</v>
      </c>
      <c r="C7563" s="4" t="s">
        <v>1066</v>
      </c>
      <c r="D7563" s="4" t="n">
        <v>20</v>
      </c>
      <c r="E7563" s="4" t="n">
        <v>209.69</v>
      </c>
      <c r="F7563" s="4" t="n">
        <v>4193.8</v>
      </c>
      <c r="G7563" s="4" t="n">
        <f aca="false">INDEX(Data_Products!$D$2:$D$33,MATCH(C7563,Data_Products!$A$2:$A$33,0))</f>
        <v>144.38</v>
      </c>
      <c r="H7563" s="4" t="str">
        <f aca="false">INDEX(Data_Products!$C$2:$C$33,MATCH(C7563,Data_Products!$A$2:$A$33,0))</f>
        <v>Plumbing &amp; Drainage</v>
      </c>
      <c r="I7563" s="10" t="n">
        <f aca="false">D7563*(E7563-G7563)</f>
        <v>1306.2</v>
      </c>
      <c r="J7563" s="11" t="n">
        <f aca="false">IFERROR(I7563/F7563,0)</f>
        <v>0.311459773952024</v>
      </c>
      <c r="K7563" s="4" t="str">
        <f aca="false">IFERROR(INDEX(Data_Orders!$F$2:$F$4727,MATCH(B7563,Data_Orders!$A$2:$A$4727,0)),"")</f>
        <v>Trade Account</v>
      </c>
      <c r="L7563" s="4" t="str">
        <f aca="false">IFERROR(INDEX(Data_Orders!$D$2:$D$4727,MATCH(B7563,Data_Orders!$A$2:$A$4727,0)),"")</f>
        <v>Northampton</v>
      </c>
    </row>
    <row r="7564" customFormat="false" ht="15" hidden="false" customHeight="false" outlineLevel="0" collapsed="false">
      <c r="A7564" s="4" t="s">
        <v>13380</v>
      </c>
      <c r="B7564" s="4" t="s">
        <v>3610</v>
      </c>
      <c r="C7564" s="4" t="s">
        <v>1075</v>
      </c>
      <c r="D7564" s="4" t="n">
        <v>17</v>
      </c>
      <c r="E7564" s="4" t="n">
        <v>98.61</v>
      </c>
      <c r="F7564" s="4" t="n">
        <v>1676.37</v>
      </c>
      <c r="G7564" s="4" t="n">
        <f aca="false">INDEX(Data_Products!$D$2:$D$33,MATCH(C7564,Data_Products!$A$2:$A$33,0))</f>
        <v>74.84</v>
      </c>
      <c r="H7564" s="4" t="str">
        <f aca="false">INDEX(Data_Products!$C$2:$C$33,MATCH(C7564,Data_Products!$A$2:$A$33,0))</f>
        <v>Landscaping</v>
      </c>
      <c r="I7564" s="10" t="n">
        <f aca="false">D7564*(E7564-G7564)</f>
        <v>404.09</v>
      </c>
      <c r="J7564" s="11" t="n">
        <f aca="false">IFERROR(I7564/F7564,0)</f>
        <v>0.24105060338708</v>
      </c>
      <c r="K7564" s="4" t="str">
        <f aca="false">IFERROR(INDEX(Data_Orders!$F$2:$F$4727,MATCH(B7564,Data_Orders!$A$2:$A$4727,0)),"")</f>
        <v>Trade Account</v>
      </c>
      <c r="L7564" s="4" t="str">
        <f aca="false">IFERROR(INDEX(Data_Orders!$D$2:$D$4727,MATCH(B7564,Data_Orders!$A$2:$A$4727,0)),"")</f>
        <v>Northampton</v>
      </c>
    </row>
    <row r="7565" customFormat="false" ht="15" hidden="false" customHeight="false" outlineLevel="0" collapsed="false">
      <c r="A7565" s="4" t="s">
        <v>13381</v>
      </c>
      <c r="B7565" s="4" t="s">
        <v>3610</v>
      </c>
      <c r="C7565" s="4" t="s">
        <v>1013</v>
      </c>
      <c r="D7565" s="4" t="n">
        <v>18</v>
      </c>
      <c r="E7565" s="4" t="n">
        <v>240.92</v>
      </c>
      <c r="F7565" s="4" t="n">
        <v>4336.56</v>
      </c>
      <c r="G7565" s="4" t="n">
        <f aca="false">INDEX(Data_Products!$D$2:$D$33,MATCH(C7565,Data_Products!$A$2:$A$33,0))</f>
        <v>168.32</v>
      </c>
      <c r="H7565" s="4" t="str">
        <f aca="false">INDEX(Data_Products!$C$2:$C$33,MATCH(C7565,Data_Products!$A$2:$A$33,0))</f>
        <v>Timber</v>
      </c>
      <c r="I7565" s="10" t="n">
        <f aca="false">D7565*(E7565-G7565)</f>
        <v>1306.8</v>
      </c>
      <c r="J7565" s="11" t="n">
        <f aca="false">IFERROR(I7565/F7565,0)</f>
        <v>0.301344844761747</v>
      </c>
      <c r="K7565" s="4" t="str">
        <f aca="false">IFERROR(INDEX(Data_Orders!$F$2:$F$4727,MATCH(B7565,Data_Orders!$A$2:$A$4727,0)),"")</f>
        <v>Trade Account</v>
      </c>
      <c r="L7565" s="4" t="str">
        <f aca="false">IFERROR(INDEX(Data_Orders!$D$2:$D$4727,MATCH(B7565,Data_Orders!$A$2:$A$4727,0)),"")</f>
        <v>Northampton</v>
      </c>
    </row>
    <row r="7566" customFormat="false" ht="15" hidden="false" customHeight="false" outlineLevel="0" collapsed="false">
      <c r="A7566" s="4" t="s">
        <v>13382</v>
      </c>
      <c r="B7566" s="4" t="s">
        <v>3610</v>
      </c>
      <c r="C7566" s="4" t="s">
        <v>1046</v>
      </c>
      <c r="D7566" s="4" t="n">
        <v>6</v>
      </c>
      <c r="E7566" s="4" t="n">
        <v>154.02</v>
      </c>
      <c r="F7566" s="4" t="n">
        <v>924.12</v>
      </c>
      <c r="G7566" s="4" t="n">
        <f aca="false">INDEX(Data_Products!$D$2:$D$33,MATCH(C7566,Data_Products!$A$2:$A$33,0))</f>
        <v>102.1</v>
      </c>
      <c r="H7566" s="4" t="str">
        <f aca="false">INDEX(Data_Products!$C$2:$C$33,MATCH(C7566,Data_Products!$A$2:$A$33,0))</f>
        <v>Tools &amp; Fixings</v>
      </c>
      <c r="I7566" s="10" t="n">
        <f aca="false">D7566*(E7566-G7566)</f>
        <v>311.52</v>
      </c>
      <c r="J7566" s="11" t="n">
        <f aca="false">IFERROR(I7566/F7566,0)</f>
        <v>0.337099078041813</v>
      </c>
      <c r="K7566" s="4" t="str">
        <f aca="false">IFERROR(INDEX(Data_Orders!$F$2:$F$4727,MATCH(B7566,Data_Orders!$A$2:$A$4727,0)),"")</f>
        <v>Trade Account</v>
      </c>
      <c r="L7566" s="4" t="str">
        <f aca="false">IFERROR(INDEX(Data_Orders!$D$2:$D$4727,MATCH(B7566,Data_Orders!$A$2:$A$4727,0)),"")</f>
        <v>Northampton</v>
      </c>
    </row>
    <row r="7567" customFormat="false" ht="15" hidden="false" customHeight="false" outlineLevel="0" collapsed="false">
      <c r="A7567" s="4" t="s">
        <v>13383</v>
      </c>
      <c r="B7567" s="4" t="s">
        <v>3610</v>
      </c>
      <c r="C7567" s="4" t="s">
        <v>1044</v>
      </c>
      <c r="D7567" s="4" t="n">
        <v>18</v>
      </c>
      <c r="E7567" s="4" t="n">
        <v>190.44</v>
      </c>
      <c r="F7567" s="4" t="n">
        <v>3427.92</v>
      </c>
      <c r="G7567" s="4" t="n">
        <f aca="false">INDEX(Data_Products!$D$2:$D$33,MATCH(C7567,Data_Products!$A$2:$A$33,0))</f>
        <v>115.48</v>
      </c>
      <c r="H7567" s="4" t="str">
        <f aca="false">INDEX(Data_Products!$C$2:$C$33,MATCH(C7567,Data_Products!$A$2:$A$33,0))</f>
        <v>Tools &amp; Fixings</v>
      </c>
      <c r="I7567" s="10" t="n">
        <f aca="false">D7567*(E7567-G7567)</f>
        <v>1349.28</v>
      </c>
      <c r="J7567" s="11" t="n">
        <f aca="false">IFERROR(I7567/F7567,0)</f>
        <v>0.393614786809494</v>
      </c>
      <c r="K7567" s="4" t="str">
        <f aca="false">IFERROR(INDEX(Data_Orders!$F$2:$F$4727,MATCH(B7567,Data_Orders!$A$2:$A$4727,0)),"")</f>
        <v>Trade Account</v>
      </c>
      <c r="L7567" s="4" t="str">
        <f aca="false">IFERROR(INDEX(Data_Orders!$D$2:$D$4727,MATCH(B7567,Data_Orders!$A$2:$A$4727,0)),"")</f>
        <v>Northampton</v>
      </c>
    </row>
    <row r="7568" customFormat="false" ht="15" hidden="false" customHeight="false" outlineLevel="0" collapsed="false">
      <c r="A7568" s="4" t="s">
        <v>13384</v>
      </c>
      <c r="B7568" s="4" t="s">
        <v>3611</v>
      </c>
      <c r="C7568" s="4" t="s">
        <v>1066</v>
      </c>
      <c r="D7568" s="4" t="n">
        <v>18</v>
      </c>
      <c r="E7568" s="4" t="n">
        <v>209.69</v>
      </c>
      <c r="F7568" s="4" t="n">
        <v>3774.42</v>
      </c>
      <c r="G7568" s="4" t="n">
        <f aca="false">INDEX(Data_Products!$D$2:$D$33,MATCH(C7568,Data_Products!$A$2:$A$33,0))</f>
        <v>144.38</v>
      </c>
      <c r="H7568" s="4" t="str">
        <f aca="false">INDEX(Data_Products!$C$2:$C$33,MATCH(C7568,Data_Products!$A$2:$A$33,0))</f>
        <v>Plumbing &amp; Drainage</v>
      </c>
      <c r="I7568" s="10" t="n">
        <f aca="false">D7568*(E7568-G7568)</f>
        <v>1175.58</v>
      </c>
      <c r="J7568" s="11" t="n">
        <f aca="false">IFERROR(I7568/F7568,0)</f>
        <v>0.311459773952024</v>
      </c>
      <c r="K7568" s="4" t="str">
        <f aca="false">IFERROR(INDEX(Data_Orders!$F$2:$F$4727,MATCH(B7568,Data_Orders!$A$2:$A$4727,0)),"")</f>
        <v>Trade Account</v>
      </c>
      <c r="L7568" s="4" t="str">
        <f aca="false">IFERROR(INDEX(Data_Orders!$D$2:$D$4727,MATCH(B7568,Data_Orders!$A$2:$A$4727,0)),"")</f>
        <v>Northampton</v>
      </c>
    </row>
    <row r="7569" customFormat="false" ht="15" hidden="false" customHeight="false" outlineLevel="0" collapsed="false">
      <c r="A7569" s="4" t="s">
        <v>13385</v>
      </c>
      <c r="B7569" s="4" t="s">
        <v>3611</v>
      </c>
      <c r="C7569" s="4" t="s">
        <v>1021</v>
      </c>
      <c r="D7569" s="4" t="n">
        <v>16</v>
      </c>
      <c r="E7569" s="4" t="n">
        <v>73.76</v>
      </c>
      <c r="F7569" s="4" t="n">
        <v>1180.16</v>
      </c>
      <c r="G7569" s="4" t="n">
        <f aca="false">INDEX(Data_Products!$D$2:$D$33,MATCH(C7569,Data_Products!$A$2:$A$33,0))</f>
        <v>51.51</v>
      </c>
      <c r="H7569" s="4" t="str">
        <f aca="false">INDEX(Data_Products!$C$2:$C$33,MATCH(C7569,Data_Products!$A$2:$A$33,0))</f>
        <v>Cement &amp; Aggregates</v>
      </c>
      <c r="I7569" s="10" t="n">
        <f aca="false">D7569*(E7569-G7569)</f>
        <v>356</v>
      </c>
      <c r="J7569" s="11" t="n">
        <f aca="false">IFERROR(I7569/F7569,0)</f>
        <v>0.301654013015184</v>
      </c>
      <c r="K7569" s="4" t="str">
        <f aca="false">IFERROR(INDEX(Data_Orders!$F$2:$F$4727,MATCH(B7569,Data_Orders!$A$2:$A$4727,0)),"")</f>
        <v>Trade Account</v>
      </c>
      <c r="L7569" s="4" t="str">
        <f aca="false">IFERROR(INDEX(Data_Orders!$D$2:$D$4727,MATCH(B7569,Data_Orders!$A$2:$A$4727,0)),"")</f>
        <v>Northampton</v>
      </c>
    </row>
    <row r="7570" customFormat="false" ht="15" hidden="false" customHeight="false" outlineLevel="0" collapsed="false">
      <c r="A7570" s="4" t="s">
        <v>13386</v>
      </c>
      <c r="B7570" s="4" t="s">
        <v>3611</v>
      </c>
      <c r="C7570" s="4" t="s">
        <v>1044</v>
      </c>
      <c r="D7570" s="4" t="n">
        <v>7</v>
      </c>
      <c r="E7570" s="4" t="n">
        <v>190.44</v>
      </c>
      <c r="F7570" s="4" t="n">
        <v>1333.08</v>
      </c>
      <c r="G7570" s="4" t="n">
        <f aca="false">INDEX(Data_Products!$D$2:$D$33,MATCH(C7570,Data_Products!$A$2:$A$33,0))</f>
        <v>115.48</v>
      </c>
      <c r="H7570" s="4" t="str">
        <f aca="false">INDEX(Data_Products!$C$2:$C$33,MATCH(C7570,Data_Products!$A$2:$A$33,0))</f>
        <v>Tools &amp; Fixings</v>
      </c>
      <c r="I7570" s="10" t="n">
        <f aca="false">D7570*(E7570-G7570)</f>
        <v>524.72</v>
      </c>
      <c r="J7570" s="11" t="n">
        <f aca="false">IFERROR(I7570/F7570,0)</f>
        <v>0.393614786809494</v>
      </c>
      <c r="K7570" s="4" t="str">
        <f aca="false">IFERROR(INDEX(Data_Orders!$F$2:$F$4727,MATCH(B7570,Data_Orders!$A$2:$A$4727,0)),"")</f>
        <v>Trade Account</v>
      </c>
      <c r="L7570" s="4" t="str">
        <f aca="false">IFERROR(INDEX(Data_Orders!$D$2:$D$4727,MATCH(B7570,Data_Orders!$A$2:$A$4727,0)),"")</f>
        <v>Northampton</v>
      </c>
    </row>
    <row r="7571" customFormat="false" ht="15" hidden="false" customHeight="false" outlineLevel="0" collapsed="false">
      <c r="A7571" s="4" t="s">
        <v>13387</v>
      </c>
      <c r="B7571" s="4" t="s">
        <v>3612</v>
      </c>
      <c r="C7571" s="4" t="s">
        <v>1017</v>
      </c>
      <c r="D7571" s="4" t="n">
        <v>10</v>
      </c>
      <c r="E7571" s="4" t="n">
        <v>49.15</v>
      </c>
      <c r="F7571" s="4" t="n">
        <v>491.5</v>
      </c>
      <c r="G7571" s="4" t="n">
        <f aca="false">INDEX(Data_Products!$D$2:$D$33,MATCH(C7571,Data_Products!$A$2:$A$33,0))</f>
        <v>31.44</v>
      </c>
      <c r="H7571" s="4" t="str">
        <f aca="false">INDEX(Data_Products!$C$2:$C$33,MATCH(C7571,Data_Products!$A$2:$A$33,0))</f>
        <v>Timber</v>
      </c>
      <c r="I7571" s="10" t="n">
        <f aca="false">D7571*(E7571-G7571)</f>
        <v>177.1</v>
      </c>
      <c r="J7571" s="11" t="n">
        <f aca="false">IFERROR(I7571/F7571,0)</f>
        <v>0.360325534079349</v>
      </c>
      <c r="K7571" s="4" t="str">
        <f aca="false">IFERROR(INDEX(Data_Orders!$F$2:$F$4727,MATCH(B7571,Data_Orders!$A$2:$A$4727,0)),"")</f>
        <v>Trade Account</v>
      </c>
      <c r="L7571" s="4" t="str">
        <f aca="false">IFERROR(INDEX(Data_Orders!$D$2:$D$4727,MATCH(B7571,Data_Orders!$A$2:$A$4727,0)),"")</f>
        <v>Binley (Coventry)</v>
      </c>
    </row>
    <row r="7572" customFormat="false" ht="15" hidden="false" customHeight="false" outlineLevel="0" collapsed="false">
      <c r="A7572" s="4" t="s">
        <v>13388</v>
      </c>
      <c r="B7572" s="4" t="s">
        <v>3612</v>
      </c>
      <c r="C7572" s="4" t="s">
        <v>1041</v>
      </c>
      <c r="D7572" s="4" t="n">
        <v>14</v>
      </c>
      <c r="E7572" s="4" t="n">
        <v>242.75</v>
      </c>
      <c r="F7572" s="4" t="n">
        <v>3398.5</v>
      </c>
      <c r="G7572" s="4" t="n">
        <f aca="false">INDEX(Data_Products!$D$2:$D$33,MATCH(C7572,Data_Products!$A$2:$A$33,0))</f>
        <v>142.94</v>
      </c>
      <c r="H7572" s="4" t="str">
        <f aca="false">INDEX(Data_Products!$C$2:$C$33,MATCH(C7572,Data_Products!$A$2:$A$33,0))</f>
        <v>Tools &amp; Fixings</v>
      </c>
      <c r="I7572" s="10" t="n">
        <f aca="false">D7572*(E7572-G7572)</f>
        <v>1397.34</v>
      </c>
      <c r="J7572" s="11" t="n">
        <f aca="false">IFERROR(I7572/F7572,0)</f>
        <v>0.411163748712667</v>
      </c>
      <c r="K7572" s="4" t="str">
        <f aca="false">IFERROR(INDEX(Data_Orders!$F$2:$F$4727,MATCH(B7572,Data_Orders!$A$2:$A$4727,0)),"")</f>
        <v>Trade Account</v>
      </c>
      <c r="L7572" s="4" t="str">
        <f aca="false">IFERROR(INDEX(Data_Orders!$D$2:$D$4727,MATCH(B7572,Data_Orders!$A$2:$A$4727,0)),"")</f>
        <v>Binley (Coventry)</v>
      </c>
    </row>
    <row r="7573" customFormat="false" ht="15" hidden="false" customHeight="false" outlineLevel="0" collapsed="false">
      <c r="A7573" s="4" t="s">
        <v>13389</v>
      </c>
      <c r="B7573" s="4" t="s">
        <v>3613</v>
      </c>
      <c r="C7573" s="4" t="s">
        <v>1075</v>
      </c>
      <c r="D7573" s="4" t="n">
        <v>8</v>
      </c>
      <c r="E7573" s="4" t="n">
        <v>98.61</v>
      </c>
      <c r="F7573" s="4" t="n">
        <v>788.88</v>
      </c>
      <c r="G7573" s="4" t="n">
        <f aca="false">INDEX(Data_Products!$D$2:$D$33,MATCH(C7573,Data_Products!$A$2:$A$33,0))</f>
        <v>74.84</v>
      </c>
      <c r="H7573" s="4" t="str">
        <f aca="false">INDEX(Data_Products!$C$2:$C$33,MATCH(C7573,Data_Products!$A$2:$A$33,0))</f>
        <v>Landscaping</v>
      </c>
      <c r="I7573" s="10" t="n">
        <f aca="false">D7573*(E7573-G7573)</f>
        <v>190.16</v>
      </c>
      <c r="J7573" s="11" t="n">
        <f aca="false">IFERROR(I7573/F7573,0)</f>
        <v>0.24105060338708</v>
      </c>
      <c r="K7573" s="4" t="str">
        <f aca="false">IFERROR(INDEX(Data_Orders!$F$2:$F$4727,MATCH(B7573,Data_Orders!$A$2:$A$4727,0)),"")</f>
        <v>Trade Account</v>
      </c>
      <c r="L7573" s="4" t="str">
        <f aca="false">IFERROR(INDEX(Data_Orders!$D$2:$D$4727,MATCH(B7573,Data_Orders!$A$2:$A$4727,0)),"")</f>
        <v>Binley (Coventry)</v>
      </c>
    </row>
    <row r="7574" customFormat="false" ht="15" hidden="false" customHeight="false" outlineLevel="0" collapsed="false">
      <c r="A7574" s="4" t="s">
        <v>13390</v>
      </c>
      <c r="B7574" s="4" t="s">
        <v>3613</v>
      </c>
      <c r="C7574" s="4" t="s">
        <v>1032</v>
      </c>
      <c r="D7574" s="4" t="n">
        <v>16</v>
      </c>
      <c r="E7574" s="4" t="n">
        <v>99.65</v>
      </c>
      <c r="F7574" s="4" t="n">
        <v>1594.4</v>
      </c>
      <c r="G7574" s="4" t="n">
        <f aca="false">INDEX(Data_Products!$D$2:$D$33,MATCH(C7574,Data_Products!$A$2:$A$33,0))</f>
        <v>58.26</v>
      </c>
      <c r="H7574" s="4" t="str">
        <f aca="false">INDEX(Data_Products!$C$2:$C$33,MATCH(C7574,Data_Products!$A$2:$A$33,0))</f>
        <v>Insulation</v>
      </c>
      <c r="I7574" s="10" t="n">
        <f aca="false">D7574*(E7574-G7574)</f>
        <v>662.24</v>
      </c>
      <c r="J7574" s="11" t="n">
        <f aca="false">IFERROR(I7574/F7574,0)</f>
        <v>0.415353738083292</v>
      </c>
      <c r="K7574" s="4" t="str">
        <f aca="false">IFERROR(INDEX(Data_Orders!$F$2:$F$4727,MATCH(B7574,Data_Orders!$A$2:$A$4727,0)),"")</f>
        <v>Trade Account</v>
      </c>
      <c r="L7574" s="4" t="str">
        <f aca="false">IFERROR(INDEX(Data_Orders!$D$2:$D$4727,MATCH(B7574,Data_Orders!$A$2:$A$4727,0)),"")</f>
        <v>Binley (Coventry)</v>
      </c>
    </row>
    <row r="7575" customFormat="false" ht="15" hidden="false" customHeight="false" outlineLevel="0" collapsed="false">
      <c r="A7575" s="4" t="s">
        <v>13391</v>
      </c>
      <c r="B7575" s="4" t="s">
        <v>3614</v>
      </c>
      <c r="C7575" s="4" t="s">
        <v>1013</v>
      </c>
      <c r="D7575" s="4" t="n">
        <v>4</v>
      </c>
      <c r="E7575" s="4" t="n">
        <v>240.92</v>
      </c>
      <c r="F7575" s="4" t="n">
        <v>963.68</v>
      </c>
      <c r="G7575" s="4" t="n">
        <f aca="false">INDEX(Data_Products!$D$2:$D$33,MATCH(C7575,Data_Products!$A$2:$A$33,0))</f>
        <v>168.32</v>
      </c>
      <c r="H7575" s="4" t="str">
        <f aca="false">INDEX(Data_Products!$C$2:$C$33,MATCH(C7575,Data_Products!$A$2:$A$33,0))</f>
        <v>Timber</v>
      </c>
      <c r="I7575" s="10" t="n">
        <f aca="false">D7575*(E7575-G7575)</f>
        <v>290.4</v>
      </c>
      <c r="J7575" s="11" t="n">
        <f aca="false">IFERROR(I7575/F7575,0)</f>
        <v>0.301344844761747</v>
      </c>
      <c r="K7575" s="4" t="str">
        <f aca="false">IFERROR(INDEX(Data_Orders!$F$2:$F$4727,MATCH(B7575,Data_Orders!$A$2:$A$4727,0)),"")</f>
        <v>Trade Account</v>
      </c>
      <c r="L7575" s="4" t="str">
        <f aca="false">IFERROR(INDEX(Data_Orders!$D$2:$D$4727,MATCH(B7575,Data_Orders!$A$2:$A$4727,0)),"")</f>
        <v>Binley (Coventry)</v>
      </c>
    </row>
    <row r="7576" customFormat="false" ht="15" hidden="false" customHeight="false" outlineLevel="0" collapsed="false">
      <c r="A7576" s="4" t="s">
        <v>13392</v>
      </c>
      <c r="B7576" s="4" t="s">
        <v>3614</v>
      </c>
      <c r="C7576" s="4" t="s">
        <v>1017</v>
      </c>
      <c r="D7576" s="4" t="n">
        <v>12</v>
      </c>
      <c r="E7576" s="4" t="n">
        <v>49.15</v>
      </c>
      <c r="F7576" s="4" t="n">
        <v>589.8</v>
      </c>
      <c r="G7576" s="4" t="n">
        <f aca="false">INDEX(Data_Products!$D$2:$D$33,MATCH(C7576,Data_Products!$A$2:$A$33,0))</f>
        <v>31.44</v>
      </c>
      <c r="H7576" s="4" t="str">
        <f aca="false">INDEX(Data_Products!$C$2:$C$33,MATCH(C7576,Data_Products!$A$2:$A$33,0))</f>
        <v>Timber</v>
      </c>
      <c r="I7576" s="10" t="n">
        <f aca="false">D7576*(E7576-G7576)</f>
        <v>212.52</v>
      </c>
      <c r="J7576" s="11" t="n">
        <f aca="false">IFERROR(I7576/F7576,0)</f>
        <v>0.360325534079349</v>
      </c>
      <c r="K7576" s="4" t="str">
        <f aca="false">IFERROR(INDEX(Data_Orders!$F$2:$F$4727,MATCH(B7576,Data_Orders!$A$2:$A$4727,0)),"")</f>
        <v>Trade Account</v>
      </c>
      <c r="L7576" s="4" t="str">
        <f aca="false">IFERROR(INDEX(Data_Orders!$D$2:$D$4727,MATCH(B7576,Data_Orders!$A$2:$A$4727,0)),"")</f>
        <v>Binley (Coventry)</v>
      </c>
    </row>
    <row r="7577" customFormat="false" ht="15" hidden="false" customHeight="false" outlineLevel="0" collapsed="false">
      <c r="A7577" s="4" t="s">
        <v>13393</v>
      </c>
      <c r="B7577" s="4" t="s">
        <v>3614</v>
      </c>
      <c r="C7577" s="4" t="s">
        <v>1046</v>
      </c>
      <c r="D7577" s="4" t="n">
        <v>14</v>
      </c>
      <c r="E7577" s="4" t="n">
        <v>154.02</v>
      </c>
      <c r="F7577" s="4" t="n">
        <v>2156.28</v>
      </c>
      <c r="G7577" s="4" t="n">
        <f aca="false">INDEX(Data_Products!$D$2:$D$33,MATCH(C7577,Data_Products!$A$2:$A$33,0))</f>
        <v>102.1</v>
      </c>
      <c r="H7577" s="4" t="str">
        <f aca="false">INDEX(Data_Products!$C$2:$C$33,MATCH(C7577,Data_Products!$A$2:$A$33,0))</f>
        <v>Tools &amp; Fixings</v>
      </c>
      <c r="I7577" s="10" t="n">
        <f aca="false">D7577*(E7577-G7577)</f>
        <v>726.88</v>
      </c>
      <c r="J7577" s="11" t="n">
        <f aca="false">IFERROR(I7577/F7577,0)</f>
        <v>0.337099078041813</v>
      </c>
      <c r="K7577" s="4" t="str">
        <f aca="false">IFERROR(INDEX(Data_Orders!$F$2:$F$4727,MATCH(B7577,Data_Orders!$A$2:$A$4727,0)),"")</f>
        <v>Trade Account</v>
      </c>
      <c r="L7577" s="4" t="str">
        <f aca="false">IFERROR(INDEX(Data_Orders!$D$2:$D$4727,MATCH(B7577,Data_Orders!$A$2:$A$4727,0)),"")</f>
        <v>Binley (Coventry)</v>
      </c>
    </row>
    <row r="7578" customFormat="false" ht="15" hidden="false" customHeight="false" outlineLevel="0" collapsed="false">
      <c r="A7578" s="4" t="s">
        <v>13394</v>
      </c>
      <c r="B7578" s="4" t="s">
        <v>3614</v>
      </c>
      <c r="C7578" s="4" t="s">
        <v>1050</v>
      </c>
      <c r="D7578" s="4" t="n">
        <v>16</v>
      </c>
      <c r="E7578" s="4" t="n">
        <v>238.63</v>
      </c>
      <c r="F7578" s="4" t="n">
        <v>3818.08</v>
      </c>
      <c r="G7578" s="4" t="n">
        <f aca="false">INDEX(Data_Products!$D$2:$D$33,MATCH(C7578,Data_Products!$A$2:$A$33,0))</f>
        <v>148.91</v>
      </c>
      <c r="H7578" s="4" t="str">
        <f aca="false">INDEX(Data_Products!$C$2:$C$33,MATCH(C7578,Data_Products!$A$2:$A$33,0))</f>
        <v>Tools &amp; Fixings</v>
      </c>
      <c r="I7578" s="10" t="n">
        <f aca="false">D7578*(E7578-G7578)</f>
        <v>1435.52</v>
      </c>
      <c r="J7578" s="11" t="n">
        <f aca="false">IFERROR(I7578/F7578,0)</f>
        <v>0.375979549930855</v>
      </c>
      <c r="K7578" s="4" t="str">
        <f aca="false">IFERROR(INDEX(Data_Orders!$F$2:$F$4727,MATCH(B7578,Data_Orders!$A$2:$A$4727,0)),"")</f>
        <v>Trade Account</v>
      </c>
      <c r="L7578" s="4" t="str">
        <f aca="false">IFERROR(INDEX(Data_Orders!$D$2:$D$4727,MATCH(B7578,Data_Orders!$A$2:$A$4727,0)),"")</f>
        <v>Binley (Coventry)</v>
      </c>
    </row>
    <row r="7579" customFormat="false" ht="15" hidden="false" customHeight="false" outlineLevel="0" collapsed="false">
      <c r="A7579" s="4" t="s">
        <v>13395</v>
      </c>
      <c r="B7579" s="4" t="s">
        <v>3614</v>
      </c>
      <c r="C7579" s="4" t="s">
        <v>1070</v>
      </c>
      <c r="D7579" s="4" t="n">
        <v>7</v>
      </c>
      <c r="E7579" s="4" t="n">
        <v>230.32</v>
      </c>
      <c r="F7579" s="4" t="n">
        <v>1612.24</v>
      </c>
      <c r="G7579" s="4" t="n">
        <f aca="false">INDEX(Data_Products!$D$2:$D$33,MATCH(C7579,Data_Products!$A$2:$A$33,0))</f>
        <v>161.64</v>
      </c>
      <c r="H7579" s="4" t="str">
        <f aca="false">INDEX(Data_Products!$C$2:$C$33,MATCH(C7579,Data_Products!$A$2:$A$33,0))</f>
        <v>Landscaping</v>
      </c>
      <c r="I7579" s="10" t="n">
        <f aca="false">D7579*(E7579-G7579)</f>
        <v>480.76</v>
      </c>
      <c r="J7579" s="11" t="n">
        <f aca="false">IFERROR(I7579/F7579,0)</f>
        <v>0.298193817297673</v>
      </c>
      <c r="K7579" s="4" t="str">
        <f aca="false">IFERROR(INDEX(Data_Orders!$F$2:$F$4727,MATCH(B7579,Data_Orders!$A$2:$A$4727,0)),"")</f>
        <v>Trade Account</v>
      </c>
      <c r="L7579" s="4" t="str">
        <f aca="false">IFERROR(INDEX(Data_Orders!$D$2:$D$4727,MATCH(B7579,Data_Orders!$A$2:$A$4727,0)),"")</f>
        <v>Binley (Coventry)</v>
      </c>
    </row>
    <row r="7580" customFormat="false" ht="15" hidden="false" customHeight="false" outlineLevel="0" collapsed="false">
      <c r="A7580" s="4" t="s">
        <v>13396</v>
      </c>
      <c r="B7580" s="4" t="s">
        <v>3615</v>
      </c>
      <c r="C7580" s="4" t="s">
        <v>1070</v>
      </c>
      <c r="D7580" s="4" t="n">
        <v>3</v>
      </c>
      <c r="E7580" s="4" t="n">
        <v>230.32</v>
      </c>
      <c r="F7580" s="4" t="n">
        <v>690.96</v>
      </c>
      <c r="G7580" s="4" t="n">
        <f aca="false">INDEX(Data_Products!$D$2:$D$33,MATCH(C7580,Data_Products!$A$2:$A$33,0))</f>
        <v>161.64</v>
      </c>
      <c r="H7580" s="4" t="str">
        <f aca="false">INDEX(Data_Products!$C$2:$C$33,MATCH(C7580,Data_Products!$A$2:$A$33,0))</f>
        <v>Landscaping</v>
      </c>
      <c r="I7580" s="10" t="n">
        <f aca="false">D7580*(E7580-G7580)</f>
        <v>206.04</v>
      </c>
      <c r="J7580" s="11" t="n">
        <f aca="false">IFERROR(I7580/F7580,0)</f>
        <v>0.298193817297673</v>
      </c>
      <c r="K7580" s="4" t="str">
        <f aca="false">IFERROR(INDEX(Data_Orders!$F$2:$F$4727,MATCH(B7580,Data_Orders!$A$2:$A$4727,0)),"")</f>
        <v>Trade Account</v>
      </c>
      <c r="L7580" s="4" t="str">
        <f aca="false">IFERROR(INDEX(Data_Orders!$D$2:$D$4727,MATCH(B7580,Data_Orders!$A$2:$A$4727,0)),"")</f>
        <v>Binley (Coventry)</v>
      </c>
    </row>
    <row r="7581" customFormat="false" ht="15" hidden="false" customHeight="false" outlineLevel="0" collapsed="false">
      <c r="A7581" s="4" t="s">
        <v>13397</v>
      </c>
      <c r="B7581" s="4" t="s">
        <v>3615</v>
      </c>
      <c r="C7581" s="4" t="s">
        <v>1037</v>
      </c>
      <c r="D7581" s="4" t="n">
        <v>16</v>
      </c>
      <c r="E7581" s="4" t="n">
        <v>90.97</v>
      </c>
      <c r="F7581" s="4" t="n">
        <v>1455.52</v>
      </c>
      <c r="G7581" s="4" t="n">
        <f aca="false">INDEX(Data_Products!$D$2:$D$33,MATCH(C7581,Data_Products!$A$2:$A$33,0))</f>
        <v>73.81</v>
      </c>
      <c r="H7581" s="4" t="str">
        <f aca="false">INDEX(Data_Products!$C$2:$C$33,MATCH(C7581,Data_Products!$A$2:$A$33,0))</f>
        <v>Insulation</v>
      </c>
      <c r="I7581" s="10" t="n">
        <f aca="false">D7581*(E7581-G7581)</f>
        <v>274.56</v>
      </c>
      <c r="J7581" s="11" t="n">
        <f aca="false">IFERROR(I7581/F7581,0)</f>
        <v>0.18863361547763</v>
      </c>
      <c r="K7581" s="4" t="str">
        <f aca="false">IFERROR(INDEX(Data_Orders!$F$2:$F$4727,MATCH(B7581,Data_Orders!$A$2:$A$4727,0)),"")</f>
        <v>Trade Account</v>
      </c>
      <c r="L7581" s="4" t="str">
        <f aca="false">IFERROR(INDEX(Data_Orders!$D$2:$D$4727,MATCH(B7581,Data_Orders!$A$2:$A$4727,0)),"")</f>
        <v>Binley (Coventry)</v>
      </c>
    </row>
    <row r="7582" customFormat="false" ht="15" hidden="false" customHeight="false" outlineLevel="0" collapsed="false">
      <c r="A7582" s="4" t="s">
        <v>13398</v>
      </c>
      <c r="B7582" s="4" t="s">
        <v>3615</v>
      </c>
      <c r="C7582" s="4" t="s">
        <v>1044</v>
      </c>
      <c r="D7582" s="4" t="n">
        <v>15</v>
      </c>
      <c r="E7582" s="4" t="n">
        <v>190.44</v>
      </c>
      <c r="F7582" s="4" t="n">
        <v>2856.6</v>
      </c>
      <c r="G7582" s="4" t="n">
        <f aca="false">INDEX(Data_Products!$D$2:$D$33,MATCH(C7582,Data_Products!$A$2:$A$33,0))</f>
        <v>115.48</v>
      </c>
      <c r="H7582" s="4" t="str">
        <f aca="false">INDEX(Data_Products!$C$2:$C$33,MATCH(C7582,Data_Products!$A$2:$A$33,0))</f>
        <v>Tools &amp; Fixings</v>
      </c>
      <c r="I7582" s="10" t="n">
        <f aca="false">D7582*(E7582-G7582)</f>
        <v>1124.4</v>
      </c>
      <c r="J7582" s="11" t="n">
        <f aca="false">IFERROR(I7582/F7582,0)</f>
        <v>0.393614786809494</v>
      </c>
      <c r="K7582" s="4" t="str">
        <f aca="false">IFERROR(INDEX(Data_Orders!$F$2:$F$4727,MATCH(B7582,Data_Orders!$A$2:$A$4727,0)),"")</f>
        <v>Trade Account</v>
      </c>
      <c r="L7582" s="4" t="str">
        <f aca="false">IFERROR(INDEX(Data_Orders!$D$2:$D$4727,MATCH(B7582,Data_Orders!$A$2:$A$4727,0)),"")</f>
        <v>Binley (Coventry)</v>
      </c>
    </row>
    <row r="7583" customFormat="false" ht="15" hidden="false" customHeight="false" outlineLevel="0" collapsed="false">
      <c r="A7583" s="4" t="s">
        <v>13399</v>
      </c>
      <c r="B7583" s="4" t="s">
        <v>3616</v>
      </c>
      <c r="C7583" s="4" t="s">
        <v>1075</v>
      </c>
      <c r="D7583" s="4" t="n">
        <v>13</v>
      </c>
      <c r="E7583" s="4" t="n">
        <v>98.61</v>
      </c>
      <c r="F7583" s="4" t="n">
        <v>1281.93</v>
      </c>
      <c r="G7583" s="4" t="n">
        <f aca="false">INDEX(Data_Products!$D$2:$D$33,MATCH(C7583,Data_Products!$A$2:$A$33,0))</f>
        <v>74.84</v>
      </c>
      <c r="H7583" s="4" t="str">
        <f aca="false">INDEX(Data_Products!$C$2:$C$33,MATCH(C7583,Data_Products!$A$2:$A$33,0))</f>
        <v>Landscaping</v>
      </c>
      <c r="I7583" s="10" t="n">
        <f aca="false">D7583*(E7583-G7583)</f>
        <v>309.01</v>
      </c>
      <c r="J7583" s="11" t="n">
        <f aca="false">IFERROR(I7583/F7583,0)</f>
        <v>0.24105060338708</v>
      </c>
      <c r="K7583" s="4" t="str">
        <f aca="false">IFERROR(INDEX(Data_Orders!$F$2:$F$4727,MATCH(B7583,Data_Orders!$A$2:$A$4727,0)),"")</f>
        <v>Trade Account</v>
      </c>
      <c r="L7583" s="4" t="str">
        <f aca="false">IFERROR(INDEX(Data_Orders!$D$2:$D$4727,MATCH(B7583,Data_Orders!$A$2:$A$4727,0)),"")</f>
        <v>Binley (Coventry)</v>
      </c>
    </row>
    <row r="7584" customFormat="false" ht="15" hidden="false" customHeight="false" outlineLevel="0" collapsed="false">
      <c r="A7584" s="4" t="s">
        <v>13400</v>
      </c>
      <c r="B7584" s="4" t="s">
        <v>3616</v>
      </c>
      <c r="C7584" s="4" t="s">
        <v>1021</v>
      </c>
      <c r="D7584" s="4" t="n">
        <v>19</v>
      </c>
      <c r="E7584" s="4" t="n">
        <v>73.76</v>
      </c>
      <c r="F7584" s="4" t="n">
        <v>1401.44</v>
      </c>
      <c r="G7584" s="4" t="n">
        <f aca="false">INDEX(Data_Products!$D$2:$D$33,MATCH(C7584,Data_Products!$A$2:$A$33,0))</f>
        <v>51.51</v>
      </c>
      <c r="H7584" s="4" t="str">
        <f aca="false">INDEX(Data_Products!$C$2:$C$33,MATCH(C7584,Data_Products!$A$2:$A$33,0))</f>
        <v>Cement &amp; Aggregates</v>
      </c>
      <c r="I7584" s="10" t="n">
        <f aca="false">D7584*(E7584-G7584)</f>
        <v>422.75</v>
      </c>
      <c r="J7584" s="11" t="n">
        <f aca="false">IFERROR(I7584/F7584,0)</f>
        <v>0.301654013015184</v>
      </c>
      <c r="K7584" s="4" t="str">
        <f aca="false">IFERROR(INDEX(Data_Orders!$F$2:$F$4727,MATCH(B7584,Data_Orders!$A$2:$A$4727,0)),"")</f>
        <v>Trade Account</v>
      </c>
      <c r="L7584" s="4" t="str">
        <f aca="false">IFERROR(INDEX(Data_Orders!$D$2:$D$4727,MATCH(B7584,Data_Orders!$A$2:$A$4727,0)),"")</f>
        <v>Binley (Coventry)</v>
      </c>
    </row>
    <row r="7585" customFormat="false" ht="15" hidden="false" customHeight="false" outlineLevel="0" collapsed="false">
      <c r="A7585" s="4" t="s">
        <v>13401</v>
      </c>
      <c r="B7585" s="4" t="s">
        <v>3616</v>
      </c>
      <c r="C7585" s="4" t="s">
        <v>1050</v>
      </c>
      <c r="D7585" s="4" t="n">
        <v>3</v>
      </c>
      <c r="E7585" s="4" t="n">
        <v>238.63</v>
      </c>
      <c r="F7585" s="4" t="n">
        <v>715.89</v>
      </c>
      <c r="G7585" s="4" t="n">
        <f aca="false">INDEX(Data_Products!$D$2:$D$33,MATCH(C7585,Data_Products!$A$2:$A$33,0))</f>
        <v>148.91</v>
      </c>
      <c r="H7585" s="4" t="str">
        <f aca="false">INDEX(Data_Products!$C$2:$C$33,MATCH(C7585,Data_Products!$A$2:$A$33,0))</f>
        <v>Tools &amp; Fixings</v>
      </c>
      <c r="I7585" s="10" t="n">
        <f aca="false">D7585*(E7585-G7585)</f>
        <v>269.16</v>
      </c>
      <c r="J7585" s="11" t="n">
        <f aca="false">IFERROR(I7585/F7585,0)</f>
        <v>0.375979549930855</v>
      </c>
      <c r="K7585" s="4" t="str">
        <f aca="false">IFERROR(INDEX(Data_Orders!$F$2:$F$4727,MATCH(B7585,Data_Orders!$A$2:$A$4727,0)),"")</f>
        <v>Trade Account</v>
      </c>
      <c r="L7585" s="4" t="str">
        <f aca="false">IFERROR(INDEX(Data_Orders!$D$2:$D$4727,MATCH(B7585,Data_Orders!$A$2:$A$4727,0)),"")</f>
        <v>Binley (Coventry)</v>
      </c>
    </row>
    <row r="7586" customFormat="false" ht="15" hidden="false" customHeight="false" outlineLevel="0" collapsed="false">
      <c r="A7586" s="4" t="s">
        <v>13402</v>
      </c>
      <c r="B7586" s="4" t="s">
        <v>3616</v>
      </c>
      <c r="C7586" s="4" t="s">
        <v>1066</v>
      </c>
      <c r="D7586" s="4" t="n">
        <v>10</v>
      </c>
      <c r="E7586" s="4" t="n">
        <v>209.69</v>
      </c>
      <c r="F7586" s="4" t="n">
        <v>2096.9</v>
      </c>
      <c r="G7586" s="4" t="n">
        <f aca="false">INDEX(Data_Products!$D$2:$D$33,MATCH(C7586,Data_Products!$A$2:$A$33,0))</f>
        <v>144.38</v>
      </c>
      <c r="H7586" s="4" t="str">
        <f aca="false">INDEX(Data_Products!$C$2:$C$33,MATCH(C7586,Data_Products!$A$2:$A$33,0))</f>
        <v>Plumbing &amp; Drainage</v>
      </c>
      <c r="I7586" s="10" t="n">
        <f aca="false">D7586*(E7586-G7586)</f>
        <v>653.1</v>
      </c>
      <c r="J7586" s="11" t="n">
        <f aca="false">IFERROR(I7586/F7586,0)</f>
        <v>0.311459773952024</v>
      </c>
      <c r="K7586" s="4" t="str">
        <f aca="false">IFERROR(INDEX(Data_Orders!$F$2:$F$4727,MATCH(B7586,Data_Orders!$A$2:$A$4727,0)),"")</f>
        <v>Trade Account</v>
      </c>
      <c r="L7586" s="4" t="str">
        <f aca="false">IFERROR(INDEX(Data_Orders!$D$2:$D$4727,MATCH(B7586,Data_Orders!$A$2:$A$4727,0)),"")</f>
        <v>Binley (Coventry)</v>
      </c>
    </row>
    <row r="7587" customFormat="false" ht="15" hidden="false" customHeight="false" outlineLevel="0" collapsed="false">
      <c r="A7587" s="4" t="s">
        <v>13403</v>
      </c>
      <c r="B7587" s="4" t="s">
        <v>3617</v>
      </c>
      <c r="C7587" s="4" t="s">
        <v>1068</v>
      </c>
      <c r="D7587" s="4" t="n">
        <v>5</v>
      </c>
      <c r="E7587" s="4" t="n">
        <v>86.28</v>
      </c>
      <c r="F7587" s="4" t="n">
        <v>431.4</v>
      </c>
      <c r="G7587" s="4" t="n">
        <f aca="false">INDEX(Data_Products!$D$2:$D$33,MATCH(C7587,Data_Products!$A$2:$A$33,0))</f>
        <v>68.55</v>
      </c>
      <c r="H7587" s="4" t="str">
        <f aca="false">INDEX(Data_Products!$C$2:$C$33,MATCH(C7587,Data_Products!$A$2:$A$33,0))</f>
        <v>Plumbing &amp; Drainage</v>
      </c>
      <c r="I7587" s="10" t="n">
        <f aca="false">D7587*(E7587-G7587)</f>
        <v>88.65</v>
      </c>
      <c r="J7587" s="11" t="n">
        <f aca="false">IFERROR(I7587/F7587,0)</f>
        <v>0.205493741307371</v>
      </c>
      <c r="K7587" s="4" t="str">
        <f aca="false">IFERROR(INDEX(Data_Orders!$F$2:$F$4727,MATCH(B7587,Data_Orders!$A$2:$A$4727,0)),"")</f>
        <v>Trade Account</v>
      </c>
      <c r="L7587" s="4" t="str">
        <f aca="false">IFERROR(INDEX(Data_Orders!$D$2:$D$4727,MATCH(B7587,Data_Orders!$A$2:$A$4727,0)),"")</f>
        <v>Binley (Coventry)</v>
      </c>
    </row>
    <row r="7588" customFormat="false" ht="15" hidden="false" customHeight="false" outlineLevel="0" collapsed="false">
      <c r="A7588" s="4" t="s">
        <v>13404</v>
      </c>
      <c r="B7588" s="4" t="s">
        <v>3617</v>
      </c>
      <c r="C7588" s="4" t="s">
        <v>1037</v>
      </c>
      <c r="D7588" s="4" t="n">
        <v>19</v>
      </c>
      <c r="E7588" s="4" t="n">
        <v>90.97</v>
      </c>
      <c r="F7588" s="4" t="n">
        <v>1728.43</v>
      </c>
      <c r="G7588" s="4" t="n">
        <f aca="false">INDEX(Data_Products!$D$2:$D$33,MATCH(C7588,Data_Products!$A$2:$A$33,0))</f>
        <v>73.81</v>
      </c>
      <c r="H7588" s="4" t="str">
        <f aca="false">INDEX(Data_Products!$C$2:$C$33,MATCH(C7588,Data_Products!$A$2:$A$33,0))</f>
        <v>Insulation</v>
      </c>
      <c r="I7588" s="10" t="n">
        <f aca="false">D7588*(E7588-G7588)</f>
        <v>326.04</v>
      </c>
      <c r="J7588" s="11" t="n">
        <f aca="false">IFERROR(I7588/F7588,0)</f>
        <v>0.18863361547763</v>
      </c>
      <c r="K7588" s="4" t="str">
        <f aca="false">IFERROR(INDEX(Data_Orders!$F$2:$F$4727,MATCH(B7588,Data_Orders!$A$2:$A$4727,0)),"")</f>
        <v>Trade Account</v>
      </c>
      <c r="L7588" s="4" t="str">
        <f aca="false">IFERROR(INDEX(Data_Orders!$D$2:$D$4727,MATCH(B7588,Data_Orders!$A$2:$A$4727,0)),"")</f>
        <v>Binley (Coventry)</v>
      </c>
    </row>
    <row r="7589" customFormat="false" ht="15" hidden="false" customHeight="false" outlineLevel="0" collapsed="false">
      <c r="A7589" s="4" t="s">
        <v>13405</v>
      </c>
      <c r="B7589" s="4" t="s">
        <v>3618</v>
      </c>
      <c r="C7589" s="4" t="s">
        <v>1028</v>
      </c>
      <c r="D7589" s="4" t="n">
        <v>14</v>
      </c>
      <c r="E7589" s="4" t="n">
        <v>118.79</v>
      </c>
      <c r="F7589" s="4" t="n">
        <v>1663.06</v>
      </c>
      <c r="G7589" s="4" t="n">
        <f aca="false">INDEX(Data_Products!$D$2:$D$33,MATCH(C7589,Data_Products!$A$2:$A$33,0))</f>
        <v>81.07</v>
      </c>
      <c r="H7589" s="4" t="str">
        <f aca="false">INDEX(Data_Products!$C$2:$C$33,MATCH(C7589,Data_Products!$A$2:$A$33,0))</f>
        <v>Cement &amp; Aggregates</v>
      </c>
      <c r="I7589" s="10" t="n">
        <f aca="false">D7589*(E7589-G7589)</f>
        <v>528.08</v>
      </c>
      <c r="J7589" s="11" t="n">
        <f aca="false">IFERROR(I7589/F7589,0)</f>
        <v>0.317535146056065</v>
      </c>
      <c r="K7589" s="4" t="str">
        <f aca="false">IFERROR(INDEX(Data_Orders!$F$2:$F$4727,MATCH(B7589,Data_Orders!$A$2:$A$4727,0)),"")</f>
        <v>Trade Account</v>
      </c>
      <c r="L7589" s="4" t="str">
        <f aca="false">IFERROR(INDEX(Data_Orders!$D$2:$D$4727,MATCH(B7589,Data_Orders!$A$2:$A$4727,0)),"")</f>
        <v>Binley (Coventry)</v>
      </c>
    </row>
    <row r="7590" customFormat="false" ht="15" hidden="false" customHeight="false" outlineLevel="0" collapsed="false">
      <c r="A7590" s="4" t="s">
        <v>13406</v>
      </c>
      <c r="B7590" s="4" t="s">
        <v>3618</v>
      </c>
      <c r="C7590" s="4" t="s">
        <v>1073</v>
      </c>
      <c r="D7590" s="4" t="n">
        <v>9</v>
      </c>
      <c r="E7590" s="4" t="n">
        <v>231.05</v>
      </c>
      <c r="F7590" s="4" t="n">
        <v>2079.45</v>
      </c>
      <c r="G7590" s="4" t="n">
        <f aca="false">INDEX(Data_Products!$D$2:$D$33,MATCH(C7590,Data_Products!$A$2:$A$33,0))</f>
        <v>148.29</v>
      </c>
      <c r="H7590" s="4" t="str">
        <f aca="false">INDEX(Data_Products!$C$2:$C$33,MATCH(C7590,Data_Products!$A$2:$A$33,0))</f>
        <v>Landscaping</v>
      </c>
      <c r="I7590" s="10" t="n">
        <f aca="false">D7590*(E7590-G7590)</f>
        <v>744.84</v>
      </c>
      <c r="J7590" s="11" t="n">
        <f aca="false">IFERROR(I7590/F7590,0)</f>
        <v>0.358190867777537</v>
      </c>
      <c r="K7590" s="4" t="str">
        <f aca="false">IFERROR(INDEX(Data_Orders!$F$2:$F$4727,MATCH(B7590,Data_Orders!$A$2:$A$4727,0)),"")</f>
        <v>Trade Account</v>
      </c>
      <c r="L7590" s="4" t="str">
        <f aca="false">IFERROR(INDEX(Data_Orders!$D$2:$D$4727,MATCH(B7590,Data_Orders!$A$2:$A$4727,0)),"")</f>
        <v>Binley (Coventry)</v>
      </c>
    </row>
    <row r="7591" customFormat="false" ht="15" hidden="false" customHeight="false" outlineLevel="0" collapsed="false">
      <c r="A7591" s="4" t="s">
        <v>13407</v>
      </c>
      <c r="B7591" s="4" t="s">
        <v>3618</v>
      </c>
      <c r="C7591" s="4" t="s">
        <v>1037</v>
      </c>
      <c r="D7591" s="4" t="n">
        <v>11</v>
      </c>
      <c r="E7591" s="4" t="n">
        <v>90.97</v>
      </c>
      <c r="F7591" s="4" t="n">
        <v>1000.67</v>
      </c>
      <c r="G7591" s="4" t="n">
        <f aca="false">INDEX(Data_Products!$D$2:$D$33,MATCH(C7591,Data_Products!$A$2:$A$33,0))</f>
        <v>73.81</v>
      </c>
      <c r="H7591" s="4" t="str">
        <f aca="false">INDEX(Data_Products!$C$2:$C$33,MATCH(C7591,Data_Products!$A$2:$A$33,0))</f>
        <v>Insulation</v>
      </c>
      <c r="I7591" s="10" t="n">
        <f aca="false">D7591*(E7591-G7591)</f>
        <v>188.76</v>
      </c>
      <c r="J7591" s="11" t="n">
        <f aca="false">IFERROR(I7591/F7591,0)</f>
        <v>0.18863361547763</v>
      </c>
      <c r="K7591" s="4" t="str">
        <f aca="false">IFERROR(INDEX(Data_Orders!$F$2:$F$4727,MATCH(B7591,Data_Orders!$A$2:$A$4727,0)),"")</f>
        <v>Trade Account</v>
      </c>
      <c r="L7591" s="4" t="str">
        <f aca="false">IFERROR(INDEX(Data_Orders!$D$2:$D$4727,MATCH(B7591,Data_Orders!$A$2:$A$4727,0)),"")</f>
        <v>Binley (Coventry)</v>
      </c>
    </row>
    <row r="7592" customFormat="false" ht="15" hidden="false" customHeight="false" outlineLevel="0" collapsed="false">
      <c r="A7592" s="4" t="s">
        <v>13408</v>
      </c>
      <c r="B7592" s="4" t="s">
        <v>3618</v>
      </c>
      <c r="C7592" s="4" t="s">
        <v>1055</v>
      </c>
      <c r="D7592" s="4" t="n">
        <v>2</v>
      </c>
      <c r="E7592" s="4" t="n">
        <v>205.03</v>
      </c>
      <c r="F7592" s="4" t="n">
        <v>410.06</v>
      </c>
      <c r="G7592" s="4" t="n">
        <f aca="false">INDEX(Data_Products!$D$2:$D$33,MATCH(C7592,Data_Products!$A$2:$A$33,0))</f>
        <v>138.6</v>
      </c>
      <c r="H7592" s="4" t="str">
        <f aca="false">INDEX(Data_Products!$C$2:$C$33,MATCH(C7592,Data_Products!$A$2:$A$33,0))</f>
        <v>Roofing</v>
      </c>
      <c r="I7592" s="10" t="n">
        <f aca="false">D7592*(E7592-G7592)</f>
        <v>132.86</v>
      </c>
      <c r="J7592" s="11" t="n">
        <f aca="false">IFERROR(I7592/F7592,0)</f>
        <v>0.324001365653807</v>
      </c>
      <c r="K7592" s="4" t="str">
        <f aca="false">IFERROR(INDEX(Data_Orders!$F$2:$F$4727,MATCH(B7592,Data_Orders!$A$2:$A$4727,0)),"")</f>
        <v>Trade Account</v>
      </c>
      <c r="L7592" s="4" t="str">
        <f aca="false">IFERROR(INDEX(Data_Orders!$D$2:$D$4727,MATCH(B7592,Data_Orders!$A$2:$A$4727,0)),"")</f>
        <v>Binley (Coventry)</v>
      </c>
    </row>
    <row r="7593" customFormat="false" ht="15" hidden="false" customHeight="false" outlineLevel="0" collapsed="false">
      <c r="A7593" s="4" t="s">
        <v>13409</v>
      </c>
      <c r="B7593" s="4" t="s">
        <v>3618</v>
      </c>
      <c r="C7593" s="4" t="s">
        <v>1066</v>
      </c>
      <c r="D7593" s="4" t="n">
        <v>20</v>
      </c>
      <c r="E7593" s="4" t="n">
        <v>209.69</v>
      </c>
      <c r="F7593" s="4" t="n">
        <v>4193.8</v>
      </c>
      <c r="G7593" s="4" t="n">
        <f aca="false">INDEX(Data_Products!$D$2:$D$33,MATCH(C7593,Data_Products!$A$2:$A$33,0))</f>
        <v>144.38</v>
      </c>
      <c r="H7593" s="4" t="str">
        <f aca="false">INDEX(Data_Products!$C$2:$C$33,MATCH(C7593,Data_Products!$A$2:$A$33,0))</f>
        <v>Plumbing &amp; Drainage</v>
      </c>
      <c r="I7593" s="10" t="n">
        <f aca="false">D7593*(E7593-G7593)</f>
        <v>1306.2</v>
      </c>
      <c r="J7593" s="11" t="n">
        <f aca="false">IFERROR(I7593/F7593,0)</f>
        <v>0.311459773952024</v>
      </c>
      <c r="K7593" s="4" t="str">
        <f aca="false">IFERROR(INDEX(Data_Orders!$F$2:$F$4727,MATCH(B7593,Data_Orders!$A$2:$A$4727,0)),"")</f>
        <v>Trade Account</v>
      </c>
      <c r="L7593" s="4" t="str">
        <f aca="false">IFERROR(INDEX(Data_Orders!$D$2:$D$4727,MATCH(B7593,Data_Orders!$A$2:$A$4727,0)),"")</f>
        <v>Binley (Coventry)</v>
      </c>
    </row>
    <row r="7594" customFormat="false" ht="15" hidden="false" customHeight="false" outlineLevel="0" collapsed="false">
      <c r="A7594" s="4" t="s">
        <v>13410</v>
      </c>
      <c r="B7594" s="4" t="s">
        <v>3619</v>
      </c>
      <c r="C7594" s="4" t="s">
        <v>1050</v>
      </c>
      <c r="D7594" s="4" t="n">
        <v>4</v>
      </c>
      <c r="E7594" s="4" t="n">
        <v>238.63</v>
      </c>
      <c r="F7594" s="4" t="n">
        <v>954.52</v>
      </c>
      <c r="G7594" s="4" t="n">
        <f aca="false">INDEX(Data_Products!$D$2:$D$33,MATCH(C7594,Data_Products!$A$2:$A$33,0))</f>
        <v>148.91</v>
      </c>
      <c r="H7594" s="4" t="str">
        <f aca="false">INDEX(Data_Products!$C$2:$C$33,MATCH(C7594,Data_Products!$A$2:$A$33,0))</f>
        <v>Tools &amp; Fixings</v>
      </c>
      <c r="I7594" s="10" t="n">
        <f aca="false">D7594*(E7594-G7594)</f>
        <v>358.88</v>
      </c>
      <c r="J7594" s="11" t="n">
        <f aca="false">IFERROR(I7594/F7594,0)</f>
        <v>0.375979549930855</v>
      </c>
      <c r="K7594" s="4" t="str">
        <f aca="false">IFERROR(INDEX(Data_Orders!$F$2:$F$4727,MATCH(B7594,Data_Orders!$A$2:$A$4727,0)),"")</f>
        <v>Trade Account</v>
      </c>
      <c r="L7594" s="4" t="str">
        <f aca="false">IFERROR(INDEX(Data_Orders!$D$2:$D$4727,MATCH(B7594,Data_Orders!$A$2:$A$4727,0)),"")</f>
        <v>Binley (Coventry)</v>
      </c>
    </row>
    <row r="7595" customFormat="false" ht="15" hidden="false" customHeight="false" outlineLevel="0" collapsed="false">
      <c r="A7595" s="4" t="s">
        <v>13411</v>
      </c>
      <c r="B7595" s="4" t="s">
        <v>3619</v>
      </c>
      <c r="C7595" s="4" t="s">
        <v>1066</v>
      </c>
      <c r="D7595" s="4" t="n">
        <v>2</v>
      </c>
      <c r="E7595" s="4" t="n">
        <v>209.69</v>
      </c>
      <c r="F7595" s="4" t="n">
        <v>419.38</v>
      </c>
      <c r="G7595" s="4" t="n">
        <f aca="false">INDEX(Data_Products!$D$2:$D$33,MATCH(C7595,Data_Products!$A$2:$A$33,0))</f>
        <v>144.38</v>
      </c>
      <c r="H7595" s="4" t="str">
        <f aca="false">INDEX(Data_Products!$C$2:$C$33,MATCH(C7595,Data_Products!$A$2:$A$33,0))</f>
        <v>Plumbing &amp; Drainage</v>
      </c>
      <c r="I7595" s="10" t="n">
        <f aca="false">D7595*(E7595-G7595)</f>
        <v>130.62</v>
      </c>
      <c r="J7595" s="11" t="n">
        <f aca="false">IFERROR(I7595/F7595,0)</f>
        <v>0.311459773952024</v>
      </c>
      <c r="K7595" s="4" t="str">
        <f aca="false">IFERROR(INDEX(Data_Orders!$F$2:$F$4727,MATCH(B7595,Data_Orders!$A$2:$A$4727,0)),"")</f>
        <v>Trade Account</v>
      </c>
      <c r="L7595" s="4" t="str">
        <f aca="false">IFERROR(INDEX(Data_Orders!$D$2:$D$4727,MATCH(B7595,Data_Orders!$A$2:$A$4727,0)),"")</f>
        <v>Binley (Coventry)</v>
      </c>
    </row>
    <row r="7596" customFormat="false" ht="15" hidden="false" customHeight="false" outlineLevel="0" collapsed="false">
      <c r="A7596" s="4" t="s">
        <v>13412</v>
      </c>
      <c r="B7596" s="4" t="s">
        <v>3619</v>
      </c>
      <c r="C7596" s="4" t="s">
        <v>1010</v>
      </c>
      <c r="D7596" s="4" t="n">
        <v>18</v>
      </c>
      <c r="E7596" s="4" t="n">
        <v>135.95</v>
      </c>
      <c r="F7596" s="4" t="n">
        <v>2447.1</v>
      </c>
      <c r="G7596" s="4" t="n">
        <f aca="false">INDEX(Data_Products!$D$2:$D$33,MATCH(C7596,Data_Products!$A$2:$A$33,0))</f>
        <v>111.1</v>
      </c>
      <c r="H7596" s="4" t="str">
        <f aca="false">INDEX(Data_Products!$C$2:$C$33,MATCH(C7596,Data_Products!$A$2:$A$33,0))</f>
        <v>Timber</v>
      </c>
      <c r="I7596" s="10" t="n">
        <f aca="false">D7596*(E7596-G7596)</f>
        <v>447.3</v>
      </c>
      <c r="J7596" s="11" t="n">
        <f aca="false">IFERROR(I7596/F7596,0)</f>
        <v>0.18278778962854</v>
      </c>
      <c r="K7596" s="4" t="str">
        <f aca="false">IFERROR(INDEX(Data_Orders!$F$2:$F$4727,MATCH(B7596,Data_Orders!$A$2:$A$4727,0)),"")</f>
        <v>Trade Account</v>
      </c>
      <c r="L7596" s="4" t="str">
        <f aca="false">IFERROR(INDEX(Data_Orders!$D$2:$D$4727,MATCH(B7596,Data_Orders!$A$2:$A$4727,0)),"")</f>
        <v>Binley (Coventry)</v>
      </c>
    </row>
    <row r="7597" customFormat="false" ht="15" hidden="false" customHeight="false" outlineLevel="0" collapsed="false">
      <c r="A7597" s="4" t="s">
        <v>13413</v>
      </c>
      <c r="B7597" s="4" t="s">
        <v>3619</v>
      </c>
      <c r="C7597" s="4" t="s">
        <v>1059</v>
      </c>
      <c r="D7597" s="4" t="n">
        <v>20</v>
      </c>
      <c r="E7597" s="4" t="n">
        <v>103.63</v>
      </c>
      <c r="F7597" s="4" t="n">
        <v>2072.6</v>
      </c>
      <c r="G7597" s="4" t="n">
        <f aca="false">INDEX(Data_Products!$D$2:$D$33,MATCH(C7597,Data_Products!$A$2:$A$33,0))</f>
        <v>82.55</v>
      </c>
      <c r="H7597" s="4" t="str">
        <f aca="false">INDEX(Data_Products!$C$2:$C$33,MATCH(C7597,Data_Products!$A$2:$A$33,0))</f>
        <v>Roofing</v>
      </c>
      <c r="I7597" s="10" t="n">
        <f aca="false">D7597*(E7597-G7597)</f>
        <v>421.6</v>
      </c>
      <c r="J7597" s="11" t="n">
        <f aca="false">IFERROR(I7597/F7597,0)</f>
        <v>0.203415999228023</v>
      </c>
      <c r="K7597" s="4" t="str">
        <f aca="false">IFERROR(INDEX(Data_Orders!$F$2:$F$4727,MATCH(B7597,Data_Orders!$A$2:$A$4727,0)),"")</f>
        <v>Trade Account</v>
      </c>
      <c r="L7597" s="4" t="str">
        <f aca="false">IFERROR(INDEX(Data_Orders!$D$2:$D$4727,MATCH(B7597,Data_Orders!$A$2:$A$4727,0)),"")</f>
        <v>Binley (Coventry)</v>
      </c>
    </row>
    <row r="7598" customFormat="false" ht="15" hidden="false" customHeight="false" outlineLevel="0" collapsed="false">
      <c r="A7598" s="4" t="s">
        <v>13414</v>
      </c>
      <c r="B7598" s="4" t="s">
        <v>3619</v>
      </c>
      <c r="C7598" s="4" t="s">
        <v>1013</v>
      </c>
      <c r="D7598" s="4" t="n">
        <v>18</v>
      </c>
      <c r="E7598" s="4" t="n">
        <v>240.92</v>
      </c>
      <c r="F7598" s="4" t="n">
        <v>4336.56</v>
      </c>
      <c r="G7598" s="4" t="n">
        <f aca="false">INDEX(Data_Products!$D$2:$D$33,MATCH(C7598,Data_Products!$A$2:$A$33,0))</f>
        <v>168.32</v>
      </c>
      <c r="H7598" s="4" t="str">
        <f aca="false">INDEX(Data_Products!$C$2:$C$33,MATCH(C7598,Data_Products!$A$2:$A$33,0))</f>
        <v>Timber</v>
      </c>
      <c r="I7598" s="10" t="n">
        <f aca="false">D7598*(E7598-G7598)</f>
        <v>1306.8</v>
      </c>
      <c r="J7598" s="11" t="n">
        <f aca="false">IFERROR(I7598/F7598,0)</f>
        <v>0.301344844761747</v>
      </c>
      <c r="K7598" s="4" t="str">
        <f aca="false">IFERROR(INDEX(Data_Orders!$F$2:$F$4727,MATCH(B7598,Data_Orders!$A$2:$A$4727,0)),"")</f>
        <v>Trade Account</v>
      </c>
      <c r="L7598" s="4" t="str">
        <f aca="false">IFERROR(INDEX(Data_Orders!$D$2:$D$4727,MATCH(B7598,Data_Orders!$A$2:$A$4727,0)),"")</f>
        <v>Binley (Coventry)</v>
      </c>
    </row>
    <row r="7599" customFormat="false" ht="15" hidden="false" customHeight="false" outlineLevel="0" collapsed="false">
      <c r="A7599" s="4" t="s">
        <v>13415</v>
      </c>
      <c r="B7599" s="4" t="s">
        <v>3620</v>
      </c>
      <c r="C7599" s="4" t="s">
        <v>1026</v>
      </c>
      <c r="D7599" s="4" t="n">
        <v>8</v>
      </c>
      <c r="E7599" s="4" t="n">
        <v>184.05</v>
      </c>
      <c r="F7599" s="4" t="n">
        <v>1472.4</v>
      </c>
      <c r="G7599" s="4" t="n">
        <f aca="false">INDEX(Data_Products!$D$2:$D$33,MATCH(C7599,Data_Products!$A$2:$A$33,0))</f>
        <v>147.44</v>
      </c>
      <c r="H7599" s="4" t="str">
        <f aca="false">INDEX(Data_Products!$C$2:$C$33,MATCH(C7599,Data_Products!$A$2:$A$33,0))</f>
        <v>Cement &amp; Aggregates</v>
      </c>
      <c r="I7599" s="10" t="n">
        <f aca="false">D7599*(E7599-G7599)</f>
        <v>292.88</v>
      </c>
      <c r="J7599" s="11" t="n">
        <f aca="false">IFERROR(I7599/F7599,0)</f>
        <v>0.19891333876664</v>
      </c>
      <c r="K7599" s="4" t="str">
        <f aca="false">IFERROR(INDEX(Data_Orders!$F$2:$F$4727,MATCH(B7599,Data_Orders!$A$2:$A$4727,0)),"")</f>
        <v>Trade Account</v>
      </c>
      <c r="L7599" s="4" t="str">
        <f aca="false">IFERROR(INDEX(Data_Orders!$D$2:$D$4727,MATCH(B7599,Data_Orders!$A$2:$A$4727,0)),"")</f>
        <v>Binley (Coventry)</v>
      </c>
    </row>
    <row r="7600" customFormat="false" ht="15" hidden="false" customHeight="false" outlineLevel="0" collapsed="false">
      <c r="A7600" s="4" t="s">
        <v>13416</v>
      </c>
      <c r="B7600" s="4" t="s">
        <v>3620</v>
      </c>
      <c r="C7600" s="4" t="s">
        <v>1050</v>
      </c>
      <c r="D7600" s="4" t="n">
        <v>11</v>
      </c>
      <c r="E7600" s="4" t="n">
        <v>238.63</v>
      </c>
      <c r="F7600" s="4" t="n">
        <v>2624.93</v>
      </c>
      <c r="G7600" s="4" t="n">
        <f aca="false">INDEX(Data_Products!$D$2:$D$33,MATCH(C7600,Data_Products!$A$2:$A$33,0))</f>
        <v>148.91</v>
      </c>
      <c r="H7600" s="4" t="str">
        <f aca="false">INDEX(Data_Products!$C$2:$C$33,MATCH(C7600,Data_Products!$A$2:$A$33,0))</f>
        <v>Tools &amp; Fixings</v>
      </c>
      <c r="I7600" s="10" t="n">
        <f aca="false">D7600*(E7600-G7600)</f>
        <v>986.92</v>
      </c>
      <c r="J7600" s="11" t="n">
        <f aca="false">IFERROR(I7600/F7600,0)</f>
        <v>0.375979549930855</v>
      </c>
      <c r="K7600" s="4" t="str">
        <f aca="false">IFERROR(INDEX(Data_Orders!$F$2:$F$4727,MATCH(B7600,Data_Orders!$A$2:$A$4727,0)),"")</f>
        <v>Trade Account</v>
      </c>
      <c r="L7600" s="4" t="str">
        <f aca="false">IFERROR(INDEX(Data_Orders!$D$2:$D$4727,MATCH(B7600,Data_Orders!$A$2:$A$4727,0)),"")</f>
        <v>Binley (Coventry)</v>
      </c>
    </row>
    <row r="7601" customFormat="false" ht="15" hidden="false" customHeight="false" outlineLevel="0" collapsed="false">
      <c r="A7601" s="4" t="s">
        <v>13417</v>
      </c>
      <c r="B7601" s="4" t="s">
        <v>3620</v>
      </c>
      <c r="C7601" s="4" t="s">
        <v>1010</v>
      </c>
      <c r="D7601" s="4" t="n">
        <v>6</v>
      </c>
      <c r="E7601" s="4" t="n">
        <v>135.95</v>
      </c>
      <c r="F7601" s="4" t="n">
        <v>815.7</v>
      </c>
      <c r="G7601" s="4" t="n">
        <f aca="false">INDEX(Data_Products!$D$2:$D$33,MATCH(C7601,Data_Products!$A$2:$A$33,0))</f>
        <v>111.1</v>
      </c>
      <c r="H7601" s="4" t="str">
        <f aca="false">INDEX(Data_Products!$C$2:$C$33,MATCH(C7601,Data_Products!$A$2:$A$33,0))</f>
        <v>Timber</v>
      </c>
      <c r="I7601" s="10" t="n">
        <f aca="false">D7601*(E7601-G7601)</f>
        <v>149.1</v>
      </c>
      <c r="J7601" s="11" t="n">
        <f aca="false">IFERROR(I7601/F7601,0)</f>
        <v>0.18278778962854</v>
      </c>
      <c r="K7601" s="4" t="str">
        <f aca="false">IFERROR(INDEX(Data_Orders!$F$2:$F$4727,MATCH(B7601,Data_Orders!$A$2:$A$4727,0)),"")</f>
        <v>Trade Account</v>
      </c>
      <c r="L7601" s="4" t="str">
        <f aca="false">IFERROR(INDEX(Data_Orders!$D$2:$D$4727,MATCH(B7601,Data_Orders!$A$2:$A$4727,0)),"")</f>
        <v>Binley (Coventry)</v>
      </c>
    </row>
    <row r="7602" customFormat="false" ht="15" hidden="false" customHeight="false" outlineLevel="0" collapsed="false">
      <c r="A7602" s="4" t="s">
        <v>13418</v>
      </c>
      <c r="B7602" s="4" t="s">
        <v>3620</v>
      </c>
      <c r="C7602" s="4" t="s">
        <v>1048</v>
      </c>
      <c r="D7602" s="4" t="n">
        <v>4</v>
      </c>
      <c r="E7602" s="4" t="n">
        <v>112.72</v>
      </c>
      <c r="F7602" s="4" t="n">
        <v>450.88</v>
      </c>
      <c r="G7602" s="4" t="n">
        <f aca="false">INDEX(Data_Products!$D$2:$D$33,MATCH(C7602,Data_Products!$A$2:$A$33,0))</f>
        <v>83.21</v>
      </c>
      <c r="H7602" s="4" t="str">
        <f aca="false">INDEX(Data_Products!$C$2:$C$33,MATCH(C7602,Data_Products!$A$2:$A$33,0))</f>
        <v>Tools &amp; Fixings</v>
      </c>
      <c r="I7602" s="10" t="n">
        <f aca="false">D7602*(E7602-G7602)</f>
        <v>118.04</v>
      </c>
      <c r="J7602" s="11" t="n">
        <f aca="false">IFERROR(I7602/F7602,0)</f>
        <v>0.261799148332151</v>
      </c>
      <c r="K7602" s="4" t="str">
        <f aca="false">IFERROR(INDEX(Data_Orders!$F$2:$F$4727,MATCH(B7602,Data_Orders!$A$2:$A$4727,0)),"")</f>
        <v>Trade Account</v>
      </c>
      <c r="L7602" s="4" t="str">
        <f aca="false">IFERROR(INDEX(Data_Orders!$D$2:$D$4727,MATCH(B7602,Data_Orders!$A$2:$A$4727,0)),"")</f>
        <v>Binley (Coventry)</v>
      </c>
    </row>
    <row r="7603" customFormat="false" ht="15" hidden="false" customHeight="false" outlineLevel="0" collapsed="false">
      <c r="A7603" s="4" t="s">
        <v>13419</v>
      </c>
      <c r="B7603" s="4" t="s">
        <v>3621</v>
      </c>
      <c r="C7603" s="4" t="s">
        <v>1048</v>
      </c>
      <c r="D7603" s="4" t="n">
        <v>20</v>
      </c>
      <c r="E7603" s="4" t="n">
        <v>112.72</v>
      </c>
      <c r="F7603" s="4" t="n">
        <v>2254.4</v>
      </c>
      <c r="G7603" s="4" t="n">
        <f aca="false">INDEX(Data_Products!$D$2:$D$33,MATCH(C7603,Data_Products!$A$2:$A$33,0))</f>
        <v>83.21</v>
      </c>
      <c r="H7603" s="4" t="str">
        <f aca="false">INDEX(Data_Products!$C$2:$C$33,MATCH(C7603,Data_Products!$A$2:$A$33,0))</f>
        <v>Tools &amp; Fixings</v>
      </c>
      <c r="I7603" s="10" t="n">
        <f aca="false">D7603*(E7603-G7603)</f>
        <v>590.2</v>
      </c>
      <c r="J7603" s="11" t="n">
        <f aca="false">IFERROR(I7603/F7603,0)</f>
        <v>0.26179914833215</v>
      </c>
      <c r="K7603" s="4" t="str">
        <f aca="false">IFERROR(INDEX(Data_Orders!$F$2:$F$4727,MATCH(B7603,Data_Orders!$A$2:$A$4727,0)),"")</f>
        <v>Trade Account</v>
      </c>
      <c r="L7603" s="4" t="str">
        <f aca="false">IFERROR(INDEX(Data_Orders!$D$2:$D$4727,MATCH(B7603,Data_Orders!$A$2:$A$4727,0)),"")</f>
        <v>Binley (Coventry)</v>
      </c>
    </row>
    <row r="7604" customFormat="false" ht="15" hidden="false" customHeight="false" outlineLevel="0" collapsed="false">
      <c r="A7604" s="4" t="s">
        <v>13420</v>
      </c>
      <c r="B7604" s="4" t="s">
        <v>3622</v>
      </c>
      <c r="C7604" s="4" t="s">
        <v>1030</v>
      </c>
      <c r="D7604" s="4" t="n">
        <v>9</v>
      </c>
      <c r="E7604" s="4" t="n">
        <v>25.23</v>
      </c>
      <c r="F7604" s="4" t="n">
        <v>227.07</v>
      </c>
      <c r="G7604" s="4" t="n">
        <f aca="false">INDEX(Data_Products!$D$2:$D$33,MATCH(C7604,Data_Products!$A$2:$A$33,0))</f>
        <v>17.67</v>
      </c>
      <c r="H7604" s="4" t="str">
        <f aca="false">INDEX(Data_Products!$C$2:$C$33,MATCH(C7604,Data_Products!$A$2:$A$33,0))</f>
        <v>Cement &amp; Aggregates</v>
      </c>
      <c r="I7604" s="10" t="n">
        <f aca="false">D7604*(E7604-G7604)</f>
        <v>68.04</v>
      </c>
      <c r="J7604" s="11" t="n">
        <f aca="false">IFERROR(I7604/F7604,0)</f>
        <v>0.299643281807372</v>
      </c>
      <c r="K7604" s="4" t="str">
        <f aca="false">IFERROR(INDEX(Data_Orders!$F$2:$F$4727,MATCH(B7604,Data_Orders!$A$2:$A$4727,0)),"")</f>
        <v>Trade Account</v>
      </c>
      <c r="L7604" s="4" t="str">
        <f aca="false">IFERROR(INDEX(Data_Orders!$D$2:$D$4727,MATCH(B7604,Data_Orders!$A$2:$A$4727,0)),"")</f>
        <v>Binley (Coventry)</v>
      </c>
    </row>
    <row r="7605" customFormat="false" ht="15" hidden="false" customHeight="false" outlineLevel="0" collapsed="false">
      <c r="A7605" s="4" t="s">
        <v>13421</v>
      </c>
      <c r="B7605" s="4" t="s">
        <v>3622</v>
      </c>
      <c r="C7605" s="4" t="s">
        <v>1073</v>
      </c>
      <c r="D7605" s="4" t="n">
        <v>17</v>
      </c>
      <c r="E7605" s="4" t="n">
        <v>231.05</v>
      </c>
      <c r="F7605" s="4" t="n">
        <v>3927.85</v>
      </c>
      <c r="G7605" s="4" t="n">
        <f aca="false">INDEX(Data_Products!$D$2:$D$33,MATCH(C7605,Data_Products!$A$2:$A$33,0))</f>
        <v>148.29</v>
      </c>
      <c r="H7605" s="4" t="str">
        <f aca="false">INDEX(Data_Products!$C$2:$C$33,MATCH(C7605,Data_Products!$A$2:$A$33,0))</f>
        <v>Landscaping</v>
      </c>
      <c r="I7605" s="10" t="n">
        <f aca="false">D7605*(E7605-G7605)</f>
        <v>1406.92</v>
      </c>
      <c r="J7605" s="11" t="n">
        <f aca="false">IFERROR(I7605/F7605,0)</f>
        <v>0.358190867777537</v>
      </c>
      <c r="K7605" s="4" t="str">
        <f aca="false">IFERROR(INDEX(Data_Orders!$F$2:$F$4727,MATCH(B7605,Data_Orders!$A$2:$A$4727,0)),"")</f>
        <v>Trade Account</v>
      </c>
      <c r="L7605" s="4" t="str">
        <f aca="false">IFERROR(INDEX(Data_Orders!$D$2:$D$4727,MATCH(B7605,Data_Orders!$A$2:$A$4727,0)),"")</f>
        <v>Binley (Coventry)</v>
      </c>
    </row>
    <row r="7606" customFormat="false" ht="15" hidden="false" customHeight="false" outlineLevel="0" collapsed="false">
      <c r="A7606" s="4" t="s">
        <v>13422</v>
      </c>
      <c r="B7606" s="4" t="s">
        <v>3622</v>
      </c>
      <c r="C7606" s="4" t="s">
        <v>1021</v>
      </c>
      <c r="D7606" s="4" t="n">
        <v>17</v>
      </c>
      <c r="E7606" s="4" t="n">
        <v>73.76</v>
      </c>
      <c r="F7606" s="4" t="n">
        <v>1253.92</v>
      </c>
      <c r="G7606" s="4" t="n">
        <f aca="false">INDEX(Data_Products!$D$2:$D$33,MATCH(C7606,Data_Products!$A$2:$A$33,0))</f>
        <v>51.51</v>
      </c>
      <c r="H7606" s="4" t="str">
        <f aca="false">INDEX(Data_Products!$C$2:$C$33,MATCH(C7606,Data_Products!$A$2:$A$33,0))</f>
        <v>Cement &amp; Aggregates</v>
      </c>
      <c r="I7606" s="10" t="n">
        <f aca="false">D7606*(E7606-G7606)</f>
        <v>378.25</v>
      </c>
      <c r="J7606" s="11" t="n">
        <f aca="false">IFERROR(I7606/F7606,0)</f>
        <v>0.301654013015184</v>
      </c>
      <c r="K7606" s="4" t="str">
        <f aca="false">IFERROR(INDEX(Data_Orders!$F$2:$F$4727,MATCH(B7606,Data_Orders!$A$2:$A$4727,0)),"")</f>
        <v>Trade Account</v>
      </c>
      <c r="L7606" s="4" t="str">
        <f aca="false">IFERROR(INDEX(Data_Orders!$D$2:$D$4727,MATCH(B7606,Data_Orders!$A$2:$A$4727,0)),"")</f>
        <v>Binley (Coventry)</v>
      </c>
    </row>
    <row r="7607" customFormat="false" ht="15" hidden="false" customHeight="false" outlineLevel="0" collapsed="false">
      <c r="A7607" s="4" t="s">
        <v>13423</v>
      </c>
      <c r="B7607" s="4" t="s">
        <v>3622</v>
      </c>
      <c r="C7607" s="4" t="s">
        <v>1055</v>
      </c>
      <c r="D7607" s="4" t="n">
        <v>10</v>
      </c>
      <c r="E7607" s="4" t="n">
        <v>205.03</v>
      </c>
      <c r="F7607" s="4" t="n">
        <v>2050.3</v>
      </c>
      <c r="G7607" s="4" t="n">
        <f aca="false">INDEX(Data_Products!$D$2:$D$33,MATCH(C7607,Data_Products!$A$2:$A$33,0))</f>
        <v>138.6</v>
      </c>
      <c r="H7607" s="4" t="str">
        <f aca="false">INDEX(Data_Products!$C$2:$C$33,MATCH(C7607,Data_Products!$A$2:$A$33,0))</f>
        <v>Roofing</v>
      </c>
      <c r="I7607" s="10" t="n">
        <f aca="false">D7607*(E7607-G7607)</f>
        <v>664.3</v>
      </c>
      <c r="J7607" s="11" t="n">
        <f aca="false">IFERROR(I7607/F7607,0)</f>
        <v>0.324001365653807</v>
      </c>
      <c r="K7607" s="4" t="str">
        <f aca="false">IFERROR(INDEX(Data_Orders!$F$2:$F$4727,MATCH(B7607,Data_Orders!$A$2:$A$4727,0)),"")</f>
        <v>Trade Account</v>
      </c>
      <c r="L7607" s="4" t="str">
        <f aca="false">IFERROR(INDEX(Data_Orders!$D$2:$D$4727,MATCH(B7607,Data_Orders!$A$2:$A$4727,0)),"")</f>
        <v>Binley (Coventry)</v>
      </c>
    </row>
    <row r="7608" customFormat="false" ht="15" hidden="false" customHeight="false" outlineLevel="0" collapsed="false">
      <c r="A7608" s="4" t="s">
        <v>13424</v>
      </c>
      <c r="B7608" s="4" t="s">
        <v>3622</v>
      </c>
      <c r="C7608" s="4" t="s">
        <v>1037</v>
      </c>
      <c r="D7608" s="4" t="n">
        <v>20</v>
      </c>
      <c r="E7608" s="4" t="n">
        <v>90.97</v>
      </c>
      <c r="F7608" s="4" t="n">
        <v>1819.4</v>
      </c>
      <c r="G7608" s="4" t="n">
        <f aca="false">INDEX(Data_Products!$D$2:$D$33,MATCH(C7608,Data_Products!$A$2:$A$33,0))</f>
        <v>73.81</v>
      </c>
      <c r="H7608" s="4" t="str">
        <f aca="false">INDEX(Data_Products!$C$2:$C$33,MATCH(C7608,Data_Products!$A$2:$A$33,0))</f>
        <v>Insulation</v>
      </c>
      <c r="I7608" s="10" t="n">
        <f aca="false">D7608*(E7608-G7608)</f>
        <v>343.2</v>
      </c>
      <c r="J7608" s="11" t="n">
        <f aca="false">IFERROR(I7608/F7608,0)</f>
        <v>0.18863361547763</v>
      </c>
      <c r="K7608" s="4" t="str">
        <f aca="false">IFERROR(INDEX(Data_Orders!$F$2:$F$4727,MATCH(B7608,Data_Orders!$A$2:$A$4727,0)),"")</f>
        <v>Trade Account</v>
      </c>
      <c r="L7608" s="4" t="str">
        <f aca="false">IFERROR(INDEX(Data_Orders!$D$2:$D$4727,MATCH(B7608,Data_Orders!$A$2:$A$4727,0)),"")</f>
        <v>Binley (Coventry)</v>
      </c>
    </row>
    <row r="7609" customFormat="false" ht="15" hidden="false" customHeight="false" outlineLevel="0" collapsed="false">
      <c r="A7609" s="4" t="s">
        <v>13425</v>
      </c>
      <c r="B7609" s="4" t="s">
        <v>3623</v>
      </c>
      <c r="C7609" s="4" t="s">
        <v>1061</v>
      </c>
      <c r="D7609" s="4" t="n">
        <v>18</v>
      </c>
      <c r="E7609" s="4" t="n">
        <v>145.57</v>
      </c>
      <c r="F7609" s="4" t="n">
        <v>2620.26</v>
      </c>
      <c r="G7609" s="4" t="n">
        <f aca="false">INDEX(Data_Products!$D$2:$D$33,MATCH(C7609,Data_Products!$A$2:$A$33,0))</f>
        <v>119.29</v>
      </c>
      <c r="H7609" s="4" t="str">
        <f aca="false">INDEX(Data_Products!$C$2:$C$33,MATCH(C7609,Data_Products!$A$2:$A$33,0))</f>
        <v>Plumbing &amp; Drainage</v>
      </c>
      <c r="I7609" s="10" t="n">
        <f aca="false">D7609*(E7609-G7609)</f>
        <v>473.04</v>
      </c>
      <c r="J7609" s="11" t="n">
        <f aca="false">IFERROR(I7609/F7609,0)</f>
        <v>0.180531702960775</v>
      </c>
      <c r="K7609" s="4" t="str">
        <f aca="false">IFERROR(INDEX(Data_Orders!$F$2:$F$4727,MATCH(B7609,Data_Orders!$A$2:$A$4727,0)),"")</f>
        <v>Trade Account</v>
      </c>
      <c r="L7609" s="4" t="str">
        <f aca="false">IFERROR(INDEX(Data_Orders!$D$2:$D$4727,MATCH(B7609,Data_Orders!$A$2:$A$4727,0)),"")</f>
        <v>Binley (Coventry)</v>
      </c>
    </row>
    <row r="7610" customFormat="false" ht="15" hidden="false" customHeight="false" outlineLevel="0" collapsed="false">
      <c r="A7610" s="4" t="s">
        <v>13426</v>
      </c>
      <c r="B7610" s="4" t="s">
        <v>3623</v>
      </c>
      <c r="C7610" s="4" t="s">
        <v>1041</v>
      </c>
      <c r="D7610" s="4" t="n">
        <v>12</v>
      </c>
      <c r="E7610" s="4" t="n">
        <v>242.75</v>
      </c>
      <c r="F7610" s="4" t="n">
        <v>2913</v>
      </c>
      <c r="G7610" s="4" t="n">
        <f aca="false">INDEX(Data_Products!$D$2:$D$33,MATCH(C7610,Data_Products!$A$2:$A$33,0))</f>
        <v>142.94</v>
      </c>
      <c r="H7610" s="4" t="str">
        <f aca="false">INDEX(Data_Products!$C$2:$C$33,MATCH(C7610,Data_Products!$A$2:$A$33,0))</f>
        <v>Tools &amp; Fixings</v>
      </c>
      <c r="I7610" s="10" t="n">
        <f aca="false">D7610*(E7610-G7610)</f>
        <v>1197.72</v>
      </c>
      <c r="J7610" s="11" t="n">
        <f aca="false">IFERROR(I7610/F7610,0)</f>
        <v>0.411163748712667</v>
      </c>
      <c r="K7610" s="4" t="str">
        <f aca="false">IFERROR(INDEX(Data_Orders!$F$2:$F$4727,MATCH(B7610,Data_Orders!$A$2:$A$4727,0)),"")</f>
        <v>Trade Account</v>
      </c>
      <c r="L7610" s="4" t="str">
        <f aca="false">IFERROR(INDEX(Data_Orders!$D$2:$D$4727,MATCH(B7610,Data_Orders!$A$2:$A$4727,0)),"")</f>
        <v>Binley (Coventry)</v>
      </c>
    </row>
    <row r="7611" customFormat="false" ht="15" hidden="false" customHeight="false" outlineLevel="0" collapsed="false">
      <c r="A7611" s="4" t="s">
        <v>13427</v>
      </c>
      <c r="B7611" s="4" t="s">
        <v>3623</v>
      </c>
      <c r="C7611" s="4" t="s">
        <v>1050</v>
      </c>
      <c r="D7611" s="4" t="n">
        <v>16</v>
      </c>
      <c r="E7611" s="4" t="n">
        <v>238.63</v>
      </c>
      <c r="F7611" s="4" t="n">
        <v>3818.08</v>
      </c>
      <c r="G7611" s="4" t="n">
        <f aca="false">INDEX(Data_Products!$D$2:$D$33,MATCH(C7611,Data_Products!$A$2:$A$33,0))</f>
        <v>148.91</v>
      </c>
      <c r="H7611" s="4" t="str">
        <f aca="false">INDEX(Data_Products!$C$2:$C$33,MATCH(C7611,Data_Products!$A$2:$A$33,0))</f>
        <v>Tools &amp; Fixings</v>
      </c>
      <c r="I7611" s="10" t="n">
        <f aca="false">D7611*(E7611-G7611)</f>
        <v>1435.52</v>
      </c>
      <c r="J7611" s="11" t="n">
        <f aca="false">IFERROR(I7611/F7611,0)</f>
        <v>0.375979549930855</v>
      </c>
      <c r="K7611" s="4" t="str">
        <f aca="false">IFERROR(INDEX(Data_Orders!$F$2:$F$4727,MATCH(B7611,Data_Orders!$A$2:$A$4727,0)),"")</f>
        <v>Trade Account</v>
      </c>
      <c r="L7611" s="4" t="str">
        <f aca="false">IFERROR(INDEX(Data_Orders!$D$2:$D$4727,MATCH(B7611,Data_Orders!$A$2:$A$4727,0)),"")</f>
        <v>Binley (Coventry)</v>
      </c>
    </row>
    <row r="7612" customFormat="false" ht="15" hidden="false" customHeight="false" outlineLevel="0" collapsed="false">
      <c r="A7612" s="4" t="s">
        <v>13428</v>
      </c>
      <c r="B7612" s="4" t="s">
        <v>3623</v>
      </c>
      <c r="C7612" s="4" t="s">
        <v>1035</v>
      </c>
      <c r="D7612" s="4" t="n">
        <v>11</v>
      </c>
      <c r="E7612" s="4" t="n">
        <v>165.07</v>
      </c>
      <c r="F7612" s="4" t="n">
        <v>1815.77</v>
      </c>
      <c r="G7612" s="4" t="n">
        <f aca="false">INDEX(Data_Products!$D$2:$D$33,MATCH(C7612,Data_Products!$A$2:$A$33,0))</f>
        <v>134.65</v>
      </c>
      <c r="H7612" s="4" t="str">
        <f aca="false">INDEX(Data_Products!$C$2:$C$33,MATCH(C7612,Data_Products!$A$2:$A$33,0))</f>
        <v>Insulation</v>
      </c>
      <c r="I7612" s="10" t="n">
        <f aca="false">D7612*(E7612-G7612)</f>
        <v>334.62</v>
      </c>
      <c r="J7612" s="11" t="n">
        <f aca="false">IFERROR(I7612/F7612,0)</f>
        <v>0.184285454655601</v>
      </c>
      <c r="K7612" s="4" t="str">
        <f aca="false">IFERROR(INDEX(Data_Orders!$F$2:$F$4727,MATCH(B7612,Data_Orders!$A$2:$A$4727,0)),"")</f>
        <v>Trade Account</v>
      </c>
      <c r="L7612" s="4" t="str">
        <f aca="false">IFERROR(INDEX(Data_Orders!$D$2:$D$4727,MATCH(B7612,Data_Orders!$A$2:$A$4727,0)),"")</f>
        <v>Binley (Coventry)</v>
      </c>
    </row>
    <row r="7613" customFormat="false" ht="15" hidden="false" customHeight="false" outlineLevel="0" collapsed="false">
      <c r="A7613" s="4" t="s">
        <v>13429</v>
      </c>
      <c r="B7613" s="4" t="s">
        <v>3623</v>
      </c>
      <c r="C7613" s="4" t="s">
        <v>1021</v>
      </c>
      <c r="D7613" s="4" t="n">
        <v>19</v>
      </c>
      <c r="E7613" s="4" t="n">
        <v>73.76</v>
      </c>
      <c r="F7613" s="4" t="n">
        <v>1401.44</v>
      </c>
      <c r="G7613" s="4" t="n">
        <f aca="false">INDEX(Data_Products!$D$2:$D$33,MATCH(C7613,Data_Products!$A$2:$A$33,0))</f>
        <v>51.51</v>
      </c>
      <c r="H7613" s="4" t="str">
        <f aca="false">INDEX(Data_Products!$C$2:$C$33,MATCH(C7613,Data_Products!$A$2:$A$33,0))</f>
        <v>Cement &amp; Aggregates</v>
      </c>
      <c r="I7613" s="10" t="n">
        <f aca="false">D7613*(E7613-G7613)</f>
        <v>422.75</v>
      </c>
      <c r="J7613" s="11" t="n">
        <f aca="false">IFERROR(I7613/F7613,0)</f>
        <v>0.301654013015184</v>
      </c>
      <c r="K7613" s="4" t="str">
        <f aca="false">IFERROR(INDEX(Data_Orders!$F$2:$F$4727,MATCH(B7613,Data_Orders!$A$2:$A$4727,0)),"")</f>
        <v>Trade Account</v>
      </c>
      <c r="L7613" s="4" t="str">
        <f aca="false">IFERROR(INDEX(Data_Orders!$D$2:$D$4727,MATCH(B7613,Data_Orders!$A$2:$A$4727,0)),"")</f>
        <v>Binley (Coventry)</v>
      </c>
    </row>
    <row r="7614" customFormat="false" ht="15" hidden="false" customHeight="false" outlineLevel="0" collapsed="false">
      <c r="A7614" s="4" t="s">
        <v>13430</v>
      </c>
      <c r="B7614" s="4" t="s">
        <v>3624</v>
      </c>
      <c r="C7614" s="4" t="s">
        <v>1019</v>
      </c>
      <c r="D7614" s="4" t="n">
        <v>19</v>
      </c>
      <c r="E7614" s="4" t="n">
        <v>79.76</v>
      </c>
      <c r="F7614" s="4" t="n">
        <v>1515.44</v>
      </c>
      <c r="G7614" s="4" t="n">
        <f aca="false">INDEX(Data_Products!$D$2:$D$33,MATCH(C7614,Data_Products!$A$2:$A$33,0))</f>
        <v>59.07</v>
      </c>
      <c r="H7614" s="4" t="str">
        <f aca="false">INDEX(Data_Products!$C$2:$C$33,MATCH(C7614,Data_Products!$A$2:$A$33,0))</f>
        <v>Timber</v>
      </c>
      <c r="I7614" s="10" t="n">
        <f aca="false">D7614*(E7614-G7614)</f>
        <v>393.11</v>
      </c>
      <c r="J7614" s="11" t="n">
        <f aca="false">IFERROR(I7614/F7614,0)</f>
        <v>0.259403209628887</v>
      </c>
      <c r="K7614" s="4" t="str">
        <f aca="false">IFERROR(INDEX(Data_Orders!$F$2:$F$4727,MATCH(B7614,Data_Orders!$A$2:$A$4727,0)),"")</f>
        <v>Trade Account</v>
      </c>
      <c r="L7614" s="4" t="str">
        <f aca="false">IFERROR(INDEX(Data_Orders!$D$2:$D$4727,MATCH(B7614,Data_Orders!$A$2:$A$4727,0)),"")</f>
        <v>Binley (Coventry)</v>
      </c>
    </row>
    <row r="7615" customFormat="false" ht="15" hidden="false" customHeight="false" outlineLevel="0" collapsed="false">
      <c r="A7615" s="4" t="s">
        <v>13431</v>
      </c>
      <c r="B7615" s="4" t="s">
        <v>3624</v>
      </c>
      <c r="C7615" s="4" t="s">
        <v>1077</v>
      </c>
      <c r="D7615" s="4" t="n">
        <v>2</v>
      </c>
      <c r="E7615" s="4" t="n">
        <v>46.61</v>
      </c>
      <c r="F7615" s="4" t="n">
        <v>93.22</v>
      </c>
      <c r="G7615" s="4" t="n">
        <f aca="false">INDEX(Data_Products!$D$2:$D$33,MATCH(C7615,Data_Products!$A$2:$A$33,0))</f>
        <v>36.87</v>
      </c>
      <c r="H7615" s="4" t="str">
        <f aca="false">INDEX(Data_Products!$C$2:$C$33,MATCH(C7615,Data_Products!$A$2:$A$33,0))</f>
        <v>Landscaping</v>
      </c>
      <c r="I7615" s="10" t="n">
        <f aca="false">D7615*(E7615-G7615)</f>
        <v>19.48</v>
      </c>
      <c r="J7615" s="11" t="n">
        <f aca="false">IFERROR(I7615/F7615,0)</f>
        <v>0.208968032611028</v>
      </c>
      <c r="K7615" s="4" t="str">
        <f aca="false">IFERROR(INDEX(Data_Orders!$F$2:$F$4727,MATCH(B7615,Data_Orders!$A$2:$A$4727,0)),"")</f>
        <v>Trade Account</v>
      </c>
      <c r="L7615" s="4" t="str">
        <f aca="false">IFERROR(INDEX(Data_Orders!$D$2:$D$4727,MATCH(B7615,Data_Orders!$A$2:$A$4727,0)),"")</f>
        <v>Binley (Coventry)</v>
      </c>
    </row>
    <row r="7616" customFormat="false" ht="15" hidden="false" customHeight="false" outlineLevel="0" collapsed="false">
      <c r="A7616" s="4" t="s">
        <v>13432</v>
      </c>
      <c r="B7616" s="4" t="s">
        <v>3624</v>
      </c>
      <c r="C7616" s="4" t="s">
        <v>1046</v>
      </c>
      <c r="D7616" s="4" t="n">
        <v>6</v>
      </c>
      <c r="E7616" s="4" t="n">
        <v>154.02</v>
      </c>
      <c r="F7616" s="4" t="n">
        <v>924.12</v>
      </c>
      <c r="G7616" s="4" t="n">
        <f aca="false">INDEX(Data_Products!$D$2:$D$33,MATCH(C7616,Data_Products!$A$2:$A$33,0))</f>
        <v>102.1</v>
      </c>
      <c r="H7616" s="4" t="str">
        <f aca="false">INDEX(Data_Products!$C$2:$C$33,MATCH(C7616,Data_Products!$A$2:$A$33,0))</f>
        <v>Tools &amp; Fixings</v>
      </c>
      <c r="I7616" s="10" t="n">
        <f aca="false">D7616*(E7616-G7616)</f>
        <v>311.52</v>
      </c>
      <c r="J7616" s="11" t="n">
        <f aca="false">IFERROR(I7616/F7616,0)</f>
        <v>0.337099078041813</v>
      </c>
      <c r="K7616" s="4" t="str">
        <f aca="false">IFERROR(INDEX(Data_Orders!$F$2:$F$4727,MATCH(B7616,Data_Orders!$A$2:$A$4727,0)),"")</f>
        <v>Trade Account</v>
      </c>
      <c r="L7616" s="4" t="str">
        <f aca="false">IFERROR(INDEX(Data_Orders!$D$2:$D$4727,MATCH(B7616,Data_Orders!$A$2:$A$4727,0)),"")</f>
        <v>Binley (Coventry)</v>
      </c>
    </row>
    <row r="7617" customFormat="false" ht="15" hidden="false" customHeight="false" outlineLevel="0" collapsed="false">
      <c r="A7617" s="4" t="s">
        <v>13433</v>
      </c>
      <c r="B7617" s="4" t="s">
        <v>3624</v>
      </c>
      <c r="C7617" s="4" t="s">
        <v>1061</v>
      </c>
      <c r="D7617" s="4" t="n">
        <v>5</v>
      </c>
      <c r="E7617" s="4" t="n">
        <v>145.57</v>
      </c>
      <c r="F7617" s="4" t="n">
        <v>727.85</v>
      </c>
      <c r="G7617" s="4" t="n">
        <f aca="false">INDEX(Data_Products!$D$2:$D$33,MATCH(C7617,Data_Products!$A$2:$A$33,0))</f>
        <v>119.29</v>
      </c>
      <c r="H7617" s="4" t="str">
        <f aca="false">INDEX(Data_Products!$C$2:$C$33,MATCH(C7617,Data_Products!$A$2:$A$33,0))</f>
        <v>Plumbing &amp; Drainage</v>
      </c>
      <c r="I7617" s="10" t="n">
        <f aca="false">D7617*(E7617-G7617)</f>
        <v>131.4</v>
      </c>
      <c r="J7617" s="11" t="n">
        <f aca="false">IFERROR(I7617/F7617,0)</f>
        <v>0.180531702960775</v>
      </c>
      <c r="K7617" s="4" t="str">
        <f aca="false">IFERROR(INDEX(Data_Orders!$F$2:$F$4727,MATCH(B7617,Data_Orders!$A$2:$A$4727,0)),"")</f>
        <v>Trade Account</v>
      </c>
      <c r="L7617" s="4" t="str">
        <f aca="false">IFERROR(INDEX(Data_Orders!$D$2:$D$4727,MATCH(B7617,Data_Orders!$A$2:$A$4727,0)),"")</f>
        <v>Binley (Coventry)</v>
      </c>
    </row>
    <row r="7618" customFormat="false" ht="15" hidden="false" customHeight="false" outlineLevel="0" collapsed="false">
      <c r="A7618" s="4" t="s">
        <v>13434</v>
      </c>
      <c r="B7618" s="4" t="s">
        <v>3624</v>
      </c>
      <c r="C7618" s="4" t="s">
        <v>1017</v>
      </c>
      <c r="D7618" s="4" t="n">
        <v>3</v>
      </c>
      <c r="E7618" s="4" t="n">
        <v>49.15</v>
      </c>
      <c r="F7618" s="4" t="n">
        <v>147.45</v>
      </c>
      <c r="G7618" s="4" t="n">
        <f aca="false">INDEX(Data_Products!$D$2:$D$33,MATCH(C7618,Data_Products!$A$2:$A$33,0))</f>
        <v>31.44</v>
      </c>
      <c r="H7618" s="4" t="str">
        <f aca="false">INDEX(Data_Products!$C$2:$C$33,MATCH(C7618,Data_Products!$A$2:$A$33,0))</f>
        <v>Timber</v>
      </c>
      <c r="I7618" s="10" t="n">
        <f aca="false">D7618*(E7618-G7618)</f>
        <v>53.13</v>
      </c>
      <c r="J7618" s="11" t="n">
        <f aca="false">IFERROR(I7618/F7618,0)</f>
        <v>0.360325534079349</v>
      </c>
      <c r="K7618" s="4" t="str">
        <f aca="false">IFERROR(INDEX(Data_Orders!$F$2:$F$4727,MATCH(B7618,Data_Orders!$A$2:$A$4727,0)),"")</f>
        <v>Trade Account</v>
      </c>
      <c r="L7618" s="4" t="str">
        <f aca="false">IFERROR(INDEX(Data_Orders!$D$2:$D$4727,MATCH(B7618,Data_Orders!$A$2:$A$4727,0)),"")</f>
        <v>Binley (Coventry)</v>
      </c>
    </row>
    <row r="7619" customFormat="false" ht="15" hidden="false" customHeight="false" outlineLevel="0" collapsed="false">
      <c r="A7619" s="4" t="s">
        <v>13435</v>
      </c>
      <c r="B7619" s="4" t="s">
        <v>3625</v>
      </c>
      <c r="C7619" s="4" t="s">
        <v>1041</v>
      </c>
      <c r="D7619" s="4" t="n">
        <v>3</v>
      </c>
      <c r="E7619" s="4" t="n">
        <v>242.75</v>
      </c>
      <c r="F7619" s="4" t="n">
        <v>728.25</v>
      </c>
      <c r="G7619" s="4" t="n">
        <f aca="false">INDEX(Data_Products!$D$2:$D$33,MATCH(C7619,Data_Products!$A$2:$A$33,0))</f>
        <v>142.94</v>
      </c>
      <c r="H7619" s="4" t="str">
        <f aca="false">INDEX(Data_Products!$C$2:$C$33,MATCH(C7619,Data_Products!$A$2:$A$33,0))</f>
        <v>Tools &amp; Fixings</v>
      </c>
      <c r="I7619" s="10" t="n">
        <f aca="false">D7619*(E7619-G7619)</f>
        <v>299.43</v>
      </c>
      <c r="J7619" s="11" t="n">
        <f aca="false">IFERROR(I7619/F7619,0)</f>
        <v>0.411163748712667</v>
      </c>
      <c r="K7619" s="4" t="str">
        <f aca="false">IFERROR(INDEX(Data_Orders!$F$2:$F$4727,MATCH(B7619,Data_Orders!$A$2:$A$4727,0)),"")</f>
        <v>Trade Account</v>
      </c>
      <c r="L7619" s="4" t="str">
        <f aca="false">IFERROR(INDEX(Data_Orders!$D$2:$D$4727,MATCH(B7619,Data_Orders!$A$2:$A$4727,0)),"")</f>
        <v>Binley (Coventry)</v>
      </c>
    </row>
    <row r="7620" customFormat="false" ht="15" hidden="false" customHeight="false" outlineLevel="0" collapsed="false">
      <c r="A7620" s="4" t="s">
        <v>13436</v>
      </c>
      <c r="B7620" s="4" t="s">
        <v>3625</v>
      </c>
      <c r="C7620" s="4" t="s">
        <v>1061</v>
      </c>
      <c r="D7620" s="4" t="n">
        <v>5</v>
      </c>
      <c r="E7620" s="4" t="n">
        <v>145.57</v>
      </c>
      <c r="F7620" s="4" t="n">
        <v>727.85</v>
      </c>
      <c r="G7620" s="4" t="n">
        <f aca="false">INDEX(Data_Products!$D$2:$D$33,MATCH(C7620,Data_Products!$A$2:$A$33,0))</f>
        <v>119.29</v>
      </c>
      <c r="H7620" s="4" t="str">
        <f aca="false">INDEX(Data_Products!$C$2:$C$33,MATCH(C7620,Data_Products!$A$2:$A$33,0))</f>
        <v>Plumbing &amp; Drainage</v>
      </c>
      <c r="I7620" s="10" t="n">
        <f aca="false">D7620*(E7620-G7620)</f>
        <v>131.4</v>
      </c>
      <c r="J7620" s="11" t="n">
        <f aca="false">IFERROR(I7620/F7620,0)</f>
        <v>0.180531702960775</v>
      </c>
      <c r="K7620" s="4" t="str">
        <f aca="false">IFERROR(INDEX(Data_Orders!$F$2:$F$4727,MATCH(B7620,Data_Orders!$A$2:$A$4727,0)),"")</f>
        <v>Trade Account</v>
      </c>
      <c r="L7620" s="4" t="str">
        <f aca="false">IFERROR(INDEX(Data_Orders!$D$2:$D$4727,MATCH(B7620,Data_Orders!$A$2:$A$4727,0)),"")</f>
        <v>Binley (Coventry)</v>
      </c>
    </row>
    <row r="7621" customFormat="false" ht="15" hidden="false" customHeight="false" outlineLevel="0" collapsed="false">
      <c r="A7621" s="4" t="s">
        <v>13437</v>
      </c>
      <c r="B7621" s="4" t="s">
        <v>3625</v>
      </c>
      <c r="C7621" s="4" t="s">
        <v>1048</v>
      </c>
      <c r="D7621" s="4" t="n">
        <v>10</v>
      </c>
      <c r="E7621" s="4" t="n">
        <v>112.72</v>
      </c>
      <c r="F7621" s="4" t="n">
        <v>1127.2</v>
      </c>
      <c r="G7621" s="4" t="n">
        <f aca="false">INDEX(Data_Products!$D$2:$D$33,MATCH(C7621,Data_Products!$A$2:$A$33,0))</f>
        <v>83.21</v>
      </c>
      <c r="H7621" s="4" t="str">
        <f aca="false">INDEX(Data_Products!$C$2:$C$33,MATCH(C7621,Data_Products!$A$2:$A$33,0))</f>
        <v>Tools &amp; Fixings</v>
      </c>
      <c r="I7621" s="10" t="n">
        <f aca="false">D7621*(E7621-G7621)</f>
        <v>295.1</v>
      </c>
      <c r="J7621" s="11" t="n">
        <f aca="false">IFERROR(I7621/F7621,0)</f>
        <v>0.26179914833215</v>
      </c>
      <c r="K7621" s="4" t="str">
        <f aca="false">IFERROR(INDEX(Data_Orders!$F$2:$F$4727,MATCH(B7621,Data_Orders!$A$2:$A$4727,0)),"")</f>
        <v>Trade Account</v>
      </c>
      <c r="L7621" s="4" t="str">
        <f aca="false">IFERROR(INDEX(Data_Orders!$D$2:$D$4727,MATCH(B7621,Data_Orders!$A$2:$A$4727,0)),"")</f>
        <v>Binley (Coventry)</v>
      </c>
    </row>
    <row r="7622" customFormat="false" ht="15" hidden="false" customHeight="false" outlineLevel="0" collapsed="false">
      <c r="A7622" s="4" t="s">
        <v>13438</v>
      </c>
      <c r="B7622" s="4" t="s">
        <v>3625</v>
      </c>
      <c r="C7622" s="4" t="s">
        <v>1052</v>
      </c>
      <c r="D7622" s="4" t="n">
        <v>17</v>
      </c>
      <c r="E7622" s="4" t="n">
        <v>205.71</v>
      </c>
      <c r="F7622" s="4" t="n">
        <v>3497.07</v>
      </c>
      <c r="G7622" s="4" t="n">
        <f aca="false">INDEX(Data_Products!$D$2:$D$33,MATCH(C7622,Data_Products!$A$2:$A$33,0))</f>
        <v>152.29</v>
      </c>
      <c r="H7622" s="4" t="str">
        <f aca="false">INDEX(Data_Products!$C$2:$C$33,MATCH(C7622,Data_Products!$A$2:$A$33,0))</f>
        <v>Roofing</v>
      </c>
      <c r="I7622" s="10" t="n">
        <f aca="false">D7622*(E7622-G7622)</f>
        <v>908.14</v>
      </c>
      <c r="J7622" s="11" t="n">
        <f aca="false">IFERROR(I7622/F7622,0)</f>
        <v>0.259685965679841</v>
      </c>
      <c r="K7622" s="4" t="str">
        <f aca="false">IFERROR(INDEX(Data_Orders!$F$2:$F$4727,MATCH(B7622,Data_Orders!$A$2:$A$4727,0)),"")</f>
        <v>Trade Account</v>
      </c>
      <c r="L7622" s="4" t="str">
        <f aca="false">IFERROR(INDEX(Data_Orders!$D$2:$D$4727,MATCH(B7622,Data_Orders!$A$2:$A$4727,0)),"")</f>
        <v>Binley (Coventry)</v>
      </c>
    </row>
    <row r="7623" customFormat="false" ht="15" hidden="false" customHeight="false" outlineLevel="0" collapsed="false">
      <c r="A7623" s="4" t="s">
        <v>13439</v>
      </c>
      <c r="B7623" s="4" t="s">
        <v>3625</v>
      </c>
      <c r="C7623" s="4" t="s">
        <v>1057</v>
      </c>
      <c r="D7623" s="4" t="n">
        <v>18</v>
      </c>
      <c r="E7623" s="4" t="n">
        <v>176.81</v>
      </c>
      <c r="F7623" s="4" t="n">
        <v>3182.58</v>
      </c>
      <c r="G7623" s="4" t="n">
        <f aca="false">INDEX(Data_Products!$D$2:$D$33,MATCH(C7623,Data_Products!$A$2:$A$33,0))</f>
        <v>129.57</v>
      </c>
      <c r="H7623" s="4" t="str">
        <f aca="false">INDEX(Data_Products!$C$2:$C$33,MATCH(C7623,Data_Products!$A$2:$A$33,0))</f>
        <v>Roofing</v>
      </c>
      <c r="I7623" s="10" t="n">
        <f aca="false">D7623*(E7623-G7623)</f>
        <v>850.32</v>
      </c>
      <c r="J7623" s="11" t="n">
        <f aca="false">IFERROR(I7623/F7623,0)</f>
        <v>0.267179458175443</v>
      </c>
      <c r="K7623" s="4" t="str">
        <f aca="false">IFERROR(INDEX(Data_Orders!$F$2:$F$4727,MATCH(B7623,Data_Orders!$A$2:$A$4727,0)),"")</f>
        <v>Trade Account</v>
      </c>
      <c r="L7623" s="4" t="str">
        <f aca="false">IFERROR(INDEX(Data_Orders!$D$2:$D$4727,MATCH(B7623,Data_Orders!$A$2:$A$4727,0)),"")</f>
        <v>Binley (Coventry)</v>
      </c>
    </row>
    <row r="7624" customFormat="false" ht="15" hidden="false" customHeight="false" outlineLevel="0" collapsed="false">
      <c r="A7624" s="4" t="s">
        <v>13440</v>
      </c>
      <c r="B7624" s="4" t="s">
        <v>3626</v>
      </c>
      <c r="C7624" s="4" t="s">
        <v>1075</v>
      </c>
      <c r="D7624" s="4" t="n">
        <v>15</v>
      </c>
      <c r="E7624" s="4" t="n">
        <v>98.61</v>
      </c>
      <c r="F7624" s="4" t="n">
        <v>1479.15</v>
      </c>
      <c r="G7624" s="4" t="n">
        <f aca="false">INDEX(Data_Products!$D$2:$D$33,MATCH(C7624,Data_Products!$A$2:$A$33,0))</f>
        <v>74.84</v>
      </c>
      <c r="H7624" s="4" t="str">
        <f aca="false">INDEX(Data_Products!$C$2:$C$33,MATCH(C7624,Data_Products!$A$2:$A$33,0))</f>
        <v>Landscaping</v>
      </c>
      <c r="I7624" s="10" t="n">
        <f aca="false">D7624*(E7624-G7624)</f>
        <v>356.55</v>
      </c>
      <c r="J7624" s="11" t="n">
        <f aca="false">IFERROR(I7624/F7624,0)</f>
        <v>0.24105060338708</v>
      </c>
      <c r="K7624" s="4" t="str">
        <f aca="false">IFERROR(INDEX(Data_Orders!$F$2:$F$4727,MATCH(B7624,Data_Orders!$A$2:$A$4727,0)),"")</f>
        <v>Trade Account</v>
      </c>
      <c r="L7624" s="4" t="str">
        <f aca="false">IFERROR(INDEX(Data_Orders!$D$2:$D$4727,MATCH(B7624,Data_Orders!$A$2:$A$4727,0)),"")</f>
        <v>Binley (Coventry)</v>
      </c>
    </row>
    <row r="7625" customFormat="false" ht="15" hidden="false" customHeight="false" outlineLevel="0" collapsed="false">
      <c r="A7625" s="4" t="s">
        <v>13441</v>
      </c>
      <c r="B7625" s="4" t="s">
        <v>3626</v>
      </c>
      <c r="C7625" s="4" t="s">
        <v>1070</v>
      </c>
      <c r="D7625" s="4" t="n">
        <v>1</v>
      </c>
      <c r="E7625" s="4" t="n">
        <v>230.32</v>
      </c>
      <c r="F7625" s="4" t="n">
        <v>230.32</v>
      </c>
      <c r="G7625" s="4" t="n">
        <f aca="false">INDEX(Data_Products!$D$2:$D$33,MATCH(C7625,Data_Products!$A$2:$A$33,0))</f>
        <v>161.64</v>
      </c>
      <c r="H7625" s="4" t="str">
        <f aca="false">INDEX(Data_Products!$C$2:$C$33,MATCH(C7625,Data_Products!$A$2:$A$33,0))</f>
        <v>Landscaping</v>
      </c>
      <c r="I7625" s="10" t="n">
        <f aca="false">D7625*(E7625-G7625)</f>
        <v>68.68</v>
      </c>
      <c r="J7625" s="11" t="n">
        <f aca="false">IFERROR(I7625/F7625,0)</f>
        <v>0.298193817297673</v>
      </c>
      <c r="K7625" s="4" t="str">
        <f aca="false">IFERROR(INDEX(Data_Orders!$F$2:$F$4727,MATCH(B7625,Data_Orders!$A$2:$A$4727,0)),"")</f>
        <v>Trade Account</v>
      </c>
      <c r="L7625" s="4" t="str">
        <f aca="false">IFERROR(INDEX(Data_Orders!$D$2:$D$4727,MATCH(B7625,Data_Orders!$A$2:$A$4727,0)),"")</f>
        <v>Binley (Coventry)</v>
      </c>
    </row>
    <row r="7626" customFormat="false" ht="15" hidden="false" customHeight="false" outlineLevel="0" collapsed="false">
      <c r="A7626" s="4" t="s">
        <v>13442</v>
      </c>
      <c r="B7626" s="4" t="s">
        <v>3626</v>
      </c>
      <c r="C7626" s="4" t="s">
        <v>1041</v>
      </c>
      <c r="D7626" s="4" t="n">
        <v>11</v>
      </c>
      <c r="E7626" s="4" t="n">
        <v>242.75</v>
      </c>
      <c r="F7626" s="4" t="n">
        <v>2670.25</v>
      </c>
      <c r="G7626" s="4" t="n">
        <f aca="false">INDEX(Data_Products!$D$2:$D$33,MATCH(C7626,Data_Products!$A$2:$A$33,0))</f>
        <v>142.94</v>
      </c>
      <c r="H7626" s="4" t="str">
        <f aca="false">INDEX(Data_Products!$C$2:$C$33,MATCH(C7626,Data_Products!$A$2:$A$33,0))</f>
        <v>Tools &amp; Fixings</v>
      </c>
      <c r="I7626" s="10" t="n">
        <f aca="false">D7626*(E7626-G7626)</f>
        <v>1097.91</v>
      </c>
      <c r="J7626" s="11" t="n">
        <f aca="false">IFERROR(I7626/F7626,0)</f>
        <v>0.411163748712667</v>
      </c>
      <c r="K7626" s="4" t="str">
        <f aca="false">IFERROR(INDEX(Data_Orders!$F$2:$F$4727,MATCH(B7626,Data_Orders!$A$2:$A$4727,0)),"")</f>
        <v>Trade Account</v>
      </c>
      <c r="L7626" s="4" t="str">
        <f aca="false">IFERROR(INDEX(Data_Orders!$D$2:$D$4727,MATCH(B7626,Data_Orders!$A$2:$A$4727,0)),"")</f>
        <v>Binley (Coventry)</v>
      </c>
    </row>
    <row r="7627" customFormat="false" ht="15" hidden="false" customHeight="false" outlineLevel="0" collapsed="false">
      <c r="A7627" s="4" t="s">
        <v>13443</v>
      </c>
      <c r="B7627" s="4" t="s">
        <v>3626</v>
      </c>
      <c r="C7627" s="4" t="s">
        <v>1073</v>
      </c>
      <c r="D7627" s="4" t="n">
        <v>19</v>
      </c>
      <c r="E7627" s="4" t="n">
        <v>231.05</v>
      </c>
      <c r="F7627" s="4" t="n">
        <v>4389.95</v>
      </c>
      <c r="G7627" s="4" t="n">
        <f aca="false">INDEX(Data_Products!$D$2:$D$33,MATCH(C7627,Data_Products!$A$2:$A$33,0))</f>
        <v>148.29</v>
      </c>
      <c r="H7627" s="4" t="str">
        <f aca="false">INDEX(Data_Products!$C$2:$C$33,MATCH(C7627,Data_Products!$A$2:$A$33,0))</f>
        <v>Landscaping</v>
      </c>
      <c r="I7627" s="10" t="n">
        <f aca="false">D7627*(E7627-G7627)</f>
        <v>1572.44</v>
      </c>
      <c r="J7627" s="11" t="n">
        <f aca="false">IFERROR(I7627/F7627,0)</f>
        <v>0.358190867777537</v>
      </c>
      <c r="K7627" s="4" t="str">
        <f aca="false">IFERROR(INDEX(Data_Orders!$F$2:$F$4727,MATCH(B7627,Data_Orders!$A$2:$A$4727,0)),"")</f>
        <v>Trade Account</v>
      </c>
      <c r="L7627" s="4" t="str">
        <f aca="false">IFERROR(INDEX(Data_Orders!$D$2:$D$4727,MATCH(B7627,Data_Orders!$A$2:$A$4727,0)),"")</f>
        <v>Binley (Coventry)</v>
      </c>
    </row>
    <row r="7628" customFormat="false" ht="15" hidden="false" customHeight="false" outlineLevel="0" collapsed="false">
      <c r="A7628" s="4" t="s">
        <v>13444</v>
      </c>
      <c r="B7628" s="4" t="s">
        <v>3626</v>
      </c>
      <c r="C7628" s="4" t="s">
        <v>1015</v>
      </c>
      <c r="D7628" s="4" t="n">
        <v>17</v>
      </c>
      <c r="E7628" s="4" t="n">
        <v>122.01</v>
      </c>
      <c r="F7628" s="4" t="n">
        <v>2074.17</v>
      </c>
      <c r="G7628" s="4" t="n">
        <f aca="false">INDEX(Data_Products!$D$2:$D$33,MATCH(C7628,Data_Products!$A$2:$A$33,0))</f>
        <v>85.53</v>
      </c>
      <c r="H7628" s="4" t="str">
        <f aca="false">INDEX(Data_Products!$C$2:$C$33,MATCH(C7628,Data_Products!$A$2:$A$33,0))</f>
        <v>Timber</v>
      </c>
      <c r="I7628" s="10" t="n">
        <f aca="false">D7628*(E7628-G7628)</f>
        <v>620.16</v>
      </c>
      <c r="J7628" s="11" t="n">
        <f aca="false">IFERROR(I7628/F7628,0)</f>
        <v>0.298991885910991</v>
      </c>
      <c r="K7628" s="4" t="str">
        <f aca="false">IFERROR(INDEX(Data_Orders!$F$2:$F$4727,MATCH(B7628,Data_Orders!$A$2:$A$4727,0)),"")</f>
        <v>Trade Account</v>
      </c>
      <c r="L7628" s="4" t="str">
        <f aca="false">IFERROR(INDEX(Data_Orders!$D$2:$D$4727,MATCH(B7628,Data_Orders!$A$2:$A$4727,0)),"")</f>
        <v>Binley (Coventry)</v>
      </c>
    </row>
    <row r="7629" customFormat="false" ht="15" hidden="false" customHeight="false" outlineLevel="0" collapsed="false">
      <c r="A7629" s="4" t="s">
        <v>13445</v>
      </c>
      <c r="B7629" s="4" t="s">
        <v>3627</v>
      </c>
      <c r="C7629" s="4" t="s">
        <v>1075</v>
      </c>
      <c r="D7629" s="4" t="n">
        <v>4</v>
      </c>
      <c r="E7629" s="4" t="n">
        <v>98.61</v>
      </c>
      <c r="F7629" s="4" t="n">
        <v>394.44</v>
      </c>
      <c r="G7629" s="4" t="n">
        <f aca="false">INDEX(Data_Products!$D$2:$D$33,MATCH(C7629,Data_Products!$A$2:$A$33,0))</f>
        <v>74.84</v>
      </c>
      <c r="H7629" s="4" t="str">
        <f aca="false">INDEX(Data_Products!$C$2:$C$33,MATCH(C7629,Data_Products!$A$2:$A$33,0))</f>
        <v>Landscaping</v>
      </c>
      <c r="I7629" s="10" t="n">
        <f aca="false">D7629*(E7629-G7629)</f>
        <v>95.08</v>
      </c>
      <c r="J7629" s="11" t="n">
        <f aca="false">IFERROR(I7629/F7629,0)</f>
        <v>0.24105060338708</v>
      </c>
      <c r="K7629" s="4" t="str">
        <f aca="false">IFERROR(INDEX(Data_Orders!$F$2:$F$4727,MATCH(B7629,Data_Orders!$A$2:$A$4727,0)),"")</f>
        <v>Trade Account</v>
      </c>
      <c r="L7629" s="4" t="str">
        <f aca="false">IFERROR(INDEX(Data_Orders!$D$2:$D$4727,MATCH(B7629,Data_Orders!$A$2:$A$4727,0)),"")</f>
        <v>Binley (Coventry)</v>
      </c>
    </row>
    <row r="7630" customFormat="false" ht="15" hidden="false" customHeight="false" outlineLevel="0" collapsed="false">
      <c r="A7630" s="4" t="s">
        <v>13446</v>
      </c>
      <c r="B7630" s="4" t="s">
        <v>3627</v>
      </c>
      <c r="C7630" s="4" t="s">
        <v>1032</v>
      </c>
      <c r="D7630" s="4" t="n">
        <v>9</v>
      </c>
      <c r="E7630" s="4" t="n">
        <v>99.65</v>
      </c>
      <c r="F7630" s="4" t="n">
        <v>896.85</v>
      </c>
      <c r="G7630" s="4" t="n">
        <f aca="false">INDEX(Data_Products!$D$2:$D$33,MATCH(C7630,Data_Products!$A$2:$A$33,0))</f>
        <v>58.26</v>
      </c>
      <c r="H7630" s="4" t="str">
        <f aca="false">INDEX(Data_Products!$C$2:$C$33,MATCH(C7630,Data_Products!$A$2:$A$33,0))</f>
        <v>Insulation</v>
      </c>
      <c r="I7630" s="10" t="n">
        <f aca="false">D7630*(E7630-G7630)</f>
        <v>372.51</v>
      </c>
      <c r="J7630" s="11" t="n">
        <f aca="false">IFERROR(I7630/F7630,0)</f>
        <v>0.415353738083292</v>
      </c>
      <c r="K7630" s="4" t="str">
        <f aca="false">IFERROR(INDEX(Data_Orders!$F$2:$F$4727,MATCH(B7630,Data_Orders!$A$2:$A$4727,0)),"")</f>
        <v>Trade Account</v>
      </c>
      <c r="L7630" s="4" t="str">
        <f aca="false">IFERROR(INDEX(Data_Orders!$D$2:$D$4727,MATCH(B7630,Data_Orders!$A$2:$A$4727,0)),"")</f>
        <v>Binley (Coventry)</v>
      </c>
    </row>
    <row r="7631" customFormat="false" ht="15" hidden="false" customHeight="false" outlineLevel="0" collapsed="false">
      <c r="A7631" s="4" t="s">
        <v>13447</v>
      </c>
      <c r="B7631" s="4" t="s">
        <v>3627</v>
      </c>
      <c r="C7631" s="4" t="s">
        <v>1066</v>
      </c>
      <c r="D7631" s="4" t="n">
        <v>7</v>
      </c>
      <c r="E7631" s="4" t="n">
        <v>209.69</v>
      </c>
      <c r="F7631" s="4" t="n">
        <v>1467.83</v>
      </c>
      <c r="G7631" s="4" t="n">
        <f aca="false">INDEX(Data_Products!$D$2:$D$33,MATCH(C7631,Data_Products!$A$2:$A$33,0))</f>
        <v>144.38</v>
      </c>
      <c r="H7631" s="4" t="str">
        <f aca="false">INDEX(Data_Products!$C$2:$C$33,MATCH(C7631,Data_Products!$A$2:$A$33,0))</f>
        <v>Plumbing &amp; Drainage</v>
      </c>
      <c r="I7631" s="10" t="n">
        <f aca="false">D7631*(E7631-G7631)</f>
        <v>457.17</v>
      </c>
      <c r="J7631" s="11" t="n">
        <f aca="false">IFERROR(I7631/F7631,0)</f>
        <v>0.311459773952024</v>
      </c>
      <c r="K7631" s="4" t="str">
        <f aca="false">IFERROR(INDEX(Data_Orders!$F$2:$F$4727,MATCH(B7631,Data_Orders!$A$2:$A$4727,0)),"")</f>
        <v>Trade Account</v>
      </c>
      <c r="L7631" s="4" t="str">
        <f aca="false">IFERROR(INDEX(Data_Orders!$D$2:$D$4727,MATCH(B7631,Data_Orders!$A$2:$A$4727,0)),"")</f>
        <v>Binley (Coventry)</v>
      </c>
    </row>
    <row r="7632" customFormat="false" ht="15" hidden="false" customHeight="false" outlineLevel="0" collapsed="false">
      <c r="A7632" s="4" t="s">
        <v>13448</v>
      </c>
      <c r="B7632" s="4" t="s">
        <v>3628</v>
      </c>
      <c r="C7632" s="4" t="s">
        <v>1064</v>
      </c>
      <c r="D7632" s="4" t="n">
        <v>13</v>
      </c>
      <c r="E7632" s="4" t="n">
        <v>97.63</v>
      </c>
      <c r="F7632" s="4" t="n">
        <v>1269.19</v>
      </c>
      <c r="G7632" s="4" t="n">
        <f aca="false">INDEX(Data_Products!$D$2:$D$33,MATCH(C7632,Data_Products!$A$2:$A$33,0))</f>
        <v>65.21</v>
      </c>
      <c r="H7632" s="4" t="str">
        <f aca="false">INDEX(Data_Products!$C$2:$C$33,MATCH(C7632,Data_Products!$A$2:$A$33,0))</f>
        <v>Plumbing &amp; Drainage</v>
      </c>
      <c r="I7632" s="10" t="n">
        <f aca="false">D7632*(E7632-G7632)</f>
        <v>421.46</v>
      </c>
      <c r="J7632" s="11" t="n">
        <f aca="false">IFERROR(I7632/F7632,0)</f>
        <v>0.332070060432244</v>
      </c>
      <c r="K7632" s="4" t="str">
        <f aca="false">IFERROR(INDEX(Data_Orders!$F$2:$F$4727,MATCH(B7632,Data_Orders!$A$2:$A$4727,0)),"")</f>
        <v>Trade Account</v>
      </c>
      <c r="L7632" s="4" t="str">
        <f aca="false">IFERROR(INDEX(Data_Orders!$D$2:$D$4727,MATCH(B7632,Data_Orders!$A$2:$A$4727,0)),"")</f>
        <v>Binley (Coventry)</v>
      </c>
    </row>
    <row r="7633" customFormat="false" ht="15" hidden="false" customHeight="false" outlineLevel="0" collapsed="false">
      <c r="A7633" s="4" t="s">
        <v>13449</v>
      </c>
      <c r="B7633" s="4" t="s">
        <v>3628</v>
      </c>
      <c r="C7633" s="4" t="s">
        <v>1070</v>
      </c>
      <c r="D7633" s="4" t="n">
        <v>17</v>
      </c>
      <c r="E7633" s="4" t="n">
        <v>230.32</v>
      </c>
      <c r="F7633" s="4" t="n">
        <v>3915.44</v>
      </c>
      <c r="G7633" s="4" t="n">
        <f aca="false">INDEX(Data_Products!$D$2:$D$33,MATCH(C7633,Data_Products!$A$2:$A$33,0))</f>
        <v>161.64</v>
      </c>
      <c r="H7633" s="4" t="str">
        <f aca="false">INDEX(Data_Products!$C$2:$C$33,MATCH(C7633,Data_Products!$A$2:$A$33,0))</f>
        <v>Landscaping</v>
      </c>
      <c r="I7633" s="10" t="n">
        <f aca="false">D7633*(E7633-G7633)</f>
        <v>1167.56</v>
      </c>
      <c r="J7633" s="11" t="n">
        <f aca="false">IFERROR(I7633/F7633,0)</f>
        <v>0.298193817297673</v>
      </c>
      <c r="K7633" s="4" t="str">
        <f aca="false">IFERROR(INDEX(Data_Orders!$F$2:$F$4727,MATCH(B7633,Data_Orders!$A$2:$A$4727,0)),"")</f>
        <v>Trade Account</v>
      </c>
      <c r="L7633" s="4" t="str">
        <f aca="false">IFERROR(INDEX(Data_Orders!$D$2:$D$4727,MATCH(B7633,Data_Orders!$A$2:$A$4727,0)),"")</f>
        <v>Binley (Coventry)</v>
      </c>
    </row>
    <row r="7634" customFormat="false" ht="15" hidden="false" customHeight="false" outlineLevel="0" collapsed="false">
      <c r="A7634" s="4" t="s">
        <v>13450</v>
      </c>
      <c r="B7634" s="4" t="s">
        <v>3628</v>
      </c>
      <c r="C7634" s="4" t="s">
        <v>1021</v>
      </c>
      <c r="D7634" s="4" t="n">
        <v>4</v>
      </c>
      <c r="E7634" s="4" t="n">
        <v>73.76</v>
      </c>
      <c r="F7634" s="4" t="n">
        <v>295.04</v>
      </c>
      <c r="G7634" s="4" t="n">
        <f aca="false">INDEX(Data_Products!$D$2:$D$33,MATCH(C7634,Data_Products!$A$2:$A$33,0))</f>
        <v>51.51</v>
      </c>
      <c r="H7634" s="4" t="str">
        <f aca="false">INDEX(Data_Products!$C$2:$C$33,MATCH(C7634,Data_Products!$A$2:$A$33,0))</f>
        <v>Cement &amp; Aggregates</v>
      </c>
      <c r="I7634" s="10" t="n">
        <f aca="false">D7634*(E7634-G7634)</f>
        <v>89</v>
      </c>
      <c r="J7634" s="11" t="n">
        <f aca="false">IFERROR(I7634/F7634,0)</f>
        <v>0.301654013015184</v>
      </c>
      <c r="K7634" s="4" t="str">
        <f aca="false">IFERROR(INDEX(Data_Orders!$F$2:$F$4727,MATCH(B7634,Data_Orders!$A$2:$A$4727,0)),"")</f>
        <v>Trade Account</v>
      </c>
      <c r="L7634" s="4" t="str">
        <f aca="false">IFERROR(INDEX(Data_Orders!$D$2:$D$4727,MATCH(B7634,Data_Orders!$A$2:$A$4727,0)),"")</f>
        <v>Binley (Coventry)</v>
      </c>
    </row>
    <row r="7635" customFormat="false" ht="15" hidden="false" customHeight="false" outlineLevel="0" collapsed="false">
      <c r="A7635" s="4" t="s">
        <v>13451</v>
      </c>
      <c r="B7635" s="4" t="s">
        <v>3628</v>
      </c>
      <c r="C7635" s="4" t="s">
        <v>1046</v>
      </c>
      <c r="D7635" s="4" t="n">
        <v>3</v>
      </c>
      <c r="E7635" s="4" t="n">
        <v>154.02</v>
      </c>
      <c r="F7635" s="4" t="n">
        <v>462.06</v>
      </c>
      <c r="G7635" s="4" t="n">
        <f aca="false">INDEX(Data_Products!$D$2:$D$33,MATCH(C7635,Data_Products!$A$2:$A$33,0))</f>
        <v>102.1</v>
      </c>
      <c r="H7635" s="4" t="str">
        <f aca="false">INDEX(Data_Products!$C$2:$C$33,MATCH(C7635,Data_Products!$A$2:$A$33,0))</f>
        <v>Tools &amp; Fixings</v>
      </c>
      <c r="I7635" s="10" t="n">
        <f aca="false">D7635*(E7635-G7635)</f>
        <v>155.76</v>
      </c>
      <c r="J7635" s="11" t="n">
        <f aca="false">IFERROR(I7635/F7635,0)</f>
        <v>0.337099078041813</v>
      </c>
      <c r="K7635" s="4" t="str">
        <f aca="false">IFERROR(INDEX(Data_Orders!$F$2:$F$4727,MATCH(B7635,Data_Orders!$A$2:$A$4727,0)),"")</f>
        <v>Trade Account</v>
      </c>
      <c r="L7635" s="4" t="str">
        <f aca="false">IFERROR(INDEX(Data_Orders!$D$2:$D$4727,MATCH(B7635,Data_Orders!$A$2:$A$4727,0)),"")</f>
        <v>Binley (Coventry)</v>
      </c>
    </row>
    <row r="7636" customFormat="false" ht="15" hidden="false" customHeight="false" outlineLevel="0" collapsed="false">
      <c r="A7636" s="4" t="s">
        <v>13452</v>
      </c>
      <c r="B7636" s="4" t="s">
        <v>3629</v>
      </c>
      <c r="C7636" s="4" t="s">
        <v>1055</v>
      </c>
      <c r="D7636" s="4" t="n">
        <v>7</v>
      </c>
      <c r="E7636" s="4" t="n">
        <v>205.03</v>
      </c>
      <c r="F7636" s="4" t="n">
        <v>1435.21</v>
      </c>
      <c r="G7636" s="4" t="n">
        <f aca="false">INDEX(Data_Products!$D$2:$D$33,MATCH(C7636,Data_Products!$A$2:$A$33,0))</f>
        <v>138.6</v>
      </c>
      <c r="H7636" s="4" t="str">
        <f aca="false">INDEX(Data_Products!$C$2:$C$33,MATCH(C7636,Data_Products!$A$2:$A$33,0))</f>
        <v>Roofing</v>
      </c>
      <c r="I7636" s="10" t="n">
        <f aca="false">D7636*(E7636-G7636)</f>
        <v>465.01</v>
      </c>
      <c r="J7636" s="11" t="n">
        <f aca="false">IFERROR(I7636/F7636,0)</f>
        <v>0.324001365653807</v>
      </c>
      <c r="K7636" s="4" t="str">
        <f aca="false">IFERROR(INDEX(Data_Orders!$F$2:$F$4727,MATCH(B7636,Data_Orders!$A$2:$A$4727,0)),"")</f>
        <v>Trade Account</v>
      </c>
      <c r="L7636" s="4" t="str">
        <f aca="false">IFERROR(INDEX(Data_Orders!$D$2:$D$4727,MATCH(B7636,Data_Orders!$A$2:$A$4727,0)),"")</f>
        <v>Binley (Coventry)</v>
      </c>
    </row>
    <row r="7637" customFormat="false" ht="15" hidden="false" customHeight="false" outlineLevel="0" collapsed="false">
      <c r="A7637" s="4" t="s">
        <v>13453</v>
      </c>
      <c r="B7637" s="4" t="s">
        <v>3629</v>
      </c>
      <c r="C7637" s="4" t="s">
        <v>1010</v>
      </c>
      <c r="D7637" s="4" t="n">
        <v>17</v>
      </c>
      <c r="E7637" s="4" t="n">
        <v>135.95</v>
      </c>
      <c r="F7637" s="4" t="n">
        <v>2311.15</v>
      </c>
      <c r="G7637" s="4" t="n">
        <f aca="false">INDEX(Data_Products!$D$2:$D$33,MATCH(C7637,Data_Products!$A$2:$A$33,0))</f>
        <v>111.1</v>
      </c>
      <c r="H7637" s="4" t="str">
        <f aca="false">INDEX(Data_Products!$C$2:$C$33,MATCH(C7637,Data_Products!$A$2:$A$33,0))</f>
        <v>Timber</v>
      </c>
      <c r="I7637" s="10" t="n">
        <f aca="false">D7637*(E7637-G7637)</f>
        <v>422.45</v>
      </c>
      <c r="J7637" s="11" t="n">
        <f aca="false">IFERROR(I7637/F7637,0)</f>
        <v>0.18278778962854</v>
      </c>
      <c r="K7637" s="4" t="str">
        <f aca="false">IFERROR(INDEX(Data_Orders!$F$2:$F$4727,MATCH(B7637,Data_Orders!$A$2:$A$4727,0)),"")</f>
        <v>Trade Account</v>
      </c>
      <c r="L7637" s="4" t="str">
        <f aca="false">IFERROR(INDEX(Data_Orders!$D$2:$D$4727,MATCH(B7637,Data_Orders!$A$2:$A$4727,0)),"")</f>
        <v>Binley (Coventry)</v>
      </c>
    </row>
    <row r="7638" customFormat="false" ht="15" hidden="false" customHeight="false" outlineLevel="0" collapsed="false">
      <c r="A7638" s="4" t="s">
        <v>13454</v>
      </c>
      <c r="B7638" s="4" t="s">
        <v>3630</v>
      </c>
      <c r="C7638" s="4" t="s">
        <v>1064</v>
      </c>
      <c r="D7638" s="4" t="n">
        <v>18</v>
      </c>
      <c r="E7638" s="4" t="n">
        <v>97.63</v>
      </c>
      <c r="F7638" s="4" t="n">
        <v>1757.34</v>
      </c>
      <c r="G7638" s="4" t="n">
        <f aca="false">INDEX(Data_Products!$D$2:$D$33,MATCH(C7638,Data_Products!$A$2:$A$33,0))</f>
        <v>65.21</v>
      </c>
      <c r="H7638" s="4" t="str">
        <f aca="false">INDEX(Data_Products!$C$2:$C$33,MATCH(C7638,Data_Products!$A$2:$A$33,0))</f>
        <v>Plumbing &amp; Drainage</v>
      </c>
      <c r="I7638" s="10" t="n">
        <f aca="false">D7638*(E7638-G7638)</f>
        <v>583.56</v>
      </c>
      <c r="J7638" s="11" t="n">
        <f aca="false">IFERROR(I7638/F7638,0)</f>
        <v>0.332070060432244</v>
      </c>
      <c r="K7638" s="4" t="str">
        <f aca="false">IFERROR(INDEX(Data_Orders!$F$2:$F$4727,MATCH(B7638,Data_Orders!$A$2:$A$4727,0)),"")</f>
        <v>Trade Account</v>
      </c>
      <c r="L7638" s="4" t="str">
        <f aca="false">IFERROR(INDEX(Data_Orders!$D$2:$D$4727,MATCH(B7638,Data_Orders!$A$2:$A$4727,0)),"")</f>
        <v>Binley (Coventry)</v>
      </c>
    </row>
    <row r="7639" customFormat="false" ht="15" hidden="false" customHeight="false" outlineLevel="0" collapsed="false">
      <c r="A7639" s="4" t="s">
        <v>13455</v>
      </c>
      <c r="B7639" s="4" t="s">
        <v>3630</v>
      </c>
      <c r="C7639" s="4" t="s">
        <v>1039</v>
      </c>
      <c r="D7639" s="4" t="n">
        <v>4</v>
      </c>
      <c r="E7639" s="4" t="n">
        <v>160.41</v>
      </c>
      <c r="F7639" s="4" t="n">
        <v>641.64</v>
      </c>
      <c r="G7639" s="4" t="n">
        <f aca="false">INDEX(Data_Products!$D$2:$D$33,MATCH(C7639,Data_Products!$A$2:$A$33,0))</f>
        <v>99.74</v>
      </c>
      <c r="H7639" s="4" t="str">
        <f aca="false">INDEX(Data_Products!$C$2:$C$33,MATCH(C7639,Data_Products!$A$2:$A$33,0))</f>
        <v>Insulation</v>
      </c>
      <c r="I7639" s="10" t="n">
        <f aca="false">D7639*(E7639-G7639)</f>
        <v>242.68</v>
      </c>
      <c r="J7639" s="11" t="n">
        <f aca="false">IFERROR(I7639/F7639,0)</f>
        <v>0.378218315566361</v>
      </c>
      <c r="K7639" s="4" t="str">
        <f aca="false">IFERROR(INDEX(Data_Orders!$F$2:$F$4727,MATCH(B7639,Data_Orders!$A$2:$A$4727,0)),"")</f>
        <v>Trade Account</v>
      </c>
      <c r="L7639" s="4" t="str">
        <f aca="false">IFERROR(INDEX(Data_Orders!$D$2:$D$4727,MATCH(B7639,Data_Orders!$A$2:$A$4727,0)),"")</f>
        <v>Binley (Coventry)</v>
      </c>
    </row>
    <row r="7640" customFormat="false" ht="15" hidden="false" customHeight="false" outlineLevel="0" collapsed="false">
      <c r="A7640" s="4" t="s">
        <v>13456</v>
      </c>
      <c r="B7640" s="4" t="s">
        <v>3630</v>
      </c>
      <c r="C7640" s="4" t="s">
        <v>1070</v>
      </c>
      <c r="D7640" s="4" t="n">
        <v>3</v>
      </c>
      <c r="E7640" s="4" t="n">
        <v>230.32</v>
      </c>
      <c r="F7640" s="4" t="n">
        <v>690.96</v>
      </c>
      <c r="G7640" s="4" t="n">
        <f aca="false">INDEX(Data_Products!$D$2:$D$33,MATCH(C7640,Data_Products!$A$2:$A$33,0))</f>
        <v>161.64</v>
      </c>
      <c r="H7640" s="4" t="str">
        <f aca="false">INDEX(Data_Products!$C$2:$C$33,MATCH(C7640,Data_Products!$A$2:$A$33,0))</f>
        <v>Landscaping</v>
      </c>
      <c r="I7640" s="10" t="n">
        <f aca="false">D7640*(E7640-G7640)</f>
        <v>206.04</v>
      </c>
      <c r="J7640" s="11" t="n">
        <f aca="false">IFERROR(I7640/F7640,0)</f>
        <v>0.298193817297673</v>
      </c>
      <c r="K7640" s="4" t="str">
        <f aca="false">IFERROR(INDEX(Data_Orders!$F$2:$F$4727,MATCH(B7640,Data_Orders!$A$2:$A$4727,0)),"")</f>
        <v>Trade Account</v>
      </c>
      <c r="L7640" s="4" t="str">
        <f aca="false">IFERROR(INDEX(Data_Orders!$D$2:$D$4727,MATCH(B7640,Data_Orders!$A$2:$A$4727,0)),"")</f>
        <v>Binley (Coventry)</v>
      </c>
    </row>
    <row r="7641" customFormat="false" ht="15" hidden="false" customHeight="false" outlineLevel="0" collapsed="false">
      <c r="A7641" s="4" t="s">
        <v>13457</v>
      </c>
      <c r="B7641" s="4" t="s">
        <v>3631</v>
      </c>
      <c r="C7641" s="4" t="s">
        <v>1052</v>
      </c>
      <c r="D7641" s="4" t="n">
        <v>18</v>
      </c>
      <c r="E7641" s="4" t="n">
        <v>205.71</v>
      </c>
      <c r="F7641" s="4" t="n">
        <v>3702.78</v>
      </c>
      <c r="G7641" s="4" t="n">
        <f aca="false">INDEX(Data_Products!$D$2:$D$33,MATCH(C7641,Data_Products!$A$2:$A$33,0))</f>
        <v>152.29</v>
      </c>
      <c r="H7641" s="4" t="str">
        <f aca="false">INDEX(Data_Products!$C$2:$C$33,MATCH(C7641,Data_Products!$A$2:$A$33,0))</f>
        <v>Roofing</v>
      </c>
      <c r="I7641" s="10" t="n">
        <f aca="false">D7641*(E7641-G7641)</f>
        <v>961.56</v>
      </c>
      <c r="J7641" s="11" t="n">
        <f aca="false">IFERROR(I7641/F7641,0)</f>
        <v>0.259685965679841</v>
      </c>
      <c r="K7641" s="4" t="str">
        <f aca="false">IFERROR(INDEX(Data_Orders!$F$2:$F$4727,MATCH(B7641,Data_Orders!$A$2:$A$4727,0)),"")</f>
        <v>Trade Account</v>
      </c>
      <c r="L7641" s="4" t="str">
        <f aca="false">IFERROR(INDEX(Data_Orders!$D$2:$D$4727,MATCH(B7641,Data_Orders!$A$2:$A$4727,0)),"")</f>
        <v>Binley (Coventry)</v>
      </c>
    </row>
    <row r="7642" customFormat="false" ht="15" hidden="false" customHeight="false" outlineLevel="0" collapsed="false">
      <c r="A7642" s="4" t="s">
        <v>13458</v>
      </c>
      <c r="B7642" s="4" t="s">
        <v>3631</v>
      </c>
      <c r="C7642" s="4" t="s">
        <v>1044</v>
      </c>
      <c r="D7642" s="4" t="n">
        <v>3</v>
      </c>
      <c r="E7642" s="4" t="n">
        <v>190.44</v>
      </c>
      <c r="F7642" s="4" t="n">
        <v>571.32</v>
      </c>
      <c r="G7642" s="4" t="n">
        <f aca="false">INDEX(Data_Products!$D$2:$D$33,MATCH(C7642,Data_Products!$A$2:$A$33,0))</f>
        <v>115.48</v>
      </c>
      <c r="H7642" s="4" t="str">
        <f aca="false">INDEX(Data_Products!$C$2:$C$33,MATCH(C7642,Data_Products!$A$2:$A$33,0))</f>
        <v>Tools &amp; Fixings</v>
      </c>
      <c r="I7642" s="10" t="n">
        <f aca="false">D7642*(E7642-G7642)</f>
        <v>224.88</v>
      </c>
      <c r="J7642" s="11" t="n">
        <f aca="false">IFERROR(I7642/F7642,0)</f>
        <v>0.393614786809494</v>
      </c>
      <c r="K7642" s="4" t="str">
        <f aca="false">IFERROR(INDEX(Data_Orders!$F$2:$F$4727,MATCH(B7642,Data_Orders!$A$2:$A$4727,0)),"")</f>
        <v>Trade Account</v>
      </c>
      <c r="L7642" s="4" t="str">
        <f aca="false">IFERROR(INDEX(Data_Orders!$D$2:$D$4727,MATCH(B7642,Data_Orders!$A$2:$A$4727,0)),"")</f>
        <v>Binley (Coventry)</v>
      </c>
    </row>
    <row r="7643" customFormat="false" ht="15" hidden="false" customHeight="false" outlineLevel="0" collapsed="false">
      <c r="A7643" s="4" t="s">
        <v>13459</v>
      </c>
      <c r="B7643" s="4" t="s">
        <v>3632</v>
      </c>
      <c r="C7643" s="4" t="s">
        <v>1050</v>
      </c>
      <c r="D7643" s="4" t="n">
        <v>1</v>
      </c>
      <c r="E7643" s="4" t="n">
        <v>238.63</v>
      </c>
      <c r="F7643" s="4" t="n">
        <v>238.63</v>
      </c>
      <c r="G7643" s="4" t="n">
        <f aca="false">INDEX(Data_Products!$D$2:$D$33,MATCH(C7643,Data_Products!$A$2:$A$33,0))</f>
        <v>148.91</v>
      </c>
      <c r="H7643" s="4" t="str">
        <f aca="false">INDEX(Data_Products!$C$2:$C$33,MATCH(C7643,Data_Products!$A$2:$A$33,0))</f>
        <v>Tools &amp; Fixings</v>
      </c>
      <c r="I7643" s="10" t="n">
        <f aca="false">D7643*(E7643-G7643)</f>
        <v>89.72</v>
      </c>
      <c r="J7643" s="11" t="n">
        <f aca="false">IFERROR(I7643/F7643,0)</f>
        <v>0.375979549930855</v>
      </c>
      <c r="K7643" s="4" t="str">
        <f aca="false">IFERROR(INDEX(Data_Orders!$F$2:$F$4727,MATCH(B7643,Data_Orders!$A$2:$A$4727,0)),"")</f>
        <v>Trade Account</v>
      </c>
      <c r="L7643" s="4" t="str">
        <f aca="false">IFERROR(INDEX(Data_Orders!$D$2:$D$4727,MATCH(B7643,Data_Orders!$A$2:$A$4727,0)),"")</f>
        <v>Binley (Coventry)</v>
      </c>
    </row>
    <row r="7644" customFormat="false" ht="15" hidden="false" customHeight="false" outlineLevel="0" collapsed="false">
      <c r="A7644" s="4" t="s">
        <v>13460</v>
      </c>
      <c r="B7644" s="4" t="s">
        <v>3632</v>
      </c>
      <c r="C7644" s="4" t="s">
        <v>1010</v>
      </c>
      <c r="D7644" s="4" t="n">
        <v>20</v>
      </c>
      <c r="E7644" s="4" t="n">
        <v>135.95</v>
      </c>
      <c r="F7644" s="4" t="n">
        <v>2719</v>
      </c>
      <c r="G7644" s="4" t="n">
        <f aca="false">INDEX(Data_Products!$D$2:$D$33,MATCH(C7644,Data_Products!$A$2:$A$33,0))</f>
        <v>111.1</v>
      </c>
      <c r="H7644" s="4" t="str">
        <f aca="false">INDEX(Data_Products!$C$2:$C$33,MATCH(C7644,Data_Products!$A$2:$A$33,0))</f>
        <v>Timber</v>
      </c>
      <c r="I7644" s="10" t="n">
        <f aca="false">D7644*(E7644-G7644)</f>
        <v>497</v>
      </c>
      <c r="J7644" s="11" t="n">
        <f aca="false">IFERROR(I7644/F7644,0)</f>
        <v>0.18278778962854</v>
      </c>
      <c r="K7644" s="4" t="str">
        <f aca="false">IFERROR(INDEX(Data_Orders!$F$2:$F$4727,MATCH(B7644,Data_Orders!$A$2:$A$4727,0)),"")</f>
        <v>Trade Account</v>
      </c>
      <c r="L7644" s="4" t="str">
        <f aca="false">IFERROR(INDEX(Data_Orders!$D$2:$D$4727,MATCH(B7644,Data_Orders!$A$2:$A$4727,0)),"")</f>
        <v>Binley (Coventry)</v>
      </c>
    </row>
    <row r="7645" customFormat="false" ht="15" hidden="false" customHeight="false" outlineLevel="0" collapsed="false">
      <c r="A7645" s="4" t="s">
        <v>13461</v>
      </c>
      <c r="B7645" s="4" t="s">
        <v>3632</v>
      </c>
      <c r="C7645" s="4" t="s">
        <v>1073</v>
      </c>
      <c r="D7645" s="4" t="n">
        <v>19</v>
      </c>
      <c r="E7645" s="4" t="n">
        <v>231.05</v>
      </c>
      <c r="F7645" s="4" t="n">
        <v>4389.95</v>
      </c>
      <c r="G7645" s="4" t="n">
        <f aca="false">INDEX(Data_Products!$D$2:$D$33,MATCH(C7645,Data_Products!$A$2:$A$33,0))</f>
        <v>148.29</v>
      </c>
      <c r="H7645" s="4" t="str">
        <f aca="false">INDEX(Data_Products!$C$2:$C$33,MATCH(C7645,Data_Products!$A$2:$A$33,0))</f>
        <v>Landscaping</v>
      </c>
      <c r="I7645" s="10" t="n">
        <f aca="false">D7645*(E7645-G7645)</f>
        <v>1572.44</v>
      </c>
      <c r="J7645" s="11" t="n">
        <f aca="false">IFERROR(I7645/F7645,0)</f>
        <v>0.358190867777537</v>
      </c>
      <c r="K7645" s="4" t="str">
        <f aca="false">IFERROR(INDEX(Data_Orders!$F$2:$F$4727,MATCH(B7645,Data_Orders!$A$2:$A$4727,0)),"")</f>
        <v>Trade Account</v>
      </c>
      <c r="L7645" s="4" t="str">
        <f aca="false">IFERROR(INDEX(Data_Orders!$D$2:$D$4727,MATCH(B7645,Data_Orders!$A$2:$A$4727,0)),"")</f>
        <v>Binley (Coventry)</v>
      </c>
    </row>
    <row r="7646" customFormat="false" ht="15" hidden="false" customHeight="false" outlineLevel="0" collapsed="false">
      <c r="A7646" s="4" t="s">
        <v>13462</v>
      </c>
      <c r="B7646" s="4" t="s">
        <v>3633</v>
      </c>
      <c r="C7646" s="4" t="s">
        <v>1068</v>
      </c>
      <c r="D7646" s="4" t="n">
        <v>15</v>
      </c>
      <c r="E7646" s="4" t="n">
        <v>86.28</v>
      </c>
      <c r="F7646" s="4" t="n">
        <v>1294.2</v>
      </c>
      <c r="G7646" s="4" t="n">
        <f aca="false">INDEX(Data_Products!$D$2:$D$33,MATCH(C7646,Data_Products!$A$2:$A$33,0))</f>
        <v>68.55</v>
      </c>
      <c r="H7646" s="4" t="str">
        <f aca="false">INDEX(Data_Products!$C$2:$C$33,MATCH(C7646,Data_Products!$A$2:$A$33,0))</f>
        <v>Plumbing &amp; Drainage</v>
      </c>
      <c r="I7646" s="10" t="n">
        <f aca="false">D7646*(E7646-G7646)</f>
        <v>265.95</v>
      </c>
      <c r="J7646" s="11" t="n">
        <f aca="false">IFERROR(I7646/F7646,0)</f>
        <v>0.205493741307371</v>
      </c>
      <c r="K7646" s="4" t="str">
        <f aca="false">IFERROR(INDEX(Data_Orders!$F$2:$F$4727,MATCH(B7646,Data_Orders!$A$2:$A$4727,0)),"")</f>
        <v>Trade Account</v>
      </c>
      <c r="L7646" s="4" t="str">
        <f aca="false">IFERROR(INDEX(Data_Orders!$D$2:$D$4727,MATCH(B7646,Data_Orders!$A$2:$A$4727,0)),"")</f>
        <v>Binley (Coventry)</v>
      </c>
    </row>
    <row r="7647" customFormat="false" ht="15" hidden="false" customHeight="false" outlineLevel="0" collapsed="false">
      <c r="A7647" s="4" t="s">
        <v>13463</v>
      </c>
      <c r="B7647" s="4" t="s">
        <v>3633</v>
      </c>
      <c r="C7647" s="4" t="s">
        <v>1017</v>
      </c>
      <c r="D7647" s="4" t="n">
        <v>15</v>
      </c>
      <c r="E7647" s="4" t="n">
        <v>49.15</v>
      </c>
      <c r="F7647" s="4" t="n">
        <v>737.25</v>
      </c>
      <c r="G7647" s="4" t="n">
        <f aca="false">INDEX(Data_Products!$D$2:$D$33,MATCH(C7647,Data_Products!$A$2:$A$33,0))</f>
        <v>31.44</v>
      </c>
      <c r="H7647" s="4" t="str">
        <f aca="false">INDEX(Data_Products!$C$2:$C$33,MATCH(C7647,Data_Products!$A$2:$A$33,0))</f>
        <v>Timber</v>
      </c>
      <c r="I7647" s="10" t="n">
        <f aca="false">D7647*(E7647-G7647)</f>
        <v>265.65</v>
      </c>
      <c r="J7647" s="11" t="n">
        <f aca="false">IFERROR(I7647/F7647,0)</f>
        <v>0.360325534079349</v>
      </c>
      <c r="K7647" s="4" t="str">
        <f aca="false">IFERROR(INDEX(Data_Orders!$F$2:$F$4727,MATCH(B7647,Data_Orders!$A$2:$A$4727,0)),"")</f>
        <v>Trade Account</v>
      </c>
      <c r="L7647" s="4" t="str">
        <f aca="false">IFERROR(INDEX(Data_Orders!$D$2:$D$4727,MATCH(B7647,Data_Orders!$A$2:$A$4727,0)),"")</f>
        <v>Binley (Coventry)</v>
      </c>
    </row>
    <row r="7648" customFormat="false" ht="15" hidden="false" customHeight="false" outlineLevel="0" collapsed="false">
      <c r="A7648" s="4" t="s">
        <v>13464</v>
      </c>
      <c r="B7648" s="4" t="s">
        <v>3634</v>
      </c>
      <c r="C7648" s="4" t="s">
        <v>1035</v>
      </c>
      <c r="D7648" s="4" t="n">
        <v>11</v>
      </c>
      <c r="E7648" s="4" t="n">
        <v>165.07</v>
      </c>
      <c r="F7648" s="4" t="n">
        <v>1815.77</v>
      </c>
      <c r="G7648" s="4" t="n">
        <f aca="false">INDEX(Data_Products!$D$2:$D$33,MATCH(C7648,Data_Products!$A$2:$A$33,0))</f>
        <v>134.65</v>
      </c>
      <c r="H7648" s="4" t="str">
        <f aca="false">INDEX(Data_Products!$C$2:$C$33,MATCH(C7648,Data_Products!$A$2:$A$33,0))</f>
        <v>Insulation</v>
      </c>
      <c r="I7648" s="10" t="n">
        <f aca="false">D7648*(E7648-G7648)</f>
        <v>334.62</v>
      </c>
      <c r="J7648" s="11" t="n">
        <f aca="false">IFERROR(I7648/F7648,0)</f>
        <v>0.184285454655601</v>
      </c>
      <c r="K7648" s="4" t="str">
        <f aca="false">IFERROR(INDEX(Data_Orders!$F$2:$F$4727,MATCH(B7648,Data_Orders!$A$2:$A$4727,0)),"")</f>
        <v>Trade Account</v>
      </c>
      <c r="L7648" s="4" t="str">
        <f aca="false">IFERROR(INDEX(Data_Orders!$D$2:$D$4727,MATCH(B7648,Data_Orders!$A$2:$A$4727,0)),"")</f>
        <v>Binley (Coventry)</v>
      </c>
    </row>
    <row r="7649" customFormat="false" ht="15" hidden="false" customHeight="false" outlineLevel="0" collapsed="false">
      <c r="A7649" s="4" t="s">
        <v>13465</v>
      </c>
      <c r="B7649" s="4" t="s">
        <v>3635</v>
      </c>
      <c r="C7649" s="4" t="s">
        <v>1070</v>
      </c>
      <c r="D7649" s="4" t="n">
        <v>8</v>
      </c>
      <c r="E7649" s="4" t="n">
        <v>230.32</v>
      </c>
      <c r="F7649" s="4" t="n">
        <v>1842.56</v>
      </c>
      <c r="G7649" s="4" t="n">
        <f aca="false">INDEX(Data_Products!$D$2:$D$33,MATCH(C7649,Data_Products!$A$2:$A$33,0))</f>
        <v>161.64</v>
      </c>
      <c r="H7649" s="4" t="str">
        <f aca="false">INDEX(Data_Products!$C$2:$C$33,MATCH(C7649,Data_Products!$A$2:$A$33,0))</f>
        <v>Landscaping</v>
      </c>
      <c r="I7649" s="10" t="n">
        <f aca="false">D7649*(E7649-G7649)</f>
        <v>549.44</v>
      </c>
      <c r="J7649" s="11" t="n">
        <f aca="false">IFERROR(I7649/F7649,0)</f>
        <v>0.298193817297673</v>
      </c>
      <c r="K7649" s="4" t="str">
        <f aca="false">IFERROR(INDEX(Data_Orders!$F$2:$F$4727,MATCH(B7649,Data_Orders!$A$2:$A$4727,0)),"")</f>
        <v>Trade Account</v>
      </c>
      <c r="L7649" s="4" t="str">
        <f aca="false">IFERROR(INDEX(Data_Orders!$D$2:$D$4727,MATCH(B7649,Data_Orders!$A$2:$A$4727,0)),"")</f>
        <v>Binley (Coventry)</v>
      </c>
    </row>
    <row r="7650" customFormat="false" ht="15" hidden="false" customHeight="false" outlineLevel="0" collapsed="false">
      <c r="A7650" s="4" t="s">
        <v>13466</v>
      </c>
      <c r="B7650" s="4" t="s">
        <v>3635</v>
      </c>
      <c r="C7650" s="4" t="s">
        <v>1039</v>
      </c>
      <c r="D7650" s="4" t="n">
        <v>12</v>
      </c>
      <c r="E7650" s="4" t="n">
        <v>160.41</v>
      </c>
      <c r="F7650" s="4" t="n">
        <v>1924.92</v>
      </c>
      <c r="G7650" s="4" t="n">
        <f aca="false">INDEX(Data_Products!$D$2:$D$33,MATCH(C7650,Data_Products!$A$2:$A$33,0))</f>
        <v>99.74</v>
      </c>
      <c r="H7650" s="4" t="str">
        <f aca="false">INDEX(Data_Products!$C$2:$C$33,MATCH(C7650,Data_Products!$A$2:$A$33,0))</f>
        <v>Insulation</v>
      </c>
      <c r="I7650" s="10" t="n">
        <f aca="false">D7650*(E7650-G7650)</f>
        <v>728.04</v>
      </c>
      <c r="J7650" s="11" t="n">
        <f aca="false">IFERROR(I7650/F7650,0)</f>
        <v>0.378218315566361</v>
      </c>
      <c r="K7650" s="4" t="str">
        <f aca="false">IFERROR(INDEX(Data_Orders!$F$2:$F$4727,MATCH(B7650,Data_Orders!$A$2:$A$4727,0)),"")</f>
        <v>Trade Account</v>
      </c>
      <c r="L7650" s="4" t="str">
        <f aca="false">IFERROR(INDEX(Data_Orders!$D$2:$D$4727,MATCH(B7650,Data_Orders!$A$2:$A$4727,0)),"")</f>
        <v>Binley (Coventry)</v>
      </c>
    </row>
    <row r="7651" customFormat="false" ht="15" hidden="false" customHeight="false" outlineLevel="0" collapsed="false">
      <c r="A7651" s="4" t="s">
        <v>13467</v>
      </c>
      <c r="B7651" s="4" t="s">
        <v>3635</v>
      </c>
      <c r="C7651" s="4" t="s">
        <v>1075</v>
      </c>
      <c r="D7651" s="4" t="n">
        <v>3</v>
      </c>
      <c r="E7651" s="4" t="n">
        <v>98.61</v>
      </c>
      <c r="F7651" s="4" t="n">
        <v>295.83</v>
      </c>
      <c r="G7651" s="4" t="n">
        <f aca="false">INDEX(Data_Products!$D$2:$D$33,MATCH(C7651,Data_Products!$A$2:$A$33,0))</f>
        <v>74.84</v>
      </c>
      <c r="H7651" s="4" t="str">
        <f aca="false">INDEX(Data_Products!$C$2:$C$33,MATCH(C7651,Data_Products!$A$2:$A$33,0))</f>
        <v>Landscaping</v>
      </c>
      <c r="I7651" s="10" t="n">
        <f aca="false">D7651*(E7651-G7651)</f>
        <v>71.31</v>
      </c>
      <c r="J7651" s="11" t="n">
        <f aca="false">IFERROR(I7651/F7651,0)</f>
        <v>0.24105060338708</v>
      </c>
      <c r="K7651" s="4" t="str">
        <f aca="false">IFERROR(INDEX(Data_Orders!$F$2:$F$4727,MATCH(B7651,Data_Orders!$A$2:$A$4727,0)),"")</f>
        <v>Trade Account</v>
      </c>
      <c r="L7651" s="4" t="str">
        <f aca="false">IFERROR(INDEX(Data_Orders!$D$2:$D$4727,MATCH(B7651,Data_Orders!$A$2:$A$4727,0)),"")</f>
        <v>Binley (Coventry)</v>
      </c>
    </row>
    <row r="7652" customFormat="false" ht="15" hidden="false" customHeight="false" outlineLevel="0" collapsed="false">
      <c r="A7652" s="4" t="s">
        <v>13468</v>
      </c>
      <c r="B7652" s="4" t="s">
        <v>3635</v>
      </c>
      <c r="C7652" s="4" t="s">
        <v>1050</v>
      </c>
      <c r="D7652" s="4" t="n">
        <v>11</v>
      </c>
      <c r="E7652" s="4" t="n">
        <v>238.63</v>
      </c>
      <c r="F7652" s="4" t="n">
        <v>2624.93</v>
      </c>
      <c r="G7652" s="4" t="n">
        <f aca="false">INDEX(Data_Products!$D$2:$D$33,MATCH(C7652,Data_Products!$A$2:$A$33,0))</f>
        <v>148.91</v>
      </c>
      <c r="H7652" s="4" t="str">
        <f aca="false">INDEX(Data_Products!$C$2:$C$33,MATCH(C7652,Data_Products!$A$2:$A$33,0))</f>
        <v>Tools &amp; Fixings</v>
      </c>
      <c r="I7652" s="10" t="n">
        <f aca="false">D7652*(E7652-G7652)</f>
        <v>986.92</v>
      </c>
      <c r="J7652" s="11" t="n">
        <f aca="false">IFERROR(I7652/F7652,0)</f>
        <v>0.375979549930855</v>
      </c>
      <c r="K7652" s="4" t="str">
        <f aca="false">IFERROR(INDEX(Data_Orders!$F$2:$F$4727,MATCH(B7652,Data_Orders!$A$2:$A$4727,0)),"")</f>
        <v>Trade Account</v>
      </c>
      <c r="L7652" s="4" t="str">
        <f aca="false">IFERROR(INDEX(Data_Orders!$D$2:$D$4727,MATCH(B7652,Data_Orders!$A$2:$A$4727,0)),"")</f>
        <v>Binley (Coventry)</v>
      </c>
    </row>
    <row r="7653" customFormat="false" ht="15" hidden="false" customHeight="false" outlineLevel="0" collapsed="false">
      <c r="A7653" s="4" t="s">
        <v>13469</v>
      </c>
      <c r="B7653" s="4" t="s">
        <v>3635</v>
      </c>
      <c r="C7653" s="4" t="s">
        <v>1024</v>
      </c>
      <c r="D7653" s="4" t="n">
        <v>17</v>
      </c>
      <c r="E7653" s="4" t="n">
        <v>137.14</v>
      </c>
      <c r="F7653" s="4" t="n">
        <v>2331.38</v>
      </c>
      <c r="G7653" s="4" t="n">
        <f aca="false">INDEX(Data_Products!$D$2:$D$33,MATCH(C7653,Data_Products!$A$2:$A$33,0))</f>
        <v>99.99</v>
      </c>
      <c r="H7653" s="4" t="str">
        <f aca="false">INDEX(Data_Products!$C$2:$C$33,MATCH(C7653,Data_Products!$A$2:$A$33,0))</f>
        <v>Cement &amp; Aggregates</v>
      </c>
      <c r="I7653" s="10" t="n">
        <f aca="false">D7653*(E7653-G7653)</f>
        <v>631.55</v>
      </c>
      <c r="J7653" s="11" t="n">
        <f aca="false">IFERROR(I7653/F7653,0)</f>
        <v>0.270891060230421</v>
      </c>
      <c r="K7653" s="4" t="str">
        <f aca="false">IFERROR(INDEX(Data_Orders!$F$2:$F$4727,MATCH(B7653,Data_Orders!$A$2:$A$4727,0)),"")</f>
        <v>Trade Account</v>
      </c>
      <c r="L7653" s="4" t="str">
        <f aca="false">IFERROR(INDEX(Data_Orders!$D$2:$D$4727,MATCH(B7653,Data_Orders!$A$2:$A$4727,0)),"")</f>
        <v>Binley (Coventry)</v>
      </c>
    </row>
    <row r="7654" customFormat="false" ht="15" hidden="false" customHeight="false" outlineLevel="0" collapsed="false">
      <c r="A7654" s="4" t="s">
        <v>13470</v>
      </c>
      <c r="B7654" s="4" t="s">
        <v>3636</v>
      </c>
      <c r="C7654" s="4" t="s">
        <v>1064</v>
      </c>
      <c r="D7654" s="4" t="n">
        <v>15</v>
      </c>
      <c r="E7654" s="4" t="n">
        <v>97.63</v>
      </c>
      <c r="F7654" s="4" t="n">
        <v>1464.45</v>
      </c>
      <c r="G7654" s="4" t="n">
        <f aca="false">INDEX(Data_Products!$D$2:$D$33,MATCH(C7654,Data_Products!$A$2:$A$33,0))</f>
        <v>65.21</v>
      </c>
      <c r="H7654" s="4" t="str">
        <f aca="false">INDEX(Data_Products!$C$2:$C$33,MATCH(C7654,Data_Products!$A$2:$A$33,0))</f>
        <v>Plumbing &amp; Drainage</v>
      </c>
      <c r="I7654" s="10" t="n">
        <f aca="false">D7654*(E7654-G7654)</f>
        <v>486.3</v>
      </c>
      <c r="J7654" s="11" t="n">
        <f aca="false">IFERROR(I7654/F7654,0)</f>
        <v>0.332070060432244</v>
      </c>
      <c r="K7654" s="4" t="str">
        <f aca="false">IFERROR(INDEX(Data_Orders!$F$2:$F$4727,MATCH(B7654,Data_Orders!$A$2:$A$4727,0)),"")</f>
        <v>Trade Account</v>
      </c>
      <c r="L7654" s="4" t="str">
        <f aca="false">IFERROR(INDEX(Data_Orders!$D$2:$D$4727,MATCH(B7654,Data_Orders!$A$2:$A$4727,0)),"")</f>
        <v>Binley (Coventry)</v>
      </c>
    </row>
    <row r="7655" customFormat="false" ht="15" hidden="false" customHeight="false" outlineLevel="0" collapsed="false">
      <c r="A7655" s="4" t="s">
        <v>13471</v>
      </c>
      <c r="B7655" s="4" t="s">
        <v>3637</v>
      </c>
      <c r="C7655" s="4" t="s">
        <v>1064</v>
      </c>
      <c r="D7655" s="4" t="n">
        <v>11</v>
      </c>
      <c r="E7655" s="4" t="n">
        <v>97.63</v>
      </c>
      <c r="F7655" s="4" t="n">
        <v>1073.93</v>
      </c>
      <c r="G7655" s="4" t="n">
        <f aca="false">INDEX(Data_Products!$D$2:$D$33,MATCH(C7655,Data_Products!$A$2:$A$33,0))</f>
        <v>65.21</v>
      </c>
      <c r="H7655" s="4" t="str">
        <f aca="false">INDEX(Data_Products!$C$2:$C$33,MATCH(C7655,Data_Products!$A$2:$A$33,0))</f>
        <v>Plumbing &amp; Drainage</v>
      </c>
      <c r="I7655" s="10" t="n">
        <f aca="false">D7655*(E7655-G7655)</f>
        <v>356.62</v>
      </c>
      <c r="J7655" s="11" t="n">
        <f aca="false">IFERROR(I7655/F7655,0)</f>
        <v>0.332070060432244</v>
      </c>
      <c r="K7655" s="4" t="str">
        <f aca="false">IFERROR(INDEX(Data_Orders!$F$2:$F$4727,MATCH(B7655,Data_Orders!$A$2:$A$4727,0)),"")</f>
        <v>Trade Account</v>
      </c>
      <c r="L7655" s="4" t="str">
        <f aca="false">IFERROR(INDEX(Data_Orders!$D$2:$D$4727,MATCH(B7655,Data_Orders!$A$2:$A$4727,0)),"")</f>
        <v>Binley (Coventry)</v>
      </c>
    </row>
    <row r="7656" customFormat="false" ht="15" hidden="false" customHeight="false" outlineLevel="0" collapsed="false">
      <c r="A7656" s="4" t="s">
        <v>13472</v>
      </c>
      <c r="B7656" s="4" t="s">
        <v>3638</v>
      </c>
      <c r="C7656" s="4" t="s">
        <v>1057</v>
      </c>
      <c r="D7656" s="4" t="n">
        <v>1</v>
      </c>
      <c r="E7656" s="4" t="n">
        <v>176.81</v>
      </c>
      <c r="F7656" s="4" t="n">
        <v>176.81</v>
      </c>
      <c r="G7656" s="4" t="n">
        <f aca="false">INDEX(Data_Products!$D$2:$D$33,MATCH(C7656,Data_Products!$A$2:$A$33,0))</f>
        <v>129.57</v>
      </c>
      <c r="H7656" s="4" t="str">
        <f aca="false">INDEX(Data_Products!$C$2:$C$33,MATCH(C7656,Data_Products!$A$2:$A$33,0))</f>
        <v>Roofing</v>
      </c>
      <c r="I7656" s="10" t="n">
        <f aca="false">D7656*(E7656-G7656)</f>
        <v>47.24</v>
      </c>
      <c r="J7656" s="11" t="n">
        <f aca="false">IFERROR(I7656/F7656,0)</f>
        <v>0.267179458175443</v>
      </c>
      <c r="K7656" s="4" t="str">
        <f aca="false">IFERROR(INDEX(Data_Orders!$F$2:$F$4727,MATCH(B7656,Data_Orders!$A$2:$A$4727,0)),"")</f>
        <v>Trade Account</v>
      </c>
      <c r="L7656" s="4" t="str">
        <f aca="false">IFERROR(INDEX(Data_Orders!$D$2:$D$4727,MATCH(B7656,Data_Orders!$A$2:$A$4727,0)),"")</f>
        <v>Binley (Coventry)</v>
      </c>
    </row>
    <row r="7657" customFormat="false" ht="15" hidden="false" customHeight="false" outlineLevel="0" collapsed="false">
      <c r="A7657" s="4" t="s">
        <v>13473</v>
      </c>
      <c r="B7657" s="4" t="s">
        <v>3638</v>
      </c>
      <c r="C7657" s="4" t="s">
        <v>1037</v>
      </c>
      <c r="D7657" s="4" t="n">
        <v>4</v>
      </c>
      <c r="E7657" s="4" t="n">
        <v>90.97</v>
      </c>
      <c r="F7657" s="4" t="n">
        <v>363.88</v>
      </c>
      <c r="G7657" s="4" t="n">
        <f aca="false">INDEX(Data_Products!$D$2:$D$33,MATCH(C7657,Data_Products!$A$2:$A$33,0))</f>
        <v>73.81</v>
      </c>
      <c r="H7657" s="4" t="str">
        <f aca="false">INDEX(Data_Products!$C$2:$C$33,MATCH(C7657,Data_Products!$A$2:$A$33,0))</f>
        <v>Insulation</v>
      </c>
      <c r="I7657" s="10" t="n">
        <f aca="false">D7657*(E7657-G7657)</f>
        <v>68.64</v>
      </c>
      <c r="J7657" s="11" t="n">
        <f aca="false">IFERROR(I7657/F7657,0)</f>
        <v>0.18863361547763</v>
      </c>
      <c r="K7657" s="4" t="str">
        <f aca="false">IFERROR(INDEX(Data_Orders!$F$2:$F$4727,MATCH(B7657,Data_Orders!$A$2:$A$4727,0)),"")</f>
        <v>Trade Account</v>
      </c>
      <c r="L7657" s="4" t="str">
        <f aca="false">IFERROR(INDEX(Data_Orders!$D$2:$D$4727,MATCH(B7657,Data_Orders!$A$2:$A$4727,0)),"")</f>
        <v>Binley (Coventry)</v>
      </c>
    </row>
    <row r="7658" customFormat="false" ht="15" hidden="false" customHeight="false" outlineLevel="0" collapsed="false">
      <c r="A7658" s="4" t="s">
        <v>13474</v>
      </c>
      <c r="B7658" s="4" t="s">
        <v>3639</v>
      </c>
      <c r="C7658" s="4" t="s">
        <v>1026</v>
      </c>
      <c r="D7658" s="4" t="n">
        <v>8</v>
      </c>
      <c r="E7658" s="4" t="n">
        <v>184.05</v>
      </c>
      <c r="F7658" s="4" t="n">
        <v>1472.4</v>
      </c>
      <c r="G7658" s="4" t="n">
        <f aca="false">INDEX(Data_Products!$D$2:$D$33,MATCH(C7658,Data_Products!$A$2:$A$33,0))</f>
        <v>147.44</v>
      </c>
      <c r="H7658" s="4" t="str">
        <f aca="false">INDEX(Data_Products!$C$2:$C$33,MATCH(C7658,Data_Products!$A$2:$A$33,0))</f>
        <v>Cement &amp; Aggregates</v>
      </c>
      <c r="I7658" s="10" t="n">
        <f aca="false">D7658*(E7658-G7658)</f>
        <v>292.88</v>
      </c>
      <c r="J7658" s="11" t="n">
        <f aca="false">IFERROR(I7658/F7658,0)</f>
        <v>0.19891333876664</v>
      </c>
      <c r="K7658" s="4" t="str">
        <f aca="false">IFERROR(INDEX(Data_Orders!$F$2:$F$4727,MATCH(B7658,Data_Orders!$A$2:$A$4727,0)),"")</f>
        <v>Trade Account</v>
      </c>
      <c r="L7658" s="4" t="str">
        <f aca="false">IFERROR(INDEX(Data_Orders!$D$2:$D$4727,MATCH(B7658,Data_Orders!$A$2:$A$4727,0)),"")</f>
        <v>Binley (Coventry)</v>
      </c>
    </row>
    <row r="7659" customFormat="false" ht="15" hidden="false" customHeight="false" outlineLevel="0" collapsed="false">
      <c r="A7659" s="4" t="s">
        <v>13475</v>
      </c>
      <c r="B7659" s="4" t="s">
        <v>3639</v>
      </c>
      <c r="C7659" s="4" t="s">
        <v>1066</v>
      </c>
      <c r="D7659" s="4" t="n">
        <v>18</v>
      </c>
      <c r="E7659" s="4" t="n">
        <v>209.69</v>
      </c>
      <c r="F7659" s="4" t="n">
        <v>3774.42</v>
      </c>
      <c r="G7659" s="4" t="n">
        <f aca="false">INDEX(Data_Products!$D$2:$D$33,MATCH(C7659,Data_Products!$A$2:$A$33,0))</f>
        <v>144.38</v>
      </c>
      <c r="H7659" s="4" t="str">
        <f aca="false">INDEX(Data_Products!$C$2:$C$33,MATCH(C7659,Data_Products!$A$2:$A$33,0))</f>
        <v>Plumbing &amp; Drainage</v>
      </c>
      <c r="I7659" s="10" t="n">
        <f aca="false">D7659*(E7659-G7659)</f>
        <v>1175.58</v>
      </c>
      <c r="J7659" s="11" t="n">
        <f aca="false">IFERROR(I7659/F7659,0)</f>
        <v>0.311459773952024</v>
      </c>
      <c r="K7659" s="4" t="str">
        <f aca="false">IFERROR(INDEX(Data_Orders!$F$2:$F$4727,MATCH(B7659,Data_Orders!$A$2:$A$4727,0)),"")</f>
        <v>Trade Account</v>
      </c>
      <c r="L7659" s="4" t="str">
        <f aca="false">IFERROR(INDEX(Data_Orders!$D$2:$D$4727,MATCH(B7659,Data_Orders!$A$2:$A$4727,0)),"")</f>
        <v>Binley (Coventry)</v>
      </c>
    </row>
    <row r="7660" customFormat="false" ht="15" hidden="false" customHeight="false" outlineLevel="0" collapsed="false">
      <c r="A7660" s="4" t="s">
        <v>13476</v>
      </c>
      <c r="B7660" s="4" t="s">
        <v>3639</v>
      </c>
      <c r="C7660" s="4" t="s">
        <v>1050</v>
      </c>
      <c r="D7660" s="4" t="n">
        <v>5</v>
      </c>
      <c r="E7660" s="4" t="n">
        <v>238.63</v>
      </c>
      <c r="F7660" s="4" t="n">
        <v>1193.15</v>
      </c>
      <c r="G7660" s="4" t="n">
        <f aca="false">INDEX(Data_Products!$D$2:$D$33,MATCH(C7660,Data_Products!$A$2:$A$33,0))</f>
        <v>148.91</v>
      </c>
      <c r="H7660" s="4" t="str">
        <f aca="false">INDEX(Data_Products!$C$2:$C$33,MATCH(C7660,Data_Products!$A$2:$A$33,0))</f>
        <v>Tools &amp; Fixings</v>
      </c>
      <c r="I7660" s="10" t="n">
        <f aca="false">D7660*(E7660-G7660)</f>
        <v>448.6</v>
      </c>
      <c r="J7660" s="11" t="n">
        <f aca="false">IFERROR(I7660/F7660,0)</f>
        <v>0.375979549930855</v>
      </c>
      <c r="K7660" s="4" t="str">
        <f aca="false">IFERROR(INDEX(Data_Orders!$F$2:$F$4727,MATCH(B7660,Data_Orders!$A$2:$A$4727,0)),"")</f>
        <v>Trade Account</v>
      </c>
      <c r="L7660" s="4" t="str">
        <f aca="false">IFERROR(INDEX(Data_Orders!$D$2:$D$4727,MATCH(B7660,Data_Orders!$A$2:$A$4727,0)),"")</f>
        <v>Binley (Coventry)</v>
      </c>
    </row>
    <row r="7661" customFormat="false" ht="15" hidden="false" customHeight="false" outlineLevel="0" collapsed="false">
      <c r="A7661" s="4" t="s">
        <v>13477</v>
      </c>
      <c r="B7661" s="4" t="s">
        <v>3639</v>
      </c>
      <c r="C7661" s="4" t="s">
        <v>1015</v>
      </c>
      <c r="D7661" s="4" t="n">
        <v>19</v>
      </c>
      <c r="E7661" s="4" t="n">
        <v>122.01</v>
      </c>
      <c r="F7661" s="4" t="n">
        <v>2318.19</v>
      </c>
      <c r="G7661" s="4" t="n">
        <f aca="false">INDEX(Data_Products!$D$2:$D$33,MATCH(C7661,Data_Products!$A$2:$A$33,0))</f>
        <v>85.53</v>
      </c>
      <c r="H7661" s="4" t="str">
        <f aca="false">INDEX(Data_Products!$C$2:$C$33,MATCH(C7661,Data_Products!$A$2:$A$33,0))</f>
        <v>Timber</v>
      </c>
      <c r="I7661" s="10" t="n">
        <f aca="false">D7661*(E7661-G7661)</f>
        <v>693.12</v>
      </c>
      <c r="J7661" s="11" t="n">
        <f aca="false">IFERROR(I7661/F7661,0)</f>
        <v>0.298991885910991</v>
      </c>
      <c r="K7661" s="4" t="str">
        <f aca="false">IFERROR(INDEX(Data_Orders!$F$2:$F$4727,MATCH(B7661,Data_Orders!$A$2:$A$4727,0)),"")</f>
        <v>Trade Account</v>
      </c>
      <c r="L7661" s="4" t="str">
        <f aca="false">IFERROR(INDEX(Data_Orders!$D$2:$D$4727,MATCH(B7661,Data_Orders!$A$2:$A$4727,0)),"")</f>
        <v>Binley (Coventry)</v>
      </c>
    </row>
    <row r="7662" customFormat="false" ht="15" hidden="false" customHeight="false" outlineLevel="0" collapsed="false">
      <c r="A7662" s="4" t="s">
        <v>13478</v>
      </c>
      <c r="B7662" s="4" t="s">
        <v>3639</v>
      </c>
      <c r="C7662" s="4" t="s">
        <v>1010</v>
      </c>
      <c r="D7662" s="4" t="n">
        <v>16</v>
      </c>
      <c r="E7662" s="4" t="n">
        <v>135.95</v>
      </c>
      <c r="F7662" s="4" t="n">
        <v>2175.2</v>
      </c>
      <c r="G7662" s="4" t="n">
        <f aca="false">INDEX(Data_Products!$D$2:$D$33,MATCH(C7662,Data_Products!$A$2:$A$33,0))</f>
        <v>111.1</v>
      </c>
      <c r="H7662" s="4" t="str">
        <f aca="false">INDEX(Data_Products!$C$2:$C$33,MATCH(C7662,Data_Products!$A$2:$A$33,0))</f>
        <v>Timber</v>
      </c>
      <c r="I7662" s="10" t="n">
        <f aca="false">D7662*(E7662-G7662)</f>
        <v>397.6</v>
      </c>
      <c r="J7662" s="11" t="n">
        <f aca="false">IFERROR(I7662/F7662,0)</f>
        <v>0.18278778962854</v>
      </c>
      <c r="K7662" s="4" t="str">
        <f aca="false">IFERROR(INDEX(Data_Orders!$F$2:$F$4727,MATCH(B7662,Data_Orders!$A$2:$A$4727,0)),"")</f>
        <v>Trade Account</v>
      </c>
      <c r="L7662" s="4" t="str">
        <f aca="false">IFERROR(INDEX(Data_Orders!$D$2:$D$4727,MATCH(B7662,Data_Orders!$A$2:$A$4727,0)),"")</f>
        <v>Binley (Coventry)</v>
      </c>
    </row>
    <row r="7663" customFormat="false" ht="15" hidden="false" customHeight="false" outlineLevel="0" collapsed="false">
      <c r="A7663" s="4" t="s">
        <v>13479</v>
      </c>
      <c r="B7663" s="4" t="s">
        <v>3640</v>
      </c>
      <c r="C7663" s="4" t="s">
        <v>1013</v>
      </c>
      <c r="D7663" s="4" t="n">
        <v>11</v>
      </c>
      <c r="E7663" s="4" t="n">
        <v>240.92</v>
      </c>
      <c r="F7663" s="4" t="n">
        <v>2650.12</v>
      </c>
      <c r="G7663" s="4" t="n">
        <f aca="false">INDEX(Data_Products!$D$2:$D$33,MATCH(C7663,Data_Products!$A$2:$A$33,0))</f>
        <v>168.32</v>
      </c>
      <c r="H7663" s="4" t="str">
        <f aca="false">INDEX(Data_Products!$C$2:$C$33,MATCH(C7663,Data_Products!$A$2:$A$33,0))</f>
        <v>Timber</v>
      </c>
      <c r="I7663" s="10" t="n">
        <f aca="false">D7663*(E7663-G7663)</f>
        <v>798.6</v>
      </c>
      <c r="J7663" s="11" t="n">
        <f aca="false">IFERROR(I7663/F7663,0)</f>
        <v>0.301344844761747</v>
      </c>
      <c r="K7663" s="4" t="str">
        <f aca="false">IFERROR(INDEX(Data_Orders!$F$2:$F$4727,MATCH(B7663,Data_Orders!$A$2:$A$4727,0)),"")</f>
        <v>Trade Account</v>
      </c>
      <c r="L7663" s="4" t="str">
        <f aca="false">IFERROR(INDEX(Data_Orders!$D$2:$D$4727,MATCH(B7663,Data_Orders!$A$2:$A$4727,0)),"")</f>
        <v>Northampton</v>
      </c>
    </row>
    <row r="7664" customFormat="false" ht="15" hidden="false" customHeight="false" outlineLevel="0" collapsed="false">
      <c r="A7664" s="4" t="s">
        <v>13480</v>
      </c>
      <c r="B7664" s="4" t="s">
        <v>3640</v>
      </c>
      <c r="C7664" s="4" t="s">
        <v>1050</v>
      </c>
      <c r="D7664" s="4" t="n">
        <v>18</v>
      </c>
      <c r="E7664" s="4" t="n">
        <v>238.63</v>
      </c>
      <c r="F7664" s="4" t="n">
        <v>4295.34</v>
      </c>
      <c r="G7664" s="4" t="n">
        <f aca="false">INDEX(Data_Products!$D$2:$D$33,MATCH(C7664,Data_Products!$A$2:$A$33,0))</f>
        <v>148.91</v>
      </c>
      <c r="H7664" s="4" t="str">
        <f aca="false">INDEX(Data_Products!$C$2:$C$33,MATCH(C7664,Data_Products!$A$2:$A$33,0))</f>
        <v>Tools &amp; Fixings</v>
      </c>
      <c r="I7664" s="10" t="n">
        <f aca="false">D7664*(E7664-G7664)</f>
        <v>1614.96</v>
      </c>
      <c r="J7664" s="11" t="n">
        <f aca="false">IFERROR(I7664/F7664,0)</f>
        <v>0.375979549930855</v>
      </c>
      <c r="K7664" s="4" t="str">
        <f aca="false">IFERROR(INDEX(Data_Orders!$F$2:$F$4727,MATCH(B7664,Data_Orders!$A$2:$A$4727,0)),"")</f>
        <v>Trade Account</v>
      </c>
      <c r="L7664" s="4" t="str">
        <f aca="false">IFERROR(INDEX(Data_Orders!$D$2:$D$4727,MATCH(B7664,Data_Orders!$A$2:$A$4727,0)),"")</f>
        <v>Northampton</v>
      </c>
    </row>
    <row r="7665" customFormat="false" ht="15" hidden="false" customHeight="false" outlineLevel="0" collapsed="false">
      <c r="A7665" s="4" t="s">
        <v>13481</v>
      </c>
      <c r="B7665" s="4" t="s">
        <v>3640</v>
      </c>
      <c r="C7665" s="4" t="s">
        <v>1059</v>
      </c>
      <c r="D7665" s="4" t="n">
        <v>4</v>
      </c>
      <c r="E7665" s="4" t="n">
        <v>103.63</v>
      </c>
      <c r="F7665" s="4" t="n">
        <v>414.52</v>
      </c>
      <c r="G7665" s="4" t="n">
        <f aca="false">INDEX(Data_Products!$D$2:$D$33,MATCH(C7665,Data_Products!$A$2:$A$33,0))</f>
        <v>82.55</v>
      </c>
      <c r="H7665" s="4" t="str">
        <f aca="false">INDEX(Data_Products!$C$2:$C$33,MATCH(C7665,Data_Products!$A$2:$A$33,0))</f>
        <v>Roofing</v>
      </c>
      <c r="I7665" s="10" t="n">
        <f aca="false">D7665*(E7665-G7665)</f>
        <v>84.32</v>
      </c>
      <c r="J7665" s="11" t="n">
        <f aca="false">IFERROR(I7665/F7665,0)</f>
        <v>0.203415999228023</v>
      </c>
      <c r="K7665" s="4" t="str">
        <f aca="false">IFERROR(INDEX(Data_Orders!$F$2:$F$4727,MATCH(B7665,Data_Orders!$A$2:$A$4727,0)),"")</f>
        <v>Trade Account</v>
      </c>
      <c r="L7665" s="4" t="str">
        <f aca="false">IFERROR(INDEX(Data_Orders!$D$2:$D$4727,MATCH(B7665,Data_Orders!$A$2:$A$4727,0)),"")</f>
        <v>Northampton</v>
      </c>
    </row>
    <row r="7666" customFormat="false" ht="15" hidden="false" customHeight="false" outlineLevel="0" collapsed="false">
      <c r="A7666" s="4" t="s">
        <v>13482</v>
      </c>
      <c r="B7666" s="4" t="s">
        <v>3640</v>
      </c>
      <c r="C7666" s="4" t="s">
        <v>1046</v>
      </c>
      <c r="D7666" s="4" t="n">
        <v>17</v>
      </c>
      <c r="E7666" s="4" t="n">
        <v>154.02</v>
      </c>
      <c r="F7666" s="4" t="n">
        <v>2618.34</v>
      </c>
      <c r="G7666" s="4" t="n">
        <f aca="false">INDEX(Data_Products!$D$2:$D$33,MATCH(C7666,Data_Products!$A$2:$A$33,0))</f>
        <v>102.1</v>
      </c>
      <c r="H7666" s="4" t="str">
        <f aca="false">INDEX(Data_Products!$C$2:$C$33,MATCH(C7666,Data_Products!$A$2:$A$33,0))</f>
        <v>Tools &amp; Fixings</v>
      </c>
      <c r="I7666" s="10" t="n">
        <f aca="false">D7666*(E7666-G7666)</f>
        <v>882.64</v>
      </c>
      <c r="J7666" s="11" t="n">
        <f aca="false">IFERROR(I7666/F7666,0)</f>
        <v>0.337099078041813</v>
      </c>
      <c r="K7666" s="4" t="str">
        <f aca="false">IFERROR(INDEX(Data_Orders!$F$2:$F$4727,MATCH(B7666,Data_Orders!$A$2:$A$4727,0)),"")</f>
        <v>Trade Account</v>
      </c>
      <c r="L7666" s="4" t="str">
        <f aca="false">IFERROR(INDEX(Data_Orders!$D$2:$D$4727,MATCH(B7666,Data_Orders!$A$2:$A$4727,0)),"")</f>
        <v>Northampton</v>
      </c>
    </row>
    <row r="7667" customFormat="false" ht="15" hidden="false" customHeight="false" outlineLevel="0" collapsed="false">
      <c r="A7667" s="4" t="s">
        <v>13483</v>
      </c>
      <c r="B7667" s="4" t="s">
        <v>3641</v>
      </c>
      <c r="C7667" s="4" t="s">
        <v>1013</v>
      </c>
      <c r="D7667" s="4" t="n">
        <v>10</v>
      </c>
      <c r="E7667" s="4" t="n">
        <v>240.92</v>
      </c>
      <c r="F7667" s="4" t="n">
        <v>2409.2</v>
      </c>
      <c r="G7667" s="4" t="n">
        <f aca="false">INDEX(Data_Products!$D$2:$D$33,MATCH(C7667,Data_Products!$A$2:$A$33,0))</f>
        <v>168.32</v>
      </c>
      <c r="H7667" s="4" t="str">
        <f aca="false">INDEX(Data_Products!$C$2:$C$33,MATCH(C7667,Data_Products!$A$2:$A$33,0))</f>
        <v>Timber</v>
      </c>
      <c r="I7667" s="10" t="n">
        <f aca="false">D7667*(E7667-G7667)</f>
        <v>726</v>
      </c>
      <c r="J7667" s="11" t="n">
        <f aca="false">IFERROR(I7667/F7667,0)</f>
        <v>0.301344844761747</v>
      </c>
      <c r="K7667" s="4" t="str">
        <f aca="false">IFERROR(INDEX(Data_Orders!$F$2:$F$4727,MATCH(B7667,Data_Orders!$A$2:$A$4727,0)),"")</f>
        <v>Trade Account</v>
      </c>
      <c r="L7667" s="4" t="str">
        <f aca="false">IFERROR(INDEX(Data_Orders!$D$2:$D$4727,MATCH(B7667,Data_Orders!$A$2:$A$4727,0)),"")</f>
        <v>Northampton</v>
      </c>
    </row>
    <row r="7668" customFormat="false" ht="15" hidden="false" customHeight="false" outlineLevel="0" collapsed="false">
      <c r="A7668" s="4" t="s">
        <v>13484</v>
      </c>
      <c r="B7668" s="4" t="s">
        <v>3642</v>
      </c>
      <c r="C7668" s="4" t="s">
        <v>1073</v>
      </c>
      <c r="D7668" s="4" t="n">
        <v>5</v>
      </c>
      <c r="E7668" s="4" t="n">
        <v>231.05</v>
      </c>
      <c r="F7668" s="4" t="n">
        <v>1155.25</v>
      </c>
      <c r="G7668" s="4" t="n">
        <f aca="false">INDEX(Data_Products!$D$2:$D$33,MATCH(C7668,Data_Products!$A$2:$A$33,0))</f>
        <v>148.29</v>
      </c>
      <c r="H7668" s="4" t="str">
        <f aca="false">INDEX(Data_Products!$C$2:$C$33,MATCH(C7668,Data_Products!$A$2:$A$33,0))</f>
        <v>Landscaping</v>
      </c>
      <c r="I7668" s="10" t="n">
        <f aca="false">D7668*(E7668-G7668)</f>
        <v>413.8</v>
      </c>
      <c r="J7668" s="11" t="n">
        <f aca="false">IFERROR(I7668/F7668,0)</f>
        <v>0.358190867777537</v>
      </c>
      <c r="K7668" s="4" t="str">
        <f aca="false">IFERROR(INDEX(Data_Orders!$F$2:$F$4727,MATCH(B7668,Data_Orders!$A$2:$A$4727,0)),"")</f>
        <v>Trade Account</v>
      </c>
      <c r="L7668" s="4" t="str">
        <f aca="false">IFERROR(INDEX(Data_Orders!$D$2:$D$4727,MATCH(B7668,Data_Orders!$A$2:$A$4727,0)),"")</f>
        <v>Northampton</v>
      </c>
    </row>
    <row r="7669" customFormat="false" ht="15" hidden="false" customHeight="false" outlineLevel="0" collapsed="false">
      <c r="A7669" s="4" t="s">
        <v>13485</v>
      </c>
      <c r="B7669" s="4" t="s">
        <v>3643</v>
      </c>
      <c r="C7669" s="4" t="s">
        <v>1059</v>
      </c>
      <c r="D7669" s="4" t="n">
        <v>7</v>
      </c>
      <c r="E7669" s="4" t="n">
        <v>103.63</v>
      </c>
      <c r="F7669" s="4" t="n">
        <v>725.41</v>
      </c>
      <c r="G7669" s="4" t="n">
        <f aca="false">INDEX(Data_Products!$D$2:$D$33,MATCH(C7669,Data_Products!$A$2:$A$33,0))</f>
        <v>82.55</v>
      </c>
      <c r="H7669" s="4" t="str">
        <f aca="false">INDEX(Data_Products!$C$2:$C$33,MATCH(C7669,Data_Products!$A$2:$A$33,0))</f>
        <v>Roofing</v>
      </c>
      <c r="I7669" s="10" t="n">
        <f aca="false">D7669*(E7669-G7669)</f>
        <v>147.56</v>
      </c>
      <c r="J7669" s="11" t="n">
        <f aca="false">IFERROR(I7669/F7669,0)</f>
        <v>0.203415999228023</v>
      </c>
      <c r="K7669" s="4" t="str">
        <f aca="false">IFERROR(INDEX(Data_Orders!$F$2:$F$4727,MATCH(B7669,Data_Orders!$A$2:$A$4727,0)),"")</f>
        <v>Trade Account</v>
      </c>
      <c r="L7669" s="4" t="str">
        <f aca="false">IFERROR(INDEX(Data_Orders!$D$2:$D$4727,MATCH(B7669,Data_Orders!$A$2:$A$4727,0)),"")</f>
        <v>Northampton</v>
      </c>
    </row>
    <row r="7670" customFormat="false" ht="15" hidden="false" customHeight="false" outlineLevel="0" collapsed="false">
      <c r="A7670" s="4" t="s">
        <v>13486</v>
      </c>
      <c r="B7670" s="4" t="s">
        <v>3643</v>
      </c>
      <c r="C7670" s="4" t="s">
        <v>1041</v>
      </c>
      <c r="D7670" s="4" t="n">
        <v>13</v>
      </c>
      <c r="E7670" s="4" t="n">
        <v>242.75</v>
      </c>
      <c r="F7670" s="4" t="n">
        <v>3155.75</v>
      </c>
      <c r="G7670" s="4" t="n">
        <f aca="false">INDEX(Data_Products!$D$2:$D$33,MATCH(C7670,Data_Products!$A$2:$A$33,0))</f>
        <v>142.94</v>
      </c>
      <c r="H7670" s="4" t="str">
        <f aca="false">INDEX(Data_Products!$C$2:$C$33,MATCH(C7670,Data_Products!$A$2:$A$33,0))</f>
        <v>Tools &amp; Fixings</v>
      </c>
      <c r="I7670" s="10" t="n">
        <f aca="false">D7670*(E7670-G7670)</f>
        <v>1297.53</v>
      </c>
      <c r="J7670" s="11" t="n">
        <f aca="false">IFERROR(I7670/F7670,0)</f>
        <v>0.411163748712667</v>
      </c>
      <c r="K7670" s="4" t="str">
        <f aca="false">IFERROR(INDEX(Data_Orders!$F$2:$F$4727,MATCH(B7670,Data_Orders!$A$2:$A$4727,0)),"")</f>
        <v>Trade Account</v>
      </c>
      <c r="L7670" s="4" t="str">
        <f aca="false">IFERROR(INDEX(Data_Orders!$D$2:$D$4727,MATCH(B7670,Data_Orders!$A$2:$A$4727,0)),"")</f>
        <v>Northampton</v>
      </c>
    </row>
    <row r="7671" customFormat="false" ht="15" hidden="false" customHeight="false" outlineLevel="0" collapsed="false">
      <c r="A7671" s="4" t="s">
        <v>13487</v>
      </c>
      <c r="B7671" s="4" t="s">
        <v>3644</v>
      </c>
      <c r="C7671" s="4" t="s">
        <v>1075</v>
      </c>
      <c r="D7671" s="4" t="n">
        <v>17</v>
      </c>
      <c r="E7671" s="4" t="n">
        <v>98.61</v>
      </c>
      <c r="F7671" s="4" t="n">
        <v>1676.37</v>
      </c>
      <c r="G7671" s="4" t="n">
        <f aca="false">INDEX(Data_Products!$D$2:$D$33,MATCH(C7671,Data_Products!$A$2:$A$33,0))</f>
        <v>74.84</v>
      </c>
      <c r="H7671" s="4" t="str">
        <f aca="false">INDEX(Data_Products!$C$2:$C$33,MATCH(C7671,Data_Products!$A$2:$A$33,0))</f>
        <v>Landscaping</v>
      </c>
      <c r="I7671" s="10" t="n">
        <f aca="false">D7671*(E7671-G7671)</f>
        <v>404.09</v>
      </c>
      <c r="J7671" s="11" t="n">
        <f aca="false">IFERROR(I7671/F7671,0)</f>
        <v>0.24105060338708</v>
      </c>
      <c r="K7671" s="4" t="str">
        <f aca="false">IFERROR(INDEX(Data_Orders!$F$2:$F$4727,MATCH(B7671,Data_Orders!$A$2:$A$4727,0)),"")</f>
        <v>Trade Account</v>
      </c>
      <c r="L7671" s="4" t="str">
        <f aca="false">IFERROR(INDEX(Data_Orders!$D$2:$D$4727,MATCH(B7671,Data_Orders!$A$2:$A$4727,0)),"")</f>
        <v>Northampton</v>
      </c>
    </row>
    <row r="7672" customFormat="false" ht="15" hidden="false" customHeight="false" outlineLevel="0" collapsed="false">
      <c r="A7672" s="4" t="s">
        <v>13488</v>
      </c>
      <c r="B7672" s="4" t="s">
        <v>3644</v>
      </c>
      <c r="C7672" s="4" t="s">
        <v>1059</v>
      </c>
      <c r="D7672" s="4" t="n">
        <v>16</v>
      </c>
      <c r="E7672" s="4" t="n">
        <v>103.63</v>
      </c>
      <c r="F7672" s="4" t="n">
        <v>1658.08</v>
      </c>
      <c r="G7672" s="4" t="n">
        <f aca="false">INDEX(Data_Products!$D$2:$D$33,MATCH(C7672,Data_Products!$A$2:$A$33,0))</f>
        <v>82.55</v>
      </c>
      <c r="H7672" s="4" t="str">
        <f aca="false">INDEX(Data_Products!$C$2:$C$33,MATCH(C7672,Data_Products!$A$2:$A$33,0))</f>
        <v>Roofing</v>
      </c>
      <c r="I7672" s="10" t="n">
        <f aca="false">D7672*(E7672-G7672)</f>
        <v>337.28</v>
      </c>
      <c r="J7672" s="11" t="n">
        <f aca="false">IFERROR(I7672/F7672,0)</f>
        <v>0.203415999228023</v>
      </c>
      <c r="K7672" s="4" t="str">
        <f aca="false">IFERROR(INDEX(Data_Orders!$F$2:$F$4727,MATCH(B7672,Data_Orders!$A$2:$A$4727,0)),"")</f>
        <v>Trade Account</v>
      </c>
      <c r="L7672" s="4" t="str">
        <f aca="false">IFERROR(INDEX(Data_Orders!$D$2:$D$4727,MATCH(B7672,Data_Orders!$A$2:$A$4727,0)),"")</f>
        <v>Northampton</v>
      </c>
    </row>
    <row r="7673" customFormat="false" ht="15" hidden="false" customHeight="false" outlineLevel="0" collapsed="false">
      <c r="A7673" s="4" t="s">
        <v>13489</v>
      </c>
      <c r="B7673" s="4" t="s">
        <v>3644</v>
      </c>
      <c r="C7673" s="4" t="s">
        <v>1066</v>
      </c>
      <c r="D7673" s="4" t="n">
        <v>7</v>
      </c>
      <c r="E7673" s="4" t="n">
        <v>209.69</v>
      </c>
      <c r="F7673" s="4" t="n">
        <v>1467.83</v>
      </c>
      <c r="G7673" s="4" t="n">
        <f aca="false">INDEX(Data_Products!$D$2:$D$33,MATCH(C7673,Data_Products!$A$2:$A$33,0))</f>
        <v>144.38</v>
      </c>
      <c r="H7673" s="4" t="str">
        <f aca="false">INDEX(Data_Products!$C$2:$C$33,MATCH(C7673,Data_Products!$A$2:$A$33,0))</f>
        <v>Plumbing &amp; Drainage</v>
      </c>
      <c r="I7673" s="10" t="n">
        <f aca="false">D7673*(E7673-G7673)</f>
        <v>457.17</v>
      </c>
      <c r="J7673" s="11" t="n">
        <f aca="false">IFERROR(I7673/F7673,0)</f>
        <v>0.311459773952024</v>
      </c>
      <c r="K7673" s="4" t="str">
        <f aca="false">IFERROR(INDEX(Data_Orders!$F$2:$F$4727,MATCH(B7673,Data_Orders!$A$2:$A$4727,0)),"")</f>
        <v>Trade Account</v>
      </c>
      <c r="L7673" s="4" t="str">
        <f aca="false">IFERROR(INDEX(Data_Orders!$D$2:$D$4727,MATCH(B7673,Data_Orders!$A$2:$A$4727,0)),"")</f>
        <v>Northampton</v>
      </c>
    </row>
    <row r="7674" customFormat="false" ht="15" hidden="false" customHeight="false" outlineLevel="0" collapsed="false">
      <c r="A7674" s="4" t="s">
        <v>13490</v>
      </c>
      <c r="B7674" s="4" t="s">
        <v>3645</v>
      </c>
      <c r="C7674" s="4" t="s">
        <v>1019</v>
      </c>
      <c r="D7674" s="4" t="n">
        <v>7</v>
      </c>
      <c r="E7674" s="4" t="n">
        <v>79.76</v>
      </c>
      <c r="F7674" s="4" t="n">
        <v>558.32</v>
      </c>
      <c r="G7674" s="4" t="n">
        <f aca="false">INDEX(Data_Products!$D$2:$D$33,MATCH(C7674,Data_Products!$A$2:$A$33,0))</f>
        <v>59.07</v>
      </c>
      <c r="H7674" s="4" t="str">
        <f aca="false">INDEX(Data_Products!$C$2:$C$33,MATCH(C7674,Data_Products!$A$2:$A$33,0))</f>
        <v>Timber</v>
      </c>
      <c r="I7674" s="10" t="n">
        <f aca="false">D7674*(E7674-G7674)</f>
        <v>144.83</v>
      </c>
      <c r="J7674" s="11" t="n">
        <f aca="false">IFERROR(I7674/F7674,0)</f>
        <v>0.259403209628887</v>
      </c>
      <c r="K7674" s="4" t="str">
        <f aca="false">IFERROR(INDEX(Data_Orders!$F$2:$F$4727,MATCH(B7674,Data_Orders!$A$2:$A$4727,0)),"")</f>
        <v>Trade Account</v>
      </c>
      <c r="L7674" s="4" t="str">
        <f aca="false">IFERROR(INDEX(Data_Orders!$D$2:$D$4727,MATCH(B7674,Data_Orders!$A$2:$A$4727,0)),"")</f>
        <v>Northampton</v>
      </c>
    </row>
    <row r="7675" customFormat="false" ht="15" hidden="false" customHeight="false" outlineLevel="0" collapsed="false">
      <c r="A7675" s="4" t="s">
        <v>13491</v>
      </c>
      <c r="B7675" s="4" t="s">
        <v>3645</v>
      </c>
      <c r="C7675" s="4" t="s">
        <v>1075</v>
      </c>
      <c r="D7675" s="4" t="n">
        <v>12</v>
      </c>
      <c r="E7675" s="4" t="n">
        <v>98.61</v>
      </c>
      <c r="F7675" s="4" t="n">
        <v>1183.32</v>
      </c>
      <c r="G7675" s="4" t="n">
        <f aca="false">INDEX(Data_Products!$D$2:$D$33,MATCH(C7675,Data_Products!$A$2:$A$33,0))</f>
        <v>74.84</v>
      </c>
      <c r="H7675" s="4" t="str">
        <f aca="false">INDEX(Data_Products!$C$2:$C$33,MATCH(C7675,Data_Products!$A$2:$A$33,0))</f>
        <v>Landscaping</v>
      </c>
      <c r="I7675" s="10" t="n">
        <f aca="false">D7675*(E7675-G7675)</f>
        <v>285.24</v>
      </c>
      <c r="J7675" s="11" t="n">
        <f aca="false">IFERROR(I7675/F7675,0)</f>
        <v>0.24105060338708</v>
      </c>
      <c r="K7675" s="4" t="str">
        <f aca="false">IFERROR(INDEX(Data_Orders!$F$2:$F$4727,MATCH(B7675,Data_Orders!$A$2:$A$4727,0)),"")</f>
        <v>Trade Account</v>
      </c>
      <c r="L7675" s="4" t="str">
        <f aca="false">IFERROR(INDEX(Data_Orders!$D$2:$D$4727,MATCH(B7675,Data_Orders!$A$2:$A$4727,0)),"")</f>
        <v>Northampton</v>
      </c>
    </row>
    <row r="7676" customFormat="false" ht="15" hidden="false" customHeight="false" outlineLevel="0" collapsed="false">
      <c r="A7676" s="4" t="s">
        <v>13492</v>
      </c>
      <c r="B7676" s="4" t="s">
        <v>3645</v>
      </c>
      <c r="C7676" s="4" t="s">
        <v>1041</v>
      </c>
      <c r="D7676" s="4" t="n">
        <v>17</v>
      </c>
      <c r="E7676" s="4" t="n">
        <v>242.75</v>
      </c>
      <c r="F7676" s="4" t="n">
        <v>4126.75</v>
      </c>
      <c r="G7676" s="4" t="n">
        <f aca="false">INDEX(Data_Products!$D$2:$D$33,MATCH(C7676,Data_Products!$A$2:$A$33,0))</f>
        <v>142.94</v>
      </c>
      <c r="H7676" s="4" t="str">
        <f aca="false">INDEX(Data_Products!$C$2:$C$33,MATCH(C7676,Data_Products!$A$2:$A$33,0))</f>
        <v>Tools &amp; Fixings</v>
      </c>
      <c r="I7676" s="10" t="n">
        <f aca="false">D7676*(E7676-G7676)</f>
        <v>1696.77</v>
      </c>
      <c r="J7676" s="11" t="n">
        <f aca="false">IFERROR(I7676/F7676,0)</f>
        <v>0.411163748712667</v>
      </c>
      <c r="K7676" s="4" t="str">
        <f aca="false">IFERROR(INDEX(Data_Orders!$F$2:$F$4727,MATCH(B7676,Data_Orders!$A$2:$A$4727,0)),"")</f>
        <v>Trade Account</v>
      </c>
      <c r="L7676" s="4" t="str">
        <f aca="false">IFERROR(INDEX(Data_Orders!$D$2:$D$4727,MATCH(B7676,Data_Orders!$A$2:$A$4727,0)),"")</f>
        <v>Northampton</v>
      </c>
    </row>
    <row r="7677" customFormat="false" ht="15" hidden="false" customHeight="false" outlineLevel="0" collapsed="false">
      <c r="A7677" s="4" t="s">
        <v>13493</v>
      </c>
      <c r="B7677" s="4" t="s">
        <v>3645</v>
      </c>
      <c r="C7677" s="4" t="s">
        <v>1015</v>
      </c>
      <c r="D7677" s="4" t="n">
        <v>20</v>
      </c>
      <c r="E7677" s="4" t="n">
        <v>122.01</v>
      </c>
      <c r="F7677" s="4" t="n">
        <v>2440.2</v>
      </c>
      <c r="G7677" s="4" t="n">
        <f aca="false">INDEX(Data_Products!$D$2:$D$33,MATCH(C7677,Data_Products!$A$2:$A$33,0))</f>
        <v>85.53</v>
      </c>
      <c r="H7677" s="4" t="str">
        <f aca="false">INDEX(Data_Products!$C$2:$C$33,MATCH(C7677,Data_Products!$A$2:$A$33,0))</f>
        <v>Timber</v>
      </c>
      <c r="I7677" s="10" t="n">
        <f aca="false">D7677*(E7677-G7677)</f>
        <v>729.6</v>
      </c>
      <c r="J7677" s="11" t="n">
        <f aca="false">IFERROR(I7677/F7677,0)</f>
        <v>0.298991885910991</v>
      </c>
      <c r="K7677" s="4" t="str">
        <f aca="false">IFERROR(INDEX(Data_Orders!$F$2:$F$4727,MATCH(B7677,Data_Orders!$A$2:$A$4727,0)),"")</f>
        <v>Trade Account</v>
      </c>
      <c r="L7677" s="4" t="str">
        <f aca="false">IFERROR(INDEX(Data_Orders!$D$2:$D$4727,MATCH(B7677,Data_Orders!$A$2:$A$4727,0)),"")</f>
        <v>Northampton</v>
      </c>
    </row>
    <row r="7678" customFormat="false" ht="15" hidden="false" customHeight="false" outlineLevel="0" collapsed="false">
      <c r="A7678" s="4" t="s">
        <v>13494</v>
      </c>
      <c r="B7678" s="4" t="s">
        <v>3646</v>
      </c>
      <c r="C7678" s="4" t="s">
        <v>1026</v>
      </c>
      <c r="D7678" s="4" t="n">
        <v>2</v>
      </c>
      <c r="E7678" s="4" t="n">
        <v>184.05</v>
      </c>
      <c r="F7678" s="4" t="n">
        <v>368.1</v>
      </c>
      <c r="G7678" s="4" t="n">
        <f aca="false">INDEX(Data_Products!$D$2:$D$33,MATCH(C7678,Data_Products!$A$2:$A$33,0))</f>
        <v>147.44</v>
      </c>
      <c r="H7678" s="4" t="str">
        <f aca="false">INDEX(Data_Products!$C$2:$C$33,MATCH(C7678,Data_Products!$A$2:$A$33,0))</f>
        <v>Cement &amp; Aggregates</v>
      </c>
      <c r="I7678" s="10" t="n">
        <f aca="false">D7678*(E7678-G7678)</f>
        <v>73.22</v>
      </c>
      <c r="J7678" s="11" t="n">
        <f aca="false">IFERROR(I7678/F7678,0)</f>
        <v>0.19891333876664</v>
      </c>
      <c r="K7678" s="4" t="str">
        <f aca="false">IFERROR(INDEX(Data_Orders!$F$2:$F$4727,MATCH(B7678,Data_Orders!$A$2:$A$4727,0)),"")</f>
        <v>Trade Account</v>
      </c>
      <c r="L7678" s="4" t="str">
        <f aca="false">IFERROR(INDEX(Data_Orders!$D$2:$D$4727,MATCH(B7678,Data_Orders!$A$2:$A$4727,0)),"")</f>
        <v>Northampton</v>
      </c>
    </row>
    <row r="7679" customFormat="false" ht="15" hidden="false" customHeight="false" outlineLevel="0" collapsed="false">
      <c r="A7679" s="4" t="s">
        <v>13495</v>
      </c>
      <c r="B7679" s="4" t="s">
        <v>3646</v>
      </c>
      <c r="C7679" s="4" t="s">
        <v>1024</v>
      </c>
      <c r="D7679" s="4" t="n">
        <v>1</v>
      </c>
      <c r="E7679" s="4" t="n">
        <v>137.14</v>
      </c>
      <c r="F7679" s="4" t="n">
        <v>137.14</v>
      </c>
      <c r="G7679" s="4" t="n">
        <f aca="false">INDEX(Data_Products!$D$2:$D$33,MATCH(C7679,Data_Products!$A$2:$A$33,0))</f>
        <v>99.99</v>
      </c>
      <c r="H7679" s="4" t="str">
        <f aca="false">INDEX(Data_Products!$C$2:$C$33,MATCH(C7679,Data_Products!$A$2:$A$33,0))</f>
        <v>Cement &amp; Aggregates</v>
      </c>
      <c r="I7679" s="10" t="n">
        <f aca="false">D7679*(E7679-G7679)</f>
        <v>37.15</v>
      </c>
      <c r="J7679" s="11" t="n">
        <f aca="false">IFERROR(I7679/F7679,0)</f>
        <v>0.270891060230421</v>
      </c>
      <c r="K7679" s="4" t="str">
        <f aca="false">IFERROR(INDEX(Data_Orders!$F$2:$F$4727,MATCH(B7679,Data_Orders!$A$2:$A$4727,0)),"")</f>
        <v>Trade Account</v>
      </c>
      <c r="L7679" s="4" t="str">
        <f aca="false">IFERROR(INDEX(Data_Orders!$D$2:$D$4727,MATCH(B7679,Data_Orders!$A$2:$A$4727,0)),"")</f>
        <v>Northampton</v>
      </c>
    </row>
    <row r="7680" customFormat="false" ht="15" hidden="false" customHeight="false" outlineLevel="0" collapsed="false">
      <c r="A7680" s="4" t="s">
        <v>13496</v>
      </c>
      <c r="B7680" s="4" t="s">
        <v>3646</v>
      </c>
      <c r="C7680" s="4" t="s">
        <v>1035</v>
      </c>
      <c r="D7680" s="4" t="n">
        <v>11</v>
      </c>
      <c r="E7680" s="4" t="n">
        <v>165.07</v>
      </c>
      <c r="F7680" s="4" t="n">
        <v>1815.77</v>
      </c>
      <c r="G7680" s="4" t="n">
        <f aca="false">INDEX(Data_Products!$D$2:$D$33,MATCH(C7680,Data_Products!$A$2:$A$33,0))</f>
        <v>134.65</v>
      </c>
      <c r="H7680" s="4" t="str">
        <f aca="false">INDEX(Data_Products!$C$2:$C$33,MATCH(C7680,Data_Products!$A$2:$A$33,0))</f>
        <v>Insulation</v>
      </c>
      <c r="I7680" s="10" t="n">
        <f aca="false">D7680*(E7680-G7680)</f>
        <v>334.62</v>
      </c>
      <c r="J7680" s="11" t="n">
        <f aca="false">IFERROR(I7680/F7680,0)</f>
        <v>0.184285454655601</v>
      </c>
      <c r="K7680" s="4" t="str">
        <f aca="false">IFERROR(INDEX(Data_Orders!$F$2:$F$4727,MATCH(B7680,Data_Orders!$A$2:$A$4727,0)),"")</f>
        <v>Trade Account</v>
      </c>
      <c r="L7680" s="4" t="str">
        <f aca="false">IFERROR(INDEX(Data_Orders!$D$2:$D$4727,MATCH(B7680,Data_Orders!$A$2:$A$4727,0)),"")</f>
        <v>Northampton</v>
      </c>
    </row>
    <row r="7681" customFormat="false" ht="15" hidden="false" customHeight="false" outlineLevel="0" collapsed="false">
      <c r="A7681" s="4" t="s">
        <v>13497</v>
      </c>
      <c r="B7681" s="4" t="s">
        <v>3646</v>
      </c>
      <c r="C7681" s="4" t="s">
        <v>1066</v>
      </c>
      <c r="D7681" s="4" t="n">
        <v>18</v>
      </c>
      <c r="E7681" s="4" t="n">
        <v>209.69</v>
      </c>
      <c r="F7681" s="4" t="n">
        <v>3774.42</v>
      </c>
      <c r="G7681" s="4" t="n">
        <f aca="false">INDEX(Data_Products!$D$2:$D$33,MATCH(C7681,Data_Products!$A$2:$A$33,0))</f>
        <v>144.38</v>
      </c>
      <c r="H7681" s="4" t="str">
        <f aca="false">INDEX(Data_Products!$C$2:$C$33,MATCH(C7681,Data_Products!$A$2:$A$33,0))</f>
        <v>Plumbing &amp; Drainage</v>
      </c>
      <c r="I7681" s="10" t="n">
        <f aca="false">D7681*(E7681-G7681)</f>
        <v>1175.58</v>
      </c>
      <c r="J7681" s="11" t="n">
        <f aca="false">IFERROR(I7681/F7681,0)</f>
        <v>0.311459773952024</v>
      </c>
      <c r="K7681" s="4" t="str">
        <f aca="false">IFERROR(INDEX(Data_Orders!$F$2:$F$4727,MATCH(B7681,Data_Orders!$A$2:$A$4727,0)),"")</f>
        <v>Trade Account</v>
      </c>
      <c r="L7681" s="4" t="str">
        <f aca="false">IFERROR(INDEX(Data_Orders!$D$2:$D$4727,MATCH(B7681,Data_Orders!$A$2:$A$4727,0)),"")</f>
        <v>Northampton</v>
      </c>
    </row>
    <row r="7682" customFormat="false" ht="15" hidden="false" customHeight="false" outlineLevel="0" collapsed="false">
      <c r="A7682" s="4" t="s">
        <v>13498</v>
      </c>
      <c r="B7682" s="4" t="s">
        <v>3646</v>
      </c>
      <c r="C7682" s="4" t="s">
        <v>1052</v>
      </c>
      <c r="D7682" s="4" t="n">
        <v>11</v>
      </c>
      <c r="E7682" s="4" t="n">
        <v>205.71</v>
      </c>
      <c r="F7682" s="4" t="n">
        <v>2262.81</v>
      </c>
      <c r="G7682" s="4" t="n">
        <f aca="false">INDEX(Data_Products!$D$2:$D$33,MATCH(C7682,Data_Products!$A$2:$A$33,0))</f>
        <v>152.29</v>
      </c>
      <c r="H7682" s="4" t="str">
        <f aca="false">INDEX(Data_Products!$C$2:$C$33,MATCH(C7682,Data_Products!$A$2:$A$33,0))</f>
        <v>Roofing</v>
      </c>
      <c r="I7682" s="10" t="n">
        <f aca="false">D7682*(E7682-G7682)</f>
        <v>587.62</v>
      </c>
      <c r="J7682" s="11" t="n">
        <f aca="false">IFERROR(I7682/F7682,0)</f>
        <v>0.259685965679841</v>
      </c>
      <c r="K7682" s="4" t="str">
        <f aca="false">IFERROR(INDEX(Data_Orders!$F$2:$F$4727,MATCH(B7682,Data_Orders!$A$2:$A$4727,0)),"")</f>
        <v>Trade Account</v>
      </c>
      <c r="L7682" s="4" t="str">
        <f aca="false">IFERROR(INDEX(Data_Orders!$D$2:$D$4727,MATCH(B7682,Data_Orders!$A$2:$A$4727,0)),"")</f>
        <v>Northampton</v>
      </c>
    </row>
    <row r="7683" customFormat="false" ht="15" hidden="false" customHeight="false" outlineLevel="0" collapsed="false">
      <c r="A7683" s="4" t="s">
        <v>13499</v>
      </c>
      <c r="B7683" s="4" t="s">
        <v>3647</v>
      </c>
      <c r="C7683" s="4" t="s">
        <v>1015</v>
      </c>
      <c r="D7683" s="4" t="n">
        <v>10</v>
      </c>
      <c r="E7683" s="4" t="n">
        <v>122.01</v>
      </c>
      <c r="F7683" s="4" t="n">
        <v>1220.1</v>
      </c>
      <c r="G7683" s="4" t="n">
        <f aca="false">INDEX(Data_Products!$D$2:$D$33,MATCH(C7683,Data_Products!$A$2:$A$33,0))</f>
        <v>85.53</v>
      </c>
      <c r="H7683" s="4" t="str">
        <f aca="false">INDEX(Data_Products!$C$2:$C$33,MATCH(C7683,Data_Products!$A$2:$A$33,0))</f>
        <v>Timber</v>
      </c>
      <c r="I7683" s="10" t="n">
        <f aca="false">D7683*(E7683-G7683)</f>
        <v>364.8</v>
      </c>
      <c r="J7683" s="11" t="n">
        <f aca="false">IFERROR(I7683/F7683,0)</f>
        <v>0.298991885910991</v>
      </c>
      <c r="K7683" s="4" t="str">
        <f aca="false">IFERROR(INDEX(Data_Orders!$F$2:$F$4727,MATCH(B7683,Data_Orders!$A$2:$A$4727,0)),"")</f>
        <v>Trade Account</v>
      </c>
      <c r="L7683" s="4" t="str">
        <f aca="false">IFERROR(INDEX(Data_Orders!$D$2:$D$4727,MATCH(B7683,Data_Orders!$A$2:$A$4727,0)),"")</f>
        <v>Northampton</v>
      </c>
    </row>
    <row r="7684" customFormat="false" ht="15" hidden="false" customHeight="false" outlineLevel="0" collapsed="false">
      <c r="A7684" s="4" t="s">
        <v>13500</v>
      </c>
      <c r="B7684" s="4" t="s">
        <v>3647</v>
      </c>
      <c r="C7684" s="4" t="s">
        <v>1035</v>
      </c>
      <c r="D7684" s="4" t="n">
        <v>15</v>
      </c>
      <c r="E7684" s="4" t="n">
        <v>165.07</v>
      </c>
      <c r="F7684" s="4" t="n">
        <v>2476.05</v>
      </c>
      <c r="G7684" s="4" t="n">
        <f aca="false">INDEX(Data_Products!$D$2:$D$33,MATCH(C7684,Data_Products!$A$2:$A$33,0))</f>
        <v>134.65</v>
      </c>
      <c r="H7684" s="4" t="str">
        <f aca="false">INDEX(Data_Products!$C$2:$C$33,MATCH(C7684,Data_Products!$A$2:$A$33,0))</f>
        <v>Insulation</v>
      </c>
      <c r="I7684" s="10" t="n">
        <f aca="false">D7684*(E7684-G7684)</f>
        <v>456.3</v>
      </c>
      <c r="J7684" s="11" t="n">
        <f aca="false">IFERROR(I7684/F7684,0)</f>
        <v>0.184285454655601</v>
      </c>
      <c r="K7684" s="4" t="str">
        <f aca="false">IFERROR(INDEX(Data_Orders!$F$2:$F$4727,MATCH(B7684,Data_Orders!$A$2:$A$4727,0)),"")</f>
        <v>Trade Account</v>
      </c>
      <c r="L7684" s="4" t="str">
        <f aca="false">IFERROR(INDEX(Data_Orders!$D$2:$D$4727,MATCH(B7684,Data_Orders!$A$2:$A$4727,0)),"")</f>
        <v>Northampton</v>
      </c>
    </row>
    <row r="7685" customFormat="false" ht="15" hidden="false" customHeight="false" outlineLevel="0" collapsed="false">
      <c r="A7685" s="4" t="s">
        <v>13501</v>
      </c>
      <c r="B7685" s="4" t="s">
        <v>3647</v>
      </c>
      <c r="C7685" s="4" t="s">
        <v>1055</v>
      </c>
      <c r="D7685" s="4" t="n">
        <v>8</v>
      </c>
      <c r="E7685" s="4" t="n">
        <v>205.03</v>
      </c>
      <c r="F7685" s="4" t="n">
        <v>1640.24</v>
      </c>
      <c r="G7685" s="4" t="n">
        <f aca="false">INDEX(Data_Products!$D$2:$D$33,MATCH(C7685,Data_Products!$A$2:$A$33,0))</f>
        <v>138.6</v>
      </c>
      <c r="H7685" s="4" t="str">
        <f aca="false">INDEX(Data_Products!$C$2:$C$33,MATCH(C7685,Data_Products!$A$2:$A$33,0))</f>
        <v>Roofing</v>
      </c>
      <c r="I7685" s="10" t="n">
        <f aca="false">D7685*(E7685-G7685)</f>
        <v>531.44</v>
      </c>
      <c r="J7685" s="11" t="n">
        <f aca="false">IFERROR(I7685/F7685,0)</f>
        <v>0.324001365653807</v>
      </c>
      <c r="K7685" s="4" t="str">
        <f aca="false">IFERROR(INDEX(Data_Orders!$F$2:$F$4727,MATCH(B7685,Data_Orders!$A$2:$A$4727,0)),"")</f>
        <v>Trade Account</v>
      </c>
      <c r="L7685" s="4" t="str">
        <f aca="false">IFERROR(INDEX(Data_Orders!$D$2:$D$4727,MATCH(B7685,Data_Orders!$A$2:$A$4727,0)),"")</f>
        <v>Northampton</v>
      </c>
    </row>
    <row r="7686" customFormat="false" ht="15" hidden="false" customHeight="false" outlineLevel="0" collapsed="false">
      <c r="A7686" s="4" t="s">
        <v>13502</v>
      </c>
      <c r="B7686" s="4" t="s">
        <v>3647</v>
      </c>
      <c r="C7686" s="4" t="s">
        <v>1077</v>
      </c>
      <c r="D7686" s="4" t="n">
        <v>3</v>
      </c>
      <c r="E7686" s="4" t="n">
        <v>46.61</v>
      </c>
      <c r="F7686" s="4" t="n">
        <v>139.83</v>
      </c>
      <c r="G7686" s="4" t="n">
        <f aca="false">INDEX(Data_Products!$D$2:$D$33,MATCH(C7686,Data_Products!$A$2:$A$33,0))</f>
        <v>36.87</v>
      </c>
      <c r="H7686" s="4" t="str">
        <f aca="false">INDEX(Data_Products!$C$2:$C$33,MATCH(C7686,Data_Products!$A$2:$A$33,0))</f>
        <v>Landscaping</v>
      </c>
      <c r="I7686" s="10" t="n">
        <f aca="false">D7686*(E7686-G7686)</f>
        <v>29.22</v>
      </c>
      <c r="J7686" s="11" t="n">
        <f aca="false">IFERROR(I7686/F7686,0)</f>
        <v>0.208968032611028</v>
      </c>
      <c r="K7686" s="4" t="str">
        <f aca="false">IFERROR(INDEX(Data_Orders!$F$2:$F$4727,MATCH(B7686,Data_Orders!$A$2:$A$4727,0)),"")</f>
        <v>Trade Account</v>
      </c>
      <c r="L7686" s="4" t="str">
        <f aca="false">IFERROR(INDEX(Data_Orders!$D$2:$D$4727,MATCH(B7686,Data_Orders!$A$2:$A$4727,0)),"")</f>
        <v>Northampton</v>
      </c>
    </row>
    <row r="7687" customFormat="false" ht="15" hidden="false" customHeight="false" outlineLevel="0" collapsed="false">
      <c r="A7687" s="4" t="s">
        <v>13503</v>
      </c>
      <c r="B7687" s="4" t="s">
        <v>3648</v>
      </c>
      <c r="C7687" s="4" t="s">
        <v>1070</v>
      </c>
      <c r="D7687" s="4" t="n">
        <v>13</v>
      </c>
      <c r="E7687" s="4" t="n">
        <v>230.32</v>
      </c>
      <c r="F7687" s="4" t="n">
        <v>2994.16</v>
      </c>
      <c r="G7687" s="4" t="n">
        <f aca="false">INDEX(Data_Products!$D$2:$D$33,MATCH(C7687,Data_Products!$A$2:$A$33,0))</f>
        <v>161.64</v>
      </c>
      <c r="H7687" s="4" t="str">
        <f aca="false">INDEX(Data_Products!$C$2:$C$33,MATCH(C7687,Data_Products!$A$2:$A$33,0))</f>
        <v>Landscaping</v>
      </c>
      <c r="I7687" s="10" t="n">
        <f aca="false">D7687*(E7687-G7687)</f>
        <v>892.84</v>
      </c>
      <c r="J7687" s="11" t="n">
        <f aca="false">IFERROR(I7687/F7687,0)</f>
        <v>0.298193817297673</v>
      </c>
      <c r="K7687" s="4" t="str">
        <f aca="false">IFERROR(INDEX(Data_Orders!$F$2:$F$4727,MATCH(B7687,Data_Orders!$A$2:$A$4727,0)),"")</f>
        <v>Trade Account</v>
      </c>
      <c r="L7687" s="4" t="str">
        <f aca="false">IFERROR(INDEX(Data_Orders!$D$2:$D$4727,MATCH(B7687,Data_Orders!$A$2:$A$4727,0)),"")</f>
        <v>Northampton</v>
      </c>
    </row>
    <row r="7688" customFormat="false" ht="15" hidden="false" customHeight="false" outlineLevel="0" collapsed="false">
      <c r="A7688" s="4" t="s">
        <v>13504</v>
      </c>
      <c r="B7688" s="4" t="s">
        <v>3648</v>
      </c>
      <c r="C7688" s="4" t="s">
        <v>1037</v>
      </c>
      <c r="D7688" s="4" t="n">
        <v>8</v>
      </c>
      <c r="E7688" s="4" t="n">
        <v>90.97</v>
      </c>
      <c r="F7688" s="4" t="n">
        <v>727.76</v>
      </c>
      <c r="G7688" s="4" t="n">
        <f aca="false">INDEX(Data_Products!$D$2:$D$33,MATCH(C7688,Data_Products!$A$2:$A$33,0))</f>
        <v>73.81</v>
      </c>
      <c r="H7688" s="4" t="str">
        <f aca="false">INDEX(Data_Products!$C$2:$C$33,MATCH(C7688,Data_Products!$A$2:$A$33,0))</f>
        <v>Insulation</v>
      </c>
      <c r="I7688" s="10" t="n">
        <f aca="false">D7688*(E7688-G7688)</f>
        <v>137.28</v>
      </c>
      <c r="J7688" s="11" t="n">
        <f aca="false">IFERROR(I7688/F7688,0)</f>
        <v>0.18863361547763</v>
      </c>
      <c r="K7688" s="4" t="str">
        <f aca="false">IFERROR(INDEX(Data_Orders!$F$2:$F$4727,MATCH(B7688,Data_Orders!$A$2:$A$4727,0)),"")</f>
        <v>Trade Account</v>
      </c>
      <c r="L7688" s="4" t="str">
        <f aca="false">IFERROR(INDEX(Data_Orders!$D$2:$D$4727,MATCH(B7688,Data_Orders!$A$2:$A$4727,0)),"")</f>
        <v>Northampton</v>
      </c>
    </row>
    <row r="7689" customFormat="false" ht="15" hidden="false" customHeight="false" outlineLevel="0" collapsed="false">
      <c r="A7689" s="4" t="s">
        <v>13505</v>
      </c>
      <c r="B7689" s="4" t="s">
        <v>3648</v>
      </c>
      <c r="C7689" s="4" t="s">
        <v>1068</v>
      </c>
      <c r="D7689" s="4" t="n">
        <v>19</v>
      </c>
      <c r="E7689" s="4" t="n">
        <v>86.28</v>
      </c>
      <c r="F7689" s="4" t="n">
        <v>1639.32</v>
      </c>
      <c r="G7689" s="4" t="n">
        <f aca="false">INDEX(Data_Products!$D$2:$D$33,MATCH(C7689,Data_Products!$A$2:$A$33,0))</f>
        <v>68.55</v>
      </c>
      <c r="H7689" s="4" t="str">
        <f aca="false">INDEX(Data_Products!$C$2:$C$33,MATCH(C7689,Data_Products!$A$2:$A$33,0))</f>
        <v>Plumbing &amp; Drainage</v>
      </c>
      <c r="I7689" s="10" t="n">
        <f aca="false">D7689*(E7689-G7689)</f>
        <v>336.87</v>
      </c>
      <c r="J7689" s="11" t="n">
        <f aca="false">IFERROR(I7689/F7689,0)</f>
        <v>0.205493741307371</v>
      </c>
      <c r="K7689" s="4" t="str">
        <f aca="false">IFERROR(INDEX(Data_Orders!$F$2:$F$4727,MATCH(B7689,Data_Orders!$A$2:$A$4727,0)),"")</f>
        <v>Trade Account</v>
      </c>
      <c r="L7689" s="4" t="str">
        <f aca="false">IFERROR(INDEX(Data_Orders!$D$2:$D$4727,MATCH(B7689,Data_Orders!$A$2:$A$4727,0)),"")</f>
        <v>Northampton</v>
      </c>
    </row>
    <row r="7690" customFormat="false" ht="15" hidden="false" customHeight="false" outlineLevel="0" collapsed="false">
      <c r="A7690" s="4" t="s">
        <v>13506</v>
      </c>
      <c r="B7690" s="4" t="s">
        <v>3649</v>
      </c>
      <c r="C7690" s="4" t="s">
        <v>1021</v>
      </c>
      <c r="D7690" s="4" t="n">
        <v>4</v>
      </c>
      <c r="E7690" s="4" t="n">
        <v>73.76</v>
      </c>
      <c r="F7690" s="4" t="n">
        <v>295.04</v>
      </c>
      <c r="G7690" s="4" t="n">
        <f aca="false">INDEX(Data_Products!$D$2:$D$33,MATCH(C7690,Data_Products!$A$2:$A$33,0))</f>
        <v>51.51</v>
      </c>
      <c r="H7690" s="4" t="str">
        <f aca="false">INDEX(Data_Products!$C$2:$C$33,MATCH(C7690,Data_Products!$A$2:$A$33,0))</f>
        <v>Cement &amp; Aggregates</v>
      </c>
      <c r="I7690" s="10" t="n">
        <f aca="false">D7690*(E7690-G7690)</f>
        <v>89</v>
      </c>
      <c r="J7690" s="11" t="n">
        <f aca="false">IFERROR(I7690/F7690,0)</f>
        <v>0.301654013015184</v>
      </c>
      <c r="K7690" s="4" t="str">
        <f aca="false">IFERROR(INDEX(Data_Orders!$F$2:$F$4727,MATCH(B7690,Data_Orders!$A$2:$A$4727,0)),"")</f>
        <v>Trade Account</v>
      </c>
      <c r="L7690" s="4" t="str">
        <f aca="false">IFERROR(INDEX(Data_Orders!$D$2:$D$4727,MATCH(B7690,Data_Orders!$A$2:$A$4727,0)),"")</f>
        <v>Northampton</v>
      </c>
    </row>
    <row r="7691" customFormat="false" ht="15" hidden="false" customHeight="false" outlineLevel="0" collapsed="false">
      <c r="A7691" s="4" t="s">
        <v>13507</v>
      </c>
      <c r="B7691" s="4" t="s">
        <v>3649</v>
      </c>
      <c r="C7691" s="4" t="s">
        <v>1035</v>
      </c>
      <c r="D7691" s="4" t="n">
        <v>13</v>
      </c>
      <c r="E7691" s="4" t="n">
        <v>165.07</v>
      </c>
      <c r="F7691" s="4" t="n">
        <v>2145.91</v>
      </c>
      <c r="G7691" s="4" t="n">
        <f aca="false">INDEX(Data_Products!$D$2:$D$33,MATCH(C7691,Data_Products!$A$2:$A$33,0))</f>
        <v>134.65</v>
      </c>
      <c r="H7691" s="4" t="str">
        <f aca="false">INDEX(Data_Products!$C$2:$C$33,MATCH(C7691,Data_Products!$A$2:$A$33,0))</f>
        <v>Insulation</v>
      </c>
      <c r="I7691" s="10" t="n">
        <f aca="false">D7691*(E7691-G7691)</f>
        <v>395.46</v>
      </c>
      <c r="J7691" s="11" t="n">
        <f aca="false">IFERROR(I7691/F7691,0)</f>
        <v>0.184285454655601</v>
      </c>
      <c r="K7691" s="4" t="str">
        <f aca="false">IFERROR(INDEX(Data_Orders!$F$2:$F$4727,MATCH(B7691,Data_Orders!$A$2:$A$4727,0)),"")</f>
        <v>Trade Account</v>
      </c>
      <c r="L7691" s="4" t="str">
        <f aca="false">IFERROR(INDEX(Data_Orders!$D$2:$D$4727,MATCH(B7691,Data_Orders!$A$2:$A$4727,0)),"")</f>
        <v>Northampton</v>
      </c>
    </row>
    <row r="7692" customFormat="false" ht="15" hidden="false" customHeight="false" outlineLevel="0" collapsed="false">
      <c r="A7692" s="4" t="s">
        <v>13508</v>
      </c>
      <c r="B7692" s="4" t="s">
        <v>3649</v>
      </c>
      <c r="C7692" s="4" t="s">
        <v>1066</v>
      </c>
      <c r="D7692" s="4" t="n">
        <v>10</v>
      </c>
      <c r="E7692" s="4" t="n">
        <v>209.69</v>
      </c>
      <c r="F7692" s="4" t="n">
        <v>2096.9</v>
      </c>
      <c r="G7692" s="4" t="n">
        <f aca="false">INDEX(Data_Products!$D$2:$D$33,MATCH(C7692,Data_Products!$A$2:$A$33,0))</f>
        <v>144.38</v>
      </c>
      <c r="H7692" s="4" t="str">
        <f aca="false">INDEX(Data_Products!$C$2:$C$33,MATCH(C7692,Data_Products!$A$2:$A$33,0))</f>
        <v>Plumbing &amp; Drainage</v>
      </c>
      <c r="I7692" s="10" t="n">
        <f aca="false">D7692*(E7692-G7692)</f>
        <v>653.1</v>
      </c>
      <c r="J7692" s="11" t="n">
        <f aca="false">IFERROR(I7692/F7692,0)</f>
        <v>0.311459773952024</v>
      </c>
      <c r="K7692" s="4" t="str">
        <f aca="false">IFERROR(INDEX(Data_Orders!$F$2:$F$4727,MATCH(B7692,Data_Orders!$A$2:$A$4727,0)),"")</f>
        <v>Trade Account</v>
      </c>
      <c r="L7692" s="4" t="str">
        <f aca="false">IFERROR(INDEX(Data_Orders!$D$2:$D$4727,MATCH(B7692,Data_Orders!$A$2:$A$4727,0)),"")</f>
        <v>Northampton</v>
      </c>
    </row>
    <row r="7693" customFormat="false" ht="15" hidden="false" customHeight="false" outlineLevel="0" collapsed="false">
      <c r="A7693" s="4" t="s">
        <v>13509</v>
      </c>
      <c r="B7693" s="4" t="s">
        <v>3649</v>
      </c>
      <c r="C7693" s="4" t="s">
        <v>1073</v>
      </c>
      <c r="D7693" s="4" t="n">
        <v>8</v>
      </c>
      <c r="E7693" s="4" t="n">
        <v>231.05</v>
      </c>
      <c r="F7693" s="4" t="n">
        <v>1848.4</v>
      </c>
      <c r="G7693" s="4" t="n">
        <f aca="false">INDEX(Data_Products!$D$2:$D$33,MATCH(C7693,Data_Products!$A$2:$A$33,0))</f>
        <v>148.29</v>
      </c>
      <c r="H7693" s="4" t="str">
        <f aca="false">INDEX(Data_Products!$C$2:$C$33,MATCH(C7693,Data_Products!$A$2:$A$33,0))</f>
        <v>Landscaping</v>
      </c>
      <c r="I7693" s="10" t="n">
        <f aca="false">D7693*(E7693-G7693)</f>
        <v>662.08</v>
      </c>
      <c r="J7693" s="11" t="n">
        <f aca="false">IFERROR(I7693/F7693,0)</f>
        <v>0.358190867777537</v>
      </c>
      <c r="K7693" s="4" t="str">
        <f aca="false">IFERROR(INDEX(Data_Orders!$F$2:$F$4727,MATCH(B7693,Data_Orders!$A$2:$A$4727,0)),"")</f>
        <v>Trade Account</v>
      </c>
      <c r="L7693" s="4" t="str">
        <f aca="false">IFERROR(INDEX(Data_Orders!$D$2:$D$4727,MATCH(B7693,Data_Orders!$A$2:$A$4727,0)),"")</f>
        <v>Northampton</v>
      </c>
    </row>
    <row r="7694" customFormat="false" ht="15" hidden="false" customHeight="false" outlineLevel="0" collapsed="false">
      <c r="A7694" s="4" t="s">
        <v>13510</v>
      </c>
      <c r="B7694" s="4" t="s">
        <v>3649</v>
      </c>
      <c r="C7694" s="4" t="s">
        <v>1017</v>
      </c>
      <c r="D7694" s="4" t="n">
        <v>13</v>
      </c>
      <c r="E7694" s="4" t="n">
        <v>49.15</v>
      </c>
      <c r="F7694" s="4" t="n">
        <v>638.95</v>
      </c>
      <c r="G7694" s="4" t="n">
        <f aca="false">INDEX(Data_Products!$D$2:$D$33,MATCH(C7694,Data_Products!$A$2:$A$33,0))</f>
        <v>31.44</v>
      </c>
      <c r="H7694" s="4" t="str">
        <f aca="false">INDEX(Data_Products!$C$2:$C$33,MATCH(C7694,Data_Products!$A$2:$A$33,0))</f>
        <v>Timber</v>
      </c>
      <c r="I7694" s="10" t="n">
        <f aca="false">D7694*(E7694-G7694)</f>
        <v>230.23</v>
      </c>
      <c r="J7694" s="11" t="n">
        <f aca="false">IFERROR(I7694/F7694,0)</f>
        <v>0.360325534079349</v>
      </c>
      <c r="K7694" s="4" t="str">
        <f aca="false">IFERROR(INDEX(Data_Orders!$F$2:$F$4727,MATCH(B7694,Data_Orders!$A$2:$A$4727,0)),"")</f>
        <v>Trade Account</v>
      </c>
      <c r="L7694" s="4" t="str">
        <f aca="false">IFERROR(INDEX(Data_Orders!$D$2:$D$4727,MATCH(B7694,Data_Orders!$A$2:$A$4727,0)),"")</f>
        <v>Northampton</v>
      </c>
    </row>
    <row r="7695" customFormat="false" ht="15" hidden="false" customHeight="false" outlineLevel="0" collapsed="false">
      <c r="A7695" s="4" t="s">
        <v>13511</v>
      </c>
      <c r="B7695" s="4" t="s">
        <v>3650</v>
      </c>
      <c r="C7695" s="4" t="s">
        <v>1013</v>
      </c>
      <c r="D7695" s="4" t="n">
        <v>8</v>
      </c>
      <c r="E7695" s="4" t="n">
        <v>240.92</v>
      </c>
      <c r="F7695" s="4" t="n">
        <v>1927.36</v>
      </c>
      <c r="G7695" s="4" t="n">
        <f aca="false">INDEX(Data_Products!$D$2:$D$33,MATCH(C7695,Data_Products!$A$2:$A$33,0))</f>
        <v>168.32</v>
      </c>
      <c r="H7695" s="4" t="str">
        <f aca="false">INDEX(Data_Products!$C$2:$C$33,MATCH(C7695,Data_Products!$A$2:$A$33,0))</f>
        <v>Timber</v>
      </c>
      <c r="I7695" s="10" t="n">
        <f aca="false">D7695*(E7695-G7695)</f>
        <v>580.8</v>
      </c>
      <c r="J7695" s="11" t="n">
        <f aca="false">IFERROR(I7695/F7695,0)</f>
        <v>0.301344844761747</v>
      </c>
      <c r="K7695" s="4" t="str">
        <f aca="false">IFERROR(INDEX(Data_Orders!$F$2:$F$4727,MATCH(B7695,Data_Orders!$A$2:$A$4727,0)),"")</f>
        <v>Trade Account</v>
      </c>
      <c r="L7695" s="4" t="str">
        <f aca="false">IFERROR(INDEX(Data_Orders!$D$2:$D$4727,MATCH(B7695,Data_Orders!$A$2:$A$4727,0)),"")</f>
        <v>Northampton</v>
      </c>
    </row>
    <row r="7696" customFormat="false" ht="15" hidden="false" customHeight="false" outlineLevel="0" collapsed="false">
      <c r="A7696" s="4" t="s">
        <v>13512</v>
      </c>
      <c r="B7696" s="4" t="s">
        <v>3650</v>
      </c>
      <c r="C7696" s="4" t="s">
        <v>1057</v>
      </c>
      <c r="D7696" s="4" t="n">
        <v>16</v>
      </c>
      <c r="E7696" s="4" t="n">
        <v>176.81</v>
      </c>
      <c r="F7696" s="4" t="n">
        <v>2828.96</v>
      </c>
      <c r="G7696" s="4" t="n">
        <f aca="false">INDEX(Data_Products!$D$2:$D$33,MATCH(C7696,Data_Products!$A$2:$A$33,0))</f>
        <v>129.57</v>
      </c>
      <c r="H7696" s="4" t="str">
        <f aca="false">INDEX(Data_Products!$C$2:$C$33,MATCH(C7696,Data_Products!$A$2:$A$33,0))</f>
        <v>Roofing</v>
      </c>
      <c r="I7696" s="10" t="n">
        <f aca="false">D7696*(E7696-G7696)</f>
        <v>755.84</v>
      </c>
      <c r="J7696" s="11" t="n">
        <f aca="false">IFERROR(I7696/F7696,0)</f>
        <v>0.267179458175443</v>
      </c>
      <c r="K7696" s="4" t="str">
        <f aca="false">IFERROR(INDEX(Data_Orders!$F$2:$F$4727,MATCH(B7696,Data_Orders!$A$2:$A$4727,0)),"")</f>
        <v>Trade Account</v>
      </c>
      <c r="L7696" s="4" t="str">
        <f aca="false">IFERROR(INDEX(Data_Orders!$D$2:$D$4727,MATCH(B7696,Data_Orders!$A$2:$A$4727,0)),"")</f>
        <v>Northampton</v>
      </c>
    </row>
    <row r="7697" customFormat="false" ht="15" hidden="false" customHeight="false" outlineLevel="0" collapsed="false">
      <c r="A7697" s="4" t="s">
        <v>13513</v>
      </c>
      <c r="B7697" s="4" t="s">
        <v>3650</v>
      </c>
      <c r="C7697" s="4" t="s">
        <v>1019</v>
      </c>
      <c r="D7697" s="4" t="n">
        <v>16</v>
      </c>
      <c r="E7697" s="4" t="n">
        <v>79.76</v>
      </c>
      <c r="F7697" s="4" t="n">
        <v>1276.16</v>
      </c>
      <c r="G7697" s="4" t="n">
        <f aca="false">INDEX(Data_Products!$D$2:$D$33,MATCH(C7697,Data_Products!$A$2:$A$33,0))</f>
        <v>59.07</v>
      </c>
      <c r="H7697" s="4" t="str">
        <f aca="false">INDEX(Data_Products!$C$2:$C$33,MATCH(C7697,Data_Products!$A$2:$A$33,0))</f>
        <v>Timber</v>
      </c>
      <c r="I7697" s="10" t="n">
        <f aca="false">D7697*(E7697-G7697)</f>
        <v>331.04</v>
      </c>
      <c r="J7697" s="11" t="n">
        <f aca="false">IFERROR(I7697/F7697,0)</f>
        <v>0.259403209628887</v>
      </c>
      <c r="K7697" s="4" t="str">
        <f aca="false">IFERROR(INDEX(Data_Orders!$F$2:$F$4727,MATCH(B7697,Data_Orders!$A$2:$A$4727,0)),"")</f>
        <v>Trade Account</v>
      </c>
      <c r="L7697" s="4" t="str">
        <f aca="false">IFERROR(INDEX(Data_Orders!$D$2:$D$4727,MATCH(B7697,Data_Orders!$A$2:$A$4727,0)),"")</f>
        <v>Northampton</v>
      </c>
    </row>
    <row r="7698" customFormat="false" ht="15" hidden="false" customHeight="false" outlineLevel="0" collapsed="false">
      <c r="A7698" s="4" t="s">
        <v>13514</v>
      </c>
      <c r="B7698" s="4" t="s">
        <v>3650</v>
      </c>
      <c r="C7698" s="4" t="s">
        <v>1068</v>
      </c>
      <c r="D7698" s="4" t="n">
        <v>6</v>
      </c>
      <c r="E7698" s="4" t="n">
        <v>86.28</v>
      </c>
      <c r="F7698" s="4" t="n">
        <v>517.68</v>
      </c>
      <c r="G7698" s="4" t="n">
        <f aca="false">INDEX(Data_Products!$D$2:$D$33,MATCH(C7698,Data_Products!$A$2:$A$33,0))</f>
        <v>68.55</v>
      </c>
      <c r="H7698" s="4" t="str">
        <f aca="false">INDEX(Data_Products!$C$2:$C$33,MATCH(C7698,Data_Products!$A$2:$A$33,0))</f>
        <v>Plumbing &amp; Drainage</v>
      </c>
      <c r="I7698" s="10" t="n">
        <f aca="false">D7698*(E7698-G7698)</f>
        <v>106.38</v>
      </c>
      <c r="J7698" s="11" t="n">
        <f aca="false">IFERROR(I7698/F7698,0)</f>
        <v>0.205493741307371</v>
      </c>
      <c r="K7698" s="4" t="str">
        <f aca="false">IFERROR(INDEX(Data_Orders!$F$2:$F$4727,MATCH(B7698,Data_Orders!$A$2:$A$4727,0)),"")</f>
        <v>Trade Account</v>
      </c>
      <c r="L7698" s="4" t="str">
        <f aca="false">IFERROR(INDEX(Data_Orders!$D$2:$D$4727,MATCH(B7698,Data_Orders!$A$2:$A$4727,0)),"")</f>
        <v>Northampton</v>
      </c>
    </row>
    <row r="7699" customFormat="false" ht="15" hidden="false" customHeight="false" outlineLevel="0" collapsed="false">
      <c r="A7699" s="4" t="s">
        <v>13515</v>
      </c>
      <c r="B7699" s="4" t="s">
        <v>3650</v>
      </c>
      <c r="C7699" s="4" t="s">
        <v>1046</v>
      </c>
      <c r="D7699" s="4" t="n">
        <v>15</v>
      </c>
      <c r="E7699" s="4" t="n">
        <v>154.02</v>
      </c>
      <c r="F7699" s="4" t="n">
        <v>2310.3</v>
      </c>
      <c r="G7699" s="4" t="n">
        <f aca="false">INDEX(Data_Products!$D$2:$D$33,MATCH(C7699,Data_Products!$A$2:$A$33,0))</f>
        <v>102.1</v>
      </c>
      <c r="H7699" s="4" t="str">
        <f aca="false">INDEX(Data_Products!$C$2:$C$33,MATCH(C7699,Data_Products!$A$2:$A$33,0))</f>
        <v>Tools &amp; Fixings</v>
      </c>
      <c r="I7699" s="10" t="n">
        <f aca="false">D7699*(E7699-G7699)</f>
        <v>778.8</v>
      </c>
      <c r="J7699" s="11" t="n">
        <f aca="false">IFERROR(I7699/F7699,0)</f>
        <v>0.337099078041813</v>
      </c>
      <c r="K7699" s="4" t="str">
        <f aca="false">IFERROR(INDEX(Data_Orders!$F$2:$F$4727,MATCH(B7699,Data_Orders!$A$2:$A$4727,0)),"")</f>
        <v>Trade Account</v>
      </c>
      <c r="L7699" s="4" t="str">
        <f aca="false">IFERROR(INDEX(Data_Orders!$D$2:$D$4727,MATCH(B7699,Data_Orders!$A$2:$A$4727,0)),"")</f>
        <v>Northampton</v>
      </c>
    </row>
    <row r="7700" customFormat="false" ht="15" hidden="false" customHeight="false" outlineLevel="0" collapsed="false">
      <c r="A7700" s="4" t="s">
        <v>13516</v>
      </c>
      <c r="B7700" s="4" t="s">
        <v>3651</v>
      </c>
      <c r="C7700" s="4" t="s">
        <v>1039</v>
      </c>
      <c r="D7700" s="4" t="n">
        <v>8</v>
      </c>
      <c r="E7700" s="4" t="n">
        <v>160.41</v>
      </c>
      <c r="F7700" s="4" t="n">
        <v>1283.28</v>
      </c>
      <c r="G7700" s="4" t="n">
        <f aca="false">INDEX(Data_Products!$D$2:$D$33,MATCH(C7700,Data_Products!$A$2:$A$33,0))</f>
        <v>99.74</v>
      </c>
      <c r="H7700" s="4" t="str">
        <f aca="false">INDEX(Data_Products!$C$2:$C$33,MATCH(C7700,Data_Products!$A$2:$A$33,0))</f>
        <v>Insulation</v>
      </c>
      <c r="I7700" s="10" t="n">
        <f aca="false">D7700*(E7700-G7700)</f>
        <v>485.36</v>
      </c>
      <c r="J7700" s="11" t="n">
        <f aca="false">IFERROR(I7700/F7700,0)</f>
        <v>0.378218315566361</v>
      </c>
      <c r="K7700" s="4" t="str">
        <f aca="false">IFERROR(INDEX(Data_Orders!$F$2:$F$4727,MATCH(B7700,Data_Orders!$A$2:$A$4727,0)),"")</f>
        <v>Trade Account</v>
      </c>
      <c r="L7700" s="4" t="str">
        <f aca="false">IFERROR(INDEX(Data_Orders!$D$2:$D$4727,MATCH(B7700,Data_Orders!$A$2:$A$4727,0)),"")</f>
        <v>Northampton</v>
      </c>
    </row>
    <row r="7701" customFormat="false" ht="15" hidden="false" customHeight="false" outlineLevel="0" collapsed="false">
      <c r="A7701" s="4" t="s">
        <v>13517</v>
      </c>
      <c r="B7701" s="4" t="s">
        <v>3651</v>
      </c>
      <c r="C7701" s="4" t="s">
        <v>1010</v>
      </c>
      <c r="D7701" s="4" t="n">
        <v>10</v>
      </c>
      <c r="E7701" s="4" t="n">
        <v>135.95</v>
      </c>
      <c r="F7701" s="4" t="n">
        <v>1359.5</v>
      </c>
      <c r="G7701" s="4" t="n">
        <f aca="false">INDEX(Data_Products!$D$2:$D$33,MATCH(C7701,Data_Products!$A$2:$A$33,0))</f>
        <v>111.1</v>
      </c>
      <c r="H7701" s="4" t="str">
        <f aca="false">INDEX(Data_Products!$C$2:$C$33,MATCH(C7701,Data_Products!$A$2:$A$33,0))</f>
        <v>Timber</v>
      </c>
      <c r="I7701" s="10" t="n">
        <f aca="false">D7701*(E7701-G7701)</f>
        <v>248.5</v>
      </c>
      <c r="J7701" s="11" t="n">
        <f aca="false">IFERROR(I7701/F7701,0)</f>
        <v>0.18278778962854</v>
      </c>
      <c r="K7701" s="4" t="str">
        <f aca="false">IFERROR(INDEX(Data_Orders!$F$2:$F$4727,MATCH(B7701,Data_Orders!$A$2:$A$4727,0)),"")</f>
        <v>Trade Account</v>
      </c>
      <c r="L7701" s="4" t="str">
        <f aca="false">IFERROR(INDEX(Data_Orders!$D$2:$D$4727,MATCH(B7701,Data_Orders!$A$2:$A$4727,0)),"")</f>
        <v>Northampton</v>
      </c>
    </row>
    <row r="7702" customFormat="false" ht="15" hidden="false" customHeight="false" outlineLevel="0" collapsed="false">
      <c r="A7702" s="4" t="s">
        <v>13518</v>
      </c>
      <c r="B7702" s="4" t="s">
        <v>3651</v>
      </c>
      <c r="C7702" s="4" t="s">
        <v>1032</v>
      </c>
      <c r="D7702" s="4" t="n">
        <v>6</v>
      </c>
      <c r="E7702" s="4" t="n">
        <v>99.65</v>
      </c>
      <c r="F7702" s="4" t="n">
        <v>597.9</v>
      </c>
      <c r="G7702" s="4" t="n">
        <f aca="false">INDEX(Data_Products!$D$2:$D$33,MATCH(C7702,Data_Products!$A$2:$A$33,0))</f>
        <v>58.26</v>
      </c>
      <c r="H7702" s="4" t="str">
        <f aca="false">INDEX(Data_Products!$C$2:$C$33,MATCH(C7702,Data_Products!$A$2:$A$33,0))</f>
        <v>Insulation</v>
      </c>
      <c r="I7702" s="10" t="n">
        <f aca="false">D7702*(E7702-G7702)</f>
        <v>248.34</v>
      </c>
      <c r="J7702" s="11" t="n">
        <f aca="false">IFERROR(I7702/F7702,0)</f>
        <v>0.415353738083292</v>
      </c>
      <c r="K7702" s="4" t="str">
        <f aca="false">IFERROR(INDEX(Data_Orders!$F$2:$F$4727,MATCH(B7702,Data_Orders!$A$2:$A$4727,0)),"")</f>
        <v>Trade Account</v>
      </c>
      <c r="L7702" s="4" t="str">
        <f aca="false">IFERROR(INDEX(Data_Orders!$D$2:$D$4727,MATCH(B7702,Data_Orders!$A$2:$A$4727,0)),"")</f>
        <v>Northampton</v>
      </c>
    </row>
    <row r="7703" customFormat="false" ht="15" hidden="false" customHeight="false" outlineLevel="0" collapsed="false">
      <c r="A7703" s="4" t="s">
        <v>13519</v>
      </c>
      <c r="B7703" s="4" t="s">
        <v>3651</v>
      </c>
      <c r="C7703" s="4" t="s">
        <v>1075</v>
      </c>
      <c r="D7703" s="4" t="n">
        <v>17</v>
      </c>
      <c r="E7703" s="4" t="n">
        <v>98.61</v>
      </c>
      <c r="F7703" s="4" t="n">
        <v>1676.37</v>
      </c>
      <c r="G7703" s="4" t="n">
        <f aca="false">INDEX(Data_Products!$D$2:$D$33,MATCH(C7703,Data_Products!$A$2:$A$33,0))</f>
        <v>74.84</v>
      </c>
      <c r="H7703" s="4" t="str">
        <f aca="false">INDEX(Data_Products!$C$2:$C$33,MATCH(C7703,Data_Products!$A$2:$A$33,0))</f>
        <v>Landscaping</v>
      </c>
      <c r="I7703" s="10" t="n">
        <f aca="false">D7703*(E7703-G7703)</f>
        <v>404.09</v>
      </c>
      <c r="J7703" s="11" t="n">
        <f aca="false">IFERROR(I7703/F7703,0)</f>
        <v>0.24105060338708</v>
      </c>
      <c r="K7703" s="4" t="str">
        <f aca="false">IFERROR(INDEX(Data_Orders!$F$2:$F$4727,MATCH(B7703,Data_Orders!$A$2:$A$4727,0)),"")</f>
        <v>Trade Account</v>
      </c>
      <c r="L7703" s="4" t="str">
        <f aca="false">IFERROR(INDEX(Data_Orders!$D$2:$D$4727,MATCH(B7703,Data_Orders!$A$2:$A$4727,0)),"")</f>
        <v>Northampton</v>
      </c>
    </row>
    <row r="7704" customFormat="false" ht="15" hidden="false" customHeight="false" outlineLevel="0" collapsed="false">
      <c r="A7704" s="4" t="s">
        <v>13520</v>
      </c>
      <c r="B7704" s="4" t="s">
        <v>3652</v>
      </c>
      <c r="C7704" s="4" t="s">
        <v>1066</v>
      </c>
      <c r="D7704" s="4" t="n">
        <v>14</v>
      </c>
      <c r="E7704" s="4" t="n">
        <v>209.69</v>
      </c>
      <c r="F7704" s="4" t="n">
        <v>2935.66</v>
      </c>
      <c r="G7704" s="4" t="n">
        <f aca="false">INDEX(Data_Products!$D$2:$D$33,MATCH(C7704,Data_Products!$A$2:$A$33,0))</f>
        <v>144.38</v>
      </c>
      <c r="H7704" s="4" t="str">
        <f aca="false">INDEX(Data_Products!$C$2:$C$33,MATCH(C7704,Data_Products!$A$2:$A$33,0))</f>
        <v>Plumbing &amp; Drainage</v>
      </c>
      <c r="I7704" s="10" t="n">
        <f aca="false">D7704*(E7704-G7704)</f>
        <v>914.34</v>
      </c>
      <c r="J7704" s="11" t="n">
        <f aca="false">IFERROR(I7704/F7704,0)</f>
        <v>0.311459773952024</v>
      </c>
      <c r="K7704" s="4" t="str">
        <f aca="false">IFERROR(INDEX(Data_Orders!$F$2:$F$4727,MATCH(B7704,Data_Orders!$A$2:$A$4727,0)),"")</f>
        <v>Trade Account</v>
      </c>
      <c r="L7704" s="4" t="str">
        <f aca="false">IFERROR(INDEX(Data_Orders!$D$2:$D$4727,MATCH(B7704,Data_Orders!$A$2:$A$4727,0)),"")</f>
        <v>Northampton</v>
      </c>
    </row>
    <row r="7705" customFormat="false" ht="15" hidden="false" customHeight="false" outlineLevel="0" collapsed="false">
      <c r="A7705" s="4" t="s">
        <v>13521</v>
      </c>
      <c r="B7705" s="4" t="s">
        <v>3652</v>
      </c>
      <c r="C7705" s="4" t="s">
        <v>1028</v>
      </c>
      <c r="D7705" s="4" t="n">
        <v>3</v>
      </c>
      <c r="E7705" s="4" t="n">
        <v>118.79</v>
      </c>
      <c r="F7705" s="4" t="n">
        <v>356.37</v>
      </c>
      <c r="G7705" s="4" t="n">
        <f aca="false">INDEX(Data_Products!$D$2:$D$33,MATCH(C7705,Data_Products!$A$2:$A$33,0))</f>
        <v>81.07</v>
      </c>
      <c r="H7705" s="4" t="str">
        <f aca="false">INDEX(Data_Products!$C$2:$C$33,MATCH(C7705,Data_Products!$A$2:$A$33,0))</f>
        <v>Cement &amp; Aggregates</v>
      </c>
      <c r="I7705" s="10" t="n">
        <f aca="false">D7705*(E7705-G7705)</f>
        <v>113.16</v>
      </c>
      <c r="J7705" s="11" t="n">
        <f aca="false">IFERROR(I7705/F7705,0)</f>
        <v>0.317535146056065</v>
      </c>
      <c r="K7705" s="4" t="str">
        <f aca="false">IFERROR(INDEX(Data_Orders!$F$2:$F$4727,MATCH(B7705,Data_Orders!$A$2:$A$4727,0)),"")</f>
        <v>Trade Account</v>
      </c>
      <c r="L7705" s="4" t="str">
        <f aca="false">IFERROR(INDEX(Data_Orders!$D$2:$D$4727,MATCH(B7705,Data_Orders!$A$2:$A$4727,0)),"")</f>
        <v>Northampton</v>
      </c>
    </row>
    <row r="7706" customFormat="false" ht="15" hidden="false" customHeight="false" outlineLevel="0" collapsed="false">
      <c r="A7706" s="4" t="s">
        <v>13522</v>
      </c>
      <c r="B7706" s="4" t="s">
        <v>3652</v>
      </c>
      <c r="C7706" s="4" t="s">
        <v>1015</v>
      </c>
      <c r="D7706" s="4" t="n">
        <v>2</v>
      </c>
      <c r="E7706" s="4" t="n">
        <v>122.01</v>
      </c>
      <c r="F7706" s="4" t="n">
        <v>244.02</v>
      </c>
      <c r="G7706" s="4" t="n">
        <f aca="false">INDEX(Data_Products!$D$2:$D$33,MATCH(C7706,Data_Products!$A$2:$A$33,0))</f>
        <v>85.53</v>
      </c>
      <c r="H7706" s="4" t="str">
        <f aca="false">INDEX(Data_Products!$C$2:$C$33,MATCH(C7706,Data_Products!$A$2:$A$33,0))</f>
        <v>Timber</v>
      </c>
      <c r="I7706" s="10" t="n">
        <f aca="false">D7706*(E7706-G7706)</f>
        <v>72.96</v>
      </c>
      <c r="J7706" s="11" t="n">
        <f aca="false">IFERROR(I7706/F7706,0)</f>
        <v>0.298991885910991</v>
      </c>
      <c r="K7706" s="4" t="str">
        <f aca="false">IFERROR(INDEX(Data_Orders!$F$2:$F$4727,MATCH(B7706,Data_Orders!$A$2:$A$4727,0)),"")</f>
        <v>Trade Account</v>
      </c>
      <c r="L7706" s="4" t="str">
        <f aca="false">IFERROR(INDEX(Data_Orders!$D$2:$D$4727,MATCH(B7706,Data_Orders!$A$2:$A$4727,0)),"")</f>
        <v>Northampton</v>
      </c>
    </row>
    <row r="7707" customFormat="false" ht="15" hidden="false" customHeight="false" outlineLevel="0" collapsed="false">
      <c r="A7707" s="4" t="s">
        <v>13523</v>
      </c>
      <c r="B7707" s="4" t="s">
        <v>3652</v>
      </c>
      <c r="C7707" s="4" t="s">
        <v>1068</v>
      </c>
      <c r="D7707" s="4" t="n">
        <v>4</v>
      </c>
      <c r="E7707" s="4" t="n">
        <v>86.28</v>
      </c>
      <c r="F7707" s="4" t="n">
        <v>345.12</v>
      </c>
      <c r="G7707" s="4" t="n">
        <f aca="false">INDEX(Data_Products!$D$2:$D$33,MATCH(C7707,Data_Products!$A$2:$A$33,0))</f>
        <v>68.55</v>
      </c>
      <c r="H7707" s="4" t="str">
        <f aca="false">INDEX(Data_Products!$C$2:$C$33,MATCH(C7707,Data_Products!$A$2:$A$33,0))</f>
        <v>Plumbing &amp; Drainage</v>
      </c>
      <c r="I7707" s="10" t="n">
        <f aca="false">D7707*(E7707-G7707)</f>
        <v>70.92</v>
      </c>
      <c r="J7707" s="11" t="n">
        <f aca="false">IFERROR(I7707/F7707,0)</f>
        <v>0.205493741307371</v>
      </c>
      <c r="K7707" s="4" t="str">
        <f aca="false">IFERROR(INDEX(Data_Orders!$F$2:$F$4727,MATCH(B7707,Data_Orders!$A$2:$A$4727,0)),"")</f>
        <v>Trade Account</v>
      </c>
      <c r="L7707" s="4" t="str">
        <f aca="false">IFERROR(INDEX(Data_Orders!$D$2:$D$4727,MATCH(B7707,Data_Orders!$A$2:$A$4727,0)),"")</f>
        <v>Northampton</v>
      </c>
    </row>
    <row r="7708" customFormat="false" ht="15" hidden="false" customHeight="false" outlineLevel="0" collapsed="false">
      <c r="A7708" s="4" t="s">
        <v>13524</v>
      </c>
      <c r="B7708" s="4" t="s">
        <v>3653</v>
      </c>
      <c r="C7708" s="4" t="s">
        <v>1077</v>
      </c>
      <c r="D7708" s="4" t="n">
        <v>7</v>
      </c>
      <c r="E7708" s="4" t="n">
        <v>46.61</v>
      </c>
      <c r="F7708" s="4" t="n">
        <v>326.27</v>
      </c>
      <c r="G7708" s="4" t="n">
        <f aca="false">INDEX(Data_Products!$D$2:$D$33,MATCH(C7708,Data_Products!$A$2:$A$33,0))</f>
        <v>36.87</v>
      </c>
      <c r="H7708" s="4" t="str">
        <f aca="false">INDEX(Data_Products!$C$2:$C$33,MATCH(C7708,Data_Products!$A$2:$A$33,0))</f>
        <v>Landscaping</v>
      </c>
      <c r="I7708" s="10" t="n">
        <f aca="false">D7708*(E7708-G7708)</f>
        <v>68.18</v>
      </c>
      <c r="J7708" s="11" t="n">
        <f aca="false">IFERROR(I7708/F7708,0)</f>
        <v>0.208968032611028</v>
      </c>
      <c r="K7708" s="4" t="str">
        <f aca="false">IFERROR(INDEX(Data_Orders!$F$2:$F$4727,MATCH(B7708,Data_Orders!$A$2:$A$4727,0)),"")</f>
        <v>Trade Account</v>
      </c>
      <c r="L7708" s="4" t="str">
        <f aca="false">IFERROR(INDEX(Data_Orders!$D$2:$D$4727,MATCH(B7708,Data_Orders!$A$2:$A$4727,0)),"")</f>
        <v>Northampton</v>
      </c>
    </row>
    <row r="7709" customFormat="false" ht="15" hidden="false" customHeight="false" outlineLevel="0" collapsed="false">
      <c r="A7709" s="4" t="s">
        <v>13525</v>
      </c>
      <c r="B7709" s="4" t="s">
        <v>3653</v>
      </c>
      <c r="C7709" s="4" t="s">
        <v>1032</v>
      </c>
      <c r="D7709" s="4" t="n">
        <v>11</v>
      </c>
      <c r="E7709" s="4" t="n">
        <v>99.65</v>
      </c>
      <c r="F7709" s="4" t="n">
        <v>1096.15</v>
      </c>
      <c r="G7709" s="4" t="n">
        <f aca="false">INDEX(Data_Products!$D$2:$D$33,MATCH(C7709,Data_Products!$A$2:$A$33,0))</f>
        <v>58.26</v>
      </c>
      <c r="H7709" s="4" t="str">
        <f aca="false">INDEX(Data_Products!$C$2:$C$33,MATCH(C7709,Data_Products!$A$2:$A$33,0))</f>
        <v>Insulation</v>
      </c>
      <c r="I7709" s="10" t="n">
        <f aca="false">D7709*(E7709-G7709)</f>
        <v>455.29</v>
      </c>
      <c r="J7709" s="11" t="n">
        <f aca="false">IFERROR(I7709/F7709,0)</f>
        <v>0.415353738083292</v>
      </c>
      <c r="K7709" s="4" t="str">
        <f aca="false">IFERROR(INDEX(Data_Orders!$F$2:$F$4727,MATCH(B7709,Data_Orders!$A$2:$A$4727,0)),"")</f>
        <v>Trade Account</v>
      </c>
      <c r="L7709" s="4" t="str">
        <f aca="false">IFERROR(INDEX(Data_Orders!$D$2:$D$4727,MATCH(B7709,Data_Orders!$A$2:$A$4727,0)),"")</f>
        <v>Northampton</v>
      </c>
    </row>
    <row r="7710" customFormat="false" ht="15" hidden="false" customHeight="false" outlineLevel="0" collapsed="false">
      <c r="A7710" s="4" t="s">
        <v>13526</v>
      </c>
      <c r="B7710" s="4" t="s">
        <v>3653</v>
      </c>
      <c r="C7710" s="4" t="s">
        <v>1055</v>
      </c>
      <c r="D7710" s="4" t="n">
        <v>18</v>
      </c>
      <c r="E7710" s="4" t="n">
        <v>205.03</v>
      </c>
      <c r="F7710" s="4" t="n">
        <v>3690.54</v>
      </c>
      <c r="G7710" s="4" t="n">
        <f aca="false">INDEX(Data_Products!$D$2:$D$33,MATCH(C7710,Data_Products!$A$2:$A$33,0))</f>
        <v>138.6</v>
      </c>
      <c r="H7710" s="4" t="str">
        <f aca="false">INDEX(Data_Products!$C$2:$C$33,MATCH(C7710,Data_Products!$A$2:$A$33,0))</f>
        <v>Roofing</v>
      </c>
      <c r="I7710" s="10" t="n">
        <f aca="false">D7710*(E7710-G7710)</f>
        <v>1195.74</v>
      </c>
      <c r="J7710" s="11" t="n">
        <f aca="false">IFERROR(I7710/F7710,0)</f>
        <v>0.324001365653807</v>
      </c>
      <c r="K7710" s="4" t="str">
        <f aca="false">IFERROR(INDEX(Data_Orders!$F$2:$F$4727,MATCH(B7710,Data_Orders!$A$2:$A$4727,0)),"")</f>
        <v>Trade Account</v>
      </c>
      <c r="L7710" s="4" t="str">
        <f aca="false">IFERROR(INDEX(Data_Orders!$D$2:$D$4727,MATCH(B7710,Data_Orders!$A$2:$A$4727,0)),"")</f>
        <v>Northampton</v>
      </c>
    </row>
    <row r="7711" customFormat="false" ht="15" hidden="false" customHeight="false" outlineLevel="0" collapsed="false">
      <c r="A7711" s="4" t="s">
        <v>13527</v>
      </c>
      <c r="B7711" s="4" t="s">
        <v>3653</v>
      </c>
      <c r="C7711" s="4" t="s">
        <v>1073</v>
      </c>
      <c r="D7711" s="4" t="n">
        <v>10</v>
      </c>
      <c r="E7711" s="4" t="n">
        <v>231.05</v>
      </c>
      <c r="F7711" s="4" t="n">
        <v>2310.5</v>
      </c>
      <c r="G7711" s="4" t="n">
        <f aca="false">INDEX(Data_Products!$D$2:$D$33,MATCH(C7711,Data_Products!$A$2:$A$33,0))</f>
        <v>148.29</v>
      </c>
      <c r="H7711" s="4" t="str">
        <f aca="false">INDEX(Data_Products!$C$2:$C$33,MATCH(C7711,Data_Products!$A$2:$A$33,0))</f>
        <v>Landscaping</v>
      </c>
      <c r="I7711" s="10" t="n">
        <f aca="false">D7711*(E7711-G7711)</f>
        <v>827.6</v>
      </c>
      <c r="J7711" s="11" t="n">
        <f aca="false">IFERROR(I7711/F7711,0)</f>
        <v>0.358190867777537</v>
      </c>
      <c r="K7711" s="4" t="str">
        <f aca="false">IFERROR(INDEX(Data_Orders!$F$2:$F$4727,MATCH(B7711,Data_Orders!$A$2:$A$4727,0)),"")</f>
        <v>Trade Account</v>
      </c>
      <c r="L7711" s="4" t="str">
        <f aca="false">IFERROR(INDEX(Data_Orders!$D$2:$D$4727,MATCH(B7711,Data_Orders!$A$2:$A$4727,0)),"")</f>
        <v>Northampton</v>
      </c>
    </row>
    <row r="7712" customFormat="false" ht="15" hidden="false" customHeight="false" outlineLevel="0" collapsed="false">
      <c r="A7712" s="4" t="s">
        <v>13528</v>
      </c>
      <c r="B7712" s="4" t="s">
        <v>3654</v>
      </c>
      <c r="C7712" s="4" t="s">
        <v>1013</v>
      </c>
      <c r="D7712" s="4" t="n">
        <v>4</v>
      </c>
      <c r="E7712" s="4" t="n">
        <v>240.92</v>
      </c>
      <c r="F7712" s="4" t="n">
        <v>963.68</v>
      </c>
      <c r="G7712" s="4" t="n">
        <f aca="false">INDEX(Data_Products!$D$2:$D$33,MATCH(C7712,Data_Products!$A$2:$A$33,0))</f>
        <v>168.32</v>
      </c>
      <c r="H7712" s="4" t="str">
        <f aca="false">INDEX(Data_Products!$C$2:$C$33,MATCH(C7712,Data_Products!$A$2:$A$33,0))</f>
        <v>Timber</v>
      </c>
      <c r="I7712" s="10" t="n">
        <f aca="false">D7712*(E7712-G7712)</f>
        <v>290.4</v>
      </c>
      <c r="J7712" s="11" t="n">
        <f aca="false">IFERROR(I7712/F7712,0)</f>
        <v>0.301344844761747</v>
      </c>
      <c r="K7712" s="4" t="str">
        <f aca="false">IFERROR(INDEX(Data_Orders!$F$2:$F$4727,MATCH(B7712,Data_Orders!$A$2:$A$4727,0)),"")</f>
        <v>Trade Account</v>
      </c>
      <c r="L7712" s="4" t="str">
        <f aca="false">IFERROR(INDEX(Data_Orders!$D$2:$D$4727,MATCH(B7712,Data_Orders!$A$2:$A$4727,0)),"")</f>
        <v>Northampton</v>
      </c>
    </row>
    <row r="7713" customFormat="false" ht="15" hidden="false" customHeight="false" outlineLevel="0" collapsed="false">
      <c r="A7713" s="4" t="s">
        <v>13529</v>
      </c>
      <c r="B7713" s="4" t="s">
        <v>3654</v>
      </c>
      <c r="C7713" s="4" t="s">
        <v>1035</v>
      </c>
      <c r="D7713" s="4" t="n">
        <v>2</v>
      </c>
      <c r="E7713" s="4" t="n">
        <v>165.07</v>
      </c>
      <c r="F7713" s="4" t="n">
        <v>330.14</v>
      </c>
      <c r="G7713" s="4" t="n">
        <f aca="false">INDEX(Data_Products!$D$2:$D$33,MATCH(C7713,Data_Products!$A$2:$A$33,0))</f>
        <v>134.65</v>
      </c>
      <c r="H7713" s="4" t="str">
        <f aca="false">INDEX(Data_Products!$C$2:$C$33,MATCH(C7713,Data_Products!$A$2:$A$33,0))</f>
        <v>Insulation</v>
      </c>
      <c r="I7713" s="10" t="n">
        <f aca="false">D7713*(E7713-G7713)</f>
        <v>60.84</v>
      </c>
      <c r="J7713" s="11" t="n">
        <f aca="false">IFERROR(I7713/F7713,0)</f>
        <v>0.184285454655601</v>
      </c>
      <c r="K7713" s="4" t="str">
        <f aca="false">IFERROR(INDEX(Data_Orders!$F$2:$F$4727,MATCH(B7713,Data_Orders!$A$2:$A$4727,0)),"")</f>
        <v>Trade Account</v>
      </c>
      <c r="L7713" s="4" t="str">
        <f aca="false">IFERROR(INDEX(Data_Orders!$D$2:$D$4727,MATCH(B7713,Data_Orders!$A$2:$A$4727,0)),"")</f>
        <v>Northampton</v>
      </c>
    </row>
    <row r="7714" customFormat="false" ht="15" hidden="false" customHeight="false" outlineLevel="0" collapsed="false">
      <c r="A7714" s="4" t="s">
        <v>13530</v>
      </c>
      <c r="B7714" s="4" t="s">
        <v>3654</v>
      </c>
      <c r="C7714" s="4" t="s">
        <v>1077</v>
      </c>
      <c r="D7714" s="4" t="n">
        <v>7</v>
      </c>
      <c r="E7714" s="4" t="n">
        <v>46.61</v>
      </c>
      <c r="F7714" s="4" t="n">
        <v>326.27</v>
      </c>
      <c r="G7714" s="4" t="n">
        <f aca="false">INDEX(Data_Products!$D$2:$D$33,MATCH(C7714,Data_Products!$A$2:$A$33,0))</f>
        <v>36.87</v>
      </c>
      <c r="H7714" s="4" t="str">
        <f aca="false">INDEX(Data_Products!$C$2:$C$33,MATCH(C7714,Data_Products!$A$2:$A$33,0))</f>
        <v>Landscaping</v>
      </c>
      <c r="I7714" s="10" t="n">
        <f aca="false">D7714*(E7714-G7714)</f>
        <v>68.18</v>
      </c>
      <c r="J7714" s="11" t="n">
        <f aca="false">IFERROR(I7714/F7714,0)</f>
        <v>0.208968032611028</v>
      </c>
      <c r="K7714" s="4" t="str">
        <f aca="false">IFERROR(INDEX(Data_Orders!$F$2:$F$4727,MATCH(B7714,Data_Orders!$A$2:$A$4727,0)),"")</f>
        <v>Trade Account</v>
      </c>
      <c r="L7714" s="4" t="str">
        <f aca="false">IFERROR(INDEX(Data_Orders!$D$2:$D$4727,MATCH(B7714,Data_Orders!$A$2:$A$4727,0)),"")</f>
        <v>Northampton</v>
      </c>
    </row>
    <row r="7715" customFormat="false" ht="15" hidden="false" customHeight="false" outlineLevel="0" collapsed="false">
      <c r="A7715" s="4" t="s">
        <v>13531</v>
      </c>
      <c r="B7715" s="4" t="s">
        <v>3655</v>
      </c>
      <c r="C7715" s="4" t="s">
        <v>1048</v>
      </c>
      <c r="D7715" s="4" t="n">
        <v>1</v>
      </c>
      <c r="E7715" s="4" t="n">
        <v>112.72</v>
      </c>
      <c r="F7715" s="4" t="n">
        <v>112.72</v>
      </c>
      <c r="G7715" s="4" t="n">
        <f aca="false">INDEX(Data_Products!$D$2:$D$33,MATCH(C7715,Data_Products!$A$2:$A$33,0))</f>
        <v>83.21</v>
      </c>
      <c r="H7715" s="4" t="str">
        <f aca="false">INDEX(Data_Products!$C$2:$C$33,MATCH(C7715,Data_Products!$A$2:$A$33,0))</f>
        <v>Tools &amp; Fixings</v>
      </c>
      <c r="I7715" s="10" t="n">
        <f aca="false">D7715*(E7715-G7715)</f>
        <v>29.51</v>
      </c>
      <c r="J7715" s="11" t="n">
        <f aca="false">IFERROR(I7715/F7715,0)</f>
        <v>0.261799148332151</v>
      </c>
      <c r="K7715" s="4" t="str">
        <f aca="false">IFERROR(INDEX(Data_Orders!$F$2:$F$4727,MATCH(B7715,Data_Orders!$A$2:$A$4727,0)),"")</f>
        <v>Trade Account</v>
      </c>
      <c r="L7715" s="4" t="str">
        <f aca="false">IFERROR(INDEX(Data_Orders!$D$2:$D$4727,MATCH(B7715,Data_Orders!$A$2:$A$4727,0)),"")</f>
        <v>Northampton</v>
      </c>
    </row>
    <row r="7716" customFormat="false" ht="15" hidden="false" customHeight="false" outlineLevel="0" collapsed="false">
      <c r="A7716" s="4" t="s">
        <v>13532</v>
      </c>
      <c r="B7716" s="4" t="s">
        <v>3655</v>
      </c>
      <c r="C7716" s="4" t="s">
        <v>1010</v>
      </c>
      <c r="D7716" s="4" t="n">
        <v>9</v>
      </c>
      <c r="E7716" s="4" t="n">
        <v>135.95</v>
      </c>
      <c r="F7716" s="4" t="n">
        <v>1223.55</v>
      </c>
      <c r="G7716" s="4" t="n">
        <f aca="false">INDEX(Data_Products!$D$2:$D$33,MATCH(C7716,Data_Products!$A$2:$A$33,0))</f>
        <v>111.1</v>
      </c>
      <c r="H7716" s="4" t="str">
        <f aca="false">INDEX(Data_Products!$C$2:$C$33,MATCH(C7716,Data_Products!$A$2:$A$33,0))</f>
        <v>Timber</v>
      </c>
      <c r="I7716" s="10" t="n">
        <f aca="false">D7716*(E7716-G7716)</f>
        <v>223.65</v>
      </c>
      <c r="J7716" s="11" t="n">
        <f aca="false">IFERROR(I7716/F7716,0)</f>
        <v>0.18278778962854</v>
      </c>
      <c r="K7716" s="4" t="str">
        <f aca="false">IFERROR(INDEX(Data_Orders!$F$2:$F$4727,MATCH(B7716,Data_Orders!$A$2:$A$4727,0)),"")</f>
        <v>Trade Account</v>
      </c>
      <c r="L7716" s="4" t="str">
        <f aca="false">IFERROR(INDEX(Data_Orders!$D$2:$D$4727,MATCH(B7716,Data_Orders!$A$2:$A$4727,0)),"")</f>
        <v>Northampton</v>
      </c>
    </row>
    <row r="7717" customFormat="false" ht="15" hidden="false" customHeight="false" outlineLevel="0" collapsed="false">
      <c r="A7717" s="4" t="s">
        <v>13533</v>
      </c>
      <c r="B7717" s="4" t="s">
        <v>3655</v>
      </c>
      <c r="C7717" s="4" t="s">
        <v>1019</v>
      </c>
      <c r="D7717" s="4" t="n">
        <v>5</v>
      </c>
      <c r="E7717" s="4" t="n">
        <v>79.76</v>
      </c>
      <c r="F7717" s="4" t="n">
        <v>398.8</v>
      </c>
      <c r="G7717" s="4" t="n">
        <f aca="false">INDEX(Data_Products!$D$2:$D$33,MATCH(C7717,Data_Products!$A$2:$A$33,0))</f>
        <v>59.07</v>
      </c>
      <c r="H7717" s="4" t="str">
        <f aca="false">INDEX(Data_Products!$C$2:$C$33,MATCH(C7717,Data_Products!$A$2:$A$33,0))</f>
        <v>Timber</v>
      </c>
      <c r="I7717" s="10" t="n">
        <f aca="false">D7717*(E7717-G7717)</f>
        <v>103.45</v>
      </c>
      <c r="J7717" s="11" t="n">
        <f aca="false">IFERROR(I7717/F7717,0)</f>
        <v>0.259403209628887</v>
      </c>
      <c r="K7717" s="4" t="str">
        <f aca="false">IFERROR(INDEX(Data_Orders!$F$2:$F$4727,MATCH(B7717,Data_Orders!$A$2:$A$4727,0)),"")</f>
        <v>Trade Account</v>
      </c>
      <c r="L7717" s="4" t="str">
        <f aca="false">IFERROR(INDEX(Data_Orders!$D$2:$D$4727,MATCH(B7717,Data_Orders!$A$2:$A$4727,0)),"")</f>
        <v>Northampton</v>
      </c>
    </row>
    <row r="7718" customFormat="false" ht="15" hidden="false" customHeight="false" outlineLevel="0" collapsed="false">
      <c r="A7718" s="4" t="s">
        <v>13534</v>
      </c>
      <c r="B7718" s="4" t="s">
        <v>3655</v>
      </c>
      <c r="C7718" s="4" t="s">
        <v>1044</v>
      </c>
      <c r="D7718" s="4" t="n">
        <v>16</v>
      </c>
      <c r="E7718" s="4" t="n">
        <v>190.44</v>
      </c>
      <c r="F7718" s="4" t="n">
        <v>3047.04</v>
      </c>
      <c r="G7718" s="4" t="n">
        <f aca="false">INDEX(Data_Products!$D$2:$D$33,MATCH(C7718,Data_Products!$A$2:$A$33,0))</f>
        <v>115.48</v>
      </c>
      <c r="H7718" s="4" t="str">
        <f aca="false">INDEX(Data_Products!$C$2:$C$33,MATCH(C7718,Data_Products!$A$2:$A$33,0))</f>
        <v>Tools &amp; Fixings</v>
      </c>
      <c r="I7718" s="10" t="n">
        <f aca="false">D7718*(E7718-G7718)</f>
        <v>1199.36</v>
      </c>
      <c r="J7718" s="11" t="n">
        <f aca="false">IFERROR(I7718/F7718,0)</f>
        <v>0.393614786809494</v>
      </c>
      <c r="K7718" s="4" t="str">
        <f aca="false">IFERROR(INDEX(Data_Orders!$F$2:$F$4727,MATCH(B7718,Data_Orders!$A$2:$A$4727,0)),"")</f>
        <v>Trade Account</v>
      </c>
      <c r="L7718" s="4" t="str">
        <f aca="false">IFERROR(INDEX(Data_Orders!$D$2:$D$4727,MATCH(B7718,Data_Orders!$A$2:$A$4727,0)),"")</f>
        <v>Northampton</v>
      </c>
    </row>
    <row r="7719" customFormat="false" ht="15" hidden="false" customHeight="false" outlineLevel="0" collapsed="false">
      <c r="A7719" s="4" t="s">
        <v>13535</v>
      </c>
      <c r="B7719" s="4" t="s">
        <v>3655</v>
      </c>
      <c r="C7719" s="4" t="s">
        <v>1024</v>
      </c>
      <c r="D7719" s="4" t="n">
        <v>14</v>
      </c>
      <c r="E7719" s="4" t="n">
        <v>137.14</v>
      </c>
      <c r="F7719" s="4" t="n">
        <v>1919.96</v>
      </c>
      <c r="G7719" s="4" t="n">
        <f aca="false">INDEX(Data_Products!$D$2:$D$33,MATCH(C7719,Data_Products!$A$2:$A$33,0))</f>
        <v>99.99</v>
      </c>
      <c r="H7719" s="4" t="str">
        <f aca="false">INDEX(Data_Products!$C$2:$C$33,MATCH(C7719,Data_Products!$A$2:$A$33,0))</f>
        <v>Cement &amp; Aggregates</v>
      </c>
      <c r="I7719" s="10" t="n">
        <f aca="false">D7719*(E7719-G7719)</f>
        <v>520.1</v>
      </c>
      <c r="J7719" s="11" t="n">
        <f aca="false">IFERROR(I7719/F7719,0)</f>
        <v>0.270891060230421</v>
      </c>
      <c r="K7719" s="4" t="str">
        <f aca="false">IFERROR(INDEX(Data_Orders!$F$2:$F$4727,MATCH(B7719,Data_Orders!$A$2:$A$4727,0)),"")</f>
        <v>Trade Account</v>
      </c>
      <c r="L7719" s="4" t="str">
        <f aca="false">IFERROR(INDEX(Data_Orders!$D$2:$D$4727,MATCH(B7719,Data_Orders!$A$2:$A$4727,0)),"")</f>
        <v>Northampton</v>
      </c>
    </row>
    <row r="7720" customFormat="false" ht="15" hidden="false" customHeight="false" outlineLevel="0" collapsed="false">
      <c r="A7720" s="4" t="s">
        <v>13536</v>
      </c>
      <c r="B7720" s="4" t="s">
        <v>3656</v>
      </c>
      <c r="C7720" s="4" t="s">
        <v>1019</v>
      </c>
      <c r="D7720" s="4" t="n">
        <v>4</v>
      </c>
      <c r="E7720" s="4" t="n">
        <v>79.76</v>
      </c>
      <c r="F7720" s="4" t="n">
        <v>319.04</v>
      </c>
      <c r="G7720" s="4" t="n">
        <f aca="false">INDEX(Data_Products!$D$2:$D$33,MATCH(C7720,Data_Products!$A$2:$A$33,0))</f>
        <v>59.07</v>
      </c>
      <c r="H7720" s="4" t="str">
        <f aca="false">INDEX(Data_Products!$C$2:$C$33,MATCH(C7720,Data_Products!$A$2:$A$33,0))</f>
        <v>Timber</v>
      </c>
      <c r="I7720" s="10" t="n">
        <f aca="false">D7720*(E7720-G7720)</f>
        <v>82.76</v>
      </c>
      <c r="J7720" s="11" t="n">
        <f aca="false">IFERROR(I7720/F7720,0)</f>
        <v>0.259403209628887</v>
      </c>
      <c r="K7720" s="4" t="str">
        <f aca="false">IFERROR(INDEX(Data_Orders!$F$2:$F$4727,MATCH(B7720,Data_Orders!$A$2:$A$4727,0)),"")</f>
        <v>Trade Account</v>
      </c>
      <c r="L7720" s="4" t="str">
        <f aca="false">IFERROR(INDEX(Data_Orders!$D$2:$D$4727,MATCH(B7720,Data_Orders!$A$2:$A$4727,0)),"")</f>
        <v>Northampton</v>
      </c>
    </row>
    <row r="7721" customFormat="false" ht="15" hidden="false" customHeight="false" outlineLevel="0" collapsed="false">
      <c r="A7721" s="4" t="s">
        <v>13537</v>
      </c>
      <c r="B7721" s="4" t="s">
        <v>3656</v>
      </c>
      <c r="C7721" s="4" t="s">
        <v>1075</v>
      </c>
      <c r="D7721" s="4" t="n">
        <v>9</v>
      </c>
      <c r="E7721" s="4" t="n">
        <v>98.61</v>
      </c>
      <c r="F7721" s="4" t="n">
        <v>887.49</v>
      </c>
      <c r="G7721" s="4" t="n">
        <f aca="false">INDEX(Data_Products!$D$2:$D$33,MATCH(C7721,Data_Products!$A$2:$A$33,0))</f>
        <v>74.84</v>
      </c>
      <c r="H7721" s="4" t="str">
        <f aca="false">INDEX(Data_Products!$C$2:$C$33,MATCH(C7721,Data_Products!$A$2:$A$33,0))</f>
        <v>Landscaping</v>
      </c>
      <c r="I7721" s="10" t="n">
        <f aca="false">D7721*(E7721-G7721)</f>
        <v>213.93</v>
      </c>
      <c r="J7721" s="11" t="n">
        <f aca="false">IFERROR(I7721/F7721,0)</f>
        <v>0.24105060338708</v>
      </c>
      <c r="K7721" s="4" t="str">
        <f aca="false">IFERROR(INDEX(Data_Orders!$F$2:$F$4727,MATCH(B7721,Data_Orders!$A$2:$A$4727,0)),"")</f>
        <v>Trade Account</v>
      </c>
      <c r="L7721" s="4" t="str">
        <f aca="false">IFERROR(INDEX(Data_Orders!$D$2:$D$4727,MATCH(B7721,Data_Orders!$A$2:$A$4727,0)),"")</f>
        <v>Northampton</v>
      </c>
    </row>
    <row r="7722" customFormat="false" ht="15" hidden="false" customHeight="false" outlineLevel="0" collapsed="false">
      <c r="A7722" s="4" t="s">
        <v>13538</v>
      </c>
      <c r="B7722" s="4" t="s">
        <v>3656</v>
      </c>
      <c r="C7722" s="4" t="s">
        <v>1070</v>
      </c>
      <c r="D7722" s="4" t="n">
        <v>9</v>
      </c>
      <c r="E7722" s="4" t="n">
        <v>230.32</v>
      </c>
      <c r="F7722" s="4" t="n">
        <v>2072.88</v>
      </c>
      <c r="G7722" s="4" t="n">
        <f aca="false">INDEX(Data_Products!$D$2:$D$33,MATCH(C7722,Data_Products!$A$2:$A$33,0))</f>
        <v>161.64</v>
      </c>
      <c r="H7722" s="4" t="str">
        <f aca="false">INDEX(Data_Products!$C$2:$C$33,MATCH(C7722,Data_Products!$A$2:$A$33,0))</f>
        <v>Landscaping</v>
      </c>
      <c r="I7722" s="10" t="n">
        <f aca="false">D7722*(E7722-G7722)</f>
        <v>618.12</v>
      </c>
      <c r="J7722" s="11" t="n">
        <f aca="false">IFERROR(I7722/F7722,0)</f>
        <v>0.298193817297673</v>
      </c>
      <c r="K7722" s="4" t="str">
        <f aca="false">IFERROR(INDEX(Data_Orders!$F$2:$F$4727,MATCH(B7722,Data_Orders!$A$2:$A$4727,0)),"")</f>
        <v>Trade Account</v>
      </c>
      <c r="L7722" s="4" t="str">
        <f aca="false">IFERROR(INDEX(Data_Orders!$D$2:$D$4727,MATCH(B7722,Data_Orders!$A$2:$A$4727,0)),"")</f>
        <v>Northampton</v>
      </c>
    </row>
    <row r="7723" customFormat="false" ht="15" hidden="false" customHeight="false" outlineLevel="0" collapsed="false">
      <c r="A7723" s="4" t="s">
        <v>13539</v>
      </c>
      <c r="B7723" s="4" t="s">
        <v>3656</v>
      </c>
      <c r="C7723" s="4" t="s">
        <v>1046</v>
      </c>
      <c r="D7723" s="4" t="n">
        <v>9</v>
      </c>
      <c r="E7723" s="4" t="n">
        <v>154.02</v>
      </c>
      <c r="F7723" s="4" t="n">
        <v>1386.18</v>
      </c>
      <c r="G7723" s="4" t="n">
        <f aca="false">INDEX(Data_Products!$D$2:$D$33,MATCH(C7723,Data_Products!$A$2:$A$33,0))</f>
        <v>102.1</v>
      </c>
      <c r="H7723" s="4" t="str">
        <f aca="false">INDEX(Data_Products!$C$2:$C$33,MATCH(C7723,Data_Products!$A$2:$A$33,0))</f>
        <v>Tools &amp; Fixings</v>
      </c>
      <c r="I7723" s="10" t="n">
        <f aca="false">D7723*(E7723-G7723)</f>
        <v>467.28</v>
      </c>
      <c r="J7723" s="11" t="n">
        <f aca="false">IFERROR(I7723/F7723,0)</f>
        <v>0.337099078041813</v>
      </c>
      <c r="K7723" s="4" t="str">
        <f aca="false">IFERROR(INDEX(Data_Orders!$F$2:$F$4727,MATCH(B7723,Data_Orders!$A$2:$A$4727,0)),"")</f>
        <v>Trade Account</v>
      </c>
      <c r="L7723" s="4" t="str">
        <f aca="false">IFERROR(INDEX(Data_Orders!$D$2:$D$4727,MATCH(B7723,Data_Orders!$A$2:$A$4727,0)),"")</f>
        <v>Northampton</v>
      </c>
    </row>
    <row r="7724" customFormat="false" ht="15" hidden="false" customHeight="false" outlineLevel="0" collapsed="false">
      <c r="A7724" s="4" t="s">
        <v>13540</v>
      </c>
      <c r="B7724" s="4" t="s">
        <v>3657</v>
      </c>
      <c r="C7724" s="4" t="s">
        <v>1046</v>
      </c>
      <c r="D7724" s="4" t="n">
        <v>19</v>
      </c>
      <c r="E7724" s="4" t="n">
        <v>154.02</v>
      </c>
      <c r="F7724" s="4" t="n">
        <v>2926.38</v>
      </c>
      <c r="G7724" s="4" t="n">
        <f aca="false">INDEX(Data_Products!$D$2:$D$33,MATCH(C7724,Data_Products!$A$2:$A$33,0))</f>
        <v>102.1</v>
      </c>
      <c r="H7724" s="4" t="str">
        <f aca="false">INDEX(Data_Products!$C$2:$C$33,MATCH(C7724,Data_Products!$A$2:$A$33,0))</f>
        <v>Tools &amp; Fixings</v>
      </c>
      <c r="I7724" s="10" t="n">
        <f aca="false">D7724*(E7724-G7724)</f>
        <v>986.48</v>
      </c>
      <c r="J7724" s="11" t="n">
        <f aca="false">IFERROR(I7724/F7724,0)</f>
        <v>0.337099078041813</v>
      </c>
      <c r="K7724" s="4" t="str">
        <f aca="false">IFERROR(INDEX(Data_Orders!$F$2:$F$4727,MATCH(B7724,Data_Orders!$A$2:$A$4727,0)),"")</f>
        <v>Trade Account</v>
      </c>
      <c r="L7724" s="4" t="str">
        <f aca="false">IFERROR(INDEX(Data_Orders!$D$2:$D$4727,MATCH(B7724,Data_Orders!$A$2:$A$4727,0)),"")</f>
        <v>Northampton</v>
      </c>
    </row>
    <row r="7725" customFormat="false" ht="15" hidden="false" customHeight="false" outlineLevel="0" collapsed="false">
      <c r="A7725" s="4" t="s">
        <v>13541</v>
      </c>
      <c r="B7725" s="4" t="s">
        <v>3658</v>
      </c>
      <c r="C7725" s="4" t="s">
        <v>1032</v>
      </c>
      <c r="D7725" s="4" t="n">
        <v>19</v>
      </c>
      <c r="E7725" s="4" t="n">
        <v>99.65</v>
      </c>
      <c r="F7725" s="4" t="n">
        <v>1893.35</v>
      </c>
      <c r="G7725" s="4" t="n">
        <f aca="false">INDEX(Data_Products!$D$2:$D$33,MATCH(C7725,Data_Products!$A$2:$A$33,0))</f>
        <v>58.26</v>
      </c>
      <c r="H7725" s="4" t="str">
        <f aca="false">INDEX(Data_Products!$C$2:$C$33,MATCH(C7725,Data_Products!$A$2:$A$33,0))</f>
        <v>Insulation</v>
      </c>
      <c r="I7725" s="10" t="n">
        <f aca="false">D7725*(E7725-G7725)</f>
        <v>786.41</v>
      </c>
      <c r="J7725" s="11" t="n">
        <f aca="false">IFERROR(I7725/F7725,0)</f>
        <v>0.415353738083292</v>
      </c>
      <c r="K7725" s="4" t="str">
        <f aca="false">IFERROR(INDEX(Data_Orders!$F$2:$F$4727,MATCH(B7725,Data_Orders!$A$2:$A$4727,0)),"")</f>
        <v>Trade Account</v>
      </c>
      <c r="L7725" s="4" t="str">
        <f aca="false">IFERROR(INDEX(Data_Orders!$D$2:$D$4727,MATCH(B7725,Data_Orders!$A$2:$A$4727,0)),"")</f>
        <v>Northampton</v>
      </c>
    </row>
    <row r="7726" customFormat="false" ht="15" hidden="false" customHeight="false" outlineLevel="0" collapsed="false">
      <c r="A7726" s="4" t="s">
        <v>13542</v>
      </c>
      <c r="B7726" s="4" t="s">
        <v>3658</v>
      </c>
      <c r="C7726" s="4" t="s">
        <v>1066</v>
      </c>
      <c r="D7726" s="4" t="n">
        <v>14</v>
      </c>
      <c r="E7726" s="4" t="n">
        <v>209.69</v>
      </c>
      <c r="F7726" s="4" t="n">
        <v>2935.66</v>
      </c>
      <c r="G7726" s="4" t="n">
        <f aca="false">INDEX(Data_Products!$D$2:$D$33,MATCH(C7726,Data_Products!$A$2:$A$33,0))</f>
        <v>144.38</v>
      </c>
      <c r="H7726" s="4" t="str">
        <f aca="false">INDEX(Data_Products!$C$2:$C$33,MATCH(C7726,Data_Products!$A$2:$A$33,0))</f>
        <v>Plumbing &amp; Drainage</v>
      </c>
      <c r="I7726" s="10" t="n">
        <f aca="false">D7726*(E7726-G7726)</f>
        <v>914.34</v>
      </c>
      <c r="J7726" s="11" t="n">
        <f aca="false">IFERROR(I7726/F7726,0)</f>
        <v>0.311459773952024</v>
      </c>
      <c r="K7726" s="4" t="str">
        <f aca="false">IFERROR(INDEX(Data_Orders!$F$2:$F$4727,MATCH(B7726,Data_Orders!$A$2:$A$4727,0)),"")</f>
        <v>Trade Account</v>
      </c>
      <c r="L7726" s="4" t="str">
        <f aca="false">IFERROR(INDEX(Data_Orders!$D$2:$D$4727,MATCH(B7726,Data_Orders!$A$2:$A$4727,0)),"")</f>
        <v>Northampton</v>
      </c>
    </row>
    <row r="7727" customFormat="false" ht="15" hidden="false" customHeight="false" outlineLevel="0" collapsed="false">
      <c r="A7727" s="4" t="s">
        <v>13543</v>
      </c>
      <c r="B7727" s="4" t="s">
        <v>3658</v>
      </c>
      <c r="C7727" s="4" t="s">
        <v>1024</v>
      </c>
      <c r="D7727" s="4" t="n">
        <v>19</v>
      </c>
      <c r="E7727" s="4" t="n">
        <v>137.14</v>
      </c>
      <c r="F7727" s="4" t="n">
        <v>2605.66</v>
      </c>
      <c r="G7727" s="4" t="n">
        <f aca="false">INDEX(Data_Products!$D$2:$D$33,MATCH(C7727,Data_Products!$A$2:$A$33,0))</f>
        <v>99.99</v>
      </c>
      <c r="H7727" s="4" t="str">
        <f aca="false">INDEX(Data_Products!$C$2:$C$33,MATCH(C7727,Data_Products!$A$2:$A$33,0))</f>
        <v>Cement &amp; Aggregates</v>
      </c>
      <c r="I7727" s="10" t="n">
        <f aca="false">D7727*(E7727-G7727)</f>
        <v>705.85</v>
      </c>
      <c r="J7727" s="11" t="n">
        <f aca="false">IFERROR(I7727/F7727,0)</f>
        <v>0.270891060230421</v>
      </c>
      <c r="K7727" s="4" t="str">
        <f aca="false">IFERROR(INDEX(Data_Orders!$F$2:$F$4727,MATCH(B7727,Data_Orders!$A$2:$A$4727,0)),"")</f>
        <v>Trade Account</v>
      </c>
      <c r="L7727" s="4" t="str">
        <f aca="false">IFERROR(INDEX(Data_Orders!$D$2:$D$4727,MATCH(B7727,Data_Orders!$A$2:$A$4727,0)),"")</f>
        <v>Northampton</v>
      </c>
    </row>
    <row r="7728" customFormat="false" ht="15" hidden="false" customHeight="false" outlineLevel="0" collapsed="false">
      <c r="A7728" s="4" t="s">
        <v>13544</v>
      </c>
      <c r="B7728" s="4" t="s">
        <v>3658</v>
      </c>
      <c r="C7728" s="4" t="s">
        <v>1075</v>
      </c>
      <c r="D7728" s="4" t="n">
        <v>2</v>
      </c>
      <c r="E7728" s="4" t="n">
        <v>98.61</v>
      </c>
      <c r="F7728" s="4" t="n">
        <v>197.22</v>
      </c>
      <c r="G7728" s="4" t="n">
        <f aca="false">INDEX(Data_Products!$D$2:$D$33,MATCH(C7728,Data_Products!$A$2:$A$33,0))</f>
        <v>74.84</v>
      </c>
      <c r="H7728" s="4" t="str">
        <f aca="false">INDEX(Data_Products!$C$2:$C$33,MATCH(C7728,Data_Products!$A$2:$A$33,0))</f>
        <v>Landscaping</v>
      </c>
      <c r="I7728" s="10" t="n">
        <f aca="false">D7728*(E7728-G7728)</f>
        <v>47.54</v>
      </c>
      <c r="J7728" s="11" t="n">
        <f aca="false">IFERROR(I7728/F7728,0)</f>
        <v>0.24105060338708</v>
      </c>
      <c r="K7728" s="4" t="str">
        <f aca="false">IFERROR(INDEX(Data_Orders!$F$2:$F$4727,MATCH(B7728,Data_Orders!$A$2:$A$4727,0)),"")</f>
        <v>Trade Account</v>
      </c>
      <c r="L7728" s="4" t="str">
        <f aca="false">IFERROR(INDEX(Data_Orders!$D$2:$D$4727,MATCH(B7728,Data_Orders!$A$2:$A$4727,0)),"")</f>
        <v>Northampton</v>
      </c>
    </row>
    <row r="7729" customFormat="false" ht="15" hidden="false" customHeight="false" outlineLevel="0" collapsed="false">
      <c r="A7729" s="4" t="s">
        <v>13545</v>
      </c>
      <c r="B7729" s="4" t="s">
        <v>3658</v>
      </c>
      <c r="C7729" s="4" t="s">
        <v>1010</v>
      </c>
      <c r="D7729" s="4" t="n">
        <v>14</v>
      </c>
      <c r="E7729" s="4" t="n">
        <v>135.95</v>
      </c>
      <c r="F7729" s="4" t="n">
        <v>1903.3</v>
      </c>
      <c r="G7729" s="4" t="n">
        <f aca="false">INDEX(Data_Products!$D$2:$D$33,MATCH(C7729,Data_Products!$A$2:$A$33,0))</f>
        <v>111.1</v>
      </c>
      <c r="H7729" s="4" t="str">
        <f aca="false">INDEX(Data_Products!$C$2:$C$33,MATCH(C7729,Data_Products!$A$2:$A$33,0))</f>
        <v>Timber</v>
      </c>
      <c r="I7729" s="10" t="n">
        <f aca="false">D7729*(E7729-G7729)</f>
        <v>347.9</v>
      </c>
      <c r="J7729" s="11" t="n">
        <f aca="false">IFERROR(I7729/F7729,0)</f>
        <v>0.18278778962854</v>
      </c>
      <c r="K7729" s="4" t="str">
        <f aca="false">IFERROR(INDEX(Data_Orders!$F$2:$F$4727,MATCH(B7729,Data_Orders!$A$2:$A$4727,0)),"")</f>
        <v>Trade Account</v>
      </c>
      <c r="L7729" s="4" t="str">
        <f aca="false">IFERROR(INDEX(Data_Orders!$D$2:$D$4727,MATCH(B7729,Data_Orders!$A$2:$A$4727,0)),"")</f>
        <v>Northampton</v>
      </c>
    </row>
    <row r="7730" customFormat="false" ht="15" hidden="false" customHeight="false" outlineLevel="0" collapsed="false">
      <c r="A7730" s="4" t="s">
        <v>13546</v>
      </c>
      <c r="B7730" s="4" t="s">
        <v>3659</v>
      </c>
      <c r="C7730" s="4" t="s">
        <v>1028</v>
      </c>
      <c r="D7730" s="4" t="n">
        <v>20</v>
      </c>
      <c r="E7730" s="4" t="n">
        <v>118.79</v>
      </c>
      <c r="F7730" s="4" t="n">
        <v>2375.8</v>
      </c>
      <c r="G7730" s="4" t="n">
        <f aca="false">INDEX(Data_Products!$D$2:$D$33,MATCH(C7730,Data_Products!$A$2:$A$33,0))</f>
        <v>81.07</v>
      </c>
      <c r="H7730" s="4" t="str">
        <f aca="false">INDEX(Data_Products!$C$2:$C$33,MATCH(C7730,Data_Products!$A$2:$A$33,0))</f>
        <v>Cement &amp; Aggregates</v>
      </c>
      <c r="I7730" s="10" t="n">
        <f aca="false">D7730*(E7730-G7730)</f>
        <v>754.4</v>
      </c>
      <c r="J7730" s="11" t="n">
        <f aca="false">IFERROR(I7730/F7730,0)</f>
        <v>0.317535146056065</v>
      </c>
      <c r="K7730" s="4" t="str">
        <f aca="false">IFERROR(INDEX(Data_Orders!$F$2:$F$4727,MATCH(B7730,Data_Orders!$A$2:$A$4727,0)),"")</f>
        <v>Trade Account</v>
      </c>
      <c r="L7730" s="4" t="str">
        <f aca="false">IFERROR(INDEX(Data_Orders!$D$2:$D$4727,MATCH(B7730,Data_Orders!$A$2:$A$4727,0)),"")</f>
        <v>Northampton</v>
      </c>
    </row>
    <row r="7731" customFormat="false" ht="15" hidden="false" customHeight="false" outlineLevel="0" collapsed="false">
      <c r="A7731" s="4" t="s">
        <v>13547</v>
      </c>
      <c r="B7731" s="4" t="s">
        <v>3659</v>
      </c>
      <c r="C7731" s="4" t="s">
        <v>1059</v>
      </c>
      <c r="D7731" s="4" t="n">
        <v>1</v>
      </c>
      <c r="E7731" s="4" t="n">
        <v>103.63</v>
      </c>
      <c r="F7731" s="4" t="n">
        <v>103.63</v>
      </c>
      <c r="G7731" s="4" t="n">
        <f aca="false">INDEX(Data_Products!$D$2:$D$33,MATCH(C7731,Data_Products!$A$2:$A$33,0))</f>
        <v>82.55</v>
      </c>
      <c r="H7731" s="4" t="str">
        <f aca="false">INDEX(Data_Products!$C$2:$C$33,MATCH(C7731,Data_Products!$A$2:$A$33,0))</f>
        <v>Roofing</v>
      </c>
      <c r="I7731" s="10" t="n">
        <f aca="false">D7731*(E7731-G7731)</f>
        <v>21.08</v>
      </c>
      <c r="J7731" s="11" t="n">
        <f aca="false">IFERROR(I7731/F7731,0)</f>
        <v>0.203415999228023</v>
      </c>
      <c r="K7731" s="4" t="str">
        <f aca="false">IFERROR(INDEX(Data_Orders!$F$2:$F$4727,MATCH(B7731,Data_Orders!$A$2:$A$4727,0)),"")</f>
        <v>Trade Account</v>
      </c>
      <c r="L7731" s="4" t="str">
        <f aca="false">IFERROR(INDEX(Data_Orders!$D$2:$D$4727,MATCH(B7731,Data_Orders!$A$2:$A$4727,0)),"")</f>
        <v>Northampton</v>
      </c>
    </row>
    <row r="7732" customFormat="false" ht="15" hidden="false" customHeight="false" outlineLevel="0" collapsed="false">
      <c r="A7732" s="4" t="s">
        <v>13548</v>
      </c>
      <c r="B7732" s="4" t="s">
        <v>3659</v>
      </c>
      <c r="C7732" s="4" t="s">
        <v>1064</v>
      </c>
      <c r="D7732" s="4" t="n">
        <v>19</v>
      </c>
      <c r="E7732" s="4" t="n">
        <v>97.63</v>
      </c>
      <c r="F7732" s="4" t="n">
        <v>1854.97</v>
      </c>
      <c r="G7732" s="4" t="n">
        <f aca="false">INDEX(Data_Products!$D$2:$D$33,MATCH(C7732,Data_Products!$A$2:$A$33,0))</f>
        <v>65.21</v>
      </c>
      <c r="H7732" s="4" t="str">
        <f aca="false">INDEX(Data_Products!$C$2:$C$33,MATCH(C7732,Data_Products!$A$2:$A$33,0))</f>
        <v>Plumbing &amp; Drainage</v>
      </c>
      <c r="I7732" s="10" t="n">
        <f aca="false">D7732*(E7732-G7732)</f>
        <v>615.98</v>
      </c>
      <c r="J7732" s="11" t="n">
        <f aca="false">IFERROR(I7732/F7732,0)</f>
        <v>0.332070060432244</v>
      </c>
      <c r="K7732" s="4" t="str">
        <f aca="false">IFERROR(INDEX(Data_Orders!$F$2:$F$4727,MATCH(B7732,Data_Orders!$A$2:$A$4727,0)),"")</f>
        <v>Trade Account</v>
      </c>
      <c r="L7732" s="4" t="str">
        <f aca="false">IFERROR(INDEX(Data_Orders!$D$2:$D$4727,MATCH(B7732,Data_Orders!$A$2:$A$4727,0)),"")</f>
        <v>Northampton</v>
      </c>
    </row>
    <row r="7733" customFormat="false" ht="15" hidden="false" customHeight="false" outlineLevel="0" collapsed="false">
      <c r="A7733" s="4" t="s">
        <v>13549</v>
      </c>
      <c r="B7733" s="4" t="s">
        <v>3659</v>
      </c>
      <c r="C7733" s="4" t="s">
        <v>1070</v>
      </c>
      <c r="D7733" s="4" t="n">
        <v>6</v>
      </c>
      <c r="E7733" s="4" t="n">
        <v>230.32</v>
      </c>
      <c r="F7733" s="4" t="n">
        <v>1381.92</v>
      </c>
      <c r="G7733" s="4" t="n">
        <f aca="false">INDEX(Data_Products!$D$2:$D$33,MATCH(C7733,Data_Products!$A$2:$A$33,0))</f>
        <v>161.64</v>
      </c>
      <c r="H7733" s="4" t="str">
        <f aca="false">INDEX(Data_Products!$C$2:$C$33,MATCH(C7733,Data_Products!$A$2:$A$33,0))</f>
        <v>Landscaping</v>
      </c>
      <c r="I7733" s="10" t="n">
        <f aca="false">D7733*(E7733-G7733)</f>
        <v>412.08</v>
      </c>
      <c r="J7733" s="11" t="n">
        <f aca="false">IFERROR(I7733/F7733,0)</f>
        <v>0.298193817297673</v>
      </c>
      <c r="K7733" s="4" t="str">
        <f aca="false">IFERROR(INDEX(Data_Orders!$F$2:$F$4727,MATCH(B7733,Data_Orders!$A$2:$A$4727,0)),"")</f>
        <v>Trade Account</v>
      </c>
      <c r="L7733" s="4" t="str">
        <f aca="false">IFERROR(INDEX(Data_Orders!$D$2:$D$4727,MATCH(B7733,Data_Orders!$A$2:$A$4727,0)),"")</f>
        <v>Northampton</v>
      </c>
    </row>
    <row r="7734" customFormat="false" ht="15" hidden="false" customHeight="false" outlineLevel="0" collapsed="false">
      <c r="A7734" s="4" t="s">
        <v>13550</v>
      </c>
      <c r="B7734" s="4" t="s">
        <v>3660</v>
      </c>
      <c r="C7734" s="4" t="s">
        <v>1048</v>
      </c>
      <c r="D7734" s="4" t="n">
        <v>20</v>
      </c>
      <c r="E7734" s="4" t="n">
        <v>112.72</v>
      </c>
      <c r="F7734" s="4" t="n">
        <v>2254.4</v>
      </c>
      <c r="G7734" s="4" t="n">
        <f aca="false">INDEX(Data_Products!$D$2:$D$33,MATCH(C7734,Data_Products!$A$2:$A$33,0))</f>
        <v>83.21</v>
      </c>
      <c r="H7734" s="4" t="str">
        <f aca="false">INDEX(Data_Products!$C$2:$C$33,MATCH(C7734,Data_Products!$A$2:$A$33,0))</f>
        <v>Tools &amp; Fixings</v>
      </c>
      <c r="I7734" s="10" t="n">
        <f aca="false">D7734*(E7734-G7734)</f>
        <v>590.2</v>
      </c>
      <c r="J7734" s="11" t="n">
        <f aca="false">IFERROR(I7734/F7734,0)</f>
        <v>0.26179914833215</v>
      </c>
      <c r="K7734" s="4" t="str">
        <f aca="false">IFERROR(INDEX(Data_Orders!$F$2:$F$4727,MATCH(B7734,Data_Orders!$A$2:$A$4727,0)),"")</f>
        <v>Trade Account</v>
      </c>
      <c r="L7734" s="4" t="str">
        <f aca="false">IFERROR(INDEX(Data_Orders!$D$2:$D$4727,MATCH(B7734,Data_Orders!$A$2:$A$4727,0)),"")</f>
        <v>Northampton</v>
      </c>
    </row>
    <row r="7735" customFormat="false" ht="15" hidden="false" customHeight="false" outlineLevel="0" collapsed="false">
      <c r="A7735" s="4" t="s">
        <v>13551</v>
      </c>
      <c r="B7735" s="4" t="s">
        <v>3660</v>
      </c>
      <c r="C7735" s="4" t="s">
        <v>1064</v>
      </c>
      <c r="D7735" s="4" t="n">
        <v>17</v>
      </c>
      <c r="E7735" s="4" t="n">
        <v>97.63</v>
      </c>
      <c r="F7735" s="4" t="n">
        <v>1659.71</v>
      </c>
      <c r="G7735" s="4" t="n">
        <f aca="false">INDEX(Data_Products!$D$2:$D$33,MATCH(C7735,Data_Products!$A$2:$A$33,0))</f>
        <v>65.21</v>
      </c>
      <c r="H7735" s="4" t="str">
        <f aca="false">INDEX(Data_Products!$C$2:$C$33,MATCH(C7735,Data_Products!$A$2:$A$33,0))</f>
        <v>Plumbing &amp; Drainage</v>
      </c>
      <c r="I7735" s="10" t="n">
        <f aca="false">D7735*(E7735-G7735)</f>
        <v>551.14</v>
      </c>
      <c r="J7735" s="11" t="n">
        <f aca="false">IFERROR(I7735/F7735,0)</f>
        <v>0.332070060432244</v>
      </c>
      <c r="K7735" s="4" t="str">
        <f aca="false">IFERROR(INDEX(Data_Orders!$F$2:$F$4727,MATCH(B7735,Data_Orders!$A$2:$A$4727,0)),"")</f>
        <v>Trade Account</v>
      </c>
      <c r="L7735" s="4" t="str">
        <f aca="false">IFERROR(INDEX(Data_Orders!$D$2:$D$4727,MATCH(B7735,Data_Orders!$A$2:$A$4727,0)),"")</f>
        <v>Northampton</v>
      </c>
    </row>
    <row r="7736" customFormat="false" ht="15" hidden="false" customHeight="false" outlineLevel="0" collapsed="false">
      <c r="A7736" s="4" t="s">
        <v>13552</v>
      </c>
      <c r="B7736" s="4" t="s">
        <v>3660</v>
      </c>
      <c r="C7736" s="4" t="s">
        <v>1070</v>
      </c>
      <c r="D7736" s="4" t="n">
        <v>15</v>
      </c>
      <c r="E7736" s="4" t="n">
        <v>230.32</v>
      </c>
      <c r="F7736" s="4" t="n">
        <v>3454.8</v>
      </c>
      <c r="G7736" s="4" t="n">
        <f aca="false">INDEX(Data_Products!$D$2:$D$33,MATCH(C7736,Data_Products!$A$2:$A$33,0))</f>
        <v>161.64</v>
      </c>
      <c r="H7736" s="4" t="str">
        <f aca="false">INDEX(Data_Products!$C$2:$C$33,MATCH(C7736,Data_Products!$A$2:$A$33,0))</f>
        <v>Landscaping</v>
      </c>
      <c r="I7736" s="10" t="n">
        <f aca="false">D7736*(E7736-G7736)</f>
        <v>1030.2</v>
      </c>
      <c r="J7736" s="11" t="n">
        <f aca="false">IFERROR(I7736/F7736,0)</f>
        <v>0.298193817297673</v>
      </c>
      <c r="K7736" s="4" t="str">
        <f aca="false">IFERROR(INDEX(Data_Orders!$F$2:$F$4727,MATCH(B7736,Data_Orders!$A$2:$A$4727,0)),"")</f>
        <v>Trade Account</v>
      </c>
      <c r="L7736" s="4" t="str">
        <f aca="false">IFERROR(INDEX(Data_Orders!$D$2:$D$4727,MATCH(B7736,Data_Orders!$A$2:$A$4727,0)),"")</f>
        <v>Northampton</v>
      </c>
    </row>
    <row r="7737" customFormat="false" ht="15" hidden="false" customHeight="false" outlineLevel="0" collapsed="false">
      <c r="A7737" s="4" t="s">
        <v>13553</v>
      </c>
      <c r="B7737" s="4" t="s">
        <v>3660</v>
      </c>
      <c r="C7737" s="4" t="s">
        <v>1028</v>
      </c>
      <c r="D7737" s="4" t="n">
        <v>9</v>
      </c>
      <c r="E7737" s="4" t="n">
        <v>118.79</v>
      </c>
      <c r="F7737" s="4" t="n">
        <v>1069.11</v>
      </c>
      <c r="G7737" s="4" t="n">
        <f aca="false">INDEX(Data_Products!$D$2:$D$33,MATCH(C7737,Data_Products!$A$2:$A$33,0))</f>
        <v>81.07</v>
      </c>
      <c r="H7737" s="4" t="str">
        <f aca="false">INDEX(Data_Products!$C$2:$C$33,MATCH(C7737,Data_Products!$A$2:$A$33,0))</f>
        <v>Cement &amp; Aggregates</v>
      </c>
      <c r="I7737" s="10" t="n">
        <f aca="false">D7737*(E7737-G7737)</f>
        <v>339.48</v>
      </c>
      <c r="J7737" s="11" t="n">
        <f aca="false">IFERROR(I7737/F7737,0)</f>
        <v>0.317535146056066</v>
      </c>
      <c r="K7737" s="4" t="str">
        <f aca="false">IFERROR(INDEX(Data_Orders!$F$2:$F$4727,MATCH(B7737,Data_Orders!$A$2:$A$4727,0)),"")</f>
        <v>Trade Account</v>
      </c>
      <c r="L7737" s="4" t="str">
        <f aca="false">IFERROR(INDEX(Data_Orders!$D$2:$D$4727,MATCH(B7737,Data_Orders!$A$2:$A$4727,0)),"")</f>
        <v>Northampton</v>
      </c>
    </row>
    <row r="7738" customFormat="false" ht="15" hidden="false" customHeight="false" outlineLevel="0" collapsed="false">
      <c r="A7738" s="4" t="s">
        <v>13554</v>
      </c>
      <c r="B7738" s="4" t="s">
        <v>3660</v>
      </c>
      <c r="C7738" s="4" t="s">
        <v>1077</v>
      </c>
      <c r="D7738" s="4" t="n">
        <v>11</v>
      </c>
      <c r="E7738" s="4" t="n">
        <v>46.61</v>
      </c>
      <c r="F7738" s="4" t="n">
        <v>512.71</v>
      </c>
      <c r="G7738" s="4" t="n">
        <f aca="false">INDEX(Data_Products!$D$2:$D$33,MATCH(C7738,Data_Products!$A$2:$A$33,0))</f>
        <v>36.87</v>
      </c>
      <c r="H7738" s="4" t="str">
        <f aca="false">INDEX(Data_Products!$C$2:$C$33,MATCH(C7738,Data_Products!$A$2:$A$33,0))</f>
        <v>Landscaping</v>
      </c>
      <c r="I7738" s="10" t="n">
        <f aca="false">D7738*(E7738-G7738)</f>
        <v>107.14</v>
      </c>
      <c r="J7738" s="11" t="n">
        <f aca="false">IFERROR(I7738/F7738,0)</f>
        <v>0.208968032611028</v>
      </c>
      <c r="K7738" s="4" t="str">
        <f aca="false">IFERROR(INDEX(Data_Orders!$F$2:$F$4727,MATCH(B7738,Data_Orders!$A$2:$A$4727,0)),"")</f>
        <v>Trade Account</v>
      </c>
      <c r="L7738" s="4" t="str">
        <f aca="false">IFERROR(INDEX(Data_Orders!$D$2:$D$4727,MATCH(B7738,Data_Orders!$A$2:$A$4727,0)),"")</f>
        <v>Northampton</v>
      </c>
    </row>
    <row r="7739" customFormat="false" ht="15" hidden="false" customHeight="false" outlineLevel="0" collapsed="false">
      <c r="A7739" s="4" t="s">
        <v>13555</v>
      </c>
      <c r="B7739" s="4" t="s">
        <v>3661</v>
      </c>
      <c r="C7739" s="4" t="s">
        <v>1017</v>
      </c>
      <c r="D7739" s="4" t="n">
        <v>8</v>
      </c>
      <c r="E7739" s="4" t="n">
        <v>49.15</v>
      </c>
      <c r="F7739" s="4" t="n">
        <v>393.2</v>
      </c>
      <c r="G7739" s="4" t="n">
        <f aca="false">INDEX(Data_Products!$D$2:$D$33,MATCH(C7739,Data_Products!$A$2:$A$33,0))</f>
        <v>31.44</v>
      </c>
      <c r="H7739" s="4" t="str">
        <f aca="false">INDEX(Data_Products!$C$2:$C$33,MATCH(C7739,Data_Products!$A$2:$A$33,0))</f>
        <v>Timber</v>
      </c>
      <c r="I7739" s="10" t="n">
        <f aca="false">D7739*(E7739-G7739)</f>
        <v>141.68</v>
      </c>
      <c r="J7739" s="11" t="n">
        <f aca="false">IFERROR(I7739/F7739,0)</f>
        <v>0.360325534079349</v>
      </c>
      <c r="K7739" s="4" t="str">
        <f aca="false">IFERROR(INDEX(Data_Orders!$F$2:$F$4727,MATCH(B7739,Data_Orders!$A$2:$A$4727,0)),"")</f>
        <v>Trade Account</v>
      </c>
      <c r="L7739" s="4" t="str">
        <f aca="false">IFERROR(INDEX(Data_Orders!$D$2:$D$4727,MATCH(B7739,Data_Orders!$A$2:$A$4727,0)),"")</f>
        <v>Northampton</v>
      </c>
    </row>
    <row r="7740" customFormat="false" ht="15" hidden="false" customHeight="false" outlineLevel="0" collapsed="false">
      <c r="A7740" s="4" t="s">
        <v>13556</v>
      </c>
      <c r="B7740" s="4" t="s">
        <v>3661</v>
      </c>
      <c r="C7740" s="4" t="s">
        <v>1070</v>
      </c>
      <c r="D7740" s="4" t="n">
        <v>11</v>
      </c>
      <c r="E7740" s="4" t="n">
        <v>230.32</v>
      </c>
      <c r="F7740" s="4" t="n">
        <v>2533.52</v>
      </c>
      <c r="G7740" s="4" t="n">
        <f aca="false">INDEX(Data_Products!$D$2:$D$33,MATCH(C7740,Data_Products!$A$2:$A$33,0))</f>
        <v>161.64</v>
      </c>
      <c r="H7740" s="4" t="str">
        <f aca="false">INDEX(Data_Products!$C$2:$C$33,MATCH(C7740,Data_Products!$A$2:$A$33,0))</f>
        <v>Landscaping</v>
      </c>
      <c r="I7740" s="10" t="n">
        <f aca="false">D7740*(E7740-G7740)</f>
        <v>755.48</v>
      </c>
      <c r="J7740" s="11" t="n">
        <f aca="false">IFERROR(I7740/F7740,0)</f>
        <v>0.298193817297673</v>
      </c>
      <c r="K7740" s="4" t="str">
        <f aca="false">IFERROR(INDEX(Data_Orders!$F$2:$F$4727,MATCH(B7740,Data_Orders!$A$2:$A$4727,0)),"")</f>
        <v>Trade Account</v>
      </c>
      <c r="L7740" s="4" t="str">
        <f aca="false">IFERROR(INDEX(Data_Orders!$D$2:$D$4727,MATCH(B7740,Data_Orders!$A$2:$A$4727,0)),"")</f>
        <v>Northampton</v>
      </c>
    </row>
    <row r="7741" customFormat="false" ht="15" hidden="false" customHeight="false" outlineLevel="0" collapsed="false">
      <c r="A7741" s="4" t="s">
        <v>13557</v>
      </c>
      <c r="B7741" s="4" t="s">
        <v>3661</v>
      </c>
      <c r="C7741" s="4" t="s">
        <v>1059</v>
      </c>
      <c r="D7741" s="4" t="n">
        <v>18</v>
      </c>
      <c r="E7741" s="4" t="n">
        <v>103.63</v>
      </c>
      <c r="F7741" s="4" t="n">
        <v>1865.34</v>
      </c>
      <c r="G7741" s="4" t="n">
        <f aca="false">INDEX(Data_Products!$D$2:$D$33,MATCH(C7741,Data_Products!$A$2:$A$33,0))</f>
        <v>82.55</v>
      </c>
      <c r="H7741" s="4" t="str">
        <f aca="false">INDEX(Data_Products!$C$2:$C$33,MATCH(C7741,Data_Products!$A$2:$A$33,0))</f>
        <v>Roofing</v>
      </c>
      <c r="I7741" s="10" t="n">
        <f aca="false">D7741*(E7741-G7741)</f>
        <v>379.44</v>
      </c>
      <c r="J7741" s="11" t="n">
        <f aca="false">IFERROR(I7741/F7741,0)</f>
        <v>0.203415999228023</v>
      </c>
      <c r="K7741" s="4" t="str">
        <f aca="false">IFERROR(INDEX(Data_Orders!$F$2:$F$4727,MATCH(B7741,Data_Orders!$A$2:$A$4727,0)),"")</f>
        <v>Trade Account</v>
      </c>
      <c r="L7741" s="4" t="str">
        <f aca="false">IFERROR(INDEX(Data_Orders!$D$2:$D$4727,MATCH(B7741,Data_Orders!$A$2:$A$4727,0)),"")</f>
        <v>Northampton</v>
      </c>
    </row>
    <row r="7742" customFormat="false" ht="15" hidden="false" customHeight="false" outlineLevel="0" collapsed="false">
      <c r="A7742" s="4" t="s">
        <v>13558</v>
      </c>
      <c r="B7742" s="4" t="s">
        <v>3662</v>
      </c>
      <c r="C7742" s="4" t="s">
        <v>1019</v>
      </c>
      <c r="D7742" s="4" t="n">
        <v>15</v>
      </c>
      <c r="E7742" s="4" t="n">
        <v>79.76</v>
      </c>
      <c r="F7742" s="4" t="n">
        <v>1196.4</v>
      </c>
      <c r="G7742" s="4" t="n">
        <f aca="false">INDEX(Data_Products!$D$2:$D$33,MATCH(C7742,Data_Products!$A$2:$A$33,0))</f>
        <v>59.07</v>
      </c>
      <c r="H7742" s="4" t="str">
        <f aca="false">INDEX(Data_Products!$C$2:$C$33,MATCH(C7742,Data_Products!$A$2:$A$33,0))</f>
        <v>Timber</v>
      </c>
      <c r="I7742" s="10" t="n">
        <f aca="false">D7742*(E7742-G7742)</f>
        <v>310.35</v>
      </c>
      <c r="J7742" s="11" t="n">
        <f aca="false">IFERROR(I7742/F7742,0)</f>
        <v>0.259403209628887</v>
      </c>
      <c r="K7742" s="4" t="str">
        <f aca="false">IFERROR(INDEX(Data_Orders!$F$2:$F$4727,MATCH(B7742,Data_Orders!$A$2:$A$4727,0)),"")</f>
        <v>Trade Account</v>
      </c>
      <c r="L7742" s="4" t="str">
        <f aca="false">IFERROR(INDEX(Data_Orders!$D$2:$D$4727,MATCH(B7742,Data_Orders!$A$2:$A$4727,0)),"")</f>
        <v>Northampton</v>
      </c>
    </row>
    <row r="7743" customFormat="false" ht="15" hidden="false" customHeight="false" outlineLevel="0" collapsed="false">
      <c r="A7743" s="4" t="s">
        <v>13559</v>
      </c>
      <c r="B7743" s="4" t="s">
        <v>3662</v>
      </c>
      <c r="C7743" s="4" t="s">
        <v>1070</v>
      </c>
      <c r="D7743" s="4" t="n">
        <v>9</v>
      </c>
      <c r="E7743" s="4" t="n">
        <v>230.32</v>
      </c>
      <c r="F7743" s="4" t="n">
        <v>2072.88</v>
      </c>
      <c r="G7743" s="4" t="n">
        <f aca="false">INDEX(Data_Products!$D$2:$D$33,MATCH(C7743,Data_Products!$A$2:$A$33,0))</f>
        <v>161.64</v>
      </c>
      <c r="H7743" s="4" t="str">
        <f aca="false">INDEX(Data_Products!$C$2:$C$33,MATCH(C7743,Data_Products!$A$2:$A$33,0))</f>
        <v>Landscaping</v>
      </c>
      <c r="I7743" s="10" t="n">
        <f aca="false">D7743*(E7743-G7743)</f>
        <v>618.12</v>
      </c>
      <c r="J7743" s="11" t="n">
        <f aca="false">IFERROR(I7743/F7743,0)</f>
        <v>0.298193817297673</v>
      </c>
      <c r="K7743" s="4" t="str">
        <f aca="false">IFERROR(INDEX(Data_Orders!$F$2:$F$4727,MATCH(B7743,Data_Orders!$A$2:$A$4727,0)),"")</f>
        <v>Trade Account</v>
      </c>
      <c r="L7743" s="4" t="str">
        <f aca="false">IFERROR(INDEX(Data_Orders!$D$2:$D$4727,MATCH(B7743,Data_Orders!$A$2:$A$4727,0)),"")</f>
        <v>Northampton</v>
      </c>
    </row>
    <row r="7744" customFormat="false" ht="15" hidden="false" customHeight="false" outlineLevel="0" collapsed="false">
      <c r="A7744" s="4" t="s">
        <v>13560</v>
      </c>
      <c r="B7744" s="4" t="s">
        <v>3662</v>
      </c>
      <c r="C7744" s="4" t="s">
        <v>1044</v>
      </c>
      <c r="D7744" s="4" t="n">
        <v>7</v>
      </c>
      <c r="E7744" s="4" t="n">
        <v>190.44</v>
      </c>
      <c r="F7744" s="4" t="n">
        <v>1333.08</v>
      </c>
      <c r="G7744" s="4" t="n">
        <f aca="false">INDEX(Data_Products!$D$2:$D$33,MATCH(C7744,Data_Products!$A$2:$A$33,0))</f>
        <v>115.48</v>
      </c>
      <c r="H7744" s="4" t="str">
        <f aca="false">INDEX(Data_Products!$C$2:$C$33,MATCH(C7744,Data_Products!$A$2:$A$33,0))</f>
        <v>Tools &amp; Fixings</v>
      </c>
      <c r="I7744" s="10" t="n">
        <f aca="false">D7744*(E7744-G7744)</f>
        <v>524.72</v>
      </c>
      <c r="J7744" s="11" t="n">
        <f aca="false">IFERROR(I7744/F7744,0)</f>
        <v>0.393614786809494</v>
      </c>
      <c r="K7744" s="4" t="str">
        <f aca="false">IFERROR(INDEX(Data_Orders!$F$2:$F$4727,MATCH(B7744,Data_Orders!$A$2:$A$4727,0)),"")</f>
        <v>Trade Account</v>
      </c>
      <c r="L7744" s="4" t="str">
        <f aca="false">IFERROR(INDEX(Data_Orders!$D$2:$D$4727,MATCH(B7744,Data_Orders!$A$2:$A$4727,0)),"")</f>
        <v>Northampton</v>
      </c>
    </row>
    <row r="7745" customFormat="false" ht="15" hidden="false" customHeight="false" outlineLevel="0" collapsed="false">
      <c r="A7745" s="4" t="s">
        <v>13561</v>
      </c>
      <c r="B7745" s="4" t="s">
        <v>3662</v>
      </c>
      <c r="C7745" s="4" t="s">
        <v>1017</v>
      </c>
      <c r="D7745" s="4" t="n">
        <v>1</v>
      </c>
      <c r="E7745" s="4" t="n">
        <v>49.15</v>
      </c>
      <c r="F7745" s="4" t="n">
        <v>49.15</v>
      </c>
      <c r="G7745" s="4" t="n">
        <f aca="false">INDEX(Data_Products!$D$2:$D$33,MATCH(C7745,Data_Products!$A$2:$A$33,0))</f>
        <v>31.44</v>
      </c>
      <c r="H7745" s="4" t="str">
        <f aca="false">INDEX(Data_Products!$C$2:$C$33,MATCH(C7745,Data_Products!$A$2:$A$33,0))</f>
        <v>Timber</v>
      </c>
      <c r="I7745" s="10" t="n">
        <f aca="false">D7745*(E7745-G7745)</f>
        <v>17.71</v>
      </c>
      <c r="J7745" s="11" t="n">
        <f aca="false">IFERROR(I7745/F7745,0)</f>
        <v>0.360325534079349</v>
      </c>
      <c r="K7745" s="4" t="str">
        <f aca="false">IFERROR(INDEX(Data_Orders!$F$2:$F$4727,MATCH(B7745,Data_Orders!$A$2:$A$4727,0)),"")</f>
        <v>Trade Account</v>
      </c>
      <c r="L7745" s="4" t="str">
        <f aca="false">IFERROR(INDEX(Data_Orders!$D$2:$D$4727,MATCH(B7745,Data_Orders!$A$2:$A$4727,0)),"")</f>
        <v>Northampton</v>
      </c>
    </row>
    <row r="7746" customFormat="false" ht="15" hidden="false" customHeight="false" outlineLevel="0" collapsed="false">
      <c r="A7746" s="4" t="s">
        <v>13562</v>
      </c>
      <c r="B7746" s="4" t="s">
        <v>3663</v>
      </c>
      <c r="C7746" s="4" t="s">
        <v>1066</v>
      </c>
      <c r="D7746" s="4" t="n">
        <v>4</v>
      </c>
      <c r="E7746" s="4" t="n">
        <v>209.69</v>
      </c>
      <c r="F7746" s="4" t="n">
        <v>838.76</v>
      </c>
      <c r="G7746" s="4" t="n">
        <f aca="false">INDEX(Data_Products!$D$2:$D$33,MATCH(C7746,Data_Products!$A$2:$A$33,0))</f>
        <v>144.38</v>
      </c>
      <c r="H7746" s="4" t="str">
        <f aca="false">INDEX(Data_Products!$C$2:$C$33,MATCH(C7746,Data_Products!$A$2:$A$33,0))</f>
        <v>Plumbing &amp; Drainage</v>
      </c>
      <c r="I7746" s="10" t="n">
        <f aca="false">D7746*(E7746-G7746)</f>
        <v>261.24</v>
      </c>
      <c r="J7746" s="11" t="n">
        <f aca="false">IFERROR(I7746/F7746,0)</f>
        <v>0.311459773952024</v>
      </c>
      <c r="K7746" s="4" t="str">
        <f aca="false">IFERROR(INDEX(Data_Orders!$F$2:$F$4727,MATCH(B7746,Data_Orders!$A$2:$A$4727,0)),"")</f>
        <v>Trade Account</v>
      </c>
      <c r="L7746" s="4" t="str">
        <f aca="false">IFERROR(INDEX(Data_Orders!$D$2:$D$4727,MATCH(B7746,Data_Orders!$A$2:$A$4727,0)),"")</f>
        <v>Northampton</v>
      </c>
    </row>
    <row r="7747" customFormat="false" ht="15" hidden="false" customHeight="false" outlineLevel="0" collapsed="false">
      <c r="A7747" s="4" t="s">
        <v>13563</v>
      </c>
      <c r="B7747" s="4" t="s">
        <v>3663</v>
      </c>
      <c r="C7747" s="4" t="s">
        <v>1048</v>
      </c>
      <c r="D7747" s="4" t="n">
        <v>13</v>
      </c>
      <c r="E7747" s="4" t="n">
        <v>112.72</v>
      </c>
      <c r="F7747" s="4" t="n">
        <v>1465.36</v>
      </c>
      <c r="G7747" s="4" t="n">
        <f aca="false">INDEX(Data_Products!$D$2:$D$33,MATCH(C7747,Data_Products!$A$2:$A$33,0))</f>
        <v>83.21</v>
      </c>
      <c r="H7747" s="4" t="str">
        <f aca="false">INDEX(Data_Products!$C$2:$C$33,MATCH(C7747,Data_Products!$A$2:$A$33,0))</f>
        <v>Tools &amp; Fixings</v>
      </c>
      <c r="I7747" s="10" t="n">
        <f aca="false">D7747*(E7747-G7747)</f>
        <v>383.63</v>
      </c>
      <c r="J7747" s="11" t="n">
        <f aca="false">IFERROR(I7747/F7747,0)</f>
        <v>0.261799148332151</v>
      </c>
      <c r="K7747" s="4" t="str">
        <f aca="false">IFERROR(INDEX(Data_Orders!$F$2:$F$4727,MATCH(B7747,Data_Orders!$A$2:$A$4727,0)),"")</f>
        <v>Trade Account</v>
      </c>
      <c r="L7747" s="4" t="str">
        <f aca="false">IFERROR(INDEX(Data_Orders!$D$2:$D$4727,MATCH(B7747,Data_Orders!$A$2:$A$4727,0)),"")</f>
        <v>Northampton</v>
      </c>
    </row>
    <row r="7748" customFormat="false" ht="15" hidden="false" customHeight="false" outlineLevel="0" collapsed="false">
      <c r="A7748" s="4" t="s">
        <v>13564</v>
      </c>
      <c r="B7748" s="4" t="s">
        <v>3663</v>
      </c>
      <c r="C7748" s="4" t="s">
        <v>1077</v>
      </c>
      <c r="D7748" s="4" t="n">
        <v>9</v>
      </c>
      <c r="E7748" s="4" t="n">
        <v>46.61</v>
      </c>
      <c r="F7748" s="4" t="n">
        <v>419.49</v>
      </c>
      <c r="G7748" s="4" t="n">
        <f aca="false">INDEX(Data_Products!$D$2:$D$33,MATCH(C7748,Data_Products!$A$2:$A$33,0))</f>
        <v>36.87</v>
      </c>
      <c r="H7748" s="4" t="str">
        <f aca="false">INDEX(Data_Products!$C$2:$C$33,MATCH(C7748,Data_Products!$A$2:$A$33,0))</f>
        <v>Landscaping</v>
      </c>
      <c r="I7748" s="10" t="n">
        <f aca="false">D7748*(E7748-G7748)</f>
        <v>87.66</v>
      </c>
      <c r="J7748" s="11" t="n">
        <f aca="false">IFERROR(I7748/F7748,0)</f>
        <v>0.208968032611028</v>
      </c>
      <c r="K7748" s="4" t="str">
        <f aca="false">IFERROR(INDEX(Data_Orders!$F$2:$F$4727,MATCH(B7748,Data_Orders!$A$2:$A$4727,0)),"")</f>
        <v>Trade Account</v>
      </c>
      <c r="L7748" s="4" t="str">
        <f aca="false">IFERROR(INDEX(Data_Orders!$D$2:$D$4727,MATCH(B7748,Data_Orders!$A$2:$A$4727,0)),"")</f>
        <v>Northampton</v>
      </c>
    </row>
    <row r="7749" customFormat="false" ht="15" hidden="false" customHeight="false" outlineLevel="0" collapsed="false">
      <c r="A7749" s="4" t="s">
        <v>13565</v>
      </c>
      <c r="B7749" s="4" t="s">
        <v>3663</v>
      </c>
      <c r="C7749" s="4" t="s">
        <v>1017</v>
      </c>
      <c r="D7749" s="4" t="n">
        <v>2</v>
      </c>
      <c r="E7749" s="4" t="n">
        <v>49.15</v>
      </c>
      <c r="F7749" s="4" t="n">
        <v>98.3</v>
      </c>
      <c r="G7749" s="4" t="n">
        <f aca="false">INDEX(Data_Products!$D$2:$D$33,MATCH(C7749,Data_Products!$A$2:$A$33,0))</f>
        <v>31.44</v>
      </c>
      <c r="H7749" s="4" t="str">
        <f aca="false">INDEX(Data_Products!$C$2:$C$33,MATCH(C7749,Data_Products!$A$2:$A$33,0))</f>
        <v>Timber</v>
      </c>
      <c r="I7749" s="10" t="n">
        <f aca="false">D7749*(E7749-G7749)</f>
        <v>35.42</v>
      </c>
      <c r="J7749" s="11" t="n">
        <f aca="false">IFERROR(I7749/F7749,0)</f>
        <v>0.360325534079349</v>
      </c>
      <c r="K7749" s="4" t="str">
        <f aca="false">IFERROR(INDEX(Data_Orders!$F$2:$F$4727,MATCH(B7749,Data_Orders!$A$2:$A$4727,0)),"")</f>
        <v>Trade Account</v>
      </c>
      <c r="L7749" s="4" t="str">
        <f aca="false">IFERROR(INDEX(Data_Orders!$D$2:$D$4727,MATCH(B7749,Data_Orders!$A$2:$A$4727,0)),"")</f>
        <v>Northampton</v>
      </c>
    </row>
    <row r="7750" customFormat="false" ht="15" hidden="false" customHeight="false" outlineLevel="0" collapsed="false">
      <c r="A7750" s="4" t="s">
        <v>13566</v>
      </c>
      <c r="B7750" s="4" t="s">
        <v>3664</v>
      </c>
      <c r="C7750" s="4" t="s">
        <v>1077</v>
      </c>
      <c r="D7750" s="4" t="n">
        <v>17</v>
      </c>
      <c r="E7750" s="4" t="n">
        <v>46.61</v>
      </c>
      <c r="F7750" s="4" t="n">
        <v>792.37</v>
      </c>
      <c r="G7750" s="4" t="n">
        <f aca="false">INDEX(Data_Products!$D$2:$D$33,MATCH(C7750,Data_Products!$A$2:$A$33,0))</f>
        <v>36.87</v>
      </c>
      <c r="H7750" s="4" t="str">
        <f aca="false">INDEX(Data_Products!$C$2:$C$33,MATCH(C7750,Data_Products!$A$2:$A$33,0))</f>
        <v>Landscaping</v>
      </c>
      <c r="I7750" s="10" t="n">
        <f aca="false">D7750*(E7750-G7750)</f>
        <v>165.58</v>
      </c>
      <c r="J7750" s="11" t="n">
        <f aca="false">IFERROR(I7750/F7750,0)</f>
        <v>0.208968032611028</v>
      </c>
      <c r="K7750" s="4" t="str">
        <f aca="false">IFERROR(INDEX(Data_Orders!$F$2:$F$4727,MATCH(B7750,Data_Orders!$A$2:$A$4727,0)),"")</f>
        <v>Trade Account</v>
      </c>
      <c r="L7750" s="4" t="str">
        <f aca="false">IFERROR(INDEX(Data_Orders!$D$2:$D$4727,MATCH(B7750,Data_Orders!$A$2:$A$4727,0)),"")</f>
        <v>Northampton</v>
      </c>
    </row>
    <row r="7751" customFormat="false" ht="15" hidden="false" customHeight="false" outlineLevel="0" collapsed="false">
      <c r="A7751" s="4" t="s">
        <v>13567</v>
      </c>
      <c r="B7751" s="4" t="s">
        <v>3664</v>
      </c>
      <c r="C7751" s="4" t="s">
        <v>1024</v>
      </c>
      <c r="D7751" s="4" t="n">
        <v>17</v>
      </c>
      <c r="E7751" s="4" t="n">
        <v>137.14</v>
      </c>
      <c r="F7751" s="4" t="n">
        <v>2331.38</v>
      </c>
      <c r="G7751" s="4" t="n">
        <f aca="false">INDEX(Data_Products!$D$2:$D$33,MATCH(C7751,Data_Products!$A$2:$A$33,0))</f>
        <v>99.99</v>
      </c>
      <c r="H7751" s="4" t="str">
        <f aca="false">INDEX(Data_Products!$C$2:$C$33,MATCH(C7751,Data_Products!$A$2:$A$33,0))</f>
        <v>Cement &amp; Aggregates</v>
      </c>
      <c r="I7751" s="10" t="n">
        <f aca="false">D7751*(E7751-G7751)</f>
        <v>631.55</v>
      </c>
      <c r="J7751" s="11" t="n">
        <f aca="false">IFERROR(I7751/F7751,0)</f>
        <v>0.270891060230421</v>
      </c>
      <c r="K7751" s="4" t="str">
        <f aca="false">IFERROR(INDEX(Data_Orders!$F$2:$F$4727,MATCH(B7751,Data_Orders!$A$2:$A$4727,0)),"")</f>
        <v>Trade Account</v>
      </c>
      <c r="L7751" s="4" t="str">
        <f aca="false">IFERROR(INDEX(Data_Orders!$D$2:$D$4727,MATCH(B7751,Data_Orders!$A$2:$A$4727,0)),"")</f>
        <v>Northampton</v>
      </c>
    </row>
    <row r="7752" customFormat="false" ht="15" hidden="false" customHeight="false" outlineLevel="0" collapsed="false">
      <c r="A7752" s="4" t="s">
        <v>13568</v>
      </c>
      <c r="B7752" s="4" t="s">
        <v>3664</v>
      </c>
      <c r="C7752" s="4" t="s">
        <v>1050</v>
      </c>
      <c r="D7752" s="4" t="n">
        <v>3</v>
      </c>
      <c r="E7752" s="4" t="n">
        <v>238.63</v>
      </c>
      <c r="F7752" s="4" t="n">
        <v>715.89</v>
      </c>
      <c r="G7752" s="4" t="n">
        <f aca="false">INDEX(Data_Products!$D$2:$D$33,MATCH(C7752,Data_Products!$A$2:$A$33,0))</f>
        <v>148.91</v>
      </c>
      <c r="H7752" s="4" t="str">
        <f aca="false">INDEX(Data_Products!$C$2:$C$33,MATCH(C7752,Data_Products!$A$2:$A$33,0))</f>
        <v>Tools &amp; Fixings</v>
      </c>
      <c r="I7752" s="10" t="n">
        <f aca="false">D7752*(E7752-G7752)</f>
        <v>269.16</v>
      </c>
      <c r="J7752" s="11" t="n">
        <f aca="false">IFERROR(I7752/F7752,0)</f>
        <v>0.375979549930855</v>
      </c>
      <c r="K7752" s="4" t="str">
        <f aca="false">IFERROR(INDEX(Data_Orders!$F$2:$F$4727,MATCH(B7752,Data_Orders!$A$2:$A$4727,0)),"")</f>
        <v>Trade Account</v>
      </c>
      <c r="L7752" s="4" t="str">
        <f aca="false">IFERROR(INDEX(Data_Orders!$D$2:$D$4727,MATCH(B7752,Data_Orders!$A$2:$A$4727,0)),"")</f>
        <v>Northampton</v>
      </c>
    </row>
    <row r="7753" customFormat="false" ht="15" hidden="false" customHeight="false" outlineLevel="0" collapsed="false">
      <c r="A7753" s="4" t="s">
        <v>13569</v>
      </c>
      <c r="B7753" s="4" t="s">
        <v>3665</v>
      </c>
      <c r="C7753" s="4" t="s">
        <v>1024</v>
      </c>
      <c r="D7753" s="4" t="n">
        <v>12</v>
      </c>
      <c r="E7753" s="4" t="n">
        <v>137.14</v>
      </c>
      <c r="F7753" s="4" t="n">
        <v>1645.68</v>
      </c>
      <c r="G7753" s="4" t="n">
        <f aca="false">INDEX(Data_Products!$D$2:$D$33,MATCH(C7753,Data_Products!$A$2:$A$33,0))</f>
        <v>99.99</v>
      </c>
      <c r="H7753" s="4" t="str">
        <f aca="false">INDEX(Data_Products!$C$2:$C$33,MATCH(C7753,Data_Products!$A$2:$A$33,0))</f>
        <v>Cement &amp; Aggregates</v>
      </c>
      <c r="I7753" s="10" t="n">
        <f aca="false">D7753*(E7753-G7753)</f>
        <v>445.8</v>
      </c>
      <c r="J7753" s="11" t="n">
        <f aca="false">IFERROR(I7753/F7753,0)</f>
        <v>0.270891060230421</v>
      </c>
      <c r="K7753" s="4" t="str">
        <f aca="false">IFERROR(INDEX(Data_Orders!$F$2:$F$4727,MATCH(B7753,Data_Orders!$A$2:$A$4727,0)),"")</f>
        <v>Trade Account</v>
      </c>
      <c r="L7753" s="4" t="str">
        <f aca="false">IFERROR(INDEX(Data_Orders!$D$2:$D$4727,MATCH(B7753,Data_Orders!$A$2:$A$4727,0)),"")</f>
        <v>Northampton</v>
      </c>
    </row>
    <row r="7754" customFormat="false" ht="15" hidden="false" customHeight="false" outlineLevel="0" collapsed="false">
      <c r="A7754" s="4" t="s">
        <v>13570</v>
      </c>
      <c r="B7754" s="4" t="s">
        <v>3665</v>
      </c>
      <c r="C7754" s="4" t="s">
        <v>1048</v>
      </c>
      <c r="D7754" s="4" t="n">
        <v>17</v>
      </c>
      <c r="E7754" s="4" t="n">
        <v>112.72</v>
      </c>
      <c r="F7754" s="4" t="n">
        <v>1916.24</v>
      </c>
      <c r="G7754" s="4" t="n">
        <f aca="false">INDEX(Data_Products!$D$2:$D$33,MATCH(C7754,Data_Products!$A$2:$A$33,0))</f>
        <v>83.21</v>
      </c>
      <c r="H7754" s="4" t="str">
        <f aca="false">INDEX(Data_Products!$C$2:$C$33,MATCH(C7754,Data_Products!$A$2:$A$33,0))</f>
        <v>Tools &amp; Fixings</v>
      </c>
      <c r="I7754" s="10" t="n">
        <f aca="false">D7754*(E7754-G7754)</f>
        <v>501.67</v>
      </c>
      <c r="J7754" s="11" t="n">
        <f aca="false">IFERROR(I7754/F7754,0)</f>
        <v>0.261799148332151</v>
      </c>
      <c r="K7754" s="4" t="str">
        <f aca="false">IFERROR(INDEX(Data_Orders!$F$2:$F$4727,MATCH(B7754,Data_Orders!$A$2:$A$4727,0)),"")</f>
        <v>Trade Account</v>
      </c>
      <c r="L7754" s="4" t="str">
        <f aca="false">IFERROR(INDEX(Data_Orders!$D$2:$D$4727,MATCH(B7754,Data_Orders!$A$2:$A$4727,0)),"")</f>
        <v>Northampton</v>
      </c>
    </row>
    <row r="7755" customFormat="false" ht="15" hidden="false" customHeight="false" outlineLevel="0" collapsed="false">
      <c r="A7755" s="4" t="s">
        <v>13571</v>
      </c>
      <c r="B7755" s="4" t="s">
        <v>3665</v>
      </c>
      <c r="C7755" s="4" t="s">
        <v>1044</v>
      </c>
      <c r="D7755" s="4" t="n">
        <v>8</v>
      </c>
      <c r="E7755" s="4" t="n">
        <v>190.44</v>
      </c>
      <c r="F7755" s="4" t="n">
        <v>1523.52</v>
      </c>
      <c r="G7755" s="4" t="n">
        <f aca="false">INDEX(Data_Products!$D$2:$D$33,MATCH(C7755,Data_Products!$A$2:$A$33,0))</f>
        <v>115.48</v>
      </c>
      <c r="H7755" s="4" t="str">
        <f aca="false">INDEX(Data_Products!$C$2:$C$33,MATCH(C7755,Data_Products!$A$2:$A$33,0))</f>
        <v>Tools &amp; Fixings</v>
      </c>
      <c r="I7755" s="10" t="n">
        <f aca="false">D7755*(E7755-G7755)</f>
        <v>599.68</v>
      </c>
      <c r="J7755" s="11" t="n">
        <f aca="false">IFERROR(I7755/F7755,0)</f>
        <v>0.393614786809494</v>
      </c>
      <c r="K7755" s="4" t="str">
        <f aca="false">IFERROR(INDEX(Data_Orders!$F$2:$F$4727,MATCH(B7755,Data_Orders!$A$2:$A$4727,0)),"")</f>
        <v>Trade Account</v>
      </c>
      <c r="L7755" s="4" t="str">
        <f aca="false">IFERROR(INDEX(Data_Orders!$D$2:$D$4727,MATCH(B7755,Data_Orders!$A$2:$A$4727,0)),"")</f>
        <v>Northampton</v>
      </c>
    </row>
    <row r="7756" customFormat="false" ht="15" hidden="false" customHeight="false" outlineLevel="0" collapsed="false">
      <c r="A7756" s="4" t="s">
        <v>13572</v>
      </c>
      <c r="B7756" s="4" t="s">
        <v>3665</v>
      </c>
      <c r="C7756" s="4" t="s">
        <v>1041</v>
      </c>
      <c r="D7756" s="4" t="n">
        <v>8</v>
      </c>
      <c r="E7756" s="4" t="n">
        <v>242.75</v>
      </c>
      <c r="F7756" s="4" t="n">
        <v>1942</v>
      </c>
      <c r="G7756" s="4" t="n">
        <f aca="false">INDEX(Data_Products!$D$2:$D$33,MATCH(C7756,Data_Products!$A$2:$A$33,0))</f>
        <v>142.94</v>
      </c>
      <c r="H7756" s="4" t="str">
        <f aca="false">INDEX(Data_Products!$C$2:$C$33,MATCH(C7756,Data_Products!$A$2:$A$33,0))</f>
        <v>Tools &amp; Fixings</v>
      </c>
      <c r="I7756" s="10" t="n">
        <f aca="false">D7756*(E7756-G7756)</f>
        <v>798.48</v>
      </c>
      <c r="J7756" s="11" t="n">
        <f aca="false">IFERROR(I7756/F7756,0)</f>
        <v>0.411163748712667</v>
      </c>
      <c r="K7756" s="4" t="str">
        <f aca="false">IFERROR(INDEX(Data_Orders!$F$2:$F$4727,MATCH(B7756,Data_Orders!$A$2:$A$4727,0)),"")</f>
        <v>Trade Account</v>
      </c>
      <c r="L7756" s="4" t="str">
        <f aca="false">IFERROR(INDEX(Data_Orders!$D$2:$D$4727,MATCH(B7756,Data_Orders!$A$2:$A$4727,0)),"")</f>
        <v>Northampton</v>
      </c>
    </row>
    <row r="7757" customFormat="false" ht="15" hidden="false" customHeight="false" outlineLevel="0" collapsed="false">
      <c r="A7757" s="4" t="s">
        <v>13573</v>
      </c>
      <c r="B7757" s="4" t="s">
        <v>3666</v>
      </c>
      <c r="C7757" s="4" t="s">
        <v>1030</v>
      </c>
      <c r="D7757" s="4" t="n">
        <v>1</v>
      </c>
      <c r="E7757" s="4" t="n">
        <v>25.23</v>
      </c>
      <c r="F7757" s="4" t="n">
        <v>25.23</v>
      </c>
      <c r="G7757" s="4" t="n">
        <f aca="false">INDEX(Data_Products!$D$2:$D$33,MATCH(C7757,Data_Products!$A$2:$A$33,0))</f>
        <v>17.67</v>
      </c>
      <c r="H7757" s="4" t="str">
        <f aca="false">INDEX(Data_Products!$C$2:$C$33,MATCH(C7757,Data_Products!$A$2:$A$33,0))</f>
        <v>Cement &amp; Aggregates</v>
      </c>
      <c r="I7757" s="10" t="n">
        <f aca="false">D7757*(E7757-G7757)</f>
        <v>7.56</v>
      </c>
      <c r="J7757" s="11" t="n">
        <f aca="false">IFERROR(I7757/F7757,0)</f>
        <v>0.299643281807372</v>
      </c>
      <c r="K7757" s="4" t="str">
        <f aca="false">IFERROR(INDEX(Data_Orders!$F$2:$F$4727,MATCH(B7757,Data_Orders!$A$2:$A$4727,0)),"")</f>
        <v>Trade Account</v>
      </c>
      <c r="L7757" s="4" t="str">
        <f aca="false">IFERROR(INDEX(Data_Orders!$D$2:$D$4727,MATCH(B7757,Data_Orders!$A$2:$A$4727,0)),"")</f>
        <v>Northampton</v>
      </c>
    </row>
    <row r="7758" customFormat="false" ht="15" hidden="false" customHeight="false" outlineLevel="0" collapsed="false">
      <c r="A7758" s="4" t="s">
        <v>13574</v>
      </c>
      <c r="B7758" s="4" t="s">
        <v>3666</v>
      </c>
      <c r="C7758" s="4" t="s">
        <v>1064</v>
      </c>
      <c r="D7758" s="4" t="n">
        <v>9</v>
      </c>
      <c r="E7758" s="4" t="n">
        <v>97.63</v>
      </c>
      <c r="F7758" s="4" t="n">
        <v>878.67</v>
      </c>
      <c r="G7758" s="4" t="n">
        <f aca="false">INDEX(Data_Products!$D$2:$D$33,MATCH(C7758,Data_Products!$A$2:$A$33,0))</f>
        <v>65.21</v>
      </c>
      <c r="H7758" s="4" t="str">
        <f aca="false">INDEX(Data_Products!$C$2:$C$33,MATCH(C7758,Data_Products!$A$2:$A$33,0))</f>
        <v>Plumbing &amp; Drainage</v>
      </c>
      <c r="I7758" s="10" t="n">
        <f aca="false">D7758*(E7758-G7758)</f>
        <v>291.78</v>
      </c>
      <c r="J7758" s="11" t="n">
        <f aca="false">IFERROR(I7758/F7758,0)</f>
        <v>0.332070060432244</v>
      </c>
      <c r="K7758" s="4" t="str">
        <f aca="false">IFERROR(INDEX(Data_Orders!$F$2:$F$4727,MATCH(B7758,Data_Orders!$A$2:$A$4727,0)),"")</f>
        <v>Trade Account</v>
      </c>
      <c r="L7758" s="4" t="str">
        <f aca="false">IFERROR(INDEX(Data_Orders!$D$2:$D$4727,MATCH(B7758,Data_Orders!$A$2:$A$4727,0)),"")</f>
        <v>Northampton</v>
      </c>
    </row>
    <row r="7759" customFormat="false" ht="15" hidden="false" customHeight="false" outlineLevel="0" collapsed="false">
      <c r="A7759" s="4" t="s">
        <v>13575</v>
      </c>
      <c r="B7759" s="4" t="s">
        <v>3666</v>
      </c>
      <c r="C7759" s="4" t="s">
        <v>1044</v>
      </c>
      <c r="D7759" s="4" t="n">
        <v>4</v>
      </c>
      <c r="E7759" s="4" t="n">
        <v>190.44</v>
      </c>
      <c r="F7759" s="4" t="n">
        <v>761.76</v>
      </c>
      <c r="G7759" s="4" t="n">
        <f aca="false">INDEX(Data_Products!$D$2:$D$33,MATCH(C7759,Data_Products!$A$2:$A$33,0))</f>
        <v>115.48</v>
      </c>
      <c r="H7759" s="4" t="str">
        <f aca="false">INDEX(Data_Products!$C$2:$C$33,MATCH(C7759,Data_Products!$A$2:$A$33,0))</f>
        <v>Tools &amp; Fixings</v>
      </c>
      <c r="I7759" s="10" t="n">
        <f aca="false">D7759*(E7759-G7759)</f>
        <v>299.84</v>
      </c>
      <c r="J7759" s="11" t="n">
        <f aca="false">IFERROR(I7759/F7759,0)</f>
        <v>0.393614786809494</v>
      </c>
      <c r="K7759" s="4" t="str">
        <f aca="false">IFERROR(INDEX(Data_Orders!$F$2:$F$4727,MATCH(B7759,Data_Orders!$A$2:$A$4727,0)),"")</f>
        <v>Trade Account</v>
      </c>
      <c r="L7759" s="4" t="str">
        <f aca="false">IFERROR(INDEX(Data_Orders!$D$2:$D$4727,MATCH(B7759,Data_Orders!$A$2:$A$4727,0)),"")</f>
        <v>Northampton</v>
      </c>
    </row>
    <row r="7760" customFormat="false" ht="15" hidden="false" customHeight="false" outlineLevel="0" collapsed="false">
      <c r="A7760" s="4" t="s">
        <v>13576</v>
      </c>
      <c r="B7760" s="4" t="s">
        <v>3666</v>
      </c>
      <c r="C7760" s="4" t="s">
        <v>1041</v>
      </c>
      <c r="D7760" s="4" t="n">
        <v>8</v>
      </c>
      <c r="E7760" s="4" t="n">
        <v>242.75</v>
      </c>
      <c r="F7760" s="4" t="n">
        <v>1942</v>
      </c>
      <c r="G7760" s="4" t="n">
        <f aca="false">INDEX(Data_Products!$D$2:$D$33,MATCH(C7760,Data_Products!$A$2:$A$33,0))</f>
        <v>142.94</v>
      </c>
      <c r="H7760" s="4" t="str">
        <f aca="false">INDEX(Data_Products!$C$2:$C$33,MATCH(C7760,Data_Products!$A$2:$A$33,0))</f>
        <v>Tools &amp; Fixings</v>
      </c>
      <c r="I7760" s="10" t="n">
        <f aca="false">D7760*(E7760-G7760)</f>
        <v>798.48</v>
      </c>
      <c r="J7760" s="11" t="n">
        <f aca="false">IFERROR(I7760/F7760,0)</f>
        <v>0.411163748712667</v>
      </c>
      <c r="K7760" s="4" t="str">
        <f aca="false">IFERROR(INDEX(Data_Orders!$F$2:$F$4727,MATCH(B7760,Data_Orders!$A$2:$A$4727,0)),"")</f>
        <v>Trade Account</v>
      </c>
      <c r="L7760" s="4" t="str">
        <f aca="false">IFERROR(INDEX(Data_Orders!$D$2:$D$4727,MATCH(B7760,Data_Orders!$A$2:$A$4727,0)),"")</f>
        <v>Northampton</v>
      </c>
    </row>
    <row r="7761" customFormat="false" ht="15" hidden="false" customHeight="false" outlineLevel="0" collapsed="false">
      <c r="A7761" s="4" t="s">
        <v>13577</v>
      </c>
      <c r="B7761" s="4" t="s">
        <v>3667</v>
      </c>
      <c r="C7761" s="4" t="s">
        <v>1052</v>
      </c>
      <c r="D7761" s="4" t="n">
        <v>1</v>
      </c>
      <c r="E7761" s="4" t="n">
        <v>205.71</v>
      </c>
      <c r="F7761" s="4" t="n">
        <v>205.71</v>
      </c>
      <c r="G7761" s="4" t="n">
        <f aca="false">INDEX(Data_Products!$D$2:$D$33,MATCH(C7761,Data_Products!$A$2:$A$33,0))</f>
        <v>152.29</v>
      </c>
      <c r="H7761" s="4" t="str">
        <f aca="false">INDEX(Data_Products!$C$2:$C$33,MATCH(C7761,Data_Products!$A$2:$A$33,0))</f>
        <v>Roofing</v>
      </c>
      <c r="I7761" s="10" t="n">
        <f aca="false">D7761*(E7761-G7761)</f>
        <v>53.42</v>
      </c>
      <c r="J7761" s="11" t="n">
        <f aca="false">IFERROR(I7761/F7761,0)</f>
        <v>0.259685965679841</v>
      </c>
      <c r="K7761" s="4" t="str">
        <f aca="false">IFERROR(INDEX(Data_Orders!$F$2:$F$4727,MATCH(B7761,Data_Orders!$A$2:$A$4727,0)),"")</f>
        <v>Trade Account</v>
      </c>
      <c r="L7761" s="4" t="str">
        <f aca="false">IFERROR(INDEX(Data_Orders!$D$2:$D$4727,MATCH(B7761,Data_Orders!$A$2:$A$4727,0)),"")</f>
        <v>Northampton</v>
      </c>
    </row>
    <row r="7762" customFormat="false" ht="15" hidden="false" customHeight="false" outlineLevel="0" collapsed="false">
      <c r="A7762" s="4" t="s">
        <v>13578</v>
      </c>
      <c r="B7762" s="4" t="s">
        <v>3668</v>
      </c>
      <c r="C7762" s="4" t="s">
        <v>1077</v>
      </c>
      <c r="D7762" s="4" t="n">
        <v>12</v>
      </c>
      <c r="E7762" s="4" t="n">
        <v>46.61</v>
      </c>
      <c r="F7762" s="4" t="n">
        <v>559.32</v>
      </c>
      <c r="G7762" s="4" t="n">
        <f aca="false">INDEX(Data_Products!$D$2:$D$33,MATCH(C7762,Data_Products!$A$2:$A$33,0))</f>
        <v>36.87</v>
      </c>
      <c r="H7762" s="4" t="str">
        <f aca="false">INDEX(Data_Products!$C$2:$C$33,MATCH(C7762,Data_Products!$A$2:$A$33,0))</f>
        <v>Landscaping</v>
      </c>
      <c r="I7762" s="10" t="n">
        <f aca="false">D7762*(E7762-G7762)</f>
        <v>116.88</v>
      </c>
      <c r="J7762" s="11" t="n">
        <f aca="false">IFERROR(I7762/F7762,0)</f>
        <v>0.208968032611028</v>
      </c>
      <c r="K7762" s="4" t="str">
        <f aca="false">IFERROR(INDEX(Data_Orders!$F$2:$F$4727,MATCH(B7762,Data_Orders!$A$2:$A$4727,0)),"")</f>
        <v>Trade Account</v>
      </c>
      <c r="L7762" s="4" t="str">
        <f aca="false">IFERROR(INDEX(Data_Orders!$D$2:$D$4727,MATCH(B7762,Data_Orders!$A$2:$A$4727,0)),"")</f>
        <v>Northampton</v>
      </c>
    </row>
    <row r="7763" customFormat="false" ht="15" hidden="false" customHeight="false" outlineLevel="0" collapsed="false">
      <c r="A7763" s="4" t="s">
        <v>13579</v>
      </c>
      <c r="B7763" s="4" t="s">
        <v>3669</v>
      </c>
      <c r="C7763" s="4" t="s">
        <v>1068</v>
      </c>
      <c r="D7763" s="4" t="n">
        <v>6</v>
      </c>
      <c r="E7763" s="4" t="n">
        <v>86.28</v>
      </c>
      <c r="F7763" s="4" t="n">
        <v>517.68</v>
      </c>
      <c r="G7763" s="4" t="n">
        <f aca="false">INDEX(Data_Products!$D$2:$D$33,MATCH(C7763,Data_Products!$A$2:$A$33,0))</f>
        <v>68.55</v>
      </c>
      <c r="H7763" s="4" t="str">
        <f aca="false">INDEX(Data_Products!$C$2:$C$33,MATCH(C7763,Data_Products!$A$2:$A$33,0))</f>
        <v>Plumbing &amp; Drainage</v>
      </c>
      <c r="I7763" s="10" t="n">
        <f aca="false">D7763*(E7763-G7763)</f>
        <v>106.38</v>
      </c>
      <c r="J7763" s="11" t="n">
        <f aca="false">IFERROR(I7763/F7763,0)</f>
        <v>0.205493741307371</v>
      </c>
      <c r="K7763" s="4" t="str">
        <f aca="false">IFERROR(INDEX(Data_Orders!$F$2:$F$4727,MATCH(B7763,Data_Orders!$A$2:$A$4727,0)),"")</f>
        <v>Trade Account</v>
      </c>
      <c r="L7763" s="4" t="str">
        <f aca="false">IFERROR(INDEX(Data_Orders!$D$2:$D$4727,MATCH(B7763,Data_Orders!$A$2:$A$4727,0)),"")</f>
        <v>Northampton</v>
      </c>
    </row>
    <row r="7764" customFormat="false" ht="15" hidden="false" customHeight="false" outlineLevel="0" collapsed="false">
      <c r="A7764" s="4" t="s">
        <v>13580</v>
      </c>
      <c r="B7764" s="4" t="s">
        <v>3669</v>
      </c>
      <c r="C7764" s="4" t="s">
        <v>1055</v>
      </c>
      <c r="D7764" s="4" t="n">
        <v>18</v>
      </c>
      <c r="E7764" s="4" t="n">
        <v>205.03</v>
      </c>
      <c r="F7764" s="4" t="n">
        <v>3690.54</v>
      </c>
      <c r="G7764" s="4" t="n">
        <f aca="false">INDEX(Data_Products!$D$2:$D$33,MATCH(C7764,Data_Products!$A$2:$A$33,0))</f>
        <v>138.6</v>
      </c>
      <c r="H7764" s="4" t="str">
        <f aca="false">INDEX(Data_Products!$C$2:$C$33,MATCH(C7764,Data_Products!$A$2:$A$33,0))</f>
        <v>Roofing</v>
      </c>
      <c r="I7764" s="10" t="n">
        <f aca="false">D7764*(E7764-G7764)</f>
        <v>1195.74</v>
      </c>
      <c r="J7764" s="11" t="n">
        <f aca="false">IFERROR(I7764/F7764,0)</f>
        <v>0.324001365653807</v>
      </c>
      <c r="K7764" s="4" t="str">
        <f aca="false">IFERROR(INDEX(Data_Orders!$F$2:$F$4727,MATCH(B7764,Data_Orders!$A$2:$A$4727,0)),"")</f>
        <v>Trade Account</v>
      </c>
      <c r="L7764" s="4" t="str">
        <f aca="false">IFERROR(INDEX(Data_Orders!$D$2:$D$4727,MATCH(B7764,Data_Orders!$A$2:$A$4727,0)),"")</f>
        <v>Northampton</v>
      </c>
    </row>
    <row r="7765" customFormat="false" ht="15" hidden="false" customHeight="false" outlineLevel="0" collapsed="false">
      <c r="A7765" s="4" t="s">
        <v>13581</v>
      </c>
      <c r="B7765" s="4" t="s">
        <v>3669</v>
      </c>
      <c r="C7765" s="4" t="s">
        <v>1070</v>
      </c>
      <c r="D7765" s="4" t="n">
        <v>5</v>
      </c>
      <c r="E7765" s="4" t="n">
        <v>230.32</v>
      </c>
      <c r="F7765" s="4" t="n">
        <v>1151.6</v>
      </c>
      <c r="G7765" s="4" t="n">
        <f aca="false">INDEX(Data_Products!$D$2:$D$33,MATCH(C7765,Data_Products!$A$2:$A$33,0))</f>
        <v>161.64</v>
      </c>
      <c r="H7765" s="4" t="str">
        <f aca="false">INDEX(Data_Products!$C$2:$C$33,MATCH(C7765,Data_Products!$A$2:$A$33,0))</f>
        <v>Landscaping</v>
      </c>
      <c r="I7765" s="10" t="n">
        <f aca="false">D7765*(E7765-G7765)</f>
        <v>343.4</v>
      </c>
      <c r="J7765" s="11" t="n">
        <f aca="false">IFERROR(I7765/F7765,0)</f>
        <v>0.298193817297673</v>
      </c>
      <c r="K7765" s="4" t="str">
        <f aca="false">IFERROR(INDEX(Data_Orders!$F$2:$F$4727,MATCH(B7765,Data_Orders!$A$2:$A$4727,0)),"")</f>
        <v>Trade Account</v>
      </c>
      <c r="L7765" s="4" t="str">
        <f aca="false">IFERROR(INDEX(Data_Orders!$D$2:$D$4727,MATCH(B7765,Data_Orders!$A$2:$A$4727,0)),"")</f>
        <v>Northampton</v>
      </c>
    </row>
    <row r="7766" customFormat="false" ht="15" hidden="false" customHeight="false" outlineLevel="0" collapsed="false">
      <c r="A7766" s="4" t="s">
        <v>13582</v>
      </c>
      <c r="B7766" s="4" t="s">
        <v>3669</v>
      </c>
      <c r="C7766" s="4" t="s">
        <v>1039</v>
      </c>
      <c r="D7766" s="4" t="n">
        <v>13</v>
      </c>
      <c r="E7766" s="4" t="n">
        <v>160.41</v>
      </c>
      <c r="F7766" s="4" t="n">
        <v>2085.33</v>
      </c>
      <c r="G7766" s="4" t="n">
        <f aca="false">INDEX(Data_Products!$D$2:$D$33,MATCH(C7766,Data_Products!$A$2:$A$33,0))</f>
        <v>99.74</v>
      </c>
      <c r="H7766" s="4" t="str">
        <f aca="false">INDEX(Data_Products!$C$2:$C$33,MATCH(C7766,Data_Products!$A$2:$A$33,0))</f>
        <v>Insulation</v>
      </c>
      <c r="I7766" s="10" t="n">
        <f aca="false">D7766*(E7766-G7766)</f>
        <v>788.71</v>
      </c>
      <c r="J7766" s="11" t="n">
        <f aca="false">IFERROR(I7766/F7766,0)</f>
        <v>0.378218315566361</v>
      </c>
      <c r="K7766" s="4" t="str">
        <f aca="false">IFERROR(INDEX(Data_Orders!$F$2:$F$4727,MATCH(B7766,Data_Orders!$A$2:$A$4727,0)),"")</f>
        <v>Trade Account</v>
      </c>
      <c r="L7766" s="4" t="str">
        <f aca="false">IFERROR(INDEX(Data_Orders!$D$2:$D$4727,MATCH(B7766,Data_Orders!$A$2:$A$4727,0)),"")</f>
        <v>Northampton</v>
      </c>
    </row>
    <row r="7767" customFormat="false" ht="15" hidden="false" customHeight="false" outlineLevel="0" collapsed="false">
      <c r="A7767" s="4" t="s">
        <v>13583</v>
      </c>
      <c r="B7767" s="4" t="s">
        <v>3669</v>
      </c>
      <c r="C7767" s="4" t="s">
        <v>1010</v>
      </c>
      <c r="D7767" s="4" t="n">
        <v>5</v>
      </c>
      <c r="E7767" s="4" t="n">
        <v>135.95</v>
      </c>
      <c r="F7767" s="4" t="n">
        <v>679.75</v>
      </c>
      <c r="G7767" s="4" t="n">
        <f aca="false">INDEX(Data_Products!$D$2:$D$33,MATCH(C7767,Data_Products!$A$2:$A$33,0))</f>
        <v>111.1</v>
      </c>
      <c r="H7767" s="4" t="str">
        <f aca="false">INDEX(Data_Products!$C$2:$C$33,MATCH(C7767,Data_Products!$A$2:$A$33,0))</f>
        <v>Timber</v>
      </c>
      <c r="I7767" s="10" t="n">
        <f aca="false">D7767*(E7767-G7767)</f>
        <v>124.25</v>
      </c>
      <c r="J7767" s="11" t="n">
        <f aca="false">IFERROR(I7767/F7767,0)</f>
        <v>0.18278778962854</v>
      </c>
      <c r="K7767" s="4" t="str">
        <f aca="false">IFERROR(INDEX(Data_Orders!$F$2:$F$4727,MATCH(B7767,Data_Orders!$A$2:$A$4727,0)),"")</f>
        <v>Trade Account</v>
      </c>
      <c r="L7767" s="4" t="str">
        <f aca="false">IFERROR(INDEX(Data_Orders!$D$2:$D$4727,MATCH(B7767,Data_Orders!$A$2:$A$4727,0)),"")</f>
        <v>Northampton</v>
      </c>
    </row>
    <row r="7768" customFormat="false" ht="15" hidden="false" customHeight="false" outlineLevel="0" collapsed="false">
      <c r="A7768" s="4" t="s">
        <v>13584</v>
      </c>
      <c r="B7768" s="4" t="s">
        <v>3670</v>
      </c>
      <c r="C7768" s="4" t="s">
        <v>1066</v>
      </c>
      <c r="D7768" s="4" t="n">
        <v>9</v>
      </c>
      <c r="E7768" s="4" t="n">
        <v>209.69</v>
      </c>
      <c r="F7768" s="4" t="n">
        <v>1887.21</v>
      </c>
      <c r="G7768" s="4" t="n">
        <f aca="false">INDEX(Data_Products!$D$2:$D$33,MATCH(C7768,Data_Products!$A$2:$A$33,0))</f>
        <v>144.38</v>
      </c>
      <c r="H7768" s="4" t="str">
        <f aca="false">INDEX(Data_Products!$C$2:$C$33,MATCH(C7768,Data_Products!$A$2:$A$33,0))</f>
        <v>Plumbing &amp; Drainage</v>
      </c>
      <c r="I7768" s="10" t="n">
        <f aca="false">D7768*(E7768-G7768)</f>
        <v>587.79</v>
      </c>
      <c r="J7768" s="11" t="n">
        <f aca="false">IFERROR(I7768/F7768,0)</f>
        <v>0.311459773952024</v>
      </c>
      <c r="K7768" s="4" t="str">
        <f aca="false">IFERROR(INDEX(Data_Orders!$F$2:$F$4727,MATCH(B7768,Data_Orders!$A$2:$A$4727,0)),"")</f>
        <v>Trade Account</v>
      </c>
      <c r="L7768" s="4" t="str">
        <f aca="false">IFERROR(INDEX(Data_Orders!$D$2:$D$4727,MATCH(B7768,Data_Orders!$A$2:$A$4727,0)),"")</f>
        <v>Northampton</v>
      </c>
    </row>
    <row r="7769" customFormat="false" ht="15" hidden="false" customHeight="false" outlineLevel="0" collapsed="false">
      <c r="A7769" s="4" t="s">
        <v>13585</v>
      </c>
      <c r="B7769" s="4" t="s">
        <v>3670</v>
      </c>
      <c r="C7769" s="4" t="s">
        <v>1021</v>
      </c>
      <c r="D7769" s="4" t="n">
        <v>3</v>
      </c>
      <c r="E7769" s="4" t="n">
        <v>73.76</v>
      </c>
      <c r="F7769" s="4" t="n">
        <v>221.28</v>
      </c>
      <c r="G7769" s="4" t="n">
        <f aca="false">INDEX(Data_Products!$D$2:$D$33,MATCH(C7769,Data_Products!$A$2:$A$33,0))</f>
        <v>51.51</v>
      </c>
      <c r="H7769" s="4" t="str">
        <f aca="false">INDEX(Data_Products!$C$2:$C$33,MATCH(C7769,Data_Products!$A$2:$A$33,0))</f>
        <v>Cement &amp; Aggregates</v>
      </c>
      <c r="I7769" s="10" t="n">
        <f aca="false">D7769*(E7769-G7769)</f>
        <v>66.75</v>
      </c>
      <c r="J7769" s="11" t="n">
        <f aca="false">IFERROR(I7769/F7769,0)</f>
        <v>0.301654013015185</v>
      </c>
      <c r="K7769" s="4" t="str">
        <f aca="false">IFERROR(INDEX(Data_Orders!$F$2:$F$4727,MATCH(B7769,Data_Orders!$A$2:$A$4727,0)),"")</f>
        <v>Trade Account</v>
      </c>
      <c r="L7769" s="4" t="str">
        <f aca="false">IFERROR(INDEX(Data_Orders!$D$2:$D$4727,MATCH(B7769,Data_Orders!$A$2:$A$4727,0)),"")</f>
        <v>Northampton</v>
      </c>
    </row>
    <row r="7770" customFormat="false" ht="15" hidden="false" customHeight="false" outlineLevel="0" collapsed="false">
      <c r="A7770" s="4" t="s">
        <v>13586</v>
      </c>
      <c r="B7770" s="4" t="s">
        <v>3670</v>
      </c>
      <c r="C7770" s="4" t="s">
        <v>1013</v>
      </c>
      <c r="D7770" s="4" t="n">
        <v>6</v>
      </c>
      <c r="E7770" s="4" t="n">
        <v>240.92</v>
      </c>
      <c r="F7770" s="4" t="n">
        <v>1445.52</v>
      </c>
      <c r="G7770" s="4" t="n">
        <f aca="false">INDEX(Data_Products!$D$2:$D$33,MATCH(C7770,Data_Products!$A$2:$A$33,0))</f>
        <v>168.32</v>
      </c>
      <c r="H7770" s="4" t="str">
        <f aca="false">INDEX(Data_Products!$C$2:$C$33,MATCH(C7770,Data_Products!$A$2:$A$33,0))</f>
        <v>Timber</v>
      </c>
      <c r="I7770" s="10" t="n">
        <f aca="false">D7770*(E7770-G7770)</f>
        <v>435.6</v>
      </c>
      <c r="J7770" s="11" t="n">
        <f aca="false">IFERROR(I7770/F7770,0)</f>
        <v>0.301344844761747</v>
      </c>
      <c r="K7770" s="4" t="str">
        <f aca="false">IFERROR(INDEX(Data_Orders!$F$2:$F$4727,MATCH(B7770,Data_Orders!$A$2:$A$4727,0)),"")</f>
        <v>Trade Account</v>
      </c>
      <c r="L7770" s="4" t="str">
        <f aca="false">IFERROR(INDEX(Data_Orders!$D$2:$D$4727,MATCH(B7770,Data_Orders!$A$2:$A$4727,0)),"")</f>
        <v>Northampton</v>
      </c>
    </row>
    <row r="7771" customFormat="false" ht="15" hidden="false" customHeight="false" outlineLevel="0" collapsed="false">
      <c r="A7771" s="4" t="s">
        <v>13587</v>
      </c>
      <c r="B7771" s="4" t="s">
        <v>3671</v>
      </c>
      <c r="C7771" s="4" t="s">
        <v>1064</v>
      </c>
      <c r="D7771" s="4" t="n">
        <v>1</v>
      </c>
      <c r="E7771" s="4" t="n">
        <v>97.63</v>
      </c>
      <c r="F7771" s="4" t="n">
        <v>97.63</v>
      </c>
      <c r="G7771" s="4" t="n">
        <f aca="false">INDEX(Data_Products!$D$2:$D$33,MATCH(C7771,Data_Products!$A$2:$A$33,0))</f>
        <v>65.21</v>
      </c>
      <c r="H7771" s="4" t="str">
        <f aca="false">INDEX(Data_Products!$C$2:$C$33,MATCH(C7771,Data_Products!$A$2:$A$33,0))</f>
        <v>Plumbing &amp; Drainage</v>
      </c>
      <c r="I7771" s="10" t="n">
        <f aca="false">D7771*(E7771-G7771)</f>
        <v>32.42</v>
      </c>
      <c r="J7771" s="11" t="n">
        <f aca="false">IFERROR(I7771/F7771,0)</f>
        <v>0.332070060432244</v>
      </c>
      <c r="K7771" s="4" t="str">
        <f aca="false">IFERROR(INDEX(Data_Orders!$F$2:$F$4727,MATCH(B7771,Data_Orders!$A$2:$A$4727,0)),"")</f>
        <v>Retail</v>
      </c>
      <c r="L7771" s="4" t="str">
        <f aca="false">IFERROR(INDEX(Data_Orders!$D$2:$D$4727,MATCH(B7771,Data_Orders!$A$2:$A$4727,0)),"")</f>
        <v>Binley (Coventry)</v>
      </c>
    </row>
    <row r="7772" customFormat="false" ht="15" hidden="false" customHeight="false" outlineLevel="0" collapsed="false">
      <c r="A7772" s="4" t="s">
        <v>13588</v>
      </c>
      <c r="B7772" s="4" t="s">
        <v>3671</v>
      </c>
      <c r="C7772" s="4" t="s">
        <v>1028</v>
      </c>
      <c r="D7772" s="4" t="n">
        <v>2</v>
      </c>
      <c r="E7772" s="4" t="n">
        <v>118.79</v>
      </c>
      <c r="F7772" s="4" t="n">
        <v>237.58</v>
      </c>
      <c r="G7772" s="4" t="n">
        <f aca="false">INDEX(Data_Products!$D$2:$D$33,MATCH(C7772,Data_Products!$A$2:$A$33,0))</f>
        <v>81.07</v>
      </c>
      <c r="H7772" s="4" t="str">
        <f aca="false">INDEX(Data_Products!$C$2:$C$33,MATCH(C7772,Data_Products!$A$2:$A$33,0))</f>
        <v>Cement &amp; Aggregates</v>
      </c>
      <c r="I7772" s="10" t="n">
        <f aca="false">D7772*(E7772-G7772)</f>
        <v>75.44</v>
      </c>
      <c r="J7772" s="11" t="n">
        <f aca="false">IFERROR(I7772/F7772,0)</f>
        <v>0.317535146056065</v>
      </c>
      <c r="K7772" s="4" t="str">
        <f aca="false">IFERROR(INDEX(Data_Orders!$F$2:$F$4727,MATCH(B7772,Data_Orders!$A$2:$A$4727,0)),"")</f>
        <v>Retail</v>
      </c>
      <c r="L7772" s="4" t="str">
        <f aca="false">IFERROR(INDEX(Data_Orders!$D$2:$D$4727,MATCH(B7772,Data_Orders!$A$2:$A$4727,0)),"")</f>
        <v>Binley (Coventry)</v>
      </c>
    </row>
    <row r="7773" customFormat="false" ht="15" hidden="false" customHeight="false" outlineLevel="0" collapsed="false">
      <c r="A7773" s="4" t="s">
        <v>13589</v>
      </c>
      <c r="B7773" s="4" t="s">
        <v>3671</v>
      </c>
      <c r="C7773" s="4" t="s">
        <v>1015</v>
      </c>
      <c r="D7773" s="4" t="n">
        <v>16</v>
      </c>
      <c r="E7773" s="4" t="n">
        <v>122.01</v>
      </c>
      <c r="F7773" s="4" t="n">
        <v>1952.16</v>
      </c>
      <c r="G7773" s="4" t="n">
        <f aca="false">INDEX(Data_Products!$D$2:$D$33,MATCH(C7773,Data_Products!$A$2:$A$33,0))</f>
        <v>85.53</v>
      </c>
      <c r="H7773" s="4" t="str">
        <f aca="false">INDEX(Data_Products!$C$2:$C$33,MATCH(C7773,Data_Products!$A$2:$A$33,0))</f>
        <v>Timber</v>
      </c>
      <c r="I7773" s="10" t="n">
        <f aca="false">D7773*(E7773-G7773)</f>
        <v>583.68</v>
      </c>
      <c r="J7773" s="11" t="n">
        <f aca="false">IFERROR(I7773/F7773,0)</f>
        <v>0.298991885910991</v>
      </c>
      <c r="K7773" s="4" t="str">
        <f aca="false">IFERROR(INDEX(Data_Orders!$F$2:$F$4727,MATCH(B7773,Data_Orders!$A$2:$A$4727,0)),"")</f>
        <v>Retail</v>
      </c>
      <c r="L7773" s="4" t="str">
        <f aca="false">IFERROR(INDEX(Data_Orders!$D$2:$D$4727,MATCH(B7773,Data_Orders!$A$2:$A$4727,0)),"")</f>
        <v>Binley (Coventry)</v>
      </c>
    </row>
    <row r="7774" customFormat="false" ht="15" hidden="false" customHeight="false" outlineLevel="0" collapsed="false">
      <c r="A7774" s="4" t="s">
        <v>13590</v>
      </c>
      <c r="B7774" s="4" t="s">
        <v>3672</v>
      </c>
      <c r="C7774" s="4" t="s">
        <v>1068</v>
      </c>
      <c r="D7774" s="4" t="n">
        <v>7</v>
      </c>
      <c r="E7774" s="4" t="n">
        <v>86.28</v>
      </c>
      <c r="F7774" s="4" t="n">
        <v>603.96</v>
      </c>
      <c r="G7774" s="4" t="n">
        <f aca="false">INDEX(Data_Products!$D$2:$D$33,MATCH(C7774,Data_Products!$A$2:$A$33,0))</f>
        <v>68.55</v>
      </c>
      <c r="H7774" s="4" t="str">
        <f aca="false">INDEX(Data_Products!$C$2:$C$33,MATCH(C7774,Data_Products!$A$2:$A$33,0))</f>
        <v>Plumbing &amp; Drainage</v>
      </c>
      <c r="I7774" s="10" t="n">
        <f aca="false">D7774*(E7774-G7774)</f>
        <v>124.11</v>
      </c>
      <c r="J7774" s="11" t="n">
        <f aca="false">IFERROR(I7774/F7774,0)</f>
        <v>0.205493741307371</v>
      </c>
      <c r="K7774" s="4" t="str">
        <f aca="false">IFERROR(INDEX(Data_Orders!$F$2:$F$4727,MATCH(B7774,Data_Orders!$A$2:$A$4727,0)),"")</f>
        <v>Retail</v>
      </c>
      <c r="L7774" s="4" t="str">
        <f aca="false">IFERROR(INDEX(Data_Orders!$D$2:$D$4727,MATCH(B7774,Data_Orders!$A$2:$A$4727,0)),"")</f>
        <v>Binley (Coventry)</v>
      </c>
    </row>
    <row r="7775" customFormat="false" ht="15" hidden="false" customHeight="false" outlineLevel="0" collapsed="false">
      <c r="A7775" s="4" t="s">
        <v>13591</v>
      </c>
      <c r="B7775" s="4" t="s">
        <v>3672</v>
      </c>
      <c r="C7775" s="4" t="s">
        <v>1059</v>
      </c>
      <c r="D7775" s="4" t="n">
        <v>6</v>
      </c>
      <c r="E7775" s="4" t="n">
        <v>103.63</v>
      </c>
      <c r="F7775" s="4" t="n">
        <v>621.78</v>
      </c>
      <c r="G7775" s="4" t="n">
        <f aca="false">INDEX(Data_Products!$D$2:$D$33,MATCH(C7775,Data_Products!$A$2:$A$33,0))</f>
        <v>82.55</v>
      </c>
      <c r="H7775" s="4" t="str">
        <f aca="false">INDEX(Data_Products!$C$2:$C$33,MATCH(C7775,Data_Products!$A$2:$A$33,0))</f>
        <v>Roofing</v>
      </c>
      <c r="I7775" s="10" t="n">
        <f aca="false">D7775*(E7775-G7775)</f>
        <v>126.48</v>
      </c>
      <c r="J7775" s="11" t="n">
        <f aca="false">IFERROR(I7775/F7775,0)</f>
        <v>0.203415999228023</v>
      </c>
      <c r="K7775" s="4" t="str">
        <f aca="false">IFERROR(INDEX(Data_Orders!$F$2:$F$4727,MATCH(B7775,Data_Orders!$A$2:$A$4727,0)),"")</f>
        <v>Retail</v>
      </c>
      <c r="L7775" s="4" t="str">
        <f aca="false">IFERROR(INDEX(Data_Orders!$D$2:$D$4727,MATCH(B7775,Data_Orders!$A$2:$A$4727,0)),"")</f>
        <v>Binley (Coventry)</v>
      </c>
    </row>
    <row r="7776" customFormat="false" ht="15" hidden="false" customHeight="false" outlineLevel="0" collapsed="false">
      <c r="A7776" s="4" t="s">
        <v>13592</v>
      </c>
      <c r="B7776" s="4" t="s">
        <v>3672</v>
      </c>
      <c r="C7776" s="4" t="s">
        <v>1028</v>
      </c>
      <c r="D7776" s="4" t="n">
        <v>9</v>
      </c>
      <c r="E7776" s="4" t="n">
        <v>118.79</v>
      </c>
      <c r="F7776" s="4" t="n">
        <v>1069.11</v>
      </c>
      <c r="G7776" s="4" t="n">
        <f aca="false">INDEX(Data_Products!$D$2:$D$33,MATCH(C7776,Data_Products!$A$2:$A$33,0))</f>
        <v>81.07</v>
      </c>
      <c r="H7776" s="4" t="str">
        <f aca="false">INDEX(Data_Products!$C$2:$C$33,MATCH(C7776,Data_Products!$A$2:$A$33,0))</f>
        <v>Cement &amp; Aggregates</v>
      </c>
      <c r="I7776" s="10" t="n">
        <f aca="false">D7776*(E7776-G7776)</f>
        <v>339.48</v>
      </c>
      <c r="J7776" s="11" t="n">
        <f aca="false">IFERROR(I7776/F7776,0)</f>
        <v>0.317535146056066</v>
      </c>
      <c r="K7776" s="4" t="str">
        <f aca="false">IFERROR(INDEX(Data_Orders!$F$2:$F$4727,MATCH(B7776,Data_Orders!$A$2:$A$4727,0)),"")</f>
        <v>Retail</v>
      </c>
      <c r="L7776" s="4" t="str">
        <f aca="false">IFERROR(INDEX(Data_Orders!$D$2:$D$4727,MATCH(B7776,Data_Orders!$A$2:$A$4727,0)),"")</f>
        <v>Binley (Coventry)</v>
      </c>
    </row>
    <row r="7777" customFormat="false" ht="15" hidden="false" customHeight="false" outlineLevel="0" collapsed="false">
      <c r="A7777" s="4" t="s">
        <v>13593</v>
      </c>
      <c r="B7777" s="4" t="s">
        <v>3672</v>
      </c>
      <c r="C7777" s="4" t="s">
        <v>1017</v>
      </c>
      <c r="D7777" s="4" t="n">
        <v>12</v>
      </c>
      <c r="E7777" s="4" t="n">
        <v>49.15</v>
      </c>
      <c r="F7777" s="4" t="n">
        <v>589.8</v>
      </c>
      <c r="G7777" s="4" t="n">
        <f aca="false">INDEX(Data_Products!$D$2:$D$33,MATCH(C7777,Data_Products!$A$2:$A$33,0))</f>
        <v>31.44</v>
      </c>
      <c r="H7777" s="4" t="str">
        <f aca="false">INDEX(Data_Products!$C$2:$C$33,MATCH(C7777,Data_Products!$A$2:$A$33,0))</f>
        <v>Timber</v>
      </c>
      <c r="I7777" s="10" t="n">
        <f aca="false">D7777*(E7777-G7777)</f>
        <v>212.52</v>
      </c>
      <c r="J7777" s="11" t="n">
        <f aca="false">IFERROR(I7777/F7777,0)</f>
        <v>0.360325534079349</v>
      </c>
      <c r="K7777" s="4" t="str">
        <f aca="false">IFERROR(INDEX(Data_Orders!$F$2:$F$4727,MATCH(B7777,Data_Orders!$A$2:$A$4727,0)),"")</f>
        <v>Retail</v>
      </c>
      <c r="L7777" s="4" t="str">
        <f aca="false">IFERROR(INDEX(Data_Orders!$D$2:$D$4727,MATCH(B7777,Data_Orders!$A$2:$A$4727,0)),"")</f>
        <v>Binley (Coventry)</v>
      </c>
    </row>
    <row r="7778" customFormat="false" ht="15" hidden="false" customHeight="false" outlineLevel="0" collapsed="false">
      <c r="A7778" s="4" t="s">
        <v>13594</v>
      </c>
      <c r="B7778" s="4" t="s">
        <v>3672</v>
      </c>
      <c r="C7778" s="4" t="s">
        <v>1050</v>
      </c>
      <c r="D7778" s="4" t="n">
        <v>8</v>
      </c>
      <c r="E7778" s="4" t="n">
        <v>238.63</v>
      </c>
      <c r="F7778" s="4" t="n">
        <v>1909.04</v>
      </c>
      <c r="G7778" s="4" t="n">
        <f aca="false">INDEX(Data_Products!$D$2:$D$33,MATCH(C7778,Data_Products!$A$2:$A$33,0))</f>
        <v>148.91</v>
      </c>
      <c r="H7778" s="4" t="str">
        <f aca="false">INDEX(Data_Products!$C$2:$C$33,MATCH(C7778,Data_Products!$A$2:$A$33,0))</f>
        <v>Tools &amp; Fixings</v>
      </c>
      <c r="I7778" s="10" t="n">
        <f aca="false">D7778*(E7778-G7778)</f>
        <v>717.76</v>
      </c>
      <c r="J7778" s="11" t="n">
        <f aca="false">IFERROR(I7778/F7778,0)</f>
        <v>0.375979549930855</v>
      </c>
      <c r="K7778" s="4" t="str">
        <f aca="false">IFERROR(INDEX(Data_Orders!$F$2:$F$4727,MATCH(B7778,Data_Orders!$A$2:$A$4727,0)),"")</f>
        <v>Retail</v>
      </c>
      <c r="L7778" s="4" t="str">
        <f aca="false">IFERROR(INDEX(Data_Orders!$D$2:$D$4727,MATCH(B7778,Data_Orders!$A$2:$A$4727,0)),"")</f>
        <v>Binley (Coventry)</v>
      </c>
    </row>
    <row r="7779" customFormat="false" ht="15" hidden="false" customHeight="false" outlineLevel="0" collapsed="false">
      <c r="A7779" s="4" t="s">
        <v>13595</v>
      </c>
      <c r="B7779" s="4" t="s">
        <v>3673</v>
      </c>
      <c r="C7779" s="4" t="s">
        <v>1055</v>
      </c>
      <c r="D7779" s="4" t="n">
        <v>20</v>
      </c>
      <c r="E7779" s="4" t="n">
        <v>205.03</v>
      </c>
      <c r="F7779" s="4" t="n">
        <v>4100.6</v>
      </c>
      <c r="G7779" s="4" t="n">
        <f aca="false">INDEX(Data_Products!$D$2:$D$33,MATCH(C7779,Data_Products!$A$2:$A$33,0))</f>
        <v>138.6</v>
      </c>
      <c r="H7779" s="4" t="str">
        <f aca="false">INDEX(Data_Products!$C$2:$C$33,MATCH(C7779,Data_Products!$A$2:$A$33,0))</f>
        <v>Roofing</v>
      </c>
      <c r="I7779" s="10" t="n">
        <f aca="false">D7779*(E7779-G7779)</f>
        <v>1328.6</v>
      </c>
      <c r="J7779" s="11" t="n">
        <f aca="false">IFERROR(I7779/F7779,0)</f>
        <v>0.324001365653807</v>
      </c>
      <c r="K7779" s="4" t="str">
        <f aca="false">IFERROR(INDEX(Data_Orders!$F$2:$F$4727,MATCH(B7779,Data_Orders!$A$2:$A$4727,0)),"")</f>
        <v>Retail</v>
      </c>
      <c r="L7779" s="4" t="str">
        <f aca="false">IFERROR(INDEX(Data_Orders!$D$2:$D$4727,MATCH(B7779,Data_Orders!$A$2:$A$4727,0)),"")</f>
        <v>Binley (Coventry)</v>
      </c>
    </row>
    <row r="7780" customFormat="false" ht="15" hidden="false" customHeight="false" outlineLevel="0" collapsed="false">
      <c r="A7780" s="4" t="s">
        <v>13596</v>
      </c>
      <c r="B7780" s="4" t="s">
        <v>3673</v>
      </c>
      <c r="C7780" s="4" t="s">
        <v>1015</v>
      </c>
      <c r="D7780" s="4" t="n">
        <v>10</v>
      </c>
      <c r="E7780" s="4" t="n">
        <v>122.01</v>
      </c>
      <c r="F7780" s="4" t="n">
        <v>1220.1</v>
      </c>
      <c r="G7780" s="4" t="n">
        <f aca="false">INDEX(Data_Products!$D$2:$D$33,MATCH(C7780,Data_Products!$A$2:$A$33,0))</f>
        <v>85.53</v>
      </c>
      <c r="H7780" s="4" t="str">
        <f aca="false">INDEX(Data_Products!$C$2:$C$33,MATCH(C7780,Data_Products!$A$2:$A$33,0))</f>
        <v>Timber</v>
      </c>
      <c r="I7780" s="10" t="n">
        <f aca="false">D7780*(E7780-G7780)</f>
        <v>364.8</v>
      </c>
      <c r="J7780" s="11" t="n">
        <f aca="false">IFERROR(I7780/F7780,0)</f>
        <v>0.298991885910991</v>
      </c>
      <c r="K7780" s="4" t="str">
        <f aca="false">IFERROR(INDEX(Data_Orders!$F$2:$F$4727,MATCH(B7780,Data_Orders!$A$2:$A$4727,0)),"")</f>
        <v>Retail</v>
      </c>
      <c r="L7780" s="4" t="str">
        <f aca="false">IFERROR(INDEX(Data_Orders!$D$2:$D$4727,MATCH(B7780,Data_Orders!$A$2:$A$4727,0)),"")</f>
        <v>Binley (Coventry)</v>
      </c>
    </row>
    <row r="7781" customFormat="false" ht="15" hidden="false" customHeight="false" outlineLevel="0" collapsed="false">
      <c r="A7781" s="4" t="s">
        <v>13597</v>
      </c>
      <c r="B7781" s="4" t="s">
        <v>3673</v>
      </c>
      <c r="C7781" s="4" t="s">
        <v>1013</v>
      </c>
      <c r="D7781" s="4" t="n">
        <v>4</v>
      </c>
      <c r="E7781" s="4" t="n">
        <v>240.92</v>
      </c>
      <c r="F7781" s="4" t="n">
        <v>963.68</v>
      </c>
      <c r="G7781" s="4" t="n">
        <f aca="false">INDEX(Data_Products!$D$2:$D$33,MATCH(C7781,Data_Products!$A$2:$A$33,0))</f>
        <v>168.32</v>
      </c>
      <c r="H7781" s="4" t="str">
        <f aca="false">INDEX(Data_Products!$C$2:$C$33,MATCH(C7781,Data_Products!$A$2:$A$33,0))</f>
        <v>Timber</v>
      </c>
      <c r="I7781" s="10" t="n">
        <f aca="false">D7781*(E7781-G7781)</f>
        <v>290.4</v>
      </c>
      <c r="J7781" s="11" t="n">
        <f aca="false">IFERROR(I7781/F7781,0)</f>
        <v>0.301344844761747</v>
      </c>
      <c r="K7781" s="4" t="str">
        <f aca="false">IFERROR(INDEX(Data_Orders!$F$2:$F$4727,MATCH(B7781,Data_Orders!$A$2:$A$4727,0)),"")</f>
        <v>Retail</v>
      </c>
      <c r="L7781" s="4" t="str">
        <f aca="false">IFERROR(INDEX(Data_Orders!$D$2:$D$4727,MATCH(B7781,Data_Orders!$A$2:$A$4727,0)),"")</f>
        <v>Binley (Coventry)</v>
      </c>
    </row>
    <row r="7782" customFormat="false" ht="15" hidden="false" customHeight="false" outlineLevel="0" collapsed="false">
      <c r="A7782" s="4" t="s">
        <v>13598</v>
      </c>
      <c r="B7782" s="4" t="s">
        <v>3673</v>
      </c>
      <c r="C7782" s="4" t="s">
        <v>1052</v>
      </c>
      <c r="D7782" s="4" t="n">
        <v>5</v>
      </c>
      <c r="E7782" s="4" t="n">
        <v>205.71</v>
      </c>
      <c r="F7782" s="4" t="n">
        <v>1028.55</v>
      </c>
      <c r="G7782" s="4" t="n">
        <f aca="false">INDEX(Data_Products!$D$2:$D$33,MATCH(C7782,Data_Products!$A$2:$A$33,0))</f>
        <v>152.29</v>
      </c>
      <c r="H7782" s="4" t="str">
        <f aca="false">INDEX(Data_Products!$C$2:$C$33,MATCH(C7782,Data_Products!$A$2:$A$33,0))</f>
        <v>Roofing</v>
      </c>
      <c r="I7782" s="10" t="n">
        <f aca="false">D7782*(E7782-G7782)</f>
        <v>267.1</v>
      </c>
      <c r="J7782" s="11" t="n">
        <f aca="false">IFERROR(I7782/F7782,0)</f>
        <v>0.259685965679841</v>
      </c>
      <c r="K7782" s="4" t="str">
        <f aca="false">IFERROR(INDEX(Data_Orders!$F$2:$F$4727,MATCH(B7782,Data_Orders!$A$2:$A$4727,0)),"")</f>
        <v>Retail</v>
      </c>
      <c r="L7782" s="4" t="str">
        <f aca="false">IFERROR(INDEX(Data_Orders!$D$2:$D$4727,MATCH(B7782,Data_Orders!$A$2:$A$4727,0)),"")</f>
        <v>Binley (Coventry)</v>
      </c>
    </row>
    <row r="7783" customFormat="false" ht="15" hidden="false" customHeight="false" outlineLevel="0" collapsed="false">
      <c r="A7783" s="4" t="s">
        <v>13599</v>
      </c>
      <c r="B7783" s="4" t="s">
        <v>3673</v>
      </c>
      <c r="C7783" s="4" t="s">
        <v>1044</v>
      </c>
      <c r="D7783" s="4" t="n">
        <v>5</v>
      </c>
      <c r="E7783" s="4" t="n">
        <v>190.44</v>
      </c>
      <c r="F7783" s="4" t="n">
        <v>952.2</v>
      </c>
      <c r="G7783" s="4" t="n">
        <f aca="false">INDEX(Data_Products!$D$2:$D$33,MATCH(C7783,Data_Products!$A$2:$A$33,0))</f>
        <v>115.48</v>
      </c>
      <c r="H7783" s="4" t="str">
        <f aca="false">INDEX(Data_Products!$C$2:$C$33,MATCH(C7783,Data_Products!$A$2:$A$33,0))</f>
        <v>Tools &amp; Fixings</v>
      </c>
      <c r="I7783" s="10" t="n">
        <f aca="false">D7783*(E7783-G7783)</f>
        <v>374.8</v>
      </c>
      <c r="J7783" s="11" t="n">
        <f aca="false">IFERROR(I7783/F7783,0)</f>
        <v>0.393614786809494</v>
      </c>
      <c r="K7783" s="4" t="str">
        <f aca="false">IFERROR(INDEX(Data_Orders!$F$2:$F$4727,MATCH(B7783,Data_Orders!$A$2:$A$4727,0)),"")</f>
        <v>Retail</v>
      </c>
      <c r="L7783" s="4" t="str">
        <f aca="false">IFERROR(INDEX(Data_Orders!$D$2:$D$4727,MATCH(B7783,Data_Orders!$A$2:$A$4727,0)),"")</f>
        <v>Binley (Coventry)</v>
      </c>
    </row>
    <row r="7784" customFormat="false" ht="15" hidden="false" customHeight="false" outlineLevel="0" collapsed="false">
      <c r="A7784" s="4" t="s">
        <v>13600</v>
      </c>
      <c r="B7784" s="4" t="s">
        <v>3674</v>
      </c>
      <c r="C7784" s="4" t="s">
        <v>1048</v>
      </c>
      <c r="D7784" s="4" t="n">
        <v>1</v>
      </c>
      <c r="E7784" s="4" t="n">
        <v>112.72</v>
      </c>
      <c r="F7784" s="4" t="n">
        <v>112.72</v>
      </c>
      <c r="G7784" s="4" t="n">
        <f aca="false">INDEX(Data_Products!$D$2:$D$33,MATCH(C7784,Data_Products!$A$2:$A$33,0))</f>
        <v>83.21</v>
      </c>
      <c r="H7784" s="4" t="str">
        <f aca="false">INDEX(Data_Products!$C$2:$C$33,MATCH(C7784,Data_Products!$A$2:$A$33,0))</f>
        <v>Tools &amp; Fixings</v>
      </c>
      <c r="I7784" s="10" t="n">
        <f aca="false">D7784*(E7784-G7784)</f>
        <v>29.51</v>
      </c>
      <c r="J7784" s="11" t="n">
        <f aca="false">IFERROR(I7784/F7784,0)</f>
        <v>0.261799148332151</v>
      </c>
      <c r="K7784" s="4" t="str">
        <f aca="false">IFERROR(INDEX(Data_Orders!$F$2:$F$4727,MATCH(B7784,Data_Orders!$A$2:$A$4727,0)),"")</f>
        <v>Retail</v>
      </c>
      <c r="L7784" s="4" t="str">
        <f aca="false">IFERROR(INDEX(Data_Orders!$D$2:$D$4727,MATCH(B7784,Data_Orders!$A$2:$A$4727,0)),"")</f>
        <v>Binley (Coventry)</v>
      </c>
    </row>
    <row r="7785" customFormat="false" ht="15" hidden="false" customHeight="false" outlineLevel="0" collapsed="false">
      <c r="A7785" s="4" t="s">
        <v>13601</v>
      </c>
      <c r="B7785" s="4" t="s">
        <v>3674</v>
      </c>
      <c r="C7785" s="4" t="s">
        <v>1077</v>
      </c>
      <c r="D7785" s="4" t="n">
        <v>19</v>
      </c>
      <c r="E7785" s="4" t="n">
        <v>46.61</v>
      </c>
      <c r="F7785" s="4" t="n">
        <v>885.59</v>
      </c>
      <c r="G7785" s="4" t="n">
        <f aca="false">INDEX(Data_Products!$D$2:$D$33,MATCH(C7785,Data_Products!$A$2:$A$33,0))</f>
        <v>36.87</v>
      </c>
      <c r="H7785" s="4" t="str">
        <f aca="false">INDEX(Data_Products!$C$2:$C$33,MATCH(C7785,Data_Products!$A$2:$A$33,0))</f>
        <v>Landscaping</v>
      </c>
      <c r="I7785" s="10" t="n">
        <f aca="false">D7785*(E7785-G7785)</f>
        <v>185.06</v>
      </c>
      <c r="J7785" s="11" t="n">
        <f aca="false">IFERROR(I7785/F7785,0)</f>
        <v>0.208968032611028</v>
      </c>
      <c r="K7785" s="4" t="str">
        <f aca="false">IFERROR(INDEX(Data_Orders!$F$2:$F$4727,MATCH(B7785,Data_Orders!$A$2:$A$4727,0)),"")</f>
        <v>Retail</v>
      </c>
      <c r="L7785" s="4" t="str">
        <f aca="false">IFERROR(INDEX(Data_Orders!$D$2:$D$4727,MATCH(B7785,Data_Orders!$A$2:$A$4727,0)),"")</f>
        <v>Binley (Coventry)</v>
      </c>
    </row>
    <row r="7786" customFormat="false" ht="15" hidden="false" customHeight="false" outlineLevel="0" collapsed="false">
      <c r="A7786" s="4" t="s">
        <v>13602</v>
      </c>
      <c r="B7786" s="4" t="s">
        <v>3674</v>
      </c>
      <c r="C7786" s="4" t="s">
        <v>1041</v>
      </c>
      <c r="D7786" s="4" t="n">
        <v>18</v>
      </c>
      <c r="E7786" s="4" t="n">
        <v>242.75</v>
      </c>
      <c r="F7786" s="4" t="n">
        <v>4369.5</v>
      </c>
      <c r="G7786" s="4" t="n">
        <f aca="false">INDEX(Data_Products!$D$2:$D$33,MATCH(C7786,Data_Products!$A$2:$A$33,0))</f>
        <v>142.94</v>
      </c>
      <c r="H7786" s="4" t="str">
        <f aca="false">INDEX(Data_Products!$C$2:$C$33,MATCH(C7786,Data_Products!$A$2:$A$33,0))</f>
        <v>Tools &amp; Fixings</v>
      </c>
      <c r="I7786" s="10" t="n">
        <f aca="false">D7786*(E7786-G7786)</f>
        <v>1796.58</v>
      </c>
      <c r="J7786" s="11" t="n">
        <f aca="false">IFERROR(I7786/F7786,0)</f>
        <v>0.411163748712667</v>
      </c>
      <c r="K7786" s="4" t="str">
        <f aca="false">IFERROR(INDEX(Data_Orders!$F$2:$F$4727,MATCH(B7786,Data_Orders!$A$2:$A$4727,0)),"")</f>
        <v>Retail</v>
      </c>
      <c r="L7786" s="4" t="str">
        <f aca="false">IFERROR(INDEX(Data_Orders!$D$2:$D$4727,MATCH(B7786,Data_Orders!$A$2:$A$4727,0)),"")</f>
        <v>Binley (Coventry)</v>
      </c>
    </row>
    <row r="7787" customFormat="false" ht="15" hidden="false" customHeight="false" outlineLevel="0" collapsed="false">
      <c r="A7787" s="4" t="s">
        <v>13603</v>
      </c>
      <c r="B7787" s="4" t="s">
        <v>3675</v>
      </c>
      <c r="C7787" s="4" t="s">
        <v>1021</v>
      </c>
      <c r="D7787" s="4" t="n">
        <v>3</v>
      </c>
      <c r="E7787" s="4" t="n">
        <v>73.76</v>
      </c>
      <c r="F7787" s="4" t="n">
        <v>221.28</v>
      </c>
      <c r="G7787" s="4" t="n">
        <f aca="false">INDEX(Data_Products!$D$2:$D$33,MATCH(C7787,Data_Products!$A$2:$A$33,0))</f>
        <v>51.51</v>
      </c>
      <c r="H7787" s="4" t="str">
        <f aca="false">INDEX(Data_Products!$C$2:$C$33,MATCH(C7787,Data_Products!$A$2:$A$33,0))</f>
        <v>Cement &amp; Aggregates</v>
      </c>
      <c r="I7787" s="10" t="n">
        <f aca="false">D7787*(E7787-G7787)</f>
        <v>66.75</v>
      </c>
      <c r="J7787" s="11" t="n">
        <f aca="false">IFERROR(I7787/F7787,0)</f>
        <v>0.301654013015185</v>
      </c>
      <c r="K7787" s="4" t="str">
        <f aca="false">IFERROR(INDEX(Data_Orders!$F$2:$F$4727,MATCH(B7787,Data_Orders!$A$2:$A$4727,0)),"")</f>
        <v>Housebuilder</v>
      </c>
      <c r="L7787" s="4" t="str">
        <f aca="false">IFERROR(INDEX(Data_Orders!$D$2:$D$4727,MATCH(B7787,Data_Orders!$A$2:$A$4727,0)),"")</f>
        <v>Northampton</v>
      </c>
    </row>
    <row r="7788" customFormat="false" ht="15" hidden="false" customHeight="false" outlineLevel="0" collapsed="false">
      <c r="A7788" s="4" t="s">
        <v>13604</v>
      </c>
      <c r="B7788" s="4" t="s">
        <v>3675</v>
      </c>
      <c r="C7788" s="4" t="s">
        <v>1035</v>
      </c>
      <c r="D7788" s="4" t="n">
        <v>16</v>
      </c>
      <c r="E7788" s="4" t="n">
        <v>165.07</v>
      </c>
      <c r="F7788" s="4" t="n">
        <v>2641.12</v>
      </c>
      <c r="G7788" s="4" t="n">
        <f aca="false">INDEX(Data_Products!$D$2:$D$33,MATCH(C7788,Data_Products!$A$2:$A$33,0))</f>
        <v>134.65</v>
      </c>
      <c r="H7788" s="4" t="str">
        <f aca="false">INDEX(Data_Products!$C$2:$C$33,MATCH(C7788,Data_Products!$A$2:$A$33,0))</f>
        <v>Insulation</v>
      </c>
      <c r="I7788" s="10" t="n">
        <f aca="false">D7788*(E7788-G7788)</f>
        <v>486.72</v>
      </c>
      <c r="J7788" s="11" t="n">
        <f aca="false">IFERROR(I7788/F7788,0)</f>
        <v>0.184285454655601</v>
      </c>
      <c r="K7788" s="4" t="str">
        <f aca="false">IFERROR(INDEX(Data_Orders!$F$2:$F$4727,MATCH(B7788,Data_Orders!$A$2:$A$4727,0)),"")</f>
        <v>Housebuilder</v>
      </c>
      <c r="L7788" s="4" t="str">
        <f aca="false">IFERROR(INDEX(Data_Orders!$D$2:$D$4727,MATCH(B7788,Data_Orders!$A$2:$A$4727,0)),"")</f>
        <v>Northampton</v>
      </c>
    </row>
    <row r="7789" customFormat="false" ht="15" hidden="false" customHeight="false" outlineLevel="0" collapsed="false">
      <c r="A7789" s="4" t="s">
        <v>13605</v>
      </c>
      <c r="B7789" s="4" t="s">
        <v>3676</v>
      </c>
      <c r="C7789" s="4" t="s">
        <v>1066</v>
      </c>
      <c r="D7789" s="4" t="n">
        <v>10</v>
      </c>
      <c r="E7789" s="4" t="n">
        <v>209.69</v>
      </c>
      <c r="F7789" s="4" t="n">
        <v>2096.9</v>
      </c>
      <c r="G7789" s="4" t="n">
        <f aca="false">INDEX(Data_Products!$D$2:$D$33,MATCH(C7789,Data_Products!$A$2:$A$33,0))</f>
        <v>144.38</v>
      </c>
      <c r="H7789" s="4" t="str">
        <f aca="false">INDEX(Data_Products!$C$2:$C$33,MATCH(C7789,Data_Products!$A$2:$A$33,0))</f>
        <v>Plumbing &amp; Drainage</v>
      </c>
      <c r="I7789" s="10" t="n">
        <f aca="false">D7789*(E7789-G7789)</f>
        <v>653.1</v>
      </c>
      <c r="J7789" s="11" t="n">
        <f aca="false">IFERROR(I7789/F7789,0)</f>
        <v>0.311459773952024</v>
      </c>
      <c r="K7789" s="4" t="str">
        <f aca="false">IFERROR(INDEX(Data_Orders!$F$2:$F$4727,MATCH(B7789,Data_Orders!$A$2:$A$4727,0)),"")</f>
        <v>Housebuilder</v>
      </c>
      <c r="L7789" s="4" t="str">
        <f aca="false">IFERROR(INDEX(Data_Orders!$D$2:$D$4727,MATCH(B7789,Data_Orders!$A$2:$A$4727,0)),"")</f>
        <v>Northampton</v>
      </c>
    </row>
    <row r="7790" customFormat="false" ht="15" hidden="false" customHeight="false" outlineLevel="0" collapsed="false">
      <c r="A7790" s="4" t="s">
        <v>13606</v>
      </c>
      <c r="B7790" s="4" t="s">
        <v>3676</v>
      </c>
      <c r="C7790" s="4" t="s">
        <v>1019</v>
      </c>
      <c r="D7790" s="4" t="n">
        <v>1</v>
      </c>
      <c r="E7790" s="4" t="n">
        <v>79.76</v>
      </c>
      <c r="F7790" s="4" t="n">
        <v>79.76</v>
      </c>
      <c r="G7790" s="4" t="n">
        <f aca="false">INDEX(Data_Products!$D$2:$D$33,MATCH(C7790,Data_Products!$A$2:$A$33,0))</f>
        <v>59.07</v>
      </c>
      <c r="H7790" s="4" t="str">
        <f aca="false">INDEX(Data_Products!$C$2:$C$33,MATCH(C7790,Data_Products!$A$2:$A$33,0))</f>
        <v>Timber</v>
      </c>
      <c r="I7790" s="10" t="n">
        <f aca="false">D7790*(E7790-G7790)</f>
        <v>20.69</v>
      </c>
      <c r="J7790" s="11" t="n">
        <f aca="false">IFERROR(I7790/F7790,0)</f>
        <v>0.259403209628887</v>
      </c>
      <c r="K7790" s="4" t="str">
        <f aca="false">IFERROR(INDEX(Data_Orders!$F$2:$F$4727,MATCH(B7790,Data_Orders!$A$2:$A$4727,0)),"")</f>
        <v>Housebuilder</v>
      </c>
      <c r="L7790" s="4" t="str">
        <f aca="false">IFERROR(INDEX(Data_Orders!$D$2:$D$4727,MATCH(B7790,Data_Orders!$A$2:$A$4727,0)),"")</f>
        <v>Northampton</v>
      </c>
    </row>
    <row r="7791" customFormat="false" ht="15" hidden="false" customHeight="false" outlineLevel="0" collapsed="false">
      <c r="A7791" s="4" t="s">
        <v>13607</v>
      </c>
      <c r="B7791" s="4" t="s">
        <v>3676</v>
      </c>
      <c r="C7791" s="4" t="s">
        <v>1021</v>
      </c>
      <c r="D7791" s="4" t="n">
        <v>9</v>
      </c>
      <c r="E7791" s="4" t="n">
        <v>73.76</v>
      </c>
      <c r="F7791" s="4" t="n">
        <v>663.84</v>
      </c>
      <c r="G7791" s="4" t="n">
        <f aca="false">INDEX(Data_Products!$D$2:$D$33,MATCH(C7791,Data_Products!$A$2:$A$33,0))</f>
        <v>51.51</v>
      </c>
      <c r="H7791" s="4" t="str">
        <f aca="false">INDEX(Data_Products!$C$2:$C$33,MATCH(C7791,Data_Products!$A$2:$A$33,0))</f>
        <v>Cement &amp; Aggregates</v>
      </c>
      <c r="I7791" s="10" t="n">
        <f aca="false">D7791*(E7791-G7791)</f>
        <v>200.25</v>
      </c>
      <c r="J7791" s="11" t="n">
        <f aca="false">IFERROR(I7791/F7791,0)</f>
        <v>0.301654013015184</v>
      </c>
      <c r="K7791" s="4" t="str">
        <f aca="false">IFERROR(INDEX(Data_Orders!$F$2:$F$4727,MATCH(B7791,Data_Orders!$A$2:$A$4727,0)),"")</f>
        <v>Housebuilder</v>
      </c>
      <c r="L7791" s="4" t="str">
        <f aca="false">IFERROR(INDEX(Data_Orders!$D$2:$D$4727,MATCH(B7791,Data_Orders!$A$2:$A$4727,0)),"")</f>
        <v>Northampton</v>
      </c>
    </row>
    <row r="7792" customFormat="false" ht="15" hidden="false" customHeight="false" outlineLevel="0" collapsed="false">
      <c r="A7792" s="4" t="s">
        <v>13608</v>
      </c>
      <c r="B7792" s="4" t="s">
        <v>3677</v>
      </c>
      <c r="C7792" s="4" t="s">
        <v>1021</v>
      </c>
      <c r="D7792" s="4" t="n">
        <v>4</v>
      </c>
      <c r="E7792" s="4" t="n">
        <v>73.76</v>
      </c>
      <c r="F7792" s="4" t="n">
        <v>295.04</v>
      </c>
      <c r="G7792" s="4" t="n">
        <f aca="false">INDEX(Data_Products!$D$2:$D$33,MATCH(C7792,Data_Products!$A$2:$A$33,0))</f>
        <v>51.51</v>
      </c>
      <c r="H7792" s="4" t="str">
        <f aca="false">INDEX(Data_Products!$C$2:$C$33,MATCH(C7792,Data_Products!$A$2:$A$33,0))</f>
        <v>Cement &amp; Aggregates</v>
      </c>
      <c r="I7792" s="10" t="n">
        <f aca="false">D7792*(E7792-G7792)</f>
        <v>89</v>
      </c>
      <c r="J7792" s="11" t="n">
        <f aca="false">IFERROR(I7792/F7792,0)</f>
        <v>0.301654013015184</v>
      </c>
      <c r="K7792" s="4" t="str">
        <f aca="false">IFERROR(INDEX(Data_Orders!$F$2:$F$4727,MATCH(B7792,Data_Orders!$A$2:$A$4727,0)),"")</f>
        <v>Housebuilder</v>
      </c>
      <c r="L7792" s="4" t="str">
        <f aca="false">IFERROR(INDEX(Data_Orders!$D$2:$D$4727,MATCH(B7792,Data_Orders!$A$2:$A$4727,0)),"")</f>
        <v>Northampton</v>
      </c>
    </row>
    <row r="7793" customFormat="false" ht="15" hidden="false" customHeight="false" outlineLevel="0" collapsed="false">
      <c r="A7793" s="4" t="s">
        <v>13609</v>
      </c>
      <c r="B7793" s="4" t="s">
        <v>3677</v>
      </c>
      <c r="C7793" s="4" t="s">
        <v>1039</v>
      </c>
      <c r="D7793" s="4" t="n">
        <v>4</v>
      </c>
      <c r="E7793" s="4" t="n">
        <v>160.41</v>
      </c>
      <c r="F7793" s="4" t="n">
        <v>641.64</v>
      </c>
      <c r="G7793" s="4" t="n">
        <f aca="false">INDEX(Data_Products!$D$2:$D$33,MATCH(C7793,Data_Products!$A$2:$A$33,0))</f>
        <v>99.74</v>
      </c>
      <c r="H7793" s="4" t="str">
        <f aca="false">INDEX(Data_Products!$C$2:$C$33,MATCH(C7793,Data_Products!$A$2:$A$33,0))</f>
        <v>Insulation</v>
      </c>
      <c r="I7793" s="10" t="n">
        <f aca="false">D7793*(E7793-G7793)</f>
        <v>242.68</v>
      </c>
      <c r="J7793" s="11" t="n">
        <f aca="false">IFERROR(I7793/F7793,0)</f>
        <v>0.378218315566361</v>
      </c>
      <c r="K7793" s="4" t="str">
        <f aca="false">IFERROR(INDEX(Data_Orders!$F$2:$F$4727,MATCH(B7793,Data_Orders!$A$2:$A$4727,0)),"")</f>
        <v>Housebuilder</v>
      </c>
      <c r="L7793" s="4" t="str">
        <f aca="false">IFERROR(INDEX(Data_Orders!$D$2:$D$4727,MATCH(B7793,Data_Orders!$A$2:$A$4727,0)),"")</f>
        <v>Northampton</v>
      </c>
    </row>
    <row r="7794" customFormat="false" ht="15" hidden="false" customHeight="false" outlineLevel="0" collapsed="false">
      <c r="A7794" s="4" t="s">
        <v>13610</v>
      </c>
      <c r="B7794" s="4" t="s">
        <v>3678</v>
      </c>
      <c r="C7794" s="4" t="s">
        <v>1013</v>
      </c>
      <c r="D7794" s="4" t="n">
        <v>14</v>
      </c>
      <c r="E7794" s="4" t="n">
        <v>240.92</v>
      </c>
      <c r="F7794" s="4" t="n">
        <v>3372.88</v>
      </c>
      <c r="G7794" s="4" t="n">
        <f aca="false">INDEX(Data_Products!$D$2:$D$33,MATCH(C7794,Data_Products!$A$2:$A$33,0))</f>
        <v>168.32</v>
      </c>
      <c r="H7794" s="4" t="str">
        <f aca="false">INDEX(Data_Products!$C$2:$C$33,MATCH(C7794,Data_Products!$A$2:$A$33,0))</f>
        <v>Timber</v>
      </c>
      <c r="I7794" s="10" t="n">
        <f aca="false">D7794*(E7794-G7794)</f>
        <v>1016.4</v>
      </c>
      <c r="J7794" s="11" t="n">
        <f aca="false">IFERROR(I7794/F7794,0)</f>
        <v>0.301344844761747</v>
      </c>
      <c r="K7794" s="4" t="str">
        <f aca="false">IFERROR(INDEX(Data_Orders!$F$2:$F$4727,MATCH(B7794,Data_Orders!$A$2:$A$4727,0)),"")</f>
        <v>Housebuilder</v>
      </c>
      <c r="L7794" s="4" t="str">
        <f aca="false">IFERROR(INDEX(Data_Orders!$D$2:$D$4727,MATCH(B7794,Data_Orders!$A$2:$A$4727,0)),"")</f>
        <v>Northampton</v>
      </c>
    </row>
    <row r="7795" customFormat="false" ht="15" hidden="false" customHeight="false" outlineLevel="0" collapsed="false">
      <c r="A7795" s="4" t="s">
        <v>13611</v>
      </c>
      <c r="B7795" s="4" t="s">
        <v>3678</v>
      </c>
      <c r="C7795" s="4" t="s">
        <v>1024</v>
      </c>
      <c r="D7795" s="4" t="n">
        <v>4</v>
      </c>
      <c r="E7795" s="4" t="n">
        <v>137.14</v>
      </c>
      <c r="F7795" s="4" t="n">
        <v>548.56</v>
      </c>
      <c r="G7795" s="4" t="n">
        <f aca="false">INDEX(Data_Products!$D$2:$D$33,MATCH(C7795,Data_Products!$A$2:$A$33,0))</f>
        <v>99.99</v>
      </c>
      <c r="H7795" s="4" t="str">
        <f aca="false">INDEX(Data_Products!$C$2:$C$33,MATCH(C7795,Data_Products!$A$2:$A$33,0))</f>
        <v>Cement &amp; Aggregates</v>
      </c>
      <c r="I7795" s="10" t="n">
        <f aca="false">D7795*(E7795-G7795)</f>
        <v>148.6</v>
      </c>
      <c r="J7795" s="11" t="n">
        <f aca="false">IFERROR(I7795/F7795,0)</f>
        <v>0.270891060230421</v>
      </c>
      <c r="K7795" s="4" t="str">
        <f aca="false">IFERROR(INDEX(Data_Orders!$F$2:$F$4727,MATCH(B7795,Data_Orders!$A$2:$A$4727,0)),"")</f>
        <v>Housebuilder</v>
      </c>
      <c r="L7795" s="4" t="str">
        <f aca="false">IFERROR(INDEX(Data_Orders!$D$2:$D$4727,MATCH(B7795,Data_Orders!$A$2:$A$4727,0)),"")</f>
        <v>Northampton</v>
      </c>
    </row>
    <row r="7796" customFormat="false" ht="15" hidden="false" customHeight="false" outlineLevel="0" collapsed="false">
      <c r="A7796" s="4" t="s">
        <v>13612</v>
      </c>
      <c r="B7796" s="4" t="s">
        <v>3678</v>
      </c>
      <c r="C7796" s="4" t="s">
        <v>1030</v>
      </c>
      <c r="D7796" s="4" t="n">
        <v>13</v>
      </c>
      <c r="E7796" s="4" t="n">
        <v>25.23</v>
      </c>
      <c r="F7796" s="4" t="n">
        <v>327.99</v>
      </c>
      <c r="G7796" s="4" t="n">
        <f aca="false">INDEX(Data_Products!$D$2:$D$33,MATCH(C7796,Data_Products!$A$2:$A$33,0))</f>
        <v>17.67</v>
      </c>
      <c r="H7796" s="4" t="str">
        <f aca="false">INDEX(Data_Products!$C$2:$C$33,MATCH(C7796,Data_Products!$A$2:$A$33,0))</f>
        <v>Cement &amp; Aggregates</v>
      </c>
      <c r="I7796" s="10" t="n">
        <f aca="false">D7796*(E7796-G7796)</f>
        <v>98.28</v>
      </c>
      <c r="J7796" s="11" t="n">
        <f aca="false">IFERROR(I7796/F7796,0)</f>
        <v>0.299643281807372</v>
      </c>
      <c r="K7796" s="4" t="str">
        <f aca="false">IFERROR(INDEX(Data_Orders!$F$2:$F$4727,MATCH(B7796,Data_Orders!$A$2:$A$4727,0)),"")</f>
        <v>Housebuilder</v>
      </c>
      <c r="L7796" s="4" t="str">
        <f aca="false">IFERROR(INDEX(Data_Orders!$D$2:$D$4727,MATCH(B7796,Data_Orders!$A$2:$A$4727,0)),"")</f>
        <v>Northampton</v>
      </c>
    </row>
    <row r="7797" customFormat="false" ht="15" hidden="false" customHeight="false" outlineLevel="0" collapsed="false">
      <c r="A7797" s="4" t="s">
        <v>13613</v>
      </c>
      <c r="B7797" s="4" t="s">
        <v>3678</v>
      </c>
      <c r="C7797" s="4" t="s">
        <v>1037</v>
      </c>
      <c r="D7797" s="4" t="n">
        <v>7</v>
      </c>
      <c r="E7797" s="4" t="n">
        <v>90.97</v>
      </c>
      <c r="F7797" s="4" t="n">
        <v>636.79</v>
      </c>
      <c r="G7797" s="4" t="n">
        <f aca="false">INDEX(Data_Products!$D$2:$D$33,MATCH(C7797,Data_Products!$A$2:$A$33,0))</f>
        <v>73.81</v>
      </c>
      <c r="H7797" s="4" t="str">
        <f aca="false">INDEX(Data_Products!$C$2:$C$33,MATCH(C7797,Data_Products!$A$2:$A$33,0))</f>
        <v>Insulation</v>
      </c>
      <c r="I7797" s="10" t="n">
        <f aca="false">D7797*(E7797-G7797)</f>
        <v>120.12</v>
      </c>
      <c r="J7797" s="11" t="n">
        <f aca="false">IFERROR(I7797/F7797,0)</f>
        <v>0.18863361547763</v>
      </c>
      <c r="K7797" s="4" t="str">
        <f aca="false">IFERROR(INDEX(Data_Orders!$F$2:$F$4727,MATCH(B7797,Data_Orders!$A$2:$A$4727,0)),"")</f>
        <v>Housebuilder</v>
      </c>
      <c r="L7797" s="4" t="str">
        <f aca="false">IFERROR(INDEX(Data_Orders!$D$2:$D$4727,MATCH(B7797,Data_Orders!$A$2:$A$4727,0)),"")</f>
        <v>Northampton</v>
      </c>
    </row>
    <row r="7798" customFormat="false" ht="15" hidden="false" customHeight="false" outlineLevel="0" collapsed="false">
      <c r="A7798" s="4" t="s">
        <v>13614</v>
      </c>
      <c r="B7798" s="4" t="s">
        <v>3678</v>
      </c>
      <c r="C7798" s="4" t="s">
        <v>1046</v>
      </c>
      <c r="D7798" s="4" t="n">
        <v>2</v>
      </c>
      <c r="E7798" s="4" t="n">
        <v>154.02</v>
      </c>
      <c r="F7798" s="4" t="n">
        <v>308.04</v>
      </c>
      <c r="G7798" s="4" t="n">
        <f aca="false">INDEX(Data_Products!$D$2:$D$33,MATCH(C7798,Data_Products!$A$2:$A$33,0))</f>
        <v>102.1</v>
      </c>
      <c r="H7798" s="4" t="str">
        <f aca="false">INDEX(Data_Products!$C$2:$C$33,MATCH(C7798,Data_Products!$A$2:$A$33,0))</f>
        <v>Tools &amp; Fixings</v>
      </c>
      <c r="I7798" s="10" t="n">
        <f aca="false">D7798*(E7798-G7798)</f>
        <v>103.84</v>
      </c>
      <c r="J7798" s="11" t="n">
        <f aca="false">IFERROR(I7798/F7798,0)</f>
        <v>0.337099078041813</v>
      </c>
      <c r="K7798" s="4" t="str">
        <f aca="false">IFERROR(INDEX(Data_Orders!$F$2:$F$4727,MATCH(B7798,Data_Orders!$A$2:$A$4727,0)),"")</f>
        <v>Housebuilder</v>
      </c>
      <c r="L7798" s="4" t="str">
        <f aca="false">IFERROR(INDEX(Data_Orders!$D$2:$D$4727,MATCH(B7798,Data_Orders!$A$2:$A$4727,0)),"")</f>
        <v>Northampton</v>
      </c>
    </row>
    <row r="7799" customFormat="false" ht="15" hidden="false" customHeight="false" outlineLevel="0" collapsed="false">
      <c r="A7799" s="4" t="s">
        <v>13615</v>
      </c>
      <c r="B7799" s="4" t="s">
        <v>3679</v>
      </c>
      <c r="C7799" s="4" t="s">
        <v>1019</v>
      </c>
      <c r="D7799" s="4" t="n">
        <v>18</v>
      </c>
      <c r="E7799" s="4" t="n">
        <v>79.76</v>
      </c>
      <c r="F7799" s="4" t="n">
        <v>1435.68</v>
      </c>
      <c r="G7799" s="4" t="n">
        <f aca="false">INDEX(Data_Products!$D$2:$D$33,MATCH(C7799,Data_Products!$A$2:$A$33,0))</f>
        <v>59.07</v>
      </c>
      <c r="H7799" s="4" t="str">
        <f aca="false">INDEX(Data_Products!$C$2:$C$33,MATCH(C7799,Data_Products!$A$2:$A$33,0))</f>
        <v>Timber</v>
      </c>
      <c r="I7799" s="10" t="n">
        <f aca="false">D7799*(E7799-G7799)</f>
        <v>372.42</v>
      </c>
      <c r="J7799" s="11" t="n">
        <f aca="false">IFERROR(I7799/F7799,0)</f>
        <v>0.259403209628887</v>
      </c>
      <c r="K7799" s="4" t="str">
        <f aca="false">IFERROR(INDEX(Data_Orders!$F$2:$F$4727,MATCH(B7799,Data_Orders!$A$2:$A$4727,0)),"")</f>
        <v>Housebuilder</v>
      </c>
      <c r="L7799" s="4" t="str">
        <f aca="false">IFERROR(INDEX(Data_Orders!$D$2:$D$4727,MATCH(B7799,Data_Orders!$A$2:$A$4727,0)),"")</f>
        <v>Northampton</v>
      </c>
    </row>
    <row r="7800" customFormat="false" ht="15" hidden="false" customHeight="false" outlineLevel="0" collapsed="false">
      <c r="A7800" s="4" t="s">
        <v>13616</v>
      </c>
      <c r="B7800" s="4" t="s">
        <v>3680</v>
      </c>
      <c r="C7800" s="4" t="s">
        <v>1059</v>
      </c>
      <c r="D7800" s="4" t="n">
        <v>5</v>
      </c>
      <c r="E7800" s="4" t="n">
        <v>103.63</v>
      </c>
      <c r="F7800" s="4" t="n">
        <v>518.15</v>
      </c>
      <c r="G7800" s="4" t="n">
        <f aca="false">INDEX(Data_Products!$D$2:$D$33,MATCH(C7800,Data_Products!$A$2:$A$33,0))</f>
        <v>82.55</v>
      </c>
      <c r="H7800" s="4" t="str">
        <f aca="false">INDEX(Data_Products!$C$2:$C$33,MATCH(C7800,Data_Products!$A$2:$A$33,0))</f>
        <v>Roofing</v>
      </c>
      <c r="I7800" s="10" t="n">
        <f aca="false">D7800*(E7800-G7800)</f>
        <v>105.4</v>
      </c>
      <c r="J7800" s="11" t="n">
        <f aca="false">IFERROR(I7800/F7800,0)</f>
        <v>0.203415999228023</v>
      </c>
      <c r="K7800" s="4" t="str">
        <f aca="false">IFERROR(INDEX(Data_Orders!$F$2:$F$4727,MATCH(B7800,Data_Orders!$A$2:$A$4727,0)),"")</f>
        <v>Housebuilder</v>
      </c>
      <c r="L7800" s="4" t="str">
        <f aca="false">IFERROR(INDEX(Data_Orders!$D$2:$D$4727,MATCH(B7800,Data_Orders!$A$2:$A$4727,0)),"")</f>
        <v>Northampton</v>
      </c>
    </row>
    <row r="7801" customFormat="false" ht="15" hidden="false" customHeight="false" outlineLevel="0" collapsed="false">
      <c r="A7801" s="4" t="s">
        <v>13617</v>
      </c>
      <c r="B7801" s="4" t="s">
        <v>3680</v>
      </c>
      <c r="C7801" s="4" t="s">
        <v>1055</v>
      </c>
      <c r="D7801" s="4" t="n">
        <v>2</v>
      </c>
      <c r="E7801" s="4" t="n">
        <v>205.03</v>
      </c>
      <c r="F7801" s="4" t="n">
        <v>410.06</v>
      </c>
      <c r="G7801" s="4" t="n">
        <f aca="false">INDEX(Data_Products!$D$2:$D$33,MATCH(C7801,Data_Products!$A$2:$A$33,0))</f>
        <v>138.6</v>
      </c>
      <c r="H7801" s="4" t="str">
        <f aca="false">INDEX(Data_Products!$C$2:$C$33,MATCH(C7801,Data_Products!$A$2:$A$33,0))</f>
        <v>Roofing</v>
      </c>
      <c r="I7801" s="10" t="n">
        <f aca="false">D7801*(E7801-G7801)</f>
        <v>132.86</v>
      </c>
      <c r="J7801" s="11" t="n">
        <f aca="false">IFERROR(I7801/F7801,0)</f>
        <v>0.324001365653807</v>
      </c>
      <c r="K7801" s="4" t="str">
        <f aca="false">IFERROR(INDEX(Data_Orders!$F$2:$F$4727,MATCH(B7801,Data_Orders!$A$2:$A$4727,0)),"")</f>
        <v>Housebuilder</v>
      </c>
      <c r="L7801" s="4" t="str">
        <f aca="false">IFERROR(INDEX(Data_Orders!$D$2:$D$4727,MATCH(B7801,Data_Orders!$A$2:$A$4727,0)),"")</f>
        <v>Northampton</v>
      </c>
    </row>
    <row r="7802" customFormat="false" ht="15" hidden="false" customHeight="false" outlineLevel="0" collapsed="false">
      <c r="A7802" s="4" t="s">
        <v>13618</v>
      </c>
      <c r="B7802" s="4" t="s">
        <v>3680</v>
      </c>
      <c r="C7802" s="4" t="s">
        <v>1021</v>
      </c>
      <c r="D7802" s="4" t="n">
        <v>2</v>
      </c>
      <c r="E7802" s="4" t="n">
        <v>73.76</v>
      </c>
      <c r="F7802" s="4" t="n">
        <v>147.52</v>
      </c>
      <c r="G7802" s="4" t="n">
        <f aca="false">INDEX(Data_Products!$D$2:$D$33,MATCH(C7802,Data_Products!$A$2:$A$33,0))</f>
        <v>51.51</v>
      </c>
      <c r="H7802" s="4" t="str">
        <f aca="false">INDEX(Data_Products!$C$2:$C$33,MATCH(C7802,Data_Products!$A$2:$A$33,0))</f>
        <v>Cement &amp; Aggregates</v>
      </c>
      <c r="I7802" s="10" t="n">
        <f aca="false">D7802*(E7802-G7802)</f>
        <v>44.5</v>
      </c>
      <c r="J7802" s="11" t="n">
        <f aca="false">IFERROR(I7802/F7802,0)</f>
        <v>0.301654013015184</v>
      </c>
      <c r="K7802" s="4" t="str">
        <f aca="false">IFERROR(INDEX(Data_Orders!$F$2:$F$4727,MATCH(B7802,Data_Orders!$A$2:$A$4727,0)),"")</f>
        <v>Housebuilder</v>
      </c>
      <c r="L7802" s="4" t="str">
        <f aca="false">IFERROR(INDEX(Data_Orders!$D$2:$D$4727,MATCH(B7802,Data_Orders!$A$2:$A$4727,0)),"")</f>
        <v>Northampton</v>
      </c>
    </row>
    <row r="7803" customFormat="false" ht="15" hidden="false" customHeight="false" outlineLevel="0" collapsed="false">
      <c r="A7803" s="4" t="s">
        <v>13619</v>
      </c>
      <c r="B7803" s="4" t="s">
        <v>3680</v>
      </c>
      <c r="C7803" s="4" t="s">
        <v>1013</v>
      </c>
      <c r="D7803" s="4" t="n">
        <v>20</v>
      </c>
      <c r="E7803" s="4" t="n">
        <v>240.92</v>
      </c>
      <c r="F7803" s="4" t="n">
        <v>4818.4</v>
      </c>
      <c r="G7803" s="4" t="n">
        <f aca="false">INDEX(Data_Products!$D$2:$D$33,MATCH(C7803,Data_Products!$A$2:$A$33,0))</f>
        <v>168.32</v>
      </c>
      <c r="H7803" s="4" t="str">
        <f aca="false">INDEX(Data_Products!$C$2:$C$33,MATCH(C7803,Data_Products!$A$2:$A$33,0))</f>
        <v>Timber</v>
      </c>
      <c r="I7803" s="10" t="n">
        <f aca="false">D7803*(E7803-G7803)</f>
        <v>1452</v>
      </c>
      <c r="J7803" s="11" t="n">
        <f aca="false">IFERROR(I7803/F7803,0)</f>
        <v>0.301344844761747</v>
      </c>
      <c r="K7803" s="4" t="str">
        <f aca="false">IFERROR(INDEX(Data_Orders!$F$2:$F$4727,MATCH(B7803,Data_Orders!$A$2:$A$4727,0)),"")</f>
        <v>Housebuilder</v>
      </c>
      <c r="L7803" s="4" t="str">
        <f aca="false">IFERROR(INDEX(Data_Orders!$D$2:$D$4727,MATCH(B7803,Data_Orders!$A$2:$A$4727,0)),"")</f>
        <v>Northampton</v>
      </c>
    </row>
    <row r="7804" customFormat="false" ht="15" hidden="false" customHeight="false" outlineLevel="0" collapsed="false">
      <c r="A7804" s="4" t="s">
        <v>13620</v>
      </c>
      <c r="B7804" s="4" t="s">
        <v>3681</v>
      </c>
      <c r="C7804" s="4" t="s">
        <v>1037</v>
      </c>
      <c r="D7804" s="4" t="n">
        <v>14</v>
      </c>
      <c r="E7804" s="4" t="n">
        <v>90.97</v>
      </c>
      <c r="F7804" s="4" t="n">
        <v>1273.58</v>
      </c>
      <c r="G7804" s="4" t="n">
        <f aca="false">INDEX(Data_Products!$D$2:$D$33,MATCH(C7804,Data_Products!$A$2:$A$33,0))</f>
        <v>73.81</v>
      </c>
      <c r="H7804" s="4" t="str">
        <f aca="false">INDEX(Data_Products!$C$2:$C$33,MATCH(C7804,Data_Products!$A$2:$A$33,0))</f>
        <v>Insulation</v>
      </c>
      <c r="I7804" s="10" t="n">
        <f aca="false">D7804*(E7804-G7804)</f>
        <v>240.24</v>
      </c>
      <c r="J7804" s="11" t="n">
        <f aca="false">IFERROR(I7804/F7804,0)</f>
        <v>0.18863361547763</v>
      </c>
      <c r="K7804" s="4" t="str">
        <f aca="false">IFERROR(INDEX(Data_Orders!$F$2:$F$4727,MATCH(B7804,Data_Orders!$A$2:$A$4727,0)),"")</f>
        <v>Housebuilder</v>
      </c>
      <c r="L7804" s="4" t="str">
        <f aca="false">IFERROR(INDEX(Data_Orders!$D$2:$D$4727,MATCH(B7804,Data_Orders!$A$2:$A$4727,0)),"")</f>
        <v>Northampton</v>
      </c>
    </row>
    <row r="7805" customFormat="false" ht="15" hidden="false" customHeight="false" outlineLevel="0" collapsed="false">
      <c r="A7805" s="4" t="s">
        <v>13621</v>
      </c>
      <c r="B7805" s="4" t="s">
        <v>3681</v>
      </c>
      <c r="C7805" s="4" t="s">
        <v>1073</v>
      </c>
      <c r="D7805" s="4" t="n">
        <v>5</v>
      </c>
      <c r="E7805" s="4" t="n">
        <v>231.05</v>
      </c>
      <c r="F7805" s="4" t="n">
        <v>1155.25</v>
      </c>
      <c r="G7805" s="4" t="n">
        <f aca="false">INDEX(Data_Products!$D$2:$D$33,MATCH(C7805,Data_Products!$A$2:$A$33,0))</f>
        <v>148.29</v>
      </c>
      <c r="H7805" s="4" t="str">
        <f aca="false">INDEX(Data_Products!$C$2:$C$33,MATCH(C7805,Data_Products!$A$2:$A$33,0))</f>
        <v>Landscaping</v>
      </c>
      <c r="I7805" s="10" t="n">
        <f aca="false">D7805*(E7805-G7805)</f>
        <v>413.8</v>
      </c>
      <c r="J7805" s="11" t="n">
        <f aca="false">IFERROR(I7805/F7805,0)</f>
        <v>0.358190867777537</v>
      </c>
      <c r="K7805" s="4" t="str">
        <f aca="false">IFERROR(INDEX(Data_Orders!$F$2:$F$4727,MATCH(B7805,Data_Orders!$A$2:$A$4727,0)),"")</f>
        <v>Housebuilder</v>
      </c>
      <c r="L7805" s="4" t="str">
        <f aca="false">IFERROR(INDEX(Data_Orders!$D$2:$D$4727,MATCH(B7805,Data_Orders!$A$2:$A$4727,0)),"")</f>
        <v>Northampton</v>
      </c>
    </row>
    <row r="7806" customFormat="false" ht="15" hidden="false" customHeight="false" outlineLevel="0" collapsed="false">
      <c r="A7806" s="4" t="s">
        <v>13622</v>
      </c>
      <c r="B7806" s="4" t="s">
        <v>3682</v>
      </c>
      <c r="C7806" s="4" t="s">
        <v>1035</v>
      </c>
      <c r="D7806" s="4" t="n">
        <v>19</v>
      </c>
      <c r="E7806" s="4" t="n">
        <v>165.07</v>
      </c>
      <c r="F7806" s="4" t="n">
        <v>3136.33</v>
      </c>
      <c r="G7806" s="4" t="n">
        <f aca="false">INDEX(Data_Products!$D$2:$D$33,MATCH(C7806,Data_Products!$A$2:$A$33,0))</f>
        <v>134.65</v>
      </c>
      <c r="H7806" s="4" t="str">
        <f aca="false">INDEX(Data_Products!$C$2:$C$33,MATCH(C7806,Data_Products!$A$2:$A$33,0))</f>
        <v>Insulation</v>
      </c>
      <c r="I7806" s="10" t="n">
        <f aca="false">D7806*(E7806-G7806)</f>
        <v>577.98</v>
      </c>
      <c r="J7806" s="11" t="n">
        <f aca="false">IFERROR(I7806/F7806,0)</f>
        <v>0.184285454655601</v>
      </c>
      <c r="K7806" s="4" t="str">
        <f aca="false">IFERROR(INDEX(Data_Orders!$F$2:$F$4727,MATCH(B7806,Data_Orders!$A$2:$A$4727,0)),"")</f>
        <v>Housebuilder</v>
      </c>
      <c r="L7806" s="4" t="str">
        <f aca="false">IFERROR(INDEX(Data_Orders!$D$2:$D$4727,MATCH(B7806,Data_Orders!$A$2:$A$4727,0)),"")</f>
        <v>Northampton</v>
      </c>
    </row>
    <row r="7807" customFormat="false" ht="15" hidden="false" customHeight="false" outlineLevel="0" collapsed="false">
      <c r="A7807" s="4" t="s">
        <v>13623</v>
      </c>
      <c r="B7807" s="4" t="s">
        <v>3682</v>
      </c>
      <c r="C7807" s="4" t="s">
        <v>1024</v>
      </c>
      <c r="D7807" s="4" t="n">
        <v>1</v>
      </c>
      <c r="E7807" s="4" t="n">
        <v>137.14</v>
      </c>
      <c r="F7807" s="4" t="n">
        <v>137.14</v>
      </c>
      <c r="G7807" s="4" t="n">
        <f aca="false">INDEX(Data_Products!$D$2:$D$33,MATCH(C7807,Data_Products!$A$2:$A$33,0))</f>
        <v>99.99</v>
      </c>
      <c r="H7807" s="4" t="str">
        <f aca="false">INDEX(Data_Products!$C$2:$C$33,MATCH(C7807,Data_Products!$A$2:$A$33,0))</f>
        <v>Cement &amp; Aggregates</v>
      </c>
      <c r="I7807" s="10" t="n">
        <f aca="false">D7807*(E7807-G7807)</f>
        <v>37.15</v>
      </c>
      <c r="J7807" s="11" t="n">
        <f aca="false">IFERROR(I7807/F7807,0)</f>
        <v>0.270891060230421</v>
      </c>
      <c r="K7807" s="4" t="str">
        <f aca="false">IFERROR(INDEX(Data_Orders!$F$2:$F$4727,MATCH(B7807,Data_Orders!$A$2:$A$4727,0)),"")</f>
        <v>Housebuilder</v>
      </c>
      <c r="L7807" s="4" t="str">
        <f aca="false">IFERROR(INDEX(Data_Orders!$D$2:$D$4727,MATCH(B7807,Data_Orders!$A$2:$A$4727,0)),"")</f>
        <v>Northampton</v>
      </c>
    </row>
    <row r="7808" customFormat="false" ht="15" hidden="false" customHeight="false" outlineLevel="0" collapsed="false">
      <c r="A7808" s="4" t="s">
        <v>13624</v>
      </c>
      <c r="B7808" s="4" t="s">
        <v>3682</v>
      </c>
      <c r="C7808" s="4" t="s">
        <v>1039</v>
      </c>
      <c r="D7808" s="4" t="n">
        <v>1</v>
      </c>
      <c r="E7808" s="4" t="n">
        <v>160.41</v>
      </c>
      <c r="F7808" s="4" t="n">
        <v>160.41</v>
      </c>
      <c r="G7808" s="4" t="n">
        <f aca="false">INDEX(Data_Products!$D$2:$D$33,MATCH(C7808,Data_Products!$A$2:$A$33,0))</f>
        <v>99.74</v>
      </c>
      <c r="H7808" s="4" t="str">
        <f aca="false">INDEX(Data_Products!$C$2:$C$33,MATCH(C7808,Data_Products!$A$2:$A$33,0))</f>
        <v>Insulation</v>
      </c>
      <c r="I7808" s="10" t="n">
        <f aca="false">D7808*(E7808-G7808)</f>
        <v>60.67</v>
      </c>
      <c r="J7808" s="11" t="n">
        <f aca="false">IFERROR(I7808/F7808,0)</f>
        <v>0.378218315566361</v>
      </c>
      <c r="K7808" s="4" t="str">
        <f aca="false">IFERROR(INDEX(Data_Orders!$F$2:$F$4727,MATCH(B7808,Data_Orders!$A$2:$A$4727,0)),"")</f>
        <v>Housebuilder</v>
      </c>
      <c r="L7808" s="4" t="str">
        <f aca="false">IFERROR(INDEX(Data_Orders!$D$2:$D$4727,MATCH(B7808,Data_Orders!$A$2:$A$4727,0)),"")</f>
        <v>Northampton</v>
      </c>
    </row>
    <row r="7809" customFormat="false" ht="15" hidden="false" customHeight="false" outlineLevel="0" collapsed="false">
      <c r="A7809" s="4" t="s">
        <v>13625</v>
      </c>
      <c r="B7809" s="4" t="s">
        <v>3682</v>
      </c>
      <c r="C7809" s="4" t="s">
        <v>1077</v>
      </c>
      <c r="D7809" s="4" t="n">
        <v>11</v>
      </c>
      <c r="E7809" s="4" t="n">
        <v>46.61</v>
      </c>
      <c r="F7809" s="4" t="n">
        <v>512.71</v>
      </c>
      <c r="G7809" s="4" t="n">
        <f aca="false">INDEX(Data_Products!$D$2:$D$33,MATCH(C7809,Data_Products!$A$2:$A$33,0))</f>
        <v>36.87</v>
      </c>
      <c r="H7809" s="4" t="str">
        <f aca="false">INDEX(Data_Products!$C$2:$C$33,MATCH(C7809,Data_Products!$A$2:$A$33,0))</f>
        <v>Landscaping</v>
      </c>
      <c r="I7809" s="10" t="n">
        <f aca="false">D7809*(E7809-G7809)</f>
        <v>107.14</v>
      </c>
      <c r="J7809" s="11" t="n">
        <f aca="false">IFERROR(I7809/F7809,0)</f>
        <v>0.208968032611028</v>
      </c>
      <c r="K7809" s="4" t="str">
        <f aca="false">IFERROR(INDEX(Data_Orders!$F$2:$F$4727,MATCH(B7809,Data_Orders!$A$2:$A$4727,0)),"")</f>
        <v>Housebuilder</v>
      </c>
      <c r="L7809" s="4" t="str">
        <f aca="false">IFERROR(INDEX(Data_Orders!$D$2:$D$4727,MATCH(B7809,Data_Orders!$A$2:$A$4727,0)),"")</f>
        <v>Northampton</v>
      </c>
    </row>
    <row r="7810" customFormat="false" ht="15" hidden="false" customHeight="false" outlineLevel="0" collapsed="false">
      <c r="A7810" s="4" t="s">
        <v>13626</v>
      </c>
      <c r="B7810" s="4" t="s">
        <v>3682</v>
      </c>
      <c r="C7810" s="4" t="s">
        <v>1048</v>
      </c>
      <c r="D7810" s="4" t="n">
        <v>15</v>
      </c>
      <c r="E7810" s="4" t="n">
        <v>112.72</v>
      </c>
      <c r="F7810" s="4" t="n">
        <v>1690.8</v>
      </c>
      <c r="G7810" s="4" t="n">
        <f aca="false">INDEX(Data_Products!$D$2:$D$33,MATCH(C7810,Data_Products!$A$2:$A$33,0))</f>
        <v>83.21</v>
      </c>
      <c r="H7810" s="4" t="str">
        <f aca="false">INDEX(Data_Products!$C$2:$C$33,MATCH(C7810,Data_Products!$A$2:$A$33,0))</f>
        <v>Tools &amp; Fixings</v>
      </c>
      <c r="I7810" s="10" t="n">
        <f aca="false">D7810*(E7810-G7810)</f>
        <v>442.65</v>
      </c>
      <c r="J7810" s="11" t="n">
        <f aca="false">IFERROR(I7810/F7810,0)</f>
        <v>0.261799148332151</v>
      </c>
      <c r="K7810" s="4" t="str">
        <f aca="false">IFERROR(INDEX(Data_Orders!$F$2:$F$4727,MATCH(B7810,Data_Orders!$A$2:$A$4727,0)),"")</f>
        <v>Housebuilder</v>
      </c>
      <c r="L7810" s="4" t="str">
        <f aca="false">IFERROR(INDEX(Data_Orders!$D$2:$D$4727,MATCH(B7810,Data_Orders!$A$2:$A$4727,0)),"")</f>
        <v>Northampton</v>
      </c>
    </row>
    <row r="7811" customFormat="false" ht="15" hidden="false" customHeight="false" outlineLevel="0" collapsed="false">
      <c r="A7811" s="4" t="s">
        <v>13627</v>
      </c>
      <c r="B7811" s="4" t="s">
        <v>3683</v>
      </c>
      <c r="C7811" s="4" t="s">
        <v>1032</v>
      </c>
      <c r="D7811" s="4" t="n">
        <v>8</v>
      </c>
      <c r="E7811" s="4" t="n">
        <v>99.65</v>
      </c>
      <c r="F7811" s="4" t="n">
        <v>797.2</v>
      </c>
      <c r="G7811" s="4" t="n">
        <f aca="false">INDEX(Data_Products!$D$2:$D$33,MATCH(C7811,Data_Products!$A$2:$A$33,0))</f>
        <v>58.26</v>
      </c>
      <c r="H7811" s="4" t="str">
        <f aca="false">INDEX(Data_Products!$C$2:$C$33,MATCH(C7811,Data_Products!$A$2:$A$33,0))</f>
        <v>Insulation</v>
      </c>
      <c r="I7811" s="10" t="n">
        <f aca="false">D7811*(E7811-G7811)</f>
        <v>331.12</v>
      </c>
      <c r="J7811" s="11" t="n">
        <f aca="false">IFERROR(I7811/F7811,0)</f>
        <v>0.415353738083292</v>
      </c>
      <c r="K7811" s="4" t="str">
        <f aca="false">IFERROR(INDEX(Data_Orders!$F$2:$F$4727,MATCH(B7811,Data_Orders!$A$2:$A$4727,0)),"")</f>
        <v>Housebuilder</v>
      </c>
      <c r="L7811" s="4" t="str">
        <f aca="false">IFERROR(INDEX(Data_Orders!$D$2:$D$4727,MATCH(B7811,Data_Orders!$A$2:$A$4727,0)),"")</f>
        <v>Northampton</v>
      </c>
    </row>
    <row r="7812" customFormat="false" ht="15" hidden="false" customHeight="false" outlineLevel="0" collapsed="false">
      <c r="A7812" s="4" t="s">
        <v>13628</v>
      </c>
      <c r="B7812" s="4" t="s">
        <v>3683</v>
      </c>
      <c r="C7812" s="4" t="s">
        <v>1010</v>
      </c>
      <c r="D7812" s="4" t="n">
        <v>5</v>
      </c>
      <c r="E7812" s="4" t="n">
        <v>135.95</v>
      </c>
      <c r="F7812" s="4" t="n">
        <v>679.75</v>
      </c>
      <c r="G7812" s="4" t="n">
        <f aca="false">INDEX(Data_Products!$D$2:$D$33,MATCH(C7812,Data_Products!$A$2:$A$33,0))</f>
        <v>111.1</v>
      </c>
      <c r="H7812" s="4" t="str">
        <f aca="false">INDEX(Data_Products!$C$2:$C$33,MATCH(C7812,Data_Products!$A$2:$A$33,0))</f>
        <v>Timber</v>
      </c>
      <c r="I7812" s="10" t="n">
        <f aca="false">D7812*(E7812-G7812)</f>
        <v>124.25</v>
      </c>
      <c r="J7812" s="11" t="n">
        <f aca="false">IFERROR(I7812/F7812,0)</f>
        <v>0.18278778962854</v>
      </c>
      <c r="K7812" s="4" t="str">
        <f aca="false">IFERROR(INDEX(Data_Orders!$F$2:$F$4727,MATCH(B7812,Data_Orders!$A$2:$A$4727,0)),"")</f>
        <v>Housebuilder</v>
      </c>
      <c r="L7812" s="4" t="str">
        <f aca="false">IFERROR(INDEX(Data_Orders!$D$2:$D$4727,MATCH(B7812,Data_Orders!$A$2:$A$4727,0)),"")</f>
        <v>Northampton</v>
      </c>
    </row>
    <row r="7813" customFormat="false" ht="15" hidden="false" customHeight="false" outlineLevel="0" collapsed="false">
      <c r="A7813" s="4" t="s">
        <v>13629</v>
      </c>
      <c r="B7813" s="4" t="s">
        <v>3683</v>
      </c>
      <c r="C7813" s="4" t="s">
        <v>1013</v>
      </c>
      <c r="D7813" s="4" t="n">
        <v>11</v>
      </c>
      <c r="E7813" s="4" t="n">
        <v>240.92</v>
      </c>
      <c r="F7813" s="4" t="n">
        <v>2650.12</v>
      </c>
      <c r="G7813" s="4" t="n">
        <f aca="false">INDEX(Data_Products!$D$2:$D$33,MATCH(C7813,Data_Products!$A$2:$A$33,0))</f>
        <v>168.32</v>
      </c>
      <c r="H7813" s="4" t="str">
        <f aca="false">INDEX(Data_Products!$C$2:$C$33,MATCH(C7813,Data_Products!$A$2:$A$33,0))</f>
        <v>Timber</v>
      </c>
      <c r="I7813" s="10" t="n">
        <f aca="false">D7813*(E7813-G7813)</f>
        <v>798.6</v>
      </c>
      <c r="J7813" s="11" t="n">
        <f aca="false">IFERROR(I7813/F7813,0)</f>
        <v>0.301344844761747</v>
      </c>
      <c r="K7813" s="4" t="str">
        <f aca="false">IFERROR(INDEX(Data_Orders!$F$2:$F$4727,MATCH(B7813,Data_Orders!$A$2:$A$4727,0)),"")</f>
        <v>Housebuilder</v>
      </c>
      <c r="L7813" s="4" t="str">
        <f aca="false">IFERROR(INDEX(Data_Orders!$D$2:$D$4727,MATCH(B7813,Data_Orders!$A$2:$A$4727,0)),"")</f>
        <v>Northampton</v>
      </c>
    </row>
    <row r="7814" customFormat="false" ht="15" hidden="false" customHeight="false" outlineLevel="0" collapsed="false">
      <c r="A7814" s="4" t="s">
        <v>13630</v>
      </c>
      <c r="B7814" s="4" t="s">
        <v>3683</v>
      </c>
      <c r="C7814" s="4" t="s">
        <v>1017</v>
      </c>
      <c r="D7814" s="4" t="n">
        <v>19</v>
      </c>
      <c r="E7814" s="4" t="n">
        <v>49.15</v>
      </c>
      <c r="F7814" s="4" t="n">
        <v>933.85</v>
      </c>
      <c r="G7814" s="4" t="n">
        <f aca="false">INDEX(Data_Products!$D$2:$D$33,MATCH(C7814,Data_Products!$A$2:$A$33,0))</f>
        <v>31.44</v>
      </c>
      <c r="H7814" s="4" t="str">
        <f aca="false">INDEX(Data_Products!$C$2:$C$33,MATCH(C7814,Data_Products!$A$2:$A$33,0))</f>
        <v>Timber</v>
      </c>
      <c r="I7814" s="10" t="n">
        <f aca="false">D7814*(E7814-G7814)</f>
        <v>336.49</v>
      </c>
      <c r="J7814" s="11" t="n">
        <f aca="false">IFERROR(I7814/F7814,0)</f>
        <v>0.360325534079349</v>
      </c>
      <c r="K7814" s="4" t="str">
        <f aca="false">IFERROR(INDEX(Data_Orders!$F$2:$F$4727,MATCH(B7814,Data_Orders!$A$2:$A$4727,0)),"")</f>
        <v>Housebuilder</v>
      </c>
      <c r="L7814" s="4" t="str">
        <f aca="false">IFERROR(INDEX(Data_Orders!$D$2:$D$4727,MATCH(B7814,Data_Orders!$A$2:$A$4727,0)),"")</f>
        <v>Northampton</v>
      </c>
    </row>
    <row r="7815" customFormat="false" ht="15" hidden="false" customHeight="false" outlineLevel="0" collapsed="false">
      <c r="A7815" s="4" t="s">
        <v>13631</v>
      </c>
      <c r="B7815" s="4" t="s">
        <v>3683</v>
      </c>
      <c r="C7815" s="4" t="s">
        <v>1044</v>
      </c>
      <c r="D7815" s="4" t="n">
        <v>1</v>
      </c>
      <c r="E7815" s="4" t="n">
        <v>190.44</v>
      </c>
      <c r="F7815" s="4" t="n">
        <v>190.44</v>
      </c>
      <c r="G7815" s="4" t="n">
        <f aca="false">INDEX(Data_Products!$D$2:$D$33,MATCH(C7815,Data_Products!$A$2:$A$33,0))</f>
        <v>115.48</v>
      </c>
      <c r="H7815" s="4" t="str">
        <f aca="false">INDEX(Data_Products!$C$2:$C$33,MATCH(C7815,Data_Products!$A$2:$A$33,0))</f>
        <v>Tools &amp; Fixings</v>
      </c>
      <c r="I7815" s="10" t="n">
        <f aca="false">D7815*(E7815-G7815)</f>
        <v>74.96</v>
      </c>
      <c r="J7815" s="11" t="n">
        <f aca="false">IFERROR(I7815/F7815,0)</f>
        <v>0.393614786809494</v>
      </c>
      <c r="K7815" s="4" t="str">
        <f aca="false">IFERROR(INDEX(Data_Orders!$F$2:$F$4727,MATCH(B7815,Data_Orders!$A$2:$A$4727,0)),"")</f>
        <v>Housebuilder</v>
      </c>
      <c r="L7815" s="4" t="str">
        <f aca="false">IFERROR(INDEX(Data_Orders!$D$2:$D$4727,MATCH(B7815,Data_Orders!$A$2:$A$4727,0)),"")</f>
        <v>Northampton</v>
      </c>
    </row>
    <row r="7816" customFormat="false" ht="15" hidden="false" customHeight="false" outlineLevel="0" collapsed="false">
      <c r="A7816" s="4" t="s">
        <v>13632</v>
      </c>
      <c r="B7816" s="4" t="s">
        <v>3684</v>
      </c>
      <c r="C7816" s="4" t="s">
        <v>1024</v>
      </c>
      <c r="D7816" s="4" t="n">
        <v>7</v>
      </c>
      <c r="E7816" s="4" t="n">
        <v>137.14</v>
      </c>
      <c r="F7816" s="4" t="n">
        <v>959.98</v>
      </c>
      <c r="G7816" s="4" t="n">
        <f aca="false">INDEX(Data_Products!$D$2:$D$33,MATCH(C7816,Data_Products!$A$2:$A$33,0))</f>
        <v>99.99</v>
      </c>
      <c r="H7816" s="4" t="str">
        <f aca="false">INDEX(Data_Products!$C$2:$C$33,MATCH(C7816,Data_Products!$A$2:$A$33,0))</f>
        <v>Cement &amp; Aggregates</v>
      </c>
      <c r="I7816" s="10" t="n">
        <f aca="false">D7816*(E7816-G7816)</f>
        <v>260.05</v>
      </c>
      <c r="J7816" s="11" t="n">
        <f aca="false">IFERROR(I7816/F7816,0)</f>
        <v>0.270891060230421</v>
      </c>
      <c r="K7816" s="4" t="str">
        <f aca="false">IFERROR(INDEX(Data_Orders!$F$2:$F$4727,MATCH(B7816,Data_Orders!$A$2:$A$4727,0)),"")</f>
        <v>Housebuilder</v>
      </c>
      <c r="L7816" s="4" t="str">
        <f aca="false">IFERROR(INDEX(Data_Orders!$D$2:$D$4727,MATCH(B7816,Data_Orders!$A$2:$A$4727,0)),"")</f>
        <v>Northampton</v>
      </c>
    </row>
    <row r="7817" customFormat="false" ht="15" hidden="false" customHeight="false" outlineLevel="0" collapsed="false">
      <c r="A7817" s="4" t="s">
        <v>13633</v>
      </c>
      <c r="B7817" s="4" t="s">
        <v>3684</v>
      </c>
      <c r="C7817" s="4" t="s">
        <v>1052</v>
      </c>
      <c r="D7817" s="4" t="n">
        <v>2</v>
      </c>
      <c r="E7817" s="4" t="n">
        <v>205.71</v>
      </c>
      <c r="F7817" s="4" t="n">
        <v>411.42</v>
      </c>
      <c r="G7817" s="4" t="n">
        <f aca="false">INDEX(Data_Products!$D$2:$D$33,MATCH(C7817,Data_Products!$A$2:$A$33,0))</f>
        <v>152.29</v>
      </c>
      <c r="H7817" s="4" t="str">
        <f aca="false">INDEX(Data_Products!$C$2:$C$33,MATCH(C7817,Data_Products!$A$2:$A$33,0))</f>
        <v>Roofing</v>
      </c>
      <c r="I7817" s="10" t="n">
        <f aca="false">D7817*(E7817-G7817)</f>
        <v>106.84</v>
      </c>
      <c r="J7817" s="11" t="n">
        <f aca="false">IFERROR(I7817/F7817,0)</f>
        <v>0.259685965679841</v>
      </c>
      <c r="K7817" s="4" t="str">
        <f aca="false">IFERROR(INDEX(Data_Orders!$F$2:$F$4727,MATCH(B7817,Data_Orders!$A$2:$A$4727,0)),"")</f>
        <v>Housebuilder</v>
      </c>
      <c r="L7817" s="4" t="str">
        <f aca="false">IFERROR(INDEX(Data_Orders!$D$2:$D$4727,MATCH(B7817,Data_Orders!$A$2:$A$4727,0)),"")</f>
        <v>Northampton</v>
      </c>
    </row>
    <row r="7818" customFormat="false" ht="15" hidden="false" customHeight="false" outlineLevel="0" collapsed="false">
      <c r="A7818" s="4" t="s">
        <v>13634</v>
      </c>
      <c r="B7818" s="4" t="s">
        <v>3684</v>
      </c>
      <c r="C7818" s="4" t="s">
        <v>1041</v>
      </c>
      <c r="D7818" s="4" t="n">
        <v>15</v>
      </c>
      <c r="E7818" s="4" t="n">
        <v>242.75</v>
      </c>
      <c r="F7818" s="4" t="n">
        <v>3641.25</v>
      </c>
      <c r="G7818" s="4" t="n">
        <f aca="false">INDEX(Data_Products!$D$2:$D$33,MATCH(C7818,Data_Products!$A$2:$A$33,0))</f>
        <v>142.94</v>
      </c>
      <c r="H7818" s="4" t="str">
        <f aca="false">INDEX(Data_Products!$C$2:$C$33,MATCH(C7818,Data_Products!$A$2:$A$33,0))</f>
        <v>Tools &amp; Fixings</v>
      </c>
      <c r="I7818" s="10" t="n">
        <f aca="false">D7818*(E7818-G7818)</f>
        <v>1497.15</v>
      </c>
      <c r="J7818" s="11" t="n">
        <f aca="false">IFERROR(I7818/F7818,0)</f>
        <v>0.411163748712667</v>
      </c>
      <c r="K7818" s="4" t="str">
        <f aca="false">IFERROR(INDEX(Data_Orders!$F$2:$F$4727,MATCH(B7818,Data_Orders!$A$2:$A$4727,0)),"")</f>
        <v>Housebuilder</v>
      </c>
      <c r="L7818" s="4" t="str">
        <f aca="false">IFERROR(INDEX(Data_Orders!$D$2:$D$4727,MATCH(B7818,Data_Orders!$A$2:$A$4727,0)),"")</f>
        <v>Northampton</v>
      </c>
    </row>
    <row r="7819" customFormat="false" ht="15" hidden="false" customHeight="false" outlineLevel="0" collapsed="false">
      <c r="A7819" s="4" t="s">
        <v>13635</v>
      </c>
      <c r="B7819" s="4" t="s">
        <v>3684</v>
      </c>
      <c r="C7819" s="4" t="s">
        <v>1015</v>
      </c>
      <c r="D7819" s="4" t="n">
        <v>6</v>
      </c>
      <c r="E7819" s="4" t="n">
        <v>122.01</v>
      </c>
      <c r="F7819" s="4" t="n">
        <v>732.06</v>
      </c>
      <c r="G7819" s="4" t="n">
        <f aca="false">INDEX(Data_Products!$D$2:$D$33,MATCH(C7819,Data_Products!$A$2:$A$33,0))</f>
        <v>85.53</v>
      </c>
      <c r="H7819" s="4" t="str">
        <f aca="false">INDEX(Data_Products!$C$2:$C$33,MATCH(C7819,Data_Products!$A$2:$A$33,0))</f>
        <v>Timber</v>
      </c>
      <c r="I7819" s="10" t="n">
        <f aca="false">D7819*(E7819-G7819)</f>
        <v>218.88</v>
      </c>
      <c r="J7819" s="11" t="n">
        <f aca="false">IFERROR(I7819/F7819,0)</f>
        <v>0.298991885910991</v>
      </c>
      <c r="K7819" s="4" t="str">
        <f aca="false">IFERROR(INDEX(Data_Orders!$F$2:$F$4727,MATCH(B7819,Data_Orders!$A$2:$A$4727,0)),"")</f>
        <v>Housebuilder</v>
      </c>
      <c r="L7819" s="4" t="str">
        <f aca="false">IFERROR(INDEX(Data_Orders!$D$2:$D$4727,MATCH(B7819,Data_Orders!$A$2:$A$4727,0)),"")</f>
        <v>Northampton</v>
      </c>
    </row>
    <row r="7820" customFormat="false" ht="15" hidden="false" customHeight="false" outlineLevel="0" collapsed="false">
      <c r="A7820" s="4" t="s">
        <v>13636</v>
      </c>
      <c r="B7820" s="4" t="s">
        <v>3685</v>
      </c>
      <c r="C7820" s="4" t="s">
        <v>1061</v>
      </c>
      <c r="D7820" s="4" t="n">
        <v>17</v>
      </c>
      <c r="E7820" s="4" t="n">
        <v>145.57</v>
      </c>
      <c r="F7820" s="4" t="n">
        <v>2474.69</v>
      </c>
      <c r="G7820" s="4" t="n">
        <f aca="false">INDEX(Data_Products!$D$2:$D$33,MATCH(C7820,Data_Products!$A$2:$A$33,0))</f>
        <v>119.29</v>
      </c>
      <c r="H7820" s="4" t="str">
        <f aca="false">INDEX(Data_Products!$C$2:$C$33,MATCH(C7820,Data_Products!$A$2:$A$33,0))</f>
        <v>Plumbing &amp; Drainage</v>
      </c>
      <c r="I7820" s="10" t="n">
        <f aca="false">D7820*(E7820-G7820)</f>
        <v>446.76</v>
      </c>
      <c r="J7820" s="11" t="n">
        <f aca="false">IFERROR(I7820/F7820,0)</f>
        <v>0.180531702960775</v>
      </c>
      <c r="K7820" s="4" t="str">
        <f aca="false">IFERROR(INDEX(Data_Orders!$F$2:$F$4727,MATCH(B7820,Data_Orders!$A$2:$A$4727,0)),"")</f>
        <v>Contractor</v>
      </c>
      <c r="L7820" s="4" t="str">
        <f aca="false">IFERROR(INDEX(Data_Orders!$D$2:$D$4727,MATCH(B7820,Data_Orders!$A$2:$A$4727,0)),"")</f>
        <v>Leicester</v>
      </c>
    </row>
    <row r="7821" customFormat="false" ht="15" hidden="false" customHeight="false" outlineLevel="0" collapsed="false">
      <c r="A7821" s="4" t="s">
        <v>13637</v>
      </c>
      <c r="B7821" s="4" t="s">
        <v>3686</v>
      </c>
      <c r="C7821" s="4" t="s">
        <v>1055</v>
      </c>
      <c r="D7821" s="4" t="n">
        <v>13</v>
      </c>
      <c r="E7821" s="4" t="n">
        <v>205.03</v>
      </c>
      <c r="F7821" s="4" t="n">
        <v>2665.39</v>
      </c>
      <c r="G7821" s="4" t="n">
        <f aca="false">INDEX(Data_Products!$D$2:$D$33,MATCH(C7821,Data_Products!$A$2:$A$33,0))</f>
        <v>138.6</v>
      </c>
      <c r="H7821" s="4" t="str">
        <f aca="false">INDEX(Data_Products!$C$2:$C$33,MATCH(C7821,Data_Products!$A$2:$A$33,0))</f>
        <v>Roofing</v>
      </c>
      <c r="I7821" s="10" t="n">
        <f aca="false">D7821*(E7821-G7821)</f>
        <v>863.59</v>
      </c>
      <c r="J7821" s="11" t="n">
        <f aca="false">IFERROR(I7821/F7821,0)</f>
        <v>0.324001365653807</v>
      </c>
      <c r="K7821" s="4" t="str">
        <f aca="false">IFERROR(INDEX(Data_Orders!$F$2:$F$4727,MATCH(B7821,Data_Orders!$A$2:$A$4727,0)),"")</f>
        <v>Contractor</v>
      </c>
      <c r="L7821" s="4" t="str">
        <f aca="false">IFERROR(INDEX(Data_Orders!$D$2:$D$4727,MATCH(B7821,Data_Orders!$A$2:$A$4727,0)),"")</f>
        <v>Leicester</v>
      </c>
    </row>
    <row r="7822" customFormat="false" ht="15" hidden="false" customHeight="false" outlineLevel="0" collapsed="false">
      <c r="A7822" s="4" t="s">
        <v>13638</v>
      </c>
      <c r="B7822" s="4" t="s">
        <v>3687</v>
      </c>
      <c r="C7822" s="4" t="s">
        <v>1021</v>
      </c>
      <c r="D7822" s="4" t="n">
        <v>1</v>
      </c>
      <c r="E7822" s="4" t="n">
        <v>73.76</v>
      </c>
      <c r="F7822" s="4" t="n">
        <v>73.76</v>
      </c>
      <c r="G7822" s="4" t="n">
        <f aca="false">INDEX(Data_Products!$D$2:$D$33,MATCH(C7822,Data_Products!$A$2:$A$33,0))</f>
        <v>51.51</v>
      </c>
      <c r="H7822" s="4" t="str">
        <f aca="false">INDEX(Data_Products!$C$2:$C$33,MATCH(C7822,Data_Products!$A$2:$A$33,0))</f>
        <v>Cement &amp; Aggregates</v>
      </c>
      <c r="I7822" s="10" t="n">
        <f aca="false">D7822*(E7822-G7822)</f>
        <v>22.25</v>
      </c>
      <c r="J7822" s="11" t="n">
        <f aca="false">IFERROR(I7822/F7822,0)</f>
        <v>0.301654013015184</v>
      </c>
      <c r="K7822" s="4" t="str">
        <f aca="false">IFERROR(INDEX(Data_Orders!$F$2:$F$4727,MATCH(B7822,Data_Orders!$A$2:$A$4727,0)),"")</f>
        <v>Contractor</v>
      </c>
      <c r="L7822" s="4" t="str">
        <f aca="false">IFERROR(INDEX(Data_Orders!$D$2:$D$4727,MATCH(B7822,Data_Orders!$A$2:$A$4727,0)),"")</f>
        <v>Leicester</v>
      </c>
    </row>
    <row r="7823" customFormat="false" ht="15" hidden="false" customHeight="false" outlineLevel="0" collapsed="false">
      <c r="A7823" s="4" t="s">
        <v>13639</v>
      </c>
      <c r="B7823" s="4" t="s">
        <v>3687</v>
      </c>
      <c r="C7823" s="4" t="s">
        <v>1017</v>
      </c>
      <c r="D7823" s="4" t="n">
        <v>9</v>
      </c>
      <c r="E7823" s="4" t="n">
        <v>49.15</v>
      </c>
      <c r="F7823" s="4" t="n">
        <v>442.35</v>
      </c>
      <c r="G7823" s="4" t="n">
        <f aca="false">INDEX(Data_Products!$D$2:$D$33,MATCH(C7823,Data_Products!$A$2:$A$33,0))</f>
        <v>31.44</v>
      </c>
      <c r="H7823" s="4" t="str">
        <f aca="false">INDEX(Data_Products!$C$2:$C$33,MATCH(C7823,Data_Products!$A$2:$A$33,0))</f>
        <v>Timber</v>
      </c>
      <c r="I7823" s="10" t="n">
        <f aca="false">D7823*(E7823-G7823)</f>
        <v>159.39</v>
      </c>
      <c r="J7823" s="11" t="n">
        <f aca="false">IFERROR(I7823/F7823,0)</f>
        <v>0.360325534079349</v>
      </c>
      <c r="K7823" s="4" t="str">
        <f aca="false">IFERROR(INDEX(Data_Orders!$F$2:$F$4727,MATCH(B7823,Data_Orders!$A$2:$A$4727,0)),"")</f>
        <v>Contractor</v>
      </c>
      <c r="L7823" s="4" t="str">
        <f aca="false">IFERROR(INDEX(Data_Orders!$D$2:$D$4727,MATCH(B7823,Data_Orders!$A$2:$A$4727,0)),"")</f>
        <v>Leicester</v>
      </c>
    </row>
    <row r="7824" customFormat="false" ht="15" hidden="false" customHeight="false" outlineLevel="0" collapsed="false">
      <c r="A7824" s="4" t="s">
        <v>13640</v>
      </c>
      <c r="B7824" s="4" t="s">
        <v>3688</v>
      </c>
      <c r="C7824" s="4" t="s">
        <v>1061</v>
      </c>
      <c r="D7824" s="4" t="n">
        <v>4</v>
      </c>
      <c r="E7824" s="4" t="n">
        <v>145.57</v>
      </c>
      <c r="F7824" s="4" t="n">
        <v>582.28</v>
      </c>
      <c r="G7824" s="4" t="n">
        <f aca="false">INDEX(Data_Products!$D$2:$D$33,MATCH(C7824,Data_Products!$A$2:$A$33,0))</f>
        <v>119.29</v>
      </c>
      <c r="H7824" s="4" t="str">
        <f aca="false">INDEX(Data_Products!$C$2:$C$33,MATCH(C7824,Data_Products!$A$2:$A$33,0))</f>
        <v>Plumbing &amp; Drainage</v>
      </c>
      <c r="I7824" s="10" t="n">
        <f aca="false">D7824*(E7824-G7824)</f>
        <v>105.12</v>
      </c>
      <c r="J7824" s="11" t="n">
        <f aca="false">IFERROR(I7824/F7824,0)</f>
        <v>0.180531702960775</v>
      </c>
      <c r="K7824" s="4" t="str">
        <f aca="false">IFERROR(INDEX(Data_Orders!$F$2:$F$4727,MATCH(B7824,Data_Orders!$A$2:$A$4727,0)),"")</f>
        <v>Contractor</v>
      </c>
      <c r="L7824" s="4" t="str">
        <f aca="false">IFERROR(INDEX(Data_Orders!$D$2:$D$4727,MATCH(B7824,Data_Orders!$A$2:$A$4727,0)),"")</f>
        <v>Leicester</v>
      </c>
    </row>
    <row r="7825" customFormat="false" ht="15" hidden="false" customHeight="false" outlineLevel="0" collapsed="false">
      <c r="A7825" s="4" t="s">
        <v>13641</v>
      </c>
      <c r="B7825" s="4" t="s">
        <v>3688</v>
      </c>
      <c r="C7825" s="4" t="s">
        <v>1039</v>
      </c>
      <c r="D7825" s="4" t="n">
        <v>16</v>
      </c>
      <c r="E7825" s="4" t="n">
        <v>160.41</v>
      </c>
      <c r="F7825" s="4" t="n">
        <v>2566.56</v>
      </c>
      <c r="G7825" s="4" t="n">
        <f aca="false">INDEX(Data_Products!$D$2:$D$33,MATCH(C7825,Data_Products!$A$2:$A$33,0))</f>
        <v>99.74</v>
      </c>
      <c r="H7825" s="4" t="str">
        <f aca="false">INDEX(Data_Products!$C$2:$C$33,MATCH(C7825,Data_Products!$A$2:$A$33,0))</f>
        <v>Insulation</v>
      </c>
      <c r="I7825" s="10" t="n">
        <f aca="false">D7825*(E7825-G7825)</f>
        <v>970.72</v>
      </c>
      <c r="J7825" s="11" t="n">
        <f aca="false">IFERROR(I7825/F7825,0)</f>
        <v>0.378218315566361</v>
      </c>
      <c r="K7825" s="4" t="str">
        <f aca="false">IFERROR(INDEX(Data_Orders!$F$2:$F$4727,MATCH(B7825,Data_Orders!$A$2:$A$4727,0)),"")</f>
        <v>Contractor</v>
      </c>
      <c r="L7825" s="4" t="str">
        <f aca="false">IFERROR(INDEX(Data_Orders!$D$2:$D$4727,MATCH(B7825,Data_Orders!$A$2:$A$4727,0)),"")</f>
        <v>Leicester</v>
      </c>
    </row>
    <row r="7826" customFormat="false" ht="15" hidden="false" customHeight="false" outlineLevel="0" collapsed="false">
      <c r="A7826" s="4" t="s">
        <v>13642</v>
      </c>
      <c r="B7826" s="4" t="s">
        <v>3688</v>
      </c>
      <c r="C7826" s="4" t="s">
        <v>1066</v>
      </c>
      <c r="D7826" s="4" t="n">
        <v>4</v>
      </c>
      <c r="E7826" s="4" t="n">
        <v>209.69</v>
      </c>
      <c r="F7826" s="4" t="n">
        <v>838.76</v>
      </c>
      <c r="G7826" s="4" t="n">
        <f aca="false">INDEX(Data_Products!$D$2:$D$33,MATCH(C7826,Data_Products!$A$2:$A$33,0))</f>
        <v>144.38</v>
      </c>
      <c r="H7826" s="4" t="str">
        <f aca="false">INDEX(Data_Products!$C$2:$C$33,MATCH(C7826,Data_Products!$A$2:$A$33,0))</f>
        <v>Plumbing &amp; Drainage</v>
      </c>
      <c r="I7826" s="10" t="n">
        <f aca="false">D7826*(E7826-G7826)</f>
        <v>261.24</v>
      </c>
      <c r="J7826" s="11" t="n">
        <f aca="false">IFERROR(I7826/F7826,0)</f>
        <v>0.311459773952024</v>
      </c>
      <c r="K7826" s="4" t="str">
        <f aca="false">IFERROR(INDEX(Data_Orders!$F$2:$F$4727,MATCH(B7826,Data_Orders!$A$2:$A$4727,0)),"")</f>
        <v>Contractor</v>
      </c>
      <c r="L7826" s="4" t="str">
        <f aca="false">IFERROR(INDEX(Data_Orders!$D$2:$D$4727,MATCH(B7826,Data_Orders!$A$2:$A$4727,0)),"")</f>
        <v>Leicester</v>
      </c>
    </row>
    <row r="7827" customFormat="false" ht="15" hidden="false" customHeight="false" outlineLevel="0" collapsed="false">
      <c r="A7827" s="4" t="s">
        <v>13643</v>
      </c>
      <c r="B7827" s="4" t="s">
        <v>3689</v>
      </c>
      <c r="C7827" s="4" t="s">
        <v>1048</v>
      </c>
      <c r="D7827" s="4" t="n">
        <v>3</v>
      </c>
      <c r="E7827" s="4" t="n">
        <v>112.72</v>
      </c>
      <c r="F7827" s="4" t="n">
        <v>338.16</v>
      </c>
      <c r="G7827" s="4" t="n">
        <f aca="false">INDEX(Data_Products!$D$2:$D$33,MATCH(C7827,Data_Products!$A$2:$A$33,0))</f>
        <v>83.21</v>
      </c>
      <c r="H7827" s="4" t="str">
        <f aca="false">INDEX(Data_Products!$C$2:$C$33,MATCH(C7827,Data_Products!$A$2:$A$33,0))</f>
        <v>Tools &amp; Fixings</v>
      </c>
      <c r="I7827" s="10" t="n">
        <f aca="false">D7827*(E7827-G7827)</f>
        <v>88.53</v>
      </c>
      <c r="J7827" s="11" t="n">
        <f aca="false">IFERROR(I7827/F7827,0)</f>
        <v>0.261799148332151</v>
      </c>
      <c r="K7827" s="4" t="str">
        <f aca="false">IFERROR(INDEX(Data_Orders!$F$2:$F$4727,MATCH(B7827,Data_Orders!$A$2:$A$4727,0)),"")</f>
        <v>Contractor</v>
      </c>
      <c r="L7827" s="4" t="str">
        <f aca="false">IFERROR(INDEX(Data_Orders!$D$2:$D$4727,MATCH(B7827,Data_Orders!$A$2:$A$4727,0)),"")</f>
        <v>Leicester</v>
      </c>
    </row>
    <row r="7828" customFormat="false" ht="15" hidden="false" customHeight="false" outlineLevel="0" collapsed="false">
      <c r="A7828" s="4" t="s">
        <v>13644</v>
      </c>
      <c r="B7828" s="4" t="s">
        <v>3689</v>
      </c>
      <c r="C7828" s="4" t="s">
        <v>1066</v>
      </c>
      <c r="D7828" s="4" t="n">
        <v>16</v>
      </c>
      <c r="E7828" s="4" t="n">
        <v>209.69</v>
      </c>
      <c r="F7828" s="4" t="n">
        <v>3355.04</v>
      </c>
      <c r="G7828" s="4" t="n">
        <f aca="false">INDEX(Data_Products!$D$2:$D$33,MATCH(C7828,Data_Products!$A$2:$A$33,0))</f>
        <v>144.38</v>
      </c>
      <c r="H7828" s="4" t="str">
        <f aca="false">INDEX(Data_Products!$C$2:$C$33,MATCH(C7828,Data_Products!$A$2:$A$33,0))</f>
        <v>Plumbing &amp; Drainage</v>
      </c>
      <c r="I7828" s="10" t="n">
        <f aca="false">D7828*(E7828-G7828)</f>
        <v>1044.96</v>
      </c>
      <c r="J7828" s="11" t="n">
        <f aca="false">IFERROR(I7828/F7828,0)</f>
        <v>0.311459773952024</v>
      </c>
      <c r="K7828" s="4" t="str">
        <f aca="false">IFERROR(INDEX(Data_Orders!$F$2:$F$4727,MATCH(B7828,Data_Orders!$A$2:$A$4727,0)),"")</f>
        <v>Contractor</v>
      </c>
      <c r="L7828" s="4" t="str">
        <f aca="false">IFERROR(INDEX(Data_Orders!$D$2:$D$4727,MATCH(B7828,Data_Orders!$A$2:$A$4727,0)),"")</f>
        <v>Leicester</v>
      </c>
    </row>
    <row r="7829" customFormat="false" ht="15" hidden="false" customHeight="false" outlineLevel="0" collapsed="false">
      <c r="A7829" s="4" t="s">
        <v>13645</v>
      </c>
      <c r="B7829" s="4" t="s">
        <v>3690</v>
      </c>
      <c r="C7829" s="4" t="s">
        <v>1041</v>
      </c>
      <c r="D7829" s="4" t="n">
        <v>9</v>
      </c>
      <c r="E7829" s="4" t="n">
        <v>242.75</v>
      </c>
      <c r="F7829" s="4" t="n">
        <v>2184.75</v>
      </c>
      <c r="G7829" s="4" t="n">
        <f aca="false">INDEX(Data_Products!$D$2:$D$33,MATCH(C7829,Data_Products!$A$2:$A$33,0))</f>
        <v>142.94</v>
      </c>
      <c r="H7829" s="4" t="str">
        <f aca="false">INDEX(Data_Products!$C$2:$C$33,MATCH(C7829,Data_Products!$A$2:$A$33,0))</f>
        <v>Tools &amp; Fixings</v>
      </c>
      <c r="I7829" s="10" t="n">
        <f aca="false">D7829*(E7829-G7829)</f>
        <v>898.29</v>
      </c>
      <c r="J7829" s="11" t="n">
        <f aca="false">IFERROR(I7829/F7829,0)</f>
        <v>0.411163748712667</v>
      </c>
      <c r="K7829" s="4" t="str">
        <f aca="false">IFERROR(INDEX(Data_Orders!$F$2:$F$4727,MATCH(B7829,Data_Orders!$A$2:$A$4727,0)),"")</f>
        <v>Contractor</v>
      </c>
      <c r="L7829" s="4" t="str">
        <f aca="false">IFERROR(INDEX(Data_Orders!$D$2:$D$4727,MATCH(B7829,Data_Orders!$A$2:$A$4727,0)),"")</f>
        <v>Leicester</v>
      </c>
    </row>
    <row r="7830" customFormat="false" ht="15" hidden="false" customHeight="false" outlineLevel="0" collapsed="false">
      <c r="A7830" s="4" t="s">
        <v>13646</v>
      </c>
      <c r="B7830" s="4" t="s">
        <v>3691</v>
      </c>
      <c r="C7830" s="4" t="s">
        <v>1039</v>
      </c>
      <c r="D7830" s="4" t="n">
        <v>5</v>
      </c>
      <c r="E7830" s="4" t="n">
        <v>160.41</v>
      </c>
      <c r="F7830" s="4" t="n">
        <v>802.05</v>
      </c>
      <c r="G7830" s="4" t="n">
        <f aca="false">INDEX(Data_Products!$D$2:$D$33,MATCH(C7830,Data_Products!$A$2:$A$33,0))</f>
        <v>99.74</v>
      </c>
      <c r="H7830" s="4" t="str">
        <f aca="false">INDEX(Data_Products!$C$2:$C$33,MATCH(C7830,Data_Products!$A$2:$A$33,0))</f>
        <v>Insulation</v>
      </c>
      <c r="I7830" s="10" t="n">
        <f aca="false">D7830*(E7830-G7830)</f>
        <v>303.35</v>
      </c>
      <c r="J7830" s="11" t="n">
        <f aca="false">IFERROR(I7830/F7830,0)</f>
        <v>0.378218315566361</v>
      </c>
      <c r="K7830" s="4" t="str">
        <f aca="false">IFERROR(INDEX(Data_Orders!$F$2:$F$4727,MATCH(B7830,Data_Orders!$A$2:$A$4727,0)),"")</f>
        <v>Contractor</v>
      </c>
      <c r="L7830" s="4" t="str">
        <f aca="false">IFERROR(INDEX(Data_Orders!$D$2:$D$4727,MATCH(B7830,Data_Orders!$A$2:$A$4727,0)),"")</f>
        <v>Leicester</v>
      </c>
    </row>
    <row r="7831" customFormat="false" ht="15" hidden="false" customHeight="false" outlineLevel="0" collapsed="false">
      <c r="A7831" s="4" t="s">
        <v>13647</v>
      </c>
      <c r="B7831" s="4" t="s">
        <v>3691</v>
      </c>
      <c r="C7831" s="4" t="s">
        <v>1013</v>
      </c>
      <c r="D7831" s="4" t="n">
        <v>8</v>
      </c>
      <c r="E7831" s="4" t="n">
        <v>240.92</v>
      </c>
      <c r="F7831" s="4" t="n">
        <v>1927.36</v>
      </c>
      <c r="G7831" s="4" t="n">
        <f aca="false">INDEX(Data_Products!$D$2:$D$33,MATCH(C7831,Data_Products!$A$2:$A$33,0))</f>
        <v>168.32</v>
      </c>
      <c r="H7831" s="4" t="str">
        <f aca="false">INDEX(Data_Products!$C$2:$C$33,MATCH(C7831,Data_Products!$A$2:$A$33,0))</f>
        <v>Timber</v>
      </c>
      <c r="I7831" s="10" t="n">
        <f aca="false">D7831*(E7831-G7831)</f>
        <v>580.8</v>
      </c>
      <c r="J7831" s="11" t="n">
        <f aca="false">IFERROR(I7831/F7831,0)</f>
        <v>0.301344844761747</v>
      </c>
      <c r="K7831" s="4" t="str">
        <f aca="false">IFERROR(INDEX(Data_Orders!$F$2:$F$4727,MATCH(B7831,Data_Orders!$A$2:$A$4727,0)),"")</f>
        <v>Contractor</v>
      </c>
      <c r="L7831" s="4" t="str">
        <f aca="false">IFERROR(INDEX(Data_Orders!$D$2:$D$4727,MATCH(B7831,Data_Orders!$A$2:$A$4727,0)),"")</f>
        <v>Leicester</v>
      </c>
    </row>
    <row r="7832" customFormat="false" ht="15" hidden="false" customHeight="false" outlineLevel="0" collapsed="false">
      <c r="A7832" s="4" t="s">
        <v>13648</v>
      </c>
      <c r="B7832" s="4" t="s">
        <v>3692</v>
      </c>
      <c r="C7832" s="4" t="s">
        <v>1030</v>
      </c>
      <c r="D7832" s="4" t="n">
        <v>5</v>
      </c>
      <c r="E7832" s="4" t="n">
        <v>25.23</v>
      </c>
      <c r="F7832" s="4" t="n">
        <v>126.15</v>
      </c>
      <c r="G7832" s="4" t="n">
        <f aca="false">INDEX(Data_Products!$D$2:$D$33,MATCH(C7832,Data_Products!$A$2:$A$33,0))</f>
        <v>17.67</v>
      </c>
      <c r="H7832" s="4" t="str">
        <f aca="false">INDEX(Data_Products!$C$2:$C$33,MATCH(C7832,Data_Products!$A$2:$A$33,0))</f>
        <v>Cement &amp; Aggregates</v>
      </c>
      <c r="I7832" s="10" t="n">
        <f aca="false">D7832*(E7832-G7832)</f>
        <v>37.8</v>
      </c>
      <c r="J7832" s="11" t="n">
        <f aca="false">IFERROR(I7832/F7832,0)</f>
        <v>0.299643281807372</v>
      </c>
      <c r="K7832" s="4" t="str">
        <f aca="false">IFERROR(INDEX(Data_Orders!$F$2:$F$4727,MATCH(B7832,Data_Orders!$A$2:$A$4727,0)),"")</f>
        <v>Contractor</v>
      </c>
      <c r="L7832" s="4" t="str">
        <f aca="false">IFERROR(INDEX(Data_Orders!$D$2:$D$4727,MATCH(B7832,Data_Orders!$A$2:$A$4727,0)),"")</f>
        <v>Leicester</v>
      </c>
    </row>
    <row r="7833" customFormat="false" ht="15" hidden="false" customHeight="false" outlineLevel="0" collapsed="false">
      <c r="A7833" s="4" t="s">
        <v>13649</v>
      </c>
      <c r="B7833" s="4" t="s">
        <v>3692</v>
      </c>
      <c r="C7833" s="4" t="s">
        <v>1070</v>
      </c>
      <c r="D7833" s="4" t="n">
        <v>6</v>
      </c>
      <c r="E7833" s="4" t="n">
        <v>230.32</v>
      </c>
      <c r="F7833" s="4" t="n">
        <v>1381.92</v>
      </c>
      <c r="G7833" s="4" t="n">
        <f aca="false">INDEX(Data_Products!$D$2:$D$33,MATCH(C7833,Data_Products!$A$2:$A$33,0))</f>
        <v>161.64</v>
      </c>
      <c r="H7833" s="4" t="str">
        <f aca="false">INDEX(Data_Products!$C$2:$C$33,MATCH(C7833,Data_Products!$A$2:$A$33,0))</f>
        <v>Landscaping</v>
      </c>
      <c r="I7833" s="10" t="n">
        <f aca="false">D7833*(E7833-G7833)</f>
        <v>412.08</v>
      </c>
      <c r="J7833" s="11" t="n">
        <f aca="false">IFERROR(I7833/F7833,0)</f>
        <v>0.298193817297673</v>
      </c>
      <c r="K7833" s="4" t="str">
        <f aca="false">IFERROR(INDEX(Data_Orders!$F$2:$F$4727,MATCH(B7833,Data_Orders!$A$2:$A$4727,0)),"")</f>
        <v>Contractor</v>
      </c>
      <c r="L7833" s="4" t="str">
        <f aca="false">IFERROR(INDEX(Data_Orders!$D$2:$D$4727,MATCH(B7833,Data_Orders!$A$2:$A$4727,0)),"")</f>
        <v>Leicester</v>
      </c>
    </row>
    <row r="7834" customFormat="false" ht="15" hidden="false" customHeight="false" outlineLevel="0" collapsed="false">
      <c r="A7834" s="4" t="s">
        <v>13650</v>
      </c>
      <c r="B7834" s="4" t="s">
        <v>3692</v>
      </c>
      <c r="C7834" s="4" t="s">
        <v>1066</v>
      </c>
      <c r="D7834" s="4" t="n">
        <v>12</v>
      </c>
      <c r="E7834" s="4" t="n">
        <v>209.69</v>
      </c>
      <c r="F7834" s="4" t="n">
        <v>2516.28</v>
      </c>
      <c r="G7834" s="4" t="n">
        <f aca="false">INDEX(Data_Products!$D$2:$D$33,MATCH(C7834,Data_Products!$A$2:$A$33,0))</f>
        <v>144.38</v>
      </c>
      <c r="H7834" s="4" t="str">
        <f aca="false">INDEX(Data_Products!$C$2:$C$33,MATCH(C7834,Data_Products!$A$2:$A$33,0))</f>
        <v>Plumbing &amp; Drainage</v>
      </c>
      <c r="I7834" s="10" t="n">
        <f aca="false">D7834*(E7834-G7834)</f>
        <v>783.72</v>
      </c>
      <c r="J7834" s="11" t="n">
        <f aca="false">IFERROR(I7834/F7834,0)</f>
        <v>0.311459773952024</v>
      </c>
      <c r="K7834" s="4" t="str">
        <f aca="false">IFERROR(INDEX(Data_Orders!$F$2:$F$4727,MATCH(B7834,Data_Orders!$A$2:$A$4727,0)),"")</f>
        <v>Contractor</v>
      </c>
      <c r="L7834" s="4" t="str">
        <f aca="false">IFERROR(INDEX(Data_Orders!$D$2:$D$4727,MATCH(B7834,Data_Orders!$A$2:$A$4727,0)),"")</f>
        <v>Leicester</v>
      </c>
    </row>
    <row r="7835" customFormat="false" ht="15" hidden="false" customHeight="false" outlineLevel="0" collapsed="false">
      <c r="A7835" s="4" t="s">
        <v>13651</v>
      </c>
      <c r="B7835" s="4" t="s">
        <v>3693</v>
      </c>
      <c r="C7835" s="4" t="s">
        <v>1055</v>
      </c>
      <c r="D7835" s="4" t="n">
        <v>13</v>
      </c>
      <c r="E7835" s="4" t="n">
        <v>205.03</v>
      </c>
      <c r="F7835" s="4" t="n">
        <v>2665.39</v>
      </c>
      <c r="G7835" s="4" t="n">
        <f aca="false">INDEX(Data_Products!$D$2:$D$33,MATCH(C7835,Data_Products!$A$2:$A$33,0))</f>
        <v>138.6</v>
      </c>
      <c r="H7835" s="4" t="str">
        <f aca="false">INDEX(Data_Products!$C$2:$C$33,MATCH(C7835,Data_Products!$A$2:$A$33,0))</f>
        <v>Roofing</v>
      </c>
      <c r="I7835" s="10" t="n">
        <f aca="false">D7835*(E7835-G7835)</f>
        <v>863.59</v>
      </c>
      <c r="J7835" s="11" t="n">
        <f aca="false">IFERROR(I7835/F7835,0)</f>
        <v>0.324001365653807</v>
      </c>
      <c r="K7835" s="4" t="str">
        <f aca="false">IFERROR(INDEX(Data_Orders!$F$2:$F$4727,MATCH(B7835,Data_Orders!$A$2:$A$4727,0)),"")</f>
        <v>Contractor</v>
      </c>
      <c r="L7835" s="4" t="str">
        <f aca="false">IFERROR(INDEX(Data_Orders!$D$2:$D$4727,MATCH(B7835,Data_Orders!$A$2:$A$4727,0)),"")</f>
        <v>Leicester</v>
      </c>
    </row>
    <row r="7836" customFormat="false" ht="15" hidden="false" customHeight="false" outlineLevel="0" collapsed="false">
      <c r="A7836" s="4" t="s">
        <v>13652</v>
      </c>
      <c r="B7836" s="4" t="s">
        <v>3694</v>
      </c>
      <c r="C7836" s="4" t="s">
        <v>1019</v>
      </c>
      <c r="D7836" s="4" t="n">
        <v>1</v>
      </c>
      <c r="E7836" s="4" t="n">
        <v>79.76</v>
      </c>
      <c r="F7836" s="4" t="n">
        <v>79.76</v>
      </c>
      <c r="G7836" s="4" t="n">
        <f aca="false">INDEX(Data_Products!$D$2:$D$33,MATCH(C7836,Data_Products!$A$2:$A$33,0))</f>
        <v>59.07</v>
      </c>
      <c r="H7836" s="4" t="str">
        <f aca="false">INDEX(Data_Products!$C$2:$C$33,MATCH(C7836,Data_Products!$A$2:$A$33,0))</f>
        <v>Timber</v>
      </c>
      <c r="I7836" s="10" t="n">
        <f aca="false">D7836*(E7836-G7836)</f>
        <v>20.69</v>
      </c>
      <c r="J7836" s="11" t="n">
        <f aca="false">IFERROR(I7836/F7836,0)</f>
        <v>0.259403209628887</v>
      </c>
      <c r="K7836" s="4" t="str">
        <f aca="false">IFERROR(INDEX(Data_Orders!$F$2:$F$4727,MATCH(B7836,Data_Orders!$A$2:$A$4727,0)),"")</f>
        <v>Trade Account</v>
      </c>
      <c r="L7836" s="4" t="str">
        <f aca="false">IFERROR(INDEX(Data_Orders!$D$2:$D$4727,MATCH(B7836,Data_Orders!$A$2:$A$4727,0)),"")</f>
        <v>Leicester</v>
      </c>
    </row>
    <row r="7837" customFormat="false" ht="15" hidden="false" customHeight="false" outlineLevel="0" collapsed="false">
      <c r="A7837" s="4" t="s">
        <v>13653</v>
      </c>
      <c r="B7837" s="4" t="s">
        <v>3695</v>
      </c>
      <c r="C7837" s="4" t="s">
        <v>1030</v>
      </c>
      <c r="D7837" s="4" t="n">
        <v>15</v>
      </c>
      <c r="E7837" s="4" t="n">
        <v>25.23</v>
      </c>
      <c r="F7837" s="4" t="n">
        <v>378.45</v>
      </c>
      <c r="G7837" s="4" t="n">
        <f aca="false">INDEX(Data_Products!$D$2:$D$33,MATCH(C7837,Data_Products!$A$2:$A$33,0))</f>
        <v>17.67</v>
      </c>
      <c r="H7837" s="4" t="str">
        <f aca="false">INDEX(Data_Products!$C$2:$C$33,MATCH(C7837,Data_Products!$A$2:$A$33,0))</f>
        <v>Cement &amp; Aggregates</v>
      </c>
      <c r="I7837" s="10" t="n">
        <f aca="false">D7837*(E7837-G7837)</f>
        <v>113.4</v>
      </c>
      <c r="J7837" s="11" t="n">
        <f aca="false">IFERROR(I7837/F7837,0)</f>
        <v>0.299643281807372</v>
      </c>
      <c r="K7837" s="4" t="str">
        <f aca="false">IFERROR(INDEX(Data_Orders!$F$2:$F$4727,MATCH(B7837,Data_Orders!$A$2:$A$4727,0)),"")</f>
        <v>Trade Account</v>
      </c>
      <c r="L7837" s="4" t="str">
        <f aca="false">IFERROR(INDEX(Data_Orders!$D$2:$D$4727,MATCH(B7837,Data_Orders!$A$2:$A$4727,0)),"")</f>
        <v>Leicester</v>
      </c>
    </row>
    <row r="7838" customFormat="false" ht="15" hidden="false" customHeight="false" outlineLevel="0" collapsed="false">
      <c r="A7838" s="4" t="s">
        <v>13654</v>
      </c>
      <c r="B7838" s="4" t="s">
        <v>3695</v>
      </c>
      <c r="C7838" s="4" t="s">
        <v>1061</v>
      </c>
      <c r="D7838" s="4" t="n">
        <v>16</v>
      </c>
      <c r="E7838" s="4" t="n">
        <v>145.57</v>
      </c>
      <c r="F7838" s="4" t="n">
        <v>2329.12</v>
      </c>
      <c r="G7838" s="4" t="n">
        <f aca="false">INDEX(Data_Products!$D$2:$D$33,MATCH(C7838,Data_Products!$A$2:$A$33,0))</f>
        <v>119.29</v>
      </c>
      <c r="H7838" s="4" t="str">
        <f aca="false">INDEX(Data_Products!$C$2:$C$33,MATCH(C7838,Data_Products!$A$2:$A$33,0))</f>
        <v>Plumbing &amp; Drainage</v>
      </c>
      <c r="I7838" s="10" t="n">
        <f aca="false">D7838*(E7838-G7838)</f>
        <v>420.48</v>
      </c>
      <c r="J7838" s="11" t="n">
        <f aca="false">IFERROR(I7838/F7838,0)</f>
        <v>0.180531702960775</v>
      </c>
      <c r="K7838" s="4" t="str">
        <f aca="false">IFERROR(INDEX(Data_Orders!$F$2:$F$4727,MATCH(B7838,Data_Orders!$A$2:$A$4727,0)),"")</f>
        <v>Trade Account</v>
      </c>
      <c r="L7838" s="4" t="str">
        <f aca="false">IFERROR(INDEX(Data_Orders!$D$2:$D$4727,MATCH(B7838,Data_Orders!$A$2:$A$4727,0)),"")</f>
        <v>Leicester</v>
      </c>
    </row>
    <row r="7839" customFormat="false" ht="15" hidden="false" customHeight="false" outlineLevel="0" collapsed="false">
      <c r="A7839" s="4" t="s">
        <v>13655</v>
      </c>
      <c r="B7839" s="4" t="s">
        <v>3695</v>
      </c>
      <c r="C7839" s="4" t="s">
        <v>1068</v>
      </c>
      <c r="D7839" s="4" t="n">
        <v>6</v>
      </c>
      <c r="E7839" s="4" t="n">
        <v>86.28</v>
      </c>
      <c r="F7839" s="4" t="n">
        <v>517.68</v>
      </c>
      <c r="G7839" s="4" t="n">
        <f aca="false">INDEX(Data_Products!$D$2:$D$33,MATCH(C7839,Data_Products!$A$2:$A$33,0))</f>
        <v>68.55</v>
      </c>
      <c r="H7839" s="4" t="str">
        <f aca="false">INDEX(Data_Products!$C$2:$C$33,MATCH(C7839,Data_Products!$A$2:$A$33,0))</f>
        <v>Plumbing &amp; Drainage</v>
      </c>
      <c r="I7839" s="10" t="n">
        <f aca="false">D7839*(E7839-G7839)</f>
        <v>106.38</v>
      </c>
      <c r="J7839" s="11" t="n">
        <f aca="false">IFERROR(I7839/F7839,0)</f>
        <v>0.205493741307371</v>
      </c>
      <c r="K7839" s="4" t="str">
        <f aca="false">IFERROR(INDEX(Data_Orders!$F$2:$F$4727,MATCH(B7839,Data_Orders!$A$2:$A$4727,0)),"")</f>
        <v>Trade Account</v>
      </c>
      <c r="L7839" s="4" t="str">
        <f aca="false">IFERROR(INDEX(Data_Orders!$D$2:$D$4727,MATCH(B7839,Data_Orders!$A$2:$A$4727,0)),"")</f>
        <v>Leicester</v>
      </c>
    </row>
    <row r="7840" customFormat="false" ht="15" hidden="false" customHeight="false" outlineLevel="0" collapsed="false">
      <c r="A7840" s="4" t="s">
        <v>13656</v>
      </c>
      <c r="B7840" s="4" t="s">
        <v>3696</v>
      </c>
      <c r="C7840" s="4" t="s">
        <v>1010</v>
      </c>
      <c r="D7840" s="4" t="n">
        <v>12</v>
      </c>
      <c r="E7840" s="4" t="n">
        <v>135.95</v>
      </c>
      <c r="F7840" s="4" t="n">
        <v>1631.4</v>
      </c>
      <c r="G7840" s="4" t="n">
        <f aca="false">INDEX(Data_Products!$D$2:$D$33,MATCH(C7840,Data_Products!$A$2:$A$33,0))</f>
        <v>111.1</v>
      </c>
      <c r="H7840" s="4" t="str">
        <f aca="false">INDEX(Data_Products!$C$2:$C$33,MATCH(C7840,Data_Products!$A$2:$A$33,0))</f>
        <v>Timber</v>
      </c>
      <c r="I7840" s="10" t="n">
        <f aca="false">D7840*(E7840-G7840)</f>
        <v>298.2</v>
      </c>
      <c r="J7840" s="11" t="n">
        <f aca="false">IFERROR(I7840/F7840,0)</f>
        <v>0.18278778962854</v>
      </c>
      <c r="K7840" s="4" t="str">
        <f aca="false">IFERROR(INDEX(Data_Orders!$F$2:$F$4727,MATCH(B7840,Data_Orders!$A$2:$A$4727,0)),"")</f>
        <v>Trade Account</v>
      </c>
      <c r="L7840" s="4" t="str">
        <f aca="false">IFERROR(INDEX(Data_Orders!$D$2:$D$4727,MATCH(B7840,Data_Orders!$A$2:$A$4727,0)),"")</f>
        <v>Leicester</v>
      </c>
    </row>
    <row r="7841" customFormat="false" ht="15" hidden="false" customHeight="false" outlineLevel="0" collapsed="false">
      <c r="A7841" s="4" t="s">
        <v>13657</v>
      </c>
      <c r="B7841" s="4" t="s">
        <v>3696</v>
      </c>
      <c r="C7841" s="4" t="s">
        <v>1024</v>
      </c>
      <c r="D7841" s="4" t="n">
        <v>11</v>
      </c>
      <c r="E7841" s="4" t="n">
        <v>137.14</v>
      </c>
      <c r="F7841" s="4" t="n">
        <v>1508.54</v>
      </c>
      <c r="G7841" s="4" t="n">
        <f aca="false">INDEX(Data_Products!$D$2:$D$33,MATCH(C7841,Data_Products!$A$2:$A$33,0))</f>
        <v>99.99</v>
      </c>
      <c r="H7841" s="4" t="str">
        <f aca="false">INDEX(Data_Products!$C$2:$C$33,MATCH(C7841,Data_Products!$A$2:$A$33,0))</f>
        <v>Cement &amp; Aggregates</v>
      </c>
      <c r="I7841" s="10" t="n">
        <f aca="false">D7841*(E7841-G7841)</f>
        <v>408.65</v>
      </c>
      <c r="J7841" s="11" t="n">
        <f aca="false">IFERROR(I7841/F7841,0)</f>
        <v>0.270891060230421</v>
      </c>
      <c r="K7841" s="4" t="str">
        <f aca="false">IFERROR(INDEX(Data_Orders!$F$2:$F$4727,MATCH(B7841,Data_Orders!$A$2:$A$4727,0)),"")</f>
        <v>Trade Account</v>
      </c>
      <c r="L7841" s="4" t="str">
        <f aca="false">IFERROR(INDEX(Data_Orders!$D$2:$D$4727,MATCH(B7841,Data_Orders!$A$2:$A$4727,0)),"")</f>
        <v>Leicester</v>
      </c>
    </row>
    <row r="7842" customFormat="false" ht="15" hidden="false" customHeight="false" outlineLevel="0" collapsed="false">
      <c r="A7842" s="4" t="s">
        <v>13658</v>
      </c>
      <c r="B7842" s="4" t="s">
        <v>3696</v>
      </c>
      <c r="C7842" s="4" t="s">
        <v>1057</v>
      </c>
      <c r="D7842" s="4" t="n">
        <v>4</v>
      </c>
      <c r="E7842" s="4" t="n">
        <v>176.81</v>
      </c>
      <c r="F7842" s="4" t="n">
        <v>707.24</v>
      </c>
      <c r="G7842" s="4" t="n">
        <f aca="false">INDEX(Data_Products!$D$2:$D$33,MATCH(C7842,Data_Products!$A$2:$A$33,0))</f>
        <v>129.57</v>
      </c>
      <c r="H7842" s="4" t="str">
        <f aca="false">INDEX(Data_Products!$C$2:$C$33,MATCH(C7842,Data_Products!$A$2:$A$33,0))</f>
        <v>Roofing</v>
      </c>
      <c r="I7842" s="10" t="n">
        <f aca="false">D7842*(E7842-G7842)</f>
        <v>188.96</v>
      </c>
      <c r="J7842" s="11" t="n">
        <f aca="false">IFERROR(I7842/F7842,0)</f>
        <v>0.267179458175443</v>
      </c>
      <c r="K7842" s="4" t="str">
        <f aca="false">IFERROR(INDEX(Data_Orders!$F$2:$F$4727,MATCH(B7842,Data_Orders!$A$2:$A$4727,0)),"")</f>
        <v>Trade Account</v>
      </c>
      <c r="L7842" s="4" t="str">
        <f aca="false">IFERROR(INDEX(Data_Orders!$D$2:$D$4727,MATCH(B7842,Data_Orders!$A$2:$A$4727,0)),"")</f>
        <v>Leicester</v>
      </c>
    </row>
    <row r="7843" customFormat="false" ht="15" hidden="false" customHeight="false" outlineLevel="0" collapsed="false">
      <c r="A7843" s="4" t="s">
        <v>13659</v>
      </c>
      <c r="B7843" s="4" t="s">
        <v>3696</v>
      </c>
      <c r="C7843" s="4" t="s">
        <v>1021</v>
      </c>
      <c r="D7843" s="4" t="n">
        <v>8</v>
      </c>
      <c r="E7843" s="4" t="n">
        <v>73.76</v>
      </c>
      <c r="F7843" s="4" t="n">
        <v>590.08</v>
      </c>
      <c r="G7843" s="4" t="n">
        <f aca="false">INDEX(Data_Products!$D$2:$D$33,MATCH(C7843,Data_Products!$A$2:$A$33,0))</f>
        <v>51.51</v>
      </c>
      <c r="H7843" s="4" t="str">
        <f aca="false">INDEX(Data_Products!$C$2:$C$33,MATCH(C7843,Data_Products!$A$2:$A$33,0))</f>
        <v>Cement &amp; Aggregates</v>
      </c>
      <c r="I7843" s="10" t="n">
        <f aca="false">D7843*(E7843-G7843)</f>
        <v>178</v>
      </c>
      <c r="J7843" s="11" t="n">
        <f aca="false">IFERROR(I7843/F7843,0)</f>
        <v>0.301654013015184</v>
      </c>
      <c r="K7843" s="4" t="str">
        <f aca="false">IFERROR(INDEX(Data_Orders!$F$2:$F$4727,MATCH(B7843,Data_Orders!$A$2:$A$4727,0)),"")</f>
        <v>Trade Account</v>
      </c>
      <c r="L7843" s="4" t="str">
        <f aca="false">IFERROR(INDEX(Data_Orders!$D$2:$D$4727,MATCH(B7843,Data_Orders!$A$2:$A$4727,0)),"")</f>
        <v>Leicester</v>
      </c>
    </row>
    <row r="7844" customFormat="false" ht="15" hidden="false" customHeight="false" outlineLevel="0" collapsed="false">
      <c r="A7844" s="4" t="s">
        <v>13660</v>
      </c>
      <c r="B7844" s="4" t="s">
        <v>3696</v>
      </c>
      <c r="C7844" s="4" t="s">
        <v>1039</v>
      </c>
      <c r="D7844" s="4" t="n">
        <v>5</v>
      </c>
      <c r="E7844" s="4" t="n">
        <v>160.41</v>
      </c>
      <c r="F7844" s="4" t="n">
        <v>802.05</v>
      </c>
      <c r="G7844" s="4" t="n">
        <f aca="false">INDEX(Data_Products!$D$2:$D$33,MATCH(C7844,Data_Products!$A$2:$A$33,0))</f>
        <v>99.74</v>
      </c>
      <c r="H7844" s="4" t="str">
        <f aca="false">INDEX(Data_Products!$C$2:$C$33,MATCH(C7844,Data_Products!$A$2:$A$33,0))</f>
        <v>Insulation</v>
      </c>
      <c r="I7844" s="10" t="n">
        <f aca="false">D7844*(E7844-G7844)</f>
        <v>303.35</v>
      </c>
      <c r="J7844" s="11" t="n">
        <f aca="false">IFERROR(I7844/F7844,0)</f>
        <v>0.378218315566361</v>
      </c>
      <c r="K7844" s="4" t="str">
        <f aca="false">IFERROR(INDEX(Data_Orders!$F$2:$F$4727,MATCH(B7844,Data_Orders!$A$2:$A$4727,0)),"")</f>
        <v>Trade Account</v>
      </c>
      <c r="L7844" s="4" t="str">
        <f aca="false">IFERROR(INDEX(Data_Orders!$D$2:$D$4727,MATCH(B7844,Data_Orders!$A$2:$A$4727,0)),"")</f>
        <v>Leicester</v>
      </c>
    </row>
    <row r="7845" customFormat="false" ht="15" hidden="false" customHeight="false" outlineLevel="0" collapsed="false">
      <c r="A7845" s="4" t="s">
        <v>13661</v>
      </c>
      <c r="B7845" s="4" t="s">
        <v>3697</v>
      </c>
      <c r="C7845" s="4" t="s">
        <v>1015</v>
      </c>
      <c r="D7845" s="4" t="n">
        <v>10</v>
      </c>
      <c r="E7845" s="4" t="n">
        <v>122.01</v>
      </c>
      <c r="F7845" s="4" t="n">
        <v>1220.1</v>
      </c>
      <c r="G7845" s="4" t="n">
        <f aca="false">INDEX(Data_Products!$D$2:$D$33,MATCH(C7845,Data_Products!$A$2:$A$33,0))</f>
        <v>85.53</v>
      </c>
      <c r="H7845" s="4" t="str">
        <f aca="false">INDEX(Data_Products!$C$2:$C$33,MATCH(C7845,Data_Products!$A$2:$A$33,0))</f>
        <v>Timber</v>
      </c>
      <c r="I7845" s="10" t="n">
        <f aca="false">D7845*(E7845-G7845)</f>
        <v>364.8</v>
      </c>
      <c r="J7845" s="11" t="n">
        <f aca="false">IFERROR(I7845/F7845,0)</f>
        <v>0.298991885910991</v>
      </c>
      <c r="K7845" s="4" t="str">
        <f aca="false">IFERROR(INDEX(Data_Orders!$F$2:$F$4727,MATCH(B7845,Data_Orders!$A$2:$A$4727,0)),"")</f>
        <v>Trade Account</v>
      </c>
      <c r="L7845" s="4" t="str">
        <f aca="false">IFERROR(INDEX(Data_Orders!$D$2:$D$4727,MATCH(B7845,Data_Orders!$A$2:$A$4727,0)),"")</f>
        <v>Leicester</v>
      </c>
    </row>
    <row r="7846" customFormat="false" ht="15" hidden="false" customHeight="false" outlineLevel="0" collapsed="false">
      <c r="A7846" s="4" t="s">
        <v>13662</v>
      </c>
      <c r="B7846" s="4" t="s">
        <v>3697</v>
      </c>
      <c r="C7846" s="4" t="s">
        <v>1055</v>
      </c>
      <c r="D7846" s="4" t="n">
        <v>18</v>
      </c>
      <c r="E7846" s="4" t="n">
        <v>205.03</v>
      </c>
      <c r="F7846" s="4" t="n">
        <v>3690.54</v>
      </c>
      <c r="G7846" s="4" t="n">
        <f aca="false">INDEX(Data_Products!$D$2:$D$33,MATCH(C7846,Data_Products!$A$2:$A$33,0))</f>
        <v>138.6</v>
      </c>
      <c r="H7846" s="4" t="str">
        <f aca="false">INDEX(Data_Products!$C$2:$C$33,MATCH(C7846,Data_Products!$A$2:$A$33,0))</f>
        <v>Roofing</v>
      </c>
      <c r="I7846" s="10" t="n">
        <f aca="false">D7846*(E7846-G7846)</f>
        <v>1195.74</v>
      </c>
      <c r="J7846" s="11" t="n">
        <f aca="false">IFERROR(I7846/F7846,0)</f>
        <v>0.324001365653807</v>
      </c>
      <c r="K7846" s="4" t="str">
        <f aca="false">IFERROR(INDEX(Data_Orders!$F$2:$F$4727,MATCH(B7846,Data_Orders!$A$2:$A$4727,0)),"")</f>
        <v>Trade Account</v>
      </c>
      <c r="L7846" s="4" t="str">
        <f aca="false">IFERROR(INDEX(Data_Orders!$D$2:$D$4727,MATCH(B7846,Data_Orders!$A$2:$A$4727,0)),"")</f>
        <v>Leicester</v>
      </c>
    </row>
    <row r="7847" customFormat="false" ht="15" hidden="false" customHeight="false" outlineLevel="0" collapsed="false">
      <c r="A7847" s="4" t="s">
        <v>13663</v>
      </c>
      <c r="B7847" s="4" t="s">
        <v>3697</v>
      </c>
      <c r="C7847" s="4" t="s">
        <v>1041</v>
      </c>
      <c r="D7847" s="4" t="n">
        <v>1</v>
      </c>
      <c r="E7847" s="4" t="n">
        <v>242.75</v>
      </c>
      <c r="F7847" s="4" t="n">
        <v>242.75</v>
      </c>
      <c r="G7847" s="4" t="n">
        <f aca="false">INDEX(Data_Products!$D$2:$D$33,MATCH(C7847,Data_Products!$A$2:$A$33,0))</f>
        <v>142.94</v>
      </c>
      <c r="H7847" s="4" t="str">
        <f aca="false">INDEX(Data_Products!$C$2:$C$33,MATCH(C7847,Data_Products!$A$2:$A$33,0))</f>
        <v>Tools &amp; Fixings</v>
      </c>
      <c r="I7847" s="10" t="n">
        <f aca="false">D7847*(E7847-G7847)</f>
        <v>99.81</v>
      </c>
      <c r="J7847" s="11" t="n">
        <f aca="false">IFERROR(I7847/F7847,0)</f>
        <v>0.411163748712667</v>
      </c>
      <c r="K7847" s="4" t="str">
        <f aca="false">IFERROR(INDEX(Data_Orders!$F$2:$F$4727,MATCH(B7847,Data_Orders!$A$2:$A$4727,0)),"")</f>
        <v>Trade Account</v>
      </c>
      <c r="L7847" s="4" t="str">
        <f aca="false">IFERROR(INDEX(Data_Orders!$D$2:$D$4727,MATCH(B7847,Data_Orders!$A$2:$A$4727,0)),"")</f>
        <v>Leicester</v>
      </c>
    </row>
    <row r="7848" customFormat="false" ht="15" hidden="false" customHeight="false" outlineLevel="0" collapsed="false">
      <c r="A7848" s="4" t="s">
        <v>13664</v>
      </c>
      <c r="B7848" s="4" t="s">
        <v>3697</v>
      </c>
      <c r="C7848" s="4" t="s">
        <v>1052</v>
      </c>
      <c r="D7848" s="4" t="n">
        <v>5</v>
      </c>
      <c r="E7848" s="4" t="n">
        <v>205.71</v>
      </c>
      <c r="F7848" s="4" t="n">
        <v>1028.55</v>
      </c>
      <c r="G7848" s="4" t="n">
        <f aca="false">INDEX(Data_Products!$D$2:$D$33,MATCH(C7848,Data_Products!$A$2:$A$33,0))</f>
        <v>152.29</v>
      </c>
      <c r="H7848" s="4" t="str">
        <f aca="false">INDEX(Data_Products!$C$2:$C$33,MATCH(C7848,Data_Products!$A$2:$A$33,0))</f>
        <v>Roofing</v>
      </c>
      <c r="I7848" s="10" t="n">
        <f aca="false">D7848*(E7848-G7848)</f>
        <v>267.1</v>
      </c>
      <c r="J7848" s="11" t="n">
        <f aca="false">IFERROR(I7848/F7848,0)</f>
        <v>0.259685965679841</v>
      </c>
      <c r="K7848" s="4" t="str">
        <f aca="false">IFERROR(INDEX(Data_Orders!$F$2:$F$4727,MATCH(B7848,Data_Orders!$A$2:$A$4727,0)),"")</f>
        <v>Trade Account</v>
      </c>
      <c r="L7848" s="4" t="str">
        <f aca="false">IFERROR(INDEX(Data_Orders!$D$2:$D$4727,MATCH(B7848,Data_Orders!$A$2:$A$4727,0)),"")</f>
        <v>Leicester</v>
      </c>
    </row>
    <row r="7849" customFormat="false" ht="15" hidden="false" customHeight="false" outlineLevel="0" collapsed="false">
      <c r="A7849" s="4" t="s">
        <v>13665</v>
      </c>
      <c r="B7849" s="4" t="s">
        <v>3698</v>
      </c>
      <c r="C7849" s="4" t="s">
        <v>1068</v>
      </c>
      <c r="D7849" s="4" t="n">
        <v>19</v>
      </c>
      <c r="E7849" s="4" t="n">
        <v>86.28</v>
      </c>
      <c r="F7849" s="4" t="n">
        <v>1639.32</v>
      </c>
      <c r="G7849" s="4" t="n">
        <f aca="false">INDEX(Data_Products!$D$2:$D$33,MATCH(C7849,Data_Products!$A$2:$A$33,0))</f>
        <v>68.55</v>
      </c>
      <c r="H7849" s="4" t="str">
        <f aca="false">INDEX(Data_Products!$C$2:$C$33,MATCH(C7849,Data_Products!$A$2:$A$33,0))</f>
        <v>Plumbing &amp; Drainage</v>
      </c>
      <c r="I7849" s="10" t="n">
        <f aca="false">D7849*(E7849-G7849)</f>
        <v>336.87</v>
      </c>
      <c r="J7849" s="11" t="n">
        <f aca="false">IFERROR(I7849/F7849,0)</f>
        <v>0.205493741307371</v>
      </c>
      <c r="K7849" s="4" t="str">
        <f aca="false">IFERROR(INDEX(Data_Orders!$F$2:$F$4727,MATCH(B7849,Data_Orders!$A$2:$A$4727,0)),"")</f>
        <v>Trade Account</v>
      </c>
      <c r="L7849" s="4" t="str">
        <f aca="false">IFERROR(INDEX(Data_Orders!$D$2:$D$4727,MATCH(B7849,Data_Orders!$A$2:$A$4727,0)),"")</f>
        <v>Leicester</v>
      </c>
    </row>
    <row r="7850" customFormat="false" ht="15" hidden="false" customHeight="false" outlineLevel="0" collapsed="false">
      <c r="A7850" s="4" t="s">
        <v>13666</v>
      </c>
      <c r="B7850" s="4" t="s">
        <v>3698</v>
      </c>
      <c r="C7850" s="4" t="s">
        <v>1059</v>
      </c>
      <c r="D7850" s="4" t="n">
        <v>18</v>
      </c>
      <c r="E7850" s="4" t="n">
        <v>103.63</v>
      </c>
      <c r="F7850" s="4" t="n">
        <v>1865.34</v>
      </c>
      <c r="G7850" s="4" t="n">
        <f aca="false">INDEX(Data_Products!$D$2:$D$33,MATCH(C7850,Data_Products!$A$2:$A$33,0))</f>
        <v>82.55</v>
      </c>
      <c r="H7850" s="4" t="str">
        <f aca="false">INDEX(Data_Products!$C$2:$C$33,MATCH(C7850,Data_Products!$A$2:$A$33,0))</f>
        <v>Roofing</v>
      </c>
      <c r="I7850" s="10" t="n">
        <f aca="false">D7850*(E7850-G7850)</f>
        <v>379.44</v>
      </c>
      <c r="J7850" s="11" t="n">
        <f aca="false">IFERROR(I7850/F7850,0)</f>
        <v>0.203415999228023</v>
      </c>
      <c r="K7850" s="4" t="str">
        <f aca="false">IFERROR(INDEX(Data_Orders!$F$2:$F$4727,MATCH(B7850,Data_Orders!$A$2:$A$4727,0)),"")</f>
        <v>Trade Account</v>
      </c>
      <c r="L7850" s="4" t="str">
        <f aca="false">IFERROR(INDEX(Data_Orders!$D$2:$D$4727,MATCH(B7850,Data_Orders!$A$2:$A$4727,0)),"")</f>
        <v>Leicester</v>
      </c>
    </row>
    <row r="7851" customFormat="false" ht="15" hidden="false" customHeight="false" outlineLevel="0" collapsed="false">
      <c r="A7851" s="4" t="s">
        <v>13667</v>
      </c>
      <c r="B7851" s="4" t="s">
        <v>3698</v>
      </c>
      <c r="C7851" s="4" t="s">
        <v>1035</v>
      </c>
      <c r="D7851" s="4" t="n">
        <v>12</v>
      </c>
      <c r="E7851" s="4" t="n">
        <v>165.07</v>
      </c>
      <c r="F7851" s="4" t="n">
        <v>1980.84</v>
      </c>
      <c r="G7851" s="4" t="n">
        <f aca="false">INDEX(Data_Products!$D$2:$D$33,MATCH(C7851,Data_Products!$A$2:$A$33,0))</f>
        <v>134.65</v>
      </c>
      <c r="H7851" s="4" t="str">
        <f aca="false">INDEX(Data_Products!$C$2:$C$33,MATCH(C7851,Data_Products!$A$2:$A$33,0))</f>
        <v>Insulation</v>
      </c>
      <c r="I7851" s="10" t="n">
        <f aca="false">D7851*(E7851-G7851)</f>
        <v>365.04</v>
      </c>
      <c r="J7851" s="11" t="n">
        <f aca="false">IFERROR(I7851/F7851,0)</f>
        <v>0.184285454655601</v>
      </c>
      <c r="K7851" s="4" t="str">
        <f aca="false">IFERROR(INDEX(Data_Orders!$F$2:$F$4727,MATCH(B7851,Data_Orders!$A$2:$A$4727,0)),"")</f>
        <v>Trade Account</v>
      </c>
      <c r="L7851" s="4" t="str">
        <f aca="false">IFERROR(INDEX(Data_Orders!$D$2:$D$4727,MATCH(B7851,Data_Orders!$A$2:$A$4727,0)),"")</f>
        <v>Leicester</v>
      </c>
    </row>
    <row r="7852" customFormat="false" ht="15" hidden="false" customHeight="false" outlineLevel="0" collapsed="false">
      <c r="A7852" s="4" t="s">
        <v>13668</v>
      </c>
      <c r="B7852" s="4" t="s">
        <v>3699</v>
      </c>
      <c r="C7852" s="4" t="s">
        <v>1013</v>
      </c>
      <c r="D7852" s="4" t="n">
        <v>4</v>
      </c>
      <c r="E7852" s="4" t="n">
        <v>240.92</v>
      </c>
      <c r="F7852" s="4" t="n">
        <v>963.68</v>
      </c>
      <c r="G7852" s="4" t="n">
        <f aca="false">INDEX(Data_Products!$D$2:$D$33,MATCH(C7852,Data_Products!$A$2:$A$33,0))</f>
        <v>168.32</v>
      </c>
      <c r="H7852" s="4" t="str">
        <f aca="false">INDEX(Data_Products!$C$2:$C$33,MATCH(C7852,Data_Products!$A$2:$A$33,0))</f>
        <v>Timber</v>
      </c>
      <c r="I7852" s="10" t="n">
        <f aca="false">D7852*(E7852-G7852)</f>
        <v>290.4</v>
      </c>
      <c r="J7852" s="11" t="n">
        <f aca="false">IFERROR(I7852/F7852,0)</f>
        <v>0.301344844761747</v>
      </c>
      <c r="K7852" s="4" t="str">
        <f aca="false">IFERROR(INDEX(Data_Orders!$F$2:$F$4727,MATCH(B7852,Data_Orders!$A$2:$A$4727,0)),"")</f>
        <v>Trade Account</v>
      </c>
      <c r="L7852" s="4" t="str">
        <f aca="false">IFERROR(INDEX(Data_Orders!$D$2:$D$4727,MATCH(B7852,Data_Orders!$A$2:$A$4727,0)),"")</f>
        <v>Leicester</v>
      </c>
    </row>
    <row r="7853" customFormat="false" ht="15" hidden="false" customHeight="false" outlineLevel="0" collapsed="false">
      <c r="A7853" s="4" t="s">
        <v>13669</v>
      </c>
      <c r="B7853" s="4" t="s">
        <v>3699</v>
      </c>
      <c r="C7853" s="4" t="s">
        <v>1019</v>
      </c>
      <c r="D7853" s="4" t="n">
        <v>11</v>
      </c>
      <c r="E7853" s="4" t="n">
        <v>79.76</v>
      </c>
      <c r="F7853" s="4" t="n">
        <v>877.36</v>
      </c>
      <c r="G7853" s="4" t="n">
        <f aca="false">INDEX(Data_Products!$D$2:$D$33,MATCH(C7853,Data_Products!$A$2:$A$33,0))</f>
        <v>59.07</v>
      </c>
      <c r="H7853" s="4" t="str">
        <f aca="false">INDEX(Data_Products!$C$2:$C$33,MATCH(C7853,Data_Products!$A$2:$A$33,0))</f>
        <v>Timber</v>
      </c>
      <c r="I7853" s="10" t="n">
        <f aca="false">D7853*(E7853-G7853)</f>
        <v>227.59</v>
      </c>
      <c r="J7853" s="11" t="n">
        <f aca="false">IFERROR(I7853/F7853,0)</f>
        <v>0.259403209628887</v>
      </c>
      <c r="K7853" s="4" t="str">
        <f aca="false">IFERROR(INDEX(Data_Orders!$F$2:$F$4727,MATCH(B7853,Data_Orders!$A$2:$A$4727,0)),"")</f>
        <v>Trade Account</v>
      </c>
      <c r="L7853" s="4" t="str">
        <f aca="false">IFERROR(INDEX(Data_Orders!$D$2:$D$4727,MATCH(B7853,Data_Orders!$A$2:$A$4727,0)),"")</f>
        <v>Leicester</v>
      </c>
    </row>
    <row r="7854" customFormat="false" ht="15" hidden="false" customHeight="false" outlineLevel="0" collapsed="false">
      <c r="A7854" s="4" t="s">
        <v>13670</v>
      </c>
      <c r="B7854" s="4" t="s">
        <v>3699</v>
      </c>
      <c r="C7854" s="4" t="s">
        <v>1017</v>
      </c>
      <c r="D7854" s="4" t="n">
        <v>18</v>
      </c>
      <c r="E7854" s="4" t="n">
        <v>49.15</v>
      </c>
      <c r="F7854" s="4" t="n">
        <v>884.7</v>
      </c>
      <c r="G7854" s="4" t="n">
        <f aca="false">INDEX(Data_Products!$D$2:$D$33,MATCH(C7854,Data_Products!$A$2:$A$33,0))</f>
        <v>31.44</v>
      </c>
      <c r="H7854" s="4" t="str">
        <f aca="false">INDEX(Data_Products!$C$2:$C$33,MATCH(C7854,Data_Products!$A$2:$A$33,0))</f>
        <v>Timber</v>
      </c>
      <c r="I7854" s="10" t="n">
        <f aca="false">D7854*(E7854-G7854)</f>
        <v>318.78</v>
      </c>
      <c r="J7854" s="11" t="n">
        <f aca="false">IFERROR(I7854/F7854,0)</f>
        <v>0.360325534079349</v>
      </c>
      <c r="K7854" s="4" t="str">
        <f aca="false">IFERROR(INDEX(Data_Orders!$F$2:$F$4727,MATCH(B7854,Data_Orders!$A$2:$A$4727,0)),"")</f>
        <v>Trade Account</v>
      </c>
      <c r="L7854" s="4" t="str">
        <f aca="false">IFERROR(INDEX(Data_Orders!$D$2:$D$4727,MATCH(B7854,Data_Orders!$A$2:$A$4727,0)),"")</f>
        <v>Leicester</v>
      </c>
    </row>
    <row r="7855" customFormat="false" ht="15" hidden="false" customHeight="false" outlineLevel="0" collapsed="false">
      <c r="A7855" s="4" t="s">
        <v>13671</v>
      </c>
      <c r="B7855" s="4" t="s">
        <v>3699</v>
      </c>
      <c r="C7855" s="4" t="s">
        <v>1050</v>
      </c>
      <c r="D7855" s="4" t="n">
        <v>19</v>
      </c>
      <c r="E7855" s="4" t="n">
        <v>238.63</v>
      </c>
      <c r="F7855" s="4" t="n">
        <v>4533.97</v>
      </c>
      <c r="G7855" s="4" t="n">
        <f aca="false">INDEX(Data_Products!$D$2:$D$33,MATCH(C7855,Data_Products!$A$2:$A$33,0))</f>
        <v>148.91</v>
      </c>
      <c r="H7855" s="4" t="str">
        <f aca="false">INDEX(Data_Products!$C$2:$C$33,MATCH(C7855,Data_Products!$A$2:$A$33,0))</f>
        <v>Tools &amp; Fixings</v>
      </c>
      <c r="I7855" s="10" t="n">
        <f aca="false">D7855*(E7855-G7855)</f>
        <v>1704.68</v>
      </c>
      <c r="J7855" s="11" t="n">
        <f aca="false">IFERROR(I7855/F7855,0)</f>
        <v>0.375979549930855</v>
      </c>
      <c r="K7855" s="4" t="str">
        <f aca="false">IFERROR(INDEX(Data_Orders!$F$2:$F$4727,MATCH(B7855,Data_Orders!$A$2:$A$4727,0)),"")</f>
        <v>Trade Account</v>
      </c>
      <c r="L7855" s="4" t="str">
        <f aca="false">IFERROR(INDEX(Data_Orders!$D$2:$D$4727,MATCH(B7855,Data_Orders!$A$2:$A$4727,0)),"")</f>
        <v>Leicester</v>
      </c>
    </row>
    <row r="7856" customFormat="false" ht="15" hidden="false" customHeight="false" outlineLevel="0" collapsed="false">
      <c r="A7856" s="4" t="s">
        <v>13672</v>
      </c>
      <c r="B7856" s="4" t="s">
        <v>3700</v>
      </c>
      <c r="C7856" s="4" t="s">
        <v>1021</v>
      </c>
      <c r="D7856" s="4" t="n">
        <v>14</v>
      </c>
      <c r="E7856" s="4" t="n">
        <v>73.76</v>
      </c>
      <c r="F7856" s="4" t="n">
        <v>1032.64</v>
      </c>
      <c r="G7856" s="4" t="n">
        <f aca="false">INDEX(Data_Products!$D$2:$D$33,MATCH(C7856,Data_Products!$A$2:$A$33,0))</f>
        <v>51.51</v>
      </c>
      <c r="H7856" s="4" t="str">
        <f aca="false">INDEX(Data_Products!$C$2:$C$33,MATCH(C7856,Data_Products!$A$2:$A$33,0))</f>
        <v>Cement &amp; Aggregates</v>
      </c>
      <c r="I7856" s="10" t="n">
        <f aca="false">D7856*(E7856-G7856)</f>
        <v>311.5</v>
      </c>
      <c r="J7856" s="11" t="n">
        <f aca="false">IFERROR(I7856/F7856,0)</f>
        <v>0.301654013015184</v>
      </c>
      <c r="K7856" s="4" t="str">
        <f aca="false">IFERROR(INDEX(Data_Orders!$F$2:$F$4727,MATCH(B7856,Data_Orders!$A$2:$A$4727,0)),"")</f>
        <v>Trade Account</v>
      </c>
      <c r="L7856" s="4" t="str">
        <f aca="false">IFERROR(INDEX(Data_Orders!$D$2:$D$4727,MATCH(B7856,Data_Orders!$A$2:$A$4727,0)),"")</f>
        <v>Leicester</v>
      </c>
    </row>
    <row r="7857" customFormat="false" ht="15" hidden="false" customHeight="false" outlineLevel="0" collapsed="false">
      <c r="A7857" s="4" t="s">
        <v>13673</v>
      </c>
      <c r="B7857" s="4" t="s">
        <v>3701</v>
      </c>
      <c r="C7857" s="4" t="s">
        <v>1064</v>
      </c>
      <c r="D7857" s="4" t="n">
        <v>20</v>
      </c>
      <c r="E7857" s="4" t="n">
        <v>97.63</v>
      </c>
      <c r="F7857" s="4" t="n">
        <v>1952.6</v>
      </c>
      <c r="G7857" s="4" t="n">
        <f aca="false">INDEX(Data_Products!$D$2:$D$33,MATCH(C7857,Data_Products!$A$2:$A$33,0))</f>
        <v>65.21</v>
      </c>
      <c r="H7857" s="4" t="str">
        <f aca="false">INDEX(Data_Products!$C$2:$C$33,MATCH(C7857,Data_Products!$A$2:$A$33,0))</f>
        <v>Plumbing &amp; Drainage</v>
      </c>
      <c r="I7857" s="10" t="n">
        <f aca="false">D7857*(E7857-G7857)</f>
        <v>648.4</v>
      </c>
      <c r="J7857" s="11" t="n">
        <f aca="false">IFERROR(I7857/F7857,0)</f>
        <v>0.332070060432244</v>
      </c>
      <c r="K7857" s="4" t="str">
        <f aca="false">IFERROR(INDEX(Data_Orders!$F$2:$F$4727,MATCH(B7857,Data_Orders!$A$2:$A$4727,0)),"")</f>
        <v>Trade Account</v>
      </c>
      <c r="L7857" s="4" t="str">
        <f aca="false">IFERROR(INDEX(Data_Orders!$D$2:$D$4727,MATCH(B7857,Data_Orders!$A$2:$A$4727,0)),"")</f>
        <v>Leicester</v>
      </c>
    </row>
    <row r="7858" customFormat="false" ht="15" hidden="false" customHeight="false" outlineLevel="0" collapsed="false">
      <c r="A7858" s="4" t="s">
        <v>13674</v>
      </c>
      <c r="B7858" s="4" t="s">
        <v>3701</v>
      </c>
      <c r="C7858" s="4" t="s">
        <v>1059</v>
      </c>
      <c r="D7858" s="4" t="n">
        <v>18</v>
      </c>
      <c r="E7858" s="4" t="n">
        <v>103.63</v>
      </c>
      <c r="F7858" s="4" t="n">
        <v>1865.34</v>
      </c>
      <c r="G7858" s="4" t="n">
        <f aca="false">INDEX(Data_Products!$D$2:$D$33,MATCH(C7858,Data_Products!$A$2:$A$33,0))</f>
        <v>82.55</v>
      </c>
      <c r="H7858" s="4" t="str">
        <f aca="false">INDEX(Data_Products!$C$2:$C$33,MATCH(C7858,Data_Products!$A$2:$A$33,0))</f>
        <v>Roofing</v>
      </c>
      <c r="I7858" s="10" t="n">
        <f aca="false">D7858*(E7858-G7858)</f>
        <v>379.44</v>
      </c>
      <c r="J7858" s="11" t="n">
        <f aca="false">IFERROR(I7858/F7858,0)</f>
        <v>0.203415999228023</v>
      </c>
      <c r="K7858" s="4" t="str">
        <f aca="false">IFERROR(INDEX(Data_Orders!$F$2:$F$4727,MATCH(B7858,Data_Orders!$A$2:$A$4727,0)),"")</f>
        <v>Trade Account</v>
      </c>
      <c r="L7858" s="4" t="str">
        <f aca="false">IFERROR(INDEX(Data_Orders!$D$2:$D$4727,MATCH(B7858,Data_Orders!$A$2:$A$4727,0)),"")</f>
        <v>Leicester</v>
      </c>
    </row>
    <row r="7859" customFormat="false" ht="15" hidden="false" customHeight="false" outlineLevel="0" collapsed="false">
      <c r="A7859" s="4" t="s">
        <v>13675</v>
      </c>
      <c r="B7859" s="4" t="s">
        <v>3701</v>
      </c>
      <c r="C7859" s="4" t="s">
        <v>1030</v>
      </c>
      <c r="D7859" s="4" t="n">
        <v>14</v>
      </c>
      <c r="E7859" s="4" t="n">
        <v>25.23</v>
      </c>
      <c r="F7859" s="4" t="n">
        <v>353.22</v>
      </c>
      <c r="G7859" s="4" t="n">
        <f aca="false">INDEX(Data_Products!$D$2:$D$33,MATCH(C7859,Data_Products!$A$2:$A$33,0))</f>
        <v>17.67</v>
      </c>
      <c r="H7859" s="4" t="str">
        <f aca="false">INDEX(Data_Products!$C$2:$C$33,MATCH(C7859,Data_Products!$A$2:$A$33,0))</f>
        <v>Cement &amp; Aggregates</v>
      </c>
      <c r="I7859" s="10" t="n">
        <f aca="false">D7859*(E7859-G7859)</f>
        <v>105.84</v>
      </c>
      <c r="J7859" s="11" t="n">
        <f aca="false">IFERROR(I7859/F7859,0)</f>
        <v>0.299643281807372</v>
      </c>
      <c r="K7859" s="4" t="str">
        <f aca="false">IFERROR(INDEX(Data_Orders!$F$2:$F$4727,MATCH(B7859,Data_Orders!$A$2:$A$4727,0)),"")</f>
        <v>Trade Account</v>
      </c>
      <c r="L7859" s="4" t="str">
        <f aca="false">IFERROR(INDEX(Data_Orders!$D$2:$D$4727,MATCH(B7859,Data_Orders!$A$2:$A$4727,0)),"")</f>
        <v>Leicester</v>
      </c>
    </row>
    <row r="7860" customFormat="false" ht="15" hidden="false" customHeight="false" outlineLevel="0" collapsed="false">
      <c r="A7860" s="4" t="s">
        <v>13676</v>
      </c>
      <c r="B7860" s="4" t="s">
        <v>3701</v>
      </c>
      <c r="C7860" s="4" t="s">
        <v>1061</v>
      </c>
      <c r="D7860" s="4" t="n">
        <v>9</v>
      </c>
      <c r="E7860" s="4" t="n">
        <v>145.57</v>
      </c>
      <c r="F7860" s="4" t="n">
        <v>1310.13</v>
      </c>
      <c r="G7860" s="4" t="n">
        <f aca="false">INDEX(Data_Products!$D$2:$D$33,MATCH(C7860,Data_Products!$A$2:$A$33,0))</f>
        <v>119.29</v>
      </c>
      <c r="H7860" s="4" t="str">
        <f aca="false">INDEX(Data_Products!$C$2:$C$33,MATCH(C7860,Data_Products!$A$2:$A$33,0))</f>
        <v>Plumbing &amp; Drainage</v>
      </c>
      <c r="I7860" s="10" t="n">
        <f aca="false">D7860*(E7860-G7860)</f>
        <v>236.52</v>
      </c>
      <c r="J7860" s="11" t="n">
        <f aca="false">IFERROR(I7860/F7860,0)</f>
        <v>0.180531702960775</v>
      </c>
      <c r="K7860" s="4" t="str">
        <f aca="false">IFERROR(INDEX(Data_Orders!$F$2:$F$4727,MATCH(B7860,Data_Orders!$A$2:$A$4727,0)),"")</f>
        <v>Trade Account</v>
      </c>
      <c r="L7860" s="4" t="str">
        <f aca="false">IFERROR(INDEX(Data_Orders!$D$2:$D$4727,MATCH(B7860,Data_Orders!$A$2:$A$4727,0)),"")</f>
        <v>Leicester</v>
      </c>
    </row>
    <row r="7861" customFormat="false" ht="15" hidden="false" customHeight="false" outlineLevel="0" collapsed="false">
      <c r="A7861" s="4" t="s">
        <v>13677</v>
      </c>
      <c r="B7861" s="4" t="s">
        <v>3702</v>
      </c>
      <c r="C7861" s="4" t="s">
        <v>1039</v>
      </c>
      <c r="D7861" s="4" t="n">
        <v>14</v>
      </c>
      <c r="E7861" s="4" t="n">
        <v>160.41</v>
      </c>
      <c r="F7861" s="4" t="n">
        <v>2245.74</v>
      </c>
      <c r="G7861" s="4" t="n">
        <f aca="false">INDEX(Data_Products!$D$2:$D$33,MATCH(C7861,Data_Products!$A$2:$A$33,0))</f>
        <v>99.74</v>
      </c>
      <c r="H7861" s="4" t="str">
        <f aca="false">INDEX(Data_Products!$C$2:$C$33,MATCH(C7861,Data_Products!$A$2:$A$33,0))</f>
        <v>Insulation</v>
      </c>
      <c r="I7861" s="10" t="n">
        <f aca="false">D7861*(E7861-G7861)</f>
        <v>849.38</v>
      </c>
      <c r="J7861" s="11" t="n">
        <f aca="false">IFERROR(I7861/F7861,0)</f>
        <v>0.378218315566361</v>
      </c>
      <c r="K7861" s="4" t="str">
        <f aca="false">IFERROR(INDEX(Data_Orders!$F$2:$F$4727,MATCH(B7861,Data_Orders!$A$2:$A$4727,0)),"")</f>
        <v>Trade Account</v>
      </c>
      <c r="L7861" s="4" t="str">
        <f aca="false">IFERROR(INDEX(Data_Orders!$D$2:$D$4727,MATCH(B7861,Data_Orders!$A$2:$A$4727,0)),"")</f>
        <v>Leicester</v>
      </c>
    </row>
    <row r="7862" customFormat="false" ht="15" hidden="false" customHeight="false" outlineLevel="0" collapsed="false">
      <c r="A7862" s="4" t="s">
        <v>13678</v>
      </c>
      <c r="B7862" s="4" t="s">
        <v>3702</v>
      </c>
      <c r="C7862" s="4" t="s">
        <v>1066</v>
      </c>
      <c r="D7862" s="4" t="n">
        <v>5</v>
      </c>
      <c r="E7862" s="4" t="n">
        <v>209.69</v>
      </c>
      <c r="F7862" s="4" t="n">
        <v>1048.45</v>
      </c>
      <c r="G7862" s="4" t="n">
        <f aca="false">INDEX(Data_Products!$D$2:$D$33,MATCH(C7862,Data_Products!$A$2:$A$33,0))</f>
        <v>144.38</v>
      </c>
      <c r="H7862" s="4" t="str">
        <f aca="false">INDEX(Data_Products!$C$2:$C$33,MATCH(C7862,Data_Products!$A$2:$A$33,0))</f>
        <v>Plumbing &amp; Drainage</v>
      </c>
      <c r="I7862" s="10" t="n">
        <f aca="false">D7862*(E7862-G7862)</f>
        <v>326.55</v>
      </c>
      <c r="J7862" s="11" t="n">
        <f aca="false">IFERROR(I7862/F7862,0)</f>
        <v>0.311459773952024</v>
      </c>
      <c r="K7862" s="4" t="str">
        <f aca="false">IFERROR(INDEX(Data_Orders!$F$2:$F$4727,MATCH(B7862,Data_Orders!$A$2:$A$4727,0)),"")</f>
        <v>Trade Account</v>
      </c>
      <c r="L7862" s="4" t="str">
        <f aca="false">IFERROR(INDEX(Data_Orders!$D$2:$D$4727,MATCH(B7862,Data_Orders!$A$2:$A$4727,0)),"")</f>
        <v>Leicester</v>
      </c>
    </row>
    <row r="7863" customFormat="false" ht="15" hidden="false" customHeight="false" outlineLevel="0" collapsed="false">
      <c r="A7863" s="4" t="s">
        <v>13679</v>
      </c>
      <c r="B7863" s="4" t="s">
        <v>3702</v>
      </c>
      <c r="C7863" s="4" t="s">
        <v>1073</v>
      </c>
      <c r="D7863" s="4" t="n">
        <v>7</v>
      </c>
      <c r="E7863" s="4" t="n">
        <v>231.05</v>
      </c>
      <c r="F7863" s="4" t="n">
        <v>1617.35</v>
      </c>
      <c r="G7863" s="4" t="n">
        <f aca="false">INDEX(Data_Products!$D$2:$D$33,MATCH(C7863,Data_Products!$A$2:$A$33,0))</f>
        <v>148.29</v>
      </c>
      <c r="H7863" s="4" t="str">
        <f aca="false">INDEX(Data_Products!$C$2:$C$33,MATCH(C7863,Data_Products!$A$2:$A$33,0))</f>
        <v>Landscaping</v>
      </c>
      <c r="I7863" s="10" t="n">
        <f aca="false">D7863*(E7863-G7863)</f>
        <v>579.32</v>
      </c>
      <c r="J7863" s="11" t="n">
        <f aca="false">IFERROR(I7863/F7863,0)</f>
        <v>0.358190867777537</v>
      </c>
      <c r="K7863" s="4" t="str">
        <f aca="false">IFERROR(INDEX(Data_Orders!$F$2:$F$4727,MATCH(B7863,Data_Orders!$A$2:$A$4727,0)),"")</f>
        <v>Trade Account</v>
      </c>
      <c r="L7863" s="4" t="str">
        <f aca="false">IFERROR(INDEX(Data_Orders!$D$2:$D$4727,MATCH(B7863,Data_Orders!$A$2:$A$4727,0)),"")</f>
        <v>Leicester</v>
      </c>
    </row>
    <row r="7864" customFormat="false" ht="15" hidden="false" customHeight="false" outlineLevel="0" collapsed="false">
      <c r="A7864" s="4" t="s">
        <v>13680</v>
      </c>
      <c r="B7864" s="4" t="s">
        <v>3702</v>
      </c>
      <c r="C7864" s="4" t="s">
        <v>1075</v>
      </c>
      <c r="D7864" s="4" t="n">
        <v>15</v>
      </c>
      <c r="E7864" s="4" t="n">
        <v>98.61</v>
      </c>
      <c r="F7864" s="4" t="n">
        <v>1479.15</v>
      </c>
      <c r="G7864" s="4" t="n">
        <f aca="false">INDEX(Data_Products!$D$2:$D$33,MATCH(C7864,Data_Products!$A$2:$A$33,0))</f>
        <v>74.84</v>
      </c>
      <c r="H7864" s="4" t="str">
        <f aca="false">INDEX(Data_Products!$C$2:$C$33,MATCH(C7864,Data_Products!$A$2:$A$33,0))</f>
        <v>Landscaping</v>
      </c>
      <c r="I7864" s="10" t="n">
        <f aca="false">D7864*(E7864-G7864)</f>
        <v>356.55</v>
      </c>
      <c r="J7864" s="11" t="n">
        <f aca="false">IFERROR(I7864/F7864,0)</f>
        <v>0.24105060338708</v>
      </c>
      <c r="K7864" s="4" t="str">
        <f aca="false">IFERROR(INDEX(Data_Orders!$F$2:$F$4727,MATCH(B7864,Data_Orders!$A$2:$A$4727,0)),"")</f>
        <v>Trade Account</v>
      </c>
      <c r="L7864" s="4" t="str">
        <f aca="false">IFERROR(INDEX(Data_Orders!$D$2:$D$4727,MATCH(B7864,Data_Orders!$A$2:$A$4727,0)),"")</f>
        <v>Leicester</v>
      </c>
    </row>
    <row r="7865" customFormat="false" ht="15" hidden="false" customHeight="false" outlineLevel="0" collapsed="false">
      <c r="A7865" s="4" t="s">
        <v>13681</v>
      </c>
      <c r="B7865" s="4" t="s">
        <v>3702</v>
      </c>
      <c r="C7865" s="4" t="s">
        <v>1046</v>
      </c>
      <c r="D7865" s="4" t="n">
        <v>13</v>
      </c>
      <c r="E7865" s="4" t="n">
        <v>154.02</v>
      </c>
      <c r="F7865" s="4" t="n">
        <v>2002.26</v>
      </c>
      <c r="G7865" s="4" t="n">
        <f aca="false">INDEX(Data_Products!$D$2:$D$33,MATCH(C7865,Data_Products!$A$2:$A$33,0))</f>
        <v>102.1</v>
      </c>
      <c r="H7865" s="4" t="str">
        <f aca="false">INDEX(Data_Products!$C$2:$C$33,MATCH(C7865,Data_Products!$A$2:$A$33,0))</f>
        <v>Tools &amp; Fixings</v>
      </c>
      <c r="I7865" s="10" t="n">
        <f aca="false">D7865*(E7865-G7865)</f>
        <v>674.96</v>
      </c>
      <c r="J7865" s="11" t="n">
        <f aca="false">IFERROR(I7865/F7865,0)</f>
        <v>0.337099078041813</v>
      </c>
      <c r="K7865" s="4" t="str">
        <f aca="false">IFERROR(INDEX(Data_Orders!$F$2:$F$4727,MATCH(B7865,Data_Orders!$A$2:$A$4727,0)),"")</f>
        <v>Trade Account</v>
      </c>
      <c r="L7865" s="4" t="str">
        <f aca="false">IFERROR(INDEX(Data_Orders!$D$2:$D$4727,MATCH(B7865,Data_Orders!$A$2:$A$4727,0)),"")</f>
        <v>Leicester</v>
      </c>
    </row>
    <row r="7866" customFormat="false" ht="15" hidden="false" customHeight="false" outlineLevel="0" collapsed="false">
      <c r="A7866" s="4" t="s">
        <v>13682</v>
      </c>
      <c r="B7866" s="4" t="s">
        <v>3703</v>
      </c>
      <c r="C7866" s="4" t="s">
        <v>1046</v>
      </c>
      <c r="D7866" s="4" t="n">
        <v>17</v>
      </c>
      <c r="E7866" s="4" t="n">
        <v>154.02</v>
      </c>
      <c r="F7866" s="4" t="n">
        <v>2618.34</v>
      </c>
      <c r="G7866" s="4" t="n">
        <f aca="false">INDEX(Data_Products!$D$2:$D$33,MATCH(C7866,Data_Products!$A$2:$A$33,0))</f>
        <v>102.1</v>
      </c>
      <c r="H7866" s="4" t="str">
        <f aca="false">INDEX(Data_Products!$C$2:$C$33,MATCH(C7866,Data_Products!$A$2:$A$33,0))</f>
        <v>Tools &amp; Fixings</v>
      </c>
      <c r="I7866" s="10" t="n">
        <f aca="false">D7866*(E7866-G7866)</f>
        <v>882.64</v>
      </c>
      <c r="J7866" s="11" t="n">
        <f aca="false">IFERROR(I7866/F7866,0)</f>
        <v>0.337099078041813</v>
      </c>
      <c r="K7866" s="4" t="str">
        <f aca="false">IFERROR(INDEX(Data_Orders!$F$2:$F$4727,MATCH(B7866,Data_Orders!$A$2:$A$4727,0)),"")</f>
        <v>Trade Account</v>
      </c>
      <c r="L7866" s="4" t="str">
        <f aca="false">IFERROR(INDEX(Data_Orders!$D$2:$D$4727,MATCH(B7866,Data_Orders!$A$2:$A$4727,0)),"")</f>
        <v>Leicester</v>
      </c>
    </row>
    <row r="7867" customFormat="false" ht="15" hidden="false" customHeight="false" outlineLevel="0" collapsed="false">
      <c r="A7867" s="4" t="s">
        <v>13683</v>
      </c>
      <c r="B7867" s="4" t="s">
        <v>3704</v>
      </c>
      <c r="C7867" s="4" t="s">
        <v>1041</v>
      </c>
      <c r="D7867" s="4" t="n">
        <v>17</v>
      </c>
      <c r="E7867" s="4" t="n">
        <v>242.75</v>
      </c>
      <c r="F7867" s="4" t="n">
        <v>4126.75</v>
      </c>
      <c r="G7867" s="4" t="n">
        <f aca="false">INDEX(Data_Products!$D$2:$D$33,MATCH(C7867,Data_Products!$A$2:$A$33,0))</f>
        <v>142.94</v>
      </c>
      <c r="H7867" s="4" t="str">
        <f aca="false">INDEX(Data_Products!$C$2:$C$33,MATCH(C7867,Data_Products!$A$2:$A$33,0))</f>
        <v>Tools &amp; Fixings</v>
      </c>
      <c r="I7867" s="10" t="n">
        <f aca="false">D7867*(E7867-G7867)</f>
        <v>1696.77</v>
      </c>
      <c r="J7867" s="11" t="n">
        <f aca="false">IFERROR(I7867/F7867,0)</f>
        <v>0.411163748712667</v>
      </c>
      <c r="K7867" s="4" t="str">
        <f aca="false">IFERROR(INDEX(Data_Orders!$F$2:$F$4727,MATCH(B7867,Data_Orders!$A$2:$A$4727,0)),"")</f>
        <v>Trade Account</v>
      </c>
      <c r="L7867" s="4" t="str">
        <f aca="false">IFERROR(INDEX(Data_Orders!$D$2:$D$4727,MATCH(B7867,Data_Orders!$A$2:$A$4727,0)),"")</f>
        <v>Leicester</v>
      </c>
    </row>
    <row r="7868" customFormat="false" ht="15" hidden="false" customHeight="false" outlineLevel="0" collapsed="false">
      <c r="A7868" s="4" t="s">
        <v>13684</v>
      </c>
      <c r="B7868" s="4" t="s">
        <v>3704</v>
      </c>
      <c r="C7868" s="4" t="s">
        <v>1028</v>
      </c>
      <c r="D7868" s="4" t="n">
        <v>8</v>
      </c>
      <c r="E7868" s="4" t="n">
        <v>118.79</v>
      </c>
      <c r="F7868" s="4" t="n">
        <v>950.32</v>
      </c>
      <c r="G7868" s="4" t="n">
        <f aca="false">INDEX(Data_Products!$D$2:$D$33,MATCH(C7868,Data_Products!$A$2:$A$33,0))</f>
        <v>81.07</v>
      </c>
      <c r="H7868" s="4" t="str">
        <f aca="false">INDEX(Data_Products!$C$2:$C$33,MATCH(C7868,Data_Products!$A$2:$A$33,0))</f>
        <v>Cement &amp; Aggregates</v>
      </c>
      <c r="I7868" s="10" t="n">
        <f aca="false">D7868*(E7868-G7868)</f>
        <v>301.76</v>
      </c>
      <c r="J7868" s="11" t="n">
        <f aca="false">IFERROR(I7868/F7868,0)</f>
        <v>0.317535146056065</v>
      </c>
      <c r="K7868" s="4" t="str">
        <f aca="false">IFERROR(INDEX(Data_Orders!$F$2:$F$4727,MATCH(B7868,Data_Orders!$A$2:$A$4727,0)),"")</f>
        <v>Trade Account</v>
      </c>
      <c r="L7868" s="4" t="str">
        <f aca="false">IFERROR(INDEX(Data_Orders!$D$2:$D$4727,MATCH(B7868,Data_Orders!$A$2:$A$4727,0)),"")</f>
        <v>Leicester</v>
      </c>
    </row>
    <row r="7869" customFormat="false" ht="15" hidden="false" customHeight="false" outlineLevel="0" collapsed="false">
      <c r="A7869" s="4" t="s">
        <v>13685</v>
      </c>
      <c r="B7869" s="4" t="s">
        <v>3704</v>
      </c>
      <c r="C7869" s="4" t="s">
        <v>1010</v>
      </c>
      <c r="D7869" s="4" t="n">
        <v>15</v>
      </c>
      <c r="E7869" s="4" t="n">
        <v>135.95</v>
      </c>
      <c r="F7869" s="4" t="n">
        <v>2039.25</v>
      </c>
      <c r="G7869" s="4" t="n">
        <f aca="false">INDEX(Data_Products!$D$2:$D$33,MATCH(C7869,Data_Products!$A$2:$A$33,0))</f>
        <v>111.1</v>
      </c>
      <c r="H7869" s="4" t="str">
        <f aca="false">INDEX(Data_Products!$C$2:$C$33,MATCH(C7869,Data_Products!$A$2:$A$33,0))</f>
        <v>Timber</v>
      </c>
      <c r="I7869" s="10" t="n">
        <f aca="false">D7869*(E7869-G7869)</f>
        <v>372.75</v>
      </c>
      <c r="J7869" s="11" t="n">
        <f aca="false">IFERROR(I7869/F7869,0)</f>
        <v>0.18278778962854</v>
      </c>
      <c r="K7869" s="4" t="str">
        <f aca="false">IFERROR(INDEX(Data_Orders!$F$2:$F$4727,MATCH(B7869,Data_Orders!$A$2:$A$4727,0)),"")</f>
        <v>Trade Account</v>
      </c>
      <c r="L7869" s="4" t="str">
        <f aca="false">IFERROR(INDEX(Data_Orders!$D$2:$D$4727,MATCH(B7869,Data_Orders!$A$2:$A$4727,0)),"")</f>
        <v>Leicester</v>
      </c>
    </row>
    <row r="7870" customFormat="false" ht="15" hidden="false" customHeight="false" outlineLevel="0" collapsed="false">
      <c r="A7870" s="4" t="s">
        <v>13686</v>
      </c>
      <c r="B7870" s="4" t="s">
        <v>3705</v>
      </c>
      <c r="C7870" s="4" t="s">
        <v>1015</v>
      </c>
      <c r="D7870" s="4" t="n">
        <v>10</v>
      </c>
      <c r="E7870" s="4" t="n">
        <v>122.01</v>
      </c>
      <c r="F7870" s="4" t="n">
        <v>1220.1</v>
      </c>
      <c r="G7870" s="4" t="n">
        <f aca="false">INDEX(Data_Products!$D$2:$D$33,MATCH(C7870,Data_Products!$A$2:$A$33,0))</f>
        <v>85.53</v>
      </c>
      <c r="H7870" s="4" t="str">
        <f aca="false">INDEX(Data_Products!$C$2:$C$33,MATCH(C7870,Data_Products!$A$2:$A$33,0))</f>
        <v>Timber</v>
      </c>
      <c r="I7870" s="10" t="n">
        <f aca="false">D7870*(E7870-G7870)</f>
        <v>364.8</v>
      </c>
      <c r="J7870" s="11" t="n">
        <f aca="false">IFERROR(I7870/F7870,0)</f>
        <v>0.298991885910991</v>
      </c>
      <c r="K7870" s="4" t="str">
        <f aca="false">IFERROR(INDEX(Data_Orders!$F$2:$F$4727,MATCH(B7870,Data_Orders!$A$2:$A$4727,0)),"")</f>
        <v>Trade Account</v>
      </c>
      <c r="L7870" s="4" t="str">
        <f aca="false">IFERROR(INDEX(Data_Orders!$D$2:$D$4727,MATCH(B7870,Data_Orders!$A$2:$A$4727,0)),"")</f>
        <v>Leicester</v>
      </c>
    </row>
    <row r="7871" customFormat="false" ht="15" hidden="false" customHeight="false" outlineLevel="0" collapsed="false">
      <c r="A7871" s="4" t="s">
        <v>13687</v>
      </c>
      <c r="B7871" s="4" t="s">
        <v>3705</v>
      </c>
      <c r="C7871" s="4" t="s">
        <v>1050</v>
      </c>
      <c r="D7871" s="4" t="n">
        <v>20</v>
      </c>
      <c r="E7871" s="4" t="n">
        <v>238.63</v>
      </c>
      <c r="F7871" s="4" t="n">
        <v>4772.6</v>
      </c>
      <c r="G7871" s="4" t="n">
        <f aca="false">INDEX(Data_Products!$D$2:$D$33,MATCH(C7871,Data_Products!$A$2:$A$33,0))</f>
        <v>148.91</v>
      </c>
      <c r="H7871" s="4" t="str">
        <f aca="false">INDEX(Data_Products!$C$2:$C$33,MATCH(C7871,Data_Products!$A$2:$A$33,0))</f>
        <v>Tools &amp; Fixings</v>
      </c>
      <c r="I7871" s="10" t="n">
        <f aca="false">D7871*(E7871-G7871)</f>
        <v>1794.4</v>
      </c>
      <c r="J7871" s="11" t="n">
        <f aca="false">IFERROR(I7871/F7871,0)</f>
        <v>0.375979549930855</v>
      </c>
      <c r="K7871" s="4" t="str">
        <f aca="false">IFERROR(INDEX(Data_Orders!$F$2:$F$4727,MATCH(B7871,Data_Orders!$A$2:$A$4727,0)),"")</f>
        <v>Trade Account</v>
      </c>
      <c r="L7871" s="4" t="str">
        <f aca="false">IFERROR(INDEX(Data_Orders!$D$2:$D$4727,MATCH(B7871,Data_Orders!$A$2:$A$4727,0)),"")</f>
        <v>Leicester</v>
      </c>
    </row>
    <row r="7872" customFormat="false" ht="15" hidden="false" customHeight="false" outlineLevel="0" collapsed="false">
      <c r="A7872" s="4" t="s">
        <v>13688</v>
      </c>
      <c r="B7872" s="4" t="s">
        <v>3705</v>
      </c>
      <c r="C7872" s="4" t="s">
        <v>1017</v>
      </c>
      <c r="D7872" s="4" t="n">
        <v>19</v>
      </c>
      <c r="E7872" s="4" t="n">
        <v>49.15</v>
      </c>
      <c r="F7872" s="4" t="n">
        <v>933.85</v>
      </c>
      <c r="G7872" s="4" t="n">
        <f aca="false">INDEX(Data_Products!$D$2:$D$33,MATCH(C7872,Data_Products!$A$2:$A$33,0))</f>
        <v>31.44</v>
      </c>
      <c r="H7872" s="4" t="str">
        <f aca="false">INDEX(Data_Products!$C$2:$C$33,MATCH(C7872,Data_Products!$A$2:$A$33,0))</f>
        <v>Timber</v>
      </c>
      <c r="I7872" s="10" t="n">
        <f aca="false">D7872*(E7872-G7872)</f>
        <v>336.49</v>
      </c>
      <c r="J7872" s="11" t="n">
        <f aca="false">IFERROR(I7872/F7872,0)</f>
        <v>0.360325534079349</v>
      </c>
      <c r="K7872" s="4" t="str">
        <f aca="false">IFERROR(INDEX(Data_Orders!$F$2:$F$4727,MATCH(B7872,Data_Orders!$A$2:$A$4727,0)),"")</f>
        <v>Trade Account</v>
      </c>
      <c r="L7872" s="4" t="str">
        <f aca="false">IFERROR(INDEX(Data_Orders!$D$2:$D$4727,MATCH(B7872,Data_Orders!$A$2:$A$4727,0)),"")</f>
        <v>Leicester</v>
      </c>
    </row>
    <row r="7873" customFormat="false" ht="15" hidden="false" customHeight="false" outlineLevel="0" collapsed="false">
      <c r="A7873" s="4" t="s">
        <v>13689</v>
      </c>
      <c r="B7873" s="4" t="s">
        <v>3705</v>
      </c>
      <c r="C7873" s="4" t="s">
        <v>1013</v>
      </c>
      <c r="D7873" s="4" t="n">
        <v>5</v>
      </c>
      <c r="E7873" s="4" t="n">
        <v>240.92</v>
      </c>
      <c r="F7873" s="4" t="n">
        <v>1204.6</v>
      </c>
      <c r="G7873" s="4" t="n">
        <f aca="false">INDEX(Data_Products!$D$2:$D$33,MATCH(C7873,Data_Products!$A$2:$A$33,0))</f>
        <v>168.32</v>
      </c>
      <c r="H7873" s="4" t="str">
        <f aca="false">INDEX(Data_Products!$C$2:$C$33,MATCH(C7873,Data_Products!$A$2:$A$33,0))</f>
        <v>Timber</v>
      </c>
      <c r="I7873" s="10" t="n">
        <f aca="false">D7873*(E7873-G7873)</f>
        <v>363</v>
      </c>
      <c r="J7873" s="11" t="n">
        <f aca="false">IFERROR(I7873/F7873,0)</f>
        <v>0.301344844761747</v>
      </c>
      <c r="K7873" s="4" t="str">
        <f aca="false">IFERROR(INDEX(Data_Orders!$F$2:$F$4727,MATCH(B7873,Data_Orders!$A$2:$A$4727,0)),"")</f>
        <v>Trade Account</v>
      </c>
      <c r="L7873" s="4" t="str">
        <f aca="false">IFERROR(INDEX(Data_Orders!$D$2:$D$4727,MATCH(B7873,Data_Orders!$A$2:$A$4727,0)),"")</f>
        <v>Leicester</v>
      </c>
    </row>
    <row r="7874" customFormat="false" ht="15" hidden="false" customHeight="false" outlineLevel="0" collapsed="false">
      <c r="A7874" s="4" t="s">
        <v>13690</v>
      </c>
      <c r="B7874" s="4" t="s">
        <v>3705</v>
      </c>
      <c r="C7874" s="4" t="s">
        <v>1044</v>
      </c>
      <c r="D7874" s="4" t="n">
        <v>3</v>
      </c>
      <c r="E7874" s="4" t="n">
        <v>190.44</v>
      </c>
      <c r="F7874" s="4" t="n">
        <v>571.32</v>
      </c>
      <c r="G7874" s="4" t="n">
        <f aca="false">INDEX(Data_Products!$D$2:$D$33,MATCH(C7874,Data_Products!$A$2:$A$33,0))</f>
        <v>115.48</v>
      </c>
      <c r="H7874" s="4" t="str">
        <f aca="false">INDEX(Data_Products!$C$2:$C$33,MATCH(C7874,Data_Products!$A$2:$A$33,0))</f>
        <v>Tools &amp; Fixings</v>
      </c>
      <c r="I7874" s="10" t="n">
        <f aca="false">D7874*(E7874-G7874)</f>
        <v>224.88</v>
      </c>
      <c r="J7874" s="11" t="n">
        <f aca="false">IFERROR(I7874/F7874,0)</f>
        <v>0.393614786809494</v>
      </c>
      <c r="K7874" s="4" t="str">
        <f aca="false">IFERROR(INDEX(Data_Orders!$F$2:$F$4727,MATCH(B7874,Data_Orders!$A$2:$A$4727,0)),"")</f>
        <v>Trade Account</v>
      </c>
      <c r="L7874" s="4" t="str">
        <f aca="false">IFERROR(INDEX(Data_Orders!$D$2:$D$4727,MATCH(B7874,Data_Orders!$A$2:$A$4727,0)),"")</f>
        <v>Leicester</v>
      </c>
    </row>
    <row r="7875" customFormat="false" ht="15" hidden="false" customHeight="false" outlineLevel="0" collapsed="false">
      <c r="A7875" s="4" t="s">
        <v>13691</v>
      </c>
      <c r="B7875" s="4" t="s">
        <v>3706</v>
      </c>
      <c r="C7875" s="4" t="s">
        <v>1013</v>
      </c>
      <c r="D7875" s="4" t="n">
        <v>17</v>
      </c>
      <c r="E7875" s="4" t="n">
        <v>240.92</v>
      </c>
      <c r="F7875" s="4" t="n">
        <v>4095.64</v>
      </c>
      <c r="G7875" s="4" t="n">
        <f aca="false">INDEX(Data_Products!$D$2:$D$33,MATCH(C7875,Data_Products!$A$2:$A$33,0))</f>
        <v>168.32</v>
      </c>
      <c r="H7875" s="4" t="str">
        <f aca="false">INDEX(Data_Products!$C$2:$C$33,MATCH(C7875,Data_Products!$A$2:$A$33,0))</f>
        <v>Timber</v>
      </c>
      <c r="I7875" s="10" t="n">
        <f aca="false">D7875*(E7875-G7875)</f>
        <v>1234.2</v>
      </c>
      <c r="J7875" s="11" t="n">
        <f aca="false">IFERROR(I7875/F7875,0)</f>
        <v>0.301344844761747</v>
      </c>
      <c r="K7875" s="4" t="str">
        <f aca="false">IFERROR(INDEX(Data_Orders!$F$2:$F$4727,MATCH(B7875,Data_Orders!$A$2:$A$4727,0)),"")</f>
        <v>Trade Account</v>
      </c>
      <c r="L7875" s="4" t="str">
        <f aca="false">IFERROR(INDEX(Data_Orders!$D$2:$D$4727,MATCH(B7875,Data_Orders!$A$2:$A$4727,0)),"")</f>
        <v>Leicester</v>
      </c>
    </row>
    <row r="7876" customFormat="false" ht="15" hidden="false" customHeight="false" outlineLevel="0" collapsed="false">
      <c r="A7876" s="4" t="s">
        <v>13692</v>
      </c>
      <c r="B7876" s="4" t="s">
        <v>3706</v>
      </c>
      <c r="C7876" s="4" t="s">
        <v>1037</v>
      </c>
      <c r="D7876" s="4" t="n">
        <v>7</v>
      </c>
      <c r="E7876" s="4" t="n">
        <v>90.97</v>
      </c>
      <c r="F7876" s="4" t="n">
        <v>636.79</v>
      </c>
      <c r="G7876" s="4" t="n">
        <f aca="false">INDEX(Data_Products!$D$2:$D$33,MATCH(C7876,Data_Products!$A$2:$A$33,0))</f>
        <v>73.81</v>
      </c>
      <c r="H7876" s="4" t="str">
        <f aca="false">INDEX(Data_Products!$C$2:$C$33,MATCH(C7876,Data_Products!$A$2:$A$33,0))</f>
        <v>Insulation</v>
      </c>
      <c r="I7876" s="10" t="n">
        <f aca="false">D7876*(E7876-G7876)</f>
        <v>120.12</v>
      </c>
      <c r="J7876" s="11" t="n">
        <f aca="false">IFERROR(I7876/F7876,0)</f>
        <v>0.18863361547763</v>
      </c>
      <c r="K7876" s="4" t="str">
        <f aca="false">IFERROR(INDEX(Data_Orders!$F$2:$F$4727,MATCH(B7876,Data_Orders!$A$2:$A$4727,0)),"")</f>
        <v>Trade Account</v>
      </c>
      <c r="L7876" s="4" t="str">
        <f aca="false">IFERROR(INDEX(Data_Orders!$D$2:$D$4727,MATCH(B7876,Data_Orders!$A$2:$A$4727,0)),"")</f>
        <v>Leicester</v>
      </c>
    </row>
    <row r="7877" customFormat="false" ht="15" hidden="false" customHeight="false" outlineLevel="0" collapsed="false">
      <c r="A7877" s="4" t="s">
        <v>13693</v>
      </c>
      <c r="B7877" s="4" t="s">
        <v>3706</v>
      </c>
      <c r="C7877" s="4" t="s">
        <v>1050</v>
      </c>
      <c r="D7877" s="4" t="n">
        <v>13</v>
      </c>
      <c r="E7877" s="4" t="n">
        <v>238.63</v>
      </c>
      <c r="F7877" s="4" t="n">
        <v>3102.19</v>
      </c>
      <c r="G7877" s="4" t="n">
        <f aca="false">INDEX(Data_Products!$D$2:$D$33,MATCH(C7877,Data_Products!$A$2:$A$33,0))</f>
        <v>148.91</v>
      </c>
      <c r="H7877" s="4" t="str">
        <f aca="false">INDEX(Data_Products!$C$2:$C$33,MATCH(C7877,Data_Products!$A$2:$A$33,0))</f>
        <v>Tools &amp; Fixings</v>
      </c>
      <c r="I7877" s="10" t="n">
        <f aca="false">D7877*(E7877-G7877)</f>
        <v>1166.36</v>
      </c>
      <c r="J7877" s="11" t="n">
        <f aca="false">IFERROR(I7877/F7877,0)</f>
        <v>0.375979549930855</v>
      </c>
      <c r="K7877" s="4" t="str">
        <f aca="false">IFERROR(INDEX(Data_Orders!$F$2:$F$4727,MATCH(B7877,Data_Orders!$A$2:$A$4727,0)),"")</f>
        <v>Trade Account</v>
      </c>
      <c r="L7877" s="4" t="str">
        <f aca="false">IFERROR(INDEX(Data_Orders!$D$2:$D$4727,MATCH(B7877,Data_Orders!$A$2:$A$4727,0)),"")</f>
        <v>Leicester</v>
      </c>
    </row>
    <row r="7878" customFormat="false" ht="15" hidden="false" customHeight="false" outlineLevel="0" collapsed="false">
      <c r="A7878" s="4" t="s">
        <v>13694</v>
      </c>
      <c r="B7878" s="4" t="s">
        <v>3707</v>
      </c>
      <c r="C7878" s="4" t="s">
        <v>1068</v>
      </c>
      <c r="D7878" s="4" t="n">
        <v>11</v>
      </c>
      <c r="E7878" s="4" t="n">
        <v>86.28</v>
      </c>
      <c r="F7878" s="4" t="n">
        <v>949.08</v>
      </c>
      <c r="G7878" s="4" t="n">
        <f aca="false">INDEX(Data_Products!$D$2:$D$33,MATCH(C7878,Data_Products!$A$2:$A$33,0))</f>
        <v>68.55</v>
      </c>
      <c r="H7878" s="4" t="str">
        <f aca="false">INDEX(Data_Products!$C$2:$C$33,MATCH(C7878,Data_Products!$A$2:$A$33,0))</f>
        <v>Plumbing &amp; Drainage</v>
      </c>
      <c r="I7878" s="10" t="n">
        <f aca="false">D7878*(E7878-G7878)</f>
        <v>195.03</v>
      </c>
      <c r="J7878" s="11" t="n">
        <f aca="false">IFERROR(I7878/F7878,0)</f>
        <v>0.205493741307371</v>
      </c>
      <c r="K7878" s="4" t="str">
        <f aca="false">IFERROR(INDEX(Data_Orders!$F$2:$F$4727,MATCH(B7878,Data_Orders!$A$2:$A$4727,0)),"")</f>
        <v>Trade Account</v>
      </c>
      <c r="L7878" s="4" t="str">
        <f aca="false">IFERROR(INDEX(Data_Orders!$D$2:$D$4727,MATCH(B7878,Data_Orders!$A$2:$A$4727,0)),"")</f>
        <v>Leicester</v>
      </c>
    </row>
    <row r="7879" customFormat="false" ht="15" hidden="false" customHeight="false" outlineLevel="0" collapsed="false">
      <c r="A7879" s="4" t="s">
        <v>13695</v>
      </c>
      <c r="B7879" s="4" t="s">
        <v>3707</v>
      </c>
      <c r="C7879" s="4" t="s">
        <v>1024</v>
      </c>
      <c r="D7879" s="4" t="n">
        <v>8</v>
      </c>
      <c r="E7879" s="4" t="n">
        <v>137.14</v>
      </c>
      <c r="F7879" s="4" t="n">
        <v>1097.12</v>
      </c>
      <c r="G7879" s="4" t="n">
        <f aca="false">INDEX(Data_Products!$D$2:$D$33,MATCH(C7879,Data_Products!$A$2:$A$33,0))</f>
        <v>99.99</v>
      </c>
      <c r="H7879" s="4" t="str">
        <f aca="false">INDEX(Data_Products!$C$2:$C$33,MATCH(C7879,Data_Products!$A$2:$A$33,0))</f>
        <v>Cement &amp; Aggregates</v>
      </c>
      <c r="I7879" s="10" t="n">
        <f aca="false">D7879*(E7879-G7879)</f>
        <v>297.2</v>
      </c>
      <c r="J7879" s="11" t="n">
        <f aca="false">IFERROR(I7879/F7879,0)</f>
        <v>0.270891060230421</v>
      </c>
      <c r="K7879" s="4" t="str">
        <f aca="false">IFERROR(INDEX(Data_Orders!$F$2:$F$4727,MATCH(B7879,Data_Orders!$A$2:$A$4727,0)),"")</f>
        <v>Trade Account</v>
      </c>
      <c r="L7879" s="4" t="str">
        <f aca="false">IFERROR(INDEX(Data_Orders!$D$2:$D$4727,MATCH(B7879,Data_Orders!$A$2:$A$4727,0)),"")</f>
        <v>Leicester</v>
      </c>
    </row>
    <row r="7880" customFormat="false" ht="15" hidden="false" customHeight="false" outlineLevel="0" collapsed="false">
      <c r="A7880" s="4" t="s">
        <v>13696</v>
      </c>
      <c r="B7880" s="4" t="s">
        <v>3708</v>
      </c>
      <c r="C7880" s="4" t="s">
        <v>1028</v>
      </c>
      <c r="D7880" s="4" t="n">
        <v>2</v>
      </c>
      <c r="E7880" s="4" t="n">
        <v>118.79</v>
      </c>
      <c r="F7880" s="4" t="n">
        <v>237.58</v>
      </c>
      <c r="G7880" s="4" t="n">
        <f aca="false">INDEX(Data_Products!$D$2:$D$33,MATCH(C7880,Data_Products!$A$2:$A$33,0))</f>
        <v>81.07</v>
      </c>
      <c r="H7880" s="4" t="str">
        <f aca="false">INDEX(Data_Products!$C$2:$C$33,MATCH(C7880,Data_Products!$A$2:$A$33,0))</f>
        <v>Cement &amp; Aggregates</v>
      </c>
      <c r="I7880" s="10" t="n">
        <f aca="false">D7880*(E7880-G7880)</f>
        <v>75.44</v>
      </c>
      <c r="J7880" s="11" t="n">
        <f aca="false">IFERROR(I7880/F7880,0)</f>
        <v>0.317535146056065</v>
      </c>
      <c r="K7880" s="4" t="str">
        <f aca="false">IFERROR(INDEX(Data_Orders!$F$2:$F$4727,MATCH(B7880,Data_Orders!$A$2:$A$4727,0)),"")</f>
        <v>Trade Account</v>
      </c>
      <c r="L7880" s="4" t="str">
        <f aca="false">IFERROR(INDEX(Data_Orders!$D$2:$D$4727,MATCH(B7880,Data_Orders!$A$2:$A$4727,0)),"")</f>
        <v>Leicester</v>
      </c>
    </row>
    <row r="7881" customFormat="false" ht="15" hidden="false" customHeight="false" outlineLevel="0" collapsed="false">
      <c r="A7881" s="4" t="s">
        <v>13697</v>
      </c>
      <c r="B7881" s="4" t="s">
        <v>3708</v>
      </c>
      <c r="C7881" s="4" t="s">
        <v>1046</v>
      </c>
      <c r="D7881" s="4" t="n">
        <v>17</v>
      </c>
      <c r="E7881" s="4" t="n">
        <v>154.02</v>
      </c>
      <c r="F7881" s="4" t="n">
        <v>2618.34</v>
      </c>
      <c r="G7881" s="4" t="n">
        <f aca="false">INDEX(Data_Products!$D$2:$D$33,MATCH(C7881,Data_Products!$A$2:$A$33,0))</f>
        <v>102.1</v>
      </c>
      <c r="H7881" s="4" t="str">
        <f aca="false">INDEX(Data_Products!$C$2:$C$33,MATCH(C7881,Data_Products!$A$2:$A$33,0))</f>
        <v>Tools &amp; Fixings</v>
      </c>
      <c r="I7881" s="10" t="n">
        <f aca="false">D7881*(E7881-G7881)</f>
        <v>882.64</v>
      </c>
      <c r="J7881" s="11" t="n">
        <f aca="false">IFERROR(I7881/F7881,0)</f>
        <v>0.337099078041813</v>
      </c>
      <c r="K7881" s="4" t="str">
        <f aca="false">IFERROR(INDEX(Data_Orders!$F$2:$F$4727,MATCH(B7881,Data_Orders!$A$2:$A$4727,0)),"")</f>
        <v>Trade Account</v>
      </c>
      <c r="L7881" s="4" t="str">
        <f aca="false">IFERROR(INDEX(Data_Orders!$D$2:$D$4727,MATCH(B7881,Data_Orders!$A$2:$A$4727,0)),"")</f>
        <v>Leicester</v>
      </c>
    </row>
    <row r="7882" customFormat="false" ht="15" hidden="false" customHeight="false" outlineLevel="0" collapsed="false">
      <c r="A7882" s="4" t="s">
        <v>13698</v>
      </c>
      <c r="B7882" s="4" t="s">
        <v>3708</v>
      </c>
      <c r="C7882" s="4" t="s">
        <v>1039</v>
      </c>
      <c r="D7882" s="4" t="n">
        <v>6</v>
      </c>
      <c r="E7882" s="4" t="n">
        <v>160.41</v>
      </c>
      <c r="F7882" s="4" t="n">
        <v>962.46</v>
      </c>
      <c r="G7882" s="4" t="n">
        <f aca="false">INDEX(Data_Products!$D$2:$D$33,MATCH(C7882,Data_Products!$A$2:$A$33,0))</f>
        <v>99.74</v>
      </c>
      <c r="H7882" s="4" t="str">
        <f aca="false">INDEX(Data_Products!$C$2:$C$33,MATCH(C7882,Data_Products!$A$2:$A$33,0))</f>
        <v>Insulation</v>
      </c>
      <c r="I7882" s="10" t="n">
        <f aca="false">D7882*(E7882-G7882)</f>
        <v>364.02</v>
      </c>
      <c r="J7882" s="11" t="n">
        <f aca="false">IFERROR(I7882/F7882,0)</f>
        <v>0.378218315566361</v>
      </c>
      <c r="K7882" s="4" t="str">
        <f aca="false">IFERROR(INDEX(Data_Orders!$F$2:$F$4727,MATCH(B7882,Data_Orders!$A$2:$A$4727,0)),"")</f>
        <v>Trade Account</v>
      </c>
      <c r="L7882" s="4" t="str">
        <f aca="false">IFERROR(INDEX(Data_Orders!$D$2:$D$4727,MATCH(B7882,Data_Orders!$A$2:$A$4727,0)),"")</f>
        <v>Leicester</v>
      </c>
    </row>
    <row r="7883" customFormat="false" ht="15" hidden="false" customHeight="false" outlineLevel="0" collapsed="false">
      <c r="A7883" s="4" t="s">
        <v>13699</v>
      </c>
      <c r="B7883" s="4" t="s">
        <v>3708</v>
      </c>
      <c r="C7883" s="4" t="s">
        <v>1041</v>
      </c>
      <c r="D7883" s="4" t="n">
        <v>4</v>
      </c>
      <c r="E7883" s="4" t="n">
        <v>242.75</v>
      </c>
      <c r="F7883" s="4" t="n">
        <v>971</v>
      </c>
      <c r="G7883" s="4" t="n">
        <f aca="false">INDEX(Data_Products!$D$2:$D$33,MATCH(C7883,Data_Products!$A$2:$A$33,0))</f>
        <v>142.94</v>
      </c>
      <c r="H7883" s="4" t="str">
        <f aca="false">INDEX(Data_Products!$C$2:$C$33,MATCH(C7883,Data_Products!$A$2:$A$33,0))</f>
        <v>Tools &amp; Fixings</v>
      </c>
      <c r="I7883" s="10" t="n">
        <f aca="false">D7883*(E7883-G7883)</f>
        <v>399.24</v>
      </c>
      <c r="J7883" s="11" t="n">
        <f aca="false">IFERROR(I7883/F7883,0)</f>
        <v>0.411163748712667</v>
      </c>
      <c r="K7883" s="4" t="str">
        <f aca="false">IFERROR(INDEX(Data_Orders!$F$2:$F$4727,MATCH(B7883,Data_Orders!$A$2:$A$4727,0)),"")</f>
        <v>Trade Account</v>
      </c>
      <c r="L7883" s="4" t="str">
        <f aca="false">IFERROR(INDEX(Data_Orders!$D$2:$D$4727,MATCH(B7883,Data_Orders!$A$2:$A$4727,0)),"")</f>
        <v>Leicester</v>
      </c>
    </row>
    <row r="7884" customFormat="false" ht="15" hidden="false" customHeight="false" outlineLevel="0" collapsed="false">
      <c r="A7884" s="4" t="s">
        <v>13700</v>
      </c>
      <c r="B7884" s="4" t="s">
        <v>3708</v>
      </c>
      <c r="C7884" s="4" t="s">
        <v>1077</v>
      </c>
      <c r="D7884" s="4" t="n">
        <v>8</v>
      </c>
      <c r="E7884" s="4" t="n">
        <v>46.61</v>
      </c>
      <c r="F7884" s="4" t="n">
        <v>372.88</v>
      </c>
      <c r="G7884" s="4" t="n">
        <f aca="false">INDEX(Data_Products!$D$2:$D$33,MATCH(C7884,Data_Products!$A$2:$A$33,0))</f>
        <v>36.87</v>
      </c>
      <c r="H7884" s="4" t="str">
        <f aca="false">INDEX(Data_Products!$C$2:$C$33,MATCH(C7884,Data_Products!$A$2:$A$33,0))</f>
        <v>Landscaping</v>
      </c>
      <c r="I7884" s="10" t="n">
        <f aca="false">D7884*(E7884-G7884)</f>
        <v>77.92</v>
      </c>
      <c r="J7884" s="11" t="n">
        <f aca="false">IFERROR(I7884/F7884,0)</f>
        <v>0.208968032611028</v>
      </c>
      <c r="K7884" s="4" t="str">
        <f aca="false">IFERROR(INDEX(Data_Orders!$F$2:$F$4727,MATCH(B7884,Data_Orders!$A$2:$A$4727,0)),"")</f>
        <v>Trade Account</v>
      </c>
      <c r="L7884" s="4" t="str">
        <f aca="false">IFERROR(INDEX(Data_Orders!$D$2:$D$4727,MATCH(B7884,Data_Orders!$A$2:$A$4727,0)),"")</f>
        <v>Leicester</v>
      </c>
    </row>
    <row r="7885" customFormat="false" ht="15" hidden="false" customHeight="false" outlineLevel="0" collapsed="false">
      <c r="A7885" s="4" t="s">
        <v>13701</v>
      </c>
      <c r="B7885" s="4" t="s">
        <v>3709</v>
      </c>
      <c r="C7885" s="4" t="s">
        <v>1039</v>
      </c>
      <c r="D7885" s="4" t="n">
        <v>1</v>
      </c>
      <c r="E7885" s="4" t="n">
        <v>160.41</v>
      </c>
      <c r="F7885" s="4" t="n">
        <v>160.41</v>
      </c>
      <c r="G7885" s="4" t="n">
        <f aca="false">INDEX(Data_Products!$D$2:$D$33,MATCH(C7885,Data_Products!$A$2:$A$33,0))</f>
        <v>99.74</v>
      </c>
      <c r="H7885" s="4" t="str">
        <f aca="false">INDEX(Data_Products!$C$2:$C$33,MATCH(C7885,Data_Products!$A$2:$A$33,0))</f>
        <v>Insulation</v>
      </c>
      <c r="I7885" s="10" t="n">
        <f aca="false">D7885*(E7885-G7885)</f>
        <v>60.67</v>
      </c>
      <c r="J7885" s="11" t="n">
        <f aca="false">IFERROR(I7885/F7885,0)</f>
        <v>0.378218315566361</v>
      </c>
      <c r="K7885" s="4" t="str">
        <f aca="false">IFERROR(INDEX(Data_Orders!$F$2:$F$4727,MATCH(B7885,Data_Orders!$A$2:$A$4727,0)),"")</f>
        <v>Trade Account</v>
      </c>
      <c r="L7885" s="4" t="str">
        <f aca="false">IFERROR(INDEX(Data_Orders!$D$2:$D$4727,MATCH(B7885,Data_Orders!$A$2:$A$4727,0)),"")</f>
        <v>Leicester</v>
      </c>
    </row>
    <row r="7886" customFormat="false" ht="15" hidden="false" customHeight="false" outlineLevel="0" collapsed="false">
      <c r="A7886" s="4" t="s">
        <v>13702</v>
      </c>
      <c r="B7886" s="4" t="s">
        <v>3709</v>
      </c>
      <c r="C7886" s="4" t="s">
        <v>1032</v>
      </c>
      <c r="D7886" s="4" t="n">
        <v>6</v>
      </c>
      <c r="E7886" s="4" t="n">
        <v>99.65</v>
      </c>
      <c r="F7886" s="4" t="n">
        <v>597.9</v>
      </c>
      <c r="G7886" s="4" t="n">
        <f aca="false">INDEX(Data_Products!$D$2:$D$33,MATCH(C7886,Data_Products!$A$2:$A$33,0))</f>
        <v>58.26</v>
      </c>
      <c r="H7886" s="4" t="str">
        <f aca="false">INDEX(Data_Products!$C$2:$C$33,MATCH(C7886,Data_Products!$A$2:$A$33,0))</f>
        <v>Insulation</v>
      </c>
      <c r="I7886" s="10" t="n">
        <f aca="false">D7886*(E7886-G7886)</f>
        <v>248.34</v>
      </c>
      <c r="J7886" s="11" t="n">
        <f aca="false">IFERROR(I7886/F7886,0)</f>
        <v>0.415353738083292</v>
      </c>
      <c r="K7886" s="4" t="str">
        <f aca="false">IFERROR(INDEX(Data_Orders!$F$2:$F$4727,MATCH(B7886,Data_Orders!$A$2:$A$4727,0)),"")</f>
        <v>Trade Account</v>
      </c>
      <c r="L7886" s="4" t="str">
        <f aca="false">IFERROR(INDEX(Data_Orders!$D$2:$D$4727,MATCH(B7886,Data_Orders!$A$2:$A$4727,0)),"")</f>
        <v>Leicester</v>
      </c>
    </row>
    <row r="7887" customFormat="false" ht="15" hidden="false" customHeight="false" outlineLevel="0" collapsed="false">
      <c r="A7887" s="4" t="s">
        <v>13703</v>
      </c>
      <c r="B7887" s="4" t="s">
        <v>3709</v>
      </c>
      <c r="C7887" s="4" t="s">
        <v>1028</v>
      </c>
      <c r="D7887" s="4" t="n">
        <v>3</v>
      </c>
      <c r="E7887" s="4" t="n">
        <v>118.79</v>
      </c>
      <c r="F7887" s="4" t="n">
        <v>356.37</v>
      </c>
      <c r="G7887" s="4" t="n">
        <f aca="false">INDEX(Data_Products!$D$2:$D$33,MATCH(C7887,Data_Products!$A$2:$A$33,0))</f>
        <v>81.07</v>
      </c>
      <c r="H7887" s="4" t="str">
        <f aca="false">INDEX(Data_Products!$C$2:$C$33,MATCH(C7887,Data_Products!$A$2:$A$33,0))</f>
        <v>Cement &amp; Aggregates</v>
      </c>
      <c r="I7887" s="10" t="n">
        <f aca="false">D7887*(E7887-G7887)</f>
        <v>113.16</v>
      </c>
      <c r="J7887" s="11" t="n">
        <f aca="false">IFERROR(I7887/F7887,0)</f>
        <v>0.317535146056065</v>
      </c>
      <c r="K7887" s="4" t="str">
        <f aca="false">IFERROR(INDEX(Data_Orders!$F$2:$F$4727,MATCH(B7887,Data_Orders!$A$2:$A$4727,0)),"")</f>
        <v>Trade Account</v>
      </c>
      <c r="L7887" s="4" t="str">
        <f aca="false">IFERROR(INDEX(Data_Orders!$D$2:$D$4727,MATCH(B7887,Data_Orders!$A$2:$A$4727,0)),"")</f>
        <v>Leicester</v>
      </c>
    </row>
    <row r="7888" customFormat="false" ht="15" hidden="false" customHeight="false" outlineLevel="0" collapsed="false">
      <c r="A7888" s="4" t="s">
        <v>13704</v>
      </c>
      <c r="B7888" s="4" t="s">
        <v>3709</v>
      </c>
      <c r="C7888" s="4" t="s">
        <v>1021</v>
      </c>
      <c r="D7888" s="4" t="n">
        <v>6</v>
      </c>
      <c r="E7888" s="4" t="n">
        <v>73.76</v>
      </c>
      <c r="F7888" s="4" t="n">
        <v>442.56</v>
      </c>
      <c r="G7888" s="4" t="n">
        <f aca="false">INDEX(Data_Products!$D$2:$D$33,MATCH(C7888,Data_Products!$A$2:$A$33,0))</f>
        <v>51.51</v>
      </c>
      <c r="H7888" s="4" t="str">
        <f aca="false">INDEX(Data_Products!$C$2:$C$33,MATCH(C7888,Data_Products!$A$2:$A$33,0))</f>
        <v>Cement &amp; Aggregates</v>
      </c>
      <c r="I7888" s="10" t="n">
        <f aca="false">D7888*(E7888-G7888)</f>
        <v>133.5</v>
      </c>
      <c r="J7888" s="11" t="n">
        <f aca="false">IFERROR(I7888/F7888,0)</f>
        <v>0.301654013015185</v>
      </c>
      <c r="K7888" s="4" t="str">
        <f aca="false">IFERROR(INDEX(Data_Orders!$F$2:$F$4727,MATCH(B7888,Data_Orders!$A$2:$A$4727,0)),"")</f>
        <v>Trade Account</v>
      </c>
      <c r="L7888" s="4" t="str">
        <f aca="false">IFERROR(INDEX(Data_Orders!$D$2:$D$4727,MATCH(B7888,Data_Orders!$A$2:$A$4727,0)),"")</f>
        <v>Leicester</v>
      </c>
    </row>
    <row r="7889" customFormat="false" ht="15" hidden="false" customHeight="false" outlineLevel="0" collapsed="false">
      <c r="A7889" s="4" t="s">
        <v>13705</v>
      </c>
      <c r="B7889" s="4" t="s">
        <v>3709</v>
      </c>
      <c r="C7889" s="4" t="s">
        <v>1019</v>
      </c>
      <c r="D7889" s="4" t="n">
        <v>7</v>
      </c>
      <c r="E7889" s="4" t="n">
        <v>79.76</v>
      </c>
      <c r="F7889" s="4" t="n">
        <v>558.32</v>
      </c>
      <c r="G7889" s="4" t="n">
        <f aca="false">INDEX(Data_Products!$D$2:$D$33,MATCH(C7889,Data_Products!$A$2:$A$33,0))</f>
        <v>59.07</v>
      </c>
      <c r="H7889" s="4" t="str">
        <f aca="false">INDEX(Data_Products!$C$2:$C$33,MATCH(C7889,Data_Products!$A$2:$A$33,0))</f>
        <v>Timber</v>
      </c>
      <c r="I7889" s="10" t="n">
        <f aca="false">D7889*(E7889-G7889)</f>
        <v>144.83</v>
      </c>
      <c r="J7889" s="11" t="n">
        <f aca="false">IFERROR(I7889/F7889,0)</f>
        <v>0.259403209628887</v>
      </c>
      <c r="K7889" s="4" t="str">
        <f aca="false">IFERROR(INDEX(Data_Orders!$F$2:$F$4727,MATCH(B7889,Data_Orders!$A$2:$A$4727,0)),"")</f>
        <v>Trade Account</v>
      </c>
      <c r="L7889" s="4" t="str">
        <f aca="false">IFERROR(INDEX(Data_Orders!$D$2:$D$4727,MATCH(B7889,Data_Orders!$A$2:$A$4727,0)),"")</f>
        <v>Leicester</v>
      </c>
    </row>
    <row r="7890" customFormat="false" ht="15" hidden="false" customHeight="false" outlineLevel="0" collapsed="false">
      <c r="A7890" s="4" t="s">
        <v>13706</v>
      </c>
      <c r="B7890" s="4" t="s">
        <v>3710</v>
      </c>
      <c r="C7890" s="4" t="s">
        <v>1057</v>
      </c>
      <c r="D7890" s="4" t="n">
        <v>1</v>
      </c>
      <c r="E7890" s="4" t="n">
        <v>176.81</v>
      </c>
      <c r="F7890" s="4" t="n">
        <v>176.81</v>
      </c>
      <c r="G7890" s="4" t="n">
        <f aca="false">INDEX(Data_Products!$D$2:$D$33,MATCH(C7890,Data_Products!$A$2:$A$33,0))</f>
        <v>129.57</v>
      </c>
      <c r="H7890" s="4" t="str">
        <f aca="false">INDEX(Data_Products!$C$2:$C$33,MATCH(C7890,Data_Products!$A$2:$A$33,0))</f>
        <v>Roofing</v>
      </c>
      <c r="I7890" s="10" t="n">
        <f aca="false">D7890*(E7890-G7890)</f>
        <v>47.24</v>
      </c>
      <c r="J7890" s="11" t="n">
        <f aca="false">IFERROR(I7890/F7890,0)</f>
        <v>0.267179458175443</v>
      </c>
      <c r="K7890" s="4" t="str">
        <f aca="false">IFERROR(INDEX(Data_Orders!$F$2:$F$4727,MATCH(B7890,Data_Orders!$A$2:$A$4727,0)),"")</f>
        <v>Trade Account</v>
      </c>
      <c r="L7890" s="4" t="str">
        <f aca="false">IFERROR(INDEX(Data_Orders!$D$2:$D$4727,MATCH(B7890,Data_Orders!$A$2:$A$4727,0)),"")</f>
        <v>Leicester</v>
      </c>
    </row>
    <row r="7891" customFormat="false" ht="15" hidden="false" customHeight="false" outlineLevel="0" collapsed="false">
      <c r="A7891" s="4" t="s">
        <v>13707</v>
      </c>
      <c r="B7891" s="4" t="s">
        <v>3710</v>
      </c>
      <c r="C7891" s="4" t="s">
        <v>1077</v>
      </c>
      <c r="D7891" s="4" t="n">
        <v>12</v>
      </c>
      <c r="E7891" s="4" t="n">
        <v>46.61</v>
      </c>
      <c r="F7891" s="4" t="n">
        <v>559.32</v>
      </c>
      <c r="G7891" s="4" t="n">
        <f aca="false">INDEX(Data_Products!$D$2:$D$33,MATCH(C7891,Data_Products!$A$2:$A$33,0))</f>
        <v>36.87</v>
      </c>
      <c r="H7891" s="4" t="str">
        <f aca="false">INDEX(Data_Products!$C$2:$C$33,MATCH(C7891,Data_Products!$A$2:$A$33,0))</f>
        <v>Landscaping</v>
      </c>
      <c r="I7891" s="10" t="n">
        <f aca="false">D7891*(E7891-G7891)</f>
        <v>116.88</v>
      </c>
      <c r="J7891" s="11" t="n">
        <f aca="false">IFERROR(I7891/F7891,0)</f>
        <v>0.208968032611028</v>
      </c>
      <c r="K7891" s="4" t="str">
        <f aca="false">IFERROR(INDEX(Data_Orders!$F$2:$F$4727,MATCH(B7891,Data_Orders!$A$2:$A$4727,0)),"")</f>
        <v>Trade Account</v>
      </c>
      <c r="L7891" s="4" t="str">
        <f aca="false">IFERROR(INDEX(Data_Orders!$D$2:$D$4727,MATCH(B7891,Data_Orders!$A$2:$A$4727,0)),"")</f>
        <v>Leicester</v>
      </c>
    </row>
    <row r="7892" customFormat="false" ht="15" hidden="false" customHeight="false" outlineLevel="0" collapsed="false">
      <c r="A7892" s="4" t="s">
        <v>13708</v>
      </c>
      <c r="B7892" s="4" t="s">
        <v>3710</v>
      </c>
      <c r="C7892" s="4" t="s">
        <v>1061</v>
      </c>
      <c r="D7892" s="4" t="n">
        <v>11</v>
      </c>
      <c r="E7892" s="4" t="n">
        <v>145.57</v>
      </c>
      <c r="F7892" s="4" t="n">
        <v>1601.27</v>
      </c>
      <c r="G7892" s="4" t="n">
        <f aca="false">INDEX(Data_Products!$D$2:$D$33,MATCH(C7892,Data_Products!$A$2:$A$33,0))</f>
        <v>119.29</v>
      </c>
      <c r="H7892" s="4" t="str">
        <f aca="false">INDEX(Data_Products!$C$2:$C$33,MATCH(C7892,Data_Products!$A$2:$A$33,0))</f>
        <v>Plumbing &amp; Drainage</v>
      </c>
      <c r="I7892" s="10" t="n">
        <f aca="false">D7892*(E7892-G7892)</f>
        <v>289.08</v>
      </c>
      <c r="J7892" s="11" t="n">
        <f aca="false">IFERROR(I7892/F7892,0)</f>
        <v>0.180531702960775</v>
      </c>
      <c r="K7892" s="4" t="str">
        <f aca="false">IFERROR(INDEX(Data_Orders!$F$2:$F$4727,MATCH(B7892,Data_Orders!$A$2:$A$4727,0)),"")</f>
        <v>Trade Account</v>
      </c>
      <c r="L7892" s="4" t="str">
        <f aca="false">IFERROR(INDEX(Data_Orders!$D$2:$D$4727,MATCH(B7892,Data_Orders!$A$2:$A$4727,0)),"")</f>
        <v>Leicester</v>
      </c>
    </row>
    <row r="7893" customFormat="false" ht="15" hidden="false" customHeight="false" outlineLevel="0" collapsed="false">
      <c r="A7893" s="4" t="s">
        <v>13709</v>
      </c>
      <c r="B7893" s="4" t="s">
        <v>3710</v>
      </c>
      <c r="C7893" s="4" t="s">
        <v>1019</v>
      </c>
      <c r="D7893" s="4" t="n">
        <v>1</v>
      </c>
      <c r="E7893" s="4" t="n">
        <v>79.76</v>
      </c>
      <c r="F7893" s="4" t="n">
        <v>79.76</v>
      </c>
      <c r="G7893" s="4" t="n">
        <f aca="false">INDEX(Data_Products!$D$2:$D$33,MATCH(C7893,Data_Products!$A$2:$A$33,0))</f>
        <v>59.07</v>
      </c>
      <c r="H7893" s="4" t="str">
        <f aca="false">INDEX(Data_Products!$C$2:$C$33,MATCH(C7893,Data_Products!$A$2:$A$33,0))</f>
        <v>Timber</v>
      </c>
      <c r="I7893" s="10" t="n">
        <f aca="false">D7893*(E7893-G7893)</f>
        <v>20.69</v>
      </c>
      <c r="J7893" s="11" t="n">
        <f aca="false">IFERROR(I7893/F7893,0)</f>
        <v>0.259403209628887</v>
      </c>
      <c r="K7893" s="4" t="str">
        <f aca="false">IFERROR(INDEX(Data_Orders!$F$2:$F$4727,MATCH(B7893,Data_Orders!$A$2:$A$4727,0)),"")</f>
        <v>Trade Account</v>
      </c>
      <c r="L7893" s="4" t="str">
        <f aca="false">IFERROR(INDEX(Data_Orders!$D$2:$D$4727,MATCH(B7893,Data_Orders!$A$2:$A$4727,0)),"")</f>
        <v>Leicester</v>
      </c>
    </row>
    <row r="7894" customFormat="false" ht="15" hidden="false" customHeight="false" outlineLevel="0" collapsed="false">
      <c r="A7894" s="4" t="s">
        <v>13710</v>
      </c>
      <c r="B7894" s="4" t="s">
        <v>3711</v>
      </c>
      <c r="C7894" s="4" t="s">
        <v>1064</v>
      </c>
      <c r="D7894" s="4" t="n">
        <v>1</v>
      </c>
      <c r="E7894" s="4" t="n">
        <v>97.63</v>
      </c>
      <c r="F7894" s="4" t="n">
        <v>97.63</v>
      </c>
      <c r="G7894" s="4" t="n">
        <f aca="false">INDEX(Data_Products!$D$2:$D$33,MATCH(C7894,Data_Products!$A$2:$A$33,0))</f>
        <v>65.21</v>
      </c>
      <c r="H7894" s="4" t="str">
        <f aca="false">INDEX(Data_Products!$C$2:$C$33,MATCH(C7894,Data_Products!$A$2:$A$33,0))</f>
        <v>Plumbing &amp; Drainage</v>
      </c>
      <c r="I7894" s="10" t="n">
        <f aca="false">D7894*(E7894-G7894)</f>
        <v>32.42</v>
      </c>
      <c r="J7894" s="11" t="n">
        <f aca="false">IFERROR(I7894/F7894,0)</f>
        <v>0.332070060432244</v>
      </c>
      <c r="K7894" s="4" t="str">
        <f aca="false">IFERROR(INDEX(Data_Orders!$F$2:$F$4727,MATCH(B7894,Data_Orders!$A$2:$A$4727,0)),"")</f>
        <v>Trade Account</v>
      </c>
      <c r="L7894" s="4" t="str">
        <f aca="false">IFERROR(INDEX(Data_Orders!$D$2:$D$4727,MATCH(B7894,Data_Orders!$A$2:$A$4727,0)),"")</f>
        <v>Leicester</v>
      </c>
    </row>
    <row r="7895" customFormat="false" ht="15" hidden="false" customHeight="false" outlineLevel="0" collapsed="false">
      <c r="A7895" s="4" t="s">
        <v>13711</v>
      </c>
      <c r="B7895" s="4" t="s">
        <v>3711</v>
      </c>
      <c r="C7895" s="4" t="s">
        <v>1024</v>
      </c>
      <c r="D7895" s="4" t="n">
        <v>2</v>
      </c>
      <c r="E7895" s="4" t="n">
        <v>137.14</v>
      </c>
      <c r="F7895" s="4" t="n">
        <v>274.28</v>
      </c>
      <c r="G7895" s="4" t="n">
        <f aca="false">INDEX(Data_Products!$D$2:$D$33,MATCH(C7895,Data_Products!$A$2:$A$33,0))</f>
        <v>99.99</v>
      </c>
      <c r="H7895" s="4" t="str">
        <f aca="false">INDEX(Data_Products!$C$2:$C$33,MATCH(C7895,Data_Products!$A$2:$A$33,0))</f>
        <v>Cement &amp; Aggregates</v>
      </c>
      <c r="I7895" s="10" t="n">
        <f aca="false">D7895*(E7895-G7895)</f>
        <v>74.3</v>
      </c>
      <c r="J7895" s="11" t="n">
        <f aca="false">IFERROR(I7895/F7895,0)</f>
        <v>0.270891060230421</v>
      </c>
      <c r="K7895" s="4" t="str">
        <f aca="false">IFERROR(INDEX(Data_Orders!$F$2:$F$4727,MATCH(B7895,Data_Orders!$A$2:$A$4727,0)),"")</f>
        <v>Trade Account</v>
      </c>
      <c r="L7895" s="4" t="str">
        <f aca="false">IFERROR(INDEX(Data_Orders!$D$2:$D$4727,MATCH(B7895,Data_Orders!$A$2:$A$4727,0)),"")</f>
        <v>Leicester</v>
      </c>
    </row>
    <row r="7896" customFormat="false" ht="15" hidden="false" customHeight="false" outlineLevel="0" collapsed="false">
      <c r="A7896" s="4" t="s">
        <v>13712</v>
      </c>
      <c r="B7896" s="4" t="s">
        <v>3712</v>
      </c>
      <c r="C7896" s="4" t="s">
        <v>1048</v>
      </c>
      <c r="D7896" s="4" t="n">
        <v>17</v>
      </c>
      <c r="E7896" s="4" t="n">
        <v>112.72</v>
      </c>
      <c r="F7896" s="4" t="n">
        <v>1916.24</v>
      </c>
      <c r="G7896" s="4" t="n">
        <f aca="false">INDEX(Data_Products!$D$2:$D$33,MATCH(C7896,Data_Products!$A$2:$A$33,0))</f>
        <v>83.21</v>
      </c>
      <c r="H7896" s="4" t="str">
        <f aca="false">INDEX(Data_Products!$C$2:$C$33,MATCH(C7896,Data_Products!$A$2:$A$33,0))</f>
        <v>Tools &amp; Fixings</v>
      </c>
      <c r="I7896" s="10" t="n">
        <f aca="false">D7896*(E7896-G7896)</f>
        <v>501.67</v>
      </c>
      <c r="J7896" s="11" t="n">
        <f aca="false">IFERROR(I7896/F7896,0)</f>
        <v>0.261799148332151</v>
      </c>
      <c r="K7896" s="4" t="str">
        <f aca="false">IFERROR(INDEX(Data_Orders!$F$2:$F$4727,MATCH(B7896,Data_Orders!$A$2:$A$4727,0)),"")</f>
        <v>Trade Account</v>
      </c>
      <c r="L7896" s="4" t="str">
        <f aca="false">IFERROR(INDEX(Data_Orders!$D$2:$D$4727,MATCH(B7896,Data_Orders!$A$2:$A$4727,0)),"")</f>
        <v>Leicester</v>
      </c>
    </row>
    <row r="7897" customFormat="false" ht="15" hidden="false" customHeight="false" outlineLevel="0" collapsed="false">
      <c r="A7897" s="4" t="s">
        <v>13713</v>
      </c>
      <c r="B7897" s="4" t="s">
        <v>3713</v>
      </c>
      <c r="C7897" s="4" t="s">
        <v>1066</v>
      </c>
      <c r="D7897" s="4" t="n">
        <v>13</v>
      </c>
      <c r="E7897" s="4" t="n">
        <v>209.69</v>
      </c>
      <c r="F7897" s="4" t="n">
        <v>2725.97</v>
      </c>
      <c r="G7897" s="4" t="n">
        <f aca="false">INDEX(Data_Products!$D$2:$D$33,MATCH(C7897,Data_Products!$A$2:$A$33,0))</f>
        <v>144.38</v>
      </c>
      <c r="H7897" s="4" t="str">
        <f aca="false">INDEX(Data_Products!$C$2:$C$33,MATCH(C7897,Data_Products!$A$2:$A$33,0))</f>
        <v>Plumbing &amp; Drainage</v>
      </c>
      <c r="I7897" s="10" t="n">
        <f aca="false">D7897*(E7897-G7897)</f>
        <v>849.03</v>
      </c>
      <c r="J7897" s="11" t="n">
        <f aca="false">IFERROR(I7897/F7897,0)</f>
        <v>0.311459773952024</v>
      </c>
      <c r="K7897" s="4" t="str">
        <f aca="false">IFERROR(INDEX(Data_Orders!$F$2:$F$4727,MATCH(B7897,Data_Orders!$A$2:$A$4727,0)),"")</f>
        <v>Trade Account</v>
      </c>
      <c r="L7897" s="4" t="str">
        <f aca="false">IFERROR(INDEX(Data_Orders!$D$2:$D$4727,MATCH(B7897,Data_Orders!$A$2:$A$4727,0)),"")</f>
        <v>Leicester</v>
      </c>
    </row>
    <row r="7898" customFormat="false" ht="15" hidden="false" customHeight="false" outlineLevel="0" collapsed="false">
      <c r="A7898" s="4" t="s">
        <v>13714</v>
      </c>
      <c r="B7898" s="4" t="s">
        <v>3713</v>
      </c>
      <c r="C7898" s="4" t="s">
        <v>1030</v>
      </c>
      <c r="D7898" s="4" t="n">
        <v>15</v>
      </c>
      <c r="E7898" s="4" t="n">
        <v>25.23</v>
      </c>
      <c r="F7898" s="4" t="n">
        <v>378.45</v>
      </c>
      <c r="G7898" s="4" t="n">
        <f aca="false">INDEX(Data_Products!$D$2:$D$33,MATCH(C7898,Data_Products!$A$2:$A$33,0))</f>
        <v>17.67</v>
      </c>
      <c r="H7898" s="4" t="str">
        <f aca="false">INDEX(Data_Products!$C$2:$C$33,MATCH(C7898,Data_Products!$A$2:$A$33,0))</f>
        <v>Cement &amp; Aggregates</v>
      </c>
      <c r="I7898" s="10" t="n">
        <f aca="false">D7898*(E7898-G7898)</f>
        <v>113.4</v>
      </c>
      <c r="J7898" s="11" t="n">
        <f aca="false">IFERROR(I7898/F7898,0)</f>
        <v>0.299643281807372</v>
      </c>
      <c r="K7898" s="4" t="str">
        <f aca="false">IFERROR(INDEX(Data_Orders!$F$2:$F$4727,MATCH(B7898,Data_Orders!$A$2:$A$4727,0)),"")</f>
        <v>Trade Account</v>
      </c>
      <c r="L7898" s="4" t="str">
        <f aca="false">IFERROR(INDEX(Data_Orders!$D$2:$D$4727,MATCH(B7898,Data_Orders!$A$2:$A$4727,0)),"")</f>
        <v>Leicester</v>
      </c>
    </row>
    <row r="7899" customFormat="false" ht="15" hidden="false" customHeight="false" outlineLevel="0" collapsed="false">
      <c r="A7899" s="4" t="s">
        <v>13715</v>
      </c>
      <c r="B7899" s="4" t="s">
        <v>3714</v>
      </c>
      <c r="C7899" s="4" t="s">
        <v>1017</v>
      </c>
      <c r="D7899" s="4" t="n">
        <v>19</v>
      </c>
      <c r="E7899" s="4" t="n">
        <v>49.15</v>
      </c>
      <c r="F7899" s="4" t="n">
        <v>933.85</v>
      </c>
      <c r="G7899" s="4" t="n">
        <f aca="false">INDEX(Data_Products!$D$2:$D$33,MATCH(C7899,Data_Products!$A$2:$A$33,0))</f>
        <v>31.44</v>
      </c>
      <c r="H7899" s="4" t="str">
        <f aca="false">INDEX(Data_Products!$C$2:$C$33,MATCH(C7899,Data_Products!$A$2:$A$33,0))</f>
        <v>Timber</v>
      </c>
      <c r="I7899" s="10" t="n">
        <f aca="false">D7899*(E7899-G7899)</f>
        <v>336.49</v>
      </c>
      <c r="J7899" s="11" t="n">
        <f aca="false">IFERROR(I7899/F7899,0)</f>
        <v>0.360325534079349</v>
      </c>
      <c r="K7899" s="4" t="str">
        <f aca="false">IFERROR(INDEX(Data_Orders!$F$2:$F$4727,MATCH(B7899,Data_Orders!$A$2:$A$4727,0)),"")</f>
        <v>Trade Account</v>
      </c>
      <c r="L7899" s="4" t="str">
        <f aca="false">IFERROR(INDEX(Data_Orders!$D$2:$D$4727,MATCH(B7899,Data_Orders!$A$2:$A$4727,0)),"")</f>
        <v>Leicester</v>
      </c>
    </row>
    <row r="7900" customFormat="false" ht="15" hidden="false" customHeight="false" outlineLevel="0" collapsed="false">
      <c r="A7900" s="4" t="s">
        <v>13716</v>
      </c>
      <c r="B7900" s="4" t="s">
        <v>3714</v>
      </c>
      <c r="C7900" s="4" t="s">
        <v>1052</v>
      </c>
      <c r="D7900" s="4" t="n">
        <v>3</v>
      </c>
      <c r="E7900" s="4" t="n">
        <v>205.71</v>
      </c>
      <c r="F7900" s="4" t="n">
        <v>617.13</v>
      </c>
      <c r="G7900" s="4" t="n">
        <f aca="false">INDEX(Data_Products!$D$2:$D$33,MATCH(C7900,Data_Products!$A$2:$A$33,0))</f>
        <v>152.29</v>
      </c>
      <c r="H7900" s="4" t="str">
        <f aca="false">INDEX(Data_Products!$C$2:$C$33,MATCH(C7900,Data_Products!$A$2:$A$33,0))</f>
        <v>Roofing</v>
      </c>
      <c r="I7900" s="10" t="n">
        <f aca="false">D7900*(E7900-G7900)</f>
        <v>160.26</v>
      </c>
      <c r="J7900" s="11" t="n">
        <f aca="false">IFERROR(I7900/F7900,0)</f>
        <v>0.259685965679841</v>
      </c>
      <c r="K7900" s="4" t="str">
        <f aca="false">IFERROR(INDEX(Data_Orders!$F$2:$F$4727,MATCH(B7900,Data_Orders!$A$2:$A$4727,0)),"")</f>
        <v>Trade Account</v>
      </c>
      <c r="L7900" s="4" t="str">
        <f aca="false">IFERROR(INDEX(Data_Orders!$D$2:$D$4727,MATCH(B7900,Data_Orders!$A$2:$A$4727,0)),"")</f>
        <v>Leicester</v>
      </c>
    </row>
    <row r="7901" customFormat="false" ht="15" hidden="false" customHeight="false" outlineLevel="0" collapsed="false">
      <c r="A7901" s="4" t="s">
        <v>13717</v>
      </c>
      <c r="B7901" s="4" t="s">
        <v>3714</v>
      </c>
      <c r="C7901" s="4" t="s">
        <v>1010</v>
      </c>
      <c r="D7901" s="4" t="n">
        <v>4</v>
      </c>
      <c r="E7901" s="4" t="n">
        <v>135.95</v>
      </c>
      <c r="F7901" s="4" t="n">
        <v>543.8</v>
      </c>
      <c r="G7901" s="4" t="n">
        <f aca="false">INDEX(Data_Products!$D$2:$D$33,MATCH(C7901,Data_Products!$A$2:$A$33,0))</f>
        <v>111.1</v>
      </c>
      <c r="H7901" s="4" t="str">
        <f aca="false">INDEX(Data_Products!$C$2:$C$33,MATCH(C7901,Data_Products!$A$2:$A$33,0))</f>
        <v>Timber</v>
      </c>
      <c r="I7901" s="10" t="n">
        <f aca="false">D7901*(E7901-G7901)</f>
        <v>99.4</v>
      </c>
      <c r="J7901" s="11" t="n">
        <f aca="false">IFERROR(I7901/F7901,0)</f>
        <v>0.18278778962854</v>
      </c>
      <c r="K7901" s="4" t="str">
        <f aca="false">IFERROR(INDEX(Data_Orders!$F$2:$F$4727,MATCH(B7901,Data_Orders!$A$2:$A$4727,0)),"")</f>
        <v>Trade Account</v>
      </c>
      <c r="L7901" s="4" t="str">
        <f aca="false">IFERROR(INDEX(Data_Orders!$D$2:$D$4727,MATCH(B7901,Data_Orders!$A$2:$A$4727,0)),"")</f>
        <v>Leicester</v>
      </c>
    </row>
    <row r="7902" customFormat="false" ht="15" hidden="false" customHeight="false" outlineLevel="0" collapsed="false">
      <c r="A7902" s="4" t="s">
        <v>13718</v>
      </c>
      <c r="B7902" s="4" t="s">
        <v>3714</v>
      </c>
      <c r="C7902" s="4" t="s">
        <v>1046</v>
      </c>
      <c r="D7902" s="4" t="n">
        <v>9</v>
      </c>
      <c r="E7902" s="4" t="n">
        <v>154.02</v>
      </c>
      <c r="F7902" s="4" t="n">
        <v>1386.18</v>
      </c>
      <c r="G7902" s="4" t="n">
        <f aca="false">INDEX(Data_Products!$D$2:$D$33,MATCH(C7902,Data_Products!$A$2:$A$33,0))</f>
        <v>102.1</v>
      </c>
      <c r="H7902" s="4" t="str">
        <f aca="false">INDEX(Data_Products!$C$2:$C$33,MATCH(C7902,Data_Products!$A$2:$A$33,0))</f>
        <v>Tools &amp; Fixings</v>
      </c>
      <c r="I7902" s="10" t="n">
        <f aca="false">D7902*(E7902-G7902)</f>
        <v>467.28</v>
      </c>
      <c r="J7902" s="11" t="n">
        <f aca="false">IFERROR(I7902/F7902,0)</f>
        <v>0.337099078041813</v>
      </c>
      <c r="K7902" s="4" t="str">
        <f aca="false">IFERROR(INDEX(Data_Orders!$F$2:$F$4727,MATCH(B7902,Data_Orders!$A$2:$A$4727,0)),"")</f>
        <v>Trade Account</v>
      </c>
      <c r="L7902" s="4" t="str">
        <f aca="false">IFERROR(INDEX(Data_Orders!$D$2:$D$4727,MATCH(B7902,Data_Orders!$A$2:$A$4727,0)),"")</f>
        <v>Leicester</v>
      </c>
    </row>
    <row r="7903" customFormat="false" ht="15" hidden="false" customHeight="false" outlineLevel="0" collapsed="false">
      <c r="A7903" s="4" t="s">
        <v>13719</v>
      </c>
      <c r="B7903" s="4" t="s">
        <v>3714</v>
      </c>
      <c r="C7903" s="4" t="s">
        <v>1050</v>
      </c>
      <c r="D7903" s="4" t="n">
        <v>4</v>
      </c>
      <c r="E7903" s="4" t="n">
        <v>238.63</v>
      </c>
      <c r="F7903" s="4" t="n">
        <v>954.52</v>
      </c>
      <c r="G7903" s="4" t="n">
        <f aca="false">INDEX(Data_Products!$D$2:$D$33,MATCH(C7903,Data_Products!$A$2:$A$33,0))</f>
        <v>148.91</v>
      </c>
      <c r="H7903" s="4" t="str">
        <f aca="false">INDEX(Data_Products!$C$2:$C$33,MATCH(C7903,Data_Products!$A$2:$A$33,0))</f>
        <v>Tools &amp; Fixings</v>
      </c>
      <c r="I7903" s="10" t="n">
        <f aca="false">D7903*(E7903-G7903)</f>
        <v>358.88</v>
      </c>
      <c r="J7903" s="11" t="n">
        <f aca="false">IFERROR(I7903/F7903,0)</f>
        <v>0.375979549930855</v>
      </c>
      <c r="K7903" s="4" t="str">
        <f aca="false">IFERROR(INDEX(Data_Orders!$F$2:$F$4727,MATCH(B7903,Data_Orders!$A$2:$A$4727,0)),"")</f>
        <v>Trade Account</v>
      </c>
      <c r="L7903" s="4" t="str">
        <f aca="false">IFERROR(INDEX(Data_Orders!$D$2:$D$4727,MATCH(B7903,Data_Orders!$A$2:$A$4727,0)),"")</f>
        <v>Leicester</v>
      </c>
    </row>
    <row r="7904" customFormat="false" ht="15" hidden="false" customHeight="false" outlineLevel="0" collapsed="false">
      <c r="A7904" s="4" t="s">
        <v>13720</v>
      </c>
      <c r="B7904" s="4" t="s">
        <v>3715</v>
      </c>
      <c r="C7904" s="4" t="s">
        <v>1010</v>
      </c>
      <c r="D7904" s="4" t="n">
        <v>19</v>
      </c>
      <c r="E7904" s="4" t="n">
        <v>135.95</v>
      </c>
      <c r="F7904" s="4" t="n">
        <v>2583.05</v>
      </c>
      <c r="G7904" s="4" t="n">
        <f aca="false">INDEX(Data_Products!$D$2:$D$33,MATCH(C7904,Data_Products!$A$2:$A$33,0))</f>
        <v>111.1</v>
      </c>
      <c r="H7904" s="4" t="str">
        <f aca="false">INDEX(Data_Products!$C$2:$C$33,MATCH(C7904,Data_Products!$A$2:$A$33,0))</f>
        <v>Timber</v>
      </c>
      <c r="I7904" s="10" t="n">
        <f aca="false">D7904*(E7904-G7904)</f>
        <v>472.15</v>
      </c>
      <c r="J7904" s="11" t="n">
        <f aca="false">IFERROR(I7904/F7904,0)</f>
        <v>0.18278778962854</v>
      </c>
      <c r="K7904" s="4" t="str">
        <f aca="false">IFERROR(INDEX(Data_Orders!$F$2:$F$4727,MATCH(B7904,Data_Orders!$A$2:$A$4727,0)),"")</f>
        <v>Trade Account</v>
      </c>
      <c r="L7904" s="4" t="str">
        <f aca="false">IFERROR(INDEX(Data_Orders!$D$2:$D$4727,MATCH(B7904,Data_Orders!$A$2:$A$4727,0)),"")</f>
        <v>Leicester</v>
      </c>
    </row>
    <row r="7905" customFormat="false" ht="15" hidden="false" customHeight="false" outlineLevel="0" collapsed="false">
      <c r="A7905" s="4" t="s">
        <v>13721</v>
      </c>
      <c r="B7905" s="4" t="s">
        <v>3716</v>
      </c>
      <c r="C7905" s="4" t="s">
        <v>1037</v>
      </c>
      <c r="D7905" s="4" t="n">
        <v>19</v>
      </c>
      <c r="E7905" s="4" t="n">
        <v>90.97</v>
      </c>
      <c r="F7905" s="4" t="n">
        <v>1728.43</v>
      </c>
      <c r="G7905" s="4" t="n">
        <f aca="false">INDEX(Data_Products!$D$2:$D$33,MATCH(C7905,Data_Products!$A$2:$A$33,0))</f>
        <v>73.81</v>
      </c>
      <c r="H7905" s="4" t="str">
        <f aca="false">INDEX(Data_Products!$C$2:$C$33,MATCH(C7905,Data_Products!$A$2:$A$33,0))</f>
        <v>Insulation</v>
      </c>
      <c r="I7905" s="10" t="n">
        <f aca="false">D7905*(E7905-G7905)</f>
        <v>326.04</v>
      </c>
      <c r="J7905" s="11" t="n">
        <f aca="false">IFERROR(I7905/F7905,0)</f>
        <v>0.18863361547763</v>
      </c>
      <c r="K7905" s="4" t="str">
        <f aca="false">IFERROR(INDEX(Data_Orders!$F$2:$F$4727,MATCH(B7905,Data_Orders!$A$2:$A$4727,0)),"")</f>
        <v>Trade Account</v>
      </c>
      <c r="L7905" s="4" t="str">
        <f aca="false">IFERROR(INDEX(Data_Orders!$D$2:$D$4727,MATCH(B7905,Data_Orders!$A$2:$A$4727,0)),"")</f>
        <v>Leicester</v>
      </c>
    </row>
    <row r="7906" customFormat="false" ht="15" hidden="false" customHeight="false" outlineLevel="0" collapsed="false">
      <c r="A7906" s="4" t="s">
        <v>13722</v>
      </c>
      <c r="B7906" s="4" t="s">
        <v>3717</v>
      </c>
      <c r="C7906" s="4" t="s">
        <v>1068</v>
      </c>
      <c r="D7906" s="4" t="n">
        <v>5</v>
      </c>
      <c r="E7906" s="4" t="n">
        <v>86.28</v>
      </c>
      <c r="F7906" s="4" t="n">
        <v>431.4</v>
      </c>
      <c r="G7906" s="4" t="n">
        <f aca="false">INDEX(Data_Products!$D$2:$D$33,MATCH(C7906,Data_Products!$A$2:$A$33,0))</f>
        <v>68.55</v>
      </c>
      <c r="H7906" s="4" t="str">
        <f aca="false">INDEX(Data_Products!$C$2:$C$33,MATCH(C7906,Data_Products!$A$2:$A$33,0))</f>
        <v>Plumbing &amp; Drainage</v>
      </c>
      <c r="I7906" s="10" t="n">
        <f aca="false">D7906*(E7906-G7906)</f>
        <v>88.65</v>
      </c>
      <c r="J7906" s="11" t="n">
        <f aca="false">IFERROR(I7906/F7906,0)</f>
        <v>0.205493741307371</v>
      </c>
      <c r="K7906" s="4" t="str">
        <f aca="false">IFERROR(INDEX(Data_Orders!$F$2:$F$4727,MATCH(B7906,Data_Orders!$A$2:$A$4727,0)),"")</f>
        <v>Trade Account</v>
      </c>
      <c r="L7906" s="4" t="str">
        <f aca="false">IFERROR(INDEX(Data_Orders!$D$2:$D$4727,MATCH(B7906,Data_Orders!$A$2:$A$4727,0)),"")</f>
        <v>Leicester</v>
      </c>
    </row>
    <row r="7907" customFormat="false" ht="15" hidden="false" customHeight="false" outlineLevel="0" collapsed="false">
      <c r="A7907" s="4" t="s">
        <v>13723</v>
      </c>
      <c r="B7907" s="4" t="s">
        <v>3717</v>
      </c>
      <c r="C7907" s="4" t="s">
        <v>1026</v>
      </c>
      <c r="D7907" s="4" t="n">
        <v>16</v>
      </c>
      <c r="E7907" s="4" t="n">
        <v>184.05</v>
      </c>
      <c r="F7907" s="4" t="n">
        <v>2944.8</v>
      </c>
      <c r="G7907" s="4" t="n">
        <f aca="false">INDEX(Data_Products!$D$2:$D$33,MATCH(C7907,Data_Products!$A$2:$A$33,0))</f>
        <v>147.44</v>
      </c>
      <c r="H7907" s="4" t="str">
        <f aca="false">INDEX(Data_Products!$C$2:$C$33,MATCH(C7907,Data_Products!$A$2:$A$33,0))</f>
        <v>Cement &amp; Aggregates</v>
      </c>
      <c r="I7907" s="10" t="n">
        <f aca="false">D7907*(E7907-G7907)</f>
        <v>585.76</v>
      </c>
      <c r="J7907" s="11" t="n">
        <f aca="false">IFERROR(I7907/F7907,0)</f>
        <v>0.19891333876664</v>
      </c>
      <c r="K7907" s="4" t="str">
        <f aca="false">IFERROR(INDEX(Data_Orders!$F$2:$F$4727,MATCH(B7907,Data_Orders!$A$2:$A$4727,0)),"")</f>
        <v>Trade Account</v>
      </c>
      <c r="L7907" s="4" t="str">
        <f aca="false">IFERROR(INDEX(Data_Orders!$D$2:$D$4727,MATCH(B7907,Data_Orders!$A$2:$A$4727,0)),"")</f>
        <v>Leicester</v>
      </c>
    </row>
    <row r="7908" customFormat="false" ht="15" hidden="false" customHeight="false" outlineLevel="0" collapsed="false">
      <c r="A7908" s="4" t="s">
        <v>13724</v>
      </c>
      <c r="B7908" s="4" t="s">
        <v>3718</v>
      </c>
      <c r="C7908" s="4" t="s">
        <v>1061</v>
      </c>
      <c r="D7908" s="4" t="n">
        <v>18</v>
      </c>
      <c r="E7908" s="4" t="n">
        <v>145.57</v>
      </c>
      <c r="F7908" s="4" t="n">
        <v>2620.26</v>
      </c>
      <c r="G7908" s="4" t="n">
        <f aca="false">INDEX(Data_Products!$D$2:$D$33,MATCH(C7908,Data_Products!$A$2:$A$33,0))</f>
        <v>119.29</v>
      </c>
      <c r="H7908" s="4" t="str">
        <f aca="false">INDEX(Data_Products!$C$2:$C$33,MATCH(C7908,Data_Products!$A$2:$A$33,0))</f>
        <v>Plumbing &amp; Drainage</v>
      </c>
      <c r="I7908" s="10" t="n">
        <f aca="false">D7908*(E7908-G7908)</f>
        <v>473.04</v>
      </c>
      <c r="J7908" s="11" t="n">
        <f aca="false">IFERROR(I7908/F7908,0)</f>
        <v>0.180531702960775</v>
      </c>
      <c r="K7908" s="4" t="str">
        <f aca="false">IFERROR(INDEX(Data_Orders!$F$2:$F$4727,MATCH(B7908,Data_Orders!$A$2:$A$4727,0)),"")</f>
        <v>Trade Account</v>
      </c>
      <c r="L7908" s="4" t="str">
        <f aca="false">IFERROR(INDEX(Data_Orders!$D$2:$D$4727,MATCH(B7908,Data_Orders!$A$2:$A$4727,0)),"")</f>
        <v>Leicester</v>
      </c>
    </row>
    <row r="7909" customFormat="false" ht="15" hidden="false" customHeight="false" outlineLevel="0" collapsed="false">
      <c r="A7909" s="4" t="s">
        <v>13725</v>
      </c>
      <c r="B7909" s="4" t="s">
        <v>3718</v>
      </c>
      <c r="C7909" s="4" t="s">
        <v>1068</v>
      </c>
      <c r="D7909" s="4" t="n">
        <v>19</v>
      </c>
      <c r="E7909" s="4" t="n">
        <v>86.28</v>
      </c>
      <c r="F7909" s="4" t="n">
        <v>1639.32</v>
      </c>
      <c r="G7909" s="4" t="n">
        <f aca="false">INDEX(Data_Products!$D$2:$D$33,MATCH(C7909,Data_Products!$A$2:$A$33,0))</f>
        <v>68.55</v>
      </c>
      <c r="H7909" s="4" t="str">
        <f aca="false">INDEX(Data_Products!$C$2:$C$33,MATCH(C7909,Data_Products!$A$2:$A$33,0))</f>
        <v>Plumbing &amp; Drainage</v>
      </c>
      <c r="I7909" s="10" t="n">
        <f aca="false">D7909*(E7909-G7909)</f>
        <v>336.87</v>
      </c>
      <c r="J7909" s="11" t="n">
        <f aca="false">IFERROR(I7909/F7909,0)</f>
        <v>0.205493741307371</v>
      </c>
      <c r="K7909" s="4" t="str">
        <f aca="false">IFERROR(INDEX(Data_Orders!$F$2:$F$4727,MATCH(B7909,Data_Orders!$A$2:$A$4727,0)),"")</f>
        <v>Trade Account</v>
      </c>
      <c r="L7909" s="4" t="str">
        <f aca="false">IFERROR(INDEX(Data_Orders!$D$2:$D$4727,MATCH(B7909,Data_Orders!$A$2:$A$4727,0)),"")</f>
        <v>Leicester</v>
      </c>
    </row>
    <row r="7910" customFormat="false" ht="15" hidden="false" customHeight="false" outlineLevel="0" collapsed="false">
      <c r="A7910" s="4" t="s">
        <v>13726</v>
      </c>
      <c r="B7910" s="4" t="s">
        <v>3718</v>
      </c>
      <c r="C7910" s="4" t="s">
        <v>1050</v>
      </c>
      <c r="D7910" s="4" t="n">
        <v>15</v>
      </c>
      <c r="E7910" s="4" t="n">
        <v>238.63</v>
      </c>
      <c r="F7910" s="4" t="n">
        <v>3579.45</v>
      </c>
      <c r="G7910" s="4" t="n">
        <f aca="false">INDEX(Data_Products!$D$2:$D$33,MATCH(C7910,Data_Products!$A$2:$A$33,0))</f>
        <v>148.91</v>
      </c>
      <c r="H7910" s="4" t="str">
        <f aca="false">INDEX(Data_Products!$C$2:$C$33,MATCH(C7910,Data_Products!$A$2:$A$33,0))</f>
        <v>Tools &amp; Fixings</v>
      </c>
      <c r="I7910" s="10" t="n">
        <f aca="false">D7910*(E7910-G7910)</f>
        <v>1345.8</v>
      </c>
      <c r="J7910" s="11" t="n">
        <f aca="false">IFERROR(I7910/F7910,0)</f>
        <v>0.375979549930855</v>
      </c>
      <c r="K7910" s="4" t="str">
        <f aca="false">IFERROR(INDEX(Data_Orders!$F$2:$F$4727,MATCH(B7910,Data_Orders!$A$2:$A$4727,0)),"")</f>
        <v>Trade Account</v>
      </c>
      <c r="L7910" s="4" t="str">
        <f aca="false">IFERROR(INDEX(Data_Orders!$D$2:$D$4727,MATCH(B7910,Data_Orders!$A$2:$A$4727,0)),"")</f>
        <v>Leicester</v>
      </c>
    </row>
    <row r="7911" customFormat="false" ht="15" hidden="false" customHeight="false" outlineLevel="0" collapsed="false">
      <c r="A7911" s="4" t="s">
        <v>13727</v>
      </c>
      <c r="B7911" s="4" t="s">
        <v>3718</v>
      </c>
      <c r="C7911" s="4" t="s">
        <v>1057</v>
      </c>
      <c r="D7911" s="4" t="n">
        <v>20</v>
      </c>
      <c r="E7911" s="4" t="n">
        <v>176.81</v>
      </c>
      <c r="F7911" s="4" t="n">
        <v>3536.2</v>
      </c>
      <c r="G7911" s="4" t="n">
        <f aca="false">INDEX(Data_Products!$D$2:$D$33,MATCH(C7911,Data_Products!$A$2:$A$33,0))</f>
        <v>129.57</v>
      </c>
      <c r="H7911" s="4" t="str">
        <f aca="false">INDEX(Data_Products!$C$2:$C$33,MATCH(C7911,Data_Products!$A$2:$A$33,0))</f>
        <v>Roofing</v>
      </c>
      <c r="I7911" s="10" t="n">
        <f aca="false">D7911*(E7911-G7911)</f>
        <v>944.8</v>
      </c>
      <c r="J7911" s="11" t="n">
        <f aca="false">IFERROR(I7911/F7911,0)</f>
        <v>0.267179458175443</v>
      </c>
      <c r="K7911" s="4" t="str">
        <f aca="false">IFERROR(INDEX(Data_Orders!$F$2:$F$4727,MATCH(B7911,Data_Orders!$A$2:$A$4727,0)),"")</f>
        <v>Trade Account</v>
      </c>
      <c r="L7911" s="4" t="str">
        <f aca="false">IFERROR(INDEX(Data_Orders!$D$2:$D$4727,MATCH(B7911,Data_Orders!$A$2:$A$4727,0)),"")</f>
        <v>Leicester</v>
      </c>
    </row>
    <row r="7912" customFormat="false" ht="15" hidden="false" customHeight="false" outlineLevel="0" collapsed="false">
      <c r="A7912" s="4" t="s">
        <v>13728</v>
      </c>
      <c r="B7912" s="4" t="s">
        <v>3719</v>
      </c>
      <c r="C7912" s="4" t="s">
        <v>1077</v>
      </c>
      <c r="D7912" s="4" t="n">
        <v>18</v>
      </c>
      <c r="E7912" s="4" t="n">
        <v>46.61</v>
      </c>
      <c r="F7912" s="4" t="n">
        <v>838.98</v>
      </c>
      <c r="G7912" s="4" t="n">
        <f aca="false">INDEX(Data_Products!$D$2:$D$33,MATCH(C7912,Data_Products!$A$2:$A$33,0))</f>
        <v>36.87</v>
      </c>
      <c r="H7912" s="4" t="str">
        <f aca="false">INDEX(Data_Products!$C$2:$C$33,MATCH(C7912,Data_Products!$A$2:$A$33,0))</f>
        <v>Landscaping</v>
      </c>
      <c r="I7912" s="10" t="n">
        <f aca="false">D7912*(E7912-G7912)</f>
        <v>175.32</v>
      </c>
      <c r="J7912" s="11" t="n">
        <f aca="false">IFERROR(I7912/F7912,0)</f>
        <v>0.208968032611028</v>
      </c>
      <c r="K7912" s="4" t="str">
        <f aca="false">IFERROR(INDEX(Data_Orders!$F$2:$F$4727,MATCH(B7912,Data_Orders!$A$2:$A$4727,0)),"")</f>
        <v>Trade Account</v>
      </c>
      <c r="L7912" s="4" t="str">
        <f aca="false">IFERROR(INDEX(Data_Orders!$D$2:$D$4727,MATCH(B7912,Data_Orders!$A$2:$A$4727,0)),"")</f>
        <v>Rugby</v>
      </c>
    </row>
    <row r="7913" customFormat="false" ht="15" hidden="false" customHeight="false" outlineLevel="0" collapsed="false">
      <c r="A7913" s="4" t="s">
        <v>13729</v>
      </c>
      <c r="B7913" s="4" t="s">
        <v>3720</v>
      </c>
      <c r="C7913" s="4" t="s">
        <v>1028</v>
      </c>
      <c r="D7913" s="4" t="n">
        <v>2</v>
      </c>
      <c r="E7913" s="4" t="n">
        <v>118.79</v>
      </c>
      <c r="F7913" s="4" t="n">
        <v>237.58</v>
      </c>
      <c r="G7913" s="4" t="n">
        <f aca="false">INDEX(Data_Products!$D$2:$D$33,MATCH(C7913,Data_Products!$A$2:$A$33,0))</f>
        <v>81.07</v>
      </c>
      <c r="H7913" s="4" t="str">
        <f aca="false">INDEX(Data_Products!$C$2:$C$33,MATCH(C7913,Data_Products!$A$2:$A$33,0))</f>
        <v>Cement &amp; Aggregates</v>
      </c>
      <c r="I7913" s="10" t="n">
        <f aca="false">D7913*(E7913-G7913)</f>
        <v>75.44</v>
      </c>
      <c r="J7913" s="11" t="n">
        <f aca="false">IFERROR(I7913/F7913,0)</f>
        <v>0.317535146056065</v>
      </c>
      <c r="K7913" s="4" t="str">
        <f aca="false">IFERROR(INDEX(Data_Orders!$F$2:$F$4727,MATCH(B7913,Data_Orders!$A$2:$A$4727,0)),"")</f>
        <v>Trade Account</v>
      </c>
      <c r="L7913" s="4" t="str">
        <f aca="false">IFERROR(INDEX(Data_Orders!$D$2:$D$4727,MATCH(B7913,Data_Orders!$A$2:$A$4727,0)),"")</f>
        <v>Rugby</v>
      </c>
    </row>
    <row r="7914" customFormat="false" ht="15" hidden="false" customHeight="false" outlineLevel="0" collapsed="false">
      <c r="A7914" s="4" t="s">
        <v>13730</v>
      </c>
      <c r="B7914" s="4" t="s">
        <v>3720</v>
      </c>
      <c r="C7914" s="4" t="s">
        <v>1037</v>
      </c>
      <c r="D7914" s="4" t="n">
        <v>1</v>
      </c>
      <c r="E7914" s="4" t="n">
        <v>90.97</v>
      </c>
      <c r="F7914" s="4" t="n">
        <v>90.97</v>
      </c>
      <c r="G7914" s="4" t="n">
        <f aca="false">INDEX(Data_Products!$D$2:$D$33,MATCH(C7914,Data_Products!$A$2:$A$33,0))</f>
        <v>73.81</v>
      </c>
      <c r="H7914" s="4" t="str">
        <f aca="false">INDEX(Data_Products!$C$2:$C$33,MATCH(C7914,Data_Products!$A$2:$A$33,0))</f>
        <v>Insulation</v>
      </c>
      <c r="I7914" s="10" t="n">
        <f aca="false">D7914*(E7914-G7914)</f>
        <v>17.16</v>
      </c>
      <c r="J7914" s="11" t="n">
        <f aca="false">IFERROR(I7914/F7914,0)</f>
        <v>0.18863361547763</v>
      </c>
      <c r="K7914" s="4" t="str">
        <f aca="false">IFERROR(INDEX(Data_Orders!$F$2:$F$4727,MATCH(B7914,Data_Orders!$A$2:$A$4727,0)),"")</f>
        <v>Trade Account</v>
      </c>
      <c r="L7914" s="4" t="str">
        <f aca="false">IFERROR(INDEX(Data_Orders!$D$2:$D$4727,MATCH(B7914,Data_Orders!$A$2:$A$4727,0)),"")</f>
        <v>Rugby</v>
      </c>
    </row>
    <row r="7915" customFormat="false" ht="15" hidden="false" customHeight="false" outlineLevel="0" collapsed="false">
      <c r="A7915" s="4" t="s">
        <v>13731</v>
      </c>
      <c r="B7915" s="4" t="s">
        <v>3720</v>
      </c>
      <c r="C7915" s="4" t="s">
        <v>1026</v>
      </c>
      <c r="D7915" s="4" t="n">
        <v>20</v>
      </c>
      <c r="E7915" s="4" t="n">
        <v>184.05</v>
      </c>
      <c r="F7915" s="4" t="n">
        <v>3681</v>
      </c>
      <c r="G7915" s="4" t="n">
        <f aca="false">INDEX(Data_Products!$D$2:$D$33,MATCH(C7915,Data_Products!$A$2:$A$33,0))</f>
        <v>147.44</v>
      </c>
      <c r="H7915" s="4" t="str">
        <f aca="false">INDEX(Data_Products!$C$2:$C$33,MATCH(C7915,Data_Products!$A$2:$A$33,0))</f>
        <v>Cement &amp; Aggregates</v>
      </c>
      <c r="I7915" s="10" t="n">
        <f aca="false">D7915*(E7915-G7915)</f>
        <v>732.2</v>
      </c>
      <c r="J7915" s="11" t="n">
        <f aca="false">IFERROR(I7915/F7915,0)</f>
        <v>0.19891333876664</v>
      </c>
      <c r="K7915" s="4" t="str">
        <f aca="false">IFERROR(INDEX(Data_Orders!$F$2:$F$4727,MATCH(B7915,Data_Orders!$A$2:$A$4727,0)),"")</f>
        <v>Trade Account</v>
      </c>
      <c r="L7915" s="4" t="str">
        <f aca="false">IFERROR(INDEX(Data_Orders!$D$2:$D$4727,MATCH(B7915,Data_Orders!$A$2:$A$4727,0)),"")</f>
        <v>Rugby</v>
      </c>
    </row>
    <row r="7916" customFormat="false" ht="15" hidden="false" customHeight="false" outlineLevel="0" collapsed="false">
      <c r="A7916" s="4" t="s">
        <v>13732</v>
      </c>
      <c r="B7916" s="4" t="s">
        <v>3720</v>
      </c>
      <c r="C7916" s="4" t="s">
        <v>1013</v>
      </c>
      <c r="D7916" s="4" t="n">
        <v>19</v>
      </c>
      <c r="E7916" s="4" t="n">
        <v>240.92</v>
      </c>
      <c r="F7916" s="4" t="n">
        <v>4577.48</v>
      </c>
      <c r="G7916" s="4" t="n">
        <f aca="false">INDEX(Data_Products!$D$2:$D$33,MATCH(C7916,Data_Products!$A$2:$A$33,0))</f>
        <v>168.32</v>
      </c>
      <c r="H7916" s="4" t="str">
        <f aca="false">INDEX(Data_Products!$C$2:$C$33,MATCH(C7916,Data_Products!$A$2:$A$33,0))</f>
        <v>Timber</v>
      </c>
      <c r="I7916" s="10" t="n">
        <f aca="false">D7916*(E7916-G7916)</f>
        <v>1379.4</v>
      </c>
      <c r="J7916" s="11" t="n">
        <f aca="false">IFERROR(I7916/F7916,0)</f>
        <v>0.301344844761747</v>
      </c>
      <c r="K7916" s="4" t="str">
        <f aca="false">IFERROR(INDEX(Data_Orders!$F$2:$F$4727,MATCH(B7916,Data_Orders!$A$2:$A$4727,0)),"")</f>
        <v>Trade Account</v>
      </c>
      <c r="L7916" s="4" t="str">
        <f aca="false">IFERROR(INDEX(Data_Orders!$D$2:$D$4727,MATCH(B7916,Data_Orders!$A$2:$A$4727,0)),"")</f>
        <v>Rugby</v>
      </c>
    </row>
    <row r="7917" customFormat="false" ht="15" hidden="false" customHeight="false" outlineLevel="0" collapsed="false">
      <c r="A7917" s="4" t="s">
        <v>13733</v>
      </c>
      <c r="B7917" s="4" t="s">
        <v>3721</v>
      </c>
      <c r="C7917" s="4" t="s">
        <v>1057</v>
      </c>
      <c r="D7917" s="4" t="n">
        <v>4</v>
      </c>
      <c r="E7917" s="4" t="n">
        <v>176.81</v>
      </c>
      <c r="F7917" s="4" t="n">
        <v>707.24</v>
      </c>
      <c r="G7917" s="4" t="n">
        <f aca="false">INDEX(Data_Products!$D$2:$D$33,MATCH(C7917,Data_Products!$A$2:$A$33,0))</f>
        <v>129.57</v>
      </c>
      <c r="H7917" s="4" t="str">
        <f aca="false">INDEX(Data_Products!$C$2:$C$33,MATCH(C7917,Data_Products!$A$2:$A$33,0))</f>
        <v>Roofing</v>
      </c>
      <c r="I7917" s="10" t="n">
        <f aca="false">D7917*(E7917-G7917)</f>
        <v>188.96</v>
      </c>
      <c r="J7917" s="11" t="n">
        <f aca="false">IFERROR(I7917/F7917,0)</f>
        <v>0.267179458175443</v>
      </c>
      <c r="K7917" s="4" t="str">
        <f aca="false">IFERROR(INDEX(Data_Orders!$F$2:$F$4727,MATCH(B7917,Data_Orders!$A$2:$A$4727,0)),"")</f>
        <v>Trade Account</v>
      </c>
      <c r="L7917" s="4" t="str">
        <f aca="false">IFERROR(INDEX(Data_Orders!$D$2:$D$4727,MATCH(B7917,Data_Orders!$A$2:$A$4727,0)),"")</f>
        <v>Rugby</v>
      </c>
    </row>
    <row r="7918" customFormat="false" ht="15" hidden="false" customHeight="false" outlineLevel="0" collapsed="false">
      <c r="A7918" s="4" t="s">
        <v>13734</v>
      </c>
      <c r="B7918" s="4" t="s">
        <v>3721</v>
      </c>
      <c r="C7918" s="4" t="s">
        <v>1026</v>
      </c>
      <c r="D7918" s="4" t="n">
        <v>4</v>
      </c>
      <c r="E7918" s="4" t="n">
        <v>184.05</v>
      </c>
      <c r="F7918" s="4" t="n">
        <v>736.2</v>
      </c>
      <c r="G7918" s="4" t="n">
        <f aca="false">INDEX(Data_Products!$D$2:$D$33,MATCH(C7918,Data_Products!$A$2:$A$33,0))</f>
        <v>147.44</v>
      </c>
      <c r="H7918" s="4" t="str">
        <f aca="false">INDEX(Data_Products!$C$2:$C$33,MATCH(C7918,Data_Products!$A$2:$A$33,0))</f>
        <v>Cement &amp; Aggregates</v>
      </c>
      <c r="I7918" s="10" t="n">
        <f aca="false">D7918*(E7918-G7918)</f>
        <v>146.44</v>
      </c>
      <c r="J7918" s="11" t="n">
        <f aca="false">IFERROR(I7918/F7918,0)</f>
        <v>0.19891333876664</v>
      </c>
      <c r="K7918" s="4" t="str">
        <f aca="false">IFERROR(INDEX(Data_Orders!$F$2:$F$4727,MATCH(B7918,Data_Orders!$A$2:$A$4727,0)),"")</f>
        <v>Trade Account</v>
      </c>
      <c r="L7918" s="4" t="str">
        <f aca="false">IFERROR(INDEX(Data_Orders!$D$2:$D$4727,MATCH(B7918,Data_Orders!$A$2:$A$4727,0)),"")</f>
        <v>Rugby</v>
      </c>
    </row>
    <row r="7919" customFormat="false" ht="15" hidden="false" customHeight="false" outlineLevel="0" collapsed="false">
      <c r="A7919" s="4" t="s">
        <v>13735</v>
      </c>
      <c r="B7919" s="4" t="s">
        <v>3721</v>
      </c>
      <c r="C7919" s="4" t="s">
        <v>1039</v>
      </c>
      <c r="D7919" s="4" t="n">
        <v>8</v>
      </c>
      <c r="E7919" s="4" t="n">
        <v>160.41</v>
      </c>
      <c r="F7919" s="4" t="n">
        <v>1283.28</v>
      </c>
      <c r="G7919" s="4" t="n">
        <f aca="false">INDEX(Data_Products!$D$2:$D$33,MATCH(C7919,Data_Products!$A$2:$A$33,0))</f>
        <v>99.74</v>
      </c>
      <c r="H7919" s="4" t="str">
        <f aca="false">INDEX(Data_Products!$C$2:$C$33,MATCH(C7919,Data_Products!$A$2:$A$33,0))</f>
        <v>Insulation</v>
      </c>
      <c r="I7919" s="10" t="n">
        <f aca="false">D7919*(E7919-G7919)</f>
        <v>485.36</v>
      </c>
      <c r="J7919" s="11" t="n">
        <f aca="false">IFERROR(I7919/F7919,0)</f>
        <v>0.378218315566361</v>
      </c>
      <c r="K7919" s="4" t="str">
        <f aca="false">IFERROR(INDEX(Data_Orders!$F$2:$F$4727,MATCH(B7919,Data_Orders!$A$2:$A$4727,0)),"")</f>
        <v>Trade Account</v>
      </c>
      <c r="L7919" s="4" t="str">
        <f aca="false">IFERROR(INDEX(Data_Orders!$D$2:$D$4727,MATCH(B7919,Data_Orders!$A$2:$A$4727,0)),"")</f>
        <v>Rugby</v>
      </c>
    </row>
    <row r="7920" customFormat="false" ht="15" hidden="false" customHeight="false" outlineLevel="0" collapsed="false">
      <c r="A7920" s="4" t="s">
        <v>13736</v>
      </c>
      <c r="B7920" s="4" t="s">
        <v>3722</v>
      </c>
      <c r="C7920" s="4" t="s">
        <v>1075</v>
      </c>
      <c r="D7920" s="4" t="n">
        <v>4</v>
      </c>
      <c r="E7920" s="4" t="n">
        <v>98.61</v>
      </c>
      <c r="F7920" s="4" t="n">
        <v>394.44</v>
      </c>
      <c r="G7920" s="4" t="n">
        <f aca="false">INDEX(Data_Products!$D$2:$D$33,MATCH(C7920,Data_Products!$A$2:$A$33,0))</f>
        <v>74.84</v>
      </c>
      <c r="H7920" s="4" t="str">
        <f aca="false">INDEX(Data_Products!$C$2:$C$33,MATCH(C7920,Data_Products!$A$2:$A$33,0))</f>
        <v>Landscaping</v>
      </c>
      <c r="I7920" s="10" t="n">
        <f aca="false">D7920*(E7920-G7920)</f>
        <v>95.08</v>
      </c>
      <c r="J7920" s="11" t="n">
        <f aca="false">IFERROR(I7920/F7920,0)</f>
        <v>0.24105060338708</v>
      </c>
      <c r="K7920" s="4" t="str">
        <f aca="false">IFERROR(INDEX(Data_Orders!$F$2:$F$4727,MATCH(B7920,Data_Orders!$A$2:$A$4727,0)),"")</f>
        <v>Trade Account</v>
      </c>
      <c r="L7920" s="4" t="str">
        <f aca="false">IFERROR(INDEX(Data_Orders!$D$2:$D$4727,MATCH(B7920,Data_Orders!$A$2:$A$4727,0)),"")</f>
        <v>Rugby</v>
      </c>
    </row>
    <row r="7921" customFormat="false" ht="15" hidden="false" customHeight="false" outlineLevel="0" collapsed="false">
      <c r="A7921" s="4" t="s">
        <v>13737</v>
      </c>
      <c r="B7921" s="4" t="s">
        <v>3723</v>
      </c>
      <c r="C7921" s="4" t="s">
        <v>1032</v>
      </c>
      <c r="D7921" s="4" t="n">
        <v>3</v>
      </c>
      <c r="E7921" s="4" t="n">
        <v>99.65</v>
      </c>
      <c r="F7921" s="4" t="n">
        <v>298.95</v>
      </c>
      <c r="G7921" s="4" t="n">
        <f aca="false">INDEX(Data_Products!$D$2:$D$33,MATCH(C7921,Data_Products!$A$2:$A$33,0))</f>
        <v>58.26</v>
      </c>
      <c r="H7921" s="4" t="str">
        <f aca="false">INDEX(Data_Products!$C$2:$C$33,MATCH(C7921,Data_Products!$A$2:$A$33,0))</f>
        <v>Insulation</v>
      </c>
      <c r="I7921" s="10" t="n">
        <f aca="false">D7921*(E7921-G7921)</f>
        <v>124.17</v>
      </c>
      <c r="J7921" s="11" t="n">
        <f aca="false">IFERROR(I7921/F7921,0)</f>
        <v>0.415353738083292</v>
      </c>
      <c r="K7921" s="4" t="str">
        <f aca="false">IFERROR(INDEX(Data_Orders!$F$2:$F$4727,MATCH(B7921,Data_Orders!$A$2:$A$4727,0)),"")</f>
        <v>Trade Account</v>
      </c>
      <c r="L7921" s="4" t="str">
        <f aca="false">IFERROR(INDEX(Data_Orders!$D$2:$D$4727,MATCH(B7921,Data_Orders!$A$2:$A$4727,0)),"")</f>
        <v>Rugby</v>
      </c>
    </row>
    <row r="7922" customFormat="false" ht="15" hidden="false" customHeight="false" outlineLevel="0" collapsed="false">
      <c r="A7922" s="4" t="s">
        <v>13738</v>
      </c>
      <c r="B7922" s="4" t="s">
        <v>3724</v>
      </c>
      <c r="C7922" s="4" t="s">
        <v>1048</v>
      </c>
      <c r="D7922" s="4" t="n">
        <v>11</v>
      </c>
      <c r="E7922" s="4" t="n">
        <v>112.72</v>
      </c>
      <c r="F7922" s="4" t="n">
        <v>1239.92</v>
      </c>
      <c r="G7922" s="4" t="n">
        <f aca="false">INDEX(Data_Products!$D$2:$D$33,MATCH(C7922,Data_Products!$A$2:$A$33,0))</f>
        <v>83.21</v>
      </c>
      <c r="H7922" s="4" t="str">
        <f aca="false">INDEX(Data_Products!$C$2:$C$33,MATCH(C7922,Data_Products!$A$2:$A$33,0))</f>
        <v>Tools &amp; Fixings</v>
      </c>
      <c r="I7922" s="10" t="n">
        <f aca="false">D7922*(E7922-G7922)</f>
        <v>324.61</v>
      </c>
      <c r="J7922" s="11" t="n">
        <f aca="false">IFERROR(I7922/F7922,0)</f>
        <v>0.261799148332151</v>
      </c>
      <c r="K7922" s="4" t="str">
        <f aca="false">IFERROR(INDEX(Data_Orders!$F$2:$F$4727,MATCH(B7922,Data_Orders!$A$2:$A$4727,0)),"")</f>
        <v>Trade Account</v>
      </c>
      <c r="L7922" s="4" t="str">
        <f aca="false">IFERROR(INDEX(Data_Orders!$D$2:$D$4727,MATCH(B7922,Data_Orders!$A$2:$A$4727,0)),"")</f>
        <v>Rugby</v>
      </c>
    </row>
    <row r="7923" customFormat="false" ht="15" hidden="false" customHeight="false" outlineLevel="0" collapsed="false">
      <c r="A7923" s="4" t="s">
        <v>13739</v>
      </c>
      <c r="B7923" s="4" t="s">
        <v>3724</v>
      </c>
      <c r="C7923" s="4" t="s">
        <v>1055</v>
      </c>
      <c r="D7923" s="4" t="n">
        <v>17</v>
      </c>
      <c r="E7923" s="4" t="n">
        <v>205.03</v>
      </c>
      <c r="F7923" s="4" t="n">
        <v>3485.51</v>
      </c>
      <c r="G7923" s="4" t="n">
        <f aca="false">INDEX(Data_Products!$D$2:$D$33,MATCH(C7923,Data_Products!$A$2:$A$33,0))</f>
        <v>138.6</v>
      </c>
      <c r="H7923" s="4" t="str">
        <f aca="false">INDEX(Data_Products!$C$2:$C$33,MATCH(C7923,Data_Products!$A$2:$A$33,0))</f>
        <v>Roofing</v>
      </c>
      <c r="I7923" s="10" t="n">
        <f aca="false">D7923*(E7923-G7923)</f>
        <v>1129.31</v>
      </c>
      <c r="J7923" s="11" t="n">
        <f aca="false">IFERROR(I7923/F7923,0)</f>
        <v>0.324001365653807</v>
      </c>
      <c r="K7923" s="4" t="str">
        <f aca="false">IFERROR(INDEX(Data_Orders!$F$2:$F$4727,MATCH(B7923,Data_Orders!$A$2:$A$4727,0)),"")</f>
        <v>Trade Account</v>
      </c>
      <c r="L7923" s="4" t="str">
        <f aca="false">IFERROR(INDEX(Data_Orders!$D$2:$D$4727,MATCH(B7923,Data_Orders!$A$2:$A$4727,0)),"")</f>
        <v>Rugby</v>
      </c>
    </row>
    <row r="7924" customFormat="false" ht="15" hidden="false" customHeight="false" outlineLevel="0" collapsed="false">
      <c r="A7924" s="4" t="s">
        <v>13740</v>
      </c>
      <c r="B7924" s="4" t="s">
        <v>3724</v>
      </c>
      <c r="C7924" s="4" t="s">
        <v>1035</v>
      </c>
      <c r="D7924" s="4" t="n">
        <v>5</v>
      </c>
      <c r="E7924" s="4" t="n">
        <v>165.07</v>
      </c>
      <c r="F7924" s="4" t="n">
        <v>825.35</v>
      </c>
      <c r="G7924" s="4" t="n">
        <f aca="false">INDEX(Data_Products!$D$2:$D$33,MATCH(C7924,Data_Products!$A$2:$A$33,0))</f>
        <v>134.65</v>
      </c>
      <c r="H7924" s="4" t="str">
        <f aca="false">INDEX(Data_Products!$C$2:$C$33,MATCH(C7924,Data_Products!$A$2:$A$33,0))</f>
        <v>Insulation</v>
      </c>
      <c r="I7924" s="10" t="n">
        <f aca="false">D7924*(E7924-G7924)</f>
        <v>152.1</v>
      </c>
      <c r="J7924" s="11" t="n">
        <f aca="false">IFERROR(I7924/F7924,0)</f>
        <v>0.184285454655601</v>
      </c>
      <c r="K7924" s="4" t="str">
        <f aca="false">IFERROR(INDEX(Data_Orders!$F$2:$F$4727,MATCH(B7924,Data_Orders!$A$2:$A$4727,0)),"")</f>
        <v>Trade Account</v>
      </c>
      <c r="L7924" s="4" t="str">
        <f aca="false">IFERROR(INDEX(Data_Orders!$D$2:$D$4727,MATCH(B7924,Data_Orders!$A$2:$A$4727,0)),"")</f>
        <v>Rugby</v>
      </c>
    </row>
    <row r="7925" customFormat="false" ht="15" hidden="false" customHeight="false" outlineLevel="0" collapsed="false">
      <c r="A7925" s="4" t="s">
        <v>13741</v>
      </c>
      <c r="B7925" s="4" t="s">
        <v>3724</v>
      </c>
      <c r="C7925" s="4" t="s">
        <v>1059</v>
      </c>
      <c r="D7925" s="4" t="n">
        <v>19</v>
      </c>
      <c r="E7925" s="4" t="n">
        <v>103.63</v>
      </c>
      <c r="F7925" s="4" t="n">
        <v>1968.97</v>
      </c>
      <c r="G7925" s="4" t="n">
        <f aca="false">INDEX(Data_Products!$D$2:$D$33,MATCH(C7925,Data_Products!$A$2:$A$33,0))</f>
        <v>82.55</v>
      </c>
      <c r="H7925" s="4" t="str">
        <f aca="false">INDEX(Data_Products!$C$2:$C$33,MATCH(C7925,Data_Products!$A$2:$A$33,0))</f>
        <v>Roofing</v>
      </c>
      <c r="I7925" s="10" t="n">
        <f aca="false">D7925*(E7925-G7925)</f>
        <v>400.52</v>
      </c>
      <c r="J7925" s="11" t="n">
        <f aca="false">IFERROR(I7925/F7925,0)</f>
        <v>0.203415999228023</v>
      </c>
      <c r="K7925" s="4" t="str">
        <f aca="false">IFERROR(INDEX(Data_Orders!$F$2:$F$4727,MATCH(B7925,Data_Orders!$A$2:$A$4727,0)),"")</f>
        <v>Trade Account</v>
      </c>
      <c r="L7925" s="4" t="str">
        <f aca="false">IFERROR(INDEX(Data_Orders!$D$2:$D$4727,MATCH(B7925,Data_Orders!$A$2:$A$4727,0)),"")</f>
        <v>Rugby</v>
      </c>
    </row>
    <row r="7926" customFormat="false" ht="15" hidden="false" customHeight="false" outlineLevel="0" collapsed="false">
      <c r="A7926" s="4" t="s">
        <v>13742</v>
      </c>
      <c r="B7926" s="4" t="s">
        <v>3724</v>
      </c>
      <c r="C7926" s="4" t="s">
        <v>1028</v>
      </c>
      <c r="D7926" s="4" t="n">
        <v>10</v>
      </c>
      <c r="E7926" s="4" t="n">
        <v>118.79</v>
      </c>
      <c r="F7926" s="4" t="n">
        <v>1187.9</v>
      </c>
      <c r="G7926" s="4" t="n">
        <f aca="false">INDEX(Data_Products!$D$2:$D$33,MATCH(C7926,Data_Products!$A$2:$A$33,0))</f>
        <v>81.07</v>
      </c>
      <c r="H7926" s="4" t="str">
        <f aca="false">INDEX(Data_Products!$C$2:$C$33,MATCH(C7926,Data_Products!$A$2:$A$33,0))</f>
        <v>Cement &amp; Aggregates</v>
      </c>
      <c r="I7926" s="10" t="n">
        <f aca="false">D7926*(E7926-G7926)</f>
        <v>377.2</v>
      </c>
      <c r="J7926" s="11" t="n">
        <f aca="false">IFERROR(I7926/F7926,0)</f>
        <v>0.317535146056065</v>
      </c>
      <c r="K7926" s="4" t="str">
        <f aca="false">IFERROR(INDEX(Data_Orders!$F$2:$F$4727,MATCH(B7926,Data_Orders!$A$2:$A$4727,0)),"")</f>
        <v>Trade Account</v>
      </c>
      <c r="L7926" s="4" t="str">
        <f aca="false">IFERROR(INDEX(Data_Orders!$D$2:$D$4727,MATCH(B7926,Data_Orders!$A$2:$A$4727,0)),"")</f>
        <v>Rugby</v>
      </c>
    </row>
    <row r="7927" customFormat="false" ht="15" hidden="false" customHeight="false" outlineLevel="0" collapsed="false">
      <c r="A7927" s="4" t="s">
        <v>13743</v>
      </c>
      <c r="B7927" s="4" t="s">
        <v>3725</v>
      </c>
      <c r="C7927" s="4" t="s">
        <v>1024</v>
      </c>
      <c r="D7927" s="4" t="n">
        <v>9</v>
      </c>
      <c r="E7927" s="4" t="n">
        <v>137.14</v>
      </c>
      <c r="F7927" s="4" t="n">
        <v>1234.26</v>
      </c>
      <c r="G7927" s="4" t="n">
        <f aca="false">INDEX(Data_Products!$D$2:$D$33,MATCH(C7927,Data_Products!$A$2:$A$33,0))</f>
        <v>99.99</v>
      </c>
      <c r="H7927" s="4" t="str">
        <f aca="false">INDEX(Data_Products!$C$2:$C$33,MATCH(C7927,Data_Products!$A$2:$A$33,0))</f>
        <v>Cement &amp; Aggregates</v>
      </c>
      <c r="I7927" s="10" t="n">
        <f aca="false">D7927*(E7927-G7927)</f>
        <v>334.35</v>
      </c>
      <c r="J7927" s="11" t="n">
        <f aca="false">IFERROR(I7927/F7927,0)</f>
        <v>0.270891060230421</v>
      </c>
      <c r="K7927" s="4" t="str">
        <f aca="false">IFERROR(INDEX(Data_Orders!$F$2:$F$4727,MATCH(B7927,Data_Orders!$A$2:$A$4727,0)),"")</f>
        <v>Trade Account</v>
      </c>
      <c r="L7927" s="4" t="str">
        <f aca="false">IFERROR(INDEX(Data_Orders!$D$2:$D$4727,MATCH(B7927,Data_Orders!$A$2:$A$4727,0)),"")</f>
        <v>Rugby</v>
      </c>
    </row>
    <row r="7928" customFormat="false" ht="15" hidden="false" customHeight="false" outlineLevel="0" collapsed="false">
      <c r="A7928" s="4" t="s">
        <v>13744</v>
      </c>
      <c r="B7928" s="4" t="s">
        <v>3726</v>
      </c>
      <c r="C7928" s="4" t="s">
        <v>1015</v>
      </c>
      <c r="D7928" s="4" t="n">
        <v>12</v>
      </c>
      <c r="E7928" s="4" t="n">
        <v>122.01</v>
      </c>
      <c r="F7928" s="4" t="n">
        <v>1464.12</v>
      </c>
      <c r="G7928" s="4" t="n">
        <f aca="false">INDEX(Data_Products!$D$2:$D$33,MATCH(C7928,Data_Products!$A$2:$A$33,0))</f>
        <v>85.53</v>
      </c>
      <c r="H7928" s="4" t="str">
        <f aca="false">INDEX(Data_Products!$C$2:$C$33,MATCH(C7928,Data_Products!$A$2:$A$33,0))</f>
        <v>Timber</v>
      </c>
      <c r="I7928" s="10" t="n">
        <f aca="false">D7928*(E7928-G7928)</f>
        <v>437.76</v>
      </c>
      <c r="J7928" s="11" t="n">
        <f aca="false">IFERROR(I7928/F7928,0)</f>
        <v>0.298991885910991</v>
      </c>
      <c r="K7928" s="4" t="str">
        <f aca="false">IFERROR(INDEX(Data_Orders!$F$2:$F$4727,MATCH(B7928,Data_Orders!$A$2:$A$4727,0)),"")</f>
        <v>Trade Account</v>
      </c>
      <c r="L7928" s="4" t="str">
        <f aca="false">IFERROR(INDEX(Data_Orders!$D$2:$D$4727,MATCH(B7928,Data_Orders!$A$2:$A$4727,0)),"")</f>
        <v>Rugby</v>
      </c>
    </row>
    <row r="7929" customFormat="false" ht="15" hidden="false" customHeight="false" outlineLevel="0" collapsed="false">
      <c r="A7929" s="4" t="s">
        <v>13745</v>
      </c>
      <c r="B7929" s="4" t="s">
        <v>3727</v>
      </c>
      <c r="C7929" s="4" t="s">
        <v>1064</v>
      </c>
      <c r="D7929" s="4" t="n">
        <v>14</v>
      </c>
      <c r="E7929" s="4" t="n">
        <v>97.63</v>
      </c>
      <c r="F7929" s="4" t="n">
        <v>1366.82</v>
      </c>
      <c r="G7929" s="4" t="n">
        <f aca="false">INDEX(Data_Products!$D$2:$D$33,MATCH(C7929,Data_Products!$A$2:$A$33,0))</f>
        <v>65.21</v>
      </c>
      <c r="H7929" s="4" t="str">
        <f aca="false">INDEX(Data_Products!$C$2:$C$33,MATCH(C7929,Data_Products!$A$2:$A$33,0))</f>
        <v>Plumbing &amp; Drainage</v>
      </c>
      <c r="I7929" s="10" t="n">
        <f aca="false">D7929*(E7929-G7929)</f>
        <v>453.88</v>
      </c>
      <c r="J7929" s="11" t="n">
        <f aca="false">IFERROR(I7929/F7929,0)</f>
        <v>0.332070060432244</v>
      </c>
      <c r="K7929" s="4" t="str">
        <f aca="false">IFERROR(INDEX(Data_Orders!$F$2:$F$4727,MATCH(B7929,Data_Orders!$A$2:$A$4727,0)),"")</f>
        <v>Trade Account</v>
      </c>
      <c r="L7929" s="4" t="str">
        <f aca="false">IFERROR(INDEX(Data_Orders!$D$2:$D$4727,MATCH(B7929,Data_Orders!$A$2:$A$4727,0)),"")</f>
        <v>Rugby</v>
      </c>
    </row>
    <row r="7930" customFormat="false" ht="15" hidden="false" customHeight="false" outlineLevel="0" collapsed="false">
      <c r="A7930" s="4" t="s">
        <v>13746</v>
      </c>
      <c r="B7930" s="4" t="s">
        <v>3727</v>
      </c>
      <c r="C7930" s="4" t="s">
        <v>1026</v>
      </c>
      <c r="D7930" s="4" t="n">
        <v>14</v>
      </c>
      <c r="E7930" s="4" t="n">
        <v>184.05</v>
      </c>
      <c r="F7930" s="4" t="n">
        <v>2576.7</v>
      </c>
      <c r="G7930" s="4" t="n">
        <f aca="false">INDEX(Data_Products!$D$2:$D$33,MATCH(C7930,Data_Products!$A$2:$A$33,0))</f>
        <v>147.44</v>
      </c>
      <c r="H7930" s="4" t="str">
        <f aca="false">INDEX(Data_Products!$C$2:$C$33,MATCH(C7930,Data_Products!$A$2:$A$33,0))</f>
        <v>Cement &amp; Aggregates</v>
      </c>
      <c r="I7930" s="10" t="n">
        <f aca="false">D7930*(E7930-G7930)</f>
        <v>512.54</v>
      </c>
      <c r="J7930" s="11" t="n">
        <f aca="false">IFERROR(I7930/F7930,0)</f>
        <v>0.19891333876664</v>
      </c>
      <c r="K7930" s="4" t="str">
        <f aca="false">IFERROR(INDEX(Data_Orders!$F$2:$F$4727,MATCH(B7930,Data_Orders!$A$2:$A$4727,0)),"")</f>
        <v>Trade Account</v>
      </c>
      <c r="L7930" s="4" t="str">
        <f aca="false">IFERROR(INDEX(Data_Orders!$D$2:$D$4727,MATCH(B7930,Data_Orders!$A$2:$A$4727,0)),"")</f>
        <v>Rugby</v>
      </c>
    </row>
    <row r="7931" customFormat="false" ht="15" hidden="false" customHeight="false" outlineLevel="0" collapsed="false">
      <c r="A7931" s="4" t="s">
        <v>13747</v>
      </c>
      <c r="B7931" s="4" t="s">
        <v>3727</v>
      </c>
      <c r="C7931" s="4" t="s">
        <v>1028</v>
      </c>
      <c r="D7931" s="4" t="n">
        <v>1</v>
      </c>
      <c r="E7931" s="4" t="n">
        <v>118.79</v>
      </c>
      <c r="F7931" s="4" t="n">
        <v>118.79</v>
      </c>
      <c r="G7931" s="4" t="n">
        <f aca="false">INDEX(Data_Products!$D$2:$D$33,MATCH(C7931,Data_Products!$A$2:$A$33,0))</f>
        <v>81.07</v>
      </c>
      <c r="H7931" s="4" t="str">
        <f aca="false">INDEX(Data_Products!$C$2:$C$33,MATCH(C7931,Data_Products!$A$2:$A$33,0))</f>
        <v>Cement &amp; Aggregates</v>
      </c>
      <c r="I7931" s="10" t="n">
        <f aca="false">D7931*(E7931-G7931)</f>
        <v>37.72</v>
      </c>
      <c r="J7931" s="11" t="n">
        <f aca="false">IFERROR(I7931/F7931,0)</f>
        <v>0.317535146056065</v>
      </c>
      <c r="K7931" s="4" t="str">
        <f aca="false">IFERROR(INDEX(Data_Orders!$F$2:$F$4727,MATCH(B7931,Data_Orders!$A$2:$A$4727,0)),"")</f>
        <v>Trade Account</v>
      </c>
      <c r="L7931" s="4" t="str">
        <f aca="false">IFERROR(INDEX(Data_Orders!$D$2:$D$4727,MATCH(B7931,Data_Orders!$A$2:$A$4727,0)),"")</f>
        <v>Rugby</v>
      </c>
    </row>
    <row r="7932" customFormat="false" ht="15" hidden="false" customHeight="false" outlineLevel="0" collapsed="false">
      <c r="A7932" s="4" t="s">
        <v>13748</v>
      </c>
      <c r="B7932" s="4" t="s">
        <v>3728</v>
      </c>
      <c r="C7932" s="4" t="s">
        <v>1037</v>
      </c>
      <c r="D7932" s="4" t="n">
        <v>20</v>
      </c>
      <c r="E7932" s="4" t="n">
        <v>90.97</v>
      </c>
      <c r="F7932" s="4" t="n">
        <v>1819.4</v>
      </c>
      <c r="G7932" s="4" t="n">
        <f aca="false">INDEX(Data_Products!$D$2:$D$33,MATCH(C7932,Data_Products!$A$2:$A$33,0))</f>
        <v>73.81</v>
      </c>
      <c r="H7932" s="4" t="str">
        <f aca="false">INDEX(Data_Products!$C$2:$C$33,MATCH(C7932,Data_Products!$A$2:$A$33,0))</f>
        <v>Insulation</v>
      </c>
      <c r="I7932" s="10" t="n">
        <f aca="false">D7932*(E7932-G7932)</f>
        <v>343.2</v>
      </c>
      <c r="J7932" s="11" t="n">
        <f aca="false">IFERROR(I7932/F7932,0)</f>
        <v>0.18863361547763</v>
      </c>
      <c r="K7932" s="4" t="str">
        <f aca="false">IFERROR(INDEX(Data_Orders!$F$2:$F$4727,MATCH(B7932,Data_Orders!$A$2:$A$4727,0)),"")</f>
        <v>Trade Account</v>
      </c>
      <c r="L7932" s="4" t="str">
        <f aca="false">IFERROR(INDEX(Data_Orders!$D$2:$D$4727,MATCH(B7932,Data_Orders!$A$2:$A$4727,0)),"")</f>
        <v>Rugby</v>
      </c>
    </row>
    <row r="7933" customFormat="false" ht="15" hidden="false" customHeight="false" outlineLevel="0" collapsed="false">
      <c r="A7933" s="4" t="s">
        <v>13749</v>
      </c>
      <c r="B7933" s="4" t="s">
        <v>3728</v>
      </c>
      <c r="C7933" s="4" t="s">
        <v>1077</v>
      </c>
      <c r="D7933" s="4" t="n">
        <v>20</v>
      </c>
      <c r="E7933" s="4" t="n">
        <v>46.61</v>
      </c>
      <c r="F7933" s="4" t="n">
        <v>932.2</v>
      </c>
      <c r="G7933" s="4" t="n">
        <f aca="false">INDEX(Data_Products!$D$2:$D$33,MATCH(C7933,Data_Products!$A$2:$A$33,0))</f>
        <v>36.87</v>
      </c>
      <c r="H7933" s="4" t="str">
        <f aca="false">INDEX(Data_Products!$C$2:$C$33,MATCH(C7933,Data_Products!$A$2:$A$33,0))</f>
        <v>Landscaping</v>
      </c>
      <c r="I7933" s="10" t="n">
        <f aca="false">D7933*(E7933-G7933)</f>
        <v>194.8</v>
      </c>
      <c r="J7933" s="11" t="n">
        <f aca="false">IFERROR(I7933/F7933,0)</f>
        <v>0.208968032611028</v>
      </c>
      <c r="K7933" s="4" t="str">
        <f aca="false">IFERROR(INDEX(Data_Orders!$F$2:$F$4727,MATCH(B7933,Data_Orders!$A$2:$A$4727,0)),"")</f>
        <v>Trade Account</v>
      </c>
      <c r="L7933" s="4" t="str">
        <f aca="false">IFERROR(INDEX(Data_Orders!$D$2:$D$4727,MATCH(B7933,Data_Orders!$A$2:$A$4727,0)),"")</f>
        <v>Rugby</v>
      </c>
    </row>
    <row r="7934" customFormat="false" ht="15" hidden="false" customHeight="false" outlineLevel="0" collapsed="false">
      <c r="A7934" s="4" t="s">
        <v>13750</v>
      </c>
      <c r="B7934" s="4" t="s">
        <v>3728</v>
      </c>
      <c r="C7934" s="4" t="s">
        <v>1050</v>
      </c>
      <c r="D7934" s="4" t="n">
        <v>9</v>
      </c>
      <c r="E7934" s="4" t="n">
        <v>238.63</v>
      </c>
      <c r="F7934" s="4" t="n">
        <v>2147.67</v>
      </c>
      <c r="G7934" s="4" t="n">
        <f aca="false">INDEX(Data_Products!$D$2:$D$33,MATCH(C7934,Data_Products!$A$2:$A$33,0))</f>
        <v>148.91</v>
      </c>
      <c r="H7934" s="4" t="str">
        <f aca="false">INDEX(Data_Products!$C$2:$C$33,MATCH(C7934,Data_Products!$A$2:$A$33,0))</f>
        <v>Tools &amp; Fixings</v>
      </c>
      <c r="I7934" s="10" t="n">
        <f aca="false">D7934*(E7934-G7934)</f>
        <v>807.48</v>
      </c>
      <c r="J7934" s="11" t="n">
        <f aca="false">IFERROR(I7934/F7934,0)</f>
        <v>0.375979549930855</v>
      </c>
      <c r="K7934" s="4" t="str">
        <f aca="false">IFERROR(INDEX(Data_Orders!$F$2:$F$4727,MATCH(B7934,Data_Orders!$A$2:$A$4727,0)),"")</f>
        <v>Trade Account</v>
      </c>
      <c r="L7934" s="4" t="str">
        <f aca="false">IFERROR(INDEX(Data_Orders!$D$2:$D$4727,MATCH(B7934,Data_Orders!$A$2:$A$4727,0)),"")</f>
        <v>Rugby</v>
      </c>
    </row>
    <row r="7935" customFormat="false" ht="15" hidden="false" customHeight="false" outlineLevel="0" collapsed="false">
      <c r="A7935" s="4" t="s">
        <v>13751</v>
      </c>
      <c r="B7935" s="4" t="s">
        <v>3729</v>
      </c>
      <c r="C7935" s="4" t="s">
        <v>1073</v>
      </c>
      <c r="D7935" s="4" t="n">
        <v>14</v>
      </c>
      <c r="E7935" s="4" t="n">
        <v>231.05</v>
      </c>
      <c r="F7935" s="4" t="n">
        <v>3234.7</v>
      </c>
      <c r="G7935" s="4" t="n">
        <f aca="false">INDEX(Data_Products!$D$2:$D$33,MATCH(C7935,Data_Products!$A$2:$A$33,0))</f>
        <v>148.29</v>
      </c>
      <c r="H7935" s="4" t="str">
        <f aca="false">INDEX(Data_Products!$C$2:$C$33,MATCH(C7935,Data_Products!$A$2:$A$33,0))</f>
        <v>Landscaping</v>
      </c>
      <c r="I7935" s="10" t="n">
        <f aca="false">D7935*(E7935-G7935)</f>
        <v>1158.64</v>
      </c>
      <c r="J7935" s="11" t="n">
        <f aca="false">IFERROR(I7935/F7935,0)</f>
        <v>0.358190867777537</v>
      </c>
      <c r="K7935" s="4" t="str">
        <f aca="false">IFERROR(INDEX(Data_Orders!$F$2:$F$4727,MATCH(B7935,Data_Orders!$A$2:$A$4727,0)),"")</f>
        <v>Trade Account</v>
      </c>
      <c r="L7935" s="4" t="str">
        <f aca="false">IFERROR(INDEX(Data_Orders!$D$2:$D$4727,MATCH(B7935,Data_Orders!$A$2:$A$4727,0)),"")</f>
        <v>Rugby</v>
      </c>
    </row>
    <row r="7936" customFormat="false" ht="15" hidden="false" customHeight="false" outlineLevel="0" collapsed="false">
      <c r="A7936" s="4" t="s">
        <v>13752</v>
      </c>
      <c r="B7936" s="4" t="s">
        <v>3729</v>
      </c>
      <c r="C7936" s="4" t="s">
        <v>1059</v>
      </c>
      <c r="D7936" s="4" t="n">
        <v>15</v>
      </c>
      <c r="E7936" s="4" t="n">
        <v>103.63</v>
      </c>
      <c r="F7936" s="4" t="n">
        <v>1554.45</v>
      </c>
      <c r="G7936" s="4" t="n">
        <f aca="false">INDEX(Data_Products!$D$2:$D$33,MATCH(C7936,Data_Products!$A$2:$A$33,0))</f>
        <v>82.55</v>
      </c>
      <c r="H7936" s="4" t="str">
        <f aca="false">INDEX(Data_Products!$C$2:$C$33,MATCH(C7936,Data_Products!$A$2:$A$33,0))</f>
        <v>Roofing</v>
      </c>
      <c r="I7936" s="10" t="n">
        <f aca="false">D7936*(E7936-G7936)</f>
        <v>316.2</v>
      </c>
      <c r="J7936" s="11" t="n">
        <f aca="false">IFERROR(I7936/F7936,0)</f>
        <v>0.203415999228023</v>
      </c>
      <c r="K7936" s="4" t="str">
        <f aca="false">IFERROR(INDEX(Data_Orders!$F$2:$F$4727,MATCH(B7936,Data_Orders!$A$2:$A$4727,0)),"")</f>
        <v>Trade Account</v>
      </c>
      <c r="L7936" s="4" t="str">
        <f aca="false">IFERROR(INDEX(Data_Orders!$D$2:$D$4727,MATCH(B7936,Data_Orders!$A$2:$A$4727,0)),"")</f>
        <v>Rugby</v>
      </c>
    </row>
    <row r="7937" customFormat="false" ht="15" hidden="false" customHeight="false" outlineLevel="0" collapsed="false">
      <c r="A7937" s="4" t="s">
        <v>13753</v>
      </c>
      <c r="B7937" s="4" t="s">
        <v>3729</v>
      </c>
      <c r="C7937" s="4" t="s">
        <v>1028</v>
      </c>
      <c r="D7937" s="4" t="n">
        <v>5</v>
      </c>
      <c r="E7937" s="4" t="n">
        <v>118.79</v>
      </c>
      <c r="F7937" s="4" t="n">
        <v>593.95</v>
      </c>
      <c r="G7937" s="4" t="n">
        <f aca="false">INDEX(Data_Products!$D$2:$D$33,MATCH(C7937,Data_Products!$A$2:$A$33,0))</f>
        <v>81.07</v>
      </c>
      <c r="H7937" s="4" t="str">
        <f aca="false">INDEX(Data_Products!$C$2:$C$33,MATCH(C7937,Data_Products!$A$2:$A$33,0))</f>
        <v>Cement &amp; Aggregates</v>
      </c>
      <c r="I7937" s="10" t="n">
        <f aca="false">D7937*(E7937-G7937)</f>
        <v>188.6</v>
      </c>
      <c r="J7937" s="11" t="n">
        <f aca="false">IFERROR(I7937/F7937,0)</f>
        <v>0.317535146056065</v>
      </c>
      <c r="K7937" s="4" t="str">
        <f aca="false">IFERROR(INDEX(Data_Orders!$F$2:$F$4727,MATCH(B7937,Data_Orders!$A$2:$A$4727,0)),"")</f>
        <v>Trade Account</v>
      </c>
      <c r="L7937" s="4" t="str">
        <f aca="false">IFERROR(INDEX(Data_Orders!$D$2:$D$4727,MATCH(B7937,Data_Orders!$A$2:$A$4727,0)),"")</f>
        <v>Rugby</v>
      </c>
    </row>
    <row r="7938" customFormat="false" ht="15" hidden="false" customHeight="false" outlineLevel="0" collapsed="false">
      <c r="A7938" s="4" t="s">
        <v>13754</v>
      </c>
      <c r="B7938" s="4" t="s">
        <v>3729</v>
      </c>
      <c r="C7938" s="4" t="s">
        <v>1070</v>
      </c>
      <c r="D7938" s="4" t="n">
        <v>2</v>
      </c>
      <c r="E7938" s="4" t="n">
        <v>230.32</v>
      </c>
      <c r="F7938" s="4" t="n">
        <v>460.64</v>
      </c>
      <c r="G7938" s="4" t="n">
        <f aca="false">INDEX(Data_Products!$D$2:$D$33,MATCH(C7938,Data_Products!$A$2:$A$33,0))</f>
        <v>161.64</v>
      </c>
      <c r="H7938" s="4" t="str">
        <f aca="false">INDEX(Data_Products!$C$2:$C$33,MATCH(C7938,Data_Products!$A$2:$A$33,0))</f>
        <v>Landscaping</v>
      </c>
      <c r="I7938" s="10" t="n">
        <f aca="false">D7938*(E7938-G7938)</f>
        <v>137.36</v>
      </c>
      <c r="J7938" s="11" t="n">
        <f aca="false">IFERROR(I7938/F7938,0)</f>
        <v>0.298193817297673</v>
      </c>
      <c r="K7938" s="4" t="str">
        <f aca="false">IFERROR(INDEX(Data_Orders!$F$2:$F$4727,MATCH(B7938,Data_Orders!$A$2:$A$4727,0)),"")</f>
        <v>Trade Account</v>
      </c>
      <c r="L7938" s="4" t="str">
        <f aca="false">IFERROR(INDEX(Data_Orders!$D$2:$D$4727,MATCH(B7938,Data_Orders!$A$2:$A$4727,0)),"")</f>
        <v>Rugby</v>
      </c>
    </row>
    <row r="7939" customFormat="false" ht="15" hidden="false" customHeight="false" outlineLevel="0" collapsed="false">
      <c r="A7939" s="4" t="s">
        <v>13755</v>
      </c>
      <c r="B7939" s="4" t="s">
        <v>3729</v>
      </c>
      <c r="C7939" s="4" t="s">
        <v>1037</v>
      </c>
      <c r="D7939" s="4" t="n">
        <v>4</v>
      </c>
      <c r="E7939" s="4" t="n">
        <v>90.97</v>
      </c>
      <c r="F7939" s="4" t="n">
        <v>363.88</v>
      </c>
      <c r="G7939" s="4" t="n">
        <f aca="false">INDEX(Data_Products!$D$2:$D$33,MATCH(C7939,Data_Products!$A$2:$A$33,0))</f>
        <v>73.81</v>
      </c>
      <c r="H7939" s="4" t="str">
        <f aca="false">INDEX(Data_Products!$C$2:$C$33,MATCH(C7939,Data_Products!$A$2:$A$33,0))</f>
        <v>Insulation</v>
      </c>
      <c r="I7939" s="10" t="n">
        <f aca="false">D7939*(E7939-G7939)</f>
        <v>68.64</v>
      </c>
      <c r="J7939" s="11" t="n">
        <f aca="false">IFERROR(I7939/F7939,0)</f>
        <v>0.18863361547763</v>
      </c>
      <c r="K7939" s="4" t="str">
        <f aca="false">IFERROR(INDEX(Data_Orders!$F$2:$F$4727,MATCH(B7939,Data_Orders!$A$2:$A$4727,0)),"")</f>
        <v>Trade Account</v>
      </c>
      <c r="L7939" s="4" t="str">
        <f aca="false">IFERROR(INDEX(Data_Orders!$D$2:$D$4727,MATCH(B7939,Data_Orders!$A$2:$A$4727,0)),"")</f>
        <v>Rugby</v>
      </c>
    </row>
    <row r="7940" customFormat="false" ht="15" hidden="false" customHeight="false" outlineLevel="0" collapsed="false">
      <c r="A7940" s="4" t="s">
        <v>13756</v>
      </c>
      <c r="B7940" s="4" t="s">
        <v>3730</v>
      </c>
      <c r="C7940" s="4" t="s">
        <v>1019</v>
      </c>
      <c r="D7940" s="4" t="n">
        <v>1</v>
      </c>
      <c r="E7940" s="4" t="n">
        <v>79.76</v>
      </c>
      <c r="F7940" s="4" t="n">
        <v>79.76</v>
      </c>
      <c r="G7940" s="4" t="n">
        <f aca="false">INDEX(Data_Products!$D$2:$D$33,MATCH(C7940,Data_Products!$A$2:$A$33,0))</f>
        <v>59.07</v>
      </c>
      <c r="H7940" s="4" t="str">
        <f aca="false">INDEX(Data_Products!$C$2:$C$33,MATCH(C7940,Data_Products!$A$2:$A$33,0))</f>
        <v>Timber</v>
      </c>
      <c r="I7940" s="10" t="n">
        <f aca="false">D7940*(E7940-G7940)</f>
        <v>20.69</v>
      </c>
      <c r="J7940" s="11" t="n">
        <f aca="false">IFERROR(I7940/F7940,0)</f>
        <v>0.259403209628887</v>
      </c>
      <c r="K7940" s="4" t="str">
        <f aca="false">IFERROR(INDEX(Data_Orders!$F$2:$F$4727,MATCH(B7940,Data_Orders!$A$2:$A$4727,0)),"")</f>
        <v>Trade Account</v>
      </c>
      <c r="L7940" s="4" t="str">
        <f aca="false">IFERROR(INDEX(Data_Orders!$D$2:$D$4727,MATCH(B7940,Data_Orders!$A$2:$A$4727,0)),"")</f>
        <v>Rugby</v>
      </c>
    </row>
    <row r="7941" customFormat="false" ht="15" hidden="false" customHeight="false" outlineLevel="0" collapsed="false">
      <c r="A7941" s="4" t="s">
        <v>13757</v>
      </c>
      <c r="B7941" s="4" t="s">
        <v>3730</v>
      </c>
      <c r="C7941" s="4" t="s">
        <v>1028</v>
      </c>
      <c r="D7941" s="4" t="n">
        <v>5</v>
      </c>
      <c r="E7941" s="4" t="n">
        <v>118.79</v>
      </c>
      <c r="F7941" s="4" t="n">
        <v>593.95</v>
      </c>
      <c r="G7941" s="4" t="n">
        <f aca="false">INDEX(Data_Products!$D$2:$D$33,MATCH(C7941,Data_Products!$A$2:$A$33,0))</f>
        <v>81.07</v>
      </c>
      <c r="H7941" s="4" t="str">
        <f aca="false">INDEX(Data_Products!$C$2:$C$33,MATCH(C7941,Data_Products!$A$2:$A$33,0))</f>
        <v>Cement &amp; Aggregates</v>
      </c>
      <c r="I7941" s="10" t="n">
        <f aca="false">D7941*(E7941-G7941)</f>
        <v>188.6</v>
      </c>
      <c r="J7941" s="11" t="n">
        <f aca="false">IFERROR(I7941/F7941,0)</f>
        <v>0.317535146056065</v>
      </c>
      <c r="K7941" s="4" t="str">
        <f aca="false">IFERROR(INDEX(Data_Orders!$F$2:$F$4727,MATCH(B7941,Data_Orders!$A$2:$A$4727,0)),"")</f>
        <v>Trade Account</v>
      </c>
      <c r="L7941" s="4" t="str">
        <f aca="false">IFERROR(INDEX(Data_Orders!$D$2:$D$4727,MATCH(B7941,Data_Orders!$A$2:$A$4727,0)),"")</f>
        <v>Rugby</v>
      </c>
    </row>
    <row r="7942" customFormat="false" ht="15" hidden="false" customHeight="false" outlineLevel="0" collapsed="false">
      <c r="A7942" s="4" t="s">
        <v>13758</v>
      </c>
      <c r="B7942" s="4" t="s">
        <v>3730</v>
      </c>
      <c r="C7942" s="4" t="s">
        <v>1073</v>
      </c>
      <c r="D7942" s="4" t="n">
        <v>18</v>
      </c>
      <c r="E7942" s="4" t="n">
        <v>231.05</v>
      </c>
      <c r="F7942" s="4" t="n">
        <v>4158.9</v>
      </c>
      <c r="G7942" s="4" t="n">
        <f aca="false">INDEX(Data_Products!$D$2:$D$33,MATCH(C7942,Data_Products!$A$2:$A$33,0))</f>
        <v>148.29</v>
      </c>
      <c r="H7942" s="4" t="str">
        <f aca="false">INDEX(Data_Products!$C$2:$C$33,MATCH(C7942,Data_Products!$A$2:$A$33,0))</f>
        <v>Landscaping</v>
      </c>
      <c r="I7942" s="10" t="n">
        <f aca="false">D7942*(E7942-G7942)</f>
        <v>1489.68</v>
      </c>
      <c r="J7942" s="11" t="n">
        <f aca="false">IFERROR(I7942/F7942,0)</f>
        <v>0.358190867777537</v>
      </c>
      <c r="K7942" s="4" t="str">
        <f aca="false">IFERROR(INDEX(Data_Orders!$F$2:$F$4727,MATCH(B7942,Data_Orders!$A$2:$A$4727,0)),"")</f>
        <v>Trade Account</v>
      </c>
      <c r="L7942" s="4" t="str">
        <f aca="false">IFERROR(INDEX(Data_Orders!$D$2:$D$4727,MATCH(B7942,Data_Orders!$A$2:$A$4727,0)),"")</f>
        <v>Rugby</v>
      </c>
    </row>
    <row r="7943" customFormat="false" ht="15" hidden="false" customHeight="false" outlineLevel="0" collapsed="false">
      <c r="A7943" s="4" t="s">
        <v>13759</v>
      </c>
      <c r="B7943" s="4" t="s">
        <v>3730</v>
      </c>
      <c r="C7943" s="4" t="s">
        <v>1055</v>
      </c>
      <c r="D7943" s="4" t="n">
        <v>3</v>
      </c>
      <c r="E7943" s="4" t="n">
        <v>205.03</v>
      </c>
      <c r="F7943" s="4" t="n">
        <v>615.09</v>
      </c>
      <c r="G7943" s="4" t="n">
        <f aca="false">INDEX(Data_Products!$D$2:$D$33,MATCH(C7943,Data_Products!$A$2:$A$33,0))</f>
        <v>138.6</v>
      </c>
      <c r="H7943" s="4" t="str">
        <f aca="false">INDEX(Data_Products!$C$2:$C$33,MATCH(C7943,Data_Products!$A$2:$A$33,0))</f>
        <v>Roofing</v>
      </c>
      <c r="I7943" s="10" t="n">
        <f aca="false">D7943*(E7943-G7943)</f>
        <v>199.29</v>
      </c>
      <c r="J7943" s="11" t="n">
        <f aca="false">IFERROR(I7943/F7943,0)</f>
        <v>0.324001365653807</v>
      </c>
      <c r="K7943" s="4" t="str">
        <f aca="false">IFERROR(INDEX(Data_Orders!$F$2:$F$4727,MATCH(B7943,Data_Orders!$A$2:$A$4727,0)),"")</f>
        <v>Trade Account</v>
      </c>
      <c r="L7943" s="4" t="str">
        <f aca="false">IFERROR(INDEX(Data_Orders!$D$2:$D$4727,MATCH(B7943,Data_Orders!$A$2:$A$4727,0)),"")</f>
        <v>Rugby</v>
      </c>
    </row>
    <row r="7944" customFormat="false" ht="15" hidden="false" customHeight="false" outlineLevel="0" collapsed="false">
      <c r="A7944" s="4" t="s">
        <v>13760</v>
      </c>
      <c r="B7944" s="4" t="s">
        <v>3730</v>
      </c>
      <c r="C7944" s="4" t="s">
        <v>1061</v>
      </c>
      <c r="D7944" s="4" t="n">
        <v>17</v>
      </c>
      <c r="E7944" s="4" t="n">
        <v>145.57</v>
      </c>
      <c r="F7944" s="4" t="n">
        <v>2474.69</v>
      </c>
      <c r="G7944" s="4" t="n">
        <f aca="false">INDEX(Data_Products!$D$2:$D$33,MATCH(C7944,Data_Products!$A$2:$A$33,0))</f>
        <v>119.29</v>
      </c>
      <c r="H7944" s="4" t="str">
        <f aca="false">INDEX(Data_Products!$C$2:$C$33,MATCH(C7944,Data_Products!$A$2:$A$33,0))</f>
        <v>Plumbing &amp; Drainage</v>
      </c>
      <c r="I7944" s="10" t="n">
        <f aca="false">D7944*(E7944-G7944)</f>
        <v>446.76</v>
      </c>
      <c r="J7944" s="11" t="n">
        <f aca="false">IFERROR(I7944/F7944,0)</f>
        <v>0.180531702960775</v>
      </c>
      <c r="K7944" s="4" t="str">
        <f aca="false">IFERROR(INDEX(Data_Orders!$F$2:$F$4727,MATCH(B7944,Data_Orders!$A$2:$A$4727,0)),"")</f>
        <v>Trade Account</v>
      </c>
      <c r="L7944" s="4" t="str">
        <f aca="false">IFERROR(INDEX(Data_Orders!$D$2:$D$4727,MATCH(B7944,Data_Orders!$A$2:$A$4727,0)),"")</f>
        <v>Rugby</v>
      </c>
    </row>
    <row r="7945" customFormat="false" ht="15" hidden="false" customHeight="false" outlineLevel="0" collapsed="false">
      <c r="A7945" s="4" t="s">
        <v>13761</v>
      </c>
      <c r="B7945" s="4" t="s">
        <v>3731</v>
      </c>
      <c r="C7945" s="4" t="s">
        <v>1055</v>
      </c>
      <c r="D7945" s="4" t="n">
        <v>17</v>
      </c>
      <c r="E7945" s="4" t="n">
        <v>205.03</v>
      </c>
      <c r="F7945" s="4" t="n">
        <v>3485.51</v>
      </c>
      <c r="G7945" s="4" t="n">
        <f aca="false">INDEX(Data_Products!$D$2:$D$33,MATCH(C7945,Data_Products!$A$2:$A$33,0))</f>
        <v>138.6</v>
      </c>
      <c r="H7945" s="4" t="str">
        <f aca="false">INDEX(Data_Products!$C$2:$C$33,MATCH(C7945,Data_Products!$A$2:$A$33,0))</f>
        <v>Roofing</v>
      </c>
      <c r="I7945" s="10" t="n">
        <f aca="false">D7945*(E7945-G7945)</f>
        <v>1129.31</v>
      </c>
      <c r="J7945" s="11" t="n">
        <f aca="false">IFERROR(I7945/F7945,0)</f>
        <v>0.324001365653807</v>
      </c>
      <c r="K7945" s="4" t="str">
        <f aca="false">IFERROR(INDEX(Data_Orders!$F$2:$F$4727,MATCH(B7945,Data_Orders!$A$2:$A$4727,0)),"")</f>
        <v>Trade Account</v>
      </c>
      <c r="L7945" s="4" t="str">
        <f aca="false">IFERROR(INDEX(Data_Orders!$D$2:$D$4727,MATCH(B7945,Data_Orders!$A$2:$A$4727,0)),"")</f>
        <v>Rugby</v>
      </c>
    </row>
    <row r="7946" customFormat="false" ht="15" hidden="false" customHeight="false" outlineLevel="0" collapsed="false">
      <c r="A7946" s="4" t="s">
        <v>13762</v>
      </c>
      <c r="B7946" s="4" t="s">
        <v>3731</v>
      </c>
      <c r="C7946" s="4" t="s">
        <v>1026</v>
      </c>
      <c r="D7946" s="4" t="n">
        <v>15</v>
      </c>
      <c r="E7946" s="4" t="n">
        <v>184.05</v>
      </c>
      <c r="F7946" s="4" t="n">
        <v>2760.75</v>
      </c>
      <c r="G7946" s="4" t="n">
        <f aca="false">INDEX(Data_Products!$D$2:$D$33,MATCH(C7946,Data_Products!$A$2:$A$33,0))</f>
        <v>147.44</v>
      </c>
      <c r="H7946" s="4" t="str">
        <f aca="false">INDEX(Data_Products!$C$2:$C$33,MATCH(C7946,Data_Products!$A$2:$A$33,0))</f>
        <v>Cement &amp; Aggregates</v>
      </c>
      <c r="I7946" s="10" t="n">
        <f aca="false">D7946*(E7946-G7946)</f>
        <v>549.15</v>
      </c>
      <c r="J7946" s="11" t="n">
        <f aca="false">IFERROR(I7946/F7946,0)</f>
        <v>0.19891333876664</v>
      </c>
      <c r="K7946" s="4" t="str">
        <f aca="false">IFERROR(INDEX(Data_Orders!$F$2:$F$4727,MATCH(B7946,Data_Orders!$A$2:$A$4727,0)),"")</f>
        <v>Trade Account</v>
      </c>
      <c r="L7946" s="4" t="str">
        <f aca="false">IFERROR(INDEX(Data_Orders!$D$2:$D$4727,MATCH(B7946,Data_Orders!$A$2:$A$4727,0)),"")</f>
        <v>Rugby</v>
      </c>
    </row>
    <row r="7947" customFormat="false" ht="15" hidden="false" customHeight="false" outlineLevel="0" collapsed="false">
      <c r="A7947" s="4" t="s">
        <v>13763</v>
      </c>
      <c r="B7947" s="4" t="s">
        <v>3732</v>
      </c>
      <c r="C7947" s="4" t="s">
        <v>1077</v>
      </c>
      <c r="D7947" s="4" t="n">
        <v>13</v>
      </c>
      <c r="E7947" s="4" t="n">
        <v>46.61</v>
      </c>
      <c r="F7947" s="4" t="n">
        <v>605.93</v>
      </c>
      <c r="G7947" s="4" t="n">
        <f aca="false">INDEX(Data_Products!$D$2:$D$33,MATCH(C7947,Data_Products!$A$2:$A$33,0))</f>
        <v>36.87</v>
      </c>
      <c r="H7947" s="4" t="str">
        <f aca="false">INDEX(Data_Products!$C$2:$C$33,MATCH(C7947,Data_Products!$A$2:$A$33,0))</f>
        <v>Landscaping</v>
      </c>
      <c r="I7947" s="10" t="n">
        <f aca="false">D7947*(E7947-G7947)</f>
        <v>126.62</v>
      </c>
      <c r="J7947" s="11" t="n">
        <f aca="false">IFERROR(I7947/F7947,0)</f>
        <v>0.208968032611028</v>
      </c>
      <c r="K7947" s="4" t="str">
        <f aca="false">IFERROR(INDEX(Data_Orders!$F$2:$F$4727,MATCH(B7947,Data_Orders!$A$2:$A$4727,0)),"")</f>
        <v>Trade Account</v>
      </c>
      <c r="L7947" s="4" t="str">
        <f aca="false">IFERROR(INDEX(Data_Orders!$D$2:$D$4727,MATCH(B7947,Data_Orders!$A$2:$A$4727,0)),"")</f>
        <v>Rugby</v>
      </c>
    </row>
    <row r="7948" customFormat="false" ht="15" hidden="false" customHeight="false" outlineLevel="0" collapsed="false">
      <c r="A7948" s="4" t="s">
        <v>13764</v>
      </c>
      <c r="B7948" s="4" t="s">
        <v>3732</v>
      </c>
      <c r="C7948" s="4" t="s">
        <v>1010</v>
      </c>
      <c r="D7948" s="4" t="n">
        <v>5</v>
      </c>
      <c r="E7948" s="4" t="n">
        <v>135.95</v>
      </c>
      <c r="F7948" s="4" t="n">
        <v>679.75</v>
      </c>
      <c r="G7948" s="4" t="n">
        <f aca="false">INDEX(Data_Products!$D$2:$D$33,MATCH(C7948,Data_Products!$A$2:$A$33,0))</f>
        <v>111.1</v>
      </c>
      <c r="H7948" s="4" t="str">
        <f aca="false">INDEX(Data_Products!$C$2:$C$33,MATCH(C7948,Data_Products!$A$2:$A$33,0))</f>
        <v>Timber</v>
      </c>
      <c r="I7948" s="10" t="n">
        <f aca="false">D7948*(E7948-G7948)</f>
        <v>124.25</v>
      </c>
      <c r="J7948" s="11" t="n">
        <f aca="false">IFERROR(I7948/F7948,0)</f>
        <v>0.18278778962854</v>
      </c>
      <c r="K7948" s="4" t="str">
        <f aca="false">IFERROR(INDEX(Data_Orders!$F$2:$F$4727,MATCH(B7948,Data_Orders!$A$2:$A$4727,0)),"")</f>
        <v>Trade Account</v>
      </c>
      <c r="L7948" s="4" t="str">
        <f aca="false">IFERROR(INDEX(Data_Orders!$D$2:$D$4727,MATCH(B7948,Data_Orders!$A$2:$A$4727,0)),"")</f>
        <v>Rugby</v>
      </c>
    </row>
    <row r="7949" customFormat="false" ht="15" hidden="false" customHeight="false" outlineLevel="0" collapsed="false">
      <c r="A7949" s="4" t="s">
        <v>13765</v>
      </c>
      <c r="B7949" s="4" t="s">
        <v>3732</v>
      </c>
      <c r="C7949" s="4" t="s">
        <v>1019</v>
      </c>
      <c r="D7949" s="4" t="n">
        <v>2</v>
      </c>
      <c r="E7949" s="4" t="n">
        <v>79.76</v>
      </c>
      <c r="F7949" s="4" t="n">
        <v>159.52</v>
      </c>
      <c r="G7949" s="4" t="n">
        <f aca="false">INDEX(Data_Products!$D$2:$D$33,MATCH(C7949,Data_Products!$A$2:$A$33,0))</f>
        <v>59.07</v>
      </c>
      <c r="H7949" s="4" t="str">
        <f aca="false">INDEX(Data_Products!$C$2:$C$33,MATCH(C7949,Data_Products!$A$2:$A$33,0))</f>
        <v>Timber</v>
      </c>
      <c r="I7949" s="10" t="n">
        <f aca="false">D7949*(E7949-G7949)</f>
        <v>41.38</v>
      </c>
      <c r="J7949" s="11" t="n">
        <f aca="false">IFERROR(I7949/F7949,0)</f>
        <v>0.259403209628887</v>
      </c>
      <c r="K7949" s="4" t="str">
        <f aca="false">IFERROR(INDEX(Data_Orders!$F$2:$F$4727,MATCH(B7949,Data_Orders!$A$2:$A$4727,0)),"")</f>
        <v>Trade Account</v>
      </c>
      <c r="L7949" s="4" t="str">
        <f aca="false">IFERROR(INDEX(Data_Orders!$D$2:$D$4727,MATCH(B7949,Data_Orders!$A$2:$A$4727,0)),"")</f>
        <v>Rugby</v>
      </c>
    </row>
    <row r="7950" customFormat="false" ht="15" hidden="false" customHeight="false" outlineLevel="0" collapsed="false">
      <c r="A7950" s="4" t="s">
        <v>13766</v>
      </c>
      <c r="B7950" s="4" t="s">
        <v>3733</v>
      </c>
      <c r="C7950" s="4" t="s">
        <v>1046</v>
      </c>
      <c r="D7950" s="4" t="n">
        <v>16</v>
      </c>
      <c r="E7950" s="4" t="n">
        <v>154.02</v>
      </c>
      <c r="F7950" s="4" t="n">
        <v>2464.32</v>
      </c>
      <c r="G7950" s="4" t="n">
        <f aca="false">INDEX(Data_Products!$D$2:$D$33,MATCH(C7950,Data_Products!$A$2:$A$33,0))</f>
        <v>102.1</v>
      </c>
      <c r="H7950" s="4" t="str">
        <f aca="false">INDEX(Data_Products!$C$2:$C$33,MATCH(C7950,Data_Products!$A$2:$A$33,0))</f>
        <v>Tools &amp; Fixings</v>
      </c>
      <c r="I7950" s="10" t="n">
        <f aca="false">D7950*(E7950-G7950)</f>
        <v>830.72</v>
      </c>
      <c r="J7950" s="11" t="n">
        <f aca="false">IFERROR(I7950/F7950,0)</f>
        <v>0.337099078041813</v>
      </c>
      <c r="K7950" s="4" t="str">
        <f aca="false">IFERROR(INDEX(Data_Orders!$F$2:$F$4727,MATCH(B7950,Data_Orders!$A$2:$A$4727,0)),"")</f>
        <v>Trade Account</v>
      </c>
      <c r="L7950" s="4" t="str">
        <f aca="false">IFERROR(INDEX(Data_Orders!$D$2:$D$4727,MATCH(B7950,Data_Orders!$A$2:$A$4727,0)),"")</f>
        <v>Rugby</v>
      </c>
    </row>
    <row r="7951" customFormat="false" ht="15" hidden="false" customHeight="false" outlineLevel="0" collapsed="false">
      <c r="A7951" s="4" t="s">
        <v>13767</v>
      </c>
      <c r="B7951" s="4" t="s">
        <v>3733</v>
      </c>
      <c r="C7951" s="4" t="s">
        <v>1073</v>
      </c>
      <c r="D7951" s="4" t="n">
        <v>9</v>
      </c>
      <c r="E7951" s="4" t="n">
        <v>231.05</v>
      </c>
      <c r="F7951" s="4" t="n">
        <v>2079.45</v>
      </c>
      <c r="G7951" s="4" t="n">
        <f aca="false">INDEX(Data_Products!$D$2:$D$33,MATCH(C7951,Data_Products!$A$2:$A$33,0))</f>
        <v>148.29</v>
      </c>
      <c r="H7951" s="4" t="str">
        <f aca="false">INDEX(Data_Products!$C$2:$C$33,MATCH(C7951,Data_Products!$A$2:$A$33,0))</f>
        <v>Landscaping</v>
      </c>
      <c r="I7951" s="10" t="n">
        <f aca="false">D7951*(E7951-G7951)</f>
        <v>744.84</v>
      </c>
      <c r="J7951" s="11" t="n">
        <f aca="false">IFERROR(I7951/F7951,0)</f>
        <v>0.358190867777537</v>
      </c>
      <c r="K7951" s="4" t="str">
        <f aca="false">IFERROR(INDEX(Data_Orders!$F$2:$F$4727,MATCH(B7951,Data_Orders!$A$2:$A$4727,0)),"")</f>
        <v>Trade Account</v>
      </c>
      <c r="L7951" s="4" t="str">
        <f aca="false">IFERROR(INDEX(Data_Orders!$D$2:$D$4727,MATCH(B7951,Data_Orders!$A$2:$A$4727,0)),"")</f>
        <v>Rugby</v>
      </c>
    </row>
    <row r="7952" customFormat="false" ht="15" hidden="false" customHeight="false" outlineLevel="0" collapsed="false">
      <c r="A7952" s="4" t="s">
        <v>13768</v>
      </c>
      <c r="B7952" s="4" t="s">
        <v>3733</v>
      </c>
      <c r="C7952" s="4" t="s">
        <v>1015</v>
      </c>
      <c r="D7952" s="4" t="n">
        <v>11</v>
      </c>
      <c r="E7952" s="4" t="n">
        <v>122.01</v>
      </c>
      <c r="F7952" s="4" t="n">
        <v>1342.11</v>
      </c>
      <c r="G7952" s="4" t="n">
        <f aca="false">INDEX(Data_Products!$D$2:$D$33,MATCH(C7952,Data_Products!$A$2:$A$33,0))</f>
        <v>85.53</v>
      </c>
      <c r="H7952" s="4" t="str">
        <f aca="false">INDEX(Data_Products!$C$2:$C$33,MATCH(C7952,Data_Products!$A$2:$A$33,0))</f>
        <v>Timber</v>
      </c>
      <c r="I7952" s="10" t="n">
        <f aca="false">D7952*(E7952-G7952)</f>
        <v>401.28</v>
      </c>
      <c r="J7952" s="11" t="n">
        <f aca="false">IFERROR(I7952/F7952,0)</f>
        <v>0.298991885910991</v>
      </c>
      <c r="K7952" s="4" t="str">
        <f aca="false">IFERROR(INDEX(Data_Orders!$F$2:$F$4727,MATCH(B7952,Data_Orders!$A$2:$A$4727,0)),"")</f>
        <v>Trade Account</v>
      </c>
      <c r="L7952" s="4" t="str">
        <f aca="false">IFERROR(INDEX(Data_Orders!$D$2:$D$4727,MATCH(B7952,Data_Orders!$A$2:$A$4727,0)),"")</f>
        <v>Rugby</v>
      </c>
    </row>
    <row r="7953" customFormat="false" ht="15" hidden="false" customHeight="false" outlineLevel="0" collapsed="false">
      <c r="A7953" s="4" t="s">
        <v>13769</v>
      </c>
      <c r="B7953" s="4" t="s">
        <v>3734</v>
      </c>
      <c r="C7953" s="4" t="s">
        <v>1030</v>
      </c>
      <c r="D7953" s="4" t="n">
        <v>3</v>
      </c>
      <c r="E7953" s="4" t="n">
        <v>25.23</v>
      </c>
      <c r="F7953" s="4" t="n">
        <v>75.69</v>
      </c>
      <c r="G7953" s="4" t="n">
        <f aca="false">INDEX(Data_Products!$D$2:$D$33,MATCH(C7953,Data_Products!$A$2:$A$33,0))</f>
        <v>17.67</v>
      </c>
      <c r="H7953" s="4" t="str">
        <f aca="false">INDEX(Data_Products!$C$2:$C$33,MATCH(C7953,Data_Products!$A$2:$A$33,0))</f>
        <v>Cement &amp; Aggregates</v>
      </c>
      <c r="I7953" s="10" t="n">
        <f aca="false">D7953*(E7953-G7953)</f>
        <v>22.68</v>
      </c>
      <c r="J7953" s="11" t="n">
        <f aca="false">IFERROR(I7953/F7953,0)</f>
        <v>0.299643281807372</v>
      </c>
      <c r="K7953" s="4" t="str">
        <f aca="false">IFERROR(INDEX(Data_Orders!$F$2:$F$4727,MATCH(B7953,Data_Orders!$A$2:$A$4727,0)),"")</f>
        <v>Contractor</v>
      </c>
      <c r="L7953" s="4" t="str">
        <f aca="false">IFERROR(INDEX(Data_Orders!$D$2:$D$4727,MATCH(B7953,Data_Orders!$A$2:$A$4727,0)),"")</f>
        <v>Nuneaton</v>
      </c>
    </row>
    <row r="7954" customFormat="false" ht="15" hidden="false" customHeight="false" outlineLevel="0" collapsed="false">
      <c r="A7954" s="4" t="s">
        <v>13770</v>
      </c>
      <c r="B7954" s="4" t="s">
        <v>3735</v>
      </c>
      <c r="C7954" s="4" t="s">
        <v>1017</v>
      </c>
      <c r="D7954" s="4" t="n">
        <v>18</v>
      </c>
      <c r="E7954" s="4" t="n">
        <v>49.15</v>
      </c>
      <c r="F7954" s="4" t="n">
        <v>884.7</v>
      </c>
      <c r="G7954" s="4" t="n">
        <f aca="false">INDEX(Data_Products!$D$2:$D$33,MATCH(C7954,Data_Products!$A$2:$A$33,0))</f>
        <v>31.44</v>
      </c>
      <c r="H7954" s="4" t="str">
        <f aca="false">INDEX(Data_Products!$C$2:$C$33,MATCH(C7954,Data_Products!$A$2:$A$33,0))</f>
        <v>Timber</v>
      </c>
      <c r="I7954" s="10" t="n">
        <f aca="false">D7954*(E7954-G7954)</f>
        <v>318.78</v>
      </c>
      <c r="J7954" s="11" t="n">
        <f aca="false">IFERROR(I7954/F7954,0)</f>
        <v>0.360325534079349</v>
      </c>
      <c r="K7954" s="4" t="str">
        <f aca="false">IFERROR(INDEX(Data_Orders!$F$2:$F$4727,MATCH(B7954,Data_Orders!$A$2:$A$4727,0)),"")</f>
        <v>Contractor</v>
      </c>
      <c r="L7954" s="4" t="str">
        <f aca="false">IFERROR(INDEX(Data_Orders!$D$2:$D$4727,MATCH(B7954,Data_Orders!$A$2:$A$4727,0)),"")</f>
        <v>Nuneaton</v>
      </c>
    </row>
    <row r="7955" customFormat="false" ht="15" hidden="false" customHeight="false" outlineLevel="0" collapsed="false">
      <c r="A7955" s="4" t="s">
        <v>13771</v>
      </c>
      <c r="B7955" s="4" t="s">
        <v>3735</v>
      </c>
      <c r="C7955" s="4" t="s">
        <v>1064</v>
      </c>
      <c r="D7955" s="4" t="n">
        <v>11</v>
      </c>
      <c r="E7955" s="4" t="n">
        <v>97.63</v>
      </c>
      <c r="F7955" s="4" t="n">
        <v>1073.93</v>
      </c>
      <c r="G7955" s="4" t="n">
        <f aca="false">INDEX(Data_Products!$D$2:$D$33,MATCH(C7955,Data_Products!$A$2:$A$33,0))</f>
        <v>65.21</v>
      </c>
      <c r="H7955" s="4" t="str">
        <f aca="false">INDEX(Data_Products!$C$2:$C$33,MATCH(C7955,Data_Products!$A$2:$A$33,0))</f>
        <v>Plumbing &amp; Drainage</v>
      </c>
      <c r="I7955" s="10" t="n">
        <f aca="false">D7955*(E7955-G7955)</f>
        <v>356.62</v>
      </c>
      <c r="J7955" s="11" t="n">
        <f aca="false">IFERROR(I7955/F7955,0)</f>
        <v>0.332070060432244</v>
      </c>
      <c r="K7955" s="4" t="str">
        <f aca="false">IFERROR(INDEX(Data_Orders!$F$2:$F$4727,MATCH(B7955,Data_Orders!$A$2:$A$4727,0)),"")</f>
        <v>Contractor</v>
      </c>
      <c r="L7955" s="4" t="str">
        <f aca="false">IFERROR(INDEX(Data_Orders!$D$2:$D$4727,MATCH(B7955,Data_Orders!$A$2:$A$4727,0)),"")</f>
        <v>Nuneaton</v>
      </c>
    </row>
    <row r="7956" customFormat="false" ht="15" hidden="false" customHeight="false" outlineLevel="0" collapsed="false">
      <c r="A7956" s="4" t="s">
        <v>13772</v>
      </c>
      <c r="B7956" s="4" t="s">
        <v>3735</v>
      </c>
      <c r="C7956" s="4" t="s">
        <v>1048</v>
      </c>
      <c r="D7956" s="4" t="n">
        <v>4</v>
      </c>
      <c r="E7956" s="4" t="n">
        <v>112.72</v>
      </c>
      <c r="F7956" s="4" t="n">
        <v>450.88</v>
      </c>
      <c r="G7956" s="4" t="n">
        <f aca="false">INDEX(Data_Products!$D$2:$D$33,MATCH(C7956,Data_Products!$A$2:$A$33,0))</f>
        <v>83.21</v>
      </c>
      <c r="H7956" s="4" t="str">
        <f aca="false">INDEX(Data_Products!$C$2:$C$33,MATCH(C7956,Data_Products!$A$2:$A$33,0))</f>
        <v>Tools &amp; Fixings</v>
      </c>
      <c r="I7956" s="10" t="n">
        <f aca="false">D7956*(E7956-G7956)</f>
        <v>118.04</v>
      </c>
      <c r="J7956" s="11" t="n">
        <f aca="false">IFERROR(I7956/F7956,0)</f>
        <v>0.261799148332151</v>
      </c>
      <c r="K7956" s="4" t="str">
        <f aca="false">IFERROR(INDEX(Data_Orders!$F$2:$F$4727,MATCH(B7956,Data_Orders!$A$2:$A$4727,0)),"")</f>
        <v>Contractor</v>
      </c>
      <c r="L7956" s="4" t="str">
        <f aca="false">IFERROR(INDEX(Data_Orders!$D$2:$D$4727,MATCH(B7956,Data_Orders!$A$2:$A$4727,0)),"")</f>
        <v>Nuneaton</v>
      </c>
    </row>
    <row r="7957" customFormat="false" ht="15" hidden="false" customHeight="false" outlineLevel="0" collapsed="false">
      <c r="A7957" s="4" t="s">
        <v>13773</v>
      </c>
      <c r="B7957" s="4" t="s">
        <v>3735</v>
      </c>
      <c r="C7957" s="4" t="s">
        <v>1077</v>
      </c>
      <c r="D7957" s="4" t="n">
        <v>18</v>
      </c>
      <c r="E7957" s="4" t="n">
        <v>46.61</v>
      </c>
      <c r="F7957" s="4" t="n">
        <v>838.98</v>
      </c>
      <c r="G7957" s="4" t="n">
        <f aca="false">INDEX(Data_Products!$D$2:$D$33,MATCH(C7957,Data_Products!$A$2:$A$33,0))</f>
        <v>36.87</v>
      </c>
      <c r="H7957" s="4" t="str">
        <f aca="false">INDEX(Data_Products!$C$2:$C$33,MATCH(C7957,Data_Products!$A$2:$A$33,0))</f>
        <v>Landscaping</v>
      </c>
      <c r="I7957" s="10" t="n">
        <f aca="false">D7957*(E7957-G7957)</f>
        <v>175.32</v>
      </c>
      <c r="J7957" s="11" t="n">
        <f aca="false">IFERROR(I7957/F7957,0)</f>
        <v>0.208968032611028</v>
      </c>
      <c r="K7957" s="4" t="str">
        <f aca="false">IFERROR(INDEX(Data_Orders!$F$2:$F$4727,MATCH(B7957,Data_Orders!$A$2:$A$4727,0)),"")</f>
        <v>Contractor</v>
      </c>
      <c r="L7957" s="4" t="str">
        <f aca="false">IFERROR(INDEX(Data_Orders!$D$2:$D$4727,MATCH(B7957,Data_Orders!$A$2:$A$4727,0)),"")</f>
        <v>Nuneaton</v>
      </c>
    </row>
    <row r="7958" customFormat="false" ht="15" hidden="false" customHeight="false" outlineLevel="0" collapsed="false">
      <c r="A7958" s="4" t="s">
        <v>13774</v>
      </c>
      <c r="B7958" s="4" t="s">
        <v>3735</v>
      </c>
      <c r="C7958" s="4" t="s">
        <v>1019</v>
      </c>
      <c r="D7958" s="4" t="n">
        <v>4</v>
      </c>
      <c r="E7958" s="4" t="n">
        <v>79.76</v>
      </c>
      <c r="F7958" s="4" t="n">
        <v>319.04</v>
      </c>
      <c r="G7958" s="4" t="n">
        <f aca="false">INDEX(Data_Products!$D$2:$D$33,MATCH(C7958,Data_Products!$A$2:$A$33,0))</f>
        <v>59.07</v>
      </c>
      <c r="H7958" s="4" t="str">
        <f aca="false">INDEX(Data_Products!$C$2:$C$33,MATCH(C7958,Data_Products!$A$2:$A$33,0))</f>
        <v>Timber</v>
      </c>
      <c r="I7958" s="10" t="n">
        <f aca="false">D7958*(E7958-G7958)</f>
        <v>82.76</v>
      </c>
      <c r="J7958" s="11" t="n">
        <f aca="false">IFERROR(I7958/F7958,0)</f>
        <v>0.259403209628887</v>
      </c>
      <c r="K7958" s="4" t="str">
        <f aca="false">IFERROR(INDEX(Data_Orders!$F$2:$F$4727,MATCH(B7958,Data_Orders!$A$2:$A$4727,0)),"")</f>
        <v>Contractor</v>
      </c>
      <c r="L7958" s="4" t="str">
        <f aca="false">IFERROR(INDEX(Data_Orders!$D$2:$D$4727,MATCH(B7958,Data_Orders!$A$2:$A$4727,0)),"")</f>
        <v>Nuneaton</v>
      </c>
    </row>
    <row r="7959" customFormat="false" ht="15" hidden="false" customHeight="false" outlineLevel="0" collapsed="false">
      <c r="A7959" s="4" t="s">
        <v>13775</v>
      </c>
      <c r="B7959" s="4" t="s">
        <v>3736</v>
      </c>
      <c r="C7959" s="4" t="s">
        <v>1077</v>
      </c>
      <c r="D7959" s="4" t="n">
        <v>11</v>
      </c>
      <c r="E7959" s="4" t="n">
        <v>46.61</v>
      </c>
      <c r="F7959" s="4" t="n">
        <v>512.71</v>
      </c>
      <c r="G7959" s="4" t="n">
        <f aca="false">INDEX(Data_Products!$D$2:$D$33,MATCH(C7959,Data_Products!$A$2:$A$33,0))</f>
        <v>36.87</v>
      </c>
      <c r="H7959" s="4" t="str">
        <f aca="false">INDEX(Data_Products!$C$2:$C$33,MATCH(C7959,Data_Products!$A$2:$A$33,0))</f>
        <v>Landscaping</v>
      </c>
      <c r="I7959" s="10" t="n">
        <f aca="false">D7959*(E7959-G7959)</f>
        <v>107.14</v>
      </c>
      <c r="J7959" s="11" t="n">
        <f aca="false">IFERROR(I7959/F7959,0)</f>
        <v>0.208968032611028</v>
      </c>
      <c r="K7959" s="4" t="str">
        <f aca="false">IFERROR(INDEX(Data_Orders!$F$2:$F$4727,MATCH(B7959,Data_Orders!$A$2:$A$4727,0)),"")</f>
        <v>Contractor</v>
      </c>
      <c r="L7959" s="4" t="str">
        <f aca="false">IFERROR(INDEX(Data_Orders!$D$2:$D$4727,MATCH(B7959,Data_Orders!$A$2:$A$4727,0)),"")</f>
        <v>Nuneaton</v>
      </c>
    </row>
    <row r="7960" customFormat="false" ht="15" hidden="false" customHeight="false" outlineLevel="0" collapsed="false">
      <c r="A7960" s="4" t="s">
        <v>13776</v>
      </c>
      <c r="B7960" s="4" t="s">
        <v>3736</v>
      </c>
      <c r="C7960" s="4" t="s">
        <v>1015</v>
      </c>
      <c r="D7960" s="4" t="n">
        <v>12</v>
      </c>
      <c r="E7960" s="4" t="n">
        <v>122.01</v>
      </c>
      <c r="F7960" s="4" t="n">
        <v>1464.12</v>
      </c>
      <c r="G7960" s="4" t="n">
        <f aca="false">INDEX(Data_Products!$D$2:$D$33,MATCH(C7960,Data_Products!$A$2:$A$33,0))</f>
        <v>85.53</v>
      </c>
      <c r="H7960" s="4" t="str">
        <f aca="false">INDEX(Data_Products!$C$2:$C$33,MATCH(C7960,Data_Products!$A$2:$A$33,0))</f>
        <v>Timber</v>
      </c>
      <c r="I7960" s="10" t="n">
        <f aca="false">D7960*(E7960-G7960)</f>
        <v>437.76</v>
      </c>
      <c r="J7960" s="11" t="n">
        <f aca="false">IFERROR(I7960/F7960,0)</f>
        <v>0.298991885910991</v>
      </c>
      <c r="K7960" s="4" t="str">
        <f aca="false">IFERROR(INDEX(Data_Orders!$F$2:$F$4727,MATCH(B7960,Data_Orders!$A$2:$A$4727,0)),"")</f>
        <v>Contractor</v>
      </c>
      <c r="L7960" s="4" t="str">
        <f aca="false">IFERROR(INDEX(Data_Orders!$D$2:$D$4727,MATCH(B7960,Data_Orders!$A$2:$A$4727,0)),"")</f>
        <v>Nuneaton</v>
      </c>
    </row>
    <row r="7961" customFormat="false" ht="15" hidden="false" customHeight="false" outlineLevel="0" collapsed="false">
      <c r="A7961" s="4" t="s">
        <v>13777</v>
      </c>
      <c r="B7961" s="4" t="s">
        <v>3736</v>
      </c>
      <c r="C7961" s="4" t="s">
        <v>1055</v>
      </c>
      <c r="D7961" s="4" t="n">
        <v>19</v>
      </c>
      <c r="E7961" s="4" t="n">
        <v>205.03</v>
      </c>
      <c r="F7961" s="4" t="n">
        <v>3895.57</v>
      </c>
      <c r="G7961" s="4" t="n">
        <f aca="false">INDEX(Data_Products!$D$2:$D$33,MATCH(C7961,Data_Products!$A$2:$A$33,0))</f>
        <v>138.6</v>
      </c>
      <c r="H7961" s="4" t="str">
        <f aca="false">INDEX(Data_Products!$C$2:$C$33,MATCH(C7961,Data_Products!$A$2:$A$33,0))</f>
        <v>Roofing</v>
      </c>
      <c r="I7961" s="10" t="n">
        <f aca="false">D7961*(E7961-G7961)</f>
        <v>1262.17</v>
      </c>
      <c r="J7961" s="11" t="n">
        <f aca="false">IFERROR(I7961/F7961,0)</f>
        <v>0.324001365653807</v>
      </c>
      <c r="K7961" s="4" t="str">
        <f aca="false">IFERROR(INDEX(Data_Orders!$F$2:$F$4727,MATCH(B7961,Data_Orders!$A$2:$A$4727,0)),"")</f>
        <v>Contractor</v>
      </c>
      <c r="L7961" s="4" t="str">
        <f aca="false">IFERROR(INDEX(Data_Orders!$D$2:$D$4727,MATCH(B7961,Data_Orders!$A$2:$A$4727,0)),"")</f>
        <v>Nuneaton</v>
      </c>
    </row>
    <row r="7962" customFormat="false" ht="15" hidden="false" customHeight="false" outlineLevel="0" collapsed="false">
      <c r="A7962" s="4" t="s">
        <v>13778</v>
      </c>
      <c r="B7962" s="4" t="s">
        <v>3736</v>
      </c>
      <c r="C7962" s="4" t="s">
        <v>1021</v>
      </c>
      <c r="D7962" s="4" t="n">
        <v>1</v>
      </c>
      <c r="E7962" s="4" t="n">
        <v>73.76</v>
      </c>
      <c r="F7962" s="4" t="n">
        <v>73.76</v>
      </c>
      <c r="G7962" s="4" t="n">
        <f aca="false">INDEX(Data_Products!$D$2:$D$33,MATCH(C7962,Data_Products!$A$2:$A$33,0))</f>
        <v>51.51</v>
      </c>
      <c r="H7962" s="4" t="str">
        <f aca="false">INDEX(Data_Products!$C$2:$C$33,MATCH(C7962,Data_Products!$A$2:$A$33,0))</f>
        <v>Cement &amp; Aggregates</v>
      </c>
      <c r="I7962" s="10" t="n">
        <f aca="false">D7962*(E7962-G7962)</f>
        <v>22.25</v>
      </c>
      <c r="J7962" s="11" t="n">
        <f aca="false">IFERROR(I7962/F7962,0)</f>
        <v>0.301654013015184</v>
      </c>
      <c r="K7962" s="4" t="str">
        <f aca="false">IFERROR(INDEX(Data_Orders!$F$2:$F$4727,MATCH(B7962,Data_Orders!$A$2:$A$4727,0)),"")</f>
        <v>Contractor</v>
      </c>
      <c r="L7962" s="4" t="str">
        <f aca="false">IFERROR(INDEX(Data_Orders!$D$2:$D$4727,MATCH(B7962,Data_Orders!$A$2:$A$4727,0)),"")</f>
        <v>Nuneaton</v>
      </c>
    </row>
    <row r="7963" customFormat="false" ht="15" hidden="false" customHeight="false" outlineLevel="0" collapsed="false">
      <c r="A7963" s="4" t="s">
        <v>13779</v>
      </c>
      <c r="B7963" s="4" t="s">
        <v>3737</v>
      </c>
      <c r="C7963" s="4" t="s">
        <v>1017</v>
      </c>
      <c r="D7963" s="4" t="n">
        <v>20</v>
      </c>
      <c r="E7963" s="4" t="n">
        <v>49.15</v>
      </c>
      <c r="F7963" s="4" t="n">
        <v>983</v>
      </c>
      <c r="G7963" s="4" t="n">
        <f aca="false">INDEX(Data_Products!$D$2:$D$33,MATCH(C7963,Data_Products!$A$2:$A$33,0))</f>
        <v>31.44</v>
      </c>
      <c r="H7963" s="4" t="str">
        <f aca="false">INDEX(Data_Products!$C$2:$C$33,MATCH(C7963,Data_Products!$A$2:$A$33,0))</f>
        <v>Timber</v>
      </c>
      <c r="I7963" s="10" t="n">
        <f aca="false">D7963*(E7963-G7963)</f>
        <v>354.2</v>
      </c>
      <c r="J7963" s="11" t="n">
        <f aca="false">IFERROR(I7963/F7963,0)</f>
        <v>0.360325534079349</v>
      </c>
      <c r="K7963" s="4" t="str">
        <f aca="false">IFERROR(INDEX(Data_Orders!$F$2:$F$4727,MATCH(B7963,Data_Orders!$A$2:$A$4727,0)),"")</f>
        <v>Contractor</v>
      </c>
      <c r="L7963" s="4" t="str">
        <f aca="false">IFERROR(INDEX(Data_Orders!$D$2:$D$4727,MATCH(B7963,Data_Orders!$A$2:$A$4727,0)),"")</f>
        <v>Nuneaton</v>
      </c>
    </row>
    <row r="7964" customFormat="false" ht="15" hidden="false" customHeight="false" outlineLevel="0" collapsed="false">
      <c r="A7964" s="4" t="s">
        <v>13780</v>
      </c>
      <c r="B7964" s="4" t="s">
        <v>3737</v>
      </c>
      <c r="C7964" s="4" t="s">
        <v>1073</v>
      </c>
      <c r="D7964" s="4" t="n">
        <v>6</v>
      </c>
      <c r="E7964" s="4" t="n">
        <v>231.05</v>
      </c>
      <c r="F7964" s="4" t="n">
        <v>1386.3</v>
      </c>
      <c r="G7964" s="4" t="n">
        <f aca="false">INDEX(Data_Products!$D$2:$D$33,MATCH(C7964,Data_Products!$A$2:$A$33,0))</f>
        <v>148.29</v>
      </c>
      <c r="H7964" s="4" t="str">
        <f aca="false">INDEX(Data_Products!$C$2:$C$33,MATCH(C7964,Data_Products!$A$2:$A$33,0))</f>
        <v>Landscaping</v>
      </c>
      <c r="I7964" s="10" t="n">
        <f aca="false">D7964*(E7964-G7964)</f>
        <v>496.56</v>
      </c>
      <c r="J7964" s="11" t="n">
        <f aca="false">IFERROR(I7964/F7964,0)</f>
        <v>0.358190867777537</v>
      </c>
      <c r="K7964" s="4" t="str">
        <f aca="false">IFERROR(INDEX(Data_Orders!$F$2:$F$4727,MATCH(B7964,Data_Orders!$A$2:$A$4727,0)),"")</f>
        <v>Contractor</v>
      </c>
      <c r="L7964" s="4" t="str">
        <f aca="false">IFERROR(INDEX(Data_Orders!$D$2:$D$4727,MATCH(B7964,Data_Orders!$A$2:$A$4727,0)),"")</f>
        <v>Nuneaton</v>
      </c>
    </row>
    <row r="7965" customFormat="false" ht="15" hidden="false" customHeight="false" outlineLevel="0" collapsed="false">
      <c r="A7965" s="4" t="s">
        <v>13781</v>
      </c>
      <c r="B7965" s="4" t="s">
        <v>3737</v>
      </c>
      <c r="C7965" s="4" t="s">
        <v>1013</v>
      </c>
      <c r="D7965" s="4" t="n">
        <v>8</v>
      </c>
      <c r="E7965" s="4" t="n">
        <v>240.92</v>
      </c>
      <c r="F7965" s="4" t="n">
        <v>1927.36</v>
      </c>
      <c r="G7965" s="4" t="n">
        <f aca="false">INDEX(Data_Products!$D$2:$D$33,MATCH(C7965,Data_Products!$A$2:$A$33,0))</f>
        <v>168.32</v>
      </c>
      <c r="H7965" s="4" t="str">
        <f aca="false">INDEX(Data_Products!$C$2:$C$33,MATCH(C7965,Data_Products!$A$2:$A$33,0))</f>
        <v>Timber</v>
      </c>
      <c r="I7965" s="10" t="n">
        <f aca="false">D7965*(E7965-G7965)</f>
        <v>580.8</v>
      </c>
      <c r="J7965" s="11" t="n">
        <f aca="false">IFERROR(I7965/F7965,0)</f>
        <v>0.301344844761747</v>
      </c>
      <c r="K7965" s="4" t="str">
        <f aca="false">IFERROR(INDEX(Data_Orders!$F$2:$F$4727,MATCH(B7965,Data_Orders!$A$2:$A$4727,0)),"")</f>
        <v>Contractor</v>
      </c>
      <c r="L7965" s="4" t="str">
        <f aca="false">IFERROR(INDEX(Data_Orders!$D$2:$D$4727,MATCH(B7965,Data_Orders!$A$2:$A$4727,0)),"")</f>
        <v>Nuneaton</v>
      </c>
    </row>
    <row r="7966" customFormat="false" ht="15" hidden="false" customHeight="false" outlineLevel="0" collapsed="false">
      <c r="A7966" s="4" t="s">
        <v>13782</v>
      </c>
      <c r="B7966" s="4" t="s">
        <v>3737</v>
      </c>
      <c r="C7966" s="4" t="s">
        <v>1041</v>
      </c>
      <c r="D7966" s="4" t="n">
        <v>2</v>
      </c>
      <c r="E7966" s="4" t="n">
        <v>242.75</v>
      </c>
      <c r="F7966" s="4" t="n">
        <v>485.5</v>
      </c>
      <c r="G7966" s="4" t="n">
        <f aca="false">INDEX(Data_Products!$D$2:$D$33,MATCH(C7966,Data_Products!$A$2:$A$33,0))</f>
        <v>142.94</v>
      </c>
      <c r="H7966" s="4" t="str">
        <f aca="false">INDEX(Data_Products!$C$2:$C$33,MATCH(C7966,Data_Products!$A$2:$A$33,0))</f>
        <v>Tools &amp; Fixings</v>
      </c>
      <c r="I7966" s="10" t="n">
        <f aca="false">D7966*(E7966-G7966)</f>
        <v>199.62</v>
      </c>
      <c r="J7966" s="11" t="n">
        <f aca="false">IFERROR(I7966/F7966,0)</f>
        <v>0.411163748712667</v>
      </c>
      <c r="K7966" s="4" t="str">
        <f aca="false">IFERROR(INDEX(Data_Orders!$F$2:$F$4727,MATCH(B7966,Data_Orders!$A$2:$A$4727,0)),"")</f>
        <v>Contractor</v>
      </c>
      <c r="L7966" s="4" t="str">
        <f aca="false">IFERROR(INDEX(Data_Orders!$D$2:$D$4727,MATCH(B7966,Data_Orders!$A$2:$A$4727,0)),"")</f>
        <v>Nuneaton</v>
      </c>
    </row>
    <row r="7967" customFormat="false" ht="15" hidden="false" customHeight="false" outlineLevel="0" collapsed="false">
      <c r="A7967" s="4" t="s">
        <v>13783</v>
      </c>
      <c r="B7967" s="4" t="s">
        <v>3738</v>
      </c>
      <c r="C7967" s="4" t="s">
        <v>1039</v>
      </c>
      <c r="D7967" s="4" t="n">
        <v>5</v>
      </c>
      <c r="E7967" s="4" t="n">
        <v>160.41</v>
      </c>
      <c r="F7967" s="4" t="n">
        <v>802.05</v>
      </c>
      <c r="G7967" s="4" t="n">
        <f aca="false">INDEX(Data_Products!$D$2:$D$33,MATCH(C7967,Data_Products!$A$2:$A$33,0))</f>
        <v>99.74</v>
      </c>
      <c r="H7967" s="4" t="str">
        <f aca="false">INDEX(Data_Products!$C$2:$C$33,MATCH(C7967,Data_Products!$A$2:$A$33,0))</f>
        <v>Insulation</v>
      </c>
      <c r="I7967" s="10" t="n">
        <f aca="false">D7967*(E7967-G7967)</f>
        <v>303.35</v>
      </c>
      <c r="J7967" s="11" t="n">
        <f aca="false">IFERROR(I7967/F7967,0)</f>
        <v>0.378218315566361</v>
      </c>
      <c r="K7967" s="4" t="str">
        <f aca="false">IFERROR(INDEX(Data_Orders!$F$2:$F$4727,MATCH(B7967,Data_Orders!$A$2:$A$4727,0)),"")</f>
        <v>Contractor</v>
      </c>
      <c r="L7967" s="4" t="str">
        <f aca="false">IFERROR(INDEX(Data_Orders!$D$2:$D$4727,MATCH(B7967,Data_Orders!$A$2:$A$4727,0)),"")</f>
        <v>Nuneaton</v>
      </c>
    </row>
    <row r="7968" customFormat="false" ht="15" hidden="false" customHeight="false" outlineLevel="0" collapsed="false">
      <c r="A7968" s="4" t="s">
        <v>13784</v>
      </c>
      <c r="B7968" s="4" t="s">
        <v>3738</v>
      </c>
      <c r="C7968" s="4" t="s">
        <v>1010</v>
      </c>
      <c r="D7968" s="4" t="n">
        <v>18</v>
      </c>
      <c r="E7968" s="4" t="n">
        <v>135.95</v>
      </c>
      <c r="F7968" s="4" t="n">
        <v>2447.1</v>
      </c>
      <c r="G7968" s="4" t="n">
        <f aca="false">INDEX(Data_Products!$D$2:$D$33,MATCH(C7968,Data_Products!$A$2:$A$33,0))</f>
        <v>111.1</v>
      </c>
      <c r="H7968" s="4" t="str">
        <f aca="false">INDEX(Data_Products!$C$2:$C$33,MATCH(C7968,Data_Products!$A$2:$A$33,0))</f>
        <v>Timber</v>
      </c>
      <c r="I7968" s="10" t="n">
        <f aca="false">D7968*(E7968-G7968)</f>
        <v>447.3</v>
      </c>
      <c r="J7968" s="11" t="n">
        <f aca="false">IFERROR(I7968/F7968,0)</f>
        <v>0.18278778962854</v>
      </c>
      <c r="K7968" s="4" t="str">
        <f aca="false">IFERROR(INDEX(Data_Orders!$F$2:$F$4727,MATCH(B7968,Data_Orders!$A$2:$A$4727,0)),"")</f>
        <v>Contractor</v>
      </c>
      <c r="L7968" s="4" t="str">
        <f aca="false">IFERROR(INDEX(Data_Orders!$D$2:$D$4727,MATCH(B7968,Data_Orders!$A$2:$A$4727,0)),"")</f>
        <v>Nuneaton</v>
      </c>
    </row>
    <row r="7969" customFormat="false" ht="15" hidden="false" customHeight="false" outlineLevel="0" collapsed="false">
      <c r="A7969" s="4" t="s">
        <v>13785</v>
      </c>
      <c r="B7969" s="4" t="s">
        <v>3738</v>
      </c>
      <c r="C7969" s="4" t="s">
        <v>1013</v>
      </c>
      <c r="D7969" s="4" t="n">
        <v>8</v>
      </c>
      <c r="E7969" s="4" t="n">
        <v>240.92</v>
      </c>
      <c r="F7969" s="4" t="n">
        <v>1927.36</v>
      </c>
      <c r="G7969" s="4" t="n">
        <f aca="false">INDEX(Data_Products!$D$2:$D$33,MATCH(C7969,Data_Products!$A$2:$A$33,0))</f>
        <v>168.32</v>
      </c>
      <c r="H7969" s="4" t="str">
        <f aca="false">INDEX(Data_Products!$C$2:$C$33,MATCH(C7969,Data_Products!$A$2:$A$33,0))</f>
        <v>Timber</v>
      </c>
      <c r="I7969" s="10" t="n">
        <f aca="false">D7969*(E7969-G7969)</f>
        <v>580.8</v>
      </c>
      <c r="J7969" s="11" t="n">
        <f aca="false">IFERROR(I7969/F7969,0)</f>
        <v>0.301344844761747</v>
      </c>
      <c r="K7969" s="4" t="str">
        <f aca="false">IFERROR(INDEX(Data_Orders!$F$2:$F$4727,MATCH(B7969,Data_Orders!$A$2:$A$4727,0)),"")</f>
        <v>Contractor</v>
      </c>
      <c r="L7969" s="4" t="str">
        <f aca="false">IFERROR(INDEX(Data_Orders!$D$2:$D$4727,MATCH(B7969,Data_Orders!$A$2:$A$4727,0)),"")</f>
        <v>Nuneaton</v>
      </c>
    </row>
    <row r="7970" customFormat="false" ht="15" hidden="false" customHeight="false" outlineLevel="0" collapsed="false">
      <c r="A7970" s="4" t="s">
        <v>13786</v>
      </c>
      <c r="B7970" s="4" t="s">
        <v>3738</v>
      </c>
      <c r="C7970" s="4" t="s">
        <v>1015</v>
      </c>
      <c r="D7970" s="4" t="n">
        <v>17</v>
      </c>
      <c r="E7970" s="4" t="n">
        <v>122.01</v>
      </c>
      <c r="F7970" s="4" t="n">
        <v>2074.17</v>
      </c>
      <c r="G7970" s="4" t="n">
        <f aca="false">INDEX(Data_Products!$D$2:$D$33,MATCH(C7970,Data_Products!$A$2:$A$33,0))</f>
        <v>85.53</v>
      </c>
      <c r="H7970" s="4" t="str">
        <f aca="false">INDEX(Data_Products!$C$2:$C$33,MATCH(C7970,Data_Products!$A$2:$A$33,0))</f>
        <v>Timber</v>
      </c>
      <c r="I7970" s="10" t="n">
        <f aca="false">D7970*(E7970-G7970)</f>
        <v>620.16</v>
      </c>
      <c r="J7970" s="11" t="n">
        <f aca="false">IFERROR(I7970/F7970,0)</f>
        <v>0.298991885910991</v>
      </c>
      <c r="K7970" s="4" t="str">
        <f aca="false">IFERROR(INDEX(Data_Orders!$F$2:$F$4727,MATCH(B7970,Data_Orders!$A$2:$A$4727,0)),"")</f>
        <v>Contractor</v>
      </c>
      <c r="L7970" s="4" t="str">
        <f aca="false">IFERROR(INDEX(Data_Orders!$D$2:$D$4727,MATCH(B7970,Data_Orders!$A$2:$A$4727,0)),"")</f>
        <v>Nuneaton</v>
      </c>
    </row>
    <row r="7971" customFormat="false" ht="15" hidden="false" customHeight="false" outlineLevel="0" collapsed="false">
      <c r="A7971" s="4" t="s">
        <v>13787</v>
      </c>
      <c r="B7971" s="4" t="s">
        <v>3739</v>
      </c>
      <c r="C7971" s="4" t="s">
        <v>1015</v>
      </c>
      <c r="D7971" s="4" t="n">
        <v>6</v>
      </c>
      <c r="E7971" s="4" t="n">
        <v>122.01</v>
      </c>
      <c r="F7971" s="4" t="n">
        <v>732.06</v>
      </c>
      <c r="G7971" s="4" t="n">
        <f aca="false">INDEX(Data_Products!$D$2:$D$33,MATCH(C7971,Data_Products!$A$2:$A$33,0))</f>
        <v>85.53</v>
      </c>
      <c r="H7971" s="4" t="str">
        <f aca="false">INDEX(Data_Products!$C$2:$C$33,MATCH(C7971,Data_Products!$A$2:$A$33,0))</f>
        <v>Timber</v>
      </c>
      <c r="I7971" s="10" t="n">
        <f aca="false">D7971*(E7971-G7971)</f>
        <v>218.88</v>
      </c>
      <c r="J7971" s="11" t="n">
        <f aca="false">IFERROR(I7971/F7971,0)</f>
        <v>0.298991885910991</v>
      </c>
      <c r="K7971" s="4" t="str">
        <f aca="false">IFERROR(INDEX(Data_Orders!$F$2:$F$4727,MATCH(B7971,Data_Orders!$A$2:$A$4727,0)),"")</f>
        <v>Contractor</v>
      </c>
      <c r="L7971" s="4" t="str">
        <f aca="false">IFERROR(INDEX(Data_Orders!$D$2:$D$4727,MATCH(B7971,Data_Orders!$A$2:$A$4727,0)),"")</f>
        <v>Nuneaton</v>
      </c>
    </row>
    <row r="7972" customFormat="false" ht="15" hidden="false" customHeight="false" outlineLevel="0" collapsed="false">
      <c r="A7972" s="4" t="s">
        <v>13788</v>
      </c>
      <c r="B7972" s="4" t="s">
        <v>3739</v>
      </c>
      <c r="C7972" s="4" t="s">
        <v>1010</v>
      </c>
      <c r="D7972" s="4" t="n">
        <v>7</v>
      </c>
      <c r="E7972" s="4" t="n">
        <v>135.95</v>
      </c>
      <c r="F7972" s="4" t="n">
        <v>951.65</v>
      </c>
      <c r="G7972" s="4" t="n">
        <f aca="false">INDEX(Data_Products!$D$2:$D$33,MATCH(C7972,Data_Products!$A$2:$A$33,0))</f>
        <v>111.1</v>
      </c>
      <c r="H7972" s="4" t="str">
        <f aca="false">INDEX(Data_Products!$C$2:$C$33,MATCH(C7972,Data_Products!$A$2:$A$33,0))</f>
        <v>Timber</v>
      </c>
      <c r="I7972" s="10" t="n">
        <f aca="false">D7972*(E7972-G7972)</f>
        <v>173.95</v>
      </c>
      <c r="J7972" s="11" t="n">
        <f aca="false">IFERROR(I7972/F7972,0)</f>
        <v>0.18278778962854</v>
      </c>
      <c r="K7972" s="4" t="str">
        <f aca="false">IFERROR(INDEX(Data_Orders!$F$2:$F$4727,MATCH(B7972,Data_Orders!$A$2:$A$4727,0)),"")</f>
        <v>Contractor</v>
      </c>
      <c r="L7972" s="4" t="str">
        <f aca="false">IFERROR(INDEX(Data_Orders!$D$2:$D$4727,MATCH(B7972,Data_Orders!$A$2:$A$4727,0)),"")</f>
        <v>Nuneaton</v>
      </c>
    </row>
    <row r="7973" customFormat="false" ht="15" hidden="false" customHeight="false" outlineLevel="0" collapsed="false">
      <c r="A7973" s="4" t="s">
        <v>13789</v>
      </c>
      <c r="B7973" s="4" t="s">
        <v>3739</v>
      </c>
      <c r="C7973" s="4" t="s">
        <v>1061</v>
      </c>
      <c r="D7973" s="4" t="n">
        <v>5</v>
      </c>
      <c r="E7973" s="4" t="n">
        <v>145.57</v>
      </c>
      <c r="F7973" s="4" t="n">
        <v>727.85</v>
      </c>
      <c r="G7973" s="4" t="n">
        <f aca="false">INDEX(Data_Products!$D$2:$D$33,MATCH(C7973,Data_Products!$A$2:$A$33,0))</f>
        <v>119.29</v>
      </c>
      <c r="H7973" s="4" t="str">
        <f aca="false">INDEX(Data_Products!$C$2:$C$33,MATCH(C7973,Data_Products!$A$2:$A$33,0))</f>
        <v>Plumbing &amp; Drainage</v>
      </c>
      <c r="I7973" s="10" t="n">
        <f aca="false">D7973*(E7973-G7973)</f>
        <v>131.4</v>
      </c>
      <c r="J7973" s="11" t="n">
        <f aca="false">IFERROR(I7973/F7973,0)</f>
        <v>0.180531702960775</v>
      </c>
      <c r="K7973" s="4" t="str">
        <f aca="false">IFERROR(INDEX(Data_Orders!$F$2:$F$4727,MATCH(B7973,Data_Orders!$A$2:$A$4727,0)),"")</f>
        <v>Contractor</v>
      </c>
      <c r="L7973" s="4" t="str">
        <f aca="false">IFERROR(INDEX(Data_Orders!$D$2:$D$4727,MATCH(B7973,Data_Orders!$A$2:$A$4727,0)),"")</f>
        <v>Nuneaton</v>
      </c>
    </row>
    <row r="7974" customFormat="false" ht="15" hidden="false" customHeight="false" outlineLevel="0" collapsed="false">
      <c r="A7974" s="4" t="s">
        <v>13790</v>
      </c>
      <c r="B7974" s="4" t="s">
        <v>3739</v>
      </c>
      <c r="C7974" s="4" t="s">
        <v>1073</v>
      </c>
      <c r="D7974" s="4" t="n">
        <v>19</v>
      </c>
      <c r="E7974" s="4" t="n">
        <v>231.05</v>
      </c>
      <c r="F7974" s="4" t="n">
        <v>4389.95</v>
      </c>
      <c r="G7974" s="4" t="n">
        <f aca="false">INDEX(Data_Products!$D$2:$D$33,MATCH(C7974,Data_Products!$A$2:$A$33,0))</f>
        <v>148.29</v>
      </c>
      <c r="H7974" s="4" t="str">
        <f aca="false">INDEX(Data_Products!$C$2:$C$33,MATCH(C7974,Data_Products!$A$2:$A$33,0))</f>
        <v>Landscaping</v>
      </c>
      <c r="I7974" s="10" t="n">
        <f aca="false">D7974*(E7974-G7974)</f>
        <v>1572.44</v>
      </c>
      <c r="J7974" s="11" t="n">
        <f aca="false">IFERROR(I7974/F7974,0)</f>
        <v>0.358190867777537</v>
      </c>
      <c r="K7974" s="4" t="str">
        <f aca="false">IFERROR(INDEX(Data_Orders!$F$2:$F$4727,MATCH(B7974,Data_Orders!$A$2:$A$4727,0)),"")</f>
        <v>Contractor</v>
      </c>
      <c r="L7974" s="4" t="str">
        <f aca="false">IFERROR(INDEX(Data_Orders!$D$2:$D$4727,MATCH(B7974,Data_Orders!$A$2:$A$4727,0)),"")</f>
        <v>Nuneaton</v>
      </c>
    </row>
    <row r="7975" customFormat="false" ht="15" hidden="false" customHeight="false" outlineLevel="0" collapsed="false">
      <c r="A7975" s="4" t="s">
        <v>13791</v>
      </c>
      <c r="B7975" s="4" t="s">
        <v>3740</v>
      </c>
      <c r="C7975" s="4" t="s">
        <v>1015</v>
      </c>
      <c r="D7975" s="4" t="n">
        <v>9</v>
      </c>
      <c r="E7975" s="4" t="n">
        <v>122.01</v>
      </c>
      <c r="F7975" s="4" t="n">
        <v>1098.09</v>
      </c>
      <c r="G7975" s="4" t="n">
        <f aca="false">INDEX(Data_Products!$D$2:$D$33,MATCH(C7975,Data_Products!$A$2:$A$33,0))</f>
        <v>85.53</v>
      </c>
      <c r="H7975" s="4" t="str">
        <f aca="false">INDEX(Data_Products!$C$2:$C$33,MATCH(C7975,Data_Products!$A$2:$A$33,0))</f>
        <v>Timber</v>
      </c>
      <c r="I7975" s="10" t="n">
        <f aca="false">D7975*(E7975-G7975)</f>
        <v>328.32</v>
      </c>
      <c r="J7975" s="11" t="n">
        <f aca="false">IFERROR(I7975/F7975,0)</f>
        <v>0.298991885910991</v>
      </c>
      <c r="K7975" s="4" t="str">
        <f aca="false">IFERROR(INDEX(Data_Orders!$F$2:$F$4727,MATCH(B7975,Data_Orders!$A$2:$A$4727,0)),"")</f>
        <v>Contractor</v>
      </c>
      <c r="L7975" s="4" t="str">
        <f aca="false">IFERROR(INDEX(Data_Orders!$D$2:$D$4727,MATCH(B7975,Data_Orders!$A$2:$A$4727,0)),"")</f>
        <v>Nuneaton</v>
      </c>
    </row>
    <row r="7976" customFormat="false" ht="15" hidden="false" customHeight="false" outlineLevel="0" collapsed="false">
      <c r="A7976" s="4" t="s">
        <v>13792</v>
      </c>
      <c r="B7976" s="4" t="s">
        <v>3740</v>
      </c>
      <c r="C7976" s="4" t="s">
        <v>1035</v>
      </c>
      <c r="D7976" s="4" t="n">
        <v>18</v>
      </c>
      <c r="E7976" s="4" t="n">
        <v>165.07</v>
      </c>
      <c r="F7976" s="4" t="n">
        <v>2971.26</v>
      </c>
      <c r="G7976" s="4" t="n">
        <f aca="false">INDEX(Data_Products!$D$2:$D$33,MATCH(C7976,Data_Products!$A$2:$A$33,0))</f>
        <v>134.65</v>
      </c>
      <c r="H7976" s="4" t="str">
        <f aca="false">INDEX(Data_Products!$C$2:$C$33,MATCH(C7976,Data_Products!$A$2:$A$33,0))</f>
        <v>Insulation</v>
      </c>
      <c r="I7976" s="10" t="n">
        <f aca="false">D7976*(E7976-G7976)</f>
        <v>547.56</v>
      </c>
      <c r="J7976" s="11" t="n">
        <f aca="false">IFERROR(I7976/F7976,0)</f>
        <v>0.184285454655601</v>
      </c>
      <c r="K7976" s="4" t="str">
        <f aca="false">IFERROR(INDEX(Data_Orders!$F$2:$F$4727,MATCH(B7976,Data_Orders!$A$2:$A$4727,0)),"")</f>
        <v>Contractor</v>
      </c>
      <c r="L7976" s="4" t="str">
        <f aca="false">IFERROR(INDEX(Data_Orders!$D$2:$D$4727,MATCH(B7976,Data_Orders!$A$2:$A$4727,0)),"")</f>
        <v>Nuneaton</v>
      </c>
    </row>
    <row r="7977" customFormat="false" ht="15" hidden="false" customHeight="false" outlineLevel="0" collapsed="false">
      <c r="A7977" s="4" t="s">
        <v>13793</v>
      </c>
      <c r="B7977" s="4" t="s">
        <v>3740</v>
      </c>
      <c r="C7977" s="4" t="s">
        <v>1019</v>
      </c>
      <c r="D7977" s="4" t="n">
        <v>12</v>
      </c>
      <c r="E7977" s="4" t="n">
        <v>79.76</v>
      </c>
      <c r="F7977" s="4" t="n">
        <v>957.12</v>
      </c>
      <c r="G7977" s="4" t="n">
        <f aca="false">INDEX(Data_Products!$D$2:$D$33,MATCH(C7977,Data_Products!$A$2:$A$33,0))</f>
        <v>59.07</v>
      </c>
      <c r="H7977" s="4" t="str">
        <f aca="false">INDEX(Data_Products!$C$2:$C$33,MATCH(C7977,Data_Products!$A$2:$A$33,0))</f>
        <v>Timber</v>
      </c>
      <c r="I7977" s="10" t="n">
        <f aca="false">D7977*(E7977-G7977)</f>
        <v>248.28</v>
      </c>
      <c r="J7977" s="11" t="n">
        <f aca="false">IFERROR(I7977/F7977,0)</f>
        <v>0.259403209628887</v>
      </c>
      <c r="K7977" s="4" t="str">
        <f aca="false">IFERROR(INDEX(Data_Orders!$F$2:$F$4727,MATCH(B7977,Data_Orders!$A$2:$A$4727,0)),"")</f>
        <v>Contractor</v>
      </c>
      <c r="L7977" s="4" t="str">
        <f aca="false">IFERROR(INDEX(Data_Orders!$D$2:$D$4727,MATCH(B7977,Data_Orders!$A$2:$A$4727,0)),"")</f>
        <v>Nuneaton</v>
      </c>
    </row>
    <row r="7978" customFormat="false" ht="15" hidden="false" customHeight="false" outlineLevel="0" collapsed="false">
      <c r="A7978" s="4" t="s">
        <v>13794</v>
      </c>
      <c r="B7978" s="4" t="s">
        <v>3740</v>
      </c>
      <c r="C7978" s="4" t="s">
        <v>1010</v>
      </c>
      <c r="D7978" s="4" t="n">
        <v>1</v>
      </c>
      <c r="E7978" s="4" t="n">
        <v>135.95</v>
      </c>
      <c r="F7978" s="4" t="n">
        <v>135.95</v>
      </c>
      <c r="G7978" s="4" t="n">
        <f aca="false">INDEX(Data_Products!$D$2:$D$33,MATCH(C7978,Data_Products!$A$2:$A$33,0))</f>
        <v>111.1</v>
      </c>
      <c r="H7978" s="4" t="str">
        <f aca="false">INDEX(Data_Products!$C$2:$C$33,MATCH(C7978,Data_Products!$A$2:$A$33,0))</f>
        <v>Timber</v>
      </c>
      <c r="I7978" s="10" t="n">
        <f aca="false">D7978*(E7978-G7978)</f>
        <v>24.85</v>
      </c>
      <c r="J7978" s="11" t="n">
        <f aca="false">IFERROR(I7978/F7978,0)</f>
        <v>0.18278778962854</v>
      </c>
      <c r="K7978" s="4" t="str">
        <f aca="false">IFERROR(INDEX(Data_Orders!$F$2:$F$4727,MATCH(B7978,Data_Orders!$A$2:$A$4727,0)),"")</f>
        <v>Contractor</v>
      </c>
      <c r="L7978" s="4" t="str">
        <f aca="false">IFERROR(INDEX(Data_Orders!$D$2:$D$4727,MATCH(B7978,Data_Orders!$A$2:$A$4727,0)),"")</f>
        <v>Nuneaton</v>
      </c>
    </row>
    <row r="7979" customFormat="false" ht="15" hidden="false" customHeight="false" outlineLevel="0" collapsed="false">
      <c r="A7979" s="4" t="s">
        <v>13795</v>
      </c>
      <c r="B7979" s="4" t="s">
        <v>3741</v>
      </c>
      <c r="C7979" s="4" t="s">
        <v>1039</v>
      </c>
      <c r="D7979" s="4" t="n">
        <v>9</v>
      </c>
      <c r="E7979" s="4" t="n">
        <v>160.41</v>
      </c>
      <c r="F7979" s="4" t="n">
        <v>1443.69</v>
      </c>
      <c r="G7979" s="4" t="n">
        <f aca="false">INDEX(Data_Products!$D$2:$D$33,MATCH(C7979,Data_Products!$A$2:$A$33,0))</f>
        <v>99.74</v>
      </c>
      <c r="H7979" s="4" t="str">
        <f aca="false">INDEX(Data_Products!$C$2:$C$33,MATCH(C7979,Data_Products!$A$2:$A$33,0))</f>
        <v>Insulation</v>
      </c>
      <c r="I7979" s="10" t="n">
        <f aca="false">D7979*(E7979-G7979)</f>
        <v>546.03</v>
      </c>
      <c r="J7979" s="11" t="n">
        <f aca="false">IFERROR(I7979/F7979,0)</f>
        <v>0.378218315566361</v>
      </c>
      <c r="K7979" s="4" t="str">
        <f aca="false">IFERROR(INDEX(Data_Orders!$F$2:$F$4727,MATCH(B7979,Data_Orders!$A$2:$A$4727,0)),"")</f>
        <v>Contractor</v>
      </c>
      <c r="L7979" s="4" t="str">
        <f aca="false">IFERROR(INDEX(Data_Orders!$D$2:$D$4727,MATCH(B7979,Data_Orders!$A$2:$A$4727,0)),"")</f>
        <v>Nuneaton</v>
      </c>
    </row>
    <row r="7980" customFormat="false" ht="15" hidden="false" customHeight="false" outlineLevel="0" collapsed="false">
      <c r="A7980" s="4" t="s">
        <v>13796</v>
      </c>
      <c r="B7980" s="4" t="s">
        <v>3741</v>
      </c>
      <c r="C7980" s="4" t="s">
        <v>1064</v>
      </c>
      <c r="D7980" s="4" t="n">
        <v>10</v>
      </c>
      <c r="E7980" s="4" t="n">
        <v>97.63</v>
      </c>
      <c r="F7980" s="4" t="n">
        <v>976.3</v>
      </c>
      <c r="G7980" s="4" t="n">
        <f aca="false">INDEX(Data_Products!$D$2:$D$33,MATCH(C7980,Data_Products!$A$2:$A$33,0))</f>
        <v>65.21</v>
      </c>
      <c r="H7980" s="4" t="str">
        <f aca="false">INDEX(Data_Products!$C$2:$C$33,MATCH(C7980,Data_Products!$A$2:$A$33,0))</f>
        <v>Plumbing &amp; Drainage</v>
      </c>
      <c r="I7980" s="10" t="n">
        <f aca="false">D7980*(E7980-G7980)</f>
        <v>324.2</v>
      </c>
      <c r="J7980" s="11" t="n">
        <f aca="false">IFERROR(I7980/F7980,0)</f>
        <v>0.332070060432244</v>
      </c>
      <c r="K7980" s="4" t="str">
        <f aca="false">IFERROR(INDEX(Data_Orders!$F$2:$F$4727,MATCH(B7980,Data_Orders!$A$2:$A$4727,0)),"")</f>
        <v>Contractor</v>
      </c>
      <c r="L7980" s="4" t="str">
        <f aca="false">IFERROR(INDEX(Data_Orders!$D$2:$D$4727,MATCH(B7980,Data_Orders!$A$2:$A$4727,0)),"")</f>
        <v>Nuneaton</v>
      </c>
    </row>
    <row r="7981" customFormat="false" ht="15" hidden="false" customHeight="false" outlineLevel="0" collapsed="false">
      <c r="A7981" s="4" t="s">
        <v>13797</v>
      </c>
      <c r="B7981" s="4" t="s">
        <v>3741</v>
      </c>
      <c r="C7981" s="4" t="s">
        <v>1032</v>
      </c>
      <c r="D7981" s="4" t="n">
        <v>13</v>
      </c>
      <c r="E7981" s="4" t="n">
        <v>99.65</v>
      </c>
      <c r="F7981" s="4" t="n">
        <v>1295.45</v>
      </c>
      <c r="G7981" s="4" t="n">
        <f aca="false">INDEX(Data_Products!$D$2:$D$33,MATCH(C7981,Data_Products!$A$2:$A$33,0))</f>
        <v>58.26</v>
      </c>
      <c r="H7981" s="4" t="str">
        <f aca="false">INDEX(Data_Products!$C$2:$C$33,MATCH(C7981,Data_Products!$A$2:$A$33,0))</f>
        <v>Insulation</v>
      </c>
      <c r="I7981" s="10" t="n">
        <f aca="false">D7981*(E7981-G7981)</f>
        <v>538.07</v>
      </c>
      <c r="J7981" s="11" t="n">
        <f aca="false">IFERROR(I7981/F7981,0)</f>
        <v>0.415353738083292</v>
      </c>
      <c r="K7981" s="4" t="str">
        <f aca="false">IFERROR(INDEX(Data_Orders!$F$2:$F$4727,MATCH(B7981,Data_Orders!$A$2:$A$4727,0)),"")</f>
        <v>Contractor</v>
      </c>
      <c r="L7981" s="4" t="str">
        <f aca="false">IFERROR(INDEX(Data_Orders!$D$2:$D$4727,MATCH(B7981,Data_Orders!$A$2:$A$4727,0)),"")</f>
        <v>Nuneaton</v>
      </c>
    </row>
    <row r="7982" customFormat="false" ht="15" hidden="false" customHeight="false" outlineLevel="0" collapsed="false">
      <c r="A7982" s="4" t="s">
        <v>13798</v>
      </c>
      <c r="B7982" s="4" t="s">
        <v>3741</v>
      </c>
      <c r="C7982" s="4" t="s">
        <v>1026</v>
      </c>
      <c r="D7982" s="4" t="n">
        <v>2</v>
      </c>
      <c r="E7982" s="4" t="n">
        <v>184.05</v>
      </c>
      <c r="F7982" s="4" t="n">
        <v>368.1</v>
      </c>
      <c r="G7982" s="4" t="n">
        <f aca="false">INDEX(Data_Products!$D$2:$D$33,MATCH(C7982,Data_Products!$A$2:$A$33,0))</f>
        <v>147.44</v>
      </c>
      <c r="H7982" s="4" t="str">
        <f aca="false">INDEX(Data_Products!$C$2:$C$33,MATCH(C7982,Data_Products!$A$2:$A$33,0))</f>
        <v>Cement &amp; Aggregates</v>
      </c>
      <c r="I7982" s="10" t="n">
        <f aca="false">D7982*(E7982-G7982)</f>
        <v>73.22</v>
      </c>
      <c r="J7982" s="11" t="n">
        <f aca="false">IFERROR(I7982/F7982,0)</f>
        <v>0.19891333876664</v>
      </c>
      <c r="K7982" s="4" t="str">
        <f aca="false">IFERROR(INDEX(Data_Orders!$F$2:$F$4727,MATCH(B7982,Data_Orders!$A$2:$A$4727,0)),"")</f>
        <v>Contractor</v>
      </c>
      <c r="L7982" s="4" t="str">
        <f aca="false">IFERROR(INDEX(Data_Orders!$D$2:$D$4727,MATCH(B7982,Data_Orders!$A$2:$A$4727,0)),"")</f>
        <v>Nuneaton</v>
      </c>
    </row>
    <row r="7983" customFormat="false" ht="15" hidden="false" customHeight="false" outlineLevel="0" collapsed="false">
      <c r="A7983" s="4" t="s">
        <v>13799</v>
      </c>
      <c r="B7983" s="4" t="s">
        <v>3742</v>
      </c>
      <c r="C7983" s="4" t="s">
        <v>1055</v>
      </c>
      <c r="D7983" s="4" t="n">
        <v>5</v>
      </c>
      <c r="E7983" s="4" t="n">
        <v>205.03</v>
      </c>
      <c r="F7983" s="4" t="n">
        <v>1025.15</v>
      </c>
      <c r="G7983" s="4" t="n">
        <f aca="false">INDEX(Data_Products!$D$2:$D$33,MATCH(C7983,Data_Products!$A$2:$A$33,0))</f>
        <v>138.6</v>
      </c>
      <c r="H7983" s="4" t="str">
        <f aca="false">INDEX(Data_Products!$C$2:$C$33,MATCH(C7983,Data_Products!$A$2:$A$33,0))</f>
        <v>Roofing</v>
      </c>
      <c r="I7983" s="10" t="n">
        <f aca="false">D7983*(E7983-G7983)</f>
        <v>332.15</v>
      </c>
      <c r="J7983" s="11" t="n">
        <f aca="false">IFERROR(I7983/F7983,0)</f>
        <v>0.324001365653807</v>
      </c>
      <c r="K7983" s="4" t="str">
        <f aca="false">IFERROR(INDEX(Data_Orders!$F$2:$F$4727,MATCH(B7983,Data_Orders!$A$2:$A$4727,0)),"")</f>
        <v>Contractor</v>
      </c>
      <c r="L7983" s="4" t="str">
        <f aca="false">IFERROR(INDEX(Data_Orders!$D$2:$D$4727,MATCH(B7983,Data_Orders!$A$2:$A$4727,0)),"")</f>
        <v>Nuneaton</v>
      </c>
    </row>
    <row r="7984" customFormat="false" ht="15" hidden="false" customHeight="false" outlineLevel="0" collapsed="false">
      <c r="A7984" s="4" t="s">
        <v>13800</v>
      </c>
      <c r="B7984" s="4" t="s">
        <v>3742</v>
      </c>
      <c r="C7984" s="4" t="s">
        <v>1021</v>
      </c>
      <c r="D7984" s="4" t="n">
        <v>15</v>
      </c>
      <c r="E7984" s="4" t="n">
        <v>73.76</v>
      </c>
      <c r="F7984" s="4" t="n">
        <v>1106.4</v>
      </c>
      <c r="G7984" s="4" t="n">
        <f aca="false">INDEX(Data_Products!$D$2:$D$33,MATCH(C7984,Data_Products!$A$2:$A$33,0))</f>
        <v>51.51</v>
      </c>
      <c r="H7984" s="4" t="str">
        <f aca="false">INDEX(Data_Products!$C$2:$C$33,MATCH(C7984,Data_Products!$A$2:$A$33,0))</f>
        <v>Cement &amp; Aggregates</v>
      </c>
      <c r="I7984" s="10" t="n">
        <f aca="false">D7984*(E7984-G7984)</f>
        <v>333.75</v>
      </c>
      <c r="J7984" s="11" t="n">
        <f aca="false">IFERROR(I7984/F7984,0)</f>
        <v>0.301654013015184</v>
      </c>
      <c r="K7984" s="4" t="str">
        <f aca="false">IFERROR(INDEX(Data_Orders!$F$2:$F$4727,MATCH(B7984,Data_Orders!$A$2:$A$4727,0)),"")</f>
        <v>Contractor</v>
      </c>
      <c r="L7984" s="4" t="str">
        <f aca="false">IFERROR(INDEX(Data_Orders!$D$2:$D$4727,MATCH(B7984,Data_Orders!$A$2:$A$4727,0)),"")</f>
        <v>Nuneaton</v>
      </c>
    </row>
    <row r="7985" customFormat="false" ht="15" hidden="false" customHeight="false" outlineLevel="0" collapsed="false">
      <c r="A7985" s="4" t="s">
        <v>13801</v>
      </c>
      <c r="B7985" s="4" t="s">
        <v>3742</v>
      </c>
      <c r="C7985" s="4" t="s">
        <v>1073</v>
      </c>
      <c r="D7985" s="4" t="n">
        <v>14</v>
      </c>
      <c r="E7985" s="4" t="n">
        <v>231.05</v>
      </c>
      <c r="F7985" s="4" t="n">
        <v>3234.7</v>
      </c>
      <c r="G7985" s="4" t="n">
        <f aca="false">INDEX(Data_Products!$D$2:$D$33,MATCH(C7985,Data_Products!$A$2:$A$33,0))</f>
        <v>148.29</v>
      </c>
      <c r="H7985" s="4" t="str">
        <f aca="false">INDEX(Data_Products!$C$2:$C$33,MATCH(C7985,Data_Products!$A$2:$A$33,0))</f>
        <v>Landscaping</v>
      </c>
      <c r="I7985" s="10" t="n">
        <f aca="false">D7985*(E7985-G7985)</f>
        <v>1158.64</v>
      </c>
      <c r="J7985" s="11" t="n">
        <f aca="false">IFERROR(I7985/F7985,0)</f>
        <v>0.358190867777537</v>
      </c>
      <c r="K7985" s="4" t="str">
        <f aca="false">IFERROR(INDEX(Data_Orders!$F$2:$F$4727,MATCH(B7985,Data_Orders!$A$2:$A$4727,0)),"")</f>
        <v>Contractor</v>
      </c>
      <c r="L7985" s="4" t="str">
        <f aca="false">IFERROR(INDEX(Data_Orders!$D$2:$D$4727,MATCH(B7985,Data_Orders!$A$2:$A$4727,0)),"")</f>
        <v>Nuneaton</v>
      </c>
    </row>
    <row r="7986" customFormat="false" ht="15" hidden="false" customHeight="false" outlineLevel="0" collapsed="false">
      <c r="A7986" s="4" t="s">
        <v>13802</v>
      </c>
      <c r="B7986" s="4" t="s">
        <v>3743</v>
      </c>
      <c r="C7986" s="4" t="s">
        <v>1077</v>
      </c>
      <c r="D7986" s="4" t="n">
        <v>10</v>
      </c>
      <c r="E7986" s="4" t="n">
        <v>46.61</v>
      </c>
      <c r="F7986" s="4" t="n">
        <v>466.1</v>
      </c>
      <c r="G7986" s="4" t="n">
        <f aca="false">INDEX(Data_Products!$D$2:$D$33,MATCH(C7986,Data_Products!$A$2:$A$33,0))</f>
        <v>36.87</v>
      </c>
      <c r="H7986" s="4" t="str">
        <f aca="false">INDEX(Data_Products!$C$2:$C$33,MATCH(C7986,Data_Products!$A$2:$A$33,0))</f>
        <v>Landscaping</v>
      </c>
      <c r="I7986" s="10" t="n">
        <f aca="false">D7986*(E7986-G7986)</f>
        <v>97.4</v>
      </c>
      <c r="J7986" s="11" t="n">
        <f aca="false">IFERROR(I7986/F7986,0)</f>
        <v>0.208968032611028</v>
      </c>
      <c r="K7986" s="4" t="str">
        <f aca="false">IFERROR(INDEX(Data_Orders!$F$2:$F$4727,MATCH(B7986,Data_Orders!$A$2:$A$4727,0)),"")</f>
        <v>Retail</v>
      </c>
      <c r="L7986" s="4" t="str">
        <f aca="false">IFERROR(INDEX(Data_Orders!$D$2:$D$4727,MATCH(B7986,Data_Orders!$A$2:$A$4727,0)),"")</f>
        <v>Birmingham South</v>
      </c>
    </row>
    <row r="7987" customFormat="false" ht="15" hidden="false" customHeight="false" outlineLevel="0" collapsed="false">
      <c r="A7987" s="4" t="s">
        <v>13803</v>
      </c>
      <c r="B7987" s="4" t="s">
        <v>3743</v>
      </c>
      <c r="C7987" s="4" t="s">
        <v>1061</v>
      </c>
      <c r="D7987" s="4" t="n">
        <v>16</v>
      </c>
      <c r="E7987" s="4" t="n">
        <v>145.57</v>
      </c>
      <c r="F7987" s="4" t="n">
        <v>2329.12</v>
      </c>
      <c r="G7987" s="4" t="n">
        <f aca="false">INDEX(Data_Products!$D$2:$D$33,MATCH(C7987,Data_Products!$A$2:$A$33,0))</f>
        <v>119.29</v>
      </c>
      <c r="H7987" s="4" t="str">
        <f aca="false">INDEX(Data_Products!$C$2:$C$33,MATCH(C7987,Data_Products!$A$2:$A$33,0))</f>
        <v>Plumbing &amp; Drainage</v>
      </c>
      <c r="I7987" s="10" t="n">
        <f aca="false">D7987*(E7987-G7987)</f>
        <v>420.48</v>
      </c>
      <c r="J7987" s="11" t="n">
        <f aca="false">IFERROR(I7987/F7987,0)</f>
        <v>0.180531702960775</v>
      </c>
      <c r="K7987" s="4" t="str">
        <f aca="false">IFERROR(INDEX(Data_Orders!$F$2:$F$4727,MATCH(B7987,Data_Orders!$A$2:$A$4727,0)),"")</f>
        <v>Retail</v>
      </c>
      <c r="L7987" s="4" t="str">
        <f aca="false">IFERROR(INDEX(Data_Orders!$D$2:$D$4727,MATCH(B7987,Data_Orders!$A$2:$A$4727,0)),"")</f>
        <v>Birmingham South</v>
      </c>
    </row>
    <row r="7988" customFormat="false" ht="15" hidden="false" customHeight="false" outlineLevel="0" collapsed="false">
      <c r="A7988" s="4" t="s">
        <v>13804</v>
      </c>
      <c r="B7988" s="4" t="s">
        <v>3744</v>
      </c>
      <c r="C7988" s="4" t="s">
        <v>1039</v>
      </c>
      <c r="D7988" s="4" t="n">
        <v>11</v>
      </c>
      <c r="E7988" s="4" t="n">
        <v>160.41</v>
      </c>
      <c r="F7988" s="4" t="n">
        <v>1764.51</v>
      </c>
      <c r="G7988" s="4" t="n">
        <f aca="false">INDEX(Data_Products!$D$2:$D$33,MATCH(C7988,Data_Products!$A$2:$A$33,0))</f>
        <v>99.74</v>
      </c>
      <c r="H7988" s="4" t="str">
        <f aca="false">INDEX(Data_Products!$C$2:$C$33,MATCH(C7988,Data_Products!$A$2:$A$33,0))</f>
        <v>Insulation</v>
      </c>
      <c r="I7988" s="10" t="n">
        <f aca="false">D7988*(E7988-G7988)</f>
        <v>667.37</v>
      </c>
      <c r="J7988" s="11" t="n">
        <f aca="false">IFERROR(I7988/F7988,0)</f>
        <v>0.378218315566361</v>
      </c>
      <c r="K7988" s="4" t="str">
        <f aca="false">IFERROR(INDEX(Data_Orders!$F$2:$F$4727,MATCH(B7988,Data_Orders!$A$2:$A$4727,0)),"")</f>
        <v>Contractor</v>
      </c>
      <c r="L7988" s="4" t="str">
        <f aca="false">IFERROR(INDEX(Data_Orders!$D$2:$D$4727,MATCH(B7988,Data_Orders!$A$2:$A$4727,0)),"")</f>
        <v>Nuneaton</v>
      </c>
    </row>
    <row r="7989" customFormat="false" ht="15" hidden="false" customHeight="false" outlineLevel="0" collapsed="false">
      <c r="A7989" s="4" t="s">
        <v>13805</v>
      </c>
      <c r="B7989" s="4" t="s">
        <v>3744</v>
      </c>
      <c r="C7989" s="4" t="s">
        <v>1048</v>
      </c>
      <c r="D7989" s="4" t="n">
        <v>4</v>
      </c>
      <c r="E7989" s="4" t="n">
        <v>112.72</v>
      </c>
      <c r="F7989" s="4" t="n">
        <v>450.88</v>
      </c>
      <c r="G7989" s="4" t="n">
        <f aca="false">INDEX(Data_Products!$D$2:$D$33,MATCH(C7989,Data_Products!$A$2:$A$33,0))</f>
        <v>83.21</v>
      </c>
      <c r="H7989" s="4" t="str">
        <f aca="false">INDEX(Data_Products!$C$2:$C$33,MATCH(C7989,Data_Products!$A$2:$A$33,0))</f>
        <v>Tools &amp; Fixings</v>
      </c>
      <c r="I7989" s="10" t="n">
        <f aca="false">D7989*(E7989-G7989)</f>
        <v>118.04</v>
      </c>
      <c r="J7989" s="11" t="n">
        <f aca="false">IFERROR(I7989/F7989,0)</f>
        <v>0.261799148332151</v>
      </c>
      <c r="K7989" s="4" t="str">
        <f aca="false">IFERROR(INDEX(Data_Orders!$F$2:$F$4727,MATCH(B7989,Data_Orders!$A$2:$A$4727,0)),"")</f>
        <v>Contractor</v>
      </c>
      <c r="L7989" s="4" t="str">
        <f aca="false">IFERROR(INDEX(Data_Orders!$D$2:$D$4727,MATCH(B7989,Data_Orders!$A$2:$A$4727,0)),"")</f>
        <v>Nuneaton</v>
      </c>
    </row>
    <row r="7990" customFormat="false" ht="15" hidden="false" customHeight="false" outlineLevel="0" collapsed="false">
      <c r="A7990" s="4" t="s">
        <v>13806</v>
      </c>
      <c r="B7990" s="4" t="s">
        <v>3744</v>
      </c>
      <c r="C7990" s="4" t="s">
        <v>1021</v>
      </c>
      <c r="D7990" s="4" t="n">
        <v>5</v>
      </c>
      <c r="E7990" s="4" t="n">
        <v>73.76</v>
      </c>
      <c r="F7990" s="4" t="n">
        <v>368.8</v>
      </c>
      <c r="G7990" s="4" t="n">
        <f aca="false">INDEX(Data_Products!$D$2:$D$33,MATCH(C7990,Data_Products!$A$2:$A$33,0))</f>
        <v>51.51</v>
      </c>
      <c r="H7990" s="4" t="str">
        <f aca="false">INDEX(Data_Products!$C$2:$C$33,MATCH(C7990,Data_Products!$A$2:$A$33,0))</f>
        <v>Cement &amp; Aggregates</v>
      </c>
      <c r="I7990" s="10" t="n">
        <f aca="false">D7990*(E7990-G7990)</f>
        <v>111.25</v>
      </c>
      <c r="J7990" s="11" t="n">
        <f aca="false">IFERROR(I7990/F7990,0)</f>
        <v>0.301654013015184</v>
      </c>
      <c r="K7990" s="4" t="str">
        <f aca="false">IFERROR(INDEX(Data_Orders!$F$2:$F$4727,MATCH(B7990,Data_Orders!$A$2:$A$4727,0)),"")</f>
        <v>Contractor</v>
      </c>
      <c r="L7990" s="4" t="str">
        <f aca="false">IFERROR(INDEX(Data_Orders!$D$2:$D$4727,MATCH(B7990,Data_Orders!$A$2:$A$4727,0)),"")</f>
        <v>Nuneaton</v>
      </c>
    </row>
    <row r="7991" customFormat="false" ht="15" hidden="false" customHeight="false" outlineLevel="0" collapsed="false">
      <c r="A7991" s="4" t="s">
        <v>13807</v>
      </c>
      <c r="B7991" s="4" t="s">
        <v>3744</v>
      </c>
      <c r="C7991" s="4" t="s">
        <v>1077</v>
      </c>
      <c r="D7991" s="4" t="n">
        <v>15</v>
      </c>
      <c r="E7991" s="4" t="n">
        <v>46.61</v>
      </c>
      <c r="F7991" s="4" t="n">
        <v>699.15</v>
      </c>
      <c r="G7991" s="4" t="n">
        <f aca="false">INDEX(Data_Products!$D$2:$D$33,MATCH(C7991,Data_Products!$A$2:$A$33,0))</f>
        <v>36.87</v>
      </c>
      <c r="H7991" s="4" t="str">
        <f aca="false">INDEX(Data_Products!$C$2:$C$33,MATCH(C7991,Data_Products!$A$2:$A$33,0))</f>
        <v>Landscaping</v>
      </c>
      <c r="I7991" s="10" t="n">
        <f aca="false">D7991*(E7991-G7991)</f>
        <v>146.1</v>
      </c>
      <c r="J7991" s="11" t="n">
        <f aca="false">IFERROR(I7991/F7991,0)</f>
        <v>0.208968032611028</v>
      </c>
      <c r="K7991" s="4" t="str">
        <f aca="false">IFERROR(INDEX(Data_Orders!$F$2:$F$4727,MATCH(B7991,Data_Orders!$A$2:$A$4727,0)),"")</f>
        <v>Contractor</v>
      </c>
      <c r="L7991" s="4" t="str">
        <f aca="false">IFERROR(INDEX(Data_Orders!$D$2:$D$4727,MATCH(B7991,Data_Orders!$A$2:$A$4727,0)),"")</f>
        <v>Nuneaton</v>
      </c>
    </row>
    <row r="7992" customFormat="false" ht="15" hidden="false" customHeight="false" outlineLevel="0" collapsed="false">
      <c r="A7992" s="4" t="s">
        <v>13808</v>
      </c>
      <c r="B7992" s="4" t="s">
        <v>3745</v>
      </c>
      <c r="C7992" s="4" t="s">
        <v>1037</v>
      </c>
      <c r="D7992" s="4" t="n">
        <v>1</v>
      </c>
      <c r="E7992" s="4" t="n">
        <v>90.97</v>
      </c>
      <c r="F7992" s="4" t="n">
        <v>90.97</v>
      </c>
      <c r="G7992" s="4" t="n">
        <f aca="false">INDEX(Data_Products!$D$2:$D$33,MATCH(C7992,Data_Products!$A$2:$A$33,0))</f>
        <v>73.81</v>
      </c>
      <c r="H7992" s="4" t="str">
        <f aca="false">INDEX(Data_Products!$C$2:$C$33,MATCH(C7992,Data_Products!$A$2:$A$33,0))</f>
        <v>Insulation</v>
      </c>
      <c r="I7992" s="10" t="n">
        <f aca="false">D7992*(E7992-G7992)</f>
        <v>17.16</v>
      </c>
      <c r="J7992" s="11" t="n">
        <f aca="false">IFERROR(I7992/F7992,0)</f>
        <v>0.18863361547763</v>
      </c>
      <c r="K7992" s="4" t="str">
        <f aca="false">IFERROR(INDEX(Data_Orders!$F$2:$F$4727,MATCH(B7992,Data_Orders!$A$2:$A$4727,0)),"")</f>
        <v>Contractor</v>
      </c>
      <c r="L7992" s="4" t="str">
        <f aca="false">IFERROR(INDEX(Data_Orders!$D$2:$D$4727,MATCH(B7992,Data_Orders!$A$2:$A$4727,0)),"")</f>
        <v>Nuneaton</v>
      </c>
    </row>
    <row r="7993" customFormat="false" ht="15" hidden="false" customHeight="false" outlineLevel="0" collapsed="false">
      <c r="A7993" s="4" t="s">
        <v>13809</v>
      </c>
      <c r="B7993" s="4" t="s">
        <v>3745</v>
      </c>
      <c r="C7993" s="4" t="s">
        <v>1041</v>
      </c>
      <c r="D7993" s="4" t="n">
        <v>17</v>
      </c>
      <c r="E7993" s="4" t="n">
        <v>242.75</v>
      </c>
      <c r="F7993" s="4" t="n">
        <v>4126.75</v>
      </c>
      <c r="G7993" s="4" t="n">
        <f aca="false">INDEX(Data_Products!$D$2:$D$33,MATCH(C7993,Data_Products!$A$2:$A$33,0))</f>
        <v>142.94</v>
      </c>
      <c r="H7993" s="4" t="str">
        <f aca="false">INDEX(Data_Products!$C$2:$C$33,MATCH(C7993,Data_Products!$A$2:$A$33,0))</f>
        <v>Tools &amp; Fixings</v>
      </c>
      <c r="I7993" s="10" t="n">
        <f aca="false">D7993*(E7993-G7993)</f>
        <v>1696.77</v>
      </c>
      <c r="J7993" s="11" t="n">
        <f aca="false">IFERROR(I7993/F7993,0)</f>
        <v>0.411163748712667</v>
      </c>
      <c r="K7993" s="4" t="str">
        <f aca="false">IFERROR(INDEX(Data_Orders!$F$2:$F$4727,MATCH(B7993,Data_Orders!$A$2:$A$4727,0)),"")</f>
        <v>Contractor</v>
      </c>
      <c r="L7993" s="4" t="str">
        <f aca="false">IFERROR(INDEX(Data_Orders!$D$2:$D$4727,MATCH(B7993,Data_Orders!$A$2:$A$4727,0)),"")</f>
        <v>Nuneaton</v>
      </c>
    </row>
    <row r="7994" customFormat="false" ht="15" hidden="false" customHeight="false" outlineLevel="0" collapsed="false">
      <c r="A7994" s="4" t="s">
        <v>13810</v>
      </c>
      <c r="B7994" s="4" t="s">
        <v>3746</v>
      </c>
      <c r="C7994" s="4" t="s">
        <v>1059</v>
      </c>
      <c r="D7994" s="4" t="n">
        <v>12</v>
      </c>
      <c r="E7994" s="4" t="n">
        <v>103.63</v>
      </c>
      <c r="F7994" s="4" t="n">
        <v>1243.56</v>
      </c>
      <c r="G7994" s="4" t="n">
        <f aca="false">INDEX(Data_Products!$D$2:$D$33,MATCH(C7994,Data_Products!$A$2:$A$33,0))</f>
        <v>82.55</v>
      </c>
      <c r="H7994" s="4" t="str">
        <f aca="false">INDEX(Data_Products!$C$2:$C$33,MATCH(C7994,Data_Products!$A$2:$A$33,0))</f>
        <v>Roofing</v>
      </c>
      <c r="I7994" s="10" t="n">
        <f aca="false">D7994*(E7994-G7994)</f>
        <v>252.96</v>
      </c>
      <c r="J7994" s="11" t="n">
        <f aca="false">IFERROR(I7994/F7994,0)</f>
        <v>0.203415999228023</v>
      </c>
      <c r="K7994" s="4" t="str">
        <f aca="false">IFERROR(INDEX(Data_Orders!$F$2:$F$4727,MATCH(B7994,Data_Orders!$A$2:$A$4727,0)),"")</f>
        <v>Contractor</v>
      </c>
      <c r="L7994" s="4" t="str">
        <f aca="false">IFERROR(INDEX(Data_Orders!$D$2:$D$4727,MATCH(B7994,Data_Orders!$A$2:$A$4727,0)),"")</f>
        <v>Nuneaton</v>
      </c>
    </row>
    <row r="7995" customFormat="false" ht="15" hidden="false" customHeight="false" outlineLevel="0" collapsed="false">
      <c r="A7995" s="4" t="s">
        <v>13811</v>
      </c>
      <c r="B7995" s="4" t="s">
        <v>3746</v>
      </c>
      <c r="C7995" s="4" t="s">
        <v>1066</v>
      </c>
      <c r="D7995" s="4" t="n">
        <v>13</v>
      </c>
      <c r="E7995" s="4" t="n">
        <v>209.69</v>
      </c>
      <c r="F7995" s="4" t="n">
        <v>2725.97</v>
      </c>
      <c r="G7995" s="4" t="n">
        <f aca="false">INDEX(Data_Products!$D$2:$D$33,MATCH(C7995,Data_Products!$A$2:$A$33,0))</f>
        <v>144.38</v>
      </c>
      <c r="H7995" s="4" t="str">
        <f aca="false">INDEX(Data_Products!$C$2:$C$33,MATCH(C7995,Data_Products!$A$2:$A$33,0))</f>
        <v>Plumbing &amp; Drainage</v>
      </c>
      <c r="I7995" s="10" t="n">
        <f aca="false">D7995*(E7995-G7995)</f>
        <v>849.03</v>
      </c>
      <c r="J7995" s="11" t="n">
        <f aca="false">IFERROR(I7995/F7995,0)</f>
        <v>0.311459773952024</v>
      </c>
      <c r="K7995" s="4" t="str">
        <f aca="false">IFERROR(INDEX(Data_Orders!$F$2:$F$4727,MATCH(B7995,Data_Orders!$A$2:$A$4727,0)),"")</f>
        <v>Contractor</v>
      </c>
      <c r="L7995" s="4" t="str">
        <f aca="false">IFERROR(INDEX(Data_Orders!$D$2:$D$4727,MATCH(B7995,Data_Orders!$A$2:$A$4727,0)),"")</f>
        <v>Nuneaton</v>
      </c>
    </row>
    <row r="7996" customFormat="false" ht="15" hidden="false" customHeight="false" outlineLevel="0" collapsed="false">
      <c r="A7996" s="4" t="s">
        <v>13812</v>
      </c>
      <c r="B7996" s="4" t="s">
        <v>3746</v>
      </c>
      <c r="C7996" s="4" t="s">
        <v>1037</v>
      </c>
      <c r="D7996" s="4" t="n">
        <v>5</v>
      </c>
      <c r="E7996" s="4" t="n">
        <v>90.97</v>
      </c>
      <c r="F7996" s="4" t="n">
        <v>454.85</v>
      </c>
      <c r="G7996" s="4" t="n">
        <f aca="false">INDEX(Data_Products!$D$2:$D$33,MATCH(C7996,Data_Products!$A$2:$A$33,0))</f>
        <v>73.81</v>
      </c>
      <c r="H7996" s="4" t="str">
        <f aca="false">INDEX(Data_Products!$C$2:$C$33,MATCH(C7996,Data_Products!$A$2:$A$33,0))</f>
        <v>Insulation</v>
      </c>
      <c r="I7996" s="10" t="n">
        <f aca="false">D7996*(E7996-G7996)</f>
        <v>85.8</v>
      </c>
      <c r="J7996" s="11" t="n">
        <f aca="false">IFERROR(I7996/F7996,0)</f>
        <v>0.18863361547763</v>
      </c>
      <c r="K7996" s="4" t="str">
        <f aca="false">IFERROR(INDEX(Data_Orders!$F$2:$F$4727,MATCH(B7996,Data_Orders!$A$2:$A$4727,0)),"")</f>
        <v>Contractor</v>
      </c>
      <c r="L7996" s="4" t="str">
        <f aca="false">IFERROR(INDEX(Data_Orders!$D$2:$D$4727,MATCH(B7996,Data_Orders!$A$2:$A$4727,0)),"")</f>
        <v>Nuneaton</v>
      </c>
    </row>
    <row r="7997" customFormat="false" ht="15" hidden="false" customHeight="false" outlineLevel="0" collapsed="false">
      <c r="A7997" s="4" t="s">
        <v>13813</v>
      </c>
      <c r="B7997" s="4" t="s">
        <v>3746</v>
      </c>
      <c r="C7997" s="4" t="s">
        <v>1075</v>
      </c>
      <c r="D7997" s="4" t="n">
        <v>5</v>
      </c>
      <c r="E7997" s="4" t="n">
        <v>98.61</v>
      </c>
      <c r="F7997" s="4" t="n">
        <v>493.05</v>
      </c>
      <c r="G7997" s="4" t="n">
        <f aca="false">INDEX(Data_Products!$D$2:$D$33,MATCH(C7997,Data_Products!$A$2:$A$33,0))</f>
        <v>74.84</v>
      </c>
      <c r="H7997" s="4" t="str">
        <f aca="false">INDEX(Data_Products!$C$2:$C$33,MATCH(C7997,Data_Products!$A$2:$A$33,0))</f>
        <v>Landscaping</v>
      </c>
      <c r="I7997" s="10" t="n">
        <f aca="false">D7997*(E7997-G7997)</f>
        <v>118.85</v>
      </c>
      <c r="J7997" s="11" t="n">
        <f aca="false">IFERROR(I7997/F7997,0)</f>
        <v>0.24105060338708</v>
      </c>
      <c r="K7997" s="4" t="str">
        <f aca="false">IFERROR(INDEX(Data_Orders!$F$2:$F$4727,MATCH(B7997,Data_Orders!$A$2:$A$4727,0)),"")</f>
        <v>Contractor</v>
      </c>
      <c r="L7997" s="4" t="str">
        <f aca="false">IFERROR(INDEX(Data_Orders!$D$2:$D$4727,MATCH(B7997,Data_Orders!$A$2:$A$4727,0)),"")</f>
        <v>Nuneaton</v>
      </c>
    </row>
    <row r="7998" customFormat="false" ht="15" hidden="false" customHeight="false" outlineLevel="0" collapsed="false">
      <c r="A7998" s="4" t="s">
        <v>13814</v>
      </c>
      <c r="B7998" s="4" t="s">
        <v>3747</v>
      </c>
      <c r="C7998" s="4" t="s">
        <v>1066</v>
      </c>
      <c r="D7998" s="4" t="n">
        <v>16</v>
      </c>
      <c r="E7998" s="4" t="n">
        <v>209.69</v>
      </c>
      <c r="F7998" s="4" t="n">
        <v>3355.04</v>
      </c>
      <c r="G7998" s="4" t="n">
        <f aca="false">INDEX(Data_Products!$D$2:$D$33,MATCH(C7998,Data_Products!$A$2:$A$33,0))</f>
        <v>144.38</v>
      </c>
      <c r="H7998" s="4" t="str">
        <f aca="false">INDEX(Data_Products!$C$2:$C$33,MATCH(C7998,Data_Products!$A$2:$A$33,0))</f>
        <v>Plumbing &amp; Drainage</v>
      </c>
      <c r="I7998" s="10" t="n">
        <f aca="false">D7998*(E7998-G7998)</f>
        <v>1044.96</v>
      </c>
      <c r="J7998" s="11" t="n">
        <f aca="false">IFERROR(I7998/F7998,0)</f>
        <v>0.311459773952024</v>
      </c>
      <c r="K7998" s="4" t="str">
        <f aca="false">IFERROR(INDEX(Data_Orders!$F$2:$F$4727,MATCH(B7998,Data_Orders!$A$2:$A$4727,0)),"")</f>
        <v>Contractor</v>
      </c>
      <c r="L7998" s="4" t="str">
        <f aca="false">IFERROR(INDEX(Data_Orders!$D$2:$D$4727,MATCH(B7998,Data_Orders!$A$2:$A$4727,0)),"")</f>
        <v>Nuneaton</v>
      </c>
    </row>
    <row r="7999" customFormat="false" ht="15" hidden="false" customHeight="false" outlineLevel="0" collapsed="false">
      <c r="A7999" s="4" t="s">
        <v>13815</v>
      </c>
      <c r="B7999" s="4" t="s">
        <v>3747</v>
      </c>
      <c r="C7999" s="4" t="s">
        <v>1052</v>
      </c>
      <c r="D7999" s="4" t="n">
        <v>15</v>
      </c>
      <c r="E7999" s="4" t="n">
        <v>205.71</v>
      </c>
      <c r="F7999" s="4" t="n">
        <v>3085.65</v>
      </c>
      <c r="G7999" s="4" t="n">
        <f aca="false">INDEX(Data_Products!$D$2:$D$33,MATCH(C7999,Data_Products!$A$2:$A$33,0))</f>
        <v>152.29</v>
      </c>
      <c r="H7999" s="4" t="str">
        <f aca="false">INDEX(Data_Products!$C$2:$C$33,MATCH(C7999,Data_Products!$A$2:$A$33,0))</f>
        <v>Roofing</v>
      </c>
      <c r="I7999" s="10" t="n">
        <f aca="false">D7999*(E7999-G7999)</f>
        <v>801.3</v>
      </c>
      <c r="J7999" s="11" t="n">
        <f aca="false">IFERROR(I7999/F7999,0)</f>
        <v>0.259685965679841</v>
      </c>
      <c r="K7999" s="4" t="str">
        <f aca="false">IFERROR(INDEX(Data_Orders!$F$2:$F$4727,MATCH(B7999,Data_Orders!$A$2:$A$4727,0)),"")</f>
        <v>Contractor</v>
      </c>
      <c r="L7999" s="4" t="str">
        <f aca="false">IFERROR(INDEX(Data_Orders!$D$2:$D$4727,MATCH(B7999,Data_Orders!$A$2:$A$4727,0)),"")</f>
        <v>Nuneaton</v>
      </c>
    </row>
    <row r="8000" customFormat="false" ht="15" hidden="false" customHeight="false" outlineLevel="0" collapsed="false">
      <c r="A8000" s="4" t="s">
        <v>13816</v>
      </c>
      <c r="B8000" s="4" t="s">
        <v>3747</v>
      </c>
      <c r="C8000" s="4" t="s">
        <v>1030</v>
      </c>
      <c r="D8000" s="4" t="n">
        <v>3</v>
      </c>
      <c r="E8000" s="4" t="n">
        <v>25.23</v>
      </c>
      <c r="F8000" s="4" t="n">
        <v>75.69</v>
      </c>
      <c r="G8000" s="4" t="n">
        <f aca="false">INDEX(Data_Products!$D$2:$D$33,MATCH(C8000,Data_Products!$A$2:$A$33,0))</f>
        <v>17.67</v>
      </c>
      <c r="H8000" s="4" t="str">
        <f aca="false">INDEX(Data_Products!$C$2:$C$33,MATCH(C8000,Data_Products!$A$2:$A$33,0))</f>
        <v>Cement &amp; Aggregates</v>
      </c>
      <c r="I8000" s="10" t="n">
        <f aca="false">D8000*(E8000-G8000)</f>
        <v>22.68</v>
      </c>
      <c r="J8000" s="11" t="n">
        <f aca="false">IFERROR(I8000/F8000,0)</f>
        <v>0.299643281807372</v>
      </c>
      <c r="K8000" s="4" t="str">
        <f aca="false">IFERROR(INDEX(Data_Orders!$F$2:$F$4727,MATCH(B8000,Data_Orders!$A$2:$A$4727,0)),"")</f>
        <v>Contractor</v>
      </c>
      <c r="L8000" s="4" t="str">
        <f aca="false">IFERROR(INDEX(Data_Orders!$D$2:$D$4727,MATCH(B8000,Data_Orders!$A$2:$A$4727,0)),"")</f>
        <v>Nuneaton</v>
      </c>
    </row>
    <row r="8001" customFormat="false" ht="15" hidden="false" customHeight="false" outlineLevel="0" collapsed="false">
      <c r="A8001" s="4" t="s">
        <v>13817</v>
      </c>
      <c r="B8001" s="4" t="s">
        <v>3748</v>
      </c>
      <c r="C8001" s="4" t="s">
        <v>1050</v>
      </c>
      <c r="D8001" s="4" t="n">
        <v>7</v>
      </c>
      <c r="E8001" s="4" t="n">
        <v>238.63</v>
      </c>
      <c r="F8001" s="4" t="n">
        <v>1670.41</v>
      </c>
      <c r="G8001" s="4" t="n">
        <f aca="false">INDEX(Data_Products!$D$2:$D$33,MATCH(C8001,Data_Products!$A$2:$A$33,0))</f>
        <v>148.91</v>
      </c>
      <c r="H8001" s="4" t="str">
        <f aca="false">INDEX(Data_Products!$C$2:$C$33,MATCH(C8001,Data_Products!$A$2:$A$33,0))</f>
        <v>Tools &amp; Fixings</v>
      </c>
      <c r="I8001" s="10" t="n">
        <f aca="false">D8001*(E8001-G8001)</f>
        <v>628.04</v>
      </c>
      <c r="J8001" s="11" t="n">
        <f aca="false">IFERROR(I8001/F8001,0)</f>
        <v>0.375979549930855</v>
      </c>
      <c r="K8001" s="4" t="str">
        <f aca="false">IFERROR(INDEX(Data_Orders!$F$2:$F$4727,MATCH(B8001,Data_Orders!$A$2:$A$4727,0)),"")</f>
        <v>Contractor</v>
      </c>
      <c r="L8001" s="4" t="str">
        <f aca="false">IFERROR(INDEX(Data_Orders!$D$2:$D$4727,MATCH(B8001,Data_Orders!$A$2:$A$4727,0)),"")</f>
        <v>Nuneaton</v>
      </c>
    </row>
    <row r="8002" customFormat="false" ht="15" hidden="false" customHeight="false" outlineLevel="0" collapsed="false">
      <c r="A8002" s="4" t="s">
        <v>13818</v>
      </c>
      <c r="B8002" s="4" t="s">
        <v>3748</v>
      </c>
      <c r="C8002" s="4" t="s">
        <v>1013</v>
      </c>
      <c r="D8002" s="4" t="n">
        <v>12</v>
      </c>
      <c r="E8002" s="4" t="n">
        <v>240.92</v>
      </c>
      <c r="F8002" s="4" t="n">
        <v>2891.04</v>
      </c>
      <c r="G8002" s="4" t="n">
        <f aca="false">INDEX(Data_Products!$D$2:$D$33,MATCH(C8002,Data_Products!$A$2:$A$33,0))</f>
        <v>168.32</v>
      </c>
      <c r="H8002" s="4" t="str">
        <f aca="false">INDEX(Data_Products!$C$2:$C$33,MATCH(C8002,Data_Products!$A$2:$A$33,0))</f>
        <v>Timber</v>
      </c>
      <c r="I8002" s="10" t="n">
        <f aca="false">D8002*(E8002-G8002)</f>
        <v>871.2</v>
      </c>
      <c r="J8002" s="11" t="n">
        <f aca="false">IFERROR(I8002/F8002,0)</f>
        <v>0.301344844761747</v>
      </c>
      <c r="K8002" s="4" t="str">
        <f aca="false">IFERROR(INDEX(Data_Orders!$F$2:$F$4727,MATCH(B8002,Data_Orders!$A$2:$A$4727,0)),"")</f>
        <v>Contractor</v>
      </c>
      <c r="L8002" s="4" t="str">
        <f aca="false">IFERROR(INDEX(Data_Orders!$D$2:$D$4727,MATCH(B8002,Data_Orders!$A$2:$A$4727,0)),"")</f>
        <v>Nuneaton</v>
      </c>
    </row>
    <row r="8003" customFormat="false" ht="15" hidden="false" customHeight="false" outlineLevel="0" collapsed="false">
      <c r="A8003" s="4" t="s">
        <v>13819</v>
      </c>
      <c r="B8003" s="4" t="s">
        <v>3749</v>
      </c>
      <c r="C8003" s="4" t="s">
        <v>1039</v>
      </c>
      <c r="D8003" s="4" t="n">
        <v>4</v>
      </c>
      <c r="E8003" s="4" t="n">
        <v>160.41</v>
      </c>
      <c r="F8003" s="4" t="n">
        <v>641.64</v>
      </c>
      <c r="G8003" s="4" t="n">
        <f aca="false">INDEX(Data_Products!$D$2:$D$33,MATCH(C8003,Data_Products!$A$2:$A$33,0))</f>
        <v>99.74</v>
      </c>
      <c r="H8003" s="4" t="str">
        <f aca="false">INDEX(Data_Products!$C$2:$C$33,MATCH(C8003,Data_Products!$A$2:$A$33,0))</f>
        <v>Insulation</v>
      </c>
      <c r="I8003" s="10" t="n">
        <f aca="false">D8003*(E8003-G8003)</f>
        <v>242.68</v>
      </c>
      <c r="J8003" s="11" t="n">
        <f aca="false">IFERROR(I8003/F8003,0)</f>
        <v>0.378218315566361</v>
      </c>
      <c r="K8003" s="4" t="str">
        <f aca="false">IFERROR(INDEX(Data_Orders!$F$2:$F$4727,MATCH(B8003,Data_Orders!$A$2:$A$4727,0)),"")</f>
        <v>Contractor</v>
      </c>
      <c r="L8003" s="4" t="str">
        <f aca="false">IFERROR(INDEX(Data_Orders!$D$2:$D$4727,MATCH(B8003,Data_Orders!$A$2:$A$4727,0)),"")</f>
        <v>Nuneaton</v>
      </c>
    </row>
    <row r="8004" customFormat="false" ht="15" hidden="false" customHeight="false" outlineLevel="0" collapsed="false">
      <c r="A8004" s="4" t="s">
        <v>13820</v>
      </c>
      <c r="B8004" s="4" t="s">
        <v>3750</v>
      </c>
      <c r="C8004" s="4" t="s">
        <v>1030</v>
      </c>
      <c r="D8004" s="4" t="n">
        <v>5</v>
      </c>
      <c r="E8004" s="4" t="n">
        <v>25.23</v>
      </c>
      <c r="F8004" s="4" t="n">
        <v>126.15</v>
      </c>
      <c r="G8004" s="4" t="n">
        <f aca="false">INDEX(Data_Products!$D$2:$D$33,MATCH(C8004,Data_Products!$A$2:$A$33,0))</f>
        <v>17.67</v>
      </c>
      <c r="H8004" s="4" t="str">
        <f aca="false">INDEX(Data_Products!$C$2:$C$33,MATCH(C8004,Data_Products!$A$2:$A$33,0))</f>
        <v>Cement &amp; Aggregates</v>
      </c>
      <c r="I8004" s="10" t="n">
        <f aca="false">D8004*(E8004-G8004)</f>
        <v>37.8</v>
      </c>
      <c r="J8004" s="11" t="n">
        <f aca="false">IFERROR(I8004/F8004,0)</f>
        <v>0.299643281807372</v>
      </c>
      <c r="K8004" s="4" t="str">
        <f aca="false">IFERROR(INDEX(Data_Orders!$F$2:$F$4727,MATCH(B8004,Data_Orders!$A$2:$A$4727,0)),"")</f>
        <v>Contractor</v>
      </c>
      <c r="L8004" s="4" t="str">
        <f aca="false">IFERROR(INDEX(Data_Orders!$D$2:$D$4727,MATCH(B8004,Data_Orders!$A$2:$A$4727,0)),"")</f>
        <v>Nuneaton</v>
      </c>
    </row>
    <row r="8005" customFormat="false" ht="15" hidden="false" customHeight="false" outlineLevel="0" collapsed="false">
      <c r="A8005" s="4" t="s">
        <v>13821</v>
      </c>
      <c r="B8005" s="4" t="s">
        <v>3750</v>
      </c>
      <c r="C8005" s="4" t="s">
        <v>1046</v>
      </c>
      <c r="D8005" s="4" t="n">
        <v>8</v>
      </c>
      <c r="E8005" s="4" t="n">
        <v>154.02</v>
      </c>
      <c r="F8005" s="4" t="n">
        <v>1232.16</v>
      </c>
      <c r="G8005" s="4" t="n">
        <f aca="false">INDEX(Data_Products!$D$2:$D$33,MATCH(C8005,Data_Products!$A$2:$A$33,0))</f>
        <v>102.1</v>
      </c>
      <c r="H8005" s="4" t="str">
        <f aca="false">INDEX(Data_Products!$C$2:$C$33,MATCH(C8005,Data_Products!$A$2:$A$33,0))</f>
        <v>Tools &amp; Fixings</v>
      </c>
      <c r="I8005" s="10" t="n">
        <f aca="false">D8005*(E8005-G8005)</f>
        <v>415.36</v>
      </c>
      <c r="J8005" s="11" t="n">
        <f aca="false">IFERROR(I8005/F8005,0)</f>
        <v>0.337099078041813</v>
      </c>
      <c r="K8005" s="4" t="str">
        <f aca="false">IFERROR(INDEX(Data_Orders!$F$2:$F$4727,MATCH(B8005,Data_Orders!$A$2:$A$4727,0)),"")</f>
        <v>Contractor</v>
      </c>
      <c r="L8005" s="4" t="str">
        <f aca="false">IFERROR(INDEX(Data_Orders!$D$2:$D$4727,MATCH(B8005,Data_Orders!$A$2:$A$4727,0)),"")</f>
        <v>Nuneaton</v>
      </c>
    </row>
    <row r="8006" customFormat="false" ht="15" hidden="false" customHeight="false" outlineLevel="0" collapsed="false">
      <c r="A8006" s="4" t="s">
        <v>13822</v>
      </c>
      <c r="B8006" s="4" t="s">
        <v>3750</v>
      </c>
      <c r="C8006" s="4" t="s">
        <v>1050</v>
      </c>
      <c r="D8006" s="4" t="n">
        <v>11</v>
      </c>
      <c r="E8006" s="4" t="n">
        <v>238.63</v>
      </c>
      <c r="F8006" s="4" t="n">
        <v>2624.93</v>
      </c>
      <c r="G8006" s="4" t="n">
        <f aca="false">INDEX(Data_Products!$D$2:$D$33,MATCH(C8006,Data_Products!$A$2:$A$33,0))</f>
        <v>148.91</v>
      </c>
      <c r="H8006" s="4" t="str">
        <f aca="false">INDEX(Data_Products!$C$2:$C$33,MATCH(C8006,Data_Products!$A$2:$A$33,0))</f>
        <v>Tools &amp; Fixings</v>
      </c>
      <c r="I8006" s="10" t="n">
        <f aca="false">D8006*(E8006-G8006)</f>
        <v>986.92</v>
      </c>
      <c r="J8006" s="11" t="n">
        <f aca="false">IFERROR(I8006/F8006,0)</f>
        <v>0.375979549930855</v>
      </c>
      <c r="K8006" s="4" t="str">
        <f aca="false">IFERROR(INDEX(Data_Orders!$F$2:$F$4727,MATCH(B8006,Data_Orders!$A$2:$A$4727,0)),"")</f>
        <v>Contractor</v>
      </c>
      <c r="L8006" s="4" t="str">
        <f aca="false">IFERROR(INDEX(Data_Orders!$D$2:$D$4727,MATCH(B8006,Data_Orders!$A$2:$A$4727,0)),"")</f>
        <v>Nuneaton</v>
      </c>
    </row>
    <row r="8007" customFormat="false" ht="15" hidden="false" customHeight="false" outlineLevel="0" collapsed="false">
      <c r="A8007" s="4" t="s">
        <v>13823</v>
      </c>
      <c r="B8007" s="4" t="s">
        <v>3750</v>
      </c>
      <c r="C8007" s="4" t="s">
        <v>1044</v>
      </c>
      <c r="D8007" s="4" t="n">
        <v>9</v>
      </c>
      <c r="E8007" s="4" t="n">
        <v>190.44</v>
      </c>
      <c r="F8007" s="4" t="n">
        <v>1713.96</v>
      </c>
      <c r="G8007" s="4" t="n">
        <f aca="false">INDEX(Data_Products!$D$2:$D$33,MATCH(C8007,Data_Products!$A$2:$A$33,0))</f>
        <v>115.48</v>
      </c>
      <c r="H8007" s="4" t="str">
        <f aca="false">INDEX(Data_Products!$C$2:$C$33,MATCH(C8007,Data_Products!$A$2:$A$33,0))</f>
        <v>Tools &amp; Fixings</v>
      </c>
      <c r="I8007" s="10" t="n">
        <f aca="false">D8007*(E8007-G8007)</f>
        <v>674.64</v>
      </c>
      <c r="J8007" s="11" t="n">
        <f aca="false">IFERROR(I8007/F8007,0)</f>
        <v>0.393614786809494</v>
      </c>
      <c r="K8007" s="4" t="str">
        <f aca="false">IFERROR(INDEX(Data_Orders!$F$2:$F$4727,MATCH(B8007,Data_Orders!$A$2:$A$4727,0)),"")</f>
        <v>Contractor</v>
      </c>
      <c r="L8007" s="4" t="str">
        <f aca="false">IFERROR(INDEX(Data_Orders!$D$2:$D$4727,MATCH(B8007,Data_Orders!$A$2:$A$4727,0)),"")</f>
        <v>Nuneaton</v>
      </c>
    </row>
    <row r="8008" customFormat="false" ht="15" hidden="false" customHeight="false" outlineLevel="0" collapsed="false">
      <c r="A8008" s="4" t="s">
        <v>13824</v>
      </c>
      <c r="B8008" s="4" t="s">
        <v>3750</v>
      </c>
      <c r="C8008" s="4" t="s">
        <v>1019</v>
      </c>
      <c r="D8008" s="4" t="n">
        <v>7</v>
      </c>
      <c r="E8008" s="4" t="n">
        <v>79.76</v>
      </c>
      <c r="F8008" s="4" t="n">
        <v>558.32</v>
      </c>
      <c r="G8008" s="4" t="n">
        <f aca="false">INDEX(Data_Products!$D$2:$D$33,MATCH(C8008,Data_Products!$A$2:$A$33,0))</f>
        <v>59.07</v>
      </c>
      <c r="H8008" s="4" t="str">
        <f aca="false">INDEX(Data_Products!$C$2:$C$33,MATCH(C8008,Data_Products!$A$2:$A$33,0))</f>
        <v>Timber</v>
      </c>
      <c r="I8008" s="10" t="n">
        <f aca="false">D8008*(E8008-G8008)</f>
        <v>144.83</v>
      </c>
      <c r="J8008" s="11" t="n">
        <f aca="false">IFERROR(I8008/F8008,0)</f>
        <v>0.259403209628887</v>
      </c>
      <c r="K8008" s="4" t="str">
        <f aca="false">IFERROR(INDEX(Data_Orders!$F$2:$F$4727,MATCH(B8008,Data_Orders!$A$2:$A$4727,0)),"")</f>
        <v>Contractor</v>
      </c>
      <c r="L8008" s="4" t="str">
        <f aca="false">IFERROR(INDEX(Data_Orders!$D$2:$D$4727,MATCH(B8008,Data_Orders!$A$2:$A$4727,0)),"")</f>
        <v>Nuneaton</v>
      </c>
    </row>
    <row r="8009" customFormat="false" ht="15" hidden="false" customHeight="false" outlineLevel="0" collapsed="false">
      <c r="A8009" s="4" t="s">
        <v>13825</v>
      </c>
      <c r="B8009" s="4" t="s">
        <v>3751</v>
      </c>
      <c r="C8009" s="4" t="s">
        <v>1030</v>
      </c>
      <c r="D8009" s="4" t="n">
        <v>14</v>
      </c>
      <c r="E8009" s="4" t="n">
        <v>25.23</v>
      </c>
      <c r="F8009" s="4" t="n">
        <v>353.22</v>
      </c>
      <c r="G8009" s="4" t="n">
        <f aca="false">INDEX(Data_Products!$D$2:$D$33,MATCH(C8009,Data_Products!$A$2:$A$33,0))</f>
        <v>17.67</v>
      </c>
      <c r="H8009" s="4" t="str">
        <f aca="false">INDEX(Data_Products!$C$2:$C$33,MATCH(C8009,Data_Products!$A$2:$A$33,0))</f>
        <v>Cement &amp; Aggregates</v>
      </c>
      <c r="I8009" s="10" t="n">
        <f aca="false">D8009*(E8009-G8009)</f>
        <v>105.84</v>
      </c>
      <c r="J8009" s="11" t="n">
        <f aca="false">IFERROR(I8009/F8009,0)</f>
        <v>0.299643281807372</v>
      </c>
      <c r="K8009" s="4" t="str">
        <f aca="false">IFERROR(INDEX(Data_Orders!$F$2:$F$4727,MATCH(B8009,Data_Orders!$A$2:$A$4727,0)),"")</f>
        <v>Contractor</v>
      </c>
      <c r="L8009" s="4" t="str">
        <f aca="false">IFERROR(INDEX(Data_Orders!$D$2:$D$4727,MATCH(B8009,Data_Orders!$A$2:$A$4727,0)),"")</f>
        <v>Nuneaton</v>
      </c>
    </row>
    <row r="8010" customFormat="false" ht="15" hidden="false" customHeight="false" outlineLevel="0" collapsed="false">
      <c r="A8010" s="4" t="s">
        <v>13826</v>
      </c>
      <c r="B8010" s="4" t="s">
        <v>3752</v>
      </c>
      <c r="C8010" s="4" t="s">
        <v>1048</v>
      </c>
      <c r="D8010" s="4" t="n">
        <v>5</v>
      </c>
      <c r="E8010" s="4" t="n">
        <v>112.72</v>
      </c>
      <c r="F8010" s="4" t="n">
        <v>563.6</v>
      </c>
      <c r="G8010" s="4" t="n">
        <f aca="false">INDEX(Data_Products!$D$2:$D$33,MATCH(C8010,Data_Products!$A$2:$A$33,0))</f>
        <v>83.21</v>
      </c>
      <c r="H8010" s="4" t="str">
        <f aca="false">INDEX(Data_Products!$C$2:$C$33,MATCH(C8010,Data_Products!$A$2:$A$33,0))</f>
        <v>Tools &amp; Fixings</v>
      </c>
      <c r="I8010" s="10" t="n">
        <f aca="false">D8010*(E8010-G8010)</f>
        <v>147.55</v>
      </c>
      <c r="J8010" s="11" t="n">
        <f aca="false">IFERROR(I8010/F8010,0)</f>
        <v>0.26179914833215</v>
      </c>
      <c r="K8010" s="4" t="str">
        <f aca="false">IFERROR(INDEX(Data_Orders!$F$2:$F$4727,MATCH(B8010,Data_Orders!$A$2:$A$4727,0)),"")</f>
        <v>Contractor</v>
      </c>
      <c r="L8010" s="4" t="str">
        <f aca="false">IFERROR(INDEX(Data_Orders!$D$2:$D$4727,MATCH(B8010,Data_Orders!$A$2:$A$4727,0)),"")</f>
        <v>Nuneaton</v>
      </c>
    </row>
    <row r="8011" customFormat="false" ht="15" hidden="false" customHeight="false" outlineLevel="0" collapsed="false">
      <c r="A8011" s="4" t="s">
        <v>13827</v>
      </c>
      <c r="B8011" s="4" t="s">
        <v>3752</v>
      </c>
      <c r="C8011" s="4" t="s">
        <v>1019</v>
      </c>
      <c r="D8011" s="4" t="n">
        <v>3</v>
      </c>
      <c r="E8011" s="4" t="n">
        <v>79.76</v>
      </c>
      <c r="F8011" s="4" t="n">
        <v>239.28</v>
      </c>
      <c r="G8011" s="4" t="n">
        <f aca="false">INDEX(Data_Products!$D$2:$D$33,MATCH(C8011,Data_Products!$A$2:$A$33,0))</f>
        <v>59.07</v>
      </c>
      <c r="H8011" s="4" t="str">
        <f aca="false">INDEX(Data_Products!$C$2:$C$33,MATCH(C8011,Data_Products!$A$2:$A$33,0))</f>
        <v>Timber</v>
      </c>
      <c r="I8011" s="10" t="n">
        <f aca="false">D8011*(E8011-G8011)</f>
        <v>62.07</v>
      </c>
      <c r="J8011" s="11" t="n">
        <f aca="false">IFERROR(I8011/F8011,0)</f>
        <v>0.259403209628887</v>
      </c>
      <c r="K8011" s="4" t="str">
        <f aca="false">IFERROR(INDEX(Data_Orders!$F$2:$F$4727,MATCH(B8011,Data_Orders!$A$2:$A$4727,0)),"")</f>
        <v>Contractor</v>
      </c>
      <c r="L8011" s="4" t="str">
        <f aca="false">IFERROR(INDEX(Data_Orders!$D$2:$D$4727,MATCH(B8011,Data_Orders!$A$2:$A$4727,0)),"")</f>
        <v>Nuneaton</v>
      </c>
    </row>
    <row r="8012" customFormat="false" ht="15" hidden="false" customHeight="false" outlineLevel="0" collapsed="false">
      <c r="A8012" s="4" t="s">
        <v>13828</v>
      </c>
      <c r="B8012" s="4" t="s">
        <v>3752</v>
      </c>
      <c r="C8012" s="4" t="s">
        <v>1077</v>
      </c>
      <c r="D8012" s="4" t="n">
        <v>11</v>
      </c>
      <c r="E8012" s="4" t="n">
        <v>46.61</v>
      </c>
      <c r="F8012" s="4" t="n">
        <v>512.71</v>
      </c>
      <c r="G8012" s="4" t="n">
        <f aca="false">INDEX(Data_Products!$D$2:$D$33,MATCH(C8012,Data_Products!$A$2:$A$33,0))</f>
        <v>36.87</v>
      </c>
      <c r="H8012" s="4" t="str">
        <f aca="false">INDEX(Data_Products!$C$2:$C$33,MATCH(C8012,Data_Products!$A$2:$A$33,0))</f>
        <v>Landscaping</v>
      </c>
      <c r="I8012" s="10" t="n">
        <f aca="false">D8012*(E8012-G8012)</f>
        <v>107.14</v>
      </c>
      <c r="J8012" s="11" t="n">
        <f aca="false">IFERROR(I8012/F8012,0)</f>
        <v>0.208968032611028</v>
      </c>
      <c r="K8012" s="4" t="str">
        <f aca="false">IFERROR(INDEX(Data_Orders!$F$2:$F$4727,MATCH(B8012,Data_Orders!$A$2:$A$4727,0)),"")</f>
        <v>Contractor</v>
      </c>
      <c r="L8012" s="4" t="str">
        <f aca="false">IFERROR(INDEX(Data_Orders!$D$2:$D$4727,MATCH(B8012,Data_Orders!$A$2:$A$4727,0)),"")</f>
        <v>Nuneaton</v>
      </c>
    </row>
    <row r="8013" customFormat="false" ht="15" hidden="false" customHeight="false" outlineLevel="0" collapsed="false">
      <c r="A8013" s="4" t="s">
        <v>13829</v>
      </c>
      <c r="B8013" s="4" t="s">
        <v>3752</v>
      </c>
      <c r="C8013" s="4" t="s">
        <v>1017</v>
      </c>
      <c r="D8013" s="4" t="n">
        <v>14</v>
      </c>
      <c r="E8013" s="4" t="n">
        <v>49.15</v>
      </c>
      <c r="F8013" s="4" t="n">
        <v>688.1</v>
      </c>
      <c r="G8013" s="4" t="n">
        <f aca="false">INDEX(Data_Products!$D$2:$D$33,MATCH(C8013,Data_Products!$A$2:$A$33,0))</f>
        <v>31.44</v>
      </c>
      <c r="H8013" s="4" t="str">
        <f aca="false">INDEX(Data_Products!$C$2:$C$33,MATCH(C8013,Data_Products!$A$2:$A$33,0))</f>
        <v>Timber</v>
      </c>
      <c r="I8013" s="10" t="n">
        <f aca="false">D8013*(E8013-G8013)</f>
        <v>247.94</v>
      </c>
      <c r="J8013" s="11" t="n">
        <f aca="false">IFERROR(I8013/F8013,0)</f>
        <v>0.360325534079349</v>
      </c>
      <c r="K8013" s="4" t="str">
        <f aca="false">IFERROR(INDEX(Data_Orders!$F$2:$F$4727,MATCH(B8013,Data_Orders!$A$2:$A$4727,0)),"")</f>
        <v>Contractor</v>
      </c>
      <c r="L8013" s="4" t="str">
        <f aca="false">IFERROR(INDEX(Data_Orders!$D$2:$D$4727,MATCH(B8013,Data_Orders!$A$2:$A$4727,0)),"")</f>
        <v>Nuneaton</v>
      </c>
    </row>
    <row r="8014" customFormat="false" ht="15" hidden="false" customHeight="false" outlineLevel="0" collapsed="false">
      <c r="A8014" s="4" t="s">
        <v>13830</v>
      </c>
      <c r="B8014" s="4" t="s">
        <v>3753</v>
      </c>
      <c r="C8014" s="4" t="s">
        <v>1052</v>
      </c>
      <c r="D8014" s="4" t="n">
        <v>12</v>
      </c>
      <c r="E8014" s="4" t="n">
        <v>205.71</v>
      </c>
      <c r="F8014" s="4" t="n">
        <v>2468.52</v>
      </c>
      <c r="G8014" s="4" t="n">
        <f aca="false">INDEX(Data_Products!$D$2:$D$33,MATCH(C8014,Data_Products!$A$2:$A$33,0))</f>
        <v>152.29</v>
      </c>
      <c r="H8014" s="4" t="str">
        <f aca="false">INDEX(Data_Products!$C$2:$C$33,MATCH(C8014,Data_Products!$A$2:$A$33,0))</f>
        <v>Roofing</v>
      </c>
      <c r="I8014" s="10" t="n">
        <f aca="false">D8014*(E8014-G8014)</f>
        <v>641.04</v>
      </c>
      <c r="J8014" s="11" t="n">
        <f aca="false">IFERROR(I8014/F8014,0)</f>
        <v>0.259685965679841</v>
      </c>
      <c r="K8014" s="4" t="str">
        <f aca="false">IFERROR(INDEX(Data_Orders!$F$2:$F$4727,MATCH(B8014,Data_Orders!$A$2:$A$4727,0)),"")</f>
        <v>Contractor</v>
      </c>
      <c r="L8014" s="4" t="str">
        <f aca="false">IFERROR(INDEX(Data_Orders!$D$2:$D$4727,MATCH(B8014,Data_Orders!$A$2:$A$4727,0)),"")</f>
        <v>Nuneaton</v>
      </c>
    </row>
    <row r="8015" customFormat="false" ht="15" hidden="false" customHeight="false" outlineLevel="0" collapsed="false">
      <c r="A8015" s="4" t="s">
        <v>13831</v>
      </c>
      <c r="B8015" s="4" t="s">
        <v>3753</v>
      </c>
      <c r="C8015" s="4" t="s">
        <v>1061</v>
      </c>
      <c r="D8015" s="4" t="n">
        <v>6</v>
      </c>
      <c r="E8015" s="4" t="n">
        <v>145.57</v>
      </c>
      <c r="F8015" s="4" t="n">
        <v>873.42</v>
      </c>
      <c r="G8015" s="4" t="n">
        <f aca="false">INDEX(Data_Products!$D$2:$D$33,MATCH(C8015,Data_Products!$A$2:$A$33,0))</f>
        <v>119.29</v>
      </c>
      <c r="H8015" s="4" t="str">
        <f aca="false">INDEX(Data_Products!$C$2:$C$33,MATCH(C8015,Data_Products!$A$2:$A$33,0))</f>
        <v>Plumbing &amp; Drainage</v>
      </c>
      <c r="I8015" s="10" t="n">
        <f aca="false">D8015*(E8015-G8015)</f>
        <v>157.68</v>
      </c>
      <c r="J8015" s="11" t="n">
        <f aca="false">IFERROR(I8015/F8015,0)</f>
        <v>0.180531702960775</v>
      </c>
      <c r="K8015" s="4" t="str">
        <f aca="false">IFERROR(INDEX(Data_Orders!$F$2:$F$4727,MATCH(B8015,Data_Orders!$A$2:$A$4727,0)),"")</f>
        <v>Contractor</v>
      </c>
      <c r="L8015" s="4" t="str">
        <f aca="false">IFERROR(INDEX(Data_Orders!$D$2:$D$4727,MATCH(B8015,Data_Orders!$A$2:$A$4727,0)),"")</f>
        <v>Nuneaton</v>
      </c>
    </row>
    <row r="8016" customFormat="false" ht="15" hidden="false" customHeight="false" outlineLevel="0" collapsed="false">
      <c r="A8016" s="4" t="s">
        <v>13832</v>
      </c>
      <c r="B8016" s="4" t="s">
        <v>3753</v>
      </c>
      <c r="C8016" s="4" t="s">
        <v>1064</v>
      </c>
      <c r="D8016" s="4" t="n">
        <v>12</v>
      </c>
      <c r="E8016" s="4" t="n">
        <v>97.63</v>
      </c>
      <c r="F8016" s="4" t="n">
        <v>1171.56</v>
      </c>
      <c r="G8016" s="4" t="n">
        <f aca="false">INDEX(Data_Products!$D$2:$D$33,MATCH(C8016,Data_Products!$A$2:$A$33,0))</f>
        <v>65.21</v>
      </c>
      <c r="H8016" s="4" t="str">
        <f aca="false">INDEX(Data_Products!$C$2:$C$33,MATCH(C8016,Data_Products!$A$2:$A$33,0))</f>
        <v>Plumbing &amp; Drainage</v>
      </c>
      <c r="I8016" s="10" t="n">
        <f aca="false">D8016*(E8016-G8016)</f>
        <v>389.04</v>
      </c>
      <c r="J8016" s="11" t="n">
        <f aca="false">IFERROR(I8016/F8016,0)</f>
        <v>0.332070060432244</v>
      </c>
      <c r="K8016" s="4" t="str">
        <f aca="false">IFERROR(INDEX(Data_Orders!$F$2:$F$4727,MATCH(B8016,Data_Orders!$A$2:$A$4727,0)),"")</f>
        <v>Contractor</v>
      </c>
      <c r="L8016" s="4" t="str">
        <f aca="false">IFERROR(INDEX(Data_Orders!$D$2:$D$4727,MATCH(B8016,Data_Orders!$A$2:$A$4727,0)),"")</f>
        <v>Nuneaton</v>
      </c>
    </row>
    <row r="8017" customFormat="false" ht="15" hidden="false" customHeight="false" outlineLevel="0" collapsed="false">
      <c r="A8017" s="4" t="s">
        <v>13833</v>
      </c>
      <c r="B8017" s="4" t="s">
        <v>3754</v>
      </c>
      <c r="C8017" s="4" t="s">
        <v>1066</v>
      </c>
      <c r="D8017" s="4" t="n">
        <v>9</v>
      </c>
      <c r="E8017" s="4" t="n">
        <v>209.69</v>
      </c>
      <c r="F8017" s="4" t="n">
        <v>1887.21</v>
      </c>
      <c r="G8017" s="4" t="n">
        <f aca="false">INDEX(Data_Products!$D$2:$D$33,MATCH(C8017,Data_Products!$A$2:$A$33,0))</f>
        <v>144.38</v>
      </c>
      <c r="H8017" s="4" t="str">
        <f aca="false">INDEX(Data_Products!$C$2:$C$33,MATCH(C8017,Data_Products!$A$2:$A$33,0))</f>
        <v>Plumbing &amp; Drainage</v>
      </c>
      <c r="I8017" s="10" t="n">
        <f aca="false">D8017*(E8017-G8017)</f>
        <v>587.79</v>
      </c>
      <c r="J8017" s="11" t="n">
        <f aca="false">IFERROR(I8017/F8017,0)</f>
        <v>0.311459773952024</v>
      </c>
      <c r="K8017" s="4" t="str">
        <f aca="false">IFERROR(INDEX(Data_Orders!$F$2:$F$4727,MATCH(B8017,Data_Orders!$A$2:$A$4727,0)),"")</f>
        <v>Contractor</v>
      </c>
      <c r="L8017" s="4" t="str">
        <f aca="false">IFERROR(INDEX(Data_Orders!$D$2:$D$4727,MATCH(B8017,Data_Orders!$A$2:$A$4727,0)),"")</f>
        <v>Nuneaton</v>
      </c>
    </row>
    <row r="8018" customFormat="false" ht="15" hidden="false" customHeight="false" outlineLevel="0" collapsed="false">
      <c r="A8018" s="4" t="s">
        <v>13834</v>
      </c>
      <c r="B8018" s="4" t="s">
        <v>3754</v>
      </c>
      <c r="C8018" s="4" t="s">
        <v>1021</v>
      </c>
      <c r="D8018" s="4" t="n">
        <v>10</v>
      </c>
      <c r="E8018" s="4" t="n">
        <v>73.76</v>
      </c>
      <c r="F8018" s="4" t="n">
        <v>737.6</v>
      </c>
      <c r="G8018" s="4" t="n">
        <f aca="false">INDEX(Data_Products!$D$2:$D$33,MATCH(C8018,Data_Products!$A$2:$A$33,0))</f>
        <v>51.51</v>
      </c>
      <c r="H8018" s="4" t="str">
        <f aca="false">INDEX(Data_Products!$C$2:$C$33,MATCH(C8018,Data_Products!$A$2:$A$33,0))</f>
        <v>Cement &amp; Aggregates</v>
      </c>
      <c r="I8018" s="10" t="n">
        <f aca="false">D8018*(E8018-G8018)</f>
        <v>222.5</v>
      </c>
      <c r="J8018" s="11" t="n">
        <f aca="false">IFERROR(I8018/F8018,0)</f>
        <v>0.301654013015184</v>
      </c>
      <c r="K8018" s="4" t="str">
        <f aca="false">IFERROR(INDEX(Data_Orders!$F$2:$F$4727,MATCH(B8018,Data_Orders!$A$2:$A$4727,0)),"")</f>
        <v>Contractor</v>
      </c>
      <c r="L8018" s="4" t="str">
        <f aca="false">IFERROR(INDEX(Data_Orders!$D$2:$D$4727,MATCH(B8018,Data_Orders!$A$2:$A$4727,0)),"")</f>
        <v>Nuneaton</v>
      </c>
    </row>
    <row r="8019" customFormat="false" ht="15" hidden="false" customHeight="false" outlineLevel="0" collapsed="false">
      <c r="A8019" s="4" t="s">
        <v>13835</v>
      </c>
      <c r="B8019" s="4" t="s">
        <v>3754</v>
      </c>
      <c r="C8019" s="4" t="s">
        <v>1010</v>
      </c>
      <c r="D8019" s="4" t="n">
        <v>3</v>
      </c>
      <c r="E8019" s="4" t="n">
        <v>135.95</v>
      </c>
      <c r="F8019" s="4" t="n">
        <v>407.85</v>
      </c>
      <c r="G8019" s="4" t="n">
        <f aca="false">INDEX(Data_Products!$D$2:$D$33,MATCH(C8019,Data_Products!$A$2:$A$33,0))</f>
        <v>111.1</v>
      </c>
      <c r="H8019" s="4" t="str">
        <f aca="false">INDEX(Data_Products!$C$2:$C$33,MATCH(C8019,Data_Products!$A$2:$A$33,0))</f>
        <v>Timber</v>
      </c>
      <c r="I8019" s="10" t="n">
        <f aca="false">D8019*(E8019-G8019)</f>
        <v>74.55</v>
      </c>
      <c r="J8019" s="11" t="n">
        <f aca="false">IFERROR(I8019/F8019,0)</f>
        <v>0.18278778962854</v>
      </c>
      <c r="K8019" s="4" t="str">
        <f aca="false">IFERROR(INDEX(Data_Orders!$F$2:$F$4727,MATCH(B8019,Data_Orders!$A$2:$A$4727,0)),"")</f>
        <v>Contractor</v>
      </c>
      <c r="L8019" s="4" t="str">
        <f aca="false">IFERROR(INDEX(Data_Orders!$D$2:$D$4727,MATCH(B8019,Data_Orders!$A$2:$A$4727,0)),"")</f>
        <v>Nuneaton</v>
      </c>
    </row>
    <row r="8020" customFormat="false" ht="15" hidden="false" customHeight="false" outlineLevel="0" collapsed="false">
      <c r="A8020" s="4" t="s">
        <v>13836</v>
      </c>
      <c r="B8020" s="4" t="s">
        <v>3754</v>
      </c>
      <c r="C8020" s="4" t="s">
        <v>1037</v>
      </c>
      <c r="D8020" s="4" t="n">
        <v>4</v>
      </c>
      <c r="E8020" s="4" t="n">
        <v>90.97</v>
      </c>
      <c r="F8020" s="4" t="n">
        <v>363.88</v>
      </c>
      <c r="G8020" s="4" t="n">
        <f aca="false">INDEX(Data_Products!$D$2:$D$33,MATCH(C8020,Data_Products!$A$2:$A$33,0))</f>
        <v>73.81</v>
      </c>
      <c r="H8020" s="4" t="str">
        <f aca="false">INDEX(Data_Products!$C$2:$C$33,MATCH(C8020,Data_Products!$A$2:$A$33,0))</f>
        <v>Insulation</v>
      </c>
      <c r="I8020" s="10" t="n">
        <f aca="false">D8020*(E8020-G8020)</f>
        <v>68.64</v>
      </c>
      <c r="J8020" s="11" t="n">
        <f aca="false">IFERROR(I8020/F8020,0)</f>
        <v>0.18863361547763</v>
      </c>
      <c r="K8020" s="4" t="str">
        <f aca="false">IFERROR(INDEX(Data_Orders!$F$2:$F$4727,MATCH(B8020,Data_Orders!$A$2:$A$4727,0)),"")</f>
        <v>Contractor</v>
      </c>
      <c r="L8020" s="4" t="str">
        <f aca="false">IFERROR(INDEX(Data_Orders!$D$2:$D$4727,MATCH(B8020,Data_Orders!$A$2:$A$4727,0)),"")</f>
        <v>Nuneaton</v>
      </c>
    </row>
    <row r="8021" customFormat="false" ht="15" hidden="false" customHeight="false" outlineLevel="0" collapsed="false">
      <c r="A8021" s="4" t="s">
        <v>13837</v>
      </c>
      <c r="B8021" s="4" t="s">
        <v>3754</v>
      </c>
      <c r="C8021" s="4" t="s">
        <v>1057</v>
      </c>
      <c r="D8021" s="4" t="n">
        <v>4</v>
      </c>
      <c r="E8021" s="4" t="n">
        <v>176.81</v>
      </c>
      <c r="F8021" s="4" t="n">
        <v>707.24</v>
      </c>
      <c r="G8021" s="4" t="n">
        <f aca="false">INDEX(Data_Products!$D$2:$D$33,MATCH(C8021,Data_Products!$A$2:$A$33,0))</f>
        <v>129.57</v>
      </c>
      <c r="H8021" s="4" t="str">
        <f aca="false">INDEX(Data_Products!$C$2:$C$33,MATCH(C8021,Data_Products!$A$2:$A$33,0))</f>
        <v>Roofing</v>
      </c>
      <c r="I8021" s="10" t="n">
        <f aca="false">D8021*(E8021-G8021)</f>
        <v>188.96</v>
      </c>
      <c r="J8021" s="11" t="n">
        <f aca="false">IFERROR(I8021/F8021,0)</f>
        <v>0.267179458175443</v>
      </c>
      <c r="K8021" s="4" t="str">
        <f aca="false">IFERROR(INDEX(Data_Orders!$F$2:$F$4727,MATCH(B8021,Data_Orders!$A$2:$A$4727,0)),"")</f>
        <v>Contractor</v>
      </c>
      <c r="L8021" s="4" t="str">
        <f aca="false">IFERROR(INDEX(Data_Orders!$D$2:$D$4727,MATCH(B8021,Data_Orders!$A$2:$A$4727,0)),"")</f>
        <v>Nuneaton</v>
      </c>
    </row>
    <row r="8022" customFormat="false" ht="15" hidden="false" customHeight="false" outlineLevel="0" collapsed="false">
      <c r="A8022" s="4" t="s">
        <v>13838</v>
      </c>
      <c r="B8022" s="4" t="s">
        <v>3755</v>
      </c>
      <c r="C8022" s="4" t="s">
        <v>1044</v>
      </c>
      <c r="D8022" s="4" t="n">
        <v>17</v>
      </c>
      <c r="E8022" s="4" t="n">
        <v>190.44</v>
      </c>
      <c r="F8022" s="4" t="n">
        <v>3237.48</v>
      </c>
      <c r="G8022" s="4" t="n">
        <f aca="false">INDEX(Data_Products!$D$2:$D$33,MATCH(C8022,Data_Products!$A$2:$A$33,0))</f>
        <v>115.48</v>
      </c>
      <c r="H8022" s="4" t="str">
        <f aca="false">INDEX(Data_Products!$C$2:$C$33,MATCH(C8022,Data_Products!$A$2:$A$33,0))</f>
        <v>Tools &amp; Fixings</v>
      </c>
      <c r="I8022" s="10" t="n">
        <f aca="false">D8022*(E8022-G8022)</f>
        <v>1274.32</v>
      </c>
      <c r="J8022" s="11" t="n">
        <f aca="false">IFERROR(I8022/F8022,0)</f>
        <v>0.393614786809494</v>
      </c>
      <c r="K8022" s="4" t="str">
        <f aca="false">IFERROR(INDEX(Data_Orders!$F$2:$F$4727,MATCH(B8022,Data_Orders!$A$2:$A$4727,0)),"")</f>
        <v>Contractor</v>
      </c>
      <c r="L8022" s="4" t="str">
        <f aca="false">IFERROR(INDEX(Data_Orders!$D$2:$D$4727,MATCH(B8022,Data_Orders!$A$2:$A$4727,0)),"")</f>
        <v>Nuneaton</v>
      </c>
    </row>
    <row r="8023" customFormat="false" ht="15" hidden="false" customHeight="false" outlineLevel="0" collapsed="false">
      <c r="A8023" s="4" t="s">
        <v>13839</v>
      </c>
      <c r="B8023" s="4" t="s">
        <v>3755</v>
      </c>
      <c r="C8023" s="4" t="s">
        <v>1064</v>
      </c>
      <c r="D8023" s="4" t="n">
        <v>5</v>
      </c>
      <c r="E8023" s="4" t="n">
        <v>97.63</v>
      </c>
      <c r="F8023" s="4" t="n">
        <v>488.15</v>
      </c>
      <c r="G8023" s="4" t="n">
        <f aca="false">INDEX(Data_Products!$D$2:$D$33,MATCH(C8023,Data_Products!$A$2:$A$33,0))</f>
        <v>65.21</v>
      </c>
      <c r="H8023" s="4" t="str">
        <f aca="false">INDEX(Data_Products!$C$2:$C$33,MATCH(C8023,Data_Products!$A$2:$A$33,0))</f>
        <v>Plumbing &amp; Drainage</v>
      </c>
      <c r="I8023" s="10" t="n">
        <f aca="false">D8023*(E8023-G8023)</f>
        <v>162.1</v>
      </c>
      <c r="J8023" s="11" t="n">
        <f aca="false">IFERROR(I8023/F8023,0)</f>
        <v>0.332070060432244</v>
      </c>
      <c r="K8023" s="4" t="str">
        <f aca="false">IFERROR(INDEX(Data_Orders!$F$2:$F$4727,MATCH(B8023,Data_Orders!$A$2:$A$4727,0)),"")</f>
        <v>Contractor</v>
      </c>
      <c r="L8023" s="4" t="str">
        <f aca="false">IFERROR(INDEX(Data_Orders!$D$2:$D$4727,MATCH(B8023,Data_Orders!$A$2:$A$4727,0)),"")</f>
        <v>Nuneaton</v>
      </c>
    </row>
    <row r="8024" customFormat="false" ht="15" hidden="false" customHeight="false" outlineLevel="0" collapsed="false">
      <c r="A8024" s="4" t="s">
        <v>13840</v>
      </c>
      <c r="B8024" s="4" t="s">
        <v>3755</v>
      </c>
      <c r="C8024" s="4" t="s">
        <v>1024</v>
      </c>
      <c r="D8024" s="4" t="n">
        <v>15</v>
      </c>
      <c r="E8024" s="4" t="n">
        <v>137.14</v>
      </c>
      <c r="F8024" s="4" t="n">
        <v>2057.1</v>
      </c>
      <c r="G8024" s="4" t="n">
        <f aca="false">INDEX(Data_Products!$D$2:$D$33,MATCH(C8024,Data_Products!$A$2:$A$33,0))</f>
        <v>99.99</v>
      </c>
      <c r="H8024" s="4" t="str">
        <f aca="false">INDEX(Data_Products!$C$2:$C$33,MATCH(C8024,Data_Products!$A$2:$A$33,0))</f>
        <v>Cement &amp; Aggregates</v>
      </c>
      <c r="I8024" s="10" t="n">
        <f aca="false">D8024*(E8024-G8024)</f>
        <v>557.25</v>
      </c>
      <c r="J8024" s="11" t="n">
        <f aca="false">IFERROR(I8024/F8024,0)</f>
        <v>0.270891060230421</v>
      </c>
      <c r="K8024" s="4" t="str">
        <f aca="false">IFERROR(INDEX(Data_Orders!$F$2:$F$4727,MATCH(B8024,Data_Orders!$A$2:$A$4727,0)),"")</f>
        <v>Contractor</v>
      </c>
      <c r="L8024" s="4" t="str">
        <f aca="false">IFERROR(INDEX(Data_Orders!$D$2:$D$4727,MATCH(B8024,Data_Orders!$A$2:$A$4727,0)),"")</f>
        <v>Nuneaton</v>
      </c>
    </row>
    <row r="8025" customFormat="false" ht="15" hidden="false" customHeight="false" outlineLevel="0" collapsed="false">
      <c r="A8025" s="4" t="s">
        <v>13841</v>
      </c>
      <c r="B8025" s="4" t="s">
        <v>3755</v>
      </c>
      <c r="C8025" s="4" t="s">
        <v>1048</v>
      </c>
      <c r="D8025" s="4" t="n">
        <v>8</v>
      </c>
      <c r="E8025" s="4" t="n">
        <v>112.72</v>
      </c>
      <c r="F8025" s="4" t="n">
        <v>901.76</v>
      </c>
      <c r="G8025" s="4" t="n">
        <f aca="false">INDEX(Data_Products!$D$2:$D$33,MATCH(C8025,Data_Products!$A$2:$A$33,0))</f>
        <v>83.21</v>
      </c>
      <c r="H8025" s="4" t="str">
        <f aca="false">INDEX(Data_Products!$C$2:$C$33,MATCH(C8025,Data_Products!$A$2:$A$33,0))</f>
        <v>Tools &amp; Fixings</v>
      </c>
      <c r="I8025" s="10" t="n">
        <f aca="false">D8025*(E8025-G8025)</f>
        <v>236.08</v>
      </c>
      <c r="J8025" s="11" t="n">
        <f aca="false">IFERROR(I8025/F8025,0)</f>
        <v>0.261799148332151</v>
      </c>
      <c r="K8025" s="4" t="str">
        <f aca="false">IFERROR(INDEX(Data_Orders!$F$2:$F$4727,MATCH(B8025,Data_Orders!$A$2:$A$4727,0)),"")</f>
        <v>Contractor</v>
      </c>
      <c r="L8025" s="4" t="str">
        <f aca="false">IFERROR(INDEX(Data_Orders!$D$2:$D$4727,MATCH(B8025,Data_Orders!$A$2:$A$4727,0)),"")</f>
        <v>Nuneaton</v>
      </c>
    </row>
    <row r="8026" customFormat="false" ht="15" hidden="false" customHeight="false" outlineLevel="0" collapsed="false">
      <c r="A8026" s="4" t="s">
        <v>13842</v>
      </c>
      <c r="B8026" s="4" t="s">
        <v>3755</v>
      </c>
      <c r="C8026" s="4" t="s">
        <v>1015</v>
      </c>
      <c r="D8026" s="4" t="n">
        <v>1</v>
      </c>
      <c r="E8026" s="4" t="n">
        <v>122.01</v>
      </c>
      <c r="F8026" s="4" t="n">
        <v>122.01</v>
      </c>
      <c r="G8026" s="4" t="n">
        <f aca="false">INDEX(Data_Products!$D$2:$D$33,MATCH(C8026,Data_Products!$A$2:$A$33,0))</f>
        <v>85.53</v>
      </c>
      <c r="H8026" s="4" t="str">
        <f aca="false">INDEX(Data_Products!$C$2:$C$33,MATCH(C8026,Data_Products!$A$2:$A$33,0))</f>
        <v>Timber</v>
      </c>
      <c r="I8026" s="10" t="n">
        <f aca="false">D8026*(E8026-G8026)</f>
        <v>36.48</v>
      </c>
      <c r="J8026" s="11" t="n">
        <f aca="false">IFERROR(I8026/F8026,0)</f>
        <v>0.298991885910991</v>
      </c>
      <c r="K8026" s="4" t="str">
        <f aca="false">IFERROR(INDEX(Data_Orders!$F$2:$F$4727,MATCH(B8026,Data_Orders!$A$2:$A$4727,0)),"")</f>
        <v>Contractor</v>
      </c>
      <c r="L8026" s="4" t="str">
        <f aca="false">IFERROR(INDEX(Data_Orders!$D$2:$D$4727,MATCH(B8026,Data_Orders!$A$2:$A$4727,0)),"")</f>
        <v>Nuneaton</v>
      </c>
    </row>
    <row r="8027" customFormat="false" ht="15" hidden="false" customHeight="false" outlineLevel="0" collapsed="false">
      <c r="A8027" s="4" t="s">
        <v>13843</v>
      </c>
      <c r="B8027" s="4" t="s">
        <v>3756</v>
      </c>
      <c r="C8027" s="4" t="s">
        <v>1026</v>
      </c>
      <c r="D8027" s="4" t="n">
        <v>19</v>
      </c>
      <c r="E8027" s="4" t="n">
        <v>184.05</v>
      </c>
      <c r="F8027" s="4" t="n">
        <v>3496.95</v>
      </c>
      <c r="G8027" s="4" t="n">
        <f aca="false">INDEX(Data_Products!$D$2:$D$33,MATCH(C8027,Data_Products!$A$2:$A$33,0))</f>
        <v>147.44</v>
      </c>
      <c r="H8027" s="4" t="str">
        <f aca="false">INDEX(Data_Products!$C$2:$C$33,MATCH(C8027,Data_Products!$A$2:$A$33,0))</f>
        <v>Cement &amp; Aggregates</v>
      </c>
      <c r="I8027" s="10" t="n">
        <f aca="false">D8027*(E8027-G8027)</f>
        <v>695.59</v>
      </c>
      <c r="J8027" s="11" t="n">
        <f aca="false">IFERROR(I8027/F8027,0)</f>
        <v>0.19891333876664</v>
      </c>
      <c r="K8027" s="4" t="str">
        <f aca="false">IFERROR(INDEX(Data_Orders!$F$2:$F$4727,MATCH(B8027,Data_Orders!$A$2:$A$4727,0)),"")</f>
        <v>Contractor</v>
      </c>
      <c r="L8027" s="4" t="str">
        <f aca="false">IFERROR(INDEX(Data_Orders!$D$2:$D$4727,MATCH(B8027,Data_Orders!$A$2:$A$4727,0)),"")</f>
        <v>Nuneaton</v>
      </c>
    </row>
    <row r="8028" customFormat="false" ht="15" hidden="false" customHeight="false" outlineLevel="0" collapsed="false">
      <c r="A8028" s="4" t="s">
        <v>13844</v>
      </c>
      <c r="B8028" s="4" t="s">
        <v>3756</v>
      </c>
      <c r="C8028" s="4" t="s">
        <v>1030</v>
      </c>
      <c r="D8028" s="4" t="n">
        <v>10</v>
      </c>
      <c r="E8028" s="4" t="n">
        <v>25.23</v>
      </c>
      <c r="F8028" s="4" t="n">
        <v>252.3</v>
      </c>
      <c r="G8028" s="4" t="n">
        <f aca="false">INDEX(Data_Products!$D$2:$D$33,MATCH(C8028,Data_Products!$A$2:$A$33,0))</f>
        <v>17.67</v>
      </c>
      <c r="H8028" s="4" t="str">
        <f aca="false">INDEX(Data_Products!$C$2:$C$33,MATCH(C8028,Data_Products!$A$2:$A$33,0))</f>
        <v>Cement &amp; Aggregates</v>
      </c>
      <c r="I8028" s="10" t="n">
        <f aca="false">D8028*(E8028-G8028)</f>
        <v>75.6</v>
      </c>
      <c r="J8028" s="11" t="n">
        <f aca="false">IFERROR(I8028/F8028,0)</f>
        <v>0.299643281807372</v>
      </c>
      <c r="K8028" s="4" t="str">
        <f aca="false">IFERROR(INDEX(Data_Orders!$F$2:$F$4727,MATCH(B8028,Data_Orders!$A$2:$A$4727,0)),"")</f>
        <v>Contractor</v>
      </c>
      <c r="L8028" s="4" t="str">
        <f aca="false">IFERROR(INDEX(Data_Orders!$D$2:$D$4727,MATCH(B8028,Data_Orders!$A$2:$A$4727,0)),"")</f>
        <v>Nuneaton</v>
      </c>
    </row>
    <row r="8029" customFormat="false" ht="15" hidden="false" customHeight="false" outlineLevel="0" collapsed="false">
      <c r="A8029" s="4" t="s">
        <v>13845</v>
      </c>
      <c r="B8029" s="4" t="s">
        <v>3756</v>
      </c>
      <c r="C8029" s="4" t="s">
        <v>1032</v>
      </c>
      <c r="D8029" s="4" t="n">
        <v>17</v>
      </c>
      <c r="E8029" s="4" t="n">
        <v>99.65</v>
      </c>
      <c r="F8029" s="4" t="n">
        <v>1694.05</v>
      </c>
      <c r="G8029" s="4" t="n">
        <f aca="false">INDEX(Data_Products!$D$2:$D$33,MATCH(C8029,Data_Products!$A$2:$A$33,0))</f>
        <v>58.26</v>
      </c>
      <c r="H8029" s="4" t="str">
        <f aca="false">INDEX(Data_Products!$C$2:$C$33,MATCH(C8029,Data_Products!$A$2:$A$33,0))</f>
        <v>Insulation</v>
      </c>
      <c r="I8029" s="10" t="n">
        <f aca="false">D8029*(E8029-G8029)</f>
        <v>703.63</v>
      </c>
      <c r="J8029" s="11" t="n">
        <f aca="false">IFERROR(I8029/F8029,0)</f>
        <v>0.415353738083292</v>
      </c>
      <c r="K8029" s="4" t="str">
        <f aca="false">IFERROR(INDEX(Data_Orders!$F$2:$F$4727,MATCH(B8029,Data_Orders!$A$2:$A$4727,0)),"")</f>
        <v>Contractor</v>
      </c>
      <c r="L8029" s="4" t="str">
        <f aca="false">IFERROR(INDEX(Data_Orders!$D$2:$D$4727,MATCH(B8029,Data_Orders!$A$2:$A$4727,0)),"")</f>
        <v>Nuneaton</v>
      </c>
    </row>
    <row r="8030" customFormat="false" ht="15" hidden="false" customHeight="false" outlineLevel="0" collapsed="false">
      <c r="A8030" s="4" t="s">
        <v>13846</v>
      </c>
      <c r="B8030" s="4" t="s">
        <v>3756</v>
      </c>
      <c r="C8030" s="4" t="s">
        <v>1057</v>
      </c>
      <c r="D8030" s="4" t="n">
        <v>17</v>
      </c>
      <c r="E8030" s="4" t="n">
        <v>176.81</v>
      </c>
      <c r="F8030" s="4" t="n">
        <v>3005.77</v>
      </c>
      <c r="G8030" s="4" t="n">
        <f aca="false">INDEX(Data_Products!$D$2:$D$33,MATCH(C8030,Data_Products!$A$2:$A$33,0))</f>
        <v>129.57</v>
      </c>
      <c r="H8030" s="4" t="str">
        <f aca="false">INDEX(Data_Products!$C$2:$C$33,MATCH(C8030,Data_Products!$A$2:$A$33,0))</f>
        <v>Roofing</v>
      </c>
      <c r="I8030" s="10" t="n">
        <f aca="false">D8030*(E8030-G8030)</f>
        <v>803.08</v>
      </c>
      <c r="J8030" s="11" t="n">
        <f aca="false">IFERROR(I8030/F8030,0)</f>
        <v>0.267179458175443</v>
      </c>
      <c r="K8030" s="4" t="str">
        <f aca="false">IFERROR(INDEX(Data_Orders!$F$2:$F$4727,MATCH(B8030,Data_Orders!$A$2:$A$4727,0)),"")</f>
        <v>Contractor</v>
      </c>
      <c r="L8030" s="4" t="str">
        <f aca="false">IFERROR(INDEX(Data_Orders!$D$2:$D$4727,MATCH(B8030,Data_Orders!$A$2:$A$4727,0)),"")</f>
        <v>Nuneaton</v>
      </c>
    </row>
    <row r="8031" customFormat="false" ht="15" hidden="false" customHeight="false" outlineLevel="0" collapsed="false">
      <c r="A8031" s="4" t="s">
        <v>13847</v>
      </c>
      <c r="B8031" s="4" t="s">
        <v>3757</v>
      </c>
      <c r="C8031" s="4" t="s">
        <v>1061</v>
      </c>
      <c r="D8031" s="4" t="n">
        <v>17</v>
      </c>
      <c r="E8031" s="4" t="n">
        <v>145.57</v>
      </c>
      <c r="F8031" s="4" t="n">
        <v>2474.69</v>
      </c>
      <c r="G8031" s="4" t="n">
        <f aca="false">INDEX(Data_Products!$D$2:$D$33,MATCH(C8031,Data_Products!$A$2:$A$33,0))</f>
        <v>119.29</v>
      </c>
      <c r="H8031" s="4" t="str">
        <f aca="false">INDEX(Data_Products!$C$2:$C$33,MATCH(C8031,Data_Products!$A$2:$A$33,0))</f>
        <v>Plumbing &amp; Drainage</v>
      </c>
      <c r="I8031" s="10" t="n">
        <f aca="false">D8031*(E8031-G8031)</f>
        <v>446.76</v>
      </c>
      <c r="J8031" s="11" t="n">
        <f aca="false">IFERROR(I8031/F8031,0)</f>
        <v>0.180531702960775</v>
      </c>
      <c r="K8031" s="4" t="str">
        <f aca="false">IFERROR(INDEX(Data_Orders!$F$2:$F$4727,MATCH(B8031,Data_Orders!$A$2:$A$4727,0)),"")</f>
        <v>Contractor</v>
      </c>
      <c r="L8031" s="4" t="str">
        <f aca="false">IFERROR(INDEX(Data_Orders!$D$2:$D$4727,MATCH(B8031,Data_Orders!$A$2:$A$4727,0)),"")</f>
        <v>Nuneaton</v>
      </c>
    </row>
    <row r="8032" customFormat="false" ht="15" hidden="false" customHeight="false" outlineLevel="0" collapsed="false">
      <c r="A8032" s="4" t="s">
        <v>13848</v>
      </c>
      <c r="B8032" s="4" t="s">
        <v>3757</v>
      </c>
      <c r="C8032" s="4" t="s">
        <v>1015</v>
      </c>
      <c r="D8032" s="4" t="n">
        <v>17</v>
      </c>
      <c r="E8032" s="4" t="n">
        <v>122.01</v>
      </c>
      <c r="F8032" s="4" t="n">
        <v>2074.17</v>
      </c>
      <c r="G8032" s="4" t="n">
        <f aca="false">INDEX(Data_Products!$D$2:$D$33,MATCH(C8032,Data_Products!$A$2:$A$33,0))</f>
        <v>85.53</v>
      </c>
      <c r="H8032" s="4" t="str">
        <f aca="false">INDEX(Data_Products!$C$2:$C$33,MATCH(C8032,Data_Products!$A$2:$A$33,0))</f>
        <v>Timber</v>
      </c>
      <c r="I8032" s="10" t="n">
        <f aca="false">D8032*(E8032-G8032)</f>
        <v>620.16</v>
      </c>
      <c r="J8032" s="11" t="n">
        <f aca="false">IFERROR(I8032/F8032,0)</f>
        <v>0.298991885910991</v>
      </c>
      <c r="K8032" s="4" t="str">
        <f aca="false">IFERROR(INDEX(Data_Orders!$F$2:$F$4727,MATCH(B8032,Data_Orders!$A$2:$A$4727,0)),"")</f>
        <v>Contractor</v>
      </c>
      <c r="L8032" s="4" t="str">
        <f aca="false">IFERROR(INDEX(Data_Orders!$D$2:$D$4727,MATCH(B8032,Data_Orders!$A$2:$A$4727,0)),"")</f>
        <v>Nuneaton</v>
      </c>
    </row>
    <row r="8033" customFormat="false" ht="15" hidden="false" customHeight="false" outlineLevel="0" collapsed="false">
      <c r="A8033" s="4" t="s">
        <v>13849</v>
      </c>
      <c r="B8033" s="4" t="s">
        <v>3758</v>
      </c>
      <c r="C8033" s="4" t="s">
        <v>1066</v>
      </c>
      <c r="D8033" s="4" t="n">
        <v>13</v>
      </c>
      <c r="E8033" s="4" t="n">
        <v>209.69</v>
      </c>
      <c r="F8033" s="4" t="n">
        <v>2725.97</v>
      </c>
      <c r="G8033" s="4" t="n">
        <f aca="false">INDEX(Data_Products!$D$2:$D$33,MATCH(C8033,Data_Products!$A$2:$A$33,0))</f>
        <v>144.38</v>
      </c>
      <c r="H8033" s="4" t="str">
        <f aca="false">INDEX(Data_Products!$C$2:$C$33,MATCH(C8033,Data_Products!$A$2:$A$33,0))</f>
        <v>Plumbing &amp; Drainage</v>
      </c>
      <c r="I8033" s="10" t="n">
        <f aca="false">D8033*(E8033-G8033)</f>
        <v>849.03</v>
      </c>
      <c r="J8033" s="11" t="n">
        <f aca="false">IFERROR(I8033/F8033,0)</f>
        <v>0.311459773952024</v>
      </c>
      <c r="K8033" s="4" t="str">
        <f aca="false">IFERROR(INDEX(Data_Orders!$F$2:$F$4727,MATCH(B8033,Data_Orders!$A$2:$A$4727,0)),"")</f>
        <v>Contractor</v>
      </c>
      <c r="L8033" s="4" t="str">
        <f aca="false">IFERROR(INDEX(Data_Orders!$D$2:$D$4727,MATCH(B8033,Data_Orders!$A$2:$A$4727,0)),"")</f>
        <v>Nuneaton</v>
      </c>
    </row>
    <row r="8034" customFormat="false" ht="15" hidden="false" customHeight="false" outlineLevel="0" collapsed="false">
      <c r="A8034" s="4" t="s">
        <v>13850</v>
      </c>
      <c r="B8034" s="4" t="s">
        <v>3758</v>
      </c>
      <c r="C8034" s="4" t="s">
        <v>1039</v>
      </c>
      <c r="D8034" s="4" t="n">
        <v>9</v>
      </c>
      <c r="E8034" s="4" t="n">
        <v>160.41</v>
      </c>
      <c r="F8034" s="4" t="n">
        <v>1443.69</v>
      </c>
      <c r="G8034" s="4" t="n">
        <f aca="false">INDEX(Data_Products!$D$2:$D$33,MATCH(C8034,Data_Products!$A$2:$A$33,0))</f>
        <v>99.74</v>
      </c>
      <c r="H8034" s="4" t="str">
        <f aca="false">INDEX(Data_Products!$C$2:$C$33,MATCH(C8034,Data_Products!$A$2:$A$33,0))</f>
        <v>Insulation</v>
      </c>
      <c r="I8034" s="10" t="n">
        <f aca="false">D8034*(E8034-G8034)</f>
        <v>546.03</v>
      </c>
      <c r="J8034" s="11" t="n">
        <f aca="false">IFERROR(I8034/F8034,0)</f>
        <v>0.378218315566361</v>
      </c>
      <c r="K8034" s="4" t="str">
        <f aca="false">IFERROR(INDEX(Data_Orders!$F$2:$F$4727,MATCH(B8034,Data_Orders!$A$2:$A$4727,0)),"")</f>
        <v>Contractor</v>
      </c>
      <c r="L8034" s="4" t="str">
        <f aca="false">IFERROR(INDEX(Data_Orders!$D$2:$D$4727,MATCH(B8034,Data_Orders!$A$2:$A$4727,0)),"")</f>
        <v>Nuneaton</v>
      </c>
    </row>
    <row r="8035" customFormat="false" ht="15" hidden="false" customHeight="false" outlineLevel="0" collapsed="false">
      <c r="A8035" s="4" t="s">
        <v>13851</v>
      </c>
      <c r="B8035" s="4" t="s">
        <v>3758</v>
      </c>
      <c r="C8035" s="4" t="s">
        <v>1048</v>
      </c>
      <c r="D8035" s="4" t="n">
        <v>1</v>
      </c>
      <c r="E8035" s="4" t="n">
        <v>112.72</v>
      </c>
      <c r="F8035" s="4" t="n">
        <v>112.72</v>
      </c>
      <c r="G8035" s="4" t="n">
        <f aca="false">INDEX(Data_Products!$D$2:$D$33,MATCH(C8035,Data_Products!$A$2:$A$33,0))</f>
        <v>83.21</v>
      </c>
      <c r="H8035" s="4" t="str">
        <f aca="false">INDEX(Data_Products!$C$2:$C$33,MATCH(C8035,Data_Products!$A$2:$A$33,0))</f>
        <v>Tools &amp; Fixings</v>
      </c>
      <c r="I8035" s="10" t="n">
        <f aca="false">D8035*(E8035-G8035)</f>
        <v>29.51</v>
      </c>
      <c r="J8035" s="11" t="n">
        <f aca="false">IFERROR(I8035/F8035,0)</f>
        <v>0.261799148332151</v>
      </c>
      <c r="K8035" s="4" t="str">
        <f aca="false">IFERROR(INDEX(Data_Orders!$F$2:$F$4727,MATCH(B8035,Data_Orders!$A$2:$A$4727,0)),"")</f>
        <v>Contractor</v>
      </c>
      <c r="L8035" s="4" t="str">
        <f aca="false">IFERROR(INDEX(Data_Orders!$D$2:$D$4727,MATCH(B8035,Data_Orders!$A$2:$A$4727,0)),"")</f>
        <v>Nuneaton</v>
      </c>
    </row>
    <row r="8036" customFormat="false" ht="15" hidden="false" customHeight="false" outlineLevel="0" collapsed="false">
      <c r="A8036" s="4" t="s">
        <v>13852</v>
      </c>
      <c r="B8036" s="4" t="s">
        <v>3758</v>
      </c>
      <c r="C8036" s="4" t="s">
        <v>1010</v>
      </c>
      <c r="D8036" s="4" t="n">
        <v>12</v>
      </c>
      <c r="E8036" s="4" t="n">
        <v>135.95</v>
      </c>
      <c r="F8036" s="4" t="n">
        <v>1631.4</v>
      </c>
      <c r="G8036" s="4" t="n">
        <f aca="false">INDEX(Data_Products!$D$2:$D$33,MATCH(C8036,Data_Products!$A$2:$A$33,0))</f>
        <v>111.1</v>
      </c>
      <c r="H8036" s="4" t="str">
        <f aca="false">INDEX(Data_Products!$C$2:$C$33,MATCH(C8036,Data_Products!$A$2:$A$33,0))</f>
        <v>Timber</v>
      </c>
      <c r="I8036" s="10" t="n">
        <f aca="false">D8036*(E8036-G8036)</f>
        <v>298.2</v>
      </c>
      <c r="J8036" s="11" t="n">
        <f aca="false">IFERROR(I8036/F8036,0)</f>
        <v>0.18278778962854</v>
      </c>
      <c r="K8036" s="4" t="str">
        <f aca="false">IFERROR(INDEX(Data_Orders!$F$2:$F$4727,MATCH(B8036,Data_Orders!$A$2:$A$4727,0)),"")</f>
        <v>Contractor</v>
      </c>
      <c r="L8036" s="4" t="str">
        <f aca="false">IFERROR(INDEX(Data_Orders!$D$2:$D$4727,MATCH(B8036,Data_Orders!$A$2:$A$4727,0)),"")</f>
        <v>Nuneaton</v>
      </c>
    </row>
    <row r="8037" customFormat="false" ht="15" hidden="false" customHeight="false" outlineLevel="0" collapsed="false">
      <c r="A8037" s="4" t="s">
        <v>13853</v>
      </c>
      <c r="B8037" s="4" t="s">
        <v>3758</v>
      </c>
      <c r="C8037" s="4" t="s">
        <v>1037</v>
      </c>
      <c r="D8037" s="4" t="n">
        <v>4</v>
      </c>
      <c r="E8037" s="4" t="n">
        <v>90.97</v>
      </c>
      <c r="F8037" s="4" t="n">
        <v>363.88</v>
      </c>
      <c r="G8037" s="4" t="n">
        <f aca="false">INDEX(Data_Products!$D$2:$D$33,MATCH(C8037,Data_Products!$A$2:$A$33,0))</f>
        <v>73.81</v>
      </c>
      <c r="H8037" s="4" t="str">
        <f aca="false">INDEX(Data_Products!$C$2:$C$33,MATCH(C8037,Data_Products!$A$2:$A$33,0))</f>
        <v>Insulation</v>
      </c>
      <c r="I8037" s="10" t="n">
        <f aca="false">D8037*(E8037-G8037)</f>
        <v>68.64</v>
      </c>
      <c r="J8037" s="11" t="n">
        <f aca="false">IFERROR(I8037/F8037,0)</f>
        <v>0.18863361547763</v>
      </c>
      <c r="K8037" s="4" t="str">
        <f aca="false">IFERROR(INDEX(Data_Orders!$F$2:$F$4727,MATCH(B8037,Data_Orders!$A$2:$A$4727,0)),"")</f>
        <v>Contractor</v>
      </c>
      <c r="L8037" s="4" t="str">
        <f aca="false">IFERROR(INDEX(Data_Orders!$D$2:$D$4727,MATCH(B8037,Data_Orders!$A$2:$A$4727,0)),"")</f>
        <v>Nuneaton</v>
      </c>
    </row>
    <row r="8038" customFormat="false" ht="15" hidden="false" customHeight="false" outlineLevel="0" collapsed="false">
      <c r="A8038" s="4" t="s">
        <v>13854</v>
      </c>
      <c r="B8038" s="4" t="s">
        <v>3759</v>
      </c>
      <c r="C8038" s="4" t="s">
        <v>1013</v>
      </c>
      <c r="D8038" s="4" t="n">
        <v>6</v>
      </c>
      <c r="E8038" s="4" t="n">
        <v>240.92</v>
      </c>
      <c r="F8038" s="4" t="n">
        <v>1445.52</v>
      </c>
      <c r="G8038" s="4" t="n">
        <f aca="false">INDEX(Data_Products!$D$2:$D$33,MATCH(C8038,Data_Products!$A$2:$A$33,0))</f>
        <v>168.32</v>
      </c>
      <c r="H8038" s="4" t="str">
        <f aca="false">INDEX(Data_Products!$C$2:$C$33,MATCH(C8038,Data_Products!$A$2:$A$33,0))</f>
        <v>Timber</v>
      </c>
      <c r="I8038" s="10" t="n">
        <f aca="false">D8038*(E8038-G8038)</f>
        <v>435.6</v>
      </c>
      <c r="J8038" s="11" t="n">
        <f aca="false">IFERROR(I8038/F8038,0)</f>
        <v>0.301344844761747</v>
      </c>
      <c r="K8038" s="4" t="str">
        <f aca="false">IFERROR(INDEX(Data_Orders!$F$2:$F$4727,MATCH(B8038,Data_Orders!$A$2:$A$4727,0)),"")</f>
        <v>Contractor</v>
      </c>
      <c r="L8038" s="4" t="str">
        <f aca="false">IFERROR(INDEX(Data_Orders!$D$2:$D$4727,MATCH(B8038,Data_Orders!$A$2:$A$4727,0)),"")</f>
        <v>Nuneaton</v>
      </c>
    </row>
    <row r="8039" customFormat="false" ht="15" hidden="false" customHeight="false" outlineLevel="0" collapsed="false">
      <c r="A8039" s="4" t="s">
        <v>13855</v>
      </c>
      <c r="B8039" s="4" t="s">
        <v>3760</v>
      </c>
      <c r="C8039" s="4" t="s">
        <v>1026</v>
      </c>
      <c r="D8039" s="4" t="n">
        <v>1</v>
      </c>
      <c r="E8039" s="4" t="n">
        <v>184.05</v>
      </c>
      <c r="F8039" s="4" t="n">
        <v>184.05</v>
      </c>
      <c r="G8039" s="4" t="n">
        <f aca="false">INDEX(Data_Products!$D$2:$D$33,MATCH(C8039,Data_Products!$A$2:$A$33,0))</f>
        <v>147.44</v>
      </c>
      <c r="H8039" s="4" t="str">
        <f aca="false">INDEX(Data_Products!$C$2:$C$33,MATCH(C8039,Data_Products!$A$2:$A$33,0))</f>
        <v>Cement &amp; Aggregates</v>
      </c>
      <c r="I8039" s="10" t="n">
        <f aca="false">D8039*(E8039-G8039)</f>
        <v>36.61</v>
      </c>
      <c r="J8039" s="11" t="n">
        <f aca="false">IFERROR(I8039/F8039,0)</f>
        <v>0.19891333876664</v>
      </c>
      <c r="K8039" s="4" t="str">
        <f aca="false">IFERROR(INDEX(Data_Orders!$F$2:$F$4727,MATCH(B8039,Data_Orders!$A$2:$A$4727,0)),"")</f>
        <v>Retail</v>
      </c>
      <c r="L8039" s="4" t="str">
        <f aca="false">IFERROR(INDEX(Data_Orders!$D$2:$D$4727,MATCH(B8039,Data_Orders!$A$2:$A$4727,0)),"")</f>
        <v>Northampton</v>
      </c>
    </row>
    <row r="8040" customFormat="false" ht="15" hidden="false" customHeight="false" outlineLevel="0" collapsed="false">
      <c r="A8040" s="4" t="s">
        <v>13856</v>
      </c>
      <c r="B8040" s="4" t="s">
        <v>3760</v>
      </c>
      <c r="C8040" s="4" t="s">
        <v>1070</v>
      </c>
      <c r="D8040" s="4" t="n">
        <v>4</v>
      </c>
      <c r="E8040" s="4" t="n">
        <v>230.32</v>
      </c>
      <c r="F8040" s="4" t="n">
        <v>921.28</v>
      </c>
      <c r="G8040" s="4" t="n">
        <f aca="false">INDEX(Data_Products!$D$2:$D$33,MATCH(C8040,Data_Products!$A$2:$A$33,0))</f>
        <v>161.64</v>
      </c>
      <c r="H8040" s="4" t="str">
        <f aca="false">INDEX(Data_Products!$C$2:$C$33,MATCH(C8040,Data_Products!$A$2:$A$33,0))</f>
        <v>Landscaping</v>
      </c>
      <c r="I8040" s="10" t="n">
        <f aca="false">D8040*(E8040-G8040)</f>
        <v>274.72</v>
      </c>
      <c r="J8040" s="11" t="n">
        <f aca="false">IFERROR(I8040/F8040,0)</f>
        <v>0.298193817297673</v>
      </c>
      <c r="K8040" s="4" t="str">
        <f aca="false">IFERROR(INDEX(Data_Orders!$F$2:$F$4727,MATCH(B8040,Data_Orders!$A$2:$A$4727,0)),"")</f>
        <v>Retail</v>
      </c>
      <c r="L8040" s="4" t="str">
        <f aca="false">IFERROR(INDEX(Data_Orders!$D$2:$D$4727,MATCH(B8040,Data_Orders!$A$2:$A$4727,0)),"")</f>
        <v>Northampton</v>
      </c>
    </row>
    <row r="8041" customFormat="false" ht="15" hidden="false" customHeight="false" outlineLevel="0" collapsed="false">
      <c r="A8041" s="4" t="s">
        <v>13857</v>
      </c>
      <c r="B8041" s="4" t="s">
        <v>3761</v>
      </c>
      <c r="C8041" s="4" t="s">
        <v>1013</v>
      </c>
      <c r="D8041" s="4" t="n">
        <v>17</v>
      </c>
      <c r="E8041" s="4" t="n">
        <v>240.92</v>
      </c>
      <c r="F8041" s="4" t="n">
        <v>4095.64</v>
      </c>
      <c r="G8041" s="4" t="n">
        <f aca="false">INDEX(Data_Products!$D$2:$D$33,MATCH(C8041,Data_Products!$A$2:$A$33,0))</f>
        <v>168.32</v>
      </c>
      <c r="H8041" s="4" t="str">
        <f aca="false">INDEX(Data_Products!$C$2:$C$33,MATCH(C8041,Data_Products!$A$2:$A$33,0))</f>
        <v>Timber</v>
      </c>
      <c r="I8041" s="10" t="n">
        <f aca="false">D8041*(E8041-G8041)</f>
        <v>1234.2</v>
      </c>
      <c r="J8041" s="11" t="n">
        <f aca="false">IFERROR(I8041/F8041,0)</f>
        <v>0.301344844761747</v>
      </c>
      <c r="K8041" s="4" t="str">
        <f aca="false">IFERROR(INDEX(Data_Orders!$F$2:$F$4727,MATCH(B8041,Data_Orders!$A$2:$A$4727,0)),"")</f>
        <v>Retail</v>
      </c>
      <c r="L8041" s="4" t="str">
        <f aca="false">IFERROR(INDEX(Data_Orders!$D$2:$D$4727,MATCH(B8041,Data_Orders!$A$2:$A$4727,0)),"")</f>
        <v>Northampton</v>
      </c>
    </row>
    <row r="8042" customFormat="false" ht="15" hidden="false" customHeight="false" outlineLevel="0" collapsed="false">
      <c r="A8042" s="4" t="s">
        <v>13858</v>
      </c>
      <c r="B8042" s="4" t="s">
        <v>3761</v>
      </c>
      <c r="C8042" s="4" t="s">
        <v>1030</v>
      </c>
      <c r="D8042" s="4" t="n">
        <v>14</v>
      </c>
      <c r="E8042" s="4" t="n">
        <v>25.23</v>
      </c>
      <c r="F8042" s="4" t="n">
        <v>353.22</v>
      </c>
      <c r="G8042" s="4" t="n">
        <f aca="false">INDEX(Data_Products!$D$2:$D$33,MATCH(C8042,Data_Products!$A$2:$A$33,0))</f>
        <v>17.67</v>
      </c>
      <c r="H8042" s="4" t="str">
        <f aca="false">INDEX(Data_Products!$C$2:$C$33,MATCH(C8042,Data_Products!$A$2:$A$33,0))</f>
        <v>Cement &amp; Aggregates</v>
      </c>
      <c r="I8042" s="10" t="n">
        <f aca="false">D8042*(E8042-G8042)</f>
        <v>105.84</v>
      </c>
      <c r="J8042" s="11" t="n">
        <f aca="false">IFERROR(I8042/F8042,0)</f>
        <v>0.299643281807372</v>
      </c>
      <c r="K8042" s="4" t="str">
        <f aca="false">IFERROR(INDEX(Data_Orders!$F$2:$F$4727,MATCH(B8042,Data_Orders!$A$2:$A$4727,0)),"")</f>
        <v>Retail</v>
      </c>
      <c r="L8042" s="4" t="str">
        <f aca="false">IFERROR(INDEX(Data_Orders!$D$2:$D$4727,MATCH(B8042,Data_Orders!$A$2:$A$4727,0)),"")</f>
        <v>Northampton</v>
      </c>
    </row>
    <row r="8043" customFormat="false" ht="15" hidden="false" customHeight="false" outlineLevel="0" collapsed="false">
      <c r="A8043" s="4" t="s">
        <v>13859</v>
      </c>
      <c r="B8043" s="4" t="s">
        <v>3761</v>
      </c>
      <c r="C8043" s="4" t="s">
        <v>1052</v>
      </c>
      <c r="D8043" s="4" t="n">
        <v>1</v>
      </c>
      <c r="E8043" s="4" t="n">
        <v>205.71</v>
      </c>
      <c r="F8043" s="4" t="n">
        <v>205.71</v>
      </c>
      <c r="G8043" s="4" t="n">
        <f aca="false">INDEX(Data_Products!$D$2:$D$33,MATCH(C8043,Data_Products!$A$2:$A$33,0))</f>
        <v>152.29</v>
      </c>
      <c r="H8043" s="4" t="str">
        <f aca="false">INDEX(Data_Products!$C$2:$C$33,MATCH(C8043,Data_Products!$A$2:$A$33,0))</f>
        <v>Roofing</v>
      </c>
      <c r="I8043" s="10" t="n">
        <f aca="false">D8043*(E8043-G8043)</f>
        <v>53.42</v>
      </c>
      <c r="J8043" s="11" t="n">
        <f aca="false">IFERROR(I8043/F8043,0)</f>
        <v>0.259685965679841</v>
      </c>
      <c r="K8043" s="4" t="str">
        <f aca="false">IFERROR(INDEX(Data_Orders!$F$2:$F$4727,MATCH(B8043,Data_Orders!$A$2:$A$4727,0)),"")</f>
        <v>Retail</v>
      </c>
      <c r="L8043" s="4" t="str">
        <f aca="false">IFERROR(INDEX(Data_Orders!$D$2:$D$4727,MATCH(B8043,Data_Orders!$A$2:$A$4727,0)),"")</f>
        <v>Northampton</v>
      </c>
    </row>
    <row r="8044" customFormat="false" ht="15" hidden="false" customHeight="false" outlineLevel="0" collapsed="false">
      <c r="A8044" s="4" t="s">
        <v>13860</v>
      </c>
      <c r="B8044" s="4" t="s">
        <v>3761</v>
      </c>
      <c r="C8044" s="4" t="s">
        <v>1061</v>
      </c>
      <c r="D8044" s="4" t="n">
        <v>8</v>
      </c>
      <c r="E8044" s="4" t="n">
        <v>145.57</v>
      </c>
      <c r="F8044" s="4" t="n">
        <v>1164.56</v>
      </c>
      <c r="G8044" s="4" t="n">
        <f aca="false">INDEX(Data_Products!$D$2:$D$33,MATCH(C8044,Data_Products!$A$2:$A$33,0))</f>
        <v>119.29</v>
      </c>
      <c r="H8044" s="4" t="str">
        <f aca="false">INDEX(Data_Products!$C$2:$C$33,MATCH(C8044,Data_Products!$A$2:$A$33,0))</f>
        <v>Plumbing &amp; Drainage</v>
      </c>
      <c r="I8044" s="10" t="n">
        <f aca="false">D8044*(E8044-G8044)</f>
        <v>210.24</v>
      </c>
      <c r="J8044" s="11" t="n">
        <f aca="false">IFERROR(I8044/F8044,0)</f>
        <v>0.180531702960775</v>
      </c>
      <c r="K8044" s="4" t="str">
        <f aca="false">IFERROR(INDEX(Data_Orders!$F$2:$F$4727,MATCH(B8044,Data_Orders!$A$2:$A$4727,0)),"")</f>
        <v>Retail</v>
      </c>
      <c r="L8044" s="4" t="str">
        <f aca="false">IFERROR(INDEX(Data_Orders!$D$2:$D$4727,MATCH(B8044,Data_Orders!$A$2:$A$4727,0)),"")</f>
        <v>Northampton</v>
      </c>
    </row>
    <row r="8045" customFormat="false" ht="15" hidden="false" customHeight="false" outlineLevel="0" collapsed="false">
      <c r="A8045" s="4" t="s">
        <v>13861</v>
      </c>
      <c r="B8045" s="4" t="s">
        <v>3762</v>
      </c>
      <c r="C8045" s="4" t="s">
        <v>1017</v>
      </c>
      <c r="D8045" s="4" t="n">
        <v>17</v>
      </c>
      <c r="E8045" s="4" t="n">
        <v>49.15</v>
      </c>
      <c r="F8045" s="4" t="n">
        <v>835.55</v>
      </c>
      <c r="G8045" s="4" t="n">
        <f aca="false">INDEX(Data_Products!$D$2:$D$33,MATCH(C8045,Data_Products!$A$2:$A$33,0))</f>
        <v>31.44</v>
      </c>
      <c r="H8045" s="4" t="str">
        <f aca="false">INDEX(Data_Products!$C$2:$C$33,MATCH(C8045,Data_Products!$A$2:$A$33,0))</f>
        <v>Timber</v>
      </c>
      <c r="I8045" s="10" t="n">
        <f aca="false">D8045*(E8045-G8045)</f>
        <v>301.07</v>
      </c>
      <c r="J8045" s="11" t="n">
        <f aca="false">IFERROR(I8045/F8045,0)</f>
        <v>0.360325534079349</v>
      </c>
      <c r="K8045" s="4" t="str">
        <f aca="false">IFERROR(INDEX(Data_Orders!$F$2:$F$4727,MATCH(B8045,Data_Orders!$A$2:$A$4727,0)),"")</f>
        <v>Retail</v>
      </c>
      <c r="L8045" s="4" t="str">
        <f aca="false">IFERROR(INDEX(Data_Orders!$D$2:$D$4727,MATCH(B8045,Data_Orders!$A$2:$A$4727,0)),"")</f>
        <v>Northampton</v>
      </c>
    </row>
    <row r="8046" customFormat="false" ht="15" hidden="false" customHeight="false" outlineLevel="0" collapsed="false">
      <c r="A8046" s="4" t="s">
        <v>13862</v>
      </c>
      <c r="B8046" s="4" t="s">
        <v>3762</v>
      </c>
      <c r="C8046" s="4" t="s">
        <v>1059</v>
      </c>
      <c r="D8046" s="4" t="n">
        <v>13</v>
      </c>
      <c r="E8046" s="4" t="n">
        <v>103.63</v>
      </c>
      <c r="F8046" s="4" t="n">
        <v>1347.19</v>
      </c>
      <c r="G8046" s="4" t="n">
        <f aca="false">INDEX(Data_Products!$D$2:$D$33,MATCH(C8046,Data_Products!$A$2:$A$33,0))</f>
        <v>82.55</v>
      </c>
      <c r="H8046" s="4" t="str">
        <f aca="false">INDEX(Data_Products!$C$2:$C$33,MATCH(C8046,Data_Products!$A$2:$A$33,0))</f>
        <v>Roofing</v>
      </c>
      <c r="I8046" s="10" t="n">
        <f aca="false">D8046*(E8046-G8046)</f>
        <v>274.04</v>
      </c>
      <c r="J8046" s="11" t="n">
        <f aca="false">IFERROR(I8046/F8046,0)</f>
        <v>0.203415999228023</v>
      </c>
      <c r="K8046" s="4" t="str">
        <f aca="false">IFERROR(INDEX(Data_Orders!$F$2:$F$4727,MATCH(B8046,Data_Orders!$A$2:$A$4727,0)),"")</f>
        <v>Retail</v>
      </c>
      <c r="L8046" s="4" t="str">
        <f aca="false">IFERROR(INDEX(Data_Orders!$D$2:$D$4727,MATCH(B8046,Data_Orders!$A$2:$A$4727,0)),"")</f>
        <v>Northampton</v>
      </c>
    </row>
    <row r="8047" customFormat="false" ht="15" hidden="false" customHeight="false" outlineLevel="0" collapsed="false">
      <c r="A8047" s="4" t="s">
        <v>13863</v>
      </c>
      <c r="B8047" s="4" t="s">
        <v>3763</v>
      </c>
      <c r="C8047" s="4" t="s">
        <v>1024</v>
      </c>
      <c r="D8047" s="4" t="n">
        <v>6</v>
      </c>
      <c r="E8047" s="4" t="n">
        <v>137.14</v>
      </c>
      <c r="F8047" s="4" t="n">
        <v>822.84</v>
      </c>
      <c r="G8047" s="4" t="n">
        <f aca="false">INDEX(Data_Products!$D$2:$D$33,MATCH(C8047,Data_Products!$A$2:$A$33,0))</f>
        <v>99.99</v>
      </c>
      <c r="H8047" s="4" t="str">
        <f aca="false">INDEX(Data_Products!$C$2:$C$33,MATCH(C8047,Data_Products!$A$2:$A$33,0))</f>
        <v>Cement &amp; Aggregates</v>
      </c>
      <c r="I8047" s="10" t="n">
        <f aca="false">D8047*(E8047-G8047)</f>
        <v>222.9</v>
      </c>
      <c r="J8047" s="11" t="n">
        <f aca="false">IFERROR(I8047/F8047,0)</f>
        <v>0.270891060230421</v>
      </c>
      <c r="K8047" s="4" t="str">
        <f aca="false">IFERROR(INDEX(Data_Orders!$F$2:$F$4727,MATCH(B8047,Data_Orders!$A$2:$A$4727,0)),"")</f>
        <v>Retail</v>
      </c>
      <c r="L8047" s="4" t="str">
        <f aca="false">IFERROR(INDEX(Data_Orders!$D$2:$D$4727,MATCH(B8047,Data_Orders!$A$2:$A$4727,0)),"")</f>
        <v>Northampton</v>
      </c>
    </row>
    <row r="8048" customFormat="false" ht="15" hidden="false" customHeight="false" outlineLevel="0" collapsed="false">
      <c r="A8048" s="4" t="s">
        <v>13864</v>
      </c>
      <c r="B8048" s="4" t="s">
        <v>3764</v>
      </c>
      <c r="C8048" s="4" t="s">
        <v>1017</v>
      </c>
      <c r="D8048" s="4" t="n">
        <v>15</v>
      </c>
      <c r="E8048" s="4" t="n">
        <v>49.15</v>
      </c>
      <c r="F8048" s="4" t="n">
        <v>737.25</v>
      </c>
      <c r="G8048" s="4" t="n">
        <f aca="false">INDEX(Data_Products!$D$2:$D$33,MATCH(C8048,Data_Products!$A$2:$A$33,0))</f>
        <v>31.44</v>
      </c>
      <c r="H8048" s="4" t="str">
        <f aca="false">INDEX(Data_Products!$C$2:$C$33,MATCH(C8048,Data_Products!$A$2:$A$33,0))</f>
        <v>Timber</v>
      </c>
      <c r="I8048" s="10" t="n">
        <f aca="false">D8048*(E8048-G8048)</f>
        <v>265.65</v>
      </c>
      <c r="J8048" s="11" t="n">
        <f aca="false">IFERROR(I8048/F8048,0)</f>
        <v>0.360325534079349</v>
      </c>
      <c r="K8048" s="4" t="str">
        <f aca="false">IFERROR(INDEX(Data_Orders!$F$2:$F$4727,MATCH(B8048,Data_Orders!$A$2:$A$4727,0)),"")</f>
        <v>Retail</v>
      </c>
      <c r="L8048" s="4" t="str">
        <f aca="false">IFERROR(INDEX(Data_Orders!$D$2:$D$4727,MATCH(B8048,Data_Orders!$A$2:$A$4727,0)),"")</f>
        <v>Northampton</v>
      </c>
    </row>
    <row r="8049" customFormat="false" ht="15" hidden="false" customHeight="false" outlineLevel="0" collapsed="false">
      <c r="A8049" s="4" t="s">
        <v>13865</v>
      </c>
      <c r="B8049" s="4" t="s">
        <v>3764</v>
      </c>
      <c r="C8049" s="4" t="s">
        <v>1052</v>
      </c>
      <c r="D8049" s="4" t="n">
        <v>18</v>
      </c>
      <c r="E8049" s="4" t="n">
        <v>205.71</v>
      </c>
      <c r="F8049" s="4" t="n">
        <v>3702.78</v>
      </c>
      <c r="G8049" s="4" t="n">
        <f aca="false">INDEX(Data_Products!$D$2:$D$33,MATCH(C8049,Data_Products!$A$2:$A$33,0))</f>
        <v>152.29</v>
      </c>
      <c r="H8049" s="4" t="str">
        <f aca="false">INDEX(Data_Products!$C$2:$C$33,MATCH(C8049,Data_Products!$A$2:$A$33,0))</f>
        <v>Roofing</v>
      </c>
      <c r="I8049" s="10" t="n">
        <f aca="false">D8049*(E8049-G8049)</f>
        <v>961.56</v>
      </c>
      <c r="J8049" s="11" t="n">
        <f aca="false">IFERROR(I8049/F8049,0)</f>
        <v>0.259685965679841</v>
      </c>
      <c r="K8049" s="4" t="str">
        <f aca="false">IFERROR(INDEX(Data_Orders!$F$2:$F$4727,MATCH(B8049,Data_Orders!$A$2:$A$4727,0)),"")</f>
        <v>Retail</v>
      </c>
      <c r="L8049" s="4" t="str">
        <f aca="false">IFERROR(INDEX(Data_Orders!$D$2:$D$4727,MATCH(B8049,Data_Orders!$A$2:$A$4727,0)),"")</f>
        <v>Northampton</v>
      </c>
    </row>
    <row r="8050" customFormat="false" ht="15" hidden="false" customHeight="false" outlineLevel="0" collapsed="false">
      <c r="A8050" s="4" t="s">
        <v>13866</v>
      </c>
      <c r="B8050" s="4" t="s">
        <v>3765</v>
      </c>
      <c r="C8050" s="4" t="s">
        <v>1052</v>
      </c>
      <c r="D8050" s="4" t="n">
        <v>3</v>
      </c>
      <c r="E8050" s="4" t="n">
        <v>205.71</v>
      </c>
      <c r="F8050" s="4" t="n">
        <v>617.13</v>
      </c>
      <c r="G8050" s="4" t="n">
        <f aca="false">INDEX(Data_Products!$D$2:$D$33,MATCH(C8050,Data_Products!$A$2:$A$33,0))</f>
        <v>152.29</v>
      </c>
      <c r="H8050" s="4" t="str">
        <f aca="false">INDEX(Data_Products!$C$2:$C$33,MATCH(C8050,Data_Products!$A$2:$A$33,0))</f>
        <v>Roofing</v>
      </c>
      <c r="I8050" s="10" t="n">
        <f aca="false">D8050*(E8050-G8050)</f>
        <v>160.26</v>
      </c>
      <c r="J8050" s="11" t="n">
        <f aca="false">IFERROR(I8050/F8050,0)</f>
        <v>0.259685965679841</v>
      </c>
      <c r="K8050" s="4" t="str">
        <f aca="false">IFERROR(INDEX(Data_Orders!$F$2:$F$4727,MATCH(B8050,Data_Orders!$A$2:$A$4727,0)),"")</f>
        <v>Retail</v>
      </c>
      <c r="L8050" s="4" t="str">
        <f aca="false">IFERROR(INDEX(Data_Orders!$D$2:$D$4727,MATCH(B8050,Data_Orders!$A$2:$A$4727,0)),"")</f>
        <v>Northampton</v>
      </c>
    </row>
    <row r="8051" customFormat="false" ht="15" hidden="false" customHeight="false" outlineLevel="0" collapsed="false">
      <c r="A8051" s="4" t="s">
        <v>13867</v>
      </c>
      <c r="B8051" s="4" t="s">
        <v>3765</v>
      </c>
      <c r="C8051" s="4" t="s">
        <v>1075</v>
      </c>
      <c r="D8051" s="4" t="n">
        <v>9</v>
      </c>
      <c r="E8051" s="4" t="n">
        <v>98.61</v>
      </c>
      <c r="F8051" s="4" t="n">
        <v>887.49</v>
      </c>
      <c r="G8051" s="4" t="n">
        <f aca="false">INDEX(Data_Products!$D$2:$D$33,MATCH(C8051,Data_Products!$A$2:$A$33,0))</f>
        <v>74.84</v>
      </c>
      <c r="H8051" s="4" t="str">
        <f aca="false">INDEX(Data_Products!$C$2:$C$33,MATCH(C8051,Data_Products!$A$2:$A$33,0))</f>
        <v>Landscaping</v>
      </c>
      <c r="I8051" s="10" t="n">
        <f aca="false">D8051*(E8051-G8051)</f>
        <v>213.93</v>
      </c>
      <c r="J8051" s="11" t="n">
        <f aca="false">IFERROR(I8051/F8051,0)</f>
        <v>0.24105060338708</v>
      </c>
      <c r="K8051" s="4" t="str">
        <f aca="false">IFERROR(INDEX(Data_Orders!$F$2:$F$4727,MATCH(B8051,Data_Orders!$A$2:$A$4727,0)),"")</f>
        <v>Retail</v>
      </c>
      <c r="L8051" s="4" t="str">
        <f aca="false">IFERROR(INDEX(Data_Orders!$D$2:$D$4727,MATCH(B8051,Data_Orders!$A$2:$A$4727,0)),"")</f>
        <v>Northampton</v>
      </c>
    </row>
    <row r="8052" customFormat="false" ht="15" hidden="false" customHeight="false" outlineLevel="0" collapsed="false">
      <c r="A8052" s="4" t="s">
        <v>13868</v>
      </c>
      <c r="B8052" s="4" t="s">
        <v>3765</v>
      </c>
      <c r="C8052" s="4" t="s">
        <v>1077</v>
      </c>
      <c r="D8052" s="4" t="n">
        <v>2</v>
      </c>
      <c r="E8052" s="4" t="n">
        <v>46.61</v>
      </c>
      <c r="F8052" s="4" t="n">
        <v>93.22</v>
      </c>
      <c r="G8052" s="4" t="n">
        <f aca="false">INDEX(Data_Products!$D$2:$D$33,MATCH(C8052,Data_Products!$A$2:$A$33,0))</f>
        <v>36.87</v>
      </c>
      <c r="H8052" s="4" t="str">
        <f aca="false">INDEX(Data_Products!$C$2:$C$33,MATCH(C8052,Data_Products!$A$2:$A$33,0))</f>
        <v>Landscaping</v>
      </c>
      <c r="I8052" s="10" t="n">
        <f aca="false">D8052*(E8052-G8052)</f>
        <v>19.48</v>
      </c>
      <c r="J8052" s="11" t="n">
        <f aca="false">IFERROR(I8052/F8052,0)</f>
        <v>0.208968032611028</v>
      </c>
      <c r="K8052" s="4" t="str">
        <f aca="false">IFERROR(INDEX(Data_Orders!$F$2:$F$4727,MATCH(B8052,Data_Orders!$A$2:$A$4727,0)),"")</f>
        <v>Retail</v>
      </c>
      <c r="L8052" s="4" t="str">
        <f aca="false">IFERROR(INDEX(Data_Orders!$D$2:$D$4727,MATCH(B8052,Data_Orders!$A$2:$A$4727,0)),"")</f>
        <v>Northampton</v>
      </c>
    </row>
    <row r="8053" customFormat="false" ht="15" hidden="false" customHeight="false" outlineLevel="0" collapsed="false">
      <c r="A8053" s="4" t="s">
        <v>13869</v>
      </c>
      <c r="B8053" s="4" t="s">
        <v>3765</v>
      </c>
      <c r="C8053" s="4" t="s">
        <v>1013</v>
      </c>
      <c r="D8053" s="4" t="n">
        <v>1</v>
      </c>
      <c r="E8053" s="4" t="n">
        <v>240.92</v>
      </c>
      <c r="F8053" s="4" t="n">
        <v>240.92</v>
      </c>
      <c r="G8053" s="4" t="n">
        <f aca="false">INDEX(Data_Products!$D$2:$D$33,MATCH(C8053,Data_Products!$A$2:$A$33,0))</f>
        <v>168.32</v>
      </c>
      <c r="H8053" s="4" t="str">
        <f aca="false">INDEX(Data_Products!$C$2:$C$33,MATCH(C8053,Data_Products!$A$2:$A$33,0))</f>
        <v>Timber</v>
      </c>
      <c r="I8053" s="10" t="n">
        <f aca="false">D8053*(E8053-G8053)</f>
        <v>72.6</v>
      </c>
      <c r="J8053" s="11" t="n">
        <f aca="false">IFERROR(I8053/F8053,0)</f>
        <v>0.301344844761747</v>
      </c>
      <c r="K8053" s="4" t="str">
        <f aca="false">IFERROR(INDEX(Data_Orders!$F$2:$F$4727,MATCH(B8053,Data_Orders!$A$2:$A$4727,0)),"")</f>
        <v>Retail</v>
      </c>
      <c r="L8053" s="4" t="str">
        <f aca="false">IFERROR(INDEX(Data_Orders!$D$2:$D$4727,MATCH(B8053,Data_Orders!$A$2:$A$4727,0)),"")</f>
        <v>Northampton</v>
      </c>
    </row>
    <row r="8054" customFormat="false" ht="15" hidden="false" customHeight="false" outlineLevel="0" collapsed="false">
      <c r="A8054" s="4" t="s">
        <v>13870</v>
      </c>
      <c r="B8054" s="4" t="s">
        <v>3765</v>
      </c>
      <c r="C8054" s="4" t="s">
        <v>1015</v>
      </c>
      <c r="D8054" s="4" t="n">
        <v>7</v>
      </c>
      <c r="E8054" s="4" t="n">
        <v>122.01</v>
      </c>
      <c r="F8054" s="4" t="n">
        <v>854.07</v>
      </c>
      <c r="G8054" s="4" t="n">
        <f aca="false">INDEX(Data_Products!$D$2:$D$33,MATCH(C8054,Data_Products!$A$2:$A$33,0))</f>
        <v>85.53</v>
      </c>
      <c r="H8054" s="4" t="str">
        <f aca="false">INDEX(Data_Products!$C$2:$C$33,MATCH(C8054,Data_Products!$A$2:$A$33,0))</f>
        <v>Timber</v>
      </c>
      <c r="I8054" s="10" t="n">
        <f aca="false">D8054*(E8054-G8054)</f>
        <v>255.36</v>
      </c>
      <c r="J8054" s="11" t="n">
        <f aca="false">IFERROR(I8054/F8054,0)</f>
        <v>0.298991885910991</v>
      </c>
      <c r="K8054" s="4" t="str">
        <f aca="false">IFERROR(INDEX(Data_Orders!$F$2:$F$4727,MATCH(B8054,Data_Orders!$A$2:$A$4727,0)),"")</f>
        <v>Retail</v>
      </c>
      <c r="L8054" s="4" t="str">
        <f aca="false">IFERROR(INDEX(Data_Orders!$D$2:$D$4727,MATCH(B8054,Data_Orders!$A$2:$A$4727,0)),"")</f>
        <v>Northampton</v>
      </c>
    </row>
    <row r="8055" customFormat="false" ht="15" hidden="false" customHeight="false" outlineLevel="0" collapsed="false">
      <c r="A8055" s="4" t="s">
        <v>13871</v>
      </c>
      <c r="B8055" s="4" t="s">
        <v>3766</v>
      </c>
      <c r="C8055" s="4" t="s">
        <v>1068</v>
      </c>
      <c r="D8055" s="4" t="n">
        <v>16</v>
      </c>
      <c r="E8055" s="4" t="n">
        <v>86.28</v>
      </c>
      <c r="F8055" s="4" t="n">
        <v>1380.48</v>
      </c>
      <c r="G8055" s="4" t="n">
        <f aca="false">INDEX(Data_Products!$D$2:$D$33,MATCH(C8055,Data_Products!$A$2:$A$33,0))</f>
        <v>68.55</v>
      </c>
      <c r="H8055" s="4" t="str">
        <f aca="false">INDEX(Data_Products!$C$2:$C$33,MATCH(C8055,Data_Products!$A$2:$A$33,0))</f>
        <v>Plumbing &amp; Drainage</v>
      </c>
      <c r="I8055" s="10" t="n">
        <f aca="false">D8055*(E8055-G8055)</f>
        <v>283.68</v>
      </c>
      <c r="J8055" s="11" t="n">
        <f aca="false">IFERROR(I8055/F8055,0)</f>
        <v>0.205493741307371</v>
      </c>
      <c r="K8055" s="4" t="str">
        <f aca="false">IFERROR(INDEX(Data_Orders!$F$2:$F$4727,MATCH(B8055,Data_Orders!$A$2:$A$4727,0)),"")</f>
        <v>Retail</v>
      </c>
      <c r="L8055" s="4" t="str">
        <f aca="false">IFERROR(INDEX(Data_Orders!$D$2:$D$4727,MATCH(B8055,Data_Orders!$A$2:$A$4727,0)),"")</f>
        <v>Northampton</v>
      </c>
    </row>
    <row r="8056" customFormat="false" ht="15" hidden="false" customHeight="false" outlineLevel="0" collapsed="false">
      <c r="A8056" s="4" t="s">
        <v>13872</v>
      </c>
      <c r="B8056" s="4" t="s">
        <v>3766</v>
      </c>
      <c r="C8056" s="4" t="s">
        <v>1017</v>
      </c>
      <c r="D8056" s="4" t="n">
        <v>4</v>
      </c>
      <c r="E8056" s="4" t="n">
        <v>49.15</v>
      </c>
      <c r="F8056" s="4" t="n">
        <v>196.6</v>
      </c>
      <c r="G8056" s="4" t="n">
        <f aca="false">INDEX(Data_Products!$D$2:$D$33,MATCH(C8056,Data_Products!$A$2:$A$33,0))</f>
        <v>31.44</v>
      </c>
      <c r="H8056" s="4" t="str">
        <f aca="false">INDEX(Data_Products!$C$2:$C$33,MATCH(C8056,Data_Products!$A$2:$A$33,0))</f>
        <v>Timber</v>
      </c>
      <c r="I8056" s="10" t="n">
        <f aca="false">D8056*(E8056-G8056)</f>
        <v>70.84</v>
      </c>
      <c r="J8056" s="11" t="n">
        <f aca="false">IFERROR(I8056/F8056,0)</f>
        <v>0.360325534079349</v>
      </c>
      <c r="K8056" s="4" t="str">
        <f aca="false">IFERROR(INDEX(Data_Orders!$F$2:$F$4727,MATCH(B8056,Data_Orders!$A$2:$A$4727,0)),"")</f>
        <v>Retail</v>
      </c>
      <c r="L8056" s="4" t="str">
        <f aca="false">IFERROR(INDEX(Data_Orders!$D$2:$D$4727,MATCH(B8056,Data_Orders!$A$2:$A$4727,0)),"")</f>
        <v>Northampton</v>
      </c>
    </row>
    <row r="8057" customFormat="false" ht="15" hidden="false" customHeight="false" outlineLevel="0" collapsed="false">
      <c r="A8057" s="4" t="s">
        <v>13873</v>
      </c>
      <c r="B8057" s="4" t="s">
        <v>3766</v>
      </c>
      <c r="C8057" s="4" t="s">
        <v>1026</v>
      </c>
      <c r="D8057" s="4" t="n">
        <v>19</v>
      </c>
      <c r="E8057" s="4" t="n">
        <v>184.05</v>
      </c>
      <c r="F8057" s="4" t="n">
        <v>3496.95</v>
      </c>
      <c r="G8057" s="4" t="n">
        <f aca="false">INDEX(Data_Products!$D$2:$D$33,MATCH(C8057,Data_Products!$A$2:$A$33,0))</f>
        <v>147.44</v>
      </c>
      <c r="H8057" s="4" t="str">
        <f aca="false">INDEX(Data_Products!$C$2:$C$33,MATCH(C8057,Data_Products!$A$2:$A$33,0))</f>
        <v>Cement &amp; Aggregates</v>
      </c>
      <c r="I8057" s="10" t="n">
        <f aca="false">D8057*(E8057-G8057)</f>
        <v>695.59</v>
      </c>
      <c r="J8057" s="11" t="n">
        <f aca="false">IFERROR(I8057/F8057,0)</f>
        <v>0.19891333876664</v>
      </c>
      <c r="K8057" s="4" t="str">
        <f aca="false">IFERROR(INDEX(Data_Orders!$F$2:$F$4727,MATCH(B8057,Data_Orders!$A$2:$A$4727,0)),"")</f>
        <v>Retail</v>
      </c>
      <c r="L8057" s="4" t="str">
        <f aca="false">IFERROR(INDEX(Data_Orders!$D$2:$D$4727,MATCH(B8057,Data_Orders!$A$2:$A$4727,0)),"")</f>
        <v>Northampton</v>
      </c>
    </row>
    <row r="8058" customFormat="false" ht="15" hidden="false" customHeight="false" outlineLevel="0" collapsed="false">
      <c r="A8058" s="4" t="s">
        <v>13874</v>
      </c>
      <c r="B8058" s="4" t="s">
        <v>3766</v>
      </c>
      <c r="C8058" s="4" t="s">
        <v>1064</v>
      </c>
      <c r="D8058" s="4" t="n">
        <v>15</v>
      </c>
      <c r="E8058" s="4" t="n">
        <v>97.63</v>
      </c>
      <c r="F8058" s="4" t="n">
        <v>1464.45</v>
      </c>
      <c r="G8058" s="4" t="n">
        <f aca="false">INDEX(Data_Products!$D$2:$D$33,MATCH(C8058,Data_Products!$A$2:$A$33,0))</f>
        <v>65.21</v>
      </c>
      <c r="H8058" s="4" t="str">
        <f aca="false">INDEX(Data_Products!$C$2:$C$33,MATCH(C8058,Data_Products!$A$2:$A$33,0))</f>
        <v>Plumbing &amp; Drainage</v>
      </c>
      <c r="I8058" s="10" t="n">
        <f aca="false">D8058*(E8058-G8058)</f>
        <v>486.3</v>
      </c>
      <c r="J8058" s="11" t="n">
        <f aca="false">IFERROR(I8058/F8058,0)</f>
        <v>0.332070060432244</v>
      </c>
      <c r="K8058" s="4" t="str">
        <f aca="false">IFERROR(INDEX(Data_Orders!$F$2:$F$4727,MATCH(B8058,Data_Orders!$A$2:$A$4727,0)),"")</f>
        <v>Retail</v>
      </c>
      <c r="L8058" s="4" t="str">
        <f aca="false">IFERROR(INDEX(Data_Orders!$D$2:$D$4727,MATCH(B8058,Data_Orders!$A$2:$A$4727,0)),"")</f>
        <v>Northampton</v>
      </c>
    </row>
    <row r="8059" customFormat="false" ht="15" hidden="false" customHeight="false" outlineLevel="0" collapsed="false">
      <c r="A8059" s="4" t="s">
        <v>13875</v>
      </c>
      <c r="B8059" s="4" t="s">
        <v>3767</v>
      </c>
      <c r="C8059" s="4" t="s">
        <v>1039</v>
      </c>
      <c r="D8059" s="4" t="n">
        <v>13</v>
      </c>
      <c r="E8059" s="4" t="n">
        <v>160.41</v>
      </c>
      <c r="F8059" s="4" t="n">
        <v>2085.33</v>
      </c>
      <c r="G8059" s="4" t="n">
        <f aca="false">INDEX(Data_Products!$D$2:$D$33,MATCH(C8059,Data_Products!$A$2:$A$33,0))</f>
        <v>99.74</v>
      </c>
      <c r="H8059" s="4" t="str">
        <f aca="false">INDEX(Data_Products!$C$2:$C$33,MATCH(C8059,Data_Products!$A$2:$A$33,0))</f>
        <v>Insulation</v>
      </c>
      <c r="I8059" s="10" t="n">
        <f aca="false">D8059*(E8059-G8059)</f>
        <v>788.71</v>
      </c>
      <c r="J8059" s="11" t="n">
        <f aca="false">IFERROR(I8059/F8059,0)</f>
        <v>0.378218315566361</v>
      </c>
      <c r="K8059" s="4" t="str">
        <f aca="false">IFERROR(INDEX(Data_Orders!$F$2:$F$4727,MATCH(B8059,Data_Orders!$A$2:$A$4727,0)),"")</f>
        <v>Retail</v>
      </c>
      <c r="L8059" s="4" t="str">
        <f aca="false">IFERROR(INDEX(Data_Orders!$D$2:$D$4727,MATCH(B8059,Data_Orders!$A$2:$A$4727,0)),"")</f>
        <v>Northampton</v>
      </c>
    </row>
    <row r="8060" customFormat="false" ht="15" hidden="false" customHeight="false" outlineLevel="0" collapsed="false">
      <c r="A8060" s="4" t="s">
        <v>13876</v>
      </c>
      <c r="B8060" s="4" t="s">
        <v>3767</v>
      </c>
      <c r="C8060" s="4" t="s">
        <v>1013</v>
      </c>
      <c r="D8060" s="4" t="n">
        <v>5</v>
      </c>
      <c r="E8060" s="4" t="n">
        <v>240.92</v>
      </c>
      <c r="F8060" s="4" t="n">
        <v>1204.6</v>
      </c>
      <c r="G8060" s="4" t="n">
        <f aca="false">INDEX(Data_Products!$D$2:$D$33,MATCH(C8060,Data_Products!$A$2:$A$33,0))</f>
        <v>168.32</v>
      </c>
      <c r="H8060" s="4" t="str">
        <f aca="false">INDEX(Data_Products!$C$2:$C$33,MATCH(C8060,Data_Products!$A$2:$A$33,0))</f>
        <v>Timber</v>
      </c>
      <c r="I8060" s="10" t="n">
        <f aca="false">D8060*(E8060-G8060)</f>
        <v>363</v>
      </c>
      <c r="J8060" s="11" t="n">
        <f aca="false">IFERROR(I8060/F8060,0)</f>
        <v>0.301344844761747</v>
      </c>
      <c r="K8060" s="4" t="str">
        <f aca="false">IFERROR(INDEX(Data_Orders!$F$2:$F$4727,MATCH(B8060,Data_Orders!$A$2:$A$4727,0)),"")</f>
        <v>Retail</v>
      </c>
      <c r="L8060" s="4" t="str">
        <f aca="false">IFERROR(INDEX(Data_Orders!$D$2:$D$4727,MATCH(B8060,Data_Orders!$A$2:$A$4727,0)),"")</f>
        <v>Northampton</v>
      </c>
    </row>
    <row r="8061" customFormat="false" ht="15" hidden="false" customHeight="false" outlineLevel="0" collapsed="false">
      <c r="A8061" s="4" t="s">
        <v>13877</v>
      </c>
      <c r="B8061" s="4" t="s">
        <v>3767</v>
      </c>
      <c r="C8061" s="4" t="s">
        <v>1064</v>
      </c>
      <c r="D8061" s="4" t="n">
        <v>12</v>
      </c>
      <c r="E8061" s="4" t="n">
        <v>97.63</v>
      </c>
      <c r="F8061" s="4" t="n">
        <v>1171.56</v>
      </c>
      <c r="G8061" s="4" t="n">
        <f aca="false">INDEX(Data_Products!$D$2:$D$33,MATCH(C8061,Data_Products!$A$2:$A$33,0))</f>
        <v>65.21</v>
      </c>
      <c r="H8061" s="4" t="str">
        <f aca="false">INDEX(Data_Products!$C$2:$C$33,MATCH(C8061,Data_Products!$A$2:$A$33,0))</f>
        <v>Plumbing &amp; Drainage</v>
      </c>
      <c r="I8061" s="10" t="n">
        <f aca="false">D8061*(E8061-G8061)</f>
        <v>389.04</v>
      </c>
      <c r="J8061" s="11" t="n">
        <f aca="false">IFERROR(I8061/F8061,0)</f>
        <v>0.332070060432244</v>
      </c>
      <c r="K8061" s="4" t="str">
        <f aca="false">IFERROR(INDEX(Data_Orders!$F$2:$F$4727,MATCH(B8061,Data_Orders!$A$2:$A$4727,0)),"")</f>
        <v>Retail</v>
      </c>
      <c r="L8061" s="4" t="str">
        <f aca="false">IFERROR(INDEX(Data_Orders!$D$2:$D$4727,MATCH(B8061,Data_Orders!$A$2:$A$4727,0)),"")</f>
        <v>Northampton</v>
      </c>
    </row>
    <row r="8062" customFormat="false" ht="15" hidden="false" customHeight="false" outlineLevel="0" collapsed="false">
      <c r="A8062" s="4" t="s">
        <v>13878</v>
      </c>
      <c r="B8062" s="4" t="s">
        <v>3767</v>
      </c>
      <c r="C8062" s="4" t="s">
        <v>1061</v>
      </c>
      <c r="D8062" s="4" t="n">
        <v>20</v>
      </c>
      <c r="E8062" s="4" t="n">
        <v>145.57</v>
      </c>
      <c r="F8062" s="4" t="n">
        <v>2911.4</v>
      </c>
      <c r="G8062" s="4" t="n">
        <f aca="false">INDEX(Data_Products!$D$2:$D$33,MATCH(C8062,Data_Products!$A$2:$A$33,0))</f>
        <v>119.29</v>
      </c>
      <c r="H8062" s="4" t="str">
        <f aca="false">INDEX(Data_Products!$C$2:$C$33,MATCH(C8062,Data_Products!$A$2:$A$33,0))</f>
        <v>Plumbing &amp; Drainage</v>
      </c>
      <c r="I8062" s="10" t="n">
        <f aca="false">D8062*(E8062-G8062)</f>
        <v>525.6</v>
      </c>
      <c r="J8062" s="11" t="n">
        <f aca="false">IFERROR(I8062/F8062,0)</f>
        <v>0.180531702960775</v>
      </c>
      <c r="K8062" s="4" t="str">
        <f aca="false">IFERROR(INDEX(Data_Orders!$F$2:$F$4727,MATCH(B8062,Data_Orders!$A$2:$A$4727,0)),"")</f>
        <v>Retail</v>
      </c>
      <c r="L8062" s="4" t="str">
        <f aca="false">IFERROR(INDEX(Data_Orders!$D$2:$D$4727,MATCH(B8062,Data_Orders!$A$2:$A$4727,0)),"")</f>
        <v>Northampton</v>
      </c>
    </row>
    <row r="8063" customFormat="false" ht="15" hidden="false" customHeight="false" outlineLevel="0" collapsed="false">
      <c r="A8063" s="4" t="s">
        <v>13879</v>
      </c>
      <c r="B8063" s="4" t="s">
        <v>3767</v>
      </c>
      <c r="C8063" s="4" t="s">
        <v>1017</v>
      </c>
      <c r="D8063" s="4" t="n">
        <v>2</v>
      </c>
      <c r="E8063" s="4" t="n">
        <v>49.15</v>
      </c>
      <c r="F8063" s="4" t="n">
        <v>98.3</v>
      </c>
      <c r="G8063" s="4" t="n">
        <f aca="false">INDEX(Data_Products!$D$2:$D$33,MATCH(C8063,Data_Products!$A$2:$A$33,0))</f>
        <v>31.44</v>
      </c>
      <c r="H8063" s="4" t="str">
        <f aca="false">INDEX(Data_Products!$C$2:$C$33,MATCH(C8063,Data_Products!$A$2:$A$33,0))</f>
        <v>Timber</v>
      </c>
      <c r="I8063" s="10" t="n">
        <f aca="false">D8063*(E8063-G8063)</f>
        <v>35.42</v>
      </c>
      <c r="J8063" s="11" t="n">
        <f aca="false">IFERROR(I8063/F8063,0)</f>
        <v>0.360325534079349</v>
      </c>
      <c r="K8063" s="4" t="str">
        <f aca="false">IFERROR(INDEX(Data_Orders!$F$2:$F$4727,MATCH(B8063,Data_Orders!$A$2:$A$4727,0)),"")</f>
        <v>Retail</v>
      </c>
      <c r="L8063" s="4" t="str">
        <f aca="false">IFERROR(INDEX(Data_Orders!$D$2:$D$4727,MATCH(B8063,Data_Orders!$A$2:$A$4727,0)),"")</f>
        <v>Northampton</v>
      </c>
    </row>
    <row r="8064" customFormat="false" ht="15" hidden="false" customHeight="false" outlineLevel="0" collapsed="false">
      <c r="A8064" s="4" t="s">
        <v>13880</v>
      </c>
      <c r="B8064" s="4" t="s">
        <v>3768</v>
      </c>
      <c r="C8064" s="4" t="s">
        <v>1028</v>
      </c>
      <c r="D8064" s="4" t="n">
        <v>15</v>
      </c>
      <c r="E8064" s="4" t="n">
        <v>118.79</v>
      </c>
      <c r="F8064" s="4" t="n">
        <v>1781.85</v>
      </c>
      <c r="G8064" s="4" t="n">
        <f aca="false">INDEX(Data_Products!$D$2:$D$33,MATCH(C8064,Data_Products!$A$2:$A$33,0))</f>
        <v>81.07</v>
      </c>
      <c r="H8064" s="4" t="str">
        <f aca="false">INDEX(Data_Products!$C$2:$C$33,MATCH(C8064,Data_Products!$A$2:$A$33,0))</f>
        <v>Cement &amp; Aggregates</v>
      </c>
      <c r="I8064" s="10" t="n">
        <f aca="false">D8064*(E8064-G8064)</f>
        <v>565.8</v>
      </c>
      <c r="J8064" s="11" t="n">
        <f aca="false">IFERROR(I8064/F8064,0)</f>
        <v>0.317535146056065</v>
      </c>
      <c r="K8064" s="4" t="str">
        <f aca="false">IFERROR(INDEX(Data_Orders!$F$2:$F$4727,MATCH(B8064,Data_Orders!$A$2:$A$4727,0)),"")</f>
        <v>Retail</v>
      </c>
      <c r="L8064" s="4" t="str">
        <f aca="false">IFERROR(INDEX(Data_Orders!$D$2:$D$4727,MATCH(B8064,Data_Orders!$A$2:$A$4727,0)),"")</f>
        <v>Northampton</v>
      </c>
    </row>
    <row r="8065" customFormat="false" ht="15" hidden="false" customHeight="false" outlineLevel="0" collapsed="false">
      <c r="A8065" s="4" t="s">
        <v>13881</v>
      </c>
      <c r="B8065" s="4" t="s">
        <v>3768</v>
      </c>
      <c r="C8065" s="4" t="s">
        <v>1017</v>
      </c>
      <c r="D8065" s="4" t="n">
        <v>17</v>
      </c>
      <c r="E8065" s="4" t="n">
        <v>49.15</v>
      </c>
      <c r="F8065" s="4" t="n">
        <v>835.55</v>
      </c>
      <c r="G8065" s="4" t="n">
        <f aca="false">INDEX(Data_Products!$D$2:$D$33,MATCH(C8065,Data_Products!$A$2:$A$33,0))</f>
        <v>31.44</v>
      </c>
      <c r="H8065" s="4" t="str">
        <f aca="false">INDEX(Data_Products!$C$2:$C$33,MATCH(C8065,Data_Products!$A$2:$A$33,0))</f>
        <v>Timber</v>
      </c>
      <c r="I8065" s="10" t="n">
        <f aca="false">D8065*(E8065-G8065)</f>
        <v>301.07</v>
      </c>
      <c r="J8065" s="11" t="n">
        <f aca="false">IFERROR(I8065/F8065,0)</f>
        <v>0.360325534079349</v>
      </c>
      <c r="K8065" s="4" t="str">
        <f aca="false">IFERROR(INDEX(Data_Orders!$F$2:$F$4727,MATCH(B8065,Data_Orders!$A$2:$A$4727,0)),"")</f>
        <v>Retail</v>
      </c>
      <c r="L8065" s="4" t="str">
        <f aca="false">IFERROR(INDEX(Data_Orders!$D$2:$D$4727,MATCH(B8065,Data_Orders!$A$2:$A$4727,0)),"")</f>
        <v>Northampton</v>
      </c>
    </row>
    <row r="8066" customFormat="false" ht="15" hidden="false" customHeight="false" outlineLevel="0" collapsed="false">
      <c r="A8066" s="4" t="s">
        <v>13882</v>
      </c>
      <c r="B8066" s="4" t="s">
        <v>3768</v>
      </c>
      <c r="C8066" s="4" t="s">
        <v>1050</v>
      </c>
      <c r="D8066" s="4" t="n">
        <v>11</v>
      </c>
      <c r="E8066" s="4" t="n">
        <v>238.63</v>
      </c>
      <c r="F8066" s="4" t="n">
        <v>2624.93</v>
      </c>
      <c r="G8066" s="4" t="n">
        <f aca="false">INDEX(Data_Products!$D$2:$D$33,MATCH(C8066,Data_Products!$A$2:$A$33,0))</f>
        <v>148.91</v>
      </c>
      <c r="H8066" s="4" t="str">
        <f aca="false">INDEX(Data_Products!$C$2:$C$33,MATCH(C8066,Data_Products!$A$2:$A$33,0))</f>
        <v>Tools &amp; Fixings</v>
      </c>
      <c r="I8066" s="10" t="n">
        <f aca="false">D8066*(E8066-G8066)</f>
        <v>986.92</v>
      </c>
      <c r="J8066" s="11" t="n">
        <f aca="false">IFERROR(I8066/F8066,0)</f>
        <v>0.375979549930855</v>
      </c>
      <c r="K8066" s="4" t="str">
        <f aca="false">IFERROR(INDEX(Data_Orders!$F$2:$F$4727,MATCH(B8066,Data_Orders!$A$2:$A$4727,0)),"")</f>
        <v>Retail</v>
      </c>
      <c r="L8066" s="4" t="str">
        <f aca="false">IFERROR(INDEX(Data_Orders!$D$2:$D$4727,MATCH(B8066,Data_Orders!$A$2:$A$4727,0)),"")</f>
        <v>Northampton</v>
      </c>
    </row>
    <row r="8067" customFormat="false" ht="15" hidden="false" customHeight="false" outlineLevel="0" collapsed="false">
      <c r="A8067" s="4" t="s">
        <v>13883</v>
      </c>
      <c r="B8067" s="4" t="s">
        <v>3768</v>
      </c>
      <c r="C8067" s="4" t="s">
        <v>1055</v>
      </c>
      <c r="D8067" s="4" t="n">
        <v>12</v>
      </c>
      <c r="E8067" s="4" t="n">
        <v>205.03</v>
      </c>
      <c r="F8067" s="4" t="n">
        <v>2460.36</v>
      </c>
      <c r="G8067" s="4" t="n">
        <f aca="false">INDEX(Data_Products!$D$2:$D$33,MATCH(C8067,Data_Products!$A$2:$A$33,0))</f>
        <v>138.6</v>
      </c>
      <c r="H8067" s="4" t="str">
        <f aca="false">INDEX(Data_Products!$C$2:$C$33,MATCH(C8067,Data_Products!$A$2:$A$33,0))</f>
        <v>Roofing</v>
      </c>
      <c r="I8067" s="10" t="n">
        <f aca="false">D8067*(E8067-G8067)</f>
        <v>797.16</v>
      </c>
      <c r="J8067" s="11" t="n">
        <f aca="false">IFERROR(I8067/F8067,0)</f>
        <v>0.324001365653807</v>
      </c>
      <c r="K8067" s="4" t="str">
        <f aca="false">IFERROR(INDEX(Data_Orders!$F$2:$F$4727,MATCH(B8067,Data_Orders!$A$2:$A$4727,0)),"")</f>
        <v>Retail</v>
      </c>
      <c r="L8067" s="4" t="str">
        <f aca="false">IFERROR(INDEX(Data_Orders!$D$2:$D$4727,MATCH(B8067,Data_Orders!$A$2:$A$4727,0)),"")</f>
        <v>Northampton</v>
      </c>
    </row>
    <row r="8068" customFormat="false" ht="15" hidden="false" customHeight="false" outlineLevel="0" collapsed="false">
      <c r="A8068" s="4" t="s">
        <v>13884</v>
      </c>
      <c r="B8068" s="4" t="s">
        <v>3768</v>
      </c>
      <c r="C8068" s="4" t="s">
        <v>1030</v>
      </c>
      <c r="D8068" s="4" t="n">
        <v>1</v>
      </c>
      <c r="E8068" s="4" t="n">
        <v>25.23</v>
      </c>
      <c r="F8068" s="4" t="n">
        <v>25.23</v>
      </c>
      <c r="G8068" s="4" t="n">
        <f aca="false">INDEX(Data_Products!$D$2:$D$33,MATCH(C8068,Data_Products!$A$2:$A$33,0))</f>
        <v>17.67</v>
      </c>
      <c r="H8068" s="4" t="str">
        <f aca="false">INDEX(Data_Products!$C$2:$C$33,MATCH(C8068,Data_Products!$A$2:$A$33,0))</f>
        <v>Cement &amp; Aggregates</v>
      </c>
      <c r="I8068" s="10" t="n">
        <f aca="false">D8068*(E8068-G8068)</f>
        <v>7.56</v>
      </c>
      <c r="J8068" s="11" t="n">
        <f aca="false">IFERROR(I8068/F8068,0)</f>
        <v>0.299643281807372</v>
      </c>
      <c r="K8068" s="4" t="str">
        <f aca="false">IFERROR(INDEX(Data_Orders!$F$2:$F$4727,MATCH(B8068,Data_Orders!$A$2:$A$4727,0)),"")</f>
        <v>Retail</v>
      </c>
      <c r="L8068" s="4" t="str">
        <f aca="false">IFERROR(INDEX(Data_Orders!$D$2:$D$4727,MATCH(B8068,Data_Orders!$A$2:$A$4727,0)),"")</f>
        <v>Northampton</v>
      </c>
    </row>
    <row r="8069" customFormat="false" ht="15" hidden="false" customHeight="false" outlineLevel="0" collapsed="false">
      <c r="A8069" s="4" t="s">
        <v>13885</v>
      </c>
      <c r="B8069" s="4" t="s">
        <v>3769</v>
      </c>
      <c r="C8069" s="4" t="s">
        <v>1015</v>
      </c>
      <c r="D8069" s="4" t="n">
        <v>7</v>
      </c>
      <c r="E8069" s="4" t="n">
        <v>122.01</v>
      </c>
      <c r="F8069" s="4" t="n">
        <v>854.07</v>
      </c>
      <c r="G8069" s="4" t="n">
        <f aca="false">INDEX(Data_Products!$D$2:$D$33,MATCH(C8069,Data_Products!$A$2:$A$33,0))</f>
        <v>85.53</v>
      </c>
      <c r="H8069" s="4" t="str">
        <f aca="false">INDEX(Data_Products!$C$2:$C$33,MATCH(C8069,Data_Products!$A$2:$A$33,0))</f>
        <v>Timber</v>
      </c>
      <c r="I8069" s="10" t="n">
        <f aca="false">D8069*(E8069-G8069)</f>
        <v>255.36</v>
      </c>
      <c r="J8069" s="11" t="n">
        <f aca="false">IFERROR(I8069/F8069,0)</f>
        <v>0.298991885910991</v>
      </c>
      <c r="K8069" s="4" t="str">
        <f aca="false">IFERROR(INDEX(Data_Orders!$F$2:$F$4727,MATCH(B8069,Data_Orders!$A$2:$A$4727,0)),"")</f>
        <v>Retail</v>
      </c>
      <c r="L8069" s="4" t="str">
        <f aca="false">IFERROR(INDEX(Data_Orders!$D$2:$D$4727,MATCH(B8069,Data_Orders!$A$2:$A$4727,0)),"")</f>
        <v>Northampton</v>
      </c>
    </row>
    <row r="8070" customFormat="false" ht="15" hidden="false" customHeight="false" outlineLevel="0" collapsed="false">
      <c r="A8070" s="4" t="s">
        <v>13886</v>
      </c>
      <c r="B8070" s="4" t="s">
        <v>3770</v>
      </c>
      <c r="C8070" s="4" t="s">
        <v>1026</v>
      </c>
      <c r="D8070" s="4" t="n">
        <v>6</v>
      </c>
      <c r="E8070" s="4" t="n">
        <v>184.05</v>
      </c>
      <c r="F8070" s="4" t="n">
        <v>1104.3</v>
      </c>
      <c r="G8070" s="4" t="n">
        <f aca="false">INDEX(Data_Products!$D$2:$D$33,MATCH(C8070,Data_Products!$A$2:$A$33,0))</f>
        <v>147.44</v>
      </c>
      <c r="H8070" s="4" t="str">
        <f aca="false">INDEX(Data_Products!$C$2:$C$33,MATCH(C8070,Data_Products!$A$2:$A$33,0))</f>
        <v>Cement &amp; Aggregates</v>
      </c>
      <c r="I8070" s="10" t="n">
        <f aca="false">D8070*(E8070-G8070)</f>
        <v>219.66</v>
      </c>
      <c r="J8070" s="11" t="n">
        <f aca="false">IFERROR(I8070/F8070,0)</f>
        <v>0.19891333876664</v>
      </c>
      <c r="K8070" s="4" t="str">
        <f aca="false">IFERROR(INDEX(Data_Orders!$F$2:$F$4727,MATCH(B8070,Data_Orders!$A$2:$A$4727,0)),"")</f>
        <v>Retail</v>
      </c>
      <c r="L8070" s="4" t="str">
        <f aca="false">IFERROR(INDEX(Data_Orders!$D$2:$D$4727,MATCH(B8070,Data_Orders!$A$2:$A$4727,0)),"")</f>
        <v>Northampton</v>
      </c>
    </row>
    <row r="8071" customFormat="false" ht="15" hidden="false" customHeight="false" outlineLevel="0" collapsed="false">
      <c r="A8071" s="4" t="s">
        <v>13887</v>
      </c>
      <c r="B8071" s="4" t="s">
        <v>3770</v>
      </c>
      <c r="C8071" s="4" t="s">
        <v>1032</v>
      </c>
      <c r="D8071" s="4" t="n">
        <v>4</v>
      </c>
      <c r="E8071" s="4" t="n">
        <v>99.65</v>
      </c>
      <c r="F8071" s="4" t="n">
        <v>398.6</v>
      </c>
      <c r="G8071" s="4" t="n">
        <f aca="false">INDEX(Data_Products!$D$2:$D$33,MATCH(C8071,Data_Products!$A$2:$A$33,0))</f>
        <v>58.26</v>
      </c>
      <c r="H8071" s="4" t="str">
        <f aca="false">INDEX(Data_Products!$C$2:$C$33,MATCH(C8071,Data_Products!$A$2:$A$33,0))</f>
        <v>Insulation</v>
      </c>
      <c r="I8071" s="10" t="n">
        <f aca="false">D8071*(E8071-G8071)</f>
        <v>165.56</v>
      </c>
      <c r="J8071" s="11" t="n">
        <f aca="false">IFERROR(I8071/F8071,0)</f>
        <v>0.415353738083292</v>
      </c>
      <c r="K8071" s="4" t="str">
        <f aca="false">IFERROR(INDEX(Data_Orders!$F$2:$F$4727,MATCH(B8071,Data_Orders!$A$2:$A$4727,0)),"")</f>
        <v>Retail</v>
      </c>
      <c r="L8071" s="4" t="str">
        <f aca="false">IFERROR(INDEX(Data_Orders!$D$2:$D$4727,MATCH(B8071,Data_Orders!$A$2:$A$4727,0)),"")</f>
        <v>Northampton</v>
      </c>
    </row>
    <row r="8072" customFormat="false" ht="15" hidden="false" customHeight="false" outlineLevel="0" collapsed="false">
      <c r="A8072" s="4" t="s">
        <v>13888</v>
      </c>
      <c r="B8072" s="4" t="s">
        <v>3770</v>
      </c>
      <c r="C8072" s="4" t="s">
        <v>1046</v>
      </c>
      <c r="D8072" s="4" t="n">
        <v>1</v>
      </c>
      <c r="E8072" s="4" t="n">
        <v>154.02</v>
      </c>
      <c r="F8072" s="4" t="n">
        <v>154.02</v>
      </c>
      <c r="G8072" s="4" t="n">
        <f aca="false">INDEX(Data_Products!$D$2:$D$33,MATCH(C8072,Data_Products!$A$2:$A$33,0))</f>
        <v>102.1</v>
      </c>
      <c r="H8072" s="4" t="str">
        <f aca="false">INDEX(Data_Products!$C$2:$C$33,MATCH(C8072,Data_Products!$A$2:$A$33,0))</f>
        <v>Tools &amp; Fixings</v>
      </c>
      <c r="I8072" s="10" t="n">
        <f aca="false">D8072*(E8072-G8072)</f>
        <v>51.92</v>
      </c>
      <c r="J8072" s="11" t="n">
        <f aca="false">IFERROR(I8072/F8072,0)</f>
        <v>0.337099078041813</v>
      </c>
      <c r="K8072" s="4" t="str">
        <f aca="false">IFERROR(INDEX(Data_Orders!$F$2:$F$4727,MATCH(B8072,Data_Orders!$A$2:$A$4727,0)),"")</f>
        <v>Retail</v>
      </c>
      <c r="L8072" s="4" t="str">
        <f aca="false">IFERROR(INDEX(Data_Orders!$D$2:$D$4727,MATCH(B8072,Data_Orders!$A$2:$A$4727,0)),"")</f>
        <v>Northampton</v>
      </c>
    </row>
    <row r="8073" customFormat="false" ht="15" hidden="false" customHeight="false" outlineLevel="0" collapsed="false">
      <c r="A8073" s="4" t="s">
        <v>13889</v>
      </c>
      <c r="B8073" s="4" t="s">
        <v>3771</v>
      </c>
      <c r="C8073" s="4" t="s">
        <v>1048</v>
      </c>
      <c r="D8073" s="4" t="n">
        <v>15</v>
      </c>
      <c r="E8073" s="4" t="n">
        <v>112.72</v>
      </c>
      <c r="F8073" s="4" t="n">
        <v>1690.8</v>
      </c>
      <c r="G8073" s="4" t="n">
        <f aca="false">INDEX(Data_Products!$D$2:$D$33,MATCH(C8073,Data_Products!$A$2:$A$33,0))</f>
        <v>83.21</v>
      </c>
      <c r="H8073" s="4" t="str">
        <f aca="false">INDEX(Data_Products!$C$2:$C$33,MATCH(C8073,Data_Products!$A$2:$A$33,0))</f>
        <v>Tools &amp; Fixings</v>
      </c>
      <c r="I8073" s="10" t="n">
        <f aca="false">D8073*(E8073-G8073)</f>
        <v>442.65</v>
      </c>
      <c r="J8073" s="11" t="n">
        <f aca="false">IFERROR(I8073/F8073,0)</f>
        <v>0.261799148332151</v>
      </c>
      <c r="K8073" s="4" t="str">
        <f aca="false">IFERROR(INDEX(Data_Orders!$F$2:$F$4727,MATCH(B8073,Data_Orders!$A$2:$A$4727,0)),"")</f>
        <v>Retail</v>
      </c>
      <c r="L8073" s="4" t="str">
        <f aca="false">IFERROR(INDEX(Data_Orders!$D$2:$D$4727,MATCH(B8073,Data_Orders!$A$2:$A$4727,0)),"")</f>
        <v>Northampton</v>
      </c>
    </row>
    <row r="8074" customFormat="false" ht="15" hidden="false" customHeight="false" outlineLevel="0" collapsed="false">
      <c r="A8074" s="4" t="s">
        <v>13890</v>
      </c>
      <c r="B8074" s="4" t="s">
        <v>3771</v>
      </c>
      <c r="C8074" s="4" t="s">
        <v>1046</v>
      </c>
      <c r="D8074" s="4" t="n">
        <v>17</v>
      </c>
      <c r="E8074" s="4" t="n">
        <v>154.02</v>
      </c>
      <c r="F8074" s="4" t="n">
        <v>2618.34</v>
      </c>
      <c r="G8074" s="4" t="n">
        <f aca="false">INDEX(Data_Products!$D$2:$D$33,MATCH(C8074,Data_Products!$A$2:$A$33,0))</f>
        <v>102.1</v>
      </c>
      <c r="H8074" s="4" t="str">
        <f aca="false">INDEX(Data_Products!$C$2:$C$33,MATCH(C8074,Data_Products!$A$2:$A$33,0))</f>
        <v>Tools &amp; Fixings</v>
      </c>
      <c r="I8074" s="10" t="n">
        <f aca="false">D8074*(E8074-G8074)</f>
        <v>882.64</v>
      </c>
      <c r="J8074" s="11" t="n">
        <f aca="false">IFERROR(I8074/F8074,0)</f>
        <v>0.337099078041813</v>
      </c>
      <c r="K8074" s="4" t="str">
        <f aca="false">IFERROR(INDEX(Data_Orders!$F$2:$F$4727,MATCH(B8074,Data_Orders!$A$2:$A$4727,0)),"")</f>
        <v>Retail</v>
      </c>
      <c r="L8074" s="4" t="str">
        <f aca="false">IFERROR(INDEX(Data_Orders!$D$2:$D$4727,MATCH(B8074,Data_Orders!$A$2:$A$4727,0)),"")</f>
        <v>Northampton</v>
      </c>
    </row>
    <row r="8075" customFormat="false" ht="15" hidden="false" customHeight="false" outlineLevel="0" collapsed="false">
      <c r="A8075" s="4" t="s">
        <v>13891</v>
      </c>
      <c r="B8075" s="4" t="s">
        <v>3772</v>
      </c>
      <c r="C8075" s="4" t="s">
        <v>1044</v>
      </c>
      <c r="D8075" s="4" t="n">
        <v>5</v>
      </c>
      <c r="E8075" s="4" t="n">
        <v>190.44</v>
      </c>
      <c r="F8075" s="4" t="n">
        <v>952.2</v>
      </c>
      <c r="G8075" s="4" t="n">
        <f aca="false">INDEX(Data_Products!$D$2:$D$33,MATCH(C8075,Data_Products!$A$2:$A$33,0))</f>
        <v>115.48</v>
      </c>
      <c r="H8075" s="4" t="str">
        <f aca="false">INDEX(Data_Products!$C$2:$C$33,MATCH(C8075,Data_Products!$A$2:$A$33,0))</f>
        <v>Tools &amp; Fixings</v>
      </c>
      <c r="I8075" s="10" t="n">
        <f aca="false">D8075*(E8075-G8075)</f>
        <v>374.8</v>
      </c>
      <c r="J8075" s="11" t="n">
        <f aca="false">IFERROR(I8075/F8075,0)</f>
        <v>0.393614786809494</v>
      </c>
      <c r="K8075" s="4" t="str">
        <f aca="false">IFERROR(INDEX(Data_Orders!$F$2:$F$4727,MATCH(B8075,Data_Orders!$A$2:$A$4727,0)),"")</f>
        <v>Retail</v>
      </c>
      <c r="L8075" s="4" t="str">
        <f aca="false">IFERROR(INDEX(Data_Orders!$D$2:$D$4727,MATCH(B8075,Data_Orders!$A$2:$A$4727,0)),"")</f>
        <v>Northampton</v>
      </c>
    </row>
    <row r="8076" customFormat="false" ht="15" hidden="false" customHeight="false" outlineLevel="0" collapsed="false">
      <c r="A8076" s="4" t="s">
        <v>13892</v>
      </c>
      <c r="B8076" s="4" t="s">
        <v>3773</v>
      </c>
      <c r="C8076" s="4" t="s">
        <v>1052</v>
      </c>
      <c r="D8076" s="4" t="n">
        <v>8</v>
      </c>
      <c r="E8076" s="4" t="n">
        <v>205.71</v>
      </c>
      <c r="F8076" s="4" t="n">
        <v>1645.68</v>
      </c>
      <c r="G8076" s="4" t="n">
        <f aca="false">INDEX(Data_Products!$D$2:$D$33,MATCH(C8076,Data_Products!$A$2:$A$33,0))</f>
        <v>152.29</v>
      </c>
      <c r="H8076" s="4" t="str">
        <f aca="false">INDEX(Data_Products!$C$2:$C$33,MATCH(C8076,Data_Products!$A$2:$A$33,0))</f>
        <v>Roofing</v>
      </c>
      <c r="I8076" s="10" t="n">
        <f aca="false">D8076*(E8076-G8076)</f>
        <v>427.36</v>
      </c>
      <c r="J8076" s="11" t="n">
        <f aca="false">IFERROR(I8076/F8076,0)</f>
        <v>0.259685965679841</v>
      </c>
      <c r="K8076" s="4" t="str">
        <f aca="false">IFERROR(INDEX(Data_Orders!$F$2:$F$4727,MATCH(B8076,Data_Orders!$A$2:$A$4727,0)),"")</f>
        <v>Retail</v>
      </c>
      <c r="L8076" s="4" t="str">
        <f aca="false">IFERROR(INDEX(Data_Orders!$D$2:$D$4727,MATCH(B8076,Data_Orders!$A$2:$A$4727,0)),"")</f>
        <v>Northampton</v>
      </c>
    </row>
    <row r="8077" customFormat="false" ht="15" hidden="false" customHeight="false" outlineLevel="0" collapsed="false">
      <c r="A8077" s="4" t="s">
        <v>13893</v>
      </c>
      <c r="B8077" s="4" t="s">
        <v>3773</v>
      </c>
      <c r="C8077" s="4" t="s">
        <v>1064</v>
      </c>
      <c r="D8077" s="4" t="n">
        <v>15</v>
      </c>
      <c r="E8077" s="4" t="n">
        <v>97.63</v>
      </c>
      <c r="F8077" s="4" t="n">
        <v>1464.45</v>
      </c>
      <c r="G8077" s="4" t="n">
        <f aca="false">INDEX(Data_Products!$D$2:$D$33,MATCH(C8077,Data_Products!$A$2:$A$33,0))</f>
        <v>65.21</v>
      </c>
      <c r="H8077" s="4" t="str">
        <f aca="false">INDEX(Data_Products!$C$2:$C$33,MATCH(C8077,Data_Products!$A$2:$A$33,0))</f>
        <v>Plumbing &amp; Drainage</v>
      </c>
      <c r="I8077" s="10" t="n">
        <f aca="false">D8077*(E8077-G8077)</f>
        <v>486.3</v>
      </c>
      <c r="J8077" s="11" t="n">
        <f aca="false">IFERROR(I8077/F8077,0)</f>
        <v>0.332070060432244</v>
      </c>
      <c r="K8077" s="4" t="str">
        <f aca="false">IFERROR(INDEX(Data_Orders!$F$2:$F$4727,MATCH(B8077,Data_Orders!$A$2:$A$4727,0)),"")</f>
        <v>Retail</v>
      </c>
      <c r="L8077" s="4" t="str">
        <f aca="false">IFERROR(INDEX(Data_Orders!$D$2:$D$4727,MATCH(B8077,Data_Orders!$A$2:$A$4727,0)),"")</f>
        <v>Northampton</v>
      </c>
    </row>
    <row r="8078" customFormat="false" ht="15" hidden="false" customHeight="false" outlineLevel="0" collapsed="false">
      <c r="A8078" s="4" t="s">
        <v>13894</v>
      </c>
      <c r="B8078" s="4" t="s">
        <v>3773</v>
      </c>
      <c r="C8078" s="4" t="s">
        <v>1013</v>
      </c>
      <c r="D8078" s="4" t="n">
        <v>4</v>
      </c>
      <c r="E8078" s="4" t="n">
        <v>240.92</v>
      </c>
      <c r="F8078" s="4" t="n">
        <v>963.68</v>
      </c>
      <c r="G8078" s="4" t="n">
        <f aca="false">INDEX(Data_Products!$D$2:$D$33,MATCH(C8078,Data_Products!$A$2:$A$33,0))</f>
        <v>168.32</v>
      </c>
      <c r="H8078" s="4" t="str">
        <f aca="false">INDEX(Data_Products!$C$2:$C$33,MATCH(C8078,Data_Products!$A$2:$A$33,0))</f>
        <v>Timber</v>
      </c>
      <c r="I8078" s="10" t="n">
        <f aca="false">D8078*(E8078-G8078)</f>
        <v>290.4</v>
      </c>
      <c r="J8078" s="11" t="n">
        <f aca="false">IFERROR(I8078/F8078,0)</f>
        <v>0.301344844761747</v>
      </c>
      <c r="K8078" s="4" t="str">
        <f aca="false">IFERROR(INDEX(Data_Orders!$F$2:$F$4727,MATCH(B8078,Data_Orders!$A$2:$A$4727,0)),"")</f>
        <v>Retail</v>
      </c>
      <c r="L8078" s="4" t="str">
        <f aca="false">IFERROR(INDEX(Data_Orders!$D$2:$D$4727,MATCH(B8078,Data_Orders!$A$2:$A$4727,0)),"")</f>
        <v>Northampton</v>
      </c>
    </row>
    <row r="8079" customFormat="false" ht="15" hidden="false" customHeight="false" outlineLevel="0" collapsed="false">
      <c r="A8079" s="4" t="s">
        <v>13895</v>
      </c>
      <c r="B8079" s="4" t="s">
        <v>3773</v>
      </c>
      <c r="C8079" s="4" t="s">
        <v>1059</v>
      </c>
      <c r="D8079" s="4" t="n">
        <v>14</v>
      </c>
      <c r="E8079" s="4" t="n">
        <v>103.63</v>
      </c>
      <c r="F8079" s="4" t="n">
        <v>1450.82</v>
      </c>
      <c r="G8079" s="4" t="n">
        <f aca="false">INDEX(Data_Products!$D$2:$D$33,MATCH(C8079,Data_Products!$A$2:$A$33,0))</f>
        <v>82.55</v>
      </c>
      <c r="H8079" s="4" t="str">
        <f aca="false">INDEX(Data_Products!$C$2:$C$33,MATCH(C8079,Data_Products!$A$2:$A$33,0))</f>
        <v>Roofing</v>
      </c>
      <c r="I8079" s="10" t="n">
        <f aca="false">D8079*(E8079-G8079)</f>
        <v>295.12</v>
      </c>
      <c r="J8079" s="11" t="n">
        <f aca="false">IFERROR(I8079/F8079,0)</f>
        <v>0.203415999228023</v>
      </c>
      <c r="K8079" s="4" t="str">
        <f aca="false">IFERROR(INDEX(Data_Orders!$F$2:$F$4727,MATCH(B8079,Data_Orders!$A$2:$A$4727,0)),"")</f>
        <v>Retail</v>
      </c>
      <c r="L8079" s="4" t="str">
        <f aca="false">IFERROR(INDEX(Data_Orders!$D$2:$D$4727,MATCH(B8079,Data_Orders!$A$2:$A$4727,0)),"")</f>
        <v>Northampton</v>
      </c>
    </row>
    <row r="8080" customFormat="false" ht="15" hidden="false" customHeight="false" outlineLevel="0" collapsed="false">
      <c r="A8080" s="4" t="s">
        <v>13896</v>
      </c>
      <c r="B8080" s="4" t="s">
        <v>3774</v>
      </c>
      <c r="C8080" s="4" t="s">
        <v>1010</v>
      </c>
      <c r="D8080" s="4" t="n">
        <v>4</v>
      </c>
      <c r="E8080" s="4" t="n">
        <v>135.95</v>
      </c>
      <c r="F8080" s="4" t="n">
        <v>543.8</v>
      </c>
      <c r="G8080" s="4" t="n">
        <f aca="false">INDEX(Data_Products!$D$2:$D$33,MATCH(C8080,Data_Products!$A$2:$A$33,0))</f>
        <v>111.1</v>
      </c>
      <c r="H8080" s="4" t="str">
        <f aca="false">INDEX(Data_Products!$C$2:$C$33,MATCH(C8080,Data_Products!$A$2:$A$33,0))</f>
        <v>Timber</v>
      </c>
      <c r="I8080" s="10" t="n">
        <f aca="false">D8080*(E8080-G8080)</f>
        <v>99.4</v>
      </c>
      <c r="J8080" s="11" t="n">
        <f aca="false">IFERROR(I8080/F8080,0)</f>
        <v>0.18278778962854</v>
      </c>
      <c r="K8080" s="4" t="str">
        <f aca="false">IFERROR(INDEX(Data_Orders!$F$2:$F$4727,MATCH(B8080,Data_Orders!$A$2:$A$4727,0)),"")</f>
        <v>Retail</v>
      </c>
      <c r="L8080" s="4" t="str">
        <f aca="false">IFERROR(INDEX(Data_Orders!$D$2:$D$4727,MATCH(B8080,Data_Orders!$A$2:$A$4727,0)),"")</f>
        <v>Northampton</v>
      </c>
    </row>
    <row r="8081" customFormat="false" ht="15" hidden="false" customHeight="false" outlineLevel="0" collapsed="false">
      <c r="A8081" s="4" t="s">
        <v>13897</v>
      </c>
      <c r="B8081" s="4" t="s">
        <v>3774</v>
      </c>
      <c r="C8081" s="4" t="s">
        <v>1048</v>
      </c>
      <c r="D8081" s="4" t="n">
        <v>20</v>
      </c>
      <c r="E8081" s="4" t="n">
        <v>112.72</v>
      </c>
      <c r="F8081" s="4" t="n">
        <v>2254.4</v>
      </c>
      <c r="G8081" s="4" t="n">
        <f aca="false">INDEX(Data_Products!$D$2:$D$33,MATCH(C8081,Data_Products!$A$2:$A$33,0))</f>
        <v>83.21</v>
      </c>
      <c r="H8081" s="4" t="str">
        <f aca="false">INDEX(Data_Products!$C$2:$C$33,MATCH(C8081,Data_Products!$A$2:$A$33,0))</f>
        <v>Tools &amp; Fixings</v>
      </c>
      <c r="I8081" s="10" t="n">
        <f aca="false">D8081*(E8081-G8081)</f>
        <v>590.2</v>
      </c>
      <c r="J8081" s="11" t="n">
        <f aca="false">IFERROR(I8081/F8081,0)</f>
        <v>0.26179914833215</v>
      </c>
      <c r="K8081" s="4" t="str">
        <f aca="false">IFERROR(INDEX(Data_Orders!$F$2:$F$4727,MATCH(B8081,Data_Orders!$A$2:$A$4727,0)),"")</f>
        <v>Retail</v>
      </c>
      <c r="L8081" s="4" t="str">
        <f aca="false">IFERROR(INDEX(Data_Orders!$D$2:$D$4727,MATCH(B8081,Data_Orders!$A$2:$A$4727,0)),"")</f>
        <v>Northampton</v>
      </c>
    </row>
    <row r="8082" customFormat="false" ht="15" hidden="false" customHeight="false" outlineLevel="0" collapsed="false">
      <c r="A8082" s="4" t="s">
        <v>13898</v>
      </c>
      <c r="B8082" s="4" t="s">
        <v>3774</v>
      </c>
      <c r="C8082" s="4" t="s">
        <v>1059</v>
      </c>
      <c r="D8082" s="4" t="n">
        <v>16</v>
      </c>
      <c r="E8082" s="4" t="n">
        <v>103.63</v>
      </c>
      <c r="F8082" s="4" t="n">
        <v>1658.08</v>
      </c>
      <c r="G8082" s="4" t="n">
        <f aca="false">INDEX(Data_Products!$D$2:$D$33,MATCH(C8082,Data_Products!$A$2:$A$33,0))</f>
        <v>82.55</v>
      </c>
      <c r="H8082" s="4" t="str">
        <f aca="false">INDEX(Data_Products!$C$2:$C$33,MATCH(C8082,Data_Products!$A$2:$A$33,0))</f>
        <v>Roofing</v>
      </c>
      <c r="I8082" s="10" t="n">
        <f aca="false">D8082*(E8082-G8082)</f>
        <v>337.28</v>
      </c>
      <c r="J8082" s="11" t="n">
        <f aca="false">IFERROR(I8082/F8082,0)</f>
        <v>0.203415999228023</v>
      </c>
      <c r="K8082" s="4" t="str">
        <f aca="false">IFERROR(INDEX(Data_Orders!$F$2:$F$4727,MATCH(B8082,Data_Orders!$A$2:$A$4727,0)),"")</f>
        <v>Retail</v>
      </c>
      <c r="L8082" s="4" t="str">
        <f aca="false">IFERROR(INDEX(Data_Orders!$D$2:$D$4727,MATCH(B8082,Data_Orders!$A$2:$A$4727,0)),"")</f>
        <v>Northampton</v>
      </c>
    </row>
    <row r="8083" customFormat="false" ht="15" hidden="false" customHeight="false" outlineLevel="0" collapsed="false">
      <c r="A8083" s="4" t="s">
        <v>13899</v>
      </c>
      <c r="B8083" s="4" t="s">
        <v>3774</v>
      </c>
      <c r="C8083" s="4" t="s">
        <v>1046</v>
      </c>
      <c r="D8083" s="4" t="n">
        <v>5</v>
      </c>
      <c r="E8083" s="4" t="n">
        <v>154.02</v>
      </c>
      <c r="F8083" s="4" t="n">
        <v>770.1</v>
      </c>
      <c r="G8083" s="4" t="n">
        <f aca="false">INDEX(Data_Products!$D$2:$D$33,MATCH(C8083,Data_Products!$A$2:$A$33,0))</f>
        <v>102.1</v>
      </c>
      <c r="H8083" s="4" t="str">
        <f aca="false">INDEX(Data_Products!$C$2:$C$33,MATCH(C8083,Data_Products!$A$2:$A$33,0))</f>
        <v>Tools &amp; Fixings</v>
      </c>
      <c r="I8083" s="10" t="n">
        <f aca="false">D8083*(E8083-G8083)</f>
        <v>259.6</v>
      </c>
      <c r="J8083" s="11" t="n">
        <f aca="false">IFERROR(I8083/F8083,0)</f>
        <v>0.337099078041813</v>
      </c>
      <c r="K8083" s="4" t="str">
        <f aca="false">IFERROR(INDEX(Data_Orders!$F$2:$F$4727,MATCH(B8083,Data_Orders!$A$2:$A$4727,0)),"")</f>
        <v>Retail</v>
      </c>
      <c r="L8083" s="4" t="str">
        <f aca="false">IFERROR(INDEX(Data_Orders!$D$2:$D$4727,MATCH(B8083,Data_Orders!$A$2:$A$4727,0)),"")</f>
        <v>Northampton</v>
      </c>
    </row>
    <row r="8084" customFormat="false" ht="15" hidden="false" customHeight="false" outlineLevel="0" collapsed="false">
      <c r="A8084" s="4" t="s">
        <v>13900</v>
      </c>
      <c r="B8084" s="4" t="s">
        <v>3775</v>
      </c>
      <c r="C8084" s="4" t="s">
        <v>1057</v>
      </c>
      <c r="D8084" s="4" t="n">
        <v>19</v>
      </c>
      <c r="E8084" s="4" t="n">
        <v>176.81</v>
      </c>
      <c r="F8084" s="4" t="n">
        <v>3359.39</v>
      </c>
      <c r="G8084" s="4" t="n">
        <f aca="false">INDEX(Data_Products!$D$2:$D$33,MATCH(C8084,Data_Products!$A$2:$A$33,0))</f>
        <v>129.57</v>
      </c>
      <c r="H8084" s="4" t="str">
        <f aca="false">INDEX(Data_Products!$C$2:$C$33,MATCH(C8084,Data_Products!$A$2:$A$33,0))</f>
        <v>Roofing</v>
      </c>
      <c r="I8084" s="10" t="n">
        <f aca="false">D8084*(E8084-G8084)</f>
        <v>897.56</v>
      </c>
      <c r="J8084" s="11" t="n">
        <f aca="false">IFERROR(I8084/F8084,0)</f>
        <v>0.267179458175443</v>
      </c>
      <c r="K8084" s="4" t="str">
        <f aca="false">IFERROR(INDEX(Data_Orders!$F$2:$F$4727,MATCH(B8084,Data_Orders!$A$2:$A$4727,0)),"")</f>
        <v>Retail</v>
      </c>
      <c r="L8084" s="4" t="str">
        <f aca="false">IFERROR(INDEX(Data_Orders!$D$2:$D$4727,MATCH(B8084,Data_Orders!$A$2:$A$4727,0)),"")</f>
        <v>Northampton</v>
      </c>
    </row>
    <row r="8085" customFormat="false" ht="15" hidden="false" customHeight="false" outlineLevel="0" collapsed="false">
      <c r="A8085" s="4" t="s">
        <v>13901</v>
      </c>
      <c r="B8085" s="4" t="s">
        <v>3775</v>
      </c>
      <c r="C8085" s="4" t="s">
        <v>1052</v>
      </c>
      <c r="D8085" s="4" t="n">
        <v>13</v>
      </c>
      <c r="E8085" s="4" t="n">
        <v>205.71</v>
      </c>
      <c r="F8085" s="4" t="n">
        <v>2674.23</v>
      </c>
      <c r="G8085" s="4" t="n">
        <f aca="false">INDEX(Data_Products!$D$2:$D$33,MATCH(C8085,Data_Products!$A$2:$A$33,0))</f>
        <v>152.29</v>
      </c>
      <c r="H8085" s="4" t="str">
        <f aca="false">INDEX(Data_Products!$C$2:$C$33,MATCH(C8085,Data_Products!$A$2:$A$33,0))</f>
        <v>Roofing</v>
      </c>
      <c r="I8085" s="10" t="n">
        <f aca="false">D8085*(E8085-G8085)</f>
        <v>694.46</v>
      </c>
      <c r="J8085" s="11" t="n">
        <f aca="false">IFERROR(I8085/F8085,0)</f>
        <v>0.259685965679841</v>
      </c>
      <c r="K8085" s="4" t="str">
        <f aca="false">IFERROR(INDEX(Data_Orders!$F$2:$F$4727,MATCH(B8085,Data_Orders!$A$2:$A$4727,0)),"")</f>
        <v>Retail</v>
      </c>
      <c r="L8085" s="4" t="str">
        <f aca="false">IFERROR(INDEX(Data_Orders!$D$2:$D$4727,MATCH(B8085,Data_Orders!$A$2:$A$4727,0)),"")</f>
        <v>Northampton</v>
      </c>
    </row>
    <row r="8086" customFormat="false" ht="15" hidden="false" customHeight="false" outlineLevel="0" collapsed="false">
      <c r="A8086" s="4" t="s">
        <v>13902</v>
      </c>
      <c r="B8086" s="4" t="s">
        <v>3776</v>
      </c>
      <c r="C8086" s="4" t="s">
        <v>1044</v>
      </c>
      <c r="D8086" s="4" t="n">
        <v>7</v>
      </c>
      <c r="E8086" s="4" t="n">
        <v>190.44</v>
      </c>
      <c r="F8086" s="4" t="n">
        <v>1333.08</v>
      </c>
      <c r="G8086" s="4" t="n">
        <f aca="false">INDEX(Data_Products!$D$2:$D$33,MATCH(C8086,Data_Products!$A$2:$A$33,0))</f>
        <v>115.48</v>
      </c>
      <c r="H8086" s="4" t="str">
        <f aca="false">INDEX(Data_Products!$C$2:$C$33,MATCH(C8086,Data_Products!$A$2:$A$33,0))</f>
        <v>Tools &amp; Fixings</v>
      </c>
      <c r="I8086" s="10" t="n">
        <f aca="false">D8086*(E8086-G8086)</f>
        <v>524.72</v>
      </c>
      <c r="J8086" s="11" t="n">
        <f aca="false">IFERROR(I8086/F8086,0)</f>
        <v>0.393614786809494</v>
      </c>
      <c r="K8086" s="4" t="str">
        <f aca="false">IFERROR(INDEX(Data_Orders!$F$2:$F$4727,MATCH(B8086,Data_Orders!$A$2:$A$4727,0)),"")</f>
        <v>Retail</v>
      </c>
      <c r="L8086" s="4" t="str">
        <f aca="false">IFERROR(INDEX(Data_Orders!$D$2:$D$4727,MATCH(B8086,Data_Orders!$A$2:$A$4727,0)),"")</f>
        <v>Northampton</v>
      </c>
    </row>
    <row r="8087" customFormat="false" ht="15" hidden="false" customHeight="false" outlineLevel="0" collapsed="false">
      <c r="A8087" s="4" t="s">
        <v>13903</v>
      </c>
      <c r="B8087" s="4" t="s">
        <v>3776</v>
      </c>
      <c r="C8087" s="4" t="s">
        <v>1064</v>
      </c>
      <c r="D8087" s="4" t="n">
        <v>16</v>
      </c>
      <c r="E8087" s="4" t="n">
        <v>97.63</v>
      </c>
      <c r="F8087" s="4" t="n">
        <v>1562.08</v>
      </c>
      <c r="G8087" s="4" t="n">
        <f aca="false">INDEX(Data_Products!$D$2:$D$33,MATCH(C8087,Data_Products!$A$2:$A$33,0))</f>
        <v>65.21</v>
      </c>
      <c r="H8087" s="4" t="str">
        <f aca="false">INDEX(Data_Products!$C$2:$C$33,MATCH(C8087,Data_Products!$A$2:$A$33,0))</f>
        <v>Plumbing &amp; Drainage</v>
      </c>
      <c r="I8087" s="10" t="n">
        <f aca="false">D8087*(E8087-G8087)</f>
        <v>518.72</v>
      </c>
      <c r="J8087" s="11" t="n">
        <f aca="false">IFERROR(I8087/F8087,0)</f>
        <v>0.332070060432244</v>
      </c>
      <c r="K8087" s="4" t="str">
        <f aca="false">IFERROR(INDEX(Data_Orders!$F$2:$F$4727,MATCH(B8087,Data_Orders!$A$2:$A$4727,0)),"")</f>
        <v>Retail</v>
      </c>
      <c r="L8087" s="4" t="str">
        <f aca="false">IFERROR(INDEX(Data_Orders!$D$2:$D$4727,MATCH(B8087,Data_Orders!$A$2:$A$4727,0)),"")</f>
        <v>Northampton</v>
      </c>
    </row>
    <row r="8088" customFormat="false" ht="15" hidden="false" customHeight="false" outlineLevel="0" collapsed="false">
      <c r="A8088" s="4" t="s">
        <v>13904</v>
      </c>
      <c r="B8088" s="4" t="s">
        <v>3776</v>
      </c>
      <c r="C8088" s="4" t="s">
        <v>1017</v>
      </c>
      <c r="D8088" s="4" t="n">
        <v>11</v>
      </c>
      <c r="E8088" s="4" t="n">
        <v>49.15</v>
      </c>
      <c r="F8088" s="4" t="n">
        <v>540.65</v>
      </c>
      <c r="G8088" s="4" t="n">
        <f aca="false">INDEX(Data_Products!$D$2:$D$33,MATCH(C8088,Data_Products!$A$2:$A$33,0))</f>
        <v>31.44</v>
      </c>
      <c r="H8088" s="4" t="str">
        <f aca="false">INDEX(Data_Products!$C$2:$C$33,MATCH(C8088,Data_Products!$A$2:$A$33,0))</f>
        <v>Timber</v>
      </c>
      <c r="I8088" s="10" t="n">
        <f aca="false">D8088*(E8088-G8088)</f>
        <v>194.81</v>
      </c>
      <c r="J8088" s="11" t="n">
        <f aca="false">IFERROR(I8088/F8088,0)</f>
        <v>0.360325534079349</v>
      </c>
      <c r="K8088" s="4" t="str">
        <f aca="false">IFERROR(INDEX(Data_Orders!$F$2:$F$4727,MATCH(B8088,Data_Orders!$A$2:$A$4727,0)),"")</f>
        <v>Retail</v>
      </c>
      <c r="L8088" s="4" t="str">
        <f aca="false">IFERROR(INDEX(Data_Orders!$D$2:$D$4727,MATCH(B8088,Data_Orders!$A$2:$A$4727,0)),"")</f>
        <v>Northampton</v>
      </c>
    </row>
    <row r="8089" customFormat="false" ht="15" hidden="false" customHeight="false" outlineLevel="0" collapsed="false">
      <c r="A8089" s="4" t="s">
        <v>13905</v>
      </c>
      <c r="B8089" s="4" t="s">
        <v>3776</v>
      </c>
      <c r="C8089" s="4" t="s">
        <v>1048</v>
      </c>
      <c r="D8089" s="4" t="n">
        <v>8</v>
      </c>
      <c r="E8089" s="4" t="n">
        <v>112.72</v>
      </c>
      <c r="F8089" s="4" t="n">
        <v>901.76</v>
      </c>
      <c r="G8089" s="4" t="n">
        <f aca="false">INDEX(Data_Products!$D$2:$D$33,MATCH(C8089,Data_Products!$A$2:$A$33,0))</f>
        <v>83.21</v>
      </c>
      <c r="H8089" s="4" t="str">
        <f aca="false">INDEX(Data_Products!$C$2:$C$33,MATCH(C8089,Data_Products!$A$2:$A$33,0))</f>
        <v>Tools &amp; Fixings</v>
      </c>
      <c r="I8089" s="10" t="n">
        <f aca="false">D8089*(E8089-G8089)</f>
        <v>236.08</v>
      </c>
      <c r="J8089" s="11" t="n">
        <f aca="false">IFERROR(I8089/F8089,0)</f>
        <v>0.261799148332151</v>
      </c>
      <c r="K8089" s="4" t="str">
        <f aca="false">IFERROR(INDEX(Data_Orders!$F$2:$F$4727,MATCH(B8089,Data_Orders!$A$2:$A$4727,0)),"")</f>
        <v>Retail</v>
      </c>
      <c r="L8089" s="4" t="str">
        <f aca="false">IFERROR(INDEX(Data_Orders!$D$2:$D$4727,MATCH(B8089,Data_Orders!$A$2:$A$4727,0)),"")</f>
        <v>Northampton</v>
      </c>
    </row>
    <row r="8090" customFormat="false" ht="15" hidden="false" customHeight="false" outlineLevel="0" collapsed="false">
      <c r="A8090" s="4" t="s">
        <v>13906</v>
      </c>
      <c r="B8090" s="4" t="s">
        <v>3777</v>
      </c>
      <c r="C8090" s="4" t="s">
        <v>1073</v>
      </c>
      <c r="D8090" s="4" t="n">
        <v>4</v>
      </c>
      <c r="E8090" s="4" t="n">
        <v>231.05</v>
      </c>
      <c r="F8090" s="4" t="n">
        <v>924.2</v>
      </c>
      <c r="G8090" s="4" t="n">
        <f aca="false">INDEX(Data_Products!$D$2:$D$33,MATCH(C8090,Data_Products!$A$2:$A$33,0))</f>
        <v>148.29</v>
      </c>
      <c r="H8090" s="4" t="str">
        <f aca="false">INDEX(Data_Products!$C$2:$C$33,MATCH(C8090,Data_Products!$A$2:$A$33,0))</f>
        <v>Landscaping</v>
      </c>
      <c r="I8090" s="10" t="n">
        <f aca="false">D8090*(E8090-G8090)</f>
        <v>331.04</v>
      </c>
      <c r="J8090" s="11" t="n">
        <f aca="false">IFERROR(I8090/F8090,0)</f>
        <v>0.358190867777537</v>
      </c>
      <c r="K8090" s="4" t="str">
        <f aca="false">IFERROR(INDEX(Data_Orders!$F$2:$F$4727,MATCH(B8090,Data_Orders!$A$2:$A$4727,0)),"")</f>
        <v>Retail</v>
      </c>
      <c r="L8090" s="4" t="str">
        <f aca="false">IFERROR(INDEX(Data_Orders!$D$2:$D$4727,MATCH(B8090,Data_Orders!$A$2:$A$4727,0)),"")</f>
        <v>Northampton</v>
      </c>
    </row>
    <row r="8091" customFormat="false" ht="15" hidden="false" customHeight="false" outlineLevel="0" collapsed="false">
      <c r="A8091" s="4" t="s">
        <v>13907</v>
      </c>
      <c r="B8091" s="4" t="s">
        <v>3777</v>
      </c>
      <c r="C8091" s="4" t="s">
        <v>1039</v>
      </c>
      <c r="D8091" s="4" t="n">
        <v>1</v>
      </c>
      <c r="E8091" s="4" t="n">
        <v>160.41</v>
      </c>
      <c r="F8091" s="4" t="n">
        <v>160.41</v>
      </c>
      <c r="G8091" s="4" t="n">
        <f aca="false">INDEX(Data_Products!$D$2:$D$33,MATCH(C8091,Data_Products!$A$2:$A$33,0))</f>
        <v>99.74</v>
      </c>
      <c r="H8091" s="4" t="str">
        <f aca="false">INDEX(Data_Products!$C$2:$C$33,MATCH(C8091,Data_Products!$A$2:$A$33,0))</f>
        <v>Insulation</v>
      </c>
      <c r="I8091" s="10" t="n">
        <f aca="false">D8091*(E8091-G8091)</f>
        <v>60.67</v>
      </c>
      <c r="J8091" s="11" t="n">
        <f aca="false">IFERROR(I8091/F8091,0)</f>
        <v>0.378218315566361</v>
      </c>
      <c r="K8091" s="4" t="str">
        <f aca="false">IFERROR(INDEX(Data_Orders!$F$2:$F$4727,MATCH(B8091,Data_Orders!$A$2:$A$4727,0)),"")</f>
        <v>Retail</v>
      </c>
      <c r="L8091" s="4" t="str">
        <f aca="false">IFERROR(INDEX(Data_Orders!$D$2:$D$4727,MATCH(B8091,Data_Orders!$A$2:$A$4727,0)),"")</f>
        <v>Northampton</v>
      </c>
    </row>
    <row r="8092" customFormat="false" ht="15" hidden="false" customHeight="false" outlineLevel="0" collapsed="false">
      <c r="A8092" s="4" t="s">
        <v>13908</v>
      </c>
      <c r="B8092" s="4" t="s">
        <v>3777</v>
      </c>
      <c r="C8092" s="4" t="s">
        <v>1048</v>
      </c>
      <c r="D8092" s="4" t="n">
        <v>6</v>
      </c>
      <c r="E8092" s="4" t="n">
        <v>112.72</v>
      </c>
      <c r="F8092" s="4" t="n">
        <v>676.32</v>
      </c>
      <c r="G8092" s="4" t="n">
        <f aca="false">INDEX(Data_Products!$D$2:$D$33,MATCH(C8092,Data_Products!$A$2:$A$33,0))</f>
        <v>83.21</v>
      </c>
      <c r="H8092" s="4" t="str">
        <f aca="false">INDEX(Data_Products!$C$2:$C$33,MATCH(C8092,Data_Products!$A$2:$A$33,0))</f>
        <v>Tools &amp; Fixings</v>
      </c>
      <c r="I8092" s="10" t="n">
        <f aca="false">D8092*(E8092-G8092)</f>
        <v>177.06</v>
      </c>
      <c r="J8092" s="11" t="n">
        <f aca="false">IFERROR(I8092/F8092,0)</f>
        <v>0.261799148332151</v>
      </c>
      <c r="K8092" s="4" t="str">
        <f aca="false">IFERROR(INDEX(Data_Orders!$F$2:$F$4727,MATCH(B8092,Data_Orders!$A$2:$A$4727,0)),"")</f>
        <v>Retail</v>
      </c>
      <c r="L8092" s="4" t="str">
        <f aca="false">IFERROR(INDEX(Data_Orders!$D$2:$D$4727,MATCH(B8092,Data_Orders!$A$2:$A$4727,0)),"")</f>
        <v>Northampton</v>
      </c>
    </row>
    <row r="8093" customFormat="false" ht="15" hidden="false" customHeight="false" outlineLevel="0" collapsed="false">
      <c r="A8093" s="4" t="s">
        <v>13909</v>
      </c>
      <c r="B8093" s="4" t="s">
        <v>3777</v>
      </c>
      <c r="C8093" s="4" t="s">
        <v>1070</v>
      </c>
      <c r="D8093" s="4" t="n">
        <v>10</v>
      </c>
      <c r="E8093" s="4" t="n">
        <v>230.32</v>
      </c>
      <c r="F8093" s="4" t="n">
        <v>2303.2</v>
      </c>
      <c r="G8093" s="4" t="n">
        <f aca="false">INDEX(Data_Products!$D$2:$D$33,MATCH(C8093,Data_Products!$A$2:$A$33,0))</f>
        <v>161.64</v>
      </c>
      <c r="H8093" s="4" t="str">
        <f aca="false">INDEX(Data_Products!$C$2:$C$33,MATCH(C8093,Data_Products!$A$2:$A$33,0))</f>
        <v>Landscaping</v>
      </c>
      <c r="I8093" s="10" t="n">
        <f aca="false">D8093*(E8093-G8093)</f>
        <v>686.8</v>
      </c>
      <c r="J8093" s="11" t="n">
        <f aca="false">IFERROR(I8093/F8093,0)</f>
        <v>0.298193817297673</v>
      </c>
      <c r="K8093" s="4" t="str">
        <f aca="false">IFERROR(INDEX(Data_Orders!$F$2:$F$4727,MATCH(B8093,Data_Orders!$A$2:$A$4727,0)),"")</f>
        <v>Retail</v>
      </c>
      <c r="L8093" s="4" t="str">
        <f aca="false">IFERROR(INDEX(Data_Orders!$D$2:$D$4727,MATCH(B8093,Data_Orders!$A$2:$A$4727,0)),"")</f>
        <v>Northampton</v>
      </c>
    </row>
    <row r="8094" customFormat="false" ht="15" hidden="false" customHeight="false" outlineLevel="0" collapsed="false">
      <c r="A8094" s="4" t="s">
        <v>13910</v>
      </c>
      <c r="B8094" s="4" t="s">
        <v>3778</v>
      </c>
      <c r="C8094" s="4" t="s">
        <v>1057</v>
      </c>
      <c r="D8094" s="4" t="n">
        <v>18</v>
      </c>
      <c r="E8094" s="4" t="n">
        <v>176.81</v>
      </c>
      <c r="F8094" s="4" t="n">
        <v>3182.58</v>
      </c>
      <c r="G8094" s="4" t="n">
        <f aca="false">INDEX(Data_Products!$D$2:$D$33,MATCH(C8094,Data_Products!$A$2:$A$33,0))</f>
        <v>129.57</v>
      </c>
      <c r="H8094" s="4" t="str">
        <f aca="false">INDEX(Data_Products!$C$2:$C$33,MATCH(C8094,Data_Products!$A$2:$A$33,0))</f>
        <v>Roofing</v>
      </c>
      <c r="I8094" s="10" t="n">
        <f aca="false">D8094*(E8094-G8094)</f>
        <v>850.32</v>
      </c>
      <c r="J8094" s="11" t="n">
        <f aca="false">IFERROR(I8094/F8094,0)</f>
        <v>0.267179458175443</v>
      </c>
      <c r="K8094" s="4" t="str">
        <f aca="false">IFERROR(INDEX(Data_Orders!$F$2:$F$4727,MATCH(B8094,Data_Orders!$A$2:$A$4727,0)),"")</f>
        <v>Retail</v>
      </c>
      <c r="L8094" s="4" t="str">
        <f aca="false">IFERROR(INDEX(Data_Orders!$D$2:$D$4727,MATCH(B8094,Data_Orders!$A$2:$A$4727,0)),"")</f>
        <v>Northampton</v>
      </c>
    </row>
    <row r="8095" customFormat="false" ht="15" hidden="false" customHeight="false" outlineLevel="0" collapsed="false">
      <c r="A8095" s="4" t="s">
        <v>13911</v>
      </c>
      <c r="B8095" s="4" t="s">
        <v>3779</v>
      </c>
      <c r="C8095" s="4" t="s">
        <v>1041</v>
      </c>
      <c r="D8095" s="4" t="n">
        <v>2</v>
      </c>
      <c r="E8095" s="4" t="n">
        <v>242.75</v>
      </c>
      <c r="F8095" s="4" t="n">
        <v>485.5</v>
      </c>
      <c r="G8095" s="4" t="n">
        <f aca="false">INDEX(Data_Products!$D$2:$D$33,MATCH(C8095,Data_Products!$A$2:$A$33,0))</f>
        <v>142.94</v>
      </c>
      <c r="H8095" s="4" t="str">
        <f aca="false">INDEX(Data_Products!$C$2:$C$33,MATCH(C8095,Data_Products!$A$2:$A$33,0))</f>
        <v>Tools &amp; Fixings</v>
      </c>
      <c r="I8095" s="10" t="n">
        <f aca="false">D8095*(E8095-G8095)</f>
        <v>199.62</v>
      </c>
      <c r="J8095" s="11" t="n">
        <f aca="false">IFERROR(I8095/F8095,0)</f>
        <v>0.411163748712667</v>
      </c>
      <c r="K8095" s="4" t="str">
        <f aca="false">IFERROR(INDEX(Data_Orders!$F$2:$F$4727,MATCH(B8095,Data_Orders!$A$2:$A$4727,0)),"")</f>
        <v>Retail</v>
      </c>
      <c r="L8095" s="4" t="str">
        <f aca="false">IFERROR(INDEX(Data_Orders!$D$2:$D$4727,MATCH(B8095,Data_Orders!$A$2:$A$4727,0)),"")</f>
        <v>Northampton</v>
      </c>
    </row>
    <row r="8096" customFormat="false" ht="15" hidden="false" customHeight="false" outlineLevel="0" collapsed="false">
      <c r="A8096" s="4" t="s">
        <v>13912</v>
      </c>
      <c r="B8096" s="4" t="s">
        <v>3779</v>
      </c>
      <c r="C8096" s="4" t="s">
        <v>1070</v>
      </c>
      <c r="D8096" s="4" t="n">
        <v>1</v>
      </c>
      <c r="E8096" s="4" t="n">
        <v>230.32</v>
      </c>
      <c r="F8096" s="4" t="n">
        <v>230.32</v>
      </c>
      <c r="G8096" s="4" t="n">
        <f aca="false">INDEX(Data_Products!$D$2:$D$33,MATCH(C8096,Data_Products!$A$2:$A$33,0))</f>
        <v>161.64</v>
      </c>
      <c r="H8096" s="4" t="str">
        <f aca="false">INDEX(Data_Products!$C$2:$C$33,MATCH(C8096,Data_Products!$A$2:$A$33,0))</f>
        <v>Landscaping</v>
      </c>
      <c r="I8096" s="10" t="n">
        <f aca="false">D8096*(E8096-G8096)</f>
        <v>68.68</v>
      </c>
      <c r="J8096" s="11" t="n">
        <f aca="false">IFERROR(I8096/F8096,0)</f>
        <v>0.298193817297673</v>
      </c>
      <c r="K8096" s="4" t="str">
        <f aca="false">IFERROR(INDEX(Data_Orders!$F$2:$F$4727,MATCH(B8096,Data_Orders!$A$2:$A$4727,0)),"")</f>
        <v>Retail</v>
      </c>
      <c r="L8096" s="4" t="str">
        <f aca="false">IFERROR(INDEX(Data_Orders!$D$2:$D$4727,MATCH(B8096,Data_Orders!$A$2:$A$4727,0)),"")</f>
        <v>Northampton</v>
      </c>
    </row>
    <row r="8097" customFormat="false" ht="15" hidden="false" customHeight="false" outlineLevel="0" collapsed="false">
      <c r="A8097" s="4" t="s">
        <v>13913</v>
      </c>
      <c r="B8097" s="4" t="s">
        <v>3779</v>
      </c>
      <c r="C8097" s="4" t="s">
        <v>1046</v>
      </c>
      <c r="D8097" s="4" t="n">
        <v>6</v>
      </c>
      <c r="E8097" s="4" t="n">
        <v>154.02</v>
      </c>
      <c r="F8097" s="4" t="n">
        <v>924.12</v>
      </c>
      <c r="G8097" s="4" t="n">
        <f aca="false">INDEX(Data_Products!$D$2:$D$33,MATCH(C8097,Data_Products!$A$2:$A$33,0))</f>
        <v>102.1</v>
      </c>
      <c r="H8097" s="4" t="str">
        <f aca="false">INDEX(Data_Products!$C$2:$C$33,MATCH(C8097,Data_Products!$A$2:$A$33,0))</f>
        <v>Tools &amp; Fixings</v>
      </c>
      <c r="I8097" s="10" t="n">
        <f aca="false">D8097*(E8097-G8097)</f>
        <v>311.52</v>
      </c>
      <c r="J8097" s="11" t="n">
        <f aca="false">IFERROR(I8097/F8097,0)</f>
        <v>0.337099078041813</v>
      </c>
      <c r="K8097" s="4" t="str">
        <f aca="false">IFERROR(INDEX(Data_Orders!$F$2:$F$4727,MATCH(B8097,Data_Orders!$A$2:$A$4727,0)),"")</f>
        <v>Retail</v>
      </c>
      <c r="L8097" s="4" t="str">
        <f aca="false">IFERROR(INDEX(Data_Orders!$D$2:$D$4727,MATCH(B8097,Data_Orders!$A$2:$A$4727,0)),"")</f>
        <v>Northampton</v>
      </c>
    </row>
    <row r="8098" customFormat="false" ht="15" hidden="false" customHeight="false" outlineLevel="0" collapsed="false">
      <c r="A8098" s="4" t="s">
        <v>13914</v>
      </c>
      <c r="B8098" s="4" t="s">
        <v>3780</v>
      </c>
      <c r="C8098" s="4" t="s">
        <v>1057</v>
      </c>
      <c r="D8098" s="4" t="n">
        <v>7</v>
      </c>
      <c r="E8098" s="4" t="n">
        <v>176.81</v>
      </c>
      <c r="F8098" s="4" t="n">
        <v>1237.67</v>
      </c>
      <c r="G8098" s="4" t="n">
        <f aca="false">INDEX(Data_Products!$D$2:$D$33,MATCH(C8098,Data_Products!$A$2:$A$33,0))</f>
        <v>129.57</v>
      </c>
      <c r="H8098" s="4" t="str">
        <f aca="false">INDEX(Data_Products!$C$2:$C$33,MATCH(C8098,Data_Products!$A$2:$A$33,0))</f>
        <v>Roofing</v>
      </c>
      <c r="I8098" s="10" t="n">
        <f aca="false">D8098*(E8098-G8098)</f>
        <v>330.68</v>
      </c>
      <c r="J8098" s="11" t="n">
        <f aca="false">IFERROR(I8098/F8098,0)</f>
        <v>0.267179458175443</v>
      </c>
      <c r="K8098" s="4" t="str">
        <f aca="false">IFERROR(INDEX(Data_Orders!$F$2:$F$4727,MATCH(B8098,Data_Orders!$A$2:$A$4727,0)),"")</f>
        <v>Retail</v>
      </c>
      <c r="L8098" s="4" t="str">
        <f aca="false">IFERROR(INDEX(Data_Orders!$D$2:$D$4727,MATCH(B8098,Data_Orders!$A$2:$A$4727,0)),"")</f>
        <v>Northampton</v>
      </c>
    </row>
    <row r="8099" customFormat="false" ht="15" hidden="false" customHeight="false" outlineLevel="0" collapsed="false">
      <c r="A8099" s="4" t="s">
        <v>13915</v>
      </c>
      <c r="B8099" s="4" t="s">
        <v>3780</v>
      </c>
      <c r="C8099" s="4" t="s">
        <v>1070</v>
      </c>
      <c r="D8099" s="4" t="n">
        <v>5</v>
      </c>
      <c r="E8099" s="4" t="n">
        <v>230.32</v>
      </c>
      <c r="F8099" s="4" t="n">
        <v>1151.6</v>
      </c>
      <c r="G8099" s="4" t="n">
        <f aca="false">INDEX(Data_Products!$D$2:$D$33,MATCH(C8099,Data_Products!$A$2:$A$33,0))</f>
        <v>161.64</v>
      </c>
      <c r="H8099" s="4" t="str">
        <f aca="false">INDEX(Data_Products!$C$2:$C$33,MATCH(C8099,Data_Products!$A$2:$A$33,0))</f>
        <v>Landscaping</v>
      </c>
      <c r="I8099" s="10" t="n">
        <f aca="false">D8099*(E8099-G8099)</f>
        <v>343.4</v>
      </c>
      <c r="J8099" s="11" t="n">
        <f aca="false">IFERROR(I8099/F8099,0)</f>
        <v>0.298193817297673</v>
      </c>
      <c r="K8099" s="4" t="str">
        <f aca="false">IFERROR(INDEX(Data_Orders!$F$2:$F$4727,MATCH(B8099,Data_Orders!$A$2:$A$4727,0)),"")</f>
        <v>Retail</v>
      </c>
      <c r="L8099" s="4" t="str">
        <f aca="false">IFERROR(INDEX(Data_Orders!$D$2:$D$4727,MATCH(B8099,Data_Orders!$A$2:$A$4727,0)),"")</f>
        <v>Northampton</v>
      </c>
    </row>
    <row r="8100" customFormat="false" ht="15" hidden="false" customHeight="false" outlineLevel="0" collapsed="false">
      <c r="A8100" s="4" t="s">
        <v>13916</v>
      </c>
      <c r="B8100" s="4" t="s">
        <v>3780</v>
      </c>
      <c r="C8100" s="4" t="s">
        <v>1030</v>
      </c>
      <c r="D8100" s="4" t="n">
        <v>7</v>
      </c>
      <c r="E8100" s="4" t="n">
        <v>25.23</v>
      </c>
      <c r="F8100" s="4" t="n">
        <v>176.61</v>
      </c>
      <c r="G8100" s="4" t="n">
        <f aca="false">INDEX(Data_Products!$D$2:$D$33,MATCH(C8100,Data_Products!$A$2:$A$33,0))</f>
        <v>17.67</v>
      </c>
      <c r="H8100" s="4" t="str">
        <f aca="false">INDEX(Data_Products!$C$2:$C$33,MATCH(C8100,Data_Products!$A$2:$A$33,0))</f>
        <v>Cement &amp; Aggregates</v>
      </c>
      <c r="I8100" s="10" t="n">
        <f aca="false">D8100*(E8100-G8100)</f>
        <v>52.92</v>
      </c>
      <c r="J8100" s="11" t="n">
        <f aca="false">IFERROR(I8100/F8100,0)</f>
        <v>0.299643281807372</v>
      </c>
      <c r="K8100" s="4" t="str">
        <f aca="false">IFERROR(INDEX(Data_Orders!$F$2:$F$4727,MATCH(B8100,Data_Orders!$A$2:$A$4727,0)),"")</f>
        <v>Retail</v>
      </c>
      <c r="L8100" s="4" t="str">
        <f aca="false">IFERROR(INDEX(Data_Orders!$D$2:$D$4727,MATCH(B8100,Data_Orders!$A$2:$A$4727,0)),"")</f>
        <v>Northampton</v>
      </c>
    </row>
    <row r="8101" customFormat="false" ht="15" hidden="false" customHeight="false" outlineLevel="0" collapsed="false">
      <c r="A8101" s="4" t="s">
        <v>13917</v>
      </c>
      <c r="B8101" s="4" t="s">
        <v>3781</v>
      </c>
      <c r="C8101" s="4" t="s">
        <v>1077</v>
      </c>
      <c r="D8101" s="4" t="n">
        <v>13</v>
      </c>
      <c r="E8101" s="4" t="n">
        <v>46.61</v>
      </c>
      <c r="F8101" s="4" t="n">
        <v>605.93</v>
      </c>
      <c r="G8101" s="4" t="n">
        <f aca="false">INDEX(Data_Products!$D$2:$D$33,MATCH(C8101,Data_Products!$A$2:$A$33,0))</f>
        <v>36.87</v>
      </c>
      <c r="H8101" s="4" t="str">
        <f aca="false">INDEX(Data_Products!$C$2:$C$33,MATCH(C8101,Data_Products!$A$2:$A$33,0))</f>
        <v>Landscaping</v>
      </c>
      <c r="I8101" s="10" t="n">
        <f aca="false">D8101*(E8101-G8101)</f>
        <v>126.62</v>
      </c>
      <c r="J8101" s="11" t="n">
        <f aca="false">IFERROR(I8101/F8101,0)</f>
        <v>0.208968032611028</v>
      </c>
      <c r="K8101" s="4" t="str">
        <f aca="false">IFERROR(INDEX(Data_Orders!$F$2:$F$4727,MATCH(B8101,Data_Orders!$A$2:$A$4727,0)),"")</f>
        <v>Retail</v>
      </c>
      <c r="L8101" s="4" t="str">
        <f aca="false">IFERROR(INDEX(Data_Orders!$D$2:$D$4727,MATCH(B8101,Data_Orders!$A$2:$A$4727,0)),"")</f>
        <v>Northampton</v>
      </c>
    </row>
    <row r="8102" customFormat="false" ht="15" hidden="false" customHeight="false" outlineLevel="0" collapsed="false">
      <c r="A8102" s="4" t="s">
        <v>13918</v>
      </c>
      <c r="B8102" s="4" t="s">
        <v>3781</v>
      </c>
      <c r="C8102" s="4" t="s">
        <v>1021</v>
      </c>
      <c r="D8102" s="4" t="n">
        <v>19</v>
      </c>
      <c r="E8102" s="4" t="n">
        <v>73.76</v>
      </c>
      <c r="F8102" s="4" t="n">
        <v>1401.44</v>
      </c>
      <c r="G8102" s="4" t="n">
        <f aca="false">INDEX(Data_Products!$D$2:$D$33,MATCH(C8102,Data_Products!$A$2:$A$33,0))</f>
        <v>51.51</v>
      </c>
      <c r="H8102" s="4" t="str">
        <f aca="false">INDEX(Data_Products!$C$2:$C$33,MATCH(C8102,Data_Products!$A$2:$A$33,0))</f>
        <v>Cement &amp; Aggregates</v>
      </c>
      <c r="I8102" s="10" t="n">
        <f aca="false">D8102*(E8102-G8102)</f>
        <v>422.75</v>
      </c>
      <c r="J8102" s="11" t="n">
        <f aca="false">IFERROR(I8102/F8102,0)</f>
        <v>0.301654013015184</v>
      </c>
      <c r="K8102" s="4" t="str">
        <f aca="false">IFERROR(INDEX(Data_Orders!$F$2:$F$4727,MATCH(B8102,Data_Orders!$A$2:$A$4727,0)),"")</f>
        <v>Retail</v>
      </c>
      <c r="L8102" s="4" t="str">
        <f aca="false">IFERROR(INDEX(Data_Orders!$D$2:$D$4727,MATCH(B8102,Data_Orders!$A$2:$A$4727,0)),"")</f>
        <v>Northampton</v>
      </c>
    </row>
    <row r="8103" customFormat="false" ht="15" hidden="false" customHeight="false" outlineLevel="0" collapsed="false">
      <c r="A8103" s="4" t="s">
        <v>13919</v>
      </c>
      <c r="B8103" s="4" t="s">
        <v>3781</v>
      </c>
      <c r="C8103" s="4" t="s">
        <v>1068</v>
      </c>
      <c r="D8103" s="4" t="n">
        <v>2</v>
      </c>
      <c r="E8103" s="4" t="n">
        <v>86.28</v>
      </c>
      <c r="F8103" s="4" t="n">
        <v>172.56</v>
      </c>
      <c r="G8103" s="4" t="n">
        <f aca="false">INDEX(Data_Products!$D$2:$D$33,MATCH(C8103,Data_Products!$A$2:$A$33,0))</f>
        <v>68.55</v>
      </c>
      <c r="H8103" s="4" t="str">
        <f aca="false">INDEX(Data_Products!$C$2:$C$33,MATCH(C8103,Data_Products!$A$2:$A$33,0))</f>
        <v>Plumbing &amp; Drainage</v>
      </c>
      <c r="I8103" s="10" t="n">
        <f aca="false">D8103*(E8103-G8103)</f>
        <v>35.46</v>
      </c>
      <c r="J8103" s="11" t="n">
        <f aca="false">IFERROR(I8103/F8103,0)</f>
        <v>0.205493741307371</v>
      </c>
      <c r="K8103" s="4" t="str">
        <f aca="false">IFERROR(INDEX(Data_Orders!$F$2:$F$4727,MATCH(B8103,Data_Orders!$A$2:$A$4727,0)),"")</f>
        <v>Retail</v>
      </c>
      <c r="L8103" s="4" t="str">
        <f aca="false">IFERROR(INDEX(Data_Orders!$D$2:$D$4727,MATCH(B8103,Data_Orders!$A$2:$A$4727,0)),"")</f>
        <v>Northampton</v>
      </c>
    </row>
    <row r="8104" customFormat="false" ht="15" hidden="false" customHeight="false" outlineLevel="0" collapsed="false">
      <c r="A8104" s="4" t="s">
        <v>13920</v>
      </c>
      <c r="B8104" s="4" t="s">
        <v>3781</v>
      </c>
      <c r="C8104" s="4" t="s">
        <v>1017</v>
      </c>
      <c r="D8104" s="4" t="n">
        <v>13</v>
      </c>
      <c r="E8104" s="4" t="n">
        <v>49.15</v>
      </c>
      <c r="F8104" s="4" t="n">
        <v>638.95</v>
      </c>
      <c r="G8104" s="4" t="n">
        <f aca="false">INDEX(Data_Products!$D$2:$D$33,MATCH(C8104,Data_Products!$A$2:$A$33,0))</f>
        <v>31.44</v>
      </c>
      <c r="H8104" s="4" t="str">
        <f aca="false">INDEX(Data_Products!$C$2:$C$33,MATCH(C8104,Data_Products!$A$2:$A$33,0))</f>
        <v>Timber</v>
      </c>
      <c r="I8104" s="10" t="n">
        <f aca="false">D8104*(E8104-G8104)</f>
        <v>230.23</v>
      </c>
      <c r="J8104" s="11" t="n">
        <f aca="false">IFERROR(I8104/F8104,0)</f>
        <v>0.360325534079349</v>
      </c>
      <c r="K8104" s="4" t="str">
        <f aca="false">IFERROR(INDEX(Data_Orders!$F$2:$F$4727,MATCH(B8104,Data_Orders!$A$2:$A$4727,0)),"")</f>
        <v>Retail</v>
      </c>
      <c r="L8104" s="4" t="str">
        <f aca="false">IFERROR(INDEX(Data_Orders!$D$2:$D$4727,MATCH(B8104,Data_Orders!$A$2:$A$4727,0)),"")</f>
        <v>Northampton</v>
      </c>
    </row>
    <row r="8105" customFormat="false" ht="15" hidden="false" customHeight="false" outlineLevel="0" collapsed="false">
      <c r="A8105" s="4" t="s">
        <v>13921</v>
      </c>
      <c r="B8105" s="4" t="s">
        <v>3782</v>
      </c>
      <c r="C8105" s="4" t="s">
        <v>1048</v>
      </c>
      <c r="D8105" s="4" t="n">
        <v>9</v>
      </c>
      <c r="E8105" s="4" t="n">
        <v>112.72</v>
      </c>
      <c r="F8105" s="4" t="n">
        <v>1014.48</v>
      </c>
      <c r="G8105" s="4" t="n">
        <f aca="false">INDEX(Data_Products!$D$2:$D$33,MATCH(C8105,Data_Products!$A$2:$A$33,0))</f>
        <v>83.21</v>
      </c>
      <c r="H8105" s="4" t="str">
        <f aca="false">INDEX(Data_Products!$C$2:$C$33,MATCH(C8105,Data_Products!$A$2:$A$33,0))</f>
        <v>Tools &amp; Fixings</v>
      </c>
      <c r="I8105" s="10" t="n">
        <f aca="false">D8105*(E8105-G8105)</f>
        <v>265.59</v>
      </c>
      <c r="J8105" s="11" t="n">
        <f aca="false">IFERROR(I8105/F8105,0)</f>
        <v>0.261799148332151</v>
      </c>
      <c r="K8105" s="4" t="str">
        <f aca="false">IFERROR(INDEX(Data_Orders!$F$2:$F$4727,MATCH(B8105,Data_Orders!$A$2:$A$4727,0)),"")</f>
        <v>Retail</v>
      </c>
      <c r="L8105" s="4" t="str">
        <f aca="false">IFERROR(INDEX(Data_Orders!$D$2:$D$4727,MATCH(B8105,Data_Orders!$A$2:$A$4727,0)),"")</f>
        <v>Northampton</v>
      </c>
    </row>
    <row r="8106" customFormat="false" ht="15" hidden="false" customHeight="false" outlineLevel="0" collapsed="false">
      <c r="A8106" s="4" t="s">
        <v>13922</v>
      </c>
      <c r="B8106" s="4" t="s">
        <v>3782</v>
      </c>
      <c r="C8106" s="4" t="s">
        <v>1035</v>
      </c>
      <c r="D8106" s="4" t="n">
        <v>13</v>
      </c>
      <c r="E8106" s="4" t="n">
        <v>165.07</v>
      </c>
      <c r="F8106" s="4" t="n">
        <v>2145.91</v>
      </c>
      <c r="G8106" s="4" t="n">
        <f aca="false">INDEX(Data_Products!$D$2:$D$33,MATCH(C8106,Data_Products!$A$2:$A$33,0))</f>
        <v>134.65</v>
      </c>
      <c r="H8106" s="4" t="str">
        <f aca="false">INDEX(Data_Products!$C$2:$C$33,MATCH(C8106,Data_Products!$A$2:$A$33,0))</f>
        <v>Insulation</v>
      </c>
      <c r="I8106" s="10" t="n">
        <f aca="false">D8106*(E8106-G8106)</f>
        <v>395.46</v>
      </c>
      <c r="J8106" s="11" t="n">
        <f aca="false">IFERROR(I8106/F8106,0)</f>
        <v>0.184285454655601</v>
      </c>
      <c r="K8106" s="4" t="str">
        <f aca="false">IFERROR(INDEX(Data_Orders!$F$2:$F$4727,MATCH(B8106,Data_Orders!$A$2:$A$4727,0)),"")</f>
        <v>Retail</v>
      </c>
      <c r="L8106" s="4" t="str">
        <f aca="false">IFERROR(INDEX(Data_Orders!$D$2:$D$4727,MATCH(B8106,Data_Orders!$A$2:$A$4727,0)),"")</f>
        <v>Northampton</v>
      </c>
    </row>
    <row r="8107" customFormat="false" ht="15" hidden="false" customHeight="false" outlineLevel="0" collapsed="false">
      <c r="A8107" s="4" t="s">
        <v>13923</v>
      </c>
      <c r="B8107" s="4" t="s">
        <v>3782</v>
      </c>
      <c r="C8107" s="4" t="s">
        <v>1070</v>
      </c>
      <c r="D8107" s="4" t="n">
        <v>16</v>
      </c>
      <c r="E8107" s="4" t="n">
        <v>230.32</v>
      </c>
      <c r="F8107" s="4" t="n">
        <v>3685.12</v>
      </c>
      <c r="G8107" s="4" t="n">
        <f aca="false">INDEX(Data_Products!$D$2:$D$33,MATCH(C8107,Data_Products!$A$2:$A$33,0))</f>
        <v>161.64</v>
      </c>
      <c r="H8107" s="4" t="str">
        <f aca="false">INDEX(Data_Products!$C$2:$C$33,MATCH(C8107,Data_Products!$A$2:$A$33,0))</f>
        <v>Landscaping</v>
      </c>
      <c r="I8107" s="10" t="n">
        <f aca="false">D8107*(E8107-G8107)</f>
        <v>1098.88</v>
      </c>
      <c r="J8107" s="11" t="n">
        <f aca="false">IFERROR(I8107/F8107,0)</f>
        <v>0.298193817297673</v>
      </c>
      <c r="K8107" s="4" t="str">
        <f aca="false">IFERROR(INDEX(Data_Orders!$F$2:$F$4727,MATCH(B8107,Data_Orders!$A$2:$A$4727,0)),"")</f>
        <v>Retail</v>
      </c>
      <c r="L8107" s="4" t="str">
        <f aca="false">IFERROR(INDEX(Data_Orders!$D$2:$D$4727,MATCH(B8107,Data_Orders!$A$2:$A$4727,0)),"")</f>
        <v>Northampton</v>
      </c>
    </row>
    <row r="8108" customFormat="false" ht="15" hidden="false" customHeight="false" outlineLevel="0" collapsed="false">
      <c r="A8108" s="4" t="s">
        <v>13924</v>
      </c>
      <c r="B8108" s="4" t="s">
        <v>3782</v>
      </c>
      <c r="C8108" s="4" t="s">
        <v>1041</v>
      </c>
      <c r="D8108" s="4" t="n">
        <v>1</v>
      </c>
      <c r="E8108" s="4" t="n">
        <v>242.75</v>
      </c>
      <c r="F8108" s="4" t="n">
        <v>242.75</v>
      </c>
      <c r="G8108" s="4" t="n">
        <f aca="false">INDEX(Data_Products!$D$2:$D$33,MATCH(C8108,Data_Products!$A$2:$A$33,0))</f>
        <v>142.94</v>
      </c>
      <c r="H8108" s="4" t="str">
        <f aca="false">INDEX(Data_Products!$C$2:$C$33,MATCH(C8108,Data_Products!$A$2:$A$33,0))</f>
        <v>Tools &amp; Fixings</v>
      </c>
      <c r="I8108" s="10" t="n">
        <f aca="false">D8108*(E8108-G8108)</f>
        <v>99.81</v>
      </c>
      <c r="J8108" s="11" t="n">
        <f aca="false">IFERROR(I8108/F8108,0)</f>
        <v>0.411163748712667</v>
      </c>
      <c r="K8108" s="4" t="str">
        <f aca="false">IFERROR(INDEX(Data_Orders!$F$2:$F$4727,MATCH(B8108,Data_Orders!$A$2:$A$4727,0)),"")</f>
        <v>Retail</v>
      </c>
      <c r="L8108" s="4" t="str">
        <f aca="false">IFERROR(INDEX(Data_Orders!$D$2:$D$4727,MATCH(B8108,Data_Orders!$A$2:$A$4727,0)),"")</f>
        <v>Northampton</v>
      </c>
    </row>
    <row r="8109" customFormat="false" ht="15" hidden="false" customHeight="false" outlineLevel="0" collapsed="false">
      <c r="A8109" s="4" t="s">
        <v>13925</v>
      </c>
      <c r="B8109" s="4" t="s">
        <v>3783</v>
      </c>
      <c r="C8109" s="4" t="s">
        <v>1057</v>
      </c>
      <c r="D8109" s="4" t="n">
        <v>20</v>
      </c>
      <c r="E8109" s="4" t="n">
        <v>176.81</v>
      </c>
      <c r="F8109" s="4" t="n">
        <v>3536.2</v>
      </c>
      <c r="G8109" s="4" t="n">
        <f aca="false">INDEX(Data_Products!$D$2:$D$33,MATCH(C8109,Data_Products!$A$2:$A$33,0))</f>
        <v>129.57</v>
      </c>
      <c r="H8109" s="4" t="str">
        <f aca="false">INDEX(Data_Products!$C$2:$C$33,MATCH(C8109,Data_Products!$A$2:$A$33,0))</f>
        <v>Roofing</v>
      </c>
      <c r="I8109" s="10" t="n">
        <f aca="false">D8109*(E8109-G8109)</f>
        <v>944.8</v>
      </c>
      <c r="J8109" s="11" t="n">
        <f aca="false">IFERROR(I8109/F8109,0)</f>
        <v>0.267179458175443</v>
      </c>
      <c r="K8109" s="4" t="str">
        <f aca="false">IFERROR(INDEX(Data_Orders!$F$2:$F$4727,MATCH(B8109,Data_Orders!$A$2:$A$4727,0)),"")</f>
        <v>Retail</v>
      </c>
      <c r="L8109" s="4" t="str">
        <f aca="false">IFERROR(INDEX(Data_Orders!$D$2:$D$4727,MATCH(B8109,Data_Orders!$A$2:$A$4727,0)),"")</f>
        <v>Northampton</v>
      </c>
    </row>
    <row r="8110" customFormat="false" ht="15" hidden="false" customHeight="false" outlineLevel="0" collapsed="false">
      <c r="A8110" s="4" t="s">
        <v>13926</v>
      </c>
      <c r="B8110" s="4" t="s">
        <v>3783</v>
      </c>
      <c r="C8110" s="4" t="s">
        <v>1035</v>
      </c>
      <c r="D8110" s="4" t="n">
        <v>4</v>
      </c>
      <c r="E8110" s="4" t="n">
        <v>165.07</v>
      </c>
      <c r="F8110" s="4" t="n">
        <v>660.28</v>
      </c>
      <c r="G8110" s="4" t="n">
        <f aca="false">INDEX(Data_Products!$D$2:$D$33,MATCH(C8110,Data_Products!$A$2:$A$33,0))</f>
        <v>134.65</v>
      </c>
      <c r="H8110" s="4" t="str">
        <f aca="false">INDEX(Data_Products!$C$2:$C$33,MATCH(C8110,Data_Products!$A$2:$A$33,0))</f>
        <v>Insulation</v>
      </c>
      <c r="I8110" s="10" t="n">
        <f aca="false">D8110*(E8110-G8110)</f>
        <v>121.68</v>
      </c>
      <c r="J8110" s="11" t="n">
        <f aca="false">IFERROR(I8110/F8110,0)</f>
        <v>0.184285454655601</v>
      </c>
      <c r="K8110" s="4" t="str">
        <f aca="false">IFERROR(INDEX(Data_Orders!$F$2:$F$4727,MATCH(B8110,Data_Orders!$A$2:$A$4727,0)),"")</f>
        <v>Retail</v>
      </c>
      <c r="L8110" s="4" t="str">
        <f aca="false">IFERROR(INDEX(Data_Orders!$D$2:$D$4727,MATCH(B8110,Data_Orders!$A$2:$A$4727,0)),"")</f>
        <v>Northampton</v>
      </c>
    </row>
    <row r="8111" customFormat="false" ht="15" hidden="false" customHeight="false" outlineLevel="0" collapsed="false">
      <c r="A8111" s="4" t="s">
        <v>13927</v>
      </c>
      <c r="B8111" s="4" t="s">
        <v>3783</v>
      </c>
      <c r="C8111" s="4" t="s">
        <v>1015</v>
      </c>
      <c r="D8111" s="4" t="n">
        <v>8</v>
      </c>
      <c r="E8111" s="4" t="n">
        <v>122.01</v>
      </c>
      <c r="F8111" s="4" t="n">
        <v>976.08</v>
      </c>
      <c r="G8111" s="4" t="n">
        <f aca="false">INDEX(Data_Products!$D$2:$D$33,MATCH(C8111,Data_Products!$A$2:$A$33,0))</f>
        <v>85.53</v>
      </c>
      <c r="H8111" s="4" t="str">
        <f aca="false">INDEX(Data_Products!$C$2:$C$33,MATCH(C8111,Data_Products!$A$2:$A$33,0))</f>
        <v>Timber</v>
      </c>
      <c r="I8111" s="10" t="n">
        <f aca="false">D8111*(E8111-G8111)</f>
        <v>291.84</v>
      </c>
      <c r="J8111" s="11" t="n">
        <f aca="false">IFERROR(I8111/F8111,0)</f>
        <v>0.298991885910991</v>
      </c>
      <c r="K8111" s="4" t="str">
        <f aca="false">IFERROR(INDEX(Data_Orders!$F$2:$F$4727,MATCH(B8111,Data_Orders!$A$2:$A$4727,0)),"")</f>
        <v>Retail</v>
      </c>
      <c r="L8111" s="4" t="str">
        <f aca="false">IFERROR(INDEX(Data_Orders!$D$2:$D$4727,MATCH(B8111,Data_Orders!$A$2:$A$4727,0)),"")</f>
        <v>Northampton</v>
      </c>
    </row>
    <row r="8112" customFormat="false" ht="15" hidden="false" customHeight="false" outlineLevel="0" collapsed="false">
      <c r="A8112" s="4" t="s">
        <v>13928</v>
      </c>
      <c r="B8112" s="4" t="s">
        <v>3783</v>
      </c>
      <c r="C8112" s="4" t="s">
        <v>1039</v>
      </c>
      <c r="D8112" s="4" t="n">
        <v>19</v>
      </c>
      <c r="E8112" s="4" t="n">
        <v>160.41</v>
      </c>
      <c r="F8112" s="4" t="n">
        <v>3047.79</v>
      </c>
      <c r="G8112" s="4" t="n">
        <f aca="false">INDEX(Data_Products!$D$2:$D$33,MATCH(C8112,Data_Products!$A$2:$A$33,0))</f>
        <v>99.74</v>
      </c>
      <c r="H8112" s="4" t="str">
        <f aca="false">INDEX(Data_Products!$C$2:$C$33,MATCH(C8112,Data_Products!$A$2:$A$33,0))</f>
        <v>Insulation</v>
      </c>
      <c r="I8112" s="10" t="n">
        <f aca="false">D8112*(E8112-G8112)</f>
        <v>1152.73</v>
      </c>
      <c r="J8112" s="11" t="n">
        <f aca="false">IFERROR(I8112/F8112,0)</f>
        <v>0.378218315566361</v>
      </c>
      <c r="K8112" s="4" t="str">
        <f aca="false">IFERROR(INDEX(Data_Orders!$F$2:$F$4727,MATCH(B8112,Data_Orders!$A$2:$A$4727,0)),"")</f>
        <v>Retail</v>
      </c>
      <c r="L8112" s="4" t="str">
        <f aca="false">IFERROR(INDEX(Data_Orders!$D$2:$D$4727,MATCH(B8112,Data_Orders!$A$2:$A$4727,0)),"")</f>
        <v>Northampton</v>
      </c>
    </row>
    <row r="8113" customFormat="false" ht="15" hidden="false" customHeight="false" outlineLevel="0" collapsed="false">
      <c r="A8113" s="4" t="s">
        <v>13929</v>
      </c>
      <c r="B8113" s="4" t="s">
        <v>3784</v>
      </c>
      <c r="C8113" s="4" t="s">
        <v>1059</v>
      </c>
      <c r="D8113" s="4" t="n">
        <v>5</v>
      </c>
      <c r="E8113" s="4" t="n">
        <v>103.63</v>
      </c>
      <c r="F8113" s="4" t="n">
        <v>518.15</v>
      </c>
      <c r="G8113" s="4" t="n">
        <f aca="false">INDEX(Data_Products!$D$2:$D$33,MATCH(C8113,Data_Products!$A$2:$A$33,0))</f>
        <v>82.55</v>
      </c>
      <c r="H8113" s="4" t="str">
        <f aca="false">INDEX(Data_Products!$C$2:$C$33,MATCH(C8113,Data_Products!$A$2:$A$33,0))</f>
        <v>Roofing</v>
      </c>
      <c r="I8113" s="10" t="n">
        <f aca="false">D8113*(E8113-G8113)</f>
        <v>105.4</v>
      </c>
      <c r="J8113" s="11" t="n">
        <f aca="false">IFERROR(I8113/F8113,0)</f>
        <v>0.203415999228023</v>
      </c>
      <c r="K8113" s="4" t="str">
        <f aca="false">IFERROR(INDEX(Data_Orders!$F$2:$F$4727,MATCH(B8113,Data_Orders!$A$2:$A$4727,0)),"")</f>
        <v>Retail</v>
      </c>
      <c r="L8113" s="4" t="str">
        <f aca="false">IFERROR(INDEX(Data_Orders!$D$2:$D$4727,MATCH(B8113,Data_Orders!$A$2:$A$4727,0)),"")</f>
        <v>Northampton</v>
      </c>
    </row>
    <row r="8114" customFormat="false" ht="15" hidden="false" customHeight="false" outlineLevel="0" collapsed="false">
      <c r="A8114" s="4" t="s">
        <v>13930</v>
      </c>
      <c r="B8114" s="4" t="s">
        <v>3784</v>
      </c>
      <c r="C8114" s="4" t="s">
        <v>1061</v>
      </c>
      <c r="D8114" s="4" t="n">
        <v>3</v>
      </c>
      <c r="E8114" s="4" t="n">
        <v>145.57</v>
      </c>
      <c r="F8114" s="4" t="n">
        <v>436.71</v>
      </c>
      <c r="G8114" s="4" t="n">
        <f aca="false">INDEX(Data_Products!$D$2:$D$33,MATCH(C8114,Data_Products!$A$2:$A$33,0))</f>
        <v>119.29</v>
      </c>
      <c r="H8114" s="4" t="str">
        <f aca="false">INDEX(Data_Products!$C$2:$C$33,MATCH(C8114,Data_Products!$A$2:$A$33,0))</f>
        <v>Plumbing &amp; Drainage</v>
      </c>
      <c r="I8114" s="10" t="n">
        <f aca="false">D8114*(E8114-G8114)</f>
        <v>78.84</v>
      </c>
      <c r="J8114" s="11" t="n">
        <f aca="false">IFERROR(I8114/F8114,0)</f>
        <v>0.180531702960775</v>
      </c>
      <c r="K8114" s="4" t="str">
        <f aca="false">IFERROR(INDEX(Data_Orders!$F$2:$F$4727,MATCH(B8114,Data_Orders!$A$2:$A$4727,0)),"")</f>
        <v>Retail</v>
      </c>
      <c r="L8114" s="4" t="str">
        <f aca="false">IFERROR(INDEX(Data_Orders!$D$2:$D$4727,MATCH(B8114,Data_Orders!$A$2:$A$4727,0)),"")</f>
        <v>Northampton</v>
      </c>
    </row>
    <row r="8115" customFormat="false" ht="15" hidden="false" customHeight="false" outlineLevel="0" collapsed="false">
      <c r="A8115" s="4" t="s">
        <v>13931</v>
      </c>
      <c r="B8115" s="4" t="s">
        <v>3784</v>
      </c>
      <c r="C8115" s="4" t="s">
        <v>1077</v>
      </c>
      <c r="D8115" s="4" t="n">
        <v>11</v>
      </c>
      <c r="E8115" s="4" t="n">
        <v>46.61</v>
      </c>
      <c r="F8115" s="4" t="n">
        <v>512.71</v>
      </c>
      <c r="G8115" s="4" t="n">
        <f aca="false">INDEX(Data_Products!$D$2:$D$33,MATCH(C8115,Data_Products!$A$2:$A$33,0))</f>
        <v>36.87</v>
      </c>
      <c r="H8115" s="4" t="str">
        <f aca="false">INDEX(Data_Products!$C$2:$C$33,MATCH(C8115,Data_Products!$A$2:$A$33,0))</f>
        <v>Landscaping</v>
      </c>
      <c r="I8115" s="10" t="n">
        <f aca="false">D8115*(E8115-G8115)</f>
        <v>107.14</v>
      </c>
      <c r="J8115" s="11" t="n">
        <f aca="false">IFERROR(I8115/F8115,0)</f>
        <v>0.208968032611028</v>
      </c>
      <c r="K8115" s="4" t="str">
        <f aca="false">IFERROR(INDEX(Data_Orders!$F$2:$F$4727,MATCH(B8115,Data_Orders!$A$2:$A$4727,0)),"")</f>
        <v>Retail</v>
      </c>
      <c r="L8115" s="4" t="str">
        <f aca="false">IFERROR(INDEX(Data_Orders!$D$2:$D$4727,MATCH(B8115,Data_Orders!$A$2:$A$4727,0)),"")</f>
        <v>Northampton</v>
      </c>
    </row>
    <row r="8116" customFormat="false" ht="15" hidden="false" customHeight="false" outlineLevel="0" collapsed="false">
      <c r="A8116" s="4" t="s">
        <v>13932</v>
      </c>
      <c r="B8116" s="4" t="s">
        <v>3785</v>
      </c>
      <c r="C8116" s="4" t="s">
        <v>1068</v>
      </c>
      <c r="D8116" s="4" t="n">
        <v>14</v>
      </c>
      <c r="E8116" s="4" t="n">
        <v>86.28</v>
      </c>
      <c r="F8116" s="4" t="n">
        <v>1207.92</v>
      </c>
      <c r="G8116" s="4" t="n">
        <f aca="false">INDEX(Data_Products!$D$2:$D$33,MATCH(C8116,Data_Products!$A$2:$A$33,0))</f>
        <v>68.55</v>
      </c>
      <c r="H8116" s="4" t="str">
        <f aca="false">INDEX(Data_Products!$C$2:$C$33,MATCH(C8116,Data_Products!$A$2:$A$33,0))</f>
        <v>Plumbing &amp; Drainage</v>
      </c>
      <c r="I8116" s="10" t="n">
        <f aca="false">D8116*(E8116-G8116)</f>
        <v>248.22</v>
      </c>
      <c r="J8116" s="11" t="n">
        <f aca="false">IFERROR(I8116/F8116,0)</f>
        <v>0.205493741307371</v>
      </c>
      <c r="K8116" s="4" t="str">
        <f aca="false">IFERROR(INDEX(Data_Orders!$F$2:$F$4727,MATCH(B8116,Data_Orders!$A$2:$A$4727,0)),"")</f>
        <v>Retail</v>
      </c>
      <c r="L8116" s="4" t="str">
        <f aca="false">IFERROR(INDEX(Data_Orders!$D$2:$D$4727,MATCH(B8116,Data_Orders!$A$2:$A$4727,0)),"")</f>
        <v>Northampton</v>
      </c>
    </row>
    <row r="8117" customFormat="false" ht="15" hidden="false" customHeight="false" outlineLevel="0" collapsed="false">
      <c r="A8117" s="4" t="s">
        <v>13933</v>
      </c>
      <c r="B8117" s="4" t="s">
        <v>3786</v>
      </c>
      <c r="C8117" s="4" t="s">
        <v>1064</v>
      </c>
      <c r="D8117" s="4" t="n">
        <v>10</v>
      </c>
      <c r="E8117" s="4" t="n">
        <v>97.63</v>
      </c>
      <c r="F8117" s="4" t="n">
        <v>976.3</v>
      </c>
      <c r="G8117" s="4" t="n">
        <f aca="false">INDEX(Data_Products!$D$2:$D$33,MATCH(C8117,Data_Products!$A$2:$A$33,0))</f>
        <v>65.21</v>
      </c>
      <c r="H8117" s="4" t="str">
        <f aca="false">INDEX(Data_Products!$C$2:$C$33,MATCH(C8117,Data_Products!$A$2:$A$33,0))</f>
        <v>Plumbing &amp; Drainage</v>
      </c>
      <c r="I8117" s="10" t="n">
        <f aca="false">D8117*(E8117-G8117)</f>
        <v>324.2</v>
      </c>
      <c r="J8117" s="11" t="n">
        <f aca="false">IFERROR(I8117/F8117,0)</f>
        <v>0.332070060432244</v>
      </c>
      <c r="K8117" s="4" t="str">
        <f aca="false">IFERROR(INDEX(Data_Orders!$F$2:$F$4727,MATCH(B8117,Data_Orders!$A$2:$A$4727,0)),"")</f>
        <v>Trade Account</v>
      </c>
      <c r="L8117" s="4" t="str">
        <f aca="false">IFERROR(INDEX(Data_Orders!$D$2:$D$4727,MATCH(B8117,Data_Orders!$A$2:$A$4727,0)),"")</f>
        <v>Northampton</v>
      </c>
    </row>
    <row r="8118" customFormat="false" ht="15" hidden="false" customHeight="false" outlineLevel="0" collapsed="false">
      <c r="A8118" s="4" t="s">
        <v>13934</v>
      </c>
      <c r="B8118" s="4" t="s">
        <v>3786</v>
      </c>
      <c r="C8118" s="4" t="s">
        <v>1028</v>
      </c>
      <c r="D8118" s="4" t="n">
        <v>7</v>
      </c>
      <c r="E8118" s="4" t="n">
        <v>118.79</v>
      </c>
      <c r="F8118" s="4" t="n">
        <v>831.53</v>
      </c>
      <c r="G8118" s="4" t="n">
        <f aca="false">INDEX(Data_Products!$D$2:$D$33,MATCH(C8118,Data_Products!$A$2:$A$33,0))</f>
        <v>81.07</v>
      </c>
      <c r="H8118" s="4" t="str">
        <f aca="false">INDEX(Data_Products!$C$2:$C$33,MATCH(C8118,Data_Products!$A$2:$A$33,0))</f>
        <v>Cement &amp; Aggregates</v>
      </c>
      <c r="I8118" s="10" t="n">
        <f aca="false">D8118*(E8118-G8118)</f>
        <v>264.04</v>
      </c>
      <c r="J8118" s="11" t="n">
        <f aca="false">IFERROR(I8118/F8118,0)</f>
        <v>0.317535146056065</v>
      </c>
      <c r="K8118" s="4" t="str">
        <f aca="false">IFERROR(INDEX(Data_Orders!$F$2:$F$4727,MATCH(B8118,Data_Orders!$A$2:$A$4727,0)),"")</f>
        <v>Trade Account</v>
      </c>
      <c r="L8118" s="4" t="str">
        <f aca="false">IFERROR(INDEX(Data_Orders!$D$2:$D$4727,MATCH(B8118,Data_Orders!$A$2:$A$4727,0)),"")</f>
        <v>Northampton</v>
      </c>
    </row>
    <row r="8119" customFormat="false" ht="15" hidden="false" customHeight="false" outlineLevel="0" collapsed="false">
      <c r="A8119" s="4" t="s">
        <v>13935</v>
      </c>
      <c r="B8119" s="4" t="s">
        <v>3786</v>
      </c>
      <c r="C8119" s="4" t="s">
        <v>1073</v>
      </c>
      <c r="D8119" s="4" t="n">
        <v>4</v>
      </c>
      <c r="E8119" s="4" t="n">
        <v>231.05</v>
      </c>
      <c r="F8119" s="4" t="n">
        <v>924.2</v>
      </c>
      <c r="G8119" s="4" t="n">
        <f aca="false">INDEX(Data_Products!$D$2:$D$33,MATCH(C8119,Data_Products!$A$2:$A$33,0))</f>
        <v>148.29</v>
      </c>
      <c r="H8119" s="4" t="str">
        <f aca="false">INDEX(Data_Products!$C$2:$C$33,MATCH(C8119,Data_Products!$A$2:$A$33,0))</f>
        <v>Landscaping</v>
      </c>
      <c r="I8119" s="10" t="n">
        <f aca="false">D8119*(E8119-G8119)</f>
        <v>331.04</v>
      </c>
      <c r="J8119" s="11" t="n">
        <f aca="false">IFERROR(I8119/F8119,0)</f>
        <v>0.358190867777537</v>
      </c>
      <c r="K8119" s="4" t="str">
        <f aca="false">IFERROR(INDEX(Data_Orders!$F$2:$F$4727,MATCH(B8119,Data_Orders!$A$2:$A$4727,0)),"")</f>
        <v>Trade Account</v>
      </c>
      <c r="L8119" s="4" t="str">
        <f aca="false">IFERROR(INDEX(Data_Orders!$D$2:$D$4727,MATCH(B8119,Data_Orders!$A$2:$A$4727,0)),"")</f>
        <v>Northampton</v>
      </c>
    </row>
    <row r="8120" customFormat="false" ht="15" hidden="false" customHeight="false" outlineLevel="0" collapsed="false">
      <c r="A8120" s="4" t="s">
        <v>13936</v>
      </c>
      <c r="B8120" s="4" t="s">
        <v>3786</v>
      </c>
      <c r="C8120" s="4" t="s">
        <v>1066</v>
      </c>
      <c r="D8120" s="4" t="n">
        <v>20</v>
      </c>
      <c r="E8120" s="4" t="n">
        <v>209.69</v>
      </c>
      <c r="F8120" s="4" t="n">
        <v>4193.8</v>
      </c>
      <c r="G8120" s="4" t="n">
        <f aca="false">INDEX(Data_Products!$D$2:$D$33,MATCH(C8120,Data_Products!$A$2:$A$33,0))</f>
        <v>144.38</v>
      </c>
      <c r="H8120" s="4" t="str">
        <f aca="false">INDEX(Data_Products!$C$2:$C$33,MATCH(C8120,Data_Products!$A$2:$A$33,0))</f>
        <v>Plumbing &amp; Drainage</v>
      </c>
      <c r="I8120" s="10" t="n">
        <f aca="false">D8120*(E8120-G8120)</f>
        <v>1306.2</v>
      </c>
      <c r="J8120" s="11" t="n">
        <f aca="false">IFERROR(I8120/F8120,0)</f>
        <v>0.311459773952024</v>
      </c>
      <c r="K8120" s="4" t="str">
        <f aca="false">IFERROR(INDEX(Data_Orders!$F$2:$F$4727,MATCH(B8120,Data_Orders!$A$2:$A$4727,0)),"")</f>
        <v>Trade Account</v>
      </c>
      <c r="L8120" s="4" t="str">
        <f aca="false">IFERROR(INDEX(Data_Orders!$D$2:$D$4727,MATCH(B8120,Data_Orders!$A$2:$A$4727,0)),"")</f>
        <v>Northampton</v>
      </c>
    </row>
    <row r="8121" customFormat="false" ht="15" hidden="false" customHeight="false" outlineLevel="0" collapsed="false">
      <c r="A8121" s="4" t="s">
        <v>13937</v>
      </c>
      <c r="B8121" s="4" t="s">
        <v>3786</v>
      </c>
      <c r="C8121" s="4" t="s">
        <v>1021</v>
      </c>
      <c r="D8121" s="4" t="n">
        <v>18</v>
      </c>
      <c r="E8121" s="4" t="n">
        <v>73.76</v>
      </c>
      <c r="F8121" s="4" t="n">
        <v>1327.68</v>
      </c>
      <c r="G8121" s="4" t="n">
        <f aca="false">INDEX(Data_Products!$D$2:$D$33,MATCH(C8121,Data_Products!$A$2:$A$33,0))</f>
        <v>51.51</v>
      </c>
      <c r="H8121" s="4" t="str">
        <f aca="false">INDEX(Data_Products!$C$2:$C$33,MATCH(C8121,Data_Products!$A$2:$A$33,0))</f>
        <v>Cement &amp; Aggregates</v>
      </c>
      <c r="I8121" s="10" t="n">
        <f aca="false">D8121*(E8121-G8121)</f>
        <v>400.5</v>
      </c>
      <c r="J8121" s="11" t="n">
        <f aca="false">IFERROR(I8121/F8121,0)</f>
        <v>0.301654013015184</v>
      </c>
      <c r="K8121" s="4" t="str">
        <f aca="false">IFERROR(INDEX(Data_Orders!$F$2:$F$4727,MATCH(B8121,Data_Orders!$A$2:$A$4727,0)),"")</f>
        <v>Trade Account</v>
      </c>
      <c r="L8121" s="4" t="str">
        <f aca="false">IFERROR(INDEX(Data_Orders!$D$2:$D$4727,MATCH(B8121,Data_Orders!$A$2:$A$4727,0)),"")</f>
        <v>Northampton</v>
      </c>
    </row>
    <row r="8122" customFormat="false" ht="15" hidden="false" customHeight="false" outlineLevel="0" collapsed="false">
      <c r="A8122" s="4" t="s">
        <v>13938</v>
      </c>
      <c r="B8122" s="4" t="s">
        <v>3787</v>
      </c>
      <c r="C8122" s="4" t="s">
        <v>1050</v>
      </c>
      <c r="D8122" s="4" t="n">
        <v>10</v>
      </c>
      <c r="E8122" s="4" t="n">
        <v>238.63</v>
      </c>
      <c r="F8122" s="4" t="n">
        <v>2386.3</v>
      </c>
      <c r="G8122" s="4" t="n">
        <f aca="false">INDEX(Data_Products!$D$2:$D$33,MATCH(C8122,Data_Products!$A$2:$A$33,0))</f>
        <v>148.91</v>
      </c>
      <c r="H8122" s="4" t="str">
        <f aca="false">INDEX(Data_Products!$C$2:$C$33,MATCH(C8122,Data_Products!$A$2:$A$33,0))</f>
        <v>Tools &amp; Fixings</v>
      </c>
      <c r="I8122" s="10" t="n">
        <f aca="false">D8122*(E8122-G8122)</f>
        <v>897.2</v>
      </c>
      <c r="J8122" s="11" t="n">
        <f aca="false">IFERROR(I8122/F8122,0)</f>
        <v>0.375979549930855</v>
      </c>
      <c r="K8122" s="4" t="str">
        <f aca="false">IFERROR(INDEX(Data_Orders!$F$2:$F$4727,MATCH(B8122,Data_Orders!$A$2:$A$4727,0)),"")</f>
        <v>Trade Account</v>
      </c>
      <c r="L8122" s="4" t="str">
        <f aca="false">IFERROR(INDEX(Data_Orders!$D$2:$D$4727,MATCH(B8122,Data_Orders!$A$2:$A$4727,0)),"")</f>
        <v>Northampton</v>
      </c>
    </row>
    <row r="8123" customFormat="false" ht="15" hidden="false" customHeight="false" outlineLevel="0" collapsed="false">
      <c r="A8123" s="4" t="s">
        <v>13939</v>
      </c>
      <c r="B8123" s="4" t="s">
        <v>3787</v>
      </c>
      <c r="C8123" s="4" t="s">
        <v>1019</v>
      </c>
      <c r="D8123" s="4" t="n">
        <v>18</v>
      </c>
      <c r="E8123" s="4" t="n">
        <v>79.76</v>
      </c>
      <c r="F8123" s="4" t="n">
        <v>1435.68</v>
      </c>
      <c r="G8123" s="4" t="n">
        <f aca="false">INDEX(Data_Products!$D$2:$D$33,MATCH(C8123,Data_Products!$A$2:$A$33,0))</f>
        <v>59.07</v>
      </c>
      <c r="H8123" s="4" t="str">
        <f aca="false">INDEX(Data_Products!$C$2:$C$33,MATCH(C8123,Data_Products!$A$2:$A$33,0))</f>
        <v>Timber</v>
      </c>
      <c r="I8123" s="10" t="n">
        <f aca="false">D8123*(E8123-G8123)</f>
        <v>372.42</v>
      </c>
      <c r="J8123" s="11" t="n">
        <f aca="false">IFERROR(I8123/F8123,0)</f>
        <v>0.259403209628887</v>
      </c>
      <c r="K8123" s="4" t="str">
        <f aca="false">IFERROR(INDEX(Data_Orders!$F$2:$F$4727,MATCH(B8123,Data_Orders!$A$2:$A$4727,0)),"")</f>
        <v>Trade Account</v>
      </c>
      <c r="L8123" s="4" t="str">
        <f aca="false">IFERROR(INDEX(Data_Orders!$D$2:$D$4727,MATCH(B8123,Data_Orders!$A$2:$A$4727,0)),"")</f>
        <v>Northampton</v>
      </c>
    </row>
    <row r="8124" customFormat="false" ht="15" hidden="false" customHeight="false" outlineLevel="0" collapsed="false">
      <c r="A8124" s="4" t="s">
        <v>13940</v>
      </c>
      <c r="B8124" s="4" t="s">
        <v>3788</v>
      </c>
      <c r="C8124" s="4" t="s">
        <v>1046</v>
      </c>
      <c r="D8124" s="4" t="n">
        <v>1</v>
      </c>
      <c r="E8124" s="4" t="n">
        <v>154.02</v>
      </c>
      <c r="F8124" s="4" t="n">
        <v>154.02</v>
      </c>
      <c r="G8124" s="4" t="n">
        <f aca="false">INDEX(Data_Products!$D$2:$D$33,MATCH(C8124,Data_Products!$A$2:$A$33,0))</f>
        <v>102.1</v>
      </c>
      <c r="H8124" s="4" t="str">
        <f aca="false">INDEX(Data_Products!$C$2:$C$33,MATCH(C8124,Data_Products!$A$2:$A$33,0))</f>
        <v>Tools &amp; Fixings</v>
      </c>
      <c r="I8124" s="10" t="n">
        <f aca="false">D8124*(E8124-G8124)</f>
        <v>51.92</v>
      </c>
      <c r="J8124" s="11" t="n">
        <f aca="false">IFERROR(I8124/F8124,0)</f>
        <v>0.337099078041813</v>
      </c>
      <c r="K8124" s="4" t="str">
        <f aca="false">IFERROR(INDEX(Data_Orders!$F$2:$F$4727,MATCH(B8124,Data_Orders!$A$2:$A$4727,0)),"")</f>
        <v>Trade Account</v>
      </c>
      <c r="L8124" s="4" t="str">
        <f aca="false">IFERROR(INDEX(Data_Orders!$D$2:$D$4727,MATCH(B8124,Data_Orders!$A$2:$A$4727,0)),"")</f>
        <v>Northampton</v>
      </c>
    </row>
    <row r="8125" customFormat="false" ht="15" hidden="false" customHeight="false" outlineLevel="0" collapsed="false">
      <c r="A8125" s="4" t="s">
        <v>13941</v>
      </c>
      <c r="B8125" s="4" t="s">
        <v>3788</v>
      </c>
      <c r="C8125" s="4" t="s">
        <v>1015</v>
      </c>
      <c r="D8125" s="4" t="n">
        <v>1</v>
      </c>
      <c r="E8125" s="4" t="n">
        <v>122.01</v>
      </c>
      <c r="F8125" s="4" t="n">
        <v>122.01</v>
      </c>
      <c r="G8125" s="4" t="n">
        <f aca="false">INDEX(Data_Products!$D$2:$D$33,MATCH(C8125,Data_Products!$A$2:$A$33,0))</f>
        <v>85.53</v>
      </c>
      <c r="H8125" s="4" t="str">
        <f aca="false">INDEX(Data_Products!$C$2:$C$33,MATCH(C8125,Data_Products!$A$2:$A$33,0))</f>
        <v>Timber</v>
      </c>
      <c r="I8125" s="10" t="n">
        <f aca="false">D8125*(E8125-G8125)</f>
        <v>36.48</v>
      </c>
      <c r="J8125" s="11" t="n">
        <f aca="false">IFERROR(I8125/F8125,0)</f>
        <v>0.298991885910991</v>
      </c>
      <c r="K8125" s="4" t="str">
        <f aca="false">IFERROR(INDEX(Data_Orders!$F$2:$F$4727,MATCH(B8125,Data_Orders!$A$2:$A$4727,0)),"")</f>
        <v>Trade Account</v>
      </c>
      <c r="L8125" s="4" t="str">
        <f aca="false">IFERROR(INDEX(Data_Orders!$D$2:$D$4727,MATCH(B8125,Data_Orders!$A$2:$A$4727,0)),"")</f>
        <v>Northampton</v>
      </c>
    </row>
    <row r="8126" customFormat="false" ht="15" hidden="false" customHeight="false" outlineLevel="0" collapsed="false">
      <c r="A8126" s="4" t="s">
        <v>13942</v>
      </c>
      <c r="B8126" s="4" t="s">
        <v>3788</v>
      </c>
      <c r="C8126" s="4" t="s">
        <v>1026</v>
      </c>
      <c r="D8126" s="4" t="n">
        <v>10</v>
      </c>
      <c r="E8126" s="4" t="n">
        <v>184.05</v>
      </c>
      <c r="F8126" s="4" t="n">
        <v>1840.5</v>
      </c>
      <c r="G8126" s="4" t="n">
        <f aca="false">INDEX(Data_Products!$D$2:$D$33,MATCH(C8126,Data_Products!$A$2:$A$33,0))</f>
        <v>147.44</v>
      </c>
      <c r="H8126" s="4" t="str">
        <f aca="false">INDEX(Data_Products!$C$2:$C$33,MATCH(C8126,Data_Products!$A$2:$A$33,0))</f>
        <v>Cement &amp; Aggregates</v>
      </c>
      <c r="I8126" s="10" t="n">
        <f aca="false">D8126*(E8126-G8126)</f>
        <v>366.1</v>
      </c>
      <c r="J8126" s="11" t="n">
        <f aca="false">IFERROR(I8126/F8126,0)</f>
        <v>0.19891333876664</v>
      </c>
      <c r="K8126" s="4" t="str">
        <f aca="false">IFERROR(INDEX(Data_Orders!$F$2:$F$4727,MATCH(B8126,Data_Orders!$A$2:$A$4727,0)),"")</f>
        <v>Trade Account</v>
      </c>
      <c r="L8126" s="4" t="str">
        <f aca="false">IFERROR(INDEX(Data_Orders!$D$2:$D$4727,MATCH(B8126,Data_Orders!$A$2:$A$4727,0)),"")</f>
        <v>Northampton</v>
      </c>
    </row>
    <row r="8127" customFormat="false" ht="15" hidden="false" customHeight="false" outlineLevel="0" collapsed="false">
      <c r="A8127" s="4" t="s">
        <v>13943</v>
      </c>
      <c r="B8127" s="4" t="s">
        <v>3789</v>
      </c>
      <c r="C8127" s="4" t="s">
        <v>1052</v>
      </c>
      <c r="D8127" s="4" t="n">
        <v>1</v>
      </c>
      <c r="E8127" s="4" t="n">
        <v>205.71</v>
      </c>
      <c r="F8127" s="4" t="n">
        <v>205.71</v>
      </c>
      <c r="G8127" s="4" t="n">
        <f aca="false">INDEX(Data_Products!$D$2:$D$33,MATCH(C8127,Data_Products!$A$2:$A$33,0))</f>
        <v>152.29</v>
      </c>
      <c r="H8127" s="4" t="str">
        <f aca="false">INDEX(Data_Products!$C$2:$C$33,MATCH(C8127,Data_Products!$A$2:$A$33,0))</f>
        <v>Roofing</v>
      </c>
      <c r="I8127" s="10" t="n">
        <f aca="false">D8127*(E8127-G8127)</f>
        <v>53.42</v>
      </c>
      <c r="J8127" s="11" t="n">
        <f aca="false">IFERROR(I8127/F8127,0)</f>
        <v>0.259685965679841</v>
      </c>
      <c r="K8127" s="4" t="str">
        <f aca="false">IFERROR(INDEX(Data_Orders!$F$2:$F$4727,MATCH(B8127,Data_Orders!$A$2:$A$4727,0)),"")</f>
        <v>Trade Account</v>
      </c>
      <c r="L8127" s="4" t="str">
        <f aca="false">IFERROR(INDEX(Data_Orders!$D$2:$D$4727,MATCH(B8127,Data_Orders!$A$2:$A$4727,0)),"")</f>
        <v>Northampton</v>
      </c>
    </row>
    <row r="8128" customFormat="false" ht="15" hidden="false" customHeight="false" outlineLevel="0" collapsed="false">
      <c r="A8128" s="4" t="s">
        <v>13944</v>
      </c>
      <c r="B8128" s="4" t="s">
        <v>3789</v>
      </c>
      <c r="C8128" s="4" t="s">
        <v>1066</v>
      </c>
      <c r="D8128" s="4" t="n">
        <v>11</v>
      </c>
      <c r="E8128" s="4" t="n">
        <v>209.69</v>
      </c>
      <c r="F8128" s="4" t="n">
        <v>2306.59</v>
      </c>
      <c r="G8128" s="4" t="n">
        <f aca="false">INDEX(Data_Products!$D$2:$D$33,MATCH(C8128,Data_Products!$A$2:$A$33,0))</f>
        <v>144.38</v>
      </c>
      <c r="H8128" s="4" t="str">
        <f aca="false">INDEX(Data_Products!$C$2:$C$33,MATCH(C8128,Data_Products!$A$2:$A$33,0))</f>
        <v>Plumbing &amp; Drainage</v>
      </c>
      <c r="I8128" s="10" t="n">
        <f aca="false">D8128*(E8128-G8128)</f>
        <v>718.41</v>
      </c>
      <c r="J8128" s="11" t="n">
        <f aca="false">IFERROR(I8128/F8128,0)</f>
        <v>0.311459773952024</v>
      </c>
      <c r="K8128" s="4" t="str">
        <f aca="false">IFERROR(INDEX(Data_Orders!$F$2:$F$4727,MATCH(B8128,Data_Orders!$A$2:$A$4727,0)),"")</f>
        <v>Trade Account</v>
      </c>
      <c r="L8128" s="4" t="str">
        <f aca="false">IFERROR(INDEX(Data_Orders!$D$2:$D$4727,MATCH(B8128,Data_Orders!$A$2:$A$4727,0)),"")</f>
        <v>Northampton</v>
      </c>
    </row>
    <row r="8129" customFormat="false" ht="15" hidden="false" customHeight="false" outlineLevel="0" collapsed="false">
      <c r="A8129" s="4" t="s">
        <v>13945</v>
      </c>
      <c r="B8129" s="4" t="s">
        <v>3789</v>
      </c>
      <c r="C8129" s="4" t="s">
        <v>1015</v>
      </c>
      <c r="D8129" s="4" t="n">
        <v>8</v>
      </c>
      <c r="E8129" s="4" t="n">
        <v>122.01</v>
      </c>
      <c r="F8129" s="4" t="n">
        <v>976.08</v>
      </c>
      <c r="G8129" s="4" t="n">
        <f aca="false">INDEX(Data_Products!$D$2:$D$33,MATCH(C8129,Data_Products!$A$2:$A$33,0))</f>
        <v>85.53</v>
      </c>
      <c r="H8129" s="4" t="str">
        <f aca="false">INDEX(Data_Products!$C$2:$C$33,MATCH(C8129,Data_Products!$A$2:$A$33,0))</f>
        <v>Timber</v>
      </c>
      <c r="I8129" s="10" t="n">
        <f aca="false">D8129*(E8129-G8129)</f>
        <v>291.84</v>
      </c>
      <c r="J8129" s="11" t="n">
        <f aca="false">IFERROR(I8129/F8129,0)</f>
        <v>0.298991885910991</v>
      </c>
      <c r="K8129" s="4" t="str">
        <f aca="false">IFERROR(INDEX(Data_Orders!$F$2:$F$4727,MATCH(B8129,Data_Orders!$A$2:$A$4727,0)),"")</f>
        <v>Trade Account</v>
      </c>
      <c r="L8129" s="4" t="str">
        <f aca="false">IFERROR(INDEX(Data_Orders!$D$2:$D$4727,MATCH(B8129,Data_Orders!$A$2:$A$4727,0)),"")</f>
        <v>Northampton</v>
      </c>
    </row>
    <row r="8130" customFormat="false" ht="15" hidden="false" customHeight="false" outlineLevel="0" collapsed="false">
      <c r="A8130" s="4" t="s">
        <v>13946</v>
      </c>
      <c r="B8130" s="4" t="s">
        <v>3789</v>
      </c>
      <c r="C8130" s="4" t="s">
        <v>1068</v>
      </c>
      <c r="D8130" s="4" t="n">
        <v>2</v>
      </c>
      <c r="E8130" s="4" t="n">
        <v>86.28</v>
      </c>
      <c r="F8130" s="4" t="n">
        <v>172.56</v>
      </c>
      <c r="G8130" s="4" t="n">
        <f aca="false">INDEX(Data_Products!$D$2:$D$33,MATCH(C8130,Data_Products!$A$2:$A$33,0))</f>
        <v>68.55</v>
      </c>
      <c r="H8130" s="4" t="str">
        <f aca="false">INDEX(Data_Products!$C$2:$C$33,MATCH(C8130,Data_Products!$A$2:$A$33,0))</f>
        <v>Plumbing &amp; Drainage</v>
      </c>
      <c r="I8130" s="10" t="n">
        <f aca="false">D8130*(E8130-G8130)</f>
        <v>35.46</v>
      </c>
      <c r="J8130" s="11" t="n">
        <f aca="false">IFERROR(I8130/F8130,0)</f>
        <v>0.205493741307371</v>
      </c>
      <c r="K8130" s="4" t="str">
        <f aca="false">IFERROR(INDEX(Data_Orders!$F$2:$F$4727,MATCH(B8130,Data_Orders!$A$2:$A$4727,0)),"")</f>
        <v>Trade Account</v>
      </c>
      <c r="L8130" s="4" t="str">
        <f aca="false">IFERROR(INDEX(Data_Orders!$D$2:$D$4727,MATCH(B8130,Data_Orders!$A$2:$A$4727,0)),"")</f>
        <v>Northampton</v>
      </c>
    </row>
    <row r="8131" customFormat="false" ht="15" hidden="false" customHeight="false" outlineLevel="0" collapsed="false">
      <c r="A8131" s="4" t="s">
        <v>13947</v>
      </c>
      <c r="B8131" s="4" t="s">
        <v>3790</v>
      </c>
      <c r="C8131" s="4" t="s">
        <v>1035</v>
      </c>
      <c r="D8131" s="4" t="n">
        <v>3</v>
      </c>
      <c r="E8131" s="4" t="n">
        <v>165.07</v>
      </c>
      <c r="F8131" s="4" t="n">
        <v>495.21</v>
      </c>
      <c r="G8131" s="4" t="n">
        <f aca="false">INDEX(Data_Products!$D$2:$D$33,MATCH(C8131,Data_Products!$A$2:$A$33,0))</f>
        <v>134.65</v>
      </c>
      <c r="H8131" s="4" t="str">
        <f aca="false">INDEX(Data_Products!$C$2:$C$33,MATCH(C8131,Data_Products!$A$2:$A$33,0))</f>
        <v>Insulation</v>
      </c>
      <c r="I8131" s="10" t="n">
        <f aca="false">D8131*(E8131-G8131)</f>
        <v>91.26</v>
      </c>
      <c r="J8131" s="11" t="n">
        <f aca="false">IFERROR(I8131/F8131,0)</f>
        <v>0.184285454655601</v>
      </c>
      <c r="K8131" s="4" t="str">
        <f aca="false">IFERROR(INDEX(Data_Orders!$F$2:$F$4727,MATCH(B8131,Data_Orders!$A$2:$A$4727,0)),"")</f>
        <v>Trade Account</v>
      </c>
      <c r="L8131" s="4" t="str">
        <f aca="false">IFERROR(INDEX(Data_Orders!$D$2:$D$4727,MATCH(B8131,Data_Orders!$A$2:$A$4727,0)),"")</f>
        <v>Northampton</v>
      </c>
    </row>
    <row r="8132" customFormat="false" ht="15" hidden="false" customHeight="false" outlineLevel="0" collapsed="false">
      <c r="A8132" s="4" t="s">
        <v>13948</v>
      </c>
      <c r="B8132" s="4" t="s">
        <v>3791</v>
      </c>
      <c r="C8132" s="4" t="s">
        <v>1061</v>
      </c>
      <c r="D8132" s="4" t="n">
        <v>18</v>
      </c>
      <c r="E8132" s="4" t="n">
        <v>145.57</v>
      </c>
      <c r="F8132" s="4" t="n">
        <v>2620.26</v>
      </c>
      <c r="G8132" s="4" t="n">
        <f aca="false">INDEX(Data_Products!$D$2:$D$33,MATCH(C8132,Data_Products!$A$2:$A$33,0))</f>
        <v>119.29</v>
      </c>
      <c r="H8132" s="4" t="str">
        <f aca="false">INDEX(Data_Products!$C$2:$C$33,MATCH(C8132,Data_Products!$A$2:$A$33,0))</f>
        <v>Plumbing &amp; Drainage</v>
      </c>
      <c r="I8132" s="10" t="n">
        <f aca="false">D8132*(E8132-G8132)</f>
        <v>473.04</v>
      </c>
      <c r="J8132" s="11" t="n">
        <f aca="false">IFERROR(I8132/F8132,0)</f>
        <v>0.180531702960775</v>
      </c>
      <c r="K8132" s="4" t="str">
        <f aca="false">IFERROR(INDEX(Data_Orders!$F$2:$F$4727,MATCH(B8132,Data_Orders!$A$2:$A$4727,0)),"")</f>
        <v>Trade Account</v>
      </c>
      <c r="L8132" s="4" t="str">
        <f aca="false">IFERROR(INDEX(Data_Orders!$D$2:$D$4727,MATCH(B8132,Data_Orders!$A$2:$A$4727,0)),"")</f>
        <v>Northampton</v>
      </c>
    </row>
    <row r="8133" customFormat="false" ht="15" hidden="false" customHeight="false" outlineLevel="0" collapsed="false">
      <c r="A8133" s="4" t="s">
        <v>13949</v>
      </c>
      <c r="B8133" s="4" t="s">
        <v>3791</v>
      </c>
      <c r="C8133" s="4" t="s">
        <v>1035</v>
      </c>
      <c r="D8133" s="4" t="n">
        <v>13</v>
      </c>
      <c r="E8133" s="4" t="n">
        <v>165.07</v>
      </c>
      <c r="F8133" s="4" t="n">
        <v>2145.91</v>
      </c>
      <c r="G8133" s="4" t="n">
        <f aca="false">INDEX(Data_Products!$D$2:$D$33,MATCH(C8133,Data_Products!$A$2:$A$33,0))</f>
        <v>134.65</v>
      </c>
      <c r="H8133" s="4" t="str">
        <f aca="false">INDEX(Data_Products!$C$2:$C$33,MATCH(C8133,Data_Products!$A$2:$A$33,0))</f>
        <v>Insulation</v>
      </c>
      <c r="I8133" s="10" t="n">
        <f aca="false">D8133*(E8133-G8133)</f>
        <v>395.46</v>
      </c>
      <c r="J8133" s="11" t="n">
        <f aca="false">IFERROR(I8133/F8133,0)</f>
        <v>0.184285454655601</v>
      </c>
      <c r="K8133" s="4" t="str">
        <f aca="false">IFERROR(INDEX(Data_Orders!$F$2:$F$4727,MATCH(B8133,Data_Orders!$A$2:$A$4727,0)),"")</f>
        <v>Trade Account</v>
      </c>
      <c r="L8133" s="4" t="str">
        <f aca="false">IFERROR(INDEX(Data_Orders!$D$2:$D$4727,MATCH(B8133,Data_Orders!$A$2:$A$4727,0)),"")</f>
        <v>Northampton</v>
      </c>
    </row>
    <row r="8134" customFormat="false" ht="15" hidden="false" customHeight="false" outlineLevel="0" collapsed="false">
      <c r="A8134" s="4" t="s">
        <v>13950</v>
      </c>
      <c r="B8134" s="4" t="s">
        <v>3791</v>
      </c>
      <c r="C8134" s="4" t="s">
        <v>1064</v>
      </c>
      <c r="D8134" s="4" t="n">
        <v>10</v>
      </c>
      <c r="E8134" s="4" t="n">
        <v>97.63</v>
      </c>
      <c r="F8134" s="4" t="n">
        <v>976.3</v>
      </c>
      <c r="G8134" s="4" t="n">
        <f aca="false">INDEX(Data_Products!$D$2:$D$33,MATCH(C8134,Data_Products!$A$2:$A$33,0))</f>
        <v>65.21</v>
      </c>
      <c r="H8134" s="4" t="str">
        <f aca="false">INDEX(Data_Products!$C$2:$C$33,MATCH(C8134,Data_Products!$A$2:$A$33,0))</f>
        <v>Plumbing &amp; Drainage</v>
      </c>
      <c r="I8134" s="10" t="n">
        <f aca="false">D8134*(E8134-G8134)</f>
        <v>324.2</v>
      </c>
      <c r="J8134" s="11" t="n">
        <f aca="false">IFERROR(I8134/F8134,0)</f>
        <v>0.332070060432244</v>
      </c>
      <c r="K8134" s="4" t="str">
        <f aca="false">IFERROR(INDEX(Data_Orders!$F$2:$F$4727,MATCH(B8134,Data_Orders!$A$2:$A$4727,0)),"")</f>
        <v>Trade Account</v>
      </c>
      <c r="L8134" s="4" t="str">
        <f aca="false">IFERROR(INDEX(Data_Orders!$D$2:$D$4727,MATCH(B8134,Data_Orders!$A$2:$A$4727,0)),"")</f>
        <v>Northampton</v>
      </c>
    </row>
    <row r="8135" customFormat="false" ht="15" hidden="false" customHeight="false" outlineLevel="0" collapsed="false">
      <c r="A8135" s="4" t="s">
        <v>13951</v>
      </c>
      <c r="B8135" s="4" t="s">
        <v>3791</v>
      </c>
      <c r="C8135" s="4" t="s">
        <v>1066</v>
      </c>
      <c r="D8135" s="4" t="n">
        <v>13</v>
      </c>
      <c r="E8135" s="4" t="n">
        <v>209.69</v>
      </c>
      <c r="F8135" s="4" t="n">
        <v>2725.97</v>
      </c>
      <c r="G8135" s="4" t="n">
        <f aca="false">INDEX(Data_Products!$D$2:$D$33,MATCH(C8135,Data_Products!$A$2:$A$33,0))</f>
        <v>144.38</v>
      </c>
      <c r="H8135" s="4" t="str">
        <f aca="false">INDEX(Data_Products!$C$2:$C$33,MATCH(C8135,Data_Products!$A$2:$A$33,0))</f>
        <v>Plumbing &amp; Drainage</v>
      </c>
      <c r="I8135" s="10" t="n">
        <f aca="false">D8135*(E8135-G8135)</f>
        <v>849.03</v>
      </c>
      <c r="J8135" s="11" t="n">
        <f aca="false">IFERROR(I8135/F8135,0)</f>
        <v>0.311459773952024</v>
      </c>
      <c r="K8135" s="4" t="str">
        <f aca="false">IFERROR(INDEX(Data_Orders!$F$2:$F$4727,MATCH(B8135,Data_Orders!$A$2:$A$4727,0)),"")</f>
        <v>Trade Account</v>
      </c>
      <c r="L8135" s="4" t="str">
        <f aca="false">IFERROR(INDEX(Data_Orders!$D$2:$D$4727,MATCH(B8135,Data_Orders!$A$2:$A$4727,0)),"")</f>
        <v>Northampton</v>
      </c>
    </row>
    <row r="8136" customFormat="false" ht="15" hidden="false" customHeight="false" outlineLevel="0" collapsed="false">
      <c r="A8136" s="4" t="s">
        <v>13952</v>
      </c>
      <c r="B8136" s="4" t="s">
        <v>3792</v>
      </c>
      <c r="C8136" s="4" t="s">
        <v>1026</v>
      </c>
      <c r="D8136" s="4" t="n">
        <v>20</v>
      </c>
      <c r="E8136" s="4" t="n">
        <v>184.05</v>
      </c>
      <c r="F8136" s="4" t="n">
        <v>3681</v>
      </c>
      <c r="G8136" s="4" t="n">
        <f aca="false">INDEX(Data_Products!$D$2:$D$33,MATCH(C8136,Data_Products!$A$2:$A$33,0))</f>
        <v>147.44</v>
      </c>
      <c r="H8136" s="4" t="str">
        <f aca="false">INDEX(Data_Products!$C$2:$C$33,MATCH(C8136,Data_Products!$A$2:$A$33,0))</f>
        <v>Cement &amp; Aggregates</v>
      </c>
      <c r="I8136" s="10" t="n">
        <f aca="false">D8136*(E8136-G8136)</f>
        <v>732.2</v>
      </c>
      <c r="J8136" s="11" t="n">
        <f aca="false">IFERROR(I8136/F8136,0)</f>
        <v>0.19891333876664</v>
      </c>
      <c r="K8136" s="4" t="str">
        <f aca="false">IFERROR(INDEX(Data_Orders!$F$2:$F$4727,MATCH(B8136,Data_Orders!$A$2:$A$4727,0)),"")</f>
        <v>Trade Account</v>
      </c>
      <c r="L8136" s="4" t="str">
        <f aca="false">IFERROR(INDEX(Data_Orders!$D$2:$D$4727,MATCH(B8136,Data_Orders!$A$2:$A$4727,0)),"")</f>
        <v>Northampton</v>
      </c>
    </row>
    <row r="8137" customFormat="false" ht="15" hidden="false" customHeight="false" outlineLevel="0" collapsed="false">
      <c r="A8137" s="4" t="s">
        <v>13953</v>
      </c>
      <c r="B8137" s="4" t="s">
        <v>3792</v>
      </c>
      <c r="C8137" s="4" t="s">
        <v>1057</v>
      </c>
      <c r="D8137" s="4" t="n">
        <v>11</v>
      </c>
      <c r="E8137" s="4" t="n">
        <v>176.81</v>
      </c>
      <c r="F8137" s="4" t="n">
        <v>1944.91</v>
      </c>
      <c r="G8137" s="4" t="n">
        <f aca="false">INDEX(Data_Products!$D$2:$D$33,MATCH(C8137,Data_Products!$A$2:$A$33,0))</f>
        <v>129.57</v>
      </c>
      <c r="H8137" s="4" t="str">
        <f aca="false">INDEX(Data_Products!$C$2:$C$33,MATCH(C8137,Data_Products!$A$2:$A$33,0))</f>
        <v>Roofing</v>
      </c>
      <c r="I8137" s="10" t="n">
        <f aca="false">D8137*(E8137-G8137)</f>
        <v>519.64</v>
      </c>
      <c r="J8137" s="11" t="n">
        <f aca="false">IFERROR(I8137/F8137,0)</f>
        <v>0.267179458175443</v>
      </c>
      <c r="K8137" s="4" t="str">
        <f aca="false">IFERROR(INDEX(Data_Orders!$F$2:$F$4727,MATCH(B8137,Data_Orders!$A$2:$A$4727,0)),"")</f>
        <v>Trade Account</v>
      </c>
      <c r="L8137" s="4" t="str">
        <f aca="false">IFERROR(INDEX(Data_Orders!$D$2:$D$4727,MATCH(B8137,Data_Orders!$A$2:$A$4727,0)),"")</f>
        <v>Northampton</v>
      </c>
    </row>
    <row r="8138" customFormat="false" ht="15" hidden="false" customHeight="false" outlineLevel="0" collapsed="false">
      <c r="A8138" s="4" t="s">
        <v>13954</v>
      </c>
      <c r="B8138" s="4" t="s">
        <v>3793</v>
      </c>
      <c r="C8138" s="4" t="s">
        <v>1048</v>
      </c>
      <c r="D8138" s="4" t="n">
        <v>11</v>
      </c>
      <c r="E8138" s="4" t="n">
        <v>112.72</v>
      </c>
      <c r="F8138" s="4" t="n">
        <v>1239.92</v>
      </c>
      <c r="G8138" s="4" t="n">
        <f aca="false">INDEX(Data_Products!$D$2:$D$33,MATCH(C8138,Data_Products!$A$2:$A$33,0))</f>
        <v>83.21</v>
      </c>
      <c r="H8138" s="4" t="str">
        <f aca="false">INDEX(Data_Products!$C$2:$C$33,MATCH(C8138,Data_Products!$A$2:$A$33,0))</f>
        <v>Tools &amp; Fixings</v>
      </c>
      <c r="I8138" s="10" t="n">
        <f aca="false">D8138*(E8138-G8138)</f>
        <v>324.61</v>
      </c>
      <c r="J8138" s="11" t="n">
        <f aca="false">IFERROR(I8138/F8138,0)</f>
        <v>0.261799148332151</v>
      </c>
      <c r="K8138" s="4" t="str">
        <f aca="false">IFERROR(INDEX(Data_Orders!$F$2:$F$4727,MATCH(B8138,Data_Orders!$A$2:$A$4727,0)),"")</f>
        <v>Trade Account</v>
      </c>
      <c r="L8138" s="4" t="str">
        <f aca="false">IFERROR(INDEX(Data_Orders!$D$2:$D$4727,MATCH(B8138,Data_Orders!$A$2:$A$4727,0)),"")</f>
        <v>Northampton</v>
      </c>
    </row>
    <row r="8139" customFormat="false" ht="15" hidden="false" customHeight="false" outlineLevel="0" collapsed="false">
      <c r="A8139" s="4" t="s">
        <v>13955</v>
      </c>
      <c r="B8139" s="4" t="s">
        <v>3793</v>
      </c>
      <c r="C8139" s="4" t="s">
        <v>1015</v>
      </c>
      <c r="D8139" s="4" t="n">
        <v>1</v>
      </c>
      <c r="E8139" s="4" t="n">
        <v>122.01</v>
      </c>
      <c r="F8139" s="4" t="n">
        <v>122.01</v>
      </c>
      <c r="G8139" s="4" t="n">
        <f aca="false">INDEX(Data_Products!$D$2:$D$33,MATCH(C8139,Data_Products!$A$2:$A$33,0))</f>
        <v>85.53</v>
      </c>
      <c r="H8139" s="4" t="str">
        <f aca="false">INDEX(Data_Products!$C$2:$C$33,MATCH(C8139,Data_Products!$A$2:$A$33,0))</f>
        <v>Timber</v>
      </c>
      <c r="I8139" s="10" t="n">
        <f aca="false">D8139*(E8139-G8139)</f>
        <v>36.48</v>
      </c>
      <c r="J8139" s="11" t="n">
        <f aca="false">IFERROR(I8139/F8139,0)</f>
        <v>0.298991885910991</v>
      </c>
      <c r="K8139" s="4" t="str">
        <f aca="false">IFERROR(INDEX(Data_Orders!$F$2:$F$4727,MATCH(B8139,Data_Orders!$A$2:$A$4727,0)),"")</f>
        <v>Trade Account</v>
      </c>
      <c r="L8139" s="4" t="str">
        <f aca="false">IFERROR(INDEX(Data_Orders!$D$2:$D$4727,MATCH(B8139,Data_Orders!$A$2:$A$4727,0)),"")</f>
        <v>Northampton</v>
      </c>
    </row>
    <row r="8140" customFormat="false" ht="15" hidden="false" customHeight="false" outlineLevel="0" collapsed="false">
      <c r="A8140" s="4" t="s">
        <v>13956</v>
      </c>
      <c r="B8140" s="4" t="s">
        <v>3793</v>
      </c>
      <c r="C8140" s="4" t="s">
        <v>1010</v>
      </c>
      <c r="D8140" s="4" t="n">
        <v>4</v>
      </c>
      <c r="E8140" s="4" t="n">
        <v>135.95</v>
      </c>
      <c r="F8140" s="4" t="n">
        <v>543.8</v>
      </c>
      <c r="G8140" s="4" t="n">
        <f aca="false">INDEX(Data_Products!$D$2:$D$33,MATCH(C8140,Data_Products!$A$2:$A$33,0))</f>
        <v>111.1</v>
      </c>
      <c r="H8140" s="4" t="str">
        <f aca="false">INDEX(Data_Products!$C$2:$C$33,MATCH(C8140,Data_Products!$A$2:$A$33,0))</f>
        <v>Timber</v>
      </c>
      <c r="I8140" s="10" t="n">
        <f aca="false">D8140*(E8140-G8140)</f>
        <v>99.4</v>
      </c>
      <c r="J8140" s="11" t="n">
        <f aca="false">IFERROR(I8140/F8140,0)</f>
        <v>0.18278778962854</v>
      </c>
      <c r="K8140" s="4" t="str">
        <f aca="false">IFERROR(INDEX(Data_Orders!$F$2:$F$4727,MATCH(B8140,Data_Orders!$A$2:$A$4727,0)),"")</f>
        <v>Trade Account</v>
      </c>
      <c r="L8140" s="4" t="str">
        <f aca="false">IFERROR(INDEX(Data_Orders!$D$2:$D$4727,MATCH(B8140,Data_Orders!$A$2:$A$4727,0)),"")</f>
        <v>Northampton</v>
      </c>
    </row>
    <row r="8141" customFormat="false" ht="15" hidden="false" customHeight="false" outlineLevel="0" collapsed="false">
      <c r="A8141" s="4" t="s">
        <v>13957</v>
      </c>
      <c r="B8141" s="4" t="s">
        <v>3794</v>
      </c>
      <c r="C8141" s="4" t="s">
        <v>1075</v>
      </c>
      <c r="D8141" s="4" t="n">
        <v>9</v>
      </c>
      <c r="E8141" s="4" t="n">
        <v>98.61</v>
      </c>
      <c r="F8141" s="4" t="n">
        <v>887.49</v>
      </c>
      <c r="G8141" s="4" t="n">
        <f aca="false">INDEX(Data_Products!$D$2:$D$33,MATCH(C8141,Data_Products!$A$2:$A$33,0))</f>
        <v>74.84</v>
      </c>
      <c r="H8141" s="4" t="str">
        <f aca="false">INDEX(Data_Products!$C$2:$C$33,MATCH(C8141,Data_Products!$A$2:$A$33,0))</f>
        <v>Landscaping</v>
      </c>
      <c r="I8141" s="10" t="n">
        <f aca="false">D8141*(E8141-G8141)</f>
        <v>213.93</v>
      </c>
      <c r="J8141" s="11" t="n">
        <f aca="false">IFERROR(I8141/F8141,0)</f>
        <v>0.24105060338708</v>
      </c>
      <c r="K8141" s="4" t="str">
        <f aca="false">IFERROR(INDEX(Data_Orders!$F$2:$F$4727,MATCH(B8141,Data_Orders!$A$2:$A$4727,0)),"")</f>
        <v>Trade Account</v>
      </c>
      <c r="L8141" s="4" t="str">
        <f aca="false">IFERROR(INDEX(Data_Orders!$D$2:$D$4727,MATCH(B8141,Data_Orders!$A$2:$A$4727,0)),"")</f>
        <v>Northampton</v>
      </c>
    </row>
    <row r="8142" customFormat="false" ht="15" hidden="false" customHeight="false" outlineLevel="0" collapsed="false">
      <c r="A8142" s="4" t="s">
        <v>13958</v>
      </c>
      <c r="B8142" s="4" t="s">
        <v>3794</v>
      </c>
      <c r="C8142" s="4" t="s">
        <v>1044</v>
      </c>
      <c r="D8142" s="4" t="n">
        <v>5</v>
      </c>
      <c r="E8142" s="4" t="n">
        <v>190.44</v>
      </c>
      <c r="F8142" s="4" t="n">
        <v>952.2</v>
      </c>
      <c r="G8142" s="4" t="n">
        <f aca="false">INDEX(Data_Products!$D$2:$D$33,MATCH(C8142,Data_Products!$A$2:$A$33,0))</f>
        <v>115.48</v>
      </c>
      <c r="H8142" s="4" t="str">
        <f aca="false">INDEX(Data_Products!$C$2:$C$33,MATCH(C8142,Data_Products!$A$2:$A$33,0))</f>
        <v>Tools &amp; Fixings</v>
      </c>
      <c r="I8142" s="10" t="n">
        <f aca="false">D8142*(E8142-G8142)</f>
        <v>374.8</v>
      </c>
      <c r="J8142" s="11" t="n">
        <f aca="false">IFERROR(I8142/F8142,0)</f>
        <v>0.393614786809494</v>
      </c>
      <c r="K8142" s="4" t="str">
        <f aca="false">IFERROR(INDEX(Data_Orders!$F$2:$F$4727,MATCH(B8142,Data_Orders!$A$2:$A$4727,0)),"")</f>
        <v>Trade Account</v>
      </c>
      <c r="L8142" s="4" t="str">
        <f aca="false">IFERROR(INDEX(Data_Orders!$D$2:$D$4727,MATCH(B8142,Data_Orders!$A$2:$A$4727,0)),"")</f>
        <v>Northampton</v>
      </c>
    </row>
    <row r="8143" customFormat="false" ht="15" hidden="false" customHeight="false" outlineLevel="0" collapsed="false">
      <c r="A8143" s="4" t="s">
        <v>13959</v>
      </c>
      <c r="B8143" s="4" t="s">
        <v>3794</v>
      </c>
      <c r="C8143" s="4" t="s">
        <v>1039</v>
      </c>
      <c r="D8143" s="4" t="n">
        <v>16</v>
      </c>
      <c r="E8143" s="4" t="n">
        <v>160.41</v>
      </c>
      <c r="F8143" s="4" t="n">
        <v>2566.56</v>
      </c>
      <c r="G8143" s="4" t="n">
        <f aca="false">INDEX(Data_Products!$D$2:$D$33,MATCH(C8143,Data_Products!$A$2:$A$33,0))</f>
        <v>99.74</v>
      </c>
      <c r="H8143" s="4" t="str">
        <f aca="false">INDEX(Data_Products!$C$2:$C$33,MATCH(C8143,Data_Products!$A$2:$A$33,0))</f>
        <v>Insulation</v>
      </c>
      <c r="I8143" s="10" t="n">
        <f aca="false">D8143*(E8143-G8143)</f>
        <v>970.72</v>
      </c>
      <c r="J8143" s="11" t="n">
        <f aca="false">IFERROR(I8143/F8143,0)</f>
        <v>0.378218315566361</v>
      </c>
      <c r="K8143" s="4" t="str">
        <f aca="false">IFERROR(INDEX(Data_Orders!$F$2:$F$4727,MATCH(B8143,Data_Orders!$A$2:$A$4727,0)),"")</f>
        <v>Trade Account</v>
      </c>
      <c r="L8143" s="4" t="str">
        <f aca="false">IFERROR(INDEX(Data_Orders!$D$2:$D$4727,MATCH(B8143,Data_Orders!$A$2:$A$4727,0)),"")</f>
        <v>Northampton</v>
      </c>
    </row>
    <row r="8144" customFormat="false" ht="15" hidden="false" customHeight="false" outlineLevel="0" collapsed="false">
      <c r="A8144" s="4" t="s">
        <v>13960</v>
      </c>
      <c r="B8144" s="4" t="s">
        <v>3795</v>
      </c>
      <c r="C8144" s="4" t="s">
        <v>1032</v>
      </c>
      <c r="D8144" s="4" t="n">
        <v>4</v>
      </c>
      <c r="E8144" s="4" t="n">
        <v>99.65</v>
      </c>
      <c r="F8144" s="4" t="n">
        <v>398.6</v>
      </c>
      <c r="G8144" s="4" t="n">
        <f aca="false">INDEX(Data_Products!$D$2:$D$33,MATCH(C8144,Data_Products!$A$2:$A$33,0))</f>
        <v>58.26</v>
      </c>
      <c r="H8144" s="4" t="str">
        <f aca="false">INDEX(Data_Products!$C$2:$C$33,MATCH(C8144,Data_Products!$A$2:$A$33,0))</f>
        <v>Insulation</v>
      </c>
      <c r="I8144" s="10" t="n">
        <f aca="false">D8144*(E8144-G8144)</f>
        <v>165.56</v>
      </c>
      <c r="J8144" s="11" t="n">
        <f aca="false">IFERROR(I8144/F8144,0)</f>
        <v>0.415353738083292</v>
      </c>
      <c r="K8144" s="4" t="str">
        <f aca="false">IFERROR(INDEX(Data_Orders!$F$2:$F$4727,MATCH(B8144,Data_Orders!$A$2:$A$4727,0)),"")</f>
        <v>Trade Account</v>
      </c>
      <c r="L8144" s="4" t="str">
        <f aca="false">IFERROR(INDEX(Data_Orders!$D$2:$D$4727,MATCH(B8144,Data_Orders!$A$2:$A$4727,0)),"")</f>
        <v>Nuneaton</v>
      </c>
    </row>
    <row r="8145" customFormat="false" ht="15" hidden="false" customHeight="false" outlineLevel="0" collapsed="false">
      <c r="A8145" s="4" t="s">
        <v>13961</v>
      </c>
      <c r="B8145" s="4" t="s">
        <v>3795</v>
      </c>
      <c r="C8145" s="4" t="s">
        <v>1061</v>
      </c>
      <c r="D8145" s="4" t="n">
        <v>5</v>
      </c>
      <c r="E8145" s="4" t="n">
        <v>145.57</v>
      </c>
      <c r="F8145" s="4" t="n">
        <v>727.85</v>
      </c>
      <c r="G8145" s="4" t="n">
        <f aca="false">INDEX(Data_Products!$D$2:$D$33,MATCH(C8145,Data_Products!$A$2:$A$33,0))</f>
        <v>119.29</v>
      </c>
      <c r="H8145" s="4" t="str">
        <f aca="false">INDEX(Data_Products!$C$2:$C$33,MATCH(C8145,Data_Products!$A$2:$A$33,0))</f>
        <v>Plumbing &amp; Drainage</v>
      </c>
      <c r="I8145" s="10" t="n">
        <f aca="false">D8145*(E8145-G8145)</f>
        <v>131.4</v>
      </c>
      <c r="J8145" s="11" t="n">
        <f aca="false">IFERROR(I8145/F8145,0)</f>
        <v>0.180531702960775</v>
      </c>
      <c r="K8145" s="4" t="str">
        <f aca="false">IFERROR(INDEX(Data_Orders!$F$2:$F$4727,MATCH(B8145,Data_Orders!$A$2:$A$4727,0)),"")</f>
        <v>Trade Account</v>
      </c>
      <c r="L8145" s="4" t="str">
        <f aca="false">IFERROR(INDEX(Data_Orders!$D$2:$D$4727,MATCH(B8145,Data_Orders!$A$2:$A$4727,0)),"")</f>
        <v>Nuneaton</v>
      </c>
    </row>
    <row r="8146" customFormat="false" ht="15" hidden="false" customHeight="false" outlineLevel="0" collapsed="false">
      <c r="A8146" s="4" t="s">
        <v>13962</v>
      </c>
      <c r="B8146" s="4" t="s">
        <v>3795</v>
      </c>
      <c r="C8146" s="4" t="s">
        <v>1064</v>
      </c>
      <c r="D8146" s="4" t="n">
        <v>18</v>
      </c>
      <c r="E8146" s="4" t="n">
        <v>97.63</v>
      </c>
      <c r="F8146" s="4" t="n">
        <v>1757.34</v>
      </c>
      <c r="G8146" s="4" t="n">
        <f aca="false">INDEX(Data_Products!$D$2:$D$33,MATCH(C8146,Data_Products!$A$2:$A$33,0))</f>
        <v>65.21</v>
      </c>
      <c r="H8146" s="4" t="str">
        <f aca="false">INDEX(Data_Products!$C$2:$C$33,MATCH(C8146,Data_Products!$A$2:$A$33,0))</f>
        <v>Plumbing &amp; Drainage</v>
      </c>
      <c r="I8146" s="10" t="n">
        <f aca="false">D8146*(E8146-G8146)</f>
        <v>583.56</v>
      </c>
      <c r="J8146" s="11" t="n">
        <f aca="false">IFERROR(I8146/F8146,0)</f>
        <v>0.332070060432244</v>
      </c>
      <c r="K8146" s="4" t="str">
        <f aca="false">IFERROR(INDEX(Data_Orders!$F$2:$F$4727,MATCH(B8146,Data_Orders!$A$2:$A$4727,0)),"")</f>
        <v>Trade Account</v>
      </c>
      <c r="L8146" s="4" t="str">
        <f aca="false">IFERROR(INDEX(Data_Orders!$D$2:$D$4727,MATCH(B8146,Data_Orders!$A$2:$A$4727,0)),"")</f>
        <v>Nuneaton</v>
      </c>
    </row>
    <row r="8147" customFormat="false" ht="15" hidden="false" customHeight="false" outlineLevel="0" collapsed="false">
      <c r="A8147" s="4" t="s">
        <v>13963</v>
      </c>
      <c r="B8147" s="4" t="s">
        <v>3795</v>
      </c>
      <c r="C8147" s="4" t="s">
        <v>1075</v>
      </c>
      <c r="D8147" s="4" t="n">
        <v>3</v>
      </c>
      <c r="E8147" s="4" t="n">
        <v>98.61</v>
      </c>
      <c r="F8147" s="4" t="n">
        <v>295.83</v>
      </c>
      <c r="G8147" s="4" t="n">
        <f aca="false">INDEX(Data_Products!$D$2:$D$33,MATCH(C8147,Data_Products!$A$2:$A$33,0))</f>
        <v>74.84</v>
      </c>
      <c r="H8147" s="4" t="str">
        <f aca="false">INDEX(Data_Products!$C$2:$C$33,MATCH(C8147,Data_Products!$A$2:$A$33,0))</f>
        <v>Landscaping</v>
      </c>
      <c r="I8147" s="10" t="n">
        <f aca="false">D8147*(E8147-G8147)</f>
        <v>71.31</v>
      </c>
      <c r="J8147" s="11" t="n">
        <f aca="false">IFERROR(I8147/F8147,0)</f>
        <v>0.24105060338708</v>
      </c>
      <c r="K8147" s="4" t="str">
        <f aca="false">IFERROR(INDEX(Data_Orders!$F$2:$F$4727,MATCH(B8147,Data_Orders!$A$2:$A$4727,0)),"")</f>
        <v>Trade Account</v>
      </c>
      <c r="L8147" s="4" t="str">
        <f aca="false">IFERROR(INDEX(Data_Orders!$D$2:$D$4727,MATCH(B8147,Data_Orders!$A$2:$A$4727,0)),"")</f>
        <v>Nuneaton</v>
      </c>
    </row>
    <row r="8148" customFormat="false" ht="15" hidden="false" customHeight="false" outlineLevel="0" collapsed="false">
      <c r="A8148" s="4" t="s">
        <v>13964</v>
      </c>
      <c r="B8148" s="4" t="s">
        <v>3795</v>
      </c>
      <c r="C8148" s="4" t="s">
        <v>1070</v>
      </c>
      <c r="D8148" s="4" t="n">
        <v>15</v>
      </c>
      <c r="E8148" s="4" t="n">
        <v>230.32</v>
      </c>
      <c r="F8148" s="4" t="n">
        <v>3454.8</v>
      </c>
      <c r="G8148" s="4" t="n">
        <f aca="false">INDEX(Data_Products!$D$2:$D$33,MATCH(C8148,Data_Products!$A$2:$A$33,0))</f>
        <v>161.64</v>
      </c>
      <c r="H8148" s="4" t="str">
        <f aca="false">INDEX(Data_Products!$C$2:$C$33,MATCH(C8148,Data_Products!$A$2:$A$33,0))</f>
        <v>Landscaping</v>
      </c>
      <c r="I8148" s="10" t="n">
        <f aca="false">D8148*(E8148-G8148)</f>
        <v>1030.2</v>
      </c>
      <c r="J8148" s="11" t="n">
        <f aca="false">IFERROR(I8148/F8148,0)</f>
        <v>0.298193817297673</v>
      </c>
      <c r="K8148" s="4" t="str">
        <f aca="false">IFERROR(INDEX(Data_Orders!$F$2:$F$4727,MATCH(B8148,Data_Orders!$A$2:$A$4727,0)),"")</f>
        <v>Trade Account</v>
      </c>
      <c r="L8148" s="4" t="str">
        <f aca="false">IFERROR(INDEX(Data_Orders!$D$2:$D$4727,MATCH(B8148,Data_Orders!$A$2:$A$4727,0)),"")</f>
        <v>Nuneaton</v>
      </c>
    </row>
    <row r="8149" customFormat="false" ht="15" hidden="false" customHeight="false" outlineLevel="0" collapsed="false">
      <c r="A8149" s="4" t="s">
        <v>13965</v>
      </c>
      <c r="B8149" s="4" t="s">
        <v>3796</v>
      </c>
      <c r="C8149" s="4" t="s">
        <v>1066</v>
      </c>
      <c r="D8149" s="4" t="n">
        <v>8</v>
      </c>
      <c r="E8149" s="4" t="n">
        <v>209.69</v>
      </c>
      <c r="F8149" s="4" t="n">
        <v>1677.52</v>
      </c>
      <c r="G8149" s="4" t="n">
        <f aca="false">INDEX(Data_Products!$D$2:$D$33,MATCH(C8149,Data_Products!$A$2:$A$33,0))</f>
        <v>144.38</v>
      </c>
      <c r="H8149" s="4" t="str">
        <f aca="false">INDEX(Data_Products!$C$2:$C$33,MATCH(C8149,Data_Products!$A$2:$A$33,0))</f>
        <v>Plumbing &amp; Drainage</v>
      </c>
      <c r="I8149" s="10" t="n">
        <f aca="false">D8149*(E8149-G8149)</f>
        <v>522.48</v>
      </c>
      <c r="J8149" s="11" t="n">
        <f aca="false">IFERROR(I8149/F8149,0)</f>
        <v>0.311459773952024</v>
      </c>
      <c r="K8149" s="4" t="str">
        <f aca="false">IFERROR(INDEX(Data_Orders!$F$2:$F$4727,MATCH(B8149,Data_Orders!$A$2:$A$4727,0)),"")</f>
        <v>Trade Account</v>
      </c>
      <c r="L8149" s="4" t="str">
        <f aca="false">IFERROR(INDEX(Data_Orders!$D$2:$D$4727,MATCH(B8149,Data_Orders!$A$2:$A$4727,0)),"")</f>
        <v>Nuneaton</v>
      </c>
    </row>
    <row r="8150" customFormat="false" ht="15" hidden="false" customHeight="false" outlineLevel="0" collapsed="false">
      <c r="A8150" s="4" t="s">
        <v>13966</v>
      </c>
      <c r="B8150" s="4" t="s">
        <v>3796</v>
      </c>
      <c r="C8150" s="4" t="s">
        <v>1017</v>
      </c>
      <c r="D8150" s="4" t="n">
        <v>19</v>
      </c>
      <c r="E8150" s="4" t="n">
        <v>49.15</v>
      </c>
      <c r="F8150" s="4" t="n">
        <v>933.85</v>
      </c>
      <c r="G8150" s="4" t="n">
        <f aca="false">INDEX(Data_Products!$D$2:$D$33,MATCH(C8150,Data_Products!$A$2:$A$33,0))</f>
        <v>31.44</v>
      </c>
      <c r="H8150" s="4" t="str">
        <f aca="false">INDEX(Data_Products!$C$2:$C$33,MATCH(C8150,Data_Products!$A$2:$A$33,0))</f>
        <v>Timber</v>
      </c>
      <c r="I8150" s="10" t="n">
        <f aca="false">D8150*(E8150-G8150)</f>
        <v>336.49</v>
      </c>
      <c r="J8150" s="11" t="n">
        <f aca="false">IFERROR(I8150/F8150,0)</f>
        <v>0.360325534079349</v>
      </c>
      <c r="K8150" s="4" t="str">
        <f aca="false">IFERROR(INDEX(Data_Orders!$F$2:$F$4727,MATCH(B8150,Data_Orders!$A$2:$A$4727,0)),"")</f>
        <v>Trade Account</v>
      </c>
      <c r="L8150" s="4" t="str">
        <f aca="false">IFERROR(INDEX(Data_Orders!$D$2:$D$4727,MATCH(B8150,Data_Orders!$A$2:$A$4727,0)),"")</f>
        <v>Nuneaton</v>
      </c>
    </row>
    <row r="8151" customFormat="false" ht="15" hidden="false" customHeight="false" outlineLevel="0" collapsed="false">
      <c r="A8151" s="4" t="s">
        <v>13967</v>
      </c>
      <c r="B8151" s="4" t="s">
        <v>3796</v>
      </c>
      <c r="C8151" s="4" t="s">
        <v>1019</v>
      </c>
      <c r="D8151" s="4" t="n">
        <v>12</v>
      </c>
      <c r="E8151" s="4" t="n">
        <v>79.76</v>
      </c>
      <c r="F8151" s="4" t="n">
        <v>957.12</v>
      </c>
      <c r="G8151" s="4" t="n">
        <f aca="false">INDEX(Data_Products!$D$2:$D$33,MATCH(C8151,Data_Products!$A$2:$A$33,0))</f>
        <v>59.07</v>
      </c>
      <c r="H8151" s="4" t="str">
        <f aca="false">INDEX(Data_Products!$C$2:$C$33,MATCH(C8151,Data_Products!$A$2:$A$33,0))</f>
        <v>Timber</v>
      </c>
      <c r="I8151" s="10" t="n">
        <f aca="false">D8151*(E8151-G8151)</f>
        <v>248.28</v>
      </c>
      <c r="J8151" s="11" t="n">
        <f aca="false">IFERROR(I8151/F8151,0)</f>
        <v>0.259403209628887</v>
      </c>
      <c r="K8151" s="4" t="str">
        <f aca="false">IFERROR(INDEX(Data_Orders!$F$2:$F$4727,MATCH(B8151,Data_Orders!$A$2:$A$4727,0)),"")</f>
        <v>Trade Account</v>
      </c>
      <c r="L8151" s="4" t="str">
        <f aca="false">IFERROR(INDEX(Data_Orders!$D$2:$D$4727,MATCH(B8151,Data_Orders!$A$2:$A$4727,0)),"")</f>
        <v>Nuneaton</v>
      </c>
    </row>
    <row r="8152" customFormat="false" ht="15" hidden="false" customHeight="false" outlineLevel="0" collapsed="false">
      <c r="A8152" s="4" t="s">
        <v>13968</v>
      </c>
      <c r="B8152" s="4" t="s">
        <v>3797</v>
      </c>
      <c r="C8152" s="4" t="s">
        <v>1044</v>
      </c>
      <c r="D8152" s="4" t="n">
        <v>9</v>
      </c>
      <c r="E8152" s="4" t="n">
        <v>190.44</v>
      </c>
      <c r="F8152" s="4" t="n">
        <v>1713.96</v>
      </c>
      <c r="G8152" s="4" t="n">
        <f aca="false">INDEX(Data_Products!$D$2:$D$33,MATCH(C8152,Data_Products!$A$2:$A$33,0))</f>
        <v>115.48</v>
      </c>
      <c r="H8152" s="4" t="str">
        <f aca="false">INDEX(Data_Products!$C$2:$C$33,MATCH(C8152,Data_Products!$A$2:$A$33,0))</f>
        <v>Tools &amp; Fixings</v>
      </c>
      <c r="I8152" s="10" t="n">
        <f aca="false">D8152*(E8152-G8152)</f>
        <v>674.64</v>
      </c>
      <c r="J8152" s="11" t="n">
        <f aca="false">IFERROR(I8152/F8152,0)</f>
        <v>0.393614786809494</v>
      </c>
      <c r="K8152" s="4" t="str">
        <f aca="false">IFERROR(INDEX(Data_Orders!$F$2:$F$4727,MATCH(B8152,Data_Orders!$A$2:$A$4727,0)),"")</f>
        <v>Trade Account</v>
      </c>
      <c r="L8152" s="4" t="str">
        <f aca="false">IFERROR(INDEX(Data_Orders!$D$2:$D$4727,MATCH(B8152,Data_Orders!$A$2:$A$4727,0)),"")</f>
        <v>Nuneaton</v>
      </c>
    </row>
    <row r="8153" customFormat="false" ht="15" hidden="false" customHeight="false" outlineLevel="0" collapsed="false">
      <c r="A8153" s="4" t="s">
        <v>13969</v>
      </c>
      <c r="B8153" s="4" t="s">
        <v>3797</v>
      </c>
      <c r="C8153" s="4" t="s">
        <v>1046</v>
      </c>
      <c r="D8153" s="4" t="n">
        <v>5</v>
      </c>
      <c r="E8153" s="4" t="n">
        <v>154.02</v>
      </c>
      <c r="F8153" s="4" t="n">
        <v>770.1</v>
      </c>
      <c r="G8153" s="4" t="n">
        <f aca="false">INDEX(Data_Products!$D$2:$D$33,MATCH(C8153,Data_Products!$A$2:$A$33,0))</f>
        <v>102.1</v>
      </c>
      <c r="H8153" s="4" t="str">
        <f aca="false">INDEX(Data_Products!$C$2:$C$33,MATCH(C8153,Data_Products!$A$2:$A$33,0))</f>
        <v>Tools &amp; Fixings</v>
      </c>
      <c r="I8153" s="10" t="n">
        <f aca="false">D8153*(E8153-G8153)</f>
        <v>259.6</v>
      </c>
      <c r="J8153" s="11" t="n">
        <f aca="false">IFERROR(I8153/F8153,0)</f>
        <v>0.337099078041813</v>
      </c>
      <c r="K8153" s="4" t="str">
        <f aca="false">IFERROR(INDEX(Data_Orders!$F$2:$F$4727,MATCH(B8153,Data_Orders!$A$2:$A$4727,0)),"")</f>
        <v>Trade Account</v>
      </c>
      <c r="L8153" s="4" t="str">
        <f aca="false">IFERROR(INDEX(Data_Orders!$D$2:$D$4727,MATCH(B8153,Data_Orders!$A$2:$A$4727,0)),"")</f>
        <v>Nuneaton</v>
      </c>
    </row>
    <row r="8154" customFormat="false" ht="15" hidden="false" customHeight="false" outlineLevel="0" collapsed="false">
      <c r="A8154" s="4" t="s">
        <v>13970</v>
      </c>
      <c r="B8154" s="4" t="s">
        <v>3797</v>
      </c>
      <c r="C8154" s="4" t="s">
        <v>1017</v>
      </c>
      <c r="D8154" s="4" t="n">
        <v>13</v>
      </c>
      <c r="E8154" s="4" t="n">
        <v>49.15</v>
      </c>
      <c r="F8154" s="4" t="n">
        <v>638.95</v>
      </c>
      <c r="G8154" s="4" t="n">
        <f aca="false">INDEX(Data_Products!$D$2:$D$33,MATCH(C8154,Data_Products!$A$2:$A$33,0))</f>
        <v>31.44</v>
      </c>
      <c r="H8154" s="4" t="str">
        <f aca="false">INDEX(Data_Products!$C$2:$C$33,MATCH(C8154,Data_Products!$A$2:$A$33,0))</f>
        <v>Timber</v>
      </c>
      <c r="I8154" s="10" t="n">
        <f aca="false">D8154*(E8154-G8154)</f>
        <v>230.23</v>
      </c>
      <c r="J8154" s="11" t="n">
        <f aca="false">IFERROR(I8154/F8154,0)</f>
        <v>0.360325534079349</v>
      </c>
      <c r="K8154" s="4" t="str">
        <f aca="false">IFERROR(INDEX(Data_Orders!$F$2:$F$4727,MATCH(B8154,Data_Orders!$A$2:$A$4727,0)),"")</f>
        <v>Trade Account</v>
      </c>
      <c r="L8154" s="4" t="str">
        <f aca="false">IFERROR(INDEX(Data_Orders!$D$2:$D$4727,MATCH(B8154,Data_Orders!$A$2:$A$4727,0)),"")</f>
        <v>Nuneaton</v>
      </c>
    </row>
    <row r="8155" customFormat="false" ht="15" hidden="false" customHeight="false" outlineLevel="0" collapsed="false">
      <c r="A8155" s="4" t="s">
        <v>13971</v>
      </c>
      <c r="B8155" s="4" t="s">
        <v>3797</v>
      </c>
      <c r="C8155" s="4" t="s">
        <v>1032</v>
      </c>
      <c r="D8155" s="4" t="n">
        <v>2</v>
      </c>
      <c r="E8155" s="4" t="n">
        <v>99.65</v>
      </c>
      <c r="F8155" s="4" t="n">
        <v>199.3</v>
      </c>
      <c r="G8155" s="4" t="n">
        <f aca="false">INDEX(Data_Products!$D$2:$D$33,MATCH(C8155,Data_Products!$A$2:$A$33,0))</f>
        <v>58.26</v>
      </c>
      <c r="H8155" s="4" t="str">
        <f aca="false">INDEX(Data_Products!$C$2:$C$33,MATCH(C8155,Data_Products!$A$2:$A$33,0))</f>
        <v>Insulation</v>
      </c>
      <c r="I8155" s="10" t="n">
        <f aca="false">D8155*(E8155-G8155)</f>
        <v>82.78</v>
      </c>
      <c r="J8155" s="11" t="n">
        <f aca="false">IFERROR(I8155/F8155,0)</f>
        <v>0.415353738083292</v>
      </c>
      <c r="K8155" s="4" t="str">
        <f aca="false">IFERROR(INDEX(Data_Orders!$F$2:$F$4727,MATCH(B8155,Data_Orders!$A$2:$A$4727,0)),"")</f>
        <v>Trade Account</v>
      </c>
      <c r="L8155" s="4" t="str">
        <f aca="false">IFERROR(INDEX(Data_Orders!$D$2:$D$4727,MATCH(B8155,Data_Orders!$A$2:$A$4727,0)),"")</f>
        <v>Nuneaton</v>
      </c>
    </row>
    <row r="8156" customFormat="false" ht="15" hidden="false" customHeight="false" outlineLevel="0" collapsed="false">
      <c r="A8156" s="4" t="s">
        <v>13972</v>
      </c>
      <c r="B8156" s="4" t="s">
        <v>3797</v>
      </c>
      <c r="C8156" s="4" t="s">
        <v>1035</v>
      </c>
      <c r="D8156" s="4" t="n">
        <v>20</v>
      </c>
      <c r="E8156" s="4" t="n">
        <v>165.07</v>
      </c>
      <c r="F8156" s="4" t="n">
        <v>3301.4</v>
      </c>
      <c r="G8156" s="4" t="n">
        <f aca="false">INDEX(Data_Products!$D$2:$D$33,MATCH(C8156,Data_Products!$A$2:$A$33,0))</f>
        <v>134.65</v>
      </c>
      <c r="H8156" s="4" t="str">
        <f aca="false">INDEX(Data_Products!$C$2:$C$33,MATCH(C8156,Data_Products!$A$2:$A$33,0))</f>
        <v>Insulation</v>
      </c>
      <c r="I8156" s="10" t="n">
        <f aca="false">D8156*(E8156-G8156)</f>
        <v>608.4</v>
      </c>
      <c r="J8156" s="11" t="n">
        <f aca="false">IFERROR(I8156/F8156,0)</f>
        <v>0.184285454655601</v>
      </c>
      <c r="K8156" s="4" t="str">
        <f aca="false">IFERROR(INDEX(Data_Orders!$F$2:$F$4727,MATCH(B8156,Data_Orders!$A$2:$A$4727,0)),"")</f>
        <v>Trade Account</v>
      </c>
      <c r="L8156" s="4" t="str">
        <f aca="false">IFERROR(INDEX(Data_Orders!$D$2:$D$4727,MATCH(B8156,Data_Orders!$A$2:$A$4727,0)),"")</f>
        <v>Nuneaton</v>
      </c>
    </row>
    <row r="8157" customFormat="false" ht="15" hidden="false" customHeight="false" outlineLevel="0" collapsed="false">
      <c r="A8157" s="4" t="s">
        <v>13973</v>
      </c>
      <c r="B8157" s="4" t="s">
        <v>3798</v>
      </c>
      <c r="C8157" s="4" t="s">
        <v>1039</v>
      </c>
      <c r="D8157" s="4" t="n">
        <v>12</v>
      </c>
      <c r="E8157" s="4" t="n">
        <v>160.41</v>
      </c>
      <c r="F8157" s="4" t="n">
        <v>1924.92</v>
      </c>
      <c r="G8157" s="4" t="n">
        <f aca="false">INDEX(Data_Products!$D$2:$D$33,MATCH(C8157,Data_Products!$A$2:$A$33,0))</f>
        <v>99.74</v>
      </c>
      <c r="H8157" s="4" t="str">
        <f aca="false">INDEX(Data_Products!$C$2:$C$33,MATCH(C8157,Data_Products!$A$2:$A$33,0))</f>
        <v>Insulation</v>
      </c>
      <c r="I8157" s="10" t="n">
        <f aca="false">D8157*(E8157-G8157)</f>
        <v>728.04</v>
      </c>
      <c r="J8157" s="11" t="n">
        <f aca="false">IFERROR(I8157/F8157,0)</f>
        <v>0.378218315566361</v>
      </c>
      <c r="K8157" s="4" t="str">
        <f aca="false">IFERROR(INDEX(Data_Orders!$F$2:$F$4727,MATCH(B8157,Data_Orders!$A$2:$A$4727,0)),"")</f>
        <v>Contractor</v>
      </c>
      <c r="L8157" s="4" t="str">
        <f aca="false">IFERROR(INDEX(Data_Orders!$D$2:$D$4727,MATCH(B8157,Data_Orders!$A$2:$A$4727,0)),"")</f>
        <v>Binley (Coventry)</v>
      </c>
    </row>
    <row r="8158" customFormat="false" ht="15" hidden="false" customHeight="false" outlineLevel="0" collapsed="false">
      <c r="A8158" s="4" t="s">
        <v>13974</v>
      </c>
      <c r="B8158" s="4" t="s">
        <v>3798</v>
      </c>
      <c r="C8158" s="4" t="s">
        <v>1064</v>
      </c>
      <c r="D8158" s="4" t="n">
        <v>9</v>
      </c>
      <c r="E8158" s="4" t="n">
        <v>97.63</v>
      </c>
      <c r="F8158" s="4" t="n">
        <v>878.67</v>
      </c>
      <c r="G8158" s="4" t="n">
        <f aca="false">INDEX(Data_Products!$D$2:$D$33,MATCH(C8158,Data_Products!$A$2:$A$33,0))</f>
        <v>65.21</v>
      </c>
      <c r="H8158" s="4" t="str">
        <f aca="false">INDEX(Data_Products!$C$2:$C$33,MATCH(C8158,Data_Products!$A$2:$A$33,0))</f>
        <v>Plumbing &amp; Drainage</v>
      </c>
      <c r="I8158" s="10" t="n">
        <f aca="false">D8158*(E8158-G8158)</f>
        <v>291.78</v>
      </c>
      <c r="J8158" s="11" t="n">
        <f aca="false">IFERROR(I8158/F8158,0)</f>
        <v>0.332070060432244</v>
      </c>
      <c r="K8158" s="4" t="str">
        <f aca="false">IFERROR(INDEX(Data_Orders!$F$2:$F$4727,MATCH(B8158,Data_Orders!$A$2:$A$4727,0)),"")</f>
        <v>Contractor</v>
      </c>
      <c r="L8158" s="4" t="str">
        <f aca="false">IFERROR(INDEX(Data_Orders!$D$2:$D$4727,MATCH(B8158,Data_Orders!$A$2:$A$4727,0)),"")</f>
        <v>Binley (Coventry)</v>
      </c>
    </row>
    <row r="8159" customFormat="false" ht="15" hidden="false" customHeight="false" outlineLevel="0" collapsed="false">
      <c r="A8159" s="4" t="s">
        <v>13975</v>
      </c>
      <c r="B8159" s="4" t="s">
        <v>3798</v>
      </c>
      <c r="C8159" s="4" t="s">
        <v>1061</v>
      </c>
      <c r="D8159" s="4" t="n">
        <v>14</v>
      </c>
      <c r="E8159" s="4" t="n">
        <v>145.57</v>
      </c>
      <c r="F8159" s="4" t="n">
        <v>2037.98</v>
      </c>
      <c r="G8159" s="4" t="n">
        <f aca="false">INDEX(Data_Products!$D$2:$D$33,MATCH(C8159,Data_Products!$A$2:$A$33,0))</f>
        <v>119.29</v>
      </c>
      <c r="H8159" s="4" t="str">
        <f aca="false">INDEX(Data_Products!$C$2:$C$33,MATCH(C8159,Data_Products!$A$2:$A$33,0))</f>
        <v>Plumbing &amp; Drainage</v>
      </c>
      <c r="I8159" s="10" t="n">
        <f aca="false">D8159*(E8159-G8159)</f>
        <v>367.92</v>
      </c>
      <c r="J8159" s="11" t="n">
        <f aca="false">IFERROR(I8159/F8159,0)</f>
        <v>0.180531702960775</v>
      </c>
      <c r="K8159" s="4" t="str">
        <f aca="false">IFERROR(INDEX(Data_Orders!$F$2:$F$4727,MATCH(B8159,Data_Orders!$A$2:$A$4727,0)),"")</f>
        <v>Contractor</v>
      </c>
      <c r="L8159" s="4" t="str">
        <f aca="false">IFERROR(INDEX(Data_Orders!$D$2:$D$4727,MATCH(B8159,Data_Orders!$A$2:$A$4727,0)),"")</f>
        <v>Binley (Coventry)</v>
      </c>
    </row>
    <row r="8160" customFormat="false" ht="15" hidden="false" customHeight="false" outlineLevel="0" collapsed="false">
      <c r="A8160" s="4" t="s">
        <v>13976</v>
      </c>
      <c r="B8160" s="4" t="s">
        <v>3799</v>
      </c>
      <c r="C8160" s="4" t="s">
        <v>1041</v>
      </c>
      <c r="D8160" s="4" t="n">
        <v>3</v>
      </c>
      <c r="E8160" s="4" t="n">
        <v>242.75</v>
      </c>
      <c r="F8160" s="4" t="n">
        <v>728.25</v>
      </c>
      <c r="G8160" s="4" t="n">
        <f aca="false">INDEX(Data_Products!$D$2:$D$33,MATCH(C8160,Data_Products!$A$2:$A$33,0))</f>
        <v>142.94</v>
      </c>
      <c r="H8160" s="4" t="str">
        <f aca="false">INDEX(Data_Products!$C$2:$C$33,MATCH(C8160,Data_Products!$A$2:$A$33,0))</f>
        <v>Tools &amp; Fixings</v>
      </c>
      <c r="I8160" s="10" t="n">
        <f aca="false">D8160*(E8160-G8160)</f>
        <v>299.43</v>
      </c>
      <c r="J8160" s="11" t="n">
        <f aca="false">IFERROR(I8160/F8160,0)</f>
        <v>0.411163748712667</v>
      </c>
      <c r="K8160" s="4" t="str">
        <f aca="false">IFERROR(INDEX(Data_Orders!$F$2:$F$4727,MATCH(B8160,Data_Orders!$A$2:$A$4727,0)),"")</f>
        <v>Contractor</v>
      </c>
      <c r="L8160" s="4" t="str">
        <f aca="false">IFERROR(INDEX(Data_Orders!$D$2:$D$4727,MATCH(B8160,Data_Orders!$A$2:$A$4727,0)),"")</f>
        <v>Binley (Coventry)</v>
      </c>
    </row>
    <row r="8161" customFormat="false" ht="15" hidden="false" customHeight="false" outlineLevel="0" collapsed="false">
      <c r="A8161" s="4" t="s">
        <v>13977</v>
      </c>
      <c r="B8161" s="4" t="s">
        <v>3799</v>
      </c>
      <c r="C8161" s="4" t="s">
        <v>1019</v>
      </c>
      <c r="D8161" s="4" t="n">
        <v>15</v>
      </c>
      <c r="E8161" s="4" t="n">
        <v>79.76</v>
      </c>
      <c r="F8161" s="4" t="n">
        <v>1196.4</v>
      </c>
      <c r="G8161" s="4" t="n">
        <f aca="false">INDEX(Data_Products!$D$2:$D$33,MATCH(C8161,Data_Products!$A$2:$A$33,0))</f>
        <v>59.07</v>
      </c>
      <c r="H8161" s="4" t="str">
        <f aca="false">INDEX(Data_Products!$C$2:$C$33,MATCH(C8161,Data_Products!$A$2:$A$33,0))</f>
        <v>Timber</v>
      </c>
      <c r="I8161" s="10" t="n">
        <f aca="false">D8161*(E8161-G8161)</f>
        <v>310.35</v>
      </c>
      <c r="J8161" s="11" t="n">
        <f aca="false">IFERROR(I8161/F8161,0)</f>
        <v>0.259403209628887</v>
      </c>
      <c r="K8161" s="4" t="str">
        <f aca="false">IFERROR(INDEX(Data_Orders!$F$2:$F$4727,MATCH(B8161,Data_Orders!$A$2:$A$4727,0)),"")</f>
        <v>Contractor</v>
      </c>
      <c r="L8161" s="4" t="str">
        <f aca="false">IFERROR(INDEX(Data_Orders!$D$2:$D$4727,MATCH(B8161,Data_Orders!$A$2:$A$4727,0)),"")</f>
        <v>Binley (Coventry)</v>
      </c>
    </row>
    <row r="8162" customFormat="false" ht="15" hidden="false" customHeight="false" outlineLevel="0" collapsed="false">
      <c r="A8162" s="4" t="s">
        <v>13978</v>
      </c>
      <c r="B8162" s="4" t="s">
        <v>3799</v>
      </c>
      <c r="C8162" s="4" t="s">
        <v>1013</v>
      </c>
      <c r="D8162" s="4" t="n">
        <v>4</v>
      </c>
      <c r="E8162" s="4" t="n">
        <v>240.92</v>
      </c>
      <c r="F8162" s="4" t="n">
        <v>963.68</v>
      </c>
      <c r="G8162" s="4" t="n">
        <f aca="false">INDEX(Data_Products!$D$2:$D$33,MATCH(C8162,Data_Products!$A$2:$A$33,0))</f>
        <v>168.32</v>
      </c>
      <c r="H8162" s="4" t="str">
        <f aca="false">INDEX(Data_Products!$C$2:$C$33,MATCH(C8162,Data_Products!$A$2:$A$33,0))</f>
        <v>Timber</v>
      </c>
      <c r="I8162" s="10" t="n">
        <f aca="false">D8162*(E8162-G8162)</f>
        <v>290.4</v>
      </c>
      <c r="J8162" s="11" t="n">
        <f aca="false">IFERROR(I8162/F8162,0)</f>
        <v>0.301344844761747</v>
      </c>
      <c r="K8162" s="4" t="str">
        <f aca="false">IFERROR(INDEX(Data_Orders!$F$2:$F$4727,MATCH(B8162,Data_Orders!$A$2:$A$4727,0)),"")</f>
        <v>Contractor</v>
      </c>
      <c r="L8162" s="4" t="str">
        <f aca="false">IFERROR(INDEX(Data_Orders!$D$2:$D$4727,MATCH(B8162,Data_Orders!$A$2:$A$4727,0)),"")</f>
        <v>Binley (Coventry)</v>
      </c>
    </row>
    <row r="8163" customFormat="false" ht="15" hidden="false" customHeight="false" outlineLevel="0" collapsed="false">
      <c r="A8163" s="4" t="s">
        <v>13979</v>
      </c>
      <c r="B8163" s="4" t="s">
        <v>3799</v>
      </c>
      <c r="C8163" s="4" t="s">
        <v>1035</v>
      </c>
      <c r="D8163" s="4" t="n">
        <v>1</v>
      </c>
      <c r="E8163" s="4" t="n">
        <v>165.07</v>
      </c>
      <c r="F8163" s="4" t="n">
        <v>165.07</v>
      </c>
      <c r="G8163" s="4" t="n">
        <f aca="false">INDEX(Data_Products!$D$2:$D$33,MATCH(C8163,Data_Products!$A$2:$A$33,0))</f>
        <v>134.65</v>
      </c>
      <c r="H8163" s="4" t="str">
        <f aca="false">INDEX(Data_Products!$C$2:$C$33,MATCH(C8163,Data_Products!$A$2:$A$33,0))</f>
        <v>Insulation</v>
      </c>
      <c r="I8163" s="10" t="n">
        <f aca="false">D8163*(E8163-G8163)</f>
        <v>30.42</v>
      </c>
      <c r="J8163" s="11" t="n">
        <f aca="false">IFERROR(I8163/F8163,0)</f>
        <v>0.184285454655601</v>
      </c>
      <c r="K8163" s="4" t="str">
        <f aca="false">IFERROR(INDEX(Data_Orders!$F$2:$F$4727,MATCH(B8163,Data_Orders!$A$2:$A$4727,0)),"")</f>
        <v>Contractor</v>
      </c>
      <c r="L8163" s="4" t="str">
        <f aca="false">IFERROR(INDEX(Data_Orders!$D$2:$D$4727,MATCH(B8163,Data_Orders!$A$2:$A$4727,0)),"")</f>
        <v>Binley (Coventry)</v>
      </c>
    </row>
    <row r="8164" customFormat="false" ht="15" hidden="false" customHeight="false" outlineLevel="0" collapsed="false">
      <c r="A8164" s="4" t="s">
        <v>13980</v>
      </c>
      <c r="B8164" s="4" t="s">
        <v>3800</v>
      </c>
      <c r="C8164" s="4" t="s">
        <v>1013</v>
      </c>
      <c r="D8164" s="4" t="n">
        <v>17</v>
      </c>
      <c r="E8164" s="4" t="n">
        <v>240.92</v>
      </c>
      <c r="F8164" s="4" t="n">
        <v>4095.64</v>
      </c>
      <c r="G8164" s="4" t="n">
        <f aca="false">INDEX(Data_Products!$D$2:$D$33,MATCH(C8164,Data_Products!$A$2:$A$33,0))</f>
        <v>168.32</v>
      </c>
      <c r="H8164" s="4" t="str">
        <f aca="false">INDEX(Data_Products!$C$2:$C$33,MATCH(C8164,Data_Products!$A$2:$A$33,0))</f>
        <v>Timber</v>
      </c>
      <c r="I8164" s="10" t="n">
        <f aca="false">D8164*(E8164-G8164)</f>
        <v>1234.2</v>
      </c>
      <c r="J8164" s="11" t="n">
        <f aca="false">IFERROR(I8164/F8164,0)</f>
        <v>0.301344844761747</v>
      </c>
      <c r="K8164" s="4" t="str">
        <f aca="false">IFERROR(INDEX(Data_Orders!$F$2:$F$4727,MATCH(B8164,Data_Orders!$A$2:$A$4727,0)),"")</f>
        <v>Contractor</v>
      </c>
      <c r="L8164" s="4" t="str">
        <f aca="false">IFERROR(INDEX(Data_Orders!$D$2:$D$4727,MATCH(B8164,Data_Orders!$A$2:$A$4727,0)),"")</f>
        <v>Binley (Coventry)</v>
      </c>
    </row>
    <row r="8165" customFormat="false" ht="15" hidden="false" customHeight="false" outlineLevel="0" collapsed="false">
      <c r="A8165" s="4" t="s">
        <v>13981</v>
      </c>
      <c r="B8165" s="4" t="s">
        <v>3800</v>
      </c>
      <c r="C8165" s="4" t="s">
        <v>1068</v>
      </c>
      <c r="D8165" s="4" t="n">
        <v>15</v>
      </c>
      <c r="E8165" s="4" t="n">
        <v>86.28</v>
      </c>
      <c r="F8165" s="4" t="n">
        <v>1294.2</v>
      </c>
      <c r="G8165" s="4" t="n">
        <f aca="false">INDEX(Data_Products!$D$2:$D$33,MATCH(C8165,Data_Products!$A$2:$A$33,0))</f>
        <v>68.55</v>
      </c>
      <c r="H8165" s="4" t="str">
        <f aca="false">INDEX(Data_Products!$C$2:$C$33,MATCH(C8165,Data_Products!$A$2:$A$33,0))</f>
        <v>Plumbing &amp; Drainage</v>
      </c>
      <c r="I8165" s="10" t="n">
        <f aca="false">D8165*(E8165-G8165)</f>
        <v>265.95</v>
      </c>
      <c r="J8165" s="11" t="n">
        <f aca="false">IFERROR(I8165/F8165,0)</f>
        <v>0.205493741307371</v>
      </c>
      <c r="K8165" s="4" t="str">
        <f aca="false">IFERROR(INDEX(Data_Orders!$F$2:$F$4727,MATCH(B8165,Data_Orders!$A$2:$A$4727,0)),"")</f>
        <v>Contractor</v>
      </c>
      <c r="L8165" s="4" t="str">
        <f aca="false">IFERROR(INDEX(Data_Orders!$D$2:$D$4727,MATCH(B8165,Data_Orders!$A$2:$A$4727,0)),"")</f>
        <v>Binley (Coventry)</v>
      </c>
    </row>
    <row r="8166" customFormat="false" ht="15" hidden="false" customHeight="false" outlineLevel="0" collapsed="false">
      <c r="A8166" s="4" t="s">
        <v>13982</v>
      </c>
      <c r="B8166" s="4" t="s">
        <v>3801</v>
      </c>
      <c r="C8166" s="4" t="s">
        <v>1037</v>
      </c>
      <c r="D8166" s="4" t="n">
        <v>16</v>
      </c>
      <c r="E8166" s="4" t="n">
        <v>90.97</v>
      </c>
      <c r="F8166" s="4" t="n">
        <v>1455.52</v>
      </c>
      <c r="G8166" s="4" t="n">
        <f aca="false">INDEX(Data_Products!$D$2:$D$33,MATCH(C8166,Data_Products!$A$2:$A$33,0))</f>
        <v>73.81</v>
      </c>
      <c r="H8166" s="4" t="str">
        <f aca="false">INDEX(Data_Products!$C$2:$C$33,MATCH(C8166,Data_Products!$A$2:$A$33,0))</f>
        <v>Insulation</v>
      </c>
      <c r="I8166" s="10" t="n">
        <f aca="false">D8166*(E8166-G8166)</f>
        <v>274.56</v>
      </c>
      <c r="J8166" s="11" t="n">
        <f aca="false">IFERROR(I8166/F8166,0)</f>
        <v>0.18863361547763</v>
      </c>
      <c r="K8166" s="4" t="str">
        <f aca="false">IFERROR(INDEX(Data_Orders!$F$2:$F$4727,MATCH(B8166,Data_Orders!$A$2:$A$4727,0)),"")</f>
        <v>Contractor</v>
      </c>
      <c r="L8166" s="4" t="str">
        <f aca="false">IFERROR(INDEX(Data_Orders!$D$2:$D$4727,MATCH(B8166,Data_Orders!$A$2:$A$4727,0)),"")</f>
        <v>Binley (Coventry)</v>
      </c>
    </row>
    <row r="8167" customFormat="false" ht="15" hidden="false" customHeight="false" outlineLevel="0" collapsed="false">
      <c r="A8167" s="4" t="s">
        <v>13983</v>
      </c>
      <c r="B8167" s="4" t="s">
        <v>3801</v>
      </c>
      <c r="C8167" s="4" t="s">
        <v>1066</v>
      </c>
      <c r="D8167" s="4" t="n">
        <v>18</v>
      </c>
      <c r="E8167" s="4" t="n">
        <v>209.69</v>
      </c>
      <c r="F8167" s="4" t="n">
        <v>3774.42</v>
      </c>
      <c r="G8167" s="4" t="n">
        <f aca="false">INDEX(Data_Products!$D$2:$D$33,MATCH(C8167,Data_Products!$A$2:$A$33,0))</f>
        <v>144.38</v>
      </c>
      <c r="H8167" s="4" t="str">
        <f aca="false">INDEX(Data_Products!$C$2:$C$33,MATCH(C8167,Data_Products!$A$2:$A$33,0))</f>
        <v>Plumbing &amp; Drainage</v>
      </c>
      <c r="I8167" s="10" t="n">
        <f aca="false">D8167*(E8167-G8167)</f>
        <v>1175.58</v>
      </c>
      <c r="J8167" s="11" t="n">
        <f aca="false">IFERROR(I8167/F8167,0)</f>
        <v>0.311459773952024</v>
      </c>
      <c r="K8167" s="4" t="str">
        <f aca="false">IFERROR(INDEX(Data_Orders!$F$2:$F$4727,MATCH(B8167,Data_Orders!$A$2:$A$4727,0)),"")</f>
        <v>Contractor</v>
      </c>
      <c r="L8167" s="4" t="str">
        <f aca="false">IFERROR(INDEX(Data_Orders!$D$2:$D$4727,MATCH(B8167,Data_Orders!$A$2:$A$4727,0)),"")</f>
        <v>Binley (Coventry)</v>
      </c>
    </row>
    <row r="8168" customFormat="false" ht="15" hidden="false" customHeight="false" outlineLevel="0" collapsed="false">
      <c r="A8168" s="4" t="s">
        <v>13984</v>
      </c>
      <c r="B8168" s="4" t="s">
        <v>3801</v>
      </c>
      <c r="C8168" s="4" t="s">
        <v>1028</v>
      </c>
      <c r="D8168" s="4" t="n">
        <v>8</v>
      </c>
      <c r="E8168" s="4" t="n">
        <v>118.79</v>
      </c>
      <c r="F8168" s="4" t="n">
        <v>950.32</v>
      </c>
      <c r="G8168" s="4" t="n">
        <f aca="false">INDEX(Data_Products!$D$2:$D$33,MATCH(C8168,Data_Products!$A$2:$A$33,0))</f>
        <v>81.07</v>
      </c>
      <c r="H8168" s="4" t="str">
        <f aca="false">INDEX(Data_Products!$C$2:$C$33,MATCH(C8168,Data_Products!$A$2:$A$33,0))</f>
        <v>Cement &amp; Aggregates</v>
      </c>
      <c r="I8168" s="10" t="n">
        <f aca="false">D8168*(E8168-G8168)</f>
        <v>301.76</v>
      </c>
      <c r="J8168" s="11" t="n">
        <f aca="false">IFERROR(I8168/F8168,0)</f>
        <v>0.317535146056065</v>
      </c>
      <c r="K8168" s="4" t="str">
        <f aca="false">IFERROR(INDEX(Data_Orders!$F$2:$F$4727,MATCH(B8168,Data_Orders!$A$2:$A$4727,0)),"")</f>
        <v>Contractor</v>
      </c>
      <c r="L8168" s="4" t="str">
        <f aca="false">IFERROR(INDEX(Data_Orders!$D$2:$D$4727,MATCH(B8168,Data_Orders!$A$2:$A$4727,0)),"")</f>
        <v>Binley (Coventry)</v>
      </c>
    </row>
    <row r="8169" customFormat="false" ht="15" hidden="false" customHeight="false" outlineLevel="0" collapsed="false">
      <c r="A8169" s="4" t="s">
        <v>13985</v>
      </c>
      <c r="B8169" s="4" t="s">
        <v>3802</v>
      </c>
      <c r="C8169" s="4" t="s">
        <v>1024</v>
      </c>
      <c r="D8169" s="4" t="n">
        <v>4</v>
      </c>
      <c r="E8169" s="4" t="n">
        <v>137.14</v>
      </c>
      <c r="F8169" s="4" t="n">
        <v>548.56</v>
      </c>
      <c r="G8169" s="4" t="n">
        <f aca="false">INDEX(Data_Products!$D$2:$D$33,MATCH(C8169,Data_Products!$A$2:$A$33,0))</f>
        <v>99.99</v>
      </c>
      <c r="H8169" s="4" t="str">
        <f aca="false">INDEX(Data_Products!$C$2:$C$33,MATCH(C8169,Data_Products!$A$2:$A$33,0))</f>
        <v>Cement &amp; Aggregates</v>
      </c>
      <c r="I8169" s="10" t="n">
        <f aca="false">D8169*(E8169-G8169)</f>
        <v>148.6</v>
      </c>
      <c r="J8169" s="11" t="n">
        <f aca="false">IFERROR(I8169/F8169,0)</f>
        <v>0.270891060230421</v>
      </c>
      <c r="K8169" s="4" t="str">
        <f aca="false">IFERROR(INDEX(Data_Orders!$F$2:$F$4727,MATCH(B8169,Data_Orders!$A$2:$A$4727,0)),"")</f>
        <v>Contractor</v>
      </c>
      <c r="L8169" s="4" t="str">
        <f aca="false">IFERROR(INDEX(Data_Orders!$D$2:$D$4727,MATCH(B8169,Data_Orders!$A$2:$A$4727,0)),"")</f>
        <v>Binley (Coventry)</v>
      </c>
    </row>
    <row r="8170" customFormat="false" ht="15" hidden="false" customHeight="false" outlineLevel="0" collapsed="false">
      <c r="A8170" s="4" t="s">
        <v>13986</v>
      </c>
      <c r="B8170" s="4" t="s">
        <v>3803</v>
      </c>
      <c r="C8170" s="4" t="s">
        <v>1030</v>
      </c>
      <c r="D8170" s="4" t="n">
        <v>1</v>
      </c>
      <c r="E8170" s="4" t="n">
        <v>25.23</v>
      </c>
      <c r="F8170" s="4" t="n">
        <v>25.23</v>
      </c>
      <c r="G8170" s="4" t="n">
        <f aca="false">INDEX(Data_Products!$D$2:$D$33,MATCH(C8170,Data_Products!$A$2:$A$33,0))</f>
        <v>17.67</v>
      </c>
      <c r="H8170" s="4" t="str">
        <f aca="false">INDEX(Data_Products!$C$2:$C$33,MATCH(C8170,Data_Products!$A$2:$A$33,0))</f>
        <v>Cement &amp; Aggregates</v>
      </c>
      <c r="I8170" s="10" t="n">
        <f aca="false">D8170*(E8170-G8170)</f>
        <v>7.56</v>
      </c>
      <c r="J8170" s="11" t="n">
        <f aca="false">IFERROR(I8170/F8170,0)</f>
        <v>0.299643281807372</v>
      </c>
      <c r="K8170" s="4" t="str">
        <f aca="false">IFERROR(INDEX(Data_Orders!$F$2:$F$4727,MATCH(B8170,Data_Orders!$A$2:$A$4727,0)),"")</f>
        <v>Contractor</v>
      </c>
      <c r="L8170" s="4" t="str">
        <f aca="false">IFERROR(INDEX(Data_Orders!$D$2:$D$4727,MATCH(B8170,Data_Orders!$A$2:$A$4727,0)),"")</f>
        <v>Binley (Coventry)</v>
      </c>
    </row>
    <row r="8171" customFormat="false" ht="15" hidden="false" customHeight="false" outlineLevel="0" collapsed="false">
      <c r="A8171" s="4" t="s">
        <v>13987</v>
      </c>
      <c r="B8171" s="4" t="s">
        <v>3803</v>
      </c>
      <c r="C8171" s="4" t="s">
        <v>1026</v>
      </c>
      <c r="D8171" s="4" t="n">
        <v>6</v>
      </c>
      <c r="E8171" s="4" t="n">
        <v>184.05</v>
      </c>
      <c r="F8171" s="4" t="n">
        <v>1104.3</v>
      </c>
      <c r="G8171" s="4" t="n">
        <f aca="false">INDEX(Data_Products!$D$2:$D$33,MATCH(C8171,Data_Products!$A$2:$A$33,0))</f>
        <v>147.44</v>
      </c>
      <c r="H8171" s="4" t="str">
        <f aca="false">INDEX(Data_Products!$C$2:$C$33,MATCH(C8171,Data_Products!$A$2:$A$33,0))</f>
        <v>Cement &amp; Aggregates</v>
      </c>
      <c r="I8171" s="10" t="n">
        <f aca="false">D8171*(E8171-G8171)</f>
        <v>219.66</v>
      </c>
      <c r="J8171" s="11" t="n">
        <f aca="false">IFERROR(I8171/F8171,0)</f>
        <v>0.19891333876664</v>
      </c>
      <c r="K8171" s="4" t="str">
        <f aca="false">IFERROR(INDEX(Data_Orders!$F$2:$F$4727,MATCH(B8171,Data_Orders!$A$2:$A$4727,0)),"")</f>
        <v>Contractor</v>
      </c>
      <c r="L8171" s="4" t="str">
        <f aca="false">IFERROR(INDEX(Data_Orders!$D$2:$D$4727,MATCH(B8171,Data_Orders!$A$2:$A$4727,0)),"")</f>
        <v>Binley (Coventry)</v>
      </c>
    </row>
    <row r="8172" customFormat="false" ht="15" hidden="false" customHeight="false" outlineLevel="0" collapsed="false">
      <c r="A8172" s="4" t="s">
        <v>13988</v>
      </c>
      <c r="B8172" s="4" t="s">
        <v>3803</v>
      </c>
      <c r="C8172" s="4" t="s">
        <v>1046</v>
      </c>
      <c r="D8172" s="4" t="n">
        <v>15</v>
      </c>
      <c r="E8172" s="4" t="n">
        <v>154.02</v>
      </c>
      <c r="F8172" s="4" t="n">
        <v>2310.3</v>
      </c>
      <c r="G8172" s="4" t="n">
        <f aca="false">INDEX(Data_Products!$D$2:$D$33,MATCH(C8172,Data_Products!$A$2:$A$33,0))</f>
        <v>102.1</v>
      </c>
      <c r="H8172" s="4" t="str">
        <f aca="false">INDEX(Data_Products!$C$2:$C$33,MATCH(C8172,Data_Products!$A$2:$A$33,0))</f>
        <v>Tools &amp; Fixings</v>
      </c>
      <c r="I8172" s="10" t="n">
        <f aca="false">D8172*(E8172-G8172)</f>
        <v>778.8</v>
      </c>
      <c r="J8172" s="11" t="n">
        <f aca="false">IFERROR(I8172/F8172,0)</f>
        <v>0.337099078041813</v>
      </c>
      <c r="K8172" s="4" t="str">
        <f aca="false">IFERROR(INDEX(Data_Orders!$F$2:$F$4727,MATCH(B8172,Data_Orders!$A$2:$A$4727,0)),"")</f>
        <v>Contractor</v>
      </c>
      <c r="L8172" s="4" t="str">
        <f aca="false">IFERROR(INDEX(Data_Orders!$D$2:$D$4727,MATCH(B8172,Data_Orders!$A$2:$A$4727,0)),"")</f>
        <v>Binley (Coventry)</v>
      </c>
    </row>
    <row r="8173" customFormat="false" ht="15" hidden="false" customHeight="false" outlineLevel="0" collapsed="false">
      <c r="A8173" s="4" t="s">
        <v>13989</v>
      </c>
      <c r="B8173" s="4" t="s">
        <v>3804</v>
      </c>
      <c r="C8173" s="4" t="s">
        <v>1068</v>
      </c>
      <c r="D8173" s="4" t="n">
        <v>10</v>
      </c>
      <c r="E8173" s="4" t="n">
        <v>86.28</v>
      </c>
      <c r="F8173" s="4" t="n">
        <v>862.8</v>
      </c>
      <c r="G8173" s="4" t="n">
        <f aca="false">INDEX(Data_Products!$D$2:$D$33,MATCH(C8173,Data_Products!$A$2:$A$33,0))</f>
        <v>68.55</v>
      </c>
      <c r="H8173" s="4" t="str">
        <f aca="false">INDEX(Data_Products!$C$2:$C$33,MATCH(C8173,Data_Products!$A$2:$A$33,0))</f>
        <v>Plumbing &amp; Drainage</v>
      </c>
      <c r="I8173" s="10" t="n">
        <f aca="false">D8173*(E8173-G8173)</f>
        <v>177.3</v>
      </c>
      <c r="J8173" s="11" t="n">
        <f aca="false">IFERROR(I8173/F8173,0)</f>
        <v>0.205493741307371</v>
      </c>
      <c r="K8173" s="4" t="str">
        <f aca="false">IFERROR(INDEX(Data_Orders!$F$2:$F$4727,MATCH(B8173,Data_Orders!$A$2:$A$4727,0)),"")</f>
        <v>Contractor</v>
      </c>
      <c r="L8173" s="4" t="str">
        <f aca="false">IFERROR(INDEX(Data_Orders!$D$2:$D$4727,MATCH(B8173,Data_Orders!$A$2:$A$4727,0)),"")</f>
        <v>Binley (Coventry)</v>
      </c>
    </row>
    <row r="8174" customFormat="false" ht="15" hidden="false" customHeight="false" outlineLevel="0" collapsed="false">
      <c r="A8174" s="4" t="s">
        <v>13990</v>
      </c>
      <c r="B8174" s="4" t="s">
        <v>3805</v>
      </c>
      <c r="C8174" s="4" t="s">
        <v>1059</v>
      </c>
      <c r="D8174" s="4" t="n">
        <v>6</v>
      </c>
      <c r="E8174" s="4" t="n">
        <v>103.63</v>
      </c>
      <c r="F8174" s="4" t="n">
        <v>621.78</v>
      </c>
      <c r="G8174" s="4" t="n">
        <f aca="false">INDEX(Data_Products!$D$2:$D$33,MATCH(C8174,Data_Products!$A$2:$A$33,0))</f>
        <v>82.55</v>
      </c>
      <c r="H8174" s="4" t="str">
        <f aca="false">INDEX(Data_Products!$C$2:$C$33,MATCH(C8174,Data_Products!$A$2:$A$33,0))</f>
        <v>Roofing</v>
      </c>
      <c r="I8174" s="10" t="n">
        <f aca="false">D8174*(E8174-G8174)</f>
        <v>126.48</v>
      </c>
      <c r="J8174" s="11" t="n">
        <f aca="false">IFERROR(I8174/F8174,0)</f>
        <v>0.203415999228023</v>
      </c>
      <c r="K8174" s="4" t="str">
        <f aca="false">IFERROR(INDEX(Data_Orders!$F$2:$F$4727,MATCH(B8174,Data_Orders!$A$2:$A$4727,0)),"")</f>
        <v>Contractor</v>
      </c>
      <c r="L8174" s="4" t="str">
        <f aca="false">IFERROR(INDEX(Data_Orders!$D$2:$D$4727,MATCH(B8174,Data_Orders!$A$2:$A$4727,0)),"")</f>
        <v>Binley (Coventry)</v>
      </c>
    </row>
    <row r="8175" customFormat="false" ht="15" hidden="false" customHeight="false" outlineLevel="0" collapsed="false">
      <c r="A8175" s="4" t="s">
        <v>13991</v>
      </c>
      <c r="B8175" s="4" t="s">
        <v>3805</v>
      </c>
      <c r="C8175" s="4" t="s">
        <v>1041</v>
      </c>
      <c r="D8175" s="4" t="n">
        <v>13</v>
      </c>
      <c r="E8175" s="4" t="n">
        <v>242.75</v>
      </c>
      <c r="F8175" s="4" t="n">
        <v>3155.75</v>
      </c>
      <c r="G8175" s="4" t="n">
        <f aca="false">INDEX(Data_Products!$D$2:$D$33,MATCH(C8175,Data_Products!$A$2:$A$33,0))</f>
        <v>142.94</v>
      </c>
      <c r="H8175" s="4" t="str">
        <f aca="false">INDEX(Data_Products!$C$2:$C$33,MATCH(C8175,Data_Products!$A$2:$A$33,0))</f>
        <v>Tools &amp; Fixings</v>
      </c>
      <c r="I8175" s="10" t="n">
        <f aca="false">D8175*(E8175-G8175)</f>
        <v>1297.53</v>
      </c>
      <c r="J8175" s="11" t="n">
        <f aca="false">IFERROR(I8175/F8175,0)</f>
        <v>0.411163748712667</v>
      </c>
      <c r="K8175" s="4" t="str">
        <f aca="false">IFERROR(INDEX(Data_Orders!$F$2:$F$4727,MATCH(B8175,Data_Orders!$A$2:$A$4727,0)),"")</f>
        <v>Contractor</v>
      </c>
      <c r="L8175" s="4" t="str">
        <f aca="false">IFERROR(INDEX(Data_Orders!$D$2:$D$4727,MATCH(B8175,Data_Orders!$A$2:$A$4727,0)),"")</f>
        <v>Binley (Coventry)</v>
      </c>
    </row>
    <row r="8176" customFormat="false" ht="15" hidden="false" customHeight="false" outlineLevel="0" collapsed="false">
      <c r="A8176" s="4" t="s">
        <v>13992</v>
      </c>
      <c r="B8176" s="4" t="s">
        <v>3805</v>
      </c>
      <c r="C8176" s="4" t="s">
        <v>1057</v>
      </c>
      <c r="D8176" s="4" t="n">
        <v>2</v>
      </c>
      <c r="E8176" s="4" t="n">
        <v>176.81</v>
      </c>
      <c r="F8176" s="4" t="n">
        <v>353.62</v>
      </c>
      <c r="G8176" s="4" t="n">
        <f aca="false">INDEX(Data_Products!$D$2:$D$33,MATCH(C8176,Data_Products!$A$2:$A$33,0))</f>
        <v>129.57</v>
      </c>
      <c r="H8176" s="4" t="str">
        <f aca="false">INDEX(Data_Products!$C$2:$C$33,MATCH(C8176,Data_Products!$A$2:$A$33,0))</f>
        <v>Roofing</v>
      </c>
      <c r="I8176" s="10" t="n">
        <f aca="false">D8176*(E8176-G8176)</f>
        <v>94.48</v>
      </c>
      <c r="J8176" s="11" t="n">
        <f aca="false">IFERROR(I8176/F8176,0)</f>
        <v>0.267179458175443</v>
      </c>
      <c r="K8176" s="4" t="str">
        <f aca="false">IFERROR(INDEX(Data_Orders!$F$2:$F$4727,MATCH(B8176,Data_Orders!$A$2:$A$4727,0)),"")</f>
        <v>Contractor</v>
      </c>
      <c r="L8176" s="4" t="str">
        <f aca="false">IFERROR(INDEX(Data_Orders!$D$2:$D$4727,MATCH(B8176,Data_Orders!$A$2:$A$4727,0)),"")</f>
        <v>Binley (Coventry)</v>
      </c>
    </row>
    <row r="8177" customFormat="false" ht="15" hidden="false" customHeight="false" outlineLevel="0" collapsed="false">
      <c r="A8177" s="4" t="s">
        <v>13993</v>
      </c>
      <c r="B8177" s="4" t="s">
        <v>3806</v>
      </c>
      <c r="C8177" s="4" t="s">
        <v>1021</v>
      </c>
      <c r="D8177" s="4" t="n">
        <v>17</v>
      </c>
      <c r="E8177" s="4" t="n">
        <v>73.76</v>
      </c>
      <c r="F8177" s="4" t="n">
        <v>1253.92</v>
      </c>
      <c r="G8177" s="4" t="n">
        <f aca="false">INDEX(Data_Products!$D$2:$D$33,MATCH(C8177,Data_Products!$A$2:$A$33,0))</f>
        <v>51.51</v>
      </c>
      <c r="H8177" s="4" t="str">
        <f aca="false">INDEX(Data_Products!$C$2:$C$33,MATCH(C8177,Data_Products!$A$2:$A$33,0))</f>
        <v>Cement &amp; Aggregates</v>
      </c>
      <c r="I8177" s="10" t="n">
        <f aca="false">D8177*(E8177-G8177)</f>
        <v>378.25</v>
      </c>
      <c r="J8177" s="11" t="n">
        <f aca="false">IFERROR(I8177/F8177,0)</f>
        <v>0.301654013015184</v>
      </c>
      <c r="K8177" s="4" t="str">
        <f aca="false">IFERROR(INDEX(Data_Orders!$F$2:$F$4727,MATCH(B8177,Data_Orders!$A$2:$A$4727,0)),"")</f>
        <v>Contractor</v>
      </c>
      <c r="L8177" s="4" t="str">
        <f aca="false">IFERROR(INDEX(Data_Orders!$D$2:$D$4727,MATCH(B8177,Data_Orders!$A$2:$A$4727,0)),"")</f>
        <v>Binley (Coventry)</v>
      </c>
    </row>
    <row r="8178" customFormat="false" ht="15" hidden="false" customHeight="false" outlineLevel="0" collapsed="false">
      <c r="A8178" s="4" t="s">
        <v>13994</v>
      </c>
      <c r="B8178" s="4" t="s">
        <v>3806</v>
      </c>
      <c r="C8178" s="4" t="s">
        <v>1032</v>
      </c>
      <c r="D8178" s="4" t="n">
        <v>13</v>
      </c>
      <c r="E8178" s="4" t="n">
        <v>99.65</v>
      </c>
      <c r="F8178" s="4" t="n">
        <v>1295.45</v>
      </c>
      <c r="G8178" s="4" t="n">
        <f aca="false">INDEX(Data_Products!$D$2:$D$33,MATCH(C8178,Data_Products!$A$2:$A$33,0))</f>
        <v>58.26</v>
      </c>
      <c r="H8178" s="4" t="str">
        <f aca="false">INDEX(Data_Products!$C$2:$C$33,MATCH(C8178,Data_Products!$A$2:$A$33,0))</f>
        <v>Insulation</v>
      </c>
      <c r="I8178" s="10" t="n">
        <f aca="false">D8178*(E8178-G8178)</f>
        <v>538.07</v>
      </c>
      <c r="J8178" s="11" t="n">
        <f aca="false">IFERROR(I8178/F8178,0)</f>
        <v>0.415353738083292</v>
      </c>
      <c r="K8178" s="4" t="str">
        <f aca="false">IFERROR(INDEX(Data_Orders!$F$2:$F$4727,MATCH(B8178,Data_Orders!$A$2:$A$4727,0)),"")</f>
        <v>Contractor</v>
      </c>
      <c r="L8178" s="4" t="str">
        <f aca="false">IFERROR(INDEX(Data_Orders!$D$2:$D$4727,MATCH(B8178,Data_Orders!$A$2:$A$4727,0)),"")</f>
        <v>Binley (Coventry)</v>
      </c>
    </row>
    <row r="8179" customFormat="false" ht="15" hidden="false" customHeight="false" outlineLevel="0" collapsed="false">
      <c r="A8179" s="4" t="s">
        <v>13995</v>
      </c>
      <c r="B8179" s="4" t="s">
        <v>3806</v>
      </c>
      <c r="C8179" s="4" t="s">
        <v>1028</v>
      </c>
      <c r="D8179" s="4" t="n">
        <v>5</v>
      </c>
      <c r="E8179" s="4" t="n">
        <v>118.79</v>
      </c>
      <c r="F8179" s="4" t="n">
        <v>593.95</v>
      </c>
      <c r="G8179" s="4" t="n">
        <f aca="false">INDEX(Data_Products!$D$2:$D$33,MATCH(C8179,Data_Products!$A$2:$A$33,0))</f>
        <v>81.07</v>
      </c>
      <c r="H8179" s="4" t="str">
        <f aca="false">INDEX(Data_Products!$C$2:$C$33,MATCH(C8179,Data_Products!$A$2:$A$33,0))</f>
        <v>Cement &amp; Aggregates</v>
      </c>
      <c r="I8179" s="10" t="n">
        <f aca="false">D8179*(E8179-G8179)</f>
        <v>188.6</v>
      </c>
      <c r="J8179" s="11" t="n">
        <f aca="false">IFERROR(I8179/F8179,0)</f>
        <v>0.317535146056065</v>
      </c>
      <c r="K8179" s="4" t="str">
        <f aca="false">IFERROR(INDEX(Data_Orders!$F$2:$F$4727,MATCH(B8179,Data_Orders!$A$2:$A$4727,0)),"")</f>
        <v>Contractor</v>
      </c>
      <c r="L8179" s="4" t="str">
        <f aca="false">IFERROR(INDEX(Data_Orders!$D$2:$D$4727,MATCH(B8179,Data_Orders!$A$2:$A$4727,0)),"")</f>
        <v>Binley (Coventry)</v>
      </c>
    </row>
    <row r="8180" customFormat="false" ht="15" hidden="false" customHeight="false" outlineLevel="0" collapsed="false">
      <c r="A8180" s="4" t="s">
        <v>13996</v>
      </c>
      <c r="B8180" s="4" t="s">
        <v>3806</v>
      </c>
      <c r="C8180" s="4" t="s">
        <v>1064</v>
      </c>
      <c r="D8180" s="4" t="n">
        <v>15</v>
      </c>
      <c r="E8180" s="4" t="n">
        <v>97.63</v>
      </c>
      <c r="F8180" s="4" t="n">
        <v>1464.45</v>
      </c>
      <c r="G8180" s="4" t="n">
        <f aca="false">INDEX(Data_Products!$D$2:$D$33,MATCH(C8180,Data_Products!$A$2:$A$33,0))</f>
        <v>65.21</v>
      </c>
      <c r="H8180" s="4" t="str">
        <f aca="false">INDEX(Data_Products!$C$2:$C$33,MATCH(C8180,Data_Products!$A$2:$A$33,0))</f>
        <v>Plumbing &amp; Drainage</v>
      </c>
      <c r="I8180" s="10" t="n">
        <f aca="false">D8180*(E8180-G8180)</f>
        <v>486.3</v>
      </c>
      <c r="J8180" s="11" t="n">
        <f aca="false">IFERROR(I8180/F8180,0)</f>
        <v>0.332070060432244</v>
      </c>
      <c r="K8180" s="4" t="str">
        <f aca="false">IFERROR(INDEX(Data_Orders!$F$2:$F$4727,MATCH(B8180,Data_Orders!$A$2:$A$4727,0)),"")</f>
        <v>Contractor</v>
      </c>
      <c r="L8180" s="4" t="str">
        <f aca="false">IFERROR(INDEX(Data_Orders!$D$2:$D$4727,MATCH(B8180,Data_Orders!$A$2:$A$4727,0)),"")</f>
        <v>Binley (Coventry)</v>
      </c>
    </row>
    <row r="8181" customFormat="false" ht="15" hidden="false" customHeight="false" outlineLevel="0" collapsed="false">
      <c r="A8181" s="4" t="s">
        <v>13997</v>
      </c>
      <c r="B8181" s="4" t="s">
        <v>3806</v>
      </c>
      <c r="C8181" s="4" t="s">
        <v>1037</v>
      </c>
      <c r="D8181" s="4" t="n">
        <v>6</v>
      </c>
      <c r="E8181" s="4" t="n">
        <v>90.97</v>
      </c>
      <c r="F8181" s="4" t="n">
        <v>545.82</v>
      </c>
      <c r="G8181" s="4" t="n">
        <f aca="false">INDEX(Data_Products!$D$2:$D$33,MATCH(C8181,Data_Products!$A$2:$A$33,0))</f>
        <v>73.81</v>
      </c>
      <c r="H8181" s="4" t="str">
        <f aca="false">INDEX(Data_Products!$C$2:$C$33,MATCH(C8181,Data_Products!$A$2:$A$33,0))</f>
        <v>Insulation</v>
      </c>
      <c r="I8181" s="10" t="n">
        <f aca="false">D8181*(E8181-G8181)</f>
        <v>102.96</v>
      </c>
      <c r="J8181" s="11" t="n">
        <f aca="false">IFERROR(I8181/F8181,0)</f>
        <v>0.18863361547763</v>
      </c>
      <c r="K8181" s="4" t="str">
        <f aca="false">IFERROR(INDEX(Data_Orders!$F$2:$F$4727,MATCH(B8181,Data_Orders!$A$2:$A$4727,0)),"")</f>
        <v>Contractor</v>
      </c>
      <c r="L8181" s="4" t="str">
        <f aca="false">IFERROR(INDEX(Data_Orders!$D$2:$D$4727,MATCH(B8181,Data_Orders!$A$2:$A$4727,0)),"")</f>
        <v>Binley (Coventry)</v>
      </c>
    </row>
    <row r="8182" customFormat="false" ht="15" hidden="false" customHeight="false" outlineLevel="0" collapsed="false">
      <c r="A8182" s="4" t="s">
        <v>13998</v>
      </c>
      <c r="B8182" s="4" t="s">
        <v>3807</v>
      </c>
      <c r="C8182" s="4" t="s">
        <v>1068</v>
      </c>
      <c r="D8182" s="4" t="n">
        <v>14</v>
      </c>
      <c r="E8182" s="4" t="n">
        <v>86.28</v>
      </c>
      <c r="F8182" s="4" t="n">
        <v>1207.92</v>
      </c>
      <c r="G8182" s="4" t="n">
        <f aca="false">INDEX(Data_Products!$D$2:$D$33,MATCH(C8182,Data_Products!$A$2:$A$33,0))</f>
        <v>68.55</v>
      </c>
      <c r="H8182" s="4" t="str">
        <f aca="false">INDEX(Data_Products!$C$2:$C$33,MATCH(C8182,Data_Products!$A$2:$A$33,0))</f>
        <v>Plumbing &amp; Drainage</v>
      </c>
      <c r="I8182" s="10" t="n">
        <f aca="false">D8182*(E8182-G8182)</f>
        <v>248.22</v>
      </c>
      <c r="J8182" s="11" t="n">
        <f aca="false">IFERROR(I8182/F8182,0)</f>
        <v>0.205493741307371</v>
      </c>
      <c r="K8182" s="4" t="str">
        <f aca="false">IFERROR(INDEX(Data_Orders!$F$2:$F$4727,MATCH(B8182,Data_Orders!$A$2:$A$4727,0)),"")</f>
        <v>Contractor</v>
      </c>
      <c r="L8182" s="4" t="str">
        <f aca="false">IFERROR(INDEX(Data_Orders!$D$2:$D$4727,MATCH(B8182,Data_Orders!$A$2:$A$4727,0)),"")</f>
        <v>Binley (Coventry)</v>
      </c>
    </row>
    <row r="8183" customFormat="false" ht="15" hidden="false" customHeight="false" outlineLevel="0" collapsed="false">
      <c r="A8183" s="4" t="s">
        <v>13999</v>
      </c>
      <c r="B8183" s="4" t="s">
        <v>3807</v>
      </c>
      <c r="C8183" s="4" t="s">
        <v>1030</v>
      </c>
      <c r="D8183" s="4" t="n">
        <v>9</v>
      </c>
      <c r="E8183" s="4" t="n">
        <v>25.23</v>
      </c>
      <c r="F8183" s="4" t="n">
        <v>227.07</v>
      </c>
      <c r="G8183" s="4" t="n">
        <f aca="false">INDEX(Data_Products!$D$2:$D$33,MATCH(C8183,Data_Products!$A$2:$A$33,0))</f>
        <v>17.67</v>
      </c>
      <c r="H8183" s="4" t="str">
        <f aca="false">INDEX(Data_Products!$C$2:$C$33,MATCH(C8183,Data_Products!$A$2:$A$33,0))</f>
        <v>Cement &amp; Aggregates</v>
      </c>
      <c r="I8183" s="10" t="n">
        <f aca="false">D8183*(E8183-G8183)</f>
        <v>68.04</v>
      </c>
      <c r="J8183" s="11" t="n">
        <f aca="false">IFERROR(I8183/F8183,0)</f>
        <v>0.299643281807372</v>
      </c>
      <c r="K8183" s="4" t="str">
        <f aca="false">IFERROR(INDEX(Data_Orders!$F$2:$F$4727,MATCH(B8183,Data_Orders!$A$2:$A$4727,0)),"")</f>
        <v>Contractor</v>
      </c>
      <c r="L8183" s="4" t="str">
        <f aca="false">IFERROR(INDEX(Data_Orders!$D$2:$D$4727,MATCH(B8183,Data_Orders!$A$2:$A$4727,0)),"")</f>
        <v>Binley (Coventry)</v>
      </c>
    </row>
    <row r="8184" customFormat="false" ht="15" hidden="false" customHeight="false" outlineLevel="0" collapsed="false">
      <c r="A8184" s="4" t="s">
        <v>14000</v>
      </c>
      <c r="B8184" s="4" t="s">
        <v>3807</v>
      </c>
      <c r="C8184" s="4" t="s">
        <v>1013</v>
      </c>
      <c r="D8184" s="4" t="n">
        <v>5</v>
      </c>
      <c r="E8184" s="4" t="n">
        <v>240.92</v>
      </c>
      <c r="F8184" s="4" t="n">
        <v>1204.6</v>
      </c>
      <c r="G8184" s="4" t="n">
        <f aca="false">INDEX(Data_Products!$D$2:$D$33,MATCH(C8184,Data_Products!$A$2:$A$33,0))</f>
        <v>168.32</v>
      </c>
      <c r="H8184" s="4" t="str">
        <f aca="false">INDEX(Data_Products!$C$2:$C$33,MATCH(C8184,Data_Products!$A$2:$A$33,0))</f>
        <v>Timber</v>
      </c>
      <c r="I8184" s="10" t="n">
        <f aca="false">D8184*(E8184-G8184)</f>
        <v>363</v>
      </c>
      <c r="J8184" s="11" t="n">
        <f aca="false">IFERROR(I8184/F8184,0)</f>
        <v>0.301344844761747</v>
      </c>
      <c r="K8184" s="4" t="str">
        <f aca="false">IFERROR(INDEX(Data_Orders!$F$2:$F$4727,MATCH(B8184,Data_Orders!$A$2:$A$4727,0)),"")</f>
        <v>Contractor</v>
      </c>
      <c r="L8184" s="4" t="str">
        <f aca="false">IFERROR(INDEX(Data_Orders!$D$2:$D$4727,MATCH(B8184,Data_Orders!$A$2:$A$4727,0)),"")</f>
        <v>Binley (Coventry)</v>
      </c>
    </row>
    <row r="8185" customFormat="false" ht="15" hidden="false" customHeight="false" outlineLevel="0" collapsed="false">
      <c r="A8185" s="4" t="s">
        <v>14001</v>
      </c>
      <c r="B8185" s="4" t="s">
        <v>3807</v>
      </c>
      <c r="C8185" s="4" t="s">
        <v>1041</v>
      </c>
      <c r="D8185" s="4" t="n">
        <v>1</v>
      </c>
      <c r="E8185" s="4" t="n">
        <v>242.75</v>
      </c>
      <c r="F8185" s="4" t="n">
        <v>242.75</v>
      </c>
      <c r="G8185" s="4" t="n">
        <f aca="false">INDEX(Data_Products!$D$2:$D$33,MATCH(C8185,Data_Products!$A$2:$A$33,0))</f>
        <v>142.94</v>
      </c>
      <c r="H8185" s="4" t="str">
        <f aca="false">INDEX(Data_Products!$C$2:$C$33,MATCH(C8185,Data_Products!$A$2:$A$33,0))</f>
        <v>Tools &amp; Fixings</v>
      </c>
      <c r="I8185" s="10" t="n">
        <f aca="false">D8185*(E8185-G8185)</f>
        <v>99.81</v>
      </c>
      <c r="J8185" s="11" t="n">
        <f aca="false">IFERROR(I8185/F8185,0)</f>
        <v>0.411163748712667</v>
      </c>
      <c r="K8185" s="4" t="str">
        <f aca="false">IFERROR(INDEX(Data_Orders!$F$2:$F$4727,MATCH(B8185,Data_Orders!$A$2:$A$4727,0)),"")</f>
        <v>Contractor</v>
      </c>
      <c r="L8185" s="4" t="str">
        <f aca="false">IFERROR(INDEX(Data_Orders!$D$2:$D$4727,MATCH(B8185,Data_Orders!$A$2:$A$4727,0)),"")</f>
        <v>Binley (Coventry)</v>
      </c>
    </row>
    <row r="8186" customFormat="false" ht="15" hidden="false" customHeight="false" outlineLevel="0" collapsed="false">
      <c r="A8186" s="4" t="s">
        <v>14002</v>
      </c>
      <c r="B8186" s="4" t="s">
        <v>3807</v>
      </c>
      <c r="C8186" s="4" t="s">
        <v>1039</v>
      </c>
      <c r="D8186" s="4" t="n">
        <v>15</v>
      </c>
      <c r="E8186" s="4" t="n">
        <v>160.41</v>
      </c>
      <c r="F8186" s="4" t="n">
        <v>2406.15</v>
      </c>
      <c r="G8186" s="4" t="n">
        <f aca="false">INDEX(Data_Products!$D$2:$D$33,MATCH(C8186,Data_Products!$A$2:$A$33,0))</f>
        <v>99.74</v>
      </c>
      <c r="H8186" s="4" t="str">
        <f aca="false">INDEX(Data_Products!$C$2:$C$33,MATCH(C8186,Data_Products!$A$2:$A$33,0))</f>
        <v>Insulation</v>
      </c>
      <c r="I8186" s="10" t="n">
        <f aca="false">D8186*(E8186-G8186)</f>
        <v>910.05</v>
      </c>
      <c r="J8186" s="11" t="n">
        <f aca="false">IFERROR(I8186/F8186,0)</f>
        <v>0.378218315566361</v>
      </c>
      <c r="K8186" s="4" t="str">
        <f aca="false">IFERROR(INDEX(Data_Orders!$F$2:$F$4727,MATCH(B8186,Data_Orders!$A$2:$A$4727,0)),"")</f>
        <v>Contractor</v>
      </c>
      <c r="L8186" s="4" t="str">
        <f aca="false">IFERROR(INDEX(Data_Orders!$D$2:$D$4727,MATCH(B8186,Data_Orders!$A$2:$A$4727,0)),"")</f>
        <v>Binley (Coventry)</v>
      </c>
    </row>
    <row r="8187" customFormat="false" ht="15" hidden="false" customHeight="false" outlineLevel="0" collapsed="false">
      <c r="A8187" s="4" t="s">
        <v>14003</v>
      </c>
      <c r="B8187" s="4" t="s">
        <v>3808</v>
      </c>
      <c r="C8187" s="4" t="s">
        <v>1057</v>
      </c>
      <c r="D8187" s="4" t="n">
        <v>3</v>
      </c>
      <c r="E8187" s="4" t="n">
        <v>176.81</v>
      </c>
      <c r="F8187" s="4" t="n">
        <v>530.43</v>
      </c>
      <c r="G8187" s="4" t="n">
        <f aca="false">INDEX(Data_Products!$D$2:$D$33,MATCH(C8187,Data_Products!$A$2:$A$33,0))</f>
        <v>129.57</v>
      </c>
      <c r="H8187" s="4" t="str">
        <f aca="false">INDEX(Data_Products!$C$2:$C$33,MATCH(C8187,Data_Products!$A$2:$A$33,0))</f>
        <v>Roofing</v>
      </c>
      <c r="I8187" s="10" t="n">
        <f aca="false">D8187*(E8187-G8187)</f>
        <v>141.72</v>
      </c>
      <c r="J8187" s="11" t="n">
        <f aca="false">IFERROR(I8187/F8187,0)</f>
        <v>0.267179458175443</v>
      </c>
      <c r="K8187" s="4" t="str">
        <f aca="false">IFERROR(INDEX(Data_Orders!$F$2:$F$4727,MATCH(B8187,Data_Orders!$A$2:$A$4727,0)),"")</f>
        <v>Contractor</v>
      </c>
      <c r="L8187" s="4" t="str">
        <f aca="false">IFERROR(INDEX(Data_Orders!$D$2:$D$4727,MATCH(B8187,Data_Orders!$A$2:$A$4727,0)),"")</f>
        <v>Binley (Coventry)</v>
      </c>
    </row>
    <row r="8188" customFormat="false" ht="15" hidden="false" customHeight="false" outlineLevel="0" collapsed="false">
      <c r="A8188" s="4" t="s">
        <v>14004</v>
      </c>
      <c r="B8188" s="4" t="s">
        <v>3808</v>
      </c>
      <c r="C8188" s="4" t="s">
        <v>1024</v>
      </c>
      <c r="D8188" s="4" t="n">
        <v>7</v>
      </c>
      <c r="E8188" s="4" t="n">
        <v>137.14</v>
      </c>
      <c r="F8188" s="4" t="n">
        <v>959.98</v>
      </c>
      <c r="G8188" s="4" t="n">
        <f aca="false">INDEX(Data_Products!$D$2:$D$33,MATCH(C8188,Data_Products!$A$2:$A$33,0))</f>
        <v>99.99</v>
      </c>
      <c r="H8188" s="4" t="str">
        <f aca="false">INDEX(Data_Products!$C$2:$C$33,MATCH(C8188,Data_Products!$A$2:$A$33,0))</f>
        <v>Cement &amp; Aggregates</v>
      </c>
      <c r="I8188" s="10" t="n">
        <f aca="false">D8188*(E8188-G8188)</f>
        <v>260.05</v>
      </c>
      <c r="J8188" s="11" t="n">
        <f aca="false">IFERROR(I8188/F8188,0)</f>
        <v>0.270891060230421</v>
      </c>
      <c r="K8188" s="4" t="str">
        <f aca="false">IFERROR(INDEX(Data_Orders!$F$2:$F$4727,MATCH(B8188,Data_Orders!$A$2:$A$4727,0)),"")</f>
        <v>Contractor</v>
      </c>
      <c r="L8188" s="4" t="str">
        <f aca="false">IFERROR(INDEX(Data_Orders!$D$2:$D$4727,MATCH(B8188,Data_Orders!$A$2:$A$4727,0)),"")</f>
        <v>Binley (Coventry)</v>
      </c>
    </row>
    <row r="8189" customFormat="false" ht="15" hidden="false" customHeight="false" outlineLevel="0" collapsed="false">
      <c r="A8189" s="4" t="s">
        <v>14005</v>
      </c>
      <c r="B8189" s="4" t="s">
        <v>3808</v>
      </c>
      <c r="C8189" s="4" t="s">
        <v>1019</v>
      </c>
      <c r="D8189" s="4" t="n">
        <v>11</v>
      </c>
      <c r="E8189" s="4" t="n">
        <v>79.76</v>
      </c>
      <c r="F8189" s="4" t="n">
        <v>877.36</v>
      </c>
      <c r="G8189" s="4" t="n">
        <f aca="false">INDEX(Data_Products!$D$2:$D$33,MATCH(C8189,Data_Products!$A$2:$A$33,0))</f>
        <v>59.07</v>
      </c>
      <c r="H8189" s="4" t="str">
        <f aca="false">INDEX(Data_Products!$C$2:$C$33,MATCH(C8189,Data_Products!$A$2:$A$33,0))</f>
        <v>Timber</v>
      </c>
      <c r="I8189" s="10" t="n">
        <f aca="false">D8189*(E8189-G8189)</f>
        <v>227.59</v>
      </c>
      <c r="J8189" s="11" t="n">
        <f aca="false">IFERROR(I8189/F8189,0)</f>
        <v>0.259403209628887</v>
      </c>
      <c r="K8189" s="4" t="str">
        <f aca="false">IFERROR(INDEX(Data_Orders!$F$2:$F$4727,MATCH(B8189,Data_Orders!$A$2:$A$4727,0)),"")</f>
        <v>Contractor</v>
      </c>
      <c r="L8189" s="4" t="str">
        <f aca="false">IFERROR(INDEX(Data_Orders!$D$2:$D$4727,MATCH(B8189,Data_Orders!$A$2:$A$4727,0)),"")</f>
        <v>Binley (Coventry)</v>
      </c>
    </row>
    <row r="8190" customFormat="false" ht="15" hidden="false" customHeight="false" outlineLevel="0" collapsed="false">
      <c r="A8190" s="4" t="s">
        <v>14006</v>
      </c>
      <c r="B8190" s="4" t="s">
        <v>3808</v>
      </c>
      <c r="C8190" s="4" t="s">
        <v>1044</v>
      </c>
      <c r="D8190" s="4" t="n">
        <v>7</v>
      </c>
      <c r="E8190" s="4" t="n">
        <v>190.44</v>
      </c>
      <c r="F8190" s="4" t="n">
        <v>1333.08</v>
      </c>
      <c r="G8190" s="4" t="n">
        <f aca="false">INDEX(Data_Products!$D$2:$D$33,MATCH(C8190,Data_Products!$A$2:$A$33,0))</f>
        <v>115.48</v>
      </c>
      <c r="H8190" s="4" t="str">
        <f aca="false">INDEX(Data_Products!$C$2:$C$33,MATCH(C8190,Data_Products!$A$2:$A$33,0))</f>
        <v>Tools &amp; Fixings</v>
      </c>
      <c r="I8190" s="10" t="n">
        <f aca="false">D8190*(E8190-G8190)</f>
        <v>524.72</v>
      </c>
      <c r="J8190" s="11" t="n">
        <f aca="false">IFERROR(I8190/F8190,0)</f>
        <v>0.393614786809494</v>
      </c>
      <c r="K8190" s="4" t="str">
        <f aca="false">IFERROR(INDEX(Data_Orders!$F$2:$F$4727,MATCH(B8190,Data_Orders!$A$2:$A$4727,0)),"")</f>
        <v>Contractor</v>
      </c>
      <c r="L8190" s="4" t="str">
        <f aca="false">IFERROR(INDEX(Data_Orders!$D$2:$D$4727,MATCH(B8190,Data_Orders!$A$2:$A$4727,0)),"")</f>
        <v>Binley (Coventry)</v>
      </c>
    </row>
    <row r="8191" customFormat="false" ht="15" hidden="false" customHeight="false" outlineLevel="0" collapsed="false">
      <c r="A8191" s="4" t="s">
        <v>14007</v>
      </c>
      <c r="B8191" s="4" t="s">
        <v>3809</v>
      </c>
      <c r="C8191" s="4" t="s">
        <v>1077</v>
      </c>
      <c r="D8191" s="4" t="n">
        <v>5</v>
      </c>
      <c r="E8191" s="4" t="n">
        <v>46.61</v>
      </c>
      <c r="F8191" s="4" t="n">
        <v>233.05</v>
      </c>
      <c r="G8191" s="4" t="n">
        <f aca="false">INDEX(Data_Products!$D$2:$D$33,MATCH(C8191,Data_Products!$A$2:$A$33,0))</f>
        <v>36.87</v>
      </c>
      <c r="H8191" s="4" t="str">
        <f aca="false">INDEX(Data_Products!$C$2:$C$33,MATCH(C8191,Data_Products!$A$2:$A$33,0))</f>
        <v>Landscaping</v>
      </c>
      <c r="I8191" s="10" t="n">
        <f aca="false">D8191*(E8191-G8191)</f>
        <v>48.7</v>
      </c>
      <c r="J8191" s="11" t="n">
        <f aca="false">IFERROR(I8191/F8191,0)</f>
        <v>0.208968032611028</v>
      </c>
      <c r="K8191" s="4" t="str">
        <f aca="false">IFERROR(INDEX(Data_Orders!$F$2:$F$4727,MATCH(B8191,Data_Orders!$A$2:$A$4727,0)),"")</f>
        <v>Contractor</v>
      </c>
      <c r="L8191" s="4" t="str">
        <f aca="false">IFERROR(INDEX(Data_Orders!$D$2:$D$4727,MATCH(B8191,Data_Orders!$A$2:$A$4727,0)),"")</f>
        <v>Binley (Coventry)</v>
      </c>
    </row>
    <row r="8192" customFormat="false" ht="15" hidden="false" customHeight="false" outlineLevel="0" collapsed="false">
      <c r="A8192" s="4" t="s">
        <v>14008</v>
      </c>
      <c r="B8192" s="4" t="s">
        <v>3809</v>
      </c>
      <c r="C8192" s="4" t="s">
        <v>1075</v>
      </c>
      <c r="D8192" s="4" t="n">
        <v>12</v>
      </c>
      <c r="E8192" s="4" t="n">
        <v>98.61</v>
      </c>
      <c r="F8192" s="4" t="n">
        <v>1183.32</v>
      </c>
      <c r="G8192" s="4" t="n">
        <f aca="false">INDEX(Data_Products!$D$2:$D$33,MATCH(C8192,Data_Products!$A$2:$A$33,0))</f>
        <v>74.84</v>
      </c>
      <c r="H8192" s="4" t="str">
        <f aca="false">INDEX(Data_Products!$C$2:$C$33,MATCH(C8192,Data_Products!$A$2:$A$33,0))</f>
        <v>Landscaping</v>
      </c>
      <c r="I8192" s="10" t="n">
        <f aca="false">D8192*(E8192-G8192)</f>
        <v>285.24</v>
      </c>
      <c r="J8192" s="11" t="n">
        <f aca="false">IFERROR(I8192/F8192,0)</f>
        <v>0.24105060338708</v>
      </c>
      <c r="K8192" s="4" t="str">
        <f aca="false">IFERROR(INDEX(Data_Orders!$F$2:$F$4727,MATCH(B8192,Data_Orders!$A$2:$A$4727,0)),"")</f>
        <v>Contractor</v>
      </c>
      <c r="L8192" s="4" t="str">
        <f aca="false">IFERROR(INDEX(Data_Orders!$D$2:$D$4727,MATCH(B8192,Data_Orders!$A$2:$A$4727,0)),"")</f>
        <v>Binley (Coventry)</v>
      </c>
    </row>
    <row r="8193" customFormat="false" ht="15" hidden="false" customHeight="false" outlineLevel="0" collapsed="false">
      <c r="A8193" s="4" t="s">
        <v>14009</v>
      </c>
      <c r="B8193" s="4" t="s">
        <v>3809</v>
      </c>
      <c r="C8193" s="4" t="s">
        <v>1037</v>
      </c>
      <c r="D8193" s="4" t="n">
        <v>20</v>
      </c>
      <c r="E8193" s="4" t="n">
        <v>90.97</v>
      </c>
      <c r="F8193" s="4" t="n">
        <v>1819.4</v>
      </c>
      <c r="G8193" s="4" t="n">
        <f aca="false">INDEX(Data_Products!$D$2:$D$33,MATCH(C8193,Data_Products!$A$2:$A$33,0))</f>
        <v>73.81</v>
      </c>
      <c r="H8193" s="4" t="str">
        <f aca="false">INDEX(Data_Products!$C$2:$C$33,MATCH(C8193,Data_Products!$A$2:$A$33,0))</f>
        <v>Insulation</v>
      </c>
      <c r="I8193" s="10" t="n">
        <f aca="false">D8193*(E8193-G8193)</f>
        <v>343.2</v>
      </c>
      <c r="J8193" s="11" t="n">
        <f aca="false">IFERROR(I8193/F8193,0)</f>
        <v>0.18863361547763</v>
      </c>
      <c r="K8193" s="4" t="str">
        <f aca="false">IFERROR(INDEX(Data_Orders!$F$2:$F$4727,MATCH(B8193,Data_Orders!$A$2:$A$4727,0)),"")</f>
        <v>Contractor</v>
      </c>
      <c r="L8193" s="4" t="str">
        <f aca="false">IFERROR(INDEX(Data_Orders!$D$2:$D$4727,MATCH(B8193,Data_Orders!$A$2:$A$4727,0)),"")</f>
        <v>Binley (Coventry)</v>
      </c>
    </row>
    <row r="8194" customFormat="false" ht="15" hidden="false" customHeight="false" outlineLevel="0" collapsed="false">
      <c r="A8194" s="4" t="s">
        <v>14010</v>
      </c>
      <c r="B8194" s="4" t="s">
        <v>3809</v>
      </c>
      <c r="C8194" s="4" t="s">
        <v>1044</v>
      </c>
      <c r="D8194" s="4" t="n">
        <v>5</v>
      </c>
      <c r="E8194" s="4" t="n">
        <v>190.44</v>
      </c>
      <c r="F8194" s="4" t="n">
        <v>952.2</v>
      </c>
      <c r="G8194" s="4" t="n">
        <f aca="false">INDEX(Data_Products!$D$2:$D$33,MATCH(C8194,Data_Products!$A$2:$A$33,0))</f>
        <v>115.48</v>
      </c>
      <c r="H8194" s="4" t="str">
        <f aca="false">INDEX(Data_Products!$C$2:$C$33,MATCH(C8194,Data_Products!$A$2:$A$33,0))</f>
        <v>Tools &amp; Fixings</v>
      </c>
      <c r="I8194" s="10" t="n">
        <f aca="false">D8194*(E8194-G8194)</f>
        <v>374.8</v>
      </c>
      <c r="J8194" s="11" t="n">
        <f aca="false">IFERROR(I8194/F8194,0)</f>
        <v>0.393614786809494</v>
      </c>
      <c r="K8194" s="4" t="str">
        <f aca="false">IFERROR(INDEX(Data_Orders!$F$2:$F$4727,MATCH(B8194,Data_Orders!$A$2:$A$4727,0)),"")</f>
        <v>Contractor</v>
      </c>
      <c r="L8194" s="4" t="str">
        <f aca="false">IFERROR(INDEX(Data_Orders!$D$2:$D$4727,MATCH(B8194,Data_Orders!$A$2:$A$4727,0)),"")</f>
        <v>Binley (Coventry)</v>
      </c>
    </row>
    <row r="8195" customFormat="false" ht="15" hidden="false" customHeight="false" outlineLevel="0" collapsed="false">
      <c r="A8195" s="4" t="s">
        <v>14011</v>
      </c>
      <c r="B8195" s="4" t="s">
        <v>3809</v>
      </c>
      <c r="C8195" s="4" t="s">
        <v>1039</v>
      </c>
      <c r="D8195" s="4" t="n">
        <v>7</v>
      </c>
      <c r="E8195" s="4" t="n">
        <v>160.41</v>
      </c>
      <c r="F8195" s="4" t="n">
        <v>1122.87</v>
      </c>
      <c r="G8195" s="4" t="n">
        <f aca="false">INDEX(Data_Products!$D$2:$D$33,MATCH(C8195,Data_Products!$A$2:$A$33,0))</f>
        <v>99.74</v>
      </c>
      <c r="H8195" s="4" t="str">
        <f aca="false">INDEX(Data_Products!$C$2:$C$33,MATCH(C8195,Data_Products!$A$2:$A$33,0))</f>
        <v>Insulation</v>
      </c>
      <c r="I8195" s="10" t="n">
        <f aca="false">D8195*(E8195-G8195)</f>
        <v>424.69</v>
      </c>
      <c r="J8195" s="11" t="n">
        <f aca="false">IFERROR(I8195/F8195,0)</f>
        <v>0.378218315566361</v>
      </c>
      <c r="K8195" s="4" t="str">
        <f aca="false">IFERROR(INDEX(Data_Orders!$F$2:$F$4727,MATCH(B8195,Data_Orders!$A$2:$A$4727,0)),"")</f>
        <v>Contractor</v>
      </c>
      <c r="L8195" s="4" t="str">
        <f aca="false">IFERROR(INDEX(Data_Orders!$D$2:$D$4727,MATCH(B8195,Data_Orders!$A$2:$A$4727,0)),"")</f>
        <v>Binley (Coventry)</v>
      </c>
    </row>
    <row r="8196" customFormat="false" ht="15" hidden="false" customHeight="false" outlineLevel="0" collapsed="false">
      <c r="A8196" s="4" t="s">
        <v>14012</v>
      </c>
      <c r="B8196" s="4" t="s">
        <v>3810</v>
      </c>
      <c r="C8196" s="4" t="s">
        <v>1021</v>
      </c>
      <c r="D8196" s="4" t="n">
        <v>11</v>
      </c>
      <c r="E8196" s="4" t="n">
        <v>73.76</v>
      </c>
      <c r="F8196" s="4" t="n">
        <v>811.36</v>
      </c>
      <c r="G8196" s="4" t="n">
        <f aca="false">INDEX(Data_Products!$D$2:$D$33,MATCH(C8196,Data_Products!$A$2:$A$33,0))</f>
        <v>51.51</v>
      </c>
      <c r="H8196" s="4" t="str">
        <f aca="false">INDEX(Data_Products!$C$2:$C$33,MATCH(C8196,Data_Products!$A$2:$A$33,0))</f>
        <v>Cement &amp; Aggregates</v>
      </c>
      <c r="I8196" s="10" t="n">
        <f aca="false">D8196*(E8196-G8196)</f>
        <v>244.75</v>
      </c>
      <c r="J8196" s="11" t="n">
        <f aca="false">IFERROR(I8196/F8196,0)</f>
        <v>0.301654013015184</v>
      </c>
      <c r="K8196" s="4" t="str">
        <f aca="false">IFERROR(INDEX(Data_Orders!$F$2:$F$4727,MATCH(B8196,Data_Orders!$A$2:$A$4727,0)),"")</f>
        <v>Trade Account</v>
      </c>
      <c r="L8196" s="4" t="str">
        <f aca="false">IFERROR(INDEX(Data_Orders!$D$2:$D$4727,MATCH(B8196,Data_Orders!$A$2:$A$4727,0)),"")</f>
        <v>Leicester</v>
      </c>
    </row>
    <row r="8197" customFormat="false" ht="15" hidden="false" customHeight="false" outlineLevel="0" collapsed="false">
      <c r="A8197" s="4" t="s">
        <v>14013</v>
      </c>
      <c r="B8197" s="4" t="s">
        <v>3810</v>
      </c>
      <c r="C8197" s="4" t="s">
        <v>1013</v>
      </c>
      <c r="D8197" s="4" t="n">
        <v>12</v>
      </c>
      <c r="E8197" s="4" t="n">
        <v>240.92</v>
      </c>
      <c r="F8197" s="4" t="n">
        <v>2891.04</v>
      </c>
      <c r="G8197" s="4" t="n">
        <f aca="false">INDEX(Data_Products!$D$2:$D$33,MATCH(C8197,Data_Products!$A$2:$A$33,0))</f>
        <v>168.32</v>
      </c>
      <c r="H8197" s="4" t="str">
        <f aca="false">INDEX(Data_Products!$C$2:$C$33,MATCH(C8197,Data_Products!$A$2:$A$33,0))</f>
        <v>Timber</v>
      </c>
      <c r="I8197" s="10" t="n">
        <f aca="false">D8197*(E8197-G8197)</f>
        <v>871.2</v>
      </c>
      <c r="J8197" s="11" t="n">
        <f aca="false">IFERROR(I8197/F8197,0)</f>
        <v>0.301344844761747</v>
      </c>
      <c r="K8197" s="4" t="str">
        <f aca="false">IFERROR(INDEX(Data_Orders!$F$2:$F$4727,MATCH(B8197,Data_Orders!$A$2:$A$4727,0)),"")</f>
        <v>Trade Account</v>
      </c>
      <c r="L8197" s="4" t="str">
        <f aca="false">IFERROR(INDEX(Data_Orders!$D$2:$D$4727,MATCH(B8197,Data_Orders!$A$2:$A$4727,0)),"")</f>
        <v>Leicester</v>
      </c>
    </row>
    <row r="8198" customFormat="false" ht="15" hidden="false" customHeight="false" outlineLevel="0" collapsed="false">
      <c r="A8198" s="4" t="s">
        <v>14014</v>
      </c>
      <c r="B8198" s="4" t="s">
        <v>3811</v>
      </c>
      <c r="C8198" s="4" t="s">
        <v>1028</v>
      </c>
      <c r="D8198" s="4" t="n">
        <v>12</v>
      </c>
      <c r="E8198" s="4" t="n">
        <v>118.79</v>
      </c>
      <c r="F8198" s="4" t="n">
        <v>1425.48</v>
      </c>
      <c r="G8198" s="4" t="n">
        <f aca="false">INDEX(Data_Products!$D$2:$D$33,MATCH(C8198,Data_Products!$A$2:$A$33,0))</f>
        <v>81.07</v>
      </c>
      <c r="H8198" s="4" t="str">
        <f aca="false">INDEX(Data_Products!$C$2:$C$33,MATCH(C8198,Data_Products!$A$2:$A$33,0))</f>
        <v>Cement &amp; Aggregates</v>
      </c>
      <c r="I8198" s="10" t="n">
        <f aca="false">D8198*(E8198-G8198)</f>
        <v>452.64</v>
      </c>
      <c r="J8198" s="11" t="n">
        <f aca="false">IFERROR(I8198/F8198,0)</f>
        <v>0.317535146056065</v>
      </c>
      <c r="K8198" s="4" t="str">
        <f aca="false">IFERROR(INDEX(Data_Orders!$F$2:$F$4727,MATCH(B8198,Data_Orders!$A$2:$A$4727,0)),"")</f>
        <v>Trade Account</v>
      </c>
      <c r="L8198" s="4" t="str">
        <f aca="false">IFERROR(INDEX(Data_Orders!$D$2:$D$4727,MATCH(B8198,Data_Orders!$A$2:$A$4727,0)),"")</f>
        <v>Leicester</v>
      </c>
    </row>
    <row r="8199" customFormat="false" ht="15" hidden="false" customHeight="false" outlineLevel="0" collapsed="false">
      <c r="A8199" s="4" t="s">
        <v>14015</v>
      </c>
      <c r="B8199" s="4" t="s">
        <v>3811</v>
      </c>
      <c r="C8199" s="4" t="s">
        <v>1010</v>
      </c>
      <c r="D8199" s="4" t="n">
        <v>1</v>
      </c>
      <c r="E8199" s="4" t="n">
        <v>135.95</v>
      </c>
      <c r="F8199" s="4" t="n">
        <v>135.95</v>
      </c>
      <c r="G8199" s="4" t="n">
        <f aca="false">INDEX(Data_Products!$D$2:$D$33,MATCH(C8199,Data_Products!$A$2:$A$33,0))</f>
        <v>111.1</v>
      </c>
      <c r="H8199" s="4" t="str">
        <f aca="false">INDEX(Data_Products!$C$2:$C$33,MATCH(C8199,Data_Products!$A$2:$A$33,0))</f>
        <v>Timber</v>
      </c>
      <c r="I8199" s="10" t="n">
        <f aca="false">D8199*(E8199-G8199)</f>
        <v>24.85</v>
      </c>
      <c r="J8199" s="11" t="n">
        <f aca="false">IFERROR(I8199/F8199,0)</f>
        <v>0.18278778962854</v>
      </c>
      <c r="K8199" s="4" t="str">
        <f aca="false">IFERROR(INDEX(Data_Orders!$F$2:$F$4727,MATCH(B8199,Data_Orders!$A$2:$A$4727,0)),"")</f>
        <v>Trade Account</v>
      </c>
      <c r="L8199" s="4" t="str">
        <f aca="false">IFERROR(INDEX(Data_Orders!$D$2:$D$4727,MATCH(B8199,Data_Orders!$A$2:$A$4727,0)),"")</f>
        <v>Leicester</v>
      </c>
    </row>
    <row r="8200" customFormat="false" ht="15" hidden="false" customHeight="false" outlineLevel="0" collapsed="false">
      <c r="A8200" s="4" t="s">
        <v>14016</v>
      </c>
      <c r="B8200" s="4" t="s">
        <v>3812</v>
      </c>
      <c r="C8200" s="4" t="s">
        <v>1077</v>
      </c>
      <c r="D8200" s="4" t="n">
        <v>16</v>
      </c>
      <c r="E8200" s="4" t="n">
        <v>46.61</v>
      </c>
      <c r="F8200" s="4" t="n">
        <v>745.76</v>
      </c>
      <c r="G8200" s="4" t="n">
        <f aca="false">INDEX(Data_Products!$D$2:$D$33,MATCH(C8200,Data_Products!$A$2:$A$33,0))</f>
        <v>36.87</v>
      </c>
      <c r="H8200" s="4" t="str">
        <f aca="false">INDEX(Data_Products!$C$2:$C$33,MATCH(C8200,Data_Products!$A$2:$A$33,0))</f>
        <v>Landscaping</v>
      </c>
      <c r="I8200" s="10" t="n">
        <f aca="false">D8200*(E8200-G8200)</f>
        <v>155.84</v>
      </c>
      <c r="J8200" s="11" t="n">
        <f aca="false">IFERROR(I8200/F8200,0)</f>
        <v>0.208968032611028</v>
      </c>
      <c r="K8200" s="4" t="str">
        <f aca="false">IFERROR(INDEX(Data_Orders!$F$2:$F$4727,MATCH(B8200,Data_Orders!$A$2:$A$4727,0)),"")</f>
        <v>Trade Account</v>
      </c>
      <c r="L8200" s="4" t="str">
        <f aca="false">IFERROR(INDEX(Data_Orders!$D$2:$D$4727,MATCH(B8200,Data_Orders!$A$2:$A$4727,0)),"")</f>
        <v>Leicester</v>
      </c>
    </row>
    <row r="8201" customFormat="false" ht="15" hidden="false" customHeight="false" outlineLevel="0" collapsed="false">
      <c r="A8201" s="4" t="s">
        <v>14017</v>
      </c>
      <c r="B8201" s="4" t="s">
        <v>3812</v>
      </c>
      <c r="C8201" s="4" t="s">
        <v>1068</v>
      </c>
      <c r="D8201" s="4" t="n">
        <v>7</v>
      </c>
      <c r="E8201" s="4" t="n">
        <v>86.28</v>
      </c>
      <c r="F8201" s="4" t="n">
        <v>603.96</v>
      </c>
      <c r="G8201" s="4" t="n">
        <f aca="false">INDEX(Data_Products!$D$2:$D$33,MATCH(C8201,Data_Products!$A$2:$A$33,0))</f>
        <v>68.55</v>
      </c>
      <c r="H8201" s="4" t="str">
        <f aca="false">INDEX(Data_Products!$C$2:$C$33,MATCH(C8201,Data_Products!$A$2:$A$33,0))</f>
        <v>Plumbing &amp; Drainage</v>
      </c>
      <c r="I8201" s="10" t="n">
        <f aca="false">D8201*(E8201-G8201)</f>
        <v>124.11</v>
      </c>
      <c r="J8201" s="11" t="n">
        <f aca="false">IFERROR(I8201/F8201,0)</f>
        <v>0.205493741307371</v>
      </c>
      <c r="K8201" s="4" t="str">
        <f aca="false">IFERROR(INDEX(Data_Orders!$F$2:$F$4727,MATCH(B8201,Data_Orders!$A$2:$A$4727,0)),"")</f>
        <v>Trade Account</v>
      </c>
      <c r="L8201" s="4" t="str">
        <f aca="false">IFERROR(INDEX(Data_Orders!$D$2:$D$4727,MATCH(B8201,Data_Orders!$A$2:$A$4727,0)),"")</f>
        <v>Leicester</v>
      </c>
    </row>
    <row r="8202" customFormat="false" ht="15" hidden="false" customHeight="false" outlineLevel="0" collapsed="false">
      <c r="A8202" s="4" t="s">
        <v>14018</v>
      </c>
      <c r="B8202" s="4" t="s">
        <v>3812</v>
      </c>
      <c r="C8202" s="4" t="s">
        <v>1052</v>
      </c>
      <c r="D8202" s="4" t="n">
        <v>19</v>
      </c>
      <c r="E8202" s="4" t="n">
        <v>205.71</v>
      </c>
      <c r="F8202" s="4" t="n">
        <v>3908.49</v>
      </c>
      <c r="G8202" s="4" t="n">
        <f aca="false">INDEX(Data_Products!$D$2:$D$33,MATCH(C8202,Data_Products!$A$2:$A$33,0))</f>
        <v>152.29</v>
      </c>
      <c r="H8202" s="4" t="str">
        <f aca="false">INDEX(Data_Products!$C$2:$C$33,MATCH(C8202,Data_Products!$A$2:$A$33,0))</f>
        <v>Roofing</v>
      </c>
      <c r="I8202" s="10" t="n">
        <f aca="false">D8202*(E8202-G8202)</f>
        <v>1014.98</v>
      </c>
      <c r="J8202" s="11" t="n">
        <f aca="false">IFERROR(I8202/F8202,0)</f>
        <v>0.259685965679841</v>
      </c>
      <c r="K8202" s="4" t="str">
        <f aca="false">IFERROR(INDEX(Data_Orders!$F$2:$F$4727,MATCH(B8202,Data_Orders!$A$2:$A$4727,0)),"")</f>
        <v>Trade Account</v>
      </c>
      <c r="L8202" s="4" t="str">
        <f aca="false">IFERROR(INDEX(Data_Orders!$D$2:$D$4727,MATCH(B8202,Data_Orders!$A$2:$A$4727,0)),"")</f>
        <v>Leicester</v>
      </c>
    </row>
    <row r="8203" customFormat="false" ht="15" hidden="false" customHeight="false" outlineLevel="0" collapsed="false">
      <c r="A8203" s="4" t="s">
        <v>14019</v>
      </c>
      <c r="B8203" s="4" t="s">
        <v>3812</v>
      </c>
      <c r="C8203" s="4" t="s">
        <v>1064</v>
      </c>
      <c r="D8203" s="4" t="n">
        <v>14</v>
      </c>
      <c r="E8203" s="4" t="n">
        <v>97.63</v>
      </c>
      <c r="F8203" s="4" t="n">
        <v>1366.82</v>
      </c>
      <c r="G8203" s="4" t="n">
        <f aca="false">INDEX(Data_Products!$D$2:$D$33,MATCH(C8203,Data_Products!$A$2:$A$33,0))</f>
        <v>65.21</v>
      </c>
      <c r="H8203" s="4" t="str">
        <f aca="false">INDEX(Data_Products!$C$2:$C$33,MATCH(C8203,Data_Products!$A$2:$A$33,0))</f>
        <v>Plumbing &amp; Drainage</v>
      </c>
      <c r="I8203" s="10" t="n">
        <f aca="false">D8203*(E8203-G8203)</f>
        <v>453.88</v>
      </c>
      <c r="J8203" s="11" t="n">
        <f aca="false">IFERROR(I8203/F8203,0)</f>
        <v>0.332070060432244</v>
      </c>
      <c r="K8203" s="4" t="str">
        <f aca="false">IFERROR(INDEX(Data_Orders!$F$2:$F$4727,MATCH(B8203,Data_Orders!$A$2:$A$4727,0)),"")</f>
        <v>Trade Account</v>
      </c>
      <c r="L8203" s="4" t="str">
        <f aca="false">IFERROR(INDEX(Data_Orders!$D$2:$D$4727,MATCH(B8203,Data_Orders!$A$2:$A$4727,0)),"")</f>
        <v>Leicester</v>
      </c>
    </row>
    <row r="8204" customFormat="false" ht="15" hidden="false" customHeight="false" outlineLevel="0" collapsed="false">
      <c r="A8204" s="4" t="s">
        <v>14020</v>
      </c>
      <c r="B8204" s="4" t="s">
        <v>3812</v>
      </c>
      <c r="C8204" s="4" t="s">
        <v>1019</v>
      </c>
      <c r="D8204" s="4" t="n">
        <v>3</v>
      </c>
      <c r="E8204" s="4" t="n">
        <v>79.76</v>
      </c>
      <c r="F8204" s="4" t="n">
        <v>239.28</v>
      </c>
      <c r="G8204" s="4" t="n">
        <f aca="false">INDEX(Data_Products!$D$2:$D$33,MATCH(C8204,Data_Products!$A$2:$A$33,0))</f>
        <v>59.07</v>
      </c>
      <c r="H8204" s="4" t="str">
        <f aca="false">INDEX(Data_Products!$C$2:$C$33,MATCH(C8204,Data_Products!$A$2:$A$33,0))</f>
        <v>Timber</v>
      </c>
      <c r="I8204" s="10" t="n">
        <f aca="false">D8204*(E8204-G8204)</f>
        <v>62.07</v>
      </c>
      <c r="J8204" s="11" t="n">
        <f aca="false">IFERROR(I8204/F8204,0)</f>
        <v>0.259403209628887</v>
      </c>
      <c r="K8204" s="4" t="str">
        <f aca="false">IFERROR(INDEX(Data_Orders!$F$2:$F$4727,MATCH(B8204,Data_Orders!$A$2:$A$4727,0)),"")</f>
        <v>Trade Account</v>
      </c>
      <c r="L8204" s="4" t="str">
        <f aca="false">IFERROR(INDEX(Data_Orders!$D$2:$D$4727,MATCH(B8204,Data_Orders!$A$2:$A$4727,0)),"")</f>
        <v>Leicester</v>
      </c>
    </row>
    <row r="8205" customFormat="false" ht="15" hidden="false" customHeight="false" outlineLevel="0" collapsed="false">
      <c r="A8205" s="4" t="s">
        <v>14021</v>
      </c>
      <c r="B8205" s="4" t="s">
        <v>3813</v>
      </c>
      <c r="C8205" s="4" t="s">
        <v>1070</v>
      </c>
      <c r="D8205" s="4" t="n">
        <v>1</v>
      </c>
      <c r="E8205" s="4" t="n">
        <v>230.32</v>
      </c>
      <c r="F8205" s="4" t="n">
        <v>230.32</v>
      </c>
      <c r="G8205" s="4" t="n">
        <f aca="false">INDEX(Data_Products!$D$2:$D$33,MATCH(C8205,Data_Products!$A$2:$A$33,0))</f>
        <v>161.64</v>
      </c>
      <c r="H8205" s="4" t="str">
        <f aca="false">INDEX(Data_Products!$C$2:$C$33,MATCH(C8205,Data_Products!$A$2:$A$33,0))</f>
        <v>Landscaping</v>
      </c>
      <c r="I8205" s="10" t="n">
        <f aca="false">D8205*(E8205-G8205)</f>
        <v>68.68</v>
      </c>
      <c r="J8205" s="11" t="n">
        <f aca="false">IFERROR(I8205/F8205,0)</f>
        <v>0.298193817297673</v>
      </c>
      <c r="K8205" s="4" t="str">
        <f aca="false">IFERROR(INDEX(Data_Orders!$F$2:$F$4727,MATCH(B8205,Data_Orders!$A$2:$A$4727,0)),"")</f>
        <v>Trade Account</v>
      </c>
      <c r="L8205" s="4" t="str">
        <f aca="false">IFERROR(INDEX(Data_Orders!$D$2:$D$4727,MATCH(B8205,Data_Orders!$A$2:$A$4727,0)),"")</f>
        <v>Leicester</v>
      </c>
    </row>
    <row r="8206" customFormat="false" ht="15" hidden="false" customHeight="false" outlineLevel="0" collapsed="false">
      <c r="A8206" s="4" t="s">
        <v>14022</v>
      </c>
      <c r="B8206" s="4" t="s">
        <v>3813</v>
      </c>
      <c r="C8206" s="4" t="s">
        <v>1041</v>
      </c>
      <c r="D8206" s="4" t="n">
        <v>11</v>
      </c>
      <c r="E8206" s="4" t="n">
        <v>242.75</v>
      </c>
      <c r="F8206" s="4" t="n">
        <v>2670.25</v>
      </c>
      <c r="G8206" s="4" t="n">
        <f aca="false">INDEX(Data_Products!$D$2:$D$33,MATCH(C8206,Data_Products!$A$2:$A$33,0))</f>
        <v>142.94</v>
      </c>
      <c r="H8206" s="4" t="str">
        <f aca="false">INDEX(Data_Products!$C$2:$C$33,MATCH(C8206,Data_Products!$A$2:$A$33,0))</f>
        <v>Tools &amp; Fixings</v>
      </c>
      <c r="I8206" s="10" t="n">
        <f aca="false">D8206*(E8206-G8206)</f>
        <v>1097.91</v>
      </c>
      <c r="J8206" s="11" t="n">
        <f aca="false">IFERROR(I8206/F8206,0)</f>
        <v>0.411163748712667</v>
      </c>
      <c r="K8206" s="4" t="str">
        <f aca="false">IFERROR(INDEX(Data_Orders!$F$2:$F$4727,MATCH(B8206,Data_Orders!$A$2:$A$4727,0)),"")</f>
        <v>Trade Account</v>
      </c>
      <c r="L8206" s="4" t="str">
        <f aca="false">IFERROR(INDEX(Data_Orders!$D$2:$D$4727,MATCH(B8206,Data_Orders!$A$2:$A$4727,0)),"")</f>
        <v>Leicester</v>
      </c>
    </row>
    <row r="8207" customFormat="false" ht="15" hidden="false" customHeight="false" outlineLevel="0" collapsed="false">
      <c r="A8207" s="4" t="s">
        <v>14023</v>
      </c>
      <c r="B8207" s="4" t="s">
        <v>3813</v>
      </c>
      <c r="C8207" s="4" t="s">
        <v>1039</v>
      </c>
      <c r="D8207" s="4" t="n">
        <v>7</v>
      </c>
      <c r="E8207" s="4" t="n">
        <v>160.41</v>
      </c>
      <c r="F8207" s="4" t="n">
        <v>1122.87</v>
      </c>
      <c r="G8207" s="4" t="n">
        <f aca="false">INDEX(Data_Products!$D$2:$D$33,MATCH(C8207,Data_Products!$A$2:$A$33,0))</f>
        <v>99.74</v>
      </c>
      <c r="H8207" s="4" t="str">
        <f aca="false">INDEX(Data_Products!$C$2:$C$33,MATCH(C8207,Data_Products!$A$2:$A$33,0))</f>
        <v>Insulation</v>
      </c>
      <c r="I8207" s="10" t="n">
        <f aca="false">D8207*(E8207-G8207)</f>
        <v>424.69</v>
      </c>
      <c r="J8207" s="11" t="n">
        <f aca="false">IFERROR(I8207/F8207,0)</f>
        <v>0.378218315566361</v>
      </c>
      <c r="K8207" s="4" t="str">
        <f aca="false">IFERROR(INDEX(Data_Orders!$F$2:$F$4727,MATCH(B8207,Data_Orders!$A$2:$A$4727,0)),"")</f>
        <v>Trade Account</v>
      </c>
      <c r="L8207" s="4" t="str">
        <f aca="false">IFERROR(INDEX(Data_Orders!$D$2:$D$4727,MATCH(B8207,Data_Orders!$A$2:$A$4727,0)),"")</f>
        <v>Leicester</v>
      </c>
    </row>
    <row r="8208" customFormat="false" ht="15" hidden="false" customHeight="false" outlineLevel="0" collapsed="false">
      <c r="A8208" s="4" t="s">
        <v>14024</v>
      </c>
      <c r="B8208" s="4" t="s">
        <v>3813</v>
      </c>
      <c r="C8208" s="4" t="s">
        <v>1077</v>
      </c>
      <c r="D8208" s="4" t="n">
        <v>11</v>
      </c>
      <c r="E8208" s="4" t="n">
        <v>46.61</v>
      </c>
      <c r="F8208" s="4" t="n">
        <v>512.71</v>
      </c>
      <c r="G8208" s="4" t="n">
        <f aca="false">INDEX(Data_Products!$D$2:$D$33,MATCH(C8208,Data_Products!$A$2:$A$33,0))</f>
        <v>36.87</v>
      </c>
      <c r="H8208" s="4" t="str">
        <f aca="false">INDEX(Data_Products!$C$2:$C$33,MATCH(C8208,Data_Products!$A$2:$A$33,0))</f>
        <v>Landscaping</v>
      </c>
      <c r="I8208" s="10" t="n">
        <f aca="false">D8208*(E8208-G8208)</f>
        <v>107.14</v>
      </c>
      <c r="J8208" s="11" t="n">
        <f aca="false">IFERROR(I8208/F8208,0)</f>
        <v>0.208968032611028</v>
      </c>
      <c r="K8208" s="4" t="str">
        <f aca="false">IFERROR(INDEX(Data_Orders!$F$2:$F$4727,MATCH(B8208,Data_Orders!$A$2:$A$4727,0)),"")</f>
        <v>Trade Account</v>
      </c>
      <c r="L8208" s="4" t="str">
        <f aca="false">IFERROR(INDEX(Data_Orders!$D$2:$D$4727,MATCH(B8208,Data_Orders!$A$2:$A$4727,0)),"")</f>
        <v>Leicester</v>
      </c>
    </row>
    <row r="8209" customFormat="false" ht="15" hidden="false" customHeight="false" outlineLevel="0" collapsed="false">
      <c r="A8209" s="4" t="s">
        <v>14025</v>
      </c>
      <c r="B8209" s="4" t="s">
        <v>3813</v>
      </c>
      <c r="C8209" s="4" t="s">
        <v>1028</v>
      </c>
      <c r="D8209" s="4" t="n">
        <v>14</v>
      </c>
      <c r="E8209" s="4" t="n">
        <v>118.79</v>
      </c>
      <c r="F8209" s="4" t="n">
        <v>1663.06</v>
      </c>
      <c r="G8209" s="4" t="n">
        <f aca="false">INDEX(Data_Products!$D$2:$D$33,MATCH(C8209,Data_Products!$A$2:$A$33,0))</f>
        <v>81.07</v>
      </c>
      <c r="H8209" s="4" t="str">
        <f aca="false">INDEX(Data_Products!$C$2:$C$33,MATCH(C8209,Data_Products!$A$2:$A$33,0))</f>
        <v>Cement &amp; Aggregates</v>
      </c>
      <c r="I8209" s="10" t="n">
        <f aca="false">D8209*(E8209-G8209)</f>
        <v>528.08</v>
      </c>
      <c r="J8209" s="11" t="n">
        <f aca="false">IFERROR(I8209/F8209,0)</f>
        <v>0.317535146056065</v>
      </c>
      <c r="K8209" s="4" t="str">
        <f aca="false">IFERROR(INDEX(Data_Orders!$F$2:$F$4727,MATCH(B8209,Data_Orders!$A$2:$A$4727,0)),"")</f>
        <v>Trade Account</v>
      </c>
      <c r="L8209" s="4" t="str">
        <f aca="false">IFERROR(INDEX(Data_Orders!$D$2:$D$4727,MATCH(B8209,Data_Orders!$A$2:$A$4727,0)),"")</f>
        <v>Leicester</v>
      </c>
    </row>
    <row r="8210" customFormat="false" ht="15" hidden="false" customHeight="false" outlineLevel="0" collapsed="false">
      <c r="A8210" s="4" t="s">
        <v>14026</v>
      </c>
      <c r="B8210" s="4" t="s">
        <v>3814</v>
      </c>
      <c r="C8210" s="4" t="s">
        <v>1061</v>
      </c>
      <c r="D8210" s="4" t="n">
        <v>16</v>
      </c>
      <c r="E8210" s="4" t="n">
        <v>145.57</v>
      </c>
      <c r="F8210" s="4" t="n">
        <v>2329.12</v>
      </c>
      <c r="G8210" s="4" t="n">
        <f aca="false">INDEX(Data_Products!$D$2:$D$33,MATCH(C8210,Data_Products!$A$2:$A$33,0))</f>
        <v>119.29</v>
      </c>
      <c r="H8210" s="4" t="str">
        <f aca="false">INDEX(Data_Products!$C$2:$C$33,MATCH(C8210,Data_Products!$A$2:$A$33,0))</f>
        <v>Plumbing &amp; Drainage</v>
      </c>
      <c r="I8210" s="10" t="n">
        <f aca="false">D8210*(E8210-G8210)</f>
        <v>420.48</v>
      </c>
      <c r="J8210" s="11" t="n">
        <f aca="false">IFERROR(I8210/F8210,0)</f>
        <v>0.180531702960775</v>
      </c>
      <c r="K8210" s="4" t="str">
        <f aca="false">IFERROR(INDEX(Data_Orders!$F$2:$F$4727,MATCH(B8210,Data_Orders!$A$2:$A$4727,0)),"")</f>
        <v>Trade Account</v>
      </c>
      <c r="L8210" s="4" t="str">
        <f aca="false">IFERROR(INDEX(Data_Orders!$D$2:$D$4727,MATCH(B8210,Data_Orders!$A$2:$A$4727,0)),"")</f>
        <v>Leicester</v>
      </c>
    </row>
    <row r="8211" customFormat="false" ht="15" hidden="false" customHeight="false" outlineLevel="0" collapsed="false">
      <c r="A8211" s="4" t="s">
        <v>14027</v>
      </c>
      <c r="B8211" s="4" t="s">
        <v>3815</v>
      </c>
      <c r="C8211" s="4" t="s">
        <v>1073</v>
      </c>
      <c r="D8211" s="4" t="n">
        <v>12</v>
      </c>
      <c r="E8211" s="4" t="n">
        <v>231.05</v>
      </c>
      <c r="F8211" s="4" t="n">
        <v>2772.6</v>
      </c>
      <c r="G8211" s="4" t="n">
        <f aca="false">INDEX(Data_Products!$D$2:$D$33,MATCH(C8211,Data_Products!$A$2:$A$33,0))</f>
        <v>148.29</v>
      </c>
      <c r="H8211" s="4" t="str">
        <f aca="false">INDEX(Data_Products!$C$2:$C$33,MATCH(C8211,Data_Products!$A$2:$A$33,0))</f>
        <v>Landscaping</v>
      </c>
      <c r="I8211" s="10" t="n">
        <f aca="false">D8211*(E8211-G8211)</f>
        <v>993.12</v>
      </c>
      <c r="J8211" s="11" t="n">
        <f aca="false">IFERROR(I8211/F8211,0)</f>
        <v>0.358190867777537</v>
      </c>
      <c r="K8211" s="4" t="str">
        <f aca="false">IFERROR(INDEX(Data_Orders!$F$2:$F$4727,MATCH(B8211,Data_Orders!$A$2:$A$4727,0)),"")</f>
        <v>Trade Account</v>
      </c>
      <c r="L8211" s="4" t="str">
        <f aca="false">IFERROR(INDEX(Data_Orders!$D$2:$D$4727,MATCH(B8211,Data_Orders!$A$2:$A$4727,0)),"")</f>
        <v>Leicester</v>
      </c>
    </row>
    <row r="8212" customFormat="false" ht="15" hidden="false" customHeight="false" outlineLevel="0" collapsed="false">
      <c r="A8212" s="4" t="s">
        <v>14028</v>
      </c>
      <c r="B8212" s="4" t="s">
        <v>3815</v>
      </c>
      <c r="C8212" s="4" t="s">
        <v>1041</v>
      </c>
      <c r="D8212" s="4" t="n">
        <v>9</v>
      </c>
      <c r="E8212" s="4" t="n">
        <v>242.75</v>
      </c>
      <c r="F8212" s="4" t="n">
        <v>2184.75</v>
      </c>
      <c r="G8212" s="4" t="n">
        <f aca="false">INDEX(Data_Products!$D$2:$D$33,MATCH(C8212,Data_Products!$A$2:$A$33,0))</f>
        <v>142.94</v>
      </c>
      <c r="H8212" s="4" t="str">
        <f aca="false">INDEX(Data_Products!$C$2:$C$33,MATCH(C8212,Data_Products!$A$2:$A$33,0))</f>
        <v>Tools &amp; Fixings</v>
      </c>
      <c r="I8212" s="10" t="n">
        <f aca="false">D8212*(E8212-G8212)</f>
        <v>898.29</v>
      </c>
      <c r="J8212" s="11" t="n">
        <f aca="false">IFERROR(I8212/F8212,0)</f>
        <v>0.411163748712667</v>
      </c>
      <c r="K8212" s="4" t="str">
        <f aca="false">IFERROR(INDEX(Data_Orders!$F$2:$F$4727,MATCH(B8212,Data_Orders!$A$2:$A$4727,0)),"")</f>
        <v>Trade Account</v>
      </c>
      <c r="L8212" s="4" t="str">
        <f aca="false">IFERROR(INDEX(Data_Orders!$D$2:$D$4727,MATCH(B8212,Data_Orders!$A$2:$A$4727,0)),"")</f>
        <v>Leicester</v>
      </c>
    </row>
    <row r="8213" customFormat="false" ht="15" hidden="false" customHeight="false" outlineLevel="0" collapsed="false">
      <c r="A8213" s="4" t="s">
        <v>14029</v>
      </c>
      <c r="B8213" s="4" t="s">
        <v>3815</v>
      </c>
      <c r="C8213" s="4" t="s">
        <v>1044</v>
      </c>
      <c r="D8213" s="4" t="n">
        <v>6</v>
      </c>
      <c r="E8213" s="4" t="n">
        <v>190.44</v>
      </c>
      <c r="F8213" s="4" t="n">
        <v>1142.64</v>
      </c>
      <c r="G8213" s="4" t="n">
        <f aca="false">INDEX(Data_Products!$D$2:$D$33,MATCH(C8213,Data_Products!$A$2:$A$33,0))</f>
        <v>115.48</v>
      </c>
      <c r="H8213" s="4" t="str">
        <f aca="false">INDEX(Data_Products!$C$2:$C$33,MATCH(C8213,Data_Products!$A$2:$A$33,0))</f>
        <v>Tools &amp; Fixings</v>
      </c>
      <c r="I8213" s="10" t="n">
        <f aca="false">D8213*(E8213-G8213)</f>
        <v>449.76</v>
      </c>
      <c r="J8213" s="11" t="n">
        <f aca="false">IFERROR(I8213/F8213,0)</f>
        <v>0.393614786809494</v>
      </c>
      <c r="K8213" s="4" t="str">
        <f aca="false">IFERROR(INDEX(Data_Orders!$F$2:$F$4727,MATCH(B8213,Data_Orders!$A$2:$A$4727,0)),"")</f>
        <v>Trade Account</v>
      </c>
      <c r="L8213" s="4" t="str">
        <f aca="false">IFERROR(INDEX(Data_Orders!$D$2:$D$4727,MATCH(B8213,Data_Orders!$A$2:$A$4727,0)),"")</f>
        <v>Leicester</v>
      </c>
    </row>
    <row r="8214" customFormat="false" ht="15" hidden="false" customHeight="false" outlineLevel="0" collapsed="false">
      <c r="A8214" s="4" t="s">
        <v>14030</v>
      </c>
      <c r="B8214" s="4" t="s">
        <v>3815</v>
      </c>
      <c r="C8214" s="4" t="s">
        <v>1059</v>
      </c>
      <c r="D8214" s="4" t="n">
        <v>14</v>
      </c>
      <c r="E8214" s="4" t="n">
        <v>103.63</v>
      </c>
      <c r="F8214" s="4" t="n">
        <v>1450.82</v>
      </c>
      <c r="G8214" s="4" t="n">
        <f aca="false">INDEX(Data_Products!$D$2:$D$33,MATCH(C8214,Data_Products!$A$2:$A$33,0))</f>
        <v>82.55</v>
      </c>
      <c r="H8214" s="4" t="str">
        <f aca="false">INDEX(Data_Products!$C$2:$C$33,MATCH(C8214,Data_Products!$A$2:$A$33,0))</f>
        <v>Roofing</v>
      </c>
      <c r="I8214" s="10" t="n">
        <f aca="false">D8214*(E8214-G8214)</f>
        <v>295.12</v>
      </c>
      <c r="J8214" s="11" t="n">
        <f aca="false">IFERROR(I8214/F8214,0)</f>
        <v>0.203415999228023</v>
      </c>
      <c r="K8214" s="4" t="str">
        <f aca="false">IFERROR(INDEX(Data_Orders!$F$2:$F$4727,MATCH(B8214,Data_Orders!$A$2:$A$4727,0)),"")</f>
        <v>Trade Account</v>
      </c>
      <c r="L8214" s="4" t="str">
        <f aca="false">IFERROR(INDEX(Data_Orders!$D$2:$D$4727,MATCH(B8214,Data_Orders!$A$2:$A$4727,0)),"")</f>
        <v>Leicester</v>
      </c>
    </row>
    <row r="8215" customFormat="false" ht="15" hidden="false" customHeight="false" outlineLevel="0" collapsed="false">
      <c r="A8215" s="4" t="s">
        <v>14031</v>
      </c>
      <c r="B8215" s="4" t="s">
        <v>3815</v>
      </c>
      <c r="C8215" s="4" t="s">
        <v>1032</v>
      </c>
      <c r="D8215" s="4" t="n">
        <v>3</v>
      </c>
      <c r="E8215" s="4" t="n">
        <v>99.65</v>
      </c>
      <c r="F8215" s="4" t="n">
        <v>298.95</v>
      </c>
      <c r="G8215" s="4" t="n">
        <f aca="false">INDEX(Data_Products!$D$2:$D$33,MATCH(C8215,Data_Products!$A$2:$A$33,0))</f>
        <v>58.26</v>
      </c>
      <c r="H8215" s="4" t="str">
        <f aca="false">INDEX(Data_Products!$C$2:$C$33,MATCH(C8215,Data_Products!$A$2:$A$33,0))</f>
        <v>Insulation</v>
      </c>
      <c r="I8215" s="10" t="n">
        <f aca="false">D8215*(E8215-G8215)</f>
        <v>124.17</v>
      </c>
      <c r="J8215" s="11" t="n">
        <f aca="false">IFERROR(I8215/F8215,0)</f>
        <v>0.415353738083292</v>
      </c>
      <c r="K8215" s="4" t="str">
        <f aca="false">IFERROR(INDEX(Data_Orders!$F$2:$F$4727,MATCH(B8215,Data_Orders!$A$2:$A$4727,0)),"")</f>
        <v>Trade Account</v>
      </c>
      <c r="L8215" s="4" t="str">
        <f aca="false">IFERROR(INDEX(Data_Orders!$D$2:$D$4727,MATCH(B8215,Data_Orders!$A$2:$A$4727,0)),"")</f>
        <v>Leicester</v>
      </c>
    </row>
    <row r="8216" customFormat="false" ht="15" hidden="false" customHeight="false" outlineLevel="0" collapsed="false">
      <c r="A8216" s="4" t="s">
        <v>14032</v>
      </c>
      <c r="B8216" s="4" t="s">
        <v>3816</v>
      </c>
      <c r="C8216" s="4" t="s">
        <v>1026</v>
      </c>
      <c r="D8216" s="4" t="n">
        <v>17</v>
      </c>
      <c r="E8216" s="4" t="n">
        <v>184.05</v>
      </c>
      <c r="F8216" s="4" t="n">
        <v>3128.85</v>
      </c>
      <c r="G8216" s="4" t="n">
        <f aca="false">INDEX(Data_Products!$D$2:$D$33,MATCH(C8216,Data_Products!$A$2:$A$33,0))</f>
        <v>147.44</v>
      </c>
      <c r="H8216" s="4" t="str">
        <f aca="false">INDEX(Data_Products!$C$2:$C$33,MATCH(C8216,Data_Products!$A$2:$A$33,0))</f>
        <v>Cement &amp; Aggregates</v>
      </c>
      <c r="I8216" s="10" t="n">
        <f aca="false">D8216*(E8216-G8216)</f>
        <v>622.37</v>
      </c>
      <c r="J8216" s="11" t="n">
        <f aca="false">IFERROR(I8216/F8216,0)</f>
        <v>0.19891333876664</v>
      </c>
      <c r="K8216" s="4" t="str">
        <f aca="false">IFERROR(INDEX(Data_Orders!$F$2:$F$4727,MATCH(B8216,Data_Orders!$A$2:$A$4727,0)),"")</f>
        <v>Trade Account</v>
      </c>
      <c r="L8216" s="4" t="str">
        <f aca="false">IFERROR(INDEX(Data_Orders!$D$2:$D$4727,MATCH(B8216,Data_Orders!$A$2:$A$4727,0)),"")</f>
        <v>Leicester</v>
      </c>
    </row>
    <row r="8217" customFormat="false" ht="15" hidden="false" customHeight="false" outlineLevel="0" collapsed="false">
      <c r="A8217" s="4" t="s">
        <v>14033</v>
      </c>
      <c r="B8217" s="4" t="s">
        <v>3817</v>
      </c>
      <c r="C8217" s="4" t="s">
        <v>1070</v>
      </c>
      <c r="D8217" s="4" t="n">
        <v>16</v>
      </c>
      <c r="E8217" s="4" t="n">
        <v>230.32</v>
      </c>
      <c r="F8217" s="4" t="n">
        <v>3685.12</v>
      </c>
      <c r="G8217" s="4" t="n">
        <f aca="false">INDEX(Data_Products!$D$2:$D$33,MATCH(C8217,Data_Products!$A$2:$A$33,0))</f>
        <v>161.64</v>
      </c>
      <c r="H8217" s="4" t="str">
        <f aca="false">INDEX(Data_Products!$C$2:$C$33,MATCH(C8217,Data_Products!$A$2:$A$33,0))</f>
        <v>Landscaping</v>
      </c>
      <c r="I8217" s="10" t="n">
        <f aca="false">D8217*(E8217-G8217)</f>
        <v>1098.88</v>
      </c>
      <c r="J8217" s="11" t="n">
        <f aca="false">IFERROR(I8217/F8217,0)</f>
        <v>0.298193817297673</v>
      </c>
      <c r="K8217" s="4" t="str">
        <f aca="false">IFERROR(INDEX(Data_Orders!$F$2:$F$4727,MATCH(B8217,Data_Orders!$A$2:$A$4727,0)),"")</f>
        <v>Trade Account</v>
      </c>
      <c r="L8217" s="4" t="str">
        <f aca="false">IFERROR(INDEX(Data_Orders!$D$2:$D$4727,MATCH(B8217,Data_Orders!$A$2:$A$4727,0)),"")</f>
        <v>Leicester</v>
      </c>
    </row>
    <row r="8218" customFormat="false" ht="15" hidden="false" customHeight="false" outlineLevel="0" collapsed="false">
      <c r="A8218" s="4" t="s">
        <v>14034</v>
      </c>
      <c r="B8218" s="4" t="s">
        <v>3817</v>
      </c>
      <c r="C8218" s="4" t="s">
        <v>1021</v>
      </c>
      <c r="D8218" s="4" t="n">
        <v>7</v>
      </c>
      <c r="E8218" s="4" t="n">
        <v>73.76</v>
      </c>
      <c r="F8218" s="4" t="n">
        <v>516.32</v>
      </c>
      <c r="G8218" s="4" t="n">
        <f aca="false">INDEX(Data_Products!$D$2:$D$33,MATCH(C8218,Data_Products!$A$2:$A$33,0))</f>
        <v>51.51</v>
      </c>
      <c r="H8218" s="4" t="str">
        <f aca="false">INDEX(Data_Products!$C$2:$C$33,MATCH(C8218,Data_Products!$A$2:$A$33,0))</f>
        <v>Cement &amp; Aggregates</v>
      </c>
      <c r="I8218" s="10" t="n">
        <f aca="false">D8218*(E8218-G8218)</f>
        <v>155.75</v>
      </c>
      <c r="J8218" s="11" t="n">
        <f aca="false">IFERROR(I8218/F8218,0)</f>
        <v>0.301654013015184</v>
      </c>
      <c r="K8218" s="4" t="str">
        <f aca="false">IFERROR(INDEX(Data_Orders!$F$2:$F$4727,MATCH(B8218,Data_Orders!$A$2:$A$4727,0)),"")</f>
        <v>Trade Account</v>
      </c>
      <c r="L8218" s="4" t="str">
        <f aca="false">IFERROR(INDEX(Data_Orders!$D$2:$D$4727,MATCH(B8218,Data_Orders!$A$2:$A$4727,0)),"")</f>
        <v>Leicester</v>
      </c>
    </row>
    <row r="8219" customFormat="false" ht="15" hidden="false" customHeight="false" outlineLevel="0" collapsed="false">
      <c r="A8219" s="4" t="s">
        <v>14035</v>
      </c>
      <c r="B8219" s="4" t="s">
        <v>3818</v>
      </c>
      <c r="C8219" s="4" t="s">
        <v>1061</v>
      </c>
      <c r="D8219" s="4" t="n">
        <v>7</v>
      </c>
      <c r="E8219" s="4" t="n">
        <v>145.57</v>
      </c>
      <c r="F8219" s="4" t="n">
        <v>1018.99</v>
      </c>
      <c r="G8219" s="4" t="n">
        <f aca="false">INDEX(Data_Products!$D$2:$D$33,MATCH(C8219,Data_Products!$A$2:$A$33,0))</f>
        <v>119.29</v>
      </c>
      <c r="H8219" s="4" t="str">
        <f aca="false">INDEX(Data_Products!$C$2:$C$33,MATCH(C8219,Data_Products!$A$2:$A$33,0))</f>
        <v>Plumbing &amp; Drainage</v>
      </c>
      <c r="I8219" s="10" t="n">
        <f aca="false">D8219*(E8219-G8219)</f>
        <v>183.96</v>
      </c>
      <c r="J8219" s="11" t="n">
        <f aca="false">IFERROR(I8219/F8219,0)</f>
        <v>0.180531702960775</v>
      </c>
      <c r="K8219" s="4" t="str">
        <f aca="false">IFERROR(INDEX(Data_Orders!$F$2:$F$4727,MATCH(B8219,Data_Orders!$A$2:$A$4727,0)),"")</f>
        <v>Trade Account</v>
      </c>
      <c r="L8219" s="4" t="str">
        <f aca="false">IFERROR(INDEX(Data_Orders!$D$2:$D$4727,MATCH(B8219,Data_Orders!$A$2:$A$4727,0)),"")</f>
        <v>Leicester</v>
      </c>
    </row>
    <row r="8220" customFormat="false" ht="15" hidden="false" customHeight="false" outlineLevel="0" collapsed="false">
      <c r="A8220" s="4" t="s">
        <v>14036</v>
      </c>
      <c r="B8220" s="4" t="s">
        <v>3818</v>
      </c>
      <c r="C8220" s="4" t="s">
        <v>1068</v>
      </c>
      <c r="D8220" s="4" t="n">
        <v>6</v>
      </c>
      <c r="E8220" s="4" t="n">
        <v>86.28</v>
      </c>
      <c r="F8220" s="4" t="n">
        <v>517.68</v>
      </c>
      <c r="G8220" s="4" t="n">
        <f aca="false">INDEX(Data_Products!$D$2:$D$33,MATCH(C8220,Data_Products!$A$2:$A$33,0))</f>
        <v>68.55</v>
      </c>
      <c r="H8220" s="4" t="str">
        <f aca="false">INDEX(Data_Products!$C$2:$C$33,MATCH(C8220,Data_Products!$A$2:$A$33,0))</f>
        <v>Plumbing &amp; Drainage</v>
      </c>
      <c r="I8220" s="10" t="n">
        <f aca="false">D8220*(E8220-G8220)</f>
        <v>106.38</v>
      </c>
      <c r="J8220" s="11" t="n">
        <f aca="false">IFERROR(I8220/F8220,0)</f>
        <v>0.205493741307371</v>
      </c>
      <c r="K8220" s="4" t="str">
        <f aca="false">IFERROR(INDEX(Data_Orders!$F$2:$F$4727,MATCH(B8220,Data_Orders!$A$2:$A$4727,0)),"")</f>
        <v>Trade Account</v>
      </c>
      <c r="L8220" s="4" t="str">
        <f aca="false">IFERROR(INDEX(Data_Orders!$D$2:$D$4727,MATCH(B8220,Data_Orders!$A$2:$A$4727,0)),"")</f>
        <v>Leicester</v>
      </c>
    </row>
    <row r="8221" customFormat="false" ht="15" hidden="false" customHeight="false" outlineLevel="0" collapsed="false">
      <c r="A8221" s="4" t="s">
        <v>14037</v>
      </c>
      <c r="B8221" s="4" t="s">
        <v>3818</v>
      </c>
      <c r="C8221" s="4" t="s">
        <v>1019</v>
      </c>
      <c r="D8221" s="4" t="n">
        <v>2</v>
      </c>
      <c r="E8221" s="4" t="n">
        <v>79.76</v>
      </c>
      <c r="F8221" s="4" t="n">
        <v>159.52</v>
      </c>
      <c r="G8221" s="4" t="n">
        <f aca="false">INDEX(Data_Products!$D$2:$D$33,MATCH(C8221,Data_Products!$A$2:$A$33,0))</f>
        <v>59.07</v>
      </c>
      <c r="H8221" s="4" t="str">
        <f aca="false">INDEX(Data_Products!$C$2:$C$33,MATCH(C8221,Data_Products!$A$2:$A$33,0))</f>
        <v>Timber</v>
      </c>
      <c r="I8221" s="10" t="n">
        <f aca="false">D8221*(E8221-G8221)</f>
        <v>41.38</v>
      </c>
      <c r="J8221" s="11" t="n">
        <f aca="false">IFERROR(I8221/F8221,0)</f>
        <v>0.259403209628887</v>
      </c>
      <c r="K8221" s="4" t="str">
        <f aca="false">IFERROR(INDEX(Data_Orders!$F$2:$F$4727,MATCH(B8221,Data_Orders!$A$2:$A$4727,0)),"")</f>
        <v>Trade Account</v>
      </c>
      <c r="L8221" s="4" t="str">
        <f aca="false">IFERROR(INDEX(Data_Orders!$D$2:$D$4727,MATCH(B8221,Data_Orders!$A$2:$A$4727,0)),"")</f>
        <v>Leicester</v>
      </c>
    </row>
    <row r="8222" customFormat="false" ht="15" hidden="false" customHeight="false" outlineLevel="0" collapsed="false">
      <c r="A8222" s="4" t="s">
        <v>14038</v>
      </c>
      <c r="B8222" s="4" t="s">
        <v>3818</v>
      </c>
      <c r="C8222" s="4" t="s">
        <v>1041</v>
      </c>
      <c r="D8222" s="4" t="n">
        <v>6</v>
      </c>
      <c r="E8222" s="4" t="n">
        <v>242.75</v>
      </c>
      <c r="F8222" s="4" t="n">
        <v>1456.5</v>
      </c>
      <c r="G8222" s="4" t="n">
        <f aca="false">INDEX(Data_Products!$D$2:$D$33,MATCH(C8222,Data_Products!$A$2:$A$33,0))</f>
        <v>142.94</v>
      </c>
      <c r="H8222" s="4" t="str">
        <f aca="false">INDEX(Data_Products!$C$2:$C$33,MATCH(C8222,Data_Products!$A$2:$A$33,0))</f>
        <v>Tools &amp; Fixings</v>
      </c>
      <c r="I8222" s="10" t="n">
        <f aca="false">D8222*(E8222-G8222)</f>
        <v>598.86</v>
      </c>
      <c r="J8222" s="11" t="n">
        <f aca="false">IFERROR(I8222/F8222,0)</f>
        <v>0.411163748712667</v>
      </c>
      <c r="K8222" s="4" t="str">
        <f aca="false">IFERROR(INDEX(Data_Orders!$F$2:$F$4727,MATCH(B8222,Data_Orders!$A$2:$A$4727,0)),"")</f>
        <v>Trade Account</v>
      </c>
      <c r="L8222" s="4" t="str">
        <f aca="false">IFERROR(INDEX(Data_Orders!$D$2:$D$4727,MATCH(B8222,Data_Orders!$A$2:$A$4727,0)),"")</f>
        <v>Leicester</v>
      </c>
    </row>
    <row r="8223" customFormat="false" ht="15" hidden="false" customHeight="false" outlineLevel="0" collapsed="false">
      <c r="A8223" s="4" t="s">
        <v>14039</v>
      </c>
      <c r="B8223" s="4" t="s">
        <v>3819</v>
      </c>
      <c r="C8223" s="4" t="s">
        <v>1044</v>
      </c>
      <c r="D8223" s="4" t="n">
        <v>4</v>
      </c>
      <c r="E8223" s="4" t="n">
        <v>190.44</v>
      </c>
      <c r="F8223" s="4" t="n">
        <v>761.76</v>
      </c>
      <c r="G8223" s="4" t="n">
        <f aca="false">INDEX(Data_Products!$D$2:$D$33,MATCH(C8223,Data_Products!$A$2:$A$33,0))</f>
        <v>115.48</v>
      </c>
      <c r="H8223" s="4" t="str">
        <f aca="false">INDEX(Data_Products!$C$2:$C$33,MATCH(C8223,Data_Products!$A$2:$A$33,0))</f>
        <v>Tools &amp; Fixings</v>
      </c>
      <c r="I8223" s="10" t="n">
        <f aca="false">D8223*(E8223-G8223)</f>
        <v>299.84</v>
      </c>
      <c r="J8223" s="11" t="n">
        <f aca="false">IFERROR(I8223/F8223,0)</f>
        <v>0.393614786809494</v>
      </c>
      <c r="K8223" s="4" t="str">
        <f aca="false">IFERROR(INDEX(Data_Orders!$F$2:$F$4727,MATCH(B8223,Data_Orders!$A$2:$A$4727,0)),"")</f>
        <v>Trade Account</v>
      </c>
      <c r="L8223" s="4" t="str">
        <f aca="false">IFERROR(INDEX(Data_Orders!$D$2:$D$4727,MATCH(B8223,Data_Orders!$A$2:$A$4727,0)),"")</f>
        <v>Leicester</v>
      </c>
    </row>
    <row r="8224" customFormat="false" ht="15" hidden="false" customHeight="false" outlineLevel="0" collapsed="false">
      <c r="A8224" s="4" t="s">
        <v>14040</v>
      </c>
      <c r="B8224" s="4" t="s">
        <v>3819</v>
      </c>
      <c r="C8224" s="4" t="s">
        <v>1017</v>
      </c>
      <c r="D8224" s="4" t="n">
        <v>3</v>
      </c>
      <c r="E8224" s="4" t="n">
        <v>49.15</v>
      </c>
      <c r="F8224" s="4" t="n">
        <v>147.45</v>
      </c>
      <c r="G8224" s="4" t="n">
        <f aca="false">INDEX(Data_Products!$D$2:$D$33,MATCH(C8224,Data_Products!$A$2:$A$33,0))</f>
        <v>31.44</v>
      </c>
      <c r="H8224" s="4" t="str">
        <f aca="false">INDEX(Data_Products!$C$2:$C$33,MATCH(C8224,Data_Products!$A$2:$A$33,0))</f>
        <v>Timber</v>
      </c>
      <c r="I8224" s="10" t="n">
        <f aca="false">D8224*(E8224-G8224)</f>
        <v>53.13</v>
      </c>
      <c r="J8224" s="11" t="n">
        <f aca="false">IFERROR(I8224/F8224,0)</f>
        <v>0.360325534079349</v>
      </c>
      <c r="K8224" s="4" t="str">
        <f aca="false">IFERROR(INDEX(Data_Orders!$F$2:$F$4727,MATCH(B8224,Data_Orders!$A$2:$A$4727,0)),"")</f>
        <v>Trade Account</v>
      </c>
      <c r="L8224" s="4" t="str">
        <f aca="false">IFERROR(INDEX(Data_Orders!$D$2:$D$4727,MATCH(B8224,Data_Orders!$A$2:$A$4727,0)),"")</f>
        <v>Leicester</v>
      </c>
    </row>
    <row r="8225" customFormat="false" ht="15" hidden="false" customHeight="false" outlineLevel="0" collapsed="false">
      <c r="A8225" s="4" t="s">
        <v>14041</v>
      </c>
      <c r="B8225" s="4" t="s">
        <v>3820</v>
      </c>
      <c r="C8225" s="4" t="s">
        <v>1039</v>
      </c>
      <c r="D8225" s="4" t="n">
        <v>6</v>
      </c>
      <c r="E8225" s="4" t="n">
        <v>160.41</v>
      </c>
      <c r="F8225" s="4" t="n">
        <v>962.46</v>
      </c>
      <c r="G8225" s="4" t="n">
        <f aca="false">INDEX(Data_Products!$D$2:$D$33,MATCH(C8225,Data_Products!$A$2:$A$33,0))</f>
        <v>99.74</v>
      </c>
      <c r="H8225" s="4" t="str">
        <f aca="false">INDEX(Data_Products!$C$2:$C$33,MATCH(C8225,Data_Products!$A$2:$A$33,0))</f>
        <v>Insulation</v>
      </c>
      <c r="I8225" s="10" t="n">
        <f aca="false">D8225*(E8225-G8225)</f>
        <v>364.02</v>
      </c>
      <c r="J8225" s="11" t="n">
        <f aca="false">IFERROR(I8225/F8225,0)</f>
        <v>0.378218315566361</v>
      </c>
      <c r="K8225" s="4" t="str">
        <f aca="false">IFERROR(INDEX(Data_Orders!$F$2:$F$4727,MATCH(B8225,Data_Orders!$A$2:$A$4727,0)),"")</f>
        <v>Trade Account</v>
      </c>
      <c r="L8225" s="4" t="str">
        <f aca="false">IFERROR(INDEX(Data_Orders!$D$2:$D$4727,MATCH(B8225,Data_Orders!$A$2:$A$4727,0)),"")</f>
        <v>Northampton</v>
      </c>
    </row>
    <row r="8226" customFormat="false" ht="15" hidden="false" customHeight="false" outlineLevel="0" collapsed="false">
      <c r="A8226" s="4" t="s">
        <v>14042</v>
      </c>
      <c r="B8226" s="4" t="s">
        <v>3821</v>
      </c>
      <c r="C8226" s="4" t="s">
        <v>1021</v>
      </c>
      <c r="D8226" s="4" t="n">
        <v>18</v>
      </c>
      <c r="E8226" s="4" t="n">
        <v>73.76</v>
      </c>
      <c r="F8226" s="4" t="n">
        <v>1327.68</v>
      </c>
      <c r="G8226" s="4" t="n">
        <f aca="false">INDEX(Data_Products!$D$2:$D$33,MATCH(C8226,Data_Products!$A$2:$A$33,0))</f>
        <v>51.51</v>
      </c>
      <c r="H8226" s="4" t="str">
        <f aca="false">INDEX(Data_Products!$C$2:$C$33,MATCH(C8226,Data_Products!$A$2:$A$33,0))</f>
        <v>Cement &amp; Aggregates</v>
      </c>
      <c r="I8226" s="10" t="n">
        <f aca="false">D8226*(E8226-G8226)</f>
        <v>400.5</v>
      </c>
      <c r="J8226" s="11" t="n">
        <f aca="false">IFERROR(I8226/F8226,0)</f>
        <v>0.301654013015184</v>
      </c>
      <c r="K8226" s="4" t="str">
        <f aca="false">IFERROR(INDEX(Data_Orders!$F$2:$F$4727,MATCH(B8226,Data_Orders!$A$2:$A$4727,0)),"")</f>
        <v>Trade Account</v>
      </c>
      <c r="L8226" s="4" t="str">
        <f aca="false">IFERROR(INDEX(Data_Orders!$D$2:$D$4727,MATCH(B8226,Data_Orders!$A$2:$A$4727,0)),"")</f>
        <v>Northampton</v>
      </c>
    </row>
    <row r="8227" customFormat="false" ht="15" hidden="false" customHeight="false" outlineLevel="0" collapsed="false">
      <c r="A8227" s="4" t="s">
        <v>14043</v>
      </c>
      <c r="B8227" s="4" t="s">
        <v>3821</v>
      </c>
      <c r="C8227" s="4" t="s">
        <v>1052</v>
      </c>
      <c r="D8227" s="4" t="n">
        <v>12</v>
      </c>
      <c r="E8227" s="4" t="n">
        <v>205.71</v>
      </c>
      <c r="F8227" s="4" t="n">
        <v>2468.52</v>
      </c>
      <c r="G8227" s="4" t="n">
        <f aca="false">INDEX(Data_Products!$D$2:$D$33,MATCH(C8227,Data_Products!$A$2:$A$33,0))</f>
        <v>152.29</v>
      </c>
      <c r="H8227" s="4" t="str">
        <f aca="false">INDEX(Data_Products!$C$2:$C$33,MATCH(C8227,Data_Products!$A$2:$A$33,0))</f>
        <v>Roofing</v>
      </c>
      <c r="I8227" s="10" t="n">
        <f aca="false">D8227*(E8227-G8227)</f>
        <v>641.04</v>
      </c>
      <c r="J8227" s="11" t="n">
        <f aca="false">IFERROR(I8227/F8227,0)</f>
        <v>0.259685965679841</v>
      </c>
      <c r="K8227" s="4" t="str">
        <f aca="false">IFERROR(INDEX(Data_Orders!$F$2:$F$4727,MATCH(B8227,Data_Orders!$A$2:$A$4727,0)),"")</f>
        <v>Trade Account</v>
      </c>
      <c r="L8227" s="4" t="str">
        <f aca="false">IFERROR(INDEX(Data_Orders!$D$2:$D$4727,MATCH(B8227,Data_Orders!$A$2:$A$4727,0)),"")</f>
        <v>Northampton</v>
      </c>
    </row>
    <row r="8228" customFormat="false" ht="15" hidden="false" customHeight="false" outlineLevel="0" collapsed="false">
      <c r="A8228" s="4" t="s">
        <v>14044</v>
      </c>
      <c r="B8228" s="4" t="s">
        <v>3821</v>
      </c>
      <c r="C8228" s="4" t="s">
        <v>1073</v>
      </c>
      <c r="D8228" s="4" t="n">
        <v>4</v>
      </c>
      <c r="E8228" s="4" t="n">
        <v>231.05</v>
      </c>
      <c r="F8228" s="4" t="n">
        <v>924.2</v>
      </c>
      <c r="G8228" s="4" t="n">
        <f aca="false">INDEX(Data_Products!$D$2:$D$33,MATCH(C8228,Data_Products!$A$2:$A$33,0))</f>
        <v>148.29</v>
      </c>
      <c r="H8228" s="4" t="str">
        <f aca="false">INDEX(Data_Products!$C$2:$C$33,MATCH(C8228,Data_Products!$A$2:$A$33,0))</f>
        <v>Landscaping</v>
      </c>
      <c r="I8228" s="10" t="n">
        <f aca="false">D8228*(E8228-G8228)</f>
        <v>331.04</v>
      </c>
      <c r="J8228" s="11" t="n">
        <f aca="false">IFERROR(I8228/F8228,0)</f>
        <v>0.358190867777537</v>
      </c>
      <c r="K8228" s="4" t="str">
        <f aca="false">IFERROR(INDEX(Data_Orders!$F$2:$F$4727,MATCH(B8228,Data_Orders!$A$2:$A$4727,0)),"")</f>
        <v>Trade Account</v>
      </c>
      <c r="L8228" s="4" t="str">
        <f aca="false">IFERROR(INDEX(Data_Orders!$D$2:$D$4727,MATCH(B8228,Data_Orders!$A$2:$A$4727,0)),"")</f>
        <v>Northampton</v>
      </c>
    </row>
    <row r="8229" customFormat="false" ht="15" hidden="false" customHeight="false" outlineLevel="0" collapsed="false">
      <c r="A8229" s="4" t="s">
        <v>14045</v>
      </c>
      <c r="B8229" s="4" t="s">
        <v>3822</v>
      </c>
      <c r="C8229" s="4" t="s">
        <v>1068</v>
      </c>
      <c r="D8229" s="4" t="n">
        <v>19</v>
      </c>
      <c r="E8229" s="4" t="n">
        <v>86.28</v>
      </c>
      <c r="F8229" s="4" t="n">
        <v>1639.32</v>
      </c>
      <c r="G8229" s="4" t="n">
        <f aca="false">INDEX(Data_Products!$D$2:$D$33,MATCH(C8229,Data_Products!$A$2:$A$33,0))</f>
        <v>68.55</v>
      </c>
      <c r="H8229" s="4" t="str">
        <f aca="false">INDEX(Data_Products!$C$2:$C$33,MATCH(C8229,Data_Products!$A$2:$A$33,0))</f>
        <v>Plumbing &amp; Drainage</v>
      </c>
      <c r="I8229" s="10" t="n">
        <f aca="false">D8229*(E8229-G8229)</f>
        <v>336.87</v>
      </c>
      <c r="J8229" s="11" t="n">
        <f aca="false">IFERROR(I8229/F8229,0)</f>
        <v>0.205493741307371</v>
      </c>
      <c r="K8229" s="4" t="str">
        <f aca="false">IFERROR(INDEX(Data_Orders!$F$2:$F$4727,MATCH(B8229,Data_Orders!$A$2:$A$4727,0)),"")</f>
        <v>Trade Account</v>
      </c>
      <c r="L8229" s="4" t="str">
        <f aca="false">IFERROR(INDEX(Data_Orders!$D$2:$D$4727,MATCH(B8229,Data_Orders!$A$2:$A$4727,0)),"")</f>
        <v>Northampton</v>
      </c>
    </row>
    <row r="8230" customFormat="false" ht="15" hidden="false" customHeight="false" outlineLevel="0" collapsed="false">
      <c r="A8230" s="4" t="s">
        <v>14046</v>
      </c>
      <c r="B8230" s="4" t="s">
        <v>3822</v>
      </c>
      <c r="C8230" s="4" t="s">
        <v>1048</v>
      </c>
      <c r="D8230" s="4" t="n">
        <v>18</v>
      </c>
      <c r="E8230" s="4" t="n">
        <v>112.72</v>
      </c>
      <c r="F8230" s="4" t="n">
        <v>2028.96</v>
      </c>
      <c r="G8230" s="4" t="n">
        <f aca="false">INDEX(Data_Products!$D$2:$D$33,MATCH(C8230,Data_Products!$A$2:$A$33,0))</f>
        <v>83.21</v>
      </c>
      <c r="H8230" s="4" t="str">
        <f aca="false">INDEX(Data_Products!$C$2:$C$33,MATCH(C8230,Data_Products!$A$2:$A$33,0))</f>
        <v>Tools &amp; Fixings</v>
      </c>
      <c r="I8230" s="10" t="n">
        <f aca="false">D8230*(E8230-G8230)</f>
        <v>531.18</v>
      </c>
      <c r="J8230" s="11" t="n">
        <f aca="false">IFERROR(I8230/F8230,0)</f>
        <v>0.261799148332151</v>
      </c>
      <c r="K8230" s="4" t="str">
        <f aca="false">IFERROR(INDEX(Data_Orders!$F$2:$F$4727,MATCH(B8230,Data_Orders!$A$2:$A$4727,0)),"")</f>
        <v>Trade Account</v>
      </c>
      <c r="L8230" s="4" t="str">
        <f aca="false">IFERROR(INDEX(Data_Orders!$D$2:$D$4727,MATCH(B8230,Data_Orders!$A$2:$A$4727,0)),"")</f>
        <v>Northampton</v>
      </c>
    </row>
    <row r="8231" customFormat="false" ht="15" hidden="false" customHeight="false" outlineLevel="0" collapsed="false">
      <c r="A8231" s="4" t="s">
        <v>14047</v>
      </c>
      <c r="B8231" s="4" t="s">
        <v>3822</v>
      </c>
      <c r="C8231" s="4" t="s">
        <v>1037</v>
      </c>
      <c r="D8231" s="4" t="n">
        <v>8</v>
      </c>
      <c r="E8231" s="4" t="n">
        <v>90.97</v>
      </c>
      <c r="F8231" s="4" t="n">
        <v>727.76</v>
      </c>
      <c r="G8231" s="4" t="n">
        <f aca="false">INDEX(Data_Products!$D$2:$D$33,MATCH(C8231,Data_Products!$A$2:$A$33,0))</f>
        <v>73.81</v>
      </c>
      <c r="H8231" s="4" t="str">
        <f aca="false">INDEX(Data_Products!$C$2:$C$33,MATCH(C8231,Data_Products!$A$2:$A$33,0))</f>
        <v>Insulation</v>
      </c>
      <c r="I8231" s="10" t="n">
        <f aca="false">D8231*(E8231-G8231)</f>
        <v>137.28</v>
      </c>
      <c r="J8231" s="11" t="n">
        <f aca="false">IFERROR(I8231/F8231,0)</f>
        <v>0.18863361547763</v>
      </c>
      <c r="K8231" s="4" t="str">
        <f aca="false">IFERROR(INDEX(Data_Orders!$F$2:$F$4727,MATCH(B8231,Data_Orders!$A$2:$A$4727,0)),"")</f>
        <v>Trade Account</v>
      </c>
      <c r="L8231" s="4" t="str">
        <f aca="false">IFERROR(INDEX(Data_Orders!$D$2:$D$4727,MATCH(B8231,Data_Orders!$A$2:$A$4727,0)),"")</f>
        <v>Northampton</v>
      </c>
    </row>
    <row r="8232" customFormat="false" ht="15" hidden="false" customHeight="false" outlineLevel="0" collapsed="false">
      <c r="A8232" s="4" t="s">
        <v>14048</v>
      </c>
      <c r="B8232" s="4" t="s">
        <v>3823</v>
      </c>
      <c r="C8232" s="4" t="s">
        <v>1021</v>
      </c>
      <c r="D8232" s="4" t="n">
        <v>14</v>
      </c>
      <c r="E8232" s="4" t="n">
        <v>73.76</v>
      </c>
      <c r="F8232" s="4" t="n">
        <v>1032.64</v>
      </c>
      <c r="G8232" s="4" t="n">
        <f aca="false">INDEX(Data_Products!$D$2:$D$33,MATCH(C8232,Data_Products!$A$2:$A$33,0))</f>
        <v>51.51</v>
      </c>
      <c r="H8232" s="4" t="str">
        <f aca="false">INDEX(Data_Products!$C$2:$C$33,MATCH(C8232,Data_Products!$A$2:$A$33,0))</f>
        <v>Cement &amp; Aggregates</v>
      </c>
      <c r="I8232" s="10" t="n">
        <f aca="false">D8232*(E8232-G8232)</f>
        <v>311.5</v>
      </c>
      <c r="J8232" s="11" t="n">
        <f aca="false">IFERROR(I8232/F8232,0)</f>
        <v>0.301654013015184</v>
      </c>
      <c r="K8232" s="4" t="str">
        <f aca="false">IFERROR(INDEX(Data_Orders!$F$2:$F$4727,MATCH(B8232,Data_Orders!$A$2:$A$4727,0)),"")</f>
        <v>Trade Account</v>
      </c>
      <c r="L8232" s="4" t="str">
        <f aca="false">IFERROR(INDEX(Data_Orders!$D$2:$D$4727,MATCH(B8232,Data_Orders!$A$2:$A$4727,0)),"")</f>
        <v>Northampton</v>
      </c>
    </row>
    <row r="8233" customFormat="false" ht="15" hidden="false" customHeight="false" outlineLevel="0" collapsed="false">
      <c r="A8233" s="4" t="s">
        <v>14049</v>
      </c>
      <c r="B8233" s="4" t="s">
        <v>3823</v>
      </c>
      <c r="C8233" s="4" t="s">
        <v>1077</v>
      </c>
      <c r="D8233" s="4" t="n">
        <v>19</v>
      </c>
      <c r="E8233" s="4" t="n">
        <v>46.61</v>
      </c>
      <c r="F8233" s="4" t="n">
        <v>885.59</v>
      </c>
      <c r="G8233" s="4" t="n">
        <f aca="false">INDEX(Data_Products!$D$2:$D$33,MATCH(C8233,Data_Products!$A$2:$A$33,0))</f>
        <v>36.87</v>
      </c>
      <c r="H8233" s="4" t="str">
        <f aca="false">INDEX(Data_Products!$C$2:$C$33,MATCH(C8233,Data_Products!$A$2:$A$33,0))</f>
        <v>Landscaping</v>
      </c>
      <c r="I8233" s="10" t="n">
        <f aca="false">D8233*(E8233-G8233)</f>
        <v>185.06</v>
      </c>
      <c r="J8233" s="11" t="n">
        <f aca="false">IFERROR(I8233/F8233,0)</f>
        <v>0.208968032611028</v>
      </c>
      <c r="K8233" s="4" t="str">
        <f aca="false">IFERROR(INDEX(Data_Orders!$F$2:$F$4727,MATCH(B8233,Data_Orders!$A$2:$A$4727,0)),"")</f>
        <v>Trade Account</v>
      </c>
      <c r="L8233" s="4" t="str">
        <f aca="false">IFERROR(INDEX(Data_Orders!$D$2:$D$4727,MATCH(B8233,Data_Orders!$A$2:$A$4727,0)),"")</f>
        <v>Northampton</v>
      </c>
    </row>
    <row r="8234" customFormat="false" ht="15" hidden="false" customHeight="false" outlineLevel="0" collapsed="false">
      <c r="A8234" s="4" t="s">
        <v>14050</v>
      </c>
      <c r="B8234" s="4" t="s">
        <v>3823</v>
      </c>
      <c r="C8234" s="4" t="s">
        <v>1017</v>
      </c>
      <c r="D8234" s="4" t="n">
        <v>1</v>
      </c>
      <c r="E8234" s="4" t="n">
        <v>49.15</v>
      </c>
      <c r="F8234" s="4" t="n">
        <v>49.15</v>
      </c>
      <c r="G8234" s="4" t="n">
        <f aca="false">INDEX(Data_Products!$D$2:$D$33,MATCH(C8234,Data_Products!$A$2:$A$33,0))</f>
        <v>31.44</v>
      </c>
      <c r="H8234" s="4" t="str">
        <f aca="false">INDEX(Data_Products!$C$2:$C$33,MATCH(C8234,Data_Products!$A$2:$A$33,0))</f>
        <v>Timber</v>
      </c>
      <c r="I8234" s="10" t="n">
        <f aca="false">D8234*(E8234-G8234)</f>
        <v>17.71</v>
      </c>
      <c r="J8234" s="11" t="n">
        <f aca="false">IFERROR(I8234/F8234,0)</f>
        <v>0.360325534079349</v>
      </c>
      <c r="K8234" s="4" t="str">
        <f aca="false">IFERROR(INDEX(Data_Orders!$F$2:$F$4727,MATCH(B8234,Data_Orders!$A$2:$A$4727,0)),"")</f>
        <v>Trade Account</v>
      </c>
      <c r="L8234" s="4" t="str">
        <f aca="false">IFERROR(INDEX(Data_Orders!$D$2:$D$4727,MATCH(B8234,Data_Orders!$A$2:$A$4727,0)),"")</f>
        <v>Northampton</v>
      </c>
    </row>
    <row r="8235" customFormat="false" ht="15" hidden="false" customHeight="false" outlineLevel="0" collapsed="false">
      <c r="A8235" s="4" t="s">
        <v>14051</v>
      </c>
      <c r="B8235" s="4" t="s">
        <v>3824</v>
      </c>
      <c r="C8235" s="4" t="s">
        <v>1077</v>
      </c>
      <c r="D8235" s="4" t="n">
        <v>1</v>
      </c>
      <c r="E8235" s="4" t="n">
        <v>46.61</v>
      </c>
      <c r="F8235" s="4" t="n">
        <v>46.61</v>
      </c>
      <c r="G8235" s="4" t="n">
        <f aca="false">INDEX(Data_Products!$D$2:$D$33,MATCH(C8235,Data_Products!$A$2:$A$33,0))</f>
        <v>36.87</v>
      </c>
      <c r="H8235" s="4" t="str">
        <f aca="false">INDEX(Data_Products!$C$2:$C$33,MATCH(C8235,Data_Products!$A$2:$A$33,0))</f>
        <v>Landscaping</v>
      </c>
      <c r="I8235" s="10" t="n">
        <f aca="false">D8235*(E8235-G8235)</f>
        <v>9.74</v>
      </c>
      <c r="J8235" s="11" t="n">
        <f aca="false">IFERROR(I8235/F8235,0)</f>
        <v>0.208968032611028</v>
      </c>
      <c r="K8235" s="4" t="str">
        <f aca="false">IFERROR(INDEX(Data_Orders!$F$2:$F$4727,MATCH(B8235,Data_Orders!$A$2:$A$4727,0)),"")</f>
        <v>Retail</v>
      </c>
      <c r="L8235" s="4" t="str">
        <f aca="false">IFERROR(INDEX(Data_Orders!$D$2:$D$4727,MATCH(B8235,Data_Orders!$A$2:$A$4727,0)),"")</f>
        <v>Leicester</v>
      </c>
    </row>
    <row r="8236" customFormat="false" ht="15" hidden="false" customHeight="false" outlineLevel="0" collapsed="false">
      <c r="A8236" s="4" t="s">
        <v>14052</v>
      </c>
      <c r="B8236" s="4" t="s">
        <v>3824</v>
      </c>
      <c r="C8236" s="4" t="s">
        <v>1050</v>
      </c>
      <c r="D8236" s="4" t="n">
        <v>4</v>
      </c>
      <c r="E8236" s="4" t="n">
        <v>238.63</v>
      </c>
      <c r="F8236" s="4" t="n">
        <v>954.52</v>
      </c>
      <c r="G8236" s="4" t="n">
        <f aca="false">INDEX(Data_Products!$D$2:$D$33,MATCH(C8236,Data_Products!$A$2:$A$33,0))</f>
        <v>148.91</v>
      </c>
      <c r="H8236" s="4" t="str">
        <f aca="false">INDEX(Data_Products!$C$2:$C$33,MATCH(C8236,Data_Products!$A$2:$A$33,0))</f>
        <v>Tools &amp; Fixings</v>
      </c>
      <c r="I8236" s="10" t="n">
        <f aca="false">D8236*(E8236-G8236)</f>
        <v>358.88</v>
      </c>
      <c r="J8236" s="11" t="n">
        <f aca="false">IFERROR(I8236/F8236,0)</f>
        <v>0.375979549930855</v>
      </c>
      <c r="K8236" s="4" t="str">
        <f aca="false">IFERROR(INDEX(Data_Orders!$F$2:$F$4727,MATCH(B8236,Data_Orders!$A$2:$A$4727,0)),"")</f>
        <v>Retail</v>
      </c>
      <c r="L8236" s="4" t="str">
        <f aca="false">IFERROR(INDEX(Data_Orders!$D$2:$D$4727,MATCH(B8236,Data_Orders!$A$2:$A$4727,0)),"")</f>
        <v>Leicester</v>
      </c>
    </row>
    <row r="8237" customFormat="false" ht="15" hidden="false" customHeight="false" outlineLevel="0" collapsed="false">
      <c r="A8237" s="4" t="s">
        <v>14053</v>
      </c>
      <c r="B8237" s="4" t="s">
        <v>3824</v>
      </c>
      <c r="C8237" s="4" t="s">
        <v>1066</v>
      </c>
      <c r="D8237" s="4" t="n">
        <v>9</v>
      </c>
      <c r="E8237" s="4" t="n">
        <v>209.69</v>
      </c>
      <c r="F8237" s="4" t="n">
        <v>1887.21</v>
      </c>
      <c r="G8237" s="4" t="n">
        <f aca="false">INDEX(Data_Products!$D$2:$D$33,MATCH(C8237,Data_Products!$A$2:$A$33,0))</f>
        <v>144.38</v>
      </c>
      <c r="H8237" s="4" t="str">
        <f aca="false">INDEX(Data_Products!$C$2:$C$33,MATCH(C8237,Data_Products!$A$2:$A$33,0))</f>
        <v>Plumbing &amp; Drainage</v>
      </c>
      <c r="I8237" s="10" t="n">
        <f aca="false">D8237*(E8237-G8237)</f>
        <v>587.79</v>
      </c>
      <c r="J8237" s="11" t="n">
        <f aca="false">IFERROR(I8237/F8237,0)</f>
        <v>0.311459773952024</v>
      </c>
      <c r="K8237" s="4" t="str">
        <f aca="false">IFERROR(INDEX(Data_Orders!$F$2:$F$4727,MATCH(B8237,Data_Orders!$A$2:$A$4727,0)),"")</f>
        <v>Retail</v>
      </c>
      <c r="L8237" s="4" t="str">
        <f aca="false">IFERROR(INDEX(Data_Orders!$D$2:$D$4727,MATCH(B8237,Data_Orders!$A$2:$A$4727,0)),"")</f>
        <v>Leicester</v>
      </c>
    </row>
    <row r="8238" customFormat="false" ht="15" hidden="false" customHeight="false" outlineLevel="0" collapsed="false">
      <c r="A8238" s="4" t="s">
        <v>14054</v>
      </c>
      <c r="B8238" s="4" t="s">
        <v>3824</v>
      </c>
      <c r="C8238" s="4" t="s">
        <v>1048</v>
      </c>
      <c r="D8238" s="4" t="n">
        <v>6</v>
      </c>
      <c r="E8238" s="4" t="n">
        <v>112.72</v>
      </c>
      <c r="F8238" s="4" t="n">
        <v>676.32</v>
      </c>
      <c r="G8238" s="4" t="n">
        <f aca="false">INDEX(Data_Products!$D$2:$D$33,MATCH(C8238,Data_Products!$A$2:$A$33,0))</f>
        <v>83.21</v>
      </c>
      <c r="H8238" s="4" t="str">
        <f aca="false">INDEX(Data_Products!$C$2:$C$33,MATCH(C8238,Data_Products!$A$2:$A$33,0))</f>
        <v>Tools &amp; Fixings</v>
      </c>
      <c r="I8238" s="10" t="n">
        <f aca="false">D8238*(E8238-G8238)</f>
        <v>177.06</v>
      </c>
      <c r="J8238" s="11" t="n">
        <f aca="false">IFERROR(I8238/F8238,0)</f>
        <v>0.261799148332151</v>
      </c>
      <c r="K8238" s="4" t="str">
        <f aca="false">IFERROR(INDEX(Data_Orders!$F$2:$F$4727,MATCH(B8238,Data_Orders!$A$2:$A$4727,0)),"")</f>
        <v>Retail</v>
      </c>
      <c r="L8238" s="4" t="str">
        <f aca="false">IFERROR(INDEX(Data_Orders!$D$2:$D$4727,MATCH(B8238,Data_Orders!$A$2:$A$4727,0)),"")</f>
        <v>Leicester</v>
      </c>
    </row>
    <row r="8239" customFormat="false" ht="15" hidden="false" customHeight="false" outlineLevel="0" collapsed="false">
      <c r="A8239" s="4" t="s">
        <v>14055</v>
      </c>
      <c r="B8239" s="4" t="s">
        <v>3825</v>
      </c>
      <c r="C8239" s="4" t="s">
        <v>1028</v>
      </c>
      <c r="D8239" s="4" t="n">
        <v>2</v>
      </c>
      <c r="E8239" s="4" t="n">
        <v>118.79</v>
      </c>
      <c r="F8239" s="4" t="n">
        <v>237.58</v>
      </c>
      <c r="G8239" s="4" t="n">
        <f aca="false">INDEX(Data_Products!$D$2:$D$33,MATCH(C8239,Data_Products!$A$2:$A$33,0))</f>
        <v>81.07</v>
      </c>
      <c r="H8239" s="4" t="str">
        <f aca="false">INDEX(Data_Products!$C$2:$C$33,MATCH(C8239,Data_Products!$A$2:$A$33,0))</f>
        <v>Cement &amp; Aggregates</v>
      </c>
      <c r="I8239" s="10" t="n">
        <f aca="false">D8239*(E8239-G8239)</f>
        <v>75.44</v>
      </c>
      <c r="J8239" s="11" t="n">
        <f aca="false">IFERROR(I8239/F8239,0)</f>
        <v>0.317535146056065</v>
      </c>
      <c r="K8239" s="4" t="str">
        <f aca="false">IFERROR(INDEX(Data_Orders!$F$2:$F$4727,MATCH(B8239,Data_Orders!$A$2:$A$4727,0)),"")</f>
        <v>Retail</v>
      </c>
      <c r="L8239" s="4" t="str">
        <f aca="false">IFERROR(INDEX(Data_Orders!$D$2:$D$4727,MATCH(B8239,Data_Orders!$A$2:$A$4727,0)),"")</f>
        <v>Leicester</v>
      </c>
    </row>
    <row r="8240" customFormat="false" ht="15" hidden="false" customHeight="false" outlineLevel="0" collapsed="false">
      <c r="A8240" s="4" t="s">
        <v>14056</v>
      </c>
      <c r="B8240" s="4" t="s">
        <v>3825</v>
      </c>
      <c r="C8240" s="4" t="s">
        <v>1044</v>
      </c>
      <c r="D8240" s="4" t="n">
        <v>14</v>
      </c>
      <c r="E8240" s="4" t="n">
        <v>190.44</v>
      </c>
      <c r="F8240" s="4" t="n">
        <v>2666.16</v>
      </c>
      <c r="G8240" s="4" t="n">
        <f aca="false">INDEX(Data_Products!$D$2:$D$33,MATCH(C8240,Data_Products!$A$2:$A$33,0))</f>
        <v>115.48</v>
      </c>
      <c r="H8240" s="4" t="str">
        <f aca="false">INDEX(Data_Products!$C$2:$C$33,MATCH(C8240,Data_Products!$A$2:$A$33,0))</f>
        <v>Tools &amp; Fixings</v>
      </c>
      <c r="I8240" s="10" t="n">
        <f aca="false">D8240*(E8240-G8240)</f>
        <v>1049.44</v>
      </c>
      <c r="J8240" s="11" t="n">
        <f aca="false">IFERROR(I8240/F8240,0)</f>
        <v>0.393614786809494</v>
      </c>
      <c r="K8240" s="4" t="str">
        <f aca="false">IFERROR(INDEX(Data_Orders!$F$2:$F$4727,MATCH(B8240,Data_Orders!$A$2:$A$4727,0)),"")</f>
        <v>Retail</v>
      </c>
      <c r="L8240" s="4" t="str">
        <f aca="false">IFERROR(INDEX(Data_Orders!$D$2:$D$4727,MATCH(B8240,Data_Orders!$A$2:$A$4727,0)),"")</f>
        <v>Leicester</v>
      </c>
    </row>
    <row r="8241" customFormat="false" ht="15" hidden="false" customHeight="false" outlineLevel="0" collapsed="false">
      <c r="A8241" s="4" t="s">
        <v>14057</v>
      </c>
      <c r="B8241" s="4" t="s">
        <v>3825</v>
      </c>
      <c r="C8241" s="4" t="s">
        <v>1068</v>
      </c>
      <c r="D8241" s="4" t="n">
        <v>18</v>
      </c>
      <c r="E8241" s="4" t="n">
        <v>86.28</v>
      </c>
      <c r="F8241" s="4" t="n">
        <v>1553.04</v>
      </c>
      <c r="G8241" s="4" t="n">
        <f aca="false">INDEX(Data_Products!$D$2:$D$33,MATCH(C8241,Data_Products!$A$2:$A$33,0))</f>
        <v>68.55</v>
      </c>
      <c r="H8241" s="4" t="str">
        <f aca="false">INDEX(Data_Products!$C$2:$C$33,MATCH(C8241,Data_Products!$A$2:$A$33,0))</f>
        <v>Plumbing &amp; Drainage</v>
      </c>
      <c r="I8241" s="10" t="n">
        <f aca="false">D8241*(E8241-G8241)</f>
        <v>319.14</v>
      </c>
      <c r="J8241" s="11" t="n">
        <f aca="false">IFERROR(I8241/F8241,0)</f>
        <v>0.205493741307371</v>
      </c>
      <c r="K8241" s="4" t="str">
        <f aca="false">IFERROR(INDEX(Data_Orders!$F$2:$F$4727,MATCH(B8241,Data_Orders!$A$2:$A$4727,0)),"")</f>
        <v>Retail</v>
      </c>
      <c r="L8241" s="4" t="str">
        <f aca="false">IFERROR(INDEX(Data_Orders!$D$2:$D$4727,MATCH(B8241,Data_Orders!$A$2:$A$4727,0)),"")</f>
        <v>Leicester</v>
      </c>
    </row>
    <row r="8242" customFormat="false" ht="15" hidden="false" customHeight="false" outlineLevel="0" collapsed="false">
      <c r="A8242" s="4" t="s">
        <v>14058</v>
      </c>
      <c r="B8242" s="4" t="s">
        <v>3825</v>
      </c>
      <c r="C8242" s="4" t="s">
        <v>1015</v>
      </c>
      <c r="D8242" s="4" t="n">
        <v>1</v>
      </c>
      <c r="E8242" s="4" t="n">
        <v>122.01</v>
      </c>
      <c r="F8242" s="4" t="n">
        <v>122.01</v>
      </c>
      <c r="G8242" s="4" t="n">
        <f aca="false">INDEX(Data_Products!$D$2:$D$33,MATCH(C8242,Data_Products!$A$2:$A$33,0))</f>
        <v>85.53</v>
      </c>
      <c r="H8242" s="4" t="str">
        <f aca="false">INDEX(Data_Products!$C$2:$C$33,MATCH(C8242,Data_Products!$A$2:$A$33,0))</f>
        <v>Timber</v>
      </c>
      <c r="I8242" s="10" t="n">
        <f aca="false">D8242*(E8242-G8242)</f>
        <v>36.48</v>
      </c>
      <c r="J8242" s="11" t="n">
        <f aca="false">IFERROR(I8242/F8242,0)</f>
        <v>0.298991885910991</v>
      </c>
      <c r="K8242" s="4" t="str">
        <f aca="false">IFERROR(INDEX(Data_Orders!$F$2:$F$4727,MATCH(B8242,Data_Orders!$A$2:$A$4727,0)),"")</f>
        <v>Retail</v>
      </c>
      <c r="L8242" s="4" t="str">
        <f aca="false">IFERROR(INDEX(Data_Orders!$D$2:$D$4727,MATCH(B8242,Data_Orders!$A$2:$A$4727,0)),"")</f>
        <v>Leicester</v>
      </c>
    </row>
    <row r="8243" customFormat="false" ht="15" hidden="false" customHeight="false" outlineLevel="0" collapsed="false">
      <c r="A8243" s="4" t="s">
        <v>14059</v>
      </c>
      <c r="B8243" s="4" t="s">
        <v>3826</v>
      </c>
      <c r="C8243" s="4" t="s">
        <v>1041</v>
      </c>
      <c r="D8243" s="4" t="n">
        <v>15</v>
      </c>
      <c r="E8243" s="4" t="n">
        <v>242.75</v>
      </c>
      <c r="F8243" s="4" t="n">
        <v>3641.25</v>
      </c>
      <c r="G8243" s="4" t="n">
        <f aca="false">INDEX(Data_Products!$D$2:$D$33,MATCH(C8243,Data_Products!$A$2:$A$33,0))</f>
        <v>142.94</v>
      </c>
      <c r="H8243" s="4" t="str">
        <f aca="false">INDEX(Data_Products!$C$2:$C$33,MATCH(C8243,Data_Products!$A$2:$A$33,0))</f>
        <v>Tools &amp; Fixings</v>
      </c>
      <c r="I8243" s="10" t="n">
        <f aca="false">D8243*(E8243-G8243)</f>
        <v>1497.15</v>
      </c>
      <c r="J8243" s="11" t="n">
        <f aca="false">IFERROR(I8243/F8243,0)</f>
        <v>0.411163748712667</v>
      </c>
      <c r="K8243" s="4" t="str">
        <f aca="false">IFERROR(INDEX(Data_Orders!$F$2:$F$4727,MATCH(B8243,Data_Orders!$A$2:$A$4727,0)),"")</f>
        <v>Retail</v>
      </c>
      <c r="L8243" s="4" t="str">
        <f aca="false">IFERROR(INDEX(Data_Orders!$D$2:$D$4727,MATCH(B8243,Data_Orders!$A$2:$A$4727,0)),"")</f>
        <v>Leicester</v>
      </c>
    </row>
    <row r="8244" customFormat="false" ht="15" hidden="false" customHeight="false" outlineLevel="0" collapsed="false">
      <c r="A8244" s="4" t="s">
        <v>14060</v>
      </c>
      <c r="B8244" s="4" t="s">
        <v>3827</v>
      </c>
      <c r="C8244" s="4" t="s">
        <v>1075</v>
      </c>
      <c r="D8244" s="4" t="n">
        <v>7</v>
      </c>
      <c r="E8244" s="4" t="n">
        <v>98.61</v>
      </c>
      <c r="F8244" s="4" t="n">
        <v>690.27</v>
      </c>
      <c r="G8244" s="4" t="n">
        <f aca="false">INDEX(Data_Products!$D$2:$D$33,MATCH(C8244,Data_Products!$A$2:$A$33,0))</f>
        <v>74.84</v>
      </c>
      <c r="H8244" s="4" t="str">
        <f aca="false">INDEX(Data_Products!$C$2:$C$33,MATCH(C8244,Data_Products!$A$2:$A$33,0))</f>
        <v>Landscaping</v>
      </c>
      <c r="I8244" s="10" t="n">
        <f aca="false">D8244*(E8244-G8244)</f>
        <v>166.39</v>
      </c>
      <c r="J8244" s="11" t="n">
        <f aca="false">IFERROR(I8244/F8244,0)</f>
        <v>0.24105060338708</v>
      </c>
      <c r="K8244" s="4" t="str">
        <f aca="false">IFERROR(INDEX(Data_Orders!$F$2:$F$4727,MATCH(B8244,Data_Orders!$A$2:$A$4727,0)),"")</f>
        <v>Retail</v>
      </c>
      <c r="L8244" s="4" t="str">
        <f aca="false">IFERROR(INDEX(Data_Orders!$D$2:$D$4727,MATCH(B8244,Data_Orders!$A$2:$A$4727,0)),"")</f>
        <v>Leicester</v>
      </c>
    </row>
    <row r="8245" customFormat="false" ht="15" hidden="false" customHeight="false" outlineLevel="0" collapsed="false">
      <c r="A8245" s="4" t="s">
        <v>14061</v>
      </c>
      <c r="B8245" s="4" t="s">
        <v>3828</v>
      </c>
      <c r="C8245" s="4" t="s">
        <v>1037</v>
      </c>
      <c r="D8245" s="4" t="n">
        <v>7</v>
      </c>
      <c r="E8245" s="4" t="n">
        <v>90.97</v>
      </c>
      <c r="F8245" s="4" t="n">
        <v>636.79</v>
      </c>
      <c r="G8245" s="4" t="n">
        <f aca="false">INDEX(Data_Products!$D$2:$D$33,MATCH(C8245,Data_Products!$A$2:$A$33,0))</f>
        <v>73.81</v>
      </c>
      <c r="H8245" s="4" t="str">
        <f aca="false">INDEX(Data_Products!$C$2:$C$33,MATCH(C8245,Data_Products!$A$2:$A$33,0))</f>
        <v>Insulation</v>
      </c>
      <c r="I8245" s="10" t="n">
        <f aca="false">D8245*(E8245-G8245)</f>
        <v>120.12</v>
      </c>
      <c r="J8245" s="11" t="n">
        <f aca="false">IFERROR(I8245/F8245,0)</f>
        <v>0.18863361547763</v>
      </c>
      <c r="K8245" s="4" t="str">
        <f aca="false">IFERROR(INDEX(Data_Orders!$F$2:$F$4727,MATCH(B8245,Data_Orders!$A$2:$A$4727,0)),"")</f>
        <v>Retail</v>
      </c>
      <c r="L8245" s="4" t="str">
        <f aca="false">IFERROR(INDEX(Data_Orders!$D$2:$D$4727,MATCH(B8245,Data_Orders!$A$2:$A$4727,0)),"")</f>
        <v>Leicester</v>
      </c>
    </row>
    <row r="8246" customFormat="false" ht="15" hidden="false" customHeight="false" outlineLevel="0" collapsed="false">
      <c r="A8246" s="4" t="s">
        <v>14062</v>
      </c>
      <c r="B8246" s="4" t="s">
        <v>3829</v>
      </c>
      <c r="C8246" s="4" t="s">
        <v>1073</v>
      </c>
      <c r="D8246" s="4" t="n">
        <v>11</v>
      </c>
      <c r="E8246" s="4" t="n">
        <v>231.05</v>
      </c>
      <c r="F8246" s="4" t="n">
        <v>2541.55</v>
      </c>
      <c r="G8246" s="4" t="n">
        <f aca="false">INDEX(Data_Products!$D$2:$D$33,MATCH(C8246,Data_Products!$A$2:$A$33,0))</f>
        <v>148.29</v>
      </c>
      <c r="H8246" s="4" t="str">
        <f aca="false">INDEX(Data_Products!$C$2:$C$33,MATCH(C8246,Data_Products!$A$2:$A$33,0))</f>
        <v>Landscaping</v>
      </c>
      <c r="I8246" s="10" t="n">
        <f aca="false">D8246*(E8246-G8246)</f>
        <v>910.36</v>
      </c>
      <c r="J8246" s="11" t="n">
        <f aca="false">IFERROR(I8246/F8246,0)</f>
        <v>0.358190867777537</v>
      </c>
      <c r="K8246" s="4" t="str">
        <f aca="false">IFERROR(INDEX(Data_Orders!$F$2:$F$4727,MATCH(B8246,Data_Orders!$A$2:$A$4727,0)),"")</f>
        <v>Retail</v>
      </c>
      <c r="L8246" s="4" t="str">
        <f aca="false">IFERROR(INDEX(Data_Orders!$D$2:$D$4727,MATCH(B8246,Data_Orders!$A$2:$A$4727,0)),"")</f>
        <v>Leicester</v>
      </c>
    </row>
    <row r="8247" customFormat="false" ht="15" hidden="false" customHeight="false" outlineLevel="0" collapsed="false">
      <c r="A8247" s="4" t="s">
        <v>14063</v>
      </c>
      <c r="B8247" s="4" t="s">
        <v>3830</v>
      </c>
      <c r="C8247" s="4" t="s">
        <v>1077</v>
      </c>
      <c r="D8247" s="4" t="n">
        <v>2</v>
      </c>
      <c r="E8247" s="4" t="n">
        <v>46.61</v>
      </c>
      <c r="F8247" s="4" t="n">
        <v>93.22</v>
      </c>
      <c r="G8247" s="4" t="n">
        <f aca="false">INDEX(Data_Products!$D$2:$D$33,MATCH(C8247,Data_Products!$A$2:$A$33,0))</f>
        <v>36.87</v>
      </c>
      <c r="H8247" s="4" t="str">
        <f aca="false">INDEX(Data_Products!$C$2:$C$33,MATCH(C8247,Data_Products!$A$2:$A$33,0))</f>
        <v>Landscaping</v>
      </c>
      <c r="I8247" s="10" t="n">
        <f aca="false">D8247*(E8247-G8247)</f>
        <v>19.48</v>
      </c>
      <c r="J8247" s="11" t="n">
        <f aca="false">IFERROR(I8247/F8247,0)</f>
        <v>0.208968032611028</v>
      </c>
      <c r="K8247" s="4" t="str">
        <f aca="false">IFERROR(INDEX(Data_Orders!$F$2:$F$4727,MATCH(B8247,Data_Orders!$A$2:$A$4727,0)),"")</f>
        <v>Retail</v>
      </c>
      <c r="L8247" s="4" t="str">
        <f aca="false">IFERROR(INDEX(Data_Orders!$D$2:$D$4727,MATCH(B8247,Data_Orders!$A$2:$A$4727,0)),"")</f>
        <v>Leicester</v>
      </c>
    </row>
    <row r="8248" customFormat="false" ht="15" hidden="false" customHeight="false" outlineLevel="0" collapsed="false">
      <c r="A8248" s="4" t="s">
        <v>14064</v>
      </c>
      <c r="B8248" s="4" t="s">
        <v>3831</v>
      </c>
      <c r="C8248" s="4" t="s">
        <v>1024</v>
      </c>
      <c r="D8248" s="4" t="n">
        <v>6</v>
      </c>
      <c r="E8248" s="4" t="n">
        <v>137.14</v>
      </c>
      <c r="F8248" s="4" t="n">
        <v>822.84</v>
      </c>
      <c r="G8248" s="4" t="n">
        <f aca="false">INDEX(Data_Products!$D$2:$D$33,MATCH(C8248,Data_Products!$A$2:$A$33,0))</f>
        <v>99.99</v>
      </c>
      <c r="H8248" s="4" t="str">
        <f aca="false">INDEX(Data_Products!$C$2:$C$33,MATCH(C8248,Data_Products!$A$2:$A$33,0))</f>
        <v>Cement &amp; Aggregates</v>
      </c>
      <c r="I8248" s="10" t="n">
        <f aca="false">D8248*(E8248-G8248)</f>
        <v>222.9</v>
      </c>
      <c r="J8248" s="11" t="n">
        <f aca="false">IFERROR(I8248/F8248,0)</f>
        <v>0.270891060230421</v>
      </c>
      <c r="K8248" s="4" t="str">
        <f aca="false">IFERROR(INDEX(Data_Orders!$F$2:$F$4727,MATCH(B8248,Data_Orders!$A$2:$A$4727,0)),"")</f>
        <v>Retail</v>
      </c>
      <c r="L8248" s="4" t="str">
        <f aca="false">IFERROR(INDEX(Data_Orders!$D$2:$D$4727,MATCH(B8248,Data_Orders!$A$2:$A$4727,0)),"")</f>
        <v>Leicester</v>
      </c>
    </row>
    <row r="8249" customFormat="false" ht="15" hidden="false" customHeight="false" outlineLevel="0" collapsed="false">
      <c r="A8249" s="4" t="s">
        <v>14065</v>
      </c>
      <c r="B8249" s="4" t="s">
        <v>3831</v>
      </c>
      <c r="C8249" s="4" t="s">
        <v>1021</v>
      </c>
      <c r="D8249" s="4" t="n">
        <v>9</v>
      </c>
      <c r="E8249" s="4" t="n">
        <v>73.76</v>
      </c>
      <c r="F8249" s="4" t="n">
        <v>663.84</v>
      </c>
      <c r="G8249" s="4" t="n">
        <f aca="false">INDEX(Data_Products!$D$2:$D$33,MATCH(C8249,Data_Products!$A$2:$A$33,0))</f>
        <v>51.51</v>
      </c>
      <c r="H8249" s="4" t="str">
        <f aca="false">INDEX(Data_Products!$C$2:$C$33,MATCH(C8249,Data_Products!$A$2:$A$33,0))</f>
        <v>Cement &amp; Aggregates</v>
      </c>
      <c r="I8249" s="10" t="n">
        <f aca="false">D8249*(E8249-G8249)</f>
        <v>200.25</v>
      </c>
      <c r="J8249" s="11" t="n">
        <f aca="false">IFERROR(I8249/F8249,0)</f>
        <v>0.301654013015184</v>
      </c>
      <c r="K8249" s="4" t="str">
        <f aca="false">IFERROR(INDEX(Data_Orders!$F$2:$F$4727,MATCH(B8249,Data_Orders!$A$2:$A$4727,0)),"")</f>
        <v>Retail</v>
      </c>
      <c r="L8249" s="4" t="str">
        <f aca="false">IFERROR(INDEX(Data_Orders!$D$2:$D$4727,MATCH(B8249,Data_Orders!$A$2:$A$4727,0)),"")</f>
        <v>Leicester</v>
      </c>
    </row>
    <row r="8250" customFormat="false" ht="15" hidden="false" customHeight="false" outlineLevel="0" collapsed="false">
      <c r="A8250" s="4" t="s">
        <v>14066</v>
      </c>
      <c r="B8250" s="4" t="s">
        <v>3831</v>
      </c>
      <c r="C8250" s="4" t="s">
        <v>1039</v>
      </c>
      <c r="D8250" s="4" t="n">
        <v>9</v>
      </c>
      <c r="E8250" s="4" t="n">
        <v>160.41</v>
      </c>
      <c r="F8250" s="4" t="n">
        <v>1443.69</v>
      </c>
      <c r="G8250" s="4" t="n">
        <f aca="false">INDEX(Data_Products!$D$2:$D$33,MATCH(C8250,Data_Products!$A$2:$A$33,0))</f>
        <v>99.74</v>
      </c>
      <c r="H8250" s="4" t="str">
        <f aca="false">INDEX(Data_Products!$C$2:$C$33,MATCH(C8250,Data_Products!$A$2:$A$33,0))</f>
        <v>Insulation</v>
      </c>
      <c r="I8250" s="10" t="n">
        <f aca="false">D8250*(E8250-G8250)</f>
        <v>546.03</v>
      </c>
      <c r="J8250" s="11" t="n">
        <f aca="false">IFERROR(I8250/F8250,0)</f>
        <v>0.378218315566361</v>
      </c>
      <c r="K8250" s="4" t="str">
        <f aca="false">IFERROR(INDEX(Data_Orders!$F$2:$F$4727,MATCH(B8250,Data_Orders!$A$2:$A$4727,0)),"")</f>
        <v>Retail</v>
      </c>
      <c r="L8250" s="4" t="str">
        <f aca="false">IFERROR(INDEX(Data_Orders!$D$2:$D$4727,MATCH(B8250,Data_Orders!$A$2:$A$4727,0)),"")</f>
        <v>Leicester</v>
      </c>
    </row>
    <row r="8251" customFormat="false" ht="15" hidden="false" customHeight="false" outlineLevel="0" collapsed="false">
      <c r="A8251" s="4" t="s">
        <v>14067</v>
      </c>
      <c r="B8251" s="4" t="s">
        <v>3831</v>
      </c>
      <c r="C8251" s="4" t="s">
        <v>1068</v>
      </c>
      <c r="D8251" s="4" t="n">
        <v>13</v>
      </c>
      <c r="E8251" s="4" t="n">
        <v>86.28</v>
      </c>
      <c r="F8251" s="4" t="n">
        <v>1121.64</v>
      </c>
      <c r="G8251" s="4" t="n">
        <f aca="false">INDEX(Data_Products!$D$2:$D$33,MATCH(C8251,Data_Products!$A$2:$A$33,0))</f>
        <v>68.55</v>
      </c>
      <c r="H8251" s="4" t="str">
        <f aca="false">INDEX(Data_Products!$C$2:$C$33,MATCH(C8251,Data_Products!$A$2:$A$33,0))</f>
        <v>Plumbing &amp; Drainage</v>
      </c>
      <c r="I8251" s="10" t="n">
        <f aca="false">D8251*(E8251-G8251)</f>
        <v>230.49</v>
      </c>
      <c r="J8251" s="11" t="n">
        <f aca="false">IFERROR(I8251/F8251,0)</f>
        <v>0.205493741307371</v>
      </c>
      <c r="K8251" s="4" t="str">
        <f aca="false">IFERROR(INDEX(Data_Orders!$F$2:$F$4727,MATCH(B8251,Data_Orders!$A$2:$A$4727,0)),"")</f>
        <v>Retail</v>
      </c>
      <c r="L8251" s="4" t="str">
        <f aca="false">IFERROR(INDEX(Data_Orders!$D$2:$D$4727,MATCH(B8251,Data_Orders!$A$2:$A$4727,0)),"")</f>
        <v>Leicester</v>
      </c>
    </row>
    <row r="8252" customFormat="false" ht="15" hidden="false" customHeight="false" outlineLevel="0" collapsed="false">
      <c r="A8252" s="4" t="s">
        <v>14068</v>
      </c>
      <c r="B8252" s="4" t="s">
        <v>3831</v>
      </c>
      <c r="C8252" s="4" t="s">
        <v>1041</v>
      </c>
      <c r="D8252" s="4" t="n">
        <v>19</v>
      </c>
      <c r="E8252" s="4" t="n">
        <v>242.75</v>
      </c>
      <c r="F8252" s="4" t="n">
        <v>4612.25</v>
      </c>
      <c r="G8252" s="4" t="n">
        <f aca="false">INDEX(Data_Products!$D$2:$D$33,MATCH(C8252,Data_Products!$A$2:$A$33,0))</f>
        <v>142.94</v>
      </c>
      <c r="H8252" s="4" t="str">
        <f aca="false">INDEX(Data_Products!$C$2:$C$33,MATCH(C8252,Data_Products!$A$2:$A$33,0))</f>
        <v>Tools &amp; Fixings</v>
      </c>
      <c r="I8252" s="10" t="n">
        <f aca="false">D8252*(E8252-G8252)</f>
        <v>1896.39</v>
      </c>
      <c r="J8252" s="11" t="n">
        <f aca="false">IFERROR(I8252/F8252,0)</f>
        <v>0.411163748712667</v>
      </c>
      <c r="K8252" s="4" t="str">
        <f aca="false">IFERROR(INDEX(Data_Orders!$F$2:$F$4727,MATCH(B8252,Data_Orders!$A$2:$A$4727,0)),"")</f>
        <v>Retail</v>
      </c>
      <c r="L8252" s="4" t="str">
        <f aca="false">IFERROR(INDEX(Data_Orders!$D$2:$D$4727,MATCH(B8252,Data_Orders!$A$2:$A$4727,0)),"")</f>
        <v>Leicester</v>
      </c>
    </row>
    <row r="8253" customFormat="false" ht="15" hidden="false" customHeight="false" outlineLevel="0" collapsed="false">
      <c r="A8253" s="4" t="s">
        <v>14069</v>
      </c>
      <c r="B8253" s="4" t="s">
        <v>3832</v>
      </c>
      <c r="C8253" s="4" t="s">
        <v>1039</v>
      </c>
      <c r="D8253" s="4" t="n">
        <v>1</v>
      </c>
      <c r="E8253" s="4" t="n">
        <v>160.41</v>
      </c>
      <c r="F8253" s="4" t="n">
        <v>160.41</v>
      </c>
      <c r="G8253" s="4" t="n">
        <f aca="false">INDEX(Data_Products!$D$2:$D$33,MATCH(C8253,Data_Products!$A$2:$A$33,0))</f>
        <v>99.74</v>
      </c>
      <c r="H8253" s="4" t="str">
        <f aca="false">INDEX(Data_Products!$C$2:$C$33,MATCH(C8253,Data_Products!$A$2:$A$33,0))</f>
        <v>Insulation</v>
      </c>
      <c r="I8253" s="10" t="n">
        <f aca="false">D8253*(E8253-G8253)</f>
        <v>60.67</v>
      </c>
      <c r="J8253" s="11" t="n">
        <f aca="false">IFERROR(I8253/F8253,0)</f>
        <v>0.378218315566361</v>
      </c>
      <c r="K8253" s="4" t="str">
        <f aca="false">IFERROR(INDEX(Data_Orders!$F$2:$F$4727,MATCH(B8253,Data_Orders!$A$2:$A$4727,0)),"")</f>
        <v>Retail</v>
      </c>
      <c r="L8253" s="4" t="str">
        <f aca="false">IFERROR(INDEX(Data_Orders!$D$2:$D$4727,MATCH(B8253,Data_Orders!$A$2:$A$4727,0)),"")</f>
        <v>Northampton</v>
      </c>
    </row>
    <row r="8254" customFormat="false" ht="15" hidden="false" customHeight="false" outlineLevel="0" collapsed="false">
      <c r="A8254" s="4" t="s">
        <v>14070</v>
      </c>
      <c r="B8254" s="4" t="s">
        <v>3832</v>
      </c>
      <c r="C8254" s="4" t="s">
        <v>1026</v>
      </c>
      <c r="D8254" s="4" t="n">
        <v>18</v>
      </c>
      <c r="E8254" s="4" t="n">
        <v>184.05</v>
      </c>
      <c r="F8254" s="4" t="n">
        <v>3312.9</v>
      </c>
      <c r="G8254" s="4" t="n">
        <f aca="false">INDEX(Data_Products!$D$2:$D$33,MATCH(C8254,Data_Products!$A$2:$A$33,0))</f>
        <v>147.44</v>
      </c>
      <c r="H8254" s="4" t="str">
        <f aca="false">INDEX(Data_Products!$C$2:$C$33,MATCH(C8254,Data_Products!$A$2:$A$33,0))</f>
        <v>Cement &amp; Aggregates</v>
      </c>
      <c r="I8254" s="10" t="n">
        <f aca="false">D8254*(E8254-G8254)</f>
        <v>658.98</v>
      </c>
      <c r="J8254" s="11" t="n">
        <f aca="false">IFERROR(I8254/F8254,0)</f>
        <v>0.19891333876664</v>
      </c>
      <c r="K8254" s="4" t="str">
        <f aca="false">IFERROR(INDEX(Data_Orders!$F$2:$F$4727,MATCH(B8254,Data_Orders!$A$2:$A$4727,0)),"")</f>
        <v>Retail</v>
      </c>
      <c r="L8254" s="4" t="str">
        <f aca="false">IFERROR(INDEX(Data_Orders!$D$2:$D$4727,MATCH(B8254,Data_Orders!$A$2:$A$4727,0)),"")</f>
        <v>Northampton</v>
      </c>
    </row>
    <row r="8255" customFormat="false" ht="15" hidden="false" customHeight="false" outlineLevel="0" collapsed="false">
      <c r="A8255" s="4" t="s">
        <v>14071</v>
      </c>
      <c r="B8255" s="4" t="s">
        <v>3832</v>
      </c>
      <c r="C8255" s="4" t="s">
        <v>1075</v>
      </c>
      <c r="D8255" s="4" t="n">
        <v>8</v>
      </c>
      <c r="E8255" s="4" t="n">
        <v>98.61</v>
      </c>
      <c r="F8255" s="4" t="n">
        <v>788.88</v>
      </c>
      <c r="G8255" s="4" t="n">
        <f aca="false">INDEX(Data_Products!$D$2:$D$33,MATCH(C8255,Data_Products!$A$2:$A$33,0))</f>
        <v>74.84</v>
      </c>
      <c r="H8255" s="4" t="str">
        <f aca="false">INDEX(Data_Products!$C$2:$C$33,MATCH(C8255,Data_Products!$A$2:$A$33,0))</f>
        <v>Landscaping</v>
      </c>
      <c r="I8255" s="10" t="n">
        <f aca="false">D8255*(E8255-G8255)</f>
        <v>190.16</v>
      </c>
      <c r="J8255" s="11" t="n">
        <f aca="false">IFERROR(I8255/F8255,0)</f>
        <v>0.24105060338708</v>
      </c>
      <c r="K8255" s="4" t="str">
        <f aca="false">IFERROR(INDEX(Data_Orders!$F$2:$F$4727,MATCH(B8255,Data_Orders!$A$2:$A$4727,0)),"")</f>
        <v>Retail</v>
      </c>
      <c r="L8255" s="4" t="str">
        <f aca="false">IFERROR(INDEX(Data_Orders!$D$2:$D$4727,MATCH(B8255,Data_Orders!$A$2:$A$4727,0)),"")</f>
        <v>Northampton</v>
      </c>
    </row>
    <row r="8256" customFormat="false" ht="15" hidden="false" customHeight="false" outlineLevel="0" collapsed="false">
      <c r="A8256" s="4" t="s">
        <v>14072</v>
      </c>
      <c r="B8256" s="4" t="s">
        <v>3832</v>
      </c>
      <c r="C8256" s="4" t="s">
        <v>1048</v>
      </c>
      <c r="D8256" s="4" t="n">
        <v>19</v>
      </c>
      <c r="E8256" s="4" t="n">
        <v>112.72</v>
      </c>
      <c r="F8256" s="4" t="n">
        <v>2141.68</v>
      </c>
      <c r="G8256" s="4" t="n">
        <f aca="false">INDEX(Data_Products!$D$2:$D$33,MATCH(C8256,Data_Products!$A$2:$A$33,0))</f>
        <v>83.21</v>
      </c>
      <c r="H8256" s="4" t="str">
        <f aca="false">INDEX(Data_Products!$C$2:$C$33,MATCH(C8256,Data_Products!$A$2:$A$33,0))</f>
        <v>Tools &amp; Fixings</v>
      </c>
      <c r="I8256" s="10" t="n">
        <f aca="false">D8256*(E8256-G8256)</f>
        <v>560.69</v>
      </c>
      <c r="J8256" s="11" t="n">
        <f aca="false">IFERROR(I8256/F8256,0)</f>
        <v>0.261799148332151</v>
      </c>
      <c r="K8256" s="4" t="str">
        <f aca="false">IFERROR(INDEX(Data_Orders!$F$2:$F$4727,MATCH(B8256,Data_Orders!$A$2:$A$4727,0)),"")</f>
        <v>Retail</v>
      </c>
      <c r="L8256" s="4" t="str">
        <f aca="false">IFERROR(INDEX(Data_Orders!$D$2:$D$4727,MATCH(B8256,Data_Orders!$A$2:$A$4727,0)),"")</f>
        <v>Northampton</v>
      </c>
    </row>
    <row r="8257" customFormat="false" ht="15" hidden="false" customHeight="false" outlineLevel="0" collapsed="false">
      <c r="A8257" s="4" t="s">
        <v>14073</v>
      </c>
      <c r="B8257" s="4" t="s">
        <v>3833</v>
      </c>
      <c r="C8257" s="4" t="s">
        <v>1064</v>
      </c>
      <c r="D8257" s="4" t="n">
        <v>2</v>
      </c>
      <c r="E8257" s="4" t="n">
        <v>97.63</v>
      </c>
      <c r="F8257" s="4" t="n">
        <v>195.26</v>
      </c>
      <c r="G8257" s="4" t="n">
        <f aca="false">INDEX(Data_Products!$D$2:$D$33,MATCH(C8257,Data_Products!$A$2:$A$33,0))</f>
        <v>65.21</v>
      </c>
      <c r="H8257" s="4" t="str">
        <f aca="false">INDEX(Data_Products!$C$2:$C$33,MATCH(C8257,Data_Products!$A$2:$A$33,0))</f>
        <v>Plumbing &amp; Drainage</v>
      </c>
      <c r="I8257" s="10" t="n">
        <f aca="false">D8257*(E8257-G8257)</f>
        <v>64.84</v>
      </c>
      <c r="J8257" s="11" t="n">
        <f aca="false">IFERROR(I8257/F8257,0)</f>
        <v>0.332070060432244</v>
      </c>
      <c r="K8257" s="4" t="str">
        <f aca="false">IFERROR(INDEX(Data_Orders!$F$2:$F$4727,MATCH(B8257,Data_Orders!$A$2:$A$4727,0)),"")</f>
        <v>Retail</v>
      </c>
      <c r="L8257" s="4" t="str">
        <f aca="false">IFERROR(INDEX(Data_Orders!$D$2:$D$4727,MATCH(B8257,Data_Orders!$A$2:$A$4727,0)),"")</f>
        <v>Northampton</v>
      </c>
    </row>
    <row r="8258" customFormat="false" ht="15" hidden="false" customHeight="false" outlineLevel="0" collapsed="false">
      <c r="A8258" s="4" t="s">
        <v>14074</v>
      </c>
      <c r="B8258" s="4" t="s">
        <v>3833</v>
      </c>
      <c r="C8258" s="4" t="s">
        <v>1075</v>
      </c>
      <c r="D8258" s="4" t="n">
        <v>6</v>
      </c>
      <c r="E8258" s="4" t="n">
        <v>98.61</v>
      </c>
      <c r="F8258" s="4" t="n">
        <v>591.66</v>
      </c>
      <c r="G8258" s="4" t="n">
        <f aca="false">INDEX(Data_Products!$D$2:$D$33,MATCH(C8258,Data_Products!$A$2:$A$33,0))</f>
        <v>74.84</v>
      </c>
      <c r="H8258" s="4" t="str">
        <f aca="false">INDEX(Data_Products!$C$2:$C$33,MATCH(C8258,Data_Products!$A$2:$A$33,0))</f>
        <v>Landscaping</v>
      </c>
      <c r="I8258" s="10" t="n">
        <f aca="false">D8258*(E8258-G8258)</f>
        <v>142.62</v>
      </c>
      <c r="J8258" s="11" t="n">
        <f aca="false">IFERROR(I8258/F8258,0)</f>
        <v>0.24105060338708</v>
      </c>
      <c r="K8258" s="4" t="str">
        <f aca="false">IFERROR(INDEX(Data_Orders!$F$2:$F$4727,MATCH(B8258,Data_Orders!$A$2:$A$4727,0)),"")</f>
        <v>Retail</v>
      </c>
      <c r="L8258" s="4" t="str">
        <f aca="false">IFERROR(INDEX(Data_Orders!$D$2:$D$4727,MATCH(B8258,Data_Orders!$A$2:$A$4727,0)),"")</f>
        <v>Northampton</v>
      </c>
    </row>
    <row r="8259" customFormat="false" ht="15" hidden="false" customHeight="false" outlineLevel="0" collapsed="false">
      <c r="A8259" s="4" t="s">
        <v>14075</v>
      </c>
      <c r="B8259" s="4" t="s">
        <v>3833</v>
      </c>
      <c r="C8259" s="4" t="s">
        <v>1032</v>
      </c>
      <c r="D8259" s="4" t="n">
        <v>12</v>
      </c>
      <c r="E8259" s="4" t="n">
        <v>99.65</v>
      </c>
      <c r="F8259" s="4" t="n">
        <v>1195.8</v>
      </c>
      <c r="G8259" s="4" t="n">
        <f aca="false">INDEX(Data_Products!$D$2:$D$33,MATCH(C8259,Data_Products!$A$2:$A$33,0))</f>
        <v>58.26</v>
      </c>
      <c r="H8259" s="4" t="str">
        <f aca="false">INDEX(Data_Products!$C$2:$C$33,MATCH(C8259,Data_Products!$A$2:$A$33,0))</f>
        <v>Insulation</v>
      </c>
      <c r="I8259" s="10" t="n">
        <f aca="false">D8259*(E8259-G8259)</f>
        <v>496.68</v>
      </c>
      <c r="J8259" s="11" t="n">
        <f aca="false">IFERROR(I8259/F8259,0)</f>
        <v>0.415353738083292</v>
      </c>
      <c r="K8259" s="4" t="str">
        <f aca="false">IFERROR(INDEX(Data_Orders!$F$2:$F$4727,MATCH(B8259,Data_Orders!$A$2:$A$4727,0)),"")</f>
        <v>Retail</v>
      </c>
      <c r="L8259" s="4" t="str">
        <f aca="false">IFERROR(INDEX(Data_Orders!$D$2:$D$4727,MATCH(B8259,Data_Orders!$A$2:$A$4727,0)),"")</f>
        <v>Northampton</v>
      </c>
    </row>
    <row r="8260" customFormat="false" ht="15" hidden="false" customHeight="false" outlineLevel="0" collapsed="false">
      <c r="A8260" s="4" t="s">
        <v>14076</v>
      </c>
      <c r="B8260" s="4" t="s">
        <v>3833</v>
      </c>
      <c r="C8260" s="4" t="s">
        <v>1028</v>
      </c>
      <c r="D8260" s="4" t="n">
        <v>20</v>
      </c>
      <c r="E8260" s="4" t="n">
        <v>118.79</v>
      </c>
      <c r="F8260" s="4" t="n">
        <v>2375.8</v>
      </c>
      <c r="G8260" s="4" t="n">
        <f aca="false">INDEX(Data_Products!$D$2:$D$33,MATCH(C8260,Data_Products!$A$2:$A$33,0))</f>
        <v>81.07</v>
      </c>
      <c r="H8260" s="4" t="str">
        <f aca="false">INDEX(Data_Products!$C$2:$C$33,MATCH(C8260,Data_Products!$A$2:$A$33,0))</f>
        <v>Cement &amp; Aggregates</v>
      </c>
      <c r="I8260" s="10" t="n">
        <f aca="false">D8260*(E8260-G8260)</f>
        <v>754.4</v>
      </c>
      <c r="J8260" s="11" t="n">
        <f aca="false">IFERROR(I8260/F8260,0)</f>
        <v>0.317535146056065</v>
      </c>
      <c r="K8260" s="4" t="str">
        <f aca="false">IFERROR(INDEX(Data_Orders!$F$2:$F$4727,MATCH(B8260,Data_Orders!$A$2:$A$4727,0)),"")</f>
        <v>Retail</v>
      </c>
      <c r="L8260" s="4" t="str">
        <f aca="false">IFERROR(INDEX(Data_Orders!$D$2:$D$4727,MATCH(B8260,Data_Orders!$A$2:$A$4727,0)),"")</f>
        <v>Northampton</v>
      </c>
    </row>
    <row r="8261" customFormat="false" ht="15" hidden="false" customHeight="false" outlineLevel="0" collapsed="false">
      <c r="A8261" s="4" t="s">
        <v>14077</v>
      </c>
      <c r="B8261" s="4" t="s">
        <v>3834</v>
      </c>
      <c r="C8261" s="4" t="s">
        <v>1068</v>
      </c>
      <c r="D8261" s="4" t="n">
        <v>20</v>
      </c>
      <c r="E8261" s="4" t="n">
        <v>86.28</v>
      </c>
      <c r="F8261" s="4" t="n">
        <v>1725.6</v>
      </c>
      <c r="G8261" s="4" t="n">
        <f aca="false">INDEX(Data_Products!$D$2:$D$33,MATCH(C8261,Data_Products!$A$2:$A$33,0))</f>
        <v>68.55</v>
      </c>
      <c r="H8261" s="4" t="str">
        <f aca="false">INDEX(Data_Products!$C$2:$C$33,MATCH(C8261,Data_Products!$A$2:$A$33,0))</f>
        <v>Plumbing &amp; Drainage</v>
      </c>
      <c r="I8261" s="10" t="n">
        <f aca="false">D8261*(E8261-G8261)</f>
        <v>354.6</v>
      </c>
      <c r="J8261" s="11" t="n">
        <f aca="false">IFERROR(I8261/F8261,0)</f>
        <v>0.205493741307371</v>
      </c>
      <c r="K8261" s="4" t="str">
        <f aca="false">IFERROR(INDEX(Data_Orders!$F$2:$F$4727,MATCH(B8261,Data_Orders!$A$2:$A$4727,0)),"")</f>
        <v>Retail</v>
      </c>
      <c r="L8261" s="4" t="str">
        <f aca="false">IFERROR(INDEX(Data_Orders!$D$2:$D$4727,MATCH(B8261,Data_Orders!$A$2:$A$4727,0)),"")</f>
        <v>Northampton</v>
      </c>
    </row>
    <row r="8262" customFormat="false" ht="15" hidden="false" customHeight="false" outlineLevel="0" collapsed="false">
      <c r="A8262" s="4" t="s">
        <v>14078</v>
      </c>
      <c r="B8262" s="4" t="s">
        <v>3834</v>
      </c>
      <c r="C8262" s="4" t="s">
        <v>1048</v>
      </c>
      <c r="D8262" s="4" t="n">
        <v>8</v>
      </c>
      <c r="E8262" s="4" t="n">
        <v>112.72</v>
      </c>
      <c r="F8262" s="4" t="n">
        <v>901.76</v>
      </c>
      <c r="G8262" s="4" t="n">
        <f aca="false">INDEX(Data_Products!$D$2:$D$33,MATCH(C8262,Data_Products!$A$2:$A$33,0))</f>
        <v>83.21</v>
      </c>
      <c r="H8262" s="4" t="str">
        <f aca="false">INDEX(Data_Products!$C$2:$C$33,MATCH(C8262,Data_Products!$A$2:$A$33,0))</f>
        <v>Tools &amp; Fixings</v>
      </c>
      <c r="I8262" s="10" t="n">
        <f aca="false">D8262*(E8262-G8262)</f>
        <v>236.08</v>
      </c>
      <c r="J8262" s="11" t="n">
        <f aca="false">IFERROR(I8262/F8262,0)</f>
        <v>0.261799148332151</v>
      </c>
      <c r="K8262" s="4" t="str">
        <f aca="false">IFERROR(INDEX(Data_Orders!$F$2:$F$4727,MATCH(B8262,Data_Orders!$A$2:$A$4727,0)),"")</f>
        <v>Retail</v>
      </c>
      <c r="L8262" s="4" t="str">
        <f aca="false">IFERROR(INDEX(Data_Orders!$D$2:$D$4727,MATCH(B8262,Data_Orders!$A$2:$A$4727,0)),"")</f>
        <v>Northampton</v>
      </c>
    </row>
    <row r="8263" customFormat="false" ht="15" hidden="false" customHeight="false" outlineLevel="0" collapsed="false">
      <c r="A8263" s="4" t="s">
        <v>14079</v>
      </c>
      <c r="B8263" s="4" t="s">
        <v>3834</v>
      </c>
      <c r="C8263" s="4" t="s">
        <v>1032</v>
      </c>
      <c r="D8263" s="4" t="n">
        <v>20</v>
      </c>
      <c r="E8263" s="4" t="n">
        <v>99.65</v>
      </c>
      <c r="F8263" s="4" t="n">
        <v>1993</v>
      </c>
      <c r="G8263" s="4" t="n">
        <f aca="false">INDEX(Data_Products!$D$2:$D$33,MATCH(C8263,Data_Products!$A$2:$A$33,0))</f>
        <v>58.26</v>
      </c>
      <c r="H8263" s="4" t="str">
        <f aca="false">INDEX(Data_Products!$C$2:$C$33,MATCH(C8263,Data_Products!$A$2:$A$33,0))</f>
        <v>Insulation</v>
      </c>
      <c r="I8263" s="10" t="n">
        <f aca="false">D8263*(E8263-G8263)</f>
        <v>827.8</v>
      </c>
      <c r="J8263" s="11" t="n">
        <f aca="false">IFERROR(I8263/F8263,0)</f>
        <v>0.415353738083292</v>
      </c>
      <c r="K8263" s="4" t="str">
        <f aca="false">IFERROR(INDEX(Data_Orders!$F$2:$F$4727,MATCH(B8263,Data_Orders!$A$2:$A$4727,0)),"")</f>
        <v>Retail</v>
      </c>
      <c r="L8263" s="4" t="str">
        <f aca="false">IFERROR(INDEX(Data_Orders!$D$2:$D$4727,MATCH(B8263,Data_Orders!$A$2:$A$4727,0)),"")</f>
        <v>Northampton</v>
      </c>
    </row>
    <row r="8264" customFormat="false" ht="15" hidden="false" customHeight="false" outlineLevel="0" collapsed="false">
      <c r="A8264" s="4" t="s">
        <v>14080</v>
      </c>
      <c r="B8264" s="4" t="s">
        <v>3834</v>
      </c>
      <c r="C8264" s="4" t="s">
        <v>1017</v>
      </c>
      <c r="D8264" s="4" t="n">
        <v>8</v>
      </c>
      <c r="E8264" s="4" t="n">
        <v>49.15</v>
      </c>
      <c r="F8264" s="4" t="n">
        <v>393.2</v>
      </c>
      <c r="G8264" s="4" t="n">
        <f aca="false">INDEX(Data_Products!$D$2:$D$33,MATCH(C8264,Data_Products!$A$2:$A$33,0))</f>
        <v>31.44</v>
      </c>
      <c r="H8264" s="4" t="str">
        <f aca="false">INDEX(Data_Products!$C$2:$C$33,MATCH(C8264,Data_Products!$A$2:$A$33,0))</f>
        <v>Timber</v>
      </c>
      <c r="I8264" s="10" t="n">
        <f aca="false">D8264*(E8264-G8264)</f>
        <v>141.68</v>
      </c>
      <c r="J8264" s="11" t="n">
        <f aca="false">IFERROR(I8264/F8264,0)</f>
        <v>0.360325534079349</v>
      </c>
      <c r="K8264" s="4" t="str">
        <f aca="false">IFERROR(INDEX(Data_Orders!$F$2:$F$4727,MATCH(B8264,Data_Orders!$A$2:$A$4727,0)),"")</f>
        <v>Retail</v>
      </c>
      <c r="L8264" s="4" t="str">
        <f aca="false">IFERROR(INDEX(Data_Orders!$D$2:$D$4727,MATCH(B8264,Data_Orders!$A$2:$A$4727,0)),"")</f>
        <v>Northampton</v>
      </c>
    </row>
    <row r="8265" customFormat="false" ht="15" hidden="false" customHeight="false" outlineLevel="0" collapsed="false">
      <c r="A8265" s="4" t="s">
        <v>14081</v>
      </c>
      <c r="B8265" s="4" t="s">
        <v>3834</v>
      </c>
      <c r="C8265" s="4" t="s">
        <v>1059</v>
      </c>
      <c r="D8265" s="4" t="n">
        <v>5</v>
      </c>
      <c r="E8265" s="4" t="n">
        <v>103.63</v>
      </c>
      <c r="F8265" s="4" t="n">
        <v>518.15</v>
      </c>
      <c r="G8265" s="4" t="n">
        <f aca="false">INDEX(Data_Products!$D$2:$D$33,MATCH(C8265,Data_Products!$A$2:$A$33,0))</f>
        <v>82.55</v>
      </c>
      <c r="H8265" s="4" t="str">
        <f aca="false">INDEX(Data_Products!$C$2:$C$33,MATCH(C8265,Data_Products!$A$2:$A$33,0))</f>
        <v>Roofing</v>
      </c>
      <c r="I8265" s="10" t="n">
        <f aca="false">D8265*(E8265-G8265)</f>
        <v>105.4</v>
      </c>
      <c r="J8265" s="11" t="n">
        <f aca="false">IFERROR(I8265/F8265,0)</f>
        <v>0.203415999228023</v>
      </c>
      <c r="K8265" s="4" t="str">
        <f aca="false">IFERROR(INDEX(Data_Orders!$F$2:$F$4727,MATCH(B8265,Data_Orders!$A$2:$A$4727,0)),"")</f>
        <v>Retail</v>
      </c>
      <c r="L8265" s="4" t="str">
        <f aca="false">IFERROR(INDEX(Data_Orders!$D$2:$D$4727,MATCH(B8265,Data_Orders!$A$2:$A$4727,0)),"")</f>
        <v>Northampton</v>
      </c>
    </row>
    <row r="8266" customFormat="false" ht="15" hidden="false" customHeight="false" outlineLevel="0" collapsed="false">
      <c r="A8266" s="4" t="s">
        <v>14082</v>
      </c>
      <c r="B8266" s="4" t="s">
        <v>3835</v>
      </c>
      <c r="C8266" s="4" t="s">
        <v>1064</v>
      </c>
      <c r="D8266" s="4" t="n">
        <v>6</v>
      </c>
      <c r="E8266" s="4" t="n">
        <v>97.63</v>
      </c>
      <c r="F8266" s="4" t="n">
        <v>585.78</v>
      </c>
      <c r="G8266" s="4" t="n">
        <f aca="false">INDEX(Data_Products!$D$2:$D$33,MATCH(C8266,Data_Products!$A$2:$A$33,0))</f>
        <v>65.21</v>
      </c>
      <c r="H8266" s="4" t="str">
        <f aca="false">INDEX(Data_Products!$C$2:$C$33,MATCH(C8266,Data_Products!$A$2:$A$33,0))</f>
        <v>Plumbing &amp; Drainage</v>
      </c>
      <c r="I8266" s="10" t="n">
        <f aca="false">D8266*(E8266-G8266)</f>
        <v>194.52</v>
      </c>
      <c r="J8266" s="11" t="n">
        <f aca="false">IFERROR(I8266/F8266,0)</f>
        <v>0.332070060432244</v>
      </c>
      <c r="K8266" s="4" t="str">
        <f aca="false">IFERROR(INDEX(Data_Orders!$F$2:$F$4727,MATCH(B8266,Data_Orders!$A$2:$A$4727,0)),"")</f>
        <v>Retail</v>
      </c>
      <c r="L8266" s="4" t="str">
        <f aca="false">IFERROR(INDEX(Data_Orders!$D$2:$D$4727,MATCH(B8266,Data_Orders!$A$2:$A$4727,0)),"")</f>
        <v>Northampton</v>
      </c>
    </row>
    <row r="8267" customFormat="false" ht="15" hidden="false" customHeight="false" outlineLevel="0" collapsed="false">
      <c r="A8267" s="4" t="s">
        <v>14083</v>
      </c>
      <c r="B8267" s="4" t="s">
        <v>3835</v>
      </c>
      <c r="C8267" s="4" t="s">
        <v>1044</v>
      </c>
      <c r="D8267" s="4" t="n">
        <v>18</v>
      </c>
      <c r="E8267" s="4" t="n">
        <v>190.44</v>
      </c>
      <c r="F8267" s="4" t="n">
        <v>3427.92</v>
      </c>
      <c r="G8267" s="4" t="n">
        <f aca="false">INDEX(Data_Products!$D$2:$D$33,MATCH(C8267,Data_Products!$A$2:$A$33,0))</f>
        <v>115.48</v>
      </c>
      <c r="H8267" s="4" t="str">
        <f aca="false">INDEX(Data_Products!$C$2:$C$33,MATCH(C8267,Data_Products!$A$2:$A$33,0))</f>
        <v>Tools &amp; Fixings</v>
      </c>
      <c r="I8267" s="10" t="n">
        <f aca="false">D8267*(E8267-G8267)</f>
        <v>1349.28</v>
      </c>
      <c r="J8267" s="11" t="n">
        <f aca="false">IFERROR(I8267/F8267,0)</f>
        <v>0.393614786809494</v>
      </c>
      <c r="K8267" s="4" t="str">
        <f aca="false">IFERROR(INDEX(Data_Orders!$F$2:$F$4727,MATCH(B8267,Data_Orders!$A$2:$A$4727,0)),"")</f>
        <v>Retail</v>
      </c>
      <c r="L8267" s="4" t="str">
        <f aca="false">IFERROR(INDEX(Data_Orders!$D$2:$D$4727,MATCH(B8267,Data_Orders!$A$2:$A$4727,0)),"")</f>
        <v>Northampton</v>
      </c>
    </row>
    <row r="8268" customFormat="false" ht="15" hidden="false" customHeight="false" outlineLevel="0" collapsed="false">
      <c r="A8268" s="4" t="s">
        <v>14084</v>
      </c>
      <c r="B8268" s="4" t="s">
        <v>3836</v>
      </c>
      <c r="C8268" s="4" t="s">
        <v>1021</v>
      </c>
      <c r="D8268" s="4" t="n">
        <v>19</v>
      </c>
      <c r="E8268" s="4" t="n">
        <v>73.76</v>
      </c>
      <c r="F8268" s="4" t="n">
        <v>1401.44</v>
      </c>
      <c r="G8268" s="4" t="n">
        <f aca="false">INDEX(Data_Products!$D$2:$D$33,MATCH(C8268,Data_Products!$A$2:$A$33,0))</f>
        <v>51.51</v>
      </c>
      <c r="H8268" s="4" t="str">
        <f aca="false">INDEX(Data_Products!$C$2:$C$33,MATCH(C8268,Data_Products!$A$2:$A$33,0))</f>
        <v>Cement &amp; Aggregates</v>
      </c>
      <c r="I8268" s="10" t="n">
        <f aca="false">D8268*(E8268-G8268)</f>
        <v>422.75</v>
      </c>
      <c r="J8268" s="11" t="n">
        <f aca="false">IFERROR(I8268/F8268,0)</f>
        <v>0.301654013015184</v>
      </c>
      <c r="K8268" s="4" t="str">
        <f aca="false">IFERROR(INDEX(Data_Orders!$F$2:$F$4727,MATCH(B8268,Data_Orders!$A$2:$A$4727,0)),"")</f>
        <v>Retail</v>
      </c>
      <c r="L8268" s="4" t="str">
        <f aca="false">IFERROR(INDEX(Data_Orders!$D$2:$D$4727,MATCH(B8268,Data_Orders!$A$2:$A$4727,0)),"")</f>
        <v>Northampton</v>
      </c>
    </row>
    <row r="8269" customFormat="false" ht="15" hidden="false" customHeight="false" outlineLevel="0" collapsed="false">
      <c r="A8269" s="4" t="s">
        <v>14085</v>
      </c>
      <c r="B8269" s="4" t="s">
        <v>3837</v>
      </c>
      <c r="C8269" s="4" t="s">
        <v>1026</v>
      </c>
      <c r="D8269" s="4" t="n">
        <v>10</v>
      </c>
      <c r="E8269" s="4" t="n">
        <v>184.05</v>
      </c>
      <c r="F8269" s="4" t="n">
        <v>1840.5</v>
      </c>
      <c r="G8269" s="4" t="n">
        <f aca="false">INDEX(Data_Products!$D$2:$D$33,MATCH(C8269,Data_Products!$A$2:$A$33,0))</f>
        <v>147.44</v>
      </c>
      <c r="H8269" s="4" t="str">
        <f aca="false">INDEX(Data_Products!$C$2:$C$33,MATCH(C8269,Data_Products!$A$2:$A$33,0))</f>
        <v>Cement &amp; Aggregates</v>
      </c>
      <c r="I8269" s="10" t="n">
        <f aca="false">D8269*(E8269-G8269)</f>
        <v>366.1</v>
      </c>
      <c r="J8269" s="11" t="n">
        <f aca="false">IFERROR(I8269/F8269,0)</f>
        <v>0.19891333876664</v>
      </c>
      <c r="K8269" s="4" t="str">
        <f aca="false">IFERROR(INDEX(Data_Orders!$F$2:$F$4727,MATCH(B8269,Data_Orders!$A$2:$A$4727,0)),"")</f>
        <v>Retail</v>
      </c>
      <c r="L8269" s="4" t="str">
        <f aca="false">IFERROR(INDEX(Data_Orders!$D$2:$D$4727,MATCH(B8269,Data_Orders!$A$2:$A$4727,0)),"")</f>
        <v>Northampton</v>
      </c>
    </row>
    <row r="8270" customFormat="false" ht="15" hidden="false" customHeight="false" outlineLevel="0" collapsed="false">
      <c r="A8270" s="4" t="s">
        <v>14086</v>
      </c>
      <c r="B8270" s="4" t="s">
        <v>3837</v>
      </c>
      <c r="C8270" s="4" t="s">
        <v>1035</v>
      </c>
      <c r="D8270" s="4" t="n">
        <v>19</v>
      </c>
      <c r="E8270" s="4" t="n">
        <v>165.07</v>
      </c>
      <c r="F8270" s="4" t="n">
        <v>3136.33</v>
      </c>
      <c r="G8270" s="4" t="n">
        <f aca="false">INDEX(Data_Products!$D$2:$D$33,MATCH(C8270,Data_Products!$A$2:$A$33,0))</f>
        <v>134.65</v>
      </c>
      <c r="H8270" s="4" t="str">
        <f aca="false">INDEX(Data_Products!$C$2:$C$33,MATCH(C8270,Data_Products!$A$2:$A$33,0))</f>
        <v>Insulation</v>
      </c>
      <c r="I8270" s="10" t="n">
        <f aca="false">D8270*(E8270-G8270)</f>
        <v>577.98</v>
      </c>
      <c r="J8270" s="11" t="n">
        <f aca="false">IFERROR(I8270/F8270,0)</f>
        <v>0.184285454655601</v>
      </c>
      <c r="K8270" s="4" t="str">
        <f aca="false">IFERROR(INDEX(Data_Orders!$F$2:$F$4727,MATCH(B8270,Data_Orders!$A$2:$A$4727,0)),"")</f>
        <v>Retail</v>
      </c>
      <c r="L8270" s="4" t="str">
        <f aca="false">IFERROR(INDEX(Data_Orders!$D$2:$D$4727,MATCH(B8270,Data_Orders!$A$2:$A$4727,0)),"")</f>
        <v>Northampton</v>
      </c>
    </row>
    <row r="8271" customFormat="false" ht="15" hidden="false" customHeight="false" outlineLevel="0" collapsed="false">
      <c r="A8271" s="4" t="s">
        <v>14087</v>
      </c>
      <c r="B8271" s="4" t="s">
        <v>3837</v>
      </c>
      <c r="C8271" s="4" t="s">
        <v>1055</v>
      </c>
      <c r="D8271" s="4" t="n">
        <v>14</v>
      </c>
      <c r="E8271" s="4" t="n">
        <v>205.03</v>
      </c>
      <c r="F8271" s="4" t="n">
        <v>2870.42</v>
      </c>
      <c r="G8271" s="4" t="n">
        <f aca="false">INDEX(Data_Products!$D$2:$D$33,MATCH(C8271,Data_Products!$A$2:$A$33,0))</f>
        <v>138.6</v>
      </c>
      <c r="H8271" s="4" t="str">
        <f aca="false">INDEX(Data_Products!$C$2:$C$33,MATCH(C8271,Data_Products!$A$2:$A$33,0))</f>
        <v>Roofing</v>
      </c>
      <c r="I8271" s="10" t="n">
        <f aca="false">D8271*(E8271-G8271)</f>
        <v>930.02</v>
      </c>
      <c r="J8271" s="11" t="n">
        <f aca="false">IFERROR(I8271/F8271,0)</f>
        <v>0.324001365653807</v>
      </c>
      <c r="K8271" s="4" t="str">
        <f aca="false">IFERROR(INDEX(Data_Orders!$F$2:$F$4727,MATCH(B8271,Data_Orders!$A$2:$A$4727,0)),"")</f>
        <v>Retail</v>
      </c>
      <c r="L8271" s="4" t="str">
        <f aca="false">IFERROR(INDEX(Data_Orders!$D$2:$D$4727,MATCH(B8271,Data_Orders!$A$2:$A$4727,0)),"")</f>
        <v>Northampton</v>
      </c>
    </row>
    <row r="8272" customFormat="false" ht="15" hidden="false" customHeight="false" outlineLevel="0" collapsed="false">
      <c r="A8272" s="4" t="s">
        <v>14088</v>
      </c>
      <c r="B8272" s="4" t="s">
        <v>3837</v>
      </c>
      <c r="C8272" s="4" t="s">
        <v>1013</v>
      </c>
      <c r="D8272" s="4" t="n">
        <v>2</v>
      </c>
      <c r="E8272" s="4" t="n">
        <v>240.92</v>
      </c>
      <c r="F8272" s="4" t="n">
        <v>481.84</v>
      </c>
      <c r="G8272" s="4" t="n">
        <f aca="false">INDEX(Data_Products!$D$2:$D$33,MATCH(C8272,Data_Products!$A$2:$A$33,0))</f>
        <v>168.32</v>
      </c>
      <c r="H8272" s="4" t="str">
        <f aca="false">INDEX(Data_Products!$C$2:$C$33,MATCH(C8272,Data_Products!$A$2:$A$33,0))</f>
        <v>Timber</v>
      </c>
      <c r="I8272" s="10" t="n">
        <f aca="false">D8272*(E8272-G8272)</f>
        <v>145.2</v>
      </c>
      <c r="J8272" s="11" t="n">
        <f aca="false">IFERROR(I8272/F8272,0)</f>
        <v>0.301344844761747</v>
      </c>
      <c r="K8272" s="4" t="str">
        <f aca="false">IFERROR(INDEX(Data_Orders!$F$2:$F$4727,MATCH(B8272,Data_Orders!$A$2:$A$4727,0)),"")</f>
        <v>Retail</v>
      </c>
      <c r="L8272" s="4" t="str">
        <f aca="false">IFERROR(INDEX(Data_Orders!$D$2:$D$4727,MATCH(B8272,Data_Orders!$A$2:$A$4727,0)),"")</f>
        <v>Northampton</v>
      </c>
    </row>
    <row r="8273" customFormat="false" ht="15" hidden="false" customHeight="false" outlineLevel="0" collapsed="false">
      <c r="A8273" s="4" t="s">
        <v>14089</v>
      </c>
      <c r="B8273" s="4" t="s">
        <v>3838</v>
      </c>
      <c r="C8273" s="4" t="s">
        <v>1059</v>
      </c>
      <c r="D8273" s="4" t="n">
        <v>11</v>
      </c>
      <c r="E8273" s="4" t="n">
        <v>103.63</v>
      </c>
      <c r="F8273" s="4" t="n">
        <v>1139.93</v>
      </c>
      <c r="G8273" s="4" t="n">
        <f aca="false">INDEX(Data_Products!$D$2:$D$33,MATCH(C8273,Data_Products!$A$2:$A$33,0))</f>
        <v>82.55</v>
      </c>
      <c r="H8273" s="4" t="str">
        <f aca="false">INDEX(Data_Products!$C$2:$C$33,MATCH(C8273,Data_Products!$A$2:$A$33,0))</f>
        <v>Roofing</v>
      </c>
      <c r="I8273" s="10" t="n">
        <f aca="false">D8273*(E8273-G8273)</f>
        <v>231.88</v>
      </c>
      <c r="J8273" s="11" t="n">
        <f aca="false">IFERROR(I8273/F8273,0)</f>
        <v>0.203415999228023</v>
      </c>
      <c r="K8273" s="4" t="str">
        <f aca="false">IFERROR(INDEX(Data_Orders!$F$2:$F$4727,MATCH(B8273,Data_Orders!$A$2:$A$4727,0)),"")</f>
        <v>Retail</v>
      </c>
      <c r="L8273" s="4" t="str">
        <f aca="false">IFERROR(INDEX(Data_Orders!$D$2:$D$4727,MATCH(B8273,Data_Orders!$A$2:$A$4727,0)),"")</f>
        <v>Northampton</v>
      </c>
    </row>
    <row r="8274" customFormat="false" ht="15" hidden="false" customHeight="false" outlineLevel="0" collapsed="false">
      <c r="A8274" s="4" t="s">
        <v>14090</v>
      </c>
      <c r="B8274" s="4" t="s">
        <v>3838</v>
      </c>
      <c r="C8274" s="4" t="s">
        <v>1039</v>
      </c>
      <c r="D8274" s="4" t="n">
        <v>6</v>
      </c>
      <c r="E8274" s="4" t="n">
        <v>160.41</v>
      </c>
      <c r="F8274" s="4" t="n">
        <v>962.46</v>
      </c>
      <c r="G8274" s="4" t="n">
        <f aca="false">INDEX(Data_Products!$D$2:$D$33,MATCH(C8274,Data_Products!$A$2:$A$33,0))</f>
        <v>99.74</v>
      </c>
      <c r="H8274" s="4" t="str">
        <f aca="false">INDEX(Data_Products!$C$2:$C$33,MATCH(C8274,Data_Products!$A$2:$A$33,0))</f>
        <v>Insulation</v>
      </c>
      <c r="I8274" s="10" t="n">
        <f aca="false">D8274*(E8274-G8274)</f>
        <v>364.02</v>
      </c>
      <c r="J8274" s="11" t="n">
        <f aca="false">IFERROR(I8274/F8274,0)</f>
        <v>0.378218315566361</v>
      </c>
      <c r="K8274" s="4" t="str">
        <f aca="false">IFERROR(INDEX(Data_Orders!$F$2:$F$4727,MATCH(B8274,Data_Orders!$A$2:$A$4727,0)),"")</f>
        <v>Retail</v>
      </c>
      <c r="L8274" s="4" t="str">
        <f aca="false">IFERROR(INDEX(Data_Orders!$D$2:$D$4727,MATCH(B8274,Data_Orders!$A$2:$A$4727,0)),"")</f>
        <v>Northampton</v>
      </c>
    </row>
    <row r="8275" customFormat="false" ht="15" hidden="false" customHeight="false" outlineLevel="0" collapsed="false">
      <c r="A8275" s="4" t="s">
        <v>14091</v>
      </c>
      <c r="B8275" s="4" t="s">
        <v>3838</v>
      </c>
      <c r="C8275" s="4" t="s">
        <v>1041</v>
      </c>
      <c r="D8275" s="4" t="n">
        <v>15</v>
      </c>
      <c r="E8275" s="4" t="n">
        <v>242.75</v>
      </c>
      <c r="F8275" s="4" t="n">
        <v>3641.25</v>
      </c>
      <c r="G8275" s="4" t="n">
        <f aca="false">INDEX(Data_Products!$D$2:$D$33,MATCH(C8275,Data_Products!$A$2:$A$33,0))</f>
        <v>142.94</v>
      </c>
      <c r="H8275" s="4" t="str">
        <f aca="false">INDEX(Data_Products!$C$2:$C$33,MATCH(C8275,Data_Products!$A$2:$A$33,0))</f>
        <v>Tools &amp; Fixings</v>
      </c>
      <c r="I8275" s="10" t="n">
        <f aca="false">D8275*(E8275-G8275)</f>
        <v>1497.15</v>
      </c>
      <c r="J8275" s="11" t="n">
        <f aca="false">IFERROR(I8275/F8275,0)</f>
        <v>0.411163748712667</v>
      </c>
      <c r="K8275" s="4" t="str">
        <f aca="false">IFERROR(INDEX(Data_Orders!$F$2:$F$4727,MATCH(B8275,Data_Orders!$A$2:$A$4727,0)),"")</f>
        <v>Retail</v>
      </c>
      <c r="L8275" s="4" t="str">
        <f aca="false">IFERROR(INDEX(Data_Orders!$D$2:$D$4727,MATCH(B8275,Data_Orders!$A$2:$A$4727,0)),"")</f>
        <v>Northampton</v>
      </c>
    </row>
    <row r="8276" customFormat="false" ht="15" hidden="false" customHeight="false" outlineLevel="0" collapsed="false">
      <c r="A8276" s="4" t="s">
        <v>14092</v>
      </c>
      <c r="B8276" s="4" t="s">
        <v>3838</v>
      </c>
      <c r="C8276" s="4" t="s">
        <v>1037</v>
      </c>
      <c r="D8276" s="4" t="n">
        <v>6</v>
      </c>
      <c r="E8276" s="4" t="n">
        <v>90.97</v>
      </c>
      <c r="F8276" s="4" t="n">
        <v>545.82</v>
      </c>
      <c r="G8276" s="4" t="n">
        <f aca="false">INDEX(Data_Products!$D$2:$D$33,MATCH(C8276,Data_Products!$A$2:$A$33,0))</f>
        <v>73.81</v>
      </c>
      <c r="H8276" s="4" t="str">
        <f aca="false">INDEX(Data_Products!$C$2:$C$33,MATCH(C8276,Data_Products!$A$2:$A$33,0))</f>
        <v>Insulation</v>
      </c>
      <c r="I8276" s="10" t="n">
        <f aca="false">D8276*(E8276-G8276)</f>
        <v>102.96</v>
      </c>
      <c r="J8276" s="11" t="n">
        <f aca="false">IFERROR(I8276/F8276,0)</f>
        <v>0.18863361547763</v>
      </c>
      <c r="K8276" s="4" t="str">
        <f aca="false">IFERROR(INDEX(Data_Orders!$F$2:$F$4727,MATCH(B8276,Data_Orders!$A$2:$A$4727,0)),"")</f>
        <v>Retail</v>
      </c>
      <c r="L8276" s="4" t="str">
        <f aca="false">IFERROR(INDEX(Data_Orders!$D$2:$D$4727,MATCH(B8276,Data_Orders!$A$2:$A$4727,0)),"")</f>
        <v>Northampton</v>
      </c>
    </row>
    <row r="8277" customFormat="false" ht="15" hidden="false" customHeight="false" outlineLevel="0" collapsed="false">
      <c r="A8277" s="4" t="s">
        <v>14093</v>
      </c>
      <c r="B8277" s="4" t="s">
        <v>3839</v>
      </c>
      <c r="C8277" s="4" t="s">
        <v>1035</v>
      </c>
      <c r="D8277" s="4" t="n">
        <v>16</v>
      </c>
      <c r="E8277" s="4" t="n">
        <v>165.07</v>
      </c>
      <c r="F8277" s="4" t="n">
        <v>2641.12</v>
      </c>
      <c r="G8277" s="4" t="n">
        <f aca="false">INDEX(Data_Products!$D$2:$D$33,MATCH(C8277,Data_Products!$A$2:$A$33,0))</f>
        <v>134.65</v>
      </c>
      <c r="H8277" s="4" t="str">
        <f aca="false">INDEX(Data_Products!$C$2:$C$33,MATCH(C8277,Data_Products!$A$2:$A$33,0))</f>
        <v>Insulation</v>
      </c>
      <c r="I8277" s="10" t="n">
        <f aca="false">D8277*(E8277-G8277)</f>
        <v>486.72</v>
      </c>
      <c r="J8277" s="11" t="n">
        <f aca="false">IFERROR(I8277/F8277,0)</f>
        <v>0.184285454655601</v>
      </c>
      <c r="K8277" s="4" t="str">
        <f aca="false">IFERROR(INDEX(Data_Orders!$F$2:$F$4727,MATCH(B8277,Data_Orders!$A$2:$A$4727,0)),"")</f>
        <v>Retail</v>
      </c>
      <c r="L8277" s="4" t="str">
        <f aca="false">IFERROR(INDEX(Data_Orders!$D$2:$D$4727,MATCH(B8277,Data_Orders!$A$2:$A$4727,0)),"")</f>
        <v>Northampton</v>
      </c>
    </row>
    <row r="8278" customFormat="false" ht="15" hidden="false" customHeight="false" outlineLevel="0" collapsed="false">
      <c r="A8278" s="4" t="s">
        <v>14094</v>
      </c>
      <c r="B8278" s="4" t="s">
        <v>3839</v>
      </c>
      <c r="C8278" s="4" t="s">
        <v>1024</v>
      </c>
      <c r="D8278" s="4" t="n">
        <v>9</v>
      </c>
      <c r="E8278" s="4" t="n">
        <v>137.14</v>
      </c>
      <c r="F8278" s="4" t="n">
        <v>1234.26</v>
      </c>
      <c r="G8278" s="4" t="n">
        <f aca="false">INDEX(Data_Products!$D$2:$D$33,MATCH(C8278,Data_Products!$A$2:$A$33,0))</f>
        <v>99.99</v>
      </c>
      <c r="H8278" s="4" t="str">
        <f aca="false">INDEX(Data_Products!$C$2:$C$33,MATCH(C8278,Data_Products!$A$2:$A$33,0))</f>
        <v>Cement &amp; Aggregates</v>
      </c>
      <c r="I8278" s="10" t="n">
        <f aca="false">D8278*(E8278-G8278)</f>
        <v>334.35</v>
      </c>
      <c r="J8278" s="11" t="n">
        <f aca="false">IFERROR(I8278/F8278,0)</f>
        <v>0.270891060230421</v>
      </c>
      <c r="K8278" s="4" t="str">
        <f aca="false">IFERROR(INDEX(Data_Orders!$F$2:$F$4727,MATCH(B8278,Data_Orders!$A$2:$A$4727,0)),"")</f>
        <v>Retail</v>
      </c>
      <c r="L8278" s="4" t="str">
        <f aca="false">IFERROR(INDEX(Data_Orders!$D$2:$D$4727,MATCH(B8278,Data_Orders!$A$2:$A$4727,0)),"")</f>
        <v>Northampton</v>
      </c>
    </row>
    <row r="8279" customFormat="false" ht="15" hidden="false" customHeight="false" outlineLevel="0" collapsed="false">
      <c r="A8279" s="4" t="s">
        <v>14095</v>
      </c>
      <c r="B8279" s="4" t="s">
        <v>3839</v>
      </c>
      <c r="C8279" s="4" t="s">
        <v>1050</v>
      </c>
      <c r="D8279" s="4" t="n">
        <v>20</v>
      </c>
      <c r="E8279" s="4" t="n">
        <v>238.63</v>
      </c>
      <c r="F8279" s="4" t="n">
        <v>4772.6</v>
      </c>
      <c r="G8279" s="4" t="n">
        <f aca="false">INDEX(Data_Products!$D$2:$D$33,MATCH(C8279,Data_Products!$A$2:$A$33,0))</f>
        <v>148.91</v>
      </c>
      <c r="H8279" s="4" t="str">
        <f aca="false">INDEX(Data_Products!$C$2:$C$33,MATCH(C8279,Data_Products!$A$2:$A$33,0))</f>
        <v>Tools &amp; Fixings</v>
      </c>
      <c r="I8279" s="10" t="n">
        <f aca="false">D8279*(E8279-G8279)</f>
        <v>1794.4</v>
      </c>
      <c r="J8279" s="11" t="n">
        <f aca="false">IFERROR(I8279/F8279,0)</f>
        <v>0.375979549930855</v>
      </c>
      <c r="K8279" s="4" t="str">
        <f aca="false">IFERROR(INDEX(Data_Orders!$F$2:$F$4727,MATCH(B8279,Data_Orders!$A$2:$A$4727,0)),"")</f>
        <v>Retail</v>
      </c>
      <c r="L8279" s="4" t="str">
        <f aca="false">IFERROR(INDEX(Data_Orders!$D$2:$D$4727,MATCH(B8279,Data_Orders!$A$2:$A$4727,0)),"")</f>
        <v>Northampton</v>
      </c>
    </row>
    <row r="8280" customFormat="false" ht="15" hidden="false" customHeight="false" outlineLevel="0" collapsed="false">
      <c r="A8280" s="4" t="s">
        <v>14096</v>
      </c>
      <c r="B8280" s="4" t="s">
        <v>3840</v>
      </c>
      <c r="C8280" s="4" t="s">
        <v>1035</v>
      </c>
      <c r="D8280" s="4" t="n">
        <v>18</v>
      </c>
      <c r="E8280" s="4" t="n">
        <v>165.07</v>
      </c>
      <c r="F8280" s="4" t="n">
        <v>2971.26</v>
      </c>
      <c r="G8280" s="4" t="n">
        <f aca="false">INDEX(Data_Products!$D$2:$D$33,MATCH(C8280,Data_Products!$A$2:$A$33,0))</f>
        <v>134.65</v>
      </c>
      <c r="H8280" s="4" t="str">
        <f aca="false">INDEX(Data_Products!$C$2:$C$33,MATCH(C8280,Data_Products!$A$2:$A$33,0))</f>
        <v>Insulation</v>
      </c>
      <c r="I8280" s="10" t="n">
        <f aca="false">D8280*(E8280-G8280)</f>
        <v>547.56</v>
      </c>
      <c r="J8280" s="11" t="n">
        <f aca="false">IFERROR(I8280/F8280,0)</f>
        <v>0.184285454655601</v>
      </c>
      <c r="K8280" s="4" t="str">
        <f aca="false">IFERROR(INDEX(Data_Orders!$F$2:$F$4727,MATCH(B8280,Data_Orders!$A$2:$A$4727,0)),"")</f>
        <v>Retail</v>
      </c>
      <c r="L8280" s="4" t="str">
        <f aca="false">IFERROR(INDEX(Data_Orders!$D$2:$D$4727,MATCH(B8280,Data_Orders!$A$2:$A$4727,0)),"")</f>
        <v>Northampton</v>
      </c>
    </row>
    <row r="8281" customFormat="false" ht="15" hidden="false" customHeight="false" outlineLevel="0" collapsed="false">
      <c r="A8281" s="4" t="s">
        <v>14097</v>
      </c>
      <c r="B8281" s="4" t="s">
        <v>3840</v>
      </c>
      <c r="C8281" s="4" t="s">
        <v>1010</v>
      </c>
      <c r="D8281" s="4" t="n">
        <v>14</v>
      </c>
      <c r="E8281" s="4" t="n">
        <v>135.95</v>
      </c>
      <c r="F8281" s="4" t="n">
        <v>1903.3</v>
      </c>
      <c r="G8281" s="4" t="n">
        <f aca="false">INDEX(Data_Products!$D$2:$D$33,MATCH(C8281,Data_Products!$A$2:$A$33,0))</f>
        <v>111.1</v>
      </c>
      <c r="H8281" s="4" t="str">
        <f aca="false">INDEX(Data_Products!$C$2:$C$33,MATCH(C8281,Data_Products!$A$2:$A$33,0))</f>
        <v>Timber</v>
      </c>
      <c r="I8281" s="10" t="n">
        <f aca="false">D8281*(E8281-G8281)</f>
        <v>347.9</v>
      </c>
      <c r="J8281" s="11" t="n">
        <f aca="false">IFERROR(I8281/F8281,0)</f>
        <v>0.18278778962854</v>
      </c>
      <c r="K8281" s="4" t="str">
        <f aca="false">IFERROR(INDEX(Data_Orders!$F$2:$F$4727,MATCH(B8281,Data_Orders!$A$2:$A$4727,0)),"")</f>
        <v>Retail</v>
      </c>
      <c r="L8281" s="4" t="str">
        <f aca="false">IFERROR(INDEX(Data_Orders!$D$2:$D$4727,MATCH(B8281,Data_Orders!$A$2:$A$4727,0)),"")</f>
        <v>Northampton</v>
      </c>
    </row>
    <row r="8282" customFormat="false" ht="15" hidden="false" customHeight="false" outlineLevel="0" collapsed="false">
      <c r="A8282" s="4" t="s">
        <v>14098</v>
      </c>
      <c r="B8282" s="4" t="s">
        <v>3840</v>
      </c>
      <c r="C8282" s="4" t="s">
        <v>1041</v>
      </c>
      <c r="D8282" s="4" t="n">
        <v>10</v>
      </c>
      <c r="E8282" s="4" t="n">
        <v>242.75</v>
      </c>
      <c r="F8282" s="4" t="n">
        <v>2427.5</v>
      </c>
      <c r="G8282" s="4" t="n">
        <f aca="false">INDEX(Data_Products!$D$2:$D$33,MATCH(C8282,Data_Products!$A$2:$A$33,0))</f>
        <v>142.94</v>
      </c>
      <c r="H8282" s="4" t="str">
        <f aca="false">INDEX(Data_Products!$C$2:$C$33,MATCH(C8282,Data_Products!$A$2:$A$33,0))</f>
        <v>Tools &amp; Fixings</v>
      </c>
      <c r="I8282" s="10" t="n">
        <f aca="false">D8282*(E8282-G8282)</f>
        <v>998.1</v>
      </c>
      <c r="J8282" s="11" t="n">
        <f aca="false">IFERROR(I8282/F8282,0)</f>
        <v>0.411163748712667</v>
      </c>
      <c r="K8282" s="4" t="str">
        <f aca="false">IFERROR(INDEX(Data_Orders!$F$2:$F$4727,MATCH(B8282,Data_Orders!$A$2:$A$4727,0)),"")</f>
        <v>Retail</v>
      </c>
      <c r="L8282" s="4" t="str">
        <f aca="false">IFERROR(INDEX(Data_Orders!$D$2:$D$4727,MATCH(B8282,Data_Orders!$A$2:$A$4727,0)),"")</f>
        <v>Northampton</v>
      </c>
    </row>
    <row r="8283" customFormat="false" ht="15" hidden="false" customHeight="false" outlineLevel="0" collapsed="false">
      <c r="A8283" s="4" t="s">
        <v>14099</v>
      </c>
      <c r="B8283" s="4" t="s">
        <v>3840</v>
      </c>
      <c r="C8283" s="4" t="s">
        <v>1061</v>
      </c>
      <c r="D8283" s="4" t="n">
        <v>1</v>
      </c>
      <c r="E8283" s="4" t="n">
        <v>145.57</v>
      </c>
      <c r="F8283" s="4" t="n">
        <v>145.57</v>
      </c>
      <c r="G8283" s="4" t="n">
        <f aca="false">INDEX(Data_Products!$D$2:$D$33,MATCH(C8283,Data_Products!$A$2:$A$33,0))</f>
        <v>119.29</v>
      </c>
      <c r="H8283" s="4" t="str">
        <f aca="false">INDEX(Data_Products!$C$2:$C$33,MATCH(C8283,Data_Products!$A$2:$A$33,0))</f>
        <v>Plumbing &amp; Drainage</v>
      </c>
      <c r="I8283" s="10" t="n">
        <f aca="false">D8283*(E8283-G8283)</f>
        <v>26.28</v>
      </c>
      <c r="J8283" s="11" t="n">
        <f aca="false">IFERROR(I8283/F8283,0)</f>
        <v>0.180531702960775</v>
      </c>
      <c r="K8283" s="4" t="str">
        <f aca="false">IFERROR(INDEX(Data_Orders!$F$2:$F$4727,MATCH(B8283,Data_Orders!$A$2:$A$4727,0)),"")</f>
        <v>Retail</v>
      </c>
      <c r="L8283" s="4" t="str">
        <f aca="false">IFERROR(INDEX(Data_Orders!$D$2:$D$4727,MATCH(B8283,Data_Orders!$A$2:$A$4727,0)),"")</f>
        <v>Northampton</v>
      </c>
    </row>
    <row r="8284" customFormat="false" ht="15" hidden="false" customHeight="false" outlineLevel="0" collapsed="false">
      <c r="A8284" s="4" t="s">
        <v>14100</v>
      </c>
      <c r="B8284" s="4" t="s">
        <v>3840</v>
      </c>
      <c r="C8284" s="4" t="s">
        <v>1046</v>
      </c>
      <c r="D8284" s="4" t="n">
        <v>14</v>
      </c>
      <c r="E8284" s="4" t="n">
        <v>154.02</v>
      </c>
      <c r="F8284" s="4" t="n">
        <v>2156.28</v>
      </c>
      <c r="G8284" s="4" t="n">
        <f aca="false">INDEX(Data_Products!$D$2:$D$33,MATCH(C8284,Data_Products!$A$2:$A$33,0))</f>
        <v>102.1</v>
      </c>
      <c r="H8284" s="4" t="str">
        <f aca="false">INDEX(Data_Products!$C$2:$C$33,MATCH(C8284,Data_Products!$A$2:$A$33,0))</f>
        <v>Tools &amp; Fixings</v>
      </c>
      <c r="I8284" s="10" t="n">
        <f aca="false">D8284*(E8284-G8284)</f>
        <v>726.88</v>
      </c>
      <c r="J8284" s="11" t="n">
        <f aca="false">IFERROR(I8284/F8284,0)</f>
        <v>0.337099078041813</v>
      </c>
      <c r="K8284" s="4" t="str">
        <f aca="false">IFERROR(INDEX(Data_Orders!$F$2:$F$4727,MATCH(B8284,Data_Orders!$A$2:$A$4727,0)),"")</f>
        <v>Retail</v>
      </c>
      <c r="L8284" s="4" t="str">
        <f aca="false">IFERROR(INDEX(Data_Orders!$D$2:$D$4727,MATCH(B8284,Data_Orders!$A$2:$A$4727,0)),"")</f>
        <v>Northampton</v>
      </c>
    </row>
    <row r="8285" customFormat="false" ht="15" hidden="false" customHeight="false" outlineLevel="0" collapsed="false">
      <c r="A8285" s="4" t="s">
        <v>14101</v>
      </c>
      <c r="B8285" s="4" t="s">
        <v>3841</v>
      </c>
      <c r="C8285" s="4" t="s">
        <v>1035</v>
      </c>
      <c r="D8285" s="4" t="n">
        <v>1</v>
      </c>
      <c r="E8285" s="4" t="n">
        <v>165.07</v>
      </c>
      <c r="F8285" s="4" t="n">
        <v>165.07</v>
      </c>
      <c r="G8285" s="4" t="n">
        <f aca="false">INDEX(Data_Products!$D$2:$D$33,MATCH(C8285,Data_Products!$A$2:$A$33,0))</f>
        <v>134.65</v>
      </c>
      <c r="H8285" s="4" t="str">
        <f aca="false">INDEX(Data_Products!$C$2:$C$33,MATCH(C8285,Data_Products!$A$2:$A$33,0))</f>
        <v>Insulation</v>
      </c>
      <c r="I8285" s="10" t="n">
        <f aca="false">D8285*(E8285-G8285)</f>
        <v>30.42</v>
      </c>
      <c r="J8285" s="11" t="n">
        <f aca="false">IFERROR(I8285/F8285,0)</f>
        <v>0.184285454655601</v>
      </c>
      <c r="K8285" s="4" t="str">
        <f aca="false">IFERROR(INDEX(Data_Orders!$F$2:$F$4727,MATCH(B8285,Data_Orders!$A$2:$A$4727,0)),"")</f>
        <v>Retail</v>
      </c>
      <c r="L8285" s="4" t="str">
        <f aca="false">IFERROR(INDEX(Data_Orders!$D$2:$D$4727,MATCH(B8285,Data_Orders!$A$2:$A$4727,0)),"")</f>
        <v>Northampton</v>
      </c>
    </row>
    <row r="8286" customFormat="false" ht="15" hidden="false" customHeight="false" outlineLevel="0" collapsed="false">
      <c r="A8286" s="4" t="s">
        <v>14102</v>
      </c>
      <c r="B8286" s="4" t="s">
        <v>3841</v>
      </c>
      <c r="C8286" s="4" t="s">
        <v>1064</v>
      </c>
      <c r="D8286" s="4" t="n">
        <v>6</v>
      </c>
      <c r="E8286" s="4" t="n">
        <v>97.63</v>
      </c>
      <c r="F8286" s="4" t="n">
        <v>585.78</v>
      </c>
      <c r="G8286" s="4" t="n">
        <f aca="false">INDEX(Data_Products!$D$2:$D$33,MATCH(C8286,Data_Products!$A$2:$A$33,0))</f>
        <v>65.21</v>
      </c>
      <c r="H8286" s="4" t="str">
        <f aca="false">INDEX(Data_Products!$C$2:$C$33,MATCH(C8286,Data_Products!$A$2:$A$33,0))</f>
        <v>Plumbing &amp; Drainage</v>
      </c>
      <c r="I8286" s="10" t="n">
        <f aca="false">D8286*(E8286-G8286)</f>
        <v>194.52</v>
      </c>
      <c r="J8286" s="11" t="n">
        <f aca="false">IFERROR(I8286/F8286,0)</f>
        <v>0.332070060432244</v>
      </c>
      <c r="K8286" s="4" t="str">
        <f aca="false">IFERROR(INDEX(Data_Orders!$F$2:$F$4727,MATCH(B8286,Data_Orders!$A$2:$A$4727,0)),"")</f>
        <v>Retail</v>
      </c>
      <c r="L8286" s="4" t="str">
        <f aca="false">IFERROR(INDEX(Data_Orders!$D$2:$D$4727,MATCH(B8286,Data_Orders!$A$2:$A$4727,0)),"")</f>
        <v>Northampton</v>
      </c>
    </row>
    <row r="8287" customFormat="false" ht="15" hidden="false" customHeight="false" outlineLevel="0" collapsed="false">
      <c r="A8287" s="4" t="s">
        <v>14103</v>
      </c>
      <c r="B8287" s="4" t="s">
        <v>3841</v>
      </c>
      <c r="C8287" s="4" t="s">
        <v>1039</v>
      </c>
      <c r="D8287" s="4" t="n">
        <v>2</v>
      </c>
      <c r="E8287" s="4" t="n">
        <v>160.41</v>
      </c>
      <c r="F8287" s="4" t="n">
        <v>320.82</v>
      </c>
      <c r="G8287" s="4" t="n">
        <f aca="false">INDEX(Data_Products!$D$2:$D$33,MATCH(C8287,Data_Products!$A$2:$A$33,0))</f>
        <v>99.74</v>
      </c>
      <c r="H8287" s="4" t="str">
        <f aca="false">INDEX(Data_Products!$C$2:$C$33,MATCH(C8287,Data_Products!$A$2:$A$33,0))</f>
        <v>Insulation</v>
      </c>
      <c r="I8287" s="10" t="n">
        <f aca="false">D8287*(E8287-G8287)</f>
        <v>121.34</v>
      </c>
      <c r="J8287" s="11" t="n">
        <f aca="false">IFERROR(I8287/F8287,0)</f>
        <v>0.378218315566361</v>
      </c>
      <c r="K8287" s="4" t="str">
        <f aca="false">IFERROR(INDEX(Data_Orders!$F$2:$F$4727,MATCH(B8287,Data_Orders!$A$2:$A$4727,0)),"")</f>
        <v>Retail</v>
      </c>
      <c r="L8287" s="4" t="str">
        <f aca="false">IFERROR(INDEX(Data_Orders!$D$2:$D$4727,MATCH(B8287,Data_Orders!$A$2:$A$4727,0)),"")</f>
        <v>Northampton</v>
      </c>
    </row>
    <row r="8288" customFormat="false" ht="15" hidden="false" customHeight="false" outlineLevel="0" collapsed="false">
      <c r="A8288" s="4" t="s">
        <v>14104</v>
      </c>
      <c r="B8288" s="4" t="s">
        <v>3841</v>
      </c>
      <c r="C8288" s="4" t="s">
        <v>1070</v>
      </c>
      <c r="D8288" s="4" t="n">
        <v>18</v>
      </c>
      <c r="E8288" s="4" t="n">
        <v>230.32</v>
      </c>
      <c r="F8288" s="4" t="n">
        <v>4145.76</v>
      </c>
      <c r="G8288" s="4" t="n">
        <f aca="false">INDEX(Data_Products!$D$2:$D$33,MATCH(C8288,Data_Products!$A$2:$A$33,0))</f>
        <v>161.64</v>
      </c>
      <c r="H8288" s="4" t="str">
        <f aca="false">INDEX(Data_Products!$C$2:$C$33,MATCH(C8288,Data_Products!$A$2:$A$33,0))</f>
        <v>Landscaping</v>
      </c>
      <c r="I8288" s="10" t="n">
        <f aca="false">D8288*(E8288-G8288)</f>
        <v>1236.24</v>
      </c>
      <c r="J8288" s="11" t="n">
        <f aca="false">IFERROR(I8288/F8288,0)</f>
        <v>0.298193817297673</v>
      </c>
      <c r="K8288" s="4" t="str">
        <f aca="false">IFERROR(INDEX(Data_Orders!$F$2:$F$4727,MATCH(B8288,Data_Orders!$A$2:$A$4727,0)),"")</f>
        <v>Retail</v>
      </c>
      <c r="L8288" s="4" t="str">
        <f aca="false">IFERROR(INDEX(Data_Orders!$D$2:$D$4727,MATCH(B8288,Data_Orders!$A$2:$A$4727,0)),"")</f>
        <v>Northampton</v>
      </c>
    </row>
    <row r="8289" customFormat="false" ht="15" hidden="false" customHeight="false" outlineLevel="0" collapsed="false">
      <c r="A8289" s="4" t="s">
        <v>14105</v>
      </c>
      <c r="B8289" s="4" t="s">
        <v>3842</v>
      </c>
      <c r="C8289" s="4" t="s">
        <v>1050</v>
      </c>
      <c r="D8289" s="4" t="n">
        <v>6</v>
      </c>
      <c r="E8289" s="4" t="n">
        <v>238.63</v>
      </c>
      <c r="F8289" s="4" t="n">
        <v>1431.78</v>
      </c>
      <c r="G8289" s="4" t="n">
        <f aca="false">INDEX(Data_Products!$D$2:$D$33,MATCH(C8289,Data_Products!$A$2:$A$33,0))</f>
        <v>148.91</v>
      </c>
      <c r="H8289" s="4" t="str">
        <f aca="false">INDEX(Data_Products!$C$2:$C$33,MATCH(C8289,Data_Products!$A$2:$A$33,0))</f>
        <v>Tools &amp; Fixings</v>
      </c>
      <c r="I8289" s="10" t="n">
        <f aca="false">D8289*(E8289-G8289)</f>
        <v>538.32</v>
      </c>
      <c r="J8289" s="11" t="n">
        <f aca="false">IFERROR(I8289/F8289,0)</f>
        <v>0.375979549930855</v>
      </c>
      <c r="K8289" s="4" t="str">
        <f aca="false">IFERROR(INDEX(Data_Orders!$F$2:$F$4727,MATCH(B8289,Data_Orders!$A$2:$A$4727,0)),"")</f>
        <v>Retail</v>
      </c>
      <c r="L8289" s="4" t="str">
        <f aca="false">IFERROR(INDEX(Data_Orders!$D$2:$D$4727,MATCH(B8289,Data_Orders!$A$2:$A$4727,0)),"")</f>
        <v>Northampton</v>
      </c>
    </row>
    <row r="8290" customFormat="false" ht="15" hidden="false" customHeight="false" outlineLevel="0" collapsed="false">
      <c r="A8290" s="4" t="s">
        <v>14106</v>
      </c>
      <c r="B8290" s="4" t="s">
        <v>3843</v>
      </c>
      <c r="C8290" s="4" t="s">
        <v>1021</v>
      </c>
      <c r="D8290" s="4" t="n">
        <v>6</v>
      </c>
      <c r="E8290" s="4" t="n">
        <v>73.76</v>
      </c>
      <c r="F8290" s="4" t="n">
        <v>442.56</v>
      </c>
      <c r="G8290" s="4" t="n">
        <f aca="false">INDEX(Data_Products!$D$2:$D$33,MATCH(C8290,Data_Products!$A$2:$A$33,0))</f>
        <v>51.51</v>
      </c>
      <c r="H8290" s="4" t="str">
        <f aca="false">INDEX(Data_Products!$C$2:$C$33,MATCH(C8290,Data_Products!$A$2:$A$33,0))</f>
        <v>Cement &amp; Aggregates</v>
      </c>
      <c r="I8290" s="10" t="n">
        <f aca="false">D8290*(E8290-G8290)</f>
        <v>133.5</v>
      </c>
      <c r="J8290" s="11" t="n">
        <f aca="false">IFERROR(I8290/F8290,0)</f>
        <v>0.301654013015185</v>
      </c>
      <c r="K8290" s="4" t="str">
        <f aca="false">IFERROR(INDEX(Data_Orders!$F$2:$F$4727,MATCH(B8290,Data_Orders!$A$2:$A$4727,0)),"")</f>
        <v>Retail</v>
      </c>
      <c r="L8290" s="4" t="str">
        <f aca="false">IFERROR(INDEX(Data_Orders!$D$2:$D$4727,MATCH(B8290,Data_Orders!$A$2:$A$4727,0)),"")</f>
        <v>Northampton</v>
      </c>
    </row>
    <row r="8291" customFormat="false" ht="15" hidden="false" customHeight="false" outlineLevel="0" collapsed="false">
      <c r="A8291" s="4" t="s">
        <v>14107</v>
      </c>
      <c r="B8291" s="4" t="s">
        <v>3844</v>
      </c>
      <c r="C8291" s="4" t="s">
        <v>1073</v>
      </c>
      <c r="D8291" s="4" t="n">
        <v>12</v>
      </c>
      <c r="E8291" s="4" t="n">
        <v>231.05</v>
      </c>
      <c r="F8291" s="4" t="n">
        <v>2772.6</v>
      </c>
      <c r="G8291" s="4" t="n">
        <f aca="false">INDEX(Data_Products!$D$2:$D$33,MATCH(C8291,Data_Products!$A$2:$A$33,0))</f>
        <v>148.29</v>
      </c>
      <c r="H8291" s="4" t="str">
        <f aca="false">INDEX(Data_Products!$C$2:$C$33,MATCH(C8291,Data_Products!$A$2:$A$33,0))</f>
        <v>Landscaping</v>
      </c>
      <c r="I8291" s="10" t="n">
        <f aca="false">D8291*(E8291-G8291)</f>
        <v>993.12</v>
      </c>
      <c r="J8291" s="11" t="n">
        <f aca="false">IFERROR(I8291/F8291,0)</f>
        <v>0.358190867777537</v>
      </c>
      <c r="K8291" s="4" t="str">
        <f aca="false">IFERROR(INDEX(Data_Orders!$F$2:$F$4727,MATCH(B8291,Data_Orders!$A$2:$A$4727,0)),"")</f>
        <v>Retail</v>
      </c>
      <c r="L8291" s="4" t="str">
        <f aca="false">IFERROR(INDEX(Data_Orders!$D$2:$D$4727,MATCH(B8291,Data_Orders!$A$2:$A$4727,0)),"")</f>
        <v>Northampton</v>
      </c>
    </row>
    <row r="8292" customFormat="false" ht="15" hidden="false" customHeight="false" outlineLevel="0" collapsed="false">
      <c r="A8292" s="4" t="s">
        <v>14108</v>
      </c>
      <c r="B8292" s="4" t="s">
        <v>3845</v>
      </c>
      <c r="C8292" s="4" t="s">
        <v>1048</v>
      </c>
      <c r="D8292" s="4" t="n">
        <v>2</v>
      </c>
      <c r="E8292" s="4" t="n">
        <v>112.72</v>
      </c>
      <c r="F8292" s="4" t="n">
        <v>225.44</v>
      </c>
      <c r="G8292" s="4" t="n">
        <f aca="false">INDEX(Data_Products!$D$2:$D$33,MATCH(C8292,Data_Products!$A$2:$A$33,0))</f>
        <v>83.21</v>
      </c>
      <c r="H8292" s="4" t="str">
        <f aca="false">INDEX(Data_Products!$C$2:$C$33,MATCH(C8292,Data_Products!$A$2:$A$33,0))</f>
        <v>Tools &amp; Fixings</v>
      </c>
      <c r="I8292" s="10" t="n">
        <f aca="false">D8292*(E8292-G8292)</f>
        <v>59.02</v>
      </c>
      <c r="J8292" s="11" t="n">
        <f aca="false">IFERROR(I8292/F8292,0)</f>
        <v>0.261799148332151</v>
      </c>
      <c r="K8292" s="4" t="str">
        <f aca="false">IFERROR(INDEX(Data_Orders!$F$2:$F$4727,MATCH(B8292,Data_Orders!$A$2:$A$4727,0)),"")</f>
        <v>Contractor</v>
      </c>
      <c r="L8292" s="4" t="str">
        <f aca="false">IFERROR(INDEX(Data_Orders!$D$2:$D$4727,MATCH(B8292,Data_Orders!$A$2:$A$4727,0)),"")</f>
        <v>Nuneaton</v>
      </c>
    </row>
    <row r="8293" customFormat="false" ht="15" hidden="false" customHeight="false" outlineLevel="0" collapsed="false">
      <c r="A8293" s="4" t="s">
        <v>14109</v>
      </c>
      <c r="B8293" s="4" t="s">
        <v>3845</v>
      </c>
      <c r="C8293" s="4" t="s">
        <v>1050</v>
      </c>
      <c r="D8293" s="4" t="n">
        <v>19</v>
      </c>
      <c r="E8293" s="4" t="n">
        <v>238.63</v>
      </c>
      <c r="F8293" s="4" t="n">
        <v>4533.97</v>
      </c>
      <c r="G8293" s="4" t="n">
        <f aca="false">INDEX(Data_Products!$D$2:$D$33,MATCH(C8293,Data_Products!$A$2:$A$33,0))</f>
        <v>148.91</v>
      </c>
      <c r="H8293" s="4" t="str">
        <f aca="false">INDEX(Data_Products!$C$2:$C$33,MATCH(C8293,Data_Products!$A$2:$A$33,0))</f>
        <v>Tools &amp; Fixings</v>
      </c>
      <c r="I8293" s="10" t="n">
        <f aca="false">D8293*(E8293-G8293)</f>
        <v>1704.68</v>
      </c>
      <c r="J8293" s="11" t="n">
        <f aca="false">IFERROR(I8293/F8293,0)</f>
        <v>0.375979549930855</v>
      </c>
      <c r="K8293" s="4" t="str">
        <f aca="false">IFERROR(INDEX(Data_Orders!$F$2:$F$4727,MATCH(B8293,Data_Orders!$A$2:$A$4727,0)),"")</f>
        <v>Contractor</v>
      </c>
      <c r="L8293" s="4" t="str">
        <f aca="false">IFERROR(INDEX(Data_Orders!$D$2:$D$4727,MATCH(B8293,Data_Orders!$A$2:$A$4727,0)),"")</f>
        <v>Nuneaton</v>
      </c>
    </row>
    <row r="8294" customFormat="false" ht="15" hidden="false" customHeight="false" outlineLevel="0" collapsed="false">
      <c r="A8294" s="4" t="s">
        <v>14110</v>
      </c>
      <c r="B8294" s="4" t="s">
        <v>3845</v>
      </c>
      <c r="C8294" s="4" t="s">
        <v>1075</v>
      </c>
      <c r="D8294" s="4" t="n">
        <v>8</v>
      </c>
      <c r="E8294" s="4" t="n">
        <v>98.61</v>
      </c>
      <c r="F8294" s="4" t="n">
        <v>788.88</v>
      </c>
      <c r="G8294" s="4" t="n">
        <f aca="false">INDEX(Data_Products!$D$2:$D$33,MATCH(C8294,Data_Products!$A$2:$A$33,0))</f>
        <v>74.84</v>
      </c>
      <c r="H8294" s="4" t="str">
        <f aca="false">INDEX(Data_Products!$C$2:$C$33,MATCH(C8294,Data_Products!$A$2:$A$33,0))</f>
        <v>Landscaping</v>
      </c>
      <c r="I8294" s="10" t="n">
        <f aca="false">D8294*(E8294-G8294)</f>
        <v>190.16</v>
      </c>
      <c r="J8294" s="11" t="n">
        <f aca="false">IFERROR(I8294/F8294,0)</f>
        <v>0.24105060338708</v>
      </c>
      <c r="K8294" s="4" t="str">
        <f aca="false">IFERROR(INDEX(Data_Orders!$F$2:$F$4727,MATCH(B8294,Data_Orders!$A$2:$A$4727,0)),"")</f>
        <v>Contractor</v>
      </c>
      <c r="L8294" s="4" t="str">
        <f aca="false">IFERROR(INDEX(Data_Orders!$D$2:$D$4727,MATCH(B8294,Data_Orders!$A$2:$A$4727,0)),"")</f>
        <v>Nuneaton</v>
      </c>
    </row>
    <row r="8295" customFormat="false" ht="15" hidden="false" customHeight="false" outlineLevel="0" collapsed="false">
      <c r="A8295" s="4" t="s">
        <v>14111</v>
      </c>
      <c r="B8295" s="4" t="s">
        <v>3846</v>
      </c>
      <c r="C8295" s="4" t="s">
        <v>1035</v>
      </c>
      <c r="D8295" s="4" t="n">
        <v>7</v>
      </c>
      <c r="E8295" s="4" t="n">
        <v>165.07</v>
      </c>
      <c r="F8295" s="4" t="n">
        <v>1155.49</v>
      </c>
      <c r="G8295" s="4" t="n">
        <f aca="false">INDEX(Data_Products!$D$2:$D$33,MATCH(C8295,Data_Products!$A$2:$A$33,0))</f>
        <v>134.65</v>
      </c>
      <c r="H8295" s="4" t="str">
        <f aca="false">INDEX(Data_Products!$C$2:$C$33,MATCH(C8295,Data_Products!$A$2:$A$33,0))</f>
        <v>Insulation</v>
      </c>
      <c r="I8295" s="10" t="n">
        <f aca="false">D8295*(E8295-G8295)</f>
        <v>212.94</v>
      </c>
      <c r="J8295" s="11" t="n">
        <f aca="false">IFERROR(I8295/F8295,0)</f>
        <v>0.184285454655601</v>
      </c>
      <c r="K8295" s="4" t="str">
        <f aca="false">IFERROR(INDEX(Data_Orders!$F$2:$F$4727,MATCH(B8295,Data_Orders!$A$2:$A$4727,0)),"")</f>
        <v>Contractor</v>
      </c>
      <c r="L8295" s="4" t="str">
        <f aca="false">IFERROR(INDEX(Data_Orders!$D$2:$D$4727,MATCH(B8295,Data_Orders!$A$2:$A$4727,0)),"")</f>
        <v>Nuneaton</v>
      </c>
    </row>
    <row r="8296" customFormat="false" ht="15" hidden="false" customHeight="false" outlineLevel="0" collapsed="false">
      <c r="A8296" s="4" t="s">
        <v>14112</v>
      </c>
      <c r="B8296" s="4" t="s">
        <v>3846</v>
      </c>
      <c r="C8296" s="4" t="s">
        <v>1077</v>
      </c>
      <c r="D8296" s="4" t="n">
        <v>8</v>
      </c>
      <c r="E8296" s="4" t="n">
        <v>46.61</v>
      </c>
      <c r="F8296" s="4" t="n">
        <v>372.88</v>
      </c>
      <c r="G8296" s="4" t="n">
        <f aca="false">INDEX(Data_Products!$D$2:$D$33,MATCH(C8296,Data_Products!$A$2:$A$33,0))</f>
        <v>36.87</v>
      </c>
      <c r="H8296" s="4" t="str">
        <f aca="false">INDEX(Data_Products!$C$2:$C$33,MATCH(C8296,Data_Products!$A$2:$A$33,0))</f>
        <v>Landscaping</v>
      </c>
      <c r="I8296" s="10" t="n">
        <f aca="false">D8296*(E8296-G8296)</f>
        <v>77.92</v>
      </c>
      <c r="J8296" s="11" t="n">
        <f aca="false">IFERROR(I8296/F8296,0)</f>
        <v>0.208968032611028</v>
      </c>
      <c r="K8296" s="4" t="str">
        <f aca="false">IFERROR(INDEX(Data_Orders!$F$2:$F$4727,MATCH(B8296,Data_Orders!$A$2:$A$4727,0)),"")</f>
        <v>Contractor</v>
      </c>
      <c r="L8296" s="4" t="str">
        <f aca="false">IFERROR(INDEX(Data_Orders!$D$2:$D$4727,MATCH(B8296,Data_Orders!$A$2:$A$4727,0)),"")</f>
        <v>Nuneaton</v>
      </c>
    </row>
    <row r="8297" customFormat="false" ht="15" hidden="false" customHeight="false" outlineLevel="0" collapsed="false">
      <c r="A8297" s="4" t="s">
        <v>14113</v>
      </c>
      <c r="B8297" s="4" t="s">
        <v>3847</v>
      </c>
      <c r="C8297" s="4" t="s">
        <v>1010</v>
      </c>
      <c r="D8297" s="4" t="n">
        <v>6</v>
      </c>
      <c r="E8297" s="4" t="n">
        <v>135.95</v>
      </c>
      <c r="F8297" s="4" t="n">
        <v>815.7</v>
      </c>
      <c r="G8297" s="4" t="n">
        <f aca="false">INDEX(Data_Products!$D$2:$D$33,MATCH(C8297,Data_Products!$A$2:$A$33,0))</f>
        <v>111.1</v>
      </c>
      <c r="H8297" s="4" t="str">
        <f aca="false">INDEX(Data_Products!$C$2:$C$33,MATCH(C8297,Data_Products!$A$2:$A$33,0))</f>
        <v>Timber</v>
      </c>
      <c r="I8297" s="10" t="n">
        <f aca="false">D8297*(E8297-G8297)</f>
        <v>149.1</v>
      </c>
      <c r="J8297" s="11" t="n">
        <f aca="false">IFERROR(I8297/F8297,0)</f>
        <v>0.18278778962854</v>
      </c>
      <c r="K8297" s="4" t="str">
        <f aca="false">IFERROR(INDEX(Data_Orders!$F$2:$F$4727,MATCH(B8297,Data_Orders!$A$2:$A$4727,0)),"")</f>
        <v>Contractor</v>
      </c>
      <c r="L8297" s="4" t="str">
        <f aca="false">IFERROR(INDEX(Data_Orders!$D$2:$D$4727,MATCH(B8297,Data_Orders!$A$2:$A$4727,0)),"")</f>
        <v>Nuneaton</v>
      </c>
    </row>
    <row r="8298" customFormat="false" ht="15" hidden="false" customHeight="false" outlineLevel="0" collapsed="false">
      <c r="A8298" s="4" t="s">
        <v>14114</v>
      </c>
      <c r="B8298" s="4" t="s">
        <v>3847</v>
      </c>
      <c r="C8298" s="4" t="s">
        <v>1077</v>
      </c>
      <c r="D8298" s="4" t="n">
        <v>8</v>
      </c>
      <c r="E8298" s="4" t="n">
        <v>46.61</v>
      </c>
      <c r="F8298" s="4" t="n">
        <v>372.88</v>
      </c>
      <c r="G8298" s="4" t="n">
        <f aca="false">INDEX(Data_Products!$D$2:$D$33,MATCH(C8298,Data_Products!$A$2:$A$33,0))</f>
        <v>36.87</v>
      </c>
      <c r="H8298" s="4" t="str">
        <f aca="false">INDEX(Data_Products!$C$2:$C$33,MATCH(C8298,Data_Products!$A$2:$A$33,0))</f>
        <v>Landscaping</v>
      </c>
      <c r="I8298" s="10" t="n">
        <f aca="false">D8298*(E8298-G8298)</f>
        <v>77.92</v>
      </c>
      <c r="J8298" s="11" t="n">
        <f aca="false">IFERROR(I8298/F8298,0)</f>
        <v>0.208968032611028</v>
      </c>
      <c r="K8298" s="4" t="str">
        <f aca="false">IFERROR(INDEX(Data_Orders!$F$2:$F$4727,MATCH(B8298,Data_Orders!$A$2:$A$4727,0)),"")</f>
        <v>Contractor</v>
      </c>
      <c r="L8298" s="4" t="str">
        <f aca="false">IFERROR(INDEX(Data_Orders!$D$2:$D$4727,MATCH(B8298,Data_Orders!$A$2:$A$4727,0)),"")</f>
        <v>Nuneaton</v>
      </c>
    </row>
    <row r="8299" customFormat="false" ht="15" hidden="false" customHeight="false" outlineLevel="0" collapsed="false">
      <c r="A8299" s="4" t="s">
        <v>14115</v>
      </c>
      <c r="B8299" s="4" t="s">
        <v>3848</v>
      </c>
      <c r="C8299" s="4" t="s">
        <v>1013</v>
      </c>
      <c r="D8299" s="4" t="n">
        <v>5</v>
      </c>
      <c r="E8299" s="4" t="n">
        <v>240.92</v>
      </c>
      <c r="F8299" s="4" t="n">
        <v>1204.6</v>
      </c>
      <c r="G8299" s="4" t="n">
        <f aca="false">INDEX(Data_Products!$D$2:$D$33,MATCH(C8299,Data_Products!$A$2:$A$33,0))</f>
        <v>168.32</v>
      </c>
      <c r="H8299" s="4" t="str">
        <f aca="false">INDEX(Data_Products!$C$2:$C$33,MATCH(C8299,Data_Products!$A$2:$A$33,0))</f>
        <v>Timber</v>
      </c>
      <c r="I8299" s="10" t="n">
        <f aca="false">D8299*(E8299-G8299)</f>
        <v>363</v>
      </c>
      <c r="J8299" s="11" t="n">
        <f aca="false">IFERROR(I8299/F8299,0)</f>
        <v>0.301344844761747</v>
      </c>
      <c r="K8299" s="4" t="str">
        <f aca="false">IFERROR(INDEX(Data_Orders!$F$2:$F$4727,MATCH(B8299,Data_Orders!$A$2:$A$4727,0)),"")</f>
        <v>Contractor</v>
      </c>
      <c r="L8299" s="4" t="str">
        <f aca="false">IFERROR(INDEX(Data_Orders!$D$2:$D$4727,MATCH(B8299,Data_Orders!$A$2:$A$4727,0)),"")</f>
        <v>Nuneaton</v>
      </c>
    </row>
    <row r="8300" customFormat="false" ht="15" hidden="false" customHeight="false" outlineLevel="0" collapsed="false">
      <c r="A8300" s="4" t="s">
        <v>14116</v>
      </c>
      <c r="B8300" s="4" t="s">
        <v>3849</v>
      </c>
      <c r="C8300" s="4" t="s">
        <v>1073</v>
      </c>
      <c r="D8300" s="4" t="n">
        <v>11</v>
      </c>
      <c r="E8300" s="4" t="n">
        <v>231.05</v>
      </c>
      <c r="F8300" s="4" t="n">
        <v>2541.55</v>
      </c>
      <c r="G8300" s="4" t="n">
        <f aca="false">INDEX(Data_Products!$D$2:$D$33,MATCH(C8300,Data_Products!$A$2:$A$33,0))</f>
        <v>148.29</v>
      </c>
      <c r="H8300" s="4" t="str">
        <f aca="false">INDEX(Data_Products!$C$2:$C$33,MATCH(C8300,Data_Products!$A$2:$A$33,0))</f>
        <v>Landscaping</v>
      </c>
      <c r="I8300" s="10" t="n">
        <f aca="false">D8300*(E8300-G8300)</f>
        <v>910.36</v>
      </c>
      <c r="J8300" s="11" t="n">
        <f aca="false">IFERROR(I8300/F8300,0)</f>
        <v>0.358190867777537</v>
      </c>
      <c r="K8300" s="4" t="str">
        <f aca="false">IFERROR(INDEX(Data_Orders!$F$2:$F$4727,MATCH(B8300,Data_Orders!$A$2:$A$4727,0)),"")</f>
        <v>Contractor</v>
      </c>
      <c r="L8300" s="4" t="str">
        <f aca="false">IFERROR(INDEX(Data_Orders!$D$2:$D$4727,MATCH(B8300,Data_Orders!$A$2:$A$4727,0)),"")</f>
        <v>Nuneaton</v>
      </c>
    </row>
    <row r="8301" customFormat="false" ht="15" hidden="false" customHeight="false" outlineLevel="0" collapsed="false">
      <c r="A8301" s="4" t="s">
        <v>14117</v>
      </c>
      <c r="B8301" s="4" t="s">
        <v>3849</v>
      </c>
      <c r="C8301" s="4" t="s">
        <v>1055</v>
      </c>
      <c r="D8301" s="4" t="n">
        <v>12</v>
      </c>
      <c r="E8301" s="4" t="n">
        <v>205.03</v>
      </c>
      <c r="F8301" s="4" t="n">
        <v>2460.36</v>
      </c>
      <c r="G8301" s="4" t="n">
        <f aca="false">INDEX(Data_Products!$D$2:$D$33,MATCH(C8301,Data_Products!$A$2:$A$33,0))</f>
        <v>138.6</v>
      </c>
      <c r="H8301" s="4" t="str">
        <f aca="false">INDEX(Data_Products!$C$2:$C$33,MATCH(C8301,Data_Products!$A$2:$A$33,0))</f>
        <v>Roofing</v>
      </c>
      <c r="I8301" s="10" t="n">
        <f aca="false">D8301*(E8301-G8301)</f>
        <v>797.16</v>
      </c>
      <c r="J8301" s="11" t="n">
        <f aca="false">IFERROR(I8301/F8301,0)</f>
        <v>0.324001365653807</v>
      </c>
      <c r="K8301" s="4" t="str">
        <f aca="false">IFERROR(INDEX(Data_Orders!$F$2:$F$4727,MATCH(B8301,Data_Orders!$A$2:$A$4727,0)),"")</f>
        <v>Contractor</v>
      </c>
      <c r="L8301" s="4" t="str">
        <f aca="false">IFERROR(INDEX(Data_Orders!$D$2:$D$4727,MATCH(B8301,Data_Orders!$A$2:$A$4727,0)),"")</f>
        <v>Nuneaton</v>
      </c>
    </row>
    <row r="8302" customFormat="false" ht="15" hidden="false" customHeight="false" outlineLevel="0" collapsed="false">
      <c r="A8302" s="4" t="s">
        <v>14118</v>
      </c>
      <c r="B8302" s="4" t="s">
        <v>3849</v>
      </c>
      <c r="C8302" s="4" t="s">
        <v>1066</v>
      </c>
      <c r="D8302" s="4" t="n">
        <v>2</v>
      </c>
      <c r="E8302" s="4" t="n">
        <v>209.69</v>
      </c>
      <c r="F8302" s="4" t="n">
        <v>419.38</v>
      </c>
      <c r="G8302" s="4" t="n">
        <f aca="false">INDEX(Data_Products!$D$2:$D$33,MATCH(C8302,Data_Products!$A$2:$A$33,0))</f>
        <v>144.38</v>
      </c>
      <c r="H8302" s="4" t="str">
        <f aca="false">INDEX(Data_Products!$C$2:$C$33,MATCH(C8302,Data_Products!$A$2:$A$33,0))</f>
        <v>Plumbing &amp; Drainage</v>
      </c>
      <c r="I8302" s="10" t="n">
        <f aca="false">D8302*(E8302-G8302)</f>
        <v>130.62</v>
      </c>
      <c r="J8302" s="11" t="n">
        <f aca="false">IFERROR(I8302/F8302,0)</f>
        <v>0.311459773952024</v>
      </c>
      <c r="K8302" s="4" t="str">
        <f aca="false">IFERROR(INDEX(Data_Orders!$F$2:$F$4727,MATCH(B8302,Data_Orders!$A$2:$A$4727,0)),"")</f>
        <v>Contractor</v>
      </c>
      <c r="L8302" s="4" t="str">
        <f aca="false">IFERROR(INDEX(Data_Orders!$D$2:$D$4727,MATCH(B8302,Data_Orders!$A$2:$A$4727,0)),"")</f>
        <v>Nuneaton</v>
      </c>
    </row>
    <row r="8303" customFormat="false" ht="15" hidden="false" customHeight="false" outlineLevel="0" collapsed="false">
      <c r="A8303" s="4" t="s">
        <v>14119</v>
      </c>
      <c r="B8303" s="4" t="s">
        <v>3850</v>
      </c>
      <c r="C8303" s="4" t="s">
        <v>1026</v>
      </c>
      <c r="D8303" s="4" t="n">
        <v>13</v>
      </c>
      <c r="E8303" s="4" t="n">
        <v>184.05</v>
      </c>
      <c r="F8303" s="4" t="n">
        <v>2392.65</v>
      </c>
      <c r="G8303" s="4" t="n">
        <f aca="false">INDEX(Data_Products!$D$2:$D$33,MATCH(C8303,Data_Products!$A$2:$A$33,0))</f>
        <v>147.44</v>
      </c>
      <c r="H8303" s="4" t="str">
        <f aca="false">INDEX(Data_Products!$C$2:$C$33,MATCH(C8303,Data_Products!$A$2:$A$33,0))</f>
        <v>Cement &amp; Aggregates</v>
      </c>
      <c r="I8303" s="10" t="n">
        <f aca="false">D8303*(E8303-G8303)</f>
        <v>475.93</v>
      </c>
      <c r="J8303" s="11" t="n">
        <f aca="false">IFERROR(I8303/F8303,0)</f>
        <v>0.19891333876664</v>
      </c>
      <c r="K8303" s="4" t="str">
        <f aca="false">IFERROR(INDEX(Data_Orders!$F$2:$F$4727,MATCH(B8303,Data_Orders!$A$2:$A$4727,0)),"")</f>
        <v>Contractor</v>
      </c>
      <c r="L8303" s="4" t="str">
        <f aca="false">IFERROR(INDEX(Data_Orders!$D$2:$D$4727,MATCH(B8303,Data_Orders!$A$2:$A$4727,0)),"")</f>
        <v>Binley (Coventry)</v>
      </c>
    </row>
    <row r="8304" customFormat="false" ht="15" hidden="false" customHeight="false" outlineLevel="0" collapsed="false">
      <c r="A8304" s="4" t="s">
        <v>14120</v>
      </c>
      <c r="B8304" s="4" t="s">
        <v>3851</v>
      </c>
      <c r="C8304" s="4" t="s">
        <v>1068</v>
      </c>
      <c r="D8304" s="4" t="n">
        <v>7</v>
      </c>
      <c r="E8304" s="4" t="n">
        <v>86.28</v>
      </c>
      <c r="F8304" s="4" t="n">
        <v>603.96</v>
      </c>
      <c r="G8304" s="4" t="n">
        <f aca="false">INDEX(Data_Products!$D$2:$D$33,MATCH(C8304,Data_Products!$A$2:$A$33,0))</f>
        <v>68.55</v>
      </c>
      <c r="H8304" s="4" t="str">
        <f aca="false">INDEX(Data_Products!$C$2:$C$33,MATCH(C8304,Data_Products!$A$2:$A$33,0))</f>
        <v>Plumbing &amp; Drainage</v>
      </c>
      <c r="I8304" s="10" t="n">
        <f aca="false">D8304*(E8304-G8304)</f>
        <v>124.11</v>
      </c>
      <c r="J8304" s="11" t="n">
        <f aca="false">IFERROR(I8304/F8304,0)</f>
        <v>0.205493741307371</v>
      </c>
      <c r="K8304" s="4" t="str">
        <f aca="false">IFERROR(INDEX(Data_Orders!$F$2:$F$4727,MATCH(B8304,Data_Orders!$A$2:$A$4727,0)),"")</f>
        <v>Contractor</v>
      </c>
      <c r="L8304" s="4" t="str">
        <f aca="false">IFERROR(INDEX(Data_Orders!$D$2:$D$4727,MATCH(B8304,Data_Orders!$A$2:$A$4727,0)),"")</f>
        <v>Binley (Coventry)</v>
      </c>
    </row>
    <row r="8305" customFormat="false" ht="15" hidden="false" customHeight="false" outlineLevel="0" collapsed="false">
      <c r="A8305" s="4" t="s">
        <v>14121</v>
      </c>
      <c r="B8305" s="4" t="s">
        <v>3851</v>
      </c>
      <c r="C8305" s="4" t="s">
        <v>1048</v>
      </c>
      <c r="D8305" s="4" t="n">
        <v>20</v>
      </c>
      <c r="E8305" s="4" t="n">
        <v>112.72</v>
      </c>
      <c r="F8305" s="4" t="n">
        <v>2254.4</v>
      </c>
      <c r="G8305" s="4" t="n">
        <f aca="false">INDEX(Data_Products!$D$2:$D$33,MATCH(C8305,Data_Products!$A$2:$A$33,0))</f>
        <v>83.21</v>
      </c>
      <c r="H8305" s="4" t="str">
        <f aca="false">INDEX(Data_Products!$C$2:$C$33,MATCH(C8305,Data_Products!$A$2:$A$33,0))</f>
        <v>Tools &amp; Fixings</v>
      </c>
      <c r="I8305" s="10" t="n">
        <f aca="false">D8305*(E8305-G8305)</f>
        <v>590.2</v>
      </c>
      <c r="J8305" s="11" t="n">
        <f aca="false">IFERROR(I8305/F8305,0)</f>
        <v>0.26179914833215</v>
      </c>
      <c r="K8305" s="4" t="str">
        <f aca="false">IFERROR(INDEX(Data_Orders!$F$2:$F$4727,MATCH(B8305,Data_Orders!$A$2:$A$4727,0)),"")</f>
        <v>Contractor</v>
      </c>
      <c r="L8305" s="4" t="str">
        <f aca="false">IFERROR(INDEX(Data_Orders!$D$2:$D$4727,MATCH(B8305,Data_Orders!$A$2:$A$4727,0)),"")</f>
        <v>Binley (Coventry)</v>
      </c>
    </row>
    <row r="8306" customFormat="false" ht="15" hidden="false" customHeight="false" outlineLevel="0" collapsed="false">
      <c r="A8306" s="4" t="s">
        <v>14122</v>
      </c>
      <c r="B8306" s="4" t="s">
        <v>3851</v>
      </c>
      <c r="C8306" s="4" t="s">
        <v>1066</v>
      </c>
      <c r="D8306" s="4" t="n">
        <v>7</v>
      </c>
      <c r="E8306" s="4" t="n">
        <v>209.69</v>
      </c>
      <c r="F8306" s="4" t="n">
        <v>1467.83</v>
      </c>
      <c r="G8306" s="4" t="n">
        <f aca="false">INDEX(Data_Products!$D$2:$D$33,MATCH(C8306,Data_Products!$A$2:$A$33,0))</f>
        <v>144.38</v>
      </c>
      <c r="H8306" s="4" t="str">
        <f aca="false">INDEX(Data_Products!$C$2:$C$33,MATCH(C8306,Data_Products!$A$2:$A$33,0))</f>
        <v>Plumbing &amp; Drainage</v>
      </c>
      <c r="I8306" s="10" t="n">
        <f aca="false">D8306*(E8306-G8306)</f>
        <v>457.17</v>
      </c>
      <c r="J8306" s="11" t="n">
        <f aca="false">IFERROR(I8306/F8306,0)</f>
        <v>0.311459773952024</v>
      </c>
      <c r="K8306" s="4" t="str">
        <f aca="false">IFERROR(INDEX(Data_Orders!$F$2:$F$4727,MATCH(B8306,Data_Orders!$A$2:$A$4727,0)),"")</f>
        <v>Contractor</v>
      </c>
      <c r="L8306" s="4" t="str">
        <f aca="false">IFERROR(INDEX(Data_Orders!$D$2:$D$4727,MATCH(B8306,Data_Orders!$A$2:$A$4727,0)),"")</f>
        <v>Binley (Coventry)</v>
      </c>
    </row>
    <row r="8307" customFormat="false" ht="15" hidden="false" customHeight="false" outlineLevel="0" collapsed="false">
      <c r="A8307" s="4" t="s">
        <v>14123</v>
      </c>
      <c r="B8307" s="4" t="s">
        <v>3851</v>
      </c>
      <c r="C8307" s="4" t="s">
        <v>1030</v>
      </c>
      <c r="D8307" s="4" t="n">
        <v>8</v>
      </c>
      <c r="E8307" s="4" t="n">
        <v>25.23</v>
      </c>
      <c r="F8307" s="4" t="n">
        <v>201.84</v>
      </c>
      <c r="G8307" s="4" t="n">
        <f aca="false">INDEX(Data_Products!$D$2:$D$33,MATCH(C8307,Data_Products!$A$2:$A$33,0))</f>
        <v>17.67</v>
      </c>
      <c r="H8307" s="4" t="str">
        <f aca="false">INDEX(Data_Products!$C$2:$C$33,MATCH(C8307,Data_Products!$A$2:$A$33,0))</f>
        <v>Cement &amp; Aggregates</v>
      </c>
      <c r="I8307" s="10" t="n">
        <f aca="false">D8307*(E8307-G8307)</f>
        <v>60.48</v>
      </c>
      <c r="J8307" s="11" t="n">
        <f aca="false">IFERROR(I8307/F8307,0)</f>
        <v>0.299643281807372</v>
      </c>
      <c r="K8307" s="4" t="str">
        <f aca="false">IFERROR(INDEX(Data_Orders!$F$2:$F$4727,MATCH(B8307,Data_Orders!$A$2:$A$4727,0)),"")</f>
        <v>Contractor</v>
      </c>
      <c r="L8307" s="4" t="str">
        <f aca="false">IFERROR(INDEX(Data_Orders!$D$2:$D$4727,MATCH(B8307,Data_Orders!$A$2:$A$4727,0)),"")</f>
        <v>Binley (Coventry)</v>
      </c>
    </row>
    <row r="8308" customFormat="false" ht="15" hidden="false" customHeight="false" outlineLevel="0" collapsed="false">
      <c r="A8308" s="4" t="s">
        <v>14124</v>
      </c>
      <c r="B8308" s="4" t="s">
        <v>3851</v>
      </c>
      <c r="C8308" s="4" t="s">
        <v>1059</v>
      </c>
      <c r="D8308" s="4" t="n">
        <v>7</v>
      </c>
      <c r="E8308" s="4" t="n">
        <v>103.63</v>
      </c>
      <c r="F8308" s="4" t="n">
        <v>725.41</v>
      </c>
      <c r="G8308" s="4" t="n">
        <f aca="false">INDEX(Data_Products!$D$2:$D$33,MATCH(C8308,Data_Products!$A$2:$A$33,0))</f>
        <v>82.55</v>
      </c>
      <c r="H8308" s="4" t="str">
        <f aca="false">INDEX(Data_Products!$C$2:$C$33,MATCH(C8308,Data_Products!$A$2:$A$33,0))</f>
        <v>Roofing</v>
      </c>
      <c r="I8308" s="10" t="n">
        <f aca="false">D8308*(E8308-G8308)</f>
        <v>147.56</v>
      </c>
      <c r="J8308" s="11" t="n">
        <f aca="false">IFERROR(I8308/F8308,0)</f>
        <v>0.203415999228023</v>
      </c>
      <c r="K8308" s="4" t="str">
        <f aca="false">IFERROR(INDEX(Data_Orders!$F$2:$F$4727,MATCH(B8308,Data_Orders!$A$2:$A$4727,0)),"")</f>
        <v>Contractor</v>
      </c>
      <c r="L8308" s="4" t="str">
        <f aca="false">IFERROR(INDEX(Data_Orders!$D$2:$D$4727,MATCH(B8308,Data_Orders!$A$2:$A$4727,0)),"")</f>
        <v>Binley (Coventry)</v>
      </c>
    </row>
    <row r="8309" customFormat="false" ht="15" hidden="false" customHeight="false" outlineLevel="0" collapsed="false">
      <c r="A8309" s="4" t="s">
        <v>14125</v>
      </c>
      <c r="B8309" s="4" t="s">
        <v>3852</v>
      </c>
      <c r="C8309" s="4" t="s">
        <v>1030</v>
      </c>
      <c r="D8309" s="4" t="n">
        <v>8</v>
      </c>
      <c r="E8309" s="4" t="n">
        <v>25.23</v>
      </c>
      <c r="F8309" s="4" t="n">
        <v>201.84</v>
      </c>
      <c r="G8309" s="4" t="n">
        <f aca="false">INDEX(Data_Products!$D$2:$D$33,MATCH(C8309,Data_Products!$A$2:$A$33,0))</f>
        <v>17.67</v>
      </c>
      <c r="H8309" s="4" t="str">
        <f aca="false">INDEX(Data_Products!$C$2:$C$33,MATCH(C8309,Data_Products!$A$2:$A$33,0))</f>
        <v>Cement &amp; Aggregates</v>
      </c>
      <c r="I8309" s="10" t="n">
        <f aca="false">D8309*(E8309-G8309)</f>
        <v>60.48</v>
      </c>
      <c r="J8309" s="11" t="n">
        <f aca="false">IFERROR(I8309/F8309,0)</f>
        <v>0.299643281807372</v>
      </c>
      <c r="K8309" s="4" t="str">
        <f aca="false">IFERROR(INDEX(Data_Orders!$F$2:$F$4727,MATCH(B8309,Data_Orders!$A$2:$A$4727,0)),"")</f>
        <v>Contractor</v>
      </c>
      <c r="L8309" s="4" t="str">
        <f aca="false">IFERROR(INDEX(Data_Orders!$D$2:$D$4727,MATCH(B8309,Data_Orders!$A$2:$A$4727,0)),"")</f>
        <v>Binley (Coventry)</v>
      </c>
    </row>
    <row r="8310" customFormat="false" ht="15" hidden="false" customHeight="false" outlineLevel="0" collapsed="false">
      <c r="A8310" s="4" t="s">
        <v>14126</v>
      </c>
      <c r="B8310" s="4" t="s">
        <v>3852</v>
      </c>
      <c r="C8310" s="4" t="s">
        <v>1070</v>
      </c>
      <c r="D8310" s="4" t="n">
        <v>13</v>
      </c>
      <c r="E8310" s="4" t="n">
        <v>230.32</v>
      </c>
      <c r="F8310" s="4" t="n">
        <v>2994.16</v>
      </c>
      <c r="G8310" s="4" t="n">
        <f aca="false">INDEX(Data_Products!$D$2:$D$33,MATCH(C8310,Data_Products!$A$2:$A$33,0))</f>
        <v>161.64</v>
      </c>
      <c r="H8310" s="4" t="str">
        <f aca="false">INDEX(Data_Products!$C$2:$C$33,MATCH(C8310,Data_Products!$A$2:$A$33,0))</f>
        <v>Landscaping</v>
      </c>
      <c r="I8310" s="10" t="n">
        <f aca="false">D8310*(E8310-G8310)</f>
        <v>892.84</v>
      </c>
      <c r="J8310" s="11" t="n">
        <f aca="false">IFERROR(I8310/F8310,0)</f>
        <v>0.298193817297673</v>
      </c>
      <c r="K8310" s="4" t="str">
        <f aca="false">IFERROR(INDEX(Data_Orders!$F$2:$F$4727,MATCH(B8310,Data_Orders!$A$2:$A$4727,0)),"")</f>
        <v>Contractor</v>
      </c>
      <c r="L8310" s="4" t="str">
        <f aca="false">IFERROR(INDEX(Data_Orders!$D$2:$D$4727,MATCH(B8310,Data_Orders!$A$2:$A$4727,0)),"")</f>
        <v>Binley (Coventry)</v>
      </c>
    </row>
    <row r="8311" customFormat="false" ht="15" hidden="false" customHeight="false" outlineLevel="0" collapsed="false">
      <c r="A8311" s="4" t="s">
        <v>14127</v>
      </c>
      <c r="B8311" s="4" t="s">
        <v>3853</v>
      </c>
      <c r="C8311" s="4" t="s">
        <v>1039</v>
      </c>
      <c r="D8311" s="4" t="n">
        <v>1</v>
      </c>
      <c r="E8311" s="4" t="n">
        <v>160.41</v>
      </c>
      <c r="F8311" s="4" t="n">
        <v>160.41</v>
      </c>
      <c r="G8311" s="4" t="n">
        <f aca="false">INDEX(Data_Products!$D$2:$D$33,MATCH(C8311,Data_Products!$A$2:$A$33,0))</f>
        <v>99.74</v>
      </c>
      <c r="H8311" s="4" t="str">
        <f aca="false">INDEX(Data_Products!$C$2:$C$33,MATCH(C8311,Data_Products!$A$2:$A$33,0))</f>
        <v>Insulation</v>
      </c>
      <c r="I8311" s="10" t="n">
        <f aca="false">D8311*(E8311-G8311)</f>
        <v>60.67</v>
      </c>
      <c r="J8311" s="11" t="n">
        <f aca="false">IFERROR(I8311/F8311,0)</f>
        <v>0.378218315566361</v>
      </c>
      <c r="K8311" s="4" t="str">
        <f aca="false">IFERROR(INDEX(Data_Orders!$F$2:$F$4727,MATCH(B8311,Data_Orders!$A$2:$A$4727,0)),"")</f>
        <v>Contractor</v>
      </c>
      <c r="L8311" s="4" t="str">
        <f aca="false">IFERROR(INDEX(Data_Orders!$D$2:$D$4727,MATCH(B8311,Data_Orders!$A$2:$A$4727,0)),"")</f>
        <v>Binley (Coventry)</v>
      </c>
    </row>
    <row r="8312" customFormat="false" ht="15" hidden="false" customHeight="false" outlineLevel="0" collapsed="false">
      <c r="A8312" s="4" t="s">
        <v>14128</v>
      </c>
      <c r="B8312" s="4" t="s">
        <v>3853</v>
      </c>
      <c r="C8312" s="4" t="s">
        <v>1019</v>
      </c>
      <c r="D8312" s="4" t="n">
        <v>12</v>
      </c>
      <c r="E8312" s="4" t="n">
        <v>79.76</v>
      </c>
      <c r="F8312" s="4" t="n">
        <v>957.12</v>
      </c>
      <c r="G8312" s="4" t="n">
        <f aca="false">INDEX(Data_Products!$D$2:$D$33,MATCH(C8312,Data_Products!$A$2:$A$33,0))</f>
        <v>59.07</v>
      </c>
      <c r="H8312" s="4" t="str">
        <f aca="false">INDEX(Data_Products!$C$2:$C$33,MATCH(C8312,Data_Products!$A$2:$A$33,0))</f>
        <v>Timber</v>
      </c>
      <c r="I8312" s="10" t="n">
        <f aca="false">D8312*(E8312-G8312)</f>
        <v>248.28</v>
      </c>
      <c r="J8312" s="11" t="n">
        <f aca="false">IFERROR(I8312/F8312,0)</f>
        <v>0.259403209628887</v>
      </c>
      <c r="K8312" s="4" t="str">
        <f aca="false">IFERROR(INDEX(Data_Orders!$F$2:$F$4727,MATCH(B8312,Data_Orders!$A$2:$A$4727,0)),"")</f>
        <v>Contractor</v>
      </c>
      <c r="L8312" s="4" t="str">
        <f aca="false">IFERROR(INDEX(Data_Orders!$D$2:$D$4727,MATCH(B8312,Data_Orders!$A$2:$A$4727,0)),"")</f>
        <v>Binley (Coventry)</v>
      </c>
    </row>
    <row r="8313" customFormat="false" ht="15" hidden="false" customHeight="false" outlineLevel="0" collapsed="false">
      <c r="A8313" s="4" t="s">
        <v>14129</v>
      </c>
      <c r="B8313" s="4" t="s">
        <v>3853</v>
      </c>
      <c r="C8313" s="4" t="s">
        <v>1010</v>
      </c>
      <c r="D8313" s="4" t="n">
        <v>19</v>
      </c>
      <c r="E8313" s="4" t="n">
        <v>135.95</v>
      </c>
      <c r="F8313" s="4" t="n">
        <v>2583.05</v>
      </c>
      <c r="G8313" s="4" t="n">
        <f aca="false">INDEX(Data_Products!$D$2:$D$33,MATCH(C8313,Data_Products!$A$2:$A$33,0))</f>
        <v>111.1</v>
      </c>
      <c r="H8313" s="4" t="str">
        <f aca="false">INDEX(Data_Products!$C$2:$C$33,MATCH(C8313,Data_Products!$A$2:$A$33,0))</f>
        <v>Timber</v>
      </c>
      <c r="I8313" s="10" t="n">
        <f aca="false">D8313*(E8313-G8313)</f>
        <v>472.15</v>
      </c>
      <c r="J8313" s="11" t="n">
        <f aca="false">IFERROR(I8313/F8313,0)</f>
        <v>0.18278778962854</v>
      </c>
      <c r="K8313" s="4" t="str">
        <f aca="false">IFERROR(INDEX(Data_Orders!$F$2:$F$4727,MATCH(B8313,Data_Orders!$A$2:$A$4727,0)),"")</f>
        <v>Contractor</v>
      </c>
      <c r="L8313" s="4" t="str">
        <f aca="false">IFERROR(INDEX(Data_Orders!$D$2:$D$4727,MATCH(B8313,Data_Orders!$A$2:$A$4727,0)),"")</f>
        <v>Binley (Coventry)</v>
      </c>
    </row>
    <row r="8314" customFormat="false" ht="15" hidden="false" customHeight="false" outlineLevel="0" collapsed="false">
      <c r="A8314" s="4" t="s">
        <v>14130</v>
      </c>
      <c r="B8314" s="4" t="s">
        <v>3853</v>
      </c>
      <c r="C8314" s="4" t="s">
        <v>1066</v>
      </c>
      <c r="D8314" s="4" t="n">
        <v>18</v>
      </c>
      <c r="E8314" s="4" t="n">
        <v>209.69</v>
      </c>
      <c r="F8314" s="4" t="n">
        <v>3774.42</v>
      </c>
      <c r="G8314" s="4" t="n">
        <f aca="false">INDEX(Data_Products!$D$2:$D$33,MATCH(C8314,Data_Products!$A$2:$A$33,0))</f>
        <v>144.38</v>
      </c>
      <c r="H8314" s="4" t="str">
        <f aca="false">INDEX(Data_Products!$C$2:$C$33,MATCH(C8314,Data_Products!$A$2:$A$33,0))</f>
        <v>Plumbing &amp; Drainage</v>
      </c>
      <c r="I8314" s="10" t="n">
        <f aca="false">D8314*(E8314-G8314)</f>
        <v>1175.58</v>
      </c>
      <c r="J8314" s="11" t="n">
        <f aca="false">IFERROR(I8314/F8314,0)</f>
        <v>0.311459773952024</v>
      </c>
      <c r="K8314" s="4" t="str">
        <f aca="false">IFERROR(INDEX(Data_Orders!$F$2:$F$4727,MATCH(B8314,Data_Orders!$A$2:$A$4727,0)),"")</f>
        <v>Contractor</v>
      </c>
      <c r="L8314" s="4" t="str">
        <f aca="false">IFERROR(INDEX(Data_Orders!$D$2:$D$4727,MATCH(B8314,Data_Orders!$A$2:$A$4727,0)),"")</f>
        <v>Binley (Coventry)</v>
      </c>
    </row>
    <row r="8315" customFormat="false" ht="15" hidden="false" customHeight="false" outlineLevel="0" collapsed="false">
      <c r="A8315" s="4" t="s">
        <v>14131</v>
      </c>
      <c r="B8315" s="4" t="s">
        <v>3853</v>
      </c>
      <c r="C8315" s="4" t="s">
        <v>1048</v>
      </c>
      <c r="D8315" s="4" t="n">
        <v>8</v>
      </c>
      <c r="E8315" s="4" t="n">
        <v>112.72</v>
      </c>
      <c r="F8315" s="4" t="n">
        <v>901.76</v>
      </c>
      <c r="G8315" s="4" t="n">
        <f aca="false">INDEX(Data_Products!$D$2:$D$33,MATCH(C8315,Data_Products!$A$2:$A$33,0))</f>
        <v>83.21</v>
      </c>
      <c r="H8315" s="4" t="str">
        <f aca="false">INDEX(Data_Products!$C$2:$C$33,MATCH(C8315,Data_Products!$A$2:$A$33,0))</f>
        <v>Tools &amp; Fixings</v>
      </c>
      <c r="I8315" s="10" t="n">
        <f aca="false">D8315*(E8315-G8315)</f>
        <v>236.08</v>
      </c>
      <c r="J8315" s="11" t="n">
        <f aca="false">IFERROR(I8315/F8315,0)</f>
        <v>0.261799148332151</v>
      </c>
      <c r="K8315" s="4" t="str">
        <f aca="false">IFERROR(INDEX(Data_Orders!$F$2:$F$4727,MATCH(B8315,Data_Orders!$A$2:$A$4727,0)),"")</f>
        <v>Contractor</v>
      </c>
      <c r="L8315" s="4" t="str">
        <f aca="false">IFERROR(INDEX(Data_Orders!$D$2:$D$4727,MATCH(B8315,Data_Orders!$A$2:$A$4727,0)),"")</f>
        <v>Binley (Coventry)</v>
      </c>
    </row>
    <row r="8316" customFormat="false" ht="15" hidden="false" customHeight="false" outlineLevel="0" collapsed="false">
      <c r="A8316" s="4" t="s">
        <v>14132</v>
      </c>
      <c r="B8316" s="4" t="s">
        <v>3854</v>
      </c>
      <c r="C8316" s="4" t="s">
        <v>1068</v>
      </c>
      <c r="D8316" s="4" t="n">
        <v>9</v>
      </c>
      <c r="E8316" s="4" t="n">
        <v>86.28</v>
      </c>
      <c r="F8316" s="4" t="n">
        <v>776.52</v>
      </c>
      <c r="G8316" s="4" t="n">
        <f aca="false">INDEX(Data_Products!$D$2:$D$33,MATCH(C8316,Data_Products!$A$2:$A$33,0))</f>
        <v>68.55</v>
      </c>
      <c r="H8316" s="4" t="str">
        <f aca="false">INDEX(Data_Products!$C$2:$C$33,MATCH(C8316,Data_Products!$A$2:$A$33,0))</f>
        <v>Plumbing &amp; Drainage</v>
      </c>
      <c r="I8316" s="10" t="n">
        <f aca="false">D8316*(E8316-G8316)</f>
        <v>159.57</v>
      </c>
      <c r="J8316" s="11" t="n">
        <f aca="false">IFERROR(I8316/F8316,0)</f>
        <v>0.205493741307371</v>
      </c>
      <c r="K8316" s="4" t="str">
        <f aca="false">IFERROR(INDEX(Data_Orders!$F$2:$F$4727,MATCH(B8316,Data_Orders!$A$2:$A$4727,0)),"")</f>
        <v>Contractor</v>
      </c>
      <c r="L8316" s="4" t="str">
        <f aca="false">IFERROR(INDEX(Data_Orders!$D$2:$D$4727,MATCH(B8316,Data_Orders!$A$2:$A$4727,0)),"")</f>
        <v>Binley (Coventry)</v>
      </c>
    </row>
    <row r="8317" customFormat="false" ht="15" hidden="false" customHeight="false" outlineLevel="0" collapsed="false">
      <c r="A8317" s="4" t="s">
        <v>14133</v>
      </c>
      <c r="B8317" s="4" t="s">
        <v>3854</v>
      </c>
      <c r="C8317" s="4" t="s">
        <v>1077</v>
      </c>
      <c r="D8317" s="4" t="n">
        <v>9</v>
      </c>
      <c r="E8317" s="4" t="n">
        <v>46.61</v>
      </c>
      <c r="F8317" s="4" t="n">
        <v>419.49</v>
      </c>
      <c r="G8317" s="4" t="n">
        <f aca="false">INDEX(Data_Products!$D$2:$D$33,MATCH(C8317,Data_Products!$A$2:$A$33,0))</f>
        <v>36.87</v>
      </c>
      <c r="H8317" s="4" t="str">
        <f aca="false">INDEX(Data_Products!$C$2:$C$33,MATCH(C8317,Data_Products!$A$2:$A$33,0))</f>
        <v>Landscaping</v>
      </c>
      <c r="I8317" s="10" t="n">
        <f aca="false">D8317*(E8317-G8317)</f>
        <v>87.66</v>
      </c>
      <c r="J8317" s="11" t="n">
        <f aca="false">IFERROR(I8317/F8317,0)</f>
        <v>0.208968032611028</v>
      </c>
      <c r="K8317" s="4" t="str">
        <f aca="false">IFERROR(INDEX(Data_Orders!$F$2:$F$4727,MATCH(B8317,Data_Orders!$A$2:$A$4727,0)),"")</f>
        <v>Contractor</v>
      </c>
      <c r="L8317" s="4" t="str">
        <f aca="false">IFERROR(INDEX(Data_Orders!$D$2:$D$4727,MATCH(B8317,Data_Orders!$A$2:$A$4727,0)),"")</f>
        <v>Binley (Coventry)</v>
      </c>
    </row>
    <row r="8318" customFormat="false" ht="15" hidden="false" customHeight="false" outlineLevel="0" collapsed="false">
      <c r="A8318" s="4" t="s">
        <v>14134</v>
      </c>
      <c r="B8318" s="4" t="s">
        <v>3855</v>
      </c>
      <c r="C8318" s="4" t="s">
        <v>1073</v>
      </c>
      <c r="D8318" s="4" t="n">
        <v>2</v>
      </c>
      <c r="E8318" s="4" t="n">
        <v>231.05</v>
      </c>
      <c r="F8318" s="4" t="n">
        <v>462.1</v>
      </c>
      <c r="G8318" s="4" t="n">
        <f aca="false">INDEX(Data_Products!$D$2:$D$33,MATCH(C8318,Data_Products!$A$2:$A$33,0))</f>
        <v>148.29</v>
      </c>
      <c r="H8318" s="4" t="str">
        <f aca="false">INDEX(Data_Products!$C$2:$C$33,MATCH(C8318,Data_Products!$A$2:$A$33,0))</f>
        <v>Landscaping</v>
      </c>
      <c r="I8318" s="10" t="n">
        <f aca="false">D8318*(E8318-G8318)</f>
        <v>165.52</v>
      </c>
      <c r="J8318" s="11" t="n">
        <f aca="false">IFERROR(I8318/F8318,0)</f>
        <v>0.358190867777537</v>
      </c>
      <c r="K8318" s="4" t="str">
        <f aca="false">IFERROR(INDEX(Data_Orders!$F$2:$F$4727,MATCH(B8318,Data_Orders!$A$2:$A$4727,0)),"")</f>
        <v>Contractor</v>
      </c>
      <c r="L8318" s="4" t="str">
        <f aca="false">IFERROR(INDEX(Data_Orders!$D$2:$D$4727,MATCH(B8318,Data_Orders!$A$2:$A$4727,0)),"")</f>
        <v>Binley (Coventry)</v>
      </c>
    </row>
    <row r="8319" customFormat="false" ht="15" hidden="false" customHeight="false" outlineLevel="0" collapsed="false">
      <c r="A8319" s="4" t="s">
        <v>14135</v>
      </c>
      <c r="B8319" s="4" t="s">
        <v>3855</v>
      </c>
      <c r="C8319" s="4" t="s">
        <v>1050</v>
      </c>
      <c r="D8319" s="4" t="n">
        <v>15</v>
      </c>
      <c r="E8319" s="4" t="n">
        <v>238.63</v>
      </c>
      <c r="F8319" s="4" t="n">
        <v>3579.45</v>
      </c>
      <c r="G8319" s="4" t="n">
        <f aca="false">INDEX(Data_Products!$D$2:$D$33,MATCH(C8319,Data_Products!$A$2:$A$33,0))</f>
        <v>148.91</v>
      </c>
      <c r="H8319" s="4" t="str">
        <f aca="false">INDEX(Data_Products!$C$2:$C$33,MATCH(C8319,Data_Products!$A$2:$A$33,0))</f>
        <v>Tools &amp; Fixings</v>
      </c>
      <c r="I8319" s="10" t="n">
        <f aca="false">D8319*(E8319-G8319)</f>
        <v>1345.8</v>
      </c>
      <c r="J8319" s="11" t="n">
        <f aca="false">IFERROR(I8319/F8319,0)</f>
        <v>0.375979549930855</v>
      </c>
      <c r="K8319" s="4" t="str">
        <f aca="false">IFERROR(INDEX(Data_Orders!$F$2:$F$4727,MATCH(B8319,Data_Orders!$A$2:$A$4727,0)),"")</f>
        <v>Contractor</v>
      </c>
      <c r="L8319" s="4" t="str">
        <f aca="false">IFERROR(INDEX(Data_Orders!$D$2:$D$4727,MATCH(B8319,Data_Orders!$A$2:$A$4727,0)),"")</f>
        <v>Binley (Coventry)</v>
      </c>
    </row>
    <row r="8320" customFormat="false" ht="15" hidden="false" customHeight="false" outlineLevel="0" collapsed="false">
      <c r="A8320" s="4" t="s">
        <v>14136</v>
      </c>
      <c r="B8320" s="4" t="s">
        <v>3856</v>
      </c>
      <c r="C8320" s="4" t="s">
        <v>1064</v>
      </c>
      <c r="D8320" s="4" t="n">
        <v>11</v>
      </c>
      <c r="E8320" s="4" t="n">
        <v>97.63</v>
      </c>
      <c r="F8320" s="4" t="n">
        <v>1073.93</v>
      </c>
      <c r="G8320" s="4" t="n">
        <f aca="false">INDEX(Data_Products!$D$2:$D$33,MATCH(C8320,Data_Products!$A$2:$A$33,0))</f>
        <v>65.21</v>
      </c>
      <c r="H8320" s="4" t="str">
        <f aca="false">INDEX(Data_Products!$C$2:$C$33,MATCH(C8320,Data_Products!$A$2:$A$33,0))</f>
        <v>Plumbing &amp; Drainage</v>
      </c>
      <c r="I8320" s="10" t="n">
        <f aca="false">D8320*(E8320-G8320)</f>
        <v>356.62</v>
      </c>
      <c r="J8320" s="11" t="n">
        <f aca="false">IFERROR(I8320/F8320,0)</f>
        <v>0.332070060432244</v>
      </c>
      <c r="K8320" s="4" t="str">
        <f aca="false">IFERROR(INDEX(Data_Orders!$F$2:$F$4727,MATCH(B8320,Data_Orders!$A$2:$A$4727,0)),"")</f>
        <v>Contractor</v>
      </c>
      <c r="L8320" s="4" t="str">
        <f aca="false">IFERROR(INDEX(Data_Orders!$D$2:$D$4727,MATCH(B8320,Data_Orders!$A$2:$A$4727,0)),"")</f>
        <v>Binley (Coventry)</v>
      </c>
    </row>
    <row r="8321" customFormat="false" ht="15" hidden="false" customHeight="false" outlineLevel="0" collapsed="false">
      <c r="A8321" s="4" t="s">
        <v>14137</v>
      </c>
      <c r="B8321" s="4" t="s">
        <v>3856</v>
      </c>
      <c r="C8321" s="4" t="s">
        <v>1052</v>
      </c>
      <c r="D8321" s="4" t="n">
        <v>20</v>
      </c>
      <c r="E8321" s="4" t="n">
        <v>205.71</v>
      </c>
      <c r="F8321" s="4" t="n">
        <v>4114.2</v>
      </c>
      <c r="G8321" s="4" t="n">
        <f aca="false">INDEX(Data_Products!$D$2:$D$33,MATCH(C8321,Data_Products!$A$2:$A$33,0))</f>
        <v>152.29</v>
      </c>
      <c r="H8321" s="4" t="str">
        <f aca="false">INDEX(Data_Products!$C$2:$C$33,MATCH(C8321,Data_Products!$A$2:$A$33,0))</f>
        <v>Roofing</v>
      </c>
      <c r="I8321" s="10" t="n">
        <f aca="false">D8321*(E8321-G8321)</f>
        <v>1068.4</v>
      </c>
      <c r="J8321" s="11" t="n">
        <f aca="false">IFERROR(I8321/F8321,0)</f>
        <v>0.259685965679841</v>
      </c>
      <c r="K8321" s="4" t="str">
        <f aca="false">IFERROR(INDEX(Data_Orders!$F$2:$F$4727,MATCH(B8321,Data_Orders!$A$2:$A$4727,0)),"")</f>
        <v>Contractor</v>
      </c>
      <c r="L8321" s="4" t="str">
        <f aca="false">IFERROR(INDEX(Data_Orders!$D$2:$D$4727,MATCH(B8321,Data_Orders!$A$2:$A$4727,0)),"")</f>
        <v>Binley (Coventry)</v>
      </c>
    </row>
    <row r="8322" customFormat="false" ht="15" hidden="false" customHeight="false" outlineLevel="0" collapsed="false">
      <c r="A8322" s="4" t="s">
        <v>14138</v>
      </c>
      <c r="B8322" s="4" t="s">
        <v>3856</v>
      </c>
      <c r="C8322" s="4" t="s">
        <v>1037</v>
      </c>
      <c r="D8322" s="4" t="n">
        <v>20</v>
      </c>
      <c r="E8322" s="4" t="n">
        <v>90.97</v>
      </c>
      <c r="F8322" s="4" t="n">
        <v>1819.4</v>
      </c>
      <c r="G8322" s="4" t="n">
        <f aca="false">INDEX(Data_Products!$D$2:$D$33,MATCH(C8322,Data_Products!$A$2:$A$33,0))</f>
        <v>73.81</v>
      </c>
      <c r="H8322" s="4" t="str">
        <f aca="false">INDEX(Data_Products!$C$2:$C$33,MATCH(C8322,Data_Products!$A$2:$A$33,0))</f>
        <v>Insulation</v>
      </c>
      <c r="I8322" s="10" t="n">
        <f aca="false">D8322*(E8322-G8322)</f>
        <v>343.2</v>
      </c>
      <c r="J8322" s="11" t="n">
        <f aca="false">IFERROR(I8322/F8322,0)</f>
        <v>0.18863361547763</v>
      </c>
      <c r="K8322" s="4" t="str">
        <f aca="false">IFERROR(INDEX(Data_Orders!$F$2:$F$4727,MATCH(B8322,Data_Orders!$A$2:$A$4727,0)),"")</f>
        <v>Contractor</v>
      </c>
      <c r="L8322" s="4" t="str">
        <f aca="false">IFERROR(INDEX(Data_Orders!$D$2:$D$4727,MATCH(B8322,Data_Orders!$A$2:$A$4727,0)),"")</f>
        <v>Binley (Coventry)</v>
      </c>
    </row>
    <row r="8323" customFormat="false" ht="15" hidden="false" customHeight="false" outlineLevel="0" collapsed="false">
      <c r="A8323" s="4" t="s">
        <v>14139</v>
      </c>
      <c r="B8323" s="4" t="s">
        <v>3857</v>
      </c>
      <c r="C8323" s="4" t="s">
        <v>1077</v>
      </c>
      <c r="D8323" s="4" t="n">
        <v>4</v>
      </c>
      <c r="E8323" s="4" t="n">
        <v>46.61</v>
      </c>
      <c r="F8323" s="4" t="n">
        <v>186.44</v>
      </c>
      <c r="G8323" s="4" t="n">
        <f aca="false">INDEX(Data_Products!$D$2:$D$33,MATCH(C8323,Data_Products!$A$2:$A$33,0))</f>
        <v>36.87</v>
      </c>
      <c r="H8323" s="4" t="str">
        <f aca="false">INDEX(Data_Products!$C$2:$C$33,MATCH(C8323,Data_Products!$A$2:$A$33,0))</f>
        <v>Landscaping</v>
      </c>
      <c r="I8323" s="10" t="n">
        <f aca="false">D8323*(E8323-G8323)</f>
        <v>38.96</v>
      </c>
      <c r="J8323" s="11" t="n">
        <f aca="false">IFERROR(I8323/F8323,0)</f>
        <v>0.208968032611028</v>
      </c>
      <c r="K8323" s="4" t="str">
        <f aca="false">IFERROR(INDEX(Data_Orders!$F$2:$F$4727,MATCH(B8323,Data_Orders!$A$2:$A$4727,0)),"")</f>
        <v>Contractor</v>
      </c>
      <c r="L8323" s="4" t="str">
        <f aca="false">IFERROR(INDEX(Data_Orders!$D$2:$D$4727,MATCH(B8323,Data_Orders!$A$2:$A$4727,0)),"")</f>
        <v>Binley (Coventry)</v>
      </c>
    </row>
    <row r="8324" customFormat="false" ht="15" hidden="false" customHeight="false" outlineLevel="0" collapsed="false">
      <c r="A8324" s="4" t="s">
        <v>14140</v>
      </c>
      <c r="B8324" s="4" t="s">
        <v>3857</v>
      </c>
      <c r="C8324" s="4" t="s">
        <v>1013</v>
      </c>
      <c r="D8324" s="4" t="n">
        <v>5</v>
      </c>
      <c r="E8324" s="4" t="n">
        <v>240.92</v>
      </c>
      <c r="F8324" s="4" t="n">
        <v>1204.6</v>
      </c>
      <c r="G8324" s="4" t="n">
        <f aca="false">INDEX(Data_Products!$D$2:$D$33,MATCH(C8324,Data_Products!$A$2:$A$33,0))</f>
        <v>168.32</v>
      </c>
      <c r="H8324" s="4" t="str">
        <f aca="false">INDEX(Data_Products!$C$2:$C$33,MATCH(C8324,Data_Products!$A$2:$A$33,0))</f>
        <v>Timber</v>
      </c>
      <c r="I8324" s="10" t="n">
        <f aca="false">D8324*(E8324-G8324)</f>
        <v>363</v>
      </c>
      <c r="J8324" s="11" t="n">
        <f aca="false">IFERROR(I8324/F8324,0)</f>
        <v>0.301344844761747</v>
      </c>
      <c r="K8324" s="4" t="str">
        <f aca="false">IFERROR(INDEX(Data_Orders!$F$2:$F$4727,MATCH(B8324,Data_Orders!$A$2:$A$4727,0)),"")</f>
        <v>Contractor</v>
      </c>
      <c r="L8324" s="4" t="str">
        <f aca="false">IFERROR(INDEX(Data_Orders!$D$2:$D$4727,MATCH(B8324,Data_Orders!$A$2:$A$4727,0)),"")</f>
        <v>Binley (Coventry)</v>
      </c>
    </row>
    <row r="8325" customFormat="false" ht="15" hidden="false" customHeight="false" outlineLevel="0" collapsed="false">
      <c r="A8325" s="4" t="s">
        <v>14141</v>
      </c>
      <c r="B8325" s="4" t="s">
        <v>3858</v>
      </c>
      <c r="C8325" s="4" t="s">
        <v>1037</v>
      </c>
      <c r="D8325" s="4" t="n">
        <v>15</v>
      </c>
      <c r="E8325" s="4" t="n">
        <v>90.97</v>
      </c>
      <c r="F8325" s="4" t="n">
        <v>1364.55</v>
      </c>
      <c r="G8325" s="4" t="n">
        <f aca="false">INDEX(Data_Products!$D$2:$D$33,MATCH(C8325,Data_Products!$A$2:$A$33,0))</f>
        <v>73.81</v>
      </c>
      <c r="H8325" s="4" t="str">
        <f aca="false">INDEX(Data_Products!$C$2:$C$33,MATCH(C8325,Data_Products!$A$2:$A$33,0))</f>
        <v>Insulation</v>
      </c>
      <c r="I8325" s="10" t="n">
        <f aca="false">D8325*(E8325-G8325)</f>
        <v>257.4</v>
      </c>
      <c r="J8325" s="11" t="n">
        <f aca="false">IFERROR(I8325/F8325,0)</f>
        <v>0.18863361547763</v>
      </c>
      <c r="K8325" s="4" t="str">
        <f aca="false">IFERROR(INDEX(Data_Orders!$F$2:$F$4727,MATCH(B8325,Data_Orders!$A$2:$A$4727,0)),"")</f>
        <v>Contractor</v>
      </c>
      <c r="L8325" s="4" t="str">
        <f aca="false">IFERROR(INDEX(Data_Orders!$D$2:$D$4727,MATCH(B8325,Data_Orders!$A$2:$A$4727,0)),"")</f>
        <v>Binley (Coventry)</v>
      </c>
    </row>
    <row r="8326" customFormat="false" ht="15" hidden="false" customHeight="false" outlineLevel="0" collapsed="false">
      <c r="A8326" s="4" t="s">
        <v>14142</v>
      </c>
      <c r="B8326" s="4" t="s">
        <v>3858</v>
      </c>
      <c r="C8326" s="4" t="s">
        <v>1024</v>
      </c>
      <c r="D8326" s="4" t="n">
        <v>10</v>
      </c>
      <c r="E8326" s="4" t="n">
        <v>137.14</v>
      </c>
      <c r="F8326" s="4" t="n">
        <v>1371.4</v>
      </c>
      <c r="G8326" s="4" t="n">
        <f aca="false">INDEX(Data_Products!$D$2:$D$33,MATCH(C8326,Data_Products!$A$2:$A$33,0))</f>
        <v>99.99</v>
      </c>
      <c r="H8326" s="4" t="str">
        <f aca="false">INDEX(Data_Products!$C$2:$C$33,MATCH(C8326,Data_Products!$A$2:$A$33,0))</f>
        <v>Cement &amp; Aggregates</v>
      </c>
      <c r="I8326" s="10" t="n">
        <f aca="false">D8326*(E8326-G8326)</f>
        <v>371.5</v>
      </c>
      <c r="J8326" s="11" t="n">
        <f aca="false">IFERROR(I8326/F8326,0)</f>
        <v>0.270891060230421</v>
      </c>
      <c r="K8326" s="4" t="str">
        <f aca="false">IFERROR(INDEX(Data_Orders!$F$2:$F$4727,MATCH(B8326,Data_Orders!$A$2:$A$4727,0)),"")</f>
        <v>Contractor</v>
      </c>
      <c r="L8326" s="4" t="str">
        <f aca="false">IFERROR(INDEX(Data_Orders!$D$2:$D$4727,MATCH(B8326,Data_Orders!$A$2:$A$4727,0)),"")</f>
        <v>Binley (Coventry)</v>
      </c>
    </row>
    <row r="8327" customFormat="false" ht="15" hidden="false" customHeight="false" outlineLevel="0" collapsed="false">
      <c r="A8327" s="4" t="s">
        <v>14143</v>
      </c>
      <c r="B8327" s="4" t="s">
        <v>3858</v>
      </c>
      <c r="C8327" s="4" t="s">
        <v>1015</v>
      </c>
      <c r="D8327" s="4" t="n">
        <v>19</v>
      </c>
      <c r="E8327" s="4" t="n">
        <v>122.01</v>
      </c>
      <c r="F8327" s="4" t="n">
        <v>2318.19</v>
      </c>
      <c r="G8327" s="4" t="n">
        <f aca="false">INDEX(Data_Products!$D$2:$D$33,MATCH(C8327,Data_Products!$A$2:$A$33,0))</f>
        <v>85.53</v>
      </c>
      <c r="H8327" s="4" t="str">
        <f aca="false">INDEX(Data_Products!$C$2:$C$33,MATCH(C8327,Data_Products!$A$2:$A$33,0))</f>
        <v>Timber</v>
      </c>
      <c r="I8327" s="10" t="n">
        <f aca="false">D8327*(E8327-G8327)</f>
        <v>693.12</v>
      </c>
      <c r="J8327" s="11" t="n">
        <f aca="false">IFERROR(I8327/F8327,0)</f>
        <v>0.298991885910991</v>
      </c>
      <c r="K8327" s="4" t="str">
        <f aca="false">IFERROR(INDEX(Data_Orders!$F$2:$F$4727,MATCH(B8327,Data_Orders!$A$2:$A$4727,0)),"")</f>
        <v>Contractor</v>
      </c>
      <c r="L8327" s="4" t="str">
        <f aca="false">IFERROR(INDEX(Data_Orders!$D$2:$D$4727,MATCH(B8327,Data_Orders!$A$2:$A$4727,0)),"")</f>
        <v>Binley (Coventry)</v>
      </c>
    </row>
    <row r="8328" customFormat="false" ht="15" hidden="false" customHeight="false" outlineLevel="0" collapsed="false">
      <c r="A8328" s="4" t="s">
        <v>14144</v>
      </c>
      <c r="B8328" s="4" t="s">
        <v>3858</v>
      </c>
      <c r="C8328" s="4" t="s">
        <v>1044</v>
      </c>
      <c r="D8328" s="4" t="n">
        <v>12</v>
      </c>
      <c r="E8328" s="4" t="n">
        <v>190.44</v>
      </c>
      <c r="F8328" s="4" t="n">
        <v>2285.28</v>
      </c>
      <c r="G8328" s="4" t="n">
        <f aca="false">INDEX(Data_Products!$D$2:$D$33,MATCH(C8328,Data_Products!$A$2:$A$33,0))</f>
        <v>115.48</v>
      </c>
      <c r="H8328" s="4" t="str">
        <f aca="false">INDEX(Data_Products!$C$2:$C$33,MATCH(C8328,Data_Products!$A$2:$A$33,0))</f>
        <v>Tools &amp; Fixings</v>
      </c>
      <c r="I8328" s="10" t="n">
        <f aca="false">D8328*(E8328-G8328)</f>
        <v>899.52</v>
      </c>
      <c r="J8328" s="11" t="n">
        <f aca="false">IFERROR(I8328/F8328,0)</f>
        <v>0.393614786809494</v>
      </c>
      <c r="K8328" s="4" t="str">
        <f aca="false">IFERROR(INDEX(Data_Orders!$F$2:$F$4727,MATCH(B8328,Data_Orders!$A$2:$A$4727,0)),"")</f>
        <v>Contractor</v>
      </c>
      <c r="L8328" s="4" t="str">
        <f aca="false">IFERROR(INDEX(Data_Orders!$D$2:$D$4727,MATCH(B8328,Data_Orders!$A$2:$A$4727,0)),"")</f>
        <v>Binley (Coventry)</v>
      </c>
    </row>
    <row r="8329" customFormat="false" ht="15" hidden="false" customHeight="false" outlineLevel="0" collapsed="false">
      <c r="A8329" s="4" t="s">
        <v>14145</v>
      </c>
      <c r="B8329" s="4" t="s">
        <v>3859</v>
      </c>
      <c r="C8329" s="4" t="s">
        <v>1015</v>
      </c>
      <c r="D8329" s="4" t="n">
        <v>1</v>
      </c>
      <c r="E8329" s="4" t="n">
        <v>122.01</v>
      </c>
      <c r="F8329" s="4" t="n">
        <v>122.01</v>
      </c>
      <c r="G8329" s="4" t="n">
        <f aca="false">INDEX(Data_Products!$D$2:$D$33,MATCH(C8329,Data_Products!$A$2:$A$33,0))</f>
        <v>85.53</v>
      </c>
      <c r="H8329" s="4" t="str">
        <f aca="false">INDEX(Data_Products!$C$2:$C$33,MATCH(C8329,Data_Products!$A$2:$A$33,0))</f>
        <v>Timber</v>
      </c>
      <c r="I8329" s="10" t="n">
        <f aca="false">D8329*(E8329-G8329)</f>
        <v>36.48</v>
      </c>
      <c r="J8329" s="11" t="n">
        <f aca="false">IFERROR(I8329/F8329,0)</f>
        <v>0.298991885910991</v>
      </c>
      <c r="K8329" s="4" t="str">
        <f aca="false">IFERROR(INDEX(Data_Orders!$F$2:$F$4727,MATCH(B8329,Data_Orders!$A$2:$A$4727,0)),"")</f>
        <v>Contractor</v>
      </c>
      <c r="L8329" s="4" t="str">
        <f aca="false">IFERROR(INDEX(Data_Orders!$D$2:$D$4727,MATCH(B8329,Data_Orders!$A$2:$A$4727,0)),"")</f>
        <v>Binley (Coventry)</v>
      </c>
    </row>
    <row r="8330" customFormat="false" ht="15" hidden="false" customHeight="false" outlineLevel="0" collapsed="false">
      <c r="A8330" s="4" t="s">
        <v>14146</v>
      </c>
      <c r="B8330" s="4" t="s">
        <v>3859</v>
      </c>
      <c r="C8330" s="4" t="s">
        <v>1075</v>
      </c>
      <c r="D8330" s="4" t="n">
        <v>13</v>
      </c>
      <c r="E8330" s="4" t="n">
        <v>98.61</v>
      </c>
      <c r="F8330" s="4" t="n">
        <v>1281.93</v>
      </c>
      <c r="G8330" s="4" t="n">
        <f aca="false">INDEX(Data_Products!$D$2:$D$33,MATCH(C8330,Data_Products!$A$2:$A$33,0))</f>
        <v>74.84</v>
      </c>
      <c r="H8330" s="4" t="str">
        <f aca="false">INDEX(Data_Products!$C$2:$C$33,MATCH(C8330,Data_Products!$A$2:$A$33,0))</f>
        <v>Landscaping</v>
      </c>
      <c r="I8330" s="10" t="n">
        <f aca="false">D8330*(E8330-G8330)</f>
        <v>309.01</v>
      </c>
      <c r="J8330" s="11" t="n">
        <f aca="false">IFERROR(I8330/F8330,0)</f>
        <v>0.24105060338708</v>
      </c>
      <c r="K8330" s="4" t="str">
        <f aca="false">IFERROR(INDEX(Data_Orders!$F$2:$F$4727,MATCH(B8330,Data_Orders!$A$2:$A$4727,0)),"")</f>
        <v>Contractor</v>
      </c>
      <c r="L8330" s="4" t="str">
        <f aca="false">IFERROR(INDEX(Data_Orders!$D$2:$D$4727,MATCH(B8330,Data_Orders!$A$2:$A$4727,0)),"")</f>
        <v>Binley (Coventry)</v>
      </c>
    </row>
    <row r="8331" customFormat="false" ht="15" hidden="false" customHeight="false" outlineLevel="0" collapsed="false">
      <c r="A8331" s="4" t="s">
        <v>14147</v>
      </c>
      <c r="B8331" s="4" t="s">
        <v>3860</v>
      </c>
      <c r="C8331" s="4" t="s">
        <v>1064</v>
      </c>
      <c r="D8331" s="4" t="n">
        <v>19</v>
      </c>
      <c r="E8331" s="4" t="n">
        <v>97.63</v>
      </c>
      <c r="F8331" s="4" t="n">
        <v>1854.97</v>
      </c>
      <c r="G8331" s="4" t="n">
        <f aca="false">INDEX(Data_Products!$D$2:$D$33,MATCH(C8331,Data_Products!$A$2:$A$33,0))</f>
        <v>65.21</v>
      </c>
      <c r="H8331" s="4" t="str">
        <f aca="false">INDEX(Data_Products!$C$2:$C$33,MATCH(C8331,Data_Products!$A$2:$A$33,0))</f>
        <v>Plumbing &amp; Drainage</v>
      </c>
      <c r="I8331" s="10" t="n">
        <f aca="false">D8331*(E8331-G8331)</f>
        <v>615.98</v>
      </c>
      <c r="J8331" s="11" t="n">
        <f aca="false">IFERROR(I8331/F8331,0)</f>
        <v>0.332070060432244</v>
      </c>
      <c r="K8331" s="4" t="str">
        <f aca="false">IFERROR(INDEX(Data_Orders!$F$2:$F$4727,MATCH(B8331,Data_Orders!$A$2:$A$4727,0)),"")</f>
        <v>Contractor</v>
      </c>
      <c r="L8331" s="4" t="str">
        <f aca="false">IFERROR(INDEX(Data_Orders!$D$2:$D$4727,MATCH(B8331,Data_Orders!$A$2:$A$4727,0)),"")</f>
        <v>Binley (Coventry)</v>
      </c>
    </row>
    <row r="8332" customFormat="false" ht="15" hidden="false" customHeight="false" outlineLevel="0" collapsed="false">
      <c r="A8332" s="4" t="s">
        <v>14148</v>
      </c>
      <c r="B8332" s="4" t="s">
        <v>3860</v>
      </c>
      <c r="C8332" s="4" t="s">
        <v>1070</v>
      </c>
      <c r="D8332" s="4" t="n">
        <v>7</v>
      </c>
      <c r="E8332" s="4" t="n">
        <v>230.32</v>
      </c>
      <c r="F8332" s="4" t="n">
        <v>1612.24</v>
      </c>
      <c r="G8332" s="4" t="n">
        <f aca="false">INDEX(Data_Products!$D$2:$D$33,MATCH(C8332,Data_Products!$A$2:$A$33,0))</f>
        <v>161.64</v>
      </c>
      <c r="H8332" s="4" t="str">
        <f aca="false">INDEX(Data_Products!$C$2:$C$33,MATCH(C8332,Data_Products!$A$2:$A$33,0))</f>
        <v>Landscaping</v>
      </c>
      <c r="I8332" s="10" t="n">
        <f aca="false">D8332*(E8332-G8332)</f>
        <v>480.76</v>
      </c>
      <c r="J8332" s="11" t="n">
        <f aca="false">IFERROR(I8332/F8332,0)</f>
        <v>0.298193817297673</v>
      </c>
      <c r="K8332" s="4" t="str">
        <f aca="false">IFERROR(INDEX(Data_Orders!$F$2:$F$4727,MATCH(B8332,Data_Orders!$A$2:$A$4727,0)),"")</f>
        <v>Contractor</v>
      </c>
      <c r="L8332" s="4" t="str">
        <f aca="false">IFERROR(INDEX(Data_Orders!$D$2:$D$4727,MATCH(B8332,Data_Orders!$A$2:$A$4727,0)),"")</f>
        <v>Binley (Coventry)</v>
      </c>
    </row>
    <row r="8333" customFormat="false" ht="15" hidden="false" customHeight="false" outlineLevel="0" collapsed="false">
      <c r="A8333" s="4" t="s">
        <v>14149</v>
      </c>
      <c r="B8333" s="4" t="s">
        <v>3860</v>
      </c>
      <c r="C8333" s="4" t="s">
        <v>1028</v>
      </c>
      <c r="D8333" s="4" t="n">
        <v>15</v>
      </c>
      <c r="E8333" s="4" t="n">
        <v>118.79</v>
      </c>
      <c r="F8333" s="4" t="n">
        <v>1781.85</v>
      </c>
      <c r="G8333" s="4" t="n">
        <f aca="false">INDEX(Data_Products!$D$2:$D$33,MATCH(C8333,Data_Products!$A$2:$A$33,0))</f>
        <v>81.07</v>
      </c>
      <c r="H8333" s="4" t="str">
        <f aca="false">INDEX(Data_Products!$C$2:$C$33,MATCH(C8333,Data_Products!$A$2:$A$33,0))</f>
        <v>Cement &amp; Aggregates</v>
      </c>
      <c r="I8333" s="10" t="n">
        <f aca="false">D8333*(E8333-G8333)</f>
        <v>565.8</v>
      </c>
      <c r="J8333" s="11" t="n">
        <f aca="false">IFERROR(I8333/F8333,0)</f>
        <v>0.317535146056065</v>
      </c>
      <c r="K8333" s="4" t="str">
        <f aca="false">IFERROR(INDEX(Data_Orders!$F$2:$F$4727,MATCH(B8333,Data_Orders!$A$2:$A$4727,0)),"")</f>
        <v>Contractor</v>
      </c>
      <c r="L8333" s="4" t="str">
        <f aca="false">IFERROR(INDEX(Data_Orders!$D$2:$D$4727,MATCH(B8333,Data_Orders!$A$2:$A$4727,0)),"")</f>
        <v>Binley (Coventry)</v>
      </c>
    </row>
    <row r="8334" customFormat="false" ht="15" hidden="false" customHeight="false" outlineLevel="0" collapsed="false">
      <c r="A8334" s="4" t="s">
        <v>14150</v>
      </c>
      <c r="B8334" s="4" t="s">
        <v>3860</v>
      </c>
      <c r="C8334" s="4" t="s">
        <v>1055</v>
      </c>
      <c r="D8334" s="4" t="n">
        <v>11</v>
      </c>
      <c r="E8334" s="4" t="n">
        <v>205.03</v>
      </c>
      <c r="F8334" s="4" t="n">
        <v>2255.33</v>
      </c>
      <c r="G8334" s="4" t="n">
        <f aca="false">INDEX(Data_Products!$D$2:$D$33,MATCH(C8334,Data_Products!$A$2:$A$33,0))</f>
        <v>138.6</v>
      </c>
      <c r="H8334" s="4" t="str">
        <f aca="false">INDEX(Data_Products!$C$2:$C$33,MATCH(C8334,Data_Products!$A$2:$A$33,0))</f>
        <v>Roofing</v>
      </c>
      <c r="I8334" s="10" t="n">
        <f aca="false">D8334*(E8334-G8334)</f>
        <v>730.73</v>
      </c>
      <c r="J8334" s="11" t="n">
        <f aca="false">IFERROR(I8334/F8334,0)</f>
        <v>0.324001365653807</v>
      </c>
      <c r="K8334" s="4" t="str">
        <f aca="false">IFERROR(INDEX(Data_Orders!$F$2:$F$4727,MATCH(B8334,Data_Orders!$A$2:$A$4727,0)),"")</f>
        <v>Contractor</v>
      </c>
      <c r="L8334" s="4" t="str">
        <f aca="false">IFERROR(INDEX(Data_Orders!$D$2:$D$4727,MATCH(B8334,Data_Orders!$A$2:$A$4727,0)),"")</f>
        <v>Binley (Coventry)</v>
      </c>
    </row>
    <row r="8335" customFormat="false" ht="15" hidden="false" customHeight="false" outlineLevel="0" collapsed="false">
      <c r="A8335" s="4" t="s">
        <v>14151</v>
      </c>
      <c r="B8335" s="4" t="s">
        <v>3860</v>
      </c>
      <c r="C8335" s="4" t="s">
        <v>1015</v>
      </c>
      <c r="D8335" s="4" t="n">
        <v>20</v>
      </c>
      <c r="E8335" s="4" t="n">
        <v>122.01</v>
      </c>
      <c r="F8335" s="4" t="n">
        <v>2440.2</v>
      </c>
      <c r="G8335" s="4" t="n">
        <f aca="false">INDEX(Data_Products!$D$2:$D$33,MATCH(C8335,Data_Products!$A$2:$A$33,0))</f>
        <v>85.53</v>
      </c>
      <c r="H8335" s="4" t="str">
        <f aca="false">INDEX(Data_Products!$C$2:$C$33,MATCH(C8335,Data_Products!$A$2:$A$33,0))</f>
        <v>Timber</v>
      </c>
      <c r="I8335" s="10" t="n">
        <f aca="false">D8335*(E8335-G8335)</f>
        <v>729.6</v>
      </c>
      <c r="J8335" s="11" t="n">
        <f aca="false">IFERROR(I8335/F8335,0)</f>
        <v>0.298991885910991</v>
      </c>
      <c r="K8335" s="4" t="str">
        <f aca="false">IFERROR(INDEX(Data_Orders!$F$2:$F$4727,MATCH(B8335,Data_Orders!$A$2:$A$4727,0)),"")</f>
        <v>Contractor</v>
      </c>
      <c r="L8335" s="4" t="str">
        <f aca="false">IFERROR(INDEX(Data_Orders!$D$2:$D$4727,MATCH(B8335,Data_Orders!$A$2:$A$4727,0)),"")</f>
        <v>Binley (Coventry)</v>
      </c>
    </row>
    <row r="8336" customFormat="false" ht="15" hidden="false" customHeight="false" outlineLevel="0" collapsed="false">
      <c r="A8336" s="4" t="s">
        <v>14152</v>
      </c>
      <c r="B8336" s="4" t="s">
        <v>3861</v>
      </c>
      <c r="C8336" s="4" t="s">
        <v>1050</v>
      </c>
      <c r="D8336" s="4" t="n">
        <v>5</v>
      </c>
      <c r="E8336" s="4" t="n">
        <v>238.63</v>
      </c>
      <c r="F8336" s="4" t="n">
        <v>1193.15</v>
      </c>
      <c r="G8336" s="4" t="n">
        <f aca="false">INDEX(Data_Products!$D$2:$D$33,MATCH(C8336,Data_Products!$A$2:$A$33,0))</f>
        <v>148.91</v>
      </c>
      <c r="H8336" s="4" t="str">
        <f aca="false">INDEX(Data_Products!$C$2:$C$33,MATCH(C8336,Data_Products!$A$2:$A$33,0))</f>
        <v>Tools &amp; Fixings</v>
      </c>
      <c r="I8336" s="10" t="n">
        <f aca="false">D8336*(E8336-G8336)</f>
        <v>448.6</v>
      </c>
      <c r="J8336" s="11" t="n">
        <f aca="false">IFERROR(I8336/F8336,0)</f>
        <v>0.375979549930855</v>
      </c>
      <c r="K8336" s="4" t="str">
        <f aca="false">IFERROR(INDEX(Data_Orders!$F$2:$F$4727,MATCH(B8336,Data_Orders!$A$2:$A$4727,0)),"")</f>
        <v>Contractor</v>
      </c>
      <c r="L8336" s="4" t="str">
        <f aca="false">IFERROR(INDEX(Data_Orders!$D$2:$D$4727,MATCH(B8336,Data_Orders!$A$2:$A$4727,0)),"")</f>
        <v>Binley (Coventry)</v>
      </c>
    </row>
    <row r="8337" customFormat="false" ht="15" hidden="false" customHeight="false" outlineLevel="0" collapsed="false">
      <c r="A8337" s="4" t="s">
        <v>14153</v>
      </c>
      <c r="B8337" s="4" t="s">
        <v>3862</v>
      </c>
      <c r="C8337" s="4" t="s">
        <v>1041</v>
      </c>
      <c r="D8337" s="4" t="n">
        <v>4</v>
      </c>
      <c r="E8337" s="4" t="n">
        <v>242.75</v>
      </c>
      <c r="F8337" s="4" t="n">
        <v>971</v>
      </c>
      <c r="G8337" s="4" t="n">
        <f aca="false">INDEX(Data_Products!$D$2:$D$33,MATCH(C8337,Data_Products!$A$2:$A$33,0))</f>
        <v>142.94</v>
      </c>
      <c r="H8337" s="4" t="str">
        <f aca="false">INDEX(Data_Products!$C$2:$C$33,MATCH(C8337,Data_Products!$A$2:$A$33,0))</f>
        <v>Tools &amp; Fixings</v>
      </c>
      <c r="I8337" s="10" t="n">
        <f aca="false">D8337*(E8337-G8337)</f>
        <v>399.24</v>
      </c>
      <c r="J8337" s="11" t="n">
        <f aca="false">IFERROR(I8337/F8337,0)</f>
        <v>0.411163748712667</v>
      </c>
      <c r="K8337" s="4" t="str">
        <f aca="false">IFERROR(INDEX(Data_Orders!$F$2:$F$4727,MATCH(B8337,Data_Orders!$A$2:$A$4727,0)),"")</f>
        <v>Contractor</v>
      </c>
      <c r="L8337" s="4" t="str">
        <f aca="false">IFERROR(INDEX(Data_Orders!$D$2:$D$4727,MATCH(B8337,Data_Orders!$A$2:$A$4727,0)),"")</f>
        <v>Binley (Coventry)</v>
      </c>
    </row>
    <row r="8338" customFormat="false" ht="15" hidden="false" customHeight="false" outlineLevel="0" collapsed="false">
      <c r="A8338" s="4" t="s">
        <v>14154</v>
      </c>
      <c r="B8338" s="4" t="s">
        <v>3862</v>
      </c>
      <c r="C8338" s="4" t="s">
        <v>1015</v>
      </c>
      <c r="D8338" s="4" t="n">
        <v>16</v>
      </c>
      <c r="E8338" s="4" t="n">
        <v>122.01</v>
      </c>
      <c r="F8338" s="4" t="n">
        <v>1952.16</v>
      </c>
      <c r="G8338" s="4" t="n">
        <f aca="false">INDEX(Data_Products!$D$2:$D$33,MATCH(C8338,Data_Products!$A$2:$A$33,0))</f>
        <v>85.53</v>
      </c>
      <c r="H8338" s="4" t="str">
        <f aca="false">INDEX(Data_Products!$C$2:$C$33,MATCH(C8338,Data_Products!$A$2:$A$33,0))</f>
        <v>Timber</v>
      </c>
      <c r="I8338" s="10" t="n">
        <f aca="false">D8338*(E8338-G8338)</f>
        <v>583.68</v>
      </c>
      <c r="J8338" s="11" t="n">
        <f aca="false">IFERROR(I8338/F8338,0)</f>
        <v>0.298991885910991</v>
      </c>
      <c r="K8338" s="4" t="str">
        <f aca="false">IFERROR(INDEX(Data_Orders!$F$2:$F$4727,MATCH(B8338,Data_Orders!$A$2:$A$4727,0)),"")</f>
        <v>Contractor</v>
      </c>
      <c r="L8338" s="4" t="str">
        <f aca="false">IFERROR(INDEX(Data_Orders!$D$2:$D$4727,MATCH(B8338,Data_Orders!$A$2:$A$4727,0)),"")</f>
        <v>Binley (Coventry)</v>
      </c>
    </row>
    <row r="8339" customFormat="false" ht="15" hidden="false" customHeight="false" outlineLevel="0" collapsed="false">
      <c r="A8339" s="4" t="s">
        <v>14155</v>
      </c>
      <c r="B8339" s="4" t="s">
        <v>3862</v>
      </c>
      <c r="C8339" s="4" t="s">
        <v>1059</v>
      </c>
      <c r="D8339" s="4" t="n">
        <v>12</v>
      </c>
      <c r="E8339" s="4" t="n">
        <v>103.63</v>
      </c>
      <c r="F8339" s="4" t="n">
        <v>1243.56</v>
      </c>
      <c r="G8339" s="4" t="n">
        <f aca="false">INDEX(Data_Products!$D$2:$D$33,MATCH(C8339,Data_Products!$A$2:$A$33,0))</f>
        <v>82.55</v>
      </c>
      <c r="H8339" s="4" t="str">
        <f aca="false">INDEX(Data_Products!$C$2:$C$33,MATCH(C8339,Data_Products!$A$2:$A$33,0))</f>
        <v>Roofing</v>
      </c>
      <c r="I8339" s="10" t="n">
        <f aca="false">D8339*(E8339-G8339)</f>
        <v>252.96</v>
      </c>
      <c r="J8339" s="11" t="n">
        <f aca="false">IFERROR(I8339/F8339,0)</f>
        <v>0.203415999228023</v>
      </c>
      <c r="K8339" s="4" t="str">
        <f aca="false">IFERROR(INDEX(Data_Orders!$F$2:$F$4727,MATCH(B8339,Data_Orders!$A$2:$A$4727,0)),"")</f>
        <v>Contractor</v>
      </c>
      <c r="L8339" s="4" t="str">
        <f aca="false">IFERROR(INDEX(Data_Orders!$D$2:$D$4727,MATCH(B8339,Data_Orders!$A$2:$A$4727,0)),"")</f>
        <v>Binley (Coventry)</v>
      </c>
    </row>
    <row r="8340" customFormat="false" ht="15" hidden="false" customHeight="false" outlineLevel="0" collapsed="false">
      <c r="A8340" s="4" t="s">
        <v>14156</v>
      </c>
      <c r="B8340" s="4" t="s">
        <v>3862</v>
      </c>
      <c r="C8340" s="4" t="s">
        <v>1026</v>
      </c>
      <c r="D8340" s="4" t="n">
        <v>8</v>
      </c>
      <c r="E8340" s="4" t="n">
        <v>184.05</v>
      </c>
      <c r="F8340" s="4" t="n">
        <v>1472.4</v>
      </c>
      <c r="G8340" s="4" t="n">
        <f aca="false">INDEX(Data_Products!$D$2:$D$33,MATCH(C8340,Data_Products!$A$2:$A$33,0))</f>
        <v>147.44</v>
      </c>
      <c r="H8340" s="4" t="str">
        <f aca="false">INDEX(Data_Products!$C$2:$C$33,MATCH(C8340,Data_Products!$A$2:$A$33,0))</f>
        <v>Cement &amp; Aggregates</v>
      </c>
      <c r="I8340" s="10" t="n">
        <f aca="false">D8340*(E8340-G8340)</f>
        <v>292.88</v>
      </c>
      <c r="J8340" s="11" t="n">
        <f aca="false">IFERROR(I8340/F8340,0)</f>
        <v>0.19891333876664</v>
      </c>
      <c r="K8340" s="4" t="str">
        <f aca="false">IFERROR(INDEX(Data_Orders!$F$2:$F$4727,MATCH(B8340,Data_Orders!$A$2:$A$4727,0)),"")</f>
        <v>Contractor</v>
      </c>
      <c r="L8340" s="4" t="str">
        <f aca="false">IFERROR(INDEX(Data_Orders!$D$2:$D$4727,MATCH(B8340,Data_Orders!$A$2:$A$4727,0)),"")</f>
        <v>Binley (Coventry)</v>
      </c>
    </row>
    <row r="8341" customFormat="false" ht="15" hidden="false" customHeight="false" outlineLevel="0" collapsed="false">
      <c r="A8341" s="4" t="s">
        <v>14157</v>
      </c>
      <c r="B8341" s="4" t="s">
        <v>3863</v>
      </c>
      <c r="C8341" s="4" t="s">
        <v>1019</v>
      </c>
      <c r="D8341" s="4" t="n">
        <v>9</v>
      </c>
      <c r="E8341" s="4" t="n">
        <v>79.76</v>
      </c>
      <c r="F8341" s="4" t="n">
        <v>717.84</v>
      </c>
      <c r="G8341" s="4" t="n">
        <f aca="false">INDEX(Data_Products!$D$2:$D$33,MATCH(C8341,Data_Products!$A$2:$A$33,0))</f>
        <v>59.07</v>
      </c>
      <c r="H8341" s="4" t="str">
        <f aca="false">INDEX(Data_Products!$C$2:$C$33,MATCH(C8341,Data_Products!$A$2:$A$33,0))</f>
        <v>Timber</v>
      </c>
      <c r="I8341" s="10" t="n">
        <f aca="false">D8341*(E8341-G8341)</f>
        <v>186.21</v>
      </c>
      <c r="J8341" s="11" t="n">
        <f aca="false">IFERROR(I8341/F8341,0)</f>
        <v>0.259403209628887</v>
      </c>
      <c r="K8341" s="4" t="str">
        <f aca="false">IFERROR(INDEX(Data_Orders!$F$2:$F$4727,MATCH(B8341,Data_Orders!$A$2:$A$4727,0)),"")</f>
        <v>Contractor</v>
      </c>
      <c r="L8341" s="4" t="str">
        <f aca="false">IFERROR(INDEX(Data_Orders!$D$2:$D$4727,MATCH(B8341,Data_Orders!$A$2:$A$4727,0)),"")</f>
        <v>Binley (Coventry)</v>
      </c>
    </row>
    <row r="8342" customFormat="false" ht="15" hidden="false" customHeight="false" outlineLevel="0" collapsed="false">
      <c r="A8342" s="4" t="s">
        <v>14158</v>
      </c>
      <c r="B8342" s="4" t="s">
        <v>3863</v>
      </c>
      <c r="C8342" s="4" t="s">
        <v>1077</v>
      </c>
      <c r="D8342" s="4" t="n">
        <v>16</v>
      </c>
      <c r="E8342" s="4" t="n">
        <v>46.61</v>
      </c>
      <c r="F8342" s="4" t="n">
        <v>745.76</v>
      </c>
      <c r="G8342" s="4" t="n">
        <f aca="false">INDEX(Data_Products!$D$2:$D$33,MATCH(C8342,Data_Products!$A$2:$A$33,0))</f>
        <v>36.87</v>
      </c>
      <c r="H8342" s="4" t="str">
        <f aca="false">INDEX(Data_Products!$C$2:$C$33,MATCH(C8342,Data_Products!$A$2:$A$33,0))</f>
        <v>Landscaping</v>
      </c>
      <c r="I8342" s="10" t="n">
        <f aca="false">D8342*(E8342-G8342)</f>
        <v>155.84</v>
      </c>
      <c r="J8342" s="11" t="n">
        <f aca="false">IFERROR(I8342/F8342,0)</f>
        <v>0.208968032611028</v>
      </c>
      <c r="K8342" s="4" t="str">
        <f aca="false">IFERROR(INDEX(Data_Orders!$F$2:$F$4727,MATCH(B8342,Data_Orders!$A$2:$A$4727,0)),"")</f>
        <v>Contractor</v>
      </c>
      <c r="L8342" s="4" t="str">
        <f aca="false">IFERROR(INDEX(Data_Orders!$D$2:$D$4727,MATCH(B8342,Data_Orders!$A$2:$A$4727,0)),"")</f>
        <v>Binley (Coventry)</v>
      </c>
    </row>
    <row r="8343" customFormat="false" ht="15" hidden="false" customHeight="false" outlineLevel="0" collapsed="false">
      <c r="A8343" s="4" t="s">
        <v>14159</v>
      </c>
      <c r="B8343" s="4" t="s">
        <v>3863</v>
      </c>
      <c r="C8343" s="4" t="s">
        <v>1039</v>
      </c>
      <c r="D8343" s="4" t="n">
        <v>11</v>
      </c>
      <c r="E8343" s="4" t="n">
        <v>160.41</v>
      </c>
      <c r="F8343" s="4" t="n">
        <v>1764.51</v>
      </c>
      <c r="G8343" s="4" t="n">
        <f aca="false">INDEX(Data_Products!$D$2:$D$33,MATCH(C8343,Data_Products!$A$2:$A$33,0))</f>
        <v>99.74</v>
      </c>
      <c r="H8343" s="4" t="str">
        <f aca="false">INDEX(Data_Products!$C$2:$C$33,MATCH(C8343,Data_Products!$A$2:$A$33,0))</f>
        <v>Insulation</v>
      </c>
      <c r="I8343" s="10" t="n">
        <f aca="false">D8343*(E8343-G8343)</f>
        <v>667.37</v>
      </c>
      <c r="J8343" s="11" t="n">
        <f aca="false">IFERROR(I8343/F8343,0)</f>
        <v>0.378218315566361</v>
      </c>
      <c r="K8343" s="4" t="str">
        <f aca="false">IFERROR(INDEX(Data_Orders!$F$2:$F$4727,MATCH(B8343,Data_Orders!$A$2:$A$4727,0)),"")</f>
        <v>Contractor</v>
      </c>
      <c r="L8343" s="4" t="str">
        <f aca="false">IFERROR(INDEX(Data_Orders!$D$2:$D$4727,MATCH(B8343,Data_Orders!$A$2:$A$4727,0)),"")</f>
        <v>Binley (Coventry)</v>
      </c>
    </row>
    <row r="8344" customFormat="false" ht="15" hidden="false" customHeight="false" outlineLevel="0" collapsed="false">
      <c r="A8344" s="4" t="s">
        <v>14160</v>
      </c>
      <c r="B8344" s="4" t="s">
        <v>3863</v>
      </c>
      <c r="C8344" s="4" t="s">
        <v>1070</v>
      </c>
      <c r="D8344" s="4" t="n">
        <v>5</v>
      </c>
      <c r="E8344" s="4" t="n">
        <v>230.32</v>
      </c>
      <c r="F8344" s="4" t="n">
        <v>1151.6</v>
      </c>
      <c r="G8344" s="4" t="n">
        <f aca="false">INDEX(Data_Products!$D$2:$D$33,MATCH(C8344,Data_Products!$A$2:$A$33,0))</f>
        <v>161.64</v>
      </c>
      <c r="H8344" s="4" t="str">
        <f aca="false">INDEX(Data_Products!$C$2:$C$33,MATCH(C8344,Data_Products!$A$2:$A$33,0))</f>
        <v>Landscaping</v>
      </c>
      <c r="I8344" s="10" t="n">
        <f aca="false">D8344*(E8344-G8344)</f>
        <v>343.4</v>
      </c>
      <c r="J8344" s="11" t="n">
        <f aca="false">IFERROR(I8344/F8344,0)</f>
        <v>0.298193817297673</v>
      </c>
      <c r="K8344" s="4" t="str">
        <f aca="false">IFERROR(INDEX(Data_Orders!$F$2:$F$4727,MATCH(B8344,Data_Orders!$A$2:$A$4727,0)),"")</f>
        <v>Contractor</v>
      </c>
      <c r="L8344" s="4" t="str">
        <f aca="false">IFERROR(INDEX(Data_Orders!$D$2:$D$4727,MATCH(B8344,Data_Orders!$A$2:$A$4727,0)),"")</f>
        <v>Binley (Coventry)</v>
      </c>
    </row>
    <row r="8345" customFormat="false" ht="15" hidden="false" customHeight="false" outlineLevel="0" collapsed="false">
      <c r="A8345" s="4" t="s">
        <v>14161</v>
      </c>
      <c r="B8345" s="4" t="s">
        <v>3864</v>
      </c>
      <c r="C8345" s="4" t="s">
        <v>1055</v>
      </c>
      <c r="D8345" s="4" t="n">
        <v>5</v>
      </c>
      <c r="E8345" s="4" t="n">
        <v>205.03</v>
      </c>
      <c r="F8345" s="4" t="n">
        <v>1025.15</v>
      </c>
      <c r="G8345" s="4" t="n">
        <f aca="false">INDEX(Data_Products!$D$2:$D$33,MATCH(C8345,Data_Products!$A$2:$A$33,0))</f>
        <v>138.6</v>
      </c>
      <c r="H8345" s="4" t="str">
        <f aca="false">INDEX(Data_Products!$C$2:$C$33,MATCH(C8345,Data_Products!$A$2:$A$33,0))</f>
        <v>Roofing</v>
      </c>
      <c r="I8345" s="10" t="n">
        <f aca="false">D8345*(E8345-G8345)</f>
        <v>332.15</v>
      </c>
      <c r="J8345" s="11" t="n">
        <f aca="false">IFERROR(I8345/F8345,0)</f>
        <v>0.324001365653807</v>
      </c>
      <c r="K8345" s="4" t="str">
        <f aca="false">IFERROR(INDEX(Data_Orders!$F$2:$F$4727,MATCH(B8345,Data_Orders!$A$2:$A$4727,0)),"")</f>
        <v>Contractor</v>
      </c>
      <c r="L8345" s="4" t="str">
        <f aca="false">IFERROR(INDEX(Data_Orders!$D$2:$D$4727,MATCH(B8345,Data_Orders!$A$2:$A$4727,0)),"")</f>
        <v>Binley (Coventry)</v>
      </c>
    </row>
    <row r="8346" customFormat="false" ht="15" hidden="false" customHeight="false" outlineLevel="0" collapsed="false">
      <c r="A8346" s="4" t="s">
        <v>14162</v>
      </c>
      <c r="B8346" s="4" t="s">
        <v>3864</v>
      </c>
      <c r="C8346" s="4" t="s">
        <v>1075</v>
      </c>
      <c r="D8346" s="4" t="n">
        <v>1</v>
      </c>
      <c r="E8346" s="4" t="n">
        <v>98.61</v>
      </c>
      <c r="F8346" s="4" t="n">
        <v>98.61</v>
      </c>
      <c r="G8346" s="4" t="n">
        <f aca="false">INDEX(Data_Products!$D$2:$D$33,MATCH(C8346,Data_Products!$A$2:$A$33,0))</f>
        <v>74.84</v>
      </c>
      <c r="H8346" s="4" t="str">
        <f aca="false">INDEX(Data_Products!$C$2:$C$33,MATCH(C8346,Data_Products!$A$2:$A$33,0))</f>
        <v>Landscaping</v>
      </c>
      <c r="I8346" s="10" t="n">
        <f aca="false">D8346*(E8346-G8346)</f>
        <v>23.77</v>
      </c>
      <c r="J8346" s="11" t="n">
        <f aca="false">IFERROR(I8346/F8346,0)</f>
        <v>0.24105060338708</v>
      </c>
      <c r="K8346" s="4" t="str">
        <f aca="false">IFERROR(INDEX(Data_Orders!$F$2:$F$4727,MATCH(B8346,Data_Orders!$A$2:$A$4727,0)),"")</f>
        <v>Contractor</v>
      </c>
      <c r="L8346" s="4" t="str">
        <f aca="false">IFERROR(INDEX(Data_Orders!$D$2:$D$4727,MATCH(B8346,Data_Orders!$A$2:$A$4727,0)),"")</f>
        <v>Binley (Coventry)</v>
      </c>
    </row>
    <row r="8347" customFormat="false" ht="15" hidden="false" customHeight="false" outlineLevel="0" collapsed="false">
      <c r="A8347" s="4" t="s">
        <v>14163</v>
      </c>
      <c r="B8347" s="4" t="s">
        <v>3864</v>
      </c>
      <c r="C8347" s="4" t="s">
        <v>1037</v>
      </c>
      <c r="D8347" s="4" t="n">
        <v>20</v>
      </c>
      <c r="E8347" s="4" t="n">
        <v>90.97</v>
      </c>
      <c r="F8347" s="4" t="n">
        <v>1819.4</v>
      </c>
      <c r="G8347" s="4" t="n">
        <f aca="false">INDEX(Data_Products!$D$2:$D$33,MATCH(C8347,Data_Products!$A$2:$A$33,0))</f>
        <v>73.81</v>
      </c>
      <c r="H8347" s="4" t="str">
        <f aca="false">INDEX(Data_Products!$C$2:$C$33,MATCH(C8347,Data_Products!$A$2:$A$33,0))</f>
        <v>Insulation</v>
      </c>
      <c r="I8347" s="10" t="n">
        <f aca="false">D8347*(E8347-G8347)</f>
        <v>343.2</v>
      </c>
      <c r="J8347" s="11" t="n">
        <f aca="false">IFERROR(I8347/F8347,0)</f>
        <v>0.18863361547763</v>
      </c>
      <c r="K8347" s="4" t="str">
        <f aca="false">IFERROR(INDEX(Data_Orders!$F$2:$F$4727,MATCH(B8347,Data_Orders!$A$2:$A$4727,0)),"")</f>
        <v>Contractor</v>
      </c>
      <c r="L8347" s="4" t="str">
        <f aca="false">IFERROR(INDEX(Data_Orders!$D$2:$D$4727,MATCH(B8347,Data_Orders!$A$2:$A$4727,0)),"")</f>
        <v>Binley (Coventry)</v>
      </c>
    </row>
    <row r="8348" customFormat="false" ht="15" hidden="false" customHeight="false" outlineLevel="0" collapsed="false">
      <c r="A8348" s="4" t="s">
        <v>14164</v>
      </c>
      <c r="B8348" s="4" t="s">
        <v>3864</v>
      </c>
      <c r="C8348" s="4" t="s">
        <v>1028</v>
      </c>
      <c r="D8348" s="4" t="n">
        <v>14</v>
      </c>
      <c r="E8348" s="4" t="n">
        <v>118.79</v>
      </c>
      <c r="F8348" s="4" t="n">
        <v>1663.06</v>
      </c>
      <c r="G8348" s="4" t="n">
        <f aca="false">INDEX(Data_Products!$D$2:$D$33,MATCH(C8348,Data_Products!$A$2:$A$33,0))</f>
        <v>81.07</v>
      </c>
      <c r="H8348" s="4" t="str">
        <f aca="false">INDEX(Data_Products!$C$2:$C$33,MATCH(C8348,Data_Products!$A$2:$A$33,0))</f>
        <v>Cement &amp; Aggregates</v>
      </c>
      <c r="I8348" s="10" t="n">
        <f aca="false">D8348*(E8348-G8348)</f>
        <v>528.08</v>
      </c>
      <c r="J8348" s="11" t="n">
        <f aca="false">IFERROR(I8348/F8348,0)</f>
        <v>0.317535146056065</v>
      </c>
      <c r="K8348" s="4" t="str">
        <f aca="false">IFERROR(INDEX(Data_Orders!$F$2:$F$4727,MATCH(B8348,Data_Orders!$A$2:$A$4727,0)),"")</f>
        <v>Contractor</v>
      </c>
      <c r="L8348" s="4" t="str">
        <f aca="false">IFERROR(INDEX(Data_Orders!$D$2:$D$4727,MATCH(B8348,Data_Orders!$A$2:$A$4727,0)),"")</f>
        <v>Binley (Coventry)</v>
      </c>
    </row>
    <row r="8349" customFormat="false" ht="15" hidden="false" customHeight="false" outlineLevel="0" collapsed="false">
      <c r="A8349" s="4" t="s">
        <v>14165</v>
      </c>
      <c r="B8349" s="4" t="s">
        <v>3864</v>
      </c>
      <c r="C8349" s="4" t="s">
        <v>1017</v>
      </c>
      <c r="D8349" s="4" t="n">
        <v>4</v>
      </c>
      <c r="E8349" s="4" t="n">
        <v>49.15</v>
      </c>
      <c r="F8349" s="4" t="n">
        <v>196.6</v>
      </c>
      <c r="G8349" s="4" t="n">
        <f aca="false">INDEX(Data_Products!$D$2:$D$33,MATCH(C8349,Data_Products!$A$2:$A$33,0))</f>
        <v>31.44</v>
      </c>
      <c r="H8349" s="4" t="str">
        <f aca="false">INDEX(Data_Products!$C$2:$C$33,MATCH(C8349,Data_Products!$A$2:$A$33,0))</f>
        <v>Timber</v>
      </c>
      <c r="I8349" s="10" t="n">
        <f aca="false">D8349*(E8349-G8349)</f>
        <v>70.84</v>
      </c>
      <c r="J8349" s="11" t="n">
        <f aca="false">IFERROR(I8349/F8349,0)</f>
        <v>0.360325534079349</v>
      </c>
      <c r="K8349" s="4" t="str">
        <f aca="false">IFERROR(INDEX(Data_Orders!$F$2:$F$4727,MATCH(B8349,Data_Orders!$A$2:$A$4727,0)),"")</f>
        <v>Contractor</v>
      </c>
      <c r="L8349" s="4" t="str">
        <f aca="false">IFERROR(INDEX(Data_Orders!$D$2:$D$4727,MATCH(B8349,Data_Orders!$A$2:$A$4727,0)),"")</f>
        <v>Binley (Coventry)</v>
      </c>
    </row>
    <row r="8350" customFormat="false" ht="15" hidden="false" customHeight="false" outlineLevel="0" collapsed="false">
      <c r="A8350" s="4" t="s">
        <v>14166</v>
      </c>
      <c r="B8350" s="4" t="s">
        <v>3865</v>
      </c>
      <c r="C8350" s="4" t="s">
        <v>1010</v>
      </c>
      <c r="D8350" s="4" t="n">
        <v>19</v>
      </c>
      <c r="E8350" s="4" t="n">
        <v>135.95</v>
      </c>
      <c r="F8350" s="4" t="n">
        <v>2583.05</v>
      </c>
      <c r="G8350" s="4" t="n">
        <f aca="false">INDEX(Data_Products!$D$2:$D$33,MATCH(C8350,Data_Products!$A$2:$A$33,0))</f>
        <v>111.1</v>
      </c>
      <c r="H8350" s="4" t="str">
        <f aca="false">INDEX(Data_Products!$C$2:$C$33,MATCH(C8350,Data_Products!$A$2:$A$33,0))</f>
        <v>Timber</v>
      </c>
      <c r="I8350" s="10" t="n">
        <f aca="false">D8350*(E8350-G8350)</f>
        <v>472.15</v>
      </c>
      <c r="J8350" s="11" t="n">
        <f aca="false">IFERROR(I8350/F8350,0)</f>
        <v>0.18278778962854</v>
      </c>
      <c r="K8350" s="4" t="str">
        <f aca="false">IFERROR(INDEX(Data_Orders!$F$2:$F$4727,MATCH(B8350,Data_Orders!$A$2:$A$4727,0)),"")</f>
        <v>Contractor</v>
      </c>
      <c r="L8350" s="4" t="str">
        <f aca="false">IFERROR(INDEX(Data_Orders!$D$2:$D$4727,MATCH(B8350,Data_Orders!$A$2:$A$4727,0)),"")</f>
        <v>Binley (Coventry)</v>
      </c>
    </row>
    <row r="8351" customFormat="false" ht="15" hidden="false" customHeight="false" outlineLevel="0" collapsed="false">
      <c r="A8351" s="4" t="s">
        <v>14167</v>
      </c>
      <c r="B8351" s="4" t="s">
        <v>3865</v>
      </c>
      <c r="C8351" s="4" t="s">
        <v>1050</v>
      </c>
      <c r="D8351" s="4" t="n">
        <v>6</v>
      </c>
      <c r="E8351" s="4" t="n">
        <v>238.63</v>
      </c>
      <c r="F8351" s="4" t="n">
        <v>1431.78</v>
      </c>
      <c r="G8351" s="4" t="n">
        <f aca="false">INDEX(Data_Products!$D$2:$D$33,MATCH(C8351,Data_Products!$A$2:$A$33,0))</f>
        <v>148.91</v>
      </c>
      <c r="H8351" s="4" t="str">
        <f aca="false">INDEX(Data_Products!$C$2:$C$33,MATCH(C8351,Data_Products!$A$2:$A$33,0))</f>
        <v>Tools &amp; Fixings</v>
      </c>
      <c r="I8351" s="10" t="n">
        <f aca="false">D8351*(E8351-G8351)</f>
        <v>538.32</v>
      </c>
      <c r="J8351" s="11" t="n">
        <f aca="false">IFERROR(I8351/F8351,0)</f>
        <v>0.375979549930855</v>
      </c>
      <c r="K8351" s="4" t="str">
        <f aca="false">IFERROR(INDEX(Data_Orders!$F$2:$F$4727,MATCH(B8351,Data_Orders!$A$2:$A$4727,0)),"")</f>
        <v>Contractor</v>
      </c>
      <c r="L8351" s="4" t="str">
        <f aca="false">IFERROR(INDEX(Data_Orders!$D$2:$D$4727,MATCH(B8351,Data_Orders!$A$2:$A$4727,0)),"")</f>
        <v>Binley (Coventry)</v>
      </c>
    </row>
    <row r="8352" customFormat="false" ht="15" hidden="false" customHeight="false" outlineLevel="0" collapsed="false">
      <c r="A8352" s="4" t="s">
        <v>14168</v>
      </c>
      <c r="B8352" s="4" t="s">
        <v>3866</v>
      </c>
      <c r="C8352" s="4" t="s">
        <v>1073</v>
      </c>
      <c r="D8352" s="4" t="n">
        <v>9</v>
      </c>
      <c r="E8352" s="4" t="n">
        <v>231.05</v>
      </c>
      <c r="F8352" s="4" t="n">
        <v>2079.45</v>
      </c>
      <c r="G8352" s="4" t="n">
        <f aca="false">INDEX(Data_Products!$D$2:$D$33,MATCH(C8352,Data_Products!$A$2:$A$33,0))</f>
        <v>148.29</v>
      </c>
      <c r="H8352" s="4" t="str">
        <f aca="false">INDEX(Data_Products!$C$2:$C$33,MATCH(C8352,Data_Products!$A$2:$A$33,0))</f>
        <v>Landscaping</v>
      </c>
      <c r="I8352" s="10" t="n">
        <f aca="false">D8352*(E8352-G8352)</f>
        <v>744.84</v>
      </c>
      <c r="J8352" s="11" t="n">
        <f aca="false">IFERROR(I8352/F8352,0)</f>
        <v>0.358190867777537</v>
      </c>
      <c r="K8352" s="4" t="str">
        <f aca="false">IFERROR(INDEX(Data_Orders!$F$2:$F$4727,MATCH(B8352,Data_Orders!$A$2:$A$4727,0)),"")</f>
        <v>Contractor</v>
      </c>
      <c r="L8352" s="4" t="str">
        <f aca="false">IFERROR(INDEX(Data_Orders!$D$2:$D$4727,MATCH(B8352,Data_Orders!$A$2:$A$4727,0)),"")</f>
        <v>Binley (Coventry)</v>
      </c>
    </row>
    <row r="8353" customFormat="false" ht="15" hidden="false" customHeight="false" outlineLevel="0" collapsed="false">
      <c r="A8353" s="4" t="s">
        <v>14169</v>
      </c>
      <c r="B8353" s="4" t="s">
        <v>3866</v>
      </c>
      <c r="C8353" s="4" t="s">
        <v>1028</v>
      </c>
      <c r="D8353" s="4" t="n">
        <v>2</v>
      </c>
      <c r="E8353" s="4" t="n">
        <v>118.79</v>
      </c>
      <c r="F8353" s="4" t="n">
        <v>237.58</v>
      </c>
      <c r="G8353" s="4" t="n">
        <f aca="false">INDEX(Data_Products!$D$2:$D$33,MATCH(C8353,Data_Products!$A$2:$A$33,0))</f>
        <v>81.07</v>
      </c>
      <c r="H8353" s="4" t="str">
        <f aca="false">INDEX(Data_Products!$C$2:$C$33,MATCH(C8353,Data_Products!$A$2:$A$33,0))</f>
        <v>Cement &amp; Aggregates</v>
      </c>
      <c r="I8353" s="10" t="n">
        <f aca="false">D8353*(E8353-G8353)</f>
        <v>75.44</v>
      </c>
      <c r="J8353" s="11" t="n">
        <f aca="false">IFERROR(I8353/F8353,0)</f>
        <v>0.317535146056065</v>
      </c>
      <c r="K8353" s="4" t="str">
        <f aca="false">IFERROR(INDEX(Data_Orders!$F$2:$F$4727,MATCH(B8353,Data_Orders!$A$2:$A$4727,0)),"")</f>
        <v>Contractor</v>
      </c>
      <c r="L8353" s="4" t="str">
        <f aca="false">IFERROR(INDEX(Data_Orders!$D$2:$D$4727,MATCH(B8353,Data_Orders!$A$2:$A$4727,0)),"")</f>
        <v>Binley (Coventry)</v>
      </c>
    </row>
    <row r="8354" customFormat="false" ht="15" hidden="false" customHeight="false" outlineLevel="0" collapsed="false">
      <c r="A8354" s="4" t="s">
        <v>14170</v>
      </c>
      <c r="B8354" s="4" t="s">
        <v>3866</v>
      </c>
      <c r="C8354" s="4" t="s">
        <v>1032</v>
      </c>
      <c r="D8354" s="4" t="n">
        <v>7</v>
      </c>
      <c r="E8354" s="4" t="n">
        <v>99.65</v>
      </c>
      <c r="F8354" s="4" t="n">
        <v>697.55</v>
      </c>
      <c r="G8354" s="4" t="n">
        <f aca="false">INDEX(Data_Products!$D$2:$D$33,MATCH(C8354,Data_Products!$A$2:$A$33,0))</f>
        <v>58.26</v>
      </c>
      <c r="H8354" s="4" t="str">
        <f aca="false">INDEX(Data_Products!$C$2:$C$33,MATCH(C8354,Data_Products!$A$2:$A$33,0))</f>
        <v>Insulation</v>
      </c>
      <c r="I8354" s="10" t="n">
        <f aca="false">D8354*(E8354-G8354)</f>
        <v>289.73</v>
      </c>
      <c r="J8354" s="11" t="n">
        <f aca="false">IFERROR(I8354/F8354,0)</f>
        <v>0.415353738083292</v>
      </c>
      <c r="K8354" s="4" t="str">
        <f aca="false">IFERROR(INDEX(Data_Orders!$F$2:$F$4727,MATCH(B8354,Data_Orders!$A$2:$A$4727,0)),"")</f>
        <v>Contractor</v>
      </c>
      <c r="L8354" s="4" t="str">
        <f aca="false">IFERROR(INDEX(Data_Orders!$D$2:$D$4727,MATCH(B8354,Data_Orders!$A$2:$A$4727,0)),"")</f>
        <v>Binley (Coventry)</v>
      </c>
    </row>
    <row r="8355" customFormat="false" ht="15" hidden="false" customHeight="false" outlineLevel="0" collapsed="false">
      <c r="A8355" s="4" t="s">
        <v>14171</v>
      </c>
      <c r="B8355" s="4" t="s">
        <v>3866</v>
      </c>
      <c r="C8355" s="4" t="s">
        <v>1070</v>
      </c>
      <c r="D8355" s="4" t="n">
        <v>6</v>
      </c>
      <c r="E8355" s="4" t="n">
        <v>230.32</v>
      </c>
      <c r="F8355" s="4" t="n">
        <v>1381.92</v>
      </c>
      <c r="G8355" s="4" t="n">
        <f aca="false">INDEX(Data_Products!$D$2:$D$33,MATCH(C8355,Data_Products!$A$2:$A$33,0))</f>
        <v>161.64</v>
      </c>
      <c r="H8355" s="4" t="str">
        <f aca="false">INDEX(Data_Products!$C$2:$C$33,MATCH(C8355,Data_Products!$A$2:$A$33,0))</f>
        <v>Landscaping</v>
      </c>
      <c r="I8355" s="10" t="n">
        <f aca="false">D8355*(E8355-G8355)</f>
        <v>412.08</v>
      </c>
      <c r="J8355" s="11" t="n">
        <f aca="false">IFERROR(I8355/F8355,0)</f>
        <v>0.298193817297673</v>
      </c>
      <c r="K8355" s="4" t="str">
        <f aca="false">IFERROR(INDEX(Data_Orders!$F$2:$F$4727,MATCH(B8355,Data_Orders!$A$2:$A$4727,0)),"")</f>
        <v>Contractor</v>
      </c>
      <c r="L8355" s="4" t="str">
        <f aca="false">IFERROR(INDEX(Data_Orders!$D$2:$D$4727,MATCH(B8355,Data_Orders!$A$2:$A$4727,0)),"")</f>
        <v>Binley (Coventry)</v>
      </c>
    </row>
    <row r="8356" customFormat="false" ht="15" hidden="false" customHeight="false" outlineLevel="0" collapsed="false">
      <c r="A8356" s="4" t="s">
        <v>14172</v>
      </c>
      <c r="B8356" s="4" t="s">
        <v>3866</v>
      </c>
      <c r="C8356" s="4" t="s">
        <v>1019</v>
      </c>
      <c r="D8356" s="4" t="n">
        <v>4</v>
      </c>
      <c r="E8356" s="4" t="n">
        <v>79.76</v>
      </c>
      <c r="F8356" s="4" t="n">
        <v>319.04</v>
      </c>
      <c r="G8356" s="4" t="n">
        <f aca="false">INDEX(Data_Products!$D$2:$D$33,MATCH(C8356,Data_Products!$A$2:$A$33,0))</f>
        <v>59.07</v>
      </c>
      <c r="H8356" s="4" t="str">
        <f aca="false">INDEX(Data_Products!$C$2:$C$33,MATCH(C8356,Data_Products!$A$2:$A$33,0))</f>
        <v>Timber</v>
      </c>
      <c r="I8356" s="10" t="n">
        <f aca="false">D8356*(E8356-G8356)</f>
        <v>82.76</v>
      </c>
      <c r="J8356" s="11" t="n">
        <f aca="false">IFERROR(I8356/F8356,0)</f>
        <v>0.259403209628887</v>
      </c>
      <c r="K8356" s="4" t="str">
        <f aca="false">IFERROR(INDEX(Data_Orders!$F$2:$F$4727,MATCH(B8356,Data_Orders!$A$2:$A$4727,0)),"")</f>
        <v>Contractor</v>
      </c>
      <c r="L8356" s="4" t="str">
        <f aca="false">IFERROR(INDEX(Data_Orders!$D$2:$D$4727,MATCH(B8356,Data_Orders!$A$2:$A$4727,0)),"")</f>
        <v>Binley (Coventry)</v>
      </c>
    </row>
    <row r="8357" customFormat="false" ht="15" hidden="false" customHeight="false" outlineLevel="0" collapsed="false">
      <c r="A8357" s="4" t="s">
        <v>14173</v>
      </c>
      <c r="B8357" s="4" t="s">
        <v>3867</v>
      </c>
      <c r="C8357" s="4" t="s">
        <v>1059</v>
      </c>
      <c r="D8357" s="4" t="n">
        <v>11</v>
      </c>
      <c r="E8357" s="4" t="n">
        <v>103.63</v>
      </c>
      <c r="F8357" s="4" t="n">
        <v>1139.93</v>
      </c>
      <c r="G8357" s="4" t="n">
        <f aca="false">INDEX(Data_Products!$D$2:$D$33,MATCH(C8357,Data_Products!$A$2:$A$33,0))</f>
        <v>82.55</v>
      </c>
      <c r="H8357" s="4" t="str">
        <f aca="false">INDEX(Data_Products!$C$2:$C$33,MATCH(C8357,Data_Products!$A$2:$A$33,0))</f>
        <v>Roofing</v>
      </c>
      <c r="I8357" s="10" t="n">
        <f aca="false">D8357*(E8357-G8357)</f>
        <v>231.88</v>
      </c>
      <c r="J8357" s="11" t="n">
        <f aca="false">IFERROR(I8357/F8357,0)</f>
        <v>0.203415999228023</v>
      </c>
      <c r="K8357" s="4" t="str">
        <f aca="false">IFERROR(INDEX(Data_Orders!$F$2:$F$4727,MATCH(B8357,Data_Orders!$A$2:$A$4727,0)),"")</f>
        <v>Contractor</v>
      </c>
      <c r="L8357" s="4" t="str">
        <f aca="false">IFERROR(INDEX(Data_Orders!$D$2:$D$4727,MATCH(B8357,Data_Orders!$A$2:$A$4727,0)),"")</f>
        <v>Binley (Coventry)</v>
      </c>
    </row>
    <row r="8358" customFormat="false" ht="15" hidden="false" customHeight="false" outlineLevel="0" collapsed="false">
      <c r="A8358" s="4" t="s">
        <v>14174</v>
      </c>
      <c r="B8358" s="4" t="s">
        <v>3867</v>
      </c>
      <c r="C8358" s="4" t="s">
        <v>1026</v>
      </c>
      <c r="D8358" s="4" t="n">
        <v>12</v>
      </c>
      <c r="E8358" s="4" t="n">
        <v>184.05</v>
      </c>
      <c r="F8358" s="4" t="n">
        <v>2208.6</v>
      </c>
      <c r="G8358" s="4" t="n">
        <f aca="false">INDEX(Data_Products!$D$2:$D$33,MATCH(C8358,Data_Products!$A$2:$A$33,0))</f>
        <v>147.44</v>
      </c>
      <c r="H8358" s="4" t="str">
        <f aca="false">INDEX(Data_Products!$C$2:$C$33,MATCH(C8358,Data_Products!$A$2:$A$33,0))</f>
        <v>Cement &amp; Aggregates</v>
      </c>
      <c r="I8358" s="10" t="n">
        <f aca="false">D8358*(E8358-G8358)</f>
        <v>439.32</v>
      </c>
      <c r="J8358" s="11" t="n">
        <f aca="false">IFERROR(I8358/F8358,0)</f>
        <v>0.19891333876664</v>
      </c>
      <c r="K8358" s="4" t="str">
        <f aca="false">IFERROR(INDEX(Data_Orders!$F$2:$F$4727,MATCH(B8358,Data_Orders!$A$2:$A$4727,0)),"")</f>
        <v>Contractor</v>
      </c>
      <c r="L8358" s="4" t="str">
        <f aca="false">IFERROR(INDEX(Data_Orders!$D$2:$D$4727,MATCH(B8358,Data_Orders!$A$2:$A$4727,0)),"")</f>
        <v>Binley (Coventry)</v>
      </c>
    </row>
    <row r="8359" customFormat="false" ht="15" hidden="false" customHeight="false" outlineLevel="0" collapsed="false">
      <c r="A8359" s="4" t="s">
        <v>14175</v>
      </c>
      <c r="B8359" s="4" t="s">
        <v>3867</v>
      </c>
      <c r="C8359" s="4" t="s">
        <v>1070</v>
      </c>
      <c r="D8359" s="4" t="n">
        <v>1</v>
      </c>
      <c r="E8359" s="4" t="n">
        <v>230.32</v>
      </c>
      <c r="F8359" s="4" t="n">
        <v>230.32</v>
      </c>
      <c r="G8359" s="4" t="n">
        <f aca="false">INDEX(Data_Products!$D$2:$D$33,MATCH(C8359,Data_Products!$A$2:$A$33,0))</f>
        <v>161.64</v>
      </c>
      <c r="H8359" s="4" t="str">
        <f aca="false">INDEX(Data_Products!$C$2:$C$33,MATCH(C8359,Data_Products!$A$2:$A$33,0))</f>
        <v>Landscaping</v>
      </c>
      <c r="I8359" s="10" t="n">
        <f aca="false">D8359*(E8359-G8359)</f>
        <v>68.68</v>
      </c>
      <c r="J8359" s="11" t="n">
        <f aca="false">IFERROR(I8359/F8359,0)</f>
        <v>0.298193817297673</v>
      </c>
      <c r="K8359" s="4" t="str">
        <f aca="false">IFERROR(INDEX(Data_Orders!$F$2:$F$4727,MATCH(B8359,Data_Orders!$A$2:$A$4727,0)),"")</f>
        <v>Contractor</v>
      </c>
      <c r="L8359" s="4" t="str">
        <f aca="false">IFERROR(INDEX(Data_Orders!$D$2:$D$4727,MATCH(B8359,Data_Orders!$A$2:$A$4727,0)),"")</f>
        <v>Binley (Coventry)</v>
      </c>
    </row>
    <row r="8360" customFormat="false" ht="15" hidden="false" customHeight="false" outlineLevel="0" collapsed="false">
      <c r="A8360" s="4" t="s">
        <v>14176</v>
      </c>
      <c r="B8360" s="4" t="s">
        <v>3868</v>
      </c>
      <c r="C8360" s="4" t="s">
        <v>1028</v>
      </c>
      <c r="D8360" s="4" t="n">
        <v>7</v>
      </c>
      <c r="E8360" s="4" t="n">
        <v>118.79</v>
      </c>
      <c r="F8360" s="4" t="n">
        <v>831.53</v>
      </c>
      <c r="G8360" s="4" t="n">
        <f aca="false">INDEX(Data_Products!$D$2:$D$33,MATCH(C8360,Data_Products!$A$2:$A$33,0))</f>
        <v>81.07</v>
      </c>
      <c r="H8360" s="4" t="str">
        <f aca="false">INDEX(Data_Products!$C$2:$C$33,MATCH(C8360,Data_Products!$A$2:$A$33,0))</f>
        <v>Cement &amp; Aggregates</v>
      </c>
      <c r="I8360" s="10" t="n">
        <f aca="false">D8360*(E8360-G8360)</f>
        <v>264.04</v>
      </c>
      <c r="J8360" s="11" t="n">
        <f aca="false">IFERROR(I8360/F8360,0)</f>
        <v>0.317535146056065</v>
      </c>
      <c r="K8360" s="4" t="str">
        <f aca="false">IFERROR(INDEX(Data_Orders!$F$2:$F$4727,MATCH(B8360,Data_Orders!$A$2:$A$4727,0)),"")</f>
        <v>Contractor</v>
      </c>
      <c r="L8360" s="4" t="str">
        <f aca="false">IFERROR(INDEX(Data_Orders!$D$2:$D$4727,MATCH(B8360,Data_Orders!$A$2:$A$4727,0)),"")</f>
        <v>Binley (Coventry)</v>
      </c>
    </row>
    <row r="8361" customFormat="false" ht="15" hidden="false" customHeight="false" outlineLevel="0" collapsed="false">
      <c r="A8361" s="4" t="s">
        <v>14177</v>
      </c>
      <c r="B8361" s="4" t="s">
        <v>3869</v>
      </c>
      <c r="C8361" s="4" t="s">
        <v>1017</v>
      </c>
      <c r="D8361" s="4" t="n">
        <v>4</v>
      </c>
      <c r="E8361" s="4" t="n">
        <v>49.15</v>
      </c>
      <c r="F8361" s="4" t="n">
        <v>196.6</v>
      </c>
      <c r="G8361" s="4" t="n">
        <f aca="false">INDEX(Data_Products!$D$2:$D$33,MATCH(C8361,Data_Products!$A$2:$A$33,0))</f>
        <v>31.44</v>
      </c>
      <c r="H8361" s="4" t="str">
        <f aca="false">INDEX(Data_Products!$C$2:$C$33,MATCH(C8361,Data_Products!$A$2:$A$33,0))</f>
        <v>Timber</v>
      </c>
      <c r="I8361" s="10" t="n">
        <f aca="false">D8361*(E8361-G8361)</f>
        <v>70.84</v>
      </c>
      <c r="J8361" s="11" t="n">
        <f aca="false">IFERROR(I8361/F8361,0)</f>
        <v>0.360325534079349</v>
      </c>
      <c r="K8361" s="4" t="str">
        <f aca="false">IFERROR(INDEX(Data_Orders!$F$2:$F$4727,MATCH(B8361,Data_Orders!$A$2:$A$4727,0)),"")</f>
        <v>Contractor</v>
      </c>
      <c r="L8361" s="4" t="str">
        <f aca="false">IFERROR(INDEX(Data_Orders!$D$2:$D$4727,MATCH(B8361,Data_Orders!$A$2:$A$4727,0)),"")</f>
        <v>Binley (Coventry)</v>
      </c>
    </row>
    <row r="8362" customFormat="false" ht="15" hidden="false" customHeight="false" outlineLevel="0" collapsed="false">
      <c r="A8362" s="4" t="s">
        <v>14178</v>
      </c>
      <c r="B8362" s="4" t="s">
        <v>3869</v>
      </c>
      <c r="C8362" s="4" t="s">
        <v>1050</v>
      </c>
      <c r="D8362" s="4" t="n">
        <v>10</v>
      </c>
      <c r="E8362" s="4" t="n">
        <v>238.63</v>
      </c>
      <c r="F8362" s="4" t="n">
        <v>2386.3</v>
      </c>
      <c r="G8362" s="4" t="n">
        <f aca="false">INDEX(Data_Products!$D$2:$D$33,MATCH(C8362,Data_Products!$A$2:$A$33,0))</f>
        <v>148.91</v>
      </c>
      <c r="H8362" s="4" t="str">
        <f aca="false">INDEX(Data_Products!$C$2:$C$33,MATCH(C8362,Data_Products!$A$2:$A$33,0))</f>
        <v>Tools &amp; Fixings</v>
      </c>
      <c r="I8362" s="10" t="n">
        <f aca="false">D8362*(E8362-G8362)</f>
        <v>897.2</v>
      </c>
      <c r="J8362" s="11" t="n">
        <f aca="false">IFERROR(I8362/F8362,0)</f>
        <v>0.375979549930855</v>
      </c>
      <c r="K8362" s="4" t="str">
        <f aca="false">IFERROR(INDEX(Data_Orders!$F$2:$F$4727,MATCH(B8362,Data_Orders!$A$2:$A$4727,0)),"")</f>
        <v>Contractor</v>
      </c>
      <c r="L8362" s="4" t="str">
        <f aca="false">IFERROR(INDEX(Data_Orders!$D$2:$D$4727,MATCH(B8362,Data_Orders!$A$2:$A$4727,0)),"")</f>
        <v>Binley (Coventry)</v>
      </c>
    </row>
    <row r="8363" customFormat="false" ht="15" hidden="false" customHeight="false" outlineLevel="0" collapsed="false">
      <c r="A8363" s="4" t="s">
        <v>14179</v>
      </c>
      <c r="B8363" s="4" t="s">
        <v>3870</v>
      </c>
      <c r="C8363" s="4" t="s">
        <v>1046</v>
      </c>
      <c r="D8363" s="4" t="n">
        <v>15</v>
      </c>
      <c r="E8363" s="4" t="n">
        <v>154.02</v>
      </c>
      <c r="F8363" s="4" t="n">
        <v>2310.3</v>
      </c>
      <c r="G8363" s="4" t="n">
        <f aca="false">INDEX(Data_Products!$D$2:$D$33,MATCH(C8363,Data_Products!$A$2:$A$33,0))</f>
        <v>102.1</v>
      </c>
      <c r="H8363" s="4" t="str">
        <f aca="false">INDEX(Data_Products!$C$2:$C$33,MATCH(C8363,Data_Products!$A$2:$A$33,0))</f>
        <v>Tools &amp; Fixings</v>
      </c>
      <c r="I8363" s="10" t="n">
        <f aca="false">D8363*(E8363-G8363)</f>
        <v>778.8</v>
      </c>
      <c r="J8363" s="11" t="n">
        <f aca="false">IFERROR(I8363/F8363,0)</f>
        <v>0.337099078041813</v>
      </c>
      <c r="K8363" s="4" t="str">
        <f aca="false">IFERROR(INDEX(Data_Orders!$F$2:$F$4727,MATCH(B8363,Data_Orders!$A$2:$A$4727,0)),"")</f>
        <v>Contractor</v>
      </c>
      <c r="L8363" s="4" t="str">
        <f aca="false">IFERROR(INDEX(Data_Orders!$D$2:$D$4727,MATCH(B8363,Data_Orders!$A$2:$A$4727,0)),"")</f>
        <v>Binley (Coventry)</v>
      </c>
    </row>
    <row r="8364" customFormat="false" ht="15" hidden="false" customHeight="false" outlineLevel="0" collapsed="false">
      <c r="A8364" s="4" t="s">
        <v>14180</v>
      </c>
      <c r="B8364" s="4" t="s">
        <v>3871</v>
      </c>
      <c r="C8364" s="4" t="s">
        <v>1041</v>
      </c>
      <c r="D8364" s="4" t="n">
        <v>5</v>
      </c>
      <c r="E8364" s="4" t="n">
        <v>242.75</v>
      </c>
      <c r="F8364" s="4" t="n">
        <v>1213.75</v>
      </c>
      <c r="G8364" s="4" t="n">
        <f aca="false">INDEX(Data_Products!$D$2:$D$33,MATCH(C8364,Data_Products!$A$2:$A$33,0))</f>
        <v>142.94</v>
      </c>
      <c r="H8364" s="4" t="str">
        <f aca="false">INDEX(Data_Products!$C$2:$C$33,MATCH(C8364,Data_Products!$A$2:$A$33,0))</f>
        <v>Tools &amp; Fixings</v>
      </c>
      <c r="I8364" s="10" t="n">
        <f aca="false">D8364*(E8364-G8364)</f>
        <v>499.05</v>
      </c>
      <c r="J8364" s="11" t="n">
        <f aca="false">IFERROR(I8364/F8364,0)</f>
        <v>0.411163748712667</v>
      </c>
      <c r="K8364" s="4" t="str">
        <f aca="false">IFERROR(INDEX(Data_Orders!$F$2:$F$4727,MATCH(B8364,Data_Orders!$A$2:$A$4727,0)),"")</f>
        <v>Contractor</v>
      </c>
      <c r="L8364" s="4" t="str">
        <f aca="false">IFERROR(INDEX(Data_Orders!$D$2:$D$4727,MATCH(B8364,Data_Orders!$A$2:$A$4727,0)),"")</f>
        <v>Binley (Coventry)</v>
      </c>
    </row>
    <row r="8365" customFormat="false" ht="15" hidden="false" customHeight="false" outlineLevel="0" collapsed="false">
      <c r="A8365" s="4" t="s">
        <v>14181</v>
      </c>
      <c r="B8365" s="4" t="s">
        <v>3871</v>
      </c>
      <c r="C8365" s="4" t="s">
        <v>1055</v>
      </c>
      <c r="D8365" s="4" t="n">
        <v>12</v>
      </c>
      <c r="E8365" s="4" t="n">
        <v>205.03</v>
      </c>
      <c r="F8365" s="4" t="n">
        <v>2460.36</v>
      </c>
      <c r="G8365" s="4" t="n">
        <f aca="false">INDEX(Data_Products!$D$2:$D$33,MATCH(C8365,Data_Products!$A$2:$A$33,0))</f>
        <v>138.6</v>
      </c>
      <c r="H8365" s="4" t="str">
        <f aca="false">INDEX(Data_Products!$C$2:$C$33,MATCH(C8365,Data_Products!$A$2:$A$33,0))</f>
        <v>Roofing</v>
      </c>
      <c r="I8365" s="10" t="n">
        <f aca="false">D8365*(E8365-G8365)</f>
        <v>797.16</v>
      </c>
      <c r="J8365" s="11" t="n">
        <f aca="false">IFERROR(I8365/F8365,0)</f>
        <v>0.324001365653807</v>
      </c>
      <c r="K8365" s="4" t="str">
        <f aca="false">IFERROR(INDEX(Data_Orders!$F$2:$F$4727,MATCH(B8365,Data_Orders!$A$2:$A$4727,0)),"")</f>
        <v>Contractor</v>
      </c>
      <c r="L8365" s="4" t="str">
        <f aca="false">IFERROR(INDEX(Data_Orders!$D$2:$D$4727,MATCH(B8365,Data_Orders!$A$2:$A$4727,0)),"")</f>
        <v>Binley (Coventry)</v>
      </c>
    </row>
    <row r="8366" customFormat="false" ht="15" hidden="false" customHeight="false" outlineLevel="0" collapsed="false">
      <c r="A8366" s="4" t="s">
        <v>14182</v>
      </c>
      <c r="B8366" s="4" t="s">
        <v>3871</v>
      </c>
      <c r="C8366" s="4" t="s">
        <v>1019</v>
      </c>
      <c r="D8366" s="4" t="n">
        <v>9</v>
      </c>
      <c r="E8366" s="4" t="n">
        <v>79.76</v>
      </c>
      <c r="F8366" s="4" t="n">
        <v>717.84</v>
      </c>
      <c r="G8366" s="4" t="n">
        <f aca="false">INDEX(Data_Products!$D$2:$D$33,MATCH(C8366,Data_Products!$A$2:$A$33,0))</f>
        <v>59.07</v>
      </c>
      <c r="H8366" s="4" t="str">
        <f aca="false">INDEX(Data_Products!$C$2:$C$33,MATCH(C8366,Data_Products!$A$2:$A$33,0))</f>
        <v>Timber</v>
      </c>
      <c r="I8366" s="10" t="n">
        <f aca="false">D8366*(E8366-G8366)</f>
        <v>186.21</v>
      </c>
      <c r="J8366" s="11" t="n">
        <f aca="false">IFERROR(I8366/F8366,0)</f>
        <v>0.259403209628887</v>
      </c>
      <c r="K8366" s="4" t="str">
        <f aca="false">IFERROR(INDEX(Data_Orders!$F$2:$F$4727,MATCH(B8366,Data_Orders!$A$2:$A$4727,0)),"")</f>
        <v>Contractor</v>
      </c>
      <c r="L8366" s="4" t="str">
        <f aca="false">IFERROR(INDEX(Data_Orders!$D$2:$D$4727,MATCH(B8366,Data_Orders!$A$2:$A$4727,0)),"")</f>
        <v>Binley (Coventry)</v>
      </c>
    </row>
    <row r="8367" customFormat="false" ht="15" hidden="false" customHeight="false" outlineLevel="0" collapsed="false">
      <c r="A8367" s="4" t="s">
        <v>14183</v>
      </c>
      <c r="B8367" s="4" t="s">
        <v>3871</v>
      </c>
      <c r="C8367" s="4" t="s">
        <v>1028</v>
      </c>
      <c r="D8367" s="4" t="n">
        <v>5</v>
      </c>
      <c r="E8367" s="4" t="n">
        <v>118.79</v>
      </c>
      <c r="F8367" s="4" t="n">
        <v>593.95</v>
      </c>
      <c r="G8367" s="4" t="n">
        <f aca="false">INDEX(Data_Products!$D$2:$D$33,MATCH(C8367,Data_Products!$A$2:$A$33,0))</f>
        <v>81.07</v>
      </c>
      <c r="H8367" s="4" t="str">
        <f aca="false">INDEX(Data_Products!$C$2:$C$33,MATCH(C8367,Data_Products!$A$2:$A$33,0))</f>
        <v>Cement &amp; Aggregates</v>
      </c>
      <c r="I8367" s="10" t="n">
        <f aca="false">D8367*(E8367-G8367)</f>
        <v>188.6</v>
      </c>
      <c r="J8367" s="11" t="n">
        <f aca="false">IFERROR(I8367/F8367,0)</f>
        <v>0.317535146056065</v>
      </c>
      <c r="K8367" s="4" t="str">
        <f aca="false">IFERROR(INDEX(Data_Orders!$F$2:$F$4727,MATCH(B8367,Data_Orders!$A$2:$A$4727,0)),"")</f>
        <v>Contractor</v>
      </c>
      <c r="L8367" s="4" t="str">
        <f aca="false">IFERROR(INDEX(Data_Orders!$D$2:$D$4727,MATCH(B8367,Data_Orders!$A$2:$A$4727,0)),"")</f>
        <v>Binley (Coventry)</v>
      </c>
    </row>
    <row r="8368" customFormat="false" ht="15" hidden="false" customHeight="false" outlineLevel="0" collapsed="false">
      <c r="A8368" s="4" t="s">
        <v>14184</v>
      </c>
      <c r="B8368" s="4" t="s">
        <v>3871</v>
      </c>
      <c r="C8368" s="4" t="s">
        <v>1052</v>
      </c>
      <c r="D8368" s="4" t="n">
        <v>5</v>
      </c>
      <c r="E8368" s="4" t="n">
        <v>205.71</v>
      </c>
      <c r="F8368" s="4" t="n">
        <v>1028.55</v>
      </c>
      <c r="G8368" s="4" t="n">
        <f aca="false">INDEX(Data_Products!$D$2:$D$33,MATCH(C8368,Data_Products!$A$2:$A$33,0))</f>
        <v>152.29</v>
      </c>
      <c r="H8368" s="4" t="str">
        <f aca="false">INDEX(Data_Products!$C$2:$C$33,MATCH(C8368,Data_Products!$A$2:$A$33,0))</f>
        <v>Roofing</v>
      </c>
      <c r="I8368" s="10" t="n">
        <f aca="false">D8368*(E8368-G8368)</f>
        <v>267.1</v>
      </c>
      <c r="J8368" s="11" t="n">
        <f aca="false">IFERROR(I8368/F8368,0)</f>
        <v>0.259685965679841</v>
      </c>
      <c r="K8368" s="4" t="str">
        <f aca="false">IFERROR(INDEX(Data_Orders!$F$2:$F$4727,MATCH(B8368,Data_Orders!$A$2:$A$4727,0)),"")</f>
        <v>Contractor</v>
      </c>
      <c r="L8368" s="4" t="str">
        <f aca="false">IFERROR(INDEX(Data_Orders!$D$2:$D$4727,MATCH(B8368,Data_Orders!$A$2:$A$4727,0)),"")</f>
        <v>Binley (Coventry)</v>
      </c>
    </row>
    <row r="8369" customFormat="false" ht="15" hidden="false" customHeight="false" outlineLevel="0" collapsed="false">
      <c r="A8369" s="4" t="s">
        <v>14185</v>
      </c>
      <c r="B8369" s="4" t="s">
        <v>3872</v>
      </c>
      <c r="C8369" s="4" t="s">
        <v>1039</v>
      </c>
      <c r="D8369" s="4" t="n">
        <v>16</v>
      </c>
      <c r="E8369" s="4" t="n">
        <v>160.41</v>
      </c>
      <c r="F8369" s="4" t="n">
        <v>2566.56</v>
      </c>
      <c r="G8369" s="4" t="n">
        <f aca="false">INDEX(Data_Products!$D$2:$D$33,MATCH(C8369,Data_Products!$A$2:$A$33,0))</f>
        <v>99.74</v>
      </c>
      <c r="H8369" s="4" t="str">
        <f aca="false">INDEX(Data_Products!$C$2:$C$33,MATCH(C8369,Data_Products!$A$2:$A$33,0))</f>
        <v>Insulation</v>
      </c>
      <c r="I8369" s="10" t="n">
        <f aca="false">D8369*(E8369-G8369)</f>
        <v>970.72</v>
      </c>
      <c r="J8369" s="11" t="n">
        <f aca="false">IFERROR(I8369/F8369,0)</f>
        <v>0.378218315566361</v>
      </c>
      <c r="K8369" s="4" t="str">
        <f aca="false">IFERROR(INDEX(Data_Orders!$F$2:$F$4727,MATCH(B8369,Data_Orders!$A$2:$A$4727,0)),"")</f>
        <v>Contractor</v>
      </c>
      <c r="L8369" s="4" t="str">
        <f aca="false">IFERROR(INDEX(Data_Orders!$D$2:$D$4727,MATCH(B8369,Data_Orders!$A$2:$A$4727,0)),"")</f>
        <v>Rugby</v>
      </c>
    </row>
    <row r="8370" customFormat="false" ht="15" hidden="false" customHeight="false" outlineLevel="0" collapsed="false">
      <c r="A8370" s="4" t="s">
        <v>14186</v>
      </c>
      <c r="B8370" s="4" t="s">
        <v>3873</v>
      </c>
      <c r="C8370" s="4" t="s">
        <v>1068</v>
      </c>
      <c r="D8370" s="4" t="n">
        <v>7</v>
      </c>
      <c r="E8370" s="4" t="n">
        <v>86.28</v>
      </c>
      <c r="F8370" s="4" t="n">
        <v>603.96</v>
      </c>
      <c r="G8370" s="4" t="n">
        <f aca="false">INDEX(Data_Products!$D$2:$D$33,MATCH(C8370,Data_Products!$A$2:$A$33,0))</f>
        <v>68.55</v>
      </c>
      <c r="H8370" s="4" t="str">
        <f aca="false">INDEX(Data_Products!$C$2:$C$33,MATCH(C8370,Data_Products!$A$2:$A$33,0))</f>
        <v>Plumbing &amp; Drainage</v>
      </c>
      <c r="I8370" s="10" t="n">
        <f aca="false">D8370*(E8370-G8370)</f>
        <v>124.11</v>
      </c>
      <c r="J8370" s="11" t="n">
        <f aca="false">IFERROR(I8370/F8370,0)</f>
        <v>0.205493741307371</v>
      </c>
      <c r="K8370" s="4" t="str">
        <f aca="false">IFERROR(INDEX(Data_Orders!$F$2:$F$4727,MATCH(B8370,Data_Orders!$A$2:$A$4727,0)),"")</f>
        <v>Contractor</v>
      </c>
      <c r="L8370" s="4" t="str">
        <f aca="false">IFERROR(INDEX(Data_Orders!$D$2:$D$4727,MATCH(B8370,Data_Orders!$A$2:$A$4727,0)),"")</f>
        <v>Rugby</v>
      </c>
    </row>
    <row r="8371" customFormat="false" ht="15" hidden="false" customHeight="false" outlineLevel="0" collapsed="false">
      <c r="A8371" s="4" t="s">
        <v>14187</v>
      </c>
      <c r="B8371" s="4" t="s">
        <v>3873</v>
      </c>
      <c r="C8371" s="4" t="s">
        <v>1050</v>
      </c>
      <c r="D8371" s="4" t="n">
        <v>8</v>
      </c>
      <c r="E8371" s="4" t="n">
        <v>238.63</v>
      </c>
      <c r="F8371" s="4" t="n">
        <v>1909.04</v>
      </c>
      <c r="G8371" s="4" t="n">
        <f aca="false">INDEX(Data_Products!$D$2:$D$33,MATCH(C8371,Data_Products!$A$2:$A$33,0))</f>
        <v>148.91</v>
      </c>
      <c r="H8371" s="4" t="str">
        <f aca="false">INDEX(Data_Products!$C$2:$C$33,MATCH(C8371,Data_Products!$A$2:$A$33,0))</f>
        <v>Tools &amp; Fixings</v>
      </c>
      <c r="I8371" s="10" t="n">
        <f aca="false">D8371*(E8371-G8371)</f>
        <v>717.76</v>
      </c>
      <c r="J8371" s="11" t="n">
        <f aca="false">IFERROR(I8371/F8371,0)</f>
        <v>0.375979549930855</v>
      </c>
      <c r="K8371" s="4" t="str">
        <f aca="false">IFERROR(INDEX(Data_Orders!$F$2:$F$4727,MATCH(B8371,Data_Orders!$A$2:$A$4727,0)),"")</f>
        <v>Contractor</v>
      </c>
      <c r="L8371" s="4" t="str">
        <f aca="false">IFERROR(INDEX(Data_Orders!$D$2:$D$4727,MATCH(B8371,Data_Orders!$A$2:$A$4727,0)),"")</f>
        <v>Rugby</v>
      </c>
    </row>
    <row r="8372" customFormat="false" ht="15" hidden="false" customHeight="false" outlineLevel="0" collapsed="false">
      <c r="A8372" s="4" t="s">
        <v>14188</v>
      </c>
      <c r="B8372" s="4" t="s">
        <v>3873</v>
      </c>
      <c r="C8372" s="4" t="s">
        <v>1024</v>
      </c>
      <c r="D8372" s="4" t="n">
        <v>6</v>
      </c>
      <c r="E8372" s="4" t="n">
        <v>137.14</v>
      </c>
      <c r="F8372" s="4" t="n">
        <v>822.84</v>
      </c>
      <c r="G8372" s="4" t="n">
        <f aca="false">INDEX(Data_Products!$D$2:$D$33,MATCH(C8372,Data_Products!$A$2:$A$33,0))</f>
        <v>99.99</v>
      </c>
      <c r="H8372" s="4" t="str">
        <f aca="false">INDEX(Data_Products!$C$2:$C$33,MATCH(C8372,Data_Products!$A$2:$A$33,0))</f>
        <v>Cement &amp; Aggregates</v>
      </c>
      <c r="I8372" s="10" t="n">
        <f aca="false">D8372*(E8372-G8372)</f>
        <v>222.9</v>
      </c>
      <c r="J8372" s="11" t="n">
        <f aca="false">IFERROR(I8372/F8372,0)</f>
        <v>0.270891060230421</v>
      </c>
      <c r="K8372" s="4" t="str">
        <f aca="false">IFERROR(INDEX(Data_Orders!$F$2:$F$4727,MATCH(B8372,Data_Orders!$A$2:$A$4727,0)),"")</f>
        <v>Contractor</v>
      </c>
      <c r="L8372" s="4" t="str">
        <f aca="false">IFERROR(INDEX(Data_Orders!$D$2:$D$4727,MATCH(B8372,Data_Orders!$A$2:$A$4727,0)),"")</f>
        <v>Rugby</v>
      </c>
    </row>
    <row r="8373" customFormat="false" ht="15" hidden="false" customHeight="false" outlineLevel="0" collapsed="false">
      <c r="A8373" s="4" t="s">
        <v>14189</v>
      </c>
      <c r="B8373" s="4" t="s">
        <v>3873</v>
      </c>
      <c r="C8373" s="4" t="s">
        <v>1077</v>
      </c>
      <c r="D8373" s="4" t="n">
        <v>19</v>
      </c>
      <c r="E8373" s="4" t="n">
        <v>46.61</v>
      </c>
      <c r="F8373" s="4" t="n">
        <v>885.59</v>
      </c>
      <c r="G8373" s="4" t="n">
        <f aca="false">INDEX(Data_Products!$D$2:$D$33,MATCH(C8373,Data_Products!$A$2:$A$33,0))</f>
        <v>36.87</v>
      </c>
      <c r="H8373" s="4" t="str">
        <f aca="false">INDEX(Data_Products!$C$2:$C$33,MATCH(C8373,Data_Products!$A$2:$A$33,0))</f>
        <v>Landscaping</v>
      </c>
      <c r="I8373" s="10" t="n">
        <f aca="false">D8373*(E8373-G8373)</f>
        <v>185.06</v>
      </c>
      <c r="J8373" s="11" t="n">
        <f aca="false">IFERROR(I8373/F8373,0)</f>
        <v>0.208968032611028</v>
      </c>
      <c r="K8373" s="4" t="str">
        <f aca="false">IFERROR(INDEX(Data_Orders!$F$2:$F$4727,MATCH(B8373,Data_Orders!$A$2:$A$4727,0)),"")</f>
        <v>Contractor</v>
      </c>
      <c r="L8373" s="4" t="str">
        <f aca="false">IFERROR(INDEX(Data_Orders!$D$2:$D$4727,MATCH(B8373,Data_Orders!$A$2:$A$4727,0)),"")</f>
        <v>Rugby</v>
      </c>
    </row>
    <row r="8374" customFormat="false" ht="15" hidden="false" customHeight="false" outlineLevel="0" collapsed="false">
      <c r="A8374" s="4" t="s">
        <v>14190</v>
      </c>
      <c r="B8374" s="4" t="s">
        <v>3874</v>
      </c>
      <c r="C8374" s="4" t="s">
        <v>1039</v>
      </c>
      <c r="D8374" s="4" t="n">
        <v>2</v>
      </c>
      <c r="E8374" s="4" t="n">
        <v>160.41</v>
      </c>
      <c r="F8374" s="4" t="n">
        <v>320.82</v>
      </c>
      <c r="G8374" s="4" t="n">
        <f aca="false">INDEX(Data_Products!$D$2:$D$33,MATCH(C8374,Data_Products!$A$2:$A$33,0))</f>
        <v>99.74</v>
      </c>
      <c r="H8374" s="4" t="str">
        <f aca="false">INDEX(Data_Products!$C$2:$C$33,MATCH(C8374,Data_Products!$A$2:$A$33,0))</f>
        <v>Insulation</v>
      </c>
      <c r="I8374" s="10" t="n">
        <f aca="false">D8374*(E8374-G8374)</f>
        <v>121.34</v>
      </c>
      <c r="J8374" s="11" t="n">
        <f aca="false">IFERROR(I8374/F8374,0)</f>
        <v>0.378218315566361</v>
      </c>
      <c r="K8374" s="4" t="str">
        <f aca="false">IFERROR(INDEX(Data_Orders!$F$2:$F$4727,MATCH(B8374,Data_Orders!$A$2:$A$4727,0)),"")</f>
        <v>Contractor</v>
      </c>
      <c r="L8374" s="4" t="str">
        <f aca="false">IFERROR(INDEX(Data_Orders!$D$2:$D$4727,MATCH(B8374,Data_Orders!$A$2:$A$4727,0)),"")</f>
        <v>Rugby</v>
      </c>
    </row>
    <row r="8375" customFormat="false" ht="15" hidden="false" customHeight="false" outlineLevel="0" collapsed="false">
      <c r="A8375" s="4" t="s">
        <v>14191</v>
      </c>
      <c r="B8375" s="4" t="s">
        <v>3874</v>
      </c>
      <c r="C8375" s="4" t="s">
        <v>1035</v>
      </c>
      <c r="D8375" s="4" t="n">
        <v>6</v>
      </c>
      <c r="E8375" s="4" t="n">
        <v>165.07</v>
      </c>
      <c r="F8375" s="4" t="n">
        <v>990.42</v>
      </c>
      <c r="G8375" s="4" t="n">
        <f aca="false">INDEX(Data_Products!$D$2:$D$33,MATCH(C8375,Data_Products!$A$2:$A$33,0))</f>
        <v>134.65</v>
      </c>
      <c r="H8375" s="4" t="str">
        <f aca="false">INDEX(Data_Products!$C$2:$C$33,MATCH(C8375,Data_Products!$A$2:$A$33,0))</f>
        <v>Insulation</v>
      </c>
      <c r="I8375" s="10" t="n">
        <f aca="false">D8375*(E8375-G8375)</f>
        <v>182.52</v>
      </c>
      <c r="J8375" s="11" t="n">
        <f aca="false">IFERROR(I8375/F8375,0)</f>
        <v>0.184285454655601</v>
      </c>
      <c r="K8375" s="4" t="str">
        <f aca="false">IFERROR(INDEX(Data_Orders!$F$2:$F$4727,MATCH(B8375,Data_Orders!$A$2:$A$4727,0)),"")</f>
        <v>Contractor</v>
      </c>
      <c r="L8375" s="4" t="str">
        <f aca="false">IFERROR(INDEX(Data_Orders!$D$2:$D$4727,MATCH(B8375,Data_Orders!$A$2:$A$4727,0)),"")</f>
        <v>Rugby</v>
      </c>
    </row>
    <row r="8376" customFormat="false" ht="15" hidden="false" customHeight="false" outlineLevel="0" collapsed="false">
      <c r="A8376" s="4" t="s">
        <v>14192</v>
      </c>
      <c r="B8376" s="4" t="s">
        <v>3874</v>
      </c>
      <c r="C8376" s="4" t="s">
        <v>1017</v>
      </c>
      <c r="D8376" s="4" t="n">
        <v>11</v>
      </c>
      <c r="E8376" s="4" t="n">
        <v>49.15</v>
      </c>
      <c r="F8376" s="4" t="n">
        <v>540.65</v>
      </c>
      <c r="G8376" s="4" t="n">
        <f aca="false">INDEX(Data_Products!$D$2:$D$33,MATCH(C8376,Data_Products!$A$2:$A$33,0))</f>
        <v>31.44</v>
      </c>
      <c r="H8376" s="4" t="str">
        <f aca="false">INDEX(Data_Products!$C$2:$C$33,MATCH(C8376,Data_Products!$A$2:$A$33,0))</f>
        <v>Timber</v>
      </c>
      <c r="I8376" s="10" t="n">
        <f aca="false">D8376*(E8376-G8376)</f>
        <v>194.81</v>
      </c>
      <c r="J8376" s="11" t="n">
        <f aca="false">IFERROR(I8376/F8376,0)</f>
        <v>0.360325534079349</v>
      </c>
      <c r="K8376" s="4" t="str">
        <f aca="false">IFERROR(INDEX(Data_Orders!$F$2:$F$4727,MATCH(B8376,Data_Orders!$A$2:$A$4727,0)),"")</f>
        <v>Contractor</v>
      </c>
      <c r="L8376" s="4" t="str">
        <f aca="false">IFERROR(INDEX(Data_Orders!$D$2:$D$4727,MATCH(B8376,Data_Orders!$A$2:$A$4727,0)),"")</f>
        <v>Rugby</v>
      </c>
    </row>
    <row r="8377" customFormat="false" ht="15" hidden="false" customHeight="false" outlineLevel="0" collapsed="false">
      <c r="A8377" s="4" t="s">
        <v>14193</v>
      </c>
      <c r="B8377" s="4" t="s">
        <v>3874</v>
      </c>
      <c r="C8377" s="4" t="s">
        <v>1070</v>
      </c>
      <c r="D8377" s="4" t="n">
        <v>15</v>
      </c>
      <c r="E8377" s="4" t="n">
        <v>230.32</v>
      </c>
      <c r="F8377" s="4" t="n">
        <v>3454.8</v>
      </c>
      <c r="G8377" s="4" t="n">
        <f aca="false">INDEX(Data_Products!$D$2:$D$33,MATCH(C8377,Data_Products!$A$2:$A$33,0))</f>
        <v>161.64</v>
      </c>
      <c r="H8377" s="4" t="str">
        <f aca="false">INDEX(Data_Products!$C$2:$C$33,MATCH(C8377,Data_Products!$A$2:$A$33,0))</f>
        <v>Landscaping</v>
      </c>
      <c r="I8377" s="10" t="n">
        <f aca="false">D8377*(E8377-G8377)</f>
        <v>1030.2</v>
      </c>
      <c r="J8377" s="11" t="n">
        <f aca="false">IFERROR(I8377/F8377,0)</f>
        <v>0.298193817297673</v>
      </c>
      <c r="K8377" s="4" t="str">
        <f aca="false">IFERROR(INDEX(Data_Orders!$F$2:$F$4727,MATCH(B8377,Data_Orders!$A$2:$A$4727,0)),"")</f>
        <v>Contractor</v>
      </c>
      <c r="L8377" s="4" t="str">
        <f aca="false">IFERROR(INDEX(Data_Orders!$D$2:$D$4727,MATCH(B8377,Data_Orders!$A$2:$A$4727,0)),"")</f>
        <v>Rugby</v>
      </c>
    </row>
    <row r="8378" customFormat="false" ht="15" hidden="false" customHeight="false" outlineLevel="0" collapsed="false">
      <c r="A8378" s="4" t="s">
        <v>14194</v>
      </c>
      <c r="B8378" s="4" t="s">
        <v>3874</v>
      </c>
      <c r="C8378" s="4" t="s">
        <v>1052</v>
      </c>
      <c r="D8378" s="4" t="n">
        <v>18</v>
      </c>
      <c r="E8378" s="4" t="n">
        <v>205.71</v>
      </c>
      <c r="F8378" s="4" t="n">
        <v>3702.78</v>
      </c>
      <c r="G8378" s="4" t="n">
        <f aca="false">INDEX(Data_Products!$D$2:$D$33,MATCH(C8378,Data_Products!$A$2:$A$33,0))</f>
        <v>152.29</v>
      </c>
      <c r="H8378" s="4" t="str">
        <f aca="false">INDEX(Data_Products!$C$2:$C$33,MATCH(C8378,Data_Products!$A$2:$A$33,0))</f>
        <v>Roofing</v>
      </c>
      <c r="I8378" s="10" t="n">
        <f aca="false">D8378*(E8378-G8378)</f>
        <v>961.56</v>
      </c>
      <c r="J8378" s="11" t="n">
        <f aca="false">IFERROR(I8378/F8378,0)</f>
        <v>0.259685965679841</v>
      </c>
      <c r="K8378" s="4" t="str">
        <f aca="false">IFERROR(INDEX(Data_Orders!$F$2:$F$4727,MATCH(B8378,Data_Orders!$A$2:$A$4727,0)),"")</f>
        <v>Contractor</v>
      </c>
      <c r="L8378" s="4" t="str">
        <f aca="false">IFERROR(INDEX(Data_Orders!$D$2:$D$4727,MATCH(B8378,Data_Orders!$A$2:$A$4727,0)),"")</f>
        <v>Rugby</v>
      </c>
    </row>
    <row r="8379" customFormat="false" ht="15" hidden="false" customHeight="false" outlineLevel="0" collapsed="false">
      <c r="A8379" s="4" t="s">
        <v>14195</v>
      </c>
      <c r="B8379" s="4" t="s">
        <v>3875</v>
      </c>
      <c r="C8379" s="4" t="s">
        <v>1077</v>
      </c>
      <c r="D8379" s="4" t="n">
        <v>2</v>
      </c>
      <c r="E8379" s="4" t="n">
        <v>46.61</v>
      </c>
      <c r="F8379" s="4" t="n">
        <v>93.22</v>
      </c>
      <c r="G8379" s="4" t="n">
        <f aca="false">INDEX(Data_Products!$D$2:$D$33,MATCH(C8379,Data_Products!$A$2:$A$33,0))</f>
        <v>36.87</v>
      </c>
      <c r="H8379" s="4" t="str">
        <f aca="false">INDEX(Data_Products!$C$2:$C$33,MATCH(C8379,Data_Products!$A$2:$A$33,0))</f>
        <v>Landscaping</v>
      </c>
      <c r="I8379" s="10" t="n">
        <f aca="false">D8379*(E8379-G8379)</f>
        <v>19.48</v>
      </c>
      <c r="J8379" s="11" t="n">
        <f aca="false">IFERROR(I8379/F8379,0)</f>
        <v>0.208968032611028</v>
      </c>
      <c r="K8379" s="4" t="str">
        <f aca="false">IFERROR(INDEX(Data_Orders!$F$2:$F$4727,MATCH(B8379,Data_Orders!$A$2:$A$4727,0)),"")</f>
        <v>Contractor</v>
      </c>
      <c r="L8379" s="4" t="str">
        <f aca="false">IFERROR(INDEX(Data_Orders!$D$2:$D$4727,MATCH(B8379,Data_Orders!$A$2:$A$4727,0)),"")</f>
        <v>Rugby</v>
      </c>
    </row>
    <row r="8380" customFormat="false" ht="15" hidden="false" customHeight="false" outlineLevel="0" collapsed="false">
      <c r="A8380" s="4" t="s">
        <v>14196</v>
      </c>
      <c r="B8380" s="4" t="s">
        <v>3875</v>
      </c>
      <c r="C8380" s="4" t="s">
        <v>1039</v>
      </c>
      <c r="D8380" s="4" t="n">
        <v>17</v>
      </c>
      <c r="E8380" s="4" t="n">
        <v>160.41</v>
      </c>
      <c r="F8380" s="4" t="n">
        <v>2726.97</v>
      </c>
      <c r="G8380" s="4" t="n">
        <f aca="false">INDEX(Data_Products!$D$2:$D$33,MATCH(C8380,Data_Products!$A$2:$A$33,0))</f>
        <v>99.74</v>
      </c>
      <c r="H8380" s="4" t="str">
        <f aca="false">INDEX(Data_Products!$C$2:$C$33,MATCH(C8380,Data_Products!$A$2:$A$33,0))</f>
        <v>Insulation</v>
      </c>
      <c r="I8380" s="10" t="n">
        <f aca="false">D8380*(E8380-G8380)</f>
        <v>1031.39</v>
      </c>
      <c r="J8380" s="11" t="n">
        <f aca="false">IFERROR(I8380/F8380,0)</f>
        <v>0.378218315566361</v>
      </c>
      <c r="K8380" s="4" t="str">
        <f aca="false">IFERROR(INDEX(Data_Orders!$F$2:$F$4727,MATCH(B8380,Data_Orders!$A$2:$A$4727,0)),"")</f>
        <v>Contractor</v>
      </c>
      <c r="L8380" s="4" t="str">
        <f aca="false">IFERROR(INDEX(Data_Orders!$D$2:$D$4727,MATCH(B8380,Data_Orders!$A$2:$A$4727,0)),"")</f>
        <v>Rugby</v>
      </c>
    </row>
    <row r="8381" customFormat="false" ht="15" hidden="false" customHeight="false" outlineLevel="0" collapsed="false">
      <c r="A8381" s="4" t="s">
        <v>14197</v>
      </c>
      <c r="B8381" s="4" t="s">
        <v>3875</v>
      </c>
      <c r="C8381" s="4" t="s">
        <v>1028</v>
      </c>
      <c r="D8381" s="4" t="n">
        <v>11</v>
      </c>
      <c r="E8381" s="4" t="n">
        <v>118.79</v>
      </c>
      <c r="F8381" s="4" t="n">
        <v>1306.69</v>
      </c>
      <c r="G8381" s="4" t="n">
        <f aca="false">INDEX(Data_Products!$D$2:$D$33,MATCH(C8381,Data_Products!$A$2:$A$33,0))</f>
        <v>81.07</v>
      </c>
      <c r="H8381" s="4" t="str">
        <f aca="false">INDEX(Data_Products!$C$2:$C$33,MATCH(C8381,Data_Products!$A$2:$A$33,0))</f>
        <v>Cement &amp; Aggregates</v>
      </c>
      <c r="I8381" s="10" t="n">
        <f aca="false">D8381*(E8381-G8381)</f>
        <v>414.92</v>
      </c>
      <c r="J8381" s="11" t="n">
        <f aca="false">IFERROR(I8381/F8381,0)</f>
        <v>0.317535146056065</v>
      </c>
      <c r="K8381" s="4" t="str">
        <f aca="false">IFERROR(INDEX(Data_Orders!$F$2:$F$4727,MATCH(B8381,Data_Orders!$A$2:$A$4727,0)),"")</f>
        <v>Contractor</v>
      </c>
      <c r="L8381" s="4" t="str">
        <f aca="false">IFERROR(INDEX(Data_Orders!$D$2:$D$4727,MATCH(B8381,Data_Orders!$A$2:$A$4727,0)),"")</f>
        <v>Rugby</v>
      </c>
    </row>
    <row r="8382" customFormat="false" ht="15" hidden="false" customHeight="false" outlineLevel="0" collapsed="false">
      <c r="A8382" s="4" t="s">
        <v>14198</v>
      </c>
      <c r="B8382" s="4" t="s">
        <v>3876</v>
      </c>
      <c r="C8382" s="4" t="s">
        <v>1066</v>
      </c>
      <c r="D8382" s="4" t="n">
        <v>18</v>
      </c>
      <c r="E8382" s="4" t="n">
        <v>209.69</v>
      </c>
      <c r="F8382" s="4" t="n">
        <v>3774.42</v>
      </c>
      <c r="G8382" s="4" t="n">
        <f aca="false">INDEX(Data_Products!$D$2:$D$33,MATCH(C8382,Data_Products!$A$2:$A$33,0))</f>
        <v>144.38</v>
      </c>
      <c r="H8382" s="4" t="str">
        <f aca="false">INDEX(Data_Products!$C$2:$C$33,MATCH(C8382,Data_Products!$A$2:$A$33,0))</f>
        <v>Plumbing &amp; Drainage</v>
      </c>
      <c r="I8382" s="10" t="n">
        <f aca="false">D8382*(E8382-G8382)</f>
        <v>1175.58</v>
      </c>
      <c r="J8382" s="11" t="n">
        <f aca="false">IFERROR(I8382/F8382,0)</f>
        <v>0.311459773952024</v>
      </c>
      <c r="K8382" s="4" t="str">
        <f aca="false">IFERROR(INDEX(Data_Orders!$F$2:$F$4727,MATCH(B8382,Data_Orders!$A$2:$A$4727,0)),"")</f>
        <v>Contractor</v>
      </c>
      <c r="L8382" s="4" t="str">
        <f aca="false">IFERROR(INDEX(Data_Orders!$D$2:$D$4727,MATCH(B8382,Data_Orders!$A$2:$A$4727,0)),"")</f>
        <v>Rugby</v>
      </c>
    </row>
    <row r="8383" customFormat="false" ht="15" hidden="false" customHeight="false" outlineLevel="0" collapsed="false">
      <c r="A8383" s="4" t="s">
        <v>14199</v>
      </c>
      <c r="B8383" s="4" t="s">
        <v>3876</v>
      </c>
      <c r="C8383" s="4" t="s">
        <v>1035</v>
      </c>
      <c r="D8383" s="4" t="n">
        <v>6</v>
      </c>
      <c r="E8383" s="4" t="n">
        <v>165.07</v>
      </c>
      <c r="F8383" s="4" t="n">
        <v>990.42</v>
      </c>
      <c r="G8383" s="4" t="n">
        <f aca="false">INDEX(Data_Products!$D$2:$D$33,MATCH(C8383,Data_Products!$A$2:$A$33,0))</f>
        <v>134.65</v>
      </c>
      <c r="H8383" s="4" t="str">
        <f aca="false">INDEX(Data_Products!$C$2:$C$33,MATCH(C8383,Data_Products!$A$2:$A$33,0))</f>
        <v>Insulation</v>
      </c>
      <c r="I8383" s="10" t="n">
        <f aca="false">D8383*(E8383-G8383)</f>
        <v>182.52</v>
      </c>
      <c r="J8383" s="11" t="n">
        <f aca="false">IFERROR(I8383/F8383,0)</f>
        <v>0.184285454655601</v>
      </c>
      <c r="K8383" s="4" t="str">
        <f aca="false">IFERROR(INDEX(Data_Orders!$F$2:$F$4727,MATCH(B8383,Data_Orders!$A$2:$A$4727,0)),"")</f>
        <v>Contractor</v>
      </c>
      <c r="L8383" s="4" t="str">
        <f aca="false">IFERROR(INDEX(Data_Orders!$D$2:$D$4727,MATCH(B8383,Data_Orders!$A$2:$A$4727,0)),"")</f>
        <v>Rugby</v>
      </c>
    </row>
    <row r="8384" customFormat="false" ht="15" hidden="false" customHeight="false" outlineLevel="0" collapsed="false">
      <c r="A8384" s="4" t="s">
        <v>14200</v>
      </c>
      <c r="B8384" s="4" t="s">
        <v>3876</v>
      </c>
      <c r="C8384" s="4" t="s">
        <v>1061</v>
      </c>
      <c r="D8384" s="4" t="n">
        <v>11</v>
      </c>
      <c r="E8384" s="4" t="n">
        <v>145.57</v>
      </c>
      <c r="F8384" s="4" t="n">
        <v>1601.27</v>
      </c>
      <c r="G8384" s="4" t="n">
        <f aca="false">INDEX(Data_Products!$D$2:$D$33,MATCH(C8384,Data_Products!$A$2:$A$33,0))</f>
        <v>119.29</v>
      </c>
      <c r="H8384" s="4" t="str">
        <f aca="false">INDEX(Data_Products!$C$2:$C$33,MATCH(C8384,Data_Products!$A$2:$A$33,0))</f>
        <v>Plumbing &amp; Drainage</v>
      </c>
      <c r="I8384" s="10" t="n">
        <f aca="false">D8384*(E8384-G8384)</f>
        <v>289.08</v>
      </c>
      <c r="J8384" s="11" t="n">
        <f aca="false">IFERROR(I8384/F8384,0)</f>
        <v>0.180531702960775</v>
      </c>
      <c r="K8384" s="4" t="str">
        <f aca="false">IFERROR(INDEX(Data_Orders!$F$2:$F$4727,MATCH(B8384,Data_Orders!$A$2:$A$4727,0)),"")</f>
        <v>Contractor</v>
      </c>
      <c r="L8384" s="4" t="str">
        <f aca="false">IFERROR(INDEX(Data_Orders!$D$2:$D$4727,MATCH(B8384,Data_Orders!$A$2:$A$4727,0)),"")</f>
        <v>Rugby</v>
      </c>
    </row>
    <row r="8385" customFormat="false" ht="15" hidden="false" customHeight="false" outlineLevel="0" collapsed="false">
      <c r="A8385" s="4" t="s">
        <v>14201</v>
      </c>
      <c r="B8385" s="4" t="s">
        <v>3876</v>
      </c>
      <c r="C8385" s="4" t="s">
        <v>1046</v>
      </c>
      <c r="D8385" s="4" t="n">
        <v>14</v>
      </c>
      <c r="E8385" s="4" t="n">
        <v>154.02</v>
      </c>
      <c r="F8385" s="4" t="n">
        <v>2156.28</v>
      </c>
      <c r="G8385" s="4" t="n">
        <f aca="false">INDEX(Data_Products!$D$2:$D$33,MATCH(C8385,Data_Products!$A$2:$A$33,0))</f>
        <v>102.1</v>
      </c>
      <c r="H8385" s="4" t="str">
        <f aca="false">INDEX(Data_Products!$C$2:$C$33,MATCH(C8385,Data_Products!$A$2:$A$33,0))</f>
        <v>Tools &amp; Fixings</v>
      </c>
      <c r="I8385" s="10" t="n">
        <f aca="false">D8385*(E8385-G8385)</f>
        <v>726.88</v>
      </c>
      <c r="J8385" s="11" t="n">
        <f aca="false">IFERROR(I8385/F8385,0)</f>
        <v>0.337099078041813</v>
      </c>
      <c r="K8385" s="4" t="str">
        <f aca="false">IFERROR(INDEX(Data_Orders!$F$2:$F$4727,MATCH(B8385,Data_Orders!$A$2:$A$4727,0)),"")</f>
        <v>Contractor</v>
      </c>
      <c r="L8385" s="4" t="str">
        <f aca="false">IFERROR(INDEX(Data_Orders!$D$2:$D$4727,MATCH(B8385,Data_Orders!$A$2:$A$4727,0)),"")</f>
        <v>Rugby</v>
      </c>
    </row>
    <row r="8386" customFormat="false" ht="15" hidden="false" customHeight="false" outlineLevel="0" collapsed="false">
      <c r="A8386" s="4" t="s">
        <v>14202</v>
      </c>
      <c r="B8386" s="4" t="s">
        <v>3876</v>
      </c>
      <c r="C8386" s="4" t="s">
        <v>1024</v>
      </c>
      <c r="D8386" s="4" t="n">
        <v>16</v>
      </c>
      <c r="E8386" s="4" t="n">
        <v>137.14</v>
      </c>
      <c r="F8386" s="4" t="n">
        <v>2194.24</v>
      </c>
      <c r="G8386" s="4" t="n">
        <f aca="false">INDEX(Data_Products!$D$2:$D$33,MATCH(C8386,Data_Products!$A$2:$A$33,0))</f>
        <v>99.99</v>
      </c>
      <c r="H8386" s="4" t="str">
        <f aca="false">INDEX(Data_Products!$C$2:$C$33,MATCH(C8386,Data_Products!$A$2:$A$33,0))</f>
        <v>Cement &amp; Aggregates</v>
      </c>
      <c r="I8386" s="10" t="n">
        <f aca="false">D8386*(E8386-G8386)</f>
        <v>594.4</v>
      </c>
      <c r="J8386" s="11" t="n">
        <f aca="false">IFERROR(I8386/F8386,0)</f>
        <v>0.270891060230421</v>
      </c>
      <c r="K8386" s="4" t="str">
        <f aca="false">IFERROR(INDEX(Data_Orders!$F$2:$F$4727,MATCH(B8386,Data_Orders!$A$2:$A$4727,0)),"")</f>
        <v>Contractor</v>
      </c>
      <c r="L8386" s="4" t="str">
        <f aca="false">IFERROR(INDEX(Data_Orders!$D$2:$D$4727,MATCH(B8386,Data_Orders!$A$2:$A$4727,0)),"")</f>
        <v>Rugby</v>
      </c>
    </row>
    <row r="8387" customFormat="false" ht="15" hidden="false" customHeight="false" outlineLevel="0" collapsed="false">
      <c r="A8387" s="4" t="s">
        <v>14203</v>
      </c>
      <c r="B8387" s="4" t="s">
        <v>3877</v>
      </c>
      <c r="C8387" s="4" t="s">
        <v>1019</v>
      </c>
      <c r="D8387" s="4" t="n">
        <v>6</v>
      </c>
      <c r="E8387" s="4" t="n">
        <v>79.76</v>
      </c>
      <c r="F8387" s="4" t="n">
        <v>478.56</v>
      </c>
      <c r="G8387" s="4" t="n">
        <f aca="false">INDEX(Data_Products!$D$2:$D$33,MATCH(C8387,Data_Products!$A$2:$A$33,0))</f>
        <v>59.07</v>
      </c>
      <c r="H8387" s="4" t="str">
        <f aca="false">INDEX(Data_Products!$C$2:$C$33,MATCH(C8387,Data_Products!$A$2:$A$33,0))</f>
        <v>Timber</v>
      </c>
      <c r="I8387" s="10" t="n">
        <f aca="false">D8387*(E8387-G8387)</f>
        <v>124.14</v>
      </c>
      <c r="J8387" s="11" t="n">
        <f aca="false">IFERROR(I8387/F8387,0)</f>
        <v>0.259403209628887</v>
      </c>
      <c r="K8387" s="4" t="str">
        <f aca="false">IFERROR(INDEX(Data_Orders!$F$2:$F$4727,MATCH(B8387,Data_Orders!$A$2:$A$4727,0)),"")</f>
        <v>Retail</v>
      </c>
      <c r="L8387" s="4" t="str">
        <f aca="false">IFERROR(INDEX(Data_Orders!$D$2:$D$4727,MATCH(B8387,Data_Orders!$A$2:$A$4727,0)),"")</f>
        <v>Northampton</v>
      </c>
    </row>
    <row r="8388" customFormat="false" ht="15" hidden="false" customHeight="false" outlineLevel="0" collapsed="false">
      <c r="A8388" s="4" t="s">
        <v>14204</v>
      </c>
      <c r="B8388" s="4" t="s">
        <v>3877</v>
      </c>
      <c r="C8388" s="4" t="s">
        <v>1057</v>
      </c>
      <c r="D8388" s="4" t="n">
        <v>12</v>
      </c>
      <c r="E8388" s="4" t="n">
        <v>176.81</v>
      </c>
      <c r="F8388" s="4" t="n">
        <v>2121.72</v>
      </c>
      <c r="G8388" s="4" t="n">
        <f aca="false">INDEX(Data_Products!$D$2:$D$33,MATCH(C8388,Data_Products!$A$2:$A$33,0))</f>
        <v>129.57</v>
      </c>
      <c r="H8388" s="4" t="str">
        <f aca="false">INDEX(Data_Products!$C$2:$C$33,MATCH(C8388,Data_Products!$A$2:$A$33,0))</f>
        <v>Roofing</v>
      </c>
      <c r="I8388" s="10" t="n">
        <f aca="false">D8388*(E8388-G8388)</f>
        <v>566.88</v>
      </c>
      <c r="J8388" s="11" t="n">
        <f aca="false">IFERROR(I8388/F8388,0)</f>
        <v>0.267179458175443</v>
      </c>
      <c r="K8388" s="4" t="str">
        <f aca="false">IFERROR(INDEX(Data_Orders!$F$2:$F$4727,MATCH(B8388,Data_Orders!$A$2:$A$4727,0)),"")</f>
        <v>Retail</v>
      </c>
      <c r="L8388" s="4" t="str">
        <f aca="false">IFERROR(INDEX(Data_Orders!$D$2:$D$4727,MATCH(B8388,Data_Orders!$A$2:$A$4727,0)),"")</f>
        <v>Northampton</v>
      </c>
    </row>
    <row r="8389" customFormat="false" ht="15" hidden="false" customHeight="false" outlineLevel="0" collapsed="false">
      <c r="A8389" s="4" t="s">
        <v>14205</v>
      </c>
      <c r="B8389" s="4" t="s">
        <v>3877</v>
      </c>
      <c r="C8389" s="4" t="s">
        <v>1050</v>
      </c>
      <c r="D8389" s="4" t="n">
        <v>10</v>
      </c>
      <c r="E8389" s="4" t="n">
        <v>238.63</v>
      </c>
      <c r="F8389" s="4" t="n">
        <v>2386.3</v>
      </c>
      <c r="G8389" s="4" t="n">
        <f aca="false">INDEX(Data_Products!$D$2:$D$33,MATCH(C8389,Data_Products!$A$2:$A$33,0))</f>
        <v>148.91</v>
      </c>
      <c r="H8389" s="4" t="str">
        <f aca="false">INDEX(Data_Products!$C$2:$C$33,MATCH(C8389,Data_Products!$A$2:$A$33,0))</f>
        <v>Tools &amp; Fixings</v>
      </c>
      <c r="I8389" s="10" t="n">
        <f aca="false">D8389*(E8389-G8389)</f>
        <v>897.2</v>
      </c>
      <c r="J8389" s="11" t="n">
        <f aca="false">IFERROR(I8389/F8389,0)</f>
        <v>0.375979549930855</v>
      </c>
      <c r="K8389" s="4" t="str">
        <f aca="false">IFERROR(INDEX(Data_Orders!$F$2:$F$4727,MATCH(B8389,Data_Orders!$A$2:$A$4727,0)),"")</f>
        <v>Retail</v>
      </c>
      <c r="L8389" s="4" t="str">
        <f aca="false">IFERROR(INDEX(Data_Orders!$D$2:$D$4727,MATCH(B8389,Data_Orders!$A$2:$A$4727,0)),"")</f>
        <v>Northampton</v>
      </c>
    </row>
    <row r="8390" customFormat="false" ht="15" hidden="false" customHeight="false" outlineLevel="0" collapsed="false">
      <c r="A8390" s="4" t="s">
        <v>14206</v>
      </c>
      <c r="B8390" s="4" t="s">
        <v>3877</v>
      </c>
      <c r="C8390" s="4" t="s">
        <v>1064</v>
      </c>
      <c r="D8390" s="4" t="n">
        <v>7</v>
      </c>
      <c r="E8390" s="4" t="n">
        <v>97.63</v>
      </c>
      <c r="F8390" s="4" t="n">
        <v>683.41</v>
      </c>
      <c r="G8390" s="4" t="n">
        <f aca="false">INDEX(Data_Products!$D$2:$D$33,MATCH(C8390,Data_Products!$A$2:$A$33,0))</f>
        <v>65.21</v>
      </c>
      <c r="H8390" s="4" t="str">
        <f aca="false">INDEX(Data_Products!$C$2:$C$33,MATCH(C8390,Data_Products!$A$2:$A$33,0))</f>
        <v>Plumbing &amp; Drainage</v>
      </c>
      <c r="I8390" s="10" t="n">
        <f aca="false">D8390*(E8390-G8390)</f>
        <v>226.94</v>
      </c>
      <c r="J8390" s="11" t="n">
        <f aca="false">IFERROR(I8390/F8390,0)</f>
        <v>0.332070060432244</v>
      </c>
      <c r="K8390" s="4" t="str">
        <f aca="false">IFERROR(INDEX(Data_Orders!$F$2:$F$4727,MATCH(B8390,Data_Orders!$A$2:$A$4727,0)),"")</f>
        <v>Retail</v>
      </c>
      <c r="L8390" s="4" t="str">
        <f aca="false">IFERROR(INDEX(Data_Orders!$D$2:$D$4727,MATCH(B8390,Data_Orders!$A$2:$A$4727,0)),"")</f>
        <v>Northampton</v>
      </c>
    </row>
    <row r="8391" customFormat="false" ht="15" hidden="false" customHeight="false" outlineLevel="0" collapsed="false">
      <c r="A8391" s="4" t="s">
        <v>14207</v>
      </c>
      <c r="B8391" s="4" t="s">
        <v>3878</v>
      </c>
      <c r="C8391" s="4" t="s">
        <v>1061</v>
      </c>
      <c r="D8391" s="4" t="n">
        <v>19</v>
      </c>
      <c r="E8391" s="4" t="n">
        <v>145.57</v>
      </c>
      <c r="F8391" s="4" t="n">
        <v>2765.83</v>
      </c>
      <c r="G8391" s="4" t="n">
        <f aca="false">INDEX(Data_Products!$D$2:$D$33,MATCH(C8391,Data_Products!$A$2:$A$33,0))</f>
        <v>119.29</v>
      </c>
      <c r="H8391" s="4" t="str">
        <f aca="false">INDEX(Data_Products!$C$2:$C$33,MATCH(C8391,Data_Products!$A$2:$A$33,0))</f>
        <v>Plumbing &amp; Drainage</v>
      </c>
      <c r="I8391" s="10" t="n">
        <f aca="false">D8391*(E8391-G8391)</f>
        <v>499.32</v>
      </c>
      <c r="J8391" s="11" t="n">
        <f aca="false">IFERROR(I8391/F8391,0)</f>
        <v>0.180531702960775</v>
      </c>
      <c r="K8391" s="4" t="str">
        <f aca="false">IFERROR(INDEX(Data_Orders!$F$2:$F$4727,MATCH(B8391,Data_Orders!$A$2:$A$4727,0)),"")</f>
        <v>Retail</v>
      </c>
      <c r="L8391" s="4" t="str">
        <f aca="false">IFERROR(INDEX(Data_Orders!$D$2:$D$4727,MATCH(B8391,Data_Orders!$A$2:$A$4727,0)),"")</f>
        <v>Northampton</v>
      </c>
    </row>
    <row r="8392" customFormat="false" ht="15" hidden="false" customHeight="false" outlineLevel="0" collapsed="false">
      <c r="A8392" s="4" t="s">
        <v>14208</v>
      </c>
      <c r="B8392" s="4" t="s">
        <v>3878</v>
      </c>
      <c r="C8392" s="4" t="s">
        <v>1035</v>
      </c>
      <c r="D8392" s="4" t="n">
        <v>13</v>
      </c>
      <c r="E8392" s="4" t="n">
        <v>165.07</v>
      </c>
      <c r="F8392" s="4" t="n">
        <v>2145.91</v>
      </c>
      <c r="G8392" s="4" t="n">
        <f aca="false">INDEX(Data_Products!$D$2:$D$33,MATCH(C8392,Data_Products!$A$2:$A$33,0))</f>
        <v>134.65</v>
      </c>
      <c r="H8392" s="4" t="str">
        <f aca="false">INDEX(Data_Products!$C$2:$C$33,MATCH(C8392,Data_Products!$A$2:$A$33,0))</f>
        <v>Insulation</v>
      </c>
      <c r="I8392" s="10" t="n">
        <f aca="false">D8392*(E8392-G8392)</f>
        <v>395.46</v>
      </c>
      <c r="J8392" s="11" t="n">
        <f aca="false">IFERROR(I8392/F8392,0)</f>
        <v>0.184285454655601</v>
      </c>
      <c r="K8392" s="4" t="str">
        <f aca="false">IFERROR(INDEX(Data_Orders!$F$2:$F$4727,MATCH(B8392,Data_Orders!$A$2:$A$4727,0)),"")</f>
        <v>Retail</v>
      </c>
      <c r="L8392" s="4" t="str">
        <f aca="false">IFERROR(INDEX(Data_Orders!$D$2:$D$4727,MATCH(B8392,Data_Orders!$A$2:$A$4727,0)),"")</f>
        <v>Northampton</v>
      </c>
    </row>
    <row r="8393" customFormat="false" ht="15" hidden="false" customHeight="false" outlineLevel="0" collapsed="false">
      <c r="A8393" s="4" t="s">
        <v>14209</v>
      </c>
      <c r="B8393" s="4" t="s">
        <v>3878</v>
      </c>
      <c r="C8393" s="4" t="s">
        <v>1015</v>
      </c>
      <c r="D8393" s="4" t="n">
        <v>6</v>
      </c>
      <c r="E8393" s="4" t="n">
        <v>122.01</v>
      </c>
      <c r="F8393" s="4" t="n">
        <v>732.06</v>
      </c>
      <c r="G8393" s="4" t="n">
        <f aca="false">INDEX(Data_Products!$D$2:$D$33,MATCH(C8393,Data_Products!$A$2:$A$33,0))</f>
        <v>85.53</v>
      </c>
      <c r="H8393" s="4" t="str">
        <f aca="false">INDEX(Data_Products!$C$2:$C$33,MATCH(C8393,Data_Products!$A$2:$A$33,0))</f>
        <v>Timber</v>
      </c>
      <c r="I8393" s="10" t="n">
        <f aca="false">D8393*(E8393-G8393)</f>
        <v>218.88</v>
      </c>
      <c r="J8393" s="11" t="n">
        <f aca="false">IFERROR(I8393/F8393,0)</f>
        <v>0.298991885910991</v>
      </c>
      <c r="K8393" s="4" t="str">
        <f aca="false">IFERROR(INDEX(Data_Orders!$F$2:$F$4727,MATCH(B8393,Data_Orders!$A$2:$A$4727,0)),"")</f>
        <v>Retail</v>
      </c>
      <c r="L8393" s="4" t="str">
        <f aca="false">IFERROR(INDEX(Data_Orders!$D$2:$D$4727,MATCH(B8393,Data_Orders!$A$2:$A$4727,0)),"")</f>
        <v>Northampton</v>
      </c>
    </row>
    <row r="8394" customFormat="false" ht="15" hidden="false" customHeight="false" outlineLevel="0" collapsed="false">
      <c r="A8394" s="4" t="s">
        <v>14210</v>
      </c>
      <c r="B8394" s="4" t="s">
        <v>3879</v>
      </c>
      <c r="C8394" s="4" t="s">
        <v>1021</v>
      </c>
      <c r="D8394" s="4" t="n">
        <v>12</v>
      </c>
      <c r="E8394" s="4" t="n">
        <v>73.76</v>
      </c>
      <c r="F8394" s="4" t="n">
        <v>885.12</v>
      </c>
      <c r="G8394" s="4" t="n">
        <f aca="false">INDEX(Data_Products!$D$2:$D$33,MATCH(C8394,Data_Products!$A$2:$A$33,0))</f>
        <v>51.51</v>
      </c>
      <c r="H8394" s="4" t="str">
        <f aca="false">INDEX(Data_Products!$C$2:$C$33,MATCH(C8394,Data_Products!$A$2:$A$33,0))</f>
        <v>Cement &amp; Aggregates</v>
      </c>
      <c r="I8394" s="10" t="n">
        <f aca="false">D8394*(E8394-G8394)</f>
        <v>267</v>
      </c>
      <c r="J8394" s="11" t="n">
        <f aca="false">IFERROR(I8394/F8394,0)</f>
        <v>0.301654013015185</v>
      </c>
      <c r="K8394" s="4" t="str">
        <f aca="false">IFERROR(INDEX(Data_Orders!$F$2:$F$4727,MATCH(B8394,Data_Orders!$A$2:$A$4727,0)),"")</f>
        <v>Retail</v>
      </c>
      <c r="L8394" s="4" t="str">
        <f aca="false">IFERROR(INDEX(Data_Orders!$D$2:$D$4727,MATCH(B8394,Data_Orders!$A$2:$A$4727,0)),"")</f>
        <v>Northampton</v>
      </c>
    </row>
    <row r="8395" customFormat="false" ht="15" hidden="false" customHeight="false" outlineLevel="0" collapsed="false">
      <c r="A8395" s="4" t="s">
        <v>14211</v>
      </c>
      <c r="B8395" s="4" t="s">
        <v>3879</v>
      </c>
      <c r="C8395" s="4" t="s">
        <v>1070</v>
      </c>
      <c r="D8395" s="4" t="n">
        <v>1</v>
      </c>
      <c r="E8395" s="4" t="n">
        <v>230.32</v>
      </c>
      <c r="F8395" s="4" t="n">
        <v>230.32</v>
      </c>
      <c r="G8395" s="4" t="n">
        <f aca="false">INDEX(Data_Products!$D$2:$D$33,MATCH(C8395,Data_Products!$A$2:$A$33,0))</f>
        <v>161.64</v>
      </c>
      <c r="H8395" s="4" t="str">
        <f aca="false">INDEX(Data_Products!$C$2:$C$33,MATCH(C8395,Data_Products!$A$2:$A$33,0))</f>
        <v>Landscaping</v>
      </c>
      <c r="I8395" s="10" t="n">
        <f aca="false">D8395*(E8395-G8395)</f>
        <v>68.68</v>
      </c>
      <c r="J8395" s="11" t="n">
        <f aca="false">IFERROR(I8395/F8395,0)</f>
        <v>0.298193817297673</v>
      </c>
      <c r="K8395" s="4" t="str">
        <f aca="false">IFERROR(INDEX(Data_Orders!$F$2:$F$4727,MATCH(B8395,Data_Orders!$A$2:$A$4727,0)),"")</f>
        <v>Retail</v>
      </c>
      <c r="L8395" s="4" t="str">
        <f aca="false">IFERROR(INDEX(Data_Orders!$D$2:$D$4727,MATCH(B8395,Data_Orders!$A$2:$A$4727,0)),"")</f>
        <v>Northampton</v>
      </c>
    </row>
    <row r="8396" customFormat="false" ht="15" hidden="false" customHeight="false" outlineLevel="0" collapsed="false">
      <c r="A8396" s="4" t="s">
        <v>14212</v>
      </c>
      <c r="B8396" s="4" t="s">
        <v>3880</v>
      </c>
      <c r="C8396" s="4" t="s">
        <v>1048</v>
      </c>
      <c r="D8396" s="4" t="n">
        <v>6</v>
      </c>
      <c r="E8396" s="4" t="n">
        <v>112.72</v>
      </c>
      <c r="F8396" s="4" t="n">
        <v>676.32</v>
      </c>
      <c r="G8396" s="4" t="n">
        <f aca="false">INDEX(Data_Products!$D$2:$D$33,MATCH(C8396,Data_Products!$A$2:$A$33,0))</f>
        <v>83.21</v>
      </c>
      <c r="H8396" s="4" t="str">
        <f aca="false">INDEX(Data_Products!$C$2:$C$33,MATCH(C8396,Data_Products!$A$2:$A$33,0))</f>
        <v>Tools &amp; Fixings</v>
      </c>
      <c r="I8396" s="10" t="n">
        <f aca="false">D8396*(E8396-G8396)</f>
        <v>177.06</v>
      </c>
      <c r="J8396" s="11" t="n">
        <f aca="false">IFERROR(I8396/F8396,0)</f>
        <v>0.261799148332151</v>
      </c>
      <c r="K8396" s="4" t="str">
        <f aca="false">IFERROR(INDEX(Data_Orders!$F$2:$F$4727,MATCH(B8396,Data_Orders!$A$2:$A$4727,0)),"")</f>
        <v>Retail</v>
      </c>
      <c r="L8396" s="4" t="str">
        <f aca="false">IFERROR(INDEX(Data_Orders!$D$2:$D$4727,MATCH(B8396,Data_Orders!$A$2:$A$4727,0)),"")</f>
        <v>Northampton</v>
      </c>
    </row>
    <row r="8397" customFormat="false" ht="15" hidden="false" customHeight="false" outlineLevel="0" collapsed="false">
      <c r="A8397" s="4" t="s">
        <v>14213</v>
      </c>
      <c r="B8397" s="4" t="s">
        <v>3881</v>
      </c>
      <c r="C8397" s="4" t="s">
        <v>1021</v>
      </c>
      <c r="D8397" s="4" t="n">
        <v>15</v>
      </c>
      <c r="E8397" s="4" t="n">
        <v>73.76</v>
      </c>
      <c r="F8397" s="4" t="n">
        <v>1106.4</v>
      </c>
      <c r="G8397" s="4" t="n">
        <f aca="false">INDEX(Data_Products!$D$2:$D$33,MATCH(C8397,Data_Products!$A$2:$A$33,0))</f>
        <v>51.51</v>
      </c>
      <c r="H8397" s="4" t="str">
        <f aca="false">INDEX(Data_Products!$C$2:$C$33,MATCH(C8397,Data_Products!$A$2:$A$33,0))</f>
        <v>Cement &amp; Aggregates</v>
      </c>
      <c r="I8397" s="10" t="n">
        <f aca="false">D8397*(E8397-G8397)</f>
        <v>333.75</v>
      </c>
      <c r="J8397" s="11" t="n">
        <f aca="false">IFERROR(I8397/F8397,0)</f>
        <v>0.301654013015184</v>
      </c>
      <c r="K8397" s="4" t="str">
        <f aca="false">IFERROR(INDEX(Data_Orders!$F$2:$F$4727,MATCH(B8397,Data_Orders!$A$2:$A$4727,0)),"")</f>
        <v>Retail</v>
      </c>
      <c r="L8397" s="4" t="str">
        <f aca="false">IFERROR(INDEX(Data_Orders!$D$2:$D$4727,MATCH(B8397,Data_Orders!$A$2:$A$4727,0)),"")</f>
        <v>Northampton</v>
      </c>
    </row>
    <row r="8398" customFormat="false" ht="15" hidden="false" customHeight="false" outlineLevel="0" collapsed="false">
      <c r="A8398" s="4" t="s">
        <v>14214</v>
      </c>
      <c r="B8398" s="4" t="s">
        <v>3881</v>
      </c>
      <c r="C8398" s="4" t="s">
        <v>1064</v>
      </c>
      <c r="D8398" s="4" t="n">
        <v>6</v>
      </c>
      <c r="E8398" s="4" t="n">
        <v>97.63</v>
      </c>
      <c r="F8398" s="4" t="n">
        <v>585.78</v>
      </c>
      <c r="G8398" s="4" t="n">
        <f aca="false">INDEX(Data_Products!$D$2:$D$33,MATCH(C8398,Data_Products!$A$2:$A$33,0))</f>
        <v>65.21</v>
      </c>
      <c r="H8398" s="4" t="str">
        <f aca="false">INDEX(Data_Products!$C$2:$C$33,MATCH(C8398,Data_Products!$A$2:$A$33,0))</f>
        <v>Plumbing &amp; Drainage</v>
      </c>
      <c r="I8398" s="10" t="n">
        <f aca="false">D8398*(E8398-G8398)</f>
        <v>194.52</v>
      </c>
      <c r="J8398" s="11" t="n">
        <f aca="false">IFERROR(I8398/F8398,0)</f>
        <v>0.332070060432244</v>
      </c>
      <c r="K8398" s="4" t="str">
        <f aca="false">IFERROR(INDEX(Data_Orders!$F$2:$F$4727,MATCH(B8398,Data_Orders!$A$2:$A$4727,0)),"")</f>
        <v>Retail</v>
      </c>
      <c r="L8398" s="4" t="str">
        <f aca="false">IFERROR(INDEX(Data_Orders!$D$2:$D$4727,MATCH(B8398,Data_Orders!$A$2:$A$4727,0)),"")</f>
        <v>Northampton</v>
      </c>
    </row>
    <row r="8399" customFormat="false" ht="15" hidden="false" customHeight="false" outlineLevel="0" collapsed="false">
      <c r="A8399" s="4" t="s">
        <v>14215</v>
      </c>
      <c r="B8399" s="4" t="s">
        <v>3881</v>
      </c>
      <c r="C8399" s="4" t="s">
        <v>1073</v>
      </c>
      <c r="D8399" s="4" t="n">
        <v>18</v>
      </c>
      <c r="E8399" s="4" t="n">
        <v>231.05</v>
      </c>
      <c r="F8399" s="4" t="n">
        <v>4158.9</v>
      </c>
      <c r="G8399" s="4" t="n">
        <f aca="false">INDEX(Data_Products!$D$2:$D$33,MATCH(C8399,Data_Products!$A$2:$A$33,0))</f>
        <v>148.29</v>
      </c>
      <c r="H8399" s="4" t="str">
        <f aca="false">INDEX(Data_Products!$C$2:$C$33,MATCH(C8399,Data_Products!$A$2:$A$33,0))</f>
        <v>Landscaping</v>
      </c>
      <c r="I8399" s="10" t="n">
        <f aca="false">D8399*(E8399-G8399)</f>
        <v>1489.68</v>
      </c>
      <c r="J8399" s="11" t="n">
        <f aca="false">IFERROR(I8399/F8399,0)</f>
        <v>0.358190867777537</v>
      </c>
      <c r="K8399" s="4" t="str">
        <f aca="false">IFERROR(INDEX(Data_Orders!$F$2:$F$4727,MATCH(B8399,Data_Orders!$A$2:$A$4727,0)),"")</f>
        <v>Retail</v>
      </c>
      <c r="L8399" s="4" t="str">
        <f aca="false">IFERROR(INDEX(Data_Orders!$D$2:$D$4727,MATCH(B8399,Data_Orders!$A$2:$A$4727,0)),"")</f>
        <v>Northampton</v>
      </c>
    </row>
    <row r="8400" customFormat="false" ht="15" hidden="false" customHeight="false" outlineLevel="0" collapsed="false">
      <c r="A8400" s="4" t="s">
        <v>14216</v>
      </c>
      <c r="B8400" s="4" t="s">
        <v>3881</v>
      </c>
      <c r="C8400" s="4" t="s">
        <v>1030</v>
      </c>
      <c r="D8400" s="4" t="n">
        <v>14</v>
      </c>
      <c r="E8400" s="4" t="n">
        <v>25.23</v>
      </c>
      <c r="F8400" s="4" t="n">
        <v>353.22</v>
      </c>
      <c r="G8400" s="4" t="n">
        <f aca="false">INDEX(Data_Products!$D$2:$D$33,MATCH(C8400,Data_Products!$A$2:$A$33,0))</f>
        <v>17.67</v>
      </c>
      <c r="H8400" s="4" t="str">
        <f aca="false">INDEX(Data_Products!$C$2:$C$33,MATCH(C8400,Data_Products!$A$2:$A$33,0))</f>
        <v>Cement &amp; Aggregates</v>
      </c>
      <c r="I8400" s="10" t="n">
        <f aca="false">D8400*(E8400-G8400)</f>
        <v>105.84</v>
      </c>
      <c r="J8400" s="11" t="n">
        <f aca="false">IFERROR(I8400/F8400,0)</f>
        <v>0.299643281807372</v>
      </c>
      <c r="K8400" s="4" t="str">
        <f aca="false">IFERROR(INDEX(Data_Orders!$F$2:$F$4727,MATCH(B8400,Data_Orders!$A$2:$A$4727,0)),"")</f>
        <v>Retail</v>
      </c>
      <c r="L8400" s="4" t="str">
        <f aca="false">IFERROR(INDEX(Data_Orders!$D$2:$D$4727,MATCH(B8400,Data_Orders!$A$2:$A$4727,0)),"")</f>
        <v>Northampton</v>
      </c>
    </row>
    <row r="8401" customFormat="false" ht="15" hidden="false" customHeight="false" outlineLevel="0" collapsed="false">
      <c r="A8401" s="4" t="s">
        <v>14217</v>
      </c>
      <c r="B8401" s="4" t="s">
        <v>3882</v>
      </c>
      <c r="C8401" s="4" t="s">
        <v>1064</v>
      </c>
      <c r="D8401" s="4" t="n">
        <v>1</v>
      </c>
      <c r="E8401" s="4" t="n">
        <v>97.63</v>
      </c>
      <c r="F8401" s="4" t="n">
        <v>97.63</v>
      </c>
      <c r="G8401" s="4" t="n">
        <f aca="false">INDEX(Data_Products!$D$2:$D$33,MATCH(C8401,Data_Products!$A$2:$A$33,0))</f>
        <v>65.21</v>
      </c>
      <c r="H8401" s="4" t="str">
        <f aca="false">INDEX(Data_Products!$C$2:$C$33,MATCH(C8401,Data_Products!$A$2:$A$33,0))</f>
        <v>Plumbing &amp; Drainage</v>
      </c>
      <c r="I8401" s="10" t="n">
        <f aca="false">D8401*(E8401-G8401)</f>
        <v>32.42</v>
      </c>
      <c r="J8401" s="11" t="n">
        <f aca="false">IFERROR(I8401/F8401,0)</f>
        <v>0.332070060432244</v>
      </c>
      <c r="K8401" s="4" t="str">
        <f aca="false">IFERROR(INDEX(Data_Orders!$F$2:$F$4727,MATCH(B8401,Data_Orders!$A$2:$A$4727,0)),"")</f>
        <v>Retail</v>
      </c>
      <c r="L8401" s="4" t="str">
        <f aca="false">IFERROR(INDEX(Data_Orders!$D$2:$D$4727,MATCH(B8401,Data_Orders!$A$2:$A$4727,0)),"")</f>
        <v>Northampton</v>
      </c>
    </row>
    <row r="8402" customFormat="false" ht="15" hidden="false" customHeight="false" outlineLevel="0" collapsed="false">
      <c r="A8402" s="4" t="s">
        <v>14218</v>
      </c>
      <c r="B8402" s="4" t="s">
        <v>3882</v>
      </c>
      <c r="C8402" s="4" t="s">
        <v>1028</v>
      </c>
      <c r="D8402" s="4" t="n">
        <v>3</v>
      </c>
      <c r="E8402" s="4" t="n">
        <v>118.79</v>
      </c>
      <c r="F8402" s="4" t="n">
        <v>356.37</v>
      </c>
      <c r="G8402" s="4" t="n">
        <f aca="false">INDEX(Data_Products!$D$2:$D$33,MATCH(C8402,Data_Products!$A$2:$A$33,0))</f>
        <v>81.07</v>
      </c>
      <c r="H8402" s="4" t="str">
        <f aca="false">INDEX(Data_Products!$C$2:$C$33,MATCH(C8402,Data_Products!$A$2:$A$33,0))</f>
        <v>Cement &amp; Aggregates</v>
      </c>
      <c r="I8402" s="10" t="n">
        <f aca="false">D8402*(E8402-G8402)</f>
        <v>113.16</v>
      </c>
      <c r="J8402" s="11" t="n">
        <f aca="false">IFERROR(I8402/F8402,0)</f>
        <v>0.317535146056065</v>
      </c>
      <c r="K8402" s="4" t="str">
        <f aca="false">IFERROR(INDEX(Data_Orders!$F$2:$F$4727,MATCH(B8402,Data_Orders!$A$2:$A$4727,0)),"")</f>
        <v>Retail</v>
      </c>
      <c r="L8402" s="4" t="str">
        <f aca="false">IFERROR(INDEX(Data_Orders!$D$2:$D$4727,MATCH(B8402,Data_Orders!$A$2:$A$4727,0)),"")</f>
        <v>Northampton</v>
      </c>
    </row>
    <row r="8403" customFormat="false" ht="15" hidden="false" customHeight="false" outlineLevel="0" collapsed="false">
      <c r="A8403" s="4" t="s">
        <v>14219</v>
      </c>
      <c r="B8403" s="4" t="s">
        <v>3882</v>
      </c>
      <c r="C8403" s="4" t="s">
        <v>1073</v>
      </c>
      <c r="D8403" s="4" t="n">
        <v>6</v>
      </c>
      <c r="E8403" s="4" t="n">
        <v>231.05</v>
      </c>
      <c r="F8403" s="4" t="n">
        <v>1386.3</v>
      </c>
      <c r="G8403" s="4" t="n">
        <f aca="false">INDEX(Data_Products!$D$2:$D$33,MATCH(C8403,Data_Products!$A$2:$A$33,0))</f>
        <v>148.29</v>
      </c>
      <c r="H8403" s="4" t="str">
        <f aca="false">INDEX(Data_Products!$C$2:$C$33,MATCH(C8403,Data_Products!$A$2:$A$33,0))</f>
        <v>Landscaping</v>
      </c>
      <c r="I8403" s="10" t="n">
        <f aca="false">D8403*(E8403-G8403)</f>
        <v>496.56</v>
      </c>
      <c r="J8403" s="11" t="n">
        <f aca="false">IFERROR(I8403/F8403,0)</f>
        <v>0.358190867777537</v>
      </c>
      <c r="K8403" s="4" t="str">
        <f aca="false">IFERROR(INDEX(Data_Orders!$F$2:$F$4727,MATCH(B8403,Data_Orders!$A$2:$A$4727,0)),"")</f>
        <v>Retail</v>
      </c>
      <c r="L8403" s="4" t="str">
        <f aca="false">IFERROR(INDEX(Data_Orders!$D$2:$D$4727,MATCH(B8403,Data_Orders!$A$2:$A$4727,0)),"")</f>
        <v>Northampton</v>
      </c>
    </row>
    <row r="8404" customFormat="false" ht="15" hidden="false" customHeight="false" outlineLevel="0" collapsed="false">
      <c r="A8404" s="4" t="s">
        <v>14220</v>
      </c>
      <c r="B8404" s="4" t="s">
        <v>3882</v>
      </c>
      <c r="C8404" s="4" t="s">
        <v>1021</v>
      </c>
      <c r="D8404" s="4" t="n">
        <v>6</v>
      </c>
      <c r="E8404" s="4" t="n">
        <v>73.76</v>
      </c>
      <c r="F8404" s="4" t="n">
        <v>442.56</v>
      </c>
      <c r="G8404" s="4" t="n">
        <f aca="false">INDEX(Data_Products!$D$2:$D$33,MATCH(C8404,Data_Products!$A$2:$A$33,0))</f>
        <v>51.51</v>
      </c>
      <c r="H8404" s="4" t="str">
        <f aca="false">INDEX(Data_Products!$C$2:$C$33,MATCH(C8404,Data_Products!$A$2:$A$33,0))</f>
        <v>Cement &amp; Aggregates</v>
      </c>
      <c r="I8404" s="10" t="n">
        <f aca="false">D8404*(E8404-G8404)</f>
        <v>133.5</v>
      </c>
      <c r="J8404" s="11" t="n">
        <f aca="false">IFERROR(I8404/F8404,0)</f>
        <v>0.301654013015185</v>
      </c>
      <c r="K8404" s="4" t="str">
        <f aca="false">IFERROR(INDEX(Data_Orders!$F$2:$F$4727,MATCH(B8404,Data_Orders!$A$2:$A$4727,0)),"")</f>
        <v>Retail</v>
      </c>
      <c r="L8404" s="4" t="str">
        <f aca="false">IFERROR(INDEX(Data_Orders!$D$2:$D$4727,MATCH(B8404,Data_Orders!$A$2:$A$4727,0)),"")</f>
        <v>Northampton</v>
      </c>
    </row>
    <row r="8405" customFormat="false" ht="15" hidden="false" customHeight="false" outlineLevel="0" collapsed="false">
      <c r="A8405" s="4" t="s">
        <v>14221</v>
      </c>
      <c r="B8405" s="4" t="s">
        <v>3882</v>
      </c>
      <c r="C8405" s="4" t="s">
        <v>1055</v>
      </c>
      <c r="D8405" s="4" t="n">
        <v>8</v>
      </c>
      <c r="E8405" s="4" t="n">
        <v>205.03</v>
      </c>
      <c r="F8405" s="4" t="n">
        <v>1640.24</v>
      </c>
      <c r="G8405" s="4" t="n">
        <f aca="false">INDEX(Data_Products!$D$2:$D$33,MATCH(C8405,Data_Products!$A$2:$A$33,0))</f>
        <v>138.6</v>
      </c>
      <c r="H8405" s="4" t="str">
        <f aca="false">INDEX(Data_Products!$C$2:$C$33,MATCH(C8405,Data_Products!$A$2:$A$33,0))</f>
        <v>Roofing</v>
      </c>
      <c r="I8405" s="10" t="n">
        <f aca="false">D8405*(E8405-G8405)</f>
        <v>531.44</v>
      </c>
      <c r="J8405" s="11" t="n">
        <f aca="false">IFERROR(I8405/F8405,0)</f>
        <v>0.324001365653807</v>
      </c>
      <c r="K8405" s="4" t="str">
        <f aca="false">IFERROR(INDEX(Data_Orders!$F$2:$F$4727,MATCH(B8405,Data_Orders!$A$2:$A$4727,0)),"")</f>
        <v>Retail</v>
      </c>
      <c r="L8405" s="4" t="str">
        <f aca="false">IFERROR(INDEX(Data_Orders!$D$2:$D$4727,MATCH(B8405,Data_Orders!$A$2:$A$4727,0)),"")</f>
        <v>Northampton</v>
      </c>
    </row>
    <row r="8406" customFormat="false" ht="15" hidden="false" customHeight="false" outlineLevel="0" collapsed="false">
      <c r="A8406" s="4" t="s">
        <v>14222</v>
      </c>
      <c r="B8406" s="4" t="s">
        <v>3883</v>
      </c>
      <c r="C8406" s="4" t="s">
        <v>1030</v>
      </c>
      <c r="D8406" s="4" t="n">
        <v>19</v>
      </c>
      <c r="E8406" s="4" t="n">
        <v>25.23</v>
      </c>
      <c r="F8406" s="4" t="n">
        <v>479.37</v>
      </c>
      <c r="G8406" s="4" t="n">
        <f aca="false">INDEX(Data_Products!$D$2:$D$33,MATCH(C8406,Data_Products!$A$2:$A$33,0))</f>
        <v>17.67</v>
      </c>
      <c r="H8406" s="4" t="str">
        <f aca="false">INDEX(Data_Products!$C$2:$C$33,MATCH(C8406,Data_Products!$A$2:$A$33,0))</f>
        <v>Cement &amp; Aggregates</v>
      </c>
      <c r="I8406" s="10" t="n">
        <f aca="false">D8406*(E8406-G8406)</f>
        <v>143.64</v>
      </c>
      <c r="J8406" s="11" t="n">
        <f aca="false">IFERROR(I8406/F8406,0)</f>
        <v>0.299643281807372</v>
      </c>
      <c r="K8406" s="4" t="str">
        <f aca="false">IFERROR(INDEX(Data_Orders!$F$2:$F$4727,MATCH(B8406,Data_Orders!$A$2:$A$4727,0)),"")</f>
        <v>Retail</v>
      </c>
      <c r="L8406" s="4" t="str">
        <f aca="false">IFERROR(INDEX(Data_Orders!$D$2:$D$4727,MATCH(B8406,Data_Orders!$A$2:$A$4727,0)),"")</f>
        <v>Northampton</v>
      </c>
    </row>
    <row r="8407" customFormat="false" ht="15" hidden="false" customHeight="false" outlineLevel="0" collapsed="false">
      <c r="A8407" s="4" t="s">
        <v>14223</v>
      </c>
      <c r="B8407" s="4" t="s">
        <v>3884</v>
      </c>
      <c r="C8407" s="4" t="s">
        <v>1052</v>
      </c>
      <c r="D8407" s="4" t="n">
        <v>1</v>
      </c>
      <c r="E8407" s="4" t="n">
        <v>205.71</v>
      </c>
      <c r="F8407" s="4" t="n">
        <v>205.71</v>
      </c>
      <c r="G8407" s="4" t="n">
        <f aca="false">INDEX(Data_Products!$D$2:$D$33,MATCH(C8407,Data_Products!$A$2:$A$33,0))</f>
        <v>152.29</v>
      </c>
      <c r="H8407" s="4" t="str">
        <f aca="false">INDEX(Data_Products!$C$2:$C$33,MATCH(C8407,Data_Products!$A$2:$A$33,0))</f>
        <v>Roofing</v>
      </c>
      <c r="I8407" s="10" t="n">
        <f aca="false">D8407*(E8407-G8407)</f>
        <v>53.42</v>
      </c>
      <c r="J8407" s="11" t="n">
        <f aca="false">IFERROR(I8407/F8407,0)</f>
        <v>0.259685965679841</v>
      </c>
      <c r="K8407" s="4" t="str">
        <f aca="false">IFERROR(INDEX(Data_Orders!$F$2:$F$4727,MATCH(B8407,Data_Orders!$A$2:$A$4727,0)),"")</f>
        <v>Retail</v>
      </c>
      <c r="L8407" s="4" t="str">
        <f aca="false">IFERROR(INDEX(Data_Orders!$D$2:$D$4727,MATCH(B8407,Data_Orders!$A$2:$A$4727,0)),"")</f>
        <v>Northampton</v>
      </c>
    </row>
    <row r="8408" customFormat="false" ht="15" hidden="false" customHeight="false" outlineLevel="0" collapsed="false">
      <c r="A8408" s="4" t="s">
        <v>14224</v>
      </c>
      <c r="B8408" s="4" t="s">
        <v>3884</v>
      </c>
      <c r="C8408" s="4" t="s">
        <v>1010</v>
      </c>
      <c r="D8408" s="4" t="n">
        <v>20</v>
      </c>
      <c r="E8408" s="4" t="n">
        <v>135.95</v>
      </c>
      <c r="F8408" s="4" t="n">
        <v>2719</v>
      </c>
      <c r="G8408" s="4" t="n">
        <f aca="false">INDEX(Data_Products!$D$2:$D$33,MATCH(C8408,Data_Products!$A$2:$A$33,0))</f>
        <v>111.1</v>
      </c>
      <c r="H8408" s="4" t="str">
        <f aca="false">INDEX(Data_Products!$C$2:$C$33,MATCH(C8408,Data_Products!$A$2:$A$33,0))</f>
        <v>Timber</v>
      </c>
      <c r="I8408" s="10" t="n">
        <f aca="false">D8408*(E8408-G8408)</f>
        <v>497</v>
      </c>
      <c r="J8408" s="11" t="n">
        <f aca="false">IFERROR(I8408/F8408,0)</f>
        <v>0.18278778962854</v>
      </c>
      <c r="K8408" s="4" t="str">
        <f aca="false">IFERROR(INDEX(Data_Orders!$F$2:$F$4727,MATCH(B8408,Data_Orders!$A$2:$A$4727,0)),"")</f>
        <v>Retail</v>
      </c>
      <c r="L8408" s="4" t="str">
        <f aca="false">IFERROR(INDEX(Data_Orders!$D$2:$D$4727,MATCH(B8408,Data_Orders!$A$2:$A$4727,0)),"")</f>
        <v>Northampton</v>
      </c>
    </row>
    <row r="8409" customFormat="false" ht="15" hidden="false" customHeight="false" outlineLevel="0" collapsed="false">
      <c r="A8409" s="4" t="s">
        <v>14225</v>
      </c>
      <c r="B8409" s="4" t="s">
        <v>3885</v>
      </c>
      <c r="C8409" s="4" t="s">
        <v>1037</v>
      </c>
      <c r="D8409" s="4" t="n">
        <v>15</v>
      </c>
      <c r="E8409" s="4" t="n">
        <v>90.97</v>
      </c>
      <c r="F8409" s="4" t="n">
        <v>1364.55</v>
      </c>
      <c r="G8409" s="4" t="n">
        <f aca="false">INDEX(Data_Products!$D$2:$D$33,MATCH(C8409,Data_Products!$A$2:$A$33,0))</f>
        <v>73.81</v>
      </c>
      <c r="H8409" s="4" t="str">
        <f aca="false">INDEX(Data_Products!$C$2:$C$33,MATCH(C8409,Data_Products!$A$2:$A$33,0))</f>
        <v>Insulation</v>
      </c>
      <c r="I8409" s="10" t="n">
        <f aca="false">D8409*(E8409-G8409)</f>
        <v>257.4</v>
      </c>
      <c r="J8409" s="11" t="n">
        <f aca="false">IFERROR(I8409/F8409,0)</f>
        <v>0.18863361547763</v>
      </c>
      <c r="K8409" s="4" t="str">
        <f aca="false">IFERROR(INDEX(Data_Orders!$F$2:$F$4727,MATCH(B8409,Data_Orders!$A$2:$A$4727,0)),"")</f>
        <v>Retail</v>
      </c>
      <c r="L8409" s="4" t="str">
        <f aca="false">IFERROR(INDEX(Data_Orders!$D$2:$D$4727,MATCH(B8409,Data_Orders!$A$2:$A$4727,0)),"")</f>
        <v>Northampton</v>
      </c>
    </row>
    <row r="8410" customFormat="false" ht="15" hidden="false" customHeight="false" outlineLevel="0" collapsed="false">
      <c r="A8410" s="4" t="s">
        <v>14226</v>
      </c>
      <c r="B8410" s="4" t="s">
        <v>3885</v>
      </c>
      <c r="C8410" s="4" t="s">
        <v>1021</v>
      </c>
      <c r="D8410" s="4" t="n">
        <v>2</v>
      </c>
      <c r="E8410" s="4" t="n">
        <v>73.76</v>
      </c>
      <c r="F8410" s="4" t="n">
        <v>147.52</v>
      </c>
      <c r="G8410" s="4" t="n">
        <f aca="false">INDEX(Data_Products!$D$2:$D$33,MATCH(C8410,Data_Products!$A$2:$A$33,0))</f>
        <v>51.51</v>
      </c>
      <c r="H8410" s="4" t="str">
        <f aca="false">INDEX(Data_Products!$C$2:$C$33,MATCH(C8410,Data_Products!$A$2:$A$33,0))</f>
        <v>Cement &amp; Aggregates</v>
      </c>
      <c r="I8410" s="10" t="n">
        <f aca="false">D8410*(E8410-G8410)</f>
        <v>44.5</v>
      </c>
      <c r="J8410" s="11" t="n">
        <f aca="false">IFERROR(I8410/F8410,0)</f>
        <v>0.301654013015184</v>
      </c>
      <c r="K8410" s="4" t="str">
        <f aca="false">IFERROR(INDEX(Data_Orders!$F$2:$F$4727,MATCH(B8410,Data_Orders!$A$2:$A$4727,0)),"")</f>
        <v>Retail</v>
      </c>
      <c r="L8410" s="4" t="str">
        <f aca="false">IFERROR(INDEX(Data_Orders!$D$2:$D$4727,MATCH(B8410,Data_Orders!$A$2:$A$4727,0)),"")</f>
        <v>Northampton</v>
      </c>
    </row>
    <row r="8411" customFormat="false" ht="15" hidden="false" customHeight="false" outlineLevel="0" collapsed="false">
      <c r="A8411" s="4" t="s">
        <v>14227</v>
      </c>
      <c r="B8411" s="4" t="s">
        <v>3885</v>
      </c>
      <c r="C8411" s="4" t="s">
        <v>1068</v>
      </c>
      <c r="D8411" s="4" t="n">
        <v>5</v>
      </c>
      <c r="E8411" s="4" t="n">
        <v>86.28</v>
      </c>
      <c r="F8411" s="4" t="n">
        <v>431.4</v>
      </c>
      <c r="G8411" s="4" t="n">
        <f aca="false">INDEX(Data_Products!$D$2:$D$33,MATCH(C8411,Data_Products!$A$2:$A$33,0))</f>
        <v>68.55</v>
      </c>
      <c r="H8411" s="4" t="str">
        <f aca="false">INDEX(Data_Products!$C$2:$C$33,MATCH(C8411,Data_Products!$A$2:$A$33,0))</f>
        <v>Plumbing &amp; Drainage</v>
      </c>
      <c r="I8411" s="10" t="n">
        <f aca="false">D8411*(E8411-G8411)</f>
        <v>88.65</v>
      </c>
      <c r="J8411" s="11" t="n">
        <f aca="false">IFERROR(I8411/F8411,0)</f>
        <v>0.205493741307371</v>
      </c>
      <c r="K8411" s="4" t="str">
        <f aca="false">IFERROR(INDEX(Data_Orders!$F$2:$F$4727,MATCH(B8411,Data_Orders!$A$2:$A$4727,0)),"")</f>
        <v>Retail</v>
      </c>
      <c r="L8411" s="4" t="str">
        <f aca="false">IFERROR(INDEX(Data_Orders!$D$2:$D$4727,MATCH(B8411,Data_Orders!$A$2:$A$4727,0)),"")</f>
        <v>Northampton</v>
      </c>
    </row>
    <row r="8412" customFormat="false" ht="15" hidden="false" customHeight="false" outlineLevel="0" collapsed="false">
      <c r="A8412" s="4" t="s">
        <v>14228</v>
      </c>
      <c r="B8412" s="4" t="s">
        <v>3885</v>
      </c>
      <c r="C8412" s="4" t="s">
        <v>1059</v>
      </c>
      <c r="D8412" s="4" t="n">
        <v>14</v>
      </c>
      <c r="E8412" s="4" t="n">
        <v>103.63</v>
      </c>
      <c r="F8412" s="4" t="n">
        <v>1450.82</v>
      </c>
      <c r="G8412" s="4" t="n">
        <f aca="false">INDEX(Data_Products!$D$2:$D$33,MATCH(C8412,Data_Products!$A$2:$A$33,0))</f>
        <v>82.55</v>
      </c>
      <c r="H8412" s="4" t="str">
        <f aca="false">INDEX(Data_Products!$C$2:$C$33,MATCH(C8412,Data_Products!$A$2:$A$33,0))</f>
        <v>Roofing</v>
      </c>
      <c r="I8412" s="10" t="n">
        <f aca="false">D8412*(E8412-G8412)</f>
        <v>295.12</v>
      </c>
      <c r="J8412" s="11" t="n">
        <f aca="false">IFERROR(I8412/F8412,0)</f>
        <v>0.203415999228023</v>
      </c>
      <c r="K8412" s="4" t="str">
        <f aca="false">IFERROR(INDEX(Data_Orders!$F$2:$F$4727,MATCH(B8412,Data_Orders!$A$2:$A$4727,0)),"")</f>
        <v>Retail</v>
      </c>
      <c r="L8412" s="4" t="str">
        <f aca="false">IFERROR(INDEX(Data_Orders!$D$2:$D$4727,MATCH(B8412,Data_Orders!$A$2:$A$4727,0)),"")</f>
        <v>Northampton</v>
      </c>
    </row>
    <row r="8413" customFormat="false" ht="15" hidden="false" customHeight="false" outlineLevel="0" collapsed="false">
      <c r="A8413" s="4" t="s">
        <v>14229</v>
      </c>
      <c r="B8413" s="4" t="s">
        <v>3886</v>
      </c>
      <c r="C8413" s="4" t="s">
        <v>1028</v>
      </c>
      <c r="D8413" s="4" t="n">
        <v>11</v>
      </c>
      <c r="E8413" s="4" t="n">
        <v>118.79</v>
      </c>
      <c r="F8413" s="4" t="n">
        <v>1306.69</v>
      </c>
      <c r="G8413" s="4" t="n">
        <f aca="false">INDEX(Data_Products!$D$2:$D$33,MATCH(C8413,Data_Products!$A$2:$A$33,0))</f>
        <v>81.07</v>
      </c>
      <c r="H8413" s="4" t="str">
        <f aca="false">INDEX(Data_Products!$C$2:$C$33,MATCH(C8413,Data_Products!$A$2:$A$33,0))</f>
        <v>Cement &amp; Aggregates</v>
      </c>
      <c r="I8413" s="10" t="n">
        <f aca="false">D8413*(E8413-G8413)</f>
        <v>414.92</v>
      </c>
      <c r="J8413" s="11" t="n">
        <f aca="false">IFERROR(I8413/F8413,0)</f>
        <v>0.317535146056065</v>
      </c>
      <c r="K8413" s="4" t="str">
        <f aca="false">IFERROR(INDEX(Data_Orders!$F$2:$F$4727,MATCH(B8413,Data_Orders!$A$2:$A$4727,0)),"")</f>
        <v>Retail</v>
      </c>
      <c r="L8413" s="4" t="str">
        <f aca="false">IFERROR(INDEX(Data_Orders!$D$2:$D$4727,MATCH(B8413,Data_Orders!$A$2:$A$4727,0)),"")</f>
        <v>Northampton</v>
      </c>
    </row>
    <row r="8414" customFormat="false" ht="15" hidden="false" customHeight="false" outlineLevel="0" collapsed="false">
      <c r="A8414" s="4" t="s">
        <v>14230</v>
      </c>
      <c r="B8414" s="4" t="s">
        <v>3887</v>
      </c>
      <c r="C8414" s="4" t="s">
        <v>1077</v>
      </c>
      <c r="D8414" s="4" t="n">
        <v>19</v>
      </c>
      <c r="E8414" s="4" t="n">
        <v>46.61</v>
      </c>
      <c r="F8414" s="4" t="n">
        <v>885.59</v>
      </c>
      <c r="G8414" s="4" t="n">
        <f aca="false">INDEX(Data_Products!$D$2:$D$33,MATCH(C8414,Data_Products!$A$2:$A$33,0))</f>
        <v>36.87</v>
      </c>
      <c r="H8414" s="4" t="str">
        <f aca="false">INDEX(Data_Products!$C$2:$C$33,MATCH(C8414,Data_Products!$A$2:$A$33,0))</f>
        <v>Landscaping</v>
      </c>
      <c r="I8414" s="10" t="n">
        <f aca="false">D8414*(E8414-G8414)</f>
        <v>185.06</v>
      </c>
      <c r="J8414" s="11" t="n">
        <f aca="false">IFERROR(I8414/F8414,0)</f>
        <v>0.208968032611028</v>
      </c>
      <c r="K8414" s="4" t="str">
        <f aca="false">IFERROR(INDEX(Data_Orders!$F$2:$F$4727,MATCH(B8414,Data_Orders!$A$2:$A$4727,0)),"")</f>
        <v>Retail</v>
      </c>
      <c r="L8414" s="4" t="str">
        <f aca="false">IFERROR(INDEX(Data_Orders!$D$2:$D$4727,MATCH(B8414,Data_Orders!$A$2:$A$4727,0)),"")</f>
        <v>Northampton</v>
      </c>
    </row>
    <row r="8415" customFormat="false" ht="15" hidden="false" customHeight="false" outlineLevel="0" collapsed="false">
      <c r="A8415" s="4" t="s">
        <v>14231</v>
      </c>
      <c r="B8415" s="4" t="s">
        <v>3888</v>
      </c>
      <c r="C8415" s="4" t="s">
        <v>1024</v>
      </c>
      <c r="D8415" s="4" t="n">
        <v>10</v>
      </c>
      <c r="E8415" s="4" t="n">
        <v>137.14</v>
      </c>
      <c r="F8415" s="4" t="n">
        <v>1371.4</v>
      </c>
      <c r="G8415" s="4" t="n">
        <f aca="false">INDEX(Data_Products!$D$2:$D$33,MATCH(C8415,Data_Products!$A$2:$A$33,0))</f>
        <v>99.99</v>
      </c>
      <c r="H8415" s="4" t="str">
        <f aca="false">INDEX(Data_Products!$C$2:$C$33,MATCH(C8415,Data_Products!$A$2:$A$33,0))</f>
        <v>Cement &amp; Aggregates</v>
      </c>
      <c r="I8415" s="10" t="n">
        <f aca="false">D8415*(E8415-G8415)</f>
        <v>371.5</v>
      </c>
      <c r="J8415" s="11" t="n">
        <f aca="false">IFERROR(I8415/F8415,0)</f>
        <v>0.270891060230421</v>
      </c>
      <c r="K8415" s="4" t="str">
        <f aca="false">IFERROR(INDEX(Data_Orders!$F$2:$F$4727,MATCH(B8415,Data_Orders!$A$2:$A$4727,0)),"")</f>
        <v>Retail</v>
      </c>
      <c r="L8415" s="4" t="str">
        <f aca="false">IFERROR(INDEX(Data_Orders!$D$2:$D$4727,MATCH(B8415,Data_Orders!$A$2:$A$4727,0)),"")</f>
        <v>Northampton</v>
      </c>
    </row>
    <row r="8416" customFormat="false" ht="15" hidden="false" customHeight="false" outlineLevel="0" collapsed="false">
      <c r="A8416" s="4" t="s">
        <v>14232</v>
      </c>
      <c r="B8416" s="4" t="s">
        <v>3888</v>
      </c>
      <c r="C8416" s="4" t="s">
        <v>1021</v>
      </c>
      <c r="D8416" s="4" t="n">
        <v>2</v>
      </c>
      <c r="E8416" s="4" t="n">
        <v>73.76</v>
      </c>
      <c r="F8416" s="4" t="n">
        <v>147.52</v>
      </c>
      <c r="G8416" s="4" t="n">
        <f aca="false">INDEX(Data_Products!$D$2:$D$33,MATCH(C8416,Data_Products!$A$2:$A$33,0))</f>
        <v>51.51</v>
      </c>
      <c r="H8416" s="4" t="str">
        <f aca="false">INDEX(Data_Products!$C$2:$C$33,MATCH(C8416,Data_Products!$A$2:$A$33,0))</f>
        <v>Cement &amp; Aggregates</v>
      </c>
      <c r="I8416" s="10" t="n">
        <f aca="false">D8416*(E8416-G8416)</f>
        <v>44.5</v>
      </c>
      <c r="J8416" s="11" t="n">
        <f aca="false">IFERROR(I8416/F8416,0)</f>
        <v>0.301654013015184</v>
      </c>
      <c r="K8416" s="4" t="str">
        <f aca="false">IFERROR(INDEX(Data_Orders!$F$2:$F$4727,MATCH(B8416,Data_Orders!$A$2:$A$4727,0)),"")</f>
        <v>Retail</v>
      </c>
      <c r="L8416" s="4" t="str">
        <f aca="false">IFERROR(INDEX(Data_Orders!$D$2:$D$4727,MATCH(B8416,Data_Orders!$A$2:$A$4727,0)),"")</f>
        <v>Northampton</v>
      </c>
    </row>
    <row r="8417" customFormat="false" ht="15" hidden="false" customHeight="false" outlineLevel="0" collapsed="false">
      <c r="A8417" s="4" t="s">
        <v>14233</v>
      </c>
      <c r="B8417" s="4" t="s">
        <v>3888</v>
      </c>
      <c r="C8417" s="4" t="s">
        <v>1015</v>
      </c>
      <c r="D8417" s="4" t="n">
        <v>1</v>
      </c>
      <c r="E8417" s="4" t="n">
        <v>122.01</v>
      </c>
      <c r="F8417" s="4" t="n">
        <v>122.01</v>
      </c>
      <c r="G8417" s="4" t="n">
        <f aca="false">INDEX(Data_Products!$D$2:$D$33,MATCH(C8417,Data_Products!$A$2:$A$33,0))</f>
        <v>85.53</v>
      </c>
      <c r="H8417" s="4" t="str">
        <f aca="false">INDEX(Data_Products!$C$2:$C$33,MATCH(C8417,Data_Products!$A$2:$A$33,0))</f>
        <v>Timber</v>
      </c>
      <c r="I8417" s="10" t="n">
        <f aca="false">D8417*(E8417-G8417)</f>
        <v>36.48</v>
      </c>
      <c r="J8417" s="11" t="n">
        <f aca="false">IFERROR(I8417/F8417,0)</f>
        <v>0.298991885910991</v>
      </c>
      <c r="K8417" s="4" t="str">
        <f aca="false">IFERROR(INDEX(Data_Orders!$F$2:$F$4727,MATCH(B8417,Data_Orders!$A$2:$A$4727,0)),"")</f>
        <v>Retail</v>
      </c>
      <c r="L8417" s="4" t="str">
        <f aca="false">IFERROR(INDEX(Data_Orders!$D$2:$D$4727,MATCH(B8417,Data_Orders!$A$2:$A$4727,0)),"")</f>
        <v>Northampton</v>
      </c>
    </row>
    <row r="8418" customFormat="false" ht="15" hidden="false" customHeight="false" outlineLevel="0" collapsed="false">
      <c r="A8418" s="4" t="s">
        <v>14234</v>
      </c>
      <c r="B8418" s="4" t="s">
        <v>3888</v>
      </c>
      <c r="C8418" s="4" t="s">
        <v>1044</v>
      </c>
      <c r="D8418" s="4" t="n">
        <v>8</v>
      </c>
      <c r="E8418" s="4" t="n">
        <v>190.44</v>
      </c>
      <c r="F8418" s="4" t="n">
        <v>1523.52</v>
      </c>
      <c r="G8418" s="4" t="n">
        <f aca="false">INDEX(Data_Products!$D$2:$D$33,MATCH(C8418,Data_Products!$A$2:$A$33,0))</f>
        <v>115.48</v>
      </c>
      <c r="H8418" s="4" t="str">
        <f aca="false">INDEX(Data_Products!$C$2:$C$33,MATCH(C8418,Data_Products!$A$2:$A$33,0))</f>
        <v>Tools &amp; Fixings</v>
      </c>
      <c r="I8418" s="10" t="n">
        <f aca="false">D8418*(E8418-G8418)</f>
        <v>599.68</v>
      </c>
      <c r="J8418" s="11" t="n">
        <f aca="false">IFERROR(I8418/F8418,0)</f>
        <v>0.393614786809494</v>
      </c>
      <c r="K8418" s="4" t="str">
        <f aca="false">IFERROR(INDEX(Data_Orders!$F$2:$F$4727,MATCH(B8418,Data_Orders!$A$2:$A$4727,0)),"")</f>
        <v>Retail</v>
      </c>
      <c r="L8418" s="4" t="str">
        <f aca="false">IFERROR(INDEX(Data_Orders!$D$2:$D$4727,MATCH(B8418,Data_Orders!$A$2:$A$4727,0)),"")</f>
        <v>Northampton</v>
      </c>
    </row>
    <row r="8419" customFormat="false" ht="15" hidden="false" customHeight="false" outlineLevel="0" collapsed="false">
      <c r="A8419" s="4" t="s">
        <v>14235</v>
      </c>
      <c r="B8419" s="4" t="s">
        <v>3889</v>
      </c>
      <c r="C8419" s="4" t="s">
        <v>1013</v>
      </c>
      <c r="D8419" s="4" t="n">
        <v>3</v>
      </c>
      <c r="E8419" s="4" t="n">
        <v>240.92</v>
      </c>
      <c r="F8419" s="4" t="n">
        <v>722.76</v>
      </c>
      <c r="G8419" s="4" t="n">
        <f aca="false">INDEX(Data_Products!$D$2:$D$33,MATCH(C8419,Data_Products!$A$2:$A$33,0))</f>
        <v>168.32</v>
      </c>
      <c r="H8419" s="4" t="str">
        <f aca="false">INDEX(Data_Products!$C$2:$C$33,MATCH(C8419,Data_Products!$A$2:$A$33,0))</f>
        <v>Timber</v>
      </c>
      <c r="I8419" s="10" t="n">
        <f aca="false">D8419*(E8419-G8419)</f>
        <v>217.8</v>
      </c>
      <c r="J8419" s="11" t="n">
        <f aca="false">IFERROR(I8419/F8419,0)</f>
        <v>0.301344844761747</v>
      </c>
      <c r="K8419" s="4" t="str">
        <f aca="false">IFERROR(INDEX(Data_Orders!$F$2:$F$4727,MATCH(B8419,Data_Orders!$A$2:$A$4727,0)),"")</f>
        <v>Retail</v>
      </c>
      <c r="L8419" s="4" t="str">
        <f aca="false">IFERROR(INDEX(Data_Orders!$D$2:$D$4727,MATCH(B8419,Data_Orders!$A$2:$A$4727,0)),"")</f>
        <v>Northampton</v>
      </c>
    </row>
    <row r="8420" customFormat="false" ht="15" hidden="false" customHeight="false" outlineLevel="0" collapsed="false">
      <c r="A8420" s="4" t="s">
        <v>14236</v>
      </c>
      <c r="B8420" s="4" t="s">
        <v>3890</v>
      </c>
      <c r="C8420" s="4" t="s">
        <v>1026</v>
      </c>
      <c r="D8420" s="4" t="n">
        <v>7</v>
      </c>
      <c r="E8420" s="4" t="n">
        <v>184.05</v>
      </c>
      <c r="F8420" s="4" t="n">
        <v>1288.35</v>
      </c>
      <c r="G8420" s="4" t="n">
        <f aca="false">INDEX(Data_Products!$D$2:$D$33,MATCH(C8420,Data_Products!$A$2:$A$33,0))</f>
        <v>147.44</v>
      </c>
      <c r="H8420" s="4" t="str">
        <f aca="false">INDEX(Data_Products!$C$2:$C$33,MATCH(C8420,Data_Products!$A$2:$A$33,0))</f>
        <v>Cement &amp; Aggregates</v>
      </c>
      <c r="I8420" s="10" t="n">
        <f aca="false">D8420*(E8420-G8420)</f>
        <v>256.27</v>
      </c>
      <c r="J8420" s="11" t="n">
        <f aca="false">IFERROR(I8420/F8420,0)</f>
        <v>0.19891333876664</v>
      </c>
      <c r="K8420" s="4" t="str">
        <f aca="false">IFERROR(INDEX(Data_Orders!$F$2:$F$4727,MATCH(B8420,Data_Orders!$A$2:$A$4727,0)),"")</f>
        <v>Retail</v>
      </c>
      <c r="L8420" s="4" t="str">
        <f aca="false">IFERROR(INDEX(Data_Orders!$D$2:$D$4727,MATCH(B8420,Data_Orders!$A$2:$A$4727,0)),"")</f>
        <v>Northampton</v>
      </c>
    </row>
    <row r="8421" customFormat="false" ht="15" hidden="false" customHeight="false" outlineLevel="0" collapsed="false">
      <c r="A8421" s="4" t="s">
        <v>14237</v>
      </c>
      <c r="B8421" s="4" t="s">
        <v>3890</v>
      </c>
      <c r="C8421" s="4" t="s">
        <v>1035</v>
      </c>
      <c r="D8421" s="4" t="n">
        <v>18</v>
      </c>
      <c r="E8421" s="4" t="n">
        <v>165.07</v>
      </c>
      <c r="F8421" s="4" t="n">
        <v>2971.26</v>
      </c>
      <c r="G8421" s="4" t="n">
        <f aca="false">INDEX(Data_Products!$D$2:$D$33,MATCH(C8421,Data_Products!$A$2:$A$33,0))</f>
        <v>134.65</v>
      </c>
      <c r="H8421" s="4" t="str">
        <f aca="false">INDEX(Data_Products!$C$2:$C$33,MATCH(C8421,Data_Products!$A$2:$A$33,0))</f>
        <v>Insulation</v>
      </c>
      <c r="I8421" s="10" t="n">
        <f aca="false">D8421*(E8421-G8421)</f>
        <v>547.56</v>
      </c>
      <c r="J8421" s="11" t="n">
        <f aca="false">IFERROR(I8421/F8421,0)</f>
        <v>0.184285454655601</v>
      </c>
      <c r="K8421" s="4" t="str">
        <f aca="false">IFERROR(INDEX(Data_Orders!$F$2:$F$4727,MATCH(B8421,Data_Orders!$A$2:$A$4727,0)),"")</f>
        <v>Retail</v>
      </c>
      <c r="L8421" s="4" t="str">
        <f aca="false">IFERROR(INDEX(Data_Orders!$D$2:$D$4727,MATCH(B8421,Data_Orders!$A$2:$A$4727,0)),"")</f>
        <v>Northampton</v>
      </c>
    </row>
    <row r="8422" customFormat="false" ht="15" hidden="false" customHeight="false" outlineLevel="0" collapsed="false">
      <c r="A8422" s="4" t="s">
        <v>14238</v>
      </c>
      <c r="B8422" s="4" t="s">
        <v>3891</v>
      </c>
      <c r="C8422" s="4" t="s">
        <v>1019</v>
      </c>
      <c r="D8422" s="4" t="n">
        <v>10</v>
      </c>
      <c r="E8422" s="4" t="n">
        <v>79.76</v>
      </c>
      <c r="F8422" s="4" t="n">
        <v>797.6</v>
      </c>
      <c r="G8422" s="4" t="n">
        <f aca="false">INDEX(Data_Products!$D$2:$D$33,MATCH(C8422,Data_Products!$A$2:$A$33,0))</f>
        <v>59.07</v>
      </c>
      <c r="H8422" s="4" t="str">
        <f aca="false">INDEX(Data_Products!$C$2:$C$33,MATCH(C8422,Data_Products!$A$2:$A$33,0))</f>
        <v>Timber</v>
      </c>
      <c r="I8422" s="10" t="n">
        <f aca="false">D8422*(E8422-G8422)</f>
        <v>206.9</v>
      </c>
      <c r="J8422" s="11" t="n">
        <f aca="false">IFERROR(I8422/F8422,0)</f>
        <v>0.259403209628887</v>
      </c>
      <c r="K8422" s="4" t="str">
        <f aca="false">IFERROR(INDEX(Data_Orders!$F$2:$F$4727,MATCH(B8422,Data_Orders!$A$2:$A$4727,0)),"")</f>
        <v>Retail</v>
      </c>
      <c r="L8422" s="4" t="str">
        <f aca="false">IFERROR(INDEX(Data_Orders!$D$2:$D$4727,MATCH(B8422,Data_Orders!$A$2:$A$4727,0)),"")</f>
        <v>Northampton</v>
      </c>
    </row>
    <row r="8423" customFormat="false" ht="15" hidden="false" customHeight="false" outlineLevel="0" collapsed="false">
      <c r="A8423" s="4" t="s">
        <v>14239</v>
      </c>
      <c r="B8423" s="4" t="s">
        <v>3891</v>
      </c>
      <c r="C8423" s="4" t="s">
        <v>1021</v>
      </c>
      <c r="D8423" s="4" t="n">
        <v>15</v>
      </c>
      <c r="E8423" s="4" t="n">
        <v>73.76</v>
      </c>
      <c r="F8423" s="4" t="n">
        <v>1106.4</v>
      </c>
      <c r="G8423" s="4" t="n">
        <f aca="false">INDEX(Data_Products!$D$2:$D$33,MATCH(C8423,Data_Products!$A$2:$A$33,0))</f>
        <v>51.51</v>
      </c>
      <c r="H8423" s="4" t="str">
        <f aca="false">INDEX(Data_Products!$C$2:$C$33,MATCH(C8423,Data_Products!$A$2:$A$33,0))</f>
        <v>Cement &amp; Aggregates</v>
      </c>
      <c r="I8423" s="10" t="n">
        <f aca="false">D8423*(E8423-G8423)</f>
        <v>333.75</v>
      </c>
      <c r="J8423" s="11" t="n">
        <f aca="false">IFERROR(I8423/F8423,0)</f>
        <v>0.301654013015184</v>
      </c>
      <c r="K8423" s="4" t="str">
        <f aca="false">IFERROR(INDEX(Data_Orders!$F$2:$F$4727,MATCH(B8423,Data_Orders!$A$2:$A$4727,0)),"")</f>
        <v>Retail</v>
      </c>
      <c r="L8423" s="4" t="str">
        <f aca="false">IFERROR(INDEX(Data_Orders!$D$2:$D$4727,MATCH(B8423,Data_Orders!$A$2:$A$4727,0)),"")</f>
        <v>Northampton</v>
      </c>
    </row>
    <row r="8424" customFormat="false" ht="15" hidden="false" customHeight="false" outlineLevel="0" collapsed="false">
      <c r="A8424" s="4" t="s">
        <v>14240</v>
      </c>
      <c r="B8424" s="4" t="s">
        <v>3892</v>
      </c>
      <c r="C8424" s="4" t="s">
        <v>1077</v>
      </c>
      <c r="D8424" s="4" t="n">
        <v>19</v>
      </c>
      <c r="E8424" s="4" t="n">
        <v>46.61</v>
      </c>
      <c r="F8424" s="4" t="n">
        <v>885.59</v>
      </c>
      <c r="G8424" s="4" t="n">
        <f aca="false">INDEX(Data_Products!$D$2:$D$33,MATCH(C8424,Data_Products!$A$2:$A$33,0))</f>
        <v>36.87</v>
      </c>
      <c r="H8424" s="4" t="str">
        <f aca="false">INDEX(Data_Products!$C$2:$C$33,MATCH(C8424,Data_Products!$A$2:$A$33,0))</f>
        <v>Landscaping</v>
      </c>
      <c r="I8424" s="10" t="n">
        <f aca="false">D8424*(E8424-G8424)</f>
        <v>185.06</v>
      </c>
      <c r="J8424" s="11" t="n">
        <f aca="false">IFERROR(I8424/F8424,0)</f>
        <v>0.208968032611028</v>
      </c>
      <c r="K8424" s="4" t="str">
        <f aca="false">IFERROR(INDEX(Data_Orders!$F$2:$F$4727,MATCH(B8424,Data_Orders!$A$2:$A$4727,0)),"")</f>
        <v>Retail</v>
      </c>
      <c r="L8424" s="4" t="str">
        <f aca="false">IFERROR(INDEX(Data_Orders!$D$2:$D$4727,MATCH(B8424,Data_Orders!$A$2:$A$4727,0)),"")</f>
        <v>Northampton</v>
      </c>
    </row>
    <row r="8425" customFormat="false" ht="15" hidden="false" customHeight="false" outlineLevel="0" collapsed="false">
      <c r="A8425" s="4" t="s">
        <v>14241</v>
      </c>
      <c r="B8425" s="4" t="s">
        <v>3893</v>
      </c>
      <c r="C8425" s="4" t="s">
        <v>1070</v>
      </c>
      <c r="D8425" s="4" t="n">
        <v>14</v>
      </c>
      <c r="E8425" s="4" t="n">
        <v>230.32</v>
      </c>
      <c r="F8425" s="4" t="n">
        <v>3224.48</v>
      </c>
      <c r="G8425" s="4" t="n">
        <f aca="false">INDEX(Data_Products!$D$2:$D$33,MATCH(C8425,Data_Products!$A$2:$A$33,0))</f>
        <v>161.64</v>
      </c>
      <c r="H8425" s="4" t="str">
        <f aca="false">INDEX(Data_Products!$C$2:$C$33,MATCH(C8425,Data_Products!$A$2:$A$33,0))</f>
        <v>Landscaping</v>
      </c>
      <c r="I8425" s="10" t="n">
        <f aca="false">D8425*(E8425-G8425)</f>
        <v>961.52</v>
      </c>
      <c r="J8425" s="11" t="n">
        <f aca="false">IFERROR(I8425/F8425,0)</f>
        <v>0.298193817297673</v>
      </c>
      <c r="K8425" s="4" t="str">
        <f aca="false">IFERROR(INDEX(Data_Orders!$F$2:$F$4727,MATCH(B8425,Data_Orders!$A$2:$A$4727,0)),"")</f>
        <v>Retail</v>
      </c>
      <c r="L8425" s="4" t="str">
        <f aca="false">IFERROR(INDEX(Data_Orders!$D$2:$D$4727,MATCH(B8425,Data_Orders!$A$2:$A$4727,0)),"")</f>
        <v>Northampton</v>
      </c>
    </row>
    <row r="8426" customFormat="false" ht="15" hidden="false" customHeight="false" outlineLevel="0" collapsed="false">
      <c r="A8426" s="4" t="s">
        <v>14242</v>
      </c>
      <c r="B8426" s="4" t="s">
        <v>3893</v>
      </c>
      <c r="C8426" s="4" t="s">
        <v>1010</v>
      </c>
      <c r="D8426" s="4" t="n">
        <v>1</v>
      </c>
      <c r="E8426" s="4" t="n">
        <v>135.95</v>
      </c>
      <c r="F8426" s="4" t="n">
        <v>135.95</v>
      </c>
      <c r="G8426" s="4" t="n">
        <f aca="false">INDEX(Data_Products!$D$2:$D$33,MATCH(C8426,Data_Products!$A$2:$A$33,0))</f>
        <v>111.1</v>
      </c>
      <c r="H8426" s="4" t="str">
        <f aca="false">INDEX(Data_Products!$C$2:$C$33,MATCH(C8426,Data_Products!$A$2:$A$33,0))</f>
        <v>Timber</v>
      </c>
      <c r="I8426" s="10" t="n">
        <f aca="false">D8426*(E8426-G8426)</f>
        <v>24.85</v>
      </c>
      <c r="J8426" s="11" t="n">
        <f aca="false">IFERROR(I8426/F8426,0)</f>
        <v>0.18278778962854</v>
      </c>
      <c r="K8426" s="4" t="str">
        <f aca="false">IFERROR(INDEX(Data_Orders!$F$2:$F$4727,MATCH(B8426,Data_Orders!$A$2:$A$4727,0)),"")</f>
        <v>Retail</v>
      </c>
      <c r="L8426" s="4" t="str">
        <f aca="false">IFERROR(INDEX(Data_Orders!$D$2:$D$4727,MATCH(B8426,Data_Orders!$A$2:$A$4727,0)),"")</f>
        <v>Northampton</v>
      </c>
    </row>
    <row r="8427" customFormat="false" ht="15" hidden="false" customHeight="false" outlineLevel="0" collapsed="false">
      <c r="A8427" s="4" t="s">
        <v>14243</v>
      </c>
      <c r="B8427" s="4" t="s">
        <v>3893</v>
      </c>
      <c r="C8427" s="4" t="s">
        <v>1059</v>
      </c>
      <c r="D8427" s="4" t="n">
        <v>17</v>
      </c>
      <c r="E8427" s="4" t="n">
        <v>103.63</v>
      </c>
      <c r="F8427" s="4" t="n">
        <v>1761.71</v>
      </c>
      <c r="G8427" s="4" t="n">
        <f aca="false">INDEX(Data_Products!$D$2:$D$33,MATCH(C8427,Data_Products!$A$2:$A$33,0))</f>
        <v>82.55</v>
      </c>
      <c r="H8427" s="4" t="str">
        <f aca="false">INDEX(Data_Products!$C$2:$C$33,MATCH(C8427,Data_Products!$A$2:$A$33,0))</f>
        <v>Roofing</v>
      </c>
      <c r="I8427" s="10" t="n">
        <f aca="false">D8427*(E8427-G8427)</f>
        <v>358.36</v>
      </c>
      <c r="J8427" s="11" t="n">
        <f aca="false">IFERROR(I8427/F8427,0)</f>
        <v>0.203415999228023</v>
      </c>
      <c r="K8427" s="4" t="str">
        <f aca="false">IFERROR(INDEX(Data_Orders!$F$2:$F$4727,MATCH(B8427,Data_Orders!$A$2:$A$4727,0)),"")</f>
        <v>Retail</v>
      </c>
      <c r="L8427" s="4" t="str">
        <f aca="false">IFERROR(INDEX(Data_Orders!$D$2:$D$4727,MATCH(B8427,Data_Orders!$A$2:$A$4727,0)),"")</f>
        <v>Northampton</v>
      </c>
    </row>
    <row r="8428" customFormat="false" ht="15" hidden="false" customHeight="false" outlineLevel="0" collapsed="false">
      <c r="A8428" s="4" t="s">
        <v>14244</v>
      </c>
      <c r="B8428" s="4" t="s">
        <v>3893</v>
      </c>
      <c r="C8428" s="4" t="s">
        <v>1013</v>
      </c>
      <c r="D8428" s="4" t="n">
        <v>5</v>
      </c>
      <c r="E8428" s="4" t="n">
        <v>240.92</v>
      </c>
      <c r="F8428" s="4" t="n">
        <v>1204.6</v>
      </c>
      <c r="G8428" s="4" t="n">
        <f aca="false">INDEX(Data_Products!$D$2:$D$33,MATCH(C8428,Data_Products!$A$2:$A$33,0))</f>
        <v>168.32</v>
      </c>
      <c r="H8428" s="4" t="str">
        <f aca="false">INDEX(Data_Products!$C$2:$C$33,MATCH(C8428,Data_Products!$A$2:$A$33,0))</f>
        <v>Timber</v>
      </c>
      <c r="I8428" s="10" t="n">
        <f aca="false">D8428*(E8428-G8428)</f>
        <v>363</v>
      </c>
      <c r="J8428" s="11" t="n">
        <f aca="false">IFERROR(I8428/F8428,0)</f>
        <v>0.301344844761747</v>
      </c>
      <c r="K8428" s="4" t="str">
        <f aca="false">IFERROR(INDEX(Data_Orders!$F$2:$F$4727,MATCH(B8428,Data_Orders!$A$2:$A$4727,0)),"")</f>
        <v>Retail</v>
      </c>
      <c r="L8428" s="4" t="str">
        <f aca="false">IFERROR(INDEX(Data_Orders!$D$2:$D$4727,MATCH(B8428,Data_Orders!$A$2:$A$4727,0)),"")</f>
        <v>Northampton</v>
      </c>
    </row>
    <row r="8429" customFormat="false" ht="15" hidden="false" customHeight="false" outlineLevel="0" collapsed="false">
      <c r="A8429" s="4" t="s">
        <v>14245</v>
      </c>
      <c r="B8429" s="4" t="s">
        <v>3894</v>
      </c>
      <c r="C8429" s="4" t="s">
        <v>1057</v>
      </c>
      <c r="D8429" s="4" t="n">
        <v>9</v>
      </c>
      <c r="E8429" s="4" t="n">
        <v>176.81</v>
      </c>
      <c r="F8429" s="4" t="n">
        <v>1591.29</v>
      </c>
      <c r="G8429" s="4" t="n">
        <f aca="false">INDEX(Data_Products!$D$2:$D$33,MATCH(C8429,Data_Products!$A$2:$A$33,0))</f>
        <v>129.57</v>
      </c>
      <c r="H8429" s="4" t="str">
        <f aca="false">INDEX(Data_Products!$C$2:$C$33,MATCH(C8429,Data_Products!$A$2:$A$33,0))</f>
        <v>Roofing</v>
      </c>
      <c r="I8429" s="10" t="n">
        <f aca="false">D8429*(E8429-G8429)</f>
        <v>425.16</v>
      </c>
      <c r="J8429" s="11" t="n">
        <f aca="false">IFERROR(I8429/F8429,0)</f>
        <v>0.267179458175443</v>
      </c>
      <c r="K8429" s="4" t="str">
        <f aca="false">IFERROR(INDEX(Data_Orders!$F$2:$F$4727,MATCH(B8429,Data_Orders!$A$2:$A$4727,0)),"")</f>
        <v>Retail</v>
      </c>
      <c r="L8429" s="4" t="str">
        <f aca="false">IFERROR(INDEX(Data_Orders!$D$2:$D$4727,MATCH(B8429,Data_Orders!$A$2:$A$4727,0)),"")</f>
        <v>Northampton</v>
      </c>
    </row>
    <row r="8430" customFormat="false" ht="15" hidden="false" customHeight="false" outlineLevel="0" collapsed="false">
      <c r="A8430" s="4" t="s">
        <v>14246</v>
      </c>
      <c r="B8430" s="4" t="s">
        <v>3894</v>
      </c>
      <c r="C8430" s="4" t="s">
        <v>1013</v>
      </c>
      <c r="D8430" s="4" t="n">
        <v>13</v>
      </c>
      <c r="E8430" s="4" t="n">
        <v>240.92</v>
      </c>
      <c r="F8430" s="4" t="n">
        <v>3131.96</v>
      </c>
      <c r="G8430" s="4" t="n">
        <f aca="false">INDEX(Data_Products!$D$2:$D$33,MATCH(C8430,Data_Products!$A$2:$A$33,0))</f>
        <v>168.32</v>
      </c>
      <c r="H8430" s="4" t="str">
        <f aca="false">INDEX(Data_Products!$C$2:$C$33,MATCH(C8430,Data_Products!$A$2:$A$33,0))</f>
        <v>Timber</v>
      </c>
      <c r="I8430" s="10" t="n">
        <f aca="false">D8430*(E8430-G8430)</f>
        <v>943.8</v>
      </c>
      <c r="J8430" s="11" t="n">
        <f aca="false">IFERROR(I8430/F8430,0)</f>
        <v>0.301344844761747</v>
      </c>
      <c r="K8430" s="4" t="str">
        <f aca="false">IFERROR(INDEX(Data_Orders!$F$2:$F$4727,MATCH(B8430,Data_Orders!$A$2:$A$4727,0)),"")</f>
        <v>Retail</v>
      </c>
      <c r="L8430" s="4" t="str">
        <f aca="false">IFERROR(INDEX(Data_Orders!$D$2:$D$4727,MATCH(B8430,Data_Orders!$A$2:$A$4727,0)),"")</f>
        <v>Northampton</v>
      </c>
    </row>
    <row r="8431" customFormat="false" ht="15" hidden="false" customHeight="false" outlineLevel="0" collapsed="false">
      <c r="A8431" s="4" t="s">
        <v>14247</v>
      </c>
      <c r="B8431" s="4" t="s">
        <v>3894</v>
      </c>
      <c r="C8431" s="4" t="s">
        <v>1032</v>
      </c>
      <c r="D8431" s="4" t="n">
        <v>4</v>
      </c>
      <c r="E8431" s="4" t="n">
        <v>99.65</v>
      </c>
      <c r="F8431" s="4" t="n">
        <v>398.6</v>
      </c>
      <c r="G8431" s="4" t="n">
        <f aca="false">INDEX(Data_Products!$D$2:$D$33,MATCH(C8431,Data_Products!$A$2:$A$33,0))</f>
        <v>58.26</v>
      </c>
      <c r="H8431" s="4" t="str">
        <f aca="false">INDEX(Data_Products!$C$2:$C$33,MATCH(C8431,Data_Products!$A$2:$A$33,0))</f>
        <v>Insulation</v>
      </c>
      <c r="I8431" s="10" t="n">
        <f aca="false">D8431*(E8431-G8431)</f>
        <v>165.56</v>
      </c>
      <c r="J8431" s="11" t="n">
        <f aca="false">IFERROR(I8431/F8431,0)</f>
        <v>0.415353738083292</v>
      </c>
      <c r="K8431" s="4" t="str">
        <f aca="false">IFERROR(INDEX(Data_Orders!$F$2:$F$4727,MATCH(B8431,Data_Orders!$A$2:$A$4727,0)),"")</f>
        <v>Retail</v>
      </c>
      <c r="L8431" s="4" t="str">
        <f aca="false">IFERROR(INDEX(Data_Orders!$D$2:$D$4727,MATCH(B8431,Data_Orders!$A$2:$A$4727,0)),"")</f>
        <v>Northampton</v>
      </c>
    </row>
    <row r="8432" customFormat="false" ht="15" hidden="false" customHeight="false" outlineLevel="0" collapsed="false">
      <c r="A8432" s="4" t="s">
        <v>14248</v>
      </c>
      <c r="B8432" s="4" t="s">
        <v>3894</v>
      </c>
      <c r="C8432" s="4" t="s">
        <v>1037</v>
      </c>
      <c r="D8432" s="4" t="n">
        <v>14</v>
      </c>
      <c r="E8432" s="4" t="n">
        <v>90.97</v>
      </c>
      <c r="F8432" s="4" t="n">
        <v>1273.58</v>
      </c>
      <c r="G8432" s="4" t="n">
        <f aca="false">INDEX(Data_Products!$D$2:$D$33,MATCH(C8432,Data_Products!$A$2:$A$33,0))</f>
        <v>73.81</v>
      </c>
      <c r="H8432" s="4" t="str">
        <f aca="false">INDEX(Data_Products!$C$2:$C$33,MATCH(C8432,Data_Products!$A$2:$A$33,0))</f>
        <v>Insulation</v>
      </c>
      <c r="I8432" s="10" t="n">
        <f aca="false">D8432*(E8432-G8432)</f>
        <v>240.24</v>
      </c>
      <c r="J8432" s="11" t="n">
        <f aca="false">IFERROR(I8432/F8432,0)</f>
        <v>0.18863361547763</v>
      </c>
      <c r="K8432" s="4" t="str">
        <f aca="false">IFERROR(INDEX(Data_Orders!$F$2:$F$4727,MATCH(B8432,Data_Orders!$A$2:$A$4727,0)),"")</f>
        <v>Retail</v>
      </c>
      <c r="L8432" s="4" t="str">
        <f aca="false">IFERROR(INDEX(Data_Orders!$D$2:$D$4727,MATCH(B8432,Data_Orders!$A$2:$A$4727,0)),"")</f>
        <v>Northampton</v>
      </c>
    </row>
    <row r="8433" customFormat="false" ht="15" hidden="false" customHeight="false" outlineLevel="0" collapsed="false">
      <c r="A8433" s="4" t="s">
        <v>14249</v>
      </c>
      <c r="B8433" s="4" t="s">
        <v>3895</v>
      </c>
      <c r="C8433" s="4" t="s">
        <v>1044</v>
      </c>
      <c r="D8433" s="4" t="n">
        <v>14</v>
      </c>
      <c r="E8433" s="4" t="n">
        <v>190.44</v>
      </c>
      <c r="F8433" s="4" t="n">
        <v>2666.16</v>
      </c>
      <c r="G8433" s="4" t="n">
        <f aca="false">INDEX(Data_Products!$D$2:$D$33,MATCH(C8433,Data_Products!$A$2:$A$33,0))</f>
        <v>115.48</v>
      </c>
      <c r="H8433" s="4" t="str">
        <f aca="false">INDEX(Data_Products!$C$2:$C$33,MATCH(C8433,Data_Products!$A$2:$A$33,0))</f>
        <v>Tools &amp; Fixings</v>
      </c>
      <c r="I8433" s="10" t="n">
        <f aca="false">D8433*(E8433-G8433)</f>
        <v>1049.44</v>
      </c>
      <c r="J8433" s="11" t="n">
        <f aca="false">IFERROR(I8433/F8433,0)</f>
        <v>0.393614786809494</v>
      </c>
      <c r="K8433" s="4" t="str">
        <f aca="false">IFERROR(INDEX(Data_Orders!$F$2:$F$4727,MATCH(B8433,Data_Orders!$A$2:$A$4727,0)),"")</f>
        <v>Retail</v>
      </c>
      <c r="L8433" s="4" t="str">
        <f aca="false">IFERROR(INDEX(Data_Orders!$D$2:$D$4727,MATCH(B8433,Data_Orders!$A$2:$A$4727,0)),"")</f>
        <v>Northampton</v>
      </c>
    </row>
    <row r="8434" customFormat="false" ht="15" hidden="false" customHeight="false" outlineLevel="0" collapsed="false">
      <c r="A8434" s="4" t="s">
        <v>14250</v>
      </c>
      <c r="B8434" s="4" t="s">
        <v>3896</v>
      </c>
      <c r="C8434" s="4" t="s">
        <v>1037</v>
      </c>
      <c r="D8434" s="4" t="n">
        <v>7</v>
      </c>
      <c r="E8434" s="4" t="n">
        <v>90.97</v>
      </c>
      <c r="F8434" s="4" t="n">
        <v>636.79</v>
      </c>
      <c r="G8434" s="4" t="n">
        <f aca="false">INDEX(Data_Products!$D$2:$D$33,MATCH(C8434,Data_Products!$A$2:$A$33,0))</f>
        <v>73.81</v>
      </c>
      <c r="H8434" s="4" t="str">
        <f aca="false">INDEX(Data_Products!$C$2:$C$33,MATCH(C8434,Data_Products!$A$2:$A$33,0))</f>
        <v>Insulation</v>
      </c>
      <c r="I8434" s="10" t="n">
        <f aca="false">D8434*(E8434-G8434)</f>
        <v>120.12</v>
      </c>
      <c r="J8434" s="11" t="n">
        <f aca="false">IFERROR(I8434/F8434,0)</f>
        <v>0.18863361547763</v>
      </c>
      <c r="K8434" s="4" t="str">
        <f aca="false">IFERROR(INDEX(Data_Orders!$F$2:$F$4727,MATCH(B8434,Data_Orders!$A$2:$A$4727,0)),"")</f>
        <v>Retail</v>
      </c>
      <c r="L8434" s="4" t="str">
        <f aca="false">IFERROR(INDEX(Data_Orders!$D$2:$D$4727,MATCH(B8434,Data_Orders!$A$2:$A$4727,0)),"")</f>
        <v>Northampton</v>
      </c>
    </row>
    <row r="8435" customFormat="false" ht="15" hidden="false" customHeight="false" outlineLevel="0" collapsed="false">
      <c r="A8435" s="4" t="s">
        <v>14251</v>
      </c>
      <c r="B8435" s="4" t="s">
        <v>3896</v>
      </c>
      <c r="C8435" s="4" t="s">
        <v>1030</v>
      </c>
      <c r="D8435" s="4" t="n">
        <v>17</v>
      </c>
      <c r="E8435" s="4" t="n">
        <v>25.23</v>
      </c>
      <c r="F8435" s="4" t="n">
        <v>428.91</v>
      </c>
      <c r="G8435" s="4" t="n">
        <f aca="false">INDEX(Data_Products!$D$2:$D$33,MATCH(C8435,Data_Products!$A$2:$A$33,0))</f>
        <v>17.67</v>
      </c>
      <c r="H8435" s="4" t="str">
        <f aca="false">INDEX(Data_Products!$C$2:$C$33,MATCH(C8435,Data_Products!$A$2:$A$33,0))</f>
        <v>Cement &amp; Aggregates</v>
      </c>
      <c r="I8435" s="10" t="n">
        <f aca="false">D8435*(E8435-G8435)</f>
        <v>128.52</v>
      </c>
      <c r="J8435" s="11" t="n">
        <f aca="false">IFERROR(I8435/F8435,0)</f>
        <v>0.299643281807372</v>
      </c>
      <c r="K8435" s="4" t="str">
        <f aca="false">IFERROR(INDEX(Data_Orders!$F$2:$F$4727,MATCH(B8435,Data_Orders!$A$2:$A$4727,0)),"")</f>
        <v>Retail</v>
      </c>
      <c r="L8435" s="4" t="str">
        <f aca="false">IFERROR(INDEX(Data_Orders!$D$2:$D$4727,MATCH(B8435,Data_Orders!$A$2:$A$4727,0)),"")</f>
        <v>Northampton</v>
      </c>
    </row>
    <row r="8436" customFormat="false" ht="15" hidden="false" customHeight="false" outlineLevel="0" collapsed="false">
      <c r="A8436" s="4" t="s">
        <v>14252</v>
      </c>
      <c r="B8436" s="4" t="s">
        <v>3897</v>
      </c>
      <c r="C8436" s="4" t="s">
        <v>1021</v>
      </c>
      <c r="D8436" s="4" t="n">
        <v>3</v>
      </c>
      <c r="E8436" s="4" t="n">
        <v>73.76</v>
      </c>
      <c r="F8436" s="4" t="n">
        <v>221.28</v>
      </c>
      <c r="G8436" s="4" t="n">
        <f aca="false">INDEX(Data_Products!$D$2:$D$33,MATCH(C8436,Data_Products!$A$2:$A$33,0))</f>
        <v>51.51</v>
      </c>
      <c r="H8436" s="4" t="str">
        <f aca="false">INDEX(Data_Products!$C$2:$C$33,MATCH(C8436,Data_Products!$A$2:$A$33,0))</f>
        <v>Cement &amp; Aggregates</v>
      </c>
      <c r="I8436" s="10" t="n">
        <f aca="false">D8436*(E8436-G8436)</f>
        <v>66.75</v>
      </c>
      <c r="J8436" s="11" t="n">
        <f aca="false">IFERROR(I8436/F8436,0)</f>
        <v>0.301654013015185</v>
      </c>
      <c r="K8436" s="4" t="str">
        <f aca="false">IFERROR(INDEX(Data_Orders!$F$2:$F$4727,MATCH(B8436,Data_Orders!$A$2:$A$4727,0)),"")</f>
        <v>Contractor</v>
      </c>
      <c r="L8436" s="4" t="str">
        <f aca="false">IFERROR(INDEX(Data_Orders!$D$2:$D$4727,MATCH(B8436,Data_Orders!$A$2:$A$4727,0)),"")</f>
        <v>Northampton</v>
      </c>
    </row>
    <row r="8437" customFormat="false" ht="15" hidden="false" customHeight="false" outlineLevel="0" collapsed="false">
      <c r="A8437" s="4" t="s">
        <v>14253</v>
      </c>
      <c r="B8437" s="4" t="s">
        <v>3897</v>
      </c>
      <c r="C8437" s="4" t="s">
        <v>1024</v>
      </c>
      <c r="D8437" s="4" t="n">
        <v>15</v>
      </c>
      <c r="E8437" s="4" t="n">
        <v>137.14</v>
      </c>
      <c r="F8437" s="4" t="n">
        <v>2057.1</v>
      </c>
      <c r="G8437" s="4" t="n">
        <f aca="false">INDEX(Data_Products!$D$2:$D$33,MATCH(C8437,Data_Products!$A$2:$A$33,0))</f>
        <v>99.99</v>
      </c>
      <c r="H8437" s="4" t="str">
        <f aca="false">INDEX(Data_Products!$C$2:$C$33,MATCH(C8437,Data_Products!$A$2:$A$33,0))</f>
        <v>Cement &amp; Aggregates</v>
      </c>
      <c r="I8437" s="10" t="n">
        <f aca="false">D8437*(E8437-G8437)</f>
        <v>557.25</v>
      </c>
      <c r="J8437" s="11" t="n">
        <f aca="false">IFERROR(I8437/F8437,0)</f>
        <v>0.270891060230421</v>
      </c>
      <c r="K8437" s="4" t="str">
        <f aca="false">IFERROR(INDEX(Data_Orders!$F$2:$F$4727,MATCH(B8437,Data_Orders!$A$2:$A$4727,0)),"")</f>
        <v>Contractor</v>
      </c>
      <c r="L8437" s="4" t="str">
        <f aca="false">IFERROR(INDEX(Data_Orders!$D$2:$D$4727,MATCH(B8437,Data_Orders!$A$2:$A$4727,0)),"")</f>
        <v>Northampton</v>
      </c>
    </row>
    <row r="8438" customFormat="false" ht="15" hidden="false" customHeight="false" outlineLevel="0" collapsed="false">
      <c r="A8438" s="4" t="s">
        <v>14254</v>
      </c>
      <c r="B8438" s="4" t="s">
        <v>3897</v>
      </c>
      <c r="C8438" s="4" t="s">
        <v>1028</v>
      </c>
      <c r="D8438" s="4" t="n">
        <v>14</v>
      </c>
      <c r="E8438" s="4" t="n">
        <v>118.79</v>
      </c>
      <c r="F8438" s="4" t="n">
        <v>1663.06</v>
      </c>
      <c r="G8438" s="4" t="n">
        <f aca="false">INDEX(Data_Products!$D$2:$D$33,MATCH(C8438,Data_Products!$A$2:$A$33,0))</f>
        <v>81.07</v>
      </c>
      <c r="H8438" s="4" t="str">
        <f aca="false">INDEX(Data_Products!$C$2:$C$33,MATCH(C8438,Data_Products!$A$2:$A$33,0))</f>
        <v>Cement &amp; Aggregates</v>
      </c>
      <c r="I8438" s="10" t="n">
        <f aca="false">D8438*(E8438-G8438)</f>
        <v>528.08</v>
      </c>
      <c r="J8438" s="11" t="n">
        <f aca="false">IFERROR(I8438/F8438,0)</f>
        <v>0.317535146056065</v>
      </c>
      <c r="K8438" s="4" t="str">
        <f aca="false">IFERROR(INDEX(Data_Orders!$F$2:$F$4727,MATCH(B8438,Data_Orders!$A$2:$A$4727,0)),"")</f>
        <v>Contractor</v>
      </c>
      <c r="L8438" s="4" t="str">
        <f aca="false">IFERROR(INDEX(Data_Orders!$D$2:$D$4727,MATCH(B8438,Data_Orders!$A$2:$A$4727,0)),"")</f>
        <v>Northampton</v>
      </c>
    </row>
    <row r="8439" customFormat="false" ht="15" hidden="false" customHeight="false" outlineLevel="0" collapsed="false">
      <c r="A8439" s="4" t="s">
        <v>14255</v>
      </c>
      <c r="B8439" s="4" t="s">
        <v>3897</v>
      </c>
      <c r="C8439" s="4" t="s">
        <v>1039</v>
      </c>
      <c r="D8439" s="4" t="n">
        <v>5</v>
      </c>
      <c r="E8439" s="4" t="n">
        <v>160.41</v>
      </c>
      <c r="F8439" s="4" t="n">
        <v>802.05</v>
      </c>
      <c r="G8439" s="4" t="n">
        <f aca="false">INDEX(Data_Products!$D$2:$D$33,MATCH(C8439,Data_Products!$A$2:$A$33,0))</f>
        <v>99.74</v>
      </c>
      <c r="H8439" s="4" t="str">
        <f aca="false">INDEX(Data_Products!$C$2:$C$33,MATCH(C8439,Data_Products!$A$2:$A$33,0))</f>
        <v>Insulation</v>
      </c>
      <c r="I8439" s="10" t="n">
        <f aca="false">D8439*(E8439-G8439)</f>
        <v>303.35</v>
      </c>
      <c r="J8439" s="11" t="n">
        <f aca="false">IFERROR(I8439/F8439,0)</f>
        <v>0.378218315566361</v>
      </c>
      <c r="K8439" s="4" t="str">
        <f aca="false">IFERROR(INDEX(Data_Orders!$F$2:$F$4727,MATCH(B8439,Data_Orders!$A$2:$A$4727,0)),"")</f>
        <v>Contractor</v>
      </c>
      <c r="L8439" s="4" t="str">
        <f aca="false">IFERROR(INDEX(Data_Orders!$D$2:$D$4727,MATCH(B8439,Data_Orders!$A$2:$A$4727,0)),"")</f>
        <v>Northampton</v>
      </c>
    </row>
    <row r="8440" customFormat="false" ht="15" hidden="false" customHeight="false" outlineLevel="0" collapsed="false">
      <c r="A8440" s="4" t="s">
        <v>14256</v>
      </c>
      <c r="B8440" s="4" t="s">
        <v>3898</v>
      </c>
      <c r="C8440" s="4" t="s">
        <v>1028</v>
      </c>
      <c r="D8440" s="4" t="n">
        <v>14</v>
      </c>
      <c r="E8440" s="4" t="n">
        <v>118.79</v>
      </c>
      <c r="F8440" s="4" t="n">
        <v>1663.06</v>
      </c>
      <c r="G8440" s="4" t="n">
        <f aca="false">INDEX(Data_Products!$D$2:$D$33,MATCH(C8440,Data_Products!$A$2:$A$33,0))</f>
        <v>81.07</v>
      </c>
      <c r="H8440" s="4" t="str">
        <f aca="false">INDEX(Data_Products!$C$2:$C$33,MATCH(C8440,Data_Products!$A$2:$A$33,0))</f>
        <v>Cement &amp; Aggregates</v>
      </c>
      <c r="I8440" s="10" t="n">
        <f aca="false">D8440*(E8440-G8440)</f>
        <v>528.08</v>
      </c>
      <c r="J8440" s="11" t="n">
        <f aca="false">IFERROR(I8440/F8440,0)</f>
        <v>0.317535146056065</v>
      </c>
      <c r="K8440" s="4" t="str">
        <f aca="false">IFERROR(INDEX(Data_Orders!$F$2:$F$4727,MATCH(B8440,Data_Orders!$A$2:$A$4727,0)),"")</f>
        <v>Contractor</v>
      </c>
      <c r="L8440" s="4" t="str">
        <f aca="false">IFERROR(INDEX(Data_Orders!$D$2:$D$4727,MATCH(B8440,Data_Orders!$A$2:$A$4727,0)),"")</f>
        <v>Binley (Coventry)</v>
      </c>
    </row>
    <row r="8441" customFormat="false" ht="15" hidden="false" customHeight="false" outlineLevel="0" collapsed="false">
      <c r="A8441" s="4" t="s">
        <v>14257</v>
      </c>
      <c r="B8441" s="4" t="s">
        <v>3898</v>
      </c>
      <c r="C8441" s="4" t="s">
        <v>1030</v>
      </c>
      <c r="D8441" s="4" t="n">
        <v>10</v>
      </c>
      <c r="E8441" s="4" t="n">
        <v>25.23</v>
      </c>
      <c r="F8441" s="4" t="n">
        <v>252.3</v>
      </c>
      <c r="G8441" s="4" t="n">
        <f aca="false">INDEX(Data_Products!$D$2:$D$33,MATCH(C8441,Data_Products!$A$2:$A$33,0))</f>
        <v>17.67</v>
      </c>
      <c r="H8441" s="4" t="str">
        <f aca="false">INDEX(Data_Products!$C$2:$C$33,MATCH(C8441,Data_Products!$A$2:$A$33,0))</f>
        <v>Cement &amp; Aggregates</v>
      </c>
      <c r="I8441" s="10" t="n">
        <f aca="false">D8441*(E8441-G8441)</f>
        <v>75.6</v>
      </c>
      <c r="J8441" s="11" t="n">
        <f aca="false">IFERROR(I8441/F8441,0)</f>
        <v>0.299643281807372</v>
      </c>
      <c r="K8441" s="4" t="str">
        <f aca="false">IFERROR(INDEX(Data_Orders!$F$2:$F$4727,MATCH(B8441,Data_Orders!$A$2:$A$4727,0)),"")</f>
        <v>Contractor</v>
      </c>
      <c r="L8441" s="4" t="str">
        <f aca="false">IFERROR(INDEX(Data_Orders!$D$2:$D$4727,MATCH(B8441,Data_Orders!$A$2:$A$4727,0)),"")</f>
        <v>Binley (Coventry)</v>
      </c>
    </row>
    <row r="8442" customFormat="false" ht="15" hidden="false" customHeight="false" outlineLevel="0" collapsed="false">
      <c r="A8442" s="4" t="s">
        <v>14258</v>
      </c>
      <c r="B8442" s="4" t="s">
        <v>3898</v>
      </c>
      <c r="C8442" s="4" t="s">
        <v>1059</v>
      </c>
      <c r="D8442" s="4" t="n">
        <v>5</v>
      </c>
      <c r="E8442" s="4" t="n">
        <v>103.63</v>
      </c>
      <c r="F8442" s="4" t="n">
        <v>518.15</v>
      </c>
      <c r="G8442" s="4" t="n">
        <f aca="false">INDEX(Data_Products!$D$2:$D$33,MATCH(C8442,Data_Products!$A$2:$A$33,0))</f>
        <v>82.55</v>
      </c>
      <c r="H8442" s="4" t="str">
        <f aca="false">INDEX(Data_Products!$C$2:$C$33,MATCH(C8442,Data_Products!$A$2:$A$33,0))</f>
        <v>Roofing</v>
      </c>
      <c r="I8442" s="10" t="n">
        <f aca="false">D8442*(E8442-G8442)</f>
        <v>105.4</v>
      </c>
      <c r="J8442" s="11" t="n">
        <f aca="false">IFERROR(I8442/F8442,0)</f>
        <v>0.203415999228023</v>
      </c>
      <c r="K8442" s="4" t="str">
        <f aca="false">IFERROR(INDEX(Data_Orders!$F$2:$F$4727,MATCH(B8442,Data_Orders!$A$2:$A$4727,0)),"")</f>
        <v>Contractor</v>
      </c>
      <c r="L8442" s="4" t="str">
        <f aca="false">IFERROR(INDEX(Data_Orders!$D$2:$D$4727,MATCH(B8442,Data_Orders!$A$2:$A$4727,0)),"")</f>
        <v>Binley (Coventry)</v>
      </c>
    </row>
    <row r="8443" customFormat="false" ht="15" hidden="false" customHeight="false" outlineLevel="0" collapsed="false">
      <c r="A8443" s="4" t="s">
        <v>14259</v>
      </c>
      <c r="B8443" s="4" t="s">
        <v>3898</v>
      </c>
      <c r="C8443" s="4" t="s">
        <v>1015</v>
      </c>
      <c r="D8443" s="4" t="n">
        <v>7</v>
      </c>
      <c r="E8443" s="4" t="n">
        <v>122.01</v>
      </c>
      <c r="F8443" s="4" t="n">
        <v>854.07</v>
      </c>
      <c r="G8443" s="4" t="n">
        <f aca="false">INDEX(Data_Products!$D$2:$D$33,MATCH(C8443,Data_Products!$A$2:$A$33,0))</f>
        <v>85.53</v>
      </c>
      <c r="H8443" s="4" t="str">
        <f aca="false">INDEX(Data_Products!$C$2:$C$33,MATCH(C8443,Data_Products!$A$2:$A$33,0))</f>
        <v>Timber</v>
      </c>
      <c r="I8443" s="10" t="n">
        <f aca="false">D8443*(E8443-G8443)</f>
        <v>255.36</v>
      </c>
      <c r="J8443" s="11" t="n">
        <f aca="false">IFERROR(I8443/F8443,0)</f>
        <v>0.298991885910991</v>
      </c>
      <c r="K8443" s="4" t="str">
        <f aca="false">IFERROR(INDEX(Data_Orders!$F$2:$F$4727,MATCH(B8443,Data_Orders!$A$2:$A$4727,0)),"")</f>
        <v>Contractor</v>
      </c>
      <c r="L8443" s="4" t="str">
        <f aca="false">IFERROR(INDEX(Data_Orders!$D$2:$D$4727,MATCH(B8443,Data_Orders!$A$2:$A$4727,0)),"")</f>
        <v>Binley (Coventry)</v>
      </c>
    </row>
    <row r="8444" customFormat="false" ht="15" hidden="false" customHeight="false" outlineLevel="0" collapsed="false">
      <c r="A8444" s="4" t="s">
        <v>14260</v>
      </c>
      <c r="B8444" s="4" t="s">
        <v>3898</v>
      </c>
      <c r="C8444" s="4" t="s">
        <v>1077</v>
      </c>
      <c r="D8444" s="4" t="n">
        <v>4</v>
      </c>
      <c r="E8444" s="4" t="n">
        <v>46.61</v>
      </c>
      <c r="F8444" s="4" t="n">
        <v>186.44</v>
      </c>
      <c r="G8444" s="4" t="n">
        <f aca="false">INDEX(Data_Products!$D$2:$D$33,MATCH(C8444,Data_Products!$A$2:$A$33,0))</f>
        <v>36.87</v>
      </c>
      <c r="H8444" s="4" t="str">
        <f aca="false">INDEX(Data_Products!$C$2:$C$33,MATCH(C8444,Data_Products!$A$2:$A$33,0))</f>
        <v>Landscaping</v>
      </c>
      <c r="I8444" s="10" t="n">
        <f aca="false">D8444*(E8444-G8444)</f>
        <v>38.96</v>
      </c>
      <c r="J8444" s="11" t="n">
        <f aca="false">IFERROR(I8444/F8444,0)</f>
        <v>0.208968032611028</v>
      </c>
      <c r="K8444" s="4" t="str">
        <f aca="false">IFERROR(INDEX(Data_Orders!$F$2:$F$4727,MATCH(B8444,Data_Orders!$A$2:$A$4727,0)),"")</f>
        <v>Contractor</v>
      </c>
      <c r="L8444" s="4" t="str">
        <f aca="false">IFERROR(INDEX(Data_Orders!$D$2:$D$4727,MATCH(B8444,Data_Orders!$A$2:$A$4727,0)),"")</f>
        <v>Binley (Coventry)</v>
      </c>
    </row>
    <row r="8445" customFormat="false" ht="15" hidden="false" customHeight="false" outlineLevel="0" collapsed="false">
      <c r="A8445" s="4" t="s">
        <v>14261</v>
      </c>
      <c r="B8445" s="4" t="s">
        <v>3899</v>
      </c>
      <c r="C8445" s="4" t="s">
        <v>1041</v>
      </c>
      <c r="D8445" s="4" t="n">
        <v>13</v>
      </c>
      <c r="E8445" s="4" t="n">
        <v>242.75</v>
      </c>
      <c r="F8445" s="4" t="n">
        <v>3155.75</v>
      </c>
      <c r="G8445" s="4" t="n">
        <f aca="false">INDEX(Data_Products!$D$2:$D$33,MATCH(C8445,Data_Products!$A$2:$A$33,0))</f>
        <v>142.94</v>
      </c>
      <c r="H8445" s="4" t="str">
        <f aca="false">INDEX(Data_Products!$C$2:$C$33,MATCH(C8445,Data_Products!$A$2:$A$33,0))</f>
        <v>Tools &amp; Fixings</v>
      </c>
      <c r="I8445" s="10" t="n">
        <f aca="false">D8445*(E8445-G8445)</f>
        <v>1297.53</v>
      </c>
      <c r="J8445" s="11" t="n">
        <f aca="false">IFERROR(I8445/F8445,0)</f>
        <v>0.411163748712667</v>
      </c>
      <c r="K8445" s="4" t="str">
        <f aca="false">IFERROR(INDEX(Data_Orders!$F$2:$F$4727,MATCH(B8445,Data_Orders!$A$2:$A$4727,0)),"")</f>
        <v>Trade Account</v>
      </c>
      <c r="L8445" s="4" t="str">
        <f aca="false">IFERROR(INDEX(Data_Orders!$D$2:$D$4727,MATCH(B8445,Data_Orders!$A$2:$A$4727,0)),"")</f>
        <v>Nuneaton</v>
      </c>
    </row>
    <row r="8446" customFormat="false" ht="15" hidden="false" customHeight="false" outlineLevel="0" collapsed="false">
      <c r="A8446" s="4" t="s">
        <v>14262</v>
      </c>
      <c r="B8446" s="4" t="s">
        <v>3899</v>
      </c>
      <c r="C8446" s="4" t="s">
        <v>1044</v>
      </c>
      <c r="D8446" s="4" t="n">
        <v>17</v>
      </c>
      <c r="E8446" s="4" t="n">
        <v>190.44</v>
      </c>
      <c r="F8446" s="4" t="n">
        <v>3237.48</v>
      </c>
      <c r="G8446" s="4" t="n">
        <f aca="false">INDEX(Data_Products!$D$2:$D$33,MATCH(C8446,Data_Products!$A$2:$A$33,0))</f>
        <v>115.48</v>
      </c>
      <c r="H8446" s="4" t="str">
        <f aca="false">INDEX(Data_Products!$C$2:$C$33,MATCH(C8446,Data_Products!$A$2:$A$33,0))</f>
        <v>Tools &amp; Fixings</v>
      </c>
      <c r="I8446" s="10" t="n">
        <f aca="false">D8446*(E8446-G8446)</f>
        <v>1274.32</v>
      </c>
      <c r="J8446" s="11" t="n">
        <f aca="false">IFERROR(I8446/F8446,0)</f>
        <v>0.393614786809494</v>
      </c>
      <c r="K8446" s="4" t="str">
        <f aca="false">IFERROR(INDEX(Data_Orders!$F$2:$F$4727,MATCH(B8446,Data_Orders!$A$2:$A$4727,0)),"")</f>
        <v>Trade Account</v>
      </c>
      <c r="L8446" s="4" t="str">
        <f aca="false">IFERROR(INDEX(Data_Orders!$D$2:$D$4727,MATCH(B8446,Data_Orders!$A$2:$A$4727,0)),"")</f>
        <v>Nuneaton</v>
      </c>
    </row>
    <row r="8447" customFormat="false" ht="15" hidden="false" customHeight="false" outlineLevel="0" collapsed="false">
      <c r="A8447" s="4" t="s">
        <v>14263</v>
      </c>
      <c r="B8447" s="4" t="s">
        <v>3900</v>
      </c>
      <c r="C8447" s="4" t="s">
        <v>1077</v>
      </c>
      <c r="D8447" s="4" t="n">
        <v>2</v>
      </c>
      <c r="E8447" s="4" t="n">
        <v>46.61</v>
      </c>
      <c r="F8447" s="4" t="n">
        <v>93.22</v>
      </c>
      <c r="G8447" s="4" t="n">
        <f aca="false">INDEX(Data_Products!$D$2:$D$33,MATCH(C8447,Data_Products!$A$2:$A$33,0))</f>
        <v>36.87</v>
      </c>
      <c r="H8447" s="4" t="str">
        <f aca="false">INDEX(Data_Products!$C$2:$C$33,MATCH(C8447,Data_Products!$A$2:$A$33,0))</f>
        <v>Landscaping</v>
      </c>
      <c r="I8447" s="10" t="n">
        <f aca="false">D8447*(E8447-G8447)</f>
        <v>19.48</v>
      </c>
      <c r="J8447" s="11" t="n">
        <f aca="false">IFERROR(I8447/F8447,0)</f>
        <v>0.208968032611028</v>
      </c>
      <c r="K8447" s="4" t="str">
        <f aca="false">IFERROR(INDEX(Data_Orders!$F$2:$F$4727,MATCH(B8447,Data_Orders!$A$2:$A$4727,0)),"")</f>
        <v>Trade Account</v>
      </c>
      <c r="L8447" s="4" t="str">
        <f aca="false">IFERROR(INDEX(Data_Orders!$D$2:$D$4727,MATCH(B8447,Data_Orders!$A$2:$A$4727,0)),"")</f>
        <v>Nuneaton</v>
      </c>
    </row>
    <row r="8448" customFormat="false" ht="15" hidden="false" customHeight="false" outlineLevel="0" collapsed="false">
      <c r="A8448" s="4" t="s">
        <v>14264</v>
      </c>
      <c r="B8448" s="4" t="s">
        <v>3900</v>
      </c>
      <c r="C8448" s="4" t="s">
        <v>1039</v>
      </c>
      <c r="D8448" s="4" t="n">
        <v>14</v>
      </c>
      <c r="E8448" s="4" t="n">
        <v>160.41</v>
      </c>
      <c r="F8448" s="4" t="n">
        <v>2245.74</v>
      </c>
      <c r="G8448" s="4" t="n">
        <f aca="false">INDEX(Data_Products!$D$2:$D$33,MATCH(C8448,Data_Products!$A$2:$A$33,0))</f>
        <v>99.74</v>
      </c>
      <c r="H8448" s="4" t="str">
        <f aca="false">INDEX(Data_Products!$C$2:$C$33,MATCH(C8448,Data_Products!$A$2:$A$33,0))</f>
        <v>Insulation</v>
      </c>
      <c r="I8448" s="10" t="n">
        <f aca="false">D8448*(E8448-G8448)</f>
        <v>849.38</v>
      </c>
      <c r="J8448" s="11" t="n">
        <f aca="false">IFERROR(I8448/F8448,0)</f>
        <v>0.378218315566361</v>
      </c>
      <c r="K8448" s="4" t="str">
        <f aca="false">IFERROR(INDEX(Data_Orders!$F$2:$F$4727,MATCH(B8448,Data_Orders!$A$2:$A$4727,0)),"")</f>
        <v>Trade Account</v>
      </c>
      <c r="L8448" s="4" t="str">
        <f aca="false">IFERROR(INDEX(Data_Orders!$D$2:$D$4727,MATCH(B8448,Data_Orders!$A$2:$A$4727,0)),"")</f>
        <v>Nuneaton</v>
      </c>
    </row>
    <row r="8449" customFormat="false" ht="15" hidden="false" customHeight="false" outlineLevel="0" collapsed="false">
      <c r="A8449" s="4" t="s">
        <v>14265</v>
      </c>
      <c r="B8449" s="4" t="s">
        <v>3900</v>
      </c>
      <c r="C8449" s="4" t="s">
        <v>1073</v>
      </c>
      <c r="D8449" s="4" t="n">
        <v>7</v>
      </c>
      <c r="E8449" s="4" t="n">
        <v>231.05</v>
      </c>
      <c r="F8449" s="4" t="n">
        <v>1617.35</v>
      </c>
      <c r="G8449" s="4" t="n">
        <f aca="false">INDEX(Data_Products!$D$2:$D$33,MATCH(C8449,Data_Products!$A$2:$A$33,0))</f>
        <v>148.29</v>
      </c>
      <c r="H8449" s="4" t="str">
        <f aca="false">INDEX(Data_Products!$C$2:$C$33,MATCH(C8449,Data_Products!$A$2:$A$33,0))</f>
        <v>Landscaping</v>
      </c>
      <c r="I8449" s="10" t="n">
        <f aca="false">D8449*(E8449-G8449)</f>
        <v>579.32</v>
      </c>
      <c r="J8449" s="11" t="n">
        <f aca="false">IFERROR(I8449/F8449,0)</f>
        <v>0.358190867777537</v>
      </c>
      <c r="K8449" s="4" t="str">
        <f aca="false">IFERROR(INDEX(Data_Orders!$F$2:$F$4727,MATCH(B8449,Data_Orders!$A$2:$A$4727,0)),"")</f>
        <v>Trade Account</v>
      </c>
      <c r="L8449" s="4" t="str">
        <f aca="false">IFERROR(INDEX(Data_Orders!$D$2:$D$4727,MATCH(B8449,Data_Orders!$A$2:$A$4727,0)),"")</f>
        <v>Nuneaton</v>
      </c>
    </row>
    <row r="8450" customFormat="false" ht="15" hidden="false" customHeight="false" outlineLevel="0" collapsed="false">
      <c r="A8450" s="4" t="s">
        <v>14266</v>
      </c>
      <c r="B8450" s="4" t="s">
        <v>3900</v>
      </c>
      <c r="C8450" s="4" t="s">
        <v>1075</v>
      </c>
      <c r="D8450" s="4" t="n">
        <v>9</v>
      </c>
      <c r="E8450" s="4" t="n">
        <v>98.61</v>
      </c>
      <c r="F8450" s="4" t="n">
        <v>887.49</v>
      </c>
      <c r="G8450" s="4" t="n">
        <f aca="false">INDEX(Data_Products!$D$2:$D$33,MATCH(C8450,Data_Products!$A$2:$A$33,0))</f>
        <v>74.84</v>
      </c>
      <c r="H8450" s="4" t="str">
        <f aca="false">INDEX(Data_Products!$C$2:$C$33,MATCH(C8450,Data_Products!$A$2:$A$33,0))</f>
        <v>Landscaping</v>
      </c>
      <c r="I8450" s="10" t="n">
        <f aca="false">D8450*(E8450-G8450)</f>
        <v>213.93</v>
      </c>
      <c r="J8450" s="11" t="n">
        <f aca="false">IFERROR(I8450/F8450,0)</f>
        <v>0.24105060338708</v>
      </c>
      <c r="K8450" s="4" t="str">
        <f aca="false">IFERROR(INDEX(Data_Orders!$F$2:$F$4727,MATCH(B8450,Data_Orders!$A$2:$A$4727,0)),"")</f>
        <v>Trade Account</v>
      </c>
      <c r="L8450" s="4" t="str">
        <f aca="false">IFERROR(INDEX(Data_Orders!$D$2:$D$4727,MATCH(B8450,Data_Orders!$A$2:$A$4727,0)),"")</f>
        <v>Nuneaton</v>
      </c>
    </row>
    <row r="8451" customFormat="false" ht="15" hidden="false" customHeight="false" outlineLevel="0" collapsed="false">
      <c r="A8451" s="4" t="s">
        <v>14267</v>
      </c>
      <c r="B8451" s="4" t="s">
        <v>3901</v>
      </c>
      <c r="C8451" s="4" t="s">
        <v>1021</v>
      </c>
      <c r="D8451" s="4" t="n">
        <v>9</v>
      </c>
      <c r="E8451" s="4" t="n">
        <v>73.76</v>
      </c>
      <c r="F8451" s="4" t="n">
        <v>663.84</v>
      </c>
      <c r="G8451" s="4" t="n">
        <f aca="false">INDEX(Data_Products!$D$2:$D$33,MATCH(C8451,Data_Products!$A$2:$A$33,0))</f>
        <v>51.51</v>
      </c>
      <c r="H8451" s="4" t="str">
        <f aca="false">INDEX(Data_Products!$C$2:$C$33,MATCH(C8451,Data_Products!$A$2:$A$33,0))</f>
        <v>Cement &amp; Aggregates</v>
      </c>
      <c r="I8451" s="10" t="n">
        <f aca="false">D8451*(E8451-G8451)</f>
        <v>200.25</v>
      </c>
      <c r="J8451" s="11" t="n">
        <f aca="false">IFERROR(I8451/F8451,0)</f>
        <v>0.301654013015184</v>
      </c>
      <c r="K8451" s="4" t="str">
        <f aca="false">IFERROR(INDEX(Data_Orders!$F$2:$F$4727,MATCH(B8451,Data_Orders!$A$2:$A$4727,0)),"")</f>
        <v>Trade Account</v>
      </c>
      <c r="L8451" s="4" t="str">
        <f aca="false">IFERROR(INDEX(Data_Orders!$D$2:$D$4727,MATCH(B8451,Data_Orders!$A$2:$A$4727,0)),"")</f>
        <v>Nuneaton</v>
      </c>
    </row>
    <row r="8452" customFormat="false" ht="15" hidden="false" customHeight="false" outlineLevel="0" collapsed="false">
      <c r="A8452" s="4" t="s">
        <v>14268</v>
      </c>
      <c r="B8452" s="4" t="s">
        <v>3901</v>
      </c>
      <c r="C8452" s="4" t="s">
        <v>1052</v>
      </c>
      <c r="D8452" s="4" t="n">
        <v>14</v>
      </c>
      <c r="E8452" s="4" t="n">
        <v>205.71</v>
      </c>
      <c r="F8452" s="4" t="n">
        <v>2879.94</v>
      </c>
      <c r="G8452" s="4" t="n">
        <f aca="false">INDEX(Data_Products!$D$2:$D$33,MATCH(C8452,Data_Products!$A$2:$A$33,0))</f>
        <v>152.29</v>
      </c>
      <c r="H8452" s="4" t="str">
        <f aca="false">INDEX(Data_Products!$C$2:$C$33,MATCH(C8452,Data_Products!$A$2:$A$33,0))</f>
        <v>Roofing</v>
      </c>
      <c r="I8452" s="10" t="n">
        <f aca="false">D8452*(E8452-G8452)</f>
        <v>747.88</v>
      </c>
      <c r="J8452" s="11" t="n">
        <f aca="false">IFERROR(I8452/F8452,0)</f>
        <v>0.259685965679841</v>
      </c>
      <c r="K8452" s="4" t="str">
        <f aca="false">IFERROR(INDEX(Data_Orders!$F$2:$F$4727,MATCH(B8452,Data_Orders!$A$2:$A$4727,0)),"")</f>
        <v>Trade Account</v>
      </c>
      <c r="L8452" s="4" t="str">
        <f aca="false">IFERROR(INDEX(Data_Orders!$D$2:$D$4727,MATCH(B8452,Data_Orders!$A$2:$A$4727,0)),"")</f>
        <v>Nuneaton</v>
      </c>
    </row>
    <row r="8453" customFormat="false" ht="15" hidden="false" customHeight="false" outlineLevel="0" collapsed="false">
      <c r="A8453" s="4" t="s">
        <v>14269</v>
      </c>
      <c r="B8453" s="4" t="s">
        <v>3901</v>
      </c>
      <c r="C8453" s="4" t="s">
        <v>1013</v>
      </c>
      <c r="D8453" s="4" t="n">
        <v>3</v>
      </c>
      <c r="E8453" s="4" t="n">
        <v>240.92</v>
      </c>
      <c r="F8453" s="4" t="n">
        <v>722.76</v>
      </c>
      <c r="G8453" s="4" t="n">
        <f aca="false">INDEX(Data_Products!$D$2:$D$33,MATCH(C8453,Data_Products!$A$2:$A$33,0))</f>
        <v>168.32</v>
      </c>
      <c r="H8453" s="4" t="str">
        <f aca="false">INDEX(Data_Products!$C$2:$C$33,MATCH(C8453,Data_Products!$A$2:$A$33,0))</f>
        <v>Timber</v>
      </c>
      <c r="I8453" s="10" t="n">
        <f aca="false">D8453*(E8453-G8453)</f>
        <v>217.8</v>
      </c>
      <c r="J8453" s="11" t="n">
        <f aca="false">IFERROR(I8453/F8453,0)</f>
        <v>0.301344844761747</v>
      </c>
      <c r="K8453" s="4" t="str">
        <f aca="false">IFERROR(INDEX(Data_Orders!$F$2:$F$4727,MATCH(B8453,Data_Orders!$A$2:$A$4727,0)),"")</f>
        <v>Trade Account</v>
      </c>
      <c r="L8453" s="4" t="str">
        <f aca="false">IFERROR(INDEX(Data_Orders!$D$2:$D$4727,MATCH(B8453,Data_Orders!$A$2:$A$4727,0)),"")</f>
        <v>Nuneaton</v>
      </c>
    </row>
    <row r="8454" customFormat="false" ht="15" hidden="false" customHeight="false" outlineLevel="0" collapsed="false">
      <c r="A8454" s="4" t="s">
        <v>14270</v>
      </c>
      <c r="B8454" s="4" t="s">
        <v>3902</v>
      </c>
      <c r="C8454" s="4" t="s">
        <v>1070</v>
      </c>
      <c r="D8454" s="4" t="n">
        <v>17</v>
      </c>
      <c r="E8454" s="4" t="n">
        <v>230.32</v>
      </c>
      <c r="F8454" s="4" t="n">
        <v>3915.44</v>
      </c>
      <c r="G8454" s="4" t="n">
        <f aca="false">INDEX(Data_Products!$D$2:$D$33,MATCH(C8454,Data_Products!$A$2:$A$33,0))</f>
        <v>161.64</v>
      </c>
      <c r="H8454" s="4" t="str">
        <f aca="false">INDEX(Data_Products!$C$2:$C$33,MATCH(C8454,Data_Products!$A$2:$A$33,0))</f>
        <v>Landscaping</v>
      </c>
      <c r="I8454" s="10" t="n">
        <f aca="false">D8454*(E8454-G8454)</f>
        <v>1167.56</v>
      </c>
      <c r="J8454" s="11" t="n">
        <f aca="false">IFERROR(I8454/F8454,0)</f>
        <v>0.298193817297673</v>
      </c>
      <c r="K8454" s="4" t="str">
        <f aca="false">IFERROR(INDEX(Data_Orders!$F$2:$F$4727,MATCH(B8454,Data_Orders!$A$2:$A$4727,0)),"")</f>
        <v>Trade Account</v>
      </c>
      <c r="L8454" s="4" t="str">
        <f aca="false">IFERROR(INDEX(Data_Orders!$D$2:$D$4727,MATCH(B8454,Data_Orders!$A$2:$A$4727,0)),"")</f>
        <v>Nuneaton</v>
      </c>
    </row>
    <row r="8455" customFormat="false" ht="15" hidden="false" customHeight="false" outlineLevel="0" collapsed="false">
      <c r="A8455" s="4" t="s">
        <v>14271</v>
      </c>
      <c r="B8455" s="4" t="s">
        <v>3902</v>
      </c>
      <c r="C8455" s="4" t="s">
        <v>1032</v>
      </c>
      <c r="D8455" s="4" t="n">
        <v>18</v>
      </c>
      <c r="E8455" s="4" t="n">
        <v>99.65</v>
      </c>
      <c r="F8455" s="4" t="n">
        <v>1793.7</v>
      </c>
      <c r="G8455" s="4" t="n">
        <f aca="false">INDEX(Data_Products!$D$2:$D$33,MATCH(C8455,Data_Products!$A$2:$A$33,0))</f>
        <v>58.26</v>
      </c>
      <c r="H8455" s="4" t="str">
        <f aca="false">INDEX(Data_Products!$C$2:$C$33,MATCH(C8455,Data_Products!$A$2:$A$33,0))</f>
        <v>Insulation</v>
      </c>
      <c r="I8455" s="10" t="n">
        <f aca="false">D8455*(E8455-G8455)</f>
        <v>745.02</v>
      </c>
      <c r="J8455" s="11" t="n">
        <f aca="false">IFERROR(I8455/F8455,0)</f>
        <v>0.415353738083292</v>
      </c>
      <c r="K8455" s="4" t="str">
        <f aca="false">IFERROR(INDEX(Data_Orders!$F$2:$F$4727,MATCH(B8455,Data_Orders!$A$2:$A$4727,0)),"")</f>
        <v>Trade Account</v>
      </c>
      <c r="L8455" s="4" t="str">
        <f aca="false">IFERROR(INDEX(Data_Orders!$D$2:$D$4727,MATCH(B8455,Data_Orders!$A$2:$A$4727,0)),"")</f>
        <v>Nuneaton</v>
      </c>
    </row>
    <row r="8456" customFormat="false" ht="15" hidden="false" customHeight="false" outlineLevel="0" collapsed="false">
      <c r="A8456" s="4" t="s">
        <v>14272</v>
      </c>
      <c r="B8456" s="4" t="s">
        <v>3902</v>
      </c>
      <c r="C8456" s="4" t="s">
        <v>1017</v>
      </c>
      <c r="D8456" s="4" t="n">
        <v>15</v>
      </c>
      <c r="E8456" s="4" t="n">
        <v>49.15</v>
      </c>
      <c r="F8456" s="4" t="n">
        <v>737.25</v>
      </c>
      <c r="G8456" s="4" t="n">
        <f aca="false">INDEX(Data_Products!$D$2:$D$33,MATCH(C8456,Data_Products!$A$2:$A$33,0))</f>
        <v>31.44</v>
      </c>
      <c r="H8456" s="4" t="str">
        <f aca="false">INDEX(Data_Products!$C$2:$C$33,MATCH(C8456,Data_Products!$A$2:$A$33,0))</f>
        <v>Timber</v>
      </c>
      <c r="I8456" s="10" t="n">
        <f aca="false">D8456*(E8456-G8456)</f>
        <v>265.65</v>
      </c>
      <c r="J8456" s="11" t="n">
        <f aca="false">IFERROR(I8456/F8456,0)</f>
        <v>0.360325534079349</v>
      </c>
      <c r="K8456" s="4" t="str">
        <f aca="false">IFERROR(INDEX(Data_Orders!$F$2:$F$4727,MATCH(B8456,Data_Orders!$A$2:$A$4727,0)),"")</f>
        <v>Trade Account</v>
      </c>
      <c r="L8456" s="4" t="str">
        <f aca="false">IFERROR(INDEX(Data_Orders!$D$2:$D$4727,MATCH(B8456,Data_Orders!$A$2:$A$4727,0)),"")</f>
        <v>Nuneaton</v>
      </c>
    </row>
    <row r="8457" customFormat="false" ht="15" hidden="false" customHeight="false" outlineLevel="0" collapsed="false">
      <c r="A8457" s="4" t="s">
        <v>14273</v>
      </c>
      <c r="B8457" s="4" t="s">
        <v>3903</v>
      </c>
      <c r="C8457" s="4" t="s">
        <v>1068</v>
      </c>
      <c r="D8457" s="4" t="n">
        <v>16</v>
      </c>
      <c r="E8457" s="4" t="n">
        <v>86.28</v>
      </c>
      <c r="F8457" s="4" t="n">
        <v>1380.48</v>
      </c>
      <c r="G8457" s="4" t="n">
        <f aca="false">INDEX(Data_Products!$D$2:$D$33,MATCH(C8457,Data_Products!$A$2:$A$33,0))</f>
        <v>68.55</v>
      </c>
      <c r="H8457" s="4" t="str">
        <f aca="false">INDEX(Data_Products!$C$2:$C$33,MATCH(C8457,Data_Products!$A$2:$A$33,0))</f>
        <v>Plumbing &amp; Drainage</v>
      </c>
      <c r="I8457" s="10" t="n">
        <f aca="false">D8457*(E8457-G8457)</f>
        <v>283.68</v>
      </c>
      <c r="J8457" s="11" t="n">
        <f aca="false">IFERROR(I8457/F8457,0)</f>
        <v>0.205493741307371</v>
      </c>
      <c r="K8457" s="4" t="str">
        <f aca="false">IFERROR(INDEX(Data_Orders!$F$2:$F$4727,MATCH(B8457,Data_Orders!$A$2:$A$4727,0)),"")</f>
        <v>Trade Account</v>
      </c>
      <c r="L8457" s="4" t="str">
        <f aca="false">IFERROR(INDEX(Data_Orders!$D$2:$D$4727,MATCH(B8457,Data_Orders!$A$2:$A$4727,0)),"")</f>
        <v>Nuneaton</v>
      </c>
    </row>
    <row r="8458" customFormat="false" ht="15" hidden="false" customHeight="false" outlineLevel="0" collapsed="false">
      <c r="A8458" s="4" t="s">
        <v>14274</v>
      </c>
      <c r="B8458" s="4" t="s">
        <v>3904</v>
      </c>
      <c r="C8458" s="4" t="s">
        <v>1050</v>
      </c>
      <c r="D8458" s="4" t="n">
        <v>6</v>
      </c>
      <c r="E8458" s="4" t="n">
        <v>238.63</v>
      </c>
      <c r="F8458" s="4" t="n">
        <v>1431.78</v>
      </c>
      <c r="G8458" s="4" t="n">
        <f aca="false">INDEX(Data_Products!$D$2:$D$33,MATCH(C8458,Data_Products!$A$2:$A$33,0))</f>
        <v>148.91</v>
      </c>
      <c r="H8458" s="4" t="str">
        <f aca="false">INDEX(Data_Products!$C$2:$C$33,MATCH(C8458,Data_Products!$A$2:$A$33,0))</f>
        <v>Tools &amp; Fixings</v>
      </c>
      <c r="I8458" s="10" t="n">
        <f aca="false">D8458*(E8458-G8458)</f>
        <v>538.32</v>
      </c>
      <c r="J8458" s="11" t="n">
        <f aca="false">IFERROR(I8458/F8458,0)</f>
        <v>0.375979549930855</v>
      </c>
      <c r="K8458" s="4" t="str">
        <f aca="false">IFERROR(INDEX(Data_Orders!$F$2:$F$4727,MATCH(B8458,Data_Orders!$A$2:$A$4727,0)),"")</f>
        <v>Trade Account</v>
      </c>
      <c r="L8458" s="4" t="str">
        <f aca="false">IFERROR(INDEX(Data_Orders!$D$2:$D$4727,MATCH(B8458,Data_Orders!$A$2:$A$4727,0)),"")</f>
        <v>Nuneaton</v>
      </c>
    </row>
    <row r="8459" customFormat="false" ht="15" hidden="false" customHeight="false" outlineLevel="0" collapsed="false">
      <c r="A8459" s="4" t="s">
        <v>14275</v>
      </c>
      <c r="B8459" s="4" t="s">
        <v>3904</v>
      </c>
      <c r="C8459" s="4" t="s">
        <v>1024</v>
      </c>
      <c r="D8459" s="4" t="n">
        <v>2</v>
      </c>
      <c r="E8459" s="4" t="n">
        <v>137.14</v>
      </c>
      <c r="F8459" s="4" t="n">
        <v>274.28</v>
      </c>
      <c r="G8459" s="4" t="n">
        <f aca="false">INDEX(Data_Products!$D$2:$D$33,MATCH(C8459,Data_Products!$A$2:$A$33,0))</f>
        <v>99.99</v>
      </c>
      <c r="H8459" s="4" t="str">
        <f aca="false">INDEX(Data_Products!$C$2:$C$33,MATCH(C8459,Data_Products!$A$2:$A$33,0))</f>
        <v>Cement &amp; Aggregates</v>
      </c>
      <c r="I8459" s="10" t="n">
        <f aca="false">D8459*(E8459-G8459)</f>
        <v>74.3</v>
      </c>
      <c r="J8459" s="11" t="n">
        <f aca="false">IFERROR(I8459/F8459,0)</f>
        <v>0.270891060230421</v>
      </c>
      <c r="K8459" s="4" t="str">
        <f aca="false">IFERROR(INDEX(Data_Orders!$F$2:$F$4727,MATCH(B8459,Data_Orders!$A$2:$A$4727,0)),"")</f>
        <v>Trade Account</v>
      </c>
      <c r="L8459" s="4" t="str">
        <f aca="false">IFERROR(INDEX(Data_Orders!$D$2:$D$4727,MATCH(B8459,Data_Orders!$A$2:$A$4727,0)),"")</f>
        <v>Nuneaton</v>
      </c>
    </row>
    <row r="8460" customFormat="false" ht="15" hidden="false" customHeight="false" outlineLevel="0" collapsed="false">
      <c r="A8460" s="4" t="s">
        <v>14276</v>
      </c>
      <c r="B8460" s="4" t="s">
        <v>3904</v>
      </c>
      <c r="C8460" s="4" t="s">
        <v>1021</v>
      </c>
      <c r="D8460" s="4" t="n">
        <v>6</v>
      </c>
      <c r="E8460" s="4" t="n">
        <v>73.76</v>
      </c>
      <c r="F8460" s="4" t="n">
        <v>442.56</v>
      </c>
      <c r="G8460" s="4" t="n">
        <f aca="false">INDEX(Data_Products!$D$2:$D$33,MATCH(C8460,Data_Products!$A$2:$A$33,0))</f>
        <v>51.51</v>
      </c>
      <c r="H8460" s="4" t="str">
        <f aca="false">INDEX(Data_Products!$C$2:$C$33,MATCH(C8460,Data_Products!$A$2:$A$33,0))</f>
        <v>Cement &amp; Aggregates</v>
      </c>
      <c r="I8460" s="10" t="n">
        <f aca="false">D8460*(E8460-G8460)</f>
        <v>133.5</v>
      </c>
      <c r="J8460" s="11" t="n">
        <f aca="false">IFERROR(I8460/F8460,0)</f>
        <v>0.301654013015185</v>
      </c>
      <c r="K8460" s="4" t="str">
        <f aca="false">IFERROR(INDEX(Data_Orders!$F$2:$F$4727,MATCH(B8460,Data_Orders!$A$2:$A$4727,0)),"")</f>
        <v>Trade Account</v>
      </c>
      <c r="L8460" s="4" t="str">
        <f aca="false">IFERROR(INDEX(Data_Orders!$D$2:$D$4727,MATCH(B8460,Data_Orders!$A$2:$A$4727,0)),"")</f>
        <v>Nuneaton</v>
      </c>
    </row>
    <row r="8461" customFormat="false" ht="15" hidden="false" customHeight="false" outlineLevel="0" collapsed="false">
      <c r="A8461" s="4" t="s">
        <v>14277</v>
      </c>
      <c r="B8461" s="4" t="s">
        <v>3904</v>
      </c>
      <c r="C8461" s="4" t="s">
        <v>1030</v>
      </c>
      <c r="D8461" s="4" t="n">
        <v>10</v>
      </c>
      <c r="E8461" s="4" t="n">
        <v>25.23</v>
      </c>
      <c r="F8461" s="4" t="n">
        <v>252.3</v>
      </c>
      <c r="G8461" s="4" t="n">
        <f aca="false">INDEX(Data_Products!$D$2:$D$33,MATCH(C8461,Data_Products!$A$2:$A$33,0))</f>
        <v>17.67</v>
      </c>
      <c r="H8461" s="4" t="str">
        <f aca="false">INDEX(Data_Products!$C$2:$C$33,MATCH(C8461,Data_Products!$A$2:$A$33,0))</f>
        <v>Cement &amp; Aggregates</v>
      </c>
      <c r="I8461" s="10" t="n">
        <f aca="false">D8461*(E8461-G8461)</f>
        <v>75.6</v>
      </c>
      <c r="J8461" s="11" t="n">
        <f aca="false">IFERROR(I8461/F8461,0)</f>
        <v>0.299643281807372</v>
      </c>
      <c r="K8461" s="4" t="str">
        <f aca="false">IFERROR(INDEX(Data_Orders!$F$2:$F$4727,MATCH(B8461,Data_Orders!$A$2:$A$4727,0)),"")</f>
        <v>Trade Account</v>
      </c>
      <c r="L8461" s="4" t="str">
        <f aca="false">IFERROR(INDEX(Data_Orders!$D$2:$D$4727,MATCH(B8461,Data_Orders!$A$2:$A$4727,0)),"")</f>
        <v>Nuneaton</v>
      </c>
    </row>
    <row r="8462" customFormat="false" ht="15" hidden="false" customHeight="false" outlineLevel="0" collapsed="false">
      <c r="A8462" s="4" t="s">
        <v>14278</v>
      </c>
      <c r="B8462" s="4" t="s">
        <v>3904</v>
      </c>
      <c r="C8462" s="4" t="s">
        <v>1059</v>
      </c>
      <c r="D8462" s="4" t="n">
        <v>18</v>
      </c>
      <c r="E8462" s="4" t="n">
        <v>103.63</v>
      </c>
      <c r="F8462" s="4" t="n">
        <v>1865.34</v>
      </c>
      <c r="G8462" s="4" t="n">
        <f aca="false">INDEX(Data_Products!$D$2:$D$33,MATCH(C8462,Data_Products!$A$2:$A$33,0))</f>
        <v>82.55</v>
      </c>
      <c r="H8462" s="4" t="str">
        <f aca="false">INDEX(Data_Products!$C$2:$C$33,MATCH(C8462,Data_Products!$A$2:$A$33,0))</f>
        <v>Roofing</v>
      </c>
      <c r="I8462" s="10" t="n">
        <f aca="false">D8462*(E8462-G8462)</f>
        <v>379.44</v>
      </c>
      <c r="J8462" s="11" t="n">
        <f aca="false">IFERROR(I8462/F8462,0)</f>
        <v>0.203415999228023</v>
      </c>
      <c r="K8462" s="4" t="str">
        <f aca="false">IFERROR(INDEX(Data_Orders!$F$2:$F$4727,MATCH(B8462,Data_Orders!$A$2:$A$4727,0)),"")</f>
        <v>Trade Account</v>
      </c>
      <c r="L8462" s="4" t="str">
        <f aca="false">IFERROR(INDEX(Data_Orders!$D$2:$D$4727,MATCH(B8462,Data_Orders!$A$2:$A$4727,0)),"")</f>
        <v>Nuneaton</v>
      </c>
    </row>
    <row r="8463" customFormat="false" ht="15" hidden="false" customHeight="false" outlineLevel="0" collapsed="false">
      <c r="A8463" s="4" t="s">
        <v>14279</v>
      </c>
      <c r="B8463" s="4" t="s">
        <v>3905</v>
      </c>
      <c r="C8463" s="4" t="s">
        <v>1030</v>
      </c>
      <c r="D8463" s="4" t="n">
        <v>16</v>
      </c>
      <c r="E8463" s="4" t="n">
        <v>25.23</v>
      </c>
      <c r="F8463" s="4" t="n">
        <v>403.68</v>
      </c>
      <c r="G8463" s="4" t="n">
        <f aca="false">INDEX(Data_Products!$D$2:$D$33,MATCH(C8463,Data_Products!$A$2:$A$33,0))</f>
        <v>17.67</v>
      </c>
      <c r="H8463" s="4" t="str">
        <f aca="false">INDEX(Data_Products!$C$2:$C$33,MATCH(C8463,Data_Products!$A$2:$A$33,0))</f>
        <v>Cement &amp; Aggregates</v>
      </c>
      <c r="I8463" s="10" t="n">
        <f aca="false">D8463*(E8463-G8463)</f>
        <v>120.96</v>
      </c>
      <c r="J8463" s="11" t="n">
        <f aca="false">IFERROR(I8463/F8463,0)</f>
        <v>0.299643281807372</v>
      </c>
      <c r="K8463" s="4" t="str">
        <f aca="false">IFERROR(INDEX(Data_Orders!$F$2:$F$4727,MATCH(B8463,Data_Orders!$A$2:$A$4727,0)),"")</f>
        <v>Trade Account</v>
      </c>
      <c r="L8463" s="4" t="str">
        <f aca="false">IFERROR(INDEX(Data_Orders!$D$2:$D$4727,MATCH(B8463,Data_Orders!$A$2:$A$4727,0)),"")</f>
        <v>Nuneaton</v>
      </c>
    </row>
    <row r="8464" customFormat="false" ht="15" hidden="false" customHeight="false" outlineLevel="0" collapsed="false">
      <c r="A8464" s="4" t="s">
        <v>14280</v>
      </c>
      <c r="B8464" s="4" t="s">
        <v>3905</v>
      </c>
      <c r="C8464" s="4" t="s">
        <v>1028</v>
      </c>
      <c r="D8464" s="4" t="n">
        <v>6</v>
      </c>
      <c r="E8464" s="4" t="n">
        <v>118.79</v>
      </c>
      <c r="F8464" s="4" t="n">
        <v>712.74</v>
      </c>
      <c r="G8464" s="4" t="n">
        <f aca="false">INDEX(Data_Products!$D$2:$D$33,MATCH(C8464,Data_Products!$A$2:$A$33,0))</f>
        <v>81.07</v>
      </c>
      <c r="H8464" s="4" t="str">
        <f aca="false">INDEX(Data_Products!$C$2:$C$33,MATCH(C8464,Data_Products!$A$2:$A$33,0))</f>
        <v>Cement &amp; Aggregates</v>
      </c>
      <c r="I8464" s="10" t="n">
        <f aca="false">D8464*(E8464-G8464)</f>
        <v>226.32</v>
      </c>
      <c r="J8464" s="11" t="n">
        <f aca="false">IFERROR(I8464/F8464,0)</f>
        <v>0.317535146056065</v>
      </c>
      <c r="K8464" s="4" t="str">
        <f aca="false">IFERROR(INDEX(Data_Orders!$F$2:$F$4727,MATCH(B8464,Data_Orders!$A$2:$A$4727,0)),"")</f>
        <v>Trade Account</v>
      </c>
      <c r="L8464" s="4" t="str">
        <f aca="false">IFERROR(INDEX(Data_Orders!$D$2:$D$4727,MATCH(B8464,Data_Orders!$A$2:$A$4727,0)),"")</f>
        <v>Nuneaton</v>
      </c>
    </row>
    <row r="8465" customFormat="false" ht="15" hidden="false" customHeight="false" outlineLevel="0" collapsed="false">
      <c r="A8465" s="4" t="s">
        <v>14281</v>
      </c>
      <c r="B8465" s="4" t="s">
        <v>3905</v>
      </c>
      <c r="C8465" s="4" t="s">
        <v>1064</v>
      </c>
      <c r="D8465" s="4" t="n">
        <v>8</v>
      </c>
      <c r="E8465" s="4" t="n">
        <v>97.63</v>
      </c>
      <c r="F8465" s="4" t="n">
        <v>781.04</v>
      </c>
      <c r="G8465" s="4" t="n">
        <f aca="false">INDEX(Data_Products!$D$2:$D$33,MATCH(C8465,Data_Products!$A$2:$A$33,0))</f>
        <v>65.21</v>
      </c>
      <c r="H8465" s="4" t="str">
        <f aca="false">INDEX(Data_Products!$C$2:$C$33,MATCH(C8465,Data_Products!$A$2:$A$33,0))</f>
        <v>Plumbing &amp; Drainage</v>
      </c>
      <c r="I8465" s="10" t="n">
        <f aca="false">D8465*(E8465-G8465)</f>
        <v>259.36</v>
      </c>
      <c r="J8465" s="11" t="n">
        <f aca="false">IFERROR(I8465/F8465,0)</f>
        <v>0.332070060432244</v>
      </c>
      <c r="K8465" s="4" t="str">
        <f aca="false">IFERROR(INDEX(Data_Orders!$F$2:$F$4727,MATCH(B8465,Data_Orders!$A$2:$A$4727,0)),"")</f>
        <v>Trade Account</v>
      </c>
      <c r="L8465" s="4" t="str">
        <f aca="false">IFERROR(INDEX(Data_Orders!$D$2:$D$4727,MATCH(B8465,Data_Orders!$A$2:$A$4727,0)),"")</f>
        <v>Nuneaton</v>
      </c>
    </row>
    <row r="8466" customFormat="false" ht="15" hidden="false" customHeight="false" outlineLevel="0" collapsed="false">
      <c r="A8466" s="4" t="s">
        <v>14282</v>
      </c>
      <c r="B8466" s="4" t="s">
        <v>3905</v>
      </c>
      <c r="C8466" s="4" t="s">
        <v>1015</v>
      </c>
      <c r="D8466" s="4" t="n">
        <v>9</v>
      </c>
      <c r="E8466" s="4" t="n">
        <v>122.01</v>
      </c>
      <c r="F8466" s="4" t="n">
        <v>1098.09</v>
      </c>
      <c r="G8466" s="4" t="n">
        <f aca="false">INDEX(Data_Products!$D$2:$D$33,MATCH(C8466,Data_Products!$A$2:$A$33,0))</f>
        <v>85.53</v>
      </c>
      <c r="H8466" s="4" t="str">
        <f aca="false">INDEX(Data_Products!$C$2:$C$33,MATCH(C8466,Data_Products!$A$2:$A$33,0))</f>
        <v>Timber</v>
      </c>
      <c r="I8466" s="10" t="n">
        <f aca="false">D8466*(E8466-G8466)</f>
        <v>328.32</v>
      </c>
      <c r="J8466" s="11" t="n">
        <f aca="false">IFERROR(I8466/F8466,0)</f>
        <v>0.298991885910991</v>
      </c>
      <c r="K8466" s="4" t="str">
        <f aca="false">IFERROR(INDEX(Data_Orders!$F$2:$F$4727,MATCH(B8466,Data_Orders!$A$2:$A$4727,0)),"")</f>
        <v>Trade Account</v>
      </c>
      <c r="L8466" s="4" t="str">
        <f aca="false">IFERROR(INDEX(Data_Orders!$D$2:$D$4727,MATCH(B8466,Data_Orders!$A$2:$A$4727,0)),"")</f>
        <v>Nuneaton</v>
      </c>
    </row>
    <row r="8467" customFormat="false" ht="15" hidden="false" customHeight="false" outlineLevel="0" collapsed="false">
      <c r="A8467" s="4" t="s">
        <v>14283</v>
      </c>
      <c r="B8467" s="4" t="s">
        <v>3906</v>
      </c>
      <c r="C8467" s="4" t="s">
        <v>1064</v>
      </c>
      <c r="D8467" s="4" t="n">
        <v>17</v>
      </c>
      <c r="E8467" s="4" t="n">
        <v>97.63</v>
      </c>
      <c r="F8467" s="4" t="n">
        <v>1659.71</v>
      </c>
      <c r="G8467" s="4" t="n">
        <f aca="false">INDEX(Data_Products!$D$2:$D$33,MATCH(C8467,Data_Products!$A$2:$A$33,0))</f>
        <v>65.21</v>
      </c>
      <c r="H8467" s="4" t="str">
        <f aca="false">INDEX(Data_Products!$C$2:$C$33,MATCH(C8467,Data_Products!$A$2:$A$33,0))</f>
        <v>Plumbing &amp; Drainage</v>
      </c>
      <c r="I8467" s="10" t="n">
        <f aca="false">D8467*(E8467-G8467)</f>
        <v>551.14</v>
      </c>
      <c r="J8467" s="11" t="n">
        <f aca="false">IFERROR(I8467/F8467,0)</f>
        <v>0.332070060432244</v>
      </c>
      <c r="K8467" s="4" t="str">
        <f aca="false">IFERROR(INDEX(Data_Orders!$F$2:$F$4727,MATCH(B8467,Data_Orders!$A$2:$A$4727,0)),"")</f>
        <v>Trade Account</v>
      </c>
      <c r="L8467" s="4" t="str">
        <f aca="false">IFERROR(INDEX(Data_Orders!$D$2:$D$4727,MATCH(B8467,Data_Orders!$A$2:$A$4727,0)),"")</f>
        <v>Nuneaton</v>
      </c>
    </row>
    <row r="8468" customFormat="false" ht="15" hidden="false" customHeight="false" outlineLevel="0" collapsed="false">
      <c r="A8468" s="4" t="s">
        <v>14284</v>
      </c>
      <c r="B8468" s="4" t="s">
        <v>3906</v>
      </c>
      <c r="C8468" s="4" t="s">
        <v>1032</v>
      </c>
      <c r="D8468" s="4" t="n">
        <v>13</v>
      </c>
      <c r="E8468" s="4" t="n">
        <v>99.65</v>
      </c>
      <c r="F8468" s="4" t="n">
        <v>1295.45</v>
      </c>
      <c r="G8468" s="4" t="n">
        <f aca="false">INDEX(Data_Products!$D$2:$D$33,MATCH(C8468,Data_Products!$A$2:$A$33,0))</f>
        <v>58.26</v>
      </c>
      <c r="H8468" s="4" t="str">
        <f aca="false">INDEX(Data_Products!$C$2:$C$33,MATCH(C8468,Data_Products!$A$2:$A$33,0))</f>
        <v>Insulation</v>
      </c>
      <c r="I8468" s="10" t="n">
        <f aca="false">D8468*(E8468-G8468)</f>
        <v>538.07</v>
      </c>
      <c r="J8468" s="11" t="n">
        <f aca="false">IFERROR(I8468/F8468,0)</f>
        <v>0.415353738083292</v>
      </c>
      <c r="K8468" s="4" t="str">
        <f aca="false">IFERROR(INDEX(Data_Orders!$F$2:$F$4727,MATCH(B8468,Data_Orders!$A$2:$A$4727,0)),"")</f>
        <v>Trade Account</v>
      </c>
      <c r="L8468" s="4" t="str">
        <f aca="false">IFERROR(INDEX(Data_Orders!$D$2:$D$4727,MATCH(B8468,Data_Orders!$A$2:$A$4727,0)),"")</f>
        <v>Nuneaton</v>
      </c>
    </row>
    <row r="8469" customFormat="false" ht="15" hidden="false" customHeight="false" outlineLevel="0" collapsed="false">
      <c r="A8469" s="4" t="s">
        <v>14285</v>
      </c>
      <c r="B8469" s="4" t="s">
        <v>3906</v>
      </c>
      <c r="C8469" s="4" t="s">
        <v>1066</v>
      </c>
      <c r="D8469" s="4" t="n">
        <v>19</v>
      </c>
      <c r="E8469" s="4" t="n">
        <v>209.69</v>
      </c>
      <c r="F8469" s="4" t="n">
        <v>3984.11</v>
      </c>
      <c r="G8469" s="4" t="n">
        <f aca="false">INDEX(Data_Products!$D$2:$D$33,MATCH(C8469,Data_Products!$A$2:$A$33,0))</f>
        <v>144.38</v>
      </c>
      <c r="H8469" s="4" t="str">
        <f aca="false">INDEX(Data_Products!$C$2:$C$33,MATCH(C8469,Data_Products!$A$2:$A$33,0))</f>
        <v>Plumbing &amp; Drainage</v>
      </c>
      <c r="I8469" s="10" t="n">
        <f aca="false">D8469*(E8469-G8469)</f>
        <v>1240.89</v>
      </c>
      <c r="J8469" s="11" t="n">
        <f aca="false">IFERROR(I8469/F8469,0)</f>
        <v>0.311459773952024</v>
      </c>
      <c r="K8469" s="4" t="str">
        <f aca="false">IFERROR(INDEX(Data_Orders!$F$2:$F$4727,MATCH(B8469,Data_Orders!$A$2:$A$4727,0)),"")</f>
        <v>Trade Account</v>
      </c>
      <c r="L8469" s="4" t="str">
        <f aca="false">IFERROR(INDEX(Data_Orders!$D$2:$D$4727,MATCH(B8469,Data_Orders!$A$2:$A$4727,0)),"")</f>
        <v>Nuneaton</v>
      </c>
    </row>
    <row r="8470" customFormat="false" ht="15" hidden="false" customHeight="false" outlineLevel="0" collapsed="false">
      <c r="A8470" s="4" t="s">
        <v>14286</v>
      </c>
      <c r="B8470" s="4" t="s">
        <v>3906</v>
      </c>
      <c r="C8470" s="4" t="s">
        <v>1024</v>
      </c>
      <c r="D8470" s="4" t="n">
        <v>9</v>
      </c>
      <c r="E8470" s="4" t="n">
        <v>137.14</v>
      </c>
      <c r="F8470" s="4" t="n">
        <v>1234.26</v>
      </c>
      <c r="G8470" s="4" t="n">
        <f aca="false">INDEX(Data_Products!$D$2:$D$33,MATCH(C8470,Data_Products!$A$2:$A$33,0))</f>
        <v>99.99</v>
      </c>
      <c r="H8470" s="4" t="str">
        <f aca="false">INDEX(Data_Products!$C$2:$C$33,MATCH(C8470,Data_Products!$A$2:$A$33,0))</f>
        <v>Cement &amp; Aggregates</v>
      </c>
      <c r="I8470" s="10" t="n">
        <f aca="false">D8470*(E8470-G8470)</f>
        <v>334.35</v>
      </c>
      <c r="J8470" s="11" t="n">
        <f aca="false">IFERROR(I8470/F8470,0)</f>
        <v>0.270891060230421</v>
      </c>
      <c r="K8470" s="4" t="str">
        <f aca="false">IFERROR(INDEX(Data_Orders!$F$2:$F$4727,MATCH(B8470,Data_Orders!$A$2:$A$4727,0)),"")</f>
        <v>Trade Account</v>
      </c>
      <c r="L8470" s="4" t="str">
        <f aca="false">IFERROR(INDEX(Data_Orders!$D$2:$D$4727,MATCH(B8470,Data_Orders!$A$2:$A$4727,0)),"")</f>
        <v>Nuneaton</v>
      </c>
    </row>
    <row r="8471" customFormat="false" ht="15" hidden="false" customHeight="false" outlineLevel="0" collapsed="false">
      <c r="A8471" s="4" t="s">
        <v>14287</v>
      </c>
      <c r="B8471" s="4" t="s">
        <v>3907</v>
      </c>
      <c r="C8471" s="4" t="s">
        <v>1064</v>
      </c>
      <c r="D8471" s="4" t="n">
        <v>10</v>
      </c>
      <c r="E8471" s="4" t="n">
        <v>97.63</v>
      </c>
      <c r="F8471" s="4" t="n">
        <v>976.3</v>
      </c>
      <c r="G8471" s="4" t="n">
        <f aca="false">INDEX(Data_Products!$D$2:$D$33,MATCH(C8471,Data_Products!$A$2:$A$33,0))</f>
        <v>65.21</v>
      </c>
      <c r="H8471" s="4" t="str">
        <f aca="false">INDEX(Data_Products!$C$2:$C$33,MATCH(C8471,Data_Products!$A$2:$A$33,0))</f>
        <v>Plumbing &amp; Drainage</v>
      </c>
      <c r="I8471" s="10" t="n">
        <f aca="false">D8471*(E8471-G8471)</f>
        <v>324.2</v>
      </c>
      <c r="J8471" s="11" t="n">
        <f aca="false">IFERROR(I8471/F8471,0)</f>
        <v>0.332070060432244</v>
      </c>
      <c r="K8471" s="4" t="str">
        <f aca="false">IFERROR(INDEX(Data_Orders!$F$2:$F$4727,MATCH(B8471,Data_Orders!$A$2:$A$4727,0)),"")</f>
        <v>Trade Account</v>
      </c>
      <c r="L8471" s="4" t="str">
        <f aca="false">IFERROR(INDEX(Data_Orders!$D$2:$D$4727,MATCH(B8471,Data_Orders!$A$2:$A$4727,0)),"")</f>
        <v>Nuneaton</v>
      </c>
    </row>
    <row r="8472" customFormat="false" ht="15" hidden="false" customHeight="false" outlineLevel="0" collapsed="false">
      <c r="A8472" s="4" t="s">
        <v>14288</v>
      </c>
      <c r="B8472" s="4" t="s">
        <v>3907</v>
      </c>
      <c r="C8472" s="4" t="s">
        <v>1010</v>
      </c>
      <c r="D8472" s="4" t="n">
        <v>18</v>
      </c>
      <c r="E8472" s="4" t="n">
        <v>135.95</v>
      </c>
      <c r="F8472" s="4" t="n">
        <v>2447.1</v>
      </c>
      <c r="G8472" s="4" t="n">
        <f aca="false">INDEX(Data_Products!$D$2:$D$33,MATCH(C8472,Data_Products!$A$2:$A$33,0))</f>
        <v>111.1</v>
      </c>
      <c r="H8472" s="4" t="str">
        <f aca="false">INDEX(Data_Products!$C$2:$C$33,MATCH(C8472,Data_Products!$A$2:$A$33,0))</f>
        <v>Timber</v>
      </c>
      <c r="I8472" s="10" t="n">
        <f aca="false">D8472*(E8472-G8472)</f>
        <v>447.3</v>
      </c>
      <c r="J8472" s="11" t="n">
        <f aca="false">IFERROR(I8472/F8472,0)</f>
        <v>0.18278778962854</v>
      </c>
      <c r="K8472" s="4" t="str">
        <f aca="false">IFERROR(INDEX(Data_Orders!$F$2:$F$4727,MATCH(B8472,Data_Orders!$A$2:$A$4727,0)),"")</f>
        <v>Trade Account</v>
      </c>
      <c r="L8472" s="4" t="str">
        <f aca="false">IFERROR(INDEX(Data_Orders!$D$2:$D$4727,MATCH(B8472,Data_Orders!$A$2:$A$4727,0)),"")</f>
        <v>Nuneaton</v>
      </c>
    </row>
    <row r="8473" customFormat="false" ht="15" hidden="false" customHeight="false" outlineLevel="0" collapsed="false">
      <c r="A8473" s="4" t="s">
        <v>14289</v>
      </c>
      <c r="B8473" s="4" t="s">
        <v>3907</v>
      </c>
      <c r="C8473" s="4" t="s">
        <v>1021</v>
      </c>
      <c r="D8473" s="4" t="n">
        <v>12</v>
      </c>
      <c r="E8473" s="4" t="n">
        <v>73.76</v>
      </c>
      <c r="F8473" s="4" t="n">
        <v>885.12</v>
      </c>
      <c r="G8473" s="4" t="n">
        <f aca="false">INDEX(Data_Products!$D$2:$D$33,MATCH(C8473,Data_Products!$A$2:$A$33,0))</f>
        <v>51.51</v>
      </c>
      <c r="H8473" s="4" t="str">
        <f aca="false">INDEX(Data_Products!$C$2:$C$33,MATCH(C8473,Data_Products!$A$2:$A$33,0))</f>
        <v>Cement &amp; Aggregates</v>
      </c>
      <c r="I8473" s="10" t="n">
        <f aca="false">D8473*(E8473-G8473)</f>
        <v>267</v>
      </c>
      <c r="J8473" s="11" t="n">
        <f aca="false">IFERROR(I8473/F8473,0)</f>
        <v>0.301654013015185</v>
      </c>
      <c r="K8473" s="4" t="str">
        <f aca="false">IFERROR(INDEX(Data_Orders!$F$2:$F$4727,MATCH(B8473,Data_Orders!$A$2:$A$4727,0)),"")</f>
        <v>Trade Account</v>
      </c>
      <c r="L8473" s="4" t="str">
        <f aca="false">IFERROR(INDEX(Data_Orders!$D$2:$D$4727,MATCH(B8473,Data_Orders!$A$2:$A$4727,0)),"")</f>
        <v>Nuneaton</v>
      </c>
    </row>
    <row r="8474" customFormat="false" ht="15" hidden="false" customHeight="false" outlineLevel="0" collapsed="false">
      <c r="A8474" s="4" t="s">
        <v>14290</v>
      </c>
      <c r="B8474" s="4" t="s">
        <v>3907</v>
      </c>
      <c r="C8474" s="4" t="s">
        <v>1035</v>
      </c>
      <c r="D8474" s="4" t="n">
        <v>8</v>
      </c>
      <c r="E8474" s="4" t="n">
        <v>165.07</v>
      </c>
      <c r="F8474" s="4" t="n">
        <v>1320.56</v>
      </c>
      <c r="G8474" s="4" t="n">
        <f aca="false">INDEX(Data_Products!$D$2:$D$33,MATCH(C8474,Data_Products!$A$2:$A$33,0))</f>
        <v>134.65</v>
      </c>
      <c r="H8474" s="4" t="str">
        <f aca="false">INDEX(Data_Products!$C$2:$C$33,MATCH(C8474,Data_Products!$A$2:$A$33,0))</f>
        <v>Insulation</v>
      </c>
      <c r="I8474" s="10" t="n">
        <f aca="false">D8474*(E8474-G8474)</f>
        <v>243.36</v>
      </c>
      <c r="J8474" s="11" t="n">
        <f aca="false">IFERROR(I8474/F8474,0)</f>
        <v>0.184285454655601</v>
      </c>
      <c r="K8474" s="4" t="str">
        <f aca="false">IFERROR(INDEX(Data_Orders!$F$2:$F$4727,MATCH(B8474,Data_Orders!$A$2:$A$4727,0)),"")</f>
        <v>Trade Account</v>
      </c>
      <c r="L8474" s="4" t="str">
        <f aca="false">IFERROR(INDEX(Data_Orders!$D$2:$D$4727,MATCH(B8474,Data_Orders!$A$2:$A$4727,0)),"")</f>
        <v>Nuneaton</v>
      </c>
    </row>
    <row r="8475" customFormat="false" ht="15" hidden="false" customHeight="false" outlineLevel="0" collapsed="false">
      <c r="A8475" s="4" t="s">
        <v>14291</v>
      </c>
      <c r="B8475" s="4" t="s">
        <v>3907</v>
      </c>
      <c r="C8475" s="4" t="s">
        <v>1070</v>
      </c>
      <c r="D8475" s="4" t="n">
        <v>13</v>
      </c>
      <c r="E8475" s="4" t="n">
        <v>230.32</v>
      </c>
      <c r="F8475" s="4" t="n">
        <v>2994.16</v>
      </c>
      <c r="G8475" s="4" t="n">
        <f aca="false">INDEX(Data_Products!$D$2:$D$33,MATCH(C8475,Data_Products!$A$2:$A$33,0))</f>
        <v>161.64</v>
      </c>
      <c r="H8475" s="4" t="str">
        <f aca="false">INDEX(Data_Products!$C$2:$C$33,MATCH(C8475,Data_Products!$A$2:$A$33,0))</f>
        <v>Landscaping</v>
      </c>
      <c r="I8475" s="10" t="n">
        <f aca="false">D8475*(E8475-G8475)</f>
        <v>892.84</v>
      </c>
      <c r="J8475" s="11" t="n">
        <f aca="false">IFERROR(I8475/F8475,0)</f>
        <v>0.298193817297673</v>
      </c>
      <c r="K8475" s="4" t="str">
        <f aca="false">IFERROR(INDEX(Data_Orders!$F$2:$F$4727,MATCH(B8475,Data_Orders!$A$2:$A$4727,0)),"")</f>
        <v>Trade Account</v>
      </c>
      <c r="L8475" s="4" t="str">
        <f aca="false">IFERROR(INDEX(Data_Orders!$D$2:$D$4727,MATCH(B8475,Data_Orders!$A$2:$A$4727,0)),"")</f>
        <v>Nuneaton</v>
      </c>
    </row>
    <row r="8476" customFormat="false" ht="15" hidden="false" customHeight="false" outlineLevel="0" collapsed="false">
      <c r="A8476" s="4" t="s">
        <v>14292</v>
      </c>
      <c r="B8476" s="4" t="s">
        <v>3908</v>
      </c>
      <c r="C8476" s="4" t="s">
        <v>1039</v>
      </c>
      <c r="D8476" s="4" t="n">
        <v>19</v>
      </c>
      <c r="E8476" s="4" t="n">
        <v>160.41</v>
      </c>
      <c r="F8476" s="4" t="n">
        <v>3047.79</v>
      </c>
      <c r="G8476" s="4" t="n">
        <f aca="false">INDEX(Data_Products!$D$2:$D$33,MATCH(C8476,Data_Products!$A$2:$A$33,0))</f>
        <v>99.74</v>
      </c>
      <c r="H8476" s="4" t="str">
        <f aca="false">INDEX(Data_Products!$C$2:$C$33,MATCH(C8476,Data_Products!$A$2:$A$33,0))</f>
        <v>Insulation</v>
      </c>
      <c r="I8476" s="10" t="n">
        <f aca="false">D8476*(E8476-G8476)</f>
        <v>1152.73</v>
      </c>
      <c r="J8476" s="11" t="n">
        <f aca="false">IFERROR(I8476/F8476,0)</f>
        <v>0.378218315566361</v>
      </c>
      <c r="K8476" s="4" t="str">
        <f aca="false">IFERROR(INDEX(Data_Orders!$F$2:$F$4727,MATCH(B8476,Data_Orders!$A$2:$A$4727,0)),"")</f>
        <v>Trade Account</v>
      </c>
      <c r="L8476" s="4" t="str">
        <f aca="false">IFERROR(INDEX(Data_Orders!$D$2:$D$4727,MATCH(B8476,Data_Orders!$A$2:$A$4727,0)),"")</f>
        <v>Nuneaton</v>
      </c>
    </row>
    <row r="8477" customFormat="false" ht="15" hidden="false" customHeight="false" outlineLevel="0" collapsed="false">
      <c r="A8477" s="4" t="s">
        <v>14293</v>
      </c>
      <c r="B8477" s="4" t="s">
        <v>3908</v>
      </c>
      <c r="C8477" s="4" t="s">
        <v>1048</v>
      </c>
      <c r="D8477" s="4" t="n">
        <v>2</v>
      </c>
      <c r="E8477" s="4" t="n">
        <v>112.72</v>
      </c>
      <c r="F8477" s="4" t="n">
        <v>225.44</v>
      </c>
      <c r="G8477" s="4" t="n">
        <f aca="false">INDEX(Data_Products!$D$2:$D$33,MATCH(C8477,Data_Products!$A$2:$A$33,0))</f>
        <v>83.21</v>
      </c>
      <c r="H8477" s="4" t="str">
        <f aca="false">INDEX(Data_Products!$C$2:$C$33,MATCH(C8477,Data_Products!$A$2:$A$33,0))</f>
        <v>Tools &amp; Fixings</v>
      </c>
      <c r="I8477" s="10" t="n">
        <f aca="false">D8477*(E8477-G8477)</f>
        <v>59.02</v>
      </c>
      <c r="J8477" s="11" t="n">
        <f aca="false">IFERROR(I8477/F8477,0)</f>
        <v>0.261799148332151</v>
      </c>
      <c r="K8477" s="4" t="str">
        <f aca="false">IFERROR(INDEX(Data_Orders!$F$2:$F$4727,MATCH(B8477,Data_Orders!$A$2:$A$4727,0)),"")</f>
        <v>Trade Account</v>
      </c>
      <c r="L8477" s="4" t="str">
        <f aca="false">IFERROR(INDEX(Data_Orders!$D$2:$D$4727,MATCH(B8477,Data_Orders!$A$2:$A$4727,0)),"")</f>
        <v>Nuneaton</v>
      </c>
    </row>
    <row r="8478" customFormat="false" ht="15" hidden="false" customHeight="false" outlineLevel="0" collapsed="false">
      <c r="A8478" s="4" t="s">
        <v>14294</v>
      </c>
      <c r="B8478" s="4" t="s">
        <v>3909</v>
      </c>
      <c r="C8478" s="4" t="s">
        <v>1015</v>
      </c>
      <c r="D8478" s="4" t="n">
        <v>1</v>
      </c>
      <c r="E8478" s="4" t="n">
        <v>122.01</v>
      </c>
      <c r="F8478" s="4" t="n">
        <v>122.01</v>
      </c>
      <c r="G8478" s="4" t="n">
        <f aca="false">INDEX(Data_Products!$D$2:$D$33,MATCH(C8478,Data_Products!$A$2:$A$33,0))</f>
        <v>85.53</v>
      </c>
      <c r="H8478" s="4" t="str">
        <f aca="false">INDEX(Data_Products!$C$2:$C$33,MATCH(C8478,Data_Products!$A$2:$A$33,0))</f>
        <v>Timber</v>
      </c>
      <c r="I8478" s="10" t="n">
        <f aca="false">D8478*(E8478-G8478)</f>
        <v>36.48</v>
      </c>
      <c r="J8478" s="11" t="n">
        <f aca="false">IFERROR(I8478/F8478,0)</f>
        <v>0.298991885910991</v>
      </c>
      <c r="K8478" s="4" t="str">
        <f aca="false">IFERROR(INDEX(Data_Orders!$F$2:$F$4727,MATCH(B8478,Data_Orders!$A$2:$A$4727,0)),"")</f>
        <v>Retail</v>
      </c>
      <c r="L8478" s="4" t="str">
        <f aca="false">IFERROR(INDEX(Data_Orders!$D$2:$D$4727,MATCH(B8478,Data_Orders!$A$2:$A$4727,0)),"")</f>
        <v>Birmingham South</v>
      </c>
    </row>
    <row r="8479" customFormat="false" ht="15" hidden="false" customHeight="false" outlineLevel="0" collapsed="false">
      <c r="A8479" s="4" t="s">
        <v>14295</v>
      </c>
      <c r="B8479" s="4" t="s">
        <v>3909</v>
      </c>
      <c r="C8479" s="4" t="s">
        <v>1055</v>
      </c>
      <c r="D8479" s="4" t="n">
        <v>20</v>
      </c>
      <c r="E8479" s="4" t="n">
        <v>205.03</v>
      </c>
      <c r="F8479" s="4" t="n">
        <v>4100.6</v>
      </c>
      <c r="G8479" s="4" t="n">
        <f aca="false">INDEX(Data_Products!$D$2:$D$33,MATCH(C8479,Data_Products!$A$2:$A$33,0))</f>
        <v>138.6</v>
      </c>
      <c r="H8479" s="4" t="str">
        <f aca="false">INDEX(Data_Products!$C$2:$C$33,MATCH(C8479,Data_Products!$A$2:$A$33,0))</f>
        <v>Roofing</v>
      </c>
      <c r="I8479" s="10" t="n">
        <f aca="false">D8479*(E8479-G8479)</f>
        <v>1328.6</v>
      </c>
      <c r="J8479" s="11" t="n">
        <f aca="false">IFERROR(I8479/F8479,0)</f>
        <v>0.324001365653807</v>
      </c>
      <c r="K8479" s="4" t="str">
        <f aca="false">IFERROR(INDEX(Data_Orders!$F$2:$F$4727,MATCH(B8479,Data_Orders!$A$2:$A$4727,0)),"")</f>
        <v>Retail</v>
      </c>
      <c r="L8479" s="4" t="str">
        <f aca="false">IFERROR(INDEX(Data_Orders!$D$2:$D$4727,MATCH(B8479,Data_Orders!$A$2:$A$4727,0)),"")</f>
        <v>Birmingham South</v>
      </c>
    </row>
    <row r="8480" customFormat="false" ht="15" hidden="false" customHeight="false" outlineLevel="0" collapsed="false">
      <c r="A8480" s="4" t="s">
        <v>14296</v>
      </c>
      <c r="B8480" s="4" t="s">
        <v>3909</v>
      </c>
      <c r="C8480" s="4" t="s">
        <v>1010</v>
      </c>
      <c r="D8480" s="4" t="n">
        <v>11</v>
      </c>
      <c r="E8480" s="4" t="n">
        <v>135.95</v>
      </c>
      <c r="F8480" s="4" t="n">
        <v>1495.45</v>
      </c>
      <c r="G8480" s="4" t="n">
        <f aca="false">INDEX(Data_Products!$D$2:$D$33,MATCH(C8480,Data_Products!$A$2:$A$33,0))</f>
        <v>111.1</v>
      </c>
      <c r="H8480" s="4" t="str">
        <f aca="false">INDEX(Data_Products!$C$2:$C$33,MATCH(C8480,Data_Products!$A$2:$A$33,0))</f>
        <v>Timber</v>
      </c>
      <c r="I8480" s="10" t="n">
        <f aca="false">D8480*(E8480-G8480)</f>
        <v>273.35</v>
      </c>
      <c r="J8480" s="11" t="n">
        <f aca="false">IFERROR(I8480/F8480,0)</f>
        <v>0.18278778962854</v>
      </c>
      <c r="K8480" s="4" t="str">
        <f aca="false">IFERROR(INDEX(Data_Orders!$F$2:$F$4727,MATCH(B8480,Data_Orders!$A$2:$A$4727,0)),"")</f>
        <v>Retail</v>
      </c>
      <c r="L8480" s="4" t="str">
        <f aca="false">IFERROR(INDEX(Data_Orders!$D$2:$D$4727,MATCH(B8480,Data_Orders!$A$2:$A$4727,0)),"")</f>
        <v>Birmingham South</v>
      </c>
    </row>
    <row r="8481" customFormat="false" ht="15" hidden="false" customHeight="false" outlineLevel="0" collapsed="false">
      <c r="A8481" s="4" t="s">
        <v>14297</v>
      </c>
      <c r="B8481" s="4" t="s">
        <v>3910</v>
      </c>
      <c r="C8481" s="4" t="s">
        <v>1070</v>
      </c>
      <c r="D8481" s="4" t="n">
        <v>9</v>
      </c>
      <c r="E8481" s="4" t="n">
        <v>230.32</v>
      </c>
      <c r="F8481" s="4" t="n">
        <v>2072.88</v>
      </c>
      <c r="G8481" s="4" t="n">
        <f aca="false">INDEX(Data_Products!$D$2:$D$33,MATCH(C8481,Data_Products!$A$2:$A$33,0))</f>
        <v>161.64</v>
      </c>
      <c r="H8481" s="4" t="str">
        <f aca="false">INDEX(Data_Products!$C$2:$C$33,MATCH(C8481,Data_Products!$A$2:$A$33,0))</f>
        <v>Landscaping</v>
      </c>
      <c r="I8481" s="10" t="n">
        <f aca="false">D8481*(E8481-G8481)</f>
        <v>618.12</v>
      </c>
      <c r="J8481" s="11" t="n">
        <f aca="false">IFERROR(I8481/F8481,0)</f>
        <v>0.298193817297673</v>
      </c>
      <c r="K8481" s="4" t="str">
        <f aca="false">IFERROR(INDEX(Data_Orders!$F$2:$F$4727,MATCH(B8481,Data_Orders!$A$2:$A$4727,0)),"")</f>
        <v>Retail</v>
      </c>
      <c r="L8481" s="4" t="str">
        <f aca="false">IFERROR(INDEX(Data_Orders!$D$2:$D$4727,MATCH(B8481,Data_Orders!$A$2:$A$4727,0)),"")</f>
        <v>Birmingham South</v>
      </c>
    </row>
    <row r="8482" customFormat="false" ht="15" hidden="false" customHeight="false" outlineLevel="0" collapsed="false">
      <c r="A8482" s="4" t="s">
        <v>14298</v>
      </c>
      <c r="B8482" s="4" t="s">
        <v>3910</v>
      </c>
      <c r="C8482" s="4" t="s">
        <v>1032</v>
      </c>
      <c r="D8482" s="4" t="n">
        <v>6</v>
      </c>
      <c r="E8482" s="4" t="n">
        <v>99.65</v>
      </c>
      <c r="F8482" s="4" t="n">
        <v>597.9</v>
      </c>
      <c r="G8482" s="4" t="n">
        <f aca="false">INDEX(Data_Products!$D$2:$D$33,MATCH(C8482,Data_Products!$A$2:$A$33,0))</f>
        <v>58.26</v>
      </c>
      <c r="H8482" s="4" t="str">
        <f aca="false">INDEX(Data_Products!$C$2:$C$33,MATCH(C8482,Data_Products!$A$2:$A$33,0))</f>
        <v>Insulation</v>
      </c>
      <c r="I8482" s="10" t="n">
        <f aca="false">D8482*(E8482-G8482)</f>
        <v>248.34</v>
      </c>
      <c r="J8482" s="11" t="n">
        <f aca="false">IFERROR(I8482/F8482,0)</f>
        <v>0.415353738083292</v>
      </c>
      <c r="K8482" s="4" t="str">
        <f aca="false">IFERROR(INDEX(Data_Orders!$F$2:$F$4727,MATCH(B8482,Data_Orders!$A$2:$A$4727,0)),"")</f>
        <v>Retail</v>
      </c>
      <c r="L8482" s="4" t="str">
        <f aca="false">IFERROR(INDEX(Data_Orders!$D$2:$D$4727,MATCH(B8482,Data_Orders!$A$2:$A$4727,0)),"")</f>
        <v>Birmingham South</v>
      </c>
    </row>
    <row r="8483" customFormat="false" ht="15" hidden="false" customHeight="false" outlineLevel="0" collapsed="false">
      <c r="A8483" s="4" t="s">
        <v>14299</v>
      </c>
      <c r="B8483" s="4" t="s">
        <v>3910</v>
      </c>
      <c r="C8483" s="4" t="s">
        <v>1055</v>
      </c>
      <c r="D8483" s="4" t="n">
        <v>3</v>
      </c>
      <c r="E8483" s="4" t="n">
        <v>205.03</v>
      </c>
      <c r="F8483" s="4" t="n">
        <v>615.09</v>
      </c>
      <c r="G8483" s="4" t="n">
        <f aca="false">INDEX(Data_Products!$D$2:$D$33,MATCH(C8483,Data_Products!$A$2:$A$33,0))</f>
        <v>138.6</v>
      </c>
      <c r="H8483" s="4" t="str">
        <f aca="false">INDEX(Data_Products!$C$2:$C$33,MATCH(C8483,Data_Products!$A$2:$A$33,0))</f>
        <v>Roofing</v>
      </c>
      <c r="I8483" s="10" t="n">
        <f aca="false">D8483*(E8483-G8483)</f>
        <v>199.29</v>
      </c>
      <c r="J8483" s="11" t="n">
        <f aca="false">IFERROR(I8483/F8483,0)</f>
        <v>0.324001365653807</v>
      </c>
      <c r="K8483" s="4" t="str">
        <f aca="false">IFERROR(INDEX(Data_Orders!$F$2:$F$4727,MATCH(B8483,Data_Orders!$A$2:$A$4727,0)),"")</f>
        <v>Retail</v>
      </c>
      <c r="L8483" s="4" t="str">
        <f aca="false">IFERROR(INDEX(Data_Orders!$D$2:$D$4727,MATCH(B8483,Data_Orders!$A$2:$A$4727,0)),"")</f>
        <v>Birmingham South</v>
      </c>
    </row>
    <row r="8484" customFormat="false" ht="15" hidden="false" customHeight="false" outlineLevel="0" collapsed="false">
      <c r="A8484" s="4" t="s">
        <v>14300</v>
      </c>
      <c r="B8484" s="4" t="s">
        <v>3910</v>
      </c>
      <c r="C8484" s="4" t="s">
        <v>1073</v>
      </c>
      <c r="D8484" s="4" t="n">
        <v>13</v>
      </c>
      <c r="E8484" s="4" t="n">
        <v>231.05</v>
      </c>
      <c r="F8484" s="4" t="n">
        <v>3003.65</v>
      </c>
      <c r="G8484" s="4" t="n">
        <f aca="false">INDEX(Data_Products!$D$2:$D$33,MATCH(C8484,Data_Products!$A$2:$A$33,0))</f>
        <v>148.29</v>
      </c>
      <c r="H8484" s="4" t="str">
        <f aca="false">INDEX(Data_Products!$C$2:$C$33,MATCH(C8484,Data_Products!$A$2:$A$33,0))</f>
        <v>Landscaping</v>
      </c>
      <c r="I8484" s="10" t="n">
        <f aca="false">D8484*(E8484-G8484)</f>
        <v>1075.88</v>
      </c>
      <c r="J8484" s="11" t="n">
        <f aca="false">IFERROR(I8484/F8484,0)</f>
        <v>0.358190867777537</v>
      </c>
      <c r="K8484" s="4" t="str">
        <f aca="false">IFERROR(INDEX(Data_Orders!$F$2:$F$4727,MATCH(B8484,Data_Orders!$A$2:$A$4727,0)),"")</f>
        <v>Retail</v>
      </c>
      <c r="L8484" s="4" t="str">
        <f aca="false">IFERROR(INDEX(Data_Orders!$D$2:$D$4727,MATCH(B8484,Data_Orders!$A$2:$A$4727,0)),"")</f>
        <v>Birmingham South</v>
      </c>
    </row>
    <row r="8485" customFormat="false" ht="15" hidden="false" customHeight="false" outlineLevel="0" collapsed="false">
      <c r="A8485" s="4" t="s">
        <v>14301</v>
      </c>
      <c r="B8485" s="4" t="s">
        <v>3910</v>
      </c>
      <c r="C8485" s="4" t="s">
        <v>1044</v>
      </c>
      <c r="D8485" s="4" t="n">
        <v>9</v>
      </c>
      <c r="E8485" s="4" t="n">
        <v>190.44</v>
      </c>
      <c r="F8485" s="4" t="n">
        <v>1713.96</v>
      </c>
      <c r="G8485" s="4" t="n">
        <f aca="false">INDEX(Data_Products!$D$2:$D$33,MATCH(C8485,Data_Products!$A$2:$A$33,0))</f>
        <v>115.48</v>
      </c>
      <c r="H8485" s="4" t="str">
        <f aca="false">INDEX(Data_Products!$C$2:$C$33,MATCH(C8485,Data_Products!$A$2:$A$33,0))</f>
        <v>Tools &amp; Fixings</v>
      </c>
      <c r="I8485" s="10" t="n">
        <f aca="false">D8485*(E8485-G8485)</f>
        <v>674.64</v>
      </c>
      <c r="J8485" s="11" t="n">
        <f aca="false">IFERROR(I8485/F8485,0)</f>
        <v>0.393614786809494</v>
      </c>
      <c r="K8485" s="4" t="str">
        <f aca="false">IFERROR(INDEX(Data_Orders!$F$2:$F$4727,MATCH(B8485,Data_Orders!$A$2:$A$4727,0)),"")</f>
        <v>Retail</v>
      </c>
      <c r="L8485" s="4" t="str">
        <f aca="false">IFERROR(INDEX(Data_Orders!$D$2:$D$4727,MATCH(B8485,Data_Orders!$A$2:$A$4727,0)),"")</f>
        <v>Birmingham South</v>
      </c>
    </row>
    <row r="8486" customFormat="false" ht="15" hidden="false" customHeight="false" outlineLevel="0" collapsed="false">
      <c r="A8486" s="4" t="s">
        <v>14302</v>
      </c>
      <c r="B8486" s="4" t="s">
        <v>3911</v>
      </c>
      <c r="C8486" s="4" t="s">
        <v>1064</v>
      </c>
      <c r="D8486" s="4" t="n">
        <v>1</v>
      </c>
      <c r="E8486" s="4" t="n">
        <v>97.63</v>
      </c>
      <c r="F8486" s="4" t="n">
        <v>97.63</v>
      </c>
      <c r="G8486" s="4" t="n">
        <f aca="false">INDEX(Data_Products!$D$2:$D$33,MATCH(C8486,Data_Products!$A$2:$A$33,0))</f>
        <v>65.21</v>
      </c>
      <c r="H8486" s="4" t="str">
        <f aca="false">INDEX(Data_Products!$C$2:$C$33,MATCH(C8486,Data_Products!$A$2:$A$33,0))</f>
        <v>Plumbing &amp; Drainage</v>
      </c>
      <c r="I8486" s="10" t="n">
        <f aca="false">D8486*(E8486-G8486)</f>
        <v>32.42</v>
      </c>
      <c r="J8486" s="11" t="n">
        <f aca="false">IFERROR(I8486/F8486,0)</f>
        <v>0.332070060432244</v>
      </c>
      <c r="K8486" s="4" t="str">
        <f aca="false">IFERROR(INDEX(Data_Orders!$F$2:$F$4727,MATCH(B8486,Data_Orders!$A$2:$A$4727,0)),"")</f>
        <v>Retail</v>
      </c>
      <c r="L8486" s="4" t="str">
        <f aca="false">IFERROR(INDEX(Data_Orders!$D$2:$D$4727,MATCH(B8486,Data_Orders!$A$2:$A$4727,0)),"")</f>
        <v>Birmingham South</v>
      </c>
    </row>
    <row r="8487" customFormat="false" ht="15" hidden="false" customHeight="false" outlineLevel="0" collapsed="false">
      <c r="A8487" s="4" t="s">
        <v>14303</v>
      </c>
      <c r="B8487" s="4" t="s">
        <v>3911</v>
      </c>
      <c r="C8487" s="4" t="s">
        <v>1050</v>
      </c>
      <c r="D8487" s="4" t="n">
        <v>2</v>
      </c>
      <c r="E8487" s="4" t="n">
        <v>238.63</v>
      </c>
      <c r="F8487" s="4" t="n">
        <v>477.26</v>
      </c>
      <c r="G8487" s="4" t="n">
        <f aca="false">INDEX(Data_Products!$D$2:$D$33,MATCH(C8487,Data_Products!$A$2:$A$33,0))</f>
        <v>148.91</v>
      </c>
      <c r="H8487" s="4" t="str">
        <f aca="false">INDEX(Data_Products!$C$2:$C$33,MATCH(C8487,Data_Products!$A$2:$A$33,0))</f>
        <v>Tools &amp; Fixings</v>
      </c>
      <c r="I8487" s="10" t="n">
        <f aca="false">D8487*(E8487-G8487)</f>
        <v>179.44</v>
      </c>
      <c r="J8487" s="11" t="n">
        <f aca="false">IFERROR(I8487/F8487,0)</f>
        <v>0.375979549930855</v>
      </c>
      <c r="K8487" s="4" t="str">
        <f aca="false">IFERROR(INDEX(Data_Orders!$F$2:$F$4727,MATCH(B8487,Data_Orders!$A$2:$A$4727,0)),"")</f>
        <v>Retail</v>
      </c>
      <c r="L8487" s="4" t="str">
        <f aca="false">IFERROR(INDEX(Data_Orders!$D$2:$D$4727,MATCH(B8487,Data_Orders!$A$2:$A$4727,0)),"")</f>
        <v>Birmingham South</v>
      </c>
    </row>
    <row r="8488" customFormat="false" ht="15" hidden="false" customHeight="false" outlineLevel="0" collapsed="false">
      <c r="A8488" s="4" t="s">
        <v>14304</v>
      </c>
      <c r="B8488" s="4" t="s">
        <v>3911</v>
      </c>
      <c r="C8488" s="4" t="s">
        <v>1052</v>
      </c>
      <c r="D8488" s="4" t="n">
        <v>19</v>
      </c>
      <c r="E8488" s="4" t="n">
        <v>205.71</v>
      </c>
      <c r="F8488" s="4" t="n">
        <v>3908.49</v>
      </c>
      <c r="G8488" s="4" t="n">
        <f aca="false">INDEX(Data_Products!$D$2:$D$33,MATCH(C8488,Data_Products!$A$2:$A$33,0))</f>
        <v>152.29</v>
      </c>
      <c r="H8488" s="4" t="str">
        <f aca="false">INDEX(Data_Products!$C$2:$C$33,MATCH(C8488,Data_Products!$A$2:$A$33,0))</f>
        <v>Roofing</v>
      </c>
      <c r="I8488" s="10" t="n">
        <f aca="false">D8488*(E8488-G8488)</f>
        <v>1014.98</v>
      </c>
      <c r="J8488" s="11" t="n">
        <f aca="false">IFERROR(I8488/F8488,0)</f>
        <v>0.259685965679841</v>
      </c>
      <c r="K8488" s="4" t="str">
        <f aca="false">IFERROR(INDEX(Data_Orders!$F$2:$F$4727,MATCH(B8488,Data_Orders!$A$2:$A$4727,0)),"")</f>
        <v>Retail</v>
      </c>
      <c r="L8488" s="4" t="str">
        <f aca="false">IFERROR(INDEX(Data_Orders!$D$2:$D$4727,MATCH(B8488,Data_Orders!$A$2:$A$4727,0)),"")</f>
        <v>Birmingham South</v>
      </c>
    </row>
    <row r="8489" customFormat="false" ht="15" hidden="false" customHeight="false" outlineLevel="0" collapsed="false">
      <c r="A8489" s="4" t="s">
        <v>14305</v>
      </c>
      <c r="B8489" s="4" t="s">
        <v>3912</v>
      </c>
      <c r="C8489" s="4" t="s">
        <v>1044</v>
      </c>
      <c r="D8489" s="4" t="n">
        <v>3</v>
      </c>
      <c r="E8489" s="4" t="n">
        <v>190.44</v>
      </c>
      <c r="F8489" s="4" t="n">
        <v>571.32</v>
      </c>
      <c r="G8489" s="4" t="n">
        <f aca="false">INDEX(Data_Products!$D$2:$D$33,MATCH(C8489,Data_Products!$A$2:$A$33,0))</f>
        <v>115.48</v>
      </c>
      <c r="H8489" s="4" t="str">
        <f aca="false">INDEX(Data_Products!$C$2:$C$33,MATCH(C8489,Data_Products!$A$2:$A$33,0))</f>
        <v>Tools &amp; Fixings</v>
      </c>
      <c r="I8489" s="10" t="n">
        <f aca="false">D8489*(E8489-G8489)</f>
        <v>224.88</v>
      </c>
      <c r="J8489" s="11" t="n">
        <f aca="false">IFERROR(I8489/F8489,0)</f>
        <v>0.393614786809494</v>
      </c>
      <c r="K8489" s="4" t="str">
        <f aca="false">IFERROR(INDEX(Data_Orders!$F$2:$F$4727,MATCH(B8489,Data_Orders!$A$2:$A$4727,0)),"")</f>
        <v>Retail</v>
      </c>
      <c r="L8489" s="4" t="str">
        <f aca="false">IFERROR(INDEX(Data_Orders!$D$2:$D$4727,MATCH(B8489,Data_Orders!$A$2:$A$4727,0)),"")</f>
        <v>Birmingham South</v>
      </c>
    </row>
    <row r="8490" customFormat="false" ht="15" hidden="false" customHeight="false" outlineLevel="0" collapsed="false">
      <c r="A8490" s="4" t="s">
        <v>14306</v>
      </c>
      <c r="B8490" s="4" t="s">
        <v>3912</v>
      </c>
      <c r="C8490" s="4" t="s">
        <v>1048</v>
      </c>
      <c r="D8490" s="4" t="n">
        <v>9</v>
      </c>
      <c r="E8490" s="4" t="n">
        <v>112.72</v>
      </c>
      <c r="F8490" s="4" t="n">
        <v>1014.48</v>
      </c>
      <c r="G8490" s="4" t="n">
        <f aca="false">INDEX(Data_Products!$D$2:$D$33,MATCH(C8490,Data_Products!$A$2:$A$33,0))</f>
        <v>83.21</v>
      </c>
      <c r="H8490" s="4" t="str">
        <f aca="false">INDEX(Data_Products!$C$2:$C$33,MATCH(C8490,Data_Products!$A$2:$A$33,0))</f>
        <v>Tools &amp; Fixings</v>
      </c>
      <c r="I8490" s="10" t="n">
        <f aca="false">D8490*(E8490-G8490)</f>
        <v>265.59</v>
      </c>
      <c r="J8490" s="11" t="n">
        <f aca="false">IFERROR(I8490/F8490,0)</f>
        <v>0.261799148332151</v>
      </c>
      <c r="K8490" s="4" t="str">
        <f aca="false">IFERROR(INDEX(Data_Orders!$F$2:$F$4727,MATCH(B8490,Data_Orders!$A$2:$A$4727,0)),"")</f>
        <v>Retail</v>
      </c>
      <c r="L8490" s="4" t="str">
        <f aca="false">IFERROR(INDEX(Data_Orders!$D$2:$D$4727,MATCH(B8490,Data_Orders!$A$2:$A$4727,0)),"")</f>
        <v>Birmingham South</v>
      </c>
    </row>
    <row r="8491" customFormat="false" ht="15" hidden="false" customHeight="false" outlineLevel="0" collapsed="false">
      <c r="A8491" s="4" t="s">
        <v>14307</v>
      </c>
      <c r="B8491" s="4" t="s">
        <v>3913</v>
      </c>
      <c r="C8491" s="4" t="s">
        <v>1013</v>
      </c>
      <c r="D8491" s="4" t="n">
        <v>14</v>
      </c>
      <c r="E8491" s="4" t="n">
        <v>240.92</v>
      </c>
      <c r="F8491" s="4" t="n">
        <v>3372.88</v>
      </c>
      <c r="G8491" s="4" t="n">
        <f aca="false">INDEX(Data_Products!$D$2:$D$33,MATCH(C8491,Data_Products!$A$2:$A$33,0))</f>
        <v>168.32</v>
      </c>
      <c r="H8491" s="4" t="str">
        <f aca="false">INDEX(Data_Products!$C$2:$C$33,MATCH(C8491,Data_Products!$A$2:$A$33,0))</f>
        <v>Timber</v>
      </c>
      <c r="I8491" s="10" t="n">
        <f aca="false">D8491*(E8491-G8491)</f>
        <v>1016.4</v>
      </c>
      <c r="J8491" s="11" t="n">
        <f aca="false">IFERROR(I8491/F8491,0)</f>
        <v>0.301344844761747</v>
      </c>
      <c r="K8491" s="4" t="str">
        <f aca="false">IFERROR(INDEX(Data_Orders!$F$2:$F$4727,MATCH(B8491,Data_Orders!$A$2:$A$4727,0)),"")</f>
        <v>Retail</v>
      </c>
      <c r="L8491" s="4" t="str">
        <f aca="false">IFERROR(INDEX(Data_Orders!$D$2:$D$4727,MATCH(B8491,Data_Orders!$A$2:$A$4727,0)),"")</f>
        <v>Birmingham South</v>
      </c>
    </row>
    <row r="8492" customFormat="false" ht="15" hidden="false" customHeight="false" outlineLevel="0" collapsed="false">
      <c r="A8492" s="4" t="s">
        <v>14308</v>
      </c>
      <c r="B8492" s="4" t="s">
        <v>3913</v>
      </c>
      <c r="C8492" s="4" t="s">
        <v>1030</v>
      </c>
      <c r="D8492" s="4" t="n">
        <v>4</v>
      </c>
      <c r="E8492" s="4" t="n">
        <v>25.23</v>
      </c>
      <c r="F8492" s="4" t="n">
        <v>100.92</v>
      </c>
      <c r="G8492" s="4" t="n">
        <f aca="false">INDEX(Data_Products!$D$2:$D$33,MATCH(C8492,Data_Products!$A$2:$A$33,0))</f>
        <v>17.67</v>
      </c>
      <c r="H8492" s="4" t="str">
        <f aca="false">INDEX(Data_Products!$C$2:$C$33,MATCH(C8492,Data_Products!$A$2:$A$33,0))</f>
        <v>Cement &amp; Aggregates</v>
      </c>
      <c r="I8492" s="10" t="n">
        <f aca="false">D8492*(E8492-G8492)</f>
        <v>30.24</v>
      </c>
      <c r="J8492" s="11" t="n">
        <f aca="false">IFERROR(I8492/F8492,0)</f>
        <v>0.299643281807372</v>
      </c>
      <c r="K8492" s="4" t="str">
        <f aca="false">IFERROR(INDEX(Data_Orders!$F$2:$F$4727,MATCH(B8492,Data_Orders!$A$2:$A$4727,0)),"")</f>
        <v>Retail</v>
      </c>
      <c r="L8492" s="4" t="str">
        <f aca="false">IFERROR(INDEX(Data_Orders!$D$2:$D$4727,MATCH(B8492,Data_Orders!$A$2:$A$4727,0)),"")</f>
        <v>Birmingham South</v>
      </c>
    </row>
    <row r="8493" customFormat="false" ht="15" hidden="false" customHeight="false" outlineLevel="0" collapsed="false">
      <c r="A8493" s="4" t="s">
        <v>14309</v>
      </c>
      <c r="B8493" s="4" t="s">
        <v>3913</v>
      </c>
      <c r="C8493" s="4" t="s">
        <v>1044</v>
      </c>
      <c r="D8493" s="4" t="n">
        <v>10</v>
      </c>
      <c r="E8493" s="4" t="n">
        <v>190.44</v>
      </c>
      <c r="F8493" s="4" t="n">
        <v>1904.4</v>
      </c>
      <c r="G8493" s="4" t="n">
        <f aca="false">INDEX(Data_Products!$D$2:$D$33,MATCH(C8493,Data_Products!$A$2:$A$33,0))</f>
        <v>115.48</v>
      </c>
      <c r="H8493" s="4" t="str">
        <f aca="false">INDEX(Data_Products!$C$2:$C$33,MATCH(C8493,Data_Products!$A$2:$A$33,0))</f>
        <v>Tools &amp; Fixings</v>
      </c>
      <c r="I8493" s="10" t="n">
        <f aca="false">D8493*(E8493-G8493)</f>
        <v>749.6</v>
      </c>
      <c r="J8493" s="11" t="n">
        <f aca="false">IFERROR(I8493/F8493,0)</f>
        <v>0.393614786809494</v>
      </c>
      <c r="K8493" s="4" t="str">
        <f aca="false">IFERROR(INDEX(Data_Orders!$F$2:$F$4727,MATCH(B8493,Data_Orders!$A$2:$A$4727,0)),"")</f>
        <v>Retail</v>
      </c>
      <c r="L8493" s="4" t="str">
        <f aca="false">IFERROR(INDEX(Data_Orders!$D$2:$D$4727,MATCH(B8493,Data_Orders!$A$2:$A$4727,0)),"")</f>
        <v>Birmingham South</v>
      </c>
    </row>
    <row r="8494" customFormat="false" ht="15" hidden="false" customHeight="false" outlineLevel="0" collapsed="false">
      <c r="A8494" s="4" t="s">
        <v>14310</v>
      </c>
      <c r="B8494" s="4" t="s">
        <v>3913</v>
      </c>
      <c r="C8494" s="4" t="s">
        <v>1070</v>
      </c>
      <c r="D8494" s="4" t="n">
        <v>8</v>
      </c>
      <c r="E8494" s="4" t="n">
        <v>230.32</v>
      </c>
      <c r="F8494" s="4" t="n">
        <v>1842.56</v>
      </c>
      <c r="G8494" s="4" t="n">
        <f aca="false">INDEX(Data_Products!$D$2:$D$33,MATCH(C8494,Data_Products!$A$2:$A$33,0))</f>
        <v>161.64</v>
      </c>
      <c r="H8494" s="4" t="str">
        <f aca="false">INDEX(Data_Products!$C$2:$C$33,MATCH(C8494,Data_Products!$A$2:$A$33,0))</f>
        <v>Landscaping</v>
      </c>
      <c r="I8494" s="10" t="n">
        <f aca="false">D8494*(E8494-G8494)</f>
        <v>549.44</v>
      </c>
      <c r="J8494" s="11" t="n">
        <f aca="false">IFERROR(I8494/F8494,0)</f>
        <v>0.298193817297673</v>
      </c>
      <c r="K8494" s="4" t="str">
        <f aca="false">IFERROR(INDEX(Data_Orders!$F$2:$F$4727,MATCH(B8494,Data_Orders!$A$2:$A$4727,0)),"")</f>
        <v>Retail</v>
      </c>
      <c r="L8494" s="4" t="str">
        <f aca="false">IFERROR(INDEX(Data_Orders!$D$2:$D$4727,MATCH(B8494,Data_Orders!$A$2:$A$4727,0)),"")</f>
        <v>Birmingham South</v>
      </c>
    </row>
    <row r="8495" customFormat="false" ht="15" hidden="false" customHeight="false" outlineLevel="0" collapsed="false">
      <c r="A8495" s="4" t="s">
        <v>14311</v>
      </c>
      <c r="B8495" s="4" t="s">
        <v>3914</v>
      </c>
      <c r="C8495" s="4" t="s">
        <v>1077</v>
      </c>
      <c r="D8495" s="4" t="n">
        <v>15</v>
      </c>
      <c r="E8495" s="4" t="n">
        <v>46.61</v>
      </c>
      <c r="F8495" s="4" t="n">
        <v>699.15</v>
      </c>
      <c r="G8495" s="4" t="n">
        <f aca="false">INDEX(Data_Products!$D$2:$D$33,MATCH(C8495,Data_Products!$A$2:$A$33,0))</f>
        <v>36.87</v>
      </c>
      <c r="H8495" s="4" t="str">
        <f aca="false">INDEX(Data_Products!$C$2:$C$33,MATCH(C8495,Data_Products!$A$2:$A$33,0))</f>
        <v>Landscaping</v>
      </c>
      <c r="I8495" s="10" t="n">
        <f aca="false">D8495*(E8495-G8495)</f>
        <v>146.1</v>
      </c>
      <c r="J8495" s="11" t="n">
        <f aca="false">IFERROR(I8495/F8495,0)</f>
        <v>0.208968032611028</v>
      </c>
      <c r="K8495" s="4" t="str">
        <f aca="false">IFERROR(INDEX(Data_Orders!$F$2:$F$4727,MATCH(B8495,Data_Orders!$A$2:$A$4727,0)),"")</f>
        <v>Retail</v>
      </c>
      <c r="L8495" s="4" t="str">
        <f aca="false">IFERROR(INDEX(Data_Orders!$D$2:$D$4727,MATCH(B8495,Data_Orders!$A$2:$A$4727,0)),"")</f>
        <v>Birmingham South</v>
      </c>
    </row>
    <row r="8496" customFormat="false" ht="15" hidden="false" customHeight="false" outlineLevel="0" collapsed="false">
      <c r="A8496" s="4" t="s">
        <v>14312</v>
      </c>
      <c r="B8496" s="4" t="s">
        <v>3914</v>
      </c>
      <c r="C8496" s="4" t="s">
        <v>1075</v>
      </c>
      <c r="D8496" s="4" t="n">
        <v>2</v>
      </c>
      <c r="E8496" s="4" t="n">
        <v>98.61</v>
      </c>
      <c r="F8496" s="4" t="n">
        <v>197.22</v>
      </c>
      <c r="G8496" s="4" t="n">
        <f aca="false">INDEX(Data_Products!$D$2:$D$33,MATCH(C8496,Data_Products!$A$2:$A$33,0))</f>
        <v>74.84</v>
      </c>
      <c r="H8496" s="4" t="str">
        <f aca="false">INDEX(Data_Products!$C$2:$C$33,MATCH(C8496,Data_Products!$A$2:$A$33,0))</f>
        <v>Landscaping</v>
      </c>
      <c r="I8496" s="10" t="n">
        <f aca="false">D8496*(E8496-G8496)</f>
        <v>47.54</v>
      </c>
      <c r="J8496" s="11" t="n">
        <f aca="false">IFERROR(I8496/F8496,0)</f>
        <v>0.24105060338708</v>
      </c>
      <c r="K8496" s="4" t="str">
        <f aca="false">IFERROR(INDEX(Data_Orders!$F$2:$F$4727,MATCH(B8496,Data_Orders!$A$2:$A$4727,0)),"")</f>
        <v>Retail</v>
      </c>
      <c r="L8496" s="4" t="str">
        <f aca="false">IFERROR(INDEX(Data_Orders!$D$2:$D$4727,MATCH(B8496,Data_Orders!$A$2:$A$4727,0)),"")</f>
        <v>Birmingham South</v>
      </c>
    </row>
    <row r="8497" customFormat="false" ht="15" hidden="false" customHeight="false" outlineLevel="0" collapsed="false">
      <c r="A8497" s="4" t="s">
        <v>14313</v>
      </c>
      <c r="B8497" s="4" t="s">
        <v>3914</v>
      </c>
      <c r="C8497" s="4" t="s">
        <v>1046</v>
      </c>
      <c r="D8497" s="4" t="n">
        <v>13</v>
      </c>
      <c r="E8497" s="4" t="n">
        <v>154.02</v>
      </c>
      <c r="F8497" s="4" t="n">
        <v>2002.26</v>
      </c>
      <c r="G8497" s="4" t="n">
        <f aca="false">INDEX(Data_Products!$D$2:$D$33,MATCH(C8497,Data_Products!$A$2:$A$33,0))</f>
        <v>102.1</v>
      </c>
      <c r="H8497" s="4" t="str">
        <f aca="false">INDEX(Data_Products!$C$2:$C$33,MATCH(C8497,Data_Products!$A$2:$A$33,0))</f>
        <v>Tools &amp; Fixings</v>
      </c>
      <c r="I8497" s="10" t="n">
        <f aca="false">D8497*(E8497-G8497)</f>
        <v>674.96</v>
      </c>
      <c r="J8497" s="11" t="n">
        <f aca="false">IFERROR(I8497/F8497,0)</f>
        <v>0.337099078041813</v>
      </c>
      <c r="K8497" s="4" t="str">
        <f aca="false">IFERROR(INDEX(Data_Orders!$F$2:$F$4727,MATCH(B8497,Data_Orders!$A$2:$A$4727,0)),"")</f>
        <v>Retail</v>
      </c>
      <c r="L8497" s="4" t="str">
        <f aca="false">IFERROR(INDEX(Data_Orders!$D$2:$D$4727,MATCH(B8497,Data_Orders!$A$2:$A$4727,0)),"")</f>
        <v>Birmingham South</v>
      </c>
    </row>
    <row r="8498" customFormat="false" ht="15" hidden="false" customHeight="false" outlineLevel="0" collapsed="false">
      <c r="A8498" s="4" t="s">
        <v>14314</v>
      </c>
      <c r="B8498" s="4" t="s">
        <v>3914</v>
      </c>
      <c r="C8498" s="4" t="s">
        <v>1028</v>
      </c>
      <c r="D8498" s="4" t="n">
        <v>13</v>
      </c>
      <c r="E8498" s="4" t="n">
        <v>118.79</v>
      </c>
      <c r="F8498" s="4" t="n">
        <v>1544.27</v>
      </c>
      <c r="G8498" s="4" t="n">
        <f aca="false">INDEX(Data_Products!$D$2:$D$33,MATCH(C8498,Data_Products!$A$2:$A$33,0))</f>
        <v>81.07</v>
      </c>
      <c r="H8498" s="4" t="str">
        <f aca="false">INDEX(Data_Products!$C$2:$C$33,MATCH(C8498,Data_Products!$A$2:$A$33,0))</f>
        <v>Cement &amp; Aggregates</v>
      </c>
      <c r="I8498" s="10" t="n">
        <f aca="false">D8498*(E8498-G8498)</f>
        <v>490.36</v>
      </c>
      <c r="J8498" s="11" t="n">
        <f aca="false">IFERROR(I8498/F8498,0)</f>
        <v>0.317535146056066</v>
      </c>
      <c r="K8498" s="4" t="str">
        <f aca="false">IFERROR(INDEX(Data_Orders!$F$2:$F$4727,MATCH(B8498,Data_Orders!$A$2:$A$4727,0)),"")</f>
        <v>Retail</v>
      </c>
      <c r="L8498" s="4" t="str">
        <f aca="false">IFERROR(INDEX(Data_Orders!$D$2:$D$4727,MATCH(B8498,Data_Orders!$A$2:$A$4727,0)),"")</f>
        <v>Birmingham South</v>
      </c>
    </row>
    <row r="8499" customFormat="false" ht="15" hidden="false" customHeight="false" outlineLevel="0" collapsed="false">
      <c r="A8499" s="4" t="s">
        <v>14315</v>
      </c>
      <c r="B8499" s="4" t="s">
        <v>3914</v>
      </c>
      <c r="C8499" s="4" t="s">
        <v>1024</v>
      </c>
      <c r="D8499" s="4" t="n">
        <v>3</v>
      </c>
      <c r="E8499" s="4" t="n">
        <v>137.14</v>
      </c>
      <c r="F8499" s="4" t="n">
        <v>411.42</v>
      </c>
      <c r="G8499" s="4" t="n">
        <f aca="false">INDEX(Data_Products!$D$2:$D$33,MATCH(C8499,Data_Products!$A$2:$A$33,0))</f>
        <v>99.99</v>
      </c>
      <c r="H8499" s="4" t="str">
        <f aca="false">INDEX(Data_Products!$C$2:$C$33,MATCH(C8499,Data_Products!$A$2:$A$33,0))</f>
        <v>Cement &amp; Aggregates</v>
      </c>
      <c r="I8499" s="10" t="n">
        <f aca="false">D8499*(E8499-G8499)</f>
        <v>111.45</v>
      </c>
      <c r="J8499" s="11" t="n">
        <f aca="false">IFERROR(I8499/F8499,0)</f>
        <v>0.270891060230421</v>
      </c>
      <c r="K8499" s="4" t="str">
        <f aca="false">IFERROR(INDEX(Data_Orders!$F$2:$F$4727,MATCH(B8499,Data_Orders!$A$2:$A$4727,0)),"")</f>
        <v>Retail</v>
      </c>
      <c r="L8499" s="4" t="str">
        <f aca="false">IFERROR(INDEX(Data_Orders!$D$2:$D$4727,MATCH(B8499,Data_Orders!$A$2:$A$4727,0)),"")</f>
        <v>Birmingham South</v>
      </c>
    </row>
    <row r="8500" customFormat="false" ht="15" hidden="false" customHeight="false" outlineLevel="0" collapsed="false">
      <c r="A8500" s="4" t="s">
        <v>14316</v>
      </c>
      <c r="B8500" s="4" t="s">
        <v>3915</v>
      </c>
      <c r="C8500" s="4" t="s">
        <v>1068</v>
      </c>
      <c r="D8500" s="4" t="n">
        <v>12</v>
      </c>
      <c r="E8500" s="4" t="n">
        <v>86.28</v>
      </c>
      <c r="F8500" s="4" t="n">
        <v>1035.36</v>
      </c>
      <c r="G8500" s="4" t="n">
        <f aca="false">INDEX(Data_Products!$D$2:$D$33,MATCH(C8500,Data_Products!$A$2:$A$33,0))</f>
        <v>68.55</v>
      </c>
      <c r="H8500" s="4" t="str">
        <f aca="false">INDEX(Data_Products!$C$2:$C$33,MATCH(C8500,Data_Products!$A$2:$A$33,0))</f>
        <v>Plumbing &amp; Drainage</v>
      </c>
      <c r="I8500" s="10" t="n">
        <f aca="false">D8500*(E8500-G8500)</f>
        <v>212.76</v>
      </c>
      <c r="J8500" s="11" t="n">
        <f aca="false">IFERROR(I8500/F8500,0)</f>
        <v>0.205493741307371</v>
      </c>
      <c r="K8500" s="4" t="str">
        <f aca="false">IFERROR(INDEX(Data_Orders!$F$2:$F$4727,MATCH(B8500,Data_Orders!$A$2:$A$4727,0)),"")</f>
        <v>Retail</v>
      </c>
      <c r="L8500" s="4" t="str">
        <f aca="false">IFERROR(INDEX(Data_Orders!$D$2:$D$4727,MATCH(B8500,Data_Orders!$A$2:$A$4727,0)),"")</f>
        <v>Birmingham South</v>
      </c>
    </row>
    <row r="8501" customFormat="false" ht="15" hidden="false" customHeight="false" outlineLevel="0" collapsed="false">
      <c r="A8501" s="4" t="s">
        <v>14317</v>
      </c>
      <c r="B8501" s="4" t="s">
        <v>3915</v>
      </c>
      <c r="C8501" s="4" t="s">
        <v>1055</v>
      </c>
      <c r="D8501" s="4" t="n">
        <v>14</v>
      </c>
      <c r="E8501" s="4" t="n">
        <v>205.03</v>
      </c>
      <c r="F8501" s="4" t="n">
        <v>2870.42</v>
      </c>
      <c r="G8501" s="4" t="n">
        <f aca="false">INDEX(Data_Products!$D$2:$D$33,MATCH(C8501,Data_Products!$A$2:$A$33,0))</f>
        <v>138.6</v>
      </c>
      <c r="H8501" s="4" t="str">
        <f aca="false">INDEX(Data_Products!$C$2:$C$33,MATCH(C8501,Data_Products!$A$2:$A$33,0))</f>
        <v>Roofing</v>
      </c>
      <c r="I8501" s="10" t="n">
        <f aca="false">D8501*(E8501-G8501)</f>
        <v>930.02</v>
      </c>
      <c r="J8501" s="11" t="n">
        <f aca="false">IFERROR(I8501/F8501,0)</f>
        <v>0.324001365653807</v>
      </c>
      <c r="K8501" s="4" t="str">
        <f aca="false">IFERROR(INDEX(Data_Orders!$F$2:$F$4727,MATCH(B8501,Data_Orders!$A$2:$A$4727,0)),"")</f>
        <v>Retail</v>
      </c>
      <c r="L8501" s="4" t="str">
        <f aca="false">IFERROR(INDEX(Data_Orders!$D$2:$D$4727,MATCH(B8501,Data_Orders!$A$2:$A$4727,0)),"")</f>
        <v>Birmingham South</v>
      </c>
    </row>
    <row r="8502" customFormat="false" ht="15" hidden="false" customHeight="false" outlineLevel="0" collapsed="false">
      <c r="A8502" s="4" t="s">
        <v>14318</v>
      </c>
      <c r="B8502" s="4" t="s">
        <v>3915</v>
      </c>
      <c r="C8502" s="4" t="s">
        <v>1077</v>
      </c>
      <c r="D8502" s="4" t="n">
        <v>9</v>
      </c>
      <c r="E8502" s="4" t="n">
        <v>46.61</v>
      </c>
      <c r="F8502" s="4" t="n">
        <v>419.49</v>
      </c>
      <c r="G8502" s="4" t="n">
        <f aca="false">INDEX(Data_Products!$D$2:$D$33,MATCH(C8502,Data_Products!$A$2:$A$33,0))</f>
        <v>36.87</v>
      </c>
      <c r="H8502" s="4" t="str">
        <f aca="false">INDEX(Data_Products!$C$2:$C$33,MATCH(C8502,Data_Products!$A$2:$A$33,0))</f>
        <v>Landscaping</v>
      </c>
      <c r="I8502" s="10" t="n">
        <f aca="false">D8502*(E8502-G8502)</f>
        <v>87.66</v>
      </c>
      <c r="J8502" s="11" t="n">
        <f aca="false">IFERROR(I8502/F8502,0)</f>
        <v>0.208968032611028</v>
      </c>
      <c r="K8502" s="4" t="str">
        <f aca="false">IFERROR(INDEX(Data_Orders!$F$2:$F$4727,MATCH(B8502,Data_Orders!$A$2:$A$4727,0)),"")</f>
        <v>Retail</v>
      </c>
      <c r="L8502" s="4" t="str">
        <f aca="false">IFERROR(INDEX(Data_Orders!$D$2:$D$4727,MATCH(B8502,Data_Orders!$A$2:$A$4727,0)),"")</f>
        <v>Birmingham South</v>
      </c>
    </row>
    <row r="8503" customFormat="false" ht="15" hidden="false" customHeight="false" outlineLevel="0" collapsed="false">
      <c r="A8503" s="4" t="s">
        <v>14319</v>
      </c>
      <c r="B8503" s="4" t="s">
        <v>3915</v>
      </c>
      <c r="C8503" s="4" t="s">
        <v>1070</v>
      </c>
      <c r="D8503" s="4" t="n">
        <v>14</v>
      </c>
      <c r="E8503" s="4" t="n">
        <v>230.32</v>
      </c>
      <c r="F8503" s="4" t="n">
        <v>3224.48</v>
      </c>
      <c r="G8503" s="4" t="n">
        <f aca="false">INDEX(Data_Products!$D$2:$D$33,MATCH(C8503,Data_Products!$A$2:$A$33,0))</f>
        <v>161.64</v>
      </c>
      <c r="H8503" s="4" t="str">
        <f aca="false">INDEX(Data_Products!$C$2:$C$33,MATCH(C8503,Data_Products!$A$2:$A$33,0))</f>
        <v>Landscaping</v>
      </c>
      <c r="I8503" s="10" t="n">
        <f aca="false">D8503*(E8503-G8503)</f>
        <v>961.52</v>
      </c>
      <c r="J8503" s="11" t="n">
        <f aca="false">IFERROR(I8503/F8503,0)</f>
        <v>0.298193817297673</v>
      </c>
      <c r="K8503" s="4" t="str">
        <f aca="false">IFERROR(INDEX(Data_Orders!$F$2:$F$4727,MATCH(B8503,Data_Orders!$A$2:$A$4727,0)),"")</f>
        <v>Retail</v>
      </c>
      <c r="L8503" s="4" t="str">
        <f aca="false">IFERROR(INDEX(Data_Orders!$D$2:$D$4727,MATCH(B8503,Data_Orders!$A$2:$A$4727,0)),"")</f>
        <v>Birmingham South</v>
      </c>
    </row>
    <row r="8504" customFormat="false" ht="15" hidden="false" customHeight="false" outlineLevel="0" collapsed="false">
      <c r="A8504" s="4" t="s">
        <v>14320</v>
      </c>
      <c r="B8504" s="4" t="s">
        <v>3916</v>
      </c>
      <c r="C8504" s="4" t="s">
        <v>1019</v>
      </c>
      <c r="D8504" s="4" t="n">
        <v>8</v>
      </c>
      <c r="E8504" s="4" t="n">
        <v>79.76</v>
      </c>
      <c r="F8504" s="4" t="n">
        <v>638.08</v>
      </c>
      <c r="G8504" s="4" t="n">
        <f aca="false">INDEX(Data_Products!$D$2:$D$33,MATCH(C8504,Data_Products!$A$2:$A$33,0))</f>
        <v>59.07</v>
      </c>
      <c r="H8504" s="4" t="str">
        <f aca="false">INDEX(Data_Products!$C$2:$C$33,MATCH(C8504,Data_Products!$A$2:$A$33,0))</f>
        <v>Timber</v>
      </c>
      <c r="I8504" s="10" t="n">
        <f aca="false">D8504*(E8504-G8504)</f>
        <v>165.52</v>
      </c>
      <c r="J8504" s="11" t="n">
        <f aca="false">IFERROR(I8504/F8504,0)</f>
        <v>0.259403209628887</v>
      </c>
      <c r="K8504" s="4" t="str">
        <f aca="false">IFERROR(INDEX(Data_Orders!$F$2:$F$4727,MATCH(B8504,Data_Orders!$A$2:$A$4727,0)),"")</f>
        <v>Retail</v>
      </c>
      <c r="L8504" s="4" t="str">
        <f aca="false">IFERROR(INDEX(Data_Orders!$D$2:$D$4727,MATCH(B8504,Data_Orders!$A$2:$A$4727,0)),"")</f>
        <v>Birmingham South</v>
      </c>
    </row>
    <row r="8505" customFormat="false" ht="15" hidden="false" customHeight="false" outlineLevel="0" collapsed="false">
      <c r="A8505" s="4" t="s">
        <v>14321</v>
      </c>
      <c r="B8505" s="4" t="s">
        <v>3916</v>
      </c>
      <c r="C8505" s="4" t="s">
        <v>1057</v>
      </c>
      <c r="D8505" s="4" t="n">
        <v>13</v>
      </c>
      <c r="E8505" s="4" t="n">
        <v>176.81</v>
      </c>
      <c r="F8505" s="4" t="n">
        <v>2298.53</v>
      </c>
      <c r="G8505" s="4" t="n">
        <f aca="false">INDEX(Data_Products!$D$2:$D$33,MATCH(C8505,Data_Products!$A$2:$A$33,0))</f>
        <v>129.57</v>
      </c>
      <c r="H8505" s="4" t="str">
        <f aca="false">INDEX(Data_Products!$C$2:$C$33,MATCH(C8505,Data_Products!$A$2:$A$33,0))</f>
        <v>Roofing</v>
      </c>
      <c r="I8505" s="10" t="n">
        <f aca="false">D8505*(E8505-G8505)</f>
        <v>614.12</v>
      </c>
      <c r="J8505" s="11" t="n">
        <f aca="false">IFERROR(I8505/F8505,0)</f>
        <v>0.267179458175443</v>
      </c>
      <c r="K8505" s="4" t="str">
        <f aca="false">IFERROR(INDEX(Data_Orders!$F$2:$F$4727,MATCH(B8505,Data_Orders!$A$2:$A$4727,0)),"")</f>
        <v>Retail</v>
      </c>
      <c r="L8505" s="4" t="str">
        <f aca="false">IFERROR(INDEX(Data_Orders!$D$2:$D$4727,MATCH(B8505,Data_Orders!$A$2:$A$4727,0)),"")</f>
        <v>Birmingham South</v>
      </c>
    </row>
    <row r="8506" customFormat="false" ht="15" hidden="false" customHeight="false" outlineLevel="0" collapsed="false">
      <c r="A8506" s="4" t="s">
        <v>14322</v>
      </c>
      <c r="B8506" s="4" t="s">
        <v>3916</v>
      </c>
      <c r="C8506" s="4" t="s">
        <v>1073</v>
      </c>
      <c r="D8506" s="4" t="n">
        <v>18</v>
      </c>
      <c r="E8506" s="4" t="n">
        <v>231.05</v>
      </c>
      <c r="F8506" s="4" t="n">
        <v>4158.9</v>
      </c>
      <c r="G8506" s="4" t="n">
        <f aca="false">INDEX(Data_Products!$D$2:$D$33,MATCH(C8506,Data_Products!$A$2:$A$33,0))</f>
        <v>148.29</v>
      </c>
      <c r="H8506" s="4" t="str">
        <f aca="false">INDEX(Data_Products!$C$2:$C$33,MATCH(C8506,Data_Products!$A$2:$A$33,0))</f>
        <v>Landscaping</v>
      </c>
      <c r="I8506" s="10" t="n">
        <f aca="false">D8506*(E8506-G8506)</f>
        <v>1489.68</v>
      </c>
      <c r="J8506" s="11" t="n">
        <f aca="false">IFERROR(I8506/F8506,0)</f>
        <v>0.358190867777537</v>
      </c>
      <c r="K8506" s="4" t="str">
        <f aca="false">IFERROR(INDEX(Data_Orders!$F$2:$F$4727,MATCH(B8506,Data_Orders!$A$2:$A$4727,0)),"")</f>
        <v>Retail</v>
      </c>
      <c r="L8506" s="4" t="str">
        <f aca="false">IFERROR(INDEX(Data_Orders!$D$2:$D$4727,MATCH(B8506,Data_Orders!$A$2:$A$4727,0)),"")</f>
        <v>Birmingham South</v>
      </c>
    </row>
    <row r="8507" customFormat="false" ht="15" hidden="false" customHeight="false" outlineLevel="0" collapsed="false">
      <c r="A8507" s="4" t="s">
        <v>14323</v>
      </c>
      <c r="B8507" s="4" t="s">
        <v>3916</v>
      </c>
      <c r="C8507" s="4" t="s">
        <v>1037</v>
      </c>
      <c r="D8507" s="4" t="n">
        <v>3</v>
      </c>
      <c r="E8507" s="4" t="n">
        <v>90.97</v>
      </c>
      <c r="F8507" s="4" t="n">
        <v>272.91</v>
      </c>
      <c r="G8507" s="4" t="n">
        <f aca="false">INDEX(Data_Products!$D$2:$D$33,MATCH(C8507,Data_Products!$A$2:$A$33,0))</f>
        <v>73.81</v>
      </c>
      <c r="H8507" s="4" t="str">
        <f aca="false">INDEX(Data_Products!$C$2:$C$33,MATCH(C8507,Data_Products!$A$2:$A$33,0))</f>
        <v>Insulation</v>
      </c>
      <c r="I8507" s="10" t="n">
        <f aca="false">D8507*(E8507-G8507)</f>
        <v>51.48</v>
      </c>
      <c r="J8507" s="11" t="n">
        <f aca="false">IFERROR(I8507/F8507,0)</f>
        <v>0.18863361547763</v>
      </c>
      <c r="K8507" s="4" t="str">
        <f aca="false">IFERROR(INDEX(Data_Orders!$F$2:$F$4727,MATCH(B8507,Data_Orders!$A$2:$A$4727,0)),"")</f>
        <v>Retail</v>
      </c>
      <c r="L8507" s="4" t="str">
        <f aca="false">IFERROR(INDEX(Data_Orders!$D$2:$D$4727,MATCH(B8507,Data_Orders!$A$2:$A$4727,0)),"")</f>
        <v>Birmingham South</v>
      </c>
    </row>
    <row r="8508" customFormat="false" ht="15" hidden="false" customHeight="false" outlineLevel="0" collapsed="false">
      <c r="A8508" s="4" t="s">
        <v>14324</v>
      </c>
      <c r="B8508" s="4" t="s">
        <v>3917</v>
      </c>
      <c r="C8508" s="4" t="s">
        <v>1061</v>
      </c>
      <c r="D8508" s="4" t="n">
        <v>2</v>
      </c>
      <c r="E8508" s="4" t="n">
        <v>145.57</v>
      </c>
      <c r="F8508" s="4" t="n">
        <v>291.14</v>
      </c>
      <c r="G8508" s="4" t="n">
        <f aca="false">INDEX(Data_Products!$D$2:$D$33,MATCH(C8508,Data_Products!$A$2:$A$33,0))</f>
        <v>119.29</v>
      </c>
      <c r="H8508" s="4" t="str">
        <f aca="false">INDEX(Data_Products!$C$2:$C$33,MATCH(C8508,Data_Products!$A$2:$A$33,0))</f>
        <v>Plumbing &amp; Drainage</v>
      </c>
      <c r="I8508" s="10" t="n">
        <f aca="false">D8508*(E8508-G8508)</f>
        <v>52.56</v>
      </c>
      <c r="J8508" s="11" t="n">
        <f aca="false">IFERROR(I8508/F8508,0)</f>
        <v>0.180531702960775</v>
      </c>
      <c r="K8508" s="4" t="str">
        <f aca="false">IFERROR(INDEX(Data_Orders!$F$2:$F$4727,MATCH(B8508,Data_Orders!$A$2:$A$4727,0)),"")</f>
        <v>Trade Account</v>
      </c>
      <c r="L8508" s="4" t="str">
        <f aca="false">IFERROR(INDEX(Data_Orders!$D$2:$D$4727,MATCH(B8508,Data_Orders!$A$2:$A$4727,0)),"")</f>
        <v>Birmingham South</v>
      </c>
    </row>
    <row r="8509" customFormat="false" ht="15" hidden="false" customHeight="false" outlineLevel="0" collapsed="false">
      <c r="A8509" s="4" t="s">
        <v>14325</v>
      </c>
      <c r="B8509" s="4" t="s">
        <v>3917</v>
      </c>
      <c r="C8509" s="4" t="s">
        <v>1052</v>
      </c>
      <c r="D8509" s="4" t="n">
        <v>5</v>
      </c>
      <c r="E8509" s="4" t="n">
        <v>205.71</v>
      </c>
      <c r="F8509" s="4" t="n">
        <v>1028.55</v>
      </c>
      <c r="G8509" s="4" t="n">
        <f aca="false">INDEX(Data_Products!$D$2:$D$33,MATCH(C8509,Data_Products!$A$2:$A$33,0))</f>
        <v>152.29</v>
      </c>
      <c r="H8509" s="4" t="str">
        <f aca="false">INDEX(Data_Products!$C$2:$C$33,MATCH(C8509,Data_Products!$A$2:$A$33,0))</f>
        <v>Roofing</v>
      </c>
      <c r="I8509" s="10" t="n">
        <f aca="false">D8509*(E8509-G8509)</f>
        <v>267.1</v>
      </c>
      <c r="J8509" s="11" t="n">
        <f aca="false">IFERROR(I8509/F8509,0)</f>
        <v>0.259685965679841</v>
      </c>
      <c r="K8509" s="4" t="str">
        <f aca="false">IFERROR(INDEX(Data_Orders!$F$2:$F$4727,MATCH(B8509,Data_Orders!$A$2:$A$4727,0)),"")</f>
        <v>Trade Account</v>
      </c>
      <c r="L8509" s="4" t="str">
        <f aca="false">IFERROR(INDEX(Data_Orders!$D$2:$D$4727,MATCH(B8509,Data_Orders!$A$2:$A$4727,0)),"")</f>
        <v>Birmingham South</v>
      </c>
    </row>
    <row r="8510" customFormat="false" ht="15" hidden="false" customHeight="false" outlineLevel="0" collapsed="false">
      <c r="A8510" s="4" t="s">
        <v>14326</v>
      </c>
      <c r="B8510" s="4" t="s">
        <v>3917</v>
      </c>
      <c r="C8510" s="4" t="s">
        <v>1050</v>
      </c>
      <c r="D8510" s="4" t="n">
        <v>15</v>
      </c>
      <c r="E8510" s="4" t="n">
        <v>238.63</v>
      </c>
      <c r="F8510" s="4" t="n">
        <v>3579.45</v>
      </c>
      <c r="G8510" s="4" t="n">
        <f aca="false">INDEX(Data_Products!$D$2:$D$33,MATCH(C8510,Data_Products!$A$2:$A$33,0))</f>
        <v>148.91</v>
      </c>
      <c r="H8510" s="4" t="str">
        <f aca="false">INDEX(Data_Products!$C$2:$C$33,MATCH(C8510,Data_Products!$A$2:$A$33,0))</f>
        <v>Tools &amp; Fixings</v>
      </c>
      <c r="I8510" s="10" t="n">
        <f aca="false">D8510*(E8510-G8510)</f>
        <v>1345.8</v>
      </c>
      <c r="J8510" s="11" t="n">
        <f aca="false">IFERROR(I8510/F8510,0)</f>
        <v>0.375979549930855</v>
      </c>
      <c r="K8510" s="4" t="str">
        <f aca="false">IFERROR(INDEX(Data_Orders!$F$2:$F$4727,MATCH(B8510,Data_Orders!$A$2:$A$4727,0)),"")</f>
        <v>Trade Account</v>
      </c>
      <c r="L8510" s="4" t="str">
        <f aca="false">IFERROR(INDEX(Data_Orders!$D$2:$D$4727,MATCH(B8510,Data_Orders!$A$2:$A$4727,0)),"")</f>
        <v>Birmingham South</v>
      </c>
    </row>
    <row r="8511" customFormat="false" ht="15" hidden="false" customHeight="false" outlineLevel="0" collapsed="false">
      <c r="A8511" s="4" t="s">
        <v>14327</v>
      </c>
      <c r="B8511" s="4" t="s">
        <v>3917</v>
      </c>
      <c r="C8511" s="4" t="s">
        <v>1013</v>
      </c>
      <c r="D8511" s="4" t="n">
        <v>16</v>
      </c>
      <c r="E8511" s="4" t="n">
        <v>240.92</v>
      </c>
      <c r="F8511" s="4" t="n">
        <v>3854.72</v>
      </c>
      <c r="G8511" s="4" t="n">
        <f aca="false">INDEX(Data_Products!$D$2:$D$33,MATCH(C8511,Data_Products!$A$2:$A$33,0))</f>
        <v>168.32</v>
      </c>
      <c r="H8511" s="4" t="str">
        <f aca="false">INDEX(Data_Products!$C$2:$C$33,MATCH(C8511,Data_Products!$A$2:$A$33,0))</f>
        <v>Timber</v>
      </c>
      <c r="I8511" s="10" t="n">
        <f aca="false">D8511*(E8511-G8511)</f>
        <v>1161.6</v>
      </c>
      <c r="J8511" s="11" t="n">
        <f aca="false">IFERROR(I8511/F8511,0)</f>
        <v>0.301344844761747</v>
      </c>
      <c r="K8511" s="4" t="str">
        <f aca="false">IFERROR(INDEX(Data_Orders!$F$2:$F$4727,MATCH(B8511,Data_Orders!$A$2:$A$4727,0)),"")</f>
        <v>Trade Account</v>
      </c>
      <c r="L8511" s="4" t="str">
        <f aca="false">IFERROR(INDEX(Data_Orders!$D$2:$D$4727,MATCH(B8511,Data_Orders!$A$2:$A$4727,0)),"")</f>
        <v>Birmingham South</v>
      </c>
    </row>
    <row r="8512" customFormat="false" ht="15" hidden="false" customHeight="false" outlineLevel="0" collapsed="false">
      <c r="A8512" s="4" t="s">
        <v>14328</v>
      </c>
      <c r="B8512" s="4" t="s">
        <v>3917</v>
      </c>
      <c r="C8512" s="4" t="s">
        <v>1077</v>
      </c>
      <c r="D8512" s="4" t="n">
        <v>6</v>
      </c>
      <c r="E8512" s="4" t="n">
        <v>46.61</v>
      </c>
      <c r="F8512" s="4" t="n">
        <v>279.66</v>
      </c>
      <c r="G8512" s="4" t="n">
        <f aca="false">INDEX(Data_Products!$D$2:$D$33,MATCH(C8512,Data_Products!$A$2:$A$33,0))</f>
        <v>36.87</v>
      </c>
      <c r="H8512" s="4" t="str">
        <f aca="false">INDEX(Data_Products!$C$2:$C$33,MATCH(C8512,Data_Products!$A$2:$A$33,0))</f>
        <v>Landscaping</v>
      </c>
      <c r="I8512" s="10" t="n">
        <f aca="false">D8512*(E8512-G8512)</f>
        <v>58.44</v>
      </c>
      <c r="J8512" s="11" t="n">
        <f aca="false">IFERROR(I8512/F8512,0)</f>
        <v>0.208968032611028</v>
      </c>
      <c r="K8512" s="4" t="str">
        <f aca="false">IFERROR(INDEX(Data_Orders!$F$2:$F$4727,MATCH(B8512,Data_Orders!$A$2:$A$4727,0)),"")</f>
        <v>Trade Account</v>
      </c>
      <c r="L8512" s="4" t="str">
        <f aca="false">IFERROR(INDEX(Data_Orders!$D$2:$D$4727,MATCH(B8512,Data_Orders!$A$2:$A$4727,0)),"")</f>
        <v>Birmingham South</v>
      </c>
    </row>
    <row r="8513" customFormat="false" ht="15" hidden="false" customHeight="false" outlineLevel="0" collapsed="false">
      <c r="A8513" s="4" t="s">
        <v>14329</v>
      </c>
      <c r="B8513" s="4" t="s">
        <v>3918</v>
      </c>
      <c r="C8513" s="4" t="s">
        <v>1010</v>
      </c>
      <c r="D8513" s="4" t="n">
        <v>17</v>
      </c>
      <c r="E8513" s="4" t="n">
        <v>135.95</v>
      </c>
      <c r="F8513" s="4" t="n">
        <v>2311.15</v>
      </c>
      <c r="G8513" s="4" t="n">
        <f aca="false">INDEX(Data_Products!$D$2:$D$33,MATCH(C8513,Data_Products!$A$2:$A$33,0))</f>
        <v>111.1</v>
      </c>
      <c r="H8513" s="4" t="str">
        <f aca="false">INDEX(Data_Products!$C$2:$C$33,MATCH(C8513,Data_Products!$A$2:$A$33,0))</f>
        <v>Timber</v>
      </c>
      <c r="I8513" s="10" t="n">
        <f aca="false">D8513*(E8513-G8513)</f>
        <v>422.45</v>
      </c>
      <c r="J8513" s="11" t="n">
        <f aca="false">IFERROR(I8513/F8513,0)</f>
        <v>0.18278778962854</v>
      </c>
      <c r="K8513" s="4" t="str">
        <f aca="false">IFERROR(INDEX(Data_Orders!$F$2:$F$4727,MATCH(B8513,Data_Orders!$A$2:$A$4727,0)),"")</f>
        <v>Trade Account</v>
      </c>
      <c r="L8513" s="4" t="str">
        <f aca="false">IFERROR(INDEX(Data_Orders!$D$2:$D$4727,MATCH(B8513,Data_Orders!$A$2:$A$4727,0)),"")</f>
        <v>Birmingham South</v>
      </c>
    </row>
    <row r="8514" customFormat="false" ht="15" hidden="false" customHeight="false" outlineLevel="0" collapsed="false">
      <c r="A8514" s="4" t="s">
        <v>14330</v>
      </c>
      <c r="B8514" s="4" t="s">
        <v>3919</v>
      </c>
      <c r="C8514" s="4" t="s">
        <v>1013</v>
      </c>
      <c r="D8514" s="4" t="n">
        <v>18</v>
      </c>
      <c r="E8514" s="4" t="n">
        <v>240.92</v>
      </c>
      <c r="F8514" s="4" t="n">
        <v>4336.56</v>
      </c>
      <c r="G8514" s="4" t="n">
        <f aca="false">INDEX(Data_Products!$D$2:$D$33,MATCH(C8514,Data_Products!$A$2:$A$33,0))</f>
        <v>168.32</v>
      </c>
      <c r="H8514" s="4" t="str">
        <f aca="false">INDEX(Data_Products!$C$2:$C$33,MATCH(C8514,Data_Products!$A$2:$A$33,0))</f>
        <v>Timber</v>
      </c>
      <c r="I8514" s="10" t="n">
        <f aca="false">D8514*(E8514-G8514)</f>
        <v>1306.8</v>
      </c>
      <c r="J8514" s="11" t="n">
        <f aca="false">IFERROR(I8514/F8514,0)</f>
        <v>0.301344844761747</v>
      </c>
      <c r="K8514" s="4" t="str">
        <f aca="false">IFERROR(INDEX(Data_Orders!$F$2:$F$4727,MATCH(B8514,Data_Orders!$A$2:$A$4727,0)),"")</f>
        <v>Trade Account</v>
      </c>
      <c r="L8514" s="4" t="str">
        <f aca="false">IFERROR(INDEX(Data_Orders!$D$2:$D$4727,MATCH(B8514,Data_Orders!$A$2:$A$4727,0)),"")</f>
        <v>Birmingham South</v>
      </c>
    </row>
    <row r="8515" customFormat="false" ht="15" hidden="false" customHeight="false" outlineLevel="0" collapsed="false">
      <c r="A8515" s="4" t="s">
        <v>14331</v>
      </c>
      <c r="B8515" s="4" t="s">
        <v>3919</v>
      </c>
      <c r="C8515" s="4" t="s">
        <v>1059</v>
      </c>
      <c r="D8515" s="4" t="n">
        <v>13</v>
      </c>
      <c r="E8515" s="4" t="n">
        <v>103.63</v>
      </c>
      <c r="F8515" s="4" t="n">
        <v>1347.19</v>
      </c>
      <c r="G8515" s="4" t="n">
        <f aca="false">INDEX(Data_Products!$D$2:$D$33,MATCH(C8515,Data_Products!$A$2:$A$33,0))</f>
        <v>82.55</v>
      </c>
      <c r="H8515" s="4" t="str">
        <f aca="false">INDEX(Data_Products!$C$2:$C$33,MATCH(C8515,Data_Products!$A$2:$A$33,0))</f>
        <v>Roofing</v>
      </c>
      <c r="I8515" s="10" t="n">
        <f aca="false">D8515*(E8515-G8515)</f>
        <v>274.04</v>
      </c>
      <c r="J8515" s="11" t="n">
        <f aca="false">IFERROR(I8515/F8515,0)</f>
        <v>0.203415999228023</v>
      </c>
      <c r="K8515" s="4" t="str">
        <f aca="false">IFERROR(INDEX(Data_Orders!$F$2:$F$4727,MATCH(B8515,Data_Orders!$A$2:$A$4727,0)),"")</f>
        <v>Trade Account</v>
      </c>
      <c r="L8515" s="4" t="str">
        <f aca="false">IFERROR(INDEX(Data_Orders!$D$2:$D$4727,MATCH(B8515,Data_Orders!$A$2:$A$4727,0)),"")</f>
        <v>Birmingham South</v>
      </c>
    </row>
    <row r="8516" customFormat="false" ht="15" hidden="false" customHeight="false" outlineLevel="0" collapsed="false">
      <c r="A8516" s="4" t="s">
        <v>14332</v>
      </c>
      <c r="B8516" s="4" t="s">
        <v>3919</v>
      </c>
      <c r="C8516" s="4" t="s">
        <v>1041</v>
      </c>
      <c r="D8516" s="4" t="n">
        <v>1</v>
      </c>
      <c r="E8516" s="4" t="n">
        <v>242.75</v>
      </c>
      <c r="F8516" s="4" t="n">
        <v>242.75</v>
      </c>
      <c r="G8516" s="4" t="n">
        <f aca="false">INDEX(Data_Products!$D$2:$D$33,MATCH(C8516,Data_Products!$A$2:$A$33,0))</f>
        <v>142.94</v>
      </c>
      <c r="H8516" s="4" t="str">
        <f aca="false">INDEX(Data_Products!$C$2:$C$33,MATCH(C8516,Data_Products!$A$2:$A$33,0))</f>
        <v>Tools &amp; Fixings</v>
      </c>
      <c r="I8516" s="10" t="n">
        <f aca="false">D8516*(E8516-G8516)</f>
        <v>99.81</v>
      </c>
      <c r="J8516" s="11" t="n">
        <f aca="false">IFERROR(I8516/F8516,0)</f>
        <v>0.411163748712667</v>
      </c>
      <c r="K8516" s="4" t="str">
        <f aca="false">IFERROR(INDEX(Data_Orders!$F$2:$F$4727,MATCH(B8516,Data_Orders!$A$2:$A$4727,0)),"")</f>
        <v>Trade Account</v>
      </c>
      <c r="L8516" s="4" t="str">
        <f aca="false">IFERROR(INDEX(Data_Orders!$D$2:$D$4727,MATCH(B8516,Data_Orders!$A$2:$A$4727,0)),"")</f>
        <v>Birmingham South</v>
      </c>
    </row>
    <row r="8517" customFormat="false" ht="15" hidden="false" customHeight="false" outlineLevel="0" collapsed="false">
      <c r="A8517" s="4" t="s">
        <v>14333</v>
      </c>
      <c r="B8517" s="4" t="s">
        <v>3920</v>
      </c>
      <c r="C8517" s="4" t="s">
        <v>1035</v>
      </c>
      <c r="D8517" s="4" t="n">
        <v>14</v>
      </c>
      <c r="E8517" s="4" t="n">
        <v>165.07</v>
      </c>
      <c r="F8517" s="4" t="n">
        <v>2310.98</v>
      </c>
      <c r="G8517" s="4" t="n">
        <f aca="false">INDEX(Data_Products!$D$2:$D$33,MATCH(C8517,Data_Products!$A$2:$A$33,0))</f>
        <v>134.65</v>
      </c>
      <c r="H8517" s="4" t="str">
        <f aca="false">INDEX(Data_Products!$C$2:$C$33,MATCH(C8517,Data_Products!$A$2:$A$33,0))</f>
        <v>Insulation</v>
      </c>
      <c r="I8517" s="10" t="n">
        <f aca="false">D8517*(E8517-G8517)</f>
        <v>425.88</v>
      </c>
      <c r="J8517" s="11" t="n">
        <f aca="false">IFERROR(I8517/F8517,0)</f>
        <v>0.184285454655601</v>
      </c>
      <c r="K8517" s="4" t="str">
        <f aca="false">IFERROR(INDEX(Data_Orders!$F$2:$F$4727,MATCH(B8517,Data_Orders!$A$2:$A$4727,0)),"")</f>
        <v>Trade Account</v>
      </c>
      <c r="L8517" s="4" t="str">
        <f aca="false">IFERROR(INDEX(Data_Orders!$D$2:$D$4727,MATCH(B8517,Data_Orders!$A$2:$A$4727,0)),"")</f>
        <v>Birmingham South</v>
      </c>
    </row>
    <row r="8518" customFormat="false" ht="15" hidden="false" customHeight="false" outlineLevel="0" collapsed="false">
      <c r="A8518" s="4" t="s">
        <v>14334</v>
      </c>
      <c r="B8518" s="4" t="s">
        <v>3920</v>
      </c>
      <c r="C8518" s="4" t="s">
        <v>1039</v>
      </c>
      <c r="D8518" s="4" t="n">
        <v>2</v>
      </c>
      <c r="E8518" s="4" t="n">
        <v>160.41</v>
      </c>
      <c r="F8518" s="4" t="n">
        <v>320.82</v>
      </c>
      <c r="G8518" s="4" t="n">
        <f aca="false">INDEX(Data_Products!$D$2:$D$33,MATCH(C8518,Data_Products!$A$2:$A$33,0))</f>
        <v>99.74</v>
      </c>
      <c r="H8518" s="4" t="str">
        <f aca="false">INDEX(Data_Products!$C$2:$C$33,MATCH(C8518,Data_Products!$A$2:$A$33,0))</f>
        <v>Insulation</v>
      </c>
      <c r="I8518" s="10" t="n">
        <f aca="false">D8518*(E8518-G8518)</f>
        <v>121.34</v>
      </c>
      <c r="J8518" s="11" t="n">
        <f aca="false">IFERROR(I8518/F8518,0)</f>
        <v>0.378218315566361</v>
      </c>
      <c r="K8518" s="4" t="str">
        <f aca="false">IFERROR(INDEX(Data_Orders!$F$2:$F$4727,MATCH(B8518,Data_Orders!$A$2:$A$4727,0)),"")</f>
        <v>Trade Account</v>
      </c>
      <c r="L8518" s="4" t="str">
        <f aca="false">IFERROR(INDEX(Data_Orders!$D$2:$D$4727,MATCH(B8518,Data_Orders!$A$2:$A$4727,0)),"")</f>
        <v>Birmingham South</v>
      </c>
    </row>
    <row r="8519" customFormat="false" ht="15" hidden="false" customHeight="false" outlineLevel="0" collapsed="false">
      <c r="A8519" s="4" t="s">
        <v>14335</v>
      </c>
      <c r="B8519" s="4" t="s">
        <v>3921</v>
      </c>
      <c r="C8519" s="4" t="s">
        <v>1026</v>
      </c>
      <c r="D8519" s="4" t="n">
        <v>8</v>
      </c>
      <c r="E8519" s="4" t="n">
        <v>184.05</v>
      </c>
      <c r="F8519" s="4" t="n">
        <v>1472.4</v>
      </c>
      <c r="G8519" s="4" t="n">
        <f aca="false">INDEX(Data_Products!$D$2:$D$33,MATCH(C8519,Data_Products!$A$2:$A$33,0))</f>
        <v>147.44</v>
      </c>
      <c r="H8519" s="4" t="str">
        <f aca="false">INDEX(Data_Products!$C$2:$C$33,MATCH(C8519,Data_Products!$A$2:$A$33,0))</f>
        <v>Cement &amp; Aggregates</v>
      </c>
      <c r="I8519" s="10" t="n">
        <f aca="false">D8519*(E8519-G8519)</f>
        <v>292.88</v>
      </c>
      <c r="J8519" s="11" t="n">
        <f aca="false">IFERROR(I8519/F8519,0)</f>
        <v>0.19891333876664</v>
      </c>
      <c r="K8519" s="4" t="str">
        <f aca="false">IFERROR(INDEX(Data_Orders!$F$2:$F$4727,MATCH(B8519,Data_Orders!$A$2:$A$4727,0)),"")</f>
        <v>Trade Account</v>
      </c>
      <c r="L8519" s="4" t="str">
        <f aca="false">IFERROR(INDEX(Data_Orders!$D$2:$D$4727,MATCH(B8519,Data_Orders!$A$2:$A$4727,0)),"")</f>
        <v>Birmingham South</v>
      </c>
    </row>
    <row r="8520" customFormat="false" ht="15" hidden="false" customHeight="false" outlineLevel="0" collapsed="false">
      <c r="A8520" s="4" t="s">
        <v>14336</v>
      </c>
      <c r="B8520" s="4" t="s">
        <v>3922</v>
      </c>
      <c r="C8520" s="4" t="s">
        <v>1075</v>
      </c>
      <c r="D8520" s="4" t="n">
        <v>17</v>
      </c>
      <c r="E8520" s="4" t="n">
        <v>98.61</v>
      </c>
      <c r="F8520" s="4" t="n">
        <v>1676.37</v>
      </c>
      <c r="G8520" s="4" t="n">
        <f aca="false">INDEX(Data_Products!$D$2:$D$33,MATCH(C8520,Data_Products!$A$2:$A$33,0))</f>
        <v>74.84</v>
      </c>
      <c r="H8520" s="4" t="str">
        <f aca="false">INDEX(Data_Products!$C$2:$C$33,MATCH(C8520,Data_Products!$A$2:$A$33,0))</f>
        <v>Landscaping</v>
      </c>
      <c r="I8520" s="10" t="n">
        <f aca="false">D8520*(E8520-G8520)</f>
        <v>404.09</v>
      </c>
      <c r="J8520" s="11" t="n">
        <f aca="false">IFERROR(I8520/F8520,0)</f>
        <v>0.24105060338708</v>
      </c>
      <c r="K8520" s="4" t="str">
        <f aca="false">IFERROR(INDEX(Data_Orders!$F$2:$F$4727,MATCH(B8520,Data_Orders!$A$2:$A$4727,0)),"")</f>
        <v>Trade Account</v>
      </c>
      <c r="L8520" s="4" t="str">
        <f aca="false">IFERROR(INDEX(Data_Orders!$D$2:$D$4727,MATCH(B8520,Data_Orders!$A$2:$A$4727,0)),"")</f>
        <v>Birmingham South</v>
      </c>
    </row>
    <row r="8521" customFormat="false" ht="15" hidden="false" customHeight="false" outlineLevel="0" collapsed="false">
      <c r="A8521" s="4" t="s">
        <v>14337</v>
      </c>
      <c r="B8521" s="4" t="s">
        <v>3922</v>
      </c>
      <c r="C8521" s="4" t="s">
        <v>1039</v>
      </c>
      <c r="D8521" s="4" t="n">
        <v>8</v>
      </c>
      <c r="E8521" s="4" t="n">
        <v>160.41</v>
      </c>
      <c r="F8521" s="4" t="n">
        <v>1283.28</v>
      </c>
      <c r="G8521" s="4" t="n">
        <f aca="false">INDEX(Data_Products!$D$2:$D$33,MATCH(C8521,Data_Products!$A$2:$A$33,0))</f>
        <v>99.74</v>
      </c>
      <c r="H8521" s="4" t="str">
        <f aca="false">INDEX(Data_Products!$C$2:$C$33,MATCH(C8521,Data_Products!$A$2:$A$33,0))</f>
        <v>Insulation</v>
      </c>
      <c r="I8521" s="10" t="n">
        <f aca="false">D8521*(E8521-G8521)</f>
        <v>485.36</v>
      </c>
      <c r="J8521" s="11" t="n">
        <f aca="false">IFERROR(I8521/F8521,0)</f>
        <v>0.378218315566361</v>
      </c>
      <c r="K8521" s="4" t="str">
        <f aca="false">IFERROR(INDEX(Data_Orders!$F$2:$F$4727,MATCH(B8521,Data_Orders!$A$2:$A$4727,0)),"")</f>
        <v>Trade Account</v>
      </c>
      <c r="L8521" s="4" t="str">
        <f aca="false">IFERROR(INDEX(Data_Orders!$D$2:$D$4727,MATCH(B8521,Data_Orders!$A$2:$A$4727,0)),"")</f>
        <v>Birmingham South</v>
      </c>
    </row>
    <row r="8522" customFormat="false" ht="15" hidden="false" customHeight="false" outlineLevel="0" collapsed="false">
      <c r="A8522" s="4" t="s">
        <v>14338</v>
      </c>
      <c r="B8522" s="4" t="s">
        <v>3922</v>
      </c>
      <c r="C8522" s="4" t="s">
        <v>1050</v>
      </c>
      <c r="D8522" s="4" t="n">
        <v>7</v>
      </c>
      <c r="E8522" s="4" t="n">
        <v>238.63</v>
      </c>
      <c r="F8522" s="4" t="n">
        <v>1670.41</v>
      </c>
      <c r="G8522" s="4" t="n">
        <f aca="false">INDEX(Data_Products!$D$2:$D$33,MATCH(C8522,Data_Products!$A$2:$A$33,0))</f>
        <v>148.91</v>
      </c>
      <c r="H8522" s="4" t="str">
        <f aca="false">INDEX(Data_Products!$C$2:$C$33,MATCH(C8522,Data_Products!$A$2:$A$33,0))</f>
        <v>Tools &amp; Fixings</v>
      </c>
      <c r="I8522" s="10" t="n">
        <f aca="false">D8522*(E8522-G8522)</f>
        <v>628.04</v>
      </c>
      <c r="J8522" s="11" t="n">
        <f aca="false">IFERROR(I8522/F8522,0)</f>
        <v>0.375979549930855</v>
      </c>
      <c r="K8522" s="4" t="str">
        <f aca="false">IFERROR(INDEX(Data_Orders!$F$2:$F$4727,MATCH(B8522,Data_Orders!$A$2:$A$4727,0)),"")</f>
        <v>Trade Account</v>
      </c>
      <c r="L8522" s="4" t="str">
        <f aca="false">IFERROR(INDEX(Data_Orders!$D$2:$D$4727,MATCH(B8522,Data_Orders!$A$2:$A$4727,0)),"")</f>
        <v>Birmingham South</v>
      </c>
    </row>
    <row r="8523" customFormat="false" ht="15" hidden="false" customHeight="false" outlineLevel="0" collapsed="false">
      <c r="A8523" s="4" t="s">
        <v>14339</v>
      </c>
      <c r="B8523" s="4" t="s">
        <v>3923</v>
      </c>
      <c r="C8523" s="4" t="s">
        <v>1044</v>
      </c>
      <c r="D8523" s="4" t="n">
        <v>7</v>
      </c>
      <c r="E8523" s="4" t="n">
        <v>190.44</v>
      </c>
      <c r="F8523" s="4" t="n">
        <v>1333.08</v>
      </c>
      <c r="G8523" s="4" t="n">
        <f aca="false">INDEX(Data_Products!$D$2:$D$33,MATCH(C8523,Data_Products!$A$2:$A$33,0))</f>
        <v>115.48</v>
      </c>
      <c r="H8523" s="4" t="str">
        <f aca="false">INDEX(Data_Products!$C$2:$C$33,MATCH(C8523,Data_Products!$A$2:$A$33,0))</f>
        <v>Tools &amp; Fixings</v>
      </c>
      <c r="I8523" s="10" t="n">
        <f aca="false">D8523*(E8523-G8523)</f>
        <v>524.72</v>
      </c>
      <c r="J8523" s="11" t="n">
        <f aca="false">IFERROR(I8523/F8523,0)</f>
        <v>0.393614786809494</v>
      </c>
      <c r="K8523" s="4" t="str">
        <f aca="false">IFERROR(INDEX(Data_Orders!$F$2:$F$4727,MATCH(B8523,Data_Orders!$A$2:$A$4727,0)),"")</f>
        <v>Trade Account</v>
      </c>
      <c r="L8523" s="4" t="str">
        <f aca="false">IFERROR(INDEX(Data_Orders!$D$2:$D$4727,MATCH(B8523,Data_Orders!$A$2:$A$4727,0)),"")</f>
        <v>Birmingham South</v>
      </c>
    </row>
    <row r="8524" customFormat="false" ht="15" hidden="false" customHeight="false" outlineLevel="0" collapsed="false">
      <c r="A8524" s="4" t="s">
        <v>14340</v>
      </c>
      <c r="B8524" s="4" t="s">
        <v>3923</v>
      </c>
      <c r="C8524" s="4" t="s">
        <v>1055</v>
      </c>
      <c r="D8524" s="4" t="n">
        <v>1</v>
      </c>
      <c r="E8524" s="4" t="n">
        <v>205.03</v>
      </c>
      <c r="F8524" s="4" t="n">
        <v>205.03</v>
      </c>
      <c r="G8524" s="4" t="n">
        <f aca="false">INDEX(Data_Products!$D$2:$D$33,MATCH(C8524,Data_Products!$A$2:$A$33,0))</f>
        <v>138.6</v>
      </c>
      <c r="H8524" s="4" t="str">
        <f aca="false">INDEX(Data_Products!$C$2:$C$33,MATCH(C8524,Data_Products!$A$2:$A$33,0))</f>
        <v>Roofing</v>
      </c>
      <c r="I8524" s="10" t="n">
        <f aca="false">D8524*(E8524-G8524)</f>
        <v>66.43</v>
      </c>
      <c r="J8524" s="11" t="n">
        <f aca="false">IFERROR(I8524/F8524,0)</f>
        <v>0.324001365653807</v>
      </c>
      <c r="K8524" s="4" t="str">
        <f aca="false">IFERROR(INDEX(Data_Orders!$F$2:$F$4727,MATCH(B8524,Data_Orders!$A$2:$A$4727,0)),"")</f>
        <v>Trade Account</v>
      </c>
      <c r="L8524" s="4" t="str">
        <f aca="false">IFERROR(INDEX(Data_Orders!$D$2:$D$4727,MATCH(B8524,Data_Orders!$A$2:$A$4727,0)),"")</f>
        <v>Birmingham South</v>
      </c>
    </row>
    <row r="8525" customFormat="false" ht="15" hidden="false" customHeight="false" outlineLevel="0" collapsed="false">
      <c r="A8525" s="4" t="s">
        <v>14341</v>
      </c>
      <c r="B8525" s="4" t="s">
        <v>3923</v>
      </c>
      <c r="C8525" s="4" t="s">
        <v>1041</v>
      </c>
      <c r="D8525" s="4" t="n">
        <v>13</v>
      </c>
      <c r="E8525" s="4" t="n">
        <v>242.75</v>
      </c>
      <c r="F8525" s="4" t="n">
        <v>3155.75</v>
      </c>
      <c r="G8525" s="4" t="n">
        <f aca="false">INDEX(Data_Products!$D$2:$D$33,MATCH(C8525,Data_Products!$A$2:$A$33,0))</f>
        <v>142.94</v>
      </c>
      <c r="H8525" s="4" t="str">
        <f aca="false">INDEX(Data_Products!$C$2:$C$33,MATCH(C8525,Data_Products!$A$2:$A$33,0))</f>
        <v>Tools &amp; Fixings</v>
      </c>
      <c r="I8525" s="10" t="n">
        <f aca="false">D8525*(E8525-G8525)</f>
        <v>1297.53</v>
      </c>
      <c r="J8525" s="11" t="n">
        <f aca="false">IFERROR(I8525/F8525,0)</f>
        <v>0.411163748712667</v>
      </c>
      <c r="K8525" s="4" t="str">
        <f aca="false">IFERROR(INDEX(Data_Orders!$F$2:$F$4727,MATCH(B8525,Data_Orders!$A$2:$A$4727,0)),"")</f>
        <v>Trade Account</v>
      </c>
      <c r="L8525" s="4" t="str">
        <f aca="false">IFERROR(INDEX(Data_Orders!$D$2:$D$4727,MATCH(B8525,Data_Orders!$A$2:$A$4727,0)),"")</f>
        <v>Birmingham South</v>
      </c>
    </row>
    <row r="8526" customFormat="false" ht="15" hidden="false" customHeight="false" outlineLevel="0" collapsed="false">
      <c r="A8526" s="4" t="s">
        <v>14342</v>
      </c>
      <c r="B8526" s="4" t="s">
        <v>3923</v>
      </c>
      <c r="C8526" s="4" t="s">
        <v>1057</v>
      </c>
      <c r="D8526" s="4" t="n">
        <v>16</v>
      </c>
      <c r="E8526" s="4" t="n">
        <v>176.81</v>
      </c>
      <c r="F8526" s="4" t="n">
        <v>2828.96</v>
      </c>
      <c r="G8526" s="4" t="n">
        <f aca="false">INDEX(Data_Products!$D$2:$D$33,MATCH(C8526,Data_Products!$A$2:$A$33,0))</f>
        <v>129.57</v>
      </c>
      <c r="H8526" s="4" t="str">
        <f aca="false">INDEX(Data_Products!$C$2:$C$33,MATCH(C8526,Data_Products!$A$2:$A$33,0))</f>
        <v>Roofing</v>
      </c>
      <c r="I8526" s="10" t="n">
        <f aca="false">D8526*(E8526-G8526)</f>
        <v>755.84</v>
      </c>
      <c r="J8526" s="11" t="n">
        <f aca="false">IFERROR(I8526/F8526,0)</f>
        <v>0.267179458175443</v>
      </c>
      <c r="K8526" s="4" t="str">
        <f aca="false">IFERROR(INDEX(Data_Orders!$F$2:$F$4727,MATCH(B8526,Data_Orders!$A$2:$A$4727,0)),"")</f>
        <v>Trade Account</v>
      </c>
      <c r="L8526" s="4" t="str">
        <f aca="false">IFERROR(INDEX(Data_Orders!$D$2:$D$4727,MATCH(B8526,Data_Orders!$A$2:$A$4727,0)),"")</f>
        <v>Birmingham South</v>
      </c>
    </row>
    <row r="8527" customFormat="false" ht="15" hidden="false" customHeight="false" outlineLevel="0" collapsed="false">
      <c r="A8527" s="4" t="s">
        <v>14343</v>
      </c>
      <c r="B8527" s="4" t="s">
        <v>3924</v>
      </c>
      <c r="C8527" s="4" t="s">
        <v>1039</v>
      </c>
      <c r="D8527" s="4" t="n">
        <v>16</v>
      </c>
      <c r="E8527" s="4" t="n">
        <v>160.41</v>
      </c>
      <c r="F8527" s="4" t="n">
        <v>2566.56</v>
      </c>
      <c r="G8527" s="4" t="n">
        <f aca="false">INDEX(Data_Products!$D$2:$D$33,MATCH(C8527,Data_Products!$A$2:$A$33,0))</f>
        <v>99.74</v>
      </c>
      <c r="H8527" s="4" t="str">
        <f aca="false">INDEX(Data_Products!$C$2:$C$33,MATCH(C8527,Data_Products!$A$2:$A$33,0))</f>
        <v>Insulation</v>
      </c>
      <c r="I8527" s="10" t="n">
        <f aca="false">D8527*(E8527-G8527)</f>
        <v>970.72</v>
      </c>
      <c r="J8527" s="11" t="n">
        <f aca="false">IFERROR(I8527/F8527,0)</f>
        <v>0.378218315566361</v>
      </c>
      <c r="K8527" s="4" t="str">
        <f aca="false">IFERROR(INDEX(Data_Orders!$F$2:$F$4727,MATCH(B8527,Data_Orders!$A$2:$A$4727,0)),"")</f>
        <v>Contractor</v>
      </c>
      <c r="L8527" s="4" t="str">
        <f aca="false">IFERROR(INDEX(Data_Orders!$D$2:$D$4727,MATCH(B8527,Data_Orders!$A$2:$A$4727,0)),"")</f>
        <v>Nuneaton</v>
      </c>
    </row>
    <row r="8528" customFormat="false" ht="15" hidden="false" customHeight="false" outlineLevel="0" collapsed="false">
      <c r="A8528" s="4" t="s">
        <v>14344</v>
      </c>
      <c r="B8528" s="4" t="s">
        <v>3924</v>
      </c>
      <c r="C8528" s="4" t="s">
        <v>1073</v>
      </c>
      <c r="D8528" s="4" t="n">
        <v>19</v>
      </c>
      <c r="E8528" s="4" t="n">
        <v>231.05</v>
      </c>
      <c r="F8528" s="4" t="n">
        <v>4389.95</v>
      </c>
      <c r="G8528" s="4" t="n">
        <f aca="false">INDEX(Data_Products!$D$2:$D$33,MATCH(C8528,Data_Products!$A$2:$A$33,0))</f>
        <v>148.29</v>
      </c>
      <c r="H8528" s="4" t="str">
        <f aca="false">INDEX(Data_Products!$C$2:$C$33,MATCH(C8528,Data_Products!$A$2:$A$33,0))</f>
        <v>Landscaping</v>
      </c>
      <c r="I8528" s="10" t="n">
        <f aca="false">D8528*(E8528-G8528)</f>
        <v>1572.44</v>
      </c>
      <c r="J8528" s="11" t="n">
        <f aca="false">IFERROR(I8528/F8528,0)</f>
        <v>0.358190867777537</v>
      </c>
      <c r="K8528" s="4" t="str">
        <f aca="false">IFERROR(INDEX(Data_Orders!$F$2:$F$4727,MATCH(B8528,Data_Orders!$A$2:$A$4727,0)),"")</f>
        <v>Contractor</v>
      </c>
      <c r="L8528" s="4" t="str">
        <f aca="false">IFERROR(INDEX(Data_Orders!$D$2:$D$4727,MATCH(B8528,Data_Orders!$A$2:$A$4727,0)),"")</f>
        <v>Nuneaton</v>
      </c>
    </row>
    <row r="8529" customFormat="false" ht="15" hidden="false" customHeight="false" outlineLevel="0" collapsed="false">
      <c r="A8529" s="4" t="s">
        <v>14345</v>
      </c>
      <c r="B8529" s="4" t="s">
        <v>3925</v>
      </c>
      <c r="C8529" s="4" t="s">
        <v>1064</v>
      </c>
      <c r="D8529" s="4" t="n">
        <v>1</v>
      </c>
      <c r="E8529" s="4" t="n">
        <v>97.63</v>
      </c>
      <c r="F8529" s="4" t="n">
        <v>97.63</v>
      </c>
      <c r="G8529" s="4" t="n">
        <f aca="false">INDEX(Data_Products!$D$2:$D$33,MATCH(C8529,Data_Products!$A$2:$A$33,0))</f>
        <v>65.21</v>
      </c>
      <c r="H8529" s="4" t="str">
        <f aca="false">INDEX(Data_Products!$C$2:$C$33,MATCH(C8529,Data_Products!$A$2:$A$33,0))</f>
        <v>Plumbing &amp; Drainage</v>
      </c>
      <c r="I8529" s="10" t="n">
        <f aca="false">D8529*(E8529-G8529)</f>
        <v>32.42</v>
      </c>
      <c r="J8529" s="11" t="n">
        <f aca="false">IFERROR(I8529/F8529,0)</f>
        <v>0.332070060432244</v>
      </c>
      <c r="K8529" s="4" t="str">
        <f aca="false">IFERROR(INDEX(Data_Orders!$F$2:$F$4727,MATCH(B8529,Data_Orders!$A$2:$A$4727,0)),"")</f>
        <v>Contractor</v>
      </c>
      <c r="L8529" s="4" t="str">
        <f aca="false">IFERROR(INDEX(Data_Orders!$D$2:$D$4727,MATCH(B8529,Data_Orders!$A$2:$A$4727,0)),"")</f>
        <v>Nuneaton</v>
      </c>
    </row>
    <row r="8530" customFormat="false" ht="15" hidden="false" customHeight="false" outlineLevel="0" collapsed="false">
      <c r="A8530" s="4" t="s">
        <v>14346</v>
      </c>
      <c r="B8530" s="4" t="s">
        <v>3925</v>
      </c>
      <c r="C8530" s="4" t="s">
        <v>1015</v>
      </c>
      <c r="D8530" s="4" t="n">
        <v>17</v>
      </c>
      <c r="E8530" s="4" t="n">
        <v>122.01</v>
      </c>
      <c r="F8530" s="4" t="n">
        <v>2074.17</v>
      </c>
      <c r="G8530" s="4" t="n">
        <f aca="false">INDEX(Data_Products!$D$2:$D$33,MATCH(C8530,Data_Products!$A$2:$A$33,0))</f>
        <v>85.53</v>
      </c>
      <c r="H8530" s="4" t="str">
        <f aca="false">INDEX(Data_Products!$C$2:$C$33,MATCH(C8530,Data_Products!$A$2:$A$33,0))</f>
        <v>Timber</v>
      </c>
      <c r="I8530" s="10" t="n">
        <f aca="false">D8530*(E8530-G8530)</f>
        <v>620.16</v>
      </c>
      <c r="J8530" s="11" t="n">
        <f aca="false">IFERROR(I8530/F8530,0)</f>
        <v>0.298991885910991</v>
      </c>
      <c r="K8530" s="4" t="str">
        <f aca="false">IFERROR(INDEX(Data_Orders!$F$2:$F$4727,MATCH(B8530,Data_Orders!$A$2:$A$4727,0)),"")</f>
        <v>Contractor</v>
      </c>
      <c r="L8530" s="4" t="str">
        <f aca="false">IFERROR(INDEX(Data_Orders!$D$2:$D$4727,MATCH(B8530,Data_Orders!$A$2:$A$4727,0)),"")</f>
        <v>Nuneaton</v>
      </c>
    </row>
    <row r="8531" customFormat="false" ht="15" hidden="false" customHeight="false" outlineLevel="0" collapsed="false">
      <c r="A8531" s="4" t="s">
        <v>14347</v>
      </c>
      <c r="B8531" s="4" t="s">
        <v>3925</v>
      </c>
      <c r="C8531" s="4" t="s">
        <v>1052</v>
      </c>
      <c r="D8531" s="4" t="n">
        <v>15</v>
      </c>
      <c r="E8531" s="4" t="n">
        <v>205.71</v>
      </c>
      <c r="F8531" s="4" t="n">
        <v>3085.65</v>
      </c>
      <c r="G8531" s="4" t="n">
        <f aca="false">INDEX(Data_Products!$D$2:$D$33,MATCH(C8531,Data_Products!$A$2:$A$33,0))</f>
        <v>152.29</v>
      </c>
      <c r="H8531" s="4" t="str">
        <f aca="false">INDEX(Data_Products!$C$2:$C$33,MATCH(C8531,Data_Products!$A$2:$A$33,0))</f>
        <v>Roofing</v>
      </c>
      <c r="I8531" s="10" t="n">
        <f aca="false">D8531*(E8531-G8531)</f>
        <v>801.3</v>
      </c>
      <c r="J8531" s="11" t="n">
        <f aca="false">IFERROR(I8531/F8531,0)</f>
        <v>0.259685965679841</v>
      </c>
      <c r="K8531" s="4" t="str">
        <f aca="false">IFERROR(INDEX(Data_Orders!$F$2:$F$4727,MATCH(B8531,Data_Orders!$A$2:$A$4727,0)),"")</f>
        <v>Contractor</v>
      </c>
      <c r="L8531" s="4" t="str">
        <f aca="false">IFERROR(INDEX(Data_Orders!$D$2:$D$4727,MATCH(B8531,Data_Orders!$A$2:$A$4727,0)),"")</f>
        <v>Nuneaton</v>
      </c>
    </row>
    <row r="8532" customFormat="false" ht="15" hidden="false" customHeight="false" outlineLevel="0" collapsed="false">
      <c r="A8532" s="4" t="s">
        <v>14348</v>
      </c>
      <c r="B8532" s="4" t="s">
        <v>3926</v>
      </c>
      <c r="C8532" s="4" t="s">
        <v>1066</v>
      </c>
      <c r="D8532" s="4" t="n">
        <v>7</v>
      </c>
      <c r="E8532" s="4" t="n">
        <v>209.69</v>
      </c>
      <c r="F8532" s="4" t="n">
        <v>1467.83</v>
      </c>
      <c r="G8532" s="4" t="n">
        <f aca="false">INDEX(Data_Products!$D$2:$D$33,MATCH(C8532,Data_Products!$A$2:$A$33,0))</f>
        <v>144.38</v>
      </c>
      <c r="H8532" s="4" t="str">
        <f aca="false">INDEX(Data_Products!$C$2:$C$33,MATCH(C8532,Data_Products!$A$2:$A$33,0))</f>
        <v>Plumbing &amp; Drainage</v>
      </c>
      <c r="I8532" s="10" t="n">
        <f aca="false">D8532*(E8532-G8532)</f>
        <v>457.17</v>
      </c>
      <c r="J8532" s="11" t="n">
        <f aca="false">IFERROR(I8532/F8532,0)</f>
        <v>0.311459773952024</v>
      </c>
      <c r="K8532" s="4" t="str">
        <f aca="false">IFERROR(INDEX(Data_Orders!$F$2:$F$4727,MATCH(B8532,Data_Orders!$A$2:$A$4727,0)),"")</f>
        <v>Retail</v>
      </c>
      <c r="L8532" s="4" t="str">
        <f aca="false">IFERROR(INDEX(Data_Orders!$D$2:$D$4727,MATCH(B8532,Data_Orders!$A$2:$A$4727,0)),"")</f>
        <v>Leicester</v>
      </c>
    </row>
    <row r="8533" customFormat="false" ht="15" hidden="false" customHeight="false" outlineLevel="0" collapsed="false">
      <c r="A8533" s="4" t="s">
        <v>14349</v>
      </c>
      <c r="B8533" s="4" t="s">
        <v>3926</v>
      </c>
      <c r="C8533" s="4" t="s">
        <v>1068</v>
      </c>
      <c r="D8533" s="4" t="n">
        <v>19</v>
      </c>
      <c r="E8533" s="4" t="n">
        <v>86.28</v>
      </c>
      <c r="F8533" s="4" t="n">
        <v>1639.32</v>
      </c>
      <c r="G8533" s="4" t="n">
        <f aca="false">INDEX(Data_Products!$D$2:$D$33,MATCH(C8533,Data_Products!$A$2:$A$33,0))</f>
        <v>68.55</v>
      </c>
      <c r="H8533" s="4" t="str">
        <f aca="false">INDEX(Data_Products!$C$2:$C$33,MATCH(C8533,Data_Products!$A$2:$A$33,0))</f>
        <v>Plumbing &amp; Drainage</v>
      </c>
      <c r="I8533" s="10" t="n">
        <f aca="false">D8533*(E8533-G8533)</f>
        <v>336.87</v>
      </c>
      <c r="J8533" s="11" t="n">
        <f aca="false">IFERROR(I8533/F8533,0)</f>
        <v>0.205493741307371</v>
      </c>
      <c r="K8533" s="4" t="str">
        <f aca="false">IFERROR(INDEX(Data_Orders!$F$2:$F$4727,MATCH(B8533,Data_Orders!$A$2:$A$4727,0)),"")</f>
        <v>Retail</v>
      </c>
      <c r="L8533" s="4" t="str">
        <f aca="false">IFERROR(INDEX(Data_Orders!$D$2:$D$4727,MATCH(B8533,Data_Orders!$A$2:$A$4727,0)),"")</f>
        <v>Leicester</v>
      </c>
    </row>
    <row r="8534" customFormat="false" ht="15" hidden="false" customHeight="false" outlineLevel="0" collapsed="false">
      <c r="A8534" s="4" t="s">
        <v>14350</v>
      </c>
      <c r="B8534" s="4" t="s">
        <v>3926</v>
      </c>
      <c r="C8534" s="4" t="s">
        <v>1013</v>
      </c>
      <c r="D8534" s="4" t="n">
        <v>14</v>
      </c>
      <c r="E8534" s="4" t="n">
        <v>240.92</v>
      </c>
      <c r="F8534" s="4" t="n">
        <v>3372.88</v>
      </c>
      <c r="G8534" s="4" t="n">
        <f aca="false">INDEX(Data_Products!$D$2:$D$33,MATCH(C8534,Data_Products!$A$2:$A$33,0))</f>
        <v>168.32</v>
      </c>
      <c r="H8534" s="4" t="str">
        <f aca="false">INDEX(Data_Products!$C$2:$C$33,MATCH(C8534,Data_Products!$A$2:$A$33,0))</f>
        <v>Timber</v>
      </c>
      <c r="I8534" s="10" t="n">
        <f aca="false">D8534*(E8534-G8534)</f>
        <v>1016.4</v>
      </c>
      <c r="J8534" s="11" t="n">
        <f aca="false">IFERROR(I8534/F8534,0)</f>
        <v>0.301344844761747</v>
      </c>
      <c r="K8534" s="4" t="str">
        <f aca="false">IFERROR(INDEX(Data_Orders!$F$2:$F$4727,MATCH(B8534,Data_Orders!$A$2:$A$4727,0)),"")</f>
        <v>Retail</v>
      </c>
      <c r="L8534" s="4" t="str">
        <f aca="false">IFERROR(INDEX(Data_Orders!$D$2:$D$4727,MATCH(B8534,Data_Orders!$A$2:$A$4727,0)),"")</f>
        <v>Leicester</v>
      </c>
    </row>
    <row r="8535" customFormat="false" ht="15" hidden="false" customHeight="false" outlineLevel="0" collapsed="false">
      <c r="A8535" s="4" t="s">
        <v>14351</v>
      </c>
      <c r="B8535" s="4" t="s">
        <v>3926</v>
      </c>
      <c r="C8535" s="4" t="s">
        <v>1037</v>
      </c>
      <c r="D8535" s="4" t="n">
        <v>7</v>
      </c>
      <c r="E8535" s="4" t="n">
        <v>90.97</v>
      </c>
      <c r="F8535" s="4" t="n">
        <v>636.79</v>
      </c>
      <c r="G8535" s="4" t="n">
        <f aca="false">INDEX(Data_Products!$D$2:$D$33,MATCH(C8535,Data_Products!$A$2:$A$33,0))</f>
        <v>73.81</v>
      </c>
      <c r="H8535" s="4" t="str">
        <f aca="false">INDEX(Data_Products!$C$2:$C$33,MATCH(C8535,Data_Products!$A$2:$A$33,0))</f>
        <v>Insulation</v>
      </c>
      <c r="I8535" s="10" t="n">
        <f aca="false">D8535*(E8535-G8535)</f>
        <v>120.12</v>
      </c>
      <c r="J8535" s="11" t="n">
        <f aca="false">IFERROR(I8535/F8535,0)</f>
        <v>0.18863361547763</v>
      </c>
      <c r="K8535" s="4" t="str">
        <f aca="false">IFERROR(INDEX(Data_Orders!$F$2:$F$4727,MATCH(B8535,Data_Orders!$A$2:$A$4727,0)),"")</f>
        <v>Retail</v>
      </c>
      <c r="L8535" s="4" t="str">
        <f aca="false">IFERROR(INDEX(Data_Orders!$D$2:$D$4727,MATCH(B8535,Data_Orders!$A$2:$A$4727,0)),"")</f>
        <v>Leicester</v>
      </c>
    </row>
    <row r="8536" customFormat="false" ht="15" hidden="false" customHeight="false" outlineLevel="0" collapsed="false">
      <c r="A8536" s="4" t="s">
        <v>14352</v>
      </c>
      <c r="B8536" s="4" t="s">
        <v>3926</v>
      </c>
      <c r="C8536" s="4" t="s">
        <v>1044</v>
      </c>
      <c r="D8536" s="4" t="n">
        <v>10</v>
      </c>
      <c r="E8536" s="4" t="n">
        <v>190.44</v>
      </c>
      <c r="F8536" s="4" t="n">
        <v>1904.4</v>
      </c>
      <c r="G8536" s="4" t="n">
        <f aca="false">INDEX(Data_Products!$D$2:$D$33,MATCH(C8536,Data_Products!$A$2:$A$33,0))</f>
        <v>115.48</v>
      </c>
      <c r="H8536" s="4" t="str">
        <f aca="false">INDEX(Data_Products!$C$2:$C$33,MATCH(C8536,Data_Products!$A$2:$A$33,0))</f>
        <v>Tools &amp; Fixings</v>
      </c>
      <c r="I8536" s="10" t="n">
        <f aca="false">D8536*(E8536-G8536)</f>
        <v>749.6</v>
      </c>
      <c r="J8536" s="11" t="n">
        <f aca="false">IFERROR(I8536/F8536,0)</f>
        <v>0.393614786809494</v>
      </c>
      <c r="K8536" s="4" t="str">
        <f aca="false">IFERROR(INDEX(Data_Orders!$F$2:$F$4727,MATCH(B8536,Data_Orders!$A$2:$A$4727,0)),"")</f>
        <v>Retail</v>
      </c>
      <c r="L8536" s="4" t="str">
        <f aca="false">IFERROR(INDEX(Data_Orders!$D$2:$D$4727,MATCH(B8536,Data_Orders!$A$2:$A$4727,0)),"")</f>
        <v>Leicester</v>
      </c>
    </row>
    <row r="8537" customFormat="false" ht="15" hidden="false" customHeight="false" outlineLevel="0" collapsed="false">
      <c r="A8537" s="4" t="s">
        <v>14353</v>
      </c>
      <c r="B8537" s="4" t="s">
        <v>3927</v>
      </c>
      <c r="C8537" s="4" t="s">
        <v>1059</v>
      </c>
      <c r="D8537" s="4" t="n">
        <v>20</v>
      </c>
      <c r="E8537" s="4" t="n">
        <v>103.63</v>
      </c>
      <c r="F8537" s="4" t="n">
        <v>2072.6</v>
      </c>
      <c r="G8537" s="4" t="n">
        <f aca="false">INDEX(Data_Products!$D$2:$D$33,MATCH(C8537,Data_Products!$A$2:$A$33,0))</f>
        <v>82.55</v>
      </c>
      <c r="H8537" s="4" t="str">
        <f aca="false">INDEX(Data_Products!$C$2:$C$33,MATCH(C8537,Data_Products!$A$2:$A$33,0))</f>
        <v>Roofing</v>
      </c>
      <c r="I8537" s="10" t="n">
        <f aca="false">D8537*(E8537-G8537)</f>
        <v>421.6</v>
      </c>
      <c r="J8537" s="11" t="n">
        <f aca="false">IFERROR(I8537/F8537,0)</f>
        <v>0.203415999228023</v>
      </c>
      <c r="K8537" s="4" t="str">
        <f aca="false">IFERROR(INDEX(Data_Orders!$F$2:$F$4727,MATCH(B8537,Data_Orders!$A$2:$A$4727,0)),"")</f>
        <v>Retail</v>
      </c>
      <c r="L8537" s="4" t="str">
        <f aca="false">IFERROR(INDEX(Data_Orders!$D$2:$D$4727,MATCH(B8537,Data_Orders!$A$2:$A$4727,0)),"")</f>
        <v>Leicester</v>
      </c>
    </row>
    <row r="8538" customFormat="false" ht="15" hidden="false" customHeight="false" outlineLevel="0" collapsed="false">
      <c r="A8538" s="4" t="s">
        <v>14354</v>
      </c>
      <c r="B8538" s="4" t="s">
        <v>3927</v>
      </c>
      <c r="C8538" s="4" t="s">
        <v>1046</v>
      </c>
      <c r="D8538" s="4" t="n">
        <v>17</v>
      </c>
      <c r="E8538" s="4" t="n">
        <v>154.02</v>
      </c>
      <c r="F8538" s="4" t="n">
        <v>2618.34</v>
      </c>
      <c r="G8538" s="4" t="n">
        <f aca="false">INDEX(Data_Products!$D$2:$D$33,MATCH(C8538,Data_Products!$A$2:$A$33,0))</f>
        <v>102.1</v>
      </c>
      <c r="H8538" s="4" t="str">
        <f aca="false">INDEX(Data_Products!$C$2:$C$33,MATCH(C8538,Data_Products!$A$2:$A$33,0))</f>
        <v>Tools &amp; Fixings</v>
      </c>
      <c r="I8538" s="10" t="n">
        <f aca="false">D8538*(E8538-G8538)</f>
        <v>882.64</v>
      </c>
      <c r="J8538" s="11" t="n">
        <f aca="false">IFERROR(I8538/F8538,0)</f>
        <v>0.337099078041813</v>
      </c>
      <c r="K8538" s="4" t="str">
        <f aca="false">IFERROR(INDEX(Data_Orders!$F$2:$F$4727,MATCH(B8538,Data_Orders!$A$2:$A$4727,0)),"")</f>
        <v>Retail</v>
      </c>
      <c r="L8538" s="4" t="str">
        <f aca="false">IFERROR(INDEX(Data_Orders!$D$2:$D$4727,MATCH(B8538,Data_Orders!$A$2:$A$4727,0)),"")</f>
        <v>Leicester</v>
      </c>
    </row>
    <row r="8539" customFormat="false" ht="15" hidden="false" customHeight="false" outlineLevel="0" collapsed="false">
      <c r="A8539" s="4" t="s">
        <v>14355</v>
      </c>
      <c r="B8539" s="4" t="s">
        <v>3928</v>
      </c>
      <c r="C8539" s="4" t="s">
        <v>1070</v>
      </c>
      <c r="D8539" s="4" t="n">
        <v>10</v>
      </c>
      <c r="E8539" s="4" t="n">
        <v>230.32</v>
      </c>
      <c r="F8539" s="4" t="n">
        <v>2303.2</v>
      </c>
      <c r="G8539" s="4" t="n">
        <f aca="false">INDEX(Data_Products!$D$2:$D$33,MATCH(C8539,Data_Products!$A$2:$A$33,0))</f>
        <v>161.64</v>
      </c>
      <c r="H8539" s="4" t="str">
        <f aca="false">INDEX(Data_Products!$C$2:$C$33,MATCH(C8539,Data_Products!$A$2:$A$33,0))</f>
        <v>Landscaping</v>
      </c>
      <c r="I8539" s="10" t="n">
        <f aca="false">D8539*(E8539-G8539)</f>
        <v>686.8</v>
      </c>
      <c r="J8539" s="11" t="n">
        <f aca="false">IFERROR(I8539/F8539,0)</f>
        <v>0.298193817297673</v>
      </c>
      <c r="K8539" s="4" t="str">
        <f aca="false">IFERROR(INDEX(Data_Orders!$F$2:$F$4727,MATCH(B8539,Data_Orders!$A$2:$A$4727,0)),"")</f>
        <v>Retail</v>
      </c>
      <c r="L8539" s="4" t="str">
        <f aca="false">IFERROR(INDEX(Data_Orders!$D$2:$D$4727,MATCH(B8539,Data_Orders!$A$2:$A$4727,0)),"")</f>
        <v>Rugby</v>
      </c>
    </row>
    <row r="8540" customFormat="false" ht="15" hidden="false" customHeight="false" outlineLevel="0" collapsed="false">
      <c r="A8540" s="4" t="s">
        <v>14356</v>
      </c>
      <c r="B8540" s="4" t="s">
        <v>3929</v>
      </c>
      <c r="C8540" s="4" t="s">
        <v>1019</v>
      </c>
      <c r="D8540" s="4" t="n">
        <v>4</v>
      </c>
      <c r="E8540" s="4" t="n">
        <v>79.76</v>
      </c>
      <c r="F8540" s="4" t="n">
        <v>319.04</v>
      </c>
      <c r="G8540" s="4" t="n">
        <f aca="false">INDEX(Data_Products!$D$2:$D$33,MATCH(C8540,Data_Products!$A$2:$A$33,0))</f>
        <v>59.07</v>
      </c>
      <c r="H8540" s="4" t="str">
        <f aca="false">INDEX(Data_Products!$C$2:$C$33,MATCH(C8540,Data_Products!$A$2:$A$33,0))</f>
        <v>Timber</v>
      </c>
      <c r="I8540" s="10" t="n">
        <f aca="false">D8540*(E8540-G8540)</f>
        <v>82.76</v>
      </c>
      <c r="J8540" s="11" t="n">
        <f aca="false">IFERROR(I8540/F8540,0)</f>
        <v>0.259403209628887</v>
      </c>
      <c r="K8540" s="4" t="str">
        <f aca="false">IFERROR(INDEX(Data_Orders!$F$2:$F$4727,MATCH(B8540,Data_Orders!$A$2:$A$4727,0)),"")</f>
        <v>Retail</v>
      </c>
      <c r="L8540" s="4" t="str">
        <f aca="false">IFERROR(INDEX(Data_Orders!$D$2:$D$4727,MATCH(B8540,Data_Orders!$A$2:$A$4727,0)),"")</f>
        <v>Rugby</v>
      </c>
    </row>
    <row r="8541" customFormat="false" ht="15" hidden="false" customHeight="false" outlineLevel="0" collapsed="false">
      <c r="A8541" s="4" t="s">
        <v>14357</v>
      </c>
      <c r="B8541" s="4" t="s">
        <v>3929</v>
      </c>
      <c r="C8541" s="4" t="s">
        <v>1068</v>
      </c>
      <c r="D8541" s="4" t="n">
        <v>15</v>
      </c>
      <c r="E8541" s="4" t="n">
        <v>86.28</v>
      </c>
      <c r="F8541" s="4" t="n">
        <v>1294.2</v>
      </c>
      <c r="G8541" s="4" t="n">
        <f aca="false">INDEX(Data_Products!$D$2:$D$33,MATCH(C8541,Data_Products!$A$2:$A$33,0))</f>
        <v>68.55</v>
      </c>
      <c r="H8541" s="4" t="str">
        <f aca="false">INDEX(Data_Products!$C$2:$C$33,MATCH(C8541,Data_Products!$A$2:$A$33,0))</f>
        <v>Plumbing &amp; Drainage</v>
      </c>
      <c r="I8541" s="10" t="n">
        <f aca="false">D8541*(E8541-G8541)</f>
        <v>265.95</v>
      </c>
      <c r="J8541" s="11" t="n">
        <f aca="false">IFERROR(I8541/F8541,0)</f>
        <v>0.205493741307371</v>
      </c>
      <c r="K8541" s="4" t="str">
        <f aca="false">IFERROR(INDEX(Data_Orders!$F$2:$F$4727,MATCH(B8541,Data_Orders!$A$2:$A$4727,0)),"")</f>
        <v>Retail</v>
      </c>
      <c r="L8541" s="4" t="str">
        <f aca="false">IFERROR(INDEX(Data_Orders!$D$2:$D$4727,MATCH(B8541,Data_Orders!$A$2:$A$4727,0)),"")</f>
        <v>Rugby</v>
      </c>
    </row>
    <row r="8542" customFormat="false" ht="15" hidden="false" customHeight="false" outlineLevel="0" collapsed="false">
      <c r="A8542" s="4" t="s">
        <v>14358</v>
      </c>
      <c r="B8542" s="4" t="s">
        <v>3930</v>
      </c>
      <c r="C8542" s="4" t="s">
        <v>1055</v>
      </c>
      <c r="D8542" s="4" t="n">
        <v>14</v>
      </c>
      <c r="E8542" s="4" t="n">
        <v>205.03</v>
      </c>
      <c r="F8542" s="4" t="n">
        <v>2870.42</v>
      </c>
      <c r="G8542" s="4" t="n">
        <f aca="false">INDEX(Data_Products!$D$2:$D$33,MATCH(C8542,Data_Products!$A$2:$A$33,0))</f>
        <v>138.6</v>
      </c>
      <c r="H8542" s="4" t="str">
        <f aca="false">INDEX(Data_Products!$C$2:$C$33,MATCH(C8542,Data_Products!$A$2:$A$33,0))</f>
        <v>Roofing</v>
      </c>
      <c r="I8542" s="10" t="n">
        <f aca="false">D8542*(E8542-G8542)</f>
        <v>930.02</v>
      </c>
      <c r="J8542" s="11" t="n">
        <f aca="false">IFERROR(I8542/F8542,0)</f>
        <v>0.324001365653807</v>
      </c>
      <c r="K8542" s="4" t="str">
        <f aca="false">IFERROR(INDEX(Data_Orders!$F$2:$F$4727,MATCH(B8542,Data_Orders!$A$2:$A$4727,0)),"")</f>
        <v>Retail</v>
      </c>
      <c r="L8542" s="4" t="str">
        <f aca="false">IFERROR(INDEX(Data_Orders!$D$2:$D$4727,MATCH(B8542,Data_Orders!$A$2:$A$4727,0)),"")</f>
        <v>Rugby</v>
      </c>
    </row>
    <row r="8543" customFormat="false" ht="15" hidden="false" customHeight="false" outlineLevel="0" collapsed="false">
      <c r="A8543" s="4" t="s">
        <v>14359</v>
      </c>
      <c r="B8543" s="4" t="s">
        <v>3930</v>
      </c>
      <c r="C8543" s="4" t="s">
        <v>1070</v>
      </c>
      <c r="D8543" s="4" t="n">
        <v>3</v>
      </c>
      <c r="E8543" s="4" t="n">
        <v>230.32</v>
      </c>
      <c r="F8543" s="4" t="n">
        <v>690.96</v>
      </c>
      <c r="G8543" s="4" t="n">
        <f aca="false">INDEX(Data_Products!$D$2:$D$33,MATCH(C8543,Data_Products!$A$2:$A$33,0))</f>
        <v>161.64</v>
      </c>
      <c r="H8543" s="4" t="str">
        <f aca="false">INDEX(Data_Products!$C$2:$C$33,MATCH(C8543,Data_Products!$A$2:$A$33,0))</f>
        <v>Landscaping</v>
      </c>
      <c r="I8543" s="10" t="n">
        <f aca="false">D8543*(E8543-G8543)</f>
        <v>206.04</v>
      </c>
      <c r="J8543" s="11" t="n">
        <f aca="false">IFERROR(I8543/F8543,0)</f>
        <v>0.298193817297673</v>
      </c>
      <c r="K8543" s="4" t="str">
        <f aca="false">IFERROR(INDEX(Data_Orders!$F$2:$F$4727,MATCH(B8543,Data_Orders!$A$2:$A$4727,0)),"")</f>
        <v>Retail</v>
      </c>
      <c r="L8543" s="4" t="str">
        <f aca="false">IFERROR(INDEX(Data_Orders!$D$2:$D$4727,MATCH(B8543,Data_Orders!$A$2:$A$4727,0)),"")</f>
        <v>Rugby</v>
      </c>
    </row>
    <row r="8544" customFormat="false" ht="15" hidden="false" customHeight="false" outlineLevel="0" collapsed="false">
      <c r="A8544" s="4" t="s">
        <v>14360</v>
      </c>
      <c r="B8544" s="4" t="s">
        <v>3930</v>
      </c>
      <c r="C8544" s="4" t="s">
        <v>1048</v>
      </c>
      <c r="D8544" s="4" t="n">
        <v>18</v>
      </c>
      <c r="E8544" s="4" t="n">
        <v>112.72</v>
      </c>
      <c r="F8544" s="4" t="n">
        <v>2028.96</v>
      </c>
      <c r="G8544" s="4" t="n">
        <f aca="false">INDEX(Data_Products!$D$2:$D$33,MATCH(C8544,Data_Products!$A$2:$A$33,0))</f>
        <v>83.21</v>
      </c>
      <c r="H8544" s="4" t="str">
        <f aca="false">INDEX(Data_Products!$C$2:$C$33,MATCH(C8544,Data_Products!$A$2:$A$33,0))</f>
        <v>Tools &amp; Fixings</v>
      </c>
      <c r="I8544" s="10" t="n">
        <f aca="false">D8544*(E8544-G8544)</f>
        <v>531.18</v>
      </c>
      <c r="J8544" s="11" t="n">
        <f aca="false">IFERROR(I8544/F8544,0)</f>
        <v>0.261799148332151</v>
      </c>
      <c r="K8544" s="4" t="str">
        <f aca="false">IFERROR(INDEX(Data_Orders!$F$2:$F$4727,MATCH(B8544,Data_Orders!$A$2:$A$4727,0)),"")</f>
        <v>Retail</v>
      </c>
      <c r="L8544" s="4" t="str">
        <f aca="false">IFERROR(INDEX(Data_Orders!$D$2:$D$4727,MATCH(B8544,Data_Orders!$A$2:$A$4727,0)),"")</f>
        <v>Rugby</v>
      </c>
    </row>
    <row r="8545" customFormat="false" ht="15" hidden="false" customHeight="false" outlineLevel="0" collapsed="false">
      <c r="A8545" s="4" t="s">
        <v>14361</v>
      </c>
      <c r="B8545" s="4" t="s">
        <v>3931</v>
      </c>
      <c r="C8545" s="4" t="s">
        <v>1064</v>
      </c>
      <c r="D8545" s="4" t="n">
        <v>3</v>
      </c>
      <c r="E8545" s="4" t="n">
        <v>97.63</v>
      </c>
      <c r="F8545" s="4" t="n">
        <v>292.89</v>
      </c>
      <c r="G8545" s="4" t="n">
        <f aca="false">INDEX(Data_Products!$D$2:$D$33,MATCH(C8545,Data_Products!$A$2:$A$33,0))</f>
        <v>65.21</v>
      </c>
      <c r="H8545" s="4" t="str">
        <f aca="false">INDEX(Data_Products!$C$2:$C$33,MATCH(C8545,Data_Products!$A$2:$A$33,0))</f>
        <v>Plumbing &amp; Drainage</v>
      </c>
      <c r="I8545" s="10" t="n">
        <f aca="false">D8545*(E8545-G8545)</f>
        <v>97.26</v>
      </c>
      <c r="J8545" s="11" t="n">
        <f aca="false">IFERROR(I8545/F8545,0)</f>
        <v>0.332070060432244</v>
      </c>
      <c r="K8545" s="4" t="str">
        <f aca="false">IFERROR(INDEX(Data_Orders!$F$2:$F$4727,MATCH(B8545,Data_Orders!$A$2:$A$4727,0)),"")</f>
        <v>Housebuilder</v>
      </c>
      <c r="L8545" s="4" t="str">
        <f aca="false">IFERROR(INDEX(Data_Orders!$D$2:$D$4727,MATCH(B8545,Data_Orders!$A$2:$A$4727,0)),"")</f>
        <v>Rugby</v>
      </c>
    </row>
    <row r="8546" customFormat="false" ht="15" hidden="false" customHeight="false" outlineLevel="0" collapsed="false">
      <c r="A8546" s="4" t="s">
        <v>14362</v>
      </c>
      <c r="B8546" s="4" t="s">
        <v>3932</v>
      </c>
      <c r="C8546" s="4" t="s">
        <v>1050</v>
      </c>
      <c r="D8546" s="4" t="n">
        <v>20</v>
      </c>
      <c r="E8546" s="4" t="n">
        <v>238.63</v>
      </c>
      <c r="F8546" s="4" t="n">
        <v>4772.6</v>
      </c>
      <c r="G8546" s="4" t="n">
        <f aca="false">INDEX(Data_Products!$D$2:$D$33,MATCH(C8546,Data_Products!$A$2:$A$33,0))</f>
        <v>148.91</v>
      </c>
      <c r="H8546" s="4" t="str">
        <f aca="false">INDEX(Data_Products!$C$2:$C$33,MATCH(C8546,Data_Products!$A$2:$A$33,0))</f>
        <v>Tools &amp; Fixings</v>
      </c>
      <c r="I8546" s="10" t="n">
        <f aca="false">D8546*(E8546-G8546)</f>
        <v>1794.4</v>
      </c>
      <c r="J8546" s="11" t="n">
        <f aca="false">IFERROR(I8546/F8546,0)</f>
        <v>0.375979549930855</v>
      </c>
      <c r="K8546" s="4" t="str">
        <f aca="false">IFERROR(INDEX(Data_Orders!$F$2:$F$4727,MATCH(B8546,Data_Orders!$A$2:$A$4727,0)),"")</f>
        <v>Trade Account</v>
      </c>
      <c r="L8546" s="4" t="str">
        <f aca="false">IFERROR(INDEX(Data_Orders!$D$2:$D$4727,MATCH(B8546,Data_Orders!$A$2:$A$4727,0)),"")</f>
        <v>Binley (Coventry)</v>
      </c>
    </row>
    <row r="8547" customFormat="false" ht="15" hidden="false" customHeight="false" outlineLevel="0" collapsed="false">
      <c r="A8547" s="4" t="s">
        <v>14363</v>
      </c>
      <c r="B8547" s="4" t="s">
        <v>3932</v>
      </c>
      <c r="C8547" s="4" t="s">
        <v>1021</v>
      </c>
      <c r="D8547" s="4" t="n">
        <v>3</v>
      </c>
      <c r="E8547" s="4" t="n">
        <v>73.76</v>
      </c>
      <c r="F8547" s="4" t="n">
        <v>221.28</v>
      </c>
      <c r="G8547" s="4" t="n">
        <f aca="false">INDEX(Data_Products!$D$2:$D$33,MATCH(C8547,Data_Products!$A$2:$A$33,0))</f>
        <v>51.51</v>
      </c>
      <c r="H8547" s="4" t="str">
        <f aca="false">INDEX(Data_Products!$C$2:$C$33,MATCH(C8547,Data_Products!$A$2:$A$33,0))</f>
        <v>Cement &amp; Aggregates</v>
      </c>
      <c r="I8547" s="10" t="n">
        <f aca="false">D8547*(E8547-G8547)</f>
        <v>66.75</v>
      </c>
      <c r="J8547" s="11" t="n">
        <f aca="false">IFERROR(I8547/F8547,0)</f>
        <v>0.301654013015185</v>
      </c>
      <c r="K8547" s="4" t="str">
        <f aca="false">IFERROR(INDEX(Data_Orders!$F$2:$F$4727,MATCH(B8547,Data_Orders!$A$2:$A$4727,0)),"")</f>
        <v>Trade Account</v>
      </c>
      <c r="L8547" s="4" t="str">
        <f aca="false">IFERROR(INDEX(Data_Orders!$D$2:$D$4727,MATCH(B8547,Data_Orders!$A$2:$A$4727,0)),"")</f>
        <v>Binley (Coventry)</v>
      </c>
    </row>
    <row r="8548" customFormat="false" ht="15" hidden="false" customHeight="false" outlineLevel="0" collapsed="false">
      <c r="A8548" s="4" t="s">
        <v>14364</v>
      </c>
      <c r="B8548" s="4" t="s">
        <v>3932</v>
      </c>
      <c r="C8548" s="4" t="s">
        <v>1064</v>
      </c>
      <c r="D8548" s="4" t="n">
        <v>19</v>
      </c>
      <c r="E8548" s="4" t="n">
        <v>97.63</v>
      </c>
      <c r="F8548" s="4" t="n">
        <v>1854.97</v>
      </c>
      <c r="G8548" s="4" t="n">
        <f aca="false">INDEX(Data_Products!$D$2:$D$33,MATCH(C8548,Data_Products!$A$2:$A$33,0))</f>
        <v>65.21</v>
      </c>
      <c r="H8548" s="4" t="str">
        <f aca="false">INDEX(Data_Products!$C$2:$C$33,MATCH(C8548,Data_Products!$A$2:$A$33,0))</f>
        <v>Plumbing &amp; Drainage</v>
      </c>
      <c r="I8548" s="10" t="n">
        <f aca="false">D8548*(E8548-G8548)</f>
        <v>615.98</v>
      </c>
      <c r="J8548" s="11" t="n">
        <f aca="false">IFERROR(I8548/F8548,0)</f>
        <v>0.332070060432244</v>
      </c>
      <c r="K8548" s="4" t="str">
        <f aca="false">IFERROR(INDEX(Data_Orders!$F$2:$F$4727,MATCH(B8548,Data_Orders!$A$2:$A$4727,0)),"")</f>
        <v>Trade Account</v>
      </c>
      <c r="L8548" s="4" t="str">
        <f aca="false">IFERROR(INDEX(Data_Orders!$D$2:$D$4727,MATCH(B8548,Data_Orders!$A$2:$A$4727,0)),"")</f>
        <v>Binley (Coventry)</v>
      </c>
    </row>
    <row r="8549" customFormat="false" ht="15" hidden="false" customHeight="false" outlineLevel="0" collapsed="false">
      <c r="A8549" s="4" t="s">
        <v>14365</v>
      </c>
      <c r="B8549" s="4" t="s">
        <v>3932</v>
      </c>
      <c r="C8549" s="4" t="s">
        <v>1068</v>
      </c>
      <c r="D8549" s="4" t="n">
        <v>18</v>
      </c>
      <c r="E8549" s="4" t="n">
        <v>86.28</v>
      </c>
      <c r="F8549" s="4" t="n">
        <v>1553.04</v>
      </c>
      <c r="G8549" s="4" t="n">
        <f aca="false">INDEX(Data_Products!$D$2:$D$33,MATCH(C8549,Data_Products!$A$2:$A$33,0))</f>
        <v>68.55</v>
      </c>
      <c r="H8549" s="4" t="str">
        <f aca="false">INDEX(Data_Products!$C$2:$C$33,MATCH(C8549,Data_Products!$A$2:$A$33,0))</f>
        <v>Plumbing &amp; Drainage</v>
      </c>
      <c r="I8549" s="10" t="n">
        <f aca="false">D8549*(E8549-G8549)</f>
        <v>319.14</v>
      </c>
      <c r="J8549" s="11" t="n">
        <f aca="false">IFERROR(I8549/F8549,0)</f>
        <v>0.205493741307371</v>
      </c>
      <c r="K8549" s="4" t="str">
        <f aca="false">IFERROR(INDEX(Data_Orders!$F$2:$F$4727,MATCH(B8549,Data_Orders!$A$2:$A$4727,0)),"")</f>
        <v>Trade Account</v>
      </c>
      <c r="L8549" s="4" t="str">
        <f aca="false">IFERROR(INDEX(Data_Orders!$D$2:$D$4727,MATCH(B8549,Data_Orders!$A$2:$A$4727,0)),"")</f>
        <v>Binley (Coventry)</v>
      </c>
    </row>
    <row r="8550" customFormat="false" ht="15" hidden="false" customHeight="false" outlineLevel="0" collapsed="false">
      <c r="A8550" s="4" t="s">
        <v>14366</v>
      </c>
      <c r="B8550" s="4" t="s">
        <v>3932</v>
      </c>
      <c r="C8550" s="4" t="s">
        <v>1046</v>
      </c>
      <c r="D8550" s="4" t="n">
        <v>6</v>
      </c>
      <c r="E8550" s="4" t="n">
        <v>154.02</v>
      </c>
      <c r="F8550" s="4" t="n">
        <v>924.12</v>
      </c>
      <c r="G8550" s="4" t="n">
        <f aca="false">INDEX(Data_Products!$D$2:$D$33,MATCH(C8550,Data_Products!$A$2:$A$33,0))</f>
        <v>102.1</v>
      </c>
      <c r="H8550" s="4" t="str">
        <f aca="false">INDEX(Data_Products!$C$2:$C$33,MATCH(C8550,Data_Products!$A$2:$A$33,0))</f>
        <v>Tools &amp; Fixings</v>
      </c>
      <c r="I8550" s="10" t="n">
        <f aca="false">D8550*(E8550-G8550)</f>
        <v>311.52</v>
      </c>
      <c r="J8550" s="11" t="n">
        <f aca="false">IFERROR(I8550/F8550,0)</f>
        <v>0.337099078041813</v>
      </c>
      <c r="K8550" s="4" t="str">
        <f aca="false">IFERROR(INDEX(Data_Orders!$F$2:$F$4727,MATCH(B8550,Data_Orders!$A$2:$A$4727,0)),"")</f>
        <v>Trade Account</v>
      </c>
      <c r="L8550" s="4" t="str">
        <f aca="false">IFERROR(INDEX(Data_Orders!$D$2:$D$4727,MATCH(B8550,Data_Orders!$A$2:$A$4727,0)),"")</f>
        <v>Binley (Coventry)</v>
      </c>
    </row>
    <row r="8551" customFormat="false" ht="15" hidden="false" customHeight="false" outlineLevel="0" collapsed="false">
      <c r="A8551" s="4" t="s">
        <v>14367</v>
      </c>
      <c r="B8551" s="4" t="s">
        <v>3933</v>
      </c>
      <c r="C8551" s="4" t="s">
        <v>1048</v>
      </c>
      <c r="D8551" s="4" t="n">
        <v>5</v>
      </c>
      <c r="E8551" s="4" t="n">
        <v>112.72</v>
      </c>
      <c r="F8551" s="4" t="n">
        <v>563.6</v>
      </c>
      <c r="G8551" s="4" t="n">
        <f aca="false">INDEX(Data_Products!$D$2:$D$33,MATCH(C8551,Data_Products!$A$2:$A$33,0))</f>
        <v>83.21</v>
      </c>
      <c r="H8551" s="4" t="str">
        <f aca="false">INDEX(Data_Products!$C$2:$C$33,MATCH(C8551,Data_Products!$A$2:$A$33,0))</f>
        <v>Tools &amp; Fixings</v>
      </c>
      <c r="I8551" s="10" t="n">
        <f aca="false">D8551*(E8551-G8551)</f>
        <v>147.55</v>
      </c>
      <c r="J8551" s="11" t="n">
        <f aca="false">IFERROR(I8551/F8551,0)</f>
        <v>0.26179914833215</v>
      </c>
      <c r="K8551" s="4" t="str">
        <f aca="false">IFERROR(INDEX(Data_Orders!$F$2:$F$4727,MATCH(B8551,Data_Orders!$A$2:$A$4727,0)),"")</f>
        <v>Trade Account</v>
      </c>
      <c r="L8551" s="4" t="str">
        <f aca="false">IFERROR(INDEX(Data_Orders!$D$2:$D$4727,MATCH(B8551,Data_Orders!$A$2:$A$4727,0)),"")</f>
        <v>Binley (Coventry)</v>
      </c>
    </row>
    <row r="8552" customFormat="false" ht="15" hidden="false" customHeight="false" outlineLevel="0" collapsed="false">
      <c r="A8552" s="4" t="s">
        <v>14368</v>
      </c>
      <c r="B8552" s="4" t="s">
        <v>3934</v>
      </c>
      <c r="C8552" s="4" t="s">
        <v>1077</v>
      </c>
      <c r="D8552" s="4" t="n">
        <v>7</v>
      </c>
      <c r="E8552" s="4" t="n">
        <v>46.61</v>
      </c>
      <c r="F8552" s="4" t="n">
        <v>326.27</v>
      </c>
      <c r="G8552" s="4" t="n">
        <f aca="false">INDEX(Data_Products!$D$2:$D$33,MATCH(C8552,Data_Products!$A$2:$A$33,0))</f>
        <v>36.87</v>
      </c>
      <c r="H8552" s="4" t="str">
        <f aca="false">INDEX(Data_Products!$C$2:$C$33,MATCH(C8552,Data_Products!$A$2:$A$33,0))</f>
        <v>Landscaping</v>
      </c>
      <c r="I8552" s="10" t="n">
        <f aca="false">D8552*(E8552-G8552)</f>
        <v>68.18</v>
      </c>
      <c r="J8552" s="11" t="n">
        <f aca="false">IFERROR(I8552/F8552,0)</f>
        <v>0.208968032611028</v>
      </c>
      <c r="K8552" s="4" t="str">
        <f aca="false">IFERROR(INDEX(Data_Orders!$F$2:$F$4727,MATCH(B8552,Data_Orders!$A$2:$A$4727,0)),"")</f>
        <v>Trade Account</v>
      </c>
      <c r="L8552" s="4" t="str">
        <f aca="false">IFERROR(INDEX(Data_Orders!$D$2:$D$4727,MATCH(B8552,Data_Orders!$A$2:$A$4727,0)),"")</f>
        <v>Binley (Coventry)</v>
      </c>
    </row>
    <row r="8553" customFormat="false" ht="15" hidden="false" customHeight="false" outlineLevel="0" collapsed="false">
      <c r="A8553" s="4" t="s">
        <v>14369</v>
      </c>
      <c r="B8553" s="4" t="s">
        <v>3934</v>
      </c>
      <c r="C8553" s="4" t="s">
        <v>1073</v>
      </c>
      <c r="D8553" s="4" t="n">
        <v>8</v>
      </c>
      <c r="E8553" s="4" t="n">
        <v>231.05</v>
      </c>
      <c r="F8553" s="4" t="n">
        <v>1848.4</v>
      </c>
      <c r="G8553" s="4" t="n">
        <f aca="false">INDEX(Data_Products!$D$2:$D$33,MATCH(C8553,Data_Products!$A$2:$A$33,0))</f>
        <v>148.29</v>
      </c>
      <c r="H8553" s="4" t="str">
        <f aca="false">INDEX(Data_Products!$C$2:$C$33,MATCH(C8553,Data_Products!$A$2:$A$33,0))</f>
        <v>Landscaping</v>
      </c>
      <c r="I8553" s="10" t="n">
        <f aca="false">D8553*(E8553-G8553)</f>
        <v>662.08</v>
      </c>
      <c r="J8553" s="11" t="n">
        <f aca="false">IFERROR(I8553/F8553,0)</f>
        <v>0.358190867777537</v>
      </c>
      <c r="K8553" s="4" t="str">
        <f aca="false">IFERROR(INDEX(Data_Orders!$F$2:$F$4727,MATCH(B8553,Data_Orders!$A$2:$A$4727,0)),"")</f>
        <v>Trade Account</v>
      </c>
      <c r="L8553" s="4" t="str">
        <f aca="false">IFERROR(INDEX(Data_Orders!$D$2:$D$4727,MATCH(B8553,Data_Orders!$A$2:$A$4727,0)),"")</f>
        <v>Binley (Coventry)</v>
      </c>
    </row>
    <row r="8554" customFormat="false" ht="15" hidden="false" customHeight="false" outlineLevel="0" collapsed="false">
      <c r="A8554" s="4" t="s">
        <v>14370</v>
      </c>
      <c r="B8554" s="4" t="s">
        <v>3934</v>
      </c>
      <c r="C8554" s="4" t="s">
        <v>1064</v>
      </c>
      <c r="D8554" s="4" t="n">
        <v>15</v>
      </c>
      <c r="E8554" s="4" t="n">
        <v>97.63</v>
      </c>
      <c r="F8554" s="4" t="n">
        <v>1464.45</v>
      </c>
      <c r="G8554" s="4" t="n">
        <f aca="false">INDEX(Data_Products!$D$2:$D$33,MATCH(C8554,Data_Products!$A$2:$A$33,0))</f>
        <v>65.21</v>
      </c>
      <c r="H8554" s="4" t="str">
        <f aca="false">INDEX(Data_Products!$C$2:$C$33,MATCH(C8554,Data_Products!$A$2:$A$33,0))</f>
        <v>Plumbing &amp; Drainage</v>
      </c>
      <c r="I8554" s="10" t="n">
        <f aca="false">D8554*(E8554-G8554)</f>
        <v>486.3</v>
      </c>
      <c r="J8554" s="11" t="n">
        <f aca="false">IFERROR(I8554/F8554,0)</f>
        <v>0.332070060432244</v>
      </c>
      <c r="K8554" s="4" t="str">
        <f aca="false">IFERROR(INDEX(Data_Orders!$F$2:$F$4727,MATCH(B8554,Data_Orders!$A$2:$A$4727,0)),"")</f>
        <v>Trade Account</v>
      </c>
      <c r="L8554" s="4" t="str">
        <f aca="false">IFERROR(INDEX(Data_Orders!$D$2:$D$4727,MATCH(B8554,Data_Orders!$A$2:$A$4727,0)),"")</f>
        <v>Binley (Coventry)</v>
      </c>
    </row>
    <row r="8555" customFormat="false" ht="15" hidden="false" customHeight="false" outlineLevel="0" collapsed="false">
      <c r="A8555" s="4" t="s">
        <v>14371</v>
      </c>
      <c r="B8555" s="4" t="s">
        <v>3935</v>
      </c>
      <c r="C8555" s="4" t="s">
        <v>1061</v>
      </c>
      <c r="D8555" s="4" t="n">
        <v>14</v>
      </c>
      <c r="E8555" s="4" t="n">
        <v>145.57</v>
      </c>
      <c r="F8555" s="4" t="n">
        <v>2037.98</v>
      </c>
      <c r="G8555" s="4" t="n">
        <f aca="false">INDEX(Data_Products!$D$2:$D$33,MATCH(C8555,Data_Products!$A$2:$A$33,0))</f>
        <v>119.29</v>
      </c>
      <c r="H8555" s="4" t="str">
        <f aca="false">INDEX(Data_Products!$C$2:$C$33,MATCH(C8555,Data_Products!$A$2:$A$33,0))</f>
        <v>Plumbing &amp; Drainage</v>
      </c>
      <c r="I8555" s="10" t="n">
        <f aca="false">D8555*(E8555-G8555)</f>
        <v>367.92</v>
      </c>
      <c r="J8555" s="11" t="n">
        <f aca="false">IFERROR(I8555/F8555,0)</f>
        <v>0.180531702960775</v>
      </c>
      <c r="K8555" s="4" t="str">
        <f aca="false">IFERROR(INDEX(Data_Orders!$F$2:$F$4727,MATCH(B8555,Data_Orders!$A$2:$A$4727,0)),"")</f>
        <v>Trade Account</v>
      </c>
      <c r="L8555" s="4" t="str">
        <f aca="false">IFERROR(INDEX(Data_Orders!$D$2:$D$4727,MATCH(B8555,Data_Orders!$A$2:$A$4727,0)),"")</f>
        <v>Binley (Coventry)</v>
      </c>
    </row>
    <row r="8556" customFormat="false" ht="15" hidden="false" customHeight="false" outlineLevel="0" collapsed="false">
      <c r="A8556" s="4" t="s">
        <v>14372</v>
      </c>
      <c r="B8556" s="4" t="s">
        <v>3935</v>
      </c>
      <c r="C8556" s="4" t="s">
        <v>1075</v>
      </c>
      <c r="D8556" s="4" t="n">
        <v>10</v>
      </c>
      <c r="E8556" s="4" t="n">
        <v>98.61</v>
      </c>
      <c r="F8556" s="4" t="n">
        <v>986.1</v>
      </c>
      <c r="G8556" s="4" t="n">
        <f aca="false">INDEX(Data_Products!$D$2:$D$33,MATCH(C8556,Data_Products!$A$2:$A$33,0))</f>
        <v>74.84</v>
      </c>
      <c r="H8556" s="4" t="str">
        <f aca="false">INDEX(Data_Products!$C$2:$C$33,MATCH(C8556,Data_Products!$A$2:$A$33,0))</f>
        <v>Landscaping</v>
      </c>
      <c r="I8556" s="10" t="n">
        <f aca="false">D8556*(E8556-G8556)</f>
        <v>237.7</v>
      </c>
      <c r="J8556" s="11" t="n">
        <f aca="false">IFERROR(I8556/F8556,0)</f>
        <v>0.24105060338708</v>
      </c>
      <c r="K8556" s="4" t="str">
        <f aca="false">IFERROR(INDEX(Data_Orders!$F$2:$F$4727,MATCH(B8556,Data_Orders!$A$2:$A$4727,0)),"")</f>
        <v>Trade Account</v>
      </c>
      <c r="L8556" s="4" t="str">
        <f aca="false">IFERROR(INDEX(Data_Orders!$D$2:$D$4727,MATCH(B8556,Data_Orders!$A$2:$A$4727,0)),"")</f>
        <v>Binley (Coventry)</v>
      </c>
    </row>
    <row r="8557" customFormat="false" ht="15" hidden="false" customHeight="false" outlineLevel="0" collapsed="false">
      <c r="A8557" s="4" t="s">
        <v>14373</v>
      </c>
      <c r="B8557" s="4" t="s">
        <v>3935</v>
      </c>
      <c r="C8557" s="4" t="s">
        <v>1010</v>
      </c>
      <c r="D8557" s="4" t="n">
        <v>20</v>
      </c>
      <c r="E8557" s="4" t="n">
        <v>135.95</v>
      </c>
      <c r="F8557" s="4" t="n">
        <v>2719</v>
      </c>
      <c r="G8557" s="4" t="n">
        <f aca="false">INDEX(Data_Products!$D$2:$D$33,MATCH(C8557,Data_Products!$A$2:$A$33,0))</f>
        <v>111.1</v>
      </c>
      <c r="H8557" s="4" t="str">
        <f aca="false">INDEX(Data_Products!$C$2:$C$33,MATCH(C8557,Data_Products!$A$2:$A$33,0))</f>
        <v>Timber</v>
      </c>
      <c r="I8557" s="10" t="n">
        <f aca="false">D8557*(E8557-G8557)</f>
        <v>497</v>
      </c>
      <c r="J8557" s="11" t="n">
        <f aca="false">IFERROR(I8557/F8557,0)</f>
        <v>0.18278778962854</v>
      </c>
      <c r="K8557" s="4" t="str">
        <f aca="false">IFERROR(INDEX(Data_Orders!$F$2:$F$4727,MATCH(B8557,Data_Orders!$A$2:$A$4727,0)),"")</f>
        <v>Trade Account</v>
      </c>
      <c r="L8557" s="4" t="str">
        <f aca="false">IFERROR(INDEX(Data_Orders!$D$2:$D$4727,MATCH(B8557,Data_Orders!$A$2:$A$4727,0)),"")</f>
        <v>Binley (Coventry)</v>
      </c>
    </row>
    <row r="8558" customFormat="false" ht="15" hidden="false" customHeight="false" outlineLevel="0" collapsed="false">
      <c r="A8558" s="4" t="s">
        <v>14374</v>
      </c>
      <c r="B8558" s="4" t="s">
        <v>3935</v>
      </c>
      <c r="C8558" s="4" t="s">
        <v>1048</v>
      </c>
      <c r="D8558" s="4" t="n">
        <v>9</v>
      </c>
      <c r="E8558" s="4" t="n">
        <v>112.72</v>
      </c>
      <c r="F8558" s="4" t="n">
        <v>1014.48</v>
      </c>
      <c r="G8558" s="4" t="n">
        <f aca="false">INDEX(Data_Products!$D$2:$D$33,MATCH(C8558,Data_Products!$A$2:$A$33,0))</f>
        <v>83.21</v>
      </c>
      <c r="H8558" s="4" t="str">
        <f aca="false">INDEX(Data_Products!$C$2:$C$33,MATCH(C8558,Data_Products!$A$2:$A$33,0))</f>
        <v>Tools &amp; Fixings</v>
      </c>
      <c r="I8558" s="10" t="n">
        <f aca="false">D8558*(E8558-G8558)</f>
        <v>265.59</v>
      </c>
      <c r="J8558" s="11" t="n">
        <f aca="false">IFERROR(I8558/F8558,0)</f>
        <v>0.261799148332151</v>
      </c>
      <c r="K8558" s="4" t="str">
        <f aca="false">IFERROR(INDEX(Data_Orders!$F$2:$F$4727,MATCH(B8558,Data_Orders!$A$2:$A$4727,0)),"")</f>
        <v>Trade Account</v>
      </c>
      <c r="L8558" s="4" t="str">
        <f aca="false">IFERROR(INDEX(Data_Orders!$D$2:$D$4727,MATCH(B8558,Data_Orders!$A$2:$A$4727,0)),"")</f>
        <v>Binley (Coventry)</v>
      </c>
    </row>
    <row r="8559" customFormat="false" ht="15" hidden="false" customHeight="false" outlineLevel="0" collapsed="false">
      <c r="A8559" s="4" t="s">
        <v>14375</v>
      </c>
      <c r="B8559" s="4" t="s">
        <v>3936</v>
      </c>
      <c r="C8559" s="4" t="s">
        <v>1050</v>
      </c>
      <c r="D8559" s="4" t="n">
        <v>7</v>
      </c>
      <c r="E8559" s="4" t="n">
        <v>238.63</v>
      </c>
      <c r="F8559" s="4" t="n">
        <v>1670.41</v>
      </c>
      <c r="G8559" s="4" t="n">
        <f aca="false">INDEX(Data_Products!$D$2:$D$33,MATCH(C8559,Data_Products!$A$2:$A$33,0))</f>
        <v>148.91</v>
      </c>
      <c r="H8559" s="4" t="str">
        <f aca="false">INDEX(Data_Products!$C$2:$C$33,MATCH(C8559,Data_Products!$A$2:$A$33,0))</f>
        <v>Tools &amp; Fixings</v>
      </c>
      <c r="I8559" s="10" t="n">
        <f aca="false">D8559*(E8559-G8559)</f>
        <v>628.04</v>
      </c>
      <c r="J8559" s="11" t="n">
        <f aca="false">IFERROR(I8559/F8559,0)</f>
        <v>0.375979549930855</v>
      </c>
      <c r="K8559" s="4" t="str">
        <f aca="false">IFERROR(INDEX(Data_Orders!$F$2:$F$4727,MATCH(B8559,Data_Orders!$A$2:$A$4727,0)),"")</f>
        <v>Trade Account</v>
      </c>
      <c r="L8559" s="4" t="str">
        <f aca="false">IFERROR(INDEX(Data_Orders!$D$2:$D$4727,MATCH(B8559,Data_Orders!$A$2:$A$4727,0)),"")</f>
        <v>Binley (Coventry)</v>
      </c>
    </row>
    <row r="8560" customFormat="false" ht="15" hidden="false" customHeight="false" outlineLevel="0" collapsed="false">
      <c r="A8560" s="4" t="s">
        <v>14376</v>
      </c>
      <c r="B8560" s="4" t="s">
        <v>3936</v>
      </c>
      <c r="C8560" s="4" t="s">
        <v>1030</v>
      </c>
      <c r="D8560" s="4" t="n">
        <v>19</v>
      </c>
      <c r="E8560" s="4" t="n">
        <v>25.23</v>
      </c>
      <c r="F8560" s="4" t="n">
        <v>479.37</v>
      </c>
      <c r="G8560" s="4" t="n">
        <f aca="false">INDEX(Data_Products!$D$2:$D$33,MATCH(C8560,Data_Products!$A$2:$A$33,0))</f>
        <v>17.67</v>
      </c>
      <c r="H8560" s="4" t="str">
        <f aca="false">INDEX(Data_Products!$C$2:$C$33,MATCH(C8560,Data_Products!$A$2:$A$33,0))</f>
        <v>Cement &amp; Aggregates</v>
      </c>
      <c r="I8560" s="10" t="n">
        <f aca="false">D8560*(E8560-G8560)</f>
        <v>143.64</v>
      </c>
      <c r="J8560" s="11" t="n">
        <f aca="false">IFERROR(I8560/F8560,0)</f>
        <v>0.299643281807372</v>
      </c>
      <c r="K8560" s="4" t="str">
        <f aca="false">IFERROR(INDEX(Data_Orders!$F$2:$F$4727,MATCH(B8560,Data_Orders!$A$2:$A$4727,0)),"")</f>
        <v>Trade Account</v>
      </c>
      <c r="L8560" s="4" t="str">
        <f aca="false">IFERROR(INDEX(Data_Orders!$D$2:$D$4727,MATCH(B8560,Data_Orders!$A$2:$A$4727,0)),"")</f>
        <v>Binley (Coventry)</v>
      </c>
    </row>
    <row r="8561" customFormat="false" ht="15" hidden="false" customHeight="false" outlineLevel="0" collapsed="false">
      <c r="A8561" s="4" t="s">
        <v>14377</v>
      </c>
      <c r="B8561" s="4" t="s">
        <v>3936</v>
      </c>
      <c r="C8561" s="4" t="s">
        <v>1021</v>
      </c>
      <c r="D8561" s="4" t="n">
        <v>18</v>
      </c>
      <c r="E8561" s="4" t="n">
        <v>73.76</v>
      </c>
      <c r="F8561" s="4" t="n">
        <v>1327.68</v>
      </c>
      <c r="G8561" s="4" t="n">
        <f aca="false">INDEX(Data_Products!$D$2:$D$33,MATCH(C8561,Data_Products!$A$2:$A$33,0))</f>
        <v>51.51</v>
      </c>
      <c r="H8561" s="4" t="str">
        <f aca="false">INDEX(Data_Products!$C$2:$C$33,MATCH(C8561,Data_Products!$A$2:$A$33,0))</f>
        <v>Cement &amp; Aggregates</v>
      </c>
      <c r="I8561" s="10" t="n">
        <f aca="false">D8561*(E8561-G8561)</f>
        <v>400.5</v>
      </c>
      <c r="J8561" s="11" t="n">
        <f aca="false">IFERROR(I8561/F8561,0)</f>
        <v>0.301654013015184</v>
      </c>
      <c r="K8561" s="4" t="str">
        <f aca="false">IFERROR(INDEX(Data_Orders!$F$2:$F$4727,MATCH(B8561,Data_Orders!$A$2:$A$4727,0)),"")</f>
        <v>Trade Account</v>
      </c>
      <c r="L8561" s="4" t="str">
        <f aca="false">IFERROR(INDEX(Data_Orders!$D$2:$D$4727,MATCH(B8561,Data_Orders!$A$2:$A$4727,0)),"")</f>
        <v>Binley (Coventry)</v>
      </c>
    </row>
    <row r="8562" customFormat="false" ht="15" hidden="false" customHeight="false" outlineLevel="0" collapsed="false">
      <c r="A8562" s="4" t="s">
        <v>14378</v>
      </c>
      <c r="B8562" s="4" t="s">
        <v>3936</v>
      </c>
      <c r="C8562" s="4" t="s">
        <v>1010</v>
      </c>
      <c r="D8562" s="4" t="n">
        <v>8</v>
      </c>
      <c r="E8562" s="4" t="n">
        <v>135.95</v>
      </c>
      <c r="F8562" s="4" t="n">
        <v>1087.6</v>
      </c>
      <c r="G8562" s="4" t="n">
        <f aca="false">INDEX(Data_Products!$D$2:$D$33,MATCH(C8562,Data_Products!$A$2:$A$33,0))</f>
        <v>111.1</v>
      </c>
      <c r="H8562" s="4" t="str">
        <f aca="false">INDEX(Data_Products!$C$2:$C$33,MATCH(C8562,Data_Products!$A$2:$A$33,0))</f>
        <v>Timber</v>
      </c>
      <c r="I8562" s="10" t="n">
        <f aca="false">D8562*(E8562-G8562)</f>
        <v>198.8</v>
      </c>
      <c r="J8562" s="11" t="n">
        <f aca="false">IFERROR(I8562/F8562,0)</f>
        <v>0.18278778962854</v>
      </c>
      <c r="K8562" s="4" t="str">
        <f aca="false">IFERROR(INDEX(Data_Orders!$F$2:$F$4727,MATCH(B8562,Data_Orders!$A$2:$A$4727,0)),"")</f>
        <v>Trade Account</v>
      </c>
      <c r="L8562" s="4" t="str">
        <f aca="false">IFERROR(INDEX(Data_Orders!$D$2:$D$4727,MATCH(B8562,Data_Orders!$A$2:$A$4727,0)),"")</f>
        <v>Binley (Coventry)</v>
      </c>
    </row>
    <row r="8563" customFormat="false" ht="15" hidden="false" customHeight="false" outlineLevel="0" collapsed="false">
      <c r="A8563" s="4" t="s">
        <v>14379</v>
      </c>
      <c r="B8563" s="4" t="s">
        <v>3937</v>
      </c>
      <c r="C8563" s="4" t="s">
        <v>1057</v>
      </c>
      <c r="D8563" s="4" t="n">
        <v>8</v>
      </c>
      <c r="E8563" s="4" t="n">
        <v>176.81</v>
      </c>
      <c r="F8563" s="4" t="n">
        <v>1414.48</v>
      </c>
      <c r="G8563" s="4" t="n">
        <f aca="false">INDEX(Data_Products!$D$2:$D$33,MATCH(C8563,Data_Products!$A$2:$A$33,0))</f>
        <v>129.57</v>
      </c>
      <c r="H8563" s="4" t="str">
        <f aca="false">INDEX(Data_Products!$C$2:$C$33,MATCH(C8563,Data_Products!$A$2:$A$33,0))</f>
        <v>Roofing</v>
      </c>
      <c r="I8563" s="10" t="n">
        <f aca="false">D8563*(E8563-G8563)</f>
        <v>377.92</v>
      </c>
      <c r="J8563" s="11" t="n">
        <f aca="false">IFERROR(I8563/F8563,0)</f>
        <v>0.267179458175443</v>
      </c>
      <c r="K8563" s="4" t="str">
        <f aca="false">IFERROR(INDEX(Data_Orders!$F$2:$F$4727,MATCH(B8563,Data_Orders!$A$2:$A$4727,0)),"")</f>
        <v>Trade Account</v>
      </c>
      <c r="L8563" s="4" t="str">
        <f aca="false">IFERROR(INDEX(Data_Orders!$D$2:$D$4727,MATCH(B8563,Data_Orders!$A$2:$A$4727,0)),"")</f>
        <v>Binley (Coventry)</v>
      </c>
    </row>
    <row r="8564" customFormat="false" ht="15" hidden="false" customHeight="false" outlineLevel="0" collapsed="false">
      <c r="A8564" s="4" t="s">
        <v>14380</v>
      </c>
      <c r="B8564" s="4" t="s">
        <v>3938</v>
      </c>
      <c r="C8564" s="4" t="s">
        <v>1039</v>
      </c>
      <c r="D8564" s="4" t="n">
        <v>6</v>
      </c>
      <c r="E8564" s="4" t="n">
        <v>160.41</v>
      </c>
      <c r="F8564" s="4" t="n">
        <v>962.46</v>
      </c>
      <c r="G8564" s="4" t="n">
        <f aca="false">INDEX(Data_Products!$D$2:$D$33,MATCH(C8564,Data_Products!$A$2:$A$33,0))</f>
        <v>99.74</v>
      </c>
      <c r="H8564" s="4" t="str">
        <f aca="false">INDEX(Data_Products!$C$2:$C$33,MATCH(C8564,Data_Products!$A$2:$A$33,0))</f>
        <v>Insulation</v>
      </c>
      <c r="I8564" s="10" t="n">
        <f aca="false">D8564*(E8564-G8564)</f>
        <v>364.02</v>
      </c>
      <c r="J8564" s="11" t="n">
        <f aca="false">IFERROR(I8564/F8564,0)</f>
        <v>0.378218315566361</v>
      </c>
      <c r="K8564" s="4" t="str">
        <f aca="false">IFERROR(INDEX(Data_Orders!$F$2:$F$4727,MATCH(B8564,Data_Orders!$A$2:$A$4727,0)),"")</f>
        <v>Trade Account</v>
      </c>
      <c r="L8564" s="4" t="str">
        <f aca="false">IFERROR(INDEX(Data_Orders!$D$2:$D$4727,MATCH(B8564,Data_Orders!$A$2:$A$4727,0)),"")</f>
        <v>Binley (Coventry)</v>
      </c>
    </row>
    <row r="8565" customFormat="false" ht="15" hidden="false" customHeight="false" outlineLevel="0" collapsed="false">
      <c r="A8565" s="4" t="s">
        <v>14381</v>
      </c>
      <c r="B8565" s="4" t="s">
        <v>3938</v>
      </c>
      <c r="C8565" s="4" t="s">
        <v>1041</v>
      </c>
      <c r="D8565" s="4" t="n">
        <v>3</v>
      </c>
      <c r="E8565" s="4" t="n">
        <v>242.75</v>
      </c>
      <c r="F8565" s="4" t="n">
        <v>728.25</v>
      </c>
      <c r="G8565" s="4" t="n">
        <f aca="false">INDEX(Data_Products!$D$2:$D$33,MATCH(C8565,Data_Products!$A$2:$A$33,0))</f>
        <v>142.94</v>
      </c>
      <c r="H8565" s="4" t="str">
        <f aca="false">INDEX(Data_Products!$C$2:$C$33,MATCH(C8565,Data_Products!$A$2:$A$33,0))</f>
        <v>Tools &amp; Fixings</v>
      </c>
      <c r="I8565" s="10" t="n">
        <f aca="false">D8565*(E8565-G8565)</f>
        <v>299.43</v>
      </c>
      <c r="J8565" s="11" t="n">
        <f aca="false">IFERROR(I8565/F8565,0)</f>
        <v>0.411163748712667</v>
      </c>
      <c r="K8565" s="4" t="str">
        <f aca="false">IFERROR(INDEX(Data_Orders!$F$2:$F$4727,MATCH(B8565,Data_Orders!$A$2:$A$4727,0)),"")</f>
        <v>Trade Account</v>
      </c>
      <c r="L8565" s="4" t="str">
        <f aca="false">IFERROR(INDEX(Data_Orders!$D$2:$D$4727,MATCH(B8565,Data_Orders!$A$2:$A$4727,0)),"")</f>
        <v>Binley (Coventry)</v>
      </c>
    </row>
    <row r="8566" customFormat="false" ht="15" hidden="false" customHeight="false" outlineLevel="0" collapsed="false">
      <c r="A8566" s="4" t="s">
        <v>14382</v>
      </c>
      <c r="B8566" s="4" t="s">
        <v>3938</v>
      </c>
      <c r="C8566" s="4" t="s">
        <v>1010</v>
      </c>
      <c r="D8566" s="4" t="n">
        <v>20</v>
      </c>
      <c r="E8566" s="4" t="n">
        <v>135.95</v>
      </c>
      <c r="F8566" s="4" t="n">
        <v>2719</v>
      </c>
      <c r="G8566" s="4" t="n">
        <f aca="false">INDEX(Data_Products!$D$2:$D$33,MATCH(C8566,Data_Products!$A$2:$A$33,0))</f>
        <v>111.1</v>
      </c>
      <c r="H8566" s="4" t="str">
        <f aca="false">INDEX(Data_Products!$C$2:$C$33,MATCH(C8566,Data_Products!$A$2:$A$33,0))</f>
        <v>Timber</v>
      </c>
      <c r="I8566" s="10" t="n">
        <f aca="false">D8566*(E8566-G8566)</f>
        <v>497</v>
      </c>
      <c r="J8566" s="11" t="n">
        <f aca="false">IFERROR(I8566/F8566,0)</f>
        <v>0.18278778962854</v>
      </c>
      <c r="K8566" s="4" t="str">
        <f aca="false">IFERROR(INDEX(Data_Orders!$F$2:$F$4727,MATCH(B8566,Data_Orders!$A$2:$A$4727,0)),"")</f>
        <v>Trade Account</v>
      </c>
      <c r="L8566" s="4" t="str">
        <f aca="false">IFERROR(INDEX(Data_Orders!$D$2:$D$4727,MATCH(B8566,Data_Orders!$A$2:$A$4727,0)),"")</f>
        <v>Binley (Coventry)</v>
      </c>
    </row>
    <row r="8567" customFormat="false" ht="15" hidden="false" customHeight="false" outlineLevel="0" collapsed="false">
      <c r="A8567" s="4" t="s">
        <v>14383</v>
      </c>
      <c r="B8567" s="4" t="s">
        <v>3938</v>
      </c>
      <c r="C8567" s="4" t="s">
        <v>1037</v>
      </c>
      <c r="D8567" s="4" t="n">
        <v>11</v>
      </c>
      <c r="E8567" s="4" t="n">
        <v>90.97</v>
      </c>
      <c r="F8567" s="4" t="n">
        <v>1000.67</v>
      </c>
      <c r="G8567" s="4" t="n">
        <f aca="false">INDEX(Data_Products!$D$2:$D$33,MATCH(C8567,Data_Products!$A$2:$A$33,0))</f>
        <v>73.81</v>
      </c>
      <c r="H8567" s="4" t="str">
        <f aca="false">INDEX(Data_Products!$C$2:$C$33,MATCH(C8567,Data_Products!$A$2:$A$33,0))</f>
        <v>Insulation</v>
      </c>
      <c r="I8567" s="10" t="n">
        <f aca="false">D8567*(E8567-G8567)</f>
        <v>188.76</v>
      </c>
      <c r="J8567" s="11" t="n">
        <f aca="false">IFERROR(I8567/F8567,0)</f>
        <v>0.18863361547763</v>
      </c>
      <c r="K8567" s="4" t="str">
        <f aca="false">IFERROR(INDEX(Data_Orders!$F$2:$F$4727,MATCH(B8567,Data_Orders!$A$2:$A$4727,0)),"")</f>
        <v>Trade Account</v>
      </c>
      <c r="L8567" s="4" t="str">
        <f aca="false">IFERROR(INDEX(Data_Orders!$D$2:$D$4727,MATCH(B8567,Data_Orders!$A$2:$A$4727,0)),"")</f>
        <v>Binley (Coventry)</v>
      </c>
    </row>
    <row r="8568" customFormat="false" ht="15" hidden="false" customHeight="false" outlineLevel="0" collapsed="false">
      <c r="A8568" s="4" t="s">
        <v>14384</v>
      </c>
      <c r="B8568" s="4" t="s">
        <v>3938</v>
      </c>
      <c r="C8568" s="4" t="s">
        <v>1052</v>
      </c>
      <c r="D8568" s="4" t="n">
        <v>18</v>
      </c>
      <c r="E8568" s="4" t="n">
        <v>205.71</v>
      </c>
      <c r="F8568" s="4" t="n">
        <v>3702.78</v>
      </c>
      <c r="G8568" s="4" t="n">
        <f aca="false">INDEX(Data_Products!$D$2:$D$33,MATCH(C8568,Data_Products!$A$2:$A$33,0))</f>
        <v>152.29</v>
      </c>
      <c r="H8568" s="4" t="str">
        <f aca="false">INDEX(Data_Products!$C$2:$C$33,MATCH(C8568,Data_Products!$A$2:$A$33,0))</f>
        <v>Roofing</v>
      </c>
      <c r="I8568" s="10" t="n">
        <f aca="false">D8568*(E8568-G8568)</f>
        <v>961.56</v>
      </c>
      <c r="J8568" s="11" t="n">
        <f aca="false">IFERROR(I8568/F8568,0)</f>
        <v>0.259685965679841</v>
      </c>
      <c r="K8568" s="4" t="str">
        <f aca="false">IFERROR(INDEX(Data_Orders!$F$2:$F$4727,MATCH(B8568,Data_Orders!$A$2:$A$4727,0)),"")</f>
        <v>Trade Account</v>
      </c>
      <c r="L8568" s="4" t="str">
        <f aca="false">IFERROR(INDEX(Data_Orders!$D$2:$D$4727,MATCH(B8568,Data_Orders!$A$2:$A$4727,0)),"")</f>
        <v>Binley (Coventry)</v>
      </c>
    </row>
    <row r="8569" customFormat="false" ht="15" hidden="false" customHeight="false" outlineLevel="0" collapsed="false">
      <c r="A8569" s="4" t="s">
        <v>14385</v>
      </c>
      <c r="B8569" s="4" t="s">
        <v>3939</v>
      </c>
      <c r="C8569" s="4" t="s">
        <v>1048</v>
      </c>
      <c r="D8569" s="4" t="n">
        <v>17</v>
      </c>
      <c r="E8569" s="4" t="n">
        <v>112.72</v>
      </c>
      <c r="F8569" s="4" t="n">
        <v>1916.24</v>
      </c>
      <c r="G8569" s="4" t="n">
        <f aca="false">INDEX(Data_Products!$D$2:$D$33,MATCH(C8569,Data_Products!$A$2:$A$33,0))</f>
        <v>83.21</v>
      </c>
      <c r="H8569" s="4" t="str">
        <f aca="false">INDEX(Data_Products!$C$2:$C$33,MATCH(C8569,Data_Products!$A$2:$A$33,0))</f>
        <v>Tools &amp; Fixings</v>
      </c>
      <c r="I8569" s="10" t="n">
        <f aca="false">D8569*(E8569-G8569)</f>
        <v>501.67</v>
      </c>
      <c r="J8569" s="11" t="n">
        <f aca="false">IFERROR(I8569/F8569,0)</f>
        <v>0.261799148332151</v>
      </c>
      <c r="K8569" s="4" t="str">
        <f aca="false">IFERROR(INDEX(Data_Orders!$F$2:$F$4727,MATCH(B8569,Data_Orders!$A$2:$A$4727,0)),"")</f>
        <v>Contractor</v>
      </c>
      <c r="L8569" s="4" t="str">
        <f aca="false">IFERROR(INDEX(Data_Orders!$D$2:$D$4727,MATCH(B8569,Data_Orders!$A$2:$A$4727,0)),"")</f>
        <v>Northampton</v>
      </c>
    </row>
    <row r="8570" customFormat="false" ht="15" hidden="false" customHeight="false" outlineLevel="0" collapsed="false">
      <c r="A8570" s="4" t="s">
        <v>14386</v>
      </c>
      <c r="B8570" s="4" t="s">
        <v>3939</v>
      </c>
      <c r="C8570" s="4" t="s">
        <v>1075</v>
      </c>
      <c r="D8570" s="4" t="n">
        <v>9</v>
      </c>
      <c r="E8570" s="4" t="n">
        <v>98.61</v>
      </c>
      <c r="F8570" s="4" t="n">
        <v>887.49</v>
      </c>
      <c r="G8570" s="4" t="n">
        <f aca="false">INDEX(Data_Products!$D$2:$D$33,MATCH(C8570,Data_Products!$A$2:$A$33,0))</f>
        <v>74.84</v>
      </c>
      <c r="H8570" s="4" t="str">
        <f aca="false">INDEX(Data_Products!$C$2:$C$33,MATCH(C8570,Data_Products!$A$2:$A$33,0))</f>
        <v>Landscaping</v>
      </c>
      <c r="I8570" s="10" t="n">
        <f aca="false">D8570*(E8570-G8570)</f>
        <v>213.93</v>
      </c>
      <c r="J8570" s="11" t="n">
        <f aca="false">IFERROR(I8570/F8570,0)</f>
        <v>0.24105060338708</v>
      </c>
      <c r="K8570" s="4" t="str">
        <f aca="false">IFERROR(INDEX(Data_Orders!$F$2:$F$4727,MATCH(B8570,Data_Orders!$A$2:$A$4727,0)),"")</f>
        <v>Contractor</v>
      </c>
      <c r="L8570" s="4" t="str">
        <f aca="false">IFERROR(INDEX(Data_Orders!$D$2:$D$4727,MATCH(B8570,Data_Orders!$A$2:$A$4727,0)),"")</f>
        <v>Northampton</v>
      </c>
    </row>
    <row r="8571" customFormat="false" ht="15" hidden="false" customHeight="false" outlineLevel="0" collapsed="false">
      <c r="A8571" s="4" t="s">
        <v>14387</v>
      </c>
      <c r="B8571" s="4" t="s">
        <v>3940</v>
      </c>
      <c r="C8571" s="4" t="s">
        <v>1066</v>
      </c>
      <c r="D8571" s="4" t="n">
        <v>5</v>
      </c>
      <c r="E8571" s="4" t="n">
        <v>209.69</v>
      </c>
      <c r="F8571" s="4" t="n">
        <v>1048.45</v>
      </c>
      <c r="G8571" s="4" t="n">
        <f aca="false">INDEX(Data_Products!$D$2:$D$33,MATCH(C8571,Data_Products!$A$2:$A$33,0))</f>
        <v>144.38</v>
      </c>
      <c r="H8571" s="4" t="str">
        <f aca="false">INDEX(Data_Products!$C$2:$C$33,MATCH(C8571,Data_Products!$A$2:$A$33,0))</f>
        <v>Plumbing &amp; Drainage</v>
      </c>
      <c r="I8571" s="10" t="n">
        <f aca="false">D8571*(E8571-G8571)</f>
        <v>326.55</v>
      </c>
      <c r="J8571" s="11" t="n">
        <f aca="false">IFERROR(I8571/F8571,0)</f>
        <v>0.311459773952024</v>
      </c>
      <c r="K8571" s="4" t="str">
        <f aca="false">IFERROR(INDEX(Data_Orders!$F$2:$F$4727,MATCH(B8571,Data_Orders!$A$2:$A$4727,0)),"")</f>
        <v>Contractor</v>
      </c>
      <c r="L8571" s="4" t="str">
        <f aca="false">IFERROR(INDEX(Data_Orders!$D$2:$D$4727,MATCH(B8571,Data_Orders!$A$2:$A$4727,0)),"")</f>
        <v>Northampton</v>
      </c>
    </row>
    <row r="8572" customFormat="false" ht="15" hidden="false" customHeight="false" outlineLevel="0" collapsed="false">
      <c r="A8572" s="4" t="s">
        <v>14388</v>
      </c>
      <c r="B8572" s="4" t="s">
        <v>3940</v>
      </c>
      <c r="C8572" s="4" t="s">
        <v>1013</v>
      </c>
      <c r="D8572" s="4" t="n">
        <v>3</v>
      </c>
      <c r="E8572" s="4" t="n">
        <v>240.92</v>
      </c>
      <c r="F8572" s="4" t="n">
        <v>722.76</v>
      </c>
      <c r="G8572" s="4" t="n">
        <f aca="false">INDEX(Data_Products!$D$2:$D$33,MATCH(C8572,Data_Products!$A$2:$A$33,0))</f>
        <v>168.32</v>
      </c>
      <c r="H8572" s="4" t="str">
        <f aca="false">INDEX(Data_Products!$C$2:$C$33,MATCH(C8572,Data_Products!$A$2:$A$33,0))</f>
        <v>Timber</v>
      </c>
      <c r="I8572" s="10" t="n">
        <f aca="false">D8572*(E8572-G8572)</f>
        <v>217.8</v>
      </c>
      <c r="J8572" s="11" t="n">
        <f aca="false">IFERROR(I8572/F8572,0)</f>
        <v>0.301344844761747</v>
      </c>
      <c r="K8572" s="4" t="str">
        <f aca="false">IFERROR(INDEX(Data_Orders!$F$2:$F$4727,MATCH(B8572,Data_Orders!$A$2:$A$4727,0)),"")</f>
        <v>Contractor</v>
      </c>
      <c r="L8572" s="4" t="str">
        <f aca="false">IFERROR(INDEX(Data_Orders!$D$2:$D$4727,MATCH(B8572,Data_Orders!$A$2:$A$4727,0)),"")</f>
        <v>Northampton</v>
      </c>
    </row>
    <row r="8573" customFormat="false" ht="15" hidden="false" customHeight="false" outlineLevel="0" collapsed="false">
      <c r="A8573" s="4" t="s">
        <v>14389</v>
      </c>
      <c r="B8573" s="4" t="s">
        <v>3941</v>
      </c>
      <c r="C8573" s="4" t="s">
        <v>1017</v>
      </c>
      <c r="D8573" s="4" t="n">
        <v>1</v>
      </c>
      <c r="E8573" s="4" t="n">
        <v>49.15</v>
      </c>
      <c r="F8573" s="4" t="n">
        <v>49.15</v>
      </c>
      <c r="G8573" s="4" t="n">
        <f aca="false">INDEX(Data_Products!$D$2:$D$33,MATCH(C8573,Data_Products!$A$2:$A$33,0))</f>
        <v>31.44</v>
      </c>
      <c r="H8573" s="4" t="str">
        <f aca="false">INDEX(Data_Products!$C$2:$C$33,MATCH(C8573,Data_Products!$A$2:$A$33,0))</f>
        <v>Timber</v>
      </c>
      <c r="I8573" s="10" t="n">
        <f aca="false">D8573*(E8573-G8573)</f>
        <v>17.71</v>
      </c>
      <c r="J8573" s="11" t="n">
        <f aca="false">IFERROR(I8573/F8573,0)</f>
        <v>0.360325534079349</v>
      </c>
      <c r="K8573" s="4" t="str">
        <f aca="false">IFERROR(INDEX(Data_Orders!$F$2:$F$4727,MATCH(B8573,Data_Orders!$A$2:$A$4727,0)),"")</f>
        <v>Contractor</v>
      </c>
      <c r="L8573" s="4" t="str">
        <f aca="false">IFERROR(INDEX(Data_Orders!$D$2:$D$4727,MATCH(B8573,Data_Orders!$A$2:$A$4727,0)),"")</f>
        <v>Northampton</v>
      </c>
    </row>
    <row r="8574" customFormat="false" ht="15" hidden="false" customHeight="false" outlineLevel="0" collapsed="false">
      <c r="A8574" s="4" t="s">
        <v>14390</v>
      </c>
      <c r="B8574" s="4" t="s">
        <v>3941</v>
      </c>
      <c r="C8574" s="4" t="s">
        <v>1039</v>
      </c>
      <c r="D8574" s="4" t="n">
        <v>13</v>
      </c>
      <c r="E8574" s="4" t="n">
        <v>160.41</v>
      </c>
      <c r="F8574" s="4" t="n">
        <v>2085.33</v>
      </c>
      <c r="G8574" s="4" t="n">
        <f aca="false">INDEX(Data_Products!$D$2:$D$33,MATCH(C8574,Data_Products!$A$2:$A$33,0))</f>
        <v>99.74</v>
      </c>
      <c r="H8574" s="4" t="str">
        <f aca="false">INDEX(Data_Products!$C$2:$C$33,MATCH(C8574,Data_Products!$A$2:$A$33,0))</f>
        <v>Insulation</v>
      </c>
      <c r="I8574" s="10" t="n">
        <f aca="false">D8574*(E8574-G8574)</f>
        <v>788.71</v>
      </c>
      <c r="J8574" s="11" t="n">
        <f aca="false">IFERROR(I8574/F8574,0)</f>
        <v>0.378218315566361</v>
      </c>
      <c r="K8574" s="4" t="str">
        <f aca="false">IFERROR(INDEX(Data_Orders!$F$2:$F$4727,MATCH(B8574,Data_Orders!$A$2:$A$4727,0)),"")</f>
        <v>Contractor</v>
      </c>
      <c r="L8574" s="4" t="str">
        <f aca="false">IFERROR(INDEX(Data_Orders!$D$2:$D$4727,MATCH(B8574,Data_Orders!$A$2:$A$4727,0)),"")</f>
        <v>Northampton</v>
      </c>
    </row>
    <row r="8575" customFormat="false" ht="15" hidden="false" customHeight="false" outlineLevel="0" collapsed="false">
      <c r="A8575" s="4" t="s">
        <v>14391</v>
      </c>
      <c r="B8575" s="4" t="s">
        <v>3941</v>
      </c>
      <c r="C8575" s="4" t="s">
        <v>1044</v>
      </c>
      <c r="D8575" s="4" t="n">
        <v>13</v>
      </c>
      <c r="E8575" s="4" t="n">
        <v>190.44</v>
      </c>
      <c r="F8575" s="4" t="n">
        <v>2475.72</v>
      </c>
      <c r="G8575" s="4" t="n">
        <f aca="false">INDEX(Data_Products!$D$2:$D$33,MATCH(C8575,Data_Products!$A$2:$A$33,0))</f>
        <v>115.48</v>
      </c>
      <c r="H8575" s="4" t="str">
        <f aca="false">INDEX(Data_Products!$C$2:$C$33,MATCH(C8575,Data_Products!$A$2:$A$33,0))</f>
        <v>Tools &amp; Fixings</v>
      </c>
      <c r="I8575" s="10" t="n">
        <f aca="false">D8575*(E8575-G8575)</f>
        <v>974.48</v>
      </c>
      <c r="J8575" s="11" t="n">
        <f aca="false">IFERROR(I8575/F8575,0)</f>
        <v>0.393614786809494</v>
      </c>
      <c r="K8575" s="4" t="str">
        <f aca="false">IFERROR(INDEX(Data_Orders!$F$2:$F$4727,MATCH(B8575,Data_Orders!$A$2:$A$4727,0)),"")</f>
        <v>Contractor</v>
      </c>
      <c r="L8575" s="4" t="str">
        <f aca="false">IFERROR(INDEX(Data_Orders!$D$2:$D$4727,MATCH(B8575,Data_Orders!$A$2:$A$4727,0)),"")</f>
        <v>Northampton</v>
      </c>
    </row>
    <row r="8576" customFormat="false" ht="15" hidden="false" customHeight="false" outlineLevel="0" collapsed="false">
      <c r="A8576" s="4" t="s">
        <v>14392</v>
      </c>
      <c r="B8576" s="4" t="s">
        <v>3941</v>
      </c>
      <c r="C8576" s="4" t="s">
        <v>1046</v>
      </c>
      <c r="D8576" s="4" t="n">
        <v>9</v>
      </c>
      <c r="E8576" s="4" t="n">
        <v>154.02</v>
      </c>
      <c r="F8576" s="4" t="n">
        <v>1386.18</v>
      </c>
      <c r="G8576" s="4" t="n">
        <f aca="false">INDEX(Data_Products!$D$2:$D$33,MATCH(C8576,Data_Products!$A$2:$A$33,0))</f>
        <v>102.1</v>
      </c>
      <c r="H8576" s="4" t="str">
        <f aca="false">INDEX(Data_Products!$C$2:$C$33,MATCH(C8576,Data_Products!$A$2:$A$33,0))</f>
        <v>Tools &amp; Fixings</v>
      </c>
      <c r="I8576" s="10" t="n">
        <f aca="false">D8576*(E8576-G8576)</f>
        <v>467.28</v>
      </c>
      <c r="J8576" s="11" t="n">
        <f aca="false">IFERROR(I8576/F8576,0)</f>
        <v>0.337099078041813</v>
      </c>
      <c r="K8576" s="4" t="str">
        <f aca="false">IFERROR(INDEX(Data_Orders!$F$2:$F$4727,MATCH(B8576,Data_Orders!$A$2:$A$4727,0)),"")</f>
        <v>Contractor</v>
      </c>
      <c r="L8576" s="4" t="str">
        <f aca="false">IFERROR(INDEX(Data_Orders!$D$2:$D$4727,MATCH(B8576,Data_Orders!$A$2:$A$4727,0)),"")</f>
        <v>Northampton</v>
      </c>
    </row>
    <row r="8577" customFormat="false" ht="15" hidden="false" customHeight="false" outlineLevel="0" collapsed="false">
      <c r="A8577" s="4" t="s">
        <v>14393</v>
      </c>
      <c r="B8577" s="4" t="s">
        <v>3941</v>
      </c>
      <c r="C8577" s="4" t="s">
        <v>1070</v>
      </c>
      <c r="D8577" s="4" t="n">
        <v>8</v>
      </c>
      <c r="E8577" s="4" t="n">
        <v>230.32</v>
      </c>
      <c r="F8577" s="4" t="n">
        <v>1842.56</v>
      </c>
      <c r="G8577" s="4" t="n">
        <f aca="false">INDEX(Data_Products!$D$2:$D$33,MATCH(C8577,Data_Products!$A$2:$A$33,0))</f>
        <v>161.64</v>
      </c>
      <c r="H8577" s="4" t="str">
        <f aca="false">INDEX(Data_Products!$C$2:$C$33,MATCH(C8577,Data_Products!$A$2:$A$33,0))</f>
        <v>Landscaping</v>
      </c>
      <c r="I8577" s="10" t="n">
        <f aca="false">D8577*(E8577-G8577)</f>
        <v>549.44</v>
      </c>
      <c r="J8577" s="11" t="n">
        <f aca="false">IFERROR(I8577/F8577,0)</f>
        <v>0.298193817297673</v>
      </c>
      <c r="K8577" s="4" t="str">
        <f aca="false">IFERROR(INDEX(Data_Orders!$F$2:$F$4727,MATCH(B8577,Data_Orders!$A$2:$A$4727,0)),"")</f>
        <v>Contractor</v>
      </c>
      <c r="L8577" s="4" t="str">
        <f aca="false">IFERROR(INDEX(Data_Orders!$D$2:$D$4727,MATCH(B8577,Data_Orders!$A$2:$A$4727,0)),"")</f>
        <v>Northampton</v>
      </c>
    </row>
    <row r="8578" customFormat="false" ht="15" hidden="false" customHeight="false" outlineLevel="0" collapsed="false">
      <c r="A8578" s="4" t="s">
        <v>14394</v>
      </c>
      <c r="B8578" s="4" t="s">
        <v>3942</v>
      </c>
      <c r="C8578" s="4" t="s">
        <v>1032</v>
      </c>
      <c r="D8578" s="4" t="n">
        <v>17</v>
      </c>
      <c r="E8578" s="4" t="n">
        <v>99.65</v>
      </c>
      <c r="F8578" s="4" t="n">
        <v>1694.05</v>
      </c>
      <c r="G8578" s="4" t="n">
        <f aca="false">INDEX(Data_Products!$D$2:$D$33,MATCH(C8578,Data_Products!$A$2:$A$33,0))</f>
        <v>58.26</v>
      </c>
      <c r="H8578" s="4" t="str">
        <f aca="false">INDEX(Data_Products!$C$2:$C$33,MATCH(C8578,Data_Products!$A$2:$A$33,0))</f>
        <v>Insulation</v>
      </c>
      <c r="I8578" s="10" t="n">
        <f aca="false">D8578*(E8578-G8578)</f>
        <v>703.63</v>
      </c>
      <c r="J8578" s="11" t="n">
        <f aca="false">IFERROR(I8578/F8578,0)</f>
        <v>0.415353738083292</v>
      </c>
      <c r="K8578" s="4" t="str">
        <f aca="false">IFERROR(INDEX(Data_Orders!$F$2:$F$4727,MATCH(B8578,Data_Orders!$A$2:$A$4727,0)),"")</f>
        <v>Contractor</v>
      </c>
      <c r="L8578" s="4" t="str">
        <f aca="false">IFERROR(INDEX(Data_Orders!$D$2:$D$4727,MATCH(B8578,Data_Orders!$A$2:$A$4727,0)),"")</f>
        <v>Northampton</v>
      </c>
    </row>
    <row r="8579" customFormat="false" ht="15" hidden="false" customHeight="false" outlineLevel="0" collapsed="false">
      <c r="A8579" s="4" t="s">
        <v>14395</v>
      </c>
      <c r="B8579" s="4" t="s">
        <v>3943</v>
      </c>
      <c r="C8579" s="4" t="s">
        <v>1017</v>
      </c>
      <c r="D8579" s="4" t="n">
        <v>13</v>
      </c>
      <c r="E8579" s="4" t="n">
        <v>49.15</v>
      </c>
      <c r="F8579" s="4" t="n">
        <v>638.95</v>
      </c>
      <c r="G8579" s="4" t="n">
        <f aca="false">INDEX(Data_Products!$D$2:$D$33,MATCH(C8579,Data_Products!$A$2:$A$33,0))</f>
        <v>31.44</v>
      </c>
      <c r="H8579" s="4" t="str">
        <f aca="false">INDEX(Data_Products!$C$2:$C$33,MATCH(C8579,Data_Products!$A$2:$A$33,0))</f>
        <v>Timber</v>
      </c>
      <c r="I8579" s="10" t="n">
        <f aca="false">D8579*(E8579-G8579)</f>
        <v>230.23</v>
      </c>
      <c r="J8579" s="11" t="n">
        <f aca="false">IFERROR(I8579/F8579,0)</f>
        <v>0.360325534079349</v>
      </c>
      <c r="K8579" s="4" t="str">
        <f aca="false">IFERROR(INDEX(Data_Orders!$F$2:$F$4727,MATCH(B8579,Data_Orders!$A$2:$A$4727,0)),"")</f>
        <v>Contractor</v>
      </c>
      <c r="L8579" s="4" t="str">
        <f aca="false">IFERROR(INDEX(Data_Orders!$D$2:$D$4727,MATCH(B8579,Data_Orders!$A$2:$A$4727,0)),"")</f>
        <v>Northampton</v>
      </c>
    </row>
    <row r="8580" customFormat="false" ht="15" hidden="false" customHeight="false" outlineLevel="0" collapsed="false">
      <c r="A8580" s="4" t="s">
        <v>14396</v>
      </c>
      <c r="B8580" s="4" t="s">
        <v>3944</v>
      </c>
      <c r="C8580" s="4" t="s">
        <v>1073</v>
      </c>
      <c r="D8580" s="4" t="n">
        <v>5</v>
      </c>
      <c r="E8580" s="4" t="n">
        <v>231.05</v>
      </c>
      <c r="F8580" s="4" t="n">
        <v>1155.25</v>
      </c>
      <c r="G8580" s="4" t="n">
        <f aca="false">INDEX(Data_Products!$D$2:$D$33,MATCH(C8580,Data_Products!$A$2:$A$33,0))</f>
        <v>148.29</v>
      </c>
      <c r="H8580" s="4" t="str">
        <f aca="false">INDEX(Data_Products!$C$2:$C$33,MATCH(C8580,Data_Products!$A$2:$A$33,0))</f>
        <v>Landscaping</v>
      </c>
      <c r="I8580" s="10" t="n">
        <f aca="false">D8580*(E8580-G8580)</f>
        <v>413.8</v>
      </c>
      <c r="J8580" s="11" t="n">
        <f aca="false">IFERROR(I8580/F8580,0)</f>
        <v>0.358190867777537</v>
      </c>
      <c r="K8580" s="4" t="str">
        <f aca="false">IFERROR(INDEX(Data_Orders!$F$2:$F$4727,MATCH(B8580,Data_Orders!$A$2:$A$4727,0)),"")</f>
        <v>Contractor</v>
      </c>
      <c r="L8580" s="4" t="str">
        <f aca="false">IFERROR(INDEX(Data_Orders!$D$2:$D$4727,MATCH(B8580,Data_Orders!$A$2:$A$4727,0)),"")</f>
        <v>Northampton</v>
      </c>
    </row>
    <row r="8581" customFormat="false" ht="15" hidden="false" customHeight="false" outlineLevel="0" collapsed="false">
      <c r="A8581" s="4" t="s">
        <v>14397</v>
      </c>
      <c r="B8581" s="4" t="s">
        <v>3944</v>
      </c>
      <c r="C8581" s="4" t="s">
        <v>1064</v>
      </c>
      <c r="D8581" s="4" t="n">
        <v>17</v>
      </c>
      <c r="E8581" s="4" t="n">
        <v>97.63</v>
      </c>
      <c r="F8581" s="4" t="n">
        <v>1659.71</v>
      </c>
      <c r="G8581" s="4" t="n">
        <f aca="false">INDEX(Data_Products!$D$2:$D$33,MATCH(C8581,Data_Products!$A$2:$A$33,0))</f>
        <v>65.21</v>
      </c>
      <c r="H8581" s="4" t="str">
        <f aca="false">INDEX(Data_Products!$C$2:$C$33,MATCH(C8581,Data_Products!$A$2:$A$33,0))</f>
        <v>Plumbing &amp; Drainage</v>
      </c>
      <c r="I8581" s="10" t="n">
        <f aca="false">D8581*(E8581-G8581)</f>
        <v>551.14</v>
      </c>
      <c r="J8581" s="11" t="n">
        <f aca="false">IFERROR(I8581/F8581,0)</f>
        <v>0.332070060432244</v>
      </c>
      <c r="K8581" s="4" t="str">
        <f aca="false">IFERROR(INDEX(Data_Orders!$F$2:$F$4727,MATCH(B8581,Data_Orders!$A$2:$A$4727,0)),"")</f>
        <v>Contractor</v>
      </c>
      <c r="L8581" s="4" t="str">
        <f aca="false">IFERROR(INDEX(Data_Orders!$D$2:$D$4727,MATCH(B8581,Data_Orders!$A$2:$A$4727,0)),"")</f>
        <v>Northampton</v>
      </c>
    </row>
    <row r="8582" customFormat="false" ht="15" hidden="false" customHeight="false" outlineLevel="0" collapsed="false">
      <c r="A8582" s="4" t="s">
        <v>14398</v>
      </c>
      <c r="B8582" s="4" t="s">
        <v>3944</v>
      </c>
      <c r="C8582" s="4" t="s">
        <v>1050</v>
      </c>
      <c r="D8582" s="4" t="n">
        <v>3</v>
      </c>
      <c r="E8582" s="4" t="n">
        <v>238.63</v>
      </c>
      <c r="F8582" s="4" t="n">
        <v>715.89</v>
      </c>
      <c r="G8582" s="4" t="n">
        <f aca="false">INDEX(Data_Products!$D$2:$D$33,MATCH(C8582,Data_Products!$A$2:$A$33,0))</f>
        <v>148.91</v>
      </c>
      <c r="H8582" s="4" t="str">
        <f aca="false">INDEX(Data_Products!$C$2:$C$33,MATCH(C8582,Data_Products!$A$2:$A$33,0))</f>
        <v>Tools &amp; Fixings</v>
      </c>
      <c r="I8582" s="10" t="n">
        <f aca="false">D8582*(E8582-G8582)</f>
        <v>269.16</v>
      </c>
      <c r="J8582" s="11" t="n">
        <f aca="false">IFERROR(I8582/F8582,0)</f>
        <v>0.375979549930855</v>
      </c>
      <c r="K8582" s="4" t="str">
        <f aca="false">IFERROR(INDEX(Data_Orders!$F$2:$F$4727,MATCH(B8582,Data_Orders!$A$2:$A$4727,0)),"")</f>
        <v>Contractor</v>
      </c>
      <c r="L8582" s="4" t="str">
        <f aca="false">IFERROR(INDEX(Data_Orders!$D$2:$D$4727,MATCH(B8582,Data_Orders!$A$2:$A$4727,0)),"")</f>
        <v>Northampton</v>
      </c>
    </row>
    <row r="8583" customFormat="false" ht="15" hidden="false" customHeight="false" outlineLevel="0" collapsed="false">
      <c r="A8583" s="4" t="s">
        <v>14399</v>
      </c>
      <c r="B8583" s="4" t="s">
        <v>3945</v>
      </c>
      <c r="C8583" s="4" t="s">
        <v>1024</v>
      </c>
      <c r="D8583" s="4" t="n">
        <v>15</v>
      </c>
      <c r="E8583" s="4" t="n">
        <v>137.14</v>
      </c>
      <c r="F8583" s="4" t="n">
        <v>2057.1</v>
      </c>
      <c r="G8583" s="4" t="n">
        <f aca="false">INDEX(Data_Products!$D$2:$D$33,MATCH(C8583,Data_Products!$A$2:$A$33,0))</f>
        <v>99.99</v>
      </c>
      <c r="H8583" s="4" t="str">
        <f aca="false">INDEX(Data_Products!$C$2:$C$33,MATCH(C8583,Data_Products!$A$2:$A$33,0))</f>
        <v>Cement &amp; Aggregates</v>
      </c>
      <c r="I8583" s="10" t="n">
        <f aca="false">D8583*(E8583-G8583)</f>
        <v>557.25</v>
      </c>
      <c r="J8583" s="11" t="n">
        <f aca="false">IFERROR(I8583/F8583,0)</f>
        <v>0.270891060230421</v>
      </c>
      <c r="K8583" s="4" t="str">
        <f aca="false">IFERROR(INDEX(Data_Orders!$F$2:$F$4727,MATCH(B8583,Data_Orders!$A$2:$A$4727,0)),"")</f>
        <v>Contractor</v>
      </c>
      <c r="L8583" s="4" t="str">
        <f aca="false">IFERROR(INDEX(Data_Orders!$D$2:$D$4727,MATCH(B8583,Data_Orders!$A$2:$A$4727,0)),"")</f>
        <v>Northampton</v>
      </c>
    </row>
    <row r="8584" customFormat="false" ht="15" hidden="false" customHeight="false" outlineLevel="0" collapsed="false">
      <c r="A8584" s="4" t="s">
        <v>14400</v>
      </c>
      <c r="B8584" s="4" t="s">
        <v>3946</v>
      </c>
      <c r="C8584" s="4" t="s">
        <v>1017</v>
      </c>
      <c r="D8584" s="4" t="n">
        <v>16</v>
      </c>
      <c r="E8584" s="4" t="n">
        <v>49.15</v>
      </c>
      <c r="F8584" s="4" t="n">
        <v>786.4</v>
      </c>
      <c r="G8584" s="4" t="n">
        <f aca="false">INDEX(Data_Products!$D$2:$D$33,MATCH(C8584,Data_Products!$A$2:$A$33,0))</f>
        <v>31.44</v>
      </c>
      <c r="H8584" s="4" t="str">
        <f aca="false">INDEX(Data_Products!$C$2:$C$33,MATCH(C8584,Data_Products!$A$2:$A$33,0))</f>
        <v>Timber</v>
      </c>
      <c r="I8584" s="10" t="n">
        <f aca="false">D8584*(E8584-G8584)</f>
        <v>283.36</v>
      </c>
      <c r="J8584" s="11" t="n">
        <f aca="false">IFERROR(I8584/F8584,0)</f>
        <v>0.360325534079349</v>
      </c>
      <c r="K8584" s="4" t="str">
        <f aca="false">IFERROR(INDEX(Data_Orders!$F$2:$F$4727,MATCH(B8584,Data_Orders!$A$2:$A$4727,0)),"")</f>
        <v>Contractor</v>
      </c>
      <c r="L8584" s="4" t="str">
        <f aca="false">IFERROR(INDEX(Data_Orders!$D$2:$D$4727,MATCH(B8584,Data_Orders!$A$2:$A$4727,0)),"")</f>
        <v>Northampton</v>
      </c>
    </row>
    <row r="8585" customFormat="false" ht="15" hidden="false" customHeight="false" outlineLevel="0" collapsed="false">
      <c r="A8585" s="4" t="s">
        <v>14401</v>
      </c>
      <c r="B8585" s="4" t="s">
        <v>3947</v>
      </c>
      <c r="C8585" s="4" t="s">
        <v>1019</v>
      </c>
      <c r="D8585" s="4" t="n">
        <v>15</v>
      </c>
      <c r="E8585" s="4" t="n">
        <v>79.76</v>
      </c>
      <c r="F8585" s="4" t="n">
        <v>1196.4</v>
      </c>
      <c r="G8585" s="4" t="n">
        <f aca="false">INDEX(Data_Products!$D$2:$D$33,MATCH(C8585,Data_Products!$A$2:$A$33,0))</f>
        <v>59.07</v>
      </c>
      <c r="H8585" s="4" t="str">
        <f aca="false">INDEX(Data_Products!$C$2:$C$33,MATCH(C8585,Data_Products!$A$2:$A$33,0))</f>
        <v>Timber</v>
      </c>
      <c r="I8585" s="10" t="n">
        <f aca="false">D8585*(E8585-G8585)</f>
        <v>310.35</v>
      </c>
      <c r="J8585" s="11" t="n">
        <f aca="false">IFERROR(I8585/F8585,0)</f>
        <v>0.259403209628887</v>
      </c>
      <c r="K8585" s="4" t="str">
        <f aca="false">IFERROR(INDEX(Data_Orders!$F$2:$F$4727,MATCH(B8585,Data_Orders!$A$2:$A$4727,0)),"")</f>
        <v>Contractor</v>
      </c>
      <c r="L8585" s="4" t="str">
        <f aca="false">IFERROR(INDEX(Data_Orders!$D$2:$D$4727,MATCH(B8585,Data_Orders!$A$2:$A$4727,0)),"")</f>
        <v>Northampton</v>
      </c>
    </row>
    <row r="8586" customFormat="false" ht="15" hidden="false" customHeight="false" outlineLevel="0" collapsed="false">
      <c r="A8586" s="4" t="s">
        <v>14402</v>
      </c>
      <c r="B8586" s="4" t="s">
        <v>3947</v>
      </c>
      <c r="C8586" s="4" t="s">
        <v>1039</v>
      </c>
      <c r="D8586" s="4" t="n">
        <v>2</v>
      </c>
      <c r="E8586" s="4" t="n">
        <v>160.41</v>
      </c>
      <c r="F8586" s="4" t="n">
        <v>320.82</v>
      </c>
      <c r="G8586" s="4" t="n">
        <f aca="false">INDEX(Data_Products!$D$2:$D$33,MATCH(C8586,Data_Products!$A$2:$A$33,0))</f>
        <v>99.74</v>
      </c>
      <c r="H8586" s="4" t="str">
        <f aca="false">INDEX(Data_Products!$C$2:$C$33,MATCH(C8586,Data_Products!$A$2:$A$33,0))</f>
        <v>Insulation</v>
      </c>
      <c r="I8586" s="10" t="n">
        <f aca="false">D8586*(E8586-G8586)</f>
        <v>121.34</v>
      </c>
      <c r="J8586" s="11" t="n">
        <f aca="false">IFERROR(I8586/F8586,0)</f>
        <v>0.378218315566361</v>
      </c>
      <c r="K8586" s="4" t="str">
        <f aca="false">IFERROR(INDEX(Data_Orders!$F$2:$F$4727,MATCH(B8586,Data_Orders!$A$2:$A$4727,0)),"")</f>
        <v>Contractor</v>
      </c>
      <c r="L8586" s="4" t="str">
        <f aca="false">IFERROR(INDEX(Data_Orders!$D$2:$D$4727,MATCH(B8586,Data_Orders!$A$2:$A$4727,0)),"")</f>
        <v>Northampton</v>
      </c>
    </row>
    <row r="8587" customFormat="false" ht="15" hidden="false" customHeight="false" outlineLevel="0" collapsed="false">
      <c r="A8587" s="4" t="s">
        <v>14403</v>
      </c>
      <c r="B8587" s="4" t="s">
        <v>3947</v>
      </c>
      <c r="C8587" s="4" t="s">
        <v>1055</v>
      </c>
      <c r="D8587" s="4" t="n">
        <v>7</v>
      </c>
      <c r="E8587" s="4" t="n">
        <v>205.03</v>
      </c>
      <c r="F8587" s="4" t="n">
        <v>1435.21</v>
      </c>
      <c r="G8587" s="4" t="n">
        <f aca="false">INDEX(Data_Products!$D$2:$D$33,MATCH(C8587,Data_Products!$A$2:$A$33,0))</f>
        <v>138.6</v>
      </c>
      <c r="H8587" s="4" t="str">
        <f aca="false">INDEX(Data_Products!$C$2:$C$33,MATCH(C8587,Data_Products!$A$2:$A$33,0))</f>
        <v>Roofing</v>
      </c>
      <c r="I8587" s="10" t="n">
        <f aca="false">D8587*(E8587-G8587)</f>
        <v>465.01</v>
      </c>
      <c r="J8587" s="11" t="n">
        <f aca="false">IFERROR(I8587/F8587,0)</f>
        <v>0.324001365653807</v>
      </c>
      <c r="K8587" s="4" t="str">
        <f aca="false">IFERROR(INDEX(Data_Orders!$F$2:$F$4727,MATCH(B8587,Data_Orders!$A$2:$A$4727,0)),"")</f>
        <v>Contractor</v>
      </c>
      <c r="L8587" s="4" t="str">
        <f aca="false">IFERROR(INDEX(Data_Orders!$D$2:$D$4727,MATCH(B8587,Data_Orders!$A$2:$A$4727,0)),"")</f>
        <v>Northampton</v>
      </c>
    </row>
    <row r="8588" customFormat="false" ht="15" hidden="false" customHeight="false" outlineLevel="0" collapsed="false">
      <c r="A8588" s="4" t="s">
        <v>14404</v>
      </c>
      <c r="B8588" s="4" t="s">
        <v>3947</v>
      </c>
      <c r="C8588" s="4" t="s">
        <v>1030</v>
      </c>
      <c r="D8588" s="4" t="n">
        <v>1</v>
      </c>
      <c r="E8588" s="4" t="n">
        <v>25.23</v>
      </c>
      <c r="F8588" s="4" t="n">
        <v>25.23</v>
      </c>
      <c r="G8588" s="4" t="n">
        <f aca="false">INDEX(Data_Products!$D$2:$D$33,MATCH(C8588,Data_Products!$A$2:$A$33,0))</f>
        <v>17.67</v>
      </c>
      <c r="H8588" s="4" t="str">
        <f aca="false">INDEX(Data_Products!$C$2:$C$33,MATCH(C8588,Data_Products!$A$2:$A$33,0))</f>
        <v>Cement &amp; Aggregates</v>
      </c>
      <c r="I8588" s="10" t="n">
        <f aca="false">D8588*(E8588-G8588)</f>
        <v>7.56</v>
      </c>
      <c r="J8588" s="11" t="n">
        <f aca="false">IFERROR(I8588/F8588,0)</f>
        <v>0.299643281807372</v>
      </c>
      <c r="K8588" s="4" t="str">
        <f aca="false">IFERROR(INDEX(Data_Orders!$F$2:$F$4727,MATCH(B8588,Data_Orders!$A$2:$A$4727,0)),"")</f>
        <v>Contractor</v>
      </c>
      <c r="L8588" s="4" t="str">
        <f aca="false">IFERROR(INDEX(Data_Orders!$D$2:$D$4727,MATCH(B8588,Data_Orders!$A$2:$A$4727,0)),"")</f>
        <v>Northampton</v>
      </c>
    </row>
    <row r="8589" customFormat="false" ht="15" hidden="false" customHeight="false" outlineLevel="0" collapsed="false">
      <c r="A8589" s="4" t="s">
        <v>14405</v>
      </c>
      <c r="B8589" s="4" t="s">
        <v>3947</v>
      </c>
      <c r="C8589" s="4" t="s">
        <v>1013</v>
      </c>
      <c r="D8589" s="4" t="n">
        <v>17</v>
      </c>
      <c r="E8589" s="4" t="n">
        <v>240.92</v>
      </c>
      <c r="F8589" s="4" t="n">
        <v>4095.64</v>
      </c>
      <c r="G8589" s="4" t="n">
        <f aca="false">INDEX(Data_Products!$D$2:$D$33,MATCH(C8589,Data_Products!$A$2:$A$33,0))</f>
        <v>168.32</v>
      </c>
      <c r="H8589" s="4" t="str">
        <f aca="false">INDEX(Data_Products!$C$2:$C$33,MATCH(C8589,Data_Products!$A$2:$A$33,0))</f>
        <v>Timber</v>
      </c>
      <c r="I8589" s="10" t="n">
        <f aca="false">D8589*(E8589-G8589)</f>
        <v>1234.2</v>
      </c>
      <c r="J8589" s="11" t="n">
        <f aca="false">IFERROR(I8589/F8589,0)</f>
        <v>0.301344844761747</v>
      </c>
      <c r="K8589" s="4" t="str">
        <f aca="false">IFERROR(INDEX(Data_Orders!$F$2:$F$4727,MATCH(B8589,Data_Orders!$A$2:$A$4727,0)),"")</f>
        <v>Contractor</v>
      </c>
      <c r="L8589" s="4" t="str">
        <f aca="false">IFERROR(INDEX(Data_Orders!$D$2:$D$4727,MATCH(B8589,Data_Orders!$A$2:$A$4727,0)),"")</f>
        <v>Northampton</v>
      </c>
    </row>
    <row r="8590" customFormat="false" ht="15" hidden="false" customHeight="false" outlineLevel="0" collapsed="false">
      <c r="A8590" s="4" t="s">
        <v>14406</v>
      </c>
      <c r="B8590" s="4" t="s">
        <v>3948</v>
      </c>
      <c r="C8590" s="4" t="s">
        <v>1013</v>
      </c>
      <c r="D8590" s="4" t="n">
        <v>3</v>
      </c>
      <c r="E8590" s="4" t="n">
        <v>240.92</v>
      </c>
      <c r="F8590" s="4" t="n">
        <v>722.76</v>
      </c>
      <c r="G8590" s="4" t="n">
        <f aca="false">INDEX(Data_Products!$D$2:$D$33,MATCH(C8590,Data_Products!$A$2:$A$33,0))</f>
        <v>168.32</v>
      </c>
      <c r="H8590" s="4" t="str">
        <f aca="false">INDEX(Data_Products!$C$2:$C$33,MATCH(C8590,Data_Products!$A$2:$A$33,0))</f>
        <v>Timber</v>
      </c>
      <c r="I8590" s="10" t="n">
        <f aca="false">D8590*(E8590-G8590)</f>
        <v>217.8</v>
      </c>
      <c r="J8590" s="11" t="n">
        <f aca="false">IFERROR(I8590/F8590,0)</f>
        <v>0.301344844761747</v>
      </c>
      <c r="K8590" s="4" t="str">
        <f aca="false">IFERROR(INDEX(Data_Orders!$F$2:$F$4727,MATCH(B8590,Data_Orders!$A$2:$A$4727,0)),"")</f>
        <v>Contractor</v>
      </c>
      <c r="L8590" s="4" t="str">
        <f aca="false">IFERROR(INDEX(Data_Orders!$D$2:$D$4727,MATCH(B8590,Data_Orders!$A$2:$A$4727,0)),"")</f>
        <v>Northampton</v>
      </c>
    </row>
    <row r="8591" customFormat="false" ht="15" hidden="false" customHeight="false" outlineLevel="0" collapsed="false">
      <c r="A8591" s="4" t="s">
        <v>14407</v>
      </c>
      <c r="B8591" s="4" t="s">
        <v>3948</v>
      </c>
      <c r="C8591" s="4" t="s">
        <v>1046</v>
      </c>
      <c r="D8591" s="4" t="n">
        <v>15</v>
      </c>
      <c r="E8591" s="4" t="n">
        <v>154.02</v>
      </c>
      <c r="F8591" s="4" t="n">
        <v>2310.3</v>
      </c>
      <c r="G8591" s="4" t="n">
        <f aca="false">INDEX(Data_Products!$D$2:$D$33,MATCH(C8591,Data_Products!$A$2:$A$33,0))</f>
        <v>102.1</v>
      </c>
      <c r="H8591" s="4" t="str">
        <f aca="false">INDEX(Data_Products!$C$2:$C$33,MATCH(C8591,Data_Products!$A$2:$A$33,0))</f>
        <v>Tools &amp; Fixings</v>
      </c>
      <c r="I8591" s="10" t="n">
        <f aca="false">D8591*(E8591-G8591)</f>
        <v>778.8</v>
      </c>
      <c r="J8591" s="11" t="n">
        <f aca="false">IFERROR(I8591/F8591,0)</f>
        <v>0.337099078041813</v>
      </c>
      <c r="K8591" s="4" t="str">
        <f aca="false">IFERROR(INDEX(Data_Orders!$F$2:$F$4727,MATCH(B8591,Data_Orders!$A$2:$A$4727,0)),"")</f>
        <v>Contractor</v>
      </c>
      <c r="L8591" s="4" t="str">
        <f aca="false">IFERROR(INDEX(Data_Orders!$D$2:$D$4727,MATCH(B8591,Data_Orders!$A$2:$A$4727,0)),"")</f>
        <v>Northampton</v>
      </c>
    </row>
    <row r="8592" customFormat="false" ht="15" hidden="false" customHeight="false" outlineLevel="0" collapsed="false">
      <c r="A8592" s="4" t="s">
        <v>14408</v>
      </c>
      <c r="B8592" s="4" t="s">
        <v>3948</v>
      </c>
      <c r="C8592" s="4" t="s">
        <v>1055</v>
      </c>
      <c r="D8592" s="4" t="n">
        <v>6</v>
      </c>
      <c r="E8592" s="4" t="n">
        <v>205.03</v>
      </c>
      <c r="F8592" s="4" t="n">
        <v>1230.18</v>
      </c>
      <c r="G8592" s="4" t="n">
        <f aca="false">INDEX(Data_Products!$D$2:$D$33,MATCH(C8592,Data_Products!$A$2:$A$33,0))</f>
        <v>138.6</v>
      </c>
      <c r="H8592" s="4" t="str">
        <f aca="false">INDEX(Data_Products!$C$2:$C$33,MATCH(C8592,Data_Products!$A$2:$A$33,0))</f>
        <v>Roofing</v>
      </c>
      <c r="I8592" s="10" t="n">
        <f aca="false">D8592*(E8592-G8592)</f>
        <v>398.58</v>
      </c>
      <c r="J8592" s="11" t="n">
        <f aca="false">IFERROR(I8592/F8592,0)</f>
        <v>0.324001365653807</v>
      </c>
      <c r="K8592" s="4" t="str">
        <f aca="false">IFERROR(INDEX(Data_Orders!$F$2:$F$4727,MATCH(B8592,Data_Orders!$A$2:$A$4727,0)),"")</f>
        <v>Contractor</v>
      </c>
      <c r="L8592" s="4" t="str">
        <f aca="false">IFERROR(INDEX(Data_Orders!$D$2:$D$4727,MATCH(B8592,Data_Orders!$A$2:$A$4727,0)),"")</f>
        <v>Northampton</v>
      </c>
    </row>
    <row r="8593" customFormat="false" ht="15" hidden="false" customHeight="false" outlineLevel="0" collapsed="false">
      <c r="A8593" s="4" t="s">
        <v>14409</v>
      </c>
      <c r="B8593" s="4" t="s">
        <v>3948</v>
      </c>
      <c r="C8593" s="4" t="s">
        <v>1073</v>
      </c>
      <c r="D8593" s="4" t="n">
        <v>13</v>
      </c>
      <c r="E8593" s="4" t="n">
        <v>231.05</v>
      </c>
      <c r="F8593" s="4" t="n">
        <v>3003.65</v>
      </c>
      <c r="G8593" s="4" t="n">
        <f aca="false">INDEX(Data_Products!$D$2:$D$33,MATCH(C8593,Data_Products!$A$2:$A$33,0))</f>
        <v>148.29</v>
      </c>
      <c r="H8593" s="4" t="str">
        <f aca="false">INDEX(Data_Products!$C$2:$C$33,MATCH(C8593,Data_Products!$A$2:$A$33,0))</f>
        <v>Landscaping</v>
      </c>
      <c r="I8593" s="10" t="n">
        <f aca="false">D8593*(E8593-G8593)</f>
        <v>1075.88</v>
      </c>
      <c r="J8593" s="11" t="n">
        <f aca="false">IFERROR(I8593/F8593,0)</f>
        <v>0.358190867777537</v>
      </c>
      <c r="K8593" s="4" t="str">
        <f aca="false">IFERROR(INDEX(Data_Orders!$F$2:$F$4727,MATCH(B8593,Data_Orders!$A$2:$A$4727,0)),"")</f>
        <v>Contractor</v>
      </c>
      <c r="L8593" s="4" t="str">
        <f aca="false">IFERROR(INDEX(Data_Orders!$D$2:$D$4727,MATCH(B8593,Data_Orders!$A$2:$A$4727,0)),"")</f>
        <v>Northampton</v>
      </c>
    </row>
    <row r="8594" customFormat="false" ht="15" hidden="false" customHeight="false" outlineLevel="0" collapsed="false">
      <c r="A8594" s="4" t="s">
        <v>14410</v>
      </c>
      <c r="B8594" s="4" t="s">
        <v>3948</v>
      </c>
      <c r="C8594" s="4" t="s">
        <v>1070</v>
      </c>
      <c r="D8594" s="4" t="n">
        <v>5</v>
      </c>
      <c r="E8594" s="4" t="n">
        <v>230.32</v>
      </c>
      <c r="F8594" s="4" t="n">
        <v>1151.6</v>
      </c>
      <c r="G8594" s="4" t="n">
        <f aca="false">INDEX(Data_Products!$D$2:$D$33,MATCH(C8594,Data_Products!$A$2:$A$33,0))</f>
        <v>161.64</v>
      </c>
      <c r="H8594" s="4" t="str">
        <f aca="false">INDEX(Data_Products!$C$2:$C$33,MATCH(C8594,Data_Products!$A$2:$A$33,0))</f>
        <v>Landscaping</v>
      </c>
      <c r="I8594" s="10" t="n">
        <f aca="false">D8594*(E8594-G8594)</f>
        <v>343.4</v>
      </c>
      <c r="J8594" s="11" t="n">
        <f aca="false">IFERROR(I8594/F8594,0)</f>
        <v>0.298193817297673</v>
      </c>
      <c r="K8594" s="4" t="str">
        <f aca="false">IFERROR(INDEX(Data_Orders!$F$2:$F$4727,MATCH(B8594,Data_Orders!$A$2:$A$4727,0)),"")</f>
        <v>Contractor</v>
      </c>
      <c r="L8594" s="4" t="str">
        <f aca="false">IFERROR(INDEX(Data_Orders!$D$2:$D$4727,MATCH(B8594,Data_Orders!$A$2:$A$4727,0)),"")</f>
        <v>Northampton</v>
      </c>
    </row>
    <row r="8595" customFormat="false" ht="15" hidden="false" customHeight="false" outlineLevel="0" collapsed="false">
      <c r="A8595" s="4" t="s">
        <v>14411</v>
      </c>
      <c r="B8595" s="4" t="s">
        <v>3949</v>
      </c>
      <c r="C8595" s="4" t="s">
        <v>1052</v>
      </c>
      <c r="D8595" s="4" t="n">
        <v>14</v>
      </c>
      <c r="E8595" s="4" t="n">
        <v>205.71</v>
      </c>
      <c r="F8595" s="4" t="n">
        <v>2879.94</v>
      </c>
      <c r="G8595" s="4" t="n">
        <f aca="false">INDEX(Data_Products!$D$2:$D$33,MATCH(C8595,Data_Products!$A$2:$A$33,0))</f>
        <v>152.29</v>
      </c>
      <c r="H8595" s="4" t="str">
        <f aca="false">INDEX(Data_Products!$C$2:$C$33,MATCH(C8595,Data_Products!$A$2:$A$33,0))</f>
        <v>Roofing</v>
      </c>
      <c r="I8595" s="10" t="n">
        <f aca="false">D8595*(E8595-G8595)</f>
        <v>747.88</v>
      </c>
      <c r="J8595" s="11" t="n">
        <f aca="false">IFERROR(I8595/F8595,0)</f>
        <v>0.259685965679841</v>
      </c>
      <c r="K8595" s="4" t="str">
        <f aca="false">IFERROR(INDEX(Data_Orders!$F$2:$F$4727,MATCH(B8595,Data_Orders!$A$2:$A$4727,0)),"")</f>
        <v>Contractor</v>
      </c>
      <c r="L8595" s="4" t="str">
        <f aca="false">IFERROR(INDEX(Data_Orders!$D$2:$D$4727,MATCH(B8595,Data_Orders!$A$2:$A$4727,0)),"")</f>
        <v>Northampton</v>
      </c>
    </row>
    <row r="8596" customFormat="false" ht="15" hidden="false" customHeight="false" outlineLevel="0" collapsed="false">
      <c r="A8596" s="4" t="s">
        <v>14412</v>
      </c>
      <c r="B8596" s="4" t="s">
        <v>3949</v>
      </c>
      <c r="C8596" s="4" t="s">
        <v>1077</v>
      </c>
      <c r="D8596" s="4" t="n">
        <v>18</v>
      </c>
      <c r="E8596" s="4" t="n">
        <v>46.61</v>
      </c>
      <c r="F8596" s="4" t="n">
        <v>838.98</v>
      </c>
      <c r="G8596" s="4" t="n">
        <f aca="false">INDEX(Data_Products!$D$2:$D$33,MATCH(C8596,Data_Products!$A$2:$A$33,0))</f>
        <v>36.87</v>
      </c>
      <c r="H8596" s="4" t="str">
        <f aca="false">INDEX(Data_Products!$C$2:$C$33,MATCH(C8596,Data_Products!$A$2:$A$33,0))</f>
        <v>Landscaping</v>
      </c>
      <c r="I8596" s="10" t="n">
        <f aca="false">D8596*(E8596-G8596)</f>
        <v>175.32</v>
      </c>
      <c r="J8596" s="11" t="n">
        <f aca="false">IFERROR(I8596/F8596,0)</f>
        <v>0.208968032611028</v>
      </c>
      <c r="K8596" s="4" t="str">
        <f aca="false">IFERROR(INDEX(Data_Orders!$F$2:$F$4727,MATCH(B8596,Data_Orders!$A$2:$A$4727,0)),"")</f>
        <v>Contractor</v>
      </c>
      <c r="L8596" s="4" t="str">
        <f aca="false">IFERROR(INDEX(Data_Orders!$D$2:$D$4727,MATCH(B8596,Data_Orders!$A$2:$A$4727,0)),"")</f>
        <v>Northampton</v>
      </c>
    </row>
    <row r="8597" customFormat="false" ht="15" hidden="false" customHeight="false" outlineLevel="0" collapsed="false">
      <c r="A8597" s="4" t="s">
        <v>14413</v>
      </c>
      <c r="B8597" s="4" t="s">
        <v>3950</v>
      </c>
      <c r="C8597" s="4" t="s">
        <v>1057</v>
      </c>
      <c r="D8597" s="4" t="n">
        <v>1</v>
      </c>
      <c r="E8597" s="4" t="n">
        <v>176.81</v>
      </c>
      <c r="F8597" s="4" t="n">
        <v>176.81</v>
      </c>
      <c r="G8597" s="4" t="n">
        <f aca="false">INDEX(Data_Products!$D$2:$D$33,MATCH(C8597,Data_Products!$A$2:$A$33,0))</f>
        <v>129.57</v>
      </c>
      <c r="H8597" s="4" t="str">
        <f aca="false">INDEX(Data_Products!$C$2:$C$33,MATCH(C8597,Data_Products!$A$2:$A$33,0))</f>
        <v>Roofing</v>
      </c>
      <c r="I8597" s="10" t="n">
        <f aca="false">D8597*(E8597-G8597)</f>
        <v>47.24</v>
      </c>
      <c r="J8597" s="11" t="n">
        <f aca="false">IFERROR(I8597/F8597,0)</f>
        <v>0.267179458175443</v>
      </c>
      <c r="K8597" s="4" t="str">
        <f aca="false">IFERROR(INDEX(Data_Orders!$F$2:$F$4727,MATCH(B8597,Data_Orders!$A$2:$A$4727,0)),"")</f>
        <v>Retail</v>
      </c>
      <c r="L8597" s="4" t="str">
        <f aca="false">IFERROR(INDEX(Data_Orders!$D$2:$D$4727,MATCH(B8597,Data_Orders!$A$2:$A$4727,0)),"")</f>
        <v>Rugby</v>
      </c>
    </row>
    <row r="8598" customFormat="false" ht="15" hidden="false" customHeight="false" outlineLevel="0" collapsed="false">
      <c r="A8598" s="4" t="s">
        <v>14414</v>
      </c>
      <c r="B8598" s="4" t="s">
        <v>3951</v>
      </c>
      <c r="C8598" s="4" t="s">
        <v>1046</v>
      </c>
      <c r="D8598" s="4" t="n">
        <v>19</v>
      </c>
      <c r="E8598" s="4" t="n">
        <v>154.02</v>
      </c>
      <c r="F8598" s="4" t="n">
        <v>2926.38</v>
      </c>
      <c r="G8598" s="4" t="n">
        <f aca="false">INDEX(Data_Products!$D$2:$D$33,MATCH(C8598,Data_Products!$A$2:$A$33,0))</f>
        <v>102.1</v>
      </c>
      <c r="H8598" s="4" t="str">
        <f aca="false">INDEX(Data_Products!$C$2:$C$33,MATCH(C8598,Data_Products!$A$2:$A$33,0))</f>
        <v>Tools &amp; Fixings</v>
      </c>
      <c r="I8598" s="10" t="n">
        <f aca="false">D8598*(E8598-G8598)</f>
        <v>986.48</v>
      </c>
      <c r="J8598" s="11" t="n">
        <f aca="false">IFERROR(I8598/F8598,0)</f>
        <v>0.337099078041813</v>
      </c>
      <c r="K8598" s="4" t="str">
        <f aca="false">IFERROR(INDEX(Data_Orders!$F$2:$F$4727,MATCH(B8598,Data_Orders!$A$2:$A$4727,0)),"")</f>
        <v>Retail</v>
      </c>
      <c r="L8598" s="4" t="str">
        <f aca="false">IFERROR(INDEX(Data_Orders!$D$2:$D$4727,MATCH(B8598,Data_Orders!$A$2:$A$4727,0)),"")</f>
        <v>Rugby</v>
      </c>
    </row>
    <row r="8599" customFormat="false" ht="15" hidden="false" customHeight="false" outlineLevel="0" collapsed="false">
      <c r="A8599" s="4" t="s">
        <v>14415</v>
      </c>
      <c r="B8599" s="4" t="s">
        <v>3951</v>
      </c>
      <c r="C8599" s="4" t="s">
        <v>1057</v>
      </c>
      <c r="D8599" s="4" t="n">
        <v>11</v>
      </c>
      <c r="E8599" s="4" t="n">
        <v>176.81</v>
      </c>
      <c r="F8599" s="4" t="n">
        <v>1944.91</v>
      </c>
      <c r="G8599" s="4" t="n">
        <f aca="false">INDEX(Data_Products!$D$2:$D$33,MATCH(C8599,Data_Products!$A$2:$A$33,0))</f>
        <v>129.57</v>
      </c>
      <c r="H8599" s="4" t="str">
        <f aca="false">INDEX(Data_Products!$C$2:$C$33,MATCH(C8599,Data_Products!$A$2:$A$33,0))</f>
        <v>Roofing</v>
      </c>
      <c r="I8599" s="10" t="n">
        <f aca="false">D8599*(E8599-G8599)</f>
        <v>519.64</v>
      </c>
      <c r="J8599" s="11" t="n">
        <f aca="false">IFERROR(I8599/F8599,0)</f>
        <v>0.267179458175443</v>
      </c>
      <c r="K8599" s="4" t="str">
        <f aca="false">IFERROR(INDEX(Data_Orders!$F$2:$F$4727,MATCH(B8599,Data_Orders!$A$2:$A$4727,0)),"")</f>
        <v>Retail</v>
      </c>
      <c r="L8599" s="4" t="str">
        <f aca="false">IFERROR(INDEX(Data_Orders!$D$2:$D$4727,MATCH(B8599,Data_Orders!$A$2:$A$4727,0)),"")</f>
        <v>Rugby</v>
      </c>
    </row>
    <row r="8600" customFormat="false" ht="15" hidden="false" customHeight="false" outlineLevel="0" collapsed="false">
      <c r="A8600" s="4" t="s">
        <v>14416</v>
      </c>
      <c r="B8600" s="4" t="s">
        <v>3952</v>
      </c>
      <c r="C8600" s="4" t="s">
        <v>1055</v>
      </c>
      <c r="D8600" s="4" t="n">
        <v>9</v>
      </c>
      <c r="E8600" s="4" t="n">
        <v>205.03</v>
      </c>
      <c r="F8600" s="4" t="n">
        <v>1845.27</v>
      </c>
      <c r="G8600" s="4" t="n">
        <f aca="false">INDEX(Data_Products!$D$2:$D$33,MATCH(C8600,Data_Products!$A$2:$A$33,0))</f>
        <v>138.6</v>
      </c>
      <c r="H8600" s="4" t="str">
        <f aca="false">INDEX(Data_Products!$C$2:$C$33,MATCH(C8600,Data_Products!$A$2:$A$33,0))</f>
        <v>Roofing</v>
      </c>
      <c r="I8600" s="10" t="n">
        <f aca="false">D8600*(E8600-G8600)</f>
        <v>597.87</v>
      </c>
      <c r="J8600" s="11" t="n">
        <f aca="false">IFERROR(I8600/F8600,0)</f>
        <v>0.324001365653807</v>
      </c>
      <c r="K8600" s="4" t="str">
        <f aca="false">IFERROR(INDEX(Data_Orders!$F$2:$F$4727,MATCH(B8600,Data_Orders!$A$2:$A$4727,0)),"")</f>
        <v>Retail</v>
      </c>
      <c r="L8600" s="4" t="str">
        <f aca="false">IFERROR(INDEX(Data_Orders!$D$2:$D$4727,MATCH(B8600,Data_Orders!$A$2:$A$4727,0)),"")</f>
        <v>Rugby</v>
      </c>
    </row>
    <row r="8601" customFormat="false" ht="15" hidden="false" customHeight="false" outlineLevel="0" collapsed="false">
      <c r="A8601" s="4" t="s">
        <v>14417</v>
      </c>
      <c r="B8601" s="4" t="s">
        <v>3952</v>
      </c>
      <c r="C8601" s="4" t="s">
        <v>1041</v>
      </c>
      <c r="D8601" s="4" t="n">
        <v>3</v>
      </c>
      <c r="E8601" s="4" t="n">
        <v>242.75</v>
      </c>
      <c r="F8601" s="4" t="n">
        <v>728.25</v>
      </c>
      <c r="G8601" s="4" t="n">
        <f aca="false">INDEX(Data_Products!$D$2:$D$33,MATCH(C8601,Data_Products!$A$2:$A$33,0))</f>
        <v>142.94</v>
      </c>
      <c r="H8601" s="4" t="str">
        <f aca="false">INDEX(Data_Products!$C$2:$C$33,MATCH(C8601,Data_Products!$A$2:$A$33,0))</f>
        <v>Tools &amp; Fixings</v>
      </c>
      <c r="I8601" s="10" t="n">
        <f aca="false">D8601*(E8601-G8601)</f>
        <v>299.43</v>
      </c>
      <c r="J8601" s="11" t="n">
        <f aca="false">IFERROR(I8601/F8601,0)</f>
        <v>0.411163748712667</v>
      </c>
      <c r="K8601" s="4" t="str">
        <f aca="false">IFERROR(INDEX(Data_Orders!$F$2:$F$4727,MATCH(B8601,Data_Orders!$A$2:$A$4727,0)),"")</f>
        <v>Retail</v>
      </c>
      <c r="L8601" s="4" t="str">
        <f aca="false">IFERROR(INDEX(Data_Orders!$D$2:$D$4727,MATCH(B8601,Data_Orders!$A$2:$A$4727,0)),"")</f>
        <v>Rugby</v>
      </c>
    </row>
    <row r="8602" customFormat="false" ht="15" hidden="false" customHeight="false" outlineLevel="0" collapsed="false">
      <c r="A8602" s="4" t="s">
        <v>14418</v>
      </c>
      <c r="B8602" s="4" t="s">
        <v>3953</v>
      </c>
      <c r="C8602" s="4" t="s">
        <v>1048</v>
      </c>
      <c r="D8602" s="4" t="n">
        <v>19</v>
      </c>
      <c r="E8602" s="4" t="n">
        <v>112.72</v>
      </c>
      <c r="F8602" s="4" t="n">
        <v>2141.68</v>
      </c>
      <c r="G8602" s="4" t="n">
        <f aca="false">INDEX(Data_Products!$D$2:$D$33,MATCH(C8602,Data_Products!$A$2:$A$33,0))</f>
        <v>83.21</v>
      </c>
      <c r="H8602" s="4" t="str">
        <f aca="false">INDEX(Data_Products!$C$2:$C$33,MATCH(C8602,Data_Products!$A$2:$A$33,0))</f>
        <v>Tools &amp; Fixings</v>
      </c>
      <c r="I8602" s="10" t="n">
        <f aca="false">D8602*(E8602-G8602)</f>
        <v>560.69</v>
      </c>
      <c r="J8602" s="11" t="n">
        <f aca="false">IFERROR(I8602/F8602,0)</f>
        <v>0.261799148332151</v>
      </c>
      <c r="K8602" s="4" t="str">
        <f aca="false">IFERROR(INDEX(Data_Orders!$F$2:$F$4727,MATCH(B8602,Data_Orders!$A$2:$A$4727,0)),"")</f>
        <v>Retail</v>
      </c>
      <c r="L8602" s="4" t="str">
        <f aca="false">IFERROR(INDEX(Data_Orders!$D$2:$D$4727,MATCH(B8602,Data_Orders!$A$2:$A$4727,0)),"")</f>
        <v>Rugby</v>
      </c>
    </row>
    <row r="8603" customFormat="false" ht="15" hidden="false" customHeight="false" outlineLevel="0" collapsed="false">
      <c r="A8603" s="4" t="s">
        <v>14419</v>
      </c>
      <c r="B8603" s="4" t="s">
        <v>3953</v>
      </c>
      <c r="C8603" s="4" t="s">
        <v>1010</v>
      </c>
      <c r="D8603" s="4" t="n">
        <v>4</v>
      </c>
      <c r="E8603" s="4" t="n">
        <v>135.95</v>
      </c>
      <c r="F8603" s="4" t="n">
        <v>543.8</v>
      </c>
      <c r="G8603" s="4" t="n">
        <f aca="false">INDEX(Data_Products!$D$2:$D$33,MATCH(C8603,Data_Products!$A$2:$A$33,0))</f>
        <v>111.1</v>
      </c>
      <c r="H8603" s="4" t="str">
        <f aca="false">INDEX(Data_Products!$C$2:$C$33,MATCH(C8603,Data_Products!$A$2:$A$33,0))</f>
        <v>Timber</v>
      </c>
      <c r="I8603" s="10" t="n">
        <f aca="false">D8603*(E8603-G8603)</f>
        <v>99.4</v>
      </c>
      <c r="J8603" s="11" t="n">
        <f aca="false">IFERROR(I8603/F8603,0)</f>
        <v>0.18278778962854</v>
      </c>
      <c r="K8603" s="4" t="str">
        <f aca="false">IFERROR(INDEX(Data_Orders!$F$2:$F$4727,MATCH(B8603,Data_Orders!$A$2:$A$4727,0)),"")</f>
        <v>Retail</v>
      </c>
      <c r="L8603" s="4" t="str">
        <f aca="false">IFERROR(INDEX(Data_Orders!$D$2:$D$4727,MATCH(B8603,Data_Orders!$A$2:$A$4727,0)),"")</f>
        <v>Rugby</v>
      </c>
    </row>
    <row r="8604" customFormat="false" ht="15" hidden="false" customHeight="false" outlineLevel="0" collapsed="false">
      <c r="A8604" s="4" t="s">
        <v>14420</v>
      </c>
      <c r="B8604" s="4" t="s">
        <v>3953</v>
      </c>
      <c r="C8604" s="4" t="s">
        <v>1039</v>
      </c>
      <c r="D8604" s="4" t="n">
        <v>20</v>
      </c>
      <c r="E8604" s="4" t="n">
        <v>160.41</v>
      </c>
      <c r="F8604" s="4" t="n">
        <v>3208.2</v>
      </c>
      <c r="G8604" s="4" t="n">
        <f aca="false">INDEX(Data_Products!$D$2:$D$33,MATCH(C8604,Data_Products!$A$2:$A$33,0))</f>
        <v>99.74</v>
      </c>
      <c r="H8604" s="4" t="str">
        <f aca="false">INDEX(Data_Products!$C$2:$C$33,MATCH(C8604,Data_Products!$A$2:$A$33,0))</f>
        <v>Insulation</v>
      </c>
      <c r="I8604" s="10" t="n">
        <f aca="false">D8604*(E8604-G8604)</f>
        <v>1213.4</v>
      </c>
      <c r="J8604" s="11" t="n">
        <f aca="false">IFERROR(I8604/F8604,0)</f>
        <v>0.378218315566361</v>
      </c>
      <c r="K8604" s="4" t="str">
        <f aca="false">IFERROR(INDEX(Data_Orders!$F$2:$F$4727,MATCH(B8604,Data_Orders!$A$2:$A$4727,0)),"")</f>
        <v>Retail</v>
      </c>
      <c r="L8604" s="4" t="str">
        <f aca="false">IFERROR(INDEX(Data_Orders!$D$2:$D$4727,MATCH(B8604,Data_Orders!$A$2:$A$4727,0)),"")</f>
        <v>Rugby</v>
      </c>
    </row>
    <row r="8605" customFormat="false" ht="15" hidden="false" customHeight="false" outlineLevel="0" collapsed="false">
      <c r="A8605" s="4" t="s">
        <v>14421</v>
      </c>
      <c r="B8605" s="4" t="s">
        <v>3953</v>
      </c>
      <c r="C8605" s="4" t="s">
        <v>1075</v>
      </c>
      <c r="D8605" s="4" t="n">
        <v>13</v>
      </c>
      <c r="E8605" s="4" t="n">
        <v>98.61</v>
      </c>
      <c r="F8605" s="4" t="n">
        <v>1281.93</v>
      </c>
      <c r="G8605" s="4" t="n">
        <f aca="false">INDEX(Data_Products!$D$2:$D$33,MATCH(C8605,Data_Products!$A$2:$A$33,0))</f>
        <v>74.84</v>
      </c>
      <c r="H8605" s="4" t="str">
        <f aca="false">INDEX(Data_Products!$C$2:$C$33,MATCH(C8605,Data_Products!$A$2:$A$33,0))</f>
        <v>Landscaping</v>
      </c>
      <c r="I8605" s="10" t="n">
        <f aca="false">D8605*(E8605-G8605)</f>
        <v>309.01</v>
      </c>
      <c r="J8605" s="11" t="n">
        <f aca="false">IFERROR(I8605/F8605,0)</f>
        <v>0.24105060338708</v>
      </c>
      <c r="K8605" s="4" t="str">
        <f aca="false">IFERROR(INDEX(Data_Orders!$F$2:$F$4727,MATCH(B8605,Data_Orders!$A$2:$A$4727,0)),"")</f>
        <v>Retail</v>
      </c>
      <c r="L8605" s="4" t="str">
        <f aca="false">IFERROR(INDEX(Data_Orders!$D$2:$D$4727,MATCH(B8605,Data_Orders!$A$2:$A$4727,0)),"")</f>
        <v>Rugby</v>
      </c>
    </row>
    <row r="8606" customFormat="false" ht="15" hidden="false" customHeight="false" outlineLevel="0" collapsed="false">
      <c r="A8606" s="4" t="s">
        <v>14422</v>
      </c>
      <c r="B8606" s="4" t="s">
        <v>3954</v>
      </c>
      <c r="C8606" s="4" t="s">
        <v>1021</v>
      </c>
      <c r="D8606" s="4" t="n">
        <v>16</v>
      </c>
      <c r="E8606" s="4" t="n">
        <v>73.76</v>
      </c>
      <c r="F8606" s="4" t="n">
        <v>1180.16</v>
      </c>
      <c r="G8606" s="4" t="n">
        <f aca="false">INDEX(Data_Products!$D$2:$D$33,MATCH(C8606,Data_Products!$A$2:$A$33,0))</f>
        <v>51.51</v>
      </c>
      <c r="H8606" s="4" t="str">
        <f aca="false">INDEX(Data_Products!$C$2:$C$33,MATCH(C8606,Data_Products!$A$2:$A$33,0))</f>
        <v>Cement &amp; Aggregates</v>
      </c>
      <c r="I8606" s="10" t="n">
        <f aca="false">D8606*(E8606-G8606)</f>
        <v>356</v>
      </c>
      <c r="J8606" s="11" t="n">
        <f aca="false">IFERROR(I8606/F8606,0)</f>
        <v>0.301654013015184</v>
      </c>
      <c r="K8606" s="4" t="str">
        <f aca="false">IFERROR(INDEX(Data_Orders!$F$2:$F$4727,MATCH(B8606,Data_Orders!$A$2:$A$4727,0)),"")</f>
        <v>Retail</v>
      </c>
      <c r="L8606" s="4" t="str">
        <f aca="false">IFERROR(INDEX(Data_Orders!$D$2:$D$4727,MATCH(B8606,Data_Orders!$A$2:$A$4727,0)),"")</f>
        <v>Rugby</v>
      </c>
    </row>
    <row r="8607" customFormat="false" ht="15" hidden="false" customHeight="false" outlineLevel="0" collapsed="false">
      <c r="A8607" s="4" t="s">
        <v>14423</v>
      </c>
      <c r="B8607" s="4" t="s">
        <v>3955</v>
      </c>
      <c r="C8607" s="4" t="s">
        <v>1019</v>
      </c>
      <c r="D8607" s="4" t="n">
        <v>17</v>
      </c>
      <c r="E8607" s="4" t="n">
        <v>79.76</v>
      </c>
      <c r="F8607" s="4" t="n">
        <v>1355.92</v>
      </c>
      <c r="G8607" s="4" t="n">
        <f aca="false">INDEX(Data_Products!$D$2:$D$33,MATCH(C8607,Data_Products!$A$2:$A$33,0))</f>
        <v>59.07</v>
      </c>
      <c r="H8607" s="4" t="str">
        <f aca="false">INDEX(Data_Products!$C$2:$C$33,MATCH(C8607,Data_Products!$A$2:$A$33,0))</f>
        <v>Timber</v>
      </c>
      <c r="I8607" s="10" t="n">
        <f aca="false">D8607*(E8607-G8607)</f>
        <v>351.73</v>
      </c>
      <c r="J8607" s="11" t="n">
        <f aca="false">IFERROR(I8607/F8607,0)</f>
        <v>0.259403209628887</v>
      </c>
      <c r="K8607" s="4" t="str">
        <f aca="false">IFERROR(INDEX(Data_Orders!$F$2:$F$4727,MATCH(B8607,Data_Orders!$A$2:$A$4727,0)),"")</f>
        <v>Retail</v>
      </c>
      <c r="L8607" s="4" t="str">
        <f aca="false">IFERROR(INDEX(Data_Orders!$D$2:$D$4727,MATCH(B8607,Data_Orders!$A$2:$A$4727,0)),"")</f>
        <v>Rugby</v>
      </c>
    </row>
    <row r="8608" customFormat="false" ht="15" hidden="false" customHeight="false" outlineLevel="0" collapsed="false">
      <c r="A8608" s="4" t="s">
        <v>14424</v>
      </c>
      <c r="B8608" s="4" t="s">
        <v>3955</v>
      </c>
      <c r="C8608" s="4" t="s">
        <v>1010</v>
      </c>
      <c r="D8608" s="4" t="n">
        <v>5</v>
      </c>
      <c r="E8608" s="4" t="n">
        <v>135.95</v>
      </c>
      <c r="F8608" s="4" t="n">
        <v>679.75</v>
      </c>
      <c r="G8608" s="4" t="n">
        <f aca="false">INDEX(Data_Products!$D$2:$D$33,MATCH(C8608,Data_Products!$A$2:$A$33,0))</f>
        <v>111.1</v>
      </c>
      <c r="H8608" s="4" t="str">
        <f aca="false">INDEX(Data_Products!$C$2:$C$33,MATCH(C8608,Data_Products!$A$2:$A$33,0))</f>
        <v>Timber</v>
      </c>
      <c r="I8608" s="10" t="n">
        <f aca="false">D8608*(E8608-G8608)</f>
        <v>124.25</v>
      </c>
      <c r="J8608" s="11" t="n">
        <f aca="false">IFERROR(I8608/F8608,0)</f>
        <v>0.18278778962854</v>
      </c>
      <c r="K8608" s="4" t="str">
        <f aca="false">IFERROR(INDEX(Data_Orders!$F$2:$F$4727,MATCH(B8608,Data_Orders!$A$2:$A$4727,0)),"")</f>
        <v>Retail</v>
      </c>
      <c r="L8608" s="4" t="str">
        <f aca="false">IFERROR(INDEX(Data_Orders!$D$2:$D$4727,MATCH(B8608,Data_Orders!$A$2:$A$4727,0)),"")</f>
        <v>Rugby</v>
      </c>
    </row>
    <row r="8609" customFormat="false" ht="15" hidden="false" customHeight="false" outlineLevel="0" collapsed="false">
      <c r="A8609" s="4" t="s">
        <v>14425</v>
      </c>
      <c r="B8609" s="4" t="s">
        <v>3955</v>
      </c>
      <c r="C8609" s="4" t="s">
        <v>1048</v>
      </c>
      <c r="D8609" s="4" t="n">
        <v>1</v>
      </c>
      <c r="E8609" s="4" t="n">
        <v>112.72</v>
      </c>
      <c r="F8609" s="4" t="n">
        <v>112.72</v>
      </c>
      <c r="G8609" s="4" t="n">
        <f aca="false">INDEX(Data_Products!$D$2:$D$33,MATCH(C8609,Data_Products!$A$2:$A$33,0))</f>
        <v>83.21</v>
      </c>
      <c r="H8609" s="4" t="str">
        <f aca="false">INDEX(Data_Products!$C$2:$C$33,MATCH(C8609,Data_Products!$A$2:$A$33,0))</f>
        <v>Tools &amp; Fixings</v>
      </c>
      <c r="I8609" s="10" t="n">
        <f aca="false">D8609*(E8609-G8609)</f>
        <v>29.51</v>
      </c>
      <c r="J8609" s="11" t="n">
        <f aca="false">IFERROR(I8609/F8609,0)</f>
        <v>0.261799148332151</v>
      </c>
      <c r="K8609" s="4" t="str">
        <f aca="false">IFERROR(INDEX(Data_Orders!$F$2:$F$4727,MATCH(B8609,Data_Orders!$A$2:$A$4727,0)),"")</f>
        <v>Retail</v>
      </c>
      <c r="L8609" s="4" t="str">
        <f aca="false">IFERROR(INDEX(Data_Orders!$D$2:$D$4727,MATCH(B8609,Data_Orders!$A$2:$A$4727,0)),"")</f>
        <v>Rugby</v>
      </c>
    </row>
    <row r="8610" customFormat="false" ht="15" hidden="false" customHeight="false" outlineLevel="0" collapsed="false">
      <c r="A8610" s="4" t="s">
        <v>14426</v>
      </c>
      <c r="B8610" s="4" t="s">
        <v>3955</v>
      </c>
      <c r="C8610" s="4" t="s">
        <v>1013</v>
      </c>
      <c r="D8610" s="4" t="n">
        <v>8</v>
      </c>
      <c r="E8610" s="4" t="n">
        <v>240.92</v>
      </c>
      <c r="F8610" s="4" t="n">
        <v>1927.36</v>
      </c>
      <c r="G8610" s="4" t="n">
        <f aca="false">INDEX(Data_Products!$D$2:$D$33,MATCH(C8610,Data_Products!$A$2:$A$33,0))</f>
        <v>168.32</v>
      </c>
      <c r="H8610" s="4" t="str">
        <f aca="false">INDEX(Data_Products!$C$2:$C$33,MATCH(C8610,Data_Products!$A$2:$A$33,0))</f>
        <v>Timber</v>
      </c>
      <c r="I8610" s="10" t="n">
        <f aca="false">D8610*(E8610-G8610)</f>
        <v>580.8</v>
      </c>
      <c r="J8610" s="11" t="n">
        <f aca="false">IFERROR(I8610/F8610,0)</f>
        <v>0.301344844761747</v>
      </c>
      <c r="K8610" s="4" t="str">
        <f aca="false">IFERROR(INDEX(Data_Orders!$F$2:$F$4727,MATCH(B8610,Data_Orders!$A$2:$A$4727,0)),"")</f>
        <v>Retail</v>
      </c>
      <c r="L8610" s="4" t="str">
        <f aca="false">IFERROR(INDEX(Data_Orders!$D$2:$D$4727,MATCH(B8610,Data_Orders!$A$2:$A$4727,0)),"")</f>
        <v>Rugby</v>
      </c>
    </row>
    <row r="8611" customFormat="false" ht="15" hidden="false" customHeight="false" outlineLevel="0" collapsed="false">
      <c r="A8611" s="4" t="s">
        <v>14427</v>
      </c>
      <c r="B8611" s="4" t="s">
        <v>3956</v>
      </c>
      <c r="C8611" s="4" t="s">
        <v>1041</v>
      </c>
      <c r="D8611" s="4" t="n">
        <v>2</v>
      </c>
      <c r="E8611" s="4" t="n">
        <v>242.75</v>
      </c>
      <c r="F8611" s="4" t="n">
        <v>485.5</v>
      </c>
      <c r="G8611" s="4" t="n">
        <f aca="false">INDEX(Data_Products!$D$2:$D$33,MATCH(C8611,Data_Products!$A$2:$A$33,0))</f>
        <v>142.94</v>
      </c>
      <c r="H8611" s="4" t="str">
        <f aca="false">INDEX(Data_Products!$C$2:$C$33,MATCH(C8611,Data_Products!$A$2:$A$33,0))</f>
        <v>Tools &amp; Fixings</v>
      </c>
      <c r="I8611" s="10" t="n">
        <f aca="false">D8611*(E8611-G8611)</f>
        <v>199.62</v>
      </c>
      <c r="J8611" s="11" t="n">
        <f aca="false">IFERROR(I8611/F8611,0)</f>
        <v>0.411163748712667</v>
      </c>
      <c r="K8611" s="4" t="str">
        <f aca="false">IFERROR(INDEX(Data_Orders!$F$2:$F$4727,MATCH(B8611,Data_Orders!$A$2:$A$4727,0)),"")</f>
        <v>Retail</v>
      </c>
      <c r="L8611" s="4" t="str">
        <f aca="false">IFERROR(INDEX(Data_Orders!$D$2:$D$4727,MATCH(B8611,Data_Orders!$A$2:$A$4727,0)),"")</f>
        <v>Rugby</v>
      </c>
    </row>
    <row r="8612" customFormat="false" ht="15" hidden="false" customHeight="false" outlineLevel="0" collapsed="false">
      <c r="A8612" s="4" t="s">
        <v>14428</v>
      </c>
      <c r="B8612" s="4" t="s">
        <v>3957</v>
      </c>
      <c r="C8612" s="4" t="s">
        <v>1075</v>
      </c>
      <c r="D8612" s="4" t="n">
        <v>7</v>
      </c>
      <c r="E8612" s="4" t="n">
        <v>98.61</v>
      </c>
      <c r="F8612" s="4" t="n">
        <v>690.27</v>
      </c>
      <c r="G8612" s="4" t="n">
        <f aca="false">INDEX(Data_Products!$D$2:$D$33,MATCH(C8612,Data_Products!$A$2:$A$33,0))</f>
        <v>74.84</v>
      </c>
      <c r="H8612" s="4" t="str">
        <f aca="false">INDEX(Data_Products!$C$2:$C$33,MATCH(C8612,Data_Products!$A$2:$A$33,0))</f>
        <v>Landscaping</v>
      </c>
      <c r="I8612" s="10" t="n">
        <f aca="false">D8612*(E8612-G8612)</f>
        <v>166.39</v>
      </c>
      <c r="J8612" s="11" t="n">
        <f aca="false">IFERROR(I8612/F8612,0)</f>
        <v>0.24105060338708</v>
      </c>
      <c r="K8612" s="4" t="str">
        <f aca="false">IFERROR(INDEX(Data_Orders!$F$2:$F$4727,MATCH(B8612,Data_Orders!$A$2:$A$4727,0)),"")</f>
        <v>Retail</v>
      </c>
      <c r="L8612" s="4" t="str">
        <f aca="false">IFERROR(INDEX(Data_Orders!$D$2:$D$4727,MATCH(B8612,Data_Orders!$A$2:$A$4727,0)),"")</f>
        <v>Rugby</v>
      </c>
    </row>
    <row r="8613" customFormat="false" ht="15" hidden="false" customHeight="false" outlineLevel="0" collapsed="false">
      <c r="A8613" s="4" t="s">
        <v>14429</v>
      </c>
      <c r="B8613" s="4" t="s">
        <v>3957</v>
      </c>
      <c r="C8613" s="4" t="s">
        <v>1039</v>
      </c>
      <c r="D8613" s="4" t="n">
        <v>9</v>
      </c>
      <c r="E8613" s="4" t="n">
        <v>160.41</v>
      </c>
      <c r="F8613" s="4" t="n">
        <v>1443.69</v>
      </c>
      <c r="G8613" s="4" t="n">
        <f aca="false">INDEX(Data_Products!$D$2:$D$33,MATCH(C8613,Data_Products!$A$2:$A$33,0))</f>
        <v>99.74</v>
      </c>
      <c r="H8613" s="4" t="str">
        <f aca="false">INDEX(Data_Products!$C$2:$C$33,MATCH(C8613,Data_Products!$A$2:$A$33,0))</f>
        <v>Insulation</v>
      </c>
      <c r="I8613" s="10" t="n">
        <f aca="false">D8613*(E8613-G8613)</f>
        <v>546.03</v>
      </c>
      <c r="J8613" s="11" t="n">
        <f aca="false">IFERROR(I8613/F8613,0)</f>
        <v>0.378218315566361</v>
      </c>
      <c r="K8613" s="4" t="str">
        <f aca="false">IFERROR(INDEX(Data_Orders!$F$2:$F$4727,MATCH(B8613,Data_Orders!$A$2:$A$4727,0)),"")</f>
        <v>Retail</v>
      </c>
      <c r="L8613" s="4" t="str">
        <f aca="false">IFERROR(INDEX(Data_Orders!$D$2:$D$4727,MATCH(B8613,Data_Orders!$A$2:$A$4727,0)),"")</f>
        <v>Rugby</v>
      </c>
    </row>
    <row r="8614" customFormat="false" ht="15" hidden="false" customHeight="false" outlineLevel="0" collapsed="false">
      <c r="A8614" s="4" t="s">
        <v>14430</v>
      </c>
      <c r="B8614" s="4" t="s">
        <v>3958</v>
      </c>
      <c r="C8614" s="4" t="s">
        <v>1024</v>
      </c>
      <c r="D8614" s="4" t="n">
        <v>20</v>
      </c>
      <c r="E8614" s="4" t="n">
        <v>137.14</v>
      </c>
      <c r="F8614" s="4" t="n">
        <v>2742.8</v>
      </c>
      <c r="G8614" s="4" t="n">
        <f aca="false">INDEX(Data_Products!$D$2:$D$33,MATCH(C8614,Data_Products!$A$2:$A$33,0))</f>
        <v>99.99</v>
      </c>
      <c r="H8614" s="4" t="str">
        <f aca="false">INDEX(Data_Products!$C$2:$C$33,MATCH(C8614,Data_Products!$A$2:$A$33,0))</f>
        <v>Cement &amp; Aggregates</v>
      </c>
      <c r="I8614" s="10" t="n">
        <f aca="false">D8614*(E8614-G8614)</f>
        <v>743</v>
      </c>
      <c r="J8614" s="11" t="n">
        <f aca="false">IFERROR(I8614/F8614,0)</f>
        <v>0.270891060230421</v>
      </c>
      <c r="K8614" s="4" t="str">
        <f aca="false">IFERROR(INDEX(Data_Orders!$F$2:$F$4727,MATCH(B8614,Data_Orders!$A$2:$A$4727,0)),"")</f>
        <v>Retail</v>
      </c>
      <c r="L8614" s="4" t="str">
        <f aca="false">IFERROR(INDEX(Data_Orders!$D$2:$D$4727,MATCH(B8614,Data_Orders!$A$2:$A$4727,0)),"")</f>
        <v>Rugby</v>
      </c>
    </row>
    <row r="8615" customFormat="false" ht="15" hidden="false" customHeight="false" outlineLevel="0" collapsed="false">
      <c r="A8615" s="4" t="s">
        <v>14431</v>
      </c>
      <c r="B8615" s="4" t="s">
        <v>3958</v>
      </c>
      <c r="C8615" s="4" t="s">
        <v>1032</v>
      </c>
      <c r="D8615" s="4" t="n">
        <v>13</v>
      </c>
      <c r="E8615" s="4" t="n">
        <v>99.65</v>
      </c>
      <c r="F8615" s="4" t="n">
        <v>1295.45</v>
      </c>
      <c r="G8615" s="4" t="n">
        <f aca="false">INDEX(Data_Products!$D$2:$D$33,MATCH(C8615,Data_Products!$A$2:$A$33,0))</f>
        <v>58.26</v>
      </c>
      <c r="H8615" s="4" t="str">
        <f aca="false">INDEX(Data_Products!$C$2:$C$33,MATCH(C8615,Data_Products!$A$2:$A$33,0))</f>
        <v>Insulation</v>
      </c>
      <c r="I8615" s="10" t="n">
        <f aca="false">D8615*(E8615-G8615)</f>
        <v>538.07</v>
      </c>
      <c r="J8615" s="11" t="n">
        <f aca="false">IFERROR(I8615/F8615,0)</f>
        <v>0.415353738083292</v>
      </c>
      <c r="K8615" s="4" t="str">
        <f aca="false">IFERROR(INDEX(Data_Orders!$F$2:$F$4727,MATCH(B8615,Data_Orders!$A$2:$A$4727,0)),"")</f>
        <v>Retail</v>
      </c>
      <c r="L8615" s="4" t="str">
        <f aca="false">IFERROR(INDEX(Data_Orders!$D$2:$D$4727,MATCH(B8615,Data_Orders!$A$2:$A$4727,0)),"")</f>
        <v>Rugby</v>
      </c>
    </row>
    <row r="8616" customFormat="false" ht="15" hidden="false" customHeight="false" outlineLevel="0" collapsed="false">
      <c r="A8616" s="4" t="s">
        <v>14432</v>
      </c>
      <c r="B8616" s="4" t="s">
        <v>3958</v>
      </c>
      <c r="C8616" s="4" t="s">
        <v>1066</v>
      </c>
      <c r="D8616" s="4" t="n">
        <v>6</v>
      </c>
      <c r="E8616" s="4" t="n">
        <v>209.69</v>
      </c>
      <c r="F8616" s="4" t="n">
        <v>1258.14</v>
      </c>
      <c r="G8616" s="4" t="n">
        <f aca="false">INDEX(Data_Products!$D$2:$D$33,MATCH(C8616,Data_Products!$A$2:$A$33,0))</f>
        <v>144.38</v>
      </c>
      <c r="H8616" s="4" t="str">
        <f aca="false">INDEX(Data_Products!$C$2:$C$33,MATCH(C8616,Data_Products!$A$2:$A$33,0))</f>
        <v>Plumbing &amp; Drainage</v>
      </c>
      <c r="I8616" s="10" t="n">
        <f aca="false">D8616*(E8616-G8616)</f>
        <v>391.86</v>
      </c>
      <c r="J8616" s="11" t="n">
        <f aca="false">IFERROR(I8616/F8616,0)</f>
        <v>0.311459773952024</v>
      </c>
      <c r="K8616" s="4" t="str">
        <f aca="false">IFERROR(INDEX(Data_Orders!$F$2:$F$4727,MATCH(B8616,Data_Orders!$A$2:$A$4727,0)),"")</f>
        <v>Retail</v>
      </c>
      <c r="L8616" s="4" t="str">
        <f aca="false">IFERROR(INDEX(Data_Orders!$D$2:$D$4727,MATCH(B8616,Data_Orders!$A$2:$A$4727,0)),"")</f>
        <v>Rugby</v>
      </c>
    </row>
    <row r="8617" customFormat="false" ht="15" hidden="false" customHeight="false" outlineLevel="0" collapsed="false">
      <c r="A8617" s="4" t="s">
        <v>14433</v>
      </c>
      <c r="B8617" s="4" t="s">
        <v>3959</v>
      </c>
      <c r="C8617" s="4" t="s">
        <v>1032</v>
      </c>
      <c r="D8617" s="4" t="n">
        <v>16</v>
      </c>
      <c r="E8617" s="4" t="n">
        <v>99.65</v>
      </c>
      <c r="F8617" s="4" t="n">
        <v>1594.4</v>
      </c>
      <c r="G8617" s="4" t="n">
        <f aca="false">INDEX(Data_Products!$D$2:$D$33,MATCH(C8617,Data_Products!$A$2:$A$33,0))</f>
        <v>58.26</v>
      </c>
      <c r="H8617" s="4" t="str">
        <f aca="false">INDEX(Data_Products!$C$2:$C$33,MATCH(C8617,Data_Products!$A$2:$A$33,0))</f>
        <v>Insulation</v>
      </c>
      <c r="I8617" s="10" t="n">
        <f aca="false">D8617*(E8617-G8617)</f>
        <v>662.24</v>
      </c>
      <c r="J8617" s="11" t="n">
        <f aca="false">IFERROR(I8617/F8617,0)</f>
        <v>0.415353738083292</v>
      </c>
      <c r="K8617" s="4" t="str">
        <f aca="false">IFERROR(INDEX(Data_Orders!$F$2:$F$4727,MATCH(B8617,Data_Orders!$A$2:$A$4727,0)),"")</f>
        <v>Retail</v>
      </c>
      <c r="L8617" s="4" t="str">
        <f aca="false">IFERROR(INDEX(Data_Orders!$D$2:$D$4727,MATCH(B8617,Data_Orders!$A$2:$A$4727,0)),"")</f>
        <v>Rugby</v>
      </c>
    </row>
    <row r="8618" customFormat="false" ht="15" hidden="false" customHeight="false" outlineLevel="0" collapsed="false">
      <c r="A8618" s="4" t="s">
        <v>14434</v>
      </c>
      <c r="B8618" s="4" t="s">
        <v>3959</v>
      </c>
      <c r="C8618" s="4" t="s">
        <v>1046</v>
      </c>
      <c r="D8618" s="4" t="n">
        <v>1</v>
      </c>
      <c r="E8618" s="4" t="n">
        <v>154.02</v>
      </c>
      <c r="F8618" s="4" t="n">
        <v>154.02</v>
      </c>
      <c r="G8618" s="4" t="n">
        <f aca="false">INDEX(Data_Products!$D$2:$D$33,MATCH(C8618,Data_Products!$A$2:$A$33,0))</f>
        <v>102.1</v>
      </c>
      <c r="H8618" s="4" t="str">
        <f aca="false">INDEX(Data_Products!$C$2:$C$33,MATCH(C8618,Data_Products!$A$2:$A$33,0))</f>
        <v>Tools &amp; Fixings</v>
      </c>
      <c r="I8618" s="10" t="n">
        <f aca="false">D8618*(E8618-G8618)</f>
        <v>51.92</v>
      </c>
      <c r="J8618" s="11" t="n">
        <f aca="false">IFERROR(I8618/F8618,0)</f>
        <v>0.337099078041813</v>
      </c>
      <c r="K8618" s="4" t="str">
        <f aca="false">IFERROR(INDEX(Data_Orders!$F$2:$F$4727,MATCH(B8618,Data_Orders!$A$2:$A$4727,0)),"")</f>
        <v>Retail</v>
      </c>
      <c r="L8618" s="4" t="str">
        <f aca="false">IFERROR(INDEX(Data_Orders!$D$2:$D$4727,MATCH(B8618,Data_Orders!$A$2:$A$4727,0)),"")</f>
        <v>Rugby</v>
      </c>
    </row>
    <row r="8619" customFormat="false" ht="15" hidden="false" customHeight="false" outlineLevel="0" collapsed="false">
      <c r="A8619" s="4" t="s">
        <v>14435</v>
      </c>
      <c r="B8619" s="4" t="s">
        <v>3959</v>
      </c>
      <c r="C8619" s="4" t="s">
        <v>1057</v>
      </c>
      <c r="D8619" s="4" t="n">
        <v>3</v>
      </c>
      <c r="E8619" s="4" t="n">
        <v>176.81</v>
      </c>
      <c r="F8619" s="4" t="n">
        <v>530.43</v>
      </c>
      <c r="G8619" s="4" t="n">
        <f aca="false">INDEX(Data_Products!$D$2:$D$33,MATCH(C8619,Data_Products!$A$2:$A$33,0))</f>
        <v>129.57</v>
      </c>
      <c r="H8619" s="4" t="str">
        <f aca="false">INDEX(Data_Products!$C$2:$C$33,MATCH(C8619,Data_Products!$A$2:$A$33,0))</f>
        <v>Roofing</v>
      </c>
      <c r="I8619" s="10" t="n">
        <f aca="false">D8619*(E8619-G8619)</f>
        <v>141.72</v>
      </c>
      <c r="J8619" s="11" t="n">
        <f aca="false">IFERROR(I8619/F8619,0)</f>
        <v>0.267179458175443</v>
      </c>
      <c r="K8619" s="4" t="str">
        <f aca="false">IFERROR(INDEX(Data_Orders!$F$2:$F$4727,MATCH(B8619,Data_Orders!$A$2:$A$4727,0)),"")</f>
        <v>Retail</v>
      </c>
      <c r="L8619" s="4" t="str">
        <f aca="false">IFERROR(INDEX(Data_Orders!$D$2:$D$4727,MATCH(B8619,Data_Orders!$A$2:$A$4727,0)),"")</f>
        <v>Rugby</v>
      </c>
    </row>
    <row r="8620" customFormat="false" ht="15" hidden="false" customHeight="false" outlineLevel="0" collapsed="false">
      <c r="A8620" s="4" t="s">
        <v>14436</v>
      </c>
      <c r="B8620" s="4" t="s">
        <v>3960</v>
      </c>
      <c r="C8620" s="4" t="s">
        <v>1024</v>
      </c>
      <c r="D8620" s="4" t="n">
        <v>1</v>
      </c>
      <c r="E8620" s="4" t="n">
        <v>137.14</v>
      </c>
      <c r="F8620" s="4" t="n">
        <v>137.14</v>
      </c>
      <c r="G8620" s="4" t="n">
        <f aca="false">INDEX(Data_Products!$D$2:$D$33,MATCH(C8620,Data_Products!$A$2:$A$33,0))</f>
        <v>99.99</v>
      </c>
      <c r="H8620" s="4" t="str">
        <f aca="false">INDEX(Data_Products!$C$2:$C$33,MATCH(C8620,Data_Products!$A$2:$A$33,0))</f>
        <v>Cement &amp; Aggregates</v>
      </c>
      <c r="I8620" s="10" t="n">
        <f aca="false">D8620*(E8620-G8620)</f>
        <v>37.15</v>
      </c>
      <c r="J8620" s="11" t="n">
        <f aca="false">IFERROR(I8620/F8620,0)</f>
        <v>0.270891060230421</v>
      </c>
      <c r="K8620" s="4" t="str">
        <f aca="false">IFERROR(INDEX(Data_Orders!$F$2:$F$4727,MATCH(B8620,Data_Orders!$A$2:$A$4727,0)),"")</f>
        <v>Retail</v>
      </c>
      <c r="L8620" s="4" t="str">
        <f aca="false">IFERROR(INDEX(Data_Orders!$D$2:$D$4727,MATCH(B8620,Data_Orders!$A$2:$A$4727,0)),"")</f>
        <v>Rugby</v>
      </c>
    </row>
    <row r="8621" customFormat="false" ht="15" hidden="false" customHeight="false" outlineLevel="0" collapsed="false">
      <c r="A8621" s="4" t="s">
        <v>14437</v>
      </c>
      <c r="B8621" s="4" t="s">
        <v>3960</v>
      </c>
      <c r="C8621" s="4" t="s">
        <v>1039</v>
      </c>
      <c r="D8621" s="4" t="n">
        <v>19</v>
      </c>
      <c r="E8621" s="4" t="n">
        <v>160.41</v>
      </c>
      <c r="F8621" s="4" t="n">
        <v>3047.79</v>
      </c>
      <c r="G8621" s="4" t="n">
        <f aca="false">INDEX(Data_Products!$D$2:$D$33,MATCH(C8621,Data_Products!$A$2:$A$33,0))</f>
        <v>99.74</v>
      </c>
      <c r="H8621" s="4" t="str">
        <f aca="false">INDEX(Data_Products!$C$2:$C$33,MATCH(C8621,Data_Products!$A$2:$A$33,0))</f>
        <v>Insulation</v>
      </c>
      <c r="I8621" s="10" t="n">
        <f aca="false">D8621*(E8621-G8621)</f>
        <v>1152.73</v>
      </c>
      <c r="J8621" s="11" t="n">
        <f aca="false">IFERROR(I8621/F8621,0)</f>
        <v>0.378218315566361</v>
      </c>
      <c r="K8621" s="4" t="str">
        <f aca="false">IFERROR(INDEX(Data_Orders!$F$2:$F$4727,MATCH(B8621,Data_Orders!$A$2:$A$4727,0)),"")</f>
        <v>Retail</v>
      </c>
      <c r="L8621" s="4" t="str">
        <f aca="false">IFERROR(INDEX(Data_Orders!$D$2:$D$4727,MATCH(B8621,Data_Orders!$A$2:$A$4727,0)),"")</f>
        <v>Rugby</v>
      </c>
    </row>
    <row r="8622" customFormat="false" ht="15" hidden="false" customHeight="false" outlineLevel="0" collapsed="false">
      <c r="A8622" s="4" t="s">
        <v>14438</v>
      </c>
      <c r="B8622" s="4" t="s">
        <v>3960</v>
      </c>
      <c r="C8622" s="4" t="s">
        <v>1052</v>
      </c>
      <c r="D8622" s="4" t="n">
        <v>3</v>
      </c>
      <c r="E8622" s="4" t="n">
        <v>205.71</v>
      </c>
      <c r="F8622" s="4" t="n">
        <v>617.13</v>
      </c>
      <c r="G8622" s="4" t="n">
        <f aca="false">INDEX(Data_Products!$D$2:$D$33,MATCH(C8622,Data_Products!$A$2:$A$33,0))</f>
        <v>152.29</v>
      </c>
      <c r="H8622" s="4" t="str">
        <f aca="false">INDEX(Data_Products!$C$2:$C$33,MATCH(C8622,Data_Products!$A$2:$A$33,0))</f>
        <v>Roofing</v>
      </c>
      <c r="I8622" s="10" t="n">
        <f aca="false">D8622*(E8622-G8622)</f>
        <v>160.26</v>
      </c>
      <c r="J8622" s="11" t="n">
        <f aca="false">IFERROR(I8622/F8622,0)</f>
        <v>0.259685965679841</v>
      </c>
      <c r="K8622" s="4" t="str">
        <f aca="false">IFERROR(INDEX(Data_Orders!$F$2:$F$4727,MATCH(B8622,Data_Orders!$A$2:$A$4727,0)),"")</f>
        <v>Retail</v>
      </c>
      <c r="L8622" s="4" t="str">
        <f aca="false">IFERROR(INDEX(Data_Orders!$D$2:$D$4727,MATCH(B8622,Data_Orders!$A$2:$A$4727,0)),"")</f>
        <v>Rugby</v>
      </c>
    </row>
    <row r="8623" customFormat="false" ht="15" hidden="false" customHeight="false" outlineLevel="0" collapsed="false">
      <c r="A8623" s="4" t="s">
        <v>14439</v>
      </c>
      <c r="B8623" s="4" t="s">
        <v>3961</v>
      </c>
      <c r="C8623" s="4" t="s">
        <v>1041</v>
      </c>
      <c r="D8623" s="4" t="n">
        <v>8</v>
      </c>
      <c r="E8623" s="4" t="n">
        <v>242.75</v>
      </c>
      <c r="F8623" s="4" t="n">
        <v>1942</v>
      </c>
      <c r="G8623" s="4" t="n">
        <f aca="false">INDEX(Data_Products!$D$2:$D$33,MATCH(C8623,Data_Products!$A$2:$A$33,0))</f>
        <v>142.94</v>
      </c>
      <c r="H8623" s="4" t="str">
        <f aca="false">INDEX(Data_Products!$C$2:$C$33,MATCH(C8623,Data_Products!$A$2:$A$33,0))</f>
        <v>Tools &amp; Fixings</v>
      </c>
      <c r="I8623" s="10" t="n">
        <f aca="false">D8623*(E8623-G8623)</f>
        <v>798.48</v>
      </c>
      <c r="J8623" s="11" t="n">
        <f aca="false">IFERROR(I8623/F8623,0)</f>
        <v>0.411163748712667</v>
      </c>
      <c r="K8623" s="4" t="str">
        <f aca="false">IFERROR(INDEX(Data_Orders!$F$2:$F$4727,MATCH(B8623,Data_Orders!$A$2:$A$4727,0)),"")</f>
        <v>Retail</v>
      </c>
      <c r="L8623" s="4" t="str">
        <f aca="false">IFERROR(INDEX(Data_Orders!$D$2:$D$4727,MATCH(B8623,Data_Orders!$A$2:$A$4727,0)),"")</f>
        <v>Rugby</v>
      </c>
    </row>
    <row r="8624" customFormat="false" ht="15" hidden="false" customHeight="false" outlineLevel="0" collapsed="false">
      <c r="A8624" s="4" t="s">
        <v>14440</v>
      </c>
      <c r="B8624" s="4" t="s">
        <v>3961</v>
      </c>
      <c r="C8624" s="4" t="s">
        <v>1035</v>
      </c>
      <c r="D8624" s="4" t="n">
        <v>1</v>
      </c>
      <c r="E8624" s="4" t="n">
        <v>165.07</v>
      </c>
      <c r="F8624" s="4" t="n">
        <v>165.07</v>
      </c>
      <c r="G8624" s="4" t="n">
        <f aca="false">INDEX(Data_Products!$D$2:$D$33,MATCH(C8624,Data_Products!$A$2:$A$33,0))</f>
        <v>134.65</v>
      </c>
      <c r="H8624" s="4" t="str">
        <f aca="false">INDEX(Data_Products!$C$2:$C$33,MATCH(C8624,Data_Products!$A$2:$A$33,0))</f>
        <v>Insulation</v>
      </c>
      <c r="I8624" s="10" t="n">
        <f aca="false">D8624*(E8624-G8624)</f>
        <v>30.42</v>
      </c>
      <c r="J8624" s="11" t="n">
        <f aca="false">IFERROR(I8624/F8624,0)</f>
        <v>0.184285454655601</v>
      </c>
      <c r="K8624" s="4" t="str">
        <f aca="false">IFERROR(INDEX(Data_Orders!$F$2:$F$4727,MATCH(B8624,Data_Orders!$A$2:$A$4727,0)),"")</f>
        <v>Retail</v>
      </c>
      <c r="L8624" s="4" t="str">
        <f aca="false">IFERROR(INDEX(Data_Orders!$D$2:$D$4727,MATCH(B8624,Data_Orders!$A$2:$A$4727,0)),"")</f>
        <v>Rugby</v>
      </c>
    </row>
    <row r="8625" customFormat="false" ht="15" hidden="false" customHeight="false" outlineLevel="0" collapsed="false">
      <c r="A8625" s="4" t="s">
        <v>14441</v>
      </c>
      <c r="B8625" s="4" t="s">
        <v>3962</v>
      </c>
      <c r="C8625" s="4" t="s">
        <v>1075</v>
      </c>
      <c r="D8625" s="4" t="n">
        <v>2</v>
      </c>
      <c r="E8625" s="4" t="n">
        <v>98.61</v>
      </c>
      <c r="F8625" s="4" t="n">
        <v>197.22</v>
      </c>
      <c r="G8625" s="4" t="n">
        <f aca="false">INDEX(Data_Products!$D$2:$D$33,MATCH(C8625,Data_Products!$A$2:$A$33,0))</f>
        <v>74.84</v>
      </c>
      <c r="H8625" s="4" t="str">
        <f aca="false">INDEX(Data_Products!$C$2:$C$33,MATCH(C8625,Data_Products!$A$2:$A$33,0))</f>
        <v>Landscaping</v>
      </c>
      <c r="I8625" s="10" t="n">
        <f aca="false">D8625*(E8625-G8625)</f>
        <v>47.54</v>
      </c>
      <c r="J8625" s="11" t="n">
        <f aca="false">IFERROR(I8625/F8625,0)</f>
        <v>0.24105060338708</v>
      </c>
      <c r="K8625" s="4" t="str">
        <f aca="false">IFERROR(INDEX(Data_Orders!$F$2:$F$4727,MATCH(B8625,Data_Orders!$A$2:$A$4727,0)),"")</f>
        <v>Retail</v>
      </c>
      <c r="L8625" s="4" t="str">
        <f aca="false">IFERROR(INDEX(Data_Orders!$D$2:$D$4727,MATCH(B8625,Data_Orders!$A$2:$A$4727,0)),"")</f>
        <v>Rugby</v>
      </c>
    </row>
    <row r="8626" customFormat="false" ht="15" hidden="false" customHeight="false" outlineLevel="0" collapsed="false">
      <c r="A8626" s="4" t="s">
        <v>14442</v>
      </c>
      <c r="B8626" s="4" t="s">
        <v>3962</v>
      </c>
      <c r="C8626" s="4" t="s">
        <v>1028</v>
      </c>
      <c r="D8626" s="4" t="n">
        <v>8</v>
      </c>
      <c r="E8626" s="4" t="n">
        <v>118.79</v>
      </c>
      <c r="F8626" s="4" t="n">
        <v>950.32</v>
      </c>
      <c r="G8626" s="4" t="n">
        <f aca="false">INDEX(Data_Products!$D$2:$D$33,MATCH(C8626,Data_Products!$A$2:$A$33,0))</f>
        <v>81.07</v>
      </c>
      <c r="H8626" s="4" t="str">
        <f aca="false">INDEX(Data_Products!$C$2:$C$33,MATCH(C8626,Data_Products!$A$2:$A$33,0))</f>
        <v>Cement &amp; Aggregates</v>
      </c>
      <c r="I8626" s="10" t="n">
        <f aca="false">D8626*(E8626-G8626)</f>
        <v>301.76</v>
      </c>
      <c r="J8626" s="11" t="n">
        <f aca="false">IFERROR(I8626/F8626,0)</f>
        <v>0.317535146056065</v>
      </c>
      <c r="K8626" s="4" t="str">
        <f aca="false">IFERROR(INDEX(Data_Orders!$F$2:$F$4727,MATCH(B8626,Data_Orders!$A$2:$A$4727,0)),"")</f>
        <v>Retail</v>
      </c>
      <c r="L8626" s="4" t="str">
        <f aca="false">IFERROR(INDEX(Data_Orders!$D$2:$D$4727,MATCH(B8626,Data_Orders!$A$2:$A$4727,0)),"")</f>
        <v>Rugby</v>
      </c>
    </row>
    <row r="8627" customFormat="false" ht="15" hidden="false" customHeight="false" outlineLevel="0" collapsed="false">
      <c r="A8627" s="4" t="s">
        <v>14443</v>
      </c>
      <c r="B8627" s="4" t="s">
        <v>3962</v>
      </c>
      <c r="C8627" s="4" t="s">
        <v>1050</v>
      </c>
      <c r="D8627" s="4" t="n">
        <v>20</v>
      </c>
      <c r="E8627" s="4" t="n">
        <v>238.63</v>
      </c>
      <c r="F8627" s="4" t="n">
        <v>4772.6</v>
      </c>
      <c r="G8627" s="4" t="n">
        <f aca="false">INDEX(Data_Products!$D$2:$D$33,MATCH(C8627,Data_Products!$A$2:$A$33,0))</f>
        <v>148.91</v>
      </c>
      <c r="H8627" s="4" t="str">
        <f aca="false">INDEX(Data_Products!$C$2:$C$33,MATCH(C8627,Data_Products!$A$2:$A$33,0))</f>
        <v>Tools &amp; Fixings</v>
      </c>
      <c r="I8627" s="10" t="n">
        <f aca="false">D8627*(E8627-G8627)</f>
        <v>1794.4</v>
      </c>
      <c r="J8627" s="11" t="n">
        <f aca="false">IFERROR(I8627/F8627,0)</f>
        <v>0.375979549930855</v>
      </c>
      <c r="K8627" s="4" t="str">
        <f aca="false">IFERROR(INDEX(Data_Orders!$F$2:$F$4727,MATCH(B8627,Data_Orders!$A$2:$A$4727,0)),"")</f>
        <v>Retail</v>
      </c>
      <c r="L8627" s="4" t="str">
        <f aca="false">IFERROR(INDEX(Data_Orders!$D$2:$D$4727,MATCH(B8627,Data_Orders!$A$2:$A$4727,0)),"")</f>
        <v>Rugby</v>
      </c>
    </row>
    <row r="8628" customFormat="false" ht="15" hidden="false" customHeight="false" outlineLevel="0" collapsed="false">
      <c r="A8628" s="4" t="s">
        <v>14444</v>
      </c>
      <c r="B8628" s="4" t="s">
        <v>3962</v>
      </c>
      <c r="C8628" s="4" t="s">
        <v>1041</v>
      </c>
      <c r="D8628" s="4" t="n">
        <v>13</v>
      </c>
      <c r="E8628" s="4" t="n">
        <v>242.75</v>
      </c>
      <c r="F8628" s="4" t="n">
        <v>3155.75</v>
      </c>
      <c r="G8628" s="4" t="n">
        <f aca="false">INDEX(Data_Products!$D$2:$D$33,MATCH(C8628,Data_Products!$A$2:$A$33,0))</f>
        <v>142.94</v>
      </c>
      <c r="H8628" s="4" t="str">
        <f aca="false">INDEX(Data_Products!$C$2:$C$33,MATCH(C8628,Data_Products!$A$2:$A$33,0))</f>
        <v>Tools &amp; Fixings</v>
      </c>
      <c r="I8628" s="10" t="n">
        <f aca="false">D8628*(E8628-G8628)</f>
        <v>1297.53</v>
      </c>
      <c r="J8628" s="11" t="n">
        <f aca="false">IFERROR(I8628/F8628,0)</f>
        <v>0.411163748712667</v>
      </c>
      <c r="K8628" s="4" t="str">
        <f aca="false">IFERROR(INDEX(Data_Orders!$F$2:$F$4727,MATCH(B8628,Data_Orders!$A$2:$A$4727,0)),"")</f>
        <v>Retail</v>
      </c>
      <c r="L8628" s="4" t="str">
        <f aca="false">IFERROR(INDEX(Data_Orders!$D$2:$D$4727,MATCH(B8628,Data_Orders!$A$2:$A$4727,0)),"")</f>
        <v>Rugby</v>
      </c>
    </row>
    <row r="8629" customFormat="false" ht="15" hidden="false" customHeight="false" outlineLevel="0" collapsed="false">
      <c r="A8629" s="4" t="s">
        <v>14445</v>
      </c>
      <c r="B8629" s="4" t="s">
        <v>3962</v>
      </c>
      <c r="C8629" s="4" t="s">
        <v>1037</v>
      </c>
      <c r="D8629" s="4" t="n">
        <v>15</v>
      </c>
      <c r="E8629" s="4" t="n">
        <v>90.97</v>
      </c>
      <c r="F8629" s="4" t="n">
        <v>1364.55</v>
      </c>
      <c r="G8629" s="4" t="n">
        <f aca="false">INDEX(Data_Products!$D$2:$D$33,MATCH(C8629,Data_Products!$A$2:$A$33,0))</f>
        <v>73.81</v>
      </c>
      <c r="H8629" s="4" t="str">
        <f aca="false">INDEX(Data_Products!$C$2:$C$33,MATCH(C8629,Data_Products!$A$2:$A$33,0))</f>
        <v>Insulation</v>
      </c>
      <c r="I8629" s="10" t="n">
        <f aca="false">D8629*(E8629-G8629)</f>
        <v>257.4</v>
      </c>
      <c r="J8629" s="11" t="n">
        <f aca="false">IFERROR(I8629/F8629,0)</f>
        <v>0.18863361547763</v>
      </c>
      <c r="K8629" s="4" t="str">
        <f aca="false">IFERROR(INDEX(Data_Orders!$F$2:$F$4727,MATCH(B8629,Data_Orders!$A$2:$A$4727,0)),"")</f>
        <v>Retail</v>
      </c>
      <c r="L8629" s="4" t="str">
        <f aca="false">IFERROR(INDEX(Data_Orders!$D$2:$D$4727,MATCH(B8629,Data_Orders!$A$2:$A$4727,0)),"")</f>
        <v>Rugby</v>
      </c>
    </row>
    <row r="8630" customFormat="false" ht="15" hidden="false" customHeight="false" outlineLevel="0" collapsed="false">
      <c r="A8630" s="4" t="s">
        <v>14446</v>
      </c>
      <c r="B8630" s="4" t="s">
        <v>3963</v>
      </c>
      <c r="C8630" s="4" t="s">
        <v>1075</v>
      </c>
      <c r="D8630" s="4" t="n">
        <v>10</v>
      </c>
      <c r="E8630" s="4" t="n">
        <v>98.61</v>
      </c>
      <c r="F8630" s="4" t="n">
        <v>986.1</v>
      </c>
      <c r="G8630" s="4" t="n">
        <f aca="false">INDEX(Data_Products!$D$2:$D$33,MATCH(C8630,Data_Products!$A$2:$A$33,0))</f>
        <v>74.84</v>
      </c>
      <c r="H8630" s="4" t="str">
        <f aca="false">INDEX(Data_Products!$C$2:$C$33,MATCH(C8630,Data_Products!$A$2:$A$33,0))</f>
        <v>Landscaping</v>
      </c>
      <c r="I8630" s="10" t="n">
        <f aca="false">D8630*(E8630-G8630)</f>
        <v>237.7</v>
      </c>
      <c r="J8630" s="11" t="n">
        <f aca="false">IFERROR(I8630/F8630,0)</f>
        <v>0.24105060338708</v>
      </c>
      <c r="K8630" s="4" t="str">
        <f aca="false">IFERROR(INDEX(Data_Orders!$F$2:$F$4727,MATCH(B8630,Data_Orders!$A$2:$A$4727,0)),"")</f>
        <v>Retail</v>
      </c>
      <c r="L8630" s="4" t="str">
        <f aca="false">IFERROR(INDEX(Data_Orders!$D$2:$D$4727,MATCH(B8630,Data_Orders!$A$2:$A$4727,0)),"")</f>
        <v>Rugby</v>
      </c>
    </row>
    <row r="8631" customFormat="false" ht="15" hidden="false" customHeight="false" outlineLevel="0" collapsed="false">
      <c r="A8631" s="4" t="s">
        <v>14447</v>
      </c>
      <c r="B8631" s="4" t="s">
        <v>3963</v>
      </c>
      <c r="C8631" s="4" t="s">
        <v>1064</v>
      </c>
      <c r="D8631" s="4" t="n">
        <v>8</v>
      </c>
      <c r="E8631" s="4" t="n">
        <v>97.63</v>
      </c>
      <c r="F8631" s="4" t="n">
        <v>781.04</v>
      </c>
      <c r="G8631" s="4" t="n">
        <f aca="false">INDEX(Data_Products!$D$2:$D$33,MATCH(C8631,Data_Products!$A$2:$A$33,0))</f>
        <v>65.21</v>
      </c>
      <c r="H8631" s="4" t="str">
        <f aca="false">INDEX(Data_Products!$C$2:$C$33,MATCH(C8631,Data_Products!$A$2:$A$33,0))</f>
        <v>Plumbing &amp; Drainage</v>
      </c>
      <c r="I8631" s="10" t="n">
        <f aca="false">D8631*(E8631-G8631)</f>
        <v>259.36</v>
      </c>
      <c r="J8631" s="11" t="n">
        <f aca="false">IFERROR(I8631/F8631,0)</f>
        <v>0.332070060432244</v>
      </c>
      <c r="K8631" s="4" t="str">
        <f aca="false">IFERROR(INDEX(Data_Orders!$F$2:$F$4727,MATCH(B8631,Data_Orders!$A$2:$A$4727,0)),"")</f>
        <v>Retail</v>
      </c>
      <c r="L8631" s="4" t="str">
        <f aca="false">IFERROR(INDEX(Data_Orders!$D$2:$D$4727,MATCH(B8631,Data_Orders!$A$2:$A$4727,0)),"")</f>
        <v>Rugby</v>
      </c>
    </row>
    <row r="8632" customFormat="false" ht="15" hidden="false" customHeight="false" outlineLevel="0" collapsed="false">
      <c r="A8632" s="4" t="s">
        <v>14448</v>
      </c>
      <c r="B8632" s="4" t="s">
        <v>3964</v>
      </c>
      <c r="C8632" s="4" t="s">
        <v>1019</v>
      </c>
      <c r="D8632" s="4" t="n">
        <v>10</v>
      </c>
      <c r="E8632" s="4" t="n">
        <v>79.76</v>
      </c>
      <c r="F8632" s="4" t="n">
        <v>797.6</v>
      </c>
      <c r="G8632" s="4" t="n">
        <f aca="false">INDEX(Data_Products!$D$2:$D$33,MATCH(C8632,Data_Products!$A$2:$A$33,0))</f>
        <v>59.07</v>
      </c>
      <c r="H8632" s="4" t="str">
        <f aca="false">INDEX(Data_Products!$C$2:$C$33,MATCH(C8632,Data_Products!$A$2:$A$33,0))</f>
        <v>Timber</v>
      </c>
      <c r="I8632" s="10" t="n">
        <f aca="false">D8632*(E8632-G8632)</f>
        <v>206.9</v>
      </c>
      <c r="J8632" s="11" t="n">
        <f aca="false">IFERROR(I8632/F8632,0)</f>
        <v>0.259403209628887</v>
      </c>
      <c r="K8632" s="4" t="str">
        <f aca="false">IFERROR(INDEX(Data_Orders!$F$2:$F$4727,MATCH(B8632,Data_Orders!$A$2:$A$4727,0)),"")</f>
        <v>Retail</v>
      </c>
      <c r="L8632" s="4" t="str">
        <f aca="false">IFERROR(INDEX(Data_Orders!$D$2:$D$4727,MATCH(B8632,Data_Orders!$A$2:$A$4727,0)),"")</f>
        <v>Rugby</v>
      </c>
    </row>
    <row r="8633" customFormat="false" ht="15" hidden="false" customHeight="false" outlineLevel="0" collapsed="false">
      <c r="A8633" s="4" t="s">
        <v>14449</v>
      </c>
      <c r="B8633" s="4" t="s">
        <v>3964</v>
      </c>
      <c r="C8633" s="4" t="s">
        <v>1070</v>
      </c>
      <c r="D8633" s="4" t="n">
        <v>2</v>
      </c>
      <c r="E8633" s="4" t="n">
        <v>230.32</v>
      </c>
      <c r="F8633" s="4" t="n">
        <v>460.64</v>
      </c>
      <c r="G8633" s="4" t="n">
        <f aca="false">INDEX(Data_Products!$D$2:$D$33,MATCH(C8633,Data_Products!$A$2:$A$33,0))</f>
        <v>161.64</v>
      </c>
      <c r="H8633" s="4" t="str">
        <f aca="false">INDEX(Data_Products!$C$2:$C$33,MATCH(C8633,Data_Products!$A$2:$A$33,0))</f>
        <v>Landscaping</v>
      </c>
      <c r="I8633" s="10" t="n">
        <f aca="false">D8633*(E8633-G8633)</f>
        <v>137.36</v>
      </c>
      <c r="J8633" s="11" t="n">
        <f aca="false">IFERROR(I8633/F8633,0)</f>
        <v>0.298193817297673</v>
      </c>
      <c r="K8633" s="4" t="str">
        <f aca="false">IFERROR(INDEX(Data_Orders!$F$2:$F$4727,MATCH(B8633,Data_Orders!$A$2:$A$4727,0)),"")</f>
        <v>Retail</v>
      </c>
      <c r="L8633" s="4" t="str">
        <f aca="false">IFERROR(INDEX(Data_Orders!$D$2:$D$4727,MATCH(B8633,Data_Orders!$A$2:$A$4727,0)),"")</f>
        <v>Rugby</v>
      </c>
    </row>
    <row r="8634" customFormat="false" ht="15" hidden="false" customHeight="false" outlineLevel="0" collapsed="false">
      <c r="A8634" s="4" t="s">
        <v>14450</v>
      </c>
      <c r="B8634" s="4" t="s">
        <v>3964</v>
      </c>
      <c r="C8634" s="4" t="s">
        <v>1064</v>
      </c>
      <c r="D8634" s="4" t="n">
        <v>12</v>
      </c>
      <c r="E8634" s="4" t="n">
        <v>97.63</v>
      </c>
      <c r="F8634" s="4" t="n">
        <v>1171.56</v>
      </c>
      <c r="G8634" s="4" t="n">
        <f aca="false">INDEX(Data_Products!$D$2:$D$33,MATCH(C8634,Data_Products!$A$2:$A$33,0))</f>
        <v>65.21</v>
      </c>
      <c r="H8634" s="4" t="str">
        <f aca="false">INDEX(Data_Products!$C$2:$C$33,MATCH(C8634,Data_Products!$A$2:$A$33,0))</f>
        <v>Plumbing &amp; Drainage</v>
      </c>
      <c r="I8634" s="10" t="n">
        <f aca="false">D8634*(E8634-G8634)</f>
        <v>389.04</v>
      </c>
      <c r="J8634" s="11" t="n">
        <f aca="false">IFERROR(I8634/F8634,0)</f>
        <v>0.332070060432244</v>
      </c>
      <c r="K8634" s="4" t="str">
        <f aca="false">IFERROR(INDEX(Data_Orders!$F$2:$F$4727,MATCH(B8634,Data_Orders!$A$2:$A$4727,0)),"")</f>
        <v>Retail</v>
      </c>
      <c r="L8634" s="4" t="str">
        <f aca="false">IFERROR(INDEX(Data_Orders!$D$2:$D$4727,MATCH(B8634,Data_Orders!$A$2:$A$4727,0)),"")</f>
        <v>Rugby</v>
      </c>
    </row>
    <row r="8635" customFormat="false" ht="15" hidden="false" customHeight="false" outlineLevel="0" collapsed="false">
      <c r="A8635" s="4" t="s">
        <v>14451</v>
      </c>
      <c r="B8635" s="4" t="s">
        <v>3965</v>
      </c>
      <c r="C8635" s="4" t="s">
        <v>1059</v>
      </c>
      <c r="D8635" s="4" t="n">
        <v>14</v>
      </c>
      <c r="E8635" s="4" t="n">
        <v>103.63</v>
      </c>
      <c r="F8635" s="4" t="n">
        <v>1450.82</v>
      </c>
      <c r="G8635" s="4" t="n">
        <f aca="false">INDEX(Data_Products!$D$2:$D$33,MATCH(C8635,Data_Products!$A$2:$A$33,0))</f>
        <v>82.55</v>
      </c>
      <c r="H8635" s="4" t="str">
        <f aca="false">INDEX(Data_Products!$C$2:$C$33,MATCH(C8635,Data_Products!$A$2:$A$33,0))</f>
        <v>Roofing</v>
      </c>
      <c r="I8635" s="10" t="n">
        <f aca="false">D8635*(E8635-G8635)</f>
        <v>295.12</v>
      </c>
      <c r="J8635" s="11" t="n">
        <f aca="false">IFERROR(I8635/F8635,0)</f>
        <v>0.203415999228023</v>
      </c>
      <c r="K8635" s="4" t="str">
        <f aca="false">IFERROR(INDEX(Data_Orders!$F$2:$F$4727,MATCH(B8635,Data_Orders!$A$2:$A$4727,0)),"")</f>
        <v>Retail</v>
      </c>
      <c r="L8635" s="4" t="str">
        <f aca="false">IFERROR(INDEX(Data_Orders!$D$2:$D$4727,MATCH(B8635,Data_Orders!$A$2:$A$4727,0)),"")</f>
        <v>Rugby</v>
      </c>
    </row>
    <row r="8636" customFormat="false" ht="15" hidden="false" customHeight="false" outlineLevel="0" collapsed="false">
      <c r="A8636" s="4" t="s">
        <v>14452</v>
      </c>
      <c r="B8636" s="4" t="s">
        <v>3965</v>
      </c>
      <c r="C8636" s="4" t="s">
        <v>1064</v>
      </c>
      <c r="D8636" s="4" t="n">
        <v>9</v>
      </c>
      <c r="E8636" s="4" t="n">
        <v>97.63</v>
      </c>
      <c r="F8636" s="4" t="n">
        <v>878.67</v>
      </c>
      <c r="G8636" s="4" t="n">
        <f aca="false">INDEX(Data_Products!$D$2:$D$33,MATCH(C8636,Data_Products!$A$2:$A$33,0))</f>
        <v>65.21</v>
      </c>
      <c r="H8636" s="4" t="str">
        <f aca="false">INDEX(Data_Products!$C$2:$C$33,MATCH(C8636,Data_Products!$A$2:$A$33,0))</f>
        <v>Plumbing &amp; Drainage</v>
      </c>
      <c r="I8636" s="10" t="n">
        <f aca="false">D8636*(E8636-G8636)</f>
        <v>291.78</v>
      </c>
      <c r="J8636" s="11" t="n">
        <f aca="false">IFERROR(I8636/F8636,0)</f>
        <v>0.332070060432244</v>
      </c>
      <c r="K8636" s="4" t="str">
        <f aca="false">IFERROR(INDEX(Data_Orders!$F$2:$F$4727,MATCH(B8636,Data_Orders!$A$2:$A$4727,0)),"")</f>
        <v>Retail</v>
      </c>
      <c r="L8636" s="4" t="str">
        <f aca="false">IFERROR(INDEX(Data_Orders!$D$2:$D$4727,MATCH(B8636,Data_Orders!$A$2:$A$4727,0)),"")</f>
        <v>Rugby</v>
      </c>
    </row>
    <row r="8637" customFormat="false" ht="15" hidden="false" customHeight="false" outlineLevel="0" collapsed="false">
      <c r="A8637" s="4" t="s">
        <v>14453</v>
      </c>
      <c r="B8637" s="4" t="s">
        <v>3966</v>
      </c>
      <c r="C8637" s="4" t="s">
        <v>1059</v>
      </c>
      <c r="D8637" s="4" t="n">
        <v>18</v>
      </c>
      <c r="E8637" s="4" t="n">
        <v>103.63</v>
      </c>
      <c r="F8637" s="4" t="n">
        <v>1865.34</v>
      </c>
      <c r="G8637" s="4" t="n">
        <f aca="false">INDEX(Data_Products!$D$2:$D$33,MATCH(C8637,Data_Products!$A$2:$A$33,0))</f>
        <v>82.55</v>
      </c>
      <c r="H8637" s="4" t="str">
        <f aca="false">INDEX(Data_Products!$C$2:$C$33,MATCH(C8637,Data_Products!$A$2:$A$33,0))</f>
        <v>Roofing</v>
      </c>
      <c r="I8637" s="10" t="n">
        <f aca="false">D8637*(E8637-G8637)</f>
        <v>379.44</v>
      </c>
      <c r="J8637" s="11" t="n">
        <f aca="false">IFERROR(I8637/F8637,0)</f>
        <v>0.203415999228023</v>
      </c>
      <c r="K8637" s="4" t="str">
        <f aca="false">IFERROR(INDEX(Data_Orders!$F$2:$F$4727,MATCH(B8637,Data_Orders!$A$2:$A$4727,0)),"")</f>
        <v>Retail</v>
      </c>
      <c r="L8637" s="4" t="str">
        <f aca="false">IFERROR(INDEX(Data_Orders!$D$2:$D$4727,MATCH(B8637,Data_Orders!$A$2:$A$4727,0)),"")</f>
        <v>Rugby</v>
      </c>
    </row>
    <row r="8638" customFormat="false" ht="15" hidden="false" customHeight="false" outlineLevel="0" collapsed="false">
      <c r="A8638" s="4" t="s">
        <v>14454</v>
      </c>
      <c r="B8638" s="4" t="s">
        <v>3967</v>
      </c>
      <c r="C8638" s="4" t="s">
        <v>1066</v>
      </c>
      <c r="D8638" s="4" t="n">
        <v>9</v>
      </c>
      <c r="E8638" s="4" t="n">
        <v>209.69</v>
      </c>
      <c r="F8638" s="4" t="n">
        <v>1887.21</v>
      </c>
      <c r="G8638" s="4" t="n">
        <f aca="false">INDEX(Data_Products!$D$2:$D$33,MATCH(C8638,Data_Products!$A$2:$A$33,0))</f>
        <v>144.38</v>
      </c>
      <c r="H8638" s="4" t="str">
        <f aca="false">INDEX(Data_Products!$C$2:$C$33,MATCH(C8638,Data_Products!$A$2:$A$33,0))</f>
        <v>Plumbing &amp; Drainage</v>
      </c>
      <c r="I8638" s="10" t="n">
        <f aca="false">D8638*(E8638-G8638)</f>
        <v>587.79</v>
      </c>
      <c r="J8638" s="11" t="n">
        <f aca="false">IFERROR(I8638/F8638,0)</f>
        <v>0.311459773952024</v>
      </c>
      <c r="K8638" s="4" t="str">
        <f aca="false">IFERROR(INDEX(Data_Orders!$F$2:$F$4727,MATCH(B8638,Data_Orders!$A$2:$A$4727,0)),"")</f>
        <v>Retail</v>
      </c>
      <c r="L8638" s="4" t="str">
        <f aca="false">IFERROR(INDEX(Data_Orders!$D$2:$D$4727,MATCH(B8638,Data_Orders!$A$2:$A$4727,0)),"")</f>
        <v>Rugby</v>
      </c>
    </row>
    <row r="8639" customFormat="false" ht="15" hidden="false" customHeight="false" outlineLevel="0" collapsed="false">
      <c r="A8639" s="4" t="s">
        <v>14455</v>
      </c>
      <c r="B8639" s="4" t="s">
        <v>3967</v>
      </c>
      <c r="C8639" s="4" t="s">
        <v>1035</v>
      </c>
      <c r="D8639" s="4" t="n">
        <v>1</v>
      </c>
      <c r="E8639" s="4" t="n">
        <v>165.07</v>
      </c>
      <c r="F8639" s="4" t="n">
        <v>165.07</v>
      </c>
      <c r="G8639" s="4" t="n">
        <f aca="false">INDEX(Data_Products!$D$2:$D$33,MATCH(C8639,Data_Products!$A$2:$A$33,0))</f>
        <v>134.65</v>
      </c>
      <c r="H8639" s="4" t="str">
        <f aca="false">INDEX(Data_Products!$C$2:$C$33,MATCH(C8639,Data_Products!$A$2:$A$33,0))</f>
        <v>Insulation</v>
      </c>
      <c r="I8639" s="10" t="n">
        <f aca="false">D8639*(E8639-G8639)</f>
        <v>30.42</v>
      </c>
      <c r="J8639" s="11" t="n">
        <f aca="false">IFERROR(I8639/F8639,0)</f>
        <v>0.184285454655601</v>
      </c>
      <c r="K8639" s="4" t="str">
        <f aca="false">IFERROR(INDEX(Data_Orders!$F$2:$F$4727,MATCH(B8639,Data_Orders!$A$2:$A$4727,0)),"")</f>
        <v>Retail</v>
      </c>
      <c r="L8639" s="4" t="str">
        <f aca="false">IFERROR(INDEX(Data_Orders!$D$2:$D$4727,MATCH(B8639,Data_Orders!$A$2:$A$4727,0)),"")</f>
        <v>Rugby</v>
      </c>
    </row>
    <row r="8640" customFormat="false" ht="15" hidden="false" customHeight="false" outlineLevel="0" collapsed="false">
      <c r="A8640" s="4" t="s">
        <v>14456</v>
      </c>
      <c r="B8640" s="4" t="s">
        <v>3967</v>
      </c>
      <c r="C8640" s="4" t="s">
        <v>1064</v>
      </c>
      <c r="D8640" s="4" t="n">
        <v>8</v>
      </c>
      <c r="E8640" s="4" t="n">
        <v>97.63</v>
      </c>
      <c r="F8640" s="4" t="n">
        <v>781.04</v>
      </c>
      <c r="G8640" s="4" t="n">
        <f aca="false">INDEX(Data_Products!$D$2:$D$33,MATCH(C8640,Data_Products!$A$2:$A$33,0))</f>
        <v>65.21</v>
      </c>
      <c r="H8640" s="4" t="str">
        <f aca="false">INDEX(Data_Products!$C$2:$C$33,MATCH(C8640,Data_Products!$A$2:$A$33,0))</f>
        <v>Plumbing &amp; Drainage</v>
      </c>
      <c r="I8640" s="10" t="n">
        <f aca="false">D8640*(E8640-G8640)</f>
        <v>259.36</v>
      </c>
      <c r="J8640" s="11" t="n">
        <f aca="false">IFERROR(I8640/F8640,0)</f>
        <v>0.332070060432244</v>
      </c>
      <c r="K8640" s="4" t="str">
        <f aca="false">IFERROR(INDEX(Data_Orders!$F$2:$F$4727,MATCH(B8640,Data_Orders!$A$2:$A$4727,0)),"")</f>
        <v>Retail</v>
      </c>
      <c r="L8640" s="4" t="str">
        <f aca="false">IFERROR(INDEX(Data_Orders!$D$2:$D$4727,MATCH(B8640,Data_Orders!$A$2:$A$4727,0)),"")</f>
        <v>Rugby</v>
      </c>
    </row>
    <row r="8641" customFormat="false" ht="15" hidden="false" customHeight="false" outlineLevel="0" collapsed="false">
      <c r="A8641" s="4" t="s">
        <v>14457</v>
      </c>
      <c r="B8641" s="4" t="s">
        <v>3967</v>
      </c>
      <c r="C8641" s="4" t="s">
        <v>1077</v>
      </c>
      <c r="D8641" s="4" t="n">
        <v>13</v>
      </c>
      <c r="E8641" s="4" t="n">
        <v>46.61</v>
      </c>
      <c r="F8641" s="4" t="n">
        <v>605.93</v>
      </c>
      <c r="G8641" s="4" t="n">
        <f aca="false">INDEX(Data_Products!$D$2:$D$33,MATCH(C8641,Data_Products!$A$2:$A$33,0))</f>
        <v>36.87</v>
      </c>
      <c r="H8641" s="4" t="str">
        <f aca="false">INDEX(Data_Products!$C$2:$C$33,MATCH(C8641,Data_Products!$A$2:$A$33,0))</f>
        <v>Landscaping</v>
      </c>
      <c r="I8641" s="10" t="n">
        <f aca="false">D8641*(E8641-G8641)</f>
        <v>126.62</v>
      </c>
      <c r="J8641" s="11" t="n">
        <f aca="false">IFERROR(I8641/F8641,0)</f>
        <v>0.208968032611028</v>
      </c>
      <c r="K8641" s="4" t="str">
        <f aca="false">IFERROR(INDEX(Data_Orders!$F$2:$F$4727,MATCH(B8641,Data_Orders!$A$2:$A$4727,0)),"")</f>
        <v>Retail</v>
      </c>
      <c r="L8641" s="4" t="str">
        <f aca="false">IFERROR(INDEX(Data_Orders!$D$2:$D$4727,MATCH(B8641,Data_Orders!$A$2:$A$4727,0)),"")</f>
        <v>Rugby</v>
      </c>
    </row>
    <row r="8642" customFormat="false" ht="15" hidden="false" customHeight="false" outlineLevel="0" collapsed="false">
      <c r="A8642" s="4" t="s">
        <v>14458</v>
      </c>
      <c r="B8642" s="4" t="s">
        <v>3968</v>
      </c>
      <c r="C8642" s="4" t="s">
        <v>1070</v>
      </c>
      <c r="D8642" s="4" t="n">
        <v>15</v>
      </c>
      <c r="E8642" s="4" t="n">
        <v>230.32</v>
      </c>
      <c r="F8642" s="4" t="n">
        <v>3454.8</v>
      </c>
      <c r="G8642" s="4" t="n">
        <f aca="false">INDEX(Data_Products!$D$2:$D$33,MATCH(C8642,Data_Products!$A$2:$A$33,0))</f>
        <v>161.64</v>
      </c>
      <c r="H8642" s="4" t="str">
        <f aca="false">INDEX(Data_Products!$C$2:$C$33,MATCH(C8642,Data_Products!$A$2:$A$33,0))</f>
        <v>Landscaping</v>
      </c>
      <c r="I8642" s="10" t="n">
        <f aca="false">D8642*(E8642-G8642)</f>
        <v>1030.2</v>
      </c>
      <c r="J8642" s="11" t="n">
        <f aca="false">IFERROR(I8642/F8642,0)</f>
        <v>0.298193817297673</v>
      </c>
      <c r="K8642" s="4" t="str">
        <f aca="false">IFERROR(INDEX(Data_Orders!$F$2:$F$4727,MATCH(B8642,Data_Orders!$A$2:$A$4727,0)),"")</f>
        <v>Contractor</v>
      </c>
      <c r="L8642" s="4" t="str">
        <f aca="false">IFERROR(INDEX(Data_Orders!$D$2:$D$4727,MATCH(B8642,Data_Orders!$A$2:$A$4727,0)),"")</f>
        <v>Northampton</v>
      </c>
    </row>
    <row r="8643" customFormat="false" ht="15" hidden="false" customHeight="false" outlineLevel="0" collapsed="false">
      <c r="A8643" s="4" t="s">
        <v>14459</v>
      </c>
      <c r="B8643" s="4" t="s">
        <v>3968</v>
      </c>
      <c r="C8643" s="4" t="s">
        <v>1059</v>
      </c>
      <c r="D8643" s="4" t="n">
        <v>16</v>
      </c>
      <c r="E8643" s="4" t="n">
        <v>103.63</v>
      </c>
      <c r="F8643" s="4" t="n">
        <v>1658.08</v>
      </c>
      <c r="G8643" s="4" t="n">
        <f aca="false">INDEX(Data_Products!$D$2:$D$33,MATCH(C8643,Data_Products!$A$2:$A$33,0))</f>
        <v>82.55</v>
      </c>
      <c r="H8643" s="4" t="str">
        <f aca="false">INDEX(Data_Products!$C$2:$C$33,MATCH(C8643,Data_Products!$A$2:$A$33,0))</f>
        <v>Roofing</v>
      </c>
      <c r="I8643" s="10" t="n">
        <f aca="false">D8643*(E8643-G8643)</f>
        <v>337.28</v>
      </c>
      <c r="J8643" s="11" t="n">
        <f aca="false">IFERROR(I8643/F8643,0)</f>
        <v>0.203415999228023</v>
      </c>
      <c r="K8643" s="4" t="str">
        <f aca="false">IFERROR(INDEX(Data_Orders!$F$2:$F$4727,MATCH(B8643,Data_Orders!$A$2:$A$4727,0)),"")</f>
        <v>Contractor</v>
      </c>
      <c r="L8643" s="4" t="str">
        <f aca="false">IFERROR(INDEX(Data_Orders!$D$2:$D$4727,MATCH(B8643,Data_Orders!$A$2:$A$4727,0)),"")</f>
        <v>Northampton</v>
      </c>
    </row>
    <row r="8644" customFormat="false" ht="15" hidden="false" customHeight="false" outlineLevel="0" collapsed="false">
      <c r="A8644" s="4" t="s">
        <v>14460</v>
      </c>
      <c r="B8644" s="4" t="s">
        <v>3968</v>
      </c>
      <c r="C8644" s="4" t="s">
        <v>1050</v>
      </c>
      <c r="D8644" s="4" t="n">
        <v>8</v>
      </c>
      <c r="E8644" s="4" t="n">
        <v>238.63</v>
      </c>
      <c r="F8644" s="4" t="n">
        <v>1909.04</v>
      </c>
      <c r="G8644" s="4" t="n">
        <f aca="false">INDEX(Data_Products!$D$2:$D$33,MATCH(C8644,Data_Products!$A$2:$A$33,0))</f>
        <v>148.91</v>
      </c>
      <c r="H8644" s="4" t="str">
        <f aca="false">INDEX(Data_Products!$C$2:$C$33,MATCH(C8644,Data_Products!$A$2:$A$33,0))</f>
        <v>Tools &amp; Fixings</v>
      </c>
      <c r="I8644" s="10" t="n">
        <f aca="false">D8644*(E8644-G8644)</f>
        <v>717.76</v>
      </c>
      <c r="J8644" s="11" t="n">
        <f aca="false">IFERROR(I8644/F8644,0)</f>
        <v>0.375979549930855</v>
      </c>
      <c r="K8644" s="4" t="str">
        <f aca="false">IFERROR(INDEX(Data_Orders!$F$2:$F$4727,MATCH(B8644,Data_Orders!$A$2:$A$4727,0)),"")</f>
        <v>Contractor</v>
      </c>
      <c r="L8644" s="4" t="str">
        <f aca="false">IFERROR(INDEX(Data_Orders!$D$2:$D$4727,MATCH(B8644,Data_Orders!$A$2:$A$4727,0)),"")</f>
        <v>Northampton</v>
      </c>
    </row>
    <row r="8645" customFormat="false" ht="15" hidden="false" customHeight="false" outlineLevel="0" collapsed="false">
      <c r="A8645" s="4" t="s">
        <v>14461</v>
      </c>
      <c r="B8645" s="4" t="s">
        <v>3969</v>
      </c>
      <c r="C8645" s="4" t="s">
        <v>1028</v>
      </c>
      <c r="D8645" s="4" t="n">
        <v>13</v>
      </c>
      <c r="E8645" s="4" t="n">
        <v>118.79</v>
      </c>
      <c r="F8645" s="4" t="n">
        <v>1544.27</v>
      </c>
      <c r="G8645" s="4" t="n">
        <f aca="false">INDEX(Data_Products!$D$2:$D$33,MATCH(C8645,Data_Products!$A$2:$A$33,0))</f>
        <v>81.07</v>
      </c>
      <c r="H8645" s="4" t="str">
        <f aca="false">INDEX(Data_Products!$C$2:$C$33,MATCH(C8645,Data_Products!$A$2:$A$33,0))</f>
        <v>Cement &amp; Aggregates</v>
      </c>
      <c r="I8645" s="10" t="n">
        <f aca="false">D8645*(E8645-G8645)</f>
        <v>490.36</v>
      </c>
      <c r="J8645" s="11" t="n">
        <f aca="false">IFERROR(I8645/F8645,0)</f>
        <v>0.317535146056066</v>
      </c>
      <c r="K8645" s="4" t="str">
        <f aca="false">IFERROR(INDEX(Data_Orders!$F$2:$F$4727,MATCH(B8645,Data_Orders!$A$2:$A$4727,0)),"")</f>
        <v>Contractor</v>
      </c>
      <c r="L8645" s="4" t="str">
        <f aca="false">IFERROR(INDEX(Data_Orders!$D$2:$D$4727,MATCH(B8645,Data_Orders!$A$2:$A$4727,0)),"")</f>
        <v>Northampton</v>
      </c>
    </row>
    <row r="8646" customFormat="false" ht="15" hidden="false" customHeight="false" outlineLevel="0" collapsed="false">
      <c r="A8646" s="4" t="s">
        <v>14462</v>
      </c>
      <c r="B8646" s="4" t="s">
        <v>3969</v>
      </c>
      <c r="C8646" s="4" t="s">
        <v>1077</v>
      </c>
      <c r="D8646" s="4" t="n">
        <v>14</v>
      </c>
      <c r="E8646" s="4" t="n">
        <v>46.61</v>
      </c>
      <c r="F8646" s="4" t="n">
        <v>652.54</v>
      </c>
      <c r="G8646" s="4" t="n">
        <f aca="false">INDEX(Data_Products!$D$2:$D$33,MATCH(C8646,Data_Products!$A$2:$A$33,0))</f>
        <v>36.87</v>
      </c>
      <c r="H8646" s="4" t="str">
        <f aca="false">INDEX(Data_Products!$C$2:$C$33,MATCH(C8646,Data_Products!$A$2:$A$33,0))</f>
        <v>Landscaping</v>
      </c>
      <c r="I8646" s="10" t="n">
        <f aca="false">D8646*(E8646-G8646)</f>
        <v>136.36</v>
      </c>
      <c r="J8646" s="11" t="n">
        <f aca="false">IFERROR(I8646/F8646,0)</f>
        <v>0.208968032611028</v>
      </c>
      <c r="K8646" s="4" t="str">
        <f aca="false">IFERROR(INDEX(Data_Orders!$F$2:$F$4727,MATCH(B8646,Data_Orders!$A$2:$A$4727,0)),"")</f>
        <v>Contractor</v>
      </c>
      <c r="L8646" s="4" t="str">
        <f aca="false">IFERROR(INDEX(Data_Orders!$D$2:$D$4727,MATCH(B8646,Data_Orders!$A$2:$A$4727,0)),"")</f>
        <v>Northampton</v>
      </c>
    </row>
    <row r="8647" customFormat="false" ht="15" hidden="false" customHeight="false" outlineLevel="0" collapsed="false">
      <c r="A8647" s="4" t="s">
        <v>14463</v>
      </c>
      <c r="B8647" s="4" t="s">
        <v>3969</v>
      </c>
      <c r="C8647" s="4" t="s">
        <v>1059</v>
      </c>
      <c r="D8647" s="4" t="n">
        <v>5</v>
      </c>
      <c r="E8647" s="4" t="n">
        <v>103.63</v>
      </c>
      <c r="F8647" s="4" t="n">
        <v>518.15</v>
      </c>
      <c r="G8647" s="4" t="n">
        <f aca="false">INDEX(Data_Products!$D$2:$D$33,MATCH(C8647,Data_Products!$A$2:$A$33,0))</f>
        <v>82.55</v>
      </c>
      <c r="H8647" s="4" t="str">
        <f aca="false">INDEX(Data_Products!$C$2:$C$33,MATCH(C8647,Data_Products!$A$2:$A$33,0))</f>
        <v>Roofing</v>
      </c>
      <c r="I8647" s="10" t="n">
        <f aca="false">D8647*(E8647-G8647)</f>
        <v>105.4</v>
      </c>
      <c r="J8647" s="11" t="n">
        <f aca="false">IFERROR(I8647/F8647,0)</f>
        <v>0.203415999228023</v>
      </c>
      <c r="K8647" s="4" t="str">
        <f aca="false">IFERROR(INDEX(Data_Orders!$F$2:$F$4727,MATCH(B8647,Data_Orders!$A$2:$A$4727,0)),"")</f>
        <v>Contractor</v>
      </c>
      <c r="L8647" s="4" t="str">
        <f aca="false">IFERROR(INDEX(Data_Orders!$D$2:$D$4727,MATCH(B8647,Data_Orders!$A$2:$A$4727,0)),"")</f>
        <v>Northampton</v>
      </c>
    </row>
    <row r="8648" customFormat="false" ht="15" hidden="false" customHeight="false" outlineLevel="0" collapsed="false">
      <c r="A8648" s="4" t="s">
        <v>14464</v>
      </c>
      <c r="B8648" s="4" t="s">
        <v>3970</v>
      </c>
      <c r="C8648" s="4" t="s">
        <v>1026</v>
      </c>
      <c r="D8648" s="4" t="n">
        <v>2</v>
      </c>
      <c r="E8648" s="4" t="n">
        <v>184.05</v>
      </c>
      <c r="F8648" s="4" t="n">
        <v>368.1</v>
      </c>
      <c r="G8648" s="4" t="n">
        <f aca="false">INDEX(Data_Products!$D$2:$D$33,MATCH(C8648,Data_Products!$A$2:$A$33,0))</f>
        <v>147.44</v>
      </c>
      <c r="H8648" s="4" t="str">
        <f aca="false">INDEX(Data_Products!$C$2:$C$33,MATCH(C8648,Data_Products!$A$2:$A$33,0))</f>
        <v>Cement &amp; Aggregates</v>
      </c>
      <c r="I8648" s="10" t="n">
        <f aca="false">D8648*(E8648-G8648)</f>
        <v>73.22</v>
      </c>
      <c r="J8648" s="11" t="n">
        <f aca="false">IFERROR(I8648/F8648,0)</f>
        <v>0.19891333876664</v>
      </c>
      <c r="K8648" s="4" t="str">
        <f aca="false">IFERROR(INDEX(Data_Orders!$F$2:$F$4727,MATCH(B8648,Data_Orders!$A$2:$A$4727,0)),"")</f>
        <v>Contractor</v>
      </c>
      <c r="L8648" s="4" t="str">
        <f aca="false">IFERROR(INDEX(Data_Orders!$D$2:$D$4727,MATCH(B8648,Data_Orders!$A$2:$A$4727,0)),"")</f>
        <v>Northampton</v>
      </c>
    </row>
    <row r="8649" customFormat="false" ht="15" hidden="false" customHeight="false" outlineLevel="0" collapsed="false">
      <c r="A8649" s="4" t="s">
        <v>14465</v>
      </c>
      <c r="B8649" s="4" t="s">
        <v>3970</v>
      </c>
      <c r="C8649" s="4" t="s">
        <v>1039</v>
      </c>
      <c r="D8649" s="4" t="n">
        <v>13</v>
      </c>
      <c r="E8649" s="4" t="n">
        <v>160.41</v>
      </c>
      <c r="F8649" s="4" t="n">
        <v>2085.33</v>
      </c>
      <c r="G8649" s="4" t="n">
        <f aca="false">INDEX(Data_Products!$D$2:$D$33,MATCH(C8649,Data_Products!$A$2:$A$33,0))</f>
        <v>99.74</v>
      </c>
      <c r="H8649" s="4" t="str">
        <f aca="false">INDEX(Data_Products!$C$2:$C$33,MATCH(C8649,Data_Products!$A$2:$A$33,0))</f>
        <v>Insulation</v>
      </c>
      <c r="I8649" s="10" t="n">
        <f aca="false">D8649*(E8649-G8649)</f>
        <v>788.71</v>
      </c>
      <c r="J8649" s="11" t="n">
        <f aca="false">IFERROR(I8649/F8649,0)</f>
        <v>0.378218315566361</v>
      </c>
      <c r="K8649" s="4" t="str">
        <f aca="false">IFERROR(INDEX(Data_Orders!$F$2:$F$4727,MATCH(B8649,Data_Orders!$A$2:$A$4727,0)),"")</f>
        <v>Contractor</v>
      </c>
      <c r="L8649" s="4" t="str">
        <f aca="false">IFERROR(INDEX(Data_Orders!$D$2:$D$4727,MATCH(B8649,Data_Orders!$A$2:$A$4727,0)),"")</f>
        <v>Northampton</v>
      </c>
    </row>
    <row r="8650" customFormat="false" ht="15" hidden="false" customHeight="false" outlineLevel="0" collapsed="false">
      <c r="A8650" s="4" t="s">
        <v>14466</v>
      </c>
      <c r="B8650" s="4" t="s">
        <v>3971</v>
      </c>
      <c r="C8650" s="4" t="s">
        <v>1052</v>
      </c>
      <c r="D8650" s="4" t="n">
        <v>10</v>
      </c>
      <c r="E8650" s="4" t="n">
        <v>205.71</v>
      </c>
      <c r="F8650" s="4" t="n">
        <v>2057.1</v>
      </c>
      <c r="G8650" s="4" t="n">
        <f aca="false">INDEX(Data_Products!$D$2:$D$33,MATCH(C8650,Data_Products!$A$2:$A$33,0))</f>
        <v>152.29</v>
      </c>
      <c r="H8650" s="4" t="str">
        <f aca="false">INDEX(Data_Products!$C$2:$C$33,MATCH(C8650,Data_Products!$A$2:$A$33,0))</f>
        <v>Roofing</v>
      </c>
      <c r="I8650" s="10" t="n">
        <f aca="false">D8650*(E8650-G8650)</f>
        <v>534.2</v>
      </c>
      <c r="J8650" s="11" t="n">
        <f aca="false">IFERROR(I8650/F8650,0)</f>
        <v>0.259685965679841</v>
      </c>
      <c r="K8650" s="4" t="str">
        <f aca="false">IFERROR(INDEX(Data_Orders!$F$2:$F$4727,MATCH(B8650,Data_Orders!$A$2:$A$4727,0)),"")</f>
        <v>Contractor</v>
      </c>
      <c r="L8650" s="4" t="str">
        <f aca="false">IFERROR(INDEX(Data_Orders!$D$2:$D$4727,MATCH(B8650,Data_Orders!$A$2:$A$4727,0)),"")</f>
        <v>Northampton</v>
      </c>
    </row>
    <row r="8651" customFormat="false" ht="15" hidden="false" customHeight="false" outlineLevel="0" collapsed="false">
      <c r="A8651" s="4" t="s">
        <v>14467</v>
      </c>
      <c r="B8651" s="4" t="s">
        <v>3971</v>
      </c>
      <c r="C8651" s="4" t="s">
        <v>1064</v>
      </c>
      <c r="D8651" s="4" t="n">
        <v>19</v>
      </c>
      <c r="E8651" s="4" t="n">
        <v>97.63</v>
      </c>
      <c r="F8651" s="4" t="n">
        <v>1854.97</v>
      </c>
      <c r="G8651" s="4" t="n">
        <f aca="false">INDEX(Data_Products!$D$2:$D$33,MATCH(C8651,Data_Products!$A$2:$A$33,0))</f>
        <v>65.21</v>
      </c>
      <c r="H8651" s="4" t="str">
        <f aca="false">INDEX(Data_Products!$C$2:$C$33,MATCH(C8651,Data_Products!$A$2:$A$33,0))</f>
        <v>Plumbing &amp; Drainage</v>
      </c>
      <c r="I8651" s="10" t="n">
        <f aca="false">D8651*(E8651-G8651)</f>
        <v>615.98</v>
      </c>
      <c r="J8651" s="11" t="n">
        <f aca="false">IFERROR(I8651/F8651,0)</f>
        <v>0.332070060432244</v>
      </c>
      <c r="K8651" s="4" t="str">
        <f aca="false">IFERROR(INDEX(Data_Orders!$F$2:$F$4727,MATCH(B8651,Data_Orders!$A$2:$A$4727,0)),"")</f>
        <v>Contractor</v>
      </c>
      <c r="L8651" s="4" t="str">
        <f aca="false">IFERROR(INDEX(Data_Orders!$D$2:$D$4727,MATCH(B8651,Data_Orders!$A$2:$A$4727,0)),"")</f>
        <v>Northampton</v>
      </c>
    </row>
    <row r="8652" customFormat="false" ht="15" hidden="false" customHeight="false" outlineLevel="0" collapsed="false">
      <c r="A8652" s="4" t="s">
        <v>14468</v>
      </c>
      <c r="B8652" s="4" t="s">
        <v>3971</v>
      </c>
      <c r="C8652" s="4" t="s">
        <v>1046</v>
      </c>
      <c r="D8652" s="4" t="n">
        <v>3</v>
      </c>
      <c r="E8652" s="4" t="n">
        <v>154.02</v>
      </c>
      <c r="F8652" s="4" t="n">
        <v>462.06</v>
      </c>
      <c r="G8652" s="4" t="n">
        <f aca="false">INDEX(Data_Products!$D$2:$D$33,MATCH(C8652,Data_Products!$A$2:$A$33,0))</f>
        <v>102.1</v>
      </c>
      <c r="H8652" s="4" t="str">
        <f aca="false">INDEX(Data_Products!$C$2:$C$33,MATCH(C8652,Data_Products!$A$2:$A$33,0))</f>
        <v>Tools &amp; Fixings</v>
      </c>
      <c r="I8652" s="10" t="n">
        <f aca="false">D8652*(E8652-G8652)</f>
        <v>155.76</v>
      </c>
      <c r="J8652" s="11" t="n">
        <f aca="false">IFERROR(I8652/F8652,0)</f>
        <v>0.337099078041813</v>
      </c>
      <c r="K8652" s="4" t="str">
        <f aca="false">IFERROR(INDEX(Data_Orders!$F$2:$F$4727,MATCH(B8652,Data_Orders!$A$2:$A$4727,0)),"")</f>
        <v>Contractor</v>
      </c>
      <c r="L8652" s="4" t="str">
        <f aca="false">IFERROR(INDEX(Data_Orders!$D$2:$D$4727,MATCH(B8652,Data_Orders!$A$2:$A$4727,0)),"")</f>
        <v>Northampton</v>
      </c>
    </row>
    <row r="8653" customFormat="false" ht="15" hidden="false" customHeight="false" outlineLevel="0" collapsed="false">
      <c r="A8653" s="4" t="s">
        <v>14469</v>
      </c>
      <c r="B8653" s="4" t="s">
        <v>3971</v>
      </c>
      <c r="C8653" s="4" t="s">
        <v>1039</v>
      </c>
      <c r="D8653" s="4" t="n">
        <v>5</v>
      </c>
      <c r="E8653" s="4" t="n">
        <v>160.41</v>
      </c>
      <c r="F8653" s="4" t="n">
        <v>802.05</v>
      </c>
      <c r="G8653" s="4" t="n">
        <f aca="false">INDEX(Data_Products!$D$2:$D$33,MATCH(C8653,Data_Products!$A$2:$A$33,0))</f>
        <v>99.74</v>
      </c>
      <c r="H8653" s="4" t="str">
        <f aca="false">INDEX(Data_Products!$C$2:$C$33,MATCH(C8653,Data_Products!$A$2:$A$33,0))</f>
        <v>Insulation</v>
      </c>
      <c r="I8653" s="10" t="n">
        <f aca="false">D8653*(E8653-G8653)</f>
        <v>303.35</v>
      </c>
      <c r="J8653" s="11" t="n">
        <f aca="false">IFERROR(I8653/F8653,0)</f>
        <v>0.378218315566361</v>
      </c>
      <c r="K8653" s="4" t="str">
        <f aca="false">IFERROR(INDEX(Data_Orders!$F$2:$F$4727,MATCH(B8653,Data_Orders!$A$2:$A$4727,0)),"")</f>
        <v>Contractor</v>
      </c>
      <c r="L8653" s="4" t="str">
        <f aca="false">IFERROR(INDEX(Data_Orders!$D$2:$D$4727,MATCH(B8653,Data_Orders!$A$2:$A$4727,0)),"")</f>
        <v>Northampton</v>
      </c>
    </row>
    <row r="8654" customFormat="false" ht="15" hidden="false" customHeight="false" outlineLevel="0" collapsed="false">
      <c r="A8654" s="4" t="s">
        <v>14470</v>
      </c>
      <c r="B8654" s="4" t="s">
        <v>3972</v>
      </c>
      <c r="C8654" s="4" t="s">
        <v>1030</v>
      </c>
      <c r="D8654" s="4" t="n">
        <v>6</v>
      </c>
      <c r="E8654" s="4" t="n">
        <v>25.23</v>
      </c>
      <c r="F8654" s="4" t="n">
        <v>151.38</v>
      </c>
      <c r="G8654" s="4" t="n">
        <f aca="false">INDEX(Data_Products!$D$2:$D$33,MATCH(C8654,Data_Products!$A$2:$A$33,0))</f>
        <v>17.67</v>
      </c>
      <c r="H8654" s="4" t="str">
        <f aca="false">INDEX(Data_Products!$C$2:$C$33,MATCH(C8654,Data_Products!$A$2:$A$33,0))</f>
        <v>Cement &amp; Aggregates</v>
      </c>
      <c r="I8654" s="10" t="n">
        <f aca="false">D8654*(E8654-G8654)</f>
        <v>45.36</v>
      </c>
      <c r="J8654" s="11" t="n">
        <f aca="false">IFERROR(I8654/F8654,0)</f>
        <v>0.299643281807372</v>
      </c>
      <c r="K8654" s="4" t="str">
        <f aca="false">IFERROR(INDEX(Data_Orders!$F$2:$F$4727,MATCH(B8654,Data_Orders!$A$2:$A$4727,0)),"")</f>
        <v>Contractor</v>
      </c>
      <c r="L8654" s="4" t="str">
        <f aca="false">IFERROR(INDEX(Data_Orders!$D$2:$D$4727,MATCH(B8654,Data_Orders!$A$2:$A$4727,0)),"")</f>
        <v>Northampton</v>
      </c>
    </row>
    <row r="8655" customFormat="false" ht="15" hidden="false" customHeight="false" outlineLevel="0" collapsed="false">
      <c r="A8655" s="4" t="s">
        <v>14471</v>
      </c>
      <c r="B8655" s="4" t="s">
        <v>3972</v>
      </c>
      <c r="C8655" s="4" t="s">
        <v>1050</v>
      </c>
      <c r="D8655" s="4" t="n">
        <v>5</v>
      </c>
      <c r="E8655" s="4" t="n">
        <v>238.63</v>
      </c>
      <c r="F8655" s="4" t="n">
        <v>1193.15</v>
      </c>
      <c r="G8655" s="4" t="n">
        <f aca="false">INDEX(Data_Products!$D$2:$D$33,MATCH(C8655,Data_Products!$A$2:$A$33,0))</f>
        <v>148.91</v>
      </c>
      <c r="H8655" s="4" t="str">
        <f aca="false">INDEX(Data_Products!$C$2:$C$33,MATCH(C8655,Data_Products!$A$2:$A$33,0))</f>
        <v>Tools &amp; Fixings</v>
      </c>
      <c r="I8655" s="10" t="n">
        <f aca="false">D8655*(E8655-G8655)</f>
        <v>448.6</v>
      </c>
      <c r="J8655" s="11" t="n">
        <f aca="false">IFERROR(I8655/F8655,0)</f>
        <v>0.375979549930855</v>
      </c>
      <c r="K8655" s="4" t="str">
        <f aca="false">IFERROR(INDEX(Data_Orders!$F$2:$F$4727,MATCH(B8655,Data_Orders!$A$2:$A$4727,0)),"")</f>
        <v>Contractor</v>
      </c>
      <c r="L8655" s="4" t="str">
        <f aca="false">IFERROR(INDEX(Data_Orders!$D$2:$D$4727,MATCH(B8655,Data_Orders!$A$2:$A$4727,0)),"")</f>
        <v>Northampton</v>
      </c>
    </row>
    <row r="8656" customFormat="false" ht="15" hidden="false" customHeight="false" outlineLevel="0" collapsed="false">
      <c r="A8656" s="4" t="s">
        <v>14472</v>
      </c>
      <c r="B8656" s="4" t="s">
        <v>3972</v>
      </c>
      <c r="C8656" s="4" t="s">
        <v>1068</v>
      </c>
      <c r="D8656" s="4" t="n">
        <v>2</v>
      </c>
      <c r="E8656" s="4" t="n">
        <v>86.28</v>
      </c>
      <c r="F8656" s="4" t="n">
        <v>172.56</v>
      </c>
      <c r="G8656" s="4" t="n">
        <f aca="false">INDEX(Data_Products!$D$2:$D$33,MATCH(C8656,Data_Products!$A$2:$A$33,0))</f>
        <v>68.55</v>
      </c>
      <c r="H8656" s="4" t="str">
        <f aca="false">INDEX(Data_Products!$C$2:$C$33,MATCH(C8656,Data_Products!$A$2:$A$33,0))</f>
        <v>Plumbing &amp; Drainage</v>
      </c>
      <c r="I8656" s="10" t="n">
        <f aca="false">D8656*(E8656-G8656)</f>
        <v>35.46</v>
      </c>
      <c r="J8656" s="11" t="n">
        <f aca="false">IFERROR(I8656/F8656,0)</f>
        <v>0.205493741307371</v>
      </c>
      <c r="K8656" s="4" t="str">
        <f aca="false">IFERROR(INDEX(Data_Orders!$F$2:$F$4727,MATCH(B8656,Data_Orders!$A$2:$A$4727,0)),"")</f>
        <v>Contractor</v>
      </c>
      <c r="L8656" s="4" t="str">
        <f aca="false">IFERROR(INDEX(Data_Orders!$D$2:$D$4727,MATCH(B8656,Data_Orders!$A$2:$A$4727,0)),"")</f>
        <v>Northampton</v>
      </c>
    </row>
    <row r="8657" customFormat="false" ht="15" hidden="false" customHeight="false" outlineLevel="0" collapsed="false">
      <c r="A8657" s="4" t="s">
        <v>14473</v>
      </c>
      <c r="B8657" s="4" t="s">
        <v>3972</v>
      </c>
      <c r="C8657" s="4" t="s">
        <v>1044</v>
      </c>
      <c r="D8657" s="4" t="n">
        <v>9</v>
      </c>
      <c r="E8657" s="4" t="n">
        <v>190.44</v>
      </c>
      <c r="F8657" s="4" t="n">
        <v>1713.96</v>
      </c>
      <c r="G8657" s="4" t="n">
        <f aca="false">INDEX(Data_Products!$D$2:$D$33,MATCH(C8657,Data_Products!$A$2:$A$33,0))</f>
        <v>115.48</v>
      </c>
      <c r="H8657" s="4" t="str">
        <f aca="false">INDEX(Data_Products!$C$2:$C$33,MATCH(C8657,Data_Products!$A$2:$A$33,0))</f>
        <v>Tools &amp; Fixings</v>
      </c>
      <c r="I8657" s="10" t="n">
        <f aca="false">D8657*(E8657-G8657)</f>
        <v>674.64</v>
      </c>
      <c r="J8657" s="11" t="n">
        <f aca="false">IFERROR(I8657/F8657,0)</f>
        <v>0.393614786809494</v>
      </c>
      <c r="K8657" s="4" t="str">
        <f aca="false">IFERROR(INDEX(Data_Orders!$F$2:$F$4727,MATCH(B8657,Data_Orders!$A$2:$A$4727,0)),"")</f>
        <v>Contractor</v>
      </c>
      <c r="L8657" s="4" t="str">
        <f aca="false">IFERROR(INDEX(Data_Orders!$D$2:$D$4727,MATCH(B8657,Data_Orders!$A$2:$A$4727,0)),"")</f>
        <v>Northampton</v>
      </c>
    </row>
    <row r="8658" customFormat="false" ht="15" hidden="false" customHeight="false" outlineLevel="0" collapsed="false">
      <c r="A8658" s="4" t="s">
        <v>14474</v>
      </c>
      <c r="B8658" s="4" t="s">
        <v>3972</v>
      </c>
      <c r="C8658" s="4" t="s">
        <v>1077</v>
      </c>
      <c r="D8658" s="4" t="n">
        <v>6</v>
      </c>
      <c r="E8658" s="4" t="n">
        <v>46.61</v>
      </c>
      <c r="F8658" s="4" t="n">
        <v>279.66</v>
      </c>
      <c r="G8658" s="4" t="n">
        <f aca="false">INDEX(Data_Products!$D$2:$D$33,MATCH(C8658,Data_Products!$A$2:$A$33,0))</f>
        <v>36.87</v>
      </c>
      <c r="H8658" s="4" t="str">
        <f aca="false">INDEX(Data_Products!$C$2:$C$33,MATCH(C8658,Data_Products!$A$2:$A$33,0))</f>
        <v>Landscaping</v>
      </c>
      <c r="I8658" s="10" t="n">
        <f aca="false">D8658*(E8658-G8658)</f>
        <v>58.44</v>
      </c>
      <c r="J8658" s="11" t="n">
        <f aca="false">IFERROR(I8658/F8658,0)</f>
        <v>0.208968032611028</v>
      </c>
      <c r="K8658" s="4" t="str">
        <f aca="false">IFERROR(INDEX(Data_Orders!$F$2:$F$4727,MATCH(B8658,Data_Orders!$A$2:$A$4727,0)),"")</f>
        <v>Contractor</v>
      </c>
      <c r="L8658" s="4" t="str">
        <f aca="false">IFERROR(INDEX(Data_Orders!$D$2:$D$4727,MATCH(B8658,Data_Orders!$A$2:$A$4727,0)),"")</f>
        <v>Northampton</v>
      </c>
    </row>
    <row r="8659" customFormat="false" ht="15" hidden="false" customHeight="false" outlineLevel="0" collapsed="false">
      <c r="A8659" s="4" t="s">
        <v>14475</v>
      </c>
      <c r="B8659" s="4" t="s">
        <v>3973</v>
      </c>
      <c r="C8659" s="4" t="s">
        <v>1019</v>
      </c>
      <c r="D8659" s="4" t="n">
        <v>15</v>
      </c>
      <c r="E8659" s="4" t="n">
        <v>79.76</v>
      </c>
      <c r="F8659" s="4" t="n">
        <v>1196.4</v>
      </c>
      <c r="G8659" s="4" t="n">
        <f aca="false">INDEX(Data_Products!$D$2:$D$33,MATCH(C8659,Data_Products!$A$2:$A$33,0))</f>
        <v>59.07</v>
      </c>
      <c r="H8659" s="4" t="str">
        <f aca="false">INDEX(Data_Products!$C$2:$C$33,MATCH(C8659,Data_Products!$A$2:$A$33,0))</f>
        <v>Timber</v>
      </c>
      <c r="I8659" s="10" t="n">
        <f aca="false">D8659*(E8659-G8659)</f>
        <v>310.35</v>
      </c>
      <c r="J8659" s="11" t="n">
        <f aca="false">IFERROR(I8659/F8659,0)</f>
        <v>0.259403209628887</v>
      </c>
      <c r="K8659" s="4" t="str">
        <f aca="false">IFERROR(INDEX(Data_Orders!$F$2:$F$4727,MATCH(B8659,Data_Orders!$A$2:$A$4727,0)),"")</f>
        <v>Housebuilder</v>
      </c>
      <c r="L8659" s="4" t="str">
        <f aca="false">IFERROR(INDEX(Data_Orders!$D$2:$D$4727,MATCH(B8659,Data_Orders!$A$2:$A$4727,0)),"")</f>
        <v>Rugby</v>
      </c>
    </row>
    <row r="8660" customFormat="false" ht="15" hidden="false" customHeight="false" outlineLevel="0" collapsed="false">
      <c r="A8660" s="4" t="s">
        <v>14476</v>
      </c>
      <c r="B8660" s="4" t="s">
        <v>3973</v>
      </c>
      <c r="C8660" s="4" t="s">
        <v>1010</v>
      </c>
      <c r="D8660" s="4" t="n">
        <v>19</v>
      </c>
      <c r="E8660" s="4" t="n">
        <v>135.95</v>
      </c>
      <c r="F8660" s="4" t="n">
        <v>2583.05</v>
      </c>
      <c r="G8660" s="4" t="n">
        <f aca="false">INDEX(Data_Products!$D$2:$D$33,MATCH(C8660,Data_Products!$A$2:$A$33,0))</f>
        <v>111.1</v>
      </c>
      <c r="H8660" s="4" t="str">
        <f aca="false">INDEX(Data_Products!$C$2:$C$33,MATCH(C8660,Data_Products!$A$2:$A$33,0))</f>
        <v>Timber</v>
      </c>
      <c r="I8660" s="10" t="n">
        <f aca="false">D8660*(E8660-G8660)</f>
        <v>472.15</v>
      </c>
      <c r="J8660" s="11" t="n">
        <f aca="false">IFERROR(I8660/F8660,0)</f>
        <v>0.18278778962854</v>
      </c>
      <c r="K8660" s="4" t="str">
        <f aca="false">IFERROR(INDEX(Data_Orders!$F$2:$F$4727,MATCH(B8660,Data_Orders!$A$2:$A$4727,0)),"")</f>
        <v>Housebuilder</v>
      </c>
      <c r="L8660" s="4" t="str">
        <f aca="false">IFERROR(INDEX(Data_Orders!$D$2:$D$4727,MATCH(B8660,Data_Orders!$A$2:$A$4727,0)),"")</f>
        <v>Rugby</v>
      </c>
    </row>
    <row r="8661" customFormat="false" ht="15" hidden="false" customHeight="false" outlineLevel="0" collapsed="false">
      <c r="A8661" s="4" t="s">
        <v>14477</v>
      </c>
      <c r="B8661" s="4" t="s">
        <v>3973</v>
      </c>
      <c r="C8661" s="4" t="s">
        <v>1037</v>
      </c>
      <c r="D8661" s="4" t="n">
        <v>19</v>
      </c>
      <c r="E8661" s="4" t="n">
        <v>90.97</v>
      </c>
      <c r="F8661" s="4" t="n">
        <v>1728.43</v>
      </c>
      <c r="G8661" s="4" t="n">
        <f aca="false">INDEX(Data_Products!$D$2:$D$33,MATCH(C8661,Data_Products!$A$2:$A$33,0))</f>
        <v>73.81</v>
      </c>
      <c r="H8661" s="4" t="str">
        <f aca="false">INDEX(Data_Products!$C$2:$C$33,MATCH(C8661,Data_Products!$A$2:$A$33,0))</f>
        <v>Insulation</v>
      </c>
      <c r="I8661" s="10" t="n">
        <f aca="false">D8661*(E8661-G8661)</f>
        <v>326.04</v>
      </c>
      <c r="J8661" s="11" t="n">
        <f aca="false">IFERROR(I8661/F8661,0)</f>
        <v>0.18863361547763</v>
      </c>
      <c r="K8661" s="4" t="str">
        <f aca="false">IFERROR(INDEX(Data_Orders!$F$2:$F$4727,MATCH(B8661,Data_Orders!$A$2:$A$4727,0)),"")</f>
        <v>Housebuilder</v>
      </c>
      <c r="L8661" s="4" t="str">
        <f aca="false">IFERROR(INDEX(Data_Orders!$D$2:$D$4727,MATCH(B8661,Data_Orders!$A$2:$A$4727,0)),"")</f>
        <v>Rugby</v>
      </c>
    </row>
    <row r="8662" customFormat="false" ht="15" hidden="false" customHeight="false" outlineLevel="0" collapsed="false">
      <c r="A8662" s="4" t="s">
        <v>14478</v>
      </c>
      <c r="B8662" s="4" t="s">
        <v>3973</v>
      </c>
      <c r="C8662" s="4" t="s">
        <v>1039</v>
      </c>
      <c r="D8662" s="4" t="n">
        <v>14</v>
      </c>
      <c r="E8662" s="4" t="n">
        <v>160.41</v>
      </c>
      <c r="F8662" s="4" t="n">
        <v>2245.74</v>
      </c>
      <c r="G8662" s="4" t="n">
        <f aca="false">INDEX(Data_Products!$D$2:$D$33,MATCH(C8662,Data_Products!$A$2:$A$33,0))</f>
        <v>99.74</v>
      </c>
      <c r="H8662" s="4" t="str">
        <f aca="false">INDEX(Data_Products!$C$2:$C$33,MATCH(C8662,Data_Products!$A$2:$A$33,0))</f>
        <v>Insulation</v>
      </c>
      <c r="I8662" s="10" t="n">
        <f aca="false">D8662*(E8662-G8662)</f>
        <v>849.38</v>
      </c>
      <c r="J8662" s="11" t="n">
        <f aca="false">IFERROR(I8662/F8662,0)</f>
        <v>0.378218315566361</v>
      </c>
      <c r="K8662" s="4" t="str">
        <f aca="false">IFERROR(INDEX(Data_Orders!$F$2:$F$4727,MATCH(B8662,Data_Orders!$A$2:$A$4727,0)),"")</f>
        <v>Housebuilder</v>
      </c>
      <c r="L8662" s="4" t="str">
        <f aca="false">IFERROR(INDEX(Data_Orders!$D$2:$D$4727,MATCH(B8662,Data_Orders!$A$2:$A$4727,0)),"")</f>
        <v>Rugby</v>
      </c>
    </row>
    <row r="8663" customFormat="false" ht="15" hidden="false" customHeight="false" outlineLevel="0" collapsed="false">
      <c r="A8663" s="4" t="s">
        <v>14479</v>
      </c>
      <c r="B8663" s="4" t="s">
        <v>3973</v>
      </c>
      <c r="C8663" s="4" t="s">
        <v>1015</v>
      </c>
      <c r="D8663" s="4" t="n">
        <v>6</v>
      </c>
      <c r="E8663" s="4" t="n">
        <v>122.01</v>
      </c>
      <c r="F8663" s="4" t="n">
        <v>732.06</v>
      </c>
      <c r="G8663" s="4" t="n">
        <f aca="false">INDEX(Data_Products!$D$2:$D$33,MATCH(C8663,Data_Products!$A$2:$A$33,0))</f>
        <v>85.53</v>
      </c>
      <c r="H8663" s="4" t="str">
        <f aca="false">INDEX(Data_Products!$C$2:$C$33,MATCH(C8663,Data_Products!$A$2:$A$33,0))</f>
        <v>Timber</v>
      </c>
      <c r="I8663" s="10" t="n">
        <f aca="false">D8663*(E8663-G8663)</f>
        <v>218.88</v>
      </c>
      <c r="J8663" s="11" t="n">
        <f aca="false">IFERROR(I8663/F8663,0)</f>
        <v>0.298991885910991</v>
      </c>
      <c r="K8663" s="4" t="str">
        <f aca="false">IFERROR(INDEX(Data_Orders!$F$2:$F$4727,MATCH(B8663,Data_Orders!$A$2:$A$4727,0)),"")</f>
        <v>Housebuilder</v>
      </c>
      <c r="L8663" s="4" t="str">
        <f aca="false">IFERROR(INDEX(Data_Orders!$D$2:$D$4727,MATCH(B8663,Data_Orders!$A$2:$A$4727,0)),"")</f>
        <v>Rugby</v>
      </c>
    </row>
    <row r="8664" customFormat="false" ht="15" hidden="false" customHeight="false" outlineLevel="0" collapsed="false">
      <c r="A8664" s="4" t="s">
        <v>14480</v>
      </c>
      <c r="B8664" s="4" t="s">
        <v>3974</v>
      </c>
      <c r="C8664" s="4" t="s">
        <v>1037</v>
      </c>
      <c r="D8664" s="4" t="n">
        <v>20</v>
      </c>
      <c r="E8664" s="4" t="n">
        <v>90.97</v>
      </c>
      <c r="F8664" s="4" t="n">
        <v>1819.4</v>
      </c>
      <c r="G8664" s="4" t="n">
        <f aca="false">INDEX(Data_Products!$D$2:$D$33,MATCH(C8664,Data_Products!$A$2:$A$33,0))</f>
        <v>73.81</v>
      </c>
      <c r="H8664" s="4" t="str">
        <f aca="false">INDEX(Data_Products!$C$2:$C$33,MATCH(C8664,Data_Products!$A$2:$A$33,0))</f>
        <v>Insulation</v>
      </c>
      <c r="I8664" s="10" t="n">
        <f aca="false">D8664*(E8664-G8664)</f>
        <v>343.2</v>
      </c>
      <c r="J8664" s="11" t="n">
        <f aca="false">IFERROR(I8664/F8664,0)</f>
        <v>0.18863361547763</v>
      </c>
      <c r="K8664" s="4" t="str">
        <f aca="false">IFERROR(INDEX(Data_Orders!$F$2:$F$4727,MATCH(B8664,Data_Orders!$A$2:$A$4727,0)),"")</f>
        <v>Housebuilder</v>
      </c>
      <c r="L8664" s="4" t="str">
        <f aca="false">IFERROR(INDEX(Data_Orders!$D$2:$D$4727,MATCH(B8664,Data_Orders!$A$2:$A$4727,0)),"")</f>
        <v>Rugby</v>
      </c>
    </row>
    <row r="8665" customFormat="false" ht="15" hidden="false" customHeight="false" outlineLevel="0" collapsed="false">
      <c r="A8665" s="4" t="s">
        <v>14481</v>
      </c>
      <c r="B8665" s="4" t="s">
        <v>3974</v>
      </c>
      <c r="C8665" s="4" t="s">
        <v>1052</v>
      </c>
      <c r="D8665" s="4" t="n">
        <v>5</v>
      </c>
      <c r="E8665" s="4" t="n">
        <v>205.71</v>
      </c>
      <c r="F8665" s="4" t="n">
        <v>1028.55</v>
      </c>
      <c r="G8665" s="4" t="n">
        <f aca="false">INDEX(Data_Products!$D$2:$D$33,MATCH(C8665,Data_Products!$A$2:$A$33,0))</f>
        <v>152.29</v>
      </c>
      <c r="H8665" s="4" t="str">
        <f aca="false">INDEX(Data_Products!$C$2:$C$33,MATCH(C8665,Data_Products!$A$2:$A$33,0))</f>
        <v>Roofing</v>
      </c>
      <c r="I8665" s="10" t="n">
        <f aca="false">D8665*(E8665-G8665)</f>
        <v>267.1</v>
      </c>
      <c r="J8665" s="11" t="n">
        <f aca="false">IFERROR(I8665/F8665,0)</f>
        <v>0.259685965679841</v>
      </c>
      <c r="K8665" s="4" t="str">
        <f aca="false">IFERROR(INDEX(Data_Orders!$F$2:$F$4727,MATCH(B8665,Data_Orders!$A$2:$A$4727,0)),"")</f>
        <v>Housebuilder</v>
      </c>
      <c r="L8665" s="4" t="str">
        <f aca="false">IFERROR(INDEX(Data_Orders!$D$2:$D$4727,MATCH(B8665,Data_Orders!$A$2:$A$4727,0)),"")</f>
        <v>Rugby</v>
      </c>
    </row>
    <row r="8666" customFormat="false" ht="15" hidden="false" customHeight="false" outlineLevel="0" collapsed="false">
      <c r="A8666" s="4" t="s">
        <v>14482</v>
      </c>
      <c r="B8666" s="4" t="s">
        <v>3974</v>
      </c>
      <c r="C8666" s="4" t="s">
        <v>1050</v>
      </c>
      <c r="D8666" s="4" t="n">
        <v>19</v>
      </c>
      <c r="E8666" s="4" t="n">
        <v>238.63</v>
      </c>
      <c r="F8666" s="4" t="n">
        <v>4533.97</v>
      </c>
      <c r="G8666" s="4" t="n">
        <f aca="false">INDEX(Data_Products!$D$2:$D$33,MATCH(C8666,Data_Products!$A$2:$A$33,0))</f>
        <v>148.91</v>
      </c>
      <c r="H8666" s="4" t="str">
        <f aca="false">INDEX(Data_Products!$C$2:$C$33,MATCH(C8666,Data_Products!$A$2:$A$33,0))</f>
        <v>Tools &amp; Fixings</v>
      </c>
      <c r="I8666" s="10" t="n">
        <f aca="false">D8666*(E8666-G8666)</f>
        <v>1704.68</v>
      </c>
      <c r="J8666" s="11" t="n">
        <f aca="false">IFERROR(I8666/F8666,0)</f>
        <v>0.375979549930855</v>
      </c>
      <c r="K8666" s="4" t="str">
        <f aca="false">IFERROR(INDEX(Data_Orders!$F$2:$F$4727,MATCH(B8666,Data_Orders!$A$2:$A$4727,0)),"")</f>
        <v>Housebuilder</v>
      </c>
      <c r="L8666" s="4" t="str">
        <f aca="false">IFERROR(INDEX(Data_Orders!$D$2:$D$4727,MATCH(B8666,Data_Orders!$A$2:$A$4727,0)),"")</f>
        <v>Rugby</v>
      </c>
    </row>
    <row r="8667" customFormat="false" ht="15" hidden="false" customHeight="false" outlineLevel="0" collapsed="false">
      <c r="A8667" s="4" t="s">
        <v>14483</v>
      </c>
      <c r="B8667" s="4" t="s">
        <v>3975</v>
      </c>
      <c r="C8667" s="4" t="s">
        <v>1046</v>
      </c>
      <c r="D8667" s="4" t="n">
        <v>6</v>
      </c>
      <c r="E8667" s="4" t="n">
        <v>154.02</v>
      </c>
      <c r="F8667" s="4" t="n">
        <v>924.12</v>
      </c>
      <c r="G8667" s="4" t="n">
        <f aca="false">INDEX(Data_Products!$D$2:$D$33,MATCH(C8667,Data_Products!$A$2:$A$33,0))</f>
        <v>102.1</v>
      </c>
      <c r="H8667" s="4" t="str">
        <f aca="false">INDEX(Data_Products!$C$2:$C$33,MATCH(C8667,Data_Products!$A$2:$A$33,0))</f>
        <v>Tools &amp; Fixings</v>
      </c>
      <c r="I8667" s="10" t="n">
        <f aca="false">D8667*(E8667-G8667)</f>
        <v>311.52</v>
      </c>
      <c r="J8667" s="11" t="n">
        <f aca="false">IFERROR(I8667/F8667,0)</f>
        <v>0.337099078041813</v>
      </c>
      <c r="K8667" s="4" t="str">
        <f aca="false">IFERROR(INDEX(Data_Orders!$F$2:$F$4727,MATCH(B8667,Data_Orders!$A$2:$A$4727,0)),"")</f>
        <v>Retail</v>
      </c>
      <c r="L8667" s="4" t="str">
        <f aca="false">IFERROR(INDEX(Data_Orders!$D$2:$D$4727,MATCH(B8667,Data_Orders!$A$2:$A$4727,0)),"")</f>
        <v>Binley (Coventry)</v>
      </c>
    </row>
    <row r="8668" customFormat="false" ht="15" hidden="false" customHeight="false" outlineLevel="0" collapsed="false">
      <c r="A8668" s="4" t="s">
        <v>14484</v>
      </c>
      <c r="B8668" s="4" t="s">
        <v>3975</v>
      </c>
      <c r="C8668" s="4" t="s">
        <v>1041</v>
      </c>
      <c r="D8668" s="4" t="n">
        <v>12</v>
      </c>
      <c r="E8668" s="4" t="n">
        <v>242.75</v>
      </c>
      <c r="F8668" s="4" t="n">
        <v>2913</v>
      </c>
      <c r="G8668" s="4" t="n">
        <f aca="false">INDEX(Data_Products!$D$2:$D$33,MATCH(C8668,Data_Products!$A$2:$A$33,0))</f>
        <v>142.94</v>
      </c>
      <c r="H8668" s="4" t="str">
        <f aca="false">INDEX(Data_Products!$C$2:$C$33,MATCH(C8668,Data_Products!$A$2:$A$33,0))</f>
        <v>Tools &amp; Fixings</v>
      </c>
      <c r="I8668" s="10" t="n">
        <f aca="false">D8668*(E8668-G8668)</f>
        <v>1197.72</v>
      </c>
      <c r="J8668" s="11" t="n">
        <f aca="false">IFERROR(I8668/F8668,0)</f>
        <v>0.411163748712667</v>
      </c>
      <c r="K8668" s="4" t="str">
        <f aca="false">IFERROR(INDEX(Data_Orders!$F$2:$F$4727,MATCH(B8668,Data_Orders!$A$2:$A$4727,0)),"")</f>
        <v>Retail</v>
      </c>
      <c r="L8668" s="4" t="str">
        <f aca="false">IFERROR(INDEX(Data_Orders!$D$2:$D$4727,MATCH(B8668,Data_Orders!$A$2:$A$4727,0)),"")</f>
        <v>Binley (Coventry)</v>
      </c>
    </row>
    <row r="8669" customFormat="false" ht="15" hidden="false" customHeight="false" outlineLevel="0" collapsed="false">
      <c r="A8669" s="4" t="s">
        <v>14485</v>
      </c>
      <c r="B8669" s="4" t="s">
        <v>3975</v>
      </c>
      <c r="C8669" s="4" t="s">
        <v>1059</v>
      </c>
      <c r="D8669" s="4" t="n">
        <v>14</v>
      </c>
      <c r="E8669" s="4" t="n">
        <v>103.63</v>
      </c>
      <c r="F8669" s="4" t="n">
        <v>1450.82</v>
      </c>
      <c r="G8669" s="4" t="n">
        <f aca="false">INDEX(Data_Products!$D$2:$D$33,MATCH(C8669,Data_Products!$A$2:$A$33,0))</f>
        <v>82.55</v>
      </c>
      <c r="H8669" s="4" t="str">
        <f aca="false">INDEX(Data_Products!$C$2:$C$33,MATCH(C8669,Data_Products!$A$2:$A$33,0))</f>
        <v>Roofing</v>
      </c>
      <c r="I8669" s="10" t="n">
        <f aca="false">D8669*(E8669-G8669)</f>
        <v>295.12</v>
      </c>
      <c r="J8669" s="11" t="n">
        <f aca="false">IFERROR(I8669/F8669,0)</f>
        <v>0.203415999228023</v>
      </c>
      <c r="K8669" s="4" t="str">
        <f aca="false">IFERROR(INDEX(Data_Orders!$F$2:$F$4727,MATCH(B8669,Data_Orders!$A$2:$A$4727,0)),"")</f>
        <v>Retail</v>
      </c>
      <c r="L8669" s="4" t="str">
        <f aca="false">IFERROR(INDEX(Data_Orders!$D$2:$D$4727,MATCH(B8669,Data_Orders!$A$2:$A$4727,0)),"")</f>
        <v>Binley (Coventry)</v>
      </c>
    </row>
    <row r="8670" customFormat="false" ht="15" hidden="false" customHeight="false" outlineLevel="0" collapsed="false">
      <c r="A8670" s="4" t="s">
        <v>14486</v>
      </c>
      <c r="B8670" s="4" t="s">
        <v>3975</v>
      </c>
      <c r="C8670" s="4" t="s">
        <v>1044</v>
      </c>
      <c r="D8670" s="4" t="n">
        <v>1</v>
      </c>
      <c r="E8670" s="4" t="n">
        <v>190.44</v>
      </c>
      <c r="F8670" s="4" t="n">
        <v>190.44</v>
      </c>
      <c r="G8670" s="4" t="n">
        <f aca="false">INDEX(Data_Products!$D$2:$D$33,MATCH(C8670,Data_Products!$A$2:$A$33,0))</f>
        <v>115.48</v>
      </c>
      <c r="H8670" s="4" t="str">
        <f aca="false">INDEX(Data_Products!$C$2:$C$33,MATCH(C8670,Data_Products!$A$2:$A$33,0))</f>
        <v>Tools &amp; Fixings</v>
      </c>
      <c r="I8670" s="10" t="n">
        <f aca="false">D8670*(E8670-G8670)</f>
        <v>74.96</v>
      </c>
      <c r="J8670" s="11" t="n">
        <f aca="false">IFERROR(I8670/F8670,0)</f>
        <v>0.393614786809494</v>
      </c>
      <c r="K8670" s="4" t="str">
        <f aca="false">IFERROR(INDEX(Data_Orders!$F$2:$F$4727,MATCH(B8670,Data_Orders!$A$2:$A$4727,0)),"")</f>
        <v>Retail</v>
      </c>
      <c r="L8670" s="4" t="str">
        <f aca="false">IFERROR(INDEX(Data_Orders!$D$2:$D$4727,MATCH(B8670,Data_Orders!$A$2:$A$4727,0)),"")</f>
        <v>Binley (Coventry)</v>
      </c>
    </row>
    <row r="8671" customFormat="false" ht="15" hidden="false" customHeight="false" outlineLevel="0" collapsed="false">
      <c r="A8671" s="4" t="s">
        <v>14487</v>
      </c>
      <c r="B8671" s="4" t="s">
        <v>3975</v>
      </c>
      <c r="C8671" s="4" t="s">
        <v>1052</v>
      </c>
      <c r="D8671" s="4" t="n">
        <v>10</v>
      </c>
      <c r="E8671" s="4" t="n">
        <v>205.71</v>
      </c>
      <c r="F8671" s="4" t="n">
        <v>2057.1</v>
      </c>
      <c r="G8671" s="4" t="n">
        <f aca="false">INDEX(Data_Products!$D$2:$D$33,MATCH(C8671,Data_Products!$A$2:$A$33,0))</f>
        <v>152.29</v>
      </c>
      <c r="H8671" s="4" t="str">
        <f aca="false">INDEX(Data_Products!$C$2:$C$33,MATCH(C8671,Data_Products!$A$2:$A$33,0))</f>
        <v>Roofing</v>
      </c>
      <c r="I8671" s="10" t="n">
        <f aca="false">D8671*(E8671-G8671)</f>
        <v>534.2</v>
      </c>
      <c r="J8671" s="11" t="n">
        <f aca="false">IFERROR(I8671/F8671,0)</f>
        <v>0.259685965679841</v>
      </c>
      <c r="K8671" s="4" t="str">
        <f aca="false">IFERROR(INDEX(Data_Orders!$F$2:$F$4727,MATCH(B8671,Data_Orders!$A$2:$A$4727,0)),"")</f>
        <v>Retail</v>
      </c>
      <c r="L8671" s="4" t="str">
        <f aca="false">IFERROR(INDEX(Data_Orders!$D$2:$D$4727,MATCH(B8671,Data_Orders!$A$2:$A$4727,0)),"")</f>
        <v>Binley (Coventry)</v>
      </c>
    </row>
    <row r="8672" customFormat="false" ht="15" hidden="false" customHeight="false" outlineLevel="0" collapsed="false">
      <c r="A8672" s="4" t="s">
        <v>14488</v>
      </c>
      <c r="B8672" s="4" t="s">
        <v>3976</v>
      </c>
      <c r="C8672" s="4" t="s">
        <v>1073</v>
      </c>
      <c r="D8672" s="4" t="n">
        <v>8</v>
      </c>
      <c r="E8672" s="4" t="n">
        <v>231.05</v>
      </c>
      <c r="F8672" s="4" t="n">
        <v>1848.4</v>
      </c>
      <c r="G8672" s="4" t="n">
        <f aca="false">INDEX(Data_Products!$D$2:$D$33,MATCH(C8672,Data_Products!$A$2:$A$33,0))</f>
        <v>148.29</v>
      </c>
      <c r="H8672" s="4" t="str">
        <f aca="false">INDEX(Data_Products!$C$2:$C$33,MATCH(C8672,Data_Products!$A$2:$A$33,0))</f>
        <v>Landscaping</v>
      </c>
      <c r="I8672" s="10" t="n">
        <f aca="false">D8672*(E8672-G8672)</f>
        <v>662.08</v>
      </c>
      <c r="J8672" s="11" t="n">
        <f aca="false">IFERROR(I8672/F8672,0)</f>
        <v>0.358190867777537</v>
      </c>
      <c r="K8672" s="4" t="str">
        <f aca="false">IFERROR(INDEX(Data_Orders!$F$2:$F$4727,MATCH(B8672,Data_Orders!$A$2:$A$4727,0)),"")</f>
        <v>Housebuilder</v>
      </c>
      <c r="L8672" s="4" t="str">
        <f aca="false">IFERROR(INDEX(Data_Orders!$D$2:$D$4727,MATCH(B8672,Data_Orders!$A$2:$A$4727,0)),"")</f>
        <v>Leicester</v>
      </c>
    </row>
    <row r="8673" customFormat="false" ht="15" hidden="false" customHeight="false" outlineLevel="0" collapsed="false">
      <c r="A8673" s="4" t="s">
        <v>14489</v>
      </c>
      <c r="B8673" s="4" t="s">
        <v>3976</v>
      </c>
      <c r="C8673" s="4" t="s">
        <v>1052</v>
      </c>
      <c r="D8673" s="4" t="n">
        <v>4</v>
      </c>
      <c r="E8673" s="4" t="n">
        <v>205.71</v>
      </c>
      <c r="F8673" s="4" t="n">
        <v>822.84</v>
      </c>
      <c r="G8673" s="4" t="n">
        <f aca="false">INDEX(Data_Products!$D$2:$D$33,MATCH(C8673,Data_Products!$A$2:$A$33,0))</f>
        <v>152.29</v>
      </c>
      <c r="H8673" s="4" t="str">
        <f aca="false">INDEX(Data_Products!$C$2:$C$33,MATCH(C8673,Data_Products!$A$2:$A$33,0))</f>
        <v>Roofing</v>
      </c>
      <c r="I8673" s="10" t="n">
        <f aca="false">D8673*(E8673-G8673)</f>
        <v>213.68</v>
      </c>
      <c r="J8673" s="11" t="n">
        <f aca="false">IFERROR(I8673/F8673,0)</f>
        <v>0.259685965679841</v>
      </c>
      <c r="K8673" s="4" t="str">
        <f aca="false">IFERROR(INDEX(Data_Orders!$F$2:$F$4727,MATCH(B8673,Data_Orders!$A$2:$A$4727,0)),"")</f>
        <v>Housebuilder</v>
      </c>
      <c r="L8673" s="4" t="str">
        <f aca="false">IFERROR(INDEX(Data_Orders!$D$2:$D$4727,MATCH(B8673,Data_Orders!$A$2:$A$4727,0)),"")</f>
        <v>Leicester</v>
      </c>
    </row>
    <row r="8674" customFormat="false" ht="15" hidden="false" customHeight="false" outlineLevel="0" collapsed="false">
      <c r="A8674" s="4" t="s">
        <v>14490</v>
      </c>
      <c r="B8674" s="4" t="s">
        <v>3976</v>
      </c>
      <c r="C8674" s="4" t="s">
        <v>1068</v>
      </c>
      <c r="D8674" s="4" t="n">
        <v>11</v>
      </c>
      <c r="E8674" s="4" t="n">
        <v>86.28</v>
      </c>
      <c r="F8674" s="4" t="n">
        <v>949.08</v>
      </c>
      <c r="G8674" s="4" t="n">
        <f aca="false">INDEX(Data_Products!$D$2:$D$33,MATCH(C8674,Data_Products!$A$2:$A$33,0))</f>
        <v>68.55</v>
      </c>
      <c r="H8674" s="4" t="str">
        <f aca="false">INDEX(Data_Products!$C$2:$C$33,MATCH(C8674,Data_Products!$A$2:$A$33,0))</f>
        <v>Plumbing &amp; Drainage</v>
      </c>
      <c r="I8674" s="10" t="n">
        <f aca="false">D8674*(E8674-G8674)</f>
        <v>195.03</v>
      </c>
      <c r="J8674" s="11" t="n">
        <f aca="false">IFERROR(I8674/F8674,0)</f>
        <v>0.205493741307371</v>
      </c>
      <c r="K8674" s="4" t="str">
        <f aca="false">IFERROR(INDEX(Data_Orders!$F$2:$F$4727,MATCH(B8674,Data_Orders!$A$2:$A$4727,0)),"")</f>
        <v>Housebuilder</v>
      </c>
      <c r="L8674" s="4" t="str">
        <f aca="false">IFERROR(INDEX(Data_Orders!$D$2:$D$4727,MATCH(B8674,Data_Orders!$A$2:$A$4727,0)),"")</f>
        <v>Leicester</v>
      </c>
    </row>
    <row r="8675" customFormat="false" ht="15" hidden="false" customHeight="false" outlineLevel="0" collapsed="false">
      <c r="A8675" s="4" t="s">
        <v>14491</v>
      </c>
      <c r="B8675" s="4" t="s">
        <v>3977</v>
      </c>
      <c r="C8675" s="4" t="s">
        <v>1046</v>
      </c>
      <c r="D8675" s="4" t="n">
        <v>3</v>
      </c>
      <c r="E8675" s="4" t="n">
        <v>154.02</v>
      </c>
      <c r="F8675" s="4" t="n">
        <v>462.06</v>
      </c>
      <c r="G8675" s="4" t="n">
        <f aca="false">INDEX(Data_Products!$D$2:$D$33,MATCH(C8675,Data_Products!$A$2:$A$33,0))</f>
        <v>102.1</v>
      </c>
      <c r="H8675" s="4" t="str">
        <f aca="false">INDEX(Data_Products!$C$2:$C$33,MATCH(C8675,Data_Products!$A$2:$A$33,0))</f>
        <v>Tools &amp; Fixings</v>
      </c>
      <c r="I8675" s="10" t="n">
        <f aca="false">D8675*(E8675-G8675)</f>
        <v>155.76</v>
      </c>
      <c r="J8675" s="11" t="n">
        <f aca="false">IFERROR(I8675/F8675,0)</f>
        <v>0.337099078041813</v>
      </c>
      <c r="K8675" s="4" t="str">
        <f aca="false">IFERROR(INDEX(Data_Orders!$F$2:$F$4727,MATCH(B8675,Data_Orders!$A$2:$A$4727,0)),"")</f>
        <v>Housebuilder</v>
      </c>
      <c r="L8675" s="4" t="str">
        <f aca="false">IFERROR(INDEX(Data_Orders!$D$2:$D$4727,MATCH(B8675,Data_Orders!$A$2:$A$4727,0)),"")</f>
        <v>Leicester</v>
      </c>
    </row>
    <row r="8676" customFormat="false" ht="15" hidden="false" customHeight="false" outlineLevel="0" collapsed="false">
      <c r="A8676" s="4" t="s">
        <v>14492</v>
      </c>
      <c r="B8676" s="4" t="s">
        <v>3977</v>
      </c>
      <c r="C8676" s="4" t="s">
        <v>1061</v>
      </c>
      <c r="D8676" s="4" t="n">
        <v>5</v>
      </c>
      <c r="E8676" s="4" t="n">
        <v>145.57</v>
      </c>
      <c r="F8676" s="4" t="n">
        <v>727.85</v>
      </c>
      <c r="G8676" s="4" t="n">
        <f aca="false">INDEX(Data_Products!$D$2:$D$33,MATCH(C8676,Data_Products!$A$2:$A$33,0))</f>
        <v>119.29</v>
      </c>
      <c r="H8676" s="4" t="str">
        <f aca="false">INDEX(Data_Products!$C$2:$C$33,MATCH(C8676,Data_Products!$A$2:$A$33,0))</f>
        <v>Plumbing &amp; Drainage</v>
      </c>
      <c r="I8676" s="10" t="n">
        <f aca="false">D8676*(E8676-G8676)</f>
        <v>131.4</v>
      </c>
      <c r="J8676" s="11" t="n">
        <f aca="false">IFERROR(I8676/F8676,0)</f>
        <v>0.180531702960775</v>
      </c>
      <c r="K8676" s="4" t="str">
        <f aca="false">IFERROR(INDEX(Data_Orders!$F$2:$F$4727,MATCH(B8676,Data_Orders!$A$2:$A$4727,0)),"")</f>
        <v>Housebuilder</v>
      </c>
      <c r="L8676" s="4" t="str">
        <f aca="false">IFERROR(INDEX(Data_Orders!$D$2:$D$4727,MATCH(B8676,Data_Orders!$A$2:$A$4727,0)),"")</f>
        <v>Leicester</v>
      </c>
    </row>
    <row r="8677" customFormat="false" ht="15" hidden="false" customHeight="false" outlineLevel="0" collapsed="false">
      <c r="A8677" s="4" t="s">
        <v>14493</v>
      </c>
      <c r="B8677" s="4" t="s">
        <v>3977</v>
      </c>
      <c r="C8677" s="4" t="s">
        <v>1024</v>
      </c>
      <c r="D8677" s="4" t="n">
        <v>5</v>
      </c>
      <c r="E8677" s="4" t="n">
        <v>137.14</v>
      </c>
      <c r="F8677" s="4" t="n">
        <v>685.7</v>
      </c>
      <c r="G8677" s="4" t="n">
        <f aca="false">INDEX(Data_Products!$D$2:$D$33,MATCH(C8677,Data_Products!$A$2:$A$33,0))</f>
        <v>99.99</v>
      </c>
      <c r="H8677" s="4" t="str">
        <f aca="false">INDEX(Data_Products!$C$2:$C$33,MATCH(C8677,Data_Products!$A$2:$A$33,0))</f>
        <v>Cement &amp; Aggregates</v>
      </c>
      <c r="I8677" s="10" t="n">
        <f aca="false">D8677*(E8677-G8677)</f>
        <v>185.75</v>
      </c>
      <c r="J8677" s="11" t="n">
        <f aca="false">IFERROR(I8677/F8677,0)</f>
        <v>0.270891060230421</v>
      </c>
      <c r="K8677" s="4" t="str">
        <f aca="false">IFERROR(INDEX(Data_Orders!$F$2:$F$4727,MATCH(B8677,Data_Orders!$A$2:$A$4727,0)),"")</f>
        <v>Housebuilder</v>
      </c>
      <c r="L8677" s="4" t="str">
        <f aca="false">IFERROR(INDEX(Data_Orders!$D$2:$D$4727,MATCH(B8677,Data_Orders!$A$2:$A$4727,0)),"")</f>
        <v>Leicester</v>
      </c>
    </row>
    <row r="8678" customFormat="false" ht="15" hidden="false" customHeight="false" outlineLevel="0" collapsed="false">
      <c r="A8678" s="4" t="s">
        <v>14494</v>
      </c>
      <c r="B8678" s="4" t="s">
        <v>3977</v>
      </c>
      <c r="C8678" s="4" t="s">
        <v>1064</v>
      </c>
      <c r="D8678" s="4" t="n">
        <v>13</v>
      </c>
      <c r="E8678" s="4" t="n">
        <v>97.63</v>
      </c>
      <c r="F8678" s="4" t="n">
        <v>1269.19</v>
      </c>
      <c r="G8678" s="4" t="n">
        <f aca="false">INDEX(Data_Products!$D$2:$D$33,MATCH(C8678,Data_Products!$A$2:$A$33,0))</f>
        <v>65.21</v>
      </c>
      <c r="H8678" s="4" t="str">
        <f aca="false">INDEX(Data_Products!$C$2:$C$33,MATCH(C8678,Data_Products!$A$2:$A$33,0))</f>
        <v>Plumbing &amp; Drainage</v>
      </c>
      <c r="I8678" s="10" t="n">
        <f aca="false">D8678*(E8678-G8678)</f>
        <v>421.46</v>
      </c>
      <c r="J8678" s="11" t="n">
        <f aca="false">IFERROR(I8678/F8678,0)</f>
        <v>0.332070060432244</v>
      </c>
      <c r="K8678" s="4" t="str">
        <f aca="false">IFERROR(INDEX(Data_Orders!$F$2:$F$4727,MATCH(B8678,Data_Orders!$A$2:$A$4727,0)),"")</f>
        <v>Housebuilder</v>
      </c>
      <c r="L8678" s="4" t="str">
        <f aca="false">IFERROR(INDEX(Data_Orders!$D$2:$D$4727,MATCH(B8678,Data_Orders!$A$2:$A$4727,0)),"")</f>
        <v>Leicester</v>
      </c>
    </row>
    <row r="8679" customFormat="false" ht="15" hidden="false" customHeight="false" outlineLevel="0" collapsed="false">
      <c r="A8679" s="4" t="s">
        <v>14495</v>
      </c>
      <c r="B8679" s="4" t="s">
        <v>3977</v>
      </c>
      <c r="C8679" s="4" t="s">
        <v>1052</v>
      </c>
      <c r="D8679" s="4" t="n">
        <v>1</v>
      </c>
      <c r="E8679" s="4" t="n">
        <v>205.71</v>
      </c>
      <c r="F8679" s="4" t="n">
        <v>205.71</v>
      </c>
      <c r="G8679" s="4" t="n">
        <f aca="false">INDEX(Data_Products!$D$2:$D$33,MATCH(C8679,Data_Products!$A$2:$A$33,0))</f>
        <v>152.29</v>
      </c>
      <c r="H8679" s="4" t="str">
        <f aca="false">INDEX(Data_Products!$C$2:$C$33,MATCH(C8679,Data_Products!$A$2:$A$33,0))</f>
        <v>Roofing</v>
      </c>
      <c r="I8679" s="10" t="n">
        <f aca="false">D8679*(E8679-G8679)</f>
        <v>53.42</v>
      </c>
      <c r="J8679" s="11" t="n">
        <f aca="false">IFERROR(I8679/F8679,0)</f>
        <v>0.259685965679841</v>
      </c>
      <c r="K8679" s="4" t="str">
        <f aca="false">IFERROR(INDEX(Data_Orders!$F$2:$F$4727,MATCH(B8679,Data_Orders!$A$2:$A$4727,0)),"")</f>
        <v>Housebuilder</v>
      </c>
      <c r="L8679" s="4" t="str">
        <f aca="false">IFERROR(INDEX(Data_Orders!$D$2:$D$4727,MATCH(B8679,Data_Orders!$A$2:$A$4727,0)),"")</f>
        <v>Leicester</v>
      </c>
    </row>
    <row r="8680" customFormat="false" ht="15" hidden="false" customHeight="false" outlineLevel="0" collapsed="false">
      <c r="A8680" s="4" t="s">
        <v>14496</v>
      </c>
      <c r="B8680" s="4" t="s">
        <v>3978</v>
      </c>
      <c r="C8680" s="4" t="s">
        <v>1073</v>
      </c>
      <c r="D8680" s="4" t="n">
        <v>3</v>
      </c>
      <c r="E8680" s="4" t="n">
        <v>231.05</v>
      </c>
      <c r="F8680" s="4" t="n">
        <v>693.15</v>
      </c>
      <c r="G8680" s="4" t="n">
        <f aca="false">INDEX(Data_Products!$D$2:$D$33,MATCH(C8680,Data_Products!$A$2:$A$33,0))</f>
        <v>148.29</v>
      </c>
      <c r="H8680" s="4" t="str">
        <f aca="false">INDEX(Data_Products!$C$2:$C$33,MATCH(C8680,Data_Products!$A$2:$A$33,0))</f>
        <v>Landscaping</v>
      </c>
      <c r="I8680" s="10" t="n">
        <f aca="false">D8680*(E8680-G8680)</f>
        <v>248.28</v>
      </c>
      <c r="J8680" s="11" t="n">
        <f aca="false">IFERROR(I8680/F8680,0)</f>
        <v>0.358190867777537</v>
      </c>
      <c r="K8680" s="4" t="str">
        <f aca="false">IFERROR(INDEX(Data_Orders!$F$2:$F$4727,MATCH(B8680,Data_Orders!$A$2:$A$4727,0)),"")</f>
        <v>Housebuilder</v>
      </c>
      <c r="L8680" s="4" t="str">
        <f aca="false">IFERROR(INDEX(Data_Orders!$D$2:$D$4727,MATCH(B8680,Data_Orders!$A$2:$A$4727,0)),"")</f>
        <v>Leicester</v>
      </c>
    </row>
    <row r="8681" customFormat="false" ht="15" hidden="false" customHeight="false" outlineLevel="0" collapsed="false">
      <c r="A8681" s="4" t="s">
        <v>14497</v>
      </c>
      <c r="B8681" s="4" t="s">
        <v>3979</v>
      </c>
      <c r="C8681" s="4" t="s">
        <v>1013</v>
      </c>
      <c r="D8681" s="4" t="n">
        <v>15</v>
      </c>
      <c r="E8681" s="4" t="n">
        <v>240.92</v>
      </c>
      <c r="F8681" s="4" t="n">
        <v>3613.8</v>
      </c>
      <c r="G8681" s="4" t="n">
        <f aca="false">INDEX(Data_Products!$D$2:$D$33,MATCH(C8681,Data_Products!$A$2:$A$33,0))</f>
        <v>168.32</v>
      </c>
      <c r="H8681" s="4" t="str">
        <f aca="false">INDEX(Data_Products!$C$2:$C$33,MATCH(C8681,Data_Products!$A$2:$A$33,0))</f>
        <v>Timber</v>
      </c>
      <c r="I8681" s="10" t="n">
        <f aca="false">D8681*(E8681-G8681)</f>
        <v>1089</v>
      </c>
      <c r="J8681" s="11" t="n">
        <f aca="false">IFERROR(I8681/F8681,0)</f>
        <v>0.301344844761747</v>
      </c>
      <c r="K8681" s="4" t="str">
        <f aca="false">IFERROR(INDEX(Data_Orders!$F$2:$F$4727,MATCH(B8681,Data_Orders!$A$2:$A$4727,0)),"")</f>
        <v>Housebuilder</v>
      </c>
      <c r="L8681" s="4" t="str">
        <f aca="false">IFERROR(INDEX(Data_Orders!$D$2:$D$4727,MATCH(B8681,Data_Orders!$A$2:$A$4727,0)),"")</f>
        <v>Leicester</v>
      </c>
    </row>
    <row r="8682" customFormat="false" ht="15" hidden="false" customHeight="false" outlineLevel="0" collapsed="false">
      <c r="A8682" s="4" t="s">
        <v>14498</v>
      </c>
      <c r="B8682" s="4" t="s">
        <v>3979</v>
      </c>
      <c r="C8682" s="4" t="s">
        <v>1055</v>
      </c>
      <c r="D8682" s="4" t="n">
        <v>13</v>
      </c>
      <c r="E8682" s="4" t="n">
        <v>205.03</v>
      </c>
      <c r="F8682" s="4" t="n">
        <v>2665.39</v>
      </c>
      <c r="G8682" s="4" t="n">
        <f aca="false">INDEX(Data_Products!$D$2:$D$33,MATCH(C8682,Data_Products!$A$2:$A$33,0))</f>
        <v>138.6</v>
      </c>
      <c r="H8682" s="4" t="str">
        <f aca="false">INDEX(Data_Products!$C$2:$C$33,MATCH(C8682,Data_Products!$A$2:$A$33,0))</f>
        <v>Roofing</v>
      </c>
      <c r="I8682" s="10" t="n">
        <f aca="false">D8682*(E8682-G8682)</f>
        <v>863.59</v>
      </c>
      <c r="J8682" s="11" t="n">
        <f aca="false">IFERROR(I8682/F8682,0)</f>
        <v>0.324001365653807</v>
      </c>
      <c r="K8682" s="4" t="str">
        <f aca="false">IFERROR(INDEX(Data_Orders!$F$2:$F$4727,MATCH(B8682,Data_Orders!$A$2:$A$4727,0)),"")</f>
        <v>Housebuilder</v>
      </c>
      <c r="L8682" s="4" t="str">
        <f aca="false">IFERROR(INDEX(Data_Orders!$D$2:$D$4727,MATCH(B8682,Data_Orders!$A$2:$A$4727,0)),"")</f>
        <v>Leicester</v>
      </c>
    </row>
    <row r="8683" customFormat="false" ht="15" hidden="false" customHeight="false" outlineLevel="0" collapsed="false">
      <c r="A8683" s="4" t="s">
        <v>14499</v>
      </c>
      <c r="B8683" s="4" t="s">
        <v>3979</v>
      </c>
      <c r="C8683" s="4" t="s">
        <v>1057</v>
      </c>
      <c r="D8683" s="4" t="n">
        <v>5</v>
      </c>
      <c r="E8683" s="4" t="n">
        <v>176.81</v>
      </c>
      <c r="F8683" s="4" t="n">
        <v>884.05</v>
      </c>
      <c r="G8683" s="4" t="n">
        <f aca="false">INDEX(Data_Products!$D$2:$D$33,MATCH(C8683,Data_Products!$A$2:$A$33,0))</f>
        <v>129.57</v>
      </c>
      <c r="H8683" s="4" t="str">
        <f aca="false">INDEX(Data_Products!$C$2:$C$33,MATCH(C8683,Data_Products!$A$2:$A$33,0))</f>
        <v>Roofing</v>
      </c>
      <c r="I8683" s="10" t="n">
        <f aca="false">D8683*(E8683-G8683)</f>
        <v>236.2</v>
      </c>
      <c r="J8683" s="11" t="n">
        <f aca="false">IFERROR(I8683/F8683,0)</f>
        <v>0.267179458175443</v>
      </c>
      <c r="K8683" s="4" t="str">
        <f aca="false">IFERROR(INDEX(Data_Orders!$F$2:$F$4727,MATCH(B8683,Data_Orders!$A$2:$A$4727,0)),"")</f>
        <v>Housebuilder</v>
      </c>
      <c r="L8683" s="4" t="str">
        <f aca="false">IFERROR(INDEX(Data_Orders!$D$2:$D$4727,MATCH(B8683,Data_Orders!$A$2:$A$4727,0)),"")</f>
        <v>Leicester</v>
      </c>
    </row>
    <row r="8684" customFormat="false" ht="15" hidden="false" customHeight="false" outlineLevel="0" collapsed="false">
      <c r="A8684" s="4" t="s">
        <v>14500</v>
      </c>
      <c r="B8684" s="4" t="s">
        <v>3980</v>
      </c>
      <c r="C8684" s="4" t="s">
        <v>1061</v>
      </c>
      <c r="D8684" s="4" t="n">
        <v>8</v>
      </c>
      <c r="E8684" s="4" t="n">
        <v>145.57</v>
      </c>
      <c r="F8684" s="4" t="n">
        <v>1164.56</v>
      </c>
      <c r="G8684" s="4" t="n">
        <f aca="false">INDEX(Data_Products!$D$2:$D$33,MATCH(C8684,Data_Products!$A$2:$A$33,0))</f>
        <v>119.29</v>
      </c>
      <c r="H8684" s="4" t="str">
        <f aca="false">INDEX(Data_Products!$C$2:$C$33,MATCH(C8684,Data_Products!$A$2:$A$33,0))</f>
        <v>Plumbing &amp; Drainage</v>
      </c>
      <c r="I8684" s="10" t="n">
        <f aca="false">D8684*(E8684-G8684)</f>
        <v>210.24</v>
      </c>
      <c r="J8684" s="11" t="n">
        <f aca="false">IFERROR(I8684/F8684,0)</f>
        <v>0.180531702960775</v>
      </c>
      <c r="K8684" s="4" t="str">
        <f aca="false">IFERROR(INDEX(Data_Orders!$F$2:$F$4727,MATCH(B8684,Data_Orders!$A$2:$A$4727,0)),"")</f>
        <v>Housebuilder</v>
      </c>
      <c r="L8684" s="4" t="str">
        <f aca="false">IFERROR(INDEX(Data_Orders!$D$2:$D$4727,MATCH(B8684,Data_Orders!$A$2:$A$4727,0)),"")</f>
        <v>Leicester</v>
      </c>
    </row>
    <row r="8685" customFormat="false" ht="15" hidden="false" customHeight="false" outlineLevel="0" collapsed="false">
      <c r="A8685" s="4" t="s">
        <v>14501</v>
      </c>
      <c r="B8685" s="4" t="s">
        <v>3980</v>
      </c>
      <c r="C8685" s="4" t="s">
        <v>1077</v>
      </c>
      <c r="D8685" s="4" t="n">
        <v>2</v>
      </c>
      <c r="E8685" s="4" t="n">
        <v>46.61</v>
      </c>
      <c r="F8685" s="4" t="n">
        <v>93.22</v>
      </c>
      <c r="G8685" s="4" t="n">
        <f aca="false">INDEX(Data_Products!$D$2:$D$33,MATCH(C8685,Data_Products!$A$2:$A$33,0))</f>
        <v>36.87</v>
      </c>
      <c r="H8685" s="4" t="str">
        <f aca="false">INDEX(Data_Products!$C$2:$C$33,MATCH(C8685,Data_Products!$A$2:$A$33,0))</f>
        <v>Landscaping</v>
      </c>
      <c r="I8685" s="10" t="n">
        <f aca="false">D8685*(E8685-G8685)</f>
        <v>19.48</v>
      </c>
      <c r="J8685" s="11" t="n">
        <f aca="false">IFERROR(I8685/F8685,0)</f>
        <v>0.208968032611028</v>
      </c>
      <c r="K8685" s="4" t="str">
        <f aca="false">IFERROR(INDEX(Data_Orders!$F$2:$F$4727,MATCH(B8685,Data_Orders!$A$2:$A$4727,0)),"")</f>
        <v>Housebuilder</v>
      </c>
      <c r="L8685" s="4" t="str">
        <f aca="false">IFERROR(INDEX(Data_Orders!$D$2:$D$4727,MATCH(B8685,Data_Orders!$A$2:$A$4727,0)),"")</f>
        <v>Leicester</v>
      </c>
    </row>
    <row r="8686" customFormat="false" ht="15" hidden="false" customHeight="false" outlineLevel="0" collapsed="false">
      <c r="A8686" s="4" t="s">
        <v>14502</v>
      </c>
      <c r="B8686" s="4" t="s">
        <v>3980</v>
      </c>
      <c r="C8686" s="4" t="s">
        <v>1015</v>
      </c>
      <c r="D8686" s="4" t="n">
        <v>10</v>
      </c>
      <c r="E8686" s="4" t="n">
        <v>122.01</v>
      </c>
      <c r="F8686" s="4" t="n">
        <v>1220.1</v>
      </c>
      <c r="G8686" s="4" t="n">
        <f aca="false">INDEX(Data_Products!$D$2:$D$33,MATCH(C8686,Data_Products!$A$2:$A$33,0))</f>
        <v>85.53</v>
      </c>
      <c r="H8686" s="4" t="str">
        <f aca="false">INDEX(Data_Products!$C$2:$C$33,MATCH(C8686,Data_Products!$A$2:$A$33,0))</f>
        <v>Timber</v>
      </c>
      <c r="I8686" s="10" t="n">
        <f aca="false">D8686*(E8686-G8686)</f>
        <v>364.8</v>
      </c>
      <c r="J8686" s="11" t="n">
        <f aca="false">IFERROR(I8686/F8686,0)</f>
        <v>0.298991885910991</v>
      </c>
      <c r="K8686" s="4" t="str">
        <f aca="false">IFERROR(INDEX(Data_Orders!$F$2:$F$4727,MATCH(B8686,Data_Orders!$A$2:$A$4727,0)),"")</f>
        <v>Housebuilder</v>
      </c>
      <c r="L8686" s="4" t="str">
        <f aca="false">IFERROR(INDEX(Data_Orders!$D$2:$D$4727,MATCH(B8686,Data_Orders!$A$2:$A$4727,0)),"")</f>
        <v>Leicester</v>
      </c>
    </row>
    <row r="8687" customFormat="false" ht="15" hidden="false" customHeight="false" outlineLevel="0" collapsed="false">
      <c r="A8687" s="4" t="s">
        <v>14503</v>
      </c>
      <c r="B8687" s="4" t="s">
        <v>3980</v>
      </c>
      <c r="C8687" s="4" t="s">
        <v>1066</v>
      </c>
      <c r="D8687" s="4" t="n">
        <v>19</v>
      </c>
      <c r="E8687" s="4" t="n">
        <v>209.69</v>
      </c>
      <c r="F8687" s="4" t="n">
        <v>3984.11</v>
      </c>
      <c r="G8687" s="4" t="n">
        <f aca="false">INDEX(Data_Products!$D$2:$D$33,MATCH(C8687,Data_Products!$A$2:$A$33,0))</f>
        <v>144.38</v>
      </c>
      <c r="H8687" s="4" t="str">
        <f aca="false">INDEX(Data_Products!$C$2:$C$33,MATCH(C8687,Data_Products!$A$2:$A$33,0))</f>
        <v>Plumbing &amp; Drainage</v>
      </c>
      <c r="I8687" s="10" t="n">
        <f aca="false">D8687*(E8687-G8687)</f>
        <v>1240.89</v>
      </c>
      <c r="J8687" s="11" t="n">
        <f aca="false">IFERROR(I8687/F8687,0)</f>
        <v>0.311459773952024</v>
      </c>
      <c r="K8687" s="4" t="str">
        <f aca="false">IFERROR(INDEX(Data_Orders!$F$2:$F$4727,MATCH(B8687,Data_Orders!$A$2:$A$4727,0)),"")</f>
        <v>Housebuilder</v>
      </c>
      <c r="L8687" s="4" t="str">
        <f aca="false">IFERROR(INDEX(Data_Orders!$D$2:$D$4727,MATCH(B8687,Data_Orders!$A$2:$A$4727,0)),"")</f>
        <v>Leicester</v>
      </c>
    </row>
    <row r="8688" customFormat="false" ht="15" hidden="false" customHeight="false" outlineLevel="0" collapsed="false">
      <c r="A8688" s="4" t="s">
        <v>14504</v>
      </c>
      <c r="B8688" s="4" t="s">
        <v>3980</v>
      </c>
      <c r="C8688" s="4" t="s">
        <v>1030</v>
      </c>
      <c r="D8688" s="4" t="n">
        <v>3</v>
      </c>
      <c r="E8688" s="4" t="n">
        <v>25.23</v>
      </c>
      <c r="F8688" s="4" t="n">
        <v>75.69</v>
      </c>
      <c r="G8688" s="4" t="n">
        <f aca="false">INDEX(Data_Products!$D$2:$D$33,MATCH(C8688,Data_Products!$A$2:$A$33,0))</f>
        <v>17.67</v>
      </c>
      <c r="H8688" s="4" t="str">
        <f aca="false">INDEX(Data_Products!$C$2:$C$33,MATCH(C8688,Data_Products!$A$2:$A$33,0))</f>
        <v>Cement &amp; Aggregates</v>
      </c>
      <c r="I8688" s="10" t="n">
        <f aca="false">D8688*(E8688-G8688)</f>
        <v>22.68</v>
      </c>
      <c r="J8688" s="11" t="n">
        <f aca="false">IFERROR(I8688/F8688,0)</f>
        <v>0.299643281807372</v>
      </c>
      <c r="K8688" s="4" t="str">
        <f aca="false">IFERROR(INDEX(Data_Orders!$F$2:$F$4727,MATCH(B8688,Data_Orders!$A$2:$A$4727,0)),"")</f>
        <v>Housebuilder</v>
      </c>
      <c r="L8688" s="4" t="str">
        <f aca="false">IFERROR(INDEX(Data_Orders!$D$2:$D$4727,MATCH(B8688,Data_Orders!$A$2:$A$4727,0)),"")</f>
        <v>Leicester</v>
      </c>
    </row>
    <row r="8689" customFormat="false" ht="15" hidden="false" customHeight="false" outlineLevel="0" collapsed="false">
      <c r="A8689" s="4" t="s">
        <v>14505</v>
      </c>
      <c r="B8689" s="4" t="s">
        <v>3981</v>
      </c>
      <c r="C8689" s="4" t="s">
        <v>1017</v>
      </c>
      <c r="D8689" s="4" t="n">
        <v>17</v>
      </c>
      <c r="E8689" s="4" t="n">
        <v>49.15</v>
      </c>
      <c r="F8689" s="4" t="n">
        <v>835.55</v>
      </c>
      <c r="G8689" s="4" t="n">
        <f aca="false">INDEX(Data_Products!$D$2:$D$33,MATCH(C8689,Data_Products!$A$2:$A$33,0))</f>
        <v>31.44</v>
      </c>
      <c r="H8689" s="4" t="str">
        <f aca="false">INDEX(Data_Products!$C$2:$C$33,MATCH(C8689,Data_Products!$A$2:$A$33,0))</f>
        <v>Timber</v>
      </c>
      <c r="I8689" s="10" t="n">
        <f aca="false">D8689*(E8689-G8689)</f>
        <v>301.07</v>
      </c>
      <c r="J8689" s="11" t="n">
        <f aca="false">IFERROR(I8689/F8689,0)</f>
        <v>0.360325534079349</v>
      </c>
      <c r="K8689" s="4" t="str">
        <f aca="false">IFERROR(INDEX(Data_Orders!$F$2:$F$4727,MATCH(B8689,Data_Orders!$A$2:$A$4727,0)),"")</f>
        <v>Housebuilder</v>
      </c>
      <c r="L8689" s="4" t="str">
        <f aca="false">IFERROR(INDEX(Data_Orders!$D$2:$D$4727,MATCH(B8689,Data_Orders!$A$2:$A$4727,0)),"")</f>
        <v>Leicester</v>
      </c>
    </row>
    <row r="8690" customFormat="false" ht="15" hidden="false" customHeight="false" outlineLevel="0" collapsed="false">
      <c r="A8690" s="4" t="s">
        <v>14506</v>
      </c>
      <c r="B8690" s="4" t="s">
        <v>3981</v>
      </c>
      <c r="C8690" s="4" t="s">
        <v>1010</v>
      </c>
      <c r="D8690" s="4" t="n">
        <v>19</v>
      </c>
      <c r="E8690" s="4" t="n">
        <v>135.95</v>
      </c>
      <c r="F8690" s="4" t="n">
        <v>2583.05</v>
      </c>
      <c r="G8690" s="4" t="n">
        <f aca="false">INDEX(Data_Products!$D$2:$D$33,MATCH(C8690,Data_Products!$A$2:$A$33,0))</f>
        <v>111.1</v>
      </c>
      <c r="H8690" s="4" t="str">
        <f aca="false">INDEX(Data_Products!$C$2:$C$33,MATCH(C8690,Data_Products!$A$2:$A$33,0))</f>
        <v>Timber</v>
      </c>
      <c r="I8690" s="10" t="n">
        <f aca="false">D8690*(E8690-G8690)</f>
        <v>472.15</v>
      </c>
      <c r="J8690" s="11" t="n">
        <f aca="false">IFERROR(I8690/F8690,0)</f>
        <v>0.18278778962854</v>
      </c>
      <c r="K8690" s="4" t="str">
        <f aca="false">IFERROR(INDEX(Data_Orders!$F$2:$F$4727,MATCH(B8690,Data_Orders!$A$2:$A$4727,0)),"")</f>
        <v>Housebuilder</v>
      </c>
      <c r="L8690" s="4" t="str">
        <f aca="false">IFERROR(INDEX(Data_Orders!$D$2:$D$4727,MATCH(B8690,Data_Orders!$A$2:$A$4727,0)),"")</f>
        <v>Leicester</v>
      </c>
    </row>
    <row r="8691" customFormat="false" ht="15" hidden="false" customHeight="false" outlineLevel="0" collapsed="false">
      <c r="A8691" s="4" t="s">
        <v>14507</v>
      </c>
      <c r="B8691" s="4" t="s">
        <v>3981</v>
      </c>
      <c r="C8691" s="4" t="s">
        <v>1024</v>
      </c>
      <c r="D8691" s="4" t="n">
        <v>16</v>
      </c>
      <c r="E8691" s="4" t="n">
        <v>137.14</v>
      </c>
      <c r="F8691" s="4" t="n">
        <v>2194.24</v>
      </c>
      <c r="G8691" s="4" t="n">
        <f aca="false">INDEX(Data_Products!$D$2:$D$33,MATCH(C8691,Data_Products!$A$2:$A$33,0))</f>
        <v>99.99</v>
      </c>
      <c r="H8691" s="4" t="str">
        <f aca="false">INDEX(Data_Products!$C$2:$C$33,MATCH(C8691,Data_Products!$A$2:$A$33,0))</f>
        <v>Cement &amp; Aggregates</v>
      </c>
      <c r="I8691" s="10" t="n">
        <f aca="false">D8691*(E8691-G8691)</f>
        <v>594.4</v>
      </c>
      <c r="J8691" s="11" t="n">
        <f aca="false">IFERROR(I8691/F8691,0)</f>
        <v>0.270891060230421</v>
      </c>
      <c r="K8691" s="4" t="str">
        <f aca="false">IFERROR(INDEX(Data_Orders!$F$2:$F$4727,MATCH(B8691,Data_Orders!$A$2:$A$4727,0)),"")</f>
        <v>Housebuilder</v>
      </c>
      <c r="L8691" s="4" t="str">
        <f aca="false">IFERROR(INDEX(Data_Orders!$D$2:$D$4727,MATCH(B8691,Data_Orders!$A$2:$A$4727,0)),"")</f>
        <v>Leicester</v>
      </c>
    </row>
    <row r="8692" customFormat="false" ht="15" hidden="false" customHeight="false" outlineLevel="0" collapsed="false">
      <c r="A8692" s="4" t="s">
        <v>14508</v>
      </c>
      <c r="B8692" s="4" t="s">
        <v>3982</v>
      </c>
      <c r="C8692" s="4" t="s">
        <v>1073</v>
      </c>
      <c r="D8692" s="4" t="n">
        <v>18</v>
      </c>
      <c r="E8692" s="4" t="n">
        <v>231.05</v>
      </c>
      <c r="F8692" s="4" t="n">
        <v>4158.9</v>
      </c>
      <c r="G8692" s="4" t="n">
        <f aca="false">INDEX(Data_Products!$D$2:$D$33,MATCH(C8692,Data_Products!$A$2:$A$33,0))</f>
        <v>148.29</v>
      </c>
      <c r="H8692" s="4" t="str">
        <f aca="false">INDEX(Data_Products!$C$2:$C$33,MATCH(C8692,Data_Products!$A$2:$A$33,0))</f>
        <v>Landscaping</v>
      </c>
      <c r="I8692" s="10" t="n">
        <f aca="false">D8692*(E8692-G8692)</f>
        <v>1489.68</v>
      </c>
      <c r="J8692" s="11" t="n">
        <f aca="false">IFERROR(I8692/F8692,0)</f>
        <v>0.358190867777537</v>
      </c>
      <c r="K8692" s="4" t="str">
        <f aca="false">IFERROR(INDEX(Data_Orders!$F$2:$F$4727,MATCH(B8692,Data_Orders!$A$2:$A$4727,0)),"")</f>
        <v>Housebuilder</v>
      </c>
      <c r="L8692" s="4" t="str">
        <f aca="false">IFERROR(INDEX(Data_Orders!$D$2:$D$4727,MATCH(B8692,Data_Orders!$A$2:$A$4727,0)),"")</f>
        <v>Leicester</v>
      </c>
    </row>
    <row r="8693" customFormat="false" ht="15" hidden="false" customHeight="false" outlineLevel="0" collapsed="false">
      <c r="A8693" s="4" t="s">
        <v>14509</v>
      </c>
      <c r="B8693" s="4" t="s">
        <v>3982</v>
      </c>
      <c r="C8693" s="4" t="s">
        <v>1055</v>
      </c>
      <c r="D8693" s="4" t="n">
        <v>16</v>
      </c>
      <c r="E8693" s="4" t="n">
        <v>205.03</v>
      </c>
      <c r="F8693" s="4" t="n">
        <v>3280.48</v>
      </c>
      <c r="G8693" s="4" t="n">
        <f aca="false">INDEX(Data_Products!$D$2:$D$33,MATCH(C8693,Data_Products!$A$2:$A$33,0))</f>
        <v>138.6</v>
      </c>
      <c r="H8693" s="4" t="str">
        <f aca="false">INDEX(Data_Products!$C$2:$C$33,MATCH(C8693,Data_Products!$A$2:$A$33,0))</f>
        <v>Roofing</v>
      </c>
      <c r="I8693" s="10" t="n">
        <f aca="false">D8693*(E8693-G8693)</f>
        <v>1062.88</v>
      </c>
      <c r="J8693" s="11" t="n">
        <f aca="false">IFERROR(I8693/F8693,0)</f>
        <v>0.324001365653807</v>
      </c>
      <c r="K8693" s="4" t="str">
        <f aca="false">IFERROR(INDEX(Data_Orders!$F$2:$F$4727,MATCH(B8693,Data_Orders!$A$2:$A$4727,0)),"")</f>
        <v>Housebuilder</v>
      </c>
      <c r="L8693" s="4" t="str">
        <f aca="false">IFERROR(INDEX(Data_Orders!$D$2:$D$4727,MATCH(B8693,Data_Orders!$A$2:$A$4727,0)),"")</f>
        <v>Leicester</v>
      </c>
    </row>
    <row r="8694" customFormat="false" ht="15" hidden="false" customHeight="false" outlineLevel="0" collapsed="false">
      <c r="A8694" s="4" t="s">
        <v>14510</v>
      </c>
      <c r="B8694" s="4" t="s">
        <v>3983</v>
      </c>
      <c r="C8694" s="4" t="s">
        <v>1050</v>
      </c>
      <c r="D8694" s="4" t="n">
        <v>20</v>
      </c>
      <c r="E8694" s="4" t="n">
        <v>238.63</v>
      </c>
      <c r="F8694" s="4" t="n">
        <v>4772.6</v>
      </c>
      <c r="G8694" s="4" t="n">
        <f aca="false">INDEX(Data_Products!$D$2:$D$33,MATCH(C8694,Data_Products!$A$2:$A$33,0))</f>
        <v>148.91</v>
      </c>
      <c r="H8694" s="4" t="str">
        <f aca="false">INDEX(Data_Products!$C$2:$C$33,MATCH(C8694,Data_Products!$A$2:$A$33,0))</f>
        <v>Tools &amp; Fixings</v>
      </c>
      <c r="I8694" s="10" t="n">
        <f aca="false">D8694*(E8694-G8694)</f>
        <v>1794.4</v>
      </c>
      <c r="J8694" s="11" t="n">
        <f aca="false">IFERROR(I8694/F8694,0)</f>
        <v>0.375979549930855</v>
      </c>
      <c r="K8694" s="4" t="str">
        <f aca="false">IFERROR(INDEX(Data_Orders!$F$2:$F$4727,MATCH(B8694,Data_Orders!$A$2:$A$4727,0)),"")</f>
        <v>Housebuilder</v>
      </c>
      <c r="L8694" s="4" t="str">
        <f aca="false">IFERROR(INDEX(Data_Orders!$D$2:$D$4727,MATCH(B8694,Data_Orders!$A$2:$A$4727,0)),"")</f>
        <v>Leicester</v>
      </c>
    </row>
    <row r="8695" customFormat="false" ht="15" hidden="false" customHeight="false" outlineLevel="0" collapsed="false">
      <c r="A8695" s="4" t="s">
        <v>14511</v>
      </c>
      <c r="B8695" s="4" t="s">
        <v>3984</v>
      </c>
      <c r="C8695" s="4" t="s">
        <v>1055</v>
      </c>
      <c r="D8695" s="4" t="n">
        <v>13</v>
      </c>
      <c r="E8695" s="4" t="n">
        <v>205.03</v>
      </c>
      <c r="F8695" s="4" t="n">
        <v>2665.39</v>
      </c>
      <c r="G8695" s="4" t="n">
        <f aca="false">INDEX(Data_Products!$D$2:$D$33,MATCH(C8695,Data_Products!$A$2:$A$33,0))</f>
        <v>138.6</v>
      </c>
      <c r="H8695" s="4" t="str">
        <f aca="false">INDEX(Data_Products!$C$2:$C$33,MATCH(C8695,Data_Products!$A$2:$A$33,0))</f>
        <v>Roofing</v>
      </c>
      <c r="I8695" s="10" t="n">
        <f aca="false">D8695*(E8695-G8695)</f>
        <v>863.59</v>
      </c>
      <c r="J8695" s="11" t="n">
        <f aca="false">IFERROR(I8695/F8695,0)</f>
        <v>0.324001365653807</v>
      </c>
      <c r="K8695" s="4" t="str">
        <f aca="false">IFERROR(INDEX(Data_Orders!$F$2:$F$4727,MATCH(B8695,Data_Orders!$A$2:$A$4727,0)),"")</f>
        <v>Housebuilder</v>
      </c>
      <c r="L8695" s="4" t="str">
        <f aca="false">IFERROR(INDEX(Data_Orders!$D$2:$D$4727,MATCH(B8695,Data_Orders!$A$2:$A$4727,0)),"")</f>
        <v>Leicester</v>
      </c>
    </row>
    <row r="8696" customFormat="false" ht="15" hidden="false" customHeight="false" outlineLevel="0" collapsed="false">
      <c r="A8696" s="4" t="s">
        <v>14512</v>
      </c>
      <c r="B8696" s="4" t="s">
        <v>3984</v>
      </c>
      <c r="C8696" s="4" t="s">
        <v>1032</v>
      </c>
      <c r="D8696" s="4" t="n">
        <v>10</v>
      </c>
      <c r="E8696" s="4" t="n">
        <v>99.65</v>
      </c>
      <c r="F8696" s="4" t="n">
        <v>996.5</v>
      </c>
      <c r="G8696" s="4" t="n">
        <f aca="false">INDEX(Data_Products!$D$2:$D$33,MATCH(C8696,Data_Products!$A$2:$A$33,0))</f>
        <v>58.26</v>
      </c>
      <c r="H8696" s="4" t="str">
        <f aca="false">INDEX(Data_Products!$C$2:$C$33,MATCH(C8696,Data_Products!$A$2:$A$33,0))</f>
        <v>Insulation</v>
      </c>
      <c r="I8696" s="10" t="n">
        <f aca="false">D8696*(E8696-G8696)</f>
        <v>413.9</v>
      </c>
      <c r="J8696" s="11" t="n">
        <f aca="false">IFERROR(I8696/F8696,0)</f>
        <v>0.415353738083292</v>
      </c>
      <c r="K8696" s="4" t="str">
        <f aca="false">IFERROR(INDEX(Data_Orders!$F$2:$F$4727,MATCH(B8696,Data_Orders!$A$2:$A$4727,0)),"")</f>
        <v>Housebuilder</v>
      </c>
      <c r="L8696" s="4" t="str">
        <f aca="false">IFERROR(INDEX(Data_Orders!$D$2:$D$4727,MATCH(B8696,Data_Orders!$A$2:$A$4727,0)),"")</f>
        <v>Leicester</v>
      </c>
    </row>
    <row r="8697" customFormat="false" ht="15" hidden="false" customHeight="false" outlineLevel="0" collapsed="false">
      <c r="A8697" s="4" t="s">
        <v>14513</v>
      </c>
      <c r="B8697" s="4" t="s">
        <v>3984</v>
      </c>
      <c r="C8697" s="4" t="s">
        <v>1068</v>
      </c>
      <c r="D8697" s="4" t="n">
        <v>6</v>
      </c>
      <c r="E8697" s="4" t="n">
        <v>86.28</v>
      </c>
      <c r="F8697" s="4" t="n">
        <v>517.68</v>
      </c>
      <c r="G8697" s="4" t="n">
        <f aca="false">INDEX(Data_Products!$D$2:$D$33,MATCH(C8697,Data_Products!$A$2:$A$33,0))</f>
        <v>68.55</v>
      </c>
      <c r="H8697" s="4" t="str">
        <f aca="false">INDEX(Data_Products!$C$2:$C$33,MATCH(C8697,Data_Products!$A$2:$A$33,0))</f>
        <v>Plumbing &amp; Drainage</v>
      </c>
      <c r="I8697" s="10" t="n">
        <f aca="false">D8697*(E8697-G8697)</f>
        <v>106.38</v>
      </c>
      <c r="J8697" s="11" t="n">
        <f aca="false">IFERROR(I8697/F8697,0)</f>
        <v>0.205493741307371</v>
      </c>
      <c r="K8697" s="4" t="str">
        <f aca="false">IFERROR(INDEX(Data_Orders!$F$2:$F$4727,MATCH(B8697,Data_Orders!$A$2:$A$4727,0)),"")</f>
        <v>Housebuilder</v>
      </c>
      <c r="L8697" s="4" t="str">
        <f aca="false">IFERROR(INDEX(Data_Orders!$D$2:$D$4727,MATCH(B8697,Data_Orders!$A$2:$A$4727,0)),"")</f>
        <v>Leicester</v>
      </c>
    </row>
    <row r="8698" customFormat="false" ht="15" hidden="false" customHeight="false" outlineLevel="0" collapsed="false">
      <c r="A8698" s="4" t="s">
        <v>14514</v>
      </c>
      <c r="B8698" s="4" t="s">
        <v>3984</v>
      </c>
      <c r="C8698" s="4" t="s">
        <v>1057</v>
      </c>
      <c r="D8698" s="4" t="n">
        <v>5</v>
      </c>
      <c r="E8698" s="4" t="n">
        <v>176.81</v>
      </c>
      <c r="F8698" s="4" t="n">
        <v>884.05</v>
      </c>
      <c r="G8698" s="4" t="n">
        <f aca="false">INDEX(Data_Products!$D$2:$D$33,MATCH(C8698,Data_Products!$A$2:$A$33,0))</f>
        <v>129.57</v>
      </c>
      <c r="H8698" s="4" t="str">
        <f aca="false">INDEX(Data_Products!$C$2:$C$33,MATCH(C8698,Data_Products!$A$2:$A$33,0))</f>
        <v>Roofing</v>
      </c>
      <c r="I8698" s="10" t="n">
        <f aca="false">D8698*(E8698-G8698)</f>
        <v>236.2</v>
      </c>
      <c r="J8698" s="11" t="n">
        <f aca="false">IFERROR(I8698/F8698,0)</f>
        <v>0.267179458175443</v>
      </c>
      <c r="K8698" s="4" t="str">
        <f aca="false">IFERROR(INDEX(Data_Orders!$F$2:$F$4727,MATCH(B8698,Data_Orders!$A$2:$A$4727,0)),"")</f>
        <v>Housebuilder</v>
      </c>
      <c r="L8698" s="4" t="str">
        <f aca="false">IFERROR(INDEX(Data_Orders!$D$2:$D$4727,MATCH(B8698,Data_Orders!$A$2:$A$4727,0)),"")</f>
        <v>Leicester</v>
      </c>
    </row>
    <row r="8699" customFormat="false" ht="15" hidden="false" customHeight="false" outlineLevel="0" collapsed="false">
      <c r="A8699" s="4" t="s">
        <v>14515</v>
      </c>
      <c r="B8699" s="4" t="s">
        <v>3985</v>
      </c>
      <c r="C8699" s="4" t="s">
        <v>1032</v>
      </c>
      <c r="D8699" s="4" t="n">
        <v>20</v>
      </c>
      <c r="E8699" s="4" t="n">
        <v>99.65</v>
      </c>
      <c r="F8699" s="4" t="n">
        <v>1993</v>
      </c>
      <c r="G8699" s="4" t="n">
        <f aca="false">INDEX(Data_Products!$D$2:$D$33,MATCH(C8699,Data_Products!$A$2:$A$33,0))</f>
        <v>58.26</v>
      </c>
      <c r="H8699" s="4" t="str">
        <f aca="false">INDEX(Data_Products!$C$2:$C$33,MATCH(C8699,Data_Products!$A$2:$A$33,0))</f>
        <v>Insulation</v>
      </c>
      <c r="I8699" s="10" t="n">
        <f aca="false">D8699*(E8699-G8699)</f>
        <v>827.8</v>
      </c>
      <c r="J8699" s="11" t="n">
        <f aca="false">IFERROR(I8699/F8699,0)</f>
        <v>0.415353738083292</v>
      </c>
      <c r="K8699" s="4" t="str">
        <f aca="false">IFERROR(INDEX(Data_Orders!$F$2:$F$4727,MATCH(B8699,Data_Orders!$A$2:$A$4727,0)),"")</f>
        <v>Housebuilder</v>
      </c>
      <c r="L8699" s="4" t="str">
        <f aca="false">IFERROR(INDEX(Data_Orders!$D$2:$D$4727,MATCH(B8699,Data_Orders!$A$2:$A$4727,0)),"")</f>
        <v>Leicester</v>
      </c>
    </row>
    <row r="8700" customFormat="false" ht="15" hidden="false" customHeight="false" outlineLevel="0" collapsed="false">
      <c r="A8700" s="4" t="s">
        <v>14516</v>
      </c>
      <c r="B8700" s="4" t="s">
        <v>3986</v>
      </c>
      <c r="C8700" s="4" t="s">
        <v>1013</v>
      </c>
      <c r="D8700" s="4" t="n">
        <v>6</v>
      </c>
      <c r="E8700" s="4" t="n">
        <v>240.92</v>
      </c>
      <c r="F8700" s="4" t="n">
        <v>1445.52</v>
      </c>
      <c r="G8700" s="4" t="n">
        <f aca="false">INDEX(Data_Products!$D$2:$D$33,MATCH(C8700,Data_Products!$A$2:$A$33,0))</f>
        <v>168.32</v>
      </c>
      <c r="H8700" s="4" t="str">
        <f aca="false">INDEX(Data_Products!$C$2:$C$33,MATCH(C8700,Data_Products!$A$2:$A$33,0))</f>
        <v>Timber</v>
      </c>
      <c r="I8700" s="10" t="n">
        <f aca="false">D8700*(E8700-G8700)</f>
        <v>435.6</v>
      </c>
      <c r="J8700" s="11" t="n">
        <f aca="false">IFERROR(I8700/F8700,0)</f>
        <v>0.301344844761747</v>
      </c>
      <c r="K8700" s="4" t="str">
        <f aca="false">IFERROR(INDEX(Data_Orders!$F$2:$F$4727,MATCH(B8700,Data_Orders!$A$2:$A$4727,0)),"")</f>
        <v>Housebuilder</v>
      </c>
      <c r="L8700" s="4" t="str">
        <f aca="false">IFERROR(INDEX(Data_Orders!$D$2:$D$4727,MATCH(B8700,Data_Orders!$A$2:$A$4727,0)),"")</f>
        <v>Leicester</v>
      </c>
    </row>
    <row r="8701" customFormat="false" ht="15" hidden="false" customHeight="false" outlineLevel="0" collapsed="false">
      <c r="A8701" s="4" t="s">
        <v>14517</v>
      </c>
      <c r="B8701" s="4" t="s">
        <v>3986</v>
      </c>
      <c r="C8701" s="4" t="s">
        <v>1046</v>
      </c>
      <c r="D8701" s="4" t="n">
        <v>8</v>
      </c>
      <c r="E8701" s="4" t="n">
        <v>154.02</v>
      </c>
      <c r="F8701" s="4" t="n">
        <v>1232.16</v>
      </c>
      <c r="G8701" s="4" t="n">
        <f aca="false">INDEX(Data_Products!$D$2:$D$33,MATCH(C8701,Data_Products!$A$2:$A$33,0))</f>
        <v>102.1</v>
      </c>
      <c r="H8701" s="4" t="str">
        <f aca="false">INDEX(Data_Products!$C$2:$C$33,MATCH(C8701,Data_Products!$A$2:$A$33,0))</f>
        <v>Tools &amp; Fixings</v>
      </c>
      <c r="I8701" s="10" t="n">
        <f aca="false">D8701*(E8701-G8701)</f>
        <v>415.36</v>
      </c>
      <c r="J8701" s="11" t="n">
        <f aca="false">IFERROR(I8701/F8701,0)</f>
        <v>0.337099078041813</v>
      </c>
      <c r="K8701" s="4" t="str">
        <f aca="false">IFERROR(INDEX(Data_Orders!$F$2:$F$4727,MATCH(B8701,Data_Orders!$A$2:$A$4727,0)),"")</f>
        <v>Housebuilder</v>
      </c>
      <c r="L8701" s="4" t="str">
        <f aca="false">IFERROR(INDEX(Data_Orders!$D$2:$D$4727,MATCH(B8701,Data_Orders!$A$2:$A$4727,0)),"")</f>
        <v>Leicester</v>
      </c>
    </row>
    <row r="8702" customFormat="false" ht="15" hidden="false" customHeight="false" outlineLevel="0" collapsed="false">
      <c r="A8702" s="4" t="s">
        <v>14518</v>
      </c>
      <c r="B8702" s="4" t="s">
        <v>3987</v>
      </c>
      <c r="C8702" s="4" t="s">
        <v>1010</v>
      </c>
      <c r="D8702" s="4" t="n">
        <v>16</v>
      </c>
      <c r="E8702" s="4" t="n">
        <v>135.95</v>
      </c>
      <c r="F8702" s="4" t="n">
        <v>2175.2</v>
      </c>
      <c r="G8702" s="4" t="n">
        <f aca="false">INDEX(Data_Products!$D$2:$D$33,MATCH(C8702,Data_Products!$A$2:$A$33,0))</f>
        <v>111.1</v>
      </c>
      <c r="H8702" s="4" t="str">
        <f aca="false">INDEX(Data_Products!$C$2:$C$33,MATCH(C8702,Data_Products!$A$2:$A$33,0))</f>
        <v>Timber</v>
      </c>
      <c r="I8702" s="10" t="n">
        <f aca="false">D8702*(E8702-G8702)</f>
        <v>397.6</v>
      </c>
      <c r="J8702" s="11" t="n">
        <f aca="false">IFERROR(I8702/F8702,0)</f>
        <v>0.18278778962854</v>
      </c>
      <c r="K8702" s="4" t="str">
        <f aca="false">IFERROR(INDEX(Data_Orders!$F$2:$F$4727,MATCH(B8702,Data_Orders!$A$2:$A$4727,0)),"")</f>
        <v>Housebuilder</v>
      </c>
      <c r="L8702" s="4" t="str">
        <f aca="false">IFERROR(INDEX(Data_Orders!$D$2:$D$4727,MATCH(B8702,Data_Orders!$A$2:$A$4727,0)),"")</f>
        <v>Leicester</v>
      </c>
    </row>
    <row r="8703" customFormat="false" ht="15" hidden="false" customHeight="false" outlineLevel="0" collapsed="false">
      <c r="A8703" s="4" t="s">
        <v>14519</v>
      </c>
      <c r="B8703" s="4" t="s">
        <v>3987</v>
      </c>
      <c r="C8703" s="4" t="s">
        <v>1050</v>
      </c>
      <c r="D8703" s="4" t="n">
        <v>14</v>
      </c>
      <c r="E8703" s="4" t="n">
        <v>238.63</v>
      </c>
      <c r="F8703" s="4" t="n">
        <v>3340.82</v>
      </c>
      <c r="G8703" s="4" t="n">
        <f aca="false">INDEX(Data_Products!$D$2:$D$33,MATCH(C8703,Data_Products!$A$2:$A$33,0))</f>
        <v>148.91</v>
      </c>
      <c r="H8703" s="4" t="str">
        <f aca="false">INDEX(Data_Products!$C$2:$C$33,MATCH(C8703,Data_Products!$A$2:$A$33,0))</f>
        <v>Tools &amp; Fixings</v>
      </c>
      <c r="I8703" s="10" t="n">
        <f aca="false">D8703*(E8703-G8703)</f>
        <v>1256.08</v>
      </c>
      <c r="J8703" s="11" t="n">
        <f aca="false">IFERROR(I8703/F8703,0)</f>
        <v>0.375979549930855</v>
      </c>
      <c r="K8703" s="4" t="str">
        <f aca="false">IFERROR(INDEX(Data_Orders!$F$2:$F$4727,MATCH(B8703,Data_Orders!$A$2:$A$4727,0)),"")</f>
        <v>Housebuilder</v>
      </c>
      <c r="L8703" s="4" t="str">
        <f aca="false">IFERROR(INDEX(Data_Orders!$D$2:$D$4727,MATCH(B8703,Data_Orders!$A$2:$A$4727,0)),"")</f>
        <v>Leicester</v>
      </c>
    </row>
    <row r="8704" customFormat="false" ht="15" hidden="false" customHeight="false" outlineLevel="0" collapsed="false">
      <c r="A8704" s="4" t="s">
        <v>14520</v>
      </c>
      <c r="B8704" s="4" t="s">
        <v>3988</v>
      </c>
      <c r="C8704" s="4" t="s">
        <v>1077</v>
      </c>
      <c r="D8704" s="4" t="n">
        <v>18</v>
      </c>
      <c r="E8704" s="4" t="n">
        <v>46.61</v>
      </c>
      <c r="F8704" s="4" t="n">
        <v>838.98</v>
      </c>
      <c r="G8704" s="4" t="n">
        <f aca="false">INDEX(Data_Products!$D$2:$D$33,MATCH(C8704,Data_Products!$A$2:$A$33,0))</f>
        <v>36.87</v>
      </c>
      <c r="H8704" s="4" t="str">
        <f aca="false">INDEX(Data_Products!$C$2:$C$33,MATCH(C8704,Data_Products!$A$2:$A$33,0))</f>
        <v>Landscaping</v>
      </c>
      <c r="I8704" s="10" t="n">
        <f aca="false">D8704*(E8704-G8704)</f>
        <v>175.32</v>
      </c>
      <c r="J8704" s="11" t="n">
        <f aca="false">IFERROR(I8704/F8704,0)</f>
        <v>0.208968032611028</v>
      </c>
      <c r="K8704" s="4" t="str">
        <f aca="false">IFERROR(INDEX(Data_Orders!$F$2:$F$4727,MATCH(B8704,Data_Orders!$A$2:$A$4727,0)),"")</f>
        <v>Housebuilder</v>
      </c>
      <c r="L8704" s="4" t="str">
        <f aca="false">IFERROR(INDEX(Data_Orders!$D$2:$D$4727,MATCH(B8704,Data_Orders!$A$2:$A$4727,0)),"")</f>
        <v>Leicester</v>
      </c>
    </row>
    <row r="8705" customFormat="false" ht="15" hidden="false" customHeight="false" outlineLevel="0" collapsed="false">
      <c r="A8705" s="4" t="s">
        <v>14521</v>
      </c>
      <c r="B8705" s="4" t="s">
        <v>3988</v>
      </c>
      <c r="C8705" s="4" t="s">
        <v>1066</v>
      </c>
      <c r="D8705" s="4" t="n">
        <v>20</v>
      </c>
      <c r="E8705" s="4" t="n">
        <v>209.69</v>
      </c>
      <c r="F8705" s="4" t="n">
        <v>4193.8</v>
      </c>
      <c r="G8705" s="4" t="n">
        <f aca="false">INDEX(Data_Products!$D$2:$D$33,MATCH(C8705,Data_Products!$A$2:$A$33,0))</f>
        <v>144.38</v>
      </c>
      <c r="H8705" s="4" t="str">
        <f aca="false">INDEX(Data_Products!$C$2:$C$33,MATCH(C8705,Data_Products!$A$2:$A$33,0))</f>
        <v>Plumbing &amp; Drainage</v>
      </c>
      <c r="I8705" s="10" t="n">
        <f aca="false">D8705*(E8705-G8705)</f>
        <v>1306.2</v>
      </c>
      <c r="J8705" s="11" t="n">
        <f aca="false">IFERROR(I8705/F8705,0)</f>
        <v>0.311459773952024</v>
      </c>
      <c r="K8705" s="4" t="str">
        <f aca="false">IFERROR(INDEX(Data_Orders!$F$2:$F$4727,MATCH(B8705,Data_Orders!$A$2:$A$4727,0)),"")</f>
        <v>Housebuilder</v>
      </c>
      <c r="L8705" s="4" t="str">
        <f aca="false">IFERROR(INDEX(Data_Orders!$D$2:$D$4727,MATCH(B8705,Data_Orders!$A$2:$A$4727,0)),"")</f>
        <v>Leicester</v>
      </c>
    </row>
    <row r="8706" customFormat="false" ht="15" hidden="false" customHeight="false" outlineLevel="0" collapsed="false">
      <c r="A8706" s="4" t="s">
        <v>14522</v>
      </c>
      <c r="B8706" s="4" t="s">
        <v>3988</v>
      </c>
      <c r="C8706" s="4" t="s">
        <v>1017</v>
      </c>
      <c r="D8706" s="4" t="n">
        <v>13</v>
      </c>
      <c r="E8706" s="4" t="n">
        <v>49.15</v>
      </c>
      <c r="F8706" s="4" t="n">
        <v>638.95</v>
      </c>
      <c r="G8706" s="4" t="n">
        <f aca="false">INDEX(Data_Products!$D$2:$D$33,MATCH(C8706,Data_Products!$A$2:$A$33,0))</f>
        <v>31.44</v>
      </c>
      <c r="H8706" s="4" t="str">
        <f aca="false">INDEX(Data_Products!$C$2:$C$33,MATCH(C8706,Data_Products!$A$2:$A$33,0))</f>
        <v>Timber</v>
      </c>
      <c r="I8706" s="10" t="n">
        <f aca="false">D8706*(E8706-G8706)</f>
        <v>230.23</v>
      </c>
      <c r="J8706" s="11" t="n">
        <f aca="false">IFERROR(I8706/F8706,0)</f>
        <v>0.360325534079349</v>
      </c>
      <c r="K8706" s="4" t="str">
        <f aca="false">IFERROR(INDEX(Data_Orders!$F$2:$F$4727,MATCH(B8706,Data_Orders!$A$2:$A$4727,0)),"")</f>
        <v>Housebuilder</v>
      </c>
      <c r="L8706" s="4" t="str">
        <f aca="false">IFERROR(INDEX(Data_Orders!$D$2:$D$4727,MATCH(B8706,Data_Orders!$A$2:$A$4727,0)),"")</f>
        <v>Leicester</v>
      </c>
    </row>
    <row r="8707" customFormat="false" ht="15" hidden="false" customHeight="false" outlineLevel="0" collapsed="false">
      <c r="A8707" s="4" t="s">
        <v>14523</v>
      </c>
      <c r="B8707" s="4" t="s">
        <v>3988</v>
      </c>
      <c r="C8707" s="4" t="s">
        <v>1052</v>
      </c>
      <c r="D8707" s="4" t="n">
        <v>5</v>
      </c>
      <c r="E8707" s="4" t="n">
        <v>205.71</v>
      </c>
      <c r="F8707" s="4" t="n">
        <v>1028.55</v>
      </c>
      <c r="G8707" s="4" t="n">
        <f aca="false">INDEX(Data_Products!$D$2:$D$33,MATCH(C8707,Data_Products!$A$2:$A$33,0))</f>
        <v>152.29</v>
      </c>
      <c r="H8707" s="4" t="str">
        <f aca="false">INDEX(Data_Products!$C$2:$C$33,MATCH(C8707,Data_Products!$A$2:$A$33,0))</f>
        <v>Roofing</v>
      </c>
      <c r="I8707" s="10" t="n">
        <f aca="false">D8707*(E8707-G8707)</f>
        <v>267.1</v>
      </c>
      <c r="J8707" s="11" t="n">
        <f aca="false">IFERROR(I8707/F8707,0)</f>
        <v>0.259685965679841</v>
      </c>
      <c r="K8707" s="4" t="str">
        <f aca="false">IFERROR(INDEX(Data_Orders!$F$2:$F$4727,MATCH(B8707,Data_Orders!$A$2:$A$4727,0)),"")</f>
        <v>Housebuilder</v>
      </c>
      <c r="L8707" s="4" t="str">
        <f aca="false">IFERROR(INDEX(Data_Orders!$D$2:$D$4727,MATCH(B8707,Data_Orders!$A$2:$A$4727,0)),"")</f>
        <v>Leicester</v>
      </c>
    </row>
    <row r="8708" customFormat="false" ht="15" hidden="false" customHeight="false" outlineLevel="0" collapsed="false">
      <c r="A8708" s="4" t="s">
        <v>14524</v>
      </c>
      <c r="B8708" s="4" t="s">
        <v>3988</v>
      </c>
      <c r="C8708" s="4" t="s">
        <v>1028</v>
      </c>
      <c r="D8708" s="4" t="n">
        <v>19</v>
      </c>
      <c r="E8708" s="4" t="n">
        <v>118.79</v>
      </c>
      <c r="F8708" s="4" t="n">
        <v>2257.01</v>
      </c>
      <c r="G8708" s="4" t="n">
        <f aca="false">INDEX(Data_Products!$D$2:$D$33,MATCH(C8708,Data_Products!$A$2:$A$33,0))</f>
        <v>81.07</v>
      </c>
      <c r="H8708" s="4" t="str">
        <f aca="false">INDEX(Data_Products!$C$2:$C$33,MATCH(C8708,Data_Products!$A$2:$A$33,0))</f>
        <v>Cement &amp; Aggregates</v>
      </c>
      <c r="I8708" s="10" t="n">
        <f aca="false">D8708*(E8708-G8708)</f>
        <v>716.68</v>
      </c>
      <c r="J8708" s="11" t="n">
        <f aca="false">IFERROR(I8708/F8708,0)</f>
        <v>0.317535146056065</v>
      </c>
      <c r="K8708" s="4" t="str">
        <f aca="false">IFERROR(INDEX(Data_Orders!$F$2:$F$4727,MATCH(B8708,Data_Orders!$A$2:$A$4727,0)),"")</f>
        <v>Housebuilder</v>
      </c>
      <c r="L8708" s="4" t="str">
        <f aca="false">IFERROR(INDEX(Data_Orders!$D$2:$D$4727,MATCH(B8708,Data_Orders!$A$2:$A$4727,0)),"")</f>
        <v>Leicester</v>
      </c>
    </row>
    <row r="8709" customFormat="false" ht="15" hidden="false" customHeight="false" outlineLevel="0" collapsed="false">
      <c r="A8709" s="4" t="s">
        <v>14525</v>
      </c>
      <c r="B8709" s="4" t="s">
        <v>3989</v>
      </c>
      <c r="C8709" s="4" t="s">
        <v>1075</v>
      </c>
      <c r="D8709" s="4" t="n">
        <v>12</v>
      </c>
      <c r="E8709" s="4" t="n">
        <v>98.61</v>
      </c>
      <c r="F8709" s="4" t="n">
        <v>1183.32</v>
      </c>
      <c r="G8709" s="4" t="n">
        <f aca="false">INDEX(Data_Products!$D$2:$D$33,MATCH(C8709,Data_Products!$A$2:$A$33,0))</f>
        <v>74.84</v>
      </c>
      <c r="H8709" s="4" t="str">
        <f aca="false">INDEX(Data_Products!$C$2:$C$33,MATCH(C8709,Data_Products!$A$2:$A$33,0))</f>
        <v>Landscaping</v>
      </c>
      <c r="I8709" s="10" t="n">
        <f aca="false">D8709*(E8709-G8709)</f>
        <v>285.24</v>
      </c>
      <c r="J8709" s="11" t="n">
        <f aca="false">IFERROR(I8709/F8709,0)</f>
        <v>0.24105060338708</v>
      </c>
      <c r="K8709" s="4" t="str">
        <f aca="false">IFERROR(INDEX(Data_Orders!$F$2:$F$4727,MATCH(B8709,Data_Orders!$A$2:$A$4727,0)),"")</f>
        <v>Housebuilder</v>
      </c>
      <c r="L8709" s="4" t="str">
        <f aca="false">IFERROR(INDEX(Data_Orders!$D$2:$D$4727,MATCH(B8709,Data_Orders!$A$2:$A$4727,0)),"")</f>
        <v>Leicester</v>
      </c>
    </row>
    <row r="8710" customFormat="false" ht="15" hidden="false" customHeight="false" outlineLevel="0" collapsed="false">
      <c r="A8710" s="4" t="s">
        <v>14526</v>
      </c>
      <c r="B8710" s="4" t="s">
        <v>3989</v>
      </c>
      <c r="C8710" s="4" t="s">
        <v>1068</v>
      </c>
      <c r="D8710" s="4" t="n">
        <v>13</v>
      </c>
      <c r="E8710" s="4" t="n">
        <v>86.28</v>
      </c>
      <c r="F8710" s="4" t="n">
        <v>1121.64</v>
      </c>
      <c r="G8710" s="4" t="n">
        <f aca="false">INDEX(Data_Products!$D$2:$D$33,MATCH(C8710,Data_Products!$A$2:$A$33,0))</f>
        <v>68.55</v>
      </c>
      <c r="H8710" s="4" t="str">
        <f aca="false">INDEX(Data_Products!$C$2:$C$33,MATCH(C8710,Data_Products!$A$2:$A$33,0))</f>
        <v>Plumbing &amp; Drainage</v>
      </c>
      <c r="I8710" s="10" t="n">
        <f aca="false">D8710*(E8710-G8710)</f>
        <v>230.49</v>
      </c>
      <c r="J8710" s="11" t="n">
        <f aca="false">IFERROR(I8710/F8710,0)</f>
        <v>0.205493741307371</v>
      </c>
      <c r="K8710" s="4" t="str">
        <f aca="false">IFERROR(INDEX(Data_Orders!$F$2:$F$4727,MATCH(B8710,Data_Orders!$A$2:$A$4727,0)),"")</f>
        <v>Housebuilder</v>
      </c>
      <c r="L8710" s="4" t="str">
        <f aca="false">IFERROR(INDEX(Data_Orders!$D$2:$D$4727,MATCH(B8710,Data_Orders!$A$2:$A$4727,0)),"")</f>
        <v>Leicester</v>
      </c>
    </row>
    <row r="8711" customFormat="false" ht="15" hidden="false" customHeight="false" outlineLevel="0" collapsed="false">
      <c r="A8711" s="4" t="s">
        <v>14527</v>
      </c>
      <c r="B8711" s="4" t="s">
        <v>3989</v>
      </c>
      <c r="C8711" s="4" t="s">
        <v>1013</v>
      </c>
      <c r="D8711" s="4" t="n">
        <v>18</v>
      </c>
      <c r="E8711" s="4" t="n">
        <v>240.92</v>
      </c>
      <c r="F8711" s="4" t="n">
        <v>4336.56</v>
      </c>
      <c r="G8711" s="4" t="n">
        <f aca="false">INDEX(Data_Products!$D$2:$D$33,MATCH(C8711,Data_Products!$A$2:$A$33,0))</f>
        <v>168.32</v>
      </c>
      <c r="H8711" s="4" t="str">
        <f aca="false">INDEX(Data_Products!$C$2:$C$33,MATCH(C8711,Data_Products!$A$2:$A$33,0))</f>
        <v>Timber</v>
      </c>
      <c r="I8711" s="10" t="n">
        <f aca="false">D8711*(E8711-G8711)</f>
        <v>1306.8</v>
      </c>
      <c r="J8711" s="11" t="n">
        <f aca="false">IFERROR(I8711/F8711,0)</f>
        <v>0.301344844761747</v>
      </c>
      <c r="K8711" s="4" t="str">
        <f aca="false">IFERROR(INDEX(Data_Orders!$F$2:$F$4727,MATCH(B8711,Data_Orders!$A$2:$A$4727,0)),"")</f>
        <v>Housebuilder</v>
      </c>
      <c r="L8711" s="4" t="str">
        <f aca="false">IFERROR(INDEX(Data_Orders!$D$2:$D$4727,MATCH(B8711,Data_Orders!$A$2:$A$4727,0)),"")</f>
        <v>Leicester</v>
      </c>
    </row>
    <row r="8712" customFormat="false" ht="15" hidden="false" customHeight="false" outlineLevel="0" collapsed="false">
      <c r="A8712" s="4" t="s">
        <v>14528</v>
      </c>
      <c r="B8712" s="4" t="s">
        <v>3989</v>
      </c>
      <c r="C8712" s="4" t="s">
        <v>1055</v>
      </c>
      <c r="D8712" s="4" t="n">
        <v>5</v>
      </c>
      <c r="E8712" s="4" t="n">
        <v>205.03</v>
      </c>
      <c r="F8712" s="4" t="n">
        <v>1025.15</v>
      </c>
      <c r="G8712" s="4" t="n">
        <f aca="false">INDEX(Data_Products!$D$2:$D$33,MATCH(C8712,Data_Products!$A$2:$A$33,0))</f>
        <v>138.6</v>
      </c>
      <c r="H8712" s="4" t="str">
        <f aca="false">INDEX(Data_Products!$C$2:$C$33,MATCH(C8712,Data_Products!$A$2:$A$33,0))</f>
        <v>Roofing</v>
      </c>
      <c r="I8712" s="10" t="n">
        <f aca="false">D8712*(E8712-G8712)</f>
        <v>332.15</v>
      </c>
      <c r="J8712" s="11" t="n">
        <f aca="false">IFERROR(I8712/F8712,0)</f>
        <v>0.324001365653807</v>
      </c>
      <c r="K8712" s="4" t="str">
        <f aca="false">IFERROR(INDEX(Data_Orders!$F$2:$F$4727,MATCH(B8712,Data_Orders!$A$2:$A$4727,0)),"")</f>
        <v>Housebuilder</v>
      </c>
      <c r="L8712" s="4" t="str">
        <f aca="false">IFERROR(INDEX(Data_Orders!$D$2:$D$4727,MATCH(B8712,Data_Orders!$A$2:$A$4727,0)),"")</f>
        <v>Leicester</v>
      </c>
    </row>
    <row r="8713" customFormat="false" ht="15" hidden="false" customHeight="false" outlineLevel="0" collapsed="false">
      <c r="A8713" s="4" t="s">
        <v>14529</v>
      </c>
      <c r="B8713" s="4" t="s">
        <v>3989</v>
      </c>
      <c r="C8713" s="4" t="s">
        <v>1070</v>
      </c>
      <c r="D8713" s="4" t="n">
        <v>1</v>
      </c>
      <c r="E8713" s="4" t="n">
        <v>230.32</v>
      </c>
      <c r="F8713" s="4" t="n">
        <v>230.32</v>
      </c>
      <c r="G8713" s="4" t="n">
        <f aca="false">INDEX(Data_Products!$D$2:$D$33,MATCH(C8713,Data_Products!$A$2:$A$33,0))</f>
        <v>161.64</v>
      </c>
      <c r="H8713" s="4" t="str">
        <f aca="false">INDEX(Data_Products!$C$2:$C$33,MATCH(C8713,Data_Products!$A$2:$A$33,0))</f>
        <v>Landscaping</v>
      </c>
      <c r="I8713" s="10" t="n">
        <f aca="false">D8713*(E8713-G8713)</f>
        <v>68.68</v>
      </c>
      <c r="J8713" s="11" t="n">
        <f aca="false">IFERROR(I8713/F8713,0)</f>
        <v>0.298193817297673</v>
      </c>
      <c r="K8713" s="4" t="str">
        <f aca="false">IFERROR(INDEX(Data_Orders!$F$2:$F$4727,MATCH(B8713,Data_Orders!$A$2:$A$4727,0)),"")</f>
        <v>Housebuilder</v>
      </c>
      <c r="L8713" s="4" t="str">
        <f aca="false">IFERROR(INDEX(Data_Orders!$D$2:$D$4727,MATCH(B8713,Data_Orders!$A$2:$A$4727,0)),"")</f>
        <v>Leicester</v>
      </c>
    </row>
    <row r="8714" customFormat="false" ht="15" hidden="false" customHeight="false" outlineLevel="0" collapsed="false">
      <c r="A8714" s="4" t="s">
        <v>14530</v>
      </c>
      <c r="B8714" s="4" t="s">
        <v>3990</v>
      </c>
      <c r="C8714" s="4" t="s">
        <v>1057</v>
      </c>
      <c r="D8714" s="4" t="n">
        <v>1</v>
      </c>
      <c r="E8714" s="4" t="n">
        <v>176.81</v>
      </c>
      <c r="F8714" s="4" t="n">
        <v>176.81</v>
      </c>
      <c r="G8714" s="4" t="n">
        <f aca="false">INDEX(Data_Products!$D$2:$D$33,MATCH(C8714,Data_Products!$A$2:$A$33,0))</f>
        <v>129.57</v>
      </c>
      <c r="H8714" s="4" t="str">
        <f aca="false">INDEX(Data_Products!$C$2:$C$33,MATCH(C8714,Data_Products!$A$2:$A$33,0))</f>
        <v>Roofing</v>
      </c>
      <c r="I8714" s="10" t="n">
        <f aca="false">D8714*(E8714-G8714)</f>
        <v>47.24</v>
      </c>
      <c r="J8714" s="11" t="n">
        <f aca="false">IFERROR(I8714/F8714,0)</f>
        <v>0.267179458175443</v>
      </c>
      <c r="K8714" s="4" t="str">
        <f aca="false">IFERROR(INDEX(Data_Orders!$F$2:$F$4727,MATCH(B8714,Data_Orders!$A$2:$A$4727,0)),"")</f>
        <v>Housebuilder</v>
      </c>
      <c r="L8714" s="4" t="str">
        <f aca="false">IFERROR(INDEX(Data_Orders!$D$2:$D$4727,MATCH(B8714,Data_Orders!$A$2:$A$4727,0)),"")</f>
        <v>Leicester</v>
      </c>
    </row>
    <row r="8715" customFormat="false" ht="15" hidden="false" customHeight="false" outlineLevel="0" collapsed="false">
      <c r="A8715" s="4" t="s">
        <v>14531</v>
      </c>
      <c r="B8715" s="4" t="s">
        <v>3990</v>
      </c>
      <c r="C8715" s="4" t="s">
        <v>1035</v>
      </c>
      <c r="D8715" s="4" t="n">
        <v>15</v>
      </c>
      <c r="E8715" s="4" t="n">
        <v>165.07</v>
      </c>
      <c r="F8715" s="4" t="n">
        <v>2476.05</v>
      </c>
      <c r="G8715" s="4" t="n">
        <f aca="false">INDEX(Data_Products!$D$2:$D$33,MATCH(C8715,Data_Products!$A$2:$A$33,0))</f>
        <v>134.65</v>
      </c>
      <c r="H8715" s="4" t="str">
        <f aca="false">INDEX(Data_Products!$C$2:$C$33,MATCH(C8715,Data_Products!$A$2:$A$33,0))</f>
        <v>Insulation</v>
      </c>
      <c r="I8715" s="10" t="n">
        <f aca="false">D8715*(E8715-G8715)</f>
        <v>456.3</v>
      </c>
      <c r="J8715" s="11" t="n">
        <f aca="false">IFERROR(I8715/F8715,0)</f>
        <v>0.184285454655601</v>
      </c>
      <c r="K8715" s="4" t="str">
        <f aca="false">IFERROR(INDEX(Data_Orders!$F$2:$F$4727,MATCH(B8715,Data_Orders!$A$2:$A$4727,0)),"")</f>
        <v>Housebuilder</v>
      </c>
      <c r="L8715" s="4" t="str">
        <f aca="false">IFERROR(INDEX(Data_Orders!$D$2:$D$4727,MATCH(B8715,Data_Orders!$A$2:$A$4727,0)),"")</f>
        <v>Leicester</v>
      </c>
    </row>
    <row r="8716" customFormat="false" ht="15" hidden="false" customHeight="false" outlineLevel="0" collapsed="false">
      <c r="A8716" s="4" t="s">
        <v>14532</v>
      </c>
      <c r="B8716" s="4" t="s">
        <v>3990</v>
      </c>
      <c r="C8716" s="4" t="s">
        <v>1026</v>
      </c>
      <c r="D8716" s="4" t="n">
        <v>20</v>
      </c>
      <c r="E8716" s="4" t="n">
        <v>184.05</v>
      </c>
      <c r="F8716" s="4" t="n">
        <v>3681</v>
      </c>
      <c r="G8716" s="4" t="n">
        <f aca="false">INDEX(Data_Products!$D$2:$D$33,MATCH(C8716,Data_Products!$A$2:$A$33,0))</f>
        <v>147.44</v>
      </c>
      <c r="H8716" s="4" t="str">
        <f aca="false">INDEX(Data_Products!$C$2:$C$33,MATCH(C8716,Data_Products!$A$2:$A$33,0))</f>
        <v>Cement &amp; Aggregates</v>
      </c>
      <c r="I8716" s="10" t="n">
        <f aca="false">D8716*(E8716-G8716)</f>
        <v>732.2</v>
      </c>
      <c r="J8716" s="11" t="n">
        <f aca="false">IFERROR(I8716/F8716,0)</f>
        <v>0.19891333876664</v>
      </c>
      <c r="K8716" s="4" t="str">
        <f aca="false">IFERROR(INDEX(Data_Orders!$F$2:$F$4727,MATCH(B8716,Data_Orders!$A$2:$A$4727,0)),"")</f>
        <v>Housebuilder</v>
      </c>
      <c r="L8716" s="4" t="str">
        <f aca="false">IFERROR(INDEX(Data_Orders!$D$2:$D$4727,MATCH(B8716,Data_Orders!$A$2:$A$4727,0)),"")</f>
        <v>Leicester</v>
      </c>
    </row>
    <row r="8717" customFormat="false" ht="15" hidden="false" customHeight="false" outlineLevel="0" collapsed="false">
      <c r="A8717" s="4" t="s">
        <v>14533</v>
      </c>
      <c r="B8717" s="4" t="s">
        <v>3990</v>
      </c>
      <c r="C8717" s="4" t="s">
        <v>1055</v>
      </c>
      <c r="D8717" s="4" t="n">
        <v>14</v>
      </c>
      <c r="E8717" s="4" t="n">
        <v>205.03</v>
      </c>
      <c r="F8717" s="4" t="n">
        <v>2870.42</v>
      </c>
      <c r="G8717" s="4" t="n">
        <f aca="false">INDEX(Data_Products!$D$2:$D$33,MATCH(C8717,Data_Products!$A$2:$A$33,0))</f>
        <v>138.6</v>
      </c>
      <c r="H8717" s="4" t="str">
        <f aca="false">INDEX(Data_Products!$C$2:$C$33,MATCH(C8717,Data_Products!$A$2:$A$33,0))</f>
        <v>Roofing</v>
      </c>
      <c r="I8717" s="10" t="n">
        <f aca="false">D8717*(E8717-G8717)</f>
        <v>930.02</v>
      </c>
      <c r="J8717" s="11" t="n">
        <f aca="false">IFERROR(I8717/F8717,0)</f>
        <v>0.324001365653807</v>
      </c>
      <c r="K8717" s="4" t="str">
        <f aca="false">IFERROR(INDEX(Data_Orders!$F$2:$F$4727,MATCH(B8717,Data_Orders!$A$2:$A$4727,0)),"")</f>
        <v>Housebuilder</v>
      </c>
      <c r="L8717" s="4" t="str">
        <f aca="false">IFERROR(INDEX(Data_Orders!$D$2:$D$4727,MATCH(B8717,Data_Orders!$A$2:$A$4727,0)),"")</f>
        <v>Leicester</v>
      </c>
    </row>
    <row r="8718" customFormat="false" ht="15" hidden="false" customHeight="false" outlineLevel="0" collapsed="false">
      <c r="A8718" s="4" t="s">
        <v>14534</v>
      </c>
      <c r="B8718" s="4" t="s">
        <v>3991</v>
      </c>
      <c r="C8718" s="4" t="s">
        <v>1075</v>
      </c>
      <c r="D8718" s="4" t="n">
        <v>17</v>
      </c>
      <c r="E8718" s="4" t="n">
        <v>98.61</v>
      </c>
      <c r="F8718" s="4" t="n">
        <v>1676.37</v>
      </c>
      <c r="G8718" s="4" t="n">
        <f aca="false">INDEX(Data_Products!$D$2:$D$33,MATCH(C8718,Data_Products!$A$2:$A$33,0))</f>
        <v>74.84</v>
      </c>
      <c r="H8718" s="4" t="str">
        <f aca="false">INDEX(Data_Products!$C$2:$C$33,MATCH(C8718,Data_Products!$A$2:$A$33,0))</f>
        <v>Landscaping</v>
      </c>
      <c r="I8718" s="10" t="n">
        <f aca="false">D8718*(E8718-G8718)</f>
        <v>404.09</v>
      </c>
      <c r="J8718" s="11" t="n">
        <f aca="false">IFERROR(I8718/F8718,0)</f>
        <v>0.24105060338708</v>
      </c>
      <c r="K8718" s="4" t="str">
        <f aca="false">IFERROR(INDEX(Data_Orders!$F$2:$F$4727,MATCH(B8718,Data_Orders!$A$2:$A$4727,0)),"")</f>
        <v>Housebuilder</v>
      </c>
      <c r="L8718" s="4" t="str">
        <f aca="false">IFERROR(INDEX(Data_Orders!$D$2:$D$4727,MATCH(B8718,Data_Orders!$A$2:$A$4727,0)),"")</f>
        <v>Leicester</v>
      </c>
    </row>
    <row r="8719" customFormat="false" ht="15" hidden="false" customHeight="false" outlineLevel="0" collapsed="false">
      <c r="A8719" s="4" t="s">
        <v>14535</v>
      </c>
      <c r="B8719" s="4" t="s">
        <v>3992</v>
      </c>
      <c r="C8719" s="4" t="s">
        <v>1032</v>
      </c>
      <c r="D8719" s="4" t="n">
        <v>10</v>
      </c>
      <c r="E8719" s="4" t="n">
        <v>99.65</v>
      </c>
      <c r="F8719" s="4" t="n">
        <v>996.5</v>
      </c>
      <c r="G8719" s="4" t="n">
        <f aca="false">INDEX(Data_Products!$D$2:$D$33,MATCH(C8719,Data_Products!$A$2:$A$33,0))</f>
        <v>58.26</v>
      </c>
      <c r="H8719" s="4" t="str">
        <f aca="false">INDEX(Data_Products!$C$2:$C$33,MATCH(C8719,Data_Products!$A$2:$A$33,0))</f>
        <v>Insulation</v>
      </c>
      <c r="I8719" s="10" t="n">
        <f aca="false">D8719*(E8719-G8719)</f>
        <v>413.9</v>
      </c>
      <c r="J8719" s="11" t="n">
        <f aca="false">IFERROR(I8719/F8719,0)</f>
        <v>0.415353738083292</v>
      </c>
      <c r="K8719" s="4" t="str">
        <f aca="false">IFERROR(INDEX(Data_Orders!$F$2:$F$4727,MATCH(B8719,Data_Orders!$A$2:$A$4727,0)),"")</f>
        <v>Housebuilder</v>
      </c>
      <c r="L8719" s="4" t="str">
        <f aca="false">IFERROR(INDEX(Data_Orders!$D$2:$D$4727,MATCH(B8719,Data_Orders!$A$2:$A$4727,0)),"")</f>
        <v>Leicester</v>
      </c>
    </row>
    <row r="8720" customFormat="false" ht="15" hidden="false" customHeight="false" outlineLevel="0" collapsed="false">
      <c r="A8720" s="4" t="s">
        <v>14536</v>
      </c>
      <c r="B8720" s="4" t="s">
        <v>3992</v>
      </c>
      <c r="C8720" s="4" t="s">
        <v>1044</v>
      </c>
      <c r="D8720" s="4" t="n">
        <v>1</v>
      </c>
      <c r="E8720" s="4" t="n">
        <v>190.44</v>
      </c>
      <c r="F8720" s="4" t="n">
        <v>190.44</v>
      </c>
      <c r="G8720" s="4" t="n">
        <f aca="false">INDEX(Data_Products!$D$2:$D$33,MATCH(C8720,Data_Products!$A$2:$A$33,0))</f>
        <v>115.48</v>
      </c>
      <c r="H8720" s="4" t="str">
        <f aca="false">INDEX(Data_Products!$C$2:$C$33,MATCH(C8720,Data_Products!$A$2:$A$33,0))</f>
        <v>Tools &amp; Fixings</v>
      </c>
      <c r="I8720" s="10" t="n">
        <f aca="false">D8720*(E8720-G8720)</f>
        <v>74.96</v>
      </c>
      <c r="J8720" s="11" t="n">
        <f aca="false">IFERROR(I8720/F8720,0)</f>
        <v>0.393614786809494</v>
      </c>
      <c r="K8720" s="4" t="str">
        <f aca="false">IFERROR(INDEX(Data_Orders!$F$2:$F$4727,MATCH(B8720,Data_Orders!$A$2:$A$4727,0)),"")</f>
        <v>Housebuilder</v>
      </c>
      <c r="L8720" s="4" t="str">
        <f aca="false">IFERROR(INDEX(Data_Orders!$D$2:$D$4727,MATCH(B8720,Data_Orders!$A$2:$A$4727,0)),"")</f>
        <v>Leicester</v>
      </c>
    </row>
    <row r="8721" customFormat="false" ht="15" hidden="false" customHeight="false" outlineLevel="0" collapsed="false">
      <c r="A8721" s="4" t="s">
        <v>14537</v>
      </c>
      <c r="B8721" s="4" t="s">
        <v>3992</v>
      </c>
      <c r="C8721" s="4" t="s">
        <v>1019</v>
      </c>
      <c r="D8721" s="4" t="n">
        <v>10</v>
      </c>
      <c r="E8721" s="4" t="n">
        <v>79.76</v>
      </c>
      <c r="F8721" s="4" t="n">
        <v>797.6</v>
      </c>
      <c r="G8721" s="4" t="n">
        <f aca="false">INDEX(Data_Products!$D$2:$D$33,MATCH(C8721,Data_Products!$A$2:$A$33,0))</f>
        <v>59.07</v>
      </c>
      <c r="H8721" s="4" t="str">
        <f aca="false">INDEX(Data_Products!$C$2:$C$33,MATCH(C8721,Data_Products!$A$2:$A$33,0))</f>
        <v>Timber</v>
      </c>
      <c r="I8721" s="10" t="n">
        <f aca="false">D8721*(E8721-G8721)</f>
        <v>206.9</v>
      </c>
      <c r="J8721" s="11" t="n">
        <f aca="false">IFERROR(I8721/F8721,0)</f>
        <v>0.259403209628887</v>
      </c>
      <c r="K8721" s="4" t="str">
        <f aca="false">IFERROR(INDEX(Data_Orders!$F$2:$F$4727,MATCH(B8721,Data_Orders!$A$2:$A$4727,0)),"")</f>
        <v>Housebuilder</v>
      </c>
      <c r="L8721" s="4" t="str">
        <f aca="false">IFERROR(INDEX(Data_Orders!$D$2:$D$4727,MATCH(B8721,Data_Orders!$A$2:$A$4727,0)),"")</f>
        <v>Leicester</v>
      </c>
    </row>
    <row r="8722" customFormat="false" ht="15" hidden="false" customHeight="false" outlineLevel="0" collapsed="false">
      <c r="A8722" s="4" t="s">
        <v>14538</v>
      </c>
      <c r="B8722" s="4" t="s">
        <v>3992</v>
      </c>
      <c r="C8722" s="4" t="s">
        <v>1064</v>
      </c>
      <c r="D8722" s="4" t="n">
        <v>8</v>
      </c>
      <c r="E8722" s="4" t="n">
        <v>97.63</v>
      </c>
      <c r="F8722" s="4" t="n">
        <v>781.04</v>
      </c>
      <c r="G8722" s="4" t="n">
        <f aca="false">INDEX(Data_Products!$D$2:$D$33,MATCH(C8722,Data_Products!$A$2:$A$33,0))</f>
        <v>65.21</v>
      </c>
      <c r="H8722" s="4" t="str">
        <f aca="false">INDEX(Data_Products!$C$2:$C$33,MATCH(C8722,Data_Products!$A$2:$A$33,0))</f>
        <v>Plumbing &amp; Drainage</v>
      </c>
      <c r="I8722" s="10" t="n">
        <f aca="false">D8722*(E8722-G8722)</f>
        <v>259.36</v>
      </c>
      <c r="J8722" s="11" t="n">
        <f aca="false">IFERROR(I8722/F8722,0)</f>
        <v>0.332070060432244</v>
      </c>
      <c r="K8722" s="4" t="str">
        <f aca="false">IFERROR(INDEX(Data_Orders!$F$2:$F$4727,MATCH(B8722,Data_Orders!$A$2:$A$4727,0)),"")</f>
        <v>Housebuilder</v>
      </c>
      <c r="L8722" s="4" t="str">
        <f aca="false">IFERROR(INDEX(Data_Orders!$D$2:$D$4727,MATCH(B8722,Data_Orders!$A$2:$A$4727,0)),"")</f>
        <v>Leicester</v>
      </c>
    </row>
    <row r="8723" customFormat="false" ht="15" hidden="false" customHeight="false" outlineLevel="0" collapsed="false">
      <c r="A8723" s="4" t="s">
        <v>14539</v>
      </c>
      <c r="B8723" s="4" t="s">
        <v>3992</v>
      </c>
      <c r="C8723" s="4" t="s">
        <v>1055</v>
      </c>
      <c r="D8723" s="4" t="n">
        <v>10</v>
      </c>
      <c r="E8723" s="4" t="n">
        <v>205.03</v>
      </c>
      <c r="F8723" s="4" t="n">
        <v>2050.3</v>
      </c>
      <c r="G8723" s="4" t="n">
        <f aca="false">INDEX(Data_Products!$D$2:$D$33,MATCH(C8723,Data_Products!$A$2:$A$33,0))</f>
        <v>138.6</v>
      </c>
      <c r="H8723" s="4" t="str">
        <f aca="false">INDEX(Data_Products!$C$2:$C$33,MATCH(C8723,Data_Products!$A$2:$A$33,0))</f>
        <v>Roofing</v>
      </c>
      <c r="I8723" s="10" t="n">
        <f aca="false">D8723*(E8723-G8723)</f>
        <v>664.3</v>
      </c>
      <c r="J8723" s="11" t="n">
        <f aca="false">IFERROR(I8723/F8723,0)</f>
        <v>0.324001365653807</v>
      </c>
      <c r="K8723" s="4" t="str">
        <f aca="false">IFERROR(INDEX(Data_Orders!$F$2:$F$4727,MATCH(B8723,Data_Orders!$A$2:$A$4727,0)),"")</f>
        <v>Housebuilder</v>
      </c>
      <c r="L8723" s="4" t="str">
        <f aca="false">IFERROR(INDEX(Data_Orders!$D$2:$D$4727,MATCH(B8723,Data_Orders!$A$2:$A$4727,0)),"")</f>
        <v>Leicester</v>
      </c>
    </row>
    <row r="8724" customFormat="false" ht="15" hidden="false" customHeight="false" outlineLevel="0" collapsed="false">
      <c r="A8724" s="4" t="s">
        <v>14540</v>
      </c>
      <c r="B8724" s="4" t="s">
        <v>3993</v>
      </c>
      <c r="C8724" s="4" t="s">
        <v>1017</v>
      </c>
      <c r="D8724" s="4" t="n">
        <v>11</v>
      </c>
      <c r="E8724" s="4" t="n">
        <v>49.15</v>
      </c>
      <c r="F8724" s="4" t="n">
        <v>540.65</v>
      </c>
      <c r="G8724" s="4" t="n">
        <f aca="false">INDEX(Data_Products!$D$2:$D$33,MATCH(C8724,Data_Products!$A$2:$A$33,0))</f>
        <v>31.44</v>
      </c>
      <c r="H8724" s="4" t="str">
        <f aca="false">INDEX(Data_Products!$C$2:$C$33,MATCH(C8724,Data_Products!$A$2:$A$33,0))</f>
        <v>Timber</v>
      </c>
      <c r="I8724" s="10" t="n">
        <f aca="false">D8724*(E8724-G8724)</f>
        <v>194.81</v>
      </c>
      <c r="J8724" s="11" t="n">
        <f aca="false">IFERROR(I8724/F8724,0)</f>
        <v>0.360325534079349</v>
      </c>
      <c r="K8724" s="4" t="str">
        <f aca="false">IFERROR(INDEX(Data_Orders!$F$2:$F$4727,MATCH(B8724,Data_Orders!$A$2:$A$4727,0)),"")</f>
        <v>Housebuilder</v>
      </c>
      <c r="L8724" s="4" t="str">
        <f aca="false">IFERROR(INDEX(Data_Orders!$D$2:$D$4727,MATCH(B8724,Data_Orders!$A$2:$A$4727,0)),"")</f>
        <v>Leicester</v>
      </c>
    </row>
    <row r="8725" customFormat="false" ht="15" hidden="false" customHeight="false" outlineLevel="0" collapsed="false">
      <c r="A8725" s="4" t="s">
        <v>14541</v>
      </c>
      <c r="B8725" s="4" t="s">
        <v>3993</v>
      </c>
      <c r="C8725" s="4" t="s">
        <v>1059</v>
      </c>
      <c r="D8725" s="4" t="n">
        <v>8</v>
      </c>
      <c r="E8725" s="4" t="n">
        <v>103.63</v>
      </c>
      <c r="F8725" s="4" t="n">
        <v>829.04</v>
      </c>
      <c r="G8725" s="4" t="n">
        <f aca="false">INDEX(Data_Products!$D$2:$D$33,MATCH(C8725,Data_Products!$A$2:$A$33,0))</f>
        <v>82.55</v>
      </c>
      <c r="H8725" s="4" t="str">
        <f aca="false">INDEX(Data_Products!$C$2:$C$33,MATCH(C8725,Data_Products!$A$2:$A$33,0))</f>
        <v>Roofing</v>
      </c>
      <c r="I8725" s="10" t="n">
        <f aca="false">D8725*(E8725-G8725)</f>
        <v>168.64</v>
      </c>
      <c r="J8725" s="11" t="n">
        <f aca="false">IFERROR(I8725/F8725,0)</f>
        <v>0.203415999228023</v>
      </c>
      <c r="K8725" s="4" t="str">
        <f aca="false">IFERROR(INDEX(Data_Orders!$F$2:$F$4727,MATCH(B8725,Data_Orders!$A$2:$A$4727,0)),"")</f>
        <v>Housebuilder</v>
      </c>
      <c r="L8725" s="4" t="str">
        <f aca="false">IFERROR(INDEX(Data_Orders!$D$2:$D$4727,MATCH(B8725,Data_Orders!$A$2:$A$4727,0)),"")</f>
        <v>Leicester</v>
      </c>
    </row>
    <row r="8726" customFormat="false" ht="15" hidden="false" customHeight="false" outlineLevel="0" collapsed="false">
      <c r="A8726" s="4" t="s">
        <v>14542</v>
      </c>
      <c r="B8726" s="4" t="s">
        <v>3993</v>
      </c>
      <c r="C8726" s="4" t="s">
        <v>1021</v>
      </c>
      <c r="D8726" s="4" t="n">
        <v>3</v>
      </c>
      <c r="E8726" s="4" t="n">
        <v>73.76</v>
      </c>
      <c r="F8726" s="4" t="n">
        <v>221.28</v>
      </c>
      <c r="G8726" s="4" t="n">
        <f aca="false">INDEX(Data_Products!$D$2:$D$33,MATCH(C8726,Data_Products!$A$2:$A$33,0))</f>
        <v>51.51</v>
      </c>
      <c r="H8726" s="4" t="str">
        <f aca="false">INDEX(Data_Products!$C$2:$C$33,MATCH(C8726,Data_Products!$A$2:$A$33,0))</f>
        <v>Cement &amp; Aggregates</v>
      </c>
      <c r="I8726" s="10" t="n">
        <f aca="false">D8726*(E8726-G8726)</f>
        <v>66.75</v>
      </c>
      <c r="J8726" s="11" t="n">
        <f aca="false">IFERROR(I8726/F8726,0)</f>
        <v>0.301654013015185</v>
      </c>
      <c r="K8726" s="4" t="str">
        <f aca="false">IFERROR(INDEX(Data_Orders!$F$2:$F$4727,MATCH(B8726,Data_Orders!$A$2:$A$4727,0)),"")</f>
        <v>Housebuilder</v>
      </c>
      <c r="L8726" s="4" t="str">
        <f aca="false">IFERROR(INDEX(Data_Orders!$D$2:$D$4727,MATCH(B8726,Data_Orders!$A$2:$A$4727,0)),"")</f>
        <v>Leicester</v>
      </c>
    </row>
    <row r="8727" customFormat="false" ht="15" hidden="false" customHeight="false" outlineLevel="0" collapsed="false">
      <c r="A8727" s="4" t="s">
        <v>14543</v>
      </c>
      <c r="B8727" s="4" t="s">
        <v>3994</v>
      </c>
      <c r="C8727" s="4" t="s">
        <v>1044</v>
      </c>
      <c r="D8727" s="4" t="n">
        <v>20</v>
      </c>
      <c r="E8727" s="4" t="n">
        <v>190.44</v>
      </c>
      <c r="F8727" s="4" t="n">
        <v>3808.8</v>
      </c>
      <c r="G8727" s="4" t="n">
        <f aca="false">INDEX(Data_Products!$D$2:$D$33,MATCH(C8727,Data_Products!$A$2:$A$33,0))</f>
        <v>115.48</v>
      </c>
      <c r="H8727" s="4" t="str">
        <f aca="false">INDEX(Data_Products!$C$2:$C$33,MATCH(C8727,Data_Products!$A$2:$A$33,0))</f>
        <v>Tools &amp; Fixings</v>
      </c>
      <c r="I8727" s="10" t="n">
        <f aca="false">D8727*(E8727-G8727)</f>
        <v>1499.2</v>
      </c>
      <c r="J8727" s="11" t="n">
        <f aca="false">IFERROR(I8727/F8727,0)</f>
        <v>0.393614786809494</v>
      </c>
      <c r="K8727" s="4" t="str">
        <f aca="false">IFERROR(INDEX(Data_Orders!$F$2:$F$4727,MATCH(B8727,Data_Orders!$A$2:$A$4727,0)),"")</f>
        <v>Housebuilder</v>
      </c>
      <c r="L8727" s="4" t="str">
        <f aca="false">IFERROR(INDEX(Data_Orders!$D$2:$D$4727,MATCH(B8727,Data_Orders!$A$2:$A$4727,0)),"")</f>
        <v>Leicester</v>
      </c>
    </row>
    <row r="8728" customFormat="false" ht="15" hidden="false" customHeight="false" outlineLevel="0" collapsed="false">
      <c r="A8728" s="4" t="s">
        <v>14544</v>
      </c>
      <c r="B8728" s="4" t="s">
        <v>3994</v>
      </c>
      <c r="C8728" s="4" t="s">
        <v>1057</v>
      </c>
      <c r="D8728" s="4" t="n">
        <v>11</v>
      </c>
      <c r="E8728" s="4" t="n">
        <v>176.81</v>
      </c>
      <c r="F8728" s="4" t="n">
        <v>1944.91</v>
      </c>
      <c r="G8728" s="4" t="n">
        <f aca="false">INDEX(Data_Products!$D$2:$D$33,MATCH(C8728,Data_Products!$A$2:$A$33,0))</f>
        <v>129.57</v>
      </c>
      <c r="H8728" s="4" t="str">
        <f aca="false">INDEX(Data_Products!$C$2:$C$33,MATCH(C8728,Data_Products!$A$2:$A$33,0))</f>
        <v>Roofing</v>
      </c>
      <c r="I8728" s="10" t="n">
        <f aca="false">D8728*(E8728-G8728)</f>
        <v>519.64</v>
      </c>
      <c r="J8728" s="11" t="n">
        <f aca="false">IFERROR(I8728/F8728,0)</f>
        <v>0.267179458175443</v>
      </c>
      <c r="K8728" s="4" t="str">
        <f aca="false">IFERROR(INDEX(Data_Orders!$F$2:$F$4727,MATCH(B8728,Data_Orders!$A$2:$A$4727,0)),"")</f>
        <v>Housebuilder</v>
      </c>
      <c r="L8728" s="4" t="str">
        <f aca="false">IFERROR(INDEX(Data_Orders!$D$2:$D$4727,MATCH(B8728,Data_Orders!$A$2:$A$4727,0)),"")</f>
        <v>Leicester</v>
      </c>
    </row>
    <row r="8729" customFormat="false" ht="15" hidden="false" customHeight="false" outlineLevel="0" collapsed="false">
      <c r="A8729" s="4" t="s">
        <v>14545</v>
      </c>
      <c r="B8729" s="4" t="s">
        <v>3995</v>
      </c>
      <c r="C8729" s="4" t="s">
        <v>1017</v>
      </c>
      <c r="D8729" s="4" t="n">
        <v>16</v>
      </c>
      <c r="E8729" s="4" t="n">
        <v>49.15</v>
      </c>
      <c r="F8729" s="4" t="n">
        <v>786.4</v>
      </c>
      <c r="G8729" s="4" t="n">
        <f aca="false">INDEX(Data_Products!$D$2:$D$33,MATCH(C8729,Data_Products!$A$2:$A$33,0))</f>
        <v>31.44</v>
      </c>
      <c r="H8729" s="4" t="str">
        <f aca="false">INDEX(Data_Products!$C$2:$C$33,MATCH(C8729,Data_Products!$A$2:$A$33,0))</f>
        <v>Timber</v>
      </c>
      <c r="I8729" s="10" t="n">
        <f aca="false">D8729*(E8729-G8729)</f>
        <v>283.36</v>
      </c>
      <c r="J8729" s="11" t="n">
        <f aca="false">IFERROR(I8729/F8729,0)</f>
        <v>0.360325534079349</v>
      </c>
      <c r="K8729" s="4" t="str">
        <f aca="false">IFERROR(INDEX(Data_Orders!$F$2:$F$4727,MATCH(B8729,Data_Orders!$A$2:$A$4727,0)),"")</f>
        <v>Housebuilder</v>
      </c>
      <c r="L8729" s="4" t="str">
        <f aca="false">IFERROR(INDEX(Data_Orders!$D$2:$D$4727,MATCH(B8729,Data_Orders!$A$2:$A$4727,0)),"")</f>
        <v>Leicester</v>
      </c>
    </row>
    <row r="8730" customFormat="false" ht="15" hidden="false" customHeight="false" outlineLevel="0" collapsed="false">
      <c r="A8730" s="4" t="s">
        <v>14546</v>
      </c>
      <c r="B8730" s="4" t="s">
        <v>3995</v>
      </c>
      <c r="C8730" s="4" t="s">
        <v>1010</v>
      </c>
      <c r="D8730" s="4" t="n">
        <v>16</v>
      </c>
      <c r="E8730" s="4" t="n">
        <v>135.95</v>
      </c>
      <c r="F8730" s="4" t="n">
        <v>2175.2</v>
      </c>
      <c r="G8730" s="4" t="n">
        <f aca="false">INDEX(Data_Products!$D$2:$D$33,MATCH(C8730,Data_Products!$A$2:$A$33,0))</f>
        <v>111.1</v>
      </c>
      <c r="H8730" s="4" t="str">
        <f aca="false">INDEX(Data_Products!$C$2:$C$33,MATCH(C8730,Data_Products!$A$2:$A$33,0))</f>
        <v>Timber</v>
      </c>
      <c r="I8730" s="10" t="n">
        <f aca="false">D8730*(E8730-G8730)</f>
        <v>397.6</v>
      </c>
      <c r="J8730" s="11" t="n">
        <f aca="false">IFERROR(I8730/F8730,0)</f>
        <v>0.18278778962854</v>
      </c>
      <c r="K8730" s="4" t="str">
        <f aca="false">IFERROR(INDEX(Data_Orders!$F$2:$F$4727,MATCH(B8730,Data_Orders!$A$2:$A$4727,0)),"")</f>
        <v>Housebuilder</v>
      </c>
      <c r="L8730" s="4" t="str">
        <f aca="false">IFERROR(INDEX(Data_Orders!$D$2:$D$4727,MATCH(B8730,Data_Orders!$A$2:$A$4727,0)),"")</f>
        <v>Leicester</v>
      </c>
    </row>
    <row r="8731" customFormat="false" ht="15" hidden="false" customHeight="false" outlineLevel="0" collapsed="false">
      <c r="A8731" s="4" t="s">
        <v>14547</v>
      </c>
      <c r="B8731" s="4" t="s">
        <v>3995</v>
      </c>
      <c r="C8731" s="4" t="s">
        <v>1013</v>
      </c>
      <c r="D8731" s="4" t="n">
        <v>7</v>
      </c>
      <c r="E8731" s="4" t="n">
        <v>240.92</v>
      </c>
      <c r="F8731" s="4" t="n">
        <v>1686.44</v>
      </c>
      <c r="G8731" s="4" t="n">
        <f aca="false">INDEX(Data_Products!$D$2:$D$33,MATCH(C8731,Data_Products!$A$2:$A$33,0))</f>
        <v>168.32</v>
      </c>
      <c r="H8731" s="4" t="str">
        <f aca="false">INDEX(Data_Products!$C$2:$C$33,MATCH(C8731,Data_Products!$A$2:$A$33,0))</f>
        <v>Timber</v>
      </c>
      <c r="I8731" s="10" t="n">
        <f aca="false">D8731*(E8731-G8731)</f>
        <v>508.2</v>
      </c>
      <c r="J8731" s="11" t="n">
        <f aca="false">IFERROR(I8731/F8731,0)</f>
        <v>0.301344844761747</v>
      </c>
      <c r="K8731" s="4" t="str">
        <f aca="false">IFERROR(INDEX(Data_Orders!$F$2:$F$4727,MATCH(B8731,Data_Orders!$A$2:$A$4727,0)),"")</f>
        <v>Housebuilder</v>
      </c>
      <c r="L8731" s="4" t="str">
        <f aca="false">IFERROR(INDEX(Data_Orders!$D$2:$D$4727,MATCH(B8731,Data_Orders!$A$2:$A$4727,0)),"")</f>
        <v>Leicester</v>
      </c>
    </row>
    <row r="8732" customFormat="false" ht="15" hidden="false" customHeight="false" outlineLevel="0" collapsed="false">
      <c r="A8732" s="4" t="s">
        <v>14548</v>
      </c>
      <c r="B8732" s="4" t="s">
        <v>3995</v>
      </c>
      <c r="C8732" s="4" t="s">
        <v>1044</v>
      </c>
      <c r="D8732" s="4" t="n">
        <v>6</v>
      </c>
      <c r="E8732" s="4" t="n">
        <v>190.44</v>
      </c>
      <c r="F8732" s="4" t="n">
        <v>1142.64</v>
      </c>
      <c r="G8732" s="4" t="n">
        <f aca="false">INDEX(Data_Products!$D$2:$D$33,MATCH(C8732,Data_Products!$A$2:$A$33,0))</f>
        <v>115.48</v>
      </c>
      <c r="H8732" s="4" t="str">
        <f aca="false">INDEX(Data_Products!$C$2:$C$33,MATCH(C8732,Data_Products!$A$2:$A$33,0))</f>
        <v>Tools &amp; Fixings</v>
      </c>
      <c r="I8732" s="10" t="n">
        <f aca="false">D8732*(E8732-G8732)</f>
        <v>449.76</v>
      </c>
      <c r="J8732" s="11" t="n">
        <f aca="false">IFERROR(I8732/F8732,0)</f>
        <v>0.393614786809494</v>
      </c>
      <c r="K8732" s="4" t="str">
        <f aca="false">IFERROR(INDEX(Data_Orders!$F$2:$F$4727,MATCH(B8732,Data_Orders!$A$2:$A$4727,0)),"")</f>
        <v>Housebuilder</v>
      </c>
      <c r="L8732" s="4" t="str">
        <f aca="false">IFERROR(INDEX(Data_Orders!$D$2:$D$4727,MATCH(B8732,Data_Orders!$A$2:$A$4727,0)),"")</f>
        <v>Leicester</v>
      </c>
    </row>
    <row r="8733" customFormat="false" ht="15" hidden="false" customHeight="false" outlineLevel="0" collapsed="false">
      <c r="A8733" s="4" t="s">
        <v>14549</v>
      </c>
      <c r="B8733" s="4" t="s">
        <v>3996</v>
      </c>
      <c r="C8733" s="4" t="s">
        <v>1035</v>
      </c>
      <c r="D8733" s="4" t="n">
        <v>3</v>
      </c>
      <c r="E8733" s="4" t="n">
        <v>165.07</v>
      </c>
      <c r="F8733" s="4" t="n">
        <v>495.21</v>
      </c>
      <c r="G8733" s="4" t="n">
        <f aca="false">INDEX(Data_Products!$D$2:$D$33,MATCH(C8733,Data_Products!$A$2:$A$33,0))</f>
        <v>134.65</v>
      </c>
      <c r="H8733" s="4" t="str">
        <f aca="false">INDEX(Data_Products!$C$2:$C$33,MATCH(C8733,Data_Products!$A$2:$A$33,0))</f>
        <v>Insulation</v>
      </c>
      <c r="I8733" s="10" t="n">
        <f aca="false">D8733*(E8733-G8733)</f>
        <v>91.26</v>
      </c>
      <c r="J8733" s="11" t="n">
        <f aca="false">IFERROR(I8733/F8733,0)</f>
        <v>0.184285454655601</v>
      </c>
      <c r="K8733" s="4" t="str">
        <f aca="false">IFERROR(INDEX(Data_Orders!$F$2:$F$4727,MATCH(B8733,Data_Orders!$A$2:$A$4727,0)),"")</f>
        <v>Housebuilder</v>
      </c>
      <c r="L8733" s="4" t="str">
        <f aca="false">IFERROR(INDEX(Data_Orders!$D$2:$D$4727,MATCH(B8733,Data_Orders!$A$2:$A$4727,0)),"")</f>
        <v>Leicester</v>
      </c>
    </row>
    <row r="8734" customFormat="false" ht="15" hidden="false" customHeight="false" outlineLevel="0" collapsed="false">
      <c r="A8734" s="4" t="s">
        <v>14550</v>
      </c>
      <c r="B8734" s="4" t="s">
        <v>3996</v>
      </c>
      <c r="C8734" s="4" t="s">
        <v>1013</v>
      </c>
      <c r="D8734" s="4" t="n">
        <v>19</v>
      </c>
      <c r="E8734" s="4" t="n">
        <v>240.92</v>
      </c>
      <c r="F8734" s="4" t="n">
        <v>4577.48</v>
      </c>
      <c r="G8734" s="4" t="n">
        <f aca="false">INDEX(Data_Products!$D$2:$D$33,MATCH(C8734,Data_Products!$A$2:$A$33,0))</f>
        <v>168.32</v>
      </c>
      <c r="H8734" s="4" t="str">
        <f aca="false">INDEX(Data_Products!$C$2:$C$33,MATCH(C8734,Data_Products!$A$2:$A$33,0))</f>
        <v>Timber</v>
      </c>
      <c r="I8734" s="10" t="n">
        <f aca="false">D8734*(E8734-G8734)</f>
        <v>1379.4</v>
      </c>
      <c r="J8734" s="11" t="n">
        <f aca="false">IFERROR(I8734/F8734,0)</f>
        <v>0.301344844761747</v>
      </c>
      <c r="K8734" s="4" t="str">
        <f aca="false">IFERROR(INDEX(Data_Orders!$F$2:$F$4727,MATCH(B8734,Data_Orders!$A$2:$A$4727,0)),"")</f>
        <v>Housebuilder</v>
      </c>
      <c r="L8734" s="4" t="str">
        <f aca="false">IFERROR(INDEX(Data_Orders!$D$2:$D$4727,MATCH(B8734,Data_Orders!$A$2:$A$4727,0)),"")</f>
        <v>Leicester</v>
      </c>
    </row>
    <row r="8735" customFormat="false" ht="15" hidden="false" customHeight="false" outlineLevel="0" collapsed="false">
      <c r="A8735" s="4" t="s">
        <v>14551</v>
      </c>
      <c r="B8735" s="4" t="s">
        <v>3996</v>
      </c>
      <c r="C8735" s="4" t="s">
        <v>1026</v>
      </c>
      <c r="D8735" s="4" t="n">
        <v>6</v>
      </c>
      <c r="E8735" s="4" t="n">
        <v>184.05</v>
      </c>
      <c r="F8735" s="4" t="n">
        <v>1104.3</v>
      </c>
      <c r="G8735" s="4" t="n">
        <f aca="false">INDEX(Data_Products!$D$2:$D$33,MATCH(C8735,Data_Products!$A$2:$A$33,0))</f>
        <v>147.44</v>
      </c>
      <c r="H8735" s="4" t="str">
        <f aca="false">INDEX(Data_Products!$C$2:$C$33,MATCH(C8735,Data_Products!$A$2:$A$33,0))</f>
        <v>Cement &amp; Aggregates</v>
      </c>
      <c r="I8735" s="10" t="n">
        <f aca="false">D8735*(E8735-G8735)</f>
        <v>219.66</v>
      </c>
      <c r="J8735" s="11" t="n">
        <f aca="false">IFERROR(I8735/F8735,0)</f>
        <v>0.19891333876664</v>
      </c>
      <c r="K8735" s="4" t="str">
        <f aca="false">IFERROR(INDEX(Data_Orders!$F$2:$F$4727,MATCH(B8735,Data_Orders!$A$2:$A$4727,0)),"")</f>
        <v>Housebuilder</v>
      </c>
      <c r="L8735" s="4" t="str">
        <f aca="false">IFERROR(INDEX(Data_Orders!$D$2:$D$4727,MATCH(B8735,Data_Orders!$A$2:$A$4727,0)),"")</f>
        <v>Leicester</v>
      </c>
    </row>
    <row r="8736" customFormat="false" ht="15" hidden="false" customHeight="false" outlineLevel="0" collapsed="false">
      <c r="A8736" s="4" t="s">
        <v>14552</v>
      </c>
      <c r="B8736" s="4" t="s">
        <v>3996</v>
      </c>
      <c r="C8736" s="4" t="s">
        <v>1039</v>
      </c>
      <c r="D8736" s="4" t="n">
        <v>2</v>
      </c>
      <c r="E8736" s="4" t="n">
        <v>160.41</v>
      </c>
      <c r="F8736" s="4" t="n">
        <v>320.82</v>
      </c>
      <c r="G8736" s="4" t="n">
        <f aca="false">INDEX(Data_Products!$D$2:$D$33,MATCH(C8736,Data_Products!$A$2:$A$33,0))</f>
        <v>99.74</v>
      </c>
      <c r="H8736" s="4" t="str">
        <f aca="false">INDEX(Data_Products!$C$2:$C$33,MATCH(C8736,Data_Products!$A$2:$A$33,0))</f>
        <v>Insulation</v>
      </c>
      <c r="I8736" s="10" t="n">
        <f aca="false">D8736*(E8736-G8736)</f>
        <v>121.34</v>
      </c>
      <c r="J8736" s="11" t="n">
        <f aca="false">IFERROR(I8736/F8736,0)</f>
        <v>0.378218315566361</v>
      </c>
      <c r="K8736" s="4" t="str">
        <f aca="false">IFERROR(INDEX(Data_Orders!$F$2:$F$4727,MATCH(B8736,Data_Orders!$A$2:$A$4727,0)),"")</f>
        <v>Housebuilder</v>
      </c>
      <c r="L8736" s="4" t="str">
        <f aca="false">IFERROR(INDEX(Data_Orders!$D$2:$D$4727,MATCH(B8736,Data_Orders!$A$2:$A$4727,0)),"")</f>
        <v>Leicester</v>
      </c>
    </row>
    <row r="8737" customFormat="false" ht="15" hidden="false" customHeight="false" outlineLevel="0" collapsed="false">
      <c r="A8737" s="4" t="s">
        <v>14553</v>
      </c>
      <c r="B8737" s="4" t="s">
        <v>3997</v>
      </c>
      <c r="C8737" s="4" t="s">
        <v>1068</v>
      </c>
      <c r="D8737" s="4" t="n">
        <v>19</v>
      </c>
      <c r="E8737" s="4" t="n">
        <v>86.28</v>
      </c>
      <c r="F8737" s="4" t="n">
        <v>1639.32</v>
      </c>
      <c r="G8737" s="4" t="n">
        <f aca="false">INDEX(Data_Products!$D$2:$D$33,MATCH(C8737,Data_Products!$A$2:$A$33,0))</f>
        <v>68.55</v>
      </c>
      <c r="H8737" s="4" t="str">
        <f aca="false">INDEX(Data_Products!$C$2:$C$33,MATCH(C8737,Data_Products!$A$2:$A$33,0))</f>
        <v>Plumbing &amp; Drainage</v>
      </c>
      <c r="I8737" s="10" t="n">
        <f aca="false">D8737*(E8737-G8737)</f>
        <v>336.87</v>
      </c>
      <c r="J8737" s="11" t="n">
        <f aca="false">IFERROR(I8737/F8737,0)</f>
        <v>0.205493741307371</v>
      </c>
      <c r="K8737" s="4" t="str">
        <f aca="false">IFERROR(INDEX(Data_Orders!$F$2:$F$4727,MATCH(B8737,Data_Orders!$A$2:$A$4727,0)),"")</f>
        <v>Housebuilder</v>
      </c>
      <c r="L8737" s="4" t="str">
        <f aca="false">IFERROR(INDEX(Data_Orders!$D$2:$D$4727,MATCH(B8737,Data_Orders!$A$2:$A$4727,0)),"")</f>
        <v>Leicester</v>
      </c>
    </row>
    <row r="8738" customFormat="false" ht="15" hidden="false" customHeight="false" outlineLevel="0" collapsed="false">
      <c r="A8738" s="4" t="s">
        <v>14554</v>
      </c>
      <c r="B8738" s="4" t="s">
        <v>3997</v>
      </c>
      <c r="C8738" s="4" t="s">
        <v>1052</v>
      </c>
      <c r="D8738" s="4" t="n">
        <v>20</v>
      </c>
      <c r="E8738" s="4" t="n">
        <v>205.71</v>
      </c>
      <c r="F8738" s="4" t="n">
        <v>4114.2</v>
      </c>
      <c r="G8738" s="4" t="n">
        <f aca="false">INDEX(Data_Products!$D$2:$D$33,MATCH(C8738,Data_Products!$A$2:$A$33,0))</f>
        <v>152.29</v>
      </c>
      <c r="H8738" s="4" t="str">
        <f aca="false">INDEX(Data_Products!$C$2:$C$33,MATCH(C8738,Data_Products!$A$2:$A$33,0))</f>
        <v>Roofing</v>
      </c>
      <c r="I8738" s="10" t="n">
        <f aca="false">D8738*(E8738-G8738)</f>
        <v>1068.4</v>
      </c>
      <c r="J8738" s="11" t="n">
        <f aca="false">IFERROR(I8738/F8738,0)</f>
        <v>0.259685965679841</v>
      </c>
      <c r="K8738" s="4" t="str">
        <f aca="false">IFERROR(INDEX(Data_Orders!$F$2:$F$4727,MATCH(B8738,Data_Orders!$A$2:$A$4727,0)),"")</f>
        <v>Housebuilder</v>
      </c>
      <c r="L8738" s="4" t="str">
        <f aca="false">IFERROR(INDEX(Data_Orders!$D$2:$D$4727,MATCH(B8738,Data_Orders!$A$2:$A$4727,0)),"")</f>
        <v>Leicester</v>
      </c>
    </row>
    <row r="8739" customFormat="false" ht="15" hidden="false" customHeight="false" outlineLevel="0" collapsed="false">
      <c r="A8739" s="4" t="s">
        <v>14555</v>
      </c>
      <c r="B8739" s="4" t="s">
        <v>3997</v>
      </c>
      <c r="C8739" s="4" t="s">
        <v>1061</v>
      </c>
      <c r="D8739" s="4" t="n">
        <v>3</v>
      </c>
      <c r="E8739" s="4" t="n">
        <v>145.57</v>
      </c>
      <c r="F8739" s="4" t="n">
        <v>436.71</v>
      </c>
      <c r="G8739" s="4" t="n">
        <f aca="false">INDEX(Data_Products!$D$2:$D$33,MATCH(C8739,Data_Products!$A$2:$A$33,0))</f>
        <v>119.29</v>
      </c>
      <c r="H8739" s="4" t="str">
        <f aca="false">INDEX(Data_Products!$C$2:$C$33,MATCH(C8739,Data_Products!$A$2:$A$33,0))</f>
        <v>Plumbing &amp; Drainage</v>
      </c>
      <c r="I8739" s="10" t="n">
        <f aca="false">D8739*(E8739-G8739)</f>
        <v>78.84</v>
      </c>
      <c r="J8739" s="11" t="n">
        <f aca="false">IFERROR(I8739/F8739,0)</f>
        <v>0.180531702960775</v>
      </c>
      <c r="K8739" s="4" t="str">
        <f aca="false">IFERROR(INDEX(Data_Orders!$F$2:$F$4727,MATCH(B8739,Data_Orders!$A$2:$A$4727,0)),"")</f>
        <v>Housebuilder</v>
      </c>
      <c r="L8739" s="4" t="str">
        <f aca="false">IFERROR(INDEX(Data_Orders!$D$2:$D$4727,MATCH(B8739,Data_Orders!$A$2:$A$4727,0)),"")</f>
        <v>Leicester</v>
      </c>
    </row>
    <row r="8740" customFormat="false" ht="15" hidden="false" customHeight="false" outlineLevel="0" collapsed="false">
      <c r="A8740" s="4" t="s">
        <v>14556</v>
      </c>
      <c r="B8740" s="4" t="s">
        <v>3998</v>
      </c>
      <c r="C8740" s="4" t="s">
        <v>1046</v>
      </c>
      <c r="D8740" s="4" t="n">
        <v>7</v>
      </c>
      <c r="E8740" s="4" t="n">
        <v>154.02</v>
      </c>
      <c r="F8740" s="4" t="n">
        <v>1078.14</v>
      </c>
      <c r="G8740" s="4" t="n">
        <f aca="false">INDEX(Data_Products!$D$2:$D$33,MATCH(C8740,Data_Products!$A$2:$A$33,0))</f>
        <v>102.1</v>
      </c>
      <c r="H8740" s="4" t="str">
        <f aca="false">INDEX(Data_Products!$C$2:$C$33,MATCH(C8740,Data_Products!$A$2:$A$33,0))</f>
        <v>Tools &amp; Fixings</v>
      </c>
      <c r="I8740" s="10" t="n">
        <f aca="false">D8740*(E8740-G8740)</f>
        <v>363.44</v>
      </c>
      <c r="J8740" s="11" t="n">
        <f aca="false">IFERROR(I8740/F8740,0)</f>
        <v>0.337099078041813</v>
      </c>
      <c r="K8740" s="4" t="str">
        <f aca="false">IFERROR(INDEX(Data_Orders!$F$2:$F$4727,MATCH(B8740,Data_Orders!$A$2:$A$4727,0)),"")</f>
        <v>Housebuilder</v>
      </c>
      <c r="L8740" s="4" t="str">
        <f aca="false">IFERROR(INDEX(Data_Orders!$D$2:$D$4727,MATCH(B8740,Data_Orders!$A$2:$A$4727,0)),"")</f>
        <v>Leicester</v>
      </c>
    </row>
    <row r="8741" customFormat="false" ht="15" hidden="false" customHeight="false" outlineLevel="0" collapsed="false">
      <c r="A8741" s="4" t="s">
        <v>14557</v>
      </c>
      <c r="B8741" s="4" t="s">
        <v>3998</v>
      </c>
      <c r="C8741" s="4" t="s">
        <v>1044</v>
      </c>
      <c r="D8741" s="4" t="n">
        <v>7</v>
      </c>
      <c r="E8741" s="4" t="n">
        <v>190.44</v>
      </c>
      <c r="F8741" s="4" t="n">
        <v>1333.08</v>
      </c>
      <c r="G8741" s="4" t="n">
        <f aca="false">INDEX(Data_Products!$D$2:$D$33,MATCH(C8741,Data_Products!$A$2:$A$33,0))</f>
        <v>115.48</v>
      </c>
      <c r="H8741" s="4" t="str">
        <f aca="false">INDEX(Data_Products!$C$2:$C$33,MATCH(C8741,Data_Products!$A$2:$A$33,0))</f>
        <v>Tools &amp; Fixings</v>
      </c>
      <c r="I8741" s="10" t="n">
        <f aca="false">D8741*(E8741-G8741)</f>
        <v>524.72</v>
      </c>
      <c r="J8741" s="11" t="n">
        <f aca="false">IFERROR(I8741/F8741,0)</f>
        <v>0.393614786809494</v>
      </c>
      <c r="K8741" s="4" t="str">
        <f aca="false">IFERROR(INDEX(Data_Orders!$F$2:$F$4727,MATCH(B8741,Data_Orders!$A$2:$A$4727,0)),"")</f>
        <v>Housebuilder</v>
      </c>
      <c r="L8741" s="4" t="str">
        <f aca="false">IFERROR(INDEX(Data_Orders!$D$2:$D$4727,MATCH(B8741,Data_Orders!$A$2:$A$4727,0)),"")</f>
        <v>Leicester</v>
      </c>
    </row>
    <row r="8742" customFormat="false" ht="15" hidden="false" customHeight="false" outlineLevel="0" collapsed="false">
      <c r="A8742" s="4" t="s">
        <v>14558</v>
      </c>
      <c r="B8742" s="4" t="s">
        <v>3999</v>
      </c>
      <c r="C8742" s="4" t="s">
        <v>1028</v>
      </c>
      <c r="D8742" s="4" t="n">
        <v>10</v>
      </c>
      <c r="E8742" s="4" t="n">
        <v>118.79</v>
      </c>
      <c r="F8742" s="4" t="n">
        <v>1187.9</v>
      </c>
      <c r="G8742" s="4" t="n">
        <f aca="false">INDEX(Data_Products!$D$2:$D$33,MATCH(C8742,Data_Products!$A$2:$A$33,0))</f>
        <v>81.07</v>
      </c>
      <c r="H8742" s="4" t="str">
        <f aca="false">INDEX(Data_Products!$C$2:$C$33,MATCH(C8742,Data_Products!$A$2:$A$33,0))</f>
        <v>Cement &amp; Aggregates</v>
      </c>
      <c r="I8742" s="10" t="n">
        <f aca="false">D8742*(E8742-G8742)</f>
        <v>377.2</v>
      </c>
      <c r="J8742" s="11" t="n">
        <f aca="false">IFERROR(I8742/F8742,0)</f>
        <v>0.317535146056065</v>
      </c>
      <c r="K8742" s="4" t="str">
        <f aca="false">IFERROR(INDEX(Data_Orders!$F$2:$F$4727,MATCH(B8742,Data_Orders!$A$2:$A$4727,0)),"")</f>
        <v>Retail</v>
      </c>
      <c r="L8742" s="4" t="str">
        <f aca="false">IFERROR(INDEX(Data_Orders!$D$2:$D$4727,MATCH(B8742,Data_Orders!$A$2:$A$4727,0)),"")</f>
        <v>Northampton</v>
      </c>
    </row>
    <row r="8743" customFormat="false" ht="15" hidden="false" customHeight="false" outlineLevel="0" collapsed="false">
      <c r="A8743" s="4" t="s">
        <v>14559</v>
      </c>
      <c r="B8743" s="4" t="s">
        <v>3999</v>
      </c>
      <c r="C8743" s="4" t="s">
        <v>1070</v>
      </c>
      <c r="D8743" s="4" t="n">
        <v>18</v>
      </c>
      <c r="E8743" s="4" t="n">
        <v>230.32</v>
      </c>
      <c r="F8743" s="4" t="n">
        <v>4145.76</v>
      </c>
      <c r="G8743" s="4" t="n">
        <f aca="false">INDEX(Data_Products!$D$2:$D$33,MATCH(C8743,Data_Products!$A$2:$A$33,0))</f>
        <v>161.64</v>
      </c>
      <c r="H8743" s="4" t="str">
        <f aca="false">INDEX(Data_Products!$C$2:$C$33,MATCH(C8743,Data_Products!$A$2:$A$33,0))</f>
        <v>Landscaping</v>
      </c>
      <c r="I8743" s="10" t="n">
        <f aca="false">D8743*(E8743-G8743)</f>
        <v>1236.24</v>
      </c>
      <c r="J8743" s="11" t="n">
        <f aca="false">IFERROR(I8743/F8743,0)</f>
        <v>0.298193817297673</v>
      </c>
      <c r="K8743" s="4" t="str">
        <f aca="false">IFERROR(INDEX(Data_Orders!$F$2:$F$4727,MATCH(B8743,Data_Orders!$A$2:$A$4727,0)),"")</f>
        <v>Retail</v>
      </c>
      <c r="L8743" s="4" t="str">
        <f aca="false">IFERROR(INDEX(Data_Orders!$D$2:$D$4727,MATCH(B8743,Data_Orders!$A$2:$A$4727,0)),"")</f>
        <v>Northampton</v>
      </c>
    </row>
    <row r="8744" customFormat="false" ht="15" hidden="false" customHeight="false" outlineLevel="0" collapsed="false">
      <c r="A8744" s="4" t="s">
        <v>14560</v>
      </c>
      <c r="B8744" s="4" t="s">
        <v>3999</v>
      </c>
      <c r="C8744" s="4" t="s">
        <v>1041</v>
      </c>
      <c r="D8744" s="4" t="n">
        <v>20</v>
      </c>
      <c r="E8744" s="4" t="n">
        <v>242.75</v>
      </c>
      <c r="F8744" s="4" t="n">
        <v>4855</v>
      </c>
      <c r="G8744" s="4" t="n">
        <f aca="false">INDEX(Data_Products!$D$2:$D$33,MATCH(C8744,Data_Products!$A$2:$A$33,0))</f>
        <v>142.94</v>
      </c>
      <c r="H8744" s="4" t="str">
        <f aca="false">INDEX(Data_Products!$C$2:$C$33,MATCH(C8744,Data_Products!$A$2:$A$33,0))</f>
        <v>Tools &amp; Fixings</v>
      </c>
      <c r="I8744" s="10" t="n">
        <f aca="false">D8744*(E8744-G8744)</f>
        <v>1996.2</v>
      </c>
      <c r="J8744" s="11" t="n">
        <f aca="false">IFERROR(I8744/F8744,0)</f>
        <v>0.411163748712667</v>
      </c>
      <c r="K8744" s="4" t="str">
        <f aca="false">IFERROR(INDEX(Data_Orders!$F$2:$F$4727,MATCH(B8744,Data_Orders!$A$2:$A$4727,0)),"")</f>
        <v>Retail</v>
      </c>
      <c r="L8744" s="4" t="str">
        <f aca="false">IFERROR(INDEX(Data_Orders!$D$2:$D$4727,MATCH(B8744,Data_Orders!$A$2:$A$4727,0)),"")</f>
        <v>Northampton</v>
      </c>
    </row>
    <row r="8745" customFormat="false" ht="15" hidden="false" customHeight="false" outlineLevel="0" collapsed="false">
      <c r="A8745" s="4" t="s">
        <v>14561</v>
      </c>
      <c r="B8745" s="4" t="s">
        <v>4000</v>
      </c>
      <c r="C8745" s="4" t="s">
        <v>1044</v>
      </c>
      <c r="D8745" s="4" t="n">
        <v>15</v>
      </c>
      <c r="E8745" s="4" t="n">
        <v>190.44</v>
      </c>
      <c r="F8745" s="4" t="n">
        <v>2856.6</v>
      </c>
      <c r="G8745" s="4" t="n">
        <f aca="false">INDEX(Data_Products!$D$2:$D$33,MATCH(C8745,Data_Products!$A$2:$A$33,0))</f>
        <v>115.48</v>
      </c>
      <c r="H8745" s="4" t="str">
        <f aca="false">INDEX(Data_Products!$C$2:$C$33,MATCH(C8745,Data_Products!$A$2:$A$33,0))</f>
        <v>Tools &amp; Fixings</v>
      </c>
      <c r="I8745" s="10" t="n">
        <f aca="false">D8745*(E8745-G8745)</f>
        <v>1124.4</v>
      </c>
      <c r="J8745" s="11" t="n">
        <f aca="false">IFERROR(I8745/F8745,0)</f>
        <v>0.393614786809494</v>
      </c>
      <c r="K8745" s="4" t="str">
        <f aca="false">IFERROR(INDEX(Data_Orders!$F$2:$F$4727,MATCH(B8745,Data_Orders!$A$2:$A$4727,0)),"")</f>
        <v>Retail</v>
      </c>
      <c r="L8745" s="4" t="str">
        <f aca="false">IFERROR(INDEX(Data_Orders!$D$2:$D$4727,MATCH(B8745,Data_Orders!$A$2:$A$4727,0)),"")</f>
        <v>Northampton</v>
      </c>
    </row>
    <row r="8746" customFormat="false" ht="15" hidden="false" customHeight="false" outlineLevel="0" collapsed="false">
      <c r="A8746" s="4" t="s">
        <v>14562</v>
      </c>
      <c r="B8746" s="4" t="s">
        <v>4000</v>
      </c>
      <c r="C8746" s="4" t="s">
        <v>1039</v>
      </c>
      <c r="D8746" s="4" t="n">
        <v>18</v>
      </c>
      <c r="E8746" s="4" t="n">
        <v>160.41</v>
      </c>
      <c r="F8746" s="4" t="n">
        <v>2887.38</v>
      </c>
      <c r="G8746" s="4" t="n">
        <f aca="false">INDEX(Data_Products!$D$2:$D$33,MATCH(C8746,Data_Products!$A$2:$A$33,0))</f>
        <v>99.74</v>
      </c>
      <c r="H8746" s="4" t="str">
        <f aca="false">INDEX(Data_Products!$C$2:$C$33,MATCH(C8746,Data_Products!$A$2:$A$33,0))</f>
        <v>Insulation</v>
      </c>
      <c r="I8746" s="10" t="n">
        <f aca="false">D8746*(E8746-G8746)</f>
        <v>1092.06</v>
      </c>
      <c r="J8746" s="11" t="n">
        <f aca="false">IFERROR(I8746/F8746,0)</f>
        <v>0.378218315566361</v>
      </c>
      <c r="K8746" s="4" t="str">
        <f aca="false">IFERROR(INDEX(Data_Orders!$F$2:$F$4727,MATCH(B8746,Data_Orders!$A$2:$A$4727,0)),"")</f>
        <v>Retail</v>
      </c>
      <c r="L8746" s="4" t="str">
        <f aca="false">IFERROR(INDEX(Data_Orders!$D$2:$D$4727,MATCH(B8746,Data_Orders!$A$2:$A$4727,0)),"")</f>
        <v>Northampton</v>
      </c>
    </row>
    <row r="8747" customFormat="false" ht="15" hidden="false" customHeight="false" outlineLevel="0" collapsed="false">
      <c r="A8747" s="4" t="s">
        <v>14563</v>
      </c>
      <c r="B8747" s="4" t="s">
        <v>4000</v>
      </c>
      <c r="C8747" s="4" t="s">
        <v>1010</v>
      </c>
      <c r="D8747" s="4" t="n">
        <v>14</v>
      </c>
      <c r="E8747" s="4" t="n">
        <v>135.95</v>
      </c>
      <c r="F8747" s="4" t="n">
        <v>1903.3</v>
      </c>
      <c r="G8747" s="4" t="n">
        <f aca="false">INDEX(Data_Products!$D$2:$D$33,MATCH(C8747,Data_Products!$A$2:$A$33,0))</f>
        <v>111.1</v>
      </c>
      <c r="H8747" s="4" t="str">
        <f aca="false">INDEX(Data_Products!$C$2:$C$33,MATCH(C8747,Data_Products!$A$2:$A$33,0))</f>
        <v>Timber</v>
      </c>
      <c r="I8747" s="10" t="n">
        <f aca="false">D8747*(E8747-G8747)</f>
        <v>347.9</v>
      </c>
      <c r="J8747" s="11" t="n">
        <f aca="false">IFERROR(I8747/F8747,0)</f>
        <v>0.18278778962854</v>
      </c>
      <c r="K8747" s="4" t="str">
        <f aca="false">IFERROR(INDEX(Data_Orders!$F$2:$F$4727,MATCH(B8747,Data_Orders!$A$2:$A$4727,0)),"")</f>
        <v>Retail</v>
      </c>
      <c r="L8747" s="4" t="str">
        <f aca="false">IFERROR(INDEX(Data_Orders!$D$2:$D$4727,MATCH(B8747,Data_Orders!$A$2:$A$4727,0)),"")</f>
        <v>Northampton</v>
      </c>
    </row>
    <row r="8748" customFormat="false" ht="15" hidden="false" customHeight="false" outlineLevel="0" collapsed="false">
      <c r="A8748" s="4" t="s">
        <v>14564</v>
      </c>
      <c r="B8748" s="4" t="s">
        <v>4001</v>
      </c>
      <c r="C8748" s="4" t="s">
        <v>1064</v>
      </c>
      <c r="D8748" s="4" t="n">
        <v>11</v>
      </c>
      <c r="E8748" s="4" t="n">
        <v>97.63</v>
      </c>
      <c r="F8748" s="4" t="n">
        <v>1073.93</v>
      </c>
      <c r="G8748" s="4" t="n">
        <f aca="false">INDEX(Data_Products!$D$2:$D$33,MATCH(C8748,Data_Products!$A$2:$A$33,0))</f>
        <v>65.21</v>
      </c>
      <c r="H8748" s="4" t="str">
        <f aca="false">INDEX(Data_Products!$C$2:$C$33,MATCH(C8748,Data_Products!$A$2:$A$33,0))</f>
        <v>Plumbing &amp; Drainage</v>
      </c>
      <c r="I8748" s="10" t="n">
        <f aca="false">D8748*(E8748-G8748)</f>
        <v>356.62</v>
      </c>
      <c r="J8748" s="11" t="n">
        <f aca="false">IFERROR(I8748/F8748,0)</f>
        <v>0.332070060432244</v>
      </c>
      <c r="K8748" s="4" t="str">
        <f aca="false">IFERROR(INDEX(Data_Orders!$F$2:$F$4727,MATCH(B8748,Data_Orders!$A$2:$A$4727,0)),"")</f>
        <v>Retail</v>
      </c>
      <c r="L8748" s="4" t="str">
        <f aca="false">IFERROR(INDEX(Data_Orders!$D$2:$D$4727,MATCH(B8748,Data_Orders!$A$2:$A$4727,0)),"")</f>
        <v>Northampton</v>
      </c>
    </row>
    <row r="8749" customFormat="false" ht="15" hidden="false" customHeight="false" outlineLevel="0" collapsed="false">
      <c r="A8749" s="4" t="s">
        <v>14565</v>
      </c>
      <c r="B8749" s="4" t="s">
        <v>4001</v>
      </c>
      <c r="C8749" s="4" t="s">
        <v>1026</v>
      </c>
      <c r="D8749" s="4" t="n">
        <v>3</v>
      </c>
      <c r="E8749" s="4" t="n">
        <v>184.05</v>
      </c>
      <c r="F8749" s="4" t="n">
        <v>552.15</v>
      </c>
      <c r="G8749" s="4" t="n">
        <f aca="false">INDEX(Data_Products!$D$2:$D$33,MATCH(C8749,Data_Products!$A$2:$A$33,0))</f>
        <v>147.44</v>
      </c>
      <c r="H8749" s="4" t="str">
        <f aca="false">INDEX(Data_Products!$C$2:$C$33,MATCH(C8749,Data_Products!$A$2:$A$33,0))</f>
        <v>Cement &amp; Aggregates</v>
      </c>
      <c r="I8749" s="10" t="n">
        <f aca="false">D8749*(E8749-G8749)</f>
        <v>109.83</v>
      </c>
      <c r="J8749" s="11" t="n">
        <f aca="false">IFERROR(I8749/F8749,0)</f>
        <v>0.19891333876664</v>
      </c>
      <c r="K8749" s="4" t="str">
        <f aca="false">IFERROR(INDEX(Data_Orders!$F$2:$F$4727,MATCH(B8749,Data_Orders!$A$2:$A$4727,0)),"")</f>
        <v>Retail</v>
      </c>
      <c r="L8749" s="4" t="str">
        <f aca="false">IFERROR(INDEX(Data_Orders!$D$2:$D$4727,MATCH(B8749,Data_Orders!$A$2:$A$4727,0)),"")</f>
        <v>Northampton</v>
      </c>
    </row>
    <row r="8750" customFormat="false" ht="15" hidden="false" customHeight="false" outlineLevel="0" collapsed="false">
      <c r="A8750" s="4" t="s">
        <v>14566</v>
      </c>
      <c r="B8750" s="4" t="s">
        <v>4002</v>
      </c>
      <c r="C8750" s="4" t="s">
        <v>1059</v>
      </c>
      <c r="D8750" s="4" t="n">
        <v>16</v>
      </c>
      <c r="E8750" s="4" t="n">
        <v>103.63</v>
      </c>
      <c r="F8750" s="4" t="n">
        <v>1658.08</v>
      </c>
      <c r="G8750" s="4" t="n">
        <f aca="false">INDEX(Data_Products!$D$2:$D$33,MATCH(C8750,Data_Products!$A$2:$A$33,0))</f>
        <v>82.55</v>
      </c>
      <c r="H8750" s="4" t="str">
        <f aca="false">INDEX(Data_Products!$C$2:$C$33,MATCH(C8750,Data_Products!$A$2:$A$33,0))</f>
        <v>Roofing</v>
      </c>
      <c r="I8750" s="10" t="n">
        <f aca="false">D8750*(E8750-G8750)</f>
        <v>337.28</v>
      </c>
      <c r="J8750" s="11" t="n">
        <f aca="false">IFERROR(I8750/F8750,0)</f>
        <v>0.203415999228023</v>
      </c>
      <c r="K8750" s="4" t="str">
        <f aca="false">IFERROR(INDEX(Data_Orders!$F$2:$F$4727,MATCH(B8750,Data_Orders!$A$2:$A$4727,0)),"")</f>
        <v>Retail</v>
      </c>
      <c r="L8750" s="4" t="str">
        <f aca="false">IFERROR(INDEX(Data_Orders!$D$2:$D$4727,MATCH(B8750,Data_Orders!$A$2:$A$4727,0)),"")</f>
        <v>Northampton</v>
      </c>
    </row>
    <row r="8751" customFormat="false" ht="15" hidden="false" customHeight="false" outlineLevel="0" collapsed="false">
      <c r="A8751" s="4" t="s">
        <v>14567</v>
      </c>
      <c r="B8751" s="4" t="s">
        <v>4003</v>
      </c>
      <c r="C8751" s="4" t="s">
        <v>1015</v>
      </c>
      <c r="D8751" s="4" t="n">
        <v>3</v>
      </c>
      <c r="E8751" s="4" t="n">
        <v>122.01</v>
      </c>
      <c r="F8751" s="4" t="n">
        <v>366.03</v>
      </c>
      <c r="G8751" s="4" t="n">
        <f aca="false">INDEX(Data_Products!$D$2:$D$33,MATCH(C8751,Data_Products!$A$2:$A$33,0))</f>
        <v>85.53</v>
      </c>
      <c r="H8751" s="4" t="str">
        <f aca="false">INDEX(Data_Products!$C$2:$C$33,MATCH(C8751,Data_Products!$A$2:$A$33,0))</f>
        <v>Timber</v>
      </c>
      <c r="I8751" s="10" t="n">
        <f aca="false">D8751*(E8751-G8751)</f>
        <v>109.44</v>
      </c>
      <c r="J8751" s="11" t="n">
        <f aca="false">IFERROR(I8751/F8751,0)</f>
        <v>0.298991885910991</v>
      </c>
      <c r="K8751" s="4" t="str">
        <f aca="false">IFERROR(INDEX(Data_Orders!$F$2:$F$4727,MATCH(B8751,Data_Orders!$A$2:$A$4727,0)),"")</f>
        <v>Retail</v>
      </c>
      <c r="L8751" s="4" t="str">
        <f aca="false">IFERROR(INDEX(Data_Orders!$D$2:$D$4727,MATCH(B8751,Data_Orders!$A$2:$A$4727,0)),"")</f>
        <v>Northampton</v>
      </c>
    </row>
    <row r="8752" customFormat="false" ht="15" hidden="false" customHeight="false" outlineLevel="0" collapsed="false">
      <c r="A8752" s="4" t="s">
        <v>14568</v>
      </c>
      <c r="B8752" s="4" t="s">
        <v>4003</v>
      </c>
      <c r="C8752" s="4" t="s">
        <v>1064</v>
      </c>
      <c r="D8752" s="4" t="n">
        <v>16</v>
      </c>
      <c r="E8752" s="4" t="n">
        <v>97.63</v>
      </c>
      <c r="F8752" s="4" t="n">
        <v>1562.08</v>
      </c>
      <c r="G8752" s="4" t="n">
        <f aca="false">INDEX(Data_Products!$D$2:$D$33,MATCH(C8752,Data_Products!$A$2:$A$33,0))</f>
        <v>65.21</v>
      </c>
      <c r="H8752" s="4" t="str">
        <f aca="false">INDEX(Data_Products!$C$2:$C$33,MATCH(C8752,Data_Products!$A$2:$A$33,0))</f>
        <v>Plumbing &amp; Drainage</v>
      </c>
      <c r="I8752" s="10" t="n">
        <f aca="false">D8752*(E8752-G8752)</f>
        <v>518.72</v>
      </c>
      <c r="J8752" s="11" t="n">
        <f aca="false">IFERROR(I8752/F8752,0)</f>
        <v>0.332070060432244</v>
      </c>
      <c r="K8752" s="4" t="str">
        <f aca="false">IFERROR(INDEX(Data_Orders!$F$2:$F$4727,MATCH(B8752,Data_Orders!$A$2:$A$4727,0)),"")</f>
        <v>Retail</v>
      </c>
      <c r="L8752" s="4" t="str">
        <f aca="false">IFERROR(INDEX(Data_Orders!$D$2:$D$4727,MATCH(B8752,Data_Orders!$A$2:$A$4727,0)),"")</f>
        <v>Northampton</v>
      </c>
    </row>
    <row r="8753" customFormat="false" ht="15" hidden="false" customHeight="false" outlineLevel="0" collapsed="false">
      <c r="A8753" s="4" t="s">
        <v>14569</v>
      </c>
      <c r="B8753" s="4" t="s">
        <v>4003</v>
      </c>
      <c r="C8753" s="4" t="s">
        <v>1052</v>
      </c>
      <c r="D8753" s="4" t="n">
        <v>2</v>
      </c>
      <c r="E8753" s="4" t="n">
        <v>205.71</v>
      </c>
      <c r="F8753" s="4" t="n">
        <v>411.42</v>
      </c>
      <c r="G8753" s="4" t="n">
        <f aca="false">INDEX(Data_Products!$D$2:$D$33,MATCH(C8753,Data_Products!$A$2:$A$33,0))</f>
        <v>152.29</v>
      </c>
      <c r="H8753" s="4" t="str">
        <f aca="false">INDEX(Data_Products!$C$2:$C$33,MATCH(C8753,Data_Products!$A$2:$A$33,0))</f>
        <v>Roofing</v>
      </c>
      <c r="I8753" s="10" t="n">
        <f aca="false">D8753*(E8753-G8753)</f>
        <v>106.84</v>
      </c>
      <c r="J8753" s="11" t="n">
        <f aca="false">IFERROR(I8753/F8753,0)</f>
        <v>0.259685965679841</v>
      </c>
      <c r="K8753" s="4" t="str">
        <f aca="false">IFERROR(INDEX(Data_Orders!$F$2:$F$4727,MATCH(B8753,Data_Orders!$A$2:$A$4727,0)),"")</f>
        <v>Retail</v>
      </c>
      <c r="L8753" s="4" t="str">
        <f aca="false">IFERROR(INDEX(Data_Orders!$D$2:$D$4727,MATCH(B8753,Data_Orders!$A$2:$A$4727,0)),"")</f>
        <v>Northampton</v>
      </c>
    </row>
    <row r="8754" customFormat="false" ht="15" hidden="false" customHeight="false" outlineLevel="0" collapsed="false">
      <c r="A8754" s="4" t="s">
        <v>14570</v>
      </c>
      <c r="B8754" s="4" t="s">
        <v>4004</v>
      </c>
      <c r="C8754" s="4" t="s">
        <v>1070</v>
      </c>
      <c r="D8754" s="4" t="n">
        <v>8</v>
      </c>
      <c r="E8754" s="4" t="n">
        <v>230.32</v>
      </c>
      <c r="F8754" s="4" t="n">
        <v>1842.56</v>
      </c>
      <c r="G8754" s="4" t="n">
        <f aca="false">INDEX(Data_Products!$D$2:$D$33,MATCH(C8754,Data_Products!$A$2:$A$33,0))</f>
        <v>161.64</v>
      </c>
      <c r="H8754" s="4" t="str">
        <f aca="false">INDEX(Data_Products!$C$2:$C$33,MATCH(C8754,Data_Products!$A$2:$A$33,0))</f>
        <v>Landscaping</v>
      </c>
      <c r="I8754" s="10" t="n">
        <f aca="false">D8754*(E8754-G8754)</f>
        <v>549.44</v>
      </c>
      <c r="J8754" s="11" t="n">
        <f aca="false">IFERROR(I8754/F8754,0)</f>
        <v>0.298193817297673</v>
      </c>
      <c r="K8754" s="4" t="str">
        <f aca="false">IFERROR(INDEX(Data_Orders!$F$2:$F$4727,MATCH(B8754,Data_Orders!$A$2:$A$4727,0)),"")</f>
        <v>Retail</v>
      </c>
      <c r="L8754" s="4" t="str">
        <f aca="false">IFERROR(INDEX(Data_Orders!$D$2:$D$4727,MATCH(B8754,Data_Orders!$A$2:$A$4727,0)),"")</f>
        <v>Northampton</v>
      </c>
    </row>
    <row r="8755" customFormat="false" ht="15" hidden="false" customHeight="false" outlineLevel="0" collapsed="false">
      <c r="A8755" s="4" t="s">
        <v>14571</v>
      </c>
      <c r="B8755" s="4" t="s">
        <v>4004</v>
      </c>
      <c r="C8755" s="4" t="s">
        <v>1064</v>
      </c>
      <c r="D8755" s="4" t="n">
        <v>6</v>
      </c>
      <c r="E8755" s="4" t="n">
        <v>97.63</v>
      </c>
      <c r="F8755" s="4" t="n">
        <v>585.78</v>
      </c>
      <c r="G8755" s="4" t="n">
        <f aca="false">INDEX(Data_Products!$D$2:$D$33,MATCH(C8755,Data_Products!$A$2:$A$33,0))</f>
        <v>65.21</v>
      </c>
      <c r="H8755" s="4" t="str">
        <f aca="false">INDEX(Data_Products!$C$2:$C$33,MATCH(C8755,Data_Products!$A$2:$A$33,0))</f>
        <v>Plumbing &amp; Drainage</v>
      </c>
      <c r="I8755" s="10" t="n">
        <f aca="false">D8755*(E8755-G8755)</f>
        <v>194.52</v>
      </c>
      <c r="J8755" s="11" t="n">
        <f aca="false">IFERROR(I8755/F8755,0)</f>
        <v>0.332070060432244</v>
      </c>
      <c r="K8755" s="4" t="str">
        <f aca="false">IFERROR(INDEX(Data_Orders!$F$2:$F$4727,MATCH(B8755,Data_Orders!$A$2:$A$4727,0)),"")</f>
        <v>Retail</v>
      </c>
      <c r="L8755" s="4" t="str">
        <f aca="false">IFERROR(INDEX(Data_Orders!$D$2:$D$4727,MATCH(B8755,Data_Orders!$A$2:$A$4727,0)),"")</f>
        <v>Northampton</v>
      </c>
    </row>
    <row r="8756" customFormat="false" ht="15" hidden="false" customHeight="false" outlineLevel="0" collapsed="false">
      <c r="A8756" s="4" t="s">
        <v>14572</v>
      </c>
      <c r="B8756" s="4" t="s">
        <v>4004</v>
      </c>
      <c r="C8756" s="4" t="s">
        <v>1035</v>
      </c>
      <c r="D8756" s="4" t="n">
        <v>18</v>
      </c>
      <c r="E8756" s="4" t="n">
        <v>165.07</v>
      </c>
      <c r="F8756" s="4" t="n">
        <v>2971.26</v>
      </c>
      <c r="G8756" s="4" t="n">
        <f aca="false">INDEX(Data_Products!$D$2:$D$33,MATCH(C8756,Data_Products!$A$2:$A$33,0))</f>
        <v>134.65</v>
      </c>
      <c r="H8756" s="4" t="str">
        <f aca="false">INDEX(Data_Products!$C$2:$C$33,MATCH(C8756,Data_Products!$A$2:$A$33,0))</f>
        <v>Insulation</v>
      </c>
      <c r="I8756" s="10" t="n">
        <f aca="false">D8756*(E8756-G8756)</f>
        <v>547.56</v>
      </c>
      <c r="J8756" s="11" t="n">
        <f aca="false">IFERROR(I8756/F8756,0)</f>
        <v>0.184285454655601</v>
      </c>
      <c r="K8756" s="4" t="str">
        <f aca="false">IFERROR(INDEX(Data_Orders!$F$2:$F$4727,MATCH(B8756,Data_Orders!$A$2:$A$4727,0)),"")</f>
        <v>Retail</v>
      </c>
      <c r="L8756" s="4" t="str">
        <f aca="false">IFERROR(INDEX(Data_Orders!$D$2:$D$4727,MATCH(B8756,Data_Orders!$A$2:$A$4727,0)),"")</f>
        <v>Northampton</v>
      </c>
    </row>
    <row r="8757" customFormat="false" ht="15" hidden="false" customHeight="false" outlineLevel="0" collapsed="false">
      <c r="A8757" s="4" t="s">
        <v>14573</v>
      </c>
      <c r="B8757" s="4" t="s">
        <v>4004</v>
      </c>
      <c r="C8757" s="4" t="s">
        <v>1015</v>
      </c>
      <c r="D8757" s="4" t="n">
        <v>19</v>
      </c>
      <c r="E8757" s="4" t="n">
        <v>122.01</v>
      </c>
      <c r="F8757" s="4" t="n">
        <v>2318.19</v>
      </c>
      <c r="G8757" s="4" t="n">
        <f aca="false">INDEX(Data_Products!$D$2:$D$33,MATCH(C8757,Data_Products!$A$2:$A$33,0))</f>
        <v>85.53</v>
      </c>
      <c r="H8757" s="4" t="str">
        <f aca="false">INDEX(Data_Products!$C$2:$C$33,MATCH(C8757,Data_Products!$A$2:$A$33,0))</f>
        <v>Timber</v>
      </c>
      <c r="I8757" s="10" t="n">
        <f aca="false">D8757*(E8757-G8757)</f>
        <v>693.12</v>
      </c>
      <c r="J8757" s="11" t="n">
        <f aca="false">IFERROR(I8757/F8757,0)</f>
        <v>0.298991885910991</v>
      </c>
      <c r="K8757" s="4" t="str">
        <f aca="false">IFERROR(INDEX(Data_Orders!$F$2:$F$4727,MATCH(B8757,Data_Orders!$A$2:$A$4727,0)),"")</f>
        <v>Retail</v>
      </c>
      <c r="L8757" s="4" t="str">
        <f aca="false">IFERROR(INDEX(Data_Orders!$D$2:$D$4727,MATCH(B8757,Data_Orders!$A$2:$A$4727,0)),"")</f>
        <v>Northampton</v>
      </c>
    </row>
    <row r="8758" customFormat="false" ht="15" hidden="false" customHeight="false" outlineLevel="0" collapsed="false">
      <c r="A8758" s="4" t="s">
        <v>14574</v>
      </c>
      <c r="B8758" s="4" t="s">
        <v>4004</v>
      </c>
      <c r="C8758" s="4" t="s">
        <v>1044</v>
      </c>
      <c r="D8758" s="4" t="n">
        <v>12</v>
      </c>
      <c r="E8758" s="4" t="n">
        <v>190.44</v>
      </c>
      <c r="F8758" s="4" t="n">
        <v>2285.28</v>
      </c>
      <c r="G8758" s="4" t="n">
        <f aca="false">INDEX(Data_Products!$D$2:$D$33,MATCH(C8758,Data_Products!$A$2:$A$33,0))</f>
        <v>115.48</v>
      </c>
      <c r="H8758" s="4" t="str">
        <f aca="false">INDEX(Data_Products!$C$2:$C$33,MATCH(C8758,Data_Products!$A$2:$A$33,0))</f>
        <v>Tools &amp; Fixings</v>
      </c>
      <c r="I8758" s="10" t="n">
        <f aca="false">D8758*(E8758-G8758)</f>
        <v>899.52</v>
      </c>
      <c r="J8758" s="11" t="n">
        <f aca="false">IFERROR(I8758/F8758,0)</f>
        <v>0.393614786809494</v>
      </c>
      <c r="K8758" s="4" t="str">
        <f aca="false">IFERROR(INDEX(Data_Orders!$F$2:$F$4727,MATCH(B8758,Data_Orders!$A$2:$A$4727,0)),"")</f>
        <v>Retail</v>
      </c>
      <c r="L8758" s="4" t="str">
        <f aca="false">IFERROR(INDEX(Data_Orders!$D$2:$D$4727,MATCH(B8758,Data_Orders!$A$2:$A$4727,0)),"")</f>
        <v>Northampton</v>
      </c>
    </row>
    <row r="8759" customFormat="false" ht="15" hidden="false" customHeight="false" outlineLevel="0" collapsed="false">
      <c r="A8759" s="4" t="s">
        <v>14575</v>
      </c>
      <c r="B8759" s="4" t="s">
        <v>4005</v>
      </c>
      <c r="C8759" s="4" t="s">
        <v>1035</v>
      </c>
      <c r="D8759" s="4" t="n">
        <v>9</v>
      </c>
      <c r="E8759" s="4" t="n">
        <v>165.07</v>
      </c>
      <c r="F8759" s="4" t="n">
        <v>1485.63</v>
      </c>
      <c r="G8759" s="4" t="n">
        <f aca="false">INDEX(Data_Products!$D$2:$D$33,MATCH(C8759,Data_Products!$A$2:$A$33,0))</f>
        <v>134.65</v>
      </c>
      <c r="H8759" s="4" t="str">
        <f aca="false">INDEX(Data_Products!$C$2:$C$33,MATCH(C8759,Data_Products!$A$2:$A$33,0))</f>
        <v>Insulation</v>
      </c>
      <c r="I8759" s="10" t="n">
        <f aca="false">D8759*(E8759-G8759)</f>
        <v>273.78</v>
      </c>
      <c r="J8759" s="11" t="n">
        <f aca="false">IFERROR(I8759/F8759,0)</f>
        <v>0.184285454655601</v>
      </c>
      <c r="K8759" s="4" t="str">
        <f aca="false">IFERROR(INDEX(Data_Orders!$F$2:$F$4727,MATCH(B8759,Data_Orders!$A$2:$A$4727,0)),"")</f>
        <v>Retail</v>
      </c>
      <c r="L8759" s="4" t="str">
        <f aca="false">IFERROR(INDEX(Data_Orders!$D$2:$D$4727,MATCH(B8759,Data_Orders!$A$2:$A$4727,0)),"")</f>
        <v>Northampton</v>
      </c>
    </row>
    <row r="8760" customFormat="false" ht="15" hidden="false" customHeight="false" outlineLevel="0" collapsed="false">
      <c r="A8760" s="4" t="s">
        <v>14576</v>
      </c>
      <c r="B8760" s="4" t="s">
        <v>4005</v>
      </c>
      <c r="C8760" s="4" t="s">
        <v>1037</v>
      </c>
      <c r="D8760" s="4" t="n">
        <v>2</v>
      </c>
      <c r="E8760" s="4" t="n">
        <v>90.97</v>
      </c>
      <c r="F8760" s="4" t="n">
        <v>181.94</v>
      </c>
      <c r="G8760" s="4" t="n">
        <f aca="false">INDEX(Data_Products!$D$2:$D$33,MATCH(C8760,Data_Products!$A$2:$A$33,0))</f>
        <v>73.81</v>
      </c>
      <c r="H8760" s="4" t="str">
        <f aca="false">INDEX(Data_Products!$C$2:$C$33,MATCH(C8760,Data_Products!$A$2:$A$33,0))</f>
        <v>Insulation</v>
      </c>
      <c r="I8760" s="10" t="n">
        <f aca="false">D8760*(E8760-G8760)</f>
        <v>34.32</v>
      </c>
      <c r="J8760" s="11" t="n">
        <f aca="false">IFERROR(I8760/F8760,0)</f>
        <v>0.18863361547763</v>
      </c>
      <c r="K8760" s="4" t="str">
        <f aca="false">IFERROR(INDEX(Data_Orders!$F$2:$F$4727,MATCH(B8760,Data_Orders!$A$2:$A$4727,0)),"")</f>
        <v>Retail</v>
      </c>
      <c r="L8760" s="4" t="str">
        <f aca="false">IFERROR(INDEX(Data_Orders!$D$2:$D$4727,MATCH(B8760,Data_Orders!$A$2:$A$4727,0)),"")</f>
        <v>Northampton</v>
      </c>
    </row>
    <row r="8761" customFormat="false" ht="15" hidden="false" customHeight="false" outlineLevel="0" collapsed="false">
      <c r="A8761" s="4" t="s">
        <v>14577</v>
      </c>
      <c r="B8761" s="4" t="s">
        <v>4005</v>
      </c>
      <c r="C8761" s="4" t="s">
        <v>1024</v>
      </c>
      <c r="D8761" s="4" t="n">
        <v>20</v>
      </c>
      <c r="E8761" s="4" t="n">
        <v>137.14</v>
      </c>
      <c r="F8761" s="4" t="n">
        <v>2742.8</v>
      </c>
      <c r="G8761" s="4" t="n">
        <f aca="false">INDEX(Data_Products!$D$2:$D$33,MATCH(C8761,Data_Products!$A$2:$A$33,0))</f>
        <v>99.99</v>
      </c>
      <c r="H8761" s="4" t="str">
        <f aca="false">INDEX(Data_Products!$C$2:$C$33,MATCH(C8761,Data_Products!$A$2:$A$33,0))</f>
        <v>Cement &amp; Aggregates</v>
      </c>
      <c r="I8761" s="10" t="n">
        <f aca="false">D8761*(E8761-G8761)</f>
        <v>743</v>
      </c>
      <c r="J8761" s="11" t="n">
        <f aca="false">IFERROR(I8761/F8761,0)</f>
        <v>0.270891060230421</v>
      </c>
      <c r="K8761" s="4" t="str">
        <f aca="false">IFERROR(INDEX(Data_Orders!$F$2:$F$4727,MATCH(B8761,Data_Orders!$A$2:$A$4727,0)),"")</f>
        <v>Retail</v>
      </c>
      <c r="L8761" s="4" t="str">
        <f aca="false">IFERROR(INDEX(Data_Orders!$D$2:$D$4727,MATCH(B8761,Data_Orders!$A$2:$A$4727,0)),"")</f>
        <v>Northampton</v>
      </c>
    </row>
    <row r="8762" customFormat="false" ht="15" hidden="false" customHeight="false" outlineLevel="0" collapsed="false">
      <c r="A8762" s="4" t="s">
        <v>14578</v>
      </c>
      <c r="B8762" s="4" t="s">
        <v>4006</v>
      </c>
      <c r="C8762" s="4" t="s">
        <v>1048</v>
      </c>
      <c r="D8762" s="4" t="n">
        <v>12</v>
      </c>
      <c r="E8762" s="4" t="n">
        <v>112.72</v>
      </c>
      <c r="F8762" s="4" t="n">
        <v>1352.64</v>
      </c>
      <c r="G8762" s="4" t="n">
        <f aca="false">INDEX(Data_Products!$D$2:$D$33,MATCH(C8762,Data_Products!$A$2:$A$33,0))</f>
        <v>83.21</v>
      </c>
      <c r="H8762" s="4" t="str">
        <f aca="false">INDEX(Data_Products!$C$2:$C$33,MATCH(C8762,Data_Products!$A$2:$A$33,0))</f>
        <v>Tools &amp; Fixings</v>
      </c>
      <c r="I8762" s="10" t="n">
        <f aca="false">D8762*(E8762-G8762)</f>
        <v>354.12</v>
      </c>
      <c r="J8762" s="11" t="n">
        <f aca="false">IFERROR(I8762/F8762,0)</f>
        <v>0.261799148332151</v>
      </c>
      <c r="K8762" s="4" t="str">
        <f aca="false">IFERROR(INDEX(Data_Orders!$F$2:$F$4727,MATCH(B8762,Data_Orders!$A$2:$A$4727,0)),"")</f>
        <v>Retail</v>
      </c>
      <c r="L8762" s="4" t="str">
        <f aca="false">IFERROR(INDEX(Data_Orders!$D$2:$D$4727,MATCH(B8762,Data_Orders!$A$2:$A$4727,0)),"")</f>
        <v>Northampton</v>
      </c>
    </row>
    <row r="8763" customFormat="false" ht="15" hidden="false" customHeight="false" outlineLevel="0" collapsed="false">
      <c r="A8763" s="4" t="s">
        <v>14579</v>
      </c>
      <c r="B8763" s="4" t="s">
        <v>4007</v>
      </c>
      <c r="C8763" s="4" t="s">
        <v>1035</v>
      </c>
      <c r="D8763" s="4" t="n">
        <v>12</v>
      </c>
      <c r="E8763" s="4" t="n">
        <v>165.07</v>
      </c>
      <c r="F8763" s="4" t="n">
        <v>1980.84</v>
      </c>
      <c r="G8763" s="4" t="n">
        <f aca="false">INDEX(Data_Products!$D$2:$D$33,MATCH(C8763,Data_Products!$A$2:$A$33,0))</f>
        <v>134.65</v>
      </c>
      <c r="H8763" s="4" t="str">
        <f aca="false">INDEX(Data_Products!$C$2:$C$33,MATCH(C8763,Data_Products!$A$2:$A$33,0))</f>
        <v>Insulation</v>
      </c>
      <c r="I8763" s="10" t="n">
        <f aca="false">D8763*(E8763-G8763)</f>
        <v>365.04</v>
      </c>
      <c r="J8763" s="11" t="n">
        <f aca="false">IFERROR(I8763/F8763,0)</f>
        <v>0.184285454655601</v>
      </c>
      <c r="K8763" s="4" t="str">
        <f aca="false">IFERROR(INDEX(Data_Orders!$F$2:$F$4727,MATCH(B8763,Data_Orders!$A$2:$A$4727,0)),"")</f>
        <v>Retail</v>
      </c>
      <c r="L8763" s="4" t="str">
        <f aca="false">IFERROR(INDEX(Data_Orders!$D$2:$D$4727,MATCH(B8763,Data_Orders!$A$2:$A$4727,0)),"")</f>
        <v>Northampton</v>
      </c>
    </row>
    <row r="8764" customFormat="false" ht="15" hidden="false" customHeight="false" outlineLevel="0" collapsed="false">
      <c r="A8764" s="4" t="s">
        <v>14580</v>
      </c>
      <c r="B8764" s="4" t="s">
        <v>4008</v>
      </c>
      <c r="C8764" s="4" t="s">
        <v>1061</v>
      </c>
      <c r="D8764" s="4" t="n">
        <v>4</v>
      </c>
      <c r="E8764" s="4" t="n">
        <v>145.57</v>
      </c>
      <c r="F8764" s="4" t="n">
        <v>582.28</v>
      </c>
      <c r="G8764" s="4" t="n">
        <f aca="false">INDEX(Data_Products!$D$2:$D$33,MATCH(C8764,Data_Products!$A$2:$A$33,0))</f>
        <v>119.29</v>
      </c>
      <c r="H8764" s="4" t="str">
        <f aca="false">INDEX(Data_Products!$C$2:$C$33,MATCH(C8764,Data_Products!$A$2:$A$33,0))</f>
        <v>Plumbing &amp; Drainage</v>
      </c>
      <c r="I8764" s="10" t="n">
        <f aca="false">D8764*(E8764-G8764)</f>
        <v>105.12</v>
      </c>
      <c r="J8764" s="11" t="n">
        <f aca="false">IFERROR(I8764/F8764,0)</f>
        <v>0.180531702960775</v>
      </c>
      <c r="K8764" s="4" t="str">
        <f aca="false">IFERROR(INDEX(Data_Orders!$F$2:$F$4727,MATCH(B8764,Data_Orders!$A$2:$A$4727,0)),"")</f>
        <v>Retail</v>
      </c>
      <c r="L8764" s="4" t="str">
        <f aca="false">IFERROR(INDEX(Data_Orders!$D$2:$D$4727,MATCH(B8764,Data_Orders!$A$2:$A$4727,0)),"")</f>
        <v>Northampton</v>
      </c>
    </row>
    <row r="8765" customFormat="false" ht="15" hidden="false" customHeight="false" outlineLevel="0" collapsed="false">
      <c r="A8765" s="4" t="s">
        <v>14581</v>
      </c>
      <c r="B8765" s="4" t="s">
        <v>4009</v>
      </c>
      <c r="C8765" s="4" t="s">
        <v>1026</v>
      </c>
      <c r="D8765" s="4" t="n">
        <v>4</v>
      </c>
      <c r="E8765" s="4" t="n">
        <v>184.05</v>
      </c>
      <c r="F8765" s="4" t="n">
        <v>736.2</v>
      </c>
      <c r="G8765" s="4" t="n">
        <f aca="false">INDEX(Data_Products!$D$2:$D$33,MATCH(C8765,Data_Products!$A$2:$A$33,0))</f>
        <v>147.44</v>
      </c>
      <c r="H8765" s="4" t="str">
        <f aca="false">INDEX(Data_Products!$C$2:$C$33,MATCH(C8765,Data_Products!$A$2:$A$33,0))</f>
        <v>Cement &amp; Aggregates</v>
      </c>
      <c r="I8765" s="10" t="n">
        <f aca="false">D8765*(E8765-G8765)</f>
        <v>146.44</v>
      </c>
      <c r="J8765" s="11" t="n">
        <f aca="false">IFERROR(I8765/F8765,0)</f>
        <v>0.19891333876664</v>
      </c>
      <c r="K8765" s="4" t="str">
        <f aca="false">IFERROR(INDEX(Data_Orders!$F$2:$F$4727,MATCH(B8765,Data_Orders!$A$2:$A$4727,0)),"")</f>
        <v>Contractor</v>
      </c>
      <c r="L8765" s="4" t="str">
        <f aca="false">IFERROR(INDEX(Data_Orders!$D$2:$D$4727,MATCH(B8765,Data_Orders!$A$2:$A$4727,0)),"")</f>
        <v>Leicester</v>
      </c>
    </row>
    <row r="8766" customFormat="false" ht="15" hidden="false" customHeight="false" outlineLevel="0" collapsed="false">
      <c r="A8766" s="4" t="s">
        <v>14582</v>
      </c>
      <c r="B8766" s="4" t="s">
        <v>4009</v>
      </c>
      <c r="C8766" s="4" t="s">
        <v>1052</v>
      </c>
      <c r="D8766" s="4" t="n">
        <v>13</v>
      </c>
      <c r="E8766" s="4" t="n">
        <v>205.71</v>
      </c>
      <c r="F8766" s="4" t="n">
        <v>2674.23</v>
      </c>
      <c r="G8766" s="4" t="n">
        <f aca="false">INDEX(Data_Products!$D$2:$D$33,MATCH(C8766,Data_Products!$A$2:$A$33,0))</f>
        <v>152.29</v>
      </c>
      <c r="H8766" s="4" t="str">
        <f aca="false">INDEX(Data_Products!$C$2:$C$33,MATCH(C8766,Data_Products!$A$2:$A$33,0))</f>
        <v>Roofing</v>
      </c>
      <c r="I8766" s="10" t="n">
        <f aca="false">D8766*(E8766-G8766)</f>
        <v>694.46</v>
      </c>
      <c r="J8766" s="11" t="n">
        <f aca="false">IFERROR(I8766/F8766,0)</f>
        <v>0.259685965679841</v>
      </c>
      <c r="K8766" s="4" t="str">
        <f aca="false">IFERROR(INDEX(Data_Orders!$F$2:$F$4727,MATCH(B8766,Data_Orders!$A$2:$A$4727,0)),"")</f>
        <v>Contractor</v>
      </c>
      <c r="L8766" s="4" t="str">
        <f aca="false">IFERROR(INDEX(Data_Orders!$D$2:$D$4727,MATCH(B8766,Data_Orders!$A$2:$A$4727,0)),"")</f>
        <v>Leicester</v>
      </c>
    </row>
    <row r="8767" customFormat="false" ht="15" hidden="false" customHeight="false" outlineLevel="0" collapsed="false">
      <c r="A8767" s="4" t="s">
        <v>14583</v>
      </c>
      <c r="B8767" s="4" t="s">
        <v>4009</v>
      </c>
      <c r="C8767" s="4" t="s">
        <v>1057</v>
      </c>
      <c r="D8767" s="4" t="n">
        <v>2</v>
      </c>
      <c r="E8767" s="4" t="n">
        <v>176.81</v>
      </c>
      <c r="F8767" s="4" t="n">
        <v>353.62</v>
      </c>
      <c r="G8767" s="4" t="n">
        <f aca="false">INDEX(Data_Products!$D$2:$D$33,MATCH(C8767,Data_Products!$A$2:$A$33,0))</f>
        <v>129.57</v>
      </c>
      <c r="H8767" s="4" t="str">
        <f aca="false">INDEX(Data_Products!$C$2:$C$33,MATCH(C8767,Data_Products!$A$2:$A$33,0))</f>
        <v>Roofing</v>
      </c>
      <c r="I8767" s="10" t="n">
        <f aca="false">D8767*(E8767-G8767)</f>
        <v>94.48</v>
      </c>
      <c r="J8767" s="11" t="n">
        <f aca="false">IFERROR(I8767/F8767,0)</f>
        <v>0.267179458175443</v>
      </c>
      <c r="K8767" s="4" t="str">
        <f aca="false">IFERROR(INDEX(Data_Orders!$F$2:$F$4727,MATCH(B8767,Data_Orders!$A$2:$A$4727,0)),"")</f>
        <v>Contractor</v>
      </c>
      <c r="L8767" s="4" t="str">
        <f aca="false">IFERROR(INDEX(Data_Orders!$D$2:$D$4727,MATCH(B8767,Data_Orders!$A$2:$A$4727,0)),"")</f>
        <v>Leicester</v>
      </c>
    </row>
    <row r="8768" customFormat="false" ht="15" hidden="false" customHeight="false" outlineLevel="0" collapsed="false">
      <c r="A8768" s="4" t="s">
        <v>14584</v>
      </c>
      <c r="B8768" s="4" t="s">
        <v>4010</v>
      </c>
      <c r="C8768" s="4" t="s">
        <v>1068</v>
      </c>
      <c r="D8768" s="4" t="n">
        <v>10</v>
      </c>
      <c r="E8768" s="4" t="n">
        <v>86.28</v>
      </c>
      <c r="F8768" s="4" t="n">
        <v>862.8</v>
      </c>
      <c r="G8768" s="4" t="n">
        <f aca="false">INDEX(Data_Products!$D$2:$D$33,MATCH(C8768,Data_Products!$A$2:$A$33,0))</f>
        <v>68.55</v>
      </c>
      <c r="H8768" s="4" t="str">
        <f aca="false">INDEX(Data_Products!$C$2:$C$33,MATCH(C8768,Data_Products!$A$2:$A$33,0))</f>
        <v>Plumbing &amp; Drainage</v>
      </c>
      <c r="I8768" s="10" t="n">
        <f aca="false">D8768*(E8768-G8768)</f>
        <v>177.3</v>
      </c>
      <c r="J8768" s="11" t="n">
        <f aca="false">IFERROR(I8768/F8768,0)</f>
        <v>0.205493741307371</v>
      </c>
      <c r="K8768" s="4" t="str">
        <f aca="false">IFERROR(INDEX(Data_Orders!$F$2:$F$4727,MATCH(B8768,Data_Orders!$A$2:$A$4727,0)),"")</f>
        <v>Contractor</v>
      </c>
      <c r="L8768" s="4" t="str">
        <f aca="false">IFERROR(INDEX(Data_Orders!$D$2:$D$4727,MATCH(B8768,Data_Orders!$A$2:$A$4727,0)),"")</f>
        <v>Leicester</v>
      </c>
    </row>
    <row r="8769" customFormat="false" ht="15" hidden="false" customHeight="false" outlineLevel="0" collapsed="false">
      <c r="A8769" s="4" t="s">
        <v>14585</v>
      </c>
      <c r="B8769" s="4" t="s">
        <v>4010</v>
      </c>
      <c r="C8769" s="4" t="s">
        <v>1044</v>
      </c>
      <c r="D8769" s="4" t="n">
        <v>1</v>
      </c>
      <c r="E8769" s="4" t="n">
        <v>190.44</v>
      </c>
      <c r="F8769" s="4" t="n">
        <v>190.44</v>
      </c>
      <c r="G8769" s="4" t="n">
        <f aca="false">INDEX(Data_Products!$D$2:$D$33,MATCH(C8769,Data_Products!$A$2:$A$33,0))</f>
        <v>115.48</v>
      </c>
      <c r="H8769" s="4" t="str">
        <f aca="false">INDEX(Data_Products!$C$2:$C$33,MATCH(C8769,Data_Products!$A$2:$A$33,0))</f>
        <v>Tools &amp; Fixings</v>
      </c>
      <c r="I8769" s="10" t="n">
        <f aca="false">D8769*(E8769-G8769)</f>
        <v>74.96</v>
      </c>
      <c r="J8769" s="11" t="n">
        <f aca="false">IFERROR(I8769/F8769,0)</f>
        <v>0.393614786809494</v>
      </c>
      <c r="K8769" s="4" t="str">
        <f aca="false">IFERROR(INDEX(Data_Orders!$F$2:$F$4727,MATCH(B8769,Data_Orders!$A$2:$A$4727,0)),"")</f>
        <v>Contractor</v>
      </c>
      <c r="L8769" s="4" t="str">
        <f aca="false">IFERROR(INDEX(Data_Orders!$D$2:$D$4727,MATCH(B8769,Data_Orders!$A$2:$A$4727,0)),"")</f>
        <v>Leicester</v>
      </c>
    </row>
    <row r="8770" customFormat="false" ht="15" hidden="false" customHeight="false" outlineLevel="0" collapsed="false">
      <c r="A8770" s="4" t="s">
        <v>14586</v>
      </c>
      <c r="B8770" s="4" t="s">
        <v>4010</v>
      </c>
      <c r="C8770" s="4" t="s">
        <v>1010</v>
      </c>
      <c r="D8770" s="4" t="n">
        <v>19</v>
      </c>
      <c r="E8770" s="4" t="n">
        <v>135.95</v>
      </c>
      <c r="F8770" s="4" t="n">
        <v>2583.05</v>
      </c>
      <c r="G8770" s="4" t="n">
        <f aca="false">INDEX(Data_Products!$D$2:$D$33,MATCH(C8770,Data_Products!$A$2:$A$33,0))</f>
        <v>111.1</v>
      </c>
      <c r="H8770" s="4" t="str">
        <f aca="false">INDEX(Data_Products!$C$2:$C$33,MATCH(C8770,Data_Products!$A$2:$A$33,0))</f>
        <v>Timber</v>
      </c>
      <c r="I8770" s="10" t="n">
        <f aca="false">D8770*(E8770-G8770)</f>
        <v>472.15</v>
      </c>
      <c r="J8770" s="11" t="n">
        <f aca="false">IFERROR(I8770/F8770,0)</f>
        <v>0.18278778962854</v>
      </c>
      <c r="K8770" s="4" t="str">
        <f aca="false">IFERROR(INDEX(Data_Orders!$F$2:$F$4727,MATCH(B8770,Data_Orders!$A$2:$A$4727,0)),"")</f>
        <v>Contractor</v>
      </c>
      <c r="L8770" s="4" t="str">
        <f aca="false">IFERROR(INDEX(Data_Orders!$D$2:$D$4727,MATCH(B8770,Data_Orders!$A$2:$A$4727,0)),"")</f>
        <v>Leicester</v>
      </c>
    </row>
    <row r="8771" customFormat="false" ht="15" hidden="false" customHeight="false" outlineLevel="0" collapsed="false">
      <c r="A8771" s="4" t="s">
        <v>14587</v>
      </c>
      <c r="B8771" s="4" t="s">
        <v>4010</v>
      </c>
      <c r="C8771" s="4" t="s">
        <v>1013</v>
      </c>
      <c r="D8771" s="4" t="n">
        <v>8</v>
      </c>
      <c r="E8771" s="4" t="n">
        <v>240.92</v>
      </c>
      <c r="F8771" s="4" t="n">
        <v>1927.36</v>
      </c>
      <c r="G8771" s="4" t="n">
        <f aca="false">INDEX(Data_Products!$D$2:$D$33,MATCH(C8771,Data_Products!$A$2:$A$33,0))</f>
        <v>168.32</v>
      </c>
      <c r="H8771" s="4" t="str">
        <f aca="false">INDEX(Data_Products!$C$2:$C$33,MATCH(C8771,Data_Products!$A$2:$A$33,0))</f>
        <v>Timber</v>
      </c>
      <c r="I8771" s="10" t="n">
        <f aca="false">D8771*(E8771-G8771)</f>
        <v>580.8</v>
      </c>
      <c r="J8771" s="11" t="n">
        <f aca="false">IFERROR(I8771/F8771,0)</f>
        <v>0.301344844761747</v>
      </c>
      <c r="K8771" s="4" t="str">
        <f aca="false">IFERROR(INDEX(Data_Orders!$F$2:$F$4727,MATCH(B8771,Data_Orders!$A$2:$A$4727,0)),"")</f>
        <v>Contractor</v>
      </c>
      <c r="L8771" s="4" t="str">
        <f aca="false">IFERROR(INDEX(Data_Orders!$D$2:$D$4727,MATCH(B8771,Data_Orders!$A$2:$A$4727,0)),"")</f>
        <v>Leicester</v>
      </c>
    </row>
    <row r="8772" customFormat="false" ht="15" hidden="false" customHeight="false" outlineLevel="0" collapsed="false">
      <c r="A8772" s="4" t="s">
        <v>14588</v>
      </c>
      <c r="B8772" s="4" t="s">
        <v>4011</v>
      </c>
      <c r="C8772" s="4" t="s">
        <v>1059</v>
      </c>
      <c r="D8772" s="4" t="n">
        <v>10</v>
      </c>
      <c r="E8772" s="4" t="n">
        <v>103.63</v>
      </c>
      <c r="F8772" s="4" t="n">
        <v>1036.3</v>
      </c>
      <c r="G8772" s="4" t="n">
        <f aca="false">INDEX(Data_Products!$D$2:$D$33,MATCH(C8772,Data_Products!$A$2:$A$33,0))</f>
        <v>82.55</v>
      </c>
      <c r="H8772" s="4" t="str">
        <f aca="false">INDEX(Data_Products!$C$2:$C$33,MATCH(C8772,Data_Products!$A$2:$A$33,0))</f>
        <v>Roofing</v>
      </c>
      <c r="I8772" s="10" t="n">
        <f aca="false">D8772*(E8772-G8772)</f>
        <v>210.8</v>
      </c>
      <c r="J8772" s="11" t="n">
        <f aca="false">IFERROR(I8772/F8772,0)</f>
        <v>0.203415999228023</v>
      </c>
      <c r="K8772" s="4" t="str">
        <f aca="false">IFERROR(INDEX(Data_Orders!$F$2:$F$4727,MATCH(B8772,Data_Orders!$A$2:$A$4727,0)),"")</f>
        <v>Contractor</v>
      </c>
      <c r="L8772" s="4" t="str">
        <f aca="false">IFERROR(INDEX(Data_Orders!$D$2:$D$4727,MATCH(B8772,Data_Orders!$A$2:$A$4727,0)),"")</f>
        <v>Leicester</v>
      </c>
    </row>
    <row r="8773" customFormat="false" ht="15" hidden="false" customHeight="false" outlineLevel="0" collapsed="false">
      <c r="A8773" s="4" t="s">
        <v>14589</v>
      </c>
      <c r="B8773" s="4" t="s">
        <v>4012</v>
      </c>
      <c r="C8773" s="4" t="s">
        <v>1017</v>
      </c>
      <c r="D8773" s="4" t="n">
        <v>1</v>
      </c>
      <c r="E8773" s="4" t="n">
        <v>49.15</v>
      </c>
      <c r="F8773" s="4" t="n">
        <v>49.15</v>
      </c>
      <c r="G8773" s="4" t="n">
        <f aca="false">INDEX(Data_Products!$D$2:$D$33,MATCH(C8773,Data_Products!$A$2:$A$33,0))</f>
        <v>31.44</v>
      </c>
      <c r="H8773" s="4" t="str">
        <f aca="false">INDEX(Data_Products!$C$2:$C$33,MATCH(C8773,Data_Products!$A$2:$A$33,0))</f>
        <v>Timber</v>
      </c>
      <c r="I8773" s="10" t="n">
        <f aca="false">D8773*(E8773-G8773)</f>
        <v>17.71</v>
      </c>
      <c r="J8773" s="11" t="n">
        <f aca="false">IFERROR(I8773/F8773,0)</f>
        <v>0.360325534079349</v>
      </c>
      <c r="K8773" s="4" t="str">
        <f aca="false">IFERROR(INDEX(Data_Orders!$F$2:$F$4727,MATCH(B8773,Data_Orders!$A$2:$A$4727,0)),"")</f>
        <v>Contractor</v>
      </c>
      <c r="L8773" s="4" t="str">
        <f aca="false">IFERROR(INDEX(Data_Orders!$D$2:$D$4727,MATCH(B8773,Data_Orders!$A$2:$A$4727,0)),"")</f>
        <v>Leicester</v>
      </c>
    </row>
    <row r="8774" customFormat="false" ht="15" hidden="false" customHeight="false" outlineLevel="0" collapsed="false">
      <c r="A8774" s="4" t="s">
        <v>14590</v>
      </c>
      <c r="B8774" s="4" t="s">
        <v>4012</v>
      </c>
      <c r="C8774" s="4" t="s">
        <v>1048</v>
      </c>
      <c r="D8774" s="4" t="n">
        <v>8</v>
      </c>
      <c r="E8774" s="4" t="n">
        <v>112.72</v>
      </c>
      <c r="F8774" s="4" t="n">
        <v>901.76</v>
      </c>
      <c r="G8774" s="4" t="n">
        <f aca="false">INDEX(Data_Products!$D$2:$D$33,MATCH(C8774,Data_Products!$A$2:$A$33,0))</f>
        <v>83.21</v>
      </c>
      <c r="H8774" s="4" t="str">
        <f aca="false">INDEX(Data_Products!$C$2:$C$33,MATCH(C8774,Data_Products!$A$2:$A$33,0))</f>
        <v>Tools &amp; Fixings</v>
      </c>
      <c r="I8774" s="10" t="n">
        <f aca="false">D8774*(E8774-G8774)</f>
        <v>236.08</v>
      </c>
      <c r="J8774" s="11" t="n">
        <f aca="false">IFERROR(I8774/F8774,0)</f>
        <v>0.261799148332151</v>
      </c>
      <c r="K8774" s="4" t="str">
        <f aca="false">IFERROR(INDEX(Data_Orders!$F$2:$F$4727,MATCH(B8774,Data_Orders!$A$2:$A$4727,0)),"")</f>
        <v>Contractor</v>
      </c>
      <c r="L8774" s="4" t="str">
        <f aca="false">IFERROR(INDEX(Data_Orders!$D$2:$D$4727,MATCH(B8774,Data_Orders!$A$2:$A$4727,0)),"")</f>
        <v>Leicester</v>
      </c>
    </row>
    <row r="8775" customFormat="false" ht="15" hidden="false" customHeight="false" outlineLevel="0" collapsed="false">
      <c r="A8775" s="4" t="s">
        <v>14591</v>
      </c>
      <c r="B8775" s="4" t="s">
        <v>4012</v>
      </c>
      <c r="C8775" s="4" t="s">
        <v>1028</v>
      </c>
      <c r="D8775" s="4" t="n">
        <v>20</v>
      </c>
      <c r="E8775" s="4" t="n">
        <v>118.79</v>
      </c>
      <c r="F8775" s="4" t="n">
        <v>2375.8</v>
      </c>
      <c r="G8775" s="4" t="n">
        <f aca="false">INDEX(Data_Products!$D$2:$D$33,MATCH(C8775,Data_Products!$A$2:$A$33,0))</f>
        <v>81.07</v>
      </c>
      <c r="H8775" s="4" t="str">
        <f aca="false">INDEX(Data_Products!$C$2:$C$33,MATCH(C8775,Data_Products!$A$2:$A$33,0))</f>
        <v>Cement &amp; Aggregates</v>
      </c>
      <c r="I8775" s="10" t="n">
        <f aca="false">D8775*(E8775-G8775)</f>
        <v>754.4</v>
      </c>
      <c r="J8775" s="11" t="n">
        <f aca="false">IFERROR(I8775/F8775,0)</f>
        <v>0.317535146056065</v>
      </c>
      <c r="K8775" s="4" t="str">
        <f aca="false">IFERROR(INDEX(Data_Orders!$F$2:$F$4727,MATCH(B8775,Data_Orders!$A$2:$A$4727,0)),"")</f>
        <v>Contractor</v>
      </c>
      <c r="L8775" s="4" t="str">
        <f aca="false">IFERROR(INDEX(Data_Orders!$D$2:$D$4727,MATCH(B8775,Data_Orders!$A$2:$A$4727,0)),"")</f>
        <v>Leicester</v>
      </c>
    </row>
    <row r="8776" customFormat="false" ht="15" hidden="false" customHeight="false" outlineLevel="0" collapsed="false">
      <c r="A8776" s="4" t="s">
        <v>14592</v>
      </c>
      <c r="B8776" s="4" t="s">
        <v>4013</v>
      </c>
      <c r="C8776" s="4" t="s">
        <v>1019</v>
      </c>
      <c r="D8776" s="4" t="n">
        <v>1</v>
      </c>
      <c r="E8776" s="4" t="n">
        <v>79.76</v>
      </c>
      <c r="F8776" s="4" t="n">
        <v>79.76</v>
      </c>
      <c r="G8776" s="4" t="n">
        <f aca="false">INDEX(Data_Products!$D$2:$D$33,MATCH(C8776,Data_Products!$A$2:$A$33,0))</f>
        <v>59.07</v>
      </c>
      <c r="H8776" s="4" t="str">
        <f aca="false">INDEX(Data_Products!$C$2:$C$33,MATCH(C8776,Data_Products!$A$2:$A$33,0))</f>
        <v>Timber</v>
      </c>
      <c r="I8776" s="10" t="n">
        <f aca="false">D8776*(E8776-G8776)</f>
        <v>20.69</v>
      </c>
      <c r="J8776" s="11" t="n">
        <f aca="false">IFERROR(I8776/F8776,0)</f>
        <v>0.259403209628887</v>
      </c>
      <c r="K8776" s="4" t="str">
        <f aca="false">IFERROR(INDEX(Data_Orders!$F$2:$F$4727,MATCH(B8776,Data_Orders!$A$2:$A$4727,0)),"")</f>
        <v>Contractor</v>
      </c>
      <c r="L8776" s="4" t="str">
        <f aca="false">IFERROR(INDEX(Data_Orders!$D$2:$D$4727,MATCH(B8776,Data_Orders!$A$2:$A$4727,0)),"")</f>
        <v>Leicester</v>
      </c>
    </row>
    <row r="8777" customFormat="false" ht="15" hidden="false" customHeight="false" outlineLevel="0" collapsed="false">
      <c r="A8777" s="4" t="s">
        <v>14593</v>
      </c>
      <c r="B8777" s="4" t="s">
        <v>4013</v>
      </c>
      <c r="C8777" s="4" t="s">
        <v>1021</v>
      </c>
      <c r="D8777" s="4" t="n">
        <v>7</v>
      </c>
      <c r="E8777" s="4" t="n">
        <v>73.76</v>
      </c>
      <c r="F8777" s="4" t="n">
        <v>516.32</v>
      </c>
      <c r="G8777" s="4" t="n">
        <f aca="false">INDEX(Data_Products!$D$2:$D$33,MATCH(C8777,Data_Products!$A$2:$A$33,0))</f>
        <v>51.51</v>
      </c>
      <c r="H8777" s="4" t="str">
        <f aca="false">INDEX(Data_Products!$C$2:$C$33,MATCH(C8777,Data_Products!$A$2:$A$33,0))</f>
        <v>Cement &amp; Aggregates</v>
      </c>
      <c r="I8777" s="10" t="n">
        <f aca="false">D8777*(E8777-G8777)</f>
        <v>155.75</v>
      </c>
      <c r="J8777" s="11" t="n">
        <f aca="false">IFERROR(I8777/F8777,0)</f>
        <v>0.301654013015184</v>
      </c>
      <c r="K8777" s="4" t="str">
        <f aca="false">IFERROR(INDEX(Data_Orders!$F$2:$F$4727,MATCH(B8777,Data_Orders!$A$2:$A$4727,0)),"")</f>
        <v>Contractor</v>
      </c>
      <c r="L8777" s="4" t="str">
        <f aca="false">IFERROR(INDEX(Data_Orders!$D$2:$D$4727,MATCH(B8777,Data_Orders!$A$2:$A$4727,0)),"")</f>
        <v>Leicester</v>
      </c>
    </row>
    <row r="8778" customFormat="false" ht="15" hidden="false" customHeight="false" outlineLevel="0" collapsed="false">
      <c r="A8778" s="4" t="s">
        <v>14594</v>
      </c>
      <c r="B8778" s="4" t="s">
        <v>4013</v>
      </c>
      <c r="C8778" s="4" t="s">
        <v>1015</v>
      </c>
      <c r="D8778" s="4" t="n">
        <v>19</v>
      </c>
      <c r="E8778" s="4" t="n">
        <v>122.01</v>
      </c>
      <c r="F8778" s="4" t="n">
        <v>2318.19</v>
      </c>
      <c r="G8778" s="4" t="n">
        <f aca="false">INDEX(Data_Products!$D$2:$D$33,MATCH(C8778,Data_Products!$A$2:$A$33,0))</f>
        <v>85.53</v>
      </c>
      <c r="H8778" s="4" t="str">
        <f aca="false">INDEX(Data_Products!$C$2:$C$33,MATCH(C8778,Data_Products!$A$2:$A$33,0))</f>
        <v>Timber</v>
      </c>
      <c r="I8778" s="10" t="n">
        <f aca="false">D8778*(E8778-G8778)</f>
        <v>693.12</v>
      </c>
      <c r="J8778" s="11" t="n">
        <f aca="false">IFERROR(I8778/F8778,0)</f>
        <v>0.298991885910991</v>
      </c>
      <c r="K8778" s="4" t="str">
        <f aca="false">IFERROR(INDEX(Data_Orders!$F$2:$F$4727,MATCH(B8778,Data_Orders!$A$2:$A$4727,0)),"")</f>
        <v>Contractor</v>
      </c>
      <c r="L8778" s="4" t="str">
        <f aca="false">IFERROR(INDEX(Data_Orders!$D$2:$D$4727,MATCH(B8778,Data_Orders!$A$2:$A$4727,0)),"")</f>
        <v>Leicester</v>
      </c>
    </row>
    <row r="8779" customFormat="false" ht="15" hidden="false" customHeight="false" outlineLevel="0" collapsed="false">
      <c r="A8779" s="4" t="s">
        <v>14595</v>
      </c>
      <c r="B8779" s="4" t="s">
        <v>4013</v>
      </c>
      <c r="C8779" s="4" t="s">
        <v>1066</v>
      </c>
      <c r="D8779" s="4" t="n">
        <v>13</v>
      </c>
      <c r="E8779" s="4" t="n">
        <v>209.69</v>
      </c>
      <c r="F8779" s="4" t="n">
        <v>2725.97</v>
      </c>
      <c r="G8779" s="4" t="n">
        <f aca="false">INDEX(Data_Products!$D$2:$D$33,MATCH(C8779,Data_Products!$A$2:$A$33,0))</f>
        <v>144.38</v>
      </c>
      <c r="H8779" s="4" t="str">
        <f aca="false">INDEX(Data_Products!$C$2:$C$33,MATCH(C8779,Data_Products!$A$2:$A$33,0))</f>
        <v>Plumbing &amp; Drainage</v>
      </c>
      <c r="I8779" s="10" t="n">
        <f aca="false">D8779*(E8779-G8779)</f>
        <v>849.03</v>
      </c>
      <c r="J8779" s="11" t="n">
        <f aca="false">IFERROR(I8779/F8779,0)</f>
        <v>0.311459773952024</v>
      </c>
      <c r="K8779" s="4" t="str">
        <f aca="false">IFERROR(INDEX(Data_Orders!$F$2:$F$4727,MATCH(B8779,Data_Orders!$A$2:$A$4727,0)),"")</f>
        <v>Contractor</v>
      </c>
      <c r="L8779" s="4" t="str">
        <f aca="false">IFERROR(INDEX(Data_Orders!$D$2:$D$4727,MATCH(B8779,Data_Orders!$A$2:$A$4727,0)),"")</f>
        <v>Leicester</v>
      </c>
    </row>
    <row r="8780" customFormat="false" ht="15" hidden="false" customHeight="false" outlineLevel="0" collapsed="false">
      <c r="A8780" s="4" t="s">
        <v>14596</v>
      </c>
      <c r="B8780" s="4" t="s">
        <v>4013</v>
      </c>
      <c r="C8780" s="4" t="s">
        <v>1048</v>
      </c>
      <c r="D8780" s="4" t="n">
        <v>13</v>
      </c>
      <c r="E8780" s="4" t="n">
        <v>112.72</v>
      </c>
      <c r="F8780" s="4" t="n">
        <v>1465.36</v>
      </c>
      <c r="G8780" s="4" t="n">
        <f aca="false">INDEX(Data_Products!$D$2:$D$33,MATCH(C8780,Data_Products!$A$2:$A$33,0))</f>
        <v>83.21</v>
      </c>
      <c r="H8780" s="4" t="str">
        <f aca="false">INDEX(Data_Products!$C$2:$C$33,MATCH(C8780,Data_Products!$A$2:$A$33,0))</f>
        <v>Tools &amp; Fixings</v>
      </c>
      <c r="I8780" s="10" t="n">
        <f aca="false">D8780*(E8780-G8780)</f>
        <v>383.63</v>
      </c>
      <c r="J8780" s="11" t="n">
        <f aca="false">IFERROR(I8780/F8780,0)</f>
        <v>0.261799148332151</v>
      </c>
      <c r="K8780" s="4" t="str">
        <f aca="false">IFERROR(INDEX(Data_Orders!$F$2:$F$4727,MATCH(B8780,Data_Orders!$A$2:$A$4727,0)),"")</f>
        <v>Contractor</v>
      </c>
      <c r="L8780" s="4" t="str">
        <f aca="false">IFERROR(INDEX(Data_Orders!$D$2:$D$4727,MATCH(B8780,Data_Orders!$A$2:$A$4727,0)),"")</f>
        <v>Leicester</v>
      </c>
    </row>
    <row r="8781" customFormat="false" ht="15" hidden="false" customHeight="false" outlineLevel="0" collapsed="false">
      <c r="A8781" s="4" t="s">
        <v>14597</v>
      </c>
      <c r="B8781" s="4" t="s">
        <v>4014</v>
      </c>
      <c r="C8781" s="4" t="s">
        <v>1064</v>
      </c>
      <c r="D8781" s="4" t="n">
        <v>2</v>
      </c>
      <c r="E8781" s="4" t="n">
        <v>97.63</v>
      </c>
      <c r="F8781" s="4" t="n">
        <v>195.26</v>
      </c>
      <c r="G8781" s="4" t="n">
        <f aca="false">INDEX(Data_Products!$D$2:$D$33,MATCH(C8781,Data_Products!$A$2:$A$33,0))</f>
        <v>65.21</v>
      </c>
      <c r="H8781" s="4" t="str">
        <f aca="false">INDEX(Data_Products!$C$2:$C$33,MATCH(C8781,Data_Products!$A$2:$A$33,0))</f>
        <v>Plumbing &amp; Drainage</v>
      </c>
      <c r="I8781" s="10" t="n">
        <f aca="false">D8781*(E8781-G8781)</f>
        <v>64.84</v>
      </c>
      <c r="J8781" s="11" t="n">
        <f aca="false">IFERROR(I8781/F8781,0)</f>
        <v>0.332070060432244</v>
      </c>
      <c r="K8781" s="4" t="str">
        <f aca="false">IFERROR(INDEX(Data_Orders!$F$2:$F$4727,MATCH(B8781,Data_Orders!$A$2:$A$4727,0)),"")</f>
        <v>Contractor</v>
      </c>
      <c r="L8781" s="4" t="str">
        <f aca="false">IFERROR(INDEX(Data_Orders!$D$2:$D$4727,MATCH(B8781,Data_Orders!$A$2:$A$4727,0)),"")</f>
        <v>Leicester</v>
      </c>
    </row>
    <row r="8782" customFormat="false" ht="15" hidden="false" customHeight="false" outlineLevel="0" collapsed="false">
      <c r="A8782" s="4" t="s">
        <v>14598</v>
      </c>
      <c r="B8782" s="4" t="s">
        <v>4014</v>
      </c>
      <c r="C8782" s="4" t="s">
        <v>1077</v>
      </c>
      <c r="D8782" s="4" t="n">
        <v>8</v>
      </c>
      <c r="E8782" s="4" t="n">
        <v>46.61</v>
      </c>
      <c r="F8782" s="4" t="n">
        <v>372.88</v>
      </c>
      <c r="G8782" s="4" t="n">
        <f aca="false">INDEX(Data_Products!$D$2:$D$33,MATCH(C8782,Data_Products!$A$2:$A$33,0))</f>
        <v>36.87</v>
      </c>
      <c r="H8782" s="4" t="str">
        <f aca="false">INDEX(Data_Products!$C$2:$C$33,MATCH(C8782,Data_Products!$A$2:$A$33,0))</f>
        <v>Landscaping</v>
      </c>
      <c r="I8782" s="10" t="n">
        <f aca="false">D8782*(E8782-G8782)</f>
        <v>77.92</v>
      </c>
      <c r="J8782" s="11" t="n">
        <f aca="false">IFERROR(I8782/F8782,0)</f>
        <v>0.208968032611028</v>
      </c>
      <c r="K8782" s="4" t="str">
        <f aca="false">IFERROR(INDEX(Data_Orders!$F$2:$F$4727,MATCH(B8782,Data_Orders!$A$2:$A$4727,0)),"")</f>
        <v>Contractor</v>
      </c>
      <c r="L8782" s="4" t="str">
        <f aca="false">IFERROR(INDEX(Data_Orders!$D$2:$D$4727,MATCH(B8782,Data_Orders!$A$2:$A$4727,0)),"")</f>
        <v>Leicester</v>
      </c>
    </row>
    <row r="8783" customFormat="false" ht="15" hidden="false" customHeight="false" outlineLevel="0" collapsed="false">
      <c r="A8783" s="4" t="s">
        <v>14599</v>
      </c>
      <c r="B8783" s="4" t="s">
        <v>4015</v>
      </c>
      <c r="C8783" s="4" t="s">
        <v>1075</v>
      </c>
      <c r="D8783" s="4" t="n">
        <v>18</v>
      </c>
      <c r="E8783" s="4" t="n">
        <v>98.61</v>
      </c>
      <c r="F8783" s="4" t="n">
        <v>1774.98</v>
      </c>
      <c r="G8783" s="4" t="n">
        <f aca="false">INDEX(Data_Products!$D$2:$D$33,MATCH(C8783,Data_Products!$A$2:$A$33,0))</f>
        <v>74.84</v>
      </c>
      <c r="H8783" s="4" t="str">
        <f aca="false">INDEX(Data_Products!$C$2:$C$33,MATCH(C8783,Data_Products!$A$2:$A$33,0))</f>
        <v>Landscaping</v>
      </c>
      <c r="I8783" s="10" t="n">
        <f aca="false">D8783*(E8783-G8783)</f>
        <v>427.86</v>
      </c>
      <c r="J8783" s="11" t="n">
        <f aca="false">IFERROR(I8783/F8783,0)</f>
        <v>0.24105060338708</v>
      </c>
      <c r="K8783" s="4" t="str">
        <f aca="false">IFERROR(INDEX(Data_Orders!$F$2:$F$4727,MATCH(B8783,Data_Orders!$A$2:$A$4727,0)),"")</f>
        <v>Contractor</v>
      </c>
      <c r="L8783" s="4" t="str">
        <f aca="false">IFERROR(INDEX(Data_Orders!$D$2:$D$4727,MATCH(B8783,Data_Orders!$A$2:$A$4727,0)),"")</f>
        <v>Leicester</v>
      </c>
    </row>
    <row r="8784" customFormat="false" ht="15" hidden="false" customHeight="false" outlineLevel="0" collapsed="false">
      <c r="A8784" s="4" t="s">
        <v>14600</v>
      </c>
      <c r="B8784" s="4" t="s">
        <v>4015</v>
      </c>
      <c r="C8784" s="4" t="s">
        <v>1068</v>
      </c>
      <c r="D8784" s="4" t="n">
        <v>13</v>
      </c>
      <c r="E8784" s="4" t="n">
        <v>86.28</v>
      </c>
      <c r="F8784" s="4" t="n">
        <v>1121.64</v>
      </c>
      <c r="G8784" s="4" t="n">
        <f aca="false">INDEX(Data_Products!$D$2:$D$33,MATCH(C8784,Data_Products!$A$2:$A$33,0))</f>
        <v>68.55</v>
      </c>
      <c r="H8784" s="4" t="str">
        <f aca="false">INDEX(Data_Products!$C$2:$C$33,MATCH(C8784,Data_Products!$A$2:$A$33,0))</f>
        <v>Plumbing &amp; Drainage</v>
      </c>
      <c r="I8784" s="10" t="n">
        <f aca="false">D8784*(E8784-G8784)</f>
        <v>230.49</v>
      </c>
      <c r="J8784" s="11" t="n">
        <f aca="false">IFERROR(I8784/F8784,0)</f>
        <v>0.205493741307371</v>
      </c>
      <c r="K8784" s="4" t="str">
        <f aca="false">IFERROR(INDEX(Data_Orders!$F$2:$F$4727,MATCH(B8784,Data_Orders!$A$2:$A$4727,0)),"")</f>
        <v>Contractor</v>
      </c>
      <c r="L8784" s="4" t="str">
        <f aca="false">IFERROR(INDEX(Data_Orders!$D$2:$D$4727,MATCH(B8784,Data_Orders!$A$2:$A$4727,0)),"")</f>
        <v>Leicester</v>
      </c>
    </row>
    <row r="8785" customFormat="false" ht="15" hidden="false" customHeight="false" outlineLevel="0" collapsed="false">
      <c r="A8785" s="4" t="s">
        <v>14601</v>
      </c>
      <c r="B8785" s="4" t="s">
        <v>4015</v>
      </c>
      <c r="C8785" s="4" t="s">
        <v>1048</v>
      </c>
      <c r="D8785" s="4" t="n">
        <v>9</v>
      </c>
      <c r="E8785" s="4" t="n">
        <v>112.72</v>
      </c>
      <c r="F8785" s="4" t="n">
        <v>1014.48</v>
      </c>
      <c r="G8785" s="4" t="n">
        <f aca="false">INDEX(Data_Products!$D$2:$D$33,MATCH(C8785,Data_Products!$A$2:$A$33,0))</f>
        <v>83.21</v>
      </c>
      <c r="H8785" s="4" t="str">
        <f aca="false">INDEX(Data_Products!$C$2:$C$33,MATCH(C8785,Data_Products!$A$2:$A$33,0))</f>
        <v>Tools &amp; Fixings</v>
      </c>
      <c r="I8785" s="10" t="n">
        <f aca="false">D8785*(E8785-G8785)</f>
        <v>265.59</v>
      </c>
      <c r="J8785" s="11" t="n">
        <f aca="false">IFERROR(I8785/F8785,0)</f>
        <v>0.261799148332151</v>
      </c>
      <c r="K8785" s="4" t="str">
        <f aca="false">IFERROR(INDEX(Data_Orders!$F$2:$F$4727,MATCH(B8785,Data_Orders!$A$2:$A$4727,0)),"")</f>
        <v>Contractor</v>
      </c>
      <c r="L8785" s="4" t="str">
        <f aca="false">IFERROR(INDEX(Data_Orders!$D$2:$D$4727,MATCH(B8785,Data_Orders!$A$2:$A$4727,0)),"")</f>
        <v>Leicester</v>
      </c>
    </row>
    <row r="8786" customFormat="false" ht="15" hidden="false" customHeight="false" outlineLevel="0" collapsed="false">
      <c r="A8786" s="4" t="s">
        <v>14602</v>
      </c>
      <c r="B8786" s="4" t="s">
        <v>4016</v>
      </c>
      <c r="C8786" s="4" t="s">
        <v>1057</v>
      </c>
      <c r="D8786" s="4" t="n">
        <v>15</v>
      </c>
      <c r="E8786" s="4" t="n">
        <v>176.81</v>
      </c>
      <c r="F8786" s="4" t="n">
        <v>2652.15</v>
      </c>
      <c r="G8786" s="4" t="n">
        <f aca="false">INDEX(Data_Products!$D$2:$D$33,MATCH(C8786,Data_Products!$A$2:$A$33,0))</f>
        <v>129.57</v>
      </c>
      <c r="H8786" s="4" t="str">
        <f aca="false">INDEX(Data_Products!$C$2:$C$33,MATCH(C8786,Data_Products!$A$2:$A$33,0))</f>
        <v>Roofing</v>
      </c>
      <c r="I8786" s="10" t="n">
        <f aca="false">D8786*(E8786-G8786)</f>
        <v>708.6</v>
      </c>
      <c r="J8786" s="11" t="n">
        <f aca="false">IFERROR(I8786/F8786,0)</f>
        <v>0.267179458175443</v>
      </c>
      <c r="K8786" s="4" t="str">
        <f aca="false">IFERROR(INDEX(Data_Orders!$F$2:$F$4727,MATCH(B8786,Data_Orders!$A$2:$A$4727,0)),"")</f>
        <v>Contractor</v>
      </c>
      <c r="L8786" s="4" t="str">
        <f aca="false">IFERROR(INDEX(Data_Orders!$D$2:$D$4727,MATCH(B8786,Data_Orders!$A$2:$A$4727,0)),"")</f>
        <v>Leicester</v>
      </c>
    </row>
    <row r="8787" customFormat="false" ht="15" hidden="false" customHeight="false" outlineLevel="0" collapsed="false">
      <c r="A8787" s="4" t="s">
        <v>14603</v>
      </c>
      <c r="B8787" s="4" t="s">
        <v>4017</v>
      </c>
      <c r="C8787" s="4" t="s">
        <v>1010</v>
      </c>
      <c r="D8787" s="4" t="n">
        <v>20</v>
      </c>
      <c r="E8787" s="4" t="n">
        <v>135.95</v>
      </c>
      <c r="F8787" s="4" t="n">
        <v>2719</v>
      </c>
      <c r="G8787" s="4" t="n">
        <f aca="false">INDEX(Data_Products!$D$2:$D$33,MATCH(C8787,Data_Products!$A$2:$A$33,0))</f>
        <v>111.1</v>
      </c>
      <c r="H8787" s="4" t="str">
        <f aca="false">INDEX(Data_Products!$C$2:$C$33,MATCH(C8787,Data_Products!$A$2:$A$33,0))</f>
        <v>Timber</v>
      </c>
      <c r="I8787" s="10" t="n">
        <f aca="false">D8787*(E8787-G8787)</f>
        <v>497</v>
      </c>
      <c r="J8787" s="11" t="n">
        <f aca="false">IFERROR(I8787/F8787,0)</f>
        <v>0.18278778962854</v>
      </c>
      <c r="K8787" s="4" t="str">
        <f aca="false">IFERROR(INDEX(Data_Orders!$F$2:$F$4727,MATCH(B8787,Data_Orders!$A$2:$A$4727,0)),"")</f>
        <v>Contractor</v>
      </c>
      <c r="L8787" s="4" t="str">
        <f aca="false">IFERROR(INDEX(Data_Orders!$D$2:$D$4727,MATCH(B8787,Data_Orders!$A$2:$A$4727,0)),"")</f>
        <v>Leicester</v>
      </c>
    </row>
    <row r="8788" customFormat="false" ht="15" hidden="false" customHeight="false" outlineLevel="0" collapsed="false">
      <c r="A8788" s="4" t="s">
        <v>14604</v>
      </c>
      <c r="B8788" s="4" t="s">
        <v>4017</v>
      </c>
      <c r="C8788" s="4" t="s">
        <v>1019</v>
      </c>
      <c r="D8788" s="4" t="n">
        <v>11</v>
      </c>
      <c r="E8788" s="4" t="n">
        <v>79.76</v>
      </c>
      <c r="F8788" s="4" t="n">
        <v>877.36</v>
      </c>
      <c r="G8788" s="4" t="n">
        <f aca="false">INDEX(Data_Products!$D$2:$D$33,MATCH(C8788,Data_Products!$A$2:$A$33,0))</f>
        <v>59.07</v>
      </c>
      <c r="H8788" s="4" t="str">
        <f aca="false">INDEX(Data_Products!$C$2:$C$33,MATCH(C8788,Data_Products!$A$2:$A$33,0))</f>
        <v>Timber</v>
      </c>
      <c r="I8788" s="10" t="n">
        <f aca="false">D8788*(E8788-G8788)</f>
        <v>227.59</v>
      </c>
      <c r="J8788" s="11" t="n">
        <f aca="false">IFERROR(I8788/F8788,0)</f>
        <v>0.259403209628887</v>
      </c>
      <c r="K8788" s="4" t="str">
        <f aca="false">IFERROR(INDEX(Data_Orders!$F$2:$F$4727,MATCH(B8788,Data_Orders!$A$2:$A$4727,0)),"")</f>
        <v>Contractor</v>
      </c>
      <c r="L8788" s="4" t="str">
        <f aca="false">IFERROR(INDEX(Data_Orders!$D$2:$D$4727,MATCH(B8788,Data_Orders!$A$2:$A$4727,0)),"")</f>
        <v>Leicester</v>
      </c>
    </row>
    <row r="8789" customFormat="false" ht="15" hidden="false" customHeight="false" outlineLevel="0" collapsed="false">
      <c r="A8789" s="4" t="s">
        <v>14605</v>
      </c>
      <c r="B8789" s="4" t="s">
        <v>4017</v>
      </c>
      <c r="C8789" s="4" t="s">
        <v>1037</v>
      </c>
      <c r="D8789" s="4" t="n">
        <v>3</v>
      </c>
      <c r="E8789" s="4" t="n">
        <v>90.97</v>
      </c>
      <c r="F8789" s="4" t="n">
        <v>272.91</v>
      </c>
      <c r="G8789" s="4" t="n">
        <f aca="false">INDEX(Data_Products!$D$2:$D$33,MATCH(C8789,Data_Products!$A$2:$A$33,0))</f>
        <v>73.81</v>
      </c>
      <c r="H8789" s="4" t="str">
        <f aca="false">INDEX(Data_Products!$C$2:$C$33,MATCH(C8789,Data_Products!$A$2:$A$33,0))</f>
        <v>Insulation</v>
      </c>
      <c r="I8789" s="10" t="n">
        <f aca="false">D8789*(E8789-G8789)</f>
        <v>51.48</v>
      </c>
      <c r="J8789" s="11" t="n">
        <f aca="false">IFERROR(I8789/F8789,0)</f>
        <v>0.18863361547763</v>
      </c>
      <c r="K8789" s="4" t="str">
        <f aca="false">IFERROR(INDEX(Data_Orders!$F$2:$F$4727,MATCH(B8789,Data_Orders!$A$2:$A$4727,0)),"")</f>
        <v>Contractor</v>
      </c>
      <c r="L8789" s="4" t="str">
        <f aca="false">IFERROR(INDEX(Data_Orders!$D$2:$D$4727,MATCH(B8789,Data_Orders!$A$2:$A$4727,0)),"")</f>
        <v>Leicester</v>
      </c>
    </row>
    <row r="8790" customFormat="false" ht="15" hidden="false" customHeight="false" outlineLevel="0" collapsed="false">
      <c r="A8790" s="4" t="s">
        <v>14606</v>
      </c>
      <c r="B8790" s="4" t="s">
        <v>4017</v>
      </c>
      <c r="C8790" s="4" t="s">
        <v>1032</v>
      </c>
      <c r="D8790" s="4" t="n">
        <v>13</v>
      </c>
      <c r="E8790" s="4" t="n">
        <v>99.65</v>
      </c>
      <c r="F8790" s="4" t="n">
        <v>1295.45</v>
      </c>
      <c r="G8790" s="4" t="n">
        <f aca="false">INDEX(Data_Products!$D$2:$D$33,MATCH(C8790,Data_Products!$A$2:$A$33,0))</f>
        <v>58.26</v>
      </c>
      <c r="H8790" s="4" t="str">
        <f aca="false">INDEX(Data_Products!$C$2:$C$33,MATCH(C8790,Data_Products!$A$2:$A$33,0))</f>
        <v>Insulation</v>
      </c>
      <c r="I8790" s="10" t="n">
        <f aca="false">D8790*(E8790-G8790)</f>
        <v>538.07</v>
      </c>
      <c r="J8790" s="11" t="n">
        <f aca="false">IFERROR(I8790/F8790,0)</f>
        <v>0.415353738083292</v>
      </c>
      <c r="K8790" s="4" t="str">
        <f aca="false">IFERROR(INDEX(Data_Orders!$F$2:$F$4727,MATCH(B8790,Data_Orders!$A$2:$A$4727,0)),"")</f>
        <v>Contractor</v>
      </c>
      <c r="L8790" s="4" t="str">
        <f aca="false">IFERROR(INDEX(Data_Orders!$D$2:$D$4727,MATCH(B8790,Data_Orders!$A$2:$A$4727,0)),"")</f>
        <v>Leicester</v>
      </c>
    </row>
    <row r="8791" customFormat="false" ht="15" hidden="false" customHeight="false" outlineLevel="0" collapsed="false">
      <c r="A8791" s="4" t="s">
        <v>14607</v>
      </c>
      <c r="B8791" s="4" t="s">
        <v>4017</v>
      </c>
      <c r="C8791" s="4" t="s">
        <v>1021</v>
      </c>
      <c r="D8791" s="4" t="n">
        <v>10</v>
      </c>
      <c r="E8791" s="4" t="n">
        <v>73.76</v>
      </c>
      <c r="F8791" s="4" t="n">
        <v>737.6</v>
      </c>
      <c r="G8791" s="4" t="n">
        <f aca="false">INDEX(Data_Products!$D$2:$D$33,MATCH(C8791,Data_Products!$A$2:$A$33,0))</f>
        <v>51.51</v>
      </c>
      <c r="H8791" s="4" t="str">
        <f aca="false">INDEX(Data_Products!$C$2:$C$33,MATCH(C8791,Data_Products!$A$2:$A$33,0))</f>
        <v>Cement &amp; Aggregates</v>
      </c>
      <c r="I8791" s="10" t="n">
        <f aca="false">D8791*(E8791-G8791)</f>
        <v>222.5</v>
      </c>
      <c r="J8791" s="11" t="n">
        <f aca="false">IFERROR(I8791/F8791,0)</f>
        <v>0.301654013015184</v>
      </c>
      <c r="K8791" s="4" t="str">
        <f aca="false">IFERROR(INDEX(Data_Orders!$F$2:$F$4727,MATCH(B8791,Data_Orders!$A$2:$A$4727,0)),"")</f>
        <v>Contractor</v>
      </c>
      <c r="L8791" s="4" t="str">
        <f aca="false">IFERROR(INDEX(Data_Orders!$D$2:$D$4727,MATCH(B8791,Data_Orders!$A$2:$A$4727,0)),"")</f>
        <v>Leicester</v>
      </c>
    </row>
    <row r="8792" customFormat="false" ht="15" hidden="false" customHeight="false" outlineLevel="0" collapsed="false">
      <c r="A8792" s="4" t="s">
        <v>14608</v>
      </c>
      <c r="B8792" s="4" t="s">
        <v>4018</v>
      </c>
      <c r="C8792" s="4" t="s">
        <v>1059</v>
      </c>
      <c r="D8792" s="4" t="n">
        <v>7</v>
      </c>
      <c r="E8792" s="4" t="n">
        <v>103.63</v>
      </c>
      <c r="F8792" s="4" t="n">
        <v>725.41</v>
      </c>
      <c r="G8792" s="4" t="n">
        <f aca="false">INDEX(Data_Products!$D$2:$D$33,MATCH(C8792,Data_Products!$A$2:$A$33,0))</f>
        <v>82.55</v>
      </c>
      <c r="H8792" s="4" t="str">
        <f aca="false">INDEX(Data_Products!$C$2:$C$33,MATCH(C8792,Data_Products!$A$2:$A$33,0))</f>
        <v>Roofing</v>
      </c>
      <c r="I8792" s="10" t="n">
        <f aca="false">D8792*(E8792-G8792)</f>
        <v>147.56</v>
      </c>
      <c r="J8792" s="11" t="n">
        <f aca="false">IFERROR(I8792/F8792,0)</f>
        <v>0.203415999228023</v>
      </c>
      <c r="K8792" s="4" t="str">
        <f aca="false">IFERROR(INDEX(Data_Orders!$F$2:$F$4727,MATCH(B8792,Data_Orders!$A$2:$A$4727,0)),"")</f>
        <v>Contractor</v>
      </c>
      <c r="L8792" s="4" t="str">
        <f aca="false">IFERROR(INDEX(Data_Orders!$D$2:$D$4727,MATCH(B8792,Data_Orders!$A$2:$A$4727,0)),"")</f>
        <v>Leicester</v>
      </c>
    </row>
    <row r="8793" customFormat="false" ht="15" hidden="false" customHeight="false" outlineLevel="0" collapsed="false">
      <c r="A8793" s="4" t="s">
        <v>14609</v>
      </c>
      <c r="B8793" s="4" t="s">
        <v>4018</v>
      </c>
      <c r="C8793" s="4" t="s">
        <v>1052</v>
      </c>
      <c r="D8793" s="4" t="n">
        <v>8</v>
      </c>
      <c r="E8793" s="4" t="n">
        <v>205.71</v>
      </c>
      <c r="F8793" s="4" t="n">
        <v>1645.68</v>
      </c>
      <c r="G8793" s="4" t="n">
        <f aca="false">INDEX(Data_Products!$D$2:$D$33,MATCH(C8793,Data_Products!$A$2:$A$33,0))</f>
        <v>152.29</v>
      </c>
      <c r="H8793" s="4" t="str">
        <f aca="false">INDEX(Data_Products!$C$2:$C$33,MATCH(C8793,Data_Products!$A$2:$A$33,0))</f>
        <v>Roofing</v>
      </c>
      <c r="I8793" s="10" t="n">
        <f aca="false">D8793*(E8793-G8793)</f>
        <v>427.36</v>
      </c>
      <c r="J8793" s="11" t="n">
        <f aca="false">IFERROR(I8793/F8793,0)</f>
        <v>0.259685965679841</v>
      </c>
      <c r="K8793" s="4" t="str">
        <f aca="false">IFERROR(INDEX(Data_Orders!$F$2:$F$4727,MATCH(B8793,Data_Orders!$A$2:$A$4727,0)),"")</f>
        <v>Contractor</v>
      </c>
      <c r="L8793" s="4" t="str">
        <f aca="false">IFERROR(INDEX(Data_Orders!$D$2:$D$4727,MATCH(B8793,Data_Orders!$A$2:$A$4727,0)),"")</f>
        <v>Leicester</v>
      </c>
    </row>
    <row r="8794" customFormat="false" ht="15" hidden="false" customHeight="false" outlineLevel="0" collapsed="false">
      <c r="A8794" s="4" t="s">
        <v>14610</v>
      </c>
      <c r="B8794" s="4" t="s">
        <v>4018</v>
      </c>
      <c r="C8794" s="4" t="s">
        <v>1024</v>
      </c>
      <c r="D8794" s="4" t="n">
        <v>11</v>
      </c>
      <c r="E8794" s="4" t="n">
        <v>137.14</v>
      </c>
      <c r="F8794" s="4" t="n">
        <v>1508.54</v>
      </c>
      <c r="G8794" s="4" t="n">
        <f aca="false">INDEX(Data_Products!$D$2:$D$33,MATCH(C8794,Data_Products!$A$2:$A$33,0))</f>
        <v>99.99</v>
      </c>
      <c r="H8794" s="4" t="str">
        <f aca="false">INDEX(Data_Products!$C$2:$C$33,MATCH(C8794,Data_Products!$A$2:$A$33,0))</f>
        <v>Cement &amp; Aggregates</v>
      </c>
      <c r="I8794" s="10" t="n">
        <f aca="false">D8794*(E8794-G8794)</f>
        <v>408.65</v>
      </c>
      <c r="J8794" s="11" t="n">
        <f aca="false">IFERROR(I8794/F8794,0)</f>
        <v>0.270891060230421</v>
      </c>
      <c r="K8794" s="4" t="str">
        <f aca="false">IFERROR(INDEX(Data_Orders!$F$2:$F$4727,MATCH(B8794,Data_Orders!$A$2:$A$4727,0)),"")</f>
        <v>Contractor</v>
      </c>
      <c r="L8794" s="4" t="str">
        <f aca="false">IFERROR(INDEX(Data_Orders!$D$2:$D$4727,MATCH(B8794,Data_Orders!$A$2:$A$4727,0)),"")</f>
        <v>Leicester</v>
      </c>
    </row>
    <row r="8795" customFormat="false" ht="15" hidden="false" customHeight="false" outlineLevel="0" collapsed="false">
      <c r="A8795" s="4" t="s">
        <v>14611</v>
      </c>
      <c r="B8795" s="4" t="s">
        <v>4018</v>
      </c>
      <c r="C8795" s="4" t="s">
        <v>1070</v>
      </c>
      <c r="D8795" s="4" t="n">
        <v>14</v>
      </c>
      <c r="E8795" s="4" t="n">
        <v>230.32</v>
      </c>
      <c r="F8795" s="4" t="n">
        <v>3224.48</v>
      </c>
      <c r="G8795" s="4" t="n">
        <f aca="false">INDEX(Data_Products!$D$2:$D$33,MATCH(C8795,Data_Products!$A$2:$A$33,0))</f>
        <v>161.64</v>
      </c>
      <c r="H8795" s="4" t="str">
        <f aca="false">INDEX(Data_Products!$C$2:$C$33,MATCH(C8795,Data_Products!$A$2:$A$33,0))</f>
        <v>Landscaping</v>
      </c>
      <c r="I8795" s="10" t="n">
        <f aca="false">D8795*(E8795-G8795)</f>
        <v>961.52</v>
      </c>
      <c r="J8795" s="11" t="n">
        <f aca="false">IFERROR(I8795/F8795,0)</f>
        <v>0.298193817297673</v>
      </c>
      <c r="K8795" s="4" t="str">
        <f aca="false">IFERROR(INDEX(Data_Orders!$F$2:$F$4727,MATCH(B8795,Data_Orders!$A$2:$A$4727,0)),"")</f>
        <v>Contractor</v>
      </c>
      <c r="L8795" s="4" t="str">
        <f aca="false">IFERROR(INDEX(Data_Orders!$D$2:$D$4727,MATCH(B8795,Data_Orders!$A$2:$A$4727,0)),"")</f>
        <v>Leicester</v>
      </c>
    </row>
    <row r="8796" customFormat="false" ht="15" hidden="false" customHeight="false" outlineLevel="0" collapsed="false">
      <c r="A8796" s="4" t="s">
        <v>14612</v>
      </c>
      <c r="B8796" s="4" t="s">
        <v>4019</v>
      </c>
      <c r="C8796" s="4" t="s">
        <v>1070</v>
      </c>
      <c r="D8796" s="4" t="n">
        <v>17</v>
      </c>
      <c r="E8796" s="4" t="n">
        <v>230.32</v>
      </c>
      <c r="F8796" s="4" t="n">
        <v>3915.44</v>
      </c>
      <c r="G8796" s="4" t="n">
        <f aca="false">INDEX(Data_Products!$D$2:$D$33,MATCH(C8796,Data_Products!$A$2:$A$33,0))</f>
        <v>161.64</v>
      </c>
      <c r="H8796" s="4" t="str">
        <f aca="false">INDEX(Data_Products!$C$2:$C$33,MATCH(C8796,Data_Products!$A$2:$A$33,0))</f>
        <v>Landscaping</v>
      </c>
      <c r="I8796" s="10" t="n">
        <f aca="false">D8796*(E8796-G8796)</f>
        <v>1167.56</v>
      </c>
      <c r="J8796" s="11" t="n">
        <f aca="false">IFERROR(I8796/F8796,0)</f>
        <v>0.298193817297673</v>
      </c>
      <c r="K8796" s="4" t="str">
        <f aca="false">IFERROR(INDEX(Data_Orders!$F$2:$F$4727,MATCH(B8796,Data_Orders!$A$2:$A$4727,0)),"")</f>
        <v>Contractor</v>
      </c>
      <c r="L8796" s="4" t="str">
        <f aca="false">IFERROR(INDEX(Data_Orders!$D$2:$D$4727,MATCH(B8796,Data_Orders!$A$2:$A$4727,0)),"")</f>
        <v>Nuneaton</v>
      </c>
    </row>
    <row r="8797" customFormat="false" ht="15" hidden="false" customHeight="false" outlineLevel="0" collapsed="false">
      <c r="A8797" s="4" t="s">
        <v>14613</v>
      </c>
      <c r="B8797" s="4" t="s">
        <v>4019</v>
      </c>
      <c r="C8797" s="4" t="s">
        <v>1010</v>
      </c>
      <c r="D8797" s="4" t="n">
        <v>2</v>
      </c>
      <c r="E8797" s="4" t="n">
        <v>135.95</v>
      </c>
      <c r="F8797" s="4" t="n">
        <v>271.9</v>
      </c>
      <c r="G8797" s="4" t="n">
        <f aca="false">INDEX(Data_Products!$D$2:$D$33,MATCH(C8797,Data_Products!$A$2:$A$33,0))</f>
        <v>111.1</v>
      </c>
      <c r="H8797" s="4" t="str">
        <f aca="false">INDEX(Data_Products!$C$2:$C$33,MATCH(C8797,Data_Products!$A$2:$A$33,0))</f>
        <v>Timber</v>
      </c>
      <c r="I8797" s="10" t="n">
        <f aca="false">D8797*(E8797-G8797)</f>
        <v>49.7</v>
      </c>
      <c r="J8797" s="11" t="n">
        <f aca="false">IFERROR(I8797/F8797,0)</f>
        <v>0.18278778962854</v>
      </c>
      <c r="K8797" s="4" t="str">
        <f aca="false">IFERROR(INDEX(Data_Orders!$F$2:$F$4727,MATCH(B8797,Data_Orders!$A$2:$A$4727,0)),"")</f>
        <v>Contractor</v>
      </c>
      <c r="L8797" s="4" t="str">
        <f aca="false">IFERROR(INDEX(Data_Orders!$D$2:$D$4727,MATCH(B8797,Data_Orders!$A$2:$A$4727,0)),"")</f>
        <v>Nuneaton</v>
      </c>
    </row>
    <row r="8798" customFormat="false" ht="15" hidden="false" customHeight="false" outlineLevel="0" collapsed="false">
      <c r="A8798" s="4" t="s">
        <v>14614</v>
      </c>
      <c r="B8798" s="4" t="s">
        <v>4019</v>
      </c>
      <c r="C8798" s="4" t="s">
        <v>1046</v>
      </c>
      <c r="D8798" s="4" t="n">
        <v>14</v>
      </c>
      <c r="E8798" s="4" t="n">
        <v>154.02</v>
      </c>
      <c r="F8798" s="4" t="n">
        <v>2156.28</v>
      </c>
      <c r="G8798" s="4" t="n">
        <f aca="false">INDEX(Data_Products!$D$2:$D$33,MATCH(C8798,Data_Products!$A$2:$A$33,0))</f>
        <v>102.1</v>
      </c>
      <c r="H8798" s="4" t="str">
        <f aca="false">INDEX(Data_Products!$C$2:$C$33,MATCH(C8798,Data_Products!$A$2:$A$33,0))</f>
        <v>Tools &amp; Fixings</v>
      </c>
      <c r="I8798" s="10" t="n">
        <f aca="false">D8798*(E8798-G8798)</f>
        <v>726.88</v>
      </c>
      <c r="J8798" s="11" t="n">
        <f aca="false">IFERROR(I8798/F8798,0)</f>
        <v>0.337099078041813</v>
      </c>
      <c r="K8798" s="4" t="str">
        <f aca="false">IFERROR(INDEX(Data_Orders!$F$2:$F$4727,MATCH(B8798,Data_Orders!$A$2:$A$4727,0)),"")</f>
        <v>Contractor</v>
      </c>
      <c r="L8798" s="4" t="str">
        <f aca="false">IFERROR(INDEX(Data_Orders!$D$2:$D$4727,MATCH(B8798,Data_Orders!$A$2:$A$4727,0)),"")</f>
        <v>Nuneaton</v>
      </c>
    </row>
    <row r="8799" customFormat="false" ht="15" hidden="false" customHeight="false" outlineLevel="0" collapsed="false">
      <c r="A8799" s="4" t="s">
        <v>14615</v>
      </c>
      <c r="B8799" s="4" t="s">
        <v>4020</v>
      </c>
      <c r="C8799" s="4" t="s">
        <v>1046</v>
      </c>
      <c r="D8799" s="4" t="n">
        <v>20</v>
      </c>
      <c r="E8799" s="4" t="n">
        <v>154.02</v>
      </c>
      <c r="F8799" s="4" t="n">
        <v>3080.4</v>
      </c>
      <c r="G8799" s="4" t="n">
        <f aca="false">INDEX(Data_Products!$D$2:$D$33,MATCH(C8799,Data_Products!$A$2:$A$33,0))</f>
        <v>102.1</v>
      </c>
      <c r="H8799" s="4" t="str">
        <f aca="false">INDEX(Data_Products!$C$2:$C$33,MATCH(C8799,Data_Products!$A$2:$A$33,0))</f>
        <v>Tools &amp; Fixings</v>
      </c>
      <c r="I8799" s="10" t="n">
        <f aca="false">D8799*(E8799-G8799)</f>
        <v>1038.4</v>
      </c>
      <c r="J8799" s="11" t="n">
        <f aca="false">IFERROR(I8799/F8799,0)</f>
        <v>0.337099078041813</v>
      </c>
      <c r="K8799" s="4" t="str">
        <f aca="false">IFERROR(INDEX(Data_Orders!$F$2:$F$4727,MATCH(B8799,Data_Orders!$A$2:$A$4727,0)),"")</f>
        <v>Contractor</v>
      </c>
      <c r="L8799" s="4" t="str">
        <f aca="false">IFERROR(INDEX(Data_Orders!$D$2:$D$4727,MATCH(B8799,Data_Orders!$A$2:$A$4727,0)),"")</f>
        <v>Nuneaton</v>
      </c>
    </row>
    <row r="8800" customFormat="false" ht="15" hidden="false" customHeight="false" outlineLevel="0" collapsed="false">
      <c r="A8800" s="4" t="s">
        <v>14616</v>
      </c>
      <c r="B8800" s="4" t="s">
        <v>4021</v>
      </c>
      <c r="C8800" s="4" t="s">
        <v>1013</v>
      </c>
      <c r="D8800" s="4" t="n">
        <v>4</v>
      </c>
      <c r="E8800" s="4" t="n">
        <v>240.92</v>
      </c>
      <c r="F8800" s="4" t="n">
        <v>963.68</v>
      </c>
      <c r="G8800" s="4" t="n">
        <f aca="false">INDEX(Data_Products!$D$2:$D$33,MATCH(C8800,Data_Products!$A$2:$A$33,0))</f>
        <v>168.32</v>
      </c>
      <c r="H8800" s="4" t="str">
        <f aca="false">INDEX(Data_Products!$C$2:$C$33,MATCH(C8800,Data_Products!$A$2:$A$33,0))</f>
        <v>Timber</v>
      </c>
      <c r="I8800" s="10" t="n">
        <f aca="false">D8800*(E8800-G8800)</f>
        <v>290.4</v>
      </c>
      <c r="J8800" s="11" t="n">
        <f aca="false">IFERROR(I8800/F8800,0)</f>
        <v>0.301344844761747</v>
      </c>
      <c r="K8800" s="4" t="str">
        <f aca="false">IFERROR(INDEX(Data_Orders!$F$2:$F$4727,MATCH(B8800,Data_Orders!$A$2:$A$4727,0)),"")</f>
        <v>Contractor</v>
      </c>
      <c r="L8800" s="4" t="str">
        <f aca="false">IFERROR(INDEX(Data_Orders!$D$2:$D$4727,MATCH(B8800,Data_Orders!$A$2:$A$4727,0)),"")</f>
        <v>Nuneaton</v>
      </c>
    </row>
    <row r="8801" customFormat="false" ht="15" hidden="false" customHeight="false" outlineLevel="0" collapsed="false">
      <c r="A8801" s="4" t="s">
        <v>14617</v>
      </c>
      <c r="B8801" s="4" t="s">
        <v>4021</v>
      </c>
      <c r="C8801" s="4" t="s">
        <v>1052</v>
      </c>
      <c r="D8801" s="4" t="n">
        <v>20</v>
      </c>
      <c r="E8801" s="4" t="n">
        <v>205.71</v>
      </c>
      <c r="F8801" s="4" t="n">
        <v>4114.2</v>
      </c>
      <c r="G8801" s="4" t="n">
        <f aca="false">INDEX(Data_Products!$D$2:$D$33,MATCH(C8801,Data_Products!$A$2:$A$33,0))</f>
        <v>152.29</v>
      </c>
      <c r="H8801" s="4" t="str">
        <f aca="false">INDEX(Data_Products!$C$2:$C$33,MATCH(C8801,Data_Products!$A$2:$A$33,0))</f>
        <v>Roofing</v>
      </c>
      <c r="I8801" s="10" t="n">
        <f aca="false">D8801*(E8801-G8801)</f>
        <v>1068.4</v>
      </c>
      <c r="J8801" s="11" t="n">
        <f aca="false">IFERROR(I8801/F8801,0)</f>
        <v>0.259685965679841</v>
      </c>
      <c r="K8801" s="4" t="str">
        <f aca="false">IFERROR(INDEX(Data_Orders!$F$2:$F$4727,MATCH(B8801,Data_Orders!$A$2:$A$4727,0)),"")</f>
        <v>Contractor</v>
      </c>
      <c r="L8801" s="4" t="str">
        <f aca="false">IFERROR(INDEX(Data_Orders!$D$2:$D$4727,MATCH(B8801,Data_Orders!$A$2:$A$4727,0)),"")</f>
        <v>Nuneaton</v>
      </c>
    </row>
    <row r="8802" customFormat="false" ht="15" hidden="false" customHeight="false" outlineLevel="0" collapsed="false">
      <c r="A8802" s="4" t="s">
        <v>14618</v>
      </c>
      <c r="B8802" s="4" t="s">
        <v>4021</v>
      </c>
      <c r="C8802" s="4" t="s">
        <v>1021</v>
      </c>
      <c r="D8802" s="4" t="n">
        <v>20</v>
      </c>
      <c r="E8802" s="4" t="n">
        <v>73.76</v>
      </c>
      <c r="F8802" s="4" t="n">
        <v>1475.2</v>
      </c>
      <c r="G8802" s="4" t="n">
        <f aca="false">INDEX(Data_Products!$D$2:$D$33,MATCH(C8802,Data_Products!$A$2:$A$33,0))</f>
        <v>51.51</v>
      </c>
      <c r="H8802" s="4" t="str">
        <f aca="false">INDEX(Data_Products!$C$2:$C$33,MATCH(C8802,Data_Products!$A$2:$A$33,0))</f>
        <v>Cement &amp; Aggregates</v>
      </c>
      <c r="I8802" s="10" t="n">
        <f aca="false">D8802*(E8802-G8802)</f>
        <v>445</v>
      </c>
      <c r="J8802" s="11" t="n">
        <f aca="false">IFERROR(I8802/F8802,0)</f>
        <v>0.301654013015184</v>
      </c>
      <c r="K8802" s="4" t="str">
        <f aca="false">IFERROR(INDEX(Data_Orders!$F$2:$F$4727,MATCH(B8802,Data_Orders!$A$2:$A$4727,0)),"")</f>
        <v>Contractor</v>
      </c>
      <c r="L8802" s="4" t="str">
        <f aca="false">IFERROR(INDEX(Data_Orders!$D$2:$D$4727,MATCH(B8802,Data_Orders!$A$2:$A$4727,0)),"")</f>
        <v>Nuneaton</v>
      </c>
    </row>
    <row r="8803" customFormat="false" ht="15" hidden="false" customHeight="false" outlineLevel="0" collapsed="false">
      <c r="A8803" s="4" t="s">
        <v>14619</v>
      </c>
      <c r="B8803" s="4" t="s">
        <v>4021</v>
      </c>
      <c r="C8803" s="4" t="s">
        <v>1057</v>
      </c>
      <c r="D8803" s="4" t="n">
        <v>3</v>
      </c>
      <c r="E8803" s="4" t="n">
        <v>176.81</v>
      </c>
      <c r="F8803" s="4" t="n">
        <v>530.43</v>
      </c>
      <c r="G8803" s="4" t="n">
        <f aca="false">INDEX(Data_Products!$D$2:$D$33,MATCH(C8803,Data_Products!$A$2:$A$33,0))</f>
        <v>129.57</v>
      </c>
      <c r="H8803" s="4" t="str">
        <f aca="false">INDEX(Data_Products!$C$2:$C$33,MATCH(C8803,Data_Products!$A$2:$A$33,0))</f>
        <v>Roofing</v>
      </c>
      <c r="I8803" s="10" t="n">
        <f aca="false">D8803*(E8803-G8803)</f>
        <v>141.72</v>
      </c>
      <c r="J8803" s="11" t="n">
        <f aca="false">IFERROR(I8803/F8803,0)</f>
        <v>0.267179458175443</v>
      </c>
      <c r="K8803" s="4" t="str">
        <f aca="false">IFERROR(INDEX(Data_Orders!$F$2:$F$4727,MATCH(B8803,Data_Orders!$A$2:$A$4727,0)),"")</f>
        <v>Contractor</v>
      </c>
      <c r="L8803" s="4" t="str">
        <f aca="false">IFERROR(INDEX(Data_Orders!$D$2:$D$4727,MATCH(B8803,Data_Orders!$A$2:$A$4727,0)),"")</f>
        <v>Nuneaton</v>
      </c>
    </row>
    <row r="8804" customFormat="false" ht="15" hidden="false" customHeight="false" outlineLevel="0" collapsed="false">
      <c r="A8804" s="4" t="s">
        <v>14620</v>
      </c>
      <c r="B8804" s="4" t="s">
        <v>4022</v>
      </c>
      <c r="C8804" s="4" t="s">
        <v>1070</v>
      </c>
      <c r="D8804" s="4" t="n">
        <v>3</v>
      </c>
      <c r="E8804" s="4" t="n">
        <v>230.32</v>
      </c>
      <c r="F8804" s="4" t="n">
        <v>690.96</v>
      </c>
      <c r="G8804" s="4" t="n">
        <f aca="false">INDEX(Data_Products!$D$2:$D$33,MATCH(C8804,Data_Products!$A$2:$A$33,0))</f>
        <v>161.64</v>
      </c>
      <c r="H8804" s="4" t="str">
        <f aca="false">INDEX(Data_Products!$C$2:$C$33,MATCH(C8804,Data_Products!$A$2:$A$33,0))</f>
        <v>Landscaping</v>
      </c>
      <c r="I8804" s="10" t="n">
        <f aca="false">D8804*(E8804-G8804)</f>
        <v>206.04</v>
      </c>
      <c r="J8804" s="11" t="n">
        <f aca="false">IFERROR(I8804/F8804,0)</f>
        <v>0.298193817297673</v>
      </c>
      <c r="K8804" s="4" t="str">
        <f aca="false">IFERROR(INDEX(Data_Orders!$F$2:$F$4727,MATCH(B8804,Data_Orders!$A$2:$A$4727,0)),"")</f>
        <v>Contractor</v>
      </c>
      <c r="L8804" s="4" t="str">
        <f aca="false">IFERROR(INDEX(Data_Orders!$D$2:$D$4727,MATCH(B8804,Data_Orders!$A$2:$A$4727,0)),"")</f>
        <v>Nuneaton</v>
      </c>
    </row>
    <row r="8805" customFormat="false" ht="15" hidden="false" customHeight="false" outlineLevel="0" collapsed="false">
      <c r="A8805" s="4" t="s">
        <v>14621</v>
      </c>
      <c r="B8805" s="4" t="s">
        <v>4022</v>
      </c>
      <c r="C8805" s="4" t="s">
        <v>1026</v>
      </c>
      <c r="D8805" s="4" t="n">
        <v>7</v>
      </c>
      <c r="E8805" s="4" t="n">
        <v>184.05</v>
      </c>
      <c r="F8805" s="4" t="n">
        <v>1288.35</v>
      </c>
      <c r="G8805" s="4" t="n">
        <f aca="false">INDEX(Data_Products!$D$2:$D$33,MATCH(C8805,Data_Products!$A$2:$A$33,0))</f>
        <v>147.44</v>
      </c>
      <c r="H8805" s="4" t="str">
        <f aca="false">INDEX(Data_Products!$C$2:$C$33,MATCH(C8805,Data_Products!$A$2:$A$33,0))</f>
        <v>Cement &amp; Aggregates</v>
      </c>
      <c r="I8805" s="10" t="n">
        <f aca="false">D8805*(E8805-G8805)</f>
        <v>256.27</v>
      </c>
      <c r="J8805" s="11" t="n">
        <f aca="false">IFERROR(I8805/F8805,0)</f>
        <v>0.19891333876664</v>
      </c>
      <c r="K8805" s="4" t="str">
        <f aca="false">IFERROR(INDEX(Data_Orders!$F$2:$F$4727,MATCH(B8805,Data_Orders!$A$2:$A$4727,0)),"")</f>
        <v>Contractor</v>
      </c>
      <c r="L8805" s="4" t="str">
        <f aca="false">IFERROR(INDEX(Data_Orders!$D$2:$D$4727,MATCH(B8805,Data_Orders!$A$2:$A$4727,0)),"")</f>
        <v>Nuneaton</v>
      </c>
    </row>
    <row r="8806" customFormat="false" ht="15" hidden="false" customHeight="false" outlineLevel="0" collapsed="false">
      <c r="A8806" s="4" t="s">
        <v>14622</v>
      </c>
      <c r="B8806" s="4" t="s">
        <v>4022</v>
      </c>
      <c r="C8806" s="4" t="s">
        <v>1015</v>
      </c>
      <c r="D8806" s="4" t="n">
        <v>5</v>
      </c>
      <c r="E8806" s="4" t="n">
        <v>122.01</v>
      </c>
      <c r="F8806" s="4" t="n">
        <v>610.05</v>
      </c>
      <c r="G8806" s="4" t="n">
        <f aca="false">INDEX(Data_Products!$D$2:$D$33,MATCH(C8806,Data_Products!$A$2:$A$33,0))</f>
        <v>85.53</v>
      </c>
      <c r="H8806" s="4" t="str">
        <f aca="false">INDEX(Data_Products!$C$2:$C$33,MATCH(C8806,Data_Products!$A$2:$A$33,0))</f>
        <v>Timber</v>
      </c>
      <c r="I8806" s="10" t="n">
        <f aca="false">D8806*(E8806-G8806)</f>
        <v>182.4</v>
      </c>
      <c r="J8806" s="11" t="n">
        <f aca="false">IFERROR(I8806/F8806,0)</f>
        <v>0.298991885910991</v>
      </c>
      <c r="K8806" s="4" t="str">
        <f aca="false">IFERROR(INDEX(Data_Orders!$F$2:$F$4727,MATCH(B8806,Data_Orders!$A$2:$A$4727,0)),"")</f>
        <v>Contractor</v>
      </c>
      <c r="L8806" s="4" t="str">
        <f aca="false">IFERROR(INDEX(Data_Orders!$D$2:$D$4727,MATCH(B8806,Data_Orders!$A$2:$A$4727,0)),"")</f>
        <v>Nuneaton</v>
      </c>
    </row>
    <row r="8807" customFormat="false" ht="15" hidden="false" customHeight="false" outlineLevel="0" collapsed="false">
      <c r="A8807" s="4" t="s">
        <v>14623</v>
      </c>
      <c r="B8807" s="4" t="s">
        <v>4023</v>
      </c>
      <c r="C8807" s="4" t="s">
        <v>1037</v>
      </c>
      <c r="D8807" s="4" t="n">
        <v>9</v>
      </c>
      <c r="E8807" s="4" t="n">
        <v>90.97</v>
      </c>
      <c r="F8807" s="4" t="n">
        <v>818.73</v>
      </c>
      <c r="G8807" s="4" t="n">
        <f aca="false">INDEX(Data_Products!$D$2:$D$33,MATCH(C8807,Data_Products!$A$2:$A$33,0))</f>
        <v>73.81</v>
      </c>
      <c r="H8807" s="4" t="str">
        <f aca="false">INDEX(Data_Products!$C$2:$C$33,MATCH(C8807,Data_Products!$A$2:$A$33,0))</f>
        <v>Insulation</v>
      </c>
      <c r="I8807" s="10" t="n">
        <f aca="false">D8807*(E8807-G8807)</f>
        <v>154.44</v>
      </c>
      <c r="J8807" s="11" t="n">
        <f aca="false">IFERROR(I8807/F8807,0)</f>
        <v>0.18863361547763</v>
      </c>
      <c r="K8807" s="4" t="str">
        <f aca="false">IFERROR(INDEX(Data_Orders!$F$2:$F$4727,MATCH(B8807,Data_Orders!$A$2:$A$4727,0)),"")</f>
        <v>Contractor</v>
      </c>
      <c r="L8807" s="4" t="str">
        <f aca="false">IFERROR(INDEX(Data_Orders!$D$2:$D$4727,MATCH(B8807,Data_Orders!$A$2:$A$4727,0)),"")</f>
        <v>Nuneaton</v>
      </c>
    </row>
    <row r="8808" customFormat="false" ht="15" hidden="false" customHeight="false" outlineLevel="0" collapsed="false">
      <c r="A8808" s="4" t="s">
        <v>14624</v>
      </c>
      <c r="B8808" s="4" t="s">
        <v>4023</v>
      </c>
      <c r="C8808" s="4" t="s">
        <v>1017</v>
      </c>
      <c r="D8808" s="4" t="n">
        <v>18</v>
      </c>
      <c r="E8808" s="4" t="n">
        <v>49.15</v>
      </c>
      <c r="F8808" s="4" t="n">
        <v>884.7</v>
      </c>
      <c r="G8808" s="4" t="n">
        <f aca="false">INDEX(Data_Products!$D$2:$D$33,MATCH(C8808,Data_Products!$A$2:$A$33,0))</f>
        <v>31.44</v>
      </c>
      <c r="H8808" s="4" t="str">
        <f aca="false">INDEX(Data_Products!$C$2:$C$33,MATCH(C8808,Data_Products!$A$2:$A$33,0))</f>
        <v>Timber</v>
      </c>
      <c r="I8808" s="10" t="n">
        <f aca="false">D8808*(E8808-G8808)</f>
        <v>318.78</v>
      </c>
      <c r="J8808" s="11" t="n">
        <f aca="false">IFERROR(I8808/F8808,0)</f>
        <v>0.360325534079349</v>
      </c>
      <c r="K8808" s="4" t="str">
        <f aca="false">IFERROR(INDEX(Data_Orders!$F$2:$F$4727,MATCH(B8808,Data_Orders!$A$2:$A$4727,0)),"")</f>
        <v>Contractor</v>
      </c>
      <c r="L8808" s="4" t="str">
        <f aca="false">IFERROR(INDEX(Data_Orders!$D$2:$D$4727,MATCH(B8808,Data_Orders!$A$2:$A$4727,0)),"")</f>
        <v>Nuneaton</v>
      </c>
    </row>
    <row r="8809" customFormat="false" ht="15" hidden="false" customHeight="false" outlineLevel="0" collapsed="false">
      <c r="A8809" s="4" t="s">
        <v>14625</v>
      </c>
      <c r="B8809" s="4" t="s">
        <v>4023</v>
      </c>
      <c r="C8809" s="4" t="s">
        <v>1032</v>
      </c>
      <c r="D8809" s="4" t="n">
        <v>11</v>
      </c>
      <c r="E8809" s="4" t="n">
        <v>99.65</v>
      </c>
      <c r="F8809" s="4" t="n">
        <v>1096.15</v>
      </c>
      <c r="G8809" s="4" t="n">
        <f aca="false">INDEX(Data_Products!$D$2:$D$33,MATCH(C8809,Data_Products!$A$2:$A$33,0))</f>
        <v>58.26</v>
      </c>
      <c r="H8809" s="4" t="str">
        <f aca="false">INDEX(Data_Products!$C$2:$C$33,MATCH(C8809,Data_Products!$A$2:$A$33,0))</f>
        <v>Insulation</v>
      </c>
      <c r="I8809" s="10" t="n">
        <f aca="false">D8809*(E8809-G8809)</f>
        <v>455.29</v>
      </c>
      <c r="J8809" s="11" t="n">
        <f aca="false">IFERROR(I8809/F8809,0)</f>
        <v>0.415353738083292</v>
      </c>
      <c r="K8809" s="4" t="str">
        <f aca="false">IFERROR(INDEX(Data_Orders!$F$2:$F$4727,MATCH(B8809,Data_Orders!$A$2:$A$4727,0)),"")</f>
        <v>Contractor</v>
      </c>
      <c r="L8809" s="4" t="str">
        <f aca="false">IFERROR(INDEX(Data_Orders!$D$2:$D$4727,MATCH(B8809,Data_Orders!$A$2:$A$4727,0)),"")</f>
        <v>Nuneaton</v>
      </c>
    </row>
    <row r="8810" customFormat="false" ht="15" hidden="false" customHeight="false" outlineLevel="0" collapsed="false">
      <c r="A8810" s="4" t="s">
        <v>14626</v>
      </c>
      <c r="B8810" s="4" t="s">
        <v>4023</v>
      </c>
      <c r="C8810" s="4" t="s">
        <v>1048</v>
      </c>
      <c r="D8810" s="4" t="n">
        <v>18</v>
      </c>
      <c r="E8810" s="4" t="n">
        <v>112.72</v>
      </c>
      <c r="F8810" s="4" t="n">
        <v>2028.96</v>
      </c>
      <c r="G8810" s="4" t="n">
        <f aca="false">INDEX(Data_Products!$D$2:$D$33,MATCH(C8810,Data_Products!$A$2:$A$33,0))</f>
        <v>83.21</v>
      </c>
      <c r="H8810" s="4" t="str">
        <f aca="false">INDEX(Data_Products!$C$2:$C$33,MATCH(C8810,Data_Products!$A$2:$A$33,0))</f>
        <v>Tools &amp; Fixings</v>
      </c>
      <c r="I8810" s="10" t="n">
        <f aca="false">D8810*(E8810-G8810)</f>
        <v>531.18</v>
      </c>
      <c r="J8810" s="11" t="n">
        <f aca="false">IFERROR(I8810/F8810,0)</f>
        <v>0.261799148332151</v>
      </c>
      <c r="K8810" s="4" t="str">
        <f aca="false">IFERROR(INDEX(Data_Orders!$F$2:$F$4727,MATCH(B8810,Data_Orders!$A$2:$A$4727,0)),"")</f>
        <v>Contractor</v>
      </c>
      <c r="L8810" s="4" t="str">
        <f aca="false">IFERROR(INDEX(Data_Orders!$D$2:$D$4727,MATCH(B8810,Data_Orders!$A$2:$A$4727,0)),"")</f>
        <v>Nuneaton</v>
      </c>
    </row>
    <row r="8811" customFormat="false" ht="15" hidden="false" customHeight="false" outlineLevel="0" collapsed="false">
      <c r="A8811" s="4" t="s">
        <v>14627</v>
      </c>
      <c r="B8811" s="4" t="s">
        <v>4024</v>
      </c>
      <c r="C8811" s="4" t="s">
        <v>1021</v>
      </c>
      <c r="D8811" s="4" t="n">
        <v>8</v>
      </c>
      <c r="E8811" s="4" t="n">
        <v>73.76</v>
      </c>
      <c r="F8811" s="4" t="n">
        <v>590.08</v>
      </c>
      <c r="G8811" s="4" t="n">
        <f aca="false">INDEX(Data_Products!$D$2:$D$33,MATCH(C8811,Data_Products!$A$2:$A$33,0))</f>
        <v>51.51</v>
      </c>
      <c r="H8811" s="4" t="str">
        <f aca="false">INDEX(Data_Products!$C$2:$C$33,MATCH(C8811,Data_Products!$A$2:$A$33,0))</f>
        <v>Cement &amp; Aggregates</v>
      </c>
      <c r="I8811" s="10" t="n">
        <f aca="false">D8811*(E8811-G8811)</f>
        <v>178</v>
      </c>
      <c r="J8811" s="11" t="n">
        <f aca="false">IFERROR(I8811/F8811,0)</f>
        <v>0.301654013015184</v>
      </c>
      <c r="K8811" s="4" t="str">
        <f aca="false">IFERROR(INDEX(Data_Orders!$F$2:$F$4727,MATCH(B8811,Data_Orders!$A$2:$A$4727,0)),"")</f>
        <v>Contractor</v>
      </c>
      <c r="L8811" s="4" t="str">
        <f aca="false">IFERROR(INDEX(Data_Orders!$D$2:$D$4727,MATCH(B8811,Data_Orders!$A$2:$A$4727,0)),"")</f>
        <v>Nuneaton</v>
      </c>
    </row>
    <row r="8812" customFormat="false" ht="15" hidden="false" customHeight="false" outlineLevel="0" collapsed="false">
      <c r="A8812" s="4" t="s">
        <v>14628</v>
      </c>
      <c r="B8812" s="4" t="s">
        <v>4024</v>
      </c>
      <c r="C8812" s="4" t="s">
        <v>1066</v>
      </c>
      <c r="D8812" s="4" t="n">
        <v>6</v>
      </c>
      <c r="E8812" s="4" t="n">
        <v>209.69</v>
      </c>
      <c r="F8812" s="4" t="n">
        <v>1258.14</v>
      </c>
      <c r="G8812" s="4" t="n">
        <f aca="false">INDEX(Data_Products!$D$2:$D$33,MATCH(C8812,Data_Products!$A$2:$A$33,0))</f>
        <v>144.38</v>
      </c>
      <c r="H8812" s="4" t="str">
        <f aca="false">INDEX(Data_Products!$C$2:$C$33,MATCH(C8812,Data_Products!$A$2:$A$33,0))</f>
        <v>Plumbing &amp; Drainage</v>
      </c>
      <c r="I8812" s="10" t="n">
        <f aca="false">D8812*(E8812-G8812)</f>
        <v>391.86</v>
      </c>
      <c r="J8812" s="11" t="n">
        <f aca="false">IFERROR(I8812/F8812,0)</f>
        <v>0.311459773952024</v>
      </c>
      <c r="K8812" s="4" t="str">
        <f aca="false">IFERROR(INDEX(Data_Orders!$F$2:$F$4727,MATCH(B8812,Data_Orders!$A$2:$A$4727,0)),"")</f>
        <v>Contractor</v>
      </c>
      <c r="L8812" s="4" t="str">
        <f aca="false">IFERROR(INDEX(Data_Orders!$D$2:$D$4727,MATCH(B8812,Data_Orders!$A$2:$A$4727,0)),"")</f>
        <v>Nuneaton</v>
      </c>
    </row>
    <row r="8813" customFormat="false" ht="15" hidden="false" customHeight="false" outlineLevel="0" collapsed="false">
      <c r="A8813" s="4" t="s">
        <v>14629</v>
      </c>
      <c r="B8813" s="4" t="s">
        <v>4024</v>
      </c>
      <c r="C8813" s="4" t="s">
        <v>1037</v>
      </c>
      <c r="D8813" s="4" t="n">
        <v>4</v>
      </c>
      <c r="E8813" s="4" t="n">
        <v>90.97</v>
      </c>
      <c r="F8813" s="4" t="n">
        <v>363.88</v>
      </c>
      <c r="G8813" s="4" t="n">
        <f aca="false">INDEX(Data_Products!$D$2:$D$33,MATCH(C8813,Data_Products!$A$2:$A$33,0))</f>
        <v>73.81</v>
      </c>
      <c r="H8813" s="4" t="str">
        <f aca="false">INDEX(Data_Products!$C$2:$C$33,MATCH(C8813,Data_Products!$A$2:$A$33,0))</f>
        <v>Insulation</v>
      </c>
      <c r="I8813" s="10" t="n">
        <f aca="false">D8813*(E8813-G8813)</f>
        <v>68.64</v>
      </c>
      <c r="J8813" s="11" t="n">
        <f aca="false">IFERROR(I8813/F8813,0)</f>
        <v>0.18863361547763</v>
      </c>
      <c r="K8813" s="4" t="str">
        <f aca="false">IFERROR(INDEX(Data_Orders!$F$2:$F$4727,MATCH(B8813,Data_Orders!$A$2:$A$4727,0)),"")</f>
        <v>Contractor</v>
      </c>
      <c r="L8813" s="4" t="str">
        <f aca="false">IFERROR(INDEX(Data_Orders!$D$2:$D$4727,MATCH(B8813,Data_Orders!$A$2:$A$4727,0)),"")</f>
        <v>Nuneaton</v>
      </c>
    </row>
    <row r="8814" customFormat="false" ht="15" hidden="false" customHeight="false" outlineLevel="0" collapsed="false">
      <c r="A8814" s="4" t="s">
        <v>14630</v>
      </c>
      <c r="B8814" s="4" t="s">
        <v>4025</v>
      </c>
      <c r="C8814" s="4" t="s">
        <v>1055</v>
      </c>
      <c r="D8814" s="4" t="n">
        <v>6</v>
      </c>
      <c r="E8814" s="4" t="n">
        <v>205.03</v>
      </c>
      <c r="F8814" s="4" t="n">
        <v>1230.18</v>
      </c>
      <c r="G8814" s="4" t="n">
        <f aca="false">INDEX(Data_Products!$D$2:$D$33,MATCH(C8814,Data_Products!$A$2:$A$33,0))</f>
        <v>138.6</v>
      </c>
      <c r="H8814" s="4" t="str">
        <f aca="false">INDEX(Data_Products!$C$2:$C$33,MATCH(C8814,Data_Products!$A$2:$A$33,0))</f>
        <v>Roofing</v>
      </c>
      <c r="I8814" s="10" t="n">
        <f aca="false">D8814*(E8814-G8814)</f>
        <v>398.58</v>
      </c>
      <c r="J8814" s="11" t="n">
        <f aca="false">IFERROR(I8814/F8814,0)</f>
        <v>0.324001365653807</v>
      </c>
      <c r="K8814" s="4" t="str">
        <f aca="false">IFERROR(INDEX(Data_Orders!$F$2:$F$4727,MATCH(B8814,Data_Orders!$A$2:$A$4727,0)),"")</f>
        <v>Contractor</v>
      </c>
      <c r="L8814" s="4" t="str">
        <f aca="false">IFERROR(INDEX(Data_Orders!$D$2:$D$4727,MATCH(B8814,Data_Orders!$A$2:$A$4727,0)),"")</f>
        <v>Nuneaton</v>
      </c>
    </row>
    <row r="8815" customFormat="false" ht="15" hidden="false" customHeight="false" outlineLevel="0" collapsed="false">
      <c r="A8815" s="4" t="s">
        <v>14631</v>
      </c>
      <c r="B8815" s="4" t="s">
        <v>4025</v>
      </c>
      <c r="C8815" s="4" t="s">
        <v>1037</v>
      </c>
      <c r="D8815" s="4" t="n">
        <v>5</v>
      </c>
      <c r="E8815" s="4" t="n">
        <v>90.97</v>
      </c>
      <c r="F8815" s="4" t="n">
        <v>454.85</v>
      </c>
      <c r="G8815" s="4" t="n">
        <f aca="false">INDEX(Data_Products!$D$2:$D$33,MATCH(C8815,Data_Products!$A$2:$A$33,0))</f>
        <v>73.81</v>
      </c>
      <c r="H8815" s="4" t="str">
        <f aca="false">INDEX(Data_Products!$C$2:$C$33,MATCH(C8815,Data_Products!$A$2:$A$33,0))</f>
        <v>Insulation</v>
      </c>
      <c r="I8815" s="10" t="n">
        <f aca="false">D8815*(E8815-G8815)</f>
        <v>85.8</v>
      </c>
      <c r="J8815" s="11" t="n">
        <f aca="false">IFERROR(I8815/F8815,0)</f>
        <v>0.18863361547763</v>
      </c>
      <c r="K8815" s="4" t="str">
        <f aca="false">IFERROR(INDEX(Data_Orders!$F$2:$F$4727,MATCH(B8815,Data_Orders!$A$2:$A$4727,0)),"")</f>
        <v>Contractor</v>
      </c>
      <c r="L8815" s="4" t="str">
        <f aca="false">IFERROR(INDEX(Data_Orders!$D$2:$D$4727,MATCH(B8815,Data_Orders!$A$2:$A$4727,0)),"")</f>
        <v>Nuneaton</v>
      </c>
    </row>
    <row r="8816" customFormat="false" ht="15" hidden="false" customHeight="false" outlineLevel="0" collapsed="false">
      <c r="A8816" s="4" t="s">
        <v>14632</v>
      </c>
      <c r="B8816" s="4" t="s">
        <v>4025</v>
      </c>
      <c r="C8816" s="4" t="s">
        <v>1013</v>
      </c>
      <c r="D8816" s="4" t="n">
        <v>1</v>
      </c>
      <c r="E8816" s="4" t="n">
        <v>240.92</v>
      </c>
      <c r="F8816" s="4" t="n">
        <v>240.92</v>
      </c>
      <c r="G8816" s="4" t="n">
        <f aca="false">INDEX(Data_Products!$D$2:$D$33,MATCH(C8816,Data_Products!$A$2:$A$33,0))</f>
        <v>168.32</v>
      </c>
      <c r="H8816" s="4" t="str">
        <f aca="false">INDEX(Data_Products!$C$2:$C$33,MATCH(C8816,Data_Products!$A$2:$A$33,0))</f>
        <v>Timber</v>
      </c>
      <c r="I8816" s="10" t="n">
        <f aca="false">D8816*(E8816-G8816)</f>
        <v>72.6</v>
      </c>
      <c r="J8816" s="11" t="n">
        <f aca="false">IFERROR(I8816/F8816,0)</f>
        <v>0.301344844761747</v>
      </c>
      <c r="K8816" s="4" t="str">
        <f aca="false">IFERROR(INDEX(Data_Orders!$F$2:$F$4727,MATCH(B8816,Data_Orders!$A$2:$A$4727,0)),"")</f>
        <v>Contractor</v>
      </c>
      <c r="L8816" s="4" t="str">
        <f aca="false">IFERROR(INDEX(Data_Orders!$D$2:$D$4727,MATCH(B8816,Data_Orders!$A$2:$A$4727,0)),"")</f>
        <v>Nuneaton</v>
      </c>
    </row>
    <row r="8817" customFormat="false" ht="15" hidden="false" customHeight="false" outlineLevel="0" collapsed="false">
      <c r="A8817" s="4" t="s">
        <v>14633</v>
      </c>
      <c r="B8817" s="4" t="s">
        <v>4025</v>
      </c>
      <c r="C8817" s="4" t="s">
        <v>1030</v>
      </c>
      <c r="D8817" s="4" t="n">
        <v>11</v>
      </c>
      <c r="E8817" s="4" t="n">
        <v>25.23</v>
      </c>
      <c r="F8817" s="4" t="n">
        <v>277.53</v>
      </c>
      <c r="G8817" s="4" t="n">
        <f aca="false">INDEX(Data_Products!$D$2:$D$33,MATCH(C8817,Data_Products!$A$2:$A$33,0))</f>
        <v>17.67</v>
      </c>
      <c r="H8817" s="4" t="str">
        <f aca="false">INDEX(Data_Products!$C$2:$C$33,MATCH(C8817,Data_Products!$A$2:$A$33,0))</f>
        <v>Cement &amp; Aggregates</v>
      </c>
      <c r="I8817" s="10" t="n">
        <f aca="false">D8817*(E8817-G8817)</f>
        <v>83.16</v>
      </c>
      <c r="J8817" s="11" t="n">
        <f aca="false">IFERROR(I8817/F8817,0)</f>
        <v>0.299643281807372</v>
      </c>
      <c r="K8817" s="4" t="str">
        <f aca="false">IFERROR(INDEX(Data_Orders!$F$2:$F$4727,MATCH(B8817,Data_Orders!$A$2:$A$4727,0)),"")</f>
        <v>Contractor</v>
      </c>
      <c r="L8817" s="4" t="str">
        <f aca="false">IFERROR(INDEX(Data_Orders!$D$2:$D$4727,MATCH(B8817,Data_Orders!$A$2:$A$4727,0)),"")</f>
        <v>Nuneaton</v>
      </c>
    </row>
    <row r="8818" customFormat="false" ht="15" hidden="false" customHeight="false" outlineLevel="0" collapsed="false">
      <c r="A8818" s="4" t="s">
        <v>14634</v>
      </c>
      <c r="B8818" s="4" t="s">
        <v>4025</v>
      </c>
      <c r="C8818" s="4" t="s">
        <v>1041</v>
      </c>
      <c r="D8818" s="4" t="n">
        <v>8</v>
      </c>
      <c r="E8818" s="4" t="n">
        <v>242.75</v>
      </c>
      <c r="F8818" s="4" t="n">
        <v>1942</v>
      </c>
      <c r="G8818" s="4" t="n">
        <f aca="false">INDEX(Data_Products!$D$2:$D$33,MATCH(C8818,Data_Products!$A$2:$A$33,0))</f>
        <v>142.94</v>
      </c>
      <c r="H8818" s="4" t="str">
        <f aca="false">INDEX(Data_Products!$C$2:$C$33,MATCH(C8818,Data_Products!$A$2:$A$33,0))</f>
        <v>Tools &amp; Fixings</v>
      </c>
      <c r="I8818" s="10" t="n">
        <f aca="false">D8818*(E8818-G8818)</f>
        <v>798.48</v>
      </c>
      <c r="J8818" s="11" t="n">
        <f aca="false">IFERROR(I8818/F8818,0)</f>
        <v>0.411163748712667</v>
      </c>
      <c r="K8818" s="4" t="str">
        <f aca="false">IFERROR(INDEX(Data_Orders!$F$2:$F$4727,MATCH(B8818,Data_Orders!$A$2:$A$4727,0)),"")</f>
        <v>Contractor</v>
      </c>
      <c r="L8818" s="4" t="str">
        <f aca="false">IFERROR(INDEX(Data_Orders!$D$2:$D$4727,MATCH(B8818,Data_Orders!$A$2:$A$4727,0)),"")</f>
        <v>Nuneaton</v>
      </c>
    </row>
    <row r="8819" customFormat="false" ht="15" hidden="false" customHeight="false" outlineLevel="0" collapsed="false">
      <c r="A8819" s="4" t="s">
        <v>14635</v>
      </c>
      <c r="B8819" s="4" t="s">
        <v>4026</v>
      </c>
      <c r="C8819" s="4" t="s">
        <v>1057</v>
      </c>
      <c r="D8819" s="4" t="n">
        <v>9</v>
      </c>
      <c r="E8819" s="4" t="n">
        <v>176.81</v>
      </c>
      <c r="F8819" s="4" t="n">
        <v>1591.29</v>
      </c>
      <c r="G8819" s="4" t="n">
        <f aca="false">INDEX(Data_Products!$D$2:$D$33,MATCH(C8819,Data_Products!$A$2:$A$33,0))</f>
        <v>129.57</v>
      </c>
      <c r="H8819" s="4" t="str">
        <f aca="false">INDEX(Data_Products!$C$2:$C$33,MATCH(C8819,Data_Products!$A$2:$A$33,0))</f>
        <v>Roofing</v>
      </c>
      <c r="I8819" s="10" t="n">
        <f aca="false">D8819*(E8819-G8819)</f>
        <v>425.16</v>
      </c>
      <c r="J8819" s="11" t="n">
        <f aca="false">IFERROR(I8819/F8819,0)</f>
        <v>0.267179458175443</v>
      </c>
      <c r="K8819" s="4" t="str">
        <f aca="false">IFERROR(INDEX(Data_Orders!$F$2:$F$4727,MATCH(B8819,Data_Orders!$A$2:$A$4727,0)),"")</f>
        <v>Contractor</v>
      </c>
      <c r="L8819" s="4" t="str">
        <f aca="false">IFERROR(INDEX(Data_Orders!$D$2:$D$4727,MATCH(B8819,Data_Orders!$A$2:$A$4727,0)),"")</f>
        <v>Nuneaton</v>
      </c>
    </row>
    <row r="8820" customFormat="false" ht="15" hidden="false" customHeight="false" outlineLevel="0" collapsed="false">
      <c r="A8820" s="4" t="s">
        <v>14636</v>
      </c>
      <c r="B8820" s="4" t="s">
        <v>4026</v>
      </c>
      <c r="C8820" s="4" t="s">
        <v>1010</v>
      </c>
      <c r="D8820" s="4" t="n">
        <v>12</v>
      </c>
      <c r="E8820" s="4" t="n">
        <v>135.95</v>
      </c>
      <c r="F8820" s="4" t="n">
        <v>1631.4</v>
      </c>
      <c r="G8820" s="4" t="n">
        <f aca="false">INDEX(Data_Products!$D$2:$D$33,MATCH(C8820,Data_Products!$A$2:$A$33,0))</f>
        <v>111.1</v>
      </c>
      <c r="H8820" s="4" t="str">
        <f aca="false">INDEX(Data_Products!$C$2:$C$33,MATCH(C8820,Data_Products!$A$2:$A$33,0))</f>
        <v>Timber</v>
      </c>
      <c r="I8820" s="10" t="n">
        <f aca="false">D8820*(E8820-G8820)</f>
        <v>298.2</v>
      </c>
      <c r="J8820" s="11" t="n">
        <f aca="false">IFERROR(I8820/F8820,0)</f>
        <v>0.18278778962854</v>
      </c>
      <c r="K8820" s="4" t="str">
        <f aca="false">IFERROR(INDEX(Data_Orders!$F$2:$F$4727,MATCH(B8820,Data_Orders!$A$2:$A$4727,0)),"")</f>
        <v>Contractor</v>
      </c>
      <c r="L8820" s="4" t="str">
        <f aca="false">IFERROR(INDEX(Data_Orders!$D$2:$D$4727,MATCH(B8820,Data_Orders!$A$2:$A$4727,0)),"")</f>
        <v>Nuneaton</v>
      </c>
    </row>
    <row r="8821" customFormat="false" ht="15" hidden="false" customHeight="false" outlineLevel="0" collapsed="false">
      <c r="A8821" s="4" t="s">
        <v>14637</v>
      </c>
      <c r="B8821" s="4" t="s">
        <v>4026</v>
      </c>
      <c r="C8821" s="4" t="s">
        <v>1044</v>
      </c>
      <c r="D8821" s="4" t="n">
        <v>9</v>
      </c>
      <c r="E8821" s="4" t="n">
        <v>190.44</v>
      </c>
      <c r="F8821" s="4" t="n">
        <v>1713.96</v>
      </c>
      <c r="G8821" s="4" t="n">
        <f aca="false">INDEX(Data_Products!$D$2:$D$33,MATCH(C8821,Data_Products!$A$2:$A$33,0))</f>
        <v>115.48</v>
      </c>
      <c r="H8821" s="4" t="str">
        <f aca="false">INDEX(Data_Products!$C$2:$C$33,MATCH(C8821,Data_Products!$A$2:$A$33,0))</f>
        <v>Tools &amp; Fixings</v>
      </c>
      <c r="I8821" s="10" t="n">
        <f aca="false">D8821*(E8821-G8821)</f>
        <v>674.64</v>
      </c>
      <c r="J8821" s="11" t="n">
        <f aca="false">IFERROR(I8821/F8821,0)</f>
        <v>0.393614786809494</v>
      </c>
      <c r="K8821" s="4" t="str">
        <f aca="false">IFERROR(INDEX(Data_Orders!$F$2:$F$4727,MATCH(B8821,Data_Orders!$A$2:$A$4727,0)),"")</f>
        <v>Contractor</v>
      </c>
      <c r="L8821" s="4" t="str">
        <f aca="false">IFERROR(INDEX(Data_Orders!$D$2:$D$4727,MATCH(B8821,Data_Orders!$A$2:$A$4727,0)),"")</f>
        <v>Nuneaton</v>
      </c>
    </row>
    <row r="8822" customFormat="false" ht="15" hidden="false" customHeight="false" outlineLevel="0" collapsed="false">
      <c r="A8822" s="4" t="s">
        <v>14638</v>
      </c>
      <c r="B8822" s="4" t="s">
        <v>4026</v>
      </c>
      <c r="C8822" s="4" t="s">
        <v>1077</v>
      </c>
      <c r="D8822" s="4" t="n">
        <v>10</v>
      </c>
      <c r="E8822" s="4" t="n">
        <v>46.61</v>
      </c>
      <c r="F8822" s="4" t="n">
        <v>466.1</v>
      </c>
      <c r="G8822" s="4" t="n">
        <f aca="false">INDEX(Data_Products!$D$2:$D$33,MATCH(C8822,Data_Products!$A$2:$A$33,0))</f>
        <v>36.87</v>
      </c>
      <c r="H8822" s="4" t="str">
        <f aca="false">INDEX(Data_Products!$C$2:$C$33,MATCH(C8822,Data_Products!$A$2:$A$33,0))</f>
        <v>Landscaping</v>
      </c>
      <c r="I8822" s="10" t="n">
        <f aca="false">D8822*(E8822-G8822)</f>
        <v>97.4</v>
      </c>
      <c r="J8822" s="11" t="n">
        <f aca="false">IFERROR(I8822/F8822,0)</f>
        <v>0.208968032611028</v>
      </c>
      <c r="K8822" s="4" t="str">
        <f aca="false">IFERROR(INDEX(Data_Orders!$F$2:$F$4727,MATCH(B8822,Data_Orders!$A$2:$A$4727,0)),"")</f>
        <v>Contractor</v>
      </c>
      <c r="L8822" s="4" t="str">
        <f aca="false">IFERROR(INDEX(Data_Orders!$D$2:$D$4727,MATCH(B8822,Data_Orders!$A$2:$A$4727,0)),"")</f>
        <v>Nuneaton</v>
      </c>
    </row>
    <row r="8823" customFormat="false" ht="15" hidden="false" customHeight="false" outlineLevel="0" collapsed="false">
      <c r="A8823" s="4" t="s">
        <v>14639</v>
      </c>
      <c r="B8823" s="4" t="s">
        <v>4027</v>
      </c>
      <c r="C8823" s="4" t="s">
        <v>1070</v>
      </c>
      <c r="D8823" s="4" t="n">
        <v>18</v>
      </c>
      <c r="E8823" s="4" t="n">
        <v>230.32</v>
      </c>
      <c r="F8823" s="4" t="n">
        <v>4145.76</v>
      </c>
      <c r="G8823" s="4" t="n">
        <f aca="false">INDEX(Data_Products!$D$2:$D$33,MATCH(C8823,Data_Products!$A$2:$A$33,0))</f>
        <v>161.64</v>
      </c>
      <c r="H8823" s="4" t="str">
        <f aca="false">INDEX(Data_Products!$C$2:$C$33,MATCH(C8823,Data_Products!$A$2:$A$33,0))</f>
        <v>Landscaping</v>
      </c>
      <c r="I8823" s="10" t="n">
        <f aca="false">D8823*(E8823-G8823)</f>
        <v>1236.24</v>
      </c>
      <c r="J8823" s="11" t="n">
        <f aca="false">IFERROR(I8823/F8823,0)</f>
        <v>0.298193817297673</v>
      </c>
      <c r="K8823" s="4" t="str">
        <f aca="false">IFERROR(INDEX(Data_Orders!$F$2:$F$4727,MATCH(B8823,Data_Orders!$A$2:$A$4727,0)),"")</f>
        <v>Contractor</v>
      </c>
      <c r="L8823" s="4" t="str">
        <f aca="false">IFERROR(INDEX(Data_Orders!$D$2:$D$4727,MATCH(B8823,Data_Orders!$A$2:$A$4727,0)),"")</f>
        <v>Nuneaton</v>
      </c>
    </row>
    <row r="8824" customFormat="false" ht="15" hidden="false" customHeight="false" outlineLevel="0" collapsed="false">
      <c r="A8824" s="4" t="s">
        <v>14640</v>
      </c>
      <c r="B8824" s="4" t="s">
        <v>4028</v>
      </c>
      <c r="C8824" s="4" t="s">
        <v>1075</v>
      </c>
      <c r="D8824" s="4" t="n">
        <v>7</v>
      </c>
      <c r="E8824" s="4" t="n">
        <v>98.61</v>
      </c>
      <c r="F8824" s="4" t="n">
        <v>690.27</v>
      </c>
      <c r="G8824" s="4" t="n">
        <f aca="false">INDEX(Data_Products!$D$2:$D$33,MATCH(C8824,Data_Products!$A$2:$A$33,0))</f>
        <v>74.84</v>
      </c>
      <c r="H8824" s="4" t="str">
        <f aca="false">INDEX(Data_Products!$C$2:$C$33,MATCH(C8824,Data_Products!$A$2:$A$33,0))</f>
        <v>Landscaping</v>
      </c>
      <c r="I8824" s="10" t="n">
        <f aca="false">D8824*(E8824-G8824)</f>
        <v>166.39</v>
      </c>
      <c r="J8824" s="11" t="n">
        <f aca="false">IFERROR(I8824/F8824,0)</f>
        <v>0.24105060338708</v>
      </c>
      <c r="K8824" s="4" t="str">
        <f aca="false">IFERROR(INDEX(Data_Orders!$F$2:$F$4727,MATCH(B8824,Data_Orders!$A$2:$A$4727,0)),"")</f>
        <v>Contractor</v>
      </c>
      <c r="L8824" s="4" t="str">
        <f aca="false">IFERROR(INDEX(Data_Orders!$D$2:$D$4727,MATCH(B8824,Data_Orders!$A$2:$A$4727,0)),"")</f>
        <v>Nuneaton</v>
      </c>
    </row>
    <row r="8825" customFormat="false" ht="15" hidden="false" customHeight="false" outlineLevel="0" collapsed="false">
      <c r="A8825" s="4" t="s">
        <v>14641</v>
      </c>
      <c r="B8825" s="4" t="s">
        <v>4028</v>
      </c>
      <c r="C8825" s="4" t="s">
        <v>1055</v>
      </c>
      <c r="D8825" s="4" t="n">
        <v>3</v>
      </c>
      <c r="E8825" s="4" t="n">
        <v>205.03</v>
      </c>
      <c r="F8825" s="4" t="n">
        <v>615.09</v>
      </c>
      <c r="G8825" s="4" t="n">
        <f aca="false">INDEX(Data_Products!$D$2:$D$33,MATCH(C8825,Data_Products!$A$2:$A$33,0))</f>
        <v>138.6</v>
      </c>
      <c r="H8825" s="4" t="str">
        <f aca="false">INDEX(Data_Products!$C$2:$C$33,MATCH(C8825,Data_Products!$A$2:$A$33,0))</f>
        <v>Roofing</v>
      </c>
      <c r="I8825" s="10" t="n">
        <f aca="false">D8825*(E8825-G8825)</f>
        <v>199.29</v>
      </c>
      <c r="J8825" s="11" t="n">
        <f aca="false">IFERROR(I8825/F8825,0)</f>
        <v>0.324001365653807</v>
      </c>
      <c r="K8825" s="4" t="str">
        <f aca="false">IFERROR(INDEX(Data_Orders!$F$2:$F$4727,MATCH(B8825,Data_Orders!$A$2:$A$4727,0)),"")</f>
        <v>Contractor</v>
      </c>
      <c r="L8825" s="4" t="str">
        <f aca="false">IFERROR(INDEX(Data_Orders!$D$2:$D$4727,MATCH(B8825,Data_Orders!$A$2:$A$4727,0)),"")</f>
        <v>Nuneaton</v>
      </c>
    </row>
    <row r="8826" customFormat="false" ht="15" hidden="false" customHeight="false" outlineLevel="0" collapsed="false">
      <c r="A8826" s="4" t="s">
        <v>14642</v>
      </c>
      <c r="B8826" s="4" t="s">
        <v>4029</v>
      </c>
      <c r="C8826" s="4" t="s">
        <v>1030</v>
      </c>
      <c r="D8826" s="4" t="n">
        <v>13</v>
      </c>
      <c r="E8826" s="4" t="n">
        <v>25.23</v>
      </c>
      <c r="F8826" s="4" t="n">
        <v>327.99</v>
      </c>
      <c r="G8826" s="4" t="n">
        <f aca="false">INDEX(Data_Products!$D$2:$D$33,MATCH(C8826,Data_Products!$A$2:$A$33,0))</f>
        <v>17.67</v>
      </c>
      <c r="H8826" s="4" t="str">
        <f aca="false">INDEX(Data_Products!$C$2:$C$33,MATCH(C8826,Data_Products!$A$2:$A$33,0))</f>
        <v>Cement &amp; Aggregates</v>
      </c>
      <c r="I8826" s="10" t="n">
        <f aca="false">D8826*(E8826-G8826)</f>
        <v>98.28</v>
      </c>
      <c r="J8826" s="11" t="n">
        <f aca="false">IFERROR(I8826/F8826,0)</f>
        <v>0.299643281807372</v>
      </c>
      <c r="K8826" s="4" t="str">
        <f aca="false">IFERROR(INDEX(Data_Orders!$F$2:$F$4727,MATCH(B8826,Data_Orders!$A$2:$A$4727,0)),"")</f>
        <v>Contractor</v>
      </c>
      <c r="L8826" s="4" t="str">
        <f aca="false">IFERROR(INDEX(Data_Orders!$D$2:$D$4727,MATCH(B8826,Data_Orders!$A$2:$A$4727,0)),"")</f>
        <v>Nuneaton</v>
      </c>
    </row>
    <row r="8827" customFormat="false" ht="15" hidden="false" customHeight="false" outlineLevel="0" collapsed="false">
      <c r="A8827" s="4" t="s">
        <v>14643</v>
      </c>
      <c r="B8827" s="4" t="s">
        <v>4030</v>
      </c>
      <c r="C8827" s="4" t="s">
        <v>1068</v>
      </c>
      <c r="D8827" s="4" t="n">
        <v>20</v>
      </c>
      <c r="E8827" s="4" t="n">
        <v>86.28</v>
      </c>
      <c r="F8827" s="4" t="n">
        <v>1725.6</v>
      </c>
      <c r="G8827" s="4" t="n">
        <f aca="false">INDEX(Data_Products!$D$2:$D$33,MATCH(C8827,Data_Products!$A$2:$A$33,0))</f>
        <v>68.55</v>
      </c>
      <c r="H8827" s="4" t="str">
        <f aca="false">INDEX(Data_Products!$C$2:$C$33,MATCH(C8827,Data_Products!$A$2:$A$33,0))</f>
        <v>Plumbing &amp; Drainage</v>
      </c>
      <c r="I8827" s="10" t="n">
        <f aca="false">D8827*(E8827-G8827)</f>
        <v>354.6</v>
      </c>
      <c r="J8827" s="11" t="n">
        <f aca="false">IFERROR(I8827/F8827,0)</f>
        <v>0.205493741307371</v>
      </c>
      <c r="K8827" s="4" t="str">
        <f aca="false">IFERROR(INDEX(Data_Orders!$F$2:$F$4727,MATCH(B8827,Data_Orders!$A$2:$A$4727,0)),"")</f>
        <v>Contractor</v>
      </c>
      <c r="L8827" s="4" t="str">
        <f aca="false">IFERROR(INDEX(Data_Orders!$D$2:$D$4727,MATCH(B8827,Data_Orders!$A$2:$A$4727,0)),"")</f>
        <v>Nuneaton</v>
      </c>
    </row>
    <row r="8828" customFormat="false" ht="15" hidden="false" customHeight="false" outlineLevel="0" collapsed="false">
      <c r="A8828" s="4" t="s">
        <v>14644</v>
      </c>
      <c r="B8828" s="4" t="s">
        <v>4031</v>
      </c>
      <c r="C8828" s="4" t="s">
        <v>1061</v>
      </c>
      <c r="D8828" s="4" t="n">
        <v>9</v>
      </c>
      <c r="E8828" s="4" t="n">
        <v>145.57</v>
      </c>
      <c r="F8828" s="4" t="n">
        <v>1310.13</v>
      </c>
      <c r="G8828" s="4" t="n">
        <f aca="false">INDEX(Data_Products!$D$2:$D$33,MATCH(C8828,Data_Products!$A$2:$A$33,0))</f>
        <v>119.29</v>
      </c>
      <c r="H8828" s="4" t="str">
        <f aca="false">INDEX(Data_Products!$C$2:$C$33,MATCH(C8828,Data_Products!$A$2:$A$33,0))</f>
        <v>Plumbing &amp; Drainage</v>
      </c>
      <c r="I8828" s="10" t="n">
        <f aca="false">D8828*(E8828-G8828)</f>
        <v>236.52</v>
      </c>
      <c r="J8828" s="11" t="n">
        <f aca="false">IFERROR(I8828/F8828,0)</f>
        <v>0.180531702960775</v>
      </c>
      <c r="K8828" s="4" t="str">
        <f aca="false">IFERROR(INDEX(Data_Orders!$F$2:$F$4727,MATCH(B8828,Data_Orders!$A$2:$A$4727,0)),"")</f>
        <v>Contractor</v>
      </c>
      <c r="L8828" s="4" t="str">
        <f aca="false">IFERROR(INDEX(Data_Orders!$D$2:$D$4727,MATCH(B8828,Data_Orders!$A$2:$A$4727,0)),"")</f>
        <v>Nuneaton</v>
      </c>
    </row>
    <row r="8829" customFormat="false" ht="15" hidden="false" customHeight="false" outlineLevel="0" collapsed="false">
      <c r="A8829" s="4" t="s">
        <v>14645</v>
      </c>
      <c r="B8829" s="4" t="s">
        <v>4031</v>
      </c>
      <c r="C8829" s="4" t="s">
        <v>1026</v>
      </c>
      <c r="D8829" s="4" t="n">
        <v>14</v>
      </c>
      <c r="E8829" s="4" t="n">
        <v>184.05</v>
      </c>
      <c r="F8829" s="4" t="n">
        <v>2576.7</v>
      </c>
      <c r="G8829" s="4" t="n">
        <f aca="false">INDEX(Data_Products!$D$2:$D$33,MATCH(C8829,Data_Products!$A$2:$A$33,0))</f>
        <v>147.44</v>
      </c>
      <c r="H8829" s="4" t="str">
        <f aca="false">INDEX(Data_Products!$C$2:$C$33,MATCH(C8829,Data_Products!$A$2:$A$33,0))</f>
        <v>Cement &amp; Aggregates</v>
      </c>
      <c r="I8829" s="10" t="n">
        <f aca="false">D8829*(E8829-G8829)</f>
        <v>512.54</v>
      </c>
      <c r="J8829" s="11" t="n">
        <f aca="false">IFERROR(I8829/F8829,0)</f>
        <v>0.19891333876664</v>
      </c>
      <c r="K8829" s="4" t="str">
        <f aca="false">IFERROR(INDEX(Data_Orders!$F$2:$F$4727,MATCH(B8829,Data_Orders!$A$2:$A$4727,0)),"")</f>
        <v>Contractor</v>
      </c>
      <c r="L8829" s="4" t="str">
        <f aca="false">IFERROR(INDEX(Data_Orders!$D$2:$D$4727,MATCH(B8829,Data_Orders!$A$2:$A$4727,0)),"")</f>
        <v>Nuneaton</v>
      </c>
    </row>
    <row r="8830" customFormat="false" ht="15" hidden="false" customHeight="false" outlineLevel="0" collapsed="false">
      <c r="A8830" s="4" t="s">
        <v>14646</v>
      </c>
      <c r="B8830" s="4" t="s">
        <v>4031</v>
      </c>
      <c r="C8830" s="4" t="s">
        <v>1050</v>
      </c>
      <c r="D8830" s="4" t="n">
        <v>16</v>
      </c>
      <c r="E8830" s="4" t="n">
        <v>238.63</v>
      </c>
      <c r="F8830" s="4" t="n">
        <v>3818.08</v>
      </c>
      <c r="G8830" s="4" t="n">
        <f aca="false">INDEX(Data_Products!$D$2:$D$33,MATCH(C8830,Data_Products!$A$2:$A$33,0))</f>
        <v>148.91</v>
      </c>
      <c r="H8830" s="4" t="str">
        <f aca="false">INDEX(Data_Products!$C$2:$C$33,MATCH(C8830,Data_Products!$A$2:$A$33,0))</f>
        <v>Tools &amp; Fixings</v>
      </c>
      <c r="I8830" s="10" t="n">
        <f aca="false">D8830*(E8830-G8830)</f>
        <v>1435.52</v>
      </c>
      <c r="J8830" s="11" t="n">
        <f aca="false">IFERROR(I8830/F8830,0)</f>
        <v>0.375979549930855</v>
      </c>
      <c r="K8830" s="4" t="str">
        <f aca="false">IFERROR(INDEX(Data_Orders!$F$2:$F$4727,MATCH(B8830,Data_Orders!$A$2:$A$4727,0)),"")</f>
        <v>Contractor</v>
      </c>
      <c r="L8830" s="4" t="str">
        <f aca="false">IFERROR(INDEX(Data_Orders!$D$2:$D$4727,MATCH(B8830,Data_Orders!$A$2:$A$4727,0)),"")</f>
        <v>Nuneaton</v>
      </c>
    </row>
    <row r="8831" customFormat="false" ht="15" hidden="false" customHeight="false" outlineLevel="0" collapsed="false">
      <c r="A8831" s="4" t="s">
        <v>14647</v>
      </c>
      <c r="B8831" s="4" t="s">
        <v>4032</v>
      </c>
      <c r="C8831" s="4" t="s">
        <v>1039</v>
      </c>
      <c r="D8831" s="4" t="n">
        <v>8</v>
      </c>
      <c r="E8831" s="4" t="n">
        <v>160.41</v>
      </c>
      <c r="F8831" s="4" t="n">
        <v>1283.28</v>
      </c>
      <c r="G8831" s="4" t="n">
        <f aca="false">INDEX(Data_Products!$D$2:$D$33,MATCH(C8831,Data_Products!$A$2:$A$33,0))</f>
        <v>99.74</v>
      </c>
      <c r="H8831" s="4" t="str">
        <f aca="false">INDEX(Data_Products!$C$2:$C$33,MATCH(C8831,Data_Products!$A$2:$A$33,0))</f>
        <v>Insulation</v>
      </c>
      <c r="I8831" s="10" t="n">
        <f aca="false">D8831*(E8831-G8831)</f>
        <v>485.36</v>
      </c>
      <c r="J8831" s="11" t="n">
        <f aca="false">IFERROR(I8831/F8831,0)</f>
        <v>0.378218315566361</v>
      </c>
      <c r="K8831" s="4" t="str">
        <f aca="false">IFERROR(INDEX(Data_Orders!$F$2:$F$4727,MATCH(B8831,Data_Orders!$A$2:$A$4727,0)),"")</f>
        <v>Contractor</v>
      </c>
      <c r="L8831" s="4" t="str">
        <f aca="false">IFERROR(INDEX(Data_Orders!$D$2:$D$4727,MATCH(B8831,Data_Orders!$A$2:$A$4727,0)),"")</f>
        <v>Nuneaton</v>
      </c>
    </row>
    <row r="8832" customFormat="false" ht="15" hidden="false" customHeight="false" outlineLevel="0" collapsed="false">
      <c r="A8832" s="4" t="s">
        <v>14648</v>
      </c>
      <c r="B8832" s="4" t="s">
        <v>4032</v>
      </c>
      <c r="C8832" s="4" t="s">
        <v>1019</v>
      </c>
      <c r="D8832" s="4" t="n">
        <v>11</v>
      </c>
      <c r="E8832" s="4" t="n">
        <v>79.76</v>
      </c>
      <c r="F8832" s="4" t="n">
        <v>877.36</v>
      </c>
      <c r="G8832" s="4" t="n">
        <f aca="false">INDEX(Data_Products!$D$2:$D$33,MATCH(C8832,Data_Products!$A$2:$A$33,0))</f>
        <v>59.07</v>
      </c>
      <c r="H8832" s="4" t="str">
        <f aca="false">INDEX(Data_Products!$C$2:$C$33,MATCH(C8832,Data_Products!$A$2:$A$33,0))</f>
        <v>Timber</v>
      </c>
      <c r="I8832" s="10" t="n">
        <f aca="false">D8832*(E8832-G8832)</f>
        <v>227.59</v>
      </c>
      <c r="J8832" s="11" t="n">
        <f aca="false">IFERROR(I8832/F8832,0)</f>
        <v>0.259403209628887</v>
      </c>
      <c r="K8832" s="4" t="str">
        <f aca="false">IFERROR(INDEX(Data_Orders!$F$2:$F$4727,MATCH(B8832,Data_Orders!$A$2:$A$4727,0)),"")</f>
        <v>Contractor</v>
      </c>
      <c r="L8832" s="4" t="str">
        <f aca="false">IFERROR(INDEX(Data_Orders!$D$2:$D$4727,MATCH(B8832,Data_Orders!$A$2:$A$4727,0)),"")</f>
        <v>Nuneaton</v>
      </c>
    </row>
    <row r="8833" customFormat="false" ht="15" hidden="false" customHeight="false" outlineLevel="0" collapsed="false">
      <c r="A8833" s="4" t="s">
        <v>14649</v>
      </c>
      <c r="B8833" s="4" t="s">
        <v>4032</v>
      </c>
      <c r="C8833" s="4" t="s">
        <v>1070</v>
      </c>
      <c r="D8833" s="4" t="n">
        <v>19</v>
      </c>
      <c r="E8833" s="4" t="n">
        <v>230.32</v>
      </c>
      <c r="F8833" s="4" t="n">
        <v>4376.08</v>
      </c>
      <c r="G8833" s="4" t="n">
        <f aca="false">INDEX(Data_Products!$D$2:$D$33,MATCH(C8833,Data_Products!$A$2:$A$33,0))</f>
        <v>161.64</v>
      </c>
      <c r="H8833" s="4" t="str">
        <f aca="false">INDEX(Data_Products!$C$2:$C$33,MATCH(C8833,Data_Products!$A$2:$A$33,0))</f>
        <v>Landscaping</v>
      </c>
      <c r="I8833" s="10" t="n">
        <f aca="false">D8833*(E8833-G8833)</f>
        <v>1304.92</v>
      </c>
      <c r="J8833" s="11" t="n">
        <f aca="false">IFERROR(I8833/F8833,0)</f>
        <v>0.298193817297673</v>
      </c>
      <c r="K8833" s="4" t="str">
        <f aca="false">IFERROR(INDEX(Data_Orders!$F$2:$F$4727,MATCH(B8833,Data_Orders!$A$2:$A$4727,0)),"")</f>
        <v>Contractor</v>
      </c>
      <c r="L8833" s="4" t="str">
        <f aca="false">IFERROR(INDEX(Data_Orders!$D$2:$D$4727,MATCH(B8833,Data_Orders!$A$2:$A$4727,0)),"")</f>
        <v>Nuneaton</v>
      </c>
    </row>
    <row r="8834" customFormat="false" ht="15" hidden="false" customHeight="false" outlineLevel="0" collapsed="false">
      <c r="A8834" s="4" t="s">
        <v>14650</v>
      </c>
      <c r="B8834" s="4" t="s">
        <v>4032</v>
      </c>
      <c r="C8834" s="4" t="s">
        <v>1021</v>
      </c>
      <c r="D8834" s="4" t="n">
        <v>13</v>
      </c>
      <c r="E8834" s="4" t="n">
        <v>73.76</v>
      </c>
      <c r="F8834" s="4" t="n">
        <v>958.88</v>
      </c>
      <c r="G8834" s="4" t="n">
        <f aca="false">INDEX(Data_Products!$D$2:$D$33,MATCH(C8834,Data_Products!$A$2:$A$33,0))</f>
        <v>51.51</v>
      </c>
      <c r="H8834" s="4" t="str">
        <f aca="false">INDEX(Data_Products!$C$2:$C$33,MATCH(C8834,Data_Products!$A$2:$A$33,0))</f>
        <v>Cement &amp; Aggregates</v>
      </c>
      <c r="I8834" s="10" t="n">
        <f aca="false">D8834*(E8834-G8834)</f>
        <v>289.25</v>
      </c>
      <c r="J8834" s="11" t="n">
        <f aca="false">IFERROR(I8834/F8834,0)</f>
        <v>0.301654013015185</v>
      </c>
      <c r="K8834" s="4" t="str">
        <f aca="false">IFERROR(INDEX(Data_Orders!$F$2:$F$4727,MATCH(B8834,Data_Orders!$A$2:$A$4727,0)),"")</f>
        <v>Contractor</v>
      </c>
      <c r="L8834" s="4" t="str">
        <f aca="false">IFERROR(INDEX(Data_Orders!$D$2:$D$4727,MATCH(B8834,Data_Orders!$A$2:$A$4727,0)),"")</f>
        <v>Nuneaton</v>
      </c>
    </row>
    <row r="8835" customFormat="false" ht="15" hidden="false" customHeight="false" outlineLevel="0" collapsed="false">
      <c r="A8835" s="4" t="s">
        <v>14651</v>
      </c>
      <c r="B8835" s="4" t="s">
        <v>4033</v>
      </c>
      <c r="C8835" s="4" t="s">
        <v>1026</v>
      </c>
      <c r="D8835" s="4" t="n">
        <v>13</v>
      </c>
      <c r="E8835" s="4" t="n">
        <v>184.05</v>
      </c>
      <c r="F8835" s="4" t="n">
        <v>2392.65</v>
      </c>
      <c r="G8835" s="4" t="n">
        <f aca="false">INDEX(Data_Products!$D$2:$D$33,MATCH(C8835,Data_Products!$A$2:$A$33,0))</f>
        <v>147.44</v>
      </c>
      <c r="H8835" s="4" t="str">
        <f aca="false">INDEX(Data_Products!$C$2:$C$33,MATCH(C8835,Data_Products!$A$2:$A$33,0))</f>
        <v>Cement &amp; Aggregates</v>
      </c>
      <c r="I8835" s="10" t="n">
        <f aca="false">D8835*(E8835-G8835)</f>
        <v>475.93</v>
      </c>
      <c r="J8835" s="11" t="n">
        <f aca="false">IFERROR(I8835/F8835,0)</f>
        <v>0.19891333876664</v>
      </c>
      <c r="K8835" s="4" t="str">
        <f aca="false">IFERROR(INDEX(Data_Orders!$F$2:$F$4727,MATCH(B8835,Data_Orders!$A$2:$A$4727,0)),"")</f>
        <v>Contractor</v>
      </c>
      <c r="L8835" s="4" t="str">
        <f aca="false">IFERROR(INDEX(Data_Orders!$D$2:$D$4727,MATCH(B8835,Data_Orders!$A$2:$A$4727,0)),"")</f>
        <v>Nuneaton</v>
      </c>
    </row>
    <row r="8836" customFormat="false" ht="15" hidden="false" customHeight="false" outlineLevel="0" collapsed="false">
      <c r="A8836" s="4" t="s">
        <v>14652</v>
      </c>
      <c r="B8836" s="4" t="s">
        <v>4033</v>
      </c>
      <c r="C8836" s="4" t="s">
        <v>1010</v>
      </c>
      <c r="D8836" s="4" t="n">
        <v>3</v>
      </c>
      <c r="E8836" s="4" t="n">
        <v>135.95</v>
      </c>
      <c r="F8836" s="4" t="n">
        <v>407.85</v>
      </c>
      <c r="G8836" s="4" t="n">
        <f aca="false">INDEX(Data_Products!$D$2:$D$33,MATCH(C8836,Data_Products!$A$2:$A$33,0))</f>
        <v>111.1</v>
      </c>
      <c r="H8836" s="4" t="str">
        <f aca="false">INDEX(Data_Products!$C$2:$C$33,MATCH(C8836,Data_Products!$A$2:$A$33,0))</f>
        <v>Timber</v>
      </c>
      <c r="I8836" s="10" t="n">
        <f aca="false">D8836*(E8836-G8836)</f>
        <v>74.55</v>
      </c>
      <c r="J8836" s="11" t="n">
        <f aca="false">IFERROR(I8836/F8836,0)</f>
        <v>0.18278778962854</v>
      </c>
      <c r="K8836" s="4" t="str">
        <f aca="false">IFERROR(INDEX(Data_Orders!$F$2:$F$4727,MATCH(B8836,Data_Orders!$A$2:$A$4727,0)),"")</f>
        <v>Contractor</v>
      </c>
      <c r="L8836" s="4" t="str">
        <f aca="false">IFERROR(INDEX(Data_Orders!$D$2:$D$4727,MATCH(B8836,Data_Orders!$A$2:$A$4727,0)),"")</f>
        <v>Nuneaton</v>
      </c>
    </row>
    <row r="8837" customFormat="false" ht="15" hidden="false" customHeight="false" outlineLevel="0" collapsed="false">
      <c r="A8837" s="4" t="s">
        <v>14653</v>
      </c>
      <c r="B8837" s="4" t="s">
        <v>4033</v>
      </c>
      <c r="C8837" s="4" t="s">
        <v>1019</v>
      </c>
      <c r="D8837" s="4" t="n">
        <v>18</v>
      </c>
      <c r="E8837" s="4" t="n">
        <v>79.76</v>
      </c>
      <c r="F8837" s="4" t="n">
        <v>1435.68</v>
      </c>
      <c r="G8837" s="4" t="n">
        <f aca="false">INDEX(Data_Products!$D$2:$D$33,MATCH(C8837,Data_Products!$A$2:$A$33,0))</f>
        <v>59.07</v>
      </c>
      <c r="H8837" s="4" t="str">
        <f aca="false">INDEX(Data_Products!$C$2:$C$33,MATCH(C8837,Data_Products!$A$2:$A$33,0))</f>
        <v>Timber</v>
      </c>
      <c r="I8837" s="10" t="n">
        <f aca="false">D8837*(E8837-G8837)</f>
        <v>372.42</v>
      </c>
      <c r="J8837" s="11" t="n">
        <f aca="false">IFERROR(I8837/F8837,0)</f>
        <v>0.259403209628887</v>
      </c>
      <c r="K8837" s="4" t="str">
        <f aca="false">IFERROR(INDEX(Data_Orders!$F$2:$F$4727,MATCH(B8837,Data_Orders!$A$2:$A$4727,0)),"")</f>
        <v>Contractor</v>
      </c>
      <c r="L8837" s="4" t="str">
        <f aca="false">IFERROR(INDEX(Data_Orders!$D$2:$D$4727,MATCH(B8837,Data_Orders!$A$2:$A$4727,0)),"")</f>
        <v>Nuneaton</v>
      </c>
    </row>
    <row r="8838" customFormat="false" ht="15" hidden="false" customHeight="false" outlineLevel="0" collapsed="false">
      <c r="A8838" s="4" t="s">
        <v>14654</v>
      </c>
      <c r="B8838" s="4" t="s">
        <v>4034</v>
      </c>
      <c r="C8838" s="4" t="s">
        <v>1019</v>
      </c>
      <c r="D8838" s="4" t="n">
        <v>12</v>
      </c>
      <c r="E8838" s="4" t="n">
        <v>79.76</v>
      </c>
      <c r="F8838" s="4" t="n">
        <v>957.12</v>
      </c>
      <c r="G8838" s="4" t="n">
        <f aca="false">INDEX(Data_Products!$D$2:$D$33,MATCH(C8838,Data_Products!$A$2:$A$33,0))</f>
        <v>59.07</v>
      </c>
      <c r="H8838" s="4" t="str">
        <f aca="false">INDEX(Data_Products!$C$2:$C$33,MATCH(C8838,Data_Products!$A$2:$A$33,0))</f>
        <v>Timber</v>
      </c>
      <c r="I8838" s="10" t="n">
        <f aca="false">D8838*(E8838-G8838)</f>
        <v>248.28</v>
      </c>
      <c r="J8838" s="11" t="n">
        <f aca="false">IFERROR(I8838/F8838,0)</f>
        <v>0.259403209628887</v>
      </c>
      <c r="K8838" s="4" t="str">
        <f aca="false">IFERROR(INDEX(Data_Orders!$F$2:$F$4727,MATCH(B8838,Data_Orders!$A$2:$A$4727,0)),"")</f>
        <v>Contractor</v>
      </c>
      <c r="L8838" s="4" t="str">
        <f aca="false">IFERROR(INDEX(Data_Orders!$D$2:$D$4727,MATCH(B8838,Data_Orders!$A$2:$A$4727,0)),"")</f>
        <v>Nuneaton</v>
      </c>
    </row>
    <row r="8839" customFormat="false" ht="15" hidden="false" customHeight="false" outlineLevel="0" collapsed="false">
      <c r="A8839" s="4" t="s">
        <v>14655</v>
      </c>
      <c r="B8839" s="4" t="s">
        <v>4035</v>
      </c>
      <c r="C8839" s="4" t="s">
        <v>1013</v>
      </c>
      <c r="D8839" s="4" t="n">
        <v>2</v>
      </c>
      <c r="E8839" s="4" t="n">
        <v>240.92</v>
      </c>
      <c r="F8839" s="4" t="n">
        <v>481.84</v>
      </c>
      <c r="G8839" s="4" t="n">
        <f aca="false">INDEX(Data_Products!$D$2:$D$33,MATCH(C8839,Data_Products!$A$2:$A$33,0))</f>
        <v>168.32</v>
      </c>
      <c r="H8839" s="4" t="str">
        <f aca="false">INDEX(Data_Products!$C$2:$C$33,MATCH(C8839,Data_Products!$A$2:$A$33,0))</f>
        <v>Timber</v>
      </c>
      <c r="I8839" s="10" t="n">
        <f aca="false">D8839*(E8839-G8839)</f>
        <v>145.2</v>
      </c>
      <c r="J8839" s="11" t="n">
        <f aca="false">IFERROR(I8839/F8839,0)</f>
        <v>0.301344844761747</v>
      </c>
      <c r="K8839" s="4" t="str">
        <f aca="false">IFERROR(INDEX(Data_Orders!$F$2:$F$4727,MATCH(B8839,Data_Orders!$A$2:$A$4727,0)),"")</f>
        <v>Trade Account</v>
      </c>
      <c r="L8839" s="4" t="str">
        <f aca="false">IFERROR(INDEX(Data_Orders!$D$2:$D$4727,MATCH(B8839,Data_Orders!$A$2:$A$4727,0)),"")</f>
        <v>Leicester</v>
      </c>
    </row>
    <row r="8840" customFormat="false" ht="15" hidden="false" customHeight="false" outlineLevel="0" collapsed="false">
      <c r="A8840" s="4" t="s">
        <v>14656</v>
      </c>
      <c r="B8840" s="4" t="s">
        <v>4035</v>
      </c>
      <c r="C8840" s="4" t="s">
        <v>1032</v>
      </c>
      <c r="D8840" s="4" t="n">
        <v>13</v>
      </c>
      <c r="E8840" s="4" t="n">
        <v>99.65</v>
      </c>
      <c r="F8840" s="4" t="n">
        <v>1295.45</v>
      </c>
      <c r="G8840" s="4" t="n">
        <f aca="false">INDEX(Data_Products!$D$2:$D$33,MATCH(C8840,Data_Products!$A$2:$A$33,0))</f>
        <v>58.26</v>
      </c>
      <c r="H8840" s="4" t="str">
        <f aca="false">INDEX(Data_Products!$C$2:$C$33,MATCH(C8840,Data_Products!$A$2:$A$33,0))</f>
        <v>Insulation</v>
      </c>
      <c r="I8840" s="10" t="n">
        <f aca="false">D8840*(E8840-G8840)</f>
        <v>538.07</v>
      </c>
      <c r="J8840" s="11" t="n">
        <f aca="false">IFERROR(I8840/F8840,0)</f>
        <v>0.415353738083292</v>
      </c>
      <c r="K8840" s="4" t="str">
        <f aca="false">IFERROR(INDEX(Data_Orders!$F$2:$F$4727,MATCH(B8840,Data_Orders!$A$2:$A$4727,0)),"")</f>
        <v>Trade Account</v>
      </c>
      <c r="L8840" s="4" t="str">
        <f aca="false">IFERROR(INDEX(Data_Orders!$D$2:$D$4727,MATCH(B8840,Data_Orders!$A$2:$A$4727,0)),"")</f>
        <v>Leicester</v>
      </c>
    </row>
    <row r="8841" customFormat="false" ht="15" hidden="false" customHeight="false" outlineLevel="0" collapsed="false">
      <c r="A8841" s="4" t="s">
        <v>14657</v>
      </c>
      <c r="B8841" s="4" t="s">
        <v>4035</v>
      </c>
      <c r="C8841" s="4" t="s">
        <v>1075</v>
      </c>
      <c r="D8841" s="4" t="n">
        <v>8</v>
      </c>
      <c r="E8841" s="4" t="n">
        <v>98.61</v>
      </c>
      <c r="F8841" s="4" t="n">
        <v>788.88</v>
      </c>
      <c r="G8841" s="4" t="n">
        <f aca="false">INDEX(Data_Products!$D$2:$D$33,MATCH(C8841,Data_Products!$A$2:$A$33,0))</f>
        <v>74.84</v>
      </c>
      <c r="H8841" s="4" t="str">
        <f aca="false">INDEX(Data_Products!$C$2:$C$33,MATCH(C8841,Data_Products!$A$2:$A$33,0))</f>
        <v>Landscaping</v>
      </c>
      <c r="I8841" s="10" t="n">
        <f aca="false">D8841*(E8841-G8841)</f>
        <v>190.16</v>
      </c>
      <c r="J8841" s="11" t="n">
        <f aca="false">IFERROR(I8841/F8841,0)</f>
        <v>0.24105060338708</v>
      </c>
      <c r="K8841" s="4" t="str">
        <f aca="false">IFERROR(INDEX(Data_Orders!$F$2:$F$4727,MATCH(B8841,Data_Orders!$A$2:$A$4727,0)),"")</f>
        <v>Trade Account</v>
      </c>
      <c r="L8841" s="4" t="str">
        <f aca="false">IFERROR(INDEX(Data_Orders!$D$2:$D$4727,MATCH(B8841,Data_Orders!$A$2:$A$4727,0)),"")</f>
        <v>Leicester</v>
      </c>
    </row>
    <row r="8842" customFormat="false" ht="15" hidden="false" customHeight="false" outlineLevel="0" collapsed="false">
      <c r="A8842" s="4" t="s">
        <v>14658</v>
      </c>
      <c r="B8842" s="4" t="s">
        <v>4035</v>
      </c>
      <c r="C8842" s="4" t="s">
        <v>1068</v>
      </c>
      <c r="D8842" s="4" t="n">
        <v>2</v>
      </c>
      <c r="E8842" s="4" t="n">
        <v>86.28</v>
      </c>
      <c r="F8842" s="4" t="n">
        <v>172.56</v>
      </c>
      <c r="G8842" s="4" t="n">
        <f aca="false">INDEX(Data_Products!$D$2:$D$33,MATCH(C8842,Data_Products!$A$2:$A$33,0))</f>
        <v>68.55</v>
      </c>
      <c r="H8842" s="4" t="str">
        <f aca="false">INDEX(Data_Products!$C$2:$C$33,MATCH(C8842,Data_Products!$A$2:$A$33,0))</f>
        <v>Plumbing &amp; Drainage</v>
      </c>
      <c r="I8842" s="10" t="n">
        <f aca="false">D8842*(E8842-G8842)</f>
        <v>35.46</v>
      </c>
      <c r="J8842" s="11" t="n">
        <f aca="false">IFERROR(I8842/F8842,0)</f>
        <v>0.205493741307371</v>
      </c>
      <c r="K8842" s="4" t="str">
        <f aca="false">IFERROR(INDEX(Data_Orders!$F$2:$F$4727,MATCH(B8842,Data_Orders!$A$2:$A$4727,0)),"")</f>
        <v>Trade Account</v>
      </c>
      <c r="L8842" s="4" t="str">
        <f aca="false">IFERROR(INDEX(Data_Orders!$D$2:$D$4727,MATCH(B8842,Data_Orders!$A$2:$A$4727,0)),"")</f>
        <v>Leicester</v>
      </c>
    </row>
    <row r="8843" customFormat="false" ht="15" hidden="false" customHeight="false" outlineLevel="0" collapsed="false">
      <c r="A8843" s="4" t="s">
        <v>14659</v>
      </c>
      <c r="B8843" s="4" t="s">
        <v>4036</v>
      </c>
      <c r="C8843" s="4" t="s">
        <v>1026</v>
      </c>
      <c r="D8843" s="4" t="n">
        <v>12</v>
      </c>
      <c r="E8843" s="4" t="n">
        <v>184.05</v>
      </c>
      <c r="F8843" s="4" t="n">
        <v>2208.6</v>
      </c>
      <c r="G8843" s="4" t="n">
        <f aca="false">INDEX(Data_Products!$D$2:$D$33,MATCH(C8843,Data_Products!$A$2:$A$33,0))</f>
        <v>147.44</v>
      </c>
      <c r="H8843" s="4" t="str">
        <f aca="false">INDEX(Data_Products!$C$2:$C$33,MATCH(C8843,Data_Products!$A$2:$A$33,0))</f>
        <v>Cement &amp; Aggregates</v>
      </c>
      <c r="I8843" s="10" t="n">
        <f aca="false">D8843*(E8843-G8843)</f>
        <v>439.32</v>
      </c>
      <c r="J8843" s="11" t="n">
        <f aca="false">IFERROR(I8843/F8843,0)</f>
        <v>0.19891333876664</v>
      </c>
      <c r="K8843" s="4" t="str">
        <f aca="false">IFERROR(INDEX(Data_Orders!$F$2:$F$4727,MATCH(B8843,Data_Orders!$A$2:$A$4727,0)),"")</f>
        <v>Trade Account</v>
      </c>
      <c r="L8843" s="4" t="str">
        <f aca="false">IFERROR(INDEX(Data_Orders!$D$2:$D$4727,MATCH(B8843,Data_Orders!$A$2:$A$4727,0)),"")</f>
        <v>Leicester</v>
      </c>
    </row>
    <row r="8844" customFormat="false" ht="15" hidden="false" customHeight="false" outlineLevel="0" collapsed="false">
      <c r="A8844" s="4" t="s">
        <v>14660</v>
      </c>
      <c r="B8844" s="4" t="s">
        <v>4036</v>
      </c>
      <c r="C8844" s="4" t="s">
        <v>1039</v>
      </c>
      <c r="D8844" s="4" t="n">
        <v>2</v>
      </c>
      <c r="E8844" s="4" t="n">
        <v>160.41</v>
      </c>
      <c r="F8844" s="4" t="n">
        <v>320.82</v>
      </c>
      <c r="G8844" s="4" t="n">
        <f aca="false">INDEX(Data_Products!$D$2:$D$33,MATCH(C8844,Data_Products!$A$2:$A$33,0))</f>
        <v>99.74</v>
      </c>
      <c r="H8844" s="4" t="str">
        <f aca="false">INDEX(Data_Products!$C$2:$C$33,MATCH(C8844,Data_Products!$A$2:$A$33,0))</f>
        <v>Insulation</v>
      </c>
      <c r="I8844" s="10" t="n">
        <f aca="false">D8844*(E8844-G8844)</f>
        <v>121.34</v>
      </c>
      <c r="J8844" s="11" t="n">
        <f aca="false">IFERROR(I8844/F8844,0)</f>
        <v>0.378218315566361</v>
      </c>
      <c r="K8844" s="4" t="str">
        <f aca="false">IFERROR(INDEX(Data_Orders!$F$2:$F$4727,MATCH(B8844,Data_Orders!$A$2:$A$4727,0)),"")</f>
        <v>Trade Account</v>
      </c>
      <c r="L8844" s="4" t="str">
        <f aca="false">IFERROR(INDEX(Data_Orders!$D$2:$D$4727,MATCH(B8844,Data_Orders!$A$2:$A$4727,0)),"")</f>
        <v>Leicester</v>
      </c>
    </row>
    <row r="8845" customFormat="false" ht="15" hidden="false" customHeight="false" outlineLevel="0" collapsed="false">
      <c r="A8845" s="4" t="s">
        <v>14661</v>
      </c>
      <c r="B8845" s="4" t="s">
        <v>4036</v>
      </c>
      <c r="C8845" s="4" t="s">
        <v>1068</v>
      </c>
      <c r="D8845" s="4" t="n">
        <v>5</v>
      </c>
      <c r="E8845" s="4" t="n">
        <v>86.28</v>
      </c>
      <c r="F8845" s="4" t="n">
        <v>431.4</v>
      </c>
      <c r="G8845" s="4" t="n">
        <f aca="false">INDEX(Data_Products!$D$2:$D$33,MATCH(C8845,Data_Products!$A$2:$A$33,0))</f>
        <v>68.55</v>
      </c>
      <c r="H8845" s="4" t="str">
        <f aca="false">INDEX(Data_Products!$C$2:$C$33,MATCH(C8845,Data_Products!$A$2:$A$33,0))</f>
        <v>Plumbing &amp; Drainage</v>
      </c>
      <c r="I8845" s="10" t="n">
        <f aca="false">D8845*(E8845-G8845)</f>
        <v>88.65</v>
      </c>
      <c r="J8845" s="11" t="n">
        <f aca="false">IFERROR(I8845/F8845,0)</f>
        <v>0.205493741307371</v>
      </c>
      <c r="K8845" s="4" t="str">
        <f aca="false">IFERROR(INDEX(Data_Orders!$F$2:$F$4727,MATCH(B8845,Data_Orders!$A$2:$A$4727,0)),"")</f>
        <v>Trade Account</v>
      </c>
      <c r="L8845" s="4" t="str">
        <f aca="false">IFERROR(INDEX(Data_Orders!$D$2:$D$4727,MATCH(B8845,Data_Orders!$A$2:$A$4727,0)),"")</f>
        <v>Leicester</v>
      </c>
    </row>
    <row r="8846" customFormat="false" ht="15" hidden="false" customHeight="false" outlineLevel="0" collapsed="false">
      <c r="A8846" s="4" t="s">
        <v>14662</v>
      </c>
      <c r="B8846" s="4" t="s">
        <v>4036</v>
      </c>
      <c r="C8846" s="4" t="s">
        <v>1010</v>
      </c>
      <c r="D8846" s="4" t="n">
        <v>17</v>
      </c>
      <c r="E8846" s="4" t="n">
        <v>135.95</v>
      </c>
      <c r="F8846" s="4" t="n">
        <v>2311.15</v>
      </c>
      <c r="G8846" s="4" t="n">
        <f aca="false">INDEX(Data_Products!$D$2:$D$33,MATCH(C8846,Data_Products!$A$2:$A$33,0))</f>
        <v>111.1</v>
      </c>
      <c r="H8846" s="4" t="str">
        <f aca="false">INDEX(Data_Products!$C$2:$C$33,MATCH(C8846,Data_Products!$A$2:$A$33,0))</f>
        <v>Timber</v>
      </c>
      <c r="I8846" s="10" t="n">
        <f aca="false">D8846*(E8846-G8846)</f>
        <v>422.45</v>
      </c>
      <c r="J8846" s="11" t="n">
        <f aca="false">IFERROR(I8846/F8846,0)</f>
        <v>0.18278778962854</v>
      </c>
      <c r="K8846" s="4" t="str">
        <f aca="false">IFERROR(INDEX(Data_Orders!$F$2:$F$4727,MATCH(B8846,Data_Orders!$A$2:$A$4727,0)),"")</f>
        <v>Trade Account</v>
      </c>
      <c r="L8846" s="4" t="str">
        <f aca="false">IFERROR(INDEX(Data_Orders!$D$2:$D$4727,MATCH(B8846,Data_Orders!$A$2:$A$4727,0)),"")</f>
        <v>Leicester</v>
      </c>
    </row>
    <row r="8847" customFormat="false" ht="15" hidden="false" customHeight="false" outlineLevel="0" collapsed="false">
      <c r="A8847" s="4" t="s">
        <v>14663</v>
      </c>
      <c r="B8847" s="4" t="s">
        <v>4037</v>
      </c>
      <c r="C8847" s="4" t="s">
        <v>1055</v>
      </c>
      <c r="D8847" s="4" t="n">
        <v>14</v>
      </c>
      <c r="E8847" s="4" t="n">
        <v>205.03</v>
      </c>
      <c r="F8847" s="4" t="n">
        <v>2870.42</v>
      </c>
      <c r="G8847" s="4" t="n">
        <f aca="false">INDEX(Data_Products!$D$2:$D$33,MATCH(C8847,Data_Products!$A$2:$A$33,0))</f>
        <v>138.6</v>
      </c>
      <c r="H8847" s="4" t="str">
        <f aca="false">INDEX(Data_Products!$C$2:$C$33,MATCH(C8847,Data_Products!$A$2:$A$33,0))</f>
        <v>Roofing</v>
      </c>
      <c r="I8847" s="10" t="n">
        <f aca="false">D8847*(E8847-G8847)</f>
        <v>930.02</v>
      </c>
      <c r="J8847" s="11" t="n">
        <f aca="false">IFERROR(I8847/F8847,0)</f>
        <v>0.324001365653807</v>
      </c>
      <c r="K8847" s="4" t="str">
        <f aca="false">IFERROR(INDEX(Data_Orders!$F$2:$F$4727,MATCH(B8847,Data_Orders!$A$2:$A$4727,0)),"")</f>
        <v>Trade Account</v>
      </c>
      <c r="L8847" s="4" t="str">
        <f aca="false">IFERROR(INDEX(Data_Orders!$D$2:$D$4727,MATCH(B8847,Data_Orders!$A$2:$A$4727,0)),"")</f>
        <v>Leicester</v>
      </c>
    </row>
    <row r="8848" customFormat="false" ht="15" hidden="false" customHeight="false" outlineLevel="0" collapsed="false">
      <c r="A8848" s="4" t="s">
        <v>14664</v>
      </c>
      <c r="B8848" s="4" t="s">
        <v>4038</v>
      </c>
      <c r="C8848" s="4" t="s">
        <v>1052</v>
      </c>
      <c r="D8848" s="4" t="n">
        <v>18</v>
      </c>
      <c r="E8848" s="4" t="n">
        <v>205.71</v>
      </c>
      <c r="F8848" s="4" t="n">
        <v>3702.78</v>
      </c>
      <c r="G8848" s="4" t="n">
        <f aca="false">INDEX(Data_Products!$D$2:$D$33,MATCH(C8848,Data_Products!$A$2:$A$33,0))</f>
        <v>152.29</v>
      </c>
      <c r="H8848" s="4" t="str">
        <f aca="false">INDEX(Data_Products!$C$2:$C$33,MATCH(C8848,Data_Products!$A$2:$A$33,0))</f>
        <v>Roofing</v>
      </c>
      <c r="I8848" s="10" t="n">
        <f aca="false">D8848*(E8848-G8848)</f>
        <v>961.56</v>
      </c>
      <c r="J8848" s="11" t="n">
        <f aca="false">IFERROR(I8848/F8848,0)</f>
        <v>0.259685965679841</v>
      </c>
      <c r="K8848" s="4" t="str">
        <f aca="false">IFERROR(INDEX(Data_Orders!$F$2:$F$4727,MATCH(B8848,Data_Orders!$A$2:$A$4727,0)),"")</f>
        <v>Trade Account</v>
      </c>
      <c r="L8848" s="4" t="str">
        <f aca="false">IFERROR(INDEX(Data_Orders!$D$2:$D$4727,MATCH(B8848,Data_Orders!$A$2:$A$4727,0)),"")</f>
        <v>Leicester</v>
      </c>
    </row>
    <row r="8849" customFormat="false" ht="15" hidden="false" customHeight="false" outlineLevel="0" collapsed="false">
      <c r="A8849" s="4" t="s">
        <v>14665</v>
      </c>
      <c r="B8849" s="4" t="s">
        <v>4039</v>
      </c>
      <c r="C8849" s="4" t="s">
        <v>1010</v>
      </c>
      <c r="D8849" s="4" t="n">
        <v>7</v>
      </c>
      <c r="E8849" s="4" t="n">
        <v>135.95</v>
      </c>
      <c r="F8849" s="4" t="n">
        <v>951.65</v>
      </c>
      <c r="G8849" s="4" t="n">
        <f aca="false">INDEX(Data_Products!$D$2:$D$33,MATCH(C8849,Data_Products!$A$2:$A$33,0))</f>
        <v>111.1</v>
      </c>
      <c r="H8849" s="4" t="str">
        <f aca="false">INDEX(Data_Products!$C$2:$C$33,MATCH(C8849,Data_Products!$A$2:$A$33,0))</f>
        <v>Timber</v>
      </c>
      <c r="I8849" s="10" t="n">
        <f aca="false">D8849*(E8849-G8849)</f>
        <v>173.95</v>
      </c>
      <c r="J8849" s="11" t="n">
        <f aca="false">IFERROR(I8849/F8849,0)</f>
        <v>0.18278778962854</v>
      </c>
      <c r="K8849" s="4" t="str">
        <f aca="false">IFERROR(INDEX(Data_Orders!$F$2:$F$4727,MATCH(B8849,Data_Orders!$A$2:$A$4727,0)),"")</f>
        <v>Trade Account</v>
      </c>
      <c r="L8849" s="4" t="str">
        <f aca="false">IFERROR(INDEX(Data_Orders!$D$2:$D$4727,MATCH(B8849,Data_Orders!$A$2:$A$4727,0)),"")</f>
        <v>Leicester</v>
      </c>
    </row>
    <row r="8850" customFormat="false" ht="15" hidden="false" customHeight="false" outlineLevel="0" collapsed="false">
      <c r="A8850" s="4" t="s">
        <v>14666</v>
      </c>
      <c r="B8850" s="4" t="s">
        <v>4040</v>
      </c>
      <c r="C8850" s="4" t="s">
        <v>1050</v>
      </c>
      <c r="D8850" s="4" t="n">
        <v>4</v>
      </c>
      <c r="E8850" s="4" t="n">
        <v>238.63</v>
      </c>
      <c r="F8850" s="4" t="n">
        <v>954.52</v>
      </c>
      <c r="G8850" s="4" t="n">
        <f aca="false">INDEX(Data_Products!$D$2:$D$33,MATCH(C8850,Data_Products!$A$2:$A$33,0))</f>
        <v>148.91</v>
      </c>
      <c r="H8850" s="4" t="str">
        <f aca="false">INDEX(Data_Products!$C$2:$C$33,MATCH(C8850,Data_Products!$A$2:$A$33,0))</f>
        <v>Tools &amp; Fixings</v>
      </c>
      <c r="I8850" s="10" t="n">
        <f aca="false">D8850*(E8850-G8850)</f>
        <v>358.88</v>
      </c>
      <c r="J8850" s="11" t="n">
        <f aca="false">IFERROR(I8850/F8850,0)</f>
        <v>0.375979549930855</v>
      </c>
      <c r="K8850" s="4" t="str">
        <f aca="false">IFERROR(INDEX(Data_Orders!$F$2:$F$4727,MATCH(B8850,Data_Orders!$A$2:$A$4727,0)),"")</f>
        <v>Trade Account</v>
      </c>
      <c r="L8850" s="4" t="str">
        <f aca="false">IFERROR(INDEX(Data_Orders!$D$2:$D$4727,MATCH(B8850,Data_Orders!$A$2:$A$4727,0)),"")</f>
        <v>Leicester</v>
      </c>
    </row>
    <row r="8851" customFormat="false" ht="15" hidden="false" customHeight="false" outlineLevel="0" collapsed="false">
      <c r="A8851" s="4" t="s">
        <v>14667</v>
      </c>
      <c r="B8851" s="4" t="s">
        <v>4041</v>
      </c>
      <c r="C8851" s="4" t="s">
        <v>1064</v>
      </c>
      <c r="D8851" s="4" t="n">
        <v>15</v>
      </c>
      <c r="E8851" s="4" t="n">
        <v>97.63</v>
      </c>
      <c r="F8851" s="4" t="n">
        <v>1464.45</v>
      </c>
      <c r="G8851" s="4" t="n">
        <f aca="false">INDEX(Data_Products!$D$2:$D$33,MATCH(C8851,Data_Products!$A$2:$A$33,0))</f>
        <v>65.21</v>
      </c>
      <c r="H8851" s="4" t="str">
        <f aca="false">INDEX(Data_Products!$C$2:$C$33,MATCH(C8851,Data_Products!$A$2:$A$33,0))</f>
        <v>Plumbing &amp; Drainage</v>
      </c>
      <c r="I8851" s="10" t="n">
        <f aca="false">D8851*(E8851-G8851)</f>
        <v>486.3</v>
      </c>
      <c r="J8851" s="11" t="n">
        <f aca="false">IFERROR(I8851/F8851,0)</f>
        <v>0.332070060432244</v>
      </c>
      <c r="K8851" s="4" t="str">
        <f aca="false">IFERROR(INDEX(Data_Orders!$F$2:$F$4727,MATCH(B8851,Data_Orders!$A$2:$A$4727,0)),"")</f>
        <v>Retail</v>
      </c>
      <c r="L8851" s="4" t="str">
        <f aca="false">IFERROR(INDEX(Data_Orders!$D$2:$D$4727,MATCH(B8851,Data_Orders!$A$2:$A$4727,0)),"")</f>
        <v>Leicester</v>
      </c>
    </row>
    <row r="8852" customFormat="false" ht="15" hidden="false" customHeight="false" outlineLevel="0" collapsed="false">
      <c r="A8852" s="4" t="s">
        <v>14668</v>
      </c>
      <c r="B8852" s="4" t="s">
        <v>4041</v>
      </c>
      <c r="C8852" s="4" t="s">
        <v>1077</v>
      </c>
      <c r="D8852" s="4" t="n">
        <v>12</v>
      </c>
      <c r="E8852" s="4" t="n">
        <v>46.61</v>
      </c>
      <c r="F8852" s="4" t="n">
        <v>559.32</v>
      </c>
      <c r="G8852" s="4" t="n">
        <f aca="false">INDEX(Data_Products!$D$2:$D$33,MATCH(C8852,Data_Products!$A$2:$A$33,0))</f>
        <v>36.87</v>
      </c>
      <c r="H8852" s="4" t="str">
        <f aca="false">INDEX(Data_Products!$C$2:$C$33,MATCH(C8852,Data_Products!$A$2:$A$33,0))</f>
        <v>Landscaping</v>
      </c>
      <c r="I8852" s="10" t="n">
        <f aca="false">D8852*(E8852-G8852)</f>
        <v>116.88</v>
      </c>
      <c r="J8852" s="11" t="n">
        <f aca="false">IFERROR(I8852/F8852,0)</f>
        <v>0.208968032611028</v>
      </c>
      <c r="K8852" s="4" t="str">
        <f aca="false">IFERROR(INDEX(Data_Orders!$F$2:$F$4727,MATCH(B8852,Data_Orders!$A$2:$A$4727,0)),"")</f>
        <v>Retail</v>
      </c>
      <c r="L8852" s="4" t="str">
        <f aca="false">IFERROR(INDEX(Data_Orders!$D$2:$D$4727,MATCH(B8852,Data_Orders!$A$2:$A$4727,0)),"")</f>
        <v>Leicester</v>
      </c>
    </row>
    <row r="8853" customFormat="false" ht="15" hidden="false" customHeight="false" outlineLevel="0" collapsed="false">
      <c r="A8853" s="4" t="s">
        <v>14669</v>
      </c>
      <c r="B8853" s="4" t="s">
        <v>4042</v>
      </c>
      <c r="C8853" s="4" t="s">
        <v>1059</v>
      </c>
      <c r="D8853" s="4" t="n">
        <v>4</v>
      </c>
      <c r="E8853" s="4" t="n">
        <v>103.63</v>
      </c>
      <c r="F8853" s="4" t="n">
        <v>414.52</v>
      </c>
      <c r="G8853" s="4" t="n">
        <f aca="false">INDEX(Data_Products!$D$2:$D$33,MATCH(C8853,Data_Products!$A$2:$A$33,0))</f>
        <v>82.55</v>
      </c>
      <c r="H8853" s="4" t="str">
        <f aca="false">INDEX(Data_Products!$C$2:$C$33,MATCH(C8853,Data_Products!$A$2:$A$33,0))</f>
        <v>Roofing</v>
      </c>
      <c r="I8853" s="10" t="n">
        <f aca="false">D8853*(E8853-G8853)</f>
        <v>84.32</v>
      </c>
      <c r="J8853" s="11" t="n">
        <f aca="false">IFERROR(I8853/F8853,0)</f>
        <v>0.203415999228023</v>
      </c>
      <c r="K8853" s="4" t="str">
        <f aca="false">IFERROR(INDEX(Data_Orders!$F$2:$F$4727,MATCH(B8853,Data_Orders!$A$2:$A$4727,0)),"")</f>
        <v>Retail</v>
      </c>
      <c r="L8853" s="4" t="str">
        <f aca="false">IFERROR(INDEX(Data_Orders!$D$2:$D$4727,MATCH(B8853,Data_Orders!$A$2:$A$4727,0)),"")</f>
        <v>Leicester</v>
      </c>
    </row>
    <row r="8854" customFormat="false" ht="15" hidden="false" customHeight="false" outlineLevel="0" collapsed="false">
      <c r="A8854" s="4" t="s">
        <v>14670</v>
      </c>
      <c r="B8854" s="4" t="s">
        <v>4042</v>
      </c>
      <c r="C8854" s="4" t="s">
        <v>1052</v>
      </c>
      <c r="D8854" s="4" t="n">
        <v>19</v>
      </c>
      <c r="E8854" s="4" t="n">
        <v>205.71</v>
      </c>
      <c r="F8854" s="4" t="n">
        <v>3908.49</v>
      </c>
      <c r="G8854" s="4" t="n">
        <f aca="false">INDEX(Data_Products!$D$2:$D$33,MATCH(C8854,Data_Products!$A$2:$A$33,0))</f>
        <v>152.29</v>
      </c>
      <c r="H8854" s="4" t="str">
        <f aca="false">INDEX(Data_Products!$C$2:$C$33,MATCH(C8854,Data_Products!$A$2:$A$33,0))</f>
        <v>Roofing</v>
      </c>
      <c r="I8854" s="10" t="n">
        <f aca="false">D8854*(E8854-G8854)</f>
        <v>1014.98</v>
      </c>
      <c r="J8854" s="11" t="n">
        <f aca="false">IFERROR(I8854/F8854,0)</f>
        <v>0.259685965679841</v>
      </c>
      <c r="K8854" s="4" t="str">
        <f aca="false">IFERROR(INDEX(Data_Orders!$F$2:$F$4727,MATCH(B8854,Data_Orders!$A$2:$A$4727,0)),"")</f>
        <v>Retail</v>
      </c>
      <c r="L8854" s="4" t="str">
        <f aca="false">IFERROR(INDEX(Data_Orders!$D$2:$D$4727,MATCH(B8854,Data_Orders!$A$2:$A$4727,0)),"")</f>
        <v>Leicester</v>
      </c>
    </row>
    <row r="8855" customFormat="false" ht="15" hidden="false" customHeight="false" outlineLevel="0" collapsed="false">
      <c r="A8855" s="4" t="s">
        <v>14671</v>
      </c>
      <c r="B8855" s="4" t="s">
        <v>4042</v>
      </c>
      <c r="C8855" s="4" t="s">
        <v>1035</v>
      </c>
      <c r="D8855" s="4" t="n">
        <v>6</v>
      </c>
      <c r="E8855" s="4" t="n">
        <v>165.07</v>
      </c>
      <c r="F8855" s="4" t="n">
        <v>990.42</v>
      </c>
      <c r="G8855" s="4" t="n">
        <f aca="false">INDEX(Data_Products!$D$2:$D$33,MATCH(C8855,Data_Products!$A$2:$A$33,0))</f>
        <v>134.65</v>
      </c>
      <c r="H8855" s="4" t="str">
        <f aca="false">INDEX(Data_Products!$C$2:$C$33,MATCH(C8855,Data_Products!$A$2:$A$33,0))</f>
        <v>Insulation</v>
      </c>
      <c r="I8855" s="10" t="n">
        <f aca="false">D8855*(E8855-G8855)</f>
        <v>182.52</v>
      </c>
      <c r="J8855" s="11" t="n">
        <f aca="false">IFERROR(I8855/F8855,0)</f>
        <v>0.184285454655601</v>
      </c>
      <c r="K8855" s="4" t="str">
        <f aca="false">IFERROR(INDEX(Data_Orders!$F$2:$F$4727,MATCH(B8855,Data_Orders!$A$2:$A$4727,0)),"")</f>
        <v>Retail</v>
      </c>
      <c r="L8855" s="4" t="str">
        <f aca="false">IFERROR(INDEX(Data_Orders!$D$2:$D$4727,MATCH(B8855,Data_Orders!$A$2:$A$4727,0)),"")</f>
        <v>Leicester</v>
      </c>
    </row>
    <row r="8856" customFormat="false" ht="15" hidden="false" customHeight="false" outlineLevel="0" collapsed="false">
      <c r="A8856" s="4" t="s">
        <v>14672</v>
      </c>
      <c r="B8856" s="4" t="s">
        <v>4042</v>
      </c>
      <c r="C8856" s="4" t="s">
        <v>1026</v>
      </c>
      <c r="D8856" s="4" t="n">
        <v>13</v>
      </c>
      <c r="E8856" s="4" t="n">
        <v>184.05</v>
      </c>
      <c r="F8856" s="4" t="n">
        <v>2392.65</v>
      </c>
      <c r="G8856" s="4" t="n">
        <f aca="false">INDEX(Data_Products!$D$2:$D$33,MATCH(C8856,Data_Products!$A$2:$A$33,0))</f>
        <v>147.44</v>
      </c>
      <c r="H8856" s="4" t="str">
        <f aca="false">INDEX(Data_Products!$C$2:$C$33,MATCH(C8856,Data_Products!$A$2:$A$33,0))</f>
        <v>Cement &amp; Aggregates</v>
      </c>
      <c r="I8856" s="10" t="n">
        <f aca="false">D8856*(E8856-G8856)</f>
        <v>475.93</v>
      </c>
      <c r="J8856" s="11" t="n">
        <f aca="false">IFERROR(I8856/F8856,0)</f>
        <v>0.19891333876664</v>
      </c>
      <c r="K8856" s="4" t="str">
        <f aca="false">IFERROR(INDEX(Data_Orders!$F$2:$F$4727,MATCH(B8856,Data_Orders!$A$2:$A$4727,0)),"")</f>
        <v>Retail</v>
      </c>
      <c r="L8856" s="4" t="str">
        <f aca="false">IFERROR(INDEX(Data_Orders!$D$2:$D$4727,MATCH(B8856,Data_Orders!$A$2:$A$4727,0)),"")</f>
        <v>Leicester</v>
      </c>
    </row>
    <row r="8857" customFormat="false" ht="15" hidden="false" customHeight="false" outlineLevel="0" collapsed="false">
      <c r="A8857" s="4" t="s">
        <v>14673</v>
      </c>
      <c r="B8857" s="4" t="s">
        <v>4043</v>
      </c>
      <c r="C8857" s="4" t="s">
        <v>1052</v>
      </c>
      <c r="D8857" s="4" t="n">
        <v>18</v>
      </c>
      <c r="E8857" s="4" t="n">
        <v>205.71</v>
      </c>
      <c r="F8857" s="4" t="n">
        <v>3702.78</v>
      </c>
      <c r="G8857" s="4" t="n">
        <f aca="false">INDEX(Data_Products!$D$2:$D$33,MATCH(C8857,Data_Products!$A$2:$A$33,0))</f>
        <v>152.29</v>
      </c>
      <c r="H8857" s="4" t="str">
        <f aca="false">INDEX(Data_Products!$C$2:$C$33,MATCH(C8857,Data_Products!$A$2:$A$33,0))</f>
        <v>Roofing</v>
      </c>
      <c r="I8857" s="10" t="n">
        <f aca="false">D8857*(E8857-G8857)</f>
        <v>961.56</v>
      </c>
      <c r="J8857" s="11" t="n">
        <f aca="false">IFERROR(I8857/F8857,0)</f>
        <v>0.259685965679841</v>
      </c>
      <c r="K8857" s="4" t="str">
        <f aca="false">IFERROR(INDEX(Data_Orders!$F$2:$F$4727,MATCH(B8857,Data_Orders!$A$2:$A$4727,0)),"")</f>
        <v>Retail</v>
      </c>
      <c r="L8857" s="4" t="str">
        <f aca="false">IFERROR(INDEX(Data_Orders!$D$2:$D$4727,MATCH(B8857,Data_Orders!$A$2:$A$4727,0)),"")</f>
        <v>Leicester</v>
      </c>
    </row>
    <row r="8858" customFormat="false" ht="15" hidden="false" customHeight="false" outlineLevel="0" collapsed="false">
      <c r="A8858" s="4" t="s">
        <v>14674</v>
      </c>
      <c r="B8858" s="4" t="s">
        <v>4044</v>
      </c>
      <c r="C8858" s="4" t="s">
        <v>1019</v>
      </c>
      <c r="D8858" s="4" t="n">
        <v>15</v>
      </c>
      <c r="E8858" s="4" t="n">
        <v>79.76</v>
      </c>
      <c r="F8858" s="4" t="n">
        <v>1196.4</v>
      </c>
      <c r="G8858" s="4" t="n">
        <f aca="false">INDEX(Data_Products!$D$2:$D$33,MATCH(C8858,Data_Products!$A$2:$A$33,0))</f>
        <v>59.07</v>
      </c>
      <c r="H8858" s="4" t="str">
        <f aca="false">INDEX(Data_Products!$C$2:$C$33,MATCH(C8858,Data_Products!$A$2:$A$33,0))</f>
        <v>Timber</v>
      </c>
      <c r="I8858" s="10" t="n">
        <f aca="false">D8858*(E8858-G8858)</f>
        <v>310.35</v>
      </c>
      <c r="J8858" s="11" t="n">
        <f aca="false">IFERROR(I8858/F8858,0)</f>
        <v>0.259403209628887</v>
      </c>
      <c r="K8858" s="4" t="str">
        <f aca="false">IFERROR(INDEX(Data_Orders!$F$2:$F$4727,MATCH(B8858,Data_Orders!$A$2:$A$4727,0)),"")</f>
        <v>Retail</v>
      </c>
      <c r="L8858" s="4" t="str">
        <f aca="false">IFERROR(INDEX(Data_Orders!$D$2:$D$4727,MATCH(B8858,Data_Orders!$A$2:$A$4727,0)),"")</f>
        <v>Leicester</v>
      </c>
    </row>
    <row r="8859" customFormat="false" ht="15" hidden="false" customHeight="false" outlineLevel="0" collapsed="false">
      <c r="A8859" s="4" t="s">
        <v>14675</v>
      </c>
      <c r="B8859" s="4" t="s">
        <v>4045</v>
      </c>
      <c r="C8859" s="4" t="s">
        <v>1075</v>
      </c>
      <c r="D8859" s="4" t="n">
        <v>9</v>
      </c>
      <c r="E8859" s="4" t="n">
        <v>98.61</v>
      </c>
      <c r="F8859" s="4" t="n">
        <v>887.49</v>
      </c>
      <c r="G8859" s="4" t="n">
        <f aca="false">INDEX(Data_Products!$D$2:$D$33,MATCH(C8859,Data_Products!$A$2:$A$33,0))</f>
        <v>74.84</v>
      </c>
      <c r="H8859" s="4" t="str">
        <f aca="false">INDEX(Data_Products!$C$2:$C$33,MATCH(C8859,Data_Products!$A$2:$A$33,0))</f>
        <v>Landscaping</v>
      </c>
      <c r="I8859" s="10" t="n">
        <f aca="false">D8859*(E8859-G8859)</f>
        <v>213.93</v>
      </c>
      <c r="J8859" s="11" t="n">
        <f aca="false">IFERROR(I8859/F8859,0)</f>
        <v>0.24105060338708</v>
      </c>
      <c r="K8859" s="4" t="str">
        <f aca="false">IFERROR(INDEX(Data_Orders!$F$2:$F$4727,MATCH(B8859,Data_Orders!$A$2:$A$4727,0)),"")</f>
        <v>Retail</v>
      </c>
      <c r="L8859" s="4" t="str">
        <f aca="false">IFERROR(INDEX(Data_Orders!$D$2:$D$4727,MATCH(B8859,Data_Orders!$A$2:$A$4727,0)),"")</f>
        <v>Leicester</v>
      </c>
    </row>
    <row r="8860" customFormat="false" ht="15" hidden="false" customHeight="false" outlineLevel="0" collapsed="false">
      <c r="A8860" s="4" t="s">
        <v>14676</v>
      </c>
      <c r="B8860" s="4" t="s">
        <v>4045</v>
      </c>
      <c r="C8860" s="4" t="s">
        <v>1030</v>
      </c>
      <c r="D8860" s="4" t="n">
        <v>9</v>
      </c>
      <c r="E8860" s="4" t="n">
        <v>25.23</v>
      </c>
      <c r="F8860" s="4" t="n">
        <v>227.07</v>
      </c>
      <c r="G8860" s="4" t="n">
        <f aca="false">INDEX(Data_Products!$D$2:$D$33,MATCH(C8860,Data_Products!$A$2:$A$33,0))</f>
        <v>17.67</v>
      </c>
      <c r="H8860" s="4" t="str">
        <f aca="false">INDEX(Data_Products!$C$2:$C$33,MATCH(C8860,Data_Products!$A$2:$A$33,0))</f>
        <v>Cement &amp; Aggregates</v>
      </c>
      <c r="I8860" s="10" t="n">
        <f aca="false">D8860*(E8860-G8860)</f>
        <v>68.04</v>
      </c>
      <c r="J8860" s="11" t="n">
        <f aca="false">IFERROR(I8860/F8860,0)</f>
        <v>0.299643281807372</v>
      </c>
      <c r="K8860" s="4" t="str">
        <f aca="false">IFERROR(INDEX(Data_Orders!$F$2:$F$4727,MATCH(B8860,Data_Orders!$A$2:$A$4727,0)),"")</f>
        <v>Retail</v>
      </c>
      <c r="L8860" s="4" t="str">
        <f aca="false">IFERROR(INDEX(Data_Orders!$D$2:$D$4727,MATCH(B8860,Data_Orders!$A$2:$A$4727,0)),"")</f>
        <v>Leicester</v>
      </c>
    </row>
    <row r="8861" customFormat="false" ht="15" hidden="false" customHeight="false" outlineLevel="0" collapsed="false">
      <c r="A8861" s="4" t="s">
        <v>14677</v>
      </c>
      <c r="B8861" s="4" t="s">
        <v>4045</v>
      </c>
      <c r="C8861" s="4" t="s">
        <v>1057</v>
      </c>
      <c r="D8861" s="4" t="n">
        <v>19</v>
      </c>
      <c r="E8861" s="4" t="n">
        <v>176.81</v>
      </c>
      <c r="F8861" s="4" t="n">
        <v>3359.39</v>
      </c>
      <c r="G8861" s="4" t="n">
        <f aca="false">INDEX(Data_Products!$D$2:$D$33,MATCH(C8861,Data_Products!$A$2:$A$33,0))</f>
        <v>129.57</v>
      </c>
      <c r="H8861" s="4" t="str">
        <f aca="false">INDEX(Data_Products!$C$2:$C$33,MATCH(C8861,Data_Products!$A$2:$A$33,0))</f>
        <v>Roofing</v>
      </c>
      <c r="I8861" s="10" t="n">
        <f aca="false">D8861*(E8861-G8861)</f>
        <v>897.56</v>
      </c>
      <c r="J8861" s="11" t="n">
        <f aca="false">IFERROR(I8861/F8861,0)</f>
        <v>0.267179458175443</v>
      </c>
      <c r="K8861" s="4" t="str">
        <f aca="false">IFERROR(INDEX(Data_Orders!$F$2:$F$4727,MATCH(B8861,Data_Orders!$A$2:$A$4727,0)),"")</f>
        <v>Retail</v>
      </c>
      <c r="L8861" s="4" t="str">
        <f aca="false">IFERROR(INDEX(Data_Orders!$D$2:$D$4727,MATCH(B8861,Data_Orders!$A$2:$A$4727,0)),"")</f>
        <v>Leicester</v>
      </c>
    </row>
    <row r="8862" customFormat="false" ht="15" hidden="false" customHeight="false" outlineLevel="0" collapsed="false">
      <c r="A8862" s="4" t="s">
        <v>14678</v>
      </c>
      <c r="B8862" s="4" t="s">
        <v>4045</v>
      </c>
      <c r="C8862" s="4" t="s">
        <v>1032</v>
      </c>
      <c r="D8862" s="4" t="n">
        <v>5</v>
      </c>
      <c r="E8862" s="4" t="n">
        <v>99.65</v>
      </c>
      <c r="F8862" s="4" t="n">
        <v>498.25</v>
      </c>
      <c r="G8862" s="4" t="n">
        <f aca="false">INDEX(Data_Products!$D$2:$D$33,MATCH(C8862,Data_Products!$A$2:$A$33,0))</f>
        <v>58.26</v>
      </c>
      <c r="H8862" s="4" t="str">
        <f aca="false">INDEX(Data_Products!$C$2:$C$33,MATCH(C8862,Data_Products!$A$2:$A$33,0))</f>
        <v>Insulation</v>
      </c>
      <c r="I8862" s="10" t="n">
        <f aca="false">D8862*(E8862-G8862)</f>
        <v>206.95</v>
      </c>
      <c r="J8862" s="11" t="n">
        <f aca="false">IFERROR(I8862/F8862,0)</f>
        <v>0.415353738083292</v>
      </c>
      <c r="K8862" s="4" t="str">
        <f aca="false">IFERROR(INDEX(Data_Orders!$F$2:$F$4727,MATCH(B8862,Data_Orders!$A$2:$A$4727,0)),"")</f>
        <v>Retail</v>
      </c>
      <c r="L8862" s="4" t="str">
        <f aca="false">IFERROR(INDEX(Data_Orders!$D$2:$D$4727,MATCH(B8862,Data_Orders!$A$2:$A$4727,0)),"")</f>
        <v>Leicester</v>
      </c>
    </row>
    <row r="8863" customFormat="false" ht="15" hidden="false" customHeight="false" outlineLevel="0" collapsed="false">
      <c r="A8863" s="4" t="s">
        <v>14679</v>
      </c>
      <c r="B8863" s="4" t="s">
        <v>4046</v>
      </c>
      <c r="C8863" s="4" t="s">
        <v>1030</v>
      </c>
      <c r="D8863" s="4" t="n">
        <v>20</v>
      </c>
      <c r="E8863" s="4" t="n">
        <v>25.23</v>
      </c>
      <c r="F8863" s="4" t="n">
        <v>504.6</v>
      </c>
      <c r="G8863" s="4" t="n">
        <f aca="false">INDEX(Data_Products!$D$2:$D$33,MATCH(C8863,Data_Products!$A$2:$A$33,0))</f>
        <v>17.67</v>
      </c>
      <c r="H8863" s="4" t="str">
        <f aca="false">INDEX(Data_Products!$C$2:$C$33,MATCH(C8863,Data_Products!$A$2:$A$33,0))</f>
        <v>Cement &amp; Aggregates</v>
      </c>
      <c r="I8863" s="10" t="n">
        <f aca="false">D8863*(E8863-G8863)</f>
        <v>151.2</v>
      </c>
      <c r="J8863" s="11" t="n">
        <f aca="false">IFERROR(I8863/F8863,0)</f>
        <v>0.299643281807372</v>
      </c>
      <c r="K8863" s="4" t="str">
        <f aca="false">IFERROR(INDEX(Data_Orders!$F$2:$F$4727,MATCH(B8863,Data_Orders!$A$2:$A$4727,0)),"")</f>
        <v>Retail</v>
      </c>
      <c r="L8863" s="4" t="str">
        <f aca="false">IFERROR(INDEX(Data_Orders!$D$2:$D$4727,MATCH(B8863,Data_Orders!$A$2:$A$4727,0)),"")</f>
        <v>Leicester</v>
      </c>
    </row>
    <row r="8864" customFormat="false" ht="15" hidden="false" customHeight="false" outlineLevel="0" collapsed="false">
      <c r="A8864" s="4" t="s">
        <v>14680</v>
      </c>
      <c r="B8864" s="4" t="s">
        <v>4046</v>
      </c>
      <c r="C8864" s="4" t="s">
        <v>1061</v>
      </c>
      <c r="D8864" s="4" t="n">
        <v>10</v>
      </c>
      <c r="E8864" s="4" t="n">
        <v>145.57</v>
      </c>
      <c r="F8864" s="4" t="n">
        <v>1455.7</v>
      </c>
      <c r="G8864" s="4" t="n">
        <f aca="false">INDEX(Data_Products!$D$2:$D$33,MATCH(C8864,Data_Products!$A$2:$A$33,0))</f>
        <v>119.29</v>
      </c>
      <c r="H8864" s="4" t="str">
        <f aca="false">INDEX(Data_Products!$C$2:$C$33,MATCH(C8864,Data_Products!$A$2:$A$33,0))</f>
        <v>Plumbing &amp; Drainage</v>
      </c>
      <c r="I8864" s="10" t="n">
        <f aca="false">D8864*(E8864-G8864)</f>
        <v>262.8</v>
      </c>
      <c r="J8864" s="11" t="n">
        <f aca="false">IFERROR(I8864/F8864,0)</f>
        <v>0.180531702960775</v>
      </c>
      <c r="K8864" s="4" t="str">
        <f aca="false">IFERROR(INDEX(Data_Orders!$F$2:$F$4727,MATCH(B8864,Data_Orders!$A$2:$A$4727,0)),"")</f>
        <v>Retail</v>
      </c>
      <c r="L8864" s="4" t="str">
        <f aca="false">IFERROR(INDEX(Data_Orders!$D$2:$D$4727,MATCH(B8864,Data_Orders!$A$2:$A$4727,0)),"")</f>
        <v>Leicester</v>
      </c>
    </row>
    <row r="8865" customFormat="false" ht="15" hidden="false" customHeight="false" outlineLevel="0" collapsed="false">
      <c r="A8865" s="4" t="s">
        <v>14681</v>
      </c>
      <c r="B8865" s="4" t="s">
        <v>4046</v>
      </c>
      <c r="C8865" s="4" t="s">
        <v>1048</v>
      </c>
      <c r="D8865" s="4" t="n">
        <v>10</v>
      </c>
      <c r="E8865" s="4" t="n">
        <v>112.72</v>
      </c>
      <c r="F8865" s="4" t="n">
        <v>1127.2</v>
      </c>
      <c r="G8865" s="4" t="n">
        <f aca="false">INDEX(Data_Products!$D$2:$D$33,MATCH(C8865,Data_Products!$A$2:$A$33,0))</f>
        <v>83.21</v>
      </c>
      <c r="H8865" s="4" t="str">
        <f aca="false">INDEX(Data_Products!$C$2:$C$33,MATCH(C8865,Data_Products!$A$2:$A$33,0))</f>
        <v>Tools &amp; Fixings</v>
      </c>
      <c r="I8865" s="10" t="n">
        <f aca="false">D8865*(E8865-G8865)</f>
        <v>295.1</v>
      </c>
      <c r="J8865" s="11" t="n">
        <f aca="false">IFERROR(I8865/F8865,0)</f>
        <v>0.26179914833215</v>
      </c>
      <c r="K8865" s="4" t="str">
        <f aca="false">IFERROR(INDEX(Data_Orders!$F$2:$F$4727,MATCH(B8865,Data_Orders!$A$2:$A$4727,0)),"")</f>
        <v>Retail</v>
      </c>
      <c r="L8865" s="4" t="str">
        <f aca="false">IFERROR(INDEX(Data_Orders!$D$2:$D$4727,MATCH(B8865,Data_Orders!$A$2:$A$4727,0)),"")</f>
        <v>Leicester</v>
      </c>
    </row>
    <row r="8866" customFormat="false" ht="15" hidden="false" customHeight="false" outlineLevel="0" collapsed="false">
      <c r="A8866" s="4" t="s">
        <v>14682</v>
      </c>
      <c r="B8866" s="4" t="s">
        <v>4047</v>
      </c>
      <c r="C8866" s="4" t="s">
        <v>1046</v>
      </c>
      <c r="D8866" s="4" t="n">
        <v>4</v>
      </c>
      <c r="E8866" s="4" t="n">
        <v>154.02</v>
      </c>
      <c r="F8866" s="4" t="n">
        <v>616.08</v>
      </c>
      <c r="G8866" s="4" t="n">
        <f aca="false">INDEX(Data_Products!$D$2:$D$33,MATCH(C8866,Data_Products!$A$2:$A$33,0))</f>
        <v>102.1</v>
      </c>
      <c r="H8866" s="4" t="str">
        <f aca="false">INDEX(Data_Products!$C$2:$C$33,MATCH(C8866,Data_Products!$A$2:$A$33,0))</f>
        <v>Tools &amp; Fixings</v>
      </c>
      <c r="I8866" s="10" t="n">
        <f aca="false">D8866*(E8866-G8866)</f>
        <v>207.68</v>
      </c>
      <c r="J8866" s="11" t="n">
        <f aca="false">IFERROR(I8866/F8866,0)</f>
        <v>0.337099078041813</v>
      </c>
      <c r="K8866" s="4" t="str">
        <f aca="false">IFERROR(INDEX(Data_Orders!$F$2:$F$4727,MATCH(B8866,Data_Orders!$A$2:$A$4727,0)),"")</f>
        <v>Retail</v>
      </c>
      <c r="L8866" s="4" t="str">
        <f aca="false">IFERROR(INDEX(Data_Orders!$D$2:$D$4727,MATCH(B8866,Data_Orders!$A$2:$A$4727,0)),"")</f>
        <v>Leicester</v>
      </c>
    </row>
    <row r="8867" customFormat="false" ht="15" hidden="false" customHeight="false" outlineLevel="0" collapsed="false">
      <c r="A8867" s="4" t="s">
        <v>14683</v>
      </c>
      <c r="B8867" s="4" t="s">
        <v>4047</v>
      </c>
      <c r="C8867" s="4" t="s">
        <v>1015</v>
      </c>
      <c r="D8867" s="4" t="n">
        <v>18</v>
      </c>
      <c r="E8867" s="4" t="n">
        <v>122.01</v>
      </c>
      <c r="F8867" s="4" t="n">
        <v>2196.18</v>
      </c>
      <c r="G8867" s="4" t="n">
        <f aca="false">INDEX(Data_Products!$D$2:$D$33,MATCH(C8867,Data_Products!$A$2:$A$33,0))</f>
        <v>85.53</v>
      </c>
      <c r="H8867" s="4" t="str">
        <f aca="false">INDEX(Data_Products!$C$2:$C$33,MATCH(C8867,Data_Products!$A$2:$A$33,0))</f>
        <v>Timber</v>
      </c>
      <c r="I8867" s="10" t="n">
        <f aca="false">D8867*(E8867-G8867)</f>
        <v>656.64</v>
      </c>
      <c r="J8867" s="11" t="n">
        <f aca="false">IFERROR(I8867/F8867,0)</f>
        <v>0.298991885910991</v>
      </c>
      <c r="K8867" s="4" t="str">
        <f aca="false">IFERROR(INDEX(Data_Orders!$F$2:$F$4727,MATCH(B8867,Data_Orders!$A$2:$A$4727,0)),"")</f>
        <v>Retail</v>
      </c>
      <c r="L8867" s="4" t="str">
        <f aca="false">IFERROR(INDEX(Data_Orders!$D$2:$D$4727,MATCH(B8867,Data_Orders!$A$2:$A$4727,0)),"")</f>
        <v>Leicester</v>
      </c>
    </row>
    <row r="8868" customFormat="false" ht="15" hidden="false" customHeight="false" outlineLevel="0" collapsed="false">
      <c r="A8868" s="4" t="s">
        <v>14684</v>
      </c>
      <c r="B8868" s="4" t="s">
        <v>4048</v>
      </c>
      <c r="C8868" s="4" t="s">
        <v>1017</v>
      </c>
      <c r="D8868" s="4" t="n">
        <v>12</v>
      </c>
      <c r="E8868" s="4" t="n">
        <v>49.15</v>
      </c>
      <c r="F8868" s="4" t="n">
        <v>589.8</v>
      </c>
      <c r="G8868" s="4" t="n">
        <f aca="false">INDEX(Data_Products!$D$2:$D$33,MATCH(C8868,Data_Products!$A$2:$A$33,0))</f>
        <v>31.44</v>
      </c>
      <c r="H8868" s="4" t="str">
        <f aca="false">INDEX(Data_Products!$C$2:$C$33,MATCH(C8868,Data_Products!$A$2:$A$33,0))</f>
        <v>Timber</v>
      </c>
      <c r="I8868" s="10" t="n">
        <f aca="false">D8868*(E8868-G8868)</f>
        <v>212.52</v>
      </c>
      <c r="J8868" s="11" t="n">
        <f aca="false">IFERROR(I8868/F8868,0)</f>
        <v>0.360325534079349</v>
      </c>
      <c r="K8868" s="4" t="str">
        <f aca="false">IFERROR(INDEX(Data_Orders!$F$2:$F$4727,MATCH(B8868,Data_Orders!$A$2:$A$4727,0)),"")</f>
        <v>Retail</v>
      </c>
      <c r="L8868" s="4" t="str">
        <f aca="false">IFERROR(INDEX(Data_Orders!$D$2:$D$4727,MATCH(B8868,Data_Orders!$A$2:$A$4727,0)),"")</f>
        <v>Leicester</v>
      </c>
    </row>
    <row r="8869" customFormat="false" ht="15" hidden="false" customHeight="false" outlineLevel="0" collapsed="false">
      <c r="A8869" s="4" t="s">
        <v>14685</v>
      </c>
      <c r="B8869" s="4" t="s">
        <v>4048</v>
      </c>
      <c r="C8869" s="4" t="s">
        <v>1059</v>
      </c>
      <c r="D8869" s="4" t="n">
        <v>12</v>
      </c>
      <c r="E8869" s="4" t="n">
        <v>103.63</v>
      </c>
      <c r="F8869" s="4" t="n">
        <v>1243.56</v>
      </c>
      <c r="G8869" s="4" t="n">
        <f aca="false">INDEX(Data_Products!$D$2:$D$33,MATCH(C8869,Data_Products!$A$2:$A$33,0))</f>
        <v>82.55</v>
      </c>
      <c r="H8869" s="4" t="str">
        <f aca="false">INDEX(Data_Products!$C$2:$C$33,MATCH(C8869,Data_Products!$A$2:$A$33,0))</f>
        <v>Roofing</v>
      </c>
      <c r="I8869" s="10" t="n">
        <f aca="false">D8869*(E8869-G8869)</f>
        <v>252.96</v>
      </c>
      <c r="J8869" s="11" t="n">
        <f aca="false">IFERROR(I8869/F8869,0)</f>
        <v>0.203415999228023</v>
      </c>
      <c r="K8869" s="4" t="str">
        <f aca="false">IFERROR(INDEX(Data_Orders!$F$2:$F$4727,MATCH(B8869,Data_Orders!$A$2:$A$4727,0)),"")</f>
        <v>Retail</v>
      </c>
      <c r="L8869" s="4" t="str">
        <f aca="false">IFERROR(INDEX(Data_Orders!$D$2:$D$4727,MATCH(B8869,Data_Orders!$A$2:$A$4727,0)),"")</f>
        <v>Leicester</v>
      </c>
    </row>
    <row r="8870" customFormat="false" ht="15" hidden="false" customHeight="false" outlineLevel="0" collapsed="false">
      <c r="A8870" s="4" t="s">
        <v>14686</v>
      </c>
      <c r="B8870" s="4" t="s">
        <v>4048</v>
      </c>
      <c r="C8870" s="4" t="s">
        <v>1048</v>
      </c>
      <c r="D8870" s="4" t="n">
        <v>17</v>
      </c>
      <c r="E8870" s="4" t="n">
        <v>112.72</v>
      </c>
      <c r="F8870" s="4" t="n">
        <v>1916.24</v>
      </c>
      <c r="G8870" s="4" t="n">
        <f aca="false">INDEX(Data_Products!$D$2:$D$33,MATCH(C8870,Data_Products!$A$2:$A$33,0))</f>
        <v>83.21</v>
      </c>
      <c r="H8870" s="4" t="str">
        <f aca="false">INDEX(Data_Products!$C$2:$C$33,MATCH(C8870,Data_Products!$A$2:$A$33,0))</f>
        <v>Tools &amp; Fixings</v>
      </c>
      <c r="I8870" s="10" t="n">
        <f aca="false">D8870*(E8870-G8870)</f>
        <v>501.67</v>
      </c>
      <c r="J8870" s="11" t="n">
        <f aca="false">IFERROR(I8870/F8870,0)</f>
        <v>0.261799148332151</v>
      </c>
      <c r="K8870" s="4" t="str">
        <f aca="false">IFERROR(INDEX(Data_Orders!$F$2:$F$4727,MATCH(B8870,Data_Orders!$A$2:$A$4727,0)),"")</f>
        <v>Retail</v>
      </c>
      <c r="L8870" s="4" t="str">
        <f aca="false">IFERROR(INDEX(Data_Orders!$D$2:$D$4727,MATCH(B8870,Data_Orders!$A$2:$A$4727,0)),"")</f>
        <v>Leicester</v>
      </c>
    </row>
    <row r="8871" customFormat="false" ht="15" hidden="false" customHeight="false" outlineLevel="0" collapsed="false">
      <c r="A8871" s="4" t="s">
        <v>14687</v>
      </c>
      <c r="B8871" s="4" t="s">
        <v>4048</v>
      </c>
      <c r="C8871" s="4" t="s">
        <v>1052</v>
      </c>
      <c r="D8871" s="4" t="n">
        <v>7</v>
      </c>
      <c r="E8871" s="4" t="n">
        <v>205.71</v>
      </c>
      <c r="F8871" s="4" t="n">
        <v>1439.97</v>
      </c>
      <c r="G8871" s="4" t="n">
        <f aca="false">INDEX(Data_Products!$D$2:$D$33,MATCH(C8871,Data_Products!$A$2:$A$33,0))</f>
        <v>152.29</v>
      </c>
      <c r="H8871" s="4" t="str">
        <f aca="false">INDEX(Data_Products!$C$2:$C$33,MATCH(C8871,Data_Products!$A$2:$A$33,0))</f>
        <v>Roofing</v>
      </c>
      <c r="I8871" s="10" t="n">
        <f aca="false">D8871*(E8871-G8871)</f>
        <v>373.94</v>
      </c>
      <c r="J8871" s="11" t="n">
        <f aca="false">IFERROR(I8871/F8871,0)</f>
        <v>0.259685965679841</v>
      </c>
      <c r="K8871" s="4" t="str">
        <f aca="false">IFERROR(INDEX(Data_Orders!$F$2:$F$4727,MATCH(B8871,Data_Orders!$A$2:$A$4727,0)),"")</f>
        <v>Retail</v>
      </c>
      <c r="L8871" s="4" t="str">
        <f aca="false">IFERROR(INDEX(Data_Orders!$D$2:$D$4727,MATCH(B8871,Data_Orders!$A$2:$A$4727,0)),"")</f>
        <v>Leicester</v>
      </c>
    </row>
    <row r="8872" customFormat="false" ht="15" hidden="false" customHeight="false" outlineLevel="0" collapsed="false">
      <c r="A8872" s="4" t="s">
        <v>14688</v>
      </c>
      <c r="B8872" s="4" t="s">
        <v>4048</v>
      </c>
      <c r="C8872" s="4" t="s">
        <v>1037</v>
      </c>
      <c r="D8872" s="4" t="n">
        <v>10</v>
      </c>
      <c r="E8872" s="4" t="n">
        <v>90.97</v>
      </c>
      <c r="F8872" s="4" t="n">
        <v>909.7</v>
      </c>
      <c r="G8872" s="4" t="n">
        <f aca="false">INDEX(Data_Products!$D$2:$D$33,MATCH(C8872,Data_Products!$A$2:$A$33,0))</f>
        <v>73.81</v>
      </c>
      <c r="H8872" s="4" t="str">
        <f aca="false">INDEX(Data_Products!$C$2:$C$33,MATCH(C8872,Data_Products!$A$2:$A$33,0))</f>
        <v>Insulation</v>
      </c>
      <c r="I8872" s="10" t="n">
        <f aca="false">D8872*(E8872-G8872)</f>
        <v>171.6</v>
      </c>
      <c r="J8872" s="11" t="n">
        <f aca="false">IFERROR(I8872/F8872,0)</f>
        <v>0.18863361547763</v>
      </c>
      <c r="K8872" s="4" t="str">
        <f aca="false">IFERROR(INDEX(Data_Orders!$F$2:$F$4727,MATCH(B8872,Data_Orders!$A$2:$A$4727,0)),"")</f>
        <v>Retail</v>
      </c>
      <c r="L8872" s="4" t="str">
        <f aca="false">IFERROR(INDEX(Data_Orders!$D$2:$D$4727,MATCH(B8872,Data_Orders!$A$2:$A$4727,0)),"")</f>
        <v>Leicester</v>
      </c>
    </row>
    <row r="8873" customFormat="false" ht="15" hidden="false" customHeight="false" outlineLevel="0" collapsed="false">
      <c r="A8873" s="4" t="s">
        <v>14689</v>
      </c>
      <c r="B8873" s="4" t="s">
        <v>4049</v>
      </c>
      <c r="C8873" s="4" t="s">
        <v>1064</v>
      </c>
      <c r="D8873" s="4" t="n">
        <v>13</v>
      </c>
      <c r="E8873" s="4" t="n">
        <v>97.63</v>
      </c>
      <c r="F8873" s="4" t="n">
        <v>1269.19</v>
      </c>
      <c r="G8873" s="4" t="n">
        <f aca="false">INDEX(Data_Products!$D$2:$D$33,MATCH(C8873,Data_Products!$A$2:$A$33,0))</f>
        <v>65.21</v>
      </c>
      <c r="H8873" s="4" t="str">
        <f aca="false">INDEX(Data_Products!$C$2:$C$33,MATCH(C8873,Data_Products!$A$2:$A$33,0))</f>
        <v>Plumbing &amp; Drainage</v>
      </c>
      <c r="I8873" s="10" t="n">
        <f aca="false">D8873*(E8873-G8873)</f>
        <v>421.46</v>
      </c>
      <c r="J8873" s="11" t="n">
        <f aca="false">IFERROR(I8873/F8873,0)</f>
        <v>0.332070060432244</v>
      </c>
      <c r="K8873" s="4" t="str">
        <f aca="false">IFERROR(INDEX(Data_Orders!$F$2:$F$4727,MATCH(B8873,Data_Orders!$A$2:$A$4727,0)),"")</f>
        <v>Retail</v>
      </c>
      <c r="L8873" s="4" t="str">
        <f aca="false">IFERROR(INDEX(Data_Orders!$D$2:$D$4727,MATCH(B8873,Data_Orders!$A$2:$A$4727,0)),"")</f>
        <v>Leicester</v>
      </c>
    </row>
    <row r="8874" customFormat="false" ht="15" hidden="false" customHeight="false" outlineLevel="0" collapsed="false">
      <c r="A8874" s="4" t="s">
        <v>14690</v>
      </c>
      <c r="B8874" s="4" t="s">
        <v>4049</v>
      </c>
      <c r="C8874" s="4" t="s">
        <v>1032</v>
      </c>
      <c r="D8874" s="4" t="n">
        <v>6</v>
      </c>
      <c r="E8874" s="4" t="n">
        <v>99.65</v>
      </c>
      <c r="F8874" s="4" t="n">
        <v>597.9</v>
      </c>
      <c r="G8874" s="4" t="n">
        <f aca="false">INDEX(Data_Products!$D$2:$D$33,MATCH(C8874,Data_Products!$A$2:$A$33,0))</f>
        <v>58.26</v>
      </c>
      <c r="H8874" s="4" t="str">
        <f aca="false">INDEX(Data_Products!$C$2:$C$33,MATCH(C8874,Data_Products!$A$2:$A$33,0))</f>
        <v>Insulation</v>
      </c>
      <c r="I8874" s="10" t="n">
        <f aca="false">D8874*(E8874-G8874)</f>
        <v>248.34</v>
      </c>
      <c r="J8874" s="11" t="n">
        <f aca="false">IFERROR(I8874/F8874,0)</f>
        <v>0.415353738083292</v>
      </c>
      <c r="K8874" s="4" t="str">
        <f aca="false">IFERROR(INDEX(Data_Orders!$F$2:$F$4727,MATCH(B8874,Data_Orders!$A$2:$A$4727,0)),"")</f>
        <v>Retail</v>
      </c>
      <c r="L8874" s="4" t="str">
        <f aca="false">IFERROR(INDEX(Data_Orders!$D$2:$D$4727,MATCH(B8874,Data_Orders!$A$2:$A$4727,0)),"")</f>
        <v>Leicester</v>
      </c>
    </row>
    <row r="8875" customFormat="false" ht="15" hidden="false" customHeight="false" outlineLevel="0" collapsed="false">
      <c r="A8875" s="4" t="s">
        <v>14691</v>
      </c>
      <c r="B8875" s="4" t="s">
        <v>4049</v>
      </c>
      <c r="C8875" s="4" t="s">
        <v>1037</v>
      </c>
      <c r="D8875" s="4" t="n">
        <v>6</v>
      </c>
      <c r="E8875" s="4" t="n">
        <v>90.97</v>
      </c>
      <c r="F8875" s="4" t="n">
        <v>545.82</v>
      </c>
      <c r="G8875" s="4" t="n">
        <f aca="false">INDEX(Data_Products!$D$2:$D$33,MATCH(C8875,Data_Products!$A$2:$A$33,0))</f>
        <v>73.81</v>
      </c>
      <c r="H8875" s="4" t="str">
        <f aca="false">INDEX(Data_Products!$C$2:$C$33,MATCH(C8875,Data_Products!$A$2:$A$33,0))</f>
        <v>Insulation</v>
      </c>
      <c r="I8875" s="10" t="n">
        <f aca="false">D8875*(E8875-G8875)</f>
        <v>102.96</v>
      </c>
      <c r="J8875" s="11" t="n">
        <f aca="false">IFERROR(I8875/F8875,0)</f>
        <v>0.18863361547763</v>
      </c>
      <c r="K8875" s="4" t="str">
        <f aca="false">IFERROR(INDEX(Data_Orders!$F$2:$F$4727,MATCH(B8875,Data_Orders!$A$2:$A$4727,0)),"")</f>
        <v>Retail</v>
      </c>
      <c r="L8875" s="4" t="str">
        <f aca="false">IFERROR(INDEX(Data_Orders!$D$2:$D$4727,MATCH(B8875,Data_Orders!$A$2:$A$4727,0)),"")</f>
        <v>Leicester</v>
      </c>
    </row>
    <row r="8876" customFormat="false" ht="15" hidden="false" customHeight="false" outlineLevel="0" collapsed="false">
      <c r="A8876" s="4" t="s">
        <v>14692</v>
      </c>
      <c r="B8876" s="4" t="s">
        <v>4050</v>
      </c>
      <c r="C8876" s="4" t="s">
        <v>1019</v>
      </c>
      <c r="D8876" s="4" t="n">
        <v>20</v>
      </c>
      <c r="E8876" s="4" t="n">
        <v>79.76</v>
      </c>
      <c r="F8876" s="4" t="n">
        <v>1595.2</v>
      </c>
      <c r="G8876" s="4" t="n">
        <f aca="false">INDEX(Data_Products!$D$2:$D$33,MATCH(C8876,Data_Products!$A$2:$A$33,0))</f>
        <v>59.07</v>
      </c>
      <c r="H8876" s="4" t="str">
        <f aca="false">INDEX(Data_Products!$C$2:$C$33,MATCH(C8876,Data_Products!$A$2:$A$33,0))</f>
        <v>Timber</v>
      </c>
      <c r="I8876" s="10" t="n">
        <f aca="false">D8876*(E8876-G8876)</f>
        <v>413.8</v>
      </c>
      <c r="J8876" s="11" t="n">
        <f aca="false">IFERROR(I8876/F8876,0)</f>
        <v>0.259403209628887</v>
      </c>
      <c r="K8876" s="4" t="str">
        <f aca="false">IFERROR(INDEX(Data_Orders!$F$2:$F$4727,MATCH(B8876,Data_Orders!$A$2:$A$4727,0)),"")</f>
        <v>Retail</v>
      </c>
      <c r="L8876" s="4" t="str">
        <f aca="false">IFERROR(INDEX(Data_Orders!$D$2:$D$4727,MATCH(B8876,Data_Orders!$A$2:$A$4727,0)),"")</f>
        <v>Leicester</v>
      </c>
    </row>
    <row r="8877" customFormat="false" ht="15" hidden="false" customHeight="false" outlineLevel="0" collapsed="false">
      <c r="A8877" s="4" t="s">
        <v>14693</v>
      </c>
      <c r="B8877" s="4" t="s">
        <v>4050</v>
      </c>
      <c r="C8877" s="4" t="s">
        <v>1017</v>
      </c>
      <c r="D8877" s="4" t="n">
        <v>16</v>
      </c>
      <c r="E8877" s="4" t="n">
        <v>49.15</v>
      </c>
      <c r="F8877" s="4" t="n">
        <v>786.4</v>
      </c>
      <c r="G8877" s="4" t="n">
        <f aca="false">INDEX(Data_Products!$D$2:$D$33,MATCH(C8877,Data_Products!$A$2:$A$33,0))</f>
        <v>31.44</v>
      </c>
      <c r="H8877" s="4" t="str">
        <f aca="false">INDEX(Data_Products!$C$2:$C$33,MATCH(C8877,Data_Products!$A$2:$A$33,0))</f>
        <v>Timber</v>
      </c>
      <c r="I8877" s="10" t="n">
        <f aca="false">D8877*(E8877-G8877)</f>
        <v>283.36</v>
      </c>
      <c r="J8877" s="11" t="n">
        <f aca="false">IFERROR(I8877/F8877,0)</f>
        <v>0.360325534079349</v>
      </c>
      <c r="K8877" s="4" t="str">
        <f aca="false">IFERROR(INDEX(Data_Orders!$F$2:$F$4727,MATCH(B8877,Data_Orders!$A$2:$A$4727,0)),"")</f>
        <v>Retail</v>
      </c>
      <c r="L8877" s="4" t="str">
        <f aca="false">IFERROR(INDEX(Data_Orders!$D$2:$D$4727,MATCH(B8877,Data_Orders!$A$2:$A$4727,0)),"")</f>
        <v>Leicester</v>
      </c>
    </row>
    <row r="8878" customFormat="false" ht="15" hidden="false" customHeight="false" outlineLevel="0" collapsed="false">
      <c r="A8878" s="4" t="s">
        <v>14694</v>
      </c>
      <c r="B8878" s="4" t="s">
        <v>4050</v>
      </c>
      <c r="C8878" s="4" t="s">
        <v>1044</v>
      </c>
      <c r="D8878" s="4" t="n">
        <v>2</v>
      </c>
      <c r="E8878" s="4" t="n">
        <v>190.44</v>
      </c>
      <c r="F8878" s="4" t="n">
        <v>380.88</v>
      </c>
      <c r="G8878" s="4" t="n">
        <f aca="false">INDEX(Data_Products!$D$2:$D$33,MATCH(C8878,Data_Products!$A$2:$A$33,0))</f>
        <v>115.48</v>
      </c>
      <c r="H8878" s="4" t="str">
        <f aca="false">INDEX(Data_Products!$C$2:$C$33,MATCH(C8878,Data_Products!$A$2:$A$33,0))</f>
        <v>Tools &amp; Fixings</v>
      </c>
      <c r="I8878" s="10" t="n">
        <f aca="false">D8878*(E8878-G8878)</f>
        <v>149.92</v>
      </c>
      <c r="J8878" s="11" t="n">
        <f aca="false">IFERROR(I8878/F8878,0)</f>
        <v>0.393614786809494</v>
      </c>
      <c r="K8878" s="4" t="str">
        <f aca="false">IFERROR(INDEX(Data_Orders!$F$2:$F$4727,MATCH(B8878,Data_Orders!$A$2:$A$4727,0)),"")</f>
        <v>Retail</v>
      </c>
      <c r="L8878" s="4" t="str">
        <f aca="false">IFERROR(INDEX(Data_Orders!$D$2:$D$4727,MATCH(B8878,Data_Orders!$A$2:$A$4727,0)),"")</f>
        <v>Leicester</v>
      </c>
    </row>
    <row r="8879" customFormat="false" ht="15" hidden="false" customHeight="false" outlineLevel="0" collapsed="false">
      <c r="A8879" s="4" t="s">
        <v>14695</v>
      </c>
      <c r="B8879" s="4" t="s">
        <v>4051</v>
      </c>
      <c r="C8879" s="4" t="s">
        <v>1017</v>
      </c>
      <c r="D8879" s="4" t="n">
        <v>5</v>
      </c>
      <c r="E8879" s="4" t="n">
        <v>49.15</v>
      </c>
      <c r="F8879" s="4" t="n">
        <v>245.75</v>
      </c>
      <c r="G8879" s="4" t="n">
        <f aca="false">INDEX(Data_Products!$D$2:$D$33,MATCH(C8879,Data_Products!$A$2:$A$33,0))</f>
        <v>31.44</v>
      </c>
      <c r="H8879" s="4" t="str">
        <f aca="false">INDEX(Data_Products!$C$2:$C$33,MATCH(C8879,Data_Products!$A$2:$A$33,0))</f>
        <v>Timber</v>
      </c>
      <c r="I8879" s="10" t="n">
        <f aca="false">D8879*(E8879-G8879)</f>
        <v>88.55</v>
      </c>
      <c r="J8879" s="11" t="n">
        <f aca="false">IFERROR(I8879/F8879,0)</f>
        <v>0.360325534079349</v>
      </c>
      <c r="K8879" s="4" t="str">
        <f aca="false">IFERROR(INDEX(Data_Orders!$F$2:$F$4727,MATCH(B8879,Data_Orders!$A$2:$A$4727,0)),"")</f>
        <v>Contractor</v>
      </c>
      <c r="L8879" s="4" t="str">
        <f aca="false">IFERROR(INDEX(Data_Orders!$D$2:$D$4727,MATCH(B8879,Data_Orders!$A$2:$A$4727,0)),"")</f>
        <v>Birmingham South</v>
      </c>
    </row>
    <row r="8880" customFormat="false" ht="15" hidden="false" customHeight="false" outlineLevel="0" collapsed="false">
      <c r="A8880" s="4" t="s">
        <v>14696</v>
      </c>
      <c r="B8880" s="4" t="s">
        <v>4051</v>
      </c>
      <c r="C8880" s="4" t="s">
        <v>1066</v>
      </c>
      <c r="D8880" s="4" t="n">
        <v>10</v>
      </c>
      <c r="E8880" s="4" t="n">
        <v>209.69</v>
      </c>
      <c r="F8880" s="4" t="n">
        <v>2096.9</v>
      </c>
      <c r="G8880" s="4" t="n">
        <f aca="false">INDEX(Data_Products!$D$2:$D$33,MATCH(C8880,Data_Products!$A$2:$A$33,0))</f>
        <v>144.38</v>
      </c>
      <c r="H8880" s="4" t="str">
        <f aca="false">INDEX(Data_Products!$C$2:$C$33,MATCH(C8880,Data_Products!$A$2:$A$33,0))</f>
        <v>Plumbing &amp; Drainage</v>
      </c>
      <c r="I8880" s="10" t="n">
        <f aca="false">D8880*(E8880-G8880)</f>
        <v>653.1</v>
      </c>
      <c r="J8880" s="11" t="n">
        <f aca="false">IFERROR(I8880/F8880,0)</f>
        <v>0.311459773952024</v>
      </c>
      <c r="K8880" s="4" t="str">
        <f aca="false">IFERROR(INDEX(Data_Orders!$F$2:$F$4727,MATCH(B8880,Data_Orders!$A$2:$A$4727,0)),"")</f>
        <v>Contractor</v>
      </c>
      <c r="L8880" s="4" t="str">
        <f aca="false">IFERROR(INDEX(Data_Orders!$D$2:$D$4727,MATCH(B8880,Data_Orders!$A$2:$A$4727,0)),"")</f>
        <v>Birmingham South</v>
      </c>
    </row>
    <row r="8881" customFormat="false" ht="15" hidden="false" customHeight="false" outlineLevel="0" collapsed="false">
      <c r="A8881" s="4" t="s">
        <v>14697</v>
      </c>
      <c r="B8881" s="4" t="s">
        <v>4051</v>
      </c>
      <c r="C8881" s="4" t="s">
        <v>1039</v>
      </c>
      <c r="D8881" s="4" t="n">
        <v>18</v>
      </c>
      <c r="E8881" s="4" t="n">
        <v>160.41</v>
      </c>
      <c r="F8881" s="4" t="n">
        <v>2887.38</v>
      </c>
      <c r="G8881" s="4" t="n">
        <f aca="false">INDEX(Data_Products!$D$2:$D$33,MATCH(C8881,Data_Products!$A$2:$A$33,0))</f>
        <v>99.74</v>
      </c>
      <c r="H8881" s="4" t="str">
        <f aca="false">INDEX(Data_Products!$C$2:$C$33,MATCH(C8881,Data_Products!$A$2:$A$33,0))</f>
        <v>Insulation</v>
      </c>
      <c r="I8881" s="10" t="n">
        <f aca="false">D8881*(E8881-G8881)</f>
        <v>1092.06</v>
      </c>
      <c r="J8881" s="11" t="n">
        <f aca="false">IFERROR(I8881/F8881,0)</f>
        <v>0.378218315566361</v>
      </c>
      <c r="K8881" s="4" t="str">
        <f aca="false">IFERROR(INDEX(Data_Orders!$F$2:$F$4727,MATCH(B8881,Data_Orders!$A$2:$A$4727,0)),"")</f>
        <v>Contractor</v>
      </c>
      <c r="L8881" s="4" t="str">
        <f aca="false">IFERROR(INDEX(Data_Orders!$D$2:$D$4727,MATCH(B8881,Data_Orders!$A$2:$A$4727,0)),"")</f>
        <v>Birmingham South</v>
      </c>
    </row>
    <row r="8882" customFormat="false" ht="15" hidden="false" customHeight="false" outlineLevel="0" collapsed="false">
      <c r="A8882" s="4" t="s">
        <v>14698</v>
      </c>
      <c r="B8882" s="4" t="s">
        <v>4051</v>
      </c>
      <c r="C8882" s="4" t="s">
        <v>1068</v>
      </c>
      <c r="D8882" s="4" t="n">
        <v>14</v>
      </c>
      <c r="E8882" s="4" t="n">
        <v>86.28</v>
      </c>
      <c r="F8882" s="4" t="n">
        <v>1207.92</v>
      </c>
      <c r="G8882" s="4" t="n">
        <f aca="false">INDEX(Data_Products!$D$2:$D$33,MATCH(C8882,Data_Products!$A$2:$A$33,0))</f>
        <v>68.55</v>
      </c>
      <c r="H8882" s="4" t="str">
        <f aca="false">INDEX(Data_Products!$C$2:$C$33,MATCH(C8882,Data_Products!$A$2:$A$33,0))</f>
        <v>Plumbing &amp; Drainage</v>
      </c>
      <c r="I8882" s="10" t="n">
        <f aca="false">D8882*(E8882-G8882)</f>
        <v>248.22</v>
      </c>
      <c r="J8882" s="11" t="n">
        <f aca="false">IFERROR(I8882/F8882,0)</f>
        <v>0.205493741307371</v>
      </c>
      <c r="K8882" s="4" t="str">
        <f aca="false">IFERROR(INDEX(Data_Orders!$F$2:$F$4727,MATCH(B8882,Data_Orders!$A$2:$A$4727,0)),"")</f>
        <v>Contractor</v>
      </c>
      <c r="L8882" s="4" t="str">
        <f aca="false">IFERROR(INDEX(Data_Orders!$D$2:$D$4727,MATCH(B8882,Data_Orders!$A$2:$A$4727,0)),"")</f>
        <v>Birmingham South</v>
      </c>
    </row>
    <row r="8883" customFormat="false" ht="15" hidden="false" customHeight="false" outlineLevel="0" collapsed="false">
      <c r="A8883" s="4" t="s">
        <v>14699</v>
      </c>
      <c r="B8883" s="4" t="s">
        <v>4052</v>
      </c>
      <c r="C8883" s="4" t="s">
        <v>1010</v>
      </c>
      <c r="D8883" s="4" t="n">
        <v>5</v>
      </c>
      <c r="E8883" s="4" t="n">
        <v>135.95</v>
      </c>
      <c r="F8883" s="4" t="n">
        <v>679.75</v>
      </c>
      <c r="G8883" s="4" t="n">
        <f aca="false">INDEX(Data_Products!$D$2:$D$33,MATCH(C8883,Data_Products!$A$2:$A$33,0))</f>
        <v>111.1</v>
      </c>
      <c r="H8883" s="4" t="str">
        <f aca="false">INDEX(Data_Products!$C$2:$C$33,MATCH(C8883,Data_Products!$A$2:$A$33,0))</f>
        <v>Timber</v>
      </c>
      <c r="I8883" s="10" t="n">
        <f aca="false">D8883*(E8883-G8883)</f>
        <v>124.25</v>
      </c>
      <c r="J8883" s="11" t="n">
        <f aca="false">IFERROR(I8883/F8883,0)</f>
        <v>0.18278778962854</v>
      </c>
      <c r="K8883" s="4" t="str">
        <f aca="false">IFERROR(INDEX(Data_Orders!$F$2:$F$4727,MATCH(B8883,Data_Orders!$A$2:$A$4727,0)),"")</f>
        <v>Contractor</v>
      </c>
      <c r="L8883" s="4" t="str">
        <f aca="false">IFERROR(INDEX(Data_Orders!$D$2:$D$4727,MATCH(B8883,Data_Orders!$A$2:$A$4727,0)),"")</f>
        <v>Birmingham South</v>
      </c>
    </row>
    <row r="8884" customFormat="false" ht="15" hidden="false" customHeight="false" outlineLevel="0" collapsed="false">
      <c r="A8884" s="4" t="s">
        <v>14700</v>
      </c>
      <c r="B8884" s="4" t="s">
        <v>4052</v>
      </c>
      <c r="C8884" s="4" t="s">
        <v>1030</v>
      </c>
      <c r="D8884" s="4" t="n">
        <v>14</v>
      </c>
      <c r="E8884" s="4" t="n">
        <v>25.23</v>
      </c>
      <c r="F8884" s="4" t="n">
        <v>353.22</v>
      </c>
      <c r="G8884" s="4" t="n">
        <f aca="false">INDEX(Data_Products!$D$2:$D$33,MATCH(C8884,Data_Products!$A$2:$A$33,0))</f>
        <v>17.67</v>
      </c>
      <c r="H8884" s="4" t="str">
        <f aca="false">INDEX(Data_Products!$C$2:$C$33,MATCH(C8884,Data_Products!$A$2:$A$33,0))</f>
        <v>Cement &amp; Aggregates</v>
      </c>
      <c r="I8884" s="10" t="n">
        <f aca="false">D8884*(E8884-G8884)</f>
        <v>105.84</v>
      </c>
      <c r="J8884" s="11" t="n">
        <f aca="false">IFERROR(I8884/F8884,0)</f>
        <v>0.299643281807372</v>
      </c>
      <c r="K8884" s="4" t="str">
        <f aca="false">IFERROR(INDEX(Data_Orders!$F$2:$F$4727,MATCH(B8884,Data_Orders!$A$2:$A$4727,0)),"")</f>
        <v>Contractor</v>
      </c>
      <c r="L8884" s="4" t="str">
        <f aca="false">IFERROR(INDEX(Data_Orders!$D$2:$D$4727,MATCH(B8884,Data_Orders!$A$2:$A$4727,0)),"")</f>
        <v>Birmingham South</v>
      </c>
    </row>
    <row r="8885" customFormat="false" ht="15" hidden="false" customHeight="false" outlineLevel="0" collapsed="false">
      <c r="A8885" s="4" t="s">
        <v>14701</v>
      </c>
      <c r="B8885" s="4" t="s">
        <v>4052</v>
      </c>
      <c r="C8885" s="4" t="s">
        <v>1041</v>
      </c>
      <c r="D8885" s="4" t="n">
        <v>13</v>
      </c>
      <c r="E8885" s="4" t="n">
        <v>242.75</v>
      </c>
      <c r="F8885" s="4" t="n">
        <v>3155.75</v>
      </c>
      <c r="G8885" s="4" t="n">
        <f aca="false">INDEX(Data_Products!$D$2:$D$33,MATCH(C8885,Data_Products!$A$2:$A$33,0))</f>
        <v>142.94</v>
      </c>
      <c r="H8885" s="4" t="str">
        <f aca="false">INDEX(Data_Products!$C$2:$C$33,MATCH(C8885,Data_Products!$A$2:$A$33,0))</f>
        <v>Tools &amp; Fixings</v>
      </c>
      <c r="I8885" s="10" t="n">
        <f aca="false">D8885*(E8885-G8885)</f>
        <v>1297.53</v>
      </c>
      <c r="J8885" s="11" t="n">
        <f aca="false">IFERROR(I8885/F8885,0)</f>
        <v>0.411163748712667</v>
      </c>
      <c r="K8885" s="4" t="str">
        <f aca="false">IFERROR(INDEX(Data_Orders!$F$2:$F$4727,MATCH(B8885,Data_Orders!$A$2:$A$4727,0)),"")</f>
        <v>Contractor</v>
      </c>
      <c r="L8885" s="4" t="str">
        <f aca="false">IFERROR(INDEX(Data_Orders!$D$2:$D$4727,MATCH(B8885,Data_Orders!$A$2:$A$4727,0)),"")</f>
        <v>Birmingham South</v>
      </c>
    </row>
    <row r="8886" customFormat="false" ht="15" hidden="false" customHeight="false" outlineLevel="0" collapsed="false">
      <c r="A8886" s="4" t="s">
        <v>14702</v>
      </c>
      <c r="B8886" s="4" t="s">
        <v>4052</v>
      </c>
      <c r="C8886" s="4" t="s">
        <v>1070</v>
      </c>
      <c r="D8886" s="4" t="n">
        <v>1</v>
      </c>
      <c r="E8886" s="4" t="n">
        <v>230.32</v>
      </c>
      <c r="F8886" s="4" t="n">
        <v>230.32</v>
      </c>
      <c r="G8886" s="4" t="n">
        <f aca="false">INDEX(Data_Products!$D$2:$D$33,MATCH(C8886,Data_Products!$A$2:$A$33,0))</f>
        <v>161.64</v>
      </c>
      <c r="H8886" s="4" t="str">
        <f aca="false">INDEX(Data_Products!$C$2:$C$33,MATCH(C8886,Data_Products!$A$2:$A$33,0))</f>
        <v>Landscaping</v>
      </c>
      <c r="I8886" s="10" t="n">
        <f aca="false">D8886*(E8886-G8886)</f>
        <v>68.68</v>
      </c>
      <c r="J8886" s="11" t="n">
        <f aca="false">IFERROR(I8886/F8886,0)</f>
        <v>0.298193817297673</v>
      </c>
      <c r="K8886" s="4" t="str">
        <f aca="false">IFERROR(INDEX(Data_Orders!$F$2:$F$4727,MATCH(B8886,Data_Orders!$A$2:$A$4727,0)),"")</f>
        <v>Contractor</v>
      </c>
      <c r="L8886" s="4" t="str">
        <f aca="false">IFERROR(INDEX(Data_Orders!$D$2:$D$4727,MATCH(B8886,Data_Orders!$A$2:$A$4727,0)),"")</f>
        <v>Birmingham South</v>
      </c>
    </row>
    <row r="8887" customFormat="false" ht="15" hidden="false" customHeight="false" outlineLevel="0" collapsed="false">
      <c r="A8887" s="4" t="s">
        <v>14703</v>
      </c>
      <c r="B8887" s="4" t="s">
        <v>4053</v>
      </c>
      <c r="C8887" s="4" t="s">
        <v>1035</v>
      </c>
      <c r="D8887" s="4" t="n">
        <v>3</v>
      </c>
      <c r="E8887" s="4" t="n">
        <v>165.07</v>
      </c>
      <c r="F8887" s="4" t="n">
        <v>495.21</v>
      </c>
      <c r="G8887" s="4" t="n">
        <f aca="false">INDEX(Data_Products!$D$2:$D$33,MATCH(C8887,Data_Products!$A$2:$A$33,0))</f>
        <v>134.65</v>
      </c>
      <c r="H8887" s="4" t="str">
        <f aca="false">INDEX(Data_Products!$C$2:$C$33,MATCH(C8887,Data_Products!$A$2:$A$33,0))</f>
        <v>Insulation</v>
      </c>
      <c r="I8887" s="10" t="n">
        <f aca="false">D8887*(E8887-G8887)</f>
        <v>91.26</v>
      </c>
      <c r="J8887" s="11" t="n">
        <f aca="false">IFERROR(I8887/F8887,0)</f>
        <v>0.184285454655601</v>
      </c>
      <c r="K8887" s="4" t="str">
        <f aca="false">IFERROR(INDEX(Data_Orders!$F$2:$F$4727,MATCH(B8887,Data_Orders!$A$2:$A$4727,0)),"")</f>
        <v>Contractor</v>
      </c>
      <c r="L8887" s="4" t="str">
        <f aca="false">IFERROR(INDEX(Data_Orders!$D$2:$D$4727,MATCH(B8887,Data_Orders!$A$2:$A$4727,0)),"")</f>
        <v>Birmingham South</v>
      </c>
    </row>
    <row r="8888" customFormat="false" ht="15" hidden="false" customHeight="false" outlineLevel="0" collapsed="false">
      <c r="A8888" s="4" t="s">
        <v>14704</v>
      </c>
      <c r="B8888" s="4" t="s">
        <v>4053</v>
      </c>
      <c r="C8888" s="4" t="s">
        <v>1066</v>
      </c>
      <c r="D8888" s="4" t="n">
        <v>12</v>
      </c>
      <c r="E8888" s="4" t="n">
        <v>209.69</v>
      </c>
      <c r="F8888" s="4" t="n">
        <v>2516.28</v>
      </c>
      <c r="G8888" s="4" t="n">
        <f aca="false">INDEX(Data_Products!$D$2:$D$33,MATCH(C8888,Data_Products!$A$2:$A$33,0))</f>
        <v>144.38</v>
      </c>
      <c r="H8888" s="4" t="str">
        <f aca="false">INDEX(Data_Products!$C$2:$C$33,MATCH(C8888,Data_Products!$A$2:$A$33,0))</f>
        <v>Plumbing &amp; Drainage</v>
      </c>
      <c r="I8888" s="10" t="n">
        <f aca="false">D8888*(E8888-G8888)</f>
        <v>783.72</v>
      </c>
      <c r="J8888" s="11" t="n">
        <f aca="false">IFERROR(I8888/F8888,0)</f>
        <v>0.311459773952024</v>
      </c>
      <c r="K8888" s="4" t="str">
        <f aca="false">IFERROR(INDEX(Data_Orders!$F$2:$F$4727,MATCH(B8888,Data_Orders!$A$2:$A$4727,0)),"")</f>
        <v>Contractor</v>
      </c>
      <c r="L8888" s="4" t="str">
        <f aca="false">IFERROR(INDEX(Data_Orders!$D$2:$D$4727,MATCH(B8888,Data_Orders!$A$2:$A$4727,0)),"")</f>
        <v>Birmingham South</v>
      </c>
    </row>
    <row r="8889" customFormat="false" ht="15" hidden="false" customHeight="false" outlineLevel="0" collapsed="false">
      <c r="A8889" s="4" t="s">
        <v>14705</v>
      </c>
      <c r="B8889" s="4" t="s">
        <v>4054</v>
      </c>
      <c r="C8889" s="4" t="s">
        <v>1010</v>
      </c>
      <c r="D8889" s="4" t="n">
        <v>7</v>
      </c>
      <c r="E8889" s="4" t="n">
        <v>135.95</v>
      </c>
      <c r="F8889" s="4" t="n">
        <v>951.65</v>
      </c>
      <c r="G8889" s="4" t="n">
        <f aca="false">INDEX(Data_Products!$D$2:$D$33,MATCH(C8889,Data_Products!$A$2:$A$33,0))</f>
        <v>111.1</v>
      </c>
      <c r="H8889" s="4" t="str">
        <f aca="false">INDEX(Data_Products!$C$2:$C$33,MATCH(C8889,Data_Products!$A$2:$A$33,0))</f>
        <v>Timber</v>
      </c>
      <c r="I8889" s="10" t="n">
        <f aca="false">D8889*(E8889-G8889)</f>
        <v>173.95</v>
      </c>
      <c r="J8889" s="11" t="n">
        <f aca="false">IFERROR(I8889/F8889,0)</f>
        <v>0.18278778962854</v>
      </c>
      <c r="K8889" s="4" t="str">
        <f aca="false">IFERROR(INDEX(Data_Orders!$F$2:$F$4727,MATCH(B8889,Data_Orders!$A$2:$A$4727,0)),"")</f>
        <v>Contractor</v>
      </c>
      <c r="L8889" s="4" t="str">
        <f aca="false">IFERROR(INDEX(Data_Orders!$D$2:$D$4727,MATCH(B8889,Data_Orders!$A$2:$A$4727,0)),"")</f>
        <v>Birmingham South</v>
      </c>
    </row>
    <row r="8890" customFormat="false" ht="15" hidden="false" customHeight="false" outlineLevel="0" collapsed="false">
      <c r="A8890" s="4" t="s">
        <v>14706</v>
      </c>
      <c r="B8890" s="4" t="s">
        <v>4054</v>
      </c>
      <c r="C8890" s="4" t="s">
        <v>1015</v>
      </c>
      <c r="D8890" s="4" t="n">
        <v>1</v>
      </c>
      <c r="E8890" s="4" t="n">
        <v>122.01</v>
      </c>
      <c r="F8890" s="4" t="n">
        <v>122.01</v>
      </c>
      <c r="G8890" s="4" t="n">
        <f aca="false">INDEX(Data_Products!$D$2:$D$33,MATCH(C8890,Data_Products!$A$2:$A$33,0))</f>
        <v>85.53</v>
      </c>
      <c r="H8890" s="4" t="str">
        <f aca="false">INDEX(Data_Products!$C$2:$C$33,MATCH(C8890,Data_Products!$A$2:$A$33,0))</f>
        <v>Timber</v>
      </c>
      <c r="I8890" s="10" t="n">
        <f aca="false">D8890*(E8890-G8890)</f>
        <v>36.48</v>
      </c>
      <c r="J8890" s="11" t="n">
        <f aca="false">IFERROR(I8890/F8890,0)</f>
        <v>0.298991885910991</v>
      </c>
      <c r="K8890" s="4" t="str">
        <f aca="false">IFERROR(INDEX(Data_Orders!$F$2:$F$4727,MATCH(B8890,Data_Orders!$A$2:$A$4727,0)),"")</f>
        <v>Contractor</v>
      </c>
      <c r="L8890" s="4" t="str">
        <f aca="false">IFERROR(INDEX(Data_Orders!$D$2:$D$4727,MATCH(B8890,Data_Orders!$A$2:$A$4727,0)),"")</f>
        <v>Birmingham South</v>
      </c>
    </row>
    <row r="8891" customFormat="false" ht="15" hidden="false" customHeight="false" outlineLevel="0" collapsed="false">
      <c r="A8891" s="4" t="s">
        <v>14707</v>
      </c>
      <c r="B8891" s="4" t="s">
        <v>4054</v>
      </c>
      <c r="C8891" s="4" t="s">
        <v>1035</v>
      </c>
      <c r="D8891" s="4" t="n">
        <v>3</v>
      </c>
      <c r="E8891" s="4" t="n">
        <v>165.07</v>
      </c>
      <c r="F8891" s="4" t="n">
        <v>495.21</v>
      </c>
      <c r="G8891" s="4" t="n">
        <f aca="false">INDEX(Data_Products!$D$2:$D$33,MATCH(C8891,Data_Products!$A$2:$A$33,0))</f>
        <v>134.65</v>
      </c>
      <c r="H8891" s="4" t="str">
        <f aca="false">INDEX(Data_Products!$C$2:$C$33,MATCH(C8891,Data_Products!$A$2:$A$33,0))</f>
        <v>Insulation</v>
      </c>
      <c r="I8891" s="10" t="n">
        <f aca="false">D8891*(E8891-G8891)</f>
        <v>91.26</v>
      </c>
      <c r="J8891" s="11" t="n">
        <f aca="false">IFERROR(I8891/F8891,0)</f>
        <v>0.184285454655601</v>
      </c>
      <c r="K8891" s="4" t="str">
        <f aca="false">IFERROR(INDEX(Data_Orders!$F$2:$F$4727,MATCH(B8891,Data_Orders!$A$2:$A$4727,0)),"")</f>
        <v>Contractor</v>
      </c>
      <c r="L8891" s="4" t="str">
        <f aca="false">IFERROR(INDEX(Data_Orders!$D$2:$D$4727,MATCH(B8891,Data_Orders!$A$2:$A$4727,0)),"")</f>
        <v>Birmingham South</v>
      </c>
    </row>
    <row r="8892" customFormat="false" ht="15" hidden="false" customHeight="false" outlineLevel="0" collapsed="false">
      <c r="A8892" s="4" t="s">
        <v>14708</v>
      </c>
      <c r="B8892" s="4" t="s">
        <v>4055</v>
      </c>
      <c r="C8892" s="4" t="s">
        <v>1057</v>
      </c>
      <c r="D8892" s="4" t="n">
        <v>3</v>
      </c>
      <c r="E8892" s="4" t="n">
        <v>176.81</v>
      </c>
      <c r="F8892" s="4" t="n">
        <v>530.43</v>
      </c>
      <c r="G8892" s="4" t="n">
        <f aca="false">INDEX(Data_Products!$D$2:$D$33,MATCH(C8892,Data_Products!$A$2:$A$33,0))</f>
        <v>129.57</v>
      </c>
      <c r="H8892" s="4" t="str">
        <f aca="false">INDEX(Data_Products!$C$2:$C$33,MATCH(C8892,Data_Products!$A$2:$A$33,0))</f>
        <v>Roofing</v>
      </c>
      <c r="I8892" s="10" t="n">
        <f aca="false">D8892*(E8892-G8892)</f>
        <v>141.72</v>
      </c>
      <c r="J8892" s="11" t="n">
        <f aca="false">IFERROR(I8892/F8892,0)</f>
        <v>0.267179458175443</v>
      </c>
      <c r="K8892" s="4" t="str">
        <f aca="false">IFERROR(INDEX(Data_Orders!$F$2:$F$4727,MATCH(B8892,Data_Orders!$A$2:$A$4727,0)),"")</f>
        <v>Contractor</v>
      </c>
      <c r="L8892" s="4" t="str">
        <f aca="false">IFERROR(INDEX(Data_Orders!$D$2:$D$4727,MATCH(B8892,Data_Orders!$A$2:$A$4727,0)),"")</f>
        <v>Birmingham South</v>
      </c>
    </row>
    <row r="8893" customFormat="false" ht="15" hidden="false" customHeight="false" outlineLevel="0" collapsed="false">
      <c r="A8893" s="4" t="s">
        <v>14709</v>
      </c>
      <c r="B8893" s="4" t="s">
        <v>4055</v>
      </c>
      <c r="C8893" s="4" t="s">
        <v>1061</v>
      </c>
      <c r="D8893" s="4" t="n">
        <v>14</v>
      </c>
      <c r="E8893" s="4" t="n">
        <v>145.57</v>
      </c>
      <c r="F8893" s="4" t="n">
        <v>2037.98</v>
      </c>
      <c r="G8893" s="4" t="n">
        <f aca="false">INDEX(Data_Products!$D$2:$D$33,MATCH(C8893,Data_Products!$A$2:$A$33,0))</f>
        <v>119.29</v>
      </c>
      <c r="H8893" s="4" t="str">
        <f aca="false">INDEX(Data_Products!$C$2:$C$33,MATCH(C8893,Data_Products!$A$2:$A$33,0))</f>
        <v>Plumbing &amp; Drainage</v>
      </c>
      <c r="I8893" s="10" t="n">
        <f aca="false">D8893*(E8893-G8893)</f>
        <v>367.92</v>
      </c>
      <c r="J8893" s="11" t="n">
        <f aca="false">IFERROR(I8893/F8893,0)</f>
        <v>0.180531702960775</v>
      </c>
      <c r="K8893" s="4" t="str">
        <f aca="false">IFERROR(INDEX(Data_Orders!$F$2:$F$4727,MATCH(B8893,Data_Orders!$A$2:$A$4727,0)),"")</f>
        <v>Contractor</v>
      </c>
      <c r="L8893" s="4" t="str">
        <f aca="false">IFERROR(INDEX(Data_Orders!$D$2:$D$4727,MATCH(B8893,Data_Orders!$A$2:$A$4727,0)),"")</f>
        <v>Birmingham South</v>
      </c>
    </row>
    <row r="8894" customFormat="false" ht="15" hidden="false" customHeight="false" outlineLevel="0" collapsed="false">
      <c r="A8894" s="4" t="s">
        <v>14710</v>
      </c>
      <c r="B8894" s="4" t="s">
        <v>4056</v>
      </c>
      <c r="C8894" s="4" t="s">
        <v>1032</v>
      </c>
      <c r="D8894" s="4" t="n">
        <v>14</v>
      </c>
      <c r="E8894" s="4" t="n">
        <v>99.65</v>
      </c>
      <c r="F8894" s="4" t="n">
        <v>1395.1</v>
      </c>
      <c r="G8894" s="4" t="n">
        <f aca="false">INDEX(Data_Products!$D$2:$D$33,MATCH(C8894,Data_Products!$A$2:$A$33,0))</f>
        <v>58.26</v>
      </c>
      <c r="H8894" s="4" t="str">
        <f aca="false">INDEX(Data_Products!$C$2:$C$33,MATCH(C8894,Data_Products!$A$2:$A$33,0))</f>
        <v>Insulation</v>
      </c>
      <c r="I8894" s="10" t="n">
        <f aca="false">D8894*(E8894-G8894)</f>
        <v>579.46</v>
      </c>
      <c r="J8894" s="11" t="n">
        <f aca="false">IFERROR(I8894/F8894,0)</f>
        <v>0.415353738083292</v>
      </c>
      <c r="K8894" s="4" t="str">
        <f aca="false">IFERROR(INDEX(Data_Orders!$F$2:$F$4727,MATCH(B8894,Data_Orders!$A$2:$A$4727,0)),"")</f>
        <v>Contractor</v>
      </c>
      <c r="L8894" s="4" t="str">
        <f aca="false">IFERROR(INDEX(Data_Orders!$D$2:$D$4727,MATCH(B8894,Data_Orders!$A$2:$A$4727,0)),"")</f>
        <v>Birmingham South</v>
      </c>
    </row>
    <row r="8895" customFormat="false" ht="15" hidden="false" customHeight="false" outlineLevel="0" collapsed="false">
      <c r="A8895" s="4" t="s">
        <v>14711</v>
      </c>
      <c r="B8895" s="4" t="s">
        <v>4057</v>
      </c>
      <c r="C8895" s="4" t="s">
        <v>1046</v>
      </c>
      <c r="D8895" s="4" t="n">
        <v>2</v>
      </c>
      <c r="E8895" s="4" t="n">
        <v>154.02</v>
      </c>
      <c r="F8895" s="4" t="n">
        <v>308.04</v>
      </c>
      <c r="G8895" s="4" t="n">
        <f aca="false">INDEX(Data_Products!$D$2:$D$33,MATCH(C8895,Data_Products!$A$2:$A$33,0))</f>
        <v>102.1</v>
      </c>
      <c r="H8895" s="4" t="str">
        <f aca="false">INDEX(Data_Products!$C$2:$C$33,MATCH(C8895,Data_Products!$A$2:$A$33,0))</f>
        <v>Tools &amp; Fixings</v>
      </c>
      <c r="I8895" s="10" t="n">
        <f aca="false">D8895*(E8895-G8895)</f>
        <v>103.84</v>
      </c>
      <c r="J8895" s="11" t="n">
        <f aca="false">IFERROR(I8895/F8895,0)</f>
        <v>0.337099078041813</v>
      </c>
      <c r="K8895" s="4" t="str">
        <f aca="false">IFERROR(INDEX(Data_Orders!$F$2:$F$4727,MATCH(B8895,Data_Orders!$A$2:$A$4727,0)),"")</f>
        <v>Contractor</v>
      </c>
      <c r="L8895" s="4" t="str">
        <f aca="false">IFERROR(INDEX(Data_Orders!$D$2:$D$4727,MATCH(B8895,Data_Orders!$A$2:$A$4727,0)),"")</f>
        <v>Birmingham South</v>
      </c>
    </row>
    <row r="8896" customFormat="false" ht="15" hidden="false" customHeight="false" outlineLevel="0" collapsed="false">
      <c r="A8896" s="4" t="s">
        <v>14712</v>
      </c>
      <c r="B8896" s="4" t="s">
        <v>4057</v>
      </c>
      <c r="C8896" s="4" t="s">
        <v>1041</v>
      </c>
      <c r="D8896" s="4" t="n">
        <v>12</v>
      </c>
      <c r="E8896" s="4" t="n">
        <v>242.75</v>
      </c>
      <c r="F8896" s="4" t="n">
        <v>2913</v>
      </c>
      <c r="G8896" s="4" t="n">
        <f aca="false">INDEX(Data_Products!$D$2:$D$33,MATCH(C8896,Data_Products!$A$2:$A$33,0))</f>
        <v>142.94</v>
      </c>
      <c r="H8896" s="4" t="str">
        <f aca="false">INDEX(Data_Products!$C$2:$C$33,MATCH(C8896,Data_Products!$A$2:$A$33,0))</f>
        <v>Tools &amp; Fixings</v>
      </c>
      <c r="I8896" s="10" t="n">
        <f aca="false">D8896*(E8896-G8896)</f>
        <v>1197.72</v>
      </c>
      <c r="J8896" s="11" t="n">
        <f aca="false">IFERROR(I8896/F8896,0)</f>
        <v>0.411163748712667</v>
      </c>
      <c r="K8896" s="4" t="str">
        <f aca="false">IFERROR(INDEX(Data_Orders!$F$2:$F$4727,MATCH(B8896,Data_Orders!$A$2:$A$4727,0)),"")</f>
        <v>Contractor</v>
      </c>
      <c r="L8896" s="4" t="str">
        <f aca="false">IFERROR(INDEX(Data_Orders!$D$2:$D$4727,MATCH(B8896,Data_Orders!$A$2:$A$4727,0)),"")</f>
        <v>Birmingham South</v>
      </c>
    </row>
    <row r="8897" customFormat="false" ht="15" hidden="false" customHeight="false" outlineLevel="0" collapsed="false">
      <c r="A8897" s="4" t="s">
        <v>14713</v>
      </c>
      <c r="B8897" s="4" t="s">
        <v>4057</v>
      </c>
      <c r="C8897" s="4" t="s">
        <v>1050</v>
      </c>
      <c r="D8897" s="4" t="n">
        <v>5</v>
      </c>
      <c r="E8897" s="4" t="n">
        <v>238.63</v>
      </c>
      <c r="F8897" s="4" t="n">
        <v>1193.15</v>
      </c>
      <c r="G8897" s="4" t="n">
        <f aca="false">INDEX(Data_Products!$D$2:$D$33,MATCH(C8897,Data_Products!$A$2:$A$33,0))</f>
        <v>148.91</v>
      </c>
      <c r="H8897" s="4" t="str">
        <f aca="false">INDEX(Data_Products!$C$2:$C$33,MATCH(C8897,Data_Products!$A$2:$A$33,0))</f>
        <v>Tools &amp; Fixings</v>
      </c>
      <c r="I8897" s="10" t="n">
        <f aca="false">D8897*(E8897-G8897)</f>
        <v>448.6</v>
      </c>
      <c r="J8897" s="11" t="n">
        <f aca="false">IFERROR(I8897/F8897,0)</f>
        <v>0.375979549930855</v>
      </c>
      <c r="K8897" s="4" t="str">
        <f aca="false">IFERROR(INDEX(Data_Orders!$F$2:$F$4727,MATCH(B8897,Data_Orders!$A$2:$A$4727,0)),"")</f>
        <v>Contractor</v>
      </c>
      <c r="L8897" s="4" t="str">
        <f aca="false">IFERROR(INDEX(Data_Orders!$D$2:$D$4727,MATCH(B8897,Data_Orders!$A$2:$A$4727,0)),"")</f>
        <v>Birmingham South</v>
      </c>
    </row>
    <row r="8898" customFormat="false" ht="15" hidden="false" customHeight="false" outlineLevel="0" collapsed="false">
      <c r="A8898" s="4" t="s">
        <v>14714</v>
      </c>
      <c r="B8898" s="4" t="s">
        <v>4058</v>
      </c>
      <c r="C8898" s="4" t="s">
        <v>1030</v>
      </c>
      <c r="D8898" s="4" t="n">
        <v>8</v>
      </c>
      <c r="E8898" s="4" t="n">
        <v>25.23</v>
      </c>
      <c r="F8898" s="4" t="n">
        <v>201.84</v>
      </c>
      <c r="G8898" s="4" t="n">
        <f aca="false">INDEX(Data_Products!$D$2:$D$33,MATCH(C8898,Data_Products!$A$2:$A$33,0))</f>
        <v>17.67</v>
      </c>
      <c r="H8898" s="4" t="str">
        <f aca="false">INDEX(Data_Products!$C$2:$C$33,MATCH(C8898,Data_Products!$A$2:$A$33,0))</f>
        <v>Cement &amp; Aggregates</v>
      </c>
      <c r="I8898" s="10" t="n">
        <f aca="false">D8898*(E8898-G8898)</f>
        <v>60.48</v>
      </c>
      <c r="J8898" s="11" t="n">
        <f aca="false">IFERROR(I8898/F8898,0)</f>
        <v>0.299643281807372</v>
      </c>
      <c r="K8898" s="4" t="str">
        <f aca="false">IFERROR(INDEX(Data_Orders!$F$2:$F$4727,MATCH(B8898,Data_Orders!$A$2:$A$4727,0)),"")</f>
        <v>Contractor</v>
      </c>
      <c r="L8898" s="4" t="str">
        <f aca="false">IFERROR(INDEX(Data_Orders!$D$2:$D$4727,MATCH(B8898,Data_Orders!$A$2:$A$4727,0)),"")</f>
        <v>Birmingham South</v>
      </c>
    </row>
    <row r="8899" customFormat="false" ht="15" hidden="false" customHeight="false" outlineLevel="0" collapsed="false">
      <c r="A8899" s="4" t="s">
        <v>14715</v>
      </c>
      <c r="B8899" s="4" t="s">
        <v>4058</v>
      </c>
      <c r="C8899" s="4" t="s">
        <v>1015</v>
      </c>
      <c r="D8899" s="4" t="n">
        <v>19</v>
      </c>
      <c r="E8899" s="4" t="n">
        <v>122.01</v>
      </c>
      <c r="F8899" s="4" t="n">
        <v>2318.19</v>
      </c>
      <c r="G8899" s="4" t="n">
        <f aca="false">INDEX(Data_Products!$D$2:$D$33,MATCH(C8899,Data_Products!$A$2:$A$33,0))</f>
        <v>85.53</v>
      </c>
      <c r="H8899" s="4" t="str">
        <f aca="false">INDEX(Data_Products!$C$2:$C$33,MATCH(C8899,Data_Products!$A$2:$A$33,0))</f>
        <v>Timber</v>
      </c>
      <c r="I8899" s="10" t="n">
        <f aca="false">D8899*(E8899-G8899)</f>
        <v>693.12</v>
      </c>
      <c r="J8899" s="11" t="n">
        <f aca="false">IFERROR(I8899/F8899,0)</f>
        <v>0.298991885910991</v>
      </c>
      <c r="K8899" s="4" t="str">
        <f aca="false">IFERROR(INDEX(Data_Orders!$F$2:$F$4727,MATCH(B8899,Data_Orders!$A$2:$A$4727,0)),"")</f>
        <v>Contractor</v>
      </c>
      <c r="L8899" s="4" t="str">
        <f aca="false">IFERROR(INDEX(Data_Orders!$D$2:$D$4727,MATCH(B8899,Data_Orders!$A$2:$A$4727,0)),"")</f>
        <v>Birmingham South</v>
      </c>
    </row>
    <row r="8900" customFormat="false" ht="15" hidden="false" customHeight="false" outlineLevel="0" collapsed="false">
      <c r="A8900" s="4" t="s">
        <v>14716</v>
      </c>
      <c r="B8900" s="4" t="s">
        <v>4058</v>
      </c>
      <c r="C8900" s="4" t="s">
        <v>1024</v>
      </c>
      <c r="D8900" s="4" t="n">
        <v>11</v>
      </c>
      <c r="E8900" s="4" t="n">
        <v>137.14</v>
      </c>
      <c r="F8900" s="4" t="n">
        <v>1508.54</v>
      </c>
      <c r="G8900" s="4" t="n">
        <f aca="false">INDEX(Data_Products!$D$2:$D$33,MATCH(C8900,Data_Products!$A$2:$A$33,0))</f>
        <v>99.99</v>
      </c>
      <c r="H8900" s="4" t="str">
        <f aca="false">INDEX(Data_Products!$C$2:$C$33,MATCH(C8900,Data_Products!$A$2:$A$33,0))</f>
        <v>Cement &amp; Aggregates</v>
      </c>
      <c r="I8900" s="10" t="n">
        <f aca="false">D8900*(E8900-G8900)</f>
        <v>408.65</v>
      </c>
      <c r="J8900" s="11" t="n">
        <f aca="false">IFERROR(I8900/F8900,0)</f>
        <v>0.270891060230421</v>
      </c>
      <c r="K8900" s="4" t="str">
        <f aca="false">IFERROR(INDEX(Data_Orders!$F$2:$F$4727,MATCH(B8900,Data_Orders!$A$2:$A$4727,0)),"")</f>
        <v>Contractor</v>
      </c>
      <c r="L8900" s="4" t="str">
        <f aca="false">IFERROR(INDEX(Data_Orders!$D$2:$D$4727,MATCH(B8900,Data_Orders!$A$2:$A$4727,0)),"")</f>
        <v>Birmingham South</v>
      </c>
    </row>
    <row r="8901" customFormat="false" ht="15" hidden="false" customHeight="false" outlineLevel="0" collapsed="false">
      <c r="A8901" s="4" t="s">
        <v>14717</v>
      </c>
      <c r="B8901" s="4" t="s">
        <v>4059</v>
      </c>
      <c r="C8901" s="4" t="s">
        <v>1050</v>
      </c>
      <c r="D8901" s="4" t="n">
        <v>13</v>
      </c>
      <c r="E8901" s="4" t="n">
        <v>238.63</v>
      </c>
      <c r="F8901" s="4" t="n">
        <v>3102.19</v>
      </c>
      <c r="G8901" s="4" t="n">
        <f aca="false">INDEX(Data_Products!$D$2:$D$33,MATCH(C8901,Data_Products!$A$2:$A$33,0))</f>
        <v>148.91</v>
      </c>
      <c r="H8901" s="4" t="str">
        <f aca="false">INDEX(Data_Products!$C$2:$C$33,MATCH(C8901,Data_Products!$A$2:$A$33,0))</f>
        <v>Tools &amp; Fixings</v>
      </c>
      <c r="I8901" s="10" t="n">
        <f aca="false">D8901*(E8901-G8901)</f>
        <v>1166.36</v>
      </c>
      <c r="J8901" s="11" t="n">
        <f aca="false">IFERROR(I8901/F8901,0)</f>
        <v>0.375979549930855</v>
      </c>
      <c r="K8901" s="4" t="str">
        <f aca="false">IFERROR(INDEX(Data_Orders!$F$2:$F$4727,MATCH(B8901,Data_Orders!$A$2:$A$4727,0)),"")</f>
        <v>Contractor</v>
      </c>
      <c r="L8901" s="4" t="str">
        <f aca="false">IFERROR(INDEX(Data_Orders!$D$2:$D$4727,MATCH(B8901,Data_Orders!$A$2:$A$4727,0)),"")</f>
        <v>Birmingham South</v>
      </c>
    </row>
    <row r="8902" customFormat="false" ht="15" hidden="false" customHeight="false" outlineLevel="0" collapsed="false">
      <c r="A8902" s="4" t="s">
        <v>14718</v>
      </c>
      <c r="B8902" s="4" t="s">
        <v>4059</v>
      </c>
      <c r="C8902" s="4" t="s">
        <v>1028</v>
      </c>
      <c r="D8902" s="4" t="n">
        <v>9</v>
      </c>
      <c r="E8902" s="4" t="n">
        <v>118.79</v>
      </c>
      <c r="F8902" s="4" t="n">
        <v>1069.11</v>
      </c>
      <c r="G8902" s="4" t="n">
        <f aca="false">INDEX(Data_Products!$D$2:$D$33,MATCH(C8902,Data_Products!$A$2:$A$33,0))</f>
        <v>81.07</v>
      </c>
      <c r="H8902" s="4" t="str">
        <f aca="false">INDEX(Data_Products!$C$2:$C$33,MATCH(C8902,Data_Products!$A$2:$A$33,0))</f>
        <v>Cement &amp; Aggregates</v>
      </c>
      <c r="I8902" s="10" t="n">
        <f aca="false">D8902*(E8902-G8902)</f>
        <v>339.48</v>
      </c>
      <c r="J8902" s="11" t="n">
        <f aca="false">IFERROR(I8902/F8902,0)</f>
        <v>0.317535146056066</v>
      </c>
      <c r="K8902" s="4" t="str">
        <f aca="false">IFERROR(INDEX(Data_Orders!$F$2:$F$4727,MATCH(B8902,Data_Orders!$A$2:$A$4727,0)),"")</f>
        <v>Contractor</v>
      </c>
      <c r="L8902" s="4" t="str">
        <f aca="false">IFERROR(INDEX(Data_Orders!$D$2:$D$4727,MATCH(B8902,Data_Orders!$A$2:$A$4727,0)),"")</f>
        <v>Birmingham South</v>
      </c>
    </row>
    <row r="8903" customFormat="false" ht="15" hidden="false" customHeight="false" outlineLevel="0" collapsed="false">
      <c r="A8903" s="4" t="s">
        <v>14719</v>
      </c>
      <c r="B8903" s="4" t="s">
        <v>4059</v>
      </c>
      <c r="C8903" s="4" t="s">
        <v>1013</v>
      </c>
      <c r="D8903" s="4" t="n">
        <v>12</v>
      </c>
      <c r="E8903" s="4" t="n">
        <v>240.92</v>
      </c>
      <c r="F8903" s="4" t="n">
        <v>2891.04</v>
      </c>
      <c r="G8903" s="4" t="n">
        <f aca="false">INDEX(Data_Products!$D$2:$D$33,MATCH(C8903,Data_Products!$A$2:$A$33,0))</f>
        <v>168.32</v>
      </c>
      <c r="H8903" s="4" t="str">
        <f aca="false">INDEX(Data_Products!$C$2:$C$33,MATCH(C8903,Data_Products!$A$2:$A$33,0))</f>
        <v>Timber</v>
      </c>
      <c r="I8903" s="10" t="n">
        <f aca="false">D8903*(E8903-G8903)</f>
        <v>871.2</v>
      </c>
      <c r="J8903" s="11" t="n">
        <f aca="false">IFERROR(I8903/F8903,0)</f>
        <v>0.301344844761747</v>
      </c>
      <c r="K8903" s="4" t="str">
        <f aca="false">IFERROR(INDEX(Data_Orders!$F$2:$F$4727,MATCH(B8903,Data_Orders!$A$2:$A$4727,0)),"")</f>
        <v>Contractor</v>
      </c>
      <c r="L8903" s="4" t="str">
        <f aca="false">IFERROR(INDEX(Data_Orders!$D$2:$D$4727,MATCH(B8903,Data_Orders!$A$2:$A$4727,0)),"")</f>
        <v>Birmingham South</v>
      </c>
    </row>
    <row r="8904" customFormat="false" ht="15" hidden="false" customHeight="false" outlineLevel="0" collapsed="false">
      <c r="A8904" s="4" t="s">
        <v>14720</v>
      </c>
      <c r="B8904" s="4" t="s">
        <v>4059</v>
      </c>
      <c r="C8904" s="4" t="s">
        <v>1059</v>
      </c>
      <c r="D8904" s="4" t="n">
        <v>7</v>
      </c>
      <c r="E8904" s="4" t="n">
        <v>103.63</v>
      </c>
      <c r="F8904" s="4" t="n">
        <v>725.41</v>
      </c>
      <c r="G8904" s="4" t="n">
        <f aca="false">INDEX(Data_Products!$D$2:$D$33,MATCH(C8904,Data_Products!$A$2:$A$33,0))</f>
        <v>82.55</v>
      </c>
      <c r="H8904" s="4" t="str">
        <f aca="false">INDEX(Data_Products!$C$2:$C$33,MATCH(C8904,Data_Products!$A$2:$A$33,0))</f>
        <v>Roofing</v>
      </c>
      <c r="I8904" s="10" t="n">
        <f aca="false">D8904*(E8904-G8904)</f>
        <v>147.56</v>
      </c>
      <c r="J8904" s="11" t="n">
        <f aca="false">IFERROR(I8904/F8904,0)</f>
        <v>0.203415999228023</v>
      </c>
      <c r="K8904" s="4" t="str">
        <f aca="false">IFERROR(INDEX(Data_Orders!$F$2:$F$4727,MATCH(B8904,Data_Orders!$A$2:$A$4727,0)),"")</f>
        <v>Contractor</v>
      </c>
      <c r="L8904" s="4" t="str">
        <f aca="false">IFERROR(INDEX(Data_Orders!$D$2:$D$4727,MATCH(B8904,Data_Orders!$A$2:$A$4727,0)),"")</f>
        <v>Birmingham South</v>
      </c>
    </row>
    <row r="8905" customFormat="false" ht="15" hidden="false" customHeight="false" outlineLevel="0" collapsed="false">
      <c r="A8905" s="4" t="s">
        <v>14721</v>
      </c>
      <c r="B8905" s="4" t="s">
        <v>4060</v>
      </c>
      <c r="C8905" s="4" t="s">
        <v>1059</v>
      </c>
      <c r="D8905" s="4" t="n">
        <v>15</v>
      </c>
      <c r="E8905" s="4" t="n">
        <v>103.63</v>
      </c>
      <c r="F8905" s="4" t="n">
        <v>1554.45</v>
      </c>
      <c r="G8905" s="4" t="n">
        <f aca="false">INDEX(Data_Products!$D$2:$D$33,MATCH(C8905,Data_Products!$A$2:$A$33,0))</f>
        <v>82.55</v>
      </c>
      <c r="H8905" s="4" t="str">
        <f aca="false">INDEX(Data_Products!$C$2:$C$33,MATCH(C8905,Data_Products!$A$2:$A$33,0))</f>
        <v>Roofing</v>
      </c>
      <c r="I8905" s="10" t="n">
        <f aca="false">D8905*(E8905-G8905)</f>
        <v>316.2</v>
      </c>
      <c r="J8905" s="11" t="n">
        <f aca="false">IFERROR(I8905/F8905,0)</f>
        <v>0.203415999228023</v>
      </c>
      <c r="K8905" s="4" t="str">
        <f aca="false">IFERROR(INDEX(Data_Orders!$F$2:$F$4727,MATCH(B8905,Data_Orders!$A$2:$A$4727,0)),"")</f>
        <v>Contractor</v>
      </c>
      <c r="L8905" s="4" t="str">
        <f aca="false">IFERROR(INDEX(Data_Orders!$D$2:$D$4727,MATCH(B8905,Data_Orders!$A$2:$A$4727,0)),"")</f>
        <v>Birmingham South</v>
      </c>
    </row>
    <row r="8906" customFormat="false" ht="15" hidden="false" customHeight="false" outlineLevel="0" collapsed="false">
      <c r="A8906" s="4" t="s">
        <v>14722</v>
      </c>
      <c r="B8906" s="4" t="s">
        <v>4060</v>
      </c>
      <c r="C8906" s="4" t="s">
        <v>1077</v>
      </c>
      <c r="D8906" s="4" t="n">
        <v>19</v>
      </c>
      <c r="E8906" s="4" t="n">
        <v>46.61</v>
      </c>
      <c r="F8906" s="4" t="n">
        <v>885.59</v>
      </c>
      <c r="G8906" s="4" t="n">
        <f aca="false">INDEX(Data_Products!$D$2:$D$33,MATCH(C8906,Data_Products!$A$2:$A$33,0))</f>
        <v>36.87</v>
      </c>
      <c r="H8906" s="4" t="str">
        <f aca="false">INDEX(Data_Products!$C$2:$C$33,MATCH(C8906,Data_Products!$A$2:$A$33,0))</f>
        <v>Landscaping</v>
      </c>
      <c r="I8906" s="10" t="n">
        <f aca="false">D8906*(E8906-G8906)</f>
        <v>185.06</v>
      </c>
      <c r="J8906" s="11" t="n">
        <f aca="false">IFERROR(I8906/F8906,0)</f>
        <v>0.208968032611028</v>
      </c>
      <c r="K8906" s="4" t="str">
        <f aca="false">IFERROR(INDEX(Data_Orders!$F$2:$F$4727,MATCH(B8906,Data_Orders!$A$2:$A$4727,0)),"")</f>
        <v>Contractor</v>
      </c>
      <c r="L8906" s="4" t="str">
        <f aca="false">IFERROR(INDEX(Data_Orders!$D$2:$D$4727,MATCH(B8906,Data_Orders!$A$2:$A$4727,0)),"")</f>
        <v>Birmingham South</v>
      </c>
    </row>
    <row r="8907" customFormat="false" ht="15" hidden="false" customHeight="false" outlineLevel="0" collapsed="false">
      <c r="A8907" s="4" t="s">
        <v>14723</v>
      </c>
      <c r="B8907" s="4" t="s">
        <v>4060</v>
      </c>
      <c r="C8907" s="4" t="s">
        <v>1075</v>
      </c>
      <c r="D8907" s="4" t="n">
        <v>2</v>
      </c>
      <c r="E8907" s="4" t="n">
        <v>98.61</v>
      </c>
      <c r="F8907" s="4" t="n">
        <v>197.22</v>
      </c>
      <c r="G8907" s="4" t="n">
        <f aca="false">INDEX(Data_Products!$D$2:$D$33,MATCH(C8907,Data_Products!$A$2:$A$33,0))</f>
        <v>74.84</v>
      </c>
      <c r="H8907" s="4" t="str">
        <f aca="false">INDEX(Data_Products!$C$2:$C$33,MATCH(C8907,Data_Products!$A$2:$A$33,0))</f>
        <v>Landscaping</v>
      </c>
      <c r="I8907" s="10" t="n">
        <f aca="false">D8907*(E8907-G8907)</f>
        <v>47.54</v>
      </c>
      <c r="J8907" s="11" t="n">
        <f aca="false">IFERROR(I8907/F8907,0)</f>
        <v>0.24105060338708</v>
      </c>
      <c r="K8907" s="4" t="str">
        <f aca="false">IFERROR(INDEX(Data_Orders!$F$2:$F$4727,MATCH(B8907,Data_Orders!$A$2:$A$4727,0)),"")</f>
        <v>Contractor</v>
      </c>
      <c r="L8907" s="4" t="str">
        <f aca="false">IFERROR(INDEX(Data_Orders!$D$2:$D$4727,MATCH(B8907,Data_Orders!$A$2:$A$4727,0)),"")</f>
        <v>Birmingham South</v>
      </c>
    </row>
    <row r="8908" customFormat="false" ht="15" hidden="false" customHeight="false" outlineLevel="0" collapsed="false">
      <c r="A8908" s="4" t="s">
        <v>14724</v>
      </c>
      <c r="B8908" s="4" t="s">
        <v>4061</v>
      </c>
      <c r="C8908" s="4" t="s">
        <v>1017</v>
      </c>
      <c r="D8908" s="4" t="n">
        <v>3</v>
      </c>
      <c r="E8908" s="4" t="n">
        <v>49.15</v>
      </c>
      <c r="F8908" s="4" t="n">
        <v>147.45</v>
      </c>
      <c r="G8908" s="4" t="n">
        <f aca="false">INDEX(Data_Products!$D$2:$D$33,MATCH(C8908,Data_Products!$A$2:$A$33,0))</f>
        <v>31.44</v>
      </c>
      <c r="H8908" s="4" t="str">
        <f aca="false">INDEX(Data_Products!$C$2:$C$33,MATCH(C8908,Data_Products!$A$2:$A$33,0))</f>
        <v>Timber</v>
      </c>
      <c r="I8908" s="10" t="n">
        <f aca="false">D8908*(E8908-G8908)</f>
        <v>53.13</v>
      </c>
      <c r="J8908" s="11" t="n">
        <f aca="false">IFERROR(I8908/F8908,0)</f>
        <v>0.360325534079349</v>
      </c>
      <c r="K8908" s="4" t="str">
        <f aca="false">IFERROR(INDEX(Data_Orders!$F$2:$F$4727,MATCH(B8908,Data_Orders!$A$2:$A$4727,0)),"")</f>
        <v>Contractor</v>
      </c>
      <c r="L8908" s="4" t="str">
        <f aca="false">IFERROR(INDEX(Data_Orders!$D$2:$D$4727,MATCH(B8908,Data_Orders!$A$2:$A$4727,0)),"")</f>
        <v>Birmingham South</v>
      </c>
    </row>
    <row r="8909" customFormat="false" ht="15" hidden="false" customHeight="false" outlineLevel="0" collapsed="false">
      <c r="A8909" s="4" t="s">
        <v>14725</v>
      </c>
      <c r="B8909" s="4" t="s">
        <v>4061</v>
      </c>
      <c r="C8909" s="4" t="s">
        <v>1050</v>
      </c>
      <c r="D8909" s="4" t="n">
        <v>17</v>
      </c>
      <c r="E8909" s="4" t="n">
        <v>238.63</v>
      </c>
      <c r="F8909" s="4" t="n">
        <v>4056.71</v>
      </c>
      <c r="G8909" s="4" t="n">
        <f aca="false">INDEX(Data_Products!$D$2:$D$33,MATCH(C8909,Data_Products!$A$2:$A$33,0))</f>
        <v>148.91</v>
      </c>
      <c r="H8909" s="4" t="str">
        <f aca="false">INDEX(Data_Products!$C$2:$C$33,MATCH(C8909,Data_Products!$A$2:$A$33,0))</f>
        <v>Tools &amp; Fixings</v>
      </c>
      <c r="I8909" s="10" t="n">
        <f aca="false">D8909*(E8909-G8909)</f>
        <v>1525.24</v>
      </c>
      <c r="J8909" s="11" t="n">
        <f aca="false">IFERROR(I8909/F8909,0)</f>
        <v>0.375979549930855</v>
      </c>
      <c r="K8909" s="4" t="str">
        <f aca="false">IFERROR(INDEX(Data_Orders!$F$2:$F$4727,MATCH(B8909,Data_Orders!$A$2:$A$4727,0)),"")</f>
        <v>Contractor</v>
      </c>
      <c r="L8909" s="4" t="str">
        <f aca="false">IFERROR(INDEX(Data_Orders!$D$2:$D$4727,MATCH(B8909,Data_Orders!$A$2:$A$4727,0)),"")</f>
        <v>Birmingham South</v>
      </c>
    </row>
    <row r="8910" customFormat="false" ht="15" hidden="false" customHeight="false" outlineLevel="0" collapsed="false">
      <c r="A8910" s="4" t="s">
        <v>14726</v>
      </c>
      <c r="B8910" s="4" t="s">
        <v>4061</v>
      </c>
      <c r="C8910" s="4" t="s">
        <v>1075</v>
      </c>
      <c r="D8910" s="4" t="n">
        <v>19</v>
      </c>
      <c r="E8910" s="4" t="n">
        <v>98.61</v>
      </c>
      <c r="F8910" s="4" t="n">
        <v>1873.59</v>
      </c>
      <c r="G8910" s="4" t="n">
        <f aca="false">INDEX(Data_Products!$D$2:$D$33,MATCH(C8910,Data_Products!$A$2:$A$33,0))</f>
        <v>74.84</v>
      </c>
      <c r="H8910" s="4" t="str">
        <f aca="false">INDEX(Data_Products!$C$2:$C$33,MATCH(C8910,Data_Products!$A$2:$A$33,0))</f>
        <v>Landscaping</v>
      </c>
      <c r="I8910" s="10" t="n">
        <f aca="false">D8910*(E8910-G8910)</f>
        <v>451.63</v>
      </c>
      <c r="J8910" s="11" t="n">
        <f aca="false">IFERROR(I8910/F8910,0)</f>
        <v>0.24105060338708</v>
      </c>
      <c r="K8910" s="4" t="str">
        <f aca="false">IFERROR(INDEX(Data_Orders!$F$2:$F$4727,MATCH(B8910,Data_Orders!$A$2:$A$4727,0)),"")</f>
        <v>Contractor</v>
      </c>
      <c r="L8910" s="4" t="str">
        <f aca="false">IFERROR(INDEX(Data_Orders!$D$2:$D$4727,MATCH(B8910,Data_Orders!$A$2:$A$4727,0)),"")</f>
        <v>Birmingham South</v>
      </c>
    </row>
    <row r="8911" customFormat="false" ht="15" hidden="false" customHeight="false" outlineLevel="0" collapsed="false">
      <c r="A8911" s="4" t="s">
        <v>14727</v>
      </c>
      <c r="B8911" s="4" t="s">
        <v>4061</v>
      </c>
      <c r="C8911" s="4" t="s">
        <v>1061</v>
      </c>
      <c r="D8911" s="4" t="n">
        <v>18</v>
      </c>
      <c r="E8911" s="4" t="n">
        <v>145.57</v>
      </c>
      <c r="F8911" s="4" t="n">
        <v>2620.26</v>
      </c>
      <c r="G8911" s="4" t="n">
        <f aca="false">INDEX(Data_Products!$D$2:$D$33,MATCH(C8911,Data_Products!$A$2:$A$33,0))</f>
        <v>119.29</v>
      </c>
      <c r="H8911" s="4" t="str">
        <f aca="false">INDEX(Data_Products!$C$2:$C$33,MATCH(C8911,Data_Products!$A$2:$A$33,0))</f>
        <v>Plumbing &amp; Drainage</v>
      </c>
      <c r="I8911" s="10" t="n">
        <f aca="false">D8911*(E8911-G8911)</f>
        <v>473.04</v>
      </c>
      <c r="J8911" s="11" t="n">
        <f aca="false">IFERROR(I8911/F8911,0)</f>
        <v>0.180531702960775</v>
      </c>
      <c r="K8911" s="4" t="str">
        <f aca="false">IFERROR(INDEX(Data_Orders!$F$2:$F$4727,MATCH(B8911,Data_Orders!$A$2:$A$4727,0)),"")</f>
        <v>Contractor</v>
      </c>
      <c r="L8911" s="4" t="str">
        <f aca="false">IFERROR(INDEX(Data_Orders!$D$2:$D$4727,MATCH(B8911,Data_Orders!$A$2:$A$4727,0)),"")</f>
        <v>Birmingham South</v>
      </c>
    </row>
    <row r="8912" customFormat="false" ht="15" hidden="false" customHeight="false" outlineLevel="0" collapsed="false">
      <c r="A8912" s="4" t="s">
        <v>14728</v>
      </c>
      <c r="B8912" s="4" t="s">
        <v>4062</v>
      </c>
      <c r="C8912" s="4" t="s">
        <v>1077</v>
      </c>
      <c r="D8912" s="4" t="n">
        <v>13</v>
      </c>
      <c r="E8912" s="4" t="n">
        <v>46.61</v>
      </c>
      <c r="F8912" s="4" t="n">
        <v>605.93</v>
      </c>
      <c r="G8912" s="4" t="n">
        <f aca="false">INDEX(Data_Products!$D$2:$D$33,MATCH(C8912,Data_Products!$A$2:$A$33,0))</f>
        <v>36.87</v>
      </c>
      <c r="H8912" s="4" t="str">
        <f aca="false">INDEX(Data_Products!$C$2:$C$33,MATCH(C8912,Data_Products!$A$2:$A$33,0))</f>
        <v>Landscaping</v>
      </c>
      <c r="I8912" s="10" t="n">
        <f aca="false">D8912*(E8912-G8912)</f>
        <v>126.62</v>
      </c>
      <c r="J8912" s="11" t="n">
        <f aca="false">IFERROR(I8912/F8912,0)</f>
        <v>0.208968032611028</v>
      </c>
      <c r="K8912" s="4" t="str">
        <f aca="false">IFERROR(INDEX(Data_Orders!$F$2:$F$4727,MATCH(B8912,Data_Orders!$A$2:$A$4727,0)),"")</f>
        <v>Contractor</v>
      </c>
      <c r="L8912" s="4" t="str">
        <f aca="false">IFERROR(INDEX(Data_Orders!$D$2:$D$4727,MATCH(B8912,Data_Orders!$A$2:$A$4727,0)),"")</f>
        <v>Birmingham South</v>
      </c>
    </row>
    <row r="8913" customFormat="false" ht="15" hidden="false" customHeight="false" outlineLevel="0" collapsed="false">
      <c r="A8913" s="4" t="s">
        <v>14729</v>
      </c>
      <c r="B8913" s="4" t="s">
        <v>4062</v>
      </c>
      <c r="C8913" s="4" t="s">
        <v>1061</v>
      </c>
      <c r="D8913" s="4" t="n">
        <v>19</v>
      </c>
      <c r="E8913" s="4" t="n">
        <v>145.57</v>
      </c>
      <c r="F8913" s="4" t="n">
        <v>2765.83</v>
      </c>
      <c r="G8913" s="4" t="n">
        <f aca="false">INDEX(Data_Products!$D$2:$D$33,MATCH(C8913,Data_Products!$A$2:$A$33,0))</f>
        <v>119.29</v>
      </c>
      <c r="H8913" s="4" t="str">
        <f aca="false">INDEX(Data_Products!$C$2:$C$33,MATCH(C8913,Data_Products!$A$2:$A$33,0))</f>
        <v>Plumbing &amp; Drainage</v>
      </c>
      <c r="I8913" s="10" t="n">
        <f aca="false">D8913*(E8913-G8913)</f>
        <v>499.32</v>
      </c>
      <c r="J8913" s="11" t="n">
        <f aca="false">IFERROR(I8913/F8913,0)</f>
        <v>0.180531702960775</v>
      </c>
      <c r="K8913" s="4" t="str">
        <f aca="false">IFERROR(INDEX(Data_Orders!$F$2:$F$4727,MATCH(B8913,Data_Orders!$A$2:$A$4727,0)),"")</f>
        <v>Contractor</v>
      </c>
      <c r="L8913" s="4" t="str">
        <f aca="false">IFERROR(INDEX(Data_Orders!$D$2:$D$4727,MATCH(B8913,Data_Orders!$A$2:$A$4727,0)),"")</f>
        <v>Birmingham South</v>
      </c>
    </row>
    <row r="8914" customFormat="false" ht="15" hidden="false" customHeight="false" outlineLevel="0" collapsed="false">
      <c r="A8914" s="4" t="s">
        <v>14730</v>
      </c>
      <c r="B8914" s="4" t="s">
        <v>4062</v>
      </c>
      <c r="C8914" s="4" t="s">
        <v>1075</v>
      </c>
      <c r="D8914" s="4" t="n">
        <v>7</v>
      </c>
      <c r="E8914" s="4" t="n">
        <v>98.61</v>
      </c>
      <c r="F8914" s="4" t="n">
        <v>690.27</v>
      </c>
      <c r="G8914" s="4" t="n">
        <f aca="false">INDEX(Data_Products!$D$2:$D$33,MATCH(C8914,Data_Products!$A$2:$A$33,0))</f>
        <v>74.84</v>
      </c>
      <c r="H8914" s="4" t="str">
        <f aca="false">INDEX(Data_Products!$C$2:$C$33,MATCH(C8914,Data_Products!$A$2:$A$33,0))</f>
        <v>Landscaping</v>
      </c>
      <c r="I8914" s="10" t="n">
        <f aca="false">D8914*(E8914-G8914)</f>
        <v>166.39</v>
      </c>
      <c r="J8914" s="11" t="n">
        <f aca="false">IFERROR(I8914/F8914,0)</f>
        <v>0.24105060338708</v>
      </c>
      <c r="K8914" s="4" t="str">
        <f aca="false">IFERROR(INDEX(Data_Orders!$F$2:$F$4727,MATCH(B8914,Data_Orders!$A$2:$A$4727,0)),"")</f>
        <v>Contractor</v>
      </c>
      <c r="L8914" s="4" t="str">
        <f aca="false">IFERROR(INDEX(Data_Orders!$D$2:$D$4727,MATCH(B8914,Data_Orders!$A$2:$A$4727,0)),"")</f>
        <v>Birmingham South</v>
      </c>
    </row>
    <row r="8915" customFormat="false" ht="15" hidden="false" customHeight="false" outlineLevel="0" collapsed="false">
      <c r="A8915" s="4" t="s">
        <v>14731</v>
      </c>
      <c r="B8915" s="4" t="s">
        <v>4062</v>
      </c>
      <c r="C8915" s="4" t="s">
        <v>1030</v>
      </c>
      <c r="D8915" s="4" t="n">
        <v>14</v>
      </c>
      <c r="E8915" s="4" t="n">
        <v>25.23</v>
      </c>
      <c r="F8915" s="4" t="n">
        <v>353.22</v>
      </c>
      <c r="G8915" s="4" t="n">
        <f aca="false">INDEX(Data_Products!$D$2:$D$33,MATCH(C8915,Data_Products!$A$2:$A$33,0))</f>
        <v>17.67</v>
      </c>
      <c r="H8915" s="4" t="str">
        <f aca="false">INDEX(Data_Products!$C$2:$C$33,MATCH(C8915,Data_Products!$A$2:$A$33,0))</f>
        <v>Cement &amp; Aggregates</v>
      </c>
      <c r="I8915" s="10" t="n">
        <f aca="false">D8915*(E8915-G8915)</f>
        <v>105.84</v>
      </c>
      <c r="J8915" s="11" t="n">
        <f aca="false">IFERROR(I8915/F8915,0)</f>
        <v>0.299643281807372</v>
      </c>
      <c r="K8915" s="4" t="str">
        <f aca="false">IFERROR(INDEX(Data_Orders!$F$2:$F$4727,MATCH(B8915,Data_Orders!$A$2:$A$4727,0)),"")</f>
        <v>Contractor</v>
      </c>
      <c r="L8915" s="4" t="str">
        <f aca="false">IFERROR(INDEX(Data_Orders!$D$2:$D$4727,MATCH(B8915,Data_Orders!$A$2:$A$4727,0)),"")</f>
        <v>Birmingham South</v>
      </c>
    </row>
    <row r="8916" customFormat="false" ht="15" hidden="false" customHeight="false" outlineLevel="0" collapsed="false">
      <c r="A8916" s="4" t="s">
        <v>14732</v>
      </c>
      <c r="B8916" s="4" t="s">
        <v>4063</v>
      </c>
      <c r="C8916" s="4" t="s">
        <v>1059</v>
      </c>
      <c r="D8916" s="4" t="n">
        <v>9</v>
      </c>
      <c r="E8916" s="4" t="n">
        <v>103.63</v>
      </c>
      <c r="F8916" s="4" t="n">
        <v>932.67</v>
      </c>
      <c r="G8916" s="4" t="n">
        <f aca="false">INDEX(Data_Products!$D$2:$D$33,MATCH(C8916,Data_Products!$A$2:$A$33,0))</f>
        <v>82.55</v>
      </c>
      <c r="H8916" s="4" t="str">
        <f aca="false">INDEX(Data_Products!$C$2:$C$33,MATCH(C8916,Data_Products!$A$2:$A$33,0))</f>
        <v>Roofing</v>
      </c>
      <c r="I8916" s="10" t="n">
        <f aca="false">D8916*(E8916-G8916)</f>
        <v>189.72</v>
      </c>
      <c r="J8916" s="11" t="n">
        <f aca="false">IFERROR(I8916/F8916,0)</f>
        <v>0.203415999228023</v>
      </c>
      <c r="K8916" s="4" t="str">
        <f aca="false">IFERROR(INDEX(Data_Orders!$F$2:$F$4727,MATCH(B8916,Data_Orders!$A$2:$A$4727,0)),"")</f>
        <v>Trade Account</v>
      </c>
      <c r="L8916" s="4" t="str">
        <f aca="false">IFERROR(INDEX(Data_Orders!$D$2:$D$4727,MATCH(B8916,Data_Orders!$A$2:$A$4727,0)),"")</f>
        <v>Leicester</v>
      </c>
    </row>
    <row r="8917" customFormat="false" ht="15" hidden="false" customHeight="false" outlineLevel="0" collapsed="false">
      <c r="A8917" s="4" t="s">
        <v>14733</v>
      </c>
      <c r="B8917" s="4" t="s">
        <v>4063</v>
      </c>
      <c r="C8917" s="4" t="s">
        <v>1052</v>
      </c>
      <c r="D8917" s="4" t="n">
        <v>18</v>
      </c>
      <c r="E8917" s="4" t="n">
        <v>205.71</v>
      </c>
      <c r="F8917" s="4" t="n">
        <v>3702.78</v>
      </c>
      <c r="G8917" s="4" t="n">
        <f aca="false">INDEX(Data_Products!$D$2:$D$33,MATCH(C8917,Data_Products!$A$2:$A$33,0))</f>
        <v>152.29</v>
      </c>
      <c r="H8917" s="4" t="str">
        <f aca="false">INDEX(Data_Products!$C$2:$C$33,MATCH(C8917,Data_Products!$A$2:$A$33,0))</f>
        <v>Roofing</v>
      </c>
      <c r="I8917" s="10" t="n">
        <f aca="false">D8917*(E8917-G8917)</f>
        <v>961.56</v>
      </c>
      <c r="J8917" s="11" t="n">
        <f aca="false">IFERROR(I8917/F8917,0)</f>
        <v>0.259685965679841</v>
      </c>
      <c r="K8917" s="4" t="str">
        <f aca="false">IFERROR(INDEX(Data_Orders!$F$2:$F$4727,MATCH(B8917,Data_Orders!$A$2:$A$4727,0)),"")</f>
        <v>Trade Account</v>
      </c>
      <c r="L8917" s="4" t="str">
        <f aca="false">IFERROR(INDEX(Data_Orders!$D$2:$D$4727,MATCH(B8917,Data_Orders!$A$2:$A$4727,0)),"")</f>
        <v>Leicester</v>
      </c>
    </row>
    <row r="8918" customFormat="false" ht="15" hidden="false" customHeight="false" outlineLevel="0" collapsed="false">
      <c r="A8918" s="4" t="s">
        <v>14734</v>
      </c>
      <c r="B8918" s="4" t="s">
        <v>4063</v>
      </c>
      <c r="C8918" s="4" t="s">
        <v>1044</v>
      </c>
      <c r="D8918" s="4" t="n">
        <v>15</v>
      </c>
      <c r="E8918" s="4" t="n">
        <v>190.44</v>
      </c>
      <c r="F8918" s="4" t="n">
        <v>2856.6</v>
      </c>
      <c r="G8918" s="4" t="n">
        <f aca="false">INDEX(Data_Products!$D$2:$D$33,MATCH(C8918,Data_Products!$A$2:$A$33,0))</f>
        <v>115.48</v>
      </c>
      <c r="H8918" s="4" t="str">
        <f aca="false">INDEX(Data_Products!$C$2:$C$33,MATCH(C8918,Data_Products!$A$2:$A$33,0))</f>
        <v>Tools &amp; Fixings</v>
      </c>
      <c r="I8918" s="10" t="n">
        <f aca="false">D8918*(E8918-G8918)</f>
        <v>1124.4</v>
      </c>
      <c r="J8918" s="11" t="n">
        <f aca="false">IFERROR(I8918/F8918,0)</f>
        <v>0.393614786809494</v>
      </c>
      <c r="K8918" s="4" t="str">
        <f aca="false">IFERROR(INDEX(Data_Orders!$F$2:$F$4727,MATCH(B8918,Data_Orders!$A$2:$A$4727,0)),"")</f>
        <v>Trade Account</v>
      </c>
      <c r="L8918" s="4" t="str">
        <f aca="false">IFERROR(INDEX(Data_Orders!$D$2:$D$4727,MATCH(B8918,Data_Orders!$A$2:$A$4727,0)),"")</f>
        <v>Leicester</v>
      </c>
    </row>
    <row r="8919" customFormat="false" ht="15" hidden="false" customHeight="false" outlineLevel="0" collapsed="false">
      <c r="A8919" s="4" t="s">
        <v>14735</v>
      </c>
      <c r="B8919" s="4" t="s">
        <v>4064</v>
      </c>
      <c r="C8919" s="4" t="s">
        <v>1077</v>
      </c>
      <c r="D8919" s="4" t="n">
        <v>2</v>
      </c>
      <c r="E8919" s="4" t="n">
        <v>46.61</v>
      </c>
      <c r="F8919" s="4" t="n">
        <v>93.22</v>
      </c>
      <c r="G8919" s="4" t="n">
        <f aca="false">INDEX(Data_Products!$D$2:$D$33,MATCH(C8919,Data_Products!$A$2:$A$33,0))</f>
        <v>36.87</v>
      </c>
      <c r="H8919" s="4" t="str">
        <f aca="false">INDEX(Data_Products!$C$2:$C$33,MATCH(C8919,Data_Products!$A$2:$A$33,0))</f>
        <v>Landscaping</v>
      </c>
      <c r="I8919" s="10" t="n">
        <f aca="false">D8919*(E8919-G8919)</f>
        <v>19.48</v>
      </c>
      <c r="J8919" s="11" t="n">
        <f aca="false">IFERROR(I8919/F8919,0)</f>
        <v>0.208968032611028</v>
      </c>
      <c r="K8919" s="4" t="str">
        <f aca="false">IFERROR(INDEX(Data_Orders!$F$2:$F$4727,MATCH(B8919,Data_Orders!$A$2:$A$4727,0)),"")</f>
        <v>Trade Account</v>
      </c>
      <c r="L8919" s="4" t="str">
        <f aca="false">IFERROR(INDEX(Data_Orders!$D$2:$D$4727,MATCH(B8919,Data_Orders!$A$2:$A$4727,0)),"")</f>
        <v>Leicester</v>
      </c>
    </row>
    <row r="8920" customFormat="false" ht="15" hidden="false" customHeight="false" outlineLevel="0" collapsed="false">
      <c r="A8920" s="4" t="s">
        <v>14736</v>
      </c>
      <c r="B8920" s="4" t="s">
        <v>4064</v>
      </c>
      <c r="C8920" s="4" t="s">
        <v>1010</v>
      </c>
      <c r="D8920" s="4" t="n">
        <v>6</v>
      </c>
      <c r="E8920" s="4" t="n">
        <v>135.95</v>
      </c>
      <c r="F8920" s="4" t="n">
        <v>815.7</v>
      </c>
      <c r="G8920" s="4" t="n">
        <f aca="false">INDEX(Data_Products!$D$2:$D$33,MATCH(C8920,Data_Products!$A$2:$A$33,0))</f>
        <v>111.1</v>
      </c>
      <c r="H8920" s="4" t="str">
        <f aca="false">INDEX(Data_Products!$C$2:$C$33,MATCH(C8920,Data_Products!$A$2:$A$33,0))</f>
        <v>Timber</v>
      </c>
      <c r="I8920" s="10" t="n">
        <f aca="false">D8920*(E8920-G8920)</f>
        <v>149.1</v>
      </c>
      <c r="J8920" s="11" t="n">
        <f aca="false">IFERROR(I8920/F8920,0)</f>
        <v>0.18278778962854</v>
      </c>
      <c r="K8920" s="4" t="str">
        <f aca="false">IFERROR(INDEX(Data_Orders!$F$2:$F$4727,MATCH(B8920,Data_Orders!$A$2:$A$4727,0)),"")</f>
        <v>Trade Account</v>
      </c>
      <c r="L8920" s="4" t="str">
        <f aca="false">IFERROR(INDEX(Data_Orders!$D$2:$D$4727,MATCH(B8920,Data_Orders!$A$2:$A$4727,0)),"")</f>
        <v>Leicester</v>
      </c>
    </row>
    <row r="8921" customFormat="false" ht="15" hidden="false" customHeight="false" outlineLevel="0" collapsed="false">
      <c r="A8921" s="4" t="s">
        <v>14737</v>
      </c>
      <c r="B8921" s="4" t="s">
        <v>4064</v>
      </c>
      <c r="C8921" s="4" t="s">
        <v>1035</v>
      </c>
      <c r="D8921" s="4" t="n">
        <v>8</v>
      </c>
      <c r="E8921" s="4" t="n">
        <v>165.07</v>
      </c>
      <c r="F8921" s="4" t="n">
        <v>1320.56</v>
      </c>
      <c r="G8921" s="4" t="n">
        <f aca="false">INDEX(Data_Products!$D$2:$D$33,MATCH(C8921,Data_Products!$A$2:$A$33,0))</f>
        <v>134.65</v>
      </c>
      <c r="H8921" s="4" t="str">
        <f aca="false">INDEX(Data_Products!$C$2:$C$33,MATCH(C8921,Data_Products!$A$2:$A$33,0))</f>
        <v>Insulation</v>
      </c>
      <c r="I8921" s="10" t="n">
        <f aca="false">D8921*(E8921-G8921)</f>
        <v>243.36</v>
      </c>
      <c r="J8921" s="11" t="n">
        <f aca="false">IFERROR(I8921/F8921,0)</f>
        <v>0.184285454655601</v>
      </c>
      <c r="K8921" s="4" t="str">
        <f aca="false">IFERROR(INDEX(Data_Orders!$F$2:$F$4727,MATCH(B8921,Data_Orders!$A$2:$A$4727,0)),"")</f>
        <v>Trade Account</v>
      </c>
      <c r="L8921" s="4" t="str">
        <f aca="false">IFERROR(INDEX(Data_Orders!$D$2:$D$4727,MATCH(B8921,Data_Orders!$A$2:$A$4727,0)),"")</f>
        <v>Leicester</v>
      </c>
    </row>
    <row r="8922" customFormat="false" ht="15" hidden="false" customHeight="false" outlineLevel="0" collapsed="false">
      <c r="A8922" s="4" t="s">
        <v>14738</v>
      </c>
      <c r="B8922" s="4" t="s">
        <v>4064</v>
      </c>
      <c r="C8922" s="4" t="s">
        <v>1057</v>
      </c>
      <c r="D8922" s="4" t="n">
        <v>16</v>
      </c>
      <c r="E8922" s="4" t="n">
        <v>176.81</v>
      </c>
      <c r="F8922" s="4" t="n">
        <v>2828.96</v>
      </c>
      <c r="G8922" s="4" t="n">
        <f aca="false">INDEX(Data_Products!$D$2:$D$33,MATCH(C8922,Data_Products!$A$2:$A$33,0))</f>
        <v>129.57</v>
      </c>
      <c r="H8922" s="4" t="str">
        <f aca="false">INDEX(Data_Products!$C$2:$C$33,MATCH(C8922,Data_Products!$A$2:$A$33,0))</f>
        <v>Roofing</v>
      </c>
      <c r="I8922" s="10" t="n">
        <f aca="false">D8922*(E8922-G8922)</f>
        <v>755.84</v>
      </c>
      <c r="J8922" s="11" t="n">
        <f aca="false">IFERROR(I8922/F8922,0)</f>
        <v>0.267179458175443</v>
      </c>
      <c r="K8922" s="4" t="str">
        <f aca="false">IFERROR(INDEX(Data_Orders!$F$2:$F$4727,MATCH(B8922,Data_Orders!$A$2:$A$4727,0)),"")</f>
        <v>Trade Account</v>
      </c>
      <c r="L8922" s="4" t="str">
        <f aca="false">IFERROR(INDEX(Data_Orders!$D$2:$D$4727,MATCH(B8922,Data_Orders!$A$2:$A$4727,0)),"")</f>
        <v>Leicester</v>
      </c>
    </row>
    <row r="8923" customFormat="false" ht="15" hidden="false" customHeight="false" outlineLevel="0" collapsed="false">
      <c r="A8923" s="4" t="s">
        <v>14739</v>
      </c>
      <c r="B8923" s="4" t="s">
        <v>4064</v>
      </c>
      <c r="C8923" s="4" t="s">
        <v>1041</v>
      </c>
      <c r="D8923" s="4" t="n">
        <v>16</v>
      </c>
      <c r="E8923" s="4" t="n">
        <v>242.75</v>
      </c>
      <c r="F8923" s="4" t="n">
        <v>3884</v>
      </c>
      <c r="G8923" s="4" t="n">
        <f aca="false">INDEX(Data_Products!$D$2:$D$33,MATCH(C8923,Data_Products!$A$2:$A$33,0))</f>
        <v>142.94</v>
      </c>
      <c r="H8923" s="4" t="str">
        <f aca="false">INDEX(Data_Products!$C$2:$C$33,MATCH(C8923,Data_Products!$A$2:$A$33,0))</f>
        <v>Tools &amp; Fixings</v>
      </c>
      <c r="I8923" s="10" t="n">
        <f aca="false">D8923*(E8923-G8923)</f>
        <v>1596.96</v>
      </c>
      <c r="J8923" s="11" t="n">
        <f aca="false">IFERROR(I8923/F8923,0)</f>
        <v>0.411163748712667</v>
      </c>
      <c r="K8923" s="4" t="str">
        <f aca="false">IFERROR(INDEX(Data_Orders!$F$2:$F$4727,MATCH(B8923,Data_Orders!$A$2:$A$4727,0)),"")</f>
        <v>Trade Account</v>
      </c>
      <c r="L8923" s="4" t="str">
        <f aca="false">IFERROR(INDEX(Data_Orders!$D$2:$D$4727,MATCH(B8923,Data_Orders!$A$2:$A$4727,0)),"")</f>
        <v>Leicester</v>
      </c>
    </row>
    <row r="8924" customFormat="false" ht="15" hidden="false" customHeight="false" outlineLevel="0" collapsed="false">
      <c r="A8924" s="4" t="s">
        <v>14740</v>
      </c>
      <c r="B8924" s="4" t="s">
        <v>4065</v>
      </c>
      <c r="C8924" s="4" t="s">
        <v>1048</v>
      </c>
      <c r="D8924" s="4" t="n">
        <v>9</v>
      </c>
      <c r="E8924" s="4" t="n">
        <v>112.72</v>
      </c>
      <c r="F8924" s="4" t="n">
        <v>1014.48</v>
      </c>
      <c r="G8924" s="4" t="n">
        <f aca="false">INDEX(Data_Products!$D$2:$D$33,MATCH(C8924,Data_Products!$A$2:$A$33,0))</f>
        <v>83.21</v>
      </c>
      <c r="H8924" s="4" t="str">
        <f aca="false">INDEX(Data_Products!$C$2:$C$33,MATCH(C8924,Data_Products!$A$2:$A$33,0))</f>
        <v>Tools &amp; Fixings</v>
      </c>
      <c r="I8924" s="10" t="n">
        <f aca="false">D8924*(E8924-G8924)</f>
        <v>265.59</v>
      </c>
      <c r="J8924" s="11" t="n">
        <f aca="false">IFERROR(I8924/F8924,0)</f>
        <v>0.261799148332151</v>
      </c>
      <c r="K8924" s="4" t="str">
        <f aca="false">IFERROR(INDEX(Data_Orders!$F$2:$F$4727,MATCH(B8924,Data_Orders!$A$2:$A$4727,0)),"")</f>
        <v>Trade Account</v>
      </c>
      <c r="L8924" s="4" t="str">
        <f aca="false">IFERROR(INDEX(Data_Orders!$D$2:$D$4727,MATCH(B8924,Data_Orders!$A$2:$A$4727,0)),"")</f>
        <v>Leicester</v>
      </c>
    </row>
    <row r="8925" customFormat="false" ht="15" hidden="false" customHeight="false" outlineLevel="0" collapsed="false">
      <c r="A8925" s="4" t="s">
        <v>14741</v>
      </c>
      <c r="B8925" s="4" t="s">
        <v>4066</v>
      </c>
      <c r="C8925" s="4" t="s">
        <v>1066</v>
      </c>
      <c r="D8925" s="4" t="n">
        <v>4</v>
      </c>
      <c r="E8925" s="4" t="n">
        <v>209.69</v>
      </c>
      <c r="F8925" s="4" t="n">
        <v>838.76</v>
      </c>
      <c r="G8925" s="4" t="n">
        <f aca="false">INDEX(Data_Products!$D$2:$D$33,MATCH(C8925,Data_Products!$A$2:$A$33,0))</f>
        <v>144.38</v>
      </c>
      <c r="H8925" s="4" t="str">
        <f aca="false">INDEX(Data_Products!$C$2:$C$33,MATCH(C8925,Data_Products!$A$2:$A$33,0))</f>
        <v>Plumbing &amp; Drainage</v>
      </c>
      <c r="I8925" s="10" t="n">
        <f aca="false">D8925*(E8925-G8925)</f>
        <v>261.24</v>
      </c>
      <c r="J8925" s="11" t="n">
        <f aca="false">IFERROR(I8925/F8925,0)</f>
        <v>0.311459773952024</v>
      </c>
      <c r="K8925" s="4" t="str">
        <f aca="false">IFERROR(INDEX(Data_Orders!$F$2:$F$4727,MATCH(B8925,Data_Orders!$A$2:$A$4727,0)),"")</f>
        <v>Trade Account</v>
      </c>
      <c r="L8925" s="4" t="str">
        <f aca="false">IFERROR(INDEX(Data_Orders!$D$2:$D$4727,MATCH(B8925,Data_Orders!$A$2:$A$4727,0)),"")</f>
        <v>Leicester</v>
      </c>
    </row>
    <row r="8926" customFormat="false" ht="15" hidden="false" customHeight="false" outlineLevel="0" collapsed="false">
      <c r="A8926" s="4" t="s">
        <v>14742</v>
      </c>
      <c r="B8926" s="4" t="s">
        <v>4067</v>
      </c>
      <c r="C8926" s="4" t="s">
        <v>1021</v>
      </c>
      <c r="D8926" s="4" t="n">
        <v>20</v>
      </c>
      <c r="E8926" s="4" t="n">
        <v>73.76</v>
      </c>
      <c r="F8926" s="4" t="n">
        <v>1475.2</v>
      </c>
      <c r="G8926" s="4" t="n">
        <f aca="false">INDEX(Data_Products!$D$2:$D$33,MATCH(C8926,Data_Products!$A$2:$A$33,0))</f>
        <v>51.51</v>
      </c>
      <c r="H8926" s="4" t="str">
        <f aca="false">INDEX(Data_Products!$C$2:$C$33,MATCH(C8926,Data_Products!$A$2:$A$33,0))</f>
        <v>Cement &amp; Aggregates</v>
      </c>
      <c r="I8926" s="10" t="n">
        <f aca="false">D8926*(E8926-G8926)</f>
        <v>445</v>
      </c>
      <c r="J8926" s="11" t="n">
        <f aca="false">IFERROR(I8926/F8926,0)</f>
        <v>0.301654013015184</v>
      </c>
      <c r="K8926" s="4" t="str">
        <f aca="false">IFERROR(INDEX(Data_Orders!$F$2:$F$4727,MATCH(B8926,Data_Orders!$A$2:$A$4727,0)),"")</f>
        <v>Trade Account</v>
      </c>
      <c r="L8926" s="4" t="str">
        <f aca="false">IFERROR(INDEX(Data_Orders!$D$2:$D$4727,MATCH(B8926,Data_Orders!$A$2:$A$4727,0)),"")</f>
        <v>Leicester</v>
      </c>
    </row>
    <row r="8927" customFormat="false" ht="15" hidden="false" customHeight="false" outlineLevel="0" collapsed="false">
      <c r="A8927" s="4" t="s">
        <v>14743</v>
      </c>
      <c r="B8927" s="4" t="s">
        <v>4067</v>
      </c>
      <c r="C8927" s="4" t="s">
        <v>1010</v>
      </c>
      <c r="D8927" s="4" t="n">
        <v>12</v>
      </c>
      <c r="E8927" s="4" t="n">
        <v>135.95</v>
      </c>
      <c r="F8927" s="4" t="n">
        <v>1631.4</v>
      </c>
      <c r="G8927" s="4" t="n">
        <f aca="false">INDEX(Data_Products!$D$2:$D$33,MATCH(C8927,Data_Products!$A$2:$A$33,0))</f>
        <v>111.1</v>
      </c>
      <c r="H8927" s="4" t="str">
        <f aca="false">INDEX(Data_Products!$C$2:$C$33,MATCH(C8927,Data_Products!$A$2:$A$33,0))</f>
        <v>Timber</v>
      </c>
      <c r="I8927" s="10" t="n">
        <f aca="false">D8927*(E8927-G8927)</f>
        <v>298.2</v>
      </c>
      <c r="J8927" s="11" t="n">
        <f aca="false">IFERROR(I8927/F8927,0)</f>
        <v>0.18278778962854</v>
      </c>
      <c r="K8927" s="4" t="str">
        <f aca="false">IFERROR(INDEX(Data_Orders!$F$2:$F$4727,MATCH(B8927,Data_Orders!$A$2:$A$4727,0)),"")</f>
        <v>Trade Account</v>
      </c>
      <c r="L8927" s="4" t="str">
        <f aca="false">IFERROR(INDEX(Data_Orders!$D$2:$D$4727,MATCH(B8927,Data_Orders!$A$2:$A$4727,0)),"")</f>
        <v>Leicester</v>
      </c>
    </row>
    <row r="8928" customFormat="false" ht="15" hidden="false" customHeight="false" outlineLevel="0" collapsed="false">
      <c r="A8928" s="4" t="s">
        <v>14744</v>
      </c>
      <c r="B8928" s="4" t="s">
        <v>4068</v>
      </c>
      <c r="C8928" s="4" t="s">
        <v>1026</v>
      </c>
      <c r="D8928" s="4" t="n">
        <v>5</v>
      </c>
      <c r="E8928" s="4" t="n">
        <v>184.05</v>
      </c>
      <c r="F8928" s="4" t="n">
        <v>920.25</v>
      </c>
      <c r="G8928" s="4" t="n">
        <f aca="false">INDEX(Data_Products!$D$2:$D$33,MATCH(C8928,Data_Products!$A$2:$A$33,0))</f>
        <v>147.44</v>
      </c>
      <c r="H8928" s="4" t="str">
        <f aca="false">INDEX(Data_Products!$C$2:$C$33,MATCH(C8928,Data_Products!$A$2:$A$33,0))</f>
        <v>Cement &amp; Aggregates</v>
      </c>
      <c r="I8928" s="10" t="n">
        <f aca="false">D8928*(E8928-G8928)</f>
        <v>183.05</v>
      </c>
      <c r="J8928" s="11" t="n">
        <f aca="false">IFERROR(I8928/F8928,0)</f>
        <v>0.19891333876664</v>
      </c>
      <c r="K8928" s="4" t="str">
        <f aca="false">IFERROR(INDEX(Data_Orders!$F$2:$F$4727,MATCH(B8928,Data_Orders!$A$2:$A$4727,0)),"")</f>
        <v>Trade Account</v>
      </c>
      <c r="L8928" s="4" t="str">
        <f aca="false">IFERROR(INDEX(Data_Orders!$D$2:$D$4727,MATCH(B8928,Data_Orders!$A$2:$A$4727,0)),"")</f>
        <v>Leicester</v>
      </c>
    </row>
    <row r="8929" customFormat="false" ht="15" hidden="false" customHeight="false" outlineLevel="0" collapsed="false">
      <c r="A8929" s="4" t="s">
        <v>14745</v>
      </c>
      <c r="B8929" s="4" t="s">
        <v>4068</v>
      </c>
      <c r="C8929" s="4" t="s">
        <v>1024</v>
      </c>
      <c r="D8929" s="4" t="n">
        <v>20</v>
      </c>
      <c r="E8929" s="4" t="n">
        <v>137.14</v>
      </c>
      <c r="F8929" s="4" t="n">
        <v>2742.8</v>
      </c>
      <c r="G8929" s="4" t="n">
        <f aca="false">INDEX(Data_Products!$D$2:$D$33,MATCH(C8929,Data_Products!$A$2:$A$33,0))</f>
        <v>99.99</v>
      </c>
      <c r="H8929" s="4" t="str">
        <f aca="false">INDEX(Data_Products!$C$2:$C$33,MATCH(C8929,Data_Products!$A$2:$A$33,0))</f>
        <v>Cement &amp; Aggregates</v>
      </c>
      <c r="I8929" s="10" t="n">
        <f aca="false">D8929*(E8929-G8929)</f>
        <v>743</v>
      </c>
      <c r="J8929" s="11" t="n">
        <f aca="false">IFERROR(I8929/F8929,0)</f>
        <v>0.270891060230421</v>
      </c>
      <c r="K8929" s="4" t="str">
        <f aca="false">IFERROR(INDEX(Data_Orders!$F$2:$F$4727,MATCH(B8929,Data_Orders!$A$2:$A$4727,0)),"")</f>
        <v>Trade Account</v>
      </c>
      <c r="L8929" s="4" t="str">
        <f aca="false">IFERROR(INDEX(Data_Orders!$D$2:$D$4727,MATCH(B8929,Data_Orders!$A$2:$A$4727,0)),"")</f>
        <v>Leicester</v>
      </c>
    </row>
    <row r="8930" customFormat="false" ht="15" hidden="false" customHeight="false" outlineLevel="0" collapsed="false">
      <c r="A8930" s="4" t="s">
        <v>14746</v>
      </c>
      <c r="B8930" s="4" t="s">
        <v>4068</v>
      </c>
      <c r="C8930" s="4" t="s">
        <v>1070</v>
      </c>
      <c r="D8930" s="4" t="n">
        <v>16</v>
      </c>
      <c r="E8930" s="4" t="n">
        <v>230.32</v>
      </c>
      <c r="F8930" s="4" t="n">
        <v>3685.12</v>
      </c>
      <c r="G8930" s="4" t="n">
        <f aca="false">INDEX(Data_Products!$D$2:$D$33,MATCH(C8930,Data_Products!$A$2:$A$33,0))</f>
        <v>161.64</v>
      </c>
      <c r="H8930" s="4" t="str">
        <f aca="false">INDEX(Data_Products!$C$2:$C$33,MATCH(C8930,Data_Products!$A$2:$A$33,0))</f>
        <v>Landscaping</v>
      </c>
      <c r="I8930" s="10" t="n">
        <f aca="false">D8930*(E8930-G8930)</f>
        <v>1098.88</v>
      </c>
      <c r="J8930" s="11" t="n">
        <f aca="false">IFERROR(I8930/F8930,0)</f>
        <v>0.298193817297673</v>
      </c>
      <c r="K8930" s="4" t="str">
        <f aca="false">IFERROR(INDEX(Data_Orders!$F$2:$F$4727,MATCH(B8930,Data_Orders!$A$2:$A$4727,0)),"")</f>
        <v>Trade Account</v>
      </c>
      <c r="L8930" s="4" t="str">
        <f aca="false">IFERROR(INDEX(Data_Orders!$D$2:$D$4727,MATCH(B8930,Data_Orders!$A$2:$A$4727,0)),"")</f>
        <v>Leicester</v>
      </c>
    </row>
    <row r="8931" customFormat="false" ht="15" hidden="false" customHeight="false" outlineLevel="0" collapsed="false">
      <c r="A8931" s="4" t="s">
        <v>14747</v>
      </c>
      <c r="B8931" s="4" t="s">
        <v>4068</v>
      </c>
      <c r="C8931" s="4" t="s">
        <v>1068</v>
      </c>
      <c r="D8931" s="4" t="n">
        <v>7</v>
      </c>
      <c r="E8931" s="4" t="n">
        <v>86.28</v>
      </c>
      <c r="F8931" s="4" t="n">
        <v>603.96</v>
      </c>
      <c r="G8931" s="4" t="n">
        <f aca="false">INDEX(Data_Products!$D$2:$D$33,MATCH(C8931,Data_Products!$A$2:$A$33,0))</f>
        <v>68.55</v>
      </c>
      <c r="H8931" s="4" t="str">
        <f aca="false">INDEX(Data_Products!$C$2:$C$33,MATCH(C8931,Data_Products!$A$2:$A$33,0))</f>
        <v>Plumbing &amp; Drainage</v>
      </c>
      <c r="I8931" s="10" t="n">
        <f aca="false">D8931*(E8931-G8931)</f>
        <v>124.11</v>
      </c>
      <c r="J8931" s="11" t="n">
        <f aca="false">IFERROR(I8931/F8931,0)</f>
        <v>0.205493741307371</v>
      </c>
      <c r="K8931" s="4" t="str">
        <f aca="false">IFERROR(INDEX(Data_Orders!$F$2:$F$4727,MATCH(B8931,Data_Orders!$A$2:$A$4727,0)),"")</f>
        <v>Trade Account</v>
      </c>
      <c r="L8931" s="4" t="str">
        <f aca="false">IFERROR(INDEX(Data_Orders!$D$2:$D$4727,MATCH(B8931,Data_Orders!$A$2:$A$4727,0)),"")</f>
        <v>Leicester</v>
      </c>
    </row>
    <row r="8932" customFormat="false" ht="15" hidden="false" customHeight="false" outlineLevel="0" collapsed="false">
      <c r="A8932" s="4" t="s">
        <v>14748</v>
      </c>
      <c r="B8932" s="4" t="s">
        <v>4069</v>
      </c>
      <c r="C8932" s="4" t="s">
        <v>1024</v>
      </c>
      <c r="D8932" s="4" t="n">
        <v>13</v>
      </c>
      <c r="E8932" s="4" t="n">
        <v>137.14</v>
      </c>
      <c r="F8932" s="4" t="n">
        <v>1782.82</v>
      </c>
      <c r="G8932" s="4" t="n">
        <f aca="false">INDEX(Data_Products!$D$2:$D$33,MATCH(C8932,Data_Products!$A$2:$A$33,0))</f>
        <v>99.99</v>
      </c>
      <c r="H8932" s="4" t="str">
        <f aca="false">INDEX(Data_Products!$C$2:$C$33,MATCH(C8932,Data_Products!$A$2:$A$33,0))</f>
        <v>Cement &amp; Aggregates</v>
      </c>
      <c r="I8932" s="10" t="n">
        <f aca="false">D8932*(E8932-G8932)</f>
        <v>482.95</v>
      </c>
      <c r="J8932" s="11" t="n">
        <f aca="false">IFERROR(I8932/F8932,0)</f>
        <v>0.270891060230421</v>
      </c>
      <c r="K8932" s="4" t="str">
        <f aca="false">IFERROR(INDEX(Data_Orders!$F$2:$F$4727,MATCH(B8932,Data_Orders!$A$2:$A$4727,0)),"")</f>
        <v>Trade Account</v>
      </c>
      <c r="L8932" s="4" t="str">
        <f aca="false">IFERROR(INDEX(Data_Orders!$D$2:$D$4727,MATCH(B8932,Data_Orders!$A$2:$A$4727,0)),"")</f>
        <v>Leicester</v>
      </c>
    </row>
    <row r="8933" customFormat="false" ht="15" hidden="false" customHeight="false" outlineLevel="0" collapsed="false">
      <c r="A8933" s="4" t="s">
        <v>14749</v>
      </c>
      <c r="B8933" s="4" t="s">
        <v>4069</v>
      </c>
      <c r="C8933" s="4" t="s">
        <v>1050</v>
      </c>
      <c r="D8933" s="4" t="n">
        <v>10</v>
      </c>
      <c r="E8933" s="4" t="n">
        <v>238.63</v>
      </c>
      <c r="F8933" s="4" t="n">
        <v>2386.3</v>
      </c>
      <c r="G8933" s="4" t="n">
        <f aca="false">INDEX(Data_Products!$D$2:$D$33,MATCH(C8933,Data_Products!$A$2:$A$33,0))</f>
        <v>148.91</v>
      </c>
      <c r="H8933" s="4" t="str">
        <f aca="false">INDEX(Data_Products!$C$2:$C$33,MATCH(C8933,Data_Products!$A$2:$A$33,0))</f>
        <v>Tools &amp; Fixings</v>
      </c>
      <c r="I8933" s="10" t="n">
        <f aca="false">D8933*(E8933-G8933)</f>
        <v>897.2</v>
      </c>
      <c r="J8933" s="11" t="n">
        <f aca="false">IFERROR(I8933/F8933,0)</f>
        <v>0.375979549930855</v>
      </c>
      <c r="K8933" s="4" t="str">
        <f aca="false">IFERROR(INDEX(Data_Orders!$F$2:$F$4727,MATCH(B8933,Data_Orders!$A$2:$A$4727,0)),"")</f>
        <v>Trade Account</v>
      </c>
      <c r="L8933" s="4" t="str">
        <f aca="false">IFERROR(INDEX(Data_Orders!$D$2:$D$4727,MATCH(B8933,Data_Orders!$A$2:$A$4727,0)),"")</f>
        <v>Leicester</v>
      </c>
    </row>
    <row r="8934" customFormat="false" ht="15" hidden="false" customHeight="false" outlineLevel="0" collapsed="false">
      <c r="A8934" s="4" t="s">
        <v>14750</v>
      </c>
      <c r="B8934" s="4" t="s">
        <v>4070</v>
      </c>
      <c r="C8934" s="4" t="s">
        <v>1021</v>
      </c>
      <c r="D8934" s="4" t="n">
        <v>18</v>
      </c>
      <c r="E8934" s="4" t="n">
        <v>73.76</v>
      </c>
      <c r="F8934" s="4" t="n">
        <v>1327.68</v>
      </c>
      <c r="G8934" s="4" t="n">
        <f aca="false">INDEX(Data_Products!$D$2:$D$33,MATCH(C8934,Data_Products!$A$2:$A$33,0))</f>
        <v>51.51</v>
      </c>
      <c r="H8934" s="4" t="str">
        <f aca="false">INDEX(Data_Products!$C$2:$C$33,MATCH(C8934,Data_Products!$A$2:$A$33,0))</f>
        <v>Cement &amp; Aggregates</v>
      </c>
      <c r="I8934" s="10" t="n">
        <f aca="false">D8934*(E8934-G8934)</f>
        <v>400.5</v>
      </c>
      <c r="J8934" s="11" t="n">
        <f aca="false">IFERROR(I8934/F8934,0)</f>
        <v>0.301654013015184</v>
      </c>
      <c r="K8934" s="4" t="str">
        <f aca="false">IFERROR(INDEX(Data_Orders!$F$2:$F$4727,MATCH(B8934,Data_Orders!$A$2:$A$4727,0)),"")</f>
        <v>Trade Account</v>
      </c>
      <c r="L8934" s="4" t="str">
        <f aca="false">IFERROR(INDEX(Data_Orders!$D$2:$D$4727,MATCH(B8934,Data_Orders!$A$2:$A$4727,0)),"")</f>
        <v>Leicester</v>
      </c>
    </row>
    <row r="8935" customFormat="false" ht="15" hidden="false" customHeight="false" outlineLevel="0" collapsed="false">
      <c r="A8935" s="4" t="s">
        <v>14751</v>
      </c>
      <c r="B8935" s="4" t="s">
        <v>4071</v>
      </c>
      <c r="C8935" s="4" t="s">
        <v>1026</v>
      </c>
      <c r="D8935" s="4" t="n">
        <v>13</v>
      </c>
      <c r="E8935" s="4" t="n">
        <v>184.05</v>
      </c>
      <c r="F8935" s="4" t="n">
        <v>2392.65</v>
      </c>
      <c r="G8935" s="4" t="n">
        <f aca="false">INDEX(Data_Products!$D$2:$D$33,MATCH(C8935,Data_Products!$A$2:$A$33,0))</f>
        <v>147.44</v>
      </c>
      <c r="H8935" s="4" t="str">
        <f aca="false">INDEX(Data_Products!$C$2:$C$33,MATCH(C8935,Data_Products!$A$2:$A$33,0))</f>
        <v>Cement &amp; Aggregates</v>
      </c>
      <c r="I8935" s="10" t="n">
        <f aca="false">D8935*(E8935-G8935)</f>
        <v>475.93</v>
      </c>
      <c r="J8935" s="11" t="n">
        <f aca="false">IFERROR(I8935/F8935,0)</f>
        <v>0.19891333876664</v>
      </c>
      <c r="K8935" s="4" t="str">
        <f aca="false">IFERROR(INDEX(Data_Orders!$F$2:$F$4727,MATCH(B8935,Data_Orders!$A$2:$A$4727,0)),"")</f>
        <v>Trade Account</v>
      </c>
      <c r="L8935" s="4" t="str">
        <f aca="false">IFERROR(INDEX(Data_Orders!$D$2:$D$4727,MATCH(B8935,Data_Orders!$A$2:$A$4727,0)),"")</f>
        <v>Leicester</v>
      </c>
    </row>
    <row r="8936" customFormat="false" ht="15" hidden="false" customHeight="false" outlineLevel="0" collapsed="false">
      <c r="A8936" s="4" t="s">
        <v>14752</v>
      </c>
      <c r="B8936" s="4" t="s">
        <v>4071</v>
      </c>
      <c r="C8936" s="4" t="s">
        <v>1064</v>
      </c>
      <c r="D8936" s="4" t="n">
        <v>15</v>
      </c>
      <c r="E8936" s="4" t="n">
        <v>97.63</v>
      </c>
      <c r="F8936" s="4" t="n">
        <v>1464.45</v>
      </c>
      <c r="G8936" s="4" t="n">
        <f aca="false">INDEX(Data_Products!$D$2:$D$33,MATCH(C8936,Data_Products!$A$2:$A$33,0))</f>
        <v>65.21</v>
      </c>
      <c r="H8936" s="4" t="str">
        <f aca="false">INDEX(Data_Products!$C$2:$C$33,MATCH(C8936,Data_Products!$A$2:$A$33,0))</f>
        <v>Plumbing &amp; Drainage</v>
      </c>
      <c r="I8936" s="10" t="n">
        <f aca="false">D8936*(E8936-G8936)</f>
        <v>486.3</v>
      </c>
      <c r="J8936" s="11" t="n">
        <f aca="false">IFERROR(I8936/F8936,0)</f>
        <v>0.332070060432244</v>
      </c>
      <c r="K8936" s="4" t="str">
        <f aca="false">IFERROR(INDEX(Data_Orders!$F$2:$F$4727,MATCH(B8936,Data_Orders!$A$2:$A$4727,0)),"")</f>
        <v>Trade Account</v>
      </c>
      <c r="L8936" s="4" t="str">
        <f aca="false">IFERROR(INDEX(Data_Orders!$D$2:$D$4727,MATCH(B8936,Data_Orders!$A$2:$A$4727,0)),"")</f>
        <v>Leicester</v>
      </c>
    </row>
    <row r="8937" customFormat="false" ht="15" hidden="false" customHeight="false" outlineLevel="0" collapsed="false">
      <c r="A8937" s="4" t="s">
        <v>14753</v>
      </c>
      <c r="B8937" s="4" t="s">
        <v>4071</v>
      </c>
      <c r="C8937" s="4" t="s">
        <v>1021</v>
      </c>
      <c r="D8937" s="4" t="n">
        <v>13</v>
      </c>
      <c r="E8937" s="4" t="n">
        <v>73.76</v>
      </c>
      <c r="F8937" s="4" t="n">
        <v>958.88</v>
      </c>
      <c r="G8937" s="4" t="n">
        <f aca="false">INDEX(Data_Products!$D$2:$D$33,MATCH(C8937,Data_Products!$A$2:$A$33,0))</f>
        <v>51.51</v>
      </c>
      <c r="H8937" s="4" t="str">
        <f aca="false">INDEX(Data_Products!$C$2:$C$33,MATCH(C8937,Data_Products!$A$2:$A$33,0))</f>
        <v>Cement &amp; Aggregates</v>
      </c>
      <c r="I8937" s="10" t="n">
        <f aca="false">D8937*(E8937-G8937)</f>
        <v>289.25</v>
      </c>
      <c r="J8937" s="11" t="n">
        <f aca="false">IFERROR(I8937/F8937,0)</f>
        <v>0.301654013015185</v>
      </c>
      <c r="K8937" s="4" t="str">
        <f aca="false">IFERROR(INDEX(Data_Orders!$F$2:$F$4727,MATCH(B8937,Data_Orders!$A$2:$A$4727,0)),"")</f>
        <v>Trade Account</v>
      </c>
      <c r="L8937" s="4" t="str">
        <f aca="false">IFERROR(INDEX(Data_Orders!$D$2:$D$4727,MATCH(B8937,Data_Orders!$A$2:$A$4727,0)),"")</f>
        <v>Leicester</v>
      </c>
    </row>
    <row r="8938" customFormat="false" ht="15" hidden="false" customHeight="false" outlineLevel="0" collapsed="false">
      <c r="A8938" s="4" t="s">
        <v>14754</v>
      </c>
      <c r="B8938" s="4" t="s">
        <v>4072</v>
      </c>
      <c r="C8938" s="4" t="s">
        <v>1055</v>
      </c>
      <c r="D8938" s="4" t="n">
        <v>8</v>
      </c>
      <c r="E8938" s="4" t="n">
        <v>205.03</v>
      </c>
      <c r="F8938" s="4" t="n">
        <v>1640.24</v>
      </c>
      <c r="G8938" s="4" t="n">
        <f aca="false">INDEX(Data_Products!$D$2:$D$33,MATCH(C8938,Data_Products!$A$2:$A$33,0))</f>
        <v>138.6</v>
      </c>
      <c r="H8938" s="4" t="str">
        <f aca="false">INDEX(Data_Products!$C$2:$C$33,MATCH(C8938,Data_Products!$A$2:$A$33,0))</f>
        <v>Roofing</v>
      </c>
      <c r="I8938" s="10" t="n">
        <f aca="false">D8938*(E8938-G8938)</f>
        <v>531.44</v>
      </c>
      <c r="J8938" s="11" t="n">
        <f aca="false">IFERROR(I8938/F8938,0)</f>
        <v>0.324001365653807</v>
      </c>
      <c r="K8938" s="4" t="str">
        <f aca="false">IFERROR(INDEX(Data_Orders!$F$2:$F$4727,MATCH(B8938,Data_Orders!$A$2:$A$4727,0)),"")</f>
        <v>Trade Account</v>
      </c>
      <c r="L8938" s="4" t="str">
        <f aca="false">IFERROR(INDEX(Data_Orders!$D$2:$D$4727,MATCH(B8938,Data_Orders!$A$2:$A$4727,0)),"")</f>
        <v>Leicester</v>
      </c>
    </row>
    <row r="8939" customFormat="false" ht="15" hidden="false" customHeight="false" outlineLevel="0" collapsed="false">
      <c r="A8939" s="4" t="s">
        <v>14755</v>
      </c>
      <c r="B8939" s="4" t="s">
        <v>4072</v>
      </c>
      <c r="C8939" s="4" t="s">
        <v>1021</v>
      </c>
      <c r="D8939" s="4" t="n">
        <v>20</v>
      </c>
      <c r="E8939" s="4" t="n">
        <v>73.76</v>
      </c>
      <c r="F8939" s="4" t="n">
        <v>1475.2</v>
      </c>
      <c r="G8939" s="4" t="n">
        <f aca="false">INDEX(Data_Products!$D$2:$D$33,MATCH(C8939,Data_Products!$A$2:$A$33,0))</f>
        <v>51.51</v>
      </c>
      <c r="H8939" s="4" t="str">
        <f aca="false">INDEX(Data_Products!$C$2:$C$33,MATCH(C8939,Data_Products!$A$2:$A$33,0))</f>
        <v>Cement &amp; Aggregates</v>
      </c>
      <c r="I8939" s="10" t="n">
        <f aca="false">D8939*(E8939-G8939)</f>
        <v>445</v>
      </c>
      <c r="J8939" s="11" t="n">
        <f aca="false">IFERROR(I8939/F8939,0)</f>
        <v>0.301654013015184</v>
      </c>
      <c r="K8939" s="4" t="str">
        <f aca="false">IFERROR(INDEX(Data_Orders!$F$2:$F$4727,MATCH(B8939,Data_Orders!$A$2:$A$4727,0)),"")</f>
        <v>Trade Account</v>
      </c>
      <c r="L8939" s="4" t="str">
        <f aca="false">IFERROR(INDEX(Data_Orders!$D$2:$D$4727,MATCH(B8939,Data_Orders!$A$2:$A$4727,0)),"")</f>
        <v>Leicester</v>
      </c>
    </row>
    <row r="8940" customFormat="false" ht="15" hidden="false" customHeight="false" outlineLevel="0" collapsed="false">
      <c r="A8940" s="4" t="s">
        <v>14756</v>
      </c>
      <c r="B8940" s="4" t="s">
        <v>4072</v>
      </c>
      <c r="C8940" s="4" t="s">
        <v>1028</v>
      </c>
      <c r="D8940" s="4" t="n">
        <v>6</v>
      </c>
      <c r="E8940" s="4" t="n">
        <v>118.79</v>
      </c>
      <c r="F8940" s="4" t="n">
        <v>712.74</v>
      </c>
      <c r="G8940" s="4" t="n">
        <f aca="false">INDEX(Data_Products!$D$2:$D$33,MATCH(C8940,Data_Products!$A$2:$A$33,0))</f>
        <v>81.07</v>
      </c>
      <c r="H8940" s="4" t="str">
        <f aca="false">INDEX(Data_Products!$C$2:$C$33,MATCH(C8940,Data_Products!$A$2:$A$33,0))</f>
        <v>Cement &amp; Aggregates</v>
      </c>
      <c r="I8940" s="10" t="n">
        <f aca="false">D8940*(E8940-G8940)</f>
        <v>226.32</v>
      </c>
      <c r="J8940" s="11" t="n">
        <f aca="false">IFERROR(I8940/F8940,0)</f>
        <v>0.317535146056065</v>
      </c>
      <c r="K8940" s="4" t="str">
        <f aca="false">IFERROR(INDEX(Data_Orders!$F$2:$F$4727,MATCH(B8940,Data_Orders!$A$2:$A$4727,0)),"")</f>
        <v>Trade Account</v>
      </c>
      <c r="L8940" s="4" t="str">
        <f aca="false">IFERROR(INDEX(Data_Orders!$D$2:$D$4727,MATCH(B8940,Data_Orders!$A$2:$A$4727,0)),"")</f>
        <v>Leicester</v>
      </c>
    </row>
    <row r="8941" customFormat="false" ht="15" hidden="false" customHeight="false" outlineLevel="0" collapsed="false">
      <c r="A8941" s="4" t="s">
        <v>14757</v>
      </c>
      <c r="B8941" s="4" t="s">
        <v>4072</v>
      </c>
      <c r="C8941" s="4" t="s">
        <v>1041</v>
      </c>
      <c r="D8941" s="4" t="n">
        <v>8</v>
      </c>
      <c r="E8941" s="4" t="n">
        <v>242.75</v>
      </c>
      <c r="F8941" s="4" t="n">
        <v>1942</v>
      </c>
      <c r="G8941" s="4" t="n">
        <f aca="false">INDEX(Data_Products!$D$2:$D$33,MATCH(C8941,Data_Products!$A$2:$A$33,0))</f>
        <v>142.94</v>
      </c>
      <c r="H8941" s="4" t="str">
        <f aca="false">INDEX(Data_Products!$C$2:$C$33,MATCH(C8941,Data_Products!$A$2:$A$33,0))</f>
        <v>Tools &amp; Fixings</v>
      </c>
      <c r="I8941" s="10" t="n">
        <f aca="false">D8941*(E8941-G8941)</f>
        <v>798.48</v>
      </c>
      <c r="J8941" s="11" t="n">
        <f aca="false">IFERROR(I8941/F8941,0)</f>
        <v>0.411163748712667</v>
      </c>
      <c r="K8941" s="4" t="str">
        <f aca="false">IFERROR(INDEX(Data_Orders!$F$2:$F$4727,MATCH(B8941,Data_Orders!$A$2:$A$4727,0)),"")</f>
        <v>Trade Account</v>
      </c>
      <c r="L8941" s="4" t="str">
        <f aca="false">IFERROR(INDEX(Data_Orders!$D$2:$D$4727,MATCH(B8941,Data_Orders!$A$2:$A$4727,0)),"")</f>
        <v>Leicester</v>
      </c>
    </row>
    <row r="8942" customFormat="false" ht="15" hidden="false" customHeight="false" outlineLevel="0" collapsed="false">
      <c r="A8942" s="4" t="s">
        <v>14758</v>
      </c>
      <c r="B8942" s="4" t="s">
        <v>4072</v>
      </c>
      <c r="C8942" s="4" t="s">
        <v>1044</v>
      </c>
      <c r="D8942" s="4" t="n">
        <v>18</v>
      </c>
      <c r="E8942" s="4" t="n">
        <v>190.44</v>
      </c>
      <c r="F8942" s="4" t="n">
        <v>3427.92</v>
      </c>
      <c r="G8942" s="4" t="n">
        <f aca="false">INDEX(Data_Products!$D$2:$D$33,MATCH(C8942,Data_Products!$A$2:$A$33,0))</f>
        <v>115.48</v>
      </c>
      <c r="H8942" s="4" t="str">
        <f aca="false">INDEX(Data_Products!$C$2:$C$33,MATCH(C8942,Data_Products!$A$2:$A$33,0))</f>
        <v>Tools &amp; Fixings</v>
      </c>
      <c r="I8942" s="10" t="n">
        <f aca="false">D8942*(E8942-G8942)</f>
        <v>1349.28</v>
      </c>
      <c r="J8942" s="11" t="n">
        <f aca="false">IFERROR(I8942/F8942,0)</f>
        <v>0.393614786809494</v>
      </c>
      <c r="K8942" s="4" t="str">
        <f aca="false">IFERROR(INDEX(Data_Orders!$F$2:$F$4727,MATCH(B8942,Data_Orders!$A$2:$A$4727,0)),"")</f>
        <v>Trade Account</v>
      </c>
      <c r="L8942" s="4" t="str">
        <f aca="false">IFERROR(INDEX(Data_Orders!$D$2:$D$4727,MATCH(B8942,Data_Orders!$A$2:$A$4727,0)),"")</f>
        <v>Leicester</v>
      </c>
    </row>
    <row r="8943" customFormat="false" ht="15" hidden="false" customHeight="false" outlineLevel="0" collapsed="false">
      <c r="A8943" s="4" t="s">
        <v>14759</v>
      </c>
      <c r="B8943" s="4" t="s">
        <v>4073</v>
      </c>
      <c r="C8943" s="4" t="s">
        <v>1055</v>
      </c>
      <c r="D8943" s="4" t="n">
        <v>5</v>
      </c>
      <c r="E8943" s="4" t="n">
        <v>205.03</v>
      </c>
      <c r="F8943" s="4" t="n">
        <v>1025.15</v>
      </c>
      <c r="G8943" s="4" t="n">
        <f aca="false">INDEX(Data_Products!$D$2:$D$33,MATCH(C8943,Data_Products!$A$2:$A$33,0))</f>
        <v>138.6</v>
      </c>
      <c r="H8943" s="4" t="str">
        <f aca="false">INDEX(Data_Products!$C$2:$C$33,MATCH(C8943,Data_Products!$A$2:$A$33,0))</f>
        <v>Roofing</v>
      </c>
      <c r="I8943" s="10" t="n">
        <f aca="false">D8943*(E8943-G8943)</f>
        <v>332.15</v>
      </c>
      <c r="J8943" s="11" t="n">
        <f aca="false">IFERROR(I8943/F8943,0)</f>
        <v>0.324001365653807</v>
      </c>
      <c r="K8943" s="4" t="str">
        <f aca="false">IFERROR(INDEX(Data_Orders!$F$2:$F$4727,MATCH(B8943,Data_Orders!$A$2:$A$4727,0)),"")</f>
        <v>Trade Account</v>
      </c>
      <c r="L8943" s="4" t="str">
        <f aca="false">IFERROR(INDEX(Data_Orders!$D$2:$D$4727,MATCH(B8943,Data_Orders!$A$2:$A$4727,0)),"")</f>
        <v>Leicester</v>
      </c>
    </row>
    <row r="8944" customFormat="false" ht="15" hidden="false" customHeight="false" outlineLevel="0" collapsed="false">
      <c r="A8944" s="4" t="s">
        <v>14760</v>
      </c>
      <c r="B8944" s="4" t="s">
        <v>4073</v>
      </c>
      <c r="C8944" s="4" t="s">
        <v>1019</v>
      </c>
      <c r="D8944" s="4" t="n">
        <v>8</v>
      </c>
      <c r="E8944" s="4" t="n">
        <v>79.76</v>
      </c>
      <c r="F8944" s="4" t="n">
        <v>638.08</v>
      </c>
      <c r="G8944" s="4" t="n">
        <f aca="false">INDEX(Data_Products!$D$2:$D$33,MATCH(C8944,Data_Products!$A$2:$A$33,0))</f>
        <v>59.07</v>
      </c>
      <c r="H8944" s="4" t="str">
        <f aca="false">INDEX(Data_Products!$C$2:$C$33,MATCH(C8944,Data_Products!$A$2:$A$33,0))</f>
        <v>Timber</v>
      </c>
      <c r="I8944" s="10" t="n">
        <f aca="false">D8944*(E8944-G8944)</f>
        <v>165.52</v>
      </c>
      <c r="J8944" s="11" t="n">
        <f aca="false">IFERROR(I8944/F8944,0)</f>
        <v>0.259403209628887</v>
      </c>
      <c r="K8944" s="4" t="str">
        <f aca="false">IFERROR(INDEX(Data_Orders!$F$2:$F$4727,MATCH(B8944,Data_Orders!$A$2:$A$4727,0)),"")</f>
        <v>Trade Account</v>
      </c>
      <c r="L8944" s="4" t="str">
        <f aca="false">IFERROR(INDEX(Data_Orders!$D$2:$D$4727,MATCH(B8944,Data_Orders!$A$2:$A$4727,0)),"")</f>
        <v>Leicester</v>
      </c>
    </row>
    <row r="8945" customFormat="false" ht="15" hidden="false" customHeight="false" outlineLevel="0" collapsed="false">
      <c r="A8945" s="4" t="s">
        <v>14761</v>
      </c>
      <c r="B8945" s="4" t="s">
        <v>4073</v>
      </c>
      <c r="C8945" s="4" t="s">
        <v>1013</v>
      </c>
      <c r="D8945" s="4" t="n">
        <v>6</v>
      </c>
      <c r="E8945" s="4" t="n">
        <v>240.92</v>
      </c>
      <c r="F8945" s="4" t="n">
        <v>1445.52</v>
      </c>
      <c r="G8945" s="4" t="n">
        <f aca="false">INDEX(Data_Products!$D$2:$D$33,MATCH(C8945,Data_Products!$A$2:$A$33,0))</f>
        <v>168.32</v>
      </c>
      <c r="H8945" s="4" t="str">
        <f aca="false">INDEX(Data_Products!$C$2:$C$33,MATCH(C8945,Data_Products!$A$2:$A$33,0))</f>
        <v>Timber</v>
      </c>
      <c r="I8945" s="10" t="n">
        <f aca="false">D8945*(E8945-G8945)</f>
        <v>435.6</v>
      </c>
      <c r="J8945" s="11" t="n">
        <f aca="false">IFERROR(I8945/F8945,0)</f>
        <v>0.301344844761747</v>
      </c>
      <c r="K8945" s="4" t="str">
        <f aca="false">IFERROR(INDEX(Data_Orders!$F$2:$F$4727,MATCH(B8945,Data_Orders!$A$2:$A$4727,0)),"")</f>
        <v>Trade Account</v>
      </c>
      <c r="L8945" s="4" t="str">
        <f aca="false">IFERROR(INDEX(Data_Orders!$D$2:$D$4727,MATCH(B8945,Data_Orders!$A$2:$A$4727,0)),"")</f>
        <v>Leicester</v>
      </c>
    </row>
    <row r="8946" customFormat="false" ht="15" hidden="false" customHeight="false" outlineLevel="0" collapsed="false">
      <c r="A8946" s="4" t="s">
        <v>14762</v>
      </c>
      <c r="B8946" s="4" t="s">
        <v>4074</v>
      </c>
      <c r="C8946" s="4" t="s">
        <v>1017</v>
      </c>
      <c r="D8946" s="4" t="n">
        <v>14</v>
      </c>
      <c r="E8946" s="4" t="n">
        <v>49.15</v>
      </c>
      <c r="F8946" s="4" t="n">
        <v>688.1</v>
      </c>
      <c r="G8946" s="4" t="n">
        <f aca="false">INDEX(Data_Products!$D$2:$D$33,MATCH(C8946,Data_Products!$A$2:$A$33,0))</f>
        <v>31.44</v>
      </c>
      <c r="H8946" s="4" t="str">
        <f aca="false">INDEX(Data_Products!$C$2:$C$33,MATCH(C8946,Data_Products!$A$2:$A$33,0))</f>
        <v>Timber</v>
      </c>
      <c r="I8946" s="10" t="n">
        <f aca="false">D8946*(E8946-G8946)</f>
        <v>247.94</v>
      </c>
      <c r="J8946" s="11" t="n">
        <f aca="false">IFERROR(I8946/F8946,0)</f>
        <v>0.360325534079349</v>
      </c>
      <c r="K8946" s="4" t="str">
        <f aca="false">IFERROR(INDEX(Data_Orders!$F$2:$F$4727,MATCH(B8946,Data_Orders!$A$2:$A$4727,0)),"")</f>
        <v>Trade Account</v>
      </c>
      <c r="L8946" s="4" t="str">
        <f aca="false">IFERROR(INDEX(Data_Orders!$D$2:$D$4727,MATCH(B8946,Data_Orders!$A$2:$A$4727,0)),"")</f>
        <v>Leicester</v>
      </c>
    </row>
    <row r="8947" customFormat="false" ht="15" hidden="false" customHeight="false" outlineLevel="0" collapsed="false">
      <c r="A8947" s="4" t="s">
        <v>14763</v>
      </c>
      <c r="B8947" s="4" t="s">
        <v>4074</v>
      </c>
      <c r="C8947" s="4" t="s">
        <v>1028</v>
      </c>
      <c r="D8947" s="4" t="n">
        <v>20</v>
      </c>
      <c r="E8947" s="4" t="n">
        <v>118.79</v>
      </c>
      <c r="F8947" s="4" t="n">
        <v>2375.8</v>
      </c>
      <c r="G8947" s="4" t="n">
        <f aca="false">INDEX(Data_Products!$D$2:$D$33,MATCH(C8947,Data_Products!$A$2:$A$33,0))</f>
        <v>81.07</v>
      </c>
      <c r="H8947" s="4" t="str">
        <f aca="false">INDEX(Data_Products!$C$2:$C$33,MATCH(C8947,Data_Products!$A$2:$A$33,0))</f>
        <v>Cement &amp; Aggregates</v>
      </c>
      <c r="I8947" s="10" t="n">
        <f aca="false">D8947*(E8947-G8947)</f>
        <v>754.4</v>
      </c>
      <c r="J8947" s="11" t="n">
        <f aca="false">IFERROR(I8947/F8947,0)</f>
        <v>0.317535146056065</v>
      </c>
      <c r="K8947" s="4" t="str">
        <f aca="false">IFERROR(INDEX(Data_Orders!$F$2:$F$4727,MATCH(B8947,Data_Orders!$A$2:$A$4727,0)),"")</f>
        <v>Trade Account</v>
      </c>
      <c r="L8947" s="4" t="str">
        <f aca="false">IFERROR(INDEX(Data_Orders!$D$2:$D$4727,MATCH(B8947,Data_Orders!$A$2:$A$4727,0)),"")</f>
        <v>Leicester</v>
      </c>
    </row>
    <row r="8948" customFormat="false" ht="15" hidden="false" customHeight="false" outlineLevel="0" collapsed="false">
      <c r="A8948" s="4" t="s">
        <v>14764</v>
      </c>
      <c r="B8948" s="4" t="s">
        <v>4074</v>
      </c>
      <c r="C8948" s="4" t="s">
        <v>1059</v>
      </c>
      <c r="D8948" s="4" t="n">
        <v>7</v>
      </c>
      <c r="E8948" s="4" t="n">
        <v>103.63</v>
      </c>
      <c r="F8948" s="4" t="n">
        <v>725.41</v>
      </c>
      <c r="G8948" s="4" t="n">
        <f aca="false">INDEX(Data_Products!$D$2:$D$33,MATCH(C8948,Data_Products!$A$2:$A$33,0))</f>
        <v>82.55</v>
      </c>
      <c r="H8948" s="4" t="str">
        <f aca="false">INDEX(Data_Products!$C$2:$C$33,MATCH(C8948,Data_Products!$A$2:$A$33,0))</f>
        <v>Roofing</v>
      </c>
      <c r="I8948" s="10" t="n">
        <f aca="false">D8948*(E8948-G8948)</f>
        <v>147.56</v>
      </c>
      <c r="J8948" s="11" t="n">
        <f aca="false">IFERROR(I8948/F8948,0)</f>
        <v>0.203415999228023</v>
      </c>
      <c r="K8948" s="4" t="str">
        <f aca="false">IFERROR(INDEX(Data_Orders!$F$2:$F$4727,MATCH(B8948,Data_Orders!$A$2:$A$4727,0)),"")</f>
        <v>Trade Account</v>
      </c>
      <c r="L8948" s="4" t="str">
        <f aca="false">IFERROR(INDEX(Data_Orders!$D$2:$D$4727,MATCH(B8948,Data_Orders!$A$2:$A$4727,0)),"")</f>
        <v>Leicester</v>
      </c>
    </row>
    <row r="8949" customFormat="false" ht="15" hidden="false" customHeight="false" outlineLevel="0" collapsed="false">
      <c r="A8949" s="4" t="s">
        <v>14765</v>
      </c>
      <c r="B8949" s="4" t="s">
        <v>4074</v>
      </c>
      <c r="C8949" s="4" t="s">
        <v>1010</v>
      </c>
      <c r="D8949" s="4" t="n">
        <v>8</v>
      </c>
      <c r="E8949" s="4" t="n">
        <v>135.95</v>
      </c>
      <c r="F8949" s="4" t="n">
        <v>1087.6</v>
      </c>
      <c r="G8949" s="4" t="n">
        <f aca="false">INDEX(Data_Products!$D$2:$D$33,MATCH(C8949,Data_Products!$A$2:$A$33,0))</f>
        <v>111.1</v>
      </c>
      <c r="H8949" s="4" t="str">
        <f aca="false">INDEX(Data_Products!$C$2:$C$33,MATCH(C8949,Data_Products!$A$2:$A$33,0))</f>
        <v>Timber</v>
      </c>
      <c r="I8949" s="10" t="n">
        <f aca="false">D8949*(E8949-G8949)</f>
        <v>198.8</v>
      </c>
      <c r="J8949" s="11" t="n">
        <f aca="false">IFERROR(I8949/F8949,0)</f>
        <v>0.18278778962854</v>
      </c>
      <c r="K8949" s="4" t="str">
        <f aca="false">IFERROR(INDEX(Data_Orders!$F$2:$F$4727,MATCH(B8949,Data_Orders!$A$2:$A$4727,0)),"")</f>
        <v>Trade Account</v>
      </c>
      <c r="L8949" s="4" t="str">
        <f aca="false">IFERROR(INDEX(Data_Orders!$D$2:$D$4727,MATCH(B8949,Data_Orders!$A$2:$A$4727,0)),"")</f>
        <v>Leicester</v>
      </c>
    </row>
    <row r="8950" customFormat="false" ht="15" hidden="false" customHeight="false" outlineLevel="0" collapsed="false">
      <c r="A8950" s="4" t="s">
        <v>14766</v>
      </c>
      <c r="B8950" s="4" t="s">
        <v>4074</v>
      </c>
      <c r="C8950" s="4" t="s">
        <v>1015</v>
      </c>
      <c r="D8950" s="4" t="n">
        <v>6</v>
      </c>
      <c r="E8950" s="4" t="n">
        <v>122.01</v>
      </c>
      <c r="F8950" s="4" t="n">
        <v>732.06</v>
      </c>
      <c r="G8950" s="4" t="n">
        <f aca="false">INDEX(Data_Products!$D$2:$D$33,MATCH(C8950,Data_Products!$A$2:$A$33,0))</f>
        <v>85.53</v>
      </c>
      <c r="H8950" s="4" t="str">
        <f aca="false">INDEX(Data_Products!$C$2:$C$33,MATCH(C8950,Data_Products!$A$2:$A$33,0))</f>
        <v>Timber</v>
      </c>
      <c r="I8950" s="10" t="n">
        <f aca="false">D8950*(E8950-G8950)</f>
        <v>218.88</v>
      </c>
      <c r="J8950" s="11" t="n">
        <f aca="false">IFERROR(I8950/F8950,0)</f>
        <v>0.298991885910991</v>
      </c>
      <c r="K8950" s="4" t="str">
        <f aca="false">IFERROR(INDEX(Data_Orders!$F$2:$F$4727,MATCH(B8950,Data_Orders!$A$2:$A$4727,0)),"")</f>
        <v>Trade Account</v>
      </c>
      <c r="L8950" s="4" t="str">
        <f aca="false">IFERROR(INDEX(Data_Orders!$D$2:$D$4727,MATCH(B8950,Data_Orders!$A$2:$A$4727,0)),"")</f>
        <v>Leicester</v>
      </c>
    </row>
    <row r="8951" customFormat="false" ht="15" hidden="false" customHeight="false" outlineLevel="0" collapsed="false">
      <c r="A8951" s="4" t="s">
        <v>14767</v>
      </c>
      <c r="B8951" s="4" t="s">
        <v>4075</v>
      </c>
      <c r="C8951" s="4" t="s">
        <v>1030</v>
      </c>
      <c r="D8951" s="4" t="n">
        <v>10</v>
      </c>
      <c r="E8951" s="4" t="n">
        <v>25.23</v>
      </c>
      <c r="F8951" s="4" t="n">
        <v>252.3</v>
      </c>
      <c r="G8951" s="4" t="n">
        <f aca="false">INDEX(Data_Products!$D$2:$D$33,MATCH(C8951,Data_Products!$A$2:$A$33,0))</f>
        <v>17.67</v>
      </c>
      <c r="H8951" s="4" t="str">
        <f aca="false">INDEX(Data_Products!$C$2:$C$33,MATCH(C8951,Data_Products!$A$2:$A$33,0))</f>
        <v>Cement &amp; Aggregates</v>
      </c>
      <c r="I8951" s="10" t="n">
        <f aca="false">D8951*(E8951-G8951)</f>
        <v>75.6</v>
      </c>
      <c r="J8951" s="11" t="n">
        <f aca="false">IFERROR(I8951/F8951,0)</f>
        <v>0.299643281807372</v>
      </c>
      <c r="K8951" s="4" t="str">
        <f aca="false">IFERROR(INDEX(Data_Orders!$F$2:$F$4727,MATCH(B8951,Data_Orders!$A$2:$A$4727,0)),"")</f>
        <v>Trade Account</v>
      </c>
      <c r="L8951" s="4" t="str">
        <f aca="false">IFERROR(INDEX(Data_Orders!$D$2:$D$4727,MATCH(B8951,Data_Orders!$A$2:$A$4727,0)),"")</f>
        <v>Leicester</v>
      </c>
    </row>
    <row r="8952" customFormat="false" ht="15" hidden="false" customHeight="false" outlineLevel="0" collapsed="false">
      <c r="A8952" s="4" t="s">
        <v>14768</v>
      </c>
      <c r="B8952" s="4" t="s">
        <v>4075</v>
      </c>
      <c r="C8952" s="4" t="s">
        <v>1019</v>
      </c>
      <c r="D8952" s="4" t="n">
        <v>16</v>
      </c>
      <c r="E8952" s="4" t="n">
        <v>79.76</v>
      </c>
      <c r="F8952" s="4" t="n">
        <v>1276.16</v>
      </c>
      <c r="G8952" s="4" t="n">
        <f aca="false">INDEX(Data_Products!$D$2:$D$33,MATCH(C8952,Data_Products!$A$2:$A$33,0))</f>
        <v>59.07</v>
      </c>
      <c r="H8952" s="4" t="str">
        <f aca="false">INDEX(Data_Products!$C$2:$C$33,MATCH(C8952,Data_Products!$A$2:$A$33,0))</f>
        <v>Timber</v>
      </c>
      <c r="I8952" s="10" t="n">
        <f aca="false">D8952*(E8952-G8952)</f>
        <v>331.04</v>
      </c>
      <c r="J8952" s="11" t="n">
        <f aca="false">IFERROR(I8952/F8952,0)</f>
        <v>0.259403209628887</v>
      </c>
      <c r="K8952" s="4" t="str">
        <f aca="false">IFERROR(INDEX(Data_Orders!$F$2:$F$4727,MATCH(B8952,Data_Orders!$A$2:$A$4727,0)),"")</f>
        <v>Trade Account</v>
      </c>
      <c r="L8952" s="4" t="str">
        <f aca="false">IFERROR(INDEX(Data_Orders!$D$2:$D$4727,MATCH(B8952,Data_Orders!$A$2:$A$4727,0)),"")</f>
        <v>Leicester</v>
      </c>
    </row>
    <row r="8953" customFormat="false" ht="15" hidden="false" customHeight="false" outlineLevel="0" collapsed="false">
      <c r="A8953" s="4" t="s">
        <v>14769</v>
      </c>
      <c r="B8953" s="4" t="s">
        <v>4075</v>
      </c>
      <c r="C8953" s="4" t="s">
        <v>1024</v>
      </c>
      <c r="D8953" s="4" t="n">
        <v>3</v>
      </c>
      <c r="E8953" s="4" t="n">
        <v>137.14</v>
      </c>
      <c r="F8953" s="4" t="n">
        <v>411.42</v>
      </c>
      <c r="G8953" s="4" t="n">
        <f aca="false">INDEX(Data_Products!$D$2:$D$33,MATCH(C8953,Data_Products!$A$2:$A$33,0))</f>
        <v>99.99</v>
      </c>
      <c r="H8953" s="4" t="str">
        <f aca="false">INDEX(Data_Products!$C$2:$C$33,MATCH(C8953,Data_Products!$A$2:$A$33,0))</f>
        <v>Cement &amp; Aggregates</v>
      </c>
      <c r="I8953" s="10" t="n">
        <f aca="false">D8953*(E8953-G8953)</f>
        <v>111.45</v>
      </c>
      <c r="J8953" s="11" t="n">
        <f aca="false">IFERROR(I8953/F8953,0)</f>
        <v>0.270891060230421</v>
      </c>
      <c r="K8953" s="4" t="str">
        <f aca="false">IFERROR(INDEX(Data_Orders!$F$2:$F$4727,MATCH(B8953,Data_Orders!$A$2:$A$4727,0)),"")</f>
        <v>Trade Account</v>
      </c>
      <c r="L8953" s="4" t="str">
        <f aca="false">IFERROR(INDEX(Data_Orders!$D$2:$D$4727,MATCH(B8953,Data_Orders!$A$2:$A$4727,0)),"")</f>
        <v>Leicester</v>
      </c>
    </row>
    <row r="8954" customFormat="false" ht="15" hidden="false" customHeight="false" outlineLevel="0" collapsed="false">
      <c r="A8954" s="4" t="s">
        <v>14770</v>
      </c>
      <c r="B8954" s="4" t="s">
        <v>4076</v>
      </c>
      <c r="C8954" s="4" t="s">
        <v>1046</v>
      </c>
      <c r="D8954" s="4" t="n">
        <v>16</v>
      </c>
      <c r="E8954" s="4" t="n">
        <v>154.02</v>
      </c>
      <c r="F8954" s="4" t="n">
        <v>2464.32</v>
      </c>
      <c r="G8954" s="4" t="n">
        <f aca="false">INDEX(Data_Products!$D$2:$D$33,MATCH(C8954,Data_Products!$A$2:$A$33,0))</f>
        <v>102.1</v>
      </c>
      <c r="H8954" s="4" t="str">
        <f aca="false">INDEX(Data_Products!$C$2:$C$33,MATCH(C8954,Data_Products!$A$2:$A$33,0))</f>
        <v>Tools &amp; Fixings</v>
      </c>
      <c r="I8954" s="10" t="n">
        <f aca="false">D8954*(E8954-G8954)</f>
        <v>830.72</v>
      </c>
      <c r="J8954" s="11" t="n">
        <f aca="false">IFERROR(I8954/F8954,0)</f>
        <v>0.337099078041813</v>
      </c>
      <c r="K8954" s="4" t="str">
        <f aca="false">IFERROR(INDEX(Data_Orders!$F$2:$F$4727,MATCH(B8954,Data_Orders!$A$2:$A$4727,0)),"")</f>
        <v>Trade Account</v>
      </c>
      <c r="L8954" s="4" t="str">
        <f aca="false">IFERROR(INDEX(Data_Orders!$D$2:$D$4727,MATCH(B8954,Data_Orders!$A$2:$A$4727,0)),"")</f>
        <v>Leicester</v>
      </c>
    </row>
    <row r="8955" customFormat="false" ht="15" hidden="false" customHeight="false" outlineLevel="0" collapsed="false">
      <c r="A8955" s="4" t="s">
        <v>14771</v>
      </c>
      <c r="B8955" s="4" t="s">
        <v>4076</v>
      </c>
      <c r="C8955" s="4" t="s">
        <v>1019</v>
      </c>
      <c r="D8955" s="4" t="n">
        <v>11</v>
      </c>
      <c r="E8955" s="4" t="n">
        <v>79.76</v>
      </c>
      <c r="F8955" s="4" t="n">
        <v>877.36</v>
      </c>
      <c r="G8955" s="4" t="n">
        <f aca="false">INDEX(Data_Products!$D$2:$D$33,MATCH(C8955,Data_Products!$A$2:$A$33,0))</f>
        <v>59.07</v>
      </c>
      <c r="H8955" s="4" t="str">
        <f aca="false">INDEX(Data_Products!$C$2:$C$33,MATCH(C8955,Data_Products!$A$2:$A$33,0))</f>
        <v>Timber</v>
      </c>
      <c r="I8955" s="10" t="n">
        <f aca="false">D8955*(E8955-G8955)</f>
        <v>227.59</v>
      </c>
      <c r="J8955" s="11" t="n">
        <f aca="false">IFERROR(I8955/F8955,0)</f>
        <v>0.259403209628887</v>
      </c>
      <c r="K8955" s="4" t="str">
        <f aca="false">IFERROR(INDEX(Data_Orders!$F$2:$F$4727,MATCH(B8955,Data_Orders!$A$2:$A$4727,0)),"")</f>
        <v>Trade Account</v>
      </c>
      <c r="L8955" s="4" t="str">
        <f aca="false">IFERROR(INDEX(Data_Orders!$D$2:$D$4727,MATCH(B8955,Data_Orders!$A$2:$A$4727,0)),"")</f>
        <v>Leicester</v>
      </c>
    </row>
    <row r="8956" customFormat="false" ht="15" hidden="false" customHeight="false" outlineLevel="0" collapsed="false">
      <c r="A8956" s="4" t="s">
        <v>14772</v>
      </c>
      <c r="B8956" s="4" t="s">
        <v>4076</v>
      </c>
      <c r="C8956" s="4" t="s">
        <v>1073</v>
      </c>
      <c r="D8956" s="4" t="n">
        <v>11</v>
      </c>
      <c r="E8956" s="4" t="n">
        <v>231.05</v>
      </c>
      <c r="F8956" s="4" t="n">
        <v>2541.55</v>
      </c>
      <c r="G8956" s="4" t="n">
        <f aca="false">INDEX(Data_Products!$D$2:$D$33,MATCH(C8956,Data_Products!$A$2:$A$33,0))</f>
        <v>148.29</v>
      </c>
      <c r="H8956" s="4" t="str">
        <f aca="false">INDEX(Data_Products!$C$2:$C$33,MATCH(C8956,Data_Products!$A$2:$A$33,0))</f>
        <v>Landscaping</v>
      </c>
      <c r="I8956" s="10" t="n">
        <f aca="false">D8956*(E8956-G8956)</f>
        <v>910.36</v>
      </c>
      <c r="J8956" s="11" t="n">
        <f aca="false">IFERROR(I8956/F8956,0)</f>
        <v>0.358190867777537</v>
      </c>
      <c r="K8956" s="4" t="str">
        <f aca="false">IFERROR(INDEX(Data_Orders!$F$2:$F$4727,MATCH(B8956,Data_Orders!$A$2:$A$4727,0)),"")</f>
        <v>Trade Account</v>
      </c>
      <c r="L8956" s="4" t="str">
        <f aca="false">IFERROR(INDEX(Data_Orders!$D$2:$D$4727,MATCH(B8956,Data_Orders!$A$2:$A$4727,0)),"")</f>
        <v>Leicester</v>
      </c>
    </row>
    <row r="8957" customFormat="false" ht="15" hidden="false" customHeight="false" outlineLevel="0" collapsed="false">
      <c r="A8957" s="4" t="s">
        <v>14773</v>
      </c>
      <c r="B8957" s="4" t="s">
        <v>4076</v>
      </c>
      <c r="C8957" s="4" t="s">
        <v>1052</v>
      </c>
      <c r="D8957" s="4" t="n">
        <v>3</v>
      </c>
      <c r="E8957" s="4" t="n">
        <v>205.71</v>
      </c>
      <c r="F8957" s="4" t="n">
        <v>617.13</v>
      </c>
      <c r="G8957" s="4" t="n">
        <f aca="false">INDEX(Data_Products!$D$2:$D$33,MATCH(C8957,Data_Products!$A$2:$A$33,0))</f>
        <v>152.29</v>
      </c>
      <c r="H8957" s="4" t="str">
        <f aca="false">INDEX(Data_Products!$C$2:$C$33,MATCH(C8957,Data_Products!$A$2:$A$33,0))</f>
        <v>Roofing</v>
      </c>
      <c r="I8957" s="10" t="n">
        <f aca="false">D8957*(E8957-G8957)</f>
        <v>160.26</v>
      </c>
      <c r="J8957" s="11" t="n">
        <f aca="false">IFERROR(I8957/F8957,0)</f>
        <v>0.259685965679841</v>
      </c>
      <c r="K8957" s="4" t="str">
        <f aca="false">IFERROR(INDEX(Data_Orders!$F$2:$F$4727,MATCH(B8957,Data_Orders!$A$2:$A$4727,0)),"")</f>
        <v>Trade Account</v>
      </c>
      <c r="L8957" s="4" t="str">
        <f aca="false">IFERROR(INDEX(Data_Orders!$D$2:$D$4727,MATCH(B8957,Data_Orders!$A$2:$A$4727,0)),"")</f>
        <v>Leicester</v>
      </c>
    </row>
    <row r="8958" customFormat="false" ht="15" hidden="false" customHeight="false" outlineLevel="0" collapsed="false">
      <c r="A8958" s="4" t="s">
        <v>14774</v>
      </c>
      <c r="B8958" s="4" t="s">
        <v>4076</v>
      </c>
      <c r="C8958" s="4" t="s">
        <v>1010</v>
      </c>
      <c r="D8958" s="4" t="n">
        <v>11</v>
      </c>
      <c r="E8958" s="4" t="n">
        <v>135.95</v>
      </c>
      <c r="F8958" s="4" t="n">
        <v>1495.45</v>
      </c>
      <c r="G8958" s="4" t="n">
        <f aca="false">INDEX(Data_Products!$D$2:$D$33,MATCH(C8958,Data_Products!$A$2:$A$33,0))</f>
        <v>111.1</v>
      </c>
      <c r="H8958" s="4" t="str">
        <f aca="false">INDEX(Data_Products!$C$2:$C$33,MATCH(C8958,Data_Products!$A$2:$A$33,0))</f>
        <v>Timber</v>
      </c>
      <c r="I8958" s="10" t="n">
        <f aca="false">D8958*(E8958-G8958)</f>
        <v>273.35</v>
      </c>
      <c r="J8958" s="11" t="n">
        <f aca="false">IFERROR(I8958/F8958,0)</f>
        <v>0.18278778962854</v>
      </c>
      <c r="K8958" s="4" t="str">
        <f aca="false">IFERROR(INDEX(Data_Orders!$F$2:$F$4727,MATCH(B8958,Data_Orders!$A$2:$A$4727,0)),"")</f>
        <v>Trade Account</v>
      </c>
      <c r="L8958" s="4" t="str">
        <f aca="false">IFERROR(INDEX(Data_Orders!$D$2:$D$4727,MATCH(B8958,Data_Orders!$A$2:$A$4727,0)),"")</f>
        <v>Leicester</v>
      </c>
    </row>
    <row r="8959" customFormat="false" ht="15" hidden="false" customHeight="false" outlineLevel="0" collapsed="false">
      <c r="A8959" s="4" t="s">
        <v>14775</v>
      </c>
      <c r="B8959" s="4" t="s">
        <v>4077</v>
      </c>
      <c r="C8959" s="4" t="s">
        <v>1039</v>
      </c>
      <c r="D8959" s="4" t="n">
        <v>20</v>
      </c>
      <c r="E8959" s="4" t="n">
        <v>160.41</v>
      </c>
      <c r="F8959" s="4" t="n">
        <v>3208.2</v>
      </c>
      <c r="G8959" s="4" t="n">
        <f aca="false">INDEX(Data_Products!$D$2:$D$33,MATCH(C8959,Data_Products!$A$2:$A$33,0))</f>
        <v>99.74</v>
      </c>
      <c r="H8959" s="4" t="str">
        <f aca="false">INDEX(Data_Products!$C$2:$C$33,MATCH(C8959,Data_Products!$A$2:$A$33,0))</f>
        <v>Insulation</v>
      </c>
      <c r="I8959" s="10" t="n">
        <f aca="false">D8959*(E8959-G8959)</f>
        <v>1213.4</v>
      </c>
      <c r="J8959" s="11" t="n">
        <f aca="false">IFERROR(I8959/F8959,0)</f>
        <v>0.378218315566361</v>
      </c>
      <c r="K8959" s="4" t="str">
        <f aca="false">IFERROR(INDEX(Data_Orders!$F$2:$F$4727,MATCH(B8959,Data_Orders!$A$2:$A$4727,0)),"")</f>
        <v>Retail</v>
      </c>
      <c r="L8959" s="4" t="str">
        <f aca="false">IFERROR(INDEX(Data_Orders!$D$2:$D$4727,MATCH(B8959,Data_Orders!$A$2:$A$4727,0)),"")</f>
        <v>Northampton</v>
      </c>
    </row>
    <row r="8960" customFormat="false" ht="15" hidden="false" customHeight="false" outlineLevel="0" collapsed="false">
      <c r="A8960" s="4" t="s">
        <v>14776</v>
      </c>
      <c r="B8960" s="4" t="s">
        <v>4077</v>
      </c>
      <c r="C8960" s="4" t="s">
        <v>1050</v>
      </c>
      <c r="D8960" s="4" t="n">
        <v>20</v>
      </c>
      <c r="E8960" s="4" t="n">
        <v>238.63</v>
      </c>
      <c r="F8960" s="4" t="n">
        <v>4772.6</v>
      </c>
      <c r="G8960" s="4" t="n">
        <f aca="false">INDEX(Data_Products!$D$2:$D$33,MATCH(C8960,Data_Products!$A$2:$A$33,0))</f>
        <v>148.91</v>
      </c>
      <c r="H8960" s="4" t="str">
        <f aca="false">INDEX(Data_Products!$C$2:$C$33,MATCH(C8960,Data_Products!$A$2:$A$33,0))</f>
        <v>Tools &amp; Fixings</v>
      </c>
      <c r="I8960" s="10" t="n">
        <f aca="false">D8960*(E8960-G8960)</f>
        <v>1794.4</v>
      </c>
      <c r="J8960" s="11" t="n">
        <f aca="false">IFERROR(I8960/F8960,0)</f>
        <v>0.375979549930855</v>
      </c>
      <c r="K8960" s="4" t="str">
        <f aca="false">IFERROR(INDEX(Data_Orders!$F$2:$F$4727,MATCH(B8960,Data_Orders!$A$2:$A$4727,0)),"")</f>
        <v>Retail</v>
      </c>
      <c r="L8960" s="4" t="str">
        <f aca="false">IFERROR(INDEX(Data_Orders!$D$2:$D$4727,MATCH(B8960,Data_Orders!$A$2:$A$4727,0)),"")</f>
        <v>Northampton</v>
      </c>
    </row>
    <row r="8961" customFormat="false" ht="15" hidden="false" customHeight="false" outlineLevel="0" collapsed="false">
      <c r="A8961" s="4" t="s">
        <v>14777</v>
      </c>
      <c r="B8961" s="4" t="s">
        <v>4077</v>
      </c>
      <c r="C8961" s="4" t="s">
        <v>1059</v>
      </c>
      <c r="D8961" s="4" t="n">
        <v>3</v>
      </c>
      <c r="E8961" s="4" t="n">
        <v>103.63</v>
      </c>
      <c r="F8961" s="4" t="n">
        <v>310.89</v>
      </c>
      <c r="G8961" s="4" t="n">
        <f aca="false">INDEX(Data_Products!$D$2:$D$33,MATCH(C8961,Data_Products!$A$2:$A$33,0))</f>
        <v>82.55</v>
      </c>
      <c r="H8961" s="4" t="str">
        <f aca="false">INDEX(Data_Products!$C$2:$C$33,MATCH(C8961,Data_Products!$A$2:$A$33,0))</f>
        <v>Roofing</v>
      </c>
      <c r="I8961" s="10" t="n">
        <f aca="false">D8961*(E8961-G8961)</f>
        <v>63.24</v>
      </c>
      <c r="J8961" s="11" t="n">
        <f aca="false">IFERROR(I8961/F8961,0)</f>
        <v>0.203415999228023</v>
      </c>
      <c r="K8961" s="4" t="str">
        <f aca="false">IFERROR(INDEX(Data_Orders!$F$2:$F$4727,MATCH(B8961,Data_Orders!$A$2:$A$4727,0)),"")</f>
        <v>Retail</v>
      </c>
      <c r="L8961" s="4" t="str">
        <f aca="false">IFERROR(INDEX(Data_Orders!$D$2:$D$4727,MATCH(B8961,Data_Orders!$A$2:$A$4727,0)),"")</f>
        <v>Northampton</v>
      </c>
    </row>
    <row r="8962" customFormat="false" ht="15" hidden="false" customHeight="false" outlineLevel="0" collapsed="false">
      <c r="A8962" s="4" t="s">
        <v>14778</v>
      </c>
      <c r="B8962" s="4" t="s">
        <v>4078</v>
      </c>
      <c r="C8962" s="4" t="s">
        <v>1077</v>
      </c>
      <c r="D8962" s="4" t="n">
        <v>13</v>
      </c>
      <c r="E8962" s="4" t="n">
        <v>46.61</v>
      </c>
      <c r="F8962" s="4" t="n">
        <v>605.93</v>
      </c>
      <c r="G8962" s="4" t="n">
        <f aca="false">INDEX(Data_Products!$D$2:$D$33,MATCH(C8962,Data_Products!$A$2:$A$33,0))</f>
        <v>36.87</v>
      </c>
      <c r="H8962" s="4" t="str">
        <f aca="false">INDEX(Data_Products!$C$2:$C$33,MATCH(C8962,Data_Products!$A$2:$A$33,0))</f>
        <v>Landscaping</v>
      </c>
      <c r="I8962" s="10" t="n">
        <f aca="false">D8962*(E8962-G8962)</f>
        <v>126.62</v>
      </c>
      <c r="J8962" s="11" t="n">
        <f aca="false">IFERROR(I8962/F8962,0)</f>
        <v>0.208968032611028</v>
      </c>
      <c r="K8962" s="4" t="str">
        <f aca="false">IFERROR(INDEX(Data_Orders!$F$2:$F$4727,MATCH(B8962,Data_Orders!$A$2:$A$4727,0)),"")</f>
        <v>Retail</v>
      </c>
      <c r="L8962" s="4" t="str">
        <f aca="false">IFERROR(INDEX(Data_Orders!$D$2:$D$4727,MATCH(B8962,Data_Orders!$A$2:$A$4727,0)),"")</f>
        <v>Northampton</v>
      </c>
    </row>
    <row r="8963" customFormat="false" ht="15" hidden="false" customHeight="false" outlineLevel="0" collapsed="false">
      <c r="A8963" s="4" t="s">
        <v>14779</v>
      </c>
      <c r="B8963" s="4" t="s">
        <v>4078</v>
      </c>
      <c r="C8963" s="4" t="s">
        <v>1026</v>
      </c>
      <c r="D8963" s="4" t="n">
        <v>10</v>
      </c>
      <c r="E8963" s="4" t="n">
        <v>184.05</v>
      </c>
      <c r="F8963" s="4" t="n">
        <v>1840.5</v>
      </c>
      <c r="G8963" s="4" t="n">
        <f aca="false">INDEX(Data_Products!$D$2:$D$33,MATCH(C8963,Data_Products!$A$2:$A$33,0))</f>
        <v>147.44</v>
      </c>
      <c r="H8963" s="4" t="str">
        <f aca="false">INDEX(Data_Products!$C$2:$C$33,MATCH(C8963,Data_Products!$A$2:$A$33,0))</f>
        <v>Cement &amp; Aggregates</v>
      </c>
      <c r="I8963" s="10" t="n">
        <f aca="false">D8963*(E8963-G8963)</f>
        <v>366.1</v>
      </c>
      <c r="J8963" s="11" t="n">
        <f aca="false">IFERROR(I8963/F8963,0)</f>
        <v>0.19891333876664</v>
      </c>
      <c r="K8963" s="4" t="str">
        <f aca="false">IFERROR(INDEX(Data_Orders!$F$2:$F$4727,MATCH(B8963,Data_Orders!$A$2:$A$4727,0)),"")</f>
        <v>Retail</v>
      </c>
      <c r="L8963" s="4" t="str">
        <f aca="false">IFERROR(INDEX(Data_Orders!$D$2:$D$4727,MATCH(B8963,Data_Orders!$A$2:$A$4727,0)),"")</f>
        <v>Northampton</v>
      </c>
    </row>
    <row r="8964" customFormat="false" ht="15" hidden="false" customHeight="false" outlineLevel="0" collapsed="false">
      <c r="A8964" s="4" t="s">
        <v>14780</v>
      </c>
      <c r="B8964" s="4" t="s">
        <v>4078</v>
      </c>
      <c r="C8964" s="4" t="s">
        <v>1017</v>
      </c>
      <c r="D8964" s="4" t="n">
        <v>8</v>
      </c>
      <c r="E8964" s="4" t="n">
        <v>49.15</v>
      </c>
      <c r="F8964" s="4" t="n">
        <v>393.2</v>
      </c>
      <c r="G8964" s="4" t="n">
        <f aca="false">INDEX(Data_Products!$D$2:$D$33,MATCH(C8964,Data_Products!$A$2:$A$33,0))</f>
        <v>31.44</v>
      </c>
      <c r="H8964" s="4" t="str">
        <f aca="false">INDEX(Data_Products!$C$2:$C$33,MATCH(C8964,Data_Products!$A$2:$A$33,0))</f>
        <v>Timber</v>
      </c>
      <c r="I8964" s="10" t="n">
        <f aca="false">D8964*(E8964-G8964)</f>
        <v>141.68</v>
      </c>
      <c r="J8964" s="11" t="n">
        <f aca="false">IFERROR(I8964/F8964,0)</f>
        <v>0.360325534079349</v>
      </c>
      <c r="K8964" s="4" t="str">
        <f aca="false">IFERROR(INDEX(Data_Orders!$F$2:$F$4727,MATCH(B8964,Data_Orders!$A$2:$A$4727,0)),"")</f>
        <v>Retail</v>
      </c>
      <c r="L8964" s="4" t="str">
        <f aca="false">IFERROR(INDEX(Data_Orders!$D$2:$D$4727,MATCH(B8964,Data_Orders!$A$2:$A$4727,0)),"")</f>
        <v>Northampton</v>
      </c>
    </row>
    <row r="8965" customFormat="false" ht="15" hidden="false" customHeight="false" outlineLevel="0" collapsed="false">
      <c r="A8965" s="4" t="s">
        <v>14781</v>
      </c>
      <c r="B8965" s="4" t="s">
        <v>4078</v>
      </c>
      <c r="C8965" s="4" t="s">
        <v>1010</v>
      </c>
      <c r="D8965" s="4" t="n">
        <v>7</v>
      </c>
      <c r="E8965" s="4" t="n">
        <v>135.95</v>
      </c>
      <c r="F8965" s="4" t="n">
        <v>951.65</v>
      </c>
      <c r="G8965" s="4" t="n">
        <f aca="false">INDEX(Data_Products!$D$2:$D$33,MATCH(C8965,Data_Products!$A$2:$A$33,0))</f>
        <v>111.1</v>
      </c>
      <c r="H8965" s="4" t="str">
        <f aca="false">INDEX(Data_Products!$C$2:$C$33,MATCH(C8965,Data_Products!$A$2:$A$33,0))</f>
        <v>Timber</v>
      </c>
      <c r="I8965" s="10" t="n">
        <f aca="false">D8965*(E8965-G8965)</f>
        <v>173.95</v>
      </c>
      <c r="J8965" s="11" t="n">
        <f aca="false">IFERROR(I8965/F8965,0)</f>
        <v>0.18278778962854</v>
      </c>
      <c r="K8965" s="4" t="str">
        <f aca="false">IFERROR(INDEX(Data_Orders!$F$2:$F$4727,MATCH(B8965,Data_Orders!$A$2:$A$4727,0)),"")</f>
        <v>Retail</v>
      </c>
      <c r="L8965" s="4" t="str">
        <f aca="false">IFERROR(INDEX(Data_Orders!$D$2:$D$4727,MATCH(B8965,Data_Orders!$A$2:$A$4727,0)),"")</f>
        <v>Northampton</v>
      </c>
    </row>
    <row r="8966" customFormat="false" ht="15" hidden="false" customHeight="false" outlineLevel="0" collapsed="false">
      <c r="A8966" s="4" t="s">
        <v>14782</v>
      </c>
      <c r="B8966" s="4" t="s">
        <v>4078</v>
      </c>
      <c r="C8966" s="4" t="s">
        <v>1059</v>
      </c>
      <c r="D8966" s="4" t="n">
        <v>5</v>
      </c>
      <c r="E8966" s="4" t="n">
        <v>103.63</v>
      </c>
      <c r="F8966" s="4" t="n">
        <v>518.15</v>
      </c>
      <c r="G8966" s="4" t="n">
        <f aca="false">INDEX(Data_Products!$D$2:$D$33,MATCH(C8966,Data_Products!$A$2:$A$33,0))</f>
        <v>82.55</v>
      </c>
      <c r="H8966" s="4" t="str">
        <f aca="false">INDEX(Data_Products!$C$2:$C$33,MATCH(C8966,Data_Products!$A$2:$A$33,0))</f>
        <v>Roofing</v>
      </c>
      <c r="I8966" s="10" t="n">
        <f aca="false">D8966*(E8966-G8966)</f>
        <v>105.4</v>
      </c>
      <c r="J8966" s="11" t="n">
        <f aca="false">IFERROR(I8966/F8966,0)</f>
        <v>0.203415999228023</v>
      </c>
      <c r="K8966" s="4" t="str">
        <f aca="false">IFERROR(INDEX(Data_Orders!$F$2:$F$4727,MATCH(B8966,Data_Orders!$A$2:$A$4727,0)),"")</f>
        <v>Retail</v>
      </c>
      <c r="L8966" s="4" t="str">
        <f aca="false">IFERROR(INDEX(Data_Orders!$D$2:$D$4727,MATCH(B8966,Data_Orders!$A$2:$A$4727,0)),"")</f>
        <v>Northampton</v>
      </c>
    </row>
    <row r="8967" customFormat="false" ht="15" hidden="false" customHeight="false" outlineLevel="0" collapsed="false">
      <c r="A8967" s="4" t="s">
        <v>14783</v>
      </c>
      <c r="B8967" s="4" t="s">
        <v>4079</v>
      </c>
      <c r="C8967" s="4" t="s">
        <v>1055</v>
      </c>
      <c r="D8967" s="4" t="n">
        <v>5</v>
      </c>
      <c r="E8967" s="4" t="n">
        <v>205.03</v>
      </c>
      <c r="F8967" s="4" t="n">
        <v>1025.15</v>
      </c>
      <c r="G8967" s="4" t="n">
        <f aca="false">INDEX(Data_Products!$D$2:$D$33,MATCH(C8967,Data_Products!$A$2:$A$33,0))</f>
        <v>138.6</v>
      </c>
      <c r="H8967" s="4" t="str">
        <f aca="false">INDEX(Data_Products!$C$2:$C$33,MATCH(C8967,Data_Products!$A$2:$A$33,0))</f>
        <v>Roofing</v>
      </c>
      <c r="I8967" s="10" t="n">
        <f aca="false">D8967*(E8967-G8967)</f>
        <v>332.15</v>
      </c>
      <c r="J8967" s="11" t="n">
        <f aca="false">IFERROR(I8967/F8967,0)</f>
        <v>0.324001365653807</v>
      </c>
      <c r="K8967" s="4" t="str">
        <f aca="false">IFERROR(INDEX(Data_Orders!$F$2:$F$4727,MATCH(B8967,Data_Orders!$A$2:$A$4727,0)),"")</f>
        <v>Retail</v>
      </c>
      <c r="L8967" s="4" t="str">
        <f aca="false">IFERROR(INDEX(Data_Orders!$D$2:$D$4727,MATCH(B8967,Data_Orders!$A$2:$A$4727,0)),"")</f>
        <v>Northampton</v>
      </c>
    </row>
    <row r="8968" customFormat="false" ht="15" hidden="false" customHeight="false" outlineLevel="0" collapsed="false">
      <c r="A8968" s="4" t="s">
        <v>14784</v>
      </c>
      <c r="B8968" s="4" t="s">
        <v>4079</v>
      </c>
      <c r="C8968" s="4" t="s">
        <v>1061</v>
      </c>
      <c r="D8968" s="4" t="n">
        <v>16</v>
      </c>
      <c r="E8968" s="4" t="n">
        <v>145.57</v>
      </c>
      <c r="F8968" s="4" t="n">
        <v>2329.12</v>
      </c>
      <c r="G8968" s="4" t="n">
        <f aca="false">INDEX(Data_Products!$D$2:$D$33,MATCH(C8968,Data_Products!$A$2:$A$33,0))</f>
        <v>119.29</v>
      </c>
      <c r="H8968" s="4" t="str">
        <f aca="false">INDEX(Data_Products!$C$2:$C$33,MATCH(C8968,Data_Products!$A$2:$A$33,0))</f>
        <v>Plumbing &amp; Drainage</v>
      </c>
      <c r="I8968" s="10" t="n">
        <f aca="false">D8968*(E8968-G8968)</f>
        <v>420.48</v>
      </c>
      <c r="J8968" s="11" t="n">
        <f aca="false">IFERROR(I8968/F8968,0)</f>
        <v>0.180531702960775</v>
      </c>
      <c r="K8968" s="4" t="str">
        <f aca="false">IFERROR(INDEX(Data_Orders!$F$2:$F$4727,MATCH(B8968,Data_Orders!$A$2:$A$4727,0)),"")</f>
        <v>Retail</v>
      </c>
      <c r="L8968" s="4" t="str">
        <f aca="false">IFERROR(INDEX(Data_Orders!$D$2:$D$4727,MATCH(B8968,Data_Orders!$A$2:$A$4727,0)),"")</f>
        <v>Northampton</v>
      </c>
    </row>
    <row r="8969" customFormat="false" ht="15" hidden="false" customHeight="false" outlineLevel="0" collapsed="false">
      <c r="A8969" s="4" t="s">
        <v>14785</v>
      </c>
      <c r="B8969" s="4" t="s">
        <v>4079</v>
      </c>
      <c r="C8969" s="4" t="s">
        <v>1064</v>
      </c>
      <c r="D8969" s="4" t="n">
        <v>15</v>
      </c>
      <c r="E8969" s="4" t="n">
        <v>97.63</v>
      </c>
      <c r="F8969" s="4" t="n">
        <v>1464.45</v>
      </c>
      <c r="G8969" s="4" t="n">
        <f aca="false">INDEX(Data_Products!$D$2:$D$33,MATCH(C8969,Data_Products!$A$2:$A$33,0))</f>
        <v>65.21</v>
      </c>
      <c r="H8969" s="4" t="str">
        <f aca="false">INDEX(Data_Products!$C$2:$C$33,MATCH(C8969,Data_Products!$A$2:$A$33,0))</f>
        <v>Plumbing &amp; Drainage</v>
      </c>
      <c r="I8969" s="10" t="n">
        <f aca="false">D8969*(E8969-G8969)</f>
        <v>486.3</v>
      </c>
      <c r="J8969" s="11" t="n">
        <f aca="false">IFERROR(I8969/F8969,0)</f>
        <v>0.332070060432244</v>
      </c>
      <c r="K8969" s="4" t="str">
        <f aca="false">IFERROR(INDEX(Data_Orders!$F$2:$F$4727,MATCH(B8969,Data_Orders!$A$2:$A$4727,0)),"")</f>
        <v>Retail</v>
      </c>
      <c r="L8969" s="4" t="str">
        <f aca="false">IFERROR(INDEX(Data_Orders!$D$2:$D$4727,MATCH(B8969,Data_Orders!$A$2:$A$4727,0)),"")</f>
        <v>Northampton</v>
      </c>
    </row>
    <row r="8970" customFormat="false" ht="15" hidden="false" customHeight="false" outlineLevel="0" collapsed="false">
      <c r="A8970" s="4" t="s">
        <v>14786</v>
      </c>
      <c r="B8970" s="4" t="s">
        <v>4079</v>
      </c>
      <c r="C8970" s="4" t="s">
        <v>1019</v>
      </c>
      <c r="D8970" s="4" t="n">
        <v>15</v>
      </c>
      <c r="E8970" s="4" t="n">
        <v>79.76</v>
      </c>
      <c r="F8970" s="4" t="n">
        <v>1196.4</v>
      </c>
      <c r="G8970" s="4" t="n">
        <f aca="false">INDEX(Data_Products!$D$2:$D$33,MATCH(C8970,Data_Products!$A$2:$A$33,0))</f>
        <v>59.07</v>
      </c>
      <c r="H8970" s="4" t="str">
        <f aca="false">INDEX(Data_Products!$C$2:$C$33,MATCH(C8970,Data_Products!$A$2:$A$33,0))</f>
        <v>Timber</v>
      </c>
      <c r="I8970" s="10" t="n">
        <f aca="false">D8970*(E8970-G8970)</f>
        <v>310.35</v>
      </c>
      <c r="J8970" s="11" t="n">
        <f aca="false">IFERROR(I8970/F8970,0)</f>
        <v>0.259403209628887</v>
      </c>
      <c r="K8970" s="4" t="str">
        <f aca="false">IFERROR(INDEX(Data_Orders!$F$2:$F$4727,MATCH(B8970,Data_Orders!$A$2:$A$4727,0)),"")</f>
        <v>Retail</v>
      </c>
      <c r="L8970" s="4" t="str">
        <f aca="false">IFERROR(INDEX(Data_Orders!$D$2:$D$4727,MATCH(B8970,Data_Orders!$A$2:$A$4727,0)),"")</f>
        <v>Northampton</v>
      </c>
    </row>
    <row r="8971" customFormat="false" ht="15" hidden="false" customHeight="false" outlineLevel="0" collapsed="false">
      <c r="A8971" s="4" t="s">
        <v>14787</v>
      </c>
      <c r="B8971" s="4" t="s">
        <v>4080</v>
      </c>
      <c r="C8971" s="4" t="s">
        <v>1024</v>
      </c>
      <c r="D8971" s="4" t="n">
        <v>3</v>
      </c>
      <c r="E8971" s="4" t="n">
        <v>137.14</v>
      </c>
      <c r="F8971" s="4" t="n">
        <v>411.42</v>
      </c>
      <c r="G8971" s="4" t="n">
        <f aca="false">INDEX(Data_Products!$D$2:$D$33,MATCH(C8971,Data_Products!$A$2:$A$33,0))</f>
        <v>99.99</v>
      </c>
      <c r="H8971" s="4" t="str">
        <f aca="false">INDEX(Data_Products!$C$2:$C$33,MATCH(C8971,Data_Products!$A$2:$A$33,0))</f>
        <v>Cement &amp; Aggregates</v>
      </c>
      <c r="I8971" s="10" t="n">
        <f aca="false">D8971*(E8971-G8971)</f>
        <v>111.45</v>
      </c>
      <c r="J8971" s="11" t="n">
        <f aca="false">IFERROR(I8971/F8971,0)</f>
        <v>0.270891060230421</v>
      </c>
      <c r="K8971" s="4" t="str">
        <f aca="false">IFERROR(INDEX(Data_Orders!$F$2:$F$4727,MATCH(B8971,Data_Orders!$A$2:$A$4727,0)),"")</f>
        <v>Retail</v>
      </c>
      <c r="L8971" s="4" t="str">
        <f aca="false">IFERROR(INDEX(Data_Orders!$D$2:$D$4727,MATCH(B8971,Data_Orders!$A$2:$A$4727,0)),"")</f>
        <v>Northampton</v>
      </c>
    </row>
    <row r="8972" customFormat="false" ht="15" hidden="false" customHeight="false" outlineLevel="0" collapsed="false">
      <c r="A8972" s="4" t="s">
        <v>14788</v>
      </c>
      <c r="B8972" s="4" t="s">
        <v>4080</v>
      </c>
      <c r="C8972" s="4" t="s">
        <v>1077</v>
      </c>
      <c r="D8972" s="4" t="n">
        <v>14</v>
      </c>
      <c r="E8972" s="4" t="n">
        <v>46.61</v>
      </c>
      <c r="F8972" s="4" t="n">
        <v>652.54</v>
      </c>
      <c r="G8972" s="4" t="n">
        <f aca="false">INDEX(Data_Products!$D$2:$D$33,MATCH(C8972,Data_Products!$A$2:$A$33,0))</f>
        <v>36.87</v>
      </c>
      <c r="H8972" s="4" t="str">
        <f aca="false">INDEX(Data_Products!$C$2:$C$33,MATCH(C8972,Data_Products!$A$2:$A$33,0))</f>
        <v>Landscaping</v>
      </c>
      <c r="I8972" s="10" t="n">
        <f aca="false">D8972*(E8972-G8972)</f>
        <v>136.36</v>
      </c>
      <c r="J8972" s="11" t="n">
        <f aca="false">IFERROR(I8972/F8972,0)</f>
        <v>0.208968032611028</v>
      </c>
      <c r="K8972" s="4" t="str">
        <f aca="false">IFERROR(INDEX(Data_Orders!$F$2:$F$4727,MATCH(B8972,Data_Orders!$A$2:$A$4727,0)),"")</f>
        <v>Retail</v>
      </c>
      <c r="L8972" s="4" t="str">
        <f aca="false">IFERROR(INDEX(Data_Orders!$D$2:$D$4727,MATCH(B8972,Data_Orders!$A$2:$A$4727,0)),"")</f>
        <v>Northampton</v>
      </c>
    </row>
    <row r="8973" customFormat="false" ht="15" hidden="false" customHeight="false" outlineLevel="0" collapsed="false">
      <c r="A8973" s="4" t="s">
        <v>14789</v>
      </c>
      <c r="B8973" s="4" t="s">
        <v>4081</v>
      </c>
      <c r="C8973" s="4" t="s">
        <v>1075</v>
      </c>
      <c r="D8973" s="4" t="n">
        <v>15</v>
      </c>
      <c r="E8973" s="4" t="n">
        <v>98.61</v>
      </c>
      <c r="F8973" s="4" t="n">
        <v>1479.15</v>
      </c>
      <c r="G8973" s="4" t="n">
        <f aca="false">INDEX(Data_Products!$D$2:$D$33,MATCH(C8973,Data_Products!$A$2:$A$33,0))</f>
        <v>74.84</v>
      </c>
      <c r="H8973" s="4" t="str">
        <f aca="false">INDEX(Data_Products!$C$2:$C$33,MATCH(C8973,Data_Products!$A$2:$A$33,0))</f>
        <v>Landscaping</v>
      </c>
      <c r="I8973" s="10" t="n">
        <f aca="false">D8973*(E8973-G8973)</f>
        <v>356.55</v>
      </c>
      <c r="J8973" s="11" t="n">
        <f aca="false">IFERROR(I8973/F8973,0)</f>
        <v>0.24105060338708</v>
      </c>
      <c r="K8973" s="4" t="str">
        <f aca="false">IFERROR(INDEX(Data_Orders!$F$2:$F$4727,MATCH(B8973,Data_Orders!$A$2:$A$4727,0)),"")</f>
        <v>Retail</v>
      </c>
      <c r="L8973" s="4" t="str">
        <f aca="false">IFERROR(INDEX(Data_Orders!$D$2:$D$4727,MATCH(B8973,Data_Orders!$A$2:$A$4727,0)),"")</f>
        <v>Birmingham South</v>
      </c>
    </row>
    <row r="8974" customFormat="false" ht="15" hidden="false" customHeight="false" outlineLevel="0" collapsed="false">
      <c r="A8974" s="4" t="s">
        <v>14790</v>
      </c>
      <c r="B8974" s="4" t="s">
        <v>4082</v>
      </c>
      <c r="C8974" s="4" t="s">
        <v>1032</v>
      </c>
      <c r="D8974" s="4" t="n">
        <v>20</v>
      </c>
      <c r="E8974" s="4" t="n">
        <v>99.65</v>
      </c>
      <c r="F8974" s="4" t="n">
        <v>1993</v>
      </c>
      <c r="G8974" s="4" t="n">
        <f aca="false">INDEX(Data_Products!$D$2:$D$33,MATCH(C8974,Data_Products!$A$2:$A$33,0))</f>
        <v>58.26</v>
      </c>
      <c r="H8974" s="4" t="str">
        <f aca="false">INDEX(Data_Products!$C$2:$C$33,MATCH(C8974,Data_Products!$A$2:$A$33,0))</f>
        <v>Insulation</v>
      </c>
      <c r="I8974" s="10" t="n">
        <f aca="false">D8974*(E8974-G8974)</f>
        <v>827.8</v>
      </c>
      <c r="J8974" s="11" t="n">
        <f aca="false">IFERROR(I8974/F8974,0)</f>
        <v>0.415353738083292</v>
      </c>
      <c r="K8974" s="4" t="str">
        <f aca="false">IFERROR(INDEX(Data_Orders!$F$2:$F$4727,MATCH(B8974,Data_Orders!$A$2:$A$4727,0)),"")</f>
        <v>Retail</v>
      </c>
      <c r="L8974" s="4" t="str">
        <f aca="false">IFERROR(INDEX(Data_Orders!$D$2:$D$4727,MATCH(B8974,Data_Orders!$A$2:$A$4727,0)),"")</f>
        <v>Birmingham South</v>
      </c>
    </row>
    <row r="8975" customFormat="false" ht="15" hidden="false" customHeight="false" outlineLevel="0" collapsed="false">
      <c r="A8975" s="4" t="s">
        <v>14791</v>
      </c>
      <c r="B8975" s="4" t="s">
        <v>4083</v>
      </c>
      <c r="C8975" s="4" t="s">
        <v>1052</v>
      </c>
      <c r="D8975" s="4" t="n">
        <v>10</v>
      </c>
      <c r="E8975" s="4" t="n">
        <v>205.71</v>
      </c>
      <c r="F8975" s="4" t="n">
        <v>2057.1</v>
      </c>
      <c r="G8975" s="4" t="n">
        <f aca="false">INDEX(Data_Products!$D$2:$D$33,MATCH(C8975,Data_Products!$A$2:$A$33,0))</f>
        <v>152.29</v>
      </c>
      <c r="H8975" s="4" t="str">
        <f aca="false">INDEX(Data_Products!$C$2:$C$33,MATCH(C8975,Data_Products!$A$2:$A$33,0))</f>
        <v>Roofing</v>
      </c>
      <c r="I8975" s="10" t="n">
        <f aca="false">D8975*(E8975-G8975)</f>
        <v>534.2</v>
      </c>
      <c r="J8975" s="11" t="n">
        <f aca="false">IFERROR(I8975/F8975,0)</f>
        <v>0.259685965679841</v>
      </c>
      <c r="K8975" s="4" t="str">
        <f aca="false">IFERROR(INDEX(Data_Orders!$F$2:$F$4727,MATCH(B8975,Data_Orders!$A$2:$A$4727,0)),"")</f>
        <v>Retail</v>
      </c>
      <c r="L8975" s="4" t="str">
        <f aca="false">IFERROR(INDEX(Data_Orders!$D$2:$D$4727,MATCH(B8975,Data_Orders!$A$2:$A$4727,0)),"")</f>
        <v>Birmingham South</v>
      </c>
    </row>
    <row r="8976" customFormat="false" ht="15" hidden="false" customHeight="false" outlineLevel="0" collapsed="false">
      <c r="A8976" s="4" t="s">
        <v>14792</v>
      </c>
      <c r="B8976" s="4" t="s">
        <v>4083</v>
      </c>
      <c r="C8976" s="4" t="s">
        <v>1046</v>
      </c>
      <c r="D8976" s="4" t="n">
        <v>5</v>
      </c>
      <c r="E8976" s="4" t="n">
        <v>154.02</v>
      </c>
      <c r="F8976" s="4" t="n">
        <v>770.1</v>
      </c>
      <c r="G8976" s="4" t="n">
        <f aca="false">INDEX(Data_Products!$D$2:$D$33,MATCH(C8976,Data_Products!$A$2:$A$33,0))</f>
        <v>102.1</v>
      </c>
      <c r="H8976" s="4" t="str">
        <f aca="false">INDEX(Data_Products!$C$2:$C$33,MATCH(C8976,Data_Products!$A$2:$A$33,0))</f>
        <v>Tools &amp; Fixings</v>
      </c>
      <c r="I8976" s="10" t="n">
        <f aca="false">D8976*(E8976-G8976)</f>
        <v>259.6</v>
      </c>
      <c r="J8976" s="11" t="n">
        <f aca="false">IFERROR(I8976/F8976,0)</f>
        <v>0.337099078041813</v>
      </c>
      <c r="K8976" s="4" t="str">
        <f aca="false">IFERROR(INDEX(Data_Orders!$F$2:$F$4727,MATCH(B8976,Data_Orders!$A$2:$A$4727,0)),"")</f>
        <v>Retail</v>
      </c>
      <c r="L8976" s="4" t="str">
        <f aca="false">IFERROR(INDEX(Data_Orders!$D$2:$D$4727,MATCH(B8976,Data_Orders!$A$2:$A$4727,0)),"")</f>
        <v>Birmingham South</v>
      </c>
    </row>
    <row r="8977" customFormat="false" ht="15" hidden="false" customHeight="false" outlineLevel="0" collapsed="false">
      <c r="A8977" s="4" t="s">
        <v>14793</v>
      </c>
      <c r="B8977" s="4" t="s">
        <v>4084</v>
      </c>
      <c r="C8977" s="4" t="s">
        <v>1015</v>
      </c>
      <c r="D8977" s="4" t="n">
        <v>2</v>
      </c>
      <c r="E8977" s="4" t="n">
        <v>122.01</v>
      </c>
      <c r="F8977" s="4" t="n">
        <v>244.02</v>
      </c>
      <c r="G8977" s="4" t="n">
        <f aca="false">INDEX(Data_Products!$D$2:$D$33,MATCH(C8977,Data_Products!$A$2:$A$33,0))</f>
        <v>85.53</v>
      </c>
      <c r="H8977" s="4" t="str">
        <f aca="false">INDEX(Data_Products!$C$2:$C$33,MATCH(C8977,Data_Products!$A$2:$A$33,0))</f>
        <v>Timber</v>
      </c>
      <c r="I8977" s="10" t="n">
        <f aca="false">D8977*(E8977-G8977)</f>
        <v>72.96</v>
      </c>
      <c r="J8977" s="11" t="n">
        <f aca="false">IFERROR(I8977/F8977,0)</f>
        <v>0.298991885910991</v>
      </c>
      <c r="K8977" s="4" t="str">
        <f aca="false">IFERROR(INDEX(Data_Orders!$F$2:$F$4727,MATCH(B8977,Data_Orders!$A$2:$A$4727,0)),"")</f>
        <v>Retail</v>
      </c>
      <c r="L8977" s="4" t="str">
        <f aca="false">IFERROR(INDEX(Data_Orders!$D$2:$D$4727,MATCH(B8977,Data_Orders!$A$2:$A$4727,0)),"")</f>
        <v>Birmingham South</v>
      </c>
    </row>
    <row r="8978" customFormat="false" ht="15" hidden="false" customHeight="false" outlineLevel="0" collapsed="false">
      <c r="A8978" s="4" t="s">
        <v>14794</v>
      </c>
      <c r="B8978" s="4" t="s">
        <v>4084</v>
      </c>
      <c r="C8978" s="4" t="s">
        <v>1061</v>
      </c>
      <c r="D8978" s="4" t="n">
        <v>16</v>
      </c>
      <c r="E8978" s="4" t="n">
        <v>145.57</v>
      </c>
      <c r="F8978" s="4" t="n">
        <v>2329.12</v>
      </c>
      <c r="G8978" s="4" t="n">
        <f aca="false">INDEX(Data_Products!$D$2:$D$33,MATCH(C8978,Data_Products!$A$2:$A$33,0))</f>
        <v>119.29</v>
      </c>
      <c r="H8978" s="4" t="str">
        <f aca="false">INDEX(Data_Products!$C$2:$C$33,MATCH(C8978,Data_Products!$A$2:$A$33,0))</f>
        <v>Plumbing &amp; Drainage</v>
      </c>
      <c r="I8978" s="10" t="n">
        <f aca="false">D8978*(E8978-G8978)</f>
        <v>420.48</v>
      </c>
      <c r="J8978" s="11" t="n">
        <f aca="false">IFERROR(I8978/F8978,0)</f>
        <v>0.180531702960775</v>
      </c>
      <c r="K8978" s="4" t="str">
        <f aca="false">IFERROR(INDEX(Data_Orders!$F$2:$F$4727,MATCH(B8978,Data_Orders!$A$2:$A$4727,0)),"")</f>
        <v>Retail</v>
      </c>
      <c r="L8978" s="4" t="str">
        <f aca="false">IFERROR(INDEX(Data_Orders!$D$2:$D$4727,MATCH(B8978,Data_Orders!$A$2:$A$4727,0)),"")</f>
        <v>Birmingham South</v>
      </c>
    </row>
    <row r="8979" customFormat="false" ht="15" hidden="false" customHeight="false" outlineLevel="0" collapsed="false">
      <c r="A8979" s="4" t="s">
        <v>14795</v>
      </c>
      <c r="B8979" s="4" t="s">
        <v>4084</v>
      </c>
      <c r="C8979" s="4" t="s">
        <v>1068</v>
      </c>
      <c r="D8979" s="4" t="n">
        <v>10</v>
      </c>
      <c r="E8979" s="4" t="n">
        <v>86.28</v>
      </c>
      <c r="F8979" s="4" t="n">
        <v>862.8</v>
      </c>
      <c r="G8979" s="4" t="n">
        <f aca="false">INDEX(Data_Products!$D$2:$D$33,MATCH(C8979,Data_Products!$A$2:$A$33,0))</f>
        <v>68.55</v>
      </c>
      <c r="H8979" s="4" t="str">
        <f aca="false">INDEX(Data_Products!$C$2:$C$33,MATCH(C8979,Data_Products!$A$2:$A$33,0))</f>
        <v>Plumbing &amp; Drainage</v>
      </c>
      <c r="I8979" s="10" t="n">
        <f aca="false">D8979*(E8979-G8979)</f>
        <v>177.3</v>
      </c>
      <c r="J8979" s="11" t="n">
        <f aca="false">IFERROR(I8979/F8979,0)</f>
        <v>0.205493741307371</v>
      </c>
      <c r="K8979" s="4" t="str">
        <f aca="false">IFERROR(INDEX(Data_Orders!$F$2:$F$4727,MATCH(B8979,Data_Orders!$A$2:$A$4727,0)),"")</f>
        <v>Retail</v>
      </c>
      <c r="L8979" s="4" t="str">
        <f aca="false">IFERROR(INDEX(Data_Orders!$D$2:$D$4727,MATCH(B8979,Data_Orders!$A$2:$A$4727,0)),"")</f>
        <v>Birmingham South</v>
      </c>
    </row>
    <row r="8980" customFormat="false" ht="15" hidden="false" customHeight="false" outlineLevel="0" collapsed="false">
      <c r="A8980" s="4" t="s">
        <v>14796</v>
      </c>
      <c r="B8980" s="4" t="s">
        <v>4085</v>
      </c>
      <c r="C8980" s="4" t="s">
        <v>1019</v>
      </c>
      <c r="D8980" s="4" t="n">
        <v>16</v>
      </c>
      <c r="E8980" s="4" t="n">
        <v>79.76</v>
      </c>
      <c r="F8980" s="4" t="n">
        <v>1276.16</v>
      </c>
      <c r="G8980" s="4" t="n">
        <f aca="false">INDEX(Data_Products!$D$2:$D$33,MATCH(C8980,Data_Products!$A$2:$A$33,0))</f>
        <v>59.07</v>
      </c>
      <c r="H8980" s="4" t="str">
        <f aca="false">INDEX(Data_Products!$C$2:$C$33,MATCH(C8980,Data_Products!$A$2:$A$33,0))</f>
        <v>Timber</v>
      </c>
      <c r="I8980" s="10" t="n">
        <f aca="false">D8980*(E8980-G8980)</f>
        <v>331.04</v>
      </c>
      <c r="J8980" s="11" t="n">
        <f aca="false">IFERROR(I8980/F8980,0)</f>
        <v>0.259403209628887</v>
      </c>
      <c r="K8980" s="4" t="str">
        <f aca="false">IFERROR(INDEX(Data_Orders!$F$2:$F$4727,MATCH(B8980,Data_Orders!$A$2:$A$4727,0)),"")</f>
        <v>Retail</v>
      </c>
      <c r="L8980" s="4" t="str">
        <f aca="false">IFERROR(INDEX(Data_Orders!$D$2:$D$4727,MATCH(B8980,Data_Orders!$A$2:$A$4727,0)),"")</f>
        <v>Birmingham South</v>
      </c>
    </row>
    <row r="8981" customFormat="false" ht="15" hidden="false" customHeight="false" outlineLevel="0" collapsed="false">
      <c r="A8981" s="4" t="s">
        <v>14797</v>
      </c>
      <c r="B8981" s="4" t="s">
        <v>4086</v>
      </c>
      <c r="C8981" s="4" t="s">
        <v>1057</v>
      </c>
      <c r="D8981" s="4" t="n">
        <v>14</v>
      </c>
      <c r="E8981" s="4" t="n">
        <v>176.81</v>
      </c>
      <c r="F8981" s="4" t="n">
        <v>2475.34</v>
      </c>
      <c r="G8981" s="4" t="n">
        <f aca="false">INDEX(Data_Products!$D$2:$D$33,MATCH(C8981,Data_Products!$A$2:$A$33,0))</f>
        <v>129.57</v>
      </c>
      <c r="H8981" s="4" t="str">
        <f aca="false">INDEX(Data_Products!$C$2:$C$33,MATCH(C8981,Data_Products!$A$2:$A$33,0))</f>
        <v>Roofing</v>
      </c>
      <c r="I8981" s="10" t="n">
        <f aca="false">D8981*(E8981-G8981)</f>
        <v>661.36</v>
      </c>
      <c r="J8981" s="11" t="n">
        <f aca="false">IFERROR(I8981/F8981,0)</f>
        <v>0.267179458175443</v>
      </c>
      <c r="K8981" s="4" t="str">
        <f aca="false">IFERROR(INDEX(Data_Orders!$F$2:$F$4727,MATCH(B8981,Data_Orders!$A$2:$A$4727,0)),"")</f>
        <v>Retail</v>
      </c>
      <c r="L8981" s="4" t="str">
        <f aca="false">IFERROR(INDEX(Data_Orders!$D$2:$D$4727,MATCH(B8981,Data_Orders!$A$2:$A$4727,0)),"")</f>
        <v>Birmingham South</v>
      </c>
    </row>
    <row r="8982" customFormat="false" ht="15" hidden="false" customHeight="false" outlineLevel="0" collapsed="false">
      <c r="A8982" s="4" t="s">
        <v>14798</v>
      </c>
      <c r="B8982" s="4" t="s">
        <v>4087</v>
      </c>
      <c r="C8982" s="4" t="s">
        <v>1046</v>
      </c>
      <c r="D8982" s="4" t="n">
        <v>15</v>
      </c>
      <c r="E8982" s="4" t="n">
        <v>154.02</v>
      </c>
      <c r="F8982" s="4" t="n">
        <v>2310.3</v>
      </c>
      <c r="G8982" s="4" t="n">
        <f aca="false">INDEX(Data_Products!$D$2:$D$33,MATCH(C8982,Data_Products!$A$2:$A$33,0))</f>
        <v>102.1</v>
      </c>
      <c r="H8982" s="4" t="str">
        <f aca="false">INDEX(Data_Products!$C$2:$C$33,MATCH(C8982,Data_Products!$A$2:$A$33,0))</f>
        <v>Tools &amp; Fixings</v>
      </c>
      <c r="I8982" s="10" t="n">
        <f aca="false">D8982*(E8982-G8982)</f>
        <v>778.8</v>
      </c>
      <c r="J8982" s="11" t="n">
        <f aca="false">IFERROR(I8982/F8982,0)</f>
        <v>0.337099078041813</v>
      </c>
      <c r="K8982" s="4" t="str">
        <f aca="false">IFERROR(INDEX(Data_Orders!$F$2:$F$4727,MATCH(B8982,Data_Orders!$A$2:$A$4727,0)),"")</f>
        <v>Retail</v>
      </c>
      <c r="L8982" s="4" t="str">
        <f aca="false">IFERROR(INDEX(Data_Orders!$D$2:$D$4727,MATCH(B8982,Data_Orders!$A$2:$A$4727,0)),"")</f>
        <v>Birmingham South</v>
      </c>
    </row>
    <row r="8983" customFormat="false" ht="15" hidden="false" customHeight="false" outlineLevel="0" collapsed="false">
      <c r="A8983" s="4" t="s">
        <v>14799</v>
      </c>
      <c r="B8983" s="4" t="s">
        <v>4087</v>
      </c>
      <c r="C8983" s="4" t="s">
        <v>1021</v>
      </c>
      <c r="D8983" s="4" t="n">
        <v>14</v>
      </c>
      <c r="E8983" s="4" t="n">
        <v>73.76</v>
      </c>
      <c r="F8983" s="4" t="n">
        <v>1032.64</v>
      </c>
      <c r="G8983" s="4" t="n">
        <f aca="false">INDEX(Data_Products!$D$2:$D$33,MATCH(C8983,Data_Products!$A$2:$A$33,0))</f>
        <v>51.51</v>
      </c>
      <c r="H8983" s="4" t="str">
        <f aca="false">INDEX(Data_Products!$C$2:$C$33,MATCH(C8983,Data_Products!$A$2:$A$33,0))</f>
        <v>Cement &amp; Aggregates</v>
      </c>
      <c r="I8983" s="10" t="n">
        <f aca="false">D8983*(E8983-G8983)</f>
        <v>311.5</v>
      </c>
      <c r="J8983" s="11" t="n">
        <f aca="false">IFERROR(I8983/F8983,0)</f>
        <v>0.301654013015184</v>
      </c>
      <c r="K8983" s="4" t="str">
        <f aca="false">IFERROR(INDEX(Data_Orders!$F$2:$F$4727,MATCH(B8983,Data_Orders!$A$2:$A$4727,0)),"")</f>
        <v>Retail</v>
      </c>
      <c r="L8983" s="4" t="str">
        <f aca="false">IFERROR(INDEX(Data_Orders!$D$2:$D$4727,MATCH(B8983,Data_Orders!$A$2:$A$4727,0)),"")</f>
        <v>Birmingham South</v>
      </c>
    </row>
    <row r="8984" customFormat="false" ht="15" hidden="false" customHeight="false" outlineLevel="0" collapsed="false">
      <c r="A8984" s="4" t="s">
        <v>14800</v>
      </c>
      <c r="B8984" s="4" t="s">
        <v>4087</v>
      </c>
      <c r="C8984" s="4" t="s">
        <v>1039</v>
      </c>
      <c r="D8984" s="4" t="n">
        <v>5</v>
      </c>
      <c r="E8984" s="4" t="n">
        <v>160.41</v>
      </c>
      <c r="F8984" s="4" t="n">
        <v>802.05</v>
      </c>
      <c r="G8984" s="4" t="n">
        <f aca="false">INDEX(Data_Products!$D$2:$D$33,MATCH(C8984,Data_Products!$A$2:$A$33,0))</f>
        <v>99.74</v>
      </c>
      <c r="H8984" s="4" t="str">
        <f aca="false">INDEX(Data_Products!$C$2:$C$33,MATCH(C8984,Data_Products!$A$2:$A$33,0))</f>
        <v>Insulation</v>
      </c>
      <c r="I8984" s="10" t="n">
        <f aca="false">D8984*(E8984-G8984)</f>
        <v>303.35</v>
      </c>
      <c r="J8984" s="11" t="n">
        <f aca="false">IFERROR(I8984/F8984,0)</f>
        <v>0.378218315566361</v>
      </c>
      <c r="K8984" s="4" t="str">
        <f aca="false">IFERROR(INDEX(Data_Orders!$F$2:$F$4727,MATCH(B8984,Data_Orders!$A$2:$A$4727,0)),"")</f>
        <v>Retail</v>
      </c>
      <c r="L8984" s="4" t="str">
        <f aca="false">IFERROR(INDEX(Data_Orders!$D$2:$D$4727,MATCH(B8984,Data_Orders!$A$2:$A$4727,0)),"")</f>
        <v>Birmingham South</v>
      </c>
    </row>
    <row r="8985" customFormat="false" ht="15" hidden="false" customHeight="false" outlineLevel="0" collapsed="false">
      <c r="A8985" s="4" t="s">
        <v>14801</v>
      </c>
      <c r="B8985" s="4" t="s">
        <v>4088</v>
      </c>
      <c r="C8985" s="4" t="s">
        <v>1075</v>
      </c>
      <c r="D8985" s="4" t="n">
        <v>1</v>
      </c>
      <c r="E8985" s="4" t="n">
        <v>98.61</v>
      </c>
      <c r="F8985" s="4" t="n">
        <v>98.61</v>
      </c>
      <c r="G8985" s="4" t="n">
        <f aca="false">INDEX(Data_Products!$D$2:$D$33,MATCH(C8985,Data_Products!$A$2:$A$33,0))</f>
        <v>74.84</v>
      </c>
      <c r="H8985" s="4" t="str">
        <f aca="false">INDEX(Data_Products!$C$2:$C$33,MATCH(C8985,Data_Products!$A$2:$A$33,0))</f>
        <v>Landscaping</v>
      </c>
      <c r="I8985" s="10" t="n">
        <f aca="false">D8985*(E8985-G8985)</f>
        <v>23.77</v>
      </c>
      <c r="J8985" s="11" t="n">
        <f aca="false">IFERROR(I8985/F8985,0)</f>
        <v>0.24105060338708</v>
      </c>
      <c r="K8985" s="4" t="str">
        <f aca="false">IFERROR(INDEX(Data_Orders!$F$2:$F$4727,MATCH(B8985,Data_Orders!$A$2:$A$4727,0)),"")</f>
        <v>Retail</v>
      </c>
      <c r="L8985" s="4" t="str">
        <f aca="false">IFERROR(INDEX(Data_Orders!$D$2:$D$4727,MATCH(B8985,Data_Orders!$A$2:$A$4727,0)),"")</f>
        <v>Birmingham South</v>
      </c>
    </row>
    <row r="8986" customFormat="false" ht="15" hidden="false" customHeight="false" outlineLevel="0" collapsed="false">
      <c r="A8986" s="4" t="s">
        <v>14802</v>
      </c>
      <c r="B8986" s="4" t="s">
        <v>4088</v>
      </c>
      <c r="C8986" s="4" t="s">
        <v>1010</v>
      </c>
      <c r="D8986" s="4" t="n">
        <v>2</v>
      </c>
      <c r="E8986" s="4" t="n">
        <v>135.95</v>
      </c>
      <c r="F8986" s="4" t="n">
        <v>271.9</v>
      </c>
      <c r="G8986" s="4" t="n">
        <f aca="false">INDEX(Data_Products!$D$2:$D$33,MATCH(C8986,Data_Products!$A$2:$A$33,0))</f>
        <v>111.1</v>
      </c>
      <c r="H8986" s="4" t="str">
        <f aca="false">INDEX(Data_Products!$C$2:$C$33,MATCH(C8986,Data_Products!$A$2:$A$33,0))</f>
        <v>Timber</v>
      </c>
      <c r="I8986" s="10" t="n">
        <f aca="false">D8986*(E8986-G8986)</f>
        <v>49.7</v>
      </c>
      <c r="J8986" s="11" t="n">
        <f aca="false">IFERROR(I8986/F8986,0)</f>
        <v>0.18278778962854</v>
      </c>
      <c r="K8986" s="4" t="str">
        <f aca="false">IFERROR(INDEX(Data_Orders!$F$2:$F$4727,MATCH(B8986,Data_Orders!$A$2:$A$4727,0)),"")</f>
        <v>Retail</v>
      </c>
      <c r="L8986" s="4" t="str">
        <f aca="false">IFERROR(INDEX(Data_Orders!$D$2:$D$4727,MATCH(B8986,Data_Orders!$A$2:$A$4727,0)),"")</f>
        <v>Birmingham South</v>
      </c>
    </row>
    <row r="8987" customFormat="false" ht="15" hidden="false" customHeight="false" outlineLevel="0" collapsed="false">
      <c r="A8987" s="4" t="s">
        <v>14803</v>
      </c>
      <c r="B8987" s="4" t="s">
        <v>4088</v>
      </c>
      <c r="C8987" s="4" t="s">
        <v>1068</v>
      </c>
      <c r="D8987" s="4" t="n">
        <v>8</v>
      </c>
      <c r="E8987" s="4" t="n">
        <v>86.28</v>
      </c>
      <c r="F8987" s="4" t="n">
        <v>690.24</v>
      </c>
      <c r="G8987" s="4" t="n">
        <f aca="false">INDEX(Data_Products!$D$2:$D$33,MATCH(C8987,Data_Products!$A$2:$A$33,0))</f>
        <v>68.55</v>
      </c>
      <c r="H8987" s="4" t="str">
        <f aca="false">INDEX(Data_Products!$C$2:$C$33,MATCH(C8987,Data_Products!$A$2:$A$33,0))</f>
        <v>Plumbing &amp; Drainage</v>
      </c>
      <c r="I8987" s="10" t="n">
        <f aca="false">D8987*(E8987-G8987)</f>
        <v>141.84</v>
      </c>
      <c r="J8987" s="11" t="n">
        <f aca="false">IFERROR(I8987/F8987,0)</f>
        <v>0.205493741307371</v>
      </c>
      <c r="K8987" s="4" t="str">
        <f aca="false">IFERROR(INDEX(Data_Orders!$F$2:$F$4727,MATCH(B8987,Data_Orders!$A$2:$A$4727,0)),"")</f>
        <v>Retail</v>
      </c>
      <c r="L8987" s="4" t="str">
        <f aca="false">IFERROR(INDEX(Data_Orders!$D$2:$D$4727,MATCH(B8987,Data_Orders!$A$2:$A$4727,0)),"")</f>
        <v>Birmingham South</v>
      </c>
    </row>
    <row r="8988" customFormat="false" ht="15" hidden="false" customHeight="false" outlineLevel="0" collapsed="false">
      <c r="A8988" s="4" t="s">
        <v>14804</v>
      </c>
      <c r="B8988" s="4" t="s">
        <v>4088</v>
      </c>
      <c r="C8988" s="4" t="s">
        <v>1039</v>
      </c>
      <c r="D8988" s="4" t="n">
        <v>13</v>
      </c>
      <c r="E8988" s="4" t="n">
        <v>160.41</v>
      </c>
      <c r="F8988" s="4" t="n">
        <v>2085.33</v>
      </c>
      <c r="G8988" s="4" t="n">
        <f aca="false">INDEX(Data_Products!$D$2:$D$33,MATCH(C8988,Data_Products!$A$2:$A$33,0))</f>
        <v>99.74</v>
      </c>
      <c r="H8988" s="4" t="str">
        <f aca="false">INDEX(Data_Products!$C$2:$C$33,MATCH(C8988,Data_Products!$A$2:$A$33,0))</f>
        <v>Insulation</v>
      </c>
      <c r="I8988" s="10" t="n">
        <f aca="false">D8988*(E8988-G8988)</f>
        <v>788.71</v>
      </c>
      <c r="J8988" s="11" t="n">
        <f aca="false">IFERROR(I8988/F8988,0)</f>
        <v>0.378218315566361</v>
      </c>
      <c r="K8988" s="4" t="str">
        <f aca="false">IFERROR(INDEX(Data_Orders!$F$2:$F$4727,MATCH(B8988,Data_Orders!$A$2:$A$4727,0)),"")</f>
        <v>Retail</v>
      </c>
      <c r="L8988" s="4" t="str">
        <f aca="false">IFERROR(INDEX(Data_Orders!$D$2:$D$4727,MATCH(B8988,Data_Orders!$A$2:$A$4727,0)),"")</f>
        <v>Birmingham South</v>
      </c>
    </row>
    <row r="8989" customFormat="false" ht="15" hidden="false" customHeight="false" outlineLevel="0" collapsed="false">
      <c r="A8989" s="4" t="s">
        <v>14805</v>
      </c>
      <c r="B8989" s="4" t="s">
        <v>4088</v>
      </c>
      <c r="C8989" s="4" t="s">
        <v>1021</v>
      </c>
      <c r="D8989" s="4" t="n">
        <v>7</v>
      </c>
      <c r="E8989" s="4" t="n">
        <v>73.76</v>
      </c>
      <c r="F8989" s="4" t="n">
        <v>516.32</v>
      </c>
      <c r="G8989" s="4" t="n">
        <f aca="false">INDEX(Data_Products!$D$2:$D$33,MATCH(C8989,Data_Products!$A$2:$A$33,0))</f>
        <v>51.51</v>
      </c>
      <c r="H8989" s="4" t="str">
        <f aca="false">INDEX(Data_Products!$C$2:$C$33,MATCH(C8989,Data_Products!$A$2:$A$33,0))</f>
        <v>Cement &amp; Aggregates</v>
      </c>
      <c r="I8989" s="10" t="n">
        <f aca="false">D8989*(E8989-G8989)</f>
        <v>155.75</v>
      </c>
      <c r="J8989" s="11" t="n">
        <f aca="false">IFERROR(I8989/F8989,0)</f>
        <v>0.301654013015184</v>
      </c>
      <c r="K8989" s="4" t="str">
        <f aca="false">IFERROR(INDEX(Data_Orders!$F$2:$F$4727,MATCH(B8989,Data_Orders!$A$2:$A$4727,0)),"")</f>
        <v>Retail</v>
      </c>
      <c r="L8989" s="4" t="str">
        <f aca="false">IFERROR(INDEX(Data_Orders!$D$2:$D$4727,MATCH(B8989,Data_Orders!$A$2:$A$4727,0)),"")</f>
        <v>Birmingham South</v>
      </c>
    </row>
    <row r="8990" customFormat="false" ht="15" hidden="false" customHeight="false" outlineLevel="0" collapsed="false">
      <c r="A8990" s="4" t="s">
        <v>14806</v>
      </c>
      <c r="B8990" s="4" t="s">
        <v>4089</v>
      </c>
      <c r="C8990" s="4" t="s">
        <v>1057</v>
      </c>
      <c r="D8990" s="4" t="n">
        <v>13</v>
      </c>
      <c r="E8990" s="4" t="n">
        <v>176.81</v>
      </c>
      <c r="F8990" s="4" t="n">
        <v>2298.53</v>
      </c>
      <c r="G8990" s="4" t="n">
        <f aca="false">INDEX(Data_Products!$D$2:$D$33,MATCH(C8990,Data_Products!$A$2:$A$33,0))</f>
        <v>129.57</v>
      </c>
      <c r="H8990" s="4" t="str">
        <f aca="false">INDEX(Data_Products!$C$2:$C$33,MATCH(C8990,Data_Products!$A$2:$A$33,0))</f>
        <v>Roofing</v>
      </c>
      <c r="I8990" s="10" t="n">
        <f aca="false">D8990*(E8990-G8990)</f>
        <v>614.12</v>
      </c>
      <c r="J8990" s="11" t="n">
        <f aca="false">IFERROR(I8990/F8990,0)</f>
        <v>0.267179458175443</v>
      </c>
      <c r="K8990" s="4" t="str">
        <f aca="false">IFERROR(INDEX(Data_Orders!$F$2:$F$4727,MATCH(B8990,Data_Orders!$A$2:$A$4727,0)),"")</f>
        <v>Retail</v>
      </c>
      <c r="L8990" s="4" t="str">
        <f aca="false">IFERROR(INDEX(Data_Orders!$D$2:$D$4727,MATCH(B8990,Data_Orders!$A$2:$A$4727,0)),"")</f>
        <v>Birmingham South</v>
      </c>
    </row>
    <row r="8991" customFormat="false" ht="15" hidden="false" customHeight="false" outlineLevel="0" collapsed="false">
      <c r="A8991" s="4" t="s">
        <v>14807</v>
      </c>
      <c r="B8991" s="4" t="s">
        <v>4089</v>
      </c>
      <c r="C8991" s="4" t="s">
        <v>1035</v>
      </c>
      <c r="D8991" s="4" t="n">
        <v>9</v>
      </c>
      <c r="E8991" s="4" t="n">
        <v>165.07</v>
      </c>
      <c r="F8991" s="4" t="n">
        <v>1485.63</v>
      </c>
      <c r="G8991" s="4" t="n">
        <f aca="false">INDEX(Data_Products!$D$2:$D$33,MATCH(C8991,Data_Products!$A$2:$A$33,0))</f>
        <v>134.65</v>
      </c>
      <c r="H8991" s="4" t="str">
        <f aca="false">INDEX(Data_Products!$C$2:$C$33,MATCH(C8991,Data_Products!$A$2:$A$33,0))</f>
        <v>Insulation</v>
      </c>
      <c r="I8991" s="10" t="n">
        <f aca="false">D8991*(E8991-G8991)</f>
        <v>273.78</v>
      </c>
      <c r="J8991" s="11" t="n">
        <f aca="false">IFERROR(I8991/F8991,0)</f>
        <v>0.184285454655601</v>
      </c>
      <c r="K8991" s="4" t="str">
        <f aca="false">IFERROR(INDEX(Data_Orders!$F$2:$F$4727,MATCH(B8991,Data_Orders!$A$2:$A$4727,0)),"")</f>
        <v>Retail</v>
      </c>
      <c r="L8991" s="4" t="str">
        <f aca="false">IFERROR(INDEX(Data_Orders!$D$2:$D$4727,MATCH(B8991,Data_Orders!$A$2:$A$4727,0)),"")</f>
        <v>Birmingham South</v>
      </c>
    </row>
    <row r="8992" customFormat="false" ht="15" hidden="false" customHeight="false" outlineLevel="0" collapsed="false">
      <c r="A8992" s="4" t="s">
        <v>14808</v>
      </c>
      <c r="B8992" s="4" t="s">
        <v>4089</v>
      </c>
      <c r="C8992" s="4" t="s">
        <v>1055</v>
      </c>
      <c r="D8992" s="4" t="n">
        <v>14</v>
      </c>
      <c r="E8992" s="4" t="n">
        <v>205.03</v>
      </c>
      <c r="F8992" s="4" t="n">
        <v>2870.42</v>
      </c>
      <c r="G8992" s="4" t="n">
        <f aca="false">INDEX(Data_Products!$D$2:$D$33,MATCH(C8992,Data_Products!$A$2:$A$33,0))</f>
        <v>138.6</v>
      </c>
      <c r="H8992" s="4" t="str">
        <f aca="false">INDEX(Data_Products!$C$2:$C$33,MATCH(C8992,Data_Products!$A$2:$A$33,0))</f>
        <v>Roofing</v>
      </c>
      <c r="I8992" s="10" t="n">
        <f aca="false">D8992*(E8992-G8992)</f>
        <v>930.02</v>
      </c>
      <c r="J8992" s="11" t="n">
        <f aca="false">IFERROR(I8992/F8992,0)</f>
        <v>0.324001365653807</v>
      </c>
      <c r="K8992" s="4" t="str">
        <f aca="false">IFERROR(INDEX(Data_Orders!$F$2:$F$4727,MATCH(B8992,Data_Orders!$A$2:$A$4727,0)),"")</f>
        <v>Retail</v>
      </c>
      <c r="L8992" s="4" t="str">
        <f aca="false">IFERROR(INDEX(Data_Orders!$D$2:$D$4727,MATCH(B8992,Data_Orders!$A$2:$A$4727,0)),"")</f>
        <v>Birmingham South</v>
      </c>
    </row>
    <row r="8993" customFormat="false" ht="15" hidden="false" customHeight="false" outlineLevel="0" collapsed="false">
      <c r="A8993" s="4" t="s">
        <v>14809</v>
      </c>
      <c r="B8993" s="4" t="s">
        <v>4089</v>
      </c>
      <c r="C8993" s="4" t="s">
        <v>1070</v>
      </c>
      <c r="D8993" s="4" t="n">
        <v>3</v>
      </c>
      <c r="E8993" s="4" t="n">
        <v>230.32</v>
      </c>
      <c r="F8993" s="4" t="n">
        <v>690.96</v>
      </c>
      <c r="G8993" s="4" t="n">
        <f aca="false">INDEX(Data_Products!$D$2:$D$33,MATCH(C8993,Data_Products!$A$2:$A$33,0))</f>
        <v>161.64</v>
      </c>
      <c r="H8993" s="4" t="str">
        <f aca="false">INDEX(Data_Products!$C$2:$C$33,MATCH(C8993,Data_Products!$A$2:$A$33,0))</f>
        <v>Landscaping</v>
      </c>
      <c r="I8993" s="10" t="n">
        <f aca="false">D8993*(E8993-G8993)</f>
        <v>206.04</v>
      </c>
      <c r="J8993" s="11" t="n">
        <f aca="false">IFERROR(I8993/F8993,0)</f>
        <v>0.298193817297673</v>
      </c>
      <c r="K8993" s="4" t="str">
        <f aca="false">IFERROR(INDEX(Data_Orders!$F$2:$F$4727,MATCH(B8993,Data_Orders!$A$2:$A$4727,0)),"")</f>
        <v>Retail</v>
      </c>
      <c r="L8993" s="4" t="str">
        <f aca="false">IFERROR(INDEX(Data_Orders!$D$2:$D$4727,MATCH(B8993,Data_Orders!$A$2:$A$4727,0)),"")</f>
        <v>Birmingham South</v>
      </c>
    </row>
    <row r="8994" customFormat="false" ht="15" hidden="false" customHeight="false" outlineLevel="0" collapsed="false">
      <c r="A8994" s="4" t="s">
        <v>14810</v>
      </c>
      <c r="B8994" s="4" t="s">
        <v>4089</v>
      </c>
      <c r="C8994" s="4" t="s">
        <v>1066</v>
      </c>
      <c r="D8994" s="4" t="n">
        <v>10</v>
      </c>
      <c r="E8994" s="4" t="n">
        <v>209.69</v>
      </c>
      <c r="F8994" s="4" t="n">
        <v>2096.9</v>
      </c>
      <c r="G8994" s="4" t="n">
        <f aca="false">INDEX(Data_Products!$D$2:$D$33,MATCH(C8994,Data_Products!$A$2:$A$33,0))</f>
        <v>144.38</v>
      </c>
      <c r="H8994" s="4" t="str">
        <f aca="false">INDEX(Data_Products!$C$2:$C$33,MATCH(C8994,Data_Products!$A$2:$A$33,0))</f>
        <v>Plumbing &amp; Drainage</v>
      </c>
      <c r="I8994" s="10" t="n">
        <f aca="false">D8994*(E8994-G8994)</f>
        <v>653.1</v>
      </c>
      <c r="J8994" s="11" t="n">
        <f aca="false">IFERROR(I8994/F8994,0)</f>
        <v>0.311459773952024</v>
      </c>
      <c r="K8994" s="4" t="str">
        <f aca="false">IFERROR(INDEX(Data_Orders!$F$2:$F$4727,MATCH(B8994,Data_Orders!$A$2:$A$4727,0)),"")</f>
        <v>Retail</v>
      </c>
      <c r="L8994" s="4" t="str">
        <f aca="false">IFERROR(INDEX(Data_Orders!$D$2:$D$4727,MATCH(B8994,Data_Orders!$A$2:$A$4727,0)),"")</f>
        <v>Birmingham South</v>
      </c>
    </row>
    <row r="8995" customFormat="false" ht="15" hidden="false" customHeight="false" outlineLevel="0" collapsed="false">
      <c r="A8995" s="4" t="s">
        <v>14811</v>
      </c>
      <c r="B8995" s="4" t="s">
        <v>4090</v>
      </c>
      <c r="C8995" s="4" t="s">
        <v>1028</v>
      </c>
      <c r="D8995" s="4" t="n">
        <v>19</v>
      </c>
      <c r="E8995" s="4" t="n">
        <v>118.79</v>
      </c>
      <c r="F8995" s="4" t="n">
        <v>2257.01</v>
      </c>
      <c r="G8995" s="4" t="n">
        <f aca="false">INDEX(Data_Products!$D$2:$D$33,MATCH(C8995,Data_Products!$A$2:$A$33,0))</f>
        <v>81.07</v>
      </c>
      <c r="H8995" s="4" t="str">
        <f aca="false">INDEX(Data_Products!$C$2:$C$33,MATCH(C8995,Data_Products!$A$2:$A$33,0))</f>
        <v>Cement &amp; Aggregates</v>
      </c>
      <c r="I8995" s="10" t="n">
        <f aca="false">D8995*(E8995-G8995)</f>
        <v>716.68</v>
      </c>
      <c r="J8995" s="11" t="n">
        <f aca="false">IFERROR(I8995/F8995,0)</f>
        <v>0.317535146056065</v>
      </c>
      <c r="K8995" s="4" t="str">
        <f aca="false">IFERROR(INDEX(Data_Orders!$F$2:$F$4727,MATCH(B8995,Data_Orders!$A$2:$A$4727,0)),"")</f>
        <v>Retail</v>
      </c>
      <c r="L8995" s="4" t="str">
        <f aca="false">IFERROR(INDEX(Data_Orders!$D$2:$D$4727,MATCH(B8995,Data_Orders!$A$2:$A$4727,0)),"")</f>
        <v>Birmingham South</v>
      </c>
    </row>
    <row r="8996" customFormat="false" ht="15" hidden="false" customHeight="false" outlineLevel="0" collapsed="false">
      <c r="A8996" s="4" t="s">
        <v>14812</v>
      </c>
      <c r="B8996" s="4" t="s">
        <v>4090</v>
      </c>
      <c r="C8996" s="4" t="s">
        <v>1032</v>
      </c>
      <c r="D8996" s="4" t="n">
        <v>7</v>
      </c>
      <c r="E8996" s="4" t="n">
        <v>99.65</v>
      </c>
      <c r="F8996" s="4" t="n">
        <v>697.55</v>
      </c>
      <c r="G8996" s="4" t="n">
        <f aca="false">INDEX(Data_Products!$D$2:$D$33,MATCH(C8996,Data_Products!$A$2:$A$33,0))</f>
        <v>58.26</v>
      </c>
      <c r="H8996" s="4" t="str">
        <f aca="false">INDEX(Data_Products!$C$2:$C$33,MATCH(C8996,Data_Products!$A$2:$A$33,0))</f>
        <v>Insulation</v>
      </c>
      <c r="I8996" s="10" t="n">
        <f aca="false">D8996*(E8996-G8996)</f>
        <v>289.73</v>
      </c>
      <c r="J8996" s="11" t="n">
        <f aca="false">IFERROR(I8996/F8996,0)</f>
        <v>0.415353738083292</v>
      </c>
      <c r="K8996" s="4" t="str">
        <f aca="false">IFERROR(INDEX(Data_Orders!$F$2:$F$4727,MATCH(B8996,Data_Orders!$A$2:$A$4727,0)),"")</f>
        <v>Retail</v>
      </c>
      <c r="L8996" s="4" t="str">
        <f aca="false">IFERROR(INDEX(Data_Orders!$D$2:$D$4727,MATCH(B8996,Data_Orders!$A$2:$A$4727,0)),"")</f>
        <v>Birmingham South</v>
      </c>
    </row>
    <row r="8997" customFormat="false" ht="15" hidden="false" customHeight="false" outlineLevel="0" collapsed="false">
      <c r="A8997" s="4" t="s">
        <v>14813</v>
      </c>
      <c r="B8997" s="4" t="s">
        <v>4090</v>
      </c>
      <c r="C8997" s="4" t="s">
        <v>1052</v>
      </c>
      <c r="D8997" s="4" t="n">
        <v>4</v>
      </c>
      <c r="E8997" s="4" t="n">
        <v>205.71</v>
      </c>
      <c r="F8997" s="4" t="n">
        <v>822.84</v>
      </c>
      <c r="G8997" s="4" t="n">
        <f aca="false">INDEX(Data_Products!$D$2:$D$33,MATCH(C8997,Data_Products!$A$2:$A$33,0))</f>
        <v>152.29</v>
      </c>
      <c r="H8997" s="4" t="str">
        <f aca="false">INDEX(Data_Products!$C$2:$C$33,MATCH(C8997,Data_Products!$A$2:$A$33,0))</f>
        <v>Roofing</v>
      </c>
      <c r="I8997" s="10" t="n">
        <f aca="false">D8997*(E8997-G8997)</f>
        <v>213.68</v>
      </c>
      <c r="J8997" s="11" t="n">
        <f aca="false">IFERROR(I8997/F8997,0)</f>
        <v>0.259685965679841</v>
      </c>
      <c r="K8997" s="4" t="str">
        <f aca="false">IFERROR(INDEX(Data_Orders!$F$2:$F$4727,MATCH(B8997,Data_Orders!$A$2:$A$4727,0)),"")</f>
        <v>Retail</v>
      </c>
      <c r="L8997" s="4" t="str">
        <f aca="false">IFERROR(INDEX(Data_Orders!$D$2:$D$4727,MATCH(B8997,Data_Orders!$A$2:$A$4727,0)),"")</f>
        <v>Birmingham South</v>
      </c>
    </row>
    <row r="8998" customFormat="false" ht="15" hidden="false" customHeight="false" outlineLevel="0" collapsed="false">
      <c r="A8998" s="4" t="s">
        <v>14814</v>
      </c>
      <c r="B8998" s="4" t="s">
        <v>4090</v>
      </c>
      <c r="C8998" s="4" t="s">
        <v>1044</v>
      </c>
      <c r="D8998" s="4" t="n">
        <v>17</v>
      </c>
      <c r="E8998" s="4" t="n">
        <v>190.44</v>
      </c>
      <c r="F8998" s="4" t="n">
        <v>3237.48</v>
      </c>
      <c r="G8998" s="4" t="n">
        <f aca="false">INDEX(Data_Products!$D$2:$D$33,MATCH(C8998,Data_Products!$A$2:$A$33,0))</f>
        <v>115.48</v>
      </c>
      <c r="H8998" s="4" t="str">
        <f aca="false">INDEX(Data_Products!$C$2:$C$33,MATCH(C8998,Data_Products!$A$2:$A$33,0))</f>
        <v>Tools &amp; Fixings</v>
      </c>
      <c r="I8998" s="10" t="n">
        <f aca="false">D8998*(E8998-G8998)</f>
        <v>1274.32</v>
      </c>
      <c r="J8998" s="11" t="n">
        <f aca="false">IFERROR(I8998/F8998,0)</f>
        <v>0.393614786809494</v>
      </c>
      <c r="K8998" s="4" t="str">
        <f aca="false">IFERROR(INDEX(Data_Orders!$F$2:$F$4727,MATCH(B8998,Data_Orders!$A$2:$A$4727,0)),"")</f>
        <v>Retail</v>
      </c>
      <c r="L8998" s="4" t="str">
        <f aca="false">IFERROR(INDEX(Data_Orders!$D$2:$D$4727,MATCH(B8998,Data_Orders!$A$2:$A$4727,0)),"")</f>
        <v>Birmingham South</v>
      </c>
    </row>
    <row r="8999" customFormat="false" ht="15" hidden="false" customHeight="false" outlineLevel="0" collapsed="false">
      <c r="A8999" s="4" t="s">
        <v>14815</v>
      </c>
      <c r="B8999" s="4" t="s">
        <v>4091</v>
      </c>
      <c r="C8999" s="4" t="s">
        <v>1059</v>
      </c>
      <c r="D8999" s="4" t="n">
        <v>19</v>
      </c>
      <c r="E8999" s="4" t="n">
        <v>103.63</v>
      </c>
      <c r="F8999" s="4" t="n">
        <v>1968.97</v>
      </c>
      <c r="G8999" s="4" t="n">
        <f aca="false">INDEX(Data_Products!$D$2:$D$33,MATCH(C8999,Data_Products!$A$2:$A$33,0))</f>
        <v>82.55</v>
      </c>
      <c r="H8999" s="4" t="str">
        <f aca="false">INDEX(Data_Products!$C$2:$C$33,MATCH(C8999,Data_Products!$A$2:$A$33,0))</f>
        <v>Roofing</v>
      </c>
      <c r="I8999" s="10" t="n">
        <f aca="false">D8999*(E8999-G8999)</f>
        <v>400.52</v>
      </c>
      <c r="J8999" s="11" t="n">
        <f aca="false">IFERROR(I8999/F8999,0)</f>
        <v>0.203415999228023</v>
      </c>
      <c r="K8999" s="4" t="str">
        <f aca="false">IFERROR(INDEX(Data_Orders!$F$2:$F$4727,MATCH(B8999,Data_Orders!$A$2:$A$4727,0)),"")</f>
        <v>Retail</v>
      </c>
      <c r="L8999" s="4" t="str">
        <f aca="false">IFERROR(INDEX(Data_Orders!$D$2:$D$4727,MATCH(B8999,Data_Orders!$A$2:$A$4727,0)),"")</f>
        <v>Birmingham South</v>
      </c>
    </row>
    <row r="9000" customFormat="false" ht="15" hidden="false" customHeight="false" outlineLevel="0" collapsed="false">
      <c r="A9000" s="4" t="s">
        <v>14816</v>
      </c>
      <c r="B9000" s="4" t="s">
        <v>4091</v>
      </c>
      <c r="C9000" s="4" t="s">
        <v>1064</v>
      </c>
      <c r="D9000" s="4" t="n">
        <v>18</v>
      </c>
      <c r="E9000" s="4" t="n">
        <v>97.63</v>
      </c>
      <c r="F9000" s="4" t="n">
        <v>1757.34</v>
      </c>
      <c r="G9000" s="4" t="n">
        <f aca="false">INDEX(Data_Products!$D$2:$D$33,MATCH(C9000,Data_Products!$A$2:$A$33,0))</f>
        <v>65.21</v>
      </c>
      <c r="H9000" s="4" t="str">
        <f aca="false">INDEX(Data_Products!$C$2:$C$33,MATCH(C9000,Data_Products!$A$2:$A$33,0))</f>
        <v>Plumbing &amp; Drainage</v>
      </c>
      <c r="I9000" s="10" t="n">
        <f aca="false">D9000*(E9000-G9000)</f>
        <v>583.56</v>
      </c>
      <c r="J9000" s="11" t="n">
        <f aca="false">IFERROR(I9000/F9000,0)</f>
        <v>0.332070060432244</v>
      </c>
      <c r="K9000" s="4" t="str">
        <f aca="false">IFERROR(INDEX(Data_Orders!$F$2:$F$4727,MATCH(B9000,Data_Orders!$A$2:$A$4727,0)),"")</f>
        <v>Retail</v>
      </c>
      <c r="L9000" s="4" t="str">
        <f aca="false">IFERROR(INDEX(Data_Orders!$D$2:$D$4727,MATCH(B9000,Data_Orders!$A$2:$A$4727,0)),"")</f>
        <v>Birmingham South</v>
      </c>
    </row>
    <row r="9001" customFormat="false" ht="15" hidden="false" customHeight="false" outlineLevel="0" collapsed="false">
      <c r="A9001" s="4" t="s">
        <v>14817</v>
      </c>
      <c r="B9001" s="4" t="s">
        <v>4091</v>
      </c>
      <c r="C9001" s="4" t="s">
        <v>1050</v>
      </c>
      <c r="D9001" s="4" t="n">
        <v>9</v>
      </c>
      <c r="E9001" s="4" t="n">
        <v>238.63</v>
      </c>
      <c r="F9001" s="4" t="n">
        <v>2147.67</v>
      </c>
      <c r="G9001" s="4" t="n">
        <f aca="false">INDEX(Data_Products!$D$2:$D$33,MATCH(C9001,Data_Products!$A$2:$A$33,0))</f>
        <v>148.91</v>
      </c>
      <c r="H9001" s="4" t="str">
        <f aca="false">INDEX(Data_Products!$C$2:$C$33,MATCH(C9001,Data_Products!$A$2:$A$33,0))</f>
        <v>Tools &amp; Fixings</v>
      </c>
      <c r="I9001" s="10" t="n">
        <f aca="false">D9001*(E9001-G9001)</f>
        <v>807.48</v>
      </c>
      <c r="J9001" s="11" t="n">
        <f aca="false">IFERROR(I9001/F9001,0)</f>
        <v>0.375979549930855</v>
      </c>
      <c r="K9001" s="4" t="str">
        <f aca="false">IFERROR(INDEX(Data_Orders!$F$2:$F$4727,MATCH(B9001,Data_Orders!$A$2:$A$4727,0)),"")</f>
        <v>Retail</v>
      </c>
      <c r="L9001" s="4" t="str">
        <f aca="false">IFERROR(INDEX(Data_Orders!$D$2:$D$4727,MATCH(B9001,Data_Orders!$A$2:$A$4727,0)),"")</f>
        <v>Birmingham South</v>
      </c>
    </row>
    <row r="9002" customFormat="false" ht="15" hidden="false" customHeight="false" outlineLevel="0" collapsed="false">
      <c r="A9002" s="4" t="s">
        <v>14818</v>
      </c>
      <c r="B9002" s="4" t="s">
        <v>4091</v>
      </c>
      <c r="C9002" s="4" t="s">
        <v>1057</v>
      </c>
      <c r="D9002" s="4" t="n">
        <v>20</v>
      </c>
      <c r="E9002" s="4" t="n">
        <v>176.81</v>
      </c>
      <c r="F9002" s="4" t="n">
        <v>3536.2</v>
      </c>
      <c r="G9002" s="4" t="n">
        <f aca="false">INDEX(Data_Products!$D$2:$D$33,MATCH(C9002,Data_Products!$A$2:$A$33,0))</f>
        <v>129.57</v>
      </c>
      <c r="H9002" s="4" t="str">
        <f aca="false">INDEX(Data_Products!$C$2:$C$33,MATCH(C9002,Data_Products!$A$2:$A$33,0))</f>
        <v>Roofing</v>
      </c>
      <c r="I9002" s="10" t="n">
        <f aca="false">D9002*(E9002-G9002)</f>
        <v>944.8</v>
      </c>
      <c r="J9002" s="11" t="n">
        <f aca="false">IFERROR(I9002/F9002,0)</f>
        <v>0.267179458175443</v>
      </c>
      <c r="K9002" s="4" t="str">
        <f aca="false">IFERROR(INDEX(Data_Orders!$F$2:$F$4727,MATCH(B9002,Data_Orders!$A$2:$A$4727,0)),"")</f>
        <v>Retail</v>
      </c>
      <c r="L9002" s="4" t="str">
        <f aca="false">IFERROR(INDEX(Data_Orders!$D$2:$D$4727,MATCH(B9002,Data_Orders!$A$2:$A$4727,0)),"")</f>
        <v>Birmingham South</v>
      </c>
    </row>
    <row r="9003" customFormat="false" ht="15" hidden="false" customHeight="false" outlineLevel="0" collapsed="false">
      <c r="A9003" s="4" t="s">
        <v>14819</v>
      </c>
      <c r="B9003" s="4" t="s">
        <v>4091</v>
      </c>
      <c r="C9003" s="4" t="s">
        <v>1044</v>
      </c>
      <c r="D9003" s="4" t="n">
        <v>3</v>
      </c>
      <c r="E9003" s="4" t="n">
        <v>190.44</v>
      </c>
      <c r="F9003" s="4" t="n">
        <v>571.32</v>
      </c>
      <c r="G9003" s="4" t="n">
        <f aca="false">INDEX(Data_Products!$D$2:$D$33,MATCH(C9003,Data_Products!$A$2:$A$33,0))</f>
        <v>115.48</v>
      </c>
      <c r="H9003" s="4" t="str">
        <f aca="false">INDEX(Data_Products!$C$2:$C$33,MATCH(C9003,Data_Products!$A$2:$A$33,0))</f>
        <v>Tools &amp; Fixings</v>
      </c>
      <c r="I9003" s="10" t="n">
        <f aca="false">D9003*(E9003-G9003)</f>
        <v>224.88</v>
      </c>
      <c r="J9003" s="11" t="n">
        <f aca="false">IFERROR(I9003/F9003,0)</f>
        <v>0.393614786809494</v>
      </c>
      <c r="K9003" s="4" t="str">
        <f aca="false">IFERROR(INDEX(Data_Orders!$F$2:$F$4727,MATCH(B9003,Data_Orders!$A$2:$A$4727,0)),"")</f>
        <v>Retail</v>
      </c>
      <c r="L9003" s="4" t="str">
        <f aca="false">IFERROR(INDEX(Data_Orders!$D$2:$D$4727,MATCH(B9003,Data_Orders!$A$2:$A$4727,0)),"")</f>
        <v>Birmingham South</v>
      </c>
    </row>
    <row r="9004" customFormat="false" ht="15" hidden="false" customHeight="false" outlineLevel="0" collapsed="false">
      <c r="A9004" s="4" t="s">
        <v>14820</v>
      </c>
      <c r="B9004" s="4" t="s">
        <v>4092</v>
      </c>
      <c r="C9004" s="4" t="s">
        <v>1075</v>
      </c>
      <c r="D9004" s="4" t="n">
        <v>19</v>
      </c>
      <c r="E9004" s="4" t="n">
        <v>98.61</v>
      </c>
      <c r="F9004" s="4" t="n">
        <v>1873.59</v>
      </c>
      <c r="G9004" s="4" t="n">
        <f aca="false">INDEX(Data_Products!$D$2:$D$33,MATCH(C9004,Data_Products!$A$2:$A$33,0))</f>
        <v>74.84</v>
      </c>
      <c r="H9004" s="4" t="str">
        <f aca="false">INDEX(Data_Products!$C$2:$C$33,MATCH(C9004,Data_Products!$A$2:$A$33,0))</f>
        <v>Landscaping</v>
      </c>
      <c r="I9004" s="10" t="n">
        <f aca="false">D9004*(E9004-G9004)</f>
        <v>451.63</v>
      </c>
      <c r="J9004" s="11" t="n">
        <f aca="false">IFERROR(I9004/F9004,0)</f>
        <v>0.24105060338708</v>
      </c>
      <c r="K9004" s="4" t="str">
        <f aca="false">IFERROR(INDEX(Data_Orders!$F$2:$F$4727,MATCH(B9004,Data_Orders!$A$2:$A$4727,0)),"")</f>
        <v>Retail</v>
      </c>
      <c r="L9004" s="4" t="str">
        <f aca="false">IFERROR(INDEX(Data_Orders!$D$2:$D$4727,MATCH(B9004,Data_Orders!$A$2:$A$4727,0)),"")</f>
        <v>Birmingham South</v>
      </c>
    </row>
    <row r="9005" customFormat="false" ht="15" hidden="false" customHeight="false" outlineLevel="0" collapsed="false">
      <c r="A9005" s="4" t="s">
        <v>14821</v>
      </c>
      <c r="B9005" s="4" t="s">
        <v>4092</v>
      </c>
      <c r="C9005" s="4" t="s">
        <v>1059</v>
      </c>
      <c r="D9005" s="4" t="n">
        <v>20</v>
      </c>
      <c r="E9005" s="4" t="n">
        <v>103.63</v>
      </c>
      <c r="F9005" s="4" t="n">
        <v>2072.6</v>
      </c>
      <c r="G9005" s="4" t="n">
        <f aca="false">INDEX(Data_Products!$D$2:$D$33,MATCH(C9005,Data_Products!$A$2:$A$33,0))</f>
        <v>82.55</v>
      </c>
      <c r="H9005" s="4" t="str">
        <f aca="false">INDEX(Data_Products!$C$2:$C$33,MATCH(C9005,Data_Products!$A$2:$A$33,0))</f>
        <v>Roofing</v>
      </c>
      <c r="I9005" s="10" t="n">
        <f aca="false">D9005*(E9005-G9005)</f>
        <v>421.6</v>
      </c>
      <c r="J9005" s="11" t="n">
        <f aca="false">IFERROR(I9005/F9005,0)</f>
        <v>0.203415999228023</v>
      </c>
      <c r="K9005" s="4" t="str">
        <f aca="false">IFERROR(INDEX(Data_Orders!$F$2:$F$4727,MATCH(B9005,Data_Orders!$A$2:$A$4727,0)),"")</f>
        <v>Retail</v>
      </c>
      <c r="L9005" s="4" t="str">
        <f aca="false">IFERROR(INDEX(Data_Orders!$D$2:$D$4727,MATCH(B9005,Data_Orders!$A$2:$A$4727,0)),"")</f>
        <v>Birmingham South</v>
      </c>
    </row>
    <row r="9006" customFormat="false" ht="15" hidden="false" customHeight="false" outlineLevel="0" collapsed="false">
      <c r="A9006" s="4" t="s">
        <v>14822</v>
      </c>
      <c r="B9006" s="4" t="s">
        <v>4092</v>
      </c>
      <c r="C9006" s="4" t="s">
        <v>1046</v>
      </c>
      <c r="D9006" s="4" t="n">
        <v>11</v>
      </c>
      <c r="E9006" s="4" t="n">
        <v>154.02</v>
      </c>
      <c r="F9006" s="4" t="n">
        <v>1694.22</v>
      </c>
      <c r="G9006" s="4" t="n">
        <f aca="false">INDEX(Data_Products!$D$2:$D$33,MATCH(C9006,Data_Products!$A$2:$A$33,0))</f>
        <v>102.1</v>
      </c>
      <c r="H9006" s="4" t="str">
        <f aca="false">INDEX(Data_Products!$C$2:$C$33,MATCH(C9006,Data_Products!$A$2:$A$33,0))</f>
        <v>Tools &amp; Fixings</v>
      </c>
      <c r="I9006" s="10" t="n">
        <f aca="false">D9006*(E9006-G9006)</f>
        <v>571.12</v>
      </c>
      <c r="J9006" s="11" t="n">
        <f aca="false">IFERROR(I9006/F9006,0)</f>
        <v>0.337099078041813</v>
      </c>
      <c r="K9006" s="4" t="str">
        <f aca="false">IFERROR(INDEX(Data_Orders!$F$2:$F$4727,MATCH(B9006,Data_Orders!$A$2:$A$4727,0)),"")</f>
        <v>Retail</v>
      </c>
      <c r="L9006" s="4" t="str">
        <f aca="false">IFERROR(INDEX(Data_Orders!$D$2:$D$4727,MATCH(B9006,Data_Orders!$A$2:$A$4727,0)),"")</f>
        <v>Birmingham South</v>
      </c>
    </row>
    <row r="9007" customFormat="false" ht="15" hidden="false" customHeight="false" outlineLevel="0" collapsed="false">
      <c r="A9007" s="4" t="s">
        <v>14823</v>
      </c>
      <c r="B9007" s="4" t="s">
        <v>4092</v>
      </c>
      <c r="C9007" s="4" t="s">
        <v>1039</v>
      </c>
      <c r="D9007" s="4" t="n">
        <v>11</v>
      </c>
      <c r="E9007" s="4" t="n">
        <v>160.41</v>
      </c>
      <c r="F9007" s="4" t="n">
        <v>1764.51</v>
      </c>
      <c r="G9007" s="4" t="n">
        <f aca="false">INDEX(Data_Products!$D$2:$D$33,MATCH(C9007,Data_Products!$A$2:$A$33,0))</f>
        <v>99.74</v>
      </c>
      <c r="H9007" s="4" t="str">
        <f aca="false">INDEX(Data_Products!$C$2:$C$33,MATCH(C9007,Data_Products!$A$2:$A$33,0))</f>
        <v>Insulation</v>
      </c>
      <c r="I9007" s="10" t="n">
        <f aca="false">D9007*(E9007-G9007)</f>
        <v>667.37</v>
      </c>
      <c r="J9007" s="11" t="n">
        <f aca="false">IFERROR(I9007/F9007,0)</f>
        <v>0.378218315566361</v>
      </c>
      <c r="K9007" s="4" t="str">
        <f aca="false">IFERROR(INDEX(Data_Orders!$F$2:$F$4727,MATCH(B9007,Data_Orders!$A$2:$A$4727,0)),"")</f>
        <v>Retail</v>
      </c>
      <c r="L9007" s="4" t="str">
        <f aca="false">IFERROR(INDEX(Data_Orders!$D$2:$D$4727,MATCH(B9007,Data_Orders!$A$2:$A$4727,0)),"")</f>
        <v>Birmingham South</v>
      </c>
    </row>
    <row r="9008" customFormat="false" ht="15" hidden="false" customHeight="false" outlineLevel="0" collapsed="false">
      <c r="A9008" s="4" t="s">
        <v>14824</v>
      </c>
      <c r="B9008" s="4" t="s">
        <v>4092</v>
      </c>
      <c r="C9008" s="4" t="s">
        <v>1013</v>
      </c>
      <c r="D9008" s="4" t="n">
        <v>1</v>
      </c>
      <c r="E9008" s="4" t="n">
        <v>240.92</v>
      </c>
      <c r="F9008" s="4" t="n">
        <v>240.92</v>
      </c>
      <c r="G9008" s="4" t="n">
        <f aca="false">INDEX(Data_Products!$D$2:$D$33,MATCH(C9008,Data_Products!$A$2:$A$33,0))</f>
        <v>168.32</v>
      </c>
      <c r="H9008" s="4" t="str">
        <f aca="false">INDEX(Data_Products!$C$2:$C$33,MATCH(C9008,Data_Products!$A$2:$A$33,0))</f>
        <v>Timber</v>
      </c>
      <c r="I9008" s="10" t="n">
        <f aca="false">D9008*(E9008-G9008)</f>
        <v>72.6</v>
      </c>
      <c r="J9008" s="11" t="n">
        <f aca="false">IFERROR(I9008/F9008,0)</f>
        <v>0.301344844761747</v>
      </c>
      <c r="K9008" s="4" t="str">
        <f aca="false">IFERROR(INDEX(Data_Orders!$F$2:$F$4727,MATCH(B9008,Data_Orders!$A$2:$A$4727,0)),"")</f>
        <v>Retail</v>
      </c>
      <c r="L9008" s="4" t="str">
        <f aca="false">IFERROR(INDEX(Data_Orders!$D$2:$D$4727,MATCH(B9008,Data_Orders!$A$2:$A$4727,0)),"")</f>
        <v>Birmingham South</v>
      </c>
    </row>
    <row r="9009" customFormat="false" ht="15" hidden="false" customHeight="false" outlineLevel="0" collapsed="false">
      <c r="A9009" s="4" t="s">
        <v>14825</v>
      </c>
      <c r="B9009" s="4" t="s">
        <v>4093</v>
      </c>
      <c r="C9009" s="4" t="s">
        <v>1052</v>
      </c>
      <c r="D9009" s="4" t="n">
        <v>7</v>
      </c>
      <c r="E9009" s="4" t="n">
        <v>205.71</v>
      </c>
      <c r="F9009" s="4" t="n">
        <v>1439.97</v>
      </c>
      <c r="G9009" s="4" t="n">
        <f aca="false">INDEX(Data_Products!$D$2:$D$33,MATCH(C9009,Data_Products!$A$2:$A$33,0))</f>
        <v>152.29</v>
      </c>
      <c r="H9009" s="4" t="str">
        <f aca="false">INDEX(Data_Products!$C$2:$C$33,MATCH(C9009,Data_Products!$A$2:$A$33,0))</f>
        <v>Roofing</v>
      </c>
      <c r="I9009" s="10" t="n">
        <f aca="false">D9009*(E9009-G9009)</f>
        <v>373.94</v>
      </c>
      <c r="J9009" s="11" t="n">
        <f aca="false">IFERROR(I9009/F9009,0)</f>
        <v>0.259685965679841</v>
      </c>
      <c r="K9009" s="4" t="str">
        <f aca="false">IFERROR(INDEX(Data_Orders!$F$2:$F$4727,MATCH(B9009,Data_Orders!$A$2:$A$4727,0)),"")</f>
        <v>Retail</v>
      </c>
      <c r="L9009" s="4" t="str">
        <f aca="false">IFERROR(INDEX(Data_Orders!$D$2:$D$4727,MATCH(B9009,Data_Orders!$A$2:$A$4727,0)),"")</f>
        <v>Birmingham South</v>
      </c>
    </row>
    <row r="9010" customFormat="false" ht="15" hidden="false" customHeight="false" outlineLevel="0" collapsed="false">
      <c r="A9010" s="4" t="s">
        <v>14826</v>
      </c>
      <c r="B9010" s="4" t="s">
        <v>4093</v>
      </c>
      <c r="C9010" s="4" t="s">
        <v>1059</v>
      </c>
      <c r="D9010" s="4" t="n">
        <v>5</v>
      </c>
      <c r="E9010" s="4" t="n">
        <v>103.63</v>
      </c>
      <c r="F9010" s="4" t="n">
        <v>518.15</v>
      </c>
      <c r="G9010" s="4" t="n">
        <f aca="false">INDEX(Data_Products!$D$2:$D$33,MATCH(C9010,Data_Products!$A$2:$A$33,0))</f>
        <v>82.55</v>
      </c>
      <c r="H9010" s="4" t="str">
        <f aca="false">INDEX(Data_Products!$C$2:$C$33,MATCH(C9010,Data_Products!$A$2:$A$33,0))</f>
        <v>Roofing</v>
      </c>
      <c r="I9010" s="10" t="n">
        <f aca="false">D9010*(E9010-G9010)</f>
        <v>105.4</v>
      </c>
      <c r="J9010" s="11" t="n">
        <f aca="false">IFERROR(I9010/F9010,0)</f>
        <v>0.203415999228023</v>
      </c>
      <c r="K9010" s="4" t="str">
        <f aca="false">IFERROR(INDEX(Data_Orders!$F$2:$F$4727,MATCH(B9010,Data_Orders!$A$2:$A$4727,0)),"")</f>
        <v>Retail</v>
      </c>
      <c r="L9010" s="4" t="str">
        <f aca="false">IFERROR(INDEX(Data_Orders!$D$2:$D$4727,MATCH(B9010,Data_Orders!$A$2:$A$4727,0)),"")</f>
        <v>Birmingham South</v>
      </c>
    </row>
    <row r="9011" customFormat="false" ht="15" hidden="false" customHeight="false" outlineLevel="0" collapsed="false">
      <c r="A9011" s="4" t="s">
        <v>14827</v>
      </c>
      <c r="B9011" s="4" t="s">
        <v>4093</v>
      </c>
      <c r="C9011" s="4" t="s">
        <v>1066</v>
      </c>
      <c r="D9011" s="4" t="n">
        <v>14</v>
      </c>
      <c r="E9011" s="4" t="n">
        <v>209.69</v>
      </c>
      <c r="F9011" s="4" t="n">
        <v>2935.66</v>
      </c>
      <c r="G9011" s="4" t="n">
        <f aca="false">INDEX(Data_Products!$D$2:$D$33,MATCH(C9011,Data_Products!$A$2:$A$33,0))</f>
        <v>144.38</v>
      </c>
      <c r="H9011" s="4" t="str">
        <f aca="false">INDEX(Data_Products!$C$2:$C$33,MATCH(C9011,Data_Products!$A$2:$A$33,0))</f>
        <v>Plumbing &amp; Drainage</v>
      </c>
      <c r="I9011" s="10" t="n">
        <f aca="false">D9011*(E9011-G9011)</f>
        <v>914.34</v>
      </c>
      <c r="J9011" s="11" t="n">
        <f aca="false">IFERROR(I9011/F9011,0)</f>
        <v>0.311459773952024</v>
      </c>
      <c r="K9011" s="4" t="str">
        <f aca="false">IFERROR(INDEX(Data_Orders!$F$2:$F$4727,MATCH(B9011,Data_Orders!$A$2:$A$4727,0)),"")</f>
        <v>Retail</v>
      </c>
      <c r="L9011" s="4" t="str">
        <f aca="false">IFERROR(INDEX(Data_Orders!$D$2:$D$4727,MATCH(B9011,Data_Orders!$A$2:$A$4727,0)),"")</f>
        <v>Birmingham South</v>
      </c>
    </row>
    <row r="9012" customFormat="false" ht="15" hidden="false" customHeight="false" outlineLevel="0" collapsed="false">
      <c r="A9012" s="4" t="s">
        <v>14828</v>
      </c>
      <c r="B9012" s="4" t="s">
        <v>4094</v>
      </c>
      <c r="C9012" s="4" t="s">
        <v>1030</v>
      </c>
      <c r="D9012" s="4" t="n">
        <v>8</v>
      </c>
      <c r="E9012" s="4" t="n">
        <v>25.23</v>
      </c>
      <c r="F9012" s="4" t="n">
        <v>201.84</v>
      </c>
      <c r="G9012" s="4" t="n">
        <f aca="false">INDEX(Data_Products!$D$2:$D$33,MATCH(C9012,Data_Products!$A$2:$A$33,0))</f>
        <v>17.67</v>
      </c>
      <c r="H9012" s="4" t="str">
        <f aca="false">INDEX(Data_Products!$C$2:$C$33,MATCH(C9012,Data_Products!$A$2:$A$33,0))</f>
        <v>Cement &amp; Aggregates</v>
      </c>
      <c r="I9012" s="10" t="n">
        <f aca="false">D9012*(E9012-G9012)</f>
        <v>60.48</v>
      </c>
      <c r="J9012" s="11" t="n">
        <f aca="false">IFERROR(I9012/F9012,0)</f>
        <v>0.299643281807372</v>
      </c>
      <c r="K9012" s="4" t="str">
        <f aca="false">IFERROR(INDEX(Data_Orders!$F$2:$F$4727,MATCH(B9012,Data_Orders!$A$2:$A$4727,0)),"")</f>
        <v>Retail</v>
      </c>
      <c r="L9012" s="4" t="str">
        <f aca="false">IFERROR(INDEX(Data_Orders!$D$2:$D$4727,MATCH(B9012,Data_Orders!$A$2:$A$4727,0)),"")</f>
        <v>Birmingham South</v>
      </c>
    </row>
    <row r="9013" customFormat="false" ht="15" hidden="false" customHeight="false" outlineLevel="0" collapsed="false">
      <c r="A9013" s="4" t="s">
        <v>14829</v>
      </c>
      <c r="B9013" s="4" t="s">
        <v>4094</v>
      </c>
      <c r="C9013" s="4" t="s">
        <v>1024</v>
      </c>
      <c r="D9013" s="4" t="n">
        <v>19</v>
      </c>
      <c r="E9013" s="4" t="n">
        <v>137.14</v>
      </c>
      <c r="F9013" s="4" t="n">
        <v>2605.66</v>
      </c>
      <c r="G9013" s="4" t="n">
        <f aca="false">INDEX(Data_Products!$D$2:$D$33,MATCH(C9013,Data_Products!$A$2:$A$33,0))</f>
        <v>99.99</v>
      </c>
      <c r="H9013" s="4" t="str">
        <f aca="false">INDEX(Data_Products!$C$2:$C$33,MATCH(C9013,Data_Products!$A$2:$A$33,0))</f>
        <v>Cement &amp; Aggregates</v>
      </c>
      <c r="I9013" s="10" t="n">
        <f aca="false">D9013*(E9013-G9013)</f>
        <v>705.85</v>
      </c>
      <c r="J9013" s="11" t="n">
        <f aca="false">IFERROR(I9013/F9013,0)</f>
        <v>0.270891060230421</v>
      </c>
      <c r="K9013" s="4" t="str">
        <f aca="false">IFERROR(INDEX(Data_Orders!$F$2:$F$4727,MATCH(B9013,Data_Orders!$A$2:$A$4727,0)),"")</f>
        <v>Retail</v>
      </c>
      <c r="L9013" s="4" t="str">
        <f aca="false">IFERROR(INDEX(Data_Orders!$D$2:$D$4727,MATCH(B9013,Data_Orders!$A$2:$A$4727,0)),"")</f>
        <v>Birmingham South</v>
      </c>
    </row>
    <row r="9014" customFormat="false" ht="15" hidden="false" customHeight="false" outlineLevel="0" collapsed="false">
      <c r="A9014" s="4" t="s">
        <v>14830</v>
      </c>
      <c r="B9014" s="4" t="s">
        <v>4094</v>
      </c>
      <c r="C9014" s="4" t="s">
        <v>1019</v>
      </c>
      <c r="D9014" s="4" t="n">
        <v>9</v>
      </c>
      <c r="E9014" s="4" t="n">
        <v>79.76</v>
      </c>
      <c r="F9014" s="4" t="n">
        <v>717.84</v>
      </c>
      <c r="G9014" s="4" t="n">
        <f aca="false">INDEX(Data_Products!$D$2:$D$33,MATCH(C9014,Data_Products!$A$2:$A$33,0))</f>
        <v>59.07</v>
      </c>
      <c r="H9014" s="4" t="str">
        <f aca="false">INDEX(Data_Products!$C$2:$C$33,MATCH(C9014,Data_Products!$A$2:$A$33,0))</f>
        <v>Timber</v>
      </c>
      <c r="I9014" s="10" t="n">
        <f aca="false">D9014*(E9014-G9014)</f>
        <v>186.21</v>
      </c>
      <c r="J9014" s="11" t="n">
        <f aca="false">IFERROR(I9014/F9014,0)</f>
        <v>0.259403209628887</v>
      </c>
      <c r="K9014" s="4" t="str">
        <f aca="false">IFERROR(INDEX(Data_Orders!$F$2:$F$4727,MATCH(B9014,Data_Orders!$A$2:$A$4727,0)),"")</f>
        <v>Retail</v>
      </c>
      <c r="L9014" s="4" t="str">
        <f aca="false">IFERROR(INDEX(Data_Orders!$D$2:$D$4727,MATCH(B9014,Data_Orders!$A$2:$A$4727,0)),"")</f>
        <v>Birmingham South</v>
      </c>
    </row>
    <row r="9015" customFormat="false" ht="15" hidden="false" customHeight="false" outlineLevel="0" collapsed="false">
      <c r="A9015" s="4" t="s">
        <v>14831</v>
      </c>
      <c r="B9015" s="4" t="s">
        <v>4094</v>
      </c>
      <c r="C9015" s="4" t="s">
        <v>1061</v>
      </c>
      <c r="D9015" s="4" t="n">
        <v>13</v>
      </c>
      <c r="E9015" s="4" t="n">
        <v>145.57</v>
      </c>
      <c r="F9015" s="4" t="n">
        <v>1892.41</v>
      </c>
      <c r="G9015" s="4" t="n">
        <f aca="false">INDEX(Data_Products!$D$2:$D$33,MATCH(C9015,Data_Products!$A$2:$A$33,0))</f>
        <v>119.29</v>
      </c>
      <c r="H9015" s="4" t="str">
        <f aca="false">INDEX(Data_Products!$C$2:$C$33,MATCH(C9015,Data_Products!$A$2:$A$33,0))</f>
        <v>Plumbing &amp; Drainage</v>
      </c>
      <c r="I9015" s="10" t="n">
        <f aca="false">D9015*(E9015-G9015)</f>
        <v>341.64</v>
      </c>
      <c r="J9015" s="11" t="n">
        <f aca="false">IFERROR(I9015/F9015,0)</f>
        <v>0.180531702960775</v>
      </c>
      <c r="K9015" s="4" t="str">
        <f aca="false">IFERROR(INDEX(Data_Orders!$F$2:$F$4727,MATCH(B9015,Data_Orders!$A$2:$A$4727,0)),"")</f>
        <v>Retail</v>
      </c>
      <c r="L9015" s="4" t="str">
        <f aca="false">IFERROR(INDEX(Data_Orders!$D$2:$D$4727,MATCH(B9015,Data_Orders!$A$2:$A$4727,0)),"")</f>
        <v>Birmingham South</v>
      </c>
    </row>
    <row r="9016" customFormat="false" ht="15" hidden="false" customHeight="false" outlineLevel="0" collapsed="false">
      <c r="A9016" s="4" t="s">
        <v>14832</v>
      </c>
      <c r="B9016" s="4" t="s">
        <v>4095</v>
      </c>
      <c r="C9016" s="4" t="s">
        <v>1017</v>
      </c>
      <c r="D9016" s="4" t="n">
        <v>18</v>
      </c>
      <c r="E9016" s="4" t="n">
        <v>49.15</v>
      </c>
      <c r="F9016" s="4" t="n">
        <v>884.7</v>
      </c>
      <c r="G9016" s="4" t="n">
        <f aca="false">INDEX(Data_Products!$D$2:$D$33,MATCH(C9016,Data_Products!$A$2:$A$33,0))</f>
        <v>31.44</v>
      </c>
      <c r="H9016" s="4" t="str">
        <f aca="false">INDEX(Data_Products!$C$2:$C$33,MATCH(C9016,Data_Products!$A$2:$A$33,0))</f>
        <v>Timber</v>
      </c>
      <c r="I9016" s="10" t="n">
        <f aca="false">D9016*(E9016-G9016)</f>
        <v>318.78</v>
      </c>
      <c r="J9016" s="11" t="n">
        <f aca="false">IFERROR(I9016/F9016,0)</f>
        <v>0.360325534079349</v>
      </c>
      <c r="K9016" s="4" t="str">
        <f aca="false">IFERROR(INDEX(Data_Orders!$F$2:$F$4727,MATCH(B9016,Data_Orders!$A$2:$A$4727,0)),"")</f>
        <v>Retail</v>
      </c>
      <c r="L9016" s="4" t="str">
        <f aca="false">IFERROR(INDEX(Data_Orders!$D$2:$D$4727,MATCH(B9016,Data_Orders!$A$2:$A$4727,0)),"")</f>
        <v>Birmingham South</v>
      </c>
    </row>
    <row r="9017" customFormat="false" ht="15" hidden="false" customHeight="false" outlineLevel="0" collapsed="false">
      <c r="A9017" s="4" t="s">
        <v>14833</v>
      </c>
      <c r="B9017" s="4" t="s">
        <v>4095</v>
      </c>
      <c r="C9017" s="4" t="s">
        <v>1021</v>
      </c>
      <c r="D9017" s="4" t="n">
        <v>19</v>
      </c>
      <c r="E9017" s="4" t="n">
        <v>73.76</v>
      </c>
      <c r="F9017" s="4" t="n">
        <v>1401.44</v>
      </c>
      <c r="G9017" s="4" t="n">
        <f aca="false">INDEX(Data_Products!$D$2:$D$33,MATCH(C9017,Data_Products!$A$2:$A$33,0))</f>
        <v>51.51</v>
      </c>
      <c r="H9017" s="4" t="str">
        <f aca="false">INDEX(Data_Products!$C$2:$C$33,MATCH(C9017,Data_Products!$A$2:$A$33,0))</f>
        <v>Cement &amp; Aggregates</v>
      </c>
      <c r="I9017" s="10" t="n">
        <f aca="false">D9017*(E9017-G9017)</f>
        <v>422.75</v>
      </c>
      <c r="J9017" s="11" t="n">
        <f aca="false">IFERROR(I9017/F9017,0)</f>
        <v>0.301654013015184</v>
      </c>
      <c r="K9017" s="4" t="str">
        <f aca="false">IFERROR(INDEX(Data_Orders!$F$2:$F$4727,MATCH(B9017,Data_Orders!$A$2:$A$4727,0)),"")</f>
        <v>Retail</v>
      </c>
      <c r="L9017" s="4" t="str">
        <f aca="false">IFERROR(INDEX(Data_Orders!$D$2:$D$4727,MATCH(B9017,Data_Orders!$A$2:$A$4727,0)),"")</f>
        <v>Birmingham South</v>
      </c>
    </row>
    <row r="9018" customFormat="false" ht="15" hidden="false" customHeight="false" outlineLevel="0" collapsed="false">
      <c r="A9018" s="4" t="s">
        <v>14834</v>
      </c>
      <c r="B9018" s="4" t="s">
        <v>4096</v>
      </c>
      <c r="C9018" s="4" t="s">
        <v>1066</v>
      </c>
      <c r="D9018" s="4" t="n">
        <v>4</v>
      </c>
      <c r="E9018" s="4" t="n">
        <v>209.69</v>
      </c>
      <c r="F9018" s="4" t="n">
        <v>838.76</v>
      </c>
      <c r="G9018" s="4" t="n">
        <f aca="false">INDEX(Data_Products!$D$2:$D$33,MATCH(C9018,Data_Products!$A$2:$A$33,0))</f>
        <v>144.38</v>
      </c>
      <c r="H9018" s="4" t="str">
        <f aca="false">INDEX(Data_Products!$C$2:$C$33,MATCH(C9018,Data_Products!$A$2:$A$33,0))</f>
        <v>Plumbing &amp; Drainage</v>
      </c>
      <c r="I9018" s="10" t="n">
        <f aca="false">D9018*(E9018-G9018)</f>
        <v>261.24</v>
      </c>
      <c r="J9018" s="11" t="n">
        <f aca="false">IFERROR(I9018/F9018,0)</f>
        <v>0.311459773952024</v>
      </c>
      <c r="K9018" s="4" t="str">
        <f aca="false">IFERROR(INDEX(Data_Orders!$F$2:$F$4727,MATCH(B9018,Data_Orders!$A$2:$A$4727,0)),"")</f>
        <v>Retail</v>
      </c>
      <c r="L9018" s="4" t="str">
        <f aca="false">IFERROR(INDEX(Data_Orders!$D$2:$D$4727,MATCH(B9018,Data_Orders!$A$2:$A$4727,0)),"")</f>
        <v>Birmingham South</v>
      </c>
    </row>
    <row r="9019" customFormat="false" ht="15" hidden="false" customHeight="false" outlineLevel="0" collapsed="false">
      <c r="A9019" s="4" t="s">
        <v>14835</v>
      </c>
      <c r="B9019" s="4" t="s">
        <v>4096</v>
      </c>
      <c r="C9019" s="4" t="s">
        <v>1055</v>
      </c>
      <c r="D9019" s="4" t="n">
        <v>11</v>
      </c>
      <c r="E9019" s="4" t="n">
        <v>205.03</v>
      </c>
      <c r="F9019" s="4" t="n">
        <v>2255.33</v>
      </c>
      <c r="G9019" s="4" t="n">
        <f aca="false">INDEX(Data_Products!$D$2:$D$33,MATCH(C9019,Data_Products!$A$2:$A$33,0))</f>
        <v>138.6</v>
      </c>
      <c r="H9019" s="4" t="str">
        <f aca="false">INDEX(Data_Products!$C$2:$C$33,MATCH(C9019,Data_Products!$A$2:$A$33,0))</f>
        <v>Roofing</v>
      </c>
      <c r="I9019" s="10" t="n">
        <f aca="false">D9019*(E9019-G9019)</f>
        <v>730.73</v>
      </c>
      <c r="J9019" s="11" t="n">
        <f aca="false">IFERROR(I9019/F9019,0)</f>
        <v>0.324001365653807</v>
      </c>
      <c r="K9019" s="4" t="str">
        <f aca="false">IFERROR(INDEX(Data_Orders!$F$2:$F$4727,MATCH(B9019,Data_Orders!$A$2:$A$4727,0)),"")</f>
        <v>Retail</v>
      </c>
      <c r="L9019" s="4" t="str">
        <f aca="false">IFERROR(INDEX(Data_Orders!$D$2:$D$4727,MATCH(B9019,Data_Orders!$A$2:$A$4727,0)),"")</f>
        <v>Birmingham South</v>
      </c>
    </row>
    <row r="9020" customFormat="false" ht="15" hidden="false" customHeight="false" outlineLevel="0" collapsed="false">
      <c r="A9020" s="4" t="s">
        <v>14836</v>
      </c>
      <c r="B9020" s="4" t="s">
        <v>4096</v>
      </c>
      <c r="C9020" s="4" t="s">
        <v>1015</v>
      </c>
      <c r="D9020" s="4" t="n">
        <v>20</v>
      </c>
      <c r="E9020" s="4" t="n">
        <v>122.01</v>
      </c>
      <c r="F9020" s="4" t="n">
        <v>2440.2</v>
      </c>
      <c r="G9020" s="4" t="n">
        <f aca="false">INDEX(Data_Products!$D$2:$D$33,MATCH(C9020,Data_Products!$A$2:$A$33,0))</f>
        <v>85.53</v>
      </c>
      <c r="H9020" s="4" t="str">
        <f aca="false">INDEX(Data_Products!$C$2:$C$33,MATCH(C9020,Data_Products!$A$2:$A$33,0))</f>
        <v>Timber</v>
      </c>
      <c r="I9020" s="10" t="n">
        <f aca="false">D9020*(E9020-G9020)</f>
        <v>729.6</v>
      </c>
      <c r="J9020" s="11" t="n">
        <f aca="false">IFERROR(I9020/F9020,0)</f>
        <v>0.298991885910991</v>
      </c>
      <c r="K9020" s="4" t="str">
        <f aca="false">IFERROR(INDEX(Data_Orders!$F$2:$F$4727,MATCH(B9020,Data_Orders!$A$2:$A$4727,0)),"")</f>
        <v>Retail</v>
      </c>
      <c r="L9020" s="4" t="str">
        <f aca="false">IFERROR(INDEX(Data_Orders!$D$2:$D$4727,MATCH(B9020,Data_Orders!$A$2:$A$4727,0)),"")</f>
        <v>Birmingham South</v>
      </c>
    </row>
    <row r="9021" customFormat="false" ht="15" hidden="false" customHeight="false" outlineLevel="0" collapsed="false">
      <c r="A9021" s="4" t="s">
        <v>14837</v>
      </c>
      <c r="B9021" s="4" t="s">
        <v>4096</v>
      </c>
      <c r="C9021" s="4" t="s">
        <v>1057</v>
      </c>
      <c r="D9021" s="4" t="n">
        <v>10</v>
      </c>
      <c r="E9021" s="4" t="n">
        <v>176.81</v>
      </c>
      <c r="F9021" s="4" t="n">
        <v>1768.1</v>
      </c>
      <c r="G9021" s="4" t="n">
        <f aca="false">INDEX(Data_Products!$D$2:$D$33,MATCH(C9021,Data_Products!$A$2:$A$33,0))</f>
        <v>129.57</v>
      </c>
      <c r="H9021" s="4" t="str">
        <f aca="false">INDEX(Data_Products!$C$2:$C$33,MATCH(C9021,Data_Products!$A$2:$A$33,0))</f>
        <v>Roofing</v>
      </c>
      <c r="I9021" s="10" t="n">
        <f aca="false">D9021*(E9021-G9021)</f>
        <v>472.4</v>
      </c>
      <c r="J9021" s="11" t="n">
        <f aca="false">IFERROR(I9021/F9021,0)</f>
        <v>0.267179458175443</v>
      </c>
      <c r="K9021" s="4" t="str">
        <f aca="false">IFERROR(INDEX(Data_Orders!$F$2:$F$4727,MATCH(B9021,Data_Orders!$A$2:$A$4727,0)),"")</f>
        <v>Retail</v>
      </c>
      <c r="L9021" s="4" t="str">
        <f aca="false">IFERROR(INDEX(Data_Orders!$D$2:$D$4727,MATCH(B9021,Data_Orders!$A$2:$A$4727,0)),"")</f>
        <v>Birmingham South</v>
      </c>
    </row>
    <row r="9022" customFormat="false" ht="15" hidden="false" customHeight="false" outlineLevel="0" collapsed="false">
      <c r="A9022" s="4" t="s">
        <v>14838</v>
      </c>
      <c r="B9022" s="4" t="s">
        <v>4096</v>
      </c>
      <c r="C9022" s="4" t="s">
        <v>1070</v>
      </c>
      <c r="D9022" s="4" t="n">
        <v>18</v>
      </c>
      <c r="E9022" s="4" t="n">
        <v>230.32</v>
      </c>
      <c r="F9022" s="4" t="n">
        <v>4145.76</v>
      </c>
      <c r="G9022" s="4" t="n">
        <f aca="false">INDEX(Data_Products!$D$2:$D$33,MATCH(C9022,Data_Products!$A$2:$A$33,0))</f>
        <v>161.64</v>
      </c>
      <c r="H9022" s="4" t="str">
        <f aca="false">INDEX(Data_Products!$C$2:$C$33,MATCH(C9022,Data_Products!$A$2:$A$33,0))</f>
        <v>Landscaping</v>
      </c>
      <c r="I9022" s="10" t="n">
        <f aca="false">D9022*(E9022-G9022)</f>
        <v>1236.24</v>
      </c>
      <c r="J9022" s="11" t="n">
        <f aca="false">IFERROR(I9022/F9022,0)</f>
        <v>0.298193817297673</v>
      </c>
      <c r="K9022" s="4" t="str">
        <f aca="false">IFERROR(INDEX(Data_Orders!$F$2:$F$4727,MATCH(B9022,Data_Orders!$A$2:$A$4727,0)),"")</f>
        <v>Retail</v>
      </c>
      <c r="L9022" s="4" t="str">
        <f aca="false">IFERROR(INDEX(Data_Orders!$D$2:$D$4727,MATCH(B9022,Data_Orders!$A$2:$A$4727,0)),"")</f>
        <v>Birmingham South</v>
      </c>
    </row>
    <row r="9023" customFormat="false" ht="15" hidden="false" customHeight="false" outlineLevel="0" collapsed="false">
      <c r="A9023" s="4" t="s">
        <v>14839</v>
      </c>
      <c r="B9023" s="4" t="s">
        <v>4097</v>
      </c>
      <c r="C9023" s="4" t="s">
        <v>1028</v>
      </c>
      <c r="D9023" s="4" t="n">
        <v>1</v>
      </c>
      <c r="E9023" s="4" t="n">
        <v>118.79</v>
      </c>
      <c r="F9023" s="4" t="n">
        <v>118.79</v>
      </c>
      <c r="G9023" s="4" t="n">
        <f aca="false">INDEX(Data_Products!$D$2:$D$33,MATCH(C9023,Data_Products!$A$2:$A$33,0))</f>
        <v>81.07</v>
      </c>
      <c r="H9023" s="4" t="str">
        <f aca="false">INDEX(Data_Products!$C$2:$C$33,MATCH(C9023,Data_Products!$A$2:$A$33,0))</f>
        <v>Cement &amp; Aggregates</v>
      </c>
      <c r="I9023" s="10" t="n">
        <f aca="false">D9023*(E9023-G9023)</f>
        <v>37.72</v>
      </c>
      <c r="J9023" s="11" t="n">
        <f aca="false">IFERROR(I9023/F9023,0)</f>
        <v>0.317535146056065</v>
      </c>
      <c r="K9023" s="4" t="str">
        <f aca="false">IFERROR(INDEX(Data_Orders!$F$2:$F$4727,MATCH(B9023,Data_Orders!$A$2:$A$4727,0)),"")</f>
        <v>Retail</v>
      </c>
      <c r="L9023" s="4" t="str">
        <f aca="false">IFERROR(INDEX(Data_Orders!$D$2:$D$4727,MATCH(B9023,Data_Orders!$A$2:$A$4727,0)),"")</f>
        <v>Birmingham South</v>
      </c>
    </row>
    <row r="9024" customFormat="false" ht="15" hidden="false" customHeight="false" outlineLevel="0" collapsed="false">
      <c r="A9024" s="4" t="s">
        <v>14840</v>
      </c>
      <c r="B9024" s="4" t="s">
        <v>4097</v>
      </c>
      <c r="C9024" s="4" t="s">
        <v>1010</v>
      </c>
      <c r="D9024" s="4" t="n">
        <v>3</v>
      </c>
      <c r="E9024" s="4" t="n">
        <v>135.95</v>
      </c>
      <c r="F9024" s="4" t="n">
        <v>407.85</v>
      </c>
      <c r="G9024" s="4" t="n">
        <f aca="false">INDEX(Data_Products!$D$2:$D$33,MATCH(C9024,Data_Products!$A$2:$A$33,0))</f>
        <v>111.1</v>
      </c>
      <c r="H9024" s="4" t="str">
        <f aca="false">INDEX(Data_Products!$C$2:$C$33,MATCH(C9024,Data_Products!$A$2:$A$33,0))</f>
        <v>Timber</v>
      </c>
      <c r="I9024" s="10" t="n">
        <f aca="false">D9024*(E9024-G9024)</f>
        <v>74.55</v>
      </c>
      <c r="J9024" s="11" t="n">
        <f aca="false">IFERROR(I9024/F9024,0)</f>
        <v>0.18278778962854</v>
      </c>
      <c r="K9024" s="4" t="str">
        <f aca="false">IFERROR(INDEX(Data_Orders!$F$2:$F$4727,MATCH(B9024,Data_Orders!$A$2:$A$4727,0)),"")</f>
        <v>Retail</v>
      </c>
      <c r="L9024" s="4" t="str">
        <f aca="false">IFERROR(INDEX(Data_Orders!$D$2:$D$4727,MATCH(B9024,Data_Orders!$A$2:$A$4727,0)),"")</f>
        <v>Birmingham South</v>
      </c>
    </row>
    <row r="9025" customFormat="false" ht="15" hidden="false" customHeight="false" outlineLevel="0" collapsed="false">
      <c r="A9025" s="4" t="s">
        <v>14841</v>
      </c>
      <c r="B9025" s="4" t="s">
        <v>4098</v>
      </c>
      <c r="C9025" s="4" t="s">
        <v>1039</v>
      </c>
      <c r="D9025" s="4" t="n">
        <v>6</v>
      </c>
      <c r="E9025" s="4" t="n">
        <v>160.41</v>
      </c>
      <c r="F9025" s="4" t="n">
        <v>962.46</v>
      </c>
      <c r="G9025" s="4" t="n">
        <f aca="false">INDEX(Data_Products!$D$2:$D$33,MATCH(C9025,Data_Products!$A$2:$A$33,0))</f>
        <v>99.74</v>
      </c>
      <c r="H9025" s="4" t="str">
        <f aca="false">INDEX(Data_Products!$C$2:$C$33,MATCH(C9025,Data_Products!$A$2:$A$33,0))</f>
        <v>Insulation</v>
      </c>
      <c r="I9025" s="10" t="n">
        <f aca="false">D9025*(E9025-G9025)</f>
        <v>364.02</v>
      </c>
      <c r="J9025" s="11" t="n">
        <f aca="false">IFERROR(I9025/F9025,0)</f>
        <v>0.378218315566361</v>
      </c>
      <c r="K9025" s="4" t="str">
        <f aca="false">IFERROR(INDEX(Data_Orders!$F$2:$F$4727,MATCH(B9025,Data_Orders!$A$2:$A$4727,0)),"")</f>
        <v>Retail</v>
      </c>
      <c r="L9025" s="4" t="str">
        <f aca="false">IFERROR(INDEX(Data_Orders!$D$2:$D$4727,MATCH(B9025,Data_Orders!$A$2:$A$4727,0)),"")</f>
        <v>Birmingham South</v>
      </c>
    </row>
    <row r="9026" customFormat="false" ht="15" hidden="false" customHeight="false" outlineLevel="0" collapsed="false">
      <c r="A9026" s="4" t="s">
        <v>14842</v>
      </c>
      <c r="B9026" s="4" t="s">
        <v>4098</v>
      </c>
      <c r="C9026" s="4" t="s">
        <v>1061</v>
      </c>
      <c r="D9026" s="4" t="n">
        <v>5</v>
      </c>
      <c r="E9026" s="4" t="n">
        <v>145.57</v>
      </c>
      <c r="F9026" s="4" t="n">
        <v>727.85</v>
      </c>
      <c r="G9026" s="4" t="n">
        <f aca="false">INDEX(Data_Products!$D$2:$D$33,MATCH(C9026,Data_Products!$A$2:$A$33,0))</f>
        <v>119.29</v>
      </c>
      <c r="H9026" s="4" t="str">
        <f aca="false">INDEX(Data_Products!$C$2:$C$33,MATCH(C9026,Data_Products!$A$2:$A$33,0))</f>
        <v>Plumbing &amp; Drainage</v>
      </c>
      <c r="I9026" s="10" t="n">
        <f aca="false">D9026*(E9026-G9026)</f>
        <v>131.4</v>
      </c>
      <c r="J9026" s="11" t="n">
        <f aca="false">IFERROR(I9026/F9026,0)</f>
        <v>0.180531702960775</v>
      </c>
      <c r="K9026" s="4" t="str">
        <f aca="false">IFERROR(INDEX(Data_Orders!$F$2:$F$4727,MATCH(B9026,Data_Orders!$A$2:$A$4727,0)),"")</f>
        <v>Retail</v>
      </c>
      <c r="L9026" s="4" t="str">
        <f aca="false">IFERROR(INDEX(Data_Orders!$D$2:$D$4727,MATCH(B9026,Data_Orders!$A$2:$A$4727,0)),"")</f>
        <v>Birmingham South</v>
      </c>
    </row>
    <row r="9027" customFormat="false" ht="15" hidden="false" customHeight="false" outlineLevel="0" collapsed="false">
      <c r="A9027" s="4" t="s">
        <v>14843</v>
      </c>
      <c r="B9027" s="4" t="s">
        <v>4098</v>
      </c>
      <c r="C9027" s="4" t="s">
        <v>1059</v>
      </c>
      <c r="D9027" s="4" t="n">
        <v>7</v>
      </c>
      <c r="E9027" s="4" t="n">
        <v>103.63</v>
      </c>
      <c r="F9027" s="4" t="n">
        <v>725.41</v>
      </c>
      <c r="G9027" s="4" t="n">
        <f aca="false">INDEX(Data_Products!$D$2:$D$33,MATCH(C9027,Data_Products!$A$2:$A$33,0))</f>
        <v>82.55</v>
      </c>
      <c r="H9027" s="4" t="str">
        <f aca="false">INDEX(Data_Products!$C$2:$C$33,MATCH(C9027,Data_Products!$A$2:$A$33,0))</f>
        <v>Roofing</v>
      </c>
      <c r="I9027" s="10" t="n">
        <f aca="false">D9027*(E9027-G9027)</f>
        <v>147.56</v>
      </c>
      <c r="J9027" s="11" t="n">
        <f aca="false">IFERROR(I9027/F9027,0)</f>
        <v>0.203415999228023</v>
      </c>
      <c r="K9027" s="4" t="str">
        <f aca="false">IFERROR(INDEX(Data_Orders!$F$2:$F$4727,MATCH(B9027,Data_Orders!$A$2:$A$4727,0)),"")</f>
        <v>Retail</v>
      </c>
      <c r="L9027" s="4" t="str">
        <f aca="false">IFERROR(INDEX(Data_Orders!$D$2:$D$4727,MATCH(B9027,Data_Orders!$A$2:$A$4727,0)),"")</f>
        <v>Birmingham South</v>
      </c>
    </row>
    <row r="9028" customFormat="false" ht="15" hidden="false" customHeight="false" outlineLevel="0" collapsed="false">
      <c r="A9028" s="4" t="s">
        <v>14844</v>
      </c>
      <c r="B9028" s="4" t="s">
        <v>4098</v>
      </c>
      <c r="C9028" s="4" t="s">
        <v>1075</v>
      </c>
      <c r="D9028" s="4" t="n">
        <v>19</v>
      </c>
      <c r="E9028" s="4" t="n">
        <v>98.61</v>
      </c>
      <c r="F9028" s="4" t="n">
        <v>1873.59</v>
      </c>
      <c r="G9028" s="4" t="n">
        <f aca="false">INDEX(Data_Products!$D$2:$D$33,MATCH(C9028,Data_Products!$A$2:$A$33,0))</f>
        <v>74.84</v>
      </c>
      <c r="H9028" s="4" t="str">
        <f aca="false">INDEX(Data_Products!$C$2:$C$33,MATCH(C9028,Data_Products!$A$2:$A$33,0))</f>
        <v>Landscaping</v>
      </c>
      <c r="I9028" s="10" t="n">
        <f aca="false">D9028*(E9028-G9028)</f>
        <v>451.63</v>
      </c>
      <c r="J9028" s="11" t="n">
        <f aca="false">IFERROR(I9028/F9028,0)</f>
        <v>0.24105060338708</v>
      </c>
      <c r="K9028" s="4" t="str">
        <f aca="false">IFERROR(INDEX(Data_Orders!$F$2:$F$4727,MATCH(B9028,Data_Orders!$A$2:$A$4727,0)),"")</f>
        <v>Retail</v>
      </c>
      <c r="L9028" s="4" t="str">
        <f aca="false">IFERROR(INDEX(Data_Orders!$D$2:$D$4727,MATCH(B9028,Data_Orders!$A$2:$A$4727,0)),"")</f>
        <v>Birmingham South</v>
      </c>
    </row>
    <row r="9029" customFormat="false" ht="15" hidden="false" customHeight="false" outlineLevel="0" collapsed="false">
      <c r="A9029" s="4" t="s">
        <v>14845</v>
      </c>
      <c r="B9029" s="4" t="s">
        <v>4099</v>
      </c>
      <c r="C9029" s="4" t="s">
        <v>1077</v>
      </c>
      <c r="D9029" s="4" t="n">
        <v>6</v>
      </c>
      <c r="E9029" s="4" t="n">
        <v>46.61</v>
      </c>
      <c r="F9029" s="4" t="n">
        <v>279.66</v>
      </c>
      <c r="G9029" s="4" t="n">
        <f aca="false">INDEX(Data_Products!$D$2:$D$33,MATCH(C9029,Data_Products!$A$2:$A$33,0))</f>
        <v>36.87</v>
      </c>
      <c r="H9029" s="4" t="str">
        <f aca="false">INDEX(Data_Products!$C$2:$C$33,MATCH(C9029,Data_Products!$A$2:$A$33,0))</f>
        <v>Landscaping</v>
      </c>
      <c r="I9029" s="10" t="n">
        <f aca="false">D9029*(E9029-G9029)</f>
        <v>58.44</v>
      </c>
      <c r="J9029" s="11" t="n">
        <f aca="false">IFERROR(I9029/F9029,0)</f>
        <v>0.208968032611028</v>
      </c>
      <c r="K9029" s="4" t="str">
        <f aca="false">IFERROR(INDEX(Data_Orders!$F$2:$F$4727,MATCH(B9029,Data_Orders!$A$2:$A$4727,0)),"")</f>
        <v>Retail</v>
      </c>
      <c r="L9029" s="4" t="str">
        <f aca="false">IFERROR(INDEX(Data_Orders!$D$2:$D$4727,MATCH(B9029,Data_Orders!$A$2:$A$4727,0)),"")</f>
        <v>Birmingham South</v>
      </c>
    </row>
    <row r="9030" customFormat="false" ht="15" hidden="false" customHeight="false" outlineLevel="0" collapsed="false">
      <c r="A9030" s="4" t="s">
        <v>14846</v>
      </c>
      <c r="B9030" s="4" t="s">
        <v>4099</v>
      </c>
      <c r="C9030" s="4" t="s">
        <v>1044</v>
      </c>
      <c r="D9030" s="4" t="n">
        <v>6</v>
      </c>
      <c r="E9030" s="4" t="n">
        <v>190.44</v>
      </c>
      <c r="F9030" s="4" t="n">
        <v>1142.64</v>
      </c>
      <c r="G9030" s="4" t="n">
        <f aca="false">INDEX(Data_Products!$D$2:$D$33,MATCH(C9030,Data_Products!$A$2:$A$33,0))</f>
        <v>115.48</v>
      </c>
      <c r="H9030" s="4" t="str">
        <f aca="false">INDEX(Data_Products!$C$2:$C$33,MATCH(C9030,Data_Products!$A$2:$A$33,0))</f>
        <v>Tools &amp; Fixings</v>
      </c>
      <c r="I9030" s="10" t="n">
        <f aca="false">D9030*(E9030-G9030)</f>
        <v>449.76</v>
      </c>
      <c r="J9030" s="11" t="n">
        <f aca="false">IFERROR(I9030/F9030,0)</f>
        <v>0.393614786809494</v>
      </c>
      <c r="K9030" s="4" t="str">
        <f aca="false">IFERROR(INDEX(Data_Orders!$F$2:$F$4727,MATCH(B9030,Data_Orders!$A$2:$A$4727,0)),"")</f>
        <v>Retail</v>
      </c>
      <c r="L9030" s="4" t="str">
        <f aca="false">IFERROR(INDEX(Data_Orders!$D$2:$D$4727,MATCH(B9030,Data_Orders!$A$2:$A$4727,0)),"")</f>
        <v>Birmingham South</v>
      </c>
    </row>
    <row r="9031" customFormat="false" ht="15" hidden="false" customHeight="false" outlineLevel="0" collapsed="false">
      <c r="A9031" s="4" t="s">
        <v>14847</v>
      </c>
      <c r="B9031" s="4" t="s">
        <v>4099</v>
      </c>
      <c r="C9031" s="4" t="s">
        <v>1030</v>
      </c>
      <c r="D9031" s="4" t="n">
        <v>11</v>
      </c>
      <c r="E9031" s="4" t="n">
        <v>25.23</v>
      </c>
      <c r="F9031" s="4" t="n">
        <v>277.53</v>
      </c>
      <c r="G9031" s="4" t="n">
        <f aca="false">INDEX(Data_Products!$D$2:$D$33,MATCH(C9031,Data_Products!$A$2:$A$33,0))</f>
        <v>17.67</v>
      </c>
      <c r="H9031" s="4" t="str">
        <f aca="false">INDEX(Data_Products!$C$2:$C$33,MATCH(C9031,Data_Products!$A$2:$A$33,0))</f>
        <v>Cement &amp; Aggregates</v>
      </c>
      <c r="I9031" s="10" t="n">
        <f aca="false">D9031*(E9031-G9031)</f>
        <v>83.16</v>
      </c>
      <c r="J9031" s="11" t="n">
        <f aca="false">IFERROR(I9031/F9031,0)</f>
        <v>0.299643281807372</v>
      </c>
      <c r="K9031" s="4" t="str">
        <f aca="false">IFERROR(INDEX(Data_Orders!$F$2:$F$4727,MATCH(B9031,Data_Orders!$A$2:$A$4727,0)),"")</f>
        <v>Retail</v>
      </c>
      <c r="L9031" s="4" t="str">
        <f aca="false">IFERROR(INDEX(Data_Orders!$D$2:$D$4727,MATCH(B9031,Data_Orders!$A$2:$A$4727,0)),"")</f>
        <v>Birmingham South</v>
      </c>
    </row>
    <row r="9032" customFormat="false" ht="15" hidden="false" customHeight="false" outlineLevel="0" collapsed="false">
      <c r="A9032" s="4" t="s">
        <v>14848</v>
      </c>
      <c r="B9032" s="4" t="s">
        <v>4100</v>
      </c>
      <c r="C9032" s="4" t="s">
        <v>1061</v>
      </c>
      <c r="D9032" s="4" t="n">
        <v>3</v>
      </c>
      <c r="E9032" s="4" t="n">
        <v>145.57</v>
      </c>
      <c r="F9032" s="4" t="n">
        <v>436.71</v>
      </c>
      <c r="G9032" s="4" t="n">
        <f aca="false">INDEX(Data_Products!$D$2:$D$33,MATCH(C9032,Data_Products!$A$2:$A$33,0))</f>
        <v>119.29</v>
      </c>
      <c r="H9032" s="4" t="str">
        <f aca="false">INDEX(Data_Products!$C$2:$C$33,MATCH(C9032,Data_Products!$A$2:$A$33,0))</f>
        <v>Plumbing &amp; Drainage</v>
      </c>
      <c r="I9032" s="10" t="n">
        <f aca="false">D9032*(E9032-G9032)</f>
        <v>78.84</v>
      </c>
      <c r="J9032" s="11" t="n">
        <f aca="false">IFERROR(I9032/F9032,0)</f>
        <v>0.180531702960775</v>
      </c>
      <c r="K9032" s="4" t="str">
        <f aca="false">IFERROR(INDEX(Data_Orders!$F$2:$F$4727,MATCH(B9032,Data_Orders!$A$2:$A$4727,0)),"")</f>
        <v>Retail</v>
      </c>
      <c r="L9032" s="4" t="str">
        <f aca="false">IFERROR(INDEX(Data_Orders!$D$2:$D$4727,MATCH(B9032,Data_Orders!$A$2:$A$4727,0)),"")</f>
        <v>Birmingham South</v>
      </c>
    </row>
    <row r="9033" customFormat="false" ht="15" hidden="false" customHeight="false" outlineLevel="0" collapsed="false">
      <c r="A9033" s="4" t="s">
        <v>14849</v>
      </c>
      <c r="B9033" s="4" t="s">
        <v>4100</v>
      </c>
      <c r="C9033" s="4" t="s">
        <v>1046</v>
      </c>
      <c r="D9033" s="4" t="n">
        <v>17</v>
      </c>
      <c r="E9033" s="4" t="n">
        <v>154.02</v>
      </c>
      <c r="F9033" s="4" t="n">
        <v>2618.34</v>
      </c>
      <c r="G9033" s="4" t="n">
        <f aca="false">INDEX(Data_Products!$D$2:$D$33,MATCH(C9033,Data_Products!$A$2:$A$33,0))</f>
        <v>102.1</v>
      </c>
      <c r="H9033" s="4" t="str">
        <f aca="false">INDEX(Data_Products!$C$2:$C$33,MATCH(C9033,Data_Products!$A$2:$A$33,0))</f>
        <v>Tools &amp; Fixings</v>
      </c>
      <c r="I9033" s="10" t="n">
        <f aca="false">D9033*(E9033-G9033)</f>
        <v>882.64</v>
      </c>
      <c r="J9033" s="11" t="n">
        <f aca="false">IFERROR(I9033/F9033,0)</f>
        <v>0.337099078041813</v>
      </c>
      <c r="K9033" s="4" t="str">
        <f aca="false">IFERROR(INDEX(Data_Orders!$F$2:$F$4727,MATCH(B9033,Data_Orders!$A$2:$A$4727,0)),"")</f>
        <v>Retail</v>
      </c>
      <c r="L9033" s="4" t="str">
        <f aca="false">IFERROR(INDEX(Data_Orders!$D$2:$D$4727,MATCH(B9033,Data_Orders!$A$2:$A$4727,0)),"")</f>
        <v>Birmingham South</v>
      </c>
    </row>
    <row r="9034" customFormat="false" ht="15" hidden="false" customHeight="false" outlineLevel="0" collapsed="false">
      <c r="A9034" s="4" t="s">
        <v>14850</v>
      </c>
      <c r="B9034" s="4" t="s">
        <v>4100</v>
      </c>
      <c r="C9034" s="4" t="s">
        <v>1059</v>
      </c>
      <c r="D9034" s="4" t="n">
        <v>17</v>
      </c>
      <c r="E9034" s="4" t="n">
        <v>103.63</v>
      </c>
      <c r="F9034" s="4" t="n">
        <v>1761.71</v>
      </c>
      <c r="G9034" s="4" t="n">
        <f aca="false">INDEX(Data_Products!$D$2:$D$33,MATCH(C9034,Data_Products!$A$2:$A$33,0))</f>
        <v>82.55</v>
      </c>
      <c r="H9034" s="4" t="str">
        <f aca="false">INDEX(Data_Products!$C$2:$C$33,MATCH(C9034,Data_Products!$A$2:$A$33,0))</f>
        <v>Roofing</v>
      </c>
      <c r="I9034" s="10" t="n">
        <f aca="false">D9034*(E9034-G9034)</f>
        <v>358.36</v>
      </c>
      <c r="J9034" s="11" t="n">
        <f aca="false">IFERROR(I9034/F9034,0)</f>
        <v>0.203415999228023</v>
      </c>
      <c r="K9034" s="4" t="str">
        <f aca="false">IFERROR(INDEX(Data_Orders!$F$2:$F$4727,MATCH(B9034,Data_Orders!$A$2:$A$4727,0)),"")</f>
        <v>Retail</v>
      </c>
      <c r="L9034" s="4" t="str">
        <f aca="false">IFERROR(INDEX(Data_Orders!$D$2:$D$4727,MATCH(B9034,Data_Orders!$A$2:$A$4727,0)),"")</f>
        <v>Birmingham South</v>
      </c>
    </row>
    <row r="9035" customFormat="false" ht="15" hidden="false" customHeight="false" outlineLevel="0" collapsed="false">
      <c r="A9035" s="4" t="s">
        <v>14851</v>
      </c>
      <c r="B9035" s="4" t="s">
        <v>4100</v>
      </c>
      <c r="C9035" s="4" t="s">
        <v>1044</v>
      </c>
      <c r="D9035" s="4" t="n">
        <v>17</v>
      </c>
      <c r="E9035" s="4" t="n">
        <v>190.44</v>
      </c>
      <c r="F9035" s="4" t="n">
        <v>3237.48</v>
      </c>
      <c r="G9035" s="4" t="n">
        <f aca="false">INDEX(Data_Products!$D$2:$D$33,MATCH(C9035,Data_Products!$A$2:$A$33,0))</f>
        <v>115.48</v>
      </c>
      <c r="H9035" s="4" t="str">
        <f aca="false">INDEX(Data_Products!$C$2:$C$33,MATCH(C9035,Data_Products!$A$2:$A$33,0))</f>
        <v>Tools &amp; Fixings</v>
      </c>
      <c r="I9035" s="10" t="n">
        <f aca="false">D9035*(E9035-G9035)</f>
        <v>1274.32</v>
      </c>
      <c r="J9035" s="11" t="n">
        <f aca="false">IFERROR(I9035/F9035,0)</f>
        <v>0.393614786809494</v>
      </c>
      <c r="K9035" s="4" t="str">
        <f aca="false">IFERROR(INDEX(Data_Orders!$F$2:$F$4727,MATCH(B9035,Data_Orders!$A$2:$A$4727,0)),"")</f>
        <v>Retail</v>
      </c>
      <c r="L9035" s="4" t="str">
        <f aca="false">IFERROR(INDEX(Data_Orders!$D$2:$D$4727,MATCH(B9035,Data_Orders!$A$2:$A$4727,0)),"")</f>
        <v>Birmingham South</v>
      </c>
    </row>
    <row r="9036" customFormat="false" ht="15" hidden="false" customHeight="false" outlineLevel="0" collapsed="false">
      <c r="A9036" s="4" t="s">
        <v>14852</v>
      </c>
      <c r="B9036" s="4" t="s">
        <v>4101</v>
      </c>
      <c r="C9036" s="4" t="s">
        <v>1024</v>
      </c>
      <c r="D9036" s="4" t="n">
        <v>17</v>
      </c>
      <c r="E9036" s="4" t="n">
        <v>137.14</v>
      </c>
      <c r="F9036" s="4" t="n">
        <v>2331.38</v>
      </c>
      <c r="G9036" s="4" t="n">
        <f aca="false">INDEX(Data_Products!$D$2:$D$33,MATCH(C9036,Data_Products!$A$2:$A$33,0))</f>
        <v>99.99</v>
      </c>
      <c r="H9036" s="4" t="str">
        <f aca="false">INDEX(Data_Products!$C$2:$C$33,MATCH(C9036,Data_Products!$A$2:$A$33,0))</f>
        <v>Cement &amp; Aggregates</v>
      </c>
      <c r="I9036" s="10" t="n">
        <f aca="false">D9036*(E9036-G9036)</f>
        <v>631.55</v>
      </c>
      <c r="J9036" s="11" t="n">
        <f aca="false">IFERROR(I9036/F9036,0)</f>
        <v>0.270891060230421</v>
      </c>
      <c r="K9036" s="4" t="str">
        <f aca="false">IFERROR(INDEX(Data_Orders!$F$2:$F$4727,MATCH(B9036,Data_Orders!$A$2:$A$4727,0)),"")</f>
        <v>Retail</v>
      </c>
      <c r="L9036" s="4" t="str">
        <f aca="false">IFERROR(INDEX(Data_Orders!$D$2:$D$4727,MATCH(B9036,Data_Orders!$A$2:$A$4727,0)),"")</f>
        <v>Birmingham South</v>
      </c>
    </row>
    <row r="9037" customFormat="false" ht="15" hidden="false" customHeight="false" outlineLevel="0" collapsed="false">
      <c r="A9037" s="4" t="s">
        <v>14853</v>
      </c>
      <c r="B9037" s="4" t="s">
        <v>4101</v>
      </c>
      <c r="C9037" s="4" t="s">
        <v>1041</v>
      </c>
      <c r="D9037" s="4" t="n">
        <v>18</v>
      </c>
      <c r="E9037" s="4" t="n">
        <v>242.75</v>
      </c>
      <c r="F9037" s="4" t="n">
        <v>4369.5</v>
      </c>
      <c r="G9037" s="4" t="n">
        <f aca="false">INDEX(Data_Products!$D$2:$D$33,MATCH(C9037,Data_Products!$A$2:$A$33,0))</f>
        <v>142.94</v>
      </c>
      <c r="H9037" s="4" t="str">
        <f aca="false">INDEX(Data_Products!$C$2:$C$33,MATCH(C9037,Data_Products!$A$2:$A$33,0))</f>
        <v>Tools &amp; Fixings</v>
      </c>
      <c r="I9037" s="10" t="n">
        <f aca="false">D9037*(E9037-G9037)</f>
        <v>1796.58</v>
      </c>
      <c r="J9037" s="11" t="n">
        <f aca="false">IFERROR(I9037/F9037,0)</f>
        <v>0.411163748712667</v>
      </c>
      <c r="K9037" s="4" t="str">
        <f aca="false">IFERROR(INDEX(Data_Orders!$F$2:$F$4727,MATCH(B9037,Data_Orders!$A$2:$A$4727,0)),"")</f>
        <v>Retail</v>
      </c>
      <c r="L9037" s="4" t="str">
        <f aca="false">IFERROR(INDEX(Data_Orders!$D$2:$D$4727,MATCH(B9037,Data_Orders!$A$2:$A$4727,0)),"")</f>
        <v>Birmingham South</v>
      </c>
    </row>
    <row r="9038" customFormat="false" ht="15" hidden="false" customHeight="false" outlineLevel="0" collapsed="false">
      <c r="A9038" s="4" t="s">
        <v>14854</v>
      </c>
      <c r="B9038" s="4" t="s">
        <v>4102</v>
      </c>
      <c r="C9038" s="4" t="s">
        <v>1013</v>
      </c>
      <c r="D9038" s="4" t="n">
        <v>10</v>
      </c>
      <c r="E9038" s="4" t="n">
        <v>240.92</v>
      </c>
      <c r="F9038" s="4" t="n">
        <v>2409.2</v>
      </c>
      <c r="G9038" s="4" t="n">
        <f aca="false">INDEX(Data_Products!$D$2:$D$33,MATCH(C9038,Data_Products!$A$2:$A$33,0))</f>
        <v>168.32</v>
      </c>
      <c r="H9038" s="4" t="str">
        <f aca="false">INDEX(Data_Products!$C$2:$C$33,MATCH(C9038,Data_Products!$A$2:$A$33,0))</f>
        <v>Timber</v>
      </c>
      <c r="I9038" s="10" t="n">
        <f aca="false">D9038*(E9038-G9038)</f>
        <v>726</v>
      </c>
      <c r="J9038" s="11" t="n">
        <f aca="false">IFERROR(I9038/F9038,0)</f>
        <v>0.301344844761747</v>
      </c>
      <c r="K9038" s="4" t="str">
        <f aca="false">IFERROR(INDEX(Data_Orders!$F$2:$F$4727,MATCH(B9038,Data_Orders!$A$2:$A$4727,0)),"")</f>
        <v>Retail</v>
      </c>
      <c r="L9038" s="4" t="str">
        <f aca="false">IFERROR(INDEX(Data_Orders!$D$2:$D$4727,MATCH(B9038,Data_Orders!$A$2:$A$4727,0)),"")</f>
        <v>Birmingham South</v>
      </c>
    </row>
    <row r="9039" customFormat="false" ht="15" hidden="false" customHeight="false" outlineLevel="0" collapsed="false">
      <c r="A9039" s="4" t="s">
        <v>14855</v>
      </c>
      <c r="B9039" s="4" t="s">
        <v>4102</v>
      </c>
      <c r="C9039" s="4" t="s">
        <v>1032</v>
      </c>
      <c r="D9039" s="4" t="n">
        <v>3</v>
      </c>
      <c r="E9039" s="4" t="n">
        <v>99.65</v>
      </c>
      <c r="F9039" s="4" t="n">
        <v>298.95</v>
      </c>
      <c r="G9039" s="4" t="n">
        <f aca="false">INDEX(Data_Products!$D$2:$D$33,MATCH(C9039,Data_Products!$A$2:$A$33,0))</f>
        <v>58.26</v>
      </c>
      <c r="H9039" s="4" t="str">
        <f aca="false">INDEX(Data_Products!$C$2:$C$33,MATCH(C9039,Data_Products!$A$2:$A$33,0))</f>
        <v>Insulation</v>
      </c>
      <c r="I9039" s="10" t="n">
        <f aca="false">D9039*(E9039-G9039)</f>
        <v>124.17</v>
      </c>
      <c r="J9039" s="11" t="n">
        <f aca="false">IFERROR(I9039/F9039,0)</f>
        <v>0.415353738083292</v>
      </c>
      <c r="K9039" s="4" t="str">
        <f aca="false">IFERROR(INDEX(Data_Orders!$F$2:$F$4727,MATCH(B9039,Data_Orders!$A$2:$A$4727,0)),"")</f>
        <v>Retail</v>
      </c>
      <c r="L9039" s="4" t="str">
        <f aca="false">IFERROR(INDEX(Data_Orders!$D$2:$D$4727,MATCH(B9039,Data_Orders!$A$2:$A$4727,0)),"")</f>
        <v>Birmingham South</v>
      </c>
    </row>
    <row r="9040" customFormat="false" ht="15" hidden="false" customHeight="false" outlineLevel="0" collapsed="false">
      <c r="A9040" s="4" t="s">
        <v>14856</v>
      </c>
      <c r="B9040" s="4" t="s">
        <v>4102</v>
      </c>
      <c r="C9040" s="4" t="s">
        <v>1057</v>
      </c>
      <c r="D9040" s="4" t="n">
        <v>13</v>
      </c>
      <c r="E9040" s="4" t="n">
        <v>176.81</v>
      </c>
      <c r="F9040" s="4" t="n">
        <v>2298.53</v>
      </c>
      <c r="G9040" s="4" t="n">
        <f aca="false">INDEX(Data_Products!$D$2:$D$33,MATCH(C9040,Data_Products!$A$2:$A$33,0))</f>
        <v>129.57</v>
      </c>
      <c r="H9040" s="4" t="str">
        <f aca="false">INDEX(Data_Products!$C$2:$C$33,MATCH(C9040,Data_Products!$A$2:$A$33,0))</f>
        <v>Roofing</v>
      </c>
      <c r="I9040" s="10" t="n">
        <f aca="false">D9040*(E9040-G9040)</f>
        <v>614.12</v>
      </c>
      <c r="J9040" s="11" t="n">
        <f aca="false">IFERROR(I9040/F9040,0)</f>
        <v>0.267179458175443</v>
      </c>
      <c r="K9040" s="4" t="str">
        <f aca="false">IFERROR(INDEX(Data_Orders!$F$2:$F$4727,MATCH(B9040,Data_Orders!$A$2:$A$4727,0)),"")</f>
        <v>Retail</v>
      </c>
      <c r="L9040" s="4" t="str">
        <f aca="false">IFERROR(INDEX(Data_Orders!$D$2:$D$4727,MATCH(B9040,Data_Orders!$A$2:$A$4727,0)),"")</f>
        <v>Birmingham South</v>
      </c>
    </row>
    <row r="9041" customFormat="false" ht="15" hidden="false" customHeight="false" outlineLevel="0" collapsed="false">
      <c r="A9041" s="4" t="s">
        <v>14857</v>
      </c>
      <c r="B9041" s="4" t="s">
        <v>4102</v>
      </c>
      <c r="C9041" s="4" t="s">
        <v>1048</v>
      </c>
      <c r="D9041" s="4" t="n">
        <v>17</v>
      </c>
      <c r="E9041" s="4" t="n">
        <v>112.72</v>
      </c>
      <c r="F9041" s="4" t="n">
        <v>1916.24</v>
      </c>
      <c r="G9041" s="4" t="n">
        <f aca="false">INDEX(Data_Products!$D$2:$D$33,MATCH(C9041,Data_Products!$A$2:$A$33,0))</f>
        <v>83.21</v>
      </c>
      <c r="H9041" s="4" t="str">
        <f aca="false">INDEX(Data_Products!$C$2:$C$33,MATCH(C9041,Data_Products!$A$2:$A$33,0))</f>
        <v>Tools &amp; Fixings</v>
      </c>
      <c r="I9041" s="10" t="n">
        <f aca="false">D9041*(E9041-G9041)</f>
        <v>501.67</v>
      </c>
      <c r="J9041" s="11" t="n">
        <f aca="false">IFERROR(I9041/F9041,0)</f>
        <v>0.261799148332151</v>
      </c>
      <c r="K9041" s="4" t="str">
        <f aca="false">IFERROR(INDEX(Data_Orders!$F$2:$F$4727,MATCH(B9041,Data_Orders!$A$2:$A$4727,0)),"")</f>
        <v>Retail</v>
      </c>
      <c r="L9041" s="4" t="str">
        <f aca="false">IFERROR(INDEX(Data_Orders!$D$2:$D$4727,MATCH(B9041,Data_Orders!$A$2:$A$4727,0)),"")</f>
        <v>Birmingham South</v>
      </c>
    </row>
    <row r="9042" customFormat="false" ht="15" hidden="false" customHeight="false" outlineLevel="0" collapsed="false">
      <c r="A9042" s="4" t="s">
        <v>14858</v>
      </c>
      <c r="B9042" s="4" t="s">
        <v>4103</v>
      </c>
      <c r="C9042" s="4" t="s">
        <v>1059</v>
      </c>
      <c r="D9042" s="4" t="n">
        <v>9</v>
      </c>
      <c r="E9042" s="4" t="n">
        <v>103.63</v>
      </c>
      <c r="F9042" s="4" t="n">
        <v>932.67</v>
      </c>
      <c r="G9042" s="4" t="n">
        <f aca="false">INDEX(Data_Products!$D$2:$D$33,MATCH(C9042,Data_Products!$A$2:$A$33,0))</f>
        <v>82.55</v>
      </c>
      <c r="H9042" s="4" t="str">
        <f aca="false">INDEX(Data_Products!$C$2:$C$33,MATCH(C9042,Data_Products!$A$2:$A$33,0))</f>
        <v>Roofing</v>
      </c>
      <c r="I9042" s="10" t="n">
        <f aca="false">D9042*(E9042-G9042)</f>
        <v>189.72</v>
      </c>
      <c r="J9042" s="11" t="n">
        <f aca="false">IFERROR(I9042/F9042,0)</f>
        <v>0.203415999228023</v>
      </c>
      <c r="K9042" s="4" t="str">
        <f aca="false">IFERROR(INDEX(Data_Orders!$F$2:$F$4727,MATCH(B9042,Data_Orders!$A$2:$A$4727,0)),"")</f>
        <v>Retail</v>
      </c>
      <c r="L9042" s="4" t="str">
        <f aca="false">IFERROR(INDEX(Data_Orders!$D$2:$D$4727,MATCH(B9042,Data_Orders!$A$2:$A$4727,0)),"")</f>
        <v>Birmingham South</v>
      </c>
    </row>
    <row r="9043" customFormat="false" ht="15" hidden="false" customHeight="false" outlineLevel="0" collapsed="false">
      <c r="A9043" s="4" t="s">
        <v>14859</v>
      </c>
      <c r="B9043" s="4" t="s">
        <v>4103</v>
      </c>
      <c r="C9043" s="4" t="s">
        <v>1015</v>
      </c>
      <c r="D9043" s="4" t="n">
        <v>19</v>
      </c>
      <c r="E9043" s="4" t="n">
        <v>122.01</v>
      </c>
      <c r="F9043" s="4" t="n">
        <v>2318.19</v>
      </c>
      <c r="G9043" s="4" t="n">
        <f aca="false">INDEX(Data_Products!$D$2:$D$33,MATCH(C9043,Data_Products!$A$2:$A$33,0))</f>
        <v>85.53</v>
      </c>
      <c r="H9043" s="4" t="str">
        <f aca="false">INDEX(Data_Products!$C$2:$C$33,MATCH(C9043,Data_Products!$A$2:$A$33,0))</f>
        <v>Timber</v>
      </c>
      <c r="I9043" s="10" t="n">
        <f aca="false">D9043*(E9043-G9043)</f>
        <v>693.12</v>
      </c>
      <c r="J9043" s="11" t="n">
        <f aca="false">IFERROR(I9043/F9043,0)</f>
        <v>0.298991885910991</v>
      </c>
      <c r="K9043" s="4" t="str">
        <f aca="false">IFERROR(INDEX(Data_Orders!$F$2:$F$4727,MATCH(B9043,Data_Orders!$A$2:$A$4727,0)),"")</f>
        <v>Retail</v>
      </c>
      <c r="L9043" s="4" t="str">
        <f aca="false">IFERROR(INDEX(Data_Orders!$D$2:$D$4727,MATCH(B9043,Data_Orders!$A$2:$A$4727,0)),"")</f>
        <v>Birmingham South</v>
      </c>
    </row>
    <row r="9044" customFormat="false" ht="15" hidden="false" customHeight="false" outlineLevel="0" collapsed="false">
      <c r="A9044" s="4" t="s">
        <v>14860</v>
      </c>
      <c r="B9044" s="4" t="s">
        <v>4103</v>
      </c>
      <c r="C9044" s="4" t="s">
        <v>1061</v>
      </c>
      <c r="D9044" s="4" t="n">
        <v>12</v>
      </c>
      <c r="E9044" s="4" t="n">
        <v>145.57</v>
      </c>
      <c r="F9044" s="4" t="n">
        <v>1746.84</v>
      </c>
      <c r="G9044" s="4" t="n">
        <f aca="false">INDEX(Data_Products!$D$2:$D$33,MATCH(C9044,Data_Products!$A$2:$A$33,0))</f>
        <v>119.29</v>
      </c>
      <c r="H9044" s="4" t="str">
        <f aca="false">INDEX(Data_Products!$C$2:$C$33,MATCH(C9044,Data_Products!$A$2:$A$33,0))</f>
        <v>Plumbing &amp; Drainage</v>
      </c>
      <c r="I9044" s="10" t="n">
        <f aca="false">D9044*(E9044-G9044)</f>
        <v>315.36</v>
      </c>
      <c r="J9044" s="11" t="n">
        <f aca="false">IFERROR(I9044/F9044,0)</f>
        <v>0.180531702960775</v>
      </c>
      <c r="K9044" s="4" t="str">
        <f aca="false">IFERROR(INDEX(Data_Orders!$F$2:$F$4727,MATCH(B9044,Data_Orders!$A$2:$A$4727,0)),"")</f>
        <v>Retail</v>
      </c>
      <c r="L9044" s="4" t="str">
        <f aca="false">IFERROR(INDEX(Data_Orders!$D$2:$D$4727,MATCH(B9044,Data_Orders!$A$2:$A$4727,0)),"")</f>
        <v>Birmingham South</v>
      </c>
    </row>
    <row r="9045" customFormat="false" ht="15" hidden="false" customHeight="false" outlineLevel="0" collapsed="false">
      <c r="A9045" s="4" t="s">
        <v>14861</v>
      </c>
      <c r="B9045" s="4" t="s">
        <v>4103</v>
      </c>
      <c r="C9045" s="4" t="s">
        <v>1024</v>
      </c>
      <c r="D9045" s="4" t="n">
        <v>13</v>
      </c>
      <c r="E9045" s="4" t="n">
        <v>137.14</v>
      </c>
      <c r="F9045" s="4" t="n">
        <v>1782.82</v>
      </c>
      <c r="G9045" s="4" t="n">
        <f aca="false">INDEX(Data_Products!$D$2:$D$33,MATCH(C9045,Data_Products!$A$2:$A$33,0))</f>
        <v>99.99</v>
      </c>
      <c r="H9045" s="4" t="str">
        <f aca="false">INDEX(Data_Products!$C$2:$C$33,MATCH(C9045,Data_Products!$A$2:$A$33,0))</f>
        <v>Cement &amp; Aggregates</v>
      </c>
      <c r="I9045" s="10" t="n">
        <f aca="false">D9045*(E9045-G9045)</f>
        <v>482.95</v>
      </c>
      <c r="J9045" s="11" t="n">
        <f aca="false">IFERROR(I9045/F9045,0)</f>
        <v>0.270891060230421</v>
      </c>
      <c r="K9045" s="4" t="str">
        <f aca="false">IFERROR(INDEX(Data_Orders!$F$2:$F$4727,MATCH(B9045,Data_Orders!$A$2:$A$4727,0)),"")</f>
        <v>Retail</v>
      </c>
      <c r="L9045" s="4" t="str">
        <f aca="false">IFERROR(INDEX(Data_Orders!$D$2:$D$4727,MATCH(B9045,Data_Orders!$A$2:$A$4727,0)),"")</f>
        <v>Birmingham South</v>
      </c>
    </row>
    <row r="9046" customFormat="false" ht="15" hidden="false" customHeight="false" outlineLevel="0" collapsed="false">
      <c r="A9046" s="4" t="s">
        <v>14862</v>
      </c>
      <c r="B9046" s="4" t="s">
        <v>4104</v>
      </c>
      <c r="C9046" s="4" t="s">
        <v>1061</v>
      </c>
      <c r="D9046" s="4" t="n">
        <v>9</v>
      </c>
      <c r="E9046" s="4" t="n">
        <v>145.57</v>
      </c>
      <c r="F9046" s="4" t="n">
        <v>1310.13</v>
      </c>
      <c r="G9046" s="4" t="n">
        <f aca="false">INDEX(Data_Products!$D$2:$D$33,MATCH(C9046,Data_Products!$A$2:$A$33,0))</f>
        <v>119.29</v>
      </c>
      <c r="H9046" s="4" t="str">
        <f aca="false">INDEX(Data_Products!$C$2:$C$33,MATCH(C9046,Data_Products!$A$2:$A$33,0))</f>
        <v>Plumbing &amp; Drainage</v>
      </c>
      <c r="I9046" s="10" t="n">
        <f aca="false">D9046*(E9046-G9046)</f>
        <v>236.52</v>
      </c>
      <c r="J9046" s="11" t="n">
        <f aca="false">IFERROR(I9046/F9046,0)</f>
        <v>0.180531702960775</v>
      </c>
      <c r="K9046" s="4" t="str">
        <f aca="false">IFERROR(INDEX(Data_Orders!$F$2:$F$4727,MATCH(B9046,Data_Orders!$A$2:$A$4727,0)),"")</f>
        <v>Retail</v>
      </c>
      <c r="L9046" s="4" t="str">
        <f aca="false">IFERROR(INDEX(Data_Orders!$D$2:$D$4727,MATCH(B9046,Data_Orders!$A$2:$A$4727,0)),"")</f>
        <v>Birmingham South</v>
      </c>
    </row>
    <row r="9047" customFormat="false" ht="15" hidden="false" customHeight="false" outlineLevel="0" collapsed="false">
      <c r="A9047" s="4" t="s">
        <v>14863</v>
      </c>
      <c r="B9047" s="4" t="s">
        <v>4104</v>
      </c>
      <c r="C9047" s="4" t="s">
        <v>1050</v>
      </c>
      <c r="D9047" s="4" t="n">
        <v>13</v>
      </c>
      <c r="E9047" s="4" t="n">
        <v>238.63</v>
      </c>
      <c r="F9047" s="4" t="n">
        <v>3102.19</v>
      </c>
      <c r="G9047" s="4" t="n">
        <f aca="false">INDEX(Data_Products!$D$2:$D$33,MATCH(C9047,Data_Products!$A$2:$A$33,0))</f>
        <v>148.91</v>
      </c>
      <c r="H9047" s="4" t="str">
        <f aca="false">INDEX(Data_Products!$C$2:$C$33,MATCH(C9047,Data_Products!$A$2:$A$33,0))</f>
        <v>Tools &amp; Fixings</v>
      </c>
      <c r="I9047" s="10" t="n">
        <f aca="false">D9047*(E9047-G9047)</f>
        <v>1166.36</v>
      </c>
      <c r="J9047" s="11" t="n">
        <f aca="false">IFERROR(I9047/F9047,0)</f>
        <v>0.375979549930855</v>
      </c>
      <c r="K9047" s="4" t="str">
        <f aca="false">IFERROR(INDEX(Data_Orders!$F$2:$F$4727,MATCH(B9047,Data_Orders!$A$2:$A$4727,0)),"")</f>
        <v>Retail</v>
      </c>
      <c r="L9047" s="4" t="str">
        <f aca="false">IFERROR(INDEX(Data_Orders!$D$2:$D$4727,MATCH(B9047,Data_Orders!$A$2:$A$4727,0)),"")</f>
        <v>Birmingham South</v>
      </c>
    </row>
    <row r="9048" customFormat="false" ht="15" hidden="false" customHeight="false" outlineLevel="0" collapsed="false">
      <c r="A9048" s="4" t="s">
        <v>14864</v>
      </c>
      <c r="B9048" s="4" t="s">
        <v>4104</v>
      </c>
      <c r="C9048" s="4" t="s">
        <v>1052</v>
      </c>
      <c r="D9048" s="4" t="n">
        <v>1</v>
      </c>
      <c r="E9048" s="4" t="n">
        <v>205.71</v>
      </c>
      <c r="F9048" s="4" t="n">
        <v>205.71</v>
      </c>
      <c r="G9048" s="4" t="n">
        <f aca="false">INDEX(Data_Products!$D$2:$D$33,MATCH(C9048,Data_Products!$A$2:$A$33,0))</f>
        <v>152.29</v>
      </c>
      <c r="H9048" s="4" t="str">
        <f aca="false">INDEX(Data_Products!$C$2:$C$33,MATCH(C9048,Data_Products!$A$2:$A$33,0))</f>
        <v>Roofing</v>
      </c>
      <c r="I9048" s="10" t="n">
        <f aca="false">D9048*(E9048-G9048)</f>
        <v>53.42</v>
      </c>
      <c r="J9048" s="11" t="n">
        <f aca="false">IFERROR(I9048/F9048,0)</f>
        <v>0.259685965679841</v>
      </c>
      <c r="K9048" s="4" t="str">
        <f aca="false">IFERROR(INDEX(Data_Orders!$F$2:$F$4727,MATCH(B9048,Data_Orders!$A$2:$A$4727,0)),"")</f>
        <v>Retail</v>
      </c>
      <c r="L9048" s="4" t="str">
        <f aca="false">IFERROR(INDEX(Data_Orders!$D$2:$D$4727,MATCH(B9048,Data_Orders!$A$2:$A$4727,0)),"")</f>
        <v>Birmingham South</v>
      </c>
    </row>
    <row r="9049" customFormat="false" ht="15" hidden="false" customHeight="false" outlineLevel="0" collapsed="false">
      <c r="A9049" s="4" t="s">
        <v>14865</v>
      </c>
      <c r="B9049" s="4" t="s">
        <v>4104</v>
      </c>
      <c r="C9049" s="4" t="s">
        <v>1048</v>
      </c>
      <c r="D9049" s="4" t="n">
        <v>11</v>
      </c>
      <c r="E9049" s="4" t="n">
        <v>112.72</v>
      </c>
      <c r="F9049" s="4" t="n">
        <v>1239.92</v>
      </c>
      <c r="G9049" s="4" t="n">
        <f aca="false">INDEX(Data_Products!$D$2:$D$33,MATCH(C9049,Data_Products!$A$2:$A$33,0))</f>
        <v>83.21</v>
      </c>
      <c r="H9049" s="4" t="str">
        <f aca="false">INDEX(Data_Products!$C$2:$C$33,MATCH(C9049,Data_Products!$A$2:$A$33,0))</f>
        <v>Tools &amp; Fixings</v>
      </c>
      <c r="I9049" s="10" t="n">
        <f aca="false">D9049*(E9049-G9049)</f>
        <v>324.61</v>
      </c>
      <c r="J9049" s="11" t="n">
        <f aca="false">IFERROR(I9049/F9049,0)</f>
        <v>0.261799148332151</v>
      </c>
      <c r="K9049" s="4" t="str">
        <f aca="false">IFERROR(INDEX(Data_Orders!$F$2:$F$4727,MATCH(B9049,Data_Orders!$A$2:$A$4727,0)),"")</f>
        <v>Retail</v>
      </c>
      <c r="L9049" s="4" t="str">
        <f aca="false">IFERROR(INDEX(Data_Orders!$D$2:$D$4727,MATCH(B9049,Data_Orders!$A$2:$A$4727,0)),"")</f>
        <v>Birmingham South</v>
      </c>
    </row>
    <row r="9050" customFormat="false" ht="15" hidden="false" customHeight="false" outlineLevel="0" collapsed="false">
      <c r="A9050" s="4" t="s">
        <v>14866</v>
      </c>
      <c r="B9050" s="4" t="s">
        <v>4105</v>
      </c>
      <c r="C9050" s="4" t="s">
        <v>1057</v>
      </c>
      <c r="D9050" s="4" t="n">
        <v>19</v>
      </c>
      <c r="E9050" s="4" t="n">
        <v>176.81</v>
      </c>
      <c r="F9050" s="4" t="n">
        <v>3359.39</v>
      </c>
      <c r="G9050" s="4" t="n">
        <f aca="false">INDEX(Data_Products!$D$2:$D$33,MATCH(C9050,Data_Products!$A$2:$A$33,0))</f>
        <v>129.57</v>
      </c>
      <c r="H9050" s="4" t="str">
        <f aca="false">INDEX(Data_Products!$C$2:$C$33,MATCH(C9050,Data_Products!$A$2:$A$33,0))</f>
        <v>Roofing</v>
      </c>
      <c r="I9050" s="10" t="n">
        <f aca="false">D9050*(E9050-G9050)</f>
        <v>897.56</v>
      </c>
      <c r="J9050" s="11" t="n">
        <f aca="false">IFERROR(I9050/F9050,0)</f>
        <v>0.267179458175443</v>
      </c>
      <c r="K9050" s="4" t="str">
        <f aca="false">IFERROR(INDEX(Data_Orders!$F$2:$F$4727,MATCH(B9050,Data_Orders!$A$2:$A$4727,0)),"")</f>
        <v>Retail</v>
      </c>
      <c r="L9050" s="4" t="str">
        <f aca="false">IFERROR(INDEX(Data_Orders!$D$2:$D$4727,MATCH(B9050,Data_Orders!$A$2:$A$4727,0)),"")</f>
        <v>Birmingham South</v>
      </c>
    </row>
    <row r="9051" customFormat="false" ht="15" hidden="false" customHeight="false" outlineLevel="0" collapsed="false">
      <c r="A9051" s="4" t="s">
        <v>14867</v>
      </c>
      <c r="B9051" s="4" t="s">
        <v>4105</v>
      </c>
      <c r="C9051" s="4" t="s">
        <v>1041</v>
      </c>
      <c r="D9051" s="4" t="n">
        <v>13</v>
      </c>
      <c r="E9051" s="4" t="n">
        <v>242.75</v>
      </c>
      <c r="F9051" s="4" t="n">
        <v>3155.75</v>
      </c>
      <c r="G9051" s="4" t="n">
        <f aca="false">INDEX(Data_Products!$D$2:$D$33,MATCH(C9051,Data_Products!$A$2:$A$33,0))</f>
        <v>142.94</v>
      </c>
      <c r="H9051" s="4" t="str">
        <f aca="false">INDEX(Data_Products!$C$2:$C$33,MATCH(C9051,Data_Products!$A$2:$A$33,0))</f>
        <v>Tools &amp; Fixings</v>
      </c>
      <c r="I9051" s="10" t="n">
        <f aca="false">D9051*(E9051-G9051)</f>
        <v>1297.53</v>
      </c>
      <c r="J9051" s="11" t="n">
        <f aca="false">IFERROR(I9051/F9051,0)</f>
        <v>0.411163748712667</v>
      </c>
      <c r="K9051" s="4" t="str">
        <f aca="false">IFERROR(INDEX(Data_Orders!$F$2:$F$4727,MATCH(B9051,Data_Orders!$A$2:$A$4727,0)),"")</f>
        <v>Retail</v>
      </c>
      <c r="L9051" s="4" t="str">
        <f aca="false">IFERROR(INDEX(Data_Orders!$D$2:$D$4727,MATCH(B9051,Data_Orders!$A$2:$A$4727,0)),"")</f>
        <v>Birmingham South</v>
      </c>
    </row>
    <row r="9052" customFormat="false" ht="15" hidden="false" customHeight="false" outlineLevel="0" collapsed="false">
      <c r="A9052" s="4" t="s">
        <v>14868</v>
      </c>
      <c r="B9052" s="4" t="s">
        <v>4105</v>
      </c>
      <c r="C9052" s="4" t="s">
        <v>1052</v>
      </c>
      <c r="D9052" s="4" t="n">
        <v>7</v>
      </c>
      <c r="E9052" s="4" t="n">
        <v>205.71</v>
      </c>
      <c r="F9052" s="4" t="n">
        <v>1439.97</v>
      </c>
      <c r="G9052" s="4" t="n">
        <f aca="false">INDEX(Data_Products!$D$2:$D$33,MATCH(C9052,Data_Products!$A$2:$A$33,0))</f>
        <v>152.29</v>
      </c>
      <c r="H9052" s="4" t="str">
        <f aca="false">INDEX(Data_Products!$C$2:$C$33,MATCH(C9052,Data_Products!$A$2:$A$33,0))</f>
        <v>Roofing</v>
      </c>
      <c r="I9052" s="10" t="n">
        <f aca="false">D9052*(E9052-G9052)</f>
        <v>373.94</v>
      </c>
      <c r="J9052" s="11" t="n">
        <f aca="false">IFERROR(I9052/F9052,0)</f>
        <v>0.259685965679841</v>
      </c>
      <c r="K9052" s="4" t="str">
        <f aca="false">IFERROR(INDEX(Data_Orders!$F$2:$F$4727,MATCH(B9052,Data_Orders!$A$2:$A$4727,0)),"")</f>
        <v>Retail</v>
      </c>
      <c r="L9052" s="4" t="str">
        <f aca="false">IFERROR(INDEX(Data_Orders!$D$2:$D$4727,MATCH(B9052,Data_Orders!$A$2:$A$4727,0)),"")</f>
        <v>Birmingham South</v>
      </c>
    </row>
    <row r="9053" customFormat="false" ht="15" hidden="false" customHeight="false" outlineLevel="0" collapsed="false">
      <c r="A9053" s="4" t="s">
        <v>14869</v>
      </c>
      <c r="B9053" s="4" t="s">
        <v>4105</v>
      </c>
      <c r="C9053" s="4" t="s">
        <v>1028</v>
      </c>
      <c r="D9053" s="4" t="n">
        <v>18</v>
      </c>
      <c r="E9053" s="4" t="n">
        <v>118.79</v>
      </c>
      <c r="F9053" s="4" t="n">
        <v>2138.22</v>
      </c>
      <c r="G9053" s="4" t="n">
        <f aca="false">INDEX(Data_Products!$D$2:$D$33,MATCH(C9053,Data_Products!$A$2:$A$33,0))</f>
        <v>81.07</v>
      </c>
      <c r="H9053" s="4" t="str">
        <f aca="false">INDEX(Data_Products!$C$2:$C$33,MATCH(C9053,Data_Products!$A$2:$A$33,0))</f>
        <v>Cement &amp; Aggregates</v>
      </c>
      <c r="I9053" s="10" t="n">
        <f aca="false">D9053*(E9053-G9053)</f>
        <v>678.96</v>
      </c>
      <c r="J9053" s="11" t="n">
        <f aca="false">IFERROR(I9053/F9053,0)</f>
        <v>0.317535146056066</v>
      </c>
      <c r="K9053" s="4" t="str">
        <f aca="false">IFERROR(INDEX(Data_Orders!$F$2:$F$4727,MATCH(B9053,Data_Orders!$A$2:$A$4727,0)),"")</f>
        <v>Retail</v>
      </c>
      <c r="L9053" s="4" t="str">
        <f aca="false">IFERROR(INDEX(Data_Orders!$D$2:$D$4727,MATCH(B9053,Data_Orders!$A$2:$A$4727,0)),"")</f>
        <v>Birmingham South</v>
      </c>
    </row>
    <row r="9054" customFormat="false" ht="15" hidden="false" customHeight="false" outlineLevel="0" collapsed="false">
      <c r="A9054" s="4" t="s">
        <v>14870</v>
      </c>
      <c r="B9054" s="4" t="s">
        <v>4106</v>
      </c>
      <c r="C9054" s="4" t="s">
        <v>1070</v>
      </c>
      <c r="D9054" s="4" t="n">
        <v>20</v>
      </c>
      <c r="E9054" s="4" t="n">
        <v>230.32</v>
      </c>
      <c r="F9054" s="4" t="n">
        <v>4606.4</v>
      </c>
      <c r="G9054" s="4" t="n">
        <f aca="false">INDEX(Data_Products!$D$2:$D$33,MATCH(C9054,Data_Products!$A$2:$A$33,0))</f>
        <v>161.64</v>
      </c>
      <c r="H9054" s="4" t="str">
        <f aca="false">INDEX(Data_Products!$C$2:$C$33,MATCH(C9054,Data_Products!$A$2:$A$33,0))</f>
        <v>Landscaping</v>
      </c>
      <c r="I9054" s="10" t="n">
        <f aca="false">D9054*(E9054-G9054)</f>
        <v>1373.6</v>
      </c>
      <c r="J9054" s="11" t="n">
        <f aca="false">IFERROR(I9054/F9054,0)</f>
        <v>0.298193817297673</v>
      </c>
      <c r="K9054" s="4" t="str">
        <f aca="false">IFERROR(INDEX(Data_Orders!$F$2:$F$4727,MATCH(B9054,Data_Orders!$A$2:$A$4727,0)),"")</f>
        <v>Retail</v>
      </c>
      <c r="L9054" s="4" t="str">
        <f aca="false">IFERROR(INDEX(Data_Orders!$D$2:$D$4727,MATCH(B9054,Data_Orders!$A$2:$A$4727,0)),"")</f>
        <v>Birmingham South</v>
      </c>
    </row>
    <row r="9055" customFormat="false" ht="15" hidden="false" customHeight="false" outlineLevel="0" collapsed="false">
      <c r="A9055" s="4" t="s">
        <v>14871</v>
      </c>
      <c r="B9055" s="4" t="s">
        <v>4107</v>
      </c>
      <c r="C9055" s="4" t="s">
        <v>1019</v>
      </c>
      <c r="D9055" s="4" t="n">
        <v>4</v>
      </c>
      <c r="E9055" s="4" t="n">
        <v>79.76</v>
      </c>
      <c r="F9055" s="4" t="n">
        <v>319.04</v>
      </c>
      <c r="G9055" s="4" t="n">
        <f aca="false">INDEX(Data_Products!$D$2:$D$33,MATCH(C9055,Data_Products!$A$2:$A$33,0))</f>
        <v>59.07</v>
      </c>
      <c r="H9055" s="4" t="str">
        <f aca="false">INDEX(Data_Products!$C$2:$C$33,MATCH(C9055,Data_Products!$A$2:$A$33,0))</f>
        <v>Timber</v>
      </c>
      <c r="I9055" s="10" t="n">
        <f aca="false">D9055*(E9055-G9055)</f>
        <v>82.76</v>
      </c>
      <c r="J9055" s="11" t="n">
        <f aca="false">IFERROR(I9055/F9055,0)</f>
        <v>0.259403209628887</v>
      </c>
      <c r="K9055" s="4" t="str">
        <f aca="false">IFERROR(INDEX(Data_Orders!$F$2:$F$4727,MATCH(B9055,Data_Orders!$A$2:$A$4727,0)),"")</f>
        <v>Retail</v>
      </c>
      <c r="L9055" s="4" t="str">
        <f aca="false">IFERROR(INDEX(Data_Orders!$D$2:$D$4727,MATCH(B9055,Data_Orders!$A$2:$A$4727,0)),"")</f>
        <v>Birmingham South</v>
      </c>
    </row>
    <row r="9056" customFormat="false" ht="15" hidden="false" customHeight="false" outlineLevel="0" collapsed="false">
      <c r="A9056" s="4" t="s">
        <v>14872</v>
      </c>
      <c r="B9056" s="4" t="s">
        <v>4107</v>
      </c>
      <c r="C9056" s="4" t="s">
        <v>1024</v>
      </c>
      <c r="D9056" s="4" t="n">
        <v>2</v>
      </c>
      <c r="E9056" s="4" t="n">
        <v>137.14</v>
      </c>
      <c r="F9056" s="4" t="n">
        <v>274.28</v>
      </c>
      <c r="G9056" s="4" t="n">
        <f aca="false">INDEX(Data_Products!$D$2:$D$33,MATCH(C9056,Data_Products!$A$2:$A$33,0))</f>
        <v>99.99</v>
      </c>
      <c r="H9056" s="4" t="str">
        <f aca="false">INDEX(Data_Products!$C$2:$C$33,MATCH(C9056,Data_Products!$A$2:$A$33,0))</f>
        <v>Cement &amp; Aggregates</v>
      </c>
      <c r="I9056" s="10" t="n">
        <f aca="false">D9056*(E9056-G9056)</f>
        <v>74.3</v>
      </c>
      <c r="J9056" s="11" t="n">
        <f aca="false">IFERROR(I9056/F9056,0)</f>
        <v>0.270891060230421</v>
      </c>
      <c r="K9056" s="4" t="str">
        <f aca="false">IFERROR(INDEX(Data_Orders!$F$2:$F$4727,MATCH(B9056,Data_Orders!$A$2:$A$4727,0)),"")</f>
        <v>Retail</v>
      </c>
      <c r="L9056" s="4" t="str">
        <f aca="false">IFERROR(INDEX(Data_Orders!$D$2:$D$4727,MATCH(B9056,Data_Orders!$A$2:$A$4727,0)),"")</f>
        <v>Birmingham South</v>
      </c>
    </row>
    <row r="9057" customFormat="false" ht="15" hidden="false" customHeight="false" outlineLevel="0" collapsed="false">
      <c r="A9057" s="4" t="s">
        <v>14873</v>
      </c>
      <c r="B9057" s="4" t="s">
        <v>4107</v>
      </c>
      <c r="C9057" s="4" t="s">
        <v>1037</v>
      </c>
      <c r="D9057" s="4" t="n">
        <v>18</v>
      </c>
      <c r="E9057" s="4" t="n">
        <v>90.97</v>
      </c>
      <c r="F9057" s="4" t="n">
        <v>1637.46</v>
      </c>
      <c r="G9057" s="4" t="n">
        <f aca="false">INDEX(Data_Products!$D$2:$D$33,MATCH(C9057,Data_Products!$A$2:$A$33,0))</f>
        <v>73.81</v>
      </c>
      <c r="H9057" s="4" t="str">
        <f aca="false">INDEX(Data_Products!$C$2:$C$33,MATCH(C9057,Data_Products!$A$2:$A$33,0))</f>
        <v>Insulation</v>
      </c>
      <c r="I9057" s="10" t="n">
        <f aca="false">D9057*(E9057-G9057)</f>
        <v>308.88</v>
      </c>
      <c r="J9057" s="11" t="n">
        <f aca="false">IFERROR(I9057/F9057,0)</f>
        <v>0.18863361547763</v>
      </c>
      <c r="K9057" s="4" t="str">
        <f aca="false">IFERROR(INDEX(Data_Orders!$F$2:$F$4727,MATCH(B9057,Data_Orders!$A$2:$A$4727,0)),"")</f>
        <v>Retail</v>
      </c>
      <c r="L9057" s="4" t="str">
        <f aca="false">IFERROR(INDEX(Data_Orders!$D$2:$D$4727,MATCH(B9057,Data_Orders!$A$2:$A$4727,0)),"")</f>
        <v>Birmingham South</v>
      </c>
    </row>
    <row r="9058" customFormat="false" ht="15" hidden="false" customHeight="false" outlineLevel="0" collapsed="false">
      <c r="A9058" s="4" t="s">
        <v>14874</v>
      </c>
      <c r="B9058" s="4" t="s">
        <v>4107</v>
      </c>
      <c r="C9058" s="4" t="s">
        <v>1066</v>
      </c>
      <c r="D9058" s="4" t="n">
        <v>2</v>
      </c>
      <c r="E9058" s="4" t="n">
        <v>209.69</v>
      </c>
      <c r="F9058" s="4" t="n">
        <v>419.38</v>
      </c>
      <c r="G9058" s="4" t="n">
        <f aca="false">INDEX(Data_Products!$D$2:$D$33,MATCH(C9058,Data_Products!$A$2:$A$33,0))</f>
        <v>144.38</v>
      </c>
      <c r="H9058" s="4" t="str">
        <f aca="false">INDEX(Data_Products!$C$2:$C$33,MATCH(C9058,Data_Products!$A$2:$A$33,0))</f>
        <v>Plumbing &amp; Drainage</v>
      </c>
      <c r="I9058" s="10" t="n">
        <f aca="false">D9058*(E9058-G9058)</f>
        <v>130.62</v>
      </c>
      <c r="J9058" s="11" t="n">
        <f aca="false">IFERROR(I9058/F9058,0)</f>
        <v>0.311459773952024</v>
      </c>
      <c r="K9058" s="4" t="str">
        <f aca="false">IFERROR(INDEX(Data_Orders!$F$2:$F$4727,MATCH(B9058,Data_Orders!$A$2:$A$4727,0)),"")</f>
        <v>Retail</v>
      </c>
      <c r="L9058" s="4" t="str">
        <f aca="false">IFERROR(INDEX(Data_Orders!$D$2:$D$4727,MATCH(B9058,Data_Orders!$A$2:$A$4727,0)),"")</f>
        <v>Birmingham South</v>
      </c>
    </row>
    <row r="9059" customFormat="false" ht="15" hidden="false" customHeight="false" outlineLevel="0" collapsed="false">
      <c r="A9059" s="4" t="s">
        <v>14875</v>
      </c>
      <c r="B9059" s="4" t="s">
        <v>4108</v>
      </c>
      <c r="C9059" s="4" t="s">
        <v>1010</v>
      </c>
      <c r="D9059" s="4" t="n">
        <v>14</v>
      </c>
      <c r="E9059" s="4" t="n">
        <v>135.95</v>
      </c>
      <c r="F9059" s="4" t="n">
        <v>1903.3</v>
      </c>
      <c r="G9059" s="4" t="n">
        <f aca="false">INDEX(Data_Products!$D$2:$D$33,MATCH(C9059,Data_Products!$A$2:$A$33,0))</f>
        <v>111.1</v>
      </c>
      <c r="H9059" s="4" t="str">
        <f aca="false">INDEX(Data_Products!$C$2:$C$33,MATCH(C9059,Data_Products!$A$2:$A$33,0))</f>
        <v>Timber</v>
      </c>
      <c r="I9059" s="10" t="n">
        <f aca="false">D9059*(E9059-G9059)</f>
        <v>347.9</v>
      </c>
      <c r="J9059" s="11" t="n">
        <f aca="false">IFERROR(I9059/F9059,0)</f>
        <v>0.18278778962854</v>
      </c>
      <c r="K9059" s="4" t="str">
        <f aca="false">IFERROR(INDEX(Data_Orders!$F$2:$F$4727,MATCH(B9059,Data_Orders!$A$2:$A$4727,0)),"")</f>
        <v>Contractor</v>
      </c>
      <c r="L9059" s="4" t="str">
        <f aca="false">IFERROR(INDEX(Data_Orders!$D$2:$D$4727,MATCH(B9059,Data_Orders!$A$2:$A$4727,0)),"")</f>
        <v>Birmingham South</v>
      </c>
    </row>
    <row r="9060" customFormat="false" ht="15" hidden="false" customHeight="false" outlineLevel="0" collapsed="false">
      <c r="A9060" s="4" t="s">
        <v>14876</v>
      </c>
      <c r="B9060" s="4" t="s">
        <v>4108</v>
      </c>
      <c r="C9060" s="4" t="s">
        <v>1017</v>
      </c>
      <c r="D9060" s="4" t="n">
        <v>11</v>
      </c>
      <c r="E9060" s="4" t="n">
        <v>49.15</v>
      </c>
      <c r="F9060" s="4" t="n">
        <v>540.65</v>
      </c>
      <c r="G9060" s="4" t="n">
        <f aca="false">INDEX(Data_Products!$D$2:$D$33,MATCH(C9060,Data_Products!$A$2:$A$33,0))</f>
        <v>31.44</v>
      </c>
      <c r="H9060" s="4" t="str">
        <f aca="false">INDEX(Data_Products!$C$2:$C$33,MATCH(C9060,Data_Products!$A$2:$A$33,0))</f>
        <v>Timber</v>
      </c>
      <c r="I9060" s="10" t="n">
        <f aca="false">D9060*(E9060-G9060)</f>
        <v>194.81</v>
      </c>
      <c r="J9060" s="11" t="n">
        <f aca="false">IFERROR(I9060/F9060,0)</f>
        <v>0.360325534079349</v>
      </c>
      <c r="K9060" s="4" t="str">
        <f aca="false">IFERROR(INDEX(Data_Orders!$F$2:$F$4727,MATCH(B9060,Data_Orders!$A$2:$A$4727,0)),"")</f>
        <v>Contractor</v>
      </c>
      <c r="L9060" s="4" t="str">
        <f aca="false">IFERROR(INDEX(Data_Orders!$D$2:$D$4727,MATCH(B9060,Data_Orders!$A$2:$A$4727,0)),"")</f>
        <v>Birmingham South</v>
      </c>
    </row>
    <row r="9061" customFormat="false" ht="15" hidden="false" customHeight="false" outlineLevel="0" collapsed="false">
      <c r="A9061" s="4" t="s">
        <v>14877</v>
      </c>
      <c r="B9061" s="4" t="s">
        <v>4109</v>
      </c>
      <c r="C9061" s="4" t="s">
        <v>1044</v>
      </c>
      <c r="D9061" s="4" t="n">
        <v>17</v>
      </c>
      <c r="E9061" s="4" t="n">
        <v>190.44</v>
      </c>
      <c r="F9061" s="4" t="n">
        <v>3237.48</v>
      </c>
      <c r="G9061" s="4" t="n">
        <f aca="false">INDEX(Data_Products!$D$2:$D$33,MATCH(C9061,Data_Products!$A$2:$A$33,0))</f>
        <v>115.48</v>
      </c>
      <c r="H9061" s="4" t="str">
        <f aca="false">INDEX(Data_Products!$C$2:$C$33,MATCH(C9061,Data_Products!$A$2:$A$33,0))</f>
        <v>Tools &amp; Fixings</v>
      </c>
      <c r="I9061" s="10" t="n">
        <f aca="false">D9061*(E9061-G9061)</f>
        <v>1274.32</v>
      </c>
      <c r="J9061" s="11" t="n">
        <f aca="false">IFERROR(I9061/F9061,0)</f>
        <v>0.393614786809494</v>
      </c>
      <c r="K9061" s="4" t="str">
        <f aca="false">IFERROR(INDEX(Data_Orders!$F$2:$F$4727,MATCH(B9061,Data_Orders!$A$2:$A$4727,0)),"")</f>
        <v>Retail</v>
      </c>
      <c r="L9061" s="4" t="str">
        <f aca="false">IFERROR(INDEX(Data_Orders!$D$2:$D$4727,MATCH(B9061,Data_Orders!$A$2:$A$4727,0)),"")</f>
        <v>Nuneaton</v>
      </c>
    </row>
    <row r="9062" customFormat="false" ht="15" hidden="false" customHeight="false" outlineLevel="0" collapsed="false">
      <c r="A9062" s="4" t="s">
        <v>14878</v>
      </c>
      <c r="B9062" s="4" t="s">
        <v>4109</v>
      </c>
      <c r="C9062" s="4" t="s">
        <v>1057</v>
      </c>
      <c r="D9062" s="4" t="n">
        <v>13</v>
      </c>
      <c r="E9062" s="4" t="n">
        <v>176.81</v>
      </c>
      <c r="F9062" s="4" t="n">
        <v>2298.53</v>
      </c>
      <c r="G9062" s="4" t="n">
        <f aca="false">INDEX(Data_Products!$D$2:$D$33,MATCH(C9062,Data_Products!$A$2:$A$33,0))</f>
        <v>129.57</v>
      </c>
      <c r="H9062" s="4" t="str">
        <f aca="false">INDEX(Data_Products!$C$2:$C$33,MATCH(C9062,Data_Products!$A$2:$A$33,0))</f>
        <v>Roofing</v>
      </c>
      <c r="I9062" s="10" t="n">
        <f aca="false">D9062*(E9062-G9062)</f>
        <v>614.12</v>
      </c>
      <c r="J9062" s="11" t="n">
        <f aca="false">IFERROR(I9062/F9062,0)</f>
        <v>0.267179458175443</v>
      </c>
      <c r="K9062" s="4" t="str">
        <f aca="false">IFERROR(INDEX(Data_Orders!$F$2:$F$4727,MATCH(B9062,Data_Orders!$A$2:$A$4727,0)),"")</f>
        <v>Retail</v>
      </c>
      <c r="L9062" s="4" t="str">
        <f aca="false">IFERROR(INDEX(Data_Orders!$D$2:$D$4727,MATCH(B9062,Data_Orders!$A$2:$A$4727,0)),"")</f>
        <v>Nuneaton</v>
      </c>
    </row>
    <row r="9063" customFormat="false" ht="15" hidden="false" customHeight="false" outlineLevel="0" collapsed="false">
      <c r="A9063" s="4" t="s">
        <v>14879</v>
      </c>
      <c r="B9063" s="4" t="s">
        <v>4109</v>
      </c>
      <c r="C9063" s="4" t="s">
        <v>1075</v>
      </c>
      <c r="D9063" s="4" t="n">
        <v>11</v>
      </c>
      <c r="E9063" s="4" t="n">
        <v>98.61</v>
      </c>
      <c r="F9063" s="4" t="n">
        <v>1084.71</v>
      </c>
      <c r="G9063" s="4" t="n">
        <f aca="false">INDEX(Data_Products!$D$2:$D$33,MATCH(C9063,Data_Products!$A$2:$A$33,0))</f>
        <v>74.84</v>
      </c>
      <c r="H9063" s="4" t="str">
        <f aca="false">INDEX(Data_Products!$C$2:$C$33,MATCH(C9063,Data_Products!$A$2:$A$33,0))</f>
        <v>Landscaping</v>
      </c>
      <c r="I9063" s="10" t="n">
        <f aca="false">D9063*(E9063-G9063)</f>
        <v>261.47</v>
      </c>
      <c r="J9063" s="11" t="n">
        <f aca="false">IFERROR(I9063/F9063,0)</f>
        <v>0.24105060338708</v>
      </c>
      <c r="K9063" s="4" t="str">
        <f aca="false">IFERROR(INDEX(Data_Orders!$F$2:$F$4727,MATCH(B9063,Data_Orders!$A$2:$A$4727,0)),"")</f>
        <v>Retail</v>
      </c>
      <c r="L9063" s="4" t="str">
        <f aca="false">IFERROR(INDEX(Data_Orders!$D$2:$D$4727,MATCH(B9063,Data_Orders!$A$2:$A$4727,0)),"")</f>
        <v>Nuneaton</v>
      </c>
    </row>
    <row r="9064" customFormat="false" ht="15" hidden="false" customHeight="false" outlineLevel="0" collapsed="false">
      <c r="A9064" s="4" t="s">
        <v>14880</v>
      </c>
      <c r="B9064" s="4" t="s">
        <v>4110</v>
      </c>
      <c r="C9064" s="4" t="s">
        <v>1073</v>
      </c>
      <c r="D9064" s="4" t="n">
        <v>4</v>
      </c>
      <c r="E9064" s="4" t="n">
        <v>231.05</v>
      </c>
      <c r="F9064" s="4" t="n">
        <v>924.2</v>
      </c>
      <c r="G9064" s="4" t="n">
        <f aca="false">INDEX(Data_Products!$D$2:$D$33,MATCH(C9064,Data_Products!$A$2:$A$33,0))</f>
        <v>148.29</v>
      </c>
      <c r="H9064" s="4" t="str">
        <f aca="false">INDEX(Data_Products!$C$2:$C$33,MATCH(C9064,Data_Products!$A$2:$A$33,0))</f>
        <v>Landscaping</v>
      </c>
      <c r="I9064" s="10" t="n">
        <f aca="false">D9064*(E9064-G9064)</f>
        <v>331.04</v>
      </c>
      <c r="J9064" s="11" t="n">
        <f aca="false">IFERROR(I9064/F9064,0)</f>
        <v>0.358190867777537</v>
      </c>
      <c r="K9064" s="4" t="str">
        <f aca="false">IFERROR(INDEX(Data_Orders!$F$2:$F$4727,MATCH(B9064,Data_Orders!$A$2:$A$4727,0)),"")</f>
        <v>Retail</v>
      </c>
      <c r="L9064" s="4" t="str">
        <f aca="false">IFERROR(INDEX(Data_Orders!$D$2:$D$4727,MATCH(B9064,Data_Orders!$A$2:$A$4727,0)),"")</f>
        <v>Nuneaton</v>
      </c>
    </row>
    <row r="9065" customFormat="false" ht="15" hidden="false" customHeight="false" outlineLevel="0" collapsed="false">
      <c r="A9065" s="4" t="s">
        <v>14881</v>
      </c>
      <c r="B9065" s="4" t="s">
        <v>4110</v>
      </c>
      <c r="C9065" s="4" t="s">
        <v>1044</v>
      </c>
      <c r="D9065" s="4" t="n">
        <v>6</v>
      </c>
      <c r="E9065" s="4" t="n">
        <v>190.44</v>
      </c>
      <c r="F9065" s="4" t="n">
        <v>1142.64</v>
      </c>
      <c r="G9065" s="4" t="n">
        <f aca="false">INDEX(Data_Products!$D$2:$D$33,MATCH(C9065,Data_Products!$A$2:$A$33,0))</f>
        <v>115.48</v>
      </c>
      <c r="H9065" s="4" t="str">
        <f aca="false">INDEX(Data_Products!$C$2:$C$33,MATCH(C9065,Data_Products!$A$2:$A$33,0))</f>
        <v>Tools &amp; Fixings</v>
      </c>
      <c r="I9065" s="10" t="n">
        <f aca="false">D9065*(E9065-G9065)</f>
        <v>449.76</v>
      </c>
      <c r="J9065" s="11" t="n">
        <f aca="false">IFERROR(I9065/F9065,0)</f>
        <v>0.393614786809494</v>
      </c>
      <c r="K9065" s="4" t="str">
        <f aca="false">IFERROR(INDEX(Data_Orders!$F$2:$F$4727,MATCH(B9065,Data_Orders!$A$2:$A$4727,0)),"")</f>
        <v>Retail</v>
      </c>
      <c r="L9065" s="4" t="str">
        <f aca="false">IFERROR(INDEX(Data_Orders!$D$2:$D$4727,MATCH(B9065,Data_Orders!$A$2:$A$4727,0)),"")</f>
        <v>Nuneaton</v>
      </c>
    </row>
    <row r="9066" customFormat="false" ht="15" hidden="false" customHeight="false" outlineLevel="0" collapsed="false">
      <c r="A9066" s="4" t="s">
        <v>14882</v>
      </c>
      <c r="B9066" s="4" t="s">
        <v>4110</v>
      </c>
      <c r="C9066" s="4" t="s">
        <v>1035</v>
      </c>
      <c r="D9066" s="4" t="n">
        <v>9</v>
      </c>
      <c r="E9066" s="4" t="n">
        <v>165.07</v>
      </c>
      <c r="F9066" s="4" t="n">
        <v>1485.63</v>
      </c>
      <c r="G9066" s="4" t="n">
        <f aca="false">INDEX(Data_Products!$D$2:$D$33,MATCH(C9066,Data_Products!$A$2:$A$33,0))</f>
        <v>134.65</v>
      </c>
      <c r="H9066" s="4" t="str">
        <f aca="false">INDEX(Data_Products!$C$2:$C$33,MATCH(C9066,Data_Products!$A$2:$A$33,0))</f>
        <v>Insulation</v>
      </c>
      <c r="I9066" s="10" t="n">
        <f aca="false">D9066*(E9066-G9066)</f>
        <v>273.78</v>
      </c>
      <c r="J9066" s="11" t="n">
        <f aca="false">IFERROR(I9066/F9066,0)</f>
        <v>0.184285454655601</v>
      </c>
      <c r="K9066" s="4" t="str">
        <f aca="false">IFERROR(INDEX(Data_Orders!$F$2:$F$4727,MATCH(B9066,Data_Orders!$A$2:$A$4727,0)),"")</f>
        <v>Retail</v>
      </c>
      <c r="L9066" s="4" t="str">
        <f aca="false">IFERROR(INDEX(Data_Orders!$D$2:$D$4727,MATCH(B9066,Data_Orders!$A$2:$A$4727,0)),"")</f>
        <v>Nuneaton</v>
      </c>
    </row>
    <row r="9067" customFormat="false" ht="15" hidden="false" customHeight="false" outlineLevel="0" collapsed="false">
      <c r="A9067" s="4" t="s">
        <v>14883</v>
      </c>
      <c r="B9067" s="4" t="s">
        <v>4111</v>
      </c>
      <c r="C9067" s="4" t="s">
        <v>1028</v>
      </c>
      <c r="D9067" s="4" t="n">
        <v>17</v>
      </c>
      <c r="E9067" s="4" t="n">
        <v>118.79</v>
      </c>
      <c r="F9067" s="4" t="n">
        <v>2019.43</v>
      </c>
      <c r="G9067" s="4" t="n">
        <f aca="false">INDEX(Data_Products!$D$2:$D$33,MATCH(C9067,Data_Products!$A$2:$A$33,0))</f>
        <v>81.07</v>
      </c>
      <c r="H9067" s="4" t="str">
        <f aca="false">INDEX(Data_Products!$C$2:$C$33,MATCH(C9067,Data_Products!$A$2:$A$33,0))</f>
        <v>Cement &amp; Aggregates</v>
      </c>
      <c r="I9067" s="10" t="n">
        <f aca="false">D9067*(E9067-G9067)</f>
        <v>641.24</v>
      </c>
      <c r="J9067" s="11" t="n">
        <f aca="false">IFERROR(I9067/F9067,0)</f>
        <v>0.317535146056065</v>
      </c>
      <c r="K9067" s="4" t="str">
        <f aca="false">IFERROR(INDEX(Data_Orders!$F$2:$F$4727,MATCH(B9067,Data_Orders!$A$2:$A$4727,0)),"")</f>
        <v>Retail</v>
      </c>
      <c r="L9067" s="4" t="str">
        <f aca="false">IFERROR(INDEX(Data_Orders!$D$2:$D$4727,MATCH(B9067,Data_Orders!$A$2:$A$4727,0)),"")</f>
        <v>Nuneaton</v>
      </c>
    </row>
    <row r="9068" customFormat="false" ht="15" hidden="false" customHeight="false" outlineLevel="0" collapsed="false">
      <c r="A9068" s="4" t="s">
        <v>14884</v>
      </c>
      <c r="B9068" s="4" t="s">
        <v>4111</v>
      </c>
      <c r="C9068" s="4" t="s">
        <v>1010</v>
      </c>
      <c r="D9068" s="4" t="n">
        <v>15</v>
      </c>
      <c r="E9068" s="4" t="n">
        <v>135.95</v>
      </c>
      <c r="F9068" s="4" t="n">
        <v>2039.25</v>
      </c>
      <c r="G9068" s="4" t="n">
        <f aca="false">INDEX(Data_Products!$D$2:$D$33,MATCH(C9068,Data_Products!$A$2:$A$33,0))</f>
        <v>111.1</v>
      </c>
      <c r="H9068" s="4" t="str">
        <f aca="false">INDEX(Data_Products!$C$2:$C$33,MATCH(C9068,Data_Products!$A$2:$A$33,0))</f>
        <v>Timber</v>
      </c>
      <c r="I9068" s="10" t="n">
        <f aca="false">D9068*(E9068-G9068)</f>
        <v>372.75</v>
      </c>
      <c r="J9068" s="11" t="n">
        <f aca="false">IFERROR(I9068/F9068,0)</f>
        <v>0.18278778962854</v>
      </c>
      <c r="K9068" s="4" t="str">
        <f aca="false">IFERROR(INDEX(Data_Orders!$F$2:$F$4727,MATCH(B9068,Data_Orders!$A$2:$A$4727,0)),"")</f>
        <v>Retail</v>
      </c>
      <c r="L9068" s="4" t="str">
        <f aca="false">IFERROR(INDEX(Data_Orders!$D$2:$D$4727,MATCH(B9068,Data_Orders!$A$2:$A$4727,0)),"")</f>
        <v>Nuneaton</v>
      </c>
    </row>
    <row r="9069" customFormat="false" ht="15" hidden="false" customHeight="false" outlineLevel="0" collapsed="false">
      <c r="A9069" s="4" t="s">
        <v>14885</v>
      </c>
      <c r="B9069" s="4" t="s">
        <v>4111</v>
      </c>
      <c r="C9069" s="4" t="s">
        <v>1013</v>
      </c>
      <c r="D9069" s="4" t="n">
        <v>11</v>
      </c>
      <c r="E9069" s="4" t="n">
        <v>240.92</v>
      </c>
      <c r="F9069" s="4" t="n">
        <v>2650.12</v>
      </c>
      <c r="G9069" s="4" t="n">
        <f aca="false">INDEX(Data_Products!$D$2:$D$33,MATCH(C9069,Data_Products!$A$2:$A$33,0))</f>
        <v>168.32</v>
      </c>
      <c r="H9069" s="4" t="str">
        <f aca="false">INDEX(Data_Products!$C$2:$C$33,MATCH(C9069,Data_Products!$A$2:$A$33,0))</f>
        <v>Timber</v>
      </c>
      <c r="I9069" s="10" t="n">
        <f aca="false">D9069*(E9069-G9069)</f>
        <v>798.6</v>
      </c>
      <c r="J9069" s="11" t="n">
        <f aca="false">IFERROR(I9069/F9069,0)</f>
        <v>0.301344844761747</v>
      </c>
      <c r="K9069" s="4" t="str">
        <f aca="false">IFERROR(INDEX(Data_Orders!$F$2:$F$4727,MATCH(B9069,Data_Orders!$A$2:$A$4727,0)),"")</f>
        <v>Retail</v>
      </c>
      <c r="L9069" s="4" t="str">
        <f aca="false">IFERROR(INDEX(Data_Orders!$D$2:$D$4727,MATCH(B9069,Data_Orders!$A$2:$A$4727,0)),"")</f>
        <v>Nuneaton</v>
      </c>
    </row>
    <row r="9070" customFormat="false" ht="15" hidden="false" customHeight="false" outlineLevel="0" collapsed="false">
      <c r="A9070" s="4" t="s">
        <v>14886</v>
      </c>
      <c r="B9070" s="4" t="s">
        <v>4111</v>
      </c>
      <c r="C9070" s="4" t="s">
        <v>1037</v>
      </c>
      <c r="D9070" s="4" t="n">
        <v>17</v>
      </c>
      <c r="E9070" s="4" t="n">
        <v>90.97</v>
      </c>
      <c r="F9070" s="4" t="n">
        <v>1546.49</v>
      </c>
      <c r="G9070" s="4" t="n">
        <f aca="false">INDEX(Data_Products!$D$2:$D$33,MATCH(C9070,Data_Products!$A$2:$A$33,0))</f>
        <v>73.81</v>
      </c>
      <c r="H9070" s="4" t="str">
        <f aca="false">INDEX(Data_Products!$C$2:$C$33,MATCH(C9070,Data_Products!$A$2:$A$33,0))</f>
        <v>Insulation</v>
      </c>
      <c r="I9070" s="10" t="n">
        <f aca="false">D9070*(E9070-G9070)</f>
        <v>291.72</v>
      </c>
      <c r="J9070" s="11" t="n">
        <f aca="false">IFERROR(I9070/F9070,0)</f>
        <v>0.18863361547763</v>
      </c>
      <c r="K9070" s="4" t="str">
        <f aca="false">IFERROR(INDEX(Data_Orders!$F$2:$F$4727,MATCH(B9070,Data_Orders!$A$2:$A$4727,0)),"")</f>
        <v>Retail</v>
      </c>
      <c r="L9070" s="4" t="str">
        <f aca="false">IFERROR(INDEX(Data_Orders!$D$2:$D$4727,MATCH(B9070,Data_Orders!$A$2:$A$4727,0)),"")</f>
        <v>Nuneaton</v>
      </c>
    </row>
    <row r="9071" customFormat="false" ht="15" hidden="false" customHeight="false" outlineLevel="0" collapsed="false">
      <c r="A9071" s="4" t="s">
        <v>14887</v>
      </c>
      <c r="B9071" s="4" t="s">
        <v>4112</v>
      </c>
      <c r="C9071" s="4" t="s">
        <v>1066</v>
      </c>
      <c r="D9071" s="4" t="n">
        <v>10</v>
      </c>
      <c r="E9071" s="4" t="n">
        <v>209.69</v>
      </c>
      <c r="F9071" s="4" t="n">
        <v>2096.9</v>
      </c>
      <c r="G9071" s="4" t="n">
        <f aca="false">INDEX(Data_Products!$D$2:$D$33,MATCH(C9071,Data_Products!$A$2:$A$33,0))</f>
        <v>144.38</v>
      </c>
      <c r="H9071" s="4" t="str">
        <f aca="false">INDEX(Data_Products!$C$2:$C$33,MATCH(C9071,Data_Products!$A$2:$A$33,0))</f>
        <v>Plumbing &amp; Drainage</v>
      </c>
      <c r="I9071" s="10" t="n">
        <f aca="false">D9071*(E9071-G9071)</f>
        <v>653.1</v>
      </c>
      <c r="J9071" s="11" t="n">
        <f aca="false">IFERROR(I9071/F9071,0)</f>
        <v>0.311459773952024</v>
      </c>
      <c r="K9071" s="4" t="str">
        <f aca="false">IFERROR(INDEX(Data_Orders!$F$2:$F$4727,MATCH(B9071,Data_Orders!$A$2:$A$4727,0)),"")</f>
        <v>Retail</v>
      </c>
      <c r="L9071" s="4" t="str">
        <f aca="false">IFERROR(INDEX(Data_Orders!$D$2:$D$4727,MATCH(B9071,Data_Orders!$A$2:$A$4727,0)),"")</f>
        <v>Nuneaton</v>
      </c>
    </row>
    <row r="9072" customFormat="false" ht="15" hidden="false" customHeight="false" outlineLevel="0" collapsed="false">
      <c r="A9072" s="4" t="s">
        <v>14888</v>
      </c>
      <c r="B9072" s="4" t="s">
        <v>4112</v>
      </c>
      <c r="C9072" s="4" t="s">
        <v>1046</v>
      </c>
      <c r="D9072" s="4" t="n">
        <v>2</v>
      </c>
      <c r="E9072" s="4" t="n">
        <v>154.02</v>
      </c>
      <c r="F9072" s="4" t="n">
        <v>308.04</v>
      </c>
      <c r="G9072" s="4" t="n">
        <f aca="false">INDEX(Data_Products!$D$2:$D$33,MATCH(C9072,Data_Products!$A$2:$A$33,0))</f>
        <v>102.1</v>
      </c>
      <c r="H9072" s="4" t="str">
        <f aca="false">INDEX(Data_Products!$C$2:$C$33,MATCH(C9072,Data_Products!$A$2:$A$33,0))</f>
        <v>Tools &amp; Fixings</v>
      </c>
      <c r="I9072" s="10" t="n">
        <f aca="false">D9072*(E9072-G9072)</f>
        <v>103.84</v>
      </c>
      <c r="J9072" s="11" t="n">
        <f aca="false">IFERROR(I9072/F9072,0)</f>
        <v>0.337099078041813</v>
      </c>
      <c r="K9072" s="4" t="str">
        <f aca="false">IFERROR(INDEX(Data_Orders!$F$2:$F$4727,MATCH(B9072,Data_Orders!$A$2:$A$4727,0)),"")</f>
        <v>Retail</v>
      </c>
      <c r="L9072" s="4" t="str">
        <f aca="false">IFERROR(INDEX(Data_Orders!$D$2:$D$4727,MATCH(B9072,Data_Orders!$A$2:$A$4727,0)),"")</f>
        <v>Nuneaton</v>
      </c>
    </row>
    <row r="9073" customFormat="false" ht="15" hidden="false" customHeight="false" outlineLevel="0" collapsed="false">
      <c r="A9073" s="4" t="s">
        <v>14889</v>
      </c>
      <c r="B9073" s="4" t="s">
        <v>4112</v>
      </c>
      <c r="C9073" s="4" t="s">
        <v>1070</v>
      </c>
      <c r="D9073" s="4" t="n">
        <v>12</v>
      </c>
      <c r="E9073" s="4" t="n">
        <v>230.32</v>
      </c>
      <c r="F9073" s="4" t="n">
        <v>2763.84</v>
      </c>
      <c r="G9073" s="4" t="n">
        <f aca="false">INDEX(Data_Products!$D$2:$D$33,MATCH(C9073,Data_Products!$A$2:$A$33,0))</f>
        <v>161.64</v>
      </c>
      <c r="H9073" s="4" t="str">
        <f aca="false">INDEX(Data_Products!$C$2:$C$33,MATCH(C9073,Data_Products!$A$2:$A$33,0))</f>
        <v>Landscaping</v>
      </c>
      <c r="I9073" s="10" t="n">
        <f aca="false">D9073*(E9073-G9073)</f>
        <v>824.16</v>
      </c>
      <c r="J9073" s="11" t="n">
        <f aca="false">IFERROR(I9073/F9073,0)</f>
        <v>0.298193817297673</v>
      </c>
      <c r="K9073" s="4" t="str">
        <f aca="false">IFERROR(INDEX(Data_Orders!$F$2:$F$4727,MATCH(B9073,Data_Orders!$A$2:$A$4727,0)),"")</f>
        <v>Retail</v>
      </c>
      <c r="L9073" s="4" t="str">
        <f aca="false">IFERROR(INDEX(Data_Orders!$D$2:$D$4727,MATCH(B9073,Data_Orders!$A$2:$A$4727,0)),"")</f>
        <v>Nuneaton</v>
      </c>
    </row>
    <row r="9074" customFormat="false" ht="15" hidden="false" customHeight="false" outlineLevel="0" collapsed="false">
      <c r="A9074" s="4" t="s">
        <v>14890</v>
      </c>
      <c r="B9074" s="4" t="s">
        <v>4112</v>
      </c>
      <c r="C9074" s="4" t="s">
        <v>1019</v>
      </c>
      <c r="D9074" s="4" t="n">
        <v>3</v>
      </c>
      <c r="E9074" s="4" t="n">
        <v>79.76</v>
      </c>
      <c r="F9074" s="4" t="n">
        <v>239.28</v>
      </c>
      <c r="G9074" s="4" t="n">
        <f aca="false">INDEX(Data_Products!$D$2:$D$33,MATCH(C9074,Data_Products!$A$2:$A$33,0))</f>
        <v>59.07</v>
      </c>
      <c r="H9074" s="4" t="str">
        <f aca="false">INDEX(Data_Products!$C$2:$C$33,MATCH(C9074,Data_Products!$A$2:$A$33,0))</f>
        <v>Timber</v>
      </c>
      <c r="I9074" s="10" t="n">
        <f aca="false">D9074*(E9074-G9074)</f>
        <v>62.07</v>
      </c>
      <c r="J9074" s="11" t="n">
        <f aca="false">IFERROR(I9074/F9074,0)</f>
        <v>0.259403209628887</v>
      </c>
      <c r="K9074" s="4" t="str">
        <f aca="false">IFERROR(INDEX(Data_Orders!$F$2:$F$4727,MATCH(B9074,Data_Orders!$A$2:$A$4727,0)),"")</f>
        <v>Retail</v>
      </c>
      <c r="L9074" s="4" t="str">
        <f aca="false">IFERROR(INDEX(Data_Orders!$D$2:$D$4727,MATCH(B9074,Data_Orders!$A$2:$A$4727,0)),"")</f>
        <v>Nuneaton</v>
      </c>
    </row>
    <row r="9075" customFormat="false" ht="15" hidden="false" customHeight="false" outlineLevel="0" collapsed="false">
      <c r="A9075" s="4" t="s">
        <v>14891</v>
      </c>
      <c r="B9075" s="4" t="s">
        <v>4113</v>
      </c>
      <c r="C9075" s="4" t="s">
        <v>1035</v>
      </c>
      <c r="D9075" s="4" t="n">
        <v>5</v>
      </c>
      <c r="E9075" s="4" t="n">
        <v>165.07</v>
      </c>
      <c r="F9075" s="4" t="n">
        <v>825.35</v>
      </c>
      <c r="G9075" s="4" t="n">
        <f aca="false">INDEX(Data_Products!$D$2:$D$33,MATCH(C9075,Data_Products!$A$2:$A$33,0))</f>
        <v>134.65</v>
      </c>
      <c r="H9075" s="4" t="str">
        <f aca="false">INDEX(Data_Products!$C$2:$C$33,MATCH(C9075,Data_Products!$A$2:$A$33,0))</f>
        <v>Insulation</v>
      </c>
      <c r="I9075" s="10" t="n">
        <f aca="false">D9075*(E9075-G9075)</f>
        <v>152.1</v>
      </c>
      <c r="J9075" s="11" t="n">
        <f aca="false">IFERROR(I9075/F9075,0)</f>
        <v>0.184285454655601</v>
      </c>
      <c r="K9075" s="4" t="str">
        <f aca="false">IFERROR(INDEX(Data_Orders!$F$2:$F$4727,MATCH(B9075,Data_Orders!$A$2:$A$4727,0)),"")</f>
        <v>Retail</v>
      </c>
      <c r="L9075" s="4" t="str">
        <f aca="false">IFERROR(INDEX(Data_Orders!$D$2:$D$4727,MATCH(B9075,Data_Orders!$A$2:$A$4727,0)),"")</f>
        <v>Nuneaton</v>
      </c>
    </row>
    <row r="9076" customFormat="false" ht="15" hidden="false" customHeight="false" outlineLevel="0" collapsed="false">
      <c r="A9076" s="4" t="s">
        <v>14892</v>
      </c>
      <c r="B9076" s="4" t="s">
        <v>4113</v>
      </c>
      <c r="C9076" s="4" t="s">
        <v>1028</v>
      </c>
      <c r="D9076" s="4" t="n">
        <v>6</v>
      </c>
      <c r="E9076" s="4" t="n">
        <v>118.79</v>
      </c>
      <c r="F9076" s="4" t="n">
        <v>712.74</v>
      </c>
      <c r="G9076" s="4" t="n">
        <f aca="false">INDEX(Data_Products!$D$2:$D$33,MATCH(C9076,Data_Products!$A$2:$A$33,0))</f>
        <v>81.07</v>
      </c>
      <c r="H9076" s="4" t="str">
        <f aca="false">INDEX(Data_Products!$C$2:$C$33,MATCH(C9076,Data_Products!$A$2:$A$33,0))</f>
        <v>Cement &amp; Aggregates</v>
      </c>
      <c r="I9076" s="10" t="n">
        <f aca="false">D9076*(E9076-G9076)</f>
        <v>226.32</v>
      </c>
      <c r="J9076" s="11" t="n">
        <f aca="false">IFERROR(I9076/F9076,0)</f>
        <v>0.317535146056065</v>
      </c>
      <c r="K9076" s="4" t="str">
        <f aca="false">IFERROR(INDEX(Data_Orders!$F$2:$F$4727,MATCH(B9076,Data_Orders!$A$2:$A$4727,0)),"")</f>
        <v>Retail</v>
      </c>
      <c r="L9076" s="4" t="str">
        <f aca="false">IFERROR(INDEX(Data_Orders!$D$2:$D$4727,MATCH(B9076,Data_Orders!$A$2:$A$4727,0)),"")</f>
        <v>Nuneaton</v>
      </c>
    </row>
    <row r="9077" customFormat="false" ht="15" hidden="false" customHeight="false" outlineLevel="0" collapsed="false">
      <c r="A9077" s="4" t="s">
        <v>14893</v>
      </c>
      <c r="B9077" s="4" t="s">
        <v>4113</v>
      </c>
      <c r="C9077" s="4" t="s">
        <v>1032</v>
      </c>
      <c r="D9077" s="4" t="n">
        <v>9</v>
      </c>
      <c r="E9077" s="4" t="n">
        <v>99.65</v>
      </c>
      <c r="F9077" s="4" t="n">
        <v>896.85</v>
      </c>
      <c r="G9077" s="4" t="n">
        <f aca="false">INDEX(Data_Products!$D$2:$D$33,MATCH(C9077,Data_Products!$A$2:$A$33,0))</f>
        <v>58.26</v>
      </c>
      <c r="H9077" s="4" t="str">
        <f aca="false">INDEX(Data_Products!$C$2:$C$33,MATCH(C9077,Data_Products!$A$2:$A$33,0))</f>
        <v>Insulation</v>
      </c>
      <c r="I9077" s="10" t="n">
        <f aca="false">D9077*(E9077-G9077)</f>
        <v>372.51</v>
      </c>
      <c r="J9077" s="11" t="n">
        <f aca="false">IFERROR(I9077/F9077,0)</f>
        <v>0.415353738083292</v>
      </c>
      <c r="K9077" s="4" t="str">
        <f aca="false">IFERROR(INDEX(Data_Orders!$F$2:$F$4727,MATCH(B9077,Data_Orders!$A$2:$A$4727,0)),"")</f>
        <v>Retail</v>
      </c>
      <c r="L9077" s="4" t="str">
        <f aca="false">IFERROR(INDEX(Data_Orders!$D$2:$D$4727,MATCH(B9077,Data_Orders!$A$2:$A$4727,0)),"")</f>
        <v>Nuneaton</v>
      </c>
    </row>
    <row r="9078" customFormat="false" ht="15" hidden="false" customHeight="false" outlineLevel="0" collapsed="false">
      <c r="A9078" s="4" t="s">
        <v>14894</v>
      </c>
      <c r="B9078" s="4" t="s">
        <v>4113</v>
      </c>
      <c r="C9078" s="4" t="s">
        <v>1017</v>
      </c>
      <c r="D9078" s="4" t="n">
        <v>10</v>
      </c>
      <c r="E9078" s="4" t="n">
        <v>49.15</v>
      </c>
      <c r="F9078" s="4" t="n">
        <v>491.5</v>
      </c>
      <c r="G9078" s="4" t="n">
        <f aca="false">INDEX(Data_Products!$D$2:$D$33,MATCH(C9078,Data_Products!$A$2:$A$33,0))</f>
        <v>31.44</v>
      </c>
      <c r="H9078" s="4" t="str">
        <f aca="false">INDEX(Data_Products!$C$2:$C$33,MATCH(C9078,Data_Products!$A$2:$A$33,0))</f>
        <v>Timber</v>
      </c>
      <c r="I9078" s="10" t="n">
        <f aca="false">D9078*(E9078-G9078)</f>
        <v>177.1</v>
      </c>
      <c r="J9078" s="11" t="n">
        <f aca="false">IFERROR(I9078/F9078,0)</f>
        <v>0.360325534079349</v>
      </c>
      <c r="K9078" s="4" t="str">
        <f aca="false">IFERROR(INDEX(Data_Orders!$F$2:$F$4727,MATCH(B9078,Data_Orders!$A$2:$A$4727,0)),"")</f>
        <v>Retail</v>
      </c>
      <c r="L9078" s="4" t="str">
        <f aca="false">IFERROR(INDEX(Data_Orders!$D$2:$D$4727,MATCH(B9078,Data_Orders!$A$2:$A$4727,0)),"")</f>
        <v>Nuneaton</v>
      </c>
    </row>
    <row r="9079" customFormat="false" ht="15" hidden="false" customHeight="false" outlineLevel="0" collapsed="false">
      <c r="A9079" s="4" t="s">
        <v>14895</v>
      </c>
      <c r="B9079" s="4" t="s">
        <v>4114</v>
      </c>
      <c r="C9079" s="4" t="s">
        <v>1064</v>
      </c>
      <c r="D9079" s="4" t="n">
        <v>17</v>
      </c>
      <c r="E9079" s="4" t="n">
        <v>97.63</v>
      </c>
      <c r="F9079" s="4" t="n">
        <v>1659.71</v>
      </c>
      <c r="G9079" s="4" t="n">
        <f aca="false">INDEX(Data_Products!$D$2:$D$33,MATCH(C9079,Data_Products!$A$2:$A$33,0))</f>
        <v>65.21</v>
      </c>
      <c r="H9079" s="4" t="str">
        <f aca="false">INDEX(Data_Products!$C$2:$C$33,MATCH(C9079,Data_Products!$A$2:$A$33,0))</f>
        <v>Plumbing &amp; Drainage</v>
      </c>
      <c r="I9079" s="10" t="n">
        <f aca="false">D9079*(E9079-G9079)</f>
        <v>551.14</v>
      </c>
      <c r="J9079" s="11" t="n">
        <f aca="false">IFERROR(I9079/F9079,0)</f>
        <v>0.332070060432244</v>
      </c>
      <c r="K9079" s="4" t="str">
        <f aca="false">IFERROR(INDEX(Data_Orders!$F$2:$F$4727,MATCH(B9079,Data_Orders!$A$2:$A$4727,0)),"")</f>
        <v>Retail</v>
      </c>
      <c r="L9079" s="4" t="str">
        <f aca="false">IFERROR(INDEX(Data_Orders!$D$2:$D$4727,MATCH(B9079,Data_Orders!$A$2:$A$4727,0)),"")</f>
        <v>Nuneaton</v>
      </c>
    </row>
    <row r="9080" customFormat="false" ht="15" hidden="false" customHeight="false" outlineLevel="0" collapsed="false">
      <c r="A9080" s="4" t="s">
        <v>14896</v>
      </c>
      <c r="B9080" s="4" t="s">
        <v>4115</v>
      </c>
      <c r="C9080" s="4" t="s">
        <v>1044</v>
      </c>
      <c r="D9080" s="4" t="n">
        <v>7</v>
      </c>
      <c r="E9080" s="4" t="n">
        <v>190.44</v>
      </c>
      <c r="F9080" s="4" t="n">
        <v>1333.08</v>
      </c>
      <c r="G9080" s="4" t="n">
        <f aca="false">INDEX(Data_Products!$D$2:$D$33,MATCH(C9080,Data_Products!$A$2:$A$33,0))</f>
        <v>115.48</v>
      </c>
      <c r="H9080" s="4" t="str">
        <f aca="false">INDEX(Data_Products!$C$2:$C$33,MATCH(C9080,Data_Products!$A$2:$A$33,0))</f>
        <v>Tools &amp; Fixings</v>
      </c>
      <c r="I9080" s="10" t="n">
        <f aca="false">D9080*(E9080-G9080)</f>
        <v>524.72</v>
      </c>
      <c r="J9080" s="11" t="n">
        <f aca="false">IFERROR(I9080/F9080,0)</f>
        <v>0.393614786809494</v>
      </c>
      <c r="K9080" s="4" t="str">
        <f aca="false">IFERROR(INDEX(Data_Orders!$F$2:$F$4727,MATCH(B9080,Data_Orders!$A$2:$A$4727,0)),"")</f>
        <v>Retail</v>
      </c>
      <c r="L9080" s="4" t="str">
        <f aca="false">IFERROR(INDEX(Data_Orders!$D$2:$D$4727,MATCH(B9080,Data_Orders!$A$2:$A$4727,0)),"")</f>
        <v>Nuneaton</v>
      </c>
    </row>
    <row r="9081" customFormat="false" ht="15" hidden="false" customHeight="false" outlineLevel="0" collapsed="false">
      <c r="A9081" s="4" t="s">
        <v>14897</v>
      </c>
      <c r="B9081" s="4" t="s">
        <v>4115</v>
      </c>
      <c r="C9081" s="4" t="s">
        <v>1075</v>
      </c>
      <c r="D9081" s="4" t="n">
        <v>7</v>
      </c>
      <c r="E9081" s="4" t="n">
        <v>98.61</v>
      </c>
      <c r="F9081" s="4" t="n">
        <v>690.27</v>
      </c>
      <c r="G9081" s="4" t="n">
        <f aca="false">INDEX(Data_Products!$D$2:$D$33,MATCH(C9081,Data_Products!$A$2:$A$33,0))</f>
        <v>74.84</v>
      </c>
      <c r="H9081" s="4" t="str">
        <f aca="false">INDEX(Data_Products!$C$2:$C$33,MATCH(C9081,Data_Products!$A$2:$A$33,0))</f>
        <v>Landscaping</v>
      </c>
      <c r="I9081" s="10" t="n">
        <f aca="false">D9081*(E9081-G9081)</f>
        <v>166.39</v>
      </c>
      <c r="J9081" s="11" t="n">
        <f aca="false">IFERROR(I9081/F9081,0)</f>
        <v>0.24105060338708</v>
      </c>
      <c r="K9081" s="4" t="str">
        <f aca="false">IFERROR(INDEX(Data_Orders!$F$2:$F$4727,MATCH(B9081,Data_Orders!$A$2:$A$4727,0)),"")</f>
        <v>Retail</v>
      </c>
      <c r="L9081" s="4" t="str">
        <f aca="false">IFERROR(INDEX(Data_Orders!$D$2:$D$4727,MATCH(B9081,Data_Orders!$A$2:$A$4727,0)),"")</f>
        <v>Nuneaton</v>
      </c>
    </row>
    <row r="9082" customFormat="false" ht="15" hidden="false" customHeight="false" outlineLevel="0" collapsed="false">
      <c r="A9082" s="4" t="s">
        <v>14898</v>
      </c>
      <c r="B9082" s="4" t="s">
        <v>4115</v>
      </c>
      <c r="C9082" s="4" t="s">
        <v>1030</v>
      </c>
      <c r="D9082" s="4" t="n">
        <v>17</v>
      </c>
      <c r="E9082" s="4" t="n">
        <v>25.23</v>
      </c>
      <c r="F9082" s="4" t="n">
        <v>428.91</v>
      </c>
      <c r="G9082" s="4" t="n">
        <f aca="false">INDEX(Data_Products!$D$2:$D$33,MATCH(C9082,Data_Products!$A$2:$A$33,0))</f>
        <v>17.67</v>
      </c>
      <c r="H9082" s="4" t="str">
        <f aca="false">INDEX(Data_Products!$C$2:$C$33,MATCH(C9082,Data_Products!$A$2:$A$33,0))</f>
        <v>Cement &amp; Aggregates</v>
      </c>
      <c r="I9082" s="10" t="n">
        <f aca="false">D9082*(E9082-G9082)</f>
        <v>128.52</v>
      </c>
      <c r="J9082" s="11" t="n">
        <f aca="false">IFERROR(I9082/F9082,0)</f>
        <v>0.299643281807372</v>
      </c>
      <c r="K9082" s="4" t="str">
        <f aca="false">IFERROR(INDEX(Data_Orders!$F$2:$F$4727,MATCH(B9082,Data_Orders!$A$2:$A$4727,0)),"")</f>
        <v>Retail</v>
      </c>
      <c r="L9082" s="4" t="str">
        <f aca="false">IFERROR(INDEX(Data_Orders!$D$2:$D$4727,MATCH(B9082,Data_Orders!$A$2:$A$4727,0)),"")</f>
        <v>Nuneaton</v>
      </c>
    </row>
    <row r="9083" customFormat="false" ht="15" hidden="false" customHeight="false" outlineLevel="0" collapsed="false">
      <c r="A9083" s="4" t="s">
        <v>14899</v>
      </c>
      <c r="B9083" s="4" t="s">
        <v>4115</v>
      </c>
      <c r="C9083" s="4" t="s">
        <v>1010</v>
      </c>
      <c r="D9083" s="4" t="n">
        <v>14</v>
      </c>
      <c r="E9083" s="4" t="n">
        <v>135.95</v>
      </c>
      <c r="F9083" s="4" t="n">
        <v>1903.3</v>
      </c>
      <c r="G9083" s="4" t="n">
        <f aca="false">INDEX(Data_Products!$D$2:$D$33,MATCH(C9083,Data_Products!$A$2:$A$33,0))</f>
        <v>111.1</v>
      </c>
      <c r="H9083" s="4" t="str">
        <f aca="false">INDEX(Data_Products!$C$2:$C$33,MATCH(C9083,Data_Products!$A$2:$A$33,0))</f>
        <v>Timber</v>
      </c>
      <c r="I9083" s="10" t="n">
        <f aca="false">D9083*(E9083-G9083)</f>
        <v>347.9</v>
      </c>
      <c r="J9083" s="11" t="n">
        <f aca="false">IFERROR(I9083/F9083,0)</f>
        <v>0.18278778962854</v>
      </c>
      <c r="K9083" s="4" t="str">
        <f aca="false">IFERROR(INDEX(Data_Orders!$F$2:$F$4727,MATCH(B9083,Data_Orders!$A$2:$A$4727,0)),"")</f>
        <v>Retail</v>
      </c>
      <c r="L9083" s="4" t="str">
        <f aca="false">IFERROR(INDEX(Data_Orders!$D$2:$D$4727,MATCH(B9083,Data_Orders!$A$2:$A$4727,0)),"")</f>
        <v>Nuneaton</v>
      </c>
    </row>
    <row r="9084" customFormat="false" ht="15" hidden="false" customHeight="false" outlineLevel="0" collapsed="false">
      <c r="A9084" s="4" t="s">
        <v>14900</v>
      </c>
      <c r="B9084" s="4" t="s">
        <v>4115</v>
      </c>
      <c r="C9084" s="4" t="s">
        <v>1019</v>
      </c>
      <c r="D9084" s="4" t="n">
        <v>18</v>
      </c>
      <c r="E9084" s="4" t="n">
        <v>79.76</v>
      </c>
      <c r="F9084" s="4" t="n">
        <v>1435.68</v>
      </c>
      <c r="G9084" s="4" t="n">
        <f aca="false">INDEX(Data_Products!$D$2:$D$33,MATCH(C9084,Data_Products!$A$2:$A$33,0))</f>
        <v>59.07</v>
      </c>
      <c r="H9084" s="4" t="str">
        <f aca="false">INDEX(Data_Products!$C$2:$C$33,MATCH(C9084,Data_Products!$A$2:$A$33,0))</f>
        <v>Timber</v>
      </c>
      <c r="I9084" s="10" t="n">
        <f aca="false">D9084*(E9084-G9084)</f>
        <v>372.42</v>
      </c>
      <c r="J9084" s="11" t="n">
        <f aca="false">IFERROR(I9084/F9084,0)</f>
        <v>0.259403209628887</v>
      </c>
      <c r="K9084" s="4" t="str">
        <f aca="false">IFERROR(INDEX(Data_Orders!$F$2:$F$4727,MATCH(B9084,Data_Orders!$A$2:$A$4727,0)),"")</f>
        <v>Retail</v>
      </c>
      <c r="L9084" s="4" t="str">
        <f aca="false">IFERROR(INDEX(Data_Orders!$D$2:$D$4727,MATCH(B9084,Data_Orders!$A$2:$A$4727,0)),"")</f>
        <v>Nuneaton</v>
      </c>
    </row>
    <row r="9085" customFormat="false" ht="15" hidden="false" customHeight="false" outlineLevel="0" collapsed="false">
      <c r="A9085" s="4" t="s">
        <v>14901</v>
      </c>
      <c r="B9085" s="4" t="s">
        <v>4116</v>
      </c>
      <c r="C9085" s="4" t="s">
        <v>1046</v>
      </c>
      <c r="D9085" s="4" t="n">
        <v>8</v>
      </c>
      <c r="E9085" s="4" t="n">
        <v>154.02</v>
      </c>
      <c r="F9085" s="4" t="n">
        <v>1232.16</v>
      </c>
      <c r="G9085" s="4" t="n">
        <f aca="false">INDEX(Data_Products!$D$2:$D$33,MATCH(C9085,Data_Products!$A$2:$A$33,0))</f>
        <v>102.1</v>
      </c>
      <c r="H9085" s="4" t="str">
        <f aca="false">INDEX(Data_Products!$C$2:$C$33,MATCH(C9085,Data_Products!$A$2:$A$33,0))</f>
        <v>Tools &amp; Fixings</v>
      </c>
      <c r="I9085" s="10" t="n">
        <f aca="false">D9085*(E9085-G9085)</f>
        <v>415.36</v>
      </c>
      <c r="J9085" s="11" t="n">
        <f aca="false">IFERROR(I9085/F9085,0)</f>
        <v>0.337099078041813</v>
      </c>
      <c r="K9085" s="4" t="str">
        <f aca="false">IFERROR(INDEX(Data_Orders!$F$2:$F$4727,MATCH(B9085,Data_Orders!$A$2:$A$4727,0)),"")</f>
        <v>Retail</v>
      </c>
      <c r="L9085" s="4" t="str">
        <f aca="false">IFERROR(INDEX(Data_Orders!$D$2:$D$4727,MATCH(B9085,Data_Orders!$A$2:$A$4727,0)),"")</f>
        <v>Nuneaton</v>
      </c>
    </row>
    <row r="9086" customFormat="false" ht="15" hidden="false" customHeight="false" outlineLevel="0" collapsed="false">
      <c r="A9086" s="4" t="s">
        <v>14902</v>
      </c>
      <c r="B9086" s="4" t="s">
        <v>4117</v>
      </c>
      <c r="C9086" s="4" t="s">
        <v>1068</v>
      </c>
      <c r="D9086" s="4" t="n">
        <v>2</v>
      </c>
      <c r="E9086" s="4" t="n">
        <v>86.28</v>
      </c>
      <c r="F9086" s="4" t="n">
        <v>172.56</v>
      </c>
      <c r="G9086" s="4" t="n">
        <f aca="false">INDEX(Data_Products!$D$2:$D$33,MATCH(C9086,Data_Products!$A$2:$A$33,0))</f>
        <v>68.55</v>
      </c>
      <c r="H9086" s="4" t="str">
        <f aca="false">INDEX(Data_Products!$C$2:$C$33,MATCH(C9086,Data_Products!$A$2:$A$33,0))</f>
        <v>Plumbing &amp; Drainage</v>
      </c>
      <c r="I9086" s="10" t="n">
        <f aca="false">D9086*(E9086-G9086)</f>
        <v>35.46</v>
      </c>
      <c r="J9086" s="11" t="n">
        <f aca="false">IFERROR(I9086/F9086,0)</f>
        <v>0.205493741307371</v>
      </c>
      <c r="K9086" s="4" t="str">
        <f aca="false">IFERROR(INDEX(Data_Orders!$F$2:$F$4727,MATCH(B9086,Data_Orders!$A$2:$A$4727,0)),"")</f>
        <v>Retail</v>
      </c>
      <c r="L9086" s="4" t="str">
        <f aca="false">IFERROR(INDEX(Data_Orders!$D$2:$D$4727,MATCH(B9086,Data_Orders!$A$2:$A$4727,0)),"")</f>
        <v>Nuneaton</v>
      </c>
    </row>
    <row r="9087" customFormat="false" ht="15" hidden="false" customHeight="false" outlineLevel="0" collapsed="false">
      <c r="A9087" s="4" t="s">
        <v>14903</v>
      </c>
      <c r="B9087" s="4" t="s">
        <v>4117</v>
      </c>
      <c r="C9087" s="4" t="s">
        <v>1044</v>
      </c>
      <c r="D9087" s="4" t="n">
        <v>3</v>
      </c>
      <c r="E9087" s="4" t="n">
        <v>190.44</v>
      </c>
      <c r="F9087" s="4" t="n">
        <v>571.32</v>
      </c>
      <c r="G9087" s="4" t="n">
        <f aca="false">INDEX(Data_Products!$D$2:$D$33,MATCH(C9087,Data_Products!$A$2:$A$33,0))</f>
        <v>115.48</v>
      </c>
      <c r="H9087" s="4" t="str">
        <f aca="false">INDEX(Data_Products!$C$2:$C$33,MATCH(C9087,Data_Products!$A$2:$A$33,0))</f>
        <v>Tools &amp; Fixings</v>
      </c>
      <c r="I9087" s="10" t="n">
        <f aca="false">D9087*(E9087-G9087)</f>
        <v>224.88</v>
      </c>
      <c r="J9087" s="11" t="n">
        <f aca="false">IFERROR(I9087/F9087,0)</f>
        <v>0.393614786809494</v>
      </c>
      <c r="K9087" s="4" t="str">
        <f aca="false">IFERROR(INDEX(Data_Orders!$F$2:$F$4727,MATCH(B9087,Data_Orders!$A$2:$A$4727,0)),"")</f>
        <v>Retail</v>
      </c>
      <c r="L9087" s="4" t="str">
        <f aca="false">IFERROR(INDEX(Data_Orders!$D$2:$D$4727,MATCH(B9087,Data_Orders!$A$2:$A$4727,0)),"")</f>
        <v>Nuneaton</v>
      </c>
    </row>
    <row r="9088" customFormat="false" ht="15" hidden="false" customHeight="false" outlineLevel="0" collapsed="false">
      <c r="A9088" s="4" t="s">
        <v>14904</v>
      </c>
      <c r="B9088" s="4" t="s">
        <v>4117</v>
      </c>
      <c r="C9088" s="4" t="s">
        <v>1070</v>
      </c>
      <c r="D9088" s="4" t="n">
        <v>15</v>
      </c>
      <c r="E9088" s="4" t="n">
        <v>230.32</v>
      </c>
      <c r="F9088" s="4" t="n">
        <v>3454.8</v>
      </c>
      <c r="G9088" s="4" t="n">
        <f aca="false">INDEX(Data_Products!$D$2:$D$33,MATCH(C9088,Data_Products!$A$2:$A$33,0))</f>
        <v>161.64</v>
      </c>
      <c r="H9088" s="4" t="str">
        <f aca="false">INDEX(Data_Products!$C$2:$C$33,MATCH(C9088,Data_Products!$A$2:$A$33,0))</f>
        <v>Landscaping</v>
      </c>
      <c r="I9088" s="10" t="n">
        <f aca="false">D9088*(E9088-G9088)</f>
        <v>1030.2</v>
      </c>
      <c r="J9088" s="11" t="n">
        <f aca="false">IFERROR(I9088/F9088,0)</f>
        <v>0.298193817297673</v>
      </c>
      <c r="K9088" s="4" t="str">
        <f aca="false">IFERROR(INDEX(Data_Orders!$F$2:$F$4727,MATCH(B9088,Data_Orders!$A$2:$A$4727,0)),"")</f>
        <v>Retail</v>
      </c>
      <c r="L9088" s="4" t="str">
        <f aca="false">IFERROR(INDEX(Data_Orders!$D$2:$D$4727,MATCH(B9088,Data_Orders!$A$2:$A$4727,0)),"")</f>
        <v>Nuneaton</v>
      </c>
    </row>
    <row r="9089" customFormat="false" ht="15" hidden="false" customHeight="false" outlineLevel="0" collapsed="false">
      <c r="A9089" s="4" t="s">
        <v>14905</v>
      </c>
      <c r="B9089" s="4" t="s">
        <v>4118</v>
      </c>
      <c r="C9089" s="4" t="s">
        <v>1039</v>
      </c>
      <c r="D9089" s="4" t="n">
        <v>2</v>
      </c>
      <c r="E9089" s="4" t="n">
        <v>160.41</v>
      </c>
      <c r="F9089" s="4" t="n">
        <v>320.82</v>
      </c>
      <c r="G9089" s="4" t="n">
        <f aca="false">INDEX(Data_Products!$D$2:$D$33,MATCH(C9089,Data_Products!$A$2:$A$33,0))</f>
        <v>99.74</v>
      </c>
      <c r="H9089" s="4" t="str">
        <f aca="false">INDEX(Data_Products!$C$2:$C$33,MATCH(C9089,Data_Products!$A$2:$A$33,0))</f>
        <v>Insulation</v>
      </c>
      <c r="I9089" s="10" t="n">
        <f aca="false">D9089*(E9089-G9089)</f>
        <v>121.34</v>
      </c>
      <c r="J9089" s="11" t="n">
        <f aca="false">IFERROR(I9089/F9089,0)</f>
        <v>0.378218315566361</v>
      </c>
      <c r="K9089" s="4" t="str">
        <f aca="false">IFERROR(INDEX(Data_Orders!$F$2:$F$4727,MATCH(B9089,Data_Orders!$A$2:$A$4727,0)),"")</f>
        <v>Retail</v>
      </c>
      <c r="L9089" s="4" t="str">
        <f aca="false">IFERROR(INDEX(Data_Orders!$D$2:$D$4727,MATCH(B9089,Data_Orders!$A$2:$A$4727,0)),"")</f>
        <v>Nuneaton</v>
      </c>
    </row>
    <row r="9090" customFormat="false" ht="15" hidden="false" customHeight="false" outlineLevel="0" collapsed="false">
      <c r="A9090" s="4" t="s">
        <v>14906</v>
      </c>
      <c r="B9090" s="4" t="s">
        <v>4118</v>
      </c>
      <c r="C9090" s="4" t="s">
        <v>1024</v>
      </c>
      <c r="D9090" s="4" t="n">
        <v>20</v>
      </c>
      <c r="E9090" s="4" t="n">
        <v>137.14</v>
      </c>
      <c r="F9090" s="4" t="n">
        <v>2742.8</v>
      </c>
      <c r="G9090" s="4" t="n">
        <f aca="false">INDEX(Data_Products!$D$2:$D$33,MATCH(C9090,Data_Products!$A$2:$A$33,0))</f>
        <v>99.99</v>
      </c>
      <c r="H9090" s="4" t="str">
        <f aca="false">INDEX(Data_Products!$C$2:$C$33,MATCH(C9090,Data_Products!$A$2:$A$33,0))</f>
        <v>Cement &amp; Aggregates</v>
      </c>
      <c r="I9090" s="10" t="n">
        <f aca="false">D9090*(E9090-G9090)</f>
        <v>743</v>
      </c>
      <c r="J9090" s="11" t="n">
        <f aca="false">IFERROR(I9090/F9090,0)</f>
        <v>0.270891060230421</v>
      </c>
      <c r="K9090" s="4" t="str">
        <f aca="false">IFERROR(INDEX(Data_Orders!$F$2:$F$4727,MATCH(B9090,Data_Orders!$A$2:$A$4727,0)),"")</f>
        <v>Retail</v>
      </c>
      <c r="L9090" s="4" t="str">
        <f aca="false">IFERROR(INDEX(Data_Orders!$D$2:$D$4727,MATCH(B9090,Data_Orders!$A$2:$A$4727,0)),"")</f>
        <v>Nuneaton</v>
      </c>
    </row>
    <row r="9091" customFormat="false" ht="15" hidden="false" customHeight="false" outlineLevel="0" collapsed="false">
      <c r="A9091" s="4" t="s">
        <v>14907</v>
      </c>
      <c r="B9091" s="4" t="s">
        <v>4119</v>
      </c>
      <c r="C9091" s="4" t="s">
        <v>1019</v>
      </c>
      <c r="D9091" s="4" t="n">
        <v>17</v>
      </c>
      <c r="E9091" s="4" t="n">
        <v>79.76</v>
      </c>
      <c r="F9091" s="4" t="n">
        <v>1355.92</v>
      </c>
      <c r="G9091" s="4" t="n">
        <f aca="false">INDEX(Data_Products!$D$2:$D$33,MATCH(C9091,Data_Products!$A$2:$A$33,0))</f>
        <v>59.07</v>
      </c>
      <c r="H9091" s="4" t="str">
        <f aca="false">INDEX(Data_Products!$C$2:$C$33,MATCH(C9091,Data_Products!$A$2:$A$33,0))</f>
        <v>Timber</v>
      </c>
      <c r="I9091" s="10" t="n">
        <f aca="false">D9091*(E9091-G9091)</f>
        <v>351.73</v>
      </c>
      <c r="J9091" s="11" t="n">
        <f aca="false">IFERROR(I9091/F9091,0)</f>
        <v>0.259403209628887</v>
      </c>
      <c r="K9091" s="4" t="str">
        <f aca="false">IFERROR(INDEX(Data_Orders!$F$2:$F$4727,MATCH(B9091,Data_Orders!$A$2:$A$4727,0)),"")</f>
        <v>Retail</v>
      </c>
      <c r="L9091" s="4" t="str">
        <f aca="false">IFERROR(INDEX(Data_Orders!$D$2:$D$4727,MATCH(B9091,Data_Orders!$A$2:$A$4727,0)),"")</f>
        <v>Nuneaton</v>
      </c>
    </row>
    <row r="9092" customFormat="false" ht="15" hidden="false" customHeight="false" outlineLevel="0" collapsed="false">
      <c r="A9092" s="4" t="s">
        <v>14908</v>
      </c>
      <c r="B9092" s="4" t="s">
        <v>4119</v>
      </c>
      <c r="C9092" s="4" t="s">
        <v>1075</v>
      </c>
      <c r="D9092" s="4" t="n">
        <v>14</v>
      </c>
      <c r="E9092" s="4" t="n">
        <v>98.61</v>
      </c>
      <c r="F9092" s="4" t="n">
        <v>1380.54</v>
      </c>
      <c r="G9092" s="4" t="n">
        <f aca="false">INDEX(Data_Products!$D$2:$D$33,MATCH(C9092,Data_Products!$A$2:$A$33,0))</f>
        <v>74.84</v>
      </c>
      <c r="H9092" s="4" t="str">
        <f aca="false">INDEX(Data_Products!$C$2:$C$33,MATCH(C9092,Data_Products!$A$2:$A$33,0))</f>
        <v>Landscaping</v>
      </c>
      <c r="I9092" s="10" t="n">
        <f aca="false">D9092*(E9092-G9092)</f>
        <v>332.78</v>
      </c>
      <c r="J9092" s="11" t="n">
        <f aca="false">IFERROR(I9092/F9092,0)</f>
        <v>0.24105060338708</v>
      </c>
      <c r="K9092" s="4" t="str">
        <f aca="false">IFERROR(INDEX(Data_Orders!$F$2:$F$4727,MATCH(B9092,Data_Orders!$A$2:$A$4727,0)),"")</f>
        <v>Retail</v>
      </c>
      <c r="L9092" s="4" t="str">
        <f aca="false">IFERROR(INDEX(Data_Orders!$D$2:$D$4727,MATCH(B9092,Data_Orders!$A$2:$A$4727,0)),"")</f>
        <v>Nuneaton</v>
      </c>
    </row>
    <row r="9093" customFormat="false" ht="15" hidden="false" customHeight="false" outlineLevel="0" collapsed="false">
      <c r="A9093" s="4" t="s">
        <v>14909</v>
      </c>
      <c r="B9093" s="4" t="s">
        <v>4119</v>
      </c>
      <c r="C9093" s="4" t="s">
        <v>1024</v>
      </c>
      <c r="D9093" s="4" t="n">
        <v>2</v>
      </c>
      <c r="E9093" s="4" t="n">
        <v>137.14</v>
      </c>
      <c r="F9093" s="4" t="n">
        <v>274.28</v>
      </c>
      <c r="G9093" s="4" t="n">
        <f aca="false">INDEX(Data_Products!$D$2:$D$33,MATCH(C9093,Data_Products!$A$2:$A$33,0))</f>
        <v>99.99</v>
      </c>
      <c r="H9093" s="4" t="str">
        <f aca="false">INDEX(Data_Products!$C$2:$C$33,MATCH(C9093,Data_Products!$A$2:$A$33,0))</f>
        <v>Cement &amp; Aggregates</v>
      </c>
      <c r="I9093" s="10" t="n">
        <f aca="false">D9093*(E9093-G9093)</f>
        <v>74.3</v>
      </c>
      <c r="J9093" s="11" t="n">
        <f aca="false">IFERROR(I9093/F9093,0)</f>
        <v>0.270891060230421</v>
      </c>
      <c r="K9093" s="4" t="str">
        <f aca="false">IFERROR(INDEX(Data_Orders!$F$2:$F$4727,MATCH(B9093,Data_Orders!$A$2:$A$4727,0)),"")</f>
        <v>Retail</v>
      </c>
      <c r="L9093" s="4" t="str">
        <f aca="false">IFERROR(INDEX(Data_Orders!$D$2:$D$4727,MATCH(B9093,Data_Orders!$A$2:$A$4727,0)),"")</f>
        <v>Nuneaton</v>
      </c>
    </row>
    <row r="9094" customFormat="false" ht="15" hidden="false" customHeight="false" outlineLevel="0" collapsed="false">
      <c r="A9094" s="4" t="s">
        <v>14910</v>
      </c>
      <c r="B9094" s="4" t="s">
        <v>4120</v>
      </c>
      <c r="C9094" s="4" t="s">
        <v>1066</v>
      </c>
      <c r="D9094" s="4" t="n">
        <v>11</v>
      </c>
      <c r="E9094" s="4" t="n">
        <v>209.69</v>
      </c>
      <c r="F9094" s="4" t="n">
        <v>2306.59</v>
      </c>
      <c r="G9094" s="4" t="n">
        <f aca="false">INDEX(Data_Products!$D$2:$D$33,MATCH(C9094,Data_Products!$A$2:$A$33,0))</f>
        <v>144.38</v>
      </c>
      <c r="H9094" s="4" t="str">
        <f aca="false">INDEX(Data_Products!$C$2:$C$33,MATCH(C9094,Data_Products!$A$2:$A$33,0))</f>
        <v>Plumbing &amp; Drainage</v>
      </c>
      <c r="I9094" s="10" t="n">
        <f aca="false">D9094*(E9094-G9094)</f>
        <v>718.41</v>
      </c>
      <c r="J9094" s="11" t="n">
        <f aca="false">IFERROR(I9094/F9094,0)</f>
        <v>0.311459773952024</v>
      </c>
      <c r="K9094" s="4" t="str">
        <f aca="false">IFERROR(INDEX(Data_Orders!$F$2:$F$4727,MATCH(B9094,Data_Orders!$A$2:$A$4727,0)),"")</f>
        <v>Retail</v>
      </c>
      <c r="L9094" s="4" t="str">
        <f aca="false">IFERROR(INDEX(Data_Orders!$D$2:$D$4727,MATCH(B9094,Data_Orders!$A$2:$A$4727,0)),"")</f>
        <v>Nuneaton</v>
      </c>
    </row>
    <row r="9095" customFormat="false" ht="15" hidden="false" customHeight="false" outlineLevel="0" collapsed="false">
      <c r="A9095" s="4" t="s">
        <v>14911</v>
      </c>
      <c r="B9095" s="4" t="s">
        <v>4121</v>
      </c>
      <c r="C9095" s="4" t="s">
        <v>1048</v>
      </c>
      <c r="D9095" s="4" t="n">
        <v>20</v>
      </c>
      <c r="E9095" s="4" t="n">
        <v>112.72</v>
      </c>
      <c r="F9095" s="4" t="n">
        <v>2254.4</v>
      </c>
      <c r="G9095" s="4" t="n">
        <f aca="false">INDEX(Data_Products!$D$2:$D$33,MATCH(C9095,Data_Products!$A$2:$A$33,0))</f>
        <v>83.21</v>
      </c>
      <c r="H9095" s="4" t="str">
        <f aca="false">INDEX(Data_Products!$C$2:$C$33,MATCH(C9095,Data_Products!$A$2:$A$33,0))</f>
        <v>Tools &amp; Fixings</v>
      </c>
      <c r="I9095" s="10" t="n">
        <f aca="false">D9095*(E9095-G9095)</f>
        <v>590.2</v>
      </c>
      <c r="J9095" s="11" t="n">
        <f aca="false">IFERROR(I9095/F9095,0)</f>
        <v>0.26179914833215</v>
      </c>
      <c r="K9095" s="4" t="str">
        <f aca="false">IFERROR(INDEX(Data_Orders!$F$2:$F$4727,MATCH(B9095,Data_Orders!$A$2:$A$4727,0)),"")</f>
        <v>Retail</v>
      </c>
      <c r="L9095" s="4" t="str">
        <f aca="false">IFERROR(INDEX(Data_Orders!$D$2:$D$4727,MATCH(B9095,Data_Orders!$A$2:$A$4727,0)),"")</f>
        <v>Nuneaton</v>
      </c>
    </row>
    <row r="9096" customFormat="false" ht="15" hidden="false" customHeight="false" outlineLevel="0" collapsed="false">
      <c r="A9096" s="4" t="s">
        <v>14912</v>
      </c>
      <c r="B9096" s="4" t="s">
        <v>4122</v>
      </c>
      <c r="C9096" s="4" t="s">
        <v>1024</v>
      </c>
      <c r="D9096" s="4" t="n">
        <v>9</v>
      </c>
      <c r="E9096" s="4" t="n">
        <v>137.14</v>
      </c>
      <c r="F9096" s="4" t="n">
        <v>1234.26</v>
      </c>
      <c r="G9096" s="4" t="n">
        <f aca="false">INDEX(Data_Products!$D$2:$D$33,MATCH(C9096,Data_Products!$A$2:$A$33,0))</f>
        <v>99.99</v>
      </c>
      <c r="H9096" s="4" t="str">
        <f aca="false">INDEX(Data_Products!$C$2:$C$33,MATCH(C9096,Data_Products!$A$2:$A$33,0))</f>
        <v>Cement &amp; Aggregates</v>
      </c>
      <c r="I9096" s="10" t="n">
        <f aca="false">D9096*(E9096-G9096)</f>
        <v>334.35</v>
      </c>
      <c r="J9096" s="11" t="n">
        <f aca="false">IFERROR(I9096/F9096,0)</f>
        <v>0.270891060230421</v>
      </c>
      <c r="K9096" s="4" t="str">
        <f aca="false">IFERROR(INDEX(Data_Orders!$F$2:$F$4727,MATCH(B9096,Data_Orders!$A$2:$A$4727,0)),"")</f>
        <v>Housebuilder</v>
      </c>
      <c r="L9096" s="4" t="str">
        <f aca="false">IFERROR(INDEX(Data_Orders!$D$2:$D$4727,MATCH(B9096,Data_Orders!$A$2:$A$4727,0)),"")</f>
        <v>Nuneaton</v>
      </c>
    </row>
    <row r="9097" customFormat="false" ht="15" hidden="false" customHeight="false" outlineLevel="0" collapsed="false">
      <c r="A9097" s="4" t="s">
        <v>14913</v>
      </c>
      <c r="B9097" s="4" t="s">
        <v>4123</v>
      </c>
      <c r="C9097" s="4" t="s">
        <v>1010</v>
      </c>
      <c r="D9097" s="4" t="n">
        <v>3</v>
      </c>
      <c r="E9097" s="4" t="n">
        <v>135.95</v>
      </c>
      <c r="F9097" s="4" t="n">
        <v>407.85</v>
      </c>
      <c r="G9097" s="4" t="n">
        <f aca="false">INDEX(Data_Products!$D$2:$D$33,MATCH(C9097,Data_Products!$A$2:$A$33,0))</f>
        <v>111.1</v>
      </c>
      <c r="H9097" s="4" t="str">
        <f aca="false">INDEX(Data_Products!$C$2:$C$33,MATCH(C9097,Data_Products!$A$2:$A$33,0))</f>
        <v>Timber</v>
      </c>
      <c r="I9097" s="10" t="n">
        <f aca="false">D9097*(E9097-G9097)</f>
        <v>74.55</v>
      </c>
      <c r="J9097" s="11" t="n">
        <f aca="false">IFERROR(I9097/F9097,0)</f>
        <v>0.18278778962854</v>
      </c>
      <c r="K9097" s="4" t="str">
        <f aca="false">IFERROR(INDEX(Data_Orders!$F$2:$F$4727,MATCH(B9097,Data_Orders!$A$2:$A$4727,0)),"")</f>
        <v>Housebuilder</v>
      </c>
      <c r="L9097" s="4" t="str">
        <f aca="false">IFERROR(INDEX(Data_Orders!$D$2:$D$4727,MATCH(B9097,Data_Orders!$A$2:$A$4727,0)),"")</f>
        <v>Nuneaton</v>
      </c>
    </row>
    <row r="9098" customFormat="false" ht="15" hidden="false" customHeight="false" outlineLevel="0" collapsed="false">
      <c r="A9098" s="4" t="s">
        <v>14914</v>
      </c>
      <c r="B9098" s="4" t="s">
        <v>4123</v>
      </c>
      <c r="C9098" s="4" t="s">
        <v>1050</v>
      </c>
      <c r="D9098" s="4" t="n">
        <v>20</v>
      </c>
      <c r="E9098" s="4" t="n">
        <v>238.63</v>
      </c>
      <c r="F9098" s="4" t="n">
        <v>4772.6</v>
      </c>
      <c r="G9098" s="4" t="n">
        <f aca="false">INDEX(Data_Products!$D$2:$D$33,MATCH(C9098,Data_Products!$A$2:$A$33,0))</f>
        <v>148.91</v>
      </c>
      <c r="H9098" s="4" t="str">
        <f aca="false">INDEX(Data_Products!$C$2:$C$33,MATCH(C9098,Data_Products!$A$2:$A$33,0))</f>
        <v>Tools &amp; Fixings</v>
      </c>
      <c r="I9098" s="10" t="n">
        <f aca="false">D9098*(E9098-G9098)</f>
        <v>1794.4</v>
      </c>
      <c r="J9098" s="11" t="n">
        <f aca="false">IFERROR(I9098/F9098,0)</f>
        <v>0.375979549930855</v>
      </c>
      <c r="K9098" s="4" t="str">
        <f aca="false">IFERROR(INDEX(Data_Orders!$F$2:$F$4727,MATCH(B9098,Data_Orders!$A$2:$A$4727,0)),"")</f>
        <v>Housebuilder</v>
      </c>
      <c r="L9098" s="4" t="str">
        <f aca="false">IFERROR(INDEX(Data_Orders!$D$2:$D$4727,MATCH(B9098,Data_Orders!$A$2:$A$4727,0)),"")</f>
        <v>Nuneaton</v>
      </c>
    </row>
    <row r="9099" customFormat="false" ht="15" hidden="false" customHeight="false" outlineLevel="0" collapsed="false">
      <c r="A9099" s="4" t="s">
        <v>14915</v>
      </c>
      <c r="B9099" s="4" t="s">
        <v>4123</v>
      </c>
      <c r="C9099" s="4" t="s">
        <v>1064</v>
      </c>
      <c r="D9099" s="4" t="n">
        <v>16</v>
      </c>
      <c r="E9099" s="4" t="n">
        <v>97.63</v>
      </c>
      <c r="F9099" s="4" t="n">
        <v>1562.08</v>
      </c>
      <c r="G9099" s="4" t="n">
        <f aca="false">INDEX(Data_Products!$D$2:$D$33,MATCH(C9099,Data_Products!$A$2:$A$33,0))</f>
        <v>65.21</v>
      </c>
      <c r="H9099" s="4" t="str">
        <f aca="false">INDEX(Data_Products!$C$2:$C$33,MATCH(C9099,Data_Products!$A$2:$A$33,0))</f>
        <v>Plumbing &amp; Drainage</v>
      </c>
      <c r="I9099" s="10" t="n">
        <f aca="false">D9099*(E9099-G9099)</f>
        <v>518.72</v>
      </c>
      <c r="J9099" s="11" t="n">
        <f aca="false">IFERROR(I9099/F9099,0)</f>
        <v>0.332070060432244</v>
      </c>
      <c r="K9099" s="4" t="str">
        <f aca="false">IFERROR(INDEX(Data_Orders!$F$2:$F$4727,MATCH(B9099,Data_Orders!$A$2:$A$4727,0)),"")</f>
        <v>Housebuilder</v>
      </c>
      <c r="L9099" s="4" t="str">
        <f aca="false">IFERROR(INDEX(Data_Orders!$D$2:$D$4727,MATCH(B9099,Data_Orders!$A$2:$A$4727,0)),"")</f>
        <v>Nuneaton</v>
      </c>
    </row>
    <row r="9100" customFormat="false" ht="15" hidden="false" customHeight="false" outlineLevel="0" collapsed="false">
      <c r="A9100" s="4" t="s">
        <v>14916</v>
      </c>
      <c r="B9100" s="4" t="s">
        <v>4123</v>
      </c>
      <c r="C9100" s="4" t="s">
        <v>1039</v>
      </c>
      <c r="D9100" s="4" t="n">
        <v>20</v>
      </c>
      <c r="E9100" s="4" t="n">
        <v>160.41</v>
      </c>
      <c r="F9100" s="4" t="n">
        <v>3208.2</v>
      </c>
      <c r="G9100" s="4" t="n">
        <f aca="false">INDEX(Data_Products!$D$2:$D$33,MATCH(C9100,Data_Products!$A$2:$A$33,0))</f>
        <v>99.74</v>
      </c>
      <c r="H9100" s="4" t="str">
        <f aca="false">INDEX(Data_Products!$C$2:$C$33,MATCH(C9100,Data_Products!$A$2:$A$33,0))</f>
        <v>Insulation</v>
      </c>
      <c r="I9100" s="10" t="n">
        <f aca="false">D9100*(E9100-G9100)</f>
        <v>1213.4</v>
      </c>
      <c r="J9100" s="11" t="n">
        <f aca="false">IFERROR(I9100/F9100,0)</f>
        <v>0.378218315566361</v>
      </c>
      <c r="K9100" s="4" t="str">
        <f aca="false">IFERROR(INDEX(Data_Orders!$F$2:$F$4727,MATCH(B9100,Data_Orders!$A$2:$A$4727,0)),"")</f>
        <v>Housebuilder</v>
      </c>
      <c r="L9100" s="4" t="str">
        <f aca="false">IFERROR(INDEX(Data_Orders!$D$2:$D$4727,MATCH(B9100,Data_Orders!$A$2:$A$4727,0)),"")</f>
        <v>Nuneaton</v>
      </c>
    </row>
    <row r="9101" customFormat="false" ht="15" hidden="false" customHeight="false" outlineLevel="0" collapsed="false">
      <c r="A9101" s="4" t="s">
        <v>14917</v>
      </c>
      <c r="B9101" s="4" t="s">
        <v>4123</v>
      </c>
      <c r="C9101" s="4" t="s">
        <v>1055</v>
      </c>
      <c r="D9101" s="4" t="n">
        <v>16</v>
      </c>
      <c r="E9101" s="4" t="n">
        <v>205.03</v>
      </c>
      <c r="F9101" s="4" t="n">
        <v>3280.48</v>
      </c>
      <c r="G9101" s="4" t="n">
        <f aca="false">INDEX(Data_Products!$D$2:$D$33,MATCH(C9101,Data_Products!$A$2:$A$33,0))</f>
        <v>138.6</v>
      </c>
      <c r="H9101" s="4" t="str">
        <f aca="false">INDEX(Data_Products!$C$2:$C$33,MATCH(C9101,Data_Products!$A$2:$A$33,0))</f>
        <v>Roofing</v>
      </c>
      <c r="I9101" s="10" t="n">
        <f aca="false">D9101*(E9101-G9101)</f>
        <v>1062.88</v>
      </c>
      <c r="J9101" s="11" t="n">
        <f aca="false">IFERROR(I9101/F9101,0)</f>
        <v>0.324001365653807</v>
      </c>
      <c r="K9101" s="4" t="str">
        <f aca="false">IFERROR(INDEX(Data_Orders!$F$2:$F$4727,MATCH(B9101,Data_Orders!$A$2:$A$4727,0)),"")</f>
        <v>Housebuilder</v>
      </c>
      <c r="L9101" s="4" t="str">
        <f aca="false">IFERROR(INDEX(Data_Orders!$D$2:$D$4727,MATCH(B9101,Data_Orders!$A$2:$A$4727,0)),"")</f>
        <v>Nuneaton</v>
      </c>
    </row>
    <row r="9102" customFormat="false" ht="15" hidden="false" customHeight="false" outlineLevel="0" collapsed="false">
      <c r="A9102" s="4" t="s">
        <v>14918</v>
      </c>
      <c r="B9102" s="4" t="s">
        <v>4124</v>
      </c>
      <c r="C9102" s="4" t="s">
        <v>1073</v>
      </c>
      <c r="D9102" s="4" t="n">
        <v>11</v>
      </c>
      <c r="E9102" s="4" t="n">
        <v>231.05</v>
      </c>
      <c r="F9102" s="4" t="n">
        <v>2541.55</v>
      </c>
      <c r="G9102" s="4" t="n">
        <f aca="false">INDEX(Data_Products!$D$2:$D$33,MATCH(C9102,Data_Products!$A$2:$A$33,0))</f>
        <v>148.29</v>
      </c>
      <c r="H9102" s="4" t="str">
        <f aca="false">INDEX(Data_Products!$C$2:$C$33,MATCH(C9102,Data_Products!$A$2:$A$33,0))</f>
        <v>Landscaping</v>
      </c>
      <c r="I9102" s="10" t="n">
        <f aca="false">D9102*(E9102-G9102)</f>
        <v>910.36</v>
      </c>
      <c r="J9102" s="11" t="n">
        <f aca="false">IFERROR(I9102/F9102,0)</f>
        <v>0.358190867777537</v>
      </c>
      <c r="K9102" s="4" t="str">
        <f aca="false">IFERROR(INDEX(Data_Orders!$F$2:$F$4727,MATCH(B9102,Data_Orders!$A$2:$A$4727,0)),"")</f>
        <v>Housebuilder</v>
      </c>
      <c r="L9102" s="4" t="str">
        <f aca="false">IFERROR(INDEX(Data_Orders!$D$2:$D$4727,MATCH(B9102,Data_Orders!$A$2:$A$4727,0)),"")</f>
        <v>Nuneaton</v>
      </c>
    </row>
    <row r="9103" customFormat="false" ht="15" hidden="false" customHeight="false" outlineLevel="0" collapsed="false">
      <c r="A9103" s="4" t="s">
        <v>14919</v>
      </c>
      <c r="B9103" s="4" t="s">
        <v>4124</v>
      </c>
      <c r="C9103" s="4" t="s">
        <v>1044</v>
      </c>
      <c r="D9103" s="4" t="n">
        <v>5</v>
      </c>
      <c r="E9103" s="4" t="n">
        <v>190.44</v>
      </c>
      <c r="F9103" s="4" t="n">
        <v>952.2</v>
      </c>
      <c r="G9103" s="4" t="n">
        <f aca="false">INDEX(Data_Products!$D$2:$D$33,MATCH(C9103,Data_Products!$A$2:$A$33,0))</f>
        <v>115.48</v>
      </c>
      <c r="H9103" s="4" t="str">
        <f aca="false">INDEX(Data_Products!$C$2:$C$33,MATCH(C9103,Data_Products!$A$2:$A$33,0))</f>
        <v>Tools &amp; Fixings</v>
      </c>
      <c r="I9103" s="10" t="n">
        <f aca="false">D9103*(E9103-G9103)</f>
        <v>374.8</v>
      </c>
      <c r="J9103" s="11" t="n">
        <f aca="false">IFERROR(I9103/F9103,0)</f>
        <v>0.393614786809494</v>
      </c>
      <c r="K9103" s="4" t="str">
        <f aca="false">IFERROR(INDEX(Data_Orders!$F$2:$F$4727,MATCH(B9103,Data_Orders!$A$2:$A$4727,0)),"")</f>
        <v>Housebuilder</v>
      </c>
      <c r="L9103" s="4" t="str">
        <f aca="false">IFERROR(INDEX(Data_Orders!$D$2:$D$4727,MATCH(B9103,Data_Orders!$A$2:$A$4727,0)),"")</f>
        <v>Nuneaton</v>
      </c>
    </row>
    <row r="9104" customFormat="false" ht="15" hidden="false" customHeight="false" outlineLevel="0" collapsed="false">
      <c r="A9104" s="4" t="s">
        <v>14920</v>
      </c>
      <c r="B9104" s="4" t="s">
        <v>4124</v>
      </c>
      <c r="C9104" s="4" t="s">
        <v>1019</v>
      </c>
      <c r="D9104" s="4" t="n">
        <v>18</v>
      </c>
      <c r="E9104" s="4" t="n">
        <v>79.76</v>
      </c>
      <c r="F9104" s="4" t="n">
        <v>1435.68</v>
      </c>
      <c r="G9104" s="4" t="n">
        <f aca="false">INDEX(Data_Products!$D$2:$D$33,MATCH(C9104,Data_Products!$A$2:$A$33,0))</f>
        <v>59.07</v>
      </c>
      <c r="H9104" s="4" t="str">
        <f aca="false">INDEX(Data_Products!$C$2:$C$33,MATCH(C9104,Data_Products!$A$2:$A$33,0))</f>
        <v>Timber</v>
      </c>
      <c r="I9104" s="10" t="n">
        <f aca="false">D9104*(E9104-G9104)</f>
        <v>372.42</v>
      </c>
      <c r="J9104" s="11" t="n">
        <f aca="false">IFERROR(I9104/F9104,0)</f>
        <v>0.259403209628887</v>
      </c>
      <c r="K9104" s="4" t="str">
        <f aca="false">IFERROR(INDEX(Data_Orders!$F$2:$F$4727,MATCH(B9104,Data_Orders!$A$2:$A$4727,0)),"")</f>
        <v>Housebuilder</v>
      </c>
      <c r="L9104" s="4" t="str">
        <f aca="false">IFERROR(INDEX(Data_Orders!$D$2:$D$4727,MATCH(B9104,Data_Orders!$A$2:$A$4727,0)),"")</f>
        <v>Nuneaton</v>
      </c>
    </row>
    <row r="9105" customFormat="false" ht="15" hidden="false" customHeight="false" outlineLevel="0" collapsed="false">
      <c r="A9105" s="4" t="s">
        <v>14921</v>
      </c>
      <c r="B9105" s="4" t="s">
        <v>4124</v>
      </c>
      <c r="C9105" s="4" t="s">
        <v>1068</v>
      </c>
      <c r="D9105" s="4" t="n">
        <v>9</v>
      </c>
      <c r="E9105" s="4" t="n">
        <v>86.28</v>
      </c>
      <c r="F9105" s="4" t="n">
        <v>776.52</v>
      </c>
      <c r="G9105" s="4" t="n">
        <f aca="false">INDEX(Data_Products!$D$2:$D$33,MATCH(C9105,Data_Products!$A$2:$A$33,0))</f>
        <v>68.55</v>
      </c>
      <c r="H9105" s="4" t="str">
        <f aca="false">INDEX(Data_Products!$C$2:$C$33,MATCH(C9105,Data_Products!$A$2:$A$33,0))</f>
        <v>Plumbing &amp; Drainage</v>
      </c>
      <c r="I9105" s="10" t="n">
        <f aca="false">D9105*(E9105-G9105)</f>
        <v>159.57</v>
      </c>
      <c r="J9105" s="11" t="n">
        <f aca="false">IFERROR(I9105/F9105,0)</f>
        <v>0.205493741307371</v>
      </c>
      <c r="K9105" s="4" t="str">
        <f aca="false">IFERROR(INDEX(Data_Orders!$F$2:$F$4727,MATCH(B9105,Data_Orders!$A$2:$A$4727,0)),"")</f>
        <v>Housebuilder</v>
      </c>
      <c r="L9105" s="4" t="str">
        <f aca="false">IFERROR(INDEX(Data_Orders!$D$2:$D$4727,MATCH(B9105,Data_Orders!$A$2:$A$4727,0)),"")</f>
        <v>Nuneaton</v>
      </c>
    </row>
    <row r="9106" customFormat="false" ht="15" hidden="false" customHeight="false" outlineLevel="0" collapsed="false">
      <c r="A9106" s="4" t="s">
        <v>14922</v>
      </c>
      <c r="B9106" s="4" t="s">
        <v>4124</v>
      </c>
      <c r="C9106" s="4" t="s">
        <v>1028</v>
      </c>
      <c r="D9106" s="4" t="n">
        <v>4</v>
      </c>
      <c r="E9106" s="4" t="n">
        <v>118.79</v>
      </c>
      <c r="F9106" s="4" t="n">
        <v>475.16</v>
      </c>
      <c r="G9106" s="4" t="n">
        <f aca="false">INDEX(Data_Products!$D$2:$D$33,MATCH(C9106,Data_Products!$A$2:$A$33,0))</f>
        <v>81.07</v>
      </c>
      <c r="H9106" s="4" t="str">
        <f aca="false">INDEX(Data_Products!$C$2:$C$33,MATCH(C9106,Data_Products!$A$2:$A$33,0))</f>
        <v>Cement &amp; Aggregates</v>
      </c>
      <c r="I9106" s="10" t="n">
        <f aca="false">D9106*(E9106-G9106)</f>
        <v>150.88</v>
      </c>
      <c r="J9106" s="11" t="n">
        <f aca="false">IFERROR(I9106/F9106,0)</f>
        <v>0.317535146056065</v>
      </c>
      <c r="K9106" s="4" t="str">
        <f aca="false">IFERROR(INDEX(Data_Orders!$F$2:$F$4727,MATCH(B9106,Data_Orders!$A$2:$A$4727,0)),"")</f>
        <v>Housebuilder</v>
      </c>
      <c r="L9106" s="4" t="str">
        <f aca="false">IFERROR(INDEX(Data_Orders!$D$2:$D$4727,MATCH(B9106,Data_Orders!$A$2:$A$4727,0)),"")</f>
        <v>Nuneaton</v>
      </c>
    </row>
    <row r="9107" customFormat="false" ht="15" hidden="false" customHeight="false" outlineLevel="0" collapsed="false">
      <c r="A9107" s="4" t="s">
        <v>14923</v>
      </c>
      <c r="B9107" s="4" t="s">
        <v>4125</v>
      </c>
      <c r="C9107" s="4" t="s">
        <v>1037</v>
      </c>
      <c r="D9107" s="4" t="n">
        <v>17</v>
      </c>
      <c r="E9107" s="4" t="n">
        <v>90.97</v>
      </c>
      <c r="F9107" s="4" t="n">
        <v>1546.49</v>
      </c>
      <c r="G9107" s="4" t="n">
        <f aca="false">INDEX(Data_Products!$D$2:$D$33,MATCH(C9107,Data_Products!$A$2:$A$33,0))</f>
        <v>73.81</v>
      </c>
      <c r="H9107" s="4" t="str">
        <f aca="false">INDEX(Data_Products!$C$2:$C$33,MATCH(C9107,Data_Products!$A$2:$A$33,0))</f>
        <v>Insulation</v>
      </c>
      <c r="I9107" s="10" t="n">
        <f aca="false">D9107*(E9107-G9107)</f>
        <v>291.72</v>
      </c>
      <c r="J9107" s="11" t="n">
        <f aca="false">IFERROR(I9107/F9107,0)</f>
        <v>0.18863361547763</v>
      </c>
      <c r="K9107" s="4" t="str">
        <f aca="false">IFERROR(INDEX(Data_Orders!$F$2:$F$4727,MATCH(B9107,Data_Orders!$A$2:$A$4727,0)),"")</f>
        <v>Housebuilder</v>
      </c>
      <c r="L9107" s="4" t="str">
        <f aca="false">IFERROR(INDEX(Data_Orders!$D$2:$D$4727,MATCH(B9107,Data_Orders!$A$2:$A$4727,0)),"")</f>
        <v>Nuneaton</v>
      </c>
    </row>
    <row r="9108" customFormat="false" ht="15" hidden="false" customHeight="false" outlineLevel="0" collapsed="false">
      <c r="A9108" s="4" t="s">
        <v>14924</v>
      </c>
      <c r="B9108" s="4" t="s">
        <v>4125</v>
      </c>
      <c r="C9108" s="4" t="s">
        <v>1052</v>
      </c>
      <c r="D9108" s="4" t="n">
        <v>1</v>
      </c>
      <c r="E9108" s="4" t="n">
        <v>205.71</v>
      </c>
      <c r="F9108" s="4" t="n">
        <v>205.71</v>
      </c>
      <c r="G9108" s="4" t="n">
        <f aca="false">INDEX(Data_Products!$D$2:$D$33,MATCH(C9108,Data_Products!$A$2:$A$33,0))</f>
        <v>152.29</v>
      </c>
      <c r="H9108" s="4" t="str">
        <f aca="false">INDEX(Data_Products!$C$2:$C$33,MATCH(C9108,Data_Products!$A$2:$A$33,0))</f>
        <v>Roofing</v>
      </c>
      <c r="I9108" s="10" t="n">
        <f aca="false">D9108*(E9108-G9108)</f>
        <v>53.42</v>
      </c>
      <c r="J9108" s="11" t="n">
        <f aca="false">IFERROR(I9108/F9108,0)</f>
        <v>0.259685965679841</v>
      </c>
      <c r="K9108" s="4" t="str">
        <f aca="false">IFERROR(INDEX(Data_Orders!$F$2:$F$4727,MATCH(B9108,Data_Orders!$A$2:$A$4727,0)),"")</f>
        <v>Housebuilder</v>
      </c>
      <c r="L9108" s="4" t="str">
        <f aca="false">IFERROR(INDEX(Data_Orders!$D$2:$D$4727,MATCH(B9108,Data_Orders!$A$2:$A$4727,0)),"")</f>
        <v>Nuneaton</v>
      </c>
    </row>
    <row r="9109" customFormat="false" ht="15" hidden="false" customHeight="false" outlineLevel="0" collapsed="false">
      <c r="A9109" s="4" t="s">
        <v>14925</v>
      </c>
      <c r="B9109" s="4" t="s">
        <v>4125</v>
      </c>
      <c r="C9109" s="4" t="s">
        <v>1028</v>
      </c>
      <c r="D9109" s="4" t="n">
        <v>10</v>
      </c>
      <c r="E9109" s="4" t="n">
        <v>118.79</v>
      </c>
      <c r="F9109" s="4" t="n">
        <v>1187.9</v>
      </c>
      <c r="G9109" s="4" t="n">
        <f aca="false">INDEX(Data_Products!$D$2:$D$33,MATCH(C9109,Data_Products!$A$2:$A$33,0))</f>
        <v>81.07</v>
      </c>
      <c r="H9109" s="4" t="str">
        <f aca="false">INDEX(Data_Products!$C$2:$C$33,MATCH(C9109,Data_Products!$A$2:$A$33,0))</f>
        <v>Cement &amp; Aggregates</v>
      </c>
      <c r="I9109" s="10" t="n">
        <f aca="false">D9109*(E9109-G9109)</f>
        <v>377.2</v>
      </c>
      <c r="J9109" s="11" t="n">
        <f aca="false">IFERROR(I9109/F9109,0)</f>
        <v>0.317535146056065</v>
      </c>
      <c r="K9109" s="4" t="str">
        <f aca="false">IFERROR(INDEX(Data_Orders!$F$2:$F$4727,MATCH(B9109,Data_Orders!$A$2:$A$4727,0)),"")</f>
        <v>Housebuilder</v>
      </c>
      <c r="L9109" s="4" t="str">
        <f aca="false">IFERROR(INDEX(Data_Orders!$D$2:$D$4727,MATCH(B9109,Data_Orders!$A$2:$A$4727,0)),"")</f>
        <v>Nuneaton</v>
      </c>
    </row>
    <row r="9110" customFormat="false" ht="15" hidden="false" customHeight="false" outlineLevel="0" collapsed="false">
      <c r="A9110" s="4" t="s">
        <v>14926</v>
      </c>
      <c r="B9110" s="4" t="s">
        <v>4126</v>
      </c>
      <c r="C9110" s="4" t="s">
        <v>1041</v>
      </c>
      <c r="D9110" s="4" t="n">
        <v>7</v>
      </c>
      <c r="E9110" s="4" t="n">
        <v>242.75</v>
      </c>
      <c r="F9110" s="4" t="n">
        <v>1699.25</v>
      </c>
      <c r="G9110" s="4" t="n">
        <f aca="false">INDEX(Data_Products!$D$2:$D$33,MATCH(C9110,Data_Products!$A$2:$A$33,0))</f>
        <v>142.94</v>
      </c>
      <c r="H9110" s="4" t="str">
        <f aca="false">INDEX(Data_Products!$C$2:$C$33,MATCH(C9110,Data_Products!$A$2:$A$33,0))</f>
        <v>Tools &amp; Fixings</v>
      </c>
      <c r="I9110" s="10" t="n">
        <f aca="false">D9110*(E9110-G9110)</f>
        <v>698.67</v>
      </c>
      <c r="J9110" s="11" t="n">
        <f aca="false">IFERROR(I9110/F9110,0)</f>
        <v>0.411163748712667</v>
      </c>
      <c r="K9110" s="4" t="str">
        <f aca="false">IFERROR(INDEX(Data_Orders!$F$2:$F$4727,MATCH(B9110,Data_Orders!$A$2:$A$4727,0)),"")</f>
        <v>Housebuilder</v>
      </c>
      <c r="L9110" s="4" t="str">
        <f aca="false">IFERROR(INDEX(Data_Orders!$D$2:$D$4727,MATCH(B9110,Data_Orders!$A$2:$A$4727,0)),"")</f>
        <v>Nuneaton</v>
      </c>
    </row>
    <row r="9111" customFormat="false" ht="15" hidden="false" customHeight="false" outlineLevel="0" collapsed="false">
      <c r="A9111" s="4" t="s">
        <v>14927</v>
      </c>
      <c r="B9111" s="4" t="s">
        <v>4127</v>
      </c>
      <c r="C9111" s="4" t="s">
        <v>1044</v>
      </c>
      <c r="D9111" s="4" t="n">
        <v>8</v>
      </c>
      <c r="E9111" s="4" t="n">
        <v>190.44</v>
      </c>
      <c r="F9111" s="4" t="n">
        <v>1523.52</v>
      </c>
      <c r="G9111" s="4" t="n">
        <f aca="false">INDEX(Data_Products!$D$2:$D$33,MATCH(C9111,Data_Products!$A$2:$A$33,0))</f>
        <v>115.48</v>
      </c>
      <c r="H9111" s="4" t="str">
        <f aca="false">INDEX(Data_Products!$C$2:$C$33,MATCH(C9111,Data_Products!$A$2:$A$33,0))</f>
        <v>Tools &amp; Fixings</v>
      </c>
      <c r="I9111" s="10" t="n">
        <f aca="false">D9111*(E9111-G9111)</f>
        <v>599.68</v>
      </c>
      <c r="J9111" s="11" t="n">
        <f aca="false">IFERROR(I9111/F9111,0)</f>
        <v>0.393614786809494</v>
      </c>
      <c r="K9111" s="4" t="str">
        <f aca="false">IFERROR(INDEX(Data_Orders!$F$2:$F$4727,MATCH(B9111,Data_Orders!$A$2:$A$4727,0)),"")</f>
        <v>Trade Account</v>
      </c>
      <c r="L9111" s="4" t="str">
        <f aca="false">IFERROR(INDEX(Data_Orders!$D$2:$D$4727,MATCH(B9111,Data_Orders!$A$2:$A$4727,0)),"")</f>
        <v>Birmingham South</v>
      </c>
    </row>
    <row r="9112" customFormat="false" ht="15" hidden="false" customHeight="false" outlineLevel="0" collapsed="false">
      <c r="A9112" s="4" t="s">
        <v>14928</v>
      </c>
      <c r="B9112" s="4" t="s">
        <v>4127</v>
      </c>
      <c r="C9112" s="4" t="s">
        <v>1055</v>
      </c>
      <c r="D9112" s="4" t="n">
        <v>19</v>
      </c>
      <c r="E9112" s="4" t="n">
        <v>205.03</v>
      </c>
      <c r="F9112" s="4" t="n">
        <v>3895.57</v>
      </c>
      <c r="G9112" s="4" t="n">
        <f aca="false">INDEX(Data_Products!$D$2:$D$33,MATCH(C9112,Data_Products!$A$2:$A$33,0))</f>
        <v>138.6</v>
      </c>
      <c r="H9112" s="4" t="str">
        <f aca="false">INDEX(Data_Products!$C$2:$C$33,MATCH(C9112,Data_Products!$A$2:$A$33,0))</f>
        <v>Roofing</v>
      </c>
      <c r="I9112" s="10" t="n">
        <f aca="false">D9112*(E9112-G9112)</f>
        <v>1262.17</v>
      </c>
      <c r="J9112" s="11" t="n">
        <f aca="false">IFERROR(I9112/F9112,0)</f>
        <v>0.324001365653807</v>
      </c>
      <c r="K9112" s="4" t="str">
        <f aca="false">IFERROR(INDEX(Data_Orders!$F$2:$F$4727,MATCH(B9112,Data_Orders!$A$2:$A$4727,0)),"")</f>
        <v>Trade Account</v>
      </c>
      <c r="L9112" s="4" t="str">
        <f aca="false">IFERROR(INDEX(Data_Orders!$D$2:$D$4727,MATCH(B9112,Data_Orders!$A$2:$A$4727,0)),"")</f>
        <v>Birmingham South</v>
      </c>
    </row>
    <row r="9113" customFormat="false" ht="15" hidden="false" customHeight="false" outlineLevel="0" collapsed="false">
      <c r="A9113" s="4" t="s">
        <v>14929</v>
      </c>
      <c r="B9113" s="4" t="s">
        <v>4127</v>
      </c>
      <c r="C9113" s="4" t="s">
        <v>1077</v>
      </c>
      <c r="D9113" s="4" t="n">
        <v>9</v>
      </c>
      <c r="E9113" s="4" t="n">
        <v>46.61</v>
      </c>
      <c r="F9113" s="4" t="n">
        <v>419.49</v>
      </c>
      <c r="G9113" s="4" t="n">
        <f aca="false">INDEX(Data_Products!$D$2:$D$33,MATCH(C9113,Data_Products!$A$2:$A$33,0))</f>
        <v>36.87</v>
      </c>
      <c r="H9113" s="4" t="str">
        <f aca="false">INDEX(Data_Products!$C$2:$C$33,MATCH(C9113,Data_Products!$A$2:$A$33,0))</f>
        <v>Landscaping</v>
      </c>
      <c r="I9113" s="10" t="n">
        <f aca="false">D9113*(E9113-G9113)</f>
        <v>87.66</v>
      </c>
      <c r="J9113" s="11" t="n">
        <f aca="false">IFERROR(I9113/F9113,0)</f>
        <v>0.208968032611028</v>
      </c>
      <c r="K9113" s="4" t="str">
        <f aca="false">IFERROR(INDEX(Data_Orders!$F$2:$F$4727,MATCH(B9113,Data_Orders!$A$2:$A$4727,0)),"")</f>
        <v>Trade Account</v>
      </c>
      <c r="L9113" s="4" t="str">
        <f aca="false">IFERROR(INDEX(Data_Orders!$D$2:$D$4727,MATCH(B9113,Data_Orders!$A$2:$A$4727,0)),"")</f>
        <v>Birmingham South</v>
      </c>
    </row>
    <row r="9114" customFormat="false" ht="15" hidden="false" customHeight="false" outlineLevel="0" collapsed="false">
      <c r="A9114" s="4" t="s">
        <v>14930</v>
      </c>
      <c r="B9114" s="4" t="s">
        <v>4128</v>
      </c>
      <c r="C9114" s="4" t="s">
        <v>1073</v>
      </c>
      <c r="D9114" s="4" t="n">
        <v>11</v>
      </c>
      <c r="E9114" s="4" t="n">
        <v>231.05</v>
      </c>
      <c r="F9114" s="4" t="n">
        <v>2541.55</v>
      </c>
      <c r="G9114" s="4" t="n">
        <f aca="false">INDEX(Data_Products!$D$2:$D$33,MATCH(C9114,Data_Products!$A$2:$A$33,0))</f>
        <v>148.29</v>
      </c>
      <c r="H9114" s="4" t="str">
        <f aca="false">INDEX(Data_Products!$C$2:$C$33,MATCH(C9114,Data_Products!$A$2:$A$33,0))</f>
        <v>Landscaping</v>
      </c>
      <c r="I9114" s="10" t="n">
        <f aca="false">D9114*(E9114-G9114)</f>
        <v>910.36</v>
      </c>
      <c r="J9114" s="11" t="n">
        <f aca="false">IFERROR(I9114/F9114,0)</f>
        <v>0.358190867777537</v>
      </c>
      <c r="K9114" s="4" t="str">
        <f aca="false">IFERROR(INDEX(Data_Orders!$F$2:$F$4727,MATCH(B9114,Data_Orders!$A$2:$A$4727,0)),"")</f>
        <v>Trade Account</v>
      </c>
      <c r="L9114" s="4" t="str">
        <f aca="false">IFERROR(INDEX(Data_Orders!$D$2:$D$4727,MATCH(B9114,Data_Orders!$A$2:$A$4727,0)),"")</f>
        <v>Birmingham South</v>
      </c>
    </row>
    <row r="9115" customFormat="false" ht="15" hidden="false" customHeight="false" outlineLevel="0" collapsed="false">
      <c r="A9115" s="4" t="s">
        <v>14931</v>
      </c>
      <c r="B9115" s="4" t="s">
        <v>4129</v>
      </c>
      <c r="C9115" s="4" t="s">
        <v>1013</v>
      </c>
      <c r="D9115" s="4" t="n">
        <v>6</v>
      </c>
      <c r="E9115" s="4" t="n">
        <v>240.92</v>
      </c>
      <c r="F9115" s="4" t="n">
        <v>1445.52</v>
      </c>
      <c r="G9115" s="4" t="n">
        <f aca="false">INDEX(Data_Products!$D$2:$D$33,MATCH(C9115,Data_Products!$A$2:$A$33,0))</f>
        <v>168.32</v>
      </c>
      <c r="H9115" s="4" t="str">
        <f aca="false">INDEX(Data_Products!$C$2:$C$33,MATCH(C9115,Data_Products!$A$2:$A$33,0))</f>
        <v>Timber</v>
      </c>
      <c r="I9115" s="10" t="n">
        <f aca="false">D9115*(E9115-G9115)</f>
        <v>435.6</v>
      </c>
      <c r="J9115" s="11" t="n">
        <f aca="false">IFERROR(I9115/F9115,0)</f>
        <v>0.301344844761747</v>
      </c>
      <c r="K9115" s="4" t="str">
        <f aca="false">IFERROR(INDEX(Data_Orders!$F$2:$F$4727,MATCH(B9115,Data_Orders!$A$2:$A$4727,0)),"")</f>
        <v>Trade Account</v>
      </c>
      <c r="L9115" s="4" t="str">
        <f aca="false">IFERROR(INDEX(Data_Orders!$D$2:$D$4727,MATCH(B9115,Data_Orders!$A$2:$A$4727,0)),"")</f>
        <v>Birmingham South</v>
      </c>
    </row>
    <row r="9116" customFormat="false" ht="15" hidden="false" customHeight="false" outlineLevel="0" collapsed="false">
      <c r="A9116" s="4" t="s">
        <v>14932</v>
      </c>
      <c r="B9116" s="4" t="s">
        <v>4129</v>
      </c>
      <c r="C9116" s="4" t="s">
        <v>1019</v>
      </c>
      <c r="D9116" s="4" t="n">
        <v>20</v>
      </c>
      <c r="E9116" s="4" t="n">
        <v>79.76</v>
      </c>
      <c r="F9116" s="4" t="n">
        <v>1595.2</v>
      </c>
      <c r="G9116" s="4" t="n">
        <f aca="false">INDEX(Data_Products!$D$2:$D$33,MATCH(C9116,Data_Products!$A$2:$A$33,0))</f>
        <v>59.07</v>
      </c>
      <c r="H9116" s="4" t="str">
        <f aca="false">INDEX(Data_Products!$C$2:$C$33,MATCH(C9116,Data_Products!$A$2:$A$33,0))</f>
        <v>Timber</v>
      </c>
      <c r="I9116" s="10" t="n">
        <f aca="false">D9116*(E9116-G9116)</f>
        <v>413.8</v>
      </c>
      <c r="J9116" s="11" t="n">
        <f aca="false">IFERROR(I9116/F9116,0)</f>
        <v>0.259403209628887</v>
      </c>
      <c r="K9116" s="4" t="str">
        <f aca="false">IFERROR(INDEX(Data_Orders!$F$2:$F$4727,MATCH(B9116,Data_Orders!$A$2:$A$4727,0)),"")</f>
        <v>Trade Account</v>
      </c>
      <c r="L9116" s="4" t="str">
        <f aca="false">IFERROR(INDEX(Data_Orders!$D$2:$D$4727,MATCH(B9116,Data_Orders!$A$2:$A$4727,0)),"")</f>
        <v>Birmingham South</v>
      </c>
    </row>
    <row r="9117" customFormat="false" ht="15" hidden="false" customHeight="false" outlineLevel="0" collapsed="false">
      <c r="A9117" s="4" t="s">
        <v>14933</v>
      </c>
      <c r="B9117" s="4" t="s">
        <v>4129</v>
      </c>
      <c r="C9117" s="4" t="s">
        <v>1057</v>
      </c>
      <c r="D9117" s="4" t="n">
        <v>9</v>
      </c>
      <c r="E9117" s="4" t="n">
        <v>176.81</v>
      </c>
      <c r="F9117" s="4" t="n">
        <v>1591.29</v>
      </c>
      <c r="G9117" s="4" t="n">
        <f aca="false">INDEX(Data_Products!$D$2:$D$33,MATCH(C9117,Data_Products!$A$2:$A$33,0))</f>
        <v>129.57</v>
      </c>
      <c r="H9117" s="4" t="str">
        <f aca="false">INDEX(Data_Products!$C$2:$C$33,MATCH(C9117,Data_Products!$A$2:$A$33,0))</f>
        <v>Roofing</v>
      </c>
      <c r="I9117" s="10" t="n">
        <f aca="false">D9117*(E9117-G9117)</f>
        <v>425.16</v>
      </c>
      <c r="J9117" s="11" t="n">
        <f aca="false">IFERROR(I9117/F9117,0)</f>
        <v>0.267179458175443</v>
      </c>
      <c r="K9117" s="4" t="str">
        <f aca="false">IFERROR(INDEX(Data_Orders!$F$2:$F$4727,MATCH(B9117,Data_Orders!$A$2:$A$4727,0)),"")</f>
        <v>Trade Account</v>
      </c>
      <c r="L9117" s="4" t="str">
        <f aca="false">IFERROR(INDEX(Data_Orders!$D$2:$D$4727,MATCH(B9117,Data_Orders!$A$2:$A$4727,0)),"")</f>
        <v>Birmingham South</v>
      </c>
    </row>
    <row r="9118" customFormat="false" ht="15" hidden="false" customHeight="false" outlineLevel="0" collapsed="false">
      <c r="A9118" s="4" t="s">
        <v>14934</v>
      </c>
      <c r="B9118" s="4" t="s">
        <v>4129</v>
      </c>
      <c r="C9118" s="4" t="s">
        <v>1039</v>
      </c>
      <c r="D9118" s="4" t="n">
        <v>9</v>
      </c>
      <c r="E9118" s="4" t="n">
        <v>160.41</v>
      </c>
      <c r="F9118" s="4" t="n">
        <v>1443.69</v>
      </c>
      <c r="G9118" s="4" t="n">
        <f aca="false">INDEX(Data_Products!$D$2:$D$33,MATCH(C9118,Data_Products!$A$2:$A$33,0))</f>
        <v>99.74</v>
      </c>
      <c r="H9118" s="4" t="str">
        <f aca="false">INDEX(Data_Products!$C$2:$C$33,MATCH(C9118,Data_Products!$A$2:$A$33,0))</f>
        <v>Insulation</v>
      </c>
      <c r="I9118" s="10" t="n">
        <f aca="false">D9118*(E9118-G9118)</f>
        <v>546.03</v>
      </c>
      <c r="J9118" s="11" t="n">
        <f aca="false">IFERROR(I9118/F9118,0)</f>
        <v>0.378218315566361</v>
      </c>
      <c r="K9118" s="4" t="str">
        <f aca="false">IFERROR(INDEX(Data_Orders!$F$2:$F$4727,MATCH(B9118,Data_Orders!$A$2:$A$4727,0)),"")</f>
        <v>Trade Account</v>
      </c>
      <c r="L9118" s="4" t="str">
        <f aca="false">IFERROR(INDEX(Data_Orders!$D$2:$D$4727,MATCH(B9118,Data_Orders!$A$2:$A$4727,0)),"")</f>
        <v>Birmingham South</v>
      </c>
    </row>
    <row r="9119" customFormat="false" ht="15" hidden="false" customHeight="false" outlineLevel="0" collapsed="false">
      <c r="A9119" s="4" t="s">
        <v>14935</v>
      </c>
      <c r="B9119" s="4" t="s">
        <v>4129</v>
      </c>
      <c r="C9119" s="4" t="s">
        <v>1010</v>
      </c>
      <c r="D9119" s="4" t="n">
        <v>5</v>
      </c>
      <c r="E9119" s="4" t="n">
        <v>135.95</v>
      </c>
      <c r="F9119" s="4" t="n">
        <v>679.75</v>
      </c>
      <c r="G9119" s="4" t="n">
        <f aca="false">INDEX(Data_Products!$D$2:$D$33,MATCH(C9119,Data_Products!$A$2:$A$33,0))</f>
        <v>111.1</v>
      </c>
      <c r="H9119" s="4" t="str">
        <f aca="false">INDEX(Data_Products!$C$2:$C$33,MATCH(C9119,Data_Products!$A$2:$A$33,0))</f>
        <v>Timber</v>
      </c>
      <c r="I9119" s="10" t="n">
        <f aca="false">D9119*(E9119-G9119)</f>
        <v>124.25</v>
      </c>
      <c r="J9119" s="11" t="n">
        <f aca="false">IFERROR(I9119/F9119,0)</f>
        <v>0.18278778962854</v>
      </c>
      <c r="K9119" s="4" t="str">
        <f aca="false">IFERROR(INDEX(Data_Orders!$F$2:$F$4727,MATCH(B9119,Data_Orders!$A$2:$A$4727,0)),"")</f>
        <v>Trade Account</v>
      </c>
      <c r="L9119" s="4" t="str">
        <f aca="false">IFERROR(INDEX(Data_Orders!$D$2:$D$4727,MATCH(B9119,Data_Orders!$A$2:$A$4727,0)),"")</f>
        <v>Birmingham South</v>
      </c>
    </row>
    <row r="9120" customFormat="false" ht="15" hidden="false" customHeight="false" outlineLevel="0" collapsed="false">
      <c r="A9120" s="4" t="s">
        <v>14936</v>
      </c>
      <c r="B9120" s="4" t="s">
        <v>4130</v>
      </c>
      <c r="C9120" s="4" t="s">
        <v>1066</v>
      </c>
      <c r="D9120" s="4" t="n">
        <v>8</v>
      </c>
      <c r="E9120" s="4" t="n">
        <v>209.69</v>
      </c>
      <c r="F9120" s="4" t="n">
        <v>1677.52</v>
      </c>
      <c r="G9120" s="4" t="n">
        <f aca="false">INDEX(Data_Products!$D$2:$D$33,MATCH(C9120,Data_Products!$A$2:$A$33,0))</f>
        <v>144.38</v>
      </c>
      <c r="H9120" s="4" t="str">
        <f aca="false">INDEX(Data_Products!$C$2:$C$33,MATCH(C9120,Data_Products!$A$2:$A$33,0))</f>
        <v>Plumbing &amp; Drainage</v>
      </c>
      <c r="I9120" s="10" t="n">
        <f aca="false">D9120*(E9120-G9120)</f>
        <v>522.48</v>
      </c>
      <c r="J9120" s="11" t="n">
        <f aca="false">IFERROR(I9120/F9120,0)</f>
        <v>0.311459773952024</v>
      </c>
      <c r="K9120" s="4" t="str">
        <f aca="false">IFERROR(INDEX(Data_Orders!$F$2:$F$4727,MATCH(B9120,Data_Orders!$A$2:$A$4727,0)),"")</f>
        <v>Trade Account</v>
      </c>
      <c r="L9120" s="4" t="str">
        <f aca="false">IFERROR(INDEX(Data_Orders!$D$2:$D$4727,MATCH(B9120,Data_Orders!$A$2:$A$4727,0)),"")</f>
        <v>Birmingham South</v>
      </c>
    </row>
    <row r="9121" customFormat="false" ht="15" hidden="false" customHeight="false" outlineLevel="0" collapsed="false">
      <c r="A9121" s="4" t="s">
        <v>14937</v>
      </c>
      <c r="B9121" s="4" t="s">
        <v>4131</v>
      </c>
      <c r="C9121" s="4" t="s">
        <v>1075</v>
      </c>
      <c r="D9121" s="4" t="n">
        <v>5</v>
      </c>
      <c r="E9121" s="4" t="n">
        <v>98.61</v>
      </c>
      <c r="F9121" s="4" t="n">
        <v>493.05</v>
      </c>
      <c r="G9121" s="4" t="n">
        <f aca="false">INDEX(Data_Products!$D$2:$D$33,MATCH(C9121,Data_Products!$A$2:$A$33,0))</f>
        <v>74.84</v>
      </c>
      <c r="H9121" s="4" t="str">
        <f aca="false">INDEX(Data_Products!$C$2:$C$33,MATCH(C9121,Data_Products!$A$2:$A$33,0))</f>
        <v>Landscaping</v>
      </c>
      <c r="I9121" s="10" t="n">
        <f aca="false">D9121*(E9121-G9121)</f>
        <v>118.85</v>
      </c>
      <c r="J9121" s="11" t="n">
        <f aca="false">IFERROR(I9121/F9121,0)</f>
        <v>0.24105060338708</v>
      </c>
      <c r="K9121" s="4" t="str">
        <f aca="false">IFERROR(INDEX(Data_Orders!$F$2:$F$4727,MATCH(B9121,Data_Orders!$A$2:$A$4727,0)),"")</f>
        <v>Trade Account</v>
      </c>
      <c r="L9121" s="4" t="str">
        <f aca="false">IFERROR(INDEX(Data_Orders!$D$2:$D$4727,MATCH(B9121,Data_Orders!$A$2:$A$4727,0)),"")</f>
        <v>Birmingham South</v>
      </c>
    </row>
    <row r="9122" customFormat="false" ht="15" hidden="false" customHeight="false" outlineLevel="0" collapsed="false">
      <c r="A9122" s="4" t="s">
        <v>14938</v>
      </c>
      <c r="B9122" s="4" t="s">
        <v>4131</v>
      </c>
      <c r="C9122" s="4" t="s">
        <v>1046</v>
      </c>
      <c r="D9122" s="4" t="n">
        <v>11</v>
      </c>
      <c r="E9122" s="4" t="n">
        <v>154.02</v>
      </c>
      <c r="F9122" s="4" t="n">
        <v>1694.22</v>
      </c>
      <c r="G9122" s="4" t="n">
        <f aca="false">INDEX(Data_Products!$D$2:$D$33,MATCH(C9122,Data_Products!$A$2:$A$33,0))</f>
        <v>102.1</v>
      </c>
      <c r="H9122" s="4" t="str">
        <f aca="false">INDEX(Data_Products!$C$2:$C$33,MATCH(C9122,Data_Products!$A$2:$A$33,0))</f>
        <v>Tools &amp; Fixings</v>
      </c>
      <c r="I9122" s="10" t="n">
        <f aca="false">D9122*(E9122-G9122)</f>
        <v>571.12</v>
      </c>
      <c r="J9122" s="11" t="n">
        <f aca="false">IFERROR(I9122/F9122,0)</f>
        <v>0.337099078041813</v>
      </c>
      <c r="K9122" s="4" t="str">
        <f aca="false">IFERROR(INDEX(Data_Orders!$F$2:$F$4727,MATCH(B9122,Data_Orders!$A$2:$A$4727,0)),"")</f>
        <v>Trade Account</v>
      </c>
      <c r="L9122" s="4" t="str">
        <f aca="false">IFERROR(INDEX(Data_Orders!$D$2:$D$4727,MATCH(B9122,Data_Orders!$A$2:$A$4727,0)),"")</f>
        <v>Birmingham South</v>
      </c>
    </row>
    <row r="9123" customFormat="false" ht="15" hidden="false" customHeight="false" outlineLevel="0" collapsed="false">
      <c r="A9123" s="4" t="s">
        <v>14939</v>
      </c>
      <c r="B9123" s="4" t="s">
        <v>4131</v>
      </c>
      <c r="C9123" s="4" t="s">
        <v>1052</v>
      </c>
      <c r="D9123" s="4" t="n">
        <v>17</v>
      </c>
      <c r="E9123" s="4" t="n">
        <v>205.71</v>
      </c>
      <c r="F9123" s="4" t="n">
        <v>3497.07</v>
      </c>
      <c r="G9123" s="4" t="n">
        <f aca="false">INDEX(Data_Products!$D$2:$D$33,MATCH(C9123,Data_Products!$A$2:$A$33,0))</f>
        <v>152.29</v>
      </c>
      <c r="H9123" s="4" t="str">
        <f aca="false">INDEX(Data_Products!$C$2:$C$33,MATCH(C9123,Data_Products!$A$2:$A$33,0))</f>
        <v>Roofing</v>
      </c>
      <c r="I9123" s="10" t="n">
        <f aca="false">D9123*(E9123-G9123)</f>
        <v>908.14</v>
      </c>
      <c r="J9123" s="11" t="n">
        <f aca="false">IFERROR(I9123/F9123,0)</f>
        <v>0.259685965679841</v>
      </c>
      <c r="K9123" s="4" t="str">
        <f aca="false">IFERROR(INDEX(Data_Orders!$F$2:$F$4727,MATCH(B9123,Data_Orders!$A$2:$A$4727,0)),"")</f>
        <v>Trade Account</v>
      </c>
      <c r="L9123" s="4" t="str">
        <f aca="false">IFERROR(INDEX(Data_Orders!$D$2:$D$4727,MATCH(B9123,Data_Orders!$A$2:$A$4727,0)),"")</f>
        <v>Birmingham South</v>
      </c>
    </row>
    <row r="9124" customFormat="false" ht="15" hidden="false" customHeight="false" outlineLevel="0" collapsed="false">
      <c r="A9124" s="4" t="s">
        <v>14940</v>
      </c>
      <c r="B9124" s="4" t="s">
        <v>4132</v>
      </c>
      <c r="C9124" s="4" t="s">
        <v>1068</v>
      </c>
      <c r="D9124" s="4" t="n">
        <v>10</v>
      </c>
      <c r="E9124" s="4" t="n">
        <v>86.28</v>
      </c>
      <c r="F9124" s="4" t="n">
        <v>862.8</v>
      </c>
      <c r="G9124" s="4" t="n">
        <f aca="false">INDEX(Data_Products!$D$2:$D$33,MATCH(C9124,Data_Products!$A$2:$A$33,0))</f>
        <v>68.55</v>
      </c>
      <c r="H9124" s="4" t="str">
        <f aca="false">INDEX(Data_Products!$C$2:$C$33,MATCH(C9124,Data_Products!$A$2:$A$33,0))</f>
        <v>Plumbing &amp; Drainage</v>
      </c>
      <c r="I9124" s="10" t="n">
        <f aca="false">D9124*(E9124-G9124)</f>
        <v>177.3</v>
      </c>
      <c r="J9124" s="11" t="n">
        <f aca="false">IFERROR(I9124/F9124,0)</f>
        <v>0.205493741307371</v>
      </c>
      <c r="K9124" s="4" t="str">
        <f aca="false">IFERROR(INDEX(Data_Orders!$F$2:$F$4727,MATCH(B9124,Data_Orders!$A$2:$A$4727,0)),"")</f>
        <v>Trade Account</v>
      </c>
      <c r="L9124" s="4" t="str">
        <f aca="false">IFERROR(INDEX(Data_Orders!$D$2:$D$4727,MATCH(B9124,Data_Orders!$A$2:$A$4727,0)),"")</f>
        <v>Birmingham South</v>
      </c>
    </row>
    <row r="9125" customFormat="false" ht="15" hidden="false" customHeight="false" outlineLevel="0" collapsed="false">
      <c r="A9125" s="4" t="s">
        <v>14941</v>
      </c>
      <c r="B9125" s="4" t="s">
        <v>4132</v>
      </c>
      <c r="C9125" s="4" t="s">
        <v>1070</v>
      </c>
      <c r="D9125" s="4" t="n">
        <v>5</v>
      </c>
      <c r="E9125" s="4" t="n">
        <v>230.32</v>
      </c>
      <c r="F9125" s="4" t="n">
        <v>1151.6</v>
      </c>
      <c r="G9125" s="4" t="n">
        <f aca="false">INDEX(Data_Products!$D$2:$D$33,MATCH(C9125,Data_Products!$A$2:$A$33,0))</f>
        <v>161.64</v>
      </c>
      <c r="H9125" s="4" t="str">
        <f aca="false">INDEX(Data_Products!$C$2:$C$33,MATCH(C9125,Data_Products!$A$2:$A$33,0))</f>
        <v>Landscaping</v>
      </c>
      <c r="I9125" s="10" t="n">
        <f aca="false">D9125*(E9125-G9125)</f>
        <v>343.4</v>
      </c>
      <c r="J9125" s="11" t="n">
        <f aca="false">IFERROR(I9125/F9125,0)</f>
        <v>0.298193817297673</v>
      </c>
      <c r="K9125" s="4" t="str">
        <f aca="false">IFERROR(INDEX(Data_Orders!$F$2:$F$4727,MATCH(B9125,Data_Orders!$A$2:$A$4727,0)),"")</f>
        <v>Trade Account</v>
      </c>
      <c r="L9125" s="4" t="str">
        <f aca="false">IFERROR(INDEX(Data_Orders!$D$2:$D$4727,MATCH(B9125,Data_Orders!$A$2:$A$4727,0)),"")</f>
        <v>Birmingham South</v>
      </c>
    </row>
    <row r="9126" customFormat="false" ht="15" hidden="false" customHeight="false" outlineLevel="0" collapsed="false">
      <c r="A9126" s="4" t="s">
        <v>14942</v>
      </c>
      <c r="B9126" s="4" t="s">
        <v>4132</v>
      </c>
      <c r="C9126" s="4" t="s">
        <v>1010</v>
      </c>
      <c r="D9126" s="4" t="n">
        <v>2</v>
      </c>
      <c r="E9126" s="4" t="n">
        <v>135.95</v>
      </c>
      <c r="F9126" s="4" t="n">
        <v>271.9</v>
      </c>
      <c r="G9126" s="4" t="n">
        <f aca="false">INDEX(Data_Products!$D$2:$D$33,MATCH(C9126,Data_Products!$A$2:$A$33,0))</f>
        <v>111.1</v>
      </c>
      <c r="H9126" s="4" t="str">
        <f aca="false">INDEX(Data_Products!$C$2:$C$33,MATCH(C9126,Data_Products!$A$2:$A$33,0))</f>
        <v>Timber</v>
      </c>
      <c r="I9126" s="10" t="n">
        <f aca="false">D9126*(E9126-G9126)</f>
        <v>49.7</v>
      </c>
      <c r="J9126" s="11" t="n">
        <f aca="false">IFERROR(I9126/F9126,0)</f>
        <v>0.18278778962854</v>
      </c>
      <c r="K9126" s="4" t="str">
        <f aca="false">IFERROR(INDEX(Data_Orders!$F$2:$F$4727,MATCH(B9126,Data_Orders!$A$2:$A$4727,0)),"")</f>
        <v>Trade Account</v>
      </c>
      <c r="L9126" s="4" t="str">
        <f aca="false">IFERROR(INDEX(Data_Orders!$D$2:$D$4727,MATCH(B9126,Data_Orders!$A$2:$A$4727,0)),"")</f>
        <v>Birmingham South</v>
      </c>
    </row>
    <row r="9127" customFormat="false" ht="15" hidden="false" customHeight="false" outlineLevel="0" collapsed="false">
      <c r="A9127" s="4" t="s">
        <v>14943</v>
      </c>
      <c r="B9127" s="4" t="s">
        <v>4132</v>
      </c>
      <c r="C9127" s="4" t="s">
        <v>1041</v>
      </c>
      <c r="D9127" s="4" t="n">
        <v>8</v>
      </c>
      <c r="E9127" s="4" t="n">
        <v>242.75</v>
      </c>
      <c r="F9127" s="4" t="n">
        <v>1942</v>
      </c>
      <c r="G9127" s="4" t="n">
        <f aca="false">INDEX(Data_Products!$D$2:$D$33,MATCH(C9127,Data_Products!$A$2:$A$33,0))</f>
        <v>142.94</v>
      </c>
      <c r="H9127" s="4" t="str">
        <f aca="false">INDEX(Data_Products!$C$2:$C$33,MATCH(C9127,Data_Products!$A$2:$A$33,0))</f>
        <v>Tools &amp; Fixings</v>
      </c>
      <c r="I9127" s="10" t="n">
        <f aca="false">D9127*(E9127-G9127)</f>
        <v>798.48</v>
      </c>
      <c r="J9127" s="11" t="n">
        <f aca="false">IFERROR(I9127/F9127,0)</f>
        <v>0.411163748712667</v>
      </c>
      <c r="K9127" s="4" t="str">
        <f aca="false">IFERROR(INDEX(Data_Orders!$F$2:$F$4727,MATCH(B9127,Data_Orders!$A$2:$A$4727,0)),"")</f>
        <v>Trade Account</v>
      </c>
      <c r="L9127" s="4" t="str">
        <f aca="false">IFERROR(INDEX(Data_Orders!$D$2:$D$4727,MATCH(B9127,Data_Orders!$A$2:$A$4727,0)),"")</f>
        <v>Birmingham South</v>
      </c>
    </row>
    <row r="9128" customFormat="false" ht="15" hidden="false" customHeight="false" outlineLevel="0" collapsed="false">
      <c r="A9128" s="4" t="s">
        <v>14944</v>
      </c>
      <c r="B9128" s="4" t="s">
        <v>4132</v>
      </c>
      <c r="C9128" s="4" t="s">
        <v>1024</v>
      </c>
      <c r="D9128" s="4" t="n">
        <v>4</v>
      </c>
      <c r="E9128" s="4" t="n">
        <v>137.14</v>
      </c>
      <c r="F9128" s="4" t="n">
        <v>548.56</v>
      </c>
      <c r="G9128" s="4" t="n">
        <f aca="false">INDEX(Data_Products!$D$2:$D$33,MATCH(C9128,Data_Products!$A$2:$A$33,0))</f>
        <v>99.99</v>
      </c>
      <c r="H9128" s="4" t="str">
        <f aca="false">INDEX(Data_Products!$C$2:$C$33,MATCH(C9128,Data_Products!$A$2:$A$33,0))</f>
        <v>Cement &amp; Aggregates</v>
      </c>
      <c r="I9128" s="10" t="n">
        <f aca="false">D9128*(E9128-G9128)</f>
        <v>148.6</v>
      </c>
      <c r="J9128" s="11" t="n">
        <f aca="false">IFERROR(I9128/F9128,0)</f>
        <v>0.270891060230421</v>
      </c>
      <c r="K9128" s="4" t="str">
        <f aca="false">IFERROR(INDEX(Data_Orders!$F$2:$F$4727,MATCH(B9128,Data_Orders!$A$2:$A$4727,0)),"")</f>
        <v>Trade Account</v>
      </c>
      <c r="L9128" s="4" t="str">
        <f aca="false">IFERROR(INDEX(Data_Orders!$D$2:$D$4727,MATCH(B9128,Data_Orders!$A$2:$A$4727,0)),"")</f>
        <v>Birmingham South</v>
      </c>
    </row>
    <row r="9129" customFormat="false" ht="15" hidden="false" customHeight="false" outlineLevel="0" collapsed="false">
      <c r="A9129" s="4" t="s">
        <v>14945</v>
      </c>
      <c r="B9129" s="4" t="s">
        <v>4133</v>
      </c>
      <c r="C9129" s="4" t="s">
        <v>1057</v>
      </c>
      <c r="D9129" s="4" t="n">
        <v>18</v>
      </c>
      <c r="E9129" s="4" t="n">
        <v>176.81</v>
      </c>
      <c r="F9129" s="4" t="n">
        <v>3182.58</v>
      </c>
      <c r="G9129" s="4" t="n">
        <f aca="false">INDEX(Data_Products!$D$2:$D$33,MATCH(C9129,Data_Products!$A$2:$A$33,0))</f>
        <v>129.57</v>
      </c>
      <c r="H9129" s="4" t="str">
        <f aca="false">INDEX(Data_Products!$C$2:$C$33,MATCH(C9129,Data_Products!$A$2:$A$33,0))</f>
        <v>Roofing</v>
      </c>
      <c r="I9129" s="10" t="n">
        <f aca="false">D9129*(E9129-G9129)</f>
        <v>850.32</v>
      </c>
      <c r="J9129" s="11" t="n">
        <f aca="false">IFERROR(I9129/F9129,0)</f>
        <v>0.267179458175443</v>
      </c>
      <c r="K9129" s="4" t="str">
        <f aca="false">IFERROR(INDEX(Data_Orders!$F$2:$F$4727,MATCH(B9129,Data_Orders!$A$2:$A$4727,0)),"")</f>
        <v>Trade Account</v>
      </c>
      <c r="L9129" s="4" t="str">
        <f aca="false">IFERROR(INDEX(Data_Orders!$D$2:$D$4727,MATCH(B9129,Data_Orders!$A$2:$A$4727,0)),"")</f>
        <v>Birmingham South</v>
      </c>
    </row>
    <row r="9130" customFormat="false" ht="15" hidden="false" customHeight="false" outlineLevel="0" collapsed="false">
      <c r="A9130" s="4" t="s">
        <v>14946</v>
      </c>
      <c r="B9130" s="4" t="s">
        <v>4133</v>
      </c>
      <c r="C9130" s="4" t="s">
        <v>1041</v>
      </c>
      <c r="D9130" s="4" t="n">
        <v>14</v>
      </c>
      <c r="E9130" s="4" t="n">
        <v>242.75</v>
      </c>
      <c r="F9130" s="4" t="n">
        <v>3398.5</v>
      </c>
      <c r="G9130" s="4" t="n">
        <f aca="false">INDEX(Data_Products!$D$2:$D$33,MATCH(C9130,Data_Products!$A$2:$A$33,0))</f>
        <v>142.94</v>
      </c>
      <c r="H9130" s="4" t="str">
        <f aca="false">INDEX(Data_Products!$C$2:$C$33,MATCH(C9130,Data_Products!$A$2:$A$33,0))</f>
        <v>Tools &amp; Fixings</v>
      </c>
      <c r="I9130" s="10" t="n">
        <f aca="false">D9130*(E9130-G9130)</f>
        <v>1397.34</v>
      </c>
      <c r="J9130" s="11" t="n">
        <f aca="false">IFERROR(I9130/F9130,0)</f>
        <v>0.411163748712667</v>
      </c>
      <c r="K9130" s="4" t="str">
        <f aca="false">IFERROR(INDEX(Data_Orders!$F$2:$F$4727,MATCH(B9130,Data_Orders!$A$2:$A$4727,0)),"")</f>
        <v>Trade Account</v>
      </c>
      <c r="L9130" s="4" t="str">
        <f aca="false">IFERROR(INDEX(Data_Orders!$D$2:$D$4727,MATCH(B9130,Data_Orders!$A$2:$A$4727,0)),"")</f>
        <v>Birmingham South</v>
      </c>
    </row>
    <row r="9131" customFormat="false" ht="15" hidden="false" customHeight="false" outlineLevel="0" collapsed="false">
      <c r="A9131" s="4" t="s">
        <v>14947</v>
      </c>
      <c r="B9131" s="4" t="s">
        <v>4133</v>
      </c>
      <c r="C9131" s="4" t="s">
        <v>1044</v>
      </c>
      <c r="D9131" s="4" t="n">
        <v>15</v>
      </c>
      <c r="E9131" s="4" t="n">
        <v>190.44</v>
      </c>
      <c r="F9131" s="4" t="n">
        <v>2856.6</v>
      </c>
      <c r="G9131" s="4" t="n">
        <f aca="false">INDEX(Data_Products!$D$2:$D$33,MATCH(C9131,Data_Products!$A$2:$A$33,0))</f>
        <v>115.48</v>
      </c>
      <c r="H9131" s="4" t="str">
        <f aca="false">INDEX(Data_Products!$C$2:$C$33,MATCH(C9131,Data_Products!$A$2:$A$33,0))</f>
        <v>Tools &amp; Fixings</v>
      </c>
      <c r="I9131" s="10" t="n">
        <f aca="false">D9131*(E9131-G9131)</f>
        <v>1124.4</v>
      </c>
      <c r="J9131" s="11" t="n">
        <f aca="false">IFERROR(I9131/F9131,0)</f>
        <v>0.393614786809494</v>
      </c>
      <c r="K9131" s="4" t="str">
        <f aca="false">IFERROR(INDEX(Data_Orders!$F$2:$F$4727,MATCH(B9131,Data_Orders!$A$2:$A$4727,0)),"")</f>
        <v>Trade Account</v>
      </c>
      <c r="L9131" s="4" t="str">
        <f aca="false">IFERROR(INDEX(Data_Orders!$D$2:$D$4727,MATCH(B9131,Data_Orders!$A$2:$A$4727,0)),"")</f>
        <v>Birmingham South</v>
      </c>
    </row>
    <row r="9132" customFormat="false" ht="15" hidden="false" customHeight="false" outlineLevel="0" collapsed="false">
      <c r="A9132" s="4" t="s">
        <v>14948</v>
      </c>
      <c r="B9132" s="4" t="s">
        <v>4133</v>
      </c>
      <c r="C9132" s="4" t="s">
        <v>1030</v>
      </c>
      <c r="D9132" s="4" t="n">
        <v>12</v>
      </c>
      <c r="E9132" s="4" t="n">
        <v>25.23</v>
      </c>
      <c r="F9132" s="4" t="n">
        <v>302.76</v>
      </c>
      <c r="G9132" s="4" t="n">
        <f aca="false">INDEX(Data_Products!$D$2:$D$33,MATCH(C9132,Data_Products!$A$2:$A$33,0))</f>
        <v>17.67</v>
      </c>
      <c r="H9132" s="4" t="str">
        <f aca="false">INDEX(Data_Products!$C$2:$C$33,MATCH(C9132,Data_Products!$A$2:$A$33,0))</f>
        <v>Cement &amp; Aggregates</v>
      </c>
      <c r="I9132" s="10" t="n">
        <f aca="false">D9132*(E9132-G9132)</f>
        <v>90.72</v>
      </c>
      <c r="J9132" s="11" t="n">
        <f aca="false">IFERROR(I9132/F9132,0)</f>
        <v>0.299643281807372</v>
      </c>
      <c r="K9132" s="4" t="str">
        <f aca="false">IFERROR(INDEX(Data_Orders!$F$2:$F$4727,MATCH(B9132,Data_Orders!$A$2:$A$4727,0)),"")</f>
        <v>Trade Account</v>
      </c>
      <c r="L9132" s="4" t="str">
        <f aca="false">IFERROR(INDEX(Data_Orders!$D$2:$D$4727,MATCH(B9132,Data_Orders!$A$2:$A$4727,0)),"")</f>
        <v>Birmingham South</v>
      </c>
    </row>
    <row r="9133" customFormat="false" ht="15" hidden="false" customHeight="false" outlineLevel="0" collapsed="false">
      <c r="A9133" s="4" t="s">
        <v>14949</v>
      </c>
      <c r="B9133" s="4" t="s">
        <v>4134</v>
      </c>
      <c r="C9133" s="4" t="s">
        <v>1077</v>
      </c>
      <c r="D9133" s="4" t="n">
        <v>10</v>
      </c>
      <c r="E9133" s="4" t="n">
        <v>46.61</v>
      </c>
      <c r="F9133" s="4" t="n">
        <v>466.1</v>
      </c>
      <c r="G9133" s="4" t="n">
        <f aca="false">INDEX(Data_Products!$D$2:$D$33,MATCH(C9133,Data_Products!$A$2:$A$33,0))</f>
        <v>36.87</v>
      </c>
      <c r="H9133" s="4" t="str">
        <f aca="false">INDEX(Data_Products!$C$2:$C$33,MATCH(C9133,Data_Products!$A$2:$A$33,0))</f>
        <v>Landscaping</v>
      </c>
      <c r="I9133" s="10" t="n">
        <f aca="false">D9133*(E9133-G9133)</f>
        <v>97.4</v>
      </c>
      <c r="J9133" s="11" t="n">
        <f aca="false">IFERROR(I9133/F9133,0)</f>
        <v>0.208968032611028</v>
      </c>
      <c r="K9133" s="4" t="str">
        <f aca="false">IFERROR(INDEX(Data_Orders!$F$2:$F$4727,MATCH(B9133,Data_Orders!$A$2:$A$4727,0)),"")</f>
        <v>Trade Account</v>
      </c>
      <c r="L9133" s="4" t="str">
        <f aca="false">IFERROR(INDEX(Data_Orders!$D$2:$D$4727,MATCH(B9133,Data_Orders!$A$2:$A$4727,0)),"")</f>
        <v>Birmingham South</v>
      </c>
    </row>
    <row r="9134" customFormat="false" ht="15" hidden="false" customHeight="false" outlineLevel="0" collapsed="false">
      <c r="A9134" s="4" t="s">
        <v>14950</v>
      </c>
      <c r="B9134" s="4" t="s">
        <v>4134</v>
      </c>
      <c r="C9134" s="4" t="s">
        <v>1017</v>
      </c>
      <c r="D9134" s="4" t="n">
        <v>3</v>
      </c>
      <c r="E9134" s="4" t="n">
        <v>49.15</v>
      </c>
      <c r="F9134" s="4" t="n">
        <v>147.45</v>
      </c>
      <c r="G9134" s="4" t="n">
        <f aca="false">INDEX(Data_Products!$D$2:$D$33,MATCH(C9134,Data_Products!$A$2:$A$33,0))</f>
        <v>31.44</v>
      </c>
      <c r="H9134" s="4" t="str">
        <f aca="false">INDEX(Data_Products!$C$2:$C$33,MATCH(C9134,Data_Products!$A$2:$A$33,0))</f>
        <v>Timber</v>
      </c>
      <c r="I9134" s="10" t="n">
        <f aca="false">D9134*(E9134-G9134)</f>
        <v>53.13</v>
      </c>
      <c r="J9134" s="11" t="n">
        <f aca="false">IFERROR(I9134/F9134,0)</f>
        <v>0.360325534079349</v>
      </c>
      <c r="K9134" s="4" t="str">
        <f aca="false">IFERROR(INDEX(Data_Orders!$F$2:$F$4727,MATCH(B9134,Data_Orders!$A$2:$A$4727,0)),"")</f>
        <v>Trade Account</v>
      </c>
      <c r="L9134" s="4" t="str">
        <f aca="false">IFERROR(INDEX(Data_Orders!$D$2:$D$4727,MATCH(B9134,Data_Orders!$A$2:$A$4727,0)),"")</f>
        <v>Birmingham South</v>
      </c>
    </row>
    <row r="9135" customFormat="false" ht="15" hidden="false" customHeight="false" outlineLevel="0" collapsed="false">
      <c r="A9135" s="4" t="s">
        <v>14951</v>
      </c>
      <c r="B9135" s="4" t="s">
        <v>4134</v>
      </c>
      <c r="C9135" s="4" t="s">
        <v>1057</v>
      </c>
      <c r="D9135" s="4" t="n">
        <v>17</v>
      </c>
      <c r="E9135" s="4" t="n">
        <v>176.81</v>
      </c>
      <c r="F9135" s="4" t="n">
        <v>3005.77</v>
      </c>
      <c r="G9135" s="4" t="n">
        <f aca="false">INDEX(Data_Products!$D$2:$D$33,MATCH(C9135,Data_Products!$A$2:$A$33,0))</f>
        <v>129.57</v>
      </c>
      <c r="H9135" s="4" t="str">
        <f aca="false">INDEX(Data_Products!$C$2:$C$33,MATCH(C9135,Data_Products!$A$2:$A$33,0))</f>
        <v>Roofing</v>
      </c>
      <c r="I9135" s="10" t="n">
        <f aca="false">D9135*(E9135-G9135)</f>
        <v>803.08</v>
      </c>
      <c r="J9135" s="11" t="n">
        <f aca="false">IFERROR(I9135/F9135,0)</f>
        <v>0.267179458175443</v>
      </c>
      <c r="K9135" s="4" t="str">
        <f aca="false">IFERROR(INDEX(Data_Orders!$F$2:$F$4727,MATCH(B9135,Data_Orders!$A$2:$A$4727,0)),"")</f>
        <v>Trade Account</v>
      </c>
      <c r="L9135" s="4" t="str">
        <f aca="false">IFERROR(INDEX(Data_Orders!$D$2:$D$4727,MATCH(B9135,Data_Orders!$A$2:$A$4727,0)),"")</f>
        <v>Birmingham South</v>
      </c>
    </row>
    <row r="9136" customFormat="false" ht="15" hidden="false" customHeight="false" outlineLevel="0" collapsed="false">
      <c r="A9136" s="4" t="s">
        <v>14952</v>
      </c>
      <c r="B9136" s="4" t="s">
        <v>4135</v>
      </c>
      <c r="C9136" s="4" t="s">
        <v>1075</v>
      </c>
      <c r="D9136" s="4" t="n">
        <v>6</v>
      </c>
      <c r="E9136" s="4" t="n">
        <v>98.61</v>
      </c>
      <c r="F9136" s="4" t="n">
        <v>591.66</v>
      </c>
      <c r="G9136" s="4" t="n">
        <f aca="false">INDEX(Data_Products!$D$2:$D$33,MATCH(C9136,Data_Products!$A$2:$A$33,0))</f>
        <v>74.84</v>
      </c>
      <c r="H9136" s="4" t="str">
        <f aca="false">INDEX(Data_Products!$C$2:$C$33,MATCH(C9136,Data_Products!$A$2:$A$33,0))</f>
        <v>Landscaping</v>
      </c>
      <c r="I9136" s="10" t="n">
        <f aca="false">D9136*(E9136-G9136)</f>
        <v>142.62</v>
      </c>
      <c r="J9136" s="11" t="n">
        <f aca="false">IFERROR(I9136/F9136,0)</f>
        <v>0.24105060338708</v>
      </c>
      <c r="K9136" s="4" t="str">
        <f aca="false">IFERROR(INDEX(Data_Orders!$F$2:$F$4727,MATCH(B9136,Data_Orders!$A$2:$A$4727,0)),"")</f>
        <v>Trade Account</v>
      </c>
      <c r="L9136" s="4" t="str">
        <f aca="false">IFERROR(INDEX(Data_Orders!$D$2:$D$4727,MATCH(B9136,Data_Orders!$A$2:$A$4727,0)),"")</f>
        <v>Birmingham South</v>
      </c>
    </row>
    <row r="9137" customFormat="false" ht="15" hidden="false" customHeight="false" outlineLevel="0" collapsed="false">
      <c r="A9137" s="4" t="s">
        <v>14953</v>
      </c>
      <c r="B9137" s="4" t="s">
        <v>4135</v>
      </c>
      <c r="C9137" s="4" t="s">
        <v>1057</v>
      </c>
      <c r="D9137" s="4" t="n">
        <v>7</v>
      </c>
      <c r="E9137" s="4" t="n">
        <v>176.81</v>
      </c>
      <c r="F9137" s="4" t="n">
        <v>1237.67</v>
      </c>
      <c r="G9137" s="4" t="n">
        <f aca="false">INDEX(Data_Products!$D$2:$D$33,MATCH(C9137,Data_Products!$A$2:$A$33,0))</f>
        <v>129.57</v>
      </c>
      <c r="H9137" s="4" t="str">
        <f aca="false">INDEX(Data_Products!$C$2:$C$33,MATCH(C9137,Data_Products!$A$2:$A$33,0))</f>
        <v>Roofing</v>
      </c>
      <c r="I9137" s="10" t="n">
        <f aca="false">D9137*(E9137-G9137)</f>
        <v>330.68</v>
      </c>
      <c r="J9137" s="11" t="n">
        <f aca="false">IFERROR(I9137/F9137,0)</f>
        <v>0.267179458175443</v>
      </c>
      <c r="K9137" s="4" t="str">
        <f aca="false">IFERROR(INDEX(Data_Orders!$F$2:$F$4727,MATCH(B9137,Data_Orders!$A$2:$A$4727,0)),"")</f>
        <v>Trade Account</v>
      </c>
      <c r="L9137" s="4" t="str">
        <f aca="false">IFERROR(INDEX(Data_Orders!$D$2:$D$4727,MATCH(B9137,Data_Orders!$A$2:$A$4727,0)),"")</f>
        <v>Birmingham South</v>
      </c>
    </row>
    <row r="9138" customFormat="false" ht="15" hidden="false" customHeight="false" outlineLevel="0" collapsed="false">
      <c r="A9138" s="4" t="s">
        <v>14954</v>
      </c>
      <c r="B9138" s="4" t="s">
        <v>4135</v>
      </c>
      <c r="C9138" s="4" t="s">
        <v>1046</v>
      </c>
      <c r="D9138" s="4" t="n">
        <v>1</v>
      </c>
      <c r="E9138" s="4" t="n">
        <v>154.02</v>
      </c>
      <c r="F9138" s="4" t="n">
        <v>154.02</v>
      </c>
      <c r="G9138" s="4" t="n">
        <f aca="false">INDEX(Data_Products!$D$2:$D$33,MATCH(C9138,Data_Products!$A$2:$A$33,0))</f>
        <v>102.1</v>
      </c>
      <c r="H9138" s="4" t="str">
        <f aca="false">INDEX(Data_Products!$C$2:$C$33,MATCH(C9138,Data_Products!$A$2:$A$33,0))</f>
        <v>Tools &amp; Fixings</v>
      </c>
      <c r="I9138" s="10" t="n">
        <f aca="false">D9138*(E9138-G9138)</f>
        <v>51.92</v>
      </c>
      <c r="J9138" s="11" t="n">
        <f aca="false">IFERROR(I9138/F9138,0)</f>
        <v>0.337099078041813</v>
      </c>
      <c r="K9138" s="4" t="str">
        <f aca="false">IFERROR(INDEX(Data_Orders!$F$2:$F$4727,MATCH(B9138,Data_Orders!$A$2:$A$4727,0)),"")</f>
        <v>Trade Account</v>
      </c>
      <c r="L9138" s="4" t="str">
        <f aca="false">IFERROR(INDEX(Data_Orders!$D$2:$D$4727,MATCH(B9138,Data_Orders!$A$2:$A$4727,0)),"")</f>
        <v>Birmingham South</v>
      </c>
    </row>
    <row r="9139" customFormat="false" ht="15" hidden="false" customHeight="false" outlineLevel="0" collapsed="false">
      <c r="A9139" s="4" t="s">
        <v>14955</v>
      </c>
      <c r="B9139" s="4" t="s">
        <v>4136</v>
      </c>
      <c r="C9139" s="4" t="s">
        <v>1064</v>
      </c>
      <c r="D9139" s="4" t="n">
        <v>11</v>
      </c>
      <c r="E9139" s="4" t="n">
        <v>97.63</v>
      </c>
      <c r="F9139" s="4" t="n">
        <v>1073.93</v>
      </c>
      <c r="G9139" s="4" t="n">
        <f aca="false">INDEX(Data_Products!$D$2:$D$33,MATCH(C9139,Data_Products!$A$2:$A$33,0))</f>
        <v>65.21</v>
      </c>
      <c r="H9139" s="4" t="str">
        <f aca="false">INDEX(Data_Products!$C$2:$C$33,MATCH(C9139,Data_Products!$A$2:$A$33,0))</f>
        <v>Plumbing &amp; Drainage</v>
      </c>
      <c r="I9139" s="10" t="n">
        <f aca="false">D9139*(E9139-G9139)</f>
        <v>356.62</v>
      </c>
      <c r="J9139" s="11" t="n">
        <f aca="false">IFERROR(I9139/F9139,0)</f>
        <v>0.332070060432244</v>
      </c>
      <c r="K9139" s="4" t="str">
        <f aca="false">IFERROR(INDEX(Data_Orders!$F$2:$F$4727,MATCH(B9139,Data_Orders!$A$2:$A$4727,0)),"")</f>
        <v>Trade Account</v>
      </c>
      <c r="L9139" s="4" t="str">
        <f aca="false">IFERROR(INDEX(Data_Orders!$D$2:$D$4727,MATCH(B9139,Data_Orders!$A$2:$A$4727,0)),"")</f>
        <v>Birmingham South</v>
      </c>
    </row>
    <row r="9140" customFormat="false" ht="15" hidden="false" customHeight="false" outlineLevel="0" collapsed="false">
      <c r="A9140" s="4" t="s">
        <v>14956</v>
      </c>
      <c r="B9140" s="4" t="s">
        <v>4136</v>
      </c>
      <c r="C9140" s="4" t="s">
        <v>1061</v>
      </c>
      <c r="D9140" s="4" t="n">
        <v>17</v>
      </c>
      <c r="E9140" s="4" t="n">
        <v>145.57</v>
      </c>
      <c r="F9140" s="4" t="n">
        <v>2474.69</v>
      </c>
      <c r="G9140" s="4" t="n">
        <f aca="false">INDEX(Data_Products!$D$2:$D$33,MATCH(C9140,Data_Products!$A$2:$A$33,0))</f>
        <v>119.29</v>
      </c>
      <c r="H9140" s="4" t="str">
        <f aca="false">INDEX(Data_Products!$C$2:$C$33,MATCH(C9140,Data_Products!$A$2:$A$33,0))</f>
        <v>Plumbing &amp; Drainage</v>
      </c>
      <c r="I9140" s="10" t="n">
        <f aca="false">D9140*(E9140-G9140)</f>
        <v>446.76</v>
      </c>
      <c r="J9140" s="11" t="n">
        <f aca="false">IFERROR(I9140/F9140,0)</f>
        <v>0.180531702960775</v>
      </c>
      <c r="K9140" s="4" t="str">
        <f aca="false">IFERROR(INDEX(Data_Orders!$F$2:$F$4727,MATCH(B9140,Data_Orders!$A$2:$A$4727,0)),"")</f>
        <v>Trade Account</v>
      </c>
      <c r="L9140" s="4" t="str">
        <f aca="false">IFERROR(INDEX(Data_Orders!$D$2:$D$4727,MATCH(B9140,Data_Orders!$A$2:$A$4727,0)),"")</f>
        <v>Birmingham South</v>
      </c>
    </row>
    <row r="9141" customFormat="false" ht="15" hidden="false" customHeight="false" outlineLevel="0" collapsed="false">
      <c r="A9141" s="4" t="s">
        <v>14957</v>
      </c>
      <c r="B9141" s="4" t="s">
        <v>4136</v>
      </c>
      <c r="C9141" s="4" t="s">
        <v>1019</v>
      </c>
      <c r="D9141" s="4" t="n">
        <v>13</v>
      </c>
      <c r="E9141" s="4" t="n">
        <v>79.76</v>
      </c>
      <c r="F9141" s="4" t="n">
        <v>1036.88</v>
      </c>
      <c r="G9141" s="4" t="n">
        <f aca="false">INDEX(Data_Products!$D$2:$D$33,MATCH(C9141,Data_Products!$A$2:$A$33,0))</f>
        <v>59.07</v>
      </c>
      <c r="H9141" s="4" t="str">
        <f aca="false">INDEX(Data_Products!$C$2:$C$33,MATCH(C9141,Data_Products!$A$2:$A$33,0))</f>
        <v>Timber</v>
      </c>
      <c r="I9141" s="10" t="n">
        <f aca="false">D9141*(E9141-G9141)</f>
        <v>268.97</v>
      </c>
      <c r="J9141" s="11" t="n">
        <f aca="false">IFERROR(I9141/F9141,0)</f>
        <v>0.259403209628887</v>
      </c>
      <c r="K9141" s="4" t="str">
        <f aca="false">IFERROR(INDEX(Data_Orders!$F$2:$F$4727,MATCH(B9141,Data_Orders!$A$2:$A$4727,0)),"")</f>
        <v>Trade Account</v>
      </c>
      <c r="L9141" s="4" t="str">
        <f aca="false">IFERROR(INDEX(Data_Orders!$D$2:$D$4727,MATCH(B9141,Data_Orders!$A$2:$A$4727,0)),"")</f>
        <v>Birmingham South</v>
      </c>
    </row>
    <row r="9142" customFormat="false" ht="15" hidden="false" customHeight="false" outlineLevel="0" collapsed="false">
      <c r="A9142" s="4" t="s">
        <v>14958</v>
      </c>
      <c r="B9142" s="4" t="s">
        <v>4136</v>
      </c>
      <c r="C9142" s="4" t="s">
        <v>1068</v>
      </c>
      <c r="D9142" s="4" t="n">
        <v>17</v>
      </c>
      <c r="E9142" s="4" t="n">
        <v>86.28</v>
      </c>
      <c r="F9142" s="4" t="n">
        <v>1466.76</v>
      </c>
      <c r="G9142" s="4" t="n">
        <f aca="false">INDEX(Data_Products!$D$2:$D$33,MATCH(C9142,Data_Products!$A$2:$A$33,0))</f>
        <v>68.55</v>
      </c>
      <c r="H9142" s="4" t="str">
        <f aca="false">INDEX(Data_Products!$C$2:$C$33,MATCH(C9142,Data_Products!$A$2:$A$33,0))</f>
        <v>Plumbing &amp; Drainage</v>
      </c>
      <c r="I9142" s="10" t="n">
        <f aca="false">D9142*(E9142-G9142)</f>
        <v>301.41</v>
      </c>
      <c r="J9142" s="11" t="n">
        <f aca="false">IFERROR(I9142/F9142,0)</f>
        <v>0.205493741307371</v>
      </c>
      <c r="K9142" s="4" t="str">
        <f aca="false">IFERROR(INDEX(Data_Orders!$F$2:$F$4727,MATCH(B9142,Data_Orders!$A$2:$A$4727,0)),"")</f>
        <v>Trade Account</v>
      </c>
      <c r="L9142" s="4" t="str">
        <f aca="false">IFERROR(INDEX(Data_Orders!$D$2:$D$4727,MATCH(B9142,Data_Orders!$A$2:$A$4727,0)),"")</f>
        <v>Birmingham South</v>
      </c>
    </row>
    <row r="9143" customFormat="false" ht="15" hidden="false" customHeight="false" outlineLevel="0" collapsed="false">
      <c r="A9143" s="4" t="s">
        <v>14959</v>
      </c>
      <c r="B9143" s="4" t="s">
        <v>4136</v>
      </c>
      <c r="C9143" s="4" t="s">
        <v>1052</v>
      </c>
      <c r="D9143" s="4" t="n">
        <v>9</v>
      </c>
      <c r="E9143" s="4" t="n">
        <v>205.71</v>
      </c>
      <c r="F9143" s="4" t="n">
        <v>1851.39</v>
      </c>
      <c r="G9143" s="4" t="n">
        <f aca="false">INDEX(Data_Products!$D$2:$D$33,MATCH(C9143,Data_Products!$A$2:$A$33,0))</f>
        <v>152.29</v>
      </c>
      <c r="H9143" s="4" t="str">
        <f aca="false">INDEX(Data_Products!$C$2:$C$33,MATCH(C9143,Data_Products!$A$2:$A$33,0))</f>
        <v>Roofing</v>
      </c>
      <c r="I9143" s="10" t="n">
        <f aca="false">D9143*(E9143-G9143)</f>
        <v>480.78</v>
      </c>
      <c r="J9143" s="11" t="n">
        <f aca="false">IFERROR(I9143/F9143,0)</f>
        <v>0.259685965679841</v>
      </c>
      <c r="K9143" s="4" t="str">
        <f aca="false">IFERROR(INDEX(Data_Orders!$F$2:$F$4727,MATCH(B9143,Data_Orders!$A$2:$A$4727,0)),"")</f>
        <v>Trade Account</v>
      </c>
      <c r="L9143" s="4" t="str">
        <f aca="false">IFERROR(INDEX(Data_Orders!$D$2:$D$4727,MATCH(B9143,Data_Orders!$A$2:$A$4727,0)),"")</f>
        <v>Birmingham South</v>
      </c>
    </row>
    <row r="9144" customFormat="false" ht="15" hidden="false" customHeight="false" outlineLevel="0" collapsed="false">
      <c r="A9144" s="4" t="s">
        <v>14960</v>
      </c>
      <c r="B9144" s="4" t="s">
        <v>4137</v>
      </c>
      <c r="C9144" s="4" t="s">
        <v>1039</v>
      </c>
      <c r="D9144" s="4" t="n">
        <v>8</v>
      </c>
      <c r="E9144" s="4" t="n">
        <v>160.41</v>
      </c>
      <c r="F9144" s="4" t="n">
        <v>1283.28</v>
      </c>
      <c r="G9144" s="4" t="n">
        <f aca="false">INDEX(Data_Products!$D$2:$D$33,MATCH(C9144,Data_Products!$A$2:$A$33,0))</f>
        <v>99.74</v>
      </c>
      <c r="H9144" s="4" t="str">
        <f aca="false">INDEX(Data_Products!$C$2:$C$33,MATCH(C9144,Data_Products!$A$2:$A$33,0))</f>
        <v>Insulation</v>
      </c>
      <c r="I9144" s="10" t="n">
        <f aca="false">D9144*(E9144-G9144)</f>
        <v>485.36</v>
      </c>
      <c r="J9144" s="11" t="n">
        <f aca="false">IFERROR(I9144/F9144,0)</f>
        <v>0.378218315566361</v>
      </c>
      <c r="K9144" s="4" t="str">
        <f aca="false">IFERROR(INDEX(Data_Orders!$F$2:$F$4727,MATCH(B9144,Data_Orders!$A$2:$A$4727,0)),"")</f>
        <v>Trade Account</v>
      </c>
      <c r="L9144" s="4" t="str">
        <f aca="false">IFERROR(INDEX(Data_Orders!$D$2:$D$4727,MATCH(B9144,Data_Orders!$A$2:$A$4727,0)),"")</f>
        <v>Birmingham South</v>
      </c>
    </row>
    <row r="9145" customFormat="false" ht="15" hidden="false" customHeight="false" outlineLevel="0" collapsed="false">
      <c r="A9145" s="4" t="s">
        <v>14961</v>
      </c>
      <c r="B9145" s="4" t="s">
        <v>4137</v>
      </c>
      <c r="C9145" s="4" t="s">
        <v>1021</v>
      </c>
      <c r="D9145" s="4" t="n">
        <v>6</v>
      </c>
      <c r="E9145" s="4" t="n">
        <v>73.76</v>
      </c>
      <c r="F9145" s="4" t="n">
        <v>442.56</v>
      </c>
      <c r="G9145" s="4" t="n">
        <f aca="false">INDEX(Data_Products!$D$2:$D$33,MATCH(C9145,Data_Products!$A$2:$A$33,0))</f>
        <v>51.51</v>
      </c>
      <c r="H9145" s="4" t="str">
        <f aca="false">INDEX(Data_Products!$C$2:$C$33,MATCH(C9145,Data_Products!$A$2:$A$33,0))</f>
        <v>Cement &amp; Aggregates</v>
      </c>
      <c r="I9145" s="10" t="n">
        <f aca="false">D9145*(E9145-G9145)</f>
        <v>133.5</v>
      </c>
      <c r="J9145" s="11" t="n">
        <f aca="false">IFERROR(I9145/F9145,0)</f>
        <v>0.301654013015185</v>
      </c>
      <c r="K9145" s="4" t="str">
        <f aca="false">IFERROR(INDEX(Data_Orders!$F$2:$F$4727,MATCH(B9145,Data_Orders!$A$2:$A$4727,0)),"")</f>
        <v>Trade Account</v>
      </c>
      <c r="L9145" s="4" t="str">
        <f aca="false">IFERROR(INDEX(Data_Orders!$D$2:$D$4727,MATCH(B9145,Data_Orders!$A$2:$A$4727,0)),"")</f>
        <v>Birmingham South</v>
      </c>
    </row>
    <row r="9146" customFormat="false" ht="15" hidden="false" customHeight="false" outlineLevel="0" collapsed="false">
      <c r="A9146" s="4" t="s">
        <v>14962</v>
      </c>
      <c r="B9146" s="4" t="s">
        <v>4137</v>
      </c>
      <c r="C9146" s="4" t="s">
        <v>1026</v>
      </c>
      <c r="D9146" s="4" t="n">
        <v>14</v>
      </c>
      <c r="E9146" s="4" t="n">
        <v>184.05</v>
      </c>
      <c r="F9146" s="4" t="n">
        <v>2576.7</v>
      </c>
      <c r="G9146" s="4" t="n">
        <f aca="false">INDEX(Data_Products!$D$2:$D$33,MATCH(C9146,Data_Products!$A$2:$A$33,0))</f>
        <v>147.44</v>
      </c>
      <c r="H9146" s="4" t="str">
        <f aca="false">INDEX(Data_Products!$C$2:$C$33,MATCH(C9146,Data_Products!$A$2:$A$33,0))</f>
        <v>Cement &amp; Aggregates</v>
      </c>
      <c r="I9146" s="10" t="n">
        <f aca="false">D9146*(E9146-G9146)</f>
        <v>512.54</v>
      </c>
      <c r="J9146" s="11" t="n">
        <f aca="false">IFERROR(I9146/F9146,0)</f>
        <v>0.19891333876664</v>
      </c>
      <c r="K9146" s="4" t="str">
        <f aca="false">IFERROR(INDEX(Data_Orders!$F$2:$F$4727,MATCH(B9146,Data_Orders!$A$2:$A$4727,0)),"")</f>
        <v>Trade Account</v>
      </c>
      <c r="L9146" s="4" t="str">
        <f aca="false">IFERROR(INDEX(Data_Orders!$D$2:$D$4727,MATCH(B9146,Data_Orders!$A$2:$A$4727,0)),"")</f>
        <v>Birmingham South</v>
      </c>
    </row>
    <row r="9147" customFormat="false" ht="15" hidden="false" customHeight="false" outlineLevel="0" collapsed="false">
      <c r="A9147" s="4" t="s">
        <v>14963</v>
      </c>
      <c r="B9147" s="4" t="s">
        <v>4137</v>
      </c>
      <c r="C9147" s="4" t="s">
        <v>1055</v>
      </c>
      <c r="D9147" s="4" t="n">
        <v>1</v>
      </c>
      <c r="E9147" s="4" t="n">
        <v>205.03</v>
      </c>
      <c r="F9147" s="4" t="n">
        <v>205.03</v>
      </c>
      <c r="G9147" s="4" t="n">
        <f aca="false">INDEX(Data_Products!$D$2:$D$33,MATCH(C9147,Data_Products!$A$2:$A$33,0))</f>
        <v>138.6</v>
      </c>
      <c r="H9147" s="4" t="str">
        <f aca="false">INDEX(Data_Products!$C$2:$C$33,MATCH(C9147,Data_Products!$A$2:$A$33,0))</f>
        <v>Roofing</v>
      </c>
      <c r="I9147" s="10" t="n">
        <f aca="false">D9147*(E9147-G9147)</f>
        <v>66.43</v>
      </c>
      <c r="J9147" s="11" t="n">
        <f aca="false">IFERROR(I9147/F9147,0)</f>
        <v>0.324001365653807</v>
      </c>
      <c r="K9147" s="4" t="str">
        <f aca="false">IFERROR(INDEX(Data_Orders!$F$2:$F$4727,MATCH(B9147,Data_Orders!$A$2:$A$4727,0)),"")</f>
        <v>Trade Account</v>
      </c>
      <c r="L9147" s="4" t="str">
        <f aca="false">IFERROR(INDEX(Data_Orders!$D$2:$D$4727,MATCH(B9147,Data_Orders!$A$2:$A$4727,0)),"")</f>
        <v>Birmingham South</v>
      </c>
    </row>
    <row r="9148" customFormat="false" ht="15" hidden="false" customHeight="false" outlineLevel="0" collapsed="false">
      <c r="A9148" s="4" t="s">
        <v>14964</v>
      </c>
      <c r="B9148" s="4" t="s">
        <v>4137</v>
      </c>
      <c r="C9148" s="4" t="s">
        <v>1064</v>
      </c>
      <c r="D9148" s="4" t="n">
        <v>12</v>
      </c>
      <c r="E9148" s="4" t="n">
        <v>97.63</v>
      </c>
      <c r="F9148" s="4" t="n">
        <v>1171.56</v>
      </c>
      <c r="G9148" s="4" t="n">
        <f aca="false">INDEX(Data_Products!$D$2:$D$33,MATCH(C9148,Data_Products!$A$2:$A$33,0))</f>
        <v>65.21</v>
      </c>
      <c r="H9148" s="4" t="str">
        <f aca="false">INDEX(Data_Products!$C$2:$C$33,MATCH(C9148,Data_Products!$A$2:$A$33,0))</f>
        <v>Plumbing &amp; Drainage</v>
      </c>
      <c r="I9148" s="10" t="n">
        <f aca="false">D9148*(E9148-G9148)</f>
        <v>389.04</v>
      </c>
      <c r="J9148" s="11" t="n">
        <f aca="false">IFERROR(I9148/F9148,0)</f>
        <v>0.332070060432244</v>
      </c>
      <c r="K9148" s="4" t="str">
        <f aca="false">IFERROR(INDEX(Data_Orders!$F$2:$F$4727,MATCH(B9148,Data_Orders!$A$2:$A$4727,0)),"")</f>
        <v>Trade Account</v>
      </c>
      <c r="L9148" s="4" t="str">
        <f aca="false">IFERROR(INDEX(Data_Orders!$D$2:$D$4727,MATCH(B9148,Data_Orders!$A$2:$A$4727,0)),"")</f>
        <v>Birmingham South</v>
      </c>
    </row>
    <row r="9149" customFormat="false" ht="15" hidden="false" customHeight="false" outlineLevel="0" collapsed="false">
      <c r="A9149" s="4" t="s">
        <v>14965</v>
      </c>
      <c r="B9149" s="4" t="s">
        <v>4138</v>
      </c>
      <c r="C9149" s="4" t="s">
        <v>1037</v>
      </c>
      <c r="D9149" s="4" t="n">
        <v>6</v>
      </c>
      <c r="E9149" s="4" t="n">
        <v>90.97</v>
      </c>
      <c r="F9149" s="4" t="n">
        <v>545.82</v>
      </c>
      <c r="G9149" s="4" t="n">
        <f aca="false">INDEX(Data_Products!$D$2:$D$33,MATCH(C9149,Data_Products!$A$2:$A$33,0))</f>
        <v>73.81</v>
      </c>
      <c r="H9149" s="4" t="str">
        <f aca="false">INDEX(Data_Products!$C$2:$C$33,MATCH(C9149,Data_Products!$A$2:$A$33,0))</f>
        <v>Insulation</v>
      </c>
      <c r="I9149" s="10" t="n">
        <f aca="false">D9149*(E9149-G9149)</f>
        <v>102.96</v>
      </c>
      <c r="J9149" s="11" t="n">
        <f aca="false">IFERROR(I9149/F9149,0)</f>
        <v>0.18863361547763</v>
      </c>
      <c r="K9149" s="4" t="str">
        <f aca="false">IFERROR(INDEX(Data_Orders!$F$2:$F$4727,MATCH(B9149,Data_Orders!$A$2:$A$4727,0)),"")</f>
        <v>Trade Account</v>
      </c>
      <c r="L9149" s="4" t="str">
        <f aca="false">IFERROR(INDEX(Data_Orders!$D$2:$D$4727,MATCH(B9149,Data_Orders!$A$2:$A$4727,0)),"")</f>
        <v>Birmingham South</v>
      </c>
    </row>
    <row r="9150" customFormat="false" ht="15" hidden="false" customHeight="false" outlineLevel="0" collapsed="false">
      <c r="A9150" s="4" t="s">
        <v>14966</v>
      </c>
      <c r="B9150" s="4" t="s">
        <v>4138</v>
      </c>
      <c r="C9150" s="4" t="s">
        <v>1059</v>
      </c>
      <c r="D9150" s="4" t="n">
        <v>15</v>
      </c>
      <c r="E9150" s="4" t="n">
        <v>103.63</v>
      </c>
      <c r="F9150" s="4" t="n">
        <v>1554.45</v>
      </c>
      <c r="G9150" s="4" t="n">
        <f aca="false">INDEX(Data_Products!$D$2:$D$33,MATCH(C9150,Data_Products!$A$2:$A$33,0))</f>
        <v>82.55</v>
      </c>
      <c r="H9150" s="4" t="str">
        <f aca="false">INDEX(Data_Products!$C$2:$C$33,MATCH(C9150,Data_Products!$A$2:$A$33,0))</f>
        <v>Roofing</v>
      </c>
      <c r="I9150" s="10" t="n">
        <f aca="false">D9150*(E9150-G9150)</f>
        <v>316.2</v>
      </c>
      <c r="J9150" s="11" t="n">
        <f aca="false">IFERROR(I9150/F9150,0)</f>
        <v>0.203415999228023</v>
      </c>
      <c r="K9150" s="4" t="str">
        <f aca="false">IFERROR(INDEX(Data_Orders!$F$2:$F$4727,MATCH(B9150,Data_Orders!$A$2:$A$4727,0)),"")</f>
        <v>Trade Account</v>
      </c>
      <c r="L9150" s="4" t="str">
        <f aca="false">IFERROR(INDEX(Data_Orders!$D$2:$D$4727,MATCH(B9150,Data_Orders!$A$2:$A$4727,0)),"")</f>
        <v>Birmingham South</v>
      </c>
    </row>
    <row r="9151" customFormat="false" ht="15" hidden="false" customHeight="false" outlineLevel="0" collapsed="false">
      <c r="A9151" s="4" t="s">
        <v>14967</v>
      </c>
      <c r="B9151" s="4" t="s">
        <v>4138</v>
      </c>
      <c r="C9151" s="4" t="s">
        <v>1052</v>
      </c>
      <c r="D9151" s="4" t="n">
        <v>14</v>
      </c>
      <c r="E9151" s="4" t="n">
        <v>205.71</v>
      </c>
      <c r="F9151" s="4" t="n">
        <v>2879.94</v>
      </c>
      <c r="G9151" s="4" t="n">
        <f aca="false">INDEX(Data_Products!$D$2:$D$33,MATCH(C9151,Data_Products!$A$2:$A$33,0))</f>
        <v>152.29</v>
      </c>
      <c r="H9151" s="4" t="str">
        <f aca="false">INDEX(Data_Products!$C$2:$C$33,MATCH(C9151,Data_Products!$A$2:$A$33,0))</f>
        <v>Roofing</v>
      </c>
      <c r="I9151" s="10" t="n">
        <f aca="false">D9151*(E9151-G9151)</f>
        <v>747.88</v>
      </c>
      <c r="J9151" s="11" t="n">
        <f aca="false">IFERROR(I9151/F9151,0)</f>
        <v>0.259685965679841</v>
      </c>
      <c r="K9151" s="4" t="str">
        <f aca="false">IFERROR(INDEX(Data_Orders!$F$2:$F$4727,MATCH(B9151,Data_Orders!$A$2:$A$4727,0)),"")</f>
        <v>Trade Account</v>
      </c>
      <c r="L9151" s="4" t="str">
        <f aca="false">IFERROR(INDEX(Data_Orders!$D$2:$D$4727,MATCH(B9151,Data_Orders!$A$2:$A$4727,0)),"")</f>
        <v>Birmingham South</v>
      </c>
    </row>
    <row r="9152" customFormat="false" ht="15" hidden="false" customHeight="false" outlineLevel="0" collapsed="false">
      <c r="A9152" s="4" t="s">
        <v>14968</v>
      </c>
      <c r="B9152" s="4" t="s">
        <v>4138</v>
      </c>
      <c r="C9152" s="4" t="s">
        <v>1064</v>
      </c>
      <c r="D9152" s="4" t="n">
        <v>16</v>
      </c>
      <c r="E9152" s="4" t="n">
        <v>97.63</v>
      </c>
      <c r="F9152" s="4" t="n">
        <v>1562.08</v>
      </c>
      <c r="G9152" s="4" t="n">
        <f aca="false">INDEX(Data_Products!$D$2:$D$33,MATCH(C9152,Data_Products!$A$2:$A$33,0))</f>
        <v>65.21</v>
      </c>
      <c r="H9152" s="4" t="str">
        <f aca="false">INDEX(Data_Products!$C$2:$C$33,MATCH(C9152,Data_Products!$A$2:$A$33,0))</f>
        <v>Plumbing &amp; Drainage</v>
      </c>
      <c r="I9152" s="10" t="n">
        <f aca="false">D9152*(E9152-G9152)</f>
        <v>518.72</v>
      </c>
      <c r="J9152" s="11" t="n">
        <f aca="false">IFERROR(I9152/F9152,0)</f>
        <v>0.332070060432244</v>
      </c>
      <c r="K9152" s="4" t="str">
        <f aca="false">IFERROR(INDEX(Data_Orders!$F$2:$F$4727,MATCH(B9152,Data_Orders!$A$2:$A$4727,0)),"")</f>
        <v>Trade Account</v>
      </c>
      <c r="L9152" s="4" t="str">
        <f aca="false">IFERROR(INDEX(Data_Orders!$D$2:$D$4727,MATCH(B9152,Data_Orders!$A$2:$A$4727,0)),"")</f>
        <v>Birmingham South</v>
      </c>
    </row>
    <row r="9153" customFormat="false" ht="15" hidden="false" customHeight="false" outlineLevel="0" collapsed="false">
      <c r="A9153" s="4" t="s">
        <v>14969</v>
      </c>
      <c r="B9153" s="4" t="s">
        <v>4138</v>
      </c>
      <c r="C9153" s="4" t="s">
        <v>1028</v>
      </c>
      <c r="D9153" s="4" t="n">
        <v>10</v>
      </c>
      <c r="E9153" s="4" t="n">
        <v>118.79</v>
      </c>
      <c r="F9153" s="4" t="n">
        <v>1187.9</v>
      </c>
      <c r="G9153" s="4" t="n">
        <f aca="false">INDEX(Data_Products!$D$2:$D$33,MATCH(C9153,Data_Products!$A$2:$A$33,0))</f>
        <v>81.07</v>
      </c>
      <c r="H9153" s="4" t="str">
        <f aca="false">INDEX(Data_Products!$C$2:$C$33,MATCH(C9153,Data_Products!$A$2:$A$33,0))</f>
        <v>Cement &amp; Aggregates</v>
      </c>
      <c r="I9153" s="10" t="n">
        <f aca="false">D9153*(E9153-G9153)</f>
        <v>377.2</v>
      </c>
      <c r="J9153" s="11" t="n">
        <f aca="false">IFERROR(I9153/F9153,0)</f>
        <v>0.317535146056065</v>
      </c>
      <c r="K9153" s="4" t="str">
        <f aca="false">IFERROR(INDEX(Data_Orders!$F$2:$F$4727,MATCH(B9153,Data_Orders!$A$2:$A$4727,0)),"")</f>
        <v>Trade Account</v>
      </c>
      <c r="L9153" s="4" t="str">
        <f aca="false">IFERROR(INDEX(Data_Orders!$D$2:$D$4727,MATCH(B9153,Data_Orders!$A$2:$A$4727,0)),"")</f>
        <v>Birmingham South</v>
      </c>
    </row>
    <row r="9154" customFormat="false" ht="15" hidden="false" customHeight="false" outlineLevel="0" collapsed="false">
      <c r="A9154" s="4" t="s">
        <v>14970</v>
      </c>
      <c r="B9154" s="4" t="s">
        <v>4139</v>
      </c>
      <c r="C9154" s="4" t="s">
        <v>1017</v>
      </c>
      <c r="D9154" s="4" t="n">
        <v>15</v>
      </c>
      <c r="E9154" s="4" t="n">
        <v>49.15</v>
      </c>
      <c r="F9154" s="4" t="n">
        <v>737.25</v>
      </c>
      <c r="G9154" s="4" t="n">
        <f aca="false">INDEX(Data_Products!$D$2:$D$33,MATCH(C9154,Data_Products!$A$2:$A$33,0))</f>
        <v>31.44</v>
      </c>
      <c r="H9154" s="4" t="str">
        <f aca="false">INDEX(Data_Products!$C$2:$C$33,MATCH(C9154,Data_Products!$A$2:$A$33,0))</f>
        <v>Timber</v>
      </c>
      <c r="I9154" s="10" t="n">
        <f aca="false">D9154*(E9154-G9154)</f>
        <v>265.65</v>
      </c>
      <c r="J9154" s="11" t="n">
        <f aca="false">IFERROR(I9154/F9154,0)</f>
        <v>0.360325534079349</v>
      </c>
      <c r="K9154" s="4" t="str">
        <f aca="false">IFERROR(INDEX(Data_Orders!$F$2:$F$4727,MATCH(B9154,Data_Orders!$A$2:$A$4727,0)),"")</f>
        <v>Trade Account</v>
      </c>
      <c r="L9154" s="4" t="str">
        <f aca="false">IFERROR(INDEX(Data_Orders!$D$2:$D$4727,MATCH(B9154,Data_Orders!$A$2:$A$4727,0)),"")</f>
        <v>Birmingham South</v>
      </c>
    </row>
    <row r="9155" customFormat="false" ht="15" hidden="false" customHeight="false" outlineLevel="0" collapsed="false">
      <c r="A9155" s="4" t="s">
        <v>14971</v>
      </c>
      <c r="B9155" s="4" t="s">
        <v>4139</v>
      </c>
      <c r="C9155" s="4" t="s">
        <v>1070</v>
      </c>
      <c r="D9155" s="4" t="n">
        <v>7</v>
      </c>
      <c r="E9155" s="4" t="n">
        <v>230.32</v>
      </c>
      <c r="F9155" s="4" t="n">
        <v>1612.24</v>
      </c>
      <c r="G9155" s="4" t="n">
        <f aca="false">INDEX(Data_Products!$D$2:$D$33,MATCH(C9155,Data_Products!$A$2:$A$33,0))</f>
        <v>161.64</v>
      </c>
      <c r="H9155" s="4" t="str">
        <f aca="false">INDEX(Data_Products!$C$2:$C$33,MATCH(C9155,Data_Products!$A$2:$A$33,0))</f>
        <v>Landscaping</v>
      </c>
      <c r="I9155" s="10" t="n">
        <f aca="false">D9155*(E9155-G9155)</f>
        <v>480.76</v>
      </c>
      <c r="J9155" s="11" t="n">
        <f aca="false">IFERROR(I9155/F9155,0)</f>
        <v>0.298193817297673</v>
      </c>
      <c r="K9155" s="4" t="str">
        <f aca="false">IFERROR(INDEX(Data_Orders!$F$2:$F$4727,MATCH(B9155,Data_Orders!$A$2:$A$4727,0)),"")</f>
        <v>Trade Account</v>
      </c>
      <c r="L9155" s="4" t="str">
        <f aca="false">IFERROR(INDEX(Data_Orders!$D$2:$D$4727,MATCH(B9155,Data_Orders!$A$2:$A$4727,0)),"")</f>
        <v>Birmingham South</v>
      </c>
    </row>
    <row r="9156" customFormat="false" ht="15" hidden="false" customHeight="false" outlineLevel="0" collapsed="false">
      <c r="A9156" s="4" t="s">
        <v>14972</v>
      </c>
      <c r="B9156" s="4" t="s">
        <v>4140</v>
      </c>
      <c r="C9156" s="4" t="s">
        <v>1035</v>
      </c>
      <c r="D9156" s="4" t="n">
        <v>3</v>
      </c>
      <c r="E9156" s="4" t="n">
        <v>165.07</v>
      </c>
      <c r="F9156" s="4" t="n">
        <v>495.21</v>
      </c>
      <c r="G9156" s="4" t="n">
        <f aca="false">INDEX(Data_Products!$D$2:$D$33,MATCH(C9156,Data_Products!$A$2:$A$33,0))</f>
        <v>134.65</v>
      </c>
      <c r="H9156" s="4" t="str">
        <f aca="false">INDEX(Data_Products!$C$2:$C$33,MATCH(C9156,Data_Products!$A$2:$A$33,0))</f>
        <v>Insulation</v>
      </c>
      <c r="I9156" s="10" t="n">
        <f aca="false">D9156*(E9156-G9156)</f>
        <v>91.26</v>
      </c>
      <c r="J9156" s="11" t="n">
        <f aca="false">IFERROR(I9156/F9156,0)</f>
        <v>0.184285454655601</v>
      </c>
      <c r="K9156" s="4" t="str">
        <f aca="false">IFERROR(INDEX(Data_Orders!$F$2:$F$4727,MATCH(B9156,Data_Orders!$A$2:$A$4727,0)),"")</f>
        <v>Trade Account</v>
      </c>
      <c r="L9156" s="4" t="str">
        <f aca="false">IFERROR(INDEX(Data_Orders!$D$2:$D$4727,MATCH(B9156,Data_Orders!$A$2:$A$4727,0)),"")</f>
        <v>Rugby</v>
      </c>
    </row>
    <row r="9157" customFormat="false" ht="15" hidden="false" customHeight="false" outlineLevel="0" collapsed="false">
      <c r="A9157" s="4" t="s">
        <v>14973</v>
      </c>
      <c r="B9157" s="4" t="s">
        <v>4141</v>
      </c>
      <c r="C9157" s="4" t="s">
        <v>1075</v>
      </c>
      <c r="D9157" s="4" t="n">
        <v>15</v>
      </c>
      <c r="E9157" s="4" t="n">
        <v>98.61</v>
      </c>
      <c r="F9157" s="4" t="n">
        <v>1479.15</v>
      </c>
      <c r="G9157" s="4" t="n">
        <f aca="false">INDEX(Data_Products!$D$2:$D$33,MATCH(C9157,Data_Products!$A$2:$A$33,0))</f>
        <v>74.84</v>
      </c>
      <c r="H9157" s="4" t="str">
        <f aca="false">INDEX(Data_Products!$C$2:$C$33,MATCH(C9157,Data_Products!$A$2:$A$33,0))</f>
        <v>Landscaping</v>
      </c>
      <c r="I9157" s="10" t="n">
        <f aca="false">D9157*(E9157-G9157)</f>
        <v>356.55</v>
      </c>
      <c r="J9157" s="11" t="n">
        <f aca="false">IFERROR(I9157/F9157,0)</f>
        <v>0.24105060338708</v>
      </c>
      <c r="K9157" s="4" t="str">
        <f aca="false">IFERROR(INDEX(Data_Orders!$F$2:$F$4727,MATCH(B9157,Data_Orders!$A$2:$A$4727,0)),"")</f>
        <v>Trade Account</v>
      </c>
      <c r="L9157" s="4" t="str">
        <f aca="false">IFERROR(INDEX(Data_Orders!$D$2:$D$4727,MATCH(B9157,Data_Orders!$A$2:$A$4727,0)),"")</f>
        <v>Rugby</v>
      </c>
    </row>
    <row r="9158" customFormat="false" ht="15" hidden="false" customHeight="false" outlineLevel="0" collapsed="false">
      <c r="A9158" s="4" t="s">
        <v>14974</v>
      </c>
      <c r="B9158" s="4" t="s">
        <v>4141</v>
      </c>
      <c r="C9158" s="4" t="s">
        <v>1073</v>
      </c>
      <c r="D9158" s="4" t="n">
        <v>18</v>
      </c>
      <c r="E9158" s="4" t="n">
        <v>231.05</v>
      </c>
      <c r="F9158" s="4" t="n">
        <v>4158.9</v>
      </c>
      <c r="G9158" s="4" t="n">
        <f aca="false">INDEX(Data_Products!$D$2:$D$33,MATCH(C9158,Data_Products!$A$2:$A$33,0))</f>
        <v>148.29</v>
      </c>
      <c r="H9158" s="4" t="str">
        <f aca="false">INDEX(Data_Products!$C$2:$C$33,MATCH(C9158,Data_Products!$A$2:$A$33,0))</f>
        <v>Landscaping</v>
      </c>
      <c r="I9158" s="10" t="n">
        <f aca="false">D9158*(E9158-G9158)</f>
        <v>1489.68</v>
      </c>
      <c r="J9158" s="11" t="n">
        <f aca="false">IFERROR(I9158/F9158,0)</f>
        <v>0.358190867777537</v>
      </c>
      <c r="K9158" s="4" t="str">
        <f aca="false">IFERROR(INDEX(Data_Orders!$F$2:$F$4727,MATCH(B9158,Data_Orders!$A$2:$A$4727,0)),"")</f>
        <v>Trade Account</v>
      </c>
      <c r="L9158" s="4" t="str">
        <f aca="false">IFERROR(INDEX(Data_Orders!$D$2:$D$4727,MATCH(B9158,Data_Orders!$A$2:$A$4727,0)),"")</f>
        <v>Rugby</v>
      </c>
    </row>
    <row r="9159" customFormat="false" ht="15" hidden="false" customHeight="false" outlineLevel="0" collapsed="false">
      <c r="A9159" s="4" t="s">
        <v>14975</v>
      </c>
      <c r="B9159" s="4" t="s">
        <v>4141</v>
      </c>
      <c r="C9159" s="4" t="s">
        <v>1066</v>
      </c>
      <c r="D9159" s="4" t="n">
        <v>17</v>
      </c>
      <c r="E9159" s="4" t="n">
        <v>209.69</v>
      </c>
      <c r="F9159" s="4" t="n">
        <v>3564.73</v>
      </c>
      <c r="G9159" s="4" t="n">
        <f aca="false">INDEX(Data_Products!$D$2:$D$33,MATCH(C9159,Data_Products!$A$2:$A$33,0))</f>
        <v>144.38</v>
      </c>
      <c r="H9159" s="4" t="str">
        <f aca="false">INDEX(Data_Products!$C$2:$C$33,MATCH(C9159,Data_Products!$A$2:$A$33,0))</f>
        <v>Plumbing &amp; Drainage</v>
      </c>
      <c r="I9159" s="10" t="n">
        <f aca="false">D9159*(E9159-G9159)</f>
        <v>1110.27</v>
      </c>
      <c r="J9159" s="11" t="n">
        <f aca="false">IFERROR(I9159/F9159,0)</f>
        <v>0.311459773952024</v>
      </c>
      <c r="K9159" s="4" t="str">
        <f aca="false">IFERROR(INDEX(Data_Orders!$F$2:$F$4727,MATCH(B9159,Data_Orders!$A$2:$A$4727,0)),"")</f>
        <v>Trade Account</v>
      </c>
      <c r="L9159" s="4" t="str">
        <f aca="false">IFERROR(INDEX(Data_Orders!$D$2:$D$4727,MATCH(B9159,Data_Orders!$A$2:$A$4727,0)),"")</f>
        <v>Rugby</v>
      </c>
    </row>
    <row r="9160" customFormat="false" ht="15" hidden="false" customHeight="false" outlineLevel="0" collapsed="false">
      <c r="A9160" s="4" t="s">
        <v>14976</v>
      </c>
      <c r="B9160" s="4" t="s">
        <v>4141</v>
      </c>
      <c r="C9160" s="4" t="s">
        <v>1064</v>
      </c>
      <c r="D9160" s="4" t="n">
        <v>5</v>
      </c>
      <c r="E9160" s="4" t="n">
        <v>97.63</v>
      </c>
      <c r="F9160" s="4" t="n">
        <v>488.15</v>
      </c>
      <c r="G9160" s="4" t="n">
        <f aca="false">INDEX(Data_Products!$D$2:$D$33,MATCH(C9160,Data_Products!$A$2:$A$33,0))</f>
        <v>65.21</v>
      </c>
      <c r="H9160" s="4" t="str">
        <f aca="false">INDEX(Data_Products!$C$2:$C$33,MATCH(C9160,Data_Products!$A$2:$A$33,0))</f>
        <v>Plumbing &amp; Drainage</v>
      </c>
      <c r="I9160" s="10" t="n">
        <f aca="false">D9160*(E9160-G9160)</f>
        <v>162.1</v>
      </c>
      <c r="J9160" s="11" t="n">
        <f aca="false">IFERROR(I9160/F9160,0)</f>
        <v>0.332070060432244</v>
      </c>
      <c r="K9160" s="4" t="str">
        <f aca="false">IFERROR(INDEX(Data_Orders!$F$2:$F$4727,MATCH(B9160,Data_Orders!$A$2:$A$4727,0)),"")</f>
        <v>Trade Account</v>
      </c>
      <c r="L9160" s="4" t="str">
        <f aca="false">IFERROR(INDEX(Data_Orders!$D$2:$D$4727,MATCH(B9160,Data_Orders!$A$2:$A$4727,0)),"")</f>
        <v>Rugby</v>
      </c>
    </row>
    <row r="9161" customFormat="false" ht="15" hidden="false" customHeight="false" outlineLevel="0" collapsed="false">
      <c r="A9161" s="4" t="s">
        <v>14977</v>
      </c>
      <c r="B9161" s="4" t="s">
        <v>4141</v>
      </c>
      <c r="C9161" s="4" t="s">
        <v>1015</v>
      </c>
      <c r="D9161" s="4" t="n">
        <v>10</v>
      </c>
      <c r="E9161" s="4" t="n">
        <v>122.01</v>
      </c>
      <c r="F9161" s="4" t="n">
        <v>1220.1</v>
      </c>
      <c r="G9161" s="4" t="n">
        <f aca="false">INDEX(Data_Products!$D$2:$D$33,MATCH(C9161,Data_Products!$A$2:$A$33,0))</f>
        <v>85.53</v>
      </c>
      <c r="H9161" s="4" t="str">
        <f aca="false">INDEX(Data_Products!$C$2:$C$33,MATCH(C9161,Data_Products!$A$2:$A$33,0))</f>
        <v>Timber</v>
      </c>
      <c r="I9161" s="10" t="n">
        <f aca="false">D9161*(E9161-G9161)</f>
        <v>364.8</v>
      </c>
      <c r="J9161" s="11" t="n">
        <f aca="false">IFERROR(I9161/F9161,0)</f>
        <v>0.298991885910991</v>
      </c>
      <c r="K9161" s="4" t="str">
        <f aca="false">IFERROR(INDEX(Data_Orders!$F$2:$F$4727,MATCH(B9161,Data_Orders!$A$2:$A$4727,0)),"")</f>
        <v>Trade Account</v>
      </c>
      <c r="L9161" s="4" t="str">
        <f aca="false">IFERROR(INDEX(Data_Orders!$D$2:$D$4727,MATCH(B9161,Data_Orders!$A$2:$A$4727,0)),"")</f>
        <v>Rugby</v>
      </c>
    </row>
    <row r="9162" customFormat="false" ht="15" hidden="false" customHeight="false" outlineLevel="0" collapsed="false">
      <c r="A9162" s="4" t="s">
        <v>14978</v>
      </c>
      <c r="B9162" s="4" t="s">
        <v>4142</v>
      </c>
      <c r="C9162" s="4" t="s">
        <v>1048</v>
      </c>
      <c r="D9162" s="4" t="n">
        <v>14</v>
      </c>
      <c r="E9162" s="4" t="n">
        <v>112.72</v>
      </c>
      <c r="F9162" s="4" t="n">
        <v>1578.08</v>
      </c>
      <c r="G9162" s="4" t="n">
        <f aca="false">INDEX(Data_Products!$D$2:$D$33,MATCH(C9162,Data_Products!$A$2:$A$33,0))</f>
        <v>83.21</v>
      </c>
      <c r="H9162" s="4" t="str">
        <f aca="false">INDEX(Data_Products!$C$2:$C$33,MATCH(C9162,Data_Products!$A$2:$A$33,0))</f>
        <v>Tools &amp; Fixings</v>
      </c>
      <c r="I9162" s="10" t="n">
        <f aca="false">D9162*(E9162-G9162)</f>
        <v>413.14</v>
      </c>
      <c r="J9162" s="11" t="n">
        <f aca="false">IFERROR(I9162/F9162,0)</f>
        <v>0.261799148332151</v>
      </c>
      <c r="K9162" s="4" t="str">
        <f aca="false">IFERROR(INDEX(Data_Orders!$F$2:$F$4727,MATCH(B9162,Data_Orders!$A$2:$A$4727,0)),"")</f>
        <v>Trade Account</v>
      </c>
      <c r="L9162" s="4" t="str">
        <f aca="false">IFERROR(INDEX(Data_Orders!$D$2:$D$4727,MATCH(B9162,Data_Orders!$A$2:$A$4727,0)),"")</f>
        <v>Northampton</v>
      </c>
    </row>
    <row r="9163" customFormat="false" ht="15" hidden="false" customHeight="false" outlineLevel="0" collapsed="false">
      <c r="A9163" s="4" t="s">
        <v>14979</v>
      </c>
      <c r="B9163" s="4" t="s">
        <v>4142</v>
      </c>
      <c r="C9163" s="4" t="s">
        <v>1050</v>
      </c>
      <c r="D9163" s="4" t="n">
        <v>5</v>
      </c>
      <c r="E9163" s="4" t="n">
        <v>238.63</v>
      </c>
      <c r="F9163" s="4" t="n">
        <v>1193.15</v>
      </c>
      <c r="G9163" s="4" t="n">
        <f aca="false">INDEX(Data_Products!$D$2:$D$33,MATCH(C9163,Data_Products!$A$2:$A$33,0))</f>
        <v>148.91</v>
      </c>
      <c r="H9163" s="4" t="str">
        <f aca="false">INDEX(Data_Products!$C$2:$C$33,MATCH(C9163,Data_Products!$A$2:$A$33,0))</f>
        <v>Tools &amp; Fixings</v>
      </c>
      <c r="I9163" s="10" t="n">
        <f aca="false">D9163*(E9163-G9163)</f>
        <v>448.6</v>
      </c>
      <c r="J9163" s="11" t="n">
        <f aca="false">IFERROR(I9163/F9163,0)</f>
        <v>0.375979549930855</v>
      </c>
      <c r="K9163" s="4" t="str">
        <f aca="false">IFERROR(INDEX(Data_Orders!$F$2:$F$4727,MATCH(B9163,Data_Orders!$A$2:$A$4727,0)),"")</f>
        <v>Trade Account</v>
      </c>
      <c r="L9163" s="4" t="str">
        <f aca="false">IFERROR(INDEX(Data_Orders!$D$2:$D$4727,MATCH(B9163,Data_Orders!$A$2:$A$4727,0)),"")</f>
        <v>Northampton</v>
      </c>
    </row>
    <row r="9164" customFormat="false" ht="15" hidden="false" customHeight="false" outlineLevel="0" collapsed="false">
      <c r="A9164" s="4" t="s">
        <v>14980</v>
      </c>
      <c r="B9164" s="4" t="s">
        <v>4142</v>
      </c>
      <c r="C9164" s="4" t="s">
        <v>1068</v>
      </c>
      <c r="D9164" s="4" t="n">
        <v>8</v>
      </c>
      <c r="E9164" s="4" t="n">
        <v>86.28</v>
      </c>
      <c r="F9164" s="4" t="n">
        <v>690.24</v>
      </c>
      <c r="G9164" s="4" t="n">
        <f aca="false">INDEX(Data_Products!$D$2:$D$33,MATCH(C9164,Data_Products!$A$2:$A$33,0))</f>
        <v>68.55</v>
      </c>
      <c r="H9164" s="4" t="str">
        <f aca="false">INDEX(Data_Products!$C$2:$C$33,MATCH(C9164,Data_Products!$A$2:$A$33,0))</f>
        <v>Plumbing &amp; Drainage</v>
      </c>
      <c r="I9164" s="10" t="n">
        <f aca="false">D9164*(E9164-G9164)</f>
        <v>141.84</v>
      </c>
      <c r="J9164" s="11" t="n">
        <f aca="false">IFERROR(I9164/F9164,0)</f>
        <v>0.205493741307371</v>
      </c>
      <c r="K9164" s="4" t="str">
        <f aca="false">IFERROR(INDEX(Data_Orders!$F$2:$F$4727,MATCH(B9164,Data_Orders!$A$2:$A$4727,0)),"")</f>
        <v>Trade Account</v>
      </c>
      <c r="L9164" s="4" t="str">
        <f aca="false">IFERROR(INDEX(Data_Orders!$D$2:$D$4727,MATCH(B9164,Data_Orders!$A$2:$A$4727,0)),"")</f>
        <v>Northampton</v>
      </c>
    </row>
    <row r="9165" customFormat="false" ht="15" hidden="false" customHeight="false" outlineLevel="0" collapsed="false">
      <c r="A9165" s="4" t="s">
        <v>14981</v>
      </c>
      <c r="B9165" s="4" t="s">
        <v>4142</v>
      </c>
      <c r="C9165" s="4" t="s">
        <v>1010</v>
      </c>
      <c r="D9165" s="4" t="n">
        <v>5</v>
      </c>
      <c r="E9165" s="4" t="n">
        <v>135.95</v>
      </c>
      <c r="F9165" s="4" t="n">
        <v>679.75</v>
      </c>
      <c r="G9165" s="4" t="n">
        <f aca="false">INDEX(Data_Products!$D$2:$D$33,MATCH(C9165,Data_Products!$A$2:$A$33,0))</f>
        <v>111.1</v>
      </c>
      <c r="H9165" s="4" t="str">
        <f aca="false">INDEX(Data_Products!$C$2:$C$33,MATCH(C9165,Data_Products!$A$2:$A$33,0))</f>
        <v>Timber</v>
      </c>
      <c r="I9165" s="10" t="n">
        <f aca="false">D9165*(E9165-G9165)</f>
        <v>124.25</v>
      </c>
      <c r="J9165" s="11" t="n">
        <f aca="false">IFERROR(I9165/F9165,0)</f>
        <v>0.18278778962854</v>
      </c>
      <c r="K9165" s="4" t="str">
        <f aca="false">IFERROR(INDEX(Data_Orders!$F$2:$F$4727,MATCH(B9165,Data_Orders!$A$2:$A$4727,0)),"")</f>
        <v>Trade Account</v>
      </c>
      <c r="L9165" s="4" t="str">
        <f aca="false">IFERROR(INDEX(Data_Orders!$D$2:$D$4727,MATCH(B9165,Data_Orders!$A$2:$A$4727,0)),"")</f>
        <v>Northampton</v>
      </c>
    </row>
    <row r="9166" customFormat="false" ht="15" hidden="false" customHeight="false" outlineLevel="0" collapsed="false">
      <c r="A9166" s="4" t="s">
        <v>14982</v>
      </c>
      <c r="B9166" s="4" t="s">
        <v>4142</v>
      </c>
      <c r="C9166" s="4" t="s">
        <v>1075</v>
      </c>
      <c r="D9166" s="4" t="n">
        <v>15</v>
      </c>
      <c r="E9166" s="4" t="n">
        <v>98.61</v>
      </c>
      <c r="F9166" s="4" t="n">
        <v>1479.15</v>
      </c>
      <c r="G9166" s="4" t="n">
        <f aca="false">INDEX(Data_Products!$D$2:$D$33,MATCH(C9166,Data_Products!$A$2:$A$33,0))</f>
        <v>74.84</v>
      </c>
      <c r="H9166" s="4" t="str">
        <f aca="false">INDEX(Data_Products!$C$2:$C$33,MATCH(C9166,Data_Products!$A$2:$A$33,0))</f>
        <v>Landscaping</v>
      </c>
      <c r="I9166" s="10" t="n">
        <f aca="false">D9166*(E9166-G9166)</f>
        <v>356.55</v>
      </c>
      <c r="J9166" s="11" t="n">
        <f aca="false">IFERROR(I9166/F9166,0)</f>
        <v>0.24105060338708</v>
      </c>
      <c r="K9166" s="4" t="str">
        <f aca="false">IFERROR(INDEX(Data_Orders!$F$2:$F$4727,MATCH(B9166,Data_Orders!$A$2:$A$4727,0)),"")</f>
        <v>Trade Account</v>
      </c>
      <c r="L9166" s="4" t="str">
        <f aca="false">IFERROR(INDEX(Data_Orders!$D$2:$D$4727,MATCH(B9166,Data_Orders!$A$2:$A$4727,0)),"")</f>
        <v>Northampton</v>
      </c>
    </row>
    <row r="9167" customFormat="false" ht="15" hidden="false" customHeight="false" outlineLevel="0" collapsed="false">
      <c r="A9167" s="4" t="s">
        <v>14983</v>
      </c>
      <c r="B9167" s="4" t="s">
        <v>4143</v>
      </c>
      <c r="C9167" s="4" t="s">
        <v>1026</v>
      </c>
      <c r="D9167" s="4" t="n">
        <v>16</v>
      </c>
      <c r="E9167" s="4" t="n">
        <v>184.05</v>
      </c>
      <c r="F9167" s="4" t="n">
        <v>2944.8</v>
      </c>
      <c r="G9167" s="4" t="n">
        <f aca="false">INDEX(Data_Products!$D$2:$D$33,MATCH(C9167,Data_Products!$A$2:$A$33,0))</f>
        <v>147.44</v>
      </c>
      <c r="H9167" s="4" t="str">
        <f aca="false">INDEX(Data_Products!$C$2:$C$33,MATCH(C9167,Data_Products!$A$2:$A$33,0))</f>
        <v>Cement &amp; Aggregates</v>
      </c>
      <c r="I9167" s="10" t="n">
        <f aca="false">D9167*(E9167-G9167)</f>
        <v>585.76</v>
      </c>
      <c r="J9167" s="11" t="n">
        <f aca="false">IFERROR(I9167/F9167,0)</f>
        <v>0.19891333876664</v>
      </c>
      <c r="K9167" s="4" t="str">
        <f aca="false">IFERROR(INDEX(Data_Orders!$F$2:$F$4727,MATCH(B9167,Data_Orders!$A$2:$A$4727,0)),"")</f>
        <v>Trade Account</v>
      </c>
      <c r="L9167" s="4" t="str">
        <f aca="false">IFERROR(INDEX(Data_Orders!$D$2:$D$4727,MATCH(B9167,Data_Orders!$A$2:$A$4727,0)),"")</f>
        <v>Northampton</v>
      </c>
    </row>
    <row r="9168" customFormat="false" ht="15" hidden="false" customHeight="false" outlineLevel="0" collapsed="false">
      <c r="A9168" s="4" t="s">
        <v>14984</v>
      </c>
      <c r="B9168" s="4" t="s">
        <v>4143</v>
      </c>
      <c r="C9168" s="4" t="s">
        <v>1055</v>
      </c>
      <c r="D9168" s="4" t="n">
        <v>4</v>
      </c>
      <c r="E9168" s="4" t="n">
        <v>205.03</v>
      </c>
      <c r="F9168" s="4" t="n">
        <v>820.12</v>
      </c>
      <c r="G9168" s="4" t="n">
        <f aca="false">INDEX(Data_Products!$D$2:$D$33,MATCH(C9168,Data_Products!$A$2:$A$33,0))</f>
        <v>138.6</v>
      </c>
      <c r="H9168" s="4" t="str">
        <f aca="false">INDEX(Data_Products!$C$2:$C$33,MATCH(C9168,Data_Products!$A$2:$A$33,0))</f>
        <v>Roofing</v>
      </c>
      <c r="I9168" s="10" t="n">
        <f aca="false">D9168*(E9168-G9168)</f>
        <v>265.72</v>
      </c>
      <c r="J9168" s="11" t="n">
        <f aca="false">IFERROR(I9168/F9168,0)</f>
        <v>0.324001365653807</v>
      </c>
      <c r="K9168" s="4" t="str">
        <f aca="false">IFERROR(INDEX(Data_Orders!$F$2:$F$4727,MATCH(B9168,Data_Orders!$A$2:$A$4727,0)),"")</f>
        <v>Trade Account</v>
      </c>
      <c r="L9168" s="4" t="str">
        <f aca="false">IFERROR(INDEX(Data_Orders!$D$2:$D$4727,MATCH(B9168,Data_Orders!$A$2:$A$4727,0)),"")</f>
        <v>Northampton</v>
      </c>
    </row>
    <row r="9169" customFormat="false" ht="15" hidden="false" customHeight="false" outlineLevel="0" collapsed="false">
      <c r="A9169" s="4" t="s">
        <v>14985</v>
      </c>
      <c r="B9169" s="4" t="s">
        <v>4144</v>
      </c>
      <c r="C9169" s="4" t="s">
        <v>1046</v>
      </c>
      <c r="D9169" s="4" t="n">
        <v>6</v>
      </c>
      <c r="E9169" s="4" t="n">
        <v>154.02</v>
      </c>
      <c r="F9169" s="4" t="n">
        <v>924.12</v>
      </c>
      <c r="G9169" s="4" t="n">
        <f aca="false">INDEX(Data_Products!$D$2:$D$33,MATCH(C9169,Data_Products!$A$2:$A$33,0))</f>
        <v>102.1</v>
      </c>
      <c r="H9169" s="4" t="str">
        <f aca="false">INDEX(Data_Products!$C$2:$C$33,MATCH(C9169,Data_Products!$A$2:$A$33,0))</f>
        <v>Tools &amp; Fixings</v>
      </c>
      <c r="I9169" s="10" t="n">
        <f aca="false">D9169*(E9169-G9169)</f>
        <v>311.52</v>
      </c>
      <c r="J9169" s="11" t="n">
        <f aca="false">IFERROR(I9169/F9169,0)</f>
        <v>0.337099078041813</v>
      </c>
      <c r="K9169" s="4" t="str">
        <f aca="false">IFERROR(INDEX(Data_Orders!$F$2:$F$4727,MATCH(B9169,Data_Orders!$A$2:$A$4727,0)),"")</f>
        <v>Trade Account</v>
      </c>
      <c r="L9169" s="4" t="str">
        <f aca="false">IFERROR(INDEX(Data_Orders!$D$2:$D$4727,MATCH(B9169,Data_Orders!$A$2:$A$4727,0)),"")</f>
        <v>Northampton</v>
      </c>
    </row>
    <row r="9170" customFormat="false" ht="15" hidden="false" customHeight="false" outlineLevel="0" collapsed="false">
      <c r="A9170" s="4" t="s">
        <v>14986</v>
      </c>
      <c r="B9170" s="4" t="s">
        <v>4144</v>
      </c>
      <c r="C9170" s="4" t="s">
        <v>1077</v>
      </c>
      <c r="D9170" s="4" t="n">
        <v>8</v>
      </c>
      <c r="E9170" s="4" t="n">
        <v>46.61</v>
      </c>
      <c r="F9170" s="4" t="n">
        <v>372.88</v>
      </c>
      <c r="G9170" s="4" t="n">
        <f aca="false">INDEX(Data_Products!$D$2:$D$33,MATCH(C9170,Data_Products!$A$2:$A$33,0))</f>
        <v>36.87</v>
      </c>
      <c r="H9170" s="4" t="str">
        <f aca="false">INDEX(Data_Products!$C$2:$C$33,MATCH(C9170,Data_Products!$A$2:$A$33,0))</f>
        <v>Landscaping</v>
      </c>
      <c r="I9170" s="10" t="n">
        <f aca="false">D9170*(E9170-G9170)</f>
        <v>77.92</v>
      </c>
      <c r="J9170" s="11" t="n">
        <f aca="false">IFERROR(I9170/F9170,0)</f>
        <v>0.208968032611028</v>
      </c>
      <c r="K9170" s="4" t="str">
        <f aca="false">IFERROR(INDEX(Data_Orders!$F$2:$F$4727,MATCH(B9170,Data_Orders!$A$2:$A$4727,0)),"")</f>
        <v>Trade Account</v>
      </c>
      <c r="L9170" s="4" t="str">
        <f aca="false">IFERROR(INDEX(Data_Orders!$D$2:$D$4727,MATCH(B9170,Data_Orders!$A$2:$A$4727,0)),"")</f>
        <v>Northampton</v>
      </c>
    </row>
    <row r="9171" customFormat="false" ht="15" hidden="false" customHeight="false" outlineLevel="0" collapsed="false">
      <c r="A9171" s="4" t="s">
        <v>14987</v>
      </c>
      <c r="B9171" s="4" t="s">
        <v>4144</v>
      </c>
      <c r="C9171" s="4" t="s">
        <v>1050</v>
      </c>
      <c r="D9171" s="4" t="n">
        <v>16</v>
      </c>
      <c r="E9171" s="4" t="n">
        <v>238.63</v>
      </c>
      <c r="F9171" s="4" t="n">
        <v>3818.08</v>
      </c>
      <c r="G9171" s="4" t="n">
        <f aca="false">INDEX(Data_Products!$D$2:$D$33,MATCH(C9171,Data_Products!$A$2:$A$33,0))</f>
        <v>148.91</v>
      </c>
      <c r="H9171" s="4" t="str">
        <f aca="false">INDEX(Data_Products!$C$2:$C$33,MATCH(C9171,Data_Products!$A$2:$A$33,0))</f>
        <v>Tools &amp; Fixings</v>
      </c>
      <c r="I9171" s="10" t="n">
        <f aca="false">D9171*(E9171-G9171)</f>
        <v>1435.52</v>
      </c>
      <c r="J9171" s="11" t="n">
        <f aca="false">IFERROR(I9171/F9171,0)</f>
        <v>0.375979549930855</v>
      </c>
      <c r="K9171" s="4" t="str">
        <f aca="false">IFERROR(INDEX(Data_Orders!$F$2:$F$4727,MATCH(B9171,Data_Orders!$A$2:$A$4727,0)),"")</f>
        <v>Trade Account</v>
      </c>
      <c r="L9171" s="4" t="str">
        <f aca="false">IFERROR(INDEX(Data_Orders!$D$2:$D$4727,MATCH(B9171,Data_Orders!$A$2:$A$4727,0)),"")</f>
        <v>Northampton</v>
      </c>
    </row>
    <row r="9172" customFormat="false" ht="15" hidden="false" customHeight="false" outlineLevel="0" collapsed="false">
      <c r="A9172" s="4" t="s">
        <v>14988</v>
      </c>
      <c r="B9172" s="4" t="s">
        <v>4144</v>
      </c>
      <c r="C9172" s="4" t="s">
        <v>1010</v>
      </c>
      <c r="D9172" s="4" t="n">
        <v>19</v>
      </c>
      <c r="E9172" s="4" t="n">
        <v>135.95</v>
      </c>
      <c r="F9172" s="4" t="n">
        <v>2583.05</v>
      </c>
      <c r="G9172" s="4" t="n">
        <f aca="false">INDEX(Data_Products!$D$2:$D$33,MATCH(C9172,Data_Products!$A$2:$A$33,0))</f>
        <v>111.1</v>
      </c>
      <c r="H9172" s="4" t="str">
        <f aca="false">INDEX(Data_Products!$C$2:$C$33,MATCH(C9172,Data_Products!$A$2:$A$33,0))</f>
        <v>Timber</v>
      </c>
      <c r="I9172" s="10" t="n">
        <f aca="false">D9172*(E9172-G9172)</f>
        <v>472.15</v>
      </c>
      <c r="J9172" s="11" t="n">
        <f aca="false">IFERROR(I9172/F9172,0)</f>
        <v>0.18278778962854</v>
      </c>
      <c r="K9172" s="4" t="str">
        <f aca="false">IFERROR(INDEX(Data_Orders!$F$2:$F$4727,MATCH(B9172,Data_Orders!$A$2:$A$4727,0)),"")</f>
        <v>Trade Account</v>
      </c>
      <c r="L9172" s="4" t="str">
        <f aca="false">IFERROR(INDEX(Data_Orders!$D$2:$D$4727,MATCH(B9172,Data_Orders!$A$2:$A$4727,0)),"")</f>
        <v>Northampton</v>
      </c>
    </row>
    <row r="9173" customFormat="false" ht="15" hidden="false" customHeight="false" outlineLevel="0" collapsed="false">
      <c r="A9173" s="4" t="s">
        <v>14989</v>
      </c>
      <c r="B9173" s="4" t="s">
        <v>4144</v>
      </c>
      <c r="C9173" s="4" t="s">
        <v>1019</v>
      </c>
      <c r="D9173" s="4" t="n">
        <v>2</v>
      </c>
      <c r="E9173" s="4" t="n">
        <v>79.76</v>
      </c>
      <c r="F9173" s="4" t="n">
        <v>159.52</v>
      </c>
      <c r="G9173" s="4" t="n">
        <f aca="false">INDEX(Data_Products!$D$2:$D$33,MATCH(C9173,Data_Products!$A$2:$A$33,0))</f>
        <v>59.07</v>
      </c>
      <c r="H9173" s="4" t="str">
        <f aca="false">INDEX(Data_Products!$C$2:$C$33,MATCH(C9173,Data_Products!$A$2:$A$33,0))</f>
        <v>Timber</v>
      </c>
      <c r="I9173" s="10" t="n">
        <f aca="false">D9173*(E9173-G9173)</f>
        <v>41.38</v>
      </c>
      <c r="J9173" s="11" t="n">
        <f aca="false">IFERROR(I9173/F9173,0)</f>
        <v>0.259403209628887</v>
      </c>
      <c r="K9173" s="4" t="str">
        <f aca="false">IFERROR(INDEX(Data_Orders!$F$2:$F$4727,MATCH(B9173,Data_Orders!$A$2:$A$4727,0)),"")</f>
        <v>Trade Account</v>
      </c>
      <c r="L9173" s="4" t="str">
        <f aca="false">IFERROR(INDEX(Data_Orders!$D$2:$D$4727,MATCH(B9173,Data_Orders!$A$2:$A$4727,0)),"")</f>
        <v>Northampton</v>
      </c>
    </row>
    <row r="9174" customFormat="false" ht="15" hidden="false" customHeight="false" outlineLevel="0" collapsed="false">
      <c r="A9174" s="4" t="s">
        <v>14990</v>
      </c>
      <c r="B9174" s="4" t="s">
        <v>4145</v>
      </c>
      <c r="C9174" s="4" t="s">
        <v>1028</v>
      </c>
      <c r="D9174" s="4" t="n">
        <v>9</v>
      </c>
      <c r="E9174" s="4" t="n">
        <v>118.79</v>
      </c>
      <c r="F9174" s="4" t="n">
        <v>1069.11</v>
      </c>
      <c r="G9174" s="4" t="n">
        <f aca="false">INDEX(Data_Products!$D$2:$D$33,MATCH(C9174,Data_Products!$A$2:$A$33,0))</f>
        <v>81.07</v>
      </c>
      <c r="H9174" s="4" t="str">
        <f aca="false">INDEX(Data_Products!$C$2:$C$33,MATCH(C9174,Data_Products!$A$2:$A$33,0))</f>
        <v>Cement &amp; Aggregates</v>
      </c>
      <c r="I9174" s="10" t="n">
        <f aca="false">D9174*(E9174-G9174)</f>
        <v>339.48</v>
      </c>
      <c r="J9174" s="11" t="n">
        <f aca="false">IFERROR(I9174/F9174,0)</f>
        <v>0.317535146056066</v>
      </c>
      <c r="K9174" s="4" t="str">
        <f aca="false">IFERROR(INDEX(Data_Orders!$F$2:$F$4727,MATCH(B9174,Data_Orders!$A$2:$A$4727,0)),"")</f>
        <v>Trade Account</v>
      </c>
      <c r="L9174" s="4" t="str">
        <f aca="false">IFERROR(INDEX(Data_Orders!$D$2:$D$4727,MATCH(B9174,Data_Orders!$A$2:$A$4727,0)),"")</f>
        <v>Northampton</v>
      </c>
    </row>
    <row r="9175" customFormat="false" ht="15" hidden="false" customHeight="false" outlineLevel="0" collapsed="false">
      <c r="A9175" s="4" t="s">
        <v>14991</v>
      </c>
      <c r="B9175" s="4" t="s">
        <v>4145</v>
      </c>
      <c r="C9175" s="4" t="s">
        <v>1066</v>
      </c>
      <c r="D9175" s="4" t="n">
        <v>3</v>
      </c>
      <c r="E9175" s="4" t="n">
        <v>209.69</v>
      </c>
      <c r="F9175" s="4" t="n">
        <v>629.07</v>
      </c>
      <c r="G9175" s="4" t="n">
        <f aca="false">INDEX(Data_Products!$D$2:$D$33,MATCH(C9175,Data_Products!$A$2:$A$33,0))</f>
        <v>144.38</v>
      </c>
      <c r="H9175" s="4" t="str">
        <f aca="false">INDEX(Data_Products!$C$2:$C$33,MATCH(C9175,Data_Products!$A$2:$A$33,0))</f>
        <v>Plumbing &amp; Drainage</v>
      </c>
      <c r="I9175" s="10" t="n">
        <f aca="false">D9175*(E9175-G9175)</f>
        <v>195.93</v>
      </c>
      <c r="J9175" s="11" t="n">
        <f aca="false">IFERROR(I9175/F9175,0)</f>
        <v>0.311459773952024</v>
      </c>
      <c r="K9175" s="4" t="str">
        <f aca="false">IFERROR(INDEX(Data_Orders!$F$2:$F$4727,MATCH(B9175,Data_Orders!$A$2:$A$4727,0)),"")</f>
        <v>Trade Account</v>
      </c>
      <c r="L9175" s="4" t="str">
        <f aca="false">IFERROR(INDEX(Data_Orders!$D$2:$D$4727,MATCH(B9175,Data_Orders!$A$2:$A$4727,0)),"")</f>
        <v>Northampton</v>
      </c>
    </row>
    <row r="9176" customFormat="false" ht="15" hidden="false" customHeight="false" outlineLevel="0" collapsed="false">
      <c r="A9176" s="4" t="s">
        <v>14992</v>
      </c>
      <c r="B9176" s="4" t="s">
        <v>4145</v>
      </c>
      <c r="C9176" s="4" t="s">
        <v>1041</v>
      </c>
      <c r="D9176" s="4" t="n">
        <v>15</v>
      </c>
      <c r="E9176" s="4" t="n">
        <v>242.75</v>
      </c>
      <c r="F9176" s="4" t="n">
        <v>3641.25</v>
      </c>
      <c r="G9176" s="4" t="n">
        <f aca="false">INDEX(Data_Products!$D$2:$D$33,MATCH(C9176,Data_Products!$A$2:$A$33,0))</f>
        <v>142.94</v>
      </c>
      <c r="H9176" s="4" t="str">
        <f aca="false">INDEX(Data_Products!$C$2:$C$33,MATCH(C9176,Data_Products!$A$2:$A$33,0))</f>
        <v>Tools &amp; Fixings</v>
      </c>
      <c r="I9176" s="10" t="n">
        <f aca="false">D9176*(E9176-G9176)</f>
        <v>1497.15</v>
      </c>
      <c r="J9176" s="11" t="n">
        <f aca="false">IFERROR(I9176/F9176,0)</f>
        <v>0.411163748712667</v>
      </c>
      <c r="K9176" s="4" t="str">
        <f aca="false">IFERROR(INDEX(Data_Orders!$F$2:$F$4727,MATCH(B9176,Data_Orders!$A$2:$A$4727,0)),"")</f>
        <v>Trade Account</v>
      </c>
      <c r="L9176" s="4" t="str">
        <f aca="false">IFERROR(INDEX(Data_Orders!$D$2:$D$4727,MATCH(B9176,Data_Orders!$A$2:$A$4727,0)),"")</f>
        <v>Northampton</v>
      </c>
    </row>
    <row r="9177" customFormat="false" ht="15" hidden="false" customHeight="false" outlineLevel="0" collapsed="false">
      <c r="A9177" s="4" t="s">
        <v>14993</v>
      </c>
      <c r="B9177" s="4" t="s">
        <v>4145</v>
      </c>
      <c r="C9177" s="4" t="s">
        <v>1050</v>
      </c>
      <c r="D9177" s="4" t="n">
        <v>14</v>
      </c>
      <c r="E9177" s="4" t="n">
        <v>238.63</v>
      </c>
      <c r="F9177" s="4" t="n">
        <v>3340.82</v>
      </c>
      <c r="G9177" s="4" t="n">
        <f aca="false">INDEX(Data_Products!$D$2:$D$33,MATCH(C9177,Data_Products!$A$2:$A$33,0))</f>
        <v>148.91</v>
      </c>
      <c r="H9177" s="4" t="str">
        <f aca="false">INDEX(Data_Products!$C$2:$C$33,MATCH(C9177,Data_Products!$A$2:$A$33,0))</f>
        <v>Tools &amp; Fixings</v>
      </c>
      <c r="I9177" s="10" t="n">
        <f aca="false">D9177*(E9177-G9177)</f>
        <v>1256.08</v>
      </c>
      <c r="J9177" s="11" t="n">
        <f aca="false">IFERROR(I9177/F9177,0)</f>
        <v>0.375979549930855</v>
      </c>
      <c r="K9177" s="4" t="str">
        <f aca="false">IFERROR(INDEX(Data_Orders!$F$2:$F$4727,MATCH(B9177,Data_Orders!$A$2:$A$4727,0)),"")</f>
        <v>Trade Account</v>
      </c>
      <c r="L9177" s="4" t="str">
        <f aca="false">IFERROR(INDEX(Data_Orders!$D$2:$D$4727,MATCH(B9177,Data_Orders!$A$2:$A$4727,0)),"")</f>
        <v>Northampton</v>
      </c>
    </row>
    <row r="9178" customFormat="false" ht="15" hidden="false" customHeight="false" outlineLevel="0" collapsed="false">
      <c r="A9178" s="4" t="s">
        <v>14994</v>
      </c>
      <c r="B9178" s="4" t="s">
        <v>4145</v>
      </c>
      <c r="C9178" s="4" t="s">
        <v>1032</v>
      </c>
      <c r="D9178" s="4" t="n">
        <v>16</v>
      </c>
      <c r="E9178" s="4" t="n">
        <v>99.65</v>
      </c>
      <c r="F9178" s="4" t="n">
        <v>1594.4</v>
      </c>
      <c r="G9178" s="4" t="n">
        <f aca="false">INDEX(Data_Products!$D$2:$D$33,MATCH(C9178,Data_Products!$A$2:$A$33,0))</f>
        <v>58.26</v>
      </c>
      <c r="H9178" s="4" t="str">
        <f aca="false">INDEX(Data_Products!$C$2:$C$33,MATCH(C9178,Data_Products!$A$2:$A$33,0))</f>
        <v>Insulation</v>
      </c>
      <c r="I9178" s="10" t="n">
        <f aca="false">D9178*(E9178-G9178)</f>
        <v>662.24</v>
      </c>
      <c r="J9178" s="11" t="n">
        <f aca="false">IFERROR(I9178/F9178,0)</f>
        <v>0.415353738083292</v>
      </c>
      <c r="K9178" s="4" t="str">
        <f aca="false">IFERROR(INDEX(Data_Orders!$F$2:$F$4727,MATCH(B9178,Data_Orders!$A$2:$A$4727,0)),"")</f>
        <v>Trade Account</v>
      </c>
      <c r="L9178" s="4" t="str">
        <f aca="false">IFERROR(INDEX(Data_Orders!$D$2:$D$4727,MATCH(B9178,Data_Orders!$A$2:$A$4727,0)),"")</f>
        <v>Northampton</v>
      </c>
    </row>
    <row r="9179" customFormat="false" ht="15" hidden="false" customHeight="false" outlineLevel="0" collapsed="false">
      <c r="A9179" s="4" t="s">
        <v>14995</v>
      </c>
      <c r="B9179" s="4" t="s">
        <v>4146</v>
      </c>
      <c r="C9179" s="4" t="s">
        <v>1024</v>
      </c>
      <c r="D9179" s="4" t="n">
        <v>3</v>
      </c>
      <c r="E9179" s="4" t="n">
        <v>137.14</v>
      </c>
      <c r="F9179" s="4" t="n">
        <v>411.42</v>
      </c>
      <c r="G9179" s="4" t="n">
        <f aca="false">INDEX(Data_Products!$D$2:$D$33,MATCH(C9179,Data_Products!$A$2:$A$33,0))</f>
        <v>99.99</v>
      </c>
      <c r="H9179" s="4" t="str">
        <f aca="false">INDEX(Data_Products!$C$2:$C$33,MATCH(C9179,Data_Products!$A$2:$A$33,0))</f>
        <v>Cement &amp; Aggregates</v>
      </c>
      <c r="I9179" s="10" t="n">
        <f aca="false">D9179*(E9179-G9179)</f>
        <v>111.45</v>
      </c>
      <c r="J9179" s="11" t="n">
        <f aca="false">IFERROR(I9179/F9179,0)</f>
        <v>0.270891060230421</v>
      </c>
      <c r="K9179" s="4" t="str">
        <f aca="false">IFERROR(INDEX(Data_Orders!$F$2:$F$4727,MATCH(B9179,Data_Orders!$A$2:$A$4727,0)),"")</f>
        <v>Trade Account</v>
      </c>
      <c r="L9179" s="4" t="str">
        <f aca="false">IFERROR(INDEX(Data_Orders!$D$2:$D$4727,MATCH(B9179,Data_Orders!$A$2:$A$4727,0)),"")</f>
        <v>Northampton</v>
      </c>
    </row>
    <row r="9180" customFormat="false" ht="15" hidden="false" customHeight="false" outlineLevel="0" collapsed="false">
      <c r="A9180" s="4" t="s">
        <v>14996</v>
      </c>
      <c r="B9180" s="4" t="s">
        <v>4146</v>
      </c>
      <c r="C9180" s="4" t="s">
        <v>1050</v>
      </c>
      <c r="D9180" s="4" t="n">
        <v>18</v>
      </c>
      <c r="E9180" s="4" t="n">
        <v>238.63</v>
      </c>
      <c r="F9180" s="4" t="n">
        <v>4295.34</v>
      </c>
      <c r="G9180" s="4" t="n">
        <f aca="false">INDEX(Data_Products!$D$2:$D$33,MATCH(C9180,Data_Products!$A$2:$A$33,0))</f>
        <v>148.91</v>
      </c>
      <c r="H9180" s="4" t="str">
        <f aca="false">INDEX(Data_Products!$C$2:$C$33,MATCH(C9180,Data_Products!$A$2:$A$33,0))</f>
        <v>Tools &amp; Fixings</v>
      </c>
      <c r="I9180" s="10" t="n">
        <f aca="false">D9180*(E9180-G9180)</f>
        <v>1614.96</v>
      </c>
      <c r="J9180" s="11" t="n">
        <f aca="false">IFERROR(I9180/F9180,0)</f>
        <v>0.375979549930855</v>
      </c>
      <c r="K9180" s="4" t="str">
        <f aca="false">IFERROR(INDEX(Data_Orders!$F$2:$F$4727,MATCH(B9180,Data_Orders!$A$2:$A$4727,0)),"")</f>
        <v>Trade Account</v>
      </c>
      <c r="L9180" s="4" t="str">
        <f aca="false">IFERROR(INDEX(Data_Orders!$D$2:$D$4727,MATCH(B9180,Data_Orders!$A$2:$A$4727,0)),"")</f>
        <v>Northampton</v>
      </c>
    </row>
    <row r="9181" customFormat="false" ht="15" hidden="false" customHeight="false" outlineLevel="0" collapsed="false">
      <c r="A9181" s="4" t="s">
        <v>14997</v>
      </c>
      <c r="B9181" s="4" t="s">
        <v>4146</v>
      </c>
      <c r="C9181" s="4" t="s">
        <v>1046</v>
      </c>
      <c r="D9181" s="4" t="n">
        <v>18</v>
      </c>
      <c r="E9181" s="4" t="n">
        <v>154.02</v>
      </c>
      <c r="F9181" s="4" t="n">
        <v>2772.36</v>
      </c>
      <c r="G9181" s="4" t="n">
        <f aca="false">INDEX(Data_Products!$D$2:$D$33,MATCH(C9181,Data_Products!$A$2:$A$33,0))</f>
        <v>102.1</v>
      </c>
      <c r="H9181" s="4" t="str">
        <f aca="false">INDEX(Data_Products!$C$2:$C$33,MATCH(C9181,Data_Products!$A$2:$A$33,0))</f>
        <v>Tools &amp; Fixings</v>
      </c>
      <c r="I9181" s="10" t="n">
        <f aca="false">D9181*(E9181-G9181)</f>
        <v>934.56</v>
      </c>
      <c r="J9181" s="11" t="n">
        <f aca="false">IFERROR(I9181/F9181,0)</f>
        <v>0.337099078041813</v>
      </c>
      <c r="K9181" s="4" t="str">
        <f aca="false">IFERROR(INDEX(Data_Orders!$F$2:$F$4727,MATCH(B9181,Data_Orders!$A$2:$A$4727,0)),"")</f>
        <v>Trade Account</v>
      </c>
      <c r="L9181" s="4" t="str">
        <f aca="false">IFERROR(INDEX(Data_Orders!$D$2:$D$4727,MATCH(B9181,Data_Orders!$A$2:$A$4727,0)),"")</f>
        <v>Northampton</v>
      </c>
    </row>
    <row r="9182" customFormat="false" ht="15" hidden="false" customHeight="false" outlineLevel="0" collapsed="false">
      <c r="A9182" s="4" t="s">
        <v>14998</v>
      </c>
      <c r="B9182" s="4" t="s">
        <v>4147</v>
      </c>
      <c r="C9182" s="4" t="s">
        <v>1068</v>
      </c>
      <c r="D9182" s="4" t="n">
        <v>15</v>
      </c>
      <c r="E9182" s="4" t="n">
        <v>86.28</v>
      </c>
      <c r="F9182" s="4" t="n">
        <v>1294.2</v>
      </c>
      <c r="G9182" s="4" t="n">
        <f aca="false">INDEX(Data_Products!$D$2:$D$33,MATCH(C9182,Data_Products!$A$2:$A$33,0))</f>
        <v>68.55</v>
      </c>
      <c r="H9182" s="4" t="str">
        <f aca="false">INDEX(Data_Products!$C$2:$C$33,MATCH(C9182,Data_Products!$A$2:$A$33,0))</f>
        <v>Plumbing &amp; Drainage</v>
      </c>
      <c r="I9182" s="10" t="n">
        <f aca="false">D9182*(E9182-G9182)</f>
        <v>265.95</v>
      </c>
      <c r="J9182" s="11" t="n">
        <f aca="false">IFERROR(I9182/F9182,0)</f>
        <v>0.205493741307371</v>
      </c>
      <c r="K9182" s="4" t="str">
        <f aca="false">IFERROR(INDEX(Data_Orders!$F$2:$F$4727,MATCH(B9182,Data_Orders!$A$2:$A$4727,0)),"")</f>
        <v>Trade Account</v>
      </c>
      <c r="L9182" s="4" t="str">
        <f aca="false">IFERROR(INDEX(Data_Orders!$D$2:$D$4727,MATCH(B9182,Data_Orders!$A$2:$A$4727,0)),"")</f>
        <v>Northampton</v>
      </c>
    </row>
    <row r="9183" customFormat="false" ht="15" hidden="false" customHeight="false" outlineLevel="0" collapsed="false">
      <c r="A9183" s="4" t="s">
        <v>14999</v>
      </c>
      <c r="B9183" s="4" t="s">
        <v>4148</v>
      </c>
      <c r="C9183" s="4" t="s">
        <v>1041</v>
      </c>
      <c r="D9183" s="4" t="n">
        <v>3</v>
      </c>
      <c r="E9183" s="4" t="n">
        <v>242.75</v>
      </c>
      <c r="F9183" s="4" t="n">
        <v>728.25</v>
      </c>
      <c r="G9183" s="4" t="n">
        <f aca="false">INDEX(Data_Products!$D$2:$D$33,MATCH(C9183,Data_Products!$A$2:$A$33,0))</f>
        <v>142.94</v>
      </c>
      <c r="H9183" s="4" t="str">
        <f aca="false">INDEX(Data_Products!$C$2:$C$33,MATCH(C9183,Data_Products!$A$2:$A$33,0))</f>
        <v>Tools &amp; Fixings</v>
      </c>
      <c r="I9183" s="10" t="n">
        <f aca="false">D9183*(E9183-G9183)</f>
        <v>299.43</v>
      </c>
      <c r="J9183" s="11" t="n">
        <f aca="false">IFERROR(I9183/F9183,0)</f>
        <v>0.411163748712667</v>
      </c>
      <c r="K9183" s="4" t="str">
        <f aca="false">IFERROR(INDEX(Data_Orders!$F$2:$F$4727,MATCH(B9183,Data_Orders!$A$2:$A$4727,0)),"")</f>
        <v>Trade Account</v>
      </c>
      <c r="L9183" s="4" t="str">
        <f aca="false">IFERROR(INDEX(Data_Orders!$D$2:$D$4727,MATCH(B9183,Data_Orders!$A$2:$A$4727,0)),"")</f>
        <v>Northampton</v>
      </c>
    </row>
    <row r="9184" customFormat="false" ht="15" hidden="false" customHeight="false" outlineLevel="0" collapsed="false">
      <c r="A9184" s="4" t="s">
        <v>15000</v>
      </c>
      <c r="B9184" s="4" t="s">
        <v>4148</v>
      </c>
      <c r="C9184" s="4" t="s">
        <v>1046</v>
      </c>
      <c r="D9184" s="4" t="n">
        <v>12</v>
      </c>
      <c r="E9184" s="4" t="n">
        <v>154.02</v>
      </c>
      <c r="F9184" s="4" t="n">
        <v>1848.24</v>
      </c>
      <c r="G9184" s="4" t="n">
        <f aca="false">INDEX(Data_Products!$D$2:$D$33,MATCH(C9184,Data_Products!$A$2:$A$33,0))</f>
        <v>102.1</v>
      </c>
      <c r="H9184" s="4" t="str">
        <f aca="false">INDEX(Data_Products!$C$2:$C$33,MATCH(C9184,Data_Products!$A$2:$A$33,0))</f>
        <v>Tools &amp; Fixings</v>
      </c>
      <c r="I9184" s="10" t="n">
        <f aca="false">D9184*(E9184-G9184)</f>
        <v>623.04</v>
      </c>
      <c r="J9184" s="11" t="n">
        <f aca="false">IFERROR(I9184/F9184,0)</f>
        <v>0.337099078041813</v>
      </c>
      <c r="K9184" s="4" t="str">
        <f aca="false">IFERROR(INDEX(Data_Orders!$F$2:$F$4727,MATCH(B9184,Data_Orders!$A$2:$A$4727,0)),"")</f>
        <v>Trade Account</v>
      </c>
      <c r="L9184" s="4" t="str">
        <f aca="false">IFERROR(INDEX(Data_Orders!$D$2:$D$4727,MATCH(B9184,Data_Orders!$A$2:$A$4727,0)),"")</f>
        <v>Northampton</v>
      </c>
    </row>
    <row r="9185" customFormat="false" ht="15" hidden="false" customHeight="false" outlineLevel="0" collapsed="false">
      <c r="A9185" s="4" t="s">
        <v>15001</v>
      </c>
      <c r="B9185" s="4" t="s">
        <v>4149</v>
      </c>
      <c r="C9185" s="4" t="s">
        <v>1032</v>
      </c>
      <c r="D9185" s="4" t="n">
        <v>16</v>
      </c>
      <c r="E9185" s="4" t="n">
        <v>99.65</v>
      </c>
      <c r="F9185" s="4" t="n">
        <v>1594.4</v>
      </c>
      <c r="G9185" s="4" t="n">
        <f aca="false">INDEX(Data_Products!$D$2:$D$33,MATCH(C9185,Data_Products!$A$2:$A$33,0))</f>
        <v>58.26</v>
      </c>
      <c r="H9185" s="4" t="str">
        <f aca="false">INDEX(Data_Products!$C$2:$C$33,MATCH(C9185,Data_Products!$A$2:$A$33,0))</f>
        <v>Insulation</v>
      </c>
      <c r="I9185" s="10" t="n">
        <f aca="false">D9185*(E9185-G9185)</f>
        <v>662.24</v>
      </c>
      <c r="J9185" s="11" t="n">
        <f aca="false">IFERROR(I9185/F9185,0)</f>
        <v>0.415353738083292</v>
      </c>
      <c r="K9185" s="4" t="str">
        <f aca="false">IFERROR(INDEX(Data_Orders!$F$2:$F$4727,MATCH(B9185,Data_Orders!$A$2:$A$4727,0)),"")</f>
        <v>Trade Account</v>
      </c>
      <c r="L9185" s="4" t="str">
        <f aca="false">IFERROR(INDEX(Data_Orders!$D$2:$D$4727,MATCH(B9185,Data_Orders!$A$2:$A$4727,0)),"")</f>
        <v>Northampton</v>
      </c>
    </row>
    <row r="9186" customFormat="false" ht="15" hidden="false" customHeight="false" outlineLevel="0" collapsed="false">
      <c r="A9186" s="4" t="s">
        <v>15002</v>
      </c>
      <c r="B9186" s="4" t="s">
        <v>4150</v>
      </c>
      <c r="C9186" s="4" t="s">
        <v>1048</v>
      </c>
      <c r="D9186" s="4" t="n">
        <v>19</v>
      </c>
      <c r="E9186" s="4" t="n">
        <v>112.72</v>
      </c>
      <c r="F9186" s="4" t="n">
        <v>2141.68</v>
      </c>
      <c r="G9186" s="4" t="n">
        <f aca="false">INDEX(Data_Products!$D$2:$D$33,MATCH(C9186,Data_Products!$A$2:$A$33,0))</f>
        <v>83.21</v>
      </c>
      <c r="H9186" s="4" t="str">
        <f aca="false">INDEX(Data_Products!$C$2:$C$33,MATCH(C9186,Data_Products!$A$2:$A$33,0))</f>
        <v>Tools &amp; Fixings</v>
      </c>
      <c r="I9186" s="10" t="n">
        <f aca="false">D9186*(E9186-G9186)</f>
        <v>560.69</v>
      </c>
      <c r="J9186" s="11" t="n">
        <f aca="false">IFERROR(I9186/F9186,0)</f>
        <v>0.261799148332151</v>
      </c>
      <c r="K9186" s="4" t="str">
        <f aca="false">IFERROR(INDEX(Data_Orders!$F$2:$F$4727,MATCH(B9186,Data_Orders!$A$2:$A$4727,0)),"")</f>
        <v>Trade Account</v>
      </c>
      <c r="L9186" s="4" t="str">
        <f aca="false">IFERROR(INDEX(Data_Orders!$D$2:$D$4727,MATCH(B9186,Data_Orders!$A$2:$A$4727,0)),"")</f>
        <v>Northampton</v>
      </c>
    </row>
    <row r="9187" customFormat="false" ht="15" hidden="false" customHeight="false" outlineLevel="0" collapsed="false">
      <c r="A9187" s="4" t="s">
        <v>15003</v>
      </c>
      <c r="B9187" s="4" t="s">
        <v>4151</v>
      </c>
      <c r="C9187" s="4" t="s">
        <v>1046</v>
      </c>
      <c r="D9187" s="4" t="n">
        <v>13</v>
      </c>
      <c r="E9187" s="4" t="n">
        <v>154.02</v>
      </c>
      <c r="F9187" s="4" t="n">
        <v>2002.26</v>
      </c>
      <c r="G9187" s="4" t="n">
        <f aca="false">INDEX(Data_Products!$D$2:$D$33,MATCH(C9187,Data_Products!$A$2:$A$33,0))</f>
        <v>102.1</v>
      </c>
      <c r="H9187" s="4" t="str">
        <f aca="false">INDEX(Data_Products!$C$2:$C$33,MATCH(C9187,Data_Products!$A$2:$A$33,0))</f>
        <v>Tools &amp; Fixings</v>
      </c>
      <c r="I9187" s="10" t="n">
        <f aca="false">D9187*(E9187-G9187)</f>
        <v>674.96</v>
      </c>
      <c r="J9187" s="11" t="n">
        <f aca="false">IFERROR(I9187/F9187,0)</f>
        <v>0.337099078041813</v>
      </c>
      <c r="K9187" s="4" t="str">
        <f aca="false">IFERROR(INDEX(Data_Orders!$F$2:$F$4727,MATCH(B9187,Data_Orders!$A$2:$A$4727,0)),"")</f>
        <v>Trade Account</v>
      </c>
      <c r="L9187" s="4" t="str">
        <f aca="false">IFERROR(INDEX(Data_Orders!$D$2:$D$4727,MATCH(B9187,Data_Orders!$A$2:$A$4727,0)),"")</f>
        <v>Northampton</v>
      </c>
    </row>
    <row r="9188" customFormat="false" ht="15" hidden="false" customHeight="false" outlineLevel="0" collapsed="false">
      <c r="A9188" s="4" t="s">
        <v>15004</v>
      </c>
      <c r="B9188" s="4" t="s">
        <v>4151</v>
      </c>
      <c r="C9188" s="4" t="s">
        <v>1052</v>
      </c>
      <c r="D9188" s="4" t="n">
        <v>6</v>
      </c>
      <c r="E9188" s="4" t="n">
        <v>205.71</v>
      </c>
      <c r="F9188" s="4" t="n">
        <v>1234.26</v>
      </c>
      <c r="G9188" s="4" t="n">
        <f aca="false">INDEX(Data_Products!$D$2:$D$33,MATCH(C9188,Data_Products!$A$2:$A$33,0))</f>
        <v>152.29</v>
      </c>
      <c r="H9188" s="4" t="str">
        <f aca="false">INDEX(Data_Products!$C$2:$C$33,MATCH(C9188,Data_Products!$A$2:$A$33,0))</f>
        <v>Roofing</v>
      </c>
      <c r="I9188" s="10" t="n">
        <f aca="false">D9188*(E9188-G9188)</f>
        <v>320.52</v>
      </c>
      <c r="J9188" s="11" t="n">
        <f aca="false">IFERROR(I9188/F9188,0)</f>
        <v>0.259685965679841</v>
      </c>
      <c r="K9188" s="4" t="str">
        <f aca="false">IFERROR(INDEX(Data_Orders!$F$2:$F$4727,MATCH(B9188,Data_Orders!$A$2:$A$4727,0)),"")</f>
        <v>Trade Account</v>
      </c>
      <c r="L9188" s="4" t="str">
        <f aca="false">IFERROR(INDEX(Data_Orders!$D$2:$D$4727,MATCH(B9188,Data_Orders!$A$2:$A$4727,0)),"")</f>
        <v>Northampton</v>
      </c>
    </row>
    <row r="9189" customFormat="false" ht="15" hidden="false" customHeight="false" outlineLevel="0" collapsed="false">
      <c r="A9189" s="4" t="s">
        <v>15005</v>
      </c>
      <c r="B9189" s="4" t="s">
        <v>4151</v>
      </c>
      <c r="C9189" s="4" t="s">
        <v>1064</v>
      </c>
      <c r="D9189" s="4" t="n">
        <v>13</v>
      </c>
      <c r="E9189" s="4" t="n">
        <v>97.63</v>
      </c>
      <c r="F9189" s="4" t="n">
        <v>1269.19</v>
      </c>
      <c r="G9189" s="4" t="n">
        <f aca="false">INDEX(Data_Products!$D$2:$D$33,MATCH(C9189,Data_Products!$A$2:$A$33,0))</f>
        <v>65.21</v>
      </c>
      <c r="H9189" s="4" t="str">
        <f aca="false">INDEX(Data_Products!$C$2:$C$33,MATCH(C9189,Data_Products!$A$2:$A$33,0))</f>
        <v>Plumbing &amp; Drainage</v>
      </c>
      <c r="I9189" s="10" t="n">
        <f aca="false">D9189*(E9189-G9189)</f>
        <v>421.46</v>
      </c>
      <c r="J9189" s="11" t="n">
        <f aca="false">IFERROR(I9189/F9189,0)</f>
        <v>0.332070060432244</v>
      </c>
      <c r="K9189" s="4" t="str">
        <f aca="false">IFERROR(INDEX(Data_Orders!$F$2:$F$4727,MATCH(B9189,Data_Orders!$A$2:$A$4727,0)),"")</f>
        <v>Trade Account</v>
      </c>
      <c r="L9189" s="4" t="str">
        <f aca="false">IFERROR(INDEX(Data_Orders!$D$2:$D$4727,MATCH(B9189,Data_Orders!$A$2:$A$4727,0)),"")</f>
        <v>Northampton</v>
      </c>
    </row>
    <row r="9190" customFormat="false" ht="15" hidden="false" customHeight="false" outlineLevel="0" collapsed="false">
      <c r="A9190" s="4" t="s">
        <v>15006</v>
      </c>
      <c r="B9190" s="4" t="s">
        <v>4152</v>
      </c>
      <c r="C9190" s="4" t="s">
        <v>1024</v>
      </c>
      <c r="D9190" s="4" t="n">
        <v>14</v>
      </c>
      <c r="E9190" s="4" t="n">
        <v>137.14</v>
      </c>
      <c r="F9190" s="4" t="n">
        <v>1919.96</v>
      </c>
      <c r="G9190" s="4" t="n">
        <f aca="false">INDEX(Data_Products!$D$2:$D$33,MATCH(C9190,Data_Products!$A$2:$A$33,0))</f>
        <v>99.99</v>
      </c>
      <c r="H9190" s="4" t="str">
        <f aca="false">INDEX(Data_Products!$C$2:$C$33,MATCH(C9190,Data_Products!$A$2:$A$33,0))</f>
        <v>Cement &amp; Aggregates</v>
      </c>
      <c r="I9190" s="10" t="n">
        <f aca="false">D9190*(E9190-G9190)</f>
        <v>520.1</v>
      </c>
      <c r="J9190" s="11" t="n">
        <f aca="false">IFERROR(I9190/F9190,0)</f>
        <v>0.270891060230421</v>
      </c>
      <c r="K9190" s="4" t="str">
        <f aca="false">IFERROR(INDEX(Data_Orders!$F$2:$F$4727,MATCH(B9190,Data_Orders!$A$2:$A$4727,0)),"")</f>
        <v>Trade Account</v>
      </c>
      <c r="L9190" s="4" t="str">
        <f aca="false">IFERROR(INDEX(Data_Orders!$D$2:$D$4727,MATCH(B9190,Data_Orders!$A$2:$A$4727,0)),"")</f>
        <v>Northampton</v>
      </c>
    </row>
    <row r="9191" customFormat="false" ht="15" hidden="false" customHeight="false" outlineLevel="0" collapsed="false">
      <c r="A9191" s="4" t="s">
        <v>15007</v>
      </c>
      <c r="B9191" s="4" t="s">
        <v>4152</v>
      </c>
      <c r="C9191" s="4" t="s">
        <v>1046</v>
      </c>
      <c r="D9191" s="4" t="n">
        <v>7</v>
      </c>
      <c r="E9191" s="4" t="n">
        <v>154.02</v>
      </c>
      <c r="F9191" s="4" t="n">
        <v>1078.14</v>
      </c>
      <c r="G9191" s="4" t="n">
        <f aca="false">INDEX(Data_Products!$D$2:$D$33,MATCH(C9191,Data_Products!$A$2:$A$33,0))</f>
        <v>102.1</v>
      </c>
      <c r="H9191" s="4" t="str">
        <f aca="false">INDEX(Data_Products!$C$2:$C$33,MATCH(C9191,Data_Products!$A$2:$A$33,0))</f>
        <v>Tools &amp; Fixings</v>
      </c>
      <c r="I9191" s="10" t="n">
        <f aca="false">D9191*(E9191-G9191)</f>
        <v>363.44</v>
      </c>
      <c r="J9191" s="11" t="n">
        <f aca="false">IFERROR(I9191/F9191,0)</f>
        <v>0.337099078041813</v>
      </c>
      <c r="K9191" s="4" t="str">
        <f aca="false">IFERROR(INDEX(Data_Orders!$F$2:$F$4727,MATCH(B9191,Data_Orders!$A$2:$A$4727,0)),"")</f>
        <v>Trade Account</v>
      </c>
      <c r="L9191" s="4" t="str">
        <f aca="false">IFERROR(INDEX(Data_Orders!$D$2:$D$4727,MATCH(B9191,Data_Orders!$A$2:$A$4727,0)),"")</f>
        <v>Northampton</v>
      </c>
    </row>
    <row r="9192" customFormat="false" ht="15" hidden="false" customHeight="false" outlineLevel="0" collapsed="false">
      <c r="A9192" s="4" t="s">
        <v>15008</v>
      </c>
      <c r="B9192" s="4" t="s">
        <v>4152</v>
      </c>
      <c r="C9192" s="4" t="s">
        <v>1028</v>
      </c>
      <c r="D9192" s="4" t="n">
        <v>17</v>
      </c>
      <c r="E9192" s="4" t="n">
        <v>118.79</v>
      </c>
      <c r="F9192" s="4" t="n">
        <v>2019.43</v>
      </c>
      <c r="G9192" s="4" t="n">
        <f aca="false">INDEX(Data_Products!$D$2:$D$33,MATCH(C9192,Data_Products!$A$2:$A$33,0))</f>
        <v>81.07</v>
      </c>
      <c r="H9192" s="4" t="str">
        <f aca="false">INDEX(Data_Products!$C$2:$C$33,MATCH(C9192,Data_Products!$A$2:$A$33,0))</f>
        <v>Cement &amp; Aggregates</v>
      </c>
      <c r="I9192" s="10" t="n">
        <f aca="false">D9192*(E9192-G9192)</f>
        <v>641.24</v>
      </c>
      <c r="J9192" s="11" t="n">
        <f aca="false">IFERROR(I9192/F9192,0)</f>
        <v>0.317535146056065</v>
      </c>
      <c r="K9192" s="4" t="str">
        <f aca="false">IFERROR(INDEX(Data_Orders!$F$2:$F$4727,MATCH(B9192,Data_Orders!$A$2:$A$4727,0)),"")</f>
        <v>Trade Account</v>
      </c>
      <c r="L9192" s="4" t="str">
        <f aca="false">IFERROR(INDEX(Data_Orders!$D$2:$D$4727,MATCH(B9192,Data_Orders!$A$2:$A$4727,0)),"")</f>
        <v>Northampton</v>
      </c>
    </row>
    <row r="9193" customFormat="false" ht="15" hidden="false" customHeight="false" outlineLevel="0" collapsed="false">
      <c r="A9193" s="4" t="s">
        <v>15009</v>
      </c>
      <c r="B9193" s="4" t="s">
        <v>4152</v>
      </c>
      <c r="C9193" s="4" t="s">
        <v>1048</v>
      </c>
      <c r="D9193" s="4" t="n">
        <v>1</v>
      </c>
      <c r="E9193" s="4" t="n">
        <v>112.72</v>
      </c>
      <c r="F9193" s="4" t="n">
        <v>112.72</v>
      </c>
      <c r="G9193" s="4" t="n">
        <f aca="false">INDEX(Data_Products!$D$2:$D$33,MATCH(C9193,Data_Products!$A$2:$A$33,0))</f>
        <v>83.21</v>
      </c>
      <c r="H9193" s="4" t="str">
        <f aca="false">INDEX(Data_Products!$C$2:$C$33,MATCH(C9193,Data_Products!$A$2:$A$33,0))</f>
        <v>Tools &amp; Fixings</v>
      </c>
      <c r="I9193" s="10" t="n">
        <f aca="false">D9193*(E9193-G9193)</f>
        <v>29.51</v>
      </c>
      <c r="J9193" s="11" t="n">
        <f aca="false">IFERROR(I9193/F9193,0)</f>
        <v>0.261799148332151</v>
      </c>
      <c r="K9193" s="4" t="str">
        <f aca="false">IFERROR(INDEX(Data_Orders!$F$2:$F$4727,MATCH(B9193,Data_Orders!$A$2:$A$4727,0)),"")</f>
        <v>Trade Account</v>
      </c>
      <c r="L9193" s="4" t="str">
        <f aca="false">IFERROR(INDEX(Data_Orders!$D$2:$D$4727,MATCH(B9193,Data_Orders!$A$2:$A$4727,0)),"")</f>
        <v>Northampton</v>
      </c>
    </row>
    <row r="9194" customFormat="false" ht="15" hidden="false" customHeight="false" outlineLevel="0" collapsed="false">
      <c r="A9194" s="4" t="s">
        <v>15010</v>
      </c>
      <c r="B9194" s="4" t="s">
        <v>4152</v>
      </c>
      <c r="C9194" s="4" t="s">
        <v>1041</v>
      </c>
      <c r="D9194" s="4" t="n">
        <v>5</v>
      </c>
      <c r="E9194" s="4" t="n">
        <v>242.75</v>
      </c>
      <c r="F9194" s="4" t="n">
        <v>1213.75</v>
      </c>
      <c r="G9194" s="4" t="n">
        <f aca="false">INDEX(Data_Products!$D$2:$D$33,MATCH(C9194,Data_Products!$A$2:$A$33,0))</f>
        <v>142.94</v>
      </c>
      <c r="H9194" s="4" t="str">
        <f aca="false">INDEX(Data_Products!$C$2:$C$33,MATCH(C9194,Data_Products!$A$2:$A$33,0))</f>
        <v>Tools &amp; Fixings</v>
      </c>
      <c r="I9194" s="10" t="n">
        <f aca="false">D9194*(E9194-G9194)</f>
        <v>499.05</v>
      </c>
      <c r="J9194" s="11" t="n">
        <f aca="false">IFERROR(I9194/F9194,0)</f>
        <v>0.411163748712667</v>
      </c>
      <c r="K9194" s="4" t="str">
        <f aca="false">IFERROR(INDEX(Data_Orders!$F$2:$F$4727,MATCH(B9194,Data_Orders!$A$2:$A$4727,0)),"")</f>
        <v>Trade Account</v>
      </c>
      <c r="L9194" s="4" t="str">
        <f aca="false">IFERROR(INDEX(Data_Orders!$D$2:$D$4727,MATCH(B9194,Data_Orders!$A$2:$A$4727,0)),"")</f>
        <v>Northampton</v>
      </c>
    </row>
    <row r="9195" customFormat="false" ht="15" hidden="false" customHeight="false" outlineLevel="0" collapsed="false">
      <c r="A9195" s="4" t="s">
        <v>15011</v>
      </c>
      <c r="B9195" s="4" t="s">
        <v>4153</v>
      </c>
      <c r="C9195" s="4" t="s">
        <v>1037</v>
      </c>
      <c r="D9195" s="4" t="n">
        <v>19</v>
      </c>
      <c r="E9195" s="4" t="n">
        <v>90.97</v>
      </c>
      <c r="F9195" s="4" t="n">
        <v>1728.43</v>
      </c>
      <c r="G9195" s="4" t="n">
        <f aca="false">INDEX(Data_Products!$D$2:$D$33,MATCH(C9195,Data_Products!$A$2:$A$33,0))</f>
        <v>73.81</v>
      </c>
      <c r="H9195" s="4" t="str">
        <f aca="false">INDEX(Data_Products!$C$2:$C$33,MATCH(C9195,Data_Products!$A$2:$A$33,0))</f>
        <v>Insulation</v>
      </c>
      <c r="I9195" s="10" t="n">
        <f aca="false">D9195*(E9195-G9195)</f>
        <v>326.04</v>
      </c>
      <c r="J9195" s="11" t="n">
        <f aca="false">IFERROR(I9195/F9195,0)</f>
        <v>0.18863361547763</v>
      </c>
      <c r="K9195" s="4" t="str">
        <f aca="false">IFERROR(INDEX(Data_Orders!$F$2:$F$4727,MATCH(B9195,Data_Orders!$A$2:$A$4727,0)),"")</f>
        <v>Trade Account</v>
      </c>
      <c r="L9195" s="4" t="str">
        <f aca="false">IFERROR(INDEX(Data_Orders!$D$2:$D$4727,MATCH(B9195,Data_Orders!$A$2:$A$4727,0)),"")</f>
        <v>Northampton</v>
      </c>
    </row>
    <row r="9196" customFormat="false" ht="15" hidden="false" customHeight="false" outlineLevel="0" collapsed="false">
      <c r="A9196" s="4" t="s">
        <v>15012</v>
      </c>
      <c r="B9196" s="4" t="s">
        <v>4153</v>
      </c>
      <c r="C9196" s="4" t="s">
        <v>1015</v>
      </c>
      <c r="D9196" s="4" t="n">
        <v>13</v>
      </c>
      <c r="E9196" s="4" t="n">
        <v>122.01</v>
      </c>
      <c r="F9196" s="4" t="n">
        <v>1586.13</v>
      </c>
      <c r="G9196" s="4" t="n">
        <f aca="false">INDEX(Data_Products!$D$2:$D$33,MATCH(C9196,Data_Products!$A$2:$A$33,0))</f>
        <v>85.53</v>
      </c>
      <c r="H9196" s="4" t="str">
        <f aca="false">INDEX(Data_Products!$C$2:$C$33,MATCH(C9196,Data_Products!$A$2:$A$33,0))</f>
        <v>Timber</v>
      </c>
      <c r="I9196" s="10" t="n">
        <f aca="false">D9196*(E9196-G9196)</f>
        <v>474.24</v>
      </c>
      <c r="J9196" s="11" t="n">
        <f aca="false">IFERROR(I9196/F9196,0)</f>
        <v>0.298991885910991</v>
      </c>
      <c r="K9196" s="4" t="str">
        <f aca="false">IFERROR(INDEX(Data_Orders!$F$2:$F$4727,MATCH(B9196,Data_Orders!$A$2:$A$4727,0)),"")</f>
        <v>Trade Account</v>
      </c>
      <c r="L9196" s="4" t="str">
        <f aca="false">IFERROR(INDEX(Data_Orders!$D$2:$D$4727,MATCH(B9196,Data_Orders!$A$2:$A$4727,0)),"")</f>
        <v>Northampton</v>
      </c>
    </row>
    <row r="9197" customFormat="false" ht="15" hidden="false" customHeight="false" outlineLevel="0" collapsed="false">
      <c r="A9197" s="4" t="s">
        <v>15013</v>
      </c>
      <c r="B9197" s="4" t="s">
        <v>4153</v>
      </c>
      <c r="C9197" s="4" t="s">
        <v>1019</v>
      </c>
      <c r="D9197" s="4" t="n">
        <v>4</v>
      </c>
      <c r="E9197" s="4" t="n">
        <v>79.76</v>
      </c>
      <c r="F9197" s="4" t="n">
        <v>319.04</v>
      </c>
      <c r="G9197" s="4" t="n">
        <f aca="false">INDEX(Data_Products!$D$2:$D$33,MATCH(C9197,Data_Products!$A$2:$A$33,0))</f>
        <v>59.07</v>
      </c>
      <c r="H9197" s="4" t="str">
        <f aca="false">INDEX(Data_Products!$C$2:$C$33,MATCH(C9197,Data_Products!$A$2:$A$33,0))</f>
        <v>Timber</v>
      </c>
      <c r="I9197" s="10" t="n">
        <f aca="false">D9197*(E9197-G9197)</f>
        <v>82.76</v>
      </c>
      <c r="J9197" s="11" t="n">
        <f aca="false">IFERROR(I9197/F9197,0)</f>
        <v>0.259403209628887</v>
      </c>
      <c r="K9197" s="4" t="str">
        <f aca="false">IFERROR(INDEX(Data_Orders!$F$2:$F$4727,MATCH(B9197,Data_Orders!$A$2:$A$4727,0)),"")</f>
        <v>Trade Account</v>
      </c>
      <c r="L9197" s="4" t="str">
        <f aca="false">IFERROR(INDEX(Data_Orders!$D$2:$D$4727,MATCH(B9197,Data_Orders!$A$2:$A$4727,0)),"")</f>
        <v>Northampton</v>
      </c>
    </row>
    <row r="9198" customFormat="false" ht="15" hidden="false" customHeight="false" outlineLevel="0" collapsed="false">
      <c r="A9198" s="4" t="s">
        <v>15014</v>
      </c>
      <c r="B9198" s="4" t="s">
        <v>4153</v>
      </c>
      <c r="C9198" s="4" t="s">
        <v>1026</v>
      </c>
      <c r="D9198" s="4" t="n">
        <v>6</v>
      </c>
      <c r="E9198" s="4" t="n">
        <v>184.05</v>
      </c>
      <c r="F9198" s="4" t="n">
        <v>1104.3</v>
      </c>
      <c r="G9198" s="4" t="n">
        <f aca="false">INDEX(Data_Products!$D$2:$D$33,MATCH(C9198,Data_Products!$A$2:$A$33,0))</f>
        <v>147.44</v>
      </c>
      <c r="H9198" s="4" t="str">
        <f aca="false">INDEX(Data_Products!$C$2:$C$33,MATCH(C9198,Data_Products!$A$2:$A$33,0))</f>
        <v>Cement &amp; Aggregates</v>
      </c>
      <c r="I9198" s="10" t="n">
        <f aca="false">D9198*(E9198-G9198)</f>
        <v>219.66</v>
      </c>
      <c r="J9198" s="11" t="n">
        <f aca="false">IFERROR(I9198/F9198,0)</f>
        <v>0.19891333876664</v>
      </c>
      <c r="K9198" s="4" t="str">
        <f aca="false">IFERROR(INDEX(Data_Orders!$F$2:$F$4727,MATCH(B9198,Data_Orders!$A$2:$A$4727,0)),"")</f>
        <v>Trade Account</v>
      </c>
      <c r="L9198" s="4" t="str">
        <f aca="false">IFERROR(INDEX(Data_Orders!$D$2:$D$4727,MATCH(B9198,Data_Orders!$A$2:$A$4727,0)),"")</f>
        <v>Northampton</v>
      </c>
    </row>
    <row r="9199" customFormat="false" ht="15" hidden="false" customHeight="false" outlineLevel="0" collapsed="false">
      <c r="A9199" s="4" t="s">
        <v>15015</v>
      </c>
      <c r="B9199" s="4" t="s">
        <v>4154</v>
      </c>
      <c r="C9199" s="4" t="s">
        <v>1010</v>
      </c>
      <c r="D9199" s="4" t="n">
        <v>3</v>
      </c>
      <c r="E9199" s="4" t="n">
        <v>135.95</v>
      </c>
      <c r="F9199" s="4" t="n">
        <v>407.85</v>
      </c>
      <c r="G9199" s="4" t="n">
        <f aca="false">INDEX(Data_Products!$D$2:$D$33,MATCH(C9199,Data_Products!$A$2:$A$33,0))</f>
        <v>111.1</v>
      </c>
      <c r="H9199" s="4" t="str">
        <f aca="false">INDEX(Data_Products!$C$2:$C$33,MATCH(C9199,Data_Products!$A$2:$A$33,0))</f>
        <v>Timber</v>
      </c>
      <c r="I9199" s="10" t="n">
        <f aca="false">D9199*(E9199-G9199)</f>
        <v>74.55</v>
      </c>
      <c r="J9199" s="11" t="n">
        <f aca="false">IFERROR(I9199/F9199,0)</f>
        <v>0.18278778962854</v>
      </c>
      <c r="K9199" s="4" t="str">
        <f aca="false">IFERROR(INDEX(Data_Orders!$F$2:$F$4727,MATCH(B9199,Data_Orders!$A$2:$A$4727,0)),"")</f>
        <v>Trade Account</v>
      </c>
      <c r="L9199" s="4" t="str">
        <f aca="false">IFERROR(INDEX(Data_Orders!$D$2:$D$4727,MATCH(B9199,Data_Orders!$A$2:$A$4727,0)),"")</f>
        <v>Northampton</v>
      </c>
    </row>
    <row r="9200" customFormat="false" ht="15" hidden="false" customHeight="false" outlineLevel="0" collapsed="false">
      <c r="A9200" s="4" t="s">
        <v>15016</v>
      </c>
      <c r="B9200" s="4" t="s">
        <v>4154</v>
      </c>
      <c r="C9200" s="4" t="s">
        <v>1055</v>
      </c>
      <c r="D9200" s="4" t="n">
        <v>18</v>
      </c>
      <c r="E9200" s="4" t="n">
        <v>205.03</v>
      </c>
      <c r="F9200" s="4" t="n">
        <v>3690.54</v>
      </c>
      <c r="G9200" s="4" t="n">
        <f aca="false">INDEX(Data_Products!$D$2:$D$33,MATCH(C9200,Data_Products!$A$2:$A$33,0))</f>
        <v>138.6</v>
      </c>
      <c r="H9200" s="4" t="str">
        <f aca="false">INDEX(Data_Products!$C$2:$C$33,MATCH(C9200,Data_Products!$A$2:$A$33,0))</f>
        <v>Roofing</v>
      </c>
      <c r="I9200" s="10" t="n">
        <f aca="false">D9200*(E9200-G9200)</f>
        <v>1195.74</v>
      </c>
      <c r="J9200" s="11" t="n">
        <f aca="false">IFERROR(I9200/F9200,0)</f>
        <v>0.324001365653807</v>
      </c>
      <c r="K9200" s="4" t="str">
        <f aca="false">IFERROR(INDEX(Data_Orders!$F$2:$F$4727,MATCH(B9200,Data_Orders!$A$2:$A$4727,0)),"")</f>
        <v>Trade Account</v>
      </c>
      <c r="L9200" s="4" t="str">
        <f aca="false">IFERROR(INDEX(Data_Orders!$D$2:$D$4727,MATCH(B9200,Data_Orders!$A$2:$A$4727,0)),"")</f>
        <v>Northampton</v>
      </c>
    </row>
    <row r="9201" customFormat="false" ht="15" hidden="false" customHeight="false" outlineLevel="0" collapsed="false">
      <c r="A9201" s="4" t="s">
        <v>15017</v>
      </c>
      <c r="B9201" s="4" t="s">
        <v>4154</v>
      </c>
      <c r="C9201" s="4" t="s">
        <v>1070</v>
      </c>
      <c r="D9201" s="4" t="n">
        <v>18</v>
      </c>
      <c r="E9201" s="4" t="n">
        <v>230.32</v>
      </c>
      <c r="F9201" s="4" t="n">
        <v>4145.76</v>
      </c>
      <c r="G9201" s="4" t="n">
        <f aca="false">INDEX(Data_Products!$D$2:$D$33,MATCH(C9201,Data_Products!$A$2:$A$33,0))</f>
        <v>161.64</v>
      </c>
      <c r="H9201" s="4" t="str">
        <f aca="false">INDEX(Data_Products!$C$2:$C$33,MATCH(C9201,Data_Products!$A$2:$A$33,0))</f>
        <v>Landscaping</v>
      </c>
      <c r="I9201" s="10" t="n">
        <f aca="false">D9201*(E9201-G9201)</f>
        <v>1236.24</v>
      </c>
      <c r="J9201" s="11" t="n">
        <f aca="false">IFERROR(I9201/F9201,0)</f>
        <v>0.298193817297673</v>
      </c>
      <c r="K9201" s="4" t="str">
        <f aca="false">IFERROR(INDEX(Data_Orders!$F$2:$F$4727,MATCH(B9201,Data_Orders!$A$2:$A$4727,0)),"")</f>
        <v>Trade Account</v>
      </c>
      <c r="L9201" s="4" t="str">
        <f aca="false">IFERROR(INDEX(Data_Orders!$D$2:$D$4727,MATCH(B9201,Data_Orders!$A$2:$A$4727,0)),"")</f>
        <v>Northampton</v>
      </c>
    </row>
    <row r="9202" customFormat="false" ht="15" hidden="false" customHeight="false" outlineLevel="0" collapsed="false">
      <c r="A9202" s="4" t="s">
        <v>15018</v>
      </c>
      <c r="B9202" s="4" t="s">
        <v>4154</v>
      </c>
      <c r="C9202" s="4" t="s">
        <v>1032</v>
      </c>
      <c r="D9202" s="4" t="n">
        <v>4</v>
      </c>
      <c r="E9202" s="4" t="n">
        <v>99.65</v>
      </c>
      <c r="F9202" s="4" t="n">
        <v>398.6</v>
      </c>
      <c r="G9202" s="4" t="n">
        <f aca="false">INDEX(Data_Products!$D$2:$D$33,MATCH(C9202,Data_Products!$A$2:$A$33,0))</f>
        <v>58.26</v>
      </c>
      <c r="H9202" s="4" t="str">
        <f aca="false">INDEX(Data_Products!$C$2:$C$33,MATCH(C9202,Data_Products!$A$2:$A$33,0))</f>
        <v>Insulation</v>
      </c>
      <c r="I9202" s="10" t="n">
        <f aca="false">D9202*(E9202-G9202)</f>
        <v>165.56</v>
      </c>
      <c r="J9202" s="11" t="n">
        <f aca="false">IFERROR(I9202/F9202,0)</f>
        <v>0.415353738083292</v>
      </c>
      <c r="K9202" s="4" t="str">
        <f aca="false">IFERROR(INDEX(Data_Orders!$F$2:$F$4727,MATCH(B9202,Data_Orders!$A$2:$A$4727,0)),"")</f>
        <v>Trade Account</v>
      </c>
      <c r="L9202" s="4" t="str">
        <f aca="false">IFERROR(INDEX(Data_Orders!$D$2:$D$4727,MATCH(B9202,Data_Orders!$A$2:$A$4727,0)),"")</f>
        <v>Northampton</v>
      </c>
    </row>
    <row r="9203" customFormat="false" ht="15" hidden="false" customHeight="false" outlineLevel="0" collapsed="false">
      <c r="A9203" s="4" t="s">
        <v>15019</v>
      </c>
      <c r="B9203" s="4" t="s">
        <v>4154</v>
      </c>
      <c r="C9203" s="4" t="s">
        <v>1061</v>
      </c>
      <c r="D9203" s="4" t="n">
        <v>5</v>
      </c>
      <c r="E9203" s="4" t="n">
        <v>145.57</v>
      </c>
      <c r="F9203" s="4" t="n">
        <v>727.85</v>
      </c>
      <c r="G9203" s="4" t="n">
        <f aca="false">INDEX(Data_Products!$D$2:$D$33,MATCH(C9203,Data_Products!$A$2:$A$33,0))</f>
        <v>119.29</v>
      </c>
      <c r="H9203" s="4" t="str">
        <f aca="false">INDEX(Data_Products!$C$2:$C$33,MATCH(C9203,Data_Products!$A$2:$A$33,0))</f>
        <v>Plumbing &amp; Drainage</v>
      </c>
      <c r="I9203" s="10" t="n">
        <f aca="false">D9203*(E9203-G9203)</f>
        <v>131.4</v>
      </c>
      <c r="J9203" s="11" t="n">
        <f aca="false">IFERROR(I9203/F9203,0)</f>
        <v>0.180531702960775</v>
      </c>
      <c r="K9203" s="4" t="str">
        <f aca="false">IFERROR(INDEX(Data_Orders!$F$2:$F$4727,MATCH(B9203,Data_Orders!$A$2:$A$4727,0)),"")</f>
        <v>Trade Account</v>
      </c>
      <c r="L9203" s="4" t="str">
        <f aca="false">IFERROR(INDEX(Data_Orders!$D$2:$D$4727,MATCH(B9203,Data_Orders!$A$2:$A$4727,0)),"")</f>
        <v>Northampton</v>
      </c>
    </row>
    <row r="9204" customFormat="false" ht="15" hidden="false" customHeight="false" outlineLevel="0" collapsed="false">
      <c r="A9204" s="4" t="s">
        <v>15020</v>
      </c>
      <c r="B9204" s="4" t="s">
        <v>4155</v>
      </c>
      <c r="C9204" s="4" t="s">
        <v>1046</v>
      </c>
      <c r="D9204" s="4" t="n">
        <v>4</v>
      </c>
      <c r="E9204" s="4" t="n">
        <v>154.02</v>
      </c>
      <c r="F9204" s="4" t="n">
        <v>616.08</v>
      </c>
      <c r="G9204" s="4" t="n">
        <f aca="false">INDEX(Data_Products!$D$2:$D$33,MATCH(C9204,Data_Products!$A$2:$A$33,0))</f>
        <v>102.1</v>
      </c>
      <c r="H9204" s="4" t="str">
        <f aca="false">INDEX(Data_Products!$C$2:$C$33,MATCH(C9204,Data_Products!$A$2:$A$33,0))</f>
        <v>Tools &amp; Fixings</v>
      </c>
      <c r="I9204" s="10" t="n">
        <f aca="false">D9204*(E9204-G9204)</f>
        <v>207.68</v>
      </c>
      <c r="J9204" s="11" t="n">
        <f aca="false">IFERROR(I9204/F9204,0)</f>
        <v>0.337099078041813</v>
      </c>
      <c r="K9204" s="4" t="str">
        <f aca="false">IFERROR(INDEX(Data_Orders!$F$2:$F$4727,MATCH(B9204,Data_Orders!$A$2:$A$4727,0)),"")</f>
        <v>Trade Account</v>
      </c>
      <c r="L9204" s="4" t="str">
        <f aca="false">IFERROR(INDEX(Data_Orders!$D$2:$D$4727,MATCH(B9204,Data_Orders!$A$2:$A$4727,0)),"")</f>
        <v>Northampton</v>
      </c>
    </row>
    <row r="9205" customFormat="false" ht="15" hidden="false" customHeight="false" outlineLevel="0" collapsed="false">
      <c r="A9205" s="4" t="s">
        <v>15021</v>
      </c>
      <c r="B9205" s="4" t="s">
        <v>4155</v>
      </c>
      <c r="C9205" s="4" t="s">
        <v>1055</v>
      </c>
      <c r="D9205" s="4" t="n">
        <v>17</v>
      </c>
      <c r="E9205" s="4" t="n">
        <v>205.03</v>
      </c>
      <c r="F9205" s="4" t="n">
        <v>3485.51</v>
      </c>
      <c r="G9205" s="4" t="n">
        <f aca="false">INDEX(Data_Products!$D$2:$D$33,MATCH(C9205,Data_Products!$A$2:$A$33,0))</f>
        <v>138.6</v>
      </c>
      <c r="H9205" s="4" t="str">
        <f aca="false">INDEX(Data_Products!$C$2:$C$33,MATCH(C9205,Data_Products!$A$2:$A$33,0))</f>
        <v>Roofing</v>
      </c>
      <c r="I9205" s="10" t="n">
        <f aca="false">D9205*(E9205-G9205)</f>
        <v>1129.31</v>
      </c>
      <c r="J9205" s="11" t="n">
        <f aca="false">IFERROR(I9205/F9205,0)</f>
        <v>0.324001365653807</v>
      </c>
      <c r="K9205" s="4" t="str">
        <f aca="false">IFERROR(INDEX(Data_Orders!$F$2:$F$4727,MATCH(B9205,Data_Orders!$A$2:$A$4727,0)),"")</f>
        <v>Trade Account</v>
      </c>
      <c r="L9205" s="4" t="str">
        <f aca="false">IFERROR(INDEX(Data_Orders!$D$2:$D$4727,MATCH(B9205,Data_Orders!$A$2:$A$4727,0)),"")</f>
        <v>Northampton</v>
      </c>
    </row>
    <row r="9206" customFormat="false" ht="15" hidden="false" customHeight="false" outlineLevel="0" collapsed="false">
      <c r="A9206" s="4" t="s">
        <v>15022</v>
      </c>
      <c r="B9206" s="4" t="s">
        <v>4155</v>
      </c>
      <c r="C9206" s="4" t="s">
        <v>1037</v>
      </c>
      <c r="D9206" s="4" t="n">
        <v>5</v>
      </c>
      <c r="E9206" s="4" t="n">
        <v>90.97</v>
      </c>
      <c r="F9206" s="4" t="n">
        <v>454.85</v>
      </c>
      <c r="G9206" s="4" t="n">
        <f aca="false">INDEX(Data_Products!$D$2:$D$33,MATCH(C9206,Data_Products!$A$2:$A$33,0))</f>
        <v>73.81</v>
      </c>
      <c r="H9206" s="4" t="str">
        <f aca="false">INDEX(Data_Products!$C$2:$C$33,MATCH(C9206,Data_Products!$A$2:$A$33,0))</f>
        <v>Insulation</v>
      </c>
      <c r="I9206" s="10" t="n">
        <f aca="false">D9206*(E9206-G9206)</f>
        <v>85.8</v>
      </c>
      <c r="J9206" s="11" t="n">
        <f aca="false">IFERROR(I9206/F9206,0)</f>
        <v>0.18863361547763</v>
      </c>
      <c r="K9206" s="4" t="str">
        <f aca="false">IFERROR(INDEX(Data_Orders!$F$2:$F$4727,MATCH(B9206,Data_Orders!$A$2:$A$4727,0)),"")</f>
        <v>Trade Account</v>
      </c>
      <c r="L9206" s="4" t="str">
        <f aca="false">IFERROR(INDEX(Data_Orders!$D$2:$D$4727,MATCH(B9206,Data_Orders!$A$2:$A$4727,0)),"")</f>
        <v>Northampton</v>
      </c>
    </row>
    <row r="9207" customFormat="false" ht="15" hidden="false" customHeight="false" outlineLevel="0" collapsed="false">
      <c r="A9207" s="4" t="s">
        <v>15023</v>
      </c>
      <c r="B9207" s="4" t="s">
        <v>4155</v>
      </c>
      <c r="C9207" s="4" t="s">
        <v>1070</v>
      </c>
      <c r="D9207" s="4" t="n">
        <v>1</v>
      </c>
      <c r="E9207" s="4" t="n">
        <v>230.32</v>
      </c>
      <c r="F9207" s="4" t="n">
        <v>230.32</v>
      </c>
      <c r="G9207" s="4" t="n">
        <f aca="false">INDEX(Data_Products!$D$2:$D$33,MATCH(C9207,Data_Products!$A$2:$A$33,0))</f>
        <v>161.64</v>
      </c>
      <c r="H9207" s="4" t="str">
        <f aca="false">INDEX(Data_Products!$C$2:$C$33,MATCH(C9207,Data_Products!$A$2:$A$33,0))</f>
        <v>Landscaping</v>
      </c>
      <c r="I9207" s="10" t="n">
        <f aca="false">D9207*(E9207-G9207)</f>
        <v>68.68</v>
      </c>
      <c r="J9207" s="11" t="n">
        <f aca="false">IFERROR(I9207/F9207,0)</f>
        <v>0.298193817297673</v>
      </c>
      <c r="K9207" s="4" t="str">
        <f aca="false">IFERROR(INDEX(Data_Orders!$F$2:$F$4727,MATCH(B9207,Data_Orders!$A$2:$A$4727,0)),"")</f>
        <v>Trade Account</v>
      </c>
      <c r="L9207" s="4" t="str">
        <f aca="false">IFERROR(INDEX(Data_Orders!$D$2:$D$4727,MATCH(B9207,Data_Orders!$A$2:$A$4727,0)),"")</f>
        <v>Northampton</v>
      </c>
    </row>
    <row r="9208" customFormat="false" ht="15" hidden="false" customHeight="false" outlineLevel="0" collapsed="false">
      <c r="A9208" s="4" t="s">
        <v>15024</v>
      </c>
      <c r="B9208" s="4" t="s">
        <v>4155</v>
      </c>
      <c r="C9208" s="4" t="s">
        <v>1066</v>
      </c>
      <c r="D9208" s="4" t="n">
        <v>16</v>
      </c>
      <c r="E9208" s="4" t="n">
        <v>209.69</v>
      </c>
      <c r="F9208" s="4" t="n">
        <v>3355.04</v>
      </c>
      <c r="G9208" s="4" t="n">
        <f aca="false">INDEX(Data_Products!$D$2:$D$33,MATCH(C9208,Data_Products!$A$2:$A$33,0))</f>
        <v>144.38</v>
      </c>
      <c r="H9208" s="4" t="str">
        <f aca="false">INDEX(Data_Products!$C$2:$C$33,MATCH(C9208,Data_Products!$A$2:$A$33,0))</f>
        <v>Plumbing &amp; Drainage</v>
      </c>
      <c r="I9208" s="10" t="n">
        <f aca="false">D9208*(E9208-G9208)</f>
        <v>1044.96</v>
      </c>
      <c r="J9208" s="11" t="n">
        <f aca="false">IFERROR(I9208/F9208,0)</f>
        <v>0.311459773952024</v>
      </c>
      <c r="K9208" s="4" t="str">
        <f aca="false">IFERROR(INDEX(Data_Orders!$F$2:$F$4727,MATCH(B9208,Data_Orders!$A$2:$A$4727,0)),"")</f>
        <v>Trade Account</v>
      </c>
      <c r="L9208" s="4" t="str">
        <f aca="false">IFERROR(INDEX(Data_Orders!$D$2:$D$4727,MATCH(B9208,Data_Orders!$A$2:$A$4727,0)),"")</f>
        <v>Northampton</v>
      </c>
    </row>
    <row r="9209" customFormat="false" ht="15" hidden="false" customHeight="false" outlineLevel="0" collapsed="false">
      <c r="A9209" s="4" t="s">
        <v>15025</v>
      </c>
      <c r="B9209" s="4" t="s">
        <v>4156</v>
      </c>
      <c r="C9209" s="4" t="s">
        <v>1037</v>
      </c>
      <c r="D9209" s="4" t="n">
        <v>20</v>
      </c>
      <c r="E9209" s="4" t="n">
        <v>90.97</v>
      </c>
      <c r="F9209" s="4" t="n">
        <v>1819.4</v>
      </c>
      <c r="G9209" s="4" t="n">
        <f aca="false">INDEX(Data_Products!$D$2:$D$33,MATCH(C9209,Data_Products!$A$2:$A$33,0))</f>
        <v>73.81</v>
      </c>
      <c r="H9209" s="4" t="str">
        <f aca="false">INDEX(Data_Products!$C$2:$C$33,MATCH(C9209,Data_Products!$A$2:$A$33,0))</f>
        <v>Insulation</v>
      </c>
      <c r="I9209" s="10" t="n">
        <f aca="false">D9209*(E9209-G9209)</f>
        <v>343.2</v>
      </c>
      <c r="J9209" s="11" t="n">
        <f aca="false">IFERROR(I9209/F9209,0)</f>
        <v>0.18863361547763</v>
      </c>
      <c r="K9209" s="4" t="str">
        <f aca="false">IFERROR(INDEX(Data_Orders!$F$2:$F$4727,MATCH(B9209,Data_Orders!$A$2:$A$4727,0)),"")</f>
        <v>Trade Account</v>
      </c>
      <c r="L9209" s="4" t="str">
        <f aca="false">IFERROR(INDEX(Data_Orders!$D$2:$D$4727,MATCH(B9209,Data_Orders!$A$2:$A$4727,0)),"")</f>
        <v>Northampton</v>
      </c>
    </row>
    <row r="9210" customFormat="false" ht="15" hidden="false" customHeight="false" outlineLevel="0" collapsed="false">
      <c r="A9210" s="4" t="s">
        <v>15026</v>
      </c>
      <c r="B9210" s="4" t="s">
        <v>4156</v>
      </c>
      <c r="C9210" s="4" t="s">
        <v>1059</v>
      </c>
      <c r="D9210" s="4" t="n">
        <v>2</v>
      </c>
      <c r="E9210" s="4" t="n">
        <v>103.63</v>
      </c>
      <c r="F9210" s="4" t="n">
        <v>207.26</v>
      </c>
      <c r="G9210" s="4" t="n">
        <f aca="false">INDEX(Data_Products!$D$2:$D$33,MATCH(C9210,Data_Products!$A$2:$A$33,0))</f>
        <v>82.55</v>
      </c>
      <c r="H9210" s="4" t="str">
        <f aca="false">INDEX(Data_Products!$C$2:$C$33,MATCH(C9210,Data_Products!$A$2:$A$33,0))</f>
        <v>Roofing</v>
      </c>
      <c r="I9210" s="10" t="n">
        <f aca="false">D9210*(E9210-G9210)</f>
        <v>42.16</v>
      </c>
      <c r="J9210" s="11" t="n">
        <f aca="false">IFERROR(I9210/F9210,0)</f>
        <v>0.203415999228023</v>
      </c>
      <c r="K9210" s="4" t="str">
        <f aca="false">IFERROR(INDEX(Data_Orders!$F$2:$F$4727,MATCH(B9210,Data_Orders!$A$2:$A$4727,0)),"")</f>
        <v>Trade Account</v>
      </c>
      <c r="L9210" s="4" t="str">
        <f aca="false">IFERROR(INDEX(Data_Orders!$D$2:$D$4727,MATCH(B9210,Data_Orders!$A$2:$A$4727,0)),"")</f>
        <v>Northampton</v>
      </c>
    </row>
    <row r="9211" customFormat="false" ht="15" hidden="false" customHeight="false" outlineLevel="0" collapsed="false">
      <c r="A9211" s="4" t="s">
        <v>15027</v>
      </c>
      <c r="B9211" s="4" t="s">
        <v>4156</v>
      </c>
      <c r="C9211" s="4" t="s">
        <v>1064</v>
      </c>
      <c r="D9211" s="4" t="n">
        <v>4</v>
      </c>
      <c r="E9211" s="4" t="n">
        <v>97.63</v>
      </c>
      <c r="F9211" s="4" t="n">
        <v>390.52</v>
      </c>
      <c r="G9211" s="4" t="n">
        <f aca="false">INDEX(Data_Products!$D$2:$D$33,MATCH(C9211,Data_Products!$A$2:$A$33,0))</f>
        <v>65.21</v>
      </c>
      <c r="H9211" s="4" t="str">
        <f aca="false">INDEX(Data_Products!$C$2:$C$33,MATCH(C9211,Data_Products!$A$2:$A$33,0))</f>
        <v>Plumbing &amp; Drainage</v>
      </c>
      <c r="I9211" s="10" t="n">
        <f aca="false">D9211*(E9211-G9211)</f>
        <v>129.68</v>
      </c>
      <c r="J9211" s="11" t="n">
        <f aca="false">IFERROR(I9211/F9211,0)</f>
        <v>0.332070060432244</v>
      </c>
      <c r="K9211" s="4" t="str">
        <f aca="false">IFERROR(INDEX(Data_Orders!$F$2:$F$4727,MATCH(B9211,Data_Orders!$A$2:$A$4727,0)),"")</f>
        <v>Trade Account</v>
      </c>
      <c r="L9211" s="4" t="str">
        <f aca="false">IFERROR(INDEX(Data_Orders!$D$2:$D$4727,MATCH(B9211,Data_Orders!$A$2:$A$4727,0)),"")</f>
        <v>Northampton</v>
      </c>
    </row>
    <row r="9212" customFormat="false" ht="15" hidden="false" customHeight="false" outlineLevel="0" collapsed="false">
      <c r="A9212" s="4" t="s">
        <v>15028</v>
      </c>
      <c r="B9212" s="4" t="s">
        <v>4156</v>
      </c>
      <c r="C9212" s="4" t="s">
        <v>1070</v>
      </c>
      <c r="D9212" s="4" t="n">
        <v>2</v>
      </c>
      <c r="E9212" s="4" t="n">
        <v>230.32</v>
      </c>
      <c r="F9212" s="4" t="n">
        <v>460.64</v>
      </c>
      <c r="G9212" s="4" t="n">
        <f aca="false">INDEX(Data_Products!$D$2:$D$33,MATCH(C9212,Data_Products!$A$2:$A$33,0))</f>
        <v>161.64</v>
      </c>
      <c r="H9212" s="4" t="str">
        <f aca="false">INDEX(Data_Products!$C$2:$C$33,MATCH(C9212,Data_Products!$A$2:$A$33,0))</f>
        <v>Landscaping</v>
      </c>
      <c r="I9212" s="10" t="n">
        <f aca="false">D9212*(E9212-G9212)</f>
        <v>137.36</v>
      </c>
      <c r="J9212" s="11" t="n">
        <f aca="false">IFERROR(I9212/F9212,0)</f>
        <v>0.298193817297673</v>
      </c>
      <c r="K9212" s="4" t="str">
        <f aca="false">IFERROR(INDEX(Data_Orders!$F$2:$F$4727,MATCH(B9212,Data_Orders!$A$2:$A$4727,0)),"")</f>
        <v>Trade Account</v>
      </c>
      <c r="L9212" s="4" t="str">
        <f aca="false">IFERROR(INDEX(Data_Orders!$D$2:$D$4727,MATCH(B9212,Data_Orders!$A$2:$A$4727,0)),"")</f>
        <v>Northampton</v>
      </c>
    </row>
    <row r="9213" customFormat="false" ht="15" hidden="false" customHeight="false" outlineLevel="0" collapsed="false">
      <c r="A9213" s="4" t="s">
        <v>15029</v>
      </c>
      <c r="B9213" s="4" t="s">
        <v>4157</v>
      </c>
      <c r="C9213" s="4" t="s">
        <v>1019</v>
      </c>
      <c r="D9213" s="4" t="n">
        <v>18</v>
      </c>
      <c r="E9213" s="4" t="n">
        <v>79.76</v>
      </c>
      <c r="F9213" s="4" t="n">
        <v>1435.68</v>
      </c>
      <c r="G9213" s="4" t="n">
        <f aca="false">INDEX(Data_Products!$D$2:$D$33,MATCH(C9213,Data_Products!$A$2:$A$33,0))</f>
        <v>59.07</v>
      </c>
      <c r="H9213" s="4" t="str">
        <f aca="false">INDEX(Data_Products!$C$2:$C$33,MATCH(C9213,Data_Products!$A$2:$A$33,0))</f>
        <v>Timber</v>
      </c>
      <c r="I9213" s="10" t="n">
        <f aca="false">D9213*(E9213-G9213)</f>
        <v>372.42</v>
      </c>
      <c r="J9213" s="11" t="n">
        <f aca="false">IFERROR(I9213/F9213,0)</f>
        <v>0.259403209628887</v>
      </c>
      <c r="K9213" s="4" t="str">
        <f aca="false">IFERROR(INDEX(Data_Orders!$F$2:$F$4727,MATCH(B9213,Data_Orders!$A$2:$A$4727,0)),"")</f>
        <v>Trade Account</v>
      </c>
      <c r="L9213" s="4" t="str">
        <f aca="false">IFERROR(INDEX(Data_Orders!$D$2:$D$4727,MATCH(B9213,Data_Orders!$A$2:$A$4727,0)),"")</f>
        <v>Northampton</v>
      </c>
    </row>
    <row r="9214" customFormat="false" ht="15" hidden="false" customHeight="false" outlineLevel="0" collapsed="false">
      <c r="A9214" s="4" t="s">
        <v>15030</v>
      </c>
      <c r="B9214" s="4" t="s">
        <v>4157</v>
      </c>
      <c r="C9214" s="4" t="s">
        <v>1026</v>
      </c>
      <c r="D9214" s="4" t="n">
        <v>5</v>
      </c>
      <c r="E9214" s="4" t="n">
        <v>184.05</v>
      </c>
      <c r="F9214" s="4" t="n">
        <v>920.25</v>
      </c>
      <c r="G9214" s="4" t="n">
        <f aca="false">INDEX(Data_Products!$D$2:$D$33,MATCH(C9214,Data_Products!$A$2:$A$33,0))</f>
        <v>147.44</v>
      </c>
      <c r="H9214" s="4" t="str">
        <f aca="false">INDEX(Data_Products!$C$2:$C$33,MATCH(C9214,Data_Products!$A$2:$A$33,0))</f>
        <v>Cement &amp; Aggregates</v>
      </c>
      <c r="I9214" s="10" t="n">
        <f aca="false">D9214*(E9214-G9214)</f>
        <v>183.05</v>
      </c>
      <c r="J9214" s="11" t="n">
        <f aca="false">IFERROR(I9214/F9214,0)</f>
        <v>0.19891333876664</v>
      </c>
      <c r="K9214" s="4" t="str">
        <f aca="false">IFERROR(INDEX(Data_Orders!$F$2:$F$4727,MATCH(B9214,Data_Orders!$A$2:$A$4727,0)),"")</f>
        <v>Trade Account</v>
      </c>
      <c r="L9214" s="4" t="str">
        <f aca="false">IFERROR(INDEX(Data_Orders!$D$2:$D$4727,MATCH(B9214,Data_Orders!$A$2:$A$4727,0)),"")</f>
        <v>Northampton</v>
      </c>
    </row>
    <row r="9215" customFormat="false" ht="15" hidden="false" customHeight="false" outlineLevel="0" collapsed="false">
      <c r="A9215" s="4" t="s">
        <v>15031</v>
      </c>
      <c r="B9215" s="4" t="s">
        <v>4157</v>
      </c>
      <c r="C9215" s="4" t="s">
        <v>1044</v>
      </c>
      <c r="D9215" s="4" t="n">
        <v>13</v>
      </c>
      <c r="E9215" s="4" t="n">
        <v>190.44</v>
      </c>
      <c r="F9215" s="4" t="n">
        <v>2475.72</v>
      </c>
      <c r="G9215" s="4" t="n">
        <f aca="false">INDEX(Data_Products!$D$2:$D$33,MATCH(C9215,Data_Products!$A$2:$A$33,0))</f>
        <v>115.48</v>
      </c>
      <c r="H9215" s="4" t="str">
        <f aca="false">INDEX(Data_Products!$C$2:$C$33,MATCH(C9215,Data_Products!$A$2:$A$33,0))</f>
        <v>Tools &amp; Fixings</v>
      </c>
      <c r="I9215" s="10" t="n">
        <f aca="false">D9215*(E9215-G9215)</f>
        <v>974.48</v>
      </c>
      <c r="J9215" s="11" t="n">
        <f aca="false">IFERROR(I9215/F9215,0)</f>
        <v>0.393614786809494</v>
      </c>
      <c r="K9215" s="4" t="str">
        <f aca="false">IFERROR(INDEX(Data_Orders!$F$2:$F$4727,MATCH(B9215,Data_Orders!$A$2:$A$4727,0)),"")</f>
        <v>Trade Account</v>
      </c>
      <c r="L9215" s="4" t="str">
        <f aca="false">IFERROR(INDEX(Data_Orders!$D$2:$D$4727,MATCH(B9215,Data_Orders!$A$2:$A$4727,0)),"")</f>
        <v>Northampton</v>
      </c>
    </row>
    <row r="9216" customFormat="false" ht="15" hidden="false" customHeight="false" outlineLevel="0" collapsed="false">
      <c r="A9216" s="4" t="s">
        <v>15032</v>
      </c>
      <c r="B9216" s="4" t="s">
        <v>4157</v>
      </c>
      <c r="C9216" s="4" t="s">
        <v>1064</v>
      </c>
      <c r="D9216" s="4" t="n">
        <v>18</v>
      </c>
      <c r="E9216" s="4" t="n">
        <v>97.63</v>
      </c>
      <c r="F9216" s="4" t="n">
        <v>1757.34</v>
      </c>
      <c r="G9216" s="4" t="n">
        <f aca="false">INDEX(Data_Products!$D$2:$D$33,MATCH(C9216,Data_Products!$A$2:$A$33,0))</f>
        <v>65.21</v>
      </c>
      <c r="H9216" s="4" t="str">
        <f aca="false">INDEX(Data_Products!$C$2:$C$33,MATCH(C9216,Data_Products!$A$2:$A$33,0))</f>
        <v>Plumbing &amp; Drainage</v>
      </c>
      <c r="I9216" s="10" t="n">
        <f aca="false">D9216*(E9216-G9216)</f>
        <v>583.56</v>
      </c>
      <c r="J9216" s="11" t="n">
        <f aca="false">IFERROR(I9216/F9216,0)</f>
        <v>0.332070060432244</v>
      </c>
      <c r="K9216" s="4" t="str">
        <f aca="false">IFERROR(INDEX(Data_Orders!$F$2:$F$4727,MATCH(B9216,Data_Orders!$A$2:$A$4727,0)),"")</f>
        <v>Trade Account</v>
      </c>
      <c r="L9216" s="4" t="str">
        <f aca="false">IFERROR(INDEX(Data_Orders!$D$2:$D$4727,MATCH(B9216,Data_Orders!$A$2:$A$4727,0)),"")</f>
        <v>Northampton</v>
      </c>
    </row>
    <row r="9217" customFormat="false" ht="15" hidden="false" customHeight="false" outlineLevel="0" collapsed="false">
      <c r="A9217" s="4" t="s">
        <v>15033</v>
      </c>
      <c r="B9217" s="4" t="s">
        <v>4157</v>
      </c>
      <c r="C9217" s="4" t="s">
        <v>1050</v>
      </c>
      <c r="D9217" s="4" t="n">
        <v>20</v>
      </c>
      <c r="E9217" s="4" t="n">
        <v>238.63</v>
      </c>
      <c r="F9217" s="4" t="n">
        <v>4772.6</v>
      </c>
      <c r="G9217" s="4" t="n">
        <f aca="false">INDEX(Data_Products!$D$2:$D$33,MATCH(C9217,Data_Products!$A$2:$A$33,0))</f>
        <v>148.91</v>
      </c>
      <c r="H9217" s="4" t="str">
        <f aca="false">INDEX(Data_Products!$C$2:$C$33,MATCH(C9217,Data_Products!$A$2:$A$33,0))</f>
        <v>Tools &amp; Fixings</v>
      </c>
      <c r="I9217" s="10" t="n">
        <f aca="false">D9217*(E9217-G9217)</f>
        <v>1794.4</v>
      </c>
      <c r="J9217" s="11" t="n">
        <f aca="false">IFERROR(I9217/F9217,0)</f>
        <v>0.375979549930855</v>
      </c>
      <c r="K9217" s="4" t="str">
        <f aca="false">IFERROR(INDEX(Data_Orders!$F$2:$F$4727,MATCH(B9217,Data_Orders!$A$2:$A$4727,0)),"")</f>
        <v>Trade Account</v>
      </c>
      <c r="L9217" s="4" t="str">
        <f aca="false">IFERROR(INDEX(Data_Orders!$D$2:$D$4727,MATCH(B9217,Data_Orders!$A$2:$A$4727,0)),"")</f>
        <v>Northampton</v>
      </c>
    </row>
    <row r="9218" customFormat="false" ht="15" hidden="false" customHeight="false" outlineLevel="0" collapsed="false">
      <c r="A9218" s="4" t="s">
        <v>15034</v>
      </c>
      <c r="B9218" s="4" t="s">
        <v>4158</v>
      </c>
      <c r="C9218" s="4" t="s">
        <v>1028</v>
      </c>
      <c r="D9218" s="4" t="n">
        <v>17</v>
      </c>
      <c r="E9218" s="4" t="n">
        <v>118.79</v>
      </c>
      <c r="F9218" s="4" t="n">
        <v>2019.43</v>
      </c>
      <c r="G9218" s="4" t="n">
        <f aca="false">INDEX(Data_Products!$D$2:$D$33,MATCH(C9218,Data_Products!$A$2:$A$33,0))</f>
        <v>81.07</v>
      </c>
      <c r="H9218" s="4" t="str">
        <f aca="false">INDEX(Data_Products!$C$2:$C$33,MATCH(C9218,Data_Products!$A$2:$A$33,0))</f>
        <v>Cement &amp; Aggregates</v>
      </c>
      <c r="I9218" s="10" t="n">
        <f aca="false">D9218*(E9218-G9218)</f>
        <v>641.24</v>
      </c>
      <c r="J9218" s="11" t="n">
        <f aca="false">IFERROR(I9218/F9218,0)</f>
        <v>0.317535146056065</v>
      </c>
      <c r="K9218" s="4" t="str">
        <f aca="false">IFERROR(INDEX(Data_Orders!$F$2:$F$4727,MATCH(B9218,Data_Orders!$A$2:$A$4727,0)),"")</f>
        <v>Trade Account</v>
      </c>
      <c r="L9218" s="4" t="str">
        <f aca="false">IFERROR(INDEX(Data_Orders!$D$2:$D$4727,MATCH(B9218,Data_Orders!$A$2:$A$4727,0)),"")</f>
        <v>Northampton</v>
      </c>
    </row>
    <row r="9219" customFormat="false" ht="15" hidden="false" customHeight="false" outlineLevel="0" collapsed="false">
      <c r="A9219" s="4" t="s">
        <v>15035</v>
      </c>
      <c r="B9219" s="4" t="s">
        <v>4158</v>
      </c>
      <c r="C9219" s="4" t="s">
        <v>1073</v>
      </c>
      <c r="D9219" s="4" t="n">
        <v>14</v>
      </c>
      <c r="E9219" s="4" t="n">
        <v>231.05</v>
      </c>
      <c r="F9219" s="4" t="n">
        <v>3234.7</v>
      </c>
      <c r="G9219" s="4" t="n">
        <f aca="false">INDEX(Data_Products!$D$2:$D$33,MATCH(C9219,Data_Products!$A$2:$A$33,0))</f>
        <v>148.29</v>
      </c>
      <c r="H9219" s="4" t="str">
        <f aca="false">INDEX(Data_Products!$C$2:$C$33,MATCH(C9219,Data_Products!$A$2:$A$33,0))</f>
        <v>Landscaping</v>
      </c>
      <c r="I9219" s="10" t="n">
        <f aca="false">D9219*(E9219-G9219)</f>
        <v>1158.64</v>
      </c>
      <c r="J9219" s="11" t="n">
        <f aca="false">IFERROR(I9219/F9219,0)</f>
        <v>0.358190867777537</v>
      </c>
      <c r="K9219" s="4" t="str">
        <f aca="false">IFERROR(INDEX(Data_Orders!$F$2:$F$4727,MATCH(B9219,Data_Orders!$A$2:$A$4727,0)),"")</f>
        <v>Trade Account</v>
      </c>
      <c r="L9219" s="4" t="str">
        <f aca="false">IFERROR(INDEX(Data_Orders!$D$2:$D$4727,MATCH(B9219,Data_Orders!$A$2:$A$4727,0)),"")</f>
        <v>Northampton</v>
      </c>
    </row>
    <row r="9220" customFormat="false" ht="15" hidden="false" customHeight="false" outlineLevel="0" collapsed="false">
      <c r="A9220" s="4" t="s">
        <v>15036</v>
      </c>
      <c r="B9220" s="4" t="s">
        <v>4159</v>
      </c>
      <c r="C9220" s="4" t="s">
        <v>1052</v>
      </c>
      <c r="D9220" s="4" t="n">
        <v>2</v>
      </c>
      <c r="E9220" s="4" t="n">
        <v>205.71</v>
      </c>
      <c r="F9220" s="4" t="n">
        <v>411.42</v>
      </c>
      <c r="G9220" s="4" t="n">
        <f aca="false">INDEX(Data_Products!$D$2:$D$33,MATCH(C9220,Data_Products!$A$2:$A$33,0))</f>
        <v>152.29</v>
      </c>
      <c r="H9220" s="4" t="str">
        <f aca="false">INDEX(Data_Products!$C$2:$C$33,MATCH(C9220,Data_Products!$A$2:$A$33,0))</f>
        <v>Roofing</v>
      </c>
      <c r="I9220" s="10" t="n">
        <f aca="false">D9220*(E9220-G9220)</f>
        <v>106.84</v>
      </c>
      <c r="J9220" s="11" t="n">
        <f aca="false">IFERROR(I9220/F9220,0)</f>
        <v>0.259685965679841</v>
      </c>
      <c r="K9220" s="4" t="str">
        <f aca="false">IFERROR(INDEX(Data_Orders!$F$2:$F$4727,MATCH(B9220,Data_Orders!$A$2:$A$4727,0)),"")</f>
        <v>Trade Account</v>
      </c>
      <c r="L9220" s="4" t="str">
        <f aca="false">IFERROR(INDEX(Data_Orders!$D$2:$D$4727,MATCH(B9220,Data_Orders!$A$2:$A$4727,0)),"")</f>
        <v>Northampton</v>
      </c>
    </row>
    <row r="9221" customFormat="false" ht="15" hidden="false" customHeight="false" outlineLevel="0" collapsed="false">
      <c r="A9221" s="4" t="s">
        <v>15037</v>
      </c>
      <c r="B9221" s="4" t="s">
        <v>4159</v>
      </c>
      <c r="C9221" s="4" t="s">
        <v>1073</v>
      </c>
      <c r="D9221" s="4" t="n">
        <v>8</v>
      </c>
      <c r="E9221" s="4" t="n">
        <v>231.05</v>
      </c>
      <c r="F9221" s="4" t="n">
        <v>1848.4</v>
      </c>
      <c r="G9221" s="4" t="n">
        <f aca="false">INDEX(Data_Products!$D$2:$D$33,MATCH(C9221,Data_Products!$A$2:$A$33,0))</f>
        <v>148.29</v>
      </c>
      <c r="H9221" s="4" t="str">
        <f aca="false">INDEX(Data_Products!$C$2:$C$33,MATCH(C9221,Data_Products!$A$2:$A$33,0))</f>
        <v>Landscaping</v>
      </c>
      <c r="I9221" s="10" t="n">
        <f aca="false">D9221*(E9221-G9221)</f>
        <v>662.08</v>
      </c>
      <c r="J9221" s="11" t="n">
        <f aca="false">IFERROR(I9221/F9221,0)</f>
        <v>0.358190867777537</v>
      </c>
      <c r="K9221" s="4" t="str">
        <f aca="false">IFERROR(INDEX(Data_Orders!$F$2:$F$4727,MATCH(B9221,Data_Orders!$A$2:$A$4727,0)),"")</f>
        <v>Trade Account</v>
      </c>
      <c r="L9221" s="4" t="str">
        <f aca="false">IFERROR(INDEX(Data_Orders!$D$2:$D$4727,MATCH(B9221,Data_Orders!$A$2:$A$4727,0)),"")</f>
        <v>Northampton</v>
      </c>
    </row>
    <row r="9222" customFormat="false" ht="15" hidden="false" customHeight="false" outlineLevel="0" collapsed="false">
      <c r="A9222" s="4" t="s">
        <v>15038</v>
      </c>
      <c r="B9222" s="4" t="s">
        <v>4159</v>
      </c>
      <c r="C9222" s="4" t="s">
        <v>1041</v>
      </c>
      <c r="D9222" s="4" t="n">
        <v>11</v>
      </c>
      <c r="E9222" s="4" t="n">
        <v>242.75</v>
      </c>
      <c r="F9222" s="4" t="n">
        <v>2670.25</v>
      </c>
      <c r="G9222" s="4" t="n">
        <f aca="false">INDEX(Data_Products!$D$2:$D$33,MATCH(C9222,Data_Products!$A$2:$A$33,0))</f>
        <v>142.94</v>
      </c>
      <c r="H9222" s="4" t="str">
        <f aca="false">INDEX(Data_Products!$C$2:$C$33,MATCH(C9222,Data_Products!$A$2:$A$33,0))</f>
        <v>Tools &amp; Fixings</v>
      </c>
      <c r="I9222" s="10" t="n">
        <f aca="false">D9222*(E9222-G9222)</f>
        <v>1097.91</v>
      </c>
      <c r="J9222" s="11" t="n">
        <f aca="false">IFERROR(I9222/F9222,0)</f>
        <v>0.411163748712667</v>
      </c>
      <c r="K9222" s="4" t="str">
        <f aca="false">IFERROR(INDEX(Data_Orders!$F$2:$F$4727,MATCH(B9222,Data_Orders!$A$2:$A$4727,0)),"")</f>
        <v>Trade Account</v>
      </c>
      <c r="L9222" s="4" t="str">
        <f aca="false">IFERROR(INDEX(Data_Orders!$D$2:$D$4727,MATCH(B9222,Data_Orders!$A$2:$A$4727,0)),"")</f>
        <v>Northampton</v>
      </c>
    </row>
    <row r="9223" customFormat="false" ht="15" hidden="false" customHeight="false" outlineLevel="0" collapsed="false">
      <c r="A9223" s="4" t="s">
        <v>15039</v>
      </c>
      <c r="B9223" s="4" t="s">
        <v>4160</v>
      </c>
      <c r="C9223" s="4" t="s">
        <v>1044</v>
      </c>
      <c r="D9223" s="4" t="n">
        <v>20</v>
      </c>
      <c r="E9223" s="4" t="n">
        <v>190.44</v>
      </c>
      <c r="F9223" s="4" t="n">
        <v>3808.8</v>
      </c>
      <c r="G9223" s="4" t="n">
        <f aca="false">INDEX(Data_Products!$D$2:$D$33,MATCH(C9223,Data_Products!$A$2:$A$33,0))</f>
        <v>115.48</v>
      </c>
      <c r="H9223" s="4" t="str">
        <f aca="false">INDEX(Data_Products!$C$2:$C$33,MATCH(C9223,Data_Products!$A$2:$A$33,0))</f>
        <v>Tools &amp; Fixings</v>
      </c>
      <c r="I9223" s="10" t="n">
        <f aca="false">D9223*(E9223-G9223)</f>
        <v>1499.2</v>
      </c>
      <c r="J9223" s="11" t="n">
        <f aca="false">IFERROR(I9223/F9223,0)</f>
        <v>0.393614786809494</v>
      </c>
      <c r="K9223" s="4" t="str">
        <f aca="false">IFERROR(INDEX(Data_Orders!$F$2:$F$4727,MATCH(B9223,Data_Orders!$A$2:$A$4727,0)),"")</f>
        <v>Trade Account</v>
      </c>
      <c r="L9223" s="4" t="str">
        <f aca="false">IFERROR(INDEX(Data_Orders!$D$2:$D$4727,MATCH(B9223,Data_Orders!$A$2:$A$4727,0)),"")</f>
        <v>Northampton</v>
      </c>
    </row>
    <row r="9224" customFormat="false" ht="15" hidden="false" customHeight="false" outlineLevel="0" collapsed="false">
      <c r="A9224" s="4" t="s">
        <v>15040</v>
      </c>
      <c r="B9224" s="4" t="s">
        <v>4160</v>
      </c>
      <c r="C9224" s="4" t="s">
        <v>1032</v>
      </c>
      <c r="D9224" s="4" t="n">
        <v>14</v>
      </c>
      <c r="E9224" s="4" t="n">
        <v>99.65</v>
      </c>
      <c r="F9224" s="4" t="n">
        <v>1395.1</v>
      </c>
      <c r="G9224" s="4" t="n">
        <f aca="false">INDEX(Data_Products!$D$2:$D$33,MATCH(C9224,Data_Products!$A$2:$A$33,0))</f>
        <v>58.26</v>
      </c>
      <c r="H9224" s="4" t="str">
        <f aca="false">INDEX(Data_Products!$C$2:$C$33,MATCH(C9224,Data_Products!$A$2:$A$33,0))</f>
        <v>Insulation</v>
      </c>
      <c r="I9224" s="10" t="n">
        <f aca="false">D9224*(E9224-G9224)</f>
        <v>579.46</v>
      </c>
      <c r="J9224" s="11" t="n">
        <f aca="false">IFERROR(I9224/F9224,0)</f>
        <v>0.415353738083292</v>
      </c>
      <c r="K9224" s="4" t="str">
        <f aca="false">IFERROR(INDEX(Data_Orders!$F$2:$F$4727,MATCH(B9224,Data_Orders!$A$2:$A$4727,0)),"")</f>
        <v>Trade Account</v>
      </c>
      <c r="L9224" s="4" t="str">
        <f aca="false">IFERROR(INDEX(Data_Orders!$D$2:$D$4727,MATCH(B9224,Data_Orders!$A$2:$A$4727,0)),"")</f>
        <v>Northampton</v>
      </c>
    </row>
    <row r="9225" customFormat="false" ht="15" hidden="false" customHeight="false" outlineLevel="0" collapsed="false">
      <c r="A9225" s="4" t="s">
        <v>15041</v>
      </c>
      <c r="B9225" s="4" t="s">
        <v>4160</v>
      </c>
      <c r="C9225" s="4" t="s">
        <v>1041</v>
      </c>
      <c r="D9225" s="4" t="n">
        <v>17</v>
      </c>
      <c r="E9225" s="4" t="n">
        <v>242.75</v>
      </c>
      <c r="F9225" s="4" t="n">
        <v>4126.75</v>
      </c>
      <c r="G9225" s="4" t="n">
        <f aca="false">INDEX(Data_Products!$D$2:$D$33,MATCH(C9225,Data_Products!$A$2:$A$33,0))</f>
        <v>142.94</v>
      </c>
      <c r="H9225" s="4" t="str">
        <f aca="false">INDEX(Data_Products!$C$2:$C$33,MATCH(C9225,Data_Products!$A$2:$A$33,0))</f>
        <v>Tools &amp; Fixings</v>
      </c>
      <c r="I9225" s="10" t="n">
        <f aca="false">D9225*(E9225-G9225)</f>
        <v>1696.77</v>
      </c>
      <c r="J9225" s="11" t="n">
        <f aca="false">IFERROR(I9225/F9225,0)</f>
        <v>0.411163748712667</v>
      </c>
      <c r="K9225" s="4" t="str">
        <f aca="false">IFERROR(INDEX(Data_Orders!$F$2:$F$4727,MATCH(B9225,Data_Orders!$A$2:$A$4727,0)),"")</f>
        <v>Trade Account</v>
      </c>
      <c r="L9225" s="4" t="str">
        <f aca="false">IFERROR(INDEX(Data_Orders!$D$2:$D$4727,MATCH(B9225,Data_Orders!$A$2:$A$4727,0)),"")</f>
        <v>Northampton</v>
      </c>
    </row>
    <row r="9226" customFormat="false" ht="15" hidden="false" customHeight="false" outlineLevel="0" collapsed="false">
      <c r="A9226" s="4" t="s">
        <v>15042</v>
      </c>
      <c r="B9226" s="4" t="s">
        <v>4160</v>
      </c>
      <c r="C9226" s="4" t="s">
        <v>1046</v>
      </c>
      <c r="D9226" s="4" t="n">
        <v>8</v>
      </c>
      <c r="E9226" s="4" t="n">
        <v>154.02</v>
      </c>
      <c r="F9226" s="4" t="n">
        <v>1232.16</v>
      </c>
      <c r="G9226" s="4" t="n">
        <f aca="false">INDEX(Data_Products!$D$2:$D$33,MATCH(C9226,Data_Products!$A$2:$A$33,0))</f>
        <v>102.1</v>
      </c>
      <c r="H9226" s="4" t="str">
        <f aca="false">INDEX(Data_Products!$C$2:$C$33,MATCH(C9226,Data_Products!$A$2:$A$33,0))</f>
        <v>Tools &amp; Fixings</v>
      </c>
      <c r="I9226" s="10" t="n">
        <f aca="false">D9226*(E9226-G9226)</f>
        <v>415.36</v>
      </c>
      <c r="J9226" s="11" t="n">
        <f aca="false">IFERROR(I9226/F9226,0)</f>
        <v>0.337099078041813</v>
      </c>
      <c r="K9226" s="4" t="str">
        <f aca="false">IFERROR(INDEX(Data_Orders!$F$2:$F$4727,MATCH(B9226,Data_Orders!$A$2:$A$4727,0)),"")</f>
        <v>Trade Account</v>
      </c>
      <c r="L9226" s="4" t="str">
        <f aca="false">IFERROR(INDEX(Data_Orders!$D$2:$D$4727,MATCH(B9226,Data_Orders!$A$2:$A$4727,0)),"")</f>
        <v>Northampton</v>
      </c>
    </row>
    <row r="9227" customFormat="false" ht="15" hidden="false" customHeight="false" outlineLevel="0" collapsed="false">
      <c r="A9227" s="4" t="s">
        <v>15043</v>
      </c>
      <c r="B9227" s="4" t="s">
        <v>4161</v>
      </c>
      <c r="C9227" s="4" t="s">
        <v>1035</v>
      </c>
      <c r="D9227" s="4" t="n">
        <v>1</v>
      </c>
      <c r="E9227" s="4" t="n">
        <v>165.07</v>
      </c>
      <c r="F9227" s="4" t="n">
        <v>165.07</v>
      </c>
      <c r="G9227" s="4" t="n">
        <f aca="false">INDEX(Data_Products!$D$2:$D$33,MATCH(C9227,Data_Products!$A$2:$A$33,0))</f>
        <v>134.65</v>
      </c>
      <c r="H9227" s="4" t="str">
        <f aca="false">INDEX(Data_Products!$C$2:$C$33,MATCH(C9227,Data_Products!$A$2:$A$33,0))</f>
        <v>Insulation</v>
      </c>
      <c r="I9227" s="10" t="n">
        <f aca="false">D9227*(E9227-G9227)</f>
        <v>30.42</v>
      </c>
      <c r="J9227" s="11" t="n">
        <f aca="false">IFERROR(I9227/F9227,0)</f>
        <v>0.184285454655601</v>
      </c>
      <c r="K9227" s="4" t="str">
        <f aca="false">IFERROR(INDEX(Data_Orders!$F$2:$F$4727,MATCH(B9227,Data_Orders!$A$2:$A$4727,0)),"")</f>
        <v>Trade Account</v>
      </c>
      <c r="L9227" s="4" t="str">
        <f aca="false">IFERROR(INDEX(Data_Orders!$D$2:$D$4727,MATCH(B9227,Data_Orders!$A$2:$A$4727,0)),"")</f>
        <v>Northampton</v>
      </c>
    </row>
    <row r="9228" customFormat="false" ht="15" hidden="false" customHeight="false" outlineLevel="0" collapsed="false">
      <c r="A9228" s="4" t="s">
        <v>15044</v>
      </c>
      <c r="B9228" s="4" t="s">
        <v>4161</v>
      </c>
      <c r="C9228" s="4" t="s">
        <v>1059</v>
      </c>
      <c r="D9228" s="4" t="n">
        <v>16</v>
      </c>
      <c r="E9228" s="4" t="n">
        <v>103.63</v>
      </c>
      <c r="F9228" s="4" t="n">
        <v>1658.08</v>
      </c>
      <c r="G9228" s="4" t="n">
        <f aca="false">INDEX(Data_Products!$D$2:$D$33,MATCH(C9228,Data_Products!$A$2:$A$33,0))</f>
        <v>82.55</v>
      </c>
      <c r="H9228" s="4" t="str">
        <f aca="false">INDEX(Data_Products!$C$2:$C$33,MATCH(C9228,Data_Products!$A$2:$A$33,0))</f>
        <v>Roofing</v>
      </c>
      <c r="I9228" s="10" t="n">
        <f aca="false">D9228*(E9228-G9228)</f>
        <v>337.28</v>
      </c>
      <c r="J9228" s="11" t="n">
        <f aca="false">IFERROR(I9228/F9228,0)</f>
        <v>0.203415999228023</v>
      </c>
      <c r="K9228" s="4" t="str">
        <f aca="false">IFERROR(INDEX(Data_Orders!$F$2:$F$4727,MATCH(B9228,Data_Orders!$A$2:$A$4727,0)),"")</f>
        <v>Trade Account</v>
      </c>
      <c r="L9228" s="4" t="str">
        <f aca="false">IFERROR(INDEX(Data_Orders!$D$2:$D$4727,MATCH(B9228,Data_Orders!$A$2:$A$4727,0)),"")</f>
        <v>Northampton</v>
      </c>
    </row>
    <row r="9229" customFormat="false" ht="15" hidden="false" customHeight="false" outlineLevel="0" collapsed="false">
      <c r="A9229" s="4" t="s">
        <v>15045</v>
      </c>
      <c r="B9229" s="4" t="s">
        <v>4161</v>
      </c>
      <c r="C9229" s="4" t="s">
        <v>1041</v>
      </c>
      <c r="D9229" s="4" t="n">
        <v>15</v>
      </c>
      <c r="E9229" s="4" t="n">
        <v>242.75</v>
      </c>
      <c r="F9229" s="4" t="n">
        <v>3641.25</v>
      </c>
      <c r="G9229" s="4" t="n">
        <f aca="false">INDEX(Data_Products!$D$2:$D$33,MATCH(C9229,Data_Products!$A$2:$A$33,0))</f>
        <v>142.94</v>
      </c>
      <c r="H9229" s="4" t="str">
        <f aca="false">INDEX(Data_Products!$C$2:$C$33,MATCH(C9229,Data_Products!$A$2:$A$33,0))</f>
        <v>Tools &amp; Fixings</v>
      </c>
      <c r="I9229" s="10" t="n">
        <f aca="false">D9229*(E9229-G9229)</f>
        <v>1497.15</v>
      </c>
      <c r="J9229" s="11" t="n">
        <f aca="false">IFERROR(I9229/F9229,0)</f>
        <v>0.411163748712667</v>
      </c>
      <c r="K9229" s="4" t="str">
        <f aca="false">IFERROR(INDEX(Data_Orders!$F$2:$F$4727,MATCH(B9229,Data_Orders!$A$2:$A$4727,0)),"")</f>
        <v>Trade Account</v>
      </c>
      <c r="L9229" s="4" t="str">
        <f aca="false">IFERROR(INDEX(Data_Orders!$D$2:$D$4727,MATCH(B9229,Data_Orders!$A$2:$A$4727,0)),"")</f>
        <v>Northampton</v>
      </c>
    </row>
    <row r="9230" customFormat="false" ht="15" hidden="false" customHeight="false" outlineLevel="0" collapsed="false">
      <c r="A9230" s="4" t="s">
        <v>15046</v>
      </c>
      <c r="B9230" s="4" t="s">
        <v>4162</v>
      </c>
      <c r="C9230" s="4" t="s">
        <v>1064</v>
      </c>
      <c r="D9230" s="4" t="n">
        <v>6</v>
      </c>
      <c r="E9230" s="4" t="n">
        <v>97.63</v>
      </c>
      <c r="F9230" s="4" t="n">
        <v>585.78</v>
      </c>
      <c r="G9230" s="4" t="n">
        <f aca="false">INDEX(Data_Products!$D$2:$D$33,MATCH(C9230,Data_Products!$A$2:$A$33,0))</f>
        <v>65.21</v>
      </c>
      <c r="H9230" s="4" t="str">
        <f aca="false">INDEX(Data_Products!$C$2:$C$33,MATCH(C9230,Data_Products!$A$2:$A$33,0))</f>
        <v>Plumbing &amp; Drainage</v>
      </c>
      <c r="I9230" s="10" t="n">
        <f aca="false">D9230*(E9230-G9230)</f>
        <v>194.52</v>
      </c>
      <c r="J9230" s="11" t="n">
        <f aca="false">IFERROR(I9230/F9230,0)</f>
        <v>0.332070060432244</v>
      </c>
      <c r="K9230" s="4" t="str">
        <f aca="false">IFERROR(INDEX(Data_Orders!$F$2:$F$4727,MATCH(B9230,Data_Orders!$A$2:$A$4727,0)),"")</f>
        <v>Trade Account</v>
      </c>
      <c r="L9230" s="4" t="str">
        <f aca="false">IFERROR(INDEX(Data_Orders!$D$2:$D$4727,MATCH(B9230,Data_Orders!$A$2:$A$4727,0)),"")</f>
        <v>Northampton</v>
      </c>
    </row>
    <row r="9231" customFormat="false" ht="15" hidden="false" customHeight="false" outlineLevel="0" collapsed="false">
      <c r="A9231" s="4" t="s">
        <v>15047</v>
      </c>
      <c r="B9231" s="4" t="s">
        <v>4163</v>
      </c>
      <c r="C9231" s="4" t="s">
        <v>1017</v>
      </c>
      <c r="D9231" s="4" t="n">
        <v>11</v>
      </c>
      <c r="E9231" s="4" t="n">
        <v>49.15</v>
      </c>
      <c r="F9231" s="4" t="n">
        <v>540.65</v>
      </c>
      <c r="G9231" s="4" t="n">
        <f aca="false">INDEX(Data_Products!$D$2:$D$33,MATCH(C9231,Data_Products!$A$2:$A$33,0))</f>
        <v>31.44</v>
      </c>
      <c r="H9231" s="4" t="str">
        <f aca="false">INDEX(Data_Products!$C$2:$C$33,MATCH(C9231,Data_Products!$A$2:$A$33,0))</f>
        <v>Timber</v>
      </c>
      <c r="I9231" s="10" t="n">
        <f aca="false">D9231*(E9231-G9231)</f>
        <v>194.81</v>
      </c>
      <c r="J9231" s="11" t="n">
        <f aca="false">IFERROR(I9231/F9231,0)</f>
        <v>0.360325534079349</v>
      </c>
      <c r="K9231" s="4" t="str">
        <f aca="false">IFERROR(INDEX(Data_Orders!$F$2:$F$4727,MATCH(B9231,Data_Orders!$A$2:$A$4727,0)),"")</f>
        <v>Trade Account</v>
      </c>
      <c r="L9231" s="4" t="str">
        <f aca="false">IFERROR(INDEX(Data_Orders!$D$2:$D$4727,MATCH(B9231,Data_Orders!$A$2:$A$4727,0)),"")</f>
        <v>Northampton</v>
      </c>
    </row>
    <row r="9232" customFormat="false" ht="15" hidden="false" customHeight="false" outlineLevel="0" collapsed="false">
      <c r="A9232" s="4" t="s">
        <v>15048</v>
      </c>
      <c r="B9232" s="4" t="s">
        <v>4163</v>
      </c>
      <c r="C9232" s="4" t="s">
        <v>1032</v>
      </c>
      <c r="D9232" s="4" t="n">
        <v>11</v>
      </c>
      <c r="E9232" s="4" t="n">
        <v>99.65</v>
      </c>
      <c r="F9232" s="4" t="n">
        <v>1096.15</v>
      </c>
      <c r="G9232" s="4" t="n">
        <f aca="false">INDEX(Data_Products!$D$2:$D$33,MATCH(C9232,Data_Products!$A$2:$A$33,0))</f>
        <v>58.26</v>
      </c>
      <c r="H9232" s="4" t="str">
        <f aca="false">INDEX(Data_Products!$C$2:$C$33,MATCH(C9232,Data_Products!$A$2:$A$33,0))</f>
        <v>Insulation</v>
      </c>
      <c r="I9232" s="10" t="n">
        <f aca="false">D9232*(E9232-G9232)</f>
        <v>455.29</v>
      </c>
      <c r="J9232" s="11" t="n">
        <f aca="false">IFERROR(I9232/F9232,0)</f>
        <v>0.415353738083292</v>
      </c>
      <c r="K9232" s="4" t="str">
        <f aca="false">IFERROR(INDEX(Data_Orders!$F$2:$F$4727,MATCH(B9232,Data_Orders!$A$2:$A$4727,0)),"")</f>
        <v>Trade Account</v>
      </c>
      <c r="L9232" s="4" t="str">
        <f aca="false">IFERROR(INDEX(Data_Orders!$D$2:$D$4727,MATCH(B9232,Data_Orders!$A$2:$A$4727,0)),"")</f>
        <v>Northampton</v>
      </c>
    </row>
    <row r="9233" customFormat="false" ht="15" hidden="false" customHeight="false" outlineLevel="0" collapsed="false">
      <c r="A9233" s="4" t="s">
        <v>15049</v>
      </c>
      <c r="B9233" s="4" t="s">
        <v>4164</v>
      </c>
      <c r="C9233" s="4" t="s">
        <v>1057</v>
      </c>
      <c r="D9233" s="4" t="n">
        <v>11</v>
      </c>
      <c r="E9233" s="4" t="n">
        <v>176.81</v>
      </c>
      <c r="F9233" s="4" t="n">
        <v>1944.91</v>
      </c>
      <c r="G9233" s="4" t="n">
        <f aca="false">INDEX(Data_Products!$D$2:$D$33,MATCH(C9233,Data_Products!$A$2:$A$33,0))</f>
        <v>129.57</v>
      </c>
      <c r="H9233" s="4" t="str">
        <f aca="false">INDEX(Data_Products!$C$2:$C$33,MATCH(C9233,Data_Products!$A$2:$A$33,0))</f>
        <v>Roofing</v>
      </c>
      <c r="I9233" s="10" t="n">
        <f aca="false">D9233*(E9233-G9233)</f>
        <v>519.64</v>
      </c>
      <c r="J9233" s="11" t="n">
        <f aca="false">IFERROR(I9233/F9233,0)</f>
        <v>0.267179458175443</v>
      </c>
      <c r="K9233" s="4" t="str">
        <f aca="false">IFERROR(INDEX(Data_Orders!$F$2:$F$4727,MATCH(B9233,Data_Orders!$A$2:$A$4727,0)),"")</f>
        <v>Trade Account</v>
      </c>
      <c r="L9233" s="4" t="str">
        <f aca="false">IFERROR(INDEX(Data_Orders!$D$2:$D$4727,MATCH(B9233,Data_Orders!$A$2:$A$4727,0)),"")</f>
        <v>Northampton</v>
      </c>
    </row>
    <row r="9234" customFormat="false" ht="15" hidden="false" customHeight="false" outlineLevel="0" collapsed="false">
      <c r="A9234" s="4" t="s">
        <v>15050</v>
      </c>
      <c r="B9234" s="4" t="s">
        <v>4165</v>
      </c>
      <c r="C9234" s="4" t="s">
        <v>1035</v>
      </c>
      <c r="D9234" s="4" t="n">
        <v>5</v>
      </c>
      <c r="E9234" s="4" t="n">
        <v>165.07</v>
      </c>
      <c r="F9234" s="4" t="n">
        <v>825.35</v>
      </c>
      <c r="G9234" s="4" t="n">
        <f aca="false">INDEX(Data_Products!$D$2:$D$33,MATCH(C9234,Data_Products!$A$2:$A$33,0))</f>
        <v>134.65</v>
      </c>
      <c r="H9234" s="4" t="str">
        <f aca="false">INDEX(Data_Products!$C$2:$C$33,MATCH(C9234,Data_Products!$A$2:$A$33,0))</f>
        <v>Insulation</v>
      </c>
      <c r="I9234" s="10" t="n">
        <f aca="false">D9234*(E9234-G9234)</f>
        <v>152.1</v>
      </c>
      <c r="J9234" s="11" t="n">
        <f aca="false">IFERROR(I9234/F9234,0)</f>
        <v>0.184285454655601</v>
      </c>
      <c r="K9234" s="4" t="str">
        <f aca="false">IFERROR(INDEX(Data_Orders!$F$2:$F$4727,MATCH(B9234,Data_Orders!$A$2:$A$4727,0)),"")</f>
        <v>Trade Account</v>
      </c>
      <c r="L9234" s="4" t="str">
        <f aca="false">IFERROR(INDEX(Data_Orders!$D$2:$D$4727,MATCH(B9234,Data_Orders!$A$2:$A$4727,0)),"")</f>
        <v>Northampton</v>
      </c>
    </row>
    <row r="9235" customFormat="false" ht="15" hidden="false" customHeight="false" outlineLevel="0" collapsed="false">
      <c r="A9235" s="4" t="s">
        <v>15051</v>
      </c>
      <c r="B9235" s="4" t="s">
        <v>4166</v>
      </c>
      <c r="C9235" s="4" t="s">
        <v>1046</v>
      </c>
      <c r="D9235" s="4" t="n">
        <v>16</v>
      </c>
      <c r="E9235" s="4" t="n">
        <v>154.02</v>
      </c>
      <c r="F9235" s="4" t="n">
        <v>2464.32</v>
      </c>
      <c r="G9235" s="4" t="n">
        <f aca="false">INDEX(Data_Products!$D$2:$D$33,MATCH(C9235,Data_Products!$A$2:$A$33,0))</f>
        <v>102.1</v>
      </c>
      <c r="H9235" s="4" t="str">
        <f aca="false">INDEX(Data_Products!$C$2:$C$33,MATCH(C9235,Data_Products!$A$2:$A$33,0))</f>
        <v>Tools &amp; Fixings</v>
      </c>
      <c r="I9235" s="10" t="n">
        <f aca="false">D9235*(E9235-G9235)</f>
        <v>830.72</v>
      </c>
      <c r="J9235" s="11" t="n">
        <f aca="false">IFERROR(I9235/F9235,0)</f>
        <v>0.337099078041813</v>
      </c>
      <c r="K9235" s="4" t="str">
        <f aca="false">IFERROR(INDEX(Data_Orders!$F$2:$F$4727,MATCH(B9235,Data_Orders!$A$2:$A$4727,0)),"")</f>
        <v>Trade Account</v>
      </c>
      <c r="L9235" s="4" t="str">
        <f aca="false">IFERROR(INDEX(Data_Orders!$D$2:$D$4727,MATCH(B9235,Data_Orders!$A$2:$A$4727,0)),"")</f>
        <v>Northampton</v>
      </c>
    </row>
    <row r="9236" customFormat="false" ht="15" hidden="false" customHeight="false" outlineLevel="0" collapsed="false">
      <c r="A9236" s="4" t="s">
        <v>15052</v>
      </c>
      <c r="B9236" s="4" t="s">
        <v>4167</v>
      </c>
      <c r="C9236" s="4" t="s">
        <v>1057</v>
      </c>
      <c r="D9236" s="4" t="n">
        <v>9</v>
      </c>
      <c r="E9236" s="4" t="n">
        <v>176.81</v>
      </c>
      <c r="F9236" s="4" t="n">
        <v>1591.29</v>
      </c>
      <c r="G9236" s="4" t="n">
        <f aca="false">INDEX(Data_Products!$D$2:$D$33,MATCH(C9236,Data_Products!$A$2:$A$33,0))</f>
        <v>129.57</v>
      </c>
      <c r="H9236" s="4" t="str">
        <f aca="false">INDEX(Data_Products!$C$2:$C$33,MATCH(C9236,Data_Products!$A$2:$A$33,0))</f>
        <v>Roofing</v>
      </c>
      <c r="I9236" s="10" t="n">
        <f aca="false">D9236*(E9236-G9236)</f>
        <v>425.16</v>
      </c>
      <c r="J9236" s="11" t="n">
        <f aca="false">IFERROR(I9236/F9236,0)</f>
        <v>0.267179458175443</v>
      </c>
      <c r="K9236" s="4" t="str">
        <f aca="false">IFERROR(INDEX(Data_Orders!$F$2:$F$4727,MATCH(B9236,Data_Orders!$A$2:$A$4727,0)),"")</f>
        <v>Trade Account</v>
      </c>
      <c r="L9236" s="4" t="str">
        <f aca="false">IFERROR(INDEX(Data_Orders!$D$2:$D$4727,MATCH(B9236,Data_Orders!$A$2:$A$4727,0)),"")</f>
        <v>Northampton</v>
      </c>
    </row>
    <row r="9237" customFormat="false" ht="15" hidden="false" customHeight="false" outlineLevel="0" collapsed="false">
      <c r="A9237" s="4" t="s">
        <v>15053</v>
      </c>
      <c r="B9237" s="4" t="s">
        <v>4167</v>
      </c>
      <c r="C9237" s="4" t="s">
        <v>1073</v>
      </c>
      <c r="D9237" s="4" t="n">
        <v>9</v>
      </c>
      <c r="E9237" s="4" t="n">
        <v>231.05</v>
      </c>
      <c r="F9237" s="4" t="n">
        <v>2079.45</v>
      </c>
      <c r="G9237" s="4" t="n">
        <f aca="false">INDEX(Data_Products!$D$2:$D$33,MATCH(C9237,Data_Products!$A$2:$A$33,0))</f>
        <v>148.29</v>
      </c>
      <c r="H9237" s="4" t="str">
        <f aca="false">INDEX(Data_Products!$C$2:$C$33,MATCH(C9237,Data_Products!$A$2:$A$33,0))</f>
        <v>Landscaping</v>
      </c>
      <c r="I9237" s="10" t="n">
        <f aca="false">D9237*(E9237-G9237)</f>
        <v>744.84</v>
      </c>
      <c r="J9237" s="11" t="n">
        <f aca="false">IFERROR(I9237/F9237,0)</f>
        <v>0.358190867777537</v>
      </c>
      <c r="K9237" s="4" t="str">
        <f aca="false">IFERROR(INDEX(Data_Orders!$F$2:$F$4727,MATCH(B9237,Data_Orders!$A$2:$A$4727,0)),"")</f>
        <v>Trade Account</v>
      </c>
      <c r="L9237" s="4" t="str">
        <f aca="false">IFERROR(INDEX(Data_Orders!$D$2:$D$4727,MATCH(B9237,Data_Orders!$A$2:$A$4727,0)),"")</f>
        <v>Northampton</v>
      </c>
    </row>
    <row r="9238" customFormat="false" ht="15" hidden="false" customHeight="false" outlineLevel="0" collapsed="false">
      <c r="A9238" s="4" t="s">
        <v>15054</v>
      </c>
      <c r="B9238" s="4" t="s">
        <v>4167</v>
      </c>
      <c r="C9238" s="4" t="s">
        <v>1061</v>
      </c>
      <c r="D9238" s="4" t="n">
        <v>9</v>
      </c>
      <c r="E9238" s="4" t="n">
        <v>145.57</v>
      </c>
      <c r="F9238" s="4" t="n">
        <v>1310.13</v>
      </c>
      <c r="G9238" s="4" t="n">
        <f aca="false">INDEX(Data_Products!$D$2:$D$33,MATCH(C9238,Data_Products!$A$2:$A$33,0))</f>
        <v>119.29</v>
      </c>
      <c r="H9238" s="4" t="str">
        <f aca="false">INDEX(Data_Products!$C$2:$C$33,MATCH(C9238,Data_Products!$A$2:$A$33,0))</f>
        <v>Plumbing &amp; Drainage</v>
      </c>
      <c r="I9238" s="10" t="n">
        <f aca="false">D9238*(E9238-G9238)</f>
        <v>236.52</v>
      </c>
      <c r="J9238" s="11" t="n">
        <f aca="false">IFERROR(I9238/F9238,0)</f>
        <v>0.180531702960775</v>
      </c>
      <c r="K9238" s="4" t="str">
        <f aca="false">IFERROR(INDEX(Data_Orders!$F$2:$F$4727,MATCH(B9238,Data_Orders!$A$2:$A$4727,0)),"")</f>
        <v>Trade Account</v>
      </c>
      <c r="L9238" s="4" t="str">
        <f aca="false">IFERROR(INDEX(Data_Orders!$D$2:$D$4727,MATCH(B9238,Data_Orders!$A$2:$A$4727,0)),"")</f>
        <v>Northampton</v>
      </c>
    </row>
    <row r="9239" customFormat="false" ht="15" hidden="false" customHeight="false" outlineLevel="0" collapsed="false">
      <c r="A9239" s="4" t="s">
        <v>15055</v>
      </c>
      <c r="B9239" s="4" t="s">
        <v>4167</v>
      </c>
      <c r="C9239" s="4" t="s">
        <v>1026</v>
      </c>
      <c r="D9239" s="4" t="n">
        <v>2</v>
      </c>
      <c r="E9239" s="4" t="n">
        <v>184.05</v>
      </c>
      <c r="F9239" s="4" t="n">
        <v>368.1</v>
      </c>
      <c r="G9239" s="4" t="n">
        <f aca="false">INDEX(Data_Products!$D$2:$D$33,MATCH(C9239,Data_Products!$A$2:$A$33,0))</f>
        <v>147.44</v>
      </c>
      <c r="H9239" s="4" t="str">
        <f aca="false">INDEX(Data_Products!$C$2:$C$33,MATCH(C9239,Data_Products!$A$2:$A$33,0))</f>
        <v>Cement &amp; Aggregates</v>
      </c>
      <c r="I9239" s="10" t="n">
        <f aca="false">D9239*(E9239-G9239)</f>
        <v>73.22</v>
      </c>
      <c r="J9239" s="11" t="n">
        <f aca="false">IFERROR(I9239/F9239,0)</f>
        <v>0.19891333876664</v>
      </c>
      <c r="K9239" s="4" t="str">
        <f aca="false">IFERROR(INDEX(Data_Orders!$F$2:$F$4727,MATCH(B9239,Data_Orders!$A$2:$A$4727,0)),"")</f>
        <v>Trade Account</v>
      </c>
      <c r="L9239" s="4" t="str">
        <f aca="false">IFERROR(INDEX(Data_Orders!$D$2:$D$4727,MATCH(B9239,Data_Orders!$A$2:$A$4727,0)),"")</f>
        <v>Northampton</v>
      </c>
    </row>
    <row r="9240" customFormat="false" ht="15" hidden="false" customHeight="false" outlineLevel="0" collapsed="false">
      <c r="A9240" s="4" t="s">
        <v>15056</v>
      </c>
      <c r="B9240" s="4" t="s">
        <v>4167</v>
      </c>
      <c r="C9240" s="4" t="s">
        <v>1046</v>
      </c>
      <c r="D9240" s="4" t="n">
        <v>10</v>
      </c>
      <c r="E9240" s="4" t="n">
        <v>154.02</v>
      </c>
      <c r="F9240" s="4" t="n">
        <v>1540.2</v>
      </c>
      <c r="G9240" s="4" t="n">
        <f aca="false">INDEX(Data_Products!$D$2:$D$33,MATCH(C9240,Data_Products!$A$2:$A$33,0))</f>
        <v>102.1</v>
      </c>
      <c r="H9240" s="4" t="str">
        <f aca="false">INDEX(Data_Products!$C$2:$C$33,MATCH(C9240,Data_Products!$A$2:$A$33,0))</f>
        <v>Tools &amp; Fixings</v>
      </c>
      <c r="I9240" s="10" t="n">
        <f aca="false">D9240*(E9240-G9240)</f>
        <v>519.2</v>
      </c>
      <c r="J9240" s="11" t="n">
        <f aca="false">IFERROR(I9240/F9240,0)</f>
        <v>0.337099078041813</v>
      </c>
      <c r="K9240" s="4" t="str">
        <f aca="false">IFERROR(INDEX(Data_Orders!$F$2:$F$4727,MATCH(B9240,Data_Orders!$A$2:$A$4727,0)),"")</f>
        <v>Trade Account</v>
      </c>
      <c r="L9240" s="4" t="str">
        <f aca="false">IFERROR(INDEX(Data_Orders!$D$2:$D$4727,MATCH(B9240,Data_Orders!$A$2:$A$4727,0)),"")</f>
        <v>Northampton</v>
      </c>
    </row>
    <row r="9241" customFormat="false" ht="15" hidden="false" customHeight="false" outlineLevel="0" collapsed="false">
      <c r="A9241" s="4" t="s">
        <v>15057</v>
      </c>
      <c r="B9241" s="4" t="s">
        <v>4168</v>
      </c>
      <c r="C9241" s="4" t="s">
        <v>1048</v>
      </c>
      <c r="D9241" s="4" t="n">
        <v>3</v>
      </c>
      <c r="E9241" s="4" t="n">
        <v>112.72</v>
      </c>
      <c r="F9241" s="4" t="n">
        <v>338.16</v>
      </c>
      <c r="G9241" s="4" t="n">
        <f aca="false">INDEX(Data_Products!$D$2:$D$33,MATCH(C9241,Data_Products!$A$2:$A$33,0))</f>
        <v>83.21</v>
      </c>
      <c r="H9241" s="4" t="str">
        <f aca="false">INDEX(Data_Products!$C$2:$C$33,MATCH(C9241,Data_Products!$A$2:$A$33,0))</f>
        <v>Tools &amp; Fixings</v>
      </c>
      <c r="I9241" s="10" t="n">
        <f aca="false">D9241*(E9241-G9241)</f>
        <v>88.53</v>
      </c>
      <c r="J9241" s="11" t="n">
        <f aca="false">IFERROR(I9241/F9241,0)</f>
        <v>0.261799148332151</v>
      </c>
      <c r="K9241" s="4" t="str">
        <f aca="false">IFERROR(INDEX(Data_Orders!$F$2:$F$4727,MATCH(B9241,Data_Orders!$A$2:$A$4727,0)),"")</f>
        <v>Trade Account</v>
      </c>
      <c r="L9241" s="4" t="str">
        <f aca="false">IFERROR(INDEX(Data_Orders!$D$2:$D$4727,MATCH(B9241,Data_Orders!$A$2:$A$4727,0)),"")</f>
        <v>Northampton</v>
      </c>
    </row>
    <row r="9242" customFormat="false" ht="15" hidden="false" customHeight="false" outlineLevel="0" collapsed="false">
      <c r="A9242" s="4" t="s">
        <v>15058</v>
      </c>
      <c r="B9242" s="4" t="s">
        <v>4168</v>
      </c>
      <c r="C9242" s="4" t="s">
        <v>1024</v>
      </c>
      <c r="D9242" s="4" t="n">
        <v>10</v>
      </c>
      <c r="E9242" s="4" t="n">
        <v>137.14</v>
      </c>
      <c r="F9242" s="4" t="n">
        <v>1371.4</v>
      </c>
      <c r="G9242" s="4" t="n">
        <f aca="false">INDEX(Data_Products!$D$2:$D$33,MATCH(C9242,Data_Products!$A$2:$A$33,0))</f>
        <v>99.99</v>
      </c>
      <c r="H9242" s="4" t="str">
        <f aca="false">INDEX(Data_Products!$C$2:$C$33,MATCH(C9242,Data_Products!$A$2:$A$33,0))</f>
        <v>Cement &amp; Aggregates</v>
      </c>
      <c r="I9242" s="10" t="n">
        <f aca="false">D9242*(E9242-G9242)</f>
        <v>371.5</v>
      </c>
      <c r="J9242" s="11" t="n">
        <f aca="false">IFERROR(I9242/F9242,0)</f>
        <v>0.270891060230421</v>
      </c>
      <c r="K9242" s="4" t="str">
        <f aca="false">IFERROR(INDEX(Data_Orders!$F$2:$F$4727,MATCH(B9242,Data_Orders!$A$2:$A$4727,0)),"")</f>
        <v>Trade Account</v>
      </c>
      <c r="L9242" s="4" t="str">
        <f aca="false">IFERROR(INDEX(Data_Orders!$D$2:$D$4727,MATCH(B9242,Data_Orders!$A$2:$A$4727,0)),"")</f>
        <v>Northampton</v>
      </c>
    </row>
    <row r="9243" customFormat="false" ht="15" hidden="false" customHeight="false" outlineLevel="0" collapsed="false">
      <c r="A9243" s="4" t="s">
        <v>15059</v>
      </c>
      <c r="B9243" s="4" t="s">
        <v>4168</v>
      </c>
      <c r="C9243" s="4" t="s">
        <v>1017</v>
      </c>
      <c r="D9243" s="4" t="n">
        <v>16</v>
      </c>
      <c r="E9243" s="4" t="n">
        <v>49.15</v>
      </c>
      <c r="F9243" s="4" t="n">
        <v>786.4</v>
      </c>
      <c r="G9243" s="4" t="n">
        <f aca="false">INDEX(Data_Products!$D$2:$D$33,MATCH(C9243,Data_Products!$A$2:$A$33,0))</f>
        <v>31.44</v>
      </c>
      <c r="H9243" s="4" t="str">
        <f aca="false">INDEX(Data_Products!$C$2:$C$33,MATCH(C9243,Data_Products!$A$2:$A$33,0))</f>
        <v>Timber</v>
      </c>
      <c r="I9243" s="10" t="n">
        <f aca="false">D9243*(E9243-G9243)</f>
        <v>283.36</v>
      </c>
      <c r="J9243" s="11" t="n">
        <f aca="false">IFERROR(I9243/F9243,0)</f>
        <v>0.360325534079349</v>
      </c>
      <c r="K9243" s="4" t="str">
        <f aca="false">IFERROR(INDEX(Data_Orders!$F$2:$F$4727,MATCH(B9243,Data_Orders!$A$2:$A$4727,0)),"")</f>
        <v>Trade Account</v>
      </c>
      <c r="L9243" s="4" t="str">
        <f aca="false">IFERROR(INDEX(Data_Orders!$D$2:$D$4727,MATCH(B9243,Data_Orders!$A$2:$A$4727,0)),"")</f>
        <v>Northampton</v>
      </c>
    </row>
    <row r="9244" customFormat="false" ht="15" hidden="false" customHeight="false" outlineLevel="0" collapsed="false">
      <c r="A9244" s="4" t="s">
        <v>15060</v>
      </c>
      <c r="B9244" s="4" t="s">
        <v>4168</v>
      </c>
      <c r="C9244" s="4" t="s">
        <v>1015</v>
      </c>
      <c r="D9244" s="4" t="n">
        <v>2</v>
      </c>
      <c r="E9244" s="4" t="n">
        <v>122.01</v>
      </c>
      <c r="F9244" s="4" t="n">
        <v>244.02</v>
      </c>
      <c r="G9244" s="4" t="n">
        <f aca="false">INDEX(Data_Products!$D$2:$D$33,MATCH(C9244,Data_Products!$A$2:$A$33,0))</f>
        <v>85.53</v>
      </c>
      <c r="H9244" s="4" t="str">
        <f aca="false">INDEX(Data_Products!$C$2:$C$33,MATCH(C9244,Data_Products!$A$2:$A$33,0))</f>
        <v>Timber</v>
      </c>
      <c r="I9244" s="10" t="n">
        <f aca="false">D9244*(E9244-G9244)</f>
        <v>72.96</v>
      </c>
      <c r="J9244" s="11" t="n">
        <f aca="false">IFERROR(I9244/F9244,0)</f>
        <v>0.298991885910991</v>
      </c>
      <c r="K9244" s="4" t="str">
        <f aca="false">IFERROR(INDEX(Data_Orders!$F$2:$F$4727,MATCH(B9244,Data_Orders!$A$2:$A$4727,0)),"")</f>
        <v>Trade Account</v>
      </c>
      <c r="L9244" s="4" t="str">
        <f aca="false">IFERROR(INDEX(Data_Orders!$D$2:$D$4727,MATCH(B9244,Data_Orders!$A$2:$A$4727,0)),"")</f>
        <v>Northampton</v>
      </c>
    </row>
    <row r="9245" customFormat="false" ht="15" hidden="false" customHeight="false" outlineLevel="0" collapsed="false">
      <c r="A9245" s="4" t="s">
        <v>15061</v>
      </c>
      <c r="B9245" s="4" t="s">
        <v>4168</v>
      </c>
      <c r="C9245" s="4" t="s">
        <v>1030</v>
      </c>
      <c r="D9245" s="4" t="n">
        <v>4</v>
      </c>
      <c r="E9245" s="4" t="n">
        <v>25.23</v>
      </c>
      <c r="F9245" s="4" t="n">
        <v>100.92</v>
      </c>
      <c r="G9245" s="4" t="n">
        <f aca="false">INDEX(Data_Products!$D$2:$D$33,MATCH(C9245,Data_Products!$A$2:$A$33,0))</f>
        <v>17.67</v>
      </c>
      <c r="H9245" s="4" t="str">
        <f aca="false">INDEX(Data_Products!$C$2:$C$33,MATCH(C9245,Data_Products!$A$2:$A$33,0))</f>
        <v>Cement &amp; Aggregates</v>
      </c>
      <c r="I9245" s="10" t="n">
        <f aca="false">D9245*(E9245-G9245)</f>
        <v>30.24</v>
      </c>
      <c r="J9245" s="11" t="n">
        <f aca="false">IFERROR(I9245/F9245,0)</f>
        <v>0.299643281807372</v>
      </c>
      <c r="K9245" s="4" t="str">
        <f aca="false">IFERROR(INDEX(Data_Orders!$F$2:$F$4727,MATCH(B9245,Data_Orders!$A$2:$A$4727,0)),"")</f>
        <v>Trade Account</v>
      </c>
      <c r="L9245" s="4" t="str">
        <f aca="false">IFERROR(INDEX(Data_Orders!$D$2:$D$4727,MATCH(B9245,Data_Orders!$A$2:$A$4727,0)),"")</f>
        <v>Northampton</v>
      </c>
    </row>
    <row r="9246" customFormat="false" ht="15" hidden="false" customHeight="false" outlineLevel="0" collapsed="false">
      <c r="A9246" s="4" t="s">
        <v>15062</v>
      </c>
      <c r="B9246" s="4" t="s">
        <v>4169</v>
      </c>
      <c r="C9246" s="4" t="s">
        <v>1075</v>
      </c>
      <c r="D9246" s="4" t="n">
        <v>11</v>
      </c>
      <c r="E9246" s="4" t="n">
        <v>98.61</v>
      </c>
      <c r="F9246" s="4" t="n">
        <v>1084.71</v>
      </c>
      <c r="G9246" s="4" t="n">
        <f aca="false">INDEX(Data_Products!$D$2:$D$33,MATCH(C9246,Data_Products!$A$2:$A$33,0))</f>
        <v>74.84</v>
      </c>
      <c r="H9246" s="4" t="str">
        <f aca="false">INDEX(Data_Products!$C$2:$C$33,MATCH(C9246,Data_Products!$A$2:$A$33,0))</f>
        <v>Landscaping</v>
      </c>
      <c r="I9246" s="10" t="n">
        <f aca="false">D9246*(E9246-G9246)</f>
        <v>261.47</v>
      </c>
      <c r="J9246" s="11" t="n">
        <f aca="false">IFERROR(I9246/F9246,0)</f>
        <v>0.24105060338708</v>
      </c>
      <c r="K9246" s="4" t="str">
        <f aca="false">IFERROR(INDEX(Data_Orders!$F$2:$F$4727,MATCH(B9246,Data_Orders!$A$2:$A$4727,0)),"")</f>
        <v>Trade Account</v>
      </c>
      <c r="L9246" s="4" t="str">
        <f aca="false">IFERROR(INDEX(Data_Orders!$D$2:$D$4727,MATCH(B9246,Data_Orders!$A$2:$A$4727,0)),"")</f>
        <v>Northampton</v>
      </c>
    </row>
    <row r="9247" customFormat="false" ht="15" hidden="false" customHeight="false" outlineLevel="0" collapsed="false">
      <c r="A9247" s="4" t="s">
        <v>15063</v>
      </c>
      <c r="B9247" s="4" t="s">
        <v>4169</v>
      </c>
      <c r="C9247" s="4" t="s">
        <v>1026</v>
      </c>
      <c r="D9247" s="4" t="n">
        <v>2</v>
      </c>
      <c r="E9247" s="4" t="n">
        <v>184.05</v>
      </c>
      <c r="F9247" s="4" t="n">
        <v>368.1</v>
      </c>
      <c r="G9247" s="4" t="n">
        <f aca="false">INDEX(Data_Products!$D$2:$D$33,MATCH(C9247,Data_Products!$A$2:$A$33,0))</f>
        <v>147.44</v>
      </c>
      <c r="H9247" s="4" t="str">
        <f aca="false">INDEX(Data_Products!$C$2:$C$33,MATCH(C9247,Data_Products!$A$2:$A$33,0))</f>
        <v>Cement &amp; Aggregates</v>
      </c>
      <c r="I9247" s="10" t="n">
        <f aca="false">D9247*(E9247-G9247)</f>
        <v>73.22</v>
      </c>
      <c r="J9247" s="11" t="n">
        <f aca="false">IFERROR(I9247/F9247,0)</f>
        <v>0.19891333876664</v>
      </c>
      <c r="K9247" s="4" t="str">
        <f aca="false">IFERROR(INDEX(Data_Orders!$F$2:$F$4727,MATCH(B9247,Data_Orders!$A$2:$A$4727,0)),"")</f>
        <v>Trade Account</v>
      </c>
      <c r="L9247" s="4" t="str">
        <f aca="false">IFERROR(INDEX(Data_Orders!$D$2:$D$4727,MATCH(B9247,Data_Orders!$A$2:$A$4727,0)),"")</f>
        <v>Northampton</v>
      </c>
    </row>
    <row r="9248" customFormat="false" ht="15" hidden="false" customHeight="false" outlineLevel="0" collapsed="false">
      <c r="A9248" s="4" t="s">
        <v>15064</v>
      </c>
      <c r="B9248" s="4" t="s">
        <v>4170</v>
      </c>
      <c r="C9248" s="4" t="s">
        <v>1048</v>
      </c>
      <c r="D9248" s="4" t="n">
        <v>13</v>
      </c>
      <c r="E9248" s="4" t="n">
        <v>112.72</v>
      </c>
      <c r="F9248" s="4" t="n">
        <v>1465.36</v>
      </c>
      <c r="G9248" s="4" t="n">
        <f aca="false">INDEX(Data_Products!$D$2:$D$33,MATCH(C9248,Data_Products!$A$2:$A$33,0))</f>
        <v>83.21</v>
      </c>
      <c r="H9248" s="4" t="str">
        <f aca="false">INDEX(Data_Products!$C$2:$C$33,MATCH(C9248,Data_Products!$A$2:$A$33,0))</f>
        <v>Tools &amp; Fixings</v>
      </c>
      <c r="I9248" s="10" t="n">
        <f aca="false">D9248*(E9248-G9248)</f>
        <v>383.63</v>
      </c>
      <c r="J9248" s="11" t="n">
        <f aca="false">IFERROR(I9248/F9248,0)</f>
        <v>0.261799148332151</v>
      </c>
      <c r="K9248" s="4" t="str">
        <f aca="false">IFERROR(INDEX(Data_Orders!$F$2:$F$4727,MATCH(B9248,Data_Orders!$A$2:$A$4727,0)),"")</f>
        <v>Trade Account</v>
      </c>
      <c r="L9248" s="4" t="str">
        <f aca="false">IFERROR(INDEX(Data_Orders!$D$2:$D$4727,MATCH(B9248,Data_Orders!$A$2:$A$4727,0)),"")</f>
        <v>Northampton</v>
      </c>
    </row>
    <row r="9249" customFormat="false" ht="15" hidden="false" customHeight="false" outlineLevel="0" collapsed="false">
      <c r="A9249" s="4" t="s">
        <v>15065</v>
      </c>
      <c r="B9249" s="4" t="s">
        <v>4170</v>
      </c>
      <c r="C9249" s="4" t="s">
        <v>1041</v>
      </c>
      <c r="D9249" s="4" t="n">
        <v>18</v>
      </c>
      <c r="E9249" s="4" t="n">
        <v>242.75</v>
      </c>
      <c r="F9249" s="4" t="n">
        <v>4369.5</v>
      </c>
      <c r="G9249" s="4" t="n">
        <f aca="false">INDEX(Data_Products!$D$2:$D$33,MATCH(C9249,Data_Products!$A$2:$A$33,0))</f>
        <v>142.94</v>
      </c>
      <c r="H9249" s="4" t="str">
        <f aca="false">INDEX(Data_Products!$C$2:$C$33,MATCH(C9249,Data_Products!$A$2:$A$33,0))</f>
        <v>Tools &amp; Fixings</v>
      </c>
      <c r="I9249" s="10" t="n">
        <f aca="false">D9249*(E9249-G9249)</f>
        <v>1796.58</v>
      </c>
      <c r="J9249" s="11" t="n">
        <f aca="false">IFERROR(I9249/F9249,0)</f>
        <v>0.411163748712667</v>
      </c>
      <c r="K9249" s="4" t="str">
        <f aca="false">IFERROR(INDEX(Data_Orders!$F$2:$F$4727,MATCH(B9249,Data_Orders!$A$2:$A$4727,0)),"")</f>
        <v>Trade Account</v>
      </c>
      <c r="L9249" s="4" t="str">
        <f aca="false">IFERROR(INDEX(Data_Orders!$D$2:$D$4727,MATCH(B9249,Data_Orders!$A$2:$A$4727,0)),"")</f>
        <v>Northampton</v>
      </c>
    </row>
    <row r="9250" customFormat="false" ht="15" hidden="false" customHeight="false" outlineLevel="0" collapsed="false">
      <c r="A9250" s="4" t="s">
        <v>15066</v>
      </c>
      <c r="B9250" s="4" t="s">
        <v>4170</v>
      </c>
      <c r="C9250" s="4" t="s">
        <v>1017</v>
      </c>
      <c r="D9250" s="4" t="n">
        <v>20</v>
      </c>
      <c r="E9250" s="4" t="n">
        <v>49.15</v>
      </c>
      <c r="F9250" s="4" t="n">
        <v>983</v>
      </c>
      <c r="G9250" s="4" t="n">
        <f aca="false">INDEX(Data_Products!$D$2:$D$33,MATCH(C9250,Data_Products!$A$2:$A$33,0))</f>
        <v>31.44</v>
      </c>
      <c r="H9250" s="4" t="str">
        <f aca="false">INDEX(Data_Products!$C$2:$C$33,MATCH(C9250,Data_Products!$A$2:$A$33,0))</f>
        <v>Timber</v>
      </c>
      <c r="I9250" s="10" t="n">
        <f aca="false">D9250*(E9250-G9250)</f>
        <v>354.2</v>
      </c>
      <c r="J9250" s="11" t="n">
        <f aca="false">IFERROR(I9250/F9250,0)</f>
        <v>0.360325534079349</v>
      </c>
      <c r="K9250" s="4" t="str">
        <f aca="false">IFERROR(INDEX(Data_Orders!$F$2:$F$4727,MATCH(B9250,Data_Orders!$A$2:$A$4727,0)),"")</f>
        <v>Trade Account</v>
      </c>
      <c r="L9250" s="4" t="str">
        <f aca="false">IFERROR(INDEX(Data_Orders!$D$2:$D$4727,MATCH(B9250,Data_Orders!$A$2:$A$4727,0)),"")</f>
        <v>Northampton</v>
      </c>
    </row>
    <row r="9251" customFormat="false" ht="15" hidden="false" customHeight="false" outlineLevel="0" collapsed="false">
      <c r="A9251" s="4" t="s">
        <v>15067</v>
      </c>
      <c r="B9251" s="4" t="s">
        <v>4170</v>
      </c>
      <c r="C9251" s="4" t="s">
        <v>1032</v>
      </c>
      <c r="D9251" s="4" t="n">
        <v>3</v>
      </c>
      <c r="E9251" s="4" t="n">
        <v>99.65</v>
      </c>
      <c r="F9251" s="4" t="n">
        <v>298.95</v>
      </c>
      <c r="G9251" s="4" t="n">
        <f aca="false">INDEX(Data_Products!$D$2:$D$33,MATCH(C9251,Data_Products!$A$2:$A$33,0))</f>
        <v>58.26</v>
      </c>
      <c r="H9251" s="4" t="str">
        <f aca="false">INDEX(Data_Products!$C$2:$C$33,MATCH(C9251,Data_Products!$A$2:$A$33,0))</f>
        <v>Insulation</v>
      </c>
      <c r="I9251" s="10" t="n">
        <f aca="false">D9251*(E9251-G9251)</f>
        <v>124.17</v>
      </c>
      <c r="J9251" s="11" t="n">
        <f aca="false">IFERROR(I9251/F9251,0)</f>
        <v>0.415353738083292</v>
      </c>
      <c r="K9251" s="4" t="str">
        <f aca="false">IFERROR(INDEX(Data_Orders!$F$2:$F$4727,MATCH(B9251,Data_Orders!$A$2:$A$4727,0)),"")</f>
        <v>Trade Account</v>
      </c>
      <c r="L9251" s="4" t="str">
        <f aca="false">IFERROR(INDEX(Data_Orders!$D$2:$D$4727,MATCH(B9251,Data_Orders!$A$2:$A$4727,0)),"")</f>
        <v>Northampton</v>
      </c>
    </row>
    <row r="9252" customFormat="false" ht="15" hidden="false" customHeight="false" outlineLevel="0" collapsed="false">
      <c r="A9252" s="4" t="s">
        <v>15068</v>
      </c>
      <c r="B9252" s="4" t="s">
        <v>4171</v>
      </c>
      <c r="C9252" s="4" t="s">
        <v>1050</v>
      </c>
      <c r="D9252" s="4" t="n">
        <v>15</v>
      </c>
      <c r="E9252" s="4" t="n">
        <v>238.63</v>
      </c>
      <c r="F9252" s="4" t="n">
        <v>3579.45</v>
      </c>
      <c r="G9252" s="4" t="n">
        <f aca="false">INDEX(Data_Products!$D$2:$D$33,MATCH(C9252,Data_Products!$A$2:$A$33,0))</f>
        <v>148.91</v>
      </c>
      <c r="H9252" s="4" t="str">
        <f aca="false">INDEX(Data_Products!$C$2:$C$33,MATCH(C9252,Data_Products!$A$2:$A$33,0))</f>
        <v>Tools &amp; Fixings</v>
      </c>
      <c r="I9252" s="10" t="n">
        <f aca="false">D9252*(E9252-G9252)</f>
        <v>1345.8</v>
      </c>
      <c r="J9252" s="11" t="n">
        <f aca="false">IFERROR(I9252/F9252,0)</f>
        <v>0.375979549930855</v>
      </c>
      <c r="K9252" s="4" t="str">
        <f aca="false">IFERROR(INDEX(Data_Orders!$F$2:$F$4727,MATCH(B9252,Data_Orders!$A$2:$A$4727,0)),"")</f>
        <v>Trade Account</v>
      </c>
      <c r="L9252" s="4" t="str">
        <f aca="false">IFERROR(INDEX(Data_Orders!$D$2:$D$4727,MATCH(B9252,Data_Orders!$A$2:$A$4727,0)),"")</f>
        <v>Northampton</v>
      </c>
    </row>
    <row r="9253" customFormat="false" ht="15" hidden="false" customHeight="false" outlineLevel="0" collapsed="false">
      <c r="A9253" s="4" t="s">
        <v>15069</v>
      </c>
      <c r="B9253" s="4" t="s">
        <v>4172</v>
      </c>
      <c r="C9253" s="4" t="s">
        <v>1052</v>
      </c>
      <c r="D9253" s="4" t="n">
        <v>5</v>
      </c>
      <c r="E9253" s="4" t="n">
        <v>205.71</v>
      </c>
      <c r="F9253" s="4" t="n">
        <v>1028.55</v>
      </c>
      <c r="G9253" s="4" t="n">
        <f aca="false">INDEX(Data_Products!$D$2:$D$33,MATCH(C9253,Data_Products!$A$2:$A$33,0))</f>
        <v>152.29</v>
      </c>
      <c r="H9253" s="4" t="str">
        <f aca="false">INDEX(Data_Products!$C$2:$C$33,MATCH(C9253,Data_Products!$A$2:$A$33,0))</f>
        <v>Roofing</v>
      </c>
      <c r="I9253" s="10" t="n">
        <f aca="false">D9253*(E9253-G9253)</f>
        <v>267.1</v>
      </c>
      <c r="J9253" s="11" t="n">
        <f aca="false">IFERROR(I9253/F9253,0)</f>
        <v>0.259685965679841</v>
      </c>
      <c r="K9253" s="4" t="str">
        <f aca="false">IFERROR(INDEX(Data_Orders!$F$2:$F$4727,MATCH(B9253,Data_Orders!$A$2:$A$4727,0)),"")</f>
        <v>Trade Account</v>
      </c>
      <c r="L9253" s="4" t="str">
        <f aca="false">IFERROR(INDEX(Data_Orders!$D$2:$D$4727,MATCH(B9253,Data_Orders!$A$2:$A$4727,0)),"")</f>
        <v>Northampton</v>
      </c>
    </row>
    <row r="9254" customFormat="false" ht="15" hidden="false" customHeight="false" outlineLevel="0" collapsed="false">
      <c r="A9254" s="4" t="s">
        <v>15070</v>
      </c>
      <c r="B9254" s="4" t="s">
        <v>4172</v>
      </c>
      <c r="C9254" s="4" t="s">
        <v>1041</v>
      </c>
      <c r="D9254" s="4" t="n">
        <v>8</v>
      </c>
      <c r="E9254" s="4" t="n">
        <v>242.75</v>
      </c>
      <c r="F9254" s="4" t="n">
        <v>1942</v>
      </c>
      <c r="G9254" s="4" t="n">
        <f aca="false">INDEX(Data_Products!$D$2:$D$33,MATCH(C9254,Data_Products!$A$2:$A$33,0))</f>
        <v>142.94</v>
      </c>
      <c r="H9254" s="4" t="str">
        <f aca="false">INDEX(Data_Products!$C$2:$C$33,MATCH(C9254,Data_Products!$A$2:$A$33,0))</f>
        <v>Tools &amp; Fixings</v>
      </c>
      <c r="I9254" s="10" t="n">
        <f aca="false">D9254*(E9254-G9254)</f>
        <v>798.48</v>
      </c>
      <c r="J9254" s="11" t="n">
        <f aca="false">IFERROR(I9254/F9254,0)</f>
        <v>0.411163748712667</v>
      </c>
      <c r="K9254" s="4" t="str">
        <f aca="false">IFERROR(INDEX(Data_Orders!$F$2:$F$4727,MATCH(B9254,Data_Orders!$A$2:$A$4727,0)),"")</f>
        <v>Trade Account</v>
      </c>
      <c r="L9254" s="4" t="str">
        <f aca="false">IFERROR(INDEX(Data_Orders!$D$2:$D$4727,MATCH(B9254,Data_Orders!$A$2:$A$4727,0)),"")</f>
        <v>Northampton</v>
      </c>
    </row>
    <row r="9255" customFormat="false" ht="15" hidden="false" customHeight="false" outlineLevel="0" collapsed="false">
      <c r="A9255" s="4" t="s">
        <v>15071</v>
      </c>
      <c r="B9255" s="4" t="s">
        <v>4172</v>
      </c>
      <c r="C9255" s="4" t="s">
        <v>1048</v>
      </c>
      <c r="D9255" s="4" t="n">
        <v>10</v>
      </c>
      <c r="E9255" s="4" t="n">
        <v>112.72</v>
      </c>
      <c r="F9255" s="4" t="n">
        <v>1127.2</v>
      </c>
      <c r="G9255" s="4" t="n">
        <f aca="false">INDEX(Data_Products!$D$2:$D$33,MATCH(C9255,Data_Products!$A$2:$A$33,0))</f>
        <v>83.21</v>
      </c>
      <c r="H9255" s="4" t="str">
        <f aca="false">INDEX(Data_Products!$C$2:$C$33,MATCH(C9255,Data_Products!$A$2:$A$33,0))</f>
        <v>Tools &amp; Fixings</v>
      </c>
      <c r="I9255" s="10" t="n">
        <f aca="false">D9255*(E9255-G9255)</f>
        <v>295.1</v>
      </c>
      <c r="J9255" s="11" t="n">
        <f aca="false">IFERROR(I9255/F9255,0)</f>
        <v>0.26179914833215</v>
      </c>
      <c r="K9255" s="4" t="str">
        <f aca="false">IFERROR(INDEX(Data_Orders!$F$2:$F$4727,MATCH(B9255,Data_Orders!$A$2:$A$4727,0)),"")</f>
        <v>Trade Account</v>
      </c>
      <c r="L9255" s="4" t="str">
        <f aca="false">IFERROR(INDEX(Data_Orders!$D$2:$D$4727,MATCH(B9255,Data_Orders!$A$2:$A$4727,0)),"")</f>
        <v>Northampton</v>
      </c>
    </row>
    <row r="9256" customFormat="false" ht="15" hidden="false" customHeight="false" outlineLevel="0" collapsed="false">
      <c r="A9256" s="4" t="s">
        <v>15072</v>
      </c>
      <c r="B9256" s="4" t="s">
        <v>4172</v>
      </c>
      <c r="C9256" s="4" t="s">
        <v>1013</v>
      </c>
      <c r="D9256" s="4" t="n">
        <v>9</v>
      </c>
      <c r="E9256" s="4" t="n">
        <v>240.92</v>
      </c>
      <c r="F9256" s="4" t="n">
        <v>2168.28</v>
      </c>
      <c r="G9256" s="4" t="n">
        <f aca="false">INDEX(Data_Products!$D$2:$D$33,MATCH(C9256,Data_Products!$A$2:$A$33,0))</f>
        <v>168.32</v>
      </c>
      <c r="H9256" s="4" t="str">
        <f aca="false">INDEX(Data_Products!$C$2:$C$33,MATCH(C9256,Data_Products!$A$2:$A$33,0))</f>
        <v>Timber</v>
      </c>
      <c r="I9256" s="10" t="n">
        <f aca="false">D9256*(E9256-G9256)</f>
        <v>653.4</v>
      </c>
      <c r="J9256" s="11" t="n">
        <f aca="false">IFERROR(I9256/F9256,0)</f>
        <v>0.301344844761747</v>
      </c>
      <c r="K9256" s="4" t="str">
        <f aca="false">IFERROR(INDEX(Data_Orders!$F$2:$F$4727,MATCH(B9256,Data_Orders!$A$2:$A$4727,0)),"")</f>
        <v>Trade Account</v>
      </c>
      <c r="L9256" s="4" t="str">
        <f aca="false">IFERROR(INDEX(Data_Orders!$D$2:$D$4727,MATCH(B9256,Data_Orders!$A$2:$A$4727,0)),"")</f>
        <v>Northampton</v>
      </c>
    </row>
    <row r="9257" customFormat="false" ht="15" hidden="false" customHeight="false" outlineLevel="0" collapsed="false">
      <c r="A9257" s="4" t="s">
        <v>15073</v>
      </c>
      <c r="B9257" s="4" t="s">
        <v>4173</v>
      </c>
      <c r="C9257" s="4" t="s">
        <v>1010</v>
      </c>
      <c r="D9257" s="4" t="n">
        <v>8</v>
      </c>
      <c r="E9257" s="4" t="n">
        <v>135.95</v>
      </c>
      <c r="F9257" s="4" t="n">
        <v>1087.6</v>
      </c>
      <c r="G9257" s="4" t="n">
        <f aca="false">INDEX(Data_Products!$D$2:$D$33,MATCH(C9257,Data_Products!$A$2:$A$33,0))</f>
        <v>111.1</v>
      </c>
      <c r="H9257" s="4" t="str">
        <f aca="false">INDEX(Data_Products!$C$2:$C$33,MATCH(C9257,Data_Products!$A$2:$A$33,0))</f>
        <v>Timber</v>
      </c>
      <c r="I9257" s="10" t="n">
        <f aca="false">D9257*(E9257-G9257)</f>
        <v>198.8</v>
      </c>
      <c r="J9257" s="11" t="n">
        <f aca="false">IFERROR(I9257/F9257,0)</f>
        <v>0.18278778962854</v>
      </c>
      <c r="K9257" s="4" t="str">
        <f aca="false">IFERROR(INDEX(Data_Orders!$F$2:$F$4727,MATCH(B9257,Data_Orders!$A$2:$A$4727,0)),"")</f>
        <v>Retail</v>
      </c>
      <c r="L9257" s="4" t="str">
        <f aca="false">IFERROR(INDEX(Data_Orders!$D$2:$D$4727,MATCH(B9257,Data_Orders!$A$2:$A$4727,0)),"")</f>
        <v>Birmingham South</v>
      </c>
    </row>
    <row r="9258" customFormat="false" ht="15" hidden="false" customHeight="false" outlineLevel="0" collapsed="false">
      <c r="A9258" s="4" t="s">
        <v>15074</v>
      </c>
      <c r="B9258" s="4" t="s">
        <v>4173</v>
      </c>
      <c r="C9258" s="4" t="s">
        <v>1075</v>
      </c>
      <c r="D9258" s="4" t="n">
        <v>14</v>
      </c>
      <c r="E9258" s="4" t="n">
        <v>98.61</v>
      </c>
      <c r="F9258" s="4" t="n">
        <v>1380.54</v>
      </c>
      <c r="G9258" s="4" t="n">
        <f aca="false">INDEX(Data_Products!$D$2:$D$33,MATCH(C9258,Data_Products!$A$2:$A$33,0))</f>
        <v>74.84</v>
      </c>
      <c r="H9258" s="4" t="str">
        <f aca="false">INDEX(Data_Products!$C$2:$C$33,MATCH(C9258,Data_Products!$A$2:$A$33,0))</f>
        <v>Landscaping</v>
      </c>
      <c r="I9258" s="10" t="n">
        <f aca="false">D9258*(E9258-G9258)</f>
        <v>332.78</v>
      </c>
      <c r="J9258" s="11" t="n">
        <f aca="false">IFERROR(I9258/F9258,0)</f>
        <v>0.24105060338708</v>
      </c>
      <c r="K9258" s="4" t="str">
        <f aca="false">IFERROR(INDEX(Data_Orders!$F$2:$F$4727,MATCH(B9258,Data_Orders!$A$2:$A$4727,0)),"")</f>
        <v>Retail</v>
      </c>
      <c r="L9258" s="4" t="str">
        <f aca="false">IFERROR(INDEX(Data_Orders!$D$2:$D$4727,MATCH(B9258,Data_Orders!$A$2:$A$4727,0)),"")</f>
        <v>Birmingham South</v>
      </c>
    </row>
    <row r="9259" customFormat="false" ht="15" hidden="false" customHeight="false" outlineLevel="0" collapsed="false">
      <c r="A9259" s="4" t="s">
        <v>15075</v>
      </c>
      <c r="B9259" s="4" t="s">
        <v>4173</v>
      </c>
      <c r="C9259" s="4" t="s">
        <v>1064</v>
      </c>
      <c r="D9259" s="4" t="n">
        <v>14</v>
      </c>
      <c r="E9259" s="4" t="n">
        <v>97.63</v>
      </c>
      <c r="F9259" s="4" t="n">
        <v>1366.82</v>
      </c>
      <c r="G9259" s="4" t="n">
        <f aca="false">INDEX(Data_Products!$D$2:$D$33,MATCH(C9259,Data_Products!$A$2:$A$33,0))</f>
        <v>65.21</v>
      </c>
      <c r="H9259" s="4" t="str">
        <f aca="false">INDEX(Data_Products!$C$2:$C$33,MATCH(C9259,Data_Products!$A$2:$A$33,0))</f>
        <v>Plumbing &amp; Drainage</v>
      </c>
      <c r="I9259" s="10" t="n">
        <f aca="false">D9259*(E9259-G9259)</f>
        <v>453.88</v>
      </c>
      <c r="J9259" s="11" t="n">
        <f aca="false">IFERROR(I9259/F9259,0)</f>
        <v>0.332070060432244</v>
      </c>
      <c r="K9259" s="4" t="str">
        <f aca="false">IFERROR(INDEX(Data_Orders!$F$2:$F$4727,MATCH(B9259,Data_Orders!$A$2:$A$4727,0)),"")</f>
        <v>Retail</v>
      </c>
      <c r="L9259" s="4" t="str">
        <f aca="false">IFERROR(INDEX(Data_Orders!$D$2:$D$4727,MATCH(B9259,Data_Orders!$A$2:$A$4727,0)),"")</f>
        <v>Birmingham South</v>
      </c>
    </row>
    <row r="9260" customFormat="false" ht="15" hidden="false" customHeight="false" outlineLevel="0" collapsed="false">
      <c r="A9260" s="4" t="s">
        <v>15076</v>
      </c>
      <c r="B9260" s="4" t="s">
        <v>4174</v>
      </c>
      <c r="C9260" s="4" t="s">
        <v>1015</v>
      </c>
      <c r="D9260" s="4" t="n">
        <v>14</v>
      </c>
      <c r="E9260" s="4" t="n">
        <v>122.01</v>
      </c>
      <c r="F9260" s="4" t="n">
        <v>1708.14</v>
      </c>
      <c r="G9260" s="4" t="n">
        <f aca="false">INDEX(Data_Products!$D$2:$D$33,MATCH(C9260,Data_Products!$A$2:$A$33,0))</f>
        <v>85.53</v>
      </c>
      <c r="H9260" s="4" t="str">
        <f aca="false">INDEX(Data_Products!$C$2:$C$33,MATCH(C9260,Data_Products!$A$2:$A$33,0))</f>
        <v>Timber</v>
      </c>
      <c r="I9260" s="10" t="n">
        <f aca="false">D9260*(E9260-G9260)</f>
        <v>510.72</v>
      </c>
      <c r="J9260" s="11" t="n">
        <f aca="false">IFERROR(I9260/F9260,0)</f>
        <v>0.298991885910991</v>
      </c>
      <c r="K9260" s="4" t="str">
        <f aca="false">IFERROR(INDEX(Data_Orders!$F$2:$F$4727,MATCH(B9260,Data_Orders!$A$2:$A$4727,0)),"")</f>
        <v>Retail</v>
      </c>
      <c r="L9260" s="4" t="str">
        <f aca="false">IFERROR(INDEX(Data_Orders!$D$2:$D$4727,MATCH(B9260,Data_Orders!$A$2:$A$4727,0)),"")</f>
        <v>Birmingham South</v>
      </c>
    </row>
    <row r="9261" customFormat="false" ht="15" hidden="false" customHeight="false" outlineLevel="0" collapsed="false">
      <c r="A9261" s="4" t="s">
        <v>15077</v>
      </c>
      <c r="B9261" s="4" t="s">
        <v>4175</v>
      </c>
      <c r="C9261" s="4" t="s">
        <v>1052</v>
      </c>
      <c r="D9261" s="4" t="n">
        <v>16</v>
      </c>
      <c r="E9261" s="4" t="n">
        <v>205.71</v>
      </c>
      <c r="F9261" s="4" t="n">
        <v>3291.36</v>
      </c>
      <c r="G9261" s="4" t="n">
        <f aca="false">INDEX(Data_Products!$D$2:$D$33,MATCH(C9261,Data_Products!$A$2:$A$33,0))</f>
        <v>152.29</v>
      </c>
      <c r="H9261" s="4" t="str">
        <f aca="false">INDEX(Data_Products!$C$2:$C$33,MATCH(C9261,Data_Products!$A$2:$A$33,0))</f>
        <v>Roofing</v>
      </c>
      <c r="I9261" s="10" t="n">
        <f aca="false">D9261*(E9261-G9261)</f>
        <v>854.72</v>
      </c>
      <c r="J9261" s="11" t="n">
        <f aca="false">IFERROR(I9261/F9261,0)</f>
        <v>0.259685965679841</v>
      </c>
      <c r="K9261" s="4" t="str">
        <f aca="false">IFERROR(INDEX(Data_Orders!$F$2:$F$4727,MATCH(B9261,Data_Orders!$A$2:$A$4727,0)),"")</f>
        <v>Retail</v>
      </c>
      <c r="L9261" s="4" t="str">
        <f aca="false">IFERROR(INDEX(Data_Orders!$D$2:$D$4727,MATCH(B9261,Data_Orders!$A$2:$A$4727,0)),"")</f>
        <v>Birmingham South</v>
      </c>
    </row>
    <row r="9262" customFormat="false" ht="15" hidden="false" customHeight="false" outlineLevel="0" collapsed="false">
      <c r="A9262" s="4" t="s">
        <v>15078</v>
      </c>
      <c r="B9262" s="4" t="s">
        <v>4175</v>
      </c>
      <c r="C9262" s="4" t="s">
        <v>1032</v>
      </c>
      <c r="D9262" s="4" t="n">
        <v>7</v>
      </c>
      <c r="E9262" s="4" t="n">
        <v>99.65</v>
      </c>
      <c r="F9262" s="4" t="n">
        <v>697.55</v>
      </c>
      <c r="G9262" s="4" t="n">
        <f aca="false">INDEX(Data_Products!$D$2:$D$33,MATCH(C9262,Data_Products!$A$2:$A$33,0))</f>
        <v>58.26</v>
      </c>
      <c r="H9262" s="4" t="str">
        <f aca="false">INDEX(Data_Products!$C$2:$C$33,MATCH(C9262,Data_Products!$A$2:$A$33,0))</f>
        <v>Insulation</v>
      </c>
      <c r="I9262" s="10" t="n">
        <f aca="false">D9262*(E9262-G9262)</f>
        <v>289.73</v>
      </c>
      <c r="J9262" s="11" t="n">
        <f aca="false">IFERROR(I9262/F9262,0)</f>
        <v>0.415353738083292</v>
      </c>
      <c r="K9262" s="4" t="str">
        <f aca="false">IFERROR(INDEX(Data_Orders!$F$2:$F$4727,MATCH(B9262,Data_Orders!$A$2:$A$4727,0)),"")</f>
        <v>Retail</v>
      </c>
      <c r="L9262" s="4" t="str">
        <f aca="false">IFERROR(INDEX(Data_Orders!$D$2:$D$4727,MATCH(B9262,Data_Orders!$A$2:$A$4727,0)),"")</f>
        <v>Birmingham South</v>
      </c>
    </row>
    <row r="9263" customFormat="false" ht="15" hidden="false" customHeight="false" outlineLevel="0" collapsed="false">
      <c r="A9263" s="4" t="s">
        <v>15079</v>
      </c>
      <c r="B9263" s="4" t="s">
        <v>4176</v>
      </c>
      <c r="C9263" s="4" t="s">
        <v>1046</v>
      </c>
      <c r="D9263" s="4" t="n">
        <v>4</v>
      </c>
      <c r="E9263" s="4" t="n">
        <v>154.02</v>
      </c>
      <c r="F9263" s="4" t="n">
        <v>616.08</v>
      </c>
      <c r="G9263" s="4" t="n">
        <f aca="false">INDEX(Data_Products!$D$2:$D$33,MATCH(C9263,Data_Products!$A$2:$A$33,0))</f>
        <v>102.1</v>
      </c>
      <c r="H9263" s="4" t="str">
        <f aca="false">INDEX(Data_Products!$C$2:$C$33,MATCH(C9263,Data_Products!$A$2:$A$33,0))</f>
        <v>Tools &amp; Fixings</v>
      </c>
      <c r="I9263" s="10" t="n">
        <f aca="false">D9263*(E9263-G9263)</f>
        <v>207.68</v>
      </c>
      <c r="J9263" s="11" t="n">
        <f aca="false">IFERROR(I9263/F9263,0)</f>
        <v>0.337099078041813</v>
      </c>
      <c r="K9263" s="4" t="str">
        <f aca="false">IFERROR(INDEX(Data_Orders!$F$2:$F$4727,MATCH(B9263,Data_Orders!$A$2:$A$4727,0)),"")</f>
        <v>Retail</v>
      </c>
      <c r="L9263" s="4" t="str">
        <f aca="false">IFERROR(INDEX(Data_Orders!$D$2:$D$4727,MATCH(B9263,Data_Orders!$A$2:$A$4727,0)),"")</f>
        <v>Birmingham South</v>
      </c>
    </row>
    <row r="9264" customFormat="false" ht="15" hidden="false" customHeight="false" outlineLevel="0" collapsed="false">
      <c r="A9264" s="4" t="s">
        <v>15080</v>
      </c>
      <c r="B9264" s="4" t="s">
        <v>4176</v>
      </c>
      <c r="C9264" s="4" t="s">
        <v>1057</v>
      </c>
      <c r="D9264" s="4" t="n">
        <v>12</v>
      </c>
      <c r="E9264" s="4" t="n">
        <v>176.81</v>
      </c>
      <c r="F9264" s="4" t="n">
        <v>2121.72</v>
      </c>
      <c r="G9264" s="4" t="n">
        <f aca="false">INDEX(Data_Products!$D$2:$D$33,MATCH(C9264,Data_Products!$A$2:$A$33,0))</f>
        <v>129.57</v>
      </c>
      <c r="H9264" s="4" t="str">
        <f aca="false">INDEX(Data_Products!$C$2:$C$33,MATCH(C9264,Data_Products!$A$2:$A$33,0))</f>
        <v>Roofing</v>
      </c>
      <c r="I9264" s="10" t="n">
        <f aca="false">D9264*(E9264-G9264)</f>
        <v>566.88</v>
      </c>
      <c r="J9264" s="11" t="n">
        <f aca="false">IFERROR(I9264/F9264,0)</f>
        <v>0.267179458175443</v>
      </c>
      <c r="K9264" s="4" t="str">
        <f aca="false">IFERROR(INDEX(Data_Orders!$F$2:$F$4727,MATCH(B9264,Data_Orders!$A$2:$A$4727,0)),"")</f>
        <v>Retail</v>
      </c>
      <c r="L9264" s="4" t="str">
        <f aca="false">IFERROR(INDEX(Data_Orders!$D$2:$D$4727,MATCH(B9264,Data_Orders!$A$2:$A$4727,0)),"")</f>
        <v>Birmingham South</v>
      </c>
    </row>
    <row r="9265" customFormat="false" ht="15" hidden="false" customHeight="false" outlineLevel="0" collapsed="false">
      <c r="A9265" s="4" t="s">
        <v>15081</v>
      </c>
      <c r="B9265" s="4" t="s">
        <v>4176</v>
      </c>
      <c r="C9265" s="4" t="s">
        <v>1024</v>
      </c>
      <c r="D9265" s="4" t="n">
        <v>19</v>
      </c>
      <c r="E9265" s="4" t="n">
        <v>137.14</v>
      </c>
      <c r="F9265" s="4" t="n">
        <v>2605.66</v>
      </c>
      <c r="G9265" s="4" t="n">
        <f aca="false">INDEX(Data_Products!$D$2:$D$33,MATCH(C9265,Data_Products!$A$2:$A$33,0))</f>
        <v>99.99</v>
      </c>
      <c r="H9265" s="4" t="str">
        <f aca="false">INDEX(Data_Products!$C$2:$C$33,MATCH(C9265,Data_Products!$A$2:$A$33,0))</f>
        <v>Cement &amp; Aggregates</v>
      </c>
      <c r="I9265" s="10" t="n">
        <f aca="false">D9265*(E9265-G9265)</f>
        <v>705.85</v>
      </c>
      <c r="J9265" s="11" t="n">
        <f aca="false">IFERROR(I9265/F9265,0)</f>
        <v>0.270891060230421</v>
      </c>
      <c r="K9265" s="4" t="str">
        <f aca="false">IFERROR(INDEX(Data_Orders!$F$2:$F$4727,MATCH(B9265,Data_Orders!$A$2:$A$4727,0)),"")</f>
        <v>Retail</v>
      </c>
      <c r="L9265" s="4" t="str">
        <f aca="false">IFERROR(INDEX(Data_Orders!$D$2:$D$4727,MATCH(B9265,Data_Orders!$A$2:$A$4727,0)),"")</f>
        <v>Birmingham South</v>
      </c>
    </row>
    <row r="9266" customFormat="false" ht="15" hidden="false" customHeight="false" outlineLevel="0" collapsed="false">
      <c r="A9266" s="4" t="s">
        <v>15082</v>
      </c>
      <c r="B9266" s="4" t="s">
        <v>4176</v>
      </c>
      <c r="C9266" s="4" t="s">
        <v>1070</v>
      </c>
      <c r="D9266" s="4" t="n">
        <v>16</v>
      </c>
      <c r="E9266" s="4" t="n">
        <v>230.32</v>
      </c>
      <c r="F9266" s="4" t="n">
        <v>3685.12</v>
      </c>
      <c r="G9266" s="4" t="n">
        <f aca="false">INDEX(Data_Products!$D$2:$D$33,MATCH(C9266,Data_Products!$A$2:$A$33,0))</f>
        <v>161.64</v>
      </c>
      <c r="H9266" s="4" t="str">
        <f aca="false">INDEX(Data_Products!$C$2:$C$33,MATCH(C9266,Data_Products!$A$2:$A$33,0))</f>
        <v>Landscaping</v>
      </c>
      <c r="I9266" s="10" t="n">
        <f aca="false">D9266*(E9266-G9266)</f>
        <v>1098.88</v>
      </c>
      <c r="J9266" s="11" t="n">
        <f aca="false">IFERROR(I9266/F9266,0)</f>
        <v>0.298193817297673</v>
      </c>
      <c r="K9266" s="4" t="str">
        <f aca="false">IFERROR(INDEX(Data_Orders!$F$2:$F$4727,MATCH(B9266,Data_Orders!$A$2:$A$4727,0)),"")</f>
        <v>Retail</v>
      </c>
      <c r="L9266" s="4" t="str">
        <f aca="false">IFERROR(INDEX(Data_Orders!$D$2:$D$4727,MATCH(B9266,Data_Orders!$A$2:$A$4727,0)),"")</f>
        <v>Birmingham South</v>
      </c>
    </row>
    <row r="9267" customFormat="false" ht="15" hidden="false" customHeight="false" outlineLevel="0" collapsed="false">
      <c r="A9267" s="4" t="s">
        <v>15083</v>
      </c>
      <c r="B9267" s="4" t="s">
        <v>4177</v>
      </c>
      <c r="C9267" s="4" t="s">
        <v>1059</v>
      </c>
      <c r="D9267" s="4" t="n">
        <v>5</v>
      </c>
      <c r="E9267" s="4" t="n">
        <v>103.63</v>
      </c>
      <c r="F9267" s="4" t="n">
        <v>518.15</v>
      </c>
      <c r="G9267" s="4" t="n">
        <f aca="false">INDEX(Data_Products!$D$2:$D$33,MATCH(C9267,Data_Products!$A$2:$A$33,0))</f>
        <v>82.55</v>
      </c>
      <c r="H9267" s="4" t="str">
        <f aca="false">INDEX(Data_Products!$C$2:$C$33,MATCH(C9267,Data_Products!$A$2:$A$33,0))</f>
        <v>Roofing</v>
      </c>
      <c r="I9267" s="10" t="n">
        <f aca="false">D9267*(E9267-G9267)</f>
        <v>105.4</v>
      </c>
      <c r="J9267" s="11" t="n">
        <f aca="false">IFERROR(I9267/F9267,0)</f>
        <v>0.203415999228023</v>
      </c>
      <c r="K9267" s="4" t="str">
        <f aca="false">IFERROR(INDEX(Data_Orders!$F$2:$F$4727,MATCH(B9267,Data_Orders!$A$2:$A$4727,0)),"")</f>
        <v>Retail</v>
      </c>
      <c r="L9267" s="4" t="str">
        <f aca="false">IFERROR(INDEX(Data_Orders!$D$2:$D$4727,MATCH(B9267,Data_Orders!$A$2:$A$4727,0)),"")</f>
        <v>Birmingham South</v>
      </c>
    </row>
    <row r="9268" customFormat="false" ht="15" hidden="false" customHeight="false" outlineLevel="0" collapsed="false">
      <c r="A9268" s="4" t="s">
        <v>15084</v>
      </c>
      <c r="B9268" s="4" t="s">
        <v>4177</v>
      </c>
      <c r="C9268" s="4" t="s">
        <v>1075</v>
      </c>
      <c r="D9268" s="4" t="n">
        <v>15</v>
      </c>
      <c r="E9268" s="4" t="n">
        <v>98.61</v>
      </c>
      <c r="F9268" s="4" t="n">
        <v>1479.15</v>
      </c>
      <c r="G9268" s="4" t="n">
        <f aca="false">INDEX(Data_Products!$D$2:$D$33,MATCH(C9268,Data_Products!$A$2:$A$33,0))</f>
        <v>74.84</v>
      </c>
      <c r="H9268" s="4" t="str">
        <f aca="false">INDEX(Data_Products!$C$2:$C$33,MATCH(C9268,Data_Products!$A$2:$A$33,0))</f>
        <v>Landscaping</v>
      </c>
      <c r="I9268" s="10" t="n">
        <f aca="false">D9268*(E9268-G9268)</f>
        <v>356.55</v>
      </c>
      <c r="J9268" s="11" t="n">
        <f aca="false">IFERROR(I9268/F9268,0)</f>
        <v>0.24105060338708</v>
      </c>
      <c r="K9268" s="4" t="str">
        <f aca="false">IFERROR(INDEX(Data_Orders!$F$2:$F$4727,MATCH(B9268,Data_Orders!$A$2:$A$4727,0)),"")</f>
        <v>Retail</v>
      </c>
      <c r="L9268" s="4" t="str">
        <f aca="false">IFERROR(INDEX(Data_Orders!$D$2:$D$4727,MATCH(B9268,Data_Orders!$A$2:$A$4727,0)),"")</f>
        <v>Birmingham South</v>
      </c>
    </row>
    <row r="9269" customFormat="false" ht="15" hidden="false" customHeight="false" outlineLevel="0" collapsed="false">
      <c r="A9269" s="4" t="s">
        <v>15085</v>
      </c>
      <c r="B9269" s="4" t="s">
        <v>4177</v>
      </c>
      <c r="C9269" s="4" t="s">
        <v>1021</v>
      </c>
      <c r="D9269" s="4" t="n">
        <v>8</v>
      </c>
      <c r="E9269" s="4" t="n">
        <v>73.76</v>
      </c>
      <c r="F9269" s="4" t="n">
        <v>590.08</v>
      </c>
      <c r="G9269" s="4" t="n">
        <f aca="false">INDEX(Data_Products!$D$2:$D$33,MATCH(C9269,Data_Products!$A$2:$A$33,0))</f>
        <v>51.51</v>
      </c>
      <c r="H9269" s="4" t="str">
        <f aca="false">INDEX(Data_Products!$C$2:$C$33,MATCH(C9269,Data_Products!$A$2:$A$33,0))</f>
        <v>Cement &amp; Aggregates</v>
      </c>
      <c r="I9269" s="10" t="n">
        <f aca="false">D9269*(E9269-G9269)</f>
        <v>178</v>
      </c>
      <c r="J9269" s="11" t="n">
        <f aca="false">IFERROR(I9269/F9269,0)</f>
        <v>0.301654013015184</v>
      </c>
      <c r="K9269" s="4" t="str">
        <f aca="false">IFERROR(INDEX(Data_Orders!$F$2:$F$4727,MATCH(B9269,Data_Orders!$A$2:$A$4727,0)),"")</f>
        <v>Retail</v>
      </c>
      <c r="L9269" s="4" t="str">
        <f aca="false">IFERROR(INDEX(Data_Orders!$D$2:$D$4727,MATCH(B9269,Data_Orders!$A$2:$A$4727,0)),"")</f>
        <v>Birmingham South</v>
      </c>
    </row>
    <row r="9270" customFormat="false" ht="15" hidden="false" customHeight="false" outlineLevel="0" collapsed="false">
      <c r="A9270" s="4" t="s">
        <v>15086</v>
      </c>
      <c r="B9270" s="4" t="s">
        <v>4177</v>
      </c>
      <c r="C9270" s="4" t="s">
        <v>1052</v>
      </c>
      <c r="D9270" s="4" t="n">
        <v>4</v>
      </c>
      <c r="E9270" s="4" t="n">
        <v>205.71</v>
      </c>
      <c r="F9270" s="4" t="n">
        <v>822.84</v>
      </c>
      <c r="G9270" s="4" t="n">
        <f aca="false">INDEX(Data_Products!$D$2:$D$33,MATCH(C9270,Data_Products!$A$2:$A$33,0))</f>
        <v>152.29</v>
      </c>
      <c r="H9270" s="4" t="str">
        <f aca="false">INDEX(Data_Products!$C$2:$C$33,MATCH(C9270,Data_Products!$A$2:$A$33,0))</f>
        <v>Roofing</v>
      </c>
      <c r="I9270" s="10" t="n">
        <f aca="false">D9270*(E9270-G9270)</f>
        <v>213.68</v>
      </c>
      <c r="J9270" s="11" t="n">
        <f aca="false">IFERROR(I9270/F9270,0)</f>
        <v>0.259685965679841</v>
      </c>
      <c r="K9270" s="4" t="str">
        <f aca="false">IFERROR(INDEX(Data_Orders!$F$2:$F$4727,MATCH(B9270,Data_Orders!$A$2:$A$4727,0)),"")</f>
        <v>Retail</v>
      </c>
      <c r="L9270" s="4" t="str">
        <f aca="false">IFERROR(INDEX(Data_Orders!$D$2:$D$4727,MATCH(B9270,Data_Orders!$A$2:$A$4727,0)),"")</f>
        <v>Birmingham South</v>
      </c>
    </row>
    <row r="9271" customFormat="false" ht="15" hidden="false" customHeight="false" outlineLevel="0" collapsed="false">
      <c r="A9271" s="4" t="s">
        <v>15087</v>
      </c>
      <c r="B9271" s="4" t="s">
        <v>4178</v>
      </c>
      <c r="C9271" s="4" t="s">
        <v>1077</v>
      </c>
      <c r="D9271" s="4" t="n">
        <v>7</v>
      </c>
      <c r="E9271" s="4" t="n">
        <v>46.61</v>
      </c>
      <c r="F9271" s="4" t="n">
        <v>326.27</v>
      </c>
      <c r="G9271" s="4" t="n">
        <f aca="false">INDEX(Data_Products!$D$2:$D$33,MATCH(C9271,Data_Products!$A$2:$A$33,0))</f>
        <v>36.87</v>
      </c>
      <c r="H9271" s="4" t="str">
        <f aca="false">INDEX(Data_Products!$C$2:$C$33,MATCH(C9271,Data_Products!$A$2:$A$33,0))</f>
        <v>Landscaping</v>
      </c>
      <c r="I9271" s="10" t="n">
        <f aca="false">D9271*(E9271-G9271)</f>
        <v>68.18</v>
      </c>
      <c r="J9271" s="11" t="n">
        <f aca="false">IFERROR(I9271/F9271,0)</f>
        <v>0.208968032611028</v>
      </c>
      <c r="K9271" s="4" t="str">
        <f aca="false">IFERROR(INDEX(Data_Orders!$F$2:$F$4727,MATCH(B9271,Data_Orders!$A$2:$A$4727,0)),"")</f>
        <v>Retail</v>
      </c>
      <c r="L9271" s="4" t="str">
        <f aca="false">IFERROR(INDEX(Data_Orders!$D$2:$D$4727,MATCH(B9271,Data_Orders!$A$2:$A$4727,0)),"")</f>
        <v>Birmingham South</v>
      </c>
    </row>
    <row r="9272" customFormat="false" ht="15" hidden="false" customHeight="false" outlineLevel="0" collapsed="false">
      <c r="A9272" s="4" t="s">
        <v>15088</v>
      </c>
      <c r="B9272" s="4" t="s">
        <v>4178</v>
      </c>
      <c r="C9272" s="4" t="s">
        <v>1048</v>
      </c>
      <c r="D9272" s="4" t="n">
        <v>2</v>
      </c>
      <c r="E9272" s="4" t="n">
        <v>112.72</v>
      </c>
      <c r="F9272" s="4" t="n">
        <v>225.44</v>
      </c>
      <c r="G9272" s="4" t="n">
        <f aca="false">INDEX(Data_Products!$D$2:$D$33,MATCH(C9272,Data_Products!$A$2:$A$33,0))</f>
        <v>83.21</v>
      </c>
      <c r="H9272" s="4" t="str">
        <f aca="false">INDEX(Data_Products!$C$2:$C$33,MATCH(C9272,Data_Products!$A$2:$A$33,0))</f>
        <v>Tools &amp; Fixings</v>
      </c>
      <c r="I9272" s="10" t="n">
        <f aca="false">D9272*(E9272-G9272)</f>
        <v>59.02</v>
      </c>
      <c r="J9272" s="11" t="n">
        <f aca="false">IFERROR(I9272/F9272,0)</f>
        <v>0.261799148332151</v>
      </c>
      <c r="K9272" s="4" t="str">
        <f aca="false">IFERROR(INDEX(Data_Orders!$F$2:$F$4727,MATCH(B9272,Data_Orders!$A$2:$A$4727,0)),"")</f>
        <v>Retail</v>
      </c>
      <c r="L9272" s="4" t="str">
        <f aca="false">IFERROR(INDEX(Data_Orders!$D$2:$D$4727,MATCH(B9272,Data_Orders!$A$2:$A$4727,0)),"")</f>
        <v>Birmingham South</v>
      </c>
    </row>
    <row r="9273" customFormat="false" ht="15" hidden="false" customHeight="false" outlineLevel="0" collapsed="false">
      <c r="A9273" s="4" t="s">
        <v>15089</v>
      </c>
      <c r="B9273" s="4" t="s">
        <v>4178</v>
      </c>
      <c r="C9273" s="4" t="s">
        <v>1064</v>
      </c>
      <c r="D9273" s="4" t="n">
        <v>5</v>
      </c>
      <c r="E9273" s="4" t="n">
        <v>97.63</v>
      </c>
      <c r="F9273" s="4" t="n">
        <v>488.15</v>
      </c>
      <c r="G9273" s="4" t="n">
        <f aca="false">INDEX(Data_Products!$D$2:$D$33,MATCH(C9273,Data_Products!$A$2:$A$33,0))</f>
        <v>65.21</v>
      </c>
      <c r="H9273" s="4" t="str">
        <f aca="false">INDEX(Data_Products!$C$2:$C$33,MATCH(C9273,Data_Products!$A$2:$A$33,0))</f>
        <v>Plumbing &amp; Drainage</v>
      </c>
      <c r="I9273" s="10" t="n">
        <f aca="false">D9273*(E9273-G9273)</f>
        <v>162.1</v>
      </c>
      <c r="J9273" s="11" t="n">
        <f aca="false">IFERROR(I9273/F9273,0)</f>
        <v>0.332070060432244</v>
      </c>
      <c r="K9273" s="4" t="str">
        <f aca="false">IFERROR(INDEX(Data_Orders!$F$2:$F$4727,MATCH(B9273,Data_Orders!$A$2:$A$4727,0)),"")</f>
        <v>Retail</v>
      </c>
      <c r="L9273" s="4" t="str">
        <f aca="false">IFERROR(INDEX(Data_Orders!$D$2:$D$4727,MATCH(B9273,Data_Orders!$A$2:$A$4727,0)),"")</f>
        <v>Birmingham South</v>
      </c>
    </row>
    <row r="9274" customFormat="false" ht="15" hidden="false" customHeight="false" outlineLevel="0" collapsed="false">
      <c r="A9274" s="4" t="s">
        <v>15090</v>
      </c>
      <c r="B9274" s="4" t="s">
        <v>4178</v>
      </c>
      <c r="C9274" s="4" t="s">
        <v>1061</v>
      </c>
      <c r="D9274" s="4" t="n">
        <v>19</v>
      </c>
      <c r="E9274" s="4" t="n">
        <v>145.57</v>
      </c>
      <c r="F9274" s="4" t="n">
        <v>2765.83</v>
      </c>
      <c r="G9274" s="4" t="n">
        <f aca="false">INDEX(Data_Products!$D$2:$D$33,MATCH(C9274,Data_Products!$A$2:$A$33,0))</f>
        <v>119.29</v>
      </c>
      <c r="H9274" s="4" t="str">
        <f aca="false">INDEX(Data_Products!$C$2:$C$33,MATCH(C9274,Data_Products!$A$2:$A$33,0))</f>
        <v>Plumbing &amp; Drainage</v>
      </c>
      <c r="I9274" s="10" t="n">
        <f aca="false">D9274*(E9274-G9274)</f>
        <v>499.32</v>
      </c>
      <c r="J9274" s="11" t="n">
        <f aca="false">IFERROR(I9274/F9274,0)</f>
        <v>0.180531702960775</v>
      </c>
      <c r="K9274" s="4" t="str">
        <f aca="false">IFERROR(INDEX(Data_Orders!$F$2:$F$4727,MATCH(B9274,Data_Orders!$A$2:$A$4727,0)),"")</f>
        <v>Retail</v>
      </c>
      <c r="L9274" s="4" t="str">
        <f aca="false">IFERROR(INDEX(Data_Orders!$D$2:$D$4727,MATCH(B9274,Data_Orders!$A$2:$A$4727,0)),"")</f>
        <v>Birmingham South</v>
      </c>
    </row>
    <row r="9275" customFormat="false" ht="15" hidden="false" customHeight="false" outlineLevel="0" collapsed="false">
      <c r="A9275" s="4" t="s">
        <v>15091</v>
      </c>
      <c r="B9275" s="4" t="s">
        <v>4179</v>
      </c>
      <c r="C9275" s="4" t="s">
        <v>1032</v>
      </c>
      <c r="D9275" s="4" t="n">
        <v>18</v>
      </c>
      <c r="E9275" s="4" t="n">
        <v>99.65</v>
      </c>
      <c r="F9275" s="4" t="n">
        <v>1793.7</v>
      </c>
      <c r="G9275" s="4" t="n">
        <f aca="false">INDEX(Data_Products!$D$2:$D$33,MATCH(C9275,Data_Products!$A$2:$A$33,0))</f>
        <v>58.26</v>
      </c>
      <c r="H9275" s="4" t="str">
        <f aca="false">INDEX(Data_Products!$C$2:$C$33,MATCH(C9275,Data_Products!$A$2:$A$33,0))</f>
        <v>Insulation</v>
      </c>
      <c r="I9275" s="10" t="n">
        <f aca="false">D9275*(E9275-G9275)</f>
        <v>745.02</v>
      </c>
      <c r="J9275" s="11" t="n">
        <f aca="false">IFERROR(I9275/F9275,0)</f>
        <v>0.415353738083292</v>
      </c>
      <c r="K9275" s="4" t="str">
        <f aca="false">IFERROR(INDEX(Data_Orders!$F$2:$F$4727,MATCH(B9275,Data_Orders!$A$2:$A$4727,0)),"")</f>
        <v>Retail</v>
      </c>
      <c r="L9275" s="4" t="str">
        <f aca="false">IFERROR(INDEX(Data_Orders!$D$2:$D$4727,MATCH(B9275,Data_Orders!$A$2:$A$4727,0)),"")</f>
        <v>Birmingham South</v>
      </c>
    </row>
    <row r="9276" customFormat="false" ht="15" hidden="false" customHeight="false" outlineLevel="0" collapsed="false">
      <c r="A9276" s="4" t="s">
        <v>15092</v>
      </c>
      <c r="B9276" s="4" t="s">
        <v>4180</v>
      </c>
      <c r="C9276" s="4" t="s">
        <v>1055</v>
      </c>
      <c r="D9276" s="4" t="n">
        <v>8</v>
      </c>
      <c r="E9276" s="4" t="n">
        <v>205.03</v>
      </c>
      <c r="F9276" s="4" t="n">
        <v>1640.24</v>
      </c>
      <c r="G9276" s="4" t="n">
        <f aca="false">INDEX(Data_Products!$D$2:$D$33,MATCH(C9276,Data_Products!$A$2:$A$33,0))</f>
        <v>138.6</v>
      </c>
      <c r="H9276" s="4" t="str">
        <f aca="false">INDEX(Data_Products!$C$2:$C$33,MATCH(C9276,Data_Products!$A$2:$A$33,0))</f>
        <v>Roofing</v>
      </c>
      <c r="I9276" s="10" t="n">
        <f aca="false">D9276*(E9276-G9276)</f>
        <v>531.44</v>
      </c>
      <c r="J9276" s="11" t="n">
        <f aca="false">IFERROR(I9276/F9276,0)</f>
        <v>0.324001365653807</v>
      </c>
      <c r="K9276" s="4" t="str">
        <f aca="false">IFERROR(INDEX(Data_Orders!$F$2:$F$4727,MATCH(B9276,Data_Orders!$A$2:$A$4727,0)),"")</f>
        <v>Retail</v>
      </c>
      <c r="L9276" s="4" t="str">
        <f aca="false">IFERROR(INDEX(Data_Orders!$D$2:$D$4727,MATCH(B9276,Data_Orders!$A$2:$A$4727,0)),"")</f>
        <v>Birmingham South</v>
      </c>
    </row>
    <row r="9277" customFormat="false" ht="15" hidden="false" customHeight="false" outlineLevel="0" collapsed="false">
      <c r="A9277" s="4" t="s">
        <v>15093</v>
      </c>
      <c r="B9277" s="4" t="s">
        <v>4180</v>
      </c>
      <c r="C9277" s="4" t="s">
        <v>1021</v>
      </c>
      <c r="D9277" s="4" t="n">
        <v>8</v>
      </c>
      <c r="E9277" s="4" t="n">
        <v>73.76</v>
      </c>
      <c r="F9277" s="4" t="n">
        <v>590.08</v>
      </c>
      <c r="G9277" s="4" t="n">
        <f aca="false">INDEX(Data_Products!$D$2:$D$33,MATCH(C9277,Data_Products!$A$2:$A$33,0))</f>
        <v>51.51</v>
      </c>
      <c r="H9277" s="4" t="str">
        <f aca="false">INDEX(Data_Products!$C$2:$C$33,MATCH(C9277,Data_Products!$A$2:$A$33,0))</f>
        <v>Cement &amp; Aggregates</v>
      </c>
      <c r="I9277" s="10" t="n">
        <f aca="false">D9277*(E9277-G9277)</f>
        <v>178</v>
      </c>
      <c r="J9277" s="11" t="n">
        <f aca="false">IFERROR(I9277/F9277,0)</f>
        <v>0.301654013015184</v>
      </c>
      <c r="K9277" s="4" t="str">
        <f aca="false">IFERROR(INDEX(Data_Orders!$F$2:$F$4727,MATCH(B9277,Data_Orders!$A$2:$A$4727,0)),"")</f>
        <v>Retail</v>
      </c>
      <c r="L9277" s="4" t="str">
        <f aca="false">IFERROR(INDEX(Data_Orders!$D$2:$D$4727,MATCH(B9277,Data_Orders!$A$2:$A$4727,0)),"")</f>
        <v>Birmingham South</v>
      </c>
    </row>
    <row r="9278" customFormat="false" ht="15" hidden="false" customHeight="false" outlineLevel="0" collapsed="false">
      <c r="A9278" s="4" t="s">
        <v>15094</v>
      </c>
      <c r="B9278" s="4" t="s">
        <v>4180</v>
      </c>
      <c r="C9278" s="4" t="s">
        <v>1068</v>
      </c>
      <c r="D9278" s="4" t="n">
        <v>6</v>
      </c>
      <c r="E9278" s="4" t="n">
        <v>86.28</v>
      </c>
      <c r="F9278" s="4" t="n">
        <v>517.68</v>
      </c>
      <c r="G9278" s="4" t="n">
        <f aca="false">INDEX(Data_Products!$D$2:$D$33,MATCH(C9278,Data_Products!$A$2:$A$33,0))</f>
        <v>68.55</v>
      </c>
      <c r="H9278" s="4" t="str">
        <f aca="false">INDEX(Data_Products!$C$2:$C$33,MATCH(C9278,Data_Products!$A$2:$A$33,0))</f>
        <v>Plumbing &amp; Drainage</v>
      </c>
      <c r="I9278" s="10" t="n">
        <f aca="false">D9278*(E9278-G9278)</f>
        <v>106.38</v>
      </c>
      <c r="J9278" s="11" t="n">
        <f aca="false">IFERROR(I9278/F9278,0)</f>
        <v>0.205493741307371</v>
      </c>
      <c r="K9278" s="4" t="str">
        <f aca="false">IFERROR(INDEX(Data_Orders!$F$2:$F$4727,MATCH(B9278,Data_Orders!$A$2:$A$4727,0)),"")</f>
        <v>Retail</v>
      </c>
      <c r="L9278" s="4" t="str">
        <f aca="false">IFERROR(INDEX(Data_Orders!$D$2:$D$4727,MATCH(B9278,Data_Orders!$A$2:$A$4727,0)),"")</f>
        <v>Birmingham South</v>
      </c>
    </row>
    <row r="9279" customFormat="false" ht="15" hidden="false" customHeight="false" outlineLevel="0" collapsed="false">
      <c r="A9279" s="4" t="s">
        <v>15095</v>
      </c>
      <c r="B9279" s="4" t="s">
        <v>4181</v>
      </c>
      <c r="C9279" s="4" t="s">
        <v>1037</v>
      </c>
      <c r="D9279" s="4" t="n">
        <v>12</v>
      </c>
      <c r="E9279" s="4" t="n">
        <v>90.97</v>
      </c>
      <c r="F9279" s="4" t="n">
        <v>1091.64</v>
      </c>
      <c r="G9279" s="4" t="n">
        <f aca="false">INDEX(Data_Products!$D$2:$D$33,MATCH(C9279,Data_Products!$A$2:$A$33,0))</f>
        <v>73.81</v>
      </c>
      <c r="H9279" s="4" t="str">
        <f aca="false">INDEX(Data_Products!$C$2:$C$33,MATCH(C9279,Data_Products!$A$2:$A$33,0))</f>
        <v>Insulation</v>
      </c>
      <c r="I9279" s="10" t="n">
        <f aca="false">D9279*(E9279-G9279)</f>
        <v>205.92</v>
      </c>
      <c r="J9279" s="11" t="n">
        <f aca="false">IFERROR(I9279/F9279,0)</f>
        <v>0.18863361547763</v>
      </c>
      <c r="K9279" s="4" t="str">
        <f aca="false">IFERROR(INDEX(Data_Orders!$F$2:$F$4727,MATCH(B9279,Data_Orders!$A$2:$A$4727,0)),"")</f>
        <v>Retail</v>
      </c>
      <c r="L9279" s="4" t="str">
        <f aca="false">IFERROR(INDEX(Data_Orders!$D$2:$D$4727,MATCH(B9279,Data_Orders!$A$2:$A$4727,0)),"")</f>
        <v>Birmingham South</v>
      </c>
    </row>
    <row r="9280" customFormat="false" ht="15" hidden="false" customHeight="false" outlineLevel="0" collapsed="false">
      <c r="A9280" s="4" t="s">
        <v>15096</v>
      </c>
      <c r="B9280" s="4" t="s">
        <v>4182</v>
      </c>
      <c r="C9280" s="4" t="s">
        <v>1035</v>
      </c>
      <c r="D9280" s="4" t="n">
        <v>8</v>
      </c>
      <c r="E9280" s="4" t="n">
        <v>165.07</v>
      </c>
      <c r="F9280" s="4" t="n">
        <v>1320.56</v>
      </c>
      <c r="G9280" s="4" t="n">
        <f aca="false">INDEX(Data_Products!$D$2:$D$33,MATCH(C9280,Data_Products!$A$2:$A$33,0))</f>
        <v>134.65</v>
      </c>
      <c r="H9280" s="4" t="str">
        <f aca="false">INDEX(Data_Products!$C$2:$C$33,MATCH(C9280,Data_Products!$A$2:$A$33,0))</f>
        <v>Insulation</v>
      </c>
      <c r="I9280" s="10" t="n">
        <f aca="false">D9280*(E9280-G9280)</f>
        <v>243.36</v>
      </c>
      <c r="J9280" s="11" t="n">
        <f aca="false">IFERROR(I9280/F9280,0)</f>
        <v>0.184285454655601</v>
      </c>
      <c r="K9280" s="4" t="str">
        <f aca="false">IFERROR(INDEX(Data_Orders!$F$2:$F$4727,MATCH(B9280,Data_Orders!$A$2:$A$4727,0)),"")</f>
        <v>Retail</v>
      </c>
      <c r="L9280" s="4" t="str">
        <f aca="false">IFERROR(INDEX(Data_Orders!$D$2:$D$4727,MATCH(B9280,Data_Orders!$A$2:$A$4727,0)),"")</f>
        <v>Birmingham South</v>
      </c>
    </row>
    <row r="9281" customFormat="false" ht="15" hidden="false" customHeight="false" outlineLevel="0" collapsed="false">
      <c r="A9281" s="4" t="s">
        <v>15097</v>
      </c>
      <c r="B9281" s="4" t="s">
        <v>4182</v>
      </c>
      <c r="C9281" s="4" t="s">
        <v>1055</v>
      </c>
      <c r="D9281" s="4" t="n">
        <v>19</v>
      </c>
      <c r="E9281" s="4" t="n">
        <v>205.03</v>
      </c>
      <c r="F9281" s="4" t="n">
        <v>3895.57</v>
      </c>
      <c r="G9281" s="4" t="n">
        <f aca="false">INDEX(Data_Products!$D$2:$D$33,MATCH(C9281,Data_Products!$A$2:$A$33,0))</f>
        <v>138.6</v>
      </c>
      <c r="H9281" s="4" t="str">
        <f aca="false">INDEX(Data_Products!$C$2:$C$33,MATCH(C9281,Data_Products!$A$2:$A$33,0))</f>
        <v>Roofing</v>
      </c>
      <c r="I9281" s="10" t="n">
        <f aca="false">D9281*(E9281-G9281)</f>
        <v>1262.17</v>
      </c>
      <c r="J9281" s="11" t="n">
        <f aca="false">IFERROR(I9281/F9281,0)</f>
        <v>0.324001365653807</v>
      </c>
      <c r="K9281" s="4" t="str">
        <f aca="false">IFERROR(INDEX(Data_Orders!$F$2:$F$4727,MATCH(B9281,Data_Orders!$A$2:$A$4727,0)),"")</f>
        <v>Retail</v>
      </c>
      <c r="L9281" s="4" t="str">
        <f aca="false">IFERROR(INDEX(Data_Orders!$D$2:$D$4727,MATCH(B9281,Data_Orders!$A$2:$A$4727,0)),"")</f>
        <v>Birmingham South</v>
      </c>
    </row>
    <row r="9282" customFormat="false" ht="15" hidden="false" customHeight="false" outlineLevel="0" collapsed="false">
      <c r="A9282" s="4" t="s">
        <v>15098</v>
      </c>
      <c r="B9282" s="4" t="s">
        <v>4182</v>
      </c>
      <c r="C9282" s="4" t="s">
        <v>1061</v>
      </c>
      <c r="D9282" s="4" t="n">
        <v>14</v>
      </c>
      <c r="E9282" s="4" t="n">
        <v>145.57</v>
      </c>
      <c r="F9282" s="4" t="n">
        <v>2037.98</v>
      </c>
      <c r="G9282" s="4" t="n">
        <f aca="false">INDEX(Data_Products!$D$2:$D$33,MATCH(C9282,Data_Products!$A$2:$A$33,0))</f>
        <v>119.29</v>
      </c>
      <c r="H9282" s="4" t="str">
        <f aca="false">INDEX(Data_Products!$C$2:$C$33,MATCH(C9282,Data_Products!$A$2:$A$33,0))</f>
        <v>Plumbing &amp; Drainage</v>
      </c>
      <c r="I9282" s="10" t="n">
        <f aca="false">D9282*(E9282-G9282)</f>
        <v>367.92</v>
      </c>
      <c r="J9282" s="11" t="n">
        <f aca="false">IFERROR(I9282/F9282,0)</f>
        <v>0.180531702960775</v>
      </c>
      <c r="K9282" s="4" t="str">
        <f aca="false">IFERROR(INDEX(Data_Orders!$F$2:$F$4727,MATCH(B9282,Data_Orders!$A$2:$A$4727,0)),"")</f>
        <v>Retail</v>
      </c>
      <c r="L9282" s="4" t="str">
        <f aca="false">IFERROR(INDEX(Data_Orders!$D$2:$D$4727,MATCH(B9282,Data_Orders!$A$2:$A$4727,0)),"")</f>
        <v>Birmingham South</v>
      </c>
    </row>
    <row r="9283" customFormat="false" ht="15" hidden="false" customHeight="false" outlineLevel="0" collapsed="false">
      <c r="A9283" s="4" t="s">
        <v>15099</v>
      </c>
      <c r="B9283" s="4" t="s">
        <v>4182</v>
      </c>
      <c r="C9283" s="4" t="s">
        <v>1028</v>
      </c>
      <c r="D9283" s="4" t="n">
        <v>13</v>
      </c>
      <c r="E9283" s="4" t="n">
        <v>118.79</v>
      </c>
      <c r="F9283" s="4" t="n">
        <v>1544.27</v>
      </c>
      <c r="G9283" s="4" t="n">
        <f aca="false">INDEX(Data_Products!$D$2:$D$33,MATCH(C9283,Data_Products!$A$2:$A$33,0))</f>
        <v>81.07</v>
      </c>
      <c r="H9283" s="4" t="str">
        <f aca="false">INDEX(Data_Products!$C$2:$C$33,MATCH(C9283,Data_Products!$A$2:$A$33,0))</f>
        <v>Cement &amp; Aggregates</v>
      </c>
      <c r="I9283" s="10" t="n">
        <f aca="false">D9283*(E9283-G9283)</f>
        <v>490.36</v>
      </c>
      <c r="J9283" s="11" t="n">
        <f aca="false">IFERROR(I9283/F9283,0)</f>
        <v>0.317535146056066</v>
      </c>
      <c r="K9283" s="4" t="str">
        <f aca="false">IFERROR(INDEX(Data_Orders!$F$2:$F$4727,MATCH(B9283,Data_Orders!$A$2:$A$4727,0)),"")</f>
        <v>Retail</v>
      </c>
      <c r="L9283" s="4" t="str">
        <f aca="false">IFERROR(INDEX(Data_Orders!$D$2:$D$4727,MATCH(B9283,Data_Orders!$A$2:$A$4727,0)),"")</f>
        <v>Birmingham South</v>
      </c>
    </row>
    <row r="9284" customFormat="false" ht="15" hidden="false" customHeight="false" outlineLevel="0" collapsed="false">
      <c r="A9284" s="4" t="s">
        <v>15100</v>
      </c>
      <c r="B9284" s="4" t="s">
        <v>4182</v>
      </c>
      <c r="C9284" s="4" t="s">
        <v>1048</v>
      </c>
      <c r="D9284" s="4" t="n">
        <v>1</v>
      </c>
      <c r="E9284" s="4" t="n">
        <v>112.72</v>
      </c>
      <c r="F9284" s="4" t="n">
        <v>112.72</v>
      </c>
      <c r="G9284" s="4" t="n">
        <f aca="false">INDEX(Data_Products!$D$2:$D$33,MATCH(C9284,Data_Products!$A$2:$A$33,0))</f>
        <v>83.21</v>
      </c>
      <c r="H9284" s="4" t="str">
        <f aca="false">INDEX(Data_Products!$C$2:$C$33,MATCH(C9284,Data_Products!$A$2:$A$33,0))</f>
        <v>Tools &amp; Fixings</v>
      </c>
      <c r="I9284" s="10" t="n">
        <f aca="false">D9284*(E9284-G9284)</f>
        <v>29.51</v>
      </c>
      <c r="J9284" s="11" t="n">
        <f aca="false">IFERROR(I9284/F9284,0)</f>
        <v>0.261799148332151</v>
      </c>
      <c r="K9284" s="4" t="str">
        <f aca="false">IFERROR(INDEX(Data_Orders!$F$2:$F$4727,MATCH(B9284,Data_Orders!$A$2:$A$4727,0)),"")</f>
        <v>Retail</v>
      </c>
      <c r="L9284" s="4" t="str">
        <f aca="false">IFERROR(INDEX(Data_Orders!$D$2:$D$4727,MATCH(B9284,Data_Orders!$A$2:$A$4727,0)),"")</f>
        <v>Birmingham South</v>
      </c>
    </row>
    <row r="9285" customFormat="false" ht="15" hidden="false" customHeight="false" outlineLevel="0" collapsed="false">
      <c r="A9285" s="4" t="s">
        <v>15101</v>
      </c>
      <c r="B9285" s="4" t="s">
        <v>4183</v>
      </c>
      <c r="C9285" s="4" t="s">
        <v>1037</v>
      </c>
      <c r="D9285" s="4" t="n">
        <v>4</v>
      </c>
      <c r="E9285" s="4" t="n">
        <v>90.97</v>
      </c>
      <c r="F9285" s="4" t="n">
        <v>363.88</v>
      </c>
      <c r="G9285" s="4" t="n">
        <f aca="false">INDEX(Data_Products!$D$2:$D$33,MATCH(C9285,Data_Products!$A$2:$A$33,0))</f>
        <v>73.81</v>
      </c>
      <c r="H9285" s="4" t="str">
        <f aca="false">INDEX(Data_Products!$C$2:$C$33,MATCH(C9285,Data_Products!$A$2:$A$33,0))</f>
        <v>Insulation</v>
      </c>
      <c r="I9285" s="10" t="n">
        <f aca="false">D9285*(E9285-G9285)</f>
        <v>68.64</v>
      </c>
      <c r="J9285" s="11" t="n">
        <f aca="false">IFERROR(I9285/F9285,0)</f>
        <v>0.18863361547763</v>
      </c>
      <c r="K9285" s="4" t="str">
        <f aca="false">IFERROR(INDEX(Data_Orders!$F$2:$F$4727,MATCH(B9285,Data_Orders!$A$2:$A$4727,0)),"")</f>
        <v>Contractor</v>
      </c>
      <c r="L9285" s="4" t="str">
        <f aca="false">IFERROR(INDEX(Data_Orders!$D$2:$D$4727,MATCH(B9285,Data_Orders!$A$2:$A$4727,0)),"")</f>
        <v>Birmingham South</v>
      </c>
    </row>
    <row r="9286" customFormat="false" ht="15" hidden="false" customHeight="false" outlineLevel="0" collapsed="false">
      <c r="A9286" s="4" t="s">
        <v>15102</v>
      </c>
      <c r="B9286" s="4" t="s">
        <v>4183</v>
      </c>
      <c r="C9286" s="4" t="s">
        <v>1021</v>
      </c>
      <c r="D9286" s="4" t="n">
        <v>12</v>
      </c>
      <c r="E9286" s="4" t="n">
        <v>73.76</v>
      </c>
      <c r="F9286" s="4" t="n">
        <v>885.12</v>
      </c>
      <c r="G9286" s="4" t="n">
        <f aca="false">INDEX(Data_Products!$D$2:$D$33,MATCH(C9286,Data_Products!$A$2:$A$33,0))</f>
        <v>51.51</v>
      </c>
      <c r="H9286" s="4" t="str">
        <f aca="false">INDEX(Data_Products!$C$2:$C$33,MATCH(C9286,Data_Products!$A$2:$A$33,0))</f>
        <v>Cement &amp; Aggregates</v>
      </c>
      <c r="I9286" s="10" t="n">
        <f aca="false">D9286*(E9286-G9286)</f>
        <v>267</v>
      </c>
      <c r="J9286" s="11" t="n">
        <f aca="false">IFERROR(I9286/F9286,0)</f>
        <v>0.301654013015185</v>
      </c>
      <c r="K9286" s="4" t="str">
        <f aca="false">IFERROR(INDEX(Data_Orders!$F$2:$F$4727,MATCH(B9286,Data_Orders!$A$2:$A$4727,0)),"")</f>
        <v>Contractor</v>
      </c>
      <c r="L9286" s="4" t="str">
        <f aca="false">IFERROR(INDEX(Data_Orders!$D$2:$D$4727,MATCH(B9286,Data_Orders!$A$2:$A$4727,0)),"")</f>
        <v>Birmingham South</v>
      </c>
    </row>
    <row r="9287" customFormat="false" ht="15" hidden="false" customHeight="false" outlineLevel="0" collapsed="false">
      <c r="A9287" s="4" t="s">
        <v>15103</v>
      </c>
      <c r="B9287" s="4" t="s">
        <v>4183</v>
      </c>
      <c r="C9287" s="4" t="s">
        <v>1061</v>
      </c>
      <c r="D9287" s="4" t="n">
        <v>19</v>
      </c>
      <c r="E9287" s="4" t="n">
        <v>145.57</v>
      </c>
      <c r="F9287" s="4" t="n">
        <v>2765.83</v>
      </c>
      <c r="G9287" s="4" t="n">
        <f aca="false">INDEX(Data_Products!$D$2:$D$33,MATCH(C9287,Data_Products!$A$2:$A$33,0))</f>
        <v>119.29</v>
      </c>
      <c r="H9287" s="4" t="str">
        <f aca="false">INDEX(Data_Products!$C$2:$C$33,MATCH(C9287,Data_Products!$A$2:$A$33,0))</f>
        <v>Plumbing &amp; Drainage</v>
      </c>
      <c r="I9287" s="10" t="n">
        <f aca="false">D9287*(E9287-G9287)</f>
        <v>499.32</v>
      </c>
      <c r="J9287" s="11" t="n">
        <f aca="false">IFERROR(I9287/F9287,0)</f>
        <v>0.180531702960775</v>
      </c>
      <c r="K9287" s="4" t="str">
        <f aca="false">IFERROR(INDEX(Data_Orders!$F$2:$F$4727,MATCH(B9287,Data_Orders!$A$2:$A$4727,0)),"")</f>
        <v>Contractor</v>
      </c>
      <c r="L9287" s="4" t="str">
        <f aca="false">IFERROR(INDEX(Data_Orders!$D$2:$D$4727,MATCH(B9287,Data_Orders!$A$2:$A$4727,0)),"")</f>
        <v>Birmingham South</v>
      </c>
    </row>
    <row r="9288" customFormat="false" ht="15" hidden="false" customHeight="false" outlineLevel="0" collapsed="false">
      <c r="A9288" s="4" t="s">
        <v>15104</v>
      </c>
      <c r="B9288" s="4" t="s">
        <v>4184</v>
      </c>
      <c r="C9288" s="4" t="s">
        <v>1017</v>
      </c>
      <c r="D9288" s="4" t="n">
        <v>11</v>
      </c>
      <c r="E9288" s="4" t="n">
        <v>49.15</v>
      </c>
      <c r="F9288" s="4" t="n">
        <v>540.65</v>
      </c>
      <c r="G9288" s="4" t="n">
        <f aca="false">INDEX(Data_Products!$D$2:$D$33,MATCH(C9288,Data_Products!$A$2:$A$33,0))</f>
        <v>31.44</v>
      </c>
      <c r="H9288" s="4" t="str">
        <f aca="false">INDEX(Data_Products!$C$2:$C$33,MATCH(C9288,Data_Products!$A$2:$A$33,0))</f>
        <v>Timber</v>
      </c>
      <c r="I9288" s="10" t="n">
        <f aca="false">D9288*(E9288-G9288)</f>
        <v>194.81</v>
      </c>
      <c r="J9288" s="11" t="n">
        <f aca="false">IFERROR(I9288/F9288,0)</f>
        <v>0.360325534079349</v>
      </c>
      <c r="K9288" s="4" t="str">
        <f aca="false">IFERROR(INDEX(Data_Orders!$F$2:$F$4727,MATCH(B9288,Data_Orders!$A$2:$A$4727,0)),"")</f>
        <v>Retail</v>
      </c>
      <c r="L9288" s="4" t="str">
        <f aca="false">IFERROR(INDEX(Data_Orders!$D$2:$D$4727,MATCH(B9288,Data_Orders!$A$2:$A$4727,0)),"")</f>
        <v>Rugby</v>
      </c>
    </row>
    <row r="9289" customFormat="false" ht="15" hidden="false" customHeight="false" outlineLevel="0" collapsed="false">
      <c r="A9289" s="4" t="s">
        <v>15105</v>
      </c>
      <c r="B9289" s="4" t="s">
        <v>4184</v>
      </c>
      <c r="C9289" s="4" t="s">
        <v>1039</v>
      </c>
      <c r="D9289" s="4" t="n">
        <v>1</v>
      </c>
      <c r="E9289" s="4" t="n">
        <v>160.41</v>
      </c>
      <c r="F9289" s="4" t="n">
        <v>160.41</v>
      </c>
      <c r="G9289" s="4" t="n">
        <f aca="false">INDEX(Data_Products!$D$2:$D$33,MATCH(C9289,Data_Products!$A$2:$A$33,0))</f>
        <v>99.74</v>
      </c>
      <c r="H9289" s="4" t="str">
        <f aca="false">INDEX(Data_Products!$C$2:$C$33,MATCH(C9289,Data_Products!$A$2:$A$33,0))</f>
        <v>Insulation</v>
      </c>
      <c r="I9289" s="10" t="n">
        <f aca="false">D9289*(E9289-G9289)</f>
        <v>60.67</v>
      </c>
      <c r="J9289" s="11" t="n">
        <f aca="false">IFERROR(I9289/F9289,0)</f>
        <v>0.378218315566361</v>
      </c>
      <c r="K9289" s="4" t="str">
        <f aca="false">IFERROR(INDEX(Data_Orders!$F$2:$F$4727,MATCH(B9289,Data_Orders!$A$2:$A$4727,0)),"")</f>
        <v>Retail</v>
      </c>
      <c r="L9289" s="4" t="str">
        <f aca="false">IFERROR(INDEX(Data_Orders!$D$2:$D$4727,MATCH(B9289,Data_Orders!$A$2:$A$4727,0)),"")</f>
        <v>Rugby</v>
      </c>
    </row>
    <row r="9290" customFormat="false" ht="15" hidden="false" customHeight="false" outlineLevel="0" collapsed="false">
      <c r="A9290" s="4" t="s">
        <v>15106</v>
      </c>
      <c r="B9290" s="4" t="s">
        <v>4184</v>
      </c>
      <c r="C9290" s="4" t="s">
        <v>1015</v>
      </c>
      <c r="D9290" s="4" t="n">
        <v>6</v>
      </c>
      <c r="E9290" s="4" t="n">
        <v>122.01</v>
      </c>
      <c r="F9290" s="4" t="n">
        <v>732.06</v>
      </c>
      <c r="G9290" s="4" t="n">
        <f aca="false">INDEX(Data_Products!$D$2:$D$33,MATCH(C9290,Data_Products!$A$2:$A$33,0))</f>
        <v>85.53</v>
      </c>
      <c r="H9290" s="4" t="str">
        <f aca="false">INDEX(Data_Products!$C$2:$C$33,MATCH(C9290,Data_Products!$A$2:$A$33,0))</f>
        <v>Timber</v>
      </c>
      <c r="I9290" s="10" t="n">
        <f aca="false">D9290*(E9290-G9290)</f>
        <v>218.88</v>
      </c>
      <c r="J9290" s="11" t="n">
        <f aca="false">IFERROR(I9290/F9290,0)</f>
        <v>0.298991885910991</v>
      </c>
      <c r="K9290" s="4" t="str">
        <f aca="false">IFERROR(INDEX(Data_Orders!$F$2:$F$4727,MATCH(B9290,Data_Orders!$A$2:$A$4727,0)),"")</f>
        <v>Retail</v>
      </c>
      <c r="L9290" s="4" t="str">
        <f aca="false">IFERROR(INDEX(Data_Orders!$D$2:$D$4727,MATCH(B9290,Data_Orders!$A$2:$A$4727,0)),"")</f>
        <v>Rugby</v>
      </c>
    </row>
    <row r="9291" customFormat="false" ht="15" hidden="false" customHeight="false" outlineLevel="0" collapsed="false">
      <c r="A9291" s="4" t="s">
        <v>15107</v>
      </c>
      <c r="B9291" s="4" t="s">
        <v>4184</v>
      </c>
      <c r="C9291" s="4" t="s">
        <v>1041</v>
      </c>
      <c r="D9291" s="4" t="n">
        <v>6</v>
      </c>
      <c r="E9291" s="4" t="n">
        <v>242.75</v>
      </c>
      <c r="F9291" s="4" t="n">
        <v>1456.5</v>
      </c>
      <c r="G9291" s="4" t="n">
        <f aca="false">INDEX(Data_Products!$D$2:$D$33,MATCH(C9291,Data_Products!$A$2:$A$33,0))</f>
        <v>142.94</v>
      </c>
      <c r="H9291" s="4" t="str">
        <f aca="false">INDEX(Data_Products!$C$2:$C$33,MATCH(C9291,Data_Products!$A$2:$A$33,0))</f>
        <v>Tools &amp; Fixings</v>
      </c>
      <c r="I9291" s="10" t="n">
        <f aca="false">D9291*(E9291-G9291)</f>
        <v>598.86</v>
      </c>
      <c r="J9291" s="11" t="n">
        <f aca="false">IFERROR(I9291/F9291,0)</f>
        <v>0.411163748712667</v>
      </c>
      <c r="K9291" s="4" t="str">
        <f aca="false">IFERROR(INDEX(Data_Orders!$F$2:$F$4727,MATCH(B9291,Data_Orders!$A$2:$A$4727,0)),"")</f>
        <v>Retail</v>
      </c>
      <c r="L9291" s="4" t="str">
        <f aca="false">IFERROR(INDEX(Data_Orders!$D$2:$D$4727,MATCH(B9291,Data_Orders!$A$2:$A$4727,0)),"")</f>
        <v>Rugby</v>
      </c>
    </row>
    <row r="9292" customFormat="false" ht="15" hidden="false" customHeight="false" outlineLevel="0" collapsed="false">
      <c r="A9292" s="4" t="s">
        <v>15108</v>
      </c>
      <c r="B9292" s="4" t="s">
        <v>4184</v>
      </c>
      <c r="C9292" s="4" t="s">
        <v>1010</v>
      </c>
      <c r="D9292" s="4" t="n">
        <v>3</v>
      </c>
      <c r="E9292" s="4" t="n">
        <v>135.95</v>
      </c>
      <c r="F9292" s="4" t="n">
        <v>407.85</v>
      </c>
      <c r="G9292" s="4" t="n">
        <f aca="false">INDEX(Data_Products!$D$2:$D$33,MATCH(C9292,Data_Products!$A$2:$A$33,0))</f>
        <v>111.1</v>
      </c>
      <c r="H9292" s="4" t="str">
        <f aca="false">INDEX(Data_Products!$C$2:$C$33,MATCH(C9292,Data_Products!$A$2:$A$33,0))</f>
        <v>Timber</v>
      </c>
      <c r="I9292" s="10" t="n">
        <f aca="false">D9292*(E9292-G9292)</f>
        <v>74.55</v>
      </c>
      <c r="J9292" s="11" t="n">
        <f aca="false">IFERROR(I9292/F9292,0)</f>
        <v>0.18278778962854</v>
      </c>
      <c r="K9292" s="4" t="str">
        <f aca="false">IFERROR(INDEX(Data_Orders!$F$2:$F$4727,MATCH(B9292,Data_Orders!$A$2:$A$4727,0)),"")</f>
        <v>Retail</v>
      </c>
      <c r="L9292" s="4" t="str">
        <f aca="false">IFERROR(INDEX(Data_Orders!$D$2:$D$4727,MATCH(B9292,Data_Orders!$A$2:$A$4727,0)),"")</f>
        <v>Rugby</v>
      </c>
    </row>
    <row r="9293" customFormat="false" ht="15" hidden="false" customHeight="false" outlineLevel="0" collapsed="false">
      <c r="A9293" s="4" t="s">
        <v>15109</v>
      </c>
      <c r="B9293" s="4" t="s">
        <v>4185</v>
      </c>
      <c r="C9293" s="4" t="s">
        <v>1037</v>
      </c>
      <c r="D9293" s="4" t="n">
        <v>19</v>
      </c>
      <c r="E9293" s="4" t="n">
        <v>90.97</v>
      </c>
      <c r="F9293" s="4" t="n">
        <v>1728.43</v>
      </c>
      <c r="G9293" s="4" t="n">
        <f aca="false">INDEX(Data_Products!$D$2:$D$33,MATCH(C9293,Data_Products!$A$2:$A$33,0))</f>
        <v>73.81</v>
      </c>
      <c r="H9293" s="4" t="str">
        <f aca="false">INDEX(Data_Products!$C$2:$C$33,MATCH(C9293,Data_Products!$A$2:$A$33,0))</f>
        <v>Insulation</v>
      </c>
      <c r="I9293" s="10" t="n">
        <f aca="false">D9293*(E9293-G9293)</f>
        <v>326.04</v>
      </c>
      <c r="J9293" s="11" t="n">
        <f aca="false">IFERROR(I9293/F9293,0)</f>
        <v>0.18863361547763</v>
      </c>
      <c r="K9293" s="4" t="str">
        <f aca="false">IFERROR(INDEX(Data_Orders!$F$2:$F$4727,MATCH(B9293,Data_Orders!$A$2:$A$4727,0)),"")</f>
        <v>Retail</v>
      </c>
      <c r="L9293" s="4" t="str">
        <f aca="false">IFERROR(INDEX(Data_Orders!$D$2:$D$4727,MATCH(B9293,Data_Orders!$A$2:$A$4727,0)),"")</f>
        <v>Rugby</v>
      </c>
    </row>
    <row r="9294" customFormat="false" ht="15" hidden="false" customHeight="false" outlineLevel="0" collapsed="false">
      <c r="A9294" s="4" t="s">
        <v>15110</v>
      </c>
      <c r="B9294" s="4" t="s">
        <v>4186</v>
      </c>
      <c r="C9294" s="4" t="s">
        <v>1055</v>
      </c>
      <c r="D9294" s="4" t="n">
        <v>10</v>
      </c>
      <c r="E9294" s="4" t="n">
        <v>205.03</v>
      </c>
      <c r="F9294" s="4" t="n">
        <v>2050.3</v>
      </c>
      <c r="G9294" s="4" t="n">
        <f aca="false">INDEX(Data_Products!$D$2:$D$33,MATCH(C9294,Data_Products!$A$2:$A$33,0))</f>
        <v>138.6</v>
      </c>
      <c r="H9294" s="4" t="str">
        <f aca="false">INDEX(Data_Products!$C$2:$C$33,MATCH(C9294,Data_Products!$A$2:$A$33,0))</f>
        <v>Roofing</v>
      </c>
      <c r="I9294" s="10" t="n">
        <f aca="false">D9294*(E9294-G9294)</f>
        <v>664.3</v>
      </c>
      <c r="J9294" s="11" t="n">
        <f aca="false">IFERROR(I9294/F9294,0)</f>
        <v>0.324001365653807</v>
      </c>
      <c r="K9294" s="4" t="str">
        <f aca="false">IFERROR(INDEX(Data_Orders!$F$2:$F$4727,MATCH(B9294,Data_Orders!$A$2:$A$4727,0)),"")</f>
        <v>Retail</v>
      </c>
      <c r="L9294" s="4" t="str">
        <f aca="false">IFERROR(INDEX(Data_Orders!$D$2:$D$4727,MATCH(B9294,Data_Orders!$A$2:$A$4727,0)),"")</f>
        <v>Rugby</v>
      </c>
    </row>
    <row r="9295" customFormat="false" ht="15" hidden="false" customHeight="false" outlineLevel="0" collapsed="false">
      <c r="A9295" s="4" t="s">
        <v>15111</v>
      </c>
      <c r="B9295" s="4" t="s">
        <v>4187</v>
      </c>
      <c r="C9295" s="4" t="s">
        <v>1066</v>
      </c>
      <c r="D9295" s="4" t="n">
        <v>10</v>
      </c>
      <c r="E9295" s="4" t="n">
        <v>209.69</v>
      </c>
      <c r="F9295" s="4" t="n">
        <v>2096.9</v>
      </c>
      <c r="G9295" s="4" t="n">
        <f aca="false">INDEX(Data_Products!$D$2:$D$33,MATCH(C9295,Data_Products!$A$2:$A$33,0))</f>
        <v>144.38</v>
      </c>
      <c r="H9295" s="4" t="str">
        <f aca="false">INDEX(Data_Products!$C$2:$C$33,MATCH(C9295,Data_Products!$A$2:$A$33,0))</f>
        <v>Plumbing &amp; Drainage</v>
      </c>
      <c r="I9295" s="10" t="n">
        <f aca="false">D9295*(E9295-G9295)</f>
        <v>653.1</v>
      </c>
      <c r="J9295" s="11" t="n">
        <f aca="false">IFERROR(I9295/F9295,0)</f>
        <v>0.311459773952024</v>
      </c>
      <c r="K9295" s="4" t="str">
        <f aca="false">IFERROR(INDEX(Data_Orders!$F$2:$F$4727,MATCH(B9295,Data_Orders!$A$2:$A$4727,0)),"")</f>
        <v>Retail</v>
      </c>
      <c r="L9295" s="4" t="str">
        <f aca="false">IFERROR(INDEX(Data_Orders!$D$2:$D$4727,MATCH(B9295,Data_Orders!$A$2:$A$4727,0)),"")</f>
        <v>Rugby</v>
      </c>
    </row>
    <row r="9296" customFormat="false" ht="15" hidden="false" customHeight="false" outlineLevel="0" collapsed="false">
      <c r="A9296" s="4" t="s">
        <v>15112</v>
      </c>
      <c r="B9296" s="4" t="s">
        <v>4187</v>
      </c>
      <c r="C9296" s="4" t="s">
        <v>1064</v>
      </c>
      <c r="D9296" s="4" t="n">
        <v>9</v>
      </c>
      <c r="E9296" s="4" t="n">
        <v>97.63</v>
      </c>
      <c r="F9296" s="4" t="n">
        <v>878.67</v>
      </c>
      <c r="G9296" s="4" t="n">
        <f aca="false">INDEX(Data_Products!$D$2:$D$33,MATCH(C9296,Data_Products!$A$2:$A$33,0))</f>
        <v>65.21</v>
      </c>
      <c r="H9296" s="4" t="str">
        <f aca="false">INDEX(Data_Products!$C$2:$C$33,MATCH(C9296,Data_Products!$A$2:$A$33,0))</f>
        <v>Plumbing &amp; Drainage</v>
      </c>
      <c r="I9296" s="10" t="n">
        <f aca="false">D9296*(E9296-G9296)</f>
        <v>291.78</v>
      </c>
      <c r="J9296" s="11" t="n">
        <f aca="false">IFERROR(I9296/F9296,0)</f>
        <v>0.332070060432244</v>
      </c>
      <c r="K9296" s="4" t="str">
        <f aca="false">IFERROR(INDEX(Data_Orders!$F$2:$F$4727,MATCH(B9296,Data_Orders!$A$2:$A$4727,0)),"")</f>
        <v>Retail</v>
      </c>
      <c r="L9296" s="4" t="str">
        <f aca="false">IFERROR(INDEX(Data_Orders!$D$2:$D$4727,MATCH(B9296,Data_Orders!$A$2:$A$4727,0)),"")</f>
        <v>Rugby</v>
      </c>
    </row>
    <row r="9297" customFormat="false" ht="15" hidden="false" customHeight="false" outlineLevel="0" collapsed="false">
      <c r="A9297" s="4" t="s">
        <v>15113</v>
      </c>
      <c r="B9297" s="4" t="s">
        <v>4188</v>
      </c>
      <c r="C9297" s="4" t="s">
        <v>1037</v>
      </c>
      <c r="D9297" s="4" t="n">
        <v>19</v>
      </c>
      <c r="E9297" s="4" t="n">
        <v>90.97</v>
      </c>
      <c r="F9297" s="4" t="n">
        <v>1728.43</v>
      </c>
      <c r="G9297" s="4" t="n">
        <f aca="false">INDEX(Data_Products!$D$2:$D$33,MATCH(C9297,Data_Products!$A$2:$A$33,0))</f>
        <v>73.81</v>
      </c>
      <c r="H9297" s="4" t="str">
        <f aca="false">INDEX(Data_Products!$C$2:$C$33,MATCH(C9297,Data_Products!$A$2:$A$33,0))</f>
        <v>Insulation</v>
      </c>
      <c r="I9297" s="10" t="n">
        <f aca="false">D9297*(E9297-G9297)</f>
        <v>326.04</v>
      </c>
      <c r="J9297" s="11" t="n">
        <f aca="false">IFERROR(I9297/F9297,0)</f>
        <v>0.18863361547763</v>
      </c>
      <c r="K9297" s="4" t="str">
        <f aca="false">IFERROR(INDEX(Data_Orders!$F$2:$F$4727,MATCH(B9297,Data_Orders!$A$2:$A$4727,0)),"")</f>
        <v>Retail</v>
      </c>
      <c r="L9297" s="4" t="str">
        <f aca="false">IFERROR(INDEX(Data_Orders!$D$2:$D$4727,MATCH(B9297,Data_Orders!$A$2:$A$4727,0)),"")</f>
        <v>Rugby</v>
      </c>
    </row>
    <row r="9298" customFormat="false" ht="15" hidden="false" customHeight="false" outlineLevel="0" collapsed="false">
      <c r="A9298" s="4" t="s">
        <v>15114</v>
      </c>
      <c r="B9298" s="4" t="s">
        <v>4188</v>
      </c>
      <c r="C9298" s="4" t="s">
        <v>1059</v>
      </c>
      <c r="D9298" s="4" t="n">
        <v>9</v>
      </c>
      <c r="E9298" s="4" t="n">
        <v>103.63</v>
      </c>
      <c r="F9298" s="4" t="n">
        <v>932.67</v>
      </c>
      <c r="G9298" s="4" t="n">
        <f aca="false">INDEX(Data_Products!$D$2:$D$33,MATCH(C9298,Data_Products!$A$2:$A$33,0))</f>
        <v>82.55</v>
      </c>
      <c r="H9298" s="4" t="str">
        <f aca="false">INDEX(Data_Products!$C$2:$C$33,MATCH(C9298,Data_Products!$A$2:$A$33,0))</f>
        <v>Roofing</v>
      </c>
      <c r="I9298" s="10" t="n">
        <f aca="false">D9298*(E9298-G9298)</f>
        <v>189.72</v>
      </c>
      <c r="J9298" s="11" t="n">
        <f aca="false">IFERROR(I9298/F9298,0)</f>
        <v>0.203415999228023</v>
      </c>
      <c r="K9298" s="4" t="str">
        <f aca="false">IFERROR(INDEX(Data_Orders!$F$2:$F$4727,MATCH(B9298,Data_Orders!$A$2:$A$4727,0)),"")</f>
        <v>Retail</v>
      </c>
      <c r="L9298" s="4" t="str">
        <f aca="false">IFERROR(INDEX(Data_Orders!$D$2:$D$4727,MATCH(B9298,Data_Orders!$A$2:$A$4727,0)),"")</f>
        <v>Rugby</v>
      </c>
    </row>
    <row r="9299" customFormat="false" ht="15" hidden="false" customHeight="false" outlineLevel="0" collapsed="false">
      <c r="A9299" s="4" t="s">
        <v>15115</v>
      </c>
      <c r="B9299" s="4" t="s">
        <v>4188</v>
      </c>
      <c r="C9299" s="4" t="s">
        <v>1073</v>
      </c>
      <c r="D9299" s="4" t="n">
        <v>18</v>
      </c>
      <c r="E9299" s="4" t="n">
        <v>231.05</v>
      </c>
      <c r="F9299" s="4" t="n">
        <v>4158.9</v>
      </c>
      <c r="G9299" s="4" t="n">
        <f aca="false">INDEX(Data_Products!$D$2:$D$33,MATCH(C9299,Data_Products!$A$2:$A$33,0))</f>
        <v>148.29</v>
      </c>
      <c r="H9299" s="4" t="str">
        <f aca="false">INDEX(Data_Products!$C$2:$C$33,MATCH(C9299,Data_Products!$A$2:$A$33,0))</f>
        <v>Landscaping</v>
      </c>
      <c r="I9299" s="10" t="n">
        <f aca="false">D9299*(E9299-G9299)</f>
        <v>1489.68</v>
      </c>
      <c r="J9299" s="11" t="n">
        <f aca="false">IFERROR(I9299/F9299,0)</f>
        <v>0.358190867777537</v>
      </c>
      <c r="K9299" s="4" t="str">
        <f aca="false">IFERROR(INDEX(Data_Orders!$F$2:$F$4727,MATCH(B9299,Data_Orders!$A$2:$A$4727,0)),"")</f>
        <v>Retail</v>
      </c>
      <c r="L9299" s="4" t="str">
        <f aca="false">IFERROR(INDEX(Data_Orders!$D$2:$D$4727,MATCH(B9299,Data_Orders!$A$2:$A$4727,0)),"")</f>
        <v>Rugby</v>
      </c>
    </row>
    <row r="9300" customFormat="false" ht="15" hidden="false" customHeight="false" outlineLevel="0" collapsed="false">
      <c r="A9300" s="4" t="s">
        <v>15116</v>
      </c>
      <c r="B9300" s="4" t="s">
        <v>4188</v>
      </c>
      <c r="C9300" s="4" t="s">
        <v>1013</v>
      </c>
      <c r="D9300" s="4" t="n">
        <v>7</v>
      </c>
      <c r="E9300" s="4" t="n">
        <v>240.92</v>
      </c>
      <c r="F9300" s="4" t="n">
        <v>1686.44</v>
      </c>
      <c r="G9300" s="4" t="n">
        <f aca="false">INDEX(Data_Products!$D$2:$D$33,MATCH(C9300,Data_Products!$A$2:$A$33,0))</f>
        <v>168.32</v>
      </c>
      <c r="H9300" s="4" t="str">
        <f aca="false">INDEX(Data_Products!$C$2:$C$33,MATCH(C9300,Data_Products!$A$2:$A$33,0))</f>
        <v>Timber</v>
      </c>
      <c r="I9300" s="10" t="n">
        <f aca="false">D9300*(E9300-G9300)</f>
        <v>508.2</v>
      </c>
      <c r="J9300" s="11" t="n">
        <f aca="false">IFERROR(I9300/F9300,0)</f>
        <v>0.301344844761747</v>
      </c>
      <c r="K9300" s="4" t="str">
        <f aca="false">IFERROR(INDEX(Data_Orders!$F$2:$F$4727,MATCH(B9300,Data_Orders!$A$2:$A$4727,0)),"")</f>
        <v>Retail</v>
      </c>
      <c r="L9300" s="4" t="str">
        <f aca="false">IFERROR(INDEX(Data_Orders!$D$2:$D$4727,MATCH(B9300,Data_Orders!$A$2:$A$4727,0)),"")</f>
        <v>Rugby</v>
      </c>
    </row>
    <row r="9301" customFormat="false" ht="15" hidden="false" customHeight="false" outlineLevel="0" collapsed="false">
      <c r="A9301" s="4" t="s">
        <v>15117</v>
      </c>
      <c r="B9301" s="4" t="s">
        <v>4189</v>
      </c>
      <c r="C9301" s="4" t="s">
        <v>1066</v>
      </c>
      <c r="D9301" s="4" t="n">
        <v>5</v>
      </c>
      <c r="E9301" s="4" t="n">
        <v>209.69</v>
      </c>
      <c r="F9301" s="4" t="n">
        <v>1048.45</v>
      </c>
      <c r="G9301" s="4" t="n">
        <f aca="false">INDEX(Data_Products!$D$2:$D$33,MATCH(C9301,Data_Products!$A$2:$A$33,0))</f>
        <v>144.38</v>
      </c>
      <c r="H9301" s="4" t="str">
        <f aca="false">INDEX(Data_Products!$C$2:$C$33,MATCH(C9301,Data_Products!$A$2:$A$33,0))</f>
        <v>Plumbing &amp; Drainage</v>
      </c>
      <c r="I9301" s="10" t="n">
        <f aca="false">D9301*(E9301-G9301)</f>
        <v>326.55</v>
      </c>
      <c r="J9301" s="11" t="n">
        <f aca="false">IFERROR(I9301/F9301,0)</f>
        <v>0.311459773952024</v>
      </c>
      <c r="K9301" s="4" t="str">
        <f aca="false">IFERROR(INDEX(Data_Orders!$F$2:$F$4727,MATCH(B9301,Data_Orders!$A$2:$A$4727,0)),"")</f>
        <v>Retail</v>
      </c>
      <c r="L9301" s="4" t="str">
        <f aca="false">IFERROR(INDEX(Data_Orders!$D$2:$D$4727,MATCH(B9301,Data_Orders!$A$2:$A$4727,0)),"")</f>
        <v>Rugby</v>
      </c>
    </row>
    <row r="9302" customFormat="false" ht="15" hidden="false" customHeight="false" outlineLevel="0" collapsed="false">
      <c r="A9302" s="4" t="s">
        <v>15118</v>
      </c>
      <c r="B9302" s="4" t="s">
        <v>4189</v>
      </c>
      <c r="C9302" s="4" t="s">
        <v>1041</v>
      </c>
      <c r="D9302" s="4" t="n">
        <v>19</v>
      </c>
      <c r="E9302" s="4" t="n">
        <v>242.75</v>
      </c>
      <c r="F9302" s="4" t="n">
        <v>4612.25</v>
      </c>
      <c r="G9302" s="4" t="n">
        <f aca="false">INDEX(Data_Products!$D$2:$D$33,MATCH(C9302,Data_Products!$A$2:$A$33,0))</f>
        <v>142.94</v>
      </c>
      <c r="H9302" s="4" t="str">
        <f aca="false">INDEX(Data_Products!$C$2:$C$33,MATCH(C9302,Data_Products!$A$2:$A$33,0))</f>
        <v>Tools &amp; Fixings</v>
      </c>
      <c r="I9302" s="10" t="n">
        <f aca="false">D9302*(E9302-G9302)</f>
        <v>1896.39</v>
      </c>
      <c r="J9302" s="11" t="n">
        <f aca="false">IFERROR(I9302/F9302,0)</f>
        <v>0.411163748712667</v>
      </c>
      <c r="K9302" s="4" t="str">
        <f aca="false">IFERROR(INDEX(Data_Orders!$F$2:$F$4727,MATCH(B9302,Data_Orders!$A$2:$A$4727,0)),"")</f>
        <v>Retail</v>
      </c>
      <c r="L9302" s="4" t="str">
        <f aca="false">IFERROR(INDEX(Data_Orders!$D$2:$D$4727,MATCH(B9302,Data_Orders!$A$2:$A$4727,0)),"")</f>
        <v>Rugby</v>
      </c>
    </row>
    <row r="9303" customFormat="false" ht="15" hidden="false" customHeight="false" outlineLevel="0" collapsed="false">
      <c r="A9303" s="4" t="s">
        <v>15119</v>
      </c>
      <c r="B9303" s="4" t="s">
        <v>4189</v>
      </c>
      <c r="C9303" s="4" t="s">
        <v>1030</v>
      </c>
      <c r="D9303" s="4" t="n">
        <v>5</v>
      </c>
      <c r="E9303" s="4" t="n">
        <v>25.23</v>
      </c>
      <c r="F9303" s="4" t="n">
        <v>126.15</v>
      </c>
      <c r="G9303" s="4" t="n">
        <f aca="false">INDEX(Data_Products!$D$2:$D$33,MATCH(C9303,Data_Products!$A$2:$A$33,0))</f>
        <v>17.67</v>
      </c>
      <c r="H9303" s="4" t="str">
        <f aca="false">INDEX(Data_Products!$C$2:$C$33,MATCH(C9303,Data_Products!$A$2:$A$33,0))</f>
        <v>Cement &amp; Aggregates</v>
      </c>
      <c r="I9303" s="10" t="n">
        <f aca="false">D9303*(E9303-G9303)</f>
        <v>37.8</v>
      </c>
      <c r="J9303" s="11" t="n">
        <f aca="false">IFERROR(I9303/F9303,0)</f>
        <v>0.299643281807372</v>
      </c>
      <c r="K9303" s="4" t="str">
        <f aca="false">IFERROR(INDEX(Data_Orders!$F$2:$F$4727,MATCH(B9303,Data_Orders!$A$2:$A$4727,0)),"")</f>
        <v>Retail</v>
      </c>
      <c r="L9303" s="4" t="str">
        <f aca="false">IFERROR(INDEX(Data_Orders!$D$2:$D$4727,MATCH(B9303,Data_Orders!$A$2:$A$4727,0)),"")</f>
        <v>Rugby</v>
      </c>
    </row>
    <row r="9304" customFormat="false" ht="15" hidden="false" customHeight="false" outlineLevel="0" collapsed="false">
      <c r="A9304" s="4" t="s">
        <v>15120</v>
      </c>
      <c r="B9304" s="4" t="s">
        <v>4189</v>
      </c>
      <c r="C9304" s="4" t="s">
        <v>1010</v>
      </c>
      <c r="D9304" s="4" t="n">
        <v>18</v>
      </c>
      <c r="E9304" s="4" t="n">
        <v>135.95</v>
      </c>
      <c r="F9304" s="4" t="n">
        <v>2447.1</v>
      </c>
      <c r="G9304" s="4" t="n">
        <f aca="false">INDEX(Data_Products!$D$2:$D$33,MATCH(C9304,Data_Products!$A$2:$A$33,0))</f>
        <v>111.1</v>
      </c>
      <c r="H9304" s="4" t="str">
        <f aca="false">INDEX(Data_Products!$C$2:$C$33,MATCH(C9304,Data_Products!$A$2:$A$33,0))</f>
        <v>Timber</v>
      </c>
      <c r="I9304" s="10" t="n">
        <f aca="false">D9304*(E9304-G9304)</f>
        <v>447.3</v>
      </c>
      <c r="J9304" s="11" t="n">
        <f aca="false">IFERROR(I9304/F9304,0)</f>
        <v>0.18278778962854</v>
      </c>
      <c r="K9304" s="4" t="str">
        <f aca="false">IFERROR(INDEX(Data_Orders!$F$2:$F$4727,MATCH(B9304,Data_Orders!$A$2:$A$4727,0)),"")</f>
        <v>Retail</v>
      </c>
      <c r="L9304" s="4" t="str">
        <f aca="false">IFERROR(INDEX(Data_Orders!$D$2:$D$4727,MATCH(B9304,Data_Orders!$A$2:$A$4727,0)),"")</f>
        <v>Rugby</v>
      </c>
    </row>
    <row r="9305" customFormat="false" ht="15" hidden="false" customHeight="false" outlineLevel="0" collapsed="false">
      <c r="A9305" s="4" t="s">
        <v>15121</v>
      </c>
      <c r="B9305" s="4" t="s">
        <v>4190</v>
      </c>
      <c r="C9305" s="4" t="s">
        <v>1057</v>
      </c>
      <c r="D9305" s="4" t="n">
        <v>7</v>
      </c>
      <c r="E9305" s="4" t="n">
        <v>176.81</v>
      </c>
      <c r="F9305" s="4" t="n">
        <v>1237.67</v>
      </c>
      <c r="G9305" s="4" t="n">
        <f aca="false">INDEX(Data_Products!$D$2:$D$33,MATCH(C9305,Data_Products!$A$2:$A$33,0))</f>
        <v>129.57</v>
      </c>
      <c r="H9305" s="4" t="str">
        <f aca="false">INDEX(Data_Products!$C$2:$C$33,MATCH(C9305,Data_Products!$A$2:$A$33,0))</f>
        <v>Roofing</v>
      </c>
      <c r="I9305" s="10" t="n">
        <f aca="false">D9305*(E9305-G9305)</f>
        <v>330.68</v>
      </c>
      <c r="J9305" s="11" t="n">
        <f aca="false">IFERROR(I9305/F9305,0)</f>
        <v>0.267179458175443</v>
      </c>
      <c r="K9305" s="4" t="str">
        <f aca="false">IFERROR(INDEX(Data_Orders!$F$2:$F$4727,MATCH(B9305,Data_Orders!$A$2:$A$4727,0)),"")</f>
        <v>Retail</v>
      </c>
      <c r="L9305" s="4" t="str">
        <f aca="false">IFERROR(INDEX(Data_Orders!$D$2:$D$4727,MATCH(B9305,Data_Orders!$A$2:$A$4727,0)),"")</f>
        <v>Rugby</v>
      </c>
    </row>
    <row r="9306" customFormat="false" ht="15" hidden="false" customHeight="false" outlineLevel="0" collapsed="false">
      <c r="A9306" s="4" t="s">
        <v>15122</v>
      </c>
      <c r="B9306" s="4" t="s">
        <v>4190</v>
      </c>
      <c r="C9306" s="4" t="s">
        <v>1055</v>
      </c>
      <c r="D9306" s="4" t="n">
        <v>1</v>
      </c>
      <c r="E9306" s="4" t="n">
        <v>205.03</v>
      </c>
      <c r="F9306" s="4" t="n">
        <v>205.03</v>
      </c>
      <c r="G9306" s="4" t="n">
        <f aca="false">INDEX(Data_Products!$D$2:$D$33,MATCH(C9306,Data_Products!$A$2:$A$33,0))</f>
        <v>138.6</v>
      </c>
      <c r="H9306" s="4" t="str">
        <f aca="false">INDEX(Data_Products!$C$2:$C$33,MATCH(C9306,Data_Products!$A$2:$A$33,0))</f>
        <v>Roofing</v>
      </c>
      <c r="I9306" s="10" t="n">
        <f aca="false">D9306*(E9306-G9306)</f>
        <v>66.43</v>
      </c>
      <c r="J9306" s="11" t="n">
        <f aca="false">IFERROR(I9306/F9306,0)</f>
        <v>0.324001365653807</v>
      </c>
      <c r="K9306" s="4" t="str">
        <f aca="false">IFERROR(INDEX(Data_Orders!$F$2:$F$4727,MATCH(B9306,Data_Orders!$A$2:$A$4727,0)),"")</f>
        <v>Retail</v>
      </c>
      <c r="L9306" s="4" t="str">
        <f aca="false">IFERROR(INDEX(Data_Orders!$D$2:$D$4727,MATCH(B9306,Data_Orders!$A$2:$A$4727,0)),"")</f>
        <v>Rugby</v>
      </c>
    </row>
    <row r="9307" customFormat="false" ht="15" hidden="false" customHeight="false" outlineLevel="0" collapsed="false">
      <c r="A9307" s="4" t="s">
        <v>15123</v>
      </c>
      <c r="B9307" s="4" t="s">
        <v>4190</v>
      </c>
      <c r="C9307" s="4" t="s">
        <v>1026</v>
      </c>
      <c r="D9307" s="4" t="n">
        <v>5</v>
      </c>
      <c r="E9307" s="4" t="n">
        <v>184.05</v>
      </c>
      <c r="F9307" s="4" t="n">
        <v>920.25</v>
      </c>
      <c r="G9307" s="4" t="n">
        <f aca="false">INDEX(Data_Products!$D$2:$D$33,MATCH(C9307,Data_Products!$A$2:$A$33,0))</f>
        <v>147.44</v>
      </c>
      <c r="H9307" s="4" t="str">
        <f aca="false">INDEX(Data_Products!$C$2:$C$33,MATCH(C9307,Data_Products!$A$2:$A$33,0))</f>
        <v>Cement &amp; Aggregates</v>
      </c>
      <c r="I9307" s="10" t="n">
        <f aca="false">D9307*(E9307-G9307)</f>
        <v>183.05</v>
      </c>
      <c r="J9307" s="11" t="n">
        <f aca="false">IFERROR(I9307/F9307,0)</f>
        <v>0.19891333876664</v>
      </c>
      <c r="K9307" s="4" t="str">
        <f aca="false">IFERROR(INDEX(Data_Orders!$F$2:$F$4727,MATCH(B9307,Data_Orders!$A$2:$A$4727,0)),"")</f>
        <v>Retail</v>
      </c>
      <c r="L9307" s="4" t="str">
        <f aca="false">IFERROR(INDEX(Data_Orders!$D$2:$D$4727,MATCH(B9307,Data_Orders!$A$2:$A$4727,0)),"")</f>
        <v>Rugby</v>
      </c>
    </row>
    <row r="9308" customFormat="false" ht="15" hidden="false" customHeight="false" outlineLevel="0" collapsed="false">
      <c r="A9308" s="4" t="s">
        <v>15124</v>
      </c>
      <c r="B9308" s="4" t="s">
        <v>4191</v>
      </c>
      <c r="C9308" s="4" t="s">
        <v>1017</v>
      </c>
      <c r="D9308" s="4" t="n">
        <v>7</v>
      </c>
      <c r="E9308" s="4" t="n">
        <v>49.15</v>
      </c>
      <c r="F9308" s="4" t="n">
        <v>344.05</v>
      </c>
      <c r="G9308" s="4" t="n">
        <f aca="false">INDEX(Data_Products!$D$2:$D$33,MATCH(C9308,Data_Products!$A$2:$A$33,0))</f>
        <v>31.44</v>
      </c>
      <c r="H9308" s="4" t="str">
        <f aca="false">INDEX(Data_Products!$C$2:$C$33,MATCH(C9308,Data_Products!$A$2:$A$33,0))</f>
        <v>Timber</v>
      </c>
      <c r="I9308" s="10" t="n">
        <f aca="false">D9308*(E9308-G9308)</f>
        <v>123.97</v>
      </c>
      <c r="J9308" s="11" t="n">
        <f aca="false">IFERROR(I9308/F9308,0)</f>
        <v>0.360325534079349</v>
      </c>
      <c r="K9308" s="4" t="str">
        <f aca="false">IFERROR(INDEX(Data_Orders!$F$2:$F$4727,MATCH(B9308,Data_Orders!$A$2:$A$4727,0)),"")</f>
        <v>Retail</v>
      </c>
      <c r="L9308" s="4" t="str">
        <f aca="false">IFERROR(INDEX(Data_Orders!$D$2:$D$4727,MATCH(B9308,Data_Orders!$A$2:$A$4727,0)),"")</f>
        <v>Leicester</v>
      </c>
    </row>
    <row r="9309" customFormat="false" ht="15" hidden="false" customHeight="false" outlineLevel="0" collapsed="false">
      <c r="A9309" s="4" t="s">
        <v>15125</v>
      </c>
      <c r="B9309" s="4" t="s">
        <v>4191</v>
      </c>
      <c r="C9309" s="4" t="s">
        <v>1048</v>
      </c>
      <c r="D9309" s="4" t="n">
        <v>14</v>
      </c>
      <c r="E9309" s="4" t="n">
        <v>112.72</v>
      </c>
      <c r="F9309" s="4" t="n">
        <v>1578.08</v>
      </c>
      <c r="G9309" s="4" t="n">
        <f aca="false">INDEX(Data_Products!$D$2:$D$33,MATCH(C9309,Data_Products!$A$2:$A$33,0))</f>
        <v>83.21</v>
      </c>
      <c r="H9309" s="4" t="str">
        <f aca="false">INDEX(Data_Products!$C$2:$C$33,MATCH(C9309,Data_Products!$A$2:$A$33,0))</f>
        <v>Tools &amp; Fixings</v>
      </c>
      <c r="I9309" s="10" t="n">
        <f aca="false">D9309*(E9309-G9309)</f>
        <v>413.14</v>
      </c>
      <c r="J9309" s="11" t="n">
        <f aca="false">IFERROR(I9309/F9309,0)</f>
        <v>0.261799148332151</v>
      </c>
      <c r="K9309" s="4" t="str">
        <f aca="false">IFERROR(INDEX(Data_Orders!$F$2:$F$4727,MATCH(B9309,Data_Orders!$A$2:$A$4727,0)),"")</f>
        <v>Retail</v>
      </c>
      <c r="L9309" s="4" t="str">
        <f aca="false">IFERROR(INDEX(Data_Orders!$D$2:$D$4727,MATCH(B9309,Data_Orders!$A$2:$A$4727,0)),"")</f>
        <v>Leicester</v>
      </c>
    </row>
    <row r="9310" customFormat="false" ht="15" hidden="false" customHeight="false" outlineLevel="0" collapsed="false">
      <c r="A9310" s="4" t="s">
        <v>15126</v>
      </c>
      <c r="B9310" s="4" t="s">
        <v>4192</v>
      </c>
      <c r="C9310" s="4" t="s">
        <v>1041</v>
      </c>
      <c r="D9310" s="4" t="n">
        <v>13</v>
      </c>
      <c r="E9310" s="4" t="n">
        <v>242.75</v>
      </c>
      <c r="F9310" s="4" t="n">
        <v>3155.75</v>
      </c>
      <c r="G9310" s="4" t="n">
        <f aca="false">INDEX(Data_Products!$D$2:$D$33,MATCH(C9310,Data_Products!$A$2:$A$33,0))</f>
        <v>142.94</v>
      </c>
      <c r="H9310" s="4" t="str">
        <f aca="false">INDEX(Data_Products!$C$2:$C$33,MATCH(C9310,Data_Products!$A$2:$A$33,0))</f>
        <v>Tools &amp; Fixings</v>
      </c>
      <c r="I9310" s="10" t="n">
        <f aca="false">D9310*(E9310-G9310)</f>
        <v>1297.53</v>
      </c>
      <c r="J9310" s="11" t="n">
        <f aca="false">IFERROR(I9310/F9310,0)</f>
        <v>0.411163748712667</v>
      </c>
      <c r="K9310" s="4" t="str">
        <f aca="false">IFERROR(INDEX(Data_Orders!$F$2:$F$4727,MATCH(B9310,Data_Orders!$A$2:$A$4727,0)),"")</f>
        <v>Retail</v>
      </c>
      <c r="L9310" s="4" t="str">
        <f aca="false">IFERROR(INDEX(Data_Orders!$D$2:$D$4727,MATCH(B9310,Data_Orders!$A$2:$A$4727,0)),"")</f>
        <v>Leicester</v>
      </c>
    </row>
    <row r="9311" customFormat="false" ht="15" hidden="false" customHeight="false" outlineLevel="0" collapsed="false">
      <c r="A9311" s="4" t="s">
        <v>15127</v>
      </c>
      <c r="B9311" s="4" t="s">
        <v>4192</v>
      </c>
      <c r="C9311" s="4" t="s">
        <v>1017</v>
      </c>
      <c r="D9311" s="4" t="n">
        <v>14</v>
      </c>
      <c r="E9311" s="4" t="n">
        <v>49.15</v>
      </c>
      <c r="F9311" s="4" t="n">
        <v>688.1</v>
      </c>
      <c r="G9311" s="4" t="n">
        <f aca="false">INDEX(Data_Products!$D$2:$D$33,MATCH(C9311,Data_Products!$A$2:$A$33,0))</f>
        <v>31.44</v>
      </c>
      <c r="H9311" s="4" t="str">
        <f aca="false">INDEX(Data_Products!$C$2:$C$33,MATCH(C9311,Data_Products!$A$2:$A$33,0))</f>
        <v>Timber</v>
      </c>
      <c r="I9311" s="10" t="n">
        <f aca="false">D9311*(E9311-G9311)</f>
        <v>247.94</v>
      </c>
      <c r="J9311" s="11" t="n">
        <f aca="false">IFERROR(I9311/F9311,0)</f>
        <v>0.360325534079349</v>
      </c>
      <c r="K9311" s="4" t="str">
        <f aca="false">IFERROR(INDEX(Data_Orders!$F$2:$F$4727,MATCH(B9311,Data_Orders!$A$2:$A$4727,0)),"")</f>
        <v>Retail</v>
      </c>
      <c r="L9311" s="4" t="str">
        <f aca="false">IFERROR(INDEX(Data_Orders!$D$2:$D$4727,MATCH(B9311,Data_Orders!$A$2:$A$4727,0)),"")</f>
        <v>Leicester</v>
      </c>
    </row>
    <row r="9312" customFormat="false" ht="15" hidden="false" customHeight="false" outlineLevel="0" collapsed="false">
      <c r="A9312" s="4" t="s">
        <v>15128</v>
      </c>
      <c r="B9312" s="4" t="s">
        <v>4192</v>
      </c>
      <c r="C9312" s="4" t="s">
        <v>1052</v>
      </c>
      <c r="D9312" s="4" t="n">
        <v>14</v>
      </c>
      <c r="E9312" s="4" t="n">
        <v>205.71</v>
      </c>
      <c r="F9312" s="4" t="n">
        <v>2879.94</v>
      </c>
      <c r="G9312" s="4" t="n">
        <f aca="false">INDEX(Data_Products!$D$2:$D$33,MATCH(C9312,Data_Products!$A$2:$A$33,0))</f>
        <v>152.29</v>
      </c>
      <c r="H9312" s="4" t="str">
        <f aca="false">INDEX(Data_Products!$C$2:$C$33,MATCH(C9312,Data_Products!$A$2:$A$33,0))</f>
        <v>Roofing</v>
      </c>
      <c r="I9312" s="10" t="n">
        <f aca="false">D9312*(E9312-G9312)</f>
        <v>747.88</v>
      </c>
      <c r="J9312" s="11" t="n">
        <f aca="false">IFERROR(I9312/F9312,0)</f>
        <v>0.259685965679841</v>
      </c>
      <c r="K9312" s="4" t="str">
        <f aca="false">IFERROR(INDEX(Data_Orders!$F$2:$F$4727,MATCH(B9312,Data_Orders!$A$2:$A$4727,0)),"")</f>
        <v>Retail</v>
      </c>
      <c r="L9312" s="4" t="str">
        <f aca="false">IFERROR(INDEX(Data_Orders!$D$2:$D$4727,MATCH(B9312,Data_Orders!$A$2:$A$4727,0)),"")</f>
        <v>Leicester</v>
      </c>
    </row>
    <row r="9313" customFormat="false" ht="15" hidden="false" customHeight="false" outlineLevel="0" collapsed="false">
      <c r="A9313" s="4" t="s">
        <v>15129</v>
      </c>
      <c r="B9313" s="4" t="s">
        <v>4192</v>
      </c>
      <c r="C9313" s="4" t="s">
        <v>1061</v>
      </c>
      <c r="D9313" s="4" t="n">
        <v>14</v>
      </c>
      <c r="E9313" s="4" t="n">
        <v>145.57</v>
      </c>
      <c r="F9313" s="4" t="n">
        <v>2037.98</v>
      </c>
      <c r="G9313" s="4" t="n">
        <f aca="false">INDEX(Data_Products!$D$2:$D$33,MATCH(C9313,Data_Products!$A$2:$A$33,0))</f>
        <v>119.29</v>
      </c>
      <c r="H9313" s="4" t="str">
        <f aca="false">INDEX(Data_Products!$C$2:$C$33,MATCH(C9313,Data_Products!$A$2:$A$33,0))</f>
        <v>Plumbing &amp; Drainage</v>
      </c>
      <c r="I9313" s="10" t="n">
        <f aca="false">D9313*(E9313-G9313)</f>
        <v>367.92</v>
      </c>
      <c r="J9313" s="11" t="n">
        <f aca="false">IFERROR(I9313/F9313,0)</f>
        <v>0.180531702960775</v>
      </c>
      <c r="K9313" s="4" t="str">
        <f aca="false">IFERROR(INDEX(Data_Orders!$F$2:$F$4727,MATCH(B9313,Data_Orders!$A$2:$A$4727,0)),"")</f>
        <v>Retail</v>
      </c>
      <c r="L9313" s="4" t="str">
        <f aca="false">IFERROR(INDEX(Data_Orders!$D$2:$D$4727,MATCH(B9313,Data_Orders!$A$2:$A$4727,0)),"")</f>
        <v>Leicester</v>
      </c>
    </row>
    <row r="9314" customFormat="false" ht="15" hidden="false" customHeight="false" outlineLevel="0" collapsed="false">
      <c r="A9314" s="4" t="s">
        <v>15130</v>
      </c>
      <c r="B9314" s="4" t="s">
        <v>4193</v>
      </c>
      <c r="C9314" s="4" t="s">
        <v>1019</v>
      </c>
      <c r="D9314" s="4" t="n">
        <v>11</v>
      </c>
      <c r="E9314" s="4" t="n">
        <v>79.76</v>
      </c>
      <c r="F9314" s="4" t="n">
        <v>877.36</v>
      </c>
      <c r="G9314" s="4" t="n">
        <f aca="false">INDEX(Data_Products!$D$2:$D$33,MATCH(C9314,Data_Products!$A$2:$A$33,0))</f>
        <v>59.07</v>
      </c>
      <c r="H9314" s="4" t="str">
        <f aca="false">INDEX(Data_Products!$C$2:$C$33,MATCH(C9314,Data_Products!$A$2:$A$33,0))</f>
        <v>Timber</v>
      </c>
      <c r="I9314" s="10" t="n">
        <f aca="false">D9314*(E9314-G9314)</f>
        <v>227.59</v>
      </c>
      <c r="J9314" s="11" t="n">
        <f aca="false">IFERROR(I9314/F9314,0)</f>
        <v>0.259403209628887</v>
      </c>
      <c r="K9314" s="4" t="str">
        <f aca="false">IFERROR(INDEX(Data_Orders!$F$2:$F$4727,MATCH(B9314,Data_Orders!$A$2:$A$4727,0)),"")</f>
        <v>Retail</v>
      </c>
      <c r="L9314" s="4" t="str">
        <f aca="false">IFERROR(INDEX(Data_Orders!$D$2:$D$4727,MATCH(B9314,Data_Orders!$A$2:$A$4727,0)),"")</f>
        <v>Leicester</v>
      </c>
    </row>
    <row r="9315" customFormat="false" ht="15" hidden="false" customHeight="false" outlineLevel="0" collapsed="false">
      <c r="A9315" s="4" t="s">
        <v>15131</v>
      </c>
      <c r="B9315" s="4" t="s">
        <v>4194</v>
      </c>
      <c r="C9315" s="4" t="s">
        <v>1075</v>
      </c>
      <c r="D9315" s="4" t="n">
        <v>2</v>
      </c>
      <c r="E9315" s="4" t="n">
        <v>98.61</v>
      </c>
      <c r="F9315" s="4" t="n">
        <v>197.22</v>
      </c>
      <c r="G9315" s="4" t="n">
        <f aca="false">INDEX(Data_Products!$D$2:$D$33,MATCH(C9315,Data_Products!$A$2:$A$33,0))</f>
        <v>74.84</v>
      </c>
      <c r="H9315" s="4" t="str">
        <f aca="false">INDEX(Data_Products!$C$2:$C$33,MATCH(C9315,Data_Products!$A$2:$A$33,0))</f>
        <v>Landscaping</v>
      </c>
      <c r="I9315" s="10" t="n">
        <f aca="false">D9315*(E9315-G9315)</f>
        <v>47.54</v>
      </c>
      <c r="J9315" s="11" t="n">
        <f aca="false">IFERROR(I9315/F9315,0)</f>
        <v>0.24105060338708</v>
      </c>
      <c r="K9315" s="4" t="str">
        <f aca="false">IFERROR(INDEX(Data_Orders!$F$2:$F$4727,MATCH(B9315,Data_Orders!$A$2:$A$4727,0)),"")</f>
        <v>Retail</v>
      </c>
      <c r="L9315" s="4" t="str">
        <f aca="false">IFERROR(INDEX(Data_Orders!$D$2:$D$4727,MATCH(B9315,Data_Orders!$A$2:$A$4727,0)),"")</f>
        <v>Leicester</v>
      </c>
    </row>
    <row r="9316" customFormat="false" ht="15" hidden="false" customHeight="false" outlineLevel="0" collapsed="false">
      <c r="A9316" s="4" t="s">
        <v>15132</v>
      </c>
      <c r="B9316" s="4" t="s">
        <v>4194</v>
      </c>
      <c r="C9316" s="4" t="s">
        <v>1026</v>
      </c>
      <c r="D9316" s="4" t="n">
        <v>5</v>
      </c>
      <c r="E9316" s="4" t="n">
        <v>184.05</v>
      </c>
      <c r="F9316" s="4" t="n">
        <v>920.25</v>
      </c>
      <c r="G9316" s="4" t="n">
        <f aca="false">INDEX(Data_Products!$D$2:$D$33,MATCH(C9316,Data_Products!$A$2:$A$33,0))</f>
        <v>147.44</v>
      </c>
      <c r="H9316" s="4" t="str">
        <f aca="false">INDEX(Data_Products!$C$2:$C$33,MATCH(C9316,Data_Products!$A$2:$A$33,0))</f>
        <v>Cement &amp; Aggregates</v>
      </c>
      <c r="I9316" s="10" t="n">
        <f aca="false">D9316*(E9316-G9316)</f>
        <v>183.05</v>
      </c>
      <c r="J9316" s="11" t="n">
        <f aca="false">IFERROR(I9316/F9316,0)</f>
        <v>0.19891333876664</v>
      </c>
      <c r="K9316" s="4" t="str">
        <f aca="false">IFERROR(INDEX(Data_Orders!$F$2:$F$4727,MATCH(B9316,Data_Orders!$A$2:$A$4727,0)),"")</f>
        <v>Retail</v>
      </c>
      <c r="L9316" s="4" t="str">
        <f aca="false">IFERROR(INDEX(Data_Orders!$D$2:$D$4727,MATCH(B9316,Data_Orders!$A$2:$A$4727,0)),"")</f>
        <v>Leicester</v>
      </c>
    </row>
    <row r="9317" customFormat="false" ht="15" hidden="false" customHeight="false" outlineLevel="0" collapsed="false">
      <c r="A9317" s="4" t="s">
        <v>15133</v>
      </c>
      <c r="B9317" s="4" t="s">
        <v>4194</v>
      </c>
      <c r="C9317" s="4" t="s">
        <v>1028</v>
      </c>
      <c r="D9317" s="4" t="n">
        <v>5</v>
      </c>
      <c r="E9317" s="4" t="n">
        <v>118.79</v>
      </c>
      <c r="F9317" s="4" t="n">
        <v>593.95</v>
      </c>
      <c r="G9317" s="4" t="n">
        <f aca="false">INDEX(Data_Products!$D$2:$D$33,MATCH(C9317,Data_Products!$A$2:$A$33,0))</f>
        <v>81.07</v>
      </c>
      <c r="H9317" s="4" t="str">
        <f aca="false">INDEX(Data_Products!$C$2:$C$33,MATCH(C9317,Data_Products!$A$2:$A$33,0))</f>
        <v>Cement &amp; Aggregates</v>
      </c>
      <c r="I9317" s="10" t="n">
        <f aca="false">D9317*(E9317-G9317)</f>
        <v>188.6</v>
      </c>
      <c r="J9317" s="11" t="n">
        <f aca="false">IFERROR(I9317/F9317,0)</f>
        <v>0.317535146056065</v>
      </c>
      <c r="K9317" s="4" t="str">
        <f aca="false">IFERROR(INDEX(Data_Orders!$F$2:$F$4727,MATCH(B9317,Data_Orders!$A$2:$A$4727,0)),"")</f>
        <v>Retail</v>
      </c>
      <c r="L9317" s="4" t="str">
        <f aca="false">IFERROR(INDEX(Data_Orders!$D$2:$D$4727,MATCH(B9317,Data_Orders!$A$2:$A$4727,0)),"")</f>
        <v>Leicester</v>
      </c>
    </row>
    <row r="9318" customFormat="false" ht="15" hidden="false" customHeight="false" outlineLevel="0" collapsed="false">
      <c r="A9318" s="4" t="s">
        <v>15134</v>
      </c>
      <c r="B9318" s="4" t="s">
        <v>4194</v>
      </c>
      <c r="C9318" s="4" t="s">
        <v>1021</v>
      </c>
      <c r="D9318" s="4" t="n">
        <v>5</v>
      </c>
      <c r="E9318" s="4" t="n">
        <v>73.76</v>
      </c>
      <c r="F9318" s="4" t="n">
        <v>368.8</v>
      </c>
      <c r="G9318" s="4" t="n">
        <f aca="false">INDEX(Data_Products!$D$2:$D$33,MATCH(C9318,Data_Products!$A$2:$A$33,0))</f>
        <v>51.51</v>
      </c>
      <c r="H9318" s="4" t="str">
        <f aca="false">INDEX(Data_Products!$C$2:$C$33,MATCH(C9318,Data_Products!$A$2:$A$33,0))</f>
        <v>Cement &amp; Aggregates</v>
      </c>
      <c r="I9318" s="10" t="n">
        <f aca="false">D9318*(E9318-G9318)</f>
        <v>111.25</v>
      </c>
      <c r="J9318" s="11" t="n">
        <f aca="false">IFERROR(I9318/F9318,0)</f>
        <v>0.301654013015184</v>
      </c>
      <c r="K9318" s="4" t="str">
        <f aca="false">IFERROR(INDEX(Data_Orders!$F$2:$F$4727,MATCH(B9318,Data_Orders!$A$2:$A$4727,0)),"")</f>
        <v>Retail</v>
      </c>
      <c r="L9318" s="4" t="str">
        <f aca="false">IFERROR(INDEX(Data_Orders!$D$2:$D$4727,MATCH(B9318,Data_Orders!$A$2:$A$4727,0)),"")</f>
        <v>Leicester</v>
      </c>
    </row>
    <row r="9319" customFormat="false" ht="15" hidden="false" customHeight="false" outlineLevel="0" collapsed="false">
      <c r="A9319" s="4" t="s">
        <v>15135</v>
      </c>
      <c r="B9319" s="4" t="s">
        <v>4195</v>
      </c>
      <c r="C9319" s="4" t="s">
        <v>1028</v>
      </c>
      <c r="D9319" s="4" t="n">
        <v>19</v>
      </c>
      <c r="E9319" s="4" t="n">
        <v>118.79</v>
      </c>
      <c r="F9319" s="4" t="n">
        <v>2257.01</v>
      </c>
      <c r="G9319" s="4" t="n">
        <f aca="false">INDEX(Data_Products!$D$2:$D$33,MATCH(C9319,Data_Products!$A$2:$A$33,0))</f>
        <v>81.07</v>
      </c>
      <c r="H9319" s="4" t="str">
        <f aca="false">INDEX(Data_Products!$C$2:$C$33,MATCH(C9319,Data_Products!$A$2:$A$33,0))</f>
        <v>Cement &amp; Aggregates</v>
      </c>
      <c r="I9319" s="10" t="n">
        <f aca="false">D9319*(E9319-G9319)</f>
        <v>716.68</v>
      </c>
      <c r="J9319" s="11" t="n">
        <f aca="false">IFERROR(I9319/F9319,0)</f>
        <v>0.317535146056065</v>
      </c>
      <c r="K9319" s="4" t="str">
        <f aca="false">IFERROR(INDEX(Data_Orders!$F$2:$F$4727,MATCH(B9319,Data_Orders!$A$2:$A$4727,0)),"")</f>
        <v>Retail</v>
      </c>
      <c r="L9319" s="4" t="str">
        <f aca="false">IFERROR(INDEX(Data_Orders!$D$2:$D$4727,MATCH(B9319,Data_Orders!$A$2:$A$4727,0)),"")</f>
        <v>Leicester</v>
      </c>
    </row>
    <row r="9320" customFormat="false" ht="15" hidden="false" customHeight="false" outlineLevel="0" collapsed="false">
      <c r="A9320" s="4" t="s">
        <v>15136</v>
      </c>
      <c r="B9320" s="4" t="s">
        <v>4195</v>
      </c>
      <c r="C9320" s="4" t="s">
        <v>1052</v>
      </c>
      <c r="D9320" s="4" t="n">
        <v>18</v>
      </c>
      <c r="E9320" s="4" t="n">
        <v>205.71</v>
      </c>
      <c r="F9320" s="4" t="n">
        <v>3702.78</v>
      </c>
      <c r="G9320" s="4" t="n">
        <f aca="false">INDEX(Data_Products!$D$2:$D$33,MATCH(C9320,Data_Products!$A$2:$A$33,0))</f>
        <v>152.29</v>
      </c>
      <c r="H9320" s="4" t="str">
        <f aca="false">INDEX(Data_Products!$C$2:$C$33,MATCH(C9320,Data_Products!$A$2:$A$33,0))</f>
        <v>Roofing</v>
      </c>
      <c r="I9320" s="10" t="n">
        <f aca="false">D9320*(E9320-G9320)</f>
        <v>961.56</v>
      </c>
      <c r="J9320" s="11" t="n">
        <f aca="false">IFERROR(I9320/F9320,0)</f>
        <v>0.259685965679841</v>
      </c>
      <c r="K9320" s="4" t="str">
        <f aca="false">IFERROR(INDEX(Data_Orders!$F$2:$F$4727,MATCH(B9320,Data_Orders!$A$2:$A$4727,0)),"")</f>
        <v>Retail</v>
      </c>
      <c r="L9320" s="4" t="str">
        <f aca="false">IFERROR(INDEX(Data_Orders!$D$2:$D$4727,MATCH(B9320,Data_Orders!$A$2:$A$4727,0)),"")</f>
        <v>Leicester</v>
      </c>
    </row>
    <row r="9321" customFormat="false" ht="15" hidden="false" customHeight="false" outlineLevel="0" collapsed="false">
      <c r="A9321" s="4" t="s">
        <v>15137</v>
      </c>
      <c r="B9321" s="4" t="s">
        <v>4196</v>
      </c>
      <c r="C9321" s="4" t="s">
        <v>1073</v>
      </c>
      <c r="D9321" s="4" t="n">
        <v>7</v>
      </c>
      <c r="E9321" s="4" t="n">
        <v>231.05</v>
      </c>
      <c r="F9321" s="4" t="n">
        <v>1617.35</v>
      </c>
      <c r="G9321" s="4" t="n">
        <f aca="false">INDEX(Data_Products!$D$2:$D$33,MATCH(C9321,Data_Products!$A$2:$A$33,0))</f>
        <v>148.29</v>
      </c>
      <c r="H9321" s="4" t="str">
        <f aca="false">INDEX(Data_Products!$C$2:$C$33,MATCH(C9321,Data_Products!$A$2:$A$33,0))</f>
        <v>Landscaping</v>
      </c>
      <c r="I9321" s="10" t="n">
        <f aca="false">D9321*(E9321-G9321)</f>
        <v>579.32</v>
      </c>
      <c r="J9321" s="11" t="n">
        <f aca="false">IFERROR(I9321/F9321,0)</f>
        <v>0.358190867777537</v>
      </c>
      <c r="K9321" s="4" t="str">
        <f aca="false">IFERROR(INDEX(Data_Orders!$F$2:$F$4727,MATCH(B9321,Data_Orders!$A$2:$A$4727,0)),"")</f>
        <v>Retail</v>
      </c>
      <c r="L9321" s="4" t="str">
        <f aca="false">IFERROR(INDEX(Data_Orders!$D$2:$D$4727,MATCH(B9321,Data_Orders!$A$2:$A$4727,0)),"")</f>
        <v>Leicester</v>
      </c>
    </row>
    <row r="9322" customFormat="false" ht="15" hidden="false" customHeight="false" outlineLevel="0" collapsed="false">
      <c r="A9322" s="4" t="s">
        <v>15138</v>
      </c>
      <c r="B9322" s="4" t="s">
        <v>4197</v>
      </c>
      <c r="C9322" s="4" t="s">
        <v>1052</v>
      </c>
      <c r="D9322" s="4" t="n">
        <v>4</v>
      </c>
      <c r="E9322" s="4" t="n">
        <v>205.71</v>
      </c>
      <c r="F9322" s="4" t="n">
        <v>822.84</v>
      </c>
      <c r="G9322" s="4" t="n">
        <f aca="false">INDEX(Data_Products!$D$2:$D$33,MATCH(C9322,Data_Products!$A$2:$A$33,0))</f>
        <v>152.29</v>
      </c>
      <c r="H9322" s="4" t="str">
        <f aca="false">INDEX(Data_Products!$C$2:$C$33,MATCH(C9322,Data_Products!$A$2:$A$33,0))</f>
        <v>Roofing</v>
      </c>
      <c r="I9322" s="10" t="n">
        <f aca="false">D9322*(E9322-G9322)</f>
        <v>213.68</v>
      </c>
      <c r="J9322" s="11" t="n">
        <f aca="false">IFERROR(I9322/F9322,0)</f>
        <v>0.259685965679841</v>
      </c>
      <c r="K9322" s="4" t="str">
        <f aca="false">IFERROR(INDEX(Data_Orders!$F$2:$F$4727,MATCH(B9322,Data_Orders!$A$2:$A$4727,0)),"")</f>
        <v>Contractor</v>
      </c>
      <c r="L9322" s="4" t="str">
        <f aca="false">IFERROR(INDEX(Data_Orders!$D$2:$D$4727,MATCH(B9322,Data_Orders!$A$2:$A$4727,0)),"")</f>
        <v>Birmingham South</v>
      </c>
    </row>
    <row r="9323" customFormat="false" ht="15" hidden="false" customHeight="false" outlineLevel="0" collapsed="false">
      <c r="A9323" s="4" t="s">
        <v>15139</v>
      </c>
      <c r="B9323" s="4" t="s">
        <v>4197</v>
      </c>
      <c r="C9323" s="4" t="s">
        <v>1061</v>
      </c>
      <c r="D9323" s="4" t="n">
        <v>16</v>
      </c>
      <c r="E9323" s="4" t="n">
        <v>145.57</v>
      </c>
      <c r="F9323" s="4" t="n">
        <v>2329.12</v>
      </c>
      <c r="G9323" s="4" t="n">
        <f aca="false">INDEX(Data_Products!$D$2:$D$33,MATCH(C9323,Data_Products!$A$2:$A$33,0))</f>
        <v>119.29</v>
      </c>
      <c r="H9323" s="4" t="str">
        <f aca="false">INDEX(Data_Products!$C$2:$C$33,MATCH(C9323,Data_Products!$A$2:$A$33,0))</f>
        <v>Plumbing &amp; Drainage</v>
      </c>
      <c r="I9323" s="10" t="n">
        <f aca="false">D9323*(E9323-G9323)</f>
        <v>420.48</v>
      </c>
      <c r="J9323" s="11" t="n">
        <f aca="false">IFERROR(I9323/F9323,0)</f>
        <v>0.180531702960775</v>
      </c>
      <c r="K9323" s="4" t="str">
        <f aca="false">IFERROR(INDEX(Data_Orders!$F$2:$F$4727,MATCH(B9323,Data_Orders!$A$2:$A$4727,0)),"")</f>
        <v>Contractor</v>
      </c>
      <c r="L9323" s="4" t="str">
        <f aca="false">IFERROR(INDEX(Data_Orders!$D$2:$D$4727,MATCH(B9323,Data_Orders!$A$2:$A$4727,0)),"")</f>
        <v>Birmingham South</v>
      </c>
    </row>
    <row r="9324" customFormat="false" ht="15" hidden="false" customHeight="false" outlineLevel="0" collapsed="false">
      <c r="A9324" s="4" t="s">
        <v>15140</v>
      </c>
      <c r="B9324" s="4" t="s">
        <v>4197</v>
      </c>
      <c r="C9324" s="4" t="s">
        <v>1010</v>
      </c>
      <c r="D9324" s="4" t="n">
        <v>15</v>
      </c>
      <c r="E9324" s="4" t="n">
        <v>135.95</v>
      </c>
      <c r="F9324" s="4" t="n">
        <v>2039.25</v>
      </c>
      <c r="G9324" s="4" t="n">
        <f aca="false">INDEX(Data_Products!$D$2:$D$33,MATCH(C9324,Data_Products!$A$2:$A$33,0))</f>
        <v>111.1</v>
      </c>
      <c r="H9324" s="4" t="str">
        <f aca="false">INDEX(Data_Products!$C$2:$C$33,MATCH(C9324,Data_Products!$A$2:$A$33,0))</f>
        <v>Timber</v>
      </c>
      <c r="I9324" s="10" t="n">
        <f aca="false">D9324*(E9324-G9324)</f>
        <v>372.75</v>
      </c>
      <c r="J9324" s="11" t="n">
        <f aca="false">IFERROR(I9324/F9324,0)</f>
        <v>0.18278778962854</v>
      </c>
      <c r="K9324" s="4" t="str">
        <f aca="false">IFERROR(INDEX(Data_Orders!$F$2:$F$4727,MATCH(B9324,Data_Orders!$A$2:$A$4727,0)),"")</f>
        <v>Contractor</v>
      </c>
      <c r="L9324" s="4" t="str">
        <f aca="false">IFERROR(INDEX(Data_Orders!$D$2:$D$4727,MATCH(B9324,Data_Orders!$A$2:$A$4727,0)),"")</f>
        <v>Birmingham South</v>
      </c>
    </row>
    <row r="9325" customFormat="false" ht="15" hidden="false" customHeight="false" outlineLevel="0" collapsed="false">
      <c r="A9325" s="4" t="s">
        <v>15141</v>
      </c>
      <c r="B9325" s="4" t="s">
        <v>4198</v>
      </c>
      <c r="C9325" s="4" t="s">
        <v>1032</v>
      </c>
      <c r="D9325" s="4" t="n">
        <v>5</v>
      </c>
      <c r="E9325" s="4" t="n">
        <v>99.65</v>
      </c>
      <c r="F9325" s="4" t="n">
        <v>498.25</v>
      </c>
      <c r="G9325" s="4" t="n">
        <f aca="false">INDEX(Data_Products!$D$2:$D$33,MATCH(C9325,Data_Products!$A$2:$A$33,0))</f>
        <v>58.26</v>
      </c>
      <c r="H9325" s="4" t="str">
        <f aca="false">INDEX(Data_Products!$C$2:$C$33,MATCH(C9325,Data_Products!$A$2:$A$33,0))</f>
        <v>Insulation</v>
      </c>
      <c r="I9325" s="10" t="n">
        <f aca="false">D9325*(E9325-G9325)</f>
        <v>206.95</v>
      </c>
      <c r="J9325" s="11" t="n">
        <f aca="false">IFERROR(I9325/F9325,0)</f>
        <v>0.415353738083292</v>
      </c>
      <c r="K9325" s="4" t="str">
        <f aca="false">IFERROR(INDEX(Data_Orders!$F$2:$F$4727,MATCH(B9325,Data_Orders!$A$2:$A$4727,0)),"")</f>
        <v>Contractor</v>
      </c>
      <c r="L9325" s="4" t="str">
        <f aca="false">IFERROR(INDEX(Data_Orders!$D$2:$D$4727,MATCH(B9325,Data_Orders!$A$2:$A$4727,0)),"")</f>
        <v>Birmingham South</v>
      </c>
    </row>
    <row r="9326" customFormat="false" ht="15" hidden="false" customHeight="false" outlineLevel="0" collapsed="false">
      <c r="A9326" s="4" t="s">
        <v>15142</v>
      </c>
      <c r="B9326" s="4" t="s">
        <v>4199</v>
      </c>
      <c r="C9326" s="4" t="s">
        <v>1052</v>
      </c>
      <c r="D9326" s="4" t="n">
        <v>6</v>
      </c>
      <c r="E9326" s="4" t="n">
        <v>205.71</v>
      </c>
      <c r="F9326" s="4" t="n">
        <v>1234.26</v>
      </c>
      <c r="G9326" s="4" t="n">
        <f aca="false">INDEX(Data_Products!$D$2:$D$33,MATCH(C9326,Data_Products!$A$2:$A$33,0))</f>
        <v>152.29</v>
      </c>
      <c r="H9326" s="4" t="str">
        <f aca="false">INDEX(Data_Products!$C$2:$C$33,MATCH(C9326,Data_Products!$A$2:$A$33,0))</f>
        <v>Roofing</v>
      </c>
      <c r="I9326" s="10" t="n">
        <f aca="false">D9326*(E9326-G9326)</f>
        <v>320.52</v>
      </c>
      <c r="J9326" s="11" t="n">
        <f aca="false">IFERROR(I9326/F9326,0)</f>
        <v>0.259685965679841</v>
      </c>
      <c r="K9326" s="4" t="str">
        <f aca="false">IFERROR(INDEX(Data_Orders!$F$2:$F$4727,MATCH(B9326,Data_Orders!$A$2:$A$4727,0)),"")</f>
        <v>Contractor</v>
      </c>
      <c r="L9326" s="4" t="str">
        <f aca="false">IFERROR(INDEX(Data_Orders!$D$2:$D$4727,MATCH(B9326,Data_Orders!$A$2:$A$4727,0)),"")</f>
        <v>Birmingham South</v>
      </c>
    </row>
    <row r="9327" customFormat="false" ht="15" hidden="false" customHeight="false" outlineLevel="0" collapsed="false">
      <c r="A9327" s="4" t="s">
        <v>15143</v>
      </c>
      <c r="B9327" s="4" t="s">
        <v>4200</v>
      </c>
      <c r="C9327" s="4" t="s">
        <v>1075</v>
      </c>
      <c r="D9327" s="4" t="n">
        <v>10</v>
      </c>
      <c r="E9327" s="4" t="n">
        <v>98.61</v>
      </c>
      <c r="F9327" s="4" t="n">
        <v>986.1</v>
      </c>
      <c r="G9327" s="4" t="n">
        <f aca="false">INDEX(Data_Products!$D$2:$D$33,MATCH(C9327,Data_Products!$A$2:$A$33,0))</f>
        <v>74.84</v>
      </c>
      <c r="H9327" s="4" t="str">
        <f aca="false">INDEX(Data_Products!$C$2:$C$33,MATCH(C9327,Data_Products!$A$2:$A$33,0))</f>
        <v>Landscaping</v>
      </c>
      <c r="I9327" s="10" t="n">
        <f aca="false">D9327*(E9327-G9327)</f>
        <v>237.7</v>
      </c>
      <c r="J9327" s="11" t="n">
        <f aca="false">IFERROR(I9327/F9327,0)</f>
        <v>0.24105060338708</v>
      </c>
      <c r="K9327" s="4" t="str">
        <f aca="false">IFERROR(INDEX(Data_Orders!$F$2:$F$4727,MATCH(B9327,Data_Orders!$A$2:$A$4727,0)),"")</f>
        <v>Trade Account</v>
      </c>
      <c r="L9327" s="4" t="str">
        <f aca="false">IFERROR(INDEX(Data_Orders!$D$2:$D$4727,MATCH(B9327,Data_Orders!$A$2:$A$4727,0)),"")</f>
        <v>Binley (Coventry)</v>
      </c>
    </row>
    <row r="9328" customFormat="false" ht="15" hidden="false" customHeight="false" outlineLevel="0" collapsed="false">
      <c r="A9328" s="4" t="s">
        <v>15144</v>
      </c>
      <c r="B9328" s="4" t="s">
        <v>4200</v>
      </c>
      <c r="C9328" s="4" t="s">
        <v>1035</v>
      </c>
      <c r="D9328" s="4" t="n">
        <v>5</v>
      </c>
      <c r="E9328" s="4" t="n">
        <v>165.07</v>
      </c>
      <c r="F9328" s="4" t="n">
        <v>825.35</v>
      </c>
      <c r="G9328" s="4" t="n">
        <f aca="false">INDEX(Data_Products!$D$2:$D$33,MATCH(C9328,Data_Products!$A$2:$A$33,0))</f>
        <v>134.65</v>
      </c>
      <c r="H9328" s="4" t="str">
        <f aca="false">INDEX(Data_Products!$C$2:$C$33,MATCH(C9328,Data_Products!$A$2:$A$33,0))</f>
        <v>Insulation</v>
      </c>
      <c r="I9328" s="10" t="n">
        <f aca="false">D9328*(E9328-G9328)</f>
        <v>152.1</v>
      </c>
      <c r="J9328" s="11" t="n">
        <f aca="false">IFERROR(I9328/F9328,0)</f>
        <v>0.184285454655601</v>
      </c>
      <c r="K9328" s="4" t="str">
        <f aca="false">IFERROR(INDEX(Data_Orders!$F$2:$F$4727,MATCH(B9328,Data_Orders!$A$2:$A$4727,0)),"")</f>
        <v>Trade Account</v>
      </c>
      <c r="L9328" s="4" t="str">
        <f aca="false">IFERROR(INDEX(Data_Orders!$D$2:$D$4727,MATCH(B9328,Data_Orders!$A$2:$A$4727,0)),"")</f>
        <v>Binley (Coventry)</v>
      </c>
    </row>
    <row r="9329" customFormat="false" ht="15" hidden="false" customHeight="false" outlineLevel="0" collapsed="false">
      <c r="A9329" s="4" t="s">
        <v>15145</v>
      </c>
      <c r="B9329" s="4" t="s">
        <v>4200</v>
      </c>
      <c r="C9329" s="4" t="s">
        <v>1039</v>
      </c>
      <c r="D9329" s="4" t="n">
        <v>13</v>
      </c>
      <c r="E9329" s="4" t="n">
        <v>160.41</v>
      </c>
      <c r="F9329" s="4" t="n">
        <v>2085.33</v>
      </c>
      <c r="G9329" s="4" t="n">
        <f aca="false">INDEX(Data_Products!$D$2:$D$33,MATCH(C9329,Data_Products!$A$2:$A$33,0))</f>
        <v>99.74</v>
      </c>
      <c r="H9329" s="4" t="str">
        <f aca="false">INDEX(Data_Products!$C$2:$C$33,MATCH(C9329,Data_Products!$A$2:$A$33,0))</f>
        <v>Insulation</v>
      </c>
      <c r="I9329" s="10" t="n">
        <f aca="false">D9329*(E9329-G9329)</f>
        <v>788.71</v>
      </c>
      <c r="J9329" s="11" t="n">
        <f aca="false">IFERROR(I9329/F9329,0)</f>
        <v>0.378218315566361</v>
      </c>
      <c r="K9329" s="4" t="str">
        <f aca="false">IFERROR(INDEX(Data_Orders!$F$2:$F$4727,MATCH(B9329,Data_Orders!$A$2:$A$4727,0)),"")</f>
        <v>Trade Account</v>
      </c>
      <c r="L9329" s="4" t="str">
        <f aca="false">IFERROR(INDEX(Data_Orders!$D$2:$D$4727,MATCH(B9329,Data_Orders!$A$2:$A$4727,0)),"")</f>
        <v>Binley (Coventry)</v>
      </c>
    </row>
    <row r="9330" customFormat="false" ht="15" hidden="false" customHeight="false" outlineLevel="0" collapsed="false">
      <c r="A9330" s="4" t="s">
        <v>15146</v>
      </c>
      <c r="B9330" s="4" t="s">
        <v>4200</v>
      </c>
      <c r="C9330" s="4" t="s">
        <v>1073</v>
      </c>
      <c r="D9330" s="4" t="n">
        <v>2</v>
      </c>
      <c r="E9330" s="4" t="n">
        <v>231.05</v>
      </c>
      <c r="F9330" s="4" t="n">
        <v>462.1</v>
      </c>
      <c r="G9330" s="4" t="n">
        <f aca="false">INDEX(Data_Products!$D$2:$D$33,MATCH(C9330,Data_Products!$A$2:$A$33,0))</f>
        <v>148.29</v>
      </c>
      <c r="H9330" s="4" t="str">
        <f aca="false">INDEX(Data_Products!$C$2:$C$33,MATCH(C9330,Data_Products!$A$2:$A$33,0))</f>
        <v>Landscaping</v>
      </c>
      <c r="I9330" s="10" t="n">
        <f aca="false">D9330*(E9330-G9330)</f>
        <v>165.52</v>
      </c>
      <c r="J9330" s="11" t="n">
        <f aca="false">IFERROR(I9330/F9330,0)</f>
        <v>0.358190867777537</v>
      </c>
      <c r="K9330" s="4" t="str">
        <f aca="false">IFERROR(INDEX(Data_Orders!$F$2:$F$4727,MATCH(B9330,Data_Orders!$A$2:$A$4727,0)),"")</f>
        <v>Trade Account</v>
      </c>
      <c r="L9330" s="4" t="str">
        <f aca="false">IFERROR(INDEX(Data_Orders!$D$2:$D$4727,MATCH(B9330,Data_Orders!$A$2:$A$4727,0)),"")</f>
        <v>Binley (Coventry)</v>
      </c>
    </row>
    <row r="9331" customFormat="false" ht="15" hidden="false" customHeight="false" outlineLevel="0" collapsed="false">
      <c r="A9331" s="4" t="s">
        <v>15147</v>
      </c>
      <c r="B9331" s="4" t="s">
        <v>4201</v>
      </c>
      <c r="C9331" s="4" t="s">
        <v>1037</v>
      </c>
      <c r="D9331" s="4" t="n">
        <v>13</v>
      </c>
      <c r="E9331" s="4" t="n">
        <v>90.97</v>
      </c>
      <c r="F9331" s="4" t="n">
        <v>1182.61</v>
      </c>
      <c r="G9331" s="4" t="n">
        <f aca="false">INDEX(Data_Products!$D$2:$D$33,MATCH(C9331,Data_Products!$A$2:$A$33,0))</f>
        <v>73.81</v>
      </c>
      <c r="H9331" s="4" t="str">
        <f aca="false">INDEX(Data_Products!$C$2:$C$33,MATCH(C9331,Data_Products!$A$2:$A$33,0))</f>
        <v>Insulation</v>
      </c>
      <c r="I9331" s="10" t="n">
        <f aca="false">D9331*(E9331-G9331)</f>
        <v>223.08</v>
      </c>
      <c r="J9331" s="11" t="n">
        <f aca="false">IFERROR(I9331/F9331,0)</f>
        <v>0.18863361547763</v>
      </c>
      <c r="K9331" s="4" t="str">
        <f aca="false">IFERROR(INDEX(Data_Orders!$F$2:$F$4727,MATCH(B9331,Data_Orders!$A$2:$A$4727,0)),"")</f>
        <v>Trade Account</v>
      </c>
      <c r="L9331" s="4" t="str">
        <f aca="false">IFERROR(INDEX(Data_Orders!$D$2:$D$4727,MATCH(B9331,Data_Orders!$A$2:$A$4727,0)),"")</f>
        <v>Binley (Coventry)</v>
      </c>
    </row>
    <row r="9332" customFormat="false" ht="15" hidden="false" customHeight="false" outlineLevel="0" collapsed="false">
      <c r="A9332" s="4" t="s">
        <v>15148</v>
      </c>
      <c r="B9332" s="4" t="s">
        <v>4201</v>
      </c>
      <c r="C9332" s="4" t="s">
        <v>1026</v>
      </c>
      <c r="D9332" s="4" t="n">
        <v>7</v>
      </c>
      <c r="E9332" s="4" t="n">
        <v>184.05</v>
      </c>
      <c r="F9332" s="4" t="n">
        <v>1288.35</v>
      </c>
      <c r="G9332" s="4" t="n">
        <f aca="false">INDEX(Data_Products!$D$2:$D$33,MATCH(C9332,Data_Products!$A$2:$A$33,0))</f>
        <v>147.44</v>
      </c>
      <c r="H9332" s="4" t="str">
        <f aca="false">INDEX(Data_Products!$C$2:$C$33,MATCH(C9332,Data_Products!$A$2:$A$33,0))</f>
        <v>Cement &amp; Aggregates</v>
      </c>
      <c r="I9332" s="10" t="n">
        <f aca="false">D9332*(E9332-G9332)</f>
        <v>256.27</v>
      </c>
      <c r="J9332" s="11" t="n">
        <f aca="false">IFERROR(I9332/F9332,0)</f>
        <v>0.19891333876664</v>
      </c>
      <c r="K9332" s="4" t="str">
        <f aca="false">IFERROR(INDEX(Data_Orders!$F$2:$F$4727,MATCH(B9332,Data_Orders!$A$2:$A$4727,0)),"")</f>
        <v>Trade Account</v>
      </c>
      <c r="L9332" s="4" t="str">
        <f aca="false">IFERROR(INDEX(Data_Orders!$D$2:$D$4727,MATCH(B9332,Data_Orders!$A$2:$A$4727,0)),"")</f>
        <v>Binley (Coventry)</v>
      </c>
    </row>
    <row r="9333" customFormat="false" ht="15" hidden="false" customHeight="false" outlineLevel="0" collapsed="false">
      <c r="A9333" s="4" t="s">
        <v>15149</v>
      </c>
      <c r="B9333" s="4" t="s">
        <v>4201</v>
      </c>
      <c r="C9333" s="4" t="s">
        <v>1044</v>
      </c>
      <c r="D9333" s="4" t="n">
        <v>3</v>
      </c>
      <c r="E9333" s="4" t="n">
        <v>190.44</v>
      </c>
      <c r="F9333" s="4" t="n">
        <v>571.32</v>
      </c>
      <c r="G9333" s="4" t="n">
        <f aca="false">INDEX(Data_Products!$D$2:$D$33,MATCH(C9333,Data_Products!$A$2:$A$33,0))</f>
        <v>115.48</v>
      </c>
      <c r="H9333" s="4" t="str">
        <f aca="false">INDEX(Data_Products!$C$2:$C$33,MATCH(C9333,Data_Products!$A$2:$A$33,0))</f>
        <v>Tools &amp; Fixings</v>
      </c>
      <c r="I9333" s="10" t="n">
        <f aca="false">D9333*(E9333-G9333)</f>
        <v>224.88</v>
      </c>
      <c r="J9333" s="11" t="n">
        <f aca="false">IFERROR(I9333/F9333,0)</f>
        <v>0.393614786809494</v>
      </c>
      <c r="K9333" s="4" t="str">
        <f aca="false">IFERROR(INDEX(Data_Orders!$F$2:$F$4727,MATCH(B9333,Data_Orders!$A$2:$A$4727,0)),"")</f>
        <v>Trade Account</v>
      </c>
      <c r="L9333" s="4" t="str">
        <f aca="false">IFERROR(INDEX(Data_Orders!$D$2:$D$4727,MATCH(B9333,Data_Orders!$A$2:$A$4727,0)),"")</f>
        <v>Binley (Coventry)</v>
      </c>
    </row>
    <row r="9334" customFormat="false" ht="15" hidden="false" customHeight="false" outlineLevel="0" collapsed="false">
      <c r="A9334" s="4" t="s">
        <v>15150</v>
      </c>
      <c r="B9334" s="4" t="s">
        <v>4201</v>
      </c>
      <c r="C9334" s="4" t="s">
        <v>1064</v>
      </c>
      <c r="D9334" s="4" t="n">
        <v>19</v>
      </c>
      <c r="E9334" s="4" t="n">
        <v>97.63</v>
      </c>
      <c r="F9334" s="4" t="n">
        <v>1854.97</v>
      </c>
      <c r="G9334" s="4" t="n">
        <f aca="false">INDEX(Data_Products!$D$2:$D$33,MATCH(C9334,Data_Products!$A$2:$A$33,0))</f>
        <v>65.21</v>
      </c>
      <c r="H9334" s="4" t="str">
        <f aca="false">INDEX(Data_Products!$C$2:$C$33,MATCH(C9334,Data_Products!$A$2:$A$33,0))</f>
        <v>Plumbing &amp; Drainage</v>
      </c>
      <c r="I9334" s="10" t="n">
        <f aca="false">D9334*(E9334-G9334)</f>
        <v>615.98</v>
      </c>
      <c r="J9334" s="11" t="n">
        <f aca="false">IFERROR(I9334/F9334,0)</f>
        <v>0.332070060432244</v>
      </c>
      <c r="K9334" s="4" t="str">
        <f aca="false">IFERROR(INDEX(Data_Orders!$F$2:$F$4727,MATCH(B9334,Data_Orders!$A$2:$A$4727,0)),"")</f>
        <v>Trade Account</v>
      </c>
      <c r="L9334" s="4" t="str">
        <f aca="false">IFERROR(INDEX(Data_Orders!$D$2:$D$4727,MATCH(B9334,Data_Orders!$A$2:$A$4727,0)),"")</f>
        <v>Binley (Coventry)</v>
      </c>
    </row>
    <row r="9335" customFormat="false" ht="15" hidden="false" customHeight="false" outlineLevel="0" collapsed="false">
      <c r="A9335" s="4" t="s">
        <v>15151</v>
      </c>
      <c r="B9335" s="4" t="s">
        <v>4201</v>
      </c>
      <c r="C9335" s="4" t="s">
        <v>1019</v>
      </c>
      <c r="D9335" s="4" t="n">
        <v>19</v>
      </c>
      <c r="E9335" s="4" t="n">
        <v>79.76</v>
      </c>
      <c r="F9335" s="4" t="n">
        <v>1515.44</v>
      </c>
      <c r="G9335" s="4" t="n">
        <f aca="false">INDEX(Data_Products!$D$2:$D$33,MATCH(C9335,Data_Products!$A$2:$A$33,0))</f>
        <v>59.07</v>
      </c>
      <c r="H9335" s="4" t="str">
        <f aca="false">INDEX(Data_Products!$C$2:$C$33,MATCH(C9335,Data_Products!$A$2:$A$33,0))</f>
        <v>Timber</v>
      </c>
      <c r="I9335" s="10" t="n">
        <f aca="false">D9335*(E9335-G9335)</f>
        <v>393.11</v>
      </c>
      <c r="J9335" s="11" t="n">
        <f aca="false">IFERROR(I9335/F9335,0)</f>
        <v>0.259403209628887</v>
      </c>
      <c r="K9335" s="4" t="str">
        <f aca="false">IFERROR(INDEX(Data_Orders!$F$2:$F$4727,MATCH(B9335,Data_Orders!$A$2:$A$4727,0)),"")</f>
        <v>Trade Account</v>
      </c>
      <c r="L9335" s="4" t="str">
        <f aca="false">IFERROR(INDEX(Data_Orders!$D$2:$D$4727,MATCH(B9335,Data_Orders!$A$2:$A$4727,0)),"")</f>
        <v>Binley (Coventry)</v>
      </c>
    </row>
    <row r="9336" customFormat="false" ht="15" hidden="false" customHeight="false" outlineLevel="0" collapsed="false">
      <c r="A9336" s="4" t="s">
        <v>15152</v>
      </c>
      <c r="B9336" s="4" t="s">
        <v>4202</v>
      </c>
      <c r="C9336" s="4" t="s">
        <v>1061</v>
      </c>
      <c r="D9336" s="4" t="n">
        <v>13</v>
      </c>
      <c r="E9336" s="4" t="n">
        <v>145.57</v>
      </c>
      <c r="F9336" s="4" t="n">
        <v>1892.41</v>
      </c>
      <c r="G9336" s="4" t="n">
        <f aca="false">INDEX(Data_Products!$D$2:$D$33,MATCH(C9336,Data_Products!$A$2:$A$33,0))</f>
        <v>119.29</v>
      </c>
      <c r="H9336" s="4" t="str">
        <f aca="false">INDEX(Data_Products!$C$2:$C$33,MATCH(C9336,Data_Products!$A$2:$A$33,0))</f>
        <v>Plumbing &amp; Drainage</v>
      </c>
      <c r="I9336" s="10" t="n">
        <f aca="false">D9336*(E9336-G9336)</f>
        <v>341.64</v>
      </c>
      <c r="J9336" s="11" t="n">
        <f aca="false">IFERROR(I9336/F9336,0)</f>
        <v>0.180531702960775</v>
      </c>
      <c r="K9336" s="4" t="str">
        <f aca="false">IFERROR(INDEX(Data_Orders!$F$2:$F$4727,MATCH(B9336,Data_Orders!$A$2:$A$4727,0)),"")</f>
        <v>Trade Account</v>
      </c>
      <c r="L9336" s="4" t="str">
        <f aca="false">IFERROR(INDEX(Data_Orders!$D$2:$D$4727,MATCH(B9336,Data_Orders!$A$2:$A$4727,0)),"")</f>
        <v>Binley (Coventry)</v>
      </c>
    </row>
    <row r="9337" customFormat="false" ht="15" hidden="false" customHeight="false" outlineLevel="0" collapsed="false">
      <c r="A9337" s="4" t="s">
        <v>15153</v>
      </c>
      <c r="B9337" s="4" t="s">
        <v>4202</v>
      </c>
      <c r="C9337" s="4" t="s">
        <v>1073</v>
      </c>
      <c r="D9337" s="4" t="n">
        <v>20</v>
      </c>
      <c r="E9337" s="4" t="n">
        <v>231.05</v>
      </c>
      <c r="F9337" s="4" t="n">
        <v>4621</v>
      </c>
      <c r="G9337" s="4" t="n">
        <f aca="false">INDEX(Data_Products!$D$2:$D$33,MATCH(C9337,Data_Products!$A$2:$A$33,0))</f>
        <v>148.29</v>
      </c>
      <c r="H9337" s="4" t="str">
        <f aca="false">INDEX(Data_Products!$C$2:$C$33,MATCH(C9337,Data_Products!$A$2:$A$33,0))</f>
        <v>Landscaping</v>
      </c>
      <c r="I9337" s="10" t="n">
        <f aca="false">D9337*(E9337-G9337)</f>
        <v>1655.2</v>
      </c>
      <c r="J9337" s="11" t="n">
        <f aca="false">IFERROR(I9337/F9337,0)</f>
        <v>0.358190867777537</v>
      </c>
      <c r="K9337" s="4" t="str">
        <f aca="false">IFERROR(INDEX(Data_Orders!$F$2:$F$4727,MATCH(B9337,Data_Orders!$A$2:$A$4727,0)),"")</f>
        <v>Trade Account</v>
      </c>
      <c r="L9337" s="4" t="str">
        <f aca="false">IFERROR(INDEX(Data_Orders!$D$2:$D$4727,MATCH(B9337,Data_Orders!$A$2:$A$4727,0)),"")</f>
        <v>Binley (Coventry)</v>
      </c>
    </row>
    <row r="9338" customFormat="false" ht="15" hidden="false" customHeight="false" outlineLevel="0" collapsed="false">
      <c r="A9338" s="4" t="s">
        <v>15154</v>
      </c>
      <c r="B9338" s="4" t="s">
        <v>4202</v>
      </c>
      <c r="C9338" s="4" t="s">
        <v>1055</v>
      </c>
      <c r="D9338" s="4" t="n">
        <v>11</v>
      </c>
      <c r="E9338" s="4" t="n">
        <v>205.03</v>
      </c>
      <c r="F9338" s="4" t="n">
        <v>2255.33</v>
      </c>
      <c r="G9338" s="4" t="n">
        <f aca="false">INDEX(Data_Products!$D$2:$D$33,MATCH(C9338,Data_Products!$A$2:$A$33,0))</f>
        <v>138.6</v>
      </c>
      <c r="H9338" s="4" t="str">
        <f aca="false">INDEX(Data_Products!$C$2:$C$33,MATCH(C9338,Data_Products!$A$2:$A$33,0))</f>
        <v>Roofing</v>
      </c>
      <c r="I9338" s="10" t="n">
        <f aca="false">D9338*(E9338-G9338)</f>
        <v>730.73</v>
      </c>
      <c r="J9338" s="11" t="n">
        <f aca="false">IFERROR(I9338/F9338,0)</f>
        <v>0.324001365653807</v>
      </c>
      <c r="K9338" s="4" t="str">
        <f aca="false">IFERROR(INDEX(Data_Orders!$F$2:$F$4727,MATCH(B9338,Data_Orders!$A$2:$A$4727,0)),"")</f>
        <v>Trade Account</v>
      </c>
      <c r="L9338" s="4" t="str">
        <f aca="false">IFERROR(INDEX(Data_Orders!$D$2:$D$4727,MATCH(B9338,Data_Orders!$A$2:$A$4727,0)),"")</f>
        <v>Binley (Coventry)</v>
      </c>
    </row>
    <row r="9339" customFormat="false" ht="15" hidden="false" customHeight="false" outlineLevel="0" collapsed="false">
      <c r="A9339" s="4" t="s">
        <v>15155</v>
      </c>
      <c r="B9339" s="4" t="s">
        <v>4203</v>
      </c>
      <c r="C9339" s="4" t="s">
        <v>1064</v>
      </c>
      <c r="D9339" s="4" t="n">
        <v>15</v>
      </c>
      <c r="E9339" s="4" t="n">
        <v>97.63</v>
      </c>
      <c r="F9339" s="4" t="n">
        <v>1464.45</v>
      </c>
      <c r="G9339" s="4" t="n">
        <f aca="false">INDEX(Data_Products!$D$2:$D$33,MATCH(C9339,Data_Products!$A$2:$A$33,0))</f>
        <v>65.21</v>
      </c>
      <c r="H9339" s="4" t="str">
        <f aca="false">INDEX(Data_Products!$C$2:$C$33,MATCH(C9339,Data_Products!$A$2:$A$33,0))</f>
        <v>Plumbing &amp; Drainage</v>
      </c>
      <c r="I9339" s="10" t="n">
        <f aca="false">D9339*(E9339-G9339)</f>
        <v>486.3</v>
      </c>
      <c r="J9339" s="11" t="n">
        <f aca="false">IFERROR(I9339/F9339,0)</f>
        <v>0.332070060432244</v>
      </c>
      <c r="K9339" s="4" t="str">
        <f aca="false">IFERROR(INDEX(Data_Orders!$F$2:$F$4727,MATCH(B9339,Data_Orders!$A$2:$A$4727,0)),"")</f>
        <v>Trade Account</v>
      </c>
      <c r="L9339" s="4" t="str">
        <f aca="false">IFERROR(INDEX(Data_Orders!$D$2:$D$4727,MATCH(B9339,Data_Orders!$A$2:$A$4727,0)),"")</f>
        <v>Binley (Coventry)</v>
      </c>
    </row>
    <row r="9340" customFormat="false" ht="15" hidden="false" customHeight="false" outlineLevel="0" collapsed="false">
      <c r="A9340" s="4" t="s">
        <v>15156</v>
      </c>
      <c r="B9340" s="4" t="s">
        <v>4203</v>
      </c>
      <c r="C9340" s="4" t="s">
        <v>1021</v>
      </c>
      <c r="D9340" s="4" t="n">
        <v>13</v>
      </c>
      <c r="E9340" s="4" t="n">
        <v>73.76</v>
      </c>
      <c r="F9340" s="4" t="n">
        <v>958.88</v>
      </c>
      <c r="G9340" s="4" t="n">
        <f aca="false">INDEX(Data_Products!$D$2:$D$33,MATCH(C9340,Data_Products!$A$2:$A$33,0))</f>
        <v>51.51</v>
      </c>
      <c r="H9340" s="4" t="str">
        <f aca="false">INDEX(Data_Products!$C$2:$C$33,MATCH(C9340,Data_Products!$A$2:$A$33,0))</f>
        <v>Cement &amp; Aggregates</v>
      </c>
      <c r="I9340" s="10" t="n">
        <f aca="false">D9340*(E9340-G9340)</f>
        <v>289.25</v>
      </c>
      <c r="J9340" s="11" t="n">
        <f aca="false">IFERROR(I9340/F9340,0)</f>
        <v>0.301654013015185</v>
      </c>
      <c r="K9340" s="4" t="str">
        <f aca="false">IFERROR(INDEX(Data_Orders!$F$2:$F$4727,MATCH(B9340,Data_Orders!$A$2:$A$4727,0)),"")</f>
        <v>Trade Account</v>
      </c>
      <c r="L9340" s="4" t="str">
        <f aca="false">IFERROR(INDEX(Data_Orders!$D$2:$D$4727,MATCH(B9340,Data_Orders!$A$2:$A$4727,0)),"")</f>
        <v>Binley (Coventry)</v>
      </c>
    </row>
    <row r="9341" customFormat="false" ht="15" hidden="false" customHeight="false" outlineLevel="0" collapsed="false">
      <c r="A9341" s="4" t="s">
        <v>15157</v>
      </c>
      <c r="B9341" s="4" t="s">
        <v>4203</v>
      </c>
      <c r="C9341" s="4" t="s">
        <v>1055</v>
      </c>
      <c r="D9341" s="4" t="n">
        <v>9</v>
      </c>
      <c r="E9341" s="4" t="n">
        <v>205.03</v>
      </c>
      <c r="F9341" s="4" t="n">
        <v>1845.27</v>
      </c>
      <c r="G9341" s="4" t="n">
        <f aca="false">INDEX(Data_Products!$D$2:$D$33,MATCH(C9341,Data_Products!$A$2:$A$33,0))</f>
        <v>138.6</v>
      </c>
      <c r="H9341" s="4" t="str">
        <f aca="false">INDEX(Data_Products!$C$2:$C$33,MATCH(C9341,Data_Products!$A$2:$A$33,0))</f>
        <v>Roofing</v>
      </c>
      <c r="I9341" s="10" t="n">
        <f aca="false">D9341*(E9341-G9341)</f>
        <v>597.87</v>
      </c>
      <c r="J9341" s="11" t="n">
        <f aca="false">IFERROR(I9341/F9341,0)</f>
        <v>0.324001365653807</v>
      </c>
      <c r="K9341" s="4" t="str">
        <f aca="false">IFERROR(INDEX(Data_Orders!$F$2:$F$4727,MATCH(B9341,Data_Orders!$A$2:$A$4727,0)),"")</f>
        <v>Trade Account</v>
      </c>
      <c r="L9341" s="4" t="str">
        <f aca="false">IFERROR(INDEX(Data_Orders!$D$2:$D$4727,MATCH(B9341,Data_Orders!$A$2:$A$4727,0)),"")</f>
        <v>Binley (Coventry)</v>
      </c>
    </row>
    <row r="9342" customFormat="false" ht="15" hidden="false" customHeight="false" outlineLevel="0" collapsed="false">
      <c r="A9342" s="4" t="s">
        <v>15158</v>
      </c>
      <c r="B9342" s="4" t="s">
        <v>4203</v>
      </c>
      <c r="C9342" s="4" t="s">
        <v>1044</v>
      </c>
      <c r="D9342" s="4" t="n">
        <v>3</v>
      </c>
      <c r="E9342" s="4" t="n">
        <v>190.44</v>
      </c>
      <c r="F9342" s="4" t="n">
        <v>571.32</v>
      </c>
      <c r="G9342" s="4" t="n">
        <f aca="false">INDEX(Data_Products!$D$2:$D$33,MATCH(C9342,Data_Products!$A$2:$A$33,0))</f>
        <v>115.48</v>
      </c>
      <c r="H9342" s="4" t="str">
        <f aca="false">INDEX(Data_Products!$C$2:$C$33,MATCH(C9342,Data_Products!$A$2:$A$33,0))</f>
        <v>Tools &amp; Fixings</v>
      </c>
      <c r="I9342" s="10" t="n">
        <f aca="false">D9342*(E9342-G9342)</f>
        <v>224.88</v>
      </c>
      <c r="J9342" s="11" t="n">
        <f aca="false">IFERROR(I9342/F9342,0)</f>
        <v>0.393614786809494</v>
      </c>
      <c r="K9342" s="4" t="str">
        <f aca="false">IFERROR(INDEX(Data_Orders!$F$2:$F$4727,MATCH(B9342,Data_Orders!$A$2:$A$4727,0)),"")</f>
        <v>Trade Account</v>
      </c>
      <c r="L9342" s="4" t="str">
        <f aca="false">IFERROR(INDEX(Data_Orders!$D$2:$D$4727,MATCH(B9342,Data_Orders!$A$2:$A$4727,0)),"")</f>
        <v>Binley (Coventry)</v>
      </c>
    </row>
    <row r="9343" customFormat="false" ht="15" hidden="false" customHeight="false" outlineLevel="0" collapsed="false">
      <c r="A9343" s="4" t="s">
        <v>15159</v>
      </c>
      <c r="B9343" s="4" t="s">
        <v>4203</v>
      </c>
      <c r="C9343" s="4" t="s">
        <v>1057</v>
      </c>
      <c r="D9343" s="4" t="n">
        <v>10</v>
      </c>
      <c r="E9343" s="4" t="n">
        <v>176.81</v>
      </c>
      <c r="F9343" s="4" t="n">
        <v>1768.1</v>
      </c>
      <c r="G9343" s="4" t="n">
        <f aca="false">INDEX(Data_Products!$D$2:$D$33,MATCH(C9343,Data_Products!$A$2:$A$33,0))</f>
        <v>129.57</v>
      </c>
      <c r="H9343" s="4" t="str">
        <f aca="false">INDEX(Data_Products!$C$2:$C$33,MATCH(C9343,Data_Products!$A$2:$A$33,0))</f>
        <v>Roofing</v>
      </c>
      <c r="I9343" s="10" t="n">
        <f aca="false">D9343*(E9343-G9343)</f>
        <v>472.4</v>
      </c>
      <c r="J9343" s="11" t="n">
        <f aca="false">IFERROR(I9343/F9343,0)</f>
        <v>0.267179458175443</v>
      </c>
      <c r="K9343" s="4" t="str">
        <f aca="false">IFERROR(INDEX(Data_Orders!$F$2:$F$4727,MATCH(B9343,Data_Orders!$A$2:$A$4727,0)),"")</f>
        <v>Trade Account</v>
      </c>
      <c r="L9343" s="4" t="str">
        <f aca="false">IFERROR(INDEX(Data_Orders!$D$2:$D$4727,MATCH(B9343,Data_Orders!$A$2:$A$4727,0)),"")</f>
        <v>Binley (Coventry)</v>
      </c>
    </row>
    <row r="9344" customFormat="false" ht="15" hidden="false" customHeight="false" outlineLevel="0" collapsed="false">
      <c r="A9344" s="4" t="s">
        <v>15160</v>
      </c>
      <c r="B9344" s="4" t="s">
        <v>4204</v>
      </c>
      <c r="C9344" s="4" t="s">
        <v>1010</v>
      </c>
      <c r="D9344" s="4" t="n">
        <v>7</v>
      </c>
      <c r="E9344" s="4" t="n">
        <v>135.95</v>
      </c>
      <c r="F9344" s="4" t="n">
        <v>951.65</v>
      </c>
      <c r="G9344" s="4" t="n">
        <f aca="false">INDEX(Data_Products!$D$2:$D$33,MATCH(C9344,Data_Products!$A$2:$A$33,0))</f>
        <v>111.1</v>
      </c>
      <c r="H9344" s="4" t="str">
        <f aca="false">INDEX(Data_Products!$C$2:$C$33,MATCH(C9344,Data_Products!$A$2:$A$33,0))</f>
        <v>Timber</v>
      </c>
      <c r="I9344" s="10" t="n">
        <f aca="false">D9344*(E9344-G9344)</f>
        <v>173.95</v>
      </c>
      <c r="J9344" s="11" t="n">
        <f aca="false">IFERROR(I9344/F9344,0)</f>
        <v>0.18278778962854</v>
      </c>
      <c r="K9344" s="4" t="str">
        <f aca="false">IFERROR(INDEX(Data_Orders!$F$2:$F$4727,MATCH(B9344,Data_Orders!$A$2:$A$4727,0)),"")</f>
        <v>Trade Account</v>
      </c>
      <c r="L9344" s="4" t="str">
        <f aca="false">IFERROR(INDEX(Data_Orders!$D$2:$D$4727,MATCH(B9344,Data_Orders!$A$2:$A$4727,0)),"")</f>
        <v>Binley (Coventry)</v>
      </c>
    </row>
    <row r="9345" customFormat="false" ht="15" hidden="false" customHeight="false" outlineLevel="0" collapsed="false">
      <c r="A9345" s="4" t="s">
        <v>15161</v>
      </c>
      <c r="B9345" s="4" t="s">
        <v>4205</v>
      </c>
      <c r="C9345" s="4" t="s">
        <v>1032</v>
      </c>
      <c r="D9345" s="4" t="n">
        <v>11</v>
      </c>
      <c r="E9345" s="4" t="n">
        <v>99.65</v>
      </c>
      <c r="F9345" s="4" t="n">
        <v>1096.15</v>
      </c>
      <c r="G9345" s="4" t="n">
        <f aca="false">INDEX(Data_Products!$D$2:$D$33,MATCH(C9345,Data_Products!$A$2:$A$33,0))</f>
        <v>58.26</v>
      </c>
      <c r="H9345" s="4" t="str">
        <f aca="false">INDEX(Data_Products!$C$2:$C$33,MATCH(C9345,Data_Products!$A$2:$A$33,0))</f>
        <v>Insulation</v>
      </c>
      <c r="I9345" s="10" t="n">
        <f aca="false">D9345*(E9345-G9345)</f>
        <v>455.29</v>
      </c>
      <c r="J9345" s="11" t="n">
        <f aca="false">IFERROR(I9345/F9345,0)</f>
        <v>0.415353738083292</v>
      </c>
      <c r="K9345" s="4" t="str">
        <f aca="false">IFERROR(INDEX(Data_Orders!$F$2:$F$4727,MATCH(B9345,Data_Orders!$A$2:$A$4727,0)),"")</f>
        <v>Trade Account</v>
      </c>
      <c r="L9345" s="4" t="str">
        <f aca="false">IFERROR(INDEX(Data_Orders!$D$2:$D$4727,MATCH(B9345,Data_Orders!$A$2:$A$4727,0)),"")</f>
        <v>Binley (Coventry)</v>
      </c>
    </row>
    <row r="9346" customFormat="false" ht="15" hidden="false" customHeight="false" outlineLevel="0" collapsed="false">
      <c r="A9346" s="4" t="s">
        <v>15162</v>
      </c>
      <c r="B9346" s="4" t="s">
        <v>4205</v>
      </c>
      <c r="C9346" s="4" t="s">
        <v>1010</v>
      </c>
      <c r="D9346" s="4" t="n">
        <v>11</v>
      </c>
      <c r="E9346" s="4" t="n">
        <v>135.95</v>
      </c>
      <c r="F9346" s="4" t="n">
        <v>1495.45</v>
      </c>
      <c r="G9346" s="4" t="n">
        <f aca="false">INDEX(Data_Products!$D$2:$D$33,MATCH(C9346,Data_Products!$A$2:$A$33,0))</f>
        <v>111.1</v>
      </c>
      <c r="H9346" s="4" t="str">
        <f aca="false">INDEX(Data_Products!$C$2:$C$33,MATCH(C9346,Data_Products!$A$2:$A$33,0))</f>
        <v>Timber</v>
      </c>
      <c r="I9346" s="10" t="n">
        <f aca="false">D9346*(E9346-G9346)</f>
        <v>273.35</v>
      </c>
      <c r="J9346" s="11" t="n">
        <f aca="false">IFERROR(I9346/F9346,0)</f>
        <v>0.18278778962854</v>
      </c>
      <c r="K9346" s="4" t="str">
        <f aca="false">IFERROR(INDEX(Data_Orders!$F$2:$F$4727,MATCH(B9346,Data_Orders!$A$2:$A$4727,0)),"")</f>
        <v>Trade Account</v>
      </c>
      <c r="L9346" s="4" t="str">
        <f aca="false">IFERROR(INDEX(Data_Orders!$D$2:$D$4727,MATCH(B9346,Data_Orders!$A$2:$A$4727,0)),"")</f>
        <v>Binley (Coventry)</v>
      </c>
    </row>
    <row r="9347" customFormat="false" ht="15" hidden="false" customHeight="false" outlineLevel="0" collapsed="false">
      <c r="A9347" s="4" t="s">
        <v>15163</v>
      </c>
      <c r="B9347" s="4" t="s">
        <v>4205</v>
      </c>
      <c r="C9347" s="4" t="s">
        <v>1021</v>
      </c>
      <c r="D9347" s="4" t="n">
        <v>3</v>
      </c>
      <c r="E9347" s="4" t="n">
        <v>73.76</v>
      </c>
      <c r="F9347" s="4" t="n">
        <v>221.28</v>
      </c>
      <c r="G9347" s="4" t="n">
        <f aca="false">INDEX(Data_Products!$D$2:$D$33,MATCH(C9347,Data_Products!$A$2:$A$33,0))</f>
        <v>51.51</v>
      </c>
      <c r="H9347" s="4" t="str">
        <f aca="false">INDEX(Data_Products!$C$2:$C$33,MATCH(C9347,Data_Products!$A$2:$A$33,0))</f>
        <v>Cement &amp; Aggregates</v>
      </c>
      <c r="I9347" s="10" t="n">
        <f aca="false">D9347*(E9347-G9347)</f>
        <v>66.75</v>
      </c>
      <c r="J9347" s="11" t="n">
        <f aca="false">IFERROR(I9347/F9347,0)</f>
        <v>0.301654013015185</v>
      </c>
      <c r="K9347" s="4" t="str">
        <f aca="false">IFERROR(INDEX(Data_Orders!$F$2:$F$4727,MATCH(B9347,Data_Orders!$A$2:$A$4727,0)),"")</f>
        <v>Trade Account</v>
      </c>
      <c r="L9347" s="4" t="str">
        <f aca="false">IFERROR(INDEX(Data_Orders!$D$2:$D$4727,MATCH(B9347,Data_Orders!$A$2:$A$4727,0)),"")</f>
        <v>Binley (Coventry)</v>
      </c>
    </row>
    <row r="9348" customFormat="false" ht="15" hidden="false" customHeight="false" outlineLevel="0" collapsed="false">
      <c r="A9348" s="4" t="s">
        <v>15164</v>
      </c>
      <c r="B9348" s="4" t="s">
        <v>4205</v>
      </c>
      <c r="C9348" s="4" t="s">
        <v>1061</v>
      </c>
      <c r="D9348" s="4" t="n">
        <v>7</v>
      </c>
      <c r="E9348" s="4" t="n">
        <v>145.57</v>
      </c>
      <c r="F9348" s="4" t="n">
        <v>1018.99</v>
      </c>
      <c r="G9348" s="4" t="n">
        <f aca="false">INDEX(Data_Products!$D$2:$D$33,MATCH(C9348,Data_Products!$A$2:$A$33,0))</f>
        <v>119.29</v>
      </c>
      <c r="H9348" s="4" t="str">
        <f aca="false">INDEX(Data_Products!$C$2:$C$33,MATCH(C9348,Data_Products!$A$2:$A$33,0))</f>
        <v>Plumbing &amp; Drainage</v>
      </c>
      <c r="I9348" s="10" t="n">
        <f aca="false">D9348*(E9348-G9348)</f>
        <v>183.96</v>
      </c>
      <c r="J9348" s="11" t="n">
        <f aca="false">IFERROR(I9348/F9348,0)</f>
        <v>0.180531702960775</v>
      </c>
      <c r="K9348" s="4" t="str">
        <f aca="false">IFERROR(INDEX(Data_Orders!$F$2:$F$4727,MATCH(B9348,Data_Orders!$A$2:$A$4727,0)),"")</f>
        <v>Trade Account</v>
      </c>
      <c r="L9348" s="4" t="str">
        <f aca="false">IFERROR(INDEX(Data_Orders!$D$2:$D$4727,MATCH(B9348,Data_Orders!$A$2:$A$4727,0)),"")</f>
        <v>Binley (Coventry)</v>
      </c>
    </row>
    <row r="9349" customFormat="false" ht="15" hidden="false" customHeight="false" outlineLevel="0" collapsed="false">
      <c r="A9349" s="4" t="s">
        <v>15165</v>
      </c>
      <c r="B9349" s="4" t="s">
        <v>4205</v>
      </c>
      <c r="C9349" s="4" t="s">
        <v>1066</v>
      </c>
      <c r="D9349" s="4" t="n">
        <v>9</v>
      </c>
      <c r="E9349" s="4" t="n">
        <v>209.69</v>
      </c>
      <c r="F9349" s="4" t="n">
        <v>1887.21</v>
      </c>
      <c r="G9349" s="4" t="n">
        <f aca="false">INDEX(Data_Products!$D$2:$D$33,MATCH(C9349,Data_Products!$A$2:$A$33,0))</f>
        <v>144.38</v>
      </c>
      <c r="H9349" s="4" t="str">
        <f aca="false">INDEX(Data_Products!$C$2:$C$33,MATCH(C9349,Data_Products!$A$2:$A$33,0))</f>
        <v>Plumbing &amp; Drainage</v>
      </c>
      <c r="I9349" s="10" t="n">
        <f aca="false">D9349*(E9349-G9349)</f>
        <v>587.79</v>
      </c>
      <c r="J9349" s="11" t="n">
        <f aca="false">IFERROR(I9349/F9349,0)</f>
        <v>0.311459773952024</v>
      </c>
      <c r="K9349" s="4" t="str">
        <f aca="false">IFERROR(INDEX(Data_Orders!$F$2:$F$4727,MATCH(B9349,Data_Orders!$A$2:$A$4727,0)),"")</f>
        <v>Trade Account</v>
      </c>
      <c r="L9349" s="4" t="str">
        <f aca="false">IFERROR(INDEX(Data_Orders!$D$2:$D$4727,MATCH(B9349,Data_Orders!$A$2:$A$4727,0)),"")</f>
        <v>Binley (Coventry)</v>
      </c>
    </row>
    <row r="9350" customFormat="false" ht="15" hidden="false" customHeight="false" outlineLevel="0" collapsed="false">
      <c r="A9350" s="4" t="s">
        <v>15166</v>
      </c>
      <c r="B9350" s="4" t="s">
        <v>4206</v>
      </c>
      <c r="C9350" s="4" t="s">
        <v>1075</v>
      </c>
      <c r="D9350" s="4" t="n">
        <v>18</v>
      </c>
      <c r="E9350" s="4" t="n">
        <v>98.61</v>
      </c>
      <c r="F9350" s="4" t="n">
        <v>1774.98</v>
      </c>
      <c r="G9350" s="4" t="n">
        <f aca="false">INDEX(Data_Products!$D$2:$D$33,MATCH(C9350,Data_Products!$A$2:$A$33,0))</f>
        <v>74.84</v>
      </c>
      <c r="H9350" s="4" t="str">
        <f aca="false">INDEX(Data_Products!$C$2:$C$33,MATCH(C9350,Data_Products!$A$2:$A$33,0))</f>
        <v>Landscaping</v>
      </c>
      <c r="I9350" s="10" t="n">
        <f aca="false">D9350*(E9350-G9350)</f>
        <v>427.86</v>
      </c>
      <c r="J9350" s="11" t="n">
        <f aca="false">IFERROR(I9350/F9350,0)</f>
        <v>0.24105060338708</v>
      </c>
      <c r="K9350" s="4" t="str">
        <f aca="false">IFERROR(INDEX(Data_Orders!$F$2:$F$4727,MATCH(B9350,Data_Orders!$A$2:$A$4727,0)),"")</f>
        <v>Trade Account</v>
      </c>
      <c r="L9350" s="4" t="str">
        <f aca="false">IFERROR(INDEX(Data_Orders!$D$2:$D$4727,MATCH(B9350,Data_Orders!$A$2:$A$4727,0)),"")</f>
        <v>Binley (Coventry)</v>
      </c>
    </row>
    <row r="9351" customFormat="false" ht="15" hidden="false" customHeight="false" outlineLevel="0" collapsed="false">
      <c r="A9351" s="4" t="s">
        <v>15167</v>
      </c>
      <c r="B9351" s="4" t="s">
        <v>4206</v>
      </c>
      <c r="C9351" s="4" t="s">
        <v>1057</v>
      </c>
      <c r="D9351" s="4" t="n">
        <v>13</v>
      </c>
      <c r="E9351" s="4" t="n">
        <v>176.81</v>
      </c>
      <c r="F9351" s="4" t="n">
        <v>2298.53</v>
      </c>
      <c r="G9351" s="4" t="n">
        <f aca="false">INDEX(Data_Products!$D$2:$D$33,MATCH(C9351,Data_Products!$A$2:$A$33,0))</f>
        <v>129.57</v>
      </c>
      <c r="H9351" s="4" t="str">
        <f aca="false">INDEX(Data_Products!$C$2:$C$33,MATCH(C9351,Data_Products!$A$2:$A$33,0))</f>
        <v>Roofing</v>
      </c>
      <c r="I9351" s="10" t="n">
        <f aca="false">D9351*(E9351-G9351)</f>
        <v>614.12</v>
      </c>
      <c r="J9351" s="11" t="n">
        <f aca="false">IFERROR(I9351/F9351,0)</f>
        <v>0.267179458175443</v>
      </c>
      <c r="K9351" s="4" t="str">
        <f aca="false">IFERROR(INDEX(Data_Orders!$F$2:$F$4727,MATCH(B9351,Data_Orders!$A$2:$A$4727,0)),"")</f>
        <v>Trade Account</v>
      </c>
      <c r="L9351" s="4" t="str">
        <f aca="false">IFERROR(INDEX(Data_Orders!$D$2:$D$4727,MATCH(B9351,Data_Orders!$A$2:$A$4727,0)),"")</f>
        <v>Binley (Coventry)</v>
      </c>
    </row>
    <row r="9352" customFormat="false" ht="15" hidden="false" customHeight="false" outlineLevel="0" collapsed="false">
      <c r="A9352" s="4" t="s">
        <v>15168</v>
      </c>
      <c r="B9352" s="4" t="s">
        <v>4206</v>
      </c>
      <c r="C9352" s="4" t="s">
        <v>1028</v>
      </c>
      <c r="D9352" s="4" t="n">
        <v>16</v>
      </c>
      <c r="E9352" s="4" t="n">
        <v>118.79</v>
      </c>
      <c r="F9352" s="4" t="n">
        <v>1900.64</v>
      </c>
      <c r="G9352" s="4" t="n">
        <f aca="false">INDEX(Data_Products!$D$2:$D$33,MATCH(C9352,Data_Products!$A$2:$A$33,0))</f>
        <v>81.07</v>
      </c>
      <c r="H9352" s="4" t="str">
        <f aca="false">INDEX(Data_Products!$C$2:$C$33,MATCH(C9352,Data_Products!$A$2:$A$33,0))</f>
        <v>Cement &amp; Aggregates</v>
      </c>
      <c r="I9352" s="10" t="n">
        <f aca="false">D9352*(E9352-G9352)</f>
        <v>603.52</v>
      </c>
      <c r="J9352" s="11" t="n">
        <f aca="false">IFERROR(I9352/F9352,0)</f>
        <v>0.317535146056065</v>
      </c>
      <c r="K9352" s="4" t="str">
        <f aca="false">IFERROR(INDEX(Data_Orders!$F$2:$F$4727,MATCH(B9352,Data_Orders!$A$2:$A$4727,0)),"")</f>
        <v>Trade Account</v>
      </c>
      <c r="L9352" s="4" t="str">
        <f aca="false">IFERROR(INDEX(Data_Orders!$D$2:$D$4727,MATCH(B9352,Data_Orders!$A$2:$A$4727,0)),"")</f>
        <v>Binley (Coventry)</v>
      </c>
    </row>
    <row r="9353" customFormat="false" ht="15" hidden="false" customHeight="false" outlineLevel="0" collapsed="false">
      <c r="A9353" s="4" t="s">
        <v>15169</v>
      </c>
      <c r="B9353" s="4" t="s">
        <v>4207</v>
      </c>
      <c r="C9353" s="4" t="s">
        <v>1077</v>
      </c>
      <c r="D9353" s="4" t="n">
        <v>3</v>
      </c>
      <c r="E9353" s="4" t="n">
        <v>46.61</v>
      </c>
      <c r="F9353" s="4" t="n">
        <v>139.83</v>
      </c>
      <c r="G9353" s="4" t="n">
        <f aca="false">INDEX(Data_Products!$D$2:$D$33,MATCH(C9353,Data_Products!$A$2:$A$33,0))</f>
        <v>36.87</v>
      </c>
      <c r="H9353" s="4" t="str">
        <f aca="false">INDEX(Data_Products!$C$2:$C$33,MATCH(C9353,Data_Products!$A$2:$A$33,0))</f>
        <v>Landscaping</v>
      </c>
      <c r="I9353" s="10" t="n">
        <f aca="false">D9353*(E9353-G9353)</f>
        <v>29.22</v>
      </c>
      <c r="J9353" s="11" t="n">
        <f aca="false">IFERROR(I9353/F9353,0)</f>
        <v>0.208968032611028</v>
      </c>
      <c r="K9353" s="4" t="str">
        <f aca="false">IFERROR(INDEX(Data_Orders!$F$2:$F$4727,MATCH(B9353,Data_Orders!$A$2:$A$4727,0)),"")</f>
        <v>Trade Account</v>
      </c>
      <c r="L9353" s="4" t="str">
        <f aca="false">IFERROR(INDEX(Data_Orders!$D$2:$D$4727,MATCH(B9353,Data_Orders!$A$2:$A$4727,0)),"")</f>
        <v>Northampton</v>
      </c>
    </row>
    <row r="9354" customFormat="false" ht="15" hidden="false" customHeight="false" outlineLevel="0" collapsed="false">
      <c r="A9354" s="4" t="s">
        <v>15170</v>
      </c>
      <c r="B9354" s="4" t="s">
        <v>4207</v>
      </c>
      <c r="C9354" s="4" t="s">
        <v>1026</v>
      </c>
      <c r="D9354" s="4" t="n">
        <v>9</v>
      </c>
      <c r="E9354" s="4" t="n">
        <v>184.05</v>
      </c>
      <c r="F9354" s="4" t="n">
        <v>1656.45</v>
      </c>
      <c r="G9354" s="4" t="n">
        <f aca="false">INDEX(Data_Products!$D$2:$D$33,MATCH(C9354,Data_Products!$A$2:$A$33,0))</f>
        <v>147.44</v>
      </c>
      <c r="H9354" s="4" t="str">
        <f aca="false">INDEX(Data_Products!$C$2:$C$33,MATCH(C9354,Data_Products!$A$2:$A$33,0))</f>
        <v>Cement &amp; Aggregates</v>
      </c>
      <c r="I9354" s="10" t="n">
        <f aca="false">D9354*(E9354-G9354)</f>
        <v>329.49</v>
      </c>
      <c r="J9354" s="11" t="n">
        <f aca="false">IFERROR(I9354/F9354,0)</f>
        <v>0.19891333876664</v>
      </c>
      <c r="K9354" s="4" t="str">
        <f aca="false">IFERROR(INDEX(Data_Orders!$F$2:$F$4727,MATCH(B9354,Data_Orders!$A$2:$A$4727,0)),"")</f>
        <v>Trade Account</v>
      </c>
      <c r="L9354" s="4" t="str">
        <f aca="false">IFERROR(INDEX(Data_Orders!$D$2:$D$4727,MATCH(B9354,Data_Orders!$A$2:$A$4727,0)),"")</f>
        <v>Northampton</v>
      </c>
    </row>
    <row r="9355" customFormat="false" ht="15" hidden="false" customHeight="false" outlineLevel="0" collapsed="false">
      <c r="A9355" s="4" t="s">
        <v>15171</v>
      </c>
      <c r="B9355" s="4" t="s">
        <v>4208</v>
      </c>
      <c r="C9355" s="4" t="s">
        <v>1037</v>
      </c>
      <c r="D9355" s="4" t="n">
        <v>3</v>
      </c>
      <c r="E9355" s="4" t="n">
        <v>90.97</v>
      </c>
      <c r="F9355" s="4" t="n">
        <v>272.91</v>
      </c>
      <c r="G9355" s="4" t="n">
        <f aca="false">INDEX(Data_Products!$D$2:$D$33,MATCH(C9355,Data_Products!$A$2:$A$33,0))</f>
        <v>73.81</v>
      </c>
      <c r="H9355" s="4" t="str">
        <f aca="false">INDEX(Data_Products!$C$2:$C$33,MATCH(C9355,Data_Products!$A$2:$A$33,0))</f>
        <v>Insulation</v>
      </c>
      <c r="I9355" s="10" t="n">
        <f aca="false">D9355*(E9355-G9355)</f>
        <v>51.48</v>
      </c>
      <c r="J9355" s="11" t="n">
        <f aca="false">IFERROR(I9355/F9355,0)</f>
        <v>0.18863361547763</v>
      </c>
      <c r="K9355" s="4" t="str">
        <f aca="false">IFERROR(INDEX(Data_Orders!$F$2:$F$4727,MATCH(B9355,Data_Orders!$A$2:$A$4727,0)),"")</f>
        <v>Trade Account</v>
      </c>
      <c r="L9355" s="4" t="str">
        <f aca="false">IFERROR(INDEX(Data_Orders!$D$2:$D$4727,MATCH(B9355,Data_Orders!$A$2:$A$4727,0)),"")</f>
        <v>Northampton</v>
      </c>
    </row>
    <row r="9356" customFormat="false" ht="15" hidden="false" customHeight="false" outlineLevel="0" collapsed="false">
      <c r="A9356" s="4" t="s">
        <v>15172</v>
      </c>
      <c r="B9356" s="4" t="s">
        <v>4208</v>
      </c>
      <c r="C9356" s="4" t="s">
        <v>1061</v>
      </c>
      <c r="D9356" s="4" t="n">
        <v>12</v>
      </c>
      <c r="E9356" s="4" t="n">
        <v>145.57</v>
      </c>
      <c r="F9356" s="4" t="n">
        <v>1746.84</v>
      </c>
      <c r="G9356" s="4" t="n">
        <f aca="false">INDEX(Data_Products!$D$2:$D$33,MATCH(C9356,Data_Products!$A$2:$A$33,0))</f>
        <v>119.29</v>
      </c>
      <c r="H9356" s="4" t="str">
        <f aca="false">INDEX(Data_Products!$C$2:$C$33,MATCH(C9356,Data_Products!$A$2:$A$33,0))</f>
        <v>Plumbing &amp; Drainage</v>
      </c>
      <c r="I9356" s="10" t="n">
        <f aca="false">D9356*(E9356-G9356)</f>
        <v>315.36</v>
      </c>
      <c r="J9356" s="11" t="n">
        <f aca="false">IFERROR(I9356/F9356,0)</f>
        <v>0.180531702960775</v>
      </c>
      <c r="K9356" s="4" t="str">
        <f aca="false">IFERROR(INDEX(Data_Orders!$F$2:$F$4727,MATCH(B9356,Data_Orders!$A$2:$A$4727,0)),"")</f>
        <v>Trade Account</v>
      </c>
      <c r="L9356" s="4" t="str">
        <f aca="false">IFERROR(INDEX(Data_Orders!$D$2:$D$4727,MATCH(B9356,Data_Orders!$A$2:$A$4727,0)),"")</f>
        <v>Northampton</v>
      </c>
    </row>
    <row r="9357" customFormat="false" ht="15" hidden="false" customHeight="false" outlineLevel="0" collapsed="false">
      <c r="A9357" s="4" t="s">
        <v>15173</v>
      </c>
      <c r="B9357" s="4" t="s">
        <v>4208</v>
      </c>
      <c r="C9357" s="4" t="s">
        <v>1059</v>
      </c>
      <c r="D9357" s="4" t="n">
        <v>16</v>
      </c>
      <c r="E9357" s="4" t="n">
        <v>103.63</v>
      </c>
      <c r="F9357" s="4" t="n">
        <v>1658.08</v>
      </c>
      <c r="G9357" s="4" t="n">
        <f aca="false">INDEX(Data_Products!$D$2:$D$33,MATCH(C9357,Data_Products!$A$2:$A$33,0))</f>
        <v>82.55</v>
      </c>
      <c r="H9357" s="4" t="str">
        <f aca="false">INDEX(Data_Products!$C$2:$C$33,MATCH(C9357,Data_Products!$A$2:$A$33,0))</f>
        <v>Roofing</v>
      </c>
      <c r="I9357" s="10" t="n">
        <f aca="false">D9357*(E9357-G9357)</f>
        <v>337.28</v>
      </c>
      <c r="J9357" s="11" t="n">
        <f aca="false">IFERROR(I9357/F9357,0)</f>
        <v>0.203415999228023</v>
      </c>
      <c r="K9357" s="4" t="str">
        <f aca="false">IFERROR(INDEX(Data_Orders!$F$2:$F$4727,MATCH(B9357,Data_Orders!$A$2:$A$4727,0)),"")</f>
        <v>Trade Account</v>
      </c>
      <c r="L9357" s="4" t="str">
        <f aca="false">IFERROR(INDEX(Data_Orders!$D$2:$D$4727,MATCH(B9357,Data_Orders!$A$2:$A$4727,0)),"")</f>
        <v>Northampton</v>
      </c>
    </row>
    <row r="9358" customFormat="false" ht="15" hidden="false" customHeight="false" outlineLevel="0" collapsed="false">
      <c r="A9358" s="4" t="s">
        <v>15174</v>
      </c>
      <c r="B9358" s="4" t="s">
        <v>4209</v>
      </c>
      <c r="C9358" s="4" t="s">
        <v>1068</v>
      </c>
      <c r="D9358" s="4" t="n">
        <v>4</v>
      </c>
      <c r="E9358" s="4" t="n">
        <v>86.28</v>
      </c>
      <c r="F9358" s="4" t="n">
        <v>345.12</v>
      </c>
      <c r="G9358" s="4" t="n">
        <f aca="false">INDEX(Data_Products!$D$2:$D$33,MATCH(C9358,Data_Products!$A$2:$A$33,0))</f>
        <v>68.55</v>
      </c>
      <c r="H9358" s="4" t="str">
        <f aca="false">INDEX(Data_Products!$C$2:$C$33,MATCH(C9358,Data_Products!$A$2:$A$33,0))</f>
        <v>Plumbing &amp; Drainage</v>
      </c>
      <c r="I9358" s="10" t="n">
        <f aca="false">D9358*(E9358-G9358)</f>
        <v>70.92</v>
      </c>
      <c r="J9358" s="11" t="n">
        <f aca="false">IFERROR(I9358/F9358,0)</f>
        <v>0.205493741307371</v>
      </c>
      <c r="K9358" s="4" t="str">
        <f aca="false">IFERROR(INDEX(Data_Orders!$F$2:$F$4727,MATCH(B9358,Data_Orders!$A$2:$A$4727,0)),"")</f>
        <v>Trade Account</v>
      </c>
      <c r="L9358" s="4" t="str">
        <f aca="false">IFERROR(INDEX(Data_Orders!$D$2:$D$4727,MATCH(B9358,Data_Orders!$A$2:$A$4727,0)),"")</f>
        <v>Northampton</v>
      </c>
    </row>
    <row r="9359" customFormat="false" ht="15" hidden="false" customHeight="false" outlineLevel="0" collapsed="false">
      <c r="A9359" s="4" t="s">
        <v>15175</v>
      </c>
      <c r="B9359" s="4" t="s">
        <v>4209</v>
      </c>
      <c r="C9359" s="4" t="s">
        <v>1024</v>
      </c>
      <c r="D9359" s="4" t="n">
        <v>9</v>
      </c>
      <c r="E9359" s="4" t="n">
        <v>137.14</v>
      </c>
      <c r="F9359" s="4" t="n">
        <v>1234.26</v>
      </c>
      <c r="G9359" s="4" t="n">
        <f aca="false">INDEX(Data_Products!$D$2:$D$33,MATCH(C9359,Data_Products!$A$2:$A$33,0))</f>
        <v>99.99</v>
      </c>
      <c r="H9359" s="4" t="str">
        <f aca="false">INDEX(Data_Products!$C$2:$C$33,MATCH(C9359,Data_Products!$A$2:$A$33,0))</f>
        <v>Cement &amp; Aggregates</v>
      </c>
      <c r="I9359" s="10" t="n">
        <f aca="false">D9359*(E9359-G9359)</f>
        <v>334.35</v>
      </c>
      <c r="J9359" s="11" t="n">
        <f aca="false">IFERROR(I9359/F9359,0)</f>
        <v>0.270891060230421</v>
      </c>
      <c r="K9359" s="4" t="str">
        <f aca="false">IFERROR(INDEX(Data_Orders!$F$2:$F$4727,MATCH(B9359,Data_Orders!$A$2:$A$4727,0)),"")</f>
        <v>Trade Account</v>
      </c>
      <c r="L9359" s="4" t="str">
        <f aca="false">IFERROR(INDEX(Data_Orders!$D$2:$D$4727,MATCH(B9359,Data_Orders!$A$2:$A$4727,0)),"")</f>
        <v>Northampton</v>
      </c>
    </row>
    <row r="9360" customFormat="false" ht="15" hidden="false" customHeight="false" outlineLevel="0" collapsed="false">
      <c r="A9360" s="4" t="s">
        <v>15176</v>
      </c>
      <c r="B9360" s="4" t="s">
        <v>4209</v>
      </c>
      <c r="C9360" s="4" t="s">
        <v>1019</v>
      </c>
      <c r="D9360" s="4" t="n">
        <v>19</v>
      </c>
      <c r="E9360" s="4" t="n">
        <v>79.76</v>
      </c>
      <c r="F9360" s="4" t="n">
        <v>1515.44</v>
      </c>
      <c r="G9360" s="4" t="n">
        <f aca="false">INDEX(Data_Products!$D$2:$D$33,MATCH(C9360,Data_Products!$A$2:$A$33,0))</f>
        <v>59.07</v>
      </c>
      <c r="H9360" s="4" t="str">
        <f aca="false">INDEX(Data_Products!$C$2:$C$33,MATCH(C9360,Data_Products!$A$2:$A$33,0))</f>
        <v>Timber</v>
      </c>
      <c r="I9360" s="10" t="n">
        <f aca="false">D9360*(E9360-G9360)</f>
        <v>393.11</v>
      </c>
      <c r="J9360" s="11" t="n">
        <f aca="false">IFERROR(I9360/F9360,0)</f>
        <v>0.259403209628887</v>
      </c>
      <c r="K9360" s="4" t="str">
        <f aca="false">IFERROR(INDEX(Data_Orders!$F$2:$F$4727,MATCH(B9360,Data_Orders!$A$2:$A$4727,0)),"")</f>
        <v>Trade Account</v>
      </c>
      <c r="L9360" s="4" t="str">
        <f aca="false">IFERROR(INDEX(Data_Orders!$D$2:$D$4727,MATCH(B9360,Data_Orders!$A$2:$A$4727,0)),"")</f>
        <v>Northampton</v>
      </c>
    </row>
    <row r="9361" customFormat="false" ht="15" hidden="false" customHeight="false" outlineLevel="0" collapsed="false">
      <c r="A9361" s="4" t="s">
        <v>15177</v>
      </c>
      <c r="B9361" s="4" t="s">
        <v>4209</v>
      </c>
      <c r="C9361" s="4" t="s">
        <v>1035</v>
      </c>
      <c r="D9361" s="4" t="n">
        <v>15</v>
      </c>
      <c r="E9361" s="4" t="n">
        <v>165.07</v>
      </c>
      <c r="F9361" s="4" t="n">
        <v>2476.05</v>
      </c>
      <c r="G9361" s="4" t="n">
        <f aca="false">INDEX(Data_Products!$D$2:$D$33,MATCH(C9361,Data_Products!$A$2:$A$33,0))</f>
        <v>134.65</v>
      </c>
      <c r="H9361" s="4" t="str">
        <f aca="false">INDEX(Data_Products!$C$2:$C$33,MATCH(C9361,Data_Products!$A$2:$A$33,0))</f>
        <v>Insulation</v>
      </c>
      <c r="I9361" s="10" t="n">
        <f aca="false">D9361*(E9361-G9361)</f>
        <v>456.3</v>
      </c>
      <c r="J9361" s="11" t="n">
        <f aca="false">IFERROR(I9361/F9361,0)</f>
        <v>0.184285454655601</v>
      </c>
      <c r="K9361" s="4" t="str">
        <f aca="false">IFERROR(INDEX(Data_Orders!$F$2:$F$4727,MATCH(B9361,Data_Orders!$A$2:$A$4727,0)),"")</f>
        <v>Trade Account</v>
      </c>
      <c r="L9361" s="4" t="str">
        <f aca="false">IFERROR(INDEX(Data_Orders!$D$2:$D$4727,MATCH(B9361,Data_Orders!$A$2:$A$4727,0)),"")</f>
        <v>Northampton</v>
      </c>
    </row>
    <row r="9362" customFormat="false" ht="15" hidden="false" customHeight="false" outlineLevel="0" collapsed="false">
      <c r="A9362" s="4" t="s">
        <v>15178</v>
      </c>
      <c r="B9362" s="4" t="s">
        <v>4209</v>
      </c>
      <c r="C9362" s="4" t="s">
        <v>1015</v>
      </c>
      <c r="D9362" s="4" t="n">
        <v>17</v>
      </c>
      <c r="E9362" s="4" t="n">
        <v>122.01</v>
      </c>
      <c r="F9362" s="4" t="n">
        <v>2074.17</v>
      </c>
      <c r="G9362" s="4" t="n">
        <f aca="false">INDEX(Data_Products!$D$2:$D$33,MATCH(C9362,Data_Products!$A$2:$A$33,0))</f>
        <v>85.53</v>
      </c>
      <c r="H9362" s="4" t="str">
        <f aca="false">INDEX(Data_Products!$C$2:$C$33,MATCH(C9362,Data_Products!$A$2:$A$33,0))</f>
        <v>Timber</v>
      </c>
      <c r="I9362" s="10" t="n">
        <f aca="false">D9362*(E9362-G9362)</f>
        <v>620.16</v>
      </c>
      <c r="J9362" s="11" t="n">
        <f aca="false">IFERROR(I9362/F9362,0)</f>
        <v>0.298991885910991</v>
      </c>
      <c r="K9362" s="4" t="str">
        <f aca="false">IFERROR(INDEX(Data_Orders!$F$2:$F$4727,MATCH(B9362,Data_Orders!$A$2:$A$4727,0)),"")</f>
        <v>Trade Account</v>
      </c>
      <c r="L9362" s="4" t="str">
        <f aca="false">IFERROR(INDEX(Data_Orders!$D$2:$D$4727,MATCH(B9362,Data_Orders!$A$2:$A$4727,0)),"")</f>
        <v>Northampton</v>
      </c>
    </row>
    <row r="9363" customFormat="false" ht="15" hidden="false" customHeight="false" outlineLevel="0" collapsed="false">
      <c r="A9363" s="4" t="s">
        <v>15179</v>
      </c>
      <c r="B9363" s="4" t="s">
        <v>4210</v>
      </c>
      <c r="C9363" s="4" t="s">
        <v>1050</v>
      </c>
      <c r="D9363" s="4" t="n">
        <v>3</v>
      </c>
      <c r="E9363" s="4" t="n">
        <v>238.63</v>
      </c>
      <c r="F9363" s="4" t="n">
        <v>715.89</v>
      </c>
      <c r="G9363" s="4" t="n">
        <f aca="false">INDEX(Data_Products!$D$2:$D$33,MATCH(C9363,Data_Products!$A$2:$A$33,0))</f>
        <v>148.91</v>
      </c>
      <c r="H9363" s="4" t="str">
        <f aca="false">INDEX(Data_Products!$C$2:$C$33,MATCH(C9363,Data_Products!$A$2:$A$33,0))</f>
        <v>Tools &amp; Fixings</v>
      </c>
      <c r="I9363" s="10" t="n">
        <f aca="false">D9363*(E9363-G9363)</f>
        <v>269.16</v>
      </c>
      <c r="J9363" s="11" t="n">
        <f aca="false">IFERROR(I9363/F9363,0)</f>
        <v>0.375979549930855</v>
      </c>
      <c r="K9363" s="4" t="str">
        <f aca="false">IFERROR(INDEX(Data_Orders!$F$2:$F$4727,MATCH(B9363,Data_Orders!$A$2:$A$4727,0)),"")</f>
        <v>Trade Account</v>
      </c>
      <c r="L9363" s="4" t="str">
        <f aca="false">IFERROR(INDEX(Data_Orders!$D$2:$D$4727,MATCH(B9363,Data_Orders!$A$2:$A$4727,0)),"")</f>
        <v>Northampton</v>
      </c>
    </row>
    <row r="9364" customFormat="false" ht="15" hidden="false" customHeight="false" outlineLevel="0" collapsed="false">
      <c r="A9364" s="4" t="s">
        <v>15180</v>
      </c>
      <c r="B9364" s="4" t="s">
        <v>4210</v>
      </c>
      <c r="C9364" s="4" t="s">
        <v>1068</v>
      </c>
      <c r="D9364" s="4" t="n">
        <v>5</v>
      </c>
      <c r="E9364" s="4" t="n">
        <v>86.28</v>
      </c>
      <c r="F9364" s="4" t="n">
        <v>431.4</v>
      </c>
      <c r="G9364" s="4" t="n">
        <f aca="false">INDEX(Data_Products!$D$2:$D$33,MATCH(C9364,Data_Products!$A$2:$A$33,0))</f>
        <v>68.55</v>
      </c>
      <c r="H9364" s="4" t="str">
        <f aca="false">INDEX(Data_Products!$C$2:$C$33,MATCH(C9364,Data_Products!$A$2:$A$33,0))</f>
        <v>Plumbing &amp; Drainage</v>
      </c>
      <c r="I9364" s="10" t="n">
        <f aca="false">D9364*(E9364-G9364)</f>
        <v>88.65</v>
      </c>
      <c r="J9364" s="11" t="n">
        <f aca="false">IFERROR(I9364/F9364,0)</f>
        <v>0.205493741307371</v>
      </c>
      <c r="K9364" s="4" t="str">
        <f aca="false">IFERROR(INDEX(Data_Orders!$F$2:$F$4727,MATCH(B9364,Data_Orders!$A$2:$A$4727,0)),"")</f>
        <v>Trade Account</v>
      </c>
      <c r="L9364" s="4" t="str">
        <f aca="false">IFERROR(INDEX(Data_Orders!$D$2:$D$4727,MATCH(B9364,Data_Orders!$A$2:$A$4727,0)),"")</f>
        <v>Northampton</v>
      </c>
    </row>
    <row r="9365" customFormat="false" ht="15" hidden="false" customHeight="false" outlineLevel="0" collapsed="false">
      <c r="A9365" s="4" t="s">
        <v>15181</v>
      </c>
      <c r="B9365" s="4" t="s">
        <v>4210</v>
      </c>
      <c r="C9365" s="4" t="s">
        <v>1032</v>
      </c>
      <c r="D9365" s="4" t="n">
        <v>1</v>
      </c>
      <c r="E9365" s="4" t="n">
        <v>99.65</v>
      </c>
      <c r="F9365" s="4" t="n">
        <v>99.65</v>
      </c>
      <c r="G9365" s="4" t="n">
        <f aca="false">INDEX(Data_Products!$D$2:$D$33,MATCH(C9365,Data_Products!$A$2:$A$33,0))</f>
        <v>58.26</v>
      </c>
      <c r="H9365" s="4" t="str">
        <f aca="false">INDEX(Data_Products!$C$2:$C$33,MATCH(C9365,Data_Products!$A$2:$A$33,0))</f>
        <v>Insulation</v>
      </c>
      <c r="I9365" s="10" t="n">
        <f aca="false">D9365*(E9365-G9365)</f>
        <v>41.39</v>
      </c>
      <c r="J9365" s="11" t="n">
        <f aca="false">IFERROR(I9365/F9365,0)</f>
        <v>0.415353738083292</v>
      </c>
      <c r="K9365" s="4" t="str">
        <f aca="false">IFERROR(INDEX(Data_Orders!$F$2:$F$4727,MATCH(B9365,Data_Orders!$A$2:$A$4727,0)),"")</f>
        <v>Trade Account</v>
      </c>
      <c r="L9365" s="4" t="str">
        <f aca="false">IFERROR(INDEX(Data_Orders!$D$2:$D$4727,MATCH(B9365,Data_Orders!$A$2:$A$4727,0)),"")</f>
        <v>Northampton</v>
      </c>
    </row>
    <row r="9366" customFormat="false" ht="15" hidden="false" customHeight="false" outlineLevel="0" collapsed="false">
      <c r="A9366" s="4" t="s">
        <v>15182</v>
      </c>
      <c r="B9366" s="4" t="s">
        <v>4210</v>
      </c>
      <c r="C9366" s="4" t="s">
        <v>1024</v>
      </c>
      <c r="D9366" s="4" t="n">
        <v>10</v>
      </c>
      <c r="E9366" s="4" t="n">
        <v>137.14</v>
      </c>
      <c r="F9366" s="4" t="n">
        <v>1371.4</v>
      </c>
      <c r="G9366" s="4" t="n">
        <f aca="false">INDEX(Data_Products!$D$2:$D$33,MATCH(C9366,Data_Products!$A$2:$A$33,0))</f>
        <v>99.99</v>
      </c>
      <c r="H9366" s="4" t="str">
        <f aca="false">INDEX(Data_Products!$C$2:$C$33,MATCH(C9366,Data_Products!$A$2:$A$33,0))</f>
        <v>Cement &amp; Aggregates</v>
      </c>
      <c r="I9366" s="10" t="n">
        <f aca="false">D9366*(E9366-G9366)</f>
        <v>371.5</v>
      </c>
      <c r="J9366" s="11" t="n">
        <f aca="false">IFERROR(I9366/F9366,0)</f>
        <v>0.270891060230421</v>
      </c>
      <c r="K9366" s="4" t="str">
        <f aca="false">IFERROR(INDEX(Data_Orders!$F$2:$F$4727,MATCH(B9366,Data_Orders!$A$2:$A$4727,0)),"")</f>
        <v>Trade Account</v>
      </c>
      <c r="L9366" s="4" t="str">
        <f aca="false">IFERROR(INDEX(Data_Orders!$D$2:$D$4727,MATCH(B9366,Data_Orders!$A$2:$A$4727,0)),"")</f>
        <v>Northampton</v>
      </c>
    </row>
    <row r="9367" customFormat="false" ht="15" hidden="false" customHeight="false" outlineLevel="0" collapsed="false">
      <c r="A9367" s="4" t="s">
        <v>15183</v>
      </c>
      <c r="B9367" s="4" t="s">
        <v>4211</v>
      </c>
      <c r="C9367" s="4" t="s">
        <v>1032</v>
      </c>
      <c r="D9367" s="4" t="n">
        <v>14</v>
      </c>
      <c r="E9367" s="4" t="n">
        <v>99.65</v>
      </c>
      <c r="F9367" s="4" t="n">
        <v>1395.1</v>
      </c>
      <c r="G9367" s="4" t="n">
        <f aca="false">INDEX(Data_Products!$D$2:$D$33,MATCH(C9367,Data_Products!$A$2:$A$33,0))</f>
        <v>58.26</v>
      </c>
      <c r="H9367" s="4" t="str">
        <f aca="false">INDEX(Data_Products!$C$2:$C$33,MATCH(C9367,Data_Products!$A$2:$A$33,0))</f>
        <v>Insulation</v>
      </c>
      <c r="I9367" s="10" t="n">
        <f aca="false">D9367*(E9367-G9367)</f>
        <v>579.46</v>
      </c>
      <c r="J9367" s="11" t="n">
        <f aca="false">IFERROR(I9367/F9367,0)</f>
        <v>0.415353738083292</v>
      </c>
      <c r="K9367" s="4" t="str">
        <f aca="false">IFERROR(INDEX(Data_Orders!$F$2:$F$4727,MATCH(B9367,Data_Orders!$A$2:$A$4727,0)),"")</f>
        <v>Trade Account</v>
      </c>
      <c r="L9367" s="4" t="str">
        <f aca="false">IFERROR(INDEX(Data_Orders!$D$2:$D$4727,MATCH(B9367,Data_Orders!$A$2:$A$4727,0)),"")</f>
        <v>Northampton</v>
      </c>
    </row>
    <row r="9368" customFormat="false" ht="15" hidden="false" customHeight="false" outlineLevel="0" collapsed="false">
      <c r="A9368" s="4" t="s">
        <v>15184</v>
      </c>
      <c r="B9368" s="4" t="s">
        <v>4211</v>
      </c>
      <c r="C9368" s="4" t="s">
        <v>1030</v>
      </c>
      <c r="D9368" s="4" t="n">
        <v>14</v>
      </c>
      <c r="E9368" s="4" t="n">
        <v>25.23</v>
      </c>
      <c r="F9368" s="4" t="n">
        <v>353.22</v>
      </c>
      <c r="G9368" s="4" t="n">
        <f aca="false">INDEX(Data_Products!$D$2:$D$33,MATCH(C9368,Data_Products!$A$2:$A$33,0))</f>
        <v>17.67</v>
      </c>
      <c r="H9368" s="4" t="str">
        <f aca="false">INDEX(Data_Products!$C$2:$C$33,MATCH(C9368,Data_Products!$A$2:$A$33,0))</f>
        <v>Cement &amp; Aggregates</v>
      </c>
      <c r="I9368" s="10" t="n">
        <f aca="false">D9368*(E9368-G9368)</f>
        <v>105.84</v>
      </c>
      <c r="J9368" s="11" t="n">
        <f aca="false">IFERROR(I9368/F9368,0)</f>
        <v>0.299643281807372</v>
      </c>
      <c r="K9368" s="4" t="str">
        <f aca="false">IFERROR(INDEX(Data_Orders!$F$2:$F$4727,MATCH(B9368,Data_Orders!$A$2:$A$4727,0)),"")</f>
        <v>Trade Account</v>
      </c>
      <c r="L9368" s="4" t="str">
        <f aca="false">IFERROR(INDEX(Data_Orders!$D$2:$D$4727,MATCH(B9368,Data_Orders!$A$2:$A$4727,0)),"")</f>
        <v>Northampton</v>
      </c>
    </row>
    <row r="9369" customFormat="false" ht="15" hidden="false" customHeight="false" outlineLevel="0" collapsed="false">
      <c r="A9369" s="4" t="s">
        <v>15185</v>
      </c>
      <c r="B9369" s="4" t="s">
        <v>4211</v>
      </c>
      <c r="C9369" s="4" t="s">
        <v>1026</v>
      </c>
      <c r="D9369" s="4" t="n">
        <v>4</v>
      </c>
      <c r="E9369" s="4" t="n">
        <v>184.05</v>
      </c>
      <c r="F9369" s="4" t="n">
        <v>736.2</v>
      </c>
      <c r="G9369" s="4" t="n">
        <f aca="false">INDEX(Data_Products!$D$2:$D$33,MATCH(C9369,Data_Products!$A$2:$A$33,0))</f>
        <v>147.44</v>
      </c>
      <c r="H9369" s="4" t="str">
        <f aca="false">INDEX(Data_Products!$C$2:$C$33,MATCH(C9369,Data_Products!$A$2:$A$33,0))</f>
        <v>Cement &amp; Aggregates</v>
      </c>
      <c r="I9369" s="10" t="n">
        <f aca="false">D9369*(E9369-G9369)</f>
        <v>146.44</v>
      </c>
      <c r="J9369" s="11" t="n">
        <f aca="false">IFERROR(I9369/F9369,0)</f>
        <v>0.19891333876664</v>
      </c>
      <c r="K9369" s="4" t="str">
        <f aca="false">IFERROR(INDEX(Data_Orders!$F$2:$F$4727,MATCH(B9369,Data_Orders!$A$2:$A$4727,0)),"")</f>
        <v>Trade Account</v>
      </c>
      <c r="L9369" s="4" t="str">
        <f aca="false">IFERROR(INDEX(Data_Orders!$D$2:$D$4727,MATCH(B9369,Data_Orders!$A$2:$A$4727,0)),"")</f>
        <v>Northampton</v>
      </c>
    </row>
    <row r="9370" customFormat="false" ht="15" hidden="false" customHeight="false" outlineLevel="0" collapsed="false">
      <c r="A9370" s="4" t="s">
        <v>15186</v>
      </c>
      <c r="B9370" s="4" t="s">
        <v>4211</v>
      </c>
      <c r="C9370" s="4" t="s">
        <v>1041</v>
      </c>
      <c r="D9370" s="4" t="n">
        <v>17</v>
      </c>
      <c r="E9370" s="4" t="n">
        <v>242.75</v>
      </c>
      <c r="F9370" s="4" t="n">
        <v>4126.75</v>
      </c>
      <c r="G9370" s="4" t="n">
        <f aca="false">INDEX(Data_Products!$D$2:$D$33,MATCH(C9370,Data_Products!$A$2:$A$33,0))</f>
        <v>142.94</v>
      </c>
      <c r="H9370" s="4" t="str">
        <f aca="false">INDEX(Data_Products!$C$2:$C$33,MATCH(C9370,Data_Products!$A$2:$A$33,0))</f>
        <v>Tools &amp; Fixings</v>
      </c>
      <c r="I9370" s="10" t="n">
        <f aca="false">D9370*(E9370-G9370)</f>
        <v>1696.77</v>
      </c>
      <c r="J9370" s="11" t="n">
        <f aca="false">IFERROR(I9370/F9370,0)</f>
        <v>0.411163748712667</v>
      </c>
      <c r="K9370" s="4" t="str">
        <f aca="false">IFERROR(INDEX(Data_Orders!$F$2:$F$4727,MATCH(B9370,Data_Orders!$A$2:$A$4727,0)),"")</f>
        <v>Trade Account</v>
      </c>
      <c r="L9370" s="4" t="str">
        <f aca="false">IFERROR(INDEX(Data_Orders!$D$2:$D$4727,MATCH(B9370,Data_Orders!$A$2:$A$4727,0)),"")</f>
        <v>Northampton</v>
      </c>
    </row>
    <row r="9371" customFormat="false" ht="15" hidden="false" customHeight="false" outlineLevel="0" collapsed="false">
      <c r="A9371" s="4" t="s">
        <v>15187</v>
      </c>
      <c r="B9371" s="4" t="s">
        <v>4211</v>
      </c>
      <c r="C9371" s="4" t="s">
        <v>1044</v>
      </c>
      <c r="D9371" s="4" t="n">
        <v>7</v>
      </c>
      <c r="E9371" s="4" t="n">
        <v>190.44</v>
      </c>
      <c r="F9371" s="4" t="n">
        <v>1333.08</v>
      </c>
      <c r="G9371" s="4" t="n">
        <f aca="false">INDEX(Data_Products!$D$2:$D$33,MATCH(C9371,Data_Products!$A$2:$A$33,0))</f>
        <v>115.48</v>
      </c>
      <c r="H9371" s="4" t="str">
        <f aca="false">INDEX(Data_Products!$C$2:$C$33,MATCH(C9371,Data_Products!$A$2:$A$33,0))</f>
        <v>Tools &amp; Fixings</v>
      </c>
      <c r="I9371" s="10" t="n">
        <f aca="false">D9371*(E9371-G9371)</f>
        <v>524.72</v>
      </c>
      <c r="J9371" s="11" t="n">
        <f aca="false">IFERROR(I9371/F9371,0)</f>
        <v>0.393614786809494</v>
      </c>
      <c r="K9371" s="4" t="str">
        <f aca="false">IFERROR(INDEX(Data_Orders!$F$2:$F$4727,MATCH(B9371,Data_Orders!$A$2:$A$4727,0)),"")</f>
        <v>Trade Account</v>
      </c>
      <c r="L9371" s="4" t="str">
        <f aca="false">IFERROR(INDEX(Data_Orders!$D$2:$D$4727,MATCH(B9371,Data_Orders!$A$2:$A$4727,0)),"")</f>
        <v>Northampton</v>
      </c>
    </row>
    <row r="9372" customFormat="false" ht="15" hidden="false" customHeight="false" outlineLevel="0" collapsed="false">
      <c r="A9372" s="4" t="s">
        <v>15188</v>
      </c>
      <c r="B9372" s="4" t="s">
        <v>4212</v>
      </c>
      <c r="C9372" s="4" t="s">
        <v>1066</v>
      </c>
      <c r="D9372" s="4" t="n">
        <v>18</v>
      </c>
      <c r="E9372" s="4" t="n">
        <v>209.69</v>
      </c>
      <c r="F9372" s="4" t="n">
        <v>3774.42</v>
      </c>
      <c r="G9372" s="4" t="n">
        <f aca="false">INDEX(Data_Products!$D$2:$D$33,MATCH(C9372,Data_Products!$A$2:$A$33,0))</f>
        <v>144.38</v>
      </c>
      <c r="H9372" s="4" t="str">
        <f aca="false">INDEX(Data_Products!$C$2:$C$33,MATCH(C9372,Data_Products!$A$2:$A$33,0))</f>
        <v>Plumbing &amp; Drainage</v>
      </c>
      <c r="I9372" s="10" t="n">
        <f aca="false">D9372*(E9372-G9372)</f>
        <v>1175.58</v>
      </c>
      <c r="J9372" s="11" t="n">
        <f aca="false">IFERROR(I9372/F9372,0)</f>
        <v>0.311459773952024</v>
      </c>
      <c r="K9372" s="4" t="str">
        <f aca="false">IFERROR(INDEX(Data_Orders!$F$2:$F$4727,MATCH(B9372,Data_Orders!$A$2:$A$4727,0)),"")</f>
        <v>Trade Account</v>
      </c>
      <c r="L9372" s="4" t="str">
        <f aca="false">IFERROR(INDEX(Data_Orders!$D$2:$D$4727,MATCH(B9372,Data_Orders!$A$2:$A$4727,0)),"")</f>
        <v>Northampton</v>
      </c>
    </row>
    <row r="9373" customFormat="false" ht="15" hidden="false" customHeight="false" outlineLevel="0" collapsed="false">
      <c r="A9373" s="4" t="s">
        <v>15189</v>
      </c>
      <c r="B9373" s="4" t="s">
        <v>4212</v>
      </c>
      <c r="C9373" s="4" t="s">
        <v>1035</v>
      </c>
      <c r="D9373" s="4" t="n">
        <v>16</v>
      </c>
      <c r="E9373" s="4" t="n">
        <v>165.07</v>
      </c>
      <c r="F9373" s="4" t="n">
        <v>2641.12</v>
      </c>
      <c r="G9373" s="4" t="n">
        <f aca="false">INDEX(Data_Products!$D$2:$D$33,MATCH(C9373,Data_Products!$A$2:$A$33,0))</f>
        <v>134.65</v>
      </c>
      <c r="H9373" s="4" t="str">
        <f aca="false">INDEX(Data_Products!$C$2:$C$33,MATCH(C9373,Data_Products!$A$2:$A$33,0))</f>
        <v>Insulation</v>
      </c>
      <c r="I9373" s="10" t="n">
        <f aca="false">D9373*(E9373-G9373)</f>
        <v>486.72</v>
      </c>
      <c r="J9373" s="11" t="n">
        <f aca="false">IFERROR(I9373/F9373,0)</f>
        <v>0.184285454655601</v>
      </c>
      <c r="K9373" s="4" t="str">
        <f aca="false">IFERROR(INDEX(Data_Orders!$F$2:$F$4727,MATCH(B9373,Data_Orders!$A$2:$A$4727,0)),"")</f>
        <v>Trade Account</v>
      </c>
      <c r="L9373" s="4" t="str">
        <f aca="false">IFERROR(INDEX(Data_Orders!$D$2:$D$4727,MATCH(B9373,Data_Orders!$A$2:$A$4727,0)),"")</f>
        <v>Northampton</v>
      </c>
    </row>
    <row r="9374" customFormat="false" ht="15" hidden="false" customHeight="false" outlineLevel="0" collapsed="false">
      <c r="A9374" s="4" t="s">
        <v>15190</v>
      </c>
      <c r="B9374" s="4" t="s">
        <v>4212</v>
      </c>
      <c r="C9374" s="4" t="s">
        <v>1046</v>
      </c>
      <c r="D9374" s="4" t="n">
        <v>8</v>
      </c>
      <c r="E9374" s="4" t="n">
        <v>154.02</v>
      </c>
      <c r="F9374" s="4" t="n">
        <v>1232.16</v>
      </c>
      <c r="G9374" s="4" t="n">
        <f aca="false">INDEX(Data_Products!$D$2:$D$33,MATCH(C9374,Data_Products!$A$2:$A$33,0))</f>
        <v>102.1</v>
      </c>
      <c r="H9374" s="4" t="str">
        <f aca="false">INDEX(Data_Products!$C$2:$C$33,MATCH(C9374,Data_Products!$A$2:$A$33,0))</f>
        <v>Tools &amp; Fixings</v>
      </c>
      <c r="I9374" s="10" t="n">
        <f aca="false">D9374*(E9374-G9374)</f>
        <v>415.36</v>
      </c>
      <c r="J9374" s="11" t="n">
        <f aca="false">IFERROR(I9374/F9374,0)</f>
        <v>0.337099078041813</v>
      </c>
      <c r="K9374" s="4" t="str">
        <f aca="false">IFERROR(INDEX(Data_Orders!$F$2:$F$4727,MATCH(B9374,Data_Orders!$A$2:$A$4727,0)),"")</f>
        <v>Trade Account</v>
      </c>
      <c r="L9374" s="4" t="str">
        <f aca="false">IFERROR(INDEX(Data_Orders!$D$2:$D$4727,MATCH(B9374,Data_Orders!$A$2:$A$4727,0)),"")</f>
        <v>Northampton</v>
      </c>
    </row>
    <row r="9375" customFormat="false" ht="15" hidden="false" customHeight="false" outlineLevel="0" collapsed="false">
      <c r="A9375" s="4" t="s">
        <v>15191</v>
      </c>
      <c r="B9375" s="4" t="s">
        <v>4212</v>
      </c>
      <c r="C9375" s="4" t="s">
        <v>1013</v>
      </c>
      <c r="D9375" s="4" t="n">
        <v>3</v>
      </c>
      <c r="E9375" s="4" t="n">
        <v>240.92</v>
      </c>
      <c r="F9375" s="4" t="n">
        <v>722.76</v>
      </c>
      <c r="G9375" s="4" t="n">
        <f aca="false">INDEX(Data_Products!$D$2:$D$33,MATCH(C9375,Data_Products!$A$2:$A$33,0))</f>
        <v>168.32</v>
      </c>
      <c r="H9375" s="4" t="str">
        <f aca="false">INDEX(Data_Products!$C$2:$C$33,MATCH(C9375,Data_Products!$A$2:$A$33,0))</f>
        <v>Timber</v>
      </c>
      <c r="I9375" s="10" t="n">
        <f aca="false">D9375*(E9375-G9375)</f>
        <v>217.8</v>
      </c>
      <c r="J9375" s="11" t="n">
        <f aca="false">IFERROR(I9375/F9375,0)</f>
        <v>0.301344844761747</v>
      </c>
      <c r="K9375" s="4" t="str">
        <f aca="false">IFERROR(INDEX(Data_Orders!$F$2:$F$4727,MATCH(B9375,Data_Orders!$A$2:$A$4727,0)),"")</f>
        <v>Trade Account</v>
      </c>
      <c r="L9375" s="4" t="str">
        <f aca="false">IFERROR(INDEX(Data_Orders!$D$2:$D$4727,MATCH(B9375,Data_Orders!$A$2:$A$4727,0)),"")</f>
        <v>Northampton</v>
      </c>
    </row>
    <row r="9376" customFormat="false" ht="15" hidden="false" customHeight="false" outlineLevel="0" collapsed="false">
      <c r="A9376" s="4" t="s">
        <v>15192</v>
      </c>
      <c r="B9376" s="4" t="s">
        <v>4212</v>
      </c>
      <c r="C9376" s="4" t="s">
        <v>1017</v>
      </c>
      <c r="D9376" s="4" t="n">
        <v>10</v>
      </c>
      <c r="E9376" s="4" t="n">
        <v>49.15</v>
      </c>
      <c r="F9376" s="4" t="n">
        <v>491.5</v>
      </c>
      <c r="G9376" s="4" t="n">
        <f aca="false">INDEX(Data_Products!$D$2:$D$33,MATCH(C9376,Data_Products!$A$2:$A$33,0))</f>
        <v>31.44</v>
      </c>
      <c r="H9376" s="4" t="str">
        <f aca="false">INDEX(Data_Products!$C$2:$C$33,MATCH(C9376,Data_Products!$A$2:$A$33,0))</f>
        <v>Timber</v>
      </c>
      <c r="I9376" s="10" t="n">
        <f aca="false">D9376*(E9376-G9376)</f>
        <v>177.1</v>
      </c>
      <c r="J9376" s="11" t="n">
        <f aca="false">IFERROR(I9376/F9376,0)</f>
        <v>0.360325534079349</v>
      </c>
      <c r="K9376" s="4" t="str">
        <f aca="false">IFERROR(INDEX(Data_Orders!$F$2:$F$4727,MATCH(B9376,Data_Orders!$A$2:$A$4727,0)),"")</f>
        <v>Trade Account</v>
      </c>
      <c r="L9376" s="4" t="str">
        <f aca="false">IFERROR(INDEX(Data_Orders!$D$2:$D$4727,MATCH(B9376,Data_Orders!$A$2:$A$4727,0)),"")</f>
        <v>Northampton</v>
      </c>
    </row>
    <row r="9377" customFormat="false" ht="15" hidden="false" customHeight="false" outlineLevel="0" collapsed="false">
      <c r="A9377" s="4" t="s">
        <v>15193</v>
      </c>
      <c r="B9377" s="4" t="s">
        <v>4213</v>
      </c>
      <c r="C9377" s="4" t="s">
        <v>1015</v>
      </c>
      <c r="D9377" s="4" t="n">
        <v>14</v>
      </c>
      <c r="E9377" s="4" t="n">
        <v>122.01</v>
      </c>
      <c r="F9377" s="4" t="n">
        <v>1708.14</v>
      </c>
      <c r="G9377" s="4" t="n">
        <f aca="false">INDEX(Data_Products!$D$2:$D$33,MATCH(C9377,Data_Products!$A$2:$A$33,0))</f>
        <v>85.53</v>
      </c>
      <c r="H9377" s="4" t="str">
        <f aca="false">INDEX(Data_Products!$C$2:$C$33,MATCH(C9377,Data_Products!$A$2:$A$33,0))</f>
        <v>Timber</v>
      </c>
      <c r="I9377" s="10" t="n">
        <f aca="false">D9377*(E9377-G9377)</f>
        <v>510.72</v>
      </c>
      <c r="J9377" s="11" t="n">
        <f aca="false">IFERROR(I9377/F9377,0)</f>
        <v>0.298991885910991</v>
      </c>
      <c r="K9377" s="4" t="str">
        <f aca="false">IFERROR(INDEX(Data_Orders!$F$2:$F$4727,MATCH(B9377,Data_Orders!$A$2:$A$4727,0)),"")</f>
        <v>Trade Account</v>
      </c>
      <c r="L9377" s="4" t="str">
        <f aca="false">IFERROR(INDEX(Data_Orders!$D$2:$D$4727,MATCH(B9377,Data_Orders!$A$2:$A$4727,0)),"")</f>
        <v>Northampton</v>
      </c>
    </row>
    <row r="9378" customFormat="false" ht="15" hidden="false" customHeight="false" outlineLevel="0" collapsed="false">
      <c r="A9378" s="4" t="s">
        <v>15194</v>
      </c>
      <c r="B9378" s="4" t="s">
        <v>4213</v>
      </c>
      <c r="C9378" s="4" t="s">
        <v>1032</v>
      </c>
      <c r="D9378" s="4" t="n">
        <v>16</v>
      </c>
      <c r="E9378" s="4" t="n">
        <v>99.65</v>
      </c>
      <c r="F9378" s="4" t="n">
        <v>1594.4</v>
      </c>
      <c r="G9378" s="4" t="n">
        <f aca="false">INDEX(Data_Products!$D$2:$D$33,MATCH(C9378,Data_Products!$A$2:$A$33,0))</f>
        <v>58.26</v>
      </c>
      <c r="H9378" s="4" t="str">
        <f aca="false">INDEX(Data_Products!$C$2:$C$33,MATCH(C9378,Data_Products!$A$2:$A$33,0))</f>
        <v>Insulation</v>
      </c>
      <c r="I9378" s="10" t="n">
        <f aca="false">D9378*(E9378-G9378)</f>
        <v>662.24</v>
      </c>
      <c r="J9378" s="11" t="n">
        <f aca="false">IFERROR(I9378/F9378,0)</f>
        <v>0.415353738083292</v>
      </c>
      <c r="K9378" s="4" t="str">
        <f aca="false">IFERROR(INDEX(Data_Orders!$F$2:$F$4727,MATCH(B9378,Data_Orders!$A$2:$A$4727,0)),"")</f>
        <v>Trade Account</v>
      </c>
      <c r="L9378" s="4" t="str">
        <f aca="false">IFERROR(INDEX(Data_Orders!$D$2:$D$4727,MATCH(B9378,Data_Orders!$A$2:$A$4727,0)),"")</f>
        <v>Northampton</v>
      </c>
    </row>
    <row r="9379" customFormat="false" ht="15" hidden="false" customHeight="false" outlineLevel="0" collapsed="false">
      <c r="A9379" s="4" t="s">
        <v>15195</v>
      </c>
      <c r="B9379" s="4" t="s">
        <v>4213</v>
      </c>
      <c r="C9379" s="4" t="s">
        <v>1077</v>
      </c>
      <c r="D9379" s="4" t="n">
        <v>18</v>
      </c>
      <c r="E9379" s="4" t="n">
        <v>46.61</v>
      </c>
      <c r="F9379" s="4" t="n">
        <v>838.98</v>
      </c>
      <c r="G9379" s="4" t="n">
        <f aca="false">INDEX(Data_Products!$D$2:$D$33,MATCH(C9379,Data_Products!$A$2:$A$33,0))</f>
        <v>36.87</v>
      </c>
      <c r="H9379" s="4" t="str">
        <f aca="false">INDEX(Data_Products!$C$2:$C$33,MATCH(C9379,Data_Products!$A$2:$A$33,0))</f>
        <v>Landscaping</v>
      </c>
      <c r="I9379" s="10" t="n">
        <f aca="false">D9379*(E9379-G9379)</f>
        <v>175.32</v>
      </c>
      <c r="J9379" s="11" t="n">
        <f aca="false">IFERROR(I9379/F9379,0)</f>
        <v>0.208968032611028</v>
      </c>
      <c r="K9379" s="4" t="str">
        <f aca="false">IFERROR(INDEX(Data_Orders!$F$2:$F$4727,MATCH(B9379,Data_Orders!$A$2:$A$4727,0)),"")</f>
        <v>Trade Account</v>
      </c>
      <c r="L9379" s="4" t="str">
        <f aca="false">IFERROR(INDEX(Data_Orders!$D$2:$D$4727,MATCH(B9379,Data_Orders!$A$2:$A$4727,0)),"")</f>
        <v>Northampton</v>
      </c>
    </row>
    <row r="9380" customFormat="false" ht="15" hidden="false" customHeight="false" outlineLevel="0" collapsed="false">
      <c r="A9380" s="4" t="s">
        <v>15196</v>
      </c>
      <c r="B9380" s="4" t="s">
        <v>4213</v>
      </c>
      <c r="C9380" s="4" t="s">
        <v>1028</v>
      </c>
      <c r="D9380" s="4" t="n">
        <v>14</v>
      </c>
      <c r="E9380" s="4" t="n">
        <v>118.79</v>
      </c>
      <c r="F9380" s="4" t="n">
        <v>1663.06</v>
      </c>
      <c r="G9380" s="4" t="n">
        <f aca="false">INDEX(Data_Products!$D$2:$D$33,MATCH(C9380,Data_Products!$A$2:$A$33,0))</f>
        <v>81.07</v>
      </c>
      <c r="H9380" s="4" t="str">
        <f aca="false">INDEX(Data_Products!$C$2:$C$33,MATCH(C9380,Data_Products!$A$2:$A$33,0))</f>
        <v>Cement &amp; Aggregates</v>
      </c>
      <c r="I9380" s="10" t="n">
        <f aca="false">D9380*(E9380-G9380)</f>
        <v>528.08</v>
      </c>
      <c r="J9380" s="11" t="n">
        <f aca="false">IFERROR(I9380/F9380,0)</f>
        <v>0.317535146056065</v>
      </c>
      <c r="K9380" s="4" t="str">
        <f aca="false">IFERROR(INDEX(Data_Orders!$F$2:$F$4727,MATCH(B9380,Data_Orders!$A$2:$A$4727,0)),"")</f>
        <v>Trade Account</v>
      </c>
      <c r="L9380" s="4" t="str">
        <f aca="false">IFERROR(INDEX(Data_Orders!$D$2:$D$4727,MATCH(B9380,Data_Orders!$A$2:$A$4727,0)),"")</f>
        <v>Northampton</v>
      </c>
    </row>
    <row r="9381" customFormat="false" ht="15" hidden="false" customHeight="false" outlineLevel="0" collapsed="false">
      <c r="A9381" s="4" t="s">
        <v>15197</v>
      </c>
      <c r="B9381" s="4" t="s">
        <v>4213</v>
      </c>
      <c r="C9381" s="4" t="s">
        <v>1026</v>
      </c>
      <c r="D9381" s="4" t="n">
        <v>6</v>
      </c>
      <c r="E9381" s="4" t="n">
        <v>184.05</v>
      </c>
      <c r="F9381" s="4" t="n">
        <v>1104.3</v>
      </c>
      <c r="G9381" s="4" t="n">
        <f aca="false">INDEX(Data_Products!$D$2:$D$33,MATCH(C9381,Data_Products!$A$2:$A$33,0))</f>
        <v>147.44</v>
      </c>
      <c r="H9381" s="4" t="str">
        <f aca="false">INDEX(Data_Products!$C$2:$C$33,MATCH(C9381,Data_Products!$A$2:$A$33,0))</f>
        <v>Cement &amp; Aggregates</v>
      </c>
      <c r="I9381" s="10" t="n">
        <f aca="false">D9381*(E9381-G9381)</f>
        <v>219.66</v>
      </c>
      <c r="J9381" s="11" t="n">
        <f aca="false">IFERROR(I9381/F9381,0)</f>
        <v>0.19891333876664</v>
      </c>
      <c r="K9381" s="4" t="str">
        <f aca="false">IFERROR(INDEX(Data_Orders!$F$2:$F$4727,MATCH(B9381,Data_Orders!$A$2:$A$4727,0)),"")</f>
        <v>Trade Account</v>
      </c>
      <c r="L9381" s="4" t="str">
        <f aca="false">IFERROR(INDEX(Data_Orders!$D$2:$D$4727,MATCH(B9381,Data_Orders!$A$2:$A$4727,0)),"")</f>
        <v>Northampton</v>
      </c>
    </row>
    <row r="9382" customFormat="false" ht="15" hidden="false" customHeight="false" outlineLevel="0" collapsed="false">
      <c r="A9382" s="4" t="s">
        <v>15198</v>
      </c>
      <c r="B9382" s="4" t="s">
        <v>4214</v>
      </c>
      <c r="C9382" s="4" t="s">
        <v>1077</v>
      </c>
      <c r="D9382" s="4" t="n">
        <v>1</v>
      </c>
      <c r="E9382" s="4" t="n">
        <v>46.61</v>
      </c>
      <c r="F9382" s="4" t="n">
        <v>46.61</v>
      </c>
      <c r="G9382" s="4" t="n">
        <f aca="false">INDEX(Data_Products!$D$2:$D$33,MATCH(C9382,Data_Products!$A$2:$A$33,0))</f>
        <v>36.87</v>
      </c>
      <c r="H9382" s="4" t="str">
        <f aca="false">INDEX(Data_Products!$C$2:$C$33,MATCH(C9382,Data_Products!$A$2:$A$33,0))</f>
        <v>Landscaping</v>
      </c>
      <c r="I9382" s="10" t="n">
        <f aca="false">D9382*(E9382-G9382)</f>
        <v>9.74</v>
      </c>
      <c r="J9382" s="11" t="n">
        <f aca="false">IFERROR(I9382/F9382,0)</f>
        <v>0.208968032611028</v>
      </c>
      <c r="K9382" s="4" t="str">
        <f aca="false">IFERROR(INDEX(Data_Orders!$F$2:$F$4727,MATCH(B9382,Data_Orders!$A$2:$A$4727,0)),"")</f>
        <v>Trade Account</v>
      </c>
      <c r="L9382" s="4" t="str">
        <f aca="false">IFERROR(INDEX(Data_Orders!$D$2:$D$4727,MATCH(B9382,Data_Orders!$A$2:$A$4727,0)),"")</f>
        <v>Northampton</v>
      </c>
    </row>
    <row r="9383" customFormat="false" ht="15" hidden="false" customHeight="false" outlineLevel="0" collapsed="false">
      <c r="A9383" s="4" t="s">
        <v>15199</v>
      </c>
      <c r="B9383" s="4" t="s">
        <v>4215</v>
      </c>
      <c r="C9383" s="4" t="s">
        <v>1015</v>
      </c>
      <c r="D9383" s="4" t="n">
        <v>20</v>
      </c>
      <c r="E9383" s="4" t="n">
        <v>122.01</v>
      </c>
      <c r="F9383" s="4" t="n">
        <v>2440.2</v>
      </c>
      <c r="G9383" s="4" t="n">
        <f aca="false">INDEX(Data_Products!$D$2:$D$33,MATCH(C9383,Data_Products!$A$2:$A$33,0))</f>
        <v>85.53</v>
      </c>
      <c r="H9383" s="4" t="str">
        <f aca="false">INDEX(Data_Products!$C$2:$C$33,MATCH(C9383,Data_Products!$A$2:$A$33,0))</f>
        <v>Timber</v>
      </c>
      <c r="I9383" s="10" t="n">
        <f aca="false">D9383*(E9383-G9383)</f>
        <v>729.6</v>
      </c>
      <c r="J9383" s="11" t="n">
        <f aca="false">IFERROR(I9383/F9383,0)</f>
        <v>0.298991885910991</v>
      </c>
      <c r="K9383" s="4" t="str">
        <f aca="false">IFERROR(INDEX(Data_Orders!$F$2:$F$4727,MATCH(B9383,Data_Orders!$A$2:$A$4727,0)),"")</f>
        <v>Trade Account</v>
      </c>
      <c r="L9383" s="4" t="str">
        <f aca="false">IFERROR(INDEX(Data_Orders!$D$2:$D$4727,MATCH(B9383,Data_Orders!$A$2:$A$4727,0)),"")</f>
        <v>Northampton</v>
      </c>
    </row>
    <row r="9384" customFormat="false" ht="15" hidden="false" customHeight="false" outlineLevel="0" collapsed="false">
      <c r="A9384" s="4" t="s">
        <v>15200</v>
      </c>
      <c r="B9384" s="4" t="s">
        <v>4215</v>
      </c>
      <c r="C9384" s="4" t="s">
        <v>1048</v>
      </c>
      <c r="D9384" s="4" t="n">
        <v>13</v>
      </c>
      <c r="E9384" s="4" t="n">
        <v>112.72</v>
      </c>
      <c r="F9384" s="4" t="n">
        <v>1465.36</v>
      </c>
      <c r="G9384" s="4" t="n">
        <f aca="false">INDEX(Data_Products!$D$2:$D$33,MATCH(C9384,Data_Products!$A$2:$A$33,0))</f>
        <v>83.21</v>
      </c>
      <c r="H9384" s="4" t="str">
        <f aca="false">INDEX(Data_Products!$C$2:$C$33,MATCH(C9384,Data_Products!$A$2:$A$33,0))</f>
        <v>Tools &amp; Fixings</v>
      </c>
      <c r="I9384" s="10" t="n">
        <f aca="false">D9384*(E9384-G9384)</f>
        <v>383.63</v>
      </c>
      <c r="J9384" s="11" t="n">
        <f aca="false">IFERROR(I9384/F9384,0)</f>
        <v>0.261799148332151</v>
      </c>
      <c r="K9384" s="4" t="str">
        <f aca="false">IFERROR(INDEX(Data_Orders!$F$2:$F$4727,MATCH(B9384,Data_Orders!$A$2:$A$4727,0)),"")</f>
        <v>Trade Account</v>
      </c>
      <c r="L9384" s="4" t="str">
        <f aca="false">IFERROR(INDEX(Data_Orders!$D$2:$D$4727,MATCH(B9384,Data_Orders!$A$2:$A$4727,0)),"")</f>
        <v>Northampton</v>
      </c>
    </row>
    <row r="9385" customFormat="false" ht="15" hidden="false" customHeight="false" outlineLevel="0" collapsed="false">
      <c r="A9385" s="4" t="s">
        <v>15201</v>
      </c>
      <c r="B9385" s="4" t="s">
        <v>4215</v>
      </c>
      <c r="C9385" s="4" t="s">
        <v>1041</v>
      </c>
      <c r="D9385" s="4" t="n">
        <v>17</v>
      </c>
      <c r="E9385" s="4" t="n">
        <v>242.75</v>
      </c>
      <c r="F9385" s="4" t="n">
        <v>4126.75</v>
      </c>
      <c r="G9385" s="4" t="n">
        <f aca="false">INDEX(Data_Products!$D$2:$D$33,MATCH(C9385,Data_Products!$A$2:$A$33,0))</f>
        <v>142.94</v>
      </c>
      <c r="H9385" s="4" t="str">
        <f aca="false">INDEX(Data_Products!$C$2:$C$33,MATCH(C9385,Data_Products!$A$2:$A$33,0))</f>
        <v>Tools &amp; Fixings</v>
      </c>
      <c r="I9385" s="10" t="n">
        <f aca="false">D9385*(E9385-G9385)</f>
        <v>1696.77</v>
      </c>
      <c r="J9385" s="11" t="n">
        <f aca="false">IFERROR(I9385/F9385,0)</f>
        <v>0.411163748712667</v>
      </c>
      <c r="K9385" s="4" t="str">
        <f aca="false">IFERROR(INDEX(Data_Orders!$F$2:$F$4727,MATCH(B9385,Data_Orders!$A$2:$A$4727,0)),"")</f>
        <v>Trade Account</v>
      </c>
      <c r="L9385" s="4" t="str">
        <f aca="false">IFERROR(INDEX(Data_Orders!$D$2:$D$4727,MATCH(B9385,Data_Orders!$A$2:$A$4727,0)),"")</f>
        <v>Northampton</v>
      </c>
    </row>
    <row r="9386" customFormat="false" ht="15" hidden="false" customHeight="false" outlineLevel="0" collapsed="false">
      <c r="A9386" s="4" t="s">
        <v>15202</v>
      </c>
      <c r="B9386" s="4" t="s">
        <v>4215</v>
      </c>
      <c r="C9386" s="4" t="s">
        <v>1017</v>
      </c>
      <c r="D9386" s="4" t="n">
        <v>11</v>
      </c>
      <c r="E9386" s="4" t="n">
        <v>49.15</v>
      </c>
      <c r="F9386" s="4" t="n">
        <v>540.65</v>
      </c>
      <c r="G9386" s="4" t="n">
        <f aca="false">INDEX(Data_Products!$D$2:$D$33,MATCH(C9386,Data_Products!$A$2:$A$33,0))</f>
        <v>31.44</v>
      </c>
      <c r="H9386" s="4" t="str">
        <f aca="false">INDEX(Data_Products!$C$2:$C$33,MATCH(C9386,Data_Products!$A$2:$A$33,0))</f>
        <v>Timber</v>
      </c>
      <c r="I9386" s="10" t="n">
        <f aca="false">D9386*(E9386-G9386)</f>
        <v>194.81</v>
      </c>
      <c r="J9386" s="11" t="n">
        <f aca="false">IFERROR(I9386/F9386,0)</f>
        <v>0.360325534079349</v>
      </c>
      <c r="K9386" s="4" t="str">
        <f aca="false">IFERROR(INDEX(Data_Orders!$F$2:$F$4727,MATCH(B9386,Data_Orders!$A$2:$A$4727,0)),"")</f>
        <v>Trade Account</v>
      </c>
      <c r="L9386" s="4" t="str">
        <f aca="false">IFERROR(INDEX(Data_Orders!$D$2:$D$4727,MATCH(B9386,Data_Orders!$A$2:$A$4727,0)),"")</f>
        <v>Northampton</v>
      </c>
    </row>
    <row r="9387" customFormat="false" ht="15" hidden="false" customHeight="false" outlineLevel="0" collapsed="false">
      <c r="A9387" s="4" t="s">
        <v>15203</v>
      </c>
      <c r="B9387" s="4" t="s">
        <v>4215</v>
      </c>
      <c r="C9387" s="4" t="s">
        <v>1013</v>
      </c>
      <c r="D9387" s="4" t="n">
        <v>14</v>
      </c>
      <c r="E9387" s="4" t="n">
        <v>240.92</v>
      </c>
      <c r="F9387" s="4" t="n">
        <v>3372.88</v>
      </c>
      <c r="G9387" s="4" t="n">
        <f aca="false">INDEX(Data_Products!$D$2:$D$33,MATCH(C9387,Data_Products!$A$2:$A$33,0))</f>
        <v>168.32</v>
      </c>
      <c r="H9387" s="4" t="str">
        <f aca="false">INDEX(Data_Products!$C$2:$C$33,MATCH(C9387,Data_Products!$A$2:$A$33,0))</f>
        <v>Timber</v>
      </c>
      <c r="I9387" s="10" t="n">
        <f aca="false">D9387*(E9387-G9387)</f>
        <v>1016.4</v>
      </c>
      <c r="J9387" s="11" t="n">
        <f aca="false">IFERROR(I9387/F9387,0)</f>
        <v>0.301344844761747</v>
      </c>
      <c r="K9387" s="4" t="str">
        <f aca="false">IFERROR(INDEX(Data_Orders!$F$2:$F$4727,MATCH(B9387,Data_Orders!$A$2:$A$4727,0)),"")</f>
        <v>Trade Account</v>
      </c>
      <c r="L9387" s="4" t="str">
        <f aca="false">IFERROR(INDEX(Data_Orders!$D$2:$D$4727,MATCH(B9387,Data_Orders!$A$2:$A$4727,0)),"")</f>
        <v>Northampton</v>
      </c>
    </row>
    <row r="9388" customFormat="false" ht="15" hidden="false" customHeight="false" outlineLevel="0" collapsed="false">
      <c r="A9388" s="4" t="s">
        <v>15204</v>
      </c>
      <c r="B9388" s="4" t="s">
        <v>4216</v>
      </c>
      <c r="C9388" s="4" t="s">
        <v>1032</v>
      </c>
      <c r="D9388" s="4" t="n">
        <v>15</v>
      </c>
      <c r="E9388" s="4" t="n">
        <v>99.65</v>
      </c>
      <c r="F9388" s="4" t="n">
        <v>1494.75</v>
      </c>
      <c r="G9388" s="4" t="n">
        <f aca="false">INDEX(Data_Products!$D$2:$D$33,MATCH(C9388,Data_Products!$A$2:$A$33,0))</f>
        <v>58.26</v>
      </c>
      <c r="H9388" s="4" t="str">
        <f aca="false">INDEX(Data_Products!$C$2:$C$33,MATCH(C9388,Data_Products!$A$2:$A$33,0))</f>
        <v>Insulation</v>
      </c>
      <c r="I9388" s="10" t="n">
        <f aca="false">D9388*(E9388-G9388)</f>
        <v>620.85</v>
      </c>
      <c r="J9388" s="11" t="n">
        <f aca="false">IFERROR(I9388/F9388,0)</f>
        <v>0.415353738083292</v>
      </c>
      <c r="K9388" s="4" t="str">
        <f aca="false">IFERROR(INDEX(Data_Orders!$F$2:$F$4727,MATCH(B9388,Data_Orders!$A$2:$A$4727,0)),"")</f>
        <v>Trade Account</v>
      </c>
      <c r="L9388" s="4" t="str">
        <f aca="false">IFERROR(INDEX(Data_Orders!$D$2:$D$4727,MATCH(B9388,Data_Orders!$A$2:$A$4727,0)),"")</f>
        <v>Northampton</v>
      </c>
    </row>
    <row r="9389" customFormat="false" ht="15" hidden="false" customHeight="false" outlineLevel="0" collapsed="false">
      <c r="A9389" s="4" t="s">
        <v>15205</v>
      </c>
      <c r="B9389" s="4" t="s">
        <v>4216</v>
      </c>
      <c r="C9389" s="4" t="s">
        <v>1064</v>
      </c>
      <c r="D9389" s="4" t="n">
        <v>2</v>
      </c>
      <c r="E9389" s="4" t="n">
        <v>97.63</v>
      </c>
      <c r="F9389" s="4" t="n">
        <v>195.26</v>
      </c>
      <c r="G9389" s="4" t="n">
        <f aca="false">INDEX(Data_Products!$D$2:$D$33,MATCH(C9389,Data_Products!$A$2:$A$33,0))</f>
        <v>65.21</v>
      </c>
      <c r="H9389" s="4" t="str">
        <f aca="false">INDEX(Data_Products!$C$2:$C$33,MATCH(C9389,Data_Products!$A$2:$A$33,0))</f>
        <v>Plumbing &amp; Drainage</v>
      </c>
      <c r="I9389" s="10" t="n">
        <f aca="false">D9389*(E9389-G9389)</f>
        <v>64.84</v>
      </c>
      <c r="J9389" s="11" t="n">
        <f aca="false">IFERROR(I9389/F9389,0)</f>
        <v>0.332070060432244</v>
      </c>
      <c r="K9389" s="4" t="str">
        <f aca="false">IFERROR(INDEX(Data_Orders!$F$2:$F$4727,MATCH(B9389,Data_Orders!$A$2:$A$4727,0)),"")</f>
        <v>Trade Account</v>
      </c>
      <c r="L9389" s="4" t="str">
        <f aca="false">IFERROR(INDEX(Data_Orders!$D$2:$D$4727,MATCH(B9389,Data_Orders!$A$2:$A$4727,0)),"")</f>
        <v>Northampton</v>
      </c>
    </row>
    <row r="9390" customFormat="false" ht="15" hidden="false" customHeight="false" outlineLevel="0" collapsed="false">
      <c r="A9390" s="4" t="s">
        <v>15206</v>
      </c>
      <c r="B9390" s="4" t="s">
        <v>4217</v>
      </c>
      <c r="C9390" s="4" t="s">
        <v>1055</v>
      </c>
      <c r="D9390" s="4" t="n">
        <v>14</v>
      </c>
      <c r="E9390" s="4" t="n">
        <v>205.03</v>
      </c>
      <c r="F9390" s="4" t="n">
        <v>2870.42</v>
      </c>
      <c r="G9390" s="4" t="n">
        <f aca="false">INDEX(Data_Products!$D$2:$D$33,MATCH(C9390,Data_Products!$A$2:$A$33,0))</f>
        <v>138.6</v>
      </c>
      <c r="H9390" s="4" t="str">
        <f aca="false">INDEX(Data_Products!$C$2:$C$33,MATCH(C9390,Data_Products!$A$2:$A$33,0))</f>
        <v>Roofing</v>
      </c>
      <c r="I9390" s="10" t="n">
        <f aca="false">D9390*(E9390-G9390)</f>
        <v>930.02</v>
      </c>
      <c r="J9390" s="11" t="n">
        <f aca="false">IFERROR(I9390/F9390,0)</f>
        <v>0.324001365653807</v>
      </c>
      <c r="K9390" s="4" t="str">
        <f aca="false">IFERROR(INDEX(Data_Orders!$F$2:$F$4727,MATCH(B9390,Data_Orders!$A$2:$A$4727,0)),"")</f>
        <v>Trade Account</v>
      </c>
      <c r="L9390" s="4" t="str">
        <f aca="false">IFERROR(INDEX(Data_Orders!$D$2:$D$4727,MATCH(B9390,Data_Orders!$A$2:$A$4727,0)),"")</f>
        <v>Northampton</v>
      </c>
    </row>
    <row r="9391" customFormat="false" ht="15" hidden="false" customHeight="false" outlineLevel="0" collapsed="false">
      <c r="A9391" s="4" t="s">
        <v>15207</v>
      </c>
      <c r="B9391" s="4" t="s">
        <v>4217</v>
      </c>
      <c r="C9391" s="4" t="s">
        <v>1068</v>
      </c>
      <c r="D9391" s="4" t="n">
        <v>19</v>
      </c>
      <c r="E9391" s="4" t="n">
        <v>86.28</v>
      </c>
      <c r="F9391" s="4" t="n">
        <v>1639.32</v>
      </c>
      <c r="G9391" s="4" t="n">
        <f aca="false">INDEX(Data_Products!$D$2:$D$33,MATCH(C9391,Data_Products!$A$2:$A$33,0))</f>
        <v>68.55</v>
      </c>
      <c r="H9391" s="4" t="str">
        <f aca="false">INDEX(Data_Products!$C$2:$C$33,MATCH(C9391,Data_Products!$A$2:$A$33,0))</f>
        <v>Plumbing &amp; Drainage</v>
      </c>
      <c r="I9391" s="10" t="n">
        <f aca="false">D9391*(E9391-G9391)</f>
        <v>336.87</v>
      </c>
      <c r="J9391" s="11" t="n">
        <f aca="false">IFERROR(I9391/F9391,0)</f>
        <v>0.205493741307371</v>
      </c>
      <c r="K9391" s="4" t="str">
        <f aca="false">IFERROR(INDEX(Data_Orders!$F$2:$F$4727,MATCH(B9391,Data_Orders!$A$2:$A$4727,0)),"")</f>
        <v>Trade Account</v>
      </c>
      <c r="L9391" s="4" t="str">
        <f aca="false">IFERROR(INDEX(Data_Orders!$D$2:$D$4727,MATCH(B9391,Data_Orders!$A$2:$A$4727,0)),"")</f>
        <v>Northampton</v>
      </c>
    </row>
    <row r="9392" customFormat="false" ht="15" hidden="false" customHeight="false" outlineLevel="0" collapsed="false">
      <c r="A9392" s="4" t="s">
        <v>15208</v>
      </c>
      <c r="B9392" s="4" t="s">
        <v>4217</v>
      </c>
      <c r="C9392" s="4" t="s">
        <v>1010</v>
      </c>
      <c r="D9392" s="4" t="n">
        <v>7</v>
      </c>
      <c r="E9392" s="4" t="n">
        <v>135.95</v>
      </c>
      <c r="F9392" s="4" t="n">
        <v>951.65</v>
      </c>
      <c r="G9392" s="4" t="n">
        <f aca="false">INDEX(Data_Products!$D$2:$D$33,MATCH(C9392,Data_Products!$A$2:$A$33,0))</f>
        <v>111.1</v>
      </c>
      <c r="H9392" s="4" t="str">
        <f aca="false">INDEX(Data_Products!$C$2:$C$33,MATCH(C9392,Data_Products!$A$2:$A$33,0))</f>
        <v>Timber</v>
      </c>
      <c r="I9392" s="10" t="n">
        <f aca="false">D9392*(E9392-G9392)</f>
        <v>173.95</v>
      </c>
      <c r="J9392" s="11" t="n">
        <f aca="false">IFERROR(I9392/F9392,0)</f>
        <v>0.18278778962854</v>
      </c>
      <c r="K9392" s="4" t="str">
        <f aca="false">IFERROR(INDEX(Data_Orders!$F$2:$F$4727,MATCH(B9392,Data_Orders!$A$2:$A$4727,0)),"")</f>
        <v>Trade Account</v>
      </c>
      <c r="L9392" s="4" t="str">
        <f aca="false">IFERROR(INDEX(Data_Orders!$D$2:$D$4727,MATCH(B9392,Data_Orders!$A$2:$A$4727,0)),"")</f>
        <v>Northampton</v>
      </c>
    </row>
    <row r="9393" customFormat="false" ht="15" hidden="false" customHeight="false" outlineLevel="0" collapsed="false">
      <c r="A9393" s="4" t="s">
        <v>15209</v>
      </c>
      <c r="B9393" s="4" t="s">
        <v>4217</v>
      </c>
      <c r="C9393" s="4" t="s">
        <v>1019</v>
      </c>
      <c r="D9393" s="4" t="n">
        <v>8</v>
      </c>
      <c r="E9393" s="4" t="n">
        <v>79.76</v>
      </c>
      <c r="F9393" s="4" t="n">
        <v>638.08</v>
      </c>
      <c r="G9393" s="4" t="n">
        <f aca="false">INDEX(Data_Products!$D$2:$D$33,MATCH(C9393,Data_Products!$A$2:$A$33,0))</f>
        <v>59.07</v>
      </c>
      <c r="H9393" s="4" t="str">
        <f aca="false">INDEX(Data_Products!$C$2:$C$33,MATCH(C9393,Data_Products!$A$2:$A$33,0))</f>
        <v>Timber</v>
      </c>
      <c r="I9393" s="10" t="n">
        <f aca="false">D9393*(E9393-G9393)</f>
        <v>165.52</v>
      </c>
      <c r="J9393" s="11" t="n">
        <f aca="false">IFERROR(I9393/F9393,0)</f>
        <v>0.259403209628887</v>
      </c>
      <c r="K9393" s="4" t="str">
        <f aca="false">IFERROR(INDEX(Data_Orders!$F$2:$F$4727,MATCH(B9393,Data_Orders!$A$2:$A$4727,0)),"")</f>
        <v>Trade Account</v>
      </c>
      <c r="L9393" s="4" t="str">
        <f aca="false">IFERROR(INDEX(Data_Orders!$D$2:$D$4727,MATCH(B9393,Data_Orders!$A$2:$A$4727,0)),"")</f>
        <v>Northampton</v>
      </c>
    </row>
    <row r="9394" customFormat="false" ht="15" hidden="false" customHeight="false" outlineLevel="0" collapsed="false">
      <c r="A9394" s="4" t="s">
        <v>15210</v>
      </c>
      <c r="B9394" s="4" t="s">
        <v>4217</v>
      </c>
      <c r="C9394" s="4" t="s">
        <v>1070</v>
      </c>
      <c r="D9394" s="4" t="n">
        <v>3</v>
      </c>
      <c r="E9394" s="4" t="n">
        <v>230.32</v>
      </c>
      <c r="F9394" s="4" t="n">
        <v>690.96</v>
      </c>
      <c r="G9394" s="4" t="n">
        <f aca="false">INDEX(Data_Products!$D$2:$D$33,MATCH(C9394,Data_Products!$A$2:$A$33,0))</f>
        <v>161.64</v>
      </c>
      <c r="H9394" s="4" t="str">
        <f aca="false">INDEX(Data_Products!$C$2:$C$33,MATCH(C9394,Data_Products!$A$2:$A$33,0))</f>
        <v>Landscaping</v>
      </c>
      <c r="I9394" s="10" t="n">
        <f aca="false">D9394*(E9394-G9394)</f>
        <v>206.04</v>
      </c>
      <c r="J9394" s="11" t="n">
        <f aca="false">IFERROR(I9394/F9394,0)</f>
        <v>0.298193817297673</v>
      </c>
      <c r="K9394" s="4" t="str">
        <f aca="false">IFERROR(INDEX(Data_Orders!$F$2:$F$4727,MATCH(B9394,Data_Orders!$A$2:$A$4727,0)),"")</f>
        <v>Trade Account</v>
      </c>
      <c r="L9394" s="4" t="str">
        <f aca="false">IFERROR(INDEX(Data_Orders!$D$2:$D$4727,MATCH(B9394,Data_Orders!$A$2:$A$4727,0)),"")</f>
        <v>Northampton</v>
      </c>
    </row>
    <row r="9395" customFormat="false" ht="15" hidden="false" customHeight="false" outlineLevel="0" collapsed="false">
      <c r="A9395" s="4" t="s">
        <v>15211</v>
      </c>
      <c r="B9395" s="4" t="s">
        <v>4218</v>
      </c>
      <c r="C9395" s="4" t="s">
        <v>1021</v>
      </c>
      <c r="D9395" s="4" t="n">
        <v>7</v>
      </c>
      <c r="E9395" s="4" t="n">
        <v>73.76</v>
      </c>
      <c r="F9395" s="4" t="n">
        <v>516.32</v>
      </c>
      <c r="G9395" s="4" t="n">
        <f aca="false">INDEX(Data_Products!$D$2:$D$33,MATCH(C9395,Data_Products!$A$2:$A$33,0))</f>
        <v>51.51</v>
      </c>
      <c r="H9395" s="4" t="str">
        <f aca="false">INDEX(Data_Products!$C$2:$C$33,MATCH(C9395,Data_Products!$A$2:$A$33,0))</f>
        <v>Cement &amp; Aggregates</v>
      </c>
      <c r="I9395" s="10" t="n">
        <f aca="false">D9395*(E9395-G9395)</f>
        <v>155.75</v>
      </c>
      <c r="J9395" s="11" t="n">
        <f aca="false">IFERROR(I9395/F9395,0)</f>
        <v>0.301654013015184</v>
      </c>
      <c r="K9395" s="4" t="str">
        <f aca="false">IFERROR(INDEX(Data_Orders!$F$2:$F$4727,MATCH(B9395,Data_Orders!$A$2:$A$4727,0)),"")</f>
        <v>Trade Account</v>
      </c>
      <c r="L9395" s="4" t="str">
        <f aca="false">IFERROR(INDEX(Data_Orders!$D$2:$D$4727,MATCH(B9395,Data_Orders!$A$2:$A$4727,0)),"")</f>
        <v>Northampton</v>
      </c>
    </row>
    <row r="9396" customFormat="false" ht="15" hidden="false" customHeight="false" outlineLevel="0" collapsed="false">
      <c r="A9396" s="4" t="s">
        <v>15212</v>
      </c>
      <c r="B9396" s="4" t="s">
        <v>4218</v>
      </c>
      <c r="C9396" s="4" t="s">
        <v>1059</v>
      </c>
      <c r="D9396" s="4" t="n">
        <v>1</v>
      </c>
      <c r="E9396" s="4" t="n">
        <v>103.63</v>
      </c>
      <c r="F9396" s="4" t="n">
        <v>103.63</v>
      </c>
      <c r="G9396" s="4" t="n">
        <f aca="false">INDEX(Data_Products!$D$2:$D$33,MATCH(C9396,Data_Products!$A$2:$A$33,0))</f>
        <v>82.55</v>
      </c>
      <c r="H9396" s="4" t="str">
        <f aca="false">INDEX(Data_Products!$C$2:$C$33,MATCH(C9396,Data_Products!$A$2:$A$33,0))</f>
        <v>Roofing</v>
      </c>
      <c r="I9396" s="10" t="n">
        <f aca="false">D9396*(E9396-G9396)</f>
        <v>21.08</v>
      </c>
      <c r="J9396" s="11" t="n">
        <f aca="false">IFERROR(I9396/F9396,0)</f>
        <v>0.203415999228023</v>
      </c>
      <c r="K9396" s="4" t="str">
        <f aca="false">IFERROR(INDEX(Data_Orders!$F$2:$F$4727,MATCH(B9396,Data_Orders!$A$2:$A$4727,0)),"")</f>
        <v>Trade Account</v>
      </c>
      <c r="L9396" s="4" t="str">
        <f aca="false">IFERROR(INDEX(Data_Orders!$D$2:$D$4727,MATCH(B9396,Data_Orders!$A$2:$A$4727,0)),"")</f>
        <v>Northampton</v>
      </c>
    </row>
    <row r="9397" customFormat="false" ht="15" hidden="false" customHeight="false" outlineLevel="0" collapsed="false">
      <c r="A9397" s="4" t="s">
        <v>15213</v>
      </c>
      <c r="B9397" s="4" t="s">
        <v>4218</v>
      </c>
      <c r="C9397" s="4" t="s">
        <v>1061</v>
      </c>
      <c r="D9397" s="4" t="n">
        <v>13</v>
      </c>
      <c r="E9397" s="4" t="n">
        <v>145.57</v>
      </c>
      <c r="F9397" s="4" t="n">
        <v>1892.41</v>
      </c>
      <c r="G9397" s="4" t="n">
        <f aca="false">INDEX(Data_Products!$D$2:$D$33,MATCH(C9397,Data_Products!$A$2:$A$33,0))</f>
        <v>119.29</v>
      </c>
      <c r="H9397" s="4" t="str">
        <f aca="false">INDEX(Data_Products!$C$2:$C$33,MATCH(C9397,Data_Products!$A$2:$A$33,0))</f>
        <v>Plumbing &amp; Drainage</v>
      </c>
      <c r="I9397" s="10" t="n">
        <f aca="false">D9397*(E9397-G9397)</f>
        <v>341.64</v>
      </c>
      <c r="J9397" s="11" t="n">
        <f aca="false">IFERROR(I9397/F9397,0)</f>
        <v>0.180531702960775</v>
      </c>
      <c r="K9397" s="4" t="str">
        <f aca="false">IFERROR(INDEX(Data_Orders!$F$2:$F$4727,MATCH(B9397,Data_Orders!$A$2:$A$4727,0)),"")</f>
        <v>Trade Account</v>
      </c>
      <c r="L9397" s="4" t="str">
        <f aca="false">IFERROR(INDEX(Data_Orders!$D$2:$D$4727,MATCH(B9397,Data_Orders!$A$2:$A$4727,0)),"")</f>
        <v>Northampton</v>
      </c>
    </row>
    <row r="9398" customFormat="false" ht="15" hidden="false" customHeight="false" outlineLevel="0" collapsed="false">
      <c r="A9398" s="4" t="s">
        <v>15214</v>
      </c>
      <c r="B9398" s="4" t="s">
        <v>4219</v>
      </c>
      <c r="C9398" s="4" t="s">
        <v>1021</v>
      </c>
      <c r="D9398" s="4" t="n">
        <v>7</v>
      </c>
      <c r="E9398" s="4" t="n">
        <v>73.76</v>
      </c>
      <c r="F9398" s="4" t="n">
        <v>516.32</v>
      </c>
      <c r="G9398" s="4" t="n">
        <f aca="false">INDEX(Data_Products!$D$2:$D$33,MATCH(C9398,Data_Products!$A$2:$A$33,0))</f>
        <v>51.51</v>
      </c>
      <c r="H9398" s="4" t="str">
        <f aca="false">INDEX(Data_Products!$C$2:$C$33,MATCH(C9398,Data_Products!$A$2:$A$33,0))</f>
        <v>Cement &amp; Aggregates</v>
      </c>
      <c r="I9398" s="10" t="n">
        <f aca="false">D9398*(E9398-G9398)</f>
        <v>155.75</v>
      </c>
      <c r="J9398" s="11" t="n">
        <f aca="false">IFERROR(I9398/F9398,0)</f>
        <v>0.301654013015184</v>
      </c>
      <c r="K9398" s="4" t="str">
        <f aca="false">IFERROR(INDEX(Data_Orders!$F$2:$F$4727,MATCH(B9398,Data_Orders!$A$2:$A$4727,0)),"")</f>
        <v>Trade Account</v>
      </c>
      <c r="L9398" s="4" t="str">
        <f aca="false">IFERROR(INDEX(Data_Orders!$D$2:$D$4727,MATCH(B9398,Data_Orders!$A$2:$A$4727,0)),"")</f>
        <v>Northampton</v>
      </c>
    </row>
    <row r="9399" customFormat="false" ht="15" hidden="false" customHeight="false" outlineLevel="0" collapsed="false">
      <c r="A9399" s="4" t="s">
        <v>15215</v>
      </c>
      <c r="B9399" s="4" t="s">
        <v>4220</v>
      </c>
      <c r="C9399" s="4" t="s">
        <v>1077</v>
      </c>
      <c r="D9399" s="4" t="n">
        <v>14</v>
      </c>
      <c r="E9399" s="4" t="n">
        <v>46.61</v>
      </c>
      <c r="F9399" s="4" t="n">
        <v>652.54</v>
      </c>
      <c r="G9399" s="4" t="n">
        <f aca="false">INDEX(Data_Products!$D$2:$D$33,MATCH(C9399,Data_Products!$A$2:$A$33,0))</f>
        <v>36.87</v>
      </c>
      <c r="H9399" s="4" t="str">
        <f aca="false">INDEX(Data_Products!$C$2:$C$33,MATCH(C9399,Data_Products!$A$2:$A$33,0))</f>
        <v>Landscaping</v>
      </c>
      <c r="I9399" s="10" t="n">
        <f aca="false">D9399*(E9399-G9399)</f>
        <v>136.36</v>
      </c>
      <c r="J9399" s="11" t="n">
        <f aca="false">IFERROR(I9399/F9399,0)</f>
        <v>0.208968032611028</v>
      </c>
      <c r="K9399" s="4" t="str">
        <f aca="false">IFERROR(INDEX(Data_Orders!$F$2:$F$4727,MATCH(B9399,Data_Orders!$A$2:$A$4727,0)),"")</f>
        <v>Trade Account</v>
      </c>
      <c r="L9399" s="4" t="str">
        <f aca="false">IFERROR(INDEX(Data_Orders!$D$2:$D$4727,MATCH(B9399,Data_Orders!$A$2:$A$4727,0)),"")</f>
        <v>Northampton</v>
      </c>
    </row>
    <row r="9400" customFormat="false" ht="15" hidden="false" customHeight="false" outlineLevel="0" collapsed="false">
      <c r="A9400" s="4" t="s">
        <v>15216</v>
      </c>
      <c r="B9400" s="4" t="s">
        <v>4220</v>
      </c>
      <c r="C9400" s="4" t="s">
        <v>1046</v>
      </c>
      <c r="D9400" s="4" t="n">
        <v>11</v>
      </c>
      <c r="E9400" s="4" t="n">
        <v>154.02</v>
      </c>
      <c r="F9400" s="4" t="n">
        <v>1694.22</v>
      </c>
      <c r="G9400" s="4" t="n">
        <f aca="false">INDEX(Data_Products!$D$2:$D$33,MATCH(C9400,Data_Products!$A$2:$A$33,0))</f>
        <v>102.1</v>
      </c>
      <c r="H9400" s="4" t="str">
        <f aca="false">INDEX(Data_Products!$C$2:$C$33,MATCH(C9400,Data_Products!$A$2:$A$33,0))</f>
        <v>Tools &amp; Fixings</v>
      </c>
      <c r="I9400" s="10" t="n">
        <f aca="false">D9400*(E9400-G9400)</f>
        <v>571.12</v>
      </c>
      <c r="J9400" s="11" t="n">
        <f aca="false">IFERROR(I9400/F9400,0)</f>
        <v>0.337099078041813</v>
      </c>
      <c r="K9400" s="4" t="str">
        <f aca="false">IFERROR(INDEX(Data_Orders!$F$2:$F$4727,MATCH(B9400,Data_Orders!$A$2:$A$4727,0)),"")</f>
        <v>Trade Account</v>
      </c>
      <c r="L9400" s="4" t="str">
        <f aca="false">IFERROR(INDEX(Data_Orders!$D$2:$D$4727,MATCH(B9400,Data_Orders!$A$2:$A$4727,0)),"")</f>
        <v>Northampton</v>
      </c>
    </row>
    <row r="9401" customFormat="false" ht="15" hidden="false" customHeight="false" outlineLevel="0" collapsed="false">
      <c r="A9401" s="4" t="s">
        <v>15217</v>
      </c>
      <c r="B9401" s="4" t="s">
        <v>4221</v>
      </c>
      <c r="C9401" s="4" t="s">
        <v>1075</v>
      </c>
      <c r="D9401" s="4" t="n">
        <v>11</v>
      </c>
      <c r="E9401" s="4" t="n">
        <v>98.61</v>
      </c>
      <c r="F9401" s="4" t="n">
        <v>1084.71</v>
      </c>
      <c r="G9401" s="4" t="n">
        <f aca="false">INDEX(Data_Products!$D$2:$D$33,MATCH(C9401,Data_Products!$A$2:$A$33,0))</f>
        <v>74.84</v>
      </c>
      <c r="H9401" s="4" t="str">
        <f aca="false">INDEX(Data_Products!$C$2:$C$33,MATCH(C9401,Data_Products!$A$2:$A$33,0))</f>
        <v>Landscaping</v>
      </c>
      <c r="I9401" s="10" t="n">
        <f aca="false">D9401*(E9401-G9401)</f>
        <v>261.47</v>
      </c>
      <c r="J9401" s="11" t="n">
        <f aca="false">IFERROR(I9401/F9401,0)</f>
        <v>0.24105060338708</v>
      </c>
      <c r="K9401" s="4" t="str">
        <f aca="false">IFERROR(INDEX(Data_Orders!$F$2:$F$4727,MATCH(B9401,Data_Orders!$A$2:$A$4727,0)),"")</f>
        <v>Trade Account</v>
      </c>
      <c r="L9401" s="4" t="str">
        <f aca="false">IFERROR(INDEX(Data_Orders!$D$2:$D$4727,MATCH(B9401,Data_Orders!$A$2:$A$4727,0)),"")</f>
        <v>Northampton</v>
      </c>
    </row>
    <row r="9402" customFormat="false" ht="15" hidden="false" customHeight="false" outlineLevel="0" collapsed="false">
      <c r="A9402" s="4" t="s">
        <v>15218</v>
      </c>
      <c r="B9402" s="4" t="s">
        <v>4221</v>
      </c>
      <c r="C9402" s="4" t="s">
        <v>1059</v>
      </c>
      <c r="D9402" s="4" t="n">
        <v>5</v>
      </c>
      <c r="E9402" s="4" t="n">
        <v>103.63</v>
      </c>
      <c r="F9402" s="4" t="n">
        <v>518.15</v>
      </c>
      <c r="G9402" s="4" t="n">
        <f aca="false">INDEX(Data_Products!$D$2:$D$33,MATCH(C9402,Data_Products!$A$2:$A$33,0))</f>
        <v>82.55</v>
      </c>
      <c r="H9402" s="4" t="str">
        <f aca="false">INDEX(Data_Products!$C$2:$C$33,MATCH(C9402,Data_Products!$A$2:$A$33,0))</f>
        <v>Roofing</v>
      </c>
      <c r="I9402" s="10" t="n">
        <f aca="false">D9402*(E9402-G9402)</f>
        <v>105.4</v>
      </c>
      <c r="J9402" s="11" t="n">
        <f aca="false">IFERROR(I9402/F9402,0)</f>
        <v>0.203415999228023</v>
      </c>
      <c r="K9402" s="4" t="str">
        <f aca="false">IFERROR(INDEX(Data_Orders!$F$2:$F$4727,MATCH(B9402,Data_Orders!$A$2:$A$4727,0)),"")</f>
        <v>Trade Account</v>
      </c>
      <c r="L9402" s="4" t="str">
        <f aca="false">IFERROR(INDEX(Data_Orders!$D$2:$D$4727,MATCH(B9402,Data_Orders!$A$2:$A$4727,0)),"")</f>
        <v>Northampton</v>
      </c>
    </row>
    <row r="9403" customFormat="false" ht="15" hidden="false" customHeight="false" outlineLevel="0" collapsed="false">
      <c r="A9403" s="4" t="s">
        <v>15219</v>
      </c>
      <c r="B9403" s="4" t="s">
        <v>4221</v>
      </c>
      <c r="C9403" s="4" t="s">
        <v>1010</v>
      </c>
      <c r="D9403" s="4" t="n">
        <v>6</v>
      </c>
      <c r="E9403" s="4" t="n">
        <v>135.95</v>
      </c>
      <c r="F9403" s="4" t="n">
        <v>815.7</v>
      </c>
      <c r="G9403" s="4" t="n">
        <f aca="false">INDEX(Data_Products!$D$2:$D$33,MATCH(C9403,Data_Products!$A$2:$A$33,0))</f>
        <v>111.1</v>
      </c>
      <c r="H9403" s="4" t="str">
        <f aca="false">INDEX(Data_Products!$C$2:$C$33,MATCH(C9403,Data_Products!$A$2:$A$33,0))</f>
        <v>Timber</v>
      </c>
      <c r="I9403" s="10" t="n">
        <f aca="false">D9403*(E9403-G9403)</f>
        <v>149.1</v>
      </c>
      <c r="J9403" s="11" t="n">
        <f aca="false">IFERROR(I9403/F9403,0)</f>
        <v>0.18278778962854</v>
      </c>
      <c r="K9403" s="4" t="str">
        <f aca="false">IFERROR(INDEX(Data_Orders!$F$2:$F$4727,MATCH(B9403,Data_Orders!$A$2:$A$4727,0)),"")</f>
        <v>Trade Account</v>
      </c>
      <c r="L9403" s="4" t="str">
        <f aca="false">IFERROR(INDEX(Data_Orders!$D$2:$D$4727,MATCH(B9403,Data_Orders!$A$2:$A$4727,0)),"")</f>
        <v>Northampton</v>
      </c>
    </row>
    <row r="9404" customFormat="false" ht="15" hidden="false" customHeight="false" outlineLevel="0" collapsed="false">
      <c r="A9404" s="4" t="s">
        <v>15220</v>
      </c>
      <c r="B9404" s="4" t="s">
        <v>4222</v>
      </c>
      <c r="C9404" s="4" t="s">
        <v>1017</v>
      </c>
      <c r="D9404" s="4" t="n">
        <v>10</v>
      </c>
      <c r="E9404" s="4" t="n">
        <v>49.15</v>
      </c>
      <c r="F9404" s="4" t="n">
        <v>491.5</v>
      </c>
      <c r="G9404" s="4" t="n">
        <f aca="false">INDEX(Data_Products!$D$2:$D$33,MATCH(C9404,Data_Products!$A$2:$A$33,0))</f>
        <v>31.44</v>
      </c>
      <c r="H9404" s="4" t="str">
        <f aca="false">INDEX(Data_Products!$C$2:$C$33,MATCH(C9404,Data_Products!$A$2:$A$33,0))</f>
        <v>Timber</v>
      </c>
      <c r="I9404" s="10" t="n">
        <f aca="false">D9404*(E9404-G9404)</f>
        <v>177.1</v>
      </c>
      <c r="J9404" s="11" t="n">
        <f aca="false">IFERROR(I9404/F9404,0)</f>
        <v>0.360325534079349</v>
      </c>
      <c r="K9404" s="4" t="str">
        <f aca="false">IFERROR(INDEX(Data_Orders!$F$2:$F$4727,MATCH(B9404,Data_Orders!$A$2:$A$4727,0)),"")</f>
        <v>Trade Account</v>
      </c>
      <c r="L9404" s="4" t="str">
        <f aca="false">IFERROR(INDEX(Data_Orders!$D$2:$D$4727,MATCH(B9404,Data_Orders!$A$2:$A$4727,0)),"")</f>
        <v>Northampton</v>
      </c>
    </row>
    <row r="9405" customFormat="false" ht="15" hidden="false" customHeight="false" outlineLevel="0" collapsed="false">
      <c r="A9405" s="4" t="s">
        <v>15221</v>
      </c>
      <c r="B9405" s="4" t="s">
        <v>4223</v>
      </c>
      <c r="C9405" s="4" t="s">
        <v>1010</v>
      </c>
      <c r="D9405" s="4" t="n">
        <v>14</v>
      </c>
      <c r="E9405" s="4" t="n">
        <v>135.95</v>
      </c>
      <c r="F9405" s="4" t="n">
        <v>1903.3</v>
      </c>
      <c r="G9405" s="4" t="n">
        <f aca="false">INDEX(Data_Products!$D$2:$D$33,MATCH(C9405,Data_Products!$A$2:$A$33,0))</f>
        <v>111.1</v>
      </c>
      <c r="H9405" s="4" t="str">
        <f aca="false">INDEX(Data_Products!$C$2:$C$33,MATCH(C9405,Data_Products!$A$2:$A$33,0))</f>
        <v>Timber</v>
      </c>
      <c r="I9405" s="10" t="n">
        <f aca="false">D9405*(E9405-G9405)</f>
        <v>347.9</v>
      </c>
      <c r="J9405" s="11" t="n">
        <f aca="false">IFERROR(I9405/F9405,0)</f>
        <v>0.18278778962854</v>
      </c>
      <c r="K9405" s="4" t="str">
        <f aca="false">IFERROR(INDEX(Data_Orders!$F$2:$F$4727,MATCH(B9405,Data_Orders!$A$2:$A$4727,0)),"")</f>
        <v>Trade Account</v>
      </c>
      <c r="L9405" s="4" t="str">
        <f aca="false">IFERROR(INDEX(Data_Orders!$D$2:$D$4727,MATCH(B9405,Data_Orders!$A$2:$A$4727,0)),"")</f>
        <v>Northampton</v>
      </c>
    </row>
    <row r="9406" customFormat="false" ht="15" hidden="false" customHeight="false" outlineLevel="0" collapsed="false">
      <c r="A9406" s="4" t="s">
        <v>15222</v>
      </c>
      <c r="B9406" s="4" t="s">
        <v>4223</v>
      </c>
      <c r="C9406" s="4" t="s">
        <v>1037</v>
      </c>
      <c r="D9406" s="4" t="n">
        <v>16</v>
      </c>
      <c r="E9406" s="4" t="n">
        <v>90.97</v>
      </c>
      <c r="F9406" s="4" t="n">
        <v>1455.52</v>
      </c>
      <c r="G9406" s="4" t="n">
        <f aca="false">INDEX(Data_Products!$D$2:$D$33,MATCH(C9406,Data_Products!$A$2:$A$33,0))</f>
        <v>73.81</v>
      </c>
      <c r="H9406" s="4" t="str">
        <f aca="false">INDEX(Data_Products!$C$2:$C$33,MATCH(C9406,Data_Products!$A$2:$A$33,0))</f>
        <v>Insulation</v>
      </c>
      <c r="I9406" s="10" t="n">
        <f aca="false">D9406*(E9406-G9406)</f>
        <v>274.56</v>
      </c>
      <c r="J9406" s="11" t="n">
        <f aca="false">IFERROR(I9406/F9406,0)</f>
        <v>0.18863361547763</v>
      </c>
      <c r="K9406" s="4" t="str">
        <f aca="false">IFERROR(INDEX(Data_Orders!$F$2:$F$4727,MATCH(B9406,Data_Orders!$A$2:$A$4727,0)),"")</f>
        <v>Trade Account</v>
      </c>
      <c r="L9406" s="4" t="str">
        <f aca="false">IFERROR(INDEX(Data_Orders!$D$2:$D$4727,MATCH(B9406,Data_Orders!$A$2:$A$4727,0)),"")</f>
        <v>Northampton</v>
      </c>
    </row>
    <row r="9407" customFormat="false" ht="15" hidden="false" customHeight="false" outlineLevel="0" collapsed="false">
      <c r="A9407" s="4" t="s">
        <v>15223</v>
      </c>
      <c r="B9407" s="4" t="s">
        <v>4224</v>
      </c>
      <c r="C9407" s="4" t="s">
        <v>1032</v>
      </c>
      <c r="D9407" s="4" t="n">
        <v>3</v>
      </c>
      <c r="E9407" s="4" t="n">
        <v>99.65</v>
      </c>
      <c r="F9407" s="4" t="n">
        <v>298.95</v>
      </c>
      <c r="G9407" s="4" t="n">
        <f aca="false">INDEX(Data_Products!$D$2:$D$33,MATCH(C9407,Data_Products!$A$2:$A$33,0))</f>
        <v>58.26</v>
      </c>
      <c r="H9407" s="4" t="str">
        <f aca="false">INDEX(Data_Products!$C$2:$C$33,MATCH(C9407,Data_Products!$A$2:$A$33,0))</f>
        <v>Insulation</v>
      </c>
      <c r="I9407" s="10" t="n">
        <f aca="false">D9407*(E9407-G9407)</f>
        <v>124.17</v>
      </c>
      <c r="J9407" s="11" t="n">
        <f aca="false">IFERROR(I9407/F9407,0)</f>
        <v>0.415353738083292</v>
      </c>
      <c r="K9407" s="4" t="str">
        <f aca="false">IFERROR(INDEX(Data_Orders!$F$2:$F$4727,MATCH(B9407,Data_Orders!$A$2:$A$4727,0)),"")</f>
        <v>Trade Account</v>
      </c>
      <c r="L9407" s="4" t="str">
        <f aca="false">IFERROR(INDEX(Data_Orders!$D$2:$D$4727,MATCH(B9407,Data_Orders!$A$2:$A$4727,0)),"")</f>
        <v>Northampton</v>
      </c>
    </row>
    <row r="9408" customFormat="false" ht="15" hidden="false" customHeight="false" outlineLevel="0" collapsed="false">
      <c r="A9408" s="4" t="s">
        <v>15224</v>
      </c>
      <c r="B9408" s="4" t="s">
        <v>4225</v>
      </c>
      <c r="C9408" s="4" t="s">
        <v>1061</v>
      </c>
      <c r="D9408" s="4" t="n">
        <v>1</v>
      </c>
      <c r="E9408" s="4" t="n">
        <v>145.57</v>
      </c>
      <c r="F9408" s="4" t="n">
        <v>145.57</v>
      </c>
      <c r="G9408" s="4" t="n">
        <f aca="false">INDEX(Data_Products!$D$2:$D$33,MATCH(C9408,Data_Products!$A$2:$A$33,0))</f>
        <v>119.29</v>
      </c>
      <c r="H9408" s="4" t="str">
        <f aca="false">INDEX(Data_Products!$C$2:$C$33,MATCH(C9408,Data_Products!$A$2:$A$33,0))</f>
        <v>Plumbing &amp; Drainage</v>
      </c>
      <c r="I9408" s="10" t="n">
        <f aca="false">D9408*(E9408-G9408)</f>
        <v>26.28</v>
      </c>
      <c r="J9408" s="11" t="n">
        <f aca="false">IFERROR(I9408/F9408,0)</f>
        <v>0.180531702960775</v>
      </c>
      <c r="K9408" s="4" t="str">
        <f aca="false">IFERROR(INDEX(Data_Orders!$F$2:$F$4727,MATCH(B9408,Data_Orders!$A$2:$A$4727,0)),"")</f>
        <v>Trade Account</v>
      </c>
      <c r="L9408" s="4" t="str">
        <f aca="false">IFERROR(INDEX(Data_Orders!$D$2:$D$4727,MATCH(B9408,Data_Orders!$A$2:$A$4727,0)),"")</f>
        <v>Northampton</v>
      </c>
    </row>
    <row r="9409" customFormat="false" ht="15" hidden="false" customHeight="false" outlineLevel="0" collapsed="false">
      <c r="A9409" s="4" t="s">
        <v>15225</v>
      </c>
      <c r="B9409" s="4" t="s">
        <v>4225</v>
      </c>
      <c r="C9409" s="4" t="s">
        <v>1050</v>
      </c>
      <c r="D9409" s="4" t="n">
        <v>4</v>
      </c>
      <c r="E9409" s="4" t="n">
        <v>238.63</v>
      </c>
      <c r="F9409" s="4" t="n">
        <v>954.52</v>
      </c>
      <c r="G9409" s="4" t="n">
        <f aca="false">INDEX(Data_Products!$D$2:$D$33,MATCH(C9409,Data_Products!$A$2:$A$33,0))</f>
        <v>148.91</v>
      </c>
      <c r="H9409" s="4" t="str">
        <f aca="false">INDEX(Data_Products!$C$2:$C$33,MATCH(C9409,Data_Products!$A$2:$A$33,0))</f>
        <v>Tools &amp; Fixings</v>
      </c>
      <c r="I9409" s="10" t="n">
        <f aca="false">D9409*(E9409-G9409)</f>
        <v>358.88</v>
      </c>
      <c r="J9409" s="11" t="n">
        <f aca="false">IFERROR(I9409/F9409,0)</f>
        <v>0.375979549930855</v>
      </c>
      <c r="K9409" s="4" t="str">
        <f aca="false">IFERROR(INDEX(Data_Orders!$F$2:$F$4727,MATCH(B9409,Data_Orders!$A$2:$A$4727,0)),"")</f>
        <v>Trade Account</v>
      </c>
      <c r="L9409" s="4" t="str">
        <f aca="false">IFERROR(INDEX(Data_Orders!$D$2:$D$4727,MATCH(B9409,Data_Orders!$A$2:$A$4727,0)),"")</f>
        <v>Northampton</v>
      </c>
    </row>
    <row r="9410" customFormat="false" ht="15" hidden="false" customHeight="false" outlineLevel="0" collapsed="false">
      <c r="A9410" s="4" t="s">
        <v>15226</v>
      </c>
      <c r="B9410" s="4" t="s">
        <v>4225</v>
      </c>
      <c r="C9410" s="4" t="s">
        <v>1019</v>
      </c>
      <c r="D9410" s="4" t="n">
        <v>13</v>
      </c>
      <c r="E9410" s="4" t="n">
        <v>79.76</v>
      </c>
      <c r="F9410" s="4" t="n">
        <v>1036.88</v>
      </c>
      <c r="G9410" s="4" t="n">
        <f aca="false">INDEX(Data_Products!$D$2:$D$33,MATCH(C9410,Data_Products!$A$2:$A$33,0))</f>
        <v>59.07</v>
      </c>
      <c r="H9410" s="4" t="str">
        <f aca="false">INDEX(Data_Products!$C$2:$C$33,MATCH(C9410,Data_Products!$A$2:$A$33,0))</f>
        <v>Timber</v>
      </c>
      <c r="I9410" s="10" t="n">
        <f aca="false">D9410*(E9410-G9410)</f>
        <v>268.97</v>
      </c>
      <c r="J9410" s="11" t="n">
        <f aca="false">IFERROR(I9410/F9410,0)</f>
        <v>0.259403209628887</v>
      </c>
      <c r="K9410" s="4" t="str">
        <f aca="false">IFERROR(INDEX(Data_Orders!$F$2:$F$4727,MATCH(B9410,Data_Orders!$A$2:$A$4727,0)),"")</f>
        <v>Trade Account</v>
      </c>
      <c r="L9410" s="4" t="str">
        <f aca="false">IFERROR(INDEX(Data_Orders!$D$2:$D$4727,MATCH(B9410,Data_Orders!$A$2:$A$4727,0)),"")</f>
        <v>Northampton</v>
      </c>
    </row>
    <row r="9411" customFormat="false" ht="15" hidden="false" customHeight="false" outlineLevel="0" collapsed="false">
      <c r="A9411" s="4" t="s">
        <v>15227</v>
      </c>
      <c r="B9411" s="4" t="s">
        <v>4226</v>
      </c>
      <c r="C9411" s="4" t="s">
        <v>1024</v>
      </c>
      <c r="D9411" s="4" t="n">
        <v>17</v>
      </c>
      <c r="E9411" s="4" t="n">
        <v>137.14</v>
      </c>
      <c r="F9411" s="4" t="n">
        <v>2331.38</v>
      </c>
      <c r="G9411" s="4" t="n">
        <f aca="false">INDEX(Data_Products!$D$2:$D$33,MATCH(C9411,Data_Products!$A$2:$A$33,0))</f>
        <v>99.99</v>
      </c>
      <c r="H9411" s="4" t="str">
        <f aca="false">INDEX(Data_Products!$C$2:$C$33,MATCH(C9411,Data_Products!$A$2:$A$33,0))</f>
        <v>Cement &amp; Aggregates</v>
      </c>
      <c r="I9411" s="10" t="n">
        <f aca="false">D9411*(E9411-G9411)</f>
        <v>631.55</v>
      </c>
      <c r="J9411" s="11" t="n">
        <f aca="false">IFERROR(I9411/F9411,0)</f>
        <v>0.270891060230421</v>
      </c>
      <c r="K9411" s="4" t="str">
        <f aca="false">IFERROR(INDEX(Data_Orders!$F$2:$F$4727,MATCH(B9411,Data_Orders!$A$2:$A$4727,0)),"")</f>
        <v>Trade Account</v>
      </c>
      <c r="L9411" s="4" t="str">
        <f aca="false">IFERROR(INDEX(Data_Orders!$D$2:$D$4727,MATCH(B9411,Data_Orders!$A$2:$A$4727,0)),"")</f>
        <v>Northampton</v>
      </c>
    </row>
    <row r="9412" customFormat="false" ht="15" hidden="false" customHeight="false" outlineLevel="0" collapsed="false">
      <c r="A9412" s="4" t="s">
        <v>15228</v>
      </c>
      <c r="B9412" s="4" t="s">
        <v>4226</v>
      </c>
      <c r="C9412" s="4" t="s">
        <v>1070</v>
      </c>
      <c r="D9412" s="4" t="n">
        <v>5</v>
      </c>
      <c r="E9412" s="4" t="n">
        <v>230.32</v>
      </c>
      <c r="F9412" s="4" t="n">
        <v>1151.6</v>
      </c>
      <c r="G9412" s="4" t="n">
        <f aca="false">INDEX(Data_Products!$D$2:$D$33,MATCH(C9412,Data_Products!$A$2:$A$33,0))</f>
        <v>161.64</v>
      </c>
      <c r="H9412" s="4" t="str">
        <f aca="false">INDEX(Data_Products!$C$2:$C$33,MATCH(C9412,Data_Products!$A$2:$A$33,0))</f>
        <v>Landscaping</v>
      </c>
      <c r="I9412" s="10" t="n">
        <f aca="false">D9412*(E9412-G9412)</f>
        <v>343.4</v>
      </c>
      <c r="J9412" s="11" t="n">
        <f aca="false">IFERROR(I9412/F9412,0)</f>
        <v>0.298193817297673</v>
      </c>
      <c r="K9412" s="4" t="str">
        <f aca="false">IFERROR(INDEX(Data_Orders!$F$2:$F$4727,MATCH(B9412,Data_Orders!$A$2:$A$4727,0)),"")</f>
        <v>Trade Account</v>
      </c>
      <c r="L9412" s="4" t="str">
        <f aca="false">IFERROR(INDEX(Data_Orders!$D$2:$D$4727,MATCH(B9412,Data_Orders!$A$2:$A$4727,0)),"")</f>
        <v>Northampton</v>
      </c>
    </row>
    <row r="9413" customFormat="false" ht="15" hidden="false" customHeight="false" outlineLevel="0" collapsed="false">
      <c r="A9413" s="4" t="s">
        <v>15229</v>
      </c>
      <c r="B9413" s="4" t="s">
        <v>4227</v>
      </c>
      <c r="C9413" s="4" t="s">
        <v>1070</v>
      </c>
      <c r="D9413" s="4" t="n">
        <v>9</v>
      </c>
      <c r="E9413" s="4" t="n">
        <v>230.32</v>
      </c>
      <c r="F9413" s="4" t="n">
        <v>2072.88</v>
      </c>
      <c r="G9413" s="4" t="n">
        <f aca="false">INDEX(Data_Products!$D$2:$D$33,MATCH(C9413,Data_Products!$A$2:$A$33,0))</f>
        <v>161.64</v>
      </c>
      <c r="H9413" s="4" t="str">
        <f aca="false">INDEX(Data_Products!$C$2:$C$33,MATCH(C9413,Data_Products!$A$2:$A$33,0))</f>
        <v>Landscaping</v>
      </c>
      <c r="I9413" s="10" t="n">
        <f aca="false">D9413*(E9413-G9413)</f>
        <v>618.12</v>
      </c>
      <c r="J9413" s="11" t="n">
        <f aca="false">IFERROR(I9413/F9413,0)</f>
        <v>0.298193817297673</v>
      </c>
      <c r="K9413" s="4" t="str">
        <f aca="false">IFERROR(INDEX(Data_Orders!$F$2:$F$4727,MATCH(B9413,Data_Orders!$A$2:$A$4727,0)),"")</f>
        <v>Trade Account</v>
      </c>
      <c r="L9413" s="4" t="str">
        <f aca="false">IFERROR(INDEX(Data_Orders!$D$2:$D$4727,MATCH(B9413,Data_Orders!$A$2:$A$4727,0)),"")</f>
        <v>Northampton</v>
      </c>
    </row>
    <row r="9414" customFormat="false" ht="15" hidden="false" customHeight="false" outlineLevel="0" collapsed="false">
      <c r="A9414" s="4" t="s">
        <v>15230</v>
      </c>
      <c r="B9414" s="4" t="s">
        <v>4227</v>
      </c>
      <c r="C9414" s="4" t="s">
        <v>1019</v>
      </c>
      <c r="D9414" s="4" t="n">
        <v>2</v>
      </c>
      <c r="E9414" s="4" t="n">
        <v>79.76</v>
      </c>
      <c r="F9414" s="4" t="n">
        <v>159.52</v>
      </c>
      <c r="G9414" s="4" t="n">
        <f aca="false">INDEX(Data_Products!$D$2:$D$33,MATCH(C9414,Data_Products!$A$2:$A$33,0))</f>
        <v>59.07</v>
      </c>
      <c r="H9414" s="4" t="str">
        <f aca="false">INDEX(Data_Products!$C$2:$C$33,MATCH(C9414,Data_Products!$A$2:$A$33,0))</f>
        <v>Timber</v>
      </c>
      <c r="I9414" s="10" t="n">
        <f aca="false">D9414*(E9414-G9414)</f>
        <v>41.38</v>
      </c>
      <c r="J9414" s="11" t="n">
        <f aca="false">IFERROR(I9414/F9414,0)</f>
        <v>0.259403209628887</v>
      </c>
      <c r="K9414" s="4" t="str">
        <f aca="false">IFERROR(INDEX(Data_Orders!$F$2:$F$4727,MATCH(B9414,Data_Orders!$A$2:$A$4727,0)),"")</f>
        <v>Trade Account</v>
      </c>
      <c r="L9414" s="4" t="str">
        <f aca="false">IFERROR(INDEX(Data_Orders!$D$2:$D$4727,MATCH(B9414,Data_Orders!$A$2:$A$4727,0)),"")</f>
        <v>Northampton</v>
      </c>
    </row>
    <row r="9415" customFormat="false" ht="15" hidden="false" customHeight="false" outlineLevel="0" collapsed="false">
      <c r="A9415" s="4" t="s">
        <v>15231</v>
      </c>
      <c r="B9415" s="4" t="s">
        <v>4228</v>
      </c>
      <c r="C9415" s="4" t="s">
        <v>1026</v>
      </c>
      <c r="D9415" s="4" t="n">
        <v>5</v>
      </c>
      <c r="E9415" s="4" t="n">
        <v>184.05</v>
      </c>
      <c r="F9415" s="4" t="n">
        <v>920.25</v>
      </c>
      <c r="G9415" s="4" t="n">
        <f aca="false">INDEX(Data_Products!$D$2:$D$33,MATCH(C9415,Data_Products!$A$2:$A$33,0))</f>
        <v>147.44</v>
      </c>
      <c r="H9415" s="4" t="str">
        <f aca="false">INDEX(Data_Products!$C$2:$C$33,MATCH(C9415,Data_Products!$A$2:$A$33,0))</f>
        <v>Cement &amp; Aggregates</v>
      </c>
      <c r="I9415" s="10" t="n">
        <f aca="false">D9415*(E9415-G9415)</f>
        <v>183.05</v>
      </c>
      <c r="J9415" s="11" t="n">
        <f aca="false">IFERROR(I9415/F9415,0)</f>
        <v>0.19891333876664</v>
      </c>
      <c r="K9415" s="4" t="str">
        <f aca="false">IFERROR(INDEX(Data_Orders!$F$2:$F$4727,MATCH(B9415,Data_Orders!$A$2:$A$4727,0)),"")</f>
        <v>Trade Account</v>
      </c>
      <c r="L9415" s="4" t="str">
        <f aca="false">IFERROR(INDEX(Data_Orders!$D$2:$D$4727,MATCH(B9415,Data_Orders!$A$2:$A$4727,0)),"")</f>
        <v>Northampton</v>
      </c>
    </row>
    <row r="9416" customFormat="false" ht="15" hidden="false" customHeight="false" outlineLevel="0" collapsed="false">
      <c r="A9416" s="4" t="s">
        <v>15232</v>
      </c>
      <c r="B9416" s="4" t="s">
        <v>4228</v>
      </c>
      <c r="C9416" s="4" t="s">
        <v>1070</v>
      </c>
      <c r="D9416" s="4" t="n">
        <v>6</v>
      </c>
      <c r="E9416" s="4" t="n">
        <v>230.32</v>
      </c>
      <c r="F9416" s="4" t="n">
        <v>1381.92</v>
      </c>
      <c r="G9416" s="4" t="n">
        <f aca="false">INDEX(Data_Products!$D$2:$D$33,MATCH(C9416,Data_Products!$A$2:$A$33,0))</f>
        <v>161.64</v>
      </c>
      <c r="H9416" s="4" t="str">
        <f aca="false">INDEX(Data_Products!$C$2:$C$33,MATCH(C9416,Data_Products!$A$2:$A$33,0))</f>
        <v>Landscaping</v>
      </c>
      <c r="I9416" s="10" t="n">
        <f aca="false">D9416*(E9416-G9416)</f>
        <v>412.08</v>
      </c>
      <c r="J9416" s="11" t="n">
        <f aca="false">IFERROR(I9416/F9416,0)</f>
        <v>0.298193817297673</v>
      </c>
      <c r="K9416" s="4" t="str">
        <f aca="false">IFERROR(INDEX(Data_Orders!$F$2:$F$4727,MATCH(B9416,Data_Orders!$A$2:$A$4727,0)),"")</f>
        <v>Trade Account</v>
      </c>
      <c r="L9416" s="4" t="str">
        <f aca="false">IFERROR(INDEX(Data_Orders!$D$2:$D$4727,MATCH(B9416,Data_Orders!$A$2:$A$4727,0)),"")</f>
        <v>Northampton</v>
      </c>
    </row>
    <row r="9417" customFormat="false" ht="15" hidden="false" customHeight="false" outlineLevel="0" collapsed="false">
      <c r="A9417" s="4" t="s">
        <v>15233</v>
      </c>
      <c r="B9417" s="4" t="s">
        <v>4228</v>
      </c>
      <c r="C9417" s="4" t="s">
        <v>1050</v>
      </c>
      <c r="D9417" s="4" t="n">
        <v>6</v>
      </c>
      <c r="E9417" s="4" t="n">
        <v>238.63</v>
      </c>
      <c r="F9417" s="4" t="n">
        <v>1431.78</v>
      </c>
      <c r="G9417" s="4" t="n">
        <f aca="false">INDEX(Data_Products!$D$2:$D$33,MATCH(C9417,Data_Products!$A$2:$A$33,0))</f>
        <v>148.91</v>
      </c>
      <c r="H9417" s="4" t="str">
        <f aca="false">INDEX(Data_Products!$C$2:$C$33,MATCH(C9417,Data_Products!$A$2:$A$33,0))</f>
        <v>Tools &amp; Fixings</v>
      </c>
      <c r="I9417" s="10" t="n">
        <f aca="false">D9417*(E9417-G9417)</f>
        <v>538.32</v>
      </c>
      <c r="J9417" s="11" t="n">
        <f aca="false">IFERROR(I9417/F9417,0)</f>
        <v>0.375979549930855</v>
      </c>
      <c r="K9417" s="4" t="str">
        <f aca="false">IFERROR(INDEX(Data_Orders!$F$2:$F$4727,MATCH(B9417,Data_Orders!$A$2:$A$4727,0)),"")</f>
        <v>Trade Account</v>
      </c>
      <c r="L9417" s="4" t="str">
        <f aca="false">IFERROR(INDEX(Data_Orders!$D$2:$D$4727,MATCH(B9417,Data_Orders!$A$2:$A$4727,0)),"")</f>
        <v>Northampton</v>
      </c>
    </row>
    <row r="9418" customFormat="false" ht="15" hidden="false" customHeight="false" outlineLevel="0" collapsed="false">
      <c r="A9418" s="4" t="s">
        <v>15234</v>
      </c>
      <c r="B9418" s="4" t="s">
        <v>4229</v>
      </c>
      <c r="C9418" s="4" t="s">
        <v>1064</v>
      </c>
      <c r="D9418" s="4" t="n">
        <v>7</v>
      </c>
      <c r="E9418" s="4" t="n">
        <v>97.63</v>
      </c>
      <c r="F9418" s="4" t="n">
        <v>683.41</v>
      </c>
      <c r="G9418" s="4" t="n">
        <f aca="false">INDEX(Data_Products!$D$2:$D$33,MATCH(C9418,Data_Products!$A$2:$A$33,0))</f>
        <v>65.21</v>
      </c>
      <c r="H9418" s="4" t="str">
        <f aca="false">INDEX(Data_Products!$C$2:$C$33,MATCH(C9418,Data_Products!$A$2:$A$33,0))</f>
        <v>Plumbing &amp; Drainage</v>
      </c>
      <c r="I9418" s="10" t="n">
        <f aca="false">D9418*(E9418-G9418)</f>
        <v>226.94</v>
      </c>
      <c r="J9418" s="11" t="n">
        <f aca="false">IFERROR(I9418/F9418,0)</f>
        <v>0.332070060432244</v>
      </c>
      <c r="K9418" s="4" t="str">
        <f aca="false">IFERROR(INDEX(Data_Orders!$F$2:$F$4727,MATCH(B9418,Data_Orders!$A$2:$A$4727,0)),"")</f>
        <v>Trade Account</v>
      </c>
      <c r="L9418" s="4" t="str">
        <f aca="false">IFERROR(INDEX(Data_Orders!$D$2:$D$4727,MATCH(B9418,Data_Orders!$A$2:$A$4727,0)),"")</f>
        <v>Leicester</v>
      </c>
    </row>
    <row r="9419" customFormat="false" ht="15" hidden="false" customHeight="false" outlineLevel="0" collapsed="false">
      <c r="A9419" s="4" t="s">
        <v>15235</v>
      </c>
      <c r="B9419" s="4" t="s">
        <v>4229</v>
      </c>
      <c r="C9419" s="4" t="s">
        <v>1013</v>
      </c>
      <c r="D9419" s="4" t="n">
        <v>9</v>
      </c>
      <c r="E9419" s="4" t="n">
        <v>240.92</v>
      </c>
      <c r="F9419" s="4" t="n">
        <v>2168.28</v>
      </c>
      <c r="G9419" s="4" t="n">
        <f aca="false">INDEX(Data_Products!$D$2:$D$33,MATCH(C9419,Data_Products!$A$2:$A$33,0))</f>
        <v>168.32</v>
      </c>
      <c r="H9419" s="4" t="str">
        <f aca="false">INDEX(Data_Products!$C$2:$C$33,MATCH(C9419,Data_Products!$A$2:$A$33,0))</f>
        <v>Timber</v>
      </c>
      <c r="I9419" s="10" t="n">
        <f aca="false">D9419*(E9419-G9419)</f>
        <v>653.4</v>
      </c>
      <c r="J9419" s="11" t="n">
        <f aca="false">IFERROR(I9419/F9419,0)</f>
        <v>0.301344844761747</v>
      </c>
      <c r="K9419" s="4" t="str">
        <f aca="false">IFERROR(INDEX(Data_Orders!$F$2:$F$4727,MATCH(B9419,Data_Orders!$A$2:$A$4727,0)),"")</f>
        <v>Trade Account</v>
      </c>
      <c r="L9419" s="4" t="str">
        <f aca="false">IFERROR(INDEX(Data_Orders!$D$2:$D$4727,MATCH(B9419,Data_Orders!$A$2:$A$4727,0)),"")</f>
        <v>Leicester</v>
      </c>
    </row>
    <row r="9420" customFormat="false" ht="15" hidden="false" customHeight="false" outlineLevel="0" collapsed="false">
      <c r="A9420" s="4" t="s">
        <v>15236</v>
      </c>
      <c r="B9420" s="4" t="s">
        <v>4229</v>
      </c>
      <c r="C9420" s="4" t="s">
        <v>1070</v>
      </c>
      <c r="D9420" s="4" t="n">
        <v>18</v>
      </c>
      <c r="E9420" s="4" t="n">
        <v>230.32</v>
      </c>
      <c r="F9420" s="4" t="n">
        <v>4145.76</v>
      </c>
      <c r="G9420" s="4" t="n">
        <f aca="false">INDEX(Data_Products!$D$2:$D$33,MATCH(C9420,Data_Products!$A$2:$A$33,0))</f>
        <v>161.64</v>
      </c>
      <c r="H9420" s="4" t="str">
        <f aca="false">INDEX(Data_Products!$C$2:$C$33,MATCH(C9420,Data_Products!$A$2:$A$33,0))</f>
        <v>Landscaping</v>
      </c>
      <c r="I9420" s="10" t="n">
        <f aca="false">D9420*(E9420-G9420)</f>
        <v>1236.24</v>
      </c>
      <c r="J9420" s="11" t="n">
        <f aca="false">IFERROR(I9420/F9420,0)</f>
        <v>0.298193817297673</v>
      </c>
      <c r="K9420" s="4" t="str">
        <f aca="false">IFERROR(INDEX(Data_Orders!$F$2:$F$4727,MATCH(B9420,Data_Orders!$A$2:$A$4727,0)),"")</f>
        <v>Trade Account</v>
      </c>
      <c r="L9420" s="4" t="str">
        <f aca="false">IFERROR(INDEX(Data_Orders!$D$2:$D$4727,MATCH(B9420,Data_Orders!$A$2:$A$4727,0)),"")</f>
        <v>Leicester</v>
      </c>
    </row>
    <row r="9421" customFormat="false" ht="15" hidden="false" customHeight="false" outlineLevel="0" collapsed="false">
      <c r="A9421" s="4" t="s">
        <v>15237</v>
      </c>
      <c r="B9421" s="4" t="s">
        <v>4229</v>
      </c>
      <c r="C9421" s="4" t="s">
        <v>1015</v>
      </c>
      <c r="D9421" s="4" t="n">
        <v>10</v>
      </c>
      <c r="E9421" s="4" t="n">
        <v>122.01</v>
      </c>
      <c r="F9421" s="4" t="n">
        <v>1220.1</v>
      </c>
      <c r="G9421" s="4" t="n">
        <f aca="false">INDEX(Data_Products!$D$2:$D$33,MATCH(C9421,Data_Products!$A$2:$A$33,0))</f>
        <v>85.53</v>
      </c>
      <c r="H9421" s="4" t="str">
        <f aca="false">INDEX(Data_Products!$C$2:$C$33,MATCH(C9421,Data_Products!$A$2:$A$33,0))</f>
        <v>Timber</v>
      </c>
      <c r="I9421" s="10" t="n">
        <f aca="false">D9421*(E9421-G9421)</f>
        <v>364.8</v>
      </c>
      <c r="J9421" s="11" t="n">
        <f aca="false">IFERROR(I9421/F9421,0)</f>
        <v>0.298991885910991</v>
      </c>
      <c r="K9421" s="4" t="str">
        <f aca="false">IFERROR(INDEX(Data_Orders!$F$2:$F$4727,MATCH(B9421,Data_Orders!$A$2:$A$4727,0)),"")</f>
        <v>Trade Account</v>
      </c>
      <c r="L9421" s="4" t="str">
        <f aca="false">IFERROR(INDEX(Data_Orders!$D$2:$D$4727,MATCH(B9421,Data_Orders!$A$2:$A$4727,0)),"")</f>
        <v>Leicester</v>
      </c>
    </row>
    <row r="9422" customFormat="false" ht="15" hidden="false" customHeight="false" outlineLevel="0" collapsed="false">
      <c r="A9422" s="4" t="s">
        <v>15238</v>
      </c>
      <c r="B9422" s="4" t="s">
        <v>4229</v>
      </c>
      <c r="C9422" s="4" t="s">
        <v>1017</v>
      </c>
      <c r="D9422" s="4" t="n">
        <v>7</v>
      </c>
      <c r="E9422" s="4" t="n">
        <v>49.15</v>
      </c>
      <c r="F9422" s="4" t="n">
        <v>344.05</v>
      </c>
      <c r="G9422" s="4" t="n">
        <f aca="false">INDEX(Data_Products!$D$2:$D$33,MATCH(C9422,Data_Products!$A$2:$A$33,0))</f>
        <v>31.44</v>
      </c>
      <c r="H9422" s="4" t="str">
        <f aca="false">INDEX(Data_Products!$C$2:$C$33,MATCH(C9422,Data_Products!$A$2:$A$33,0))</f>
        <v>Timber</v>
      </c>
      <c r="I9422" s="10" t="n">
        <f aca="false">D9422*(E9422-G9422)</f>
        <v>123.97</v>
      </c>
      <c r="J9422" s="11" t="n">
        <f aca="false">IFERROR(I9422/F9422,0)</f>
        <v>0.360325534079349</v>
      </c>
      <c r="K9422" s="4" t="str">
        <f aca="false">IFERROR(INDEX(Data_Orders!$F$2:$F$4727,MATCH(B9422,Data_Orders!$A$2:$A$4727,0)),"")</f>
        <v>Trade Account</v>
      </c>
      <c r="L9422" s="4" t="str">
        <f aca="false">IFERROR(INDEX(Data_Orders!$D$2:$D$4727,MATCH(B9422,Data_Orders!$A$2:$A$4727,0)),"")</f>
        <v>Leicester</v>
      </c>
    </row>
    <row r="9423" customFormat="false" ht="15" hidden="false" customHeight="false" outlineLevel="0" collapsed="false">
      <c r="A9423" s="4" t="s">
        <v>15239</v>
      </c>
      <c r="B9423" s="4" t="s">
        <v>4230</v>
      </c>
      <c r="C9423" s="4" t="s">
        <v>1017</v>
      </c>
      <c r="D9423" s="4" t="n">
        <v>12</v>
      </c>
      <c r="E9423" s="4" t="n">
        <v>49.15</v>
      </c>
      <c r="F9423" s="4" t="n">
        <v>589.8</v>
      </c>
      <c r="G9423" s="4" t="n">
        <f aca="false">INDEX(Data_Products!$D$2:$D$33,MATCH(C9423,Data_Products!$A$2:$A$33,0))</f>
        <v>31.44</v>
      </c>
      <c r="H9423" s="4" t="str">
        <f aca="false">INDEX(Data_Products!$C$2:$C$33,MATCH(C9423,Data_Products!$A$2:$A$33,0))</f>
        <v>Timber</v>
      </c>
      <c r="I9423" s="10" t="n">
        <f aca="false">D9423*(E9423-G9423)</f>
        <v>212.52</v>
      </c>
      <c r="J9423" s="11" t="n">
        <f aca="false">IFERROR(I9423/F9423,0)</f>
        <v>0.360325534079349</v>
      </c>
      <c r="K9423" s="4" t="str">
        <f aca="false">IFERROR(INDEX(Data_Orders!$F$2:$F$4727,MATCH(B9423,Data_Orders!$A$2:$A$4727,0)),"")</f>
        <v>Trade Account</v>
      </c>
      <c r="L9423" s="4" t="str">
        <f aca="false">IFERROR(INDEX(Data_Orders!$D$2:$D$4727,MATCH(B9423,Data_Orders!$A$2:$A$4727,0)),"")</f>
        <v>Leicester</v>
      </c>
    </row>
    <row r="9424" customFormat="false" ht="15" hidden="false" customHeight="false" outlineLevel="0" collapsed="false">
      <c r="A9424" s="4" t="s">
        <v>15240</v>
      </c>
      <c r="B9424" s="4" t="s">
        <v>4230</v>
      </c>
      <c r="C9424" s="4" t="s">
        <v>1024</v>
      </c>
      <c r="D9424" s="4" t="n">
        <v>6</v>
      </c>
      <c r="E9424" s="4" t="n">
        <v>137.14</v>
      </c>
      <c r="F9424" s="4" t="n">
        <v>822.84</v>
      </c>
      <c r="G9424" s="4" t="n">
        <f aca="false">INDEX(Data_Products!$D$2:$D$33,MATCH(C9424,Data_Products!$A$2:$A$33,0))</f>
        <v>99.99</v>
      </c>
      <c r="H9424" s="4" t="str">
        <f aca="false">INDEX(Data_Products!$C$2:$C$33,MATCH(C9424,Data_Products!$A$2:$A$33,0))</f>
        <v>Cement &amp; Aggregates</v>
      </c>
      <c r="I9424" s="10" t="n">
        <f aca="false">D9424*(E9424-G9424)</f>
        <v>222.9</v>
      </c>
      <c r="J9424" s="11" t="n">
        <f aca="false">IFERROR(I9424/F9424,0)</f>
        <v>0.270891060230421</v>
      </c>
      <c r="K9424" s="4" t="str">
        <f aca="false">IFERROR(INDEX(Data_Orders!$F$2:$F$4727,MATCH(B9424,Data_Orders!$A$2:$A$4727,0)),"")</f>
        <v>Trade Account</v>
      </c>
      <c r="L9424" s="4" t="str">
        <f aca="false">IFERROR(INDEX(Data_Orders!$D$2:$D$4727,MATCH(B9424,Data_Orders!$A$2:$A$4727,0)),"")</f>
        <v>Leicester</v>
      </c>
    </row>
    <row r="9425" customFormat="false" ht="15" hidden="false" customHeight="false" outlineLevel="0" collapsed="false">
      <c r="A9425" s="4" t="s">
        <v>15241</v>
      </c>
      <c r="B9425" s="4" t="s">
        <v>4230</v>
      </c>
      <c r="C9425" s="4" t="s">
        <v>1026</v>
      </c>
      <c r="D9425" s="4" t="n">
        <v>17</v>
      </c>
      <c r="E9425" s="4" t="n">
        <v>184.05</v>
      </c>
      <c r="F9425" s="4" t="n">
        <v>3128.85</v>
      </c>
      <c r="G9425" s="4" t="n">
        <f aca="false">INDEX(Data_Products!$D$2:$D$33,MATCH(C9425,Data_Products!$A$2:$A$33,0))</f>
        <v>147.44</v>
      </c>
      <c r="H9425" s="4" t="str">
        <f aca="false">INDEX(Data_Products!$C$2:$C$33,MATCH(C9425,Data_Products!$A$2:$A$33,0))</f>
        <v>Cement &amp; Aggregates</v>
      </c>
      <c r="I9425" s="10" t="n">
        <f aca="false">D9425*(E9425-G9425)</f>
        <v>622.37</v>
      </c>
      <c r="J9425" s="11" t="n">
        <f aca="false">IFERROR(I9425/F9425,0)</f>
        <v>0.19891333876664</v>
      </c>
      <c r="K9425" s="4" t="str">
        <f aca="false">IFERROR(INDEX(Data_Orders!$F$2:$F$4727,MATCH(B9425,Data_Orders!$A$2:$A$4727,0)),"")</f>
        <v>Trade Account</v>
      </c>
      <c r="L9425" s="4" t="str">
        <f aca="false">IFERROR(INDEX(Data_Orders!$D$2:$D$4727,MATCH(B9425,Data_Orders!$A$2:$A$4727,0)),"")</f>
        <v>Leicester</v>
      </c>
    </row>
    <row r="9426" customFormat="false" ht="15" hidden="false" customHeight="false" outlineLevel="0" collapsed="false">
      <c r="A9426" s="4" t="s">
        <v>15242</v>
      </c>
      <c r="B9426" s="4" t="s">
        <v>4230</v>
      </c>
      <c r="C9426" s="4" t="s">
        <v>1055</v>
      </c>
      <c r="D9426" s="4" t="n">
        <v>13</v>
      </c>
      <c r="E9426" s="4" t="n">
        <v>205.03</v>
      </c>
      <c r="F9426" s="4" t="n">
        <v>2665.39</v>
      </c>
      <c r="G9426" s="4" t="n">
        <f aca="false">INDEX(Data_Products!$D$2:$D$33,MATCH(C9426,Data_Products!$A$2:$A$33,0))</f>
        <v>138.6</v>
      </c>
      <c r="H9426" s="4" t="str">
        <f aca="false">INDEX(Data_Products!$C$2:$C$33,MATCH(C9426,Data_Products!$A$2:$A$33,0))</f>
        <v>Roofing</v>
      </c>
      <c r="I9426" s="10" t="n">
        <f aca="false">D9426*(E9426-G9426)</f>
        <v>863.59</v>
      </c>
      <c r="J9426" s="11" t="n">
        <f aca="false">IFERROR(I9426/F9426,0)</f>
        <v>0.324001365653807</v>
      </c>
      <c r="K9426" s="4" t="str">
        <f aca="false">IFERROR(INDEX(Data_Orders!$F$2:$F$4727,MATCH(B9426,Data_Orders!$A$2:$A$4727,0)),"")</f>
        <v>Trade Account</v>
      </c>
      <c r="L9426" s="4" t="str">
        <f aca="false">IFERROR(INDEX(Data_Orders!$D$2:$D$4727,MATCH(B9426,Data_Orders!$A$2:$A$4727,0)),"")</f>
        <v>Leicester</v>
      </c>
    </row>
    <row r="9427" customFormat="false" ht="15" hidden="false" customHeight="false" outlineLevel="0" collapsed="false">
      <c r="A9427" s="4" t="s">
        <v>15243</v>
      </c>
      <c r="B9427" s="4" t="s">
        <v>4230</v>
      </c>
      <c r="C9427" s="4" t="s">
        <v>1021</v>
      </c>
      <c r="D9427" s="4" t="n">
        <v>4</v>
      </c>
      <c r="E9427" s="4" t="n">
        <v>73.76</v>
      </c>
      <c r="F9427" s="4" t="n">
        <v>295.04</v>
      </c>
      <c r="G9427" s="4" t="n">
        <f aca="false">INDEX(Data_Products!$D$2:$D$33,MATCH(C9427,Data_Products!$A$2:$A$33,0))</f>
        <v>51.51</v>
      </c>
      <c r="H9427" s="4" t="str">
        <f aca="false">INDEX(Data_Products!$C$2:$C$33,MATCH(C9427,Data_Products!$A$2:$A$33,0))</f>
        <v>Cement &amp; Aggregates</v>
      </c>
      <c r="I9427" s="10" t="n">
        <f aca="false">D9427*(E9427-G9427)</f>
        <v>89</v>
      </c>
      <c r="J9427" s="11" t="n">
        <f aca="false">IFERROR(I9427/F9427,0)</f>
        <v>0.301654013015184</v>
      </c>
      <c r="K9427" s="4" t="str">
        <f aca="false">IFERROR(INDEX(Data_Orders!$F$2:$F$4727,MATCH(B9427,Data_Orders!$A$2:$A$4727,0)),"")</f>
        <v>Trade Account</v>
      </c>
      <c r="L9427" s="4" t="str">
        <f aca="false">IFERROR(INDEX(Data_Orders!$D$2:$D$4727,MATCH(B9427,Data_Orders!$A$2:$A$4727,0)),"")</f>
        <v>Leicester</v>
      </c>
    </row>
    <row r="9428" customFormat="false" ht="15" hidden="false" customHeight="false" outlineLevel="0" collapsed="false">
      <c r="A9428" s="4" t="s">
        <v>15244</v>
      </c>
      <c r="B9428" s="4" t="s">
        <v>4231</v>
      </c>
      <c r="C9428" s="4" t="s">
        <v>1021</v>
      </c>
      <c r="D9428" s="4" t="n">
        <v>20</v>
      </c>
      <c r="E9428" s="4" t="n">
        <v>73.76</v>
      </c>
      <c r="F9428" s="4" t="n">
        <v>1475.2</v>
      </c>
      <c r="G9428" s="4" t="n">
        <f aca="false">INDEX(Data_Products!$D$2:$D$33,MATCH(C9428,Data_Products!$A$2:$A$33,0))</f>
        <v>51.51</v>
      </c>
      <c r="H9428" s="4" t="str">
        <f aca="false">INDEX(Data_Products!$C$2:$C$33,MATCH(C9428,Data_Products!$A$2:$A$33,0))</f>
        <v>Cement &amp; Aggregates</v>
      </c>
      <c r="I9428" s="10" t="n">
        <f aca="false">D9428*(E9428-G9428)</f>
        <v>445</v>
      </c>
      <c r="J9428" s="11" t="n">
        <f aca="false">IFERROR(I9428/F9428,0)</f>
        <v>0.301654013015184</v>
      </c>
      <c r="K9428" s="4" t="str">
        <f aca="false">IFERROR(INDEX(Data_Orders!$F$2:$F$4727,MATCH(B9428,Data_Orders!$A$2:$A$4727,0)),"")</f>
        <v>Trade Account</v>
      </c>
      <c r="L9428" s="4" t="str">
        <f aca="false">IFERROR(INDEX(Data_Orders!$D$2:$D$4727,MATCH(B9428,Data_Orders!$A$2:$A$4727,0)),"")</f>
        <v>Leicester</v>
      </c>
    </row>
    <row r="9429" customFormat="false" ht="15" hidden="false" customHeight="false" outlineLevel="0" collapsed="false">
      <c r="A9429" s="4" t="s">
        <v>15245</v>
      </c>
      <c r="B9429" s="4" t="s">
        <v>4231</v>
      </c>
      <c r="C9429" s="4" t="s">
        <v>1026</v>
      </c>
      <c r="D9429" s="4" t="n">
        <v>9</v>
      </c>
      <c r="E9429" s="4" t="n">
        <v>184.05</v>
      </c>
      <c r="F9429" s="4" t="n">
        <v>1656.45</v>
      </c>
      <c r="G9429" s="4" t="n">
        <f aca="false">INDEX(Data_Products!$D$2:$D$33,MATCH(C9429,Data_Products!$A$2:$A$33,0))</f>
        <v>147.44</v>
      </c>
      <c r="H9429" s="4" t="str">
        <f aca="false">INDEX(Data_Products!$C$2:$C$33,MATCH(C9429,Data_Products!$A$2:$A$33,0))</f>
        <v>Cement &amp; Aggregates</v>
      </c>
      <c r="I9429" s="10" t="n">
        <f aca="false">D9429*(E9429-G9429)</f>
        <v>329.49</v>
      </c>
      <c r="J9429" s="11" t="n">
        <f aca="false">IFERROR(I9429/F9429,0)</f>
        <v>0.19891333876664</v>
      </c>
      <c r="K9429" s="4" t="str">
        <f aca="false">IFERROR(INDEX(Data_Orders!$F$2:$F$4727,MATCH(B9429,Data_Orders!$A$2:$A$4727,0)),"")</f>
        <v>Trade Account</v>
      </c>
      <c r="L9429" s="4" t="str">
        <f aca="false">IFERROR(INDEX(Data_Orders!$D$2:$D$4727,MATCH(B9429,Data_Orders!$A$2:$A$4727,0)),"")</f>
        <v>Leicester</v>
      </c>
    </row>
    <row r="9430" customFormat="false" ht="15" hidden="false" customHeight="false" outlineLevel="0" collapsed="false">
      <c r="A9430" s="4" t="s">
        <v>15246</v>
      </c>
      <c r="B9430" s="4" t="s">
        <v>4232</v>
      </c>
      <c r="C9430" s="4" t="s">
        <v>1057</v>
      </c>
      <c r="D9430" s="4" t="n">
        <v>7</v>
      </c>
      <c r="E9430" s="4" t="n">
        <v>176.81</v>
      </c>
      <c r="F9430" s="4" t="n">
        <v>1237.67</v>
      </c>
      <c r="G9430" s="4" t="n">
        <f aca="false">INDEX(Data_Products!$D$2:$D$33,MATCH(C9430,Data_Products!$A$2:$A$33,0))</f>
        <v>129.57</v>
      </c>
      <c r="H9430" s="4" t="str">
        <f aca="false">INDEX(Data_Products!$C$2:$C$33,MATCH(C9430,Data_Products!$A$2:$A$33,0))</f>
        <v>Roofing</v>
      </c>
      <c r="I9430" s="10" t="n">
        <f aca="false">D9430*(E9430-G9430)</f>
        <v>330.68</v>
      </c>
      <c r="J9430" s="11" t="n">
        <f aca="false">IFERROR(I9430/F9430,0)</f>
        <v>0.267179458175443</v>
      </c>
      <c r="K9430" s="4" t="str">
        <f aca="false">IFERROR(INDEX(Data_Orders!$F$2:$F$4727,MATCH(B9430,Data_Orders!$A$2:$A$4727,0)),"")</f>
        <v>Trade Account</v>
      </c>
      <c r="L9430" s="4" t="str">
        <f aca="false">IFERROR(INDEX(Data_Orders!$D$2:$D$4727,MATCH(B9430,Data_Orders!$A$2:$A$4727,0)),"")</f>
        <v>Leicester</v>
      </c>
    </row>
    <row r="9431" customFormat="false" ht="15" hidden="false" customHeight="false" outlineLevel="0" collapsed="false">
      <c r="A9431" s="4" t="s">
        <v>15247</v>
      </c>
      <c r="B9431" s="4" t="s">
        <v>4232</v>
      </c>
      <c r="C9431" s="4" t="s">
        <v>1030</v>
      </c>
      <c r="D9431" s="4" t="n">
        <v>10</v>
      </c>
      <c r="E9431" s="4" t="n">
        <v>25.23</v>
      </c>
      <c r="F9431" s="4" t="n">
        <v>252.3</v>
      </c>
      <c r="G9431" s="4" t="n">
        <f aca="false">INDEX(Data_Products!$D$2:$D$33,MATCH(C9431,Data_Products!$A$2:$A$33,0))</f>
        <v>17.67</v>
      </c>
      <c r="H9431" s="4" t="str">
        <f aca="false">INDEX(Data_Products!$C$2:$C$33,MATCH(C9431,Data_Products!$A$2:$A$33,0))</f>
        <v>Cement &amp; Aggregates</v>
      </c>
      <c r="I9431" s="10" t="n">
        <f aca="false">D9431*(E9431-G9431)</f>
        <v>75.6</v>
      </c>
      <c r="J9431" s="11" t="n">
        <f aca="false">IFERROR(I9431/F9431,0)</f>
        <v>0.299643281807372</v>
      </c>
      <c r="K9431" s="4" t="str">
        <f aca="false">IFERROR(INDEX(Data_Orders!$F$2:$F$4727,MATCH(B9431,Data_Orders!$A$2:$A$4727,0)),"")</f>
        <v>Trade Account</v>
      </c>
      <c r="L9431" s="4" t="str">
        <f aca="false">IFERROR(INDEX(Data_Orders!$D$2:$D$4727,MATCH(B9431,Data_Orders!$A$2:$A$4727,0)),"")</f>
        <v>Leicester</v>
      </c>
    </row>
    <row r="9432" customFormat="false" ht="15" hidden="false" customHeight="false" outlineLevel="0" collapsed="false">
      <c r="A9432" s="4" t="s">
        <v>15248</v>
      </c>
      <c r="B9432" s="4" t="s">
        <v>4232</v>
      </c>
      <c r="C9432" s="4" t="s">
        <v>1032</v>
      </c>
      <c r="D9432" s="4" t="n">
        <v>6</v>
      </c>
      <c r="E9432" s="4" t="n">
        <v>99.65</v>
      </c>
      <c r="F9432" s="4" t="n">
        <v>597.9</v>
      </c>
      <c r="G9432" s="4" t="n">
        <f aca="false">INDEX(Data_Products!$D$2:$D$33,MATCH(C9432,Data_Products!$A$2:$A$33,0))</f>
        <v>58.26</v>
      </c>
      <c r="H9432" s="4" t="str">
        <f aca="false">INDEX(Data_Products!$C$2:$C$33,MATCH(C9432,Data_Products!$A$2:$A$33,0))</f>
        <v>Insulation</v>
      </c>
      <c r="I9432" s="10" t="n">
        <f aca="false">D9432*(E9432-G9432)</f>
        <v>248.34</v>
      </c>
      <c r="J9432" s="11" t="n">
        <f aca="false">IFERROR(I9432/F9432,0)</f>
        <v>0.415353738083292</v>
      </c>
      <c r="K9432" s="4" t="str">
        <f aca="false">IFERROR(INDEX(Data_Orders!$F$2:$F$4727,MATCH(B9432,Data_Orders!$A$2:$A$4727,0)),"")</f>
        <v>Trade Account</v>
      </c>
      <c r="L9432" s="4" t="str">
        <f aca="false">IFERROR(INDEX(Data_Orders!$D$2:$D$4727,MATCH(B9432,Data_Orders!$A$2:$A$4727,0)),"")</f>
        <v>Leicester</v>
      </c>
    </row>
    <row r="9433" customFormat="false" ht="15" hidden="false" customHeight="false" outlineLevel="0" collapsed="false">
      <c r="A9433" s="4" t="s">
        <v>15249</v>
      </c>
      <c r="B9433" s="4" t="s">
        <v>4232</v>
      </c>
      <c r="C9433" s="4" t="s">
        <v>1019</v>
      </c>
      <c r="D9433" s="4" t="n">
        <v>17</v>
      </c>
      <c r="E9433" s="4" t="n">
        <v>79.76</v>
      </c>
      <c r="F9433" s="4" t="n">
        <v>1355.92</v>
      </c>
      <c r="G9433" s="4" t="n">
        <f aca="false">INDEX(Data_Products!$D$2:$D$33,MATCH(C9433,Data_Products!$A$2:$A$33,0))</f>
        <v>59.07</v>
      </c>
      <c r="H9433" s="4" t="str">
        <f aca="false">INDEX(Data_Products!$C$2:$C$33,MATCH(C9433,Data_Products!$A$2:$A$33,0))</f>
        <v>Timber</v>
      </c>
      <c r="I9433" s="10" t="n">
        <f aca="false">D9433*(E9433-G9433)</f>
        <v>351.73</v>
      </c>
      <c r="J9433" s="11" t="n">
        <f aca="false">IFERROR(I9433/F9433,0)</f>
        <v>0.259403209628887</v>
      </c>
      <c r="K9433" s="4" t="str">
        <f aca="false">IFERROR(INDEX(Data_Orders!$F$2:$F$4727,MATCH(B9433,Data_Orders!$A$2:$A$4727,0)),"")</f>
        <v>Trade Account</v>
      </c>
      <c r="L9433" s="4" t="str">
        <f aca="false">IFERROR(INDEX(Data_Orders!$D$2:$D$4727,MATCH(B9433,Data_Orders!$A$2:$A$4727,0)),"")</f>
        <v>Leicester</v>
      </c>
    </row>
    <row r="9434" customFormat="false" ht="15" hidden="false" customHeight="false" outlineLevel="0" collapsed="false">
      <c r="A9434" s="4" t="s">
        <v>15250</v>
      </c>
      <c r="B9434" s="4" t="s">
        <v>4233</v>
      </c>
      <c r="C9434" s="4" t="s">
        <v>1064</v>
      </c>
      <c r="D9434" s="4" t="n">
        <v>20</v>
      </c>
      <c r="E9434" s="4" t="n">
        <v>97.63</v>
      </c>
      <c r="F9434" s="4" t="n">
        <v>1952.6</v>
      </c>
      <c r="G9434" s="4" t="n">
        <f aca="false">INDEX(Data_Products!$D$2:$D$33,MATCH(C9434,Data_Products!$A$2:$A$33,0))</f>
        <v>65.21</v>
      </c>
      <c r="H9434" s="4" t="str">
        <f aca="false">INDEX(Data_Products!$C$2:$C$33,MATCH(C9434,Data_Products!$A$2:$A$33,0))</f>
        <v>Plumbing &amp; Drainage</v>
      </c>
      <c r="I9434" s="10" t="n">
        <f aca="false">D9434*(E9434-G9434)</f>
        <v>648.4</v>
      </c>
      <c r="J9434" s="11" t="n">
        <f aca="false">IFERROR(I9434/F9434,0)</f>
        <v>0.332070060432244</v>
      </c>
      <c r="K9434" s="4" t="str">
        <f aca="false">IFERROR(INDEX(Data_Orders!$F$2:$F$4727,MATCH(B9434,Data_Orders!$A$2:$A$4727,0)),"")</f>
        <v>Trade Account</v>
      </c>
      <c r="L9434" s="4" t="str">
        <f aca="false">IFERROR(INDEX(Data_Orders!$D$2:$D$4727,MATCH(B9434,Data_Orders!$A$2:$A$4727,0)),"")</f>
        <v>Leicester</v>
      </c>
    </row>
    <row r="9435" customFormat="false" ht="15" hidden="false" customHeight="false" outlineLevel="0" collapsed="false">
      <c r="A9435" s="4" t="s">
        <v>15251</v>
      </c>
      <c r="B9435" s="4" t="s">
        <v>4233</v>
      </c>
      <c r="C9435" s="4" t="s">
        <v>1066</v>
      </c>
      <c r="D9435" s="4" t="n">
        <v>15</v>
      </c>
      <c r="E9435" s="4" t="n">
        <v>209.69</v>
      </c>
      <c r="F9435" s="4" t="n">
        <v>3145.35</v>
      </c>
      <c r="G9435" s="4" t="n">
        <f aca="false">INDEX(Data_Products!$D$2:$D$33,MATCH(C9435,Data_Products!$A$2:$A$33,0))</f>
        <v>144.38</v>
      </c>
      <c r="H9435" s="4" t="str">
        <f aca="false">INDEX(Data_Products!$C$2:$C$33,MATCH(C9435,Data_Products!$A$2:$A$33,0))</f>
        <v>Plumbing &amp; Drainage</v>
      </c>
      <c r="I9435" s="10" t="n">
        <f aca="false">D9435*(E9435-G9435)</f>
        <v>979.65</v>
      </c>
      <c r="J9435" s="11" t="n">
        <f aca="false">IFERROR(I9435/F9435,0)</f>
        <v>0.311459773952024</v>
      </c>
      <c r="K9435" s="4" t="str">
        <f aca="false">IFERROR(INDEX(Data_Orders!$F$2:$F$4727,MATCH(B9435,Data_Orders!$A$2:$A$4727,0)),"")</f>
        <v>Trade Account</v>
      </c>
      <c r="L9435" s="4" t="str">
        <f aca="false">IFERROR(INDEX(Data_Orders!$D$2:$D$4727,MATCH(B9435,Data_Orders!$A$2:$A$4727,0)),"")</f>
        <v>Leicester</v>
      </c>
    </row>
    <row r="9436" customFormat="false" ht="15" hidden="false" customHeight="false" outlineLevel="0" collapsed="false">
      <c r="A9436" s="4" t="s">
        <v>15252</v>
      </c>
      <c r="B9436" s="4" t="s">
        <v>4233</v>
      </c>
      <c r="C9436" s="4" t="s">
        <v>1030</v>
      </c>
      <c r="D9436" s="4" t="n">
        <v>14</v>
      </c>
      <c r="E9436" s="4" t="n">
        <v>25.23</v>
      </c>
      <c r="F9436" s="4" t="n">
        <v>353.22</v>
      </c>
      <c r="G9436" s="4" t="n">
        <f aca="false">INDEX(Data_Products!$D$2:$D$33,MATCH(C9436,Data_Products!$A$2:$A$33,0))</f>
        <v>17.67</v>
      </c>
      <c r="H9436" s="4" t="str">
        <f aca="false">INDEX(Data_Products!$C$2:$C$33,MATCH(C9436,Data_Products!$A$2:$A$33,0))</f>
        <v>Cement &amp; Aggregates</v>
      </c>
      <c r="I9436" s="10" t="n">
        <f aca="false">D9436*(E9436-G9436)</f>
        <v>105.84</v>
      </c>
      <c r="J9436" s="11" t="n">
        <f aca="false">IFERROR(I9436/F9436,0)</f>
        <v>0.299643281807372</v>
      </c>
      <c r="K9436" s="4" t="str">
        <f aca="false">IFERROR(INDEX(Data_Orders!$F$2:$F$4727,MATCH(B9436,Data_Orders!$A$2:$A$4727,0)),"")</f>
        <v>Trade Account</v>
      </c>
      <c r="L9436" s="4" t="str">
        <f aca="false">IFERROR(INDEX(Data_Orders!$D$2:$D$4727,MATCH(B9436,Data_Orders!$A$2:$A$4727,0)),"")</f>
        <v>Leicester</v>
      </c>
    </row>
    <row r="9437" customFormat="false" ht="15" hidden="false" customHeight="false" outlineLevel="0" collapsed="false">
      <c r="A9437" s="4" t="s">
        <v>15253</v>
      </c>
      <c r="B9437" s="4" t="s">
        <v>4234</v>
      </c>
      <c r="C9437" s="4" t="s">
        <v>1021</v>
      </c>
      <c r="D9437" s="4" t="n">
        <v>9</v>
      </c>
      <c r="E9437" s="4" t="n">
        <v>73.76</v>
      </c>
      <c r="F9437" s="4" t="n">
        <v>663.84</v>
      </c>
      <c r="G9437" s="4" t="n">
        <f aca="false">INDEX(Data_Products!$D$2:$D$33,MATCH(C9437,Data_Products!$A$2:$A$33,0))</f>
        <v>51.51</v>
      </c>
      <c r="H9437" s="4" t="str">
        <f aca="false">INDEX(Data_Products!$C$2:$C$33,MATCH(C9437,Data_Products!$A$2:$A$33,0))</f>
        <v>Cement &amp; Aggregates</v>
      </c>
      <c r="I9437" s="10" t="n">
        <f aca="false">D9437*(E9437-G9437)</f>
        <v>200.25</v>
      </c>
      <c r="J9437" s="11" t="n">
        <f aca="false">IFERROR(I9437/F9437,0)</f>
        <v>0.301654013015184</v>
      </c>
      <c r="K9437" s="4" t="str">
        <f aca="false">IFERROR(INDEX(Data_Orders!$F$2:$F$4727,MATCH(B9437,Data_Orders!$A$2:$A$4727,0)),"")</f>
        <v>Trade Account</v>
      </c>
      <c r="L9437" s="4" t="str">
        <f aca="false">IFERROR(INDEX(Data_Orders!$D$2:$D$4727,MATCH(B9437,Data_Orders!$A$2:$A$4727,0)),"")</f>
        <v>Leicester</v>
      </c>
    </row>
    <row r="9438" customFormat="false" ht="15" hidden="false" customHeight="false" outlineLevel="0" collapsed="false">
      <c r="A9438" s="4" t="s">
        <v>15254</v>
      </c>
      <c r="B9438" s="4" t="s">
        <v>4235</v>
      </c>
      <c r="C9438" s="4" t="s">
        <v>1039</v>
      </c>
      <c r="D9438" s="4" t="n">
        <v>2</v>
      </c>
      <c r="E9438" s="4" t="n">
        <v>160.41</v>
      </c>
      <c r="F9438" s="4" t="n">
        <v>320.82</v>
      </c>
      <c r="G9438" s="4" t="n">
        <f aca="false">INDEX(Data_Products!$D$2:$D$33,MATCH(C9438,Data_Products!$A$2:$A$33,0))</f>
        <v>99.74</v>
      </c>
      <c r="H9438" s="4" t="str">
        <f aca="false">INDEX(Data_Products!$C$2:$C$33,MATCH(C9438,Data_Products!$A$2:$A$33,0))</f>
        <v>Insulation</v>
      </c>
      <c r="I9438" s="10" t="n">
        <f aca="false">D9438*(E9438-G9438)</f>
        <v>121.34</v>
      </c>
      <c r="J9438" s="11" t="n">
        <f aca="false">IFERROR(I9438/F9438,0)</f>
        <v>0.378218315566361</v>
      </c>
      <c r="K9438" s="4" t="str">
        <f aca="false">IFERROR(INDEX(Data_Orders!$F$2:$F$4727,MATCH(B9438,Data_Orders!$A$2:$A$4727,0)),"")</f>
        <v>Trade Account</v>
      </c>
      <c r="L9438" s="4" t="str">
        <f aca="false">IFERROR(INDEX(Data_Orders!$D$2:$D$4727,MATCH(B9438,Data_Orders!$A$2:$A$4727,0)),"")</f>
        <v>Leicester</v>
      </c>
    </row>
    <row r="9439" customFormat="false" ht="15" hidden="false" customHeight="false" outlineLevel="0" collapsed="false">
      <c r="A9439" s="4" t="s">
        <v>15255</v>
      </c>
      <c r="B9439" s="4" t="s">
        <v>4235</v>
      </c>
      <c r="C9439" s="4" t="s">
        <v>1024</v>
      </c>
      <c r="D9439" s="4" t="n">
        <v>19</v>
      </c>
      <c r="E9439" s="4" t="n">
        <v>137.14</v>
      </c>
      <c r="F9439" s="4" t="n">
        <v>2605.66</v>
      </c>
      <c r="G9439" s="4" t="n">
        <f aca="false">INDEX(Data_Products!$D$2:$D$33,MATCH(C9439,Data_Products!$A$2:$A$33,0))</f>
        <v>99.99</v>
      </c>
      <c r="H9439" s="4" t="str">
        <f aca="false">INDEX(Data_Products!$C$2:$C$33,MATCH(C9439,Data_Products!$A$2:$A$33,0))</f>
        <v>Cement &amp; Aggregates</v>
      </c>
      <c r="I9439" s="10" t="n">
        <f aca="false">D9439*(E9439-G9439)</f>
        <v>705.85</v>
      </c>
      <c r="J9439" s="11" t="n">
        <f aca="false">IFERROR(I9439/F9439,0)</f>
        <v>0.270891060230421</v>
      </c>
      <c r="K9439" s="4" t="str">
        <f aca="false">IFERROR(INDEX(Data_Orders!$F$2:$F$4727,MATCH(B9439,Data_Orders!$A$2:$A$4727,0)),"")</f>
        <v>Trade Account</v>
      </c>
      <c r="L9439" s="4" t="str">
        <f aca="false">IFERROR(INDEX(Data_Orders!$D$2:$D$4727,MATCH(B9439,Data_Orders!$A$2:$A$4727,0)),"")</f>
        <v>Leicester</v>
      </c>
    </row>
    <row r="9440" customFormat="false" ht="15" hidden="false" customHeight="false" outlineLevel="0" collapsed="false">
      <c r="A9440" s="4" t="s">
        <v>15256</v>
      </c>
      <c r="B9440" s="4" t="s">
        <v>4235</v>
      </c>
      <c r="C9440" s="4" t="s">
        <v>1028</v>
      </c>
      <c r="D9440" s="4" t="n">
        <v>12</v>
      </c>
      <c r="E9440" s="4" t="n">
        <v>118.79</v>
      </c>
      <c r="F9440" s="4" t="n">
        <v>1425.48</v>
      </c>
      <c r="G9440" s="4" t="n">
        <f aca="false">INDEX(Data_Products!$D$2:$D$33,MATCH(C9440,Data_Products!$A$2:$A$33,0))</f>
        <v>81.07</v>
      </c>
      <c r="H9440" s="4" t="str">
        <f aca="false">INDEX(Data_Products!$C$2:$C$33,MATCH(C9440,Data_Products!$A$2:$A$33,0))</f>
        <v>Cement &amp; Aggregates</v>
      </c>
      <c r="I9440" s="10" t="n">
        <f aca="false">D9440*(E9440-G9440)</f>
        <v>452.64</v>
      </c>
      <c r="J9440" s="11" t="n">
        <f aca="false">IFERROR(I9440/F9440,0)</f>
        <v>0.317535146056065</v>
      </c>
      <c r="K9440" s="4" t="str">
        <f aca="false">IFERROR(INDEX(Data_Orders!$F$2:$F$4727,MATCH(B9440,Data_Orders!$A$2:$A$4727,0)),"")</f>
        <v>Trade Account</v>
      </c>
      <c r="L9440" s="4" t="str">
        <f aca="false">IFERROR(INDEX(Data_Orders!$D$2:$D$4727,MATCH(B9440,Data_Orders!$A$2:$A$4727,0)),"")</f>
        <v>Leicester</v>
      </c>
    </row>
    <row r="9441" customFormat="false" ht="15" hidden="false" customHeight="false" outlineLevel="0" collapsed="false">
      <c r="A9441" s="4" t="s">
        <v>15257</v>
      </c>
      <c r="B9441" s="4" t="s">
        <v>4235</v>
      </c>
      <c r="C9441" s="4" t="s">
        <v>1021</v>
      </c>
      <c r="D9441" s="4" t="n">
        <v>8</v>
      </c>
      <c r="E9441" s="4" t="n">
        <v>73.76</v>
      </c>
      <c r="F9441" s="4" t="n">
        <v>590.08</v>
      </c>
      <c r="G9441" s="4" t="n">
        <f aca="false">INDEX(Data_Products!$D$2:$D$33,MATCH(C9441,Data_Products!$A$2:$A$33,0))</f>
        <v>51.51</v>
      </c>
      <c r="H9441" s="4" t="str">
        <f aca="false">INDEX(Data_Products!$C$2:$C$33,MATCH(C9441,Data_Products!$A$2:$A$33,0))</f>
        <v>Cement &amp; Aggregates</v>
      </c>
      <c r="I9441" s="10" t="n">
        <f aca="false">D9441*(E9441-G9441)</f>
        <v>178</v>
      </c>
      <c r="J9441" s="11" t="n">
        <f aca="false">IFERROR(I9441/F9441,0)</f>
        <v>0.301654013015184</v>
      </c>
      <c r="K9441" s="4" t="str">
        <f aca="false">IFERROR(INDEX(Data_Orders!$F$2:$F$4727,MATCH(B9441,Data_Orders!$A$2:$A$4727,0)),"")</f>
        <v>Trade Account</v>
      </c>
      <c r="L9441" s="4" t="str">
        <f aca="false">IFERROR(INDEX(Data_Orders!$D$2:$D$4727,MATCH(B9441,Data_Orders!$A$2:$A$4727,0)),"")</f>
        <v>Leicester</v>
      </c>
    </row>
    <row r="9442" customFormat="false" ht="15" hidden="false" customHeight="false" outlineLevel="0" collapsed="false">
      <c r="A9442" s="4" t="s">
        <v>15258</v>
      </c>
      <c r="B9442" s="4" t="s">
        <v>4235</v>
      </c>
      <c r="C9442" s="4" t="s">
        <v>1061</v>
      </c>
      <c r="D9442" s="4" t="n">
        <v>14</v>
      </c>
      <c r="E9442" s="4" t="n">
        <v>145.57</v>
      </c>
      <c r="F9442" s="4" t="n">
        <v>2037.98</v>
      </c>
      <c r="G9442" s="4" t="n">
        <f aca="false">INDEX(Data_Products!$D$2:$D$33,MATCH(C9442,Data_Products!$A$2:$A$33,0))</f>
        <v>119.29</v>
      </c>
      <c r="H9442" s="4" t="str">
        <f aca="false">INDEX(Data_Products!$C$2:$C$33,MATCH(C9442,Data_Products!$A$2:$A$33,0))</f>
        <v>Plumbing &amp; Drainage</v>
      </c>
      <c r="I9442" s="10" t="n">
        <f aca="false">D9442*(E9442-G9442)</f>
        <v>367.92</v>
      </c>
      <c r="J9442" s="11" t="n">
        <f aca="false">IFERROR(I9442/F9442,0)</f>
        <v>0.180531702960775</v>
      </c>
      <c r="K9442" s="4" t="str">
        <f aca="false">IFERROR(INDEX(Data_Orders!$F$2:$F$4727,MATCH(B9442,Data_Orders!$A$2:$A$4727,0)),"")</f>
        <v>Trade Account</v>
      </c>
      <c r="L9442" s="4" t="str">
        <f aca="false">IFERROR(INDEX(Data_Orders!$D$2:$D$4727,MATCH(B9442,Data_Orders!$A$2:$A$4727,0)),"")</f>
        <v>Leicester</v>
      </c>
    </row>
    <row r="9443" customFormat="false" ht="15" hidden="false" customHeight="false" outlineLevel="0" collapsed="false">
      <c r="A9443" s="4" t="s">
        <v>15259</v>
      </c>
      <c r="B9443" s="4" t="s">
        <v>4236</v>
      </c>
      <c r="C9443" s="4" t="s">
        <v>1055</v>
      </c>
      <c r="D9443" s="4" t="n">
        <v>8</v>
      </c>
      <c r="E9443" s="4" t="n">
        <v>205.03</v>
      </c>
      <c r="F9443" s="4" t="n">
        <v>1640.24</v>
      </c>
      <c r="G9443" s="4" t="n">
        <f aca="false">INDEX(Data_Products!$D$2:$D$33,MATCH(C9443,Data_Products!$A$2:$A$33,0))</f>
        <v>138.6</v>
      </c>
      <c r="H9443" s="4" t="str">
        <f aca="false">INDEX(Data_Products!$C$2:$C$33,MATCH(C9443,Data_Products!$A$2:$A$33,0))</f>
        <v>Roofing</v>
      </c>
      <c r="I9443" s="10" t="n">
        <f aca="false">D9443*(E9443-G9443)</f>
        <v>531.44</v>
      </c>
      <c r="J9443" s="11" t="n">
        <f aca="false">IFERROR(I9443/F9443,0)</f>
        <v>0.324001365653807</v>
      </c>
      <c r="K9443" s="4" t="str">
        <f aca="false">IFERROR(INDEX(Data_Orders!$F$2:$F$4727,MATCH(B9443,Data_Orders!$A$2:$A$4727,0)),"")</f>
        <v>Trade Account</v>
      </c>
      <c r="L9443" s="4" t="str">
        <f aca="false">IFERROR(INDEX(Data_Orders!$D$2:$D$4727,MATCH(B9443,Data_Orders!$A$2:$A$4727,0)),"")</f>
        <v>Leicester</v>
      </c>
    </row>
    <row r="9444" customFormat="false" ht="15" hidden="false" customHeight="false" outlineLevel="0" collapsed="false">
      <c r="A9444" s="4" t="s">
        <v>15260</v>
      </c>
      <c r="B9444" s="4" t="s">
        <v>4236</v>
      </c>
      <c r="C9444" s="4" t="s">
        <v>1057</v>
      </c>
      <c r="D9444" s="4" t="n">
        <v>9</v>
      </c>
      <c r="E9444" s="4" t="n">
        <v>176.81</v>
      </c>
      <c r="F9444" s="4" t="n">
        <v>1591.29</v>
      </c>
      <c r="G9444" s="4" t="n">
        <f aca="false">INDEX(Data_Products!$D$2:$D$33,MATCH(C9444,Data_Products!$A$2:$A$33,0))</f>
        <v>129.57</v>
      </c>
      <c r="H9444" s="4" t="str">
        <f aca="false">INDEX(Data_Products!$C$2:$C$33,MATCH(C9444,Data_Products!$A$2:$A$33,0))</f>
        <v>Roofing</v>
      </c>
      <c r="I9444" s="10" t="n">
        <f aca="false">D9444*(E9444-G9444)</f>
        <v>425.16</v>
      </c>
      <c r="J9444" s="11" t="n">
        <f aca="false">IFERROR(I9444/F9444,0)</f>
        <v>0.267179458175443</v>
      </c>
      <c r="K9444" s="4" t="str">
        <f aca="false">IFERROR(INDEX(Data_Orders!$F$2:$F$4727,MATCH(B9444,Data_Orders!$A$2:$A$4727,0)),"")</f>
        <v>Trade Account</v>
      </c>
      <c r="L9444" s="4" t="str">
        <f aca="false">IFERROR(INDEX(Data_Orders!$D$2:$D$4727,MATCH(B9444,Data_Orders!$A$2:$A$4727,0)),"")</f>
        <v>Leicester</v>
      </c>
    </row>
    <row r="9445" customFormat="false" ht="15" hidden="false" customHeight="false" outlineLevel="0" collapsed="false">
      <c r="A9445" s="4" t="s">
        <v>15261</v>
      </c>
      <c r="B9445" s="4" t="s">
        <v>4236</v>
      </c>
      <c r="C9445" s="4" t="s">
        <v>1044</v>
      </c>
      <c r="D9445" s="4" t="n">
        <v>19</v>
      </c>
      <c r="E9445" s="4" t="n">
        <v>190.44</v>
      </c>
      <c r="F9445" s="4" t="n">
        <v>3618.36</v>
      </c>
      <c r="G9445" s="4" t="n">
        <f aca="false">INDEX(Data_Products!$D$2:$D$33,MATCH(C9445,Data_Products!$A$2:$A$33,0))</f>
        <v>115.48</v>
      </c>
      <c r="H9445" s="4" t="str">
        <f aca="false">INDEX(Data_Products!$C$2:$C$33,MATCH(C9445,Data_Products!$A$2:$A$33,0))</f>
        <v>Tools &amp; Fixings</v>
      </c>
      <c r="I9445" s="10" t="n">
        <f aca="false">D9445*(E9445-G9445)</f>
        <v>1424.24</v>
      </c>
      <c r="J9445" s="11" t="n">
        <f aca="false">IFERROR(I9445/F9445,0)</f>
        <v>0.393614786809494</v>
      </c>
      <c r="K9445" s="4" t="str">
        <f aca="false">IFERROR(INDEX(Data_Orders!$F$2:$F$4727,MATCH(B9445,Data_Orders!$A$2:$A$4727,0)),"")</f>
        <v>Trade Account</v>
      </c>
      <c r="L9445" s="4" t="str">
        <f aca="false">IFERROR(INDEX(Data_Orders!$D$2:$D$4727,MATCH(B9445,Data_Orders!$A$2:$A$4727,0)),"")</f>
        <v>Leicester</v>
      </c>
    </row>
    <row r="9446" customFormat="false" ht="15" hidden="false" customHeight="false" outlineLevel="0" collapsed="false">
      <c r="A9446" s="4" t="s">
        <v>15262</v>
      </c>
      <c r="B9446" s="4" t="s">
        <v>4236</v>
      </c>
      <c r="C9446" s="4" t="s">
        <v>1073</v>
      </c>
      <c r="D9446" s="4" t="n">
        <v>18</v>
      </c>
      <c r="E9446" s="4" t="n">
        <v>231.05</v>
      </c>
      <c r="F9446" s="4" t="n">
        <v>4158.9</v>
      </c>
      <c r="G9446" s="4" t="n">
        <f aca="false">INDEX(Data_Products!$D$2:$D$33,MATCH(C9446,Data_Products!$A$2:$A$33,0))</f>
        <v>148.29</v>
      </c>
      <c r="H9446" s="4" t="str">
        <f aca="false">INDEX(Data_Products!$C$2:$C$33,MATCH(C9446,Data_Products!$A$2:$A$33,0))</f>
        <v>Landscaping</v>
      </c>
      <c r="I9446" s="10" t="n">
        <f aca="false">D9446*(E9446-G9446)</f>
        <v>1489.68</v>
      </c>
      <c r="J9446" s="11" t="n">
        <f aca="false">IFERROR(I9446/F9446,0)</f>
        <v>0.358190867777537</v>
      </c>
      <c r="K9446" s="4" t="str">
        <f aca="false">IFERROR(INDEX(Data_Orders!$F$2:$F$4727,MATCH(B9446,Data_Orders!$A$2:$A$4727,0)),"")</f>
        <v>Trade Account</v>
      </c>
      <c r="L9446" s="4" t="str">
        <f aca="false">IFERROR(INDEX(Data_Orders!$D$2:$D$4727,MATCH(B9446,Data_Orders!$A$2:$A$4727,0)),"")</f>
        <v>Leicester</v>
      </c>
    </row>
    <row r="9447" customFormat="false" ht="15" hidden="false" customHeight="false" outlineLevel="0" collapsed="false">
      <c r="A9447" s="4" t="s">
        <v>15263</v>
      </c>
      <c r="B9447" s="4" t="s">
        <v>4237</v>
      </c>
      <c r="C9447" s="4" t="s">
        <v>1021</v>
      </c>
      <c r="D9447" s="4" t="n">
        <v>8</v>
      </c>
      <c r="E9447" s="4" t="n">
        <v>73.76</v>
      </c>
      <c r="F9447" s="4" t="n">
        <v>590.08</v>
      </c>
      <c r="G9447" s="4" t="n">
        <f aca="false">INDEX(Data_Products!$D$2:$D$33,MATCH(C9447,Data_Products!$A$2:$A$33,0))</f>
        <v>51.51</v>
      </c>
      <c r="H9447" s="4" t="str">
        <f aca="false">INDEX(Data_Products!$C$2:$C$33,MATCH(C9447,Data_Products!$A$2:$A$33,0))</f>
        <v>Cement &amp; Aggregates</v>
      </c>
      <c r="I9447" s="10" t="n">
        <f aca="false">D9447*(E9447-G9447)</f>
        <v>178</v>
      </c>
      <c r="J9447" s="11" t="n">
        <f aca="false">IFERROR(I9447/F9447,0)</f>
        <v>0.301654013015184</v>
      </c>
      <c r="K9447" s="4" t="str">
        <f aca="false">IFERROR(INDEX(Data_Orders!$F$2:$F$4727,MATCH(B9447,Data_Orders!$A$2:$A$4727,0)),"")</f>
        <v>Trade Account</v>
      </c>
      <c r="L9447" s="4" t="str">
        <f aca="false">IFERROR(INDEX(Data_Orders!$D$2:$D$4727,MATCH(B9447,Data_Orders!$A$2:$A$4727,0)),"")</f>
        <v>Leicester</v>
      </c>
    </row>
    <row r="9448" customFormat="false" ht="15" hidden="false" customHeight="false" outlineLevel="0" collapsed="false">
      <c r="A9448" s="4" t="s">
        <v>15264</v>
      </c>
      <c r="B9448" s="4" t="s">
        <v>4237</v>
      </c>
      <c r="C9448" s="4" t="s">
        <v>1052</v>
      </c>
      <c r="D9448" s="4" t="n">
        <v>12</v>
      </c>
      <c r="E9448" s="4" t="n">
        <v>205.71</v>
      </c>
      <c r="F9448" s="4" t="n">
        <v>2468.52</v>
      </c>
      <c r="G9448" s="4" t="n">
        <f aca="false">INDEX(Data_Products!$D$2:$D$33,MATCH(C9448,Data_Products!$A$2:$A$33,0))</f>
        <v>152.29</v>
      </c>
      <c r="H9448" s="4" t="str">
        <f aca="false">INDEX(Data_Products!$C$2:$C$33,MATCH(C9448,Data_Products!$A$2:$A$33,0))</f>
        <v>Roofing</v>
      </c>
      <c r="I9448" s="10" t="n">
        <f aca="false">D9448*(E9448-G9448)</f>
        <v>641.04</v>
      </c>
      <c r="J9448" s="11" t="n">
        <f aca="false">IFERROR(I9448/F9448,0)</f>
        <v>0.259685965679841</v>
      </c>
      <c r="K9448" s="4" t="str">
        <f aca="false">IFERROR(INDEX(Data_Orders!$F$2:$F$4727,MATCH(B9448,Data_Orders!$A$2:$A$4727,0)),"")</f>
        <v>Trade Account</v>
      </c>
      <c r="L9448" s="4" t="str">
        <f aca="false">IFERROR(INDEX(Data_Orders!$D$2:$D$4727,MATCH(B9448,Data_Orders!$A$2:$A$4727,0)),"")</f>
        <v>Leicester</v>
      </c>
    </row>
    <row r="9449" customFormat="false" ht="15" hidden="false" customHeight="false" outlineLevel="0" collapsed="false">
      <c r="A9449" s="4" t="s">
        <v>15265</v>
      </c>
      <c r="B9449" s="4" t="s">
        <v>4237</v>
      </c>
      <c r="C9449" s="4" t="s">
        <v>1044</v>
      </c>
      <c r="D9449" s="4" t="n">
        <v>13</v>
      </c>
      <c r="E9449" s="4" t="n">
        <v>190.44</v>
      </c>
      <c r="F9449" s="4" t="n">
        <v>2475.72</v>
      </c>
      <c r="G9449" s="4" t="n">
        <f aca="false">INDEX(Data_Products!$D$2:$D$33,MATCH(C9449,Data_Products!$A$2:$A$33,0))</f>
        <v>115.48</v>
      </c>
      <c r="H9449" s="4" t="str">
        <f aca="false">INDEX(Data_Products!$C$2:$C$33,MATCH(C9449,Data_Products!$A$2:$A$33,0))</f>
        <v>Tools &amp; Fixings</v>
      </c>
      <c r="I9449" s="10" t="n">
        <f aca="false">D9449*(E9449-G9449)</f>
        <v>974.48</v>
      </c>
      <c r="J9449" s="11" t="n">
        <f aca="false">IFERROR(I9449/F9449,0)</f>
        <v>0.393614786809494</v>
      </c>
      <c r="K9449" s="4" t="str">
        <f aca="false">IFERROR(INDEX(Data_Orders!$F$2:$F$4727,MATCH(B9449,Data_Orders!$A$2:$A$4727,0)),"")</f>
        <v>Trade Account</v>
      </c>
      <c r="L9449" s="4" t="str">
        <f aca="false">IFERROR(INDEX(Data_Orders!$D$2:$D$4727,MATCH(B9449,Data_Orders!$A$2:$A$4727,0)),"")</f>
        <v>Leicester</v>
      </c>
    </row>
    <row r="9450" customFormat="false" ht="15" hidden="false" customHeight="false" outlineLevel="0" collapsed="false">
      <c r="A9450" s="4" t="s">
        <v>15266</v>
      </c>
      <c r="B9450" s="4" t="s">
        <v>4238</v>
      </c>
      <c r="C9450" s="4" t="s">
        <v>1032</v>
      </c>
      <c r="D9450" s="4" t="n">
        <v>6</v>
      </c>
      <c r="E9450" s="4" t="n">
        <v>99.65</v>
      </c>
      <c r="F9450" s="4" t="n">
        <v>597.9</v>
      </c>
      <c r="G9450" s="4" t="n">
        <f aca="false">INDEX(Data_Products!$D$2:$D$33,MATCH(C9450,Data_Products!$A$2:$A$33,0))</f>
        <v>58.26</v>
      </c>
      <c r="H9450" s="4" t="str">
        <f aca="false">INDEX(Data_Products!$C$2:$C$33,MATCH(C9450,Data_Products!$A$2:$A$33,0))</f>
        <v>Insulation</v>
      </c>
      <c r="I9450" s="10" t="n">
        <f aca="false">D9450*(E9450-G9450)</f>
        <v>248.34</v>
      </c>
      <c r="J9450" s="11" t="n">
        <f aca="false">IFERROR(I9450/F9450,0)</f>
        <v>0.415353738083292</v>
      </c>
      <c r="K9450" s="4" t="str">
        <f aca="false">IFERROR(INDEX(Data_Orders!$F$2:$F$4727,MATCH(B9450,Data_Orders!$A$2:$A$4727,0)),"")</f>
        <v>Trade Account</v>
      </c>
      <c r="L9450" s="4" t="str">
        <f aca="false">IFERROR(INDEX(Data_Orders!$D$2:$D$4727,MATCH(B9450,Data_Orders!$A$2:$A$4727,0)),"")</f>
        <v>Leicester</v>
      </c>
    </row>
    <row r="9451" customFormat="false" ht="15" hidden="false" customHeight="false" outlineLevel="0" collapsed="false">
      <c r="A9451" s="4" t="s">
        <v>15267</v>
      </c>
      <c r="B9451" s="4" t="s">
        <v>4239</v>
      </c>
      <c r="C9451" s="4" t="s">
        <v>1035</v>
      </c>
      <c r="D9451" s="4" t="n">
        <v>3</v>
      </c>
      <c r="E9451" s="4" t="n">
        <v>165.07</v>
      </c>
      <c r="F9451" s="4" t="n">
        <v>495.21</v>
      </c>
      <c r="G9451" s="4" t="n">
        <f aca="false">INDEX(Data_Products!$D$2:$D$33,MATCH(C9451,Data_Products!$A$2:$A$33,0))</f>
        <v>134.65</v>
      </c>
      <c r="H9451" s="4" t="str">
        <f aca="false">INDEX(Data_Products!$C$2:$C$33,MATCH(C9451,Data_Products!$A$2:$A$33,0))</f>
        <v>Insulation</v>
      </c>
      <c r="I9451" s="10" t="n">
        <f aca="false">D9451*(E9451-G9451)</f>
        <v>91.26</v>
      </c>
      <c r="J9451" s="11" t="n">
        <f aca="false">IFERROR(I9451/F9451,0)</f>
        <v>0.184285454655601</v>
      </c>
      <c r="K9451" s="4" t="str">
        <f aca="false">IFERROR(INDEX(Data_Orders!$F$2:$F$4727,MATCH(B9451,Data_Orders!$A$2:$A$4727,0)),"")</f>
        <v>Trade Account</v>
      </c>
      <c r="L9451" s="4" t="str">
        <f aca="false">IFERROR(INDEX(Data_Orders!$D$2:$D$4727,MATCH(B9451,Data_Orders!$A$2:$A$4727,0)),"")</f>
        <v>Leicester</v>
      </c>
    </row>
    <row r="9452" customFormat="false" ht="15" hidden="false" customHeight="false" outlineLevel="0" collapsed="false">
      <c r="A9452" s="4" t="s">
        <v>15268</v>
      </c>
      <c r="B9452" s="4" t="s">
        <v>4239</v>
      </c>
      <c r="C9452" s="4" t="s">
        <v>1068</v>
      </c>
      <c r="D9452" s="4" t="n">
        <v>9</v>
      </c>
      <c r="E9452" s="4" t="n">
        <v>86.28</v>
      </c>
      <c r="F9452" s="4" t="n">
        <v>776.52</v>
      </c>
      <c r="G9452" s="4" t="n">
        <f aca="false">INDEX(Data_Products!$D$2:$D$33,MATCH(C9452,Data_Products!$A$2:$A$33,0))</f>
        <v>68.55</v>
      </c>
      <c r="H9452" s="4" t="str">
        <f aca="false">INDEX(Data_Products!$C$2:$C$33,MATCH(C9452,Data_Products!$A$2:$A$33,0))</f>
        <v>Plumbing &amp; Drainage</v>
      </c>
      <c r="I9452" s="10" t="n">
        <f aca="false">D9452*(E9452-G9452)</f>
        <v>159.57</v>
      </c>
      <c r="J9452" s="11" t="n">
        <f aca="false">IFERROR(I9452/F9452,0)</f>
        <v>0.205493741307371</v>
      </c>
      <c r="K9452" s="4" t="str">
        <f aca="false">IFERROR(INDEX(Data_Orders!$F$2:$F$4727,MATCH(B9452,Data_Orders!$A$2:$A$4727,0)),"")</f>
        <v>Trade Account</v>
      </c>
      <c r="L9452" s="4" t="str">
        <f aca="false">IFERROR(INDEX(Data_Orders!$D$2:$D$4727,MATCH(B9452,Data_Orders!$A$2:$A$4727,0)),"")</f>
        <v>Leicester</v>
      </c>
    </row>
    <row r="9453" customFormat="false" ht="15" hidden="false" customHeight="false" outlineLevel="0" collapsed="false">
      <c r="A9453" s="4" t="s">
        <v>15269</v>
      </c>
      <c r="B9453" s="4" t="s">
        <v>4239</v>
      </c>
      <c r="C9453" s="4" t="s">
        <v>1032</v>
      </c>
      <c r="D9453" s="4" t="n">
        <v>16</v>
      </c>
      <c r="E9453" s="4" t="n">
        <v>99.65</v>
      </c>
      <c r="F9453" s="4" t="n">
        <v>1594.4</v>
      </c>
      <c r="G9453" s="4" t="n">
        <f aca="false">INDEX(Data_Products!$D$2:$D$33,MATCH(C9453,Data_Products!$A$2:$A$33,0))</f>
        <v>58.26</v>
      </c>
      <c r="H9453" s="4" t="str">
        <f aca="false">INDEX(Data_Products!$C$2:$C$33,MATCH(C9453,Data_Products!$A$2:$A$33,0))</f>
        <v>Insulation</v>
      </c>
      <c r="I9453" s="10" t="n">
        <f aca="false">D9453*(E9453-G9453)</f>
        <v>662.24</v>
      </c>
      <c r="J9453" s="11" t="n">
        <f aca="false">IFERROR(I9453/F9453,0)</f>
        <v>0.415353738083292</v>
      </c>
      <c r="K9453" s="4" t="str">
        <f aca="false">IFERROR(INDEX(Data_Orders!$F$2:$F$4727,MATCH(B9453,Data_Orders!$A$2:$A$4727,0)),"")</f>
        <v>Trade Account</v>
      </c>
      <c r="L9453" s="4" t="str">
        <f aca="false">IFERROR(INDEX(Data_Orders!$D$2:$D$4727,MATCH(B9453,Data_Orders!$A$2:$A$4727,0)),"")</f>
        <v>Leicester</v>
      </c>
    </row>
    <row r="9454" customFormat="false" ht="15" hidden="false" customHeight="false" outlineLevel="0" collapsed="false">
      <c r="A9454" s="4" t="s">
        <v>15270</v>
      </c>
      <c r="B9454" s="4" t="s">
        <v>4239</v>
      </c>
      <c r="C9454" s="4" t="s">
        <v>1050</v>
      </c>
      <c r="D9454" s="4" t="n">
        <v>13</v>
      </c>
      <c r="E9454" s="4" t="n">
        <v>238.63</v>
      </c>
      <c r="F9454" s="4" t="n">
        <v>3102.19</v>
      </c>
      <c r="G9454" s="4" t="n">
        <f aca="false">INDEX(Data_Products!$D$2:$D$33,MATCH(C9454,Data_Products!$A$2:$A$33,0))</f>
        <v>148.91</v>
      </c>
      <c r="H9454" s="4" t="str">
        <f aca="false">INDEX(Data_Products!$C$2:$C$33,MATCH(C9454,Data_Products!$A$2:$A$33,0))</f>
        <v>Tools &amp; Fixings</v>
      </c>
      <c r="I9454" s="10" t="n">
        <f aca="false">D9454*(E9454-G9454)</f>
        <v>1166.36</v>
      </c>
      <c r="J9454" s="11" t="n">
        <f aca="false">IFERROR(I9454/F9454,0)</f>
        <v>0.375979549930855</v>
      </c>
      <c r="K9454" s="4" t="str">
        <f aca="false">IFERROR(INDEX(Data_Orders!$F$2:$F$4727,MATCH(B9454,Data_Orders!$A$2:$A$4727,0)),"")</f>
        <v>Trade Account</v>
      </c>
      <c r="L9454" s="4" t="str">
        <f aca="false">IFERROR(INDEX(Data_Orders!$D$2:$D$4727,MATCH(B9454,Data_Orders!$A$2:$A$4727,0)),"")</f>
        <v>Leicester</v>
      </c>
    </row>
    <row r="9455" customFormat="false" ht="15" hidden="false" customHeight="false" outlineLevel="0" collapsed="false">
      <c r="A9455" s="4" t="s">
        <v>15271</v>
      </c>
      <c r="B9455" s="4" t="s">
        <v>4240</v>
      </c>
      <c r="C9455" s="4" t="s">
        <v>1066</v>
      </c>
      <c r="D9455" s="4" t="n">
        <v>17</v>
      </c>
      <c r="E9455" s="4" t="n">
        <v>209.69</v>
      </c>
      <c r="F9455" s="4" t="n">
        <v>3564.73</v>
      </c>
      <c r="G9455" s="4" t="n">
        <f aca="false">INDEX(Data_Products!$D$2:$D$33,MATCH(C9455,Data_Products!$A$2:$A$33,0))</f>
        <v>144.38</v>
      </c>
      <c r="H9455" s="4" t="str">
        <f aca="false">INDEX(Data_Products!$C$2:$C$33,MATCH(C9455,Data_Products!$A$2:$A$33,0))</f>
        <v>Plumbing &amp; Drainage</v>
      </c>
      <c r="I9455" s="10" t="n">
        <f aca="false">D9455*(E9455-G9455)</f>
        <v>1110.27</v>
      </c>
      <c r="J9455" s="11" t="n">
        <f aca="false">IFERROR(I9455/F9455,0)</f>
        <v>0.311459773952024</v>
      </c>
      <c r="K9455" s="4" t="str">
        <f aca="false">IFERROR(INDEX(Data_Orders!$F$2:$F$4727,MATCH(B9455,Data_Orders!$A$2:$A$4727,0)),"")</f>
        <v>Trade Account</v>
      </c>
      <c r="L9455" s="4" t="str">
        <f aca="false">IFERROR(INDEX(Data_Orders!$D$2:$D$4727,MATCH(B9455,Data_Orders!$A$2:$A$4727,0)),"")</f>
        <v>Leicester</v>
      </c>
    </row>
    <row r="9456" customFormat="false" ht="15" hidden="false" customHeight="false" outlineLevel="0" collapsed="false">
      <c r="A9456" s="4" t="s">
        <v>15272</v>
      </c>
      <c r="B9456" s="4" t="s">
        <v>4240</v>
      </c>
      <c r="C9456" s="4" t="s">
        <v>1026</v>
      </c>
      <c r="D9456" s="4" t="n">
        <v>2</v>
      </c>
      <c r="E9456" s="4" t="n">
        <v>184.05</v>
      </c>
      <c r="F9456" s="4" t="n">
        <v>368.1</v>
      </c>
      <c r="G9456" s="4" t="n">
        <f aca="false">INDEX(Data_Products!$D$2:$D$33,MATCH(C9456,Data_Products!$A$2:$A$33,0))</f>
        <v>147.44</v>
      </c>
      <c r="H9456" s="4" t="str">
        <f aca="false">INDEX(Data_Products!$C$2:$C$33,MATCH(C9456,Data_Products!$A$2:$A$33,0))</f>
        <v>Cement &amp; Aggregates</v>
      </c>
      <c r="I9456" s="10" t="n">
        <f aca="false">D9456*(E9456-G9456)</f>
        <v>73.22</v>
      </c>
      <c r="J9456" s="11" t="n">
        <f aca="false">IFERROR(I9456/F9456,0)</f>
        <v>0.19891333876664</v>
      </c>
      <c r="K9456" s="4" t="str">
        <f aca="false">IFERROR(INDEX(Data_Orders!$F$2:$F$4727,MATCH(B9456,Data_Orders!$A$2:$A$4727,0)),"")</f>
        <v>Trade Account</v>
      </c>
      <c r="L9456" s="4" t="str">
        <f aca="false">IFERROR(INDEX(Data_Orders!$D$2:$D$4727,MATCH(B9456,Data_Orders!$A$2:$A$4727,0)),"")</f>
        <v>Leicester</v>
      </c>
    </row>
    <row r="9457" customFormat="false" ht="15" hidden="false" customHeight="false" outlineLevel="0" collapsed="false">
      <c r="A9457" s="4" t="s">
        <v>15273</v>
      </c>
      <c r="B9457" s="4" t="s">
        <v>4240</v>
      </c>
      <c r="C9457" s="4" t="s">
        <v>1070</v>
      </c>
      <c r="D9457" s="4" t="n">
        <v>20</v>
      </c>
      <c r="E9457" s="4" t="n">
        <v>230.32</v>
      </c>
      <c r="F9457" s="4" t="n">
        <v>4606.4</v>
      </c>
      <c r="G9457" s="4" t="n">
        <f aca="false">INDEX(Data_Products!$D$2:$D$33,MATCH(C9457,Data_Products!$A$2:$A$33,0))</f>
        <v>161.64</v>
      </c>
      <c r="H9457" s="4" t="str">
        <f aca="false">INDEX(Data_Products!$C$2:$C$33,MATCH(C9457,Data_Products!$A$2:$A$33,0))</f>
        <v>Landscaping</v>
      </c>
      <c r="I9457" s="10" t="n">
        <f aca="false">D9457*(E9457-G9457)</f>
        <v>1373.6</v>
      </c>
      <c r="J9457" s="11" t="n">
        <f aca="false">IFERROR(I9457/F9457,0)</f>
        <v>0.298193817297673</v>
      </c>
      <c r="K9457" s="4" t="str">
        <f aca="false">IFERROR(INDEX(Data_Orders!$F$2:$F$4727,MATCH(B9457,Data_Orders!$A$2:$A$4727,0)),"")</f>
        <v>Trade Account</v>
      </c>
      <c r="L9457" s="4" t="str">
        <f aca="false">IFERROR(INDEX(Data_Orders!$D$2:$D$4727,MATCH(B9457,Data_Orders!$A$2:$A$4727,0)),"")</f>
        <v>Leicester</v>
      </c>
    </row>
    <row r="9458" customFormat="false" ht="15" hidden="false" customHeight="false" outlineLevel="0" collapsed="false">
      <c r="A9458" s="4" t="s">
        <v>15274</v>
      </c>
      <c r="B9458" s="4" t="s">
        <v>4241</v>
      </c>
      <c r="C9458" s="4" t="s">
        <v>1030</v>
      </c>
      <c r="D9458" s="4" t="n">
        <v>12</v>
      </c>
      <c r="E9458" s="4" t="n">
        <v>25.23</v>
      </c>
      <c r="F9458" s="4" t="n">
        <v>302.76</v>
      </c>
      <c r="G9458" s="4" t="n">
        <f aca="false">INDEX(Data_Products!$D$2:$D$33,MATCH(C9458,Data_Products!$A$2:$A$33,0))</f>
        <v>17.67</v>
      </c>
      <c r="H9458" s="4" t="str">
        <f aca="false">INDEX(Data_Products!$C$2:$C$33,MATCH(C9458,Data_Products!$A$2:$A$33,0))</f>
        <v>Cement &amp; Aggregates</v>
      </c>
      <c r="I9458" s="10" t="n">
        <f aca="false">D9458*(E9458-G9458)</f>
        <v>90.72</v>
      </c>
      <c r="J9458" s="11" t="n">
        <f aca="false">IFERROR(I9458/F9458,0)</f>
        <v>0.299643281807372</v>
      </c>
      <c r="K9458" s="4" t="str">
        <f aca="false">IFERROR(INDEX(Data_Orders!$F$2:$F$4727,MATCH(B9458,Data_Orders!$A$2:$A$4727,0)),"")</f>
        <v>Trade Account</v>
      </c>
      <c r="L9458" s="4" t="str">
        <f aca="false">IFERROR(INDEX(Data_Orders!$D$2:$D$4727,MATCH(B9458,Data_Orders!$A$2:$A$4727,0)),"")</f>
        <v>Leicester</v>
      </c>
    </row>
    <row r="9459" customFormat="false" ht="15" hidden="false" customHeight="false" outlineLevel="0" collapsed="false">
      <c r="A9459" s="4" t="s">
        <v>15275</v>
      </c>
      <c r="B9459" s="4" t="s">
        <v>4241</v>
      </c>
      <c r="C9459" s="4" t="s">
        <v>1017</v>
      </c>
      <c r="D9459" s="4" t="n">
        <v>8</v>
      </c>
      <c r="E9459" s="4" t="n">
        <v>49.15</v>
      </c>
      <c r="F9459" s="4" t="n">
        <v>393.2</v>
      </c>
      <c r="G9459" s="4" t="n">
        <f aca="false">INDEX(Data_Products!$D$2:$D$33,MATCH(C9459,Data_Products!$A$2:$A$33,0))</f>
        <v>31.44</v>
      </c>
      <c r="H9459" s="4" t="str">
        <f aca="false">INDEX(Data_Products!$C$2:$C$33,MATCH(C9459,Data_Products!$A$2:$A$33,0))</f>
        <v>Timber</v>
      </c>
      <c r="I9459" s="10" t="n">
        <f aca="false">D9459*(E9459-G9459)</f>
        <v>141.68</v>
      </c>
      <c r="J9459" s="11" t="n">
        <f aca="false">IFERROR(I9459/F9459,0)</f>
        <v>0.360325534079349</v>
      </c>
      <c r="K9459" s="4" t="str">
        <f aca="false">IFERROR(INDEX(Data_Orders!$F$2:$F$4727,MATCH(B9459,Data_Orders!$A$2:$A$4727,0)),"")</f>
        <v>Trade Account</v>
      </c>
      <c r="L9459" s="4" t="str">
        <f aca="false">IFERROR(INDEX(Data_Orders!$D$2:$D$4727,MATCH(B9459,Data_Orders!$A$2:$A$4727,0)),"")</f>
        <v>Leicester</v>
      </c>
    </row>
    <row r="9460" customFormat="false" ht="15" hidden="false" customHeight="false" outlineLevel="0" collapsed="false">
      <c r="A9460" s="4" t="s">
        <v>15276</v>
      </c>
      <c r="B9460" s="4" t="s">
        <v>4241</v>
      </c>
      <c r="C9460" s="4" t="s">
        <v>1028</v>
      </c>
      <c r="D9460" s="4" t="n">
        <v>8</v>
      </c>
      <c r="E9460" s="4" t="n">
        <v>118.79</v>
      </c>
      <c r="F9460" s="4" t="n">
        <v>950.32</v>
      </c>
      <c r="G9460" s="4" t="n">
        <f aca="false">INDEX(Data_Products!$D$2:$D$33,MATCH(C9460,Data_Products!$A$2:$A$33,0))</f>
        <v>81.07</v>
      </c>
      <c r="H9460" s="4" t="str">
        <f aca="false">INDEX(Data_Products!$C$2:$C$33,MATCH(C9460,Data_Products!$A$2:$A$33,0))</f>
        <v>Cement &amp; Aggregates</v>
      </c>
      <c r="I9460" s="10" t="n">
        <f aca="false">D9460*(E9460-G9460)</f>
        <v>301.76</v>
      </c>
      <c r="J9460" s="11" t="n">
        <f aca="false">IFERROR(I9460/F9460,0)</f>
        <v>0.317535146056065</v>
      </c>
      <c r="K9460" s="4" t="str">
        <f aca="false">IFERROR(INDEX(Data_Orders!$F$2:$F$4727,MATCH(B9460,Data_Orders!$A$2:$A$4727,0)),"")</f>
        <v>Trade Account</v>
      </c>
      <c r="L9460" s="4" t="str">
        <f aca="false">IFERROR(INDEX(Data_Orders!$D$2:$D$4727,MATCH(B9460,Data_Orders!$A$2:$A$4727,0)),"")</f>
        <v>Leicester</v>
      </c>
    </row>
    <row r="9461" customFormat="false" ht="15" hidden="false" customHeight="false" outlineLevel="0" collapsed="false">
      <c r="A9461" s="4" t="s">
        <v>15277</v>
      </c>
      <c r="B9461" s="4" t="s">
        <v>4241</v>
      </c>
      <c r="C9461" s="4" t="s">
        <v>1044</v>
      </c>
      <c r="D9461" s="4" t="n">
        <v>13</v>
      </c>
      <c r="E9461" s="4" t="n">
        <v>190.44</v>
      </c>
      <c r="F9461" s="4" t="n">
        <v>2475.72</v>
      </c>
      <c r="G9461" s="4" t="n">
        <f aca="false">INDEX(Data_Products!$D$2:$D$33,MATCH(C9461,Data_Products!$A$2:$A$33,0))</f>
        <v>115.48</v>
      </c>
      <c r="H9461" s="4" t="str">
        <f aca="false">INDEX(Data_Products!$C$2:$C$33,MATCH(C9461,Data_Products!$A$2:$A$33,0))</f>
        <v>Tools &amp; Fixings</v>
      </c>
      <c r="I9461" s="10" t="n">
        <f aca="false">D9461*(E9461-G9461)</f>
        <v>974.48</v>
      </c>
      <c r="J9461" s="11" t="n">
        <f aca="false">IFERROR(I9461/F9461,0)</f>
        <v>0.393614786809494</v>
      </c>
      <c r="K9461" s="4" t="str">
        <f aca="false">IFERROR(INDEX(Data_Orders!$F$2:$F$4727,MATCH(B9461,Data_Orders!$A$2:$A$4727,0)),"")</f>
        <v>Trade Account</v>
      </c>
      <c r="L9461" s="4" t="str">
        <f aca="false">IFERROR(INDEX(Data_Orders!$D$2:$D$4727,MATCH(B9461,Data_Orders!$A$2:$A$4727,0)),"")</f>
        <v>Leicester</v>
      </c>
    </row>
    <row r="9462" customFormat="false" ht="15" hidden="false" customHeight="false" outlineLevel="0" collapsed="false">
      <c r="A9462" s="4" t="s">
        <v>15278</v>
      </c>
      <c r="B9462" s="4" t="s">
        <v>4242</v>
      </c>
      <c r="C9462" s="4" t="s">
        <v>1059</v>
      </c>
      <c r="D9462" s="4" t="n">
        <v>15</v>
      </c>
      <c r="E9462" s="4" t="n">
        <v>103.63</v>
      </c>
      <c r="F9462" s="4" t="n">
        <v>1554.45</v>
      </c>
      <c r="G9462" s="4" t="n">
        <f aca="false">INDEX(Data_Products!$D$2:$D$33,MATCH(C9462,Data_Products!$A$2:$A$33,0))</f>
        <v>82.55</v>
      </c>
      <c r="H9462" s="4" t="str">
        <f aca="false">INDEX(Data_Products!$C$2:$C$33,MATCH(C9462,Data_Products!$A$2:$A$33,0))</f>
        <v>Roofing</v>
      </c>
      <c r="I9462" s="10" t="n">
        <f aca="false">D9462*(E9462-G9462)</f>
        <v>316.2</v>
      </c>
      <c r="J9462" s="11" t="n">
        <f aca="false">IFERROR(I9462/F9462,0)</f>
        <v>0.203415999228023</v>
      </c>
      <c r="K9462" s="4" t="str">
        <f aca="false">IFERROR(INDEX(Data_Orders!$F$2:$F$4727,MATCH(B9462,Data_Orders!$A$2:$A$4727,0)),"")</f>
        <v>Trade Account</v>
      </c>
      <c r="L9462" s="4" t="str">
        <f aca="false">IFERROR(INDEX(Data_Orders!$D$2:$D$4727,MATCH(B9462,Data_Orders!$A$2:$A$4727,0)),"")</f>
        <v>Leicester</v>
      </c>
    </row>
    <row r="9463" customFormat="false" ht="15" hidden="false" customHeight="false" outlineLevel="0" collapsed="false">
      <c r="A9463" s="4" t="s">
        <v>15279</v>
      </c>
      <c r="B9463" s="4" t="s">
        <v>4242</v>
      </c>
      <c r="C9463" s="4" t="s">
        <v>1035</v>
      </c>
      <c r="D9463" s="4" t="n">
        <v>9</v>
      </c>
      <c r="E9463" s="4" t="n">
        <v>165.07</v>
      </c>
      <c r="F9463" s="4" t="n">
        <v>1485.63</v>
      </c>
      <c r="G9463" s="4" t="n">
        <f aca="false">INDEX(Data_Products!$D$2:$D$33,MATCH(C9463,Data_Products!$A$2:$A$33,0))</f>
        <v>134.65</v>
      </c>
      <c r="H9463" s="4" t="str">
        <f aca="false">INDEX(Data_Products!$C$2:$C$33,MATCH(C9463,Data_Products!$A$2:$A$33,0))</f>
        <v>Insulation</v>
      </c>
      <c r="I9463" s="10" t="n">
        <f aca="false">D9463*(E9463-G9463)</f>
        <v>273.78</v>
      </c>
      <c r="J9463" s="11" t="n">
        <f aca="false">IFERROR(I9463/F9463,0)</f>
        <v>0.184285454655601</v>
      </c>
      <c r="K9463" s="4" t="str">
        <f aca="false">IFERROR(INDEX(Data_Orders!$F$2:$F$4727,MATCH(B9463,Data_Orders!$A$2:$A$4727,0)),"")</f>
        <v>Trade Account</v>
      </c>
      <c r="L9463" s="4" t="str">
        <f aca="false">IFERROR(INDEX(Data_Orders!$D$2:$D$4727,MATCH(B9463,Data_Orders!$A$2:$A$4727,0)),"")</f>
        <v>Leicester</v>
      </c>
    </row>
    <row r="9464" customFormat="false" ht="15" hidden="false" customHeight="false" outlineLevel="0" collapsed="false">
      <c r="A9464" s="4" t="s">
        <v>15280</v>
      </c>
      <c r="B9464" s="4" t="s">
        <v>4242</v>
      </c>
      <c r="C9464" s="4" t="s">
        <v>1021</v>
      </c>
      <c r="D9464" s="4" t="n">
        <v>13</v>
      </c>
      <c r="E9464" s="4" t="n">
        <v>73.76</v>
      </c>
      <c r="F9464" s="4" t="n">
        <v>958.88</v>
      </c>
      <c r="G9464" s="4" t="n">
        <f aca="false">INDEX(Data_Products!$D$2:$D$33,MATCH(C9464,Data_Products!$A$2:$A$33,0))</f>
        <v>51.51</v>
      </c>
      <c r="H9464" s="4" t="str">
        <f aca="false">INDEX(Data_Products!$C$2:$C$33,MATCH(C9464,Data_Products!$A$2:$A$33,0))</f>
        <v>Cement &amp; Aggregates</v>
      </c>
      <c r="I9464" s="10" t="n">
        <f aca="false">D9464*(E9464-G9464)</f>
        <v>289.25</v>
      </c>
      <c r="J9464" s="11" t="n">
        <f aca="false">IFERROR(I9464/F9464,0)</f>
        <v>0.301654013015185</v>
      </c>
      <c r="K9464" s="4" t="str">
        <f aca="false">IFERROR(INDEX(Data_Orders!$F$2:$F$4727,MATCH(B9464,Data_Orders!$A$2:$A$4727,0)),"")</f>
        <v>Trade Account</v>
      </c>
      <c r="L9464" s="4" t="str">
        <f aca="false">IFERROR(INDEX(Data_Orders!$D$2:$D$4727,MATCH(B9464,Data_Orders!$A$2:$A$4727,0)),"")</f>
        <v>Leicester</v>
      </c>
    </row>
    <row r="9465" customFormat="false" ht="15" hidden="false" customHeight="false" outlineLevel="0" collapsed="false">
      <c r="A9465" s="4" t="s">
        <v>15281</v>
      </c>
      <c r="B9465" s="4" t="s">
        <v>4242</v>
      </c>
      <c r="C9465" s="4" t="s">
        <v>1030</v>
      </c>
      <c r="D9465" s="4" t="n">
        <v>14</v>
      </c>
      <c r="E9465" s="4" t="n">
        <v>25.23</v>
      </c>
      <c r="F9465" s="4" t="n">
        <v>353.22</v>
      </c>
      <c r="G9465" s="4" t="n">
        <f aca="false">INDEX(Data_Products!$D$2:$D$33,MATCH(C9465,Data_Products!$A$2:$A$33,0))</f>
        <v>17.67</v>
      </c>
      <c r="H9465" s="4" t="str">
        <f aca="false">INDEX(Data_Products!$C$2:$C$33,MATCH(C9465,Data_Products!$A$2:$A$33,0))</f>
        <v>Cement &amp; Aggregates</v>
      </c>
      <c r="I9465" s="10" t="n">
        <f aca="false">D9465*(E9465-G9465)</f>
        <v>105.84</v>
      </c>
      <c r="J9465" s="11" t="n">
        <f aca="false">IFERROR(I9465/F9465,0)</f>
        <v>0.299643281807372</v>
      </c>
      <c r="K9465" s="4" t="str">
        <f aca="false">IFERROR(INDEX(Data_Orders!$F$2:$F$4727,MATCH(B9465,Data_Orders!$A$2:$A$4727,0)),"")</f>
        <v>Trade Account</v>
      </c>
      <c r="L9465" s="4" t="str">
        <f aca="false">IFERROR(INDEX(Data_Orders!$D$2:$D$4727,MATCH(B9465,Data_Orders!$A$2:$A$4727,0)),"")</f>
        <v>Leicester</v>
      </c>
    </row>
    <row r="9466" customFormat="false" ht="15" hidden="false" customHeight="false" outlineLevel="0" collapsed="false">
      <c r="A9466" s="4" t="s">
        <v>15282</v>
      </c>
      <c r="B9466" s="4" t="s">
        <v>4242</v>
      </c>
      <c r="C9466" s="4" t="s">
        <v>1073</v>
      </c>
      <c r="D9466" s="4" t="n">
        <v>11</v>
      </c>
      <c r="E9466" s="4" t="n">
        <v>231.05</v>
      </c>
      <c r="F9466" s="4" t="n">
        <v>2541.55</v>
      </c>
      <c r="G9466" s="4" t="n">
        <f aca="false">INDEX(Data_Products!$D$2:$D$33,MATCH(C9466,Data_Products!$A$2:$A$33,0))</f>
        <v>148.29</v>
      </c>
      <c r="H9466" s="4" t="str">
        <f aca="false">INDEX(Data_Products!$C$2:$C$33,MATCH(C9466,Data_Products!$A$2:$A$33,0))</f>
        <v>Landscaping</v>
      </c>
      <c r="I9466" s="10" t="n">
        <f aca="false">D9466*(E9466-G9466)</f>
        <v>910.36</v>
      </c>
      <c r="J9466" s="11" t="n">
        <f aca="false">IFERROR(I9466/F9466,0)</f>
        <v>0.358190867777537</v>
      </c>
      <c r="K9466" s="4" t="str">
        <f aca="false">IFERROR(INDEX(Data_Orders!$F$2:$F$4727,MATCH(B9466,Data_Orders!$A$2:$A$4727,0)),"")</f>
        <v>Trade Account</v>
      </c>
      <c r="L9466" s="4" t="str">
        <f aca="false">IFERROR(INDEX(Data_Orders!$D$2:$D$4727,MATCH(B9466,Data_Orders!$A$2:$A$4727,0)),"")</f>
        <v>Leicester</v>
      </c>
    </row>
    <row r="9467" customFormat="false" ht="15" hidden="false" customHeight="false" outlineLevel="0" collapsed="false">
      <c r="A9467" s="4" t="s">
        <v>15283</v>
      </c>
      <c r="B9467" s="4" t="s">
        <v>4243</v>
      </c>
      <c r="C9467" s="4" t="s">
        <v>1032</v>
      </c>
      <c r="D9467" s="4" t="n">
        <v>18</v>
      </c>
      <c r="E9467" s="4" t="n">
        <v>99.65</v>
      </c>
      <c r="F9467" s="4" t="n">
        <v>1793.7</v>
      </c>
      <c r="G9467" s="4" t="n">
        <f aca="false">INDEX(Data_Products!$D$2:$D$33,MATCH(C9467,Data_Products!$A$2:$A$33,0))</f>
        <v>58.26</v>
      </c>
      <c r="H9467" s="4" t="str">
        <f aca="false">INDEX(Data_Products!$C$2:$C$33,MATCH(C9467,Data_Products!$A$2:$A$33,0))</f>
        <v>Insulation</v>
      </c>
      <c r="I9467" s="10" t="n">
        <f aca="false">D9467*(E9467-G9467)</f>
        <v>745.02</v>
      </c>
      <c r="J9467" s="11" t="n">
        <f aca="false">IFERROR(I9467/F9467,0)</f>
        <v>0.415353738083292</v>
      </c>
      <c r="K9467" s="4" t="str">
        <f aca="false">IFERROR(INDEX(Data_Orders!$F$2:$F$4727,MATCH(B9467,Data_Orders!$A$2:$A$4727,0)),"")</f>
        <v>Trade Account</v>
      </c>
      <c r="L9467" s="4" t="str">
        <f aca="false">IFERROR(INDEX(Data_Orders!$D$2:$D$4727,MATCH(B9467,Data_Orders!$A$2:$A$4727,0)),"")</f>
        <v>Leicester</v>
      </c>
    </row>
    <row r="9468" customFormat="false" ht="15" hidden="false" customHeight="false" outlineLevel="0" collapsed="false">
      <c r="A9468" s="4" t="s">
        <v>15284</v>
      </c>
      <c r="B9468" s="4" t="s">
        <v>4243</v>
      </c>
      <c r="C9468" s="4" t="s">
        <v>1024</v>
      </c>
      <c r="D9468" s="4" t="n">
        <v>19</v>
      </c>
      <c r="E9468" s="4" t="n">
        <v>137.14</v>
      </c>
      <c r="F9468" s="4" t="n">
        <v>2605.66</v>
      </c>
      <c r="G9468" s="4" t="n">
        <f aca="false">INDEX(Data_Products!$D$2:$D$33,MATCH(C9468,Data_Products!$A$2:$A$33,0))</f>
        <v>99.99</v>
      </c>
      <c r="H9468" s="4" t="str">
        <f aca="false">INDEX(Data_Products!$C$2:$C$33,MATCH(C9468,Data_Products!$A$2:$A$33,0))</f>
        <v>Cement &amp; Aggregates</v>
      </c>
      <c r="I9468" s="10" t="n">
        <f aca="false">D9468*(E9468-G9468)</f>
        <v>705.85</v>
      </c>
      <c r="J9468" s="11" t="n">
        <f aca="false">IFERROR(I9468/F9468,0)</f>
        <v>0.270891060230421</v>
      </c>
      <c r="K9468" s="4" t="str">
        <f aca="false">IFERROR(INDEX(Data_Orders!$F$2:$F$4727,MATCH(B9468,Data_Orders!$A$2:$A$4727,0)),"")</f>
        <v>Trade Account</v>
      </c>
      <c r="L9468" s="4" t="str">
        <f aca="false">IFERROR(INDEX(Data_Orders!$D$2:$D$4727,MATCH(B9468,Data_Orders!$A$2:$A$4727,0)),"")</f>
        <v>Leicester</v>
      </c>
    </row>
    <row r="9469" customFormat="false" ht="15" hidden="false" customHeight="false" outlineLevel="0" collapsed="false">
      <c r="A9469" s="4" t="s">
        <v>15285</v>
      </c>
      <c r="B9469" s="4" t="s">
        <v>4244</v>
      </c>
      <c r="C9469" s="4" t="s">
        <v>1019</v>
      </c>
      <c r="D9469" s="4" t="n">
        <v>19</v>
      </c>
      <c r="E9469" s="4" t="n">
        <v>79.76</v>
      </c>
      <c r="F9469" s="4" t="n">
        <v>1515.44</v>
      </c>
      <c r="G9469" s="4" t="n">
        <f aca="false">INDEX(Data_Products!$D$2:$D$33,MATCH(C9469,Data_Products!$A$2:$A$33,0))</f>
        <v>59.07</v>
      </c>
      <c r="H9469" s="4" t="str">
        <f aca="false">INDEX(Data_Products!$C$2:$C$33,MATCH(C9469,Data_Products!$A$2:$A$33,0))</f>
        <v>Timber</v>
      </c>
      <c r="I9469" s="10" t="n">
        <f aca="false">D9469*(E9469-G9469)</f>
        <v>393.11</v>
      </c>
      <c r="J9469" s="11" t="n">
        <f aca="false">IFERROR(I9469/F9469,0)</f>
        <v>0.259403209628887</v>
      </c>
      <c r="K9469" s="4" t="str">
        <f aca="false">IFERROR(INDEX(Data_Orders!$F$2:$F$4727,MATCH(B9469,Data_Orders!$A$2:$A$4727,0)),"")</f>
        <v>Trade Account</v>
      </c>
      <c r="L9469" s="4" t="str">
        <f aca="false">IFERROR(INDEX(Data_Orders!$D$2:$D$4727,MATCH(B9469,Data_Orders!$A$2:$A$4727,0)),"")</f>
        <v>Leicester</v>
      </c>
    </row>
    <row r="9470" customFormat="false" ht="15" hidden="false" customHeight="false" outlineLevel="0" collapsed="false">
      <c r="A9470" s="4" t="s">
        <v>15286</v>
      </c>
      <c r="B9470" s="4" t="s">
        <v>4244</v>
      </c>
      <c r="C9470" s="4" t="s">
        <v>1064</v>
      </c>
      <c r="D9470" s="4" t="n">
        <v>18</v>
      </c>
      <c r="E9470" s="4" t="n">
        <v>97.63</v>
      </c>
      <c r="F9470" s="4" t="n">
        <v>1757.34</v>
      </c>
      <c r="G9470" s="4" t="n">
        <f aca="false">INDEX(Data_Products!$D$2:$D$33,MATCH(C9470,Data_Products!$A$2:$A$33,0))</f>
        <v>65.21</v>
      </c>
      <c r="H9470" s="4" t="str">
        <f aca="false">INDEX(Data_Products!$C$2:$C$33,MATCH(C9470,Data_Products!$A$2:$A$33,0))</f>
        <v>Plumbing &amp; Drainage</v>
      </c>
      <c r="I9470" s="10" t="n">
        <f aca="false">D9470*(E9470-G9470)</f>
        <v>583.56</v>
      </c>
      <c r="J9470" s="11" t="n">
        <f aca="false">IFERROR(I9470/F9470,0)</f>
        <v>0.332070060432244</v>
      </c>
      <c r="K9470" s="4" t="str">
        <f aca="false">IFERROR(INDEX(Data_Orders!$F$2:$F$4727,MATCH(B9470,Data_Orders!$A$2:$A$4727,0)),"")</f>
        <v>Trade Account</v>
      </c>
      <c r="L9470" s="4" t="str">
        <f aca="false">IFERROR(INDEX(Data_Orders!$D$2:$D$4727,MATCH(B9470,Data_Orders!$A$2:$A$4727,0)),"")</f>
        <v>Leicester</v>
      </c>
    </row>
    <row r="9471" customFormat="false" ht="15" hidden="false" customHeight="false" outlineLevel="0" collapsed="false">
      <c r="A9471" s="4" t="s">
        <v>15287</v>
      </c>
      <c r="B9471" s="4" t="s">
        <v>4244</v>
      </c>
      <c r="C9471" s="4" t="s">
        <v>1055</v>
      </c>
      <c r="D9471" s="4" t="n">
        <v>11</v>
      </c>
      <c r="E9471" s="4" t="n">
        <v>205.03</v>
      </c>
      <c r="F9471" s="4" t="n">
        <v>2255.33</v>
      </c>
      <c r="G9471" s="4" t="n">
        <f aca="false">INDEX(Data_Products!$D$2:$D$33,MATCH(C9471,Data_Products!$A$2:$A$33,0))</f>
        <v>138.6</v>
      </c>
      <c r="H9471" s="4" t="str">
        <f aca="false">INDEX(Data_Products!$C$2:$C$33,MATCH(C9471,Data_Products!$A$2:$A$33,0))</f>
        <v>Roofing</v>
      </c>
      <c r="I9471" s="10" t="n">
        <f aca="false">D9471*(E9471-G9471)</f>
        <v>730.73</v>
      </c>
      <c r="J9471" s="11" t="n">
        <f aca="false">IFERROR(I9471/F9471,0)</f>
        <v>0.324001365653807</v>
      </c>
      <c r="K9471" s="4" t="str">
        <f aca="false">IFERROR(INDEX(Data_Orders!$F$2:$F$4727,MATCH(B9471,Data_Orders!$A$2:$A$4727,0)),"")</f>
        <v>Trade Account</v>
      </c>
      <c r="L9471" s="4" t="str">
        <f aca="false">IFERROR(INDEX(Data_Orders!$D$2:$D$4727,MATCH(B9471,Data_Orders!$A$2:$A$4727,0)),"")</f>
        <v>Leicester</v>
      </c>
    </row>
    <row r="9472" customFormat="false" ht="15" hidden="false" customHeight="false" outlineLevel="0" collapsed="false">
      <c r="A9472" s="4" t="s">
        <v>15288</v>
      </c>
      <c r="B9472" s="4" t="s">
        <v>4244</v>
      </c>
      <c r="C9472" s="4" t="s">
        <v>1073</v>
      </c>
      <c r="D9472" s="4" t="n">
        <v>8</v>
      </c>
      <c r="E9472" s="4" t="n">
        <v>231.05</v>
      </c>
      <c r="F9472" s="4" t="n">
        <v>1848.4</v>
      </c>
      <c r="G9472" s="4" t="n">
        <f aca="false">INDEX(Data_Products!$D$2:$D$33,MATCH(C9472,Data_Products!$A$2:$A$33,0))</f>
        <v>148.29</v>
      </c>
      <c r="H9472" s="4" t="str">
        <f aca="false">INDEX(Data_Products!$C$2:$C$33,MATCH(C9472,Data_Products!$A$2:$A$33,0))</f>
        <v>Landscaping</v>
      </c>
      <c r="I9472" s="10" t="n">
        <f aca="false">D9472*(E9472-G9472)</f>
        <v>662.08</v>
      </c>
      <c r="J9472" s="11" t="n">
        <f aca="false">IFERROR(I9472/F9472,0)</f>
        <v>0.358190867777537</v>
      </c>
      <c r="K9472" s="4" t="str">
        <f aca="false">IFERROR(INDEX(Data_Orders!$F$2:$F$4727,MATCH(B9472,Data_Orders!$A$2:$A$4727,0)),"")</f>
        <v>Trade Account</v>
      </c>
      <c r="L9472" s="4" t="str">
        <f aca="false">IFERROR(INDEX(Data_Orders!$D$2:$D$4727,MATCH(B9472,Data_Orders!$A$2:$A$4727,0)),"")</f>
        <v>Leicester</v>
      </c>
    </row>
    <row r="9473" customFormat="false" ht="15" hidden="false" customHeight="false" outlineLevel="0" collapsed="false">
      <c r="A9473" s="4" t="s">
        <v>15289</v>
      </c>
      <c r="B9473" s="4" t="s">
        <v>4245</v>
      </c>
      <c r="C9473" s="4" t="s">
        <v>1024</v>
      </c>
      <c r="D9473" s="4" t="n">
        <v>13</v>
      </c>
      <c r="E9473" s="4" t="n">
        <v>137.14</v>
      </c>
      <c r="F9473" s="4" t="n">
        <v>1782.82</v>
      </c>
      <c r="G9473" s="4" t="n">
        <f aca="false">INDEX(Data_Products!$D$2:$D$33,MATCH(C9473,Data_Products!$A$2:$A$33,0))</f>
        <v>99.99</v>
      </c>
      <c r="H9473" s="4" t="str">
        <f aca="false">INDEX(Data_Products!$C$2:$C$33,MATCH(C9473,Data_Products!$A$2:$A$33,0))</f>
        <v>Cement &amp; Aggregates</v>
      </c>
      <c r="I9473" s="10" t="n">
        <f aca="false">D9473*(E9473-G9473)</f>
        <v>482.95</v>
      </c>
      <c r="J9473" s="11" t="n">
        <f aca="false">IFERROR(I9473/F9473,0)</f>
        <v>0.270891060230421</v>
      </c>
      <c r="K9473" s="4" t="str">
        <f aca="false">IFERROR(INDEX(Data_Orders!$F$2:$F$4727,MATCH(B9473,Data_Orders!$A$2:$A$4727,0)),"")</f>
        <v>Trade Account</v>
      </c>
      <c r="L9473" s="4" t="str">
        <f aca="false">IFERROR(INDEX(Data_Orders!$D$2:$D$4727,MATCH(B9473,Data_Orders!$A$2:$A$4727,0)),"")</f>
        <v>Leicester</v>
      </c>
    </row>
    <row r="9474" customFormat="false" ht="15" hidden="false" customHeight="false" outlineLevel="0" collapsed="false">
      <c r="A9474" s="4" t="s">
        <v>15290</v>
      </c>
      <c r="B9474" s="4" t="s">
        <v>4245</v>
      </c>
      <c r="C9474" s="4" t="s">
        <v>1073</v>
      </c>
      <c r="D9474" s="4" t="n">
        <v>16</v>
      </c>
      <c r="E9474" s="4" t="n">
        <v>231.05</v>
      </c>
      <c r="F9474" s="4" t="n">
        <v>3696.8</v>
      </c>
      <c r="G9474" s="4" t="n">
        <f aca="false">INDEX(Data_Products!$D$2:$D$33,MATCH(C9474,Data_Products!$A$2:$A$33,0))</f>
        <v>148.29</v>
      </c>
      <c r="H9474" s="4" t="str">
        <f aca="false">INDEX(Data_Products!$C$2:$C$33,MATCH(C9474,Data_Products!$A$2:$A$33,0))</f>
        <v>Landscaping</v>
      </c>
      <c r="I9474" s="10" t="n">
        <f aca="false">D9474*(E9474-G9474)</f>
        <v>1324.16</v>
      </c>
      <c r="J9474" s="11" t="n">
        <f aca="false">IFERROR(I9474/F9474,0)</f>
        <v>0.358190867777537</v>
      </c>
      <c r="K9474" s="4" t="str">
        <f aca="false">IFERROR(INDEX(Data_Orders!$F$2:$F$4727,MATCH(B9474,Data_Orders!$A$2:$A$4727,0)),"")</f>
        <v>Trade Account</v>
      </c>
      <c r="L9474" s="4" t="str">
        <f aca="false">IFERROR(INDEX(Data_Orders!$D$2:$D$4727,MATCH(B9474,Data_Orders!$A$2:$A$4727,0)),"")</f>
        <v>Leicester</v>
      </c>
    </row>
    <row r="9475" customFormat="false" ht="15" hidden="false" customHeight="false" outlineLevel="0" collapsed="false">
      <c r="A9475" s="4" t="s">
        <v>15291</v>
      </c>
      <c r="B9475" s="4" t="s">
        <v>4245</v>
      </c>
      <c r="C9475" s="4" t="s">
        <v>1075</v>
      </c>
      <c r="D9475" s="4" t="n">
        <v>19</v>
      </c>
      <c r="E9475" s="4" t="n">
        <v>98.61</v>
      </c>
      <c r="F9475" s="4" t="n">
        <v>1873.59</v>
      </c>
      <c r="G9475" s="4" t="n">
        <f aca="false">INDEX(Data_Products!$D$2:$D$33,MATCH(C9475,Data_Products!$A$2:$A$33,0))</f>
        <v>74.84</v>
      </c>
      <c r="H9475" s="4" t="str">
        <f aca="false">INDEX(Data_Products!$C$2:$C$33,MATCH(C9475,Data_Products!$A$2:$A$33,0))</f>
        <v>Landscaping</v>
      </c>
      <c r="I9475" s="10" t="n">
        <f aca="false">D9475*(E9475-G9475)</f>
        <v>451.63</v>
      </c>
      <c r="J9475" s="11" t="n">
        <f aca="false">IFERROR(I9475/F9475,0)</f>
        <v>0.24105060338708</v>
      </c>
      <c r="K9475" s="4" t="str">
        <f aca="false">IFERROR(INDEX(Data_Orders!$F$2:$F$4727,MATCH(B9475,Data_Orders!$A$2:$A$4727,0)),"")</f>
        <v>Trade Account</v>
      </c>
      <c r="L9475" s="4" t="str">
        <f aca="false">IFERROR(INDEX(Data_Orders!$D$2:$D$4727,MATCH(B9475,Data_Orders!$A$2:$A$4727,0)),"")</f>
        <v>Leicester</v>
      </c>
    </row>
    <row r="9476" customFormat="false" ht="15" hidden="false" customHeight="false" outlineLevel="0" collapsed="false">
      <c r="A9476" s="4" t="s">
        <v>15292</v>
      </c>
      <c r="B9476" s="4" t="s">
        <v>4246</v>
      </c>
      <c r="C9476" s="4" t="s">
        <v>1017</v>
      </c>
      <c r="D9476" s="4" t="n">
        <v>3</v>
      </c>
      <c r="E9476" s="4" t="n">
        <v>49.15</v>
      </c>
      <c r="F9476" s="4" t="n">
        <v>147.45</v>
      </c>
      <c r="G9476" s="4" t="n">
        <f aca="false">INDEX(Data_Products!$D$2:$D$33,MATCH(C9476,Data_Products!$A$2:$A$33,0))</f>
        <v>31.44</v>
      </c>
      <c r="H9476" s="4" t="str">
        <f aca="false">INDEX(Data_Products!$C$2:$C$33,MATCH(C9476,Data_Products!$A$2:$A$33,0))</f>
        <v>Timber</v>
      </c>
      <c r="I9476" s="10" t="n">
        <f aca="false">D9476*(E9476-G9476)</f>
        <v>53.13</v>
      </c>
      <c r="J9476" s="11" t="n">
        <f aca="false">IFERROR(I9476/F9476,0)</f>
        <v>0.360325534079349</v>
      </c>
      <c r="K9476" s="4" t="str">
        <f aca="false">IFERROR(INDEX(Data_Orders!$F$2:$F$4727,MATCH(B9476,Data_Orders!$A$2:$A$4727,0)),"")</f>
        <v>Trade Account</v>
      </c>
      <c r="L9476" s="4" t="str">
        <f aca="false">IFERROR(INDEX(Data_Orders!$D$2:$D$4727,MATCH(B9476,Data_Orders!$A$2:$A$4727,0)),"")</f>
        <v>Leicester</v>
      </c>
    </row>
    <row r="9477" customFormat="false" ht="15" hidden="false" customHeight="false" outlineLevel="0" collapsed="false">
      <c r="A9477" s="4" t="s">
        <v>15293</v>
      </c>
      <c r="B9477" s="4" t="s">
        <v>4246</v>
      </c>
      <c r="C9477" s="4" t="s">
        <v>1032</v>
      </c>
      <c r="D9477" s="4" t="n">
        <v>6</v>
      </c>
      <c r="E9477" s="4" t="n">
        <v>99.65</v>
      </c>
      <c r="F9477" s="4" t="n">
        <v>597.9</v>
      </c>
      <c r="G9477" s="4" t="n">
        <f aca="false">INDEX(Data_Products!$D$2:$D$33,MATCH(C9477,Data_Products!$A$2:$A$33,0))</f>
        <v>58.26</v>
      </c>
      <c r="H9477" s="4" t="str">
        <f aca="false">INDEX(Data_Products!$C$2:$C$33,MATCH(C9477,Data_Products!$A$2:$A$33,0))</f>
        <v>Insulation</v>
      </c>
      <c r="I9477" s="10" t="n">
        <f aca="false">D9477*(E9477-G9477)</f>
        <v>248.34</v>
      </c>
      <c r="J9477" s="11" t="n">
        <f aca="false">IFERROR(I9477/F9477,0)</f>
        <v>0.415353738083292</v>
      </c>
      <c r="K9477" s="4" t="str">
        <f aca="false">IFERROR(INDEX(Data_Orders!$F$2:$F$4727,MATCH(B9477,Data_Orders!$A$2:$A$4727,0)),"")</f>
        <v>Trade Account</v>
      </c>
      <c r="L9477" s="4" t="str">
        <f aca="false">IFERROR(INDEX(Data_Orders!$D$2:$D$4727,MATCH(B9477,Data_Orders!$A$2:$A$4727,0)),"")</f>
        <v>Leicester</v>
      </c>
    </row>
    <row r="9478" customFormat="false" ht="15" hidden="false" customHeight="false" outlineLevel="0" collapsed="false">
      <c r="A9478" s="4" t="s">
        <v>15294</v>
      </c>
      <c r="B9478" s="4" t="s">
        <v>4246</v>
      </c>
      <c r="C9478" s="4" t="s">
        <v>1044</v>
      </c>
      <c r="D9478" s="4" t="n">
        <v>15</v>
      </c>
      <c r="E9478" s="4" t="n">
        <v>190.44</v>
      </c>
      <c r="F9478" s="4" t="n">
        <v>2856.6</v>
      </c>
      <c r="G9478" s="4" t="n">
        <f aca="false">INDEX(Data_Products!$D$2:$D$33,MATCH(C9478,Data_Products!$A$2:$A$33,0))</f>
        <v>115.48</v>
      </c>
      <c r="H9478" s="4" t="str">
        <f aca="false">INDEX(Data_Products!$C$2:$C$33,MATCH(C9478,Data_Products!$A$2:$A$33,0))</f>
        <v>Tools &amp; Fixings</v>
      </c>
      <c r="I9478" s="10" t="n">
        <f aca="false">D9478*(E9478-G9478)</f>
        <v>1124.4</v>
      </c>
      <c r="J9478" s="11" t="n">
        <f aca="false">IFERROR(I9478/F9478,0)</f>
        <v>0.393614786809494</v>
      </c>
      <c r="K9478" s="4" t="str">
        <f aca="false">IFERROR(INDEX(Data_Orders!$F$2:$F$4727,MATCH(B9478,Data_Orders!$A$2:$A$4727,0)),"")</f>
        <v>Trade Account</v>
      </c>
      <c r="L9478" s="4" t="str">
        <f aca="false">IFERROR(INDEX(Data_Orders!$D$2:$D$4727,MATCH(B9478,Data_Orders!$A$2:$A$4727,0)),"")</f>
        <v>Leicester</v>
      </c>
    </row>
    <row r="9479" customFormat="false" ht="15" hidden="false" customHeight="false" outlineLevel="0" collapsed="false">
      <c r="A9479" s="4" t="s">
        <v>15295</v>
      </c>
      <c r="B9479" s="4" t="s">
        <v>4247</v>
      </c>
      <c r="C9479" s="4" t="s">
        <v>1077</v>
      </c>
      <c r="D9479" s="4" t="n">
        <v>18</v>
      </c>
      <c r="E9479" s="4" t="n">
        <v>46.61</v>
      </c>
      <c r="F9479" s="4" t="n">
        <v>838.98</v>
      </c>
      <c r="G9479" s="4" t="n">
        <f aca="false">INDEX(Data_Products!$D$2:$D$33,MATCH(C9479,Data_Products!$A$2:$A$33,0))</f>
        <v>36.87</v>
      </c>
      <c r="H9479" s="4" t="str">
        <f aca="false">INDEX(Data_Products!$C$2:$C$33,MATCH(C9479,Data_Products!$A$2:$A$33,0))</f>
        <v>Landscaping</v>
      </c>
      <c r="I9479" s="10" t="n">
        <f aca="false">D9479*(E9479-G9479)</f>
        <v>175.32</v>
      </c>
      <c r="J9479" s="11" t="n">
        <f aca="false">IFERROR(I9479/F9479,0)</f>
        <v>0.208968032611028</v>
      </c>
      <c r="K9479" s="4" t="str">
        <f aca="false">IFERROR(INDEX(Data_Orders!$F$2:$F$4727,MATCH(B9479,Data_Orders!$A$2:$A$4727,0)),"")</f>
        <v>Trade Account</v>
      </c>
      <c r="L9479" s="4" t="str">
        <f aca="false">IFERROR(INDEX(Data_Orders!$D$2:$D$4727,MATCH(B9479,Data_Orders!$A$2:$A$4727,0)),"")</f>
        <v>Leicester</v>
      </c>
    </row>
    <row r="9480" customFormat="false" ht="15" hidden="false" customHeight="false" outlineLevel="0" collapsed="false">
      <c r="A9480" s="4" t="s">
        <v>15296</v>
      </c>
      <c r="B9480" s="4" t="s">
        <v>4247</v>
      </c>
      <c r="C9480" s="4" t="s">
        <v>1024</v>
      </c>
      <c r="D9480" s="4" t="n">
        <v>8</v>
      </c>
      <c r="E9480" s="4" t="n">
        <v>137.14</v>
      </c>
      <c r="F9480" s="4" t="n">
        <v>1097.12</v>
      </c>
      <c r="G9480" s="4" t="n">
        <f aca="false">INDEX(Data_Products!$D$2:$D$33,MATCH(C9480,Data_Products!$A$2:$A$33,0))</f>
        <v>99.99</v>
      </c>
      <c r="H9480" s="4" t="str">
        <f aca="false">INDEX(Data_Products!$C$2:$C$33,MATCH(C9480,Data_Products!$A$2:$A$33,0))</f>
        <v>Cement &amp; Aggregates</v>
      </c>
      <c r="I9480" s="10" t="n">
        <f aca="false">D9480*(E9480-G9480)</f>
        <v>297.2</v>
      </c>
      <c r="J9480" s="11" t="n">
        <f aca="false">IFERROR(I9480/F9480,0)</f>
        <v>0.270891060230421</v>
      </c>
      <c r="K9480" s="4" t="str">
        <f aca="false">IFERROR(INDEX(Data_Orders!$F$2:$F$4727,MATCH(B9480,Data_Orders!$A$2:$A$4727,0)),"")</f>
        <v>Trade Account</v>
      </c>
      <c r="L9480" s="4" t="str">
        <f aca="false">IFERROR(INDEX(Data_Orders!$D$2:$D$4727,MATCH(B9480,Data_Orders!$A$2:$A$4727,0)),"")</f>
        <v>Leicester</v>
      </c>
    </row>
    <row r="9481" customFormat="false" ht="15" hidden="false" customHeight="false" outlineLevel="0" collapsed="false">
      <c r="A9481" s="4" t="s">
        <v>15297</v>
      </c>
      <c r="B9481" s="4" t="s">
        <v>4247</v>
      </c>
      <c r="C9481" s="4" t="s">
        <v>1061</v>
      </c>
      <c r="D9481" s="4" t="n">
        <v>11</v>
      </c>
      <c r="E9481" s="4" t="n">
        <v>145.57</v>
      </c>
      <c r="F9481" s="4" t="n">
        <v>1601.27</v>
      </c>
      <c r="G9481" s="4" t="n">
        <f aca="false">INDEX(Data_Products!$D$2:$D$33,MATCH(C9481,Data_Products!$A$2:$A$33,0))</f>
        <v>119.29</v>
      </c>
      <c r="H9481" s="4" t="str">
        <f aca="false">INDEX(Data_Products!$C$2:$C$33,MATCH(C9481,Data_Products!$A$2:$A$33,0))</f>
        <v>Plumbing &amp; Drainage</v>
      </c>
      <c r="I9481" s="10" t="n">
        <f aca="false">D9481*(E9481-G9481)</f>
        <v>289.08</v>
      </c>
      <c r="J9481" s="11" t="n">
        <f aca="false">IFERROR(I9481/F9481,0)</f>
        <v>0.180531702960775</v>
      </c>
      <c r="K9481" s="4" t="str">
        <f aca="false">IFERROR(INDEX(Data_Orders!$F$2:$F$4727,MATCH(B9481,Data_Orders!$A$2:$A$4727,0)),"")</f>
        <v>Trade Account</v>
      </c>
      <c r="L9481" s="4" t="str">
        <f aca="false">IFERROR(INDEX(Data_Orders!$D$2:$D$4727,MATCH(B9481,Data_Orders!$A$2:$A$4727,0)),"")</f>
        <v>Leicester</v>
      </c>
    </row>
    <row r="9482" customFormat="false" ht="15" hidden="false" customHeight="false" outlineLevel="0" collapsed="false">
      <c r="A9482" s="4" t="s">
        <v>15298</v>
      </c>
      <c r="B9482" s="4" t="s">
        <v>4247</v>
      </c>
      <c r="C9482" s="4" t="s">
        <v>1055</v>
      </c>
      <c r="D9482" s="4" t="n">
        <v>9</v>
      </c>
      <c r="E9482" s="4" t="n">
        <v>205.03</v>
      </c>
      <c r="F9482" s="4" t="n">
        <v>1845.27</v>
      </c>
      <c r="G9482" s="4" t="n">
        <f aca="false">INDEX(Data_Products!$D$2:$D$33,MATCH(C9482,Data_Products!$A$2:$A$33,0))</f>
        <v>138.6</v>
      </c>
      <c r="H9482" s="4" t="str">
        <f aca="false">INDEX(Data_Products!$C$2:$C$33,MATCH(C9482,Data_Products!$A$2:$A$33,0))</f>
        <v>Roofing</v>
      </c>
      <c r="I9482" s="10" t="n">
        <f aca="false">D9482*(E9482-G9482)</f>
        <v>597.87</v>
      </c>
      <c r="J9482" s="11" t="n">
        <f aca="false">IFERROR(I9482/F9482,0)</f>
        <v>0.324001365653807</v>
      </c>
      <c r="K9482" s="4" t="str">
        <f aca="false">IFERROR(INDEX(Data_Orders!$F$2:$F$4727,MATCH(B9482,Data_Orders!$A$2:$A$4727,0)),"")</f>
        <v>Trade Account</v>
      </c>
      <c r="L9482" s="4" t="str">
        <f aca="false">IFERROR(INDEX(Data_Orders!$D$2:$D$4727,MATCH(B9482,Data_Orders!$A$2:$A$4727,0)),"")</f>
        <v>Leicester</v>
      </c>
    </row>
    <row r="9483" customFormat="false" ht="15" hidden="false" customHeight="false" outlineLevel="0" collapsed="false">
      <c r="A9483" s="4" t="s">
        <v>15299</v>
      </c>
      <c r="B9483" s="4" t="s">
        <v>4248</v>
      </c>
      <c r="C9483" s="4" t="s">
        <v>1039</v>
      </c>
      <c r="D9483" s="4" t="n">
        <v>17</v>
      </c>
      <c r="E9483" s="4" t="n">
        <v>160.41</v>
      </c>
      <c r="F9483" s="4" t="n">
        <v>2726.97</v>
      </c>
      <c r="G9483" s="4" t="n">
        <f aca="false">INDEX(Data_Products!$D$2:$D$33,MATCH(C9483,Data_Products!$A$2:$A$33,0))</f>
        <v>99.74</v>
      </c>
      <c r="H9483" s="4" t="str">
        <f aca="false">INDEX(Data_Products!$C$2:$C$33,MATCH(C9483,Data_Products!$A$2:$A$33,0))</f>
        <v>Insulation</v>
      </c>
      <c r="I9483" s="10" t="n">
        <f aca="false">D9483*(E9483-G9483)</f>
        <v>1031.39</v>
      </c>
      <c r="J9483" s="11" t="n">
        <f aca="false">IFERROR(I9483/F9483,0)</f>
        <v>0.378218315566361</v>
      </c>
      <c r="K9483" s="4" t="str">
        <f aca="false">IFERROR(INDEX(Data_Orders!$F$2:$F$4727,MATCH(B9483,Data_Orders!$A$2:$A$4727,0)),"")</f>
        <v>Trade Account</v>
      </c>
      <c r="L9483" s="4" t="str">
        <f aca="false">IFERROR(INDEX(Data_Orders!$D$2:$D$4727,MATCH(B9483,Data_Orders!$A$2:$A$4727,0)),"")</f>
        <v>Leicester</v>
      </c>
    </row>
    <row r="9484" customFormat="false" ht="15" hidden="false" customHeight="false" outlineLevel="0" collapsed="false">
      <c r="A9484" s="4" t="s">
        <v>15300</v>
      </c>
      <c r="B9484" s="4" t="s">
        <v>4248</v>
      </c>
      <c r="C9484" s="4" t="s">
        <v>1048</v>
      </c>
      <c r="D9484" s="4" t="n">
        <v>14</v>
      </c>
      <c r="E9484" s="4" t="n">
        <v>112.72</v>
      </c>
      <c r="F9484" s="4" t="n">
        <v>1578.08</v>
      </c>
      <c r="G9484" s="4" t="n">
        <f aca="false">INDEX(Data_Products!$D$2:$D$33,MATCH(C9484,Data_Products!$A$2:$A$33,0))</f>
        <v>83.21</v>
      </c>
      <c r="H9484" s="4" t="str">
        <f aca="false">INDEX(Data_Products!$C$2:$C$33,MATCH(C9484,Data_Products!$A$2:$A$33,0))</f>
        <v>Tools &amp; Fixings</v>
      </c>
      <c r="I9484" s="10" t="n">
        <f aca="false">D9484*(E9484-G9484)</f>
        <v>413.14</v>
      </c>
      <c r="J9484" s="11" t="n">
        <f aca="false">IFERROR(I9484/F9484,0)</f>
        <v>0.261799148332151</v>
      </c>
      <c r="K9484" s="4" t="str">
        <f aca="false">IFERROR(INDEX(Data_Orders!$F$2:$F$4727,MATCH(B9484,Data_Orders!$A$2:$A$4727,0)),"")</f>
        <v>Trade Account</v>
      </c>
      <c r="L9484" s="4" t="str">
        <f aca="false">IFERROR(INDEX(Data_Orders!$D$2:$D$4727,MATCH(B9484,Data_Orders!$A$2:$A$4727,0)),"")</f>
        <v>Leicester</v>
      </c>
    </row>
    <row r="9485" customFormat="false" ht="15" hidden="false" customHeight="false" outlineLevel="0" collapsed="false">
      <c r="A9485" s="4" t="s">
        <v>15301</v>
      </c>
      <c r="B9485" s="4" t="s">
        <v>4248</v>
      </c>
      <c r="C9485" s="4" t="s">
        <v>1032</v>
      </c>
      <c r="D9485" s="4" t="n">
        <v>8</v>
      </c>
      <c r="E9485" s="4" t="n">
        <v>99.65</v>
      </c>
      <c r="F9485" s="4" t="n">
        <v>797.2</v>
      </c>
      <c r="G9485" s="4" t="n">
        <f aca="false">INDEX(Data_Products!$D$2:$D$33,MATCH(C9485,Data_Products!$A$2:$A$33,0))</f>
        <v>58.26</v>
      </c>
      <c r="H9485" s="4" t="str">
        <f aca="false">INDEX(Data_Products!$C$2:$C$33,MATCH(C9485,Data_Products!$A$2:$A$33,0))</f>
        <v>Insulation</v>
      </c>
      <c r="I9485" s="10" t="n">
        <f aca="false">D9485*(E9485-G9485)</f>
        <v>331.12</v>
      </c>
      <c r="J9485" s="11" t="n">
        <f aca="false">IFERROR(I9485/F9485,0)</f>
        <v>0.415353738083292</v>
      </c>
      <c r="K9485" s="4" t="str">
        <f aca="false">IFERROR(INDEX(Data_Orders!$F$2:$F$4727,MATCH(B9485,Data_Orders!$A$2:$A$4727,0)),"")</f>
        <v>Trade Account</v>
      </c>
      <c r="L9485" s="4" t="str">
        <f aca="false">IFERROR(INDEX(Data_Orders!$D$2:$D$4727,MATCH(B9485,Data_Orders!$A$2:$A$4727,0)),"")</f>
        <v>Leicester</v>
      </c>
    </row>
    <row r="9486" customFormat="false" ht="15" hidden="false" customHeight="false" outlineLevel="0" collapsed="false">
      <c r="A9486" s="4" t="s">
        <v>15302</v>
      </c>
      <c r="B9486" s="4" t="s">
        <v>4249</v>
      </c>
      <c r="C9486" s="4" t="s">
        <v>1010</v>
      </c>
      <c r="D9486" s="4" t="n">
        <v>18</v>
      </c>
      <c r="E9486" s="4" t="n">
        <v>135.95</v>
      </c>
      <c r="F9486" s="4" t="n">
        <v>2447.1</v>
      </c>
      <c r="G9486" s="4" t="n">
        <f aca="false">INDEX(Data_Products!$D$2:$D$33,MATCH(C9486,Data_Products!$A$2:$A$33,0))</f>
        <v>111.1</v>
      </c>
      <c r="H9486" s="4" t="str">
        <f aca="false">INDEX(Data_Products!$C$2:$C$33,MATCH(C9486,Data_Products!$A$2:$A$33,0))</f>
        <v>Timber</v>
      </c>
      <c r="I9486" s="10" t="n">
        <f aca="false">D9486*(E9486-G9486)</f>
        <v>447.3</v>
      </c>
      <c r="J9486" s="11" t="n">
        <f aca="false">IFERROR(I9486/F9486,0)</f>
        <v>0.18278778962854</v>
      </c>
      <c r="K9486" s="4" t="str">
        <f aca="false">IFERROR(INDEX(Data_Orders!$F$2:$F$4727,MATCH(B9486,Data_Orders!$A$2:$A$4727,0)),"")</f>
        <v>Trade Account</v>
      </c>
      <c r="L9486" s="4" t="str">
        <f aca="false">IFERROR(INDEX(Data_Orders!$D$2:$D$4727,MATCH(B9486,Data_Orders!$A$2:$A$4727,0)),"")</f>
        <v>Leicester</v>
      </c>
    </row>
    <row r="9487" customFormat="false" ht="15" hidden="false" customHeight="false" outlineLevel="0" collapsed="false">
      <c r="A9487" s="4" t="s">
        <v>15303</v>
      </c>
      <c r="B9487" s="4" t="s">
        <v>4249</v>
      </c>
      <c r="C9487" s="4" t="s">
        <v>1039</v>
      </c>
      <c r="D9487" s="4" t="n">
        <v>5</v>
      </c>
      <c r="E9487" s="4" t="n">
        <v>160.41</v>
      </c>
      <c r="F9487" s="4" t="n">
        <v>802.05</v>
      </c>
      <c r="G9487" s="4" t="n">
        <f aca="false">INDEX(Data_Products!$D$2:$D$33,MATCH(C9487,Data_Products!$A$2:$A$33,0))</f>
        <v>99.74</v>
      </c>
      <c r="H9487" s="4" t="str">
        <f aca="false">INDEX(Data_Products!$C$2:$C$33,MATCH(C9487,Data_Products!$A$2:$A$33,0))</f>
        <v>Insulation</v>
      </c>
      <c r="I9487" s="10" t="n">
        <f aca="false">D9487*(E9487-G9487)</f>
        <v>303.35</v>
      </c>
      <c r="J9487" s="11" t="n">
        <f aca="false">IFERROR(I9487/F9487,0)</f>
        <v>0.378218315566361</v>
      </c>
      <c r="K9487" s="4" t="str">
        <f aca="false">IFERROR(INDEX(Data_Orders!$F$2:$F$4727,MATCH(B9487,Data_Orders!$A$2:$A$4727,0)),"")</f>
        <v>Trade Account</v>
      </c>
      <c r="L9487" s="4" t="str">
        <f aca="false">IFERROR(INDEX(Data_Orders!$D$2:$D$4727,MATCH(B9487,Data_Orders!$A$2:$A$4727,0)),"")</f>
        <v>Leicester</v>
      </c>
    </row>
    <row r="9488" customFormat="false" ht="15" hidden="false" customHeight="false" outlineLevel="0" collapsed="false">
      <c r="A9488" s="4" t="s">
        <v>15304</v>
      </c>
      <c r="B9488" s="4" t="s">
        <v>4249</v>
      </c>
      <c r="C9488" s="4" t="s">
        <v>1066</v>
      </c>
      <c r="D9488" s="4" t="n">
        <v>10</v>
      </c>
      <c r="E9488" s="4" t="n">
        <v>209.69</v>
      </c>
      <c r="F9488" s="4" t="n">
        <v>2096.9</v>
      </c>
      <c r="G9488" s="4" t="n">
        <f aca="false">INDEX(Data_Products!$D$2:$D$33,MATCH(C9488,Data_Products!$A$2:$A$33,0))</f>
        <v>144.38</v>
      </c>
      <c r="H9488" s="4" t="str">
        <f aca="false">INDEX(Data_Products!$C$2:$C$33,MATCH(C9488,Data_Products!$A$2:$A$33,0))</f>
        <v>Plumbing &amp; Drainage</v>
      </c>
      <c r="I9488" s="10" t="n">
        <f aca="false">D9488*(E9488-G9488)</f>
        <v>653.1</v>
      </c>
      <c r="J9488" s="11" t="n">
        <f aca="false">IFERROR(I9488/F9488,0)</f>
        <v>0.311459773952024</v>
      </c>
      <c r="K9488" s="4" t="str">
        <f aca="false">IFERROR(INDEX(Data_Orders!$F$2:$F$4727,MATCH(B9488,Data_Orders!$A$2:$A$4727,0)),"")</f>
        <v>Trade Account</v>
      </c>
      <c r="L9488" s="4" t="str">
        <f aca="false">IFERROR(INDEX(Data_Orders!$D$2:$D$4727,MATCH(B9488,Data_Orders!$A$2:$A$4727,0)),"")</f>
        <v>Leicester</v>
      </c>
    </row>
    <row r="9489" customFormat="false" ht="15" hidden="false" customHeight="false" outlineLevel="0" collapsed="false">
      <c r="A9489" s="4" t="s">
        <v>15305</v>
      </c>
      <c r="B9489" s="4" t="s">
        <v>4249</v>
      </c>
      <c r="C9489" s="4" t="s">
        <v>1017</v>
      </c>
      <c r="D9489" s="4" t="n">
        <v>19</v>
      </c>
      <c r="E9489" s="4" t="n">
        <v>49.15</v>
      </c>
      <c r="F9489" s="4" t="n">
        <v>933.85</v>
      </c>
      <c r="G9489" s="4" t="n">
        <f aca="false">INDEX(Data_Products!$D$2:$D$33,MATCH(C9489,Data_Products!$A$2:$A$33,0))</f>
        <v>31.44</v>
      </c>
      <c r="H9489" s="4" t="str">
        <f aca="false">INDEX(Data_Products!$C$2:$C$33,MATCH(C9489,Data_Products!$A$2:$A$33,0))</f>
        <v>Timber</v>
      </c>
      <c r="I9489" s="10" t="n">
        <f aca="false">D9489*(E9489-G9489)</f>
        <v>336.49</v>
      </c>
      <c r="J9489" s="11" t="n">
        <f aca="false">IFERROR(I9489/F9489,0)</f>
        <v>0.360325534079349</v>
      </c>
      <c r="K9489" s="4" t="str">
        <f aca="false">IFERROR(INDEX(Data_Orders!$F$2:$F$4727,MATCH(B9489,Data_Orders!$A$2:$A$4727,0)),"")</f>
        <v>Trade Account</v>
      </c>
      <c r="L9489" s="4" t="str">
        <f aca="false">IFERROR(INDEX(Data_Orders!$D$2:$D$4727,MATCH(B9489,Data_Orders!$A$2:$A$4727,0)),"")</f>
        <v>Leicester</v>
      </c>
    </row>
    <row r="9490" customFormat="false" ht="15" hidden="false" customHeight="false" outlineLevel="0" collapsed="false">
      <c r="A9490" s="4" t="s">
        <v>15306</v>
      </c>
      <c r="B9490" s="4" t="s">
        <v>4249</v>
      </c>
      <c r="C9490" s="4" t="s">
        <v>1037</v>
      </c>
      <c r="D9490" s="4" t="n">
        <v>16</v>
      </c>
      <c r="E9490" s="4" t="n">
        <v>90.97</v>
      </c>
      <c r="F9490" s="4" t="n">
        <v>1455.52</v>
      </c>
      <c r="G9490" s="4" t="n">
        <f aca="false">INDEX(Data_Products!$D$2:$D$33,MATCH(C9490,Data_Products!$A$2:$A$33,0))</f>
        <v>73.81</v>
      </c>
      <c r="H9490" s="4" t="str">
        <f aca="false">INDEX(Data_Products!$C$2:$C$33,MATCH(C9490,Data_Products!$A$2:$A$33,0))</f>
        <v>Insulation</v>
      </c>
      <c r="I9490" s="10" t="n">
        <f aca="false">D9490*(E9490-G9490)</f>
        <v>274.56</v>
      </c>
      <c r="J9490" s="11" t="n">
        <f aca="false">IFERROR(I9490/F9490,0)</f>
        <v>0.18863361547763</v>
      </c>
      <c r="K9490" s="4" t="str">
        <f aca="false">IFERROR(INDEX(Data_Orders!$F$2:$F$4727,MATCH(B9490,Data_Orders!$A$2:$A$4727,0)),"")</f>
        <v>Trade Account</v>
      </c>
      <c r="L9490" s="4" t="str">
        <f aca="false">IFERROR(INDEX(Data_Orders!$D$2:$D$4727,MATCH(B9490,Data_Orders!$A$2:$A$4727,0)),"")</f>
        <v>Leicester</v>
      </c>
    </row>
    <row r="9491" customFormat="false" ht="15" hidden="false" customHeight="false" outlineLevel="0" collapsed="false">
      <c r="A9491" s="4" t="s">
        <v>15307</v>
      </c>
      <c r="B9491" s="4" t="s">
        <v>4250</v>
      </c>
      <c r="C9491" s="4" t="s">
        <v>1052</v>
      </c>
      <c r="D9491" s="4" t="n">
        <v>18</v>
      </c>
      <c r="E9491" s="4" t="n">
        <v>205.71</v>
      </c>
      <c r="F9491" s="4" t="n">
        <v>3702.78</v>
      </c>
      <c r="G9491" s="4" t="n">
        <f aca="false">INDEX(Data_Products!$D$2:$D$33,MATCH(C9491,Data_Products!$A$2:$A$33,0))</f>
        <v>152.29</v>
      </c>
      <c r="H9491" s="4" t="str">
        <f aca="false">INDEX(Data_Products!$C$2:$C$33,MATCH(C9491,Data_Products!$A$2:$A$33,0))</f>
        <v>Roofing</v>
      </c>
      <c r="I9491" s="10" t="n">
        <f aca="false">D9491*(E9491-G9491)</f>
        <v>961.56</v>
      </c>
      <c r="J9491" s="11" t="n">
        <f aca="false">IFERROR(I9491/F9491,0)</f>
        <v>0.259685965679841</v>
      </c>
      <c r="K9491" s="4" t="str">
        <f aca="false">IFERROR(INDEX(Data_Orders!$F$2:$F$4727,MATCH(B9491,Data_Orders!$A$2:$A$4727,0)),"")</f>
        <v>Trade Account</v>
      </c>
      <c r="L9491" s="4" t="str">
        <f aca="false">IFERROR(INDEX(Data_Orders!$D$2:$D$4727,MATCH(B9491,Data_Orders!$A$2:$A$4727,0)),"")</f>
        <v>Leicester</v>
      </c>
    </row>
    <row r="9492" customFormat="false" ht="15" hidden="false" customHeight="false" outlineLevel="0" collapsed="false">
      <c r="A9492" s="4" t="s">
        <v>15308</v>
      </c>
      <c r="B9492" s="4" t="s">
        <v>4250</v>
      </c>
      <c r="C9492" s="4" t="s">
        <v>1064</v>
      </c>
      <c r="D9492" s="4" t="n">
        <v>3</v>
      </c>
      <c r="E9492" s="4" t="n">
        <v>97.63</v>
      </c>
      <c r="F9492" s="4" t="n">
        <v>292.89</v>
      </c>
      <c r="G9492" s="4" t="n">
        <f aca="false">INDEX(Data_Products!$D$2:$D$33,MATCH(C9492,Data_Products!$A$2:$A$33,0))</f>
        <v>65.21</v>
      </c>
      <c r="H9492" s="4" t="str">
        <f aca="false">INDEX(Data_Products!$C$2:$C$33,MATCH(C9492,Data_Products!$A$2:$A$33,0))</f>
        <v>Plumbing &amp; Drainage</v>
      </c>
      <c r="I9492" s="10" t="n">
        <f aca="false">D9492*(E9492-G9492)</f>
        <v>97.26</v>
      </c>
      <c r="J9492" s="11" t="n">
        <f aca="false">IFERROR(I9492/F9492,0)</f>
        <v>0.332070060432244</v>
      </c>
      <c r="K9492" s="4" t="str">
        <f aca="false">IFERROR(INDEX(Data_Orders!$F$2:$F$4727,MATCH(B9492,Data_Orders!$A$2:$A$4727,0)),"")</f>
        <v>Trade Account</v>
      </c>
      <c r="L9492" s="4" t="str">
        <f aca="false">IFERROR(INDEX(Data_Orders!$D$2:$D$4727,MATCH(B9492,Data_Orders!$A$2:$A$4727,0)),"")</f>
        <v>Leicester</v>
      </c>
    </row>
    <row r="9493" customFormat="false" ht="15" hidden="false" customHeight="false" outlineLevel="0" collapsed="false">
      <c r="A9493" s="4" t="s">
        <v>15309</v>
      </c>
      <c r="B9493" s="4" t="s">
        <v>4251</v>
      </c>
      <c r="C9493" s="4" t="s">
        <v>1035</v>
      </c>
      <c r="D9493" s="4" t="n">
        <v>8</v>
      </c>
      <c r="E9493" s="4" t="n">
        <v>165.07</v>
      </c>
      <c r="F9493" s="4" t="n">
        <v>1320.56</v>
      </c>
      <c r="G9493" s="4" t="n">
        <f aca="false">INDEX(Data_Products!$D$2:$D$33,MATCH(C9493,Data_Products!$A$2:$A$33,0))</f>
        <v>134.65</v>
      </c>
      <c r="H9493" s="4" t="str">
        <f aca="false">INDEX(Data_Products!$C$2:$C$33,MATCH(C9493,Data_Products!$A$2:$A$33,0))</f>
        <v>Insulation</v>
      </c>
      <c r="I9493" s="10" t="n">
        <f aca="false">D9493*(E9493-G9493)</f>
        <v>243.36</v>
      </c>
      <c r="J9493" s="11" t="n">
        <f aca="false">IFERROR(I9493/F9493,0)</f>
        <v>0.184285454655601</v>
      </c>
      <c r="K9493" s="4" t="str">
        <f aca="false">IFERROR(INDEX(Data_Orders!$F$2:$F$4727,MATCH(B9493,Data_Orders!$A$2:$A$4727,0)),"")</f>
        <v>Trade Account</v>
      </c>
      <c r="L9493" s="4" t="str">
        <f aca="false">IFERROR(INDEX(Data_Orders!$D$2:$D$4727,MATCH(B9493,Data_Orders!$A$2:$A$4727,0)),"")</f>
        <v>Leicester</v>
      </c>
    </row>
    <row r="9494" customFormat="false" ht="15" hidden="false" customHeight="false" outlineLevel="0" collapsed="false">
      <c r="A9494" s="4" t="s">
        <v>15310</v>
      </c>
      <c r="B9494" s="4" t="s">
        <v>4252</v>
      </c>
      <c r="C9494" s="4" t="s">
        <v>1015</v>
      </c>
      <c r="D9494" s="4" t="n">
        <v>17</v>
      </c>
      <c r="E9494" s="4" t="n">
        <v>122.01</v>
      </c>
      <c r="F9494" s="4" t="n">
        <v>2074.17</v>
      </c>
      <c r="G9494" s="4" t="n">
        <f aca="false">INDEX(Data_Products!$D$2:$D$33,MATCH(C9494,Data_Products!$A$2:$A$33,0))</f>
        <v>85.53</v>
      </c>
      <c r="H9494" s="4" t="str">
        <f aca="false">INDEX(Data_Products!$C$2:$C$33,MATCH(C9494,Data_Products!$A$2:$A$33,0))</f>
        <v>Timber</v>
      </c>
      <c r="I9494" s="10" t="n">
        <f aca="false">D9494*(E9494-G9494)</f>
        <v>620.16</v>
      </c>
      <c r="J9494" s="11" t="n">
        <f aca="false">IFERROR(I9494/F9494,0)</f>
        <v>0.298991885910991</v>
      </c>
      <c r="K9494" s="4" t="str">
        <f aca="false">IFERROR(INDEX(Data_Orders!$F$2:$F$4727,MATCH(B9494,Data_Orders!$A$2:$A$4727,0)),"")</f>
        <v>Trade Account</v>
      </c>
      <c r="L9494" s="4" t="str">
        <f aca="false">IFERROR(INDEX(Data_Orders!$D$2:$D$4727,MATCH(B9494,Data_Orders!$A$2:$A$4727,0)),"")</f>
        <v>Leicester</v>
      </c>
    </row>
    <row r="9495" customFormat="false" ht="15" hidden="false" customHeight="false" outlineLevel="0" collapsed="false">
      <c r="A9495" s="4" t="s">
        <v>15311</v>
      </c>
      <c r="B9495" s="4" t="s">
        <v>4252</v>
      </c>
      <c r="C9495" s="4" t="s">
        <v>1017</v>
      </c>
      <c r="D9495" s="4" t="n">
        <v>7</v>
      </c>
      <c r="E9495" s="4" t="n">
        <v>49.15</v>
      </c>
      <c r="F9495" s="4" t="n">
        <v>344.05</v>
      </c>
      <c r="G9495" s="4" t="n">
        <f aca="false">INDEX(Data_Products!$D$2:$D$33,MATCH(C9495,Data_Products!$A$2:$A$33,0))</f>
        <v>31.44</v>
      </c>
      <c r="H9495" s="4" t="str">
        <f aca="false">INDEX(Data_Products!$C$2:$C$33,MATCH(C9495,Data_Products!$A$2:$A$33,0))</f>
        <v>Timber</v>
      </c>
      <c r="I9495" s="10" t="n">
        <f aca="false">D9495*(E9495-G9495)</f>
        <v>123.97</v>
      </c>
      <c r="J9495" s="11" t="n">
        <f aca="false">IFERROR(I9495/F9495,0)</f>
        <v>0.360325534079349</v>
      </c>
      <c r="K9495" s="4" t="str">
        <f aca="false">IFERROR(INDEX(Data_Orders!$F$2:$F$4727,MATCH(B9495,Data_Orders!$A$2:$A$4727,0)),"")</f>
        <v>Trade Account</v>
      </c>
      <c r="L9495" s="4" t="str">
        <f aca="false">IFERROR(INDEX(Data_Orders!$D$2:$D$4727,MATCH(B9495,Data_Orders!$A$2:$A$4727,0)),"")</f>
        <v>Leicester</v>
      </c>
    </row>
    <row r="9496" customFormat="false" ht="15" hidden="false" customHeight="false" outlineLevel="0" collapsed="false">
      <c r="A9496" s="4" t="s">
        <v>15312</v>
      </c>
      <c r="B9496" s="4" t="s">
        <v>4252</v>
      </c>
      <c r="C9496" s="4" t="s">
        <v>1037</v>
      </c>
      <c r="D9496" s="4" t="n">
        <v>15</v>
      </c>
      <c r="E9496" s="4" t="n">
        <v>90.97</v>
      </c>
      <c r="F9496" s="4" t="n">
        <v>1364.55</v>
      </c>
      <c r="G9496" s="4" t="n">
        <f aca="false">INDEX(Data_Products!$D$2:$D$33,MATCH(C9496,Data_Products!$A$2:$A$33,0))</f>
        <v>73.81</v>
      </c>
      <c r="H9496" s="4" t="str">
        <f aca="false">INDEX(Data_Products!$C$2:$C$33,MATCH(C9496,Data_Products!$A$2:$A$33,0))</f>
        <v>Insulation</v>
      </c>
      <c r="I9496" s="10" t="n">
        <f aca="false">D9496*(E9496-G9496)</f>
        <v>257.4</v>
      </c>
      <c r="J9496" s="11" t="n">
        <f aca="false">IFERROR(I9496/F9496,0)</f>
        <v>0.18863361547763</v>
      </c>
      <c r="K9496" s="4" t="str">
        <f aca="false">IFERROR(INDEX(Data_Orders!$F$2:$F$4727,MATCH(B9496,Data_Orders!$A$2:$A$4727,0)),"")</f>
        <v>Trade Account</v>
      </c>
      <c r="L9496" s="4" t="str">
        <f aca="false">IFERROR(INDEX(Data_Orders!$D$2:$D$4727,MATCH(B9496,Data_Orders!$A$2:$A$4727,0)),"")</f>
        <v>Leicester</v>
      </c>
    </row>
    <row r="9497" customFormat="false" ht="15" hidden="false" customHeight="false" outlineLevel="0" collapsed="false">
      <c r="A9497" s="4" t="s">
        <v>15313</v>
      </c>
      <c r="B9497" s="4" t="s">
        <v>4252</v>
      </c>
      <c r="C9497" s="4" t="s">
        <v>1073</v>
      </c>
      <c r="D9497" s="4" t="n">
        <v>3</v>
      </c>
      <c r="E9497" s="4" t="n">
        <v>231.05</v>
      </c>
      <c r="F9497" s="4" t="n">
        <v>693.15</v>
      </c>
      <c r="G9497" s="4" t="n">
        <f aca="false">INDEX(Data_Products!$D$2:$D$33,MATCH(C9497,Data_Products!$A$2:$A$33,0))</f>
        <v>148.29</v>
      </c>
      <c r="H9497" s="4" t="str">
        <f aca="false">INDEX(Data_Products!$C$2:$C$33,MATCH(C9497,Data_Products!$A$2:$A$33,0))</f>
        <v>Landscaping</v>
      </c>
      <c r="I9497" s="10" t="n">
        <f aca="false">D9497*(E9497-G9497)</f>
        <v>248.28</v>
      </c>
      <c r="J9497" s="11" t="n">
        <f aca="false">IFERROR(I9497/F9497,0)</f>
        <v>0.358190867777537</v>
      </c>
      <c r="K9497" s="4" t="str">
        <f aca="false">IFERROR(INDEX(Data_Orders!$F$2:$F$4727,MATCH(B9497,Data_Orders!$A$2:$A$4727,0)),"")</f>
        <v>Trade Account</v>
      </c>
      <c r="L9497" s="4" t="str">
        <f aca="false">IFERROR(INDEX(Data_Orders!$D$2:$D$4727,MATCH(B9497,Data_Orders!$A$2:$A$4727,0)),"")</f>
        <v>Leicester</v>
      </c>
    </row>
    <row r="9498" customFormat="false" ht="15" hidden="false" customHeight="false" outlineLevel="0" collapsed="false">
      <c r="A9498" s="4" t="s">
        <v>15314</v>
      </c>
      <c r="B9498" s="4" t="s">
        <v>4252</v>
      </c>
      <c r="C9498" s="4" t="s">
        <v>1066</v>
      </c>
      <c r="D9498" s="4" t="n">
        <v>1</v>
      </c>
      <c r="E9498" s="4" t="n">
        <v>209.69</v>
      </c>
      <c r="F9498" s="4" t="n">
        <v>209.69</v>
      </c>
      <c r="G9498" s="4" t="n">
        <f aca="false">INDEX(Data_Products!$D$2:$D$33,MATCH(C9498,Data_Products!$A$2:$A$33,0))</f>
        <v>144.38</v>
      </c>
      <c r="H9498" s="4" t="str">
        <f aca="false">INDEX(Data_Products!$C$2:$C$33,MATCH(C9498,Data_Products!$A$2:$A$33,0))</f>
        <v>Plumbing &amp; Drainage</v>
      </c>
      <c r="I9498" s="10" t="n">
        <f aca="false">D9498*(E9498-G9498)</f>
        <v>65.31</v>
      </c>
      <c r="J9498" s="11" t="n">
        <f aca="false">IFERROR(I9498/F9498,0)</f>
        <v>0.311459773952024</v>
      </c>
      <c r="K9498" s="4" t="str">
        <f aca="false">IFERROR(INDEX(Data_Orders!$F$2:$F$4727,MATCH(B9498,Data_Orders!$A$2:$A$4727,0)),"")</f>
        <v>Trade Account</v>
      </c>
      <c r="L9498" s="4" t="str">
        <f aca="false">IFERROR(INDEX(Data_Orders!$D$2:$D$4727,MATCH(B9498,Data_Orders!$A$2:$A$4727,0)),"")</f>
        <v>Leicester</v>
      </c>
    </row>
    <row r="9499" customFormat="false" ht="15" hidden="false" customHeight="false" outlineLevel="0" collapsed="false">
      <c r="A9499" s="4" t="s">
        <v>15315</v>
      </c>
      <c r="B9499" s="4" t="s">
        <v>4253</v>
      </c>
      <c r="C9499" s="4" t="s">
        <v>1044</v>
      </c>
      <c r="D9499" s="4" t="n">
        <v>7</v>
      </c>
      <c r="E9499" s="4" t="n">
        <v>190.44</v>
      </c>
      <c r="F9499" s="4" t="n">
        <v>1333.08</v>
      </c>
      <c r="G9499" s="4" t="n">
        <f aca="false">INDEX(Data_Products!$D$2:$D$33,MATCH(C9499,Data_Products!$A$2:$A$33,0))</f>
        <v>115.48</v>
      </c>
      <c r="H9499" s="4" t="str">
        <f aca="false">INDEX(Data_Products!$C$2:$C$33,MATCH(C9499,Data_Products!$A$2:$A$33,0))</f>
        <v>Tools &amp; Fixings</v>
      </c>
      <c r="I9499" s="10" t="n">
        <f aca="false">D9499*(E9499-G9499)</f>
        <v>524.72</v>
      </c>
      <c r="J9499" s="11" t="n">
        <f aca="false">IFERROR(I9499/F9499,0)</f>
        <v>0.393614786809494</v>
      </c>
      <c r="K9499" s="4" t="str">
        <f aca="false">IFERROR(INDEX(Data_Orders!$F$2:$F$4727,MATCH(B9499,Data_Orders!$A$2:$A$4727,0)),"")</f>
        <v>Trade Account</v>
      </c>
      <c r="L9499" s="4" t="str">
        <f aca="false">IFERROR(INDEX(Data_Orders!$D$2:$D$4727,MATCH(B9499,Data_Orders!$A$2:$A$4727,0)),"")</f>
        <v>Leicester</v>
      </c>
    </row>
    <row r="9500" customFormat="false" ht="15" hidden="false" customHeight="false" outlineLevel="0" collapsed="false">
      <c r="A9500" s="4" t="s">
        <v>15316</v>
      </c>
      <c r="B9500" s="4" t="s">
        <v>4254</v>
      </c>
      <c r="C9500" s="4" t="s">
        <v>1037</v>
      </c>
      <c r="D9500" s="4" t="n">
        <v>16</v>
      </c>
      <c r="E9500" s="4" t="n">
        <v>90.97</v>
      </c>
      <c r="F9500" s="4" t="n">
        <v>1455.52</v>
      </c>
      <c r="G9500" s="4" t="n">
        <f aca="false">INDEX(Data_Products!$D$2:$D$33,MATCH(C9500,Data_Products!$A$2:$A$33,0))</f>
        <v>73.81</v>
      </c>
      <c r="H9500" s="4" t="str">
        <f aca="false">INDEX(Data_Products!$C$2:$C$33,MATCH(C9500,Data_Products!$A$2:$A$33,0))</f>
        <v>Insulation</v>
      </c>
      <c r="I9500" s="10" t="n">
        <f aca="false">D9500*(E9500-G9500)</f>
        <v>274.56</v>
      </c>
      <c r="J9500" s="11" t="n">
        <f aca="false">IFERROR(I9500/F9500,0)</f>
        <v>0.18863361547763</v>
      </c>
      <c r="K9500" s="4" t="str">
        <f aca="false">IFERROR(INDEX(Data_Orders!$F$2:$F$4727,MATCH(B9500,Data_Orders!$A$2:$A$4727,0)),"")</f>
        <v>Trade Account</v>
      </c>
      <c r="L9500" s="4" t="str">
        <f aca="false">IFERROR(INDEX(Data_Orders!$D$2:$D$4727,MATCH(B9500,Data_Orders!$A$2:$A$4727,0)),"")</f>
        <v>Leicester</v>
      </c>
    </row>
    <row r="9501" customFormat="false" ht="15" hidden="false" customHeight="false" outlineLevel="0" collapsed="false">
      <c r="A9501" s="4" t="s">
        <v>15317</v>
      </c>
      <c r="B9501" s="4" t="s">
        <v>4254</v>
      </c>
      <c r="C9501" s="4" t="s">
        <v>1013</v>
      </c>
      <c r="D9501" s="4" t="n">
        <v>6</v>
      </c>
      <c r="E9501" s="4" t="n">
        <v>240.92</v>
      </c>
      <c r="F9501" s="4" t="n">
        <v>1445.52</v>
      </c>
      <c r="G9501" s="4" t="n">
        <f aca="false">INDEX(Data_Products!$D$2:$D$33,MATCH(C9501,Data_Products!$A$2:$A$33,0))</f>
        <v>168.32</v>
      </c>
      <c r="H9501" s="4" t="str">
        <f aca="false">INDEX(Data_Products!$C$2:$C$33,MATCH(C9501,Data_Products!$A$2:$A$33,0))</f>
        <v>Timber</v>
      </c>
      <c r="I9501" s="10" t="n">
        <f aca="false">D9501*(E9501-G9501)</f>
        <v>435.6</v>
      </c>
      <c r="J9501" s="11" t="n">
        <f aca="false">IFERROR(I9501/F9501,0)</f>
        <v>0.301344844761747</v>
      </c>
      <c r="K9501" s="4" t="str">
        <f aca="false">IFERROR(INDEX(Data_Orders!$F$2:$F$4727,MATCH(B9501,Data_Orders!$A$2:$A$4727,0)),"")</f>
        <v>Trade Account</v>
      </c>
      <c r="L9501" s="4" t="str">
        <f aca="false">IFERROR(INDEX(Data_Orders!$D$2:$D$4727,MATCH(B9501,Data_Orders!$A$2:$A$4727,0)),"")</f>
        <v>Leicester</v>
      </c>
    </row>
    <row r="9502" customFormat="false" ht="15" hidden="false" customHeight="false" outlineLevel="0" collapsed="false">
      <c r="A9502" s="4" t="s">
        <v>15318</v>
      </c>
      <c r="B9502" s="4" t="s">
        <v>4255</v>
      </c>
      <c r="C9502" s="4" t="s">
        <v>1077</v>
      </c>
      <c r="D9502" s="4" t="n">
        <v>4</v>
      </c>
      <c r="E9502" s="4" t="n">
        <v>46.61</v>
      </c>
      <c r="F9502" s="4" t="n">
        <v>186.44</v>
      </c>
      <c r="G9502" s="4" t="n">
        <f aca="false">INDEX(Data_Products!$D$2:$D$33,MATCH(C9502,Data_Products!$A$2:$A$33,0))</f>
        <v>36.87</v>
      </c>
      <c r="H9502" s="4" t="str">
        <f aca="false">INDEX(Data_Products!$C$2:$C$33,MATCH(C9502,Data_Products!$A$2:$A$33,0))</f>
        <v>Landscaping</v>
      </c>
      <c r="I9502" s="10" t="n">
        <f aca="false">D9502*(E9502-G9502)</f>
        <v>38.96</v>
      </c>
      <c r="J9502" s="11" t="n">
        <f aca="false">IFERROR(I9502/F9502,0)</f>
        <v>0.208968032611028</v>
      </c>
      <c r="K9502" s="4" t="str">
        <f aca="false">IFERROR(INDEX(Data_Orders!$F$2:$F$4727,MATCH(B9502,Data_Orders!$A$2:$A$4727,0)),"")</f>
        <v>Trade Account</v>
      </c>
      <c r="L9502" s="4" t="str">
        <f aca="false">IFERROR(INDEX(Data_Orders!$D$2:$D$4727,MATCH(B9502,Data_Orders!$A$2:$A$4727,0)),"")</f>
        <v>Leicester</v>
      </c>
    </row>
    <row r="9503" customFormat="false" ht="15" hidden="false" customHeight="false" outlineLevel="0" collapsed="false">
      <c r="A9503" s="4" t="s">
        <v>15319</v>
      </c>
      <c r="B9503" s="4" t="s">
        <v>4256</v>
      </c>
      <c r="C9503" s="4" t="s">
        <v>1037</v>
      </c>
      <c r="D9503" s="4" t="n">
        <v>9</v>
      </c>
      <c r="E9503" s="4" t="n">
        <v>90.97</v>
      </c>
      <c r="F9503" s="4" t="n">
        <v>818.73</v>
      </c>
      <c r="G9503" s="4" t="n">
        <f aca="false">INDEX(Data_Products!$D$2:$D$33,MATCH(C9503,Data_Products!$A$2:$A$33,0))</f>
        <v>73.81</v>
      </c>
      <c r="H9503" s="4" t="str">
        <f aca="false">INDEX(Data_Products!$C$2:$C$33,MATCH(C9503,Data_Products!$A$2:$A$33,0))</f>
        <v>Insulation</v>
      </c>
      <c r="I9503" s="10" t="n">
        <f aca="false">D9503*(E9503-G9503)</f>
        <v>154.44</v>
      </c>
      <c r="J9503" s="11" t="n">
        <f aca="false">IFERROR(I9503/F9503,0)</f>
        <v>0.18863361547763</v>
      </c>
      <c r="K9503" s="4" t="str">
        <f aca="false">IFERROR(INDEX(Data_Orders!$F$2:$F$4727,MATCH(B9503,Data_Orders!$A$2:$A$4727,0)),"")</f>
        <v>Contractor</v>
      </c>
      <c r="L9503" s="4" t="str">
        <f aca="false">IFERROR(INDEX(Data_Orders!$D$2:$D$4727,MATCH(B9503,Data_Orders!$A$2:$A$4727,0)),"")</f>
        <v>Nuneaton</v>
      </c>
    </row>
    <row r="9504" customFormat="false" ht="15" hidden="false" customHeight="false" outlineLevel="0" collapsed="false">
      <c r="A9504" s="4" t="s">
        <v>15320</v>
      </c>
      <c r="B9504" s="4" t="s">
        <v>4256</v>
      </c>
      <c r="C9504" s="4" t="s">
        <v>1061</v>
      </c>
      <c r="D9504" s="4" t="n">
        <v>19</v>
      </c>
      <c r="E9504" s="4" t="n">
        <v>145.57</v>
      </c>
      <c r="F9504" s="4" t="n">
        <v>2765.83</v>
      </c>
      <c r="G9504" s="4" t="n">
        <f aca="false">INDEX(Data_Products!$D$2:$D$33,MATCH(C9504,Data_Products!$A$2:$A$33,0))</f>
        <v>119.29</v>
      </c>
      <c r="H9504" s="4" t="str">
        <f aca="false">INDEX(Data_Products!$C$2:$C$33,MATCH(C9504,Data_Products!$A$2:$A$33,0))</f>
        <v>Plumbing &amp; Drainage</v>
      </c>
      <c r="I9504" s="10" t="n">
        <f aca="false">D9504*(E9504-G9504)</f>
        <v>499.32</v>
      </c>
      <c r="J9504" s="11" t="n">
        <f aca="false">IFERROR(I9504/F9504,0)</f>
        <v>0.180531702960775</v>
      </c>
      <c r="K9504" s="4" t="str">
        <f aca="false">IFERROR(INDEX(Data_Orders!$F$2:$F$4727,MATCH(B9504,Data_Orders!$A$2:$A$4727,0)),"")</f>
        <v>Contractor</v>
      </c>
      <c r="L9504" s="4" t="str">
        <f aca="false">IFERROR(INDEX(Data_Orders!$D$2:$D$4727,MATCH(B9504,Data_Orders!$A$2:$A$4727,0)),"")</f>
        <v>Nuneaton</v>
      </c>
    </row>
    <row r="9505" customFormat="false" ht="15" hidden="false" customHeight="false" outlineLevel="0" collapsed="false">
      <c r="A9505" s="4" t="s">
        <v>15321</v>
      </c>
      <c r="B9505" s="4" t="s">
        <v>4257</v>
      </c>
      <c r="C9505" s="4" t="s">
        <v>1019</v>
      </c>
      <c r="D9505" s="4" t="n">
        <v>4</v>
      </c>
      <c r="E9505" s="4" t="n">
        <v>79.76</v>
      </c>
      <c r="F9505" s="4" t="n">
        <v>319.04</v>
      </c>
      <c r="G9505" s="4" t="n">
        <f aca="false">INDEX(Data_Products!$D$2:$D$33,MATCH(C9505,Data_Products!$A$2:$A$33,0))</f>
        <v>59.07</v>
      </c>
      <c r="H9505" s="4" t="str">
        <f aca="false">INDEX(Data_Products!$C$2:$C$33,MATCH(C9505,Data_Products!$A$2:$A$33,0))</f>
        <v>Timber</v>
      </c>
      <c r="I9505" s="10" t="n">
        <f aca="false">D9505*(E9505-G9505)</f>
        <v>82.76</v>
      </c>
      <c r="J9505" s="11" t="n">
        <f aca="false">IFERROR(I9505/F9505,0)</f>
        <v>0.259403209628887</v>
      </c>
      <c r="K9505" s="4" t="str">
        <f aca="false">IFERROR(INDEX(Data_Orders!$F$2:$F$4727,MATCH(B9505,Data_Orders!$A$2:$A$4727,0)),"")</f>
        <v>Contractor</v>
      </c>
      <c r="L9505" s="4" t="str">
        <f aca="false">IFERROR(INDEX(Data_Orders!$D$2:$D$4727,MATCH(B9505,Data_Orders!$A$2:$A$4727,0)),"")</f>
        <v>Nuneaton</v>
      </c>
    </row>
    <row r="9506" customFormat="false" ht="15" hidden="false" customHeight="false" outlineLevel="0" collapsed="false">
      <c r="A9506" s="4" t="s">
        <v>15322</v>
      </c>
      <c r="B9506" s="4" t="s">
        <v>4258</v>
      </c>
      <c r="C9506" s="4" t="s">
        <v>1066</v>
      </c>
      <c r="D9506" s="4" t="n">
        <v>10</v>
      </c>
      <c r="E9506" s="4" t="n">
        <v>209.69</v>
      </c>
      <c r="F9506" s="4" t="n">
        <v>2096.9</v>
      </c>
      <c r="G9506" s="4" t="n">
        <f aca="false">INDEX(Data_Products!$D$2:$D$33,MATCH(C9506,Data_Products!$A$2:$A$33,0))</f>
        <v>144.38</v>
      </c>
      <c r="H9506" s="4" t="str">
        <f aca="false">INDEX(Data_Products!$C$2:$C$33,MATCH(C9506,Data_Products!$A$2:$A$33,0))</f>
        <v>Plumbing &amp; Drainage</v>
      </c>
      <c r="I9506" s="10" t="n">
        <f aca="false">D9506*(E9506-G9506)</f>
        <v>653.1</v>
      </c>
      <c r="J9506" s="11" t="n">
        <f aca="false">IFERROR(I9506/F9506,0)</f>
        <v>0.311459773952024</v>
      </c>
      <c r="K9506" s="4" t="str">
        <f aca="false">IFERROR(INDEX(Data_Orders!$F$2:$F$4727,MATCH(B9506,Data_Orders!$A$2:$A$4727,0)),"")</f>
        <v>Contractor</v>
      </c>
      <c r="L9506" s="4" t="str">
        <f aca="false">IFERROR(INDEX(Data_Orders!$D$2:$D$4727,MATCH(B9506,Data_Orders!$A$2:$A$4727,0)),"")</f>
        <v>Nuneaton</v>
      </c>
    </row>
    <row r="9507" customFormat="false" ht="15" hidden="false" customHeight="false" outlineLevel="0" collapsed="false">
      <c r="A9507" s="4" t="s">
        <v>15323</v>
      </c>
      <c r="B9507" s="4" t="s">
        <v>4258</v>
      </c>
      <c r="C9507" s="4" t="s">
        <v>1024</v>
      </c>
      <c r="D9507" s="4" t="n">
        <v>15</v>
      </c>
      <c r="E9507" s="4" t="n">
        <v>137.14</v>
      </c>
      <c r="F9507" s="4" t="n">
        <v>2057.1</v>
      </c>
      <c r="G9507" s="4" t="n">
        <f aca="false">INDEX(Data_Products!$D$2:$D$33,MATCH(C9507,Data_Products!$A$2:$A$33,0))</f>
        <v>99.99</v>
      </c>
      <c r="H9507" s="4" t="str">
        <f aca="false">INDEX(Data_Products!$C$2:$C$33,MATCH(C9507,Data_Products!$A$2:$A$33,0))</f>
        <v>Cement &amp; Aggregates</v>
      </c>
      <c r="I9507" s="10" t="n">
        <f aca="false">D9507*(E9507-G9507)</f>
        <v>557.25</v>
      </c>
      <c r="J9507" s="11" t="n">
        <f aca="false">IFERROR(I9507/F9507,0)</f>
        <v>0.270891060230421</v>
      </c>
      <c r="K9507" s="4" t="str">
        <f aca="false">IFERROR(INDEX(Data_Orders!$F$2:$F$4727,MATCH(B9507,Data_Orders!$A$2:$A$4727,0)),"")</f>
        <v>Contractor</v>
      </c>
      <c r="L9507" s="4" t="str">
        <f aca="false">IFERROR(INDEX(Data_Orders!$D$2:$D$4727,MATCH(B9507,Data_Orders!$A$2:$A$4727,0)),"")</f>
        <v>Nuneaton</v>
      </c>
    </row>
    <row r="9508" customFormat="false" ht="15" hidden="false" customHeight="false" outlineLevel="0" collapsed="false">
      <c r="A9508" s="4" t="s">
        <v>15324</v>
      </c>
      <c r="B9508" s="4" t="s">
        <v>4258</v>
      </c>
      <c r="C9508" s="4" t="s">
        <v>1050</v>
      </c>
      <c r="D9508" s="4" t="n">
        <v>13</v>
      </c>
      <c r="E9508" s="4" t="n">
        <v>238.63</v>
      </c>
      <c r="F9508" s="4" t="n">
        <v>3102.19</v>
      </c>
      <c r="G9508" s="4" t="n">
        <f aca="false">INDEX(Data_Products!$D$2:$D$33,MATCH(C9508,Data_Products!$A$2:$A$33,0))</f>
        <v>148.91</v>
      </c>
      <c r="H9508" s="4" t="str">
        <f aca="false">INDEX(Data_Products!$C$2:$C$33,MATCH(C9508,Data_Products!$A$2:$A$33,0))</f>
        <v>Tools &amp; Fixings</v>
      </c>
      <c r="I9508" s="10" t="n">
        <f aca="false">D9508*(E9508-G9508)</f>
        <v>1166.36</v>
      </c>
      <c r="J9508" s="11" t="n">
        <f aca="false">IFERROR(I9508/F9508,0)</f>
        <v>0.375979549930855</v>
      </c>
      <c r="K9508" s="4" t="str">
        <f aca="false">IFERROR(INDEX(Data_Orders!$F$2:$F$4727,MATCH(B9508,Data_Orders!$A$2:$A$4727,0)),"")</f>
        <v>Contractor</v>
      </c>
      <c r="L9508" s="4" t="str">
        <f aca="false">IFERROR(INDEX(Data_Orders!$D$2:$D$4727,MATCH(B9508,Data_Orders!$A$2:$A$4727,0)),"")</f>
        <v>Nuneaton</v>
      </c>
    </row>
    <row r="9509" customFormat="false" ht="15" hidden="false" customHeight="false" outlineLevel="0" collapsed="false">
      <c r="A9509" s="4" t="s">
        <v>15325</v>
      </c>
      <c r="B9509" s="4" t="s">
        <v>4258</v>
      </c>
      <c r="C9509" s="4" t="s">
        <v>1064</v>
      </c>
      <c r="D9509" s="4" t="n">
        <v>6</v>
      </c>
      <c r="E9509" s="4" t="n">
        <v>97.63</v>
      </c>
      <c r="F9509" s="4" t="n">
        <v>585.78</v>
      </c>
      <c r="G9509" s="4" t="n">
        <f aca="false">INDEX(Data_Products!$D$2:$D$33,MATCH(C9509,Data_Products!$A$2:$A$33,0))</f>
        <v>65.21</v>
      </c>
      <c r="H9509" s="4" t="str">
        <f aca="false">INDEX(Data_Products!$C$2:$C$33,MATCH(C9509,Data_Products!$A$2:$A$33,0))</f>
        <v>Plumbing &amp; Drainage</v>
      </c>
      <c r="I9509" s="10" t="n">
        <f aca="false">D9509*(E9509-G9509)</f>
        <v>194.52</v>
      </c>
      <c r="J9509" s="11" t="n">
        <f aca="false">IFERROR(I9509/F9509,0)</f>
        <v>0.332070060432244</v>
      </c>
      <c r="K9509" s="4" t="str">
        <f aca="false">IFERROR(INDEX(Data_Orders!$F$2:$F$4727,MATCH(B9509,Data_Orders!$A$2:$A$4727,0)),"")</f>
        <v>Contractor</v>
      </c>
      <c r="L9509" s="4" t="str">
        <f aca="false">IFERROR(INDEX(Data_Orders!$D$2:$D$4727,MATCH(B9509,Data_Orders!$A$2:$A$4727,0)),"")</f>
        <v>Nuneaton</v>
      </c>
    </row>
    <row r="9510" customFormat="false" ht="15" hidden="false" customHeight="false" outlineLevel="0" collapsed="false">
      <c r="A9510" s="4" t="s">
        <v>15326</v>
      </c>
      <c r="B9510" s="4" t="s">
        <v>4259</v>
      </c>
      <c r="C9510" s="4" t="s">
        <v>1068</v>
      </c>
      <c r="D9510" s="4" t="n">
        <v>19</v>
      </c>
      <c r="E9510" s="4" t="n">
        <v>86.28</v>
      </c>
      <c r="F9510" s="4" t="n">
        <v>1639.32</v>
      </c>
      <c r="G9510" s="4" t="n">
        <f aca="false">INDEX(Data_Products!$D$2:$D$33,MATCH(C9510,Data_Products!$A$2:$A$33,0))</f>
        <v>68.55</v>
      </c>
      <c r="H9510" s="4" t="str">
        <f aca="false">INDEX(Data_Products!$C$2:$C$33,MATCH(C9510,Data_Products!$A$2:$A$33,0))</f>
        <v>Plumbing &amp; Drainage</v>
      </c>
      <c r="I9510" s="10" t="n">
        <f aca="false">D9510*(E9510-G9510)</f>
        <v>336.87</v>
      </c>
      <c r="J9510" s="11" t="n">
        <f aca="false">IFERROR(I9510/F9510,0)</f>
        <v>0.205493741307371</v>
      </c>
      <c r="K9510" s="4" t="str">
        <f aca="false">IFERROR(INDEX(Data_Orders!$F$2:$F$4727,MATCH(B9510,Data_Orders!$A$2:$A$4727,0)),"")</f>
        <v>Contractor</v>
      </c>
      <c r="L9510" s="4" t="str">
        <f aca="false">IFERROR(INDEX(Data_Orders!$D$2:$D$4727,MATCH(B9510,Data_Orders!$A$2:$A$4727,0)),"")</f>
        <v>Nuneaton</v>
      </c>
    </row>
    <row r="9511" customFormat="false" ht="15" hidden="false" customHeight="false" outlineLevel="0" collapsed="false">
      <c r="A9511" s="4" t="s">
        <v>15327</v>
      </c>
      <c r="B9511" s="4" t="s">
        <v>4259</v>
      </c>
      <c r="C9511" s="4" t="s">
        <v>1019</v>
      </c>
      <c r="D9511" s="4" t="n">
        <v>6</v>
      </c>
      <c r="E9511" s="4" t="n">
        <v>79.76</v>
      </c>
      <c r="F9511" s="4" t="n">
        <v>478.56</v>
      </c>
      <c r="G9511" s="4" t="n">
        <f aca="false">INDEX(Data_Products!$D$2:$D$33,MATCH(C9511,Data_Products!$A$2:$A$33,0))</f>
        <v>59.07</v>
      </c>
      <c r="H9511" s="4" t="str">
        <f aca="false">INDEX(Data_Products!$C$2:$C$33,MATCH(C9511,Data_Products!$A$2:$A$33,0))</f>
        <v>Timber</v>
      </c>
      <c r="I9511" s="10" t="n">
        <f aca="false">D9511*(E9511-G9511)</f>
        <v>124.14</v>
      </c>
      <c r="J9511" s="11" t="n">
        <f aca="false">IFERROR(I9511/F9511,0)</f>
        <v>0.259403209628887</v>
      </c>
      <c r="K9511" s="4" t="str">
        <f aca="false">IFERROR(INDEX(Data_Orders!$F$2:$F$4727,MATCH(B9511,Data_Orders!$A$2:$A$4727,0)),"")</f>
        <v>Contractor</v>
      </c>
      <c r="L9511" s="4" t="str">
        <f aca="false">IFERROR(INDEX(Data_Orders!$D$2:$D$4727,MATCH(B9511,Data_Orders!$A$2:$A$4727,0)),"")</f>
        <v>Nuneaton</v>
      </c>
    </row>
    <row r="9512" customFormat="false" ht="15" hidden="false" customHeight="false" outlineLevel="0" collapsed="false">
      <c r="A9512" s="4" t="s">
        <v>15328</v>
      </c>
      <c r="B9512" s="4" t="s">
        <v>4259</v>
      </c>
      <c r="C9512" s="4" t="s">
        <v>1061</v>
      </c>
      <c r="D9512" s="4" t="n">
        <v>13</v>
      </c>
      <c r="E9512" s="4" t="n">
        <v>145.57</v>
      </c>
      <c r="F9512" s="4" t="n">
        <v>1892.41</v>
      </c>
      <c r="G9512" s="4" t="n">
        <f aca="false">INDEX(Data_Products!$D$2:$D$33,MATCH(C9512,Data_Products!$A$2:$A$33,0))</f>
        <v>119.29</v>
      </c>
      <c r="H9512" s="4" t="str">
        <f aca="false">INDEX(Data_Products!$C$2:$C$33,MATCH(C9512,Data_Products!$A$2:$A$33,0))</f>
        <v>Plumbing &amp; Drainage</v>
      </c>
      <c r="I9512" s="10" t="n">
        <f aca="false">D9512*(E9512-G9512)</f>
        <v>341.64</v>
      </c>
      <c r="J9512" s="11" t="n">
        <f aca="false">IFERROR(I9512/F9512,0)</f>
        <v>0.180531702960775</v>
      </c>
      <c r="K9512" s="4" t="str">
        <f aca="false">IFERROR(INDEX(Data_Orders!$F$2:$F$4727,MATCH(B9512,Data_Orders!$A$2:$A$4727,0)),"")</f>
        <v>Contractor</v>
      </c>
      <c r="L9512" s="4" t="str">
        <f aca="false">IFERROR(INDEX(Data_Orders!$D$2:$D$4727,MATCH(B9512,Data_Orders!$A$2:$A$4727,0)),"")</f>
        <v>Nuneaton</v>
      </c>
    </row>
    <row r="9513" customFormat="false" ht="15" hidden="false" customHeight="false" outlineLevel="0" collapsed="false">
      <c r="A9513" s="4" t="s">
        <v>15329</v>
      </c>
      <c r="B9513" s="4" t="s">
        <v>4260</v>
      </c>
      <c r="C9513" s="4" t="s">
        <v>1035</v>
      </c>
      <c r="D9513" s="4" t="n">
        <v>7</v>
      </c>
      <c r="E9513" s="4" t="n">
        <v>165.07</v>
      </c>
      <c r="F9513" s="4" t="n">
        <v>1155.49</v>
      </c>
      <c r="G9513" s="4" t="n">
        <f aca="false">INDEX(Data_Products!$D$2:$D$33,MATCH(C9513,Data_Products!$A$2:$A$33,0))</f>
        <v>134.65</v>
      </c>
      <c r="H9513" s="4" t="str">
        <f aca="false">INDEX(Data_Products!$C$2:$C$33,MATCH(C9513,Data_Products!$A$2:$A$33,0))</f>
        <v>Insulation</v>
      </c>
      <c r="I9513" s="10" t="n">
        <f aca="false">D9513*(E9513-G9513)</f>
        <v>212.94</v>
      </c>
      <c r="J9513" s="11" t="n">
        <f aca="false">IFERROR(I9513/F9513,0)</f>
        <v>0.184285454655601</v>
      </c>
      <c r="K9513" s="4" t="str">
        <f aca="false">IFERROR(INDEX(Data_Orders!$F$2:$F$4727,MATCH(B9513,Data_Orders!$A$2:$A$4727,0)),"")</f>
        <v>Contractor</v>
      </c>
      <c r="L9513" s="4" t="str">
        <f aca="false">IFERROR(INDEX(Data_Orders!$D$2:$D$4727,MATCH(B9513,Data_Orders!$A$2:$A$4727,0)),"")</f>
        <v>Nuneaton</v>
      </c>
    </row>
    <row r="9514" customFormat="false" ht="15" hidden="false" customHeight="false" outlineLevel="0" collapsed="false">
      <c r="A9514" s="4" t="s">
        <v>15330</v>
      </c>
      <c r="B9514" s="4" t="s">
        <v>4260</v>
      </c>
      <c r="C9514" s="4" t="s">
        <v>1064</v>
      </c>
      <c r="D9514" s="4" t="n">
        <v>7</v>
      </c>
      <c r="E9514" s="4" t="n">
        <v>97.63</v>
      </c>
      <c r="F9514" s="4" t="n">
        <v>683.41</v>
      </c>
      <c r="G9514" s="4" t="n">
        <f aca="false">INDEX(Data_Products!$D$2:$D$33,MATCH(C9514,Data_Products!$A$2:$A$33,0))</f>
        <v>65.21</v>
      </c>
      <c r="H9514" s="4" t="str">
        <f aca="false">INDEX(Data_Products!$C$2:$C$33,MATCH(C9514,Data_Products!$A$2:$A$33,0))</f>
        <v>Plumbing &amp; Drainage</v>
      </c>
      <c r="I9514" s="10" t="n">
        <f aca="false">D9514*(E9514-G9514)</f>
        <v>226.94</v>
      </c>
      <c r="J9514" s="11" t="n">
        <f aca="false">IFERROR(I9514/F9514,0)</f>
        <v>0.332070060432244</v>
      </c>
      <c r="K9514" s="4" t="str">
        <f aca="false">IFERROR(INDEX(Data_Orders!$F$2:$F$4727,MATCH(B9514,Data_Orders!$A$2:$A$4727,0)),"")</f>
        <v>Contractor</v>
      </c>
      <c r="L9514" s="4" t="str">
        <f aca="false">IFERROR(INDEX(Data_Orders!$D$2:$D$4727,MATCH(B9514,Data_Orders!$A$2:$A$4727,0)),"")</f>
        <v>Nuneaton</v>
      </c>
    </row>
    <row r="9515" customFormat="false" ht="15" hidden="false" customHeight="false" outlineLevel="0" collapsed="false">
      <c r="A9515" s="4" t="s">
        <v>15331</v>
      </c>
      <c r="B9515" s="4" t="s">
        <v>4260</v>
      </c>
      <c r="C9515" s="4" t="s">
        <v>1037</v>
      </c>
      <c r="D9515" s="4" t="n">
        <v>20</v>
      </c>
      <c r="E9515" s="4" t="n">
        <v>90.97</v>
      </c>
      <c r="F9515" s="4" t="n">
        <v>1819.4</v>
      </c>
      <c r="G9515" s="4" t="n">
        <f aca="false">INDEX(Data_Products!$D$2:$D$33,MATCH(C9515,Data_Products!$A$2:$A$33,0))</f>
        <v>73.81</v>
      </c>
      <c r="H9515" s="4" t="str">
        <f aca="false">INDEX(Data_Products!$C$2:$C$33,MATCH(C9515,Data_Products!$A$2:$A$33,0))</f>
        <v>Insulation</v>
      </c>
      <c r="I9515" s="10" t="n">
        <f aca="false">D9515*(E9515-G9515)</f>
        <v>343.2</v>
      </c>
      <c r="J9515" s="11" t="n">
        <f aca="false">IFERROR(I9515/F9515,0)</f>
        <v>0.18863361547763</v>
      </c>
      <c r="K9515" s="4" t="str">
        <f aca="false">IFERROR(INDEX(Data_Orders!$F$2:$F$4727,MATCH(B9515,Data_Orders!$A$2:$A$4727,0)),"")</f>
        <v>Contractor</v>
      </c>
      <c r="L9515" s="4" t="str">
        <f aca="false">IFERROR(INDEX(Data_Orders!$D$2:$D$4727,MATCH(B9515,Data_Orders!$A$2:$A$4727,0)),"")</f>
        <v>Nuneaton</v>
      </c>
    </row>
    <row r="9516" customFormat="false" ht="15" hidden="false" customHeight="false" outlineLevel="0" collapsed="false">
      <c r="A9516" s="4" t="s">
        <v>15332</v>
      </c>
      <c r="B9516" s="4" t="s">
        <v>4261</v>
      </c>
      <c r="C9516" s="4" t="s">
        <v>1019</v>
      </c>
      <c r="D9516" s="4" t="n">
        <v>19</v>
      </c>
      <c r="E9516" s="4" t="n">
        <v>79.76</v>
      </c>
      <c r="F9516" s="4" t="n">
        <v>1515.44</v>
      </c>
      <c r="G9516" s="4" t="n">
        <f aca="false">INDEX(Data_Products!$D$2:$D$33,MATCH(C9516,Data_Products!$A$2:$A$33,0))</f>
        <v>59.07</v>
      </c>
      <c r="H9516" s="4" t="str">
        <f aca="false">INDEX(Data_Products!$C$2:$C$33,MATCH(C9516,Data_Products!$A$2:$A$33,0))</f>
        <v>Timber</v>
      </c>
      <c r="I9516" s="10" t="n">
        <f aca="false">D9516*(E9516-G9516)</f>
        <v>393.11</v>
      </c>
      <c r="J9516" s="11" t="n">
        <f aca="false">IFERROR(I9516/F9516,0)</f>
        <v>0.259403209628887</v>
      </c>
      <c r="K9516" s="4" t="str">
        <f aca="false">IFERROR(INDEX(Data_Orders!$F$2:$F$4727,MATCH(B9516,Data_Orders!$A$2:$A$4727,0)),"")</f>
        <v>Contractor</v>
      </c>
      <c r="L9516" s="4" t="str">
        <f aca="false">IFERROR(INDEX(Data_Orders!$D$2:$D$4727,MATCH(B9516,Data_Orders!$A$2:$A$4727,0)),"")</f>
        <v>Nuneaton</v>
      </c>
    </row>
    <row r="9517" customFormat="false" ht="15" hidden="false" customHeight="false" outlineLevel="0" collapsed="false">
      <c r="A9517" s="4" t="s">
        <v>15333</v>
      </c>
      <c r="B9517" s="4" t="s">
        <v>4261</v>
      </c>
      <c r="C9517" s="4" t="s">
        <v>1061</v>
      </c>
      <c r="D9517" s="4" t="n">
        <v>10</v>
      </c>
      <c r="E9517" s="4" t="n">
        <v>145.57</v>
      </c>
      <c r="F9517" s="4" t="n">
        <v>1455.7</v>
      </c>
      <c r="G9517" s="4" t="n">
        <f aca="false">INDEX(Data_Products!$D$2:$D$33,MATCH(C9517,Data_Products!$A$2:$A$33,0))</f>
        <v>119.29</v>
      </c>
      <c r="H9517" s="4" t="str">
        <f aca="false">INDEX(Data_Products!$C$2:$C$33,MATCH(C9517,Data_Products!$A$2:$A$33,0))</f>
        <v>Plumbing &amp; Drainage</v>
      </c>
      <c r="I9517" s="10" t="n">
        <f aca="false">D9517*(E9517-G9517)</f>
        <v>262.8</v>
      </c>
      <c r="J9517" s="11" t="n">
        <f aca="false">IFERROR(I9517/F9517,0)</f>
        <v>0.180531702960775</v>
      </c>
      <c r="K9517" s="4" t="str">
        <f aca="false">IFERROR(INDEX(Data_Orders!$F$2:$F$4727,MATCH(B9517,Data_Orders!$A$2:$A$4727,0)),"")</f>
        <v>Contractor</v>
      </c>
      <c r="L9517" s="4" t="str">
        <f aca="false">IFERROR(INDEX(Data_Orders!$D$2:$D$4727,MATCH(B9517,Data_Orders!$A$2:$A$4727,0)),"")</f>
        <v>Nuneaton</v>
      </c>
    </row>
    <row r="9518" customFormat="false" ht="15" hidden="false" customHeight="false" outlineLevel="0" collapsed="false">
      <c r="A9518" s="4" t="s">
        <v>15334</v>
      </c>
      <c r="B9518" s="4" t="s">
        <v>4261</v>
      </c>
      <c r="C9518" s="4" t="s">
        <v>1075</v>
      </c>
      <c r="D9518" s="4" t="n">
        <v>1</v>
      </c>
      <c r="E9518" s="4" t="n">
        <v>98.61</v>
      </c>
      <c r="F9518" s="4" t="n">
        <v>98.61</v>
      </c>
      <c r="G9518" s="4" t="n">
        <f aca="false">INDEX(Data_Products!$D$2:$D$33,MATCH(C9518,Data_Products!$A$2:$A$33,0))</f>
        <v>74.84</v>
      </c>
      <c r="H9518" s="4" t="str">
        <f aca="false">INDEX(Data_Products!$C$2:$C$33,MATCH(C9518,Data_Products!$A$2:$A$33,0))</f>
        <v>Landscaping</v>
      </c>
      <c r="I9518" s="10" t="n">
        <f aca="false">D9518*(E9518-G9518)</f>
        <v>23.77</v>
      </c>
      <c r="J9518" s="11" t="n">
        <f aca="false">IFERROR(I9518/F9518,0)</f>
        <v>0.24105060338708</v>
      </c>
      <c r="K9518" s="4" t="str">
        <f aca="false">IFERROR(INDEX(Data_Orders!$F$2:$F$4727,MATCH(B9518,Data_Orders!$A$2:$A$4727,0)),"")</f>
        <v>Contractor</v>
      </c>
      <c r="L9518" s="4" t="str">
        <f aca="false">IFERROR(INDEX(Data_Orders!$D$2:$D$4727,MATCH(B9518,Data_Orders!$A$2:$A$4727,0)),"")</f>
        <v>Nuneaton</v>
      </c>
    </row>
    <row r="9519" customFormat="false" ht="15" hidden="false" customHeight="false" outlineLevel="0" collapsed="false">
      <c r="A9519" s="4" t="s">
        <v>15335</v>
      </c>
      <c r="B9519" s="4" t="s">
        <v>4261</v>
      </c>
      <c r="C9519" s="4" t="s">
        <v>1050</v>
      </c>
      <c r="D9519" s="4" t="n">
        <v>7</v>
      </c>
      <c r="E9519" s="4" t="n">
        <v>238.63</v>
      </c>
      <c r="F9519" s="4" t="n">
        <v>1670.41</v>
      </c>
      <c r="G9519" s="4" t="n">
        <f aca="false">INDEX(Data_Products!$D$2:$D$33,MATCH(C9519,Data_Products!$A$2:$A$33,0))</f>
        <v>148.91</v>
      </c>
      <c r="H9519" s="4" t="str">
        <f aca="false">INDEX(Data_Products!$C$2:$C$33,MATCH(C9519,Data_Products!$A$2:$A$33,0))</f>
        <v>Tools &amp; Fixings</v>
      </c>
      <c r="I9519" s="10" t="n">
        <f aca="false">D9519*(E9519-G9519)</f>
        <v>628.04</v>
      </c>
      <c r="J9519" s="11" t="n">
        <f aca="false">IFERROR(I9519/F9519,0)</f>
        <v>0.375979549930855</v>
      </c>
      <c r="K9519" s="4" t="str">
        <f aca="false">IFERROR(INDEX(Data_Orders!$F$2:$F$4727,MATCH(B9519,Data_Orders!$A$2:$A$4727,0)),"")</f>
        <v>Contractor</v>
      </c>
      <c r="L9519" s="4" t="str">
        <f aca="false">IFERROR(INDEX(Data_Orders!$D$2:$D$4727,MATCH(B9519,Data_Orders!$A$2:$A$4727,0)),"")</f>
        <v>Nuneaton</v>
      </c>
    </row>
    <row r="9520" customFormat="false" ht="15" hidden="false" customHeight="false" outlineLevel="0" collapsed="false">
      <c r="A9520" s="4" t="s">
        <v>15336</v>
      </c>
      <c r="B9520" s="4" t="s">
        <v>4262</v>
      </c>
      <c r="C9520" s="4" t="s">
        <v>1028</v>
      </c>
      <c r="D9520" s="4" t="n">
        <v>4</v>
      </c>
      <c r="E9520" s="4" t="n">
        <v>118.79</v>
      </c>
      <c r="F9520" s="4" t="n">
        <v>475.16</v>
      </c>
      <c r="G9520" s="4" t="n">
        <f aca="false">INDEX(Data_Products!$D$2:$D$33,MATCH(C9520,Data_Products!$A$2:$A$33,0))</f>
        <v>81.07</v>
      </c>
      <c r="H9520" s="4" t="str">
        <f aca="false">INDEX(Data_Products!$C$2:$C$33,MATCH(C9520,Data_Products!$A$2:$A$33,0))</f>
        <v>Cement &amp; Aggregates</v>
      </c>
      <c r="I9520" s="10" t="n">
        <f aca="false">D9520*(E9520-G9520)</f>
        <v>150.88</v>
      </c>
      <c r="J9520" s="11" t="n">
        <f aca="false">IFERROR(I9520/F9520,0)</f>
        <v>0.317535146056065</v>
      </c>
      <c r="K9520" s="4" t="str">
        <f aca="false">IFERROR(INDEX(Data_Orders!$F$2:$F$4727,MATCH(B9520,Data_Orders!$A$2:$A$4727,0)),"")</f>
        <v>Contractor</v>
      </c>
      <c r="L9520" s="4" t="str">
        <f aca="false">IFERROR(INDEX(Data_Orders!$D$2:$D$4727,MATCH(B9520,Data_Orders!$A$2:$A$4727,0)),"")</f>
        <v>Nuneaton</v>
      </c>
    </row>
    <row r="9521" customFormat="false" ht="15" hidden="false" customHeight="false" outlineLevel="0" collapsed="false">
      <c r="A9521" s="4" t="s">
        <v>15337</v>
      </c>
      <c r="B9521" s="4" t="s">
        <v>4262</v>
      </c>
      <c r="C9521" s="4" t="s">
        <v>1046</v>
      </c>
      <c r="D9521" s="4" t="n">
        <v>6</v>
      </c>
      <c r="E9521" s="4" t="n">
        <v>154.02</v>
      </c>
      <c r="F9521" s="4" t="n">
        <v>924.12</v>
      </c>
      <c r="G9521" s="4" t="n">
        <f aca="false">INDEX(Data_Products!$D$2:$D$33,MATCH(C9521,Data_Products!$A$2:$A$33,0))</f>
        <v>102.1</v>
      </c>
      <c r="H9521" s="4" t="str">
        <f aca="false">INDEX(Data_Products!$C$2:$C$33,MATCH(C9521,Data_Products!$A$2:$A$33,0))</f>
        <v>Tools &amp; Fixings</v>
      </c>
      <c r="I9521" s="10" t="n">
        <f aca="false">D9521*(E9521-G9521)</f>
        <v>311.52</v>
      </c>
      <c r="J9521" s="11" t="n">
        <f aca="false">IFERROR(I9521/F9521,0)</f>
        <v>0.337099078041813</v>
      </c>
      <c r="K9521" s="4" t="str">
        <f aca="false">IFERROR(INDEX(Data_Orders!$F$2:$F$4727,MATCH(B9521,Data_Orders!$A$2:$A$4727,0)),"")</f>
        <v>Contractor</v>
      </c>
      <c r="L9521" s="4" t="str">
        <f aca="false">IFERROR(INDEX(Data_Orders!$D$2:$D$4727,MATCH(B9521,Data_Orders!$A$2:$A$4727,0)),"")</f>
        <v>Nuneaton</v>
      </c>
    </row>
    <row r="9522" customFormat="false" ht="15" hidden="false" customHeight="false" outlineLevel="0" collapsed="false">
      <c r="A9522" s="4" t="s">
        <v>15338</v>
      </c>
      <c r="B9522" s="4" t="s">
        <v>4262</v>
      </c>
      <c r="C9522" s="4" t="s">
        <v>1070</v>
      </c>
      <c r="D9522" s="4" t="n">
        <v>14</v>
      </c>
      <c r="E9522" s="4" t="n">
        <v>230.32</v>
      </c>
      <c r="F9522" s="4" t="n">
        <v>3224.48</v>
      </c>
      <c r="G9522" s="4" t="n">
        <f aca="false">INDEX(Data_Products!$D$2:$D$33,MATCH(C9522,Data_Products!$A$2:$A$33,0))</f>
        <v>161.64</v>
      </c>
      <c r="H9522" s="4" t="str">
        <f aca="false">INDEX(Data_Products!$C$2:$C$33,MATCH(C9522,Data_Products!$A$2:$A$33,0))</f>
        <v>Landscaping</v>
      </c>
      <c r="I9522" s="10" t="n">
        <f aca="false">D9522*(E9522-G9522)</f>
        <v>961.52</v>
      </c>
      <c r="J9522" s="11" t="n">
        <f aca="false">IFERROR(I9522/F9522,0)</f>
        <v>0.298193817297673</v>
      </c>
      <c r="K9522" s="4" t="str">
        <f aca="false">IFERROR(INDEX(Data_Orders!$F$2:$F$4727,MATCH(B9522,Data_Orders!$A$2:$A$4727,0)),"")</f>
        <v>Contractor</v>
      </c>
      <c r="L9522" s="4" t="str">
        <f aca="false">IFERROR(INDEX(Data_Orders!$D$2:$D$4727,MATCH(B9522,Data_Orders!$A$2:$A$4727,0)),"")</f>
        <v>Nuneaton</v>
      </c>
    </row>
    <row r="9523" customFormat="false" ht="15" hidden="false" customHeight="false" outlineLevel="0" collapsed="false">
      <c r="A9523" s="4" t="s">
        <v>15339</v>
      </c>
      <c r="B9523" s="4" t="s">
        <v>4262</v>
      </c>
      <c r="C9523" s="4" t="s">
        <v>1057</v>
      </c>
      <c r="D9523" s="4" t="n">
        <v>13</v>
      </c>
      <c r="E9523" s="4" t="n">
        <v>176.81</v>
      </c>
      <c r="F9523" s="4" t="n">
        <v>2298.53</v>
      </c>
      <c r="G9523" s="4" t="n">
        <f aca="false">INDEX(Data_Products!$D$2:$D$33,MATCH(C9523,Data_Products!$A$2:$A$33,0))</f>
        <v>129.57</v>
      </c>
      <c r="H9523" s="4" t="str">
        <f aca="false">INDEX(Data_Products!$C$2:$C$33,MATCH(C9523,Data_Products!$A$2:$A$33,0))</f>
        <v>Roofing</v>
      </c>
      <c r="I9523" s="10" t="n">
        <f aca="false">D9523*(E9523-G9523)</f>
        <v>614.12</v>
      </c>
      <c r="J9523" s="11" t="n">
        <f aca="false">IFERROR(I9523/F9523,0)</f>
        <v>0.267179458175443</v>
      </c>
      <c r="K9523" s="4" t="str">
        <f aca="false">IFERROR(INDEX(Data_Orders!$F$2:$F$4727,MATCH(B9523,Data_Orders!$A$2:$A$4727,0)),"")</f>
        <v>Contractor</v>
      </c>
      <c r="L9523" s="4" t="str">
        <f aca="false">IFERROR(INDEX(Data_Orders!$D$2:$D$4727,MATCH(B9523,Data_Orders!$A$2:$A$4727,0)),"")</f>
        <v>Nuneaton</v>
      </c>
    </row>
    <row r="9524" customFormat="false" ht="15" hidden="false" customHeight="false" outlineLevel="0" collapsed="false">
      <c r="A9524" s="4" t="s">
        <v>15340</v>
      </c>
      <c r="B9524" s="4" t="s">
        <v>4262</v>
      </c>
      <c r="C9524" s="4" t="s">
        <v>1015</v>
      </c>
      <c r="D9524" s="4" t="n">
        <v>10</v>
      </c>
      <c r="E9524" s="4" t="n">
        <v>122.01</v>
      </c>
      <c r="F9524" s="4" t="n">
        <v>1220.1</v>
      </c>
      <c r="G9524" s="4" t="n">
        <f aca="false">INDEX(Data_Products!$D$2:$D$33,MATCH(C9524,Data_Products!$A$2:$A$33,0))</f>
        <v>85.53</v>
      </c>
      <c r="H9524" s="4" t="str">
        <f aca="false">INDEX(Data_Products!$C$2:$C$33,MATCH(C9524,Data_Products!$A$2:$A$33,0))</f>
        <v>Timber</v>
      </c>
      <c r="I9524" s="10" t="n">
        <f aca="false">D9524*(E9524-G9524)</f>
        <v>364.8</v>
      </c>
      <c r="J9524" s="11" t="n">
        <f aca="false">IFERROR(I9524/F9524,0)</f>
        <v>0.298991885910991</v>
      </c>
      <c r="K9524" s="4" t="str">
        <f aca="false">IFERROR(INDEX(Data_Orders!$F$2:$F$4727,MATCH(B9524,Data_Orders!$A$2:$A$4727,0)),"")</f>
        <v>Contractor</v>
      </c>
      <c r="L9524" s="4" t="str">
        <f aca="false">IFERROR(INDEX(Data_Orders!$D$2:$D$4727,MATCH(B9524,Data_Orders!$A$2:$A$4727,0)),"")</f>
        <v>Nuneaton</v>
      </c>
    </row>
    <row r="9525" customFormat="false" ht="15" hidden="false" customHeight="false" outlineLevel="0" collapsed="false">
      <c r="A9525" s="4" t="s">
        <v>15341</v>
      </c>
      <c r="B9525" s="4" t="s">
        <v>4263</v>
      </c>
      <c r="C9525" s="4" t="s">
        <v>1015</v>
      </c>
      <c r="D9525" s="4" t="n">
        <v>1</v>
      </c>
      <c r="E9525" s="4" t="n">
        <v>122.01</v>
      </c>
      <c r="F9525" s="4" t="n">
        <v>122.01</v>
      </c>
      <c r="G9525" s="4" t="n">
        <f aca="false">INDEX(Data_Products!$D$2:$D$33,MATCH(C9525,Data_Products!$A$2:$A$33,0))</f>
        <v>85.53</v>
      </c>
      <c r="H9525" s="4" t="str">
        <f aca="false">INDEX(Data_Products!$C$2:$C$33,MATCH(C9525,Data_Products!$A$2:$A$33,0))</f>
        <v>Timber</v>
      </c>
      <c r="I9525" s="10" t="n">
        <f aca="false">D9525*(E9525-G9525)</f>
        <v>36.48</v>
      </c>
      <c r="J9525" s="11" t="n">
        <f aca="false">IFERROR(I9525/F9525,0)</f>
        <v>0.298991885910991</v>
      </c>
      <c r="K9525" s="4" t="str">
        <f aca="false">IFERROR(INDEX(Data_Orders!$F$2:$F$4727,MATCH(B9525,Data_Orders!$A$2:$A$4727,0)),"")</f>
        <v>Contractor</v>
      </c>
      <c r="L9525" s="4" t="str">
        <f aca="false">IFERROR(INDEX(Data_Orders!$D$2:$D$4727,MATCH(B9525,Data_Orders!$A$2:$A$4727,0)),"")</f>
        <v>Nuneaton</v>
      </c>
    </row>
    <row r="9526" customFormat="false" ht="15" hidden="false" customHeight="false" outlineLevel="0" collapsed="false">
      <c r="A9526" s="4" t="s">
        <v>15342</v>
      </c>
      <c r="B9526" s="4" t="s">
        <v>4263</v>
      </c>
      <c r="C9526" s="4" t="s">
        <v>1052</v>
      </c>
      <c r="D9526" s="4" t="n">
        <v>14</v>
      </c>
      <c r="E9526" s="4" t="n">
        <v>205.71</v>
      </c>
      <c r="F9526" s="4" t="n">
        <v>2879.94</v>
      </c>
      <c r="G9526" s="4" t="n">
        <f aca="false">INDEX(Data_Products!$D$2:$D$33,MATCH(C9526,Data_Products!$A$2:$A$33,0))</f>
        <v>152.29</v>
      </c>
      <c r="H9526" s="4" t="str">
        <f aca="false">INDEX(Data_Products!$C$2:$C$33,MATCH(C9526,Data_Products!$A$2:$A$33,0))</f>
        <v>Roofing</v>
      </c>
      <c r="I9526" s="10" t="n">
        <f aca="false">D9526*(E9526-G9526)</f>
        <v>747.88</v>
      </c>
      <c r="J9526" s="11" t="n">
        <f aca="false">IFERROR(I9526/F9526,0)</f>
        <v>0.259685965679841</v>
      </c>
      <c r="K9526" s="4" t="str">
        <f aca="false">IFERROR(INDEX(Data_Orders!$F$2:$F$4727,MATCH(B9526,Data_Orders!$A$2:$A$4727,0)),"")</f>
        <v>Contractor</v>
      </c>
      <c r="L9526" s="4" t="str">
        <f aca="false">IFERROR(INDEX(Data_Orders!$D$2:$D$4727,MATCH(B9526,Data_Orders!$A$2:$A$4727,0)),"")</f>
        <v>Nuneaton</v>
      </c>
    </row>
    <row r="9527" customFormat="false" ht="15" hidden="false" customHeight="false" outlineLevel="0" collapsed="false">
      <c r="A9527" s="4" t="s">
        <v>15343</v>
      </c>
      <c r="B9527" s="4" t="s">
        <v>4263</v>
      </c>
      <c r="C9527" s="4" t="s">
        <v>1039</v>
      </c>
      <c r="D9527" s="4" t="n">
        <v>18</v>
      </c>
      <c r="E9527" s="4" t="n">
        <v>160.41</v>
      </c>
      <c r="F9527" s="4" t="n">
        <v>2887.38</v>
      </c>
      <c r="G9527" s="4" t="n">
        <f aca="false">INDEX(Data_Products!$D$2:$D$33,MATCH(C9527,Data_Products!$A$2:$A$33,0))</f>
        <v>99.74</v>
      </c>
      <c r="H9527" s="4" t="str">
        <f aca="false">INDEX(Data_Products!$C$2:$C$33,MATCH(C9527,Data_Products!$A$2:$A$33,0))</f>
        <v>Insulation</v>
      </c>
      <c r="I9527" s="10" t="n">
        <f aca="false">D9527*(E9527-G9527)</f>
        <v>1092.06</v>
      </c>
      <c r="J9527" s="11" t="n">
        <f aca="false">IFERROR(I9527/F9527,0)</f>
        <v>0.378218315566361</v>
      </c>
      <c r="K9527" s="4" t="str">
        <f aca="false">IFERROR(INDEX(Data_Orders!$F$2:$F$4727,MATCH(B9527,Data_Orders!$A$2:$A$4727,0)),"")</f>
        <v>Contractor</v>
      </c>
      <c r="L9527" s="4" t="str">
        <f aca="false">IFERROR(INDEX(Data_Orders!$D$2:$D$4727,MATCH(B9527,Data_Orders!$A$2:$A$4727,0)),"")</f>
        <v>Nuneaton</v>
      </c>
    </row>
    <row r="9528" customFormat="false" ht="15" hidden="false" customHeight="false" outlineLevel="0" collapsed="false">
      <c r="A9528" s="4" t="s">
        <v>15344</v>
      </c>
      <c r="B9528" s="4" t="s">
        <v>4263</v>
      </c>
      <c r="C9528" s="4" t="s">
        <v>1041</v>
      </c>
      <c r="D9528" s="4" t="n">
        <v>8</v>
      </c>
      <c r="E9528" s="4" t="n">
        <v>242.75</v>
      </c>
      <c r="F9528" s="4" t="n">
        <v>1942</v>
      </c>
      <c r="G9528" s="4" t="n">
        <f aca="false">INDEX(Data_Products!$D$2:$D$33,MATCH(C9528,Data_Products!$A$2:$A$33,0))</f>
        <v>142.94</v>
      </c>
      <c r="H9528" s="4" t="str">
        <f aca="false">INDEX(Data_Products!$C$2:$C$33,MATCH(C9528,Data_Products!$A$2:$A$33,0))</f>
        <v>Tools &amp; Fixings</v>
      </c>
      <c r="I9528" s="10" t="n">
        <f aca="false">D9528*(E9528-G9528)</f>
        <v>798.48</v>
      </c>
      <c r="J9528" s="11" t="n">
        <f aca="false">IFERROR(I9528/F9528,0)</f>
        <v>0.411163748712667</v>
      </c>
      <c r="K9528" s="4" t="str">
        <f aca="false">IFERROR(INDEX(Data_Orders!$F$2:$F$4727,MATCH(B9528,Data_Orders!$A$2:$A$4727,0)),"")</f>
        <v>Contractor</v>
      </c>
      <c r="L9528" s="4" t="str">
        <f aca="false">IFERROR(INDEX(Data_Orders!$D$2:$D$4727,MATCH(B9528,Data_Orders!$A$2:$A$4727,0)),"")</f>
        <v>Nuneaton</v>
      </c>
    </row>
    <row r="9529" customFormat="false" ht="15" hidden="false" customHeight="false" outlineLevel="0" collapsed="false">
      <c r="A9529" s="4" t="s">
        <v>15345</v>
      </c>
      <c r="B9529" s="4" t="s">
        <v>4264</v>
      </c>
      <c r="C9529" s="4" t="s">
        <v>1026</v>
      </c>
      <c r="D9529" s="4" t="n">
        <v>2</v>
      </c>
      <c r="E9529" s="4" t="n">
        <v>184.05</v>
      </c>
      <c r="F9529" s="4" t="n">
        <v>368.1</v>
      </c>
      <c r="G9529" s="4" t="n">
        <f aca="false">INDEX(Data_Products!$D$2:$D$33,MATCH(C9529,Data_Products!$A$2:$A$33,0))</f>
        <v>147.44</v>
      </c>
      <c r="H9529" s="4" t="str">
        <f aca="false">INDEX(Data_Products!$C$2:$C$33,MATCH(C9529,Data_Products!$A$2:$A$33,0))</f>
        <v>Cement &amp; Aggregates</v>
      </c>
      <c r="I9529" s="10" t="n">
        <f aca="false">D9529*(E9529-G9529)</f>
        <v>73.22</v>
      </c>
      <c r="J9529" s="11" t="n">
        <f aca="false">IFERROR(I9529/F9529,0)</f>
        <v>0.19891333876664</v>
      </c>
      <c r="K9529" s="4" t="str">
        <f aca="false">IFERROR(INDEX(Data_Orders!$F$2:$F$4727,MATCH(B9529,Data_Orders!$A$2:$A$4727,0)),"")</f>
        <v>Contractor</v>
      </c>
      <c r="L9529" s="4" t="str">
        <f aca="false">IFERROR(INDEX(Data_Orders!$D$2:$D$4727,MATCH(B9529,Data_Orders!$A$2:$A$4727,0)),"")</f>
        <v>Nuneaton</v>
      </c>
    </row>
    <row r="9530" customFormat="false" ht="15" hidden="false" customHeight="false" outlineLevel="0" collapsed="false">
      <c r="A9530" s="4" t="s">
        <v>15346</v>
      </c>
      <c r="B9530" s="4" t="s">
        <v>4264</v>
      </c>
      <c r="C9530" s="4" t="s">
        <v>1052</v>
      </c>
      <c r="D9530" s="4" t="n">
        <v>4</v>
      </c>
      <c r="E9530" s="4" t="n">
        <v>205.71</v>
      </c>
      <c r="F9530" s="4" t="n">
        <v>822.84</v>
      </c>
      <c r="G9530" s="4" t="n">
        <f aca="false">INDEX(Data_Products!$D$2:$D$33,MATCH(C9530,Data_Products!$A$2:$A$33,0))</f>
        <v>152.29</v>
      </c>
      <c r="H9530" s="4" t="str">
        <f aca="false">INDEX(Data_Products!$C$2:$C$33,MATCH(C9530,Data_Products!$A$2:$A$33,0))</f>
        <v>Roofing</v>
      </c>
      <c r="I9530" s="10" t="n">
        <f aca="false">D9530*(E9530-G9530)</f>
        <v>213.68</v>
      </c>
      <c r="J9530" s="11" t="n">
        <f aca="false">IFERROR(I9530/F9530,0)</f>
        <v>0.259685965679841</v>
      </c>
      <c r="K9530" s="4" t="str">
        <f aca="false">IFERROR(INDEX(Data_Orders!$F$2:$F$4727,MATCH(B9530,Data_Orders!$A$2:$A$4727,0)),"")</f>
        <v>Contractor</v>
      </c>
      <c r="L9530" s="4" t="str">
        <f aca="false">IFERROR(INDEX(Data_Orders!$D$2:$D$4727,MATCH(B9530,Data_Orders!$A$2:$A$4727,0)),"")</f>
        <v>Nuneaton</v>
      </c>
    </row>
    <row r="9531" customFormat="false" ht="15" hidden="false" customHeight="false" outlineLevel="0" collapsed="false">
      <c r="A9531" s="4" t="s">
        <v>15347</v>
      </c>
      <c r="B9531" s="4" t="s">
        <v>4264</v>
      </c>
      <c r="C9531" s="4" t="s">
        <v>1017</v>
      </c>
      <c r="D9531" s="4" t="n">
        <v>13</v>
      </c>
      <c r="E9531" s="4" t="n">
        <v>49.15</v>
      </c>
      <c r="F9531" s="4" t="n">
        <v>638.95</v>
      </c>
      <c r="G9531" s="4" t="n">
        <f aca="false">INDEX(Data_Products!$D$2:$D$33,MATCH(C9531,Data_Products!$A$2:$A$33,0))</f>
        <v>31.44</v>
      </c>
      <c r="H9531" s="4" t="str">
        <f aca="false">INDEX(Data_Products!$C$2:$C$33,MATCH(C9531,Data_Products!$A$2:$A$33,0))</f>
        <v>Timber</v>
      </c>
      <c r="I9531" s="10" t="n">
        <f aca="false">D9531*(E9531-G9531)</f>
        <v>230.23</v>
      </c>
      <c r="J9531" s="11" t="n">
        <f aca="false">IFERROR(I9531/F9531,0)</f>
        <v>0.360325534079349</v>
      </c>
      <c r="K9531" s="4" t="str">
        <f aca="false">IFERROR(INDEX(Data_Orders!$F$2:$F$4727,MATCH(B9531,Data_Orders!$A$2:$A$4727,0)),"")</f>
        <v>Contractor</v>
      </c>
      <c r="L9531" s="4" t="str">
        <f aca="false">IFERROR(INDEX(Data_Orders!$D$2:$D$4727,MATCH(B9531,Data_Orders!$A$2:$A$4727,0)),"")</f>
        <v>Nuneaton</v>
      </c>
    </row>
    <row r="9532" customFormat="false" ht="15" hidden="false" customHeight="false" outlineLevel="0" collapsed="false">
      <c r="A9532" s="4" t="s">
        <v>15348</v>
      </c>
      <c r="B9532" s="4" t="s">
        <v>4265</v>
      </c>
      <c r="C9532" s="4" t="s">
        <v>1035</v>
      </c>
      <c r="D9532" s="4" t="n">
        <v>19</v>
      </c>
      <c r="E9532" s="4" t="n">
        <v>165.07</v>
      </c>
      <c r="F9532" s="4" t="n">
        <v>3136.33</v>
      </c>
      <c r="G9532" s="4" t="n">
        <f aca="false">INDEX(Data_Products!$D$2:$D$33,MATCH(C9532,Data_Products!$A$2:$A$33,0))</f>
        <v>134.65</v>
      </c>
      <c r="H9532" s="4" t="str">
        <f aca="false">INDEX(Data_Products!$C$2:$C$33,MATCH(C9532,Data_Products!$A$2:$A$33,0))</f>
        <v>Insulation</v>
      </c>
      <c r="I9532" s="10" t="n">
        <f aca="false">D9532*(E9532-G9532)</f>
        <v>577.98</v>
      </c>
      <c r="J9532" s="11" t="n">
        <f aca="false">IFERROR(I9532/F9532,0)</f>
        <v>0.184285454655601</v>
      </c>
      <c r="K9532" s="4" t="str">
        <f aca="false">IFERROR(INDEX(Data_Orders!$F$2:$F$4727,MATCH(B9532,Data_Orders!$A$2:$A$4727,0)),"")</f>
        <v>Contractor</v>
      </c>
      <c r="L9532" s="4" t="str">
        <f aca="false">IFERROR(INDEX(Data_Orders!$D$2:$D$4727,MATCH(B9532,Data_Orders!$A$2:$A$4727,0)),"")</f>
        <v>Nuneaton</v>
      </c>
    </row>
    <row r="9533" customFormat="false" ht="15" hidden="false" customHeight="false" outlineLevel="0" collapsed="false">
      <c r="A9533" s="4" t="s">
        <v>15349</v>
      </c>
      <c r="B9533" s="4" t="s">
        <v>4265</v>
      </c>
      <c r="C9533" s="4" t="s">
        <v>1066</v>
      </c>
      <c r="D9533" s="4" t="n">
        <v>1</v>
      </c>
      <c r="E9533" s="4" t="n">
        <v>209.69</v>
      </c>
      <c r="F9533" s="4" t="n">
        <v>209.69</v>
      </c>
      <c r="G9533" s="4" t="n">
        <f aca="false">INDEX(Data_Products!$D$2:$D$33,MATCH(C9533,Data_Products!$A$2:$A$33,0))</f>
        <v>144.38</v>
      </c>
      <c r="H9533" s="4" t="str">
        <f aca="false">INDEX(Data_Products!$C$2:$C$33,MATCH(C9533,Data_Products!$A$2:$A$33,0))</f>
        <v>Plumbing &amp; Drainage</v>
      </c>
      <c r="I9533" s="10" t="n">
        <f aca="false">D9533*(E9533-G9533)</f>
        <v>65.31</v>
      </c>
      <c r="J9533" s="11" t="n">
        <f aca="false">IFERROR(I9533/F9533,0)</f>
        <v>0.311459773952024</v>
      </c>
      <c r="K9533" s="4" t="str">
        <f aca="false">IFERROR(INDEX(Data_Orders!$F$2:$F$4727,MATCH(B9533,Data_Orders!$A$2:$A$4727,0)),"")</f>
        <v>Contractor</v>
      </c>
      <c r="L9533" s="4" t="str">
        <f aca="false">IFERROR(INDEX(Data_Orders!$D$2:$D$4727,MATCH(B9533,Data_Orders!$A$2:$A$4727,0)),"")</f>
        <v>Nuneaton</v>
      </c>
    </row>
    <row r="9534" customFormat="false" ht="15" hidden="false" customHeight="false" outlineLevel="0" collapsed="false">
      <c r="A9534" s="4" t="s">
        <v>15350</v>
      </c>
      <c r="B9534" s="4" t="s">
        <v>4266</v>
      </c>
      <c r="C9534" s="4" t="s">
        <v>1064</v>
      </c>
      <c r="D9534" s="4" t="n">
        <v>20</v>
      </c>
      <c r="E9534" s="4" t="n">
        <v>97.63</v>
      </c>
      <c r="F9534" s="4" t="n">
        <v>1952.6</v>
      </c>
      <c r="G9534" s="4" t="n">
        <f aca="false">INDEX(Data_Products!$D$2:$D$33,MATCH(C9534,Data_Products!$A$2:$A$33,0))</f>
        <v>65.21</v>
      </c>
      <c r="H9534" s="4" t="str">
        <f aca="false">INDEX(Data_Products!$C$2:$C$33,MATCH(C9534,Data_Products!$A$2:$A$33,0))</f>
        <v>Plumbing &amp; Drainage</v>
      </c>
      <c r="I9534" s="10" t="n">
        <f aca="false">D9534*(E9534-G9534)</f>
        <v>648.4</v>
      </c>
      <c r="J9534" s="11" t="n">
        <f aca="false">IFERROR(I9534/F9534,0)</f>
        <v>0.332070060432244</v>
      </c>
      <c r="K9534" s="4" t="str">
        <f aca="false">IFERROR(INDEX(Data_Orders!$F$2:$F$4727,MATCH(B9534,Data_Orders!$A$2:$A$4727,0)),"")</f>
        <v>Contractor</v>
      </c>
      <c r="L9534" s="4" t="str">
        <f aca="false">IFERROR(INDEX(Data_Orders!$D$2:$D$4727,MATCH(B9534,Data_Orders!$A$2:$A$4727,0)),"")</f>
        <v>Nuneaton</v>
      </c>
    </row>
    <row r="9535" customFormat="false" ht="15" hidden="false" customHeight="false" outlineLevel="0" collapsed="false">
      <c r="A9535" s="4" t="s">
        <v>15351</v>
      </c>
      <c r="B9535" s="4" t="s">
        <v>4266</v>
      </c>
      <c r="C9535" s="4" t="s">
        <v>1059</v>
      </c>
      <c r="D9535" s="4" t="n">
        <v>9</v>
      </c>
      <c r="E9535" s="4" t="n">
        <v>103.63</v>
      </c>
      <c r="F9535" s="4" t="n">
        <v>932.67</v>
      </c>
      <c r="G9535" s="4" t="n">
        <f aca="false">INDEX(Data_Products!$D$2:$D$33,MATCH(C9535,Data_Products!$A$2:$A$33,0))</f>
        <v>82.55</v>
      </c>
      <c r="H9535" s="4" t="str">
        <f aca="false">INDEX(Data_Products!$C$2:$C$33,MATCH(C9535,Data_Products!$A$2:$A$33,0))</f>
        <v>Roofing</v>
      </c>
      <c r="I9535" s="10" t="n">
        <f aca="false">D9535*(E9535-G9535)</f>
        <v>189.72</v>
      </c>
      <c r="J9535" s="11" t="n">
        <f aca="false">IFERROR(I9535/F9535,0)</f>
        <v>0.203415999228023</v>
      </c>
      <c r="K9535" s="4" t="str">
        <f aca="false">IFERROR(INDEX(Data_Orders!$F$2:$F$4727,MATCH(B9535,Data_Orders!$A$2:$A$4727,0)),"")</f>
        <v>Contractor</v>
      </c>
      <c r="L9535" s="4" t="str">
        <f aca="false">IFERROR(INDEX(Data_Orders!$D$2:$D$4727,MATCH(B9535,Data_Orders!$A$2:$A$4727,0)),"")</f>
        <v>Nuneaton</v>
      </c>
    </row>
    <row r="9536" customFormat="false" ht="15" hidden="false" customHeight="false" outlineLevel="0" collapsed="false">
      <c r="A9536" s="4" t="s">
        <v>15352</v>
      </c>
      <c r="B9536" s="4" t="s">
        <v>4266</v>
      </c>
      <c r="C9536" s="4" t="s">
        <v>1026</v>
      </c>
      <c r="D9536" s="4" t="n">
        <v>19</v>
      </c>
      <c r="E9536" s="4" t="n">
        <v>184.05</v>
      </c>
      <c r="F9536" s="4" t="n">
        <v>3496.95</v>
      </c>
      <c r="G9536" s="4" t="n">
        <f aca="false">INDEX(Data_Products!$D$2:$D$33,MATCH(C9536,Data_Products!$A$2:$A$33,0))</f>
        <v>147.44</v>
      </c>
      <c r="H9536" s="4" t="str">
        <f aca="false">INDEX(Data_Products!$C$2:$C$33,MATCH(C9536,Data_Products!$A$2:$A$33,0))</f>
        <v>Cement &amp; Aggregates</v>
      </c>
      <c r="I9536" s="10" t="n">
        <f aca="false">D9536*(E9536-G9536)</f>
        <v>695.59</v>
      </c>
      <c r="J9536" s="11" t="n">
        <f aca="false">IFERROR(I9536/F9536,0)</f>
        <v>0.19891333876664</v>
      </c>
      <c r="K9536" s="4" t="str">
        <f aca="false">IFERROR(INDEX(Data_Orders!$F$2:$F$4727,MATCH(B9536,Data_Orders!$A$2:$A$4727,0)),"")</f>
        <v>Contractor</v>
      </c>
      <c r="L9536" s="4" t="str">
        <f aca="false">IFERROR(INDEX(Data_Orders!$D$2:$D$4727,MATCH(B9536,Data_Orders!$A$2:$A$4727,0)),"")</f>
        <v>Nuneaton</v>
      </c>
    </row>
    <row r="9537" customFormat="false" ht="15" hidden="false" customHeight="false" outlineLevel="0" collapsed="false">
      <c r="A9537" s="4" t="s">
        <v>15353</v>
      </c>
      <c r="B9537" s="4" t="s">
        <v>4266</v>
      </c>
      <c r="C9537" s="4" t="s">
        <v>1050</v>
      </c>
      <c r="D9537" s="4" t="n">
        <v>2</v>
      </c>
      <c r="E9537" s="4" t="n">
        <v>238.63</v>
      </c>
      <c r="F9537" s="4" t="n">
        <v>477.26</v>
      </c>
      <c r="G9537" s="4" t="n">
        <f aca="false">INDEX(Data_Products!$D$2:$D$33,MATCH(C9537,Data_Products!$A$2:$A$33,0))</f>
        <v>148.91</v>
      </c>
      <c r="H9537" s="4" t="str">
        <f aca="false">INDEX(Data_Products!$C$2:$C$33,MATCH(C9537,Data_Products!$A$2:$A$33,0))</f>
        <v>Tools &amp; Fixings</v>
      </c>
      <c r="I9537" s="10" t="n">
        <f aca="false">D9537*(E9537-G9537)</f>
        <v>179.44</v>
      </c>
      <c r="J9537" s="11" t="n">
        <f aca="false">IFERROR(I9537/F9537,0)</f>
        <v>0.375979549930855</v>
      </c>
      <c r="K9537" s="4" t="str">
        <f aca="false">IFERROR(INDEX(Data_Orders!$F$2:$F$4727,MATCH(B9537,Data_Orders!$A$2:$A$4727,0)),"")</f>
        <v>Contractor</v>
      </c>
      <c r="L9537" s="4" t="str">
        <f aca="false">IFERROR(INDEX(Data_Orders!$D$2:$D$4727,MATCH(B9537,Data_Orders!$A$2:$A$4727,0)),"")</f>
        <v>Nuneaton</v>
      </c>
    </row>
    <row r="9538" customFormat="false" ht="15" hidden="false" customHeight="false" outlineLevel="0" collapsed="false">
      <c r="A9538" s="4" t="s">
        <v>15354</v>
      </c>
      <c r="B9538" s="4" t="s">
        <v>4267</v>
      </c>
      <c r="C9538" s="4" t="s">
        <v>1024</v>
      </c>
      <c r="D9538" s="4" t="n">
        <v>8</v>
      </c>
      <c r="E9538" s="4" t="n">
        <v>137.14</v>
      </c>
      <c r="F9538" s="4" t="n">
        <v>1097.12</v>
      </c>
      <c r="G9538" s="4" t="n">
        <f aca="false">INDEX(Data_Products!$D$2:$D$33,MATCH(C9538,Data_Products!$A$2:$A$33,0))</f>
        <v>99.99</v>
      </c>
      <c r="H9538" s="4" t="str">
        <f aca="false">INDEX(Data_Products!$C$2:$C$33,MATCH(C9538,Data_Products!$A$2:$A$33,0))</f>
        <v>Cement &amp; Aggregates</v>
      </c>
      <c r="I9538" s="10" t="n">
        <f aca="false">D9538*(E9538-G9538)</f>
        <v>297.2</v>
      </c>
      <c r="J9538" s="11" t="n">
        <f aca="false">IFERROR(I9538/F9538,0)</f>
        <v>0.270891060230421</v>
      </c>
      <c r="K9538" s="4" t="str">
        <f aca="false">IFERROR(INDEX(Data_Orders!$F$2:$F$4727,MATCH(B9538,Data_Orders!$A$2:$A$4727,0)),"")</f>
        <v>Contractor</v>
      </c>
      <c r="L9538" s="4" t="str">
        <f aca="false">IFERROR(INDEX(Data_Orders!$D$2:$D$4727,MATCH(B9538,Data_Orders!$A$2:$A$4727,0)),"")</f>
        <v>Nuneaton</v>
      </c>
    </row>
    <row r="9539" customFormat="false" ht="15" hidden="false" customHeight="false" outlineLevel="0" collapsed="false">
      <c r="A9539" s="4" t="s">
        <v>15355</v>
      </c>
      <c r="B9539" s="4" t="s">
        <v>4268</v>
      </c>
      <c r="C9539" s="4" t="s">
        <v>1028</v>
      </c>
      <c r="D9539" s="4" t="n">
        <v>14</v>
      </c>
      <c r="E9539" s="4" t="n">
        <v>118.79</v>
      </c>
      <c r="F9539" s="4" t="n">
        <v>1663.06</v>
      </c>
      <c r="G9539" s="4" t="n">
        <f aca="false">INDEX(Data_Products!$D$2:$D$33,MATCH(C9539,Data_Products!$A$2:$A$33,0))</f>
        <v>81.07</v>
      </c>
      <c r="H9539" s="4" t="str">
        <f aca="false">INDEX(Data_Products!$C$2:$C$33,MATCH(C9539,Data_Products!$A$2:$A$33,0))</f>
        <v>Cement &amp; Aggregates</v>
      </c>
      <c r="I9539" s="10" t="n">
        <f aca="false">D9539*(E9539-G9539)</f>
        <v>528.08</v>
      </c>
      <c r="J9539" s="11" t="n">
        <f aca="false">IFERROR(I9539/F9539,0)</f>
        <v>0.317535146056065</v>
      </c>
      <c r="K9539" s="4" t="str">
        <f aca="false">IFERROR(INDEX(Data_Orders!$F$2:$F$4727,MATCH(B9539,Data_Orders!$A$2:$A$4727,0)),"")</f>
        <v>Contractor</v>
      </c>
      <c r="L9539" s="4" t="str">
        <f aca="false">IFERROR(INDEX(Data_Orders!$D$2:$D$4727,MATCH(B9539,Data_Orders!$A$2:$A$4727,0)),"")</f>
        <v>Nuneaton</v>
      </c>
    </row>
    <row r="9540" customFormat="false" ht="15" hidden="false" customHeight="false" outlineLevel="0" collapsed="false">
      <c r="A9540" s="4" t="s">
        <v>15356</v>
      </c>
      <c r="B9540" s="4" t="s">
        <v>4268</v>
      </c>
      <c r="C9540" s="4" t="s">
        <v>1024</v>
      </c>
      <c r="D9540" s="4" t="n">
        <v>16</v>
      </c>
      <c r="E9540" s="4" t="n">
        <v>137.14</v>
      </c>
      <c r="F9540" s="4" t="n">
        <v>2194.24</v>
      </c>
      <c r="G9540" s="4" t="n">
        <f aca="false">INDEX(Data_Products!$D$2:$D$33,MATCH(C9540,Data_Products!$A$2:$A$33,0))</f>
        <v>99.99</v>
      </c>
      <c r="H9540" s="4" t="str">
        <f aca="false">INDEX(Data_Products!$C$2:$C$33,MATCH(C9540,Data_Products!$A$2:$A$33,0))</f>
        <v>Cement &amp; Aggregates</v>
      </c>
      <c r="I9540" s="10" t="n">
        <f aca="false">D9540*(E9540-G9540)</f>
        <v>594.4</v>
      </c>
      <c r="J9540" s="11" t="n">
        <f aca="false">IFERROR(I9540/F9540,0)</f>
        <v>0.270891060230421</v>
      </c>
      <c r="K9540" s="4" t="str">
        <f aca="false">IFERROR(INDEX(Data_Orders!$F$2:$F$4727,MATCH(B9540,Data_Orders!$A$2:$A$4727,0)),"")</f>
        <v>Contractor</v>
      </c>
      <c r="L9540" s="4" t="str">
        <f aca="false">IFERROR(INDEX(Data_Orders!$D$2:$D$4727,MATCH(B9540,Data_Orders!$A$2:$A$4727,0)),"")</f>
        <v>Nuneaton</v>
      </c>
    </row>
    <row r="9541" customFormat="false" ht="15" hidden="false" customHeight="false" outlineLevel="0" collapsed="false">
      <c r="A9541" s="4" t="s">
        <v>15357</v>
      </c>
      <c r="B9541" s="4" t="s">
        <v>4268</v>
      </c>
      <c r="C9541" s="4" t="s">
        <v>1044</v>
      </c>
      <c r="D9541" s="4" t="n">
        <v>7</v>
      </c>
      <c r="E9541" s="4" t="n">
        <v>190.44</v>
      </c>
      <c r="F9541" s="4" t="n">
        <v>1333.08</v>
      </c>
      <c r="G9541" s="4" t="n">
        <f aca="false">INDEX(Data_Products!$D$2:$D$33,MATCH(C9541,Data_Products!$A$2:$A$33,0))</f>
        <v>115.48</v>
      </c>
      <c r="H9541" s="4" t="str">
        <f aca="false">INDEX(Data_Products!$C$2:$C$33,MATCH(C9541,Data_Products!$A$2:$A$33,0))</f>
        <v>Tools &amp; Fixings</v>
      </c>
      <c r="I9541" s="10" t="n">
        <f aca="false">D9541*(E9541-G9541)</f>
        <v>524.72</v>
      </c>
      <c r="J9541" s="11" t="n">
        <f aca="false">IFERROR(I9541/F9541,0)</f>
        <v>0.393614786809494</v>
      </c>
      <c r="K9541" s="4" t="str">
        <f aca="false">IFERROR(INDEX(Data_Orders!$F$2:$F$4727,MATCH(B9541,Data_Orders!$A$2:$A$4727,0)),"")</f>
        <v>Contractor</v>
      </c>
      <c r="L9541" s="4" t="str">
        <f aca="false">IFERROR(INDEX(Data_Orders!$D$2:$D$4727,MATCH(B9541,Data_Orders!$A$2:$A$4727,0)),"")</f>
        <v>Nuneaton</v>
      </c>
    </row>
    <row r="9542" customFormat="false" ht="15" hidden="false" customHeight="false" outlineLevel="0" collapsed="false">
      <c r="A9542" s="4" t="s">
        <v>15358</v>
      </c>
      <c r="B9542" s="4" t="s">
        <v>4269</v>
      </c>
      <c r="C9542" s="4" t="s">
        <v>1066</v>
      </c>
      <c r="D9542" s="4" t="n">
        <v>2</v>
      </c>
      <c r="E9542" s="4" t="n">
        <v>209.69</v>
      </c>
      <c r="F9542" s="4" t="n">
        <v>419.38</v>
      </c>
      <c r="G9542" s="4" t="n">
        <f aca="false">INDEX(Data_Products!$D$2:$D$33,MATCH(C9542,Data_Products!$A$2:$A$33,0))</f>
        <v>144.38</v>
      </c>
      <c r="H9542" s="4" t="str">
        <f aca="false">INDEX(Data_Products!$C$2:$C$33,MATCH(C9542,Data_Products!$A$2:$A$33,0))</f>
        <v>Plumbing &amp; Drainage</v>
      </c>
      <c r="I9542" s="10" t="n">
        <f aca="false">D9542*(E9542-G9542)</f>
        <v>130.62</v>
      </c>
      <c r="J9542" s="11" t="n">
        <f aca="false">IFERROR(I9542/F9542,0)</f>
        <v>0.311459773952024</v>
      </c>
      <c r="K9542" s="4" t="str">
        <f aca="false">IFERROR(INDEX(Data_Orders!$F$2:$F$4727,MATCH(B9542,Data_Orders!$A$2:$A$4727,0)),"")</f>
        <v>Retail</v>
      </c>
      <c r="L9542" s="4" t="str">
        <f aca="false">IFERROR(INDEX(Data_Orders!$D$2:$D$4727,MATCH(B9542,Data_Orders!$A$2:$A$4727,0)),"")</f>
        <v>Northampton</v>
      </c>
    </row>
    <row r="9543" customFormat="false" ht="15" hidden="false" customHeight="false" outlineLevel="0" collapsed="false">
      <c r="A9543" s="4" t="s">
        <v>15359</v>
      </c>
      <c r="B9543" s="4" t="s">
        <v>4269</v>
      </c>
      <c r="C9543" s="4" t="s">
        <v>1059</v>
      </c>
      <c r="D9543" s="4" t="n">
        <v>3</v>
      </c>
      <c r="E9543" s="4" t="n">
        <v>103.63</v>
      </c>
      <c r="F9543" s="4" t="n">
        <v>310.89</v>
      </c>
      <c r="G9543" s="4" t="n">
        <f aca="false">INDEX(Data_Products!$D$2:$D$33,MATCH(C9543,Data_Products!$A$2:$A$33,0))</f>
        <v>82.55</v>
      </c>
      <c r="H9543" s="4" t="str">
        <f aca="false">INDEX(Data_Products!$C$2:$C$33,MATCH(C9543,Data_Products!$A$2:$A$33,0))</f>
        <v>Roofing</v>
      </c>
      <c r="I9543" s="10" t="n">
        <f aca="false">D9543*(E9543-G9543)</f>
        <v>63.24</v>
      </c>
      <c r="J9543" s="11" t="n">
        <f aca="false">IFERROR(I9543/F9543,0)</f>
        <v>0.203415999228023</v>
      </c>
      <c r="K9543" s="4" t="str">
        <f aca="false">IFERROR(INDEX(Data_Orders!$F$2:$F$4727,MATCH(B9543,Data_Orders!$A$2:$A$4727,0)),"")</f>
        <v>Retail</v>
      </c>
      <c r="L9543" s="4" t="str">
        <f aca="false">IFERROR(INDEX(Data_Orders!$D$2:$D$4727,MATCH(B9543,Data_Orders!$A$2:$A$4727,0)),"")</f>
        <v>Northampton</v>
      </c>
    </row>
    <row r="9544" customFormat="false" ht="15" hidden="false" customHeight="false" outlineLevel="0" collapsed="false">
      <c r="A9544" s="4" t="s">
        <v>15360</v>
      </c>
      <c r="B9544" s="4" t="s">
        <v>4269</v>
      </c>
      <c r="C9544" s="4" t="s">
        <v>1028</v>
      </c>
      <c r="D9544" s="4" t="n">
        <v>14</v>
      </c>
      <c r="E9544" s="4" t="n">
        <v>118.79</v>
      </c>
      <c r="F9544" s="4" t="n">
        <v>1663.06</v>
      </c>
      <c r="G9544" s="4" t="n">
        <f aca="false">INDEX(Data_Products!$D$2:$D$33,MATCH(C9544,Data_Products!$A$2:$A$33,0))</f>
        <v>81.07</v>
      </c>
      <c r="H9544" s="4" t="str">
        <f aca="false">INDEX(Data_Products!$C$2:$C$33,MATCH(C9544,Data_Products!$A$2:$A$33,0))</f>
        <v>Cement &amp; Aggregates</v>
      </c>
      <c r="I9544" s="10" t="n">
        <f aca="false">D9544*(E9544-G9544)</f>
        <v>528.08</v>
      </c>
      <c r="J9544" s="11" t="n">
        <f aca="false">IFERROR(I9544/F9544,0)</f>
        <v>0.317535146056065</v>
      </c>
      <c r="K9544" s="4" t="str">
        <f aca="false">IFERROR(INDEX(Data_Orders!$F$2:$F$4727,MATCH(B9544,Data_Orders!$A$2:$A$4727,0)),"")</f>
        <v>Retail</v>
      </c>
      <c r="L9544" s="4" t="str">
        <f aca="false">IFERROR(INDEX(Data_Orders!$D$2:$D$4727,MATCH(B9544,Data_Orders!$A$2:$A$4727,0)),"")</f>
        <v>Northampton</v>
      </c>
    </row>
    <row r="9545" customFormat="false" ht="15" hidden="false" customHeight="false" outlineLevel="0" collapsed="false">
      <c r="A9545" s="4" t="s">
        <v>15361</v>
      </c>
      <c r="B9545" s="4" t="s">
        <v>4269</v>
      </c>
      <c r="C9545" s="4" t="s">
        <v>1015</v>
      </c>
      <c r="D9545" s="4" t="n">
        <v>16</v>
      </c>
      <c r="E9545" s="4" t="n">
        <v>122.01</v>
      </c>
      <c r="F9545" s="4" t="n">
        <v>1952.16</v>
      </c>
      <c r="G9545" s="4" t="n">
        <f aca="false">INDEX(Data_Products!$D$2:$D$33,MATCH(C9545,Data_Products!$A$2:$A$33,0))</f>
        <v>85.53</v>
      </c>
      <c r="H9545" s="4" t="str">
        <f aca="false">INDEX(Data_Products!$C$2:$C$33,MATCH(C9545,Data_Products!$A$2:$A$33,0))</f>
        <v>Timber</v>
      </c>
      <c r="I9545" s="10" t="n">
        <f aca="false">D9545*(E9545-G9545)</f>
        <v>583.68</v>
      </c>
      <c r="J9545" s="11" t="n">
        <f aca="false">IFERROR(I9545/F9545,0)</f>
        <v>0.298991885910991</v>
      </c>
      <c r="K9545" s="4" t="str">
        <f aca="false">IFERROR(INDEX(Data_Orders!$F$2:$F$4727,MATCH(B9545,Data_Orders!$A$2:$A$4727,0)),"")</f>
        <v>Retail</v>
      </c>
      <c r="L9545" s="4" t="str">
        <f aca="false">IFERROR(INDEX(Data_Orders!$D$2:$D$4727,MATCH(B9545,Data_Orders!$A$2:$A$4727,0)),"")</f>
        <v>Northampton</v>
      </c>
    </row>
    <row r="9546" customFormat="false" ht="15" hidden="false" customHeight="false" outlineLevel="0" collapsed="false">
      <c r="A9546" s="4" t="s">
        <v>15362</v>
      </c>
      <c r="B9546" s="4" t="s">
        <v>4269</v>
      </c>
      <c r="C9546" s="4" t="s">
        <v>1061</v>
      </c>
      <c r="D9546" s="4" t="n">
        <v>20</v>
      </c>
      <c r="E9546" s="4" t="n">
        <v>145.57</v>
      </c>
      <c r="F9546" s="4" t="n">
        <v>2911.4</v>
      </c>
      <c r="G9546" s="4" t="n">
        <f aca="false">INDEX(Data_Products!$D$2:$D$33,MATCH(C9546,Data_Products!$A$2:$A$33,0))</f>
        <v>119.29</v>
      </c>
      <c r="H9546" s="4" t="str">
        <f aca="false">INDEX(Data_Products!$C$2:$C$33,MATCH(C9546,Data_Products!$A$2:$A$33,0))</f>
        <v>Plumbing &amp; Drainage</v>
      </c>
      <c r="I9546" s="10" t="n">
        <f aca="false">D9546*(E9546-G9546)</f>
        <v>525.6</v>
      </c>
      <c r="J9546" s="11" t="n">
        <f aca="false">IFERROR(I9546/F9546,0)</f>
        <v>0.180531702960775</v>
      </c>
      <c r="K9546" s="4" t="str">
        <f aca="false">IFERROR(INDEX(Data_Orders!$F$2:$F$4727,MATCH(B9546,Data_Orders!$A$2:$A$4727,0)),"")</f>
        <v>Retail</v>
      </c>
      <c r="L9546" s="4" t="str">
        <f aca="false">IFERROR(INDEX(Data_Orders!$D$2:$D$4727,MATCH(B9546,Data_Orders!$A$2:$A$4727,0)),"")</f>
        <v>Northampton</v>
      </c>
    </row>
    <row r="9547" customFormat="false" ht="15" hidden="false" customHeight="false" outlineLevel="0" collapsed="false">
      <c r="A9547" s="4" t="s">
        <v>15363</v>
      </c>
      <c r="B9547" s="4" t="s">
        <v>4270</v>
      </c>
      <c r="C9547" s="4" t="s">
        <v>1010</v>
      </c>
      <c r="D9547" s="4" t="n">
        <v>19</v>
      </c>
      <c r="E9547" s="4" t="n">
        <v>135.95</v>
      </c>
      <c r="F9547" s="4" t="n">
        <v>2583.05</v>
      </c>
      <c r="G9547" s="4" t="n">
        <f aca="false">INDEX(Data_Products!$D$2:$D$33,MATCH(C9547,Data_Products!$A$2:$A$33,0))</f>
        <v>111.1</v>
      </c>
      <c r="H9547" s="4" t="str">
        <f aca="false">INDEX(Data_Products!$C$2:$C$33,MATCH(C9547,Data_Products!$A$2:$A$33,0))</f>
        <v>Timber</v>
      </c>
      <c r="I9547" s="10" t="n">
        <f aca="false">D9547*(E9547-G9547)</f>
        <v>472.15</v>
      </c>
      <c r="J9547" s="11" t="n">
        <f aca="false">IFERROR(I9547/F9547,0)</f>
        <v>0.18278778962854</v>
      </c>
      <c r="K9547" s="4" t="str">
        <f aca="false">IFERROR(INDEX(Data_Orders!$F$2:$F$4727,MATCH(B9547,Data_Orders!$A$2:$A$4727,0)),"")</f>
        <v>Retail</v>
      </c>
      <c r="L9547" s="4" t="str">
        <f aca="false">IFERROR(INDEX(Data_Orders!$D$2:$D$4727,MATCH(B9547,Data_Orders!$A$2:$A$4727,0)),"")</f>
        <v>Binley (Coventry)</v>
      </c>
    </row>
    <row r="9548" customFormat="false" ht="15" hidden="false" customHeight="false" outlineLevel="0" collapsed="false">
      <c r="A9548" s="4" t="s">
        <v>15364</v>
      </c>
      <c r="B9548" s="4" t="s">
        <v>4270</v>
      </c>
      <c r="C9548" s="4" t="s">
        <v>1030</v>
      </c>
      <c r="D9548" s="4" t="n">
        <v>3</v>
      </c>
      <c r="E9548" s="4" t="n">
        <v>25.23</v>
      </c>
      <c r="F9548" s="4" t="n">
        <v>75.69</v>
      </c>
      <c r="G9548" s="4" t="n">
        <f aca="false">INDEX(Data_Products!$D$2:$D$33,MATCH(C9548,Data_Products!$A$2:$A$33,0))</f>
        <v>17.67</v>
      </c>
      <c r="H9548" s="4" t="str">
        <f aca="false">INDEX(Data_Products!$C$2:$C$33,MATCH(C9548,Data_Products!$A$2:$A$33,0))</f>
        <v>Cement &amp; Aggregates</v>
      </c>
      <c r="I9548" s="10" t="n">
        <f aca="false">D9548*(E9548-G9548)</f>
        <v>22.68</v>
      </c>
      <c r="J9548" s="11" t="n">
        <f aca="false">IFERROR(I9548/F9548,0)</f>
        <v>0.299643281807372</v>
      </c>
      <c r="K9548" s="4" t="str">
        <f aca="false">IFERROR(INDEX(Data_Orders!$F$2:$F$4727,MATCH(B9548,Data_Orders!$A$2:$A$4727,0)),"")</f>
        <v>Retail</v>
      </c>
      <c r="L9548" s="4" t="str">
        <f aca="false">IFERROR(INDEX(Data_Orders!$D$2:$D$4727,MATCH(B9548,Data_Orders!$A$2:$A$4727,0)),"")</f>
        <v>Binley (Coventry)</v>
      </c>
    </row>
    <row r="9549" customFormat="false" ht="15" hidden="false" customHeight="false" outlineLevel="0" collapsed="false">
      <c r="A9549" s="4" t="s">
        <v>15365</v>
      </c>
      <c r="B9549" s="4" t="s">
        <v>4270</v>
      </c>
      <c r="C9549" s="4" t="s">
        <v>1050</v>
      </c>
      <c r="D9549" s="4" t="n">
        <v>1</v>
      </c>
      <c r="E9549" s="4" t="n">
        <v>238.63</v>
      </c>
      <c r="F9549" s="4" t="n">
        <v>238.63</v>
      </c>
      <c r="G9549" s="4" t="n">
        <f aca="false">INDEX(Data_Products!$D$2:$D$33,MATCH(C9549,Data_Products!$A$2:$A$33,0))</f>
        <v>148.91</v>
      </c>
      <c r="H9549" s="4" t="str">
        <f aca="false">INDEX(Data_Products!$C$2:$C$33,MATCH(C9549,Data_Products!$A$2:$A$33,0))</f>
        <v>Tools &amp; Fixings</v>
      </c>
      <c r="I9549" s="10" t="n">
        <f aca="false">D9549*(E9549-G9549)</f>
        <v>89.72</v>
      </c>
      <c r="J9549" s="11" t="n">
        <f aca="false">IFERROR(I9549/F9549,0)</f>
        <v>0.375979549930855</v>
      </c>
      <c r="K9549" s="4" t="str">
        <f aca="false">IFERROR(INDEX(Data_Orders!$F$2:$F$4727,MATCH(B9549,Data_Orders!$A$2:$A$4727,0)),"")</f>
        <v>Retail</v>
      </c>
      <c r="L9549" s="4" t="str">
        <f aca="false">IFERROR(INDEX(Data_Orders!$D$2:$D$4727,MATCH(B9549,Data_Orders!$A$2:$A$4727,0)),"")</f>
        <v>Binley (Coventry)</v>
      </c>
    </row>
    <row r="9550" customFormat="false" ht="15" hidden="false" customHeight="false" outlineLevel="0" collapsed="false">
      <c r="A9550" s="4" t="s">
        <v>15366</v>
      </c>
      <c r="B9550" s="4" t="s">
        <v>4270</v>
      </c>
      <c r="C9550" s="4" t="s">
        <v>1055</v>
      </c>
      <c r="D9550" s="4" t="n">
        <v>2</v>
      </c>
      <c r="E9550" s="4" t="n">
        <v>205.03</v>
      </c>
      <c r="F9550" s="4" t="n">
        <v>410.06</v>
      </c>
      <c r="G9550" s="4" t="n">
        <f aca="false">INDEX(Data_Products!$D$2:$D$33,MATCH(C9550,Data_Products!$A$2:$A$33,0))</f>
        <v>138.6</v>
      </c>
      <c r="H9550" s="4" t="str">
        <f aca="false">INDEX(Data_Products!$C$2:$C$33,MATCH(C9550,Data_Products!$A$2:$A$33,0))</f>
        <v>Roofing</v>
      </c>
      <c r="I9550" s="10" t="n">
        <f aca="false">D9550*(E9550-G9550)</f>
        <v>132.86</v>
      </c>
      <c r="J9550" s="11" t="n">
        <f aca="false">IFERROR(I9550/F9550,0)</f>
        <v>0.324001365653807</v>
      </c>
      <c r="K9550" s="4" t="str">
        <f aca="false">IFERROR(INDEX(Data_Orders!$F$2:$F$4727,MATCH(B9550,Data_Orders!$A$2:$A$4727,0)),"")</f>
        <v>Retail</v>
      </c>
      <c r="L9550" s="4" t="str">
        <f aca="false">IFERROR(INDEX(Data_Orders!$D$2:$D$4727,MATCH(B9550,Data_Orders!$A$2:$A$4727,0)),"")</f>
        <v>Binley (Coventry)</v>
      </c>
    </row>
    <row r="9551" customFormat="false" ht="15" hidden="false" customHeight="false" outlineLevel="0" collapsed="false">
      <c r="A9551" s="4" t="s">
        <v>15367</v>
      </c>
      <c r="B9551" s="4" t="s">
        <v>4271</v>
      </c>
      <c r="C9551" s="4" t="s">
        <v>1055</v>
      </c>
      <c r="D9551" s="4" t="n">
        <v>6</v>
      </c>
      <c r="E9551" s="4" t="n">
        <v>205.03</v>
      </c>
      <c r="F9551" s="4" t="n">
        <v>1230.18</v>
      </c>
      <c r="G9551" s="4" t="n">
        <f aca="false">INDEX(Data_Products!$D$2:$D$33,MATCH(C9551,Data_Products!$A$2:$A$33,0))</f>
        <v>138.6</v>
      </c>
      <c r="H9551" s="4" t="str">
        <f aca="false">INDEX(Data_Products!$C$2:$C$33,MATCH(C9551,Data_Products!$A$2:$A$33,0))</f>
        <v>Roofing</v>
      </c>
      <c r="I9551" s="10" t="n">
        <f aca="false">D9551*(E9551-G9551)</f>
        <v>398.58</v>
      </c>
      <c r="J9551" s="11" t="n">
        <f aca="false">IFERROR(I9551/F9551,0)</f>
        <v>0.324001365653807</v>
      </c>
      <c r="K9551" s="4" t="str">
        <f aca="false">IFERROR(INDEX(Data_Orders!$F$2:$F$4727,MATCH(B9551,Data_Orders!$A$2:$A$4727,0)),"")</f>
        <v>Retail</v>
      </c>
      <c r="L9551" s="4" t="str">
        <f aca="false">IFERROR(INDEX(Data_Orders!$D$2:$D$4727,MATCH(B9551,Data_Orders!$A$2:$A$4727,0)),"")</f>
        <v>Binley (Coventry)</v>
      </c>
    </row>
    <row r="9552" customFormat="false" ht="15" hidden="false" customHeight="false" outlineLevel="0" collapsed="false">
      <c r="A9552" s="4" t="s">
        <v>15368</v>
      </c>
      <c r="B9552" s="4" t="s">
        <v>4271</v>
      </c>
      <c r="C9552" s="4" t="s">
        <v>1073</v>
      </c>
      <c r="D9552" s="4" t="n">
        <v>2</v>
      </c>
      <c r="E9552" s="4" t="n">
        <v>231.05</v>
      </c>
      <c r="F9552" s="4" t="n">
        <v>462.1</v>
      </c>
      <c r="G9552" s="4" t="n">
        <f aca="false">INDEX(Data_Products!$D$2:$D$33,MATCH(C9552,Data_Products!$A$2:$A$33,0))</f>
        <v>148.29</v>
      </c>
      <c r="H9552" s="4" t="str">
        <f aca="false">INDEX(Data_Products!$C$2:$C$33,MATCH(C9552,Data_Products!$A$2:$A$33,0))</f>
        <v>Landscaping</v>
      </c>
      <c r="I9552" s="10" t="n">
        <f aca="false">D9552*(E9552-G9552)</f>
        <v>165.52</v>
      </c>
      <c r="J9552" s="11" t="n">
        <f aca="false">IFERROR(I9552/F9552,0)</f>
        <v>0.358190867777537</v>
      </c>
      <c r="K9552" s="4" t="str">
        <f aca="false">IFERROR(INDEX(Data_Orders!$F$2:$F$4727,MATCH(B9552,Data_Orders!$A$2:$A$4727,0)),"")</f>
        <v>Retail</v>
      </c>
      <c r="L9552" s="4" t="str">
        <f aca="false">IFERROR(INDEX(Data_Orders!$D$2:$D$4727,MATCH(B9552,Data_Orders!$A$2:$A$4727,0)),"")</f>
        <v>Binley (Coventry)</v>
      </c>
    </row>
    <row r="9553" customFormat="false" ht="15" hidden="false" customHeight="false" outlineLevel="0" collapsed="false">
      <c r="A9553" s="4" t="s">
        <v>15369</v>
      </c>
      <c r="B9553" s="4" t="s">
        <v>4271</v>
      </c>
      <c r="C9553" s="4" t="s">
        <v>1075</v>
      </c>
      <c r="D9553" s="4" t="n">
        <v>5</v>
      </c>
      <c r="E9553" s="4" t="n">
        <v>98.61</v>
      </c>
      <c r="F9553" s="4" t="n">
        <v>493.05</v>
      </c>
      <c r="G9553" s="4" t="n">
        <f aca="false">INDEX(Data_Products!$D$2:$D$33,MATCH(C9553,Data_Products!$A$2:$A$33,0))</f>
        <v>74.84</v>
      </c>
      <c r="H9553" s="4" t="str">
        <f aca="false">INDEX(Data_Products!$C$2:$C$33,MATCH(C9553,Data_Products!$A$2:$A$33,0))</f>
        <v>Landscaping</v>
      </c>
      <c r="I9553" s="10" t="n">
        <f aca="false">D9553*(E9553-G9553)</f>
        <v>118.85</v>
      </c>
      <c r="J9553" s="11" t="n">
        <f aca="false">IFERROR(I9553/F9553,0)</f>
        <v>0.24105060338708</v>
      </c>
      <c r="K9553" s="4" t="str">
        <f aca="false">IFERROR(INDEX(Data_Orders!$F$2:$F$4727,MATCH(B9553,Data_Orders!$A$2:$A$4727,0)),"")</f>
        <v>Retail</v>
      </c>
      <c r="L9553" s="4" t="str">
        <f aca="false">IFERROR(INDEX(Data_Orders!$D$2:$D$4727,MATCH(B9553,Data_Orders!$A$2:$A$4727,0)),"")</f>
        <v>Binley (Coventry)</v>
      </c>
    </row>
    <row r="9554" customFormat="false" ht="15" hidden="false" customHeight="false" outlineLevel="0" collapsed="false">
      <c r="A9554" s="4" t="s">
        <v>15370</v>
      </c>
      <c r="B9554" s="4" t="s">
        <v>4272</v>
      </c>
      <c r="C9554" s="4" t="s">
        <v>1068</v>
      </c>
      <c r="D9554" s="4" t="n">
        <v>4</v>
      </c>
      <c r="E9554" s="4" t="n">
        <v>86.28</v>
      </c>
      <c r="F9554" s="4" t="n">
        <v>345.12</v>
      </c>
      <c r="G9554" s="4" t="n">
        <f aca="false">INDEX(Data_Products!$D$2:$D$33,MATCH(C9554,Data_Products!$A$2:$A$33,0))</f>
        <v>68.55</v>
      </c>
      <c r="H9554" s="4" t="str">
        <f aca="false">INDEX(Data_Products!$C$2:$C$33,MATCH(C9554,Data_Products!$A$2:$A$33,0))</f>
        <v>Plumbing &amp; Drainage</v>
      </c>
      <c r="I9554" s="10" t="n">
        <f aca="false">D9554*(E9554-G9554)</f>
        <v>70.92</v>
      </c>
      <c r="J9554" s="11" t="n">
        <f aca="false">IFERROR(I9554/F9554,0)</f>
        <v>0.205493741307371</v>
      </c>
      <c r="K9554" s="4" t="str">
        <f aca="false">IFERROR(INDEX(Data_Orders!$F$2:$F$4727,MATCH(B9554,Data_Orders!$A$2:$A$4727,0)),"")</f>
        <v>Retail</v>
      </c>
      <c r="L9554" s="4" t="str">
        <f aca="false">IFERROR(INDEX(Data_Orders!$D$2:$D$4727,MATCH(B9554,Data_Orders!$A$2:$A$4727,0)),"")</f>
        <v>Binley (Coventry)</v>
      </c>
    </row>
    <row r="9555" customFormat="false" ht="15" hidden="false" customHeight="false" outlineLevel="0" collapsed="false">
      <c r="A9555" s="4" t="s">
        <v>15371</v>
      </c>
      <c r="B9555" s="4" t="s">
        <v>4272</v>
      </c>
      <c r="C9555" s="4" t="s">
        <v>1073</v>
      </c>
      <c r="D9555" s="4" t="n">
        <v>13</v>
      </c>
      <c r="E9555" s="4" t="n">
        <v>231.05</v>
      </c>
      <c r="F9555" s="4" t="n">
        <v>3003.65</v>
      </c>
      <c r="G9555" s="4" t="n">
        <f aca="false">INDEX(Data_Products!$D$2:$D$33,MATCH(C9555,Data_Products!$A$2:$A$33,0))</f>
        <v>148.29</v>
      </c>
      <c r="H9555" s="4" t="str">
        <f aca="false">INDEX(Data_Products!$C$2:$C$33,MATCH(C9555,Data_Products!$A$2:$A$33,0))</f>
        <v>Landscaping</v>
      </c>
      <c r="I9555" s="10" t="n">
        <f aca="false">D9555*(E9555-G9555)</f>
        <v>1075.88</v>
      </c>
      <c r="J9555" s="11" t="n">
        <f aca="false">IFERROR(I9555/F9555,0)</f>
        <v>0.358190867777537</v>
      </c>
      <c r="K9555" s="4" t="str">
        <f aca="false">IFERROR(INDEX(Data_Orders!$F$2:$F$4727,MATCH(B9555,Data_Orders!$A$2:$A$4727,0)),"")</f>
        <v>Retail</v>
      </c>
      <c r="L9555" s="4" t="str">
        <f aca="false">IFERROR(INDEX(Data_Orders!$D$2:$D$4727,MATCH(B9555,Data_Orders!$A$2:$A$4727,0)),"")</f>
        <v>Binley (Coventry)</v>
      </c>
    </row>
    <row r="9556" customFormat="false" ht="15" hidden="false" customHeight="false" outlineLevel="0" collapsed="false">
      <c r="A9556" s="4" t="s">
        <v>15372</v>
      </c>
      <c r="B9556" s="4" t="s">
        <v>4272</v>
      </c>
      <c r="C9556" s="4" t="s">
        <v>1039</v>
      </c>
      <c r="D9556" s="4" t="n">
        <v>18</v>
      </c>
      <c r="E9556" s="4" t="n">
        <v>160.41</v>
      </c>
      <c r="F9556" s="4" t="n">
        <v>2887.38</v>
      </c>
      <c r="G9556" s="4" t="n">
        <f aca="false">INDEX(Data_Products!$D$2:$D$33,MATCH(C9556,Data_Products!$A$2:$A$33,0))</f>
        <v>99.74</v>
      </c>
      <c r="H9556" s="4" t="str">
        <f aca="false">INDEX(Data_Products!$C$2:$C$33,MATCH(C9556,Data_Products!$A$2:$A$33,0))</f>
        <v>Insulation</v>
      </c>
      <c r="I9556" s="10" t="n">
        <f aca="false">D9556*(E9556-G9556)</f>
        <v>1092.06</v>
      </c>
      <c r="J9556" s="11" t="n">
        <f aca="false">IFERROR(I9556/F9556,0)</f>
        <v>0.378218315566361</v>
      </c>
      <c r="K9556" s="4" t="str">
        <f aca="false">IFERROR(INDEX(Data_Orders!$F$2:$F$4727,MATCH(B9556,Data_Orders!$A$2:$A$4727,0)),"")</f>
        <v>Retail</v>
      </c>
      <c r="L9556" s="4" t="str">
        <f aca="false">IFERROR(INDEX(Data_Orders!$D$2:$D$4727,MATCH(B9556,Data_Orders!$A$2:$A$4727,0)),"")</f>
        <v>Binley (Coventry)</v>
      </c>
    </row>
    <row r="9557" customFormat="false" ht="15" hidden="false" customHeight="false" outlineLevel="0" collapsed="false">
      <c r="A9557" s="4" t="s">
        <v>15373</v>
      </c>
      <c r="B9557" s="4" t="s">
        <v>4272</v>
      </c>
      <c r="C9557" s="4" t="s">
        <v>1070</v>
      </c>
      <c r="D9557" s="4" t="n">
        <v>2</v>
      </c>
      <c r="E9557" s="4" t="n">
        <v>230.32</v>
      </c>
      <c r="F9557" s="4" t="n">
        <v>460.64</v>
      </c>
      <c r="G9557" s="4" t="n">
        <f aca="false">INDEX(Data_Products!$D$2:$D$33,MATCH(C9557,Data_Products!$A$2:$A$33,0))</f>
        <v>161.64</v>
      </c>
      <c r="H9557" s="4" t="str">
        <f aca="false">INDEX(Data_Products!$C$2:$C$33,MATCH(C9557,Data_Products!$A$2:$A$33,0))</f>
        <v>Landscaping</v>
      </c>
      <c r="I9557" s="10" t="n">
        <f aca="false">D9557*(E9557-G9557)</f>
        <v>137.36</v>
      </c>
      <c r="J9557" s="11" t="n">
        <f aca="false">IFERROR(I9557/F9557,0)</f>
        <v>0.298193817297673</v>
      </c>
      <c r="K9557" s="4" t="str">
        <f aca="false">IFERROR(INDEX(Data_Orders!$F$2:$F$4727,MATCH(B9557,Data_Orders!$A$2:$A$4727,0)),"")</f>
        <v>Retail</v>
      </c>
      <c r="L9557" s="4" t="str">
        <f aca="false">IFERROR(INDEX(Data_Orders!$D$2:$D$4727,MATCH(B9557,Data_Orders!$A$2:$A$4727,0)),"")</f>
        <v>Binley (Coventry)</v>
      </c>
    </row>
    <row r="9558" customFormat="false" ht="15" hidden="false" customHeight="false" outlineLevel="0" collapsed="false">
      <c r="A9558" s="4" t="s">
        <v>15374</v>
      </c>
      <c r="B9558" s="4" t="s">
        <v>4272</v>
      </c>
      <c r="C9558" s="4" t="s">
        <v>1075</v>
      </c>
      <c r="D9558" s="4" t="n">
        <v>3</v>
      </c>
      <c r="E9558" s="4" t="n">
        <v>98.61</v>
      </c>
      <c r="F9558" s="4" t="n">
        <v>295.83</v>
      </c>
      <c r="G9558" s="4" t="n">
        <f aca="false">INDEX(Data_Products!$D$2:$D$33,MATCH(C9558,Data_Products!$A$2:$A$33,0))</f>
        <v>74.84</v>
      </c>
      <c r="H9558" s="4" t="str">
        <f aca="false">INDEX(Data_Products!$C$2:$C$33,MATCH(C9558,Data_Products!$A$2:$A$33,0))</f>
        <v>Landscaping</v>
      </c>
      <c r="I9558" s="10" t="n">
        <f aca="false">D9558*(E9558-G9558)</f>
        <v>71.31</v>
      </c>
      <c r="J9558" s="11" t="n">
        <f aca="false">IFERROR(I9558/F9558,0)</f>
        <v>0.24105060338708</v>
      </c>
      <c r="K9558" s="4" t="str">
        <f aca="false">IFERROR(INDEX(Data_Orders!$F$2:$F$4727,MATCH(B9558,Data_Orders!$A$2:$A$4727,0)),"")</f>
        <v>Retail</v>
      </c>
      <c r="L9558" s="4" t="str">
        <f aca="false">IFERROR(INDEX(Data_Orders!$D$2:$D$4727,MATCH(B9558,Data_Orders!$A$2:$A$4727,0)),"")</f>
        <v>Binley (Coventry)</v>
      </c>
    </row>
    <row r="9559" customFormat="false" ht="15" hidden="false" customHeight="false" outlineLevel="0" collapsed="false">
      <c r="A9559" s="4" t="s">
        <v>15375</v>
      </c>
      <c r="B9559" s="4" t="s">
        <v>4273</v>
      </c>
      <c r="C9559" s="4" t="s">
        <v>1052</v>
      </c>
      <c r="D9559" s="4" t="n">
        <v>4</v>
      </c>
      <c r="E9559" s="4" t="n">
        <v>205.71</v>
      </c>
      <c r="F9559" s="4" t="n">
        <v>822.84</v>
      </c>
      <c r="G9559" s="4" t="n">
        <f aca="false">INDEX(Data_Products!$D$2:$D$33,MATCH(C9559,Data_Products!$A$2:$A$33,0))</f>
        <v>152.29</v>
      </c>
      <c r="H9559" s="4" t="str">
        <f aca="false">INDEX(Data_Products!$C$2:$C$33,MATCH(C9559,Data_Products!$A$2:$A$33,0))</f>
        <v>Roofing</v>
      </c>
      <c r="I9559" s="10" t="n">
        <f aca="false">D9559*(E9559-G9559)</f>
        <v>213.68</v>
      </c>
      <c r="J9559" s="11" t="n">
        <f aca="false">IFERROR(I9559/F9559,0)</f>
        <v>0.259685965679841</v>
      </c>
      <c r="K9559" s="4" t="str">
        <f aca="false">IFERROR(INDEX(Data_Orders!$F$2:$F$4727,MATCH(B9559,Data_Orders!$A$2:$A$4727,0)),"")</f>
        <v>Retail</v>
      </c>
      <c r="L9559" s="4" t="str">
        <f aca="false">IFERROR(INDEX(Data_Orders!$D$2:$D$4727,MATCH(B9559,Data_Orders!$A$2:$A$4727,0)),"")</f>
        <v>Binley (Coventry)</v>
      </c>
    </row>
    <row r="9560" customFormat="false" ht="15" hidden="false" customHeight="false" outlineLevel="0" collapsed="false">
      <c r="A9560" s="4" t="s">
        <v>15376</v>
      </c>
      <c r="B9560" s="4" t="s">
        <v>4273</v>
      </c>
      <c r="C9560" s="4" t="s">
        <v>1013</v>
      </c>
      <c r="D9560" s="4" t="n">
        <v>7</v>
      </c>
      <c r="E9560" s="4" t="n">
        <v>240.92</v>
      </c>
      <c r="F9560" s="4" t="n">
        <v>1686.44</v>
      </c>
      <c r="G9560" s="4" t="n">
        <f aca="false">INDEX(Data_Products!$D$2:$D$33,MATCH(C9560,Data_Products!$A$2:$A$33,0))</f>
        <v>168.32</v>
      </c>
      <c r="H9560" s="4" t="str">
        <f aca="false">INDEX(Data_Products!$C$2:$C$33,MATCH(C9560,Data_Products!$A$2:$A$33,0))</f>
        <v>Timber</v>
      </c>
      <c r="I9560" s="10" t="n">
        <f aca="false">D9560*(E9560-G9560)</f>
        <v>508.2</v>
      </c>
      <c r="J9560" s="11" t="n">
        <f aca="false">IFERROR(I9560/F9560,0)</f>
        <v>0.301344844761747</v>
      </c>
      <c r="K9560" s="4" t="str">
        <f aca="false">IFERROR(INDEX(Data_Orders!$F$2:$F$4727,MATCH(B9560,Data_Orders!$A$2:$A$4727,0)),"")</f>
        <v>Retail</v>
      </c>
      <c r="L9560" s="4" t="str">
        <f aca="false">IFERROR(INDEX(Data_Orders!$D$2:$D$4727,MATCH(B9560,Data_Orders!$A$2:$A$4727,0)),"")</f>
        <v>Binley (Coventry)</v>
      </c>
    </row>
    <row r="9561" customFormat="false" ht="15" hidden="false" customHeight="false" outlineLevel="0" collapsed="false">
      <c r="A9561" s="4" t="s">
        <v>15377</v>
      </c>
      <c r="B9561" s="4" t="s">
        <v>4273</v>
      </c>
      <c r="C9561" s="4" t="s">
        <v>1026</v>
      </c>
      <c r="D9561" s="4" t="n">
        <v>9</v>
      </c>
      <c r="E9561" s="4" t="n">
        <v>184.05</v>
      </c>
      <c r="F9561" s="4" t="n">
        <v>1656.45</v>
      </c>
      <c r="G9561" s="4" t="n">
        <f aca="false">INDEX(Data_Products!$D$2:$D$33,MATCH(C9561,Data_Products!$A$2:$A$33,0))</f>
        <v>147.44</v>
      </c>
      <c r="H9561" s="4" t="str">
        <f aca="false">INDEX(Data_Products!$C$2:$C$33,MATCH(C9561,Data_Products!$A$2:$A$33,0))</f>
        <v>Cement &amp; Aggregates</v>
      </c>
      <c r="I9561" s="10" t="n">
        <f aca="false">D9561*(E9561-G9561)</f>
        <v>329.49</v>
      </c>
      <c r="J9561" s="11" t="n">
        <f aca="false">IFERROR(I9561/F9561,0)</f>
        <v>0.19891333876664</v>
      </c>
      <c r="K9561" s="4" t="str">
        <f aca="false">IFERROR(INDEX(Data_Orders!$F$2:$F$4727,MATCH(B9561,Data_Orders!$A$2:$A$4727,0)),"")</f>
        <v>Retail</v>
      </c>
      <c r="L9561" s="4" t="str">
        <f aca="false">IFERROR(INDEX(Data_Orders!$D$2:$D$4727,MATCH(B9561,Data_Orders!$A$2:$A$4727,0)),"")</f>
        <v>Binley (Coventry)</v>
      </c>
    </row>
    <row r="9562" customFormat="false" ht="15" hidden="false" customHeight="false" outlineLevel="0" collapsed="false">
      <c r="A9562" s="4" t="s">
        <v>15378</v>
      </c>
      <c r="B9562" s="4" t="s">
        <v>4273</v>
      </c>
      <c r="C9562" s="4" t="s">
        <v>1030</v>
      </c>
      <c r="D9562" s="4" t="n">
        <v>17</v>
      </c>
      <c r="E9562" s="4" t="n">
        <v>25.23</v>
      </c>
      <c r="F9562" s="4" t="n">
        <v>428.91</v>
      </c>
      <c r="G9562" s="4" t="n">
        <f aca="false">INDEX(Data_Products!$D$2:$D$33,MATCH(C9562,Data_Products!$A$2:$A$33,0))</f>
        <v>17.67</v>
      </c>
      <c r="H9562" s="4" t="str">
        <f aca="false">INDEX(Data_Products!$C$2:$C$33,MATCH(C9562,Data_Products!$A$2:$A$33,0))</f>
        <v>Cement &amp; Aggregates</v>
      </c>
      <c r="I9562" s="10" t="n">
        <f aca="false">D9562*(E9562-G9562)</f>
        <v>128.52</v>
      </c>
      <c r="J9562" s="11" t="n">
        <f aca="false">IFERROR(I9562/F9562,0)</f>
        <v>0.299643281807372</v>
      </c>
      <c r="K9562" s="4" t="str">
        <f aca="false">IFERROR(INDEX(Data_Orders!$F$2:$F$4727,MATCH(B9562,Data_Orders!$A$2:$A$4727,0)),"")</f>
        <v>Retail</v>
      </c>
      <c r="L9562" s="4" t="str">
        <f aca="false">IFERROR(INDEX(Data_Orders!$D$2:$D$4727,MATCH(B9562,Data_Orders!$A$2:$A$4727,0)),"")</f>
        <v>Binley (Coventry)</v>
      </c>
    </row>
    <row r="9563" customFormat="false" ht="15" hidden="false" customHeight="false" outlineLevel="0" collapsed="false">
      <c r="A9563" s="4" t="s">
        <v>15379</v>
      </c>
      <c r="B9563" s="4" t="s">
        <v>4273</v>
      </c>
      <c r="C9563" s="4" t="s">
        <v>1019</v>
      </c>
      <c r="D9563" s="4" t="n">
        <v>11</v>
      </c>
      <c r="E9563" s="4" t="n">
        <v>79.76</v>
      </c>
      <c r="F9563" s="4" t="n">
        <v>877.36</v>
      </c>
      <c r="G9563" s="4" t="n">
        <f aca="false">INDEX(Data_Products!$D$2:$D$33,MATCH(C9563,Data_Products!$A$2:$A$33,0))</f>
        <v>59.07</v>
      </c>
      <c r="H9563" s="4" t="str">
        <f aca="false">INDEX(Data_Products!$C$2:$C$33,MATCH(C9563,Data_Products!$A$2:$A$33,0))</f>
        <v>Timber</v>
      </c>
      <c r="I9563" s="10" t="n">
        <f aca="false">D9563*(E9563-G9563)</f>
        <v>227.59</v>
      </c>
      <c r="J9563" s="11" t="n">
        <f aca="false">IFERROR(I9563/F9563,0)</f>
        <v>0.259403209628887</v>
      </c>
      <c r="K9563" s="4" t="str">
        <f aca="false">IFERROR(INDEX(Data_Orders!$F$2:$F$4727,MATCH(B9563,Data_Orders!$A$2:$A$4727,0)),"")</f>
        <v>Retail</v>
      </c>
      <c r="L9563" s="4" t="str">
        <f aca="false">IFERROR(INDEX(Data_Orders!$D$2:$D$4727,MATCH(B9563,Data_Orders!$A$2:$A$4727,0)),"")</f>
        <v>Binley (Coventry)</v>
      </c>
    </row>
    <row r="9564" customFormat="false" ht="15" hidden="false" customHeight="false" outlineLevel="0" collapsed="false">
      <c r="A9564" s="4" t="s">
        <v>15380</v>
      </c>
      <c r="B9564" s="4" t="s">
        <v>4274</v>
      </c>
      <c r="C9564" s="4" t="s">
        <v>1028</v>
      </c>
      <c r="D9564" s="4" t="n">
        <v>11</v>
      </c>
      <c r="E9564" s="4" t="n">
        <v>118.79</v>
      </c>
      <c r="F9564" s="4" t="n">
        <v>1306.69</v>
      </c>
      <c r="G9564" s="4" t="n">
        <f aca="false">INDEX(Data_Products!$D$2:$D$33,MATCH(C9564,Data_Products!$A$2:$A$33,0))</f>
        <v>81.07</v>
      </c>
      <c r="H9564" s="4" t="str">
        <f aca="false">INDEX(Data_Products!$C$2:$C$33,MATCH(C9564,Data_Products!$A$2:$A$33,0))</f>
        <v>Cement &amp; Aggregates</v>
      </c>
      <c r="I9564" s="10" t="n">
        <f aca="false">D9564*(E9564-G9564)</f>
        <v>414.92</v>
      </c>
      <c r="J9564" s="11" t="n">
        <f aca="false">IFERROR(I9564/F9564,0)</f>
        <v>0.317535146056065</v>
      </c>
      <c r="K9564" s="4" t="str">
        <f aca="false">IFERROR(INDEX(Data_Orders!$F$2:$F$4727,MATCH(B9564,Data_Orders!$A$2:$A$4727,0)),"")</f>
        <v>Retail</v>
      </c>
      <c r="L9564" s="4" t="str">
        <f aca="false">IFERROR(INDEX(Data_Orders!$D$2:$D$4727,MATCH(B9564,Data_Orders!$A$2:$A$4727,0)),"")</f>
        <v>Binley (Coventry)</v>
      </c>
    </row>
    <row r="9565" customFormat="false" ht="15" hidden="false" customHeight="false" outlineLevel="0" collapsed="false">
      <c r="A9565" s="4" t="s">
        <v>15381</v>
      </c>
      <c r="B9565" s="4" t="s">
        <v>4274</v>
      </c>
      <c r="C9565" s="4" t="s">
        <v>1073</v>
      </c>
      <c r="D9565" s="4" t="n">
        <v>7</v>
      </c>
      <c r="E9565" s="4" t="n">
        <v>231.05</v>
      </c>
      <c r="F9565" s="4" t="n">
        <v>1617.35</v>
      </c>
      <c r="G9565" s="4" t="n">
        <f aca="false">INDEX(Data_Products!$D$2:$D$33,MATCH(C9565,Data_Products!$A$2:$A$33,0))</f>
        <v>148.29</v>
      </c>
      <c r="H9565" s="4" t="str">
        <f aca="false">INDEX(Data_Products!$C$2:$C$33,MATCH(C9565,Data_Products!$A$2:$A$33,0))</f>
        <v>Landscaping</v>
      </c>
      <c r="I9565" s="10" t="n">
        <f aca="false">D9565*(E9565-G9565)</f>
        <v>579.32</v>
      </c>
      <c r="J9565" s="11" t="n">
        <f aca="false">IFERROR(I9565/F9565,0)</f>
        <v>0.358190867777537</v>
      </c>
      <c r="K9565" s="4" t="str">
        <f aca="false">IFERROR(INDEX(Data_Orders!$F$2:$F$4727,MATCH(B9565,Data_Orders!$A$2:$A$4727,0)),"")</f>
        <v>Retail</v>
      </c>
      <c r="L9565" s="4" t="str">
        <f aca="false">IFERROR(INDEX(Data_Orders!$D$2:$D$4727,MATCH(B9565,Data_Orders!$A$2:$A$4727,0)),"")</f>
        <v>Binley (Coventry)</v>
      </c>
    </row>
    <row r="9566" customFormat="false" ht="15" hidden="false" customHeight="false" outlineLevel="0" collapsed="false">
      <c r="A9566" s="4" t="s">
        <v>15382</v>
      </c>
      <c r="B9566" s="4" t="s">
        <v>4274</v>
      </c>
      <c r="C9566" s="4" t="s">
        <v>1019</v>
      </c>
      <c r="D9566" s="4" t="n">
        <v>3</v>
      </c>
      <c r="E9566" s="4" t="n">
        <v>79.76</v>
      </c>
      <c r="F9566" s="4" t="n">
        <v>239.28</v>
      </c>
      <c r="G9566" s="4" t="n">
        <f aca="false">INDEX(Data_Products!$D$2:$D$33,MATCH(C9566,Data_Products!$A$2:$A$33,0))</f>
        <v>59.07</v>
      </c>
      <c r="H9566" s="4" t="str">
        <f aca="false">INDEX(Data_Products!$C$2:$C$33,MATCH(C9566,Data_Products!$A$2:$A$33,0))</f>
        <v>Timber</v>
      </c>
      <c r="I9566" s="10" t="n">
        <f aca="false">D9566*(E9566-G9566)</f>
        <v>62.07</v>
      </c>
      <c r="J9566" s="11" t="n">
        <f aca="false">IFERROR(I9566/F9566,0)</f>
        <v>0.259403209628887</v>
      </c>
      <c r="K9566" s="4" t="str">
        <f aca="false">IFERROR(INDEX(Data_Orders!$F$2:$F$4727,MATCH(B9566,Data_Orders!$A$2:$A$4727,0)),"")</f>
        <v>Retail</v>
      </c>
      <c r="L9566" s="4" t="str">
        <f aca="false">IFERROR(INDEX(Data_Orders!$D$2:$D$4727,MATCH(B9566,Data_Orders!$A$2:$A$4727,0)),"")</f>
        <v>Binley (Coventry)</v>
      </c>
    </row>
    <row r="9567" customFormat="false" ht="15" hidden="false" customHeight="false" outlineLevel="0" collapsed="false">
      <c r="A9567" s="4" t="s">
        <v>15383</v>
      </c>
      <c r="B9567" s="4" t="s">
        <v>4274</v>
      </c>
      <c r="C9567" s="4" t="s">
        <v>1013</v>
      </c>
      <c r="D9567" s="4" t="n">
        <v>14</v>
      </c>
      <c r="E9567" s="4" t="n">
        <v>240.92</v>
      </c>
      <c r="F9567" s="4" t="n">
        <v>3372.88</v>
      </c>
      <c r="G9567" s="4" t="n">
        <f aca="false">INDEX(Data_Products!$D$2:$D$33,MATCH(C9567,Data_Products!$A$2:$A$33,0))</f>
        <v>168.32</v>
      </c>
      <c r="H9567" s="4" t="str">
        <f aca="false">INDEX(Data_Products!$C$2:$C$33,MATCH(C9567,Data_Products!$A$2:$A$33,0))</f>
        <v>Timber</v>
      </c>
      <c r="I9567" s="10" t="n">
        <f aca="false">D9567*(E9567-G9567)</f>
        <v>1016.4</v>
      </c>
      <c r="J9567" s="11" t="n">
        <f aca="false">IFERROR(I9567/F9567,0)</f>
        <v>0.301344844761747</v>
      </c>
      <c r="K9567" s="4" t="str">
        <f aca="false">IFERROR(INDEX(Data_Orders!$F$2:$F$4727,MATCH(B9567,Data_Orders!$A$2:$A$4727,0)),"")</f>
        <v>Retail</v>
      </c>
      <c r="L9567" s="4" t="str">
        <f aca="false">IFERROR(INDEX(Data_Orders!$D$2:$D$4727,MATCH(B9567,Data_Orders!$A$2:$A$4727,0)),"")</f>
        <v>Binley (Coventry)</v>
      </c>
    </row>
    <row r="9568" customFormat="false" ht="15" hidden="false" customHeight="false" outlineLevel="0" collapsed="false">
      <c r="A9568" s="4" t="s">
        <v>15384</v>
      </c>
      <c r="B9568" s="4" t="s">
        <v>4274</v>
      </c>
      <c r="C9568" s="4" t="s">
        <v>1024</v>
      </c>
      <c r="D9568" s="4" t="n">
        <v>2</v>
      </c>
      <c r="E9568" s="4" t="n">
        <v>137.14</v>
      </c>
      <c r="F9568" s="4" t="n">
        <v>274.28</v>
      </c>
      <c r="G9568" s="4" t="n">
        <f aca="false">INDEX(Data_Products!$D$2:$D$33,MATCH(C9568,Data_Products!$A$2:$A$33,0))</f>
        <v>99.99</v>
      </c>
      <c r="H9568" s="4" t="str">
        <f aca="false">INDEX(Data_Products!$C$2:$C$33,MATCH(C9568,Data_Products!$A$2:$A$33,0))</f>
        <v>Cement &amp; Aggregates</v>
      </c>
      <c r="I9568" s="10" t="n">
        <f aca="false">D9568*(E9568-G9568)</f>
        <v>74.3</v>
      </c>
      <c r="J9568" s="11" t="n">
        <f aca="false">IFERROR(I9568/F9568,0)</f>
        <v>0.270891060230421</v>
      </c>
      <c r="K9568" s="4" t="str">
        <f aca="false">IFERROR(INDEX(Data_Orders!$F$2:$F$4727,MATCH(B9568,Data_Orders!$A$2:$A$4727,0)),"")</f>
        <v>Retail</v>
      </c>
      <c r="L9568" s="4" t="str">
        <f aca="false">IFERROR(INDEX(Data_Orders!$D$2:$D$4727,MATCH(B9568,Data_Orders!$A$2:$A$4727,0)),"")</f>
        <v>Binley (Coventry)</v>
      </c>
    </row>
    <row r="9569" customFormat="false" ht="15" hidden="false" customHeight="false" outlineLevel="0" collapsed="false">
      <c r="A9569" s="4" t="s">
        <v>15385</v>
      </c>
      <c r="B9569" s="4" t="s">
        <v>4275</v>
      </c>
      <c r="C9569" s="4" t="s">
        <v>1050</v>
      </c>
      <c r="D9569" s="4" t="n">
        <v>19</v>
      </c>
      <c r="E9569" s="4" t="n">
        <v>238.63</v>
      </c>
      <c r="F9569" s="4" t="n">
        <v>4533.97</v>
      </c>
      <c r="G9569" s="4" t="n">
        <f aca="false">INDEX(Data_Products!$D$2:$D$33,MATCH(C9569,Data_Products!$A$2:$A$33,0))</f>
        <v>148.91</v>
      </c>
      <c r="H9569" s="4" t="str">
        <f aca="false">INDEX(Data_Products!$C$2:$C$33,MATCH(C9569,Data_Products!$A$2:$A$33,0))</f>
        <v>Tools &amp; Fixings</v>
      </c>
      <c r="I9569" s="10" t="n">
        <f aca="false">D9569*(E9569-G9569)</f>
        <v>1704.68</v>
      </c>
      <c r="J9569" s="11" t="n">
        <f aca="false">IFERROR(I9569/F9569,0)</f>
        <v>0.375979549930855</v>
      </c>
      <c r="K9569" s="4" t="str">
        <f aca="false">IFERROR(INDEX(Data_Orders!$F$2:$F$4727,MATCH(B9569,Data_Orders!$A$2:$A$4727,0)),"")</f>
        <v>Retail</v>
      </c>
      <c r="L9569" s="4" t="str">
        <f aca="false">IFERROR(INDEX(Data_Orders!$D$2:$D$4727,MATCH(B9569,Data_Orders!$A$2:$A$4727,0)),"")</f>
        <v>Binley (Coventry)</v>
      </c>
    </row>
    <row r="9570" customFormat="false" ht="15" hidden="false" customHeight="false" outlineLevel="0" collapsed="false">
      <c r="A9570" s="4" t="s">
        <v>15386</v>
      </c>
      <c r="B9570" s="4" t="s">
        <v>4275</v>
      </c>
      <c r="C9570" s="4" t="s">
        <v>1057</v>
      </c>
      <c r="D9570" s="4" t="n">
        <v>4</v>
      </c>
      <c r="E9570" s="4" t="n">
        <v>176.81</v>
      </c>
      <c r="F9570" s="4" t="n">
        <v>707.24</v>
      </c>
      <c r="G9570" s="4" t="n">
        <f aca="false">INDEX(Data_Products!$D$2:$D$33,MATCH(C9570,Data_Products!$A$2:$A$33,0))</f>
        <v>129.57</v>
      </c>
      <c r="H9570" s="4" t="str">
        <f aca="false">INDEX(Data_Products!$C$2:$C$33,MATCH(C9570,Data_Products!$A$2:$A$33,0))</f>
        <v>Roofing</v>
      </c>
      <c r="I9570" s="10" t="n">
        <f aca="false">D9570*(E9570-G9570)</f>
        <v>188.96</v>
      </c>
      <c r="J9570" s="11" t="n">
        <f aca="false">IFERROR(I9570/F9570,0)</f>
        <v>0.267179458175443</v>
      </c>
      <c r="K9570" s="4" t="str">
        <f aca="false">IFERROR(INDEX(Data_Orders!$F$2:$F$4727,MATCH(B9570,Data_Orders!$A$2:$A$4727,0)),"")</f>
        <v>Retail</v>
      </c>
      <c r="L9570" s="4" t="str">
        <f aca="false">IFERROR(INDEX(Data_Orders!$D$2:$D$4727,MATCH(B9570,Data_Orders!$A$2:$A$4727,0)),"")</f>
        <v>Binley (Coventry)</v>
      </c>
    </row>
    <row r="9571" customFormat="false" ht="15" hidden="false" customHeight="false" outlineLevel="0" collapsed="false">
      <c r="A9571" s="4" t="s">
        <v>15387</v>
      </c>
      <c r="B9571" s="4" t="s">
        <v>4275</v>
      </c>
      <c r="C9571" s="4" t="s">
        <v>1017</v>
      </c>
      <c r="D9571" s="4" t="n">
        <v>7</v>
      </c>
      <c r="E9571" s="4" t="n">
        <v>49.15</v>
      </c>
      <c r="F9571" s="4" t="n">
        <v>344.05</v>
      </c>
      <c r="G9571" s="4" t="n">
        <f aca="false">INDEX(Data_Products!$D$2:$D$33,MATCH(C9571,Data_Products!$A$2:$A$33,0))</f>
        <v>31.44</v>
      </c>
      <c r="H9571" s="4" t="str">
        <f aca="false">INDEX(Data_Products!$C$2:$C$33,MATCH(C9571,Data_Products!$A$2:$A$33,0))</f>
        <v>Timber</v>
      </c>
      <c r="I9571" s="10" t="n">
        <f aca="false">D9571*(E9571-G9571)</f>
        <v>123.97</v>
      </c>
      <c r="J9571" s="11" t="n">
        <f aca="false">IFERROR(I9571/F9571,0)</f>
        <v>0.360325534079349</v>
      </c>
      <c r="K9571" s="4" t="str">
        <f aca="false">IFERROR(INDEX(Data_Orders!$F$2:$F$4727,MATCH(B9571,Data_Orders!$A$2:$A$4727,0)),"")</f>
        <v>Retail</v>
      </c>
      <c r="L9571" s="4" t="str">
        <f aca="false">IFERROR(INDEX(Data_Orders!$D$2:$D$4727,MATCH(B9571,Data_Orders!$A$2:$A$4727,0)),"")</f>
        <v>Binley (Coventry)</v>
      </c>
    </row>
    <row r="9572" customFormat="false" ht="15" hidden="false" customHeight="false" outlineLevel="0" collapsed="false">
      <c r="A9572" s="4" t="s">
        <v>15388</v>
      </c>
      <c r="B9572" s="4" t="s">
        <v>4275</v>
      </c>
      <c r="C9572" s="4" t="s">
        <v>1044</v>
      </c>
      <c r="D9572" s="4" t="n">
        <v>18</v>
      </c>
      <c r="E9572" s="4" t="n">
        <v>190.44</v>
      </c>
      <c r="F9572" s="4" t="n">
        <v>3427.92</v>
      </c>
      <c r="G9572" s="4" t="n">
        <f aca="false">INDEX(Data_Products!$D$2:$D$33,MATCH(C9572,Data_Products!$A$2:$A$33,0))</f>
        <v>115.48</v>
      </c>
      <c r="H9572" s="4" t="str">
        <f aca="false">INDEX(Data_Products!$C$2:$C$33,MATCH(C9572,Data_Products!$A$2:$A$33,0))</f>
        <v>Tools &amp; Fixings</v>
      </c>
      <c r="I9572" s="10" t="n">
        <f aca="false">D9572*(E9572-G9572)</f>
        <v>1349.28</v>
      </c>
      <c r="J9572" s="11" t="n">
        <f aca="false">IFERROR(I9572/F9572,0)</f>
        <v>0.393614786809494</v>
      </c>
      <c r="K9572" s="4" t="str">
        <f aca="false">IFERROR(INDEX(Data_Orders!$F$2:$F$4727,MATCH(B9572,Data_Orders!$A$2:$A$4727,0)),"")</f>
        <v>Retail</v>
      </c>
      <c r="L9572" s="4" t="str">
        <f aca="false">IFERROR(INDEX(Data_Orders!$D$2:$D$4727,MATCH(B9572,Data_Orders!$A$2:$A$4727,0)),"")</f>
        <v>Binley (Coventry)</v>
      </c>
    </row>
    <row r="9573" customFormat="false" ht="15" hidden="false" customHeight="false" outlineLevel="0" collapsed="false">
      <c r="A9573" s="4" t="s">
        <v>15389</v>
      </c>
      <c r="B9573" s="4" t="s">
        <v>4276</v>
      </c>
      <c r="C9573" s="4" t="s">
        <v>1015</v>
      </c>
      <c r="D9573" s="4" t="n">
        <v>11</v>
      </c>
      <c r="E9573" s="4" t="n">
        <v>122.01</v>
      </c>
      <c r="F9573" s="4" t="n">
        <v>1342.11</v>
      </c>
      <c r="G9573" s="4" t="n">
        <f aca="false">INDEX(Data_Products!$D$2:$D$33,MATCH(C9573,Data_Products!$A$2:$A$33,0))</f>
        <v>85.53</v>
      </c>
      <c r="H9573" s="4" t="str">
        <f aca="false">INDEX(Data_Products!$C$2:$C$33,MATCH(C9573,Data_Products!$A$2:$A$33,0))</f>
        <v>Timber</v>
      </c>
      <c r="I9573" s="10" t="n">
        <f aca="false">D9573*(E9573-G9573)</f>
        <v>401.28</v>
      </c>
      <c r="J9573" s="11" t="n">
        <f aca="false">IFERROR(I9573/F9573,0)</f>
        <v>0.298991885910991</v>
      </c>
      <c r="K9573" s="4" t="str">
        <f aca="false">IFERROR(INDEX(Data_Orders!$F$2:$F$4727,MATCH(B9573,Data_Orders!$A$2:$A$4727,0)),"")</f>
        <v>Retail</v>
      </c>
      <c r="L9573" s="4" t="str">
        <f aca="false">IFERROR(INDEX(Data_Orders!$D$2:$D$4727,MATCH(B9573,Data_Orders!$A$2:$A$4727,0)),"")</f>
        <v>Binley (Coventry)</v>
      </c>
    </row>
    <row r="9574" customFormat="false" ht="15" hidden="false" customHeight="false" outlineLevel="0" collapsed="false">
      <c r="A9574" s="4" t="s">
        <v>15390</v>
      </c>
      <c r="B9574" s="4" t="s">
        <v>4277</v>
      </c>
      <c r="C9574" s="4" t="s">
        <v>1017</v>
      </c>
      <c r="D9574" s="4" t="n">
        <v>3</v>
      </c>
      <c r="E9574" s="4" t="n">
        <v>49.15</v>
      </c>
      <c r="F9574" s="4" t="n">
        <v>147.45</v>
      </c>
      <c r="G9574" s="4" t="n">
        <f aca="false">INDEX(Data_Products!$D$2:$D$33,MATCH(C9574,Data_Products!$A$2:$A$33,0))</f>
        <v>31.44</v>
      </c>
      <c r="H9574" s="4" t="str">
        <f aca="false">INDEX(Data_Products!$C$2:$C$33,MATCH(C9574,Data_Products!$A$2:$A$33,0))</f>
        <v>Timber</v>
      </c>
      <c r="I9574" s="10" t="n">
        <f aca="false">D9574*(E9574-G9574)</f>
        <v>53.13</v>
      </c>
      <c r="J9574" s="11" t="n">
        <f aca="false">IFERROR(I9574/F9574,0)</f>
        <v>0.360325534079349</v>
      </c>
      <c r="K9574" s="4" t="str">
        <f aca="false">IFERROR(INDEX(Data_Orders!$F$2:$F$4727,MATCH(B9574,Data_Orders!$A$2:$A$4727,0)),"")</f>
        <v>Retail</v>
      </c>
      <c r="L9574" s="4" t="str">
        <f aca="false">IFERROR(INDEX(Data_Orders!$D$2:$D$4727,MATCH(B9574,Data_Orders!$A$2:$A$4727,0)),"")</f>
        <v>Binley (Coventry)</v>
      </c>
    </row>
    <row r="9575" customFormat="false" ht="15" hidden="false" customHeight="false" outlineLevel="0" collapsed="false">
      <c r="A9575" s="4" t="s">
        <v>15391</v>
      </c>
      <c r="B9575" s="4" t="s">
        <v>4277</v>
      </c>
      <c r="C9575" s="4" t="s">
        <v>1070</v>
      </c>
      <c r="D9575" s="4" t="n">
        <v>16</v>
      </c>
      <c r="E9575" s="4" t="n">
        <v>230.32</v>
      </c>
      <c r="F9575" s="4" t="n">
        <v>3685.12</v>
      </c>
      <c r="G9575" s="4" t="n">
        <f aca="false">INDEX(Data_Products!$D$2:$D$33,MATCH(C9575,Data_Products!$A$2:$A$33,0))</f>
        <v>161.64</v>
      </c>
      <c r="H9575" s="4" t="str">
        <f aca="false">INDEX(Data_Products!$C$2:$C$33,MATCH(C9575,Data_Products!$A$2:$A$33,0))</f>
        <v>Landscaping</v>
      </c>
      <c r="I9575" s="10" t="n">
        <f aca="false">D9575*(E9575-G9575)</f>
        <v>1098.88</v>
      </c>
      <c r="J9575" s="11" t="n">
        <f aca="false">IFERROR(I9575/F9575,0)</f>
        <v>0.298193817297673</v>
      </c>
      <c r="K9575" s="4" t="str">
        <f aca="false">IFERROR(INDEX(Data_Orders!$F$2:$F$4727,MATCH(B9575,Data_Orders!$A$2:$A$4727,0)),"")</f>
        <v>Retail</v>
      </c>
      <c r="L9575" s="4" t="str">
        <f aca="false">IFERROR(INDEX(Data_Orders!$D$2:$D$4727,MATCH(B9575,Data_Orders!$A$2:$A$4727,0)),"")</f>
        <v>Binley (Coventry)</v>
      </c>
    </row>
    <row r="9576" customFormat="false" ht="15" hidden="false" customHeight="false" outlineLevel="0" collapsed="false">
      <c r="A9576" s="4" t="s">
        <v>15392</v>
      </c>
      <c r="B9576" s="4" t="s">
        <v>4277</v>
      </c>
      <c r="C9576" s="4" t="s">
        <v>1059</v>
      </c>
      <c r="D9576" s="4" t="n">
        <v>4</v>
      </c>
      <c r="E9576" s="4" t="n">
        <v>103.63</v>
      </c>
      <c r="F9576" s="4" t="n">
        <v>414.52</v>
      </c>
      <c r="G9576" s="4" t="n">
        <f aca="false">INDEX(Data_Products!$D$2:$D$33,MATCH(C9576,Data_Products!$A$2:$A$33,0))</f>
        <v>82.55</v>
      </c>
      <c r="H9576" s="4" t="str">
        <f aca="false">INDEX(Data_Products!$C$2:$C$33,MATCH(C9576,Data_Products!$A$2:$A$33,0))</f>
        <v>Roofing</v>
      </c>
      <c r="I9576" s="10" t="n">
        <f aca="false">D9576*(E9576-G9576)</f>
        <v>84.32</v>
      </c>
      <c r="J9576" s="11" t="n">
        <f aca="false">IFERROR(I9576/F9576,0)</f>
        <v>0.203415999228023</v>
      </c>
      <c r="K9576" s="4" t="str">
        <f aca="false">IFERROR(INDEX(Data_Orders!$F$2:$F$4727,MATCH(B9576,Data_Orders!$A$2:$A$4727,0)),"")</f>
        <v>Retail</v>
      </c>
      <c r="L9576" s="4" t="str">
        <f aca="false">IFERROR(INDEX(Data_Orders!$D$2:$D$4727,MATCH(B9576,Data_Orders!$A$2:$A$4727,0)),"")</f>
        <v>Binley (Coventry)</v>
      </c>
    </row>
    <row r="9577" customFormat="false" ht="15" hidden="false" customHeight="false" outlineLevel="0" collapsed="false">
      <c r="A9577" s="4" t="s">
        <v>15393</v>
      </c>
      <c r="B9577" s="4" t="s">
        <v>4277</v>
      </c>
      <c r="C9577" s="4" t="s">
        <v>1073</v>
      </c>
      <c r="D9577" s="4" t="n">
        <v>7</v>
      </c>
      <c r="E9577" s="4" t="n">
        <v>231.05</v>
      </c>
      <c r="F9577" s="4" t="n">
        <v>1617.35</v>
      </c>
      <c r="G9577" s="4" t="n">
        <f aca="false">INDEX(Data_Products!$D$2:$D$33,MATCH(C9577,Data_Products!$A$2:$A$33,0))</f>
        <v>148.29</v>
      </c>
      <c r="H9577" s="4" t="str">
        <f aca="false">INDEX(Data_Products!$C$2:$C$33,MATCH(C9577,Data_Products!$A$2:$A$33,0))</f>
        <v>Landscaping</v>
      </c>
      <c r="I9577" s="10" t="n">
        <f aca="false">D9577*(E9577-G9577)</f>
        <v>579.32</v>
      </c>
      <c r="J9577" s="11" t="n">
        <f aca="false">IFERROR(I9577/F9577,0)</f>
        <v>0.358190867777537</v>
      </c>
      <c r="K9577" s="4" t="str">
        <f aca="false">IFERROR(INDEX(Data_Orders!$F$2:$F$4727,MATCH(B9577,Data_Orders!$A$2:$A$4727,0)),"")</f>
        <v>Retail</v>
      </c>
      <c r="L9577" s="4" t="str">
        <f aca="false">IFERROR(INDEX(Data_Orders!$D$2:$D$4727,MATCH(B9577,Data_Orders!$A$2:$A$4727,0)),"")</f>
        <v>Binley (Coventry)</v>
      </c>
    </row>
    <row r="9578" customFormat="false" ht="15" hidden="false" customHeight="false" outlineLevel="0" collapsed="false">
      <c r="A9578" s="4" t="s">
        <v>15394</v>
      </c>
      <c r="B9578" s="4" t="s">
        <v>4278</v>
      </c>
      <c r="C9578" s="4" t="s">
        <v>1066</v>
      </c>
      <c r="D9578" s="4" t="n">
        <v>4</v>
      </c>
      <c r="E9578" s="4" t="n">
        <v>209.69</v>
      </c>
      <c r="F9578" s="4" t="n">
        <v>838.76</v>
      </c>
      <c r="G9578" s="4" t="n">
        <f aca="false">INDEX(Data_Products!$D$2:$D$33,MATCH(C9578,Data_Products!$A$2:$A$33,0))</f>
        <v>144.38</v>
      </c>
      <c r="H9578" s="4" t="str">
        <f aca="false">INDEX(Data_Products!$C$2:$C$33,MATCH(C9578,Data_Products!$A$2:$A$33,0))</f>
        <v>Plumbing &amp; Drainage</v>
      </c>
      <c r="I9578" s="10" t="n">
        <f aca="false">D9578*(E9578-G9578)</f>
        <v>261.24</v>
      </c>
      <c r="J9578" s="11" t="n">
        <f aca="false">IFERROR(I9578/F9578,0)</f>
        <v>0.311459773952024</v>
      </c>
      <c r="K9578" s="4" t="str">
        <f aca="false">IFERROR(INDEX(Data_Orders!$F$2:$F$4727,MATCH(B9578,Data_Orders!$A$2:$A$4727,0)),"")</f>
        <v>Retail</v>
      </c>
      <c r="L9578" s="4" t="str">
        <f aca="false">IFERROR(INDEX(Data_Orders!$D$2:$D$4727,MATCH(B9578,Data_Orders!$A$2:$A$4727,0)),"")</f>
        <v>Binley (Coventry)</v>
      </c>
    </row>
    <row r="9579" customFormat="false" ht="15" hidden="false" customHeight="false" outlineLevel="0" collapsed="false">
      <c r="A9579" s="4" t="s">
        <v>15395</v>
      </c>
      <c r="B9579" s="4" t="s">
        <v>4278</v>
      </c>
      <c r="C9579" s="4" t="s">
        <v>1059</v>
      </c>
      <c r="D9579" s="4" t="n">
        <v>19</v>
      </c>
      <c r="E9579" s="4" t="n">
        <v>103.63</v>
      </c>
      <c r="F9579" s="4" t="n">
        <v>1968.97</v>
      </c>
      <c r="G9579" s="4" t="n">
        <f aca="false">INDEX(Data_Products!$D$2:$D$33,MATCH(C9579,Data_Products!$A$2:$A$33,0))</f>
        <v>82.55</v>
      </c>
      <c r="H9579" s="4" t="str">
        <f aca="false">INDEX(Data_Products!$C$2:$C$33,MATCH(C9579,Data_Products!$A$2:$A$33,0))</f>
        <v>Roofing</v>
      </c>
      <c r="I9579" s="10" t="n">
        <f aca="false">D9579*(E9579-G9579)</f>
        <v>400.52</v>
      </c>
      <c r="J9579" s="11" t="n">
        <f aca="false">IFERROR(I9579/F9579,0)</f>
        <v>0.203415999228023</v>
      </c>
      <c r="K9579" s="4" t="str">
        <f aca="false">IFERROR(INDEX(Data_Orders!$F$2:$F$4727,MATCH(B9579,Data_Orders!$A$2:$A$4727,0)),"")</f>
        <v>Retail</v>
      </c>
      <c r="L9579" s="4" t="str">
        <f aca="false">IFERROR(INDEX(Data_Orders!$D$2:$D$4727,MATCH(B9579,Data_Orders!$A$2:$A$4727,0)),"")</f>
        <v>Binley (Coventry)</v>
      </c>
    </row>
    <row r="9580" customFormat="false" ht="15" hidden="false" customHeight="false" outlineLevel="0" collapsed="false">
      <c r="A9580" s="4" t="s">
        <v>15396</v>
      </c>
      <c r="B9580" s="4" t="s">
        <v>4279</v>
      </c>
      <c r="C9580" s="4" t="s">
        <v>1075</v>
      </c>
      <c r="D9580" s="4" t="n">
        <v>1</v>
      </c>
      <c r="E9580" s="4" t="n">
        <v>98.61</v>
      </c>
      <c r="F9580" s="4" t="n">
        <v>98.61</v>
      </c>
      <c r="G9580" s="4" t="n">
        <f aca="false">INDEX(Data_Products!$D$2:$D$33,MATCH(C9580,Data_Products!$A$2:$A$33,0))</f>
        <v>74.84</v>
      </c>
      <c r="H9580" s="4" t="str">
        <f aca="false">INDEX(Data_Products!$C$2:$C$33,MATCH(C9580,Data_Products!$A$2:$A$33,0))</f>
        <v>Landscaping</v>
      </c>
      <c r="I9580" s="10" t="n">
        <f aca="false">D9580*(E9580-G9580)</f>
        <v>23.77</v>
      </c>
      <c r="J9580" s="11" t="n">
        <f aca="false">IFERROR(I9580/F9580,0)</f>
        <v>0.24105060338708</v>
      </c>
      <c r="K9580" s="4" t="str">
        <f aca="false">IFERROR(INDEX(Data_Orders!$F$2:$F$4727,MATCH(B9580,Data_Orders!$A$2:$A$4727,0)),"")</f>
        <v>Retail</v>
      </c>
      <c r="L9580" s="4" t="str">
        <f aca="false">IFERROR(INDEX(Data_Orders!$D$2:$D$4727,MATCH(B9580,Data_Orders!$A$2:$A$4727,0)),"")</f>
        <v>Binley (Coventry)</v>
      </c>
    </row>
    <row r="9581" customFormat="false" ht="15" hidden="false" customHeight="false" outlineLevel="0" collapsed="false">
      <c r="A9581" s="4" t="s">
        <v>15397</v>
      </c>
      <c r="B9581" s="4" t="s">
        <v>4279</v>
      </c>
      <c r="C9581" s="4" t="s">
        <v>1070</v>
      </c>
      <c r="D9581" s="4" t="n">
        <v>5</v>
      </c>
      <c r="E9581" s="4" t="n">
        <v>230.32</v>
      </c>
      <c r="F9581" s="4" t="n">
        <v>1151.6</v>
      </c>
      <c r="G9581" s="4" t="n">
        <f aca="false">INDEX(Data_Products!$D$2:$D$33,MATCH(C9581,Data_Products!$A$2:$A$33,0))</f>
        <v>161.64</v>
      </c>
      <c r="H9581" s="4" t="str">
        <f aca="false">INDEX(Data_Products!$C$2:$C$33,MATCH(C9581,Data_Products!$A$2:$A$33,0))</f>
        <v>Landscaping</v>
      </c>
      <c r="I9581" s="10" t="n">
        <f aca="false">D9581*(E9581-G9581)</f>
        <v>343.4</v>
      </c>
      <c r="J9581" s="11" t="n">
        <f aca="false">IFERROR(I9581/F9581,0)</f>
        <v>0.298193817297673</v>
      </c>
      <c r="K9581" s="4" t="str">
        <f aca="false">IFERROR(INDEX(Data_Orders!$F$2:$F$4727,MATCH(B9581,Data_Orders!$A$2:$A$4727,0)),"")</f>
        <v>Retail</v>
      </c>
      <c r="L9581" s="4" t="str">
        <f aca="false">IFERROR(INDEX(Data_Orders!$D$2:$D$4727,MATCH(B9581,Data_Orders!$A$2:$A$4727,0)),"")</f>
        <v>Binley (Coventry)</v>
      </c>
    </row>
    <row r="9582" customFormat="false" ht="15" hidden="false" customHeight="false" outlineLevel="0" collapsed="false">
      <c r="A9582" s="4" t="s">
        <v>15398</v>
      </c>
      <c r="B9582" s="4" t="s">
        <v>4279</v>
      </c>
      <c r="C9582" s="4" t="s">
        <v>1068</v>
      </c>
      <c r="D9582" s="4" t="n">
        <v>10</v>
      </c>
      <c r="E9582" s="4" t="n">
        <v>86.28</v>
      </c>
      <c r="F9582" s="4" t="n">
        <v>862.8</v>
      </c>
      <c r="G9582" s="4" t="n">
        <f aca="false">INDEX(Data_Products!$D$2:$D$33,MATCH(C9582,Data_Products!$A$2:$A$33,0))</f>
        <v>68.55</v>
      </c>
      <c r="H9582" s="4" t="str">
        <f aca="false">INDEX(Data_Products!$C$2:$C$33,MATCH(C9582,Data_Products!$A$2:$A$33,0))</f>
        <v>Plumbing &amp; Drainage</v>
      </c>
      <c r="I9582" s="10" t="n">
        <f aca="false">D9582*(E9582-G9582)</f>
        <v>177.3</v>
      </c>
      <c r="J9582" s="11" t="n">
        <f aca="false">IFERROR(I9582/F9582,0)</f>
        <v>0.205493741307371</v>
      </c>
      <c r="K9582" s="4" t="str">
        <f aca="false">IFERROR(INDEX(Data_Orders!$F$2:$F$4727,MATCH(B9582,Data_Orders!$A$2:$A$4727,0)),"")</f>
        <v>Retail</v>
      </c>
      <c r="L9582" s="4" t="str">
        <f aca="false">IFERROR(INDEX(Data_Orders!$D$2:$D$4727,MATCH(B9582,Data_Orders!$A$2:$A$4727,0)),"")</f>
        <v>Binley (Coventry)</v>
      </c>
    </row>
    <row r="9583" customFormat="false" ht="15" hidden="false" customHeight="false" outlineLevel="0" collapsed="false">
      <c r="A9583" s="4" t="s">
        <v>15399</v>
      </c>
      <c r="B9583" s="4" t="s">
        <v>4280</v>
      </c>
      <c r="C9583" s="4" t="s">
        <v>1032</v>
      </c>
      <c r="D9583" s="4" t="n">
        <v>16</v>
      </c>
      <c r="E9583" s="4" t="n">
        <v>99.65</v>
      </c>
      <c r="F9583" s="4" t="n">
        <v>1594.4</v>
      </c>
      <c r="G9583" s="4" t="n">
        <f aca="false">INDEX(Data_Products!$D$2:$D$33,MATCH(C9583,Data_Products!$A$2:$A$33,0))</f>
        <v>58.26</v>
      </c>
      <c r="H9583" s="4" t="str">
        <f aca="false">INDEX(Data_Products!$C$2:$C$33,MATCH(C9583,Data_Products!$A$2:$A$33,0))</f>
        <v>Insulation</v>
      </c>
      <c r="I9583" s="10" t="n">
        <f aca="false">D9583*(E9583-G9583)</f>
        <v>662.24</v>
      </c>
      <c r="J9583" s="11" t="n">
        <f aca="false">IFERROR(I9583/F9583,0)</f>
        <v>0.415353738083292</v>
      </c>
      <c r="K9583" s="4" t="str">
        <f aca="false">IFERROR(INDEX(Data_Orders!$F$2:$F$4727,MATCH(B9583,Data_Orders!$A$2:$A$4727,0)),"")</f>
        <v>Trade Account</v>
      </c>
      <c r="L9583" s="4" t="str">
        <f aca="false">IFERROR(INDEX(Data_Orders!$D$2:$D$4727,MATCH(B9583,Data_Orders!$A$2:$A$4727,0)),"")</f>
        <v>Leicester</v>
      </c>
    </row>
    <row r="9584" customFormat="false" ht="15" hidden="false" customHeight="false" outlineLevel="0" collapsed="false">
      <c r="A9584" s="4" t="s">
        <v>15400</v>
      </c>
      <c r="B9584" s="4" t="s">
        <v>4280</v>
      </c>
      <c r="C9584" s="4" t="s">
        <v>1019</v>
      </c>
      <c r="D9584" s="4" t="n">
        <v>3</v>
      </c>
      <c r="E9584" s="4" t="n">
        <v>79.76</v>
      </c>
      <c r="F9584" s="4" t="n">
        <v>239.28</v>
      </c>
      <c r="G9584" s="4" t="n">
        <f aca="false">INDEX(Data_Products!$D$2:$D$33,MATCH(C9584,Data_Products!$A$2:$A$33,0))</f>
        <v>59.07</v>
      </c>
      <c r="H9584" s="4" t="str">
        <f aca="false">INDEX(Data_Products!$C$2:$C$33,MATCH(C9584,Data_Products!$A$2:$A$33,0))</f>
        <v>Timber</v>
      </c>
      <c r="I9584" s="10" t="n">
        <f aca="false">D9584*(E9584-G9584)</f>
        <v>62.07</v>
      </c>
      <c r="J9584" s="11" t="n">
        <f aca="false">IFERROR(I9584/F9584,0)</f>
        <v>0.259403209628887</v>
      </c>
      <c r="K9584" s="4" t="str">
        <f aca="false">IFERROR(INDEX(Data_Orders!$F$2:$F$4727,MATCH(B9584,Data_Orders!$A$2:$A$4727,0)),"")</f>
        <v>Trade Account</v>
      </c>
      <c r="L9584" s="4" t="str">
        <f aca="false">IFERROR(INDEX(Data_Orders!$D$2:$D$4727,MATCH(B9584,Data_Orders!$A$2:$A$4727,0)),"")</f>
        <v>Leicester</v>
      </c>
    </row>
    <row r="9585" customFormat="false" ht="15" hidden="false" customHeight="false" outlineLevel="0" collapsed="false">
      <c r="A9585" s="4" t="s">
        <v>15401</v>
      </c>
      <c r="B9585" s="4" t="s">
        <v>4280</v>
      </c>
      <c r="C9585" s="4" t="s">
        <v>1075</v>
      </c>
      <c r="D9585" s="4" t="n">
        <v>20</v>
      </c>
      <c r="E9585" s="4" t="n">
        <v>98.61</v>
      </c>
      <c r="F9585" s="4" t="n">
        <v>1972.2</v>
      </c>
      <c r="G9585" s="4" t="n">
        <f aca="false">INDEX(Data_Products!$D$2:$D$33,MATCH(C9585,Data_Products!$A$2:$A$33,0))</f>
        <v>74.84</v>
      </c>
      <c r="H9585" s="4" t="str">
        <f aca="false">INDEX(Data_Products!$C$2:$C$33,MATCH(C9585,Data_Products!$A$2:$A$33,0))</f>
        <v>Landscaping</v>
      </c>
      <c r="I9585" s="10" t="n">
        <f aca="false">D9585*(E9585-G9585)</f>
        <v>475.4</v>
      </c>
      <c r="J9585" s="11" t="n">
        <f aca="false">IFERROR(I9585/F9585,0)</f>
        <v>0.24105060338708</v>
      </c>
      <c r="K9585" s="4" t="str">
        <f aca="false">IFERROR(INDEX(Data_Orders!$F$2:$F$4727,MATCH(B9585,Data_Orders!$A$2:$A$4727,0)),"")</f>
        <v>Trade Account</v>
      </c>
      <c r="L9585" s="4" t="str">
        <f aca="false">IFERROR(INDEX(Data_Orders!$D$2:$D$4727,MATCH(B9585,Data_Orders!$A$2:$A$4727,0)),"")</f>
        <v>Leicester</v>
      </c>
    </row>
    <row r="9586" customFormat="false" ht="15" hidden="false" customHeight="false" outlineLevel="0" collapsed="false">
      <c r="A9586" s="4" t="s">
        <v>15402</v>
      </c>
      <c r="B9586" s="4" t="s">
        <v>4281</v>
      </c>
      <c r="C9586" s="4" t="s">
        <v>1044</v>
      </c>
      <c r="D9586" s="4" t="n">
        <v>16</v>
      </c>
      <c r="E9586" s="4" t="n">
        <v>190.44</v>
      </c>
      <c r="F9586" s="4" t="n">
        <v>3047.04</v>
      </c>
      <c r="G9586" s="4" t="n">
        <f aca="false">INDEX(Data_Products!$D$2:$D$33,MATCH(C9586,Data_Products!$A$2:$A$33,0))</f>
        <v>115.48</v>
      </c>
      <c r="H9586" s="4" t="str">
        <f aca="false">INDEX(Data_Products!$C$2:$C$33,MATCH(C9586,Data_Products!$A$2:$A$33,0))</f>
        <v>Tools &amp; Fixings</v>
      </c>
      <c r="I9586" s="10" t="n">
        <f aca="false">D9586*(E9586-G9586)</f>
        <v>1199.36</v>
      </c>
      <c r="J9586" s="11" t="n">
        <f aca="false">IFERROR(I9586/F9586,0)</f>
        <v>0.393614786809494</v>
      </c>
      <c r="K9586" s="4" t="str">
        <f aca="false">IFERROR(INDEX(Data_Orders!$F$2:$F$4727,MATCH(B9586,Data_Orders!$A$2:$A$4727,0)),"")</f>
        <v>Trade Account</v>
      </c>
      <c r="L9586" s="4" t="str">
        <f aca="false">IFERROR(INDEX(Data_Orders!$D$2:$D$4727,MATCH(B9586,Data_Orders!$A$2:$A$4727,0)),"")</f>
        <v>Leicester</v>
      </c>
    </row>
    <row r="9587" customFormat="false" ht="15" hidden="false" customHeight="false" outlineLevel="0" collapsed="false">
      <c r="A9587" s="4" t="s">
        <v>15403</v>
      </c>
      <c r="B9587" s="4" t="s">
        <v>4281</v>
      </c>
      <c r="C9587" s="4" t="s">
        <v>1070</v>
      </c>
      <c r="D9587" s="4" t="n">
        <v>13</v>
      </c>
      <c r="E9587" s="4" t="n">
        <v>230.32</v>
      </c>
      <c r="F9587" s="4" t="n">
        <v>2994.16</v>
      </c>
      <c r="G9587" s="4" t="n">
        <f aca="false">INDEX(Data_Products!$D$2:$D$33,MATCH(C9587,Data_Products!$A$2:$A$33,0))</f>
        <v>161.64</v>
      </c>
      <c r="H9587" s="4" t="str">
        <f aca="false">INDEX(Data_Products!$C$2:$C$33,MATCH(C9587,Data_Products!$A$2:$A$33,0))</f>
        <v>Landscaping</v>
      </c>
      <c r="I9587" s="10" t="n">
        <f aca="false">D9587*(E9587-G9587)</f>
        <v>892.84</v>
      </c>
      <c r="J9587" s="11" t="n">
        <f aca="false">IFERROR(I9587/F9587,0)</f>
        <v>0.298193817297673</v>
      </c>
      <c r="K9587" s="4" t="str">
        <f aca="false">IFERROR(INDEX(Data_Orders!$F$2:$F$4727,MATCH(B9587,Data_Orders!$A$2:$A$4727,0)),"")</f>
        <v>Trade Account</v>
      </c>
      <c r="L9587" s="4" t="str">
        <f aca="false">IFERROR(INDEX(Data_Orders!$D$2:$D$4727,MATCH(B9587,Data_Orders!$A$2:$A$4727,0)),"")</f>
        <v>Leicester</v>
      </c>
    </row>
    <row r="9588" customFormat="false" ht="15" hidden="false" customHeight="false" outlineLevel="0" collapsed="false">
      <c r="A9588" s="4" t="s">
        <v>15404</v>
      </c>
      <c r="B9588" s="4" t="s">
        <v>4281</v>
      </c>
      <c r="C9588" s="4" t="s">
        <v>1046</v>
      </c>
      <c r="D9588" s="4" t="n">
        <v>10</v>
      </c>
      <c r="E9588" s="4" t="n">
        <v>154.02</v>
      </c>
      <c r="F9588" s="4" t="n">
        <v>1540.2</v>
      </c>
      <c r="G9588" s="4" t="n">
        <f aca="false">INDEX(Data_Products!$D$2:$D$33,MATCH(C9588,Data_Products!$A$2:$A$33,0))</f>
        <v>102.1</v>
      </c>
      <c r="H9588" s="4" t="str">
        <f aca="false">INDEX(Data_Products!$C$2:$C$33,MATCH(C9588,Data_Products!$A$2:$A$33,0))</f>
        <v>Tools &amp; Fixings</v>
      </c>
      <c r="I9588" s="10" t="n">
        <f aca="false">D9588*(E9588-G9588)</f>
        <v>519.2</v>
      </c>
      <c r="J9588" s="11" t="n">
        <f aca="false">IFERROR(I9588/F9588,0)</f>
        <v>0.337099078041813</v>
      </c>
      <c r="K9588" s="4" t="str">
        <f aca="false">IFERROR(INDEX(Data_Orders!$F$2:$F$4727,MATCH(B9588,Data_Orders!$A$2:$A$4727,0)),"")</f>
        <v>Trade Account</v>
      </c>
      <c r="L9588" s="4" t="str">
        <f aca="false">IFERROR(INDEX(Data_Orders!$D$2:$D$4727,MATCH(B9588,Data_Orders!$A$2:$A$4727,0)),"")</f>
        <v>Leicester</v>
      </c>
    </row>
    <row r="9589" customFormat="false" ht="15" hidden="false" customHeight="false" outlineLevel="0" collapsed="false">
      <c r="A9589" s="4" t="s">
        <v>15405</v>
      </c>
      <c r="B9589" s="4" t="s">
        <v>4281</v>
      </c>
      <c r="C9589" s="4" t="s">
        <v>1035</v>
      </c>
      <c r="D9589" s="4" t="n">
        <v>14</v>
      </c>
      <c r="E9589" s="4" t="n">
        <v>165.07</v>
      </c>
      <c r="F9589" s="4" t="n">
        <v>2310.98</v>
      </c>
      <c r="G9589" s="4" t="n">
        <f aca="false">INDEX(Data_Products!$D$2:$D$33,MATCH(C9589,Data_Products!$A$2:$A$33,0))</f>
        <v>134.65</v>
      </c>
      <c r="H9589" s="4" t="str">
        <f aca="false">INDEX(Data_Products!$C$2:$C$33,MATCH(C9589,Data_Products!$A$2:$A$33,0))</f>
        <v>Insulation</v>
      </c>
      <c r="I9589" s="10" t="n">
        <f aca="false">D9589*(E9589-G9589)</f>
        <v>425.88</v>
      </c>
      <c r="J9589" s="11" t="n">
        <f aca="false">IFERROR(I9589/F9589,0)</f>
        <v>0.184285454655601</v>
      </c>
      <c r="K9589" s="4" t="str">
        <f aca="false">IFERROR(INDEX(Data_Orders!$F$2:$F$4727,MATCH(B9589,Data_Orders!$A$2:$A$4727,0)),"")</f>
        <v>Trade Account</v>
      </c>
      <c r="L9589" s="4" t="str">
        <f aca="false">IFERROR(INDEX(Data_Orders!$D$2:$D$4727,MATCH(B9589,Data_Orders!$A$2:$A$4727,0)),"")</f>
        <v>Leicester</v>
      </c>
    </row>
    <row r="9590" customFormat="false" ht="15" hidden="false" customHeight="false" outlineLevel="0" collapsed="false">
      <c r="A9590" s="4" t="s">
        <v>15406</v>
      </c>
      <c r="B9590" s="4" t="s">
        <v>4282</v>
      </c>
      <c r="C9590" s="4" t="s">
        <v>1015</v>
      </c>
      <c r="D9590" s="4" t="n">
        <v>3</v>
      </c>
      <c r="E9590" s="4" t="n">
        <v>122.01</v>
      </c>
      <c r="F9590" s="4" t="n">
        <v>366.03</v>
      </c>
      <c r="G9590" s="4" t="n">
        <f aca="false">INDEX(Data_Products!$D$2:$D$33,MATCH(C9590,Data_Products!$A$2:$A$33,0))</f>
        <v>85.53</v>
      </c>
      <c r="H9590" s="4" t="str">
        <f aca="false">INDEX(Data_Products!$C$2:$C$33,MATCH(C9590,Data_Products!$A$2:$A$33,0))</f>
        <v>Timber</v>
      </c>
      <c r="I9590" s="10" t="n">
        <f aca="false">D9590*(E9590-G9590)</f>
        <v>109.44</v>
      </c>
      <c r="J9590" s="11" t="n">
        <f aca="false">IFERROR(I9590/F9590,0)</f>
        <v>0.298991885910991</v>
      </c>
      <c r="K9590" s="4" t="str">
        <f aca="false">IFERROR(INDEX(Data_Orders!$F$2:$F$4727,MATCH(B9590,Data_Orders!$A$2:$A$4727,0)),"")</f>
        <v>Trade Account</v>
      </c>
      <c r="L9590" s="4" t="str">
        <f aca="false">IFERROR(INDEX(Data_Orders!$D$2:$D$4727,MATCH(B9590,Data_Orders!$A$2:$A$4727,0)),"")</f>
        <v>Leicester</v>
      </c>
    </row>
    <row r="9591" customFormat="false" ht="15" hidden="false" customHeight="false" outlineLevel="0" collapsed="false">
      <c r="A9591" s="4" t="s">
        <v>15407</v>
      </c>
      <c r="B9591" s="4" t="s">
        <v>4282</v>
      </c>
      <c r="C9591" s="4" t="s">
        <v>1026</v>
      </c>
      <c r="D9591" s="4" t="n">
        <v>2</v>
      </c>
      <c r="E9591" s="4" t="n">
        <v>184.05</v>
      </c>
      <c r="F9591" s="4" t="n">
        <v>368.1</v>
      </c>
      <c r="G9591" s="4" t="n">
        <f aca="false">INDEX(Data_Products!$D$2:$D$33,MATCH(C9591,Data_Products!$A$2:$A$33,0))</f>
        <v>147.44</v>
      </c>
      <c r="H9591" s="4" t="str">
        <f aca="false">INDEX(Data_Products!$C$2:$C$33,MATCH(C9591,Data_Products!$A$2:$A$33,0))</f>
        <v>Cement &amp; Aggregates</v>
      </c>
      <c r="I9591" s="10" t="n">
        <f aca="false">D9591*(E9591-G9591)</f>
        <v>73.22</v>
      </c>
      <c r="J9591" s="11" t="n">
        <f aca="false">IFERROR(I9591/F9591,0)</f>
        <v>0.19891333876664</v>
      </c>
      <c r="K9591" s="4" t="str">
        <f aca="false">IFERROR(INDEX(Data_Orders!$F$2:$F$4727,MATCH(B9591,Data_Orders!$A$2:$A$4727,0)),"")</f>
        <v>Trade Account</v>
      </c>
      <c r="L9591" s="4" t="str">
        <f aca="false">IFERROR(INDEX(Data_Orders!$D$2:$D$4727,MATCH(B9591,Data_Orders!$A$2:$A$4727,0)),"")</f>
        <v>Leicester</v>
      </c>
    </row>
    <row r="9592" customFormat="false" ht="15" hidden="false" customHeight="false" outlineLevel="0" collapsed="false">
      <c r="A9592" s="4" t="s">
        <v>15408</v>
      </c>
      <c r="B9592" s="4" t="s">
        <v>4282</v>
      </c>
      <c r="C9592" s="4" t="s">
        <v>1048</v>
      </c>
      <c r="D9592" s="4" t="n">
        <v>16</v>
      </c>
      <c r="E9592" s="4" t="n">
        <v>112.72</v>
      </c>
      <c r="F9592" s="4" t="n">
        <v>1803.52</v>
      </c>
      <c r="G9592" s="4" t="n">
        <f aca="false">INDEX(Data_Products!$D$2:$D$33,MATCH(C9592,Data_Products!$A$2:$A$33,0))</f>
        <v>83.21</v>
      </c>
      <c r="H9592" s="4" t="str">
        <f aca="false">INDEX(Data_Products!$C$2:$C$33,MATCH(C9592,Data_Products!$A$2:$A$33,0))</f>
        <v>Tools &amp; Fixings</v>
      </c>
      <c r="I9592" s="10" t="n">
        <f aca="false">D9592*(E9592-G9592)</f>
        <v>472.16</v>
      </c>
      <c r="J9592" s="11" t="n">
        <f aca="false">IFERROR(I9592/F9592,0)</f>
        <v>0.261799148332151</v>
      </c>
      <c r="K9592" s="4" t="str">
        <f aca="false">IFERROR(INDEX(Data_Orders!$F$2:$F$4727,MATCH(B9592,Data_Orders!$A$2:$A$4727,0)),"")</f>
        <v>Trade Account</v>
      </c>
      <c r="L9592" s="4" t="str">
        <f aca="false">IFERROR(INDEX(Data_Orders!$D$2:$D$4727,MATCH(B9592,Data_Orders!$A$2:$A$4727,0)),"")</f>
        <v>Leicester</v>
      </c>
    </row>
    <row r="9593" customFormat="false" ht="15" hidden="false" customHeight="false" outlineLevel="0" collapsed="false">
      <c r="A9593" s="4" t="s">
        <v>15409</v>
      </c>
      <c r="B9593" s="4" t="s">
        <v>4282</v>
      </c>
      <c r="C9593" s="4" t="s">
        <v>1066</v>
      </c>
      <c r="D9593" s="4" t="n">
        <v>10</v>
      </c>
      <c r="E9593" s="4" t="n">
        <v>209.69</v>
      </c>
      <c r="F9593" s="4" t="n">
        <v>2096.9</v>
      </c>
      <c r="G9593" s="4" t="n">
        <f aca="false">INDEX(Data_Products!$D$2:$D$33,MATCH(C9593,Data_Products!$A$2:$A$33,0))</f>
        <v>144.38</v>
      </c>
      <c r="H9593" s="4" t="str">
        <f aca="false">INDEX(Data_Products!$C$2:$C$33,MATCH(C9593,Data_Products!$A$2:$A$33,0))</f>
        <v>Plumbing &amp; Drainage</v>
      </c>
      <c r="I9593" s="10" t="n">
        <f aca="false">D9593*(E9593-G9593)</f>
        <v>653.1</v>
      </c>
      <c r="J9593" s="11" t="n">
        <f aca="false">IFERROR(I9593/F9593,0)</f>
        <v>0.311459773952024</v>
      </c>
      <c r="K9593" s="4" t="str">
        <f aca="false">IFERROR(INDEX(Data_Orders!$F$2:$F$4727,MATCH(B9593,Data_Orders!$A$2:$A$4727,0)),"")</f>
        <v>Trade Account</v>
      </c>
      <c r="L9593" s="4" t="str">
        <f aca="false">IFERROR(INDEX(Data_Orders!$D$2:$D$4727,MATCH(B9593,Data_Orders!$A$2:$A$4727,0)),"")</f>
        <v>Leicester</v>
      </c>
    </row>
    <row r="9594" customFormat="false" ht="15" hidden="false" customHeight="false" outlineLevel="0" collapsed="false">
      <c r="A9594" s="4" t="s">
        <v>15410</v>
      </c>
      <c r="B9594" s="4" t="s">
        <v>4282</v>
      </c>
      <c r="C9594" s="4" t="s">
        <v>1077</v>
      </c>
      <c r="D9594" s="4" t="n">
        <v>20</v>
      </c>
      <c r="E9594" s="4" t="n">
        <v>46.61</v>
      </c>
      <c r="F9594" s="4" t="n">
        <v>932.2</v>
      </c>
      <c r="G9594" s="4" t="n">
        <f aca="false">INDEX(Data_Products!$D$2:$D$33,MATCH(C9594,Data_Products!$A$2:$A$33,0))</f>
        <v>36.87</v>
      </c>
      <c r="H9594" s="4" t="str">
        <f aca="false">INDEX(Data_Products!$C$2:$C$33,MATCH(C9594,Data_Products!$A$2:$A$33,0))</f>
        <v>Landscaping</v>
      </c>
      <c r="I9594" s="10" t="n">
        <f aca="false">D9594*(E9594-G9594)</f>
        <v>194.8</v>
      </c>
      <c r="J9594" s="11" t="n">
        <f aca="false">IFERROR(I9594/F9594,0)</f>
        <v>0.208968032611028</v>
      </c>
      <c r="K9594" s="4" t="str">
        <f aca="false">IFERROR(INDEX(Data_Orders!$F$2:$F$4727,MATCH(B9594,Data_Orders!$A$2:$A$4727,0)),"")</f>
        <v>Trade Account</v>
      </c>
      <c r="L9594" s="4" t="str">
        <f aca="false">IFERROR(INDEX(Data_Orders!$D$2:$D$4727,MATCH(B9594,Data_Orders!$A$2:$A$4727,0)),"")</f>
        <v>Leicester</v>
      </c>
    </row>
    <row r="9595" customFormat="false" ht="15" hidden="false" customHeight="false" outlineLevel="0" collapsed="false">
      <c r="A9595" s="4" t="s">
        <v>15411</v>
      </c>
      <c r="B9595" s="4" t="s">
        <v>4283</v>
      </c>
      <c r="C9595" s="4" t="s">
        <v>1017</v>
      </c>
      <c r="D9595" s="4" t="n">
        <v>6</v>
      </c>
      <c r="E9595" s="4" t="n">
        <v>49.15</v>
      </c>
      <c r="F9595" s="4" t="n">
        <v>294.9</v>
      </c>
      <c r="G9595" s="4" t="n">
        <f aca="false">INDEX(Data_Products!$D$2:$D$33,MATCH(C9595,Data_Products!$A$2:$A$33,0))</f>
        <v>31.44</v>
      </c>
      <c r="H9595" s="4" t="str">
        <f aca="false">INDEX(Data_Products!$C$2:$C$33,MATCH(C9595,Data_Products!$A$2:$A$33,0))</f>
        <v>Timber</v>
      </c>
      <c r="I9595" s="10" t="n">
        <f aca="false">D9595*(E9595-G9595)</f>
        <v>106.26</v>
      </c>
      <c r="J9595" s="11" t="n">
        <f aca="false">IFERROR(I9595/F9595,0)</f>
        <v>0.360325534079349</v>
      </c>
      <c r="K9595" s="4" t="str">
        <f aca="false">IFERROR(INDEX(Data_Orders!$F$2:$F$4727,MATCH(B9595,Data_Orders!$A$2:$A$4727,0)),"")</f>
        <v>Trade Account</v>
      </c>
      <c r="L9595" s="4" t="str">
        <f aca="false">IFERROR(INDEX(Data_Orders!$D$2:$D$4727,MATCH(B9595,Data_Orders!$A$2:$A$4727,0)),"")</f>
        <v>Leicester</v>
      </c>
    </row>
    <row r="9596" customFormat="false" ht="15" hidden="false" customHeight="false" outlineLevel="0" collapsed="false">
      <c r="A9596" s="4" t="s">
        <v>15412</v>
      </c>
      <c r="B9596" s="4" t="s">
        <v>4283</v>
      </c>
      <c r="C9596" s="4" t="s">
        <v>1066</v>
      </c>
      <c r="D9596" s="4" t="n">
        <v>8</v>
      </c>
      <c r="E9596" s="4" t="n">
        <v>209.69</v>
      </c>
      <c r="F9596" s="4" t="n">
        <v>1677.52</v>
      </c>
      <c r="G9596" s="4" t="n">
        <f aca="false">INDEX(Data_Products!$D$2:$D$33,MATCH(C9596,Data_Products!$A$2:$A$33,0))</f>
        <v>144.38</v>
      </c>
      <c r="H9596" s="4" t="str">
        <f aca="false">INDEX(Data_Products!$C$2:$C$33,MATCH(C9596,Data_Products!$A$2:$A$33,0))</f>
        <v>Plumbing &amp; Drainage</v>
      </c>
      <c r="I9596" s="10" t="n">
        <f aca="false">D9596*(E9596-G9596)</f>
        <v>522.48</v>
      </c>
      <c r="J9596" s="11" t="n">
        <f aca="false">IFERROR(I9596/F9596,0)</f>
        <v>0.311459773952024</v>
      </c>
      <c r="K9596" s="4" t="str">
        <f aca="false">IFERROR(INDEX(Data_Orders!$F$2:$F$4727,MATCH(B9596,Data_Orders!$A$2:$A$4727,0)),"")</f>
        <v>Trade Account</v>
      </c>
      <c r="L9596" s="4" t="str">
        <f aca="false">IFERROR(INDEX(Data_Orders!$D$2:$D$4727,MATCH(B9596,Data_Orders!$A$2:$A$4727,0)),"")</f>
        <v>Leicester</v>
      </c>
    </row>
    <row r="9597" customFormat="false" ht="15" hidden="false" customHeight="false" outlineLevel="0" collapsed="false">
      <c r="A9597" s="4" t="s">
        <v>15413</v>
      </c>
      <c r="B9597" s="4" t="s">
        <v>4283</v>
      </c>
      <c r="C9597" s="4" t="s">
        <v>1050</v>
      </c>
      <c r="D9597" s="4" t="n">
        <v>5</v>
      </c>
      <c r="E9597" s="4" t="n">
        <v>238.63</v>
      </c>
      <c r="F9597" s="4" t="n">
        <v>1193.15</v>
      </c>
      <c r="G9597" s="4" t="n">
        <f aca="false">INDEX(Data_Products!$D$2:$D$33,MATCH(C9597,Data_Products!$A$2:$A$33,0))</f>
        <v>148.91</v>
      </c>
      <c r="H9597" s="4" t="str">
        <f aca="false">INDEX(Data_Products!$C$2:$C$33,MATCH(C9597,Data_Products!$A$2:$A$33,0))</f>
        <v>Tools &amp; Fixings</v>
      </c>
      <c r="I9597" s="10" t="n">
        <f aca="false">D9597*(E9597-G9597)</f>
        <v>448.6</v>
      </c>
      <c r="J9597" s="11" t="n">
        <f aca="false">IFERROR(I9597/F9597,0)</f>
        <v>0.375979549930855</v>
      </c>
      <c r="K9597" s="4" t="str">
        <f aca="false">IFERROR(INDEX(Data_Orders!$F$2:$F$4727,MATCH(B9597,Data_Orders!$A$2:$A$4727,0)),"")</f>
        <v>Trade Account</v>
      </c>
      <c r="L9597" s="4" t="str">
        <f aca="false">IFERROR(INDEX(Data_Orders!$D$2:$D$4727,MATCH(B9597,Data_Orders!$A$2:$A$4727,0)),"")</f>
        <v>Leicester</v>
      </c>
    </row>
    <row r="9598" customFormat="false" ht="15" hidden="false" customHeight="false" outlineLevel="0" collapsed="false">
      <c r="A9598" s="4" t="s">
        <v>15414</v>
      </c>
      <c r="B9598" s="4" t="s">
        <v>4283</v>
      </c>
      <c r="C9598" s="4" t="s">
        <v>1030</v>
      </c>
      <c r="D9598" s="4" t="n">
        <v>4</v>
      </c>
      <c r="E9598" s="4" t="n">
        <v>25.23</v>
      </c>
      <c r="F9598" s="4" t="n">
        <v>100.92</v>
      </c>
      <c r="G9598" s="4" t="n">
        <f aca="false">INDEX(Data_Products!$D$2:$D$33,MATCH(C9598,Data_Products!$A$2:$A$33,0))</f>
        <v>17.67</v>
      </c>
      <c r="H9598" s="4" t="str">
        <f aca="false">INDEX(Data_Products!$C$2:$C$33,MATCH(C9598,Data_Products!$A$2:$A$33,0))</f>
        <v>Cement &amp; Aggregates</v>
      </c>
      <c r="I9598" s="10" t="n">
        <f aca="false">D9598*(E9598-G9598)</f>
        <v>30.24</v>
      </c>
      <c r="J9598" s="11" t="n">
        <f aca="false">IFERROR(I9598/F9598,0)</f>
        <v>0.299643281807372</v>
      </c>
      <c r="K9598" s="4" t="str">
        <f aca="false">IFERROR(INDEX(Data_Orders!$F$2:$F$4727,MATCH(B9598,Data_Orders!$A$2:$A$4727,0)),"")</f>
        <v>Trade Account</v>
      </c>
      <c r="L9598" s="4" t="str">
        <f aca="false">IFERROR(INDEX(Data_Orders!$D$2:$D$4727,MATCH(B9598,Data_Orders!$A$2:$A$4727,0)),"")</f>
        <v>Leicester</v>
      </c>
    </row>
    <row r="9599" customFormat="false" ht="15" hidden="false" customHeight="false" outlineLevel="0" collapsed="false">
      <c r="A9599" s="4" t="s">
        <v>15415</v>
      </c>
      <c r="B9599" s="4" t="s">
        <v>4284</v>
      </c>
      <c r="C9599" s="4" t="s">
        <v>1073</v>
      </c>
      <c r="D9599" s="4" t="n">
        <v>8</v>
      </c>
      <c r="E9599" s="4" t="n">
        <v>231.05</v>
      </c>
      <c r="F9599" s="4" t="n">
        <v>1848.4</v>
      </c>
      <c r="G9599" s="4" t="n">
        <f aca="false">INDEX(Data_Products!$D$2:$D$33,MATCH(C9599,Data_Products!$A$2:$A$33,0))</f>
        <v>148.29</v>
      </c>
      <c r="H9599" s="4" t="str">
        <f aca="false">INDEX(Data_Products!$C$2:$C$33,MATCH(C9599,Data_Products!$A$2:$A$33,0))</f>
        <v>Landscaping</v>
      </c>
      <c r="I9599" s="10" t="n">
        <f aca="false">D9599*(E9599-G9599)</f>
        <v>662.08</v>
      </c>
      <c r="J9599" s="11" t="n">
        <f aca="false">IFERROR(I9599/F9599,0)</f>
        <v>0.358190867777537</v>
      </c>
      <c r="K9599" s="4" t="str">
        <f aca="false">IFERROR(INDEX(Data_Orders!$F$2:$F$4727,MATCH(B9599,Data_Orders!$A$2:$A$4727,0)),"")</f>
        <v>Trade Account</v>
      </c>
      <c r="L9599" s="4" t="str">
        <f aca="false">IFERROR(INDEX(Data_Orders!$D$2:$D$4727,MATCH(B9599,Data_Orders!$A$2:$A$4727,0)),"")</f>
        <v>Leicester</v>
      </c>
    </row>
    <row r="9600" customFormat="false" ht="15" hidden="false" customHeight="false" outlineLevel="0" collapsed="false">
      <c r="A9600" s="4" t="s">
        <v>15416</v>
      </c>
      <c r="B9600" s="4" t="s">
        <v>4284</v>
      </c>
      <c r="C9600" s="4" t="s">
        <v>1013</v>
      </c>
      <c r="D9600" s="4" t="n">
        <v>3</v>
      </c>
      <c r="E9600" s="4" t="n">
        <v>240.92</v>
      </c>
      <c r="F9600" s="4" t="n">
        <v>722.76</v>
      </c>
      <c r="G9600" s="4" t="n">
        <f aca="false">INDEX(Data_Products!$D$2:$D$33,MATCH(C9600,Data_Products!$A$2:$A$33,0))</f>
        <v>168.32</v>
      </c>
      <c r="H9600" s="4" t="str">
        <f aca="false">INDEX(Data_Products!$C$2:$C$33,MATCH(C9600,Data_Products!$A$2:$A$33,0))</f>
        <v>Timber</v>
      </c>
      <c r="I9600" s="10" t="n">
        <f aca="false">D9600*(E9600-G9600)</f>
        <v>217.8</v>
      </c>
      <c r="J9600" s="11" t="n">
        <f aca="false">IFERROR(I9600/F9600,0)</f>
        <v>0.301344844761747</v>
      </c>
      <c r="K9600" s="4" t="str">
        <f aca="false">IFERROR(INDEX(Data_Orders!$F$2:$F$4727,MATCH(B9600,Data_Orders!$A$2:$A$4727,0)),"")</f>
        <v>Trade Account</v>
      </c>
      <c r="L9600" s="4" t="str">
        <f aca="false">IFERROR(INDEX(Data_Orders!$D$2:$D$4727,MATCH(B9600,Data_Orders!$A$2:$A$4727,0)),"")</f>
        <v>Leicester</v>
      </c>
    </row>
    <row r="9601" customFormat="false" ht="15" hidden="false" customHeight="false" outlineLevel="0" collapsed="false">
      <c r="A9601" s="4" t="s">
        <v>15417</v>
      </c>
      <c r="B9601" s="4" t="s">
        <v>4284</v>
      </c>
      <c r="C9601" s="4" t="s">
        <v>1015</v>
      </c>
      <c r="D9601" s="4" t="n">
        <v>11</v>
      </c>
      <c r="E9601" s="4" t="n">
        <v>122.01</v>
      </c>
      <c r="F9601" s="4" t="n">
        <v>1342.11</v>
      </c>
      <c r="G9601" s="4" t="n">
        <f aca="false">INDEX(Data_Products!$D$2:$D$33,MATCH(C9601,Data_Products!$A$2:$A$33,0))</f>
        <v>85.53</v>
      </c>
      <c r="H9601" s="4" t="str">
        <f aca="false">INDEX(Data_Products!$C$2:$C$33,MATCH(C9601,Data_Products!$A$2:$A$33,0))</f>
        <v>Timber</v>
      </c>
      <c r="I9601" s="10" t="n">
        <f aca="false">D9601*(E9601-G9601)</f>
        <v>401.28</v>
      </c>
      <c r="J9601" s="11" t="n">
        <f aca="false">IFERROR(I9601/F9601,0)</f>
        <v>0.298991885910991</v>
      </c>
      <c r="K9601" s="4" t="str">
        <f aca="false">IFERROR(INDEX(Data_Orders!$F$2:$F$4727,MATCH(B9601,Data_Orders!$A$2:$A$4727,0)),"")</f>
        <v>Trade Account</v>
      </c>
      <c r="L9601" s="4" t="str">
        <f aca="false">IFERROR(INDEX(Data_Orders!$D$2:$D$4727,MATCH(B9601,Data_Orders!$A$2:$A$4727,0)),"")</f>
        <v>Leicester</v>
      </c>
    </row>
    <row r="9602" customFormat="false" ht="15" hidden="false" customHeight="false" outlineLevel="0" collapsed="false">
      <c r="A9602" s="4" t="s">
        <v>15418</v>
      </c>
      <c r="B9602" s="4" t="s">
        <v>4285</v>
      </c>
      <c r="C9602" s="4" t="s">
        <v>1013</v>
      </c>
      <c r="D9602" s="4" t="n">
        <v>14</v>
      </c>
      <c r="E9602" s="4" t="n">
        <v>240.92</v>
      </c>
      <c r="F9602" s="4" t="n">
        <v>3372.88</v>
      </c>
      <c r="G9602" s="4" t="n">
        <f aca="false">INDEX(Data_Products!$D$2:$D$33,MATCH(C9602,Data_Products!$A$2:$A$33,0))</f>
        <v>168.32</v>
      </c>
      <c r="H9602" s="4" t="str">
        <f aca="false">INDEX(Data_Products!$C$2:$C$33,MATCH(C9602,Data_Products!$A$2:$A$33,0))</f>
        <v>Timber</v>
      </c>
      <c r="I9602" s="10" t="n">
        <f aca="false">D9602*(E9602-G9602)</f>
        <v>1016.4</v>
      </c>
      <c r="J9602" s="11" t="n">
        <f aca="false">IFERROR(I9602/F9602,0)</f>
        <v>0.301344844761747</v>
      </c>
      <c r="K9602" s="4" t="str">
        <f aca="false">IFERROR(INDEX(Data_Orders!$F$2:$F$4727,MATCH(B9602,Data_Orders!$A$2:$A$4727,0)),"")</f>
        <v>Trade Account</v>
      </c>
      <c r="L9602" s="4" t="str">
        <f aca="false">IFERROR(INDEX(Data_Orders!$D$2:$D$4727,MATCH(B9602,Data_Orders!$A$2:$A$4727,0)),"")</f>
        <v>Leicester</v>
      </c>
    </row>
    <row r="9603" customFormat="false" ht="15" hidden="false" customHeight="false" outlineLevel="0" collapsed="false">
      <c r="A9603" s="4" t="s">
        <v>15419</v>
      </c>
      <c r="B9603" s="4" t="s">
        <v>4285</v>
      </c>
      <c r="C9603" s="4" t="s">
        <v>1039</v>
      </c>
      <c r="D9603" s="4" t="n">
        <v>6</v>
      </c>
      <c r="E9603" s="4" t="n">
        <v>160.41</v>
      </c>
      <c r="F9603" s="4" t="n">
        <v>962.46</v>
      </c>
      <c r="G9603" s="4" t="n">
        <f aca="false">INDEX(Data_Products!$D$2:$D$33,MATCH(C9603,Data_Products!$A$2:$A$33,0))</f>
        <v>99.74</v>
      </c>
      <c r="H9603" s="4" t="str">
        <f aca="false">INDEX(Data_Products!$C$2:$C$33,MATCH(C9603,Data_Products!$A$2:$A$33,0))</f>
        <v>Insulation</v>
      </c>
      <c r="I9603" s="10" t="n">
        <f aca="false">D9603*(E9603-G9603)</f>
        <v>364.02</v>
      </c>
      <c r="J9603" s="11" t="n">
        <f aca="false">IFERROR(I9603/F9603,0)</f>
        <v>0.378218315566361</v>
      </c>
      <c r="K9603" s="4" t="str">
        <f aca="false">IFERROR(INDEX(Data_Orders!$F$2:$F$4727,MATCH(B9603,Data_Orders!$A$2:$A$4727,0)),"")</f>
        <v>Trade Account</v>
      </c>
      <c r="L9603" s="4" t="str">
        <f aca="false">IFERROR(INDEX(Data_Orders!$D$2:$D$4727,MATCH(B9603,Data_Orders!$A$2:$A$4727,0)),"")</f>
        <v>Leicester</v>
      </c>
    </row>
    <row r="9604" customFormat="false" ht="15" hidden="false" customHeight="false" outlineLevel="0" collapsed="false">
      <c r="A9604" s="4" t="s">
        <v>15420</v>
      </c>
      <c r="B9604" s="4" t="s">
        <v>4285</v>
      </c>
      <c r="C9604" s="4" t="s">
        <v>1052</v>
      </c>
      <c r="D9604" s="4" t="n">
        <v>13</v>
      </c>
      <c r="E9604" s="4" t="n">
        <v>205.71</v>
      </c>
      <c r="F9604" s="4" t="n">
        <v>2674.23</v>
      </c>
      <c r="G9604" s="4" t="n">
        <f aca="false">INDEX(Data_Products!$D$2:$D$33,MATCH(C9604,Data_Products!$A$2:$A$33,0))</f>
        <v>152.29</v>
      </c>
      <c r="H9604" s="4" t="str">
        <f aca="false">INDEX(Data_Products!$C$2:$C$33,MATCH(C9604,Data_Products!$A$2:$A$33,0))</f>
        <v>Roofing</v>
      </c>
      <c r="I9604" s="10" t="n">
        <f aca="false">D9604*(E9604-G9604)</f>
        <v>694.46</v>
      </c>
      <c r="J9604" s="11" t="n">
        <f aca="false">IFERROR(I9604/F9604,0)</f>
        <v>0.259685965679841</v>
      </c>
      <c r="K9604" s="4" t="str">
        <f aca="false">IFERROR(INDEX(Data_Orders!$F$2:$F$4727,MATCH(B9604,Data_Orders!$A$2:$A$4727,0)),"")</f>
        <v>Trade Account</v>
      </c>
      <c r="L9604" s="4" t="str">
        <f aca="false">IFERROR(INDEX(Data_Orders!$D$2:$D$4727,MATCH(B9604,Data_Orders!$A$2:$A$4727,0)),"")</f>
        <v>Leicester</v>
      </c>
    </row>
    <row r="9605" customFormat="false" ht="15" hidden="false" customHeight="false" outlineLevel="0" collapsed="false">
      <c r="A9605" s="4" t="s">
        <v>15421</v>
      </c>
      <c r="B9605" s="4" t="s">
        <v>4286</v>
      </c>
      <c r="C9605" s="4" t="s">
        <v>1048</v>
      </c>
      <c r="D9605" s="4" t="n">
        <v>11</v>
      </c>
      <c r="E9605" s="4" t="n">
        <v>112.72</v>
      </c>
      <c r="F9605" s="4" t="n">
        <v>1239.92</v>
      </c>
      <c r="G9605" s="4" t="n">
        <f aca="false">INDEX(Data_Products!$D$2:$D$33,MATCH(C9605,Data_Products!$A$2:$A$33,0))</f>
        <v>83.21</v>
      </c>
      <c r="H9605" s="4" t="str">
        <f aca="false">INDEX(Data_Products!$C$2:$C$33,MATCH(C9605,Data_Products!$A$2:$A$33,0))</f>
        <v>Tools &amp; Fixings</v>
      </c>
      <c r="I9605" s="10" t="n">
        <f aca="false">D9605*(E9605-G9605)</f>
        <v>324.61</v>
      </c>
      <c r="J9605" s="11" t="n">
        <f aca="false">IFERROR(I9605/F9605,0)</f>
        <v>0.261799148332151</v>
      </c>
      <c r="K9605" s="4" t="str">
        <f aca="false">IFERROR(INDEX(Data_Orders!$F$2:$F$4727,MATCH(B9605,Data_Orders!$A$2:$A$4727,0)),"")</f>
        <v>Trade Account</v>
      </c>
      <c r="L9605" s="4" t="str">
        <f aca="false">IFERROR(INDEX(Data_Orders!$D$2:$D$4727,MATCH(B9605,Data_Orders!$A$2:$A$4727,0)),"")</f>
        <v>Leicester</v>
      </c>
    </row>
    <row r="9606" customFormat="false" ht="15" hidden="false" customHeight="false" outlineLevel="0" collapsed="false">
      <c r="A9606" s="4" t="s">
        <v>15422</v>
      </c>
      <c r="B9606" s="4" t="s">
        <v>4286</v>
      </c>
      <c r="C9606" s="4" t="s">
        <v>1028</v>
      </c>
      <c r="D9606" s="4" t="n">
        <v>6</v>
      </c>
      <c r="E9606" s="4" t="n">
        <v>118.79</v>
      </c>
      <c r="F9606" s="4" t="n">
        <v>712.74</v>
      </c>
      <c r="G9606" s="4" t="n">
        <f aca="false">INDEX(Data_Products!$D$2:$D$33,MATCH(C9606,Data_Products!$A$2:$A$33,0))</f>
        <v>81.07</v>
      </c>
      <c r="H9606" s="4" t="str">
        <f aca="false">INDEX(Data_Products!$C$2:$C$33,MATCH(C9606,Data_Products!$A$2:$A$33,0))</f>
        <v>Cement &amp; Aggregates</v>
      </c>
      <c r="I9606" s="10" t="n">
        <f aca="false">D9606*(E9606-G9606)</f>
        <v>226.32</v>
      </c>
      <c r="J9606" s="11" t="n">
        <f aca="false">IFERROR(I9606/F9606,0)</f>
        <v>0.317535146056065</v>
      </c>
      <c r="K9606" s="4" t="str">
        <f aca="false">IFERROR(INDEX(Data_Orders!$F$2:$F$4727,MATCH(B9606,Data_Orders!$A$2:$A$4727,0)),"")</f>
        <v>Trade Account</v>
      </c>
      <c r="L9606" s="4" t="str">
        <f aca="false">IFERROR(INDEX(Data_Orders!$D$2:$D$4727,MATCH(B9606,Data_Orders!$A$2:$A$4727,0)),"")</f>
        <v>Leicester</v>
      </c>
    </row>
    <row r="9607" customFormat="false" ht="15" hidden="false" customHeight="false" outlineLevel="0" collapsed="false">
      <c r="A9607" s="4" t="s">
        <v>15423</v>
      </c>
      <c r="B9607" s="4" t="s">
        <v>4286</v>
      </c>
      <c r="C9607" s="4" t="s">
        <v>1068</v>
      </c>
      <c r="D9607" s="4" t="n">
        <v>11</v>
      </c>
      <c r="E9607" s="4" t="n">
        <v>86.28</v>
      </c>
      <c r="F9607" s="4" t="n">
        <v>949.08</v>
      </c>
      <c r="G9607" s="4" t="n">
        <f aca="false">INDEX(Data_Products!$D$2:$D$33,MATCH(C9607,Data_Products!$A$2:$A$33,0))</f>
        <v>68.55</v>
      </c>
      <c r="H9607" s="4" t="str">
        <f aca="false">INDEX(Data_Products!$C$2:$C$33,MATCH(C9607,Data_Products!$A$2:$A$33,0))</f>
        <v>Plumbing &amp; Drainage</v>
      </c>
      <c r="I9607" s="10" t="n">
        <f aca="false">D9607*(E9607-G9607)</f>
        <v>195.03</v>
      </c>
      <c r="J9607" s="11" t="n">
        <f aca="false">IFERROR(I9607/F9607,0)</f>
        <v>0.205493741307371</v>
      </c>
      <c r="K9607" s="4" t="str">
        <f aca="false">IFERROR(INDEX(Data_Orders!$F$2:$F$4727,MATCH(B9607,Data_Orders!$A$2:$A$4727,0)),"")</f>
        <v>Trade Account</v>
      </c>
      <c r="L9607" s="4" t="str">
        <f aca="false">IFERROR(INDEX(Data_Orders!$D$2:$D$4727,MATCH(B9607,Data_Orders!$A$2:$A$4727,0)),"")</f>
        <v>Leicester</v>
      </c>
    </row>
    <row r="9608" customFormat="false" ht="15" hidden="false" customHeight="false" outlineLevel="0" collapsed="false">
      <c r="A9608" s="4" t="s">
        <v>15424</v>
      </c>
      <c r="B9608" s="4" t="s">
        <v>4286</v>
      </c>
      <c r="C9608" s="4" t="s">
        <v>1035</v>
      </c>
      <c r="D9608" s="4" t="n">
        <v>6</v>
      </c>
      <c r="E9608" s="4" t="n">
        <v>165.07</v>
      </c>
      <c r="F9608" s="4" t="n">
        <v>990.42</v>
      </c>
      <c r="G9608" s="4" t="n">
        <f aca="false">INDEX(Data_Products!$D$2:$D$33,MATCH(C9608,Data_Products!$A$2:$A$33,0))</f>
        <v>134.65</v>
      </c>
      <c r="H9608" s="4" t="str">
        <f aca="false">INDEX(Data_Products!$C$2:$C$33,MATCH(C9608,Data_Products!$A$2:$A$33,0))</f>
        <v>Insulation</v>
      </c>
      <c r="I9608" s="10" t="n">
        <f aca="false">D9608*(E9608-G9608)</f>
        <v>182.52</v>
      </c>
      <c r="J9608" s="11" t="n">
        <f aca="false">IFERROR(I9608/F9608,0)</f>
        <v>0.184285454655601</v>
      </c>
      <c r="K9608" s="4" t="str">
        <f aca="false">IFERROR(INDEX(Data_Orders!$F$2:$F$4727,MATCH(B9608,Data_Orders!$A$2:$A$4727,0)),"")</f>
        <v>Trade Account</v>
      </c>
      <c r="L9608" s="4" t="str">
        <f aca="false">IFERROR(INDEX(Data_Orders!$D$2:$D$4727,MATCH(B9608,Data_Orders!$A$2:$A$4727,0)),"")</f>
        <v>Leicester</v>
      </c>
    </row>
    <row r="9609" customFormat="false" ht="15" hidden="false" customHeight="false" outlineLevel="0" collapsed="false">
      <c r="A9609" s="4" t="s">
        <v>15425</v>
      </c>
      <c r="B9609" s="4" t="s">
        <v>4287</v>
      </c>
      <c r="C9609" s="4" t="s">
        <v>1061</v>
      </c>
      <c r="D9609" s="4" t="n">
        <v>1</v>
      </c>
      <c r="E9609" s="4" t="n">
        <v>145.57</v>
      </c>
      <c r="F9609" s="4" t="n">
        <v>145.57</v>
      </c>
      <c r="G9609" s="4" t="n">
        <f aca="false">INDEX(Data_Products!$D$2:$D$33,MATCH(C9609,Data_Products!$A$2:$A$33,0))</f>
        <v>119.29</v>
      </c>
      <c r="H9609" s="4" t="str">
        <f aca="false">INDEX(Data_Products!$C$2:$C$33,MATCH(C9609,Data_Products!$A$2:$A$33,0))</f>
        <v>Plumbing &amp; Drainage</v>
      </c>
      <c r="I9609" s="10" t="n">
        <f aca="false">D9609*(E9609-G9609)</f>
        <v>26.28</v>
      </c>
      <c r="J9609" s="11" t="n">
        <f aca="false">IFERROR(I9609/F9609,0)</f>
        <v>0.180531702960775</v>
      </c>
      <c r="K9609" s="4" t="str">
        <f aca="false">IFERROR(INDEX(Data_Orders!$F$2:$F$4727,MATCH(B9609,Data_Orders!$A$2:$A$4727,0)),"")</f>
        <v>Trade Account</v>
      </c>
      <c r="L9609" s="4" t="str">
        <f aca="false">IFERROR(INDEX(Data_Orders!$D$2:$D$4727,MATCH(B9609,Data_Orders!$A$2:$A$4727,0)),"")</f>
        <v>Leicester</v>
      </c>
    </row>
    <row r="9610" customFormat="false" ht="15" hidden="false" customHeight="false" outlineLevel="0" collapsed="false">
      <c r="A9610" s="4" t="s">
        <v>15426</v>
      </c>
      <c r="B9610" s="4" t="s">
        <v>4287</v>
      </c>
      <c r="C9610" s="4" t="s">
        <v>1030</v>
      </c>
      <c r="D9610" s="4" t="n">
        <v>5</v>
      </c>
      <c r="E9610" s="4" t="n">
        <v>25.23</v>
      </c>
      <c r="F9610" s="4" t="n">
        <v>126.15</v>
      </c>
      <c r="G9610" s="4" t="n">
        <f aca="false">INDEX(Data_Products!$D$2:$D$33,MATCH(C9610,Data_Products!$A$2:$A$33,0))</f>
        <v>17.67</v>
      </c>
      <c r="H9610" s="4" t="str">
        <f aca="false">INDEX(Data_Products!$C$2:$C$33,MATCH(C9610,Data_Products!$A$2:$A$33,0))</f>
        <v>Cement &amp; Aggregates</v>
      </c>
      <c r="I9610" s="10" t="n">
        <f aca="false">D9610*(E9610-G9610)</f>
        <v>37.8</v>
      </c>
      <c r="J9610" s="11" t="n">
        <f aca="false">IFERROR(I9610/F9610,0)</f>
        <v>0.299643281807372</v>
      </c>
      <c r="K9610" s="4" t="str">
        <f aca="false">IFERROR(INDEX(Data_Orders!$F$2:$F$4727,MATCH(B9610,Data_Orders!$A$2:$A$4727,0)),"")</f>
        <v>Trade Account</v>
      </c>
      <c r="L9610" s="4" t="str">
        <f aca="false">IFERROR(INDEX(Data_Orders!$D$2:$D$4727,MATCH(B9610,Data_Orders!$A$2:$A$4727,0)),"")</f>
        <v>Leicester</v>
      </c>
    </row>
    <row r="9611" customFormat="false" ht="15" hidden="false" customHeight="false" outlineLevel="0" collapsed="false">
      <c r="A9611" s="4" t="s">
        <v>15427</v>
      </c>
      <c r="B9611" s="4" t="s">
        <v>4287</v>
      </c>
      <c r="C9611" s="4" t="s">
        <v>1073</v>
      </c>
      <c r="D9611" s="4" t="n">
        <v>12</v>
      </c>
      <c r="E9611" s="4" t="n">
        <v>231.05</v>
      </c>
      <c r="F9611" s="4" t="n">
        <v>2772.6</v>
      </c>
      <c r="G9611" s="4" t="n">
        <f aca="false">INDEX(Data_Products!$D$2:$D$33,MATCH(C9611,Data_Products!$A$2:$A$33,0))</f>
        <v>148.29</v>
      </c>
      <c r="H9611" s="4" t="str">
        <f aca="false">INDEX(Data_Products!$C$2:$C$33,MATCH(C9611,Data_Products!$A$2:$A$33,0))</f>
        <v>Landscaping</v>
      </c>
      <c r="I9611" s="10" t="n">
        <f aca="false">D9611*(E9611-G9611)</f>
        <v>993.12</v>
      </c>
      <c r="J9611" s="11" t="n">
        <f aca="false">IFERROR(I9611/F9611,0)</f>
        <v>0.358190867777537</v>
      </c>
      <c r="K9611" s="4" t="str">
        <f aca="false">IFERROR(INDEX(Data_Orders!$F$2:$F$4727,MATCH(B9611,Data_Orders!$A$2:$A$4727,0)),"")</f>
        <v>Trade Account</v>
      </c>
      <c r="L9611" s="4" t="str">
        <f aca="false">IFERROR(INDEX(Data_Orders!$D$2:$D$4727,MATCH(B9611,Data_Orders!$A$2:$A$4727,0)),"")</f>
        <v>Leicester</v>
      </c>
    </row>
    <row r="9612" customFormat="false" ht="15" hidden="false" customHeight="false" outlineLevel="0" collapsed="false">
      <c r="A9612" s="4" t="s">
        <v>15428</v>
      </c>
      <c r="B9612" s="4" t="s">
        <v>4287</v>
      </c>
      <c r="C9612" s="4" t="s">
        <v>1015</v>
      </c>
      <c r="D9612" s="4" t="n">
        <v>10</v>
      </c>
      <c r="E9612" s="4" t="n">
        <v>122.01</v>
      </c>
      <c r="F9612" s="4" t="n">
        <v>1220.1</v>
      </c>
      <c r="G9612" s="4" t="n">
        <f aca="false">INDEX(Data_Products!$D$2:$D$33,MATCH(C9612,Data_Products!$A$2:$A$33,0))</f>
        <v>85.53</v>
      </c>
      <c r="H9612" s="4" t="str">
        <f aca="false">INDEX(Data_Products!$C$2:$C$33,MATCH(C9612,Data_Products!$A$2:$A$33,0))</f>
        <v>Timber</v>
      </c>
      <c r="I9612" s="10" t="n">
        <f aca="false">D9612*(E9612-G9612)</f>
        <v>364.8</v>
      </c>
      <c r="J9612" s="11" t="n">
        <f aca="false">IFERROR(I9612/F9612,0)</f>
        <v>0.298991885910991</v>
      </c>
      <c r="K9612" s="4" t="str">
        <f aca="false">IFERROR(INDEX(Data_Orders!$F$2:$F$4727,MATCH(B9612,Data_Orders!$A$2:$A$4727,0)),"")</f>
        <v>Trade Account</v>
      </c>
      <c r="L9612" s="4" t="str">
        <f aca="false">IFERROR(INDEX(Data_Orders!$D$2:$D$4727,MATCH(B9612,Data_Orders!$A$2:$A$4727,0)),"")</f>
        <v>Leicester</v>
      </c>
    </row>
    <row r="9613" customFormat="false" ht="15" hidden="false" customHeight="false" outlineLevel="0" collapsed="false">
      <c r="A9613" s="4" t="s">
        <v>15429</v>
      </c>
      <c r="B9613" s="4" t="s">
        <v>4288</v>
      </c>
      <c r="C9613" s="4" t="s">
        <v>1075</v>
      </c>
      <c r="D9613" s="4" t="n">
        <v>10</v>
      </c>
      <c r="E9613" s="4" t="n">
        <v>98.61</v>
      </c>
      <c r="F9613" s="4" t="n">
        <v>986.1</v>
      </c>
      <c r="G9613" s="4" t="n">
        <f aca="false">INDEX(Data_Products!$D$2:$D$33,MATCH(C9613,Data_Products!$A$2:$A$33,0))</f>
        <v>74.84</v>
      </c>
      <c r="H9613" s="4" t="str">
        <f aca="false">INDEX(Data_Products!$C$2:$C$33,MATCH(C9613,Data_Products!$A$2:$A$33,0))</f>
        <v>Landscaping</v>
      </c>
      <c r="I9613" s="10" t="n">
        <f aca="false">D9613*(E9613-G9613)</f>
        <v>237.7</v>
      </c>
      <c r="J9613" s="11" t="n">
        <f aca="false">IFERROR(I9613/F9613,0)</f>
        <v>0.24105060338708</v>
      </c>
      <c r="K9613" s="4" t="str">
        <f aca="false">IFERROR(INDEX(Data_Orders!$F$2:$F$4727,MATCH(B9613,Data_Orders!$A$2:$A$4727,0)),"")</f>
        <v>Retail</v>
      </c>
      <c r="L9613" s="4" t="str">
        <f aca="false">IFERROR(INDEX(Data_Orders!$D$2:$D$4727,MATCH(B9613,Data_Orders!$A$2:$A$4727,0)),"")</f>
        <v>Rugby</v>
      </c>
    </row>
    <row r="9614" customFormat="false" ht="15" hidden="false" customHeight="false" outlineLevel="0" collapsed="false">
      <c r="A9614" s="4" t="s">
        <v>15430</v>
      </c>
      <c r="B9614" s="4" t="s">
        <v>4288</v>
      </c>
      <c r="C9614" s="4" t="s">
        <v>1035</v>
      </c>
      <c r="D9614" s="4" t="n">
        <v>17</v>
      </c>
      <c r="E9614" s="4" t="n">
        <v>165.07</v>
      </c>
      <c r="F9614" s="4" t="n">
        <v>2806.19</v>
      </c>
      <c r="G9614" s="4" t="n">
        <f aca="false">INDEX(Data_Products!$D$2:$D$33,MATCH(C9614,Data_Products!$A$2:$A$33,0))</f>
        <v>134.65</v>
      </c>
      <c r="H9614" s="4" t="str">
        <f aca="false">INDEX(Data_Products!$C$2:$C$33,MATCH(C9614,Data_Products!$A$2:$A$33,0))</f>
        <v>Insulation</v>
      </c>
      <c r="I9614" s="10" t="n">
        <f aca="false">D9614*(E9614-G9614)</f>
        <v>517.14</v>
      </c>
      <c r="J9614" s="11" t="n">
        <f aca="false">IFERROR(I9614/F9614,0)</f>
        <v>0.184285454655601</v>
      </c>
      <c r="K9614" s="4" t="str">
        <f aca="false">IFERROR(INDEX(Data_Orders!$F$2:$F$4727,MATCH(B9614,Data_Orders!$A$2:$A$4727,0)),"")</f>
        <v>Retail</v>
      </c>
      <c r="L9614" s="4" t="str">
        <f aca="false">IFERROR(INDEX(Data_Orders!$D$2:$D$4727,MATCH(B9614,Data_Orders!$A$2:$A$4727,0)),"")</f>
        <v>Rugby</v>
      </c>
    </row>
    <row r="9615" customFormat="false" ht="15" hidden="false" customHeight="false" outlineLevel="0" collapsed="false">
      <c r="A9615" s="4" t="s">
        <v>15431</v>
      </c>
      <c r="B9615" s="4" t="s">
        <v>4288</v>
      </c>
      <c r="C9615" s="4" t="s">
        <v>1039</v>
      </c>
      <c r="D9615" s="4" t="n">
        <v>19</v>
      </c>
      <c r="E9615" s="4" t="n">
        <v>160.41</v>
      </c>
      <c r="F9615" s="4" t="n">
        <v>3047.79</v>
      </c>
      <c r="G9615" s="4" t="n">
        <f aca="false">INDEX(Data_Products!$D$2:$D$33,MATCH(C9615,Data_Products!$A$2:$A$33,0))</f>
        <v>99.74</v>
      </c>
      <c r="H9615" s="4" t="str">
        <f aca="false">INDEX(Data_Products!$C$2:$C$33,MATCH(C9615,Data_Products!$A$2:$A$33,0))</f>
        <v>Insulation</v>
      </c>
      <c r="I9615" s="10" t="n">
        <f aca="false">D9615*(E9615-G9615)</f>
        <v>1152.73</v>
      </c>
      <c r="J9615" s="11" t="n">
        <f aca="false">IFERROR(I9615/F9615,0)</f>
        <v>0.378218315566361</v>
      </c>
      <c r="K9615" s="4" t="str">
        <f aca="false">IFERROR(INDEX(Data_Orders!$F$2:$F$4727,MATCH(B9615,Data_Orders!$A$2:$A$4727,0)),"")</f>
        <v>Retail</v>
      </c>
      <c r="L9615" s="4" t="str">
        <f aca="false">IFERROR(INDEX(Data_Orders!$D$2:$D$4727,MATCH(B9615,Data_Orders!$A$2:$A$4727,0)),"")</f>
        <v>Rugby</v>
      </c>
    </row>
    <row r="9616" customFormat="false" ht="15" hidden="false" customHeight="false" outlineLevel="0" collapsed="false">
      <c r="A9616" s="4" t="s">
        <v>15432</v>
      </c>
      <c r="B9616" s="4" t="s">
        <v>4288</v>
      </c>
      <c r="C9616" s="4" t="s">
        <v>1037</v>
      </c>
      <c r="D9616" s="4" t="n">
        <v>20</v>
      </c>
      <c r="E9616" s="4" t="n">
        <v>90.97</v>
      </c>
      <c r="F9616" s="4" t="n">
        <v>1819.4</v>
      </c>
      <c r="G9616" s="4" t="n">
        <f aca="false">INDEX(Data_Products!$D$2:$D$33,MATCH(C9616,Data_Products!$A$2:$A$33,0))</f>
        <v>73.81</v>
      </c>
      <c r="H9616" s="4" t="str">
        <f aca="false">INDEX(Data_Products!$C$2:$C$33,MATCH(C9616,Data_Products!$A$2:$A$33,0))</f>
        <v>Insulation</v>
      </c>
      <c r="I9616" s="10" t="n">
        <f aca="false">D9616*(E9616-G9616)</f>
        <v>343.2</v>
      </c>
      <c r="J9616" s="11" t="n">
        <f aca="false">IFERROR(I9616/F9616,0)</f>
        <v>0.18863361547763</v>
      </c>
      <c r="K9616" s="4" t="str">
        <f aca="false">IFERROR(INDEX(Data_Orders!$F$2:$F$4727,MATCH(B9616,Data_Orders!$A$2:$A$4727,0)),"")</f>
        <v>Retail</v>
      </c>
      <c r="L9616" s="4" t="str">
        <f aca="false">IFERROR(INDEX(Data_Orders!$D$2:$D$4727,MATCH(B9616,Data_Orders!$A$2:$A$4727,0)),"")</f>
        <v>Rugby</v>
      </c>
    </row>
    <row r="9617" customFormat="false" ht="15" hidden="false" customHeight="false" outlineLevel="0" collapsed="false">
      <c r="A9617" s="4" t="s">
        <v>15433</v>
      </c>
      <c r="B9617" s="4" t="s">
        <v>4288</v>
      </c>
      <c r="C9617" s="4" t="s">
        <v>1052</v>
      </c>
      <c r="D9617" s="4" t="n">
        <v>8</v>
      </c>
      <c r="E9617" s="4" t="n">
        <v>205.71</v>
      </c>
      <c r="F9617" s="4" t="n">
        <v>1645.68</v>
      </c>
      <c r="G9617" s="4" t="n">
        <f aca="false">INDEX(Data_Products!$D$2:$D$33,MATCH(C9617,Data_Products!$A$2:$A$33,0))</f>
        <v>152.29</v>
      </c>
      <c r="H9617" s="4" t="str">
        <f aca="false">INDEX(Data_Products!$C$2:$C$33,MATCH(C9617,Data_Products!$A$2:$A$33,0))</f>
        <v>Roofing</v>
      </c>
      <c r="I9617" s="10" t="n">
        <f aca="false">D9617*(E9617-G9617)</f>
        <v>427.36</v>
      </c>
      <c r="J9617" s="11" t="n">
        <f aca="false">IFERROR(I9617/F9617,0)</f>
        <v>0.259685965679841</v>
      </c>
      <c r="K9617" s="4" t="str">
        <f aca="false">IFERROR(INDEX(Data_Orders!$F$2:$F$4727,MATCH(B9617,Data_Orders!$A$2:$A$4727,0)),"")</f>
        <v>Retail</v>
      </c>
      <c r="L9617" s="4" t="str">
        <f aca="false">IFERROR(INDEX(Data_Orders!$D$2:$D$4727,MATCH(B9617,Data_Orders!$A$2:$A$4727,0)),"")</f>
        <v>Rugby</v>
      </c>
    </row>
    <row r="9618" customFormat="false" ht="15" hidden="false" customHeight="false" outlineLevel="0" collapsed="false">
      <c r="A9618" s="4" t="s">
        <v>15434</v>
      </c>
      <c r="B9618" s="4" t="s">
        <v>4289</v>
      </c>
      <c r="C9618" s="4" t="s">
        <v>1035</v>
      </c>
      <c r="D9618" s="4" t="n">
        <v>4</v>
      </c>
      <c r="E9618" s="4" t="n">
        <v>165.07</v>
      </c>
      <c r="F9618" s="4" t="n">
        <v>660.28</v>
      </c>
      <c r="G9618" s="4" t="n">
        <f aca="false">INDEX(Data_Products!$D$2:$D$33,MATCH(C9618,Data_Products!$A$2:$A$33,0))</f>
        <v>134.65</v>
      </c>
      <c r="H9618" s="4" t="str">
        <f aca="false">INDEX(Data_Products!$C$2:$C$33,MATCH(C9618,Data_Products!$A$2:$A$33,0))</f>
        <v>Insulation</v>
      </c>
      <c r="I9618" s="10" t="n">
        <f aca="false">D9618*(E9618-G9618)</f>
        <v>121.68</v>
      </c>
      <c r="J9618" s="11" t="n">
        <f aca="false">IFERROR(I9618/F9618,0)</f>
        <v>0.184285454655601</v>
      </c>
      <c r="K9618" s="4" t="str">
        <f aca="false">IFERROR(INDEX(Data_Orders!$F$2:$F$4727,MATCH(B9618,Data_Orders!$A$2:$A$4727,0)),"")</f>
        <v>Retail</v>
      </c>
      <c r="L9618" s="4" t="str">
        <f aca="false">IFERROR(INDEX(Data_Orders!$D$2:$D$4727,MATCH(B9618,Data_Orders!$A$2:$A$4727,0)),"")</f>
        <v>Rugby</v>
      </c>
    </row>
    <row r="9619" customFormat="false" ht="15" hidden="false" customHeight="false" outlineLevel="0" collapsed="false">
      <c r="A9619" s="4" t="s">
        <v>15435</v>
      </c>
      <c r="B9619" s="4" t="s">
        <v>4290</v>
      </c>
      <c r="C9619" s="4" t="s">
        <v>1039</v>
      </c>
      <c r="D9619" s="4" t="n">
        <v>13</v>
      </c>
      <c r="E9619" s="4" t="n">
        <v>160.41</v>
      </c>
      <c r="F9619" s="4" t="n">
        <v>2085.33</v>
      </c>
      <c r="G9619" s="4" t="n">
        <f aca="false">INDEX(Data_Products!$D$2:$D$33,MATCH(C9619,Data_Products!$A$2:$A$33,0))</f>
        <v>99.74</v>
      </c>
      <c r="H9619" s="4" t="str">
        <f aca="false">INDEX(Data_Products!$C$2:$C$33,MATCH(C9619,Data_Products!$A$2:$A$33,0))</f>
        <v>Insulation</v>
      </c>
      <c r="I9619" s="10" t="n">
        <f aca="false">D9619*(E9619-G9619)</f>
        <v>788.71</v>
      </c>
      <c r="J9619" s="11" t="n">
        <f aca="false">IFERROR(I9619/F9619,0)</f>
        <v>0.378218315566361</v>
      </c>
      <c r="K9619" s="4" t="str">
        <f aca="false">IFERROR(INDEX(Data_Orders!$F$2:$F$4727,MATCH(B9619,Data_Orders!$A$2:$A$4727,0)),"")</f>
        <v>Retail</v>
      </c>
      <c r="L9619" s="4" t="str">
        <f aca="false">IFERROR(INDEX(Data_Orders!$D$2:$D$4727,MATCH(B9619,Data_Orders!$A$2:$A$4727,0)),"")</f>
        <v>Rugby</v>
      </c>
    </row>
    <row r="9620" customFormat="false" ht="15" hidden="false" customHeight="false" outlineLevel="0" collapsed="false">
      <c r="A9620" s="4" t="s">
        <v>15436</v>
      </c>
      <c r="B9620" s="4" t="s">
        <v>4290</v>
      </c>
      <c r="C9620" s="4" t="s">
        <v>1041</v>
      </c>
      <c r="D9620" s="4" t="n">
        <v>7</v>
      </c>
      <c r="E9620" s="4" t="n">
        <v>242.75</v>
      </c>
      <c r="F9620" s="4" t="n">
        <v>1699.25</v>
      </c>
      <c r="G9620" s="4" t="n">
        <f aca="false">INDEX(Data_Products!$D$2:$D$33,MATCH(C9620,Data_Products!$A$2:$A$33,0))</f>
        <v>142.94</v>
      </c>
      <c r="H9620" s="4" t="str">
        <f aca="false">INDEX(Data_Products!$C$2:$C$33,MATCH(C9620,Data_Products!$A$2:$A$33,0))</f>
        <v>Tools &amp; Fixings</v>
      </c>
      <c r="I9620" s="10" t="n">
        <f aca="false">D9620*(E9620-G9620)</f>
        <v>698.67</v>
      </c>
      <c r="J9620" s="11" t="n">
        <f aca="false">IFERROR(I9620/F9620,0)</f>
        <v>0.411163748712667</v>
      </c>
      <c r="K9620" s="4" t="str">
        <f aca="false">IFERROR(INDEX(Data_Orders!$F$2:$F$4727,MATCH(B9620,Data_Orders!$A$2:$A$4727,0)),"")</f>
        <v>Retail</v>
      </c>
      <c r="L9620" s="4" t="str">
        <f aca="false">IFERROR(INDEX(Data_Orders!$D$2:$D$4727,MATCH(B9620,Data_Orders!$A$2:$A$4727,0)),"")</f>
        <v>Rugby</v>
      </c>
    </row>
    <row r="9621" customFormat="false" ht="15" hidden="false" customHeight="false" outlineLevel="0" collapsed="false">
      <c r="A9621" s="4" t="s">
        <v>15437</v>
      </c>
      <c r="B9621" s="4" t="s">
        <v>4290</v>
      </c>
      <c r="C9621" s="4" t="s">
        <v>1035</v>
      </c>
      <c r="D9621" s="4" t="n">
        <v>12</v>
      </c>
      <c r="E9621" s="4" t="n">
        <v>165.07</v>
      </c>
      <c r="F9621" s="4" t="n">
        <v>1980.84</v>
      </c>
      <c r="G9621" s="4" t="n">
        <f aca="false">INDEX(Data_Products!$D$2:$D$33,MATCH(C9621,Data_Products!$A$2:$A$33,0))</f>
        <v>134.65</v>
      </c>
      <c r="H9621" s="4" t="str">
        <f aca="false">INDEX(Data_Products!$C$2:$C$33,MATCH(C9621,Data_Products!$A$2:$A$33,0))</f>
        <v>Insulation</v>
      </c>
      <c r="I9621" s="10" t="n">
        <f aca="false">D9621*(E9621-G9621)</f>
        <v>365.04</v>
      </c>
      <c r="J9621" s="11" t="n">
        <f aca="false">IFERROR(I9621/F9621,0)</f>
        <v>0.184285454655601</v>
      </c>
      <c r="K9621" s="4" t="str">
        <f aca="false">IFERROR(INDEX(Data_Orders!$F$2:$F$4727,MATCH(B9621,Data_Orders!$A$2:$A$4727,0)),"")</f>
        <v>Retail</v>
      </c>
      <c r="L9621" s="4" t="str">
        <f aca="false">IFERROR(INDEX(Data_Orders!$D$2:$D$4727,MATCH(B9621,Data_Orders!$A$2:$A$4727,0)),"")</f>
        <v>Rugby</v>
      </c>
    </row>
    <row r="9622" customFormat="false" ht="15" hidden="false" customHeight="false" outlineLevel="0" collapsed="false">
      <c r="A9622" s="4" t="s">
        <v>15438</v>
      </c>
      <c r="B9622" s="4" t="s">
        <v>4291</v>
      </c>
      <c r="C9622" s="4" t="s">
        <v>1030</v>
      </c>
      <c r="D9622" s="4" t="n">
        <v>15</v>
      </c>
      <c r="E9622" s="4" t="n">
        <v>25.23</v>
      </c>
      <c r="F9622" s="4" t="n">
        <v>378.45</v>
      </c>
      <c r="G9622" s="4" t="n">
        <f aca="false">INDEX(Data_Products!$D$2:$D$33,MATCH(C9622,Data_Products!$A$2:$A$33,0))</f>
        <v>17.67</v>
      </c>
      <c r="H9622" s="4" t="str">
        <f aca="false">INDEX(Data_Products!$C$2:$C$33,MATCH(C9622,Data_Products!$A$2:$A$33,0))</f>
        <v>Cement &amp; Aggregates</v>
      </c>
      <c r="I9622" s="10" t="n">
        <f aca="false">D9622*(E9622-G9622)</f>
        <v>113.4</v>
      </c>
      <c r="J9622" s="11" t="n">
        <f aca="false">IFERROR(I9622/F9622,0)</f>
        <v>0.299643281807372</v>
      </c>
      <c r="K9622" s="4" t="str">
        <f aca="false">IFERROR(INDEX(Data_Orders!$F$2:$F$4727,MATCH(B9622,Data_Orders!$A$2:$A$4727,0)),"")</f>
        <v>Retail</v>
      </c>
      <c r="L9622" s="4" t="str">
        <f aca="false">IFERROR(INDEX(Data_Orders!$D$2:$D$4727,MATCH(B9622,Data_Orders!$A$2:$A$4727,0)),"")</f>
        <v>Rugby</v>
      </c>
    </row>
    <row r="9623" customFormat="false" ht="15" hidden="false" customHeight="false" outlineLevel="0" collapsed="false">
      <c r="A9623" s="4" t="s">
        <v>15439</v>
      </c>
      <c r="B9623" s="4" t="s">
        <v>4291</v>
      </c>
      <c r="C9623" s="4" t="s">
        <v>1073</v>
      </c>
      <c r="D9623" s="4" t="n">
        <v>3</v>
      </c>
      <c r="E9623" s="4" t="n">
        <v>231.05</v>
      </c>
      <c r="F9623" s="4" t="n">
        <v>693.15</v>
      </c>
      <c r="G9623" s="4" t="n">
        <f aca="false">INDEX(Data_Products!$D$2:$D$33,MATCH(C9623,Data_Products!$A$2:$A$33,0))</f>
        <v>148.29</v>
      </c>
      <c r="H9623" s="4" t="str">
        <f aca="false">INDEX(Data_Products!$C$2:$C$33,MATCH(C9623,Data_Products!$A$2:$A$33,0))</f>
        <v>Landscaping</v>
      </c>
      <c r="I9623" s="10" t="n">
        <f aca="false">D9623*(E9623-G9623)</f>
        <v>248.28</v>
      </c>
      <c r="J9623" s="11" t="n">
        <f aca="false">IFERROR(I9623/F9623,0)</f>
        <v>0.358190867777537</v>
      </c>
      <c r="K9623" s="4" t="str">
        <f aca="false">IFERROR(INDEX(Data_Orders!$F$2:$F$4727,MATCH(B9623,Data_Orders!$A$2:$A$4727,0)),"")</f>
        <v>Retail</v>
      </c>
      <c r="L9623" s="4" t="str">
        <f aca="false">IFERROR(INDEX(Data_Orders!$D$2:$D$4727,MATCH(B9623,Data_Orders!$A$2:$A$4727,0)),"")</f>
        <v>Rugby</v>
      </c>
    </row>
    <row r="9624" customFormat="false" ht="15" hidden="false" customHeight="false" outlineLevel="0" collapsed="false">
      <c r="A9624" s="4" t="s">
        <v>15440</v>
      </c>
      <c r="B9624" s="4" t="s">
        <v>4291</v>
      </c>
      <c r="C9624" s="4" t="s">
        <v>1019</v>
      </c>
      <c r="D9624" s="4" t="n">
        <v>15</v>
      </c>
      <c r="E9624" s="4" t="n">
        <v>79.76</v>
      </c>
      <c r="F9624" s="4" t="n">
        <v>1196.4</v>
      </c>
      <c r="G9624" s="4" t="n">
        <f aca="false">INDEX(Data_Products!$D$2:$D$33,MATCH(C9624,Data_Products!$A$2:$A$33,0))</f>
        <v>59.07</v>
      </c>
      <c r="H9624" s="4" t="str">
        <f aca="false">INDEX(Data_Products!$C$2:$C$33,MATCH(C9624,Data_Products!$A$2:$A$33,0))</f>
        <v>Timber</v>
      </c>
      <c r="I9624" s="10" t="n">
        <f aca="false">D9624*(E9624-G9624)</f>
        <v>310.35</v>
      </c>
      <c r="J9624" s="11" t="n">
        <f aca="false">IFERROR(I9624/F9624,0)</f>
        <v>0.259403209628887</v>
      </c>
      <c r="K9624" s="4" t="str">
        <f aca="false">IFERROR(INDEX(Data_Orders!$F$2:$F$4727,MATCH(B9624,Data_Orders!$A$2:$A$4727,0)),"")</f>
        <v>Retail</v>
      </c>
      <c r="L9624" s="4" t="str">
        <f aca="false">IFERROR(INDEX(Data_Orders!$D$2:$D$4727,MATCH(B9624,Data_Orders!$A$2:$A$4727,0)),"")</f>
        <v>Rugby</v>
      </c>
    </row>
    <row r="9625" customFormat="false" ht="15" hidden="false" customHeight="false" outlineLevel="0" collapsed="false">
      <c r="A9625" s="4" t="s">
        <v>15441</v>
      </c>
      <c r="B9625" s="4" t="s">
        <v>4291</v>
      </c>
      <c r="C9625" s="4" t="s">
        <v>1070</v>
      </c>
      <c r="D9625" s="4" t="n">
        <v>5</v>
      </c>
      <c r="E9625" s="4" t="n">
        <v>230.32</v>
      </c>
      <c r="F9625" s="4" t="n">
        <v>1151.6</v>
      </c>
      <c r="G9625" s="4" t="n">
        <f aca="false">INDEX(Data_Products!$D$2:$D$33,MATCH(C9625,Data_Products!$A$2:$A$33,0))</f>
        <v>161.64</v>
      </c>
      <c r="H9625" s="4" t="str">
        <f aca="false">INDEX(Data_Products!$C$2:$C$33,MATCH(C9625,Data_Products!$A$2:$A$33,0))</f>
        <v>Landscaping</v>
      </c>
      <c r="I9625" s="10" t="n">
        <f aca="false">D9625*(E9625-G9625)</f>
        <v>343.4</v>
      </c>
      <c r="J9625" s="11" t="n">
        <f aca="false">IFERROR(I9625/F9625,0)</f>
        <v>0.298193817297673</v>
      </c>
      <c r="K9625" s="4" t="str">
        <f aca="false">IFERROR(INDEX(Data_Orders!$F$2:$F$4727,MATCH(B9625,Data_Orders!$A$2:$A$4727,0)),"")</f>
        <v>Retail</v>
      </c>
      <c r="L9625" s="4" t="str">
        <f aca="false">IFERROR(INDEX(Data_Orders!$D$2:$D$4727,MATCH(B9625,Data_Orders!$A$2:$A$4727,0)),"")</f>
        <v>Rugby</v>
      </c>
    </row>
    <row r="9626" customFormat="false" ht="15" hidden="false" customHeight="false" outlineLevel="0" collapsed="false">
      <c r="A9626" s="4" t="s">
        <v>15442</v>
      </c>
      <c r="B9626" s="4" t="s">
        <v>4291</v>
      </c>
      <c r="C9626" s="4" t="s">
        <v>1021</v>
      </c>
      <c r="D9626" s="4" t="n">
        <v>13</v>
      </c>
      <c r="E9626" s="4" t="n">
        <v>73.76</v>
      </c>
      <c r="F9626" s="4" t="n">
        <v>958.88</v>
      </c>
      <c r="G9626" s="4" t="n">
        <f aca="false">INDEX(Data_Products!$D$2:$D$33,MATCH(C9626,Data_Products!$A$2:$A$33,0))</f>
        <v>51.51</v>
      </c>
      <c r="H9626" s="4" t="str">
        <f aca="false">INDEX(Data_Products!$C$2:$C$33,MATCH(C9626,Data_Products!$A$2:$A$33,0))</f>
        <v>Cement &amp; Aggregates</v>
      </c>
      <c r="I9626" s="10" t="n">
        <f aca="false">D9626*(E9626-G9626)</f>
        <v>289.25</v>
      </c>
      <c r="J9626" s="11" t="n">
        <f aca="false">IFERROR(I9626/F9626,0)</f>
        <v>0.301654013015185</v>
      </c>
      <c r="K9626" s="4" t="str">
        <f aca="false">IFERROR(INDEX(Data_Orders!$F$2:$F$4727,MATCH(B9626,Data_Orders!$A$2:$A$4727,0)),"")</f>
        <v>Retail</v>
      </c>
      <c r="L9626" s="4" t="str">
        <f aca="false">IFERROR(INDEX(Data_Orders!$D$2:$D$4727,MATCH(B9626,Data_Orders!$A$2:$A$4727,0)),"")</f>
        <v>Rugby</v>
      </c>
    </row>
    <row r="9627" customFormat="false" ht="15" hidden="false" customHeight="false" outlineLevel="0" collapsed="false">
      <c r="A9627" s="4" t="s">
        <v>15443</v>
      </c>
      <c r="B9627" s="4" t="s">
        <v>4292</v>
      </c>
      <c r="C9627" s="4" t="s">
        <v>1064</v>
      </c>
      <c r="D9627" s="4" t="n">
        <v>12</v>
      </c>
      <c r="E9627" s="4" t="n">
        <v>97.63</v>
      </c>
      <c r="F9627" s="4" t="n">
        <v>1171.56</v>
      </c>
      <c r="G9627" s="4" t="n">
        <f aca="false">INDEX(Data_Products!$D$2:$D$33,MATCH(C9627,Data_Products!$A$2:$A$33,0))</f>
        <v>65.21</v>
      </c>
      <c r="H9627" s="4" t="str">
        <f aca="false">INDEX(Data_Products!$C$2:$C$33,MATCH(C9627,Data_Products!$A$2:$A$33,0))</f>
        <v>Plumbing &amp; Drainage</v>
      </c>
      <c r="I9627" s="10" t="n">
        <f aca="false">D9627*(E9627-G9627)</f>
        <v>389.04</v>
      </c>
      <c r="J9627" s="11" t="n">
        <f aca="false">IFERROR(I9627/F9627,0)</f>
        <v>0.332070060432244</v>
      </c>
      <c r="K9627" s="4" t="str">
        <f aca="false">IFERROR(INDEX(Data_Orders!$F$2:$F$4727,MATCH(B9627,Data_Orders!$A$2:$A$4727,0)),"")</f>
        <v>Retail</v>
      </c>
      <c r="L9627" s="4" t="str">
        <f aca="false">IFERROR(INDEX(Data_Orders!$D$2:$D$4727,MATCH(B9627,Data_Orders!$A$2:$A$4727,0)),"")</f>
        <v>Rugby</v>
      </c>
    </row>
    <row r="9628" customFormat="false" ht="15" hidden="false" customHeight="false" outlineLevel="0" collapsed="false">
      <c r="A9628" s="4" t="s">
        <v>15444</v>
      </c>
      <c r="B9628" s="4" t="s">
        <v>4292</v>
      </c>
      <c r="C9628" s="4" t="s">
        <v>1055</v>
      </c>
      <c r="D9628" s="4" t="n">
        <v>13</v>
      </c>
      <c r="E9628" s="4" t="n">
        <v>205.03</v>
      </c>
      <c r="F9628" s="4" t="n">
        <v>2665.39</v>
      </c>
      <c r="G9628" s="4" t="n">
        <f aca="false">INDEX(Data_Products!$D$2:$D$33,MATCH(C9628,Data_Products!$A$2:$A$33,0))</f>
        <v>138.6</v>
      </c>
      <c r="H9628" s="4" t="str">
        <f aca="false">INDEX(Data_Products!$C$2:$C$33,MATCH(C9628,Data_Products!$A$2:$A$33,0))</f>
        <v>Roofing</v>
      </c>
      <c r="I9628" s="10" t="n">
        <f aca="false">D9628*(E9628-G9628)</f>
        <v>863.59</v>
      </c>
      <c r="J9628" s="11" t="n">
        <f aca="false">IFERROR(I9628/F9628,0)</f>
        <v>0.324001365653807</v>
      </c>
      <c r="K9628" s="4" t="str">
        <f aca="false">IFERROR(INDEX(Data_Orders!$F$2:$F$4727,MATCH(B9628,Data_Orders!$A$2:$A$4727,0)),"")</f>
        <v>Retail</v>
      </c>
      <c r="L9628" s="4" t="str">
        <f aca="false">IFERROR(INDEX(Data_Orders!$D$2:$D$4727,MATCH(B9628,Data_Orders!$A$2:$A$4727,0)),"")</f>
        <v>Rugby</v>
      </c>
    </row>
    <row r="9629" customFormat="false" ht="15" hidden="false" customHeight="false" outlineLevel="0" collapsed="false">
      <c r="A9629" s="4" t="s">
        <v>15445</v>
      </c>
      <c r="B9629" s="4" t="s">
        <v>4293</v>
      </c>
      <c r="C9629" s="4" t="s">
        <v>1028</v>
      </c>
      <c r="D9629" s="4" t="n">
        <v>13</v>
      </c>
      <c r="E9629" s="4" t="n">
        <v>118.79</v>
      </c>
      <c r="F9629" s="4" t="n">
        <v>1544.27</v>
      </c>
      <c r="G9629" s="4" t="n">
        <f aca="false">INDEX(Data_Products!$D$2:$D$33,MATCH(C9629,Data_Products!$A$2:$A$33,0))</f>
        <v>81.07</v>
      </c>
      <c r="H9629" s="4" t="str">
        <f aca="false">INDEX(Data_Products!$C$2:$C$33,MATCH(C9629,Data_Products!$A$2:$A$33,0))</f>
        <v>Cement &amp; Aggregates</v>
      </c>
      <c r="I9629" s="10" t="n">
        <f aca="false">D9629*(E9629-G9629)</f>
        <v>490.36</v>
      </c>
      <c r="J9629" s="11" t="n">
        <f aca="false">IFERROR(I9629/F9629,0)</f>
        <v>0.317535146056066</v>
      </c>
      <c r="K9629" s="4" t="str">
        <f aca="false">IFERROR(INDEX(Data_Orders!$F$2:$F$4727,MATCH(B9629,Data_Orders!$A$2:$A$4727,0)),"")</f>
        <v>Retail</v>
      </c>
      <c r="L9629" s="4" t="str">
        <f aca="false">IFERROR(INDEX(Data_Orders!$D$2:$D$4727,MATCH(B9629,Data_Orders!$A$2:$A$4727,0)),"")</f>
        <v>Rugby</v>
      </c>
    </row>
    <row r="9630" customFormat="false" ht="15" hidden="false" customHeight="false" outlineLevel="0" collapsed="false">
      <c r="A9630" s="4" t="s">
        <v>15446</v>
      </c>
      <c r="B9630" s="4" t="s">
        <v>4294</v>
      </c>
      <c r="C9630" s="4" t="s">
        <v>1044</v>
      </c>
      <c r="D9630" s="4" t="n">
        <v>1</v>
      </c>
      <c r="E9630" s="4" t="n">
        <v>190.44</v>
      </c>
      <c r="F9630" s="4" t="n">
        <v>190.44</v>
      </c>
      <c r="G9630" s="4" t="n">
        <f aca="false">INDEX(Data_Products!$D$2:$D$33,MATCH(C9630,Data_Products!$A$2:$A$33,0))</f>
        <v>115.48</v>
      </c>
      <c r="H9630" s="4" t="str">
        <f aca="false">INDEX(Data_Products!$C$2:$C$33,MATCH(C9630,Data_Products!$A$2:$A$33,0))</f>
        <v>Tools &amp; Fixings</v>
      </c>
      <c r="I9630" s="10" t="n">
        <f aca="false">D9630*(E9630-G9630)</f>
        <v>74.96</v>
      </c>
      <c r="J9630" s="11" t="n">
        <f aca="false">IFERROR(I9630/F9630,0)</f>
        <v>0.393614786809494</v>
      </c>
      <c r="K9630" s="4" t="str">
        <f aca="false">IFERROR(INDEX(Data_Orders!$F$2:$F$4727,MATCH(B9630,Data_Orders!$A$2:$A$4727,0)),"")</f>
        <v>Retail</v>
      </c>
      <c r="L9630" s="4" t="str">
        <f aca="false">IFERROR(INDEX(Data_Orders!$D$2:$D$4727,MATCH(B9630,Data_Orders!$A$2:$A$4727,0)),"")</f>
        <v>Rugby</v>
      </c>
    </row>
    <row r="9631" customFormat="false" ht="15" hidden="false" customHeight="false" outlineLevel="0" collapsed="false">
      <c r="A9631" s="4" t="s">
        <v>15447</v>
      </c>
      <c r="B9631" s="4" t="s">
        <v>4295</v>
      </c>
      <c r="C9631" s="4" t="s">
        <v>1015</v>
      </c>
      <c r="D9631" s="4" t="n">
        <v>10</v>
      </c>
      <c r="E9631" s="4" t="n">
        <v>122.01</v>
      </c>
      <c r="F9631" s="4" t="n">
        <v>1220.1</v>
      </c>
      <c r="G9631" s="4" t="n">
        <f aca="false">INDEX(Data_Products!$D$2:$D$33,MATCH(C9631,Data_Products!$A$2:$A$33,0))</f>
        <v>85.53</v>
      </c>
      <c r="H9631" s="4" t="str">
        <f aca="false">INDEX(Data_Products!$C$2:$C$33,MATCH(C9631,Data_Products!$A$2:$A$33,0))</f>
        <v>Timber</v>
      </c>
      <c r="I9631" s="10" t="n">
        <f aca="false">D9631*(E9631-G9631)</f>
        <v>364.8</v>
      </c>
      <c r="J9631" s="11" t="n">
        <f aca="false">IFERROR(I9631/F9631,0)</f>
        <v>0.298991885910991</v>
      </c>
      <c r="K9631" s="4" t="str">
        <f aca="false">IFERROR(INDEX(Data_Orders!$F$2:$F$4727,MATCH(B9631,Data_Orders!$A$2:$A$4727,0)),"")</f>
        <v>Retail</v>
      </c>
      <c r="L9631" s="4" t="str">
        <f aca="false">IFERROR(INDEX(Data_Orders!$D$2:$D$4727,MATCH(B9631,Data_Orders!$A$2:$A$4727,0)),"")</f>
        <v>Rugby</v>
      </c>
    </row>
    <row r="9632" customFormat="false" ht="15" hidden="false" customHeight="false" outlineLevel="0" collapsed="false">
      <c r="A9632" s="4" t="s">
        <v>15448</v>
      </c>
      <c r="B9632" s="4" t="s">
        <v>4296</v>
      </c>
      <c r="C9632" s="4" t="s">
        <v>1017</v>
      </c>
      <c r="D9632" s="4" t="n">
        <v>1</v>
      </c>
      <c r="E9632" s="4" t="n">
        <v>49.15</v>
      </c>
      <c r="F9632" s="4" t="n">
        <v>49.15</v>
      </c>
      <c r="G9632" s="4" t="n">
        <f aca="false">INDEX(Data_Products!$D$2:$D$33,MATCH(C9632,Data_Products!$A$2:$A$33,0))</f>
        <v>31.44</v>
      </c>
      <c r="H9632" s="4" t="str">
        <f aca="false">INDEX(Data_Products!$C$2:$C$33,MATCH(C9632,Data_Products!$A$2:$A$33,0))</f>
        <v>Timber</v>
      </c>
      <c r="I9632" s="10" t="n">
        <f aca="false">D9632*(E9632-G9632)</f>
        <v>17.71</v>
      </c>
      <c r="J9632" s="11" t="n">
        <f aca="false">IFERROR(I9632/F9632,0)</f>
        <v>0.360325534079349</v>
      </c>
      <c r="K9632" s="4" t="str">
        <f aca="false">IFERROR(INDEX(Data_Orders!$F$2:$F$4727,MATCH(B9632,Data_Orders!$A$2:$A$4727,0)),"")</f>
        <v>Retail</v>
      </c>
      <c r="L9632" s="4" t="str">
        <f aca="false">IFERROR(INDEX(Data_Orders!$D$2:$D$4727,MATCH(B9632,Data_Orders!$A$2:$A$4727,0)),"")</f>
        <v>Rugby</v>
      </c>
    </row>
    <row r="9633" customFormat="false" ht="15" hidden="false" customHeight="false" outlineLevel="0" collapsed="false">
      <c r="A9633" s="4" t="s">
        <v>15449</v>
      </c>
      <c r="B9633" s="4" t="s">
        <v>4296</v>
      </c>
      <c r="C9633" s="4" t="s">
        <v>1068</v>
      </c>
      <c r="D9633" s="4" t="n">
        <v>13</v>
      </c>
      <c r="E9633" s="4" t="n">
        <v>86.28</v>
      </c>
      <c r="F9633" s="4" t="n">
        <v>1121.64</v>
      </c>
      <c r="G9633" s="4" t="n">
        <f aca="false">INDEX(Data_Products!$D$2:$D$33,MATCH(C9633,Data_Products!$A$2:$A$33,0))</f>
        <v>68.55</v>
      </c>
      <c r="H9633" s="4" t="str">
        <f aca="false">INDEX(Data_Products!$C$2:$C$33,MATCH(C9633,Data_Products!$A$2:$A$33,0))</f>
        <v>Plumbing &amp; Drainage</v>
      </c>
      <c r="I9633" s="10" t="n">
        <f aca="false">D9633*(E9633-G9633)</f>
        <v>230.49</v>
      </c>
      <c r="J9633" s="11" t="n">
        <f aca="false">IFERROR(I9633/F9633,0)</f>
        <v>0.205493741307371</v>
      </c>
      <c r="K9633" s="4" t="str">
        <f aca="false">IFERROR(INDEX(Data_Orders!$F$2:$F$4727,MATCH(B9633,Data_Orders!$A$2:$A$4727,0)),"")</f>
        <v>Retail</v>
      </c>
      <c r="L9633" s="4" t="str">
        <f aca="false">IFERROR(INDEX(Data_Orders!$D$2:$D$4727,MATCH(B9633,Data_Orders!$A$2:$A$4727,0)),"")</f>
        <v>Rugby</v>
      </c>
    </row>
    <row r="9634" customFormat="false" ht="15" hidden="false" customHeight="false" outlineLevel="0" collapsed="false">
      <c r="A9634" s="4" t="s">
        <v>15450</v>
      </c>
      <c r="B9634" s="4" t="s">
        <v>4296</v>
      </c>
      <c r="C9634" s="4" t="s">
        <v>1026</v>
      </c>
      <c r="D9634" s="4" t="n">
        <v>17</v>
      </c>
      <c r="E9634" s="4" t="n">
        <v>184.05</v>
      </c>
      <c r="F9634" s="4" t="n">
        <v>3128.85</v>
      </c>
      <c r="G9634" s="4" t="n">
        <f aca="false">INDEX(Data_Products!$D$2:$D$33,MATCH(C9634,Data_Products!$A$2:$A$33,0))</f>
        <v>147.44</v>
      </c>
      <c r="H9634" s="4" t="str">
        <f aca="false">INDEX(Data_Products!$C$2:$C$33,MATCH(C9634,Data_Products!$A$2:$A$33,0))</f>
        <v>Cement &amp; Aggregates</v>
      </c>
      <c r="I9634" s="10" t="n">
        <f aca="false">D9634*(E9634-G9634)</f>
        <v>622.37</v>
      </c>
      <c r="J9634" s="11" t="n">
        <f aca="false">IFERROR(I9634/F9634,0)</f>
        <v>0.19891333876664</v>
      </c>
      <c r="K9634" s="4" t="str">
        <f aca="false">IFERROR(INDEX(Data_Orders!$F$2:$F$4727,MATCH(B9634,Data_Orders!$A$2:$A$4727,0)),"")</f>
        <v>Retail</v>
      </c>
      <c r="L9634" s="4" t="str">
        <f aca="false">IFERROR(INDEX(Data_Orders!$D$2:$D$4727,MATCH(B9634,Data_Orders!$A$2:$A$4727,0)),"")</f>
        <v>Rugby</v>
      </c>
    </row>
    <row r="9635" customFormat="false" ht="15" hidden="false" customHeight="false" outlineLevel="0" collapsed="false">
      <c r="A9635" s="4" t="s">
        <v>15451</v>
      </c>
      <c r="B9635" s="4" t="s">
        <v>4297</v>
      </c>
      <c r="C9635" s="4" t="s">
        <v>1070</v>
      </c>
      <c r="D9635" s="4" t="n">
        <v>17</v>
      </c>
      <c r="E9635" s="4" t="n">
        <v>230.32</v>
      </c>
      <c r="F9635" s="4" t="n">
        <v>3915.44</v>
      </c>
      <c r="G9635" s="4" t="n">
        <f aca="false">INDEX(Data_Products!$D$2:$D$33,MATCH(C9635,Data_Products!$A$2:$A$33,0))</f>
        <v>161.64</v>
      </c>
      <c r="H9635" s="4" t="str">
        <f aca="false">INDEX(Data_Products!$C$2:$C$33,MATCH(C9635,Data_Products!$A$2:$A$33,0))</f>
        <v>Landscaping</v>
      </c>
      <c r="I9635" s="10" t="n">
        <f aca="false">D9635*(E9635-G9635)</f>
        <v>1167.56</v>
      </c>
      <c r="J9635" s="11" t="n">
        <f aca="false">IFERROR(I9635/F9635,0)</f>
        <v>0.298193817297673</v>
      </c>
      <c r="K9635" s="4" t="str">
        <f aca="false">IFERROR(INDEX(Data_Orders!$F$2:$F$4727,MATCH(B9635,Data_Orders!$A$2:$A$4727,0)),"")</f>
        <v>Retail</v>
      </c>
      <c r="L9635" s="4" t="str">
        <f aca="false">IFERROR(INDEX(Data_Orders!$D$2:$D$4727,MATCH(B9635,Data_Orders!$A$2:$A$4727,0)),"")</f>
        <v>Rugby</v>
      </c>
    </row>
    <row r="9636" customFormat="false" ht="15" hidden="false" customHeight="false" outlineLevel="0" collapsed="false">
      <c r="A9636" s="4" t="s">
        <v>15452</v>
      </c>
      <c r="B9636" s="4" t="s">
        <v>4297</v>
      </c>
      <c r="C9636" s="4" t="s">
        <v>1021</v>
      </c>
      <c r="D9636" s="4" t="n">
        <v>15</v>
      </c>
      <c r="E9636" s="4" t="n">
        <v>73.76</v>
      </c>
      <c r="F9636" s="4" t="n">
        <v>1106.4</v>
      </c>
      <c r="G9636" s="4" t="n">
        <f aca="false">INDEX(Data_Products!$D$2:$D$33,MATCH(C9636,Data_Products!$A$2:$A$33,0))</f>
        <v>51.51</v>
      </c>
      <c r="H9636" s="4" t="str">
        <f aca="false">INDEX(Data_Products!$C$2:$C$33,MATCH(C9636,Data_Products!$A$2:$A$33,0))</f>
        <v>Cement &amp; Aggregates</v>
      </c>
      <c r="I9636" s="10" t="n">
        <f aca="false">D9636*(E9636-G9636)</f>
        <v>333.75</v>
      </c>
      <c r="J9636" s="11" t="n">
        <f aca="false">IFERROR(I9636/F9636,0)</f>
        <v>0.301654013015184</v>
      </c>
      <c r="K9636" s="4" t="str">
        <f aca="false">IFERROR(INDEX(Data_Orders!$F$2:$F$4727,MATCH(B9636,Data_Orders!$A$2:$A$4727,0)),"")</f>
        <v>Retail</v>
      </c>
      <c r="L9636" s="4" t="str">
        <f aca="false">IFERROR(INDEX(Data_Orders!$D$2:$D$4727,MATCH(B9636,Data_Orders!$A$2:$A$4727,0)),"")</f>
        <v>Rugby</v>
      </c>
    </row>
    <row r="9637" customFormat="false" ht="15" hidden="false" customHeight="false" outlineLevel="0" collapsed="false">
      <c r="A9637" s="4" t="s">
        <v>15453</v>
      </c>
      <c r="B9637" s="4" t="s">
        <v>4297</v>
      </c>
      <c r="C9637" s="4" t="s">
        <v>1028</v>
      </c>
      <c r="D9637" s="4" t="n">
        <v>4</v>
      </c>
      <c r="E9637" s="4" t="n">
        <v>118.79</v>
      </c>
      <c r="F9637" s="4" t="n">
        <v>475.16</v>
      </c>
      <c r="G9637" s="4" t="n">
        <f aca="false">INDEX(Data_Products!$D$2:$D$33,MATCH(C9637,Data_Products!$A$2:$A$33,0))</f>
        <v>81.07</v>
      </c>
      <c r="H9637" s="4" t="str">
        <f aca="false">INDEX(Data_Products!$C$2:$C$33,MATCH(C9637,Data_Products!$A$2:$A$33,0))</f>
        <v>Cement &amp; Aggregates</v>
      </c>
      <c r="I9637" s="10" t="n">
        <f aca="false">D9637*(E9637-G9637)</f>
        <v>150.88</v>
      </c>
      <c r="J9637" s="11" t="n">
        <f aca="false">IFERROR(I9637/F9637,0)</f>
        <v>0.317535146056065</v>
      </c>
      <c r="K9637" s="4" t="str">
        <f aca="false">IFERROR(INDEX(Data_Orders!$F$2:$F$4727,MATCH(B9637,Data_Orders!$A$2:$A$4727,0)),"")</f>
        <v>Retail</v>
      </c>
      <c r="L9637" s="4" t="str">
        <f aca="false">IFERROR(INDEX(Data_Orders!$D$2:$D$4727,MATCH(B9637,Data_Orders!$A$2:$A$4727,0)),"")</f>
        <v>Rugby</v>
      </c>
    </row>
    <row r="9638" customFormat="false" ht="15" hidden="false" customHeight="false" outlineLevel="0" collapsed="false">
      <c r="A9638" s="4" t="s">
        <v>15454</v>
      </c>
      <c r="B9638" s="4" t="s">
        <v>4297</v>
      </c>
      <c r="C9638" s="4" t="s">
        <v>1013</v>
      </c>
      <c r="D9638" s="4" t="n">
        <v>1</v>
      </c>
      <c r="E9638" s="4" t="n">
        <v>240.92</v>
      </c>
      <c r="F9638" s="4" t="n">
        <v>240.92</v>
      </c>
      <c r="G9638" s="4" t="n">
        <f aca="false">INDEX(Data_Products!$D$2:$D$33,MATCH(C9638,Data_Products!$A$2:$A$33,0))</f>
        <v>168.32</v>
      </c>
      <c r="H9638" s="4" t="str">
        <f aca="false">INDEX(Data_Products!$C$2:$C$33,MATCH(C9638,Data_Products!$A$2:$A$33,0))</f>
        <v>Timber</v>
      </c>
      <c r="I9638" s="10" t="n">
        <f aca="false">D9638*(E9638-G9638)</f>
        <v>72.6</v>
      </c>
      <c r="J9638" s="11" t="n">
        <f aca="false">IFERROR(I9638/F9638,0)</f>
        <v>0.301344844761747</v>
      </c>
      <c r="K9638" s="4" t="str">
        <f aca="false">IFERROR(INDEX(Data_Orders!$F$2:$F$4727,MATCH(B9638,Data_Orders!$A$2:$A$4727,0)),"")</f>
        <v>Retail</v>
      </c>
      <c r="L9638" s="4" t="str">
        <f aca="false">IFERROR(INDEX(Data_Orders!$D$2:$D$4727,MATCH(B9638,Data_Orders!$A$2:$A$4727,0)),"")</f>
        <v>Rugby</v>
      </c>
    </row>
    <row r="9639" customFormat="false" ht="15" hidden="false" customHeight="false" outlineLevel="0" collapsed="false">
      <c r="A9639" s="4" t="s">
        <v>15455</v>
      </c>
      <c r="B9639" s="4" t="s">
        <v>4298</v>
      </c>
      <c r="C9639" s="4" t="s">
        <v>1039</v>
      </c>
      <c r="D9639" s="4" t="n">
        <v>9</v>
      </c>
      <c r="E9639" s="4" t="n">
        <v>160.41</v>
      </c>
      <c r="F9639" s="4" t="n">
        <v>1443.69</v>
      </c>
      <c r="G9639" s="4" t="n">
        <f aca="false">INDEX(Data_Products!$D$2:$D$33,MATCH(C9639,Data_Products!$A$2:$A$33,0))</f>
        <v>99.74</v>
      </c>
      <c r="H9639" s="4" t="str">
        <f aca="false">INDEX(Data_Products!$C$2:$C$33,MATCH(C9639,Data_Products!$A$2:$A$33,0))</f>
        <v>Insulation</v>
      </c>
      <c r="I9639" s="10" t="n">
        <f aca="false">D9639*(E9639-G9639)</f>
        <v>546.03</v>
      </c>
      <c r="J9639" s="11" t="n">
        <f aca="false">IFERROR(I9639/F9639,0)</f>
        <v>0.378218315566361</v>
      </c>
      <c r="K9639" s="4" t="str">
        <f aca="false">IFERROR(INDEX(Data_Orders!$F$2:$F$4727,MATCH(B9639,Data_Orders!$A$2:$A$4727,0)),"")</f>
        <v>Retail</v>
      </c>
      <c r="L9639" s="4" t="str">
        <f aca="false">IFERROR(INDEX(Data_Orders!$D$2:$D$4727,MATCH(B9639,Data_Orders!$A$2:$A$4727,0)),"")</f>
        <v>Rugby</v>
      </c>
    </row>
    <row r="9640" customFormat="false" ht="15" hidden="false" customHeight="false" outlineLevel="0" collapsed="false">
      <c r="A9640" s="4" t="s">
        <v>15456</v>
      </c>
      <c r="B9640" s="4" t="s">
        <v>4298</v>
      </c>
      <c r="C9640" s="4" t="s">
        <v>1048</v>
      </c>
      <c r="D9640" s="4" t="n">
        <v>4</v>
      </c>
      <c r="E9640" s="4" t="n">
        <v>112.72</v>
      </c>
      <c r="F9640" s="4" t="n">
        <v>450.88</v>
      </c>
      <c r="G9640" s="4" t="n">
        <f aca="false">INDEX(Data_Products!$D$2:$D$33,MATCH(C9640,Data_Products!$A$2:$A$33,0))</f>
        <v>83.21</v>
      </c>
      <c r="H9640" s="4" t="str">
        <f aca="false">INDEX(Data_Products!$C$2:$C$33,MATCH(C9640,Data_Products!$A$2:$A$33,0))</f>
        <v>Tools &amp; Fixings</v>
      </c>
      <c r="I9640" s="10" t="n">
        <f aca="false">D9640*(E9640-G9640)</f>
        <v>118.04</v>
      </c>
      <c r="J9640" s="11" t="n">
        <f aca="false">IFERROR(I9640/F9640,0)</f>
        <v>0.261799148332151</v>
      </c>
      <c r="K9640" s="4" t="str">
        <f aca="false">IFERROR(INDEX(Data_Orders!$F$2:$F$4727,MATCH(B9640,Data_Orders!$A$2:$A$4727,0)),"")</f>
        <v>Retail</v>
      </c>
      <c r="L9640" s="4" t="str">
        <f aca="false">IFERROR(INDEX(Data_Orders!$D$2:$D$4727,MATCH(B9640,Data_Orders!$A$2:$A$4727,0)),"")</f>
        <v>Rugby</v>
      </c>
    </row>
    <row r="9641" customFormat="false" ht="15" hidden="false" customHeight="false" outlineLevel="0" collapsed="false">
      <c r="A9641" s="4" t="s">
        <v>15457</v>
      </c>
      <c r="B9641" s="4" t="s">
        <v>4298</v>
      </c>
      <c r="C9641" s="4" t="s">
        <v>1052</v>
      </c>
      <c r="D9641" s="4" t="n">
        <v>16</v>
      </c>
      <c r="E9641" s="4" t="n">
        <v>205.71</v>
      </c>
      <c r="F9641" s="4" t="n">
        <v>3291.36</v>
      </c>
      <c r="G9641" s="4" t="n">
        <f aca="false">INDEX(Data_Products!$D$2:$D$33,MATCH(C9641,Data_Products!$A$2:$A$33,0))</f>
        <v>152.29</v>
      </c>
      <c r="H9641" s="4" t="str">
        <f aca="false">INDEX(Data_Products!$C$2:$C$33,MATCH(C9641,Data_Products!$A$2:$A$33,0))</f>
        <v>Roofing</v>
      </c>
      <c r="I9641" s="10" t="n">
        <f aca="false">D9641*(E9641-G9641)</f>
        <v>854.72</v>
      </c>
      <c r="J9641" s="11" t="n">
        <f aca="false">IFERROR(I9641/F9641,0)</f>
        <v>0.259685965679841</v>
      </c>
      <c r="K9641" s="4" t="str">
        <f aca="false">IFERROR(INDEX(Data_Orders!$F$2:$F$4727,MATCH(B9641,Data_Orders!$A$2:$A$4727,0)),"")</f>
        <v>Retail</v>
      </c>
      <c r="L9641" s="4" t="str">
        <f aca="false">IFERROR(INDEX(Data_Orders!$D$2:$D$4727,MATCH(B9641,Data_Orders!$A$2:$A$4727,0)),"")</f>
        <v>Rugby</v>
      </c>
    </row>
    <row r="9642" customFormat="false" ht="15" hidden="false" customHeight="false" outlineLevel="0" collapsed="false">
      <c r="A9642" s="4" t="s">
        <v>15458</v>
      </c>
      <c r="B9642" s="4" t="s">
        <v>4298</v>
      </c>
      <c r="C9642" s="4" t="s">
        <v>1013</v>
      </c>
      <c r="D9642" s="4" t="n">
        <v>5</v>
      </c>
      <c r="E9642" s="4" t="n">
        <v>240.92</v>
      </c>
      <c r="F9642" s="4" t="n">
        <v>1204.6</v>
      </c>
      <c r="G9642" s="4" t="n">
        <f aca="false">INDEX(Data_Products!$D$2:$D$33,MATCH(C9642,Data_Products!$A$2:$A$33,0))</f>
        <v>168.32</v>
      </c>
      <c r="H9642" s="4" t="str">
        <f aca="false">INDEX(Data_Products!$C$2:$C$33,MATCH(C9642,Data_Products!$A$2:$A$33,0))</f>
        <v>Timber</v>
      </c>
      <c r="I9642" s="10" t="n">
        <f aca="false">D9642*(E9642-G9642)</f>
        <v>363</v>
      </c>
      <c r="J9642" s="11" t="n">
        <f aca="false">IFERROR(I9642/F9642,0)</f>
        <v>0.301344844761747</v>
      </c>
      <c r="K9642" s="4" t="str">
        <f aca="false">IFERROR(INDEX(Data_Orders!$F$2:$F$4727,MATCH(B9642,Data_Orders!$A$2:$A$4727,0)),"")</f>
        <v>Retail</v>
      </c>
      <c r="L9642" s="4" t="str">
        <f aca="false">IFERROR(INDEX(Data_Orders!$D$2:$D$4727,MATCH(B9642,Data_Orders!$A$2:$A$4727,0)),"")</f>
        <v>Rugby</v>
      </c>
    </row>
    <row r="9643" customFormat="false" ht="15" hidden="false" customHeight="false" outlineLevel="0" collapsed="false">
      <c r="A9643" s="4" t="s">
        <v>15459</v>
      </c>
      <c r="B9643" s="4" t="s">
        <v>4299</v>
      </c>
      <c r="C9643" s="4" t="s">
        <v>1010</v>
      </c>
      <c r="D9643" s="4" t="n">
        <v>14</v>
      </c>
      <c r="E9643" s="4" t="n">
        <v>135.95</v>
      </c>
      <c r="F9643" s="4" t="n">
        <v>1903.3</v>
      </c>
      <c r="G9643" s="4" t="n">
        <f aca="false">INDEX(Data_Products!$D$2:$D$33,MATCH(C9643,Data_Products!$A$2:$A$33,0))</f>
        <v>111.1</v>
      </c>
      <c r="H9643" s="4" t="str">
        <f aca="false">INDEX(Data_Products!$C$2:$C$33,MATCH(C9643,Data_Products!$A$2:$A$33,0))</f>
        <v>Timber</v>
      </c>
      <c r="I9643" s="10" t="n">
        <f aca="false">D9643*(E9643-G9643)</f>
        <v>347.9</v>
      </c>
      <c r="J9643" s="11" t="n">
        <f aca="false">IFERROR(I9643/F9643,0)</f>
        <v>0.18278778962854</v>
      </c>
      <c r="K9643" s="4" t="str">
        <f aca="false">IFERROR(INDEX(Data_Orders!$F$2:$F$4727,MATCH(B9643,Data_Orders!$A$2:$A$4727,0)),"")</f>
        <v>Retail</v>
      </c>
      <c r="L9643" s="4" t="str">
        <f aca="false">IFERROR(INDEX(Data_Orders!$D$2:$D$4727,MATCH(B9643,Data_Orders!$A$2:$A$4727,0)),"")</f>
        <v>Rugby</v>
      </c>
    </row>
    <row r="9644" customFormat="false" ht="15" hidden="false" customHeight="false" outlineLevel="0" collapsed="false">
      <c r="A9644" s="4" t="s">
        <v>15460</v>
      </c>
      <c r="B9644" s="4" t="s">
        <v>4299</v>
      </c>
      <c r="C9644" s="4" t="s">
        <v>1044</v>
      </c>
      <c r="D9644" s="4" t="n">
        <v>6</v>
      </c>
      <c r="E9644" s="4" t="n">
        <v>190.44</v>
      </c>
      <c r="F9644" s="4" t="n">
        <v>1142.64</v>
      </c>
      <c r="G9644" s="4" t="n">
        <f aca="false">INDEX(Data_Products!$D$2:$D$33,MATCH(C9644,Data_Products!$A$2:$A$33,0))</f>
        <v>115.48</v>
      </c>
      <c r="H9644" s="4" t="str">
        <f aca="false">INDEX(Data_Products!$C$2:$C$33,MATCH(C9644,Data_Products!$A$2:$A$33,0))</f>
        <v>Tools &amp; Fixings</v>
      </c>
      <c r="I9644" s="10" t="n">
        <f aca="false">D9644*(E9644-G9644)</f>
        <v>449.76</v>
      </c>
      <c r="J9644" s="11" t="n">
        <f aca="false">IFERROR(I9644/F9644,0)</f>
        <v>0.393614786809494</v>
      </c>
      <c r="K9644" s="4" t="str">
        <f aca="false">IFERROR(INDEX(Data_Orders!$F$2:$F$4727,MATCH(B9644,Data_Orders!$A$2:$A$4727,0)),"")</f>
        <v>Retail</v>
      </c>
      <c r="L9644" s="4" t="str">
        <f aca="false">IFERROR(INDEX(Data_Orders!$D$2:$D$4727,MATCH(B9644,Data_Orders!$A$2:$A$4727,0)),"")</f>
        <v>Rugby</v>
      </c>
    </row>
    <row r="9645" customFormat="false" ht="15" hidden="false" customHeight="false" outlineLevel="0" collapsed="false">
      <c r="A9645" s="4" t="s">
        <v>15461</v>
      </c>
      <c r="B9645" s="4" t="s">
        <v>4300</v>
      </c>
      <c r="C9645" s="4" t="s">
        <v>1061</v>
      </c>
      <c r="D9645" s="4" t="n">
        <v>6</v>
      </c>
      <c r="E9645" s="4" t="n">
        <v>145.57</v>
      </c>
      <c r="F9645" s="4" t="n">
        <v>873.42</v>
      </c>
      <c r="G9645" s="4" t="n">
        <f aca="false">INDEX(Data_Products!$D$2:$D$33,MATCH(C9645,Data_Products!$A$2:$A$33,0))</f>
        <v>119.29</v>
      </c>
      <c r="H9645" s="4" t="str">
        <f aca="false">INDEX(Data_Products!$C$2:$C$33,MATCH(C9645,Data_Products!$A$2:$A$33,0))</f>
        <v>Plumbing &amp; Drainage</v>
      </c>
      <c r="I9645" s="10" t="n">
        <f aca="false">D9645*(E9645-G9645)</f>
        <v>157.68</v>
      </c>
      <c r="J9645" s="11" t="n">
        <f aca="false">IFERROR(I9645/F9645,0)</f>
        <v>0.180531702960775</v>
      </c>
      <c r="K9645" s="4" t="str">
        <f aca="false">IFERROR(INDEX(Data_Orders!$F$2:$F$4727,MATCH(B9645,Data_Orders!$A$2:$A$4727,0)),"")</f>
        <v>Retail</v>
      </c>
      <c r="L9645" s="4" t="str">
        <f aca="false">IFERROR(INDEX(Data_Orders!$D$2:$D$4727,MATCH(B9645,Data_Orders!$A$2:$A$4727,0)),"")</f>
        <v>Rugby</v>
      </c>
    </row>
    <row r="9646" customFormat="false" ht="15" hidden="false" customHeight="false" outlineLevel="0" collapsed="false">
      <c r="A9646" s="4" t="s">
        <v>15462</v>
      </c>
      <c r="B9646" s="4" t="s">
        <v>4300</v>
      </c>
      <c r="C9646" s="4" t="s">
        <v>1017</v>
      </c>
      <c r="D9646" s="4" t="n">
        <v>5</v>
      </c>
      <c r="E9646" s="4" t="n">
        <v>49.15</v>
      </c>
      <c r="F9646" s="4" t="n">
        <v>245.75</v>
      </c>
      <c r="G9646" s="4" t="n">
        <f aca="false">INDEX(Data_Products!$D$2:$D$33,MATCH(C9646,Data_Products!$A$2:$A$33,0))</f>
        <v>31.44</v>
      </c>
      <c r="H9646" s="4" t="str">
        <f aca="false">INDEX(Data_Products!$C$2:$C$33,MATCH(C9646,Data_Products!$A$2:$A$33,0))</f>
        <v>Timber</v>
      </c>
      <c r="I9646" s="10" t="n">
        <f aca="false">D9646*(E9646-G9646)</f>
        <v>88.55</v>
      </c>
      <c r="J9646" s="11" t="n">
        <f aca="false">IFERROR(I9646/F9646,0)</f>
        <v>0.360325534079349</v>
      </c>
      <c r="K9646" s="4" t="str">
        <f aca="false">IFERROR(INDEX(Data_Orders!$F$2:$F$4727,MATCH(B9646,Data_Orders!$A$2:$A$4727,0)),"")</f>
        <v>Retail</v>
      </c>
      <c r="L9646" s="4" t="str">
        <f aca="false">IFERROR(INDEX(Data_Orders!$D$2:$D$4727,MATCH(B9646,Data_Orders!$A$2:$A$4727,0)),"")</f>
        <v>Rugby</v>
      </c>
    </row>
    <row r="9647" customFormat="false" ht="15" hidden="false" customHeight="false" outlineLevel="0" collapsed="false">
      <c r="A9647" s="4" t="s">
        <v>15463</v>
      </c>
      <c r="B9647" s="4" t="s">
        <v>4300</v>
      </c>
      <c r="C9647" s="4" t="s">
        <v>1035</v>
      </c>
      <c r="D9647" s="4" t="n">
        <v>8</v>
      </c>
      <c r="E9647" s="4" t="n">
        <v>165.07</v>
      </c>
      <c r="F9647" s="4" t="n">
        <v>1320.56</v>
      </c>
      <c r="G9647" s="4" t="n">
        <f aca="false">INDEX(Data_Products!$D$2:$D$33,MATCH(C9647,Data_Products!$A$2:$A$33,0))</f>
        <v>134.65</v>
      </c>
      <c r="H9647" s="4" t="str">
        <f aca="false">INDEX(Data_Products!$C$2:$C$33,MATCH(C9647,Data_Products!$A$2:$A$33,0))</f>
        <v>Insulation</v>
      </c>
      <c r="I9647" s="10" t="n">
        <f aca="false">D9647*(E9647-G9647)</f>
        <v>243.36</v>
      </c>
      <c r="J9647" s="11" t="n">
        <f aca="false">IFERROR(I9647/F9647,0)</f>
        <v>0.184285454655601</v>
      </c>
      <c r="K9647" s="4" t="str">
        <f aca="false">IFERROR(INDEX(Data_Orders!$F$2:$F$4727,MATCH(B9647,Data_Orders!$A$2:$A$4727,0)),"")</f>
        <v>Retail</v>
      </c>
      <c r="L9647" s="4" t="str">
        <f aca="false">IFERROR(INDEX(Data_Orders!$D$2:$D$4727,MATCH(B9647,Data_Orders!$A$2:$A$4727,0)),"")</f>
        <v>Rugby</v>
      </c>
    </row>
    <row r="9648" customFormat="false" ht="15" hidden="false" customHeight="false" outlineLevel="0" collapsed="false">
      <c r="A9648" s="4" t="s">
        <v>15464</v>
      </c>
      <c r="B9648" s="4" t="s">
        <v>4300</v>
      </c>
      <c r="C9648" s="4" t="s">
        <v>1070</v>
      </c>
      <c r="D9648" s="4" t="n">
        <v>5</v>
      </c>
      <c r="E9648" s="4" t="n">
        <v>230.32</v>
      </c>
      <c r="F9648" s="4" t="n">
        <v>1151.6</v>
      </c>
      <c r="G9648" s="4" t="n">
        <f aca="false">INDEX(Data_Products!$D$2:$D$33,MATCH(C9648,Data_Products!$A$2:$A$33,0))</f>
        <v>161.64</v>
      </c>
      <c r="H9648" s="4" t="str">
        <f aca="false">INDEX(Data_Products!$C$2:$C$33,MATCH(C9648,Data_Products!$A$2:$A$33,0))</f>
        <v>Landscaping</v>
      </c>
      <c r="I9648" s="10" t="n">
        <f aca="false">D9648*(E9648-G9648)</f>
        <v>343.4</v>
      </c>
      <c r="J9648" s="11" t="n">
        <f aca="false">IFERROR(I9648/F9648,0)</f>
        <v>0.298193817297673</v>
      </c>
      <c r="K9648" s="4" t="str">
        <f aca="false">IFERROR(INDEX(Data_Orders!$F$2:$F$4727,MATCH(B9648,Data_Orders!$A$2:$A$4727,0)),"")</f>
        <v>Retail</v>
      </c>
      <c r="L9648" s="4" t="str">
        <f aca="false">IFERROR(INDEX(Data_Orders!$D$2:$D$4727,MATCH(B9648,Data_Orders!$A$2:$A$4727,0)),"")</f>
        <v>Rugby</v>
      </c>
    </row>
    <row r="9649" customFormat="false" ht="15" hidden="false" customHeight="false" outlineLevel="0" collapsed="false">
      <c r="A9649" s="4" t="s">
        <v>15465</v>
      </c>
      <c r="B9649" s="4" t="s">
        <v>4300</v>
      </c>
      <c r="C9649" s="4" t="s">
        <v>1066</v>
      </c>
      <c r="D9649" s="4" t="n">
        <v>18</v>
      </c>
      <c r="E9649" s="4" t="n">
        <v>209.69</v>
      </c>
      <c r="F9649" s="4" t="n">
        <v>3774.42</v>
      </c>
      <c r="G9649" s="4" t="n">
        <f aca="false">INDEX(Data_Products!$D$2:$D$33,MATCH(C9649,Data_Products!$A$2:$A$33,0))</f>
        <v>144.38</v>
      </c>
      <c r="H9649" s="4" t="str">
        <f aca="false">INDEX(Data_Products!$C$2:$C$33,MATCH(C9649,Data_Products!$A$2:$A$33,0))</f>
        <v>Plumbing &amp; Drainage</v>
      </c>
      <c r="I9649" s="10" t="n">
        <f aca="false">D9649*(E9649-G9649)</f>
        <v>1175.58</v>
      </c>
      <c r="J9649" s="11" t="n">
        <f aca="false">IFERROR(I9649/F9649,0)</f>
        <v>0.311459773952024</v>
      </c>
      <c r="K9649" s="4" t="str">
        <f aca="false">IFERROR(INDEX(Data_Orders!$F$2:$F$4727,MATCH(B9649,Data_Orders!$A$2:$A$4727,0)),"")</f>
        <v>Retail</v>
      </c>
      <c r="L9649" s="4" t="str">
        <f aca="false">IFERROR(INDEX(Data_Orders!$D$2:$D$4727,MATCH(B9649,Data_Orders!$A$2:$A$4727,0)),"")</f>
        <v>Rugby</v>
      </c>
    </row>
    <row r="9650" customFormat="false" ht="15" hidden="false" customHeight="false" outlineLevel="0" collapsed="false">
      <c r="A9650" s="4" t="s">
        <v>15466</v>
      </c>
      <c r="B9650" s="4" t="s">
        <v>4301</v>
      </c>
      <c r="C9650" s="4" t="s">
        <v>1028</v>
      </c>
      <c r="D9650" s="4" t="n">
        <v>17</v>
      </c>
      <c r="E9650" s="4" t="n">
        <v>118.79</v>
      </c>
      <c r="F9650" s="4" t="n">
        <v>2019.43</v>
      </c>
      <c r="G9650" s="4" t="n">
        <f aca="false">INDEX(Data_Products!$D$2:$D$33,MATCH(C9650,Data_Products!$A$2:$A$33,0))</f>
        <v>81.07</v>
      </c>
      <c r="H9650" s="4" t="str">
        <f aca="false">INDEX(Data_Products!$C$2:$C$33,MATCH(C9650,Data_Products!$A$2:$A$33,0))</f>
        <v>Cement &amp; Aggregates</v>
      </c>
      <c r="I9650" s="10" t="n">
        <f aca="false">D9650*(E9650-G9650)</f>
        <v>641.24</v>
      </c>
      <c r="J9650" s="11" t="n">
        <f aca="false">IFERROR(I9650/F9650,0)</f>
        <v>0.317535146056065</v>
      </c>
      <c r="K9650" s="4" t="str">
        <f aca="false">IFERROR(INDEX(Data_Orders!$F$2:$F$4727,MATCH(B9650,Data_Orders!$A$2:$A$4727,0)),"")</f>
        <v>Trade Account</v>
      </c>
      <c r="L9650" s="4" t="str">
        <f aca="false">IFERROR(INDEX(Data_Orders!$D$2:$D$4727,MATCH(B9650,Data_Orders!$A$2:$A$4727,0)),"")</f>
        <v>Northampton</v>
      </c>
    </row>
    <row r="9651" customFormat="false" ht="15" hidden="false" customHeight="false" outlineLevel="0" collapsed="false">
      <c r="A9651" s="4" t="s">
        <v>15467</v>
      </c>
      <c r="B9651" s="4" t="s">
        <v>4301</v>
      </c>
      <c r="C9651" s="4" t="s">
        <v>1044</v>
      </c>
      <c r="D9651" s="4" t="n">
        <v>7</v>
      </c>
      <c r="E9651" s="4" t="n">
        <v>190.44</v>
      </c>
      <c r="F9651" s="4" t="n">
        <v>1333.08</v>
      </c>
      <c r="G9651" s="4" t="n">
        <f aca="false">INDEX(Data_Products!$D$2:$D$33,MATCH(C9651,Data_Products!$A$2:$A$33,0))</f>
        <v>115.48</v>
      </c>
      <c r="H9651" s="4" t="str">
        <f aca="false">INDEX(Data_Products!$C$2:$C$33,MATCH(C9651,Data_Products!$A$2:$A$33,0))</f>
        <v>Tools &amp; Fixings</v>
      </c>
      <c r="I9651" s="10" t="n">
        <f aca="false">D9651*(E9651-G9651)</f>
        <v>524.72</v>
      </c>
      <c r="J9651" s="11" t="n">
        <f aca="false">IFERROR(I9651/F9651,0)</f>
        <v>0.393614786809494</v>
      </c>
      <c r="K9651" s="4" t="str">
        <f aca="false">IFERROR(INDEX(Data_Orders!$F$2:$F$4727,MATCH(B9651,Data_Orders!$A$2:$A$4727,0)),"")</f>
        <v>Trade Account</v>
      </c>
      <c r="L9651" s="4" t="str">
        <f aca="false">IFERROR(INDEX(Data_Orders!$D$2:$D$4727,MATCH(B9651,Data_Orders!$A$2:$A$4727,0)),"")</f>
        <v>Northampton</v>
      </c>
    </row>
    <row r="9652" customFormat="false" ht="15" hidden="false" customHeight="false" outlineLevel="0" collapsed="false">
      <c r="A9652" s="4" t="s">
        <v>15468</v>
      </c>
      <c r="B9652" s="4" t="s">
        <v>4301</v>
      </c>
      <c r="C9652" s="4" t="s">
        <v>1032</v>
      </c>
      <c r="D9652" s="4" t="n">
        <v>12</v>
      </c>
      <c r="E9652" s="4" t="n">
        <v>99.65</v>
      </c>
      <c r="F9652" s="4" t="n">
        <v>1195.8</v>
      </c>
      <c r="G9652" s="4" t="n">
        <f aca="false">INDEX(Data_Products!$D$2:$D$33,MATCH(C9652,Data_Products!$A$2:$A$33,0))</f>
        <v>58.26</v>
      </c>
      <c r="H9652" s="4" t="str">
        <f aca="false">INDEX(Data_Products!$C$2:$C$33,MATCH(C9652,Data_Products!$A$2:$A$33,0))</f>
        <v>Insulation</v>
      </c>
      <c r="I9652" s="10" t="n">
        <f aca="false">D9652*(E9652-G9652)</f>
        <v>496.68</v>
      </c>
      <c r="J9652" s="11" t="n">
        <f aca="false">IFERROR(I9652/F9652,0)</f>
        <v>0.415353738083292</v>
      </c>
      <c r="K9652" s="4" t="str">
        <f aca="false">IFERROR(INDEX(Data_Orders!$F$2:$F$4727,MATCH(B9652,Data_Orders!$A$2:$A$4727,0)),"")</f>
        <v>Trade Account</v>
      </c>
      <c r="L9652" s="4" t="str">
        <f aca="false">IFERROR(INDEX(Data_Orders!$D$2:$D$4727,MATCH(B9652,Data_Orders!$A$2:$A$4727,0)),"")</f>
        <v>Northampton</v>
      </c>
    </row>
    <row r="9653" customFormat="false" ht="15" hidden="false" customHeight="false" outlineLevel="0" collapsed="false">
      <c r="A9653" s="4" t="s">
        <v>15469</v>
      </c>
      <c r="B9653" s="4" t="s">
        <v>4301</v>
      </c>
      <c r="C9653" s="4" t="s">
        <v>1070</v>
      </c>
      <c r="D9653" s="4" t="n">
        <v>20</v>
      </c>
      <c r="E9653" s="4" t="n">
        <v>230.32</v>
      </c>
      <c r="F9653" s="4" t="n">
        <v>4606.4</v>
      </c>
      <c r="G9653" s="4" t="n">
        <f aca="false">INDEX(Data_Products!$D$2:$D$33,MATCH(C9653,Data_Products!$A$2:$A$33,0))</f>
        <v>161.64</v>
      </c>
      <c r="H9653" s="4" t="str">
        <f aca="false">INDEX(Data_Products!$C$2:$C$33,MATCH(C9653,Data_Products!$A$2:$A$33,0))</f>
        <v>Landscaping</v>
      </c>
      <c r="I9653" s="10" t="n">
        <f aca="false">D9653*(E9653-G9653)</f>
        <v>1373.6</v>
      </c>
      <c r="J9653" s="11" t="n">
        <f aca="false">IFERROR(I9653/F9653,0)</f>
        <v>0.298193817297673</v>
      </c>
      <c r="K9653" s="4" t="str">
        <f aca="false">IFERROR(INDEX(Data_Orders!$F$2:$F$4727,MATCH(B9653,Data_Orders!$A$2:$A$4727,0)),"")</f>
        <v>Trade Account</v>
      </c>
      <c r="L9653" s="4" t="str">
        <f aca="false">IFERROR(INDEX(Data_Orders!$D$2:$D$4727,MATCH(B9653,Data_Orders!$A$2:$A$4727,0)),"")</f>
        <v>Northampton</v>
      </c>
    </row>
    <row r="9654" customFormat="false" ht="15" hidden="false" customHeight="false" outlineLevel="0" collapsed="false">
      <c r="A9654" s="4" t="s">
        <v>15470</v>
      </c>
      <c r="B9654" s="4" t="s">
        <v>4301</v>
      </c>
      <c r="C9654" s="4" t="s">
        <v>1019</v>
      </c>
      <c r="D9654" s="4" t="n">
        <v>19</v>
      </c>
      <c r="E9654" s="4" t="n">
        <v>79.76</v>
      </c>
      <c r="F9654" s="4" t="n">
        <v>1515.44</v>
      </c>
      <c r="G9654" s="4" t="n">
        <f aca="false">INDEX(Data_Products!$D$2:$D$33,MATCH(C9654,Data_Products!$A$2:$A$33,0))</f>
        <v>59.07</v>
      </c>
      <c r="H9654" s="4" t="str">
        <f aca="false">INDEX(Data_Products!$C$2:$C$33,MATCH(C9654,Data_Products!$A$2:$A$33,0))</f>
        <v>Timber</v>
      </c>
      <c r="I9654" s="10" t="n">
        <f aca="false">D9654*(E9654-G9654)</f>
        <v>393.11</v>
      </c>
      <c r="J9654" s="11" t="n">
        <f aca="false">IFERROR(I9654/F9654,0)</f>
        <v>0.259403209628887</v>
      </c>
      <c r="K9654" s="4" t="str">
        <f aca="false">IFERROR(INDEX(Data_Orders!$F$2:$F$4727,MATCH(B9654,Data_Orders!$A$2:$A$4727,0)),"")</f>
        <v>Trade Account</v>
      </c>
      <c r="L9654" s="4" t="str">
        <f aca="false">IFERROR(INDEX(Data_Orders!$D$2:$D$4727,MATCH(B9654,Data_Orders!$A$2:$A$4727,0)),"")</f>
        <v>Northampton</v>
      </c>
    </row>
    <row r="9655" customFormat="false" ht="15" hidden="false" customHeight="false" outlineLevel="0" collapsed="false">
      <c r="A9655" s="4" t="s">
        <v>15471</v>
      </c>
      <c r="B9655" s="4" t="s">
        <v>4302</v>
      </c>
      <c r="C9655" s="4" t="s">
        <v>1013</v>
      </c>
      <c r="D9655" s="4" t="n">
        <v>3</v>
      </c>
      <c r="E9655" s="4" t="n">
        <v>240.92</v>
      </c>
      <c r="F9655" s="4" t="n">
        <v>722.76</v>
      </c>
      <c r="G9655" s="4" t="n">
        <f aca="false">INDEX(Data_Products!$D$2:$D$33,MATCH(C9655,Data_Products!$A$2:$A$33,0))</f>
        <v>168.32</v>
      </c>
      <c r="H9655" s="4" t="str">
        <f aca="false">INDEX(Data_Products!$C$2:$C$33,MATCH(C9655,Data_Products!$A$2:$A$33,0))</f>
        <v>Timber</v>
      </c>
      <c r="I9655" s="10" t="n">
        <f aca="false">D9655*(E9655-G9655)</f>
        <v>217.8</v>
      </c>
      <c r="J9655" s="11" t="n">
        <f aca="false">IFERROR(I9655/F9655,0)</f>
        <v>0.301344844761747</v>
      </c>
      <c r="K9655" s="4" t="str">
        <f aca="false">IFERROR(INDEX(Data_Orders!$F$2:$F$4727,MATCH(B9655,Data_Orders!$A$2:$A$4727,0)),"")</f>
        <v>Trade Account</v>
      </c>
      <c r="L9655" s="4" t="str">
        <f aca="false">IFERROR(INDEX(Data_Orders!$D$2:$D$4727,MATCH(B9655,Data_Orders!$A$2:$A$4727,0)),"")</f>
        <v>Northampton</v>
      </c>
    </row>
    <row r="9656" customFormat="false" ht="15" hidden="false" customHeight="false" outlineLevel="0" collapsed="false">
      <c r="A9656" s="4" t="s">
        <v>15472</v>
      </c>
      <c r="B9656" s="4" t="s">
        <v>4302</v>
      </c>
      <c r="C9656" s="4" t="s">
        <v>1010</v>
      </c>
      <c r="D9656" s="4" t="n">
        <v>2</v>
      </c>
      <c r="E9656" s="4" t="n">
        <v>135.95</v>
      </c>
      <c r="F9656" s="4" t="n">
        <v>271.9</v>
      </c>
      <c r="G9656" s="4" t="n">
        <f aca="false">INDEX(Data_Products!$D$2:$D$33,MATCH(C9656,Data_Products!$A$2:$A$33,0))</f>
        <v>111.1</v>
      </c>
      <c r="H9656" s="4" t="str">
        <f aca="false">INDEX(Data_Products!$C$2:$C$33,MATCH(C9656,Data_Products!$A$2:$A$33,0))</f>
        <v>Timber</v>
      </c>
      <c r="I9656" s="10" t="n">
        <f aca="false">D9656*(E9656-G9656)</f>
        <v>49.7</v>
      </c>
      <c r="J9656" s="11" t="n">
        <f aca="false">IFERROR(I9656/F9656,0)</f>
        <v>0.18278778962854</v>
      </c>
      <c r="K9656" s="4" t="str">
        <f aca="false">IFERROR(INDEX(Data_Orders!$F$2:$F$4727,MATCH(B9656,Data_Orders!$A$2:$A$4727,0)),"")</f>
        <v>Trade Account</v>
      </c>
      <c r="L9656" s="4" t="str">
        <f aca="false">IFERROR(INDEX(Data_Orders!$D$2:$D$4727,MATCH(B9656,Data_Orders!$A$2:$A$4727,0)),"")</f>
        <v>Northampton</v>
      </c>
    </row>
    <row r="9657" customFormat="false" ht="15" hidden="false" customHeight="false" outlineLevel="0" collapsed="false">
      <c r="A9657" s="4" t="s">
        <v>15473</v>
      </c>
      <c r="B9657" s="4" t="s">
        <v>4302</v>
      </c>
      <c r="C9657" s="4" t="s">
        <v>1028</v>
      </c>
      <c r="D9657" s="4" t="n">
        <v>18</v>
      </c>
      <c r="E9657" s="4" t="n">
        <v>118.79</v>
      </c>
      <c r="F9657" s="4" t="n">
        <v>2138.22</v>
      </c>
      <c r="G9657" s="4" t="n">
        <f aca="false">INDEX(Data_Products!$D$2:$D$33,MATCH(C9657,Data_Products!$A$2:$A$33,0))</f>
        <v>81.07</v>
      </c>
      <c r="H9657" s="4" t="str">
        <f aca="false">INDEX(Data_Products!$C$2:$C$33,MATCH(C9657,Data_Products!$A$2:$A$33,0))</f>
        <v>Cement &amp; Aggregates</v>
      </c>
      <c r="I9657" s="10" t="n">
        <f aca="false">D9657*(E9657-G9657)</f>
        <v>678.96</v>
      </c>
      <c r="J9657" s="11" t="n">
        <f aca="false">IFERROR(I9657/F9657,0)</f>
        <v>0.317535146056066</v>
      </c>
      <c r="K9657" s="4" t="str">
        <f aca="false">IFERROR(INDEX(Data_Orders!$F$2:$F$4727,MATCH(B9657,Data_Orders!$A$2:$A$4727,0)),"")</f>
        <v>Trade Account</v>
      </c>
      <c r="L9657" s="4" t="str">
        <f aca="false">IFERROR(INDEX(Data_Orders!$D$2:$D$4727,MATCH(B9657,Data_Orders!$A$2:$A$4727,0)),"")</f>
        <v>Northampton</v>
      </c>
    </row>
    <row r="9658" customFormat="false" ht="15" hidden="false" customHeight="false" outlineLevel="0" collapsed="false">
      <c r="A9658" s="4" t="s">
        <v>15474</v>
      </c>
      <c r="B9658" s="4" t="s">
        <v>4303</v>
      </c>
      <c r="C9658" s="4" t="s">
        <v>1052</v>
      </c>
      <c r="D9658" s="4" t="n">
        <v>12</v>
      </c>
      <c r="E9658" s="4" t="n">
        <v>205.71</v>
      </c>
      <c r="F9658" s="4" t="n">
        <v>2468.52</v>
      </c>
      <c r="G9658" s="4" t="n">
        <f aca="false">INDEX(Data_Products!$D$2:$D$33,MATCH(C9658,Data_Products!$A$2:$A$33,0))</f>
        <v>152.29</v>
      </c>
      <c r="H9658" s="4" t="str">
        <f aca="false">INDEX(Data_Products!$C$2:$C$33,MATCH(C9658,Data_Products!$A$2:$A$33,0))</f>
        <v>Roofing</v>
      </c>
      <c r="I9658" s="10" t="n">
        <f aca="false">D9658*(E9658-G9658)</f>
        <v>641.04</v>
      </c>
      <c r="J9658" s="11" t="n">
        <f aca="false">IFERROR(I9658/F9658,0)</f>
        <v>0.259685965679841</v>
      </c>
      <c r="K9658" s="4" t="str">
        <f aca="false">IFERROR(INDEX(Data_Orders!$F$2:$F$4727,MATCH(B9658,Data_Orders!$A$2:$A$4727,0)),"")</f>
        <v>Trade Account</v>
      </c>
      <c r="L9658" s="4" t="str">
        <f aca="false">IFERROR(INDEX(Data_Orders!$D$2:$D$4727,MATCH(B9658,Data_Orders!$A$2:$A$4727,0)),"")</f>
        <v>Northampton</v>
      </c>
    </row>
    <row r="9659" customFormat="false" ht="15" hidden="false" customHeight="false" outlineLevel="0" collapsed="false">
      <c r="A9659" s="4" t="s">
        <v>15475</v>
      </c>
      <c r="B9659" s="4" t="s">
        <v>4303</v>
      </c>
      <c r="C9659" s="4" t="s">
        <v>1066</v>
      </c>
      <c r="D9659" s="4" t="n">
        <v>4</v>
      </c>
      <c r="E9659" s="4" t="n">
        <v>209.69</v>
      </c>
      <c r="F9659" s="4" t="n">
        <v>838.76</v>
      </c>
      <c r="G9659" s="4" t="n">
        <f aca="false">INDEX(Data_Products!$D$2:$D$33,MATCH(C9659,Data_Products!$A$2:$A$33,0))</f>
        <v>144.38</v>
      </c>
      <c r="H9659" s="4" t="str">
        <f aca="false">INDEX(Data_Products!$C$2:$C$33,MATCH(C9659,Data_Products!$A$2:$A$33,0))</f>
        <v>Plumbing &amp; Drainage</v>
      </c>
      <c r="I9659" s="10" t="n">
        <f aca="false">D9659*(E9659-G9659)</f>
        <v>261.24</v>
      </c>
      <c r="J9659" s="11" t="n">
        <f aca="false">IFERROR(I9659/F9659,0)</f>
        <v>0.311459773952024</v>
      </c>
      <c r="K9659" s="4" t="str">
        <f aca="false">IFERROR(INDEX(Data_Orders!$F$2:$F$4727,MATCH(B9659,Data_Orders!$A$2:$A$4727,0)),"")</f>
        <v>Trade Account</v>
      </c>
      <c r="L9659" s="4" t="str">
        <f aca="false">IFERROR(INDEX(Data_Orders!$D$2:$D$4727,MATCH(B9659,Data_Orders!$A$2:$A$4727,0)),"")</f>
        <v>Northampton</v>
      </c>
    </row>
    <row r="9660" customFormat="false" ht="15" hidden="false" customHeight="false" outlineLevel="0" collapsed="false">
      <c r="A9660" s="4" t="s">
        <v>15476</v>
      </c>
      <c r="B9660" s="4" t="s">
        <v>4303</v>
      </c>
      <c r="C9660" s="4" t="s">
        <v>1017</v>
      </c>
      <c r="D9660" s="4" t="n">
        <v>4</v>
      </c>
      <c r="E9660" s="4" t="n">
        <v>49.15</v>
      </c>
      <c r="F9660" s="4" t="n">
        <v>196.6</v>
      </c>
      <c r="G9660" s="4" t="n">
        <f aca="false">INDEX(Data_Products!$D$2:$D$33,MATCH(C9660,Data_Products!$A$2:$A$33,0))</f>
        <v>31.44</v>
      </c>
      <c r="H9660" s="4" t="str">
        <f aca="false">INDEX(Data_Products!$C$2:$C$33,MATCH(C9660,Data_Products!$A$2:$A$33,0))</f>
        <v>Timber</v>
      </c>
      <c r="I9660" s="10" t="n">
        <f aca="false">D9660*(E9660-G9660)</f>
        <v>70.84</v>
      </c>
      <c r="J9660" s="11" t="n">
        <f aca="false">IFERROR(I9660/F9660,0)</f>
        <v>0.360325534079349</v>
      </c>
      <c r="K9660" s="4" t="str">
        <f aca="false">IFERROR(INDEX(Data_Orders!$F$2:$F$4727,MATCH(B9660,Data_Orders!$A$2:$A$4727,0)),"")</f>
        <v>Trade Account</v>
      </c>
      <c r="L9660" s="4" t="str">
        <f aca="false">IFERROR(INDEX(Data_Orders!$D$2:$D$4727,MATCH(B9660,Data_Orders!$A$2:$A$4727,0)),"")</f>
        <v>Northampton</v>
      </c>
    </row>
    <row r="9661" customFormat="false" ht="15" hidden="false" customHeight="false" outlineLevel="0" collapsed="false">
      <c r="A9661" s="4" t="s">
        <v>15477</v>
      </c>
      <c r="B9661" s="4" t="s">
        <v>4303</v>
      </c>
      <c r="C9661" s="4" t="s">
        <v>1026</v>
      </c>
      <c r="D9661" s="4" t="n">
        <v>8</v>
      </c>
      <c r="E9661" s="4" t="n">
        <v>184.05</v>
      </c>
      <c r="F9661" s="4" t="n">
        <v>1472.4</v>
      </c>
      <c r="G9661" s="4" t="n">
        <f aca="false">INDEX(Data_Products!$D$2:$D$33,MATCH(C9661,Data_Products!$A$2:$A$33,0))</f>
        <v>147.44</v>
      </c>
      <c r="H9661" s="4" t="str">
        <f aca="false">INDEX(Data_Products!$C$2:$C$33,MATCH(C9661,Data_Products!$A$2:$A$33,0))</f>
        <v>Cement &amp; Aggregates</v>
      </c>
      <c r="I9661" s="10" t="n">
        <f aca="false">D9661*(E9661-G9661)</f>
        <v>292.88</v>
      </c>
      <c r="J9661" s="11" t="n">
        <f aca="false">IFERROR(I9661/F9661,0)</f>
        <v>0.19891333876664</v>
      </c>
      <c r="K9661" s="4" t="str">
        <f aca="false">IFERROR(INDEX(Data_Orders!$F$2:$F$4727,MATCH(B9661,Data_Orders!$A$2:$A$4727,0)),"")</f>
        <v>Trade Account</v>
      </c>
      <c r="L9661" s="4" t="str">
        <f aca="false">IFERROR(INDEX(Data_Orders!$D$2:$D$4727,MATCH(B9661,Data_Orders!$A$2:$A$4727,0)),"")</f>
        <v>Northampton</v>
      </c>
    </row>
    <row r="9662" customFormat="false" ht="15" hidden="false" customHeight="false" outlineLevel="0" collapsed="false">
      <c r="A9662" s="4" t="s">
        <v>15478</v>
      </c>
      <c r="B9662" s="4" t="s">
        <v>4304</v>
      </c>
      <c r="C9662" s="4" t="s">
        <v>1068</v>
      </c>
      <c r="D9662" s="4" t="n">
        <v>11</v>
      </c>
      <c r="E9662" s="4" t="n">
        <v>86.28</v>
      </c>
      <c r="F9662" s="4" t="n">
        <v>949.08</v>
      </c>
      <c r="G9662" s="4" t="n">
        <f aca="false">INDEX(Data_Products!$D$2:$D$33,MATCH(C9662,Data_Products!$A$2:$A$33,0))</f>
        <v>68.55</v>
      </c>
      <c r="H9662" s="4" t="str">
        <f aca="false">INDEX(Data_Products!$C$2:$C$33,MATCH(C9662,Data_Products!$A$2:$A$33,0))</f>
        <v>Plumbing &amp; Drainage</v>
      </c>
      <c r="I9662" s="10" t="n">
        <f aca="false">D9662*(E9662-G9662)</f>
        <v>195.03</v>
      </c>
      <c r="J9662" s="11" t="n">
        <f aca="false">IFERROR(I9662/F9662,0)</f>
        <v>0.205493741307371</v>
      </c>
      <c r="K9662" s="4" t="str">
        <f aca="false">IFERROR(INDEX(Data_Orders!$F$2:$F$4727,MATCH(B9662,Data_Orders!$A$2:$A$4727,0)),"")</f>
        <v>Trade Account</v>
      </c>
      <c r="L9662" s="4" t="str">
        <f aca="false">IFERROR(INDEX(Data_Orders!$D$2:$D$4727,MATCH(B9662,Data_Orders!$A$2:$A$4727,0)),"")</f>
        <v>Northampton</v>
      </c>
    </row>
    <row r="9663" customFormat="false" ht="15" hidden="false" customHeight="false" outlineLevel="0" collapsed="false">
      <c r="A9663" s="4" t="s">
        <v>15479</v>
      </c>
      <c r="B9663" s="4" t="s">
        <v>4305</v>
      </c>
      <c r="C9663" s="4" t="s">
        <v>1077</v>
      </c>
      <c r="D9663" s="4" t="n">
        <v>5</v>
      </c>
      <c r="E9663" s="4" t="n">
        <v>46.61</v>
      </c>
      <c r="F9663" s="4" t="n">
        <v>233.05</v>
      </c>
      <c r="G9663" s="4" t="n">
        <f aca="false">INDEX(Data_Products!$D$2:$D$33,MATCH(C9663,Data_Products!$A$2:$A$33,0))</f>
        <v>36.87</v>
      </c>
      <c r="H9663" s="4" t="str">
        <f aca="false">INDEX(Data_Products!$C$2:$C$33,MATCH(C9663,Data_Products!$A$2:$A$33,0))</f>
        <v>Landscaping</v>
      </c>
      <c r="I9663" s="10" t="n">
        <f aca="false">D9663*(E9663-G9663)</f>
        <v>48.7</v>
      </c>
      <c r="J9663" s="11" t="n">
        <f aca="false">IFERROR(I9663/F9663,0)</f>
        <v>0.208968032611028</v>
      </c>
      <c r="K9663" s="4" t="str">
        <f aca="false">IFERROR(INDEX(Data_Orders!$F$2:$F$4727,MATCH(B9663,Data_Orders!$A$2:$A$4727,0)),"")</f>
        <v>Trade Account</v>
      </c>
      <c r="L9663" s="4" t="str">
        <f aca="false">IFERROR(INDEX(Data_Orders!$D$2:$D$4727,MATCH(B9663,Data_Orders!$A$2:$A$4727,0)),"")</f>
        <v>Northampton</v>
      </c>
    </row>
    <row r="9664" customFormat="false" ht="15" hidden="false" customHeight="false" outlineLevel="0" collapsed="false">
      <c r="A9664" s="4" t="s">
        <v>15480</v>
      </c>
      <c r="B9664" s="4" t="s">
        <v>4305</v>
      </c>
      <c r="C9664" s="4" t="s">
        <v>1064</v>
      </c>
      <c r="D9664" s="4" t="n">
        <v>6</v>
      </c>
      <c r="E9664" s="4" t="n">
        <v>97.63</v>
      </c>
      <c r="F9664" s="4" t="n">
        <v>585.78</v>
      </c>
      <c r="G9664" s="4" t="n">
        <f aca="false">INDEX(Data_Products!$D$2:$D$33,MATCH(C9664,Data_Products!$A$2:$A$33,0))</f>
        <v>65.21</v>
      </c>
      <c r="H9664" s="4" t="str">
        <f aca="false">INDEX(Data_Products!$C$2:$C$33,MATCH(C9664,Data_Products!$A$2:$A$33,0))</f>
        <v>Plumbing &amp; Drainage</v>
      </c>
      <c r="I9664" s="10" t="n">
        <f aca="false">D9664*(E9664-G9664)</f>
        <v>194.52</v>
      </c>
      <c r="J9664" s="11" t="n">
        <f aca="false">IFERROR(I9664/F9664,0)</f>
        <v>0.332070060432244</v>
      </c>
      <c r="K9664" s="4" t="str">
        <f aca="false">IFERROR(INDEX(Data_Orders!$F$2:$F$4727,MATCH(B9664,Data_Orders!$A$2:$A$4727,0)),"")</f>
        <v>Trade Account</v>
      </c>
      <c r="L9664" s="4" t="str">
        <f aca="false">IFERROR(INDEX(Data_Orders!$D$2:$D$4727,MATCH(B9664,Data_Orders!$A$2:$A$4727,0)),"")</f>
        <v>Northampton</v>
      </c>
    </row>
    <row r="9665" customFormat="false" ht="15" hidden="false" customHeight="false" outlineLevel="0" collapsed="false">
      <c r="A9665" s="4" t="s">
        <v>15481</v>
      </c>
      <c r="B9665" s="4" t="s">
        <v>4305</v>
      </c>
      <c r="C9665" s="4" t="s">
        <v>1041</v>
      </c>
      <c r="D9665" s="4" t="n">
        <v>17</v>
      </c>
      <c r="E9665" s="4" t="n">
        <v>242.75</v>
      </c>
      <c r="F9665" s="4" t="n">
        <v>4126.75</v>
      </c>
      <c r="G9665" s="4" t="n">
        <f aca="false">INDEX(Data_Products!$D$2:$D$33,MATCH(C9665,Data_Products!$A$2:$A$33,0))</f>
        <v>142.94</v>
      </c>
      <c r="H9665" s="4" t="str">
        <f aca="false">INDEX(Data_Products!$C$2:$C$33,MATCH(C9665,Data_Products!$A$2:$A$33,0))</f>
        <v>Tools &amp; Fixings</v>
      </c>
      <c r="I9665" s="10" t="n">
        <f aca="false">D9665*(E9665-G9665)</f>
        <v>1696.77</v>
      </c>
      <c r="J9665" s="11" t="n">
        <f aca="false">IFERROR(I9665/F9665,0)</f>
        <v>0.411163748712667</v>
      </c>
      <c r="K9665" s="4" t="str">
        <f aca="false">IFERROR(INDEX(Data_Orders!$F$2:$F$4727,MATCH(B9665,Data_Orders!$A$2:$A$4727,0)),"")</f>
        <v>Trade Account</v>
      </c>
      <c r="L9665" s="4" t="str">
        <f aca="false">IFERROR(INDEX(Data_Orders!$D$2:$D$4727,MATCH(B9665,Data_Orders!$A$2:$A$4727,0)),"")</f>
        <v>Northampton</v>
      </c>
    </row>
    <row r="9666" customFormat="false" ht="15" hidden="false" customHeight="false" outlineLevel="0" collapsed="false">
      <c r="A9666" s="4" t="s">
        <v>15482</v>
      </c>
      <c r="B9666" s="4" t="s">
        <v>4306</v>
      </c>
      <c r="C9666" s="4" t="s">
        <v>1075</v>
      </c>
      <c r="D9666" s="4" t="n">
        <v>1</v>
      </c>
      <c r="E9666" s="4" t="n">
        <v>98.61</v>
      </c>
      <c r="F9666" s="4" t="n">
        <v>98.61</v>
      </c>
      <c r="G9666" s="4" t="n">
        <f aca="false">INDEX(Data_Products!$D$2:$D$33,MATCH(C9666,Data_Products!$A$2:$A$33,0))</f>
        <v>74.84</v>
      </c>
      <c r="H9666" s="4" t="str">
        <f aca="false">INDEX(Data_Products!$C$2:$C$33,MATCH(C9666,Data_Products!$A$2:$A$33,0))</f>
        <v>Landscaping</v>
      </c>
      <c r="I9666" s="10" t="n">
        <f aca="false">D9666*(E9666-G9666)</f>
        <v>23.77</v>
      </c>
      <c r="J9666" s="11" t="n">
        <f aca="false">IFERROR(I9666/F9666,0)</f>
        <v>0.24105060338708</v>
      </c>
      <c r="K9666" s="4" t="str">
        <f aca="false">IFERROR(INDEX(Data_Orders!$F$2:$F$4727,MATCH(B9666,Data_Orders!$A$2:$A$4727,0)),"")</f>
        <v>Trade Account</v>
      </c>
      <c r="L9666" s="4" t="str">
        <f aca="false">IFERROR(INDEX(Data_Orders!$D$2:$D$4727,MATCH(B9666,Data_Orders!$A$2:$A$4727,0)),"")</f>
        <v>Northampton</v>
      </c>
    </row>
    <row r="9667" customFormat="false" ht="15" hidden="false" customHeight="false" outlineLevel="0" collapsed="false">
      <c r="A9667" s="4" t="s">
        <v>15483</v>
      </c>
      <c r="B9667" s="4" t="s">
        <v>4306</v>
      </c>
      <c r="C9667" s="4" t="s">
        <v>1068</v>
      </c>
      <c r="D9667" s="4" t="n">
        <v>14</v>
      </c>
      <c r="E9667" s="4" t="n">
        <v>86.28</v>
      </c>
      <c r="F9667" s="4" t="n">
        <v>1207.92</v>
      </c>
      <c r="G9667" s="4" t="n">
        <f aca="false">INDEX(Data_Products!$D$2:$D$33,MATCH(C9667,Data_Products!$A$2:$A$33,0))</f>
        <v>68.55</v>
      </c>
      <c r="H9667" s="4" t="str">
        <f aca="false">INDEX(Data_Products!$C$2:$C$33,MATCH(C9667,Data_Products!$A$2:$A$33,0))</f>
        <v>Plumbing &amp; Drainage</v>
      </c>
      <c r="I9667" s="10" t="n">
        <f aca="false">D9667*(E9667-G9667)</f>
        <v>248.22</v>
      </c>
      <c r="J9667" s="11" t="n">
        <f aca="false">IFERROR(I9667/F9667,0)</f>
        <v>0.205493741307371</v>
      </c>
      <c r="K9667" s="4" t="str">
        <f aca="false">IFERROR(INDEX(Data_Orders!$F$2:$F$4727,MATCH(B9667,Data_Orders!$A$2:$A$4727,0)),"")</f>
        <v>Trade Account</v>
      </c>
      <c r="L9667" s="4" t="str">
        <f aca="false">IFERROR(INDEX(Data_Orders!$D$2:$D$4727,MATCH(B9667,Data_Orders!$A$2:$A$4727,0)),"")</f>
        <v>Northampton</v>
      </c>
    </row>
    <row r="9668" customFormat="false" ht="15" hidden="false" customHeight="false" outlineLevel="0" collapsed="false">
      <c r="A9668" s="4" t="s">
        <v>15484</v>
      </c>
      <c r="B9668" s="4" t="s">
        <v>4307</v>
      </c>
      <c r="C9668" s="4" t="s">
        <v>1055</v>
      </c>
      <c r="D9668" s="4" t="n">
        <v>12</v>
      </c>
      <c r="E9668" s="4" t="n">
        <v>205.03</v>
      </c>
      <c r="F9668" s="4" t="n">
        <v>2460.36</v>
      </c>
      <c r="G9668" s="4" t="n">
        <f aca="false">INDEX(Data_Products!$D$2:$D$33,MATCH(C9668,Data_Products!$A$2:$A$33,0))</f>
        <v>138.6</v>
      </c>
      <c r="H9668" s="4" t="str">
        <f aca="false">INDEX(Data_Products!$C$2:$C$33,MATCH(C9668,Data_Products!$A$2:$A$33,0))</f>
        <v>Roofing</v>
      </c>
      <c r="I9668" s="10" t="n">
        <f aca="false">D9668*(E9668-G9668)</f>
        <v>797.16</v>
      </c>
      <c r="J9668" s="11" t="n">
        <f aca="false">IFERROR(I9668/F9668,0)</f>
        <v>0.324001365653807</v>
      </c>
      <c r="K9668" s="4" t="str">
        <f aca="false">IFERROR(INDEX(Data_Orders!$F$2:$F$4727,MATCH(B9668,Data_Orders!$A$2:$A$4727,0)),"")</f>
        <v>Trade Account</v>
      </c>
      <c r="L9668" s="4" t="str">
        <f aca="false">IFERROR(INDEX(Data_Orders!$D$2:$D$4727,MATCH(B9668,Data_Orders!$A$2:$A$4727,0)),"")</f>
        <v>Northampton</v>
      </c>
    </row>
    <row r="9669" customFormat="false" ht="15" hidden="false" customHeight="false" outlineLevel="0" collapsed="false">
      <c r="A9669" s="4" t="s">
        <v>15485</v>
      </c>
      <c r="B9669" s="4" t="s">
        <v>4308</v>
      </c>
      <c r="C9669" s="4" t="s">
        <v>1013</v>
      </c>
      <c r="D9669" s="4" t="n">
        <v>8</v>
      </c>
      <c r="E9669" s="4" t="n">
        <v>240.92</v>
      </c>
      <c r="F9669" s="4" t="n">
        <v>1927.36</v>
      </c>
      <c r="G9669" s="4" t="n">
        <f aca="false">INDEX(Data_Products!$D$2:$D$33,MATCH(C9669,Data_Products!$A$2:$A$33,0))</f>
        <v>168.32</v>
      </c>
      <c r="H9669" s="4" t="str">
        <f aca="false">INDEX(Data_Products!$C$2:$C$33,MATCH(C9669,Data_Products!$A$2:$A$33,0))</f>
        <v>Timber</v>
      </c>
      <c r="I9669" s="10" t="n">
        <f aca="false">D9669*(E9669-G9669)</f>
        <v>580.8</v>
      </c>
      <c r="J9669" s="11" t="n">
        <f aca="false">IFERROR(I9669/F9669,0)</f>
        <v>0.301344844761747</v>
      </c>
      <c r="K9669" s="4" t="str">
        <f aca="false">IFERROR(INDEX(Data_Orders!$F$2:$F$4727,MATCH(B9669,Data_Orders!$A$2:$A$4727,0)),"")</f>
        <v>Trade Account</v>
      </c>
      <c r="L9669" s="4" t="str">
        <f aca="false">IFERROR(INDEX(Data_Orders!$D$2:$D$4727,MATCH(B9669,Data_Orders!$A$2:$A$4727,0)),"")</f>
        <v>Northampton</v>
      </c>
    </row>
    <row r="9670" customFormat="false" ht="15" hidden="false" customHeight="false" outlineLevel="0" collapsed="false">
      <c r="A9670" s="4" t="s">
        <v>15486</v>
      </c>
      <c r="B9670" s="4" t="s">
        <v>4308</v>
      </c>
      <c r="C9670" s="4" t="s">
        <v>1052</v>
      </c>
      <c r="D9670" s="4" t="n">
        <v>1</v>
      </c>
      <c r="E9670" s="4" t="n">
        <v>205.71</v>
      </c>
      <c r="F9670" s="4" t="n">
        <v>205.71</v>
      </c>
      <c r="G9670" s="4" t="n">
        <f aca="false">INDEX(Data_Products!$D$2:$D$33,MATCH(C9670,Data_Products!$A$2:$A$33,0))</f>
        <v>152.29</v>
      </c>
      <c r="H9670" s="4" t="str">
        <f aca="false">INDEX(Data_Products!$C$2:$C$33,MATCH(C9670,Data_Products!$A$2:$A$33,0))</f>
        <v>Roofing</v>
      </c>
      <c r="I9670" s="10" t="n">
        <f aca="false">D9670*(E9670-G9670)</f>
        <v>53.42</v>
      </c>
      <c r="J9670" s="11" t="n">
        <f aca="false">IFERROR(I9670/F9670,0)</f>
        <v>0.259685965679841</v>
      </c>
      <c r="K9670" s="4" t="str">
        <f aca="false">IFERROR(INDEX(Data_Orders!$F$2:$F$4727,MATCH(B9670,Data_Orders!$A$2:$A$4727,0)),"")</f>
        <v>Trade Account</v>
      </c>
      <c r="L9670" s="4" t="str">
        <f aca="false">IFERROR(INDEX(Data_Orders!$D$2:$D$4727,MATCH(B9670,Data_Orders!$A$2:$A$4727,0)),"")</f>
        <v>Northampton</v>
      </c>
    </row>
    <row r="9671" customFormat="false" ht="15" hidden="false" customHeight="false" outlineLevel="0" collapsed="false">
      <c r="A9671" s="4" t="s">
        <v>15487</v>
      </c>
      <c r="B9671" s="4" t="s">
        <v>4308</v>
      </c>
      <c r="C9671" s="4" t="s">
        <v>1064</v>
      </c>
      <c r="D9671" s="4" t="n">
        <v>5</v>
      </c>
      <c r="E9671" s="4" t="n">
        <v>97.63</v>
      </c>
      <c r="F9671" s="4" t="n">
        <v>488.15</v>
      </c>
      <c r="G9671" s="4" t="n">
        <f aca="false">INDEX(Data_Products!$D$2:$D$33,MATCH(C9671,Data_Products!$A$2:$A$33,0))</f>
        <v>65.21</v>
      </c>
      <c r="H9671" s="4" t="str">
        <f aca="false">INDEX(Data_Products!$C$2:$C$33,MATCH(C9671,Data_Products!$A$2:$A$33,0))</f>
        <v>Plumbing &amp; Drainage</v>
      </c>
      <c r="I9671" s="10" t="n">
        <f aca="false">D9671*(E9671-G9671)</f>
        <v>162.1</v>
      </c>
      <c r="J9671" s="11" t="n">
        <f aca="false">IFERROR(I9671/F9671,0)</f>
        <v>0.332070060432244</v>
      </c>
      <c r="K9671" s="4" t="str">
        <f aca="false">IFERROR(INDEX(Data_Orders!$F$2:$F$4727,MATCH(B9671,Data_Orders!$A$2:$A$4727,0)),"")</f>
        <v>Trade Account</v>
      </c>
      <c r="L9671" s="4" t="str">
        <f aca="false">IFERROR(INDEX(Data_Orders!$D$2:$D$4727,MATCH(B9671,Data_Orders!$A$2:$A$4727,0)),"")</f>
        <v>Northampton</v>
      </c>
    </row>
    <row r="9672" customFormat="false" ht="15" hidden="false" customHeight="false" outlineLevel="0" collapsed="false">
      <c r="A9672" s="4" t="s">
        <v>15488</v>
      </c>
      <c r="B9672" s="4" t="s">
        <v>4308</v>
      </c>
      <c r="C9672" s="4" t="s">
        <v>1041</v>
      </c>
      <c r="D9672" s="4" t="n">
        <v>18</v>
      </c>
      <c r="E9672" s="4" t="n">
        <v>242.75</v>
      </c>
      <c r="F9672" s="4" t="n">
        <v>4369.5</v>
      </c>
      <c r="G9672" s="4" t="n">
        <f aca="false">INDEX(Data_Products!$D$2:$D$33,MATCH(C9672,Data_Products!$A$2:$A$33,0))</f>
        <v>142.94</v>
      </c>
      <c r="H9672" s="4" t="str">
        <f aca="false">INDEX(Data_Products!$C$2:$C$33,MATCH(C9672,Data_Products!$A$2:$A$33,0))</f>
        <v>Tools &amp; Fixings</v>
      </c>
      <c r="I9672" s="10" t="n">
        <f aca="false">D9672*(E9672-G9672)</f>
        <v>1796.58</v>
      </c>
      <c r="J9672" s="11" t="n">
        <f aca="false">IFERROR(I9672/F9672,0)</f>
        <v>0.411163748712667</v>
      </c>
      <c r="K9672" s="4" t="str">
        <f aca="false">IFERROR(INDEX(Data_Orders!$F$2:$F$4727,MATCH(B9672,Data_Orders!$A$2:$A$4727,0)),"")</f>
        <v>Trade Account</v>
      </c>
      <c r="L9672" s="4" t="str">
        <f aca="false">IFERROR(INDEX(Data_Orders!$D$2:$D$4727,MATCH(B9672,Data_Orders!$A$2:$A$4727,0)),"")</f>
        <v>Northampton</v>
      </c>
    </row>
    <row r="9673" customFormat="false" ht="15" hidden="false" customHeight="false" outlineLevel="0" collapsed="false">
      <c r="A9673" s="4" t="s">
        <v>15489</v>
      </c>
      <c r="B9673" s="4" t="s">
        <v>4308</v>
      </c>
      <c r="C9673" s="4" t="s">
        <v>1046</v>
      </c>
      <c r="D9673" s="4" t="n">
        <v>1</v>
      </c>
      <c r="E9673" s="4" t="n">
        <v>154.02</v>
      </c>
      <c r="F9673" s="4" t="n">
        <v>154.02</v>
      </c>
      <c r="G9673" s="4" t="n">
        <f aca="false">INDEX(Data_Products!$D$2:$D$33,MATCH(C9673,Data_Products!$A$2:$A$33,0))</f>
        <v>102.1</v>
      </c>
      <c r="H9673" s="4" t="str">
        <f aca="false">INDEX(Data_Products!$C$2:$C$33,MATCH(C9673,Data_Products!$A$2:$A$33,0))</f>
        <v>Tools &amp; Fixings</v>
      </c>
      <c r="I9673" s="10" t="n">
        <f aca="false">D9673*(E9673-G9673)</f>
        <v>51.92</v>
      </c>
      <c r="J9673" s="11" t="n">
        <f aca="false">IFERROR(I9673/F9673,0)</f>
        <v>0.337099078041813</v>
      </c>
      <c r="K9673" s="4" t="str">
        <f aca="false">IFERROR(INDEX(Data_Orders!$F$2:$F$4727,MATCH(B9673,Data_Orders!$A$2:$A$4727,0)),"")</f>
        <v>Trade Account</v>
      </c>
      <c r="L9673" s="4" t="str">
        <f aca="false">IFERROR(INDEX(Data_Orders!$D$2:$D$4727,MATCH(B9673,Data_Orders!$A$2:$A$4727,0)),"")</f>
        <v>Northampton</v>
      </c>
    </row>
    <row r="9674" customFormat="false" ht="15" hidden="false" customHeight="false" outlineLevel="0" collapsed="false">
      <c r="A9674" s="4" t="s">
        <v>15490</v>
      </c>
      <c r="B9674" s="4" t="s">
        <v>4309</v>
      </c>
      <c r="C9674" s="4" t="s">
        <v>1010</v>
      </c>
      <c r="D9674" s="4" t="n">
        <v>10</v>
      </c>
      <c r="E9674" s="4" t="n">
        <v>135.95</v>
      </c>
      <c r="F9674" s="4" t="n">
        <v>1359.5</v>
      </c>
      <c r="G9674" s="4" t="n">
        <f aca="false">INDEX(Data_Products!$D$2:$D$33,MATCH(C9674,Data_Products!$A$2:$A$33,0))</f>
        <v>111.1</v>
      </c>
      <c r="H9674" s="4" t="str">
        <f aca="false">INDEX(Data_Products!$C$2:$C$33,MATCH(C9674,Data_Products!$A$2:$A$33,0))</f>
        <v>Timber</v>
      </c>
      <c r="I9674" s="10" t="n">
        <f aca="false">D9674*(E9674-G9674)</f>
        <v>248.5</v>
      </c>
      <c r="J9674" s="11" t="n">
        <f aca="false">IFERROR(I9674/F9674,0)</f>
        <v>0.18278778962854</v>
      </c>
      <c r="K9674" s="4" t="str">
        <f aca="false">IFERROR(INDEX(Data_Orders!$F$2:$F$4727,MATCH(B9674,Data_Orders!$A$2:$A$4727,0)),"")</f>
        <v>Trade Account</v>
      </c>
      <c r="L9674" s="4" t="str">
        <f aca="false">IFERROR(INDEX(Data_Orders!$D$2:$D$4727,MATCH(B9674,Data_Orders!$A$2:$A$4727,0)),"")</f>
        <v>Northampton</v>
      </c>
    </row>
    <row r="9675" customFormat="false" ht="15" hidden="false" customHeight="false" outlineLevel="0" collapsed="false">
      <c r="A9675" s="4" t="s">
        <v>15491</v>
      </c>
      <c r="B9675" s="4" t="s">
        <v>4310</v>
      </c>
      <c r="C9675" s="4" t="s">
        <v>1030</v>
      </c>
      <c r="D9675" s="4" t="n">
        <v>11</v>
      </c>
      <c r="E9675" s="4" t="n">
        <v>25.23</v>
      </c>
      <c r="F9675" s="4" t="n">
        <v>277.53</v>
      </c>
      <c r="G9675" s="4" t="n">
        <f aca="false">INDEX(Data_Products!$D$2:$D$33,MATCH(C9675,Data_Products!$A$2:$A$33,0))</f>
        <v>17.67</v>
      </c>
      <c r="H9675" s="4" t="str">
        <f aca="false">INDEX(Data_Products!$C$2:$C$33,MATCH(C9675,Data_Products!$A$2:$A$33,0))</f>
        <v>Cement &amp; Aggregates</v>
      </c>
      <c r="I9675" s="10" t="n">
        <f aca="false">D9675*(E9675-G9675)</f>
        <v>83.16</v>
      </c>
      <c r="J9675" s="11" t="n">
        <f aca="false">IFERROR(I9675/F9675,0)</f>
        <v>0.299643281807372</v>
      </c>
      <c r="K9675" s="4" t="str">
        <f aca="false">IFERROR(INDEX(Data_Orders!$F$2:$F$4727,MATCH(B9675,Data_Orders!$A$2:$A$4727,0)),"")</f>
        <v>Trade Account</v>
      </c>
      <c r="L9675" s="4" t="str">
        <f aca="false">IFERROR(INDEX(Data_Orders!$D$2:$D$4727,MATCH(B9675,Data_Orders!$A$2:$A$4727,0)),"")</f>
        <v>Northampton</v>
      </c>
    </row>
    <row r="9676" customFormat="false" ht="15" hidden="false" customHeight="false" outlineLevel="0" collapsed="false">
      <c r="A9676" s="4" t="s">
        <v>15492</v>
      </c>
      <c r="B9676" s="4" t="s">
        <v>4310</v>
      </c>
      <c r="C9676" s="4" t="s">
        <v>1075</v>
      </c>
      <c r="D9676" s="4" t="n">
        <v>8</v>
      </c>
      <c r="E9676" s="4" t="n">
        <v>98.61</v>
      </c>
      <c r="F9676" s="4" t="n">
        <v>788.88</v>
      </c>
      <c r="G9676" s="4" t="n">
        <f aca="false">INDEX(Data_Products!$D$2:$D$33,MATCH(C9676,Data_Products!$A$2:$A$33,0))</f>
        <v>74.84</v>
      </c>
      <c r="H9676" s="4" t="str">
        <f aca="false">INDEX(Data_Products!$C$2:$C$33,MATCH(C9676,Data_Products!$A$2:$A$33,0))</f>
        <v>Landscaping</v>
      </c>
      <c r="I9676" s="10" t="n">
        <f aca="false">D9676*(E9676-G9676)</f>
        <v>190.16</v>
      </c>
      <c r="J9676" s="11" t="n">
        <f aca="false">IFERROR(I9676/F9676,0)</f>
        <v>0.24105060338708</v>
      </c>
      <c r="K9676" s="4" t="str">
        <f aca="false">IFERROR(INDEX(Data_Orders!$F$2:$F$4727,MATCH(B9676,Data_Orders!$A$2:$A$4727,0)),"")</f>
        <v>Trade Account</v>
      </c>
      <c r="L9676" s="4" t="str">
        <f aca="false">IFERROR(INDEX(Data_Orders!$D$2:$D$4727,MATCH(B9676,Data_Orders!$A$2:$A$4727,0)),"")</f>
        <v>Northampton</v>
      </c>
    </row>
    <row r="9677" customFormat="false" ht="15" hidden="false" customHeight="false" outlineLevel="0" collapsed="false">
      <c r="A9677" s="4" t="s">
        <v>15493</v>
      </c>
      <c r="B9677" s="4" t="s">
        <v>4310</v>
      </c>
      <c r="C9677" s="4" t="s">
        <v>1070</v>
      </c>
      <c r="D9677" s="4" t="n">
        <v>10</v>
      </c>
      <c r="E9677" s="4" t="n">
        <v>230.32</v>
      </c>
      <c r="F9677" s="4" t="n">
        <v>2303.2</v>
      </c>
      <c r="G9677" s="4" t="n">
        <f aca="false">INDEX(Data_Products!$D$2:$D$33,MATCH(C9677,Data_Products!$A$2:$A$33,0))</f>
        <v>161.64</v>
      </c>
      <c r="H9677" s="4" t="str">
        <f aca="false">INDEX(Data_Products!$C$2:$C$33,MATCH(C9677,Data_Products!$A$2:$A$33,0))</f>
        <v>Landscaping</v>
      </c>
      <c r="I9677" s="10" t="n">
        <f aca="false">D9677*(E9677-G9677)</f>
        <v>686.8</v>
      </c>
      <c r="J9677" s="11" t="n">
        <f aca="false">IFERROR(I9677/F9677,0)</f>
        <v>0.298193817297673</v>
      </c>
      <c r="K9677" s="4" t="str">
        <f aca="false">IFERROR(INDEX(Data_Orders!$F$2:$F$4727,MATCH(B9677,Data_Orders!$A$2:$A$4727,0)),"")</f>
        <v>Trade Account</v>
      </c>
      <c r="L9677" s="4" t="str">
        <f aca="false">IFERROR(INDEX(Data_Orders!$D$2:$D$4727,MATCH(B9677,Data_Orders!$A$2:$A$4727,0)),"")</f>
        <v>Northampton</v>
      </c>
    </row>
    <row r="9678" customFormat="false" ht="15" hidden="false" customHeight="false" outlineLevel="0" collapsed="false">
      <c r="A9678" s="4" t="s">
        <v>15494</v>
      </c>
      <c r="B9678" s="4" t="s">
        <v>4310</v>
      </c>
      <c r="C9678" s="4" t="s">
        <v>1059</v>
      </c>
      <c r="D9678" s="4" t="n">
        <v>3</v>
      </c>
      <c r="E9678" s="4" t="n">
        <v>103.63</v>
      </c>
      <c r="F9678" s="4" t="n">
        <v>310.89</v>
      </c>
      <c r="G9678" s="4" t="n">
        <f aca="false">INDEX(Data_Products!$D$2:$D$33,MATCH(C9678,Data_Products!$A$2:$A$33,0))</f>
        <v>82.55</v>
      </c>
      <c r="H9678" s="4" t="str">
        <f aca="false">INDEX(Data_Products!$C$2:$C$33,MATCH(C9678,Data_Products!$A$2:$A$33,0))</f>
        <v>Roofing</v>
      </c>
      <c r="I9678" s="10" t="n">
        <f aca="false">D9678*(E9678-G9678)</f>
        <v>63.24</v>
      </c>
      <c r="J9678" s="11" t="n">
        <f aca="false">IFERROR(I9678/F9678,0)</f>
        <v>0.203415999228023</v>
      </c>
      <c r="K9678" s="4" t="str">
        <f aca="false">IFERROR(INDEX(Data_Orders!$F$2:$F$4727,MATCH(B9678,Data_Orders!$A$2:$A$4727,0)),"")</f>
        <v>Trade Account</v>
      </c>
      <c r="L9678" s="4" t="str">
        <f aca="false">IFERROR(INDEX(Data_Orders!$D$2:$D$4727,MATCH(B9678,Data_Orders!$A$2:$A$4727,0)),"")</f>
        <v>Northampton</v>
      </c>
    </row>
    <row r="9679" customFormat="false" ht="15" hidden="false" customHeight="false" outlineLevel="0" collapsed="false">
      <c r="A9679" s="4" t="s">
        <v>15495</v>
      </c>
      <c r="B9679" s="4" t="s">
        <v>4310</v>
      </c>
      <c r="C9679" s="4" t="s">
        <v>1077</v>
      </c>
      <c r="D9679" s="4" t="n">
        <v>20</v>
      </c>
      <c r="E9679" s="4" t="n">
        <v>46.61</v>
      </c>
      <c r="F9679" s="4" t="n">
        <v>932.2</v>
      </c>
      <c r="G9679" s="4" t="n">
        <f aca="false">INDEX(Data_Products!$D$2:$D$33,MATCH(C9679,Data_Products!$A$2:$A$33,0))</f>
        <v>36.87</v>
      </c>
      <c r="H9679" s="4" t="str">
        <f aca="false">INDEX(Data_Products!$C$2:$C$33,MATCH(C9679,Data_Products!$A$2:$A$33,0))</f>
        <v>Landscaping</v>
      </c>
      <c r="I9679" s="10" t="n">
        <f aca="false">D9679*(E9679-G9679)</f>
        <v>194.8</v>
      </c>
      <c r="J9679" s="11" t="n">
        <f aca="false">IFERROR(I9679/F9679,0)</f>
        <v>0.208968032611028</v>
      </c>
      <c r="K9679" s="4" t="str">
        <f aca="false">IFERROR(INDEX(Data_Orders!$F$2:$F$4727,MATCH(B9679,Data_Orders!$A$2:$A$4727,0)),"")</f>
        <v>Trade Account</v>
      </c>
      <c r="L9679" s="4" t="str">
        <f aca="false">IFERROR(INDEX(Data_Orders!$D$2:$D$4727,MATCH(B9679,Data_Orders!$A$2:$A$4727,0)),"")</f>
        <v>Northampton</v>
      </c>
    </row>
    <row r="9680" customFormat="false" ht="15" hidden="false" customHeight="false" outlineLevel="0" collapsed="false">
      <c r="A9680" s="4" t="s">
        <v>15496</v>
      </c>
      <c r="B9680" s="4" t="s">
        <v>4311</v>
      </c>
      <c r="C9680" s="4" t="s">
        <v>1066</v>
      </c>
      <c r="D9680" s="4" t="n">
        <v>17</v>
      </c>
      <c r="E9680" s="4" t="n">
        <v>209.69</v>
      </c>
      <c r="F9680" s="4" t="n">
        <v>3564.73</v>
      </c>
      <c r="G9680" s="4" t="n">
        <f aca="false">INDEX(Data_Products!$D$2:$D$33,MATCH(C9680,Data_Products!$A$2:$A$33,0))</f>
        <v>144.38</v>
      </c>
      <c r="H9680" s="4" t="str">
        <f aca="false">INDEX(Data_Products!$C$2:$C$33,MATCH(C9680,Data_Products!$A$2:$A$33,0))</f>
        <v>Plumbing &amp; Drainage</v>
      </c>
      <c r="I9680" s="10" t="n">
        <f aca="false">D9680*(E9680-G9680)</f>
        <v>1110.27</v>
      </c>
      <c r="J9680" s="11" t="n">
        <f aca="false">IFERROR(I9680/F9680,0)</f>
        <v>0.311459773952024</v>
      </c>
      <c r="K9680" s="4" t="str">
        <f aca="false">IFERROR(INDEX(Data_Orders!$F$2:$F$4727,MATCH(B9680,Data_Orders!$A$2:$A$4727,0)),"")</f>
        <v>Trade Account</v>
      </c>
      <c r="L9680" s="4" t="str">
        <f aca="false">IFERROR(INDEX(Data_Orders!$D$2:$D$4727,MATCH(B9680,Data_Orders!$A$2:$A$4727,0)),"")</f>
        <v>Northampton</v>
      </c>
    </row>
    <row r="9681" customFormat="false" ht="15" hidden="false" customHeight="false" outlineLevel="0" collapsed="false">
      <c r="A9681" s="4" t="s">
        <v>15497</v>
      </c>
      <c r="B9681" s="4" t="s">
        <v>4311</v>
      </c>
      <c r="C9681" s="4" t="s">
        <v>1064</v>
      </c>
      <c r="D9681" s="4" t="n">
        <v>4</v>
      </c>
      <c r="E9681" s="4" t="n">
        <v>97.63</v>
      </c>
      <c r="F9681" s="4" t="n">
        <v>390.52</v>
      </c>
      <c r="G9681" s="4" t="n">
        <f aca="false">INDEX(Data_Products!$D$2:$D$33,MATCH(C9681,Data_Products!$A$2:$A$33,0))</f>
        <v>65.21</v>
      </c>
      <c r="H9681" s="4" t="str">
        <f aca="false">INDEX(Data_Products!$C$2:$C$33,MATCH(C9681,Data_Products!$A$2:$A$33,0))</f>
        <v>Plumbing &amp; Drainage</v>
      </c>
      <c r="I9681" s="10" t="n">
        <f aca="false">D9681*(E9681-G9681)</f>
        <v>129.68</v>
      </c>
      <c r="J9681" s="11" t="n">
        <f aca="false">IFERROR(I9681/F9681,0)</f>
        <v>0.332070060432244</v>
      </c>
      <c r="K9681" s="4" t="str">
        <f aca="false">IFERROR(INDEX(Data_Orders!$F$2:$F$4727,MATCH(B9681,Data_Orders!$A$2:$A$4727,0)),"")</f>
        <v>Trade Account</v>
      </c>
      <c r="L9681" s="4" t="str">
        <f aca="false">IFERROR(INDEX(Data_Orders!$D$2:$D$4727,MATCH(B9681,Data_Orders!$A$2:$A$4727,0)),"")</f>
        <v>Northampton</v>
      </c>
    </row>
    <row r="9682" customFormat="false" ht="15" hidden="false" customHeight="false" outlineLevel="0" collapsed="false">
      <c r="A9682" s="4" t="s">
        <v>15498</v>
      </c>
      <c r="B9682" s="4" t="s">
        <v>4312</v>
      </c>
      <c r="C9682" s="4" t="s">
        <v>1030</v>
      </c>
      <c r="D9682" s="4" t="n">
        <v>14</v>
      </c>
      <c r="E9682" s="4" t="n">
        <v>25.23</v>
      </c>
      <c r="F9682" s="4" t="n">
        <v>353.22</v>
      </c>
      <c r="G9682" s="4" t="n">
        <f aca="false">INDEX(Data_Products!$D$2:$D$33,MATCH(C9682,Data_Products!$A$2:$A$33,0))</f>
        <v>17.67</v>
      </c>
      <c r="H9682" s="4" t="str">
        <f aca="false">INDEX(Data_Products!$C$2:$C$33,MATCH(C9682,Data_Products!$A$2:$A$33,0))</f>
        <v>Cement &amp; Aggregates</v>
      </c>
      <c r="I9682" s="10" t="n">
        <f aca="false">D9682*(E9682-G9682)</f>
        <v>105.84</v>
      </c>
      <c r="J9682" s="11" t="n">
        <f aca="false">IFERROR(I9682/F9682,0)</f>
        <v>0.299643281807372</v>
      </c>
      <c r="K9682" s="4" t="str">
        <f aca="false">IFERROR(INDEX(Data_Orders!$F$2:$F$4727,MATCH(B9682,Data_Orders!$A$2:$A$4727,0)),"")</f>
        <v>Trade Account</v>
      </c>
      <c r="L9682" s="4" t="str">
        <f aca="false">IFERROR(INDEX(Data_Orders!$D$2:$D$4727,MATCH(B9682,Data_Orders!$A$2:$A$4727,0)),"")</f>
        <v>Northampton</v>
      </c>
    </row>
    <row r="9683" customFormat="false" ht="15" hidden="false" customHeight="false" outlineLevel="0" collapsed="false">
      <c r="A9683" s="4" t="s">
        <v>15499</v>
      </c>
      <c r="B9683" s="4" t="s">
        <v>4312</v>
      </c>
      <c r="C9683" s="4" t="s">
        <v>1044</v>
      </c>
      <c r="D9683" s="4" t="n">
        <v>15</v>
      </c>
      <c r="E9683" s="4" t="n">
        <v>190.44</v>
      </c>
      <c r="F9683" s="4" t="n">
        <v>2856.6</v>
      </c>
      <c r="G9683" s="4" t="n">
        <f aca="false">INDEX(Data_Products!$D$2:$D$33,MATCH(C9683,Data_Products!$A$2:$A$33,0))</f>
        <v>115.48</v>
      </c>
      <c r="H9683" s="4" t="str">
        <f aca="false">INDEX(Data_Products!$C$2:$C$33,MATCH(C9683,Data_Products!$A$2:$A$33,0))</f>
        <v>Tools &amp; Fixings</v>
      </c>
      <c r="I9683" s="10" t="n">
        <f aca="false">D9683*(E9683-G9683)</f>
        <v>1124.4</v>
      </c>
      <c r="J9683" s="11" t="n">
        <f aca="false">IFERROR(I9683/F9683,0)</f>
        <v>0.393614786809494</v>
      </c>
      <c r="K9683" s="4" t="str">
        <f aca="false">IFERROR(INDEX(Data_Orders!$F$2:$F$4727,MATCH(B9683,Data_Orders!$A$2:$A$4727,0)),"")</f>
        <v>Trade Account</v>
      </c>
      <c r="L9683" s="4" t="str">
        <f aca="false">IFERROR(INDEX(Data_Orders!$D$2:$D$4727,MATCH(B9683,Data_Orders!$A$2:$A$4727,0)),"")</f>
        <v>Northampton</v>
      </c>
    </row>
    <row r="9684" customFormat="false" ht="15" hidden="false" customHeight="false" outlineLevel="0" collapsed="false">
      <c r="A9684" s="4" t="s">
        <v>15500</v>
      </c>
      <c r="B9684" s="4" t="s">
        <v>4312</v>
      </c>
      <c r="C9684" s="4" t="s">
        <v>1048</v>
      </c>
      <c r="D9684" s="4" t="n">
        <v>10</v>
      </c>
      <c r="E9684" s="4" t="n">
        <v>112.72</v>
      </c>
      <c r="F9684" s="4" t="n">
        <v>1127.2</v>
      </c>
      <c r="G9684" s="4" t="n">
        <f aca="false">INDEX(Data_Products!$D$2:$D$33,MATCH(C9684,Data_Products!$A$2:$A$33,0))</f>
        <v>83.21</v>
      </c>
      <c r="H9684" s="4" t="str">
        <f aca="false">INDEX(Data_Products!$C$2:$C$33,MATCH(C9684,Data_Products!$A$2:$A$33,0))</f>
        <v>Tools &amp; Fixings</v>
      </c>
      <c r="I9684" s="10" t="n">
        <f aca="false">D9684*(E9684-G9684)</f>
        <v>295.1</v>
      </c>
      <c r="J9684" s="11" t="n">
        <f aca="false">IFERROR(I9684/F9684,0)</f>
        <v>0.26179914833215</v>
      </c>
      <c r="K9684" s="4" t="str">
        <f aca="false">IFERROR(INDEX(Data_Orders!$F$2:$F$4727,MATCH(B9684,Data_Orders!$A$2:$A$4727,0)),"")</f>
        <v>Trade Account</v>
      </c>
      <c r="L9684" s="4" t="str">
        <f aca="false">IFERROR(INDEX(Data_Orders!$D$2:$D$4727,MATCH(B9684,Data_Orders!$A$2:$A$4727,0)),"")</f>
        <v>Northampton</v>
      </c>
    </row>
    <row r="9685" customFormat="false" ht="15" hidden="false" customHeight="false" outlineLevel="0" collapsed="false">
      <c r="A9685" s="4" t="s">
        <v>15501</v>
      </c>
      <c r="B9685" s="4" t="s">
        <v>4313</v>
      </c>
      <c r="C9685" s="4" t="s">
        <v>1048</v>
      </c>
      <c r="D9685" s="4" t="n">
        <v>6</v>
      </c>
      <c r="E9685" s="4" t="n">
        <v>112.72</v>
      </c>
      <c r="F9685" s="4" t="n">
        <v>676.32</v>
      </c>
      <c r="G9685" s="4" t="n">
        <f aca="false">INDEX(Data_Products!$D$2:$D$33,MATCH(C9685,Data_Products!$A$2:$A$33,0))</f>
        <v>83.21</v>
      </c>
      <c r="H9685" s="4" t="str">
        <f aca="false">INDEX(Data_Products!$C$2:$C$33,MATCH(C9685,Data_Products!$A$2:$A$33,0))</f>
        <v>Tools &amp; Fixings</v>
      </c>
      <c r="I9685" s="10" t="n">
        <f aca="false">D9685*(E9685-G9685)</f>
        <v>177.06</v>
      </c>
      <c r="J9685" s="11" t="n">
        <f aca="false">IFERROR(I9685/F9685,0)</f>
        <v>0.261799148332151</v>
      </c>
      <c r="K9685" s="4" t="str">
        <f aca="false">IFERROR(INDEX(Data_Orders!$F$2:$F$4727,MATCH(B9685,Data_Orders!$A$2:$A$4727,0)),"")</f>
        <v>Trade Account</v>
      </c>
      <c r="L9685" s="4" t="str">
        <f aca="false">IFERROR(INDEX(Data_Orders!$D$2:$D$4727,MATCH(B9685,Data_Orders!$A$2:$A$4727,0)),"")</f>
        <v>Northampton</v>
      </c>
    </row>
    <row r="9686" customFormat="false" ht="15" hidden="false" customHeight="false" outlineLevel="0" collapsed="false">
      <c r="A9686" s="4" t="s">
        <v>15502</v>
      </c>
      <c r="B9686" s="4" t="s">
        <v>4313</v>
      </c>
      <c r="C9686" s="4" t="s">
        <v>1013</v>
      </c>
      <c r="D9686" s="4" t="n">
        <v>3</v>
      </c>
      <c r="E9686" s="4" t="n">
        <v>240.92</v>
      </c>
      <c r="F9686" s="4" t="n">
        <v>722.76</v>
      </c>
      <c r="G9686" s="4" t="n">
        <f aca="false">INDEX(Data_Products!$D$2:$D$33,MATCH(C9686,Data_Products!$A$2:$A$33,0))</f>
        <v>168.32</v>
      </c>
      <c r="H9686" s="4" t="str">
        <f aca="false">INDEX(Data_Products!$C$2:$C$33,MATCH(C9686,Data_Products!$A$2:$A$33,0))</f>
        <v>Timber</v>
      </c>
      <c r="I9686" s="10" t="n">
        <f aca="false">D9686*(E9686-G9686)</f>
        <v>217.8</v>
      </c>
      <c r="J9686" s="11" t="n">
        <f aca="false">IFERROR(I9686/F9686,0)</f>
        <v>0.301344844761747</v>
      </c>
      <c r="K9686" s="4" t="str">
        <f aca="false">IFERROR(INDEX(Data_Orders!$F$2:$F$4727,MATCH(B9686,Data_Orders!$A$2:$A$4727,0)),"")</f>
        <v>Trade Account</v>
      </c>
      <c r="L9686" s="4" t="str">
        <f aca="false">IFERROR(INDEX(Data_Orders!$D$2:$D$4727,MATCH(B9686,Data_Orders!$A$2:$A$4727,0)),"")</f>
        <v>Northampton</v>
      </c>
    </row>
    <row r="9687" customFormat="false" ht="15" hidden="false" customHeight="false" outlineLevel="0" collapsed="false">
      <c r="A9687" s="4" t="s">
        <v>15503</v>
      </c>
      <c r="B9687" s="4" t="s">
        <v>4314</v>
      </c>
      <c r="C9687" s="4" t="s">
        <v>1057</v>
      </c>
      <c r="D9687" s="4" t="n">
        <v>1</v>
      </c>
      <c r="E9687" s="4" t="n">
        <v>176.81</v>
      </c>
      <c r="F9687" s="4" t="n">
        <v>176.81</v>
      </c>
      <c r="G9687" s="4" t="n">
        <f aca="false">INDEX(Data_Products!$D$2:$D$33,MATCH(C9687,Data_Products!$A$2:$A$33,0))</f>
        <v>129.57</v>
      </c>
      <c r="H9687" s="4" t="str">
        <f aca="false">INDEX(Data_Products!$C$2:$C$33,MATCH(C9687,Data_Products!$A$2:$A$33,0))</f>
        <v>Roofing</v>
      </c>
      <c r="I9687" s="10" t="n">
        <f aca="false">D9687*(E9687-G9687)</f>
        <v>47.24</v>
      </c>
      <c r="J9687" s="11" t="n">
        <f aca="false">IFERROR(I9687/F9687,0)</f>
        <v>0.267179458175443</v>
      </c>
      <c r="K9687" s="4" t="str">
        <f aca="false">IFERROR(INDEX(Data_Orders!$F$2:$F$4727,MATCH(B9687,Data_Orders!$A$2:$A$4727,0)),"")</f>
        <v>Trade Account</v>
      </c>
      <c r="L9687" s="4" t="str">
        <f aca="false">IFERROR(INDEX(Data_Orders!$D$2:$D$4727,MATCH(B9687,Data_Orders!$A$2:$A$4727,0)),"")</f>
        <v>Northampton</v>
      </c>
    </row>
    <row r="9688" customFormat="false" ht="15" hidden="false" customHeight="false" outlineLevel="0" collapsed="false">
      <c r="A9688" s="4" t="s">
        <v>15504</v>
      </c>
      <c r="B9688" s="4" t="s">
        <v>4314</v>
      </c>
      <c r="C9688" s="4" t="s">
        <v>1048</v>
      </c>
      <c r="D9688" s="4" t="n">
        <v>13</v>
      </c>
      <c r="E9688" s="4" t="n">
        <v>112.72</v>
      </c>
      <c r="F9688" s="4" t="n">
        <v>1465.36</v>
      </c>
      <c r="G9688" s="4" t="n">
        <f aca="false">INDEX(Data_Products!$D$2:$D$33,MATCH(C9688,Data_Products!$A$2:$A$33,0))</f>
        <v>83.21</v>
      </c>
      <c r="H9688" s="4" t="str">
        <f aca="false">INDEX(Data_Products!$C$2:$C$33,MATCH(C9688,Data_Products!$A$2:$A$33,0))</f>
        <v>Tools &amp; Fixings</v>
      </c>
      <c r="I9688" s="10" t="n">
        <f aca="false">D9688*(E9688-G9688)</f>
        <v>383.63</v>
      </c>
      <c r="J9688" s="11" t="n">
        <f aca="false">IFERROR(I9688/F9688,0)</f>
        <v>0.261799148332151</v>
      </c>
      <c r="K9688" s="4" t="str">
        <f aca="false">IFERROR(INDEX(Data_Orders!$F$2:$F$4727,MATCH(B9688,Data_Orders!$A$2:$A$4727,0)),"")</f>
        <v>Trade Account</v>
      </c>
      <c r="L9688" s="4" t="str">
        <f aca="false">IFERROR(INDEX(Data_Orders!$D$2:$D$4727,MATCH(B9688,Data_Orders!$A$2:$A$4727,0)),"")</f>
        <v>Northampton</v>
      </c>
    </row>
    <row r="9689" customFormat="false" ht="15" hidden="false" customHeight="false" outlineLevel="0" collapsed="false">
      <c r="A9689" s="4" t="s">
        <v>15505</v>
      </c>
      <c r="B9689" s="4" t="s">
        <v>4314</v>
      </c>
      <c r="C9689" s="4" t="s">
        <v>1075</v>
      </c>
      <c r="D9689" s="4" t="n">
        <v>8</v>
      </c>
      <c r="E9689" s="4" t="n">
        <v>98.61</v>
      </c>
      <c r="F9689" s="4" t="n">
        <v>788.88</v>
      </c>
      <c r="G9689" s="4" t="n">
        <f aca="false">INDEX(Data_Products!$D$2:$D$33,MATCH(C9689,Data_Products!$A$2:$A$33,0))</f>
        <v>74.84</v>
      </c>
      <c r="H9689" s="4" t="str">
        <f aca="false">INDEX(Data_Products!$C$2:$C$33,MATCH(C9689,Data_Products!$A$2:$A$33,0))</f>
        <v>Landscaping</v>
      </c>
      <c r="I9689" s="10" t="n">
        <f aca="false">D9689*(E9689-G9689)</f>
        <v>190.16</v>
      </c>
      <c r="J9689" s="11" t="n">
        <f aca="false">IFERROR(I9689/F9689,0)</f>
        <v>0.24105060338708</v>
      </c>
      <c r="K9689" s="4" t="str">
        <f aca="false">IFERROR(INDEX(Data_Orders!$F$2:$F$4727,MATCH(B9689,Data_Orders!$A$2:$A$4727,0)),"")</f>
        <v>Trade Account</v>
      </c>
      <c r="L9689" s="4" t="str">
        <f aca="false">IFERROR(INDEX(Data_Orders!$D$2:$D$4727,MATCH(B9689,Data_Orders!$A$2:$A$4727,0)),"")</f>
        <v>Northampton</v>
      </c>
    </row>
    <row r="9690" customFormat="false" ht="15" hidden="false" customHeight="false" outlineLevel="0" collapsed="false">
      <c r="A9690" s="4" t="s">
        <v>15506</v>
      </c>
      <c r="B9690" s="4" t="s">
        <v>4314</v>
      </c>
      <c r="C9690" s="4" t="s">
        <v>1052</v>
      </c>
      <c r="D9690" s="4" t="n">
        <v>12</v>
      </c>
      <c r="E9690" s="4" t="n">
        <v>205.71</v>
      </c>
      <c r="F9690" s="4" t="n">
        <v>2468.52</v>
      </c>
      <c r="G9690" s="4" t="n">
        <f aca="false">INDEX(Data_Products!$D$2:$D$33,MATCH(C9690,Data_Products!$A$2:$A$33,0))</f>
        <v>152.29</v>
      </c>
      <c r="H9690" s="4" t="str">
        <f aca="false">INDEX(Data_Products!$C$2:$C$33,MATCH(C9690,Data_Products!$A$2:$A$33,0))</f>
        <v>Roofing</v>
      </c>
      <c r="I9690" s="10" t="n">
        <f aca="false">D9690*(E9690-G9690)</f>
        <v>641.04</v>
      </c>
      <c r="J9690" s="11" t="n">
        <f aca="false">IFERROR(I9690/F9690,0)</f>
        <v>0.259685965679841</v>
      </c>
      <c r="K9690" s="4" t="str">
        <f aca="false">IFERROR(INDEX(Data_Orders!$F$2:$F$4727,MATCH(B9690,Data_Orders!$A$2:$A$4727,0)),"")</f>
        <v>Trade Account</v>
      </c>
      <c r="L9690" s="4" t="str">
        <f aca="false">IFERROR(INDEX(Data_Orders!$D$2:$D$4727,MATCH(B9690,Data_Orders!$A$2:$A$4727,0)),"")</f>
        <v>Northampton</v>
      </c>
    </row>
    <row r="9691" customFormat="false" ht="15" hidden="false" customHeight="false" outlineLevel="0" collapsed="false">
      <c r="A9691" s="4" t="s">
        <v>15507</v>
      </c>
      <c r="B9691" s="4" t="s">
        <v>4314</v>
      </c>
      <c r="C9691" s="4" t="s">
        <v>1026</v>
      </c>
      <c r="D9691" s="4" t="n">
        <v>16</v>
      </c>
      <c r="E9691" s="4" t="n">
        <v>184.05</v>
      </c>
      <c r="F9691" s="4" t="n">
        <v>2944.8</v>
      </c>
      <c r="G9691" s="4" t="n">
        <f aca="false">INDEX(Data_Products!$D$2:$D$33,MATCH(C9691,Data_Products!$A$2:$A$33,0))</f>
        <v>147.44</v>
      </c>
      <c r="H9691" s="4" t="str">
        <f aca="false">INDEX(Data_Products!$C$2:$C$33,MATCH(C9691,Data_Products!$A$2:$A$33,0))</f>
        <v>Cement &amp; Aggregates</v>
      </c>
      <c r="I9691" s="10" t="n">
        <f aca="false">D9691*(E9691-G9691)</f>
        <v>585.76</v>
      </c>
      <c r="J9691" s="11" t="n">
        <f aca="false">IFERROR(I9691/F9691,0)</f>
        <v>0.19891333876664</v>
      </c>
      <c r="K9691" s="4" t="str">
        <f aca="false">IFERROR(INDEX(Data_Orders!$F$2:$F$4727,MATCH(B9691,Data_Orders!$A$2:$A$4727,0)),"")</f>
        <v>Trade Account</v>
      </c>
      <c r="L9691" s="4" t="str">
        <f aca="false">IFERROR(INDEX(Data_Orders!$D$2:$D$4727,MATCH(B9691,Data_Orders!$A$2:$A$4727,0)),"")</f>
        <v>Northampton</v>
      </c>
    </row>
    <row r="9692" customFormat="false" ht="15" hidden="false" customHeight="false" outlineLevel="0" collapsed="false">
      <c r="A9692" s="4" t="s">
        <v>15508</v>
      </c>
      <c r="B9692" s="4" t="s">
        <v>4315</v>
      </c>
      <c r="C9692" s="4" t="s">
        <v>1057</v>
      </c>
      <c r="D9692" s="4" t="n">
        <v>8</v>
      </c>
      <c r="E9692" s="4" t="n">
        <v>176.81</v>
      </c>
      <c r="F9692" s="4" t="n">
        <v>1414.48</v>
      </c>
      <c r="G9692" s="4" t="n">
        <f aca="false">INDEX(Data_Products!$D$2:$D$33,MATCH(C9692,Data_Products!$A$2:$A$33,0))</f>
        <v>129.57</v>
      </c>
      <c r="H9692" s="4" t="str">
        <f aca="false">INDEX(Data_Products!$C$2:$C$33,MATCH(C9692,Data_Products!$A$2:$A$33,0))</f>
        <v>Roofing</v>
      </c>
      <c r="I9692" s="10" t="n">
        <f aca="false">D9692*(E9692-G9692)</f>
        <v>377.92</v>
      </c>
      <c r="J9692" s="11" t="n">
        <f aca="false">IFERROR(I9692/F9692,0)</f>
        <v>0.267179458175443</v>
      </c>
      <c r="K9692" s="4" t="str">
        <f aca="false">IFERROR(INDEX(Data_Orders!$F$2:$F$4727,MATCH(B9692,Data_Orders!$A$2:$A$4727,0)),"")</f>
        <v>Trade Account</v>
      </c>
      <c r="L9692" s="4" t="str">
        <f aca="false">IFERROR(INDEX(Data_Orders!$D$2:$D$4727,MATCH(B9692,Data_Orders!$A$2:$A$4727,0)),"")</f>
        <v>Northampton</v>
      </c>
    </row>
    <row r="9693" customFormat="false" ht="15" hidden="false" customHeight="false" outlineLevel="0" collapsed="false">
      <c r="A9693" s="4" t="s">
        <v>15509</v>
      </c>
      <c r="B9693" s="4" t="s">
        <v>4316</v>
      </c>
      <c r="C9693" s="4" t="s">
        <v>1050</v>
      </c>
      <c r="D9693" s="4" t="n">
        <v>4</v>
      </c>
      <c r="E9693" s="4" t="n">
        <v>238.63</v>
      </c>
      <c r="F9693" s="4" t="n">
        <v>954.52</v>
      </c>
      <c r="G9693" s="4" t="n">
        <f aca="false">INDEX(Data_Products!$D$2:$D$33,MATCH(C9693,Data_Products!$A$2:$A$33,0))</f>
        <v>148.91</v>
      </c>
      <c r="H9693" s="4" t="str">
        <f aca="false">INDEX(Data_Products!$C$2:$C$33,MATCH(C9693,Data_Products!$A$2:$A$33,0))</f>
        <v>Tools &amp; Fixings</v>
      </c>
      <c r="I9693" s="10" t="n">
        <f aca="false">D9693*(E9693-G9693)</f>
        <v>358.88</v>
      </c>
      <c r="J9693" s="11" t="n">
        <f aca="false">IFERROR(I9693/F9693,0)</f>
        <v>0.375979549930855</v>
      </c>
      <c r="K9693" s="4" t="str">
        <f aca="false">IFERROR(INDEX(Data_Orders!$F$2:$F$4727,MATCH(B9693,Data_Orders!$A$2:$A$4727,0)),"")</f>
        <v>Trade Account</v>
      </c>
      <c r="L9693" s="4" t="str">
        <f aca="false">IFERROR(INDEX(Data_Orders!$D$2:$D$4727,MATCH(B9693,Data_Orders!$A$2:$A$4727,0)),"")</f>
        <v>Northampton</v>
      </c>
    </row>
    <row r="9694" customFormat="false" ht="15" hidden="false" customHeight="false" outlineLevel="0" collapsed="false">
      <c r="A9694" s="4" t="s">
        <v>15510</v>
      </c>
      <c r="B9694" s="4" t="s">
        <v>4316</v>
      </c>
      <c r="C9694" s="4" t="s">
        <v>1064</v>
      </c>
      <c r="D9694" s="4" t="n">
        <v>8</v>
      </c>
      <c r="E9694" s="4" t="n">
        <v>97.63</v>
      </c>
      <c r="F9694" s="4" t="n">
        <v>781.04</v>
      </c>
      <c r="G9694" s="4" t="n">
        <f aca="false">INDEX(Data_Products!$D$2:$D$33,MATCH(C9694,Data_Products!$A$2:$A$33,0))</f>
        <v>65.21</v>
      </c>
      <c r="H9694" s="4" t="str">
        <f aca="false">INDEX(Data_Products!$C$2:$C$33,MATCH(C9694,Data_Products!$A$2:$A$33,0))</f>
        <v>Plumbing &amp; Drainage</v>
      </c>
      <c r="I9694" s="10" t="n">
        <f aca="false">D9694*(E9694-G9694)</f>
        <v>259.36</v>
      </c>
      <c r="J9694" s="11" t="n">
        <f aca="false">IFERROR(I9694/F9694,0)</f>
        <v>0.332070060432244</v>
      </c>
      <c r="K9694" s="4" t="str">
        <f aca="false">IFERROR(INDEX(Data_Orders!$F$2:$F$4727,MATCH(B9694,Data_Orders!$A$2:$A$4727,0)),"")</f>
        <v>Trade Account</v>
      </c>
      <c r="L9694" s="4" t="str">
        <f aca="false">IFERROR(INDEX(Data_Orders!$D$2:$D$4727,MATCH(B9694,Data_Orders!$A$2:$A$4727,0)),"")</f>
        <v>Northampton</v>
      </c>
    </row>
    <row r="9695" customFormat="false" ht="15" hidden="false" customHeight="false" outlineLevel="0" collapsed="false">
      <c r="A9695" s="4" t="s">
        <v>15511</v>
      </c>
      <c r="B9695" s="4" t="s">
        <v>4316</v>
      </c>
      <c r="C9695" s="4" t="s">
        <v>1017</v>
      </c>
      <c r="D9695" s="4" t="n">
        <v>20</v>
      </c>
      <c r="E9695" s="4" t="n">
        <v>49.15</v>
      </c>
      <c r="F9695" s="4" t="n">
        <v>983</v>
      </c>
      <c r="G9695" s="4" t="n">
        <f aca="false">INDEX(Data_Products!$D$2:$D$33,MATCH(C9695,Data_Products!$A$2:$A$33,0))</f>
        <v>31.44</v>
      </c>
      <c r="H9695" s="4" t="str">
        <f aca="false">INDEX(Data_Products!$C$2:$C$33,MATCH(C9695,Data_Products!$A$2:$A$33,0))</f>
        <v>Timber</v>
      </c>
      <c r="I9695" s="10" t="n">
        <f aca="false">D9695*(E9695-G9695)</f>
        <v>354.2</v>
      </c>
      <c r="J9695" s="11" t="n">
        <f aca="false">IFERROR(I9695/F9695,0)</f>
        <v>0.360325534079349</v>
      </c>
      <c r="K9695" s="4" t="str">
        <f aca="false">IFERROR(INDEX(Data_Orders!$F$2:$F$4727,MATCH(B9695,Data_Orders!$A$2:$A$4727,0)),"")</f>
        <v>Trade Account</v>
      </c>
      <c r="L9695" s="4" t="str">
        <f aca="false">IFERROR(INDEX(Data_Orders!$D$2:$D$4727,MATCH(B9695,Data_Orders!$A$2:$A$4727,0)),"")</f>
        <v>Northampton</v>
      </c>
    </row>
    <row r="9696" customFormat="false" ht="15" hidden="false" customHeight="false" outlineLevel="0" collapsed="false">
      <c r="A9696" s="4" t="s">
        <v>15512</v>
      </c>
      <c r="B9696" s="4" t="s">
        <v>4316</v>
      </c>
      <c r="C9696" s="4" t="s">
        <v>1057</v>
      </c>
      <c r="D9696" s="4" t="n">
        <v>15</v>
      </c>
      <c r="E9696" s="4" t="n">
        <v>176.81</v>
      </c>
      <c r="F9696" s="4" t="n">
        <v>2652.15</v>
      </c>
      <c r="G9696" s="4" t="n">
        <f aca="false">INDEX(Data_Products!$D$2:$D$33,MATCH(C9696,Data_Products!$A$2:$A$33,0))</f>
        <v>129.57</v>
      </c>
      <c r="H9696" s="4" t="str">
        <f aca="false">INDEX(Data_Products!$C$2:$C$33,MATCH(C9696,Data_Products!$A$2:$A$33,0))</f>
        <v>Roofing</v>
      </c>
      <c r="I9696" s="10" t="n">
        <f aca="false">D9696*(E9696-G9696)</f>
        <v>708.6</v>
      </c>
      <c r="J9696" s="11" t="n">
        <f aca="false">IFERROR(I9696/F9696,0)</f>
        <v>0.267179458175443</v>
      </c>
      <c r="K9696" s="4" t="str">
        <f aca="false">IFERROR(INDEX(Data_Orders!$F$2:$F$4727,MATCH(B9696,Data_Orders!$A$2:$A$4727,0)),"")</f>
        <v>Trade Account</v>
      </c>
      <c r="L9696" s="4" t="str">
        <f aca="false">IFERROR(INDEX(Data_Orders!$D$2:$D$4727,MATCH(B9696,Data_Orders!$A$2:$A$4727,0)),"")</f>
        <v>Northampton</v>
      </c>
    </row>
    <row r="9697" customFormat="false" ht="15" hidden="false" customHeight="false" outlineLevel="0" collapsed="false">
      <c r="A9697" s="4" t="s">
        <v>15513</v>
      </c>
      <c r="B9697" s="4" t="s">
        <v>4316</v>
      </c>
      <c r="C9697" s="4" t="s">
        <v>1019</v>
      </c>
      <c r="D9697" s="4" t="n">
        <v>9</v>
      </c>
      <c r="E9697" s="4" t="n">
        <v>79.76</v>
      </c>
      <c r="F9697" s="4" t="n">
        <v>717.84</v>
      </c>
      <c r="G9697" s="4" t="n">
        <f aca="false">INDEX(Data_Products!$D$2:$D$33,MATCH(C9697,Data_Products!$A$2:$A$33,0))</f>
        <v>59.07</v>
      </c>
      <c r="H9697" s="4" t="str">
        <f aca="false">INDEX(Data_Products!$C$2:$C$33,MATCH(C9697,Data_Products!$A$2:$A$33,0))</f>
        <v>Timber</v>
      </c>
      <c r="I9697" s="10" t="n">
        <f aca="false">D9697*(E9697-G9697)</f>
        <v>186.21</v>
      </c>
      <c r="J9697" s="11" t="n">
        <f aca="false">IFERROR(I9697/F9697,0)</f>
        <v>0.259403209628887</v>
      </c>
      <c r="K9697" s="4" t="str">
        <f aca="false">IFERROR(INDEX(Data_Orders!$F$2:$F$4727,MATCH(B9697,Data_Orders!$A$2:$A$4727,0)),"")</f>
        <v>Trade Account</v>
      </c>
      <c r="L9697" s="4" t="str">
        <f aca="false">IFERROR(INDEX(Data_Orders!$D$2:$D$4727,MATCH(B9697,Data_Orders!$A$2:$A$4727,0)),"")</f>
        <v>Northampton</v>
      </c>
    </row>
    <row r="9698" customFormat="false" ht="15" hidden="false" customHeight="false" outlineLevel="0" collapsed="false">
      <c r="A9698" s="4" t="s">
        <v>15514</v>
      </c>
      <c r="B9698" s="4" t="s">
        <v>4317</v>
      </c>
      <c r="C9698" s="4" t="s">
        <v>1052</v>
      </c>
      <c r="D9698" s="4" t="n">
        <v>11</v>
      </c>
      <c r="E9698" s="4" t="n">
        <v>205.71</v>
      </c>
      <c r="F9698" s="4" t="n">
        <v>2262.81</v>
      </c>
      <c r="G9698" s="4" t="n">
        <f aca="false">INDEX(Data_Products!$D$2:$D$33,MATCH(C9698,Data_Products!$A$2:$A$33,0))</f>
        <v>152.29</v>
      </c>
      <c r="H9698" s="4" t="str">
        <f aca="false">INDEX(Data_Products!$C$2:$C$33,MATCH(C9698,Data_Products!$A$2:$A$33,0))</f>
        <v>Roofing</v>
      </c>
      <c r="I9698" s="10" t="n">
        <f aca="false">D9698*(E9698-G9698)</f>
        <v>587.62</v>
      </c>
      <c r="J9698" s="11" t="n">
        <f aca="false">IFERROR(I9698/F9698,0)</f>
        <v>0.259685965679841</v>
      </c>
      <c r="K9698" s="4" t="str">
        <f aca="false">IFERROR(INDEX(Data_Orders!$F$2:$F$4727,MATCH(B9698,Data_Orders!$A$2:$A$4727,0)),"")</f>
        <v>Trade Account</v>
      </c>
      <c r="L9698" s="4" t="str">
        <f aca="false">IFERROR(INDEX(Data_Orders!$D$2:$D$4727,MATCH(B9698,Data_Orders!$A$2:$A$4727,0)),"")</f>
        <v>Northampton</v>
      </c>
    </row>
    <row r="9699" customFormat="false" ht="15" hidden="false" customHeight="false" outlineLevel="0" collapsed="false">
      <c r="A9699" s="4" t="s">
        <v>15515</v>
      </c>
      <c r="B9699" s="4" t="s">
        <v>4317</v>
      </c>
      <c r="C9699" s="4" t="s">
        <v>1050</v>
      </c>
      <c r="D9699" s="4" t="n">
        <v>18</v>
      </c>
      <c r="E9699" s="4" t="n">
        <v>238.63</v>
      </c>
      <c r="F9699" s="4" t="n">
        <v>4295.34</v>
      </c>
      <c r="G9699" s="4" t="n">
        <f aca="false">INDEX(Data_Products!$D$2:$D$33,MATCH(C9699,Data_Products!$A$2:$A$33,0))</f>
        <v>148.91</v>
      </c>
      <c r="H9699" s="4" t="str">
        <f aca="false">INDEX(Data_Products!$C$2:$C$33,MATCH(C9699,Data_Products!$A$2:$A$33,0))</f>
        <v>Tools &amp; Fixings</v>
      </c>
      <c r="I9699" s="10" t="n">
        <f aca="false">D9699*(E9699-G9699)</f>
        <v>1614.96</v>
      </c>
      <c r="J9699" s="11" t="n">
        <f aca="false">IFERROR(I9699/F9699,0)</f>
        <v>0.375979549930855</v>
      </c>
      <c r="K9699" s="4" t="str">
        <f aca="false">IFERROR(INDEX(Data_Orders!$F$2:$F$4727,MATCH(B9699,Data_Orders!$A$2:$A$4727,0)),"")</f>
        <v>Trade Account</v>
      </c>
      <c r="L9699" s="4" t="str">
        <f aca="false">IFERROR(INDEX(Data_Orders!$D$2:$D$4727,MATCH(B9699,Data_Orders!$A$2:$A$4727,0)),"")</f>
        <v>Northampton</v>
      </c>
    </row>
    <row r="9700" customFormat="false" ht="15" hidden="false" customHeight="false" outlineLevel="0" collapsed="false">
      <c r="A9700" s="4" t="s">
        <v>15516</v>
      </c>
      <c r="B9700" s="4" t="s">
        <v>4317</v>
      </c>
      <c r="C9700" s="4" t="s">
        <v>1010</v>
      </c>
      <c r="D9700" s="4" t="n">
        <v>11</v>
      </c>
      <c r="E9700" s="4" t="n">
        <v>135.95</v>
      </c>
      <c r="F9700" s="4" t="n">
        <v>1495.45</v>
      </c>
      <c r="G9700" s="4" t="n">
        <f aca="false">INDEX(Data_Products!$D$2:$D$33,MATCH(C9700,Data_Products!$A$2:$A$33,0))</f>
        <v>111.1</v>
      </c>
      <c r="H9700" s="4" t="str">
        <f aca="false">INDEX(Data_Products!$C$2:$C$33,MATCH(C9700,Data_Products!$A$2:$A$33,0))</f>
        <v>Timber</v>
      </c>
      <c r="I9700" s="10" t="n">
        <f aca="false">D9700*(E9700-G9700)</f>
        <v>273.35</v>
      </c>
      <c r="J9700" s="11" t="n">
        <f aca="false">IFERROR(I9700/F9700,0)</f>
        <v>0.18278778962854</v>
      </c>
      <c r="K9700" s="4" t="str">
        <f aca="false">IFERROR(INDEX(Data_Orders!$F$2:$F$4727,MATCH(B9700,Data_Orders!$A$2:$A$4727,0)),"")</f>
        <v>Trade Account</v>
      </c>
      <c r="L9700" s="4" t="str">
        <f aca="false">IFERROR(INDEX(Data_Orders!$D$2:$D$4727,MATCH(B9700,Data_Orders!$A$2:$A$4727,0)),"")</f>
        <v>Northampton</v>
      </c>
    </row>
    <row r="9701" customFormat="false" ht="15" hidden="false" customHeight="false" outlineLevel="0" collapsed="false">
      <c r="A9701" s="4" t="s">
        <v>15517</v>
      </c>
      <c r="B9701" s="4" t="s">
        <v>4317</v>
      </c>
      <c r="C9701" s="4" t="s">
        <v>1032</v>
      </c>
      <c r="D9701" s="4" t="n">
        <v>12</v>
      </c>
      <c r="E9701" s="4" t="n">
        <v>99.65</v>
      </c>
      <c r="F9701" s="4" t="n">
        <v>1195.8</v>
      </c>
      <c r="G9701" s="4" t="n">
        <f aca="false">INDEX(Data_Products!$D$2:$D$33,MATCH(C9701,Data_Products!$A$2:$A$33,0))</f>
        <v>58.26</v>
      </c>
      <c r="H9701" s="4" t="str">
        <f aca="false">INDEX(Data_Products!$C$2:$C$33,MATCH(C9701,Data_Products!$A$2:$A$33,0))</f>
        <v>Insulation</v>
      </c>
      <c r="I9701" s="10" t="n">
        <f aca="false">D9701*(E9701-G9701)</f>
        <v>496.68</v>
      </c>
      <c r="J9701" s="11" t="n">
        <f aca="false">IFERROR(I9701/F9701,0)</f>
        <v>0.415353738083292</v>
      </c>
      <c r="K9701" s="4" t="str">
        <f aca="false">IFERROR(INDEX(Data_Orders!$F$2:$F$4727,MATCH(B9701,Data_Orders!$A$2:$A$4727,0)),"")</f>
        <v>Trade Account</v>
      </c>
      <c r="L9701" s="4" t="str">
        <f aca="false">IFERROR(INDEX(Data_Orders!$D$2:$D$4727,MATCH(B9701,Data_Orders!$A$2:$A$4727,0)),"")</f>
        <v>Northampton</v>
      </c>
    </row>
    <row r="9702" customFormat="false" ht="15" hidden="false" customHeight="false" outlineLevel="0" collapsed="false">
      <c r="A9702" s="4" t="s">
        <v>15518</v>
      </c>
      <c r="B9702" s="4" t="s">
        <v>4318</v>
      </c>
      <c r="C9702" s="4" t="s">
        <v>1050</v>
      </c>
      <c r="D9702" s="4" t="n">
        <v>1</v>
      </c>
      <c r="E9702" s="4" t="n">
        <v>238.63</v>
      </c>
      <c r="F9702" s="4" t="n">
        <v>238.63</v>
      </c>
      <c r="G9702" s="4" t="n">
        <f aca="false">INDEX(Data_Products!$D$2:$D$33,MATCH(C9702,Data_Products!$A$2:$A$33,0))</f>
        <v>148.91</v>
      </c>
      <c r="H9702" s="4" t="str">
        <f aca="false">INDEX(Data_Products!$C$2:$C$33,MATCH(C9702,Data_Products!$A$2:$A$33,0))</f>
        <v>Tools &amp; Fixings</v>
      </c>
      <c r="I9702" s="10" t="n">
        <f aca="false">D9702*(E9702-G9702)</f>
        <v>89.72</v>
      </c>
      <c r="J9702" s="11" t="n">
        <f aca="false">IFERROR(I9702/F9702,0)</f>
        <v>0.375979549930855</v>
      </c>
      <c r="K9702" s="4" t="str">
        <f aca="false">IFERROR(INDEX(Data_Orders!$F$2:$F$4727,MATCH(B9702,Data_Orders!$A$2:$A$4727,0)),"")</f>
        <v>Trade Account</v>
      </c>
      <c r="L9702" s="4" t="str">
        <f aca="false">IFERROR(INDEX(Data_Orders!$D$2:$D$4727,MATCH(B9702,Data_Orders!$A$2:$A$4727,0)),"")</f>
        <v>Northampton</v>
      </c>
    </row>
    <row r="9703" customFormat="false" ht="15" hidden="false" customHeight="false" outlineLevel="0" collapsed="false">
      <c r="A9703" s="4" t="s">
        <v>15519</v>
      </c>
      <c r="B9703" s="4" t="s">
        <v>4318</v>
      </c>
      <c r="C9703" s="4" t="s">
        <v>1030</v>
      </c>
      <c r="D9703" s="4" t="n">
        <v>18</v>
      </c>
      <c r="E9703" s="4" t="n">
        <v>25.23</v>
      </c>
      <c r="F9703" s="4" t="n">
        <v>454.14</v>
      </c>
      <c r="G9703" s="4" t="n">
        <f aca="false">INDEX(Data_Products!$D$2:$D$33,MATCH(C9703,Data_Products!$A$2:$A$33,0))</f>
        <v>17.67</v>
      </c>
      <c r="H9703" s="4" t="str">
        <f aca="false">INDEX(Data_Products!$C$2:$C$33,MATCH(C9703,Data_Products!$A$2:$A$33,0))</f>
        <v>Cement &amp; Aggregates</v>
      </c>
      <c r="I9703" s="10" t="n">
        <f aca="false">D9703*(E9703-G9703)</f>
        <v>136.08</v>
      </c>
      <c r="J9703" s="11" t="n">
        <f aca="false">IFERROR(I9703/F9703,0)</f>
        <v>0.299643281807372</v>
      </c>
      <c r="K9703" s="4" t="str">
        <f aca="false">IFERROR(INDEX(Data_Orders!$F$2:$F$4727,MATCH(B9703,Data_Orders!$A$2:$A$4727,0)),"")</f>
        <v>Trade Account</v>
      </c>
      <c r="L9703" s="4" t="str">
        <f aca="false">IFERROR(INDEX(Data_Orders!$D$2:$D$4727,MATCH(B9703,Data_Orders!$A$2:$A$4727,0)),"")</f>
        <v>Northampton</v>
      </c>
    </row>
    <row r="9704" customFormat="false" ht="15" hidden="false" customHeight="false" outlineLevel="0" collapsed="false">
      <c r="A9704" s="4" t="s">
        <v>15520</v>
      </c>
      <c r="B9704" s="4" t="s">
        <v>4318</v>
      </c>
      <c r="C9704" s="4" t="s">
        <v>1059</v>
      </c>
      <c r="D9704" s="4" t="n">
        <v>9</v>
      </c>
      <c r="E9704" s="4" t="n">
        <v>103.63</v>
      </c>
      <c r="F9704" s="4" t="n">
        <v>932.67</v>
      </c>
      <c r="G9704" s="4" t="n">
        <f aca="false">INDEX(Data_Products!$D$2:$D$33,MATCH(C9704,Data_Products!$A$2:$A$33,0))</f>
        <v>82.55</v>
      </c>
      <c r="H9704" s="4" t="str">
        <f aca="false">INDEX(Data_Products!$C$2:$C$33,MATCH(C9704,Data_Products!$A$2:$A$33,0))</f>
        <v>Roofing</v>
      </c>
      <c r="I9704" s="10" t="n">
        <f aca="false">D9704*(E9704-G9704)</f>
        <v>189.72</v>
      </c>
      <c r="J9704" s="11" t="n">
        <f aca="false">IFERROR(I9704/F9704,0)</f>
        <v>0.203415999228023</v>
      </c>
      <c r="K9704" s="4" t="str">
        <f aca="false">IFERROR(INDEX(Data_Orders!$F$2:$F$4727,MATCH(B9704,Data_Orders!$A$2:$A$4727,0)),"")</f>
        <v>Trade Account</v>
      </c>
      <c r="L9704" s="4" t="str">
        <f aca="false">IFERROR(INDEX(Data_Orders!$D$2:$D$4727,MATCH(B9704,Data_Orders!$A$2:$A$4727,0)),"")</f>
        <v>Northampton</v>
      </c>
    </row>
    <row r="9705" customFormat="false" ht="15" hidden="false" customHeight="false" outlineLevel="0" collapsed="false">
      <c r="A9705" s="4" t="s">
        <v>15521</v>
      </c>
      <c r="B9705" s="4" t="s">
        <v>4319</v>
      </c>
      <c r="C9705" s="4" t="s">
        <v>1073</v>
      </c>
      <c r="D9705" s="4" t="n">
        <v>20</v>
      </c>
      <c r="E9705" s="4" t="n">
        <v>231.05</v>
      </c>
      <c r="F9705" s="4" t="n">
        <v>4621</v>
      </c>
      <c r="G9705" s="4" t="n">
        <f aca="false">INDEX(Data_Products!$D$2:$D$33,MATCH(C9705,Data_Products!$A$2:$A$33,0))</f>
        <v>148.29</v>
      </c>
      <c r="H9705" s="4" t="str">
        <f aca="false">INDEX(Data_Products!$C$2:$C$33,MATCH(C9705,Data_Products!$A$2:$A$33,0))</f>
        <v>Landscaping</v>
      </c>
      <c r="I9705" s="10" t="n">
        <f aca="false">D9705*(E9705-G9705)</f>
        <v>1655.2</v>
      </c>
      <c r="J9705" s="11" t="n">
        <f aca="false">IFERROR(I9705/F9705,0)</f>
        <v>0.358190867777537</v>
      </c>
      <c r="K9705" s="4" t="str">
        <f aca="false">IFERROR(INDEX(Data_Orders!$F$2:$F$4727,MATCH(B9705,Data_Orders!$A$2:$A$4727,0)),"")</f>
        <v>Trade Account</v>
      </c>
      <c r="L9705" s="4" t="str">
        <f aca="false">IFERROR(INDEX(Data_Orders!$D$2:$D$4727,MATCH(B9705,Data_Orders!$A$2:$A$4727,0)),"")</f>
        <v>Northampton</v>
      </c>
    </row>
    <row r="9706" customFormat="false" ht="15" hidden="false" customHeight="false" outlineLevel="0" collapsed="false">
      <c r="A9706" s="4" t="s">
        <v>15522</v>
      </c>
      <c r="B9706" s="4" t="s">
        <v>4319</v>
      </c>
      <c r="C9706" s="4" t="s">
        <v>1061</v>
      </c>
      <c r="D9706" s="4" t="n">
        <v>14</v>
      </c>
      <c r="E9706" s="4" t="n">
        <v>145.57</v>
      </c>
      <c r="F9706" s="4" t="n">
        <v>2037.98</v>
      </c>
      <c r="G9706" s="4" t="n">
        <f aca="false">INDEX(Data_Products!$D$2:$D$33,MATCH(C9706,Data_Products!$A$2:$A$33,0))</f>
        <v>119.29</v>
      </c>
      <c r="H9706" s="4" t="str">
        <f aca="false">INDEX(Data_Products!$C$2:$C$33,MATCH(C9706,Data_Products!$A$2:$A$33,0))</f>
        <v>Plumbing &amp; Drainage</v>
      </c>
      <c r="I9706" s="10" t="n">
        <f aca="false">D9706*(E9706-G9706)</f>
        <v>367.92</v>
      </c>
      <c r="J9706" s="11" t="n">
        <f aca="false">IFERROR(I9706/F9706,0)</f>
        <v>0.180531702960775</v>
      </c>
      <c r="K9706" s="4" t="str">
        <f aca="false">IFERROR(INDEX(Data_Orders!$F$2:$F$4727,MATCH(B9706,Data_Orders!$A$2:$A$4727,0)),"")</f>
        <v>Trade Account</v>
      </c>
      <c r="L9706" s="4" t="str">
        <f aca="false">IFERROR(INDEX(Data_Orders!$D$2:$D$4727,MATCH(B9706,Data_Orders!$A$2:$A$4727,0)),"")</f>
        <v>Northampton</v>
      </c>
    </row>
    <row r="9707" customFormat="false" ht="15" hidden="false" customHeight="false" outlineLevel="0" collapsed="false">
      <c r="A9707" s="4" t="s">
        <v>15523</v>
      </c>
      <c r="B9707" s="4" t="s">
        <v>4319</v>
      </c>
      <c r="C9707" s="4" t="s">
        <v>1010</v>
      </c>
      <c r="D9707" s="4" t="n">
        <v>19</v>
      </c>
      <c r="E9707" s="4" t="n">
        <v>135.95</v>
      </c>
      <c r="F9707" s="4" t="n">
        <v>2583.05</v>
      </c>
      <c r="G9707" s="4" t="n">
        <f aca="false">INDEX(Data_Products!$D$2:$D$33,MATCH(C9707,Data_Products!$A$2:$A$33,0))</f>
        <v>111.1</v>
      </c>
      <c r="H9707" s="4" t="str">
        <f aca="false">INDEX(Data_Products!$C$2:$C$33,MATCH(C9707,Data_Products!$A$2:$A$33,0))</f>
        <v>Timber</v>
      </c>
      <c r="I9707" s="10" t="n">
        <f aca="false">D9707*(E9707-G9707)</f>
        <v>472.15</v>
      </c>
      <c r="J9707" s="11" t="n">
        <f aca="false">IFERROR(I9707/F9707,0)</f>
        <v>0.18278778962854</v>
      </c>
      <c r="K9707" s="4" t="str">
        <f aca="false">IFERROR(INDEX(Data_Orders!$F$2:$F$4727,MATCH(B9707,Data_Orders!$A$2:$A$4727,0)),"")</f>
        <v>Trade Account</v>
      </c>
      <c r="L9707" s="4" t="str">
        <f aca="false">IFERROR(INDEX(Data_Orders!$D$2:$D$4727,MATCH(B9707,Data_Orders!$A$2:$A$4727,0)),"")</f>
        <v>Northampton</v>
      </c>
    </row>
    <row r="9708" customFormat="false" ht="15" hidden="false" customHeight="false" outlineLevel="0" collapsed="false">
      <c r="A9708" s="4" t="s">
        <v>15524</v>
      </c>
      <c r="B9708" s="4" t="s">
        <v>4319</v>
      </c>
      <c r="C9708" s="4" t="s">
        <v>1068</v>
      </c>
      <c r="D9708" s="4" t="n">
        <v>2</v>
      </c>
      <c r="E9708" s="4" t="n">
        <v>86.28</v>
      </c>
      <c r="F9708" s="4" t="n">
        <v>172.56</v>
      </c>
      <c r="G9708" s="4" t="n">
        <f aca="false">INDEX(Data_Products!$D$2:$D$33,MATCH(C9708,Data_Products!$A$2:$A$33,0))</f>
        <v>68.55</v>
      </c>
      <c r="H9708" s="4" t="str">
        <f aca="false">INDEX(Data_Products!$C$2:$C$33,MATCH(C9708,Data_Products!$A$2:$A$33,0))</f>
        <v>Plumbing &amp; Drainage</v>
      </c>
      <c r="I9708" s="10" t="n">
        <f aca="false">D9708*(E9708-G9708)</f>
        <v>35.46</v>
      </c>
      <c r="J9708" s="11" t="n">
        <f aca="false">IFERROR(I9708/F9708,0)</f>
        <v>0.205493741307371</v>
      </c>
      <c r="K9708" s="4" t="str">
        <f aca="false">IFERROR(INDEX(Data_Orders!$F$2:$F$4727,MATCH(B9708,Data_Orders!$A$2:$A$4727,0)),"")</f>
        <v>Trade Account</v>
      </c>
      <c r="L9708" s="4" t="str">
        <f aca="false">IFERROR(INDEX(Data_Orders!$D$2:$D$4727,MATCH(B9708,Data_Orders!$A$2:$A$4727,0)),"")</f>
        <v>Northampton</v>
      </c>
    </row>
    <row r="9709" customFormat="false" ht="15" hidden="false" customHeight="false" outlineLevel="0" collapsed="false">
      <c r="A9709" s="4" t="s">
        <v>15525</v>
      </c>
      <c r="B9709" s="4" t="s">
        <v>4319</v>
      </c>
      <c r="C9709" s="4" t="s">
        <v>1039</v>
      </c>
      <c r="D9709" s="4" t="n">
        <v>10</v>
      </c>
      <c r="E9709" s="4" t="n">
        <v>160.41</v>
      </c>
      <c r="F9709" s="4" t="n">
        <v>1604.1</v>
      </c>
      <c r="G9709" s="4" t="n">
        <f aca="false">INDEX(Data_Products!$D$2:$D$33,MATCH(C9709,Data_Products!$A$2:$A$33,0))</f>
        <v>99.74</v>
      </c>
      <c r="H9709" s="4" t="str">
        <f aca="false">INDEX(Data_Products!$C$2:$C$33,MATCH(C9709,Data_Products!$A$2:$A$33,0))</f>
        <v>Insulation</v>
      </c>
      <c r="I9709" s="10" t="n">
        <f aca="false">D9709*(E9709-G9709)</f>
        <v>606.7</v>
      </c>
      <c r="J9709" s="11" t="n">
        <f aca="false">IFERROR(I9709/F9709,0)</f>
        <v>0.378218315566361</v>
      </c>
      <c r="K9709" s="4" t="str">
        <f aca="false">IFERROR(INDEX(Data_Orders!$F$2:$F$4727,MATCH(B9709,Data_Orders!$A$2:$A$4727,0)),"")</f>
        <v>Trade Account</v>
      </c>
      <c r="L9709" s="4" t="str">
        <f aca="false">IFERROR(INDEX(Data_Orders!$D$2:$D$4727,MATCH(B9709,Data_Orders!$A$2:$A$4727,0)),"")</f>
        <v>Northampton</v>
      </c>
    </row>
    <row r="9710" customFormat="false" ht="15" hidden="false" customHeight="false" outlineLevel="0" collapsed="false">
      <c r="A9710" s="4" t="s">
        <v>15526</v>
      </c>
      <c r="B9710" s="4" t="s">
        <v>4320</v>
      </c>
      <c r="C9710" s="4" t="s">
        <v>1046</v>
      </c>
      <c r="D9710" s="4" t="n">
        <v>18</v>
      </c>
      <c r="E9710" s="4" t="n">
        <v>154.02</v>
      </c>
      <c r="F9710" s="4" t="n">
        <v>2772.36</v>
      </c>
      <c r="G9710" s="4" t="n">
        <f aca="false">INDEX(Data_Products!$D$2:$D$33,MATCH(C9710,Data_Products!$A$2:$A$33,0))</f>
        <v>102.1</v>
      </c>
      <c r="H9710" s="4" t="str">
        <f aca="false">INDEX(Data_Products!$C$2:$C$33,MATCH(C9710,Data_Products!$A$2:$A$33,0))</f>
        <v>Tools &amp; Fixings</v>
      </c>
      <c r="I9710" s="10" t="n">
        <f aca="false">D9710*(E9710-G9710)</f>
        <v>934.56</v>
      </c>
      <c r="J9710" s="11" t="n">
        <f aca="false">IFERROR(I9710/F9710,0)</f>
        <v>0.337099078041813</v>
      </c>
      <c r="K9710" s="4" t="str">
        <f aca="false">IFERROR(INDEX(Data_Orders!$F$2:$F$4727,MATCH(B9710,Data_Orders!$A$2:$A$4727,0)),"")</f>
        <v>Trade Account</v>
      </c>
      <c r="L9710" s="4" t="str">
        <f aca="false">IFERROR(INDEX(Data_Orders!$D$2:$D$4727,MATCH(B9710,Data_Orders!$A$2:$A$4727,0)),"")</f>
        <v>Northampton</v>
      </c>
    </row>
    <row r="9711" customFormat="false" ht="15" hidden="false" customHeight="false" outlineLevel="0" collapsed="false">
      <c r="A9711" s="4" t="s">
        <v>15527</v>
      </c>
      <c r="B9711" s="4" t="s">
        <v>4320</v>
      </c>
      <c r="C9711" s="4" t="s">
        <v>1052</v>
      </c>
      <c r="D9711" s="4" t="n">
        <v>14</v>
      </c>
      <c r="E9711" s="4" t="n">
        <v>205.71</v>
      </c>
      <c r="F9711" s="4" t="n">
        <v>2879.94</v>
      </c>
      <c r="G9711" s="4" t="n">
        <f aca="false">INDEX(Data_Products!$D$2:$D$33,MATCH(C9711,Data_Products!$A$2:$A$33,0))</f>
        <v>152.29</v>
      </c>
      <c r="H9711" s="4" t="str">
        <f aca="false">INDEX(Data_Products!$C$2:$C$33,MATCH(C9711,Data_Products!$A$2:$A$33,0))</f>
        <v>Roofing</v>
      </c>
      <c r="I9711" s="10" t="n">
        <f aca="false">D9711*(E9711-G9711)</f>
        <v>747.88</v>
      </c>
      <c r="J9711" s="11" t="n">
        <f aca="false">IFERROR(I9711/F9711,0)</f>
        <v>0.259685965679841</v>
      </c>
      <c r="K9711" s="4" t="str">
        <f aca="false">IFERROR(INDEX(Data_Orders!$F$2:$F$4727,MATCH(B9711,Data_Orders!$A$2:$A$4727,0)),"")</f>
        <v>Trade Account</v>
      </c>
      <c r="L9711" s="4" t="str">
        <f aca="false">IFERROR(INDEX(Data_Orders!$D$2:$D$4727,MATCH(B9711,Data_Orders!$A$2:$A$4727,0)),"")</f>
        <v>Northampton</v>
      </c>
    </row>
    <row r="9712" customFormat="false" ht="15" hidden="false" customHeight="false" outlineLevel="0" collapsed="false">
      <c r="A9712" s="4" t="s">
        <v>15528</v>
      </c>
      <c r="B9712" s="4" t="s">
        <v>4321</v>
      </c>
      <c r="C9712" s="4" t="s">
        <v>1026</v>
      </c>
      <c r="D9712" s="4" t="n">
        <v>12</v>
      </c>
      <c r="E9712" s="4" t="n">
        <v>184.05</v>
      </c>
      <c r="F9712" s="4" t="n">
        <v>2208.6</v>
      </c>
      <c r="G9712" s="4" t="n">
        <f aca="false">INDEX(Data_Products!$D$2:$D$33,MATCH(C9712,Data_Products!$A$2:$A$33,0))</f>
        <v>147.44</v>
      </c>
      <c r="H9712" s="4" t="str">
        <f aca="false">INDEX(Data_Products!$C$2:$C$33,MATCH(C9712,Data_Products!$A$2:$A$33,0))</f>
        <v>Cement &amp; Aggregates</v>
      </c>
      <c r="I9712" s="10" t="n">
        <f aca="false">D9712*(E9712-G9712)</f>
        <v>439.32</v>
      </c>
      <c r="J9712" s="11" t="n">
        <f aca="false">IFERROR(I9712/F9712,0)</f>
        <v>0.19891333876664</v>
      </c>
      <c r="K9712" s="4" t="str">
        <f aca="false">IFERROR(INDEX(Data_Orders!$F$2:$F$4727,MATCH(B9712,Data_Orders!$A$2:$A$4727,0)),"")</f>
        <v>Housebuilder</v>
      </c>
      <c r="L9712" s="4" t="str">
        <f aca="false">IFERROR(INDEX(Data_Orders!$D$2:$D$4727,MATCH(B9712,Data_Orders!$A$2:$A$4727,0)),"")</f>
        <v>Birmingham South</v>
      </c>
    </row>
    <row r="9713" customFormat="false" ht="15" hidden="false" customHeight="false" outlineLevel="0" collapsed="false">
      <c r="A9713" s="4" t="s">
        <v>15529</v>
      </c>
      <c r="B9713" s="4" t="s">
        <v>4321</v>
      </c>
      <c r="C9713" s="4" t="s">
        <v>1041</v>
      </c>
      <c r="D9713" s="4" t="n">
        <v>15</v>
      </c>
      <c r="E9713" s="4" t="n">
        <v>242.75</v>
      </c>
      <c r="F9713" s="4" t="n">
        <v>3641.25</v>
      </c>
      <c r="G9713" s="4" t="n">
        <f aca="false">INDEX(Data_Products!$D$2:$D$33,MATCH(C9713,Data_Products!$A$2:$A$33,0))</f>
        <v>142.94</v>
      </c>
      <c r="H9713" s="4" t="str">
        <f aca="false">INDEX(Data_Products!$C$2:$C$33,MATCH(C9713,Data_Products!$A$2:$A$33,0))</f>
        <v>Tools &amp; Fixings</v>
      </c>
      <c r="I9713" s="10" t="n">
        <f aca="false">D9713*(E9713-G9713)</f>
        <v>1497.15</v>
      </c>
      <c r="J9713" s="11" t="n">
        <f aca="false">IFERROR(I9713/F9713,0)</f>
        <v>0.411163748712667</v>
      </c>
      <c r="K9713" s="4" t="str">
        <f aca="false">IFERROR(INDEX(Data_Orders!$F$2:$F$4727,MATCH(B9713,Data_Orders!$A$2:$A$4727,0)),"")</f>
        <v>Housebuilder</v>
      </c>
      <c r="L9713" s="4" t="str">
        <f aca="false">IFERROR(INDEX(Data_Orders!$D$2:$D$4727,MATCH(B9713,Data_Orders!$A$2:$A$4727,0)),"")</f>
        <v>Birmingham South</v>
      </c>
    </row>
    <row r="9714" customFormat="false" ht="15" hidden="false" customHeight="false" outlineLevel="0" collapsed="false">
      <c r="A9714" s="4" t="s">
        <v>15530</v>
      </c>
      <c r="B9714" s="4" t="s">
        <v>4321</v>
      </c>
      <c r="C9714" s="4" t="s">
        <v>1064</v>
      </c>
      <c r="D9714" s="4" t="n">
        <v>2</v>
      </c>
      <c r="E9714" s="4" t="n">
        <v>97.63</v>
      </c>
      <c r="F9714" s="4" t="n">
        <v>195.26</v>
      </c>
      <c r="G9714" s="4" t="n">
        <f aca="false">INDEX(Data_Products!$D$2:$D$33,MATCH(C9714,Data_Products!$A$2:$A$33,0))</f>
        <v>65.21</v>
      </c>
      <c r="H9714" s="4" t="str">
        <f aca="false">INDEX(Data_Products!$C$2:$C$33,MATCH(C9714,Data_Products!$A$2:$A$33,0))</f>
        <v>Plumbing &amp; Drainage</v>
      </c>
      <c r="I9714" s="10" t="n">
        <f aca="false">D9714*(E9714-G9714)</f>
        <v>64.84</v>
      </c>
      <c r="J9714" s="11" t="n">
        <f aca="false">IFERROR(I9714/F9714,0)</f>
        <v>0.332070060432244</v>
      </c>
      <c r="K9714" s="4" t="str">
        <f aca="false">IFERROR(INDEX(Data_Orders!$F$2:$F$4727,MATCH(B9714,Data_Orders!$A$2:$A$4727,0)),"")</f>
        <v>Housebuilder</v>
      </c>
      <c r="L9714" s="4" t="str">
        <f aca="false">IFERROR(INDEX(Data_Orders!$D$2:$D$4727,MATCH(B9714,Data_Orders!$A$2:$A$4727,0)),"")</f>
        <v>Birmingham South</v>
      </c>
    </row>
    <row r="9715" customFormat="false" ht="15" hidden="false" customHeight="false" outlineLevel="0" collapsed="false">
      <c r="A9715" s="4" t="s">
        <v>15531</v>
      </c>
      <c r="B9715" s="4" t="s">
        <v>4321</v>
      </c>
      <c r="C9715" s="4" t="s">
        <v>1028</v>
      </c>
      <c r="D9715" s="4" t="n">
        <v>3</v>
      </c>
      <c r="E9715" s="4" t="n">
        <v>118.79</v>
      </c>
      <c r="F9715" s="4" t="n">
        <v>356.37</v>
      </c>
      <c r="G9715" s="4" t="n">
        <f aca="false">INDEX(Data_Products!$D$2:$D$33,MATCH(C9715,Data_Products!$A$2:$A$33,0))</f>
        <v>81.07</v>
      </c>
      <c r="H9715" s="4" t="str">
        <f aca="false">INDEX(Data_Products!$C$2:$C$33,MATCH(C9715,Data_Products!$A$2:$A$33,0))</f>
        <v>Cement &amp; Aggregates</v>
      </c>
      <c r="I9715" s="10" t="n">
        <f aca="false">D9715*(E9715-G9715)</f>
        <v>113.16</v>
      </c>
      <c r="J9715" s="11" t="n">
        <f aca="false">IFERROR(I9715/F9715,0)</f>
        <v>0.317535146056065</v>
      </c>
      <c r="K9715" s="4" t="str">
        <f aca="false">IFERROR(INDEX(Data_Orders!$F$2:$F$4727,MATCH(B9715,Data_Orders!$A$2:$A$4727,0)),"")</f>
        <v>Housebuilder</v>
      </c>
      <c r="L9715" s="4" t="str">
        <f aca="false">IFERROR(INDEX(Data_Orders!$D$2:$D$4727,MATCH(B9715,Data_Orders!$A$2:$A$4727,0)),"")</f>
        <v>Birmingham South</v>
      </c>
    </row>
    <row r="9716" customFormat="false" ht="15" hidden="false" customHeight="false" outlineLevel="0" collapsed="false">
      <c r="A9716" s="4" t="s">
        <v>15532</v>
      </c>
      <c r="B9716" s="4" t="s">
        <v>4322</v>
      </c>
      <c r="C9716" s="4" t="s">
        <v>1019</v>
      </c>
      <c r="D9716" s="4" t="n">
        <v>3</v>
      </c>
      <c r="E9716" s="4" t="n">
        <v>79.76</v>
      </c>
      <c r="F9716" s="4" t="n">
        <v>239.28</v>
      </c>
      <c r="G9716" s="4" t="n">
        <f aca="false">INDEX(Data_Products!$D$2:$D$33,MATCH(C9716,Data_Products!$A$2:$A$33,0))</f>
        <v>59.07</v>
      </c>
      <c r="H9716" s="4" t="str">
        <f aca="false">INDEX(Data_Products!$C$2:$C$33,MATCH(C9716,Data_Products!$A$2:$A$33,0))</f>
        <v>Timber</v>
      </c>
      <c r="I9716" s="10" t="n">
        <f aca="false">D9716*(E9716-G9716)</f>
        <v>62.07</v>
      </c>
      <c r="J9716" s="11" t="n">
        <f aca="false">IFERROR(I9716/F9716,0)</f>
        <v>0.259403209628887</v>
      </c>
      <c r="K9716" s="4" t="str">
        <f aca="false">IFERROR(INDEX(Data_Orders!$F$2:$F$4727,MATCH(B9716,Data_Orders!$A$2:$A$4727,0)),"")</f>
        <v>Housebuilder</v>
      </c>
      <c r="L9716" s="4" t="str">
        <f aca="false">IFERROR(INDEX(Data_Orders!$D$2:$D$4727,MATCH(B9716,Data_Orders!$A$2:$A$4727,0)),"")</f>
        <v>Birmingham South</v>
      </c>
    </row>
    <row r="9717" customFormat="false" ht="15" hidden="false" customHeight="false" outlineLevel="0" collapsed="false">
      <c r="A9717" s="4" t="s">
        <v>15533</v>
      </c>
      <c r="B9717" s="4" t="s">
        <v>4322</v>
      </c>
      <c r="C9717" s="4" t="s">
        <v>1041</v>
      </c>
      <c r="D9717" s="4" t="n">
        <v>8</v>
      </c>
      <c r="E9717" s="4" t="n">
        <v>242.75</v>
      </c>
      <c r="F9717" s="4" t="n">
        <v>1942</v>
      </c>
      <c r="G9717" s="4" t="n">
        <f aca="false">INDEX(Data_Products!$D$2:$D$33,MATCH(C9717,Data_Products!$A$2:$A$33,0))</f>
        <v>142.94</v>
      </c>
      <c r="H9717" s="4" t="str">
        <f aca="false">INDEX(Data_Products!$C$2:$C$33,MATCH(C9717,Data_Products!$A$2:$A$33,0))</f>
        <v>Tools &amp; Fixings</v>
      </c>
      <c r="I9717" s="10" t="n">
        <f aca="false">D9717*(E9717-G9717)</f>
        <v>798.48</v>
      </c>
      <c r="J9717" s="11" t="n">
        <f aca="false">IFERROR(I9717/F9717,0)</f>
        <v>0.411163748712667</v>
      </c>
      <c r="K9717" s="4" t="str">
        <f aca="false">IFERROR(INDEX(Data_Orders!$F$2:$F$4727,MATCH(B9717,Data_Orders!$A$2:$A$4727,0)),"")</f>
        <v>Housebuilder</v>
      </c>
      <c r="L9717" s="4" t="str">
        <f aca="false">IFERROR(INDEX(Data_Orders!$D$2:$D$4727,MATCH(B9717,Data_Orders!$A$2:$A$4727,0)),"")</f>
        <v>Birmingham South</v>
      </c>
    </row>
    <row r="9718" customFormat="false" ht="15" hidden="false" customHeight="false" outlineLevel="0" collapsed="false">
      <c r="A9718" s="4" t="s">
        <v>15534</v>
      </c>
      <c r="B9718" s="4" t="s">
        <v>4322</v>
      </c>
      <c r="C9718" s="4" t="s">
        <v>1039</v>
      </c>
      <c r="D9718" s="4" t="n">
        <v>14</v>
      </c>
      <c r="E9718" s="4" t="n">
        <v>160.41</v>
      </c>
      <c r="F9718" s="4" t="n">
        <v>2245.74</v>
      </c>
      <c r="G9718" s="4" t="n">
        <f aca="false">INDEX(Data_Products!$D$2:$D$33,MATCH(C9718,Data_Products!$A$2:$A$33,0))</f>
        <v>99.74</v>
      </c>
      <c r="H9718" s="4" t="str">
        <f aca="false">INDEX(Data_Products!$C$2:$C$33,MATCH(C9718,Data_Products!$A$2:$A$33,0))</f>
        <v>Insulation</v>
      </c>
      <c r="I9718" s="10" t="n">
        <f aca="false">D9718*(E9718-G9718)</f>
        <v>849.38</v>
      </c>
      <c r="J9718" s="11" t="n">
        <f aca="false">IFERROR(I9718/F9718,0)</f>
        <v>0.378218315566361</v>
      </c>
      <c r="K9718" s="4" t="str">
        <f aca="false">IFERROR(INDEX(Data_Orders!$F$2:$F$4727,MATCH(B9718,Data_Orders!$A$2:$A$4727,0)),"")</f>
        <v>Housebuilder</v>
      </c>
      <c r="L9718" s="4" t="str">
        <f aca="false">IFERROR(INDEX(Data_Orders!$D$2:$D$4727,MATCH(B9718,Data_Orders!$A$2:$A$4727,0)),"")</f>
        <v>Birmingham South</v>
      </c>
    </row>
    <row r="9719" customFormat="false" ht="15" hidden="false" customHeight="false" outlineLevel="0" collapsed="false">
      <c r="A9719" s="4" t="s">
        <v>15535</v>
      </c>
      <c r="B9719" s="4" t="s">
        <v>4323</v>
      </c>
      <c r="C9719" s="4" t="s">
        <v>1015</v>
      </c>
      <c r="D9719" s="4" t="n">
        <v>2</v>
      </c>
      <c r="E9719" s="4" t="n">
        <v>122.01</v>
      </c>
      <c r="F9719" s="4" t="n">
        <v>244.02</v>
      </c>
      <c r="G9719" s="4" t="n">
        <f aca="false">INDEX(Data_Products!$D$2:$D$33,MATCH(C9719,Data_Products!$A$2:$A$33,0))</f>
        <v>85.53</v>
      </c>
      <c r="H9719" s="4" t="str">
        <f aca="false">INDEX(Data_Products!$C$2:$C$33,MATCH(C9719,Data_Products!$A$2:$A$33,0))</f>
        <v>Timber</v>
      </c>
      <c r="I9719" s="10" t="n">
        <f aca="false">D9719*(E9719-G9719)</f>
        <v>72.96</v>
      </c>
      <c r="J9719" s="11" t="n">
        <f aca="false">IFERROR(I9719/F9719,0)</f>
        <v>0.298991885910991</v>
      </c>
      <c r="K9719" s="4" t="str">
        <f aca="false">IFERROR(INDEX(Data_Orders!$F$2:$F$4727,MATCH(B9719,Data_Orders!$A$2:$A$4727,0)),"")</f>
        <v>Housebuilder</v>
      </c>
      <c r="L9719" s="4" t="str">
        <f aca="false">IFERROR(INDEX(Data_Orders!$D$2:$D$4727,MATCH(B9719,Data_Orders!$A$2:$A$4727,0)),"")</f>
        <v>Birmingham South</v>
      </c>
    </row>
    <row r="9720" customFormat="false" ht="15" hidden="false" customHeight="false" outlineLevel="0" collapsed="false">
      <c r="A9720" s="4" t="s">
        <v>15536</v>
      </c>
      <c r="B9720" s="4" t="s">
        <v>4323</v>
      </c>
      <c r="C9720" s="4" t="s">
        <v>1030</v>
      </c>
      <c r="D9720" s="4" t="n">
        <v>5</v>
      </c>
      <c r="E9720" s="4" t="n">
        <v>25.23</v>
      </c>
      <c r="F9720" s="4" t="n">
        <v>126.15</v>
      </c>
      <c r="G9720" s="4" t="n">
        <f aca="false">INDEX(Data_Products!$D$2:$D$33,MATCH(C9720,Data_Products!$A$2:$A$33,0))</f>
        <v>17.67</v>
      </c>
      <c r="H9720" s="4" t="str">
        <f aca="false">INDEX(Data_Products!$C$2:$C$33,MATCH(C9720,Data_Products!$A$2:$A$33,0))</f>
        <v>Cement &amp; Aggregates</v>
      </c>
      <c r="I9720" s="10" t="n">
        <f aca="false">D9720*(E9720-G9720)</f>
        <v>37.8</v>
      </c>
      <c r="J9720" s="11" t="n">
        <f aca="false">IFERROR(I9720/F9720,0)</f>
        <v>0.299643281807372</v>
      </c>
      <c r="K9720" s="4" t="str">
        <f aca="false">IFERROR(INDEX(Data_Orders!$F$2:$F$4727,MATCH(B9720,Data_Orders!$A$2:$A$4727,0)),"")</f>
        <v>Housebuilder</v>
      </c>
      <c r="L9720" s="4" t="str">
        <f aca="false">IFERROR(INDEX(Data_Orders!$D$2:$D$4727,MATCH(B9720,Data_Orders!$A$2:$A$4727,0)),"")</f>
        <v>Birmingham South</v>
      </c>
    </row>
    <row r="9721" customFormat="false" ht="15" hidden="false" customHeight="false" outlineLevel="0" collapsed="false">
      <c r="A9721" s="4" t="s">
        <v>15537</v>
      </c>
      <c r="B9721" s="4" t="s">
        <v>4323</v>
      </c>
      <c r="C9721" s="4" t="s">
        <v>1050</v>
      </c>
      <c r="D9721" s="4" t="n">
        <v>12</v>
      </c>
      <c r="E9721" s="4" t="n">
        <v>238.63</v>
      </c>
      <c r="F9721" s="4" t="n">
        <v>2863.56</v>
      </c>
      <c r="G9721" s="4" t="n">
        <f aca="false">INDEX(Data_Products!$D$2:$D$33,MATCH(C9721,Data_Products!$A$2:$A$33,0))</f>
        <v>148.91</v>
      </c>
      <c r="H9721" s="4" t="str">
        <f aca="false">INDEX(Data_Products!$C$2:$C$33,MATCH(C9721,Data_Products!$A$2:$A$33,0))</f>
        <v>Tools &amp; Fixings</v>
      </c>
      <c r="I9721" s="10" t="n">
        <f aca="false">D9721*(E9721-G9721)</f>
        <v>1076.64</v>
      </c>
      <c r="J9721" s="11" t="n">
        <f aca="false">IFERROR(I9721/F9721,0)</f>
        <v>0.375979549930855</v>
      </c>
      <c r="K9721" s="4" t="str">
        <f aca="false">IFERROR(INDEX(Data_Orders!$F$2:$F$4727,MATCH(B9721,Data_Orders!$A$2:$A$4727,0)),"")</f>
        <v>Housebuilder</v>
      </c>
      <c r="L9721" s="4" t="str">
        <f aca="false">IFERROR(INDEX(Data_Orders!$D$2:$D$4727,MATCH(B9721,Data_Orders!$A$2:$A$4727,0)),"")</f>
        <v>Birmingham South</v>
      </c>
    </row>
    <row r="9722" customFormat="false" ht="15" hidden="false" customHeight="false" outlineLevel="0" collapsed="false">
      <c r="A9722" s="4" t="s">
        <v>15538</v>
      </c>
      <c r="B9722" s="4" t="s">
        <v>4323</v>
      </c>
      <c r="C9722" s="4" t="s">
        <v>1073</v>
      </c>
      <c r="D9722" s="4" t="n">
        <v>8</v>
      </c>
      <c r="E9722" s="4" t="n">
        <v>231.05</v>
      </c>
      <c r="F9722" s="4" t="n">
        <v>1848.4</v>
      </c>
      <c r="G9722" s="4" t="n">
        <f aca="false">INDEX(Data_Products!$D$2:$D$33,MATCH(C9722,Data_Products!$A$2:$A$33,0))</f>
        <v>148.29</v>
      </c>
      <c r="H9722" s="4" t="str">
        <f aca="false">INDEX(Data_Products!$C$2:$C$33,MATCH(C9722,Data_Products!$A$2:$A$33,0))</f>
        <v>Landscaping</v>
      </c>
      <c r="I9722" s="10" t="n">
        <f aca="false">D9722*(E9722-G9722)</f>
        <v>662.08</v>
      </c>
      <c r="J9722" s="11" t="n">
        <f aca="false">IFERROR(I9722/F9722,0)</f>
        <v>0.358190867777537</v>
      </c>
      <c r="K9722" s="4" t="str">
        <f aca="false">IFERROR(INDEX(Data_Orders!$F$2:$F$4727,MATCH(B9722,Data_Orders!$A$2:$A$4727,0)),"")</f>
        <v>Housebuilder</v>
      </c>
      <c r="L9722" s="4" t="str">
        <f aca="false">IFERROR(INDEX(Data_Orders!$D$2:$D$4727,MATCH(B9722,Data_Orders!$A$2:$A$4727,0)),"")</f>
        <v>Birmingham South</v>
      </c>
    </row>
    <row r="9723" customFormat="false" ht="15" hidden="false" customHeight="false" outlineLevel="0" collapsed="false">
      <c r="A9723" s="4" t="s">
        <v>15539</v>
      </c>
      <c r="B9723" s="4" t="s">
        <v>4323</v>
      </c>
      <c r="C9723" s="4" t="s">
        <v>1048</v>
      </c>
      <c r="D9723" s="4" t="n">
        <v>1</v>
      </c>
      <c r="E9723" s="4" t="n">
        <v>112.72</v>
      </c>
      <c r="F9723" s="4" t="n">
        <v>112.72</v>
      </c>
      <c r="G9723" s="4" t="n">
        <f aca="false">INDEX(Data_Products!$D$2:$D$33,MATCH(C9723,Data_Products!$A$2:$A$33,0))</f>
        <v>83.21</v>
      </c>
      <c r="H9723" s="4" t="str">
        <f aca="false">INDEX(Data_Products!$C$2:$C$33,MATCH(C9723,Data_Products!$A$2:$A$33,0))</f>
        <v>Tools &amp; Fixings</v>
      </c>
      <c r="I9723" s="10" t="n">
        <f aca="false">D9723*(E9723-G9723)</f>
        <v>29.51</v>
      </c>
      <c r="J9723" s="11" t="n">
        <f aca="false">IFERROR(I9723/F9723,0)</f>
        <v>0.261799148332151</v>
      </c>
      <c r="K9723" s="4" t="str">
        <f aca="false">IFERROR(INDEX(Data_Orders!$F$2:$F$4727,MATCH(B9723,Data_Orders!$A$2:$A$4727,0)),"")</f>
        <v>Housebuilder</v>
      </c>
      <c r="L9723" s="4" t="str">
        <f aca="false">IFERROR(INDEX(Data_Orders!$D$2:$D$4727,MATCH(B9723,Data_Orders!$A$2:$A$4727,0)),"")</f>
        <v>Birmingham South</v>
      </c>
    </row>
    <row r="9724" customFormat="false" ht="15" hidden="false" customHeight="false" outlineLevel="0" collapsed="false">
      <c r="A9724" s="4" t="s">
        <v>15540</v>
      </c>
      <c r="B9724" s="4" t="s">
        <v>4324</v>
      </c>
      <c r="C9724" s="4" t="s">
        <v>1024</v>
      </c>
      <c r="D9724" s="4" t="n">
        <v>13</v>
      </c>
      <c r="E9724" s="4" t="n">
        <v>137.14</v>
      </c>
      <c r="F9724" s="4" t="n">
        <v>1782.82</v>
      </c>
      <c r="G9724" s="4" t="n">
        <f aca="false">INDEX(Data_Products!$D$2:$D$33,MATCH(C9724,Data_Products!$A$2:$A$33,0))</f>
        <v>99.99</v>
      </c>
      <c r="H9724" s="4" t="str">
        <f aca="false">INDEX(Data_Products!$C$2:$C$33,MATCH(C9724,Data_Products!$A$2:$A$33,0))</f>
        <v>Cement &amp; Aggregates</v>
      </c>
      <c r="I9724" s="10" t="n">
        <f aca="false">D9724*(E9724-G9724)</f>
        <v>482.95</v>
      </c>
      <c r="J9724" s="11" t="n">
        <f aca="false">IFERROR(I9724/F9724,0)</f>
        <v>0.270891060230421</v>
      </c>
      <c r="K9724" s="4" t="str">
        <f aca="false">IFERROR(INDEX(Data_Orders!$F$2:$F$4727,MATCH(B9724,Data_Orders!$A$2:$A$4727,0)),"")</f>
        <v>Housebuilder</v>
      </c>
      <c r="L9724" s="4" t="str">
        <f aca="false">IFERROR(INDEX(Data_Orders!$D$2:$D$4727,MATCH(B9724,Data_Orders!$A$2:$A$4727,0)),"")</f>
        <v>Birmingham South</v>
      </c>
    </row>
    <row r="9725" customFormat="false" ht="15" hidden="false" customHeight="false" outlineLevel="0" collapsed="false">
      <c r="A9725" s="4" t="s">
        <v>15541</v>
      </c>
      <c r="B9725" s="4" t="s">
        <v>4324</v>
      </c>
      <c r="C9725" s="4" t="s">
        <v>1044</v>
      </c>
      <c r="D9725" s="4" t="n">
        <v>20</v>
      </c>
      <c r="E9725" s="4" t="n">
        <v>190.44</v>
      </c>
      <c r="F9725" s="4" t="n">
        <v>3808.8</v>
      </c>
      <c r="G9725" s="4" t="n">
        <f aca="false">INDEX(Data_Products!$D$2:$D$33,MATCH(C9725,Data_Products!$A$2:$A$33,0))</f>
        <v>115.48</v>
      </c>
      <c r="H9725" s="4" t="str">
        <f aca="false">INDEX(Data_Products!$C$2:$C$33,MATCH(C9725,Data_Products!$A$2:$A$33,0))</f>
        <v>Tools &amp; Fixings</v>
      </c>
      <c r="I9725" s="10" t="n">
        <f aca="false">D9725*(E9725-G9725)</f>
        <v>1499.2</v>
      </c>
      <c r="J9725" s="11" t="n">
        <f aca="false">IFERROR(I9725/F9725,0)</f>
        <v>0.393614786809494</v>
      </c>
      <c r="K9725" s="4" t="str">
        <f aca="false">IFERROR(INDEX(Data_Orders!$F$2:$F$4727,MATCH(B9725,Data_Orders!$A$2:$A$4727,0)),"")</f>
        <v>Housebuilder</v>
      </c>
      <c r="L9725" s="4" t="str">
        <f aca="false">IFERROR(INDEX(Data_Orders!$D$2:$D$4727,MATCH(B9725,Data_Orders!$A$2:$A$4727,0)),"")</f>
        <v>Birmingham South</v>
      </c>
    </row>
    <row r="9726" customFormat="false" ht="15" hidden="false" customHeight="false" outlineLevel="0" collapsed="false">
      <c r="A9726" s="4" t="s">
        <v>15542</v>
      </c>
      <c r="B9726" s="4" t="s">
        <v>4324</v>
      </c>
      <c r="C9726" s="4" t="s">
        <v>1061</v>
      </c>
      <c r="D9726" s="4" t="n">
        <v>20</v>
      </c>
      <c r="E9726" s="4" t="n">
        <v>145.57</v>
      </c>
      <c r="F9726" s="4" t="n">
        <v>2911.4</v>
      </c>
      <c r="G9726" s="4" t="n">
        <f aca="false">INDEX(Data_Products!$D$2:$D$33,MATCH(C9726,Data_Products!$A$2:$A$33,0))</f>
        <v>119.29</v>
      </c>
      <c r="H9726" s="4" t="str">
        <f aca="false">INDEX(Data_Products!$C$2:$C$33,MATCH(C9726,Data_Products!$A$2:$A$33,0))</f>
        <v>Plumbing &amp; Drainage</v>
      </c>
      <c r="I9726" s="10" t="n">
        <f aca="false">D9726*(E9726-G9726)</f>
        <v>525.6</v>
      </c>
      <c r="J9726" s="11" t="n">
        <f aca="false">IFERROR(I9726/F9726,0)</f>
        <v>0.180531702960775</v>
      </c>
      <c r="K9726" s="4" t="str">
        <f aca="false">IFERROR(INDEX(Data_Orders!$F$2:$F$4727,MATCH(B9726,Data_Orders!$A$2:$A$4727,0)),"")</f>
        <v>Housebuilder</v>
      </c>
      <c r="L9726" s="4" t="str">
        <f aca="false">IFERROR(INDEX(Data_Orders!$D$2:$D$4727,MATCH(B9726,Data_Orders!$A$2:$A$4727,0)),"")</f>
        <v>Birmingham South</v>
      </c>
    </row>
    <row r="9727" customFormat="false" ht="15" hidden="false" customHeight="false" outlineLevel="0" collapsed="false">
      <c r="A9727" s="4" t="s">
        <v>15543</v>
      </c>
      <c r="B9727" s="4" t="s">
        <v>4325</v>
      </c>
      <c r="C9727" s="4" t="s">
        <v>1070</v>
      </c>
      <c r="D9727" s="4" t="n">
        <v>16</v>
      </c>
      <c r="E9727" s="4" t="n">
        <v>230.32</v>
      </c>
      <c r="F9727" s="4" t="n">
        <v>3685.12</v>
      </c>
      <c r="G9727" s="4" t="n">
        <f aca="false">INDEX(Data_Products!$D$2:$D$33,MATCH(C9727,Data_Products!$A$2:$A$33,0))</f>
        <v>161.64</v>
      </c>
      <c r="H9727" s="4" t="str">
        <f aca="false">INDEX(Data_Products!$C$2:$C$33,MATCH(C9727,Data_Products!$A$2:$A$33,0))</f>
        <v>Landscaping</v>
      </c>
      <c r="I9727" s="10" t="n">
        <f aca="false">D9727*(E9727-G9727)</f>
        <v>1098.88</v>
      </c>
      <c r="J9727" s="11" t="n">
        <f aca="false">IFERROR(I9727/F9727,0)</f>
        <v>0.298193817297673</v>
      </c>
      <c r="K9727" s="4" t="str">
        <f aca="false">IFERROR(INDEX(Data_Orders!$F$2:$F$4727,MATCH(B9727,Data_Orders!$A$2:$A$4727,0)),"")</f>
        <v>Housebuilder</v>
      </c>
      <c r="L9727" s="4" t="str">
        <f aca="false">IFERROR(INDEX(Data_Orders!$D$2:$D$4727,MATCH(B9727,Data_Orders!$A$2:$A$4727,0)),"")</f>
        <v>Birmingham South</v>
      </c>
    </row>
    <row r="9728" customFormat="false" ht="15" hidden="false" customHeight="false" outlineLevel="0" collapsed="false">
      <c r="A9728" s="4" t="s">
        <v>15544</v>
      </c>
      <c r="B9728" s="4" t="s">
        <v>4325</v>
      </c>
      <c r="C9728" s="4" t="s">
        <v>1037</v>
      </c>
      <c r="D9728" s="4" t="n">
        <v>6</v>
      </c>
      <c r="E9728" s="4" t="n">
        <v>90.97</v>
      </c>
      <c r="F9728" s="4" t="n">
        <v>545.82</v>
      </c>
      <c r="G9728" s="4" t="n">
        <f aca="false">INDEX(Data_Products!$D$2:$D$33,MATCH(C9728,Data_Products!$A$2:$A$33,0))</f>
        <v>73.81</v>
      </c>
      <c r="H9728" s="4" t="str">
        <f aca="false">INDEX(Data_Products!$C$2:$C$33,MATCH(C9728,Data_Products!$A$2:$A$33,0))</f>
        <v>Insulation</v>
      </c>
      <c r="I9728" s="10" t="n">
        <f aca="false">D9728*(E9728-G9728)</f>
        <v>102.96</v>
      </c>
      <c r="J9728" s="11" t="n">
        <f aca="false">IFERROR(I9728/F9728,0)</f>
        <v>0.18863361547763</v>
      </c>
      <c r="K9728" s="4" t="str">
        <f aca="false">IFERROR(INDEX(Data_Orders!$F$2:$F$4727,MATCH(B9728,Data_Orders!$A$2:$A$4727,0)),"")</f>
        <v>Housebuilder</v>
      </c>
      <c r="L9728" s="4" t="str">
        <f aca="false">IFERROR(INDEX(Data_Orders!$D$2:$D$4727,MATCH(B9728,Data_Orders!$A$2:$A$4727,0)),"")</f>
        <v>Birmingham South</v>
      </c>
    </row>
    <row r="9729" customFormat="false" ht="15" hidden="false" customHeight="false" outlineLevel="0" collapsed="false">
      <c r="A9729" s="4" t="s">
        <v>15545</v>
      </c>
      <c r="B9729" s="4" t="s">
        <v>4325</v>
      </c>
      <c r="C9729" s="4" t="s">
        <v>1030</v>
      </c>
      <c r="D9729" s="4" t="n">
        <v>11</v>
      </c>
      <c r="E9729" s="4" t="n">
        <v>25.23</v>
      </c>
      <c r="F9729" s="4" t="n">
        <v>277.53</v>
      </c>
      <c r="G9729" s="4" t="n">
        <f aca="false">INDEX(Data_Products!$D$2:$D$33,MATCH(C9729,Data_Products!$A$2:$A$33,0))</f>
        <v>17.67</v>
      </c>
      <c r="H9729" s="4" t="str">
        <f aca="false">INDEX(Data_Products!$C$2:$C$33,MATCH(C9729,Data_Products!$A$2:$A$33,0))</f>
        <v>Cement &amp; Aggregates</v>
      </c>
      <c r="I9729" s="10" t="n">
        <f aca="false">D9729*(E9729-G9729)</f>
        <v>83.16</v>
      </c>
      <c r="J9729" s="11" t="n">
        <f aca="false">IFERROR(I9729/F9729,0)</f>
        <v>0.299643281807372</v>
      </c>
      <c r="K9729" s="4" t="str">
        <f aca="false">IFERROR(INDEX(Data_Orders!$F$2:$F$4727,MATCH(B9729,Data_Orders!$A$2:$A$4727,0)),"")</f>
        <v>Housebuilder</v>
      </c>
      <c r="L9729" s="4" t="str">
        <f aca="false">IFERROR(INDEX(Data_Orders!$D$2:$D$4727,MATCH(B9729,Data_Orders!$A$2:$A$4727,0)),"")</f>
        <v>Birmingham South</v>
      </c>
    </row>
    <row r="9730" customFormat="false" ht="15" hidden="false" customHeight="false" outlineLevel="0" collapsed="false">
      <c r="A9730" s="4" t="s">
        <v>15546</v>
      </c>
      <c r="B9730" s="4" t="s">
        <v>4325</v>
      </c>
      <c r="C9730" s="4" t="s">
        <v>1028</v>
      </c>
      <c r="D9730" s="4" t="n">
        <v>1</v>
      </c>
      <c r="E9730" s="4" t="n">
        <v>118.79</v>
      </c>
      <c r="F9730" s="4" t="n">
        <v>118.79</v>
      </c>
      <c r="G9730" s="4" t="n">
        <f aca="false">INDEX(Data_Products!$D$2:$D$33,MATCH(C9730,Data_Products!$A$2:$A$33,0))</f>
        <v>81.07</v>
      </c>
      <c r="H9730" s="4" t="str">
        <f aca="false">INDEX(Data_Products!$C$2:$C$33,MATCH(C9730,Data_Products!$A$2:$A$33,0))</f>
        <v>Cement &amp; Aggregates</v>
      </c>
      <c r="I9730" s="10" t="n">
        <f aca="false">D9730*(E9730-G9730)</f>
        <v>37.72</v>
      </c>
      <c r="J9730" s="11" t="n">
        <f aca="false">IFERROR(I9730/F9730,0)</f>
        <v>0.317535146056065</v>
      </c>
      <c r="K9730" s="4" t="str">
        <f aca="false">IFERROR(INDEX(Data_Orders!$F$2:$F$4727,MATCH(B9730,Data_Orders!$A$2:$A$4727,0)),"")</f>
        <v>Housebuilder</v>
      </c>
      <c r="L9730" s="4" t="str">
        <f aca="false">IFERROR(INDEX(Data_Orders!$D$2:$D$4727,MATCH(B9730,Data_Orders!$A$2:$A$4727,0)),"")</f>
        <v>Birmingham South</v>
      </c>
    </row>
    <row r="9731" customFormat="false" ht="15" hidden="false" customHeight="false" outlineLevel="0" collapsed="false">
      <c r="A9731" s="4" t="s">
        <v>15547</v>
      </c>
      <c r="B9731" s="4" t="s">
        <v>4325</v>
      </c>
      <c r="C9731" s="4" t="s">
        <v>1041</v>
      </c>
      <c r="D9731" s="4" t="n">
        <v>18</v>
      </c>
      <c r="E9731" s="4" t="n">
        <v>242.75</v>
      </c>
      <c r="F9731" s="4" t="n">
        <v>4369.5</v>
      </c>
      <c r="G9731" s="4" t="n">
        <f aca="false">INDEX(Data_Products!$D$2:$D$33,MATCH(C9731,Data_Products!$A$2:$A$33,0))</f>
        <v>142.94</v>
      </c>
      <c r="H9731" s="4" t="str">
        <f aca="false">INDEX(Data_Products!$C$2:$C$33,MATCH(C9731,Data_Products!$A$2:$A$33,0))</f>
        <v>Tools &amp; Fixings</v>
      </c>
      <c r="I9731" s="10" t="n">
        <f aca="false">D9731*(E9731-G9731)</f>
        <v>1796.58</v>
      </c>
      <c r="J9731" s="11" t="n">
        <f aca="false">IFERROR(I9731/F9731,0)</f>
        <v>0.411163748712667</v>
      </c>
      <c r="K9731" s="4" t="str">
        <f aca="false">IFERROR(INDEX(Data_Orders!$F$2:$F$4727,MATCH(B9731,Data_Orders!$A$2:$A$4727,0)),"")</f>
        <v>Housebuilder</v>
      </c>
      <c r="L9731" s="4" t="str">
        <f aca="false">IFERROR(INDEX(Data_Orders!$D$2:$D$4727,MATCH(B9731,Data_Orders!$A$2:$A$4727,0)),"")</f>
        <v>Birmingham South</v>
      </c>
    </row>
    <row r="9732" customFormat="false" ht="15" hidden="false" customHeight="false" outlineLevel="0" collapsed="false">
      <c r="A9732" s="4" t="s">
        <v>15548</v>
      </c>
      <c r="B9732" s="4" t="s">
        <v>4326</v>
      </c>
      <c r="C9732" s="4" t="s">
        <v>1026</v>
      </c>
      <c r="D9732" s="4" t="n">
        <v>5</v>
      </c>
      <c r="E9732" s="4" t="n">
        <v>184.05</v>
      </c>
      <c r="F9732" s="4" t="n">
        <v>920.25</v>
      </c>
      <c r="G9732" s="4" t="n">
        <f aca="false">INDEX(Data_Products!$D$2:$D$33,MATCH(C9732,Data_Products!$A$2:$A$33,0))</f>
        <v>147.44</v>
      </c>
      <c r="H9732" s="4" t="str">
        <f aca="false">INDEX(Data_Products!$C$2:$C$33,MATCH(C9732,Data_Products!$A$2:$A$33,0))</f>
        <v>Cement &amp; Aggregates</v>
      </c>
      <c r="I9732" s="10" t="n">
        <f aca="false">D9732*(E9732-G9732)</f>
        <v>183.05</v>
      </c>
      <c r="J9732" s="11" t="n">
        <f aca="false">IFERROR(I9732/F9732,0)</f>
        <v>0.19891333876664</v>
      </c>
      <c r="K9732" s="4" t="str">
        <f aca="false">IFERROR(INDEX(Data_Orders!$F$2:$F$4727,MATCH(B9732,Data_Orders!$A$2:$A$4727,0)),"")</f>
        <v>Housebuilder</v>
      </c>
      <c r="L9732" s="4" t="str">
        <f aca="false">IFERROR(INDEX(Data_Orders!$D$2:$D$4727,MATCH(B9732,Data_Orders!$A$2:$A$4727,0)),"")</f>
        <v>Birmingham South</v>
      </c>
    </row>
    <row r="9733" customFormat="false" ht="15" hidden="false" customHeight="false" outlineLevel="0" collapsed="false">
      <c r="A9733" s="4" t="s">
        <v>15549</v>
      </c>
      <c r="B9733" s="4" t="s">
        <v>4326</v>
      </c>
      <c r="C9733" s="4" t="s">
        <v>1061</v>
      </c>
      <c r="D9733" s="4" t="n">
        <v>9</v>
      </c>
      <c r="E9733" s="4" t="n">
        <v>145.57</v>
      </c>
      <c r="F9733" s="4" t="n">
        <v>1310.13</v>
      </c>
      <c r="G9733" s="4" t="n">
        <f aca="false">INDEX(Data_Products!$D$2:$D$33,MATCH(C9733,Data_Products!$A$2:$A$33,0))</f>
        <v>119.29</v>
      </c>
      <c r="H9733" s="4" t="str">
        <f aca="false">INDEX(Data_Products!$C$2:$C$33,MATCH(C9733,Data_Products!$A$2:$A$33,0))</f>
        <v>Plumbing &amp; Drainage</v>
      </c>
      <c r="I9733" s="10" t="n">
        <f aca="false">D9733*(E9733-G9733)</f>
        <v>236.52</v>
      </c>
      <c r="J9733" s="11" t="n">
        <f aca="false">IFERROR(I9733/F9733,0)</f>
        <v>0.180531702960775</v>
      </c>
      <c r="K9733" s="4" t="str">
        <f aca="false">IFERROR(INDEX(Data_Orders!$F$2:$F$4727,MATCH(B9733,Data_Orders!$A$2:$A$4727,0)),"")</f>
        <v>Housebuilder</v>
      </c>
      <c r="L9733" s="4" t="str">
        <f aca="false">IFERROR(INDEX(Data_Orders!$D$2:$D$4727,MATCH(B9733,Data_Orders!$A$2:$A$4727,0)),"")</f>
        <v>Birmingham South</v>
      </c>
    </row>
    <row r="9734" customFormat="false" ht="15" hidden="false" customHeight="false" outlineLevel="0" collapsed="false">
      <c r="A9734" s="4" t="s">
        <v>15550</v>
      </c>
      <c r="B9734" s="4" t="s">
        <v>4327</v>
      </c>
      <c r="C9734" s="4" t="s">
        <v>1030</v>
      </c>
      <c r="D9734" s="4" t="n">
        <v>1</v>
      </c>
      <c r="E9734" s="4" t="n">
        <v>25.23</v>
      </c>
      <c r="F9734" s="4" t="n">
        <v>25.23</v>
      </c>
      <c r="G9734" s="4" t="n">
        <f aca="false">INDEX(Data_Products!$D$2:$D$33,MATCH(C9734,Data_Products!$A$2:$A$33,0))</f>
        <v>17.67</v>
      </c>
      <c r="H9734" s="4" t="str">
        <f aca="false">INDEX(Data_Products!$C$2:$C$33,MATCH(C9734,Data_Products!$A$2:$A$33,0))</f>
        <v>Cement &amp; Aggregates</v>
      </c>
      <c r="I9734" s="10" t="n">
        <f aca="false">D9734*(E9734-G9734)</f>
        <v>7.56</v>
      </c>
      <c r="J9734" s="11" t="n">
        <f aca="false">IFERROR(I9734/F9734,0)</f>
        <v>0.299643281807372</v>
      </c>
      <c r="K9734" s="4" t="str">
        <f aca="false">IFERROR(INDEX(Data_Orders!$F$2:$F$4727,MATCH(B9734,Data_Orders!$A$2:$A$4727,0)),"")</f>
        <v>Housebuilder</v>
      </c>
      <c r="L9734" s="4" t="str">
        <f aca="false">IFERROR(INDEX(Data_Orders!$D$2:$D$4727,MATCH(B9734,Data_Orders!$A$2:$A$4727,0)),"")</f>
        <v>Birmingham South</v>
      </c>
    </row>
    <row r="9735" customFormat="false" ht="15" hidden="false" customHeight="false" outlineLevel="0" collapsed="false">
      <c r="A9735" s="4" t="s">
        <v>15551</v>
      </c>
      <c r="B9735" s="4" t="s">
        <v>4327</v>
      </c>
      <c r="C9735" s="4" t="s">
        <v>1046</v>
      </c>
      <c r="D9735" s="4" t="n">
        <v>2</v>
      </c>
      <c r="E9735" s="4" t="n">
        <v>154.02</v>
      </c>
      <c r="F9735" s="4" t="n">
        <v>308.04</v>
      </c>
      <c r="G9735" s="4" t="n">
        <f aca="false">INDEX(Data_Products!$D$2:$D$33,MATCH(C9735,Data_Products!$A$2:$A$33,0))</f>
        <v>102.1</v>
      </c>
      <c r="H9735" s="4" t="str">
        <f aca="false">INDEX(Data_Products!$C$2:$C$33,MATCH(C9735,Data_Products!$A$2:$A$33,0))</f>
        <v>Tools &amp; Fixings</v>
      </c>
      <c r="I9735" s="10" t="n">
        <f aca="false">D9735*(E9735-G9735)</f>
        <v>103.84</v>
      </c>
      <c r="J9735" s="11" t="n">
        <f aca="false">IFERROR(I9735/F9735,0)</f>
        <v>0.337099078041813</v>
      </c>
      <c r="K9735" s="4" t="str">
        <f aca="false">IFERROR(INDEX(Data_Orders!$F$2:$F$4727,MATCH(B9735,Data_Orders!$A$2:$A$4727,0)),"")</f>
        <v>Housebuilder</v>
      </c>
      <c r="L9735" s="4" t="str">
        <f aca="false">IFERROR(INDEX(Data_Orders!$D$2:$D$4727,MATCH(B9735,Data_Orders!$A$2:$A$4727,0)),"")</f>
        <v>Birmingham South</v>
      </c>
    </row>
    <row r="9736" customFormat="false" ht="15" hidden="false" customHeight="false" outlineLevel="0" collapsed="false">
      <c r="A9736" s="4" t="s">
        <v>15552</v>
      </c>
      <c r="B9736" s="4" t="s">
        <v>4328</v>
      </c>
      <c r="C9736" s="4" t="s">
        <v>1041</v>
      </c>
      <c r="D9736" s="4" t="n">
        <v>5</v>
      </c>
      <c r="E9736" s="4" t="n">
        <v>242.75</v>
      </c>
      <c r="F9736" s="4" t="n">
        <v>1213.75</v>
      </c>
      <c r="G9736" s="4" t="n">
        <f aca="false">INDEX(Data_Products!$D$2:$D$33,MATCH(C9736,Data_Products!$A$2:$A$33,0))</f>
        <v>142.94</v>
      </c>
      <c r="H9736" s="4" t="str">
        <f aca="false">INDEX(Data_Products!$C$2:$C$33,MATCH(C9736,Data_Products!$A$2:$A$33,0))</f>
        <v>Tools &amp; Fixings</v>
      </c>
      <c r="I9736" s="10" t="n">
        <f aca="false">D9736*(E9736-G9736)</f>
        <v>499.05</v>
      </c>
      <c r="J9736" s="11" t="n">
        <f aca="false">IFERROR(I9736/F9736,0)</f>
        <v>0.411163748712667</v>
      </c>
      <c r="K9736" s="4" t="str">
        <f aca="false">IFERROR(INDEX(Data_Orders!$F$2:$F$4727,MATCH(B9736,Data_Orders!$A$2:$A$4727,0)),"")</f>
        <v>Housebuilder</v>
      </c>
      <c r="L9736" s="4" t="str">
        <f aca="false">IFERROR(INDEX(Data_Orders!$D$2:$D$4727,MATCH(B9736,Data_Orders!$A$2:$A$4727,0)),"")</f>
        <v>Birmingham South</v>
      </c>
    </row>
    <row r="9737" customFormat="false" ht="15" hidden="false" customHeight="false" outlineLevel="0" collapsed="false">
      <c r="A9737" s="4" t="s">
        <v>15553</v>
      </c>
      <c r="B9737" s="4" t="s">
        <v>4329</v>
      </c>
      <c r="C9737" s="4" t="s">
        <v>1061</v>
      </c>
      <c r="D9737" s="4" t="n">
        <v>11</v>
      </c>
      <c r="E9737" s="4" t="n">
        <v>145.57</v>
      </c>
      <c r="F9737" s="4" t="n">
        <v>1601.27</v>
      </c>
      <c r="G9737" s="4" t="n">
        <f aca="false">INDEX(Data_Products!$D$2:$D$33,MATCH(C9737,Data_Products!$A$2:$A$33,0))</f>
        <v>119.29</v>
      </c>
      <c r="H9737" s="4" t="str">
        <f aca="false">INDEX(Data_Products!$C$2:$C$33,MATCH(C9737,Data_Products!$A$2:$A$33,0))</f>
        <v>Plumbing &amp; Drainage</v>
      </c>
      <c r="I9737" s="10" t="n">
        <f aca="false">D9737*(E9737-G9737)</f>
        <v>289.08</v>
      </c>
      <c r="J9737" s="11" t="n">
        <f aca="false">IFERROR(I9737/F9737,0)</f>
        <v>0.180531702960775</v>
      </c>
      <c r="K9737" s="4" t="str">
        <f aca="false">IFERROR(INDEX(Data_Orders!$F$2:$F$4727,MATCH(B9737,Data_Orders!$A$2:$A$4727,0)),"")</f>
        <v>Housebuilder</v>
      </c>
      <c r="L9737" s="4" t="str">
        <f aca="false">IFERROR(INDEX(Data_Orders!$D$2:$D$4727,MATCH(B9737,Data_Orders!$A$2:$A$4727,0)),"")</f>
        <v>Birmingham South</v>
      </c>
    </row>
    <row r="9738" customFormat="false" ht="15" hidden="false" customHeight="false" outlineLevel="0" collapsed="false">
      <c r="A9738" s="4" t="s">
        <v>15554</v>
      </c>
      <c r="B9738" s="4" t="s">
        <v>4330</v>
      </c>
      <c r="C9738" s="4" t="s">
        <v>1077</v>
      </c>
      <c r="D9738" s="4" t="n">
        <v>13</v>
      </c>
      <c r="E9738" s="4" t="n">
        <v>46.61</v>
      </c>
      <c r="F9738" s="4" t="n">
        <v>605.93</v>
      </c>
      <c r="G9738" s="4" t="n">
        <f aca="false">INDEX(Data_Products!$D$2:$D$33,MATCH(C9738,Data_Products!$A$2:$A$33,0))</f>
        <v>36.87</v>
      </c>
      <c r="H9738" s="4" t="str">
        <f aca="false">INDEX(Data_Products!$C$2:$C$33,MATCH(C9738,Data_Products!$A$2:$A$33,0))</f>
        <v>Landscaping</v>
      </c>
      <c r="I9738" s="10" t="n">
        <f aca="false">D9738*(E9738-G9738)</f>
        <v>126.62</v>
      </c>
      <c r="J9738" s="11" t="n">
        <f aca="false">IFERROR(I9738/F9738,0)</f>
        <v>0.208968032611028</v>
      </c>
      <c r="K9738" s="4" t="str">
        <f aca="false">IFERROR(INDEX(Data_Orders!$F$2:$F$4727,MATCH(B9738,Data_Orders!$A$2:$A$4727,0)),"")</f>
        <v>Housebuilder</v>
      </c>
      <c r="L9738" s="4" t="str">
        <f aca="false">IFERROR(INDEX(Data_Orders!$D$2:$D$4727,MATCH(B9738,Data_Orders!$A$2:$A$4727,0)),"")</f>
        <v>Birmingham South</v>
      </c>
    </row>
    <row r="9739" customFormat="false" ht="15" hidden="false" customHeight="false" outlineLevel="0" collapsed="false">
      <c r="A9739" s="4" t="s">
        <v>15555</v>
      </c>
      <c r="B9739" s="4" t="s">
        <v>4330</v>
      </c>
      <c r="C9739" s="4" t="s">
        <v>1070</v>
      </c>
      <c r="D9739" s="4" t="n">
        <v>20</v>
      </c>
      <c r="E9739" s="4" t="n">
        <v>230.32</v>
      </c>
      <c r="F9739" s="4" t="n">
        <v>4606.4</v>
      </c>
      <c r="G9739" s="4" t="n">
        <f aca="false">INDEX(Data_Products!$D$2:$D$33,MATCH(C9739,Data_Products!$A$2:$A$33,0))</f>
        <v>161.64</v>
      </c>
      <c r="H9739" s="4" t="str">
        <f aca="false">INDEX(Data_Products!$C$2:$C$33,MATCH(C9739,Data_Products!$A$2:$A$33,0))</f>
        <v>Landscaping</v>
      </c>
      <c r="I9739" s="10" t="n">
        <f aca="false">D9739*(E9739-G9739)</f>
        <v>1373.6</v>
      </c>
      <c r="J9739" s="11" t="n">
        <f aca="false">IFERROR(I9739/F9739,0)</f>
        <v>0.298193817297673</v>
      </c>
      <c r="K9739" s="4" t="str">
        <f aca="false">IFERROR(INDEX(Data_Orders!$F$2:$F$4727,MATCH(B9739,Data_Orders!$A$2:$A$4727,0)),"")</f>
        <v>Housebuilder</v>
      </c>
      <c r="L9739" s="4" t="str">
        <f aca="false">IFERROR(INDEX(Data_Orders!$D$2:$D$4727,MATCH(B9739,Data_Orders!$A$2:$A$4727,0)),"")</f>
        <v>Birmingham South</v>
      </c>
    </row>
    <row r="9740" customFormat="false" ht="15" hidden="false" customHeight="false" outlineLevel="0" collapsed="false">
      <c r="A9740" s="4" t="s">
        <v>15556</v>
      </c>
      <c r="B9740" s="4" t="s">
        <v>4331</v>
      </c>
      <c r="C9740" s="4" t="s">
        <v>1048</v>
      </c>
      <c r="D9740" s="4" t="n">
        <v>10</v>
      </c>
      <c r="E9740" s="4" t="n">
        <v>112.72</v>
      </c>
      <c r="F9740" s="4" t="n">
        <v>1127.2</v>
      </c>
      <c r="G9740" s="4" t="n">
        <f aca="false">INDEX(Data_Products!$D$2:$D$33,MATCH(C9740,Data_Products!$A$2:$A$33,0))</f>
        <v>83.21</v>
      </c>
      <c r="H9740" s="4" t="str">
        <f aca="false">INDEX(Data_Products!$C$2:$C$33,MATCH(C9740,Data_Products!$A$2:$A$33,0))</f>
        <v>Tools &amp; Fixings</v>
      </c>
      <c r="I9740" s="10" t="n">
        <f aca="false">D9740*(E9740-G9740)</f>
        <v>295.1</v>
      </c>
      <c r="J9740" s="11" t="n">
        <f aca="false">IFERROR(I9740/F9740,0)</f>
        <v>0.26179914833215</v>
      </c>
      <c r="K9740" s="4" t="str">
        <f aca="false">IFERROR(INDEX(Data_Orders!$F$2:$F$4727,MATCH(B9740,Data_Orders!$A$2:$A$4727,0)),"")</f>
        <v>Housebuilder</v>
      </c>
      <c r="L9740" s="4" t="str">
        <f aca="false">IFERROR(INDEX(Data_Orders!$D$2:$D$4727,MATCH(B9740,Data_Orders!$A$2:$A$4727,0)),"")</f>
        <v>Birmingham South</v>
      </c>
    </row>
    <row r="9741" customFormat="false" ht="15" hidden="false" customHeight="false" outlineLevel="0" collapsed="false">
      <c r="A9741" s="4" t="s">
        <v>15557</v>
      </c>
      <c r="B9741" s="4" t="s">
        <v>4331</v>
      </c>
      <c r="C9741" s="4" t="s">
        <v>1032</v>
      </c>
      <c r="D9741" s="4" t="n">
        <v>19</v>
      </c>
      <c r="E9741" s="4" t="n">
        <v>99.65</v>
      </c>
      <c r="F9741" s="4" t="n">
        <v>1893.35</v>
      </c>
      <c r="G9741" s="4" t="n">
        <f aca="false">INDEX(Data_Products!$D$2:$D$33,MATCH(C9741,Data_Products!$A$2:$A$33,0))</f>
        <v>58.26</v>
      </c>
      <c r="H9741" s="4" t="str">
        <f aca="false">INDEX(Data_Products!$C$2:$C$33,MATCH(C9741,Data_Products!$A$2:$A$33,0))</f>
        <v>Insulation</v>
      </c>
      <c r="I9741" s="10" t="n">
        <f aca="false">D9741*(E9741-G9741)</f>
        <v>786.41</v>
      </c>
      <c r="J9741" s="11" t="n">
        <f aca="false">IFERROR(I9741/F9741,0)</f>
        <v>0.415353738083292</v>
      </c>
      <c r="K9741" s="4" t="str">
        <f aca="false">IFERROR(INDEX(Data_Orders!$F$2:$F$4727,MATCH(B9741,Data_Orders!$A$2:$A$4727,0)),"")</f>
        <v>Housebuilder</v>
      </c>
      <c r="L9741" s="4" t="str">
        <f aca="false">IFERROR(INDEX(Data_Orders!$D$2:$D$4727,MATCH(B9741,Data_Orders!$A$2:$A$4727,0)),"")</f>
        <v>Birmingham South</v>
      </c>
    </row>
    <row r="9742" customFormat="false" ht="15" hidden="false" customHeight="false" outlineLevel="0" collapsed="false">
      <c r="A9742" s="4" t="s">
        <v>15558</v>
      </c>
      <c r="B9742" s="4" t="s">
        <v>4331</v>
      </c>
      <c r="C9742" s="4" t="s">
        <v>1041</v>
      </c>
      <c r="D9742" s="4" t="n">
        <v>1</v>
      </c>
      <c r="E9742" s="4" t="n">
        <v>242.75</v>
      </c>
      <c r="F9742" s="4" t="n">
        <v>242.75</v>
      </c>
      <c r="G9742" s="4" t="n">
        <f aca="false">INDEX(Data_Products!$D$2:$D$33,MATCH(C9742,Data_Products!$A$2:$A$33,0))</f>
        <v>142.94</v>
      </c>
      <c r="H9742" s="4" t="str">
        <f aca="false">INDEX(Data_Products!$C$2:$C$33,MATCH(C9742,Data_Products!$A$2:$A$33,0))</f>
        <v>Tools &amp; Fixings</v>
      </c>
      <c r="I9742" s="10" t="n">
        <f aca="false">D9742*(E9742-G9742)</f>
        <v>99.81</v>
      </c>
      <c r="J9742" s="11" t="n">
        <f aca="false">IFERROR(I9742/F9742,0)</f>
        <v>0.411163748712667</v>
      </c>
      <c r="K9742" s="4" t="str">
        <f aca="false">IFERROR(INDEX(Data_Orders!$F$2:$F$4727,MATCH(B9742,Data_Orders!$A$2:$A$4727,0)),"")</f>
        <v>Housebuilder</v>
      </c>
      <c r="L9742" s="4" t="str">
        <f aca="false">IFERROR(INDEX(Data_Orders!$D$2:$D$4727,MATCH(B9742,Data_Orders!$A$2:$A$4727,0)),"")</f>
        <v>Birmingham South</v>
      </c>
    </row>
    <row r="9743" customFormat="false" ht="15" hidden="false" customHeight="false" outlineLevel="0" collapsed="false">
      <c r="A9743" s="4" t="s">
        <v>15559</v>
      </c>
      <c r="B9743" s="4" t="s">
        <v>4332</v>
      </c>
      <c r="C9743" s="4" t="s">
        <v>1068</v>
      </c>
      <c r="D9743" s="4" t="n">
        <v>19</v>
      </c>
      <c r="E9743" s="4" t="n">
        <v>86.28</v>
      </c>
      <c r="F9743" s="4" t="n">
        <v>1639.32</v>
      </c>
      <c r="G9743" s="4" t="n">
        <f aca="false">INDEX(Data_Products!$D$2:$D$33,MATCH(C9743,Data_Products!$A$2:$A$33,0))</f>
        <v>68.55</v>
      </c>
      <c r="H9743" s="4" t="str">
        <f aca="false">INDEX(Data_Products!$C$2:$C$33,MATCH(C9743,Data_Products!$A$2:$A$33,0))</f>
        <v>Plumbing &amp; Drainage</v>
      </c>
      <c r="I9743" s="10" t="n">
        <f aca="false">D9743*(E9743-G9743)</f>
        <v>336.87</v>
      </c>
      <c r="J9743" s="11" t="n">
        <f aca="false">IFERROR(I9743/F9743,0)</f>
        <v>0.205493741307371</v>
      </c>
      <c r="K9743" s="4" t="str">
        <f aca="false">IFERROR(INDEX(Data_Orders!$F$2:$F$4727,MATCH(B9743,Data_Orders!$A$2:$A$4727,0)),"")</f>
        <v>Housebuilder</v>
      </c>
      <c r="L9743" s="4" t="str">
        <f aca="false">IFERROR(INDEX(Data_Orders!$D$2:$D$4727,MATCH(B9743,Data_Orders!$A$2:$A$4727,0)),"")</f>
        <v>Birmingham South</v>
      </c>
    </row>
    <row r="9744" customFormat="false" ht="15" hidden="false" customHeight="false" outlineLevel="0" collapsed="false">
      <c r="A9744" s="4" t="s">
        <v>15560</v>
      </c>
      <c r="B9744" s="4" t="s">
        <v>4332</v>
      </c>
      <c r="C9744" s="4" t="s">
        <v>1044</v>
      </c>
      <c r="D9744" s="4" t="n">
        <v>13</v>
      </c>
      <c r="E9744" s="4" t="n">
        <v>190.44</v>
      </c>
      <c r="F9744" s="4" t="n">
        <v>2475.72</v>
      </c>
      <c r="G9744" s="4" t="n">
        <f aca="false">INDEX(Data_Products!$D$2:$D$33,MATCH(C9744,Data_Products!$A$2:$A$33,0))</f>
        <v>115.48</v>
      </c>
      <c r="H9744" s="4" t="str">
        <f aca="false">INDEX(Data_Products!$C$2:$C$33,MATCH(C9744,Data_Products!$A$2:$A$33,0))</f>
        <v>Tools &amp; Fixings</v>
      </c>
      <c r="I9744" s="10" t="n">
        <f aca="false">D9744*(E9744-G9744)</f>
        <v>974.48</v>
      </c>
      <c r="J9744" s="11" t="n">
        <f aca="false">IFERROR(I9744/F9744,0)</f>
        <v>0.393614786809494</v>
      </c>
      <c r="K9744" s="4" t="str">
        <f aca="false">IFERROR(INDEX(Data_Orders!$F$2:$F$4727,MATCH(B9744,Data_Orders!$A$2:$A$4727,0)),"")</f>
        <v>Housebuilder</v>
      </c>
      <c r="L9744" s="4" t="str">
        <f aca="false">IFERROR(INDEX(Data_Orders!$D$2:$D$4727,MATCH(B9744,Data_Orders!$A$2:$A$4727,0)),"")</f>
        <v>Birmingham South</v>
      </c>
    </row>
    <row r="9745" customFormat="false" ht="15" hidden="false" customHeight="false" outlineLevel="0" collapsed="false">
      <c r="A9745" s="4" t="s">
        <v>15561</v>
      </c>
      <c r="B9745" s="4" t="s">
        <v>4333</v>
      </c>
      <c r="C9745" s="4" t="s">
        <v>1028</v>
      </c>
      <c r="D9745" s="4" t="n">
        <v>12</v>
      </c>
      <c r="E9745" s="4" t="n">
        <v>118.79</v>
      </c>
      <c r="F9745" s="4" t="n">
        <v>1425.48</v>
      </c>
      <c r="G9745" s="4" t="n">
        <f aca="false">INDEX(Data_Products!$D$2:$D$33,MATCH(C9745,Data_Products!$A$2:$A$33,0))</f>
        <v>81.07</v>
      </c>
      <c r="H9745" s="4" t="str">
        <f aca="false">INDEX(Data_Products!$C$2:$C$33,MATCH(C9745,Data_Products!$A$2:$A$33,0))</f>
        <v>Cement &amp; Aggregates</v>
      </c>
      <c r="I9745" s="10" t="n">
        <f aca="false">D9745*(E9745-G9745)</f>
        <v>452.64</v>
      </c>
      <c r="J9745" s="11" t="n">
        <f aca="false">IFERROR(I9745/F9745,0)</f>
        <v>0.317535146056065</v>
      </c>
      <c r="K9745" s="4" t="str">
        <f aca="false">IFERROR(INDEX(Data_Orders!$F$2:$F$4727,MATCH(B9745,Data_Orders!$A$2:$A$4727,0)),"")</f>
        <v>Housebuilder</v>
      </c>
      <c r="L9745" s="4" t="str">
        <f aca="false">IFERROR(INDEX(Data_Orders!$D$2:$D$4727,MATCH(B9745,Data_Orders!$A$2:$A$4727,0)),"")</f>
        <v>Birmingham South</v>
      </c>
    </row>
    <row r="9746" customFormat="false" ht="15" hidden="false" customHeight="false" outlineLevel="0" collapsed="false">
      <c r="A9746" s="4" t="s">
        <v>15562</v>
      </c>
      <c r="B9746" s="4" t="s">
        <v>4333</v>
      </c>
      <c r="C9746" s="4" t="s">
        <v>1021</v>
      </c>
      <c r="D9746" s="4" t="n">
        <v>15</v>
      </c>
      <c r="E9746" s="4" t="n">
        <v>73.76</v>
      </c>
      <c r="F9746" s="4" t="n">
        <v>1106.4</v>
      </c>
      <c r="G9746" s="4" t="n">
        <f aca="false">INDEX(Data_Products!$D$2:$D$33,MATCH(C9746,Data_Products!$A$2:$A$33,0))</f>
        <v>51.51</v>
      </c>
      <c r="H9746" s="4" t="str">
        <f aca="false">INDEX(Data_Products!$C$2:$C$33,MATCH(C9746,Data_Products!$A$2:$A$33,0))</f>
        <v>Cement &amp; Aggregates</v>
      </c>
      <c r="I9746" s="10" t="n">
        <f aca="false">D9746*(E9746-G9746)</f>
        <v>333.75</v>
      </c>
      <c r="J9746" s="11" t="n">
        <f aca="false">IFERROR(I9746/F9746,0)</f>
        <v>0.301654013015184</v>
      </c>
      <c r="K9746" s="4" t="str">
        <f aca="false">IFERROR(INDEX(Data_Orders!$F$2:$F$4727,MATCH(B9746,Data_Orders!$A$2:$A$4727,0)),"")</f>
        <v>Housebuilder</v>
      </c>
      <c r="L9746" s="4" t="str">
        <f aca="false">IFERROR(INDEX(Data_Orders!$D$2:$D$4727,MATCH(B9746,Data_Orders!$A$2:$A$4727,0)),"")</f>
        <v>Birmingham South</v>
      </c>
    </row>
    <row r="9747" customFormat="false" ht="15" hidden="false" customHeight="false" outlineLevel="0" collapsed="false">
      <c r="A9747" s="4" t="s">
        <v>15563</v>
      </c>
      <c r="B9747" s="4" t="s">
        <v>4334</v>
      </c>
      <c r="C9747" s="4" t="s">
        <v>1064</v>
      </c>
      <c r="D9747" s="4" t="n">
        <v>8</v>
      </c>
      <c r="E9747" s="4" t="n">
        <v>97.63</v>
      </c>
      <c r="F9747" s="4" t="n">
        <v>781.04</v>
      </c>
      <c r="G9747" s="4" t="n">
        <f aca="false">INDEX(Data_Products!$D$2:$D$33,MATCH(C9747,Data_Products!$A$2:$A$33,0))</f>
        <v>65.21</v>
      </c>
      <c r="H9747" s="4" t="str">
        <f aca="false">INDEX(Data_Products!$C$2:$C$33,MATCH(C9747,Data_Products!$A$2:$A$33,0))</f>
        <v>Plumbing &amp; Drainage</v>
      </c>
      <c r="I9747" s="10" t="n">
        <f aca="false">D9747*(E9747-G9747)</f>
        <v>259.36</v>
      </c>
      <c r="J9747" s="11" t="n">
        <f aca="false">IFERROR(I9747/F9747,0)</f>
        <v>0.332070060432244</v>
      </c>
      <c r="K9747" s="4" t="str">
        <f aca="false">IFERROR(INDEX(Data_Orders!$F$2:$F$4727,MATCH(B9747,Data_Orders!$A$2:$A$4727,0)),"")</f>
        <v>Housebuilder</v>
      </c>
      <c r="L9747" s="4" t="str">
        <f aca="false">IFERROR(INDEX(Data_Orders!$D$2:$D$4727,MATCH(B9747,Data_Orders!$A$2:$A$4727,0)),"")</f>
        <v>Birmingham South</v>
      </c>
    </row>
    <row r="9748" customFormat="false" ht="15" hidden="false" customHeight="false" outlineLevel="0" collapsed="false">
      <c r="A9748" s="4" t="s">
        <v>15564</v>
      </c>
      <c r="B9748" s="4" t="s">
        <v>4334</v>
      </c>
      <c r="C9748" s="4" t="s">
        <v>1024</v>
      </c>
      <c r="D9748" s="4" t="n">
        <v>5</v>
      </c>
      <c r="E9748" s="4" t="n">
        <v>137.14</v>
      </c>
      <c r="F9748" s="4" t="n">
        <v>685.7</v>
      </c>
      <c r="G9748" s="4" t="n">
        <f aca="false">INDEX(Data_Products!$D$2:$D$33,MATCH(C9748,Data_Products!$A$2:$A$33,0))</f>
        <v>99.99</v>
      </c>
      <c r="H9748" s="4" t="str">
        <f aca="false">INDEX(Data_Products!$C$2:$C$33,MATCH(C9748,Data_Products!$A$2:$A$33,0))</f>
        <v>Cement &amp; Aggregates</v>
      </c>
      <c r="I9748" s="10" t="n">
        <f aca="false">D9748*(E9748-G9748)</f>
        <v>185.75</v>
      </c>
      <c r="J9748" s="11" t="n">
        <f aca="false">IFERROR(I9748/F9748,0)</f>
        <v>0.270891060230421</v>
      </c>
      <c r="K9748" s="4" t="str">
        <f aca="false">IFERROR(INDEX(Data_Orders!$F$2:$F$4727,MATCH(B9748,Data_Orders!$A$2:$A$4727,0)),"")</f>
        <v>Housebuilder</v>
      </c>
      <c r="L9748" s="4" t="str">
        <f aca="false">IFERROR(INDEX(Data_Orders!$D$2:$D$4727,MATCH(B9748,Data_Orders!$A$2:$A$4727,0)),"")</f>
        <v>Birmingham South</v>
      </c>
    </row>
    <row r="9749" customFormat="false" ht="15" hidden="false" customHeight="false" outlineLevel="0" collapsed="false">
      <c r="A9749" s="4" t="s">
        <v>15565</v>
      </c>
      <c r="B9749" s="4" t="s">
        <v>4335</v>
      </c>
      <c r="C9749" s="4" t="s">
        <v>1057</v>
      </c>
      <c r="D9749" s="4" t="n">
        <v>12</v>
      </c>
      <c r="E9749" s="4" t="n">
        <v>176.81</v>
      </c>
      <c r="F9749" s="4" t="n">
        <v>2121.72</v>
      </c>
      <c r="G9749" s="4" t="n">
        <f aca="false">INDEX(Data_Products!$D$2:$D$33,MATCH(C9749,Data_Products!$A$2:$A$33,0))</f>
        <v>129.57</v>
      </c>
      <c r="H9749" s="4" t="str">
        <f aca="false">INDEX(Data_Products!$C$2:$C$33,MATCH(C9749,Data_Products!$A$2:$A$33,0))</f>
        <v>Roofing</v>
      </c>
      <c r="I9749" s="10" t="n">
        <f aca="false">D9749*(E9749-G9749)</f>
        <v>566.88</v>
      </c>
      <c r="J9749" s="11" t="n">
        <f aca="false">IFERROR(I9749/F9749,0)</f>
        <v>0.267179458175443</v>
      </c>
      <c r="K9749" s="4" t="str">
        <f aca="false">IFERROR(INDEX(Data_Orders!$F$2:$F$4727,MATCH(B9749,Data_Orders!$A$2:$A$4727,0)),"")</f>
        <v>Housebuilder</v>
      </c>
      <c r="L9749" s="4" t="str">
        <f aca="false">IFERROR(INDEX(Data_Orders!$D$2:$D$4727,MATCH(B9749,Data_Orders!$A$2:$A$4727,0)),"")</f>
        <v>Birmingham South</v>
      </c>
    </row>
    <row r="9750" customFormat="false" ht="15" hidden="false" customHeight="false" outlineLevel="0" collapsed="false">
      <c r="A9750" s="4" t="s">
        <v>15566</v>
      </c>
      <c r="B9750" s="4" t="s">
        <v>4335</v>
      </c>
      <c r="C9750" s="4" t="s">
        <v>1052</v>
      </c>
      <c r="D9750" s="4" t="n">
        <v>6</v>
      </c>
      <c r="E9750" s="4" t="n">
        <v>205.71</v>
      </c>
      <c r="F9750" s="4" t="n">
        <v>1234.26</v>
      </c>
      <c r="G9750" s="4" t="n">
        <f aca="false">INDEX(Data_Products!$D$2:$D$33,MATCH(C9750,Data_Products!$A$2:$A$33,0))</f>
        <v>152.29</v>
      </c>
      <c r="H9750" s="4" t="str">
        <f aca="false">INDEX(Data_Products!$C$2:$C$33,MATCH(C9750,Data_Products!$A$2:$A$33,0))</f>
        <v>Roofing</v>
      </c>
      <c r="I9750" s="10" t="n">
        <f aca="false">D9750*(E9750-G9750)</f>
        <v>320.52</v>
      </c>
      <c r="J9750" s="11" t="n">
        <f aca="false">IFERROR(I9750/F9750,0)</f>
        <v>0.259685965679841</v>
      </c>
      <c r="K9750" s="4" t="str">
        <f aca="false">IFERROR(INDEX(Data_Orders!$F$2:$F$4727,MATCH(B9750,Data_Orders!$A$2:$A$4727,0)),"")</f>
        <v>Housebuilder</v>
      </c>
      <c r="L9750" s="4" t="str">
        <f aca="false">IFERROR(INDEX(Data_Orders!$D$2:$D$4727,MATCH(B9750,Data_Orders!$A$2:$A$4727,0)),"")</f>
        <v>Birmingham South</v>
      </c>
    </row>
    <row r="9751" customFormat="false" ht="15" hidden="false" customHeight="false" outlineLevel="0" collapsed="false">
      <c r="A9751" s="4" t="s">
        <v>15567</v>
      </c>
      <c r="B9751" s="4" t="s">
        <v>4335</v>
      </c>
      <c r="C9751" s="4" t="s">
        <v>1030</v>
      </c>
      <c r="D9751" s="4" t="n">
        <v>8</v>
      </c>
      <c r="E9751" s="4" t="n">
        <v>25.23</v>
      </c>
      <c r="F9751" s="4" t="n">
        <v>201.84</v>
      </c>
      <c r="G9751" s="4" t="n">
        <f aca="false">INDEX(Data_Products!$D$2:$D$33,MATCH(C9751,Data_Products!$A$2:$A$33,0))</f>
        <v>17.67</v>
      </c>
      <c r="H9751" s="4" t="str">
        <f aca="false">INDEX(Data_Products!$C$2:$C$33,MATCH(C9751,Data_Products!$A$2:$A$33,0))</f>
        <v>Cement &amp; Aggregates</v>
      </c>
      <c r="I9751" s="10" t="n">
        <f aca="false">D9751*(E9751-G9751)</f>
        <v>60.48</v>
      </c>
      <c r="J9751" s="11" t="n">
        <f aca="false">IFERROR(I9751/F9751,0)</f>
        <v>0.299643281807372</v>
      </c>
      <c r="K9751" s="4" t="str">
        <f aca="false">IFERROR(INDEX(Data_Orders!$F$2:$F$4727,MATCH(B9751,Data_Orders!$A$2:$A$4727,0)),"")</f>
        <v>Housebuilder</v>
      </c>
      <c r="L9751" s="4" t="str">
        <f aca="false">IFERROR(INDEX(Data_Orders!$D$2:$D$4727,MATCH(B9751,Data_Orders!$A$2:$A$4727,0)),"")</f>
        <v>Birmingham South</v>
      </c>
    </row>
    <row r="9752" customFormat="false" ht="15" hidden="false" customHeight="false" outlineLevel="0" collapsed="false">
      <c r="A9752" s="4" t="s">
        <v>15568</v>
      </c>
      <c r="B9752" s="4" t="s">
        <v>4336</v>
      </c>
      <c r="C9752" s="4" t="s">
        <v>1032</v>
      </c>
      <c r="D9752" s="4" t="n">
        <v>18</v>
      </c>
      <c r="E9752" s="4" t="n">
        <v>99.65</v>
      </c>
      <c r="F9752" s="4" t="n">
        <v>1793.7</v>
      </c>
      <c r="G9752" s="4" t="n">
        <f aca="false">INDEX(Data_Products!$D$2:$D$33,MATCH(C9752,Data_Products!$A$2:$A$33,0))</f>
        <v>58.26</v>
      </c>
      <c r="H9752" s="4" t="str">
        <f aca="false">INDEX(Data_Products!$C$2:$C$33,MATCH(C9752,Data_Products!$A$2:$A$33,0))</f>
        <v>Insulation</v>
      </c>
      <c r="I9752" s="10" t="n">
        <f aca="false">D9752*(E9752-G9752)</f>
        <v>745.02</v>
      </c>
      <c r="J9752" s="11" t="n">
        <f aca="false">IFERROR(I9752/F9752,0)</f>
        <v>0.415353738083292</v>
      </c>
      <c r="K9752" s="4" t="str">
        <f aca="false">IFERROR(INDEX(Data_Orders!$F$2:$F$4727,MATCH(B9752,Data_Orders!$A$2:$A$4727,0)),"")</f>
        <v>Housebuilder</v>
      </c>
      <c r="L9752" s="4" t="str">
        <f aca="false">IFERROR(INDEX(Data_Orders!$D$2:$D$4727,MATCH(B9752,Data_Orders!$A$2:$A$4727,0)),"")</f>
        <v>Birmingham South</v>
      </c>
    </row>
    <row r="9753" customFormat="false" ht="15" hidden="false" customHeight="false" outlineLevel="0" collapsed="false">
      <c r="A9753" s="4" t="s">
        <v>15569</v>
      </c>
      <c r="B9753" s="4" t="s">
        <v>4337</v>
      </c>
      <c r="C9753" s="4" t="s">
        <v>1046</v>
      </c>
      <c r="D9753" s="4" t="n">
        <v>8</v>
      </c>
      <c r="E9753" s="4" t="n">
        <v>154.02</v>
      </c>
      <c r="F9753" s="4" t="n">
        <v>1232.16</v>
      </c>
      <c r="G9753" s="4" t="n">
        <f aca="false">INDEX(Data_Products!$D$2:$D$33,MATCH(C9753,Data_Products!$A$2:$A$33,0))</f>
        <v>102.1</v>
      </c>
      <c r="H9753" s="4" t="str">
        <f aca="false">INDEX(Data_Products!$C$2:$C$33,MATCH(C9753,Data_Products!$A$2:$A$33,0))</f>
        <v>Tools &amp; Fixings</v>
      </c>
      <c r="I9753" s="10" t="n">
        <f aca="false">D9753*(E9753-G9753)</f>
        <v>415.36</v>
      </c>
      <c r="J9753" s="11" t="n">
        <f aca="false">IFERROR(I9753/F9753,0)</f>
        <v>0.337099078041813</v>
      </c>
      <c r="K9753" s="4" t="str">
        <f aca="false">IFERROR(INDEX(Data_Orders!$F$2:$F$4727,MATCH(B9753,Data_Orders!$A$2:$A$4727,0)),"")</f>
        <v>Housebuilder</v>
      </c>
      <c r="L9753" s="4" t="str">
        <f aca="false">IFERROR(INDEX(Data_Orders!$D$2:$D$4727,MATCH(B9753,Data_Orders!$A$2:$A$4727,0)),"")</f>
        <v>Birmingham South</v>
      </c>
    </row>
    <row r="9754" customFormat="false" ht="15" hidden="false" customHeight="false" outlineLevel="0" collapsed="false">
      <c r="A9754" s="4" t="s">
        <v>15570</v>
      </c>
      <c r="B9754" s="4" t="s">
        <v>4337</v>
      </c>
      <c r="C9754" s="4" t="s">
        <v>1037</v>
      </c>
      <c r="D9754" s="4" t="n">
        <v>2</v>
      </c>
      <c r="E9754" s="4" t="n">
        <v>90.97</v>
      </c>
      <c r="F9754" s="4" t="n">
        <v>181.94</v>
      </c>
      <c r="G9754" s="4" t="n">
        <f aca="false">INDEX(Data_Products!$D$2:$D$33,MATCH(C9754,Data_Products!$A$2:$A$33,0))</f>
        <v>73.81</v>
      </c>
      <c r="H9754" s="4" t="str">
        <f aca="false">INDEX(Data_Products!$C$2:$C$33,MATCH(C9754,Data_Products!$A$2:$A$33,0))</f>
        <v>Insulation</v>
      </c>
      <c r="I9754" s="10" t="n">
        <f aca="false">D9754*(E9754-G9754)</f>
        <v>34.32</v>
      </c>
      <c r="J9754" s="11" t="n">
        <f aca="false">IFERROR(I9754/F9754,0)</f>
        <v>0.18863361547763</v>
      </c>
      <c r="K9754" s="4" t="str">
        <f aca="false">IFERROR(INDEX(Data_Orders!$F$2:$F$4727,MATCH(B9754,Data_Orders!$A$2:$A$4727,0)),"")</f>
        <v>Housebuilder</v>
      </c>
      <c r="L9754" s="4" t="str">
        <f aca="false">IFERROR(INDEX(Data_Orders!$D$2:$D$4727,MATCH(B9754,Data_Orders!$A$2:$A$4727,0)),"")</f>
        <v>Birmingham South</v>
      </c>
    </row>
    <row r="9755" customFormat="false" ht="15" hidden="false" customHeight="false" outlineLevel="0" collapsed="false">
      <c r="A9755" s="4" t="s">
        <v>15571</v>
      </c>
      <c r="B9755" s="4" t="s">
        <v>4338</v>
      </c>
      <c r="C9755" s="4" t="s">
        <v>1052</v>
      </c>
      <c r="D9755" s="4" t="n">
        <v>16</v>
      </c>
      <c r="E9755" s="4" t="n">
        <v>205.71</v>
      </c>
      <c r="F9755" s="4" t="n">
        <v>3291.36</v>
      </c>
      <c r="G9755" s="4" t="n">
        <f aca="false">INDEX(Data_Products!$D$2:$D$33,MATCH(C9755,Data_Products!$A$2:$A$33,0))</f>
        <v>152.29</v>
      </c>
      <c r="H9755" s="4" t="str">
        <f aca="false">INDEX(Data_Products!$C$2:$C$33,MATCH(C9755,Data_Products!$A$2:$A$33,0))</f>
        <v>Roofing</v>
      </c>
      <c r="I9755" s="10" t="n">
        <f aca="false">D9755*(E9755-G9755)</f>
        <v>854.72</v>
      </c>
      <c r="J9755" s="11" t="n">
        <f aca="false">IFERROR(I9755/F9755,0)</f>
        <v>0.259685965679841</v>
      </c>
      <c r="K9755" s="4" t="str">
        <f aca="false">IFERROR(INDEX(Data_Orders!$F$2:$F$4727,MATCH(B9755,Data_Orders!$A$2:$A$4727,0)),"")</f>
        <v>Trade Account</v>
      </c>
      <c r="L9755" s="4" t="str">
        <f aca="false">IFERROR(INDEX(Data_Orders!$D$2:$D$4727,MATCH(B9755,Data_Orders!$A$2:$A$4727,0)),"")</f>
        <v>Rugby</v>
      </c>
    </row>
    <row r="9756" customFormat="false" ht="15" hidden="false" customHeight="false" outlineLevel="0" collapsed="false">
      <c r="A9756" s="4" t="s">
        <v>15572</v>
      </c>
      <c r="B9756" s="4" t="s">
        <v>4338</v>
      </c>
      <c r="C9756" s="4" t="s">
        <v>1015</v>
      </c>
      <c r="D9756" s="4" t="n">
        <v>10</v>
      </c>
      <c r="E9756" s="4" t="n">
        <v>122.01</v>
      </c>
      <c r="F9756" s="4" t="n">
        <v>1220.1</v>
      </c>
      <c r="G9756" s="4" t="n">
        <f aca="false">INDEX(Data_Products!$D$2:$D$33,MATCH(C9756,Data_Products!$A$2:$A$33,0))</f>
        <v>85.53</v>
      </c>
      <c r="H9756" s="4" t="str">
        <f aca="false">INDEX(Data_Products!$C$2:$C$33,MATCH(C9756,Data_Products!$A$2:$A$33,0))</f>
        <v>Timber</v>
      </c>
      <c r="I9756" s="10" t="n">
        <f aca="false">D9756*(E9756-G9756)</f>
        <v>364.8</v>
      </c>
      <c r="J9756" s="11" t="n">
        <f aca="false">IFERROR(I9756/F9756,0)</f>
        <v>0.298991885910991</v>
      </c>
      <c r="K9756" s="4" t="str">
        <f aca="false">IFERROR(INDEX(Data_Orders!$F$2:$F$4727,MATCH(B9756,Data_Orders!$A$2:$A$4727,0)),"")</f>
        <v>Trade Account</v>
      </c>
      <c r="L9756" s="4" t="str">
        <f aca="false">IFERROR(INDEX(Data_Orders!$D$2:$D$4727,MATCH(B9756,Data_Orders!$A$2:$A$4727,0)),"")</f>
        <v>Rugby</v>
      </c>
    </row>
    <row r="9757" customFormat="false" ht="15" hidden="false" customHeight="false" outlineLevel="0" collapsed="false">
      <c r="A9757" s="4" t="s">
        <v>15573</v>
      </c>
      <c r="B9757" s="4" t="s">
        <v>4338</v>
      </c>
      <c r="C9757" s="4" t="s">
        <v>1041</v>
      </c>
      <c r="D9757" s="4" t="n">
        <v>6</v>
      </c>
      <c r="E9757" s="4" t="n">
        <v>242.75</v>
      </c>
      <c r="F9757" s="4" t="n">
        <v>1456.5</v>
      </c>
      <c r="G9757" s="4" t="n">
        <f aca="false">INDEX(Data_Products!$D$2:$D$33,MATCH(C9757,Data_Products!$A$2:$A$33,0))</f>
        <v>142.94</v>
      </c>
      <c r="H9757" s="4" t="str">
        <f aca="false">INDEX(Data_Products!$C$2:$C$33,MATCH(C9757,Data_Products!$A$2:$A$33,0))</f>
        <v>Tools &amp; Fixings</v>
      </c>
      <c r="I9757" s="10" t="n">
        <f aca="false">D9757*(E9757-G9757)</f>
        <v>598.86</v>
      </c>
      <c r="J9757" s="11" t="n">
        <f aca="false">IFERROR(I9757/F9757,0)</f>
        <v>0.411163748712667</v>
      </c>
      <c r="K9757" s="4" t="str">
        <f aca="false">IFERROR(INDEX(Data_Orders!$F$2:$F$4727,MATCH(B9757,Data_Orders!$A$2:$A$4727,0)),"")</f>
        <v>Trade Account</v>
      </c>
      <c r="L9757" s="4" t="str">
        <f aca="false">IFERROR(INDEX(Data_Orders!$D$2:$D$4727,MATCH(B9757,Data_Orders!$A$2:$A$4727,0)),"")</f>
        <v>Rugby</v>
      </c>
    </row>
    <row r="9758" customFormat="false" ht="15" hidden="false" customHeight="false" outlineLevel="0" collapsed="false">
      <c r="A9758" s="4" t="s">
        <v>15574</v>
      </c>
      <c r="B9758" s="4" t="s">
        <v>4338</v>
      </c>
      <c r="C9758" s="4" t="s">
        <v>1021</v>
      </c>
      <c r="D9758" s="4" t="n">
        <v>20</v>
      </c>
      <c r="E9758" s="4" t="n">
        <v>73.76</v>
      </c>
      <c r="F9758" s="4" t="n">
        <v>1475.2</v>
      </c>
      <c r="G9758" s="4" t="n">
        <f aca="false">INDEX(Data_Products!$D$2:$D$33,MATCH(C9758,Data_Products!$A$2:$A$33,0))</f>
        <v>51.51</v>
      </c>
      <c r="H9758" s="4" t="str">
        <f aca="false">INDEX(Data_Products!$C$2:$C$33,MATCH(C9758,Data_Products!$A$2:$A$33,0))</f>
        <v>Cement &amp; Aggregates</v>
      </c>
      <c r="I9758" s="10" t="n">
        <f aca="false">D9758*(E9758-G9758)</f>
        <v>445</v>
      </c>
      <c r="J9758" s="11" t="n">
        <f aca="false">IFERROR(I9758/F9758,0)</f>
        <v>0.301654013015184</v>
      </c>
      <c r="K9758" s="4" t="str">
        <f aca="false">IFERROR(INDEX(Data_Orders!$F$2:$F$4727,MATCH(B9758,Data_Orders!$A$2:$A$4727,0)),"")</f>
        <v>Trade Account</v>
      </c>
      <c r="L9758" s="4" t="str">
        <f aca="false">IFERROR(INDEX(Data_Orders!$D$2:$D$4727,MATCH(B9758,Data_Orders!$A$2:$A$4727,0)),"")</f>
        <v>Rugby</v>
      </c>
    </row>
    <row r="9759" customFormat="false" ht="15" hidden="false" customHeight="false" outlineLevel="0" collapsed="false">
      <c r="A9759" s="4" t="s">
        <v>15575</v>
      </c>
      <c r="B9759" s="4" t="s">
        <v>4338</v>
      </c>
      <c r="C9759" s="4" t="s">
        <v>1017</v>
      </c>
      <c r="D9759" s="4" t="n">
        <v>5</v>
      </c>
      <c r="E9759" s="4" t="n">
        <v>49.15</v>
      </c>
      <c r="F9759" s="4" t="n">
        <v>245.75</v>
      </c>
      <c r="G9759" s="4" t="n">
        <f aca="false">INDEX(Data_Products!$D$2:$D$33,MATCH(C9759,Data_Products!$A$2:$A$33,0))</f>
        <v>31.44</v>
      </c>
      <c r="H9759" s="4" t="str">
        <f aca="false">INDEX(Data_Products!$C$2:$C$33,MATCH(C9759,Data_Products!$A$2:$A$33,0))</f>
        <v>Timber</v>
      </c>
      <c r="I9759" s="10" t="n">
        <f aca="false">D9759*(E9759-G9759)</f>
        <v>88.55</v>
      </c>
      <c r="J9759" s="11" t="n">
        <f aca="false">IFERROR(I9759/F9759,0)</f>
        <v>0.360325534079349</v>
      </c>
      <c r="K9759" s="4" t="str">
        <f aca="false">IFERROR(INDEX(Data_Orders!$F$2:$F$4727,MATCH(B9759,Data_Orders!$A$2:$A$4727,0)),"")</f>
        <v>Trade Account</v>
      </c>
      <c r="L9759" s="4" t="str">
        <f aca="false">IFERROR(INDEX(Data_Orders!$D$2:$D$4727,MATCH(B9759,Data_Orders!$A$2:$A$4727,0)),"")</f>
        <v>Rugby</v>
      </c>
    </row>
    <row r="9760" customFormat="false" ht="15" hidden="false" customHeight="false" outlineLevel="0" collapsed="false">
      <c r="A9760" s="4" t="s">
        <v>15576</v>
      </c>
      <c r="B9760" s="4" t="s">
        <v>4339</v>
      </c>
      <c r="C9760" s="4" t="s">
        <v>1010</v>
      </c>
      <c r="D9760" s="4" t="n">
        <v>3</v>
      </c>
      <c r="E9760" s="4" t="n">
        <v>135.95</v>
      </c>
      <c r="F9760" s="4" t="n">
        <v>407.85</v>
      </c>
      <c r="G9760" s="4" t="n">
        <f aca="false">INDEX(Data_Products!$D$2:$D$33,MATCH(C9760,Data_Products!$A$2:$A$33,0))</f>
        <v>111.1</v>
      </c>
      <c r="H9760" s="4" t="str">
        <f aca="false">INDEX(Data_Products!$C$2:$C$33,MATCH(C9760,Data_Products!$A$2:$A$33,0))</f>
        <v>Timber</v>
      </c>
      <c r="I9760" s="10" t="n">
        <f aca="false">D9760*(E9760-G9760)</f>
        <v>74.55</v>
      </c>
      <c r="J9760" s="11" t="n">
        <f aca="false">IFERROR(I9760/F9760,0)</f>
        <v>0.18278778962854</v>
      </c>
      <c r="K9760" s="4" t="str">
        <f aca="false">IFERROR(INDEX(Data_Orders!$F$2:$F$4727,MATCH(B9760,Data_Orders!$A$2:$A$4727,0)),"")</f>
        <v>Trade Account</v>
      </c>
      <c r="L9760" s="4" t="str">
        <f aca="false">IFERROR(INDEX(Data_Orders!$D$2:$D$4727,MATCH(B9760,Data_Orders!$A$2:$A$4727,0)),"")</f>
        <v>Rugby</v>
      </c>
    </row>
    <row r="9761" customFormat="false" ht="15" hidden="false" customHeight="false" outlineLevel="0" collapsed="false">
      <c r="A9761" s="4" t="s">
        <v>15577</v>
      </c>
      <c r="B9761" s="4" t="s">
        <v>4339</v>
      </c>
      <c r="C9761" s="4" t="s">
        <v>1030</v>
      </c>
      <c r="D9761" s="4" t="n">
        <v>14</v>
      </c>
      <c r="E9761" s="4" t="n">
        <v>25.23</v>
      </c>
      <c r="F9761" s="4" t="n">
        <v>353.22</v>
      </c>
      <c r="G9761" s="4" t="n">
        <f aca="false">INDEX(Data_Products!$D$2:$D$33,MATCH(C9761,Data_Products!$A$2:$A$33,0))</f>
        <v>17.67</v>
      </c>
      <c r="H9761" s="4" t="str">
        <f aca="false">INDEX(Data_Products!$C$2:$C$33,MATCH(C9761,Data_Products!$A$2:$A$33,0))</f>
        <v>Cement &amp; Aggregates</v>
      </c>
      <c r="I9761" s="10" t="n">
        <f aca="false">D9761*(E9761-G9761)</f>
        <v>105.84</v>
      </c>
      <c r="J9761" s="11" t="n">
        <f aca="false">IFERROR(I9761/F9761,0)</f>
        <v>0.299643281807372</v>
      </c>
      <c r="K9761" s="4" t="str">
        <f aca="false">IFERROR(INDEX(Data_Orders!$F$2:$F$4727,MATCH(B9761,Data_Orders!$A$2:$A$4727,0)),"")</f>
        <v>Trade Account</v>
      </c>
      <c r="L9761" s="4" t="str">
        <f aca="false">IFERROR(INDEX(Data_Orders!$D$2:$D$4727,MATCH(B9761,Data_Orders!$A$2:$A$4727,0)),"")</f>
        <v>Rugby</v>
      </c>
    </row>
    <row r="9762" customFormat="false" ht="15" hidden="false" customHeight="false" outlineLevel="0" collapsed="false">
      <c r="A9762" s="4" t="s">
        <v>15578</v>
      </c>
      <c r="B9762" s="4" t="s">
        <v>4340</v>
      </c>
      <c r="C9762" s="4" t="s">
        <v>1075</v>
      </c>
      <c r="D9762" s="4" t="n">
        <v>12</v>
      </c>
      <c r="E9762" s="4" t="n">
        <v>98.61</v>
      </c>
      <c r="F9762" s="4" t="n">
        <v>1183.32</v>
      </c>
      <c r="G9762" s="4" t="n">
        <f aca="false">INDEX(Data_Products!$D$2:$D$33,MATCH(C9762,Data_Products!$A$2:$A$33,0))</f>
        <v>74.84</v>
      </c>
      <c r="H9762" s="4" t="str">
        <f aca="false">INDEX(Data_Products!$C$2:$C$33,MATCH(C9762,Data_Products!$A$2:$A$33,0))</f>
        <v>Landscaping</v>
      </c>
      <c r="I9762" s="10" t="n">
        <f aca="false">D9762*(E9762-G9762)</f>
        <v>285.24</v>
      </c>
      <c r="J9762" s="11" t="n">
        <f aca="false">IFERROR(I9762/F9762,0)</f>
        <v>0.24105060338708</v>
      </c>
      <c r="K9762" s="4" t="str">
        <f aca="false">IFERROR(INDEX(Data_Orders!$F$2:$F$4727,MATCH(B9762,Data_Orders!$A$2:$A$4727,0)),"")</f>
        <v>Trade Account</v>
      </c>
      <c r="L9762" s="4" t="str">
        <f aca="false">IFERROR(INDEX(Data_Orders!$D$2:$D$4727,MATCH(B9762,Data_Orders!$A$2:$A$4727,0)),"")</f>
        <v>Rugby</v>
      </c>
    </row>
    <row r="9763" customFormat="false" ht="15" hidden="false" customHeight="false" outlineLevel="0" collapsed="false">
      <c r="A9763" s="4" t="s">
        <v>15579</v>
      </c>
      <c r="B9763" s="4" t="s">
        <v>4340</v>
      </c>
      <c r="C9763" s="4" t="s">
        <v>1064</v>
      </c>
      <c r="D9763" s="4" t="n">
        <v>8</v>
      </c>
      <c r="E9763" s="4" t="n">
        <v>97.63</v>
      </c>
      <c r="F9763" s="4" t="n">
        <v>781.04</v>
      </c>
      <c r="G9763" s="4" t="n">
        <f aca="false">INDEX(Data_Products!$D$2:$D$33,MATCH(C9763,Data_Products!$A$2:$A$33,0))</f>
        <v>65.21</v>
      </c>
      <c r="H9763" s="4" t="str">
        <f aca="false">INDEX(Data_Products!$C$2:$C$33,MATCH(C9763,Data_Products!$A$2:$A$33,0))</f>
        <v>Plumbing &amp; Drainage</v>
      </c>
      <c r="I9763" s="10" t="n">
        <f aca="false">D9763*(E9763-G9763)</f>
        <v>259.36</v>
      </c>
      <c r="J9763" s="11" t="n">
        <f aca="false">IFERROR(I9763/F9763,0)</f>
        <v>0.332070060432244</v>
      </c>
      <c r="K9763" s="4" t="str">
        <f aca="false">IFERROR(INDEX(Data_Orders!$F$2:$F$4727,MATCH(B9763,Data_Orders!$A$2:$A$4727,0)),"")</f>
        <v>Trade Account</v>
      </c>
      <c r="L9763" s="4" t="str">
        <f aca="false">IFERROR(INDEX(Data_Orders!$D$2:$D$4727,MATCH(B9763,Data_Orders!$A$2:$A$4727,0)),"")</f>
        <v>Rugby</v>
      </c>
    </row>
    <row r="9764" customFormat="false" ht="15" hidden="false" customHeight="false" outlineLevel="0" collapsed="false">
      <c r="A9764" s="4" t="s">
        <v>15580</v>
      </c>
      <c r="B9764" s="4" t="s">
        <v>4340</v>
      </c>
      <c r="C9764" s="4" t="s">
        <v>1021</v>
      </c>
      <c r="D9764" s="4" t="n">
        <v>19</v>
      </c>
      <c r="E9764" s="4" t="n">
        <v>73.76</v>
      </c>
      <c r="F9764" s="4" t="n">
        <v>1401.44</v>
      </c>
      <c r="G9764" s="4" t="n">
        <f aca="false">INDEX(Data_Products!$D$2:$D$33,MATCH(C9764,Data_Products!$A$2:$A$33,0))</f>
        <v>51.51</v>
      </c>
      <c r="H9764" s="4" t="str">
        <f aca="false">INDEX(Data_Products!$C$2:$C$33,MATCH(C9764,Data_Products!$A$2:$A$33,0))</f>
        <v>Cement &amp; Aggregates</v>
      </c>
      <c r="I9764" s="10" t="n">
        <f aca="false">D9764*(E9764-G9764)</f>
        <v>422.75</v>
      </c>
      <c r="J9764" s="11" t="n">
        <f aca="false">IFERROR(I9764/F9764,0)</f>
        <v>0.301654013015184</v>
      </c>
      <c r="K9764" s="4" t="str">
        <f aca="false">IFERROR(INDEX(Data_Orders!$F$2:$F$4727,MATCH(B9764,Data_Orders!$A$2:$A$4727,0)),"")</f>
        <v>Trade Account</v>
      </c>
      <c r="L9764" s="4" t="str">
        <f aca="false">IFERROR(INDEX(Data_Orders!$D$2:$D$4727,MATCH(B9764,Data_Orders!$A$2:$A$4727,0)),"")</f>
        <v>Rugby</v>
      </c>
    </row>
    <row r="9765" customFormat="false" ht="15" hidden="false" customHeight="false" outlineLevel="0" collapsed="false">
      <c r="A9765" s="4" t="s">
        <v>15581</v>
      </c>
      <c r="B9765" s="4" t="s">
        <v>4340</v>
      </c>
      <c r="C9765" s="4" t="s">
        <v>1073</v>
      </c>
      <c r="D9765" s="4" t="n">
        <v>6</v>
      </c>
      <c r="E9765" s="4" t="n">
        <v>231.05</v>
      </c>
      <c r="F9765" s="4" t="n">
        <v>1386.3</v>
      </c>
      <c r="G9765" s="4" t="n">
        <f aca="false">INDEX(Data_Products!$D$2:$D$33,MATCH(C9765,Data_Products!$A$2:$A$33,0))</f>
        <v>148.29</v>
      </c>
      <c r="H9765" s="4" t="str">
        <f aca="false">INDEX(Data_Products!$C$2:$C$33,MATCH(C9765,Data_Products!$A$2:$A$33,0))</f>
        <v>Landscaping</v>
      </c>
      <c r="I9765" s="10" t="n">
        <f aca="false">D9765*(E9765-G9765)</f>
        <v>496.56</v>
      </c>
      <c r="J9765" s="11" t="n">
        <f aca="false">IFERROR(I9765/F9765,0)</f>
        <v>0.358190867777537</v>
      </c>
      <c r="K9765" s="4" t="str">
        <f aca="false">IFERROR(INDEX(Data_Orders!$F$2:$F$4727,MATCH(B9765,Data_Orders!$A$2:$A$4727,0)),"")</f>
        <v>Trade Account</v>
      </c>
      <c r="L9765" s="4" t="str">
        <f aca="false">IFERROR(INDEX(Data_Orders!$D$2:$D$4727,MATCH(B9765,Data_Orders!$A$2:$A$4727,0)),"")</f>
        <v>Rugby</v>
      </c>
    </row>
    <row r="9766" customFormat="false" ht="15" hidden="false" customHeight="false" outlineLevel="0" collapsed="false">
      <c r="A9766" s="4" t="s">
        <v>15582</v>
      </c>
      <c r="B9766" s="4" t="s">
        <v>4340</v>
      </c>
      <c r="C9766" s="4" t="s">
        <v>1017</v>
      </c>
      <c r="D9766" s="4" t="n">
        <v>13</v>
      </c>
      <c r="E9766" s="4" t="n">
        <v>49.15</v>
      </c>
      <c r="F9766" s="4" t="n">
        <v>638.95</v>
      </c>
      <c r="G9766" s="4" t="n">
        <f aca="false">INDEX(Data_Products!$D$2:$D$33,MATCH(C9766,Data_Products!$A$2:$A$33,0))</f>
        <v>31.44</v>
      </c>
      <c r="H9766" s="4" t="str">
        <f aca="false">INDEX(Data_Products!$C$2:$C$33,MATCH(C9766,Data_Products!$A$2:$A$33,0))</f>
        <v>Timber</v>
      </c>
      <c r="I9766" s="10" t="n">
        <f aca="false">D9766*(E9766-G9766)</f>
        <v>230.23</v>
      </c>
      <c r="J9766" s="11" t="n">
        <f aca="false">IFERROR(I9766/F9766,0)</f>
        <v>0.360325534079349</v>
      </c>
      <c r="K9766" s="4" t="str">
        <f aca="false">IFERROR(INDEX(Data_Orders!$F$2:$F$4727,MATCH(B9766,Data_Orders!$A$2:$A$4727,0)),"")</f>
        <v>Trade Account</v>
      </c>
      <c r="L9766" s="4" t="str">
        <f aca="false">IFERROR(INDEX(Data_Orders!$D$2:$D$4727,MATCH(B9766,Data_Orders!$A$2:$A$4727,0)),"")</f>
        <v>Rugby</v>
      </c>
    </row>
    <row r="9767" customFormat="false" ht="15" hidden="false" customHeight="false" outlineLevel="0" collapsed="false">
      <c r="A9767" s="4" t="s">
        <v>15583</v>
      </c>
      <c r="B9767" s="4" t="s">
        <v>4341</v>
      </c>
      <c r="C9767" s="4" t="s">
        <v>1024</v>
      </c>
      <c r="D9767" s="4" t="n">
        <v>13</v>
      </c>
      <c r="E9767" s="4" t="n">
        <v>137.14</v>
      </c>
      <c r="F9767" s="4" t="n">
        <v>1782.82</v>
      </c>
      <c r="G9767" s="4" t="n">
        <f aca="false">INDEX(Data_Products!$D$2:$D$33,MATCH(C9767,Data_Products!$A$2:$A$33,0))</f>
        <v>99.99</v>
      </c>
      <c r="H9767" s="4" t="str">
        <f aca="false">INDEX(Data_Products!$C$2:$C$33,MATCH(C9767,Data_Products!$A$2:$A$33,0))</f>
        <v>Cement &amp; Aggregates</v>
      </c>
      <c r="I9767" s="10" t="n">
        <f aca="false">D9767*(E9767-G9767)</f>
        <v>482.95</v>
      </c>
      <c r="J9767" s="11" t="n">
        <f aca="false">IFERROR(I9767/F9767,0)</f>
        <v>0.270891060230421</v>
      </c>
      <c r="K9767" s="4" t="str">
        <f aca="false">IFERROR(INDEX(Data_Orders!$F$2:$F$4727,MATCH(B9767,Data_Orders!$A$2:$A$4727,0)),"")</f>
        <v>Trade Account</v>
      </c>
      <c r="L9767" s="4" t="str">
        <f aca="false">IFERROR(INDEX(Data_Orders!$D$2:$D$4727,MATCH(B9767,Data_Orders!$A$2:$A$4727,0)),"")</f>
        <v>Rugby</v>
      </c>
    </row>
    <row r="9768" customFormat="false" ht="15" hidden="false" customHeight="false" outlineLevel="0" collapsed="false">
      <c r="A9768" s="4" t="s">
        <v>15584</v>
      </c>
      <c r="B9768" s="4" t="s">
        <v>4341</v>
      </c>
      <c r="C9768" s="4" t="s">
        <v>1044</v>
      </c>
      <c r="D9768" s="4" t="n">
        <v>8</v>
      </c>
      <c r="E9768" s="4" t="n">
        <v>190.44</v>
      </c>
      <c r="F9768" s="4" t="n">
        <v>1523.52</v>
      </c>
      <c r="G9768" s="4" t="n">
        <f aca="false">INDEX(Data_Products!$D$2:$D$33,MATCH(C9768,Data_Products!$A$2:$A$33,0))</f>
        <v>115.48</v>
      </c>
      <c r="H9768" s="4" t="str">
        <f aca="false">INDEX(Data_Products!$C$2:$C$33,MATCH(C9768,Data_Products!$A$2:$A$33,0))</f>
        <v>Tools &amp; Fixings</v>
      </c>
      <c r="I9768" s="10" t="n">
        <f aca="false">D9768*(E9768-G9768)</f>
        <v>599.68</v>
      </c>
      <c r="J9768" s="11" t="n">
        <f aca="false">IFERROR(I9768/F9768,0)</f>
        <v>0.393614786809494</v>
      </c>
      <c r="K9768" s="4" t="str">
        <f aca="false">IFERROR(INDEX(Data_Orders!$F$2:$F$4727,MATCH(B9768,Data_Orders!$A$2:$A$4727,0)),"")</f>
        <v>Trade Account</v>
      </c>
      <c r="L9768" s="4" t="str">
        <f aca="false">IFERROR(INDEX(Data_Orders!$D$2:$D$4727,MATCH(B9768,Data_Orders!$A$2:$A$4727,0)),"")</f>
        <v>Rugby</v>
      </c>
    </row>
    <row r="9769" customFormat="false" ht="15" hidden="false" customHeight="false" outlineLevel="0" collapsed="false">
      <c r="A9769" s="4" t="s">
        <v>15585</v>
      </c>
      <c r="B9769" s="4" t="s">
        <v>4341</v>
      </c>
      <c r="C9769" s="4" t="s">
        <v>1070</v>
      </c>
      <c r="D9769" s="4" t="n">
        <v>5</v>
      </c>
      <c r="E9769" s="4" t="n">
        <v>230.32</v>
      </c>
      <c r="F9769" s="4" t="n">
        <v>1151.6</v>
      </c>
      <c r="G9769" s="4" t="n">
        <f aca="false">INDEX(Data_Products!$D$2:$D$33,MATCH(C9769,Data_Products!$A$2:$A$33,0))</f>
        <v>161.64</v>
      </c>
      <c r="H9769" s="4" t="str">
        <f aca="false">INDEX(Data_Products!$C$2:$C$33,MATCH(C9769,Data_Products!$A$2:$A$33,0))</f>
        <v>Landscaping</v>
      </c>
      <c r="I9769" s="10" t="n">
        <f aca="false">D9769*(E9769-G9769)</f>
        <v>343.4</v>
      </c>
      <c r="J9769" s="11" t="n">
        <f aca="false">IFERROR(I9769/F9769,0)</f>
        <v>0.298193817297673</v>
      </c>
      <c r="K9769" s="4" t="str">
        <f aca="false">IFERROR(INDEX(Data_Orders!$F$2:$F$4727,MATCH(B9769,Data_Orders!$A$2:$A$4727,0)),"")</f>
        <v>Trade Account</v>
      </c>
      <c r="L9769" s="4" t="str">
        <f aca="false">IFERROR(INDEX(Data_Orders!$D$2:$D$4727,MATCH(B9769,Data_Orders!$A$2:$A$4727,0)),"")</f>
        <v>Rugby</v>
      </c>
    </row>
    <row r="9770" customFormat="false" ht="15" hidden="false" customHeight="false" outlineLevel="0" collapsed="false">
      <c r="A9770" s="4" t="s">
        <v>15586</v>
      </c>
      <c r="B9770" s="4" t="s">
        <v>4341</v>
      </c>
      <c r="C9770" s="4" t="s">
        <v>1068</v>
      </c>
      <c r="D9770" s="4" t="n">
        <v>12</v>
      </c>
      <c r="E9770" s="4" t="n">
        <v>86.28</v>
      </c>
      <c r="F9770" s="4" t="n">
        <v>1035.36</v>
      </c>
      <c r="G9770" s="4" t="n">
        <f aca="false">INDEX(Data_Products!$D$2:$D$33,MATCH(C9770,Data_Products!$A$2:$A$33,0))</f>
        <v>68.55</v>
      </c>
      <c r="H9770" s="4" t="str">
        <f aca="false">INDEX(Data_Products!$C$2:$C$33,MATCH(C9770,Data_Products!$A$2:$A$33,0))</f>
        <v>Plumbing &amp; Drainage</v>
      </c>
      <c r="I9770" s="10" t="n">
        <f aca="false">D9770*(E9770-G9770)</f>
        <v>212.76</v>
      </c>
      <c r="J9770" s="11" t="n">
        <f aca="false">IFERROR(I9770/F9770,0)</f>
        <v>0.205493741307371</v>
      </c>
      <c r="K9770" s="4" t="str">
        <f aca="false">IFERROR(INDEX(Data_Orders!$F$2:$F$4727,MATCH(B9770,Data_Orders!$A$2:$A$4727,0)),"")</f>
        <v>Trade Account</v>
      </c>
      <c r="L9770" s="4" t="str">
        <f aca="false">IFERROR(INDEX(Data_Orders!$D$2:$D$4727,MATCH(B9770,Data_Orders!$A$2:$A$4727,0)),"")</f>
        <v>Rugby</v>
      </c>
    </row>
    <row r="9771" customFormat="false" ht="15" hidden="false" customHeight="false" outlineLevel="0" collapsed="false">
      <c r="A9771" s="4" t="s">
        <v>15587</v>
      </c>
      <c r="B9771" s="4" t="s">
        <v>4341</v>
      </c>
      <c r="C9771" s="4" t="s">
        <v>1010</v>
      </c>
      <c r="D9771" s="4" t="n">
        <v>2</v>
      </c>
      <c r="E9771" s="4" t="n">
        <v>135.95</v>
      </c>
      <c r="F9771" s="4" t="n">
        <v>271.9</v>
      </c>
      <c r="G9771" s="4" t="n">
        <f aca="false">INDEX(Data_Products!$D$2:$D$33,MATCH(C9771,Data_Products!$A$2:$A$33,0))</f>
        <v>111.1</v>
      </c>
      <c r="H9771" s="4" t="str">
        <f aca="false">INDEX(Data_Products!$C$2:$C$33,MATCH(C9771,Data_Products!$A$2:$A$33,0))</f>
        <v>Timber</v>
      </c>
      <c r="I9771" s="10" t="n">
        <f aca="false">D9771*(E9771-G9771)</f>
        <v>49.7</v>
      </c>
      <c r="J9771" s="11" t="n">
        <f aca="false">IFERROR(I9771/F9771,0)</f>
        <v>0.18278778962854</v>
      </c>
      <c r="K9771" s="4" t="str">
        <f aca="false">IFERROR(INDEX(Data_Orders!$F$2:$F$4727,MATCH(B9771,Data_Orders!$A$2:$A$4727,0)),"")</f>
        <v>Trade Account</v>
      </c>
      <c r="L9771" s="4" t="str">
        <f aca="false">IFERROR(INDEX(Data_Orders!$D$2:$D$4727,MATCH(B9771,Data_Orders!$A$2:$A$4727,0)),"")</f>
        <v>Rugby</v>
      </c>
    </row>
    <row r="9772" customFormat="false" ht="15" hidden="false" customHeight="false" outlineLevel="0" collapsed="false">
      <c r="A9772" s="4" t="s">
        <v>15588</v>
      </c>
      <c r="B9772" s="4" t="s">
        <v>4342</v>
      </c>
      <c r="C9772" s="4" t="s">
        <v>1068</v>
      </c>
      <c r="D9772" s="4" t="n">
        <v>8</v>
      </c>
      <c r="E9772" s="4" t="n">
        <v>86.28</v>
      </c>
      <c r="F9772" s="4" t="n">
        <v>690.24</v>
      </c>
      <c r="G9772" s="4" t="n">
        <f aca="false">INDEX(Data_Products!$D$2:$D$33,MATCH(C9772,Data_Products!$A$2:$A$33,0))</f>
        <v>68.55</v>
      </c>
      <c r="H9772" s="4" t="str">
        <f aca="false">INDEX(Data_Products!$C$2:$C$33,MATCH(C9772,Data_Products!$A$2:$A$33,0))</f>
        <v>Plumbing &amp; Drainage</v>
      </c>
      <c r="I9772" s="10" t="n">
        <f aca="false">D9772*(E9772-G9772)</f>
        <v>141.84</v>
      </c>
      <c r="J9772" s="11" t="n">
        <f aca="false">IFERROR(I9772/F9772,0)</f>
        <v>0.205493741307371</v>
      </c>
      <c r="K9772" s="4" t="str">
        <f aca="false">IFERROR(INDEX(Data_Orders!$F$2:$F$4727,MATCH(B9772,Data_Orders!$A$2:$A$4727,0)),"")</f>
        <v>Trade Account</v>
      </c>
      <c r="L9772" s="4" t="str">
        <f aca="false">IFERROR(INDEX(Data_Orders!$D$2:$D$4727,MATCH(B9772,Data_Orders!$A$2:$A$4727,0)),"")</f>
        <v>Rugby</v>
      </c>
    </row>
    <row r="9773" customFormat="false" ht="15" hidden="false" customHeight="false" outlineLevel="0" collapsed="false">
      <c r="A9773" s="4" t="s">
        <v>15589</v>
      </c>
      <c r="B9773" s="4" t="s">
        <v>4343</v>
      </c>
      <c r="C9773" s="4" t="s">
        <v>1046</v>
      </c>
      <c r="D9773" s="4" t="n">
        <v>10</v>
      </c>
      <c r="E9773" s="4" t="n">
        <v>154.02</v>
      </c>
      <c r="F9773" s="4" t="n">
        <v>1540.2</v>
      </c>
      <c r="G9773" s="4" t="n">
        <f aca="false">INDEX(Data_Products!$D$2:$D$33,MATCH(C9773,Data_Products!$A$2:$A$33,0))</f>
        <v>102.1</v>
      </c>
      <c r="H9773" s="4" t="str">
        <f aca="false">INDEX(Data_Products!$C$2:$C$33,MATCH(C9773,Data_Products!$A$2:$A$33,0))</f>
        <v>Tools &amp; Fixings</v>
      </c>
      <c r="I9773" s="10" t="n">
        <f aca="false">D9773*(E9773-G9773)</f>
        <v>519.2</v>
      </c>
      <c r="J9773" s="11" t="n">
        <f aca="false">IFERROR(I9773/F9773,0)</f>
        <v>0.337099078041813</v>
      </c>
      <c r="K9773" s="4" t="str">
        <f aca="false">IFERROR(INDEX(Data_Orders!$F$2:$F$4727,MATCH(B9773,Data_Orders!$A$2:$A$4727,0)),"")</f>
        <v>Trade Account</v>
      </c>
      <c r="L9773" s="4" t="str">
        <f aca="false">IFERROR(INDEX(Data_Orders!$D$2:$D$4727,MATCH(B9773,Data_Orders!$A$2:$A$4727,0)),"")</f>
        <v>Rugby</v>
      </c>
    </row>
    <row r="9774" customFormat="false" ht="15" hidden="false" customHeight="false" outlineLevel="0" collapsed="false">
      <c r="A9774" s="4" t="s">
        <v>15590</v>
      </c>
      <c r="B9774" s="4" t="s">
        <v>4343</v>
      </c>
      <c r="C9774" s="4" t="s">
        <v>1013</v>
      </c>
      <c r="D9774" s="4" t="n">
        <v>18</v>
      </c>
      <c r="E9774" s="4" t="n">
        <v>240.92</v>
      </c>
      <c r="F9774" s="4" t="n">
        <v>4336.56</v>
      </c>
      <c r="G9774" s="4" t="n">
        <f aca="false">INDEX(Data_Products!$D$2:$D$33,MATCH(C9774,Data_Products!$A$2:$A$33,0))</f>
        <v>168.32</v>
      </c>
      <c r="H9774" s="4" t="str">
        <f aca="false">INDEX(Data_Products!$C$2:$C$33,MATCH(C9774,Data_Products!$A$2:$A$33,0))</f>
        <v>Timber</v>
      </c>
      <c r="I9774" s="10" t="n">
        <f aca="false">D9774*(E9774-G9774)</f>
        <v>1306.8</v>
      </c>
      <c r="J9774" s="11" t="n">
        <f aca="false">IFERROR(I9774/F9774,0)</f>
        <v>0.301344844761747</v>
      </c>
      <c r="K9774" s="4" t="str">
        <f aca="false">IFERROR(INDEX(Data_Orders!$F$2:$F$4727,MATCH(B9774,Data_Orders!$A$2:$A$4727,0)),"")</f>
        <v>Trade Account</v>
      </c>
      <c r="L9774" s="4" t="str">
        <f aca="false">IFERROR(INDEX(Data_Orders!$D$2:$D$4727,MATCH(B9774,Data_Orders!$A$2:$A$4727,0)),"")</f>
        <v>Rugby</v>
      </c>
    </row>
    <row r="9775" customFormat="false" ht="15" hidden="false" customHeight="false" outlineLevel="0" collapsed="false">
      <c r="A9775" s="4" t="s">
        <v>15591</v>
      </c>
      <c r="B9775" s="4" t="s">
        <v>4344</v>
      </c>
      <c r="C9775" s="4" t="s">
        <v>1010</v>
      </c>
      <c r="D9775" s="4" t="n">
        <v>2</v>
      </c>
      <c r="E9775" s="4" t="n">
        <v>135.95</v>
      </c>
      <c r="F9775" s="4" t="n">
        <v>271.9</v>
      </c>
      <c r="G9775" s="4" t="n">
        <f aca="false">INDEX(Data_Products!$D$2:$D$33,MATCH(C9775,Data_Products!$A$2:$A$33,0))</f>
        <v>111.1</v>
      </c>
      <c r="H9775" s="4" t="str">
        <f aca="false">INDEX(Data_Products!$C$2:$C$33,MATCH(C9775,Data_Products!$A$2:$A$33,0))</f>
        <v>Timber</v>
      </c>
      <c r="I9775" s="10" t="n">
        <f aca="false">D9775*(E9775-G9775)</f>
        <v>49.7</v>
      </c>
      <c r="J9775" s="11" t="n">
        <f aca="false">IFERROR(I9775/F9775,0)</f>
        <v>0.18278778962854</v>
      </c>
      <c r="K9775" s="4" t="str">
        <f aca="false">IFERROR(INDEX(Data_Orders!$F$2:$F$4727,MATCH(B9775,Data_Orders!$A$2:$A$4727,0)),"")</f>
        <v>Trade Account</v>
      </c>
      <c r="L9775" s="4" t="str">
        <f aca="false">IFERROR(INDEX(Data_Orders!$D$2:$D$4727,MATCH(B9775,Data_Orders!$A$2:$A$4727,0)),"")</f>
        <v>Rugby</v>
      </c>
    </row>
    <row r="9776" customFormat="false" ht="15" hidden="false" customHeight="false" outlineLevel="0" collapsed="false">
      <c r="A9776" s="4" t="s">
        <v>15592</v>
      </c>
      <c r="B9776" s="4" t="s">
        <v>4344</v>
      </c>
      <c r="C9776" s="4" t="s">
        <v>1021</v>
      </c>
      <c r="D9776" s="4" t="n">
        <v>14</v>
      </c>
      <c r="E9776" s="4" t="n">
        <v>73.76</v>
      </c>
      <c r="F9776" s="4" t="n">
        <v>1032.64</v>
      </c>
      <c r="G9776" s="4" t="n">
        <f aca="false">INDEX(Data_Products!$D$2:$D$33,MATCH(C9776,Data_Products!$A$2:$A$33,0))</f>
        <v>51.51</v>
      </c>
      <c r="H9776" s="4" t="str">
        <f aca="false">INDEX(Data_Products!$C$2:$C$33,MATCH(C9776,Data_Products!$A$2:$A$33,0))</f>
        <v>Cement &amp; Aggregates</v>
      </c>
      <c r="I9776" s="10" t="n">
        <f aca="false">D9776*(E9776-G9776)</f>
        <v>311.5</v>
      </c>
      <c r="J9776" s="11" t="n">
        <f aca="false">IFERROR(I9776/F9776,0)</f>
        <v>0.301654013015184</v>
      </c>
      <c r="K9776" s="4" t="str">
        <f aca="false">IFERROR(INDEX(Data_Orders!$F$2:$F$4727,MATCH(B9776,Data_Orders!$A$2:$A$4727,0)),"")</f>
        <v>Trade Account</v>
      </c>
      <c r="L9776" s="4" t="str">
        <f aca="false">IFERROR(INDEX(Data_Orders!$D$2:$D$4727,MATCH(B9776,Data_Orders!$A$2:$A$4727,0)),"")</f>
        <v>Rugby</v>
      </c>
    </row>
    <row r="9777" customFormat="false" ht="15" hidden="false" customHeight="false" outlineLevel="0" collapsed="false">
      <c r="A9777" s="4" t="s">
        <v>15593</v>
      </c>
      <c r="B9777" s="4" t="s">
        <v>4344</v>
      </c>
      <c r="C9777" s="4" t="s">
        <v>1019</v>
      </c>
      <c r="D9777" s="4" t="n">
        <v>4</v>
      </c>
      <c r="E9777" s="4" t="n">
        <v>79.76</v>
      </c>
      <c r="F9777" s="4" t="n">
        <v>319.04</v>
      </c>
      <c r="G9777" s="4" t="n">
        <f aca="false">INDEX(Data_Products!$D$2:$D$33,MATCH(C9777,Data_Products!$A$2:$A$33,0))</f>
        <v>59.07</v>
      </c>
      <c r="H9777" s="4" t="str">
        <f aca="false">INDEX(Data_Products!$C$2:$C$33,MATCH(C9777,Data_Products!$A$2:$A$33,0))</f>
        <v>Timber</v>
      </c>
      <c r="I9777" s="10" t="n">
        <f aca="false">D9777*(E9777-G9777)</f>
        <v>82.76</v>
      </c>
      <c r="J9777" s="11" t="n">
        <f aca="false">IFERROR(I9777/F9777,0)</f>
        <v>0.259403209628887</v>
      </c>
      <c r="K9777" s="4" t="str">
        <f aca="false">IFERROR(INDEX(Data_Orders!$F$2:$F$4727,MATCH(B9777,Data_Orders!$A$2:$A$4727,0)),"")</f>
        <v>Trade Account</v>
      </c>
      <c r="L9777" s="4" t="str">
        <f aca="false">IFERROR(INDEX(Data_Orders!$D$2:$D$4727,MATCH(B9777,Data_Orders!$A$2:$A$4727,0)),"")</f>
        <v>Rugby</v>
      </c>
    </row>
    <row r="9778" customFormat="false" ht="15" hidden="false" customHeight="false" outlineLevel="0" collapsed="false">
      <c r="A9778" s="4" t="s">
        <v>15594</v>
      </c>
      <c r="B9778" s="4" t="s">
        <v>4345</v>
      </c>
      <c r="C9778" s="4" t="s">
        <v>1013</v>
      </c>
      <c r="D9778" s="4" t="n">
        <v>8</v>
      </c>
      <c r="E9778" s="4" t="n">
        <v>240.92</v>
      </c>
      <c r="F9778" s="4" t="n">
        <v>1927.36</v>
      </c>
      <c r="G9778" s="4" t="n">
        <f aca="false">INDEX(Data_Products!$D$2:$D$33,MATCH(C9778,Data_Products!$A$2:$A$33,0))</f>
        <v>168.32</v>
      </c>
      <c r="H9778" s="4" t="str">
        <f aca="false">INDEX(Data_Products!$C$2:$C$33,MATCH(C9778,Data_Products!$A$2:$A$33,0))</f>
        <v>Timber</v>
      </c>
      <c r="I9778" s="10" t="n">
        <f aca="false">D9778*(E9778-G9778)</f>
        <v>580.8</v>
      </c>
      <c r="J9778" s="11" t="n">
        <f aca="false">IFERROR(I9778/F9778,0)</f>
        <v>0.301344844761747</v>
      </c>
      <c r="K9778" s="4" t="str">
        <f aca="false">IFERROR(INDEX(Data_Orders!$F$2:$F$4727,MATCH(B9778,Data_Orders!$A$2:$A$4727,0)),"")</f>
        <v>Trade Account</v>
      </c>
      <c r="L9778" s="4" t="str">
        <f aca="false">IFERROR(INDEX(Data_Orders!$D$2:$D$4727,MATCH(B9778,Data_Orders!$A$2:$A$4727,0)),"")</f>
        <v>Rugby</v>
      </c>
    </row>
    <row r="9779" customFormat="false" ht="15" hidden="false" customHeight="false" outlineLevel="0" collapsed="false">
      <c r="A9779" s="4" t="s">
        <v>15595</v>
      </c>
      <c r="B9779" s="4" t="s">
        <v>4345</v>
      </c>
      <c r="C9779" s="4" t="s">
        <v>1017</v>
      </c>
      <c r="D9779" s="4" t="n">
        <v>7</v>
      </c>
      <c r="E9779" s="4" t="n">
        <v>49.15</v>
      </c>
      <c r="F9779" s="4" t="n">
        <v>344.05</v>
      </c>
      <c r="G9779" s="4" t="n">
        <f aca="false">INDEX(Data_Products!$D$2:$D$33,MATCH(C9779,Data_Products!$A$2:$A$33,0))</f>
        <v>31.44</v>
      </c>
      <c r="H9779" s="4" t="str">
        <f aca="false">INDEX(Data_Products!$C$2:$C$33,MATCH(C9779,Data_Products!$A$2:$A$33,0))</f>
        <v>Timber</v>
      </c>
      <c r="I9779" s="10" t="n">
        <f aca="false">D9779*(E9779-G9779)</f>
        <v>123.97</v>
      </c>
      <c r="J9779" s="11" t="n">
        <f aca="false">IFERROR(I9779/F9779,0)</f>
        <v>0.360325534079349</v>
      </c>
      <c r="K9779" s="4" t="str">
        <f aca="false">IFERROR(INDEX(Data_Orders!$F$2:$F$4727,MATCH(B9779,Data_Orders!$A$2:$A$4727,0)),"")</f>
        <v>Trade Account</v>
      </c>
      <c r="L9779" s="4" t="str">
        <f aca="false">IFERROR(INDEX(Data_Orders!$D$2:$D$4727,MATCH(B9779,Data_Orders!$A$2:$A$4727,0)),"")</f>
        <v>Rugby</v>
      </c>
    </row>
    <row r="9780" customFormat="false" ht="15" hidden="false" customHeight="false" outlineLevel="0" collapsed="false">
      <c r="A9780" s="4" t="s">
        <v>15596</v>
      </c>
      <c r="B9780" s="4" t="s">
        <v>4345</v>
      </c>
      <c r="C9780" s="4" t="s">
        <v>1050</v>
      </c>
      <c r="D9780" s="4" t="n">
        <v>12</v>
      </c>
      <c r="E9780" s="4" t="n">
        <v>238.63</v>
      </c>
      <c r="F9780" s="4" t="n">
        <v>2863.56</v>
      </c>
      <c r="G9780" s="4" t="n">
        <f aca="false">INDEX(Data_Products!$D$2:$D$33,MATCH(C9780,Data_Products!$A$2:$A$33,0))</f>
        <v>148.91</v>
      </c>
      <c r="H9780" s="4" t="str">
        <f aca="false">INDEX(Data_Products!$C$2:$C$33,MATCH(C9780,Data_Products!$A$2:$A$33,0))</f>
        <v>Tools &amp; Fixings</v>
      </c>
      <c r="I9780" s="10" t="n">
        <f aca="false">D9780*(E9780-G9780)</f>
        <v>1076.64</v>
      </c>
      <c r="J9780" s="11" t="n">
        <f aca="false">IFERROR(I9780/F9780,0)</f>
        <v>0.375979549930855</v>
      </c>
      <c r="K9780" s="4" t="str">
        <f aca="false">IFERROR(INDEX(Data_Orders!$F$2:$F$4727,MATCH(B9780,Data_Orders!$A$2:$A$4727,0)),"")</f>
        <v>Trade Account</v>
      </c>
      <c r="L9780" s="4" t="str">
        <f aca="false">IFERROR(INDEX(Data_Orders!$D$2:$D$4727,MATCH(B9780,Data_Orders!$A$2:$A$4727,0)),"")</f>
        <v>Rugby</v>
      </c>
    </row>
    <row r="9781" customFormat="false" ht="15" hidden="false" customHeight="false" outlineLevel="0" collapsed="false">
      <c r="A9781" s="4" t="s">
        <v>15597</v>
      </c>
      <c r="B9781" s="4" t="s">
        <v>4345</v>
      </c>
      <c r="C9781" s="4" t="s">
        <v>1026</v>
      </c>
      <c r="D9781" s="4" t="n">
        <v>20</v>
      </c>
      <c r="E9781" s="4" t="n">
        <v>184.05</v>
      </c>
      <c r="F9781" s="4" t="n">
        <v>3681</v>
      </c>
      <c r="G9781" s="4" t="n">
        <f aca="false">INDEX(Data_Products!$D$2:$D$33,MATCH(C9781,Data_Products!$A$2:$A$33,0))</f>
        <v>147.44</v>
      </c>
      <c r="H9781" s="4" t="str">
        <f aca="false">INDEX(Data_Products!$C$2:$C$33,MATCH(C9781,Data_Products!$A$2:$A$33,0))</f>
        <v>Cement &amp; Aggregates</v>
      </c>
      <c r="I9781" s="10" t="n">
        <f aca="false">D9781*(E9781-G9781)</f>
        <v>732.2</v>
      </c>
      <c r="J9781" s="11" t="n">
        <f aca="false">IFERROR(I9781/F9781,0)</f>
        <v>0.19891333876664</v>
      </c>
      <c r="K9781" s="4" t="str">
        <f aca="false">IFERROR(INDEX(Data_Orders!$F$2:$F$4727,MATCH(B9781,Data_Orders!$A$2:$A$4727,0)),"")</f>
        <v>Trade Account</v>
      </c>
      <c r="L9781" s="4" t="str">
        <f aca="false">IFERROR(INDEX(Data_Orders!$D$2:$D$4727,MATCH(B9781,Data_Orders!$A$2:$A$4727,0)),"")</f>
        <v>Rugby</v>
      </c>
    </row>
    <row r="9782" customFormat="false" ht="15" hidden="false" customHeight="false" outlineLevel="0" collapsed="false">
      <c r="A9782" s="4" t="s">
        <v>15598</v>
      </c>
      <c r="B9782" s="4" t="s">
        <v>4345</v>
      </c>
      <c r="C9782" s="4" t="s">
        <v>1055</v>
      </c>
      <c r="D9782" s="4" t="n">
        <v>8</v>
      </c>
      <c r="E9782" s="4" t="n">
        <v>205.03</v>
      </c>
      <c r="F9782" s="4" t="n">
        <v>1640.24</v>
      </c>
      <c r="G9782" s="4" t="n">
        <f aca="false">INDEX(Data_Products!$D$2:$D$33,MATCH(C9782,Data_Products!$A$2:$A$33,0))</f>
        <v>138.6</v>
      </c>
      <c r="H9782" s="4" t="str">
        <f aca="false">INDEX(Data_Products!$C$2:$C$33,MATCH(C9782,Data_Products!$A$2:$A$33,0))</f>
        <v>Roofing</v>
      </c>
      <c r="I9782" s="10" t="n">
        <f aca="false">D9782*(E9782-G9782)</f>
        <v>531.44</v>
      </c>
      <c r="J9782" s="11" t="n">
        <f aca="false">IFERROR(I9782/F9782,0)</f>
        <v>0.324001365653807</v>
      </c>
      <c r="K9782" s="4" t="str">
        <f aca="false">IFERROR(INDEX(Data_Orders!$F$2:$F$4727,MATCH(B9782,Data_Orders!$A$2:$A$4727,0)),"")</f>
        <v>Trade Account</v>
      </c>
      <c r="L9782" s="4" t="str">
        <f aca="false">IFERROR(INDEX(Data_Orders!$D$2:$D$4727,MATCH(B9782,Data_Orders!$A$2:$A$4727,0)),"")</f>
        <v>Rugby</v>
      </c>
    </row>
    <row r="9783" customFormat="false" ht="15" hidden="false" customHeight="false" outlineLevel="0" collapsed="false">
      <c r="A9783" s="4" t="s">
        <v>15599</v>
      </c>
      <c r="B9783" s="4" t="s">
        <v>4346</v>
      </c>
      <c r="C9783" s="4" t="s">
        <v>1044</v>
      </c>
      <c r="D9783" s="4" t="n">
        <v>2</v>
      </c>
      <c r="E9783" s="4" t="n">
        <v>190.44</v>
      </c>
      <c r="F9783" s="4" t="n">
        <v>380.88</v>
      </c>
      <c r="G9783" s="4" t="n">
        <f aca="false">INDEX(Data_Products!$D$2:$D$33,MATCH(C9783,Data_Products!$A$2:$A$33,0))</f>
        <v>115.48</v>
      </c>
      <c r="H9783" s="4" t="str">
        <f aca="false">INDEX(Data_Products!$C$2:$C$33,MATCH(C9783,Data_Products!$A$2:$A$33,0))</f>
        <v>Tools &amp; Fixings</v>
      </c>
      <c r="I9783" s="10" t="n">
        <f aca="false">D9783*(E9783-G9783)</f>
        <v>149.92</v>
      </c>
      <c r="J9783" s="11" t="n">
        <f aca="false">IFERROR(I9783/F9783,0)</f>
        <v>0.393614786809494</v>
      </c>
      <c r="K9783" s="4" t="str">
        <f aca="false">IFERROR(INDEX(Data_Orders!$F$2:$F$4727,MATCH(B9783,Data_Orders!$A$2:$A$4727,0)),"")</f>
        <v>Trade Account</v>
      </c>
      <c r="L9783" s="4" t="str">
        <f aca="false">IFERROR(INDEX(Data_Orders!$D$2:$D$4727,MATCH(B9783,Data_Orders!$A$2:$A$4727,0)),"")</f>
        <v>Rugby</v>
      </c>
    </row>
    <row r="9784" customFormat="false" ht="15" hidden="false" customHeight="false" outlineLevel="0" collapsed="false">
      <c r="A9784" s="4" t="s">
        <v>15600</v>
      </c>
      <c r="B9784" s="4" t="s">
        <v>4346</v>
      </c>
      <c r="C9784" s="4" t="s">
        <v>1015</v>
      </c>
      <c r="D9784" s="4" t="n">
        <v>1</v>
      </c>
      <c r="E9784" s="4" t="n">
        <v>122.01</v>
      </c>
      <c r="F9784" s="4" t="n">
        <v>122.01</v>
      </c>
      <c r="G9784" s="4" t="n">
        <f aca="false">INDEX(Data_Products!$D$2:$D$33,MATCH(C9784,Data_Products!$A$2:$A$33,0))</f>
        <v>85.53</v>
      </c>
      <c r="H9784" s="4" t="str">
        <f aca="false">INDEX(Data_Products!$C$2:$C$33,MATCH(C9784,Data_Products!$A$2:$A$33,0))</f>
        <v>Timber</v>
      </c>
      <c r="I9784" s="10" t="n">
        <f aca="false">D9784*(E9784-G9784)</f>
        <v>36.48</v>
      </c>
      <c r="J9784" s="11" t="n">
        <f aca="false">IFERROR(I9784/F9784,0)</f>
        <v>0.298991885910991</v>
      </c>
      <c r="K9784" s="4" t="str">
        <f aca="false">IFERROR(INDEX(Data_Orders!$F$2:$F$4727,MATCH(B9784,Data_Orders!$A$2:$A$4727,0)),"")</f>
        <v>Trade Account</v>
      </c>
      <c r="L9784" s="4" t="str">
        <f aca="false">IFERROR(INDEX(Data_Orders!$D$2:$D$4727,MATCH(B9784,Data_Orders!$A$2:$A$4727,0)),"")</f>
        <v>Rugby</v>
      </c>
    </row>
    <row r="9785" customFormat="false" ht="15" hidden="false" customHeight="false" outlineLevel="0" collapsed="false">
      <c r="A9785" s="4" t="s">
        <v>15601</v>
      </c>
      <c r="B9785" s="4" t="s">
        <v>4346</v>
      </c>
      <c r="C9785" s="4" t="s">
        <v>1052</v>
      </c>
      <c r="D9785" s="4" t="n">
        <v>6</v>
      </c>
      <c r="E9785" s="4" t="n">
        <v>205.71</v>
      </c>
      <c r="F9785" s="4" t="n">
        <v>1234.26</v>
      </c>
      <c r="G9785" s="4" t="n">
        <f aca="false">INDEX(Data_Products!$D$2:$D$33,MATCH(C9785,Data_Products!$A$2:$A$33,0))</f>
        <v>152.29</v>
      </c>
      <c r="H9785" s="4" t="str">
        <f aca="false">INDEX(Data_Products!$C$2:$C$33,MATCH(C9785,Data_Products!$A$2:$A$33,0))</f>
        <v>Roofing</v>
      </c>
      <c r="I9785" s="10" t="n">
        <f aca="false">D9785*(E9785-G9785)</f>
        <v>320.52</v>
      </c>
      <c r="J9785" s="11" t="n">
        <f aca="false">IFERROR(I9785/F9785,0)</f>
        <v>0.259685965679841</v>
      </c>
      <c r="K9785" s="4" t="str">
        <f aca="false">IFERROR(INDEX(Data_Orders!$F$2:$F$4727,MATCH(B9785,Data_Orders!$A$2:$A$4727,0)),"")</f>
        <v>Trade Account</v>
      </c>
      <c r="L9785" s="4" t="str">
        <f aca="false">IFERROR(INDEX(Data_Orders!$D$2:$D$4727,MATCH(B9785,Data_Orders!$A$2:$A$4727,0)),"")</f>
        <v>Rugby</v>
      </c>
    </row>
    <row r="9786" customFormat="false" ht="15" hidden="false" customHeight="false" outlineLevel="0" collapsed="false">
      <c r="A9786" s="4" t="s">
        <v>15602</v>
      </c>
      <c r="B9786" s="4" t="s">
        <v>4346</v>
      </c>
      <c r="C9786" s="4" t="s">
        <v>1013</v>
      </c>
      <c r="D9786" s="4" t="n">
        <v>19</v>
      </c>
      <c r="E9786" s="4" t="n">
        <v>240.92</v>
      </c>
      <c r="F9786" s="4" t="n">
        <v>4577.48</v>
      </c>
      <c r="G9786" s="4" t="n">
        <f aca="false">INDEX(Data_Products!$D$2:$D$33,MATCH(C9786,Data_Products!$A$2:$A$33,0))</f>
        <v>168.32</v>
      </c>
      <c r="H9786" s="4" t="str">
        <f aca="false">INDEX(Data_Products!$C$2:$C$33,MATCH(C9786,Data_Products!$A$2:$A$33,0))</f>
        <v>Timber</v>
      </c>
      <c r="I9786" s="10" t="n">
        <f aca="false">D9786*(E9786-G9786)</f>
        <v>1379.4</v>
      </c>
      <c r="J9786" s="11" t="n">
        <f aca="false">IFERROR(I9786/F9786,0)</f>
        <v>0.301344844761747</v>
      </c>
      <c r="K9786" s="4" t="str">
        <f aca="false">IFERROR(INDEX(Data_Orders!$F$2:$F$4727,MATCH(B9786,Data_Orders!$A$2:$A$4727,0)),"")</f>
        <v>Trade Account</v>
      </c>
      <c r="L9786" s="4" t="str">
        <f aca="false">IFERROR(INDEX(Data_Orders!$D$2:$D$4727,MATCH(B9786,Data_Orders!$A$2:$A$4727,0)),"")</f>
        <v>Rugby</v>
      </c>
    </row>
    <row r="9787" customFormat="false" ht="15" hidden="false" customHeight="false" outlineLevel="0" collapsed="false">
      <c r="A9787" s="4" t="s">
        <v>15603</v>
      </c>
      <c r="B9787" s="4" t="s">
        <v>4346</v>
      </c>
      <c r="C9787" s="4" t="s">
        <v>1010</v>
      </c>
      <c r="D9787" s="4" t="n">
        <v>11</v>
      </c>
      <c r="E9787" s="4" t="n">
        <v>135.95</v>
      </c>
      <c r="F9787" s="4" t="n">
        <v>1495.45</v>
      </c>
      <c r="G9787" s="4" t="n">
        <f aca="false">INDEX(Data_Products!$D$2:$D$33,MATCH(C9787,Data_Products!$A$2:$A$33,0))</f>
        <v>111.1</v>
      </c>
      <c r="H9787" s="4" t="str">
        <f aca="false">INDEX(Data_Products!$C$2:$C$33,MATCH(C9787,Data_Products!$A$2:$A$33,0))</f>
        <v>Timber</v>
      </c>
      <c r="I9787" s="10" t="n">
        <f aca="false">D9787*(E9787-G9787)</f>
        <v>273.35</v>
      </c>
      <c r="J9787" s="11" t="n">
        <f aca="false">IFERROR(I9787/F9787,0)</f>
        <v>0.18278778962854</v>
      </c>
      <c r="K9787" s="4" t="str">
        <f aca="false">IFERROR(INDEX(Data_Orders!$F$2:$F$4727,MATCH(B9787,Data_Orders!$A$2:$A$4727,0)),"")</f>
        <v>Trade Account</v>
      </c>
      <c r="L9787" s="4" t="str">
        <f aca="false">IFERROR(INDEX(Data_Orders!$D$2:$D$4727,MATCH(B9787,Data_Orders!$A$2:$A$4727,0)),"")</f>
        <v>Rugby</v>
      </c>
    </row>
    <row r="9788" customFormat="false" ht="15" hidden="false" customHeight="false" outlineLevel="0" collapsed="false">
      <c r="A9788" s="4" t="s">
        <v>15604</v>
      </c>
      <c r="B9788" s="4" t="s">
        <v>4347</v>
      </c>
      <c r="C9788" s="4" t="s">
        <v>1037</v>
      </c>
      <c r="D9788" s="4" t="n">
        <v>5</v>
      </c>
      <c r="E9788" s="4" t="n">
        <v>90.97</v>
      </c>
      <c r="F9788" s="4" t="n">
        <v>454.85</v>
      </c>
      <c r="G9788" s="4" t="n">
        <f aca="false">INDEX(Data_Products!$D$2:$D$33,MATCH(C9788,Data_Products!$A$2:$A$33,0))</f>
        <v>73.81</v>
      </c>
      <c r="H9788" s="4" t="str">
        <f aca="false">INDEX(Data_Products!$C$2:$C$33,MATCH(C9788,Data_Products!$A$2:$A$33,0))</f>
        <v>Insulation</v>
      </c>
      <c r="I9788" s="10" t="n">
        <f aca="false">D9788*(E9788-G9788)</f>
        <v>85.8</v>
      </c>
      <c r="J9788" s="11" t="n">
        <f aca="false">IFERROR(I9788/F9788,0)</f>
        <v>0.18863361547763</v>
      </c>
      <c r="K9788" s="4" t="str">
        <f aca="false">IFERROR(INDEX(Data_Orders!$F$2:$F$4727,MATCH(B9788,Data_Orders!$A$2:$A$4727,0)),"")</f>
        <v>Trade Account</v>
      </c>
      <c r="L9788" s="4" t="str">
        <f aca="false">IFERROR(INDEX(Data_Orders!$D$2:$D$4727,MATCH(B9788,Data_Orders!$A$2:$A$4727,0)),"")</f>
        <v>Rugby</v>
      </c>
    </row>
    <row r="9789" customFormat="false" ht="15" hidden="false" customHeight="false" outlineLevel="0" collapsed="false">
      <c r="A9789" s="4" t="s">
        <v>15605</v>
      </c>
      <c r="B9789" s="4" t="s">
        <v>4348</v>
      </c>
      <c r="C9789" s="4" t="s">
        <v>1037</v>
      </c>
      <c r="D9789" s="4" t="n">
        <v>9</v>
      </c>
      <c r="E9789" s="4" t="n">
        <v>90.97</v>
      </c>
      <c r="F9789" s="4" t="n">
        <v>818.73</v>
      </c>
      <c r="G9789" s="4" t="n">
        <f aca="false">INDEX(Data_Products!$D$2:$D$33,MATCH(C9789,Data_Products!$A$2:$A$33,0))</f>
        <v>73.81</v>
      </c>
      <c r="H9789" s="4" t="str">
        <f aca="false">INDEX(Data_Products!$C$2:$C$33,MATCH(C9789,Data_Products!$A$2:$A$33,0))</f>
        <v>Insulation</v>
      </c>
      <c r="I9789" s="10" t="n">
        <f aca="false">D9789*(E9789-G9789)</f>
        <v>154.44</v>
      </c>
      <c r="J9789" s="11" t="n">
        <f aca="false">IFERROR(I9789/F9789,0)</f>
        <v>0.18863361547763</v>
      </c>
      <c r="K9789" s="4" t="str">
        <f aca="false">IFERROR(INDEX(Data_Orders!$F$2:$F$4727,MATCH(B9789,Data_Orders!$A$2:$A$4727,0)),"")</f>
        <v>Trade Account</v>
      </c>
      <c r="L9789" s="4" t="str">
        <f aca="false">IFERROR(INDEX(Data_Orders!$D$2:$D$4727,MATCH(B9789,Data_Orders!$A$2:$A$4727,0)),"")</f>
        <v>Rugby</v>
      </c>
    </row>
    <row r="9790" customFormat="false" ht="15" hidden="false" customHeight="false" outlineLevel="0" collapsed="false">
      <c r="A9790" s="4" t="s">
        <v>15606</v>
      </c>
      <c r="B9790" s="4" t="s">
        <v>4348</v>
      </c>
      <c r="C9790" s="4" t="s">
        <v>1059</v>
      </c>
      <c r="D9790" s="4" t="n">
        <v>16</v>
      </c>
      <c r="E9790" s="4" t="n">
        <v>103.63</v>
      </c>
      <c r="F9790" s="4" t="n">
        <v>1658.08</v>
      </c>
      <c r="G9790" s="4" t="n">
        <f aca="false">INDEX(Data_Products!$D$2:$D$33,MATCH(C9790,Data_Products!$A$2:$A$33,0))</f>
        <v>82.55</v>
      </c>
      <c r="H9790" s="4" t="str">
        <f aca="false">INDEX(Data_Products!$C$2:$C$33,MATCH(C9790,Data_Products!$A$2:$A$33,0))</f>
        <v>Roofing</v>
      </c>
      <c r="I9790" s="10" t="n">
        <f aca="false">D9790*(E9790-G9790)</f>
        <v>337.28</v>
      </c>
      <c r="J9790" s="11" t="n">
        <f aca="false">IFERROR(I9790/F9790,0)</f>
        <v>0.203415999228023</v>
      </c>
      <c r="K9790" s="4" t="str">
        <f aca="false">IFERROR(INDEX(Data_Orders!$F$2:$F$4727,MATCH(B9790,Data_Orders!$A$2:$A$4727,0)),"")</f>
        <v>Trade Account</v>
      </c>
      <c r="L9790" s="4" t="str">
        <f aca="false">IFERROR(INDEX(Data_Orders!$D$2:$D$4727,MATCH(B9790,Data_Orders!$A$2:$A$4727,0)),"")</f>
        <v>Rugby</v>
      </c>
    </row>
    <row r="9791" customFormat="false" ht="15" hidden="false" customHeight="false" outlineLevel="0" collapsed="false">
      <c r="A9791" s="4" t="s">
        <v>15607</v>
      </c>
      <c r="B9791" s="4" t="s">
        <v>4348</v>
      </c>
      <c r="C9791" s="4" t="s">
        <v>1057</v>
      </c>
      <c r="D9791" s="4" t="n">
        <v>3</v>
      </c>
      <c r="E9791" s="4" t="n">
        <v>176.81</v>
      </c>
      <c r="F9791" s="4" t="n">
        <v>530.43</v>
      </c>
      <c r="G9791" s="4" t="n">
        <f aca="false">INDEX(Data_Products!$D$2:$D$33,MATCH(C9791,Data_Products!$A$2:$A$33,0))</f>
        <v>129.57</v>
      </c>
      <c r="H9791" s="4" t="str">
        <f aca="false">INDEX(Data_Products!$C$2:$C$33,MATCH(C9791,Data_Products!$A$2:$A$33,0))</f>
        <v>Roofing</v>
      </c>
      <c r="I9791" s="10" t="n">
        <f aca="false">D9791*(E9791-G9791)</f>
        <v>141.72</v>
      </c>
      <c r="J9791" s="11" t="n">
        <f aca="false">IFERROR(I9791/F9791,0)</f>
        <v>0.267179458175443</v>
      </c>
      <c r="K9791" s="4" t="str">
        <f aca="false">IFERROR(INDEX(Data_Orders!$F$2:$F$4727,MATCH(B9791,Data_Orders!$A$2:$A$4727,0)),"")</f>
        <v>Trade Account</v>
      </c>
      <c r="L9791" s="4" t="str">
        <f aca="false">IFERROR(INDEX(Data_Orders!$D$2:$D$4727,MATCH(B9791,Data_Orders!$A$2:$A$4727,0)),"")</f>
        <v>Rugby</v>
      </c>
    </row>
    <row r="9792" customFormat="false" ht="15" hidden="false" customHeight="false" outlineLevel="0" collapsed="false">
      <c r="A9792" s="4" t="s">
        <v>15608</v>
      </c>
      <c r="B9792" s="4" t="s">
        <v>4349</v>
      </c>
      <c r="C9792" s="4" t="s">
        <v>1035</v>
      </c>
      <c r="D9792" s="4" t="n">
        <v>1</v>
      </c>
      <c r="E9792" s="4" t="n">
        <v>165.07</v>
      </c>
      <c r="F9792" s="4" t="n">
        <v>165.07</v>
      </c>
      <c r="G9792" s="4" t="n">
        <f aca="false">INDEX(Data_Products!$D$2:$D$33,MATCH(C9792,Data_Products!$A$2:$A$33,0))</f>
        <v>134.65</v>
      </c>
      <c r="H9792" s="4" t="str">
        <f aca="false">INDEX(Data_Products!$C$2:$C$33,MATCH(C9792,Data_Products!$A$2:$A$33,0))</f>
        <v>Insulation</v>
      </c>
      <c r="I9792" s="10" t="n">
        <f aca="false">D9792*(E9792-G9792)</f>
        <v>30.42</v>
      </c>
      <c r="J9792" s="11" t="n">
        <f aca="false">IFERROR(I9792/F9792,0)</f>
        <v>0.184285454655601</v>
      </c>
      <c r="K9792" s="4" t="str">
        <f aca="false">IFERROR(INDEX(Data_Orders!$F$2:$F$4727,MATCH(B9792,Data_Orders!$A$2:$A$4727,0)),"")</f>
        <v>Trade Account</v>
      </c>
      <c r="L9792" s="4" t="str">
        <f aca="false">IFERROR(INDEX(Data_Orders!$D$2:$D$4727,MATCH(B9792,Data_Orders!$A$2:$A$4727,0)),"")</f>
        <v>Rugby</v>
      </c>
    </row>
    <row r="9793" customFormat="false" ht="15" hidden="false" customHeight="false" outlineLevel="0" collapsed="false">
      <c r="A9793" s="4" t="s">
        <v>15609</v>
      </c>
      <c r="B9793" s="4" t="s">
        <v>4349</v>
      </c>
      <c r="C9793" s="4" t="s">
        <v>1052</v>
      </c>
      <c r="D9793" s="4" t="n">
        <v>15</v>
      </c>
      <c r="E9793" s="4" t="n">
        <v>205.71</v>
      </c>
      <c r="F9793" s="4" t="n">
        <v>3085.65</v>
      </c>
      <c r="G9793" s="4" t="n">
        <f aca="false">INDEX(Data_Products!$D$2:$D$33,MATCH(C9793,Data_Products!$A$2:$A$33,0))</f>
        <v>152.29</v>
      </c>
      <c r="H9793" s="4" t="str">
        <f aca="false">INDEX(Data_Products!$C$2:$C$33,MATCH(C9793,Data_Products!$A$2:$A$33,0))</f>
        <v>Roofing</v>
      </c>
      <c r="I9793" s="10" t="n">
        <f aca="false">D9793*(E9793-G9793)</f>
        <v>801.3</v>
      </c>
      <c r="J9793" s="11" t="n">
        <f aca="false">IFERROR(I9793/F9793,0)</f>
        <v>0.259685965679841</v>
      </c>
      <c r="K9793" s="4" t="str">
        <f aca="false">IFERROR(INDEX(Data_Orders!$F$2:$F$4727,MATCH(B9793,Data_Orders!$A$2:$A$4727,0)),"")</f>
        <v>Trade Account</v>
      </c>
      <c r="L9793" s="4" t="str">
        <f aca="false">IFERROR(INDEX(Data_Orders!$D$2:$D$4727,MATCH(B9793,Data_Orders!$A$2:$A$4727,0)),"")</f>
        <v>Rugby</v>
      </c>
    </row>
    <row r="9794" customFormat="false" ht="15" hidden="false" customHeight="false" outlineLevel="0" collapsed="false">
      <c r="A9794" s="4" t="s">
        <v>15610</v>
      </c>
      <c r="B9794" s="4" t="s">
        <v>4349</v>
      </c>
      <c r="C9794" s="4" t="s">
        <v>1030</v>
      </c>
      <c r="D9794" s="4" t="n">
        <v>19</v>
      </c>
      <c r="E9794" s="4" t="n">
        <v>25.23</v>
      </c>
      <c r="F9794" s="4" t="n">
        <v>479.37</v>
      </c>
      <c r="G9794" s="4" t="n">
        <f aca="false">INDEX(Data_Products!$D$2:$D$33,MATCH(C9794,Data_Products!$A$2:$A$33,0))</f>
        <v>17.67</v>
      </c>
      <c r="H9794" s="4" t="str">
        <f aca="false">INDEX(Data_Products!$C$2:$C$33,MATCH(C9794,Data_Products!$A$2:$A$33,0))</f>
        <v>Cement &amp; Aggregates</v>
      </c>
      <c r="I9794" s="10" t="n">
        <f aca="false">D9794*(E9794-G9794)</f>
        <v>143.64</v>
      </c>
      <c r="J9794" s="11" t="n">
        <f aca="false">IFERROR(I9794/F9794,0)</f>
        <v>0.299643281807372</v>
      </c>
      <c r="K9794" s="4" t="str">
        <f aca="false">IFERROR(INDEX(Data_Orders!$F$2:$F$4727,MATCH(B9794,Data_Orders!$A$2:$A$4727,0)),"")</f>
        <v>Trade Account</v>
      </c>
      <c r="L9794" s="4" t="str">
        <f aca="false">IFERROR(INDEX(Data_Orders!$D$2:$D$4727,MATCH(B9794,Data_Orders!$A$2:$A$4727,0)),"")</f>
        <v>Rugby</v>
      </c>
    </row>
    <row r="9795" customFormat="false" ht="15" hidden="false" customHeight="false" outlineLevel="0" collapsed="false">
      <c r="A9795" s="4" t="s">
        <v>15611</v>
      </c>
      <c r="B9795" s="4" t="s">
        <v>4350</v>
      </c>
      <c r="C9795" s="4" t="s">
        <v>1019</v>
      </c>
      <c r="D9795" s="4" t="n">
        <v>8</v>
      </c>
      <c r="E9795" s="4" t="n">
        <v>79.76</v>
      </c>
      <c r="F9795" s="4" t="n">
        <v>638.08</v>
      </c>
      <c r="G9795" s="4" t="n">
        <f aca="false">INDEX(Data_Products!$D$2:$D$33,MATCH(C9795,Data_Products!$A$2:$A$33,0))</f>
        <v>59.07</v>
      </c>
      <c r="H9795" s="4" t="str">
        <f aca="false">INDEX(Data_Products!$C$2:$C$33,MATCH(C9795,Data_Products!$A$2:$A$33,0))</f>
        <v>Timber</v>
      </c>
      <c r="I9795" s="10" t="n">
        <f aca="false">D9795*(E9795-G9795)</f>
        <v>165.52</v>
      </c>
      <c r="J9795" s="11" t="n">
        <f aca="false">IFERROR(I9795/F9795,0)</f>
        <v>0.259403209628887</v>
      </c>
      <c r="K9795" s="4" t="str">
        <f aca="false">IFERROR(INDEX(Data_Orders!$F$2:$F$4727,MATCH(B9795,Data_Orders!$A$2:$A$4727,0)),"")</f>
        <v>Retail</v>
      </c>
      <c r="L9795" s="4" t="str">
        <f aca="false">IFERROR(INDEX(Data_Orders!$D$2:$D$4727,MATCH(B9795,Data_Orders!$A$2:$A$4727,0)),"")</f>
        <v>Nuneaton</v>
      </c>
    </row>
    <row r="9796" customFormat="false" ht="15" hidden="false" customHeight="false" outlineLevel="0" collapsed="false">
      <c r="A9796" s="4" t="s">
        <v>15612</v>
      </c>
      <c r="B9796" s="4" t="s">
        <v>4350</v>
      </c>
      <c r="C9796" s="4" t="s">
        <v>1061</v>
      </c>
      <c r="D9796" s="4" t="n">
        <v>3</v>
      </c>
      <c r="E9796" s="4" t="n">
        <v>145.57</v>
      </c>
      <c r="F9796" s="4" t="n">
        <v>436.71</v>
      </c>
      <c r="G9796" s="4" t="n">
        <f aca="false">INDEX(Data_Products!$D$2:$D$33,MATCH(C9796,Data_Products!$A$2:$A$33,0))</f>
        <v>119.29</v>
      </c>
      <c r="H9796" s="4" t="str">
        <f aca="false">INDEX(Data_Products!$C$2:$C$33,MATCH(C9796,Data_Products!$A$2:$A$33,0))</f>
        <v>Plumbing &amp; Drainage</v>
      </c>
      <c r="I9796" s="10" t="n">
        <f aca="false">D9796*(E9796-G9796)</f>
        <v>78.84</v>
      </c>
      <c r="J9796" s="11" t="n">
        <f aca="false">IFERROR(I9796/F9796,0)</f>
        <v>0.180531702960775</v>
      </c>
      <c r="K9796" s="4" t="str">
        <f aca="false">IFERROR(INDEX(Data_Orders!$F$2:$F$4727,MATCH(B9796,Data_Orders!$A$2:$A$4727,0)),"")</f>
        <v>Retail</v>
      </c>
      <c r="L9796" s="4" t="str">
        <f aca="false">IFERROR(INDEX(Data_Orders!$D$2:$D$4727,MATCH(B9796,Data_Orders!$A$2:$A$4727,0)),"")</f>
        <v>Nuneaton</v>
      </c>
    </row>
    <row r="9797" customFormat="false" ht="15" hidden="false" customHeight="false" outlineLevel="0" collapsed="false">
      <c r="A9797" s="4" t="s">
        <v>15613</v>
      </c>
      <c r="B9797" s="4" t="s">
        <v>4351</v>
      </c>
      <c r="C9797" s="4" t="s">
        <v>1041</v>
      </c>
      <c r="D9797" s="4" t="n">
        <v>4</v>
      </c>
      <c r="E9797" s="4" t="n">
        <v>242.75</v>
      </c>
      <c r="F9797" s="4" t="n">
        <v>971</v>
      </c>
      <c r="G9797" s="4" t="n">
        <f aca="false">INDEX(Data_Products!$D$2:$D$33,MATCH(C9797,Data_Products!$A$2:$A$33,0))</f>
        <v>142.94</v>
      </c>
      <c r="H9797" s="4" t="str">
        <f aca="false">INDEX(Data_Products!$C$2:$C$33,MATCH(C9797,Data_Products!$A$2:$A$33,0))</f>
        <v>Tools &amp; Fixings</v>
      </c>
      <c r="I9797" s="10" t="n">
        <f aca="false">D9797*(E9797-G9797)</f>
        <v>399.24</v>
      </c>
      <c r="J9797" s="11" t="n">
        <f aca="false">IFERROR(I9797/F9797,0)</f>
        <v>0.411163748712667</v>
      </c>
      <c r="K9797" s="4" t="str">
        <f aca="false">IFERROR(INDEX(Data_Orders!$F$2:$F$4727,MATCH(B9797,Data_Orders!$A$2:$A$4727,0)),"")</f>
        <v>Retail</v>
      </c>
      <c r="L9797" s="4" t="str">
        <f aca="false">IFERROR(INDEX(Data_Orders!$D$2:$D$4727,MATCH(B9797,Data_Orders!$A$2:$A$4727,0)),"")</f>
        <v>Leicester</v>
      </c>
    </row>
    <row r="9798" customFormat="false" ht="15" hidden="false" customHeight="false" outlineLevel="0" collapsed="false">
      <c r="A9798" s="4" t="s">
        <v>15614</v>
      </c>
      <c r="B9798" s="4" t="s">
        <v>4351</v>
      </c>
      <c r="C9798" s="4" t="s">
        <v>1010</v>
      </c>
      <c r="D9798" s="4" t="n">
        <v>20</v>
      </c>
      <c r="E9798" s="4" t="n">
        <v>135.95</v>
      </c>
      <c r="F9798" s="4" t="n">
        <v>2719</v>
      </c>
      <c r="G9798" s="4" t="n">
        <f aca="false">INDEX(Data_Products!$D$2:$D$33,MATCH(C9798,Data_Products!$A$2:$A$33,0))</f>
        <v>111.1</v>
      </c>
      <c r="H9798" s="4" t="str">
        <f aca="false">INDEX(Data_Products!$C$2:$C$33,MATCH(C9798,Data_Products!$A$2:$A$33,0))</f>
        <v>Timber</v>
      </c>
      <c r="I9798" s="10" t="n">
        <f aca="false">D9798*(E9798-G9798)</f>
        <v>497</v>
      </c>
      <c r="J9798" s="11" t="n">
        <f aca="false">IFERROR(I9798/F9798,0)</f>
        <v>0.18278778962854</v>
      </c>
      <c r="K9798" s="4" t="str">
        <f aca="false">IFERROR(INDEX(Data_Orders!$F$2:$F$4727,MATCH(B9798,Data_Orders!$A$2:$A$4727,0)),"")</f>
        <v>Retail</v>
      </c>
      <c r="L9798" s="4" t="str">
        <f aca="false">IFERROR(INDEX(Data_Orders!$D$2:$D$4727,MATCH(B9798,Data_Orders!$A$2:$A$4727,0)),"")</f>
        <v>Leicester</v>
      </c>
    </row>
    <row r="9799" customFormat="false" ht="15" hidden="false" customHeight="false" outlineLevel="0" collapsed="false">
      <c r="A9799" s="4" t="s">
        <v>15615</v>
      </c>
      <c r="B9799" s="4" t="s">
        <v>4352</v>
      </c>
      <c r="C9799" s="4" t="s">
        <v>1024</v>
      </c>
      <c r="D9799" s="4" t="n">
        <v>4</v>
      </c>
      <c r="E9799" s="4" t="n">
        <v>137.14</v>
      </c>
      <c r="F9799" s="4" t="n">
        <v>548.56</v>
      </c>
      <c r="G9799" s="4" t="n">
        <f aca="false">INDEX(Data_Products!$D$2:$D$33,MATCH(C9799,Data_Products!$A$2:$A$33,0))</f>
        <v>99.99</v>
      </c>
      <c r="H9799" s="4" t="str">
        <f aca="false">INDEX(Data_Products!$C$2:$C$33,MATCH(C9799,Data_Products!$A$2:$A$33,0))</f>
        <v>Cement &amp; Aggregates</v>
      </c>
      <c r="I9799" s="10" t="n">
        <f aca="false">D9799*(E9799-G9799)</f>
        <v>148.6</v>
      </c>
      <c r="J9799" s="11" t="n">
        <f aca="false">IFERROR(I9799/F9799,0)</f>
        <v>0.270891060230421</v>
      </c>
      <c r="K9799" s="4" t="str">
        <f aca="false">IFERROR(INDEX(Data_Orders!$F$2:$F$4727,MATCH(B9799,Data_Orders!$A$2:$A$4727,0)),"")</f>
        <v>Retail</v>
      </c>
      <c r="L9799" s="4" t="str">
        <f aca="false">IFERROR(INDEX(Data_Orders!$D$2:$D$4727,MATCH(B9799,Data_Orders!$A$2:$A$4727,0)),"")</f>
        <v>Leicester</v>
      </c>
    </row>
    <row r="9800" customFormat="false" ht="15" hidden="false" customHeight="false" outlineLevel="0" collapsed="false">
      <c r="A9800" s="4" t="s">
        <v>15616</v>
      </c>
      <c r="B9800" s="4" t="s">
        <v>4352</v>
      </c>
      <c r="C9800" s="4" t="s">
        <v>1057</v>
      </c>
      <c r="D9800" s="4" t="n">
        <v>3</v>
      </c>
      <c r="E9800" s="4" t="n">
        <v>176.81</v>
      </c>
      <c r="F9800" s="4" t="n">
        <v>530.43</v>
      </c>
      <c r="G9800" s="4" t="n">
        <f aca="false">INDEX(Data_Products!$D$2:$D$33,MATCH(C9800,Data_Products!$A$2:$A$33,0))</f>
        <v>129.57</v>
      </c>
      <c r="H9800" s="4" t="str">
        <f aca="false">INDEX(Data_Products!$C$2:$C$33,MATCH(C9800,Data_Products!$A$2:$A$33,0))</f>
        <v>Roofing</v>
      </c>
      <c r="I9800" s="10" t="n">
        <f aca="false">D9800*(E9800-G9800)</f>
        <v>141.72</v>
      </c>
      <c r="J9800" s="11" t="n">
        <f aca="false">IFERROR(I9800/F9800,0)</f>
        <v>0.267179458175443</v>
      </c>
      <c r="K9800" s="4" t="str">
        <f aca="false">IFERROR(INDEX(Data_Orders!$F$2:$F$4727,MATCH(B9800,Data_Orders!$A$2:$A$4727,0)),"")</f>
        <v>Retail</v>
      </c>
      <c r="L9800" s="4" t="str">
        <f aca="false">IFERROR(INDEX(Data_Orders!$D$2:$D$4727,MATCH(B9800,Data_Orders!$A$2:$A$4727,0)),"")</f>
        <v>Leicester</v>
      </c>
    </row>
    <row r="9801" customFormat="false" ht="15" hidden="false" customHeight="false" outlineLevel="0" collapsed="false">
      <c r="A9801" s="4" t="s">
        <v>15617</v>
      </c>
      <c r="B9801" s="4" t="s">
        <v>4352</v>
      </c>
      <c r="C9801" s="4" t="s">
        <v>1052</v>
      </c>
      <c r="D9801" s="4" t="n">
        <v>15</v>
      </c>
      <c r="E9801" s="4" t="n">
        <v>205.71</v>
      </c>
      <c r="F9801" s="4" t="n">
        <v>3085.65</v>
      </c>
      <c r="G9801" s="4" t="n">
        <f aca="false">INDEX(Data_Products!$D$2:$D$33,MATCH(C9801,Data_Products!$A$2:$A$33,0))</f>
        <v>152.29</v>
      </c>
      <c r="H9801" s="4" t="str">
        <f aca="false">INDEX(Data_Products!$C$2:$C$33,MATCH(C9801,Data_Products!$A$2:$A$33,0))</f>
        <v>Roofing</v>
      </c>
      <c r="I9801" s="10" t="n">
        <f aca="false">D9801*(E9801-G9801)</f>
        <v>801.3</v>
      </c>
      <c r="J9801" s="11" t="n">
        <f aca="false">IFERROR(I9801/F9801,0)</f>
        <v>0.259685965679841</v>
      </c>
      <c r="K9801" s="4" t="str">
        <f aca="false">IFERROR(INDEX(Data_Orders!$F$2:$F$4727,MATCH(B9801,Data_Orders!$A$2:$A$4727,0)),"")</f>
        <v>Retail</v>
      </c>
      <c r="L9801" s="4" t="str">
        <f aca="false">IFERROR(INDEX(Data_Orders!$D$2:$D$4727,MATCH(B9801,Data_Orders!$A$2:$A$4727,0)),"")</f>
        <v>Leicester</v>
      </c>
    </row>
    <row r="9802" customFormat="false" ht="15" hidden="false" customHeight="false" outlineLevel="0" collapsed="false">
      <c r="A9802" s="4" t="s">
        <v>15618</v>
      </c>
      <c r="B9802" s="4" t="s">
        <v>4353</v>
      </c>
      <c r="C9802" s="4" t="s">
        <v>1039</v>
      </c>
      <c r="D9802" s="4" t="n">
        <v>12</v>
      </c>
      <c r="E9802" s="4" t="n">
        <v>160.41</v>
      </c>
      <c r="F9802" s="4" t="n">
        <v>1924.92</v>
      </c>
      <c r="G9802" s="4" t="n">
        <f aca="false">INDEX(Data_Products!$D$2:$D$33,MATCH(C9802,Data_Products!$A$2:$A$33,0))</f>
        <v>99.74</v>
      </c>
      <c r="H9802" s="4" t="str">
        <f aca="false">INDEX(Data_Products!$C$2:$C$33,MATCH(C9802,Data_Products!$A$2:$A$33,0))</f>
        <v>Insulation</v>
      </c>
      <c r="I9802" s="10" t="n">
        <f aca="false">D9802*(E9802-G9802)</f>
        <v>728.04</v>
      </c>
      <c r="J9802" s="11" t="n">
        <f aca="false">IFERROR(I9802/F9802,0)</f>
        <v>0.378218315566361</v>
      </c>
      <c r="K9802" s="4" t="str">
        <f aca="false">IFERROR(INDEX(Data_Orders!$F$2:$F$4727,MATCH(B9802,Data_Orders!$A$2:$A$4727,0)),"")</f>
        <v>Retail</v>
      </c>
      <c r="L9802" s="4" t="str">
        <f aca="false">IFERROR(INDEX(Data_Orders!$D$2:$D$4727,MATCH(B9802,Data_Orders!$A$2:$A$4727,0)),"")</f>
        <v>Leicester</v>
      </c>
    </row>
    <row r="9803" customFormat="false" ht="15" hidden="false" customHeight="false" outlineLevel="0" collapsed="false">
      <c r="A9803" s="4" t="s">
        <v>15619</v>
      </c>
      <c r="B9803" s="4" t="s">
        <v>4353</v>
      </c>
      <c r="C9803" s="4" t="s">
        <v>1059</v>
      </c>
      <c r="D9803" s="4" t="n">
        <v>6</v>
      </c>
      <c r="E9803" s="4" t="n">
        <v>103.63</v>
      </c>
      <c r="F9803" s="4" t="n">
        <v>621.78</v>
      </c>
      <c r="G9803" s="4" t="n">
        <f aca="false">INDEX(Data_Products!$D$2:$D$33,MATCH(C9803,Data_Products!$A$2:$A$33,0))</f>
        <v>82.55</v>
      </c>
      <c r="H9803" s="4" t="str">
        <f aca="false">INDEX(Data_Products!$C$2:$C$33,MATCH(C9803,Data_Products!$A$2:$A$33,0))</f>
        <v>Roofing</v>
      </c>
      <c r="I9803" s="10" t="n">
        <f aca="false">D9803*(E9803-G9803)</f>
        <v>126.48</v>
      </c>
      <c r="J9803" s="11" t="n">
        <f aca="false">IFERROR(I9803/F9803,0)</f>
        <v>0.203415999228023</v>
      </c>
      <c r="K9803" s="4" t="str">
        <f aca="false">IFERROR(INDEX(Data_Orders!$F$2:$F$4727,MATCH(B9803,Data_Orders!$A$2:$A$4727,0)),"")</f>
        <v>Retail</v>
      </c>
      <c r="L9803" s="4" t="str">
        <f aca="false">IFERROR(INDEX(Data_Orders!$D$2:$D$4727,MATCH(B9803,Data_Orders!$A$2:$A$4727,0)),"")</f>
        <v>Leicester</v>
      </c>
    </row>
    <row r="9804" customFormat="false" ht="15" hidden="false" customHeight="false" outlineLevel="0" collapsed="false">
      <c r="A9804" s="4" t="s">
        <v>15620</v>
      </c>
      <c r="B9804" s="4" t="s">
        <v>4353</v>
      </c>
      <c r="C9804" s="4" t="s">
        <v>1032</v>
      </c>
      <c r="D9804" s="4" t="n">
        <v>16</v>
      </c>
      <c r="E9804" s="4" t="n">
        <v>99.65</v>
      </c>
      <c r="F9804" s="4" t="n">
        <v>1594.4</v>
      </c>
      <c r="G9804" s="4" t="n">
        <f aca="false">INDEX(Data_Products!$D$2:$D$33,MATCH(C9804,Data_Products!$A$2:$A$33,0))</f>
        <v>58.26</v>
      </c>
      <c r="H9804" s="4" t="str">
        <f aca="false">INDEX(Data_Products!$C$2:$C$33,MATCH(C9804,Data_Products!$A$2:$A$33,0))</f>
        <v>Insulation</v>
      </c>
      <c r="I9804" s="10" t="n">
        <f aca="false">D9804*(E9804-G9804)</f>
        <v>662.24</v>
      </c>
      <c r="J9804" s="11" t="n">
        <f aca="false">IFERROR(I9804/F9804,0)</f>
        <v>0.415353738083292</v>
      </c>
      <c r="K9804" s="4" t="str">
        <f aca="false">IFERROR(INDEX(Data_Orders!$F$2:$F$4727,MATCH(B9804,Data_Orders!$A$2:$A$4727,0)),"")</f>
        <v>Retail</v>
      </c>
      <c r="L9804" s="4" t="str">
        <f aca="false">IFERROR(INDEX(Data_Orders!$D$2:$D$4727,MATCH(B9804,Data_Orders!$A$2:$A$4727,0)),"")</f>
        <v>Leicester</v>
      </c>
    </row>
    <row r="9805" customFormat="false" ht="15" hidden="false" customHeight="false" outlineLevel="0" collapsed="false">
      <c r="A9805" s="4" t="s">
        <v>15621</v>
      </c>
      <c r="B9805" s="4" t="s">
        <v>4353</v>
      </c>
      <c r="C9805" s="4" t="s">
        <v>1013</v>
      </c>
      <c r="D9805" s="4" t="n">
        <v>14</v>
      </c>
      <c r="E9805" s="4" t="n">
        <v>240.92</v>
      </c>
      <c r="F9805" s="4" t="n">
        <v>3372.88</v>
      </c>
      <c r="G9805" s="4" t="n">
        <f aca="false">INDEX(Data_Products!$D$2:$D$33,MATCH(C9805,Data_Products!$A$2:$A$33,0))</f>
        <v>168.32</v>
      </c>
      <c r="H9805" s="4" t="str">
        <f aca="false">INDEX(Data_Products!$C$2:$C$33,MATCH(C9805,Data_Products!$A$2:$A$33,0))</f>
        <v>Timber</v>
      </c>
      <c r="I9805" s="10" t="n">
        <f aca="false">D9805*(E9805-G9805)</f>
        <v>1016.4</v>
      </c>
      <c r="J9805" s="11" t="n">
        <f aca="false">IFERROR(I9805/F9805,0)</f>
        <v>0.301344844761747</v>
      </c>
      <c r="K9805" s="4" t="str">
        <f aca="false">IFERROR(INDEX(Data_Orders!$F$2:$F$4727,MATCH(B9805,Data_Orders!$A$2:$A$4727,0)),"")</f>
        <v>Retail</v>
      </c>
      <c r="L9805" s="4" t="str">
        <f aca="false">IFERROR(INDEX(Data_Orders!$D$2:$D$4727,MATCH(B9805,Data_Orders!$A$2:$A$4727,0)),"")</f>
        <v>Leicester</v>
      </c>
    </row>
    <row r="9806" customFormat="false" ht="15" hidden="false" customHeight="false" outlineLevel="0" collapsed="false">
      <c r="A9806" s="4" t="s">
        <v>15622</v>
      </c>
      <c r="B9806" s="4" t="s">
        <v>4354</v>
      </c>
      <c r="C9806" s="4" t="s">
        <v>1010</v>
      </c>
      <c r="D9806" s="4" t="n">
        <v>19</v>
      </c>
      <c r="E9806" s="4" t="n">
        <v>135.95</v>
      </c>
      <c r="F9806" s="4" t="n">
        <v>2583.05</v>
      </c>
      <c r="G9806" s="4" t="n">
        <f aca="false">INDEX(Data_Products!$D$2:$D$33,MATCH(C9806,Data_Products!$A$2:$A$33,0))</f>
        <v>111.1</v>
      </c>
      <c r="H9806" s="4" t="str">
        <f aca="false">INDEX(Data_Products!$C$2:$C$33,MATCH(C9806,Data_Products!$A$2:$A$33,0))</f>
        <v>Timber</v>
      </c>
      <c r="I9806" s="10" t="n">
        <f aca="false">D9806*(E9806-G9806)</f>
        <v>472.15</v>
      </c>
      <c r="J9806" s="11" t="n">
        <f aca="false">IFERROR(I9806/F9806,0)</f>
        <v>0.18278778962854</v>
      </c>
      <c r="K9806" s="4" t="str">
        <f aca="false">IFERROR(INDEX(Data_Orders!$F$2:$F$4727,MATCH(B9806,Data_Orders!$A$2:$A$4727,0)),"")</f>
        <v>Retail</v>
      </c>
      <c r="L9806" s="4" t="str">
        <f aca="false">IFERROR(INDEX(Data_Orders!$D$2:$D$4727,MATCH(B9806,Data_Orders!$A$2:$A$4727,0)),"")</f>
        <v>Leicester</v>
      </c>
    </row>
    <row r="9807" customFormat="false" ht="15" hidden="false" customHeight="false" outlineLevel="0" collapsed="false">
      <c r="A9807" s="4" t="s">
        <v>15623</v>
      </c>
      <c r="B9807" s="4" t="s">
        <v>4354</v>
      </c>
      <c r="C9807" s="4" t="s">
        <v>1066</v>
      </c>
      <c r="D9807" s="4" t="n">
        <v>6</v>
      </c>
      <c r="E9807" s="4" t="n">
        <v>209.69</v>
      </c>
      <c r="F9807" s="4" t="n">
        <v>1258.14</v>
      </c>
      <c r="G9807" s="4" t="n">
        <f aca="false">INDEX(Data_Products!$D$2:$D$33,MATCH(C9807,Data_Products!$A$2:$A$33,0))</f>
        <v>144.38</v>
      </c>
      <c r="H9807" s="4" t="str">
        <f aca="false">INDEX(Data_Products!$C$2:$C$33,MATCH(C9807,Data_Products!$A$2:$A$33,0))</f>
        <v>Plumbing &amp; Drainage</v>
      </c>
      <c r="I9807" s="10" t="n">
        <f aca="false">D9807*(E9807-G9807)</f>
        <v>391.86</v>
      </c>
      <c r="J9807" s="11" t="n">
        <f aca="false">IFERROR(I9807/F9807,0)</f>
        <v>0.311459773952024</v>
      </c>
      <c r="K9807" s="4" t="str">
        <f aca="false">IFERROR(INDEX(Data_Orders!$F$2:$F$4727,MATCH(B9807,Data_Orders!$A$2:$A$4727,0)),"")</f>
        <v>Retail</v>
      </c>
      <c r="L9807" s="4" t="str">
        <f aca="false">IFERROR(INDEX(Data_Orders!$D$2:$D$4727,MATCH(B9807,Data_Orders!$A$2:$A$4727,0)),"")</f>
        <v>Leicester</v>
      </c>
    </row>
    <row r="9808" customFormat="false" ht="15" hidden="false" customHeight="false" outlineLevel="0" collapsed="false">
      <c r="A9808" s="4" t="s">
        <v>15624</v>
      </c>
      <c r="B9808" s="4" t="s">
        <v>4355</v>
      </c>
      <c r="C9808" s="4" t="s">
        <v>1068</v>
      </c>
      <c r="D9808" s="4" t="n">
        <v>11</v>
      </c>
      <c r="E9808" s="4" t="n">
        <v>86.28</v>
      </c>
      <c r="F9808" s="4" t="n">
        <v>949.08</v>
      </c>
      <c r="G9808" s="4" t="n">
        <f aca="false">INDEX(Data_Products!$D$2:$D$33,MATCH(C9808,Data_Products!$A$2:$A$33,0))</f>
        <v>68.55</v>
      </c>
      <c r="H9808" s="4" t="str">
        <f aca="false">INDEX(Data_Products!$C$2:$C$33,MATCH(C9808,Data_Products!$A$2:$A$33,0))</f>
        <v>Plumbing &amp; Drainage</v>
      </c>
      <c r="I9808" s="10" t="n">
        <f aca="false">D9808*(E9808-G9808)</f>
        <v>195.03</v>
      </c>
      <c r="J9808" s="11" t="n">
        <f aca="false">IFERROR(I9808/F9808,0)</f>
        <v>0.205493741307371</v>
      </c>
      <c r="K9808" s="4" t="str">
        <f aca="false">IFERROR(INDEX(Data_Orders!$F$2:$F$4727,MATCH(B9808,Data_Orders!$A$2:$A$4727,0)),"")</f>
        <v>Retail</v>
      </c>
      <c r="L9808" s="4" t="str">
        <f aca="false">IFERROR(INDEX(Data_Orders!$D$2:$D$4727,MATCH(B9808,Data_Orders!$A$2:$A$4727,0)),"")</f>
        <v>Leicester</v>
      </c>
    </row>
    <row r="9809" customFormat="false" ht="15" hidden="false" customHeight="false" outlineLevel="0" collapsed="false">
      <c r="A9809" s="4" t="s">
        <v>15625</v>
      </c>
      <c r="B9809" s="4" t="s">
        <v>4356</v>
      </c>
      <c r="C9809" s="4" t="s">
        <v>1013</v>
      </c>
      <c r="D9809" s="4" t="n">
        <v>20</v>
      </c>
      <c r="E9809" s="4" t="n">
        <v>240.92</v>
      </c>
      <c r="F9809" s="4" t="n">
        <v>4818.4</v>
      </c>
      <c r="G9809" s="4" t="n">
        <f aca="false">INDEX(Data_Products!$D$2:$D$33,MATCH(C9809,Data_Products!$A$2:$A$33,0))</f>
        <v>168.32</v>
      </c>
      <c r="H9809" s="4" t="str">
        <f aca="false">INDEX(Data_Products!$C$2:$C$33,MATCH(C9809,Data_Products!$A$2:$A$33,0))</f>
        <v>Timber</v>
      </c>
      <c r="I9809" s="10" t="n">
        <f aca="false">D9809*(E9809-G9809)</f>
        <v>1452</v>
      </c>
      <c r="J9809" s="11" t="n">
        <f aca="false">IFERROR(I9809/F9809,0)</f>
        <v>0.301344844761747</v>
      </c>
      <c r="K9809" s="4" t="str">
        <f aca="false">IFERROR(INDEX(Data_Orders!$F$2:$F$4727,MATCH(B9809,Data_Orders!$A$2:$A$4727,0)),"")</f>
        <v>Retail</v>
      </c>
      <c r="L9809" s="4" t="str">
        <f aca="false">IFERROR(INDEX(Data_Orders!$D$2:$D$4727,MATCH(B9809,Data_Orders!$A$2:$A$4727,0)),"")</f>
        <v>Leicester</v>
      </c>
    </row>
    <row r="9810" customFormat="false" ht="15" hidden="false" customHeight="false" outlineLevel="0" collapsed="false">
      <c r="A9810" s="4" t="s">
        <v>15626</v>
      </c>
      <c r="B9810" s="4" t="s">
        <v>4356</v>
      </c>
      <c r="C9810" s="4" t="s">
        <v>1039</v>
      </c>
      <c r="D9810" s="4" t="n">
        <v>2</v>
      </c>
      <c r="E9810" s="4" t="n">
        <v>160.41</v>
      </c>
      <c r="F9810" s="4" t="n">
        <v>320.82</v>
      </c>
      <c r="G9810" s="4" t="n">
        <f aca="false">INDEX(Data_Products!$D$2:$D$33,MATCH(C9810,Data_Products!$A$2:$A$33,0))</f>
        <v>99.74</v>
      </c>
      <c r="H9810" s="4" t="str">
        <f aca="false">INDEX(Data_Products!$C$2:$C$33,MATCH(C9810,Data_Products!$A$2:$A$33,0))</f>
        <v>Insulation</v>
      </c>
      <c r="I9810" s="10" t="n">
        <f aca="false">D9810*(E9810-G9810)</f>
        <v>121.34</v>
      </c>
      <c r="J9810" s="11" t="n">
        <f aca="false">IFERROR(I9810/F9810,0)</f>
        <v>0.378218315566361</v>
      </c>
      <c r="K9810" s="4" t="str">
        <f aca="false">IFERROR(INDEX(Data_Orders!$F$2:$F$4727,MATCH(B9810,Data_Orders!$A$2:$A$4727,0)),"")</f>
        <v>Retail</v>
      </c>
      <c r="L9810" s="4" t="str">
        <f aca="false">IFERROR(INDEX(Data_Orders!$D$2:$D$4727,MATCH(B9810,Data_Orders!$A$2:$A$4727,0)),"")</f>
        <v>Leicester</v>
      </c>
    </row>
    <row r="9811" customFormat="false" ht="15" hidden="false" customHeight="false" outlineLevel="0" collapsed="false">
      <c r="A9811" s="4" t="s">
        <v>15627</v>
      </c>
      <c r="B9811" s="4" t="s">
        <v>4356</v>
      </c>
      <c r="C9811" s="4" t="s">
        <v>1057</v>
      </c>
      <c r="D9811" s="4" t="n">
        <v>5</v>
      </c>
      <c r="E9811" s="4" t="n">
        <v>176.81</v>
      </c>
      <c r="F9811" s="4" t="n">
        <v>884.05</v>
      </c>
      <c r="G9811" s="4" t="n">
        <f aca="false">INDEX(Data_Products!$D$2:$D$33,MATCH(C9811,Data_Products!$A$2:$A$33,0))</f>
        <v>129.57</v>
      </c>
      <c r="H9811" s="4" t="str">
        <f aca="false">INDEX(Data_Products!$C$2:$C$33,MATCH(C9811,Data_Products!$A$2:$A$33,0))</f>
        <v>Roofing</v>
      </c>
      <c r="I9811" s="10" t="n">
        <f aca="false">D9811*(E9811-G9811)</f>
        <v>236.2</v>
      </c>
      <c r="J9811" s="11" t="n">
        <f aca="false">IFERROR(I9811/F9811,0)</f>
        <v>0.267179458175443</v>
      </c>
      <c r="K9811" s="4" t="str">
        <f aca="false">IFERROR(INDEX(Data_Orders!$F$2:$F$4727,MATCH(B9811,Data_Orders!$A$2:$A$4727,0)),"")</f>
        <v>Retail</v>
      </c>
      <c r="L9811" s="4" t="str">
        <f aca="false">IFERROR(INDEX(Data_Orders!$D$2:$D$4727,MATCH(B9811,Data_Orders!$A$2:$A$4727,0)),"")</f>
        <v>Leicester</v>
      </c>
    </row>
    <row r="9812" customFormat="false" ht="15" hidden="false" customHeight="false" outlineLevel="0" collapsed="false">
      <c r="A9812" s="4" t="s">
        <v>15628</v>
      </c>
      <c r="B9812" s="4" t="s">
        <v>4356</v>
      </c>
      <c r="C9812" s="4" t="s">
        <v>1015</v>
      </c>
      <c r="D9812" s="4" t="n">
        <v>5</v>
      </c>
      <c r="E9812" s="4" t="n">
        <v>122.01</v>
      </c>
      <c r="F9812" s="4" t="n">
        <v>610.05</v>
      </c>
      <c r="G9812" s="4" t="n">
        <f aca="false">INDEX(Data_Products!$D$2:$D$33,MATCH(C9812,Data_Products!$A$2:$A$33,0))</f>
        <v>85.53</v>
      </c>
      <c r="H9812" s="4" t="str">
        <f aca="false">INDEX(Data_Products!$C$2:$C$33,MATCH(C9812,Data_Products!$A$2:$A$33,0))</f>
        <v>Timber</v>
      </c>
      <c r="I9812" s="10" t="n">
        <f aca="false">D9812*(E9812-G9812)</f>
        <v>182.4</v>
      </c>
      <c r="J9812" s="11" t="n">
        <f aca="false">IFERROR(I9812/F9812,0)</f>
        <v>0.298991885910991</v>
      </c>
      <c r="K9812" s="4" t="str">
        <f aca="false">IFERROR(INDEX(Data_Orders!$F$2:$F$4727,MATCH(B9812,Data_Orders!$A$2:$A$4727,0)),"")</f>
        <v>Retail</v>
      </c>
      <c r="L9812" s="4" t="str">
        <f aca="false">IFERROR(INDEX(Data_Orders!$D$2:$D$4727,MATCH(B9812,Data_Orders!$A$2:$A$4727,0)),"")</f>
        <v>Leicester</v>
      </c>
    </row>
    <row r="9813" customFormat="false" ht="15" hidden="false" customHeight="false" outlineLevel="0" collapsed="false">
      <c r="A9813" s="4" t="s">
        <v>15629</v>
      </c>
      <c r="B9813" s="4" t="s">
        <v>4356</v>
      </c>
      <c r="C9813" s="4" t="s">
        <v>1066</v>
      </c>
      <c r="D9813" s="4" t="n">
        <v>8</v>
      </c>
      <c r="E9813" s="4" t="n">
        <v>209.69</v>
      </c>
      <c r="F9813" s="4" t="n">
        <v>1677.52</v>
      </c>
      <c r="G9813" s="4" t="n">
        <f aca="false">INDEX(Data_Products!$D$2:$D$33,MATCH(C9813,Data_Products!$A$2:$A$33,0))</f>
        <v>144.38</v>
      </c>
      <c r="H9813" s="4" t="str">
        <f aca="false">INDEX(Data_Products!$C$2:$C$33,MATCH(C9813,Data_Products!$A$2:$A$33,0))</f>
        <v>Plumbing &amp; Drainage</v>
      </c>
      <c r="I9813" s="10" t="n">
        <f aca="false">D9813*(E9813-G9813)</f>
        <v>522.48</v>
      </c>
      <c r="J9813" s="11" t="n">
        <f aca="false">IFERROR(I9813/F9813,0)</f>
        <v>0.311459773952024</v>
      </c>
      <c r="K9813" s="4" t="str">
        <f aca="false">IFERROR(INDEX(Data_Orders!$F$2:$F$4727,MATCH(B9813,Data_Orders!$A$2:$A$4727,0)),"")</f>
        <v>Retail</v>
      </c>
      <c r="L9813" s="4" t="str">
        <f aca="false">IFERROR(INDEX(Data_Orders!$D$2:$D$4727,MATCH(B9813,Data_Orders!$A$2:$A$4727,0)),"")</f>
        <v>Leicester</v>
      </c>
    </row>
    <row r="9814" customFormat="false" ht="15" hidden="false" customHeight="false" outlineLevel="0" collapsed="false">
      <c r="A9814" s="4" t="s">
        <v>15630</v>
      </c>
      <c r="B9814" s="4" t="s">
        <v>4357</v>
      </c>
      <c r="C9814" s="4" t="s">
        <v>1037</v>
      </c>
      <c r="D9814" s="4" t="n">
        <v>16</v>
      </c>
      <c r="E9814" s="4" t="n">
        <v>90.97</v>
      </c>
      <c r="F9814" s="4" t="n">
        <v>1455.52</v>
      </c>
      <c r="G9814" s="4" t="n">
        <f aca="false">INDEX(Data_Products!$D$2:$D$33,MATCH(C9814,Data_Products!$A$2:$A$33,0))</f>
        <v>73.81</v>
      </c>
      <c r="H9814" s="4" t="str">
        <f aca="false">INDEX(Data_Products!$C$2:$C$33,MATCH(C9814,Data_Products!$A$2:$A$33,0))</f>
        <v>Insulation</v>
      </c>
      <c r="I9814" s="10" t="n">
        <f aca="false">D9814*(E9814-G9814)</f>
        <v>274.56</v>
      </c>
      <c r="J9814" s="11" t="n">
        <f aca="false">IFERROR(I9814/F9814,0)</f>
        <v>0.18863361547763</v>
      </c>
      <c r="K9814" s="4" t="str">
        <f aca="false">IFERROR(INDEX(Data_Orders!$F$2:$F$4727,MATCH(B9814,Data_Orders!$A$2:$A$4727,0)),"")</f>
        <v>Retail</v>
      </c>
      <c r="L9814" s="4" t="str">
        <f aca="false">IFERROR(INDEX(Data_Orders!$D$2:$D$4727,MATCH(B9814,Data_Orders!$A$2:$A$4727,0)),"")</f>
        <v>Leicester</v>
      </c>
    </row>
    <row r="9815" customFormat="false" ht="15" hidden="false" customHeight="false" outlineLevel="0" collapsed="false">
      <c r="A9815" s="4" t="s">
        <v>15631</v>
      </c>
      <c r="B9815" s="4" t="s">
        <v>4358</v>
      </c>
      <c r="C9815" s="4" t="s">
        <v>1057</v>
      </c>
      <c r="D9815" s="4" t="n">
        <v>16</v>
      </c>
      <c r="E9815" s="4" t="n">
        <v>176.81</v>
      </c>
      <c r="F9815" s="4" t="n">
        <v>2828.96</v>
      </c>
      <c r="G9815" s="4" t="n">
        <f aca="false">INDEX(Data_Products!$D$2:$D$33,MATCH(C9815,Data_Products!$A$2:$A$33,0))</f>
        <v>129.57</v>
      </c>
      <c r="H9815" s="4" t="str">
        <f aca="false">INDEX(Data_Products!$C$2:$C$33,MATCH(C9815,Data_Products!$A$2:$A$33,0))</f>
        <v>Roofing</v>
      </c>
      <c r="I9815" s="10" t="n">
        <f aca="false">D9815*(E9815-G9815)</f>
        <v>755.84</v>
      </c>
      <c r="J9815" s="11" t="n">
        <f aca="false">IFERROR(I9815/F9815,0)</f>
        <v>0.267179458175443</v>
      </c>
      <c r="K9815" s="4" t="str">
        <f aca="false">IFERROR(INDEX(Data_Orders!$F$2:$F$4727,MATCH(B9815,Data_Orders!$A$2:$A$4727,0)),"")</f>
        <v>Retail</v>
      </c>
      <c r="L9815" s="4" t="str">
        <f aca="false">IFERROR(INDEX(Data_Orders!$D$2:$D$4727,MATCH(B9815,Data_Orders!$A$2:$A$4727,0)),"")</f>
        <v>Leicester</v>
      </c>
    </row>
    <row r="9816" customFormat="false" ht="15" hidden="false" customHeight="false" outlineLevel="0" collapsed="false">
      <c r="A9816" s="4" t="s">
        <v>15632</v>
      </c>
      <c r="B9816" s="4" t="s">
        <v>4358</v>
      </c>
      <c r="C9816" s="4" t="s">
        <v>1075</v>
      </c>
      <c r="D9816" s="4" t="n">
        <v>14</v>
      </c>
      <c r="E9816" s="4" t="n">
        <v>98.61</v>
      </c>
      <c r="F9816" s="4" t="n">
        <v>1380.54</v>
      </c>
      <c r="G9816" s="4" t="n">
        <f aca="false">INDEX(Data_Products!$D$2:$D$33,MATCH(C9816,Data_Products!$A$2:$A$33,0))</f>
        <v>74.84</v>
      </c>
      <c r="H9816" s="4" t="str">
        <f aca="false">INDEX(Data_Products!$C$2:$C$33,MATCH(C9816,Data_Products!$A$2:$A$33,0))</f>
        <v>Landscaping</v>
      </c>
      <c r="I9816" s="10" t="n">
        <f aca="false">D9816*(E9816-G9816)</f>
        <v>332.78</v>
      </c>
      <c r="J9816" s="11" t="n">
        <f aca="false">IFERROR(I9816/F9816,0)</f>
        <v>0.24105060338708</v>
      </c>
      <c r="K9816" s="4" t="str">
        <f aca="false">IFERROR(INDEX(Data_Orders!$F$2:$F$4727,MATCH(B9816,Data_Orders!$A$2:$A$4727,0)),"")</f>
        <v>Retail</v>
      </c>
      <c r="L9816" s="4" t="str">
        <f aca="false">IFERROR(INDEX(Data_Orders!$D$2:$D$4727,MATCH(B9816,Data_Orders!$A$2:$A$4727,0)),"")</f>
        <v>Leicester</v>
      </c>
    </row>
    <row r="9817" customFormat="false" ht="15" hidden="false" customHeight="false" outlineLevel="0" collapsed="false">
      <c r="A9817" s="4" t="s">
        <v>15633</v>
      </c>
      <c r="B9817" s="4" t="s">
        <v>4358</v>
      </c>
      <c r="C9817" s="4" t="s">
        <v>1041</v>
      </c>
      <c r="D9817" s="4" t="n">
        <v>7</v>
      </c>
      <c r="E9817" s="4" t="n">
        <v>242.75</v>
      </c>
      <c r="F9817" s="4" t="n">
        <v>1699.25</v>
      </c>
      <c r="G9817" s="4" t="n">
        <f aca="false">INDEX(Data_Products!$D$2:$D$33,MATCH(C9817,Data_Products!$A$2:$A$33,0))</f>
        <v>142.94</v>
      </c>
      <c r="H9817" s="4" t="str">
        <f aca="false">INDEX(Data_Products!$C$2:$C$33,MATCH(C9817,Data_Products!$A$2:$A$33,0))</f>
        <v>Tools &amp; Fixings</v>
      </c>
      <c r="I9817" s="10" t="n">
        <f aca="false">D9817*(E9817-G9817)</f>
        <v>698.67</v>
      </c>
      <c r="J9817" s="11" t="n">
        <f aca="false">IFERROR(I9817/F9817,0)</f>
        <v>0.411163748712667</v>
      </c>
      <c r="K9817" s="4" t="str">
        <f aca="false">IFERROR(INDEX(Data_Orders!$F$2:$F$4727,MATCH(B9817,Data_Orders!$A$2:$A$4727,0)),"")</f>
        <v>Retail</v>
      </c>
      <c r="L9817" s="4" t="str">
        <f aca="false">IFERROR(INDEX(Data_Orders!$D$2:$D$4727,MATCH(B9817,Data_Orders!$A$2:$A$4727,0)),"")</f>
        <v>Leicester</v>
      </c>
    </row>
    <row r="9818" customFormat="false" ht="15" hidden="false" customHeight="false" outlineLevel="0" collapsed="false">
      <c r="A9818" s="4" t="s">
        <v>15634</v>
      </c>
      <c r="B9818" s="4" t="s">
        <v>4358</v>
      </c>
      <c r="C9818" s="4" t="s">
        <v>1010</v>
      </c>
      <c r="D9818" s="4" t="n">
        <v>11</v>
      </c>
      <c r="E9818" s="4" t="n">
        <v>135.95</v>
      </c>
      <c r="F9818" s="4" t="n">
        <v>1495.45</v>
      </c>
      <c r="G9818" s="4" t="n">
        <f aca="false">INDEX(Data_Products!$D$2:$D$33,MATCH(C9818,Data_Products!$A$2:$A$33,0))</f>
        <v>111.1</v>
      </c>
      <c r="H9818" s="4" t="str">
        <f aca="false">INDEX(Data_Products!$C$2:$C$33,MATCH(C9818,Data_Products!$A$2:$A$33,0))</f>
        <v>Timber</v>
      </c>
      <c r="I9818" s="10" t="n">
        <f aca="false">D9818*(E9818-G9818)</f>
        <v>273.35</v>
      </c>
      <c r="J9818" s="11" t="n">
        <f aca="false">IFERROR(I9818/F9818,0)</f>
        <v>0.18278778962854</v>
      </c>
      <c r="K9818" s="4" t="str">
        <f aca="false">IFERROR(INDEX(Data_Orders!$F$2:$F$4727,MATCH(B9818,Data_Orders!$A$2:$A$4727,0)),"")</f>
        <v>Retail</v>
      </c>
      <c r="L9818" s="4" t="str">
        <f aca="false">IFERROR(INDEX(Data_Orders!$D$2:$D$4727,MATCH(B9818,Data_Orders!$A$2:$A$4727,0)),"")</f>
        <v>Leicester</v>
      </c>
    </row>
    <row r="9819" customFormat="false" ht="15" hidden="false" customHeight="false" outlineLevel="0" collapsed="false">
      <c r="A9819" s="4" t="s">
        <v>15635</v>
      </c>
      <c r="B9819" s="4" t="s">
        <v>4358</v>
      </c>
      <c r="C9819" s="4" t="s">
        <v>1037</v>
      </c>
      <c r="D9819" s="4" t="n">
        <v>8</v>
      </c>
      <c r="E9819" s="4" t="n">
        <v>90.97</v>
      </c>
      <c r="F9819" s="4" t="n">
        <v>727.76</v>
      </c>
      <c r="G9819" s="4" t="n">
        <f aca="false">INDEX(Data_Products!$D$2:$D$33,MATCH(C9819,Data_Products!$A$2:$A$33,0))</f>
        <v>73.81</v>
      </c>
      <c r="H9819" s="4" t="str">
        <f aca="false">INDEX(Data_Products!$C$2:$C$33,MATCH(C9819,Data_Products!$A$2:$A$33,0))</f>
        <v>Insulation</v>
      </c>
      <c r="I9819" s="10" t="n">
        <f aca="false">D9819*(E9819-G9819)</f>
        <v>137.28</v>
      </c>
      <c r="J9819" s="11" t="n">
        <f aca="false">IFERROR(I9819/F9819,0)</f>
        <v>0.18863361547763</v>
      </c>
      <c r="K9819" s="4" t="str">
        <f aca="false">IFERROR(INDEX(Data_Orders!$F$2:$F$4727,MATCH(B9819,Data_Orders!$A$2:$A$4727,0)),"")</f>
        <v>Retail</v>
      </c>
      <c r="L9819" s="4" t="str">
        <f aca="false">IFERROR(INDEX(Data_Orders!$D$2:$D$4727,MATCH(B9819,Data_Orders!$A$2:$A$4727,0)),"")</f>
        <v>Leicester</v>
      </c>
    </row>
    <row r="9820" customFormat="false" ht="15" hidden="false" customHeight="false" outlineLevel="0" collapsed="false">
      <c r="A9820" s="4" t="s">
        <v>15636</v>
      </c>
      <c r="B9820" s="4" t="s">
        <v>4359</v>
      </c>
      <c r="C9820" s="4" t="s">
        <v>1024</v>
      </c>
      <c r="D9820" s="4" t="n">
        <v>16</v>
      </c>
      <c r="E9820" s="4" t="n">
        <v>137.14</v>
      </c>
      <c r="F9820" s="4" t="n">
        <v>2194.24</v>
      </c>
      <c r="G9820" s="4" t="n">
        <f aca="false">INDEX(Data_Products!$D$2:$D$33,MATCH(C9820,Data_Products!$A$2:$A$33,0))</f>
        <v>99.99</v>
      </c>
      <c r="H9820" s="4" t="str">
        <f aca="false">INDEX(Data_Products!$C$2:$C$33,MATCH(C9820,Data_Products!$A$2:$A$33,0))</f>
        <v>Cement &amp; Aggregates</v>
      </c>
      <c r="I9820" s="10" t="n">
        <f aca="false">D9820*(E9820-G9820)</f>
        <v>594.4</v>
      </c>
      <c r="J9820" s="11" t="n">
        <f aca="false">IFERROR(I9820/F9820,0)</f>
        <v>0.270891060230421</v>
      </c>
      <c r="K9820" s="4" t="str">
        <f aca="false">IFERROR(INDEX(Data_Orders!$F$2:$F$4727,MATCH(B9820,Data_Orders!$A$2:$A$4727,0)),"")</f>
        <v>Retail</v>
      </c>
      <c r="L9820" s="4" t="str">
        <f aca="false">IFERROR(INDEX(Data_Orders!$D$2:$D$4727,MATCH(B9820,Data_Orders!$A$2:$A$4727,0)),"")</f>
        <v>Leicester</v>
      </c>
    </row>
    <row r="9821" customFormat="false" ht="15" hidden="false" customHeight="false" outlineLevel="0" collapsed="false">
      <c r="A9821" s="4" t="s">
        <v>15637</v>
      </c>
      <c r="B9821" s="4" t="s">
        <v>4359</v>
      </c>
      <c r="C9821" s="4" t="s">
        <v>1057</v>
      </c>
      <c r="D9821" s="4" t="n">
        <v>4</v>
      </c>
      <c r="E9821" s="4" t="n">
        <v>176.81</v>
      </c>
      <c r="F9821" s="4" t="n">
        <v>707.24</v>
      </c>
      <c r="G9821" s="4" t="n">
        <f aca="false">INDEX(Data_Products!$D$2:$D$33,MATCH(C9821,Data_Products!$A$2:$A$33,0))</f>
        <v>129.57</v>
      </c>
      <c r="H9821" s="4" t="str">
        <f aca="false">INDEX(Data_Products!$C$2:$C$33,MATCH(C9821,Data_Products!$A$2:$A$33,0))</f>
        <v>Roofing</v>
      </c>
      <c r="I9821" s="10" t="n">
        <f aca="false">D9821*(E9821-G9821)</f>
        <v>188.96</v>
      </c>
      <c r="J9821" s="11" t="n">
        <f aca="false">IFERROR(I9821/F9821,0)</f>
        <v>0.267179458175443</v>
      </c>
      <c r="K9821" s="4" t="str">
        <f aca="false">IFERROR(INDEX(Data_Orders!$F$2:$F$4727,MATCH(B9821,Data_Orders!$A$2:$A$4727,0)),"")</f>
        <v>Retail</v>
      </c>
      <c r="L9821" s="4" t="str">
        <f aca="false">IFERROR(INDEX(Data_Orders!$D$2:$D$4727,MATCH(B9821,Data_Orders!$A$2:$A$4727,0)),"")</f>
        <v>Leicester</v>
      </c>
    </row>
    <row r="9822" customFormat="false" ht="15" hidden="false" customHeight="false" outlineLevel="0" collapsed="false">
      <c r="A9822" s="4" t="s">
        <v>15638</v>
      </c>
      <c r="B9822" s="4" t="s">
        <v>4360</v>
      </c>
      <c r="C9822" s="4" t="s">
        <v>1050</v>
      </c>
      <c r="D9822" s="4" t="n">
        <v>5</v>
      </c>
      <c r="E9822" s="4" t="n">
        <v>238.63</v>
      </c>
      <c r="F9822" s="4" t="n">
        <v>1193.15</v>
      </c>
      <c r="G9822" s="4" t="n">
        <f aca="false">INDEX(Data_Products!$D$2:$D$33,MATCH(C9822,Data_Products!$A$2:$A$33,0))</f>
        <v>148.91</v>
      </c>
      <c r="H9822" s="4" t="str">
        <f aca="false">INDEX(Data_Products!$C$2:$C$33,MATCH(C9822,Data_Products!$A$2:$A$33,0))</f>
        <v>Tools &amp; Fixings</v>
      </c>
      <c r="I9822" s="10" t="n">
        <f aca="false">D9822*(E9822-G9822)</f>
        <v>448.6</v>
      </c>
      <c r="J9822" s="11" t="n">
        <f aca="false">IFERROR(I9822/F9822,0)</f>
        <v>0.375979549930855</v>
      </c>
      <c r="K9822" s="4" t="str">
        <f aca="false">IFERROR(INDEX(Data_Orders!$F$2:$F$4727,MATCH(B9822,Data_Orders!$A$2:$A$4727,0)),"")</f>
        <v>Retail</v>
      </c>
      <c r="L9822" s="4" t="str">
        <f aca="false">IFERROR(INDEX(Data_Orders!$D$2:$D$4727,MATCH(B9822,Data_Orders!$A$2:$A$4727,0)),"")</f>
        <v>Leicester</v>
      </c>
    </row>
    <row r="9823" customFormat="false" ht="15" hidden="false" customHeight="false" outlineLevel="0" collapsed="false">
      <c r="A9823" s="4" t="s">
        <v>15639</v>
      </c>
      <c r="B9823" s="4" t="s">
        <v>4360</v>
      </c>
      <c r="C9823" s="4" t="s">
        <v>1019</v>
      </c>
      <c r="D9823" s="4" t="n">
        <v>13</v>
      </c>
      <c r="E9823" s="4" t="n">
        <v>79.76</v>
      </c>
      <c r="F9823" s="4" t="n">
        <v>1036.88</v>
      </c>
      <c r="G9823" s="4" t="n">
        <f aca="false">INDEX(Data_Products!$D$2:$D$33,MATCH(C9823,Data_Products!$A$2:$A$33,0))</f>
        <v>59.07</v>
      </c>
      <c r="H9823" s="4" t="str">
        <f aca="false">INDEX(Data_Products!$C$2:$C$33,MATCH(C9823,Data_Products!$A$2:$A$33,0))</f>
        <v>Timber</v>
      </c>
      <c r="I9823" s="10" t="n">
        <f aca="false">D9823*(E9823-G9823)</f>
        <v>268.97</v>
      </c>
      <c r="J9823" s="11" t="n">
        <f aca="false">IFERROR(I9823/F9823,0)</f>
        <v>0.259403209628887</v>
      </c>
      <c r="K9823" s="4" t="str">
        <f aca="false">IFERROR(INDEX(Data_Orders!$F$2:$F$4727,MATCH(B9823,Data_Orders!$A$2:$A$4727,0)),"")</f>
        <v>Retail</v>
      </c>
      <c r="L9823" s="4" t="str">
        <f aca="false">IFERROR(INDEX(Data_Orders!$D$2:$D$4727,MATCH(B9823,Data_Orders!$A$2:$A$4727,0)),"")</f>
        <v>Leicester</v>
      </c>
    </row>
    <row r="9824" customFormat="false" ht="15" hidden="false" customHeight="false" outlineLevel="0" collapsed="false">
      <c r="A9824" s="4" t="s">
        <v>15640</v>
      </c>
      <c r="B9824" s="4" t="s">
        <v>4360</v>
      </c>
      <c r="C9824" s="4" t="s">
        <v>1015</v>
      </c>
      <c r="D9824" s="4" t="n">
        <v>17</v>
      </c>
      <c r="E9824" s="4" t="n">
        <v>122.01</v>
      </c>
      <c r="F9824" s="4" t="n">
        <v>2074.17</v>
      </c>
      <c r="G9824" s="4" t="n">
        <f aca="false">INDEX(Data_Products!$D$2:$D$33,MATCH(C9824,Data_Products!$A$2:$A$33,0))</f>
        <v>85.53</v>
      </c>
      <c r="H9824" s="4" t="str">
        <f aca="false">INDEX(Data_Products!$C$2:$C$33,MATCH(C9824,Data_Products!$A$2:$A$33,0))</f>
        <v>Timber</v>
      </c>
      <c r="I9824" s="10" t="n">
        <f aca="false">D9824*(E9824-G9824)</f>
        <v>620.16</v>
      </c>
      <c r="J9824" s="11" t="n">
        <f aca="false">IFERROR(I9824/F9824,0)</f>
        <v>0.298991885910991</v>
      </c>
      <c r="K9824" s="4" t="str">
        <f aca="false">IFERROR(INDEX(Data_Orders!$F$2:$F$4727,MATCH(B9824,Data_Orders!$A$2:$A$4727,0)),"")</f>
        <v>Retail</v>
      </c>
      <c r="L9824" s="4" t="str">
        <f aca="false">IFERROR(INDEX(Data_Orders!$D$2:$D$4727,MATCH(B9824,Data_Orders!$A$2:$A$4727,0)),"")</f>
        <v>Leicester</v>
      </c>
    </row>
    <row r="9825" customFormat="false" ht="15" hidden="false" customHeight="false" outlineLevel="0" collapsed="false">
      <c r="A9825" s="4" t="s">
        <v>15641</v>
      </c>
      <c r="B9825" s="4" t="s">
        <v>4361</v>
      </c>
      <c r="C9825" s="4" t="s">
        <v>1030</v>
      </c>
      <c r="D9825" s="4" t="n">
        <v>5</v>
      </c>
      <c r="E9825" s="4" t="n">
        <v>25.23</v>
      </c>
      <c r="F9825" s="4" t="n">
        <v>126.15</v>
      </c>
      <c r="G9825" s="4" t="n">
        <f aca="false">INDEX(Data_Products!$D$2:$D$33,MATCH(C9825,Data_Products!$A$2:$A$33,0))</f>
        <v>17.67</v>
      </c>
      <c r="H9825" s="4" t="str">
        <f aca="false">INDEX(Data_Products!$C$2:$C$33,MATCH(C9825,Data_Products!$A$2:$A$33,0))</f>
        <v>Cement &amp; Aggregates</v>
      </c>
      <c r="I9825" s="10" t="n">
        <f aca="false">D9825*(E9825-G9825)</f>
        <v>37.8</v>
      </c>
      <c r="J9825" s="11" t="n">
        <f aca="false">IFERROR(I9825/F9825,0)</f>
        <v>0.299643281807372</v>
      </c>
      <c r="K9825" s="4" t="str">
        <f aca="false">IFERROR(INDEX(Data_Orders!$F$2:$F$4727,MATCH(B9825,Data_Orders!$A$2:$A$4727,0)),"")</f>
        <v>Retail</v>
      </c>
      <c r="L9825" s="4" t="str">
        <f aca="false">IFERROR(INDEX(Data_Orders!$D$2:$D$4727,MATCH(B9825,Data_Orders!$A$2:$A$4727,0)),"")</f>
        <v>Rugby</v>
      </c>
    </row>
    <row r="9826" customFormat="false" ht="15" hidden="false" customHeight="false" outlineLevel="0" collapsed="false">
      <c r="A9826" s="4" t="s">
        <v>15642</v>
      </c>
      <c r="B9826" s="4" t="s">
        <v>4362</v>
      </c>
      <c r="C9826" s="4" t="s">
        <v>1024</v>
      </c>
      <c r="D9826" s="4" t="n">
        <v>1</v>
      </c>
      <c r="E9826" s="4" t="n">
        <v>137.14</v>
      </c>
      <c r="F9826" s="4" t="n">
        <v>137.14</v>
      </c>
      <c r="G9826" s="4" t="n">
        <f aca="false">INDEX(Data_Products!$D$2:$D$33,MATCH(C9826,Data_Products!$A$2:$A$33,0))</f>
        <v>99.99</v>
      </c>
      <c r="H9826" s="4" t="str">
        <f aca="false">INDEX(Data_Products!$C$2:$C$33,MATCH(C9826,Data_Products!$A$2:$A$33,0))</f>
        <v>Cement &amp; Aggregates</v>
      </c>
      <c r="I9826" s="10" t="n">
        <f aca="false">D9826*(E9826-G9826)</f>
        <v>37.15</v>
      </c>
      <c r="J9826" s="11" t="n">
        <f aca="false">IFERROR(I9826/F9826,0)</f>
        <v>0.270891060230421</v>
      </c>
      <c r="K9826" s="4" t="str">
        <f aca="false">IFERROR(INDEX(Data_Orders!$F$2:$F$4727,MATCH(B9826,Data_Orders!$A$2:$A$4727,0)),"")</f>
        <v>Retail</v>
      </c>
      <c r="L9826" s="4" t="str">
        <f aca="false">IFERROR(INDEX(Data_Orders!$D$2:$D$4727,MATCH(B9826,Data_Orders!$A$2:$A$4727,0)),"")</f>
        <v>Rugby</v>
      </c>
    </row>
    <row r="9827" customFormat="false" ht="15" hidden="false" customHeight="false" outlineLevel="0" collapsed="false">
      <c r="A9827" s="4" t="s">
        <v>15643</v>
      </c>
      <c r="B9827" s="4" t="s">
        <v>4362</v>
      </c>
      <c r="C9827" s="4" t="s">
        <v>1010</v>
      </c>
      <c r="D9827" s="4" t="n">
        <v>8</v>
      </c>
      <c r="E9827" s="4" t="n">
        <v>135.95</v>
      </c>
      <c r="F9827" s="4" t="n">
        <v>1087.6</v>
      </c>
      <c r="G9827" s="4" t="n">
        <f aca="false">INDEX(Data_Products!$D$2:$D$33,MATCH(C9827,Data_Products!$A$2:$A$33,0))</f>
        <v>111.1</v>
      </c>
      <c r="H9827" s="4" t="str">
        <f aca="false">INDEX(Data_Products!$C$2:$C$33,MATCH(C9827,Data_Products!$A$2:$A$33,0))</f>
        <v>Timber</v>
      </c>
      <c r="I9827" s="10" t="n">
        <f aca="false">D9827*(E9827-G9827)</f>
        <v>198.8</v>
      </c>
      <c r="J9827" s="11" t="n">
        <f aca="false">IFERROR(I9827/F9827,0)</f>
        <v>0.18278778962854</v>
      </c>
      <c r="K9827" s="4" t="str">
        <f aca="false">IFERROR(INDEX(Data_Orders!$F$2:$F$4727,MATCH(B9827,Data_Orders!$A$2:$A$4727,0)),"")</f>
        <v>Retail</v>
      </c>
      <c r="L9827" s="4" t="str">
        <f aca="false">IFERROR(INDEX(Data_Orders!$D$2:$D$4727,MATCH(B9827,Data_Orders!$A$2:$A$4727,0)),"")</f>
        <v>Rugby</v>
      </c>
    </row>
    <row r="9828" customFormat="false" ht="15" hidden="false" customHeight="false" outlineLevel="0" collapsed="false">
      <c r="A9828" s="4" t="s">
        <v>15644</v>
      </c>
      <c r="B9828" s="4" t="s">
        <v>4362</v>
      </c>
      <c r="C9828" s="4" t="s">
        <v>1013</v>
      </c>
      <c r="D9828" s="4" t="n">
        <v>15</v>
      </c>
      <c r="E9828" s="4" t="n">
        <v>240.92</v>
      </c>
      <c r="F9828" s="4" t="n">
        <v>3613.8</v>
      </c>
      <c r="G9828" s="4" t="n">
        <f aca="false">INDEX(Data_Products!$D$2:$D$33,MATCH(C9828,Data_Products!$A$2:$A$33,0))</f>
        <v>168.32</v>
      </c>
      <c r="H9828" s="4" t="str">
        <f aca="false">INDEX(Data_Products!$C$2:$C$33,MATCH(C9828,Data_Products!$A$2:$A$33,0))</f>
        <v>Timber</v>
      </c>
      <c r="I9828" s="10" t="n">
        <f aca="false">D9828*(E9828-G9828)</f>
        <v>1089</v>
      </c>
      <c r="J9828" s="11" t="n">
        <f aca="false">IFERROR(I9828/F9828,0)</f>
        <v>0.301344844761747</v>
      </c>
      <c r="K9828" s="4" t="str">
        <f aca="false">IFERROR(INDEX(Data_Orders!$F$2:$F$4727,MATCH(B9828,Data_Orders!$A$2:$A$4727,0)),"")</f>
        <v>Retail</v>
      </c>
      <c r="L9828" s="4" t="str">
        <f aca="false">IFERROR(INDEX(Data_Orders!$D$2:$D$4727,MATCH(B9828,Data_Orders!$A$2:$A$4727,0)),"")</f>
        <v>Rugby</v>
      </c>
    </row>
    <row r="9829" customFormat="false" ht="15" hidden="false" customHeight="false" outlineLevel="0" collapsed="false">
      <c r="A9829" s="4" t="s">
        <v>15645</v>
      </c>
      <c r="B9829" s="4" t="s">
        <v>4363</v>
      </c>
      <c r="C9829" s="4" t="s">
        <v>1059</v>
      </c>
      <c r="D9829" s="4" t="n">
        <v>7</v>
      </c>
      <c r="E9829" s="4" t="n">
        <v>103.63</v>
      </c>
      <c r="F9829" s="4" t="n">
        <v>725.41</v>
      </c>
      <c r="G9829" s="4" t="n">
        <f aca="false">INDEX(Data_Products!$D$2:$D$33,MATCH(C9829,Data_Products!$A$2:$A$33,0))</f>
        <v>82.55</v>
      </c>
      <c r="H9829" s="4" t="str">
        <f aca="false">INDEX(Data_Products!$C$2:$C$33,MATCH(C9829,Data_Products!$A$2:$A$33,0))</f>
        <v>Roofing</v>
      </c>
      <c r="I9829" s="10" t="n">
        <f aca="false">D9829*(E9829-G9829)</f>
        <v>147.56</v>
      </c>
      <c r="J9829" s="11" t="n">
        <f aca="false">IFERROR(I9829/F9829,0)</f>
        <v>0.203415999228023</v>
      </c>
      <c r="K9829" s="4" t="str">
        <f aca="false">IFERROR(INDEX(Data_Orders!$F$2:$F$4727,MATCH(B9829,Data_Orders!$A$2:$A$4727,0)),"")</f>
        <v>Retail</v>
      </c>
      <c r="L9829" s="4" t="str">
        <f aca="false">IFERROR(INDEX(Data_Orders!$D$2:$D$4727,MATCH(B9829,Data_Orders!$A$2:$A$4727,0)),"")</f>
        <v>Nuneaton</v>
      </c>
    </row>
    <row r="9830" customFormat="false" ht="15" hidden="false" customHeight="false" outlineLevel="0" collapsed="false">
      <c r="A9830" s="4" t="s">
        <v>15646</v>
      </c>
      <c r="B9830" s="4" t="s">
        <v>4363</v>
      </c>
      <c r="C9830" s="4" t="s">
        <v>1015</v>
      </c>
      <c r="D9830" s="4" t="n">
        <v>5</v>
      </c>
      <c r="E9830" s="4" t="n">
        <v>122.01</v>
      </c>
      <c r="F9830" s="4" t="n">
        <v>610.05</v>
      </c>
      <c r="G9830" s="4" t="n">
        <f aca="false">INDEX(Data_Products!$D$2:$D$33,MATCH(C9830,Data_Products!$A$2:$A$33,0))</f>
        <v>85.53</v>
      </c>
      <c r="H9830" s="4" t="str">
        <f aca="false">INDEX(Data_Products!$C$2:$C$33,MATCH(C9830,Data_Products!$A$2:$A$33,0))</f>
        <v>Timber</v>
      </c>
      <c r="I9830" s="10" t="n">
        <f aca="false">D9830*(E9830-G9830)</f>
        <v>182.4</v>
      </c>
      <c r="J9830" s="11" t="n">
        <f aca="false">IFERROR(I9830/F9830,0)</f>
        <v>0.298991885910991</v>
      </c>
      <c r="K9830" s="4" t="str">
        <f aca="false">IFERROR(INDEX(Data_Orders!$F$2:$F$4727,MATCH(B9830,Data_Orders!$A$2:$A$4727,0)),"")</f>
        <v>Retail</v>
      </c>
      <c r="L9830" s="4" t="str">
        <f aca="false">IFERROR(INDEX(Data_Orders!$D$2:$D$4727,MATCH(B9830,Data_Orders!$A$2:$A$4727,0)),"")</f>
        <v>Nuneaton</v>
      </c>
    </row>
    <row r="9831" customFormat="false" ht="15" hidden="false" customHeight="false" outlineLevel="0" collapsed="false">
      <c r="A9831" s="4" t="s">
        <v>15647</v>
      </c>
      <c r="B9831" s="4" t="s">
        <v>4364</v>
      </c>
      <c r="C9831" s="4" t="s">
        <v>1035</v>
      </c>
      <c r="D9831" s="4" t="n">
        <v>17</v>
      </c>
      <c r="E9831" s="4" t="n">
        <v>165.07</v>
      </c>
      <c r="F9831" s="4" t="n">
        <v>2806.19</v>
      </c>
      <c r="G9831" s="4" t="n">
        <f aca="false">INDEX(Data_Products!$D$2:$D$33,MATCH(C9831,Data_Products!$A$2:$A$33,0))</f>
        <v>134.65</v>
      </c>
      <c r="H9831" s="4" t="str">
        <f aca="false">INDEX(Data_Products!$C$2:$C$33,MATCH(C9831,Data_Products!$A$2:$A$33,0))</f>
        <v>Insulation</v>
      </c>
      <c r="I9831" s="10" t="n">
        <f aca="false">D9831*(E9831-G9831)</f>
        <v>517.14</v>
      </c>
      <c r="J9831" s="11" t="n">
        <f aca="false">IFERROR(I9831/F9831,0)</f>
        <v>0.184285454655601</v>
      </c>
      <c r="K9831" s="4" t="str">
        <f aca="false">IFERROR(INDEX(Data_Orders!$F$2:$F$4727,MATCH(B9831,Data_Orders!$A$2:$A$4727,0)),"")</f>
        <v>Retail</v>
      </c>
      <c r="L9831" s="4" t="str">
        <f aca="false">IFERROR(INDEX(Data_Orders!$D$2:$D$4727,MATCH(B9831,Data_Orders!$A$2:$A$4727,0)),"")</f>
        <v>Nuneaton</v>
      </c>
    </row>
    <row r="9832" customFormat="false" ht="15" hidden="false" customHeight="false" outlineLevel="0" collapsed="false">
      <c r="A9832" s="4" t="s">
        <v>15648</v>
      </c>
      <c r="B9832" s="4" t="s">
        <v>4364</v>
      </c>
      <c r="C9832" s="4" t="s">
        <v>1052</v>
      </c>
      <c r="D9832" s="4" t="n">
        <v>13</v>
      </c>
      <c r="E9832" s="4" t="n">
        <v>205.71</v>
      </c>
      <c r="F9832" s="4" t="n">
        <v>2674.23</v>
      </c>
      <c r="G9832" s="4" t="n">
        <f aca="false">INDEX(Data_Products!$D$2:$D$33,MATCH(C9832,Data_Products!$A$2:$A$33,0))</f>
        <v>152.29</v>
      </c>
      <c r="H9832" s="4" t="str">
        <f aca="false">INDEX(Data_Products!$C$2:$C$33,MATCH(C9832,Data_Products!$A$2:$A$33,0))</f>
        <v>Roofing</v>
      </c>
      <c r="I9832" s="10" t="n">
        <f aca="false">D9832*(E9832-G9832)</f>
        <v>694.46</v>
      </c>
      <c r="J9832" s="11" t="n">
        <f aca="false">IFERROR(I9832/F9832,0)</f>
        <v>0.259685965679841</v>
      </c>
      <c r="K9832" s="4" t="str">
        <f aca="false">IFERROR(INDEX(Data_Orders!$F$2:$F$4727,MATCH(B9832,Data_Orders!$A$2:$A$4727,0)),"")</f>
        <v>Retail</v>
      </c>
      <c r="L9832" s="4" t="str">
        <f aca="false">IFERROR(INDEX(Data_Orders!$D$2:$D$4727,MATCH(B9832,Data_Orders!$A$2:$A$4727,0)),"")</f>
        <v>Nuneaton</v>
      </c>
    </row>
    <row r="9833" customFormat="false" ht="15" hidden="false" customHeight="false" outlineLevel="0" collapsed="false">
      <c r="A9833" s="4" t="s">
        <v>15649</v>
      </c>
      <c r="B9833" s="4" t="s">
        <v>4364</v>
      </c>
      <c r="C9833" s="4" t="s">
        <v>1057</v>
      </c>
      <c r="D9833" s="4" t="n">
        <v>13</v>
      </c>
      <c r="E9833" s="4" t="n">
        <v>176.81</v>
      </c>
      <c r="F9833" s="4" t="n">
        <v>2298.53</v>
      </c>
      <c r="G9833" s="4" t="n">
        <f aca="false">INDEX(Data_Products!$D$2:$D$33,MATCH(C9833,Data_Products!$A$2:$A$33,0))</f>
        <v>129.57</v>
      </c>
      <c r="H9833" s="4" t="str">
        <f aca="false">INDEX(Data_Products!$C$2:$C$33,MATCH(C9833,Data_Products!$A$2:$A$33,0))</f>
        <v>Roofing</v>
      </c>
      <c r="I9833" s="10" t="n">
        <f aca="false">D9833*(E9833-G9833)</f>
        <v>614.12</v>
      </c>
      <c r="J9833" s="11" t="n">
        <f aca="false">IFERROR(I9833/F9833,0)</f>
        <v>0.267179458175443</v>
      </c>
      <c r="K9833" s="4" t="str">
        <f aca="false">IFERROR(INDEX(Data_Orders!$F$2:$F$4727,MATCH(B9833,Data_Orders!$A$2:$A$4727,0)),"")</f>
        <v>Retail</v>
      </c>
      <c r="L9833" s="4" t="str">
        <f aca="false">IFERROR(INDEX(Data_Orders!$D$2:$D$4727,MATCH(B9833,Data_Orders!$A$2:$A$4727,0)),"")</f>
        <v>Nuneaton</v>
      </c>
    </row>
    <row r="9834" customFormat="false" ht="15" hidden="false" customHeight="false" outlineLevel="0" collapsed="false">
      <c r="A9834" s="4" t="s">
        <v>15650</v>
      </c>
      <c r="B9834" s="4" t="s">
        <v>4364</v>
      </c>
      <c r="C9834" s="4" t="s">
        <v>1055</v>
      </c>
      <c r="D9834" s="4" t="n">
        <v>20</v>
      </c>
      <c r="E9834" s="4" t="n">
        <v>205.03</v>
      </c>
      <c r="F9834" s="4" t="n">
        <v>4100.6</v>
      </c>
      <c r="G9834" s="4" t="n">
        <f aca="false">INDEX(Data_Products!$D$2:$D$33,MATCH(C9834,Data_Products!$A$2:$A$33,0))</f>
        <v>138.6</v>
      </c>
      <c r="H9834" s="4" t="str">
        <f aca="false">INDEX(Data_Products!$C$2:$C$33,MATCH(C9834,Data_Products!$A$2:$A$33,0))</f>
        <v>Roofing</v>
      </c>
      <c r="I9834" s="10" t="n">
        <f aca="false">D9834*(E9834-G9834)</f>
        <v>1328.6</v>
      </c>
      <c r="J9834" s="11" t="n">
        <f aca="false">IFERROR(I9834/F9834,0)</f>
        <v>0.324001365653807</v>
      </c>
      <c r="K9834" s="4" t="str">
        <f aca="false">IFERROR(INDEX(Data_Orders!$F$2:$F$4727,MATCH(B9834,Data_Orders!$A$2:$A$4727,0)),"")</f>
        <v>Retail</v>
      </c>
      <c r="L9834" s="4" t="str">
        <f aca="false">IFERROR(INDEX(Data_Orders!$D$2:$D$4727,MATCH(B9834,Data_Orders!$A$2:$A$4727,0)),"")</f>
        <v>Nuneaton</v>
      </c>
    </row>
    <row r="9835" customFormat="false" ht="15" hidden="false" customHeight="false" outlineLevel="0" collapsed="false">
      <c r="A9835" s="4" t="s">
        <v>15651</v>
      </c>
      <c r="B9835" s="4" t="s">
        <v>4365</v>
      </c>
      <c r="C9835" s="4" t="s">
        <v>1044</v>
      </c>
      <c r="D9835" s="4" t="n">
        <v>18</v>
      </c>
      <c r="E9835" s="4" t="n">
        <v>190.44</v>
      </c>
      <c r="F9835" s="4" t="n">
        <v>3427.92</v>
      </c>
      <c r="G9835" s="4" t="n">
        <f aca="false">INDEX(Data_Products!$D$2:$D$33,MATCH(C9835,Data_Products!$A$2:$A$33,0))</f>
        <v>115.48</v>
      </c>
      <c r="H9835" s="4" t="str">
        <f aca="false">INDEX(Data_Products!$C$2:$C$33,MATCH(C9835,Data_Products!$A$2:$A$33,0))</f>
        <v>Tools &amp; Fixings</v>
      </c>
      <c r="I9835" s="10" t="n">
        <f aca="false">D9835*(E9835-G9835)</f>
        <v>1349.28</v>
      </c>
      <c r="J9835" s="11" t="n">
        <f aca="false">IFERROR(I9835/F9835,0)</f>
        <v>0.393614786809494</v>
      </c>
      <c r="K9835" s="4" t="str">
        <f aca="false">IFERROR(INDEX(Data_Orders!$F$2:$F$4727,MATCH(B9835,Data_Orders!$A$2:$A$4727,0)),"")</f>
        <v>Retail</v>
      </c>
      <c r="L9835" s="4" t="str">
        <f aca="false">IFERROR(INDEX(Data_Orders!$D$2:$D$4727,MATCH(B9835,Data_Orders!$A$2:$A$4727,0)),"")</f>
        <v>Nuneaton</v>
      </c>
    </row>
    <row r="9836" customFormat="false" ht="15" hidden="false" customHeight="false" outlineLevel="0" collapsed="false">
      <c r="A9836" s="4" t="s">
        <v>15652</v>
      </c>
      <c r="B9836" s="4" t="s">
        <v>4365</v>
      </c>
      <c r="C9836" s="4" t="s">
        <v>1064</v>
      </c>
      <c r="D9836" s="4" t="n">
        <v>9</v>
      </c>
      <c r="E9836" s="4" t="n">
        <v>97.63</v>
      </c>
      <c r="F9836" s="4" t="n">
        <v>878.67</v>
      </c>
      <c r="G9836" s="4" t="n">
        <f aca="false">INDEX(Data_Products!$D$2:$D$33,MATCH(C9836,Data_Products!$A$2:$A$33,0))</f>
        <v>65.21</v>
      </c>
      <c r="H9836" s="4" t="str">
        <f aca="false">INDEX(Data_Products!$C$2:$C$33,MATCH(C9836,Data_Products!$A$2:$A$33,0))</f>
        <v>Plumbing &amp; Drainage</v>
      </c>
      <c r="I9836" s="10" t="n">
        <f aca="false">D9836*(E9836-G9836)</f>
        <v>291.78</v>
      </c>
      <c r="J9836" s="11" t="n">
        <f aca="false">IFERROR(I9836/F9836,0)</f>
        <v>0.332070060432244</v>
      </c>
      <c r="K9836" s="4" t="str">
        <f aca="false">IFERROR(INDEX(Data_Orders!$F$2:$F$4727,MATCH(B9836,Data_Orders!$A$2:$A$4727,0)),"")</f>
        <v>Retail</v>
      </c>
      <c r="L9836" s="4" t="str">
        <f aca="false">IFERROR(INDEX(Data_Orders!$D$2:$D$4727,MATCH(B9836,Data_Orders!$A$2:$A$4727,0)),"")</f>
        <v>Nuneaton</v>
      </c>
    </row>
    <row r="9837" customFormat="false" ht="15" hidden="false" customHeight="false" outlineLevel="0" collapsed="false">
      <c r="A9837" s="4" t="s">
        <v>15653</v>
      </c>
      <c r="B9837" s="4" t="s">
        <v>4366</v>
      </c>
      <c r="C9837" s="4" t="s">
        <v>1057</v>
      </c>
      <c r="D9837" s="4" t="n">
        <v>16</v>
      </c>
      <c r="E9837" s="4" t="n">
        <v>176.81</v>
      </c>
      <c r="F9837" s="4" t="n">
        <v>2828.96</v>
      </c>
      <c r="G9837" s="4" t="n">
        <f aca="false">INDEX(Data_Products!$D$2:$D$33,MATCH(C9837,Data_Products!$A$2:$A$33,0))</f>
        <v>129.57</v>
      </c>
      <c r="H9837" s="4" t="str">
        <f aca="false">INDEX(Data_Products!$C$2:$C$33,MATCH(C9837,Data_Products!$A$2:$A$33,0))</f>
        <v>Roofing</v>
      </c>
      <c r="I9837" s="10" t="n">
        <f aca="false">D9837*(E9837-G9837)</f>
        <v>755.84</v>
      </c>
      <c r="J9837" s="11" t="n">
        <f aca="false">IFERROR(I9837/F9837,0)</f>
        <v>0.267179458175443</v>
      </c>
      <c r="K9837" s="4" t="str">
        <f aca="false">IFERROR(INDEX(Data_Orders!$F$2:$F$4727,MATCH(B9837,Data_Orders!$A$2:$A$4727,0)),"")</f>
        <v>Retail</v>
      </c>
      <c r="L9837" s="4" t="str">
        <f aca="false">IFERROR(INDEX(Data_Orders!$D$2:$D$4727,MATCH(B9837,Data_Orders!$A$2:$A$4727,0)),"")</f>
        <v>Nuneaton</v>
      </c>
    </row>
    <row r="9838" customFormat="false" ht="15" hidden="false" customHeight="false" outlineLevel="0" collapsed="false">
      <c r="A9838" s="4" t="s">
        <v>15654</v>
      </c>
      <c r="B9838" s="4" t="s">
        <v>4366</v>
      </c>
      <c r="C9838" s="4" t="s">
        <v>1048</v>
      </c>
      <c r="D9838" s="4" t="n">
        <v>14</v>
      </c>
      <c r="E9838" s="4" t="n">
        <v>112.72</v>
      </c>
      <c r="F9838" s="4" t="n">
        <v>1578.08</v>
      </c>
      <c r="G9838" s="4" t="n">
        <f aca="false">INDEX(Data_Products!$D$2:$D$33,MATCH(C9838,Data_Products!$A$2:$A$33,0))</f>
        <v>83.21</v>
      </c>
      <c r="H9838" s="4" t="str">
        <f aca="false">INDEX(Data_Products!$C$2:$C$33,MATCH(C9838,Data_Products!$A$2:$A$33,0))</f>
        <v>Tools &amp; Fixings</v>
      </c>
      <c r="I9838" s="10" t="n">
        <f aca="false">D9838*(E9838-G9838)</f>
        <v>413.14</v>
      </c>
      <c r="J9838" s="11" t="n">
        <f aca="false">IFERROR(I9838/F9838,0)</f>
        <v>0.261799148332151</v>
      </c>
      <c r="K9838" s="4" t="str">
        <f aca="false">IFERROR(INDEX(Data_Orders!$F$2:$F$4727,MATCH(B9838,Data_Orders!$A$2:$A$4727,0)),"")</f>
        <v>Retail</v>
      </c>
      <c r="L9838" s="4" t="str">
        <f aca="false">IFERROR(INDEX(Data_Orders!$D$2:$D$4727,MATCH(B9838,Data_Orders!$A$2:$A$4727,0)),"")</f>
        <v>Nuneaton</v>
      </c>
    </row>
    <row r="9839" customFormat="false" ht="15" hidden="false" customHeight="false" outlineLevel="0" collapsed="false">
      <c r="A9839" s="4" t="s">
        <v>15655</v>
      </c>
      <c r="B9839" s="4" t="s">
        <v>4366</v>
      </c>
      <c r="C9839" s="4" t="s">
        <v>1024</v>
      </c>
      <c r="D9839" s="4" t="n">
        <v>11</v>
      </c>
      <c r="E9839" s="4" t="n">
        <v>137.14</v>
      </c>
      <c r="F9839" s="4" t="n">
        <v>1508.54</v>
      </c>
      <c r="G9839" s="4" t="n">
        <f aca="false">INDEX(Data_Products!$D$2:$D$33,MATCH(C9839,Data_Products!$A$2:$A$33,0))</f>
        <v>99.99</v>
      </c>
      <c r="H9839" s="4" t="str">
        <f aca="false">INDEX(Data_Products!$C$2:$C$33,MATCH(C9839,Data_Products!$A$2:$A$33,0))</f>
        <v>Cement &amp; Aggregates</v>
      </c>
      <c r="I9839" s="10" t="n">
        <f aca="false">D9839*(E9839-G9839)</f>
        <v>408.65</v>
      </c>
      <c r="J9839" s="11" t="n">
        <f aca="false">IFERROR(I9839/F9839,0)</f>
        <v>0.270891060230421</v>
      </c>
      <c r="K9839" s="4" t="str">
        <f aca="false">IFERROR(INDEX(Data_Orders!$F$2:$F$4727,MATCH(B9839,Data_Orders!$A$2:$A$4727,0)),"")</f>
        <v>Retail</v>
      </c>
      <c r="L9839" s="4" t="str">
        <f aca="false">IFERROR(INDEX(Data_Orders!$D$2:$D$4727,MATCH(B9839,Data_Orders!$A$2:$A$4727,0)),"")</f>
        <v>Nuneaton</v>
      </c>
    </row>
    <row r="9840" customFormat="false" ht="15" hidden="false" customHeight="false" outlineLevel="0" collapsed="false">
      <c r="A9840" s="4" t="s">
        <v>15656</v>
      </c>
      <c r="B9840" s="4" t="s">
        <v>4366</v>
      </c>
      <c r="C9840" s="4" t="s">
        <v>1066</v>
      </c>
      <c r="D9840" s="4" t="n">
        <v>19</v>
      </c>
      <c r="E9840" s="4" t="n">
        <v>209.69</v>
      </c>
      <c r="F9840" s="4" t="n">
        <v>3984.11</v>
      </c>
      <c r="G9840" s="4" t="n">
        <f aca="false">INDEX(Data_Products!$D$2:$D$33,MATCH(C9840,Data_Products!$A$2:$A$33,0))</f>
        <v>144.38</v>
      </c>
      <c r="H9840" s="4" t="str">
        <f aca="false">INDEX(Data_Products!$C$2:$C$33,MATCH(C9840,Data_Products!$A$2:$A$33,0))</f>
        <v>Plumbing &amp; Drainage</v>
      </c>
      <c r="I9840" s="10" t="n">
        <f aca="false">D9840*(E9840-G9840)</f>
        <v>1240.89</v>
      </c>
      <c r="J9840" s="11" t="n">
        <f aca="false">IFERROR(I9840/F9840,0)</f>
        <v>0.311459773952024</v>
      </c>
      <c r="K9840" s="4" t="str">
        <f aca="false">IFERROR(INDEX(Data_Orders!$F$2:$F$4727,MATCH(B9840,Data_Orders!$A$2:$A$4727,0)),"")</f>
        <v>Retail</v>
      </c>
      <c r="L9840" s="4" t="str">
        <f aca="false">IFERROR(INDEX(Data_Orders!$D$2:$D$4727,MATCH(B9840,Data_Orders!$A$2:$A$4727,0)),"")</f>
        <v>Nuneaton</v>
      </c>
    </row>
    <row r="9841" customFormat="false" ht="15" hidden="false" customHeight="false" outlineLevel="0" collapsed="false">
      <c r="A9841" s="4" t="s">
        <v>15657</v>
      </c>
      <c r="B9841" s="4" t="s">
        <v>4367</v>
      </c>
      <c r="C9841" s="4" t="s">
        <v>1073</v>
      </c>
      <c r="D9841" s="4" t="n">
        <v>17</v>
      </c>
      <c r="E9841" s="4" t="n">
        <v>231.05</v>
      </c>
      <c r="F9841" s="4" t="n">
        <v>3927.85</v>
      </c>
      <c r="G9841" s="4" t="n">
        <f aca="false">INDEX(Data_Products!$D$2:$D$33,MATCH(C9841,Data_Products!$A$2:$A$33,0))</f>
        <v>148.29</v>
      </c>
      <c r="H9841" s="4" t="str">
        <f aca="false">INDEX(Data_Products!$C$2:$C$33,MATCH(C9841,Data_Products!$A$2:$A$33,0))</f>
        <v>Landscaping</v>
      </c>
      <c r="I9841" s="10" t="n">
        <f aca="false">D9841*(E9841-G9841)</f>
        <v>1406.92</v>
      </c>
      <c r="J9841" s="11" t="n">
        <f aca="false">IFERROR(I9841/F9841,0)</f>
        <v>0.358190867777537</v>
      </c>
      <c r="K9841" s="4" t="str">
        <f aca="false">IFERROR(INDEX(Data_Orders!$F$2:$F$4727,MATCH(B9841,Data_Orders!$A$2:$A$4727,0)),"")</f>
        <v>Retail</v>
      </c>
      <c r="L9841" s="4" t="str">
        <f aca="false">IFERROR(INDEX(Data_Orders!$D$2:$D$4727,MATCH(B9841,Data_Orders!$A$2:$A$4727,0)),"")</f>
        <v>Nuneaton</v>
      </c>
    </row>
    <row r="9842" customFormat="false" ht="15" hidden="false" customHeight="false" outlineLevel="0" collapsed="false">
      <c r="A9842" s="4" t="s">
        <v>15658</v>
      </c>
      <c r="B9842" s="4" t="s">
        <v>4367</v>
      </c>
      <c r="C9842" s="4" t="s">
        <v>1024</v>
      </c>
      <c r="D9842" s="4" t="n">
        <v>5</v>
      </c>
      <c r="E9842" s="4" t="n">
        <v>137.14</v>
      </c>
      <c r="F9842" s="4" t="n">
        <v>685.7</v>
      </c>
      <c r="G9842" s="4" t="n">
        <f aca="false">INDEX(Data_Products!$D$2:$D$33,MATCH(C9842,Data_Products!$A$2:$A$33,0))</f>
        <v>99.99</v>
      </c>
      <c r="H9842" s="4" t="str">
        <f aca="false">INDEX(Data_Products!$C$2:$C$33,MATCH(C9842,Data_Products!$A$2:$A$33,0))</f>
        <v>Cement &amp; Aggregates</v>
      </c>
      <c r="I9842" s="10" t="n">
        <f aca="false">D9842*(E9842-G9842)</f>
        <v>185.75</v>
      </c>
      <c r="J9842" s="11" t="n">
        <f aca="false">IFERROR(I9842/F9842,0)</f>
        <v>0.270891060230421</v>
      </c>
      <c r="K9842" s="4" t="str">
        <f aca="false">IFERROR(INDEX(Data_Orders!$F$2:$F$4727,MATCH(B9842,Data_Orders!$A$2:$A$4727,0)),"")</f>
        <v>Retail</v>
      </c>
      <c r="L9842" s="4" t="str">
        <f aca="false">IFERROR(INDEX(Data_Orders!$D$2:$D$4727,MATCH(B9842,Data_Orders!$A$2:$A$4727,0)),"")</f>
        <v>Nuneaton</v>
      </c>
    </row>
    <row r="9843" customFormat="false" ht="15" hidden="false" customHeight="false" outlineLevel="0" collapsed="false">
      <c r="A9843" s="4" t="s">
        <v>15659</v>
      </c>
      <c r="B9843" s="4" t="s">
        <v>4367</v>
      </c>
      <c r="C9843" s="4" t="s">
        <v>1075</v>
      </c>
      <c r="D9843" s="4" t="n">
        <v>2</v>
      </c>
      <c r="E9843" s="4" t="n">
        <v>98.61</v>
      </c>
      <c r="F9843" s="4" t="n">
        <v>197.22</v>
      </c>
      <c r="G9843" s="4" t="n">
        <f aca="false">INDEX(Data_Products!$D$2:$D$33,MATCH(C9843,Data_Products!$A$2:$A$33,0))</f>
        <v>74.84</v>
      </c>
      <c r="H9843" s="4" t="str">
        <f aca="false">INDEX(Data_Products!$C$2:$C$33,MATCH(C9843,Data_Products!$A$2:$A$33,0))</f>
        <v>Landscaping</v>
      </c>
      <c r="I9843" s="10" t="n">
        <f aca="false">D9843*(E9843-G9843)</f>
        <v>47.54</v>
      </c>
      <c r="J9843" s="11" t="n">
        <f aca="false">IFERROR(I9843/F9843,0)</f>
        <v>0.24105060338708</v>
      </c>
      <c r="K9843" s="4" t="str">
        <f aca="false">IFERROR(INDEX(Data_Orders!$F$2:$F$4727,MATCH(B9843,Data_Orders!$A$2:$A$4727,0)),"")</f>
        <v>Retail</v>
      </c>
      <c r="L9843" s="4" t="str">
        <f aca="false">IFERROR(INDEX(Data_Orders!$D$2:$D$4727,MATCH(B9843,Data_Orders!$A$2:$A$4727,0)),"")</f>
        <v>Nuneaton</v>
      </c>
    </row>
    <row r="9844" customFormat="false" ht="15" hidden="false" customHeight="false" outlineLevel="0" collapsed="false">
      <c r="A9844" s="4" t="s">
        <v>15660</v>
      </c>
      <c r="B9844" s="4" t="s">
        <v>4368</v>
      </c>
      <c r="C9844" s="4" t="s">
        <v>1037</v>
      </c>
      <c r="D9844" s="4" t="n">
        <v>15</v>
      </c>
      <c r="E9844" s="4" t="n">
        <v>90.97</v>
      </c>
      <c r="F9844" s="4" t="n">
        <v>1364.55</v>
      </c>
      <c r="G9844" s="4" t="n">
        <f aca="false">INDEX(Data_Products!$D$2:$D$33,MATCH(C9844,Data_Products!$A$2:$A$33,0))</f>
        <v>73.81</v>
      </c>
      <c r="H9844" s="4" t="str">
        <f aca="false">INDEX(Data_Products!$C$2:$C$33,MATCH(C9844,Data_Products!$A$2:$A$33,0))</f>
        <v>Insulation</v>
      </c>
      <c r="I9844" s="10" t="n">
        <f aca="false">D9844*(E9844-G9844)</f>
        <v>257.4</v>
      </c>
      <c r="J9844" s="11" t="n">
        <f aca="false">IFERROR(I9844/F9844,0)</f>
        <v>0.18863361547763</v>
      </c>
      <c r="K9844" s="4" t="str">
        <f aca="false">IFERROR(INDEX(Data_Orders!$F$2:$F$4727,MATCH(B9844,Data_Orders!$A$2:$A$4727,0)),"")</f>
        <v>Trade Account</v>
      </c>
      <c r="L9844" s="4" t="str">
        <f aca="false">IFERROR(INDEX(Data_Orders!$D$2:$D$4727,MATCH(B9844,Data_Orders!$A$2:$A$4727,0)),"")</f>
        <v>Nuneaton</v>
      </c>
    </row>
    <row r="9845" customFormat="false" ht="15" hidden="false" customHeight="false" outlineLevel="0" collapsed="false">
      <c r="A9845" s="4" t="s">
        <v>15661</v>
      </c>
      <c r="B9845" s="4" t="s">
        <v>4368</v>
      </c>
      <c r="C9845" s="4" t="s">
        <v>1030</v>
      </c>
      <c r="D9845" s="4" t="n">
        <v>8</v>
      </c>
      <c r="E9845" s="4" t="n">
        <v>25.23</v>
      </c>
      <c r="F9845" s="4" t="n">
        <v>201.84</v>
      </c>
      <c r="G9845" s="4" t="n">
        <f aca="false">INDEX(Data_Products!$D$2:$D$33,MATCH(C9845,Data_Products!$A$2:$A$33,0))</f>
        <v>17.67</v>
      </c>
      <c r="H9845" s="4" t="str">
        <f aca="false">INDEX(Data_Products!$C$2:$C$33,MATCH(C9845,Data_Products!$A$2:$A$33,0))</f>
        <v>Cement &amp; Aggregates</v>
      </c>
      <c r="I9845" s="10" t="n">
        <f aca="false">D9845*(E9845-G9845)</f>
        <v>60.48</v>
      </c>
      <c r="J9845" s="11" t="n">
        <f aca="false">IFERROR(I9845/F9845,0)</f>
        <v>0.299643281807372</v>
      </c>
      <c r="K9845" s="4" t="str">
        <f aca="false">IFERROR(INDEX(Data_Orders!$F$2:$F$4727,MATCH(B9845,Data_Orders!$A$2:$A$4727,0)),"")</f>
        <v>Trade Account</v>
      </c>
      <c r="L9845" s="4" t="str">
        <f aca="false">IFERROR(INDEX(Data_Orders!$D$2:$D$4727,MATCH(B9845,Data_Orders!$A$2:$A$4727,0)),"")</f>
        <v>Nuneaton</v>
      </c>
    </row>
    <row r="9846" customFormat="false" ht="15" hidden="false" customHeight="false" outlineLevel="0" collapsed="false">
      <c r="A9846" s="4" t="s">
        <v>15662</v>
      </c>
      <c r="B9846" s="4" t="s">
        <v>4368</v>
      </c>
      <c r="C9846" s="4" t="s">
        <v>1021</v>
      </c>
      <c r="D9846" s="4" t="n">
        <v>12</v>
      </c>
      <c r="E9846" s="4" t="n">
        <v>73.76</v>
      </c>
      <c r="F9846" s="4" t="n">
        <v>885.12</v>
      </c>
      <c r="G9846" s="4" t="n">
        <f aca="false">INDEX(Data_Products!$D$2:$D$33,MATCH(C9846,Data_Products!$A$2:$A$33,0))</f>
        <v>51.51</v>
      </c>
      <c r="H9846" s="4" t="str">
        <f aca="false">INDEX(Data_Products!$C$2:$C$33,MATCH(C9846,Data_Products!$A$2:$A$33,0))</f>
        <v>Cement &amp; Aggregates</v>
      </c>
      <c r="I9846" s="10" t="n">
        <f aca="false">D9846*(E9846-G9846)</f>
        <v>267</v>
      </c>
      <c r="J9846" s="11" t="n">
        <f aca="false">IFERROR(I9846/F9846,0)</f>
        <v>0.301654013015185</v>
      </c>
      <c r="K9846" s="4" t="str">
        <f aca="false">IFERROR(INDEX(Data_Orders!$F$2:$F$4727,MATCH(B9846,Data_Orders!$A$2:$A$4727,0)),"")</f>
        <v>Trade Account</v>
      </c>
      <c r="L9846" s="4" t="str">
        <f aca="false">IFERROR(INDEX(Data_Orders!$D$2:$D$4727,MATCH(B9846,Data_Orders!$A$2:$A$4727,0)),"")</f>
        <v>Nuneaton</v>
      </c>
    </row>
    <row r="9847" customFormat="false" ht="15" hidden="false" customHeight="false" outlineLevel="0" collapsed="false">
      <c r="A9847" s="4" t="s">
        <v>15663</v>
      </c>
      <c r="B9847" s="4" t="s">
        <v>4368</v>
      </c>
      <c r="C9847" s="4" t="s">
        <v>1039</v>
      </c>
      <c r="D9847" s="4" t="n">
        <v>3</v>
      </c>
      <c r="E9847" s="4" t="n">
        <v>160.41</v>
      </c>
      <c r="F9847" s="4" t="n">
        <v>481.23</v>
      </c>
      <c r="G9847" s="4" t="n">
        <f aca="false">INDEX(Data_Products!$D$2:$D$33,MATCH(C9847,Data_Products!$A$2:$A$33,0))</f>
        <v>99.74</v>
      </c>
      <c r="H9847" s="4" t="str">
        <f aca="false">INDEX(Data_Products!$C$2:$C$33,MATCH(C9847,Data_Products!$A$2:$A$33,0))</f>
        <v>Insulation</v>
      </c>
      <c r="I9847" s="10" t="n">
        <f aca="false">D9847*(E9847-G9847)</f>
        <v>182.01</v>
      </c>
      <c r="J9847" s="11" t="n">
        <f aca="false">IFERROR(I9847/F9847,0)</f>
        <v>0.378218315566361</v>
      </c>
      <c r="K9847" s="4" t="str">
        <f aca="false">IFERROR(INDEX(Data_Orders!$F$2:$F$4727,MATCH(B9847,Data_Orders!$A$2:$A$4727,0)),"")</f>
        <v>Trade Account</v>
      </c>
      <c r="L9847" s="4" t="str">
        <f aca="false">IFERROR(INDEX(Data_Orders!$D$2:$D$4727,MATCH(B9847,Data_Orders!$A$2:$A$4727,0)),"")</f>
        <v>Nuneaton</v>
      </c>
    </row>
    <row r="9848" customFormat="false" ht="15" hidden="false" customHeight="false" outlineLevel="0" collapsed="false">
      <c r="A9848" s="4" t="s">
        <v>15664</v>
      </c>
      <c r="B9848" s="4" t="s">
        <v>4369</v>
      </c>
      <c r="C9848" s="4" t="s">
        <v>1044</v>
      </c>
      <c r="D9848" s="4" t="n">
        <v>9</v>
      </c>
      <c r="E9848" s="4" t="n">
        <v>190.44</v>
      </c>
      <c r="F9848" s="4" t="n">
        <v>1713.96</v>
      </c>
      <c r="G9848" s="4" t="n">
        <f aca="false">INDEX(Data_Products!$D$2:$D$33,MATCH(C9848,Data_Products!$A$2:$A$33,0))</f>
        <v>115.48</v>
      </c>
      <c r="H9848" s="4" t="str">
        <f aca="false">INDEX(Data_Products!$C$2:$C$33,MATCH(C9848,Data_Products!$A$2:$A$33,0))</f>
        <v>Tools &amp; Fixings</v>
      </c>
      <c r="I9848" s="10" t="n">
        <f aca="false">D9848*(E9848-G9848)</f>
        <v>674.64</v>
      </c>
      <c r="J9848" s="11" t="n">
        <f aca="false">IFERROR(I9848/F9848,0)</f>
        <v>0.393614786809494</v>
      </c>
      <c r="K9848" s="4" t="str">
        <f aca="false">IFERROR(INDEX(Data_Orders!$F$2:$F$4727,MATCH(B9848,Data_Orders!$A$2:$A$4727,0)),"")</f>
        <v>Trade Account</v>
      </c>
      <c r="L9848" s="4" t="str">
        <f aca="false">IFERROR(INDEX(Data_Orders!$D$2:$D$4727,MATCH(B9848,Data_Orders!$A$2:$A$4727,0)),"")</f>
        <v>Nuneaton</v>
      </c>
    </row>
    <row r="9849" customFormat="false" ht="15" hidden="false" customHeight="false" outlineLevel="0" collapsed="false">
      <c r="A9849" s="4" t="s">
        <v>15665</v>
      </c>
      <c r="B9849" s="4" t="s">
        <v>4369</v>
      </c>
      <c r="C9849" s="4" t="s">
        <v>1021</v>
      </c>
      <c r="D9849" s="4" t="n">
        <v>11</v>
      </c>
      <c r="E9849" s="4" t="n">
        <v>73.76</v>
      </c>
      <c r="F9849" s="4" t="n">
        <v>811.36</v>
      </c>
      <c r="G9849" s="4" t="n">
        <f aca="false">INDEX(Data_Products!$D$2:$D$33,MATCH(C9849,Data_Products!$A$2:$A$33,0))</f>
        <v>51.51</v>
      </c>
      <c r="H9849" s="4" t="str">
        <f aca="false">INDEX(Data_Products!$C$2:$C$33,MATCH(C9849,Data_Products!$A$2:$A$33,0))</f>
        <v>Cement &amp; Aggregates</v>
      </c>
      <c r="I9849" s="10" t="n">
        <f aca="false">D9849*(E9849-G9849)</f>
        <v>244.75</v>
      </c>
      <c r="J9849" s="11" t="n">
        <f aca="false">IFERROR(I9849/F9849,0)</f>
        <v>0.301654013015184</v>
      </c>
      <c r="K9849" s="4" t="str">
        <f aca="false">IFERROR(INDEX(Data_Orders!$F$2:$F$4727,MATCH(B9849,Data_Orders!$A$2:$A$4727,0)),"")</f>
        <v>Trade Account</v>
      </c>
      <c r="L9849" s="4" t="str">
        <f aca="false">IFERROR(INDEX(Data_Orders!$D$2:$D$4727,MATCH(B9849,Data_Orders!$A$2:$A$4727,0)),"")</f>
        <v>Nuneaton</v>
      </c>
    </row>
    <row r="9850" customFormat="false" ht="15" hidden="false" customHeight="false" outlineLevel="0" collapsed="false">
      <c r="A9850" s="4" t="s">
        <v>15666</v>
      </c>
      <c r="B9850" s="4" t="s">
        <v>4370</v>
      </c>
      <c r="C9850" s="4" t="s">
        <v>1077</v>
      </c>
      <c r="D9850" s="4" t="n">
        <v>8</v>
      </c>
      <c r="E9850" s="4" t="n">
        <v>46.61</v>
      </c>
      <c r="F9850" s="4" t="n">
        <v>372.88</v>
      </c>
      <c r="G9850" s="4" t="n">
        <f aca="false">INDEX(Data_Products!$D$2:$D$33,MATCH(C9850,Data_Products!$A$2:$A$33,0))</f>
        <v>36.87</v>
      </c>
      <c r="H9850" s="4" t="str">
        <f aca="false">INDEX(Data_Products!$C$2:$C$33,MATCH(C9850,Data_Products!$A$2:$A$33,0))</f>
        <v>Landscaping</v>
      </c>
      <c r="I9850" s="10" t="n">
        <f aca="false">D9850*(E9850-G9850)</f>
        <v>77.92</v>
      </c>
      <c r="J9850" s="11" t="n">
        <f aca="false">IFERROR(I9850/F9850,0)</f>
        <v>0.208968032611028</v>
      </c>
      <c r="K9850" s="4" t="str">
        <f aca="false">IFERROR(INDEX(Data_Orders!$F$2:$F$4727,MATCH(B9850,Data_Orders!$A$2:$A$4727,0)),"")</f>
        <v>Trade Account</v>
      </c>
      <c r="L9850" s="4" t="str">
        <f aca="false">IFERROR(INDEX(Data_Orders!$D$2:$D$4727,MATCH(B9850,Data_Orders!$A$2:$A$4727,0)),"")</f>
        <v>Nuneaton</v>
      </c>
    </row>
    <row r="9851" customFormat="false" ht="15" hidden="false" customHeight="false" outlineLevel="0" collapsed="false">
      <c r="A9851" s="4" t="s">
        <v>15667</v>
      </c>
      <c r="B9851" s="4" t="s">
        <v>4370</v>
      </c>
      <c r="C9851" s="4" t="s">
        <v>1066</v>
      </c>
      <c r="D9851" s="4" t="n">
        <v>16</v>
      </c>
      <c r="E9851" s="4" t="n">
        <v>209.69</v>
      </c>
      <c r="F9851" s="4" t="n">
        <v>3355.04</v>
      </c>
      <c r="G9851" s="4" t="n">
        <f aca="false">INDEX(Data_Products!$D$2:$D$33,MATCH(C9851,Data_Products!$A$2:$A$33,0))</f>
        <v>144.38</v>
      </c>
      <c r="H9851" s="4" t="str">
        <f aca="false">INDEX(Data_Products!$C$2:$C$33,MATCH(C9851,Data_Products!$A$2:$A$33,0))</f>
        <v>Plumbing &amp; Drainage</v>
      </c>
      <c r="I9851" s="10" t="n">
        <f aca="false">D9851*(E9851-G9851)</f>
        <v>1044.96</v>
      </c>
      <c r="J9851" s="11" t="n">
        <f aca="false">IFERROR(I9851/F9851,0)</f>
        <v>0.311459773952024</v>
      </c>
      <c r="K9851" s="4" t="str">
        <f aca="false">IFERROR(INDEX(Data_Orders!$F$2:$F$4727,MATCH(B9851,Data_Orders!$A$2:$A$4727,0)),"")</f>
        <v>Trade Account</v>
      </c>
      <c r="L9851" s="4" t="str">
        <f aca="false">IFERROR(INDEX(Data_Orders!$D$2:$D$4727,MATCH(B9851,Data_Orders!$A$2:$A$4727,0)),"")</f>
        <v>Nuneaton</v>
      </c>
    </row>
    <row r="9852" customFormat="false" ht="15" hidden="false" customHeight="false" outlineLevel="0" collapsed="false">
      <c r="A9852" s="4" t="s">
        <v>15668</v>
      </c>
      <c r="B9852" s="4" t="s">
        <v>4371</v>
      </c>
      <c r="C9852" s="4" t="s">
        <v>1057</v>
      </c>
      <c r="D9852" s="4" t="n">
        <v>13</v>
      </c>
      <c r="E9852" s="4" t="n">
        <v>176.81</v>
      </c>
      <c r="F9852" s="4" t="n">
        <v>2298.53</v>
      </c>
      <c r="G9852" s="4" t="n">
        <f aca="false">INDEX(Data_Products!$D$2:$D$33,MATCH(C9852,Data_Products!$A$2:$A$33,0))</f>
        <v>129.57</v>
      </c>
      <c r="H9852" s="4" t="str">
        <f aca="false">INDEX(Data_Products!$C$2:$C$33,MATCH(C9852,Data_Products!$A$2:$A$33,0))</f>
        <v>Roofing</v>
      </c>
      <c r="I9852" s="10" t="n">
        <f aca="false">D9852*(E9852-G9852)</f>
        <v>614.12</v>
      </c>
      <c r="J9852" s="11" t="n">
        <f aca="false">IFERROR(I9852/F9852,0)</f>
        <v>0.267179458175443</v>
      </c>
      <c r="K9852" s="4" t="str">
        <f aca="false">IFERROR(INDEX(Data_Orders!$F$2:$F$4727,MATCH(B9852,Data_Orders!$A$2:$A$4727,0)),"")</f>
        <v>Trade Account</v>
      </c>
      <c r="L9852" s="4" t="str">
        <f aca="false">IFERROR(INDEX(Data_Orders!$D$2:$D$4727,MATCH(B9852,Data_Orders!$A$2:$A$4727,0)),"")</f>
        <v>Nuneaton</v>
      </c>
    </row>
    <row r="9853" customFormat="false" ht="15" hidden="false" customHeight="false" outlineLevel="0" collapsed="false">
      <c r="A9853" s="4" t="s">
        <v>15669</v>
      </c>
      <c r="B9853" s="4" t="s">
        <v>4371</v>
      </c>
      <c r="C9853" s="4" t="s">
        <v>1037</v>
      </c>
      <c r="D9853" s="4" t="n">
        <v>20</v>
      </c>
      <c r="E9853" s="4" t="n">
        <v>90.97</v>
      </c>
      <c r="F9853" s="4" t="n">
        <v>1819.4</v>
      </c>
      <c r="G9853" s="4" t="n">
        <f aca="false">INDEX(Data_Products!$D$2:$D$33,MATCH(C9853,Data_Products!$A$2:$A$33,0))</f>
        <v>73.81</v>
      </c>
      <c r="H9853" s="4" t="str">
        <f aca="false">INDEX(Data_Products!$C$2:$C$33,MATCH(C9853,Data_Products!$A$2:$A$33,0))</f>
        <v>Insulation</v>
      </c>
      <c r="I9853" s="10" t="n">
        <f aca="false">D9853*(E9853-G9853)</f>
        <v>343.2</v>
      </c>
      <c r="J9853" s="11" t="n">
        <f aca="false">IFERROR(I9853/F9853,0)</f>
        <v>0.18863361547763</v>
      </c>
      <c r="K9853" s="4" t="str">
        <f aca="false">IFERROR(INDEX(Data_Orders!$F$2:$F$4727,MATCH(B9853,Data_Orders!$A$2:$A$4727,0)),"")</f>
        <v>Trade Account</v>
      </c>
      <c r="L9853" s="4" t="str">
        <f aca="false">IFERROR(INDEX(Data_Orders!$D$2:$D$4727,MATCH(B9853,Data_Orders!$A$2:$A$4727,0)),"")</f>
        <v>Nuneaton</v>
      </c>
    </row>
    <row r="9854" customFormat="false" ht="15" hidden="false" customHeight="false" outlineLevel="0" collapsed="false">
      <c r="A9854" s="4" t="s">
        <v>15670</v>
      </c>
      <c r="B9854" s="4" t="s">
        <v>4371</v>
      </c>
      <c r="C9854" s="4" t="s">
        <v>1032</v>
      </c>
      <c r="D9854" s="4" t="n">
        <v>16</v>
      </c>
      <c r="E9854" s="4" t="n">
        <v>99.65</v>
      </c>
      <c r="F9854" s="4" t="n">
        <v>1594.4</v>
      </c>
      <c r="G9854" s="4" t="n">
        <f aca="false">INDEX(Data_Products!$D$2:$D$33,MATCH(C9854,Data_Products!$A$2:$A$33,0))</f>
        <v>58.26</v>
      </c>
      <c r="H9854" s="4" t="str">
        <f aca="false">INDEX(Data_Products!$C$2:$C$33,MATCH(C9854,Data_Products!$A$2:$A$33,0))</f>
        <v>Insulation</v>
      </c>
      <c r="I9854" s="10" t="n">
        <f aca="false">D9854*(E9854-G9854)</f>
        <v>662.24</v>
      </c>
      <c r="J9854" s="11" t="n">
        <f aca="false">IFERROR(I9854/F9854,0)</f>
        <v>0.415353738083292</v>
      </c>
      <c r="K9854" s="4" t="str">
        <f aca="false">IFERROR(INDEX(Data_Orders!$F$2:$F$4727,MATCH(B9854,Data_Orders!$A$2:$A$4727,0)),"")</f>
        <v>Trade Account</v>
      </c>
      <c r="L9854" s="4" t="str">
        <f aca="false">IFERROR(INDEX(Data_Orders!$D$2:$D$4727,MATCH(B9854,Data_Orders!$A$2:$A$4727,0)),"")</f>
        <v>Nuneaton</v>
      </c>
    </row>
    <row r="9855" customFormat="false" ht="15" hidden="false" customHeight="false" outlineLevel="0" collapsed="false">
      <c r="A9855" s="4" t="s">
        <v>15671</v>
      </c>
      <c r="B9855" s="4" t="s">
        <v>4372</v>
      </c>
      <c r="C9855" s="4" t="s">
        <v>1046</v>
      </c>
      <c r="D9855" s="4" t="n">
        <v>19</v>
      </c>
      <c r="E9855" s="4" t="n">
        <v>154.02</v>
      </c>
      <c r="F9855" s="4" t="n">
        <v>2926.38</v>
      </c>
      <c r="G9855" s="4" t="n">
        <f aca="false">INDEX(Data_Products!$D$2:$D$33,MATCH(C9855,Data_Products!$A$2:$A$33,0))</f>
        <v>102.1</v>
      </c>
      <c r="H9855" s="4" t="str">
        <f aca="false">INDEX(Data_Products!$C$2:$C$33,MATCH(C9855,Data_Products!$A$2:$A$33,0))</f>
        <v>Tools &amp; Fixings</v>
      </c>
      <c r="I9855" s="10" t="n">
        <f aca="false">D9855*(E9855-G9855)</f>
        <v>986.48</v>
      </c>
      <c r="J9855" s="11" t="n">
        <f aca="false">IFERROR(I9855/F9855,0)</f>
        <v>0.337099078041813</v>
      </c>
      <c r="K9855" s="4" t="str">
        <f aca="false">IFERROR(INDEX(Data_Orders!$F$2:$F$4727,MATCH(B9855,Data_Orders!$A$2:$A$4727,0)),"")</f>
        <v>Trade Account</v>
      </c>
      <c r="L9855" s="4" t="str">
        <f aca="false">IFERROR(INDEX(Data_Orders!$D$2:$D$4727,MATCH(B9855,Data_Orders!$A$2:$A$4727,0)),"")</f>
        <v>Nuneaton</v>
      </c>
    </row>
    <row r="9856" customFormat="false" ht="15" hidden="false" customHeight="false" outlineLevel="0" collapsed="false">
      <c r="A9856" s="4" t="s">
        <v>15672</v>
      </c>
      <c r="B9856" s="4" t="s">
        <v>4372</v>
      </c>
      <c r="C9856" s="4" t="s">
        <v>1041</v>
      </c>
      <c r="D9856" s="4" t="n">
        <v>14</v>
      </c>
      <c r="E9856" s="4" t="n">
        <v>242.75</v>
      </c>
      <c r="F9856" s="4" t="n">
        <v>3398.5</v>
      </c>
      <c r="G9856" s="4" t="n">
        <f aca="false">INDEX(Data_Products!$D$2:$D$33,MATCH(C9856,Data_Products!$A$2:$A$33,0))</f>
        <v>142.94</v>
      </c>
      <c r="H9856" s="4" t="str">
        <f aca="false">INDEX(Data_Products!$C$2:$C$33,MATCH(C9856,Data_Products!$A$2:$A$33,0))</f>
        <v>Tools &amp; Fixings</v>
      </c>
      <c r="I9856" s="10" t="n">
        <f aca="false">D9856*(E9856-G9856)</f>
        <v>1397.34</v>
      </c>
      <c r="J9856" s="11" t="n">
        <f aca="false">IFERROR(I9856/F9856,0)</f>
        <v>0.411163748712667</v>
      </c>
      <c r="K9856" s="4" t="str">
        <f aca="false">IFERROR(INDEX(Data_Orders!$F$2:$F$4727,MATCH(B9856,Data_Orders!$A$2:$A$4727,0)),"")</f>
        <v>Trade Account</v>
      </c>
      <c r="L9856" s="4" t="str">
        <f aca="false">IFERROR(INDEX(Data_Orders!$D$2:$D$4727,MATCH(B9856,Data_Orders!$A$2:$A$4727,0)),"")</f>
        <v>Nuneaton</v>
      </c>
    </row>
    <row r="9857" customFormat="false" ht="15" hidden="false" customHeight="false" outlineLevel="0" collapsed="false">
      <c r="A9857" s="4" t="s">
        <v>15673</v>
      </c>
      <c r="B9857" s="4" t="s">
        <v>4372</v>
      </c>
      <c r="C9857" s="4" t="s">
        <v>1030</v>
      </c>
      <c r="D9857" s="4" t="n">
        <v>6</v>
      </c>
      <c r="E9857" s="4" t="n">
        <v>25.23</v>
      </c>
      <c r="F9857" s="4" t="n">
        <v>151.38</v>
      </c>
      <c r="G9857" s="4" t="n">
        <f aca="false">INDEX(Data_Products!$D$2:$D$33,MATCH(C9857,Data_Products!$A$2:$A$33,0))</f>
        <v>17.67</v>
      </c>
      <c r="H9857" s="4" t="str">
        <f aca="false">INDEX(Data_Products!$C$2:$C$33,MATCH(C9857,Data_Products!$A$2:$A$33,0))</f>
        <v>Cement &amp; Aggregates</v>
      </c>
      <c r="I9857" s="10" t="n">
        <f aca="false">D9857*(E9857-G9857)</f>
        <v>45.36</v>
      </c>
      <c r="J9857" s="11" t="n">
        <f aca="false">IFERROR(I9857/F9857,0)</f>
        <v>0.299643281807372</v>
      </c>
      <c r="K9857" s="4" t="str">
        <f aca="false">IFERROR(INDEX(Data_Orders!$F$2:$F$4727,MATCH(B9857,Data_Orders!$A$2:$A$4727,0)),"")</f>
        <v>Trade Account</v>
      </c>
      <c r="L9857" s="4" t="str">
        <f aca="false">IFERROR(INDEX(Data_Orders!$D$2:$D$4727,MATCH(B9857,Data_Orders!$A$2:$A$4727,0)),"")</f>
        <v>Nuneaton</v>
      </c>
    </row>
    <row r="9858" customFormat="false" ht="15" hidden="false" customHeight="false" outlineLevel="0" collapsed="false">
      <c r="A9858" s="4" t="s">
        <v>15674</v>
      </c>
      <c r="B9858" s="4" t="s">
        <v>4373</v>
      </c>
      <c r="C9858" s="4" t="s">
        <v>1068</v>
      </c>
      <c r="D9858" s="4" t="n">
        <v>10</v>
      </c>
      <c r="E9858" s="4" t="n">
        <v>86.28</v>
      </c>
      <c r="F9858" s="4" t="n">
        <v>862.8</v>
      </c>
      <c r="G9858" s="4" t="n">
        <f aca="false">INDEX(Data_Products!$D$2:$D$33,MATCH(C9858,Data_Products!$A$2:$A$33,0))</f>
        <v>68.55</v>
      </c>
      <c r="H9858" s="4" t="str">
        <f aca="false">INDEX(Data_Products!$C$2:$C$33,MATCH(C9858,Data_Products!$A$2:$A$33,0))</f>
        <v>Plumbing &amp; Drainage</v>
      </c>
      <c r="I9858" s="10" t="n">
        <f aca="false">D9858*(E9858-G9858)</f>
        <v>177.3</v>
      </c>
      <c r="J9858" s="11" t="n">
        <f aca="false">IFERROR(I9858/F9858,0)</f>
        <v>0.205493741307371</v>
      </c>
      <c r="K9858" s="4" t="str">
        <f aca="false">IFERROR(INDEX(Data_Orders!$F$2:$F$4727,MATCH(B9858,Data_Orders!$A$2:$A$4727,0)),"")</f>
        <v>Trade Account</v>
      </c>
      <c r="L9858" s="4" t="str">
        <f aca="false">IFERROR(INDEX(Data_Orders!$D$2:$D$4727,MATCH(B9858,Data_Orders!$A$2:$A$4727,0)),"")</f>
        <v>Nuneaton</v>
      </c>
    </row>
    <row r="9859" customFormat="false" ht="15" hidden="false" customHeight="false" outlineLevel="0" collapsed="false">
      <c r="A9859" s="4" t="s">
        <v>15675</v>
      </c>
      <c r="B9859" s="4" t="s">
        <v>4373</v>
      </c>
      <c r="C9859" s="4" t="s">
        <v>1066</v>
      </c>
      <c r="D9859" s="4" t="n">
        <v>12</v>
      </c>
      <c r="E9859" s="4" t="n">
        <v>209.69</v>
      </c>
      <c r="F9859" s="4" t="n">
        <v>2516.28</v>
      </c>
      <c r="G9859" s="4" t="n">
        <f aca="false">INDEX(Data_Products!$D$2:$D$33,MATCH(C9859,Data_Products!$A$2:$A$33,0))</f>
        <v>144.38</v>
      </c>
      <c r="H9859" s="4" t="str">
        <f aca="false">INDEX(Data_Products!$C$2:$C$33,MATCH(C9859,Data_Products!$A$2:$A$33,0))</f>
        <v>Plumbing &amp; Drainage</v>
      </c>
      <c r="I9859" s="10" t="n">
        <f aca="false">D9859*(E9859-G9859)</f>
        <v>783.72</v>
      </c>
      <c r="J9859" s="11" t="n">
        <f aca="false">IFERROR(I9859/F9859,0)</f>
        <v>0.311459773952024</v>
      </c>
      <c r="K9859" s="4" t="str">
        <f aca="false">IFERROR(INDEX(Data_Orders!$F$2:$F$4727,MATCH(B9859,Data_Orders!$A$2:$A$4727,0)),"")</f>
        <v>Trade Account</v>
      </c>
      <c r="L9859" s="4" t="str">
        <f aca="false">IFERROR(INDEX(Data_Orders!$D$2:$D$4727,MATCH(B9859,Data_Orders!$A$2:$A$4727,0)),"")</f>
        <v>Nuneaton</v>
      </c>
    </row>
    <row r="9860" customFormat="false" ht="15" hidden="false" customHeight="false" outlineLevel="0" collapsed="false">
      <c r="A9860" s="4" t="s">
        <v>15676</v>
      </c>
      <c r="B9860" s="4" t="s">
        <v>4373</v>
      </c>
      <c r="C9860" s="4" t="s">
        <v>1050</v>
      </c>
      <c r="D9860" s="4" t="n">
        <v>4</v>
      </c>
      <c r="E9860" s="4" t="n">
        <v>238.63</v>
      </c>
      <c r="F9860" s="4" t="n">
        <v>954.52</v>
      </c>
      <c r="G9860" s="4" t="n">
        <f aca="false">INDEX(Data_Products!$D$2:$D$33,MATCH(C9860,Data_Products!$A$2:$A$33,0))</f>
        <v>148.91</v>
      </c>
      <c r="H9860" s="4" t="str">
        <f aca="false">INDEX(Data_Products!$C$2:$C$33,MATCH(C9860,Data_Products!$A$2:$A$33,0))</f>
        <v>Tools &amp; Fixings</v>
      </c>
      <c r="I9860" s="10" t="n">
        <f aca="false">D9860*(E9860-G9860)</f>
        <v>358.88</v>
      </c>
      <c r="J9860" s="11" t="n">
        <f aca="false">IFERROR(I9860/F9860,0)</f>
        <v>0.375979549930855</v>
      </c>
      <c r="K9860" s="4" t="str">
        <f aca="false">IFERROR(INDEX(Data_Orders!$F$2:$F$4727,MATCH(B9860,Data_Orders!$A$2:$A$4727,0)),"")</f>
        <v>Trade Account</v>
      </c>
      <c r="L9860" s="4" t="str">
        <f aca="false">IFERROR(INDEX(Data_Orders!$D$2:$D$4727,MATCH(B9860,Data_Orders!$A$2:$A$4727,0)),"")</f>
        <v>Nuneaton</v>
      </c>
    </row>
    <row r="9861" customFormat="false" ht="15" hidden="false" customHeight="false" outlineLevel="0" collapsed="false">
      <c r="A9861" s="4" t="s">
        <v>15677</v>
      </c>
      <c r="B9861" s="4" t="s">
        <v>4374</v>
      </c>
      <c r="C9861" s="4" t="s">
        <v>1039</v>
      </c>
      <c r="D9861" s="4" t="n">
        <v>11</v>
      </c>
      <c r="E9861" s="4" t="n">
        <v>160.41</v>
      </c>
      <c r="F9861" s="4" t="n">
        <v>1764.51</v>
      </c>
      <c r="G9861" s="4" t="n">
        <f aca="false">INDEX(Data_Products!$D$2:$D$33,MATCH(C9861,Data_Products!$A$2:$A$33,0))</f>
        <v>99.74</v>
      </c>
      <c r="H9861" s="4" t="str">
        <f aca="false">INDEX(Data_Products!$C$2:$C$33,MATCH(C9861,Data_Products!$A$2:$A$33,0))</f>
        <v>Insulation</v>
      </c>
      <c r="I9861" s="10" t="n">
        <f aca="false">D9861*(E9861-G9861)</f>
        <v>667.37</v>
      </c>
      <c r="J9861" s="11" t="n">
        <f aca="false">IFERROR(I9861/F9861,0)</f>
        <v>0.378218315566361</v>
      </c>
      <c r="K9861" s="4" t="str">
        <f aca="false">IFERROR(INDEX(Data_Orders!$F$2:$F$4727,MATCH(B9861,Data_Orders!$A$2:$A$4727,0)),"")</f>
        <v>Trade Account</v>
      </c>
      <c r="L9861" s="4" t="str">
        <f aca="false">IFERROR(INDEX(Data_Orders!$D$2:$D$4727,MATCH(B9861,Data_Orders!$A$2:$A$4727,0)),"")</f>
        <v>Nuneaton</v>
      </c>
    </row>
    <row r="9862" customFormat="false" ht="15" hidden="false" customHeight="false" outlineLevel="0" collapsed="false">
      <c r="A9862" s="4" t="s">
        <v>15678</v>
      </c>
      <c r="B9862" s="4" t="s">
        <v>4374</v>
      </c>
      <c r="C9862" s="4" t="s">
        <v>1055</v>
      </c>
      <c r="D9862" s="4" t="n">
        <v>1</v>
      </c>
      <c r="E9862" s="4" t="n">
        <v>205.03</v>
      </c>
      <c r="F9862" s="4" t="n">
        <v>205.03</v>
      </c>
      <c r="G9862" s="4" t="n">
        <f aca="false">INDEX(Data_Products!$D$2:$D$33,MATCH(C9862,Data_Products!$A$2:$A$33,0))</f>
        <v>138.6</v>
      </c>
      <c r="H9862" s="4" t="str">
        <f aca="false">INDEX(Data_Products!$C$2:$C$33,MATCH(C9862,Data_Products!$A$2:$A$33,0))</f>
        <v>Roofing</v>
      </c>
      <c r="I9862" s="10" t="n">
        <f aca="false">D9862*(E9862-G9862)</f>
        <v>66.43</v>
      </c>
      <c r="J9862" s="11" t="n">
        <f aca="false">IFERROR(I9862/F9862,0)</f>
        <v>0.324001365653807</v>
      </c>
      <c r="K9862" s="4" t="str">
        <f aca="false">IFERROR(INDEX(Data_Orders!$F$2:$F$4727,MATCH(B9862,Data_Orders!$A$2:$A$4727,0)),"")</f>
        <v>Trade Account</v>
      </c>
      <c r="L9862" s="4" t="str">
        <f aca="false">IFERROR(INDEX(Data_Orders!$D$2:$D$4727,MATCH(B9862,Data_Orders!$A$2:$A$4727,0)),"")</f>
        <v>Nuneaton</v>
      </c>
    </row>
    <row r="9863" customFormat="false" ht="15" hidden="false" customHeight="false" outlineLevel="0" collapsed="false">
      <c r="A9863" s="4" t="s">
        <v>15679</v>
      </c>
      <c r="B9863" s="4" t="s">
        <v>4374</v>
      </c>
      <c r="C9863" s="4" t="s">
        <v>1019</v>
      </c>
      <c r="D9863" s="4" t="n">
        <v>14</v>
      </c>
      <c r="E9863" s="4" t="n">
        <v>79.76</v>
      </c>
      <c r="F9863" s="4" t="n">
        <v>1116.64</v>
      </c>
      <c r="G9863" s="4" t="n">
        <f aca="false">INDEX(Data_Products!$D$2:$D$33,MATCH(C9863,Data_Products!$A$2:$A$33,0))</f>
        <v>59.07</v>
      </c>
      <c r="H9863" s="4" t="str">
        <f aca="false">INDEX(Data_Products!$C$2:$C$33,MATCH(C9863,Data_Products!$A$2:$A$33,0))</f>
        <v>Timber</v>
      </c>
      <c r="I9863" s="10" t="n">
        <f aca="false">D9863*(E9863-G9863)</f>
        <v>289.66</v>
      </c>
      <c r="J9863" s="11" t="n">
        <f aca="false">IFERROR(I9863/F9863,0)</f>
        <v>0.259403209628887</v>
      </c>
      <c r="K9863" s="4" t="str">
        <f aca="false">IFERROR(INDEX(Data_Orders!$F$2:$F$4727,MATCH(B9863,Data_Orders!$A$2:$A$4727,0)),"")</f>
        <v>Trade Account</v>
      </c>
      <c r="L9863" s="4" t="str">
        <f aca="false">IFERROR(INDEX(Data_Orders!$D$2:$D$4727,MATCH(B9863,Data_Orders!$A$2:$A$4727,0)),"")</f>
        <v>Nuneaton</v>
      </c>
    </row>
    <row r="9864" customFormat="false" ht="15" hidden="false" customHeight="false" outlineLevel="0" collapsed="false">
      <c r="A9864" s="4" t="s">
        <v>15680</v>
      </c>
      <c r="B9864" s="4" t="s">
        <v>4375</v>
      </c>
      <c r="C9864" s="4" t="s">
        <v>1050</v>
      </c>
      <c r="D9864" s="4" t="n">
        <v>11</v>
      </c>
      <c r="E9864" s="4" t="n">
        <v>238.63</v>
      </c>
      <c r="F9864" s="4" t="n">
        <v>2624.93</v>
      </c>
      <c r="G9864" s="4" t="n">
        <f aca="false">INDEX(Data_Products!$D$2:$D$33,MATCH(C9864,Data_Products!$A$2:$A$33,0))</f>
        <v>148.91</v>
      </c>
      <c r="H9864" s="4" t="str">
        <f aca="false">INDEX(Data_Products!$C$2:$C$33,MATCH(C9864,Data_Products!$A$2:$A$33,0))</f>
        <v>Tools &amp; Fixings</v>
      </c>
      <c r="I9864" s="10" t="n">
        <f aca="false">D9864*(E9864-G9864)</f>
        <v>986.92</v>
      </c>
      <c r="J9864" s="11" t="n">
        <f aca="false">IFERROR(I9864/F9864,0)</f>
        <v>0.375979549930855</v>
      </c>
      <c r="K9864" s="4" t="str">
        <f aca="false">IFERROR(INDEX(Data_Orders!$F$2:$F$4727,MATCH(B9864,Data_Orders!$A$2:$A$4727,0)),"")</f>
        <v>Trade Account</v>
      </c>
      <c r="L9864" s="4" t="str">
        <f aca="false">IFERROR(INDEX(Data_Orders!$D$2:$D$4727,MATCH(B9864,Data_Orders!$A$2:$A$4727,0)),"")</f>
        <v>Nuneaton</v>
      </c>
    </row>
    <row r="9865" customFormat="false" ht="15" hidden="false" customHeight="false" outlineLevel="0" collapsed="false">
      <c r="A9865" s="4" t="s">
        <v>15681</v>
      </c>
      <c r="B9865" s="4" t="s">
        <v>4375</v>
      </c>
      <c r="C9865" s="4" t="s">
        <v>1039</v>
      </c>
      <c r="D9865" s="4" t="n">
        <v>13</v>
      </c>
      <c r="E9865" s="4" t="n">
        <v>160.41</v>
      </c>
      <c r="F9865" s="4" t="n">
        <v>2085.33</v>
      </c>
      <c r="G9865" s="4" t="n">
        <f aca="false">INDEX(Data_Products!$D$2:$D$33,MATCH(C9865,Data_Products!$A$2:$A$33,0))</f>
        <v>99.74</v>
      </c>
      <c r="H9865" s="4" t="str">
        <f aca="false">INDEX(Data_Products!$C$2:$C$33,MATCH(C9865,Data_Products!$A$2:$A$33,0))</f>
        <v>Insulation</v>
      </c>
      <c r="I9865" s="10" t="n">
        <f aca="false">D9865*(E9865-G9865)</f>
        <v>788.71</v>
      </c>
      <c r="J9865" s="11" t="n">
        <f aca="false">IFERROR(I9865/F9865,0)</f>
        <v>0.378218315566361</v>
      </c>
      <c r="K9865" s="4" t="str">
        <f aca="false">IFERROR(INDEX(Data_Orders!$F$2:$F$4727,MATCH(B9865,Data_Orders!$A$2:$A$4727,0)),"")</f>
        <v>Trade Account</v>
      </c>
      <c r="L9865" s="4" t="str">
        <f aca="false">IFERROR(INDEX(Data_Orders!$D$2:$D$4727,MATCH(B9865,Data_Orders!$A$2:$A$4727,0)),"")</f>
        <v>Nuneaton</v>
      </c>
    </row>
    <row r="9866" customFormat="false" ht="15" hidden="false" customHeight="false" outlineLevel="0" collapsed="false">
      <c r="A9866" s="4" t="s">
        <v>15682</v>
      </c>
      <c r="B9866" s="4" t="s">
        <v>4376</v>
      </c>
      <c r="C9866" s="4" t="s">
        <v>1070</v>
      </c>
      <c r="D9866" s="4" t="n">
        <v>2</v>
      </c>
      <c r="E9866" s="4" t="n">
        <v>230.32</v>
      </c>
      <c r="F9866" s="4" t="n">
        <v>460.64</v>
      </c>
      <c r="G9866" s="4" t="n">
        <f aca="false">INDEX(Data_Products!$D$2:$D$33,MATCH(C9866,Data_Products!$A$2:$A$33,0))</f>
        <v>161.64</v>
      </c>
      <c r="H9866" s="4" t="str">
        <f aca="false">INDEX(Data_Products!$C$2:$C$33,MATCH(C9866,Data_Products!$A$2:$A$33,0))</f>
        <v>Landscaping</v>
      </c>
      <c r="I9866" s="10" t="n">
        <f aca="false">D9866*(E9866-G9866)</f>
        <v>137.36</v>
      </c>
      <c r="J9866" s="11" t="n">
        <f aca="false">IFERROR(I9866/F9866,0)</f>
        <v>0.298193817297673</v>
      </c>
      <c r="K9866" s="4" t="str">
        <f aca="false">IFERROR(INDEX(Data_Orders!$F$2:$F$4727,MATCH(B9866,Data_Orders!$A$2:$A$4727,0)),"")</f>
        <v>Trade Account</v>
      </c>
      <c r="L9866" s="4" t="str">
        <f aca="false">IFERROR(INDEX(Data_Orders!$D$2:$D$4727,MATCH(B9866,Data_Orders!$A$2:$A$4727,0)),"")</f>
        <v>Nuneaton</v>
      </c>
    </row>
    <row r="9867" customFormat="false" ht="15" hidden="false" customHeight="false" outlineLevel="0" collapsed="false">
      <c r="A9867" s="4" t="s">
        <v>15683</v>
      </c>
      <c r="B9867" s="4" t="s">
        <v>4376</v>
      </c>
      <c r="C9867" s="4" t="s">
        <v>1017</v>
      </c>
      <c r="D9867" s="4" t="n">
        <v>14</v>
      </c>
      <c r="E9867" s="4" t="n">
        <v>49.15</v>
      </c>
      <c r="F9867" s="4" t="n">
        <v>688.1</v>
      </c>
      <c r="G9867" s="4" t="n">
        <f aca="false">INDEX(Data_Products!$D$2:$D$33,MATCH(C9867,Data_Products!$A$2:$A$33,0))</f>
        <v>31.44</v>
      </c>
      <c r="H9867" s="4" t="str">
        <f aca="false">INDEX(Data_Products!$C$2:$C$33,MATCH(C9867,Data_Products!$A$2:$A$33,0))</f>
        <v>Timber</v>
      </c>
      <c r="I9867" s="10" t="n">
        <f aca="false">D9867*(E9867-G9867)</f>
        <v>247.94</v>
      </c>
      <c r="J9867" s="11" t="n">
        <f aca="false">IFERROR(I9867/F9867,0)</f>
        <v>0.360325534079349</v>
      </c>
      <c r="K9867" s="4" t="str">
        <f aca="false">IFERROR(INDEX(Data_Orders!$F$2:$F$4727,MATCH(B9867,Data_Orders!$A$2:$A$4727,0)),"")</f>
        <v>Trade Account</v>
      </c>
      <c r="L9867" s="4" t="str">
        <f aca="false">IFERROR(INDEX(Data_Orders!$D$2:$D$4727,MATCH(B9867,Data_Orders!$A$2:$A$4727,0)),"")</f>
        <v>Nuneaton</v>
      </c>
    </row>
    <row r="9868" customFormat="false" ht="15" hidden="false" customHeight="false" outlineLevel="0" collapsed="false">
      <c r="A9868" s="4" t="s">
        <v>15684</v>
      </c>
      <c r="B9868" s="4" t="s">
        <v>4376</v>
      </c>
      <c r="C9868" s="4" t="s">
        <v>1019</v>
      </c>
      <c r="D9868" s="4" t="n">
        <v>5</v>
      </c>
      <c r="E9868" s="4" t="n">
        <v>79.76</v>
      </c>
      <c r="F9868" s="4" t="n">
        <v>398.8</v>
      </c>
      <c r="G9868" s="4" t="n">
        <f aca="false">INDEX(Data_Products!$D$2:$D$33,MATCH(C9868,Data_Products!$A$2:$A$33,0))</f>
        <v>59.07</v>
      </c>
      <c r="H9868" s="4" t="str">
        <f aca="false">INDEX(Data_Products!$C$2:$C$33,MATCH(C9868,Data_Products!$A$2:$A$33,0))</f>
        <v>Timber</v>
      </c>
      <c r="I9868" s="10" t="n">
        <f aca="false">D9868*(E9868-G9868)</f>
        <v>103.45</v>
      </c>
      <c r="J9868" s="11" t="n">
        <f aca="false">IFERROR(I9868/F9868,0)</f>
        <v>0.259403209628887</v>
      </c>
      <c r="K9868" s="4" t="str">
        <f aca="false">IFERROR(INDEX(Data_Orders!$F$2:$F$4727,MATCH(B9868,Data_Orders!$A$2:$A$4727,0)),"")</f>
        <v>Trade Account</v>
      </c>
      <c r="L9868" s="4" t="str">
        <f aca="false">IFERROR(INDEX(Data_Orders!$D$2:$D$4727,MATCH(B9868,Data_Orders!$A$2:$A$4727,0)),"")</f>
        <v>Nuneaton</v>
      </c>
    </row>
    <row r="9869" customFormat="false" ht="15" hidden="false" customHeight="false" outlineLevel="0" collapsed="false">
      <c r="A9869" s="4" t="s">
        <v>15685</v>
      </c>
      <c r="B9869" s="4" t="s">
        <v>4377</v>
      </c>
      <c r="C9869" s="4" t="s">
        <v>1073</v>
      </c>
      <c r="D9869" s="4" t="n">
        <v>6</v>
      </c>
      <c r="E9869" s="4" t="n">
        <v>231.05</v>
      </c>
      <c r="F9869" s="4" t="n">
        <v>1386.3</v>
      </c>
      <c r="G9869" s="4" t="n">
        <f aca="false">INDEX(Data_Products!$D$2:$D$33,MATCH(C9869,Data_Products!$A$2:$A$33,0))</f>
        <v>148.29</v>
      </c>
      <c r="H9869" s="4" t="str">
        <f aca="false">INDEX(Data_Products!$C$2:$C$33,MATCH(C9869,Data_Products!$A$2:$A$33,0))</f>
        <v>Landscaping</v>
      </c>
      <c r="I9869" s="10" t="n">
        <f aca="false">D9869*(E9869-G9869)</f>
        <v>496.56</v>
      </c>
      <c r="J9869" s="11" t="n">
        <f aca="false">IFERROR(I9869/F9869,0)</f>
        <v>0.358190867777537</v>
      </c>
      <c r="K9869" s="4" t="str">
        <f aca="false">IFERROR(INDEX(Data_Orders!$F$2:$F$4727,MATCH(B9869,Data_Orders!$A$2:$A$4727,0)),"")</f>
        <v>Trade Account</v>
      </c>
      <c r="L9869" s="4" t="str">
        <f aca="false">IFERROR(INDEX(Data_Orders!$D$2:$D$4727,MATCH(B9869,Data_Orders!$A$2:$A$4727,0)),"")</f>
        <v>Nuneaton</v>
      </c>
    </row>
    <row r="9870" customFormat="false" ht="15" hidden="false" customHeight="false" outlineLevel="0" collapsed="false">
      <c r="A9870" s="4" t="s">
        <v>15686</v>
      </c>
      <c r="B9870" s="4" t="s">
        <v>4377</v>
      </c>
      <c r="C9870" s="4" t="s">
        <v>1039</v>
      </c>
      <c r="D9870" s="4" t="n">
        <v>20</v>
      </c>
      <c r="E9870" s="4" t="n">
        <v>160.41</v>
      </c>
      <c r="F9870" s="4" t="n">
        <v>3208.2</v>
      </c>
      <c r="G9870" s="4" t="n">
        <f aca="false">INDEX(Data_Products!$D$2:$D$33,MATCH(C9870,Data_Products!$A$2:$A$33,0))</f>
        <v>99.74</v>
      </c>
      <c r="H9870" s="4" t="str">
        <f aca="false">INDEX(Data_Products!$C$2:$C$33,MATCH(C9870,Data_Products!$A$2:$A$33,0))</f>
        <v>Insulation</v>
      </c>
      <c r="I9870" s="10" t="n">
        <f aca="false">D9870*(E9870-G9870)</f>
        <v>1213.4</v>
      </c>
      <c r="J9870" s="11" t="n">
        <f aca="false">IFERROR(I9870/F9870,0)</f>
        <v>0.378218315566361</v>
      </c>
      <c r="K9870" s="4" t="str">
        <f aca="false">IFERROR(INDEX(Data_Orders!$F$2:$F$4727,MATCH(B9870,Data_Orders!$A$2:$A$4727,0)),"")</f>
        <v>Trade Account</v>
      </c>
      <c r="L9870" s="4" t="str">
        <f aca="false">IFERROR(INDEX(Data_Orders!$D$2:$D$4727,MATCH(B9870,Data_Orders!$A$2:$A$4727,0)),"")</f>
        <v>Nuneaton</v>
      </c>
    </row>
    <row r="9871" customFormat="false" ht="15" hidden="false" customHeight="false" outlineLevel="0" collapsed="false">
      <c r="A9871" s="4" t="s">
        <v>15687</v>
      </c>
      <c r="B9871" s="4" t="s">
        <v>4377</v>
      </c>
      <c r="C9871" s="4" t="s">
        <v>1059</v>
      </c>
      <c r="D9871" s="4" t="n">
        <v>8</v>
      </c>
      <c r="E9871" s="4" t="n">
        <v>103.63</v>
      </c>
      <c r="F9871" s="4" t="n">
        <v>829.04</v>
      </c>
      <c r="G9871" s="4" t="n">
        <f aca="false">INDEX(Data_Products!$D$2:$D$33,MATCH(C9871,Data_Products!$A$2:$A$33,0))</f>
        <v>82.55</v>
      </c>
      <c r="H9871" s="4" t="str">
        <f aca="false">INDEX(Data_Products!$C$2:$C$33,MATCH(C9871,Data_Products!$A$2:$A$33,0))</f>
        <v>Roofing</v>
      </c>
      <c r="I9871" s="10" t="n">
        <f aca="false">D9871*(E9871-G9871)</f>
        <v>168.64</v>
      </c>
      <c r="J9871" s="11" t="n">
        <f aca="false">IFERROR(I9871/F9871,0)</f>
        <v>0.203415999228023</v>
      </c>
      <c r="K9871" s="4" t="str">
        <f aca="false">IFERROR(INDEX(Data_Orders!$F$2:$F$4727,MATCH(B9871,Data_Orders!$A$2:$A$4727,0)),"")</f>
        <v>Trade Account</v>
      </c>
      <c r="L9871" s="4" t="str">
        <f aca="false">IFERROR(INDEX(Data_Orders!$D$2:$D$4727,MATCH(B9871,Data_Orders!$A$2:$A$4727,0)),"")</f>
        <v>Nuneaton</v>
      </c>
    </row>
    <row r="9872" customFormat="false" ht="15" hidden="false" customHeight="false" outlineLevel="0" collapsed="false">
      <c r="A9872" s="4" t="s">
        <v>15688</v>
      </c>
      <c r="B9872" s="4" t="s">
        <v>4377</v>
      </c>
      <c r="C9872" s="4" t="s">
        <v>1044</v>
      </c>
      <c r="D9872" s="4" t="n">
        <v>11</v>
      </c>
      <c r="E9872" s="4" t="n">
        <v>190.44</v>
      </c>
      <c r="F9872" s="4" t="n">
        <v>2094.84</v>
      </c>
      <c r="G9872" s="4" t="n">
        <f aca="false">INDEX(Data_Products!$D$2:$D$33,MATCH(C9872,Data_Products!$A$2:$A$33,0))</f>
        <v>115.48</v>
      </c>
      <c r="H9872" s="4" t="str">
        <f aca="false">INDEX(Data_Products!$C$2:$C$33,MATCH(C9872,Data_Products!$A$2:$A$33,0))</f>
        <v>Tools &amp; Fixings</v>
      </c>
      <c r="I9872" s="10" t="n">
        <f aca="false">D9872*(E9872-G9872)</f>
        <v>824.56</v>
      </c>
      <c r="J9872" s="11" t="n">
        <f aca="false">IFERROR(I9872/F9872,0)</f>
        <v>0.393614786809494</v>
      </c>
      <c r="K9872" s="4" t="str">
        <f aca="false">IFERROR(INDEX(Data_Orders!$F$2:$F$4727,MATCH(B9872,Data_Orders!$A$2:$A$4727,0)),"")</f>
        <v>Trade Account</v>
      </c>
      <c r="L9872" s="4" t="str">
        <f aca="false">IFERROR(INDEX(Data_Orders!$D$2:$D$4727,MATCH(B9872,Data_Orders!$A$2:$A$4727,0)),"")</f>
        <v>Nuneaton</v>
      </c>
    </row>
    <row r="9873" customFormat="false" ht="15" hidden="false" customHeight="false" outlineLevel="0" collapsed="false">
      <c r="A9873" s="4" t="s">
        <v>15689</v>
      </c>
      <c r="B9873" s="4" t="s">
        <v>4378</v>
      </c>
      <c r="C9873" s="4" t="s">
        <v>1052</v>
      </c>
      <c r="D9873" s="4" t="n">
        <v>15</v>
      </c>
      <c r="E9873" s="4" t="n">
        <v>205.71</v>
      </c>
      <c r="F9873" s="4" t="n">
        <v>3085.65</v>
      </c>
      <c r="G9873" s="4" t="n">
        <f aca="false">INDEX(Data_Products!$D$2:$D$33,MATCH(C9873,Data_Products!$A$2:$A$33,0))</f>
        <v>152.29</v>
      </c>
      <c r="H9873" s="4" t="str">
        <f aca="false">INDEX(Data_Products!$C$2:$C$33,MATCH(C9873,Data_Products!$A$2:$A$33,0))</f>
        <v>Roofing</v>
      </c>
      <c r="I9873" s="10" t="n">
        <f aca="false">D9873*(E9873-G9873)</f>
        <v>801.3</v>
      </c>
      <c r="J9873" s="11" t="n">
        <f aca="false">IFERROR(I9873/F9873,0)</f>
        <v>0.259685965679841</v>
      </c>
      <c r="K9873" s="4" t="str">
        <f aca="false">IFERROR(INDEX(Data_Orders!$F$2:$F$4727,MATCH(B9873,Data_Orders!$A$2:$A$4727,0)),"")</f>
        <v>Trade Account</v>
      </c>
      <c r="L9873" s="4" t="str">
        <f aca="false">IFERROR(INDEX(Data_Orders!$D$2:$D$4727,MATCH(B9873,Data_Orders!$A$2:$A$4727,0)),"")</f>
        <v>Nuneaton</v>
      </c>
    </row>
    <row r="9874" customFormat="false" ht="15" hidden="false" customHeight="false" outlineLevel="0" collapsed="false">
      <c r="A9874" s="4" t="s">
        <v>15690</v>
      </c>
      <c r="B9874" s="4" t="s">
        <v>4379</v>
      </c>
      <c r="C9874" s="4" t="s">
        <v>1028</v>
      </c>
      <c r="D9874" s="4" t="n">
        <v>9</v>
      </c>
      <c r="E9874" s="4" t="n">
        <v>118.79</v>
      </c>
      <c r="F9874" s="4" t="n">
        <v>1069.11</v>
      </c>
      <c r="G9874" s="4" t="n">
        <f aca="false">INDEX(Data_Products!$D$2:$D$33,MATCH(C9874,Data_Products!$A$2:$A$33,0))</f>
        <v>81.07</v>
      </c>
      <c r="H9874" s="4" t="str">
        <f aca="false">INDEX(Data_Products!$C$2:$C$33,MATCH(C9874,Data_Products!$A$2:$A$33,0))</f>
        <v>Cement &amp; Aggregates</v>
      </c>
      <c r="I9874" s="10" t="n">
        <f aca="false">D9874*(E9874-G9874)</f>
        <v>339.48</v>
      </c>
      <c r="J9874" s="11" t="n">
        <f aca="false">IFERROR(I9874/F9874,0)</f>
        <v>0.317535146056066</v>
      </c>
      <c r="K9874" s="4" t="str">
        <f aca="false">IFERROR(INDEX(Data_Orders!$F$2:$F$4727,MATCH(B9874,Data_Orders!$A$2:$A$4727,0)),"")</f>
        <v>Trade Account</v>
      </c>
      <c r="L9874" s="4" t="str">
        <f aca="false">IFERROR(INDEX(Data_Orders!$D$2:$D$4727,MATCH(B9874,Data_Orders!$A$2:$A$4727,0)),"")</f>
        <v>Nuneaton</v>
      </c>
    </row>
    <row r="9875" customFormat="false" ht="15" hidden="false" customHeight="false" outlineLevel="0" collapsed="false">
      <c r="A9875" s="4" t="s">
        <v>15691</v>
      </c>
      <c r="B9875" s="4" t="s">
        <v>4379</v>
      </c>
      <c r="C9875" s="4" t="s">
        <v>1057</v>
      </c>
      <c r="D9875" s="4" t="n">
        <v>5</v>
      </c>
      <c r="E9875" s="4" t="n">
        <v>176.81</v>
      </c>
      <c r="F9875" s="4" t="n">
        <v>884.05</v>
      </c>
      <c r="G9875" s="4" t="n">
        <f aca="false">INDEX(Data_Products!$D$2:$D$33,MATCH(C9875,Data_Products!$A$2:$A$33,0))</f>
        <v>129.57</v>
      </c>
      <c r="H9875" s="4" t="str">
        <f aca="false">INDEX(Data_Products!$C$2:$C$33,MATCH(C9875,Data_Products!$A$2:$A$33,0))</f>
        <v>Roofing</v>
      </c>
      <c r="I9875" s="10" t="n">
        <f aca="false">D9875*(E9875-G9875)</f>
        <v>236.2</v>
      </c>
      <c r="J9875" s="11" t="n">
        <f aca="false">IFERROR(I9875/F9875,0)</f>
        <v>0.267179458175443</v>
      </c>
      <c r="K9875" s="4" t="str">
        <f aca="false">IFERROR(INDEX(Data_Orders!$F$2:$F$4727,MATCH(B9875,Data_Orders!$A$2:$A$4727,0)),"")</f>
        <v>Trade Account</v>
      </c>
      <c r="L9875" s="4" t="str">
        <f aca="false">IFERROR(INDEX(Data_Orders!$D$2:$D$4727,MATCH(B9875,Data_Orders!$A$2:$A$4727,0)),"")</f>
        <v>Nuneaton</v>
      </c>
    </row>
    <row r="9876" customFormat="false" ht="15" hidden="false" customHeight="false" outlineLevel="0" collapsed="false">
      <c r="A9876" s="4" t="s">
        <v>15692</v>
      </c>
      <c r="B9876" s="4" t="s">
        <v>4380</v>
      </c>
      <c r="C9876" s="4" t="s">
        <v>1050</v>
      </c>
      <c r="D9876" s="4" t="n">
        <v>10</v>
      </c>
      <c r="E9876" s="4" t="n">
        <v>238.63</v>
      </c>
      <c r="F9876" s="4" t="n">
        <v>2386.3</v>
      </c>
      <c r="G9876" s="4" t="n">
        <f aca="false">INDEX(Data_Products!$D$2:$D$33,MATCH(C9876,Data_Products!$A$2:$A$33,0))</f>
        <v>148.91</v>
      </c>
      <c r="H9876" s="4" t="str">
        <f aca="false">INDEX(Data_Products!$C$2:$C$33,MATCH(C9876,Data_Products!$A$2:$A$33,0))</f>
        <v>Tools &amp; Fixings</v>
      </c>
      <c r="I9876" s="10" t="n">
        <f aca="false">D9876*(E9876-G9876)</f>
        <v>897.2</v>
      </c>
      <c r="J9876" s="11" t="n">
        <f aca="false">IFERROR(I9876/F9876,0)</f>
        <v>0.375979549930855</v>
      </c>
      <c r="K9876" s="4" t="str">
        <f aca="false">IFERROR(INDEX(Data_Orders!$F$2:$F$4727,MATCH(B9876,Data_Orders!$A$2:$A$4727,0)),"")</f>
        <v>Trade Account</v>
      </c>
      <c r="L9876" s="4" t="str">
        <f aca="false">IFERROR(INDEX(Data_Orders!$D$2:$D$4727,MATCH(B9876,Data_Orders!$A$2:$A$4727,0)),"")</f>
        <v>Nuneaton</v>
      </c>
    </row>
    <row r="9877" customFormat="false" ht="15" hidden="false" customHeight="false" outlineLevel="0" collapsed="false">
      <c r="A9877" s="4" t="s">
        <v>15693</v>
      </c>
      <c r="B9877" s="4" t="s">
        <v>4380</v>
      </c>
      <c r="C9877" s="4" t="s">
        <v>1017</v>
      </c>
      <c r="D9877" s="4" t="n">
        <v>14</v>
      </c>
      <c r="E9877" s="4" t="n">
        <v>49.15</v>
      </c>
      <c r="F9877" s="4" t="n">
        <v>688.1</v>
      </c>
      <c r="G9877" s="4" t="n">
        <f aca="false">INDEX(Data_Products!$D$2:$D$33,MATCH(C9877,Data_Products!$A$2:$A$33,0))</f>
        <v>31.44</v>
      </c>
      <c r="H9877" s="4" t="str">
        <f aca="false">INDEX(Data_Products!$C$2:$C$33,MATCH(C9877,Data_Products!$A$2:$A$33,0))</f>
        <v>Timber</v>
      </c>
      <c r="I9877" s="10" t="n">
        <f aca="false">D9877*(E9877-G9877)</f>
        <v>247.94</v>
      </c>
      <c r="J9877" s="11" t="n">
        <f aca="false">IFERROR(I9877/F9877,0)</f>
        <v>0.360325534079349</v>
      </c>
      <c r="K9877" s="4" t="str">
        <f aca="false">IFERROR(INDEX(Data_Orders!$F$2:$F$4727,MATCH(B9877,Data_Orders!$A$2:$A$4727,0)),"")</f>
        <v>Trade Account</v>
      </c>
      <c r="L9877" s="4" t="str">
        <f aca="false">IFERROR(INDEX(Data_Orders!$D$2:$D$4727,MATCH(B9877,Data_Orders!$A$2:$A$4727,0)),"")</f>
        <v>Nuneaton</v>
      </c>
    </row>
    <row r="9878" customFormat="false" ht="15" hidden="false" customHeight="false" outlineLevel="0" collapsed="false">
      <c r="A9878" s="4" t="s">
        <v>15694</v>
      </c>
      <c r="B9878" s="4" t="s">
        <v>4381</v>
      </c>
      <c r="C9878" s="4" t="s">
        <v>1073</v>
      </c>
      <c r="D9878" s="4" t="n">
        <v>5</v>
      </c>
      <c r="E9878" s="4" t="n">
        <v>231.05</v>
      </c>
      <c r="F9878" s="4" t="n">
        <v>1155.25</v>
      </c>
      <c r="G9878" s="4" t="n">
        <f aca="false">INDEX(Data_Products!$D$2:$D$33,MATCH(C9878,Data_Products!$A$2:$A$33,0))</f>
        <v>148.29</v>
      </c>
      <c r="H9878" s="4" t="str">
        <f aca="false">INDEX(Data_Products!$C$2:$C$33,MATCH(C9878,Data_Products!$A$2:$A$33,0))</f>
        <v>Landscaping</v>
      </c>
      <c r="I9878" s="10" t="n">
        <f aca="false">D9878*(E9878-G9878)</f>
        <v>413.8</v>
      </c>
      <c r="J9878" s="11" t="n">
        <f aca="false">IFERROR(I9878/F9878,0)</f>
        <v>0.358190867777537</v>
      </c>
      <c r="K9878" s="4" t="str">
        <f aca="false">IFERROR(INDEX(Data_Orders!$F$2:$F$4727,MATCH(B9878,Data_Orders!$A$2:$A$4727,0)),"")</f>
        <v>Trade Account</v>
      </c>
      <c r="L9878" s="4" t="str">
        <f aca="false">IFERROR(INDEX(Data_Orders!$D$2:$D$4727,MATCH(B9878,Data_Orders!$A$2:$A$4727,0)),"")</f>
        <v>Nuneaton</v>
      </c>
    </row>
    <row r="9879" customFormat="false" ht="15" hidden="false" customHeight="false" outlineLevel="0" collapsed="false">
      <c r="A9879" s="4" t="s">
        <v>15695</v>
      </c>
      <c r="B9879" s="4" t="s">
        <v>4381</v>
      </c>
      <c r="C9879" s="4" t="s">
        <v>1010</v>
      </c>
      <c r="D9879" s="4" t="n">
        <v>7</v>
      </c>
      <c r="E9879" s="4" t="n">
        <v>135.95</v>
      </c>
      <c r="F9879" s="4" t="n">
        <v>951.65</v>
      </c>
      <c r="G9879" s="4" t="n">
        <f aca="false">INDEX(Data_Products!$D$2:$D$33,MATCH(C9879,Data_Products!$A$2:$A$33,0))</f>
        <v>111.1</v>
      </c>
      <c r="H9879" s="4" t="str">
        <f aca="false">INDEX(Data_Products!$C$2:$C$33,MATCH(C9879,Data_Products!$A$2:$A$33,0))</f>
        <v>Timber</v>
      </c>
      <c r="I9879" s="10" t="n">
        <f aca="false">D9879*(E9879-G9879)</f>
        <v>173.95</v>
      </c>
      <c r="J9879" s="11" t="n">
        <f aca="false">IFERROR(I9879/F9879,0)</f>
        <v>0.18278778962854</v>
      </c>
      <c r="K9879" s="4" t="str">
        <f aca="false">IFERROR(INDEX(Data_Orders!$F$2:$F$4727,MATCH(B9879,Data_Orders!$A$2:$A$4727,0)),"")</f>
        <v>Trade Account</v>
      </c>
      <c r="L9879" s="4" t="str">
        <f aca="false">IFERROR(INDEX(Data_Orders!$D$2:$D$4727,MATCH(B9879,Data_Orders!$A$2:$A$4727,0)),"")</f>
        <v>Nuneaton</v>
      </c>
    </row>
    <row r="9880" customFormat="false" ht="15" hidden="false" customHeight="false" outlineLevel="0" collapsed="false">
      <c r="A9880" s="4" t="s">
        <v>15696</v>
      </c>
      <c r="B9880" s="4" t="s">
        <v>4381</v>
      </c>
      <c r="C9880" s="4" t="s">
        <v>1021</v>
      </c>
      <c r="D9880" s="4" t="n">
        <v>10</v>
      </c>
      <c r="E9880" s="4" t="n">
        <v>73.76</v>
      </c>
      <c r="F9880" s="4" t="n">
        <v>737.6</v>
      </c>
      <c r="G9880" s="4" t="n">
        <f aca="false">INDEX(Data_Products!$D$2:$D$33,MATCH(C9880,Data_Products!$A$2:$A$33,0))</f>
        <v>51.51</v>
      </c>
      <c r="H9880" s="4" t="str">
        <f aca="false">INDEX(Data_Products!$C$2:$C$33,MATCH(C9880,Data_Products!$A$2:$A$33,0))</f>
        <v>Cement &amp; Aggregates</v>
      </c>
      <c r="I9880" s="10" t="n">
        <f aca="false">D9880*(E9880-G9880)</f>
        <v>222.5</v>
      </c>
      <c r="J9880" s="11" t="n">
        <f aca="false">IFERROR(I9880/F9880,0)</f>
        <v>0.301654013015184</v>
      </c>
      <c r="K9880" s="4" t="str">
        <f aca="false">IFERROR(INDEX(Data_Orders!$F$2:$F$4727,MATCH(B9880,Data_Orders!$A$2:$A$4727,0)),"")</f>
        <v>Trade Account</v>
      </c>
      <c r="L9880" s="4" t="str">
        <f aca="false">IFERROR(INDEX(Data_Orders!$D$2:$D$4727,MATCH(B9880,Data_Orders!$A$2:$A$4727,0)),"")</f>
        <v>Nuneaton</v>
      </c>
    </row>
    <row r="9881" customFormat="false" ht="15" hidden="false" customHeight="false" outlineLevel="0" collapsed="false">
      <c r="A9881" s="4" t="s">
        <v>15697</v>
      </c>
      <c r="B9881" s="4" t="s">
        <v>4382</v>
      </c>
      <c r="C9881" s="4" t="s">
        <v>1048</v>
      </c>
      <c r="D9881" s="4" t="n">
        <v>1</v>
      </c>
      <c r="E9881" s="4" t="n">
        <v>112.72</v>
      </c>
      <c r="F9881" s="4" t="n">
        <v>112.72</v>
      </c>
      <c r="G9881" s="4" t="n">
        <f aca="false">INDEX(Data_Products!$D$2:$D$33,MATCH(C9881,Data_Products!$A$2:$A$33,0))</f>
        <v>83.21</v>
      </c>
      <c r="H9881" s="4" t="str">
        <f aca="false">INDEX(Data_Products!$C$2:$C$33,MATCH(C9881,Data_Products!$A$2:$A$33,0))</f>
        <v>Tools &amp; Fixings</v>
      </c>
      <c r="I9881" s="10" t="n">
        <f aca="false">D9881*(E9881-G9881)</f>
        <v>29.51</v>
      </c>
      <c r="J9881" s="11" t="n">
        <f aca="false">IFERROR(I9881/F9881,0)</f>
        <v>0.261799148332151</v>
      </c>
      <c r="K9881" s="4" t="str">
        <f aca="false">IFERROR(INDEX(Data_Orders!$F$2:$F$4727,MATCH(B9881,Data_Orders!$A$2:$A$4727,0)),"")</f>
        <v>Trade Account</v>
      </c>
      <c r="L9881" s="4" t="str">
        <f aca="false">IFERROR(INDEX(Data_Orders!$D$2:$D$4727,MATCH(B9881,Data_Orders!$A$2:$A$4727,0)),"")</f>
        <v>Nuneaton</v>
      </c>
    </row>
    <row r="9882" customFormat="false" ht="15" hidden="false" customHeight="false" outlineLevel="0" collapsed="false">
      <c r="A9882" s="4" t="s">
        <v>15698</v>
      </c>
      <c r="B9882" s="4" t="s">
        <v>4382</v>
      </c>
      <c r="C9882" s="4" t="s">
        <v>1070</v>
      </c>
      <c r="D9882" s="4" t="n">
        <v>10</v>
      </c>
      <c r="E9882" s="4" t="n">
        <v>230.32</v>
      </c>
      <c r="F9882" s="4" t="n">
        <v>2303.2</v>
      </c>
      <c r="G9882" s="4" t="n">
        <f aca="false">INDEX(Data_Products!$D$2:$D$33,MATCH(C9882,Data_Products!$A$2:$A$33,0))</f>
        <v>161.64</v>
      </c>
      <c r="H9882" s="4" t="str">
        <f aca="false">INDEX(Data_Products!$C$2:$C$33,MATCH(C9882,Data_Products!$A$2:$A$33,0))</f>
        <v>Landscaping</v>
      </c>
      <c r="I9882" s="10" t="n">
        <f aca="false">D9882*(E9882-G9882)</f>
        <v>686.8</v>
      </c>
      <c r="J9882" s="11" t="n">
        <f aca="false">IFERROR(I9882/F9882,0)</f>
        <v>0.298193817297673</v>
      </c>
      <c r="K9882" s="4" t="str">
        <f aca="false">IFERROR(INDEX(Data_Orders!$F$2:$F$4727,MATCH(B9882,Data_Orders!$A$2:$A$4727,0)),"")</f>
        <v>Trade Account</v>
      </c>
      <c r="L9882" s="4" t="str">
        <f aca="false">IFERROR(INDEX(Data_Orders!$D$2:$D$4727,MATCH(B9882,Data_Orders!$A$2:$A$4727,0)),"")</f>
        <v>Nuneaton</v>
      </c>
    </row>
    <row r="9883" customFormat="false" ht="15" hidden="false" customHeight="false" outlineLevel="0" collapsed="false">
      <c r="A9883" s="4" t="s">
        <v>15699</v>
      </c>
      <c r="B9883" s="4" t="s">
        <v>4382</v>
      </c>
      <c r="C9883" s="4" t="s">
        <v>1059</v>
      </c>
      <c r="D9883" s="4" t="n">
        <v>12</v>
      </c>
      <c r="E9883" s="4" t="n">
        <v>103.63</v>
      </c>
      <c r="F9883" s="4" t="n">
        <v>1243.56</v>
      </c>
      <c r="G9883" s="4" t="n">
        <f aca="false">INDEX(Data_Products!$D$2:$D$33,MATCH(C9883,Data_Products!$A$2:$A$33,0))</f>
        <v>82.55</v>
      </c>
      <c r="H9883" s="4" t="str">
        <f aca="false">INDEX(Data_Products!$C$2:$C$33,MATCH(C9883,Data_Products!$A$2:$A$33,0))</f>
        <v>Roofing</v>
      </c>
      <c r="I9883" s="10" t="n">
        <f aca="false">D9883*(E9883-G9883)</f>
        <v>252.96</v>
      </c>
      <c r="J9883" s="11" t="n">
        <f aca="false">IFERROR(I9883/F9883,0)</f>
        <v>0.203415999228023</v>
      </c>
      <c r="K9883" s="4" t="str">
        <f aca="false">IFERROR(INDEX(Data_Orders!$F$2:$F$4727,MATCH(B9883,Data_Orders!$A$2:$A$4727,0)),"")</f>
        <v>Trade Account</v>
      </c>
      <c r="L9883" s="4" t="str">
        <f aca="false">IFERROR(INDEX(Data_Orders!$D$2:$D$4727,MATCH(B9883,Data_Orders!$A$2:$A$4727,0)),"")</f>
        <v>Nuneaton</v>
      </c>
    </row>
    <row r="9884" customFormat="false" ht="15" hidden="false" customHeight="false" outlineLevel="0" collapsed="false">
      <c r="A9884" s="4" t="s">
        <v>15700</v>
      </c>
      <c r="B9884" s="4" t="s">
        <v>4382</v>
      </c>
      <c r="C9884" s="4" t="s">
        <v>1075</v>
      </c>
      <c r="D9884" s="4" t="n">
        <v>16</v>
      </c>
      <c r="E9884" s="4" t="n">
        <v>98.61</v>
      </c>
      <c r="F9884" s="4" t="n">
        <v>1577.76</v>
      </c>
      <c r="G9884" s="4" t="n">
        <f aca="false">INDEX(Data_Products!$D$2:$D$33,MATCH(C9884,Data_Products!$A$2:$A$33,0))</f>
        <v>74.84</v>
      </c>
      <c r="H9884" s="4" t="str">
        <f aca="false">INDEX(Data_Products!$C$2:$C$33,MATCH(C9884,Data_Products!$A$2:$A$33,0))</f>
        <v>Landscaping</v>
      </c>
      <c r="I9884" s="10" t="n">
        <f aca="false">D9884*(E9884-G9884)</f>
        <v>380.32</v>
      </c>
      <c r="J9884" s="11" t="n">
        <f aca="false">IFERROR(I9884/F9884,0)</f>
        <v>0.24105060338708</v>
      </c>
      <c r="K9884" s="4" t="str">
        <f aca="false">IFERROR(INDEX(Data_Orders!$F$2:$F$4727,MATCH(B9884,Data_Orders!$A$2:$A$4727,0)),"")</f>
        <v>Trade Account</v>
      </c>
      <c r="L9884" s="4" t="str">
        <f aca="false">IFERROR(INDEX(Data_Orders!$D$2:$D$4727,MATCH(B9884,Data_Orders!$A$2:$A$4727,0)),"")</f>
        <v>Nuneaton</v>
      </c>
    </row>
    <row r="9885" customFormat="false" ht="15" hidden="false" customHeight="false" outlineLevel="0" collapsed="false">
      <c r="A9885" s="4" t="s">
        <v>15701</v>
      </c>
      <c r="B9885" s="4" t="s">
        <v>4383</v>
      </c>
      <c r="C9885" s="4" t="s">
        <v>1041</v>
      </c>
      <c r="D9885" s="4" t="n">
        <v>4</v>
      </c>
      <c r="E9885" s="4" t="n">
        <v>242.75</v>
      </c>
      <c r="F9885" s="4" t="n">
        <v>971</v>
      </c>
      <c r="G9885" s="4" t="n">
        <f aca="false">INDEX(Data_Products!$D$2:$D$33,MATCH(C9885,Data_Products!$A$2:$A$33,0))</f>
        <v>142.94</v>
      </c>
      <c r="H9885" s="4" t="str">
        <f aca="false">INDEX(Data_Products!$C$2:$C$33,MATCH(C9885,Data_Products!$A$2:$A$33,0))</f>
        <v>Tools &amp; Fixings</v>
      </c>
      <c r="I9885" s="10" t="n">
        <f aca="false">D9885*(E9885-G9885)</f>
        <v>399.24</v>
      </c>
      <c r="J9885" s="11" t="n">
        <f aca="false">IFERROR(I9885/F9885,0)</f>
        <v>0.411163748712667</v>
      </c>
      <c r="K9885" s="4" t="str">
        <f aca="false">IFERROR(INDEX(Data_Orders!$F$2:$F$4727,MATCH(B9885,Data_Orders!$A$2:$A$4727,0)),"")</f>
        <v>Trade Account</v>
      </c>
      <c r="L9885" s="4" t="str">
        <f aca="false">IFERROR(INDEX(Data_Orders!$D$2:$D$4727,MATCH(B9885,Data_Orders!$A$2:$A$4727,0)),"")</f>
        <v>Nuneaton</v>
      </c>
    </row>
    <row r="9886" customFormat="false" ht="15" hidden="false" customHeight="false" outlineLevel="0" collapsed="false">
      <c r="A9886" s="4" t="s">
        <v>15702</v>
      </c>
      <c r="B9886" s="4" t="s">
        <v>4383</v>
      </c>
      <c r="C9886" s="4" t="s">
        <v>1070</v>
      </c>
      <c r="D9886" s="4" t="n">
        <v>17</v>
      </c>
      <c r="E9886" s="4" t="n">
        <v>230.32</v>
      </c>
      <c r="F9886" s="4" t="n">
        <v>3915.44</v>
      </c>
      <c r="G9886" s="4" t="n">
        <f aca="false">INDEX(Data_Products!$D$2:$D$33,MATCH(C9886,Data_Products!$A$2:$A$33,0))</f>
        <v>161.64</v>
      </c>
      <c r="H9886" s="4" t="str">
        <f aca="false">INDEX(Data_Products!$C$2:$C$33,MATCH(C9886,Data_Products!$A$2:$A$33,0))</f>
        <v>Landscaping</v>
      </c>
      <c r="I9886" s="10" t="n">
        <f aca="false">D9886*(E9886-G9886)</f>
        <v>1167.56</v>
      </c>
      <c r="J9886" s="11" t="n">
        <f aca="false">IFERROR(I9886/F9886,0)</f>
        <v>0.298193817297673</v>
      </c>
      <c r="K9886" s="4" t="str">
        <f aca="false">IFERROR(INDEX(Data_Orders!$F$2:$F$4727,MATCH(B9886,Data_Orders!$A$2:$A$4727,0)),"")</f>
        <v>Trade Account</v>
      </c>
      <c r="L9886" s="4" t="str">
        <f aca="false">IFERROR(INDEX(Data_Orders!$D$2:$D$4727,MATCH(B9886,Data_Orders!$A$2:$A$4727,0)),"")</f>
        <v>Nuneaton</v>
      </c>
    </row>
    <row r="9887" customFormat="false" ht="15" hidden="false" customHeight="false" outlineLevel="0" collapsed="false">
      <c r="A9887" s="4" t="s">
        <v>15703</v>
      </c>
      <c r="B9887" s="4" t="s">
        <v>4383</v>
      </c>
      <c r="C9887" s="4" t="s">
        <v>1073</v>
      </c>
      <c r="D9887" s="4" t="n">
        <v>10</v>
      </c>
      <c r="E9887" s="4" t="n">
        <v>231.05</v>
      </c>
      <c r="F9887" s="4" t="n">
        <v>2310.5</v>
      </c>
      <c r="G9887" s="4" t="n">
        <f aca="false">INDEX(Data_Products!$D$2:$D$33,MATCH(C9887,Data_Products!$A$2:$A$33,0))</f>
        <v>148.29</v>
      </c>
      <c r="H9887" s="4" t="str">
        <f aca="false">INDEX(Data_Products!$C$2:$C$33,MATCH(C9887,Data_Products!$A$2:$A$33,0))</f>
        <v>Landscaping</v>
      </c>
      <c r="I9887" s="10" t="n">
        <f aca="false">D9887*(E9887-G9887)</f>
        <v>827.6</v>
      </c>
      <c r="J9887" s="11" t="n">
        <f aca="false">IFERROR(I9887/F9887,0)</f>
        <v>0.358190867777537</v>
      </c>
      <c r="K9887" s="4" t="str">
        <f aca="false">IFERROR(INDEX(Data_Orders!$F$2:$F$4727,MATCH(B9887,Data_Orders!$A$2:$A$4727,0)),"")</f>
        <v>Trade Account</v>
      </c>
      <c r="L9887" s="4" t="str">
        <f aca="false">IFERROR(INDEX(Data_Orders!$D$2:$D$4727,MATCH(B9887,Data_Orders!$A$2:$A$4727,0)),"")</f>
        <v>Nuneaton</v>
      </c>
    </row>
    <row r="9888" customFormat="false" ht="15" hidden="false" customHeight="false" outlineLevel="0" collapsed="false">
      <c r="A9888" s="4" t="s">
        <v>15704</v>
      </c>
      <c r="B9888" s="4" t="s">
        <v>4383</v>
      </c>
      <c r="C9888" s="4" t="s">
        <v>1019</v>
      </c>
      <c r="D9888" s="4" t="n">
        <v>2</v>
      </c>
      <c r="E9888" s="4" t="n">
        <v>79.76</v>
      </c>
      <c r="F9888" s="4" t="n">
        <v>159.52</v>
      </c>
      <c r="G9888" s="4" t="n">
        <f aca="false">INDEX(Data_Products!$D$2:$D$33,MATCH(C9888,Data_Products!$A$2:$A$33,0))</f>
        <v>59.07</v>
      </c>
      <c r="H9888" s="4" t="str">
        <f aca="false">INDEX(Data_Products!$C$2:$C$33,MATCH(C9888,Data_Products!$A$2:$A$33,0))</f>
        <v>Timber</v>
      </c>
      <c r="I9888" s="10" t="n">
        <f aca="false">D9888*(E9888-G9888)</f>
        <v>41.38</v>
      </c>
      <c r="J9888" s="11" t="n">
        <f aca="false">IFERROR(I9888/F9888,0)</f>
        <v>0.259403209628887</v>
      </c>
      <c r="K9888" s="4" t="str">
        <f aca="false">IFERROR(INDEX(Data_Orders!$F$2:$F$4727,MATCH(B9888,Data_Orders!$A$2:$A$4727,0)),"")</f>
        <v>Trade Account</v>
      </c>
      <c r="L9888" s="4" t="str">
        <f aca="false">IFERROR(INDEX(Data_Orders!$D$2:$D$4727,MATCH(B9888,Data_Orders!$A$2:$A$4727,0)),"")</f>
        <v>Nuneaton</v>
      </c>
    </row>
    <row r="9889" customFormat="false" ht="15" hidden="false" customHeight="false" outlineLevel="0" collapsed="false">
      <c r="A9889" s="4" t="s">
        <v>15705</v>
      </c>
      <c r="B9889" s="4" t="s">
        <v>4383</v>
      </c>
      <c r="C9889" s="4" t="s">
        <v>1035</v>
      </c>
      <c r="D9889" s="4" t="n">
        <v>15</v>
      </c>
      <c r="E9889" s="4" t="n">
        <v>165.07</v>
      </c>
      <c r="F9889" s="4" t="n">
        <v>2476.05</v>
      </c>
      <c r="G9889" s="4" t="n">
        <f aca="false">INDEX(Data_Products!$D$2:$D$33,MATCH(C9889,Data_Products!$A$2:$A$33,0))</f>
        <v>134.65</v>
      </c>
      <c r="H9889" s="4" t="str">
        <f aca="false">INDEX(Data_Products!$C$2:$C$33,MATCH(C9889,Data_Products!$A$2:$A$33,0))</f>
        <v>Insulation</v>
      </c>
      <c r="I9889" s="10" t="n">
        <f aca="false">D9889*(E9889-G9889)</f>
        <v>456.3</v>
      </c>
      <c r="J9889" s="11" t="n">
        <f aca="false">IFERROR(I9889/F9889,0)</f>
        <v>0.184285454655601</v>
      </c>
      <c r="K9889" s="4" t="str">
        <f aca="false">IFERROR(INDEX(Data_Orders!$F$2:$F$4727,MATCH(B9889,Data_Orders!$A$2:$A$4727,0)),"")</f>
        <v>Trade Account</v>
      </c>
      <c r="L9889" s="4" t="str">
        <f aca="false">IFERROR(INDEX(Data_Orders!$D$2:$D$4727,MATCH(B9889,Data_Orders!$A$2:$A$4727,0)),"")</f>
        <v>Nuneaton</v>
      </c>
    </row>
    <row r="9890" customFormat="false" ht="15" hidden="false" customHeight="false" outlineLevel="0" collapsed="false">
      <c r="A9890" s="4" t="s">
        <v>15706</v>
      </c>
      <c r="B9890" s="4" t="s">
        <v>4384</v>
      </c>
      <c r="C9890" s="4" t="s">
        <v>1026</v>
      </c>
      <c r="D9890" s="4" t="n">
        <v>20</v>
      </c>
      <c r="E9890" s="4" t="n">
        <v>184.05</v>
      </c>
      <c r="F9890" s="4" t="n">
        <v>3681</v>
      </c>
      <c r="G9890" s="4" t="n">
        <f aca="false">INDEX(Data_Products!$D$2:$D$33,MATCH(C9890,Data_Products!$A$2:$A$33,0))</f>
        <v>147.44</v>
      </c>
      <c r="H9890" s="4" t="str">
        <f aca="false">INDEX(Data_Products!$C$2:$C$33,MATCH(C9890,Data_Products!$A$2:$A$33,0))</f>
        <v>Cement &amp; Aggregates</v>
      </c>
      <c r="I9890" s="10" t="n">
        <f aca="false">D9890*(E9890-G9890)</f>
        <v>732.2</v>
      </c>
      <c r="J9890" s="11" t="n">
        <f aca="false">IFERROR(I9890/F9890,0)</f>
        <v>0.19891333876664</v>
      </c>
      <c r="K9890" s="4" t="str">
        <f aca="false">IFERROR(INDEX(Data_Orders!$F$2:$F$4727,MATCH(B9890,Data_Orders!$A$2:$A$4727,0)),"")</f>
        <v>Trade Account</v>
      </c>
      <c r="L9890" s="4" t="str">
        <f aca="false">IFERROR(INDEX(Data_Orders!$D$2:$D$4727,MATCH(B9890,Data_Orders!$A$2:$A$4727,0)),"")</f>
        <v>Nuneaton</v>
      </c>
    </row>
    <row r="9891" customFormat="false" ht="15" hidden="false" customHeight="false" outlineLevel="0" collapsed="false">
      <c r="A9891" s="4" t="s">
        <v>15707</v>
      </c>
      <c r="B9891" s="4" t="s">
        <v>4384</v>
      </c>
      <c r="C9891" s="4" t="s">
        <v>1055</v>
      </c>
      <c r="D9891" s="4" t="n">
        <v>17</v>
      </c>
      <c r="E9891" s="4" t="n">
        <v>205.03</v>
      </c>
      <c r="F9891" s="4" t="n">
        <v>3485.51</v>
      </c>
      <c r="G9891" s="4" t="n">
        <f aca="false">INDEX(Data_Products!$D$2:$D$33,MATCH(C9891,Data_Products!$A$2:$A$33,0))</f>
        <v>138.6</v>
      </c>
      <c r="H9891" s="4" t="str">
        <f aca="false">INDEX(Data_Products!$C$2:$C$33,MATCH(C9891,Data_Products!$A$2:$A$33,0))</f>
        <v>Roofing</v>
      </c>
      <c r="I9891" s="10" t="n">
        <f aca="false">D9891*(E9891-G9891)</f>
        <v>1129.31</v>
      </c>
      <c r="J9891" s="11" t="n">
        <f aca="false">IFERROR(I9891/F9891,0)</f>
        <v>0.324001365653807</v>
      </c>
      <c r="K9891" s="4" t="str">
        <f aca="false">IFERROR(INDEX(Data_Orders!$F$2:$F$4727,MATCH(B9891,Data_Orders!$A$2:$A$4727,0)),"")</f>
        <v>Trade Account</v>
      </c>
      <c r="L9891" s="4" t="str">
        <f aca="false">IFERROR(INDEX(Data_Orders!$D$2:$D$4727,MATCH(B9891,Data_Orders!$A$2:$A$4727,0)),"")</f>
        <v>Nuneaton</v>
      </c>
    </row>
    <row r="9892" customFormat="false" ht="15" hidden="false" customHeight="false" outlineLevel="0" collapsed="false">
      <c r="A9892" s="4" t="s">
        <v>15708</v>
      </c>
      <c r="B9892" s="4" t="s">
        <v>4385</v>
      </c>
      <c r="C9892" s="4" t="s">
        <v>1030</v>
      </c>
      <c r="D9892" s="4" t="n">
        <v>15</v>
      </c>
      <c r="E9892" s="4" t="n">
        <v>25.23</v>
      </c>
      <c r="F9892" s="4" t="n">
        <v>378.45</v>
      </c>
      <c r="G9892" s="4" t="n">
        <f aca="false">INDEX(Data_Products!$D$2:$D$33,MATCH(C9892,Data_Products!$A$2:$A$33,0))</f>
        <v>17.67</v>
      </c>
      <c r="H9892" s="4" t="str">
        <f aca="false">INDEX(Data_Products!$C$2:$C$33,MATCH(C9892,Data_Products!$A$2:$A$33,0))</f>
        <v>Cement &amp; Aggregates</v>
      </c>
      <c r="I9892" s="10" t="n">
        <f aca="false">D9892*(E9892-G9892)</f>
        <v>113.4</v>
      </c>
      <c r="J9892" s="11" t="n">
        <f aca="false">IFERROR(I9892/F9892,0)</f>
        <v>0.299643281807372</v>
      </c>
      <c r="K9892" s="4" t="str">
        <f aca="false">IFERROR(INDEX(Data_Orders!$F$2:$F$4727,MATCH(B9892,Data_Orders!$A$2:$A$4727,0)),"")</f>
        <v>Trade Account</v>
      </c>
      <c r="L9892" s="4" t="str">
        <f aca="false">IFERROR(INDEX(Data_Orders!$D$2:$D$4727,MATCH(B9892,Data_Orders!$A$2:$A$4727,0)),"")</f>
        <v>Nuneaton</v>
      </c>
    </row>
    <row r="9893" customFormat="false" ht="15" hidden="false" customHeight="false" outlineLevel="0" collapsed="false">
      <c r="A9893" s="4" t="s">
        <v>15709</v>
      </c>
      <c r="B9893" s="4" t="s">
        <v>4386</v>
      </c>
      <c r="C9893" s="4" t="s">
        <v>1064</v>
      </c>
      <c r="D9893" s="4" t="n">
        <v>7</v>
      </c>
      <c r="E9893" s="4" t="n">
        <v>97.63</v>
      </c>
      <c r="F9893" s="4" t="n">
        <v>683.41</v>
      </c>
      <c r="G9893" s="4" t="n">
        <f aca="false">INDEX(Data_Products!$D$2:$D$33,MATCH(C9893,Data_Products!$A$2:$A$33,0))</f>
        <v>65.21</v>
      </c>
      <c r="H9893" s="4" t="str">
        <f aca="false">INDEX(Data_Products!$C$2:$C$33,MATCH(C9893,Data_Products!$A$2:$A$33,0))</f>
        <v>Plumbing &amp; Drainage</v>
      </c>
      <c r="I9893" s="10" t="n">
        <f aca="false">D9893*(E9893-G9893)</f>
        <v>226.94</v>
      </c>
      <c r="J9893" s="11" t="n">
        <f aca="false">IFERROR(I9893/F9893,0)</f>
        <v>0.332070060432244</v>
      </c>
      <c r="K9893" s="4" t="str">
        <f aca="false">IFERROR(INDEX(Data_Orders!$F$2:$F$4727,MATCH(B9893,Data_Orders!$A$2:$A$4727,0)),"")</f>
        <v>Trade Account</v>
      </c>
      <c r="L9893" s="4" t="str">
        <f aca="false">IFERROR(INDEX(Data_Orders!$D$2:$D$4727,MATCH(B9893,Data_Orders!$A$2:$A$4727,0)),"")</f>
        <v>Nuneaton</v>
      </c>
    </row>
    <row r="9894" customFormat="false" ht="15" hidden="false" customHeight="false" outlineLevel="0" collapsed="false">
      <c r="A9894" s="4" t="s">
        <v>15710</v>
      </c>
      <c r="B9894" s="4" t="s">
        <v>4386</v>
      </c>
      <c r="C9894" s="4" t="s">
        <v>1026</v>
      </c>
      <c r="D9894" s="4" t="n">
        <v>15</v>
      </c>
      <c r="E9894" s="4" t="n">
        <v>184.05</v>
      </c>
      <c r="F9894" s="4" t="n">
        <v>2760.75</v>
      </c>
      <c r="G9894" s="4" t="n">
        <f aca="false">INDEX(Data_Products!$D$2:$D$33,MATCH(C9894,Data_Products!$A$2:$A$33,0))</f>
        <v>147.44</v>
      </c>
      <c r="H9894" s="4" t="str">
        <f aca="false">INDEX(Data_Products!$C$2:$C$33,MATCH(C9894,Data_Products!$A$2:$A$33,0))</f>
        <v>Cement &amp; Aggregates</v>
      </c>
      <c r="I9894" s="10" t="n">
        <f aca="false">D9894*(E9894-G9894)</f>
        <v>549.15</v>
      </c>
      <c r="J9894" s="11" t="n">
        <f aca="false">IFERROR(I9894/F9894,0)</f>
        <v>0.19891333876664</v>
      </c>
      <c r="K9894" s="4" t="str">
        <f aca="false">IFERROR(INDEX(Data_Orders!$F$2:$F$4727,MATCH(B9894,Data_Orders!$A$2:$A$4727,0)),"")</f>
        <v>Trade Account</v>
      </c>
      <c r="L9894" s="4" t="str">
        <f aca="false">IFERROR(INDEX(Data_Orders!$D$2:$D$4727,MATCH(B9894,Data_Orders!$A$2:$A$4727,0)),"")</f>
        <v>Nuneaton</v>
      </c>
    </row>
    <row r="9895" customFormat="false" ht="15" hidden="false" customHeight="false" outlineLevel="0" collapsed="false">
      <c r="A9895" s="4" t="s">
        <v>15711</v>
      </c>
      <c r="B9895" s="4" t="s">
        <v>4387</v>
      </c>
      <c r="C9895" s="4" t="s">
        <v>1059</v>
      </c>
      <c r="D9895" s="4" t="n">
        <v>19</v>
      </c>
      <c r="E9895" s="4" t="n">
        <v>103.63</v>
      </c>
      <c r="F9895" s="4" t="n">
        <v>1968.97</v>
      </c>
      <c r="G9895" s="4" t="n">
        <f aca="false">INDEX(Data_Products!$D$2:$D$33,MATCH(C9895,Data_Products!$A$2:$A$33,0))</f>
        <v>82.55</v>
      </c>
      <c r="H9895" s="4" t="str">
        <f aca="false">INDEX(Data_Products!$C$2:$C$33,MATCH(C9895,Data_Products!$A$2:$A$33,0))</f>
        <v>Roofing</v>
      </c>
      <c r="I9895" s="10" t="n">
        <f aca="false">D9895*(E9895-G9895)</f>
        <v>400.52</v>
      </c>
      <c r="J9895" s="11" t="n">
        <f aca="false">IFERROR(I9895/F9895,0)</f>
        <v>0.203415999228023</v>
      </c>
      <c r="K9895" s="4" t="str">
        <f aca="false">IFERROR(INDEX(Data_Orders!$F$2:$F$4727,MATCH(B9895,Data_Orders!$A$2:$A$4727,0)),"")</f>
        <v>Trade Account</v>
      </c>
      <c r="L9895" s="4" t="str">
        <f aca="false">IFERROR(INDEX(Data_Orders!$D$2:$D$4727,MATCH(B9895,Data_Orders!$A$2:$A$4727,0)),"")</f>
        <v>Nuneaton</v>
      </c>
    </row>
    <row r="9896" customFormat="false" ht="15" hidden="false" customHeight="false" outlineLevel="0" collapsed="false">
      <c r="A9896" s="4" t="s">
        <v>15712</v>
      </c>
      <c r="B9896" s="4" t="s">
        <v>4387</v>
      </c>
      <c r="C9896" s="4" t="s">
        <v>1013</v>
      </c>
      <c r="D9896" s="4" t="n">
        <v>9</v>
      </c>
      <c r="E9896" s="4" t="n">
        <v>240.92</v>
      </c>
      <c r="F9896" s="4" t="n">
        <v>2168.28</v>
      </c>
      <c r="G9896" s="4" t="n">
        <f aca="false">INDEX(Data_Products!$D$2:$D$33,MATCH(C9896,Data_Products!$A$2:$A$33,0))</f>
        <v>168.32</v>
      </c>
      <c r="H9896" s="4" t="str">
        <f aca="false">INDEX(Data_Products!$C$2:$C$33,MATCH(C9896,Data_Products!$A$2:$A$33,0))</f>
        <v>Timber</v>
      </c>
      <c r="I9896" s="10" t="n">
        <f aca="false">D9896*(E9896-G9896)</f>
        <v>653.4</v>
      </c>
      <c r="J9896" s="11" t="n">
        <f aca="false">IFERROR(I9896/F9896,0)</f>
        <v>0.301344844761747</v>
      </c>
      <c r="K9896" s="4" t="str">
        <f aca="false">IFERROR(INDEX(Data_Orders!$F$2:$F$4727,MATCH(B9896,Data_Orders!$A$2:$A$4727,0)),"")</f>
        <v>Trade Account</v>
      </c>
      <c r="L9896" s="4" t="str">
        <f aca="false">IFERROR(INDEX(Data_Orders!$D$2:$D$4727,MATCH(B9896,Data_Orders!$A$2:$A$4727,0)),"")</f>
        <v>Nuneaton</v>
      </c>
    </row>
    <row r="9897" customFormat="false" ht="15" hidden="false" customHeight="false" outlineLevel="0" collapsed="false">
      <c r="A9897" s="4" t="s">
        <v>15713</v>
      </c>
      <c r="B9897" s="4" t="s">
        <v>4388</v>
      </c>
      <c r="C9897" s="4" t="s">
        <v>1059</v>
      </c>
      <c r="D9897" s="4" t="n">
        <v>13</v>
      </c>
      <c r="E9897" s="4" t="n">
        <v>103.63</v>
      </c>
      <c r="F9897" s="4" t="n">
        <v>1347.19</v>
      </c>
      <c r="G9897" s="4" t="n">
        <f aca="false">INDEX(Data_Products!$D$2:$D$33,MATCH(C9897,Data_Products!$A$2:$A$33,0))</f>
        <v>82.55</v>
      </c>
      <c r="H9897" s="4" t="str">
        <f aca="false">INDEX(Data_Products!$C$2:$C$33,MATCH(C9897,Data_Products!$A$2:$A$33,0))</f>
        <v>Roofing</v>
      </c>
      <c r="I9897" s="10" t="n">
        <f aca="false">D9897*(E9897-G9897)</f>
        <v>274.04</v>
      </c>
      <c r="J9897" s="11" t="n">
        <f aca="false">IFERROR(I9897/F9897,0)</f>
        <v>0.203415999228023</v>
      </c>
      <c r="K9897" s="4" t="str">
        <f aca="false">IFERROR(INDEX(Data_Orders!$F$2:$F$4727,MATCH(B9897,Data_Orders!$A$2:$A$4727,0)),"")</f>
        <v>Trade Account</v>
      </c>
      <c r="L9897" s="4" t="str">
        <f aca="false">IFERROR(INDEX(Data_Orders!$D$2:$D$4727,MATCH(B9897,Data_Orders!$A$2:$A$4727,0)),"")</f>
        <v>Nuneaton</v>
      </c>
    </row>
    <row r="9898" customFormat="false" ht="15" hidden="false" customHeight="false" outlineLevel="0" collapsed="false">
      <c r="A9898" s="4" t="s">
        <v>15714</v>
      </c>
      <c r="B9898" s="4" t="s">
        <v>4389</v>
      </c>
      <c r="C9898" s="4" t="s">
        <v>1064</v>
      </c>
      <c r="D9898" s="4" t="n">
        <v>13</v>
      </c>
      <c r="E9898" s="4" t="n">
        <v>97.63</v>
      </c>
      <c r="F9898" s="4" t="n">
        <v>1269.19</v>
      </c>
      <c r="G9898" s="4" t="n">
        <f aca="false">INDEX(Data_Products!$D$2:$D$33,MATCH(C9898,Data_Products!$A$2:$A$33,0))</f>
        <v>65.21</v>
      </c>
      <c r="H9898" s="4" t="str">
        <f aca="false">INDEX(Data_Products!$C$2:$C$33,MATCH(C9898,Data_Products!$A$2:$A$33,0))</f>
        <v>Plumbing &amp; Drainage</v>
      </c>
      <c r="I9898" s="10" t="n">
        <f aca="false">D9898*(E9898-G9898)</f>
        <v>421.46</v>
      </c>
      <c r="J9898" s="11" t="n">
        <f aca="false">IFERROR(I9898/F9898,0)</f>
        <v>0.332070060432244</v>
      </c>
      <c r="K9898" s="4" t="str">
        <f aca="false">IFERROR(INDEX(Data_Orders!$F$2:$F$4727,MATCH(B9898,Data_Orders!$A$2:$A$4727,0)),"")</f>
        <v>Trade Account</v>
      </c>
      <c r="L9898" s="4" t="str">
        <f aca="false">IFERROR(INDEX(Data_Orders!$D$2:$D$4727,MATCH(B9898,Data_Orders!$A$2:$A$4727,0)),"")</f>
        <v>Nuneaton</v>
      </c>
    </row>
    <row r="9899" customFormat="false" ht="15" hidden="false" customHeight="false" outlineLevel="0" collapsed="false">
      <c r="A9899" s="4" t="s">
        <v>15715</v>
      </c>
      <c r="B9899" s="4" t="s">
        <v>4389</v>
      </c>
      <c r="C9899" s="4" t="s">
        <v>1061</v>
      </c>
      <c r="D9899" s="4" t="n">
        <v>7</v>
      </c>
      <c r="E9899" s="4" t="n">
        <v>145.57</v>
      </c>
      <c r="F9899" s="4" t="n">
        <v>1018.99</v>
      </c>
      <c r="G9899" s="4" t="n">
        <f aca="false">INDEX(Data_Products!$D$2:$D$33,MATCH(C9899,Data_Products!$A$2:$A$33,0))</f>
        <v>119.29</v>
      </c>
      <c r="H9899" s="4" t="str">
        <f aca="false">INDEX(Data_Products!$C$2:$C$33,MATCH(C9899,Data_Products!$A$2:$A$33,0))</f>
        <v>Plumbing &amp; Drainage</v>
      </c>
      <c r="I9899" s="10" t="n">
        <f aca="false">D9899*(E9899-G9899)</f>
        <v>183.96</v>
      </c>
      <c r="J9899" s="11" t="n">
        <f aca="false">IFERROR(I9899/F9899,0)</f>
        <v>0.180531702960775</v>
      </c>
      <c r="K9899" s="4" t="str">
        <f aca="false">IFERROR(INDEX(Data_Orders!$F$2:$F$4727,MATCH(B9899,Data_Orders!$A$2:$A$4727,0)),"")</f>
        <v>Trade Account</v>
      </c>
      <c r="L9899" s="4" t="str">
        <f aca="false">IFERROR(INDEX(Data_Orders!$D$2:$D$4727,MATCH(B9899,Data_Orders!$A$2:$A$4727,0)),"")</f>
        <v>Nuneaton</v>
      </c>
    </row>
    <row r="9900" customFormat="false" ht="15" hidden="false" customHeight="false" outlineLevel="0" collapsed="false">
      <c r="A9900" s="4" t="s">
        <v>15716</v>
      </c>
      <c r="B9900" s="4" t="s">
        <v>4389</v>
      </c>
      <c r="C9900" s="4" t="s">
        <v>1041</v>
      </c>
      <c r="D9900" s="4" t="n">
        <v>14</v>
      </c>
      <c r="E9900" s="4" t="n">
        <v>242.75</v>
      </c>
      <c r="F9900" s="4" t="n">
        <v>3398.5</v>
      </c>
      <c r="G9900" s="4" t="n">
        <f aca="false">INDEX(Data_Products!$D$2:$D$33,MATCH(C9900,Data_Products!$A$2:$A$33,0))</f>
        <v>142.94</v>
      </c>
      <c r="H9900" s="4" t="str">
        <f aca="false">INDEX(Data_Products!$C$2:$C$33,MATCH(C9900,Data_Products!$A$2:$A$33,0))</f>
        <v>Tools &amp; Fixings</v>
      </c>
      <c r="I9900" s="10" t="n">
        <f aca="false">D9900*(E9900-G9900)</f>
        <v>1397.34</v>
      </c>
      <c r="J9900" s="11" t="n">
        <f aca="false">IFERROR(I9900/F9900,0)</f>
        <v>0.411163748712667</v>
      </c>
      <c r="K9900" s="4" t="str">
        <f aca="false">IFERROR(INDEX(Data_Orders!$F$2:$F$4727,MATCH(B9900,Data_Orders!$A$2:$A$4727,0)),"")</f>
        <v>Trade Account</v>
      </c>
      <c r="L9900" s="4" t="str">
        <f aca="false">IFERROR(INDEX(Data_Orders!$D$2:$D$4727,MATCH(B9900,Data_Orders!$A$2:$A$4727,0)),"")</f>
        <v>Nuneaton</v>
      </c>
    </row>
    <row r="9901" customFormat="false" ht="15" hidden="false" customHeight="false" outlineLevel="0" collapsed="false">
      <c r="A9901" s="4" t="s">
        <v>15717</v>
      </c>
      <c r="B9901" s="4" t="s">
        <v>4389</v>
      </c>
      <c r="C9901" s="4" t="s">
        <v>1010</v>
      </c>
      <c r="D9901" s="4" t="n">
        <v>8</v>
      </c>
      <c r="E9901" s="4" t="n">
        <v>135.95</v>
      </c>
      <c r="F9901" s="4" t="n">
        <v>1087.6</v>
      </c>
      <c r="G9901" s="4" t="n">
        <f aca="false">INDEX(Data_Products!$D$2:$D$33,MATCH(C9901,Data_Products!$A$2:$A$33,0))</f>
        <v>111.1</v>
      </c>
      <c r="H9901" s="4" t="str">
        <f aca="false">INDEX(Data_Products!$C$2:$C$33,MATCH(C9901,Data_Products!$A$2:$A$33,0))</f>
        <v>Timber</v>
      </c>
      <c r="I9901" s="10" t="n">
        <f aca="false">D9901*(E9901-G9901)</f>
        <v>198.8</v>
      </c>
      <c r="J9901" s="11" t="n">
        <f aca="false">IFERROR(I9901/F9901,0)</f>
        <v>0.18278778962854</v>
      </c>
      <c r="K9901" s="4" t="str">
        <f aca="false">IFERROR(INDEX(Data_Orders!$F$2:$F$4727,MATCH(B9901,Data_Orders!$A$2:$A$4727,0)),"")</f>
        <v>Trade Account</v>
      </c>
      <c r="L9901" s="4" t="str">
        <f aca="false">IFERROR(INDEX(Data_Orders!$D$2:$D$4727,MATCH(B9901,Data_Orders!$A$2:$A$4727,0)),"")</f>
        <v>Nuneaton</v>
      </c>
    </row>
    <row r="9902" customFormat="false" ht="15" hidden="false" customHeight="false" outlineLevel="0" collapsed="false">
      <c r="A9902" s="4" t="s">
        <v>15718</v>
      </c>
      <c r="B9902" s="4" t="s">
        <v>4390</v>
      </c>
      <c r="C9902" s="4" t="s">
        <v>1070</v>
      </c>
      <c r="D9902" s="4" t="n">
        <v>17</v>
      </c>
      <c r="E9902" s="4" t="n">
        <v>230.32</v>
      </c>
      <c r="F9902" s="4" t="n">
        <v>3915.44</v>
      </c>
      <c r="G9902" s="4" t="n">
        <f aca="false">INDEX(Data_Products!$D$2:$D$33,MATCH(C9902,Data_Products!$A$2:$A$33,0))</f>
        <v>161.64</v>
      </c>
      <c r="H9902" s="4" t="str">
        <f aca="false">INDEX(Data_Products!$C$2:$C$33,MATCH(C9902,Data_Products!$A$2:$A$33,0))</f>
        <v>Landscaping</v>
      </c>
      <c r="I9902" s="10" t="n">
        <f aca="false">D9902*(E9902-G9902)</f>
        <v>1167.56</v>
      </c>
      <c r="J9902" s="11" t="n">
        <f aca="false">IFERROR(I9902/F9902,0)</f>
        <v>0.298193817297673</v>
      </c>
      <c r="K9902" s="4" t="str">
        <f aca="false">IFERROR(INDEX(Data_Orders!$F$2:$F$4727,MATCH(B9902,Data_Orders!$A$2:$A$4727,0)),"")</f>
        <v>Trade Account</v>
      </c>
      <c r="L9902" s="4" t="str">
        <f aca="false">IFERROR(INDEX(Data_Orders!$D$2:$D$4727,MATCH(B9902,Data_Orders!$A$2:$A$4727,0)),"")</f>
        <v>Nuneaton</v>
      </c>
    </row>
    <row r="9903" customFormat="false" ht="15" hidden="false" customHeight="false" outlineLevel="0" collapsed="false">
      <c r="A9903" s="4" t="s">
        <v>15719</v>
      </c>
      <c r="B9903" s="4" t="s">
        <v>4390</v>
      </c>
      <c r="C9903" s="4" t="s">
        <v>1066</v>
      </c>
      <c r="D9903" s="4" t="n">
        <v>14</v>
      </c>
      <c r="E9903" s="4" t="n">
        <v>209.69</v>
      </c>
      <c r="F9903" s="4" t="n">
        <v>2935.66</v>
      </c>
      <c r="G9903" s="4" t="n">
        <f aca="false">INDEX(Data_Products!$D$2:$D$33,MATCH(C9903,Data_Products!$A$2:$A$33,0))</f>
        <v>144.38</v>
      </c>
      <c r="H9903" s="4" t="str">
        <f aca="false">INDEX(Data_Products!$C$2:$C$33,MATCH(C9903,Data_Products!$A$2:$A$33,0))</f>
        <v>Plumbing &amp; Drainage</v>
      </c>
      <c r="I9903" s="10" t="n">
        <f aca="false">D9903*(E9903-G9903)</f>
        <v>914.34</v>
      </c>
      <c r="J9903" s="11" t="n">
        <f aca="false">IFERROR(I9903/F9903,0)</f>
        <v>0.311459773952024</v>
      </c>
      <c r="K9903" s="4" t="str">
        <f aca="false">IFERROR(INDEX(Data_Orders!$F$2:$F$4727,MATCH(B9903,Data_Orders!$A$2:$A$4727,0)),"")</f>
        <v>Trade Account</v>
      </c>
      <c r="L9903" s="4" t="str">
        <f aca="false">IFERROR(INDEX(Data_Orders!$D$2:$D$4727,MATCH(B9903,Data_Orders!$A$2:$A$4727,0)),"")</f>
        <v>Nuneaton</v>
      </c>
    </row>
    <row r="9904" customFormat="false" ht="15" hidden="false" customHeight="false" outlineLevel="0" collapsed="false">
      <c r="A9904" s="4" t="s">
        <v>15720</v>
      </c>
      <c r="B9904" s="4" t="s">
        <v>4391</v>
      </c>
      <c r="C9904" s="4" t="s">
        <v>1073</v>
      </c>
      <c r="D9904" s="4" t="n">
        <v>17</v>
      </c>
      <c r="E9904" s="4" t="n">
        <v>231.05</v>
      </c>
      <c r="F9904" s="4" t="n">
        <v>3927.85</v>
      </c>
      <c r="G9904" s="4" t="n">
        <f aca="false">INDEX(Data_Products!$D$2:$D$33,MATCH(C9904,Data_Products!$A$2:$A$33,0))</f>
        <v>148.29</v>
      </c>
      <c r="H9904" s="4" t="str">
        <f aca="false">INDEX(Data_Products!$C$2:$C$33,MATCH(C9904,Data_Products!$A$2:$A$33,0))</f>
        <v>Landscaping</v>
      </c>
      <c r="I9904" s="10" t="n">
        <f aca="false">D9904*(E9904-G9904)</f>
        <v>1406.92</v>
      </c>
      <c r="J9904" s="11" t="n">
        <f aca="false">IFERROR(I9904/F9904,0)</f>
        <v>0.358190867777537</v>
      </c>
      <c r="K9904" s="4" t="str">
        <f aca="false">IFERROR(INDEX(Data_Orders!$F$2:$F$4727,MATCH(B9904,Data_Orders!$A$2:$A$4727,0)),"")</f>
        <v>Contractor</v>
      </c>
      <c r="L9904" s="4" t="str">
        <f aca="false">IFERROR(INDEX(Data_Orders!$D$2:$D$4727,MATCH(B9904,Data_Orders!$A$2:$A$4727,0)),"")</f>
        <v>Northampton</v>
      </c>
    </row>
    <row r="9905" customFormat="false" ht="15" hidden="false" customHeight="false" outlineLevel="0" collapsed="false">
      <c r="A9905" s="4" t="s">
        <v>15721</v>
      </c>
      <c r="B9905" s="4" t="s">
        <v>4392</v>
      </c>
      <c r="C9905" s="4" t="s">
        <v>1075</v>
      </c>
      <c r="D9905" s="4" t="n">
        <v>9</v>
      </c>
      <c r="E9905" s="4" t="n">
        <v>98.61</v>
      </c>
      <c r="F9905" s="4" t="n">
        <v>887.49</v>
      </c>
      <c r="G9905" s="4" t="n">
        <f aca="false">INDEX(Data_Products!$D$2:$D$33,MATCH(C9905,Data_Products!$A$2:$A$33,0))</f>
        <v>74.84</v>
      </c>
      <c r="H9905" s="4" t="str">
        <f aca="false">INDEX(Data_Products!$C$2:$C$33,MATCH(C9905,Data_Products!$A$2:$A$33,0))</f>
        <v>Landscaping</v>
      </c>
      <c r="I9905" s="10" t="n">
        <f aca="false">D9905*(E9905-G9905)</f>
        <v>213.93</v>
      </c>
      <c r="J9905" s="11" t="n">
        <f aca="false">IFERROR(I9905/F9905,0)</f>
        <v>0.24105060338708</v>
      </c>
      <c r="K9905" s="4" t="str">
        <f aca="false">IFERROR(INDEX(Data_Orders!$F$2:$F$4727,MATCH(B9905,Data_Orders!$A$2:$A$4727,0)),"")</f>
        <v>Contractor</v>
      </c>
      <c r="L9905" s="4" t="str">
        <f aca="false">IFERROR(INDEX(Data_Orders!$D$2:$D$4727,MATCH(B9905,Data_Orders!$A$2:$A$4727,0)),"")</f>
        <v>Northampton</v>
      </c>
    </row>
    <row r="9906" customFormat="false" ht="15" hidden="false" customHeight="false" outlineLevel="0" collapsed="false">
      <c r="A9906" s="4" t="s">
        <v>15722</v>
      </c>
      <c r="B9906" s="4" t="s">
        <v>4392</v>
      </c>
      <c r="C9906" s="4" t="s">
        <v>1028</v>
      </c>
      <c r="D9906" s="4" t="n">
        <v>18</v>
      </c>
      <c r="E9906" s="4" t="n">
        <v>118.79</v>
      </c>
      <c r="F9906" s="4" t="n">
        <v>2138.22</v>
      </c>
      <c r="G9906" s="4" t="n">
        <f aca="false">INDEX(Data_Products!$D$2:$D$33,MATCH(C9906,Data_Products!$A$2:$A$33,0))</f>
        <v>81.07</v>
      </c>
      <c r="H9906" s="4" t="str">
        <f aca="false">INDEX(Data_Products!$C$2:$C$33,MATCH(C9906,Data_Products!$A$2:$A$33,0))</f>
        <v>Cement &amp; Aggregates</v>
      </c>
      <c r="I9906" s="10" t="n">
        <f aca="false">D9906*(E9906-G9906)</f>
        <v>678.96</v>
      </c>
      <c r="J9906" s="11" t="n">
        <f aca="false">IFERROR(I9906/F9906,0)</f>
        <v>0.317535146056066</v>
      </c>
      <c r="K9906" s="4" t="str">
        <f aca="false">IFERROR(INDEX(Data_Orders!$F$2:$F$4727,MATCH(B9906,Data_Orders!$A$2:$A$4727,0)),"")</f>
        <v>Contractor</v>
      </c>
      <c r="L9906" s="4" t="str">
        <f aca="false">IFERROR(INDEX(Data_Orders!$D$2:$D$4727,MATCH(B9906,Data_Orders!$A$2:$A$4727,0)),"")</f>
        <v>Northampton</v>
      </c>
    </row>
    <row r="9907" customFormat="false" ht="15" hidden="false" customHeight="false" outlineLevel="0" collapsed="false">
      <c r="A9907" s="4" t="s">
        <v>15723</v>
      </c>
      <c r="B9907" s="4" t="s">
        <v>4392</v>
      </c>
      <c r="C9907" s="4" t="s">
        <v>1019</v>
      </c>
      <c r="D9907" s="4" t="n">
        <v>7</v>
      </c>
      <c r="E9907" s="4" t="n">
        <v>79.76</v>
      </c>
      <c r="F9907" s="4" t="n">
        <v>558.32</v>
      </c>
      <c r="G9907" s="4" t="n">
        <f aca="false">INDEX(Data_Products!$D$2:$D$33,MATCH(C9907,Data_Products!$A$2:$A$33,0))</f>
        <v>59.07</v>
      </c>
      <c r="H9907" s="4" t="str">
        <f aca="false">INDEX(Data_Products!$C$2:$C$33,MATCH(C9907,Data_Products!$A$2:$A$33,0))</f>
        <v>Timber</v>
      </c>
      <c r="I9907" s="10" t="n">
        <f aca="false">D9907*(E9907-G9907)</f>
        <v>144.83</v>
      </c>
      <c r="J9907" s="11" t="n">
        <f aca="false">IFERROR(I9907/F9907,0)</f>
        <v>0.259403209628887</v>
      </c>
      <c r="K9907" s="4" t="str">
        <f aca="false">IFERROR(INDEX(Data_Orders!$F$2:$F$4727,MATCH(B9907,Data_Orders!$A$2:$A$4727,0)),"")</f>
        <v>Contractor</v>
      </c>
      <c r="L9907" s="4" t="str">
        <f aca="false">IFERROR(INDEX(Data_Orders!$D$2:$D$4727,MATCH(B9907,Data_Orders!$A$2:$A$4727,0)),"")</f>
        <v>Northampton</v>
      </c>
    </row>
    <row r="9908" customFormat="false" ht="15" hidden="false" customHeight="false" outlineLevel="0" collapsed="false">
      <c r="A9908" s="4" t="s">
        <v>15724</v>
      </c>
      <c r="B9908" s="4" t="s">
        <v>4392</v>
      </c>
      <c r="C9908" s="4" t="s">
        <v>1037</v>
      </c>
      <c r="D9908" s="4" t="n">
        <v>7</v>
      </c>
      <c r="E9908" s="4" t="n">
        <v>90.97</v>
      </c>
      <c r="F9908" s="4" t="n">
        <v>636.79</v>
      </c>
      <c r="G9908" s="4" t="n">
        <f aca="false">INDEX(Data_Products!$D$2:$D$33,MATCH(C9908,Data_Products!$A$2:$A$33,0))</f>
        <v>73.81</v>
      </c>
      <c r="H9908" s="4" t="str">
        <f aca="false">INDEX(Data_Products!$C$2:$C$33,MATCH(C9908,Data_Products!$A$2:$A$33,0))</f>
        <v>Insulation</v>
      </c>
      <c r="I9908" s="10" t="n">
        <f aca="false">D9908*(E9908-G9908)</f>
        <v>120.12</v>
      </c>
      <c r="J9908" s="11" t="n">
        <f aca="false">IFERROR(I9908/F9908,0)</f>
        <v>0.18863361547763</v>
      </c>
      <c r="K9908" s="4" t="str">
        <f aca="false">IFERROR(INDEX(Data_Orders!$F$2:$F$4727,MATCH(B9908,Data_Orders!$A$2:$A$4727,0)),"")</f>
        <v>Contractor</v>
      </c>
      <c r="L9908" s="4" t="str">
        <f aca="false">IFERROR(INDEX(Data_Orders!$D$2:$D$4727,MATCH(B9908,Data_Orders!$A$2:$A$4727,0)),"")</f>
        <v>Northampton</v>
      </c>
    </row>
    <row r="9909" customFormat="false" ht="15" hidden="false" customHeight="false" outlineLevel="0" collapsed="false">
      <c r="A9909" s="4" t="s">
        <v>15725</v>
      </c>
      <c r="B9909" s="4" t="s">
        <v>4392</v>
      </c>
      <c r="C9909" s="4" t="s">
        <v>1068</v>
      </c>
      <c r="D9909" s="4" t="n">
        <v>7</v>
      </c>
      <c r="E9909" s="4" t="n">
        <v>86.28</v>
      </c>
      <c r="F9909" s="4" t="n">
        <v>603.96</v>
      </c>
      <c r="G9909" s="4" t="n">
        <f aca="false">INDEX(Data_Products!$D$2:$D$33,MATCH(C9909,Data_Products!$A$2:$A$33,0))</f>
        <v>68.55</v>
      </c>
      <c r="H9909" s="4" t="str">
        <f aca="false">INDEX(Data_Products!$C$2:$C$33,MATCH(C9909,Data_Products!$A$2:$A$33,0))</f>
        <v>Plumbing &amp; Drainage</v>
      </c>
      <c r="I9909" s="10" t="n">
        <f aca="false">D9909*(E9909-G9909)</f>
        <v>124.11</v>
      </c>
      <c r="J9909" s="11" t="n">
        <f aca="false">IFERROR(I9909/F9909,0)</f>
        <v>0.205493741307371</v>
      </c>
      <c r="K9909" s="4" t="str">
        <f aca="false">IFERROR(INDEX(Data_Orders!$F$2:$F$4727,MATCH(B9909,Data_Orders!$A$2:$A$4727,0)),"")</f>
        <v>Contractor</v>
      </c>
      <c r="L9909" s="4" t="str">
        <f aca="false">IFERROR(INDEX(Data_Orders!$D$2:$D$4727,MATCH(B9909,Data_Orders!$A$2:$A$4727,0)),"")</f>
        <v>Northampton</v>
      </c>
    </row>
    <row r="9910" customFormat="false" ht="15" hidden="false" customHeight="false" outlineLevel="0" collapsed="false">
      <c r="A9910" s="4" t="s">
        <v>15726</v>
      </c>
      <c r="B9910" s="4" t="s">
        <v>4393</v>
      </c>
      <c r="C9910" s="4" t="s">
        <v>1057</v>
      </c>
      <c r="D9910" s="4" t="n">
        <v>17</v>
      </c>
      <c r="E9910" s="4" t="n">
        <v>176.81</v>
      </c>
      <c r="F9910" s="4" t="n">
        <v>3005.77</v>
      </c>
      <c r="G9910" s="4" t="n">
        <f aca="false">INDEX(Data_Products!$D$2:$D$33,MATCH(C9910,Data_Products!$A$2:$A$33,0))</f>
        <v>129.57</v>
      </c>
      <c r="H9910" s="4" t="str">
        <f aca="false">INDEX(Data_Products!$C$2:$C$33,MATCH(C9910,Data_Products!$A$2:$A$33,0))</f>
        <v>Roofing</v>
      </c>
      <c r="I9910" s="10" t="n">
        <f aca="false">D9910*(E9910-G9910)</f>
        <v>803.08</v>
      </c>
      <c r="J9910" s="11" t="n">
        <f aca="false">IFERROR(I9910/F9910,0)</f>
        <v>0.267179458175443</v>
      </c>
      <c r="K9910" s="4" t="str">
        <f aca="false">IFERROR(INDEX(Data_Orders!$F$2:$F$4727,MATCH(B9910,Data_Orders!$A$2:$A$4727,0)),"")</f>
        <v>Contractor</v>
      </c>
      <c r="L9910" s="4" t="str">
        <f aca="false">IFERROR(INDEX(Data_Orders!$D$2:$D$4727,MATCH(B9910,Data_Orders!$A$2:$A$4727,0)),"")</f>
        <v>Northampton</v>
      </c>
    </row>
    <row r="9911" customFormat="false" ht="15" hidden="false" customHeight="false" outlineLevel="0" collapsed="false">
      <c r="A9911" s="4" t="s">
        <v>15727</v>
      </c>
      <c r="B9911" s="4" t="s">
        <v>4393</v>
      </c>
      <c r="C9911" s="4" t="s">
        <v>1050</v>
      </c>
      <c r="D9911" s="4" t="n">
        <v>6</v>
      </c>
      <c r="E9911" s="4" t="n">
        <v>238.63</v>
      </c>
      <c r="F9911" s="4" t="n">
        <v>1431.78</v>
      </c>
      <c r="G9911" s="4" t="n">
        <f aca="false">INDEX(Data_Products!$D$2:$D$33,MATCH(C9911,Data_Products!$A$2:$A$33,0))</f>
        <v>148.91</v>
      </c>
      <c r="H9911" s="4" t="str">
        <f aca="false">INDEX(Data_Products!$C$2:$C$33,MATCH(C9911,Data_Products!$A$2:$A$33,0))</f>
        <v>Tools &amp; Fixings</v>
      </c>
      <c r="I9911" s="10" t="n">
        <f aca="false">D9911*(E9911-G9911)</f>
        <v>538.32</v>
      </c>
      <c r="J9911" s="11" t="n">
        <f aca="false">IFERROR(I9911/F9911,0)</f>
        <v>0.375979549930855</v>
      </c>
      <c r="K9911" s="4" t="str">
        <f aca="false">IFERROR(INDEX(Data_Orders!$F$2:$F$4727,MATCH(B9911,Data_Orders!$A$2:$A$4727,0)),"")</f>
        <v>Contractor</v>
      </c>
      <c r="L9911" s="4" t="str">
        <f aca="false">IFERROR(INDEX(Data_Orders!$D$2:$D$4727,MATCH(B9911,Data_Orders!$A$2:$A$4727,0)),"")</f>
        <v>Northampton</v>
      </c>
    </row>
    <row r="9912" customFormat="false" ht="15" hidden="false" customHeight="false" outlineLevel="0" collapsed="false">
      <c r="A9912" s="4" t="s">
        <v>15728</v>
      </c>
      <c r="B9912" s="4" t="s">
        <v>4393</v>
      </c>
      <c r="C9912" s="4" t="s">
        <v>1037</v>
      </c>
      <c r="D9912" s="4" t="n">
        <v>18</v>
      </c>
      <c r="E9912" s="4" t="n">
        <v>90.97</v>
      </c>
      <c r="F9912" s="4" t="n">
        <v>1637.46</v>
      </c>
      <c r="G9912" s="4" t="n">
        <f aca="false">INDEX(Data_Products!$D$2:$D$33,MATCH(C9912,Data_Products!$A$2:$A$33,0))</f>
        <v>73.81</v>
      </c>
      <c r="H9912" s="4" t="str">
        <f aca="false">INDEX(Data_Products!$C$2:$C$33,MATCH(C9912,Data_Products!$A$2:$A$33,0))</f>
        <v>Insulation</v>
      </c>
      <c r="I9912" s="10" t="n">
        <f aca="false">D9912*(E9912-G9912)</f>
        <v>308.88</v>
      </c>
      <c r="J9912" s="11" t="n">
        <f aca="false">IFERROR(I9912/F9912,0)</f>
        <v>0.18863361547763</v>
      </c>
      <c r="K9912" s="4" t="str">
        <f aca="false">IFERROR(INDEX(Data_Orders!$F$2:$F$4727,MATCH(B9912,Data_Orders!$A$2:$A$4727,0)),"")</f>
        <v>Contractor</v>
      </c>
      <c r="L9912" s="4" t="str">
        <f aca="false">IFERROR(INDEX(Data_Orders!$D$2:$D$4727,MATCH(B9912,Data_Orders!$A$2:$A$4727,0)),"")</f>
        <v>Northampton</v>
      </c>
    </row>
    <row r="9913" customFormat="false" ht="15" hidden="false" customHeight="false" outlineLevel="0" collapsed="false">
      <c r="A9913" s="4" t="s">
        <v>15729</v>
      </c>
      <c r="B9913" s="4" t="s">
        <v>4393</v>
      </c>
      <c r="C9913" s="4" t="s">
        <v>1010</v>
      </c>
      <c r="D9913" s="4" t="n">
        <v>20</v>
      </c>
      <c r="E9913" s="4" t="n">
        <v>135.95</v>
      </c>
      <c r="F9913" s="4" t="n">
        <v>2719</v>
      </c>
      <c r="G9913" s="4" t="n">
        <f aca="false">INDEX(Data_Products!$D$2:$D$33,MATCH(C9913,Data_Products!$A$2:$A$33,0))</f>
        <v>111.1</v>
      </c>
      <c r="H9913" s="4" t="str">
        <f aca="false">INDEX(Data_Products!$C$2:$C$33,MATCH(C9913,Data_Products!$A$2:$A$33,0))</f>
        <v>Timber</v>
      </c>
      <c r="I9913" s="10" t="n">
        <f aca="false">D9913*(E9913-G9913)</f>
        <v>497</v>
      </c>
      <c r="J9913" s="11" t="n">
        <f aca="false">IFERROR(I9913/F9913,0)</f>
        <v>0.18278778962854</v>
      </c>
      <c r="K9913" s="4" t="str">
        <f aca="false">IFERROR(INDEX(Data_Orders!$F$2:$F$4727,MATCH(B9913,Data_Orders!$A$2:$A$4727,0)),"")</f>
        <v>Contractor</v>
      </c>
      <c r="L9913" s="4" t="str">
        <f aca="false">IFERROR(INDEX(Data_Orders!$D$2:$D$4727,MATCH(B9913,Data_Orders!$A$2:$A$4727,0)),"")</f>
        <v>Northampton</v>
      </c>
    </row>
    <row r="9914" customFormat="false" ht="15" hidden="false" customHeight="false" outlineLevel="0" collapsed="false">
      <c r="A9914" s="4" t="s">
        <v>15730</v>
      </c>
      <c r="B9914" s="4" t="s">
        <v>4394</v>
      </c>
      <c r="C9914" s="4" t="s">
        <v>1061</v>
      </c>
      <c r="D9914" s="4" t="n">
        <v>7</v>
      </c>
      <c r="E9914" s="4" t="n">
        <v>145.57</v>
      </c>
      <c r="F9914" s="4" t="n">
        <v>1018.99</v>
      </c>
      <c r="G9914" s="4" t="n">
        <f aca="false">INDEX(Data_Products!$D$2:$D$33,MATCH(C9914,Data_Products!$A$2:$A$33,0))</f>
        <v>119.29</v>
      </c>
      <c r="H9914" s="4" t="str">
        <f aca="false">INDEX(Data_Products!$C$2:$C$33,MATCH(C9914,Data_Products!$A$2:$A$33,0))</f>
        <v>Plumbing &amp; Drainage</v>
      </c>
      <c r="I9914" s="10" t="n">
        <f aca="false">D9914*(E9914-G9914)</f>
        <v>183.96</v>
      </c>
      <c r="J9914" s="11" t="n">
        <f aca="false">IFERROR(I9914/F9914,0)</f>
        <v>0.180531702960775</v>
      </c>
      <c r="K9914" s="4" t="str">
        <f aca="false">IFERROR(INDEX(Data_Orders!$F$2:$F$4727,MATCH(B9914,Data_Orders!$A$2:$A$4727,0)),"")</f>
        <v>Contractor</v>
      </c>
      <c r="L9914" s="4" t="str">
        <f aca="false">IFERROR(INDEX(Data_Orders!$D$2:$D$4727,MATCH(B9914,Data_Orders!$A$2:$A$4727,0)),"")</f>
        <v>Northampton</v>
      </c>
    </row>
    <row r="9915" customFormat="false" ht="15" hidden="false" customHeight="false" outlineLevel="0" collapsed="false">
      <c r="A9915" s="4" t="s">
        <v>15731</v>
      </c>
      <c r="B9915" s="4" t="s">
        <v>4394</v>
      </c>
      <c r="C9915" s="4" t="s">
        <v>1055</v>
      </c>
      <c r="D9915" s="4" t="n">
        <v>13</v>
      </c>
      <c r="E9915" s="4" t="n">
        <v>205.03</v>
      </c>
      <c r="F9915" s="4" t="n">
        <v>2665.39</v>
      </c>
      <c r="G9915" s="4" t="n">
        <f aca="false">INDEX(Data_Products!$D$2:$D$33,MATCH(C9915,Data_Products!$A$2:$A$33,0))</f>
        <v>138.6</v>
      </c>
      <c r="H9915" s="4" t="str">
        <f aca="false">INDEX(Data_Products!$C$2:$C$33,MATCH(C9915,Data_Products!$A$2:$A$33,0))</f>
        <v>Roofing</v>
      </c>
      <c r="I9915" s="10" t="n">
        <f aca="false">D9915*(E9915-G9915)</f>
        <v>863.59</v>
      </c>
      <c r="J9915" s="11" t="n">
        <f aca="false">IFERROR(I9915/F9915,0)</f>
        <v>0.324001365653807</v>
      </c>
      <c r="K9915" s="4" t="str">
        <f aca="false">IFERROR(INDEX(Data_Orders!$F$2:$F$4727,MATCH(B9915,Data_Orders!$A$2:$A$4727,0)),"")</f>
        <v>Contractor</v>
      </c>
      <c r="L9915" s="4" t="str">
        <f aca="false">IFERROR(INDEX(Data_Orders!$D$2:$D$4727,MATCH(B9915,Data_Orders!$A$2:$A$4727,0)),"")</f>
        <v>Northampton</v>
      </c>
    </row>
    <row r="9916" customFormat="false" ht="15" hidden="false" customHeight="false" outlineLevel="0" collapsed="false">
      <c r="A9916" s="4" t="s">
        <v>15732</v>
      </c>
      <c r="B9916" s="4" t="s">
        <v>4394</v>
      </c>
      <c r="C9916" s="4" t="s">
        <v>1015</v>
      </c>
      <c r="D9916" s="4" t="n">
        <v>1</v>
      </c>
      <c r="E9916" s="4" t="n">
        <v>122.01</v>
      </c>
      <c r="F9916" s="4" t="n">
        <v>122.01</v>
      </c>
      <c r="G9916" s="4" t="n">
        <f aca="false">INDEX(Data_Products!$D$2:$D$33,MATCH(C9916,Data_Products!$A$2:$A$33,0))</f>
        <v>85.53</v>
      </c>
      <c r="H9916" s="4" t="str">
        <f aca="false">INDEX(Data_Products!$C$2:$C$33,MATCH(C9916,Data_Products!$A$2:$A$33,0))</f>
        <v>Timber</v>
      </c>
      <c r="I9916" s="10" t="n">
        <f aca="false">D9916*(E9916-G9916)</f>
        <v>36.48</v>
      </c>
      <c r="J9916" s="11" t="n">
        <f aca="false">IFERROR(I9916/F9916,0)</f>
        <v>0.298991885910991</v>
      </c>
      <c r="K9916" s="4" t="str">
        <f aca="false">IFERROR(INDEX(Data_Orders!$F$2:$F$4727,MATCH(B9916,Data_Orders!$A$2:$A$4727,0)),"")</f>
        <v>Contractor</v>
      </c>
      <c r="L9916" s="4" t="str">
        <f aca="false">IFERROR(INDEX(Data_Orders!$D$2:$D$4727,MATCH(B9916,Data_Orders!$A$2:$A$4727,0)),"")</f>
        <v>Northampton</v>
      </c>
    </row>
    <row r="9917" customFormat="false" ht="15" hidden="false" customHeight="false" outlineLevel="0" collapsed="false">
      <c r="A9917" s="4" t="s">
        <v>15733</v>
      </c>
      <c r="B9917" s="4" t="s">
        <v>4394</v>
      </c>
      <c r="C9917" s="4" t="s">
        <v>1059</v>
      </c>
      <c r="D9917" s="4" t="n">
        <v>11</v>
      </c>
      <c r="E9917" s="4" t="n">
        <v>103.63</v>
      </c>
      <c r="F9917" s="4" t="n">
        <v>1139.93</v>
      </c>
      <c r="G9917" s="4" t="n">
        <f aca="false">INDEX(Data_Products!$D$2:$D$33,MATCH(C9917,Data_Products!$A$2:$A$33,0))</f>
        <v>82.55</v>
      </c>
      <c r="H9917" s="4" t="str">
        <f aca="false">INDEX(Data_Products!$C$2:$C$33,MATCH(C9917,Data_Products!$A$2:$A$33,0))</f>
        <v>Roofing</v>
      </c>
      <c r="I9917" s="10" t="n">
        <f aca="false">D9917*(E9917-G9917)</f>
        <v>231.88</v>
      </c>
      <c r="J9917" s="11" t="n">
        <f aca="false">IFERROR(I9917/F9917,0)</f>
        <v>0.203415999228023</v>
      </c>
      <c r="K9917" s="4" t="str">
        <f aca="false">IFERROR(INDEX(Data_Orders!$F$2:$F$4727,MATCH(B9917,Data_Orders!$A$2:$A$4727,0)),"")</f>
        <v>Contractor</v>
      </c>
      <c r="L9917" s="4" t="str">
        <f aca="false">IFERROR(INDEX(Data_Orders!$D$2:$D$4727,MATCH(B9917,Data_Orders!$A$2:$A$4727,0)),"")</f>
        <v>Northampton</v>
      </c>
    </row>
    <row r="9918" customFormat="false" ht="15" hidden="false" customHeight="false" outlineLevel="0" collapsed="false">
      <c r="A9918" s="4" t="s">
        <v>15734</v>
      </c>
      <c r="B9918" s="4" t="s">
        <v>4395</v>
      </c>
      <c r="C9918" s="4" t="s">
        <v>1052</v>
      </c>
      <c r="D9918" s="4" t="n">
        <v>14</v>
      </c>
      <c r="E9918" s="4" t="n">
        <v>205.71</v>
      </c>
      <c r="F9918" s="4" t="n">
        <v>2879.94</v>
      </c>
      <c r="G9918" s="4" t="n">
        <f aca="false">INDEX(Data_Products!$D$2:$D$33,MATCH(C9918,Data_Products!$A$2:$A$33,0))</f>
        <v>152.29</v>
      </c>
      <c r="H9918" s="4" t="str">
        <f aca="false">INDEX(Data_Products!$C$2:$C$33,MATCH(C9918,Data_Products!$A$2:$A$33,0))</f>
        <v>Roofing</v>
      </c>
      <c r="I9918" s="10" t="n">
        <f aca="false">D9918*(E9918-G9918)</f>
        <v>747.88</v>
      </c>
      <c r="J9918" s="11" t="n">
        <f aca="false">IFERROR(I9918/F9918,0)</f>
        <v>0.259685965679841</v>
      </c>
      <c r="K9918" s="4" t="str">
        <f aca="false">IFERROR(INDEX(Data_Orders!$F$2:$F$4727,MATCH(B9918,Data_Orders!$A$2:$A$4727,0)),"")</f>
        <v>Contractor</v>
      </c>
      <c r="L9918" s="4" t="str">
        <f aca="false">IFERROR(INDEX(Data_Orders!$D$2:$D$4727,MATCH(B9918,Data_Orders!$A$2:$A$4727,0)),"")</f>
        <v>Northampton</v>
      </c>
    </row>
    <row r="9919" customFormat="false" ht="15" hidden="false" customHeight="false" outlineLevel="0" collapsed="false">
      <c r="A9919" s="4" t="s">
        <v>15735</v>
      </c>
      <c r="B9919" s="4" t="s">
        <v>4395</v>
      </c>
      <c r="C9919" s="4" t="s">
        <v>1075</v>
      </c>
      <c r="D9919" s="4" t="n">
        <v>20</v>
      </c>
      <c r="E9919" s="4" t="n">
        <v>98.61</v>
      </c>
      <c r="F9919" s="4" t="n">
        <v>1972.2</v>
      </c>
      <c r="G9919" s="4" t="n">
        <f aca="false">INDEX(Data_Products!$D$2:$D$33,MATCH(C9919,Data_Products!$A$2:$A$33,0))</f>
        <v>74.84</v>
      </c>
      <c r="H9919" s="4" t="str">
        <f aca="false">INDEX(Data_Products!$C$2:$C$33,MATCH(C9919,Data_Products!$A$2:$A$33,0))</f>
        <v>Landscaping</v>
      </c>
      <c r="I9919" s="10" t="n">
        <f aca="false">D9919*(E9919-G9919)</f>
        <v>475.4</v>
      </c>
      <c r="J9919" s="11" t="n">
        <f aca="false">IFERROR(I9919/F9919,0)</f>
        <v>0.24105060338708</v>
      </c>
      <c r="K9919" s="4" t="str">
        <f aca="false">IFERROR(INDEX(Data_Orders!$F$2:$F$4727,MATCH(B9919,Data_Orders!$A$2:$A$4727,0)),"")</f>
        <v>Contractor</v>
      </c>
      <c r="L9919" s="4" t="str">
        <f aca="false">IFERROR(INDEX(Data_Orders!$D$2:$D$4727,MATCH(B9919,Data_Orders!$A$2:$A$4727,0)),"")</f>
        <v>Northampton</v>
      </c>
    </row>
    <row r="9920" customFormat="false" ht="15" hidden="false" customHeight="false" outlineLevel="0" collapsed="false">
      <c r="A9920" s="4" t="s">
        <v>15736</v>
      </c>
      <c r="B9920" s="4" t="s">
        <v>4395</v>
      </c>
      <c r="C9920" s="4" t="s">
        <v>1030</v>
      </c>
      <c r="D9920" s="4" t="n">
        <v>5</v>
      </c>
      <c r="E9920" s="4" t="n">
        <v>25.23</v>
      </c>
      <c r="F9920" s="4" t="n">
        <v>126.15</v>
      </c>
      <c r="G9920" s="4" t="n">
        <f aca="false">INDEX(Data_Products!$D$2:$D$33,MATCH(C9920,Data_Products!$A$2:$A$33,0))</f>
        <v>17.67</v>
      </c>
      <c r="H9920" s="4" t="str">
        <f aca="false">INDEX(Data_Products!$C$2:$C$33,MATCH(C9920,Data_Products!$A$2:$A$33,0))</f>
        <v>Cement &amp; Aggregates</v>
      </c>
      <c r="I9920" s="10" t="n">
        <f aca="false">D9920*(E9920-G9920)</f>
        <v>37.8</v>
      </c>
      <c r="J9920" s="11" t="n">
        <f aca="false">IFERROR(I9920/F9920,0)</f>
        <v>0.299643281807372</v>
      </c>
      <c r="K9920" s="4" t="str">
        <f aca="false">IFERROR(INDEX(Data_Orders!$F$2:$F$4727,MATCH(B9920,Data_Orders!$A$2:$A$4727,0)),"")</f>
        <v>Contractor</v>
      </c>
      <c r="L9920" s="4" t="str">
        <f aca="false">IFERROR(INDEX(Data_Orders!$D$2:$D$4727,MATCH(B9920,Data_Orders!$A$2:$A$4727,0)),"")</f>
        <v>Northampton</v>
      </c>
    </row>
    <row r="9921" customFormat="false" ht="15" hidden="false" customHeight="false" outlineLevel="0" collapsed="false">
      <c r="A9921" s="4" t="s">
        <v>15737</v>
      </c>
      <c r="B9921" s="4" t="s">
        <v>4396</v>
      </c>
      <c r="C9921" s="4" t="s">
        <v>1035</v>
      </c>
      <c r="D9921" s="4" t="n">
        <v>2</v>
      </c>
      <c r="E9921" s="4" t="n">
        <v>165.07</v>
      </c>
      <c r="F9921" s="4" t="n">
        <v>330.14</v>
      </c>
      <c r="G9921" s="4" t="n">
        <f aca="false">INDEX(Data_Products!$D$2:$D$33,MATCH(C9921,Data_Products!$A$2:$A$33,0))</f>
        <v>134.65</v>
      </c>
      <c r="H9921" s="4" t="str">
        <f aca="false">INDEX(Data_Products!$C$2:$C$33,MATCH(C9921,Data_Products!$A$2:$A$33,0))</f>
        <v>Insulation</v>
      </c>
      <c r="I9921" s="10" t="n">
        <f aca="false">D9921*(E9921-G9921)</f>
        <v>60.84</v>
      </c>
      <c r="J9921" s="11" t="n">
        <f aca="false">IFERROR(I9921/F9921,0)</f>
        <v>0.184285454655601</v>
      </c>
      <c r="K9921" s="4" t="str">
        <f aca="false">IFERROR(INDEX(Data_Orders!$F$2:$F$4727,MATCH(B9921,Data_Orders!$A$2:$A$4727,0)),"")</f>
        <v>Contractor</v>
      </c>
      <c r="L9921" s="4" t="str">
        <f aca="false">IFERROR(INDEX(Data_Orders!$D$2:$D$4727,MATCH(B9921,Data_Orders!$A$2:$A$4727,0)),"")</f>
        <v>Northampton</v>
      </c>
    </row>
    <row r="9922" customFormat="false" ht="15" hidden="false" customHeight="false" outlineLevel="0" collapsed="false">
      <c r="A9922" s="4" t="s">
        <v>15738</v>
      </c>
      <c r="B9922" s="4" t="s">
        <v>4396</v>
      </c>
      <c r="C9922" s="4" t="s">
        <v>1075</v>
      </c>
      <c r="D9922" s="4" t="n">
        <v>4</v>
      </c>
      <c r="E9922" s="4" t="n">
        <v>98.61</v>
      </c>
      <c r="F9922" s="4" t="n">
        <v>394.44</v>
      </c>
      <c r="G9922" s="4" t="n">
        <f aca="false">INDEX(Data_Products!$D$2:$D$33,MATCH(C9922,Data_Products!$A$2:$A$33,0))</f>
        <v>74.84</v>
      </c>
      <c r="H9922" s="4" t="str">
        <f aca="false">INDEX(Data_Products!$C$2:$C$33,MATCH(C9922,Data_Products!$A$2:$A$33,0))</f>
        <v>Landscaping</v>
      </c>
      <c r="I9922" s="10" t="n">
        <f aca="false">D9922*(E9922-G9922)</f>
        <v>95.08</v>
      </c>
      <c r="J9922" s="11" t="n">
        <f aca="false">IFERROR(I9922/F9922,0)</f>
        <v>0.24105060338708</v>
      </c>
      <c r="K9922" s="4" t="str">
        <f aca="false">IFERROR(INDEX(Data_Orders!$F$2:$F$4727,MATCH(B9922,Data_Orders!$A$2:$A$4727,0)),"")</f>
        <v>Contractor</v>
      </c>
      <c r="L9922" s="4" t="str">
        <f aca="false">IFERROR(INDEX(Data_Orders!$D$2:$D$4727,MATCH(B9922,Data_Orders!$A$2:$A$4727,0)),"")</f>
        <v>Northampton</v>
      </c>
    </row>
    <row r="9923" customFormat="false" ht="15" hidden="false" customHeight="false" outlineLevel="0" collapsed="false">
      <c r="A9923" s="4" t="s">
        <v>15739</v>
      </c>
      <c r="B9923" s="4" t="s">
        <v>4396</v>
      </c>
      <c r="C9923" s="4" t="s">
        <v>1039</v>
      </c>
      <c r="D9923" s="4" t="n">
        <v>7</v>
      </c>
      <c r="E9923" s="4" t="n">
        <v>160.41</v>
      </c>
      <c r="F9923" s="4" t="n">
        <v>1122.87</v>
      </c>
      <c r="G9923" s="4" t="n">
        <f aca="false">INDEX(Data_Products!$D$2:$D$33,MATCH(C9923,Data_Products!$A$2:$A$33,0))</f>
        <v>99.74</v>
      </c>
      <c r="H9923" s="4" t="str">
        <f aca="false">INDEX(Data_Products!$C$2:$C$33,MATCH(C9923,Data_Products!$A$2:$A$33,0))</f>
        <v>Insulation</v>
      </c>
      <c r="I9923" s="10" t="n">
        <f aca="false">D9923*(E9923-G9923)</f>
        <v>424.69</v>
      </c>
      <c r="J9923" s="11" t="n">
        <f aca="false">IFERROR(I9923/F9923,0)</f>
        <v>0.378218315566361</v>
      </c>
      <c r="K9923" s="4" t="str">
        <f aca="false">IFERROR(INDEX(Data_Orders!$F$2:$F$4727,MATCH(B9923,Data_Orders!$A$2:$A$4727,0)),"")</f>
        <v>Contractor</v>
      </c>
      <c r="L9923" s="4" t="str">
        <f aca="false">IFERROR(INDEX(Data_Orders!$D$2:$D$4727,MATCH(B9923,Data_Orders!$A$2:$A$4727,0)),"")</f>
        <v>Northampton</v>
      </c>
    </row>
    <row r="9924" customFormat="false" ht="15" hidden="false" customHeight="false" outlineLevel="0" collapsed="false">
      <c r="A9924" s="4" t="s">
        <v>15740</v>
      </c>
      <c r="B9924" s="4" t="s">
        <v>4396</v>
      </c>
      <c r="C9924" s="4" t="s">
        <v>1028</v>
      </c>
      <c r="D9924" s="4" t="n">
        <v>5</v>
      </c>
      <c r="E9924" s="4" t="n">
        <v>118.79</v>
      </c>
      <c r="F9924" s="4" t="n">
        <v>593.95</v>
      </c>
      <c r="G9924" s="4" t="n">
        <f aca="false">INDEX(Data_Products!$D$2:$D$33,MATCH(C9924,Data_Products!$A$2:$A$33,0))</f>
        <v>81.07</v>
      </c>
      <c r="H9924" s="4" t="str">
        <f aca="false">INDEX(Data_Products!$C$2:$C$33,MATCH(C9924,Data_Products!$A$2:$A$33,0))</f>
        <v>Cement &amp; Aggregates</v>
      </c>
      <c r="I9924" s="10" t="n">
        <f aca="false">D9924*(E9924-G9924)</f>
        <v>188.6</v>
      </c>
      <c r="J9924" s="11" t="n">
        <f aca="false">IFERROR(I9924/F9924,0)</f>
        <v>0.317535146056065</v>
      </c>
      <c r="K9924" s="4" t="str">
        <f aca="false">IFERROR(INDEX(Data_Orders!$F$2:$F$4727,MATCH(B9924,Data_Orders!$A$2:$A$4727,0)),"")</f>
        <v>Contractor</v>
      </c>
      <c r="L9924" s="4" t="str">
        <f aca="false">IFERROR(INDEX(Data_Orders!$D$2:$D$4727,MATCH(B9924,Data_Orders!$A$2:$A$4727,0)),"")</f>
        <v>Northampton</v>
      </c>
    </row>
    <row r="9925" customFormat="false" ht="15" hidden="false" customHeight="false" outlineLevel="0" collapsed="false">
      <c r="A9925" s="4" t="s">
        <v>15741</v>
      </c>
      <c r="B9925" s="4" t="s">
        <v>4396</v>
      </c>
      <c r="C9925" s="4" t="s">
        <v>1050</v>
      </c>
      <c r="D9925" s="4" t="n">
        <v>9</v>
      </c>
      <c r="E9925" s="4" t="n">
        <v>238.63</v>
      </c>
      <c r="F9925" s="4" t="n">
        <v>2147.67</v>
      </c>
      <c r="G9925" s="4" t="n">
        <f aca="false">INDEX(Data_Products!$D$2:$D$33,MATCH(C9925,Data_Products!$A$2:$A$33,0))</f>
        <v>148.91</v>
      </c>
      <c r="H9925" s="4" t="str">
        <f aca="false">INDEX(Data_Products!$C$2:$C$33,MATCH(C9925,Data_Products!$A$2:$A$33,0))</f>
        <v>Tools &amp; Fixings</v>
      </c>
      <c r="I9925" s="10" t="n">
        <f aca="false">D9925*(E9925-G9925)</f>
        <v>807.48</v>
      </c>
      <c r="J9925" s="11" t="n">
        <f aca="false">IFERROR(I9925/F9925,0)</f>
        <v>0.375979549930855</v>
      </c>
      <c r="K9925" s="4" t="str">
        <f aca="false">IFERROR(INDEX(Data_Orders!$F$2:$F$4727,MATCH(B9925,Data_Orders!$A$2:$A$4727,0)),"")</f>
        <v>Contractor</v>
      </c>
      <c r="L9925" s="4" t="str">
        <f aca="false">IFERROR(INDEX(Data_Orders!$D$2:$D$4727,MATCH(B9925,Data_Orders!$A$2:$A$4727,0)),"")</f>
        <v>Northampton</v>
      </c>
    </row>
    <row r="9926" customFormat="false" ht="15" hidden="false" customHeight="false" outlineLevel="0" collapsed="false">
      <c r="A9926" s="4" t="s">
        <v>15742</v>
      </c>
      <c r="B9926" s="4" t="s">
        <v>4397</v>
      </c>
      <c r="C9926" s="4" t="s">
        <v>1064</v>
      </c>
      <c r="D9926" s="4" t="n">
        <v>19</v>
      </c>
      <c r="E9926" s="4" t="n">
        <v>97.63</v>
      </c>
      <c r="F9926" s="4" t="n">
        <v>1854.97</v>
      </c>
      <c r="G9926" s="4" t="n">
        <f aca="false">INDEX(Data_Products!$D$2:$D$33,MATCH(C9926,Data_Products!$A$2:$A$33,0))</f>
        <v>65.21</v>
      </c>
      <c r="H9926" s="4" t="str">
        <f aca="false">INDEX(Data_Products!$C$2:$C$33,MATCH(C9926,Data_Products!$A$2:$A$33,0))</f>
        <v>Plumbing &amp; Drainage</v>
      </c>
      <c r="I9926" s="10" t="n">
        <f aca="false">D9926*(E9926-G9926)</f>
        <v>615.98</v>
      </c>
      <c r="J9926" s="11" t="n">
        <f aca="false">IFERROR(I9926/F9926,0)</f>
        <v>0.332070060432244</v>
      </c>
      <c r="K9926" s="4" t="str">
        <f aca="false">IFERROR(INDEX(Data_Orders!$F$2:$F$4727,MATCH(B9926,Data_Orders!$A$2:$A$4727,0)),"")</f>
        <v>Contractor</v>
      </c>
      <c r="L9926" s="4" t="str">
        <f aca="false">IFERROR(INDEX(Data_Orders!$D$2:$D$4727,MATCH(B9926,Data_Orders!$A$2:$A$4727,0)),"")</f>
        <v>Northampton</v>
      </c>
    </row>
    <row r="9927" customFormat="false" ht="15" hidden="false" customHeight="false" outlineLevel="0" collapsed="false">
      <c r="A9927" s="4" t="s">
        <v>15743</v>
      </c>
      <c r="B9927" s="4" t="s">
        <v>4397</v>
      </c>
      <c r="C9927" s="4" t="s">
        <v>1070</v>
      </c>
      <c r="D9927" s="4" t="n">
        <v>7</v>
      </c>
      <c r="E9927" s="4" t="n">
        <v>230.32</v>
      </c>
      <c r="F9927" s="4" t="n">
        <v>1612.24</v>
      </c>
      <c r="G9927" s="4" t="n">
        <f aca="false">INDEX(Data_Products!$D$2:$D$33,MATCH(C9927,Data_Products!$A$2:$A$33,0))</f>
        <v>161.64</v>
      </c>
      <c r="H9927" s="4" t="str">
        <f aca="false">INDEX(Data_Products!$C$2:$C$33,MATCH(C9927,Data_Products!$A$2:$A$33,0))</f>
        <v>Landscaping</v>
      </c>
      <c r="I9927" s="10" t="n">
        <f aca="false">D9927*(E9927-G9927)</f>
        <v>480.76</v>
      </c>
      <c r="J9927" s="11" t="n">
        <f aca="false">IFERROR(I9927/F9927,0)</f>
        <v>0.298193817297673</v>
      </c>
      <c r="K9927" s="4" t="str">
        <f aca="false">IFERROR(INDEX(Data_Orders!$F$2:$F$4727,MATCH(B9927,Data_Orders!$A$2:$A$4727,0)),"")</f>
        <v>Contractor</v>
      </c>
      <c r="L9927" s="4" t="str">
        <f aca="false">IFERROR(INDEX(Data_Orders!$D$2:$D$4727,MATCH(B9927,Data_Orders!$A$2:$A$4727,0)),"")</f>
        <v>Northampton</v>
      </c>
    </row>
    <row r="9928" customFormat="false" ht="15" hidden="false" customHeight="false" outlineLevel="0" collapsed="false">
      <c r="A9928" s="4" t="s">
        <v>15744</v>
      </c>
      <c r="B9928" s="4" t="s">
        <v>4397</v>
      </c>
      <c r="C9928" s="4" t="s">
        <v>1015</v>
      </c>
      <c r="D9928" s="4" t="n">
        <v>12</v>
      </c>
      <c r="E9928" s="4" t="n">
        <v>122.01</v>
      </c>
      <c r="F9928" s="4" t="n">
        <v>1464.12</v>
      </c>
      <c r="G9928" s="4" t="n">
        <f aca="false">INDEX(Data_Products!$D$2:$D$33,MATCH(C9928,Data_Products!$A$2:$A$33,0))</f>
        <v>85.53</v>
      </c>
      <c r="H9928" s="4" t="str">
        <f aca="false">INDEX(Data_Products!$C$2:$C$33,MATCH(C9928,Data_Products!$A$2:$A$33,0))</f>
        <v>Timber</v>
      </c>
      <c r="I9928" s="10" t="n">
        <f aca="false">D9928*(E9928-G9928)</f>
        <v>437.76</v>
      </c>
      <c r="J9928" s="11" t="n">
        <f aca="false">IFERROR(I9928/F9928,0)</f>
        <v>0.298991885910991</v>
      </c>
      <c r="K9928" s="4" t="str">
        <f aca="false">IFERROR(INDEX(Data_Orders!$F$2:$F$4727,MATCH(B9928,Data_Orders!$A$2:$A$4727,0)),"")</f>
        <v>Contractor</v>
      </c>
      <c r="L9928" s="4" t="str">
        <f aca="false">IFERROR(INDEX(Data_Orders!$D$2:$D$4727,MATCH(B9928,Data_Orders!$A$2:$A$4727,0)),"")</f>
        <v>Northampton</v>
      </c>
    </row>
    <row r="9929" customFormat="false" ht="15" hidden="false" customHeight="false" outlineLevel="0" collapsed="false">
      <c r="A9929" s="4" t="s">
        <v>15745</v>
      </c>
      <c r="B9929" s="4" t="s">
        <v>4398</v>
      </c>
      <c r="C9929" s="4" t="s">
        <v>1017</v>
      </c>
      <c r="D9929" s="4" t="n">
        <v>17</v>
      </c>
      <c r="E9929" s="4" t="n">
        <v>49.15</v>
      </c>
      <c r="F9929" s="4" t="n">
        <v>835.55</v>
      </c>
      <c r="G9929" s="4" t="n">
        <f aca="false">INDEX(Data_Products!$D$2:$D$33,MATCH(C9929,Data_Products!$A$2:$A$33,0))</f>
        <v>31.44</v>
      </c>
      <c r="H9929" s="4" t="str">
        <f aca="false">INDEX(Data_Products!$C$2:$C$33,MATCH(C9929,Data_Products!$A$2:$A$33,0))</f>
        <v>Timber</v>
      </c>
      <c r="I9929" s="10" t="n">
        <f aca="false">D9929*(E9929-G9929)</f>
        <v>301.07</v>
      </c>
      <c r="J9929" s="11" t="n">
        <f aca="false">IFERROR(I9929/F9929,0)</f>
        <v>0.360325534079349</v>
      </c>
      <c r="K9929" s="4" t="str">
        <f aca="false">IFERROR(INDEX(Data_Orders!$F$2:$F$4727,MATCH(B9929,Data_Orders!$A$2:$A$4727,0)),"")</f>
        <v>Retail</v>
      </c>
      <c r="L9929" s="4" t="str">
        <f aca="false">IFERROR(INDEX(Data_Orders!$D$2:$D$4727,MATCH(B9929,Data_Orders!$A$2:$A$4727,0)),"")</f>
        <v>Leicester</v>
      </c>
    </row>
    <row r="9930" customFormat="false" ht="15" hidden="false" customHeight="false" outlineLevel="0" collapsed="false">
      <c r="A9930" s="4" t="s">
        <v>15746</v>
      </c>
      <c r="B9930" s="4" t="s">
        <v>4398</v>
      </c>
      <c r="C9930" s="4" t="s">
        <v>1044</v>
      </c>
      <c r="D9930" s="4" t="n">
        <v>2</v>
      </c>
      <c r="E9930" s="4" t="n">
        <v>190.44</v>
      </c>
      <c r="F9930" s="4" t="n">
        <v>380.88</v>
      </c>
      <c r="G9930" s="4" t="n">
        <f aca="false">INDEX(Data_Products!$D$2:$D$33,MATCH(C9930,Data_Products!$A$2:$A$33,0))</f>
        <v>115.48</v>
      </c>
      <c r="H9930" s="4" t="str">
        <f aca="false">INDEX(Data_Products!$C$2:$C$33,MATCH(C9930,Data_Products!$A$2:$A$33,0))</f>
        <v>Tools &amp; Fixings</v>
      </c>
      <c r="I9930" s="10" t="n">
        <f aca="false">D9930*(E9930-G9930)</f>
        <v>149.92</v>
      </c>
      <c r="J9930" s="11" t="n">
        <f aca="false">IFERROR(I9930/F9930,0)</f>
        <v>0.393614786809494</v>
      </c>
      <c r="K9930" s="4" t="str">
        <f aca="false">IFERROR(INDEX(Data_Orders!$F$2:$F$4727,MATCH(B9930,Data_Orders!$A$2:$A$4727,0)),"")</f>
        <v>Retail</v>
      </c>
      <c r="L9930" s="4" t="str">
        <f aca="false">IFERROR(INDEX(Data_Orders!$D$2:$D$4727,MATCH(B9930,Data_Orders!$A$2:$A$4727,0)),"")</f>
        <v>Leicester</v>
      </c>
    </row>
    <row r="9931" customFormat="false" ht="15" hidden="false" customHeight="false" outlineLevel="0" collapsed="false">
      <c r="A9931" s="4" t="s">
        <v>15747</v>
      </c>
      <c r="B9931" s="4" t="s">
        <v>4398</v>
      </c>
      <c r="C9931" s="4" t="s">
        <v>1035</v>
      </c>
      <c r="D9931" s="4" t="n">
        <v>18</v>
      </c>
      <c r="E9931" s="4" t="n">
        <v>165.07</v>
      </c>
      <c r="F9931" s="4" t="n">
        <v>2971.26</v>
      </c>
      <c r="G9931" s="4" t="n">
        <f aca="false">INDEX(Data_Products!$D$2:$D$33,MATCH(C9931,Data_Products!$A$2:$A$33,0))</f>
        <v>134.65</v>
      </c>
      <c r="H9931" s="4" t="str">
        <f aca="false">INDEX(Data_Products!$C$2:$C$33,MATCH(C9931,Data_Products!$A$2:$A$33,0))</f>
        <v>Insulation</v>
      </c>
      <c r="I9931" s="10" t="n">
        <f aca="false">D9931*(E9931-G9931)</f>
        <v>547.56</v>
      </c>
      <c r="J9931" s="11" t="n">
        <f aca="false">IFERROR(I9931/F9931,0)</f>
        <v>0.184285454655601</v>
      </c>
      <c r="K9931" s="4" t="str">
        <f aca="false">IFERROR(INDEX(Data_Orders!$F$2:$F$4727,MATCH(B9931,Data_Orders!$A$2:$A$4727,0)),"")</f>
        <v>Retail</v>
      </c>
      <c r="L9931" s="4" t="str">
        <f aca="false">IFERROR(INDEX(Data_Orders!$D$2:$D$4727,MATCH(B9931,Data_Orders!$A$2:$A$4727,0)),"")</f>
        <v>Leicester</v>
      </c>
    </row>
    <row r="9932" customFormat="false" ht="15" hidden="false" customHeight="false" outlineLevel="0" collapsed="false">
      <c r="A9932" s="4" t="s">
        <v>15748</v>
      </c>
      <c r="B9932" s="4" t="s">
        <v>4398</v>
      </c>
      <c r="C9932" s="4" t="s">
        <v>1066</v>
      </c>
      <c r="D9932" s="4" t="n">
        <v>2</v>
      </c>
      <c r="E9932" s="4" t="n">
        <v>209.69</v>
      </c>
      <c r="F9932" s="4" t="n">
        <v>419.38</v>
      </c>
      <c r="G9932" s="4" t="n">
        <f aca="false">INDEX(Data_Products!$D$2:$D$33,MATCH(C9932,Data_Products!$A$2:$A$33,0))</f>
        <v>144.38</v>
      </c>
      <c r="H9932" s="4" t="str">
        <f aca="false">INDEX(Data_Products!$C$2:$C$33,MATCH(C9932,Data_Products!$A$2:$A$33,0))</f>
        <v>Plumbing &amp; Drainage</v>
      </c>
      <c r="I9932" s="10" t="n">
        <f aca="false">D9932*(E9932-G9932)</f>
        <v>130.62</v>
      </c>
      <c r="J9932" s="11" t="n">
        <f aca="false">IFERROR(I9932/F9932,0)</f>
        <v>0.311459773952024</v>
      </c>
      <c r="K9932" s="4" t="str">
        <f aca="false">IFERROR(INDEX(Data_Orders!$F$2:$F$4727,MATCH(B9932,Data_Orders!$A$2:$A$4727,0)),"")</f>
        <v>Retail</v>
      </c>
      <c r="L9932" s="4" t="str">
        <f aca="false">IFERROR(INDEX(Data_Orders!$D$2:$D$4727,MATCH(B9932,Data_Orders!$A$2:$A$4727,0)),"")</f>
        <v>Leicester</v>
      </c>
    </row>
    <row r="9933" customFormat="false" ht="15" hidden="false" customHeight="false" outlineLevel="0" collapsed="false">
      <c r="A9933" s="4" t="s">
        <v>15749</v>
      </c>
      <c r="B9933" s="4" t="s">
        <v>4399</v>
      </c>
      <c r="C9933" s="4" t="s">
        <v>1061</v>
      </c>
      <c r="D9933" s="4" t="n">
        <v>2</v>
      </c>
      <c r="E9933" s="4" t="n">
        <v>145.57</v>
      </c>
      <c r="F9933" s="4" t="n">
        <v>291.14</v>
      </c>
      <c r="G9933" s="4" t="n">
        <f aca="false">INDEX(Data_Products!$D$2:$D$33,MATCH(C9933,Data_Products!$A$2:$A$33,0))</f>
        <v>119.29</v>
      </c>
      <c r="H9933" s="4" t="str">
        <f aca="false">INDEX(Data_Products!$C$2:$C$33,MATCH(C9933,Data_Products!$A$2:$A$33,0))</f>
        <v>Plumbing &amp; Drainage</v>
      </c>
      <c r="I9933" s="10" t="n">
        <f aca="false">D9933*(E9933-G9933)</f>
        <v>52.56</v>
      </c>
      <c r="J9933" s="11" t="n">
        <f aca="false">IFERROR(I9933/F9933,0)</f>
        <v>0.180531702960775</v>
      </c>
      <c r="K9933" s="4" t="str">
        <f aca="false">IFERROR(INDEX(Data_Orders!$F$2:$F$4727,MATCH(B9933,Data_Orders!$A$2:$A$4727,0)),"")</f>
        <v>Retail</v>
      </c>
      <c r="L9933" s="4" t="str">
        <f aca="false">IFERROR(INDEX(Data_Orders!$D$2:$D$4727,MATCH(B9933,Data_Orders!$A$2:$A$4727,0)),"")</f>
        <v>Leicester</v>
      </c>
    </row>
    <row r="9934" customFormat="false" ht="15" hidden="false" customHeight="false" outlineLevel="0" collapsed="false">
      <c r="A9934" s="4" t="s">
        <v>15750</v>
      </c>
      <c r="B9934" s="4" t="s">
        <v>4399</v>
      </c>
      <c r="C9934" s="4" t="s">
        <v>1046</v>
      </c>
      <c r="D9934" s="4" t="n">
        <v>10</v>
      </c>
      <c r="E9934" s="4" t="n">
        <v>154.02</v>
      </c>
      <c r="F9934" s="4" t="n">
        <v>1540.2</v>
      </c>
      <c r="G9934" s="4" t="n">
        <f aca="false">INDEX(Data_Products!$D$2:$D$33,MATCH(C9934,Data_Products!$A$2:$A$33,0))</f>
        <v>102.1</v>
      </c>
      <c r="H9934" s="4" t="str">
        <f aca="false">INDEX(Data_Products!$C$2:$C$33,MATCH(C9934,Data_Products!$A$2:$A$33,0))</f>
        <v>Tools &amp; Fixings</v>
      </c>
      <c r="I9934" s="10" t="n">
        <f aca="false">D9934*(E9934-G9934)</f>
        <v>519.2</v>
      </c>
      <c r="J9934" s="11" t="n">
        <f aca="false">IFERROR(I9934/F9934,0)</f>
        <v>0.337099078041813</v>
      </c>
      <c r="K9934" s="4" t="str">
        <f aca="false">IFERROR(INDEX(Data_Orders!$F$2:$F$4727,MATCH(B9934,Data_Orders!$A$2:$A$4727,0)),"")</f>
        <v>Retail</v>
      </c>
      <c r="L9934" s="4" t="str">
        <f aca="false">IFERROR(INDEX(Data_Orders!$D$2:$D$4727,MATCH(B9934,Data_Orders!$A$2:$A$4727,0)),"")</f>
        <v>Leicester</v>
      </c>
    </row>
    <row r="9935" customFormat="false" ht="15" hidden="false" customHeight="false" outlineLevel="0" collapsed="false">
      <c r="A9935" s="4" t="s">
        <v>15751</v>
      </c>
      <c r="B9935" s="4" t="s">
        <v>4399</v>
      </c>
      <c r="C9935" s="4" t="s">
        <v>1050</v>
      </c>
      <c r="D9935" s="4" t="n">
        <v>9</v>
      </c>
      <c r="E9935" s="4" t="n">
        <v>238.63</v>
      </c>
      <c r="F9935" s="4" t="n">
        <v>2147.67</v>
      </c>
      <c r="G9935" s="4" t="n">
        <f aca="false">INDEX(Data_Products!$D$2:$D$33,MATCH(C9935,Data_Products!$A$2:$A$33,0))</f>
        <v>148.91</v>
      </c>
      <c r="H9935" s="4" t="str">
        <f aca="false">INDEX(Data_Products!$C$2:$C$33,MATCH(C9935,Data_Products!$A$2:$A$33,0))</f>
        <v>Tools &amp; Fixings</v>
      </c>
      <c r="I9935" s="10" t="n">
        <f aca="false">D9935*(E9935-G9935)</f>
        <v>807.48</v>
      </c>
      <c r="J9935" s="11" t="n">
        <f aca="false">IFERROR(I9935/F9935,0)</f>
        <v>0.375979549930855</v>
      </c>
      <c r="K9935" s="4" t="str">
        <f aca="false">IFERROR(INDEX(Data_Orders!$F$2:$F$4727,MATCH(B9935,Data_Orders!$A$2:$A$4727,0)),"")</f>
        <v>Retail</v>
      </c>
      <c r="L9935" s="4" t="str">
        <f aca="false">IFERROR(INDEX(Data_Orders!$D$2:$D$4727,MATCH(B9935,Data_Orders!$A$2:$A$4727,0)),"")</f>
        <v>Leicester</v>
      </c>
    </row>
    <row r="9936" customFormat="false" ht="15" hidden="false" customHeight="false" outlineLevel="0" collapsed="false">
      <c r="A9936" s="4" t="s">
        <v>15752</v>
      </c>
      <c r="B9936" s="4" t="s">
        <v>4399</v>
      </c>
      <c r="C9936" s="4" t="s">
        <v>1055</v>
      </c>
      <c r="D9936" s="4" t="n">
        <v>3</v>
      </c>
      <c r="E9936" s="4" t="n">
        <v>205.03</v>
      </c>
      <c r="F9936" s="4" t="n">
        <v>615.09</v>
      </c>
      <c r="G9936" s="4" t="n">
        <f aca="false">INDEX(Data_Products!$D$2:$D$33,MATCH(C9936,Data_Products!$A$2:$A$33,0))</f>
        <v>138.6</v>
      </c>
      <c r="H9936" s="4" t="str">
        <f aca="false">INDEX(Data_Products!$C$2:$C$33,MATCH(C9936,Data_Products!$A$2:$A$33,0))</f>
        <v>Roofing</v>
      </c>
      <c r="I9936" s="10" t="n">
        <f aca="false">D9936*(E9936-G9936)</f>
        <v>199.29</v>
      </c>
      <c r="J9936" s="11" t="n">
        <f aca="false">IFERROR(I9936/F9936,0)</f>
        <v>0.324001365653807</v>
      </c>
      <c r="K9936" s="4" t="str">
        <f aca="false">IFERROR(INDEX(Data_Orders!$F$2:$F$4727,MATCH(B9936,Data_Orders!$A$2:$A$4727,0)),"")</f>
        <v>Retail</v>
      </c>
      <c r="L9936" s="4" t="str">
        <f aca="false">IFERROR(INDEX(Data_Orders!$D$2:$D$4727,MATCH(B9936,Data_Orders!$A$2:$A$4727,0)),"")</f>
        <v>Leicester</v>
      </c>
    </row>
    <row r="9937" customFormat="false" ht="15" hidden="false" customHeight="false" outlineLevel="0" collapsed="false">
      <c r="A9937" s="4" t="s">
        <v>15753</v>
      </c>
      <c r="B9937" s="4" t="s">
        <v>4399</v>
      </c>
      <c r="C9937" s="4" t="s">
        <v>1064</v>
      </c>
      <c r="D9937" s="4" t="n">
        <v>2</v>
      </c>
      <c r="E9937" s="4" t="n">
        <v>97.63</v>
      </c>
      <c r="F9937" s="4" t="n">
        <v>195.26</v>
      </c>
      <c r="G9937" s="4" t="n">
        <f aca="false">INDEX(Data_Products!$D$2:$D$33,MATCH(C9937,Data_Products!$A$2:$A$33,0))</f>
        <v>65.21</v>
      </c>
      <c r="H9937" s="4" t="str">
        <f aca="false">INDEX(Data_Products!$C$2:$C$33,MATCH(C9937,Data_Products!$A$2:$A$33,0))</f>
        <v>Plumbing &amp; Drainage</v>
      </c>
      <c r="I9937" s="10" t="n">
        <f aca="false">D9937*(E9937-G9937)</f>
        <v>64.84</v>
      </c>
      <c r="J9937" s="11" t="n">
        <f aca="false">IFERROR(I9937/F9937,0)</f>
        <v>0.332070060432244</v>
      </c>
      <c r="K9937" s="4" t="str">
        <f aca="false">IFERROR(INDEX(Data_Orders!$F$2:$F$4727,MATCH(B9937,Data_Orders!$A$2:$A$4727,0)),"")</f>
        <v>Retail</v>
      </c>
      <c r="L9937" s="4" t="str">
        <f aca="false">IFERROR(INDEX(Data_Orders!$D$2:$D$4727,MATCH(B9937,Data_Orders!$A$2:$A$4727,0)),"")</f>
        <v>Leicester</v>
      </c>
    </row>
    <row r="9938" customFormat="false" ht="15" hidden="false" customHeight="false" outlineLevel="0" collapsed="false">
      <c r="A9938" s="4" t="s">
        <v>15754</v>
      </c>
      <c r="B9938" s="4" t="s">
        <v>4400</v>
      </c>
      <c r="C9938" s="4" t="s">
        <v>1028</v>
      </c>
      <c r="D9938" s="4" t="n">
        <v>8</v>
      </c>
      <c r="E9938" s="4" t="n">
        <v>118.79</v>
      </c>
      <c r="F9938" s="4" t="n">
        <v>950.32</v>
      </c>
      <c r="G9938" s="4" t="n">
        <f aca="false">INDEX(Data_Products!$D$2:$D$33,MATCH(C9938,Data_Products!$A$2:$A$33,0))</f>
        <v>81.07</v>
      </c>
      <c r="H9938" s="4" t="str">
        <f aca="false">INDEX(Data_Products!$C$2:$C$33,MATCH(C9938,Data_Products!$A$2:$A$33,0))</f>
        <v>Cement &amp; Aggregates</v>
      </c>
      <c r="I9938" s="10" t="n">
        <f aca="false">D9938*(E9938-G9938)</f>
        <v>301.76</v>
      </c>
      <c r="J9938" s="11" t="n">
        <f aca="false">IFERROR(I9938/F9938,0)</f>
        <v>0.317535146056065</v>
      </c>
      <c r="K9938" s="4" t="str">
        <f aca="false">IFERROR(INDEX(Data_Orders!$F$2:$F$4727,MATCH(B9938,Data_Orders!$A$2:$A$4727,0)),"")</f>
        <v>Retail</v>
      </c>
      <c r="L9938" s="4" t="str">
        <f aca="false">IFERROR(INDEX(Data_Orders!$D$2:$D$4727,MATCH(B9938,Data_Orders!$A$2:$A$4727,0)),"")</f>
        <v>Leicester</v>
      </c>
    </row>
    <row r="9939" customFormat="false" ht="15" hidden="false" customHeight="false" outlineLevel="0" collapsed="false">
      <c r="A9939" s="4" t="s">
        <v>15755</v>
      </c>
      <c r="B9939" s="4" t="s">
        <v>4401</v>
      </c>
      <c r="C9939" s="4" t="s">
        <v>1037</v>
      </c>
      <c r="D9939" s="4" t="n">
        <v>11</v>
      </c>
      <c r="E9939" s="4" t="n">
        <v>90.97</v>
      </c>
      <c r="F9939" s="4" t="n">
        <v>1000.67</v>
      </c>
      <c r="G9939" s="4" t="n">
        <f aca="false">INDEX(Data_Products!$D$2:$D$33,MATCH(C9939,Data_Products!$A$2:$A$33,0))</f>
        <v>73.81</v>
      </c>
      <c r="H9939" s="4" t="str">
        <f aca="false">INDEX(Data_Products!$C$2:$C$33,MATCH(C9939,Data_Products!$A$2:$A$33,0))</f>
        <v>Insulation</v>
      </c>
      <c r="I9939" s="10" t="n">
        <f aca="false">D9939*(E9939-G9939)</f>
        <v>188.76</v>
      </c>
      <c r="J9939" s="11" t="n">
        <f aca="false">IFERROR(I9939/F9939,0)</f>
        <v>0.18863361547763</v>
      </c>
      <c r="K9939" s="4" t="str">
        <f aca="false">IFERROR(INDEX(Data_Orders!$F$2:$F$4727,MATCH(B9939,Data_Orders!$A$2:$A$4727,0)),"")</f>
        <v>Retail</v>
      </c>
      <c r="L9939" s="4" t="str">
        <f aca="false">IFERROR(INDEX(Data_Orders!$D$2:$D$4727,MATCH(B9939,Data_Orders!$A$2:$A$4727,0)),"")</f>
        <v>Leicester</v>
      </c>
    </row>
    <row r="9940" customFormat="false" ht="15" hidden="false" customHeight="false" outlineLevel="0" collapsed="false">
      <c r="A9940" s="4" t="s">
        <v>15756</v>
      </c>
      <c r="B9940" s="4" t="s">
        <v>4401</v>
      </c>
      <c r="C9940" s="4" t="s">
        <v>1073</v>
      </c>
      <c r="D9940" s="4" t="n">
        <v>3</v>
      </c>
      <c r="E9940" s="4" t="n">
        <v>231.05</v>
      </c>
      <c r="F9940" s="4" t="n">
        <v>693.15</v>
      </c>
      <c r="G9940" s="4" t="n">
        <f aca="false">INDEX(Data_Products!$D$2:$D$33,MATCH(C9940,Data_Products!$A$2:$A$33,0))</f>
        <v>148.29</v>
      </c>
      <c r="H9940" s="4" t="str">
        <f aca="false">INDEX(Data_Products!$C$2:$C$33,MATCH(C9940,Data_Products!$A$2:$A$33,0))</f>
        <v>Landscaping</v>
      </c>
      <c r="I9940" s="10" t="n">
        <f aca="false">D9940*(E9940-G9940)</f>
        <v>248.28</v>
      </c>
      <c r="J9940" s="11" t="n">
        <f aca="false">IFERROR(I9940/F9940,0)</f>
        <v>0.358190867777537</v>
      </c>
      <c r="K9940" s="4" t="str">
        <f aca="false">IFERROR(INDEX(Data_Orders!$F$2:$F$4727,MATCH(B9940,Data_Orders!$A$2:$A$4727,0)),"")</f>
        <v>Retail</v>
      </c>
      <c r="L9940" s="4" t="str">
        <f aca="false">IFERROR(INDEX(Data_Orders!$D$2:$D$4727,MATCH(B9940,Data_Orders!$A$2:$A$4727,0)),"")</f>
        <v>Leicester</v>
      </c>
    </row>
    <row r="9941" customFormat="false" ht="15" hidden="false" customHeight="false" outlineLevel="0" collapsed="false">
      <c r="A9941" s="4" t="s">
        <v>15757</v>
      </c>
      <c r="B9941" s="4" t="s">
        <v>4401</v>
      </c>
      <c r="C9941" s="4" t="s">
        <v>1046</v>
      </c>
      <c r="D9941" s="4" t="n">
        <v>7</v>
      </c>
      <c r="E9941" s="4" t="n">
        <v>154.02</v>
      </c>
      <c r="F9941" s="4" t="n">
        <v>1078.14</v>
      </c>
      <c r="G9941" s="4" t="n">
        <f aca="false">INDEX(Data_Products!$D$2:$D$33,MATCH(C9941,Data_Products!$A$2:$A$33,0))</f>
        <v>102.1</v>
      </c>
      <c r="H9941" s="4" t="str">
        <f aca="false">INDEX(Data_Products!$C$2:$C$33,MATCH(C9941,Data_Products!$A$2:$A$33,0))</f>
        <v>Tools &amp; Fixings</v>
      </c>
      <c r="I9941" s="10" t="n">
        <f aca="false">D9941*(E9941-G9941)</f>
        <v>363.44</v>
      </c>
      <c r="J9941" s="11" t="n">
        <f aca="false">IFERROR(I9941/F9941,0)</f>
        <v>0.337099078041813</v>
      </c>
      <c r="K9941" s="4" t="str">
        <f aca="false">IFERROR(INDEX(Data_Orders!$F$2:$F$4727,MATCH(B9941,Data_Orders!$A$2:$A$4727,0)),"")</f>
        <v>Retail</v>
      </c>
      <c r="L9941" s="4" t="str">
        <f aca="false">IFERROR(INDEX(Data_Orders!$D$2:$D$4727,MATCH(B9941,Data_Orders!$A$2:$A$4727,0)),"")</f>
        <v>Leicester</v>
      </c>
    </row>
    <row r="9942" customFormat="false" ht="15" hidden="false" customHeight="false" outlineLevel="0" collapsed="false">
      <c r="A9942" s="4" t="s">
        <v>15758</v>
      </c>
      <c r="B9942" s="4" t="s">
        <v>4402</v>
      </c>
      <c r="C9942" s="4" t="s">
        <v>1024</v>
      </c>
      <c r="D9942" s="4" t="n">
        <v>4</v>
      </c>
      <c r="E9942" s="4" t="n">
        <v>137.14</v>
      </c>
      <c r="F9942" s="4" t="n">
        <v>548.56</v>
      </c>
      <c r="G9942" s="4" t="n">
        <f aca="false">INDEX(Data_Products!$D$2:$D$33,MATCH(C9942,Data_Products!$A$2:$A$33,0))</f>
        <v>99.99</v>
      </c>
      <c r="H9942" s="4" t="str">
        <f aca="false">INDEX(Data_Products!$C$2:$C$33,MATCH(C9942,Data_Products!$A$2:$A$33,0))</f>
        <v>Cement &amp; Aggregates</v>
      </c>
      <c r="I9942" s="10" t="n">
        <f aca="false">D9942*(E9942-G9942)</f>
        <v>148.6</v>
      </c>
      <c r="J9942" s="11" t="n">
        <f aca="false">IFERROR(I9942/F9942,0)</f>
        <v>0.270891060230421</v>
      </c>
      <c r="K9942" s="4" t="str">
        <f aca="false">IFERROR(INDEX(Data_Orders!$F$2:$F$4727,MATCH(B9942,Data_Orders!$A$2:$A$4727,0)),"")</f>
        <v>Retail</v>
      </c>
      <c r="L9942" s="4" t="str">
        <f aca="false">IFERROR(INDEX(Data_Orders!$D$2:$D$4727,MATCH(B9942,Data_Orders!$A$2:$A$4727,0)),"")</f>
        <v>Leicester</v>
      </c>
    </row>
    <row r="9943" customFormat="false" ht="15" hidden="false" customHeight="false" outlineLevel="0" collapsed="false">
      <c r="A9943" s="4" t="s">
        <v>15759</v>
      </c>
      <c r="B9943" s="4" t="s">
        <v>4402</v>
      </c>
      <c r="C9943" s="4" t="s">
        <v>1046</v>
      </c>
      <c r="D9943" s="4" t="n">
        <v>9</v>
      </c>
      <c r="E9943" s="4" t="n">
        <v>154.02</v>
      </c>
      <c r="F9943" s="4" t="n">
        <v>1386.18</v>
      </c>
      <c r="G9943" s="4" t="n">
        <f aca="false">INDEX(Data_Products!$D$2:$D$33,MATCH(C9943,Data_Products!$A$2:$A$33,0))</f>
        <v>102.1</v>
      </c>
      <c r="H9943" s="4" t="str">
        <f aca="false">INDEX(Data_Products!$C$2:$C$33,MATCH(C9943,Data_Products!$A$2:$A$33,0))</f>
        <v>Tools &amp; Fixings</v>
      </c>
      <c r="I9943" s="10" t="n">
        <f aca="false">D9943*(E9943-G9943)</f>
        <v>467.28</v>
      </c>
      <c r="J9943" s="11" t="n">
        <f aca="false">IFERROR(I9943/F9943,0)</f>
        <v>0.337099078041813</v>
      </c>
      <c r="K9943" s="4" t="str">
        <f aca="false">IFERROR(INDEX(Data_Orders!$F$2:$F$4727,MATCH(B9943,Data_Orders!$A$2:$A$4727,0)),"")</f>
        <v>Retail</v>
      </c>
      <c r="L9943" s="4" t="str">
        <f aca="false">IFERROR(INDEX(Data_Orders!$D$2:$D$4727,MATCH(B9943,Data_Orders!$A$2:$A$4727,0)),"")</f>
        <v>Leicester</v>
      </c>
    </row>
    <row r="9944" customFormat="false" ht="15" hidden="false" customHeight="false" outlineLevel="0" collapsed="false">
      <c r="A9944" s="4" t="s">
        <v>15760</v>
      </c>
      <c r="B9944" s="4" t="s">
        <v>4402</v>
      </c>
      <c r="C9944" s="4" t="s">
        <v>1055</v>
      </c>
      <c r="D9944" s="4" t="n">
        <v>17</v>
      </c>
      <c r="E9944" s="4" t="n">
        <v>205.03</v>
      </c>
      <c r="F9944" s="4" t="n">
        <v>3485.51</v>
      </c>
      <c r="G9944" s="4" t="n">
        <f aca="false">INDEX(Data_Products!$D$2:$D$33,MATCH(C9944,Data_Products!$A$2:$A$33,0))</f>
        <v>138.6</v>
      </c>
      <c r="H9944" s="4" t="str">
        <f aca="false">INDEX(Data_Products!$C$2:$C$33,MATCH(C9944,Data_Products!$A$2:$A$33,0))</f>
        <v>Roofing</v>
      </c>
      <c r="I9944" s="10" t="n">
        <f aca="false">D9944*(E9944-G9944)</f>
        <v>1129.31</v>
      </c>
      <c r="J9944" s="11" t="n">
        <f aca="false">IFERROR(I9944/F9944,0)</f>
        <v>0.324001365653807</v>
      </c>
      <c r="K9944" s="4" t="str">
        <f aca="false">IFERROR(INDEX(Data_Orders!$F$2:$F$4727,MATCH(B9944,Data_Orders!$A$2:$A$4727,0)),"")</f>
        <v>Retail</v>
      </c>
      <c r="L9944" s="4" t="str">
        <f aca="false">IFERROR(INDEX(Data_Orders!$D$2:$D$4727,MATCH(B9944,Data_Orders!$A$2:$A$4727,0)),"")</f>
        <v>Leicester</v>
      </c>
    </row>
    <row r="9945" customFormat="false" ht="15" hidden="false" customHeight="false" outlineLevel="0" collapsed="false">
      <c r="A9945" s="4" t="s">
        <v>15761</v>
      </c>
      <c r="B9945" s="4" t="s">
        <v>4403</v>
      </c>
      <c r="C9945" s="4" t="s">
        <v>1044</v>
      </c>
      <c r="D9945" s="4" t="n">
        <v>15</v>
      </c>
      <c r="E9945" s="4" t="n">
        <v>190.44</v>
      </c>
      <c r="F9945" s="4" t="n">
        <v>2856.6</v>
      </c>
      <c r="G9945" s="4" t="n">
        <f aca="false">INDEX(Data_Products!$D$2:$D$33,MATCH(C9945,Data_Products!$A$2:$A$33,0))</f>
        <v>115.48</v>
      </c>
      <c r="H9945" s="4" t="str">
        <f aca="false">INDEX(Data_Products!$C$2:$C$33,MATCH(C9945,Data_Products!$A$2:$A$33,0))</f>
        <v>Tools &amp; Fixings</v>
      </c>
      <c r="I9945" s="10" t="n">
        <f aca="false">D9945*(E9945-G9945)</f>
        <v>1124.4</v>
      </c>
      <c r="J9945" s="11" t="n">
        <f aca="false">IFERROR(I9945/F9945,0)</f>
        <v>0.393614786809494</v>
      </c>
      <c r="K9945" s="4" t="str">
        <f aca="false">IFERROR(INDEX(Data_Orders!$F$2:$F$4727,MATCH(B9945,Data_Orders!$A$2:$A$4727,0)),"")</f>
        <v>Retail</v>
      </c>
      <c r="L9945" s="4" t="str">
        <f aca="false">IFERROR(INDEX(Data_Orders!$D$2:$D$4727,MATCH(B9945,Data_Orders!$A$2:$A$4727,0)),"")</f>
        <v>Leicester</v>
      </c>
    </row>
    <row r="9946" customFormat="false" ht="15" hidden="false" customHeight="false" outlineLevel="0" collapsed="false">
      <c r="A9946" s="4" t="s">
        <v>15762</v>
      </c>
      <c r="B9946" s="4" t="s">
        <v>4403</v>
      </c>
      <c r="C9946" s="4" t="s">
        <v>1030</v>
      </c>
      <c r="D9946" s="4" t="n">
        <v>11</v>
      </c>
      <c r="E9946" s="4" t="n">
        <v>25.23</v>
      </c>
      <c r="F9946" s="4" t="n">
        <v>277.53</v>
      </c>
      <c r="G9946" s="4" t="n">
        <f aca="false">INDEX(Data_Products!$D$2:$D$33,MATCH(C9946,Data_Products!$A$2:$A$33,0))</f>
        <v>17.67</v>
      </c>
      <c r="H9946" s="4" t="str">
        <f aca="false">INDEX(Data_Products!$C$2:$C$33,MATCH(C9946,Data_Products!$A$2:$A$33,0))</f>
        <v>Cement &amp; Aggregates</v>
      </c>
      <c r="I9946" s="10" t="n">
        <f aca="false">D9946*(E9946-G9946)</f>
        <v>83.16</v>
      </c>
      <c r="J9946" s="11" t="n">
        <f aca="false">IFERROR(I9946/F9946,0)</f>
        <v>0.299643281807372</v>
      </c>
      <c r="K9946" s="4" t="str">
        <f aca="false">IFERROR(INDEX(Data_Orders!$F$2:$F$4727,MATCH(B9946,Data_Orders!$A$2:$A$4727,0)),"")</f>
        <v>Retail</v>
      </c>
      <c r="L9946" s="4" t="str">
        <f aca="false">IFERROR(INDEX(Data_Orders!$D$2:$D$4727,MATCH(B9946,Data_Orders!$A$2:$A$4727,0)),"")</f>
        <v>Leicester</v>
      </c>
    </row>
    <row r="9947" customFormat="false" ht="15" hidden="false" customHeight="false" outlineLevel="0" collapsed="false">
      <c r="A9947" s="4" t="s">
        <v>15763</v>
      </c>
      <c r="B9947" s="4" t="s">
        <v>4404</v>
      </c>
      <c r="C9947" s="4" t="s">
        <v>1013</v>
      </c>
      <c r="D9947" s="4" t="n">
        <v>4</v>
      </c>
      <c r="E9947" s="4" t="n">
        <v>240.92</v>
      </c>
      <c r="F9947" s="4" t="n">
        <v>963.68</v>
      </c>
      <c r="G9947" s="4" t="n">
        <f aca="false">INDEX(Data_Products!$D$2:$D$33,MATCH(C9947,Data_Products!$A$2:$A$33,0))</f>
        <v>168.32</v>
      </c>
      <c r="H9947" s="4" t="str">
        <f aca="false">INDEX(Data_Products!$C$2:$C$33,MATCH(C9947,Data_Products!$A$2:$A$33,0))</f>
        <v>Timber</v>
      </c>
      <c r="I9947" s="10" t="n">
        <f aca="false">D9947*(E9947-G9947)</f>
        <v>290.4</v>
      </c>
      <c r="J9947" s="11" t="n">
        <f aca="false">IFERROR(I9947/F9947,0)</f>
        <v>0.301344844761747</v>
      </c>
      <c r="K9947" s="4" t="str">
        <f aca="false">IFERROR(INDEX(Data_Orders!$F$2:$F$4727,MATCH(B9947,Data_Orders!$A$2:$A$4727,0)),"")</f>
        <v>Retail</v>
      </c>
      <c r="L9947" s="4" t="str">
        <f aca="false">IFERROR(INDEX(Data_Orders!$D$2:$D$4727,MATCH(B9947,Data_Orders!$A$2:$A$4727,0)),"")</f>
        <v>Leicester</v>
      </c>
    </row>
    <row r="9948" customFormat="false" ht="15" hidden="false" customHeight="false" outlineLevel="0" collapsed="false">
      <c r="A9948" s="4" t="s">
        <v>15764</v>
      </c>
      <c r="B9948" s="4" t="s">
        <v>4404</v>
      </c>
      <c r="C9948" s="4" t="s">
        <v>1024</v>
      </c>
      <c r="D9948" s="4" t="n">
        <v>13</v>
      </c>
      <c r="E9948" s="4" t="n">
        <v>137.14</v>
      </c>
      <c r="F9948" s="4" t="n">
        <v>1782.82</v>
      </c>
      <c r="G9948" s="4" t="n">
        <f aca="false">INDEX(Data_Products!$D$2:$D$33,MATCH(C9948,Data_Products!$A$2:$A$33,0))</f>
        <v>99.99</v>
      </c>
      <c r="H9948" s="4" t="str">
        <f aca="false">INDEX(Data_Products!$C$2:$C$33,MATCH(C9948,Data_Products!$A$2:$A$33,0))</f>
        <v>Cement &amp; Aggregates</v>
      </c>
      <c r="I9948" s="10" t="n">
        <f aca="false">D9948*(E9948-G9948)</f>
        <v>482.95</v>
      </c>
      <c r="J9948" s="11" t="n">
        <f aca="false">IFERROR(I9948/F9948,0)</f>
        <v>0.270891060230421</v>
      </c>
      <c r="K9948" s="4" t="str">
        <f aca="false">IFERROR(INDEX(Data_Orders!$F$2:$F$4727,MATCH(B9948,Data_Orders!$A$2:$A$4727,0)),"")</f>
        <v>Retail</v>
      </c>
      <c r="L9948" s="4" t="str">
        <f aca="false">IFERROR(INDEX(Data_Orders!$D$2:$D$4727,MATCH(B9948,Data_Orders!$A$2:$A$4727,0)),"")</f>
        <v>Leicester</v>
      </c>
    </row>
    <row r="9949" customFormat="false" ht="15" hidden="false" customHeight="false" outlineLevel="0" collapsed="false">
      <c r="A9949" s="4" t="s">
        <v>15765</v>
      </c>
      <c r="B9949" s="4" t="s">
        <v>4404</v>
      </c>
      <c r="C9949" s="4" t="s">
        <v>1052</v>
      </c>
      <c r="D9949" s="4" t="n">
        <v>17</v>
      </c>
      <c r="E9949" s="4" t="n">
        <v>205.71</v>
      </c>
      <c r="F9949" s="4" t="n">
        <v>3497.07</v>
      </c>
      <c r="G9949" s="4" t="n">
        <f aca="false">INDEX(Data_Products!$D$2:$D$33,MATCH(C9949,Data_Products!$A$2:$A$33,0))</f>
        <v>152.29</v>
      </c>
      <c r="H9949" s="4" t="str">
        <f aca="false">INDEX(Data_Products!$C$2:$C$33,MATCH(C9949,Data_Products!$A$2:$A$33,0))</f>
        <v>Roofing</v>
      </c>
      <c r="I9949" s="10" t="n">
        <f aca="false">D9949*(E9949-G9949)</f>
        <v>908.14</v>
      </c>
      <c r="J9949" s="11" t="n">
        <f aca="false">IFERROR(I9949/F9949,0)</f>
        <v>0.259685965679841</v>
      </c>
      <c r="K9949" s="4" t="str">
        <f aca="false">IFERROR(INDEX(Data_Orders!$F$2:$F$4727,MATCH(B9949,Data_Orders!$A$2:$A$4727,0)),"")</f>
        <v>Retail</v>
      </c>
      <c r="L9949" s="4" t="str">
        <f aca="false">IFERROR(INDEX(Data_Orders!$D$2:$D$4727,MATCH(B9949,Data_Orders!$A$2:$A$4727,0)),"")</f>
        <v>Leicester</v>
      </c>
    </row>
    <row r="9950" customFormat="false" ht="15" hidden="false" customHeight="false" outlineLevel="0" collapsed="false">
      <c r="A9950" s="4" t="s">
        <v>15766</v>
      </c>
      <c r="B9950" s="4" t="s">
        <v>4404</v>
      </c>
      <c r="C9950" s="4" t="s">
        <v>1055</v>
      </c>
      <c r="D9950" s="4" t="n">
        <v>11</v>
      </c>
      <c r="E9950" s="4" t="n">
        <v>205.03</v>
      </c>
      <c r="F9950" s="4" t="n">
        <v>2255.33</v>
      </c>
      <c r="G9950" s="4" t="n">
        <f aca="false">INDEX(Data_Products!$D$2:$D$33,MATCH(C9950,Data_Products!$A$2:$A$33,0))</f>
        <v>138.6</v>
      </c>
      <c r="H9950" s="4" t="str">
        <f aca="false">INDEX(Data_Products!$C$2:$C$33,MATCH(C9950,Data_Products!$A$2:$A$33,0))</f>
        <v>Roofing</v>
      </c>
      <c r="I9950" s="10" t="n">
        <f aca="false">D9950*(E9950-G9950)</f>
        <v>730.73</v>
      </c>
      <c r="J9950" s="11" t="n">
        <f aca="false">IFERROR(I9950/F9950,0)</f>
        <v>0.324001365653807</v>
      </c>
      <c r="K9950" s="4" t="str">
        <f aca="false">IFERROR(INDEX(Data_Orders!$F$2:$F$4727,MATCH(B9950,Data_Orders!$A$2:$A$4727,0)),"")</f>
        <v>Retail</v>
      </c>
      <c r="L9950" s="4" t="str">
        <f aca="false">IFERROR(INDEX(Data_Orders!$D$2:$D$4727,MATCH(B9950,Data_Orders!$A$2:$A$4727,0)),"")</f>
        <v>Leicester</v>
      </c>
    </row>
    <row r="9951" customFormat="false" ht="15" hidden="false" customHeight="false" outlineLevel="0" collapsed="false">
      <c r="A9951" s="4" t="s">
        <v>15767</v>
      </c>
      <c r="B9951" s="4" t="s">
        <v>4404</v>
      </c>
      <c r="C9951" s="4" t="s">
        <v>1010</v>
      </c>
      <c r="D9951" s="4" t="n">
        <v>13</v>
      </c>
      <c r="E9951" s="4" t="n">
        <v>135.95</v>
      </c>
      <c r="F9951" s="4" t="n">
        <v>1767.35</v>
      </c>
      <c r="G9951" s="4" t="n">
        <f aca="false">INDEX(Data_Products!$D$2:$D$33,MATCH(C9951,Data_Products!$A$2:$A$33,0))</f>
        <v>111.1</v>
      </c>
      <c r="H9951" s="4" t="str">
        <f aca="false">INDEX(Data_Products!$C$2:$C$33,MATCH(C9951,Data_Products!$A$2:$A$33,0))</f>
        <v>Timber</v>
      </c>
      <c r="I9951" s="10" t="n">
        <f aca="false">D9951*(E9951-G9951)</f>
        <v>323.05</v>
      </c>
      <c r="J9951" s="11" t="n">
        <f aca="false">IFERROR(I9951/F9951,0)</f>
        <v>0.18278778962854</v>
      </c>
      <c r="K9951" s="4" t="str">
        <f aca="false">IFERROR(INDEX(Data_Orders!$F$2:$F$4727,MATCH(B9951,Data_Orders!$A$2:$A$4727,0)),"")</f>
        <v>Retail</v>
      </c>
      <c r="L9951" s="4" t="str">
        <f aca="false">IFERROR(INDEX(Data_Orders!$D$2:$D$4727,MATCH(B9951,Data_Orders!$A$2:$A$4727,0)),"")</f>
        <v>Leicester</v>
      </c>
    </row>
    <row r="9952" customFormat="false" ht="15" hidden="false" customHeight="false" outlineLevel="0" collapsed="false">
      <c r="A9952" s="4" t="s">
        <v>15768</v>
      </c>
      <c r="B9952" s="4" t="s">
        <v>4405</v>
      </c>
      <c r="C9952" s="4" t="s">
        <v>1017</v>
      </c>
      <c r="D9952" s="4" t="n">
        <v>18</v>
      </c>
      <c r="E9952" s="4" t="n">
        <v>49.15</v>
      </c>
      <c r="F9952" s="4" t="n">
        <v>884.7</v>
      </c>
      <c r="G9952" s="4" t="n">
        <f aca="false">INDEX(Data_Products!$D$2:$D$33,MATCH(C9952,Data_Products!$A$2:$A$33,0))</f>
        <v>31.44</v>
      </c>
      <c r="H9952" s="4" t="str">
        <f aca="false">INDEX(Data_Products!$C$2:$C$33,MATCH(C9952,Data_Products!$A$2:$A$33,0))</f>
        <v>Timber</v>
      </c>
      <c r="I9952" s="10" t="n">
        <f aca="false">D9952*(E9952-G9952)</f>
        <v>318.78</v>
      </c>
      <c r="J9952" s="11" t="n">
        <f aca="false">IFERROR(I9952/F9952,0)</f>
        <v>0.360325534079349</v>
      </c>
      <c r="K9952" s="4" t="str">
        <f aca="false">IFERROR(INDEX(Data_Orders!$F$2:$F$4727,MATCH(B9952,Data_Orders!$A$2:$A$4727,0)),"")</f>
        <v>Retail</v>
      </c>
      <c r="L9952" s="4" t="str">
        <f aca="false">IFERROR(INDEX(Data_Orders!$D$2:$D$4727,MATCH(B9952,Data_Orders!$A$2:$A$4727,0)),"")</f>
        <v>Leicester</v>
      </c>
    </row>
    <row r="9953" customFormat="false" ht="15" hidden="false" customHeight="false" outlineLevel="0" collapsed="false">
      <c r="A9953" s="4" t="s">
        <v>15769</v>
      </c>
      <c r="B9953" s="4" t="s">
        <v>4405</v>
      </c>
      <c r="C9953" s="4" t="s">
        <v>1044</v>
      </c>
      <c r="D9953" s="4" t="n">
        <v>9</v>
      </c>
      <c r="E9953" s="4" t="n">
        <v>190.44</v>
      </c>
      <c r="F9953" s="4" t="n">
        <v>1713.96</v>
      </c>
      <c r="G9953" s="4" t="n">
        <f aca="false">INDEX(Data_Products!$D$2:$D$33,MATCH(C9953,Data_Products!$A$2:$A$33,0))</f>
        <v>115.48</v>
      </c>
      <c r="H9953" s="4" t="str">
        <f aca="false">INDEX(Data_Products!$C$2:$C$33,MATCH(C9953,Data_Products!$A$2:$A$33,0))</f>
        <v>Tools &amp; Fixings</v>
      </c>
      <c r="I9953" s="10" t="n">
        <f aca="false">D9953*(E9953-G9953)</f>
        <v>674.64</v>
      </c>
      <c r="J9953" s="11" t="n">
        <f aca="false">IFERROR(I9953/F9953,0)</f>
        <v>0.393614786809494</v>
      </c>
      <c r="K9953" s="4" t="str">
        <f aca="false">IFERROR(INDEX(Data_Orders!$F$2:$F$4727,MATCH(B9953,Data_Orders!$A$2:$A$4727,0)),"")</f>
        <v>Retail</v>
      </c>
      <c r="L9953" s="4" t="str">
        <f aca="false">IFERROR(INDEX(Data_Orders!$D$2:$D$4727,MATCH(B9953,Data_Orders!$A$2:$A$4727,0)),"")</f>
        <v>Leicester</v>
      </c>
    </row>
    <row r="9954" customFormat="false" ht="15" hidden="false" customHeight="false" outlineLevel="0" collapsed="false">
      <c r="A9954" s="4" t="s">
        <v>15770</v>
      </c>
      <c r="B9954" s="4" t="s">
        <v>4405</v>
      </c>
      <c r="C9954" s="4" t="s">
        <v>1068</v>
      </c>
      <c r="D9954" s="4" t="n">
        <v>2</v>
      </c>
      <c r="E9954" s="4" t="n">
        <v>86.28</v>
      </c>
      <c r="F9954" s="4" t="n">
        <v>172.56</v>
      </c>
      <c r="G9954" s="4" t="n">
        <f aca="false">INDEX(Data_Products!$D$2:$D$33,MATCH(C9954,Data_Products!$A$2:$A$33,0))</f>
        <v>68.55</v>
      </c>
      <c r="H9954" s="4" t="str">
        <f aca="false">INDEX(Data_Products!$C$2:$C$33,MATCH(C9954,Data_Products!$A$2:$A$33,0))</f>
        <v>Plumbing &amp; Drainage</v>
      </c>
      <c r="I9954" s="10" t="n">
        <f aca="false">D9954*(E9954-G9954)</f>
        <v>35.46</v>
      </c>
      <c r="J9954" s="11" t="n">
        <f aca="false">IFERROR(I9954/F9954,0)</f>
        <v>0.205493741307371</v>
      </c>
      <c r="K9954" s="4" t="str">
        <f aca="false">IFERROR(INDEX(Data_Orders!$F$2:$F$4727,MATCH(B9954,Data_Orders!$A$2:$A$4727,0)),"")</f>
        <v>Retail</v>
      </c>
      <c r="L9954" s="4" t="str">
        <f aca="false">IFERROR(INDEX(Data_Orders!$D$2:$D$4727,MATCH(B9954,Data_Orders!$A$2:$A$4727,0)),"")</f>
        <v>Leicester</v>
      </c>
    </row>
    <row r="9955" customFormat="false" ht="15" hidden="false" customHeight="false" outlineLevel="0" collapsed="false">
      <c r="A9955" s="4" t="s">
        <v>15771</v>
      </c>
      <c r="B9955" s="4" t="s">
        <v>4405</v>
      </c>
      <c r="C9955" s="4" t="s">
        <v>1041</v>
      </c>
      <c r="D9955" s="4" t="n">
        <v>3</v>
      </c>
      <c r="E9955" s="4" t="n">
        <v>242.75</v>
      </c>
      <c r="F9955" s="4" t="n">
        <v>728.25</v>
      </c>
      <c r="G9955" s="4" t="n">
        <f aca="false">INDEX(Data_Products!$D$2:$D$33,MATCH(C9955,Data_Products!$A$2:$A$33,0))</f>
        <v>142.94</v>
      </c>
      <c r="H9955" s="4" t="str">
        <f aca="false">INDEX(Data_Products!$C$2:$C$33,MATCH(C9955,Data_Products!$A$2:$A$33,0))</f>
        <v>Tools &amp; Fixings</v>
      </c>
      <c r="I9955" s="10" t="n">
        <f aca="false">D9955*(E9955-G9955)</f>
        <v>299.43</v>
      </c>
      <c r="J9955" s="11" t="n">
        <f aca="false">IFERROR(I9955/F9955,0)</f>
        <v>0.411163748712667</v>
      </c>
      <c r="K9955" s="4" t="str">
        <f aca="false">IFERROR(INDEX(Data_Orders!$F$2:$F$4727,MATCH(B9955,Data_Orders!$A$2:$A$4727,0)),"")</f>
        <v>Retail</v>
      </c>
      <c r="L9955" s="4" t="str">
        <f aca="false">IFERROR(INDEX(Data_Orders!$D$2:$D$4727,MATCH(B9955,Data_Orders!$A$2:$A$4727,0)),"")</f>
        <v>Leicester</v>
      </c>
    </row>
    <row r="9956" customFormat="false" ht="15" hidden="false" customHeight="false" outlineLevel="0" collapsed="false">
      <c r="A9956" s="4" t="s">
        <v>15772</v>
      </c>
      <c r="B9956" s="4" t="s">
        <v>4406</v>
      </c>
      <c r="C9956" s="4" t="s">
        <v>1019</v>
      </c>
      <c r="D9956" s="4" t="n">
        <v>15</v>
      </c>
      <c r="E9956" s="4" t="n">
        <v>79.76</v>
      </c>
      <c r="F9956" s="4" t="n">
        <v>1196.4</v>
      </c>
      <c r="G9956" s="4" t="n">
        <f aca="false">INDEX(Data_Products!$D$2:$D$33,MATCH(C9956,Data_Products!$A$2:$A$33,0))</f>
        <v>59.07</v>
      </c>
      <c r="H9956" s="4" t="str">
        <f aca="false">INDEX(Data_Products!$C$2:$C$33,MATCH(C9956,Data_Products!$A$2:$A$33,0))</f>
        <v>Timber</v>
      </c>
      <c r="I9956" s="10" t="n">
        <f aca="false">D9956*(E9956-G9956)</f>
        <v>310.35</v>
      </c>
      <c r="J9956" s="11" t="n">
        <f aca="false">IFERROR(I9956/F9956,0)</f>
        <v>0.259403209628887</v>
      </c>
      <c r="K9956" s="4" t="str">
        <f aca="false">IFERROR(INDEX(Data_Orders!$F$2:$F$4727,MATCH(B9956,Data_Orders!$A$2:$A$4727,0)),"")</f>
        <v>Retail</v>
      </c>
      <c r="L9956" s="4" t="str">
        <f aca="false">IFERROR(INDEX(Data_Orders!$D$2:$D$4727,MATCH(B9956,Data_Orders!$A$2:$A$4727,0)),"")</f>
        <v>Leicester</v>
      </c>
    </row>
    <row r="9957" customFormat="false" ht="15" hidden="false" customHeight="false" outlineLevel="0" collapsed="false">
      <c r="A9957" s="4" t="s">
        <v>15773</v>
      </c>
      <c r="B9957" s="4" t="s">
        <v>4407</v>
      </c>
      <c r="C9957" s="4" t="s">
        <v>1037</v>
      </c>
      <c r="D9957" s="4" t="n">
        <v>20</v>
      </c>
      <c r="E9957" s="4" t="n">
        <v>90.97</v>
      </c>
      <c r="F9957" s="4" t="n">
        <v>1819.4</v>
      </c>
      <c r="G9957" s="4" t="n">
        <f aca="false">INDEX(Data_Products!$D$2:$D$33,MATCH(C9957,Data_Products!$A$2:$A$33,0))</f>
        <v>73.81</v>
      </c>
      <c r="H9957" s="4" t="str">
        <f aca="false">INDEX(Data_Products!$C$2:$C$33,MATCH(C9957,Data_Products!$A$2:$A$33,0))</f>
        <v>Insulation</v>
      </c>
      <c r="I9957" s="10" t="n">
        <f aca="false">D9957*(E9957-G9957)</f>
        <v>343.2</v>
      </c>
      <c r="J9957" s="11" t="n">
        <f aca="false">IFERROR(I9957/F9957,0)</f>
        <v>0.18863361547763</v>
      </c>
      <c r="K9957" s="4" t="str">
        <f aca="false">IFERROR(INDEX(Data_Orders!$F$2:$F$4727,MATCH(B9957,Data_Orders!$A$2:$A$4727,0)),"")</f>
        <v>Retail</v>
      </c>
      <c r="L9957" s="4" t="str">
        <f aca="false">IFERROR(INDEX(Data_Orders!$D$2:$D$4727,MATCH(B9957,Data_Orders!$A$2:$A$4727,0)),"")</f>
        <v>Leicester</v>
      </c>
    </row>
    <row r="9958" customFormat="false" ht="15" hidden="false" customHeight="false" outlineLevel="0" collapsed="false">
      <c r="A9958" s="4" t="s">
        <v>15774</v>
      </c>
      <c r="B9958" s="4" t="s">
        <v>4408</v>
      </c>
      <c r="C9958" s="4" t="s">
        <v>1055</v>
      </c>
      <c r="D9958" s="4" t="n">
        <v>14</v>
      </c>
      <c r="E9958" s="4" t="n">
        <v>205.03</v>
      </c>
      <c r="F9958" s="4" t="n">
        <v>2870.42</v>
      </c>
      <c r="G9958" s="4" t="n">
        <f aca="false">INDEX(Data_Products!$D$2:$D$33,MATCH(C9958,Data_Products!$A$2:$A$33,0))</f>
        <v>138.6</v>
      </c>
      <c r="H9958" s="4" t="str">
        <f aca="false">INDEX(Data_Products!$C$2:$C$33,MATCH(C9958,Data_Products!$A$2:$A$33,0))</f>
        <v>Roofing</v>
      </c>
      <c r="I9958" s="10" t="n">
        <f aca="false">D9958*(E9958-G9958)</f>
        <v>930.02</v>
      </c>
      <c r="J9958" s="11" t="n">
        <f aca="false">IFERROR(I9958/F9958,0)</f>
        <v>0.324001365653807</v>
      </c>
      <c r="K9958" s="4" t="str">
        <f aca="false">IFERROR(INDEX(Data_Orders!$F$2:$F$4727,MATCH(B9958,Data_Orders!$A$2:$A$4727,0)),"")</f>
        <v>Retail</v>
      </c>
      <c r="L9958" s="4" t="str">
        <f aca="false">IFERROR(INDEX(Data_Orders!$D$2:$D$4727,MATCH(B9958,Data_Orders!$A$2:$A$4727,0)),"")</f>
        <v>Leicester</v>
      </c>
    </row>
    <row r="9959" customFormat="false" ht="15" hidden="false" customHeight="false" outlineLevel="0" collapsed="false">
      <c r="A9959" s="4" t="s">
        <v>15775</v>
      </c>
      <c r="B9959" s="4" t="s">
        <v>4408</v>
      </c>
      <c r="C9959" s="4" t="s">
        <v>1059</v>
      </c>
      <c r="D9959" s="4" t="n">
        <v>3</v>
      </c>
      <c r="E9959" s="4" t="n">
        <v>103.63</v>
      </c>
      <c r="F9959" s="4" t="n">
        <v>310.89</v>
      </c>
      <c r="G9959" s="4" t="n">
        <f aca="false">INDEX(Data_Products!$D$2:$D$33,MATCH(C9959,Data_Products!$A$2:$A$33,0))</f>
        <v>82.55</v>
      </c>
      <c r="H9959" s="4" t="str">
        <f aca="false">INDEX(Data_Products!$C$2:$C$33,MATCH(C9959,Data_Products!$A$2:$A$33,0))</f>
        <v>Roofing</v>
      </c>
      <c r="I9959" s="10" t="n">
        <f aca="false">D9959*(E9959-G9959)</f>
        <v>63.24</v>
      </c>
      <c r="J9959" s="11" t="n">
        <f aca="false">IFERROR(I9959/F9959,0)</f>
        <v>0.203415999228023</v>
      </c>
      <c r="K9959" s="4" t="str">
        <f aca="false">IFERROR(INDEX(Data_Orders!$F$2:$F$4727,MATCH(B9959,Data_Orders!$A$2:$A$4727,0)),"")</f>
        <v>Retail</v>
      </c>
      <c r="L9959" s="4" t="str">
        <f aca="false">IFERROR(INDEX(Data_Orders!$D$2:$D$4727,MATCH(B9959,Data_Orders!$A$2:$A$4727,0)),"")</f>
        <v>Leicester</v>
      </c>
    </row>
    <row r="9960" customFormat="false" ht="15" hidden="false" customHeight="false" outlineLevel="0" collapsed="false">
      <c r="A9960" s="4" t="s">
        <v>15776</v>
      </c>
      <c r="B9960" s="4" t="s">
        <v>4408</v>
      </c>
      <c r="C9960" s="4" t="s">
        <v>1024</v>
      </c>
      <c r="D9960" s="4" t="n">
        <v>4</v>
      </c>
      <c r="E9960" s="4" t="n">
        <v>137.14</v>
      </c>
      <c r="F9960" s="4" t="n">
        <v>548.56</v>
      </c>
      <c r="G9960" s="4" t="n">
        <f aca="false">INDEX(Data_Products!$D$2:$D$33,MATCH(C9960,Data_Products!$A$2:$A$33,0))</f>
        <v>99.99</v>
      </c>
      <c r="H9960" s="4" t="str">
        <f aca="false">INDEX(Data_Products!$C$2:$C$33,MATCH(C9960,Data_Products!$A$2:$A$33,0))</f>
        <v>Cement &amp; Aggregates</v>
      </c>
      <c r="I9960" s="10" t="n">
        <f aca="false">D9960*(E9960-G9960)</f>
        <v>148.6</v>
      </c>
      <c r="J9960" s="11" t="n">
        <f aca="false">IFERROR(I9960/F9960,0)</f>
        <v>0.270891060230421</v>
      </c>
      <c r="K9960" s="4" t="str">
        <f aca="false">IFERROR(INDEX(Data_Orders!$F$2:$F$4727,MATCH(B9960,Data_Orders!$A$2:$A$4727,0)),"")</f>
        <v>Retail</v>
      </c>
      <c r="L9960" s="4" t="str">
        <f aca="false">IFERROR(INDEX(Data_Orders!$D$2:$D$4727,MATCH(B9960,Data_Orders!$A$2:$A$4727,0)),"")</f>
        <v>Leicester</v>
      </c>
    </row>
    <row r="9961" customFormat="false" ht="15" hidden="false" customHeight="false" outlineLevel="0" collapsed="false">
      <c r="A9961" s="4" t="s">
        <v>15777</v>
      </c>
      <c r="B9961" s="4" t="s">
        <v>4408</v>
      </c>
      <c r="C9961" s="4" t="s">
        <v>1044</v>
      </c>
      <c r="D9961" s="4" t="n">
        <v>12</v>
      </c>
      <c r="E9961" s="4" t="n">
        <v>190.44</v>
      </c>
      <c r="F9961" s="4" t="n">
        <v>2285.28</v>
      </c>
      <c r="G9961" s="4" t="n">
        <f aca="false">INDEX(Data_Products!$D$2:$D$33,MATCH(C9961,Data_Products!$A$2:$A$33,0))</f>
        <v>115.48</v>
      </c>
      <c r="H9961" s="4" t="str">
        <f aca="false">INDEX(Data_Products!$C$2:$C$33,MATCH(C9961,Data_Products!$A$2:$A$33,0))</f>
        <v>Tools &amp; Fixings</v>
      </c>
      <c r="I9961" s="10" t="n">
        <f aca="false">D9961*(E9961-G9961)</f>
        <v>899.52</v>
      </c>
      <c r="J9961" s="11" t="n">
        <f aca="false">IFERROR(I9961/F9961,0)</f>
        <v>0.393614786809494</v>
      </c>
      <c r="K9961" s="4" t="str">
        <f aca="false">IFERROR(INDEX(Data_Orders!$F$2:$F$4727,MATCH(B9961,Data_Orders!$A$2:$A$4727,0)),"")</f>
        <v>Retail</v>
      </c>
      <c r="L9961" s="4" t="str">
        <f aca="false">IFERROR(INDEX(Data_Orders!$D$2:$D$4727,MATCH(B9961,Data_Orders!$A$2:$A$4727,0)),"")</f>
        <v>Leicester</v>
      </c>
    </row>
    <row r="9962" customFormat="false" ht="15" hidden="false" customHeight="false" outlineLevel="0" collapsed="false">
      <c r="A9962" s="4" t="s">
        <v>15778</v>
      </c>
      <c r="B9962" s="4" t="s">
        <v>4408</v>
      </c>
      <c r="C9962" s="4" t="s">
        <v>1017</v>
      </c>
      <c r="D9962" s="4" t="n">
        <v>17</v>
      </c>
      <c r="E9962" s="4" t="n">
        <v>49.15</v>
      </c>
      <c r="F9962" s="4" t="n">
        <v>835.55</v>
      </c>
      <c r="G9962" s="4" t="n">
        <f aca="false">INDEX(Data_Products!$D$2:$D$33,MATCH(C9962,Data_Products!$A$2:$A$33,0))</f>
        <v>31.44</v>
      </c>
      <c r="H9962" s="4" t="str">
        <f aca="false">INDEX(Data_Products!$C$2:$C$33,MATCH(C9962,Data_Products!$A$2:$A$33,0))</f>
        <v>Timber</v>
      </c>
      <c r="I9962" s="10" t="n">
        <f aca="false">D9962*(E9962-G9962)</f>
        <v>301.07</v>
      </c>
      <c r="J9962" s="11" t="n">
        <f aca="false">IFERROR(I9962/F9962,0)</f>
        <v>0.360325534079349</v>
      </c>
      <c r="K9962" s="4" t="str">
        <f aca="false">IFERROR(INDEX(Data_Orders!$F$2:$F$4727,MATCH(B9962,Data_Orders!$A$2:$A$4727,0)),"")</f>
        <v>Retail</v>
      </c>
      <c r="L9962" s="4" t="str">
        <f aca="false">IFERROR(INDEX(Data_Orders!$D$2:$D$4727,MATCH(B9962,Data_Orders!$A$2:$A$4727,0)),"")</f>
        <v>Leicester</v>
      </c>
    </row>
    <row r="9963" customFormat="false" ht="15" hidden="false" customHeight="false" outlineLevel="0" collapsed="false">
      <c r="A9963" s="4" t="s">
        <v>15779</v>
      </c>
      <c r="B9963" s="4" t="s">
        <v>4409</v>
      </c>
      <c r="C9963" s="4" t="s">
        <v>1066</v>
      </c>
      <c r="D9963" s="4" t="n">
        <v>3</v>
      </c>
      <c r="E9963" s="4" t="n">
        <v>209.69</v>
      </c>
      <c r="F9963" s="4" t="n">
        <v>629.07</v>
      </c>
      <c r="G9963" s="4" t="n">
        <f aca="false">INDEX(Data_Products!$D$2:$D$33,MATCH(C9963,Data_Products!$A$2:$A$33,0))</f>
        <v>144.38</v>
      </c>
      <c r="H9963" s="4" t="str">
        <f aca="false">INDEX(Data_Products!$C$2:$C$33,MATCH(C9963,Data_Products!$A$2:$A$33,0))</f>
        <v>Plumbing &amp; Drainage</v>
      </c>
      <c r="I9963" s="10" t="n">
        <f aca="false">D9963*(E9963-G9963)</f>
        <v>195.93</v>
      </c>
      <c r="J9963" s="11" t="n">
        <f aca="false">IFERROR(I9963/F9963,0)</f>
        <v>0.311459773952024</v>
      </c>
      <c r="K9963" s="4" t="str">
        <f aca="false">IFERROR(INDEX(Data_Orders!$F$2:$F$4727,MATCH(B9963,Data_Orders!$A$2:$A$4727,0)),"")</f>
        <v>Retail</v>
      </c>
      <c r="L9963" s="4" t="str">
        <f aca="false">IFERROR(INDEX(Data_Orders!$D$2:$D$4727,MATCH(B9963,Data_Orders!$A$2:$A$4727,0)),"")</f>
        <v>Leicester</v>
      </c>
    </row>
    <row r="9964" customFormat="false" ht="15" hidden="false" customHeight="false" outlineLevel="0" collapsed="false">
      <c r="A9964" s="4" t="s">
        <v>15780</v>
      </c>
      <c r="B9964" s="4" t="s">
        <v>4409</v>
      </c>
      <c r="C9964" s="4" t="s">
        <v>1046</v>
      </c>
      <c r="D9964" s="4" t="n">
        <v>19</v>
      </c>
      <c r="E9964" s="4" t="n">
        <v>154.02</v>
      </c>
      <c r="F9964" s="4" t="n">
        <v>2926.38</v>
      </c>
      <c r="G9964" s="4" t="n">
        <f aca="false">INDEX(Data_Products!$D$2:$D$33,MATCH(C9964,Data_Products!$A$2:$A$33,0))</f>
        <v>102.1</v>
      </c>
      <c r="H9964" s="4" t="str">
        <f aca="false">INDEX(Data_Products!$C$2:$C$33,MATCH(C9964,Data_Products!$A$2:$A$33,0))</f>
        <v>Tools &amp; Fixings</v>
      </c>
      <c r="I9964" s="10" t="n">
        <f aca="false">D9964*(E9964-G9964)</f>
        <v>986.48</v>
      </c>
      <c r="J9964" s="11" t="n">
        <f aca="false">IFERROR(I9964/F9964,0)</f>
        <v>0.337099078041813</v>
      </c>
      <c r="K9964" s="4" t="str">
        <f aca="false">IFERROR(INDEX(Data_Orders!$F$2:$F$4727,MATCH(B9964,Data_Orders!$A$2:$A$4727,0)),"")</f>
        <v>Retail</v>
      </c>
      <c r="L9964" s="4" t="str">
        <f aca="false">IFERROR(INDEX(Data_Orders!$D$2:$D$4727,MATCH(B9964,Data_Orders!$A$2:$A$4727,0)),"")</f>
        <v>Leicester</v>
      </c>
    </row>
    <row r="9965" customFormat="false" ht="15" hidden="false" customHeight="false" outlineLevel="0" collapsed="false">
      <c r="A9965" s="4" t="s">
        <v>15781</v>
      </c>
      <c r="B9965" s="4" t="s">
        <v>4409</v>
      </c>
      <c r="C9965" s="4" t="s">
        <v>1039</v>
      </c>
      <c r="D9965" s="4" t="n">
        <v>19</v>
      </c>
      <c r="E9965" s="4" t="n">
        <v>160.41</v>
      </c>
      <c r="F9965" s="4" t="n">
        <v>3047.79</v>
      </c>
      <c r="G9965" s="4" t="n">
        <f aca="false">INDEX(Data_Products!$D$2:$D$33,MATCH(C9965,Data_Products!$A$2:$A$33,0))</f>
        <v>99.74</v>
      </c>
      <c r="H9965" s="4" t="str">
        <f aca="false">INDEX(Data_Products!$C$2:$C$33,MATCH(C9965,Data_Products!$A$2:$A$33,0))</f>
        <v>Insulation</v>
      </c>
      <c r="I9965" s="10" t="n">
        <f aca="false">D9965*(E9965-G9965)</f>
        <v>1152.73</v>
      </c>
      <c r="J9965" s="11" t="n">
        <f aca="false">IFERROR(I9965/F9965,0)</f>
        <v>0.378218315566361</v>
      </c>
      <c r="K9965" s="4" t="str">
        <f aca="false">IFERROR(INDEX(Data_Orders!$F$2:$F$4727,MATCH(B9965,Data_Orders!$A$2:$A$4727,0)),"")</f>
        <v>Retail</v>
      </c>
      <c r="L9965" s="4" t="str">
        <f aca="false">IFERROR(INDEX(Data_Orders!$D$2:$D$4727,MATCH(B9965,Data_Orders!$A$2:$A$4727,0)),"")</f>
        <v>Leicester</v>
      </c>
    </row>
    <row r="9966" customFormat="false" ht="15" hidden="false" customHeight="false" outlineLevel="0" collapsed="false">
      <c r="A9966" s="4" t="s">
        <v>15782</v>
      </c>
      <c r="B9966" s="4" t="s">
        <v>4409</v>
      </c>
      <c r="C9966" s="4" t="s">
        <v>1017</v>
      </c>
      <c r="D9966" s="4" t="n">
        <v>16</v>
      </c>
      <c r="E9966" s="4" t="n">
        <v>49.15</v>
      </c>
      <c r="F9966" s="4" t="n">
        <v>786.4</v>
      </c>
      <c r="G9966" s="4" t="n">
        <f aca="false">INDEX(Data_Products!$D$2:$D$33,MATCH(C9966,Data_Products!$A$2:$A$33,0))</f>
        <v>31.44</v>
      </c>
      <c r="H9966" s="4" t="str">
        <f aca="false">INDEX(Data_Products!$C$2:$C$33,MATCH(C9966,Data_Products!$A$2:$A$33,0))</f>
        <v>Timber</v>
      </c>
      <c r="I9966" s="10" t="n">
        <f aca="false">D9966*(E9966-G9966)</f>
        <v>283.36</v>
      </c>
      <c r="J9966" s="11" t="n">
        <f aca="false">IFERROR(I9966/F9966,0)</f>
        <v>0.360325534079349</v>
      </c>
      <c r="K9966" s="4" t="str">
        <f aca="false">IFERROR(INDEX(Data_Orders!$F$2:$F$4727,MATCH(B9966,Data_Orders!$A$2:$A$4727,0)),"")</f>
        <v>Retail</v>
      </c>
      <c r="L9966" s="4" t="str">
        <f aca="false">IFERROR(INDEX(Data_Orders!$D$2:$D$4727,MATCH(B9966,Data_Orders!$A$2:$A$4727,0)),"")</f>
        <v>Leicester</v>
      </c>
    </row>
    <row r="9967" customFormat="false" ht="15" hidden="false" customHeight="false" outlineLevel="0" collapsed="false">
      <c r="A9967" s="4" t="s">
        <v>15783</v>
      </c>
      <c r="B9967" s="4" t="s">
        <v>4410</v>
      </c>
      <c r="C9967" s="4" t="s">
        <v>1041</v>
      </c>
      <c r="D9967" s="4" t="n">
        <v>17</v>
      </c>
      <c r="E9967" s="4" t="n">
        <v>242.75</v>
      </c>
      <c r="F9967" s="4" t="n">
        <v>4126.75</v>
      </c>
      <c r="G9967" s="4" t="n">
        <f aca="false">INDEX(Data_Products!$D$2:$D$33,MATCH(C9967,Data_Products!$A$2:$A$33,0))</f>
        <v>142.94</v>
      </c>
      <c r="H9967" s="4" t="str">
        <f aca="false">INDEX(Data_Products!$C$2:$C$33,MATCH(C9967,Data_Products!$A$2:$A$33,0))</f>
        <v>Tools &amp; Fixings</v>
      </c>
      <c r="I9967" s="10" t="n">
        <f aca="false">D9967*(E9967-G9967)</f>
        <v>1696.77</v>
      </c>
      <c r="J9967" s="11" t="n">
        <f aca="false">IFERROR(I9967/F9967,0)</f>
        <v>0.411163748712667</v>
      </c>
      <c r="K9967" s="4" t="str">
        <f aca="false">IFERROR(INDEX(Data_Orders!$F$2:$F$4727,MATCH(B9967,Data_Orders!$A$2:$A$4727,0)),"")</f>
        <v>Retail</v>
      </c>
      <c r="L9967" s="4" t="str">
        <f aca="false">IFERROR(INDEX(Data_Orders!$D$2:$D$4727,MATCH(B9967,Data_Orders!$A$2:$A$4727,0)),"")</f>
        <v>Leicester</v>
      </c>
    </row>
    <row r="9968" customFormat="false" ht="15" hidden="false" customHeight="false" outlineLevel="0" collapsed="false">
      <c r="A9968" s="4" t="s">
        <v>15784</v>
      </c>
      <c r="B9968" s="4" t="s">
        <v>4410</v>
      </c>
      <c r="C9968" s="4" t="s">
        <v>1035</v>
      </c>
      <c r="D9968" s="4" t="n">
        <v>7</v>
      </c>
      <c r="E9968" s="4" t="n">
        <v>165.07</v>
      </c>
      <c r="F9968" s="4" t="n">
        <v>1155.49</v>
      </c>
      <c r="G9968" s="4" t="n">
        <f aca="false">INDEX(Data_Products!$D$2:$D$33,MATCH(C9968,Data_Products!$A$2:$A$33,0))</f>
        <v>134.65</v>
      </c>
      <c r="H9968" s="4" t="str">
        <f aca="false">INDEX(Data_Products!$C$2:$C$33,MATCH(C9968,Data_Products!$A$2:$A$33,0))</f>
        <v>Insulation</v>
      </c>
      <c r="I9968" s="10" t="n">
        <f aca="false">D9968*(E9968-G9968)</f>
        <v>212.94</v>
      </c>
      <c r="J9968" s="11" t="n">
        <f aca="false">IFERROR(I9968/F9968,0)</f>
        <v>0.184285454655601</v>
      </c>
      <c r="K9968" s="4" t="str">
        <f aca="false">IFERROR(INDEX(Data_Orders!$F$2:$F$4727,MATCH(B9968,Data_Orders!$A$2:$A$4727,0)),"")</f>
        <v>Retail</v>
      </c>
      <c r="L9968" s="4" t="str">
        <f aca="false">IFERROR(INDEX(Data_Orders!$D$2:$D$4727,MATCH(B9968,Data_Orders!$A$2:$A$4727,0)),"")</f>
        <v>Leicester</v>
      </c>
    </row>
    <row r="9969" customFormat="false" ht="15" hidden="false" customHeight="false" outlineLevel="0" collapsed="false">
      <c r="A9969" s="4" t="s">
        <v>15785</v>
      </c>
      <c r="B9969" s="4" t="s">
        <v>4410</v>
      </c>
      <c r="C9969" s="4" t="s">
        <v>1050</v>
      </c>
      <c r="D9969" s="4" t="n">
        <v>7</v>
      </c>
      <c r="E9969" s="4" t="n">
        <v>238.63</v>
      </c>
      <c r="F9969" s="4" t="n">
        <v>1670.41</v>
      </c>
      <c r="G9969" s="4" t="n">
        <f aca="false">INDEX(Data_Products!$D$2:$D$33,MATCH(C9969,Data_Products!$A$2:$A$33,0))</f>
        <v>148.91</v>
      </c>
      <c r="H9969" s="4" t="str">
        <f aca="false">INDEX(Data_Products!$C$2:$C$33,MATCH(C9969,Data_Products!$A$2:$A$33,0))</f>
        <v>Tools &amp; Fixings</v>
      </c>
      <c r="I9969" s="10" t="n">
        <f aca="false">D9969*(E9969-G9969)</f>
        <v>628.04</v>
      </c>
      <c r="J9969" s="11" t="n">
        <f aca="false">IFERROR(I9969/F9969,0)</f>
        <v>0.375979549930855</v>
      </c>
      <c r="K9969" s="4" t="str">
        <f aca="false">IFERROR(INDEX(Data_Orders!$F$2:$F$4727,MATCH(B9969,Data_Orders!$A$2:$A$4727,0)),"")</f>
        <v>Retail</v>
      </c>
      <c r="L9969" s="4" t="str">
        <f aca="false">IFERROR(INDEX(Data_Orders!$D$2:$D$4727,MATCH(B9969,Data_Orders!$A$2:$A$4727,0)),"")</f>
        <v>Leicester</v>
      </c>
    </row>
    <row r="9970" customFormat="false" ht="15" hidden="false" customHeight="false" outlineLevel="0" collapsed="false">
      <c r="A9970" s="4" t="s">
        <v>15786</v>
      </c>
      <c r="B9970" s="4" t="s">
        <v>4410</v>
      </c>
      <c r="C9970" s="4" t="s">
        <v>1061</v>
      </c>
      <c r="D9970" s="4" t="n">
        <v>6</v>
      </c>
      <c r="E9970" s="4" t="n">
        <v>145.57</v>
      </c>
      <c r="F9970" s="4" t="n">
        <v>873.42</v>
      </c>
      <c r="G9970" s="4" t="n">
        <f aca="false">INDEX(Data_Products!$D$2:$D$33,MATCH(C9970,Data_Products!$A$2:$A$33,0))</f>
        <v>119.29</v>
      </c>
      <c r="H9970" s="4" t="str">
        <f aca="false">INDEX(Data_Products!$C$2:$C$33,MATCH(C9970,Data_Products!$A$2:$A$33,0))</f>
        <v>Plumbing &amp; Drainage</v>
      </c>
      <c r="I9970" s="10" t="n">
        <f aca="false">D9970*(E9970-G9970)</f>
        <v>157.68</v>
      </c>
      <c r="J9970" s="11" t="n">
        <f aca="false">IFERROR(I9970/F9970,0)</f>
        <v>0.180531702960775</v>
      </c>
      <c r="K9970" s="4" t="str">
        <f aca="false">IFERROR(INDEX(Data_Orders!$F$2:$F$4727,MATCH(B9970,Data_Orders!$A$2:$A$4727,0)),"")</f>
        <v>Retail</v>
      </c>
      <c r="L9970" s="4" t="str">
        <f aca="false">IFERROR(INDEX(Data_Orders!$D$2:$D$4727,MATCH(B9970,Data_Orders!$A$2:$A$4727,0)),"")</f>
        <v>Leicester</v>
      </c>
    </row>
    <row r="9971" customFormat="false" ht="15" hidden="false" customHeight="false" outlineLevel="0" collapsed="false">
      <c r="A9971" s="4" t="s">
        <v>15787</v>
      </c>
      <c r="B9971" s="4" t="s">
        <v>4411</v>
      </c>
      <c r="C9971" s="4" t="s">
        <v>1044</v>
      </c>
      <c r="D9971" s="4" t="n">
        <v>2</v>
      </c>
      <c r="E9971" s="4" t="n">
        <v>190.44</v>
      </c>
      <c r="F9971" s="4" t="n">
        <v>380.88</v>
      </c>
      <c r="G9971" s="4" t="n">
        <f aca="false">INDEX(Data_Products!$D$2:$D$33,MATCH(C9971,Data_Products!$A$2:$A$33,0))</f>
        <v>115.48</v>
      </c>
      <c r="H9971" s="4" t="str">
        <f aca="false">INDEX(Data_Products!$C$2:$C$33,MATCH(C9971,Data_Products!$A$2:$A$33,0))</f>
        <v>Tools &amp; Fixings</v>
      </c>
      <c r="I9971" s="10" t="n">
        <f aca="false">D9971*(E9971-G9971)</f>
        <v>149.92</v>
      </c>
      <c r="J9971" s="11" t="n">
        <f aca="false">IFERROR(I9971/F9971,0)</f>
        <v>0.393614786809494</v>
      </c>
      <c r="K9971" s="4" t="str">
        <f aca="false">IFERROR(INDEX(Data_Orders!$F$2:$F$4727,MATCH(B9971,Data_Orders!$A$2:$A$4727,0)),"")</f>
        <v>Retail</v>
      </c>
      <c r="L9971" s="4" t="str">
        <f aca="false">IFERROR(INDEX(Data_Orders!$D$2:$D$4727,MATCH(B9971,Data_Orders!$A$2:$A$4727,0)),"")</f>
        <v>Leicester</v>
      </c>
    </row>
    <row r="9972" customFormat="false" ht="15" hidden="false" customHeight="false" outlineLevel="0" collapsed="false">
      <c r="A9972" s="4" t="s">
        <v>15788</v>
      </c>
      <c r="B9972" s="4" t="s">
        <v>4412</v>
      </c>
      <c r="C9972" s="4" t="s">
        <v>1070</v>
      </c>
      <c r="D9972" s="4" t="n">
        <v>18</v>
      </c>
      <c r="E9972" s="4" t="n">
        <v>230.32</v>
      </c>
      <c r="F9972" s="4" t="n">
        <v>4145.76</v>
      </c>
      <c r="G9972" s="4" t="n">
        <f aca="false">INDEX(Data_Products!$D$2:$D$33,MATCH(C9972,Data_Products!$A$2:$A$33,0))</f>
        <v>161.64</v>
      </c>
      <c r="H9972" s="4" t="str">
        <f aca="false">INDEX(Data_Products!$C$2:$C$33,MATCH(C9972,Data_Products!$A$2:$A$33,0))</f>
        <v>Landscaping</v>
      </c>
      <c r="I9972" s="10" t="n">
        <f aca="false">D9972*(E9972-G9972)</f>
        <v>1236.24</v>
      </c>
      <c r="J9972" s="11" t="n">
        <f aca="false">IFERROR(I9972/F9972,0)</f>
        <v>0.298193817297673</v>
      </c>
      <c r="K9972" s="4" t="str">
        <f aca="false">IFERROR(INDEX(Data_Orders!$F$2:$F$4727,MATCH(B9972,Data_Orders!$A$2:$A$4727,0)),"")</f>
        <v>Retail</v>
      </c>
      <c r="L9972" s="4" t="str">
        <f aca="false">IFERROR(INDEX(Data_Orders!$D$2:$D$4727,MATCH(B9972,Data_Orders!$A$2:$A$4727,0)),"")</f>
        <v>Leicester</v>
      </c>
    </row>
    <row r="9973" customFormat="false" ht="15" hidden="false" customHeight="false" outlineLevel="0" collapsed="false">
      <c r="A9973" s="4" t="s">
        <v>15789</v>
      </c>
      <c r="B9973" s="4" t="s">
        <v>4412</v>
      </c>
      <c r="C9973" s="4" t="s">
        <v>1010</v>
      </c>
      <c r="D9973" s="4" t="n">
        <v>7</v>
      </c>
      <c r="E9973" s="4" t="n">
        <v>135.95</v>
      </c>
      <c r="F9973" s="4" t="n">
        <v>951.65</v>
      </c>
      <c r="G9973" s="4" t="n">
        <f aca="false">INDEX(Data_Products!$D$2:$D$33,MATCH(C9973,Data_Products!$A$2:$A$33,0))</f>
        <v>111.1</v>
      </c>
      <c r="H9973" s="4" t="str">
        <f aca="false">INDEX(Data_Products!$C$2:$C$33,MATCH(C9973,Data_Products!$A$2:$A$33,0))</f>
        <v>Timber</v>
      </c>
      <c r="I9973" s="10" t="n">
        <f aca="false">D9973*(E9973-G9973)</f>
        <v>173.95</v>
      </c>
      <c r="J9973" s="11" t="n">
        <f aca="false">IFERROR(I9973/F9973,0)</f>
        <v>0.18278778962854</v>
      </c>
      <c r="K9973" s="4" t="str">
        <f aca="false">IFERROR(INDEX(Data_Orders!$F$2:$F$4727,MATCH(B9973,Data_Orders!$A$2:$A$4727,0)),"")</f>
        <v>Retail</v>
      </c>
      <c r="L9973" s="4" t="str">
        <f aca="false">IFERROR(INDEX(Data_Orders!$D$2:$D$4727,MATCH(B9973,Data_Orders!$A$2:$A$4727,0)),"")</f>
        <v>Leicester</v>
      </c>
    </row>
    <row r="9974" customFormat="false" ht="15" hidden="false" customHeight="false" outlineLevel="0" collapsed="false">
      <c r="A9974" s="4" t="s">
        <v>15790</v>
      </c>
      <c r="B9974" s="4" t="s">
        <v>4412</v>
      </c>
      <c r="C9974" s="4" t="s">
        <v>1032</v>
      </c>
      <c r="D9974" s="4" t="n">
        <v>12</v>
      </c>
      <c r="E9974" s="4" t="n">
        <v>99.65</v>
      </c>
      <c r="F9974" s="4" t="n">
        <v>1195.8</v>
      </c>
      <c r="G9974" s="4" t="n">
        <f aca="false">INDEX(Data_Products!$D$2:$D$33,MATCH(C9974,Data_Products!$A$2:$A$33,0))</f>
        <v>58.26</v>
      </c>
      <c r="H9974" s="4" t="str">
        <f aca="false">INDEX(Data_Products!$C$2:$C$33,MATCH(C9974,Data_Products!$A$2:$A$33,0))</f>
        <v>Insulation</v>
      </c>
      <c r="I9974" s="10" t="n">
        <f aca="false">D9974*(E9974-G9974)</f>
        <v>496.68</v>
      </c>
      <c r="J9974" s="11" t="n">
        <f aca="false">IFERROR(I9974/F9974,0)</f>
        <v>0.415353738083292</v>
      </c>
      <c r="K9974" s="4" t="str">
        <f aca="false">IFERROR(INDEX(Data_Orders!$F$2:$F$4727,MATCH(B9974,Data_Orders!$A$2:$A$4727,0)),"")</f>
        <v>Retail</v>
      </c>
      <c r="L9974" s="4" t="str">
        <f aca="false">IFERROR(INDEX(Data_Orders!$D$2:$D$4727,MATCH(B9974,Data_Orders!$A$2:$A$4727,0)),"")</f>
        <v>Leicester</v>
      </c>
    </row>
    <row r="9975" customFormat="false" ht="15" hidden="false" customHeight="false" outlineLevel="0" collapsed="false">
      <c r="A9975" s="4" t="s">
        <v>15791</v>
      </c>
      <c r="B9975" s="4" t="s">
        <v>4413</v>
      </c>
      <c r="C9975" s="4" t="s">
        <v>1041</v>
      </c>
      <c r="D9975" s="4" t="n">
        <v>18</v>
      </c>
      <c r="E9975" s="4" t="n">
        <v>242.75</v>
      </c>
      <c r="F9975" s="4" t="n">
        <v>4369.5</v>
      </c>
      <c r="G9975" s="4" t="n">
        <f aca="false">INDEX(Data_Products!$D$2:$D$33,MATCH(C9975,Data_Products!$A$2:$A$33,0))</f>
        <v>142.94</v>
      </c>
      <c r="H9975" s="4" t="str">
        <f aca="false">INDEX(Data_Products!$C$2:$C$33,MATCH(C9975,Data_Products!$A$2:$A$33,0))</f>
        <v>Tools &amp; Fixings</v>
      </c>
      <c r="I9975" s="10" t="n">
        <f aca="false">D9975*(E9975-G9975)</f>
        <v>1796.58</v>
      </c>
      <c r="J9975" s="11" t="n">
        <f aca="false">IFERROR(I9975/F9975,0)</f>
        <v>0.411163748712667</v>
      </c>
      <c r="K9975" s="4" t="str">
        <f aca="false">IFERROR(INDEX(Data_Orders!$F$2:$F$4727,MATCH(B9975,Data_Orders!$A$2:$A$4727,0)),"")</f>
        <v>Housebuilder</v>
      </c>
      <c r="L9975" s="4" t="str">
        <f aca="false">IFERROR(INDEX(Data_Orders!$D$2:$D$4727,MATCH(B9975,Data_Orders!$A$2:$A$4727,0)),"")</f>
        <v>Binley (Coventry)</v>
      </c>
    </row>
    <row r="9976" customFormat="false" ht="15" hidden="false" customHeight="false" outlineLevel="0" collapsed="false">
      <c r="A9976" s="4" t="s">
        <v>15792</v>
      </c>
      <c r="B9976" s="4" t="s">
        <v>4413</v>
      </c>
      <c r="C9976" s="4" t="s">
        <v>1059</v>
      </c>
      <c r="D9976" s="4" t="n">
        <v>12</v>
      </c>
      <c r="E9976" s="4" t="n">
        <v>103.63</v>
      </c>
      <c r="F9976" s="4" t="n">
        <v>1243.56</v>
      </c>
      <c r="G9976" s="4" t="n">
        <f aca="false">INDEX(Data_Products!$D$2:$D$33,MATCH(C9976,Data_Products!$A$2:$A$33,0))</f>
        <v>82.55</v>
      </c>
      <c r="H9976" s="4" t="str">
        <f aca="false">INDEX(Data_Products!$C$2:$C$33,MATCH(C9976,Data_Products!$A$2:$A$33,0))</f>
        <v>Roofing</v>
      </c>
      <c r="I9976" s="10" t="n">
        <f aca="false">D9976*(E9976-G9976)</f>
        <v>252.96</v>
      </c>
      <c r="J9976" s="11" t="n">
        <f aca="false">IFERROR(I9976/F9976,0)</f>
        <v>0.203415999228023</v>
      </c>
      <c r="K9976" s="4" t="str">
        <f aca="false">IFERROR(INDEX(Data_Orders!$F$2:$F$4727,MATCH(B9976,Data_Orders!$A$2:$A$4727,0)),"")</f>
        <v>Housebuilder</v>
      </c>
      <c r="L9976" s="4" t="str">
        <f aca="false">IFERROR(INDEX(Data_Orders!$D$2:$D$4727,MATCH(B9976,Data_Orders!$A$2:$A$4727,0)),"")</f>
        <v>Binley (Coventry)</v>
      </c>
    </row>
    <row r="9977" customFormat="false" ht="15" hidden="false" customHeight="false" outlineLevel="0" collapsed="false">
      <c r="A9977" s="4" t="s">
        <v>15793</v>
      </c>
      <c r="B9977" s="4" t="s">
        <v>4413</v>
      </c>
      <c r="C9977" s="4" t="s">
        <v>1019</v>
      </c>
      <c r="D9977" s="4" t="n">
        <v>8</v>
      </c>
      <c r="E9977" s="4" t="n">
        <v>79.76</v>
      </c>
      <c r="F9977" s="4" t="n">
        <v>638.08</v>
      </c>
      <c r="G9977" s="4" t="n">
        <f aca="false">INDEX(Data_Products!$D$2:$D$33,MATCH(C9977,Data_Products!$A$2:$A$33,0))</f>
        <v>59.07</v>
      </c>
      <c r="H9977" s="4" t="str">
        <f aca="false">INDEX(Data_Products!$C$2:$C$33,MATCH(C9977,Data_Products!$A$2:$A$33,0))</f>
        <v>Timber</v>
      </c>
      <c r="I9977" s="10" t="n">
        <f aca="false">D9977*(E9977-G9977)</f>
        <v>165.52</v>
      </c>
      <c r="J9977" s="11" t="n">
        <f aca="false">IFERROR(I9977/F9977,0)</f>
        <v>0.259403209628887</v>
      </c>
      <c r="K9977" s="4" t="str">
        <f aca="false">IFERROR(INDEX(Data_Orders!$F$2:$F$4727,MATCH(B9977,Data_Orders!$A$2:$A$4727,0)),"")</f>
        <v>Housebuilder</v>
      </c>
      <c r="L9977" s="4" t="str">
        <f aca="false">IFERROR(INDEX(Data_Orders!$D$2:$D$4727,MATCH(B9977,Data_Orders!$A$2:$A$4727,0)),"")</f>
        <v>Binley (Coventry)</v>
      </c>
    </row>
    <row r="9978" customFormat="false" ht="15" hidden="false" customHeight="false" outlineLevel="0" collapsed="false">
      <c r="A9978" s="4" t="s">
        <v>15794</v>
      </c>
      <c r="B9978" s="4" t="s">
        <v>4414</v>
      </c>
      <c r="C9978" s="4" t="s">
        <v>1026</v>
      </c>
      <c r="D9978" s="4" t="n">
        <v>19</v>
      </c>
      <c r="E9978" s="4" t="n">
        <v>184.05</v>
      </c>
      <c r="F9978" s="4" t="n">
        <v>3496.95</v>
      </c>
      <c r="G9978" s="4" t="n">
        <f aca="false">INDEX(Data_Products!$D$2:$D$33,MATCH(C9978,Data_Products!$A$2:$A$33,0))</f>
        <v>147.44</v>
      </c>
      <c r="H9978" s="4" t="str">
        <f aca="false">INDEX(Data_Products!$C$2:$C$33,MATCH(C9978,Data_Products!$A$2:$A$33,0))</f>
        <v>Cement &amp; Aggregates</v>
      </c>
      <c r="I9978" s="10" t="n">
        <f aca="false">D9978*(E9978-G9978)</f>
        <v>695.59</v>
      </c>
      <c r="J9978" s="11" t="n">
        <f aca="false">IFERROR(I9978/F9978,0)</f>
        <v>0.19891333876664</v>
      </c>
      <c r="K9978" s="4" t="str">
        <f aca="false">IFERROR(INDEX(Data_Orders!$F$2:$F$4727,MATCH(B9978,Data_Orders!$A$2:$A$4727,0)),"")</f>
        <v>Housebuilder</v>
      </c>
      <c r="L9978" s="4" t="str">
        <f aca="false">IFERROR(INDEX(Data_Orders!$D$2:$D$4727,MATCH(B9978,Data_Orders!$A$2:$A$4727,0)),"")</f>
        <v>Binley (Coventry)</v>
      </c>
    </row>
    <row r="9979" customFormat="false" ht="15" hidden="false" customHeight="false" outlineLevel="0" collapsed="false">
      <c r="A9979" s="4" t="s">
        <v>15795</v>
      </c>
      <c r="B9979" s="4" t="s">
        <v>4414</v>
      </c>
      <c r="C9979" s="4" t="s">
        <v>1050</v>
      </c>
      <c r="D9979" s="4" t="n">
        <v>17</v>
      </c>
      <c r="E9979" s="4" t="n">
        <v>238.63</v>
      </c>
      <c r="F9979" s="4" t="n">
        <v>4056.71</v>
      </c>
      <c r="G9979" s="4" t="n">
        <f aca="false">INDEX(Data_Products!$D$2:$D$33,MATCH(C9979,Data_Products!$A$2:$A$33,0))</f>
        <v>148.91</v>
      </c>
      <c r="H9979" s="4" t="str">
        <f aca="false">INDEX(Data_Products!$C$2:$C$33,MATCH(C9979,Data_Products!$A$2:$A$33,0))</f>
        <v>Tools &amp; Fixings</v>
      </c>
      <c r="I9979" s="10" t="n">
        <f aca="false">D9979*(E9979-G9979)</f>
        <v>1525.24</v>
      </c>
      <c r="J9979" s="11" t="n">
        <f aca="false">IFERROR(I9979/F9979,0)</f>
        <v>0.375979549930855</v>
      </c>
      <c r="K9979" s="4" t="str">
        <f aca="false">IFERROR(INDEX(Data_Orders!$F$2:$F$4727,MATCH(B9979,Data_Orders!$A$2:$A$4727,0)),"")</f>
        <v>Housebuilder</v>
      </c>
      <c r="L9979" s="4" t="str">
        <f aca="false">IFERROR(INDEX(Data_Orders!$D$2:$D$4727,MATCH(B9979,Data_Orders!$A$2:$A$4727,0)),"")</f>
        <v>Binley (Coventry)</v>
      </c>
    </row>
    <row r="9980" customFormat="false" ht="15" hidden="false" customHeight="false" outlineLevel="0" collapsed="false">
      <c r="A9980" s="4" t="s">
        <v>15796</v>
      </c>
      <c r="B9980" s="4" t="s">
        <v>4415</v>
      </c>
      <c r="C9980" s="4" t="s">
        <v>1021</v>
      </c>
      <c r="D9980" s="4" t="n">
        <v>5</v>
      </c>
      <c r="E9980" s="4" t="n">
        <v>73.76</v>
      </c>
      <c r="F9980" s="4" t="n">
        <v>368.8</v>
      </c>
      <c r="G9980" s="4" t="n">
        <f aca="false">INDEX(Data_Products!$D$2:$D$33,MATCH(C9980,Data_Products!$A$2:$A$33,0))</f>
        <v>51.51</v>
      </c>
      <c r="H9980" s="4" t="str">
        <f aca="false">INDEX(Data_Products!$C$2:$C$33,MATCH(C9980,Data_Products!$A$2:$A$33,0))</f>
        <v>Cement &amp; Aggregates</v>
      </c>
      <c r="I9980" s="10" t="n">
        <f aca="false">D9980*(E9980-G9980)</f>
        <v>111.25</v>
      </c>
      <c r="J9980" s="11" t="n">
        <f aca="false">IFERROR(I9980/F9980,0)</f>
        <v>0.301654013015184</v>
      </c>
      <c r="K9980" s="4" t="str">
        <f aca="false">IFERROR(INDEX(Data_Orders!$F$2:$F$4727,MATCH(B9980,Data_Orders!$A$2:$A$4727,0)),"")</f>
        <v>Housebuilder</v>
      </c>
      <c r="L9980" s="4" t="str">
        <f aca="false">IFERROR(INDEX(Data_Orders!$D$2:$D$4727,MATCH(B9980,Data_Orders!$A$2:$A$4727,0)),"")</f>
        <v>Binley (Coventry)</v>
      </c>
    </row>
    <row r="9981" customFormat="false" ht="15" hidden="false" customHeight="false" outlineLevel="0" collapsed="false">
      <c r="A9981" s="4" t="s">
        <v>15797</v>
      </c>
      <c r="B9981" s="4" t="s">
        <v>4415</v>
      </c>
      <c r="C9981" s="4" t="s">
        <v>1037</v>
      </c>
      <c r="D9981" s="4" t="n">
        <v>4</v>
      </c>
      <c r="E9981" s="4" t="n">
        <v>90.97</v>
      </c>
      <c r="F9981" s="4" t="n">
        <v>363.88</v>
      </c>
      <c r="G9981" s="4" t="n">
        <f aca="false">INDEX(Data_Products!$D$2:$D$33,MATCH(C9981,Data_Products!$A$2:$A$33,0))</f>
        <v>73.81</v>
      </c>
      <c r="H9981" s="4" t="str">
        <f aca="false">INDEX(Data_Products!$C$2:$C$33,MATCH(C9981,Data_Products!$A$2:$A$33,0))</f>
        <v>Insulation</v>
      </c>
      <c r="I9981" s="10" t="n">
        <f aca="false">D9981*(E9981-G9981)</f>
        <v>68.64</v>
      </c>
      <c r="J9981" s="11" t="n">
        <f aca="false">IFERROR(I9981/F9981,0)</f>
        <v>0.18863361547763</v>
      </c>
      <c r="K9981" s="4" t="str">
        <f aca="false">IFERROR(INDEX(Data_Orders!$F$2:$F$4727,MATCH(B9981,Data_Orders!$A$2:$A$4727,0)),"")</f>
        <v>Housebuilder</v>
      </c>
      <c r="L9981" s="4" t="str">
        <f aca="false">IFERROR(INDEX(Data_Orders!$D$2:$D$4727,MATCH(B9981,Data_Orders!$A$2:$A$4727,0)),"")</f>
        <v>Binley (Coventry)</v>
      </c>
    </row>
    <row r="9982" customFormat="false" ht="15" hidden="false" customHeight="false" outlineLevel="0" collapsed="false">
      <c r="A9982" s="4" t="s">
        <v>15798</v>
      </c>
      <c r="B9982" s="4" t="s">
        <v>4415</v>
      </c>
      <c r="C9982" s="4" t="s">
        <v>1057</v>
      </c>
      <c r="D9982" s="4" t="n">
        <v>15</v>
      </c>
      <c r="E9982" s="4" t="n">
        <v>176.81</v>
      </c>
      <c r="F9982" s="4" t="n">
        <v>2652.15</v>
      </c>
      <c r="G9982" s="4" t="n">
        <f aca="false">INDEX(Data_Products!$D$2:$D$33,MATCH(C9982,Data_Products!$A$2:$A$33,0))</f>
        <v>129.57</v>
      </c>
      <c r="H9982" s="4" t="str">
        <f aca="false">INDEX(Data_Products!$C$2:$C$33,MATCH(C9982,Data_Products!$A$2:$A$33,0))</f>
        <v>Roofing</v>
      </c>
      <c r="I9982" s="10" t="n">
        <f aca="false">D9982*(E9982-G9982)</f>
        <v>708.6</v>
      </c>
      <c r="J9982" s="11" t="n">
        <f aca="false">IFERROR(I9982/F9982,0)</f>
        <v>0.267179458175443</v>
      </c>
      <c r="K9982" s="4" t="str">
        <f aca="false">IFERROR(INDEX(Data_Orders!$F$2:$F$4727,MATCH(B9982,Data_Orders!$A$2:$A$4727,0)),"")</f>
        <v>Housebuilder</v>
      </c>
      <c r="L9982" s="4" t="str">
        <f aca="false">IFERROR(INDEX(Data_Orders!$D$2:$D$4727,MATCH(B9982,Data_Orders!$A$2:$A$4727,0)),"")</f>
        <v>Binley (Coventry)</v>
      </c>
    </row>
    <row r="9983" customFormat="false" ht="15" hidden="false" customHeight="false" outlineLevel="0" collapsed="false">
      <c r="A9983" s="4" t="s">
        <v>15799</v>
      </c>
      <c r="B9983" s="4" t="s">
        <v>4416</v>
      </c>
      <c r="C9983" s="4" t="s">
        <v>1032</v>
      </c>
      <c r="D9983" s="4" t="n">
        <v>11</v>
      </c>
      <c r="E9983" s="4" t="n">
        <v>99.65</v>
      </c>
      <c r="F9983" s="4" t="n">
        <v>1096.15</v>
      </c>
      <c r="G9983" s="4" t="n">
        <f aca="false">INDEX(Data_Products!$D$2:$D$33,MATCH(C9983,Data_Products!$A$2:$A$33,0))</f>
        <v>58.26</v>
      </c>
      <c r="H9983" s="4" t="str">
        <f aca="false">INDEX(Data_Products!$C$2:$C$33,MATCH(C9983,Data_Products!$A$2:$A$33,0))</f>
        <v>Insulation</v>
      </c>
      <c r="I9983" s="10" t="n">
        <f aca="false">D9983*(E9983-G9983)</f>
        <v>455.29</v>
      </c>
      <c r="J9983" s="11" t="n">
        <f aca="false">IFERROR(I9983/F9983,0)</f>
        <v>0.415353738083292</v>
      </c>
      <c r="K9983" s="4" t="str">
        <f aca="false">IFERROR(INDEX(Data_Orders!$F$2:$F$4727,MATCH(B9983,Data_Orders!$A$2:$A$4727,0)),"")</f>
        <v>Housebuilder</v>
      </c>
      <c r="L9983" s="4" t="str">
        <f aca="false">IFERROR(INDEX(Data_Orders!$D$2:$D$4727,MATCH(B9983,Data_Orders!$A$2:$A$4727,0)),"")</f>
        <v>Binley (Coventry)</v>
      </c>
    </row>
    <row r="9984" customFormat="false" ht="15" hidden="false" customHeight="false" outlineLevel="0" collapsed="false">
      <c r="A9984" s="4" t="s">
        <v>15800</v>
      </c>
      <c r="B9984" s="4" t="s">
        <v>4416</v>
      </c>
      <c r="C9984" s="4" t="s">
        <v>1048</v>
      </c>
      <c r="D9984" s="4" t="n">
        <v>18</v>
      </c>
      <c r="E9984" s="4" t="n">
        <v>112.72</v>
      </c>
      <c r="F9984" s="4" t="n">
        <v>2028.96</v>
      </c>
      <c r="G9984" s="4" t="n">
        <f aca="false">INDEX(Data_Products!$D$2:$D$33,MATCH(C9984,Data_Products!$A$2:$A$33,0))</f>
        <v>83.21</v>
      </c>
      <c r="H9984" s="4" t="str">
        <f aca="false">INDEX(Data_Products!$C$2:$C$33,MATCH(C9984,Data_Products!$A$2:$A$33,0))</f>
        <v>Tools &amp; Fixings</v>
      </c>
      <c r="I9984" s="10" t="n">
        <f aca="false">D9984*(E9984-G9984)</f>
        <v>531.18</v>
      </c>
      <c r="J9984" s="11" t="n">
        <f aca="false">IFERROR(I9984/F9984,0)</f>
        <v>0.261799148332151</v>
      </c>
      <c r="K9984" s="4" t="str">
        <f aca="false">IFERROR(INDEX(Data_Orders!$F$2:$F$4727,MATCH(B9984,Data_Orders!$A$2:$A$4727,0)),"")</f>
        <v>Housebuilder</v>
      </c>
      <c r="L9984" s="4" t="str">
        <f aca="false">IFERROR(INDEX(Data_Orders!$D$2:$D$4727,MATCH(B9984,Data_Orders!$A$2:$A$4727,0)),"")</f>
        <v>Binley (Coventry)</v>
      </c>
    </row>
    <row r="9985" customFormat="false" ht="15" hidden="false" customHeight="false" outlineLevel="0" collapsed="false">
      <c r="A9985" s="4" t="s">
        <v>15801</v>
      </c>
      <c r="B9985" s="4" t="s">
        <v>4416</v>
      </c>
      <c r="C9985" s="4" t="s">
        <v>1013</v>
      </c>
      <c r="D9985" s="4" t="n">
        <v>9</v>
      </c>
      <c r="E9985" s="4" t="n">
        <v>240.92</v>
      </c>
      <c r="F9985" s="4" t="n">
        <v>2168.28</v>
      </c>
      <c r="G9985" s="4" t="n">
        <f aca="false">INDEX(Data_Products!$D$2:$D$33,MATCH(C9985,Data_Products!$A$2:$A$33,0))</f>
        <v>168.32</v>
      </c>
      <c r="H9985" s="4" t="str">
        <f aca="false">INDEX(Data_Products!$C$2:$C$33,MATCH(C9985,Data_Products!$A$2:$A$33,0))</f>
        <v>Timber</v>
      </c>
      <c r="I9985" s="10" t="n">
        <f aca="false">D9985*(E9985-G9985)</f>
        <v>653.4</v>
      </c>
      <c r="J9985" s="11" t="n">
        <f aca="false">IFERROR(I9985/F9985,0)</f>
        <v>0.301344844761747</v>
      </c>
      <c r="K9985" s="4" t="str">
        <f aca="false">IFERROR(INDEX(Data_Orders!$F$2:$F$4727,MATCH(B9985,Data_Orders!$A$2:$A$4727,0)),"")</f>
        <v>Housebuilder</v>
      </c>
      <c r="L9985" s="4" t="str">
        <f aca="false">IFERROR(INDEX(Data_Orders!$D$2:$D$4727,MATCH(B9985,Data_Orders!$A$2:$A$4727,0)),"")</f>
        <v>Binley (Coventry)</v>
      </c>
    </row>
    <row r="9986" customFormat="false" ht="15" hidden="false" customHeight="false" outlineLevel="0" collapsed="false">
      <c r="A9986" s="4" t="s">
        <v>15802</v>
      </c>
      <c r="B9986" s="4" t="s">
        <v>4416</v>
      </c>
      <c r="C9986" s="4" t="s">
        <v>1015</v>
      </c>
      <c r="D9986" s="4" t="n">
        <v>14</v>
      </c>
      <c r="E9986" s="4" t="n">
        <v>122.01</v>
      </c>
      <c r="F9986" s="4" t="n">
        <v>1708.14</v>
      </c>
      <c r="G9986" s="4" t="n">
        <f aca="false">INDEX(Data_Products!$D$2:$D$33,MATCH(C9986,Data_Products!$A$2:$A$33,0))</f>
        <v>85.53</v>
      </c>
      <c r="H9986" s="4" t="str">
        <f aca="false">INDEX(Data_Products!$C$2:$C$33,MATCH(C9986,Data_Products!$A$2:$A$33,0))</f>
        <v>Timber</v>
      </c>
      <c r="I9986" s="10" t="n">
        <f aca="false">D9986*(E9986-G9986)</f>
        <v>510.72</v>
      </c>
      <c r="J9986" s="11" t="n">
        <f aca="false">IFERROR(I9986/F9986,0)</f>
        <v>0.298991885910991</v>
      </c>
      <c r="K9986" s="4" t="str">
        <f aca="false">IFERROR(INDEX(Data_Orders!$F$2:$F$4727,MATCH(B9986,Data_Orders!$A$2:$A$4727,0)),"")</f>
        <v>Housebuilder</v>
      </c>
      <c r="L9986" s="4" t="str">
        <f aca="false">IFERROR(INDEX(Data_Orders!$D$2:$D$4727,MATCH(B9986,Data_Orders!$A$2:$A$4727,0)),"")</f>
        <v>Binley (Coventry)</v>
      </c>
    </row>
    <row r="9987" customFormat="false" ht="15" hidden="false" customHeight="false" outlineLevel="0" collapsed="false">
      <c r="A9987" s="4" t="s">
        <v>15803</v>
      </c>
      <c r="B9987" s="4" t="s">
        <v>4417</v>
      </c>
      <c r="C9987" s="4" t="s">
        <v>1044</v>
      </c>
      <c r="D9987" s="4" t="n">
        <v>7</v>
      </c>
      <c r="E9987" s="4" t="n">
        <v>190.44</v>
      </c>
      <c r="F9987" s="4" t="n">
        <v>1333.08</v>
      </c>
      <c r="G9987" s="4" t="n">
        <f aca="false">INDEX(Data_Products!$D$2:$D$33,MATCH(C9987,Data_Products!$A$2:$A$33,0))</f>
        <v>115.48</v>
      </c>
      <c r="H9987" s="4" t="str">
        <f aca="false">INDEX(Data_Products!$C$2:$C$33,MATCH(C9987,Data_Products!$A$2:$A$33,0))</f>
        <v>Tools &amp; Fixings</v>
      </c>
      <c r="I9987" s="10" t="n">
        <f aca="false">D9987*(E9987-G9987)</f>
        <v>524.72</v>
      </c>
      <c r="J9987" s="11" t="n">
        <f aca="false">IFERROR(I9987/F9987,0)</f>
        <v>0.393614786809494</v>
      </c>
      <c r="K9987" s="4" t="str">
        <f aca="false">IFERROR(INDEX(Data_Orders!$F$2:$F$4727,MATCH(B9987,Data_Orders!$A$2:$A$4727,0)),"")</f>
        <v>Housebuilder</v>
      </c>
      <c r="L9987" s="4" t="str">
        <f aca="false">IFERROR(INDEX(Data_Orders!$D$2:$D$4727,MATCH(B9987,Data_Orders!$A$2:$A$4727,0)),"")</f>
        <v>Binley (Coventry)</v>
      </c>
    </row>
    <row r="9988" customFormat="false" ht="15" hidden="false" customHeight="false" outlineLevel="0" collapsed="false">
      <c r="A9988" s="4" t="s">
        <v>15804</v>
      </c>
      <c r="B9988" s="4" t="s">
        <v>4417</v>
      </c>
      <c r="C9988" s="4" t="s">
        <v>1052</v>
      </c>
      <c r="D9988" s="4" t="n">
        <v>1</v>
      </c>
      <c r="E9988" s="4" t="n">
        <v>205.71</v>
      </c>
      <c r="F9988" s="4" t="n">
        <v>205.71</v>
      </c>
      <c r="G9988" s="4" t="n">
        <f aca="false">INDEX(Data_Products!$D$2:$D$33,MATCH(C9988,Data_Products!$A$2:$A$33,0))</f>
        <v>152.29</v>
      </c>
      <c r="H9988" s="4" t="str">
        <f aca="false">INDEX(Data_Products!$C$2:$C$33,MATCH(C9988,Data_Products!$A$2:$A$33,0))</f>
        <v>Roofing</v>
      </c>
      <c r="I9988" s="10" t="n">
        <f aca="false">D9988*(E9988-G9988)</f>
        <v>53.42</v>
      </c>
      <c r="J9988" s="11" t="n">
        <f aca="false">IFERROR(I9988/F9988,0)</f>
        <v>0.259685965679841</v>
      </c>
      <c r="K9988" s="4" t="str">
        <f aca="false">IFERROR(INDEX(Data_Orders!$F$2:$F$4727,MATCH(B9988,Data_Orders!$A$2:$A$4727,0)),"")</f>
        <v>Housebuilder</v>
      </c>
      <c r="L9988" s="4" t="str">
        <f aca="false">IFERROR(INDEX(Data_Orders!$D$2:$D$4727,MATCH(B9988,Data_Orders!$A$2:$A$4727,0)),"")</f>
        <v>Binley (Coventry)</v>
      </c>
    </row>
    <row r="9989" customFormat="false" ht="15" hidden="false" customHeight="false" outlineLevel="0" collapsed="false">
      <c r="A9989" s="4" t="s">
        <v>15805</v>
      </c>
      <c r="B9989" s="4" t="s">
        <v>4417</v>
      </c>
      <c r="C9989" s="4" t="s">
        <v>1070</v>
      </c>
      <c r="D9989" s="4" t="n">
        <v>5</v>
      </c>
      <c r="E9989" s="4" t="n">
        <v>230.32</v>
      </c>
      <c r="F9989" s="4" t="n">
        <v>1151.6</v>
      </c>
      <c r="G9989" s="4" t="n">
        <f aca="false">INDEX(Data_Products!$D$2:$D$33,MATCH(C9989,Data_Products!$A$2:$A$33,0))</f>
        <v>161.64</v>
      </c>
      <c r="H9989" s="4" t="str">
        <f aca="false">INDEX(Data_Products!$C$2:$C$33,MATCH(C9989,Data_Products!$A$2:$A$33,0))</f>
        <v>Landscaping</v>
      </c>
      <c r="I9989" s="10" t="n">
        <f aca="false">D9989*(E9989-G9989)</f>
        <v>343.4</v>
      </c>
      <c r="J9989" s="11" t="n">
        <f aca="false">IFERROR(I9989/F9989,0)</f>
        <v>0.298193817297673</v>
      </c>
      <c r="K9989" s="4" t="str">
        <f aca="false">IFERROR(INDEX(Data_Orders!$F$2:$F$4727,MATCH(B9989,Data_Orders!$A$2:$A$4727,0)),"")</f>
        <v>Housebuilder</v>
      </c>
      <c r="L9989" s="4" t="str">
        <f aca="false">IFERROR(INDEX(Data_Orders!$D$2:$D$4727,MATCH(B9989,Data_Orders!$A$2:$A$4727,0)),"")</f>
        <v>Binley (Coventry)</v>
      </c>
    </row>
    <row r="9990" customFormat="false" ht="15" hidden="false" customHeight="false" outlineLevel="0" collapsed="false">
      <c r="A9990" s="4" t="s">
        <v>15806</v>
      </c>
      <c r="B9990" s="4" t="s">
        <v>4417</v>
      </c>
      <c r="C9990" s="4" t="s">
        <v>1024</v>
      </c>
      <c r="D9990" s="4" t="n">
        <v>17</v>
      </c>
      <c r="E9990" s="4" t="n">
        <v>137.14</v>
      </c>
      <c r="F9990" s="4" t="n">
        <v>2331.38</v>
      </c>
      <c r="G9990" s="4" t="n">
        <f aca="false">INDEX(Data_Products!$D$2:$D$33,MATCH(C9990,Data_Products!$A$2:$A$33,0))</f>
        <v>99.99</v>
      </c>
      <c r="H9990" s="4" t="str">
        <f aca="false">INDEX(Data_Products!$C$2:$C$33,MATCH(C9990,Data_Products!$A$2:$A$33,0))</f>
        <v>Cement &amp; Aggregates</v>
      </c>
      <c r="I9990" s="10" t="n">
        <f aca="false">D9990*(E9990-G9990)</f>
        <v>631.55</v>
      </c>
      <c r="J9990" s="11" t="n">
        <f aca="false">IFERROR(I9990/F9990,0)</f>
        <v>0.270891060230421</v>
      </c>
      <c r="K9990" s="4" t="str">
        <f aca="false">IFERROR(INDEX(Data_Orders!$F$2:$F$4727,MATCH(B9990,Data_Orders!$A$2:$A$4727,0)),"")</f>
        <v>Housebuilder</v>
      </c>
      <c r="L9990" s="4" t="str">
        <f aca="false">IFERROR(INDEX(Data_Orders!$D$2:$D$4727,MATCH(B9990,Data_Orders!$A$2:$A$4727,0)),"")</f>
        <v>Binley (Coventry)</v>
      </c>
    </row>
    <row r="9991" customFormat="false" ht="15" hidden="false" customHeight="false" outlineLevel="0" collapsed="false">
      <c r="A9991" s="4" t="s">
        <v>15807</v>
      </c>
      <c r="B9991" s="4" t="s">
        <v>4417</v>
      </c>
      <c r="C9991" s="4" t="s">
        <v>1010</v>
      </c>
      <c r="D9991" s="4" t="n">
        <v>11</v>
      </c>
      <c r="E9991" s="4" t="n">
        <v>135.95</v>
      </c>
      <c r="F9991" s="4" t="n">
        <v>1495.45</v>
      </c>
      <c r="G9991" s="4" t="n">
        <f aca="false">INDEX(Data_Products!$D$2:$D$33,MATCH(C9991,Data_Products!$A$2:$A$33,0))</f>
        <v>111.1</v>
      </c>
      <c r="H9991" s="4" t="str">
        <f aca="false">INDEX(Data_Products!$C$2:$C$33,MATCH(C9991,Data_Products!$A$2:$A$33,0))</f>
        <v>Timber</v>
      </c>
      <c r="I9991" s="10" t="n">
        <f aca="false">D9991*(E9991-G9991)</f>
        <v>273.35</v>
      </c>
      <c r="J9991" s="11" t="n">
        <f aca="false">IFERROR(I9991/F9991,0)</f>
        <v>0.18278778962854</v>
      </c>
      <c r="K9991" s="4" t="str">
        <f aca="false">IFERROR(INDEX(Data_Orders!$F$2:$F$4727,MATCH(B9991,Data_Orders!$A$2:$A$4727,0)),"")</f>
        <v>Housebuilder</v>
      </c>
      <c r="L9991" s="4" t="str">
        <f aca="false">IFERROR(INDEX(Data_Orders!$D$2:$D$4727,MATCH(B9991,Data_Orders!$A$2:$A$4727,0)),"")</f>
        <v>Binley (Coventry)</v>
      </c>
    </row>
    <row r="9992" customFormat="false" ht="15" hidden="false" customHeight="false" outlineLevel="0" collapsed="false">
      <c r="A9992" s="4" t="s">
        <v>15808</v>
      </c>
      <c r="B9992" s="4" t="s">
        <v>4418</v>
      </c>
      <c r="C9992" s="4" t="s">
        <v>1073</v>
      </c>
      <c r="D9992" s="4" t="n">
        <v>15</v>
      </c>
      <c r="E9992" s="4" t="n">
        <v>231.05</v>
      </c>
      <c r="F9992" s="4" t="n">
        <v>3465.75</v>
      </c>
      <c r="G9992" s="4" t="n">
        <f aca="false">INDEX(Data_Products!$D$2:$D$33,MATCH(C9992,Data_Products!$A$2:$A$33,0))</f>
        <v>148.29</v>
      </c>
      <c r="H9992" s="4" t="str">
        <f aca="false">INDEX(Data_Products!$C$2:$C$33,MATCH(C9992,Data_Products!$A$2:$A$33,0))</f>
        <v>Landscaping</v>
      </c>
      <c r="I9992" s="10" t="n">
        <f aca="false">D9992*(E9992-G9992)</f>
        <v>1241.4</v>
      </c>
      <c r="J9992" s="11" t="n">
        <f aca="false">IFERROR(I9992/F9992,0)</f>
        <v>0.358190867777537</v>
      </c>
      <c r="K9992" s="4" t="str">
        <f aca="false">IFERROR(INDEX(Data_Orders!$F$2:$F$4727,MATCH(B9992,Data_Orders!$A$2:$A$4727,0)),"")</f>
        <v>Housebuilder</v>
      </c>
      <c r="L9992" s="4" t="str">
        <f aca="false">IFERROR(INDEX(Data_Orders!$D$2:$D$4727,MATCH(B9992,Data_Orders!$A$2:$A$4727,0)),"")</f>
        <v>Binley (Coventry)</v>
      </c>
    </row>
    <row r="9993" customFormat="false" ht="15" hidden="false" customHeight="false" outlineLevel="0" collapsed="false">
      <c r="A9993" s="4" t="s">
        <v>15809</v>
      </c>
      <c r="B9993" s="4" t="s">
        <v>4418</v>
      </c>
      <c r="C9993" s="4" t="s">
        <v>1068</v>
      </c>
      <c r="D9993" s="4" t="n">
        <v>6</v>
      </c>
      <c r="E9993" s="4" t="n">
        <v>86.28</v>
      </c>
      <c r="F9993" s="4" t="n">
        <v>517.68</v>
      </c>
      <c r="G9993" s="4" t="n">
        <f aca="false">INDEX(Data_Products!$D$2:$D$33,MATCH(C9993,Data_Products!$A$2:$A$33,0))</f>
        <v>68.55</v>
      </c>
      <c r="H9993" s="4" t="str">
        <f aca="false">INDEX(Data_Products!$C$2:$C$33,MATCH(C9993,Data_Products!$A$2:$A$33,0))</f>
        <v>Plumbing &amp; Drainage</v>
      </c>
      <c r="I9993" s="10" t="n">
        <f aca="false">D9993*(E9993-G9993)</f>
        <v>106.38</v>
      </c>
      <c r="J9993" s="11" t="n">
        <f aca="false">IFERROR(I9993/F9993,0)</f>
        <v>0.205493741307371</v>
      </c>
      <c r="K9993" s="4" t="str">
        <f aca="false">IFERROR(INDEX(Data_Orders!$F$2:$F$4727,MATCH(B9993,Data_Orders!$A$2:$A$4727,0)),"")</f>
        <v>Housebuilder</v>
      </c>
      <c r="L9993" s="4" t="str">
        <f aca="false">IFERROR(INDEX(Data_Orders!$D$2:$D$4727,MATCH(B9993,Data_Orders!$A$2:$A$4727,0)),"")</f>
        <v>Binley (Coventry)</v>
      </c>
    </row>
    <row r="9994" customFormat="false" ht="15" hidden="false" customHeight="false" outlineLevel="0" collapsed="false">
      <c r="A9994" s="4" t="s">
        <v>15810</v>
      </c>
      <c r="B9994" s="4" t="s">
        <v>4419</v>
      </c>
      <c r="C9994" s="4" t="s">
        <v>1039</v>
      </c>
      <c r="D9994" s="4" t="n">
        <v>8</v>
      </c>
      <c r="E9994" s="4" t="n">
        <v>160.41</v>
      </c>
      <c r="F9994" s="4" t="n">
        <v>1283.28</v>
      </c>
      <c r="G9994" s="4" t="n">
        <f aca="false">INDEX(Data_Products!$D$2:$D$33,MATCH(C9994,Data_Products!$A$2:$A$33,0))</f>
        <v>99.74</v>
      </c>
      <c r="H9994" s="4" t="str">
        <f aca="false">INDEX(Data_Products!$C$2:$C$33,MATCH(C9994,Data_Products!$A$2:$A$33,0))</f>
        <v>Insulation</v>
      </c>
      <c r="I9994" s="10" t="n">
        <f aca="false">D9994*(E9994-G9994)</f>
        <v>485.36</v>
      </c>
      <c r="J9994" s="11" t="n">
        <f aca="false">IFERROR(I9994/F9994,0)</f>
        <v>0.378218315566361</v>
      </c>
      <c r="K9994" s="4" t="str">
        <f aca="false">IFERROR(INDEX(Data_Orders!$F$2:$F$4727,MATCH(B9994,Data_Orders!$A$2:$A$4727,0)),"")</f>
        <v>Housebuilder</v>
      </c>
      <c r="L9994" s="4" t="str">
        <f aca="false">IFERROR(INDEX(Data_Orders!$D$2:$D$4727,MATCH(B9994,Data_Orders!$A$2:$A$4727,0)),"")</f>
        <v>Binley (Coventry)</v>
      </c>
    </row>
    <row r="9995" customFormat="false" ht="15" hidden="false" customHeight="false" outlineLevel="0" collapsed="false">
      <c r="A9995" s="4" t="s">
        <v>15811</v>
      </c>
      <c r="B9995" s="4" t="s">
        <v>4419</v>
      </c>
      <c r="C9995" s="4" t="s">
        <v>1050</v>
      </c>
      <c r="D9995" s="4" t="n">
        <v>9</v>
      </c>
      <c r="E9995" s="4" t="n">
        <v>238.63</v>
      </c>
      <c r="F9995" s="4" t="n">
        <v>2147.67</v>
      </c>
      <c r="G9995" s="4" t="n">
        <f aca="false">INDEX(Data_Products!$D$2:$D$33,MATCH(C9995,Data_Products!$A$2:$A$33,0))</f>
        <v>148.91</v>
      </c>
      <c r="H9995" s="4" t="str">
        <f aca="false">INDEX(Data_Products!$C$2:$C$33,MATCH(C9995,Data_Products!$A$2:$A$33,0))</f>
        <v>Tools &amp; Fixings</v>
      </c>
      <c r="I9995" s="10" t="n">
        <f aca="false">D9995*(E9995-G9995)</f>
        <v>807.48</v>
      </c>
      <c r="J9995" s="11" t="n">
        <f aca="false">IFERROR(I9995/F9995,0)</f>
        <v>0.375979549930855</v>
      </c>
      <c r="K9995" s="4" t="str">
        <f aca="false">IFERROR(INDEX(Data_Orders!$F$2:$F$4727,MATCH(B9995,Data_Orders!$A$2:$A$4727,0)),"")</f>
        <v>Housebuilder</v>
      </c>
      <c r="L9995" s="4" t="str">
        <f aca="false">IFERROR(INDEX(Data_Orders!$D$2:$D$4727,MATCH(B9995,Data_Orders!$A$2:$A$4727,0)),"")</f>
        <v>Binley (Coventry)</v>
      </c>
    </row>
    <row r="9996" customFormat="false" ht="15" hidden="false" customHeight="false" outlineLevel="0" collapsed="false">
      <c r="A9996" s="4" t="s">
        <v>15812</v>
      </c>
      <c r="B9996" s="4" t="s">
        <v>4419</v>
      </c>
      <c r="C9996" s="4" t="s">
        <v>1048</v>
      </c>
      <c r="D9996" s="4" t="n">
        <v>11</v>
      </c>
      <c r="E9996" s="4" t="n">
        <v>112.72</v>
      </c>
      <c r="F9996" s="4" t="n">
        <v>1239.92</v>
      </c>
      <c r="G9996" s="4" t="n">
        <f aca="false">INDEX(Data_Products!$D$2:$D$33,MATCH(C9996,Data_Products!$A$2:$A$33,0))</f>
        <v>83.21</v>
      </c>
      <c r="H9996" s="4" t="str">
        <f aca="false">INDEX(Data_Products!$C$2:$C$33,MATCH(C9996,Data_Products!$A$2:$A$33,0))</f>
        <v>Tools &amp; Fixings</v>
      </c>
      <c r="I9996" s="10" t="n">
        <f aca="false">D9996*(E9996-G9996)</f>
        <v>324.61</v>
      </c>
      <c r="J9996" s="11" t="n">
        <f aca="false">IFERROR(I9996/F9996,0)</f>
        <v>0.261799148332151</v>
      </c>
      <c r="K9996" s="4" t="str">
        <f aca="false">IFERROR(INDEX(Data_Orders!$F$2:$F$4727,MATCH(B9996,Data_Orders!$A$2:$A$4727,0)),"")</f>
        <v>Housebuilder</v>
      </c>
      <c r="L9996" s="4" t="str">
        <f aca="false">IFERROR(INDEX(Data_Orders!$D$2:$D$4727,MATCH(B9996,Data_Orders!$A$2:$A$4727,0)),"")</f>
        <v>Binley (Coventry)</v>
      </c>
    </row>
    <row r="9997" customFormat="false" ht="15" hidden="false" customHeight="false" outlineLevel="0" collapsed="false">
      <c r="A9997" s="4" t="s">
        <v>15813</v>
      </c>
      <c r="B9997" s="4" t="s">
        <v>4419</v>
      </c>
      <c r="C9997" s="4" t="s">
        <v>1066</v>
      </c>
      <c r="D9997" s="4" t="n">
        <v>3</v>
      </c>
      <c r="E9997" s="4" t="n">
        <v>209.69</v>
      </c>
      <c r="F9997" s="4" t="n">
        <v>629.07</v>
      </c>
      <c r="G9997" s="4" t="n">
        <f aca="false">INDEX(Data_Products!$D$2:$D$33,MATCH(C9997,Data_Products!$A$2:$A$33,0))</f>
        <v>144.38</v>
      </c>
      <c r="H9997" s="4" t="str">
        <f aca="false">INDEX(Data_Products!$C$2:$C$33,MATCH(C9997,Data_Products!$A$2:$A$33,0))</f>
        <v>Plumbing &amp; Drainage</v>
      </c>
      <c r="I9997" s="10" t="n">
        <f aca="false">D9997*(E9997-G9997)</f>
        <v>195.93</v>
      </c>
      <c r="J9997" s="11" t="n">
        <f aca="false">IFERROR(I9997/F9997,0)</f>
        <v>0.311459773952024</v>
      </c>
      <c r="K9997" s="4" t="str">
        <f aca="false">IFERROR(INDEX(Data_Orders!$F$2:$F$4727,MATCH(B9997,Data_Orders!$A$2:$A$4727,0)),"")</f>
        <v>Housebuilder</v>
      </c>
      <c r="L9997" s="4" t="str">
        <f aca="false">IFERROR(INDEX(Data_Orders!$D$2:$D$4727,MATCH(B9997,Data_Orders!$A$2:$A$4727,0)),"")</f>
        <v>Binley (Coventry)</v>
      </c>
    </row>
    <row r="9998" customFormat="false" ht="15" hidden="false" customHeight="false" outlineLevel="0" collapsed="false">
      <c r="A9998" s="4" t="s">
        <v>15814</v>
      </c>
      <c r="B9998" s="4" t="s">
        <v>4420</v>
      </c>
      <c r="C9998" s="4" t="s">
        <v>1066</v>
      </c>
      <c r="D9998" s="4" t="n">
        <v>2</v>
      </c>
      <c r="E9998" s="4" t="n">
        <v>209.69</v>
      </c>
      <c r="F9998" s="4" t="n">
        <v>419.38</v>
      </c>
      <c r="G9998" s="4" t="n">
        <f aca="false">INDEX(Data_Products!$D$2:$D$33,MATCH(C9998,Data_Products!$A$2:$A$33,0))</f>
        <v>144.38</v>
      </c>
      <c r="H9998" s="4" t="str">
        <f aca="false">INDEX(Data_Products!$C$2:$C$33,MATCH(C9998,Data_Products!$A$2:$A$33,0))</f>
        <v>Plumbing &amp; Drainage</v>
      </c>
      <c r="I9998" s="10" t="n">
        <f aca="false">D9998*(E9998-G9998)</f>
        <v>130.62</v>
      </c>
      <c r="J9998" s="11" t="n">
        <f aca="false">IFERROR(I9998/F9998,0)</f>
        <v>0.311459773952024</v>
      </c>
      <c r="K9998" s="4" t="str">
        <f aca="false">IFERROR(INDEX(Data_Orders!$F$2:$F$4727,MATCH(B9998,Data_Orders!$A$2:$A$4727,0)),"")</f>
        <v>Housebuilder</v>
      </c>
      <c r="L9998" s="4" t="str">
        <f aca="false">IFERROR(INDEX(Data_Orders!$D$2:$D$4727,MATCH(B9998,Data_Orders!$A$2:$A$4727,0)),"")</f>
        <v>Binley (Coventry)</v>
      </c>
    </row>
    <row r="9999" customFormat="false" ht="15" hidden="false" customHeight="false" outlineLevel="0" collapsed="false">
      <c r="A9999" s="4" t="s">
        <v>15815</v>
      </c>
      <c r="B9999" s="4" t="s">
        <v>4420</v>
      </c>
      <c r="C9999" s="4" t="s">
        <v>1061</v>
      </c>
      <c r="D9999" s="4" t="n">
        <v>6</v>
      </c>
      <c r="E9999" s="4" t="n">
        <v>145.57</v>
      </c>
      <c r="F9999" s="4" t="n">
        <v>873.42</v>
      </c>
      <c r="G9999" s="4" t="n">
        <f aca="false">INDEX(Data_Products!$D$2:$D$33,MATCH(C9999,Data_Products!$A$2:$A$33,0))</f>
        <v>119.29</v>
      </c>
      <c r="H9999" s="4" t="str">
        <f aca="false">INDEX(Data_Products!$C$2:$C$33,MATCH(C9999,Data_Products!$A$2:$A$33,0))</f>
        <v>Plumbing &amp; Drainage</v>
      </c>
      <c r="I9999" s="10" t="n">
        <f aca="false">D9999*(E9999-G9999)</f>
        <v>157.68</v>
      </c>
      <c r="J9999" s="11" t="n">
        <f aca="false">IFERROR(I9999/F9999,0)</f>
        <v>0.180531702960775</v>
      </c>
      <c r="K9999" s="4" t="str">
        <f aca="false">IFERROR(INDEX(Data_Orders!$F$2:$F$4727,MATCH(B9999,Data_Orders!$A$2:$A$4727,0)),"")</f>
        <v>Housebuilder</v>
      </c>
      <c r="L9999" s="4" t="str">
        <f aca="false">IFERROR(INDEX(Data_Orders!$D$2:$D$4727,MATCH(B9999,Data_Orders!$A$2:$A$4727,0)),"")</f>
        <v>Binley (Coventry)</v>
      </c>
    </row>
    <row r="10000" customFormat="false" ht="15" hidden="false" customHeight="false" outlineLevel="0" collapsed="false">
      <c r="A10000" s="4" t="s">
        <v>15816</v>
      </c>
      <c r="B10000" s="4" t="s">
        <v>4420</v>
      </c>
      <c r="C10000" s="4" t="s">
        <v>1059</v>
      </c>
      <c r="D10000" s="4" t="n">
        <v>11</v>
      </c>
      <c r="E10000" s="4" t="n">
        <v>103.63</v>
      </c>
      <c r="F10000" s="4" t="n">
        <v>1139.93</v>
      </c>
      <c r="G10000" s="4" t="n">
        <f aca="false">INDEX(Data_Products!$D$2:$D$33,MATCH(C10000,Data_Products!$A$2:$A$33,0))</f>
        <v>82.55</v>
      </c>
      <c r="H10000" s="4" t="str">
        <f aca="false">INDEX(Data_Products!$C$2:$C$33,MATCH(C10000,Data_Products!$A$2:$A$33,0))</f>
        <v>Roofing</v>
      </c>
      <c r="I10000" s="10" t="n">
        <f aca="false">D10000*(E10000-G10000)</f>
        <v>231.88</v>
      </c>
      <c r="J10000" s="11" t="n">
        <f aca="false">IFERROR(I10000/F10000,0)</f>
        <v>0.203415999228023</v>
      </c>
      <c r="K10000" s="4" t="str">
        <f aca="false">IFERROR(INDEX(Data_Orders!$F$2:$F$4727,MATCH(B10000,Data_Orders!$A$2:$A$4727,0)),"")</f>
        <v>Housebuilder</v>
      </c>
      <c r="L10000" s="4" t="str">
        <f aca="false">IFERROR(INDEX(Data_Orders!$D$2:$D$4727,MATCH(B10000,Data_Orders!$A$2:$A$4727,0)),"")</f>
        <v>Binley (Coventry)</v>
      </c>
    </row>
    <row r="10001" customFormat="false" ht="15" hidden="false" customHeight="false" outlineLevel="0" collapsed="false">
      <c r="A10001" s="4" t="s">
        <v>15817</v>
      </c>
      <c r="B10001" s="4" t="s">
        <v>4421</v>
      </c>
      <c r="C10001" s="4" t="s">
        <v>1035</v>
      </c>
      <c r="D10001" s="4" t="n">
        <v>8</v>
      </c>
      <c r="E10001" s="4" t="n">
        <v>165.07</v>
      </c>
      <c r="F10001" s="4" t="n">
        <v>1320.56</v>
      </c>
      <c r="G10001" s="4" t="n">
        <f aca="false">INDEX(Data_Products!$D$2:$D$33,MATCH(C10001,Data_Products!$A$2:$A$33,0))</f>
        <v>134.65</v>
      </c>
      <c r="H10001" s="4" t="str">
        <f aca="false">INDEX(Data_Products!$C$2:$C$33,MATCH(C10001,Data_Products!$A$2:$A$33,0))</f>
        <v>Insulation</v>
      </c>
      <c r="I10001" s="10" t="n">
        <f aca="false">D10001*(E10001-G10001)</f>
        <v>243.36</v>
      </c>
      <c r="J10001" s="11" t="n">
        <f aca="false">IFERROR(I10001/F10001,0)</f>
        <v>0.184285454655601</v>
      </c>
      <c r="K10001" s="4" t="str">
        <f aca="false">IFERROR(INDEX(Data_Orders!$F$2:$F$4727,MATCH(B10001,Data_Orders!$A$2:$A$4727,0)),"")</f>
        <v>Housebuilder</v>
      </c>
      <c r="L10001" s="4" t="str">
        <f aca="false">IFERROR(INDEX(Data_Orders!$D$2:$D$4727,MATCH(B10001,Data_Orders!$A$2:$A$4727,0)),"")</f>
        <v>Binley (Coventry)</v>
      </c>
    </row>
    <row r="10002" customFormat="false" ht="15" hidden="false" customHeight="false" outlineLevel="0" collapsed="false">
      <c r="A10002" s="4" t="s">
        <v>15818</v>
      </c>
      <c r="B10002" s="4" t="s">
        <v>4421</v>
      </c>
      <c r="C10002" s="4" t="s">
        <v>1077</v>
      </c>
      <c r="D10002" s="4" t="n">
        <v>1</v>
      </c>
      <c r="E10002" s="4" t="n">
        <v>46.61</v>
      </c>
      <c r="F10002" s="4" t="n">
        <v>46.61</v>
      </c>
      <c r="G10002" s="4" t="n">
        <f aca="false">INDEX(Data_Products!$D$2:$D$33,MATCH(C10002,Data_Products!$A$2:$A$33,0))</f>
        <v>36.87</v>
      </c>
      <c r="H10002" s="4" t="str">
        <f aca="false">INDEX(Data_Products!$C$2:$C$33,MATCH(C10002,Data_Products!$A$2:$A$33,0))</f>
        <v>Landscaping</v>
      </c>
      <c r="I10002" s="10" t="n">
        <f aca="false">D10002*(E10002-G10002)</f>
        <v>9.74</v>
      </c>
      <c r="J10002" s="11" t="n">
        <f aca="false">IFERROR(I10002/F10002,0)</f>
        <v>0.208968032611028</v>
      </c>
      <c r="K10002" s="4" t="str">
        <f aca="false">IFERROR(INDEX(Data_Orders!$F$2:$F$4727,MATCH(B10002,Data_Orders!$A$2:$A$4727,0)),"")</f>
        <v>Housebuilder</v>
      </c>
      <c r="L10002" s="4" t="str">
        <f aca="false">IFERROR(INDEX(Data_Orders!$D$2:$D$4727,MATCH(B10002,Data_Orders!$A$2:$A$4727,0)),"")</f>
        <v>Binley (Coventry)</v>
      </c>
    </row>
    <row r="10003" customFormat="false" ht="15" hidden="false" customHeight="false" outlineLevel="0" collapsed="false">
      <c r="A10003" s="4" t="s">
        <v>15819</v>
      </c>
      <c r="B10003" s="4" t="s">
        <v>4421</v>
      </c>
      <c r="C10003" s="4" t="s">
        <v>1030</v>
      </c>
      <c r="D10003" s="4" t="n">
        <v>18</v>
      </c>
      <c r="E10003" s="4" t="n">
        <v>25.23</v>
      </c>
      <c r="F10003" s="4" t="n">
        <v>454.14</v>
      </c>
      <c r="G10003" s="4" t="n">
        <f aca="false">INDEX(Data_Products!$D$2:$D$33,MATCH(C10003,Data_Products!$A$2:$A$33,0))</f>
        <v>17.67</v>
      </c>
      <c r="H10003" s="4" t="str">
        <f aca="false">INDEX(Data_Products!$C$2:$C$33,MATCH(C10003,Data_Products!$A$2:$A$33,0))</f>
        <v>Cement &amp; Aggregates</v>
      </c>
      <c r="I10003" s="10" t="n">
        <f aca="false">D10003*(E10003-G10003)</f>
        <v>136.08</v>
      </c>
      <c r="J10003" s="11" t="n">
        <f aca="false">IFERROR(I10003/F10003,0)</f>
        <v>0.299643281807372</v>
      </c>
      <c r="K10003" s="4" t="str">
        <f aca="false">IFERROR(INDEX(Data_Orders!$F$2:$F$4727,MATCH(B10003,Data_Orders!$A$2:$A$4727,0)),"")</f>
        <v>Housebuilder</v>
      </c>
      <c r="L10003" s="4" t="str">
        <f aca="false">IFERROR(INDEX(Data_Orders!$D$2:$D$4727,MATCH(B10003,Data_Orders!$A$2:$A$4727,0)),"")</f>
        <v>Binley (Coventry)</v>
      </c>
    </row>
    <row r="10004" customFormat="false" ht="15" hidden="false" customHeight="false" outlineLevel="0" collapsed="false">
      <c r="A10004" s="4" t="s">
        <v>15820</v>
      </c>
      <c r="B10004" s="4" t="s">
        <v>4421</v>
      </c>
      <c r="C10004" s="4" t="s">
        <v>1039</v>
      </c>
      <c r="D10004" s="4" t="n">
        <v>15</v>
      </c>
      <c r="E10004" s="4" t="n">
        <v>160.41</v>
      </c>
      <c r="F10004" s="4" t="n">
        <v>2406.15</v>
      </c>
      <c r="G10004" s="4" t="n">
        <f aca="false">INDEX(Data_Products!$D$2:$D$33,MATCH(C10004,Data_Products!$A$2:$A$33,0))</f>
        <v>99.74</v>
      </c>
      <c r="H10004" s="4" t="str">
        <f aca="false">INDEX(Data_Products!$C$2:$C$33,MATCH(C10004,Data_Products!$A$2:$A$33,0))</f>
        <v>Insulation</v>
      </c>
      <c r="I10004" s="10" t="n">
        <f aca="false">D10004*(E10004-G10004)</f>
        <v>910.05</v>
      </c>
      <c r="J10004" s="11" t="n">
        <f aca="false">IFERROR(I10004/F10004,0)</f>
        <v>0.378218315566361</v>
      </c>
      <c r="K10004" s="4" t="str">
        <f aca="false">IFERROR(INDEX(Data_Orders!$F$2:$F$4727,MATCH(B10004,Data_Orders!$A$2:$A$4727,0)),"")</f>
        <v>Housebuilder</v>
      </c>
      <c r="L10004" s="4" t="str">
        <f aca="false">IFERROR(INDEX(Data_Orders!$D$2:$D$4727,MATCH(B10004,Data_Orders!$A$2:$A$4727,0)),"")</f>
        <v>Binley (Coventry)</v>
      </c>
    </row>
    <row r="10005" customFormat="false" ht="15" hidden="false" customHeight="false" outlineLevel="0" collapsed="false">
      <c r="A10005" s="4" t="s">
        <v>15821</v>
      </c>
      <c r="B10005" s="4" t="s">
        <v>4421</v>
      </c>
      <c r="C10005" s="4" t="s">
        <v>1017</v>
      </c>
      <c r="D10005" s="4" t="n">
        <v>7</v>
      </c>
      <c r="E10005" s="4" t="n">
        <v>49.15</v>
      </c>
      <c r="F10005" s="4" t="n">
        <v>344.05</v>
      </c>
      <c r="G10005" s="4" t="n">
        <f aca="false">INDEX(Data_Products!$D$2:$D$33,MATCH(C10005,Data_Products!$A$2:$A$33,0))</f>
        <v>31.44</v>
      </c>
      <c r="H10005" s="4" t="str">
        <f aca="false">INDEX(Data_Products!$C$2:$C$33,MATCH(C10005,Data_Products!$A$2:$A$33,0))</f>
        <v>Timber</v>
      </c>
      <c r="I10005" s="10" t="n">
        <f aca="false">D10005*(E10005-G10005)</f>
        <v>123.97</v>
      </c>
      <c r="J10005" s="11" t="n">
        <f aca="false">IFERROR(I10005/F10005,0)</f>
        <v>0.360325534079349</v>
      </c>
      <c r="K10005" s="4" t="str">
        <f aca="false">IFERROR(INDEX(Data_Orders!$F$2:$F$4727,MATCH(B10005,Data_Orders!$A$2:$A$4727,0)),"")</f>
        <v>Housebuilder</v>
      </c>
      <c r="L10005" s="4" t="str">
        <f aca="false">IFERROR(INDEX(Data_Orders!$D$2:$D$4727,MATCH(B10005,Data_Orders!$A$2:$A$4727,0)),"")</f>
        <v>Binley (Coventry)</v>
      </c>
    </row>
    <row r="10006" customFormat="false" ht="15" hidden="false" customHeight="false" outlineLevel="0" collapsed="false">
      <c r="A10006" s="4" t="s">
        <v>15822</v>
      </c>
      <c r="B10006" s="4" t="s">
        <v>4422</v>
      </c>
      <c r="C10006" s="4" t="s">
        <v>1075</v>
      </c>
      <c r="D10006" s="4" t="n">
        <v>1</v>
      </c>
      <c r="E10006" s="4" t="n">
        <v>98.61</v>
      </c>
      <c r="F10006" s="4" t="n">
        <v>98.61</v>
      </c>
      <c r="G10006" s="4" t="n">
        <f aca="false">INDEX(Data_Products!$D$2:$D$33,MATCH(C10006,Data_Products!$A$2:$A$33,0))</f>
        <v>74.84</v>
      </c>
      <c r="H10006" s="4" t="str">
        <f aca="false">INDEX(Data_Products!$C$2:$C$33,MATCH(C10006,Data_Products!$A$2:$A$33,0))</f>
        <v>Landscaping</v>
      </c>
      <c r="I10006" s="10" t="n">
        <f aca="false">D10006*(E10006-G10006)</f>
        <v>23.77</v>
      </c>
      <c r="J10006" s="11" t="n">
        <f aca="false">IFERROR(I10006/F10006,0)</f>
        <v>0.24105060338708</v>
      </c>
      <c r="K10006" s="4" t="str">
        <f aca="false">IFERROR(INDEX(Data_Orders!$F$2:$F$4727,MATCH(B10006,Data_Orders!$A$2:$A$4727,0)),"")</f>
        <v>Housebuilder</v>
      </c>
      <c r="L10006" s="4" t="str">
        <f aca="false">IFERROR(INDEX(Data_Orders!$D$2:$D$4727,MATCH(B10006,Data_Orders!$A$2:$A$4727,0)),"")</f>
        <v>Binley (Coventry)</v>
      </c>
    </row>
    <row r="10007" customFormat="false" ht="15" hidden="false" customHeight="false" outlineLevel="0" collapsed="false">
      <c r="A10007" s="4" t="s">
        <v>15823</v>
      </c>
      <c r="B10007" s="4" t="s">
        <v>4422</v>
      </c>
      <c r="C10007" s="4" t="s">
        <v>1050</v>
      </c>
      <c r="D10007" s="4" t="n">
        <v>15</v>
      </c>
      <c r="E10007" s="4" t="n">
        <v>238.63</v>
      </c>
      <c r="F10007" s="4" t="n">
        <v>3579.45</v>
      </c>
      <c r="G10007" s="4" t="n">
        <f aca="false">INDEX(Data_Products!$D$2:$D$33,MATCH(C10007,Data_Products!$A$2:$A$33,0))</f>
        <v>148.91</v>
      </c>
      <c r="H10007" s="4" t="str">
        <f aca="false">INDEX(Data_Products!$C$2:$C$33,MATCH(C10007,Data_Products!$A$2:$A$33,0))</f>
        <v>Tools &amp; Fixings</v>
      </c>
      <c r="I10007" s="10" t="n">
        <f aca="false">D10007*(E10007-G10007)</f>
        <v>1345.8</v>
      </c>
      <c r="J10007" s="11" t="n">
        <f aca="false">IFERROR(I10007/F10007,0)</f>
        <v>0.375979549930855</v>
      </c>
      <c r="K10007" s="4" t="str">
        <f aca="false">IFERROR(INDEX(Data_Orders!$F$2:$F$4727,MATCH(B10007,Data_Orders!$A$2:$A$4727,0)),"")</f>
        <v>Housebuilder</v>
      </c>
      <c r="L10007" s="4" t="str">
        <f aca="false">IFERROR(INDEX(Data_Orders!$D$2:$D$4727,MATCH(B10007,Data_Orders!$A$2:$A$4727,0)),"")</f>
        <v>Binley (Coventry)</v>
      </c>
    </row>
    <row r="10008" customFormat="false" ht="15" hidden="false" customHeight="false" outlineLevel="0" collapsed="false">
      <c r="A10008" s="4" t="s">
        <v>15824</v>
      </c>
      <c r="B10008" s="4" t="s">
        <v>4422</v>
      </c>
      <c r="C10008" s="4" t="s">
        <v>1044</v>
      </c>
      <c r="D10008" s="4" t="n">
        <v>8</v>
      </c>
      <c r="E10008" s="4" t="n">
        <v>190.44</v>
      </c>
      <c r="F10008" s="4" t="n">
        <v>1523.52</v>
      </c>
      <c r="G10008" s="4" t="n">
        <f aca="false">INDEX(Data_Products!$D$2:$D$33,MATCH(C10008,Data_Products!$A$2:$A$33,0))</f>
        <v>115.48</v>
      </c>
      <c r="H10008" s="4" t="str">
        <f aca="false">INDEX(Data_Products!$C$2:$C$33,MATCH(C10008,Data_Products!$A$2:$A$33,0))</f>
        <v>Tools &amp; Fixings</v>
      </c>
      <c r="I10008" s="10" t="n">
        <f aca="false">D10008*(E10008-G10008)</f>
        <v>599.68</v>
      </c>
      <c r="J10008" s="11" t="n">
        <f aca="false">IFERROR(I10008/F10008,0)</f>
        <v>0.393614786809494</v>
      </c>
      <c r="K10008" s="4" t="str">
        <f aca="false">IFERROR(INDEX(Data_Orders!$F$2:$F$4727,MATCH(B10008,Data_Orders!$A$2:$A$4727,0)),"")</f>
        <v>Housebuilder</v>
      </c>
      <c r="L10008" s="4" t="str">
        <f aca="false">IFERROR(INDEX(Data_Orders!$D$2:$D$4727,MATCH(B10008,Data_Orders!$A$2:$A$4727,0)),"")</f>
        <v>Binley (Coventry)</v>
      </c>
    </row>
    <row r="10009" customFormat="false" ht="15" hidden="false" customHeight="false" outlineLevel="0" collapsed="false">
      <c r="A10009" s="4" t="s">
        <v>15825</v>
      </c>
      <c r="B10009" s="4" t="s">
        <v>4422</v>
      </c>
      <c r="C10009" s="4" t="s">
        <v>1019</v>
      </c>
      <c r="D10009" s="4" t="n">
        <v>18</v>
      </c>
      <c r="E10009" s="4" t="n">
        <v>79.76</v>
      </c>
      <c r="F10009" s="4" t="n">
        <v>1435.68</v>
      </c>
      <c r="G10009" s="4" t="n">
        <f aca="false">INDEX(Data_Products!$D$2:$D$33,MATCH(C10009,Data_Products!$A$2:$A$33,0))</f>
        <v>59.07</v>
      </c>
      <c r="H10009" s="4" t="str">
        <f aca="false">INDEX(Data_Products!$C$2:$C$33,MATCH(C10009,Data_Products!$A$2:$A$33,0))</f>
        <v>Timber</v>
      </c>
      <c r="I10009" s="10" t="n">
        <f aca="false">D10009*(E10009-G10009)</f>
        <v>372.42</v>
      </c>
      <c r="J10009" s="11" t="n">
        <f aca="false">IFERROR(I10009/F10009,0)</f>
        <v>0.259403209628887</v>
      </c>
      <c r="K10009" s="4" t="str">
        <f aca="false">IFERROR(INDEX(Data_Orders!$F$2:$F$4727,MATCH(B10009,Data_Orders!$A$2:$A$4727,0)),"")</f>
        <v>Housebuilder</v>
      </c>
      <c r="L10009" s="4" t="str">
        <f aca="false">IFERROR(INDEX(Data_Orders!$D$2:$D$4727,MATCH(B10009,Data_Orders!$A$2:$A$4727,0)),"")</f>
        <v>Binley (Coventry)</v>
      </c>
    </row>
    <row r="10010" customFormat="false" ht="15" hidden="false" customHeight="false" outlineLevel="0" collapsed="false">
      <c r="A10010" s="4" t="s">
        <v>15826</v>
      </c>
      <c r="B10010" s="4" t="s">
        <v>4422</v>
      </c>
      <c r="C10010" s="4" t="s">
        <v>1073</v>
      </c>
      <c r="D10010" s="4" t="n">
        <v>6</v>
      </c>
      <c r="E10010" s="4" t="n">
        <v>231.05</v>
      </c>
      <c r="F10010" s="4" t="n">
        <v>1386.3</v>
      </c>
      <c r="G10010" s="4" t="n">
        <f aca="false">INDEX(Data_Products!$D$2:$D$33,MATCH(C10010,Data_Products!$A$2:$A$33,0))</f>
        <v>148.29</v>
      </c>
      <c r="H10010" s="4" t="str">
        <f aca="false">INDEX(Data_Products!$C$2:$C$33,MATCH(C10010,Data_Products!$A$2:$A$33,0))</f>
        <v>Landscaping</v>
      </c>
      <c r="I10010" s="10" t="n">
        <f aca="false">D10010*(E10010-G10010)</f>
        <v>496.56</v>
      </c>
      <c r="J10010" s="11" t="n">
        <f aca="false">IFERROR(I10010/F10010,0)</f>
        <v>0.358190867777537</v>
      </c>
      <c r="K10010" s="4" t="str">
        <f aca="false">IFERROR(INDEX(Data_Orders!$F$2:$F$4727,MATCH(B10010,Data_Orders!$A$2:$A$4727,0)),"")</f>
        <v>Housebuilder</v>
      </c>
      <c r="L10010" s="4" t="str">
        <f aca="false">IFERROR(INDEX(Data_Orders!$D$2:$D$4727,MATCH(B10010,Data_Orders!$A$2:$A$4727,0)),"")</f>
        <v>Binley (Coventry)</v>
      </c>
    </row>
    <row r="10011" customFormat="false" ht="15" hidden="false" customHeight="false" outlineLevel="0" collapsed="false">
      <c r="A10011" s="4" t="s">
        <v>15827</v>
      </c>
      <c r="B10011" s="4" t="s">
        <v>4423</v>
      </c>
      <c r="C10011" s="4" t="s">
        <v>1044</v>
      </c>
      <c r="D10011" s="4" t="n">
        <v>4</v>
      </c>
      <c r="E10011" s="4" t="n">
        <v>190.44</v>
      </c>
      <c r="F10011" s="4" t="n">
        <v>761.76</v>
      </c>
      <c r="G10011" s="4" t="n">
        <f aca="false">INDEX(Data_Products!$D$2:$D$33,MATCH(C10011,Data_Products!$A$2:$A$33,0))</f>
        <v>115.48</v>
      </c>
      <c r="H10011" s="4" t="str">
        <f aca="false">INDEX(Data_Products!$C$2:$C$33,MATCH(C10011,Data_Products!$A$2:$A$33,0))</f>
        <v>Tools &amp; Fixings</v>
      </c>
      <c r="I10011" s="10" t="n">
        <f aca="false">D10011*(E10011-G10011)</f>
        <v>299.84</v>
      </c>
      <c r="J10011" s="11" t="n">
        <f aca="false">IFERROR(I10011/F10011,0)</f>
        <v>0.393614786809494</v>
      </c>
      <c r="K10011" s="4" t="str">
        <f aca="false">IFERROR(INDEX(Data_Orders!$F$2:$F$4727,MATCH(B10011,Data_Orders!$A$2:$A$4727,0)),"")</f>
        <v>Housebuilder</v>
      </c>
      <c r="L10011" s="4" t="str">
        <f aca="false">IFERROR(INDEX(Data_Orders!$D$2:$D$4727,MATCH(B10011,Data_Orders!$A$2:$A$4727,0)),"")</f>
        <v>Binley (Coventry)</v>
      </c>
    </row>
    <row r="10012" customFormat="false" ht="15" hidden="false" customHeight="false" outlineLevel="0" collapsed="false">
      <c r="A10012" s="4" t="s">
        <v>15828</v>
      </c>
      <c r="B10012" s="4" t="s">
        <v>4423</v>
      </c>
      <c r="C10012" s="4" t="s">
        <v>1041</v>
      </c>
      <c r="D10012" s="4" t="n">
        <v>4</v>
      </c>
      <c r="E10012" s="4" t="n">
        <v>242.75</v>
      </c>
      <c r="F10012" s="4" t="n">
        <v>971</v>
      </c>
      <c r="G10012" s="4" t="n">
        <f aca="false">INDEX(Data_Products!$D$2:$D$33,MATCH(C10012,Data_Products!$A$2:$A$33,0))</f>
        <v>142.94</v>
      </c>
      <c r="H10012" s="4" t="str">
        <f aca="false">INDEX(Data_Products!$C$2:$C$33,MATCH(C10012,Data_Products!$A$2:$A$33,0))</f>
        <v>Tools &amp; Fixings</v>
      </c>
      <c r="I10012" s="10" t="n">
        <f aca="false">D10012*(E10012-G10012)</f>
        <v>399.24</v>
      </c>
      <c r="J10012" s="11" t="n">
        <f aca="false">IFERROR(I10012/F10012,0)</f>
        <v>0.411163748712667</v>
      </c>
      <c r="K10012" s="4" t="str">
        <f aca="false">IFERROR(INDEX(Data_Orders!$F$2:$F$4727,MATCH(B10012,Data_Orders!$A$2:$A$4727,0)),"")</f>
        <v>Housebuilder</v>
      </c>
      <c r="L10012" s="4" t="str">
        <f aca="false">IFERROR(INDEX(Data_Orders!$D$2:$D$4727,MATCH(B10012,Data_Orders!$A$2:$A$4727,0)),"")</f>
        <v>Binley (Coventry)</v>
      </c>
    </row>
    <row r="10013" customFormat="false" ht="15" hidden="false" customHeight="false" outlineLevel="0" collapsed="false">
      <c r="A10013" s="4" t="s">
        <v>15829</v>
      </c>
      <c r="B10013" s="4" t="s">
        <v>4423</v>
      </c>
      <c r="C10013" s="4" t="s">
        <v>1075</v>
      </c>
      <c r="D10013" s="4" t="n">
        <v>17</v>
      </c>
      <c r="E10013" s="4" t="n">
        <v>98.61</v>
      </c>
      <c r="F10013" s="4" t="n">
        <v>1676.37</v>
      </c>
      <c r="G10013" s="4" t="n">
        <f aca="false">INDEX(Data_Products!$D$2:$D$33,MATCH(C10013,Data_Products!$A$2:$A$33,0))</f>
        <v>74.84</v>
      </c>
      <c r="H10013" s="4" t="str">
        <f aca="false">INDEX(Data_Products!$C$2:$C$33,MATCH(C10013,Data_Products!$A$2:$A$33,0))</f>
        <v>Landscaping</v>
      </c>
      <c r="I10013" s="10" t="n">
        <f aca="false">D10013*(E10013-G10013)</f>
        <v>404.09</v>
      </c>
      <c r="J10013" s="11" t="n">
        <f aca="false">IFERROR(I10013/F10013,0)</f>
        <v>0.24105060338708</v>
      </c>
      <c r="K10013" s="4" t="str">
        <f aca="false">IFERROR(INDEX(Data_Orders!$F$2:$F$4727,MATCH(B10013,Data_Orders!$A$2:$A$4727,0)),"")</f>
        <v>Housebuilder</v>
      </c>
      <c r="L10013" s="4" t="str">
        <f aca="false">IFERROR(INDEX(Data_Orders!$D$2:$D$4727,MATCH(B10013,Data_Orders!$A$2:$A$4727,0)),"")</f>
        <v>Binley (Coventry)</v>
      </c>
    </row>
    <row r="10014" customFormat="false" ht="15" hidden="false" customHeight="false" outlineLevel="0" collapsed="false">
      <c r="A10014" s="4" t="s">
        <v>15830</v>
      </c>
      <c r="B10014" s="4" t="s">
        <v>4423</v>
      </c>
      <c r="C10014" s="4" t="s">
        <v>1061</v>
      </c>
      <c r="D10014" s="4" t="n">
        <v>10</v>
      </c>
      <c r="E10014" s="4" t="n">
        <v>145.57</v>
      </c>
      <c r="F10014" s="4" t="n">
        <v>1455.7</v>
      </c>
      <c r="G10014" s="4" t="n">
        <f aca="false">INDEX(Data_Products!$D$2:$D$33,MATCH(C10014,Data_Products!$A$2:$A$33,0))</f>
        <v>119.29</v>
      </c>
      <c r="H10014" s="4" t="str">
        <f aca="false">INDEX(Data_Products!$C$2:$C$33,MATCH(C10014,Data_Products!$A$2:$A$33,0))</f>
        <v>Plumbing &amp; Drainage</v>
      </c>
      <c r="I10014" s="10" t="n">
        <f aca="false">D10014*(E10014-G10014)</f>
        <v>262.8</v>
      </c>
      <c r="J10014" s="11" t="n">
        <f aca="false">IFERROR(I10014/F10014,0)</f>
        <v>0.180531702960775</v>
      </c>
      <c r="K10014" s="4" t="str">
        <f aca="false">IFERROR(INDEX(Data_Orders!$F$2:$F$4727,MATCH(B10014,Data_Orders!$A$2:$A$4727,0)),"")</f>
        <v>Housebuilder</v>
      </c>
      <c r="L10014" s="4" t="str">
        <f aca="false">IFERROR(INDEX(Data_Orders!$D$2:$D$4727,MATCH(B10014,Data_Orders!$A$2:$A$4727,0)),"")</f>
        <v>Binley (Coventry)</v>
      </c>
    </row>
    <row r="10015" customFormat="false" ht="15" hidden="false" customHeight="false" outlineLevel="0" collapsed="false">
      <c r="A10015" s="4" t="s">
        <v>15831</v>
      </c>
      <c r="B10015" s="4" t="s">
        <v>4424</v>
      </c>
      <c r="C10015" s="4" t="s">
        <v>1019</v>
      </c>
      <c r="D10015" s="4" t="n">
        <v>16</v>
      </c>
      <c r="E10015" s="4" t="n">
        <v>79.76</v>
      </c>
      <c r="F10015" s="4" t="n">
        <v>1276.16</v>
      </c>
      <c r="G10015" s="4" t="n">
        <f aca="false">INDEX(Data_Products!$D$2:$D$33,MATCH(C10015,Data_Products!$A$2:$A$33,0))</f>
        <v>59.07</v>
      </c>
      <c r="H10015" s="4" t="str">
        <f aca="false">INDEX(Data_Products!$C$2:$C$33,MATCH(C10015,Data_Products!$A$2:$A$33,0))</f>
        <v>Timber</v>
      </c>
      <c r="I10015" s="10" t="n">
        <f aca="false">D10015*(E10015-G10015)</f>
        <v>331.04</v>
      </c>
      <c r="J10015" s="11" t="n">
        <f aca="false">IFERROR(I10015/F10015,0)</f>
        <v>0.259403209628887</v>
      </c>
      <c r="K10015" s="4" t="str">
        <f aca="false">IFERROR(INDEX(Data_Orders!$F$2:$F$4727,MATCH(B10015,Data_Orders!$A$2:$A$4727,0)),"")</f>
        <v>Housebuilder</v>
      </c>
      <c r="L10015" s="4" t="str">
        <f aca="false">IFERROR(INDEX(Data_Orders!$D$2:$D$4727,MATCH(B10015,Data_Orders!$A$2:$A$4727,0)),"")</f>
        <v>Binley (Coventry)</v>
      </c>
    </row>
    <row r="10016" customFormat="false" ht="15" hidden="false" customHeight="false" outlineLevel="0" collapsed="false">
      <c r="A10016" s="4" t="s">
        <v>15832</v>
      </c>
      <c r="B10016" s="4" t="s">
        <v>4424</v>
      </c>
      <c r="C10016" s="4" t="s">
        <v>1059</v>
      </c>
      <c r="D10016" s="4" t="n">
        <v>17</v>
      </c>
      <c r="E10016" s="4" t="n">
        <v>103.63</v>
      </c>
      <c r="F10016" s="4" t="n">
        <v>1761.71</v>
      </c>
      <c r="G10016" s="4" t="n">
        <f aca="false">INDEX(Data_Products!$D$2:$D$33,MATCH(C10016,Data_Products!$A$2:$A$33,0))</f>
        <v>82.55</v>
      </c>
      <c r="H10016" s="4" t="str">
        <f aca="false">INDEX(Data_Products!$C$2:$C$33,MATCH(C10016,Data_Products!$A$2:$A$33,0))</f>
        <v>Roofing</v>
      </c>
      <c r="I10016" s="10" t="n">
        <f aca="false">D10016*(E10016-G10016)</f>
        <v>358.36</v>
      </c>
      <c r="J10016" s="11" t="n">
        <f aca="false">IFERROR(I10016/F10016,0)</f>
        <v>0.203415999228023</v>
      </c>
      <c r="K10016" s="4" t="str">
        <f aca="false">IFERROR(INDEX(Data_Orders!$F$2:$F$4727,MATCH(B10016,Data_Orders!$A$2:$A$4727,0)),"")</f>
        <v>Housebuilder</v>
      </c>
      <c r="L10016" s="4" t="str">
        <f aca="false">IFERROR(INDEX(Data_Orders!$D$2:$D$4727,MATCH(B10016,Data_Orders!$A$2:$A$4727,0)),"")</f>
        <v>Binley (Coventry)</v>
      </c>
    </row>
    <row r="10017" customFormat="false" ht="15" hidden="false" customHeight="false" outlineLevel="0" collapsed="false">
      <c r="A10017" s="4" t="s">
        <v>15833</v>
      </c>
      <c r="B10017" s="4" t="s">
        <v>4424</v>
      </c>
      <c r="C10017" s="4" t="s">
        <v>1061</v>
      </c>
      <c r="D10017" s="4" t="n">
        <v>13</v>
      </c>
      <c r="E10017" s="4" t="n">
        <v>145.57</v>
      </c>
      <c r="F10017" s="4" t="n">
        <v>1892.41</v>
      </c>
      <c r="G10017" s="4" t="n">
        <f aca="false">INDEX(Data_Products!$D$2:$D$33,MATCH(C10017,Data_Products!$A$2:$A$33,0))</f>
        <v>119.29</v>
      </c>
      <c r="H10017" s="4" t="str">
        <f aca="false">INDEX(Data_Products!$C$2:$C$33,MATCH(C10017,Data_Products!$A$2:$A$33,0))</f>
        <v>Plumbing &amp; Drainage</v>
      </c>
      <c r="I10017" s="10" t="n">
        <f aca="false">D10017*(E10017-G10017)</f>
        <v>341.64</v>
      </c>
      <c r="J10017" s="11" t="n">
        <f aca="false">IFERROR(I10017/F10017,0)</f>
        <v>0.180531702960775</v>
      </c>
      <c r="K10017" s="4" t="str">
        <f aca="false">IFERROR(INDEX(Data_Orders!$F$2:$F$4727,MATCH(B10017,Data_Orders!$A$2:$A$4727,0)),"")</f>
        <v>Housebuilder</v>
      </c>
      <c r="L10017" s="4" t="str">
        <f aca="false">IFERROR(INDEX(Data_Orders!$D$2:$D$4727,MATCH(B10017,Data_Orders!$A$2:$A$4727,0)),"")</f>
        <v>Binley (Coventry)</v>
      </c>
    </row>
    <row r="10018" customFormat="false" ht="15" hidden="false" customHeight="false" outlineLevel="0" collapsed="false">
      <c r="A10018" s="4" t="s">
        <v>15834</v>
      </c>
      <c r="B10018" s="4" t="s">
        <v>4425</v>
      </c>
      <c r="C10018" s="4" t="s">
        <v>1064</v>
      </c>
      <c r="D10018" s="4" t="n">
        <v>20</v>
      </c>
      <c r="E10018" s="4" t="n">
        <v>97.63</v>
      </c>
      <c r="F10018" s="4" t="n">
        <v>1952.6</v>
      </c>
      <c r="G10018" s="4" t="n">
        <f aca="false">INDEX(Data_Products!$D$2:$D$33,MATCH(C10018,Data_Products!$A$2:$A$33,0))</f>
        <v>65.21</v>
      </c>
      <c r="H10018" s="4" t="str">
        <f aca="false">INDEX(Data_Products!$C$2:$C$33,MATCH(C10018,Data_Products!$A$2:$A$33,0))</f>
        <v>Plumbing &amp; Drainage</v>
      </c>
      <c r="I10018" s="10" t="n">
        <f aca="false">D10018*(E10018-G10018)</f>
        <v>648.4</v>
      </c>
      <c r="J10018" s="11" t="n">
        <f aca="false">IFERROR(I10018/F10018,0)</f>
        <v>0.332070060432244</v>
      </c>
      <c r="K10018" s="4" t="str">
        <f aca="false">IFERROR(INDEX(Data_Orders!$F$2:$F$4727,MATCH(B10018,Data_Orders!$A$2:$A$4727,0)),"")</f>
        <v>Housebuilder</v>
      </c>
      <c r="L10018" s="4" t="str">
        <f aca="false">IFERROR(INDEX(Data_Orders!$D$2:$D$4727,MATCH(B10018,Data_Orders!$A$2:$A$4727,0)),"")</f>
        <v>Binley (Coventry)</v>
      </c>
    </row>
    <row r="10019" customFormat="false" ht="15" hidden="false" customHeight="false" outlineLevel="0" collapsed="false">
      <c r="A10019" s="4" t="s">
        <v>15835</v>
      </c>
      <c r="B10019" s="4" t="s">
        <v>4426</v>
      </c>
      <c r="C10019" s="4" t="s">
        <v>1041</v>
      </c>
      <c r="D10019" s="4" t="n">
        <v>3</v>
      </c>
      <c r="E10019" s="4" t="n">
        <v>242.75</v>
      </c>
      <c r="F10019" s="4" t="n">
        <v>728.25</v>
      </c>
      <c r="G10019" s="4" t="n">
        <f aca="false">INDEX(Data_Products!$D$2:$D$33,MATCH(C10019,Data_Products!$A$2:$A$33,0))</f>
        <v>142.94</v>
      </c>
      <c r="H10019" s="4" t="str">
        <f aca="false">INDEX(Data_Products!$C$2:$C$33,MATCH(C10019,Data_Products!$A$2:$A$33,0))</f>
        <v>Tools &amp; Fixings</v>
      </c>
      <c r="I10019" s="10" t="n">
        <f aca="false">D10019*(E10019-G10019)</f>
        <v>299.43</v>
      </c>
      <c r="J10019" s="11" t="n">
        <f aca="false">IFERROR(I10019/F10019,0)</f>
        <v>0.411163748712667</v>
      </c>
      <c r="K10019" s="4" t="str">
        <f aca="false">IFERROR(INDEX(Data_Orders!$F$2:$F$4727,MATCH(B10019,Data_Orders!$A$2:$A$4727,0)),"")</f>
        <v>Housebuilder</v>
      </c>
      <c r="L10019" s="4" t="str">
        <f aca="false">IFERROR(INDEX(Data_Orders!$D$2:$D$4727,MATCH(B10019,Data_Orders!$A$2:$A$4727,0)),"")</f>
        <v>Binley (Coventry)</v>
      </c>
    </row>
    <row r="10020" customFormat="false" ht="15" hidden="false" customHeight="false" outlineLevel="0" collapsed="false">
      <c r="A10020" s="4" t="s">
        <v>15836</v>
      </c>
      <c r="B10020" s="4" t="s">
        <v>4427</v>
      </c>
      <c r="C10020" s="4" t="s">
        <v>1057</v>
      </c>
      <c r="D10020" s="4" t="n">
        <v>7</v>
      </c>
      <c r="E10020" s="4" t="n">
        <v>176.81</v>
      </c>
      <c r="F10020" s="4" t="n">
        <v>1237.67</v>
      </c>
      <c r="G10020" s="4" t="n">
        <f aca="false">INDEX(Data_Products!$D$2:$D$33,MATCH(C10020,Data_Products!$A$2:$A$33,0))</f>
        <v>129.57</v>
      </c>
      <c r="H10020" s="4" t="str">
        <f aca="false">INDEX(Data_Products!$C$2:$C$33,MATCH(C10020,Data_Products!$A$2:$A$33,0))</f>
        <v>Roofing</v>
      </c>
      <c r="I10020" s="10" t="n">
        <f aca="false">D10020*(E10020-G10020)</f>
        <v>330.68</v>
      </c>
      <c r="J10020" s="11" t="n">
        <f aca="false">IFERROR(I10020/F10020,0)</f>
        <v>0.267179458175443</v>
      </c>
      <c r="K10020" s="4" t="str">
        <f aca="false">IFERROR(INDEX(Data_Orders!$F$2:$F$4727,MATCH(B10020,Data_Orders!$A$2:$A$4727,0)),"")</f>
        <v>Trade Account</v>
      </c>
      <c r="L10020" s="4" t="str">
        <f aca="false">IFERROR(INDEX(Data_Orders!$D$2:$D$4727,MATCH(B10020,Data_Orders!$A$2:$A$4727,0)),"")</f>
        <v>Binley (Coventry)</v>
      </c>
    </row>
    <row r="10021" customFormat="false" ht="15" hidden="false" customHeight="false" outlineLevel="0" collapsed="false">
      <c r="A10021" s="4" t="s">
        <v>15837</v>
      </c>
      <c r="B10021" s="4" t="s">
        <v>4427</v>
      </c>
      <c r="C10021" s="4" t="s">
        <v>1030</v>
      </c>
      <c r="D10021" s="4" t="n">
        <v>2</v>
      </c>
      <c r="E10021" s="4" t="n">
        <v>25.23</v>
      </c>
      <c r="F10021" s="4" t="n">
        <v>50.46</v>
      </c>
      <c r="G10021" s="4" t="n">
        <f aca="false">INDEX(Data_Products!$D$2:$D$33,MATCH(C10021,Data_Products!$A$2:$A$33,0))</f>
        <v>17.67</v>
      </c>
      <c r="H10021" s="4" t="str">
        <f aca="false">INDEX(Data_Products!$C$2:$C$33,MATCH(C10021,Data_Products!$A$2:$A$33,0))</f>
        <v>Cement &amp; Aggregates</v>
      </c>
      <c r="I10021" s="10" t="n">
        <f aca="false">D10021*(E10021-G10021)</f>
        <v>15.12</v>
      </c>
      <c r="J10021" s="11" t="n">
        <f aca="false">IFERROR(I10021/F10021,0)</f>
        <v>0.299643281807372</v>
      </c>
      <c r="K10021" s="4" t="str">
        <f aca="false">IFERROR(INDEX(Data_Orders!$F$2:$F$4727,MATCH(B10021,Data_Orders!$A$2:$A$4727,0)),"")</f>
        <v>Trade Account</v>
      </c>
      <c r="L10021" s="4" t="str">
        <f aca="false">IFERROR(INDEX(Data_Orders!$D$2:$D$4727,MATCH(B10021,Data_Orders!$A$2:$A$4727,0)),"")</f>
        <v>Binley (Coventry)</v>
      </c>
    </row>
    <row r="10022" customFormat="false" ht="15" hidden="false" customHeight="false" outlineLevel="0" collapsed="false">
      <c r="A10022" s="4" t="s">
        <v>15838</v>
      </c>
      <c r="B10022" s="4" t="s">
        <v>4427</v>
      </c>
      <c r="C10022" s="4" t="s">
        <v>1044</v>
      </c>
      <c r="D10022" s="4" t="n">
        <v>12</v>
      </c>
      <c r="E10022" s="4" t="n">
        <v>190.44</v>
      </c>
      <c r="F10022" s="4" t="n">
        <v>2285.28</v>
      </c>
      <c r="G10022" s="4" t="n">
        <f aca="false">INDEX(Data_Products!$D$2:$D$33,MATCH(C10022,Data_Products!$A$2:$A$33,0))</f>
        <v>115.48</v>
      </c>
      <c r="H10022" s="4" t="str">
        <f aca="false">INDEX(Data_Products!$C$2:$C$33,MATCH(C10022,Data_Products!$A$2:$A$33,0))</f>
        <v>Tools &amp; Fixings</v>
      </c>
      <c r="I10022" s="10" t="n">
        <f aca="false">D10022*(E10022-G10022)</f>
        <v>899.52</v>
      </c>
      <c r="J10022" s="11" t="n">
        <f aca="false">IFERROR(I10022/F10022,0)</f>
        <v>0.393614786809494</v>
      </c>
      <c r="K10022" s="4" t="str">
        <f aca="false">IFERROR(INDEX(Data_Orders!$F$2:$F$4727,MATCH(B10022,Data_Orders!$A$2:$A$4727,0)),"")</f>
        <v>Trade Account</v>
      </c>
      <c r="L10022" s="4" t="str">
        <f aca="false">IFERROR(INDEX(Data_Orders!$D$2:$D$4727,MATCH(B10022,Data_Orders!$A$2:$A$4727,0)),"")</f>
        <v>Binley (Coventry)</v>
      </c>
    </row>
    <row r="10023" customFormat="false" ht="15" hidden="false" customHeight="false" outlineLevel="0" collapsed="false">
      <c r="A10023" s="4" t="s">
        <v>15839</v>
      </c>
      <c r="B10023" s="4" t="s">
        <v>4428</v>
      </c>
      <c r="C10023" s="4" t="s">
        <v>1070</v>
      </c>
      <c r="D10023" s="4" t="n">
        <v>15</v>
      </c>
      <c r="E10023" s="4" t="n">
        <v>230.32</v>
      </c>
      <c r="F10023" s="4" t="n">
        <v>3454.8</v>
      </c>
      <c r="G10023" s="4" t="n">
        <f aca="false">INDEX(Data_Products!$D$2:$D$33,MATCH(C10023,Data_Products!$A$2:$A$33,0))</f>
        <v>161.64</v>
      </c>
      <c r="H10023" s="4" t="str">
        <f aca="false">INDEX(Data_Products!$C$2:$C$33,MATCH(C10023,Data_Products!$A$2:$A$33,0))</f>
        <v>Landscaping</v>
      </c>
      <c r="I10023" s="10" t="n">
        <f aca="false">D10023*(E10023-G10023)</f>
        <v>1030.2</v>
      </c>
      <c r="J10023" s="11" t="n">
        <f aca="false">IFERROR(I10023/F10023,0)</f>
        <v>0.298193817297673</v>
      </c>
      <c r="K10023" s="4" t="str">
        <f aca="false">IFERROR(INDEX(Data_Orders!$F$2:$F$4727,MATCH(B10023,Data_Orders!$A$2:$A$4727,0)),"")</f>
        <v>Trade Account</v>
      </c>
      <c r="L10023" s="4" t="str">
        <f aca="false">IFERROR(INDEX(Data_Orders!$D$2:$D$4727,MATCH(B10023,Data_Orders!$A$2:$A$4727,0)),"")</f>
        <v>Binley (Coventry)</v>
      </c>
    </row>
    <row r="10024" customFormat="false" ht="15" hidden="false" customHeight="false" outlineLevel="0" collapsed="false">
      <c r="A10024" s="4" t="s">
        <v>15840</v>
      </c>
      <c r="B10024" s="4" t="s">
        <v>4428</v>
      </c>
      <c r="C10024" s="4" t="s">
        <v>1068</v>
      </c>
      <c r="D10024" s="4" t="n">
        <v>16</v>
      </c>
      <c r="E10024" s="4" t="n">
        <v>86.28</v>
      </c>
      <c r="F10024" s="4" t="n">
        <v>1380.48</v>
      </c>
      <c r="G10024" s="4" t="n">
        <f aca="false">INDEX(Data_Products!$D$2:$D$33,MATCH(C10024,Data_Products!$A$2:$A$33,0))</f>
        <v>68.55</v>
      </c>
      <c r="H10024" s="4" t="str">
        <f aca="false">INDEX(Data_Products!$C$2:$C$33,MATCH(C10024,Data_Products!$A$2:$A$33,0))</f>
        <v>Plumbing &amp; Drainage</v>
      </c>
      <c r="I10024" s="10" t="n">
        <f aca="false">D10024*(E10024-G10024)</f>
        <v>283.68</v>
      </c>
      <c r="J10024" s="11" t="n">
        <f aca="false">IFERROR(I10024/F10024,0)</f>
        <v>0.205493741307371</v>
      </c>
      <c r="K10024" s="4" t="str">
        <f aca="false">IFERROR(INDEX(Data_Orders!$F$2:$F$4727,MATCH(B10024,Data_Orders!$A$2:$A$4727,0)),"")</f>
        <v>Trade Account</v>
      </c>
      <c r="L10024" s="4" t="str">
        <f aca="false">IFERROR(INDEX(Data_Orders!$D$2:$D$4727,MATCH(B10024,Data_Orders!$A$2:$A$4727,0)),"")</f>
        <v>Binley (Coventry)</v>
      </c>
    </row>
    <row r="10025" customFormat="false" ht="15" hidden="false" customHeight="false" outlineLevel="0" collapsed="false">
      <c r="A10025" s="4" t="s">
        <v>15841</v>
      </c>
      <c r="B10025" s="4" t="s">
        <v>4428</v>
      </c>
      <c r="C10025" s="4" t="s">
        <v>1059</v>
      </c>
      <c r="D10025" s="4" t="n">
        <v>4</v>
      </c>
      <c r="E10025" s="4" t="n">
        <v>103.63</v>
      </c>
      <c r="F10025" s="4" t="n">
        <v>414.52</v>
      </c>
      <c r="G10025" s="4" t="n">
        <f aca="false">INDEX(Data_Products!$D$2:$D$33,MATCH(C10025,Data_Products!$A$2:$A$33,0))</f>
        <v>82.55</v>
      </c>
      <c r="H10025" s="4" t="str">
        <f aca="false">INDEX(Data_Products!$C$2:$C$33,MATCH(C10025,Data_Products!$A$2:$A$33,0))</f>
        <v>Roofing</v>
      </c>
      <c r="I10025" s="10" t="n">
        <f aca="false">D10025*(E10025-G10025)</f>
        <v>84.32</v>
      </c>
      <c r="J10025" s="11" t="n">
        <f aca="false">IFERROR(I10025/F10025,0)</f>
        <v>0.203415999228023</v>
      </c>
      <c r="K10025" s="4" t="str">
        <f aca="false">IFERROR(INDEX(Data_Orders!$F$2:$F$4727,MATCH(B10025,Data_Orders!$A$2:$A$4727,0)),"")</f>
        <v>Trade Account</v>
      </c>
      <c r="L10025" s="4" t="str">
        <f aca="false">IFERROR(INDEX(Data_Orders!$D$2:$D$4727,MATCH(B10025,Data_Orders!$A$2:$A$4727,0)),"")</f>
        <v>Binley (Coventry)</v>
      </c>
    </row>
    <row r="10026" customFormat="false" ht="15" hidden="false" customHeight="false" outlineLevel="0" collapsed="false">
      <c r="A10026" s="4" t="s">
        <v>15842</v>
      </c>
      <c r="B10026" s="4" t="s">
        <v>4428</v>
      </c>
      <c r="C10026" s="4" t="s">
        <v>1057</v>
      </c>
      <c r="D10026" s="4" t="n">
        <v>20</v>
      </c>
      <c r="E10026" s="4" t="n">
        <v>176.81</v>
      </c>
      <c r="F10026" s="4" t="n">
        <v>3536.2</v>
      </c>
      <c r="G10026" s="4" t="n">
        <f aca="false">INDEX(Data_Products!$D$2:$D$33,MATCH(C10026,Data_Products!$A$2:$A$33,0))</f>
        <v>129.57</v>
      </c>
      <c r="H10026" s="4" t="str">
        <f aca="false">INDEX(Data_Products!$C$2:$C$33,MATCH(C10026,Data_Products!$A$2:$A$33,0))</f>
        <v>Roofing</v>
      </c>
      <c r="I10026" s="10" t="n">
        <f aca="false">D10026*(E10026-G10026)</f>
        <v>944.8</v>
      </c>
      <c r="J10026" s="11" t="n">
        <f aca="false">IFERROR(I10026/F10026,0)</f>
        <v>0.267179458175443</v>
      </c>
      <c r="K10026" s="4" t="str">
        <f aca="false">IFERROR(INDEX(Data_Orders!$F$2:$F$4727,MATCH(B10026,Data_Orders!$A$2:$A$4727,0)),"")</f>
        <v>Trade Account</v>
      </c>
      <c r="L10026" s="4" t="str">
        <f aca="false">IFERROR(INDEX(Data_Orders!$D$2:$D$4727,MATCH(B10026,Data_Orders!$A$2:$A$4727,0)),"")</f>
        <v>Binley (Coventry)</v>
      </c>
    </row>
    <row r="10027" customFormat="false" ht="15" hidden="false" customHeight="false" outlineLevel="0" collapsed="false">
      <c r="A10027" s="4" t="s">
        <v>15843</v>
      </c>
      <c r="B10027" s="4" t="s">
        <v>4429</v>
      </c>
      <c r="C10027" s="4" t="s">
        <v>1075</v>
      </c>
      <c r="D10027" s="4" t="n">
        <v>19</v>
      </c>
      <c r="E10027" s="4" t="n">
        <v>98.61</v>
      </c>
      <c r="F10027" s="4" t="n">
        <v>1873.59</v>
      </c>
      <c r="G10027" s="4" t="n">
        <f aca="false">INDEX(Data_Products!$D$2:$D$33,MATCH(C10027,Data_Products!$A$2:$A$33,0))</f>
        <v>74.84</v>
      </c>
      <c r="H10027" s="4" t="str">
        <f aca="false">INDEX(Data_Products!$C$2:$C$33,MATCH(C10027,Data_Products!$A$2:$A$33,0))</f>
        <v>Landscaping</v>
      </c>
      <c r="I10027" s="10" t="n">
        <f aca="false">D10027*(E10027-G10027)</f>
        <v>451.63</v>
      </c>
      <c r="J10027" s="11" t="n">
        <f aca="false">IFERROR(I10027/F10027,0)</f>
        <v>0.24105060338708</v>
      </c>
      <c r="K10027" s="4" t="str">
        <f aca="false">IFERROR(INDEX(Data_Orders!$F$2:$F$4727,MATCH(B10027,Data_Orders!$A$2:$A$4727,0)),"")</f>
        <v>Trade Account</v>
      </c>
      <c r="L10027" s="4" t="str">
        <f aca="false">IFERROR(INDEX(Data_Orders!$D$2:$D$4727,MATCH(B10027,Data_Orders!$A$2:$A$4727,0)),"")</f>
        <v>Binley (Coventry)</v>
      </c>
    </row>
    <row r="10028" customFormat="false" ht="15" hidden="false" customHeight="false" outlineLevel="0" collapsed="false">
      <c r="A10028" s="4" t="s">
        <v>15844</v>
      </c>
      <c r="B10028" s="4" t="s">
        <v>4429</v>
      </c>
      <c r="C10028" s="4" t="s">
        <v>1017</v>
      </c>
      <c r="D10028" s="4" t="n">
        <v>16</v>
      </c>
      <c r="E10028" s="4" t="n">
        <v>49.15</v>
      </c>
      <c r="F10028" s="4" t="n">
        <v>786.4</v>
      </c>
      <c r="G10028" s="4" t="n">
        <f aca="false">INDEX(Data_Products!$D$2:$D$33,MATCH(C10028,Data_Products!$A$2:$A$33,0))</f>
        <v>31.44</v>
      </c>
      <c r="H10028" s="4" t="str">
        <f aca="false">INDEX(Data_Products!$C$2:$C$33,MATCH(C10028,Data_Products!$A$2:$A$33,0))</f>
        <v>Timber</v>
      </c>
      <c r="I10028" s="10" t="n">
        <f aca="false">D10028*(E10028-G10028)</f>
        <v>283.36</v>
      </c>
      <c r="J10028" s="11" t="n">
        <f aca="false">IFERROR(I10028/F10028,0)</f>
        <v>0.360325534079349</v>
      </c>
      <c r="K10028" s="4" t="str">
        <f aca="false">IFERROR(INDEX(Data_Orders!$F$2:$F$4727,MATCH(B10028,Data_Orders!$A$2:$A$4727,0)),"")</f>
        <v>Trade Account</v>
      </c>
      <c r="L10028" s="4" t="str">
        <f aca="false">IFERROR(INDEX(Data_Orders!$D$2:$D$4727,MATCH(B10028,Data_Orders!$A$2:$A$4727,0)),"")</f>
        <v>Binley (Coventry)</v>
      </c>
    </row>
    <row r="10029" customFormat="false" ht="15" hidden="false" customHeight="false" outlineLevel="0" collapsed="false">
      <c r="A10029" s="4" t="s">
        <v>15845</v>
      </c>
      <c r="B10029" s="4" t="s">
        <v>4429</v>
      </c>
      <c r="C10029" s="4" t="s">
        <v>1057</v>
      </c>
      <c r="D10029" s="4" t="n">
        <v>4</v>
      </c>
      <c r="E10029" s="4" t="n">
        <v>176.81</v>
      </c>
      <c r="F10029" s="4" t="n">
        <v>707.24</v>
      </c>
      <c r="G10029" s="4" t="n">
        <f aca="false">INDEX(Data_Products!$D$2:$D$33,MATCH(C10029,Data_Products!$A$2:$A$33,0))</f>
        <v>129.57</v>
      </c>
      <c r="H10029" s="4" t="str">
        <f aca="false">INDEX(Data_Products!$C$2:$C$33,MATCH(C10029,Data_Products!$A$2:$A$33,0))</f>
        <v>Roofing</v>
      </c>
      <c r="I10029" s="10" t="n">
        <f aca="false">D10029*(E10029-G10029)</f>
        <v>188.96</v>
      </c>
      <c r="J10029" s="11" t="n">
        <f aca="false">IFERROR(I10029/F10029,0)</f>
        <v>0.267179458175443</v>
      </c>
      <c r="K10029" s="4" t="str">
        <f aca="false">IFERROR(INDEX(Data_Orders!$F$2:$F$4727,MATCH(B10029,Data_Orders!$A$2:$A$4727,0)),"")</f>
        <v>Trade Account</v>
      </c>
      <c r="L10029" s="4" t="str">
        <f aca="false">IFERROR(INDEX(Data_Orders!$D$2:$D$4727,MATCH(B10029,Data_Orders!$A$2:$A$4727,0)),"")</f>
        <v>Binley (Coventry)</v>
      </c>
    </row>
    <row r="10030" customFormat="false" ht="15" hidden="false" customHeight="false" outlineLevel="0" collapsed="false">
      <c r="A10030" s="4" t="s">
        <v>15846</v>
      </c>
      <c r="B10030" s="4" t="s">
        <v>4429</v>
      </c>
      <c r="C10030" s="4" t="s">
        <v>1050</v>
      </c>
      <c r="D10030" s="4" t="n">
        <v>13</v>
      </c>
      <c r="E10030" s="4" t="n">
        <v>238.63</v>
      </c>
      <c r="F10030" s="4" t="n">
        <v>3102.19</v>
      </c>
      <c r="G10030" s="4" t="n">
        <f aca="false">INDEX(Data_Products!$D$2:$D$33,MATCH(C10030,Data_Products!$A$2:$A$33,0))</f>
        <v>148.91</v>
      </c>
      <c r="H10030" s="4" t="str">
        <f aca="false">INDEX(Data_Products!$C$2:$C$33,MATCH(C10030,Data_Products!$A$2:$A$33,0))</f>
        <v>Tools &amp; Fixings</v>
      </c>
      <c r="I10030" s="10" t="n">
        <f aca="false">D10030*(E10030-G10030)</f>
        <v>1166.36</v>
      </c>
      <c r="J10030" s="11" t="n">
        <f aca="false">IFERROR(I10030/F10030,0)</f>
        <v>0.375979549930855</v>
      </c>
      <c r="K10030" s="4" t="str">
        <f aca="false">IFERROR(INDEX(Data_Orders!$F$2:$F$4727,MATCH(B10030,Data_Orders!$A$2:$A$4727,0)),"")</f>
        <v>Trade Account</v>
      </c>
      <c r="L10030" s="4" t="str">
        <f aca="false">IFERROR(INDEX(Data_Orders!$D$2:$D$4727,MATCH(B10030,Data_Orders!$A$2:$A$4727,0)),"")</f>
        <v>Binley (Coventry)</v>
      </c>
    </row>
    <row r="10031" customFormat="false" ht="15" hidden="false" customHeight="false" outlineLevel="0" collapsed="false">
      <c r="A10031" s="4" t="s">
        <v>15847</v>
      </c>
      <c r="B10031" s="4" t="s">
        <v>4430</v>
      </c>
      <c r="C10031" s="4" t="s">
        <v>1039</v>
      </c>
      <c r="D10031" s="4" t="n">
        <v>14</v>
      </c>
      <c r="E10031" s="4" t="n">
        <v>160.41</v>
      </c>
      <c r="F10031" s="4" t="n">
        <v>2245.74</v>
      </c>
      <c r="G10031" s="4" t="n">
        <f aca="false">INDEX(Data_Products!$D$2:$D$33,MATCH(C10031,Data_Products!$A$2:$A$33,0))</f>
        <v>99.74</v>
      </c>
      <c r="H10031" s="4" t="str">
        <f aca="false">INDEX(Data_Products!$C$2:$C$33,MATCH(C10031,Data_Products!$A$2:$A$33,0))</f>
        <v>Insulation</v>
      </c>
      <c r="I10031" s="10" t="n">
        <f aca="false">D10031*(E10031-G10031)</f>
        <v>849.38</v>
      </c>
      <c r="J10031" s="11" t="n">
        <f aca="false">IFERROR(I10031/F10031,0)</f>
        <v>0.378218315566361</v>
      </c>
      <c r="K10031" s="4" t="str">
        <f aca="false">IFERROR(INDEX(Data_Orders!$F$2:$F$4727,MATCH(B10031,Data_Orders!$A$2:$A$4727,0)),"")</f>
        <v>Trade Account</v>
      </c>
      <c r="L10031" s="4" t="str">
        <f aca="false">IFERROR(INDEX(Data_Orders!$D$2:$D$4727,MATCH(B10031,Data_Orders!$A$2:$A$4727,0)),"")</f>
        <v>Binley (Coventry)</v>
      </c>
    </row>
    <row r="10032" customFormat="false" ht="15" hidden="false" customHeight="false" outlineLevel="0" collapsed="false">
      <c r="A10032" s="4" t="s">
        <v>15848</v>
      </c>
      <c r="B10032" s="4" t="s">
        <v>4430</v>
      </c>
      <c r="C10032" s="4" t="s">
        <v>1035</v>
      </c>
      <c r="D10032" s="4" t="n">
        <v>10</v>
      </c>
      <c r="E10032" s="4" t="n">
        <v>165.07</v>
      </c>
      <c r="F10032" s="4" t="n">
        <v>1650.7</v>
      </c>
      <c r="G10032" s="4" t="n">
        <f aca="false">INDEX(Data_Products!$D$2:$D$33,MATCH(C10032,Data_Products!$A$2:$A$33,0))</f>
        <v>134.65</v>
      </c>
      <c r="H10032" s="4" t="str">
        <f aca="false">INDEX(Data_Products!$C$2:$C$33,MATCH(C10032,Data_Products!$A$2:$A$33,0))</f>
        <v>Insulation</v>
      </c>
      <c r="I10032" s="10" t="n">
        <f aca="false">D10032*(E10032-G10032)</f>
        <v>304.2</v>
      </c>
      <c r="J10032" s="11" t="n">
        <f aca="false">IFERROR(I10032/F10032,0)</f>
        <v>0.184285454655601</v>
      </c>
      <c r="K10032" s="4" t="str">
        <f aca="false">IFERROR(INDEX(Data_Orders!$F$2:$F$4727,MATCH(B10032,Data_Orders!$A$2:$A$4727,0)),"")</f>
        <v>Trade Account</v>
      </c>
      <c r="L10032" s="4" t="str">
        <f aca="false">IFERROR(INDEX(Data_Orders!$D$2:$D$4727,MATCH(B10032,Data_Orders!$A$2:$A$4727,0)),"")</f>
        <v>Binley (Coventry)</v>
      </c>
    </row>
    <row r="10033" customFormat="false" ht="15" hidden="false" customHeight="false" outlineLevel="0" collapsed="false">
      <c r="A10033" s="4" t="s">
        <v>15849</v>
      </c>
      <c r="B10033" s="4" t="s">
        <v>4430</v>
      </c>
      <c r="C10033" s="4" t="s">
        <v>1064</v>
      </c>
      <c r="D10033" s="4" t="n">
        <v>2</v>
      </c>
      <c r="E10033" s="4" t="n">
        <v>97.63</v>
      </c>
      <c r="F10033" s="4" t="n">
        <v>195.26</v>
      </c>
      <c r="G10033" s="4" t="n">
        <f aca="false">INDEX(Data_Products!$D$2:$D$33,MATCH(C10033,Data_Products!$A$2:$A$33,0))</f>
        <v>65.21</v>
      </c>
      <c r="H10033" s="4" t="str">
        <f aca="false">INDEX(Data_Products!$C$2:$C$33,MATCH(C10033,Data_Products!$A$2:$A$33,0))</f>
        <v>Plumbing &amp; Drainage</v>
      </c>
      <c r="I10033" s="10" t="n">
        <f aca="false">D10033*(E10033-G10033)</f>
        <v>64.84</v>
      </c>
      <c r="J10033" s="11" t="n">
        <f aca="false">IFERROR(I10033/F10033,0)</f>
        <v>0.332070060432244</v>
      </c>
      <c r="K10033" s="4" t="str">
        <f aca="false">IFERROR(INDEX(Data_Orders!$F$2:$F$4727,MATCH(B10033,Data_Orders!$A$2:$A$4727,0)),"")</f>
        <v>Trade Account</v>
      </c>
      <c r="L10033" s="4" t="str">
        <f aca="false">IFERROR(INDEX(Data_Orders!$D$2:$D$4727,MATCH(B10033,Data_Orders!$A$2:$A$4727,0)),"")</f>
        <v>Binley (Coventry)</v>
      </c>
    </row>
    <row r="10034" customFormat="false" ht="15" hidden="false" customHeight="false" outlineLevel="0" collapsed="false">
      <c r="A10034" s="4" t="s">
        <v>15850</v>
      </c>
      <c r="B10034" s="4" t="s">
        <v>4430</v>
      </c>
      <c r="C10034" s="4" t="s">
        <v>1037</v>
      </c>
      <c r="D10034" s="4" t="n">
        <v>20</v>
      </c>
      <c r="E10034" s="4" t="n">
        <v>90.97</v>
      </c>
      <c r="F10034" s="4" t="n">
        <v>1819.4</v>
      </c>
      <c r="G10034" s="4" t="n">
        <f aca="false">INDEX(Data_Products!$D$2:$D$33,MATCH(C10034,Data_Products!$A$2:$A$33,0))</f>
        <v>73.81</v>
      </c>
      <c r="H10034" s="4" t="str">
        <f aca="false">INDEX(Data_Products!$C$2:$C$33,MATCH(C10034,Data_Products!$A$2:$A$33,0))</f>
        <v>Insulation</v>
      </c>
      <c r="I10034" s="10" t="n">
        <f aca="false">D10034*(E10034-G10034)</f>
        <v>343.2</v>
      </c>
      <c r="J10034" s="11" t="n">
        <f aca="false">IFERROR(I10034/F10034,0)</f>
        <v>0.18863361547763</v>
      </c>
      <c r="K10034" s="4" t="str">
        <f aca="false">IFERROR(INDEX(Data_Orders!$F$2:$F$4727,MATCH(B10034,Data_Orders!$A$2:$A$4727,0)),"")</f>
        <v>Trade Account</v>
      </c>
      <c r="L10034" s="4" t="str">
        <f aca="false">IFERROR(INDEX(Data_Orders!$D$2:$D$4727,MATCH(B10034,Data_Orders!$A$2:$A$4727,0)),"")</f>
        <v>Binley (Coventry)</v>
      </c>
    </row>
    <row r="10035" customFormat="false" ht="15" hidden="false" customHeight="false" outlineLevel="0" collapsed="false">
      <c r="A10035" s="4" t="s">
        <v>15851</v>
      </c>
      <c r="B10035" s="4" t="s">
        <v>4430</v>
      </c>
      <c r="C10035" s="4" t="s">
        <v>1041</v>
      </c>
      <c r="D10035" s="4" t="n">
        <v>20</v>
      </c>
      <c r="E10035" s="4" t="n">
        <v>242.75</v>
      </c>
      <c r="F10035" s="4" t="n">
        <v>4855</v>
      </c>
      <c r="G10035" s="4" t="n">
        <f aca="false">INDEX(Data_Products!$D$2:$D$33,MATCH(C10035,Data_Products!$A$2:$A$33,0))</f>
        <v>142.94</v>
      </c>
      <c r="H10035" s="4" t="str">
        <f aca="false">INDEX(Data_Products!$C$2:$C$33,MATCH(C10035,Data_Products!$A$2:$A$33,0))</f>
        <v>Tools &amp; Fixings</v>
      </c>
      <c r="I10035" s="10" t="n">
        <f aca="false">D10035*(E10035-G10035)</f>
        <v>1996.2</v>
      </c>
      <c r="J10035" s="11" t="n">
        <f aca="false">IFERROR(I10035/F10035,0)</f>
        <v>0.411163748712667</v>
      </c>
      <c r="K10035" s="4" t="str">
        <f aca="false">IFERROR(INDEX(Data_Orders!$F$2:$F$4727,MATCH(B10035,Data_Orders!$A$2:$A$4727,0)),"")</f>
        <v>Trade Account</v>
      </c>
      <c r="L10035" s="4" t="str">
        <f aca="false">IFERROR(INDEX(Data_Orders!$D$2:$D$4727,MATCH(B10035,Data_Orders!$A$2:$A$4727,0)),"")</f>
        <v>Binley (Coventry)</v>
      </c>
    </row>
    <row r="10036" customFormat="false" ht="15" hidden="false" customHeight="false" outlineLevel="0" collapsed="false">
      <c r="A10036" s="4" t="s">
        <v>15852</v>
      </c>
      <c r="B10036" s="4" t="s">
        <v>4431</v>
      </c>
      <c r="C10036" s="4" t="s">
        <v>1046</v>
      </c>
      <c r="D10036" s="4" t="n">
        <v>10</v>
      </c>
      <c r="E10036" s="4" t="n">
        <v>154.02</v>
      </c>
      <c r="F10036" s="4" t="n">
        <v>1540.2</v>
      </c>
      <c r="G10036" s="4" t="n">
        <f aca="false">INDEX(Data_Products!$D$2:$D$33,MATCH(C10036,Data_Products!$A$2:$A$33,0))</f>
        <v>102.1</v>
      </c>
      <c r="H10036" s="4" t="str">
        <f aca="false">INDEX(Data_Products!$C$2:$C$33,MATCH(C10036,Data_Products!$A$2:$A$33,0))</f>
        <v>Tools &amp; Fixings</v>
      </c>
      <c r="I10036" s="10" t="n">
        <f aca="false">D10036*(E10036-G10036)</f>
        <v>519.2</v>
      </c>
      <c r="J10036" s="11" t="n">
        <f aca="false">IFERROR(I10036/F10036,0)</f>
        <v>0.337099078041813</v>
      </c>
      <c r="K10036" s="4" t="str">
        <f aca="false">IFERROR(INDEX(Data_Orders!$F$2:$F$4727,MATCH(B10036,Data_Orders!$A$2:$A$4727,0)),"")</f>
        <v>Trade Account</v>
      </c>
      <c r="L10036" s="4" t="str">
        <f aca="false">IFERROR(INDEX(Data_Orders!$D$2:$D$4727,MATCH(B10036,Data_Orders!$A$2:$A$4727,0)),"")</f>
        <v>Binley (Coventry)</v>
      </c>
    </row>
    <row r="10037" customFormat="false" ht="15" hidden="false" customHeight="false" outlineLevel="0" collapsed="false">
      <c r="A10037" s="4" t="s">
        <v>15853</v>
      </c>
      <c r="B10037" s="4" t="s">
        <v>4431</v>
      </c>
      <c r="C10037" s="4" t="s">
        <v>1070</v>
      </c>
      <c r="D10037" s="4" t="n">
        <v>9</v>
      </c>
      <c r="E10037" s="4" t="n">
        <v>230.32</v>
      </c>
      <c r="F10037" s="4" t="n">
        <v>2072.88</v>
      </c>
      <c r="G10037" s="4" t="n">
        <f aca="false">INDEX(Data_Products!$D$2:$D$33,MATCH(C10037,Data_Products!$A$2:$A$33,0))</f>
        <v>161.64</v>
      </c>
      <c r="H10037" s="4" t="str">
        <f aca="false">INDEX(Data_Products!$C$2:$C$33,MATCH(C10037,Data_Products!$A$2:$A$33,0))</f>
        <v>Landscaping</v>
      </c>
      <c r="I10037" s="10" t="n">
        <f aca="false">D10037*(E10037-G10037)</f>
        <v>618.12</v>
      </c>
      <c r="J10037" s="11" t="n">
        <f aca="false">IFERROR(I10037/F10037,0)</f>
        <v>0.298193817297673</v>
      </c>
      <c r="K10037" s="4" t="str">
        <f aca="false">IFERROR(INDEX(Data_Orders!$F$2:$F$4727,MATCH(B10037,Data_Orders!$A$2:$A$4727,0)),"")</f>
        <v>Trade Account</v>
      </c>
      <c r="L10037" s="4" t="str">
        <f aca="false">IFERROR(INDEX(Data_Orders!$D$2:$D$4727,MATCH(B10037,Data_Orders!$A$2:$A$4727,0)),"")</f>
        <v>Binley (Coventry)</v>
      </c>
    </row>
    <row r="10038" customFormat="false" ht="15" hidden="false" customHeight="false" outlineLevel="0" collapsed="false">
      <c r="A10038" s="4" t="s">
        <v>15854</v>
      </c>
      <c r="B10038" s="4" t="s">
        <v>4431</v>
      </c>
      <c r="C10038" s="4" t="s">
        <v>1026</v>
      </c>
      <c r="D10038" s="4" t="n">
        <v>1</v>
      </c>
      <c r="E10038" s="4" t="n">
        <v>184.05</v>
      </c>
      <c r="F10038" s="4" t="n">
        <v>184.05</v>
      </c>
      <c r="G10038" s="4" t="n">
        <f aca="false">INDEX(Data_Products!$D$2:$D$33,MATCH(C10038,Data_Products!$A$2:$A$33,0))</f>
        <v>147.44</v>
      </c>
      <c r="H10038" s="4" t="str">
        <f aca="false">INDEX(Data_Products!$C$2:$C$33,MATCH(C10038,Data_Products!$A$2:$A$33,0))</f>
        <v>Cement &amp; Aggregates</v>
      </c>
      <c r="I10038" s="10" t="n">
        <f aca="false">D10038*(E10038-G10038)</f>
        <v>36.61</v>
      </c>
      <c r="J10038" s="11" t="n">
        <f aca="false">IFERROR(I10038/F10038,0)</f>
        <v>0.19891333876664</v>
      </c>
      <c r="K10038" s="4" t="str">
        <f aca="false">IFERROR(INDEX(Data_Orders!$F$2:$F$4727,MATCH(B10038,Data_Orders!$A$2:$A$4727,0)),"")</f>
        <v>Trade Account</v>
      </c>
      <c r="L10038" s="4" t="str">
        <f aca="false">IFERROR(INDEX(Data_Orders!$D$2:$D$4727,MATCH(B10038,Data_Orders!$A$2:$A$4727,0)),"")</f>
        <v>Binley (Coventry)</v>
      </c>
    </row>
    <row r="10039" customFormat="false" ht="15" hidden="false" customHeight="false" outlineLevel="0" collapsed="false">
      <c r="A10039" s="4" t="s">
        <v>15855</v>
      </c>
      <c r="B10039" s="4" t="s">
        <v>4431</v>
      </c>
      <c r="C10039" s="4" t="s">
        <v>1024</v>
      </c>
      <c r="D10039" s="4" t="n">
        <v>1</v>
      </c>
      <c r="E10039" s="4" t="n">
        <v>137.14</v>
      </c>
      <c r="F10039" s="4" t="n">
        <v>137.14</v>
      </c>
      <c r="G10039" s="4" t="n">
        <f aca="false">INDEX(Data_Products!$D$2:$D$33,MATCH(C10039,Data_Products!$A$2:$A$33,0))</f>
        <v>99.99</v>
      </c>
      <c r="H10039" s="4" t="str">
        <f aca="false">INDEX(Data_Products!$C$2:$C$33,MATCH(C10039,Data_Products!$A$2:$A$33,0))</f>
        <v>Cement &amp; Aggregates</v>
      </c>
      <c r="I10039" s="10" t="n">
        <f aca="false">D10039*(E10039-G10039)</f>
        <v>37.15</v>
      </c>
      <c r="J10039" s="11" t="n">
        <f aca="false">IFERROR(I10039/F10039,0)</f>
        <v>0.270891060230421</v>
      </c>
      <c r="K10039" s="4" t="str">
        <f aca="false">IFERROR(INDEX(Data_Orders!$F$2:$F$4727,MATCH(B10039,Data_Orders!$A$2:$A$4727,0)),"")</f>
        <v>Trade Account</v>
      </c>
      <c r="L10039" s="4" t="str">
        <f aca="false">IFERROR(INDEX(Data_Orders!$D$2:$D$4727,MATCH(B10039,Data_Orders!$A$2:$A$4727,0)),"")</f>
        <v>Binley (Coventry)</v>
      </c>
    </row>
    <row r="10040" customFormat="false" ht="15" hidden="false" customHeight="false" outlineLevel="0" collapsed="false">
      <c r="A10040" s="4" t="s">
        <v>15856</v>
      </c>
      <c r="B10040" s="4" t="s">
        <v>4432</v>
      </c>
      <c r="C10040" s="4" t="s">
        <v>1019</v>
      </c>
      <c r="D10040" s="4" t="n">
        <v>10</v>
      </c>
      <c r="E10040" s="4" t="n">
        <v>79.76</v>
      </c>
      <c r="F10040" s="4" t="n">
        <v>797.6</v>
      </c>
      <c r="G10040" s="4" t="n">
        <f aca="false">INDEX(Data_Products!$D$2:$D$33,MATCH(C10040,Data_Products!$A$2:$A$33,0))</f>
        <v>59.07</v>
      </c>
      <c r="H10040" s="4" t="str">
        <f aca="false">INDEX(Data_Products!$C$2:$C$33,MATCH(C10040,Data_Products!$A$2:$A$33,0))</f>
        <v>Timber</v>
      </c>
      <c r="I10040" s="10" t="n">
        <f aca="false">D10040*(E10040-G10040)</f>
        <v>206.9</v>
      </c>
      <c r="J10040" s="11" t="n">
        <f aca="false">IFERROR(I10040/F10040,0)</f>
        <v>0.259403209628887</v>
      </c>
      <c r="K10040" s="4" t="str">
        <f aca="false">IFERROR(INDEX(Data_Orders!$F$2:$F$4727,MATCH(B10040,Data_Orders!$A$2:$A$4727,0)),"")</f>
        <v>Trade Account</v>
      </c>
      <c r="L10040" s="4" t="str">
        <f aca="false">IFERROR(INDEX(Data_Orders!$D$2:$D$4727,MATCH(B10040,Data_Orders!$A$2:$A$4727,0)),"")</f>
        <v>Binley (Coventry)</v>
      </c>
    </row>
    <row r="10041" customFormat="false" ht="15" hidden="false" customHeight="false" outlineLevel="0" collapsed="false">
      <c r="A10041" s="4" t="s">
        <v>15857</v>
      </c>
      <c r="B10041" s="4" t="s">
        <v>4432</v>
      </c>
      <c r="C10041" s="4" t="s">
        <v>1021</v>
      </c>
      <c r="D10041" s="4" t="n">
        <v>5</v>
      </c>
      <c r="E10041" s="4" t="n">
        <v>73.76</v>
      </c>
      <c r="F10041" s="4" t="n">
        <v>368.8</v>
      </c>
      <c r="G10041" s="4" t="n">
        <f aca="false">INDEX(Data_Products!$D$2:$D$33,MATCH(C10041,Data_Products!$A$2:$A$33,0))</f>
        <v>51.51</v>
      </c>
      <c r="H10041" s="4" t="str">
        <f aca="false">INDEX(Data_Products!$C$2:$C$33,MATCH(C10041,Data_Products!$A$2:$A$33,0))</f>
        <v>Cement &amp; Aggregates</v>
      </c>
      <c r="I10041" s="10" t="n">
        <f aca="false">D10041*(E10041-G10041)</f>
        <v>111.25</v>
      </c>
      <c r="J10041" s="11" t="n">
        <f aca="false">IFERROR(I10041/F10041,0)</f>
        <v>0.301654013015184</v>
      </c>
      <c r="K10041" s="4" t="str">
        <f aca="false">IFERROR(INDEX(Data_Orders!$F$2:$F$4727,MATCH(B10041,Data_Orders!$A$2:$A$4727,0)),"")</f>
        <v>Trade Account</v>
      </c>
      <c r="L10041" s="4" t="str">
        <f aca="false">IFERROR(INDEX(Data_Orders!$D$2:$D$4727,MATCH(B10041,Data_Orders!$A$2:$A$4727,0)),"")</f>
        <v>Binley (Coventry)</v>
      </c>
    </row>
    <row r="10042" customFormat="false" ht="15" hidden="false" customHeight="false" outlineLevel="0" collapsed="false">
      <c r="A10042" s="4" t="s">
        <v>15858</v>
      </c>
      <c r="B10042" s="4" t="s">
        <v>4432</v>
      </c>
      <c r="C10042" s="4" t="s">
        <v>1075</v>
      </c>
      <c r="D10042" s="4" t="n">
        <v>13</v>
      </c>
      <c r="E10042" s="4" t="n">
        <v>98.61</v>
      </c>
      <c r="F10042" s="4" t="n">
        <v>1281.93</v>
      </c>
      <c r="G10042" s="4" t="n">
        <f aca="false">INDEX(Data_Products!$D$2:$D$33,MATCH(C10042,Data_Products!$A$2:$A$33,0))</f>
        <v>74.84</v>
      </c>
      <c r="H10042" s="4" t="str">
        <f aca="false">INDEX(Data_Products!$C$2:$C$33,MATCH(C10042,Data_Products!$A$2:$A$33,0))</f>
        <v>Landscaping</v>
      </c>
      <c r="I10042" s="10" t="n">
        <f aca="false">D10042*(E10042-G10042)</f>
        <v>309.01</v>
      </c>
      <c r="J10042" s="11" t="n">
        <f aca="false">IFERROR(I10042/F10042,0)</f>
        <v>0.24105060338708</v>
      </c>
      <c r="K10042" s="4" t="str">
        <f aca="false">IFERROR(INDEX(Data_Orders!$F$2:$F$4727,MATCH(B10042,Data_Orders!$A$2:$A$4727,0)),"")</f>
        <v>Trade Account</v>
      </c>
      <c r="L10042" s="4" t="str">
        <f aca="false">IFERROR(INDEX(Data_Orders!$D$2:$D$4727,MATCH(B10042,Data_Orders!$A$2:$A$4727,0)),"")</f>
        <v>Binley (Coventry)</v>
      </c>
    </row>
    <row r="10043" customFormat="false" ht="15" hidden="false" customHeight="false" outlineLevel="0" collapsed="false">
      <c r="A10043" s="4" t="s">
        <v>15859</v>
      </c>
      <c r="B10043" s="4" t="s">
        <v>4433</v>
      </c>
      <c r="C10043" s="4" t="s">
        <v>1024</v>
      </c>
      <c r="D10043" s="4" t="n">
        <v>20</v>
      </c>
      <c r="E10043" s="4" t="n">
        <v>137.14</v>
      </c>
      <c r="F10043" s="4" t="n">
        <v>2742.8</v>
      </c>
      <c r="G10043" s="4" t="n">
        <f aca="false">INDEX(Data_Products!$D$2:$D$33,MATCH(C10043,Data_Products!$A$2:$A$33,0))</f>
        <v>99.99</v>
      </c>
      <c r="H10043" s="4" t="str">
        <f aca="false">INDEX(Data_Products!$C$2:$C$33,MATCH(C10043,Data_Products!$A$2:$A$33,0))</f>
        <v>Cement &amp; Aggregates</v>
      </c>
      <c r="I10043" s="10" t="n">
        <f aca="false">D10043*(E10043-G10043)</f>
        <v>743</v>
      </c>
      <c r="J10043" s="11" t="n">
        <f aca="false">IFERROR(I10043/F10043,0)</f>
        <v>0.270891060230421</v>
      </c>
      <c r="K10043" s="4" t="str">
        <f aca="false">IFERROR(INDEX(Data_Orders!$F$2:$F$4727,MATCH(B10043,Data_Orders!$A$2:$A$4727,0)),"")</f>
        <v>Trade Account</v>
      </c>
      <c r="L10043" s="4" t="str">
        <f aca="false">IFERROR(INDEX(Data_Orders!$D$2:$D$4727,MATCH(B10043,Data_Orders!$A$2:$A$4727,0)),"")</f>
        <v>Binley (Coventry)</v>
      </c>
    </row>
    <row r="10044" customFormat="false" ht="15" hidden="false" customHeight="false" outlineLevel="0" collapsed="false">
      <c r="A10044" s="4" t="s">
        <v>15860</v>
      </c>
      <c r="B10044" s="4" t="s">
        <v>4433</v>
      </c>
      <c r="C10044" s="4" t="s">
        <v>1064</v>
      </c>
      <c r="D10044" s="4" t="n">
        <v>7</v>
      </c>
      <c r="E10044" s="4" t="n">
        <v>97.63</v>
      </c>
      <c r="F10044" s="4" t="n">
        <v>683.41</v>
      </c>
      <c r="G10044" s="4" t="n">
        <f aca="false">INDEX(Data_Products!$D$2:$D$33,MATCH(C10044,Data_Products!$A$2:$A$33,0))</f>
        <v>65.21</v>
      </c>
      <c r="H10044" s="4" t="str">
        <f aca="false">INDEX(Data_Products!$C$2:$C$33,MATCH(C10044,Data_Products!$A$2:$A$33,0))</f>
        <v>Plumbing &amp; Drainage</v>
      </c>
      <c r="I10044" s="10" t="n">
        <f aca="false">D10044*(E10044-G10044)</f>
        <v>226.94</v>
      </c>
      <c r="J10044" s="11" t="n">
        <f aca="false">IFERROR(I10044/F10044,0)</f>
        <v>0.332070060432244</v>
      </c>
      <c r="K10044" s="4" t="str">
        <f aca="false">IFERROR(INDEX(Data_Orders!$F$2:$F$4727,MATCH(B10044,Data_Orders!$A$2:$A$4727,0)),"")</f>
        <v>Trade Account</v>
      </c>
      <c r="L10044" s="4" t="str">
        <f aca="false">IFERROR(INDEX(Data_Orders!$D$2:$D$4727,MATCH(B10044,Data_Orders!$A$2:$A$4727,0)),"")</f>
        <v>Binley (Coventry)</v>
      </c>
    </row>
    <row r="10045" customFormat="false" ht="15" hidden="false" customHeight="false" outlineLevel="0" collapsed="false">
      <c r="A10045" s="4" t="s">
        <v>15861</v>
      </c>
      <c r="B10045" s="4" t="s">
        <v>4433</v>
      </c>
      <c r="C10045" s="4" t="s">
        <v>1041</v>
      </c>
      <c r="D10045" s="4" t="n">
        <v>6</v>
      </c>
      <c r="E10045" s="4" t="n">
        <v>242.75</v>
      </c>
      <c r="F10045" s="4" t="n">
        <v>1456.5</v>
      </c>
      <c r="G10045" s="4" t="n">
        <f aca="false">INDEX(Data_Products!$D$2:$D$33,MATCH(C10045,Data_Products!$A$2:$A$33,0))</f>
        <v>142.94</v>
      </c>
      <c r="H10045" s="4" t="str">
        <f aca="false">INDEX(Data_Products!$C$2:$C$33,MATCH(C10045,Data_Products!$A$2:$A$33,0))</f>
        <v>Tools &amp; Fixings</v>
      </c>
      <c r="I10045" s="10" t="n">
        <f aca="false">D10045*(E10045-G10045)</f>
        <v>598.86</v>
      </c>
      <c r="J10045" s="11" t="n">
        <f aca="false">IFERROR(I10045/F10045,0)</f>
        <v>0.411163748712667</v>
      </c>
      <c r="K10045" s="4" t="str">
        <f aca="false">IFERROR(INDEX(Data_Orders!$F$2:$F$4727,MATCH(B10045,Data_Orders!$A$2:$A$4727,0)),"")</f>
        <v>Trade Account</v>
      </c>
      <c r="L10045" s="4" t="str">
        <f aca="false">IFERROR(INDEX(Data_Orders!$D$2:$D$4727,MATCH(B10045,Data_Orders!$A$2:$A$4727,0)),"")</f>
        <v>Binley (Coventry)</v>
      </c>
    </row>
    <row r="10046" customFormat="false" ht="15" hidden="false" customHeight="false" outlineLevel="0" collapsed="false">
      <c r="A10046" s="4" t="s">
        <v>15862</v>
      </c>
      <c r="B10046" s="4" t="s">
        <v>4434</v>
      </c>
      <c r="C10046" s="4" t="s">
        <v>1050</v>
      </c>
      <c r="D10046" s="4" t="n">
        <v>3</v>
      </c>
      <c r="E10046" s="4" t="n">
        <v>238.63</v>
      </c>
      <c r="F10046" s="4" t="n">
        <v>715.89</v>
      </c>
      <c r="G10046" s="4" t="n">
        <f aca="false">INDEX(Data_Products!$D$2:$D$33,MATCH(C10046,Data_Products!$A$2:$A$33,0))</f>
        <v>148.91</v>
      </c>
      <c r="H10046" s="4" t="str">
        <f aca="false">INDEX(Data_Products!$C$2:$C$33,MATCH(C10046,Data_Products!$A$2:$A$33,0))</f>
        <v>Tools &amp; Fixings</v>
      </c>
      <c r="I10046" s="10" t="n">
        <f aca="false">D10046*(E10046-G10046)</f>
        <v>269.16</v>
      </c>
      <c r="J10046" s="11" t="n">
        <f aca="false">IFERROR(I10046/F10046,0)</f>
        <v>0.375979549930855</v>
      </c>
      <c r="K10046" s="4" t="str">
        <f aca="false">IFERROR(INDEX(Data_Orders!$F$2:$F$4727,MATCH(B10046,Data_Orders!$A$2:$A$4727,0)),"")</f>
        <v>Trade Account</v>
      </c>
      <c r="L10046" s="4" t="str">
        <f aca="false">IFERROR(INDEX(Data_Orders!$D$2:$D$4727,MATCH(B10046,Data_Orders!$A$2:$A$4727,0)),"")</f>
        <v>Binley (Coventry)</v>
      </c>
    </row>
    <row r="10047" customFormat="false" ht="15" hidden="false" customHeight="false" outlineLevel="0" collapsed="false">
      <c r="A10047" s="4" t="s">
        <v>15863</v>
      </c>
      <c r="B10047" s="4" t="s">
        <v>4435</v>
      </c>
      <c r="C10047" s="4" t="s">
        <v>1026</v>
      </c>
      <c r="D10047" s="4" t="n">
        <v>1</v>
      </c>
      <c r="E10047" s="4" t="n">
        <v>184.05</v>
      </c>
      <c r="F10047" s="4" t="n">
        <v>184.05</v>
      </c>
      <c r="G10047" s="4" t="n">
        <f aca="false">INDEX(Data_Products!$D$2:$D$33,MATCH(C10047,Data_Products!$A$2:$A$33,0))</f>
        <v>147.44</v>
      </c>
      <c r="H10047" s="4" t="str">
        <f aca="false">INDEX(Data_Products!$C$2:$C$33,MATCH(C10047,Data_Products!$A$2:$A$33,0))</f>
        <v>Cement &amp; Aggregates</v>
      </c>
      <c r="I10047" s="10" t="n">
        <f aca="false">D10047*(E10047-G10047)</f>
        <v>36.61</v>
      </c>
      <c r="J10047" s="11" t="n">
        <f aca="false">IFERROR(I10047/F10047,0)</f>
        <v>0.19891333876664</v>
      </c>
      <c r="K10047" s="4" t="str">
        <f aca="false">IFERROR(INDEX(Data_Orders!$F$2:$F$4727,MATCH(B10047,Data_Orders!$A$2:$A$4727,0)),"")</f>
        <v>Trade Account</v>
      </c>
      <c r="L10047" s="4" t="str">
        <f aca="false">IFERROR(INDEX(Data_Orders!$D$2:$D$4727,MATCH(B10047,Data_Orders!$A$2:$A$4727,0)),"")</f>
        <v>Binley (Coventry)</v>
      </c>
    </row>
    <row r="10048" customFormat="false" ht="15" hidden="false" customHeight="false" outlineLevel="0" collapsed="false">
      <c r="A10048" s="4" t="s">
        <v>15864</v>
      </c>
      <c r="B10048" s="4" t="s">
        <v>4435</v>
      </c>
      <c r="C10048" s="4" t="s">
        <v>1052</v>
      </c>
      <c r="D10048" s="4" t="n">
        <v>15</v>
      </c>
      <c r="E10048" s="4" t="n">
        <v>205.71</v>
      </c>
      <c r="F10048" s="4" t="n">
        <v>3085.65</v>
      </c>
      <c r="G10048" s="4" t="n">
        <f aca="false">INDEX(Data_Products!$D$2:$D$33,MATCH(C10048,Data_Products!$A$2:$A$33,0))</f>
        <v>152.29</v>
      </c>
      <c r="H10048" s="4" t="str">
        <f aca="false">INDEX(Data_Products!$C$2:$C$33,MATCH(C10048,Data_Products!$A$2:$A$33,0))</f>
        <v>Roofing</v>
      </c>
      <c r="I10048" s="10" t="n">
        <f aca="false">D10048*(E10048-G10048)</f>
        <v>801.3</v>
      </c>
      <c r="J10048" s="11" t="n">
        <f aca="false">IFERROR(I10048/F10048,0)</f>
        <v>0.259685965679841</v>
      </c>
      <c r="K10048" s="4" t="str">
        <f aca="false">IFERROR(INDEX(Data_Orders!$F$2:$F$4727,MATCH(B10048,Data_Orders!$A$2:$A$4727,0)),"")</f>
        <v>Trade Account</v>
      </c>
      <c r="L10048" s="4" t="str">
        <f aca="false">IFERROR(INDEX(Data_Orders!$D$2:$D$4727,MATCH(B10048,Data_Orders!$A$2:$A$4727,0)),"")</f>
        <v>Binley (Coventry)</v>
      </c>
    </row>
    <row r="10049" customFormat="false" ht="15" hidden="false" customHeight="false" outlineLevel="0" collapsed="false">
      <c r="A10049" s="4" t="s">
        <v>15865</v>
      </c>
      <c r="B10049" s="4" t="s">
        <v>4435</v>
      </c>
      <c r="C10049" s="4" t="s">
        <v>1059</v>
      </c>
      <c r="D10049" s="4" t="n">
        <v>1</v>
      </c>
      <c r="E10049" s="4" t="n">
        <v>103.63</v>
      </c>
      <c r="F10049" s="4" t="n">
        <v>103.63</v>
      </c>
      <c r="G10049" s="4" t="n">
        <f aca="false">INDEX(Data_Products!$D$2:$D$33,MATCH(C10049,Data_Products!$A$2:$A$33,0))</f>
        <v>82.55</v>
      </c>
      <c r="H10049" s="4" t="str">
        <f aca="false">INDEX(Data_Products!$C$2:$C$33,MATCH(C10049,Data_Products!$A$2:$A$33,0))</f>
        <v>Roofing</v>
      </c>
      <c r="I10049" s="10" t="n">
        <f aca="false">D10049*(E10049-G10049)</f>
        <v>21.08</v>
      </c>
      <c r="J10049" s="11" t="n">
        <f aca="false">IFERROR(I10049/F10049,0)</f>
        <v>0.203415999228023</v>
      </c>
      <c r="K10049" s="4" t="str">
        <f aca="false">IFERROR(INDEX(Data_Orders!$F$2:$F$4727,MATCH(B10049,Data_Orders!$A$2:$A$4727,0)),"")</f>
        <v>Trade Account</v>
      </c>
      <c r="L10049" s="4" t="str">
        <f aca="false">IFERROR(INDEX(Data_Orders!$D$2:$D$4727,MATCH(B10049,Data_Orders!$A$2:$A$4727,0)),"")</f>
        <v>Binley (Coventry)</v>
      </c>
    </row>
    <row r="10050" customFormat="false" ht="15" hidden="false" customHeight="false" outlineLevel="0" collapsed="false">
      <c r="A10050" s="4" t="s">
        <v>15866</v>
      </c>
      <c r="B10050" s="4" t="s">
        <v>4436</v>
      </c>
      <c r="C10050" s="4" t="s">
        <v>1044</v>
      </c>
      <c r="D10050" s="4" t="n">
        <v>14</v>
      </c>
      <c r="E10050" s="4" t="n">
        <v>190.44</v>
      </c>
      <c r="F10050" s="4" t="n">
        <v>2666.16</v>
      </c>
      <c r="G10050" s="4" t="n">
        <f aca="false">INDEX(Data_Products!$D$2:$D$33,MATCH(C10050,Data_Products!$A$2:$A$33,0))</f>
        <v>115.48</v>
      </c>
      <c r="H10050" s="4" t="str">
        <f aca="false">INDEX(Data_Products!$C$2:$C$33,MATCH(C10050,Data_Products!$A$2:$A$33,0))</f>
        <v>Tools &amp; Fixings</v>
      </c>
      <c r="I10050" s="10" t="n">
        <f aca="false">D10050*(E10050-G10050)</f>
        <v>1049.44</v>
      </c>
      <c r="J10050" s="11" t="n">
        <f aca="false">IFERROR(I10050/F10050,0)</f>
        <v>0.393614786809494</v>
      </c>
      <c r="K10050" s="4" t="str">
        <f aca="false">IFERROR(INDEX(Data_Orders!$F$2:$F$4727,MATCH(B10050,Data_Orders!$A$2:$A$4727,0)),"")</f>
        <v>Trade Account</v>
      </c>
      <c r="L10050" s="4" t="str">
        <f aca="false">IFERROR(INDEX(Data_Orders!$D$2:$D$4727,MATCH(B10050,Data_Orders!$A$2:$A$4727,0)),"")</f>
        <v>Binley (Coventry)</v>
      </c>
    </row>
    <row r="10051" customFormat="false" ht="15" hidden="false" customHeight="false" outlineLevel="0" collapsed="false">
      <c r="A10051" s="4" t="s">
        <v>15867</v>
      </c>
      <c r="B10051" s="4" t="s">
        <v>4436</v>
      </c>
      <c r="C10051" s="4" t="s">
        <v>1057</v>
      </c>
      <c r="D10051" s="4" t="n">
        <v>2</v>
      </c>
      <c r="E10051" s="4" t="n">
        <v>176.81</v>
      </c>
      <c r="F10051" s="4" t="n">
        <v>353.62</v>
      </c>
      <c r="G10051" s="4" t="n">
        <f aca="false">INDEX(Data_Products!$D$2:$D$33,MATCH(C10051,Data_Products!$A$2:$A$33,0))</f>
        <v>129.57</v>
      </c>
      <c r="H10051" s="4" t="str">
        <f aca="false">INDEX(Data_Products!$C$2:$C$33,MATCH(C10051,Data_Products!$A$2:$A$33,0))</f>
        <v>Roofing</v>
      </c>
      <c r="I10051" s="10" t="n">
        <f aca="false">D10051*(E10051-G10051)</f>
        <v>94.48</v>
      </c>
      <c r="J10051" s="11" t="n">
        <f aca="false">IFERROR(I10051/F10051,0)</f>
        <v>0.267179458175443</v>
      </c>
      <c r="K10051" s="4" t="str">
        <f aca="false">IFERROR(INDEX(Data_Orders!$F$2:$F$4727,MATCH(B10051,Data_Orders!$A$2:$A$4727,0)),"")</f>
        <v>Trade Account</v>
      </c>
      <c r="L10051" s="4" t="str">
        <f aca="false">IFERROR(INDEX(Data_Orders!$D$2:$D$4727,MATCH(B10051,Data_Orders!$A$2:$A$4727,0)),"")</f>
        <v>Binley (Coventry)</v>
      </c>
    </row>
    <row r="10052" customFormat="false" ht="15" hidden="false" customHeight="false" outlineLevel="0" collapsed="false">
      <c r="A10052" s="4" t="s">
        <v>15868</v>
      </c>
      <c r="B10052" s="4" t="s">
        <v>4436</v>
      </c>
      <c r="C10052" s="4" t="s">
        <v>1026</v>
      </c>
      <c r="D10052" s="4" t="n">
        <v>4</v>
      </c>
      <c r="E10052" s="4" t="n">
        <v>184.05</v>
      </c>
      <c r="F10052" s="4" t="n">
        <v>736.2</v>
      </c>
      <c r="G10052" s="4" t="n">
        <f aca="false">INDEX(Data_Products!$D$2:$D$33,MATCH(C10052,Data_Products!$A$2:$A$33,0))</f>
        <v>147.44</v>
      </c>
      <c r="H10052" s="4" t="str">
        <f aca="false">INDEX(Data_Products!$C$2:$C$33,MATCH(C10052,Data_Products!$A$2:$A$33,0))</f>
        <v>Cement &amp; Aggregates</v>
      </c>
      <c r="I10052" s="10" t="n">
        <f aca="false">D10052*(E10052-G10052)</f>
        <v>146.44</v>
      </c>
      <c r="J10052" s="11" t="n">
        <f aca="false">IFERROR(I10052/F10052,0)</f>
        <v>0.19891333876664</v>
      </c>
      <c r="K10052" s="4" t="str">
        <f aca="false">IFERROR(INDEX(Data_Orders!$F$2:$F$4727,MATCH(B10052,Data_Orders!$A$2:$A$4727,0)),"")</f>
        <v>Trade Account</v>
      </c>
      <c r="L10052" s="4" t="str">
        <f aca="false">IFERROR(INDEX(Data_Orders!$D$2:$D$4727,MATCH(B10052,Data_Orders!$A$2:$A$4727,0)),"")</f>
        <v>Binley (Coventry)</v>
      </c>
    </row>
    <row r="10053" customFormat="false" ht="15" hidden="false" customHeight="false" outlineLevel="0" collapsed="false">
      <c r="A10053" s="4" t="s">
        <v>15869</v>
      </c>
      <c r="B10053" s="4" t="s">
        <v>4437</v>
      </c>
      <c r="C10053" s="4" t="s">
        <v>1066</v>
      </c>
      <c r="D10053" s="4" t="n">
        <v>3</v>
      </c>
      <c r="E10053" s="4" t="n">
        <v>209.69</v>
      </c>
      <c r="F10053" s="4" t="n">
        <v>629.07</v>
      </c>
      <c r="G10053" s="4" t="n">
        <f aca="false">INDEX(Data_Products!$D$2:$D$33,MATCH(C10053,Data_Products!$A$2:$A$33,0))</f>
        <v>144.38</v>
      </c>
      <c r="H10053" s="4" t="str">
        <f aca="false">INDEX(Data_Products!$C$2:$C$33,MATCH(C10053,Data_Products!$A$2:$A$33,0))</f>
        <v>Plumbing &amp; Drainage</v>
      </c>
      <c r="I10053" s="10" t="n">
        <f aca="false">D10053*(E10053-G10053)</f>
        <v>195.93</v>
      </c>
      <c r="J10053" s="11" t="n">
        <f aca="false">IFERROR(I10053/F10053,0)</f>
        <v>0.311459773952024</v>
      </c>
      <c r="K10053" s="4" t="str">
        <f aca="false">IFERROR(INDEX(Data_Orders!$F$2:$F$4727,MATCH(B10053,Data_Orders!$A$2:$A$4727,0)),"")</f>
        <v>Trade Account</v>
      </c>
      <c r="L10053" s="4" t="str">
        <f aca="false">IFERROR(INDEX(Data_Orders!$D$2:$D$4727,MATCH(B10053,Data_Orders!$A$2:$A$4727,0)),"")</f>
        <v>Binley (Coventry)</v>
      </c>
    </row>
    <row r="10054" customFormat="false" ht="15" hidden="false" customHeight="false" outlineLevel="0" collapsed="false">
      <c r="A10054" s="4" t="s">
        <v>15870</v>
      </c>
      <c r="B10054" s="4" t="s">
        <v>4437</v>
      </c>
      <c r="C10054" s="4" t="s">
        <v>1055</v>
      </c>
      <c r="D10054" s="4" t="n">
        <v>11</v>
      </c>
      <c r="E10054" s="4" t="n">
        <v>205.03</v>
      </c>
      <c r="F10054" s="4" t="n">
        <v>2255.33</v>
      </c>
      <c r="G10054" s="4" t="n">
        <f aca="false">INDEX(Data_Products!$D$2:$D$33,MATCH(C10054,Data_Products!$A$2:$A$33,0))</f>
        <v>138.6</v>
      </c>
      <c r="H10054" s="4" t="str">
        <f aca="false">INDEX(Data_Products!$C$2:$C$33,MATCH(C10054,Data_Products!$A$2:$A$33,0))</f>
        <v>Roofing</v>
      </c>
      <c r="I10054" s="10" t="n">
        <f aca="false">D10054*(E10054-G10054)</f>
        <v>730.73</v>
      </c>
      <c r="J10054" s="11" t="n">
        <f aca="false">IFERROR(I10054/F10054,0)</f>
        <v>0.324001365653807</v>
      </c>
      <c r="K10054" s="4" t="str">
        <f aca="false">IFERROR(INDEX(Data_Orders!$F$2:$F$4727,MATCH(B10054,Data_Orders!$A$2:$A$4727,0)),"")</f>
        <v>Trade Account</v>
      </c>
      <c r="L10054" s="4" t="str">
        <f aca="false">IFERROR(INDEX(Data_Orders!$D$2:$D$4727,MATCH(B10054,Data_Orders!$A$2:$A$4727,0)),"")</f>
        <v>Binley (Coventry)</v>
      </c>
    </row>
    <row r="10055" customFormat="false" ht="15" hidden="false" customHeight="false" outlineLevel="0" collapsed="false">
      <c r="A10055" s="4" t="s">
        <v>15871</v>
      </c>
      <c r="B10055" s="4" t="s">
        <v>4437</v>
      </c>
      <c r="C10055" s="4" t="s">
        <v>1050</v>
      </c>
      <c r="D10055" s="4" t="n">
        <v>2</v>
      </c>
      <c r="E10055" s="4" t="n">
        <v>238.63</v>
      </c>
      <c r="F10055" s="4" t="n">
        <v>477.26</v>
      </c>
      <c r="G10055" s="4" t="n">
        <f aca="false">INDEX(Data_Products!$D$2:$D$33,MATCH(C10055,Data_Products!$A$2:$A$33,0))</f>
        <v>148.91</v>
      </c>
      <c r="H10055" s="4" t="str">
        <f aca="false">INDEX(Data_Products!$C$2:$C$33,MATCH(C10055,Data_Products!$A$2:$A$33,0))</f>
        <v>Tools &amp; Fixings</v>
      </c>
      <c r="I10055" s="10" t="n">
        <f aca="false">D10055*(E10055-G10055)</f>
        <v>179.44</v>
      </c>
      <c r="J10055" s="11" t="n">
        <f aca="false">IFERROR(I10055/F10055,0)</f>
        <v>0.375979549930855</v>
      </c>
      <c r="K10055" s="4" t="str">
        <f aca="false">IFERROR(INDEX(Data_Orders!$F$2:$F$4727,MATCH(B10055,Data_Orders!$A$2:$A$4727,0)),"")</f>
        <v>Trade Account</v>
      </c>
      <c r="L10055" s="4" t="str">
        <f aca="false">IFERROR(INDEX(Data_Orders!$D$2:$D$4727,MATCH(B10055,Data_Orders!$A$2:$A$4727,0)),"")</f>
        <v>Binley (Coventry)</v>
      </c>
    </row>
    <row r="10056" customFormat="false" ht="15" hidden="false" customHeight="false" outlineLevel="0" collapsed="false">
      <c r="A10056" s="4" t="s">
        <v>15872</v>
      </c>
      <c r="B10056" s="4" t="s">
        <v>4437</v>
      </c>
      <c r="C10056" s="4" t="s">
        <v>1017</v>
      </c>
      <c r="D10056" s="4" t="n">
        <v>4</v>
      </c>
      <c r="E10056" s="4" t="n">
        <v>49.15</v>
      </c>
      <c r="F10056" s="4" t="n">
        <v>196.6</v>
      </c>
      <c r="G10056" s="4" t="n">
        <f aca="false">INDEX(Data_Products!$D$2:$D$33,MATCH(C10056,Data_Products!$A$2:$A$33,0))</f>
        <v>31.44</v>
      </c>
      <c r="H10056" s="4" t="str">
        <f aca="false">INDEX(Data_Products!$C$2:$C$33,MATCH(C10056,Data_Products!$A$2:$A$33,0))</f>
        <v>Timber</v>
      </c>
      <c r="I10056" s="10" t="n">
        <f aca="false">D10056*(E10056-G10056)</f>
        <v>70.84</v>
      </c>
      <c r="J10056" s="11" t="n">
        <f aca="false">IFERROR(I10056/F10056,0)</f>
        <v>0.360325534079349</v>
      </c>
      <c r="K10056" s="4" t="str">
        <f aca="false">IFERROR(INDEX(Data_Orders!$F$2:$F$4727,MATCH(B10056,Data_Orders!$A$2:$A$4727,0)),"")</f>
        <v>Trade Account</v>
      </c>
      <c r="L10056" s="4" t="str">
        <f aca="false">IFERROR(INDEX(Data_Orders!$D$2:$D$4727,MATCH(B10056,Data_Orders!$A$2:$A$4727,0)),"")</f>
        <v>Binley (Coventry)</v>
      </c>
    </row>
    <row r="10057" customFormat="false" ht="15" hidden="false" customHeight="false" outlineLevel="0" collapsed="false">
      <c r="A10057" s="4" t="s">
        <v>15873</v>
      </c>
      <c r="B10057" s="4" t="s">
        <v>4438</v>
      </c>
      <c r="C10057" s="4" t="s">
        <v>1037</v>
      </c>
      <c r="D10057" s="4" t="n">
        <v>5</v>
      </c>
      <c r="E10057" s="4" t="n">
        <v>90.97</v>
      </c>
      <c r="F10057" s="4" t="n">
        <v>454.85</v>
      </c>
      <c r="G10057" s="4" t="n">
        <f aca="false">INDEX(Data_Products!$D$2:$D$33,MATCH(C10057,Data_Products!$A$2:$A$33,0))</f>
        <v>73.81</v>
      </c>
      <c r="H10057" s="4" t="str">
        <f aca="false">INDEX(Data_Products!$C$2:$C$33,MATCH(C10057,Data_Products!$A$2:$A$33,0))</f>
        <v>Insulation</v>
      </c>
      <c r="I10057" s="10" t="n">
        <f aca="false">D10057*(E10057-G10057)</f>
        <v>85.8</v>
      </c>
      <c r="J10057" s="11" t="n">
        <f aca="false">IFERROR(I10057/F10057,0)</f>
        <v>0.18863361547763</v>
      </c>
      <c r="K10057" s="4" t="str">
        <f aca="false">IFERROR(INDEX(Data_Orders!$F$2:$F$4727,MATCH(B10057,Data_Orders!$A$2:$A$4727,0)),"")</f>
        <v>Trade Account</v>
      </c>
      <c r="L10057" s="4" t="str">
        <f aca="false">IFERROR(INDEX(Data_Orders!$D$2:$D$4727,MATCH(B10057,Data_Orders!$A$2:$A$4727,0)),"")</f>
        <v>Binley (Coventry)</v>
      </c>
    </row>
    <row r="10058" customFormat="false" ht="15" hidden="false" customHeight="false" outlineLevel="0" collapsed="false">
      <c r="A10058" s="4" t="s">
        <v>15874</v>
      </c>
      <c r="B10058" s="4" t="s">
        <v>4439</v>
      </c>
      <c r="C10058" s="4" t="s">
        <v>1010</v>
      </c>
      <c r="D10058" s="4" t="n">
        <v>17</v>
      </c>
      <c r="E10058" s="4" t="n">
        <v>135.95</v>
      </c>
      <c r="F10058" s="4" t="n">
        <v>2311.15</v>
      </c>
      <c r="G10058" s="4" t="n">
        <f aca="false">INDEX(Data_Products!$D$2:$D$33,MATCH(C10058,Data_Products!$A$2:$A$33,0))</f>
        <v>111.1</v>
      </c>
      <c r="H10058" s="4" t="str">
        <f aca="false">INDEX(Data_Products!$C$2:$C$33,MATCH(C10058,Data_Products!$A$2:$A$33,0))</f>
        <v>Timber</v>
      </c>
      <c r="I10058" s="10" t="n">
        <f aca="false">D10058*(E10058-G10058)</f>
        <v>422.45</v>
      </c>
      <c r="J10058" s="11" t="n">
        <f aca="false">IFERROR(I10058/F10058,0)</f>
        <v>0.18278778962854</v>
      </c>
      <c r="K10058" s="4" t="str">
        <f aca="false">IFERROR(INDEX(Data_Orders!$F$2:$F$4727,MATCH(B10058,Data_Orders!$A$2:$A$4727,0)),"")</f>
        <v>Trade Account</v>
      </c>
      <c r="L10058" s="4" t="str">
        <f aca="false">IFERROR(INDEX(Data_Orders!$D$2:$D$4727,MATCH(B10058,Data_Orders!$A$2:$A$4727,0)),"")</f>
        <v>Binley (Coventry)</v>
      </c>
    </row>
    <row r="10059" customFormat="false" ht="15" hidden="false" customHeight="false" outlineLevel="0" collapsed="false">
      <c r="A10059" s="4" t="s">
        <v>15875</v>
      </c>
      <c r="B10059" s="4" t="s">
        <v>4440</v>
      </c>
      <c r="C10059" s="4" t="s">
        <v>1037</v>
      </c>
      <c r="D10059" s="4" t="n">
        <v>18</v>
      </c>
      <c r="E10059" s="4" t="n">
        <v>90.97</v>
      </c>
      <c r="F10059" s="4" t="n">
        <v>1637.46</v>
      </c>
      <c r="G10059" s="4" t="n">
        <f aca="false">INDEX(Data_Products!$D$2:$D$33,MATCH(C10059,Data_Products!$A$2:$A$33,0))</f>
        <v>73.81</v>
      </c>
      <c r="H10059" s="4" t="str">
        <f aca="false">INDEX(Data_Products!$C$2:$C$33,MATCH(C10059,Data_Products!$A$2:$A$33,0))</f>
        <v>Insulation</v>
      </c>
      <c r="I10059" s="10" t="n">
        <f aca="false">D10059*(E10059-G10059)</f>
        <v>308.88</v>
      </c>
      <c r="J10059" s="11" t="n">
        <f aca="false">IFERROR(I10059/F10059,0)</f>
        <v>0.18863361547763</v>
      </c>
      <c r="K10059" s="4" t="str">
        <f aca="false">IFERROR(INDEX(Data_Orders!$F$2:$F$4727,MATCH(B10059,Data_Orders!$A$2:$A$4727,0)),"")</f>
        <v>Trade Account</v>
      </c>
      <c r="L10059" s="4" t="str">
        <f aca="false">IFERROR(INDEX(Data_Orders!$D$2:$D$4727,MATCH(B10059,Data_Orders!$A$2:$A$4727,0)),"")</f>
        <v>Binley (Coventry)</v>
      </c>
    </row>
    <row r="10060" customFormat="false" ht="15" hidden="false" customHeight="false" outlineLevel="0" collapsed="false">
      <c r="A10060" s="4" t="s">
        <v>15876</v>
      </c>
      <c r="B10060" s="4" t="s">
        <v>4440</v>
      </c>
      <c r="C10060" s="4" t="s">
        <v>1035</v>
      </c>
      <c r="D10060" s="4" t="n">
        <v>19</v>
      </c>
      <c r="E10060" s="4" t="n">
        <v>165.07</v>
      </c>
      <c r="F10060" s="4" t="n">
        <v>3136.33</v>
      </c>
      <c r="G10060" s="4" t="n">
        <f aca="false">INDEX(Data_Products!$D$2:$D$33,MATCH(C10060,Data_Products!$A$2:$A$33,0))</f>
        <v>134.65</v>
      </c>
      <c r="H10060" s="4" t="str">
        <f aca="false">INDEX(Data_Products!$C$2:$C$33,MATCH(C10060,Data_Products!$A$2:$A$33,0))</f>
        <v>Insulation</v>
      </c>
      <c r="I10060" s="10" t="n">
        <f aca="false">D10060*(E10060-G10060)</f>
        <v>577.98</v>
      </c>
      <c r="J10060" s="11" t="n">
        <f aca="false">IFERROR(I10060/F10060,0)</f>
        <v>0.184285454655601</v>
      </c>
      <c r="K10060" s="4" t="str">
        <f aca="false">IFERROR(INDEX(Data_Orders!$F$2:$F$4727,MATCH(B10060,Data_Orders!$A$2:$A$4727,0)),"")</f>
        <v>Trade Account</v>
      </c>
      <c r="L10060" s="4" t="str">
        <f aca="false">IFERROR(INDEX(Data_Orders!$D$2:$D$4727,MATCH(B10060,Data_Orders!$A$2:$A$4727,0)),"")</f>
        <v>Binley (Coventry)</v>
      </c>
    </row>
    <row r="10061" customFormat="false" ht="15" hidden="false" customHeight="false" outlineLevel="0" collapsed="false">
      <c r="A10061" s="4" t="s">
        <v>15877</v>
      </c>
      <c r="B10061" s="4" t="s">
        <v>4441</v>
      </c>
      <c r="C10061" s="4" t="s">
        <v>1057</v>
      </c>
      <c r="D10061" s="4" t="n">
        <v>15</v>
      </c>
      <c r="E10061" s="4" t="n">
        <v>176.81</v>
      </c>
      <c r="F10061" s="4" t="n">
        <v>2652.15</v>
      </c>
      <c r="G10061" s="4" t="n">
        <f aca="false">INDEX(Data_Products!$D$2:$D$33,MATCH(C10061,Data_Products!$A$2:$A$33,0))</f>
        <v>129.57</v>
      </c>
      <c r="H10061" s="4" t="str">
        <f aca="false">INDEX(Data_Products!$C$2:$C$33,MATCH(C10061,Data_Products!$A$2:$A$33,0))</f>
        <v>Roofing</v>
      </c>
      <c r="I10061" s="10" t="n">
        <f aca="false">D10061*(E10061-G10061)</f>
        <v>708.6</v>
      </c>
      <c r="J10061" s="11" t="n">
        <f aca="false">IFERROR(I10061/F10061,0)</f>
        <v>0.267179458175443</v>
      </c>
      <c r="K10061" s="4" t="str">
        <f aca="false">IFERROR(INDEX(Data_Orders!$F$2:$F$4727,MATCH(B10061,Data_Orders!$A$2:$A$4727,0)),"")</f>
        <v>Trade Account</v>
      </c>
      <c r="L10061" s="4" t="str">
        <f aca="false">IFERROR(INDEX(Data_Orders!$D$2:$D$4727,MATCH(B10061,Data_Orders!$A$2:$A$4727,0)),"")</f>
        <v>Binley (Coventry)</v>
      </c>
    </row>
    <row r="10062" customFormat="false" ht="15" hidden="false" customHeight="false" outlineLevel="0" collapsed="false">
      <c r="A10062" s="4" t="s">
        <v>15878</v>
      </c>
      <c r="B10062" s="4" t="s">
        <v>4441</v>
      </c>
      <c r="C10062" s="4" t="s">
        <v>1028</v>
      </c>
      <c r="D10062" s="4" t="n">
        <v>11</v>
      </c>
      <c r="E10062" s="4" t="n">
        <v>118.79</v>
      </c>
      <c r="F10062" s="4" t="n">
        <v>1306.69</v>
      </c>
      <c r="G10062" s="4" t="n">
        <f aca="false">INDEX(Data_Products!$D$2:$D$33,MATCH(C10062,Data_Products!$A$2:$A$33,0))</f>
        <v>81.07</v>
      </c>
      <c r="H10062" s="4" t="str">
        <f aca="false">INDEX(Data_Products!$C$2:$C$33,MATCH(C10062,Data_Products!$A$2:$A$33,0))</f>
        <v>Cement &amp; Aggregates</v>
      </c>
      <c r="I10062" s="10" t="n">
        <f aca="false">D10062*(E10062-G10062)</f>
        <v>414.92</v>
      </c>
      <c r="J10062" s="11" t="n">
        <f aca="false">IFERROR(I10062/F10062,0)</f>
        <v>0.317535146056065</v>
      </c>
      <c r="K10062" s="4" t="str">
        <f aca="false">IFERROR(INDEX(Data_Orders!$F$2:$F$4727,MATCH(B10062,Data_Orders!$A$2:$A$4727,0)),"")</f>
        <v>Trade Account</v>
      </c>
      <c r="L10062" s="4" t="str">
        <f aca="false">IFERROR(INDEX(Data_Orders!$D$2:$D$4727,MATCH(B10062,Data_Orders!$A$2:$A$4727,0)),"")</f>
        <v>Binley (Coventry)</v>
      </c>
    </row>
    <row r="10063" customFormat="false" ht="15" hidden="false" customHeight="false" outlineLevel="0" collapsed="false">
      <c r="A10063" s="4" t="s">
        <v>15879</v>
      </c>
      <c r="B10063" s="4" t="s">
        <v>4442</v>
      </c>
      <c r="C10063" s="4" t="s">
        <v>1070</v>
      </c>
      <c r="D10063" s="4" t="n">
        <v>8</v>
      </c>
      <c r="E10063" s="4" t="n">
        <v>230.32</v>
      </c>
      <c r="F10063" s="4" t="n">
        <v>1842.56</v>
      </c>
      <c r="G10063" s="4" t="n">
        <f aca="false">INDEX(Data_Products!$D$2:$D$33,MATCH(C10063,Data_Products!$A$2:$A$33,0))</f>
        <v>161.64</v>
      </c>
      <c r="H10063" s="4" t="str">
        <f aca="false">INDEX(Data_Products!$C$2:$C$33,MATCH(C10063,Data_Products!$A$2:$A$33,0))</f>
        <v>Landscaping</v>
      </c>
      <c r="I10063" s="10" t="n">
        <f aca="false">D10063*(E10063-G10063)</f>
        <v>549.44</v>
      </c>
      <c r="J10063" s="11" t="n">
        <f aca="false">IFERROR(I10063/F10063,0)</f>
        <v>0.298193817297673</v>
      </c>
      <c r="K10063" s="4" t="str">
        <f aca="false">IFERROR(INDEX(Data_Orders!$F$2:$F$4727,MATCH(B10063,Data_Orders!$A$2:$A$4727,0)),"")</f>
        <v>Trade Account</v>
      </c>
      <c r="L10063" s="4" t="str">
        <f aca="false">IFERROR(INDEX(Data_Orders!$D$2:$D$4727,MATCH(B10063,Data_Orders!$A$2:$A$4727,0)),"")</f>
        <v>Binley (Coventry)</v>
      </c>
    </row>
    <row r="10064" customFormat="false" ht="15" hidden="false" customHeight="false" outlineLevel="0" collapsed="false">
      <c r="A10064" s="4" t="s">
        <v>15880</v>
      </c>
      <c r="B10064" s="4" t="s">
        <v>4442</v>
      </c>
      <c r="C10064" s="4" t="s">
        <v>1048</v>
      </c>
      <c r="D10064" s="4" t="n">
        <v>11</v>
      </c>
      <c r="E10064" s="4" t="n">
        <v>112.72</v>
      </c>
      <c r="F10064" s="4" t="n">
        <v>1239.92</v>
      </c>
      <c r="G10064" s="4" t="n">
        <f aca="false">INDEX(Data_Products!$D$2:$D$33,MATCH(C10064,Data_Products!$A$2:$A$33,0))</f>
        <v>83.21</v>
      </c>
      <c r="H10064" s="4" t="str">
        <f aca="false">INDEX(Data_Products!$C$2:$C$33,MATCH(C10064,Data_Products!$A$2:$A$33,0))</f>
        <v>Tools &amp; Fixings</v>
      </c>
      <c r="I10064" s="10" t="n">
        <f aca="false">D10064*(E10064-G10064)</f>
        <v>324.61</v>
      </c>
      <c r="J10064" s="11" t="n">
        <f aca="false">IFERROR(I10064/F10064,0)</f>
        <v>0.261799148332151</v>
      </c>
      <c r="K10064" s="4" t="str">
        <f aca="false">IFERROR(INDEX(Data_Orders!$F$2:$F$4727,MATCH(B10064,Data_Orders!$A$2:$A$4727,0)),"")</f>
        <v>Trade Account</v>
      </c>
      <c r="L10064" s="4" t="str">
        <f aca="false">IFERROR(INDEX(Data_Orders!$D$2:$D$4727,MATCH(B10064,Data_Orders!$A$2:$A$4727,0)),"")</f>
        <v>Binley (Coventry)</v>
      </c>
    </row>
    <row r="10065" customFormat="false" ht="15" hidden="false" customHeight="false" outlineLevel="0" collapsed="false">
      <c r="A10065" s="4" t="s">
        <v>15881</v>
      </c>
      <c r="B10065" s="4" t="s">
        <v>4442</v>
      </c>
      <c r="C10065" s="4" t="s">
        <v>1075</v>
      </c>
      <c r="D10065" s="4" t="n">
        <v>10</v>
      </c>
      <c r="E10065" s="4" t="n">
        <v>98.61</v>
      </c>
      <c r="F10065" s="4" t="n">
        <v>986.1</v>
      </c>
      <c r="G10065" s="4" t="n">
        <f aca="false">INDEX(Data_Products!$D$2:$D$33,MATCH(C10065,Data_Products!$A$2:$A$33,0))</f>
        <v>74.84</v>
      </c>
      <c r="H10065" s="4" t="str">
        <f aca="false">INDEX(Data_Products!$C$2:$C$33,MATCH(C10065,Data_Products!$A$2:$A$33,0))</f>
        <v>Landscaping</v>
      </c>
      <c r="I10065" s="10" t="n">
        <f aca="false">D10065*(E10065-G10065)</f>
        <v>237.7</v>
      </c>
      <c r="J10065" s="11" t="n">
        <f aca="false">IFERROR(I10065/F10065,0)</f>
        <v>0.24105060338708</v>
      </c>
      <c r="K10065" s="4" t="str">
        <f aca="false">IFERROR(INDEX(Data_Orders!$F$2:$F$4727,MATCH(B10065,Data_Orders!$A$2:$A$4727,0)),"")</f>
        <v>Trade Account</v>
      </c>
      <c r="L10065" s="4" t="str">
        <f aca="false">IFERROR(INDEX(Data_Orders!$D$2:$D$4727,MATCH(B10065,Data_Orders!$A$2:$A$4727,0)),"")</f>
        <v>Binley (Coventry)</v>
      </c>
    </row>
    <row r="10066" customFormat="false" ht="15" hidden="false" customHeight="false" outlineLevel="0" collapsed="false">
      <c r="A10066" s="4" t="s">
        <v>15882</v>
      </c>
      <c r="B10066" s="4" t="s">
        <v>4442</v>
      </c>
      <c r="C10066" s="4" t="s">
        <v>1024</v>
      </c>
      <c r="D10066" s="4" t="n">
        <v>17</v>
      </c>
      <c r="E10066" s="4" t="n">
        <v>137.14</v>
      </c>
      <c r="F10066" s="4" t="n">
        <v>2331.38</v>
      </c>
      <c r="G10066" s="4" t="n">
        <f aca="false">INDEX(Data_Products!$D$2:$D$33,MATCH(C10066,Data_Products!$A$2:$A$33,0))</f>
        <v>99.99</v>
      </c>
      <c r="H10066" s="4" t="str">
        <f aca="false">INDEX(Data_Products!$C$2:$C$33,MATCH(C10066,Data_Products!$A$2:$A$33,0))</f>
        <v>Cement &amp; Aggregates</v>
      </c>
      <c r="I10066" s="10" t="n">
        <f aca="false">D10066*(E10066-G10066)</f>
        <v>631.55</v>
      </c>
      <c r="J10066" s="11" t="n">
        <f aca="false">IFERROR(I10066/F10066,0)</f>
        <v>0.270891060230421</v>
      </c>
      <c r="K10066" s="4" t="str">
        <f aca="false">IFERROR(INDEX(Data_Orders!$F$2:$F$4727,MATCH(B10066,Data_Orders!$A$2:$A$4727,0)),"")</f>
        <v>Trade Account</v>
      </c>
      <c r="L10066" s="4" t="str">
        <f aca="false">IFERROR(INDEX(Data_Orders!$D$2:$D$4727,MATCH(B10066,Data_Orders!$A$2:$A$4727,0)),"")</f>
        <v>Binley (Coventry)</v>
      </c>
    </row>
    <row r="10067" customFormat="false" ht="15" hidden="false" customHeight="false" outlineLevel="0" collapsed="false">
      <c r="A10067" s="4" t="s">
        <v>15883</v>
      </c>
      <c r="B10067" s="4" t="s">
        <v>4443</v>
      </c>
      <c r="C10067" s="4" t="s">
        <v>1017</v>
      </c>
      <c r="D10067" s="4" t="n">
        <v>19</v>
      </c>
      <c r="E10067" s="4" t="n">
        <v>49.15</v>
      </c>
      <c r="F10067" s="4" t="n">
        <v>933.85</v>
      </c>
      <c r="G10067" s="4" t="n">
        <f aca="false">INDEX(Data_Products!$D$2:$D$33,MATCH(C10067,Data_Products!$A$2:$A$33,0))</f>
        <v>31.44</v>
      </c>
      <c r="H10067" s="4" t="str">
        <f aca="false">INDEX(Data_Products!$C$2:$C$33,MATCH(C10067,Data_Products!$A$2:$A$33,0))</f>
        <v>Timber</v>
      </c>
      <c r="I10067" s="10" t="n">
        <f aca="false">D10067*(E10067-G10067)</f>
        <v>336.49</v>
      </c>
      <c r="J10067" s="11" t="n">
        <f aca="false">IFERROR(I10067/F10067,0)</f>
        <v>0.360325534079349</v>
      </c>
      <c r="K10067" s="4" t="str">
        <f aca="false">IFERROR(INDEX(Data_Orders!$F$2:$F$4727,MATCH(B10067,Data_Orders!$A$2:$A$4727,0)),"")</f>
        <v>Contractor</v>
      </c>
      <c r="L10067" s="4" t="str">
        <f aca="false">IFERROR(INDEX(Data_Orders!$D$2:$D$4727,MATCH(B10067,Data_Orders!$A$2:$A$4727,0)),"")</f>
        <v>Rugby</v>
      </c>
    </row>
    <row r="10068" customFormat="false" ht="15" hidden="false" customHeight="false" outlineLevel="0" collapsed="false">
      <c r="A10068" s="4" t="s">
        <v>15884</v>
      </c>
      <c r="B10068" s="4" t="s">
        <v>4443</v>
      </c>
      <c r="C10068" s="4" t="s">
        <v>1030</v>
      </c>
      <c r="D10068" s="4" t="n">
        <v>13</v>
      </c>
      <c r="E10068" s="4" t="n">
        <v>25.23</v>
      </c>
      <c r="F10068" s="4" t="n">
        <v>327.99</v>
      </c>
      <c r="G10068" s="4" t="n">
        <f aca="false">INDEX(Data_Products!$D$2:$D$33,MATCH(C10068,Data_Products!$A$2:$A$33,0))</f>
        <v>17.67</v>
      </c>
      <c r="H10068" s="4" t="str">
        <f aca="false">INDEX(Data_Products!$C$2:$C$33,MATCH(C10068,Data_Products!$A$2:$A$33,0))</f>
        <v>Cement &amp; Aggregates</v>
      </c>
      <c r="I10068" s="10" t="n">
        <f aca="false">D10068*(E10068-G10068)</f>
        <v>98.28</v>
      </c>
      <c r="J10068" s="11" t="n">
        <f aca="false">IFERROR(I10068/F10068,0)</f>
        <v>0.299643281807372</v>
      </c>
      <c r="K10068" s="4" t="str">
        <f aca="false">IFERROR(INDEX(Data_Orders!$F$2:$F$4727,MATCH(B10068,Data_Orders!$A$2:$A$4727,0)),"")</f>
        <v>Contractor</v>
      </c>
      <c r="L10068" s="4" t="str">
        <f aca="false">IFERROR(INDEX(Data_Orders!$D$2:$D$4727,MATCH(B10068,Data_Orders!$A$2:$A$4727,0)),"")</f>
        <v>Rugby</v>
      </c>
    </row>
    <row r="10069" customFormat="false" ht="15" hidden="false" customHeight="false" outlineLevel="0" collapsed="false">
      <c r="A10069" s="4" t="s">
        <v>15885</v>
      </c>
      <c r="B10069" s="4" t="s">
        <v>4444</v>
      </c>
      <c r="C10069" s="4" t="s">
        <v>1015</v>
      </c>
      <c r="D10069" s="4" t="n">
        <v>17</v>
      </c>
      <c r="E10069" s="4" t="n">
        <v>122.01</v>
      </c>
      <c r="F10069" s="4" t="n">
        <v>2074.17</v>
      </c>
      <c r="G10069" s="4" t="n">
        <f aca="false">INDEX(Data_Products!$D$2:$D$33,MATCH(C10069,Data_Products!$A$2:$A$33,0))</f>
        <v>85.53</v>
      </c>
      <c r="H10069" s="4" t="str">
        <f aca="false">INDEX(Data_Products!$C$2:$C$33,MATCH(C10069,Data_Products!$A$2:$A$33,0))</f>
        <v>Timber</v>
      </c>
      <c r="I10069" s="10" t="n">
        <f aca="false">D10069*(E10069-G10069)</f>
        <v>620.16</v>
      </c>
      <c r="J10069" s="11" t="n">
        <f aca="false">IFERROR(I10069/F10069,0)</f>
        <v>0.298991885910991</v>
      </c>
      <c r="K10069" s="4" t="str">
        <f aca="false">IFERROR(INDEX(Data_Orders!$F$2:$F$4727,MATCH(B10069,Data_Orders!$A$2:$A$4727,0)),"")</f>
        <v>Contractor</v>
      </c>
      <c r="L10069" s="4" t="str">
        <f aca="false">IFERROR(INDEX(Data_Orders!$D$2:$D$4727,MATCH(B10069,Data_Orders!$A$2:$A$4727,0)),"")</f>
        <v>Rugby</v>
      </c>
    </row>
    <row r="10070" customFormat="false" ht="15" hidden="false" customHeight="false" outlineLevel="0" collapsed="false">
      <c r="A10070" s="4" t="s">
        <v>15886</v>
      </c>
      <c r="B10070" s="4" t="s">
        <v>4444</v>
      </c>
      <c r="C10070" s="4" t="s">
        <v>1068</v>
      </c>
      <c r="D10070" s="4" t="n">
        <v>14</v>
      </c>
      <c r="E10070" s="4" t="n">
        <v>86.28</v>
      </c>
      <c r="F10070" s="4" t="n">
        <v>1207.92</v>
      </c>
      <c r="G10070" s="4" t="n">
        <f aca="false">INDEX(Data_Products!$D$2:$D$33,MATCH(C10070,Data_Products!$A$2:$A$33,0))</f>
        <v>68.55</v>
      </c>
      <c r="H10070" s="4" t="str">
        <f aca="false">INDEX(Data_Products!$C$2:$C$33,MATCH(C10070,Data_Products!$A$2:$A$33,0))</f>
        <v>Plumbing &amp; Drainage</v>
      </c>
      <c r="I10070" s="10" t="n">
        <f aca="false">D10070*(E10070-G10070)</f>
        <v>248.22</v>
      </c>
      <c r="J10070" s="11" t="n">
        <f aca="false">IFERROR(I10070/F10070,0)</f>
        <v>0.205493741307371</v>
      </c>
      <c r="K10070" s="4" t="str">
        <f aca="false">IFERROR(INDEX(Data_Orders!$F$2:$F$4727,MATCH(B10070,Data_Orders!$A$2:$A$4727,0)),"")</f>
        <v>Contractor</v>
      </c>
      <c r="L10070" s="4" t="str">
        <f aca="false">IFERROR(INDEX(Data_Orders!$D$2:$D$4727,MATCH(B10070,Data_Orders!$A$2:$A$4727,0)),"")</f>
        <v>Rugby</v>
      </c>
    </row>
    <row r="10071" customFormat="false" ht="15" hidden="false" customHeight="false" outlineLevel="0" collapsed="false">
      <c r="A10071" s="4" t="s">
        <v>15887</v>
      </c>
      <c r="B10071" s="4" t="s">
        <v>4444</v>
      </c>
      <c r="C10071" s="4" t="s">
        <v>1028</v>
      </c>
      <c r="D10071" s="4" t="n">
        <v>13</v>
      </c>
      <c r="E10071" s="4" t="n">
        <v>118.79</v>
      </c>
      <c r="F10071" s="4" t="n">
        <v>1544.27</v>
      </c>
      <c r="G10071" s="4" t="n">
        <f aca="false">INDEX(Data_Products!$D$2:$D$33,MATCH(C10071,Data_Products!$A$2:$A$33,0))</f>
        <v>81.07</v>
      </c>
      <c r="H10071" s="4" t="str">
        <f aca="false">INDEX(Data_Products!$C$2:$C$33,MATCH(C10071,Data_Products!$A$2:$A$33,0))</f>
        <v>Cement &amp; Aggregates</v>
      </c>
      <c r="I10071" s="10" t="n">
        <f aca="false">D10071*(E10071-G10071)</f>
        <v>490.36</v>
      </c>
      <c r="J10071" s="11" t="n">
        <f aca="false">IFERROR(I10071/F10071,0)</f>
        <v>0.317535146056066</v>
      </c>
      <c r="K10071" s="4" t="str">
        <f aca="false">IFERROR(INDEX(Data_Orders!$F$2:$F$4727,MATCH(B10071,Data_Orders!$A$2:$A$4727,0)),"")</f>
        <v>Contractor</v>
      </c>
      <c r="L10071" s="4" t="str">
        <f aca="false">IFERROR(INDEX(Data_Orders!$D$2:$D$4727,MATCH(B10071,Data_Orders!$A$2:$A$4727,0)),"")</f>
        <v>Rugby</v>
      </c>
    </row>
    <row r="10072" customFormat="false" ht="15" hidden="false" customHeight="false" outlineLevel="0" collapsed="false">
      <c r="A10072" s="4" t="s">
        <v>15888</v>
      </c>
      <c r="B10072" s="4" t="s">
        <v>4444</v>
      </c>
      <c r="C10072" s="4" t="s">
        <v>1037</v>
      </c>
      <c r="D10072" s="4" t="n">
        <v>10</v>
      </c>
      <c r="E10072" s="4" t="n">
        <v>90.97</v>
      </c>
      <c r="F10072" s="4" t="n">
        <v>909.7</v>
      </c>
      <c r="G10072" s="4" t="n">
        <f aca="false">INDEX(Data_Products!$D$2:$D$33,MATCH(C10072,Data_Products!$A$2:$A$33,0))</f>
        <v>73.81</v>
      </c>
      <c r="H10072" s="4" t="str">
        <f aca="false">INDEX(Data_Products!$C$2:$C$33,MATCH(C10072,Data_Products!$A$2:$A$33,0))</f>
        <v>Insulation</v>
      </c>
      <c r="I10072" s="10" t="n">
        <f aca="false">D10072*(E10072-G10072)</f>
        <v>171.6</v>
      </c>
      <c r="J10072" s="11" t="n">
        <f aca="false">IFERROR(I10072/F10072,0)</f>
        <v>0.18863361547763</v>
      </c>
      <c r="K10072" s="4" t="str">
        <f aca="false">IFERROR(INDEX(Data_Orders!$F$2:$F$4727,MATCH(B10072,Data_Orders!$A$2:$A$4727,0)),"")</f>
        <v>Contractor</v>
      </c>
      <c r="L10072" s="4" t="str">
        <f aca="false">IFERROR(INDEX(Data_Orders!$D$2:$D$4727,MATCH(B10072,Data_Orders!$A$2:$A$4727,0)),"")</f>
        <v>Rugby</v>
      </c>
    </row>
    <row r="10073" customFormat="false" ht="15" hidden="false" customHeight="false" outlineLevel="0" collapsed="false">
      <c r="A10073" s="4" t="s">
        <v>15889</v>
      </c>
      <c r="B10073" s="4" t="s">
        <v>4444</v>
      </c>
      <c r="C10073" s="4" t="s">
        <v>1026</v>
      </c>
      <c r="D10073" s="4" t="n">
        <v>8</v>
      </c>
      <c r="E10073" s="4" t="n">
        <v>184.05</v>
      </c>
      <c r="F10073" s="4" t="n">
        <v>1472.4</v>
      </c>
      <c r="G10073" s="4" t="n">
        <f aca="false">INDEX(Data_Products!$D$2:$D$33,MATCH(C10073,Data_Products!$A$2:$A$33,0))</f>
        <v>147.44</v>
      </c>
      <c r="H10073" s="4" t="str">
        <f aca="false">INDEX(Data_Products!$C$2:$C$33,MATCH(C10073,Data_Products!$A$2:$A$33,0))</f>
        <v>Cement &amp; Aggregates</v>
      </c>
      <c r="I10073" s="10" t="n">
        <f aca="false">D10073*(E10073-G10073)</f>
        <v>292.88</v>
      </c>
      <c r="J10073" s="11" t="n">
        <f aca="false">IFERROR(I10073/F10073,0)</f>
        <v>0.19891333876664</v>
      </c>
      <c r="K10073" s="4" t="str">
        <f aca="false">IFERROR(INDEX(Data_Orders!$F$2:$F$4727,MATCH(B10073,Data_Orders!$A$2:$A$4727,0)),"")</f>
        <v>Contractor</v>
      </c>
      <c r="L10073" s="4" t="str">
        <f aca="false">IFERROR(INDEX(Data_Orders!$D$2:$D$4727,MATCH(B10073,Data_Orders!$A$2:$A$4727,0)),"")</f>
        <v>Rugby</v>
      </c>
    </row>
    <row r="10074" customFormat="false" ht="15" hidden="false" customHeight="false" outlineLevel="0" collapsed="false">
      <c r="A10074" s="4" t="s">
        <v>15890</v>
      </c>
      <c r="B10074" s="4" t="s">
        <v>4445</v>
      </c>
      <c r="C10074" s="4" t="s">
        <v>1010</v>
      </c>
      <c r="D10074" s="4" t="n">
        <v>7</v>
      </c>
      <c r="E10074" s="4" t="n">
        <v>135.95</v>
      </c>
      <c r="F10074" s="4" t="n">
        <v>951.65</v>
      </c>
      <c r="G10074" s="4" t="n">
        <f aca="false">INDEX(Data_Products!$D$2:$D$33,MATCH(C10074,Data_Products!$A$2:$A$33,0))</f>
        <v>111.1</v>
      </c>
      <c r="H10074" s="4" t="str">
        <f aca="false">INDEX(Data_Products!$C$2:$C$33,MATCH(C10074,Data_Products!$A$2:$A$33,0))</f>
        <v>Timber</v>
      </c>
      <c r="I10074" s="10" t="n">
        <f aca="false">D10074*(E10074-G10074)</f>
        <v>173.95</v>
      </c>
      <c r="J10074" s="11" t="n">
        <f aca="false">IFERROR(I10074/F10074,0)</f>
        <v>0.18278778962854</v>
      </c>
      <c r="K10074" s="4" t="str">
        <f aca="false">IFERROR(INDEX(Data_Orders!$F$2:$F$4727,MATCH(B10074,Data_Orders!$A$2:$A$4727,0)),"")</f>
        <v>Contractor</v>
      </c>
      <c r="L10074" s="4" t="str">
        <f aca="false">IFERROR(INDEX(Data_Orders!$D$2:$D$4727,MATCH(B10074,Data_Orders!$A$2:$A$4727,0)),"")</f>
        <v>Rugby</v>
      </c>
    </row>
    <row r="10075" customFormat="false" ht="15" hidden="false" customHeight="false" outlineLevel="0" collapsed="false">
      <c r="A10075" s="4" t="s">
        <v>15891</v>
      </c>
      <c r="B10075" s="4" t="s">
        <v>4445</v>
      </c>
      <c r="C10075" s="4" t="s">
        <v>1073</v>
      </c>
      <c r="D10075" s="4" t="n">
        <v>3</v>
      </c>
      <c r="E10075" s="4" t="n">
        <v>231.05</v>
      </c>
      <c r="F10075" s="4" t="n">
        <v>693.15</v>
      </c>
      <c r="G10075" s="4" t="n">
        <f aca="false">INDEX(Data_Products!$D$2:$D$33,MATCH(C10075,Data_Products!$A$2:$A$33,0))</f>
        <v>148.29</v>
      </c>
      <c r="H10075" s="4" t="str">
        <f aca="false">INDEX(Data_Products!$C$2:$C$33,MATCH(C10075,Data_Products!$A$2:$A$33,0))</f>
        <v>Landscaping</v>
      </c>
      <c r="I10075" s="10" t="n">
        <f aca="false">D10075*(E10075-G10075)</f>
        <v>248.28</v>
      </c>
      <c r="J10075" s="11" t="n">
        <f aca="false">IFERROR(I10075/F10075,0)</f>
        <v>0.358190867777537</v>
      </c>
      <c r="K10075" s="4" t="str">
        <f aca="false">IFERROR(INDEX(Data_Orders!$F$2:$F$4727,MATCH(B10075,Data_Orders!$A$2:$A$4727,0)),"")</f>
        <v>Contractor</v>
      </c>
      <c r="L10075" s="4" t="str">
        <f aca="false">IFERROR(INDEX(Data_Orders!$D$2:$D$4727,MATCH(B10075,Data_Orders!$A$2:$A$4727,0)),"")</f>
        <v>Rugby</v>
      </c>
    </row>
    <row r="10076" customFormat="false" ht="15" hidden="false" customHeight="false" outlineLevel="0" collapsed="false">
      <c r="A10076" s="4" t="s">
        <v>15892</v>
      </c>
      <c r="B10076" s="4" t="s">
        <v>4446</v>
      </c>
      <c r="C10076" s="4" t="s">
        <v>1068</v>
      </c>
      <c r="D10076" s="4" t="n">
        <v>14</v>
      </c>
      <c r="E10076" s="4" t="n">
        <v>86.28</v>
      </c>
      <c r="F10076" s="4" t="n">
        <v>1207.92</v>
      </c>
      <c r="G10076" s="4" t="n">
        <f aca="false">INDEX(Data_Products!$D$2:$D$33,MATCH(C10076,Data_Products!$A$2:$A$33,0))</f>
        <v>68.55</v>
      </c>
      <c r="H10076" s="4" t="str">
        <f aca="false">INDEX(Data_Products!$C$2:$C$33,MATCH(C10076,Data_Products!$A$2:$A$33,0))</f>
        <v>Plumbing &amp; Drainage</v>
      </c>
      <c r="I10076" s="10" t="n">
        <f aca="false">D10076*(E10076-G10076)</f>
        <v>248.22</v>
      </c>
      <c r="J10076" s="11" t="n">
        <f aca="false">IFERROR(I10076/F10076,0)</f>
        <v>0.205493741307371</v>
      </c>
      <c r="K10076" s="4" t="str">
        <f aca="false">IFERROR(INDEX(Data_Orders!$F$2:$F$4727,MATCH(B10076,Data_Orders!$A$2:$A$4727,0)),"")</f>
        <v>Contractor</v>
      </c>
      <c r="L10076" s="4" t="str">
        <f aca="false">IFERROR(INDEX(Data_Orders!$D$2:$D$4727,MATCH(B10076,Data_Orders!$A$2:$A$4727,0)),"")</f>
        <v>Rugby</v>
      </c>
    </row>
    <row r="10077" customFormat="false" ht="15" hidden="false" customHeight="false" outlineLevel="0" collapsed="false">
      <c r="A10077" s="4" t="s">
        <v>15893</v>
      </c>
      <c r="B10077" s="4" t="s">
        <v>4446</v>
      </c>
      <c r="C10077" s="4" t="s">
        <v>1057</v>
      </c>
      <c r="D10077" s="4" t="n">
        <v>14</v>
      </c>
      <c r="E10077" s="4" t="n">
        <v>176.81</v>
      </c>
      <c r="F10077" s="4" t="n">
        <v>2475.34</v>
      </c>
      <c r="G10077" s="4" t="n">
        <f aca="false">INDEX(Data_Products!$D$2:$D$33,MATCH(C10077,Data_Products!$A$2:$A$33,0))</f>
        <v>129.57</v>
      </c>
      <c r="H10077" s="4" t="str">
        <f aca="false">INDEX(Data_Products!$C$2:$C$33,MATCH(C10077,Data_Products!$A$2:$A$33,0))</f>
        <v>Roofing</v>
      </c>
      <c r="I10077" s="10" t="n">
        <f aca="false">D10077*(E10077-G10077)</f>
        <v>661.36</v>
      </c>
      <c r="J10077" s="11" t="n">
        <f aca="false">IFERROR(I10077/F10077,0)</f>
        <v>0.267179458175443</v>
      </c>
      <c r="K10077" s="4" t="str">
        <f aca="false">IFERROR(INDEX(Data_Orders!$F$2:$F$4727,MATCH(B10077,Data_Orders!$A$2:$A$4727,0)),"")</f>
        <v>Contractor</v>
      </c>
      <c r="L10077" s="4" t="str">
        <f aca="false">IFERROR(INDEX(Data_Orders!$D$2:$D$4727,MATCH(B10077,Data_Orders!$A$2:$A$4727,0)),"")</f>
        <v>Rugby</v>
      </c>
    </row>
    <row r="10078" customFormat="false" ht="15" hidden="false" customHeight="false" outlineLevel="0" collapsed="false">
      <c r="A10078" s="4" t="s">
        <v>15894</v>
      </c>
      <c r="B10078" s="4" t="s">
        <v>4447</v>
      </c>
      <c r="C10078" s="4" t="s">
        <v>1073</v>
      </c>
      <c r="D10078" s="4" t="n">
        <v>5</v>
      </c>
      <c r="E10078" s="4" t="n">
        <v>231.05</v>
      </c>
      <c r="F10078" s="4" t="n">
        <v>1155.25</v>
      </c>
      <c r="G10078" s="4" t="n">
        <f aca="false">INDEX(Data_Products!$D$2:$D$33,MATCH(C10078,Data_Products!$A$2:$A$33,0))</f>
        <v>148.29</v>
      </c>
      <c r="H10078" s="4" t="str">
        <f aca="false">INDEX(Data_Products!$C$2:$C$33,MATCH(C10078,Data_Products!$A$2:$A$33,0))</f>
        <v>Landscaping</v>
      </c>
      <c r="I10078" s="10" t="n">
        <f aca="false">D10078*(E10078-G10078)</f>
        <v>413.8</v>
      </c>
      <c r="J10078" s="11" t="n">
        <f aca="false">IFERROR(I10078/F10078,0)</f>
        <v>0.358190867777537</v>
      </c>
      <c r="K10078" s="4" t="str">
        <f aca="false">IFERROR(INDEX(Data_Orders!$F$2:$F$4727,MATCH(B10078,Data_Orders!$A$2:$A$4727,0)),"")</f>
        <v>Contractor</v>
      </c>
      <c r="L10078" s="4" t="str">
        <f aca="false">IFERROR(INDEX(Data_Orders!$D$2:$D$4727,MATCH(B10078,Data_Orders!$A$2:$A$4727,0)),"")</f>
        <v>Nuneaton</v>
      </c>
    </row>
    <row r="10079" customFormat="false" ht="15" hidden="false" customHeight="false" outlineLevel="0" collapsed="false">
      <c r="A10079" s="4" t="s">
        <v>15895</v>
      </c>
      <c r="B10079" s="4" t="s">
        <v>4447</v>
      </c>
      <c r="C10079" s="4" t="s">
        <v>1021</v>
      </c>
      <c r="D10079" s="4" t="n">
        <v>10</v>
      </c>
      <c r="E10079" s="4" t="n">
        <v>73.76</v>
      </c>
      <c r="F10079" s="4" t="n">
        <v>737.6</v>
      </c>
      <c r="G10079" s="4" t="n">
        <f aca="false">INDEX(Data_Products!$D$2:$D$33,MATCH(C10079,Data_Products!$A$2:$A$33,0))</f>
        <v>51.51</v>
      </c>
      <c r="H10079" s="4" t="str">
        <f aca="false">INDEX(Data_Products!$C$2:$C$33,MATCH(C10079,Data_Products!$A$2:$A$33,0))</f>
        <v>Cement &amp; Aggregates</v>
      </c>
      <c r="I10079" s="10" t="n">
        <f aca="false">D10079*(E10079-G10079)</f>
        <v>222.5</v>
      </c>
      <c r="J10079" s="11" t="n">
        <f aca="false">IFERROR(I10079/F10079,0)</f>
        <v>0.301654013015184</v>
      </c>
      <c r="K10079" s="4" t="str">
        <f aca="false">IFERROR(INDEX(Data_Orders!$F$2:$F$4727,MATCH(B10079,Data_Orders!$A$2:$A$4727,0)),"")</f>
        <v>Contractor</v>
      </c>
      <c r="L10079" s="4" t="str">
        <f aca="false">IFERROR(INDEX(Data_Orders!$D$2:$D$4727,MATCH(B10079,Data_Orders!$A$2:$A$4727,0)),"")</f>
        <v>Nuneaton</v>
      </c>
    </row>
    <row r="10080" customFormat="false" ht="15" hidden="false" customHeight="false" outlineLevel="0" collapsed="false">
      <c r="A10080" s="4" t="s">
        <v>15896</v>
      </c>
      <c r="B10080" s="4" t="s">
        <v>4447</v>
      </c>
      <c r="C10080" s="4" t="s">
        <v>1061</v>
      </c>
      <c r="D10080" s="4" t="n">
        <v>1</v>
      </c>
      <c r="E10080" s="4" t="n">
        <v>145.57</v>
      </c>
      <c r="F10080" s="4" t="n">
        <v>145.57</v>
      </c>
      <c r="G10080" s="4" t="n">
        <f aca="false">INDEX(Data_Products!$D$2:$D$33,MATCH(C10080,Data_Products!$A$2:$A$33,0))</f>
        <v>119.29</v>
      </c>
      <c r="H10080" s="4" t="str">
        <f aca="false">INDEX(Data_Products!$C$2:$C$33,MATCH(C10080,Data_Products!$A$2:$A$33,0))</f>
        <v>Plumbing &amp; Drainage</v>
      </c>
      <c r="I10080" s="10" t="n">
        <f aca="false">D10080*(E10080-G10080)</f>
        <v>26.28</v>
      </c>
      <c r="J10080" s="11" t="n">
        <f aca="false">IFERROR(I10080/F10080,0)</f>
        <v>0.180531702960775</v>
      </c>
      <c r="K10080" s="4" t="str">
        <f aca="false">IFERROR(INDEX(Data_Orders!$F$2:$F$4727,MATCH(B10080,Data_Orders!$A$2:$A$4727,0)),"")</f>
        <v>Contractor</v>
      </c>
      <c r="L10080" s="4" t="str">
        <f aca="false">IFERROR(INDEX(Data_Orders!$D$2:$D$4727,MATCH(B10080,Data_Orders!$A$2:$A$4727,0)),"")</f>
        <v>Nuneaton</v>
      </c>
    </row>
    <row r="10081" customFormat="false" ht="15" hidden="false" customHeight="false" outlineLevel="0" collapsed="false">
      <c r="A10081" s="4" t="s">
        <v>15897</v>
      </c>
      <c r="B10081" s="4" t="s">
        <v>4447</v>
      </c>
      <c r="C10081" s="4" t="s">
        <v>1044</v>
      </c>
      <c r="D10081" s="4" t="n">
        <v>2</v>
      </c>
      <c r="E10081" s="4" t="n">
        <v>190.44</v>
      </c>
      <c r="F10081" s="4" t="n">
        <v>380.88</v>
      </c>
      <c r="G10081" s="4" t="n">
        <f aca="false">INDEX(Data_Products!$D$2:$D$33,MATCH(C10081,Data_Products!$A$2:$A$33,0))</f>
        <v>115.48</v>
      </c>
      <c r="H10081" s="4" t="str">
        <f aca="false">INDEX(Data_Products!$C$2:$C$33,MATCH(C10081,Data_Products!$A$2:$A$33,0))</f>
        <v>Tools &amp; Fixings</v>
      </c>
      <c r="I10081" s="10" t="n">
        <f aca="false">D10081*(E10081-G10081)</f>
        <v>149.92</v>
      </c>
      <c r="J10081" s="11" t="n">
        <f aca="false">IFERROR(I10081/F10081,0)</f>
        <v>0.393614786809494</v>
      </c>
      <c r="K10081" s="4" t="str">
        <f aca="false">IFERROR(INDEX(Data_Orders!$F$2:$F$4727,MATCH(B10081,Data_Orders!$A$2:$A$4727,0)),"")</f>
        <v>Contractor</v>
      </c>
      <c r="L10081" s="4" t="str">
        <f aca="false">IFERROR(INDEX(Data_Orders!$D$2:$D$4727,MATCH(B10081,Data_Orders!$A$2:$A$4727,0)),"")</f>
        <v>Nuneaton</v>
      </c>
    </row>
    <row r="10082" customFormat="false" ht="15" hidden="false" customHeight="false" outlineLevel="0" collapsed="false">
      <c r="A10082" s="4" t="s">
        <v>15898</v>
      </c>
      <c r="B10082" s="4" t="s">
        <v>4447</v>
      </c>
      <c r="C10082" s="4" t="s">
        <v>1057</v>
      </c>
      <c r="D10082" s="4" t="n">
        <v>2</v>
      </c>
      <c r="E10082" s="4" t="n">
        <v>176.81</v>
      </c>
      <c r="F10082" s="4" t="n">
        <v>353.62</v>
      </c>
      <c r="G10082" s="4" t="n">
        <f aca="false">INDEX(Data_Products!$D$2:$D$33,MATCH(C10082,Data_Products!$A$2:$A$33,0))</f>
        <v>129.57</v>
      </c>
      <c r="H10082" s="4" t="str">
        <f aca="false">INDEX(Data_Products!$C$2:$C$33,MATCH(C10082,Data_Products!$A$2:$A$33,0))</f>
        <v>Roofing</v>
      </c>
      <c r="I10082" s="10" t="n">
        <f aca="false">D10082*(E10082-G10082)</f>
        <v>94.48</v>
      </c>
      <c r="J10082" s="11" t="n">
        <f aca="false">IFERROR(I10082/F10082,0)</f>
        <v>0.267179458175443</v>
      </c>
      <c r="K10082" s="4" t="str">
        <f aca="false">IFERROR(INDEX(Data_Orders!$F$2:$F$4727,MATCH(B10082,Data_Orders!$A$2:$A$4727,0)),"")</f>
        <v>Contractor</v>
      </c>
      <c r="L10082" s="4" t="str">
        <f aca="false">IFERROR(INDEX(Data_Orders!$D$2:$D$4727,MATCH(B10082,Data_Orders!$A$2:$A$4727,0)),"")</f>
        <v>Nuneaton</v>
      </c>
    </row>
    <row r="10083" customFormat="false" ht="15" hidden="false" customHeight="false" outlineLevel="0" collapsed="false">
      <c r="A10083" s="4" t="s">
        <v>15899</v>
      </c>
      <c r="B10083" s="4" t="s">
        <v>4448</v>
      </c>
      <c r="C10083" s="4" t="s">
        <v>1010</v>
      </c>
      <c r="D10083" s="4" t="n">
        <v>13</v>
      </c>
      <c r="E10083" s="4" t="n">
        <v>135.95</v>
      </c>
      <c r="F10083" s="4" t="n">
        <v>1767.35</v>
      </c>
      <c r="G10083" s="4" t="n">
        <f aca="false">INDEX(Data_Products!$D$2:$D$33,MATCH(C10083,Data_Products!$A$2:$A$33,0))</f>
        <v>111.1</v>
      </c>
      <c r="H10083" s="4" t="str">
        <f aca="false">INDEX(Data_Products!$C$2:$C$33,MATCH(C10083,Data_Products!$A$2:$A$33,0))</f>
        <v>Timber</v>
      </c>
      <c r="I10083" s="10" t="n">
        <f aca="false">D10083*(E10083-G10083)</f>
        <v>323.05</v>
      </c>
      <c r="J10083" s="11" t="n">
        <f aca="false">IFERROR(I10083/F10083,0)</f>
        <v>0.18278778962854</v>
      </c>
      <c r="K10083" s="4" t="str">
        <f aca="false">IFERROR(INDEX(Data_Orders!$F$2:$F$4727,MATCH(B10083,Data_Orders!$A$2:$A$4727,0)),"")</f>
        <v>Contractor</v>
      </c>
      <c r="L10083" s="4" t="str">
        <f aca="false">IFERROR(INDEX(Data_Orders!$D$2:$D$4727,MATCH(B10083,Data_Orders!$A$2:$A$4727,0)),"")</f>
        <v>Nuneaton</v>
      </c>
    </row>
    <row r="10084" customFormat="false" ht="15" hidden="false" customHeight="false" outlineLevel="0" collapsed="false">
      <c r="A10084" s="4" t="s">
        <v>15900</v>
      </c>
      <c r="B10084" s="4" t="s">
        <v>4448</v>
      </c>
      <c r="C10084" s="4" t="s">
        <v>1048</v>
      </c>
      <c r="D10084" s="4" t="n">
        <v>2</v>
      </c>
      <c r="E10084" s="4" t="n">
        <v>112.72</v>
      </c>
      <c r="F10084" s="4" t="n">
        <v>225.44</v>
      </c>
      <c r="G10084" s="4" t="n">
        <f aca="false">INDEX(Data_Products!$D$2:$D$33,MATCH(C10084,Data_Products!$A$2:$A$33,0))</f>
        <v>83.21</v>
      </c>
      <c r="H10084" s="4" t="str">
        <f aca="false">INDEX(Data_Products!$C$2:$C$33,MATCH(C10084,Data_Products!$A$2:$A$33,0))</f>
        <v>Tools &amp; Fixings</v>
      </c>
      <c r="I10084" s="10" t="n">
        <f aca="false">D10084*(E10084-G10084)</f>
        <v>59.02</v>
      </c>
      <c r="J10084" s="11" t="n">
        <f aca="false">IFERROR(I10084/F10084,0)</f>
        <v>0.261799148332151</v>
      </c>
      <c r="K10084" s="4" t="str">
        <f aca="false">IFERROR(INDEX(Data_Orders!$F$2:$F$4727,MATCH(B10084,Data_Orders!$A$2:$A$4727,0)),"")</f>
        <v>Contractor</v>
      </c>
      <c r="L10084" s="4" t="str">
        <f aca="false">IFERROR(INDEX(Data_Orders!$D$2:$D$4727,MATCH(B10084,Data_Orders!$A$2:$A$4727,0)),"")</f>
        <v>Nuneaton</v>
      </c>
    </row>
    <row r="10085" customFormat="false" ht="15" hidden="false" customHeight="false" outlineLevel="0" collapsed="false">
      <c r="A10085" s="4" t="s">
        <v>15901</v>
      </c>
      <c r="B10085" s="4" t="s">
        <v>4449</v>
      </c>
      <c r="C10085" s="4" t="s">
        <v>1057</v>
      </c>
      <c r="D10085" s="4" t="n">
        <v>1</v>
      </c>
      <c r="E10085" s="4" t="n">
        <v>176.81</v>
      </c>
      <c r="F10085" s="4" t="n">
        <v>176.81</v>
      </c>
      <c r="G10085" s="4" t="n">
        <f aca="false">INDEX(Data_Products!$D$2:$D$33,MATCH(C10085,Data_Products!$A$2:$A$33,0))</f>
        <v>129.57</v>
      </c>
      <c r="H10085" s="4" t="str">
        <f aca="false">INDEX(Data_Products!$C$2:$C$33,MATCH(C10085,Data_Products!$A$2:$A$33,0))</f>
        <v>Roofing</v>
      </c>
      <c r="I10085" s="10" t="n">
        <f aca="false">D10085*(E10085-G10085)</f>
        <v>47.24</v>
      </c>
      <c r="J10085" s="11" t="n">
        <f aca="false">IFERROR(I10085/F10085,0)</f>
        <v>0.267179458175443</v>
      </c>
      <c r="K10085" s="4" t="str">
        <f aca="false">IFERROR(INDEX(Data_Orders!$F$2:$F$4727,MATCH(B10085,Data_Orders!$A$2:$A$4727,0)),"")</f>
        <v>Contractor</v>
      </c>
      <c r="L10085" s="4" t="str">
        <f aca="false">IFERROR(INDEX(Data_Orders!$D$2:$D$4727,MATCH(B10085,Data_Orders!$A$2:$A$4727,0)),"")</f>
        <v>Nuneaton</v>
      </c>
    </row>
    <row r="10086" customFormat="false" ht="15" hidden="false" customHeight="false" outlineLevel="0" collapsed="false">
      <c r="A10086" s="4" t="s">
        <v>15902</v>
      </c>
      <c r="B10086" s="4" t="s">
        <v>4449</v>
      </c>
      <c r="C10086" s="4" t="s">
        <v>1061</v>
      </c>
      <c r="D10086" s="4" t="n">
        <v>11</v>
      </c>
      <c r="E10086" s="4" t="n">
        <v>145.57</v>
      </c>
      <c r="F10086" s="4" t="n">
        <v>1601.27</v>
      </c>
      <c r="G10086" s="4" t="n">
        <f aca="false">INDEX(Data_Products!$D$2:$D$33,MATCH(C10086,Data_Products!$A$2:$A$33,0))</f>
        <v>119.29</v>
      </c>
      <c r="H10086" s="4" t="str">
        <f aca="false">INDEX(Data_Products!$C$2:$C$33,MATCH(C10086,Data_Products!$A$2:$A$33,0))</f>
        <v>Plumbing &amp; Drainage</v>
      </c>
      <c r="I10086" s="10" t="n">
        <f aca="false">D10086*(E10086-G10086)</f>
        <v>289.08</v>
      </c>
      <c r="J10086" s="11" t="n">
        <f aca="false">IFERROR(I10086/F10086,0)</f>
        <v>0.180531702960775</v>
      </c>
      <c r="K10086" s="4" t="str">
        <f aca="false">IFERROR(INDEX(Data_Orders!$F$2:$F$4727,MATCH(B10086,Data_Orders!$A$2:$A$4727,0)),"")</f>
        <v>Contractor</v>
      </c>
      <c r="L10086" s="4" t="str">
        <f aca="false">IFERROR(INDEX(Data_Orders!$D$2:$D$4727,MATCH(B10086,Data_Orders!$A$2:$A$4727,0)),"")</f>
        <v>Nuneaton</v>
      </c>
    </row>
    <row r="10087" customFormat="false" ht="15" hidden="false" customHeight="false" outlineLevel="0" collapsed="false">
      <c r="A10087" s="4" t="s">
        <v>15903</v>
      </c>
      <c r="B10087" s="4" t="s">
        <v>4449</v>
      </c>
      <c r="C10087" s="4" t="s">
        <v>1037</v>
      </c>
      <c r="D10087" s="4" t="n">
        <v>3</v>
      </c>
      <c r="E10087" s="4" t="n">
        <v>90.97</v>
      </c>
      <c r="F10087" s="4" t="n">
        <v>272.91</v>
      </c>
      <c r="G10087" s="4" t="n">
        <f aca="false">INDEX(Data_Products!$D$2:$D$33,MATCH(C10087,Data_Products!$A$2:$A$33,0))</f>
        <v>73.81</v>
      </c>
      <c r="H10087" s="4" t="str">
        <f aca="false">INDEX(Data_Products!$C$2:$C$33,MATCH(C10087,Data_Products!$A$2:$A$33,0))</f>
        <v>Insulation</v>
      </c>
      <c r="I10087" s="10" t="n">
        <f aca="false">D10087*(E10087-G10087)</f>
        <v>51.48</v>
      </c>
      <c r="J10087" s="11" t="n">
        <f aca="false">IFERROR(I10087/F10087,0)</f>
        <v>0.18863361547763</v>
      </c>
      <c r="K10087" s="4" t="str">
        <f aca="false">IFERROR(INDEX(Data_Orders!$F$2:$F$4727,MATCH(B10087,Data_Orders!$A$2:$A$4727,0)),"")</f>
        <v>Contractor</v>
      </c>
      <c r="L10087" s="4" t="str">
        <f aca="false">IFERROR(INDEX(Data_Orders!$D$2:$D$4727,MATCH(B10087,Data_Orders!$A$2:$A$4727,0)),"")</f>
        <v>Nuneaton</v>
      </c>
    </row>
    <row r="10088" customFormat="false" ht="15" hidden="false" customHeight="false" outlineLevel="0" collapsed="false">
      <c r="A10088" s="4" t="s">
        <v>15904</v>
      </c>
      <c r="B10088" s="4" t="s">
        <v>4450</v>
      </c>
      <c r="C10088" s="4" t="s">
        <v>1048</v>
      </c>
      <c r="D10088" s="4" t="n">
        <v>11</v>
      </c>
      <c r="E10088" s="4" t="n">
        <v>112.72</v>
      </c>
      <c r="F10088" s="4" t="n">
        <v>1239.92</v>
      </c>
      <c r="G10088" s="4" t="n">
        <f aca="false">INDEX(Data_Products!$D$2:$D$33,MATCH(C10088,Data_Products!$A$2:$A$33,0))</f>
        <v>83.21</v>
      </c>
      <c r="H10088" s="4" t="str">
        <f aca="false">INDEX(Data_Products!$C$2:$C$33,MATCH(C10088,Data_Products!$A$2:$A$33,0))</f>
        <v>Tools &amp; Fixings</v>
      </c>
      <c r="I10088" s="10" t="n">
        <f aca="false">D10088*(E10088-G10088)</f>
        <v>324.61</v>
      </c>
      <c r="J10088" s="11" t="n">
        <f aca="false">IFERROR(I10088/F10088,0)</f>
        <v>0.261799148332151</v>
      </c>
      <c r="K10088" s="4" t="str">
        <f aca="false">IFERROR(INDEX(Data_Orders!$F$2:$F$4727,MATCH(B10088,Data_Orders!$A$2:$A$4727,0)),"")</f>
        <v>Contractor</v>
      </c>
      <c r="L10088" s="4" t="str">
        <f aca="false">IFERROR(INDEX(Data_Orders!$D$2:$D$4727,MATCH(B10088,Data_Orders!$A$2:$A$4727,0)),"")</f>
        <v>Nuneaton</v>
      </c>
    </row>
    <row r="10089" customFormat="false" ht="15" hidden="false" customHeight="false" outlineLevel="0" collapsed="false">
      <c r="A10089" s="4" t="s">
        <v>15905</v>
      </c>
      <c r="B10089" s="4" t="s">
        <v>4451</v>
      </c>
      <c r="C10089" s="4" t="s">
        <v>1068</v>
      </c>
      <c r="D10089" s="4" t="n">
        <v>16</v>
      </c>
      <c r="E10089" s="4" t="n">
        <v>86.28</v>
      </c>
      <c r="F10089" s="4" t="n">
        <v>1380.48</v>
      </c>
      <c r="G10089" s="4" t="n">
        <f aca="false">INDEX(Data_Products!$D$2:$D$33,MATCH(C10089,Data_Products!$A$2:$A$33,0))</f>
        <v>68.55</v>
      </c>
      <c r="H10089" s="4" t="str">
        <f aca="false">INDEX(Data_Products!$C$2:$C$33,MATCH(C10089,Data_Products!$A$2:$A$33,0))</f>
        <v>Plumbing &amp; Drainage</v>
      </c>
      <c r="I10089" s="10" t="n">
        <f aca="false">D10089*(E10089-G10089)</f>
        <v>283.68</v>
      </c>
      <c r="J10089" s="11" t="n">
        <f aca="false">IFERROR(I10089/F10089,0)</f>
        <v>0.205493741307371</v>
      </c>
      <c r="K10089" s="4" t="str">
        <f aca="false">IFERROR(INDEX(Data_Orders!$F$2:$F$4727,MATCH(B10089,Data_Orders!$A$2:$A$4727,0)),"")</f>
        <v>Contractor</v>
      </c>
      <c r="L10089" s="4" t="str">
        <f aca="false">IFERROR(INDEX(Data_Orders!$D$2:$D$4727,MATCH(B10089,Data_Orders!$A$2:$A$4727,0)),"")</f>
        <v>Nuneaton</v>
      </c>
    </row>
    <row r="10090" customFormat="false" ht="15" hidden="false" customHeight="false" outlineLevel="0" collapsed="false">
      <c r="A10090" s="4" t="s">
        <v>15906</v>
      </c>
      <c r="B10090" s="4" t="s">
        <v>4451</v>
      </c>
      <c r="C10090" s="4" t="s">
        <v>1019</v>
      </c>
      <c r="D10090" s="4" t="n">
        <v>4</v>
      </c>
      <c r="E10090" s="4" t="n">
        <v>79.76</v>
      </c>
      <c r="F10090" s="4" t="n">
        <v>319.04</v>
      </c>
      <c r="G10090" s="4" t="n">
        <f aca="false">INDEX(Data_Products!$D$2:$D$33,MATCH(C10090,Data_Products!$A$2:$A$33,0))</f>
        <v>59.07</v>
      </c>
      <c r="H10090" s="4" t="str">
        <f aca="false">INDEX(Data_Products!$C$2:$C$33,MATCH(C10090,Data_Products!$A$2:$A$33,0))</f>
        <v>Timber</v>
      </c>
      <c r="I10090" s="10" t="n">
        <f aca="false">D10090*(E10090-G10090)</f>
        <v>82.76</v>
      </c>
      <c r="J10090" s="11" t="n">
        <f aca="false">IFERROR(I10090/F10090,0)</f>
        <v>0.259403209628887</v>
      </c>
      <c r="K10090" s="4" t="str">
        <f aca="false">IFERROR(INDEX(Data_Orders!$F$2:$F$4727,MATCH(B10090,Data_Orders!$A$2:$A$4727,0)),"")</f>
        <v>Contractor</v>
      </c>
      <c r="L10090" s="4" t="str">
        <f aca="false">IFERROR(INDEX(Data_Orders!$D$2:$D$4727,MATCH(B10090,Data_Orders!$A$2:$A$4727,0)),"")</f>
        <v>Nuneaton</v>
      </c>
    </row>
    <row r="10091" customFormat="false" ht="15" hidden="false" customHeight="false" outlineLevel="0" collapsed="false">
      <c r="A10091" s="4" t="s">
        <v>15907</v>
      </c>
      <c r="B10091" s="4" t="s">
        <v>4452</v>
      </c>
      <c r="C10091" s="4" t="s">
        <v>1061</v>
      </c>
      <c r="D10091" s="4" t="n">
        <v>7</v>
      </c>
      <c r="E10091" s="4" t="n">
        <v>145.57</v>
      </c>
      <c r="F10091" s="4" t="n">
        <v>1018.99</v>
      </c>
      <c r="G10091" s="4" t="n">
        <f aca="false">INDEX(Data_Products!$D$2:$D$33,MATCH(C10091,Data_Products!$A$2:$A$33,0))</f>
        <v>119.29</v>
      </c>
      <c r="H10091" s="4" t="str">
        <f aca="false">INDEX(Data_Products!$C$2:$C$33,MATCH(C10091,Data_Products!$A$2:$A$33,0))</f>
        <v>Plumbing &amp; Drainage</v>
      </c>
      <c r="I10091" s="10" t="n">
        <f aca="false">D10091*(E10091-G10091)</f>
        <v>183.96</v>
      </c>
      <c r="J10091" s="11" t="n">
        <f aca="false">IFERROR(I10091/F10091,0)</f>
        <v>0.180531702960775</v>
      </c>
      <c r="K10091" s="4" t="str">
        <f aca="false">IFERROR(INDEX(Data_Orders!$F$2:$F$4727,MATCH(B10091,Data_Orders!$A$2:$A$4727,0)),"")</f>
        <v>Contractor</v>
      </c>
      <c r="L10091" s="4" t="str">
        <f aca="false">IFERROR(INDEX(Data_Orders!$D$2:$D$4727,MATCH(B10091,Data_Orders!$A$2:$A$4727,0)),"")</f>
        <v>Nuneaton</v>
      </c>
    </row>
    <row r="10092" customFormat="false" ht="15" hidden="false" customHeight="false" outlineLevel="0" collapsed="false">
      <c r="A10092" s="4" t="s">
        <v>15908</v>
      </c>
      <c r="B10092" s="4" t="s">
        <v>4452</v>
      </c>
      <c r="C10092" s="4" t="s">
        <v>1013</v>
      </c>
      <c r="D10092" s="4" t="n">
        <v>8</v>
      </c>
      <c r="E10092" s="4" t="n">
        <v>240.92</v>
      </c>
      <c r="F10092" s="4" t="n">
        <v>1927.36</v>
      </c>
      <c r="G10092" s="4" t="n">
        <f aca="false">INDEX(Data_Products!$D$2:$D$33,MATCH(C10092,Data_Products!$A$2:$A$33,0))</f>
        <v>168.32</v>
      </c>
      <c r="H10092" s="4" t="str">
        <f aca="false">INDEX(Data_Products!$C$2:$C$33,MATCH(C10092,Data_Products!$A$2:$A$33,0))</f>
        <v>Timber</v>
      </c>
      <c r="I10092" s="10" t="n">
        <f aca="false">D10092*(E10092-G10092)</f>
        <v>580.8</v>
      </c>
      <c r="J10092" s="11" t="n">
        <f aca="false">IFERROR(I10092/F10092,0)</f>
        <v>0.301344844761747</v>
      </c>
      <c r="K10092" s="4" t="str">
        <f aca="false">IFERROR(INDEX(Data_Orders!$F$2:$F$4727,MATCH(B10092,Data_Orders!$A$2:$A$4727,0)),"")</f>
        <v>Contractor</v>
      </c>
      <c r="L10092" s="4" t="str">
        <f aca="false">IFERROR(INDEX(Data_Orders!$D$2:$D$4727,MATCH(B10092,Data_Orders!$A$2:$A$4727,0)),"")</f>
        <v>Nuneaton</v>
      </c>
    </row>
    <row r="10093" customFormat="false" ht="15" hidden="false" customHeight="false" outlineLevel="0" collapsed="false">
      <c r="A10093" s="4" t="s">
        <v>15909</v>
      </c>
      <c r="B10093" s="4" t="s">
        <v>4453</v>
      </c>
      <c r="C10093" s="4" t="s">
        <v>1070</v>
      </c>
      <c r="D10093" s="4" t="n">
        <v>13</v>
      </c>
      <c r="E10093" s="4" t="n">
        <v>230.32</v>
      </c>
      <c r="F10093" s="4" t="n">
        <v>2994.16</v>
      </c>
      <c r="G10093" s="4" t="n">
        <f aca="false">INDEX(Data_Products!$D$2:$D$33,MATCH(C10093,Data_Products!$A$2:$A$33,0))</f>
        <v>161.64</v>
      </c>
      <c r="H10093" s="4" t="str">
        <f aca="false">INDEX(Data_Products!$C$2:$C$33,MATCH(C10093,Data_Products!$A$2:$A$33,0))</f>
        <v>Landscaping</v>
      </c>
      <c r="I10093" s="10" t="n">
        <f aca="false">D10093*(E10093-G10093)</f>
        <v>892.84</v>
      </c>
      <c r="J10093" s="11" t="n">
        <f aca="false">IFERROR(I10093/F10093,0)</f>
        <v>0.298193817297673</v>
      </c>
      <c r="K10093" s="4" t="str">
        <f aca="false">IFERROR(INDEX(Data_Orders!$F$2:$F$4727,MATCH(B10093,Data_Orders!$A$2:$A$4727,0)),"")</f>
        <v>Contractor</v>
      </c>
      <c r="L10093" s="4" t="str">
        <f aca="false">IFERROR(INDEX(Data_Orders!$D$2:$D$4727,MATCH(B10093,Data_Orders!$A$2:$A$4727,0)),"")</f>
        <v>Nuneaton</v>
      </c>
    </row>
    <row r="10094" customFormat="false" ht="15" hidden="false" customHeight="false" outlineLevel="0" collapsed="false">
      <c r="A10094" s="4" t="s">
        <v>15910</v>
      </c>
      <c r="B10094" s="4" t="s">
        <v>4453</v>
      </c>
      <c r="C10094" s="4" t="s">
        <v>1055</v>
      </c>
      <c r="D10094" s="4" t="n">
        <v>20</v>
      </c>
      <c r="E10094" s="4" t="n">
        <v>205.03</v>
      </c>
      <c r="F10094" s="4" t="n">
        <v>4100.6</v>
      </c>
      <c r="G10094" s="4" t="n">
        <f aca="false">INDEX(Data_Products!$D$2:$D$33,MATCH(C10094,Data_Products!$A$2:$A$33,0))</f>
        <v>138.6</v>
      </c>
      <c r="H10094" s="4" t="str">
        <f aca="false">INDEX(Data_Products!$C$2:$C$33,MATCH(C10094,Data_Products!$A$2:$A$33,0))</f>
        <v>Roofing</v>
      </c>
      <c r="I10094" s="10" t="n">
        <f aca="false">D10094*(E10094-G10094)</f>
        <v>1328.6</v>
      </c>
      <c r="J10094" s="11" t="n">
        <f aca="false">IFERROR(I10094/F10094,0)</f>
        <v>0.324001365653807</v>
      </c>
      <c r="K10094" s="4" t="str">
        <f aca="false">IFERROR(INDEX(Data_Orders!$F$2:$F$4727,MATCH(B10094,Data_Orders!$A$2:$A$4727,0)),"")</f>
        <v>Contractor</v>
      </c>
      <c r="L10094" s="4" t="str">
        <f aca="false">IFERROR(INDEX(Data_Orders!$D$2:$D$4727,MATCH(B10094,Data_Orders!$A$2:$A$4727,0)),"")</f>
        <v>Nuneaton</v>
      </c>
    </row>
    <row r="10095" customFormat="false" ht="15" hidden="false" customHeight="false" outlineLevel="0" collapsed="false">
      <c r="A10095" s="4" t="s">
        <v>15911</v>
      </c>
      <c r="B10095" s="4" t="s">
        <v>4453</v>
      </c>
      <c r="C10095" s="4" t="s">
        <v>1075</v>
      </c>
      <c r="D10095" s="4" t="n">
        <v>7</v>
      </c>
      <c r="E10095" s="4" t="n">
        <v>98.61</v>
      </c>
      <c r="F10095" s="4" t="n">
        <v>690.27</v>
      </c>
      <c r="G10095" s="4" t="n">
        <f aca="false">INDEX(Data_Products!$D$2:$D$33,MATCH(C10095,Data_Products!$A$2:$A$33,0))</f>
        <v>74.84</v>
      </c>
      <c r="H10095" s="4" t="str">
        <f aca="false">INDEX(Data_Products!$C$2:$C$33,MATCH(C10095,Data_Products!$A$2:$A$33,0))</f>
        <v>Landscaping</v>
      </c>
      <c r="I10095" s="10" t="n">
        <f aca="false">D10095*(E10095-G10095)</f>
        <v>166.39</v>
      </c>
      <c r="J10095" s="11" t="n">
        <f aca="false">IFERROR(I10095/F10095,0)</f>
        <v>0.24105060338708</v>
      </c>
      <c r="K10095" s="4" t="str">
        <f aca="false">IFERROR(INDEX(Data_Orders!$F$2:$F$4727,MATCH(B10095,Data_Orders!$A$2:$A$4727,0)),"")</f>
        <v>Contractor</v>
      </c>
      <c r="L10095" s="4" t="str">
        <f aca="false">IFERROR(INDEX(Data_Orders!$D$2:$D$4727,MATCH(B10095,Data_Orders!$A$2:$A$4727,0)),"")</f>
        <v>Nuneaton</v>
      </c>
    </row>
    <row r="10096" customFormat="false" ht="15" hidden="false" customHeight="false" outlineLevel="0" collapsed="false">
      <c r="A10096" s="4" t="s">
        <v>15912</v>
      </c>
      <c r="B10096" s="4" t="s">
        <v>4453</v>
      </c>
      <c r="C10096" s="4" t="s">
        <v>1024</v>
      </c>
      <c r="D10096" s="4" t="n">
        <v>1</v>
      </c>
      <c r="E10096" s="4" t="n">
        <v>137.14</v>
      </c>
      <c r="F10096" s="4" t="n">
        <v>137.14</v>
      </c>
      <c r="G10096" s="4" t="n">
        <f aca="false">INDEX(Data_Products!$D$2:$D$33,MATCH(C10096,Data_Products!$A$2:$A$33,0))</f>
        <v>99.99</v>
      </c>
      <c r="H10096" s="4" t="str">
        <f aca="false">INDEX(Data_Products!$C$2:$C$33,MATCH(C10096,Data_Products!$A$2:$A$33,0))</f>
        <v>Cement &amp; Aggregates</v>
      </c>
      <c r="I10096" s="10" t="n">
        <f aca="false">D10096*(E10096-G10096)</f>
        <v>37.15</v>
      </c>
      <c r="J10096" s="11" t="n">
        <f aca="false">IFERROR(I10096/F10096,0)</f>
        <v>0.270891060230421</v>
      </c>
      <c r="K10096" s="4" t="str">
        <f aca="false">IFERROR(INDEX(Data_Orders!$F$2:$F$4727,MATCH(B10096,Data_Orders!$A$2:$A$4727,0)),"")</f>
        <v>Contractor</v>
      </c>
      <c r="L10096" s="4" t="str">
        <f aca="false">IFERROR(INDEX(Data_Orders!$D$2:$D$4727,MATCH(B10096,Data_Orders!$A$2:$A$4727,0)),"")</f>
        <v>Nuneaton</v>
      </c>
    </row>
    <row r="10097" customFormat="false" ht="15" hidden="false" customHeight="false" outlineLevel="0" collapsed="false">
      <c r="A10097" s="4" t="s">
        <v>15913</v>
      </c>
      <c r="B10097" s="4" t="s">
        <v>4454</v>
      </c>
      <c r="C10097" s="4" t="s">
        <v>1013</v>
      </c>
      <c r="D10097" s="4" t="n">
        <v>2</v>
      </c>
      <c r="E10097" s="4" t="n">
        <v>240.92</v>
      </c>
      <c r="F10097" s="4" t="n">
        <v>481.84</v>
      </c>
      <c r="G10097" s="4" t="n">
        <f aca="false">INDEX(Data_Products!$D$2:$D$33,MATCH(C10097,Data_Products!$A$2:$A$33,0))</f>
        <v>168.32</v>
      </c>
      <c r="H10097" s="4" t="str">
        <f aca="false">INDEX(Data_Products!$C$2:$C$33,MATCH(C10097,Data_Products!$A$2:$A$33,0))</f>
        <v>Timber</v>
      </c>
      <c r="I10097" s="10" t="n">
        <f aca="false">D10097*(E10097-G10097)</f>
        <v>145.2</v>
      </c>
      <c r="J10097" s="11" t="n">
        <f aca="false">IFERROR(I10097/F10097,0)</f>
        <v>0.301344844761747</v>
      </c>
      <c r="K10097" s="4" t="str">
        <f aca="false">IFERROR(INDEX(Data_Orders!$F$2:$F$4727,MATCH(B10097,Data_Orders!$A$2:$A$4727,0)),"")</f>
        <v>Contractor</v>
      </c>
      <c r="L10097" s="4" t="str">
        <f aca="false">IFERROR(INDEX(Data_Orders!$D$2:$D$4727,MATCH(B10097,Data_Orders!$A$2:$A$4727,0)),"")</f>
        <v>Nuneaton</v>
      </c>
    </row>
    <row r="10098" customFormat="false" ht="15" hidden="false" customHeight="false" outlineLevel="0" collapsed="false">
      <c r="A10098" s="4" t="s">
        <v>15914</v>
      </c>
      <c r="B10098" s="4" t="s">
        <v>4455</v>
      </c>
      <c r="C10098" s="4" t="s">
        <v>1046</v>
      </c>
      <c r="D10098" s="4" t="n">
        <v>20</v>
      </c>
      <c r="E10098" s="4" t="n">
        <v>154.02</v>
      </c>
      <c r="F10098" s="4" t="n">
        <v>3080.4</v>
      </c>
      <c r="G10098" s="4" t="n">
        <f aca="false">INDEX(Data_Products!$D$2:$D$33,MATCH(C10098,Data_Products!$A$2:$A$33,0))</f>
        <v>102.1</v>
      </c>
      <c r="H10098" s="4" t="str">
        <f aca="false">INDEX(Data_Products!$C$2:$C$33,MATCH(C10098,Data_Products!$A$2:$A$33,0))</f>
        <v>Tools &amp; Fixings</v>
      </c>
      <c r="I10098" s="10" t="n">
        <f aca="false">D10098*(E10098-G10098)</f>
        <v>1038.4</v>
      </c>
      <c r="J10098" s="11" t="n">
        <f aca="false">IFERROR(I10098/F10098,0)</f>
        <v>0.337099078041813</v>
      </c>
      <c r="K10098" s="4" t="str">
        <f aca="false">IFERROR(INDEX(Data_Orders!$F$2:$F$4727,MATCH(B10098,Data_Orders!$A$2:$A$4727,0)),"")</f>
        <v>Contractor</v>
      </c>
      <c r="L10098" s="4" t="str">
        <f aca="false">IFERROR(INDEX(Data_Orders!$D$2:$D$4727,MATCH(B10098,Data_Orders!$A$2:$A$4727,0)),"")</f>
        <v>Nuneaton</v>
      </c>
    </row>
    <row r="10099" customFormat="false" ht="15" hidden="false" customHeight="false" outlineLevel="0" collapsed="false">
      <c r="A10099" s="4" t="s">
        <v>15915</v>
      </c>
      <c r="B10099" s="4" t="s">
        <v>4456</v>
      </c>
      <c r="C10099" s="4" t="s">
        <v>1015</v>
      </c>
      <c r="D10099" s="4" t="n">
        <v>15</v>
      </c>
      <c r="E10099" s="4" t="n">
        <v>122.01</v>
      </c>
      <c r="F10099" s="4" t="n">
        <v>1830.15</v>
      </c>
      <c r="G10099" s="4" t="n">
        <f aca="false">INDEX(Data_Products!$D$2:$D$33,MATCH(C10099,Data_Products!$A$2:$A$33,0))</f>
        <v>85.53</v>
      </c>
      <c r="H10099" s="4" t="str">
        <f aca="false">INDEX(Data_Products!$C$2:$C$33,MATCH(C10099,Data_Products!$A$2:$A$33,0))</f>
        <v>Timber</v>
      </c>
      <c r="I10099" s="10" t="n">
        <f aca="false">D10099*(E10099-G10099)</f>
        <v>547.2</v>
      </c>
      <c r="J10099" s="11" t="n">
        <f aca="false">IFERROR(I10099/F10099,0)</f>
        <v>0.298991885910991</v>
      </c>
      <c r="K10099" s="4" t="str">
        <f aca="false">IFERROR(INDEX(Data_Orders!$F$2:$F$4727,MATCH(B10099,Data_Orders!$A$2:$A$4727,0)),"")</f>
        <v>Contractor</v>
      </c>
      <c r="L10099" s="4" t="str">
        <f aca="false">IFERROR(INDEX(Data_Orders!$D$2:$D$4727,MATCH(B10099,Data_Orders!$A$2:$A$4727,0)),"")</f>
        <v>Nuneaton</v>
      </c>
    </row>
    <row r="10100" customFormat="false" ht="15" hidden="false" customHeight="false" outlineLevel="0" collapsed="false">
      <c r="A10100" s="4" t="s">
        <v>15916</v>
      </c>
      <c r="B10100" s="4" t="s">
        <v>4456</v>
      </c>
      <c r="C10100" s="4" t="s">
        <v>1048</v>
      </c>
      <c r="D10100" s="4" t="n">
        <v>17</v>
      </c>
      <c r="E10100" s="4" t="n">
        <v>112.72</v>
      </c>
      <c r="F10100" s="4" t="n">
        <v>1916.24</v>
      </c>
      <c r="G10100" s="4" t="n">
        <f aca="false">INDEX(Data_Products!$D$2:$D$33,MATCH(C10100,Data_Products!$A$2:$A$33,0))</f>
        <v>83.21</v>
      </c>
      <c r="H10100" s="4" t="str">
        <f aca="false">INDEX(Data_Products!$C$2:$C$33,MATCH(C10100,Data_Products!$A$2:$A$33,0))</f>
        <v>Tools &amp; Fixings</v>
      </c>
      <c r="I10100" s="10" t="n">
        <f aca="false">D10100*(E10100-G10100)</f>
        <v>501.67</v>
      </c>
      <c r="J10100" s="11" t="n">
        <f aca="false">IFERROR(I10100/F10100,0)</f>
        <v>0.261799148332151</v>
      </c>
      <c r="K10100" s="4" t="str">
        <f aca="false">IFERROR(INDEX(Data_Orders!$F$2:$F$4727,MATCH(B10100,Data_Orders!$A$2:$A$4727,0)),"")</f>
        <v>Contractor</v>
      </c>
      <c r="L10100" s="4" t="str">
        <f aca="false">IFERROR(INDEX(Data_Orders!$D$2:$D$4727,MATCH(B10100,Data_Orders!$A$2:$A$4727,0)),"")</f>
        <v>Nuneaton</v>
      </c>
    </row>
    <row r="10101" customFormat="false" ht="15" hidden="false" customHeight="false" outlineLevel="0" collapsed="false">
      <c r="A10101" s="4" t="s">
        <v>15917</v>
      </c>
      <c r="B10101" s="4" t="s">
        <v>4457</v>
      </c>
      <c r="C10101" s="4" t="s">
        <v>1055</v>
      </c>
      <c r="D10101" s="4" t="n">
        <v>9</v>
      </c>
      <c r="E10101" s="4" t="n">
        <v>205.03</v>
      </c>
      <c r="F10101" s="4" t="n">
        <v>1845.27</v>
      </c>
      <c r="G10101" s="4" t="n">
        <f aca="false">INDEX(Data_Products!$D$2:$D$33,MATCH(C10101,Data_Products!$A$2:$A$33,0))</f>
        <v>138.6</v>
      </c>
      <c r="H10101" s="4" t="str">
        <f aca="false">INDEX(Data_Products!$C$2:$C$33,MATCH(C10101,Data_Products!$A$2:$A$33,0))</f>
        <v>Roofing</v>
      </c>
      <c r="I10101" s="10" t="n">
        <f aca="false">D10101*(E10101-G10101)</f>
        <v>597.87</v>
      </c>
      <c r="J10101" s="11" t="n">
        <f aca="false">IFERROR(I10101/F10101,0)</f>
        <v>0.324001365653807</v>
      </c>
      <c r="K10101" s="4" t="str">
        <f aca="false">IFERROR(INDEX(Data_Orders!$F$2:$F$4727,MATCH(B10101,Data_Orders!$A$2:$A$4727,0)),"")</f>
        <v>Trade Account</v>
      </c>
      <c r="L10101" s="4" t="str">
        <f aca="false">IFERROR(INDEX(Data_Orders!$D$2:$D$4727,MATCH(B10101,Data_Orders!$A$2:$A$4727,0)),"")</f>
        <v>Rugby</v>
      </c>
    </row>
    <row r="10102" customFormat="false" ht="15" hidden="false" customHeight="false" outlineLevel="0" collapsed="false">
      <c r="A10102" s="4" t="s">
        <v>15918</v>
      </c>
      <c r="B10102" s="4" t="s">
        <v>4457</v>
      </c>
      <c r="C10102" s="4" t="s">
        <v>1077</v>
      </c>
      <c r="D10102" s="4" t="n">
        <v>3</v>
      </c>
      <c r="E10102" s="4" t="n">
        <v>46.61</v>
      </c>
      <c r="F10102" s="4" t="n">
        <v>139.83</v>
      </c>
      <c r="G10102" s="4" t="n">
        <f aca="false">INDEX(Data_Products!$D$2:$D$33,MATCH(C10102,Data_Products!$A$2:$A$33,0))</f>
        <v>36.87</v>
      </c>
      <c r="H10102" s="4" t="str">
        <f aca="false">INDEX(Data_Products!$C$2:$C$33,MATCH(C10102,Data_Products!$A$2:$A$33,0))</f>
        <v>Landscaping</v>
      </c>
      <c r="I10102" s="10" t="n">
        <f aca="false">D10102*(E10102-G10102)</f>
        <v>29.22</v>
      </c>
      <c r="J10102" s="11" t="n">
        <f aca="false">IFERROR(I10102/F10102,0)</f>
        <v>0.208968032611028</v>
      </c>
      <c r="K10102" s="4" t="str">
        <f aca="false">IFERROR(INDEX(Data_Orders!$F$2:$F$4727,MATCH(B10102,Data_Orders!$A$2:$A$4727,0)),"")</f>
        <v>Trade Account</v>
      </c>
      <c r="L10102" s="4" t="str">
        <f aca="false">IFERROR(INDEX(Data_Orders!$D$2:$D$4727,MATCH(B10102,Data_Orders!$A$2:$A$4727,0)),"")</f>
        <v>Rugby</v>
      </c>
    </row>
    <row r="10103" customFormat="false" ht="15" hidden="false" customHeight="false" outlineLevel="0" collapsed="false">
      <c r="A10103" s="4" t="s">
        <v>15919</v>
      </c>
      <c r="B10103" s="4" t="s">
        <v>4457</v>
      </c>
      <c r="C10103" s="4" t="s">
        <v>1026</v>
      </c>
      <c r="D10103" s="4" t="n">
        <v>11</v>
      </c>
      <c r="E10103" s="4" t="n">
        <v>184.05</v>
      </c>
      <c r="F10103" s="4" t="n">
        <v>2024.55</v>
      </c>
      <c r="G10103" s="4" t="n">
        <f aca="false">INDEX(Data_Products!$D$2:$D$33,MATCH(C10103,Data_Products!$A$2:$A$33,0))</f>
        <v>147.44</v>
      </c>
      <c r="H10103" s="4" t="str">
        <f aca="false">INDEX(Data_Products!$C$2:$C$33,MATCH(C10103,Data_Products!$A$2:$A$33,0))</f>
        <v>Cement &amp; Aggregates</v>
      </c>
      <c r="I10103" s="10" t="n">
        <f aca="false">D10103*(E10103-G10103)</f>
        <v>402.71</v>
      </c>
      <c r="J10103" s="11" t="n">
        <f aca="false">IFERROR(I10103/F10103,0)</f>
        <v>0.19891333876664</v>
      </c>
      <c r="K10103" s="4" t="str">
        <f aca="false">IFERROR(INDEX(Data_Orders!$F$2:$F$4727,MATCH(B10103,Data_Orders!$A$2:$A$4727,0)),"")</f>
        <v>Trade Account</v>
      </c>
      <c r="L10103" s="4" t="str">
        <f aca="false">IFERROR(INDEX(Data_Orders!$D$2:$D$4727,MATCH(B10103,Data_Orders!$A$2:$A$4727,0)),"")</f>
        <v>Rugby</v>
      </c>
    </row>
    <row r="10104" customFormat="false" ht="15" hidden="false" customHeight="false" outlineLevel="0" collapsed="false">
      <c r="A10104" s="4" t="s">
        <v>15920</v>
      </c>
      <c r="B10104" s="4" t="s">
        <v>4457</v>
      </c>
      <c r="C10104" s="4" t="s">
        <v>1032</v>
      </c>
      <c r="D10104" s="4" t="n">
        <v>18</v>
      </c>
      <c r="E10104" s="4" t="n">
        <v>99.65</v>
      </c>
      <c r="F10104" s="4" t="n">
        <v>1793.7</v>
      </c>
      <c r="G10104" s="4" t="n">
        <f aca="false">INDEX(Data_Products!$D$2:$D$33,MATCH(C10104,Data_Products!$A$2:$A$33,0))</f>
        <v>58.26</v>
      </c>
      <c r="H10104" s="4" t="str">
        <f aca="false">INDEX(Data_Products!$C$2:$C$33,MATCH(C10104,Data_Products!$A$2:$A$33,0))</f>
        <v>Insulation</v>
      </c>
      <c r="I10104" s="10" t="n">
        <f aca="false">D10104*(E10104-G10104)</f>
        <v>745.02</v>
      </c>
      <c r="J10104" s="11" t="n">
        <f aca="false">IFERROR(I10104/F10104,0)</f>
        <v>0.415353738083292</v>
      </c>
      <c r="K10104" s="4" t="str">
        <f aca="false">IFERROR(INDEX(Data_Orders!$F$2:$F$4727,MATCH(B10104,Data_Orders!$A$2:$A$4727,0)),"")</f>
        <v>Trade Account</v>
      </c>
      <c r="L10104" s="4" t="str">
        <f aca="false">IFERROR(INDEX(Data_Orders!$D$2:$D$4727,MATCH(B10104,Data_Orders!$A$2:$A$4727,0)),"")</f>
        <v>Rugby</v>
      </c>
    </row>
    <row r="10105" customFormat="false" ht="15" hidden="false" customHeight="false" outlineLevel="0" collapsed="false">
      <c r="A10105" s="4" t="s">
        <v>15921</v>
      </c>
      <c r="B10105" s="4" t="s">
        <v>4457</v>
      </c>
      <c r="C10105" s="4" t="s">
        <v>1059</v>
      </c>
      <c r="D10105" s="4" t="n">
        <v>20</v>
      </c>
      <c r="E10105" s="4" t="n">
        <v>103.63</v>
      </c>
      <c r="F10105" s="4" t="n">
        <v>2072.6</v>
      </c>
      <c r="G10105" s="4" t="n">
        <f aca="false">INDEX(Data_Products!$D$2:$D$33,MATCH(C10105,Data_Products!$A$2:$A$33,0))</f>
        <v>82.55</v>
      </c>
      <c r="H10105" s="4" t="str">
        <f aca="false">INDEX(Data_Products!$C$2:$C$33,MATCH(C10105,Data_Products!$A$2:$A$33,0))</f>
        <v>Roofing</v>
      </c>
      <c r="I10105" s="10" t="n">
        <f aca="false">D10105*(E10105-G10105)</f>
        <v>421.6</v>
      </c>
      <c r="J10105" s="11" t="n">
        <f aca="false">IFERROR(I10105/F10105,0)</f>
        <v>0.203415999228023</v>
      </c>
      <c r="K10105" s="4" t="str">
        <f aca="false">IFERROR(INDEX(Data_Orders!$F$2:$F$4727,MATCH(B10105,Data_Orders!$A$2:$A$4727,0)),"")</f>
        <v>Trade Account</v>
      </c>
      <c r="L10105" s="4" t="str">
        <f aca="false">IFERROR(INDEX(Data_Orders!$D$2:$D$4727,MATCH(B10105,Data_Orders!$A$2:$A$4727,0)),"")</f>
        <v>Rugby</v>
      </c>
    </row>
    <row r="10106" customFormat="false" ht="15" hidden="false" customHeight="false" outlineLevel="0" collapsed="false">
      <c r="A10106" s="4" t="s">
        <v>15922</v>
      </c>
      <c r="B10106" s="4" t="s">
        <v>4458</v>
      </c>
      <c r="C10106" s="4" t="s">
        <v>1052</v>
      </c>
      <c r="D10106" s="4" t="n">
        <v>2</v>
      </c>
      <c r="E10106" s="4" t="n">
        <v>205.71</v>
      </c>
      <c r="F10106" s="4" t="n">
        <v>411.42</v>
      </c>
      <c r="G10106" s="4" t="n">
        <f aca="false">INDEX(Data_Products!$D$2:$D$33,MATCH(C10106,Data_Products!$A$2:$A$33,0))</f>
        <v>152.29</v>
      </c>
      <c r="H10106" s="4" t="str">
        <f aca="false">INDEX(Data_Products!$C$2:$C$33,MATCH(C10106,Data_Products!$A$2:$A$33,0))</f>
        <v>Roofing</v>
      </c>
      <c r="I10106" s="10" t="n">
        <f aca="false">D10106*(E10106-G10106)</f>
        <v>106.84</v>
      </c>
      <c r="J10106" s="11" t="n">
        <f aca="false">IFERROR(I10106/F10106,0)</f>
        <v>0.259685965679841</v>
      </c>
      <c r="K10106" s="4" t="str">
        <f aca="false">IFERROR(INDEX(Data_Orders!$F$2:$F$4727,MATCH(B10106,Data_Orders!$A$2:$A$4727,0)),"")</f>
        <v>Trade Account</v>
      </c>
      <c r="L10106" s="4" t="str">
        <f aca="false">IFERROR(INDEX(Data_Orders!$D$2:$D$4727,MATCH(B10106,Data_Orders!$A$2:$A$4727,0)),"")</f>
        <v>Rugby</v>
      </c>
    </row>
    <row r="10107" customFormat="false" ht="15" hidden="false" customHeight="false" outlineLevel="0" collapsed="false">
      <c r="A10107" s="4" t="s">
        <v>15923</v>
      </c>
      <c r="B10107" s="4" t="s">
        <v>4458</v>
      </c>
      <c r="C10107" s="4" t="s">
        <v>1057</v>
      </c>
      <c r="D10107" s="4" t="n">
        <v>20</v>
      </c>
      <c r="E10107" s="4" t="n">
        <v>176.81</v>
      </c>
      <c r="F10107" s="4" t="n">
        <v>3536.2</v>
      </c>
      <c r="G10107" s="4" t="n">
        <f aca="false">INDEX(Data_Products!$D$2:$D$33,MATCH(C10107,Data_Products!$A$2:$A$33,0))</f>
        <v>129.57</v>
      </c>
      <c r="H10107" s="4" t="str">
        <f aca="false">INDEX(Data_Products!$C$2:$C$33,MATCH(C10107,Data_Products!$A$2:$A$33,0))</f>
        <v>Roofing</v>
      </c>
      <c r="I10107" s="10" t="n">
        <f aca="false">D10107*(E10107-G10107)</f>
        <v>944.8</v>
      </c>
      <c r="J10107" s="11" t="n">
        <f aca="false">IFERROR(I10107/F10107,0)</f>
        <v>0.267179458175443</v>
      </c>
      <c r="K10107" s="4" t="str">
        <f aca="false">IFERROR(INDEX(Data_Orders!$F$2:$F$4727,MATCH(B10107,Data_Orders!$A$2:$A$4727,0)),"")</f>
        <v>Trade Account</v>
      </c>
      <c r="L10107" s="4" t="str">
        <f aca="false">IFERROR(INDEX(Data_Orders!$D$2:$D$4727,MATCH(B10107,Data_Orders!$A$2:$A$4727,0)),"")</f>
        <v>Rugby</v>
      </c>
    </row>
    <row r="10108" customFormat="false" ht="15" hidden="false" customHeight="false" outlineLevel="0" collapsed="false">
      <c r="A10108" s="4" t="s">
        <v>15924</v>
      </c>
      <c r="B10108" s="4" t="s">
        <v>4459</v>
      </c>
      <c r="C10108" s="4" t="s">
        <v>1013</v>
      </c>
      <c r="D10108" s="4" t="n">
        <v>9</v>
      </c>
      <c r="E10108" s="4" t="n">
        <v>240.92</v>
      </c>
      <c r="F10108" s="4" t="n">
        <v>2168.28</v>
      </c>
      <c r="G10108" s="4" t="n">
        <f aca="false">INDEX(Data_Products!$D$2:$D$33,MATCH(C10108,Data_Products!$A$2:$A$33,0))</f>
        <v>168.32</v>
      </c>
      <c r="H10108" s="4" t="str">
        <f aca="false">INDEX(Data_Products!$C$2:$C$33,MATCH(C10108,Data_Products!$A$2:$A$33,0))</f>
        <v>Timber</v>
      </c>
      <c r="I10108" s="10" t="n">
        <f aca="false">D10108*(E10108-G10108)</f>
        <v>653.4</v>
      </c>
      <c r="J10108" s="11" t="n">
        <f aca="false">IFERROR(I10108/F10108,0)</f>
        <v>0.301344844761747</v>
      </c>
      <c r="K10108" s="4" t="str">
        <f aca="false">IFERROR(INDEX(Data_Orders!$F$2:$F$4727,MATCH(B10108,Data_Orders!$A$2:$A$4727,0)),"")</f>
        <v>Trade Account</v>
      </c>
      <c r="L10108" s="4" t="str">
        <f aca="false">IFERROR(INDEX(Data_Orders!$D$2:$D$4727,MATCH(B10108,Data_Orders!$A$2:$A$4727,0)),"")</f>
        <v>Rugby</v>
      </c>
    </row>
    <row r="10109" customFormat="false" ht="15" hidden="false" customHeight="false" outlineLevel="0" collapsed="false">
      <c r="A10109" s="4" t="s">
        <v>15925</v>
      </c>
      <c r="B10109" s="4" t="s">
        <v>4459</v>
      </c>
      <c r="C10109" s="4" t="s">
        <v>1075</v>
      </c>
      <c r="D10109" s="4" t="n">
        <v>8</v>
      </c>
      <c r="E10109" s="4" t="n">
        <v>98.61</v>
      </c>
      <c r="F10109" s="4" t="n">
        <v>788.88</v>
      </c>
      <c r="G10109" s="4" t="n">
        <f aca="false">INDEX(Data_Products!$D$2:$D$33,MATCH(C10109,Data_Products!$A$2:$A$33,0))</f>
        <v>74.84</v>
      </c>
      <c r="H10109" s="4" t="str">
        <f aca="false">INDEX(Data_Products!$C$2:$C$33,MATCH(C10109,Data_Products!$A$2:$A$33,0))</f>
        <v>Landscaping</v>
      </c>
      <c r="I10109" s="10" t="n">
        <f aca="false">D10109*(E10109-G10109)</f>
        <v>190.16</v>
      </c>
      <c r="J10109" s="11" t="n">
        <f aca="false">IFERROR(I10109/F10109,0)</f>
        <v>0.24105060338708</v>
      </c>
      <c r="K10109" s="4" t="str">
        <f aca="false">IFERROR(INDEX(Data_Orders!$F$2:$F$4727,MATCH(B10109,Data_Orders!$A$2:$A$4727,0)),"")</f>
        <v>Trade Account</v>
      </c>
      <c r="L10109" s="4" t="str">
        <f aca="false">IFERROR(INDEX(Data_Orders!$D$2:$D$4727,MATCH(B10109,Data_Orders!$A$2:$A$4727,0)),"")</f>
        <v>Rugby</v>
      </c>
    </row>
    <row r="10110" customFormat="false" ht="15" hidden="false" customHeight="false" outlineLevel="0" collapsed="false">
      <c r="A10110" s="4" t="s">
        <v>15926</v>
      </c>
      <c r="B10110" s="4" t="s">
        <v>4460</v>
      </c>
      <c r="C10110" s="4" t="s">
        <v>1039</v>
      </c>
      <c r="D10110" s="4" t="n">
        <v>14</v>
      </c>
      <c r="E10110" s="4" t="n">
        <v>160.41</v>
      </c>
      <c r="F10110" s="4" t="n">
        <v>2245.74</v>
      </c>
      <c r="G10110" s="4" t="n">
        <f aca="false">INDEX(Data_Products!$D$2:$D$33,MATCH(C10110,Data_Products!$A$2:$A$33,0))</f>
        <v>99.74</v>
      </c>
      <c r="H10110" s="4" t="str">
        <f aca="false">INDEX(Data_Products!$C$2:$C$33,MATCH(C10110,Data_Products!$A$2:$A$33,0))</f>
        <v>Insulation</v>
      </c>
      <c r="I10110" s="10" t="n">
        <f aca="false">D10110*(E10110-G10110)</f>
        <v>849.38</v>
      </c>
      <c r="J10110" s="11" t="n">
        <f aca="false">IFERROR(I10110/F10110,0)</f>
        <v>0.378218315566361</v>
      </c>
      <c r="K10110" s="4" t="str">
        <f aca="false">IFERROR(INDEX(Data_Orders!$F$2:$F$4727,MATCH(B10110,Data_Orders!$A$2:$A$4727,0)),"")</f>
        <v>Trade Account</v>
      </c>
      <c r="L10110" s="4" t="str">
        <f aca="false">IFERROR(INDEX(Data_Orders!$D$2:$D$4727,MATCH(B10110,Data_Orders!$A$2:$A$4727,0)),"")</f>
        <v>Rugby</v>
      </c>
    </row>
    <row r="10111" customFormat="false" ht="15" hidden="false" customHeight="false" outlineLevel="0" collapsed="false">
      <c r="A10111" s="4" t="s">
        <v>15927</v>
      </c>
      <c r="B10111" s="4" t="s">
        <v>4460</v>
      </c>
      <c r="C10111" s="4" t="s">
        <v>1015</v>
      </c>
      <c r="D10111" s="4" t="n">
        <v>13</v>
      </c>
      <c r="E10111" s="4" t="n">
        <v>122.01</v>
      </c>
      <c r="F10111" s="4" t="n">
        <v>1586.13</v>
      </c>
      <c r="G10111" s="4" t="n">
        <f aca="false">INDEX(Data_Products!$D$2:$D$33,MATCH(C10111,Data_Products!$A$2:$A$33,0))</f>
        <v>85.53</v>
      </c>
      <c r="H10111" s="4" t="str">
        <f aca="false">INDEX(Data_Products!$C$2:$C$33,MATCH(C10111,Data_Products!$A$2:$A$33,0))</f>
        <v>Timber</v>
      </c>
      <c r="I10111" s="10" t="n">
        <f aca="false">D10111*(E10111-G10111)</f>
        <v>474.24</v>
      </c>
      <c r="J10111" s="11" t="n">
        <f aca="false">IFERROR(I10111/F10111,0)</f>
        <v>0.298991885910991</v>
      </c>
      <c r="K10111" s="4" t="str">
        <f aca="false">IFERROR(INDEX(Data_Orders!$F$2:$F$4727,MATCH(B10111,Data_Orders!$A$2:$A$4727,0)),"")</f>
        <v>Trade Account</v>
      </c>
      <c r="L10111" s="4" t="str">
        <f aca="false">IFERROR(INDEX(Data_Orders!$D$2:$D$4727,MATCH(B10111,Data_Orders!$A$2:$A$4727,0)),"")</f>
        <v>Rugby</v>
      </c>
    </row>
    <row r="10112" customFormat="false" ht="15" hidden="false" customHeight="false" outlineLevel="0" collapsed="false">
      <c r="A10112" s="4" t="s">
        <v>15928</v>
      </c>
      <c r="B10112" s="4" t="s">
        <v>4460</v>
      </c>
      <c r="C10112" s="4" t="s">
        <v>1026</v>
      </c>
      <c r="D10112" s="4" t="n">
        <v>6</v>
      </c>
      <c r="E10112" s="4" t="n">
        <v>184.05</v>
      </c>
      <c r="F10112" s="4" t="n">
        <v>1104.3</v>
      </c>
      <c r="G10112" s="4" t="n">
        <f aca="false">INDEX(Data_Products!$D$2:$D$33,MATCH(C10112,Data_Products!$A$2:$A$33,0))</f>
        <v>147.44</v>
      </c>
      <c r="H10112" s="4" t="str">
        <f aca="false">INDEX(Data_Products!$C$2:$C$33,MATCH(C10112,Data_Products!$A$2:$A$33,0))</f>
        <v>Cement &amp; Aggregates</v>
      </c>
      <c r="I10112" s="10" t="n">
        <f aca="false">D10112*(E10112-G10112)</f>
        <v>219.66</v>
      </c>
      <c r="J10112" s="11" t="n">
        <f aca="false">IFERROR(I10112/F10112,0)</f>
        <v>0.19891333876664</v>
      </c>
      <c r="K10112" s="4" t="str">
        <f aca="false">IFERROR(INDEX(Data_Orders!$F$2:$F$4727,MATCH(B10112,Data_Orders!$A$2:$A$4727,0)),"")</f>
        <v>Trade Account</v>
      </c>
      <c r="L10112" s="4" t="str">
        <f aca="false">IFERROR(INDEX(Data_Orders!$D$2:$D$4727,MATCH(B10112,Data_Orders!$A$2:$A$4727,0)),"")</f>
        <v>Rugby</v>
      </c>
    </row>
    <row r="10113" customFormat="false" ht="15" hidden="false" customHeight="false" outlineLevel="0" collapsed="false">
      <c r="A10113" s="4" t="s">
        <v>15929</v>
      </c>
      <c r="B10113" s="4" t="s">
        <v>4460</v>
      </c>
      <c r="C10113" s="4" t="s">
        <v>1064</v>
      </c>
      <c r="D10113" s="4" t="n">
        <v>18</v>
      </c>
      <c r="E10113" s="4" t="n">
        <v>97.63</v>
      </c>
      <c r="F10113" s="4" t="n">
        <v>1757.34</v>
      </c>
      <c r="G10113" s="4" t="n">
        <f aca="false">INDEX(Data_Products!$D$2:$D$33,MATCH(C10113,Data_Products!$A$2:$A$33,0))</f>
        <v>65.21</v>
      </c>
      <c r="H10113" s="4" t="str">
        <f aca="false">INDEX(Data_Products!$C$2:$C$33,MATCH(C10113,Data_Products!$A$2:$A$33,0))</f>
        <v>Plumbing &amp; Drainage</v>
      </c>
      <c r="I10113" s="10" t="n">
        <f aca="false">D10113*(E10113-G10113)</f>
        <v>583.56</v>
      </c>
      <c r="J10113" s="11" t="n">
        <f aca="false">IFERROR(I10113/F10113,0)</f>
        <v>0.332070060432244</v>
      </c>
      <c r="K10113" s="4" t="str">
        <f aca="false">IFERROR(INDEX(Data_Orders!$F$2:$F$4727,MATCH(B10113,Data_Orders!$A$2:$A$4727,0)),"")</f>
        <v>Trade Account</v>
      </c>
      <c r="L10113" s="4" t="str">
        <f aca="false">IFERROR(INDEX(Data_Orders!$D$2:$D$4727,MATCH(B10113,Data_Orders!$A$2:$A$4727,0)),"")</f>
        <v>Rugby</v>
      </c>
    </row>
    <row r="10114" customFormat="false" ht="15" hidden="false" customHeight="false" outlineLevel="0" collapsed="false">
      <c r="A10114" s="4" t="s">
        <v>15930</v>
      </c>
      <c r="B10114" s="4" t="s">
        <v>4461</v>
      </c>
      <c r="C10114" s="4" t="s">
        <v>1046</v>
      </c>
      <c r="D10114" s="4" t="n">
        <v>3</v>
      </c>
      <c r="E10114" s="4" t="n">
        <v>154.02</v>
      </c>
      <c r="F10114" s="4" t="n">
        <v>462.06</v>
      </c>
      <c r="G10114" s="4" t="n">
        <f aca="false">INDEX(Data_Products!$D$2:$D$33,MATCH(C10114,Data_Products!$A$2:$A$33,0))</f>
        <v>102.1</v>
      </c>
      <c r="H10114" s="4" t="str">
        <f aca="false">INDEX(Data_Products!$C$2:$C$33,MATCH(C10114,Data_Products!$A$2:$A$33,0))</f>
        <v>Tools &amp; Fixings</v>
      </c>
      <c r="I10114" s="10" t="n">
        <f aca="false">D10114*(E10114-G10114)</f>
        <v>155.76</v>
      </c>
      <c r="J10114" s="11" t="n">
        <f aca="false">IFERROR(I10114/F10114,0)</f>
        <v>0.337099078041813</v>
      </c>
      <c r="K10114" s="4" t="str">
        <f aca="false">IFERROR(INDEX(Data_Orders!$F$2:$F$4727,MATCH(B10114,Data_Orders!$A$2:$A$4727,0)),"")</f>
        <v>Trade Account</v>
      </c>
      <c r="L10114" s="4" t="str">
        <f aca="false">IFERROR(INDEX(Data_Orders!$D$2:$D$4727,MATCH(B10114,Data_Orders!$A$2:$A$4727,0)),"")</f>
        <v>Rugby</v>
      </c>
    </row>
    <row r="10115" customFormat="false" ht="15" hidden="false" customHeight="false" outlineLevel="0" collapsed="false">
      <c r="A10115" s="4" t="s">
        <v>15931</v>
      </c>
      <c r="B10115" s="4" t="s">
        <v>4462</v>
      </c>
      <c r="C10115" s="4" t="s">
        <v>1057</v>
      </c>
      <c r="D10115" s="4" t="n">
        <v>14</v>
      </c>
      <c r="E10115" s="4" t="n">
        <v>176.81</v>
      </c>
      <c r="F10115" s="4" t="n">
        <v>2475.34</v>
      </c>
      <c r="G10115" s="4" t="n">
        <f aca="false">INDEX(Data_Products!$D$2:$D$33,MATCH(C10115,Data_Products!$A$2:$A$33,0))</f>
        <v>129.57</v>
      </c>
      <c r="H10115" s="4" t="str">
        <f aca="false">INDEX(Data_Products!$C$2:$C$33,MATCH(C10115,Data_Products!$A$2:$A$33,0))</f>
        <v>Roofing</v>
      </c>
      <c r="I10115" s="10" t="n">
        <f aca="false">D10115*(E10115-G10115)</f>
        <v>661.36</v>
      </c>
      <c r="J10115" s="11" t="n">
        <f aca="false">IFERROR(I10115/F10115,0)</f>
        <v>0.267179458175443</v>
      </c>
      <c r="K10115" s="4" t="str">
        <f aca="false">IFERROR(INDEX(Data_Orders!$F$2:$F$4727,MATCH(B10115,Data_Orders!$A$2:$A$4727,0)),"")</f>
        <v>Trade Account</v>
      </c>
      <c r="L10115" s="4" t="str">
        <f aca="false">IFERROR(INDEX(Data_Orders!$D$2:$D$4727,MATCH(B10115,Data_Orders!$A$2:$A$4727,0)),"")</f>
        <v>Rugby</v>
      </c>
    </row>
    <row r="10116" customFormat="false" ht="15" hidden="false" customHeight="false" outlineLevel="0" collapsed="false">
      <c r="A10116" s="4" t="s">
        <v>15932</v>
      </c>
      <c r="B10116" s="4" t="s">
        <v>4462</v>
      </c>
      <c r="C10116" s="4" t="s">
        <v>1055</v>
      </c>
      <c r="D10116" s="4" t="n">
        <v>17</v>
      </c>
      <c r="E10116" s="4" t="n">
        <v>205.03</v>
      </c>
      <c r="F10116" s="4" t="n">
        <v>3485.51</v>
      </c>
      <c r="G10116" s="4" t="n">
        <f aca="false">INDEX(Data_Products!$D$2:$D$33,MATCH(C10116,Data_Products!$A$2:$A$33,0))</f>
        <v>138.6</v>
      </c>
      <c r="H10116" s="4" t="str">
        <f aca="false">INDEX(Data_Products!$C$2:$C$33,MATCH(C10116,Data_Products!$A$2:$A$33,0))</f>
        <v>Roofing</v>
      </c>
      <c r="I10116" s="10" t="n">
        <f aca="false">D10116*(E10116-G10116)</f>
        <v>1129.31</v>
      </c>
      <c r="J10116" s="11" t="n">
        <f aca="false">IFERROR(I10116/F10116,0)</f>
        <v>0.324001365653807</v>
      </c>
      <c r="K10116" s="4" t="str">
        <f aca="false">IFERROR(INDEX(Data_Orders!$F$2:$F$4727,MATCH(B10116,Data_Orders!$A$2:$A$4727,0)),"")</f>
        <v>Trade Account</v>
      </c>
      <c r="L10116" s="4" t="str">
        <f aca="false">IFERROR(INDEX(Data_Orders!$D$2:$D$4727,MATCH(B10116,Data_Orders!$A$2:$A$4727,0)),"")</f>
        <v>Rugby</v>
      </c>
    </row>
    <row r="10117" customFormat="false" ht="15" hidden="false" customHeight="false" outlineLevel="0" collapsed="false">
      <c r="A10117" s="4" t="s">
        <v>15933</v>
      </c>
      <c r="B10117" s="4" t="s">
        <v>4463</v>
      </c>
      <c r="C10117" s="4" t="s">
        <v>1070</v>
      </c>
      <c r="D10117" s="4" t="n">
        <v>10</v>
      </c>
      <c r="E10117" s="4" t="n">
        <v>230.32</v>
      </c>
      <c r="F10117" s="4" t="n">
        <v>2303.2</v>
      </c>
      <c r="G10117" s="4" t="n">
        <f aca="false">INDEX(Data_Products!$D$2:$D$33,MATCH(C10117,Data_Products!$A$2:$A$33,0))</f>
        <v>161.64</v>
      </c>
      <c r="H10117" s="4" t="str">
        <f aca="false">INDEX(Data_Products!$C$2:$C$33,MATCH(C10117,Data_Products!$A$2:$A$33,0))</f>
        <v>Landscaping</v>
      </c>
      <c r="I10117" s="10" t="n">
        <f aca="false">D10117*(E10117-G10117)</f>
        <v>686.8</v>
      </c>
      <c r="J10117" s="11" t="n">
        <f aca="false">IFERROR(I10117/F10117,0)</f>
        <v>0.298193817297673</v>
      </c>
      <c r="K10117" s="4" t="str">
        <f aca="false">IFERROR(INDEX(Data_Orders!$F$2:$F$4727,MATCH(B10117,Data_Orders!$A$2:$A$4727,0)),"")</f>
        <v>Trade Account</v>
      </c>
      <c r="L10117" s="4" t="str">
        <f aca="false">IFERROR(INDEX(Data_Orders!$D$2:$D$4727,MATCH(B10117,Data_Orders!$A$2:$A$4727,0)),"")</f>
        <v>Rugby</v>
      </c>
    </row>
    <row r="10118" customFormat="false" ht="15" hidden="false" customHeight="false" outlineLevel="0" collapsed="false">
      <c r="A10118" s="4" t="s">
        <v>15934</v>
      </c>
      <c r="B10118" s="4" t="s">
        <v>4463</v>
      </c>
      <c r="C10118" s="4" t="s">
        <v>1064</v>
      </c>
      <c r="D10118" s="4" t="n">
        <v>15</v>
      </c>
      <c r="E10118" s="4" t="n">
        <v>97.63</v>
      </c>
      <c r="F10118" s="4" t="n">
        <v>1464.45</v>
      </c>
      <c r="G10118" s="4" t="n">
        <f aca="false">INDEX(Data_Products!$D$2:$D$33,MATCH(C10118,Data_Products!$A$2:$A$33,0))</f>
        <v>65.21</v>
      </c>
      <c r="H10118" s="4" t="str">
        <f aca="false">INDEX(Data_Products!$C$2:$C$33,MATCH(C10118,Data_Products!$A$2:$A$33,0))</f>
        <v>Plumbing &amp; Drainage</v>
      </c>
      <c r="I10118" s="10" t="n">
        <f aca="false">D10118*(E10118-G10118)</f>
        <v>486.3</v>
      </c>
      <c r="J10118" s="11" t="n">
        <f aca="false">IFERROR(I10118/F10118,0)</f>
        <v>0.332070060432244</v>
      </c>
      <c r="K10118" s="4" t="str">
        <f aca="false">IFERROR(INDEX(Data_Orders!$F$2:$F$4727,MATCH(B10118,Data_Orders!$A$2:$A$4727,0)),"")</f>
        <v>Trade Account</v>
      </c>
      <c r="L10118" s="4" t="str">
        <f aca="false">IFERROR(INDEX(Data_Orders!$D$2:$D$4727,MATCH(B10118,Data_Orders!$A$2:$A$4727,0)),"")</f>
        <v>Rugby</v>
      </c>
    </row>
    <row r="10119" customFormat="false" ht="15" hidden="false" customHeight="false" outlineLevel="0" collapsed="false">
      <c r="A10119" s="4" t="s">
        <v>15935</v>
      </c>
      <c r="B10119" s="4" t="s">
        <v>4463</v>
      </c>
      <c r="C10119" s="4" t="s">
        <v>1050</v>
      </c>
      <c r="D10119" s="4" t="n">
        <v>9</v>
      </c>
      <c r="E10119" s="4" t="n">
        <v>238.63</v>
      </c>
      <c r="F10119" s="4" t="n">
        <v>2147.67</v>
      </c>
      <c r="G10119" s="4" t="n">
        <f aca="false">INDEX(Data_Products!$D$2:$D$33,MATCH(C10119,Data_Products!$A$2:$A$33,0))</f>
        <v>148.91</v>
      </c>
      <c r="H10119" s="4" t="str">
        <f aca="false">INDEX(Data_Products!$C$2:$C$33,MATCH(C10119,Data_Products!$A$2:$A$33,0))</f>
        <v>Tools &amp; Fixings</v>
      </c>
      <c r="I10119" s="10" t="n">
        <f aca="false">D10119*(E10119-G10119)</f>
        <v>807.48</v>
      </c>
      <c r="J10119" s="11" t="n">
        <f aca="false">IFERROR(I10119/F10119,0)</f>
        <v>0.375979549930855</v>
      </c>
      <c r="K10119" s="4" t="str">
        <f aca="false">IFERROR(INDEX(Data_Orders!$F$2:$F$4727,MATCH(B10119,Data_Orders!$A$2:$A$4727,0)),"")</f>
        <v>Trade Account</v>
      </c>
      <c r="L10119" s="4" t="str">
        <f aca="false">IFERROR(INDEX(Data_Orders!$D$2:$D$4727,MATCH(B10119,Data_Orders!$A$2:$A$4727,0)),"")</f>
        <v>Rugby</v>
      </c>
    </row>
    <row r="10120" customFormat="false" ht="15" hidden="false" customHeight="false" outlineLevel="0" collapsed="false">
      <c r="A10120" s="4" t="s">
        <v>15936</v>
      </c>
      <c r="B10120" s="4" t="s">
        <v>4464</v>
      </c>
      <c r="C10120" s="4" t="s">
        <v>1070</v>
      </c>
      <c r="D10120" s="4" t="n">
        <v>8</v>
      </c>
      <c r="E10120" s="4" t="n">
        <v>230.32</v>
      </c>
      <c r="F10120" s="4" t="n">
        <v>1842.56</v>
      </c>
      <c r="G10120" s="4" t="n">
        <f aca="false">INDEX(Data_Products!$D$2:$D$33,MATCH(C10120,Data_Products!$A$2:$A$33,0))</f>
        <v>161.64</v>
      </c>
      <c r="H10120" s="4" t="str">
        <f aca="false">INDEX(Data_Products!$C$2:$C$33,MATCH(C10120,Data_Products!$A$2:$A$33,0))</f>
        <v>Landscaping</v>
      </c>
      <c r="I10120" s="10" t="n">
        <f aca="false">D10120*(E10120-G10120)</f>
        <v>549.44</v>
      </c>
      <c r="J10120" s="11" t="n">
        <f aca="false">IFERROR(I10120/F10120,0)</f>
        <v>0.298193817297673</v>
      </c>
      <c r="K10120" s="4" t="str">
        <f aca="false">IFERROR(INDEX(Data_Orders!$F$2:$F$4727,MATCH(B10120,Data_Orders!$A$2:$A$4727,0)),"")</f>
        <v>Trade Account</v>
      </c>
      <c r="L10120" s="4" t="str">
        <f aca="false">IFERROR(INDEX(Data_Orders!$D$2:$D$4727,MATCH(B10120,Data_Orders!$A$2:$A$4727,0)),"")</f>
        <v>Rugby</v>
      </c>
    </row>
    <row r="10121" customFormat="false" ht="15" hidden="false" customHeight="false" outlineLevel="0" collapsed="false">
      <c r="A10121" s="4" t="s">
        <v>15937</v>
      </c>
      <c r="B10121" s="4" t="s">
        <v>4464</v>
      </c>
      <c r="C10121" s="4" t="s">
        <v>1010</v>
      </c>
      <c r="D10121" s="4" t="n">
        <v>3</v>
      </c>
      <c r="E10121" s="4" t="n">
        <v>135.95</v>
      </c>
      <c r="F10121" s="4" t="n">
        <v>407.85</v>
      </c>
      <c r="G10121" s="4" t="n">
        <f aca="false">INDEX(Data_Products!$D$2:$D$33,MATCH(C10121,Data_Products!$A$2:$A$33,0))</f>
        <v>111.1</v>
      </c>
      <c r="H10121" s="4" t="str">
        <f aca="false">INDEX(Data_Products!$C$2:$C$33,MATCH(C10121,Data_Products!$A$2:$A$33,0))</f>
        <v>Timber</v>
      </c>
      <c r="I10121" s="10" t="n">
        <f aca="false">D10121*(E10121-G10121)</f>
        <v>74.55</v>
      </c>
      <c r="J10121" s="11" t="n">
        <f aca="false">IFERROR(I10121/F10121,0)</f>
        <v>0.18278778962854</v>
      </c>
      <c r="K10121" s="4" t="str">
        <f aca="false">IFERROR(INDEX(Data_Orders!$F$2:$F$4727,MATCH(B10121,Data_Orders!$A$2:$A$4727,0)),"")</f>
        <v>Trade Account</v>
      </c>
      <c r="L10121" s="4" t="str">
        <f aca="false">IFERROR(INDEX(Data_Orders!$D$2:$D$4727,MATCH(B10121,Data_Orders!$A$2:$A$4727,0)),"")</f>
        <v>Rugby</v>
      </c>
    </row>
    <row r="10122" customFormat="false" ht="15" hidden="false" customHeight="false" outlineLevel="0" collapsed="false">
      <c r="A10122" s="4" t="s">
        <v>15938</v>
      </c>
      <c r="B10122" s="4" t="s">
        <v>4464</v>
      </c>
      <c r="C10122" s="4" t="s">
        <v>1035</v>
      </c>
      <c r="D10122" s="4" t="n">
        <v>3</v>
      </c>
      <c r="E10122" s="4" t="n">
        <v>165.07</v>
      </c>
      <c r="F10122" s="4" t="n">
        <v>495.21</v>
      </c>
      <c r="G10122" s="4" t="n">
        <f aca="false">INDEX(Data_Products!$D$2:$D$33,MATCH(C10122,Data_Products!$A$2:$A$33,0))</f>
        <v>134.65</v>
      </c>
      <c r="H10122" s="4" t="str">
        <f aca="false">INDEX(Data_Products!$C$2:$C$33,MATCH(C10122,Data_Products!$A$2:$A$33,0))</f>
        <v>Insulation</v>
      </c>
      <c r="I10122" s="10" t="n">
        <f aca="false">D10122*(E10122-G10122)</f>
        <v>91.26</v>
      </c>
      <c r="J10122" s="11" t="n">
        <f aca="false">IFERROR(I10122/F10122,0)</f>
        <v>0.184285454655601</v>
      </c>
      <c r="K10122" s="4" t="str">
        <f aca="false">IFERROR(INDEX(Data_Orders!$F$2:$F$4727,MATCH(B10122,Data_Orders!$A$2:$A$4727,0)),"")</f>
        <v>Trade Account</v>
      </c>
      <c r="L10122" s="4" t="str">
        <f aca="false">IFERROR(INDEX(Data_Orders!$D$2:$D$4727,MATCH(B10122,Data_Orders!$A$2:$A$4727,0)),"")</f>
        <v>Rugby</v>
      </c>
    </row>
    <row r="10123" customFormat="false" ht="15" hidden="false" customHeight="false" outlineLevel="0" collapsed="false">
      <c r="A10123" s="4" t="s">
        <v>15939</v>
      </c>
      <c r="B10123" s="4" t="s">
        <v>4464</v>
      </c>
      <c r="C10123" s="4" t="s">
        <v>1075</v>
      </c>
      <c r="D10123" s="4" t="n">
        <v>2</v>
      </c>
      <c r="E10123" s="4" t="n">
        <v>98.61</v>
      </c>
      <c r="F10123" s="4" t="n">
        <v>197.22</v>
      </c>
      <c r="G10123" s="4" t="n">
        <f aca="false">INDEX(Data_Products!$D$2:$D$33,MATCH(C10123,Data_Products!$A$2:$A$33,0))</f>
        <v>74.84</v>
      </c>
      <c r="H10123" s="4" t="str">
        <f aca="false">INDEX(Data_Products!$C$2:$C$33,MATCH(C10123,Data_Products!$A$2:$A$33,0))</f>
        <v>Landscaping</v>
      </c>
      <c r="I10123" s="10" t="n">
        <f aca="false">D10123*(E10123-G10123)</f>
        <v>47.54</v>
      </c>
      <c r="J10123" s="11" t="n">
        <f aca="false">IFERROR(I10123/F10123,0)</f>
        <v>0.24105060338708</v>
      </c>
      <c r="K10123" s="4" t="str">
        <f aca="false">IFERROR(INDEX(Data_Orders!$F$2:$F$4727,MATCH(B10123,Data_Orders!$A$2:$A$4727,0)),"")</f>
        <v>Trade Account</v>
      </c>
      <c r="L10123" s="4" t="str">
        <f aca="false">IFERROR(INDEX(Data_Orders!$D$2:$D$4727,MATCH(B10123,Data_Orders!$A$2:$A$4727,0)),"")</f>
        <v>Rugby</v>
      </c>
    </row>
    <row r="10124" customFormat="false" ht="15" hidden="false" customHeight="false" outlineLevel="0" collapsed="false">
      <c r="A10124" s="4" t="s">
        <v>15940</v>
      </c>
      <c r="B10124" s="4" t="s">
        <v>4465</v>
      </c>
      <c r="C10124" s="4" t="s">
        <v>1077</v>
      </c>
      <c r="D10124" s="4" t="n">
        <v>8</v>
      </c>
      <c r="E10124" s="4" t="n">
        <v>46.61</v>
      </c>
      <c r="F10124" s="4" t="n">
        <v>372.88</v>
      </c>
      <c r="G10124" s="4" t="n">
        <f aca="false">INDEX(Data_Products!$D$2:$D$33,MATCH(C10124,Data_Products!$A$2:$A$33,0))</f>
        <v>36.87</v>
      </c>
      <c r="H10124" s="4" t="str">
        <f aca="false">INDEX(Data_Products!$C$2:$C$33,MATCH(C10124,Data_Products!$A$2:$A$33,0))</f>
        <v>Landscaping</v>
      </c>
      <c r="I10124" s="10" t="n">
        <f aca="false">D10124*(E10124-G10124)</f>
        <v>77.92</v>
      </c>
      <c r="J10124" s="11" t="n">
        <f aca="false">IFERROR(I10124/F10124,0)</f>
        <v>0.208968032611028</v>
      </c>
      <c r="K10124" s="4" t="str">
        <f aca="false">IFERROR(INDEX(Data_Orders!$F$2:$F$4727,MATCH(B10124,Data_Orders!$A$2:$A$4727,0)),"")</f>
        <v>Trade Account</v>
      </c>
      <c r="L10124" s="4" t="str">
        <f aca="false">IFERROR(INDEX(Data_Orders!$D$2:$D$4727,MATCH(B10124,Data_Orders!$A$2:$A$4727,0)),"")</f>
        <v>Rugby</v>
      </c>
    </row>
    <row r="10125" customFormat="false" ht="15" hidden="false" customHeight="false" outlineLevel="0" collapsed="false">
      <c r="A10125" s="4" t="s">
        <v>15941</v>
      </c>
      <c r="B10125" s="4" t="s">
        <v>4465</v>
      </c>
      <c r="C10125" s="4" t="s">
        <v>1024</v>
      </c>
      <c r="D10125" s="4" t="n">
        <v>1</v>
      </c>
      <c r="E10125" s="4" t="n">
        <v>137.14</v>
      </c>
      <c r="F10125" s="4" t="n">
        <v>137.14</v>
      </c>
      <c r="G10125" s="4" t="n">
        <f aca="false">INDEX(Data_Products!$D$2:$D$33,MATCH(C10125,Data_Products!$A$2:$A$33,0))</f>
        <v>99.99</v>
      </c>
      <c r="H10125" s="4" t="str">
        <f aca="false">INDEX(Data_Products!$C$2:$C$33,MATCH(C10125,Data_Products!$A$2:$A$33,0))</f>
        <v>Cement &amp; Aggregates</v>
      </c>
      <c r="I10125" s="10" t="n">
        <f aca="false">D10125*(E10125-G10125)</f>
        <v>37.15</v>
      </c>
      <c r="J10125" s="11" t="n">
        <f aca="false">IFERROR(I10125/F10125,0)</f>
        <v>0.270891060230421</v>
      </c>
      <c r="K10125" s="4" t="str">
        <f aca="false">IFERROR(INDEX(Data_Orders!$F$2:$F$4727,MATCH(B10125,Data_Orders!$A$2:$A$4727,0)),"")</f>
        <v>Trade Account</v>
      </c>
      <c r="L10125" s="4" t="str">
        <f aca="false">IFERROR(INDEX(Data_Orders!$D$2:$D$4727,MATCH(B10125,Data_Orders!$A$2:$A$4727,0)),"")</f>
        <v>Rugby</v>
      </c>
    </row>
    <row r="10126" customFormat="false" ht="15" hidden="false" customHeight="false" outlineLevel="0" collapsed="false">
      <c r="A10126" s="4" t="s">
        <v>15942</v>
      </c>
      <c r="B10126" s="4" t="s">
        <v>4465</v>
      </c>
      <c r="C10126" s="4" t="s">
        <v>1057</v>
      </c>
      <c r="D10126" s="4" t="n">
        <v>20</v>
      </c>
      <c r="E10126" s="4" t="n">
        <v>176.81</v>
      </c>
      <c r="F10126" s="4" t="n">
        <v>3536.2</v>
      </c>
      <c r="G10126" s="4" t="n">
        <f aca="false">INDEX(Data_Products!$D$2:$D$33,MATCH(C10126,Data_Products!$A$2:$A$33,0))</f>
        <v>129.57</v>
      </c>
      <c r="H10126" s="4" t="str">
        <f aca="false">INDEX(Data_Products!$C$2:$C$33,MATCH(C10126,Data_Products!$A$2:$A$33,0))</f>
        <v>Roofing</v>
      </c>
      <c r="I10126" s="10" t="n">
        <f aca="false">D10126*(E10126-G10126)</f>
        <v>944.8</v>
      </c>
      <c r="J10126" s="11" t="n">
        <f aca="false">IFERROR(I10126/F10126,0)</f>
        <v>0.267179458175443</v>
      </c>
      <c r="K10126" s="4" t="str">
        <f aca="false">IFERROR(INDEX(Data_Orders!$F$2:$F$4727,MATCH(B10126,Data_Orders!$A$2:$A$4727,0)),"")</f>
        <v>Trade Account</v>
      </c>
      <c r="L10126" s="4" t="str">
        <f aca="false">IFERROR(INDEX(Data_Orders!$D$2:$D$4727,MATCH(B10126,Data_Orders!$A$2:$A$4727,0)),"")</f>
        <v>Rugby</v>
      </c>
    </row>
    <row r="10127" customFormat="false" ht="15" hidden="false" customHeight="false" outlineLevel="0" collapsed="false">
      <c r="A10127" s="4" t="s">
        <v>15943</v>
      </c>
      <c r="B10127" s="4" t="s">
        <v>4465</v>
      </c>
      <c r="C10127" s="4" t="s">
        <v>1064</v>
      </c>
      <c r="D10127" s="4" t="n">
        <v>14</v>
      </c>
      <c r="E10127" s="4" t="n">
        <v>97.63</v>
      </c>
      <c r="F10127" s="4" t="n">
        <v>1366.82</v>
      </c>
      <c r="G10127" s="4" t="n">
        <f aca="false">INDEX(Data_Products!$D$2:$D$33,MATCH(C10127,Data_Products!$A$2:$A$33,0))</f>
        <v>65.21</v>
      </c>
      <c r="H10127" s="4" t="str">
        <f aca="false">INDEX(Data_Products!$C$2:$C$33,MATCH(C10127,Data_Products!$A$2:$A$33,0))</f>
        <v>Plumbing &amp; Drainage</v>
      </c>
      <c r="I10127" s="10" t="n">
        <f aca="false">D10127*(E10127-G10127)</f>
        <v>453.88</v>
      </c>
      <c r="J10127" s="11" t="n">
        <f aca="false">IFERROR(I10127/F10127,0)</f>
        <v>0.332070060432244</v>
      </c>
      <c r="K10127" s="4" t="str">
        <f aca="false">IFERROR(INDEX(Data_Orders!$F$2:$F$4727,MATCH(B10127,Data_Orders!$A$2:$A$4727,0)),"")</f>
        <v>Trade Account</v>
      </c>
      <c r="L10127" s="4" t="str">
        <f aca="false">IFERROR(INDEX(Data_Orders!$D$2:$D$4727,MATCH(B10127,Data_Orders!$A$2:$A$4727,0)),"")</f>
        <v>Rugby</v>
      </c>
    </row>
    <row r="10128" customFormat="false" ht="15" hidden="false" customHeight="false" outlineLevel="0" collapsed="false">
      <c r="A10128" s="4" t="s">
        <v>15944</v>
      </c>
      <c r="B10128" s="4" t="s">
        <v>4465</v>
      </c>
      <c r="C10128" s="4" t="s">
        <v>1061</v>
      </c>
      <c r="D10128" s="4" t="n">
        <v>16</v>
      </c>
      <c r="E10128" s="4" t="n">
        <v>145.57</v>
      </c>
      <c r="F10128" s="4" t="n">
        <v>2329.12</v>
      </c>
      <c r="G10128" s="4" t="n">
        <f aca="false">INDEX(Data_Products!$D$2:$D$33,MATCH(C10128,Data_Products!$A$2:$A$33,0))</f>
        <v>119.29</v>
      </c>
      <c r="H10128" s="4" t="str">
        <f aca="false">INDEX(Data_Products!$C$2:$C$33,MATCH(C10128,Data_Products!$A$2:$A$33,0))</f>
        <v>Plumbing &amp; Drainage</v>
      </c>
      <c r="I10128" s="10" t="n">
        <f aca="false">D10128*(E10128-G10128)</f>
        <v>420.48</v>
      </c>
      <c r="J10128" s="11" t="n">
        <f aca="false">IFERROR(I10128/F10128,0)</f>
        <v>0.180531702960775</v>
      </c>
      <c r="K10128" s="4" t="str">
        <f aca="false">IFERROR(INDEX(Data_Orders!$F$2:$F$4727,MATCH(B10128,Data_Orders!$A$2:$A$4727,0)),"")</f>
        <v>Trade Account</v>
      </c>
      <c r="L10128" s="4" t="str">
        <f aca="false">IFERROR(INDEX(Data_Orders!$D$2:$D$4727,MATCH(B10128,Data_Orders!$A$2:$A$4727,0)),"")</f>
        <v>Rugby</v>
      </c>
    </row>
    <row r="10129" customFormat="false" ht="15" hidden="false" customHeight="false" outlineLevel="0" collapsed="false">
      <c r="A10129" s="4" t="s">
        <v>15945</v>
      </c>
      <c r="B10129" s="4" t="s">
        <v>4466</v>
      </c>
      <c r="C10129" s="4" t="s">
        <v>1041</v>
      </c>
      <c r="D10129" s="4" t="n">
        <v>4</v>
      </c>
      <c r="E10129" s="4" t="n">
        <v>242.75</v>
      </c>
      <c r="F10129" s="4" t="n">
        <v>971</v>
      </c>
      <c r="G10129" s="4" t="n">
        <f aca="false">INDEX(Data_Products!$D$2:$D$33,MATCH(C10129,Data_Products!$A$2:$A$33,0))</f>
        <v>142.94</v>
      </c>
      <c r="H10129" s="4" t="str">
        <f aca="false">INDEX(Data_Products!$C$2:$C$33,MATCH(C10129,Data_Products!$A$2:$A$33,0))</f>
        <v>Tools &amp; Fixings</v>
      </c>
      <c r="I10129" s="10" t="n">
        <f aca="false">D10129*(E10129-G10129)</f>
        <v>399.24</v>
      </c>
      <c r="J10129" s="11" t="n">
        <f aca="false">IFERROR(I10129/F10129,0)</f>
        <v>0.411163748712667</v>
      </c>
      <c r="K10129" s="4" t="str">
        <f aca="false">IFERROR(INDEX(Data_Orders!$F$2:$F$4727,MATCH(B10129,Data_Orders!$A$2:$A$4727,0)),"")</f>
        <v>Trade Account</v>
      </c>
      <c r="L10129" s="4" t="str">
        <f aca="false">IFERROR(INDEX(Data_Orders!$D$2:$D$4727,MATCH(B10129,Data_Orders!$A$2:$A$4727,0)),"")</f>
        <v>Rugby</v>
      </c>
    </row>
    <row r="10130" customFormat="false" ht="15" hidden="false" customHeight="false" outlineLevel="0" collapsed="false">
      <c r="A10130" s="4" t="s">
        <v>15946</v>
      </c>
      <c r="B10130" s="4" t="s">
        <v>4466</v>
      </c>
      <c r="C10130" s="4" t="s">
        <v>1052</v>
      </c>
      <c r="D10130" s="4" t="n">
        <v>18</v>
      </c>
      <c r="E10130" s="4" t="n">
        <v>205.71</v>
      </c>
      <c r="F10130" s="4" t="n">
        <v>3702.78</v>
      </c>
      <c r="G10130" s="4" t="n">
        <f aca="false">INDEX(Data_Products!$D$2:$D$33,MATCH(C10130,Data_Products!$A$2:$A$33,0))</f>
        <v>152.29</v>
      </c>
      <c r="H10130" s="4" t="str">
        <f aca="false">INDEX(Data_Products!$C$2:$C$33,MATCH(C10130,Data_Products!$A$2:$A$33,0))</f>
        <v>Roofing</v>
      </c>
      <c r="I10130" s="10" t="n">
        <f aca="false">D10130*(E10130-G10130)</f>
        <v>961.56</v>
      </c>
      <c r="J10130" s="11" t="n">
        <f aca="false">IFERROR(I10130/F10130,0)</f>
        <v>0.259685965679841</v>
      </c>
      <c r="K10130" s="4" t="str">
        <f aca="false">IFERROR(INDEX(Data_Orders!$F$2:$F$4727,MATCH(B10130,Data_Orders!$A$2:$A$4727,0)),"")</f>
        <v>Trade Account</v>
      </c>
      <c r="L10130" s="4" t="str">
        <f aca="false">IFERROR(INDEX(Data_Orders!$D$2:$D$4727,MATCH(B10130,Data_Orders!$A$2:$A$4727,0)),"")</f>
        <v>Rugby</v>
      </c>
    </row>
    <row r="10131" customFormat="false" ht="15" hidden="false" customHeight="false" outlineLevel="0" collapsed="false">
      <c r="A10131" s="4" t="s">
        <v>15947</v>
      </c>
      <c r="B10131" s="4" t="s">
        <v>4466</v>
      </c>
      <c r="C10131" s="4" t="s">
        <v>1046</v>
      </c>
      <c r="D10131" s="4" t="n">
        <v>19</v>
      </c>
      <c r="E10131" s="4" t="n">
        <v>154.02</v>
      </c>
      <c r="F10131" s="4" t="n">
        <v>2926.38</v>
      </c>
      <c r="G10131" s="4" t="n">
        <f aca="false">INDEX(Data_Products!$D$2:$D$33,MATCH(C10131,Data_Products!$A$2:$A$33,0))</f>
        <v>102.1</v>
      </c>
      <c r="H10131" s="4" t="str">
        <f aca="false">INDEX(Data_Products!$C$2:$C$33,MATCH(C10131,Data_Products!$A$2:$A$33,0))</f>
        <v>Tools &amp; Fixings</v>
      </c>
      <c r="I10131" s="10" t="n">
        <f aca="false">D10131*(E10131-G10131)</f>
        <v>986.48</v>
      </c>
      <c r="J10131" s="11" t="n">
        <f aca="false">IFERROR(I10131/F10131,0)</f>
        <v>0.337099078041813</v>
      </c>
      <c r="K10131" s="4" t="str">
        <f aca="false">IFERROR(INDEX(Data_Orders!$F$2:$F$4727,MATCH(B10131,Data_Orders!$A$2:$A$4727,0)),"")</f>
        <v>Trade Account</v>
      </c>
      <c r="L10131" s="4" t="str">
        <f aca="false">IFERROR(INDEX(Data_Orders!$D$2:$D$4727,MATCH(B10131,Data_Orders!$A$2:$A$4727,0)),"")</f>
        <v>Rugby</v>
      </c>
    </row>
    <row r="10132" customFormat="false" ht="15" hidden="false" customHeight="false" outlineLevel="0" collapsed="false">
      <c r="A10132" s="4" t="s">
        <v>15948</v>
      </c>
      <c r="B10132" s="4" t="s">
        <v>4466</v>
      </c>
      <c r="C10132" s="4" t="s">
        <v>1030</v>
      </c>
      <c r="D10132" s="4" t="n">
        <v>4</v>
      </c>
      <c r="E10132" s="4" t="n">
        <v>25.23</v>
      </c>
      <c r="F10132" s="4" t="n">
        <v>100.92</v>
      </c>
      <c r="G10132" s="4" t="n">
        <f aca="false">INDEX(Data_Products!$D$2:$D$33,MATCH(C10132,Data_Products!$A$2:$A$33,0))</f>
        <v>17.67</v>
      </c>
      <c r="H10132" s="4" t="str">
        <f aca="false">INDEX(Data_Products!$C$2:$C$33,MATCH(C10132,Data_Products!$A$2:$A$33,0))</f>
        <v>Cement &amp; Aggregates</v>
      </c>
      <c r="I10132" s="10" t="n">
        <f aca="false">D10132*(E10132-G10132)</f>
        <v>30.24</v>
      </c>
      <c r="J10132" s="11" t="n">
        <f aca="false">IFERROR(I10132/F10132,0)</f>
        <v>0.299643281807372</v>
      </c>
      <c r="K10132" s="4" t="str">
        <f aca="false">IFERROR(INDEX(Data_Orders!$F$2:$F$4727,MATCH(B10132,Data_Orders!$A$2:$A$4727,0)),"")</f>
        <v>Trade Account</v>
      </c>
      <c r="L10132" s="4" t="str">
        <f aca="false">IFERROR(INDEX(Data_Orders!$D$2:$D$4727,MATCH(B10132,Data_Orders!$A$2:$A$4727,0)),"")</f>
        <v>Rugby</v>
      </c>
    </row>
    <row r="10133" customFormat="false" ht="15" hidden="false" customHeight="false" outlineLevel="0" collapsed="false">
      <c r="A10133" s="4" t="s">
        <v>15949</v>
      </c>
      <c r="B10133" s="4" t="s">
        <v>4466</v>
      </c>
      <c r="C10133" s="4" t="s">
        <v>1019</v>
      </c>
      <c r="D10133" s="4" t="n">
        <v>10</v>
      </c>
      <c r="E10133" s="4" t="n">
        <v>79.76</v>
      </c>
      <c r="F10133" s="4" t="n">
        <v>797.6</v>
      </c>
      <c r="G10133" s="4" t="n">
        <f aca="false">INDEX(Data_Products!$D$2:$D$33,MATCH(C10133,Data_Products!$A$2:$A$33,0))</f>
        <v>59.07</v>
      </c>
      <c r="H10133" s="4" t="str">
        <f aca="false">INDEX(Data_Products!$C$2:$C$33,MATCH(C10133,Data_Products!$A$2:$A$33,0))</f>
        <v>Timber</v>
      </c>
      <c r="I10133" s="10" t="n">
        <f aca="false">D10133*(E10133-G10133)</f>
        <v>206.9</v>
      </c>
      <c r="J10133" s="11" t="n">
        <f aca="false">IFERROR(I10133/F10133,0)</f>
        <v>0.259403209628887</v>
      </c>
      <c r="K10133" s="4" t="str">
        <f aca="false">IFERROR(INDEX(Data_Orders!$F$2:$F$4727,MATCH(B10133,Data_Orders!$A$2:$A$4727,0)),"")</f>
        <v>Trade Account</v>
      </c>
      <c r="L10133" s="4" t="str">
        <f aca="false">IFERROR(INDEX(Data_Orders!$D$2:$D$4727,MATCH(B10133,Data_Orders!$A$2:$A$4727,0)),"")</f>
        <v>Rugby</v>
      </c>
    </row>
    <row r="10134" customFormat="false" ht="15" hidden="false" customHeight="false" outlineLevel="0" collapsed="false">
      <c r="A10134" s="4" t="s">
        <v>15950</v>
      </c>
      <c r="B10134" s="4" t="s">
        <v>4467</v>
      </c>
      <c r="C10134" s="4" t="s">
        <v>1052</v>
      </c>
      <c r="D10134" s="4" t="n">
        <v>12</v>
      </c>
      <c r="E10134" s="4" t="n">
        <v>205.71</v>
      </c>
      <c r="F10134" s="4" t="n">
        <v>2468.52</v>
      </c>
      <c r="G10134" s="4" t="n">
        <f aca="false">INDEX(Data_Products!$D$2:$D$33,MATCH(C10134,Data_Products!$A$2:$A$33,0))</f>
        <v>152.29</v>
      </c>
      <c r="H10134" s="4" t="str">
        <f aca="false">INDEX(Data_Products!$C$2:$C$33,MATCH(C10134,Data_Products!$A$2:$A$33,0))</f>
        <v>Roofing</v>
      </c>
      <c r="I10134" s="10" t="n">
        <f aca="false">D10134*(E10134-G10134)</f>
        <v>641.04</v>
      </c>
      <c r="J10134" s="11" t="n">
        <f aca="false">IFERROR(I10134/F10134,0)</f>
        <v>0.259685965679841</v>
      </c>
      <c r="K10134" s="4" t="str">
        <f aca="false">IFERROR(INDEX(Data_Orders!$F$2:$F$4727,MATCH(B10134,Data_Orders!$A$2:$A$4727,0)),"")</f>
        <v>Trade Account</v>
      </c>
      <c r="L10134" s="4" t="str">
        <f aca="false">IFERROR(INDEX(Data_Orders!$D$2:$D$4727,MATCH(B10134,Data_Orders!$A$2:$A$4727,0)),"")</f>
        <v>Rugby</v>
      </c>
    </row>
    <row r="10135" customFormat="false" ht="15" hidden="false" customHeight="false" outlineLevel="0" collapsed="false">
      <c r="A10135" s="4" t="s">
        <v>15951</v>
      </c>
      <c r="B10135" s="4" t="s">
        <v>4467</v>
      </c>
      <c r="C10135" s="4" t="s">
        <v>1026</v>
      </c>
      <c r="D10135" s="4" t="n">
        <v>1</v>
      </c>
      <c r="E10135" s="4" t="n">
        <v>184.05</v>
      </c>
      <c r="F10135" s="4" t="n">
        <v>184.05</v>
      </c>
      <c r="G10135" s="4" t="n">
        <f aca="false">INDEX(Data_Products!$D$2:$D$33,MATCH(C10135,Data_Products!$A$2:$A$33,0))</f>
        <v>147.44</v>
      </c>
      <c r="H10135" s="4" t="str">
        <f aca="false">INDEX(Data_Products!$C$2:$C$33,MATCH(C10135,Data_Products!$A$2:$A$33,0))</f>
        <v>Cement &amp; Aggregates</v>
      </c>
      <c r="I10135" s="10" t="n">
        <f aca="false">D10135*(E10135-G10135)</f>
        <v>36.61</v>
      </c>
      <c r="J10135" s="11" t="n">
        <f aca="false">IFERROR(I10135/F10135,0)</f>
        <v>0.19891333876664</v>
      </c>
      <c r="K10135" s="4" t="str">
        <f aca="false">IFERROR(INDEX(Data_Orders!$F$2:$F$4727,MATCH(B10135,Data_Orders!$A$2:$A$4727,0)),"")</f>
        <v>Trade Account</v>
      </c>
      <c r="L10135" s="4" t="str">
        <f aca="false">IFERROR(INDEX(Data_Orders!$D$2:$D$4727,MATCH(B10135,Data_Orders!$A$2:$A$4727,0)),"")</f>
        <v>Rugby</v>
      </c>
    </row>
    <row r="10136" customFormat="false" ht="15" hidden="false" customHeight="false" outlineLevel="0" collapsed="false">
      <c r="A10136" s="4" t="s">
        <v>15952</v>
      </c>
      <c r="B10136" s="4" t="s">
        <v>4467</v>
      </c>
      <c r="C10136" s="4" t="s">
        <v>1044</v>
      </c>
      <c r="D10136" s="4" t="n">
        <v>4</v>
      </c>
      <c r="E10136" s="4" t="n">
        <v>190.44</v>
      </c>
      <c r="F10136" s="4" t="n">
        <v>761.76</v>
      </c>
      <c r="G10136" s="4" t="n">
        <f aca="false">INDEX(Data_Products!$D$2:$D$33,MATCH(C10136,Data_Products!$A$2:$A$33,0))</f>
        <v>115.48</v>
      </c>
      <c r="H10136" s="4" t="str">
        <f aca="false">INDEX(Data_Products!$C$2:$C$33,MATCH(C10136,Data_Products!$A$2:$A$33,0))</f>
        <v>Tools &amp; Fixings</v>
      </c>
      <c r="I10136" s="10" t="n">
        <f aca="false">D10136*(E10136-G10136)</f>
        <v>299.84</v>
      </c>
      <c r="J10136" s="11" t="n">
        <f aca="false">IFERROR(I10136/F10136,0)</f>
        <v>0.393614786809494</v>
      </c>
      <c r="K10136" s="4" t="str">
        <f aca="false">IFERROR(INDEX(Data_Orders!$F$2:$F$4727,MATCH(B10136,Data_Orders!$A$2:$A$4727,0)),"")</f>
        <v>Trade Account</v>
      </c>
      <c r="L10136" s="4" t="str">
        <f aca="false">IFERROR(INDEX(Data_Orders!$D$2:$D$4727,MATCH(B10136,Data_Orders!$A$2:$A$4727,0)),"")</f>
        <v>Rugby</v>
      </c>
    </row>
    <row r="10137" customFormat="false" ht="15" hidden="false" customHeight="false" outlineLevel="0" collapsed="false">
      <c r="A10137" s="4" t="s">
        <v>15953</v>
      </c>
      <c r="B10137" s="4" t="s">
        <v>4467</v>
      </c>
      <c r="C10137" s="4" t="s">
        <v>1039</v>
      </c>
      <c r="D10137" s="4" t="n">
        <v>13</v>
      </c>
      <c r="E10137" s="4" t="n">
        <v>160.41</v>
      </c>
      <c r="F10137" s="4" t="n">
        <v>2085.33</v>
      </c>
      <c r="G10137" s="4" t="n">
        <f aca="false">INDEX(Data_Products!$D$2:$D$33,MATCH(C10137,Data_Products!$A$2:$A$33,0))</f>
        <v>99.74</v>
      </c>
      <c r="H10137" s="4" t="str">
        <f aca="false">INDEX(Data_Products!$C$2:$C$33,MATCH(C10137,Data_Products!$A$2:$A$33,0))</f>
        <v>Insulation</v>
      </c>
      <c r="I10137" s="10" t="n">
        <f aca="false">D10137*(E10137-G10137)</f>
        <v>788.71</v>
      </c>
      <c r="J10137" s="11" t="n">
        <f aca="false">IFERROR(I10137/F10137,0)</f>
        <v>0.378218315566361</v>
      </c>
      <c r="K10137" s="4" t="str">
        <f aca="false">IFERROR(INDEX(Data_Orders!$F$2:$F$4727,MATCH(B10137,Data_Orders!$A$2:$A$4727,0)),"")</f>
        <v>Trade Account</v>
      </c>
      <c r="L10137" s="4" t="str">
        <f aca="false">IFERROR(INDEX(Data_Orders!$D$2:$D$4727,MATCH(B10137,Data_Orders!$A$2:$A$4727,0)),"")</f>
        <v>Rugby</v>
      </c>
    </row>
    <row r="10138" customFormat="false" ht="15" hidden="false" customHeight="false" outlineLevel="0" collapsed="false">
      <c r="A10138" s="4" t="s">
        <v>15954</v>
      </c>
      <c r="B10138" s="4" t="s">
        <v>4468</v>
      </c>
      <c r="C10138" s="4" t="s">
        <v>1039</v>
      </c>
      <c r="D10138" s="4" t="n">
        <v>4</v>
      </c>
      <c r="E10138" s="4" t="n">
        <v>160.41</v>
      </c>
      <c r="F10138" s="4" t="n">
        <v>641.64</v>
      </c>
      <c r="G10138" s="4" t="n">
        <f aca="false">INDEX(Data_Products!$D$2:$D$33,MATCH(C10138,Data_Products!$A$2:$A$33,0))</f>
        <v>99.74</v>
      </c>
      <c r="H10138" s="4" t="str">
        <f aca="false">INDEX(Data_Products!$C$2:$C$33,MATCH(C10138,Data_Products!$A$2:$A$33,0))</f>
        <v>Insulation</v>
      </c>
      <c r="I10138" s="10" t="n">
        <f aca="false">D10138*(E10138-G10138)</f>
        <v>242.68</v>
      </c>
      <c r="J10138" s="11" t="n">
        <f aca="false">IFERROR(I10138/F10138,0)</f>
        <v>0.378218315566361</v>
      </c>
      <c r="K10138" s="4" t="str">
        <f aca="false">IFERROR(INDEX(Data_Orders!$F$2:$F$4727,MATCH(B10138,Data_Orders!$A$2:$A$4727,0)),"")</f>
        <v>Trade Account</v>
      </c>
      <c r="L10138" s="4" t="str">
        <f aca="false">IFERROR(INDEX(Data_Orders!$D$2:$D$4727,MATCH(B10138,Data_Orders!$A$2:$A$4727,0)),"")</f>
        <v>Rugby</v>
      </c>
    </row>
    <row r="10139" customFormat="false" ht="15" hidden="false" customHeight="false" outlineLevel="0" collapsed="false">
      <c r="A10139" s="4" t="s">
        <v>15955</v>
      </c>
      <c r="B10139" s="4" t="s">
        <v>4468</v>
      </c>
      <c r="C10139" s="4" t="s">
        <v>1044</v>
      </c>
      <c r="D10139" s="4" t="n">
        <v>17</v>
      </c>
      <c r="E10139" s="4" t="n">
        <v>190.44</v>
      </c>
      <c r="F10139" s="4" t="n">
        <v>3237.48</v>
      </c>
      <c r="G10139" s="4" t="n">
        <f aca="false">INDEX(Data_Products!$D$2:$D$33,MATCH(C10139,Data_Products!$A$2:$A$33,0))</f>
        <v>115.48</v>
      </c>
      <c r="H10139" s="4" t="str">
        <f aca="false">INDEX(Data_Products!$C$2:$C$33,MATCH(C10139,Data_Products!$A$2:$A$33,0))</f>
        <v>Tools &amp; Fixings</v>
      </c>
      <c r="I10139" s="10" t="n">
        <f aca="false">D10139*(E10139-G10139)</f>
        <v>1274.32</v>
      </c>
      <c r="J10139" s="11" t="n">
        <f aca="false">IFERROR(I10139/F10139,0)</f>
        <v>0.393614786809494</v>
      </c>
      <c r="K10139" s="4" t="str">
        <f aca="false">IFERROR(INDEX(Data_Orders!$F$2:$F$4727,MATCH(B10139,Data_Orders!$A$2:$A$4727,0)),"")</f>
        <v>Trade Account</v>
      </c>
      <c r="L10139" s="4" t="str">
        <f aca="false">IFERROR(INDEX(Data_Orders!$D$2:$D$4727,MATCH(B10139,Data_Orders!$A$2:$A$4727,0)),"")</f>
        <v>Rugby</v>
      </c>
    </row>
    <row r="10140" customFormat="false" ht="15" hidden="false" customHeight="false" outlineLevel="0" collapsed="false">
      <c r="A10140" s="4" t="s">
        <v>15956</v>
      </c>
      <c r="B10140" s="4" t="s">
        <v>4468</v>
      </c>
      <c r="C10140" s="4" t="s">
        <v>1059</v>
      </c>
      <c r="D10140" s="4" t="n">
        <v>16</v>
      </c>
      <c r="E10140" s="4" t="n">
        <v>103.63</v>
      </c>
      <c r="F10140" s="4" t="n">
        <v>1658.08</v>
      </c>
      <c r="G10140" s="4" t="n">
        <f aca="false">INDEX(Data_Products!$D$2:$D$33,MATCH(C10140,Data_Products!$A$2:$A$33,0))</f>
        <v>82.55</v>
      </c>
      <c r="H10140" s="4" t="str">
        <f aca="false">INDEX(Data_Products!$C$2:$C$33,MATCH(C10140,Data_Products!$A$2:$A$33,0))</f>
        <v>Roofing</v>
      </c>
      <c r="I10140" s="10" t="n">
        <f aca="false">D10140*(E10140-G10140)</f>
        <v>337.28</v>
      </c>
      <c r="J10140" s="11" t="n">
        <f aca="false">IFERROR(I10140/F10140,0)</f>
        <v>0.203415999228023</v>
      </c>
      <c r="K10140" s="4" t="str">
        <f aca="false">IFERROR(INDEX(Data_Orders!$F$2:$F$4727,MATCH(B10140,Data_Orders!$A$2:$A$4727,0)),"")</f>
        <v>Trade Account</v>
      </c>
      <c r="L10140" s="4" t="str">
        <f aca="false">IFERROR(INDEX(Data_Orders!$D$2:$D$4727,MATCH(B10140,Data_Orders!$A$2:$A$4727,0)),"")</f>
        <v>Rugby</v>
      </c>
    </row>
    <row r="10141" customFormat="false" ht="15" hidden="false" customHeight="false" outlineLevel="0" collapsed="false">
      <c r="A10141" s="4" t="s">
        <v>15957</v>
      </c>
      <c r="B10141" s="4" t="s">
        <v>4468</v>
      </c>
      <c r="C10141" s="4" t="s">
        <v>1070</v>
      </c>
      <c r="D10141" s="4" t="n">
        <v>16</v>
      </c>
      <c r="E10141" s="4" t="n">
        <v>230.32</v>
      </c>
      <c r="F10141" s="4" t="n">
        <v>3685.12</v>
      </c>
      <c r="G10141" s="4" t="n">
        <f aca="false">INDEX(Data_Products!$D$2:$D$33,MATCH(C10141,Data_Products!$A$2:$A$33,0))</f>
        <v>161.64</v>
      </c>
      <c r="H10141" s="4" t="str">
        <f aca="false">INDEX(Data_Products!$C$2:$C$33,MATCH(C10141,Data_Products!$A$2:$A$33,0))</f>
        <v>Landscaping</v>
      </c>
      <c r="I10141" s="10" t="n">
        <f aca="false">D10141*(E10141-G10141)</f>
        <v>1098.88</v>
      </c>
      <c r="J10141" s="11" t="n">
        <f aca="false">IFERROR(I10141/F10141,0)</f>
        <v>0.298193817297673</v>
      </c>
      <c r="K10141" s="4" t="str">
        <f aca="false">IFERROR(INDEX(Data_Orders!$F$2:$F$4727,MATCH(B10141,Data_Orders!$A$2:$A$4727,0)),"")</f>
        <v>Trade Account</v>
      </c>
      <c r="L10141" s="4" t="str">
        <f aca="false">IFERROR(INDEX(Data_Orders!$D$2:$D$4727,MATCH(B10141,Data_Orders!$A$2:$A$4727,0)),"")</f>
        <v>Rugby</v>
      </c>
    </row>
    <row r="10142" customFormat="false" ht="15" hidden="false" customHeight="false" outlineLevel="0" collapsed="false">
      <c r="A10142" s="4" t="s">
        <v>15958</v>
      </c>
      <c r="B10142" s="4" t="s">
        <v>4469</v>
      </c>
      <c r="C10142" s="4" t="s">
        <v>1057</v>
      </c>
      <c r="D10142" s="4" t="n">
        <v>18</v>
      </c>
      <c r="E10142" s="4" t="n">
        <v>176.81</v>
      </c>
      <c r="F10142" s="4" t="n">
        <v>3182.58</v>
      </c>
      <c r="G10142" s="4" t="n">
        <f aca="false">INDEX(Data_Products!$D$2:$D$33,MATCH(C10142,Data_Products!$A$2:$A$33,0))</f>
        <v>129.57</v>
      </c>
      <c r="H10142" s="4" t="str">
        <f aca="false">INDEX(Data_Products!$C$2:$C$33,MATCH(C10142,Data_Products!$A$2:$A$33,0))</f>
        <v>Roofing</v>
      </c>
      <c r="I10142" s="10" t="n">
        <f aca="false">D10142*(E10142-G10142)</f>
        <v>850.32</v>
      </c>
      <c r="J10142" s="11" t="n">
        <f aca="false">IFERROR(I10142/F10142,0)</f>
        <v>0.267179458175443</v>
      </c>
      <c r="K10142" s="4" t="str">
        <f aca="false">IFERROR(INDEX(Data_Orders!$F$2:$F$4727,MATCH(B10142,Data_Orders!$A$2:$A$4727,0)),"")</f>
        <v>Trade Account</v>
      </c>
      <c r="L10142" s="4" t="str">
        <f aca="false">IFERROR(INDEX(Data_Orders!$D$2:$D$4727,MATCH(B10142,Data_Orders!$A$2:$A$4727,0)),"")</f>
        <v>Rugby</v>
      </c>
    </row>
    <row r="10143" customFormat="false" ht="15" hidden="false" customHeight="false" outlineLevel="0" collapsed="false">
      <c r="A10143" s="4" t="s">
        <v>15959</v>
      </c>
      <c r="B10143" s="4" t="s">
        <v>4469</v>
      </c>
      <c r="C10143" s="4" t="s">
        <v>1046</v>
      </c>
      <c r="D10143" s="4" t="n">
        <v>7</v>
      </c>
      <c r="E10143" s="4" t="n">
        <v>154.02</v>
      </c>
      <c r="F10143" s="4" t="n">
        <v>1078.14</v>
      </c>
      <c r="G10143" s="4" t="n">
        <f aca="false">INDEX(Data_Products!$D$2:$D$33,MATCH(C10143,Data_Products!$A$2:$A$33,0))</f>
        <v>102.1</v>
      </c>
      <c r="H10143" s="4" t="str">
        <f aca="false">INDEX(Data_Products!$C$2:$C$33,MATCH(C10143,Data_Products!$A$2:$A$33,0))</f>
        <v>Tools &amp; Fixings</v>
      </c>
      <c r="I10143" s="10" t="n">
        <f aca="false">D10143*(E10143-G10143)</f>
        <v>363.44</v>
      </c>
      <c r="J10143" s="11" t="n">
        <f aca="false">IFERROR(I10143/F10143,0)</f>
        <v>0.337099078041813</v>
      </c>
      <c r="K10143" s="4" t="str">
        <f aca="false">IFERROR(INDEX(Data_Orders!$F$2:$F$4727,MATCH(B10143,Data_Orders!$A$2:$A$4727,0)),"")</f>
        <v>Trade Account</v>
      </c>
      <c r="L10143" s="4" t="str">
        <f aca="false">IFERROR(INDEX(Data_Orders!$D$2:$D$4727,MATCH(B10143,Data_Orders!$A$2:$A$4727,0)),"")</f>
        <v>Rugby</v>
      </c>
    </row>
    <row r="10144" customFormat="false" ht="15" hidden="false" customHeight="false" outlineLevel="0" collapsed="false">
      <c r="A10144" s="4" t="s">
        <v>15960</v>
      </c>
      <c r="B10144" s="4" t="s">
        <v>4470</v>
      </c>
      <c r="C10144" s="4" t="s">
        <v>1039</v>
      </c>
      <c r="D10144" s="4" t="n">
        <v>17</v>
      </c>
      <c r="E10144" s="4" t="n">
        <v>160.41</v>
      </c>
      <c r="F10144" s="4" t="n">
        <v>2726.97</v>
      </c>
      <c r="G10144" s="4" t="n">
        <f aca="false">INDEX(Data_Products!$D$2:$D$33,MATCH(C10144,Data_Products!$A$2:$A$33,0))</f>
        <v>99.74</v>
      </c>
      <c r="H10144" s="4" t="str">
        <f aca="false">INDEX(Data_Products!$C$2:$C$33,MATCH(C10144,Data_Products!$A$2:$A$33,0))</f>
        <v>Insulation</v>
      </c>
      <c r="I10144" s="10" t="n">
        <f aca="false">D10144*(E10144-G10144)</f>
        <v>1031.39</v>
      </c>
      <c r="J10144" s="11" t="n">
        <f aca="false">IFERROR(I10144/F10144,0)</f>
        <v>0.378218315566361</v>
      </c>
      <c r="K10144" s="4" t="str">
        <f aca="false">IFERROR(INDEX(Data_Orders!$F$2:$F$4727,MATCH(B10144,Data_Orders!$A$2:$A$4727,0)),"")</f>
        <v>Trade Account</v>
      </c>
      <c r="L10144" s="4" t="str">
        <f aca="false">IFERROR(INDEX(Data_Orders!$D$2:$D$4727,MATCH(B10144,Data_Orders!$A$2:$A$4727,0)),"")</f>
        <v>Rugby</v>
      </c>
    </row>
    <row r="10145" customFormat="false" ht="15" hidden="false" customHeight="false" outlineLevel="0" collapsed="false">
      <c r="A10145" s="4" t="s">
        <v>15961</v>
      </c>
      <c r="B10145" s="4" t="s">
        <v>4470</v>
      </c>
      <c r="C10145" s="4" t="s">
        <v>1048</v>
      </c>
      <c r="D10145" s="4" t="n">
        <v>12</v>
      </c>
      <c r="E10145" s="4" t="n">
        <v>112.72</v>
      </c>
      <c r="F10145" s="4" t="n">
        <v>1352.64</v>
      </c>
      <c r="G10145" s="4" t="n">
        <f aca="false">INDEX(Data_Products!$D$2:$D$33,MATCH(C10145,Data_Products!$A$2:$A$33,0))</f>
        <v>83.21</v>
      </c>
      <c r="H10145" s="4" t="str">
        <f aca="false">INDEX(Data_Products!$C$2:$C$33,MATCH(C10145,Data_Products!$A$2:$A$33,0))</f>
        <v>Tools &amp; Fixings</v>
      </c>
      <c r="I10145" s="10" t="n">
        <f aca="false">D10145*(E10145-G10145)</f>
        <v>354.12</v>
      </c>
      <c r="J10145" s="11" t="n">
        <f aca="false">IFERROR(I10145/F10145,0)</f>
        <v>0.261799148332151</v>
      </c>
      <c r="K10145" s="4" t="str">
        <f aca="false">IFERROR(INDEX(Data_Orders!$F$2:$F$4727,MATCH(B10145,Data_Orders!$A$2:$A$4727,0)),"")</f>
        <v>Trade Account</v>
      </c>
      <c r="L10145" s="4" t="str">
        <f aca="false">IFERROR(INDEX(Data_Orders!$D$2:$D$4727,MATCH(B10145,Data_Orders!$A$2:$A$4727,0)),"")</f>
        <v>Rugby</v>
      </c>
    </row>
    <row r="10146" customFormat="false" ht="15" hidden="false" customHeight="false" outlineLevel="0" collapsed="false">
      <c r="A10146" s="4" t="s">
        <v>15962</v>
      </c>
      <c r="B10146" s="4" t="s">
        <v>4471</v>
      </c>
      <c r="C10146" s="4" t="s">
        <v>1061</v>
      </c>
      <c r="D10146" s="4" t="n">
        <v>13</v>
      </c>
      <c r="E10146" s="4" t="n">
        <v>145.57</v>
      </c>
      <c r="F10146" s="4" t="n">
        <v>1892.41</v>
      </c>
      <c r="G10146" s="4" t="n">
        <f aca="false">INDEX(Data_Products!$D$2:$D$33,MATCH(C10146,Data_Products!$A$2:$A$33,0))</f>
        <v>119.29</v>
      </c>
      <c r="H10146" s="4" t="str">
        <f aca="false">INDEX(Data_Products!$C$2:$C$33,MATCH(C10146,Data_Products!$A$2:$A$33,0))</f>
        <v>Plumbing &amp; Drainage</v>
      </c>
      <c r="I10146" s="10" t="n">
        <f aca="false">D10146*(E10146-G10146)</f>
        <v>341.64</v>
      </c>
      <c r="J10146" s="11" t="n">
        <f aca="false">IFERROR(I10146/F10146,0)</f>
        <v>0.180531702960775</v>
      </c>
      <c r="K10146" s="4" t="str">
        <f aca="false">IFERROR(INDEX(Data_Orders!$F$2:$F$4727,MATCH(B10146,Data_Orders!$A$2:$A$4727,0)),"")</f>
        <v>Trade Account</v>
      </c>
      <c r="L10146" s="4" t="str">
        <f aca="false">IFERROR(INDEX(Data_Orders!$D$2:$D$4727,MATCH(B10146,Data_Orders!$A$2:$A$4727,0)),"")</f>
        <v>Rugby</v>
      </c>
    </row>
    <row r="10147" customFormat="false" ht="15" hidden="false" customHeight="false" outlineLevel="0" collapsed="false">
      <c r="A10147" s="4" t="s">
        <v>15963</v>
      </c>
      <c r="B10147" s="4" t="s">
        <v>4472</v>
      </c>
      <c r="C10147" s="4" t="s">
        <v>1068</v>
      </c>
      <c r="D10147" s="4" t="n">
        <v>7</v>
      </c>
      <c r="E10147" s="4" t="n">
        <v>86.28</v>
      </c>
      <c r="F10147" s="4" t="n">
        <v>603.96</v>
      </c>
      <c r="G10147" s="4" t="n">
        <f aca="false">INDEX(Data_Products!$D$2:$D$33,MATCH(C10147,Data_Products!$A$2:$A$33,0))</f>
        <v>68.55</v>
      </c>
      <c r="H10147" s="4" t="str">
        <f aca="false">INDEX(Data_Products!$C$2:$C$33,MATCH(C10147,Data_Products!$A$2:$A$33,0))</f>
        <v>Plumbing &amp; Drainage</v>
      </c>
      <c r="I10147" s="10" t="n">
        <f aca="false">D10147*(E10147-G10147)</f>
        <v>124.11</v>
      </c>
      <c r="J10147" s="11" t="n">
        <f aca="false">IFERROR(I10147/F10147,0)</f>
        <v>0.205493741307371</v>
      </c>
      <c r="K10147" s="4" t="str">
        <f aca="false">IFERROR(INDEX(Data_Orders!$F$2:$F$4727,MATCH(B10147,Data_Orders!$A$2:$A$4727,0)),"")</f>
        <v>Housebuilder</v>
      </c>
      <c r="L10147" s="4" t="str">
        <f aca="false">IFERROR(INDEX(Data_Orders!$D$2:$D$4727,MATCH(B10147,Data_Orders!$A$2:$A$4727,0)),"")</f>
        <v>Rugby</v>
      </c>
    </row>
    <row r="10148" customFormat="false" ht="15" hidden="false" customHeight="false" outlineLevel="0" collapsed="false">
      <c r="A10148" s="4" t="s">
        <v>15964</v>
      </c>
      <c r="B10148" s="4" t="s">
        <v>4472</v>
      </c>
      <c r="C10148" s="4" t="s">
        <v>1059</v>
      </c>
      <c r="D10148" s="4" t="n">
        <v>15</v>
      </c>
      <c r="E10148" s="4" t="n">
        <v>103.63</v>
      </c>
      <c r="F10148" s="4" t="n">
        <v>1554.45</v>
      </c>
      <c r="G10148" s="4" t="n">
        <f aca="false">INDEX(Data_Products!$D$2:$D$33,MATCH(C10148,Data_Products!$A$2:$A$33,0))</f>
        <v>82.55</v>
      </c>
      <c r="H10148" s="4" t="str">
        <f aca="false">INDEX(Data_Products!$C$2:$C$33,MATCH(C10148,Data_Products!$A$2:$A$33,0))</f>
        <v>Roofing</v>
      </c>
      <c r="I10148" s="10" t="n">
        <f aca="false">D10148*(E10148-G10148)</f>
        <v>316.2</v>
      </c>
      <c r="J10148" s="11" t="n">
        <f aca="false">IFERROR(I10148/F10148,0)</f>
        <v>0.203415999228023</v>
      </c>
      <c r="K10148" s="4" t="str">
        <f aca="false">IFERROR(INDEX(Data_Orders!$F$2:$F$4727,MATCH(B10148,Data_Orders!$A$2:$A$4727,0)),"")</f>
        <v>Housebuilder</v>
      </c>
      <c r="L10148" s="4" t="str">
        <f aca="false">IFERROR(INDEX(Data_Orders!$D$2:$D$4727,MATCH(B10148,Data_Orders!$A$2:$A$4727,0)),"")</f>
        <v>Rugby</v>
      </c>
    </row>
    <row r="10149" customFormat="false" ht="15" hidden="false" customHeight="false" outlineLevel="0" collapsed="false">
      <c r="A10149" s="4" t="s">
        <v>15965</v>
      </c>
      <c r="B10149" s="4" t="s">
        <v>4472</v>
      </c>
      <c r="C10149" s="4" t="s">
        <v>1046</v>
      </c>
      <c r="D10149" s="4" t="n">
        <v>13</v>
      </c>
      <c r="E10149" s="4" t="n">
        <v>154.02</v>
      </c>
      <c r="F10149" s="4" t="n">
        <v>2002.26</v>
      </c>
      <c r="G10149" s="4" t="n">
        <f aca="false">INDEX(Data_Products!$D$2:$D$33,MATCH(C10149,Data_Products!$A$2:$A$33,0))</f>
        <v>102.1</v>
      </c>
      <c r="H10149" s="4" t="str">
        <f aca="false">INDEX(Data_Products!$C$2:$C$33,MATCH(C10149,Data_Products!$A$2:$A$33,0))</f>
        <v>Tools &amp; Fixings</v>
      </c>
      <c r="I10149" s="10" t="n">
        <f aca="false">D10149*(E10149-G10149)</f>
        <v>674.96</v>
      </c>
      <c r="J10149" s="11" t="n">
        <f aca="false">IFERROR(I10149/F10149,0)</f>
        <v>0.337099078041813</v>
      </c>
      <c r="K10149" s="4" t="str">
        <f aca="false">IFERROR(INDEX(Data_Orders!$F$2:$F$4727,MATCH(B10149,Data_Orders!$A$2:$A$4727,0)),"")</f>
        <v>Housebuilder</v>
      </c>
      <c r="L10149" s="4" t="str">
        <f aca="false">IFERROR(INDEX(Data_Orders!$D$2:$D$4727,MATCH(B10149,Data_Orders!$A$2:$A$4727,0)),"")</f>
        <v>Rugby</v>
      </c>
    </row>
    <row r="10150" customFormat="false" ht="15" hidden="false" customHeight="false" outlineLevel="0" collapsed="false">
      <c r="A10150" s="4" t="s">
        <v>15966</v>
      </c>
      <c r="B10150" s="4" t="s">
        <v>4472</v>
      </c>
      <c r="C10150" s="4" t="s">
        <v>1010</v>
      </c>
      <c r="D10150" s="4" t="n">
        <v>3</v>
      </c>
      <c r="E10150" s="4" t="n">
        <v>135.95</v>
      </c>
      <c r="F10150" s="4" t="n">
        <v>407.85</v>
      </c>
      <c r="G10150" s="4" t="n">
        <f aca="false">INDEX(Data_Products!$D$2:$D$33,MATCH(C10150,Data_Products!$A$2:$A$33,0))</f>
        <v>111.1</v>
      </c>
      <c r="H10150" s="4" t="str">
        <f aca="false">INDEX(Data_Products!$C$2:$C$33,MATCH(C10150,Data_Products!$A$2:$A$33,0))</f>
        <v>Timber</v>
      </c>
      <c r="I10150" s="10" t="n">
        <f aca="false">D10150*(E10150-G10150)</f>
        <v>74.55</v>
      </c>
      <c r="J10150" s="11" t="n">
        <f aca="false">IFERROR(I10150/F10150,0)</f>
        <v>0.18278778962854</v>
      </c>
      <c r="K10150" s="4" t="str">
        <f aca="false">IFERROR(INDEX(Data_Orders!$F$2:$F$4727,MATCH(B10150,Data_Orders!$A$2:$A$4727,0)),"")</f>
        <v>Housebuilder</v>
      </c>
      <c r="L10150" s="4" t="str">
        <f aca="false">IFERROR(INDEX(Data_Orders!$D$2:$D$4727,MATCH(B10150,Data_Orders!$A$2:$A$4727,0)),"")</f>
        <v>Rugby</v>
      </c>
    </row>
    <row r="10151" customFormat="false" ht="15" hidden="false" customHeight="false" outlineLevel="0" collapsed="false">
      <c r="A10151" s="4" t="s">
        <v>15967</v>
      </c>
      <c r="B10151" s="4" t="s">
        <v>4472</v>
      </c>
      <c r="C10151" s="4" t="s">
        <v>1050</v>
      </c>
      <c r="D10151" s="4" t="n">
        <v>13</v>
      </c>
      <c r="E10151" s="4" t="n">
        <v>238.63</v>
      </c>
      <c r="F10151" s="4" t="n">
        <v>3102.19</v>
      </c>
      <c r="G10151" s="4" t="n">
        <f aca="false">INDEX(Data_Products!$D$2:$D$33,MATCH(C10151,Data_Products!$A$2:$A$33,0))</f>
        <v>148.91</v>
      </c>
      <c r="H10151" s="4" t="str">
        <f aca="false">INDEX(Data_Products!$C$2:$C$33,MATCH(C10151,Data_Products!$A$2:$A$33,0))</f>
        <v>Tools &amp; Fixings</v>
      </c>
      <c r="I10151" s="10" t="n">
        <f aca="false">D10151*(E10151-G10151)</f>
        <v>1166.36</v>
      </c>
      <c r="J10151" s="11" t="n">
        <f aca="false">IFERROR(I10151/F10151,0)</f>
        <v>0.375979549930855</v>
      </c>
      <c r="K10151" s="4" t="str">
        <f aca="false">IFERROR(INDEX(Data_Orders!$F$2:$F$4727,MATCH(B10151,Data_Orders!$A$2:$A$4727,0)),"")</f>
        <v>Housebuilder</v>
      </c>
      <c r="L10151" s="4" t="str">
        <f aca="false">IFERROR(INDEX(Data_Orders!$D$2:$D$4727,MATCH(B10151,Data_Orders!$A$2:$A$4727,0)),"")</f>
        <v>Rugby</v>
      </c>
    </row>
    <row r="10152" customFormat="false" ht="15" hidden="false" customHeight="false" outlineLevel="0" collapsed="false">
      <c r="A10152" s="4" t="s">
        <v>15968</v>
      </c>
      <c r="B10152" s="4" t="s">
        <v>4473</v>
      </c>
      <c r="C10152" s="4" t="s">
        <v>1021</v>
      </c>
      <c r="D10152" s="4" t="n">
        <v>20</v>
      </c>
      <c r="E10152" s="4" t="n">
        <v>73.76</v>
      </c>
      <c r="F10152" s="4" t="n">
        <v>1475.2</v>
      </c>
      <c r="G10152" s="4" t="n">
        <f aca="false">INDEX(Data_Products!$D$2:$D$33,MATCH(C10152,Data_Products!$A$2:$A$33,0))</f>
        <v>51.51</v>
      </c>
      <c r="H10152" s="4" t="str">
        <f aca="false">INDEX(Data_Products!$C$2:$C$33,MATCH(C10152,Data_Products!$A$2:$A$33,0))</f>
        <v>Cement &amp; Aggregates</v>
      </c>
      <c r="I10152" s="10" t="n">
        <f aca="false">D10152*(E10152-G10152)</f>
        <v>445</v>
      </c>
      <c r="J10152" s="11" t="n">
        <f aca="false">IFERROR(I10152/F10152,0)</f>
        <v>0.301654013015184</v>
      </c>
      <c r="K10152" s="4" t="str">
        <f aca="false">IFERROR(INDEX(Data_Orders!$F$2:$F$4727,MATCH(B10152,Data_Orders!$A$2:$A$4727,0)),"")</f>
        <v>Housebuilder</v>
      </c>
      <c r="L10152" s="4" t="str">
        <f aca="false">IFERROR(INDEX(Data_Orders!$D$2:$D$4727,MATCH(B10152,Data_Orders!$A$2:$A$4727,0)),"")</f>
        <v>Rugby</v>
      </c>
    </row>
    <row r="10153" customFormat="false" ht="15" hidden="false" customHeight="false" outlineLevel="0" collapsed="false">
      <c r="A10153" s="4" t="s">
        <v>15969</v>
      </c>
      <c r="B10153" s="4" t="s">
        <v>4473</v>
      </c>
      <c r="C10153" s="4" t="s">
        <v>1048</v>
      </c>
      <c r="D10153" s="4" t="n">
        <v>18</v>
      </c>
      <c r="E10153" s="4" t="n">
        <v>112.72</v>
      </c>
      <c r="F10153" s="4" t="n">
        <v>2028.96</v>
      </c>
      <c r="G10153" s="4" t="n">
        <f aca="false">INDEX(Data_Products!$D$2:$D$33,MATCH(C10153,Data_Products!$A$2:$A$33,0))</f>
        <v>83.21</v>
      </c>
      <c r="H10153" s="4" t="str">
        <f aca="false">INDEX(Data_Products!$C$2:$C$33,MATCH(C10153,Data_Products!$A$2:$A$33,0))</f>
        <v>Tools &amp; Fixings</v>
      </c>
      <c r="I10153" s="10" t="n">
        <f aca="false">D10153*(E10153-G10153)</f>
        <v>531.18</v>
      </c>
      <c r="J10153" s="11" t="n">
        <f aca="false">IFERROR(I10153/F10153,0)</f>
        <v>0.261799148332151</v>
      </c>
      <c r="K10153" s="4" t="str">
        <f aca="false">IFERROR(INDEX(Data_Orders!$F$2:$F$4727,MATCH(B10153,Data_Orders!$A$2:$A$4727,0)),"")</f>
        <v>Housebuilder</v>
      </c>
      <c r="L10153" s="4" t="str">
        <f aca="false">IFERROR(INDEX(Data_Orders!$D$2:$D$4727,MATCH(B10153,Data_Orders!$A$2:$A$4727,0)),"")</f>
        <v>Rugby</v>
      </c>
    </row>
    <row r="10154" customFormat="false" ht="15" hidden="false" customHeight="false" outlineLevel="0" collapsed="false">
      <c r="A10154" s="4" t="s">
        <v>15970</v>
      </c>
      <c r="B10154" s="4" t="s">
        <v>4473</v>
      </c>
      <c r="C10154" s="4" t="s">
        <v>1075</v>
      </c>
      <c r="D10154" s="4" t="n">
        <v>20</v>
      </c>
      <c r="E10154" s="4" t="n">
        <v>98.61</v>
      </c>
      <c r="F10154" s="4" t="n">
        <v>1972.2</v>
      </c>
      <c r="G10154" s="4" t="n">
        <f aca="false">INDEX(Data_Products!$D$2:$D$33,MATCH(C10154,Data_Products!$A$2:$A$33,0))</f>
        <v>74.84</v>
      </c>
      <c r="H10154" s="4" t="str">
        <f aca="false">INDEX(Data_Products!$C$2:$C$33,MATCH(C10154,Data_Products!$A$2:$A$33,0))</f>
        <v>Landscaping</v>
      </c>
      <c r="I10154" s="10" t="n">
        <f aca="false">D10154*(E10154-G10154)</f>
        <v>475.4</v>
      </c>
      <c r="J10154" s="11" t="n">
        <f aca="false">IFERROR(I10154/F10154,0)</f>
        <v>0.24105060338708</v>
      </c>
      <c r="K10154" s="4" t="str">
        <f aca="false">IFERROR(INDEX(Data_Orders!$F$2:$F$4727,MATCH(B10154,Data_Orders!$A$2:$A$4727,0)),"")</f>
        <v>Housebuilder</v>
      </c>
      <c r="L10154" s="4" t="str">
        <f aca="false">IFERROR(INDEX(Data_Orders!$D$2:$D$4727,MATCH(B10154,Data_Orders!$A$2:$A$4727,0)),"")</f>
        <v>Rugby</v>
      </c>
    </row>
    <row r="10155" customFormat="false" ht="15" hidden="false" customHeight="false" outlineLevel="0" collapsed="false">
      <c r="A10155" s="4" t="s">
        <v>15971</v>
      </c>
      <c r="B10155" s="4" t="s">
        <v>4474</v>
      </c>
      <c r="C10155" s="4" t="s">
        <v>1030</v>
      </c>
      <c r="D10155" s="4" t="n">
        <v>11</v>
      </c>
      <c r="E10155" s="4" t="n">
        <v>25.23</v>
      </c>
      <c r="F10155" s="4" t="n">
        <v>277.53</v>
      </c>
      <c r="G10155" s="4" t="n">
        <f aca="false">INDEX(Data_Products!$D$2:$D$33,MATCH(C10155,Data_Products!$A$2:$A$33,0))</f>
        <v>17.67</v>
      </c>
      <c r="H10155" s="4" t="str">
        <f aca="false">INDEX(Data_Products!$C$2:$C$33,MATCH(C10155,Data_Products!$A$2:$A$33,0))</f>
        <v>Cement &amp; Aggregates</v>
      </c>
      <c r="I10155" s="10" t="n">
        <f aca="false">D10155*(E10155-G10155)</f>
        <v>83.16</v>
      </c>
      <c r="J10155" s="11" t="n">
        <f aca="false">IFERROR(I10155/F10155,0)</f>
        <v>0.299643281807372</v>
      </c>
      <c r="K10155" s="4" t="str">
        <f aca="false">IFERROR(INDEX(Data_Orders!$F$2:$F$4727,MATCH(B10155,Data_Orders!$A$2:$A$4727,0)),"")</f>
        <v>Housebuilder</v>
      </c>
      <c r="L10155" s="4" t="str">
        <f aca="false">IFERROR(INDEX(Data_Orders!$D$2:$D$4727,MATCH(B10155,Data_Orders!$A$2:$A$4727,0)),"")</f>
        <v>Rugby</v>
      </c>
    </row>
    <row r="10156" customFormat="false" ht="15" hidden="false" customHeight="false" outlineLevel="0" collapsed="false">
      <c r="A10156" s="4" t="s">
        <v>15972</v>
      </c>
      <c r="B10156" s="4" t="s">
        <v>4474</v>
      </c>
      <c r="C10156" s="4" t="s">
        <v>1050</v>
      </c>
      <c r="D10156" s="4" t="n">
        <v>19</v>
      </c>
      <c r="E10156" s="4" t="n">
        <v>238.63</v>
      </c>
      <c r="F10156" s="4" t="n">
        <v>4533.97</v>
      </c>
      <c r="G10156" s="4" t="n">
        <f aca="false">INDEX(Data_Products!$D$2:$D$33,MATCH(C10156,Data_Products!$A$2:$A$33,0))</f>
        <v>148.91</v>
      </c>
      <c r="H10156" s="4" t="str">
        <f aca="false">INDEX(Data_Products!$C$2:$C$33,MATCH(C10156,Data_Products!$A$2:$A$33,0))</f>
        <v>Tools &amp; Fixings</v>
      </c>
      <c r="I10156" s="10" t="n">
        <f aca="false">D10156*(E10156-G10156)</f>
        <v>1704.68</v>
      </c>
      <c r="J10156" s="11" t="n">
        <f aca="false">IFERROR(I10156/F10156,0)</f>
        <v>0.375979549930855</v>
      </c>
      <c r="K10156" s="4" t="str">
        <f aca="false">IFERROR(INDEX(Data_Orders!$F$2:$F$4727,MATCH(B10156,Data_Orders!$A$2:$A$4727,0)),"")</f>
        <v>Housebuilder</v>
      </c>
      <c r="L10156" s="4" t="str">
        <f aca="false">IFERROR(INDEX(Data_Orders!$D$2:$D$4727,MATCH(B10156,Data_Orders!$A$2:$A$4727,0)),"")</f>
        <v>Rugby</v>
      </c>
    </row>
    <row r="10157" customFormat="false" ht="15" hidden="false" customHeight="false" outlineLevel="0" collapsed="false">
      <c r="A10157" s="4" t="s">
        <v>15973</v>
      </c>
      <c r="B10157" s="4" t="s">
        <v>4474</v>
      </c>
      <c r="C10157" s="4" t="s">
        <v>1026</v>
      </c>
      <c r="D10157" s="4" t="n">
        <v>18</v>
      </c>
      <c r="E10157" s="4" t="n">
        <v>184.05</v>
      </c>
      <c r="F10157" s="4" t="n">
        <v>3312.9</v>
      </c>
      <c r="G10157" s="4" t="n">
        <f aca="false">INDEX(Data_Products!$D$2:$D$33,MATCH(C10157,Data_Products!$A$2:$A$33,0))</f>
        <v>147.44</v>
      </c>
      <c r="H10157" s="4" t="str">
        <f aca="false">INDEX(Data_Products!$C$2:$C$33,MATCH(C10157,Data_Products!$A$2:$A$33,0))</f>
        <v>Cement &amp; Aggregates</v>
      </c>
      <c r="I10157" s="10" t="n">
        <f aca="false">D10157*(E10157-G10157)</f>
        <v>658.98</v>
      </c>
      <c r="J10157" s="11" t="n">
        <f aca="false">IFERROR(I10157/F10157,0)</f>
        <v>0.19891333876664</v>
      </c>
      <c r="K10157" s="4" t="str">
        <f aca="false">IFERROR(INDEX(Data_Orders!$F$2:$F$4727,MATCH(B10157,Data_Orders!$A$2:$A$4727,0)),"")</f>
        <v>Housebuilder</v>
      </c>
      <c r="L10157" s="4" t="str">
        <f aca="false">IFERROR(INDEX(Data_Orders!$D$2:$D$4727,MATCH(B10157,Data_Orders!$A$2:$A$4727,0)),"")</f>
        <v>Rugby</v>
      </c>
    </row>
    <row r="10158" customFormat="false" ht="15" hidden="false" customHeight="false" outlineLevel="0" collapsed="false">
      <c r="A10158" s="4" t="s">
        <v>15974</v>
      </c>
      <c r="B10158" s="4" t="s">
        <v>4474</v>
      </c>
      <c r="C10158" s="4" t="s">
        <v>1066</v>
      </c>
      <c r="D10158" s="4" t="n">
        <v>4</v>
      </c>
      <c r="E10158" s="4" t="n">
        <v>209.69</v>
      </c>
      <c r="F10158" s="4" t="n">
        <v>838.76</v>
      </c>
      <c r="G10158" s="4" t="n">
        <f aca="false">INDEX(Data_Products!$D$2:$D$33,MATCH(C10158,Data_Products!$A$2:$A$33,0))</f>
        <v>144.38</v>
      </c>
      <c r="H10158" s="4" t="str">
        <f aca="false">INDEX(Data_Products!$C$2:$C$33,MATCH(C10158,Data_Products!$A$2:$A$33,0))</f>
        <v>Plumbing &amp; Drainage</v>
      </c>
      <c r="I10158" s="10" t="n">
        <f aca="false">D10158*(E10158-G10158)</f>
        <v>261.24</v>
      </c>
      <c r="J10158" s="11" t="n">
        <f aca="false">IFERROR(I10158/F10158,0)</f>
        <v>0.311459773952024</v>
      </c>
      <c r="K10158" s="4" t="str">
        <f aca="false">IFERROR(INDEX(Data_Orders!$F$2:$F$4727,MATCH(B10158,Data_Orders!$A$2:$A$4727,0)),"")</f>
        <v>Housebuilder</v>
      </c>
      <c r="L10158" s="4" t="str">
        <f aca="false">IFERROR(INDEX(Data_Orders!$D$2:$D$4727,MATCH(B10158,Data_Orders!$A$2:$A$4727,0)),"")</f>
        <v>Rugby</v>
      </c>
    </row>
    <row r="10159" customFormat="false" ht="15" hidden="false" customHeight="false" outlineLevel="0" collapsed="false">
      <c r="A10159" s="4" t="s">
        <v>15975</v>
      </c>
      <c r="B10159" s="4" t="s">
        <v>4475</v>
      </c>
      <c r="C10159" s="4" t="s">
        <v>1032</v>
      </c>
      <c r="D10159" s="4" t="n">
        <v>16</v>
      </c>
      <c r="E10159" s="4" t="n">
        <v>99.65</v>
      </c>
      <c r="F10159" s="4" t="n">
        <v>1594.4</v>
      </c>
      <c r="G10159" s="4" t="n">
        <f aca="false">INDEX(Data_Products!$D$2:$D$33,MATCH(C10159,Data_Products!$A$2:$A$33,0))</f>
        <v>58.26</v>
      </c>
      <c r="H10159" s="4" t="str">
        <f aca="false">INDEX(Data_Products!$C$2:$C$33,MATCH(C10159,Data_Products!$A$2:$A$33,0))</f>
        <v>Insulation</v>
      </c>
      <c r="I10159" s="10" t="n">
        <f aca="false">D10159*(E10159-G10159)</f>
        <v>662.24</v>
      </c>
      <c r="J10159" s="11" t="n">
        <f aca="false">IFERROR(I10159/F10159,0)</f>
        <v>0.415353738083292</v>
      </c>
      <c r="K10159" s="4" t="str">
        <f aca="false">IFERROR(INDEX(Data_Orders!$F$2:$F$4727,MATCH(B10159,Data_Orders!$A$2:$A$4727,0)),"")</f>
        <v>Housebuilder</v>
      </c>
      <c r="L10159" s="4" t="str">
        <f aca="false">IFERROR(INDEX(Data_Orders!$D$2:$D$4727,MATCH(B10159,Data_Orders!$A$2:$A$4727,0)),"")</f>
        <v>Rugby</v>
      </c>
    </row>
    <row r="10160" customFormat="false" ht="15" hidden="false" customHeight="false" outlineLevel="0" collapsed="false">
      <c r="A10160" s="4" t="s">
        <v>15976</v>
      </c>
      <c r="B10160" s="4" t="s">
        <v>4475</v>
      </c>
      <c r="C10160" s="4" t="s">
        <v>1052</v>
      </c>
      <c r="D10160" s="4" t="n">
        <v>15</v>
      </c>
      <c r="E10160" s="4" t="n">
        <v>205.71</v>
      </c>
      <c r="F10160" s="4" t="n">
        <v>3085.65</v>
      </c>
      <c r="G10160" s="4" t="n">
        <f aca="false">INDEX(Data_Products!$D$2:$D$33,MATCH(C10160,Data_Products!$A$2:$A$33,0))</f>
        <v>152.29</v>
      </c>
      <c r="H10160" s="4" t="str">
        <f aca="false">INDEX(Data_Products!$C$2:$C$33,MATCH(C10160,Data_Products!$A$2:$A$33,0))</f>
        <v>Roofing</v>
      </c>
      <c r="I10160" s="10" t="n">
        <f aca="false">D10160*(E10160-G10160)</f>
        <v>801.3</v>
      </c>
      <c r="J10160" s="11" t="n">
        <f aca="false">IFERROR(I10160/F10160,0)</f>
        <v>0.259685965679841</v>
      </c>
      <c r="K10160" s="4" t="str">
        <f aca="false">IFERROR(INDEX(Data_Orders!$F$2:$F$4727,MATCH(B10160,Data_Orders!$A$2:$A$4727,0)),"")</f>
        <v>Housebuilder</v>
      </c>
      <c r="L10160" s="4" t="str">
        <f aca="false">IFERROR(INDEX(Data_Orders!$D$2:$D$4727,MATCH(B10160,Data_Orders!$A$2:$A$4727,0)),"")</f>
        <v>Rugby</v>
      </c>
    </row>
    <row r="10161" customFormat="false" ht="15" hidden="false" customHeight="false" outlineLevel="0" collapsed="false">
      <c r="A10161" s="4" t="s">
        <v>15977</v>
      </c>
      <c r="B10161" s="4" t="s">
        <v>4475</v>
      </c>
      <c r="C10161" s="4" t="s">
        <v>1044</v>
      </c>
      <c r="D10161" s="4" t="n">
        <v>5</v>
      </c>
      <c r="E10161" s="4" t="n">
        <v>190.44</v>
      </c>
      <c r="F10161" s="4" t="n">
        <v>952.2</v>
      </c>
      <c r="G10161" s="4" t="n">
        <f aca="false">INDEX(Data_Products!$D$2:$D$33,MATCH(C10161,Data_Products!$A$2:$A$33,0))</f>
        <v>115.48</v>
      </c>
      <c r="H10161" s="4" t="str">
        <f aca="false">INDEX(Data_Products!$C$2:$C$33,MATCH(C10161,Data_Products!$A$2:$A$33,0))</f>
        <v>Tools &amp; Fixings</v>
      </c>
      <c r="I10161" s="10" t="n">
        <f aca="false">D10161*(E10161-G10161)</f>
        <v>374.8</v>
      </c>
      <c r="J10161" s="11" t="n">
        <f aca="false">IFERROR(I10161/F10161,0)</f>
        <v>0.393614786809494</v>
      </c>
      <c r="K10161" s="4" t="str">
        <f aca="false">IFERROR(INDEX(Data_Orders!$F$2:$F$4727,MATCH(B10161,Data_Orders!$A$2:$A$4727,0)),"")</f>
        <v>Housebuilder</v>
      </c>
      <c r="L10161" s="4" t="str">
        <f aca="false">IFERROR(INDEX(Data_Orders!$D$2:$D$4727,MATCH(B10161,Data_Orders!$A$2:$A$4727,0)),"")</f>
        <v>Rugby</v>
      </c>
    </row>
    <row r="10162" customFormat="false" ht="15" hidden="false" customHeight="false" outlineLevel="0" collapsed="false">
      <c r="A10162" s="4" t="s">
        <v>15978</v>
      </c>
      <c r="B10162" s="4" t="s">
        <v>4476</v>
      </c>
      <c r="C10162" s="4" t="s">
        <v>1075</v>
      </c>
      <c r="D10162" s="4" t="n">
        <v>12</v>
      </c>
      <c r="E10162" s="4" t="n">
        <v>98.61</v>
      </c>
      <c r="F10162" s="4" t="n">
        <v>1183.32</v>
      </c>
      <c r="G10162" s="4" t="n">
        <f aca="false">INDEX(Data_Products!$D$2:$D$33,MATCH(C10162,Data_Products!$A$2:$A$33,0))</f>
        <v>74.84</v>
      </c>
      <c r="H10162" s="4" t="str">
        <f aca="false">INDEX(Data_Products!$C$2:$C$33,MATCH(C10162,Data_Products!$A$2:$A$33,0))</f>
        <v>Landscaping</v>
      </c>
      <c r="I10162" s="10" t="n">
        <f aca="false">D10162*(E10162-G10162)</f>
        <v>285.24</v>
      </c>
      <c r="J10162" s="11" t="n">
        <f aca="false">IFERROR(I10162/F10162,0)</f>
        <v>0.24105060338708</v>
      </c>
      <c r="K10162" s="4" t="str">
        <f aca="false">IFERROR(INDEX(Data_Orders!$F$2:$F$4727,MATCH(B10162,Data_Orders!$A$2:$A$4727,0)),"")</f>
        <v>Trade Account</v>
      </c>
      <c r="L10162" s="4" t="str">
        <f aca="false">IFERROR(INDEX(Data_Orders!$D$2:$D$4727,MATCH(B10162,Data_Orders!$A$2:$A$4727,0)),"")</f>
        <v>Rugby</v>
      </c>
    </row>
    <row r="10163" customFormat="false" ht="15" hidden="false" customHeight="false" outlineLevel="0" collapsed="false">
      <c r="A10163" s="4" t="s">
        <v>15979</v>
      </c>
      <c r="B10163" s="4" t="s">
        <v>4476</v>
      </c>
      <c r="C10163" s="4" t="s">
        <v>1048</v>
      </c>
      <c r="D10163" s="4" t="n">
        <v>18</v>
      </c>
      <c r="E10163" s="4" t="n">
        <v>112.72</v>
      </c>
      <c r="F10163" s="4" t="n">
        <v>2028.96</v>
      </c>
      <c r="G10163" s="4" t="n">
        <f aca="false">INDEX(Data_Products!$D$2:$D$33,MATCH(C10163,Data_Products!$A$2:$A$33,0))</f>
        <v>83.21</v>
      </c>
      <c r="H10163" s="4" t="str">
        <f aca="false">INDEX(Data_Products!$C$2:$C$33,MATCH(C10163,Data_Products!$A$2:$A$33,0))</f>
        <v>Tools &amp; Fixings</v>
      </c>
      <c r="I10163" s="10" t="n">
        <f aca="false">D10163*(E10163-G10163)</f>
        <v>531.18</v>
      </c>
      <c r="J10163" s="11" t="n">
        <f aca="false">IFERROR(I10163/F10163,0)</f>
        <v>0.261799148332151</v>
      </c>
      <c r="K10163" s="4" t="str">
        <f aca="false">IFERROR(INDEX(Data_Orders!$F$2:$F$4727,MATCH(B10163,Data_Orders!$A$2:$A$4727,0)),"")</f>
        <v>Trade Account</v>
      </c>
      <c r="L10163" s="4" t="str">
        <f aca="false">IFERROR(INDEX(Data_Orders!$D$2:$D$4727,MATCH(B10163,Data_Orders!$A$2:$A$4727,0)),"")</f>
        <v>Rugby</v>
      </c>
    </row>
    <row r="10164" customFormat="false" ht="15" hidden="false" customHeight="false" outlineLevel="0" collapsed="false">
      <c r="A10164" s="4" t="s">
        <v>15980</v>
      </c>
      <c r="B10164" s="4" t="s">
        <v>4477</v>
      </c>
      <c r="C10164" s="4" t="s">
        <v>1010</v>
      </c>
      <c r="D10164" s="4" t="n">
        <v>10</v>
      </c>
      <c r="E10164" s="4" t="n">
        <v>135.95</v>
      </c>
      <c r="F10164" s="4" t="n">
        <v>1359.5</v>
      </c>
      <c r="G10164" s="4" t="n">
        <f aca="false">INDEX(Data_Products!$D$2:$D$33,MATCH(C10164,Data_Products!$A$2:$A$33,0))</f>
        <v>111.1</v>
      </c>
      <c r="H10164" s="4" t="str">
        <f aca="false">INDEX(Data_Products!$C$2:$C$33,MATCH(C10164,Data_Products!$A$2:$A$33,0))</f>
        <v>Timber</v>
      </c>
      <c r="I10164" s="10" t="n">
        <f aca="false">D10164*(E10164-G10164)</f>
        <v>248.5</v>
      </c>
      <c r="J10164" s="11" t="n">
        <f aca="false">IFERROR(I10164/F10164,0)</f>
        <v>0.18278778962854</v>
      </c>
      <c r="K10164" s="4" t="str">
        <f aca="false">IFERROR(INDEX(Data_Orders!$F$2:$F$4727,MATCH(B10164,Data_Orders!$A$2:$A$4727,0)),"")</f>
        <v>Trade Account</v>
      </c>
      <c r="L10164" s="4" t="str">
        <f aca="false">IFERROR(INDEX(Data_Orders!$D$2:$D$4727,MATCH(B10164,Data_Orders!$A$2:$A$4727,0)),"")</f>
        <v>Rugby</v>
      </c>
    </row>
    <row r="10165" customFormat="false" ht="15" hidden="false" customHeight="false" outlineLevel="0" collapsed="false">
      <c r="A10165" s="4" t="s">
        <v>15981</v>
      </c>
      <c r="B10165" s="4" t="s">
        <v>4477</v>
      </c>
      <c r="C10165" s="4" t="s">
        <v>1075</v>
      </c>
      <c r="D10165" s="4" t="n">
        <v>4</v>
      </c>
      <c r="E10165" s="4" t="n">
        <v>98.61</v>
      </c>
      <c r="F10165" s="4" t="n">
        <v>394.44</v>
      </c>
      <c r="G10165" s="4" t="n">
        <f aca="false">INDEX(Data_Products!$D$2:$D$33,MATCH(C10165,Data_Products!$A$2:$A$33,0))</f>
        <v>74.84</v>
      </c>
      <c r="H10165" s="4" t="str">
        <f aca="false">INDEX(Data_Products!$C$2:$C$33,MATCH(C10165,Data_Products!$A$2:$A$33,0))</f>
        <v>Landscaping</v>
      </c>
      <c r="I10165" s="10" t="n">
        <f aca="false">D10165*(E10165-G10165)</f>
        <v>95.08</v>
      </c>
      <c r="J10165" s="11" t="n">
        <f aca="false">IFERROR(I10165/F10165,0)</f>
        <v>0.24105060338708</v>
      </c>
      <c r="K10165" s="4" t="str">
        <f aca="false">IFERROR(INDEX(Data_Orders!$F$2:$F$4727,MATCH(B10165,Data_Orders!$A$2:$A$4727,0)),"")</f>
        <v>Trade Account</v>
      </c>
      <c r="L10165" s="4" t="str">
        <f aca="false">IFERROR(INDEX(Data_Orders!$D$2:$D$4727,MATCH(B10165,Data_Orders!$A$2:$A$4727,0)),"")</f>
        <v>Rugby</v>
      </c>
    </row>
    <row r="10166" customFormat="false" ht="15" hidden="false" customHeight="false" outlineLevel="0" collapsed="false">
      <c r="A10166" s="4" t="s">
        <v>15982</v>
      </c>
      <c r="B10166" s="4" t="s">
        <v>4477</v>
      </c>
      <c r="C10166" s="4" t="s">
        <v>1015</v>
      </c>
      <c r="D10166" s="4" t="n">
        <v>15</v>
      </c>
      <c r="E10166" s="4" t="n">
        <v>122.01</v>
      </c>
      <c r="F10166" s="4" t="n">
        <v>1830.15</v>
      </c>
      <c r="G10166" s="4" t="n">
        <f aca="false">INDEX(Data_Products!$D$2:$D$33,MATCH(C10166,Data_Products!$A$2:$A$33,0))</f>
        <v>85.53</v>
      </c>
      <c r="H10166" s="4" t="str">
        <f aca="false">INDEX(Data_Products!$C$2:$C$33,MATCH(C10166,Data_Products!$A$2:$A$33,0))</f>
        <v>Timber</v>
      </c>
      <c r="I10166" s="10" t="n">
        <f aca="false">D10166*(E10166-G10166)</f>
        <v>547.2</v>
      </c>
      <c r="J10166" s="11" t="n">
        <f aca="false">IFERROR(I10166/F10166,0)</f>
        <v>0.298991885910991</v>
      </c>
      <c r="K10166" s="4" t="str">
        <f aca="false">IFERROR(INDEX(Data_Orders!$F$2:$F$4727,MATCH(B10166,Data_Orders!$A$2:$A$4727,0)),"")</f>
        <v>Trade Account</v>
      </c>
      <c r="L10166" s="4" t="str">
        <f aca="false">IFERROR(INDEX(Data_Orders!$D$2:$D$4727,MATCH(B10166,Data_Orders!$A$2:$A$4727,0)),"")</f>
        <v>Rugby</v>
      </c>
    </row>
    <row r="10167" customFormat="false" ht="15" hidden="false" customHeight="false" outlineLevel="0" collapsed="false">
      <c r="A10167" s="4" t="s">
        <v>15983</v>
      </c>
      <c r="B10167" s="4" t="s">
        <v>4478</v>
      </c>
      <c r="C10167" s="4" t="s">
        <v>1032</v>
      </c>
      <c r="D10167" s="4" t="n">
        <v>7</v>
      </c>
      <c r="E10167" s="4" t="n">
        <v>99.65</v>
      </c>
      <c r="F10167" s="4" t="n">
        <v>697.55</v>
      </c>
      <c r="G10167" s="4" t="n">
        <f aca="false">INDEX(Data_Products!$D$2:$D$33,MATCH(C10167,Data_Products!$A$2:$A$33,0))</f>
        <v>58.26</v>
      </c>
      <c r="H10167" s="4" t="str">
        <f aca="false">INDEX(Data_Products!$C$2:$C$33,MATCH(C10167,Data_Products!$A$2:$A$33,0))</f>
        <v>Insulation</v>
      </c>
      <c r="I10167" s="10" t="n">
        <f aca="false">D10167*(E10167-G10167)</f>
        <v>289.73</v>
      </c>
      <c r="J10167" s="11" t="n">
        <f aca="false">IFERROR(I10167/F10167,0)</f>
        <v>0.415353738083292</v>
      </c>
      <c r="K10167" s="4" t="str">
        <f aca="false">IFERROR(INDEX(Data_Orders!$F$2:$F$4727,MATCH(B10167,Data_Orders!$A$2:$A$4727,0)),"")</f>
        <v>Trade Account</v>
      </c>
      <c r="L10167" s="4" t="str">
        <f aca="false">IFERROR(INDEX(Data_Orders!$D$2:$D$4727,MATCH(B10167,Data_Orders!$A$2:$A$4727,0)),"")</f>
        <v>Rugby</v>
      </c>
    </row>
    <row r="10168" customFormat="false" ht="15" hidden="false" customHeight="false" outlineLevel="0" collapsed="false">
      <c r="A10168" s="4" t="s">
        <v>15984</v>
      </c>
      <c r="B10168" s="4" t="s">
        <v>4478</v>
      </c>
      <c r="C10168" s="4" t="s">
        <v>1044</v>
      </c>
      <c r="D10168" s="4" t="n">
        <v>19</v>
      </c>
      <c r="E10168" s="4" t="n">
        <v>190.44</v>
      </c>
      <c r="F10168" s="4" t="n">
        <v>3618.36</v>
      </c>
      <c r="G10168" s="4" t="n">
        <f aca="false">INDEX(Data_Products!$D$2:$D$33,MATCH(C10168,Data_Products!$A$2:$A$33,0))</f>
        <v>115.48</v>
      </c>
      <c r="H10168" s="4" t="str">
        <f aca="false">INDEX(Data_Products!$C$2:$C$33,MATCH(C10168,Data_Products!$A$2:$A$33,0))</f>
        <v>Tools &amp; Fixings</v>
      </c>
      <c r="I10168" s="10" t="n">
        <f aca="false">D10168*(E10168-G10168)</f>
        <v>1424.24</v>
      </c>
      <c r="J10168" s="11" t="n">
        <f aca="false">IFERROR(I10168/F10168,0)</f>
        <v>0.393614786809494</v>
      </c>
      <c r="K10168" s="4" t="str">
        <f aca="false">IFERROR(INDEX(Data_Orders!$F$2:$F$4727,MATCH(B10168,Data_Orders!$A$2:$A$4727,0)),"")</f>
        <v>Trade Account</v>
      </c>
      <c r="L10168" s="4" t="str">
        <f aca="false">IFERROR(INDEX(Data_Orders!$D$2:$D$4727,MATCH(B10168,Data_Orders!$A$2:$A$4727,0)),"")</f>
        <v>Rugby</v>
      </c>
    </row>
    <row r="10169" customFormat="false" ht="15" hidden="false" customHeight="false" outlineLevel="0" collapsed="false">
      <c r="A10169" s="4" t="s">
        <v>15985</v>
      </c>
      <c r="B10169" s="4" t="s">
        <v>4478</v>
      </c>
      <c r="C10169" s="4" t="s">
        <v>1048</v>
      </c>
      <c r="D10169" s="4" t="n">
        <v>3</v>
      </c>
      <c r="E10169" s="4" t="n">
        <v>112.72</v>
      </c>
      <c r="F10169" s="4" t="n">
        <v>338.16</v>
      </c>
      <c r="G10169" s="4" t="n">
        <f aca="false">INDEX(Data_Products!$D$2:$D$33,MATCH(C10169,Data_Products!$A$2:$A$33,0))</f>
        <v>83.21</v>
      </c>
      <c r="H10169" s="4" t="str">
        <f aca="false">INDEX(Data_Products!$C$2:$C$33,MATCH(C10169,Data_Products!$A$2:$A$33,0))</f>
        <v>Tools &amp; Fixings</v>
      </c>
      <c r="I10169" s="10" t="n">
        <f aca="false">D10169*(E10169-G10169)</f>
        <v>88.53</v>
      </c>
      <c r="J10169" s="11" t="n">
        <f aca="false">IFERROR(I10169/F10169,0)</f>
        <v>0.261799148332151</v>
      </c>
      <c r="K10169" s="4" t="str">
        <f aca="false">IFERROR(INDEX(Data_Orders!$F$2:$F$4727,MATCH(B10169,Data_Orders!$A$2:$A$4727,0)),"")</f>
        <v>Trade Account</v>
      </c>
      <c r="L10169" s="4" t="str">
        <f aca="false">IFERROR(INDEX(Data_Orders!$D$2:$D$4727,MATCH(B10169,Data_Orders!$A$2:$A$4727,0)),"")</f>
        <v>Rugby</v>
      </c>
    </row>
    <row r="10170" customFormat="false" ht="15" hidden="false" customHeight="false" outlineLevel="0" collapsed="false">
      <c r="A10170" s="4" t="s">
        <v>15986</v>
      </c>
      <c r="B10170" s="4" t="s">
        <v>4478</v>
      </c>
      <c r="C10170" s="4" t="s">
        <v>1050</v>
      </c>
      <c r="D10170" s="4" t="n">
        <v>5</v>
      </c>
      <c r="E10170" s="4" t="n">
        <v>238.63</v>
      </c>
      <c r="F10170" s="4" t="n">
        <v>1193.15</v>
      </c>
      <c r="G10170" s="4" t="n">
        <f aca="false">INDEX(Data_Products!$D$2:$D$33,MATCH(C10170,Data_Products!$A$2:$A$33,0))</f>
        <v>148.91</v>
      </c>
      <c r="H10170" s="4" t="str">
        <f aca="false">INDEX(Data_Products!$C$2:$C$33,MATCH(C10170,Data_Products!$A$2:$A$33,0))</f>
        <v>Tools &amp; Fixings</v>
      </c>
      <c r="I10170" s="10" t="n">
        <f aca="false">D10170*(E10170-G10170)</f>
        <v>448.6</v>
      </c>
      <c r="J10170" s="11" t="n">
        <f aca="false">IFERROR(I10170/F10170,0)</f>
        <v>0.375979549930855</v>
      </c>
      <c r="K10170" s="4" t="str">
        <f aca="false">IFERROR(INDEX(Data_Orders!$F$2:$F$4727,MATCH(B10170,Data_Orders!$A$2:$A$4727,0)),"")</f>
        <v>Trade Account</v>
      </c>
      <c r="L10170" s="4" t="str">
        <f aca="false">IFERROR(INDEX(Data_Orders!$D$2:$D$4727,MATCH(B10170,Data_Orders!$A$2:$A$4727,0)),"")</f>
        <v>Rugby</v>
      </c>
    </row>
    <row r="10171" customFormat="false" ht="15" hidden="false" customHeight="false" outlineLevel="0" collapsed="false">
      <c r="A10171" s="4" t="s">
        <v>15987</v>
      </c>
      <c r="B10171" s="4" t="s">
        <v>4479</v>
      </c>
      <c r="C10171" s="4" t="s">
        <v>1070</v>
      </c>
      <c r="D10171" s="4" t="n">
        <v>3</v>
      </c>
      <c r="E10171" s="4" t="n">
        <v>230.32</v>
      </c>
      <c r="F10171" s="4" t="n">
        <v>690.96</v>
      </c>
      <c r="G10171" s="4" t="n">
        <f aca="false">INDEX(Data_Products!$D$2:$D$33,MATCH(C10171,Data_Products!$A$2:$A$33,0))</f>
        <v>161.64</v>
      </c>
      <c r="H10171" s="4" t="str">
        <f aca="false">INDEX(Data_Products!$C$2:$C$33,MATCH(C10171,Data_Products!$A$2:$A$33,0))</f>
        <v>Landscaping</v>
      </c>
      <c r="I10171" s="10" t="n">
        <f aca="false">D10171*(E10171-G10171)</f>
        <v>206.04</v>
      </c>
      <c r="J10171" s="11" t="n">
        <f aca="false">IFERROR(I10171/F10171,0)</f>
        <v>0.298193817297673</v>
      </c>
      <c r="K10171" s="4" t="str">
        <f aca="false">IFERROR(INDEX(Data_Orders!$F$2:$F$4727,MATCH(B10171,Data_Orders!$A$2:$A$4727,0)),"")</f>
        <v>Trade Account</v>
      </c>
      <c r="L10171" s="4" t="str">
        <f aca="false">IFERROR(INDEX(Data_Orders!$D$2:$D$4727,MATCH(B10171,Data_Orders!$A$2:$A$4727,0)),"")</f>
        <v>Rugby</v>
      </c>
    </row>
    <row r="10172" customFormat="false" ht="15" hidden="false" customHeight="false" outlineLevel="0" collapsed="false">
      <c r="A10172" s="4" t="s">
        <v>15988</v>
      </c>
      <c r="B10172" s="4" t="s">
        <v>4479</v>
      </c>
      <c r="C10172" s="4" t="s">
        <v>1037</v>
      </c>
      <c r="D10172" s="4" t="n">
        <v>18</v>
      </c>
      <c r="E10172" s="4" t="n">
        <v>90.97</v>
      </c>
      <c r="F10172" s="4" t="n">
        <v>1637.46</v>
      </c>
      <c r="G10172" s="4" t="n">
        <f aca="false">INDEX(Data_Products!$D$2:$D$33,MATCH(C10172,Data_Products!$A$2:$A$33,0))</f>
        <v>73.81</v>
      </c>
      <c r="H10172" s="4" t="str">
        <f aca="false">INDEX(Data_Products!$C$2:$C$33,MATCH(C10172,Data_Products!$A$2:$A$33,0))</f>
        <v>Insulation</v>
      </c>
      <c r="I10172" s="10" t="n">
        <f aca="false">D10172*(E10172-G10172)</f>
        <v>308.88</v>
      </c>
      <c r="J10172" s="11" t="n">
        <f aca="false">IFERROR(I10172/F10172,0)</f>
        <v>0.18863361547763</v>
      </c>
      <c r="K10172" s="4" t="str">
        <f aca="false">IFERROR(INDEX(Data_Orders!$F$2:$F$4727,MATCH(B10172,Data_Orders!$A$2:$A$4727,0)),"")</f>
        <v>Trade Account</v>
      </c>
      <c r="L10172" s="4" t="str">
        <f aca="false">IFERROR(INDEX(Data_Orders!$D$2:$D$4727,MATCH(B10172,Data_Orders!$A$2:$A$4727,0)),"")</f>
        <v>Rugby</v>
      </c>
    </row>
    <row r="10173" customFormat="false" ht="15" hidden="false" customHeight="false" outlineLevel="0" collapsed="false">
      <c r="A10173" s="4" t="s">
        <v>15989</v>
      </c>
      <c r="B10173" s="4" t="s">
        <v>4479</v>
      </c>
      <c r="C10173" s="4" t="s">
        <v>1035</v>
      </c>
      <c r="D10173" s="4" t="n">
        <v>18</v>
      </c>
      <c r="E10173" s="4" t="n">
        <v>165.07</v>
      </c>
      <c r="F10173" s="4" t="n">
        <v>2971.26</v>
      </c>
      <c r="G10173" s="4" t="n">
        <f aca="false">INDEX(Data_Products!$D$2:$D$33,MATCH(C10173,Data_Products!$A$2:$A$33,0))</f>
        <v>134.65</v>
      </c>
      <c r="H10173" s="4" t="str">
        <f aca="false">INDEX(Data_Products!$C$2:$C$33,MATCH(C10173,Data_Products!$A$2:$A$33,0))</f>
        <v>Insulation</v>
      </c>
      <c r="I10173" s="10" t="n">
        <f aca="false">D10173*(E10173-G10173)</f>
        <v>547.56</v>
      </c>
      <c r="J10173" s="11" t="n">
        <f aca="false">IFERROR(I10173/F10173,0)</f>
        <v>0.184285454655601</v>
      </c>
      <c r="K10173" s="4" t="str">
        <f aca="false">IFERROR(INDEX(Data_Orders!$F$2:$F$4727,MATCH(B10173,Data_Orders!$A$2:$A$4727,0)),"")</f>
        <v>Trade Account</v>
      </c>
      <c r="L10173" s="4" t="str">
        <f aca="false">IFERROR(INDEX(Data_Orders!$D$2:$D$4727,MATCH(B10173,Data_Orders!$A$2:$A$4727,0)),"")</f>
        <v>Rugby</v>
      </c>
    </row>
    <row r="10174" customFormat="false" ht="15" hidden="false" customHeight="false" outlineLevel="0" collapsed="false">
      <c r="A10174" s="4" t="s">
        <v>15990</v>
      </c>
      <c r="B10174" s="4" t="s">
        <v>4480</v>
      </c>
      <c r="C10174" s="4" t="s">
        <v>1055</v>
      </c>
      <c r="D10174" s="4" t="n">
        <v>4</v>
      </c>
      <c r="E10174" s="4" t="n">
        <v>205.03</v>
      </c>
      <c r="F10174" s="4" t="n">
        <v>820.12</v>
      </c>
      <c r="G10174" s="4" t="n">
        <f aca="false">INDEX(Data_Products!$D$2:$D$33,MATCH(C10174,Data_Products!$A$2:$A$33,0))</f>
        <v>138.6</v>
      </c>
      <c r="H10174" s="4" t="str">
        <f aca="false">INDEX(Data_Products!$C$2:$C$33,MATCH(C10174,Data_Products!$A$2:$A$33,0))</f>
        <v>Roofing</v>
      </c>
      <c r="I10174" s="10" t="n">
        <f aca="false">D10174*(E10174-G10174)</f>
        <v>265.72</v>
      </c>
      <c r="J10174" s="11" t="n">
        <f aca="false">IFERROR(I10174/F10174,0)</f>
        <v>0.324001365653807</v>
      </c>
      <c r="K10174" s="4" t="str">
        <f aca="false">IFERROR(INDEX(Data_Orders!$F$2:$F$4727,MATCH(B10174,Data_Orders!$A$2:$A$4727,0)),"")</f>
        <v>Trade Account</v>
      </c>
      <c r="L10174" s="4" t="str">
        <f aca="false">IFERROR(INDEX(Data_Orders!$D$2:$D$4727,MATCH(B10174,Data_Orders!$A$2:$A$4727,0)),"")</f>
        <v>Rugby</v>
      </c>
    </row>
    <row r="10175" customFormat="false" ht="15" hidden="false" customHeight="false" outlineLevel="0" collapsed="false">
      <c r="A10175" s="4" t="s">
        <v>15991</v>
      </c>
      <c r="B10175" s="4" t="s">
        <v>4481</v>
      </c>
      <c r="C10175" s="4" t="s">
        <v>1046</v>
      </c>
      <c r="D10175" s="4" t="n">
        <v>2</v>
      </c>
      <c r="E10175" s="4" t="n">
        <v>154.02</v>
      </c>
      <c r="F10175" s="4" t="n">
        <v>308.04</v>
      </c>
      <c r="G10175" s="4" t="n">
        <f aca="false">INDEX(Data_Products!$D$2:$D$33,MATCH(C10175,Data_Products!$A$2:$A$33,0))</f>
        <v>102.1</v>
      </c>
      <c r="H10175" s="4" t="str">
        <f aca="false">INDEX(Data_Products!$C$2:$C$33,MATCH(C10175,Data_Products!$A$2:$A$33,0))</f>
        <v>Tools &amp; Fixings</v>
      </c>
      <c r="I10175" s="10" t="n">
        <f aca="false">D10175*(E10175-G10175)</f>
        <v>103.84</v>
      </c>
      <c r="J10175" s="11" t="n">
        <f aca="false">IFERROR(I10175/F10175,0)</f>
        <v>0.337099078041813</v>
      </c>
      <c r="K10175" s="4" t="str">
        <f aca="false">IFERROR(INDEX(Data_Orders!$F$2:$F$4727,MATCH(B10175,Data_Orders!$A$2:$A$4727,0)),"")</f>
        <v>Trade Account</v>
      </c>
      <c r="L10175" s="4" t="str">
        <f aca="false">IFERROR(INDEX(Data_Orders!$D$2:$D$4727,MATCH(B10175,Data_Orders!$A$2:$A$4727,0)),"")</f>
        <v>Rugby</v>
      </c>
    </row>
    <row r="10176" customFormat="false" ht="15" hidden="false" customHeight="false" outlineLevel="0" collapsed="false">
      <c r="A10176" s="4" t="s">
        <v>15992</v>
      </c>
      <c r="B10176" s="4" t="s">
        <v>4481</v>
      </c>
      <c r="C10176" s="4" t="s">
        <v>1039</v>
      </c>
      <c r="D10176" s="4" t="n">
        <v>12</v>
      </c>
      <c r="E10176" s="4" t="n">
        <v>160.41</v>
      </c>
      <c r="F10176" s="4" t="n">
        <v>1924.92</v>
      </c>
      <c r="G10176" s="4" t="n">
        <f aca="false">INDEX(Data_Products!$D$2:$D$33,MATCH(C10176,Data_Products!$A$2:$A$33,0))</f>
        <v>99.74</v>
      </c>
      <c r="H10176" s="4" t="str">
        <f aca="false">INDEX(Data_Products!$C$2:$C$33,MATCH(C10176,Data_Products!$A$2:$A$33,0))</f>
        <v>Insulation</v>
      </c>
      <c r="I10176" s="10" t="n">
        <f aca="false">D10176*(E10176-G10176)</f>
        <v>728.04</v>
      </c>
      <c r="J10176" s="11" t="n">
        <f aca="false">IFERROR(I10176/F10176,0)</f>
        <v>0.378218315566361</v>
      </c>
      <c r="K10176" s="4" t="str">
        <f aca="false">IFERROR(INDEX(Data_Orders!$F$2:$F$4727,MATCH(B10176,Data_Orders!$A$2:$A$4727,0)),"")</f>
        <v>Trade Account</v>
      </c>
      <c r="L10176" s="4" t="str">
        <f aca="false">IFERROR(INDEX(Data_Orders!$D$2:$D$4727,MATCH(B10176,Data_Orders!$A$2:$A$4727,0)),"")</f>
        <v>Rugby</v>
      </c>
    </row>
    <row r="10177" customFormat="false" ht="15" hidden="false" customHeight="false" outlineLevel="0" collapsed="false">
      <c r="A10177" s="4" t="s">
        <v>15993</v>
      </c>
      <c r="B10177" s="4" t="s">
        <v>4481</v>
      </c>
      <c r="C10177" s="4" t="s">
        <v>1013</v>
      </c>
      <c r="D10177" s="4" t="n">
        <v>2</v>
      </c>
      <c r="E10177" s="4" t="n">
        <v>240.92</v>
      </c>
      <c r="F10177" s="4" t="n">
        <v>481.84</v>
      </c>
      <c r="G10177" s="4" t="n">
        <f aca="false">INDEX(Data_Products!$D$2:$D$33,MATCH(C10177,Data_Products!$A$2:$A$33,0))</f>
        <v>168.32</v>
      </c>
      <c r="H10177" s="4" t="str">
        <f aca="false">INDEX(Data_Products!$C$2:$C$33,MATCH(C10177,Data_Products!$A$2:$A$33,0))</f>
        <v>Timber</v>
      </c>
      <c r="I10177" s="10" t="n">
        <f aca="false">D10177*(E10177-G10177)</f>
        <v>145.2</v>
      </c>
      <c r="J10177" s="11" t="n">
        <f aca="false">IFERROR(I10177/F10177,0)</f>
        <v>0.301344844761747</v>
      </c>
      <c r="K10177" s="4" t="str">
        <f aca="false">IFERROR(INDEX(Data_Orders!$F$2:$F$4727,MATCH(B10177,Data_Orders!$A$2:$A$4727,0)),"")</f>
        <v>Trade Account</v>
      </c>
      <c r="L10177" s="4" t="str">
        <f aca="false">IFERROR(INDEX(Data_Orders!$D$2:$D$4727,MATCH(B10177,Data_Orders!$A$2:$A$4727,0)),"")</f>
        <v>Rugby</v>
      </c>
    </row>
    <row r="10178" customFormat="false" ht="15" hidden="false" customHeight="false" outlineLevel="0" collapsed="false">
      <c r="A10178" s="4" t="s">
        <v>15994</v>
      </c>
      <c r="B10178" s="4" t="s">
        <v>4482</v>
      </c>
      <c r="C10178" s="4" t="s">
        <v>1021</v>
      </c>
      <c r="D10178" s="4" t="n">
        <v>6</v>
      </c>
      <c r="E10178" s="4" t="n">
        <v>73.76</v>
      </c>
      <c r="F10178" s="4" t="n">
        <v>442.56</v>
      </c>
      <c r="G10178" s="4" t="n">
        <f aca="false">INDEX(Data_Products!$D$2:$D$33,MATCH(C10178,Data_Products!$A$2:$A$33,0))</f>
        <v>51.51</v>
      </c>
      <c r="H10178" s="4" t="str">
        <f aca="false">INDEX(Data_Products!$C$2:$C$33,MATCH(C10178,Data_Products!$A$2:$A$33,0))</f>
        <v>Cement &amp; Aggregates</v>
      </c>
      <c r="I10178" s="10" t="n">
        <f aca="false">D10178*(E10178-G10178)</f>
        <v>133.5</v>
      </c>
      <c r="J10178" s="11" t="n">
        <f aca="false">IFERROR(I10178/F10178,0)</f>
        <v>0.301654013015185</v>
      </c>
      <c r="K10178" s="4" t="str">
        <f aca="false">IFERROR(INDEX(Data_Orders!$F$2:$F$4727,MATCH(B10178,Data_Orders!$A$2:$A$4727,0)),"")</f>
        <v>Trade Account</v>
      </c>
      <c r="L10178" s="4" t="str">
        <f aca="false">IFERROR(INDEX(Data_Orders!$D$2:$D$4727,MATCH(B10178,Data_Orders!$A$2:$A$4727,0)),"")</f>
        <v>Rugby</v>
      </c>
    </row>
    <row r="10179" customFormat="false" ht="15" hidden="false" customHeight="false" outlineLevel="0" collapsed="false">
      <c r="A10179" s="4" t="s">
        <v>15995</v>
      </c>
      <c r="B10179" s="4" t="s">
        <v>4482</v>
      </c>
      <c r="C10179" s="4" t="s">
        <v>1028</v>
      </c>
      <c r="D10179" s="4" t="n">
        <v>17</v>
      </c>
      <c r="E10179" s="4" t="n">
        <v>118.79</v>
      </c>
      <c r="F10179" s="4" t="n">
        <v>2019.43</v>
      </c>
      <c r="G10179" s="4" t="n">
        <f aca="false">INDEX(Data_Products!$D$2:$D$33,MATCH(C10179,Data_Products!$A$2:$A$33,0))</f>
        <v>81.07</v>
      </c>
      <c r="H10179" s="4" t="str">
        <f aca="false">INDEX(Data_Products!$C$2:$C$33,MATCH(C10179,Data_Products!$A$2:$A$33,0))</f>
        <v>Cement &amp; Aggregates</v>
      </c>
      <c r="I10179" s="10" t="n">
        <f aca="false">D10179*(E10179-G10179)</f>
        <v>641.24</v>
      </c>
      <c r="J10179" s="11" t="n">
        <f aca="false">IFERROR(I10179/F10179,0)</f>
        <v>0.317535146056065</v>
      </c>
      <c r="K10179" s="4" t="str">
        <f aca="false">IFERROR(INDEX(Data_Orders!$F$2:$F$4727,MATCH(B10179,Data_Orders!$A$2:$A$4727,0)),"")</f>
        <v>Trade Account</v>
      </c>
      <c r="L10179" s="4" t="str">
        <f aca="false">IFERROR(INDEX(Data_Orders!$D$2:$D$4727,MATCH(B10179,Data_Orders!$A$2:$A$4727,0)),"")</f>
        <v>Rugby</v>
      </c>
    </row>
    <row r="10180" customFormat="false" ht="15" hidden="false" customHeight="false" outlineLevel="0" collapsed="false">
      <c r="A10180" s="4" t="s">
        <v>15996</v>
      </c>
      <c r="B10180" s="4" t="s">
        <v>4482</v>
      </c>
      <c r="C10180" s="4" t="s">
        <v>1052</v>
      </c>
      <c r="D10180" s="4" t="n">
        <v>15</v>
      </c>
      <c r="E10180" s="4" t="n">
        <v>205.71</v>
      </c>
      <c r="F10180" s="4" t="n">
        <v>3085.65</v>
      </c>
      <c r="G10180" s="4" t="n">
        <f aca="false">INDEX(Data_Products!$D$2:$D$33,MATCH(C10180,Data_Products!$A$2:$A$33,0))</f>
        <v>152.29</v>
      </c>
      <c r="H10180" s="4" t="str">
        <f aca="false">INDEX(Data_Products!$C$2:$C$33,MATCH(C10180,Data_Products!$A$2:$A$33,0))</f>
        <v>Roofing</v>
      </c>
      <c r="I10180" s="10" t="n">
        <f aca="false">D10180*(E10180-G10180)</f>
        <v>801.3</v>
      </c>
      <c r="J10180" s="11" t="n">
        <f aca="false">IFERROR(I10180/F10180,0)</f>
        <v>0.259685965679841</v>
      </c>
      <c r="K10180" s="4" t="str">
        <f aca="false">IFERROR(INDEX(Data_Orders!$F$2:$F$4727,MATCH(B10180,Data_Orders!$A$2:$A$4727,0)),"")</f>
        <v>Trade Account</v>
      </c>
      <c r="L10180" s="4" t="str">
        <f aca="false">IFERROR(INDEX(Data_Orders!$D$2:$D$4727,MATCH(B10180,Data_Orders!$A$2:$A$4727,0)),"")</f>
        <v>Rugby</v>
      </c>
    </row>
    <row r="10181" customFormat="false" ht="15" hidden="false" customHeight="false" outlineLevel="0" collapsed="false">
      <c r="A10181" s="4" t="s">
        <v>15997</v>
      </c>
      <c r="B10181" s="4" t="s">
        <v>4482</v>
      </c>
      <c r="C10181" s="4" t="s">
        <v>1059</v>
      </c>
      <c r="D10181" s="4" t="n">
        <v>18</v>
      </c>
      <c r="E10181" s="4" t="n">
        <v>103.63</v>
      </c>
      <c r="F10181" s="4" t="n">
        <v>1865.34</v>
      </c>
      <c r="G10181" s="4" t="n">
        <f aca="false">INDEX(Data_Products!$D$2:$D$33,MATCH(C10181,Data_Products!$A$2:$A$33,0))</f>
        <v>82.55</v>
      </c>
      <c r="H10181" s="4" t="str">
        <f aca="false">INDEX(Data_Products!$C$2:$C$33,MATCH(C10181,Data_Products!$A$2:$A$33,0))</f>
        <v>Roofing</v>
      </c>
      <c r="I10181" s="10" t="n">
        <f aca="false">D10181*(E10181-G10181)</f>
        <v>379.44</v>
      </c>
      <c r="J10181" s="11" t="n">
        <f aca="false">IFERROR(I10181/F10181,0)</f>
        <v>0.203415999228023</v>
      </c>
      <c r="K10181" s="4" t="str">
        <f aca="false">IFERROR(INDEX(Data_Orders!$F$2:$F$4727,MATCH(B10181,Data_Orders!$A$2:$A$4727,0)),"")</f>
        <v>Trade Account</v>
      </c>
      <c r="L10181" s="4" t="str">
        <f aca="false">IFERROR(INDEX(Data_Orders!$D$2:$D$4727,MATCH(B10181,Data_Orders!$A$2:$A$4727,0)),"")</f>
        <v>Rugby</v>
      </c>
    </row>
    <row r="10182" customFormat="false" ht="15" hidden="false" customHeight="false" outlineLevel="0" collapsed="false">
      <c r="A10182" s="4" t="s">
        <v>15998</v>
      </c>
      <c r="B10182" s="4" t="s">
        <v>4482</v>
      </c>
      <c r="C10182" s="4" t="s">
        <v>1055</v>
      </c>
      <c r="D10182" s="4" t="n">
        <v>16</v>
      </c>
      <c r="E10182" s="4" t="n">
        <v>205.03</v>
      </c>
      <c r="F10182" s="4" t="n">
        <v>3280.48</v>
      </c>
      <c r="G10182" s="4" t="n">
        <f aca="false">INDEX(Data_Products!$D$2:$D$33,MATCH(C10182,Data_Products!$A$2:$A$33,0))</f>
        <v>138.6</v>
      </c>
      <c r="H10182" s="4" t="str">
        <f aca="false">INDEX(Data_Products!$C$2:$C$33,MATCH(C10182,Data_Products!$A$2:$A$33,0))</f>
        <v>Roofing</v>
      </c>
      <c r="I10182" s="10" t="n">
        <f aca="false">D10182*(E10182-G10182)</f>
        <v>1062.88</v>
      </c>
      <c r="J10182" s="11" t="n">
        <f aca="false">IFERROR(I10182/F10182,0)</f>
        <v>0.324001365653807</v>
      </c>
      <c r="K10182" s="4" t="str">
        <f aca="false">IFERROR(INDEX(Data_Orders!$F$2:$F$4727,MATCH(B10182,Data_Orders!$A$2:$A$4727,0)),"")</f>
        <v>Trade Account</v>
      </c>
      <c r="L10182" s="4" t="str">
        <f aca="false">IFERROR(INDEX(Data_Orders!$D$2:$D$4727,MATCH(B10182,Data_Orders!$A$2:$A$4727,0)),"")</f>
        <v>Rugby</v>
      </c>
    </row>
    <row r="10183" customFormat="false" ht="15" hidden="false" customHeight="false" outlineLevel="0" collapsed="false">
      <c r="A10183" s="4" t="s">
        <v>15999</v>
      </c>
      <c r="B10183" s="4" t="s">
        <v>4483</v>
      </c>
      <c r="C10183" s="4" t="s">
        <v>1013</v>
      </c>
      <c r="D10183" s="4" t="n">
        <v>5</v>
      </c>
      <c r="E10183" s="4" t="n">
        <v>240.92</v>
      </c>
      <c r="F10183" s="4" t="n">
        <v>1204.6</v>
      </c>
      <c r="G10183" s="4" t="n">
        <f aca="false">INDEX(Data_Products!$D$2:$D$33,MATCH(C10183,Data_Products!$A$2:$A$33,0))</f>
        <v>168.32</v>
      </c>
      <c r="H10183" s="4" t="str">
        <f aca="false">INDEX(Data_Products!$C$2:$C$33,MATCH(C10183,Data_Products!$A$2:$A$33,0))</f>
        <v>Timber</v>
      </c>
      <c r="I10183" s="10" t="n">
        <f aca="false">D10183*(E10183-G10183)</f>
        <v>363</v>
      </c>
      <c r="J10183" s="11" t="n">
        <f aca="false">IFERROR(I10183/F10183,0)</f>
        <v>0.301344844761747</v>
      </c>
      <c r="K10183" s="4" t="str">
        <f aca="false">IFERROR(INDEX(Data_Orders!$F$2:$F$4727,MATCH(B10183,Data_Orders!$A$2:$A$4727,0)),"")</f>
        <v>Trade Account</v>
      </c>
      <c r="L10183" s="4" t="str">
        <f aca="false">IFERROR(INDEX(Data_Orders!$D$2:$D$4727,MATCH(B10183,Data_Orders!$A$2:$A$4727,0)),"")</f>
        <v>Rugby</v>
      </c>
    </row>
    <row r="10184" customFormat="false" ht="15" hidden="false" customHeight="false" outlineLevel="0" collapsed="false">
      <c r="A10184" s="4" t="s">
        <v>16000</v>
      </c>
      <c r="B10184" s="4" t="s">
        <v>4483</v>
      </c>
      <c r="C10184" s="4" t="s">
        <v>1055</v>
      </c>
      <c r="D10184" s="4" t="n">
        <v>19</v>
      </c>
      <c r="E10184" s="4" t="n">
        <v>205.03</v>
      </c>
      <c r="F10184" s="4" t="n">
        <v>3895.57</v>
      </c>
      <c r="G10184" s="4" t="n">
        <f aca="false">INDEX(Data_Products!$D$2:$D$33,MATCH(C10184,Data_Products!$A$2:$A$33,0))</f>
        <v>138.6</v>
      </c>
      <c r="H10184" s="4" t="str">
        <f aca="false">INDEX(Data_Products!$C$2:$C$33,MATCH(C10184,Data_Products!$A$2:$A$33,0))</f>
        <v>Roofing</v>
      </c>
      <c r="I10184" s="10" t="n">
        <f aca="false">D10184*(E10184-G10184)</f>
        <v>1262.17</v>
      </c>
      <c r="J10184" s="11" t="n">
        <f aca="false">IFERROR(I10184/F10184,0)</f>
        <v>0.324001365653807</v>
      </c>
      <c r="K10184" s="4" t="str">
        <f aca="false">IFERROR(INDEX(Data_Orders!$F$2:$F$4727,MATCH(B10184,Data_Orders!$A$2:$A$4727,0)),"")</f>
        <v>Trade Account</v>
      </c>
      <c r="L10184" s="4" t="str">
        <f aca="false">IFERROR(INDEX(Data_Orders!$D$2:$D$4727,MATCH(B10184,Data_Orders!$A$2:$A$4727,0)),"")</f>
        <v>Rugby</v>
      </c>
    </row>
    <row r="10185" customFormat="false" ht="15" hidden="false" customHeight="false" outlineLevel="0" collapsed="false">
      <c r="A10185" s="4" t="s">
        <v>16001</v>
      </c>
      <c r="B10185" s="4" t="s">
        <v>4483</v>
      </c>
      <c r="C10185" s="4" t="s">
        <v>1026</v>
      </c>
      <c r="D10185" s="4" t="n">
        <v>7</v>
      </c>
      <c r="E10185" s="4" t="n">
        <v>184.05</v>
      </c>
      <c r="F10185" s="4" t="n">
        <v>1288.35</v>
      </c>
      <c r="G10185" s="4" t="n">
        <f aca="false">INDEX(Data_Products!$D$2:$D$33,MATCH(C10185,Data_Products!$A$2:$A$33,0))</f>
        <v>147.44</v>
      </c>
      <c r="H10185" s="4" t="str">
        <f aca="false">INDEX(Data_Products!$C$2:$C$33,MATCH(C10185,Data_Products!$A$2:$A$33,0))</f>
        <v>Cement &amp; Aggregates</v>
      </c>
      <c r="I10185" s="10" t="n">
        <f aca="false">D10185*(E10185-G10185)</f>
        <v>256.27</v>
      </c>
      <c r="J10185" s="11" t="n">
        <f aca="false">IFERROR(I10185/F10185,0)</f>
        <v>0.19891333876664</v>
      </c>
      <c r="K10185" s="4" t="str">
        <f aca="false">IFERROR(INDEX(Data_Orders!$F$2:$F$4727,MATCH(B10185,Data_Orders!$A$2:$A$4727,0)),"")</f>
        <v>Trade Account</v>
      </c>
      <c r="L10185" s="4" t="str">
        <f aca="false">IFERROR(INDEX(Data_Orders!$D$2:$D$4727,MATCH(B10185,Data_Orders!$A$2:$A$4727,0)),"")</f>
        <v>Rugby</v>
      </c>
    </row>
    <row r="10186" customFormat="false" ht="15" hidden="false" customHeight="false" outlineLevel="0" collapsed="false">
      <c r="A10186" s="4" t="s">
        <v>16002</v>
      </c>
      <c r="B10186" s="4" t="s">
        <v>4483</v>
      </c>
      <c r="C10186" s="4" t="s">
        <v>1010</v>
      </c>
      <c r="D10186" s="4" t="n">
        <v>1</v>
      </c>
      <c r="E10186" s="4" t="n">
        <v>135.95</v>
      </c>
      <c r="F10186" s="4" t="n">
        <v>135.95</v>
      </c>
      <c r="G10186" s="4" t="n">
        <f aca="false">INDEX(Data_Products!$D$2:$D$33,MATCH(C10186,Data_Products!$A$2:$A$33,0))</f>
        <v>111.1</v>
      </c>
      <c r="H10186" s="4" t="str">
        <f aca="false">INDEX(Data_Products!$C$2:$C$33,MATCH(C10186,Data_Products!$A$2:$A$33,0))</f>
        <v>Timber</v>
      </c>
      <c r="I10186" s="10" t="n">
        <f aca="false">D10186*(E10186-G10186)</f>
        <v>24.85</v>
      </c>
      <c r="J10186" s="11" t="n">
        <f aca="false">IFERROR(I10186/F10186,0)</f>
        <v>0.18278778962854</v>
      </c>
      <c r="K10186" s="4" t="str">
        <f aca="false">IFERROR(INDEX(Data_Orders!$F$2:$F$4727,MATCH(B10186,Data_Orders!$A$2:$A$4727,0)),"")</f>
        <v>Trade Account</v>
      </c>
      <c r="L10186" s="4" t="str">
        <f aca="false">IFERROR(INDEX(Data_Orders!$D$2:$D$4727,MATCH(B10186,Data_Orders!$A$2:$A$4727,0)),"")</f>
        <v>Rugby</v>
      </c>
    </row>
    <row r="10187" customFormat="false" ht="15" hidden="false" customHeight="false" outlineLevel="0" collapsed="false">
      <c r="A10187" s="4" t="s">
        <v>16003</v>
      </c>
      <c r="B10187" s="4" t="s">
        <v>4484</v>
      </c>
      <c r="C10187" s="4" t="s">
        <v>1061</v>
      </c>
      <c r="D10187" s="4" t="n">
        <v>5</v>
      </c>
      <c r="E10187" s="4" t="n">
        <v>145.57</v>
      </c>
      <c r="F10187" s="4" t="n">
        <v>727.85</v>
      </c>
      <c r="G10187" s="4" t="n">
        <f aca="false">INDEX(Data_Products!$D$2:$D$33,MATCH(C10187,Data_Products!$A$2:$A$33,0))</f>
        <v>119.29</v>
      </c>
      <c r="H10187" s="4" t="str">
        <f aca="false">INDEX(Data_Products!$C$2:$C$33,MATCH(C10187,Data_Products!$A$2:$A$33,0))</f>
        <v>Plumbing &amp; Drainage</v>
      </c>
      <c r="I10187" s="10" t="n">
        <f aca="false">D10187*(E10187-G10187)</f>
        <v>131.4</v>
      </c>
      <c r="J10187" s="11" t="n">
        <f aca="false">IFERROR(I10187/F10187,0)</f>
        <v>0.180531702960775</v>
      </c>
      <c r="K10187" s="4" t="str">
        <f aca="false">IFERROR(INDEX(Data_Orders!$F$2:$F$4727,MATCH(B10187,Data_Orders!$A$2:$A$4727,0)),"")</f>
        <v>Trade Account</v>
      </c>
      <c r="L10187" s="4" t="str">
        <f aca="false">IFERROR(INDEX(Data_Orders!$D$2:$D$4727,MATCH(B10187,Data_Orders!$A$2:$A$4727,0)),"")</f>
        <v>Rugby</v>
      </c>
    </row>
    <row r="10188" customFormat="false" ht="15" hidden="false" customHeight="false" outlineLevel="0" collapsed="false">
      <c r="A10188" s="4" t="s">
        <v>16004</v>
      </c>
      <c r="B10188" s="4" t="s">
        <v>4485</v>
      </c>
      <c r="C10188" s="4" t="s">
        <v>1015</v>
      </c>
      <c r="D10188" s="4" t="n">
        <v>17</v>
      </c>
      <c r="E10188" s="4" t="n">
        <v>122.01</v>
      </c>
      <c r="F10188" s="4" t="n">
        <v>2074.17</v>
      </c>
      <c r="G10188" s="4" t="n">
        <f aca="false">INDEX(Data_Products!$D$2:$D$33,MATCH(C10188,Data_Products!$A$2:$A$33,0))</f>
        <v>85.53</v>
      </c>
      <c r="H10188" s="4" t="str">
        <f aca="false">INDEX(Data_Products!$C$2:$C$33,MATCH(C10188,Data_Products!$A$2:$A$33,0))</f>
        <v>Timber</v>
      </c>
      <c r="I10188" s="10" t="n">
        <f aca="false">D10188*(E10188-G10188)</f>
        <v>620.16</v>
      </c>
      <c r="J10188" s="11" t="n">
        <f aca="false">IFERROR(I10188/F10188,0)</f>
        <v>0.298991885910991</v>
      </c>
      <c r="K10188" s="4" t="str">
        <f aca="false">IFERROR(INDEX(Data_Orders!$F$2:$F$4727,MATCH(B10188,Data_Orders!$A$2:$A$4727,0)),"")</f>
        <v>Trade Account</v>
      </c>
      <c r="L10188" s="4" t="str">
        <f aca="false">IFERROR(INDEX(Data_Orders!$D$2:$D$4727,MATCH(B10188,Data_Orders!$A$2:$A$4727,0)),"")</f>
        <v>Rugby</v>
      </c>
    </row>
    <row r="10189" customFormat="false" ht="15" hidden="false" customHeight="false" outlineLevel="0" collapsed="false">
      <c r="A10189" s="4" t="s">
        <v>16005</v>
      </c>
      <c r="B10189" s="4" t="s">
        <v>4486</v>
      </c>
      <c r="C10189" s="4" t="s">
        <v>1044</v>
      </c>
      <c r="D10189" s="4" t="n">
        <v>9</v>
      </c>
      <c r="E10189" s="4" t="n">
        <v>190.44</v>
      </c>
      <c r="F10189" s="4" t="n">
        <v>1713.96</v>
      </c>
      <c r="G10189" s="4" t="n">
        <f aca="false">INDEX(Data_Products!$D$2:$D$33,MATCH(C10189,Data_Products!$A$2:$A$33,0))</f>
        <v>115.48</v>
      </c>
      <c r="H10189" s="4" t="str">
        <f aca="false">INDEX(Data_Products!$C$2:$C$33,MATCH(C10189,Data_Products!$A$2:$A$33,0))</f>
        <v>Tools &amp; Fixings</v>
      </c>
      <c r="I10189" s="10" t="n">
        <f aca="false">D10189*(E10189-G10189)</f>
        <v>674.64</v>
      </c>
      <c r="J10189" s="11" t="n">
        <f aca="false">IFERROR(I10189/F10189,0)</f>
        <v>0.393614786809494</v>
      </c>
      <c r="K10189" s="4" t="str">
        <f aca="false">IFERROR(INDEX(Data_Orders!$F$2:$F$4727,MATCH(B10189,Data_Orders!$A$2:$A$4727,0)),"")</f>
        <v>Trade Account</v>
      </c>
      <c r="L10189" s="4" t="str">
        <f aca="false">IFERROR(INDEX(Data_Orders!$D$2:$D$4727,MATCH(B10189,Data_Orders!$A$2:$A$4727,0)),"")</f>
        <v>Rugby</v>
      </c>
    </row>
    <row r="10190" customFormat="false" ht="15" hidden="false" customHeight="false" outlineLevel="0" collapsed="false">
      <c r="A10190" s="4" t="s">
        <v>16006</v>
      </c>
      <c r="B10190" s="4" t="s">
        <v>4487</v>
      </c>
      <c r="C10190" s="4" t="s">
        <v>1064</v>
      </c>
      <c r="D10190" s="4" t="n">
        <v>20</v>
      </c>
      <c r="E10190" s="4" t="n">
        <v>97.63</v>
      </c>
      <c r="F10190" s="4" t="n">
        <v>1952.6</v>
      </c>
      <c r="G10190" s="4" t="n">
        <f aca="false">INDEX(Data_Products!$D$2:$D$33,MATCH(C10190,Data_Products!$A$2:$A$33,0))</f>
        <v>65.21</v>
      </c>
      <c r="H10190" s="4" t="str">
        <f aca="false">INDEX(Data_Products!$C$2:$C$33,MATCH(C10190,Data_Products!$A$2:$A$33,0))</f>
        <v>Plumbing &amp; Drainage</v>
      </c>
      <c r="I10190" s="10" t="n">
        <f aca="false">D10190*(E10190-G10190)</f>
        <v>648.4</v>
      </c>
      <c r="J10190" s="11" t="n">
        <f aca="false">IFERROR(I10190/F10190,0)</f>
        <v>0.332070060432244</v>
      </c>
      <c r="K10190" s="4" t="str">
        <f aca="false">IFERROR(INDEX(Data_Orders!$F$2:$F$4727,MATCH(B10190,Data_Orders!$A$2:$A$4727,0)),"")</f>
        <v>Trade Account</v>
      </c>
      <c r="L10190" s="4" t="str">
        <f aca="false">IFERROR(INDEX(Data_Orders!$D$2:$D$4727,MATCH(B10190,Data_Orders!$A$2:$A$4727,0)),"")</f>
        <v>Rugby</v>
      </c>
    </row>
    <row r="10191" customFormat="false" ht="15" hidden="false" customHeight="false" outlineLevel="0" collapsed="false">
      <c r="A10191" s="4" t="s">
        <v>16007</v>
      </c>
      <c r="B10191" s="4" t="s">
        <v>4487</v>
      </c>
      <c r="C10191" s="4" t="s">
        <v>1010</v>
      </c>
      <c r="D10191" s="4" t="n">
        <v>12</v>
      </c>
      <c r="E10191" s="4" t="n">
        <v>135.95</v>
      </c>
      <c r="F10191" s="4" t="n">
        <v>1631.4</v>
      </c>
      <c r="G10191" s="4" t="n">
        <f aca="false">INDEX(Data_Products!$D$2:$D$33,MATCH(C10191,Data_Products!$A$2:$A$33,0))</f>
        <v>111.1</v>
      </c>
      <c r="H10191" s="4" t="str">
        <f aca="false">INDEX(Data_Products!$C$2:$C$33,MATCH(C10191,Data_Products!$A$2:$A$33,0))</f>
        <v>Timber</v>
      </c>
      <c r="I10191" s="10" t="n">
        <f aca="false">D10191*(E10191-G10191)</f>
        <v>298.2</v>
      </c>
      <c r="J10191" s="11" t="n">
        <f aca="false">IFERROR(I10191/F10191,0)</f>
        <v>0.18278778962854</v>
      </c>
      <c r="K10191" s="4" t="str">
        <f aca="false">IFERROR(INDEX(Data_Orders!$F$2:$F$4727,MATCH(B10191,Data_Orders!$A$2:$A$4727,0)),"")</f>
        <v>Trade Account</v>
      </c>
      <c r="L10191" s="4" t="str">
        <f aca="false">IFERROR(INDEX(Data_Orders!$D$2:$D$4727,MATCH(B10191,Data_Orders!$A$2:$A$4727,0)),"")</f>
        <v>Rugby</v>
      </c>
    </row>
    <row r="10192" customFormat="false" ht="15" hidden="false" customHeight="false" outlineLevel="0" collapsed="false">
      <c r="A10192" s="4" t="s">
        <v>16008</v>
      </c>
      <c r="B10192" s="4" t="s">
        <v>4487</v>
      </c>
      <c r="C10192" s="4" t="s">
        <v>1037</v>
      </c>
      <c r="D10192" s="4" t="n">
        <v>5</v>
      </c>
      <c r="E10192" s="4" t="n">
        <v>90.97</v>
      </c>
      <c r="F10192" s="4" t="n">
        <v>454.85</v>
      </c>
      <c r="G10192" s="4" t="n">
        <f aca="false">INDEX(Data_Products!$D$2:$D$33,MATCH(C10192,Data_Products!$A$2:$A$33,0))</f>
        <v>73.81</v>
      </c>
      <c r="H10192" s="4" t="str">
        <f aca="false">INDEX(Data_Products!$C$2:$C$33,MATCH(C10192,Data_Products!$A$2:$A$33,0))</f>
        <v>Insulation</v>
      </c>
      <c r="I10192" s="10" t="n">
        <f aca="false">D10192*(E10192-G10192)</f>
        <v>85.8</v>
      </c>
      <c r="J10192" s="11" t="n">
        <f aca="false">IFERROR(I10192/F10192,0)</f>
        <v>0.18863361547763</v>
      </c>
      <c r="K10192" s="4" t="str">
        <f aca="false">IFERROR(INDEX(Data_Orders!$F$2:$F$4727,MATCH(B10192,Data_Orders!$A$2:$A$4727,0)),"")</f>
        <v>Trade Account</v>
      </c>
      <c r="L10192" s="4" t="str">
        <f aca="false">IFERROR(INDEX(Data_Orders!$D$2:$D$4727,MATCH(B10192,Data_Orders!$A$2:$A$4727,0)),"")</f>
        <v>Rugby</v>
      </c>
    </row>
    <row r="10193" customFormat="false" ht="15" hidden="false" customHeight="false" outlineLevel="0" collapsed="false">
      <c r="A10193" s="4" t="s">
        <v>16009</v>
      </c>
      <c r="B10193" s="4" t="s">
        <v>4487</v>
      </c>
      <c r="C10193" s="4" t="s">
        <v>1057</v>
      </c>
      <c r="D10193" s="4" t="n">
        <v>6</v>
      </c>
      <c r="E10193" s="4" t="n">
        <v>176.81</v>
      </c>
      <c r="F10193" s="4" t="n">
        <v>1060.86</v>
      </c>
      <c r="G10193" s="4" t="n">
        <f aca="false">INDEX(Data_Products!$D$2:$D$33,MATCH(C10193,Data_Products!$A$2:$A$33,0))</f>
        <v>129.57</v>
      </c>
      <c r="H10193" s="4" t="str">
        <f aca="false">INDEX(Data_Products!$C$2:$C$33,MATCH(C10193,Data_Products!$A$2:$A$33,0))</f>
        <v>Roofing</v>
      </c>
      <c r="I10193" s="10" t="n">
        <f aca="false">D10193*(E10193-G10193)</f>
        <v>283.44</v>
      </c>
      <c r="J10193" s="11" t="n">
        <f aca="false">IFERROR(I10193/F10193,0)</f>
        <v>0.267179458175443</v>
      </c>
      <c r="K10193" s="4" t="str">
        <f aca="false">IFERROR(INDEX(Data_Orders!$F$2:$F$4727,MATCH(B10193,Data_Orders!$A$2:$A$4727,0)),"")</f>
        <v>Trade Account</v>
      </c>
      <c r="L10193" s="4" t="str">
        <f aca="false">IFERROR(INDEX(Data_Orders!$D$2:$D$4727,MATCH(B10193,Data_Orders!$A$2:$A$4727,0)),"")</f>
        <v>Rugby</v>
      </c>
    </row>
    <row r="10194" customFormat="false" ht="15" hidden="false" customHeight="false" outlineLevel="0" collapsed="false">
      <c r="A10194" s="4" t="s">
        <v>16010</v>
      </c>
      <c r="B10194" s="4" t="s">
        <v>4487</v>
      </c>
      <c r="C10194" s="4" t="s">
        <v>1055</v>
      </c>
      <c r="D10194" s="4" t="n">
        <v>6</v>
      </c>
      <c r="E10194" s="4" t="n">
        <v>205.03</v>
      </c>
      <c r="F10194" s="4" t="n">
        <v>1230.18</v>
      </c>
      <c r="G10194" s="4" t="n">
        <f aca="false">INDEX(Data_Products!$D$2:$D$33,MATCH(C10194,Data_Products!$A$2:$A$33,0))</f>
        <v>138.6</v>
      </c>
      <c r="H10194" s="4" t="str">
        <f aca="false">INDEX(Data_Products!$C$2:$C$33,MATCH(C10194,Data_Products!$A$2:$A$33,0))</f>
        <v>Roofing</v>
      </c>
      <c r="I10194" s="10" t="n">
        <f aca="false">D10194*(E10194-G10194)</f>
        <v>398.58</v>
      </c>
      <c r="J10194" s="11" t="n">
        <f aca="false">IFERROR(I10194/F10194,0)</f>
        <v>0.324001365653807</v>
      </c>
      <c r="K10194" s="4" t="str">
        <f aca="false">IFERROR(INDEX(Data_Orders!$F$2:$F$4727,MATCH(B10194,Data_Orders!$A$2:$A$4727,0)),"")</f>
        <v>Trade Account</v>
      </c>
      <c r="L10194" s="4" t="str">
        <f aca="false">IFERROR(INDEX(Data_Orders!$D$2:$D$4727,MATCH(B10194,Data_Orders!$A$2:$A$4727,0)),"")</f>
        <v>Rugby</v>
      </c>
    </row>
    <row r="10195" customFormat="false" ht="15" hidden="false" customHeight="false" outlineLevel="0" collapsed="false">
      <c r="A10195" s="4" t="s">
        <v>16011</v>
      </c>
      <c r="B10195" s="4" t="s">
        <v>4488</v>
      </c>
      <c r="C10195" s="4" t="s">
        <v>1055</v>
      </c>
      <c r="D10195" s="4" t="n">
        <v>18</v>
      </c>
      <c r="E10195" s="4" t="n">
        <v>205.03</v>
      </c>
      <c r="F10195" s="4" t="n">
        <v>3690.54</v>
      </c>
      <c r="G10195" s="4" t="n">
        <f aca="false">INDEX(Data_Products!$D$2:$D$33,MATCH(C10195,Data_Products!$A$2:$A$33,0))</f>
        <v>138.6</v>
      </c>
      <c r="H10195" s="4" t="str">
        <f aca="false">INDEX(Data_Products!$C$2:$C$33,MATCH(C10195,Data_Products!$A$2:$A$33,0))</f>
        <v>Roofing</v>
      </c>
      <c r="I10195" s="10" t="n">
        <f aca="false">D10195*(E10195-G10195)</f>
        <v>1195.74</v>
      </c>
      <c r="J10195" s="11" t="n">
        <f aca="false">IFERROR(I10195/F10195,0)</f>
        <v>0.324001365653807</v>
      </c>
      <c r="K10195" s="4" t="str">
        <f aca="false">IFERROR(INDEX(Data_Orders!$F$2:$F$4727,MATCH(B10195,Data_Orders!$A$2:$A$4727,0)),"")</f>
        <v>Retail</v>
      </c>
      <c r="L10195" s="4" t="str">
        <f aca="false">IFERROR(INDEX(Data_Orders!$D$2:$D$4727,MATCH(B10195,Data_Orders!$A$2:$A$4727,0)),"")</f>
        <v>Northampton</v>
      </c>
    </row>
    <row r="10196" customFormat="false" ht="15" hidden="false" customHeight="false" outlineLevel="0" collapsed="false">
      <c r="A10196" s="4" t="s">
        <v>16012</v>
      </c>
      <c r="B10196" s="4" t="s">
        <v>4489</v>
      </c>
      <c r="C10196" s="4" t="s">
        <v>1021</v>
      </c>
      <c r="D10196" s="4" t="n">
        <v>16</v>
      </c>
      <c r="E10196" s="4" t="n">
        <v>73.76</v>
      </c>
      <c r="F10196" s="4" t="n">
        <v>1180.16</v>
      </c>
      <c r="G10196" s="4" t="n">
        <f aca="false">INDEX(Data_Products!$D$2:$D$33,MATCH(C10196,Data_Products!$A$2:$A$33,0))</f>
        <v>51.51</v>
      </c>
      <c r="H10196" s="4" t="str">
        <f aca="false">INDEX(Data_Products!$C$2:$C$33,MATCH(C10196,Data_Products!$A$2:$A$33,0))</f>
        <v>Cement &amp; Aggregates</v>
      </c>
      <c r="I10196" s="10" t="n">
        <f aca="false">D10196*(E10196-G10196)</f>
        <v>356</v>
      </c>
      <c r="J10196" s="11" t="n">
        <f aca="false">IFERROR(I10196/F10196,0)</f>
        <v>0.301654013015184</v>
      </c>
      <c r="K10196" s="4" t="str">
        <f aca="false">IFERROR(INDEX(Data_Orders!$F$2:$F$4727,MATCH(B10196,Data_Orders!$A$2:$A$4727,0)),"")</f>
        <v>Retail</v>
      </c>
      <c r="L10196" s="4" t="str">
        <f aca="false">IFERROR(INDEX(Data_Orders!$D$2:$D$4727,MATCH(B10196,Data_Orders!$A$2:$A$4727,0)),"")</f>
        <v>Northampton</v>
      </c>
    </row>
    <row r="10197" customFormat="false" ht="15" hidden="false" customHeight="false" outlineLevel="0" collapsed="false">
      <c r="A10197" s="4" t="s">
        <v>16013</v>
      </c>
      <c r="B10197" s="4" t="s">
        <v>4489</v>
      </c>
      <c r="C10197" s="4" t="s">
        <v>1073</v>
      </c>
      <c r="D10197" s="4" t="n">
        <v>7</v>
      </c>
      <c r="E10197" s="4" t="n">
        <v>231.05</v>
      </c>
      <c r="F10197" s="4" t="n">
        <v>1617.35</v>
      </c>
      <c r="G10197" s="4" t="n">
        <f aca="false">INDEX(Data_Products!$D$2:$D$33,MATCH(C10197,Data_Products!$A$2:$A$33,0))</f>
        <v>148.29</v>
      </c>
      <c r="H10197" s="4" t="str">
        <f aca="false">INDEX(Data_Products!$C$2:$C$33,MATCH(C10197,Data_Products!$A$2:$A$33,0))</f>
        <v>Landscaping</v>
      </c>
      <c r="I10197" s="10" t="n">
        <f aca="false">D10197*(E10197-G10197)</f>
        <v>579.32</v>
      </c>
      <c r="J10197" s="11" t="n">
        <f aca="false">IFERROR(I10197/F10197,0)</f>
        <v>0.358190867777537</v>
      </c>
      <c r="K10197" s="4" t="str">
        <f aca="false">IFERROR(INDEX(Data_Orders!$F$2:$F$4727,MATCH(B10197,Data_Orders!$A$2:$A$4727,0)),"")</f>
        <v>Retail</v>
      </c>
      <c r="L10197" s="4" t="str">
        <f aca="false">IFERROR(INDEX(Data_Orders!$D$2:$D$4727,MATCH(B10197,Data_Orders!$A$2:$A$4727,0)),"")</f>
        <v>Northampton</v>
      </c>
    </row>
    <row r="10198" customFormat="false" ht="15" hidden="false" customHeight="false" outlineLevel="0" collapsed="false">
      <c r="A10198" s="4" t="s">
        <v>16014</v>
      </c>
      <c r="B10198" s="4" t="s">
        <v>4489</v>
      </c>
      <c r="C10198" s="4" t="s">
        <v>1013</v>
      </c>
      <c r="D10198" s="4" t="n">
        <v>1</v>
      </c>
      <c r="E10198" s="4" t="n">
        <v>240.92</v>
      </c>
      <c r="F10198" s="4" t="n">
        <v>240.92</v>
      </c>
      <c r="G10198" s="4" t="n">
        <f aca="false">INDEX(Data_Products!$D$2:$D$33,MATCH(C10198,Data_Products!$A$2:$A$33,0))</f>
        <v>168.32</v>
      </c>
      <c r="H10198" s="4" t="str">
        <f aca="false">INDEX(Data_Products!$C$2:$C$33,MATCH(C10198,Data_Products!$A$2:$A$33,0))</f>
        <v>Timber</v>
      </c>
      <c r="I10198" s="10" t="n">
        <f aca="false">D10198*(E10198-G10198)</f>
        <v>72.6</v>
      </c>
      <c r="J10198" s="11" t="n">
        <f aca="false">IFERROR(I10198/F10198,0)</f>
        <v>0.301344844761747</v>
      </c>
      <c r="K10198" s="4" t="str">
        <f aca="false">IFERROR(INDEX(Data_Orders!$F$2:$F$4727,MATCH(B10198,Data_Orders!$A$2:$A$4727,0)),"")</f>
        <v>Retail</v>
      </c>
      <c r="L10198" s="4" t="str">
        <f aca="false">IFERROR(INDEX(Data_Orders!$D$2:$D$4727,MATCH(B10198,Data_Orders!$A$2:$A$4727,0)),"")</f>
        <v>Northampton</v>
      </c>
    </row>
    <row r="10199" customFormat="false" ht="15" hidden="false" customHeight="false" outlineLevel="0" collapsed="false">
      <c r="A10199" s="4" t="s">
        <v>16015</v>
      </c>
      <c r="B10199" s="4" t="s">
        <v>4489</v>
      </c>
      <c r="C10199" s="4" t="s">
        <v>1010</v>
      </c>
      <c r="D10199" s="4" t="n">
        <v>5</v>
      </c>
      <c r="E10199" s="4" t="n">
        <v>135.95</v>
      </c>
      <c r="F10199" s="4" t="n">
        <v>679.75</v>
      </c>
      <c r="G10199" s="4" t="n">
        <f aca="false">INDEX(Data_Products!$D$2:$D$33,MATCH(C10199,Data_Products!$A$2:$A$33,0))</f>
        <v>111.1</v>
      </c>
      <c r="H10199" s="4" t="str">
        <f aca="false">INDEX(Data_Products!$C$2:$C$33,MATCH(C10199,Data_Products!$A$2:$A$33,0))</f>
        <v>Timber</v>
      </c>
      <c r="I10199" s="10" t="n">
        <f aca="false">D10199*(E10199-G10199)</f>
        <v>124.25</v>
      </c>
      <c r="J10199" s="11" t="n">
        <f aca="false">IFERROR(I10199/F10199,0)</f>
        <v>0.18278778962854</v>
      </c>
      <c r="K10199" s="4" t="str">
        <f aca="false">IFERROR(INDEX(Data_Orders!$F$2:$F$4727,MATCH(B10199,Data_Orders!$A$2:$A$4727,0)),"")</f>
        <v>Retail</v>
      </c>
      <c r="L10199" s="4" t="str">
        <f aca="false">IFERROR(INDEX(Data_Orders!$D$2:$D$4727,MATCH(B10199,Data_Orders!$A$2:$A$4727,0)),"")</f>
        <v>Northampton</v>
      </c>
    </row>
    <row r="10200" customFormat="false" ht="15" hidden="false" customHeight="false" outlineLevel="0" collapsed="false">
      <c r="A10200" s="4" t="s">
        <v>16016</v>
      </c>
      <c r="B10200" s="4" t="s">
        <v>4490</v>
      </c>
      <c r="C10200" s="4" t="s">
        <v>1066</v>
      </c>
      <c r="D10200" s="4" t="n">
        <v>13</v>
      </c>
      <c r="E10200" s="4" t="n">
        <v>209.69</v>
      </c>
      <c r="F10200" s="4" t="n">
        <v>2725.97</v>
      </c>
      <c r="G10200" s="4" t="n">
        <f aca="false">INDEX(Data_Products!$D$2:$D$33,MATCH(C10200,Data_Products!$A$2:$A$33,0))</f>
        <v>144.38</v>
      </c>
      <c r="H10200" s="4" t="str">
        <f aca="false">INDEX(Data_Products!$C$2:$C$33,MATCH(C10200,Data_Products!$A$2:$A$33,0))</f>
        <v>Plumbing &amp; Drainage</v>
      </c>
      <c r="I10200" s="10" t="n">
        <f aca="false">D10200*(E10200-G10200)</f>
        <v>849.03</v>
      </c>
      <c r="J10200" s="11" t="n">
        <f aca="false">IFERROR(I10200/F10200,0)</f>
        <v>0.311459773952024</v>
      </c>
      <c r="K10200" s="4" t="str">
        <f aca="false">IFERROR(INDEX(Data_Orders!$F$2:$F$4727,MATCH(B10200,Data_Orders!$A$2:$A$4727,0)),"")</f>
        <v>Retail</v>
      </c>
      <c r="L10200" s="4" t="str">
        <f aca="false">IFERROR(INDEX(Data_Orders!$D$2:$D$4727,MATCH(B10200,Data_Orders!$A$2:$A$4727,0)),"")</f>
        <v>Northampton</v>
      </c>
    </row>
    <row r="10201" customFormat="false" ht="15" hidden="false" customHeight="false" outlineLevel="0" collapsed="false">
      <c r="A10201" s="4" t="s">
        <v>16017</v>
      </c>
      <c r="B10201" s="4" t="s">
        <v>4490</v>
      </c>
      <c r="C10201" s="4" t="s">
        <v>1021</v>
      </c>
      <c r="D10201" s="4" t="n">
        <v>14</v>
      </c>
      <c r="E10201" s="4" t="n">
        <v>73.76</v>
      </c>
      <c r="F10201" s="4" t="n">
        <v>1032.64</v>
      </c>
      <c r="G10201" s="4" t="n">
        <f aca="false">INDEX(Data_Products!$D$2:$D$33,MATCH(C10201,Data_Products!$A$2:$A$33,0))</f>
        <v>51.51</v>
      </c>
      <c r="H10201" s="4" t="str">
        <f aca="false">INDEX(Data_Products!$C$2:$C$33,MATCH(C10201,Data_Products!$A$2:$A$33,0))</f>
        <v>Cement &amp; Aggregates</v>
      </c>
      <c r="I10201" s="10" t="n">
        <f aca="false">D10201*(E10201-G10201)</f>
        <v>311.5</v>
      </c>
      <c r="J10201" s="11" t="n">
        <f aca="false">IFERROR(I10201/F10201,0)</f>
        <v>0.301654013015184</v>
      </c>
      <c r="K10201" s="4" t="str">
        <f aca="false">IFERROR(INDEX(Data_Orders!$F$2:$F$4727,MATCH(B10201,Data_Orders!$A$2:$A$4727,0)),"")</f>
        <v>Retail</v>
      </c>
      <c r="L10201" s="4" t="str">
        <f aca="false">IFERROR(INDEX(Data_Orders!$D$2:$D$4727,MATCH(B10201,Data_Orders!$A$2:$A$4727,0)),"")</f>
        <v>Northampton</v>
      </c>
    </row>
    <row r="10202" customFormat="false" ht="15" hidden="false" customHeight="false" outlineLevel="0" collapsed="false">
      <c r="A10202" s="4" t="s">
        <v>16018</v>
      </c>
      <c r="B10202" s="4" t="s">
        <v>4490</v>
      </c>
      <c r="C10202" s="4" t="s">
        <v>1073</v>
      </c>
      <c r="D10202" s="4" t="n">
        <v>5</v>
      </c>
      <c r="E10202" s="4" t="n">
        <v>231.05</v>
      </c>
      <c r="F10202" s="4" t="n">
        <v>1155.25</v>
      </c>
      <c r="G10202" s="4" t="n">
        <f aca="false">INDEX(Data_Products!$D$2:$D$33,MATCH(C10202,Data_Products!$A$2:$A$33,0))</f>
        <v>148.29</v>
      </c>
      <c r="H10202" s="4" t="str">
        <f aca="false">INDEX(Data_Products!$C$2:$C$33,MATCH(C10202,Data_Products!$A$2:$A$33,0))</f>
        <v>Landscaping</v>
      </c>
      <c r="I10202" s="10" t="n">
        <f aca="false">D10202*(E10202-G10202)</f>
        <v>413.8</v>
      </c>
      <c r="J10202" s="11" t="n">
        <f aca="false">IFERROR(I10202/F10202,0)</f>
        <v>0.358190867777537</v>
      </c>
      <c r="K10202" s="4" t="str">
        <f aca="false">IFERROR(INDEX(Data_Orders!$F$2:$F$4727,MATCH(B10202,Data_Orders!$A$2:$A$4727,0)),"")</f>
        <v>Retail</v>
      </c>
      <c r="L10202" s="4" t="str">
        <f aca="false">IFERROR(INDEX(Data_Orders!$D$2:$D$4727,MATCH(B10202,Data_Orders!$A$2:$A$4727,0)),"")</f>
        <v>Northampton</v>
      </c>
    </row>
    <row r="10203" customFormat="false" ht="15" hidden="false" customHeight="false" outlineLevel="0" collapsed="false">
      <c r="A10203" s="4" t="s">
        <v>16019</v>
      </c>
      <c r="B10203" s="4" t="s">
        <v>4491</v>
      </c>
      <c r="C10203" s="4" t="s">
        <v>1041</v>
      </c>
      <c r="D10203" s="4" t="n">
        <v>10</v>
      </c>
      <c r="E10203" s="4" t="n">
        <v>242.75</v>
      </c>
      <c r="F10203" s="4" t="n">
        <v>2427.5</v>
      </c>
      <c r="G10203" s="4" t="n">
        <f aca="false">INDEX(Data_Products!$D$2:$D$33,MATCH(C10203,Data_Products!$A$2:$A$33,0))</f>
        <v>142.94</v>
      </c>
      <c r="H10203" s="4" t="str">
        <f aca="false">INDEX(Data_Products!$C$2:$C$33,MATCH(C10203,Data_Products!$A$2:$A$33,0))</f>
        <v>Tools &amp; Fixings</v>
      </c>
      <c r="I10203" s="10" t="n">
        <f aca="false">D10203*(E10203-G10203)</f>
        <v>998.1</v>
      </c>
      <c r="J10203" s="11" t="n">
        <f aca="false">IFERROR(I10203/F10203,0)</f>
        <v>0.411163748712667</v>
      </c>
      <c r="K10203" s="4" t="str">
        <f aca="false">IFERROR(INDEX(Data_Orders!$F$2:$F$4727,MATCH(B10203,Data_Orders!$A$2:$A$4727,0)),"")</f>
        <v>Retail</v>
      </c>
      <c r="L10203" s="4" t="str">
        <f aca="false">IFERROR(INDEX(Data_Orders!$D$2:$D$4727,MATCH(B10203,Data_Orders!$A$2:$A$4727,0)),"")</f>
        <v>Northampton</v>
      </c>
    </row>
    <row r="10204" customFormat="false" ht="15" hidden="false" customHeight="false" outlineLevel="0" collapsed="false">
      <c r="A10204" s="4" t="s">
        <v>16020</v>
      </c>
      <c r="B10204" s="4" t="s">
        <v>4491</v>
      </c>
      <c r="C10204" s="4" t="s">
        <v>1035</v>
      </c>
      <c r="D10204" s="4" t="n">
        <v>1</v>
      </c>
      <c r="E10204" s="4" t="n">
        <v>165.07</v>
      </c>
      <c r="F10204" s="4" t="n">
        <v>165.07</v>
      </c>
      <c r="G10204" s="4" t="n">
        <f aca="false">INDEX(Data_Products!$D$2:$D$33,MATCH(C10204,Data_Products!$A$2:$A$33,0))</f>
        <v>134.65</v>
      </c>
      <c r="H10204" s="4" t="str">
        <f aca="false">INDEX(Data_Products!$C$2:$C$33,MATCH(C10204,Data_Products!$A$2:$A$33,0))</f>
        <v>Insulation</v>
      </c>
      <c r="I10204" s="10" t="n">
        <f aca="false">D10204*(E10204-G10204)</f>
        <v>30.42</v>
      </c>
      <c r="J10204" s="11" t="n">
        <f aca="false">IFERROR(I10204/F10204,0)</f>
        <v>0.184285454655601</v>
      </c>
      <c r="K10204" s="4" t="str">
        <f aca="false">IFERROR(INDEX(Data_Orders!$F$2:$F$4727,MATCH(B10204,Data_Orders!$A$2:$A$4727,0)),"")</f>
        <v>Retail</v>
      </c>
      <c r="L10204" s="4" t="str">
        <f aca="false">IFERROR(INDEX(Data_Orders!$D$2:$D$4727,MATCH(B10204,Data_Orders!$A$2:$A$4727,0)),"")</f>
        <v>Northampton</v>
      </c>
    </row>
    <row r="10205" customFormat="false" ht="15" hidden="false" customHeight="false" outlineLevel="0" collapsed="false">
      <c r="A10205" s="4" t="s">
        <v>16021</v>
      </c>
      <c r="B10205" s="4" t="s">
        <v>4491</v>
      </c>
      <c r="C10205" s="4" t="s">
        <v>1026</v>
      </c>
      <c r="D10205" s="4" t="n">
        <v>11</v>
      </c>
      <c r="E10205" s="4" t="n">
        <v>184.05</v>
      </c>
      <c r="F10205" s="4" t="n">
        <v>2024.55</v>
      </c>
      <c r="G10205" s="4" t="n">
        <f aca="false">INDEX(Data_Products!$D$2:$D$33,MATCH(C10205,Data_Products!$A$2:$A$33,0))</f>
        <v>147.44</v>
      </c>
      <c r="H10205" s="4" t="str">
        <f aca="false">INDEX(Data_Products!$C$2:$C$33,MATCH(C10205,Data_Products!$A$2:$A$33,0))</f>
        <v>Cement &amp; Aggregates</v>
      </c>
      <c r="I10205" s="10" t="n">
        <f aca="false">D10205*(E10205-G10205)</f>
        <v>402.71</v>
      </c>
      <c r="J10205" s="11" t="n">
        <f aca="false">IFERROR(I10205/F10205,0)</f>
        <v>0.19891333876664</v>
      </c>
      <c r="K10205" s="4" t="str">
        <f aca="false">IFERROR(INDEX(Data_Orders!$F$2:$F$4727,MATCH(B10205,Data_Orders!$A$2:$A$4727,0)),"")</f>
        <v>Retail</v>
      </c>
      <c r="L10205" s="4" t="str">
        <f aca="false">IFERROR(INDEX(Data_Orders!$D$2:$D$4727,MATCH(B10205,Data_Orders!$A$2:$A$4727,0)),"")</f>
        <v>Northampton</v>
      </c>
    </row>
    <row r="10206" customFormat="false" ht="15" hidden="false" customHeight="false" outlineLevel="0" collapsed="false">
      <c r="A10206" s="4" t="s">
        <v>16022</v>
      </c>
      <c r="B10206" s="4" t="s">
        <v>4491</v>
      </c>
      <c r="C10206" s="4" t="s">
        <v>1044</v>
      </c>
      <c r="D10206" s="4" t="n">
        <v>16</v>
      </c>
      <c r="E10206" s="4" t="n">
        <v>190.44</v>
      </c>
      <c r="F10206" s="4" t="n">
        <v>3047.04</v>
      </c>
      <c r="G10206" s="4" t="n">
        <f aca="false">INDEX(Data_Products!$D$2:$D$33,MATCH(C10206,Data_Products!$A$2:$A$33,0))</f>
        <v>115.48</v>
      </c>
      <c r="H10206" s="4" t="str">
        <f aca="false">INDEX(Data_Products!$C$2:$C$33,MATCH(C10206,Data_Products!$A$2:$A$33,0))</f>
        <v>Tools &amp; Fixings</v>
      </c>
      <c r="I10206" s="10" t="n">
        <f aca="false">D10206*(E10206-G10206)</f>
        <v>1199.36</v>
      </c>
      <c r="J10206" s="11" t="n">
        <f aca="false">IFERROR(I10206/F10206,0)</f>
        <v>0.393614786809494</v>
      </c>
      <c r="K10206" s="4" t="str">
        <f aca="false">IFERROR(INDEX(Data_Orders!$F$2:$F$4727,MATCH(B10206,Data_Orders!$A$2:$A$4727,0)),"")</f>
        <v>Retail</v>
      </c>
      <c r="L10206" s="4" t="str">
        <f aca="false">IFERROR(INDEX(Data_Orders!$D$2:$D$4727,MATCH(B10206,Data_Orders!$A$2:$A$4727,0)),"")</f>
        <v>Northampton</v>
      </c>
    </row>
    <row r="10207" customFormat="false" ht="15" hidden="false" customHeight="false" outlineLevel="0" collapsed="false">
      <c r="A10207" s="4" t="s">
        <v>16023</v>
      </c>
      <c r="B10207" s="4" t="s">
        <v>4491</v>
      </c>
      <c r="C10207" s="4" t="s">
        <v>1077</v>
      </c>
      <c r="D10207" s="4" t="n">
        <v>3</v>
      </c>
      <c r="E10207" s="4" t="n">
        <v>46.61</v>
      </c>
      <c r="F10207" s="4" t="n">
        <v>139.83</v>
      </c>
      <c r="G10207" s="4" t="n">
        <f aca="false">INDEX(Data_Products!$D$2:$D$33,MATCH(C10207,Data_Products!$A$2:$A$33,0))</f>
        <v>36.87</v>
      </c>
      <c r="H10207" s="4" t="str">
        <f aca="false">INDEX(Data_Products!$C$2:$C$33,MATCH(C10207,Data_Products!$A$2:$A$33,0))</f>
        <v>Landscaping</v>
      </c>
      <c r="I10207" s="10" t="n">
        <f aca="false">D10207*(E10207-G10207)</f>
        <v>29.22</v>
      </c>
      <c r="J10207" s="11" t="n">
        <f aca="false">IFERROR(I10207/F10207,0)</f>
        <v>0.208968032611028</v>
      </c>
      <c r="K10207" s="4" t="str">
        <f aca="false">IFERROR(INDEX(Data_Orders!$F$2:$F$4727,MATCH(B10207,Data_Orders!$A$2:$A$4727,0)),"")</f>
        <v>Retail</v>
      </c>
      <c r="L10207" s="4" t="str">
        <f aca="false">IFERROR(INDEX(Data_Orders!$D$2:$D$4727,MATCH(B10207,Data_Orders!$A$2:$A$4727,0)),"")</f>
        <v>Northampton</v>
      </c>
    </row>
    <row r="10208" customFormat="false" ht="15" hidden="false" customHeight="false" outlineLevel="0" collapsed="false">
      <c r="A10208" s="4" t="s">
        <v>16024</v>
      </c>
      <c r="B10208" s="4" t="s">
        <v>4492</v>
      </c>
      <c r="C10208" s="4" t="s">
        <v>1030</v>
      </c>
      <c r="D10208" s="4" t="n">
        <v>20</v>
      </c>
      <c r="E10208" s="4" t="n">
        <v>25.23</v>
      </c>
      <c r="F10208" s="4" t="n">
        <v>504.6</v>
      </c>
      <c r="G10208" s="4" t="n">
        <f aca="false">INDEX(Data_Products!$D$2:$D$33,MATCH(C10208,Data_Products!$A$2:$A$33,0))</f>
        <v>17.67</v>
      </c>
      <c r="H10208" s="4" t="str">
        <f aca="false">INDEX(Data_Products!$C$2:$C$33,MATCH(C10208,Data_Products!$A$2:$A$33,0))</f>
        <v>Cement &amp; Aggregates</v>
      </c>
      <c r="I10208" s="10" t="n">
        <f aca="false">D10208*(E10208-G10208)</f>
        <v>151.2</v>
      </c>
      <c r="J10208" s="11" t="n">
        <f aca="false">IFERROR(I10208/F10208,0)</f>
        <v>0.299643281807372</v>
      </c>
      <c r="K10208" s="4" t="str">
        <f aca="false">IFERROR(INDEX(Data_Orders!$F$2:$F$4727,MATCH(B10208,Data_Orders!$A$2:$A$4727,0)),"")</f>
        <v>Retail</v>
      </c>
      <c r="L10208" s="4" t="str">
        <f aca="false">IFERROR(INDEX(Data_Orders!$D$2:$D$4727,MATCH(B10208,Data_Orders!$A$2:$A$4727,0)),"")</f>
        <v>Northampton</v>
      </c>
    </row>
    <row r="10209" customFormat="false" ht="15" hidden="false" customHeight="false" outlineLevel="0" collapsed="false">
      <c r="A10209" s="4" t="s">
        <v>16025</v>
      </c>
      <c r="B10209" s="4" t="s">
        <v>4492</v>
      </c>
      <c r="C10209" s="4" t="s">
        <v>1037</v>
      </c>
      <c r="D10209" s="4" t="n">
        <v>12</v>
      </c>
      <c r="E10209" s="4" t="n">
        <v>90.97</v>
      </c>
      <c r="F10209" s="4" t="n">
        <v>1091.64</v>
      </c>
      <c r="G10209" s="4" t="n">
        <f aca="false">INDEX(Data_Products!$D$2:$D$33,MATCH(C10209,Data_Products!$A$2:$A$33,0))</f>
        <v>73.81</v>
      </c>
      <c r="H10209" s="4" t="str">
        <f aca="false">INDEX(Data_Products!$C$2:$C$33,MATCH(C10209,Data_Products!$A$2:$A$33,0))</f>
        <v>Insulation</v>
      </c>
      <c r="I10209" s="10" t="n">
        <f aca="false">D10209*(E10209-G10209)</f>
        <v>205.92</v>
      </c>
      <c r="J10209" s="11" t="n">
        <f aca="false">IFERROR(I10209/F10209,0)</f>
        <v>0.18863361547763</v>
      </c>
      <c r="K10209" s="4" t="str">
        <f aca="false">IFERROR(INDEX(Data_Orders!$F$2:$F$4727,MATCH(B10209,Data_Orders!$A$2:$A$4727,0)),"")</f>
        <v>Retail</v>
      </c>
      <c r="L10209" s="4" t="str">
        <f aca="false">IFERROR(INDEX(Data_Orders!$D$2:$D$4727,MATCH(B10209,Data_Orders!$A$2:$A$4727,0)),"")</f>
        <v>Northampton</v>
      </c>
    </row>
    <row r="10210" customFormat="false" ht="15" hidden="false" customHeight="false" outlineLevel="0" collapsed="false">
      <c r="A10210" s="4" t="s">
        <v>16026</v>
      </c>
      <c r="B10210" s="4" t="s">
        <v>4492</v>
      </c>
      <c r="C10210" s="4" t="s">
        <v>1077</v>
      </c>
      <c r="D10210" s="4" t="n">
        <v>14</v>
      </c>
      <c r="E10210" s="4" t="n">
        <v>46.61</v>
      </c>
      <c r="F10210" s="4" t="n">
        <v>652.54</v>
      </c>
      <c r="G10210" s="4" t="n">
        <f aca="false">INDEX(Data_Products!$D$2:$D$33,MATCH(C10210,Data_Products!$A$2:$A$33,0))</f>
        <v>36.87</v>
      </c>
      <c r="H10210" s="4" t="str">
        <f aca="false">INDEX(Data_Products!$C$2:$C$33,MATCH(C10210,Data_Products!$A$2:$A$33,0))</f>
        <v>Landscaping</v>
      </c>
      <c r="I10210" s="10" t="n">
        <f aca="false">D10210*(E10210-G10210)</f>
        <v>136.36</v>
      </c>
      <c r="J10210" s="11" t="n">
        <f aca="false">IFERROR(I10210/F10210,0)</f>
        <v>0.208968032611028</v>
      </c>
      <c r="K10210" s="4" t="str">
        <f aca="false">IFERROR(INDEX(Data_Orders!$F$2:$F$4727,MATCH(B10210,Data_Orders!$A$2:$A$4727,0)),"")</f>
        <v>Retail</v>
      </c>
      <c r="L10210" s="4" t="str">
        <f aca="false">IFERROR(INDEX(Data_Orders!$D$2:$D$4727,MATCH(B10210,Data_Orders!$A$2:$A$4727,0)),"")</f>
        <v>Northampton</v>
      </c>
    </row>
    <row r="10211" customFormat="false" ht="15" hidden="false" customHeight="false" outlineLevel="0" collapsed="false">
      <c r="A10211" s="4" t="s">
        <v>16027</v>
      </c>
      <c r="B10211" s="4" t="s">
        <v>4493</v>
      </c>
      <c r="C10211" s="4" t="s">
        <v>1028</v>
      </c>
      <c r="D10211" s="4" t="n">
        <v>18</v>
      </c>
      <c r="E10211" s="4" t="n">
        <v>118.79</v>
      </c>
      <c r="F10211" s="4" t="n">
        <v>2138.22</v>
      </c>
      <c r="G10211" s="4" t="n">
        <f aca="false">INDEX(Data_Products!$D$2:$D$33,MATCH(C10211,Data_Products!$A$2:$A$33,0))</f>
        <v>81.07</v>
      </c>
      <c r="H10211" s="4" t="str">
        <f aca="false">INDEX(Data_Products!$C$2:$C$33,MATCH(C10211,Data_Products!$A$2:$A$33,0))</f>
        <v>Cement &amp; Aggregates</v>
      </c>
      <c r="I10211" s="10" t="n">
        <f aca="false">D10211*(E10211-G10211)</f>
        <v>678.96</v>
      </c>
      <c r="J10211" s="11" t="n">
        <f aca="false">IFERROR(I10211/F10211,0)</f>
        <v>0.317535146056066</v>
      </c>
      <c r="K10211" s="4" t="str">
        <f aca="false">IFERROR(INDEX(Data_Orders!$F$2:$F$4727,MATCH(B10211,Data_Orders!$A$2:$A$4727,0)),"")</f>
        <v>Retail</v>
      </c>
      <c r="L10211" s="4" t="str">
        <f aca="false">IFERROR(INDEX(Data_Orders!$D$2:$D$4727,MATCH(B10211,Data_Orders!$A$2:$A$4727,0)),"")</f>
        <v>Northampton</v>
      </c>
    </row>
    <row r="10212" customFormat="false" ht="15" hidden="false" customHeight="false" outlineLevel="0" collapsed="false">
      <c r="A10212" s="4" t="s">
        <v>16028</v>
      </c>
      <c r="B10212" s="4" t="s">
        <v>4493</v>
      </c>
      <c r="C10212" s="4" t="s">
        <v>1013</v>
      </c>
      <c r="D10212" s="4" t="n">
        <v>16</v>
      </c>
      <c r="E10212" s="4" t="n">
        <v>240.92</v>
      </c>
      <c r="F10212" s="4" t="n">
        <v>3854.72</v>
      </c>
      <c r="G10212" s="4" t="n">
        <f aca="false">INDEX(Data_Products!$D$2:$D$33,MATCH(C10212,Data_Products!$A$2:$A$33,0))</f>
        <v>168.32</v>
      </c>
      <c r="H10212" s="4" t="str">
        <f aca="false">INDEX(Data_Products!$C$2:$C$33,MATCH(C10212,Data_Products!$A$2:$A$33,0))</f>
        <v>Timber</v>
      </c>
      <c r="I10212" s="10" t="n">
        <f aca="false">D10212*(E10212-G10212)</f>
        <v>1161.6</v>
      </c>
      <c r="J10212" s="11" t="n">
        <f aca="false">IFERROR(I10212/F10212,0)</f>
        <v>0.301344844761747</v>
      </c>
      <c r="K10212" s="4" t="str">
        <f aca="false">IFERROR(INDEX(Data_Orders!$F$2:$F$4727,MATCH(B10212,Data_Orders!$A$2:$A$4727,0)),"")</f>
        <v>Retail</v>
      </c>
      <c r="L10212" s="4" t="str">
        <f aca="false">IFERROR(INDEX(Data_Orders!$D$2:$D$4727,MATCH(B10212,Data_Orders!$A$2:$A$4727,0)),"")</f>
        <v>Northampton</v>
      </c>
    </row>
    <row r="10213" customFormat="false" ht="15" hidden="false" customHeight="false" outlineLevel="0" collapsed="false">
      <c r="A10213" s="4" t="s">
        <v>16029</v>
      </c>
      <c r="B10213" s="4" t="s">
        <v>4493</v>
      </c>
      <c r="C10213" s="4" t="s">
        <v>1061</v>
      </c>
      <c r="D10213" s="4" t="n">
        <v>7</v>
      </c>
      <c r="E10213" s="4" t="n">
        <v>145.57</v>
      </c>
      <c r="F10213" s="4" t="n">
        <v>1018.99</v>
      </c>
      <c r="G10213" s="4" t="n">
        <f aca="false">INDEX(Data_Products!$D$2:$D$33,MATCH(C10213,Data_Products!$A$2:$A$33,0))</f>
        <v>119.29</v>
      </c>
      <c r="H10213" s="4" t="str">
        <f aca="false">INDEX(Data_Products!$C$2:$C$33,MATCH(C10213,Data_Products!$A$2:$A$33,0))</f>
        <v>Plumbing &amp; Drainage</v>
      </c>
      <c r="I10213" s="10" t="n">
        <f aca="false">D10213*(E10213-G10213)</f>
        <v>183.96</v>
      </c>
      <c r="J10213" s="11" t="n">
        <f aca="false">IFERROR(I10213/F10213,0)</f>
        <v>0.180531702960775</v>
      </c>
      <c r="K10213" s="4" t="str">
        <f aca="false">IFERROR(INDEX(Data_Orders!$F$2:$F$4727,MATCH(B10213,Data_Orders!$A$2:$A$4727,0)),"")</f>
        <v>Retail</v>
      </c>
      <c r="L10213" s="4" t="str">
        <f aca="false">IFERROR(INDEX(Data_Orders!$D$2:$D$4727,MATCH(B10213,Data_Orders!$A$2:$A$4727,0)),"")</f>
        <v>Northampton</v>
      </c>
    </row>
    <row r="10214" customFormat="false" ht="15" hidden="false" customHeight="false" outlineLevel="0" collapsed="false">
      <c r="A10214" s="4" t="s">
        <v>16030</v>
      </c>
      <c r="B10214" s="4" t="s">
        <v>4493</v>
      </c>
      <c r="C10214" s="4" t="s">
        <v>1037</v>
      </c>
      <c r="D10214" s="4" t="n">
        <v>12</v>
      </c>
      <c r="E10214" s="4" t="n">
        <v>90.97</v>
      </c>
      <c r="F10214" s="4" t="n">
        <v>1091.64</v>
      </c>
      <c r="G10214" s="4" t="n">
        <f aca="false">INDEX(Data_Products!$D$2:$D$33,MATCH(C10214,Data_Products!$A$2:$A$33,0))</f>
        <v>73.81</v>
      </c>
      <c r="H10214" s="4" t="str">
        <f aca="false">INDEX(Data_Products!$C$2:$C$33,MATCH(C10214,Data_Products!$A$2:$A$33,0))</f>
        <v>Insulation</v>
      </c>
      <c r="I10214" s="10" t="n">
        <f aca="false">D10214*(E10214-G10214)</f>
        <v>205.92</v>
      </c>
      <c r="J10214" s="11" t="n">
        <f aca="false">IFERROR(I10214/F10214,0)</f>
        <v>0.18863361547763</v>
      </c>
      <c r="K10214" s="4" t="str">
        <f aca="false">IFERROR(INDEX(Data_Orders!$F$2:$F$4727,MATCH(B10214,Data_Orders!$A$2:$A$4727,0)),"")</f>
        <v>Retail</v>
      </c>
      <c r="L10214" s="4" t="str">
        <f aca="false">IFERROR(INDEX(Data_Orders!$D$2:$D$4727,MATCH(B10214,Data_Orders!$A$2:$A$4727,0)),"")</f>
        <v>Northampton</v>
      </c>
    </row>
    <row r="10215" customFormat="false" ht="15" hidden="false" customHeight="false" outlineLevel="0" collapsed="false">
      <c r="A10215" s="4" t="s">
        <v>16031</v>
      </c>
      <c r="B10215" s="4" t="s">
        <v>4494</v>
      </c>
      <c r="C10215" s="4" t="s">
        <v>1028</v>
      </c>
      <c r="D10215" s="4" t="n">
        <v>8</v>
      </c>
      <c r="E10215" s="4" t="n">
        <v>118.79</v>
      </c>
      <c r="F10215" s="4" t="n">
        <v>950.32</v>
      </c>
      <c r="G10215" s="4" t="n">
        <f aca="false">INDEX(Data_Products!$D$2:$D$33,MATCH(C10215,Data_Products!$A$2:$A$33,0))</f>
        <v>81.07</v>
      </c>
      <c r="H10215" s="4" t="str">
        <f aca="false">INDEX(Data_Products!$C$2:$C$33,MATCH(C10215,Data_Products!$A$2:$A$33,0))</f>
        <v>Cement &amp; Aggregates</v>
      </c>
      <c r="I10215" s="10" t="n">
        <f aca="false">D10215*(E10215-G10215)</f>
        <v>301.76</v>
      </c>
      <c r="J10215" s="11" t="n">
        <f aca="false">IFERROR(I10215/F10215,0)</f>
        <v>0.317535146056065</v>
      </c>
      <c r="K10215" s="4" t="str">
        <f aca="false">IFERROR(INDEX(Data_Orders!$F$2:$F$4727,MATCH(B10215,Data_Orders!$A$2:$A$4727,0)),"")</f>
        <v>Retail</v>
      </c>
      <c r="L10215" s="4" t="str">
        <f aca="false">IFERROR(INDEX(Data_Orders!$D$2:$D$4727,MATCH(B10215,Data_Orders!$A$2:$A$4727,0)),"")</f>
        <v>Northampton</v>
      </c>
    </row>
    <row r="10216" customFormat="false" ht="15" hidden="false" customHeight="false" outlineLevel="0" collapsed="false">
      <c r="A10216" s="4" t="s">
        <v>16032</v>
      </c>
      <c r="B10216" s="4" t="s">
        <v>4494</v>
      </c>
      <c r="C10216" s="4" t="s">
        <v>1077</v>
      </c>
      <c r="D10216" s="4" t="n">
        <v>9</v>
      </c>
      <c r="E10216" s="4" t="n">
        <v>46.61</v>
      </c>
      <c r="F10216" s="4" t="n">
        <v>419.49</v>
      </c>
      <c r="G10216" s="4" t="n">
        <f aca="false">INDEX(Data_Products!$D$2:$D$33,MATCH(C10216,Data_Products!$A$2:$A$33,0))</f>
        <v>36.87</v>
      </c>
      <c r="H10216" s="4" t="str">
        <f aca="false">INDEX(Data_Products!$C$2:$C$33,MATCH(C10216,Data_Products!$A$2:$A$33,0))</f>
        <v>Landscaping</v>
      </c>
      <c r="I10216" s="10" t="n">
        <f aca="false">D10216*(E10216-G10216)</f>
        <v>87.66</v>
      </c>
      <c r="J10216" s="11" t="n">
        <f aca="false">IFERROR(I10216/F10216,0)</f>
        <v>0.208968032611028</v>
      </c>
      <c r="K10216" s="4" t="str">
        <f aca="false">IFERROR(INDEX(Data_Orders!$F$2:$F$4727,MATCH(B10216,Data_Orders!$A$2:$A$4727,0)),"")</f>
        <v>Retail</v>
      </c>
      <c r="L10216" s="4" t="str">
        <f aca="false">IFERROR(INDEX(Data_Orders!$D$2:$D$4727,MATCH(B10216,Data_Orders!$A$2:$A$4727,0)),"")</f>
        <v>Northampton</v>
      </c>
    </row>
    <row r="10217" customFormat="false" ht="15" hidden="false" customHeight="false" outlineLevel="0" collapsed="false">
      <c r="A10217" s="4" t="s">
        <v>16033</v>
      </c>
      <c r="B10217" s="4" t="s">
        <v>4494</v>
      </c>
      <c r="C10217" s="4" t="s">
        <v>1035</v>
      </c>
      <c r="D10217" s="4" t="n">
        <v>11</v>
      </c>
      <c r="E10217" s="4" t="n">
        <v>165.07</v>
      </c>
      <c r="F10217" s="4" t="n">
        <v>1815.77</v>
      </c>
      <c r="G10217" s="4" t="n">
        <f aca="false">INDEX(Data_Products!$D$2:$D$33,MATCH(C10217,Data_Products!$A$2:$A$33,0))</f>
        <v>134.65</v>
      </c>
      <c r="H10217" s="4" t="str">
        <f aca="false">INDEX(Data_Products!$C$2:$C$33,MATCH(C10217,Data_Products!$A$2:$A$33,0))</f>
        <v>Insulation</v>
      </c>
      <c r="I10217" s="10" t="n">
        <f aca="false">D10217*(E10217-G10217)</f>
        <v>334.62</v>
      </c>
      <c r="J10217" s="11" t="n">
        <f aca="false">IFERROR(I10217/F10217,0)</f>
        <v>0.184285454655601</v>
      </c>
      <c r="K10217" s="4" t="str">
        <f aca="false">IFERROR(INDEX(Data_Orders!$F$2:$F$4727,MATCH(B10217,Data_Orders!$A$2:$A$4727,0)),"")</f>
        <v>Retail</v>
      </c>
      <c r="L10217" s="4" t="str">
        <f aca="false">IFERROR(INDEX(Data_Orders!$D$2:$D$4727,MATCH(B10217,Data_Orders!$A$2:$A$4727,0)),"")</f>
        <v>Northampton</v>
      </c>
    </row>
    <row r="10218" customFormat="false" ht="15" hidden="false" customHeight="false" outlineLevel="0" collapsed="false">
      <c r="A10218" s="4" t="s">
        <v>16034</v>
      </c>
      <c r="B10218" s="4" t="s">
        <v>4495</v>
      </c>
      <c r="C10218" s="4" t="s">
        <v>1028</v>
      </c>
      <c r="D10218" s="4" t="n">
        <v>13</v>
      </c>
      <c r="E10218" s="4" t="n">
        <v>118.79</v>
      </c>
      <c r="F10218" s="4" t="n">
        <v>1544.27</v>
      </c>
      <c r="G10218" s="4" t="n">
        <f aca="false">INDEX(Data_Products!$D$2:$D$33,MATCH(C10218,Data_Products!$A$2:$A$33,0))</f>
        <v>81.07</v>
      </c>
      <c r="H10218" s="4" t="str">
        <f aca="false">INDEX(Data_Products!$C$2:$C$33,MATCH(C10218,Data_Products!$A$2:$A$33,0))</f>
        <v>Cement &amp; Aggregates</v>
      </c>
      <c r="I10218" s="10" t="n">
        <f aca="false">D10218*(E10218-G10218)</f>
        <v>490.36</v>
      </c>
      <c r="J10218" s="11" t="n">
        <f aca="false">IFERROR(I10218/F10218,0)</f>
        <v>0.317535146056066</v>
      </c>
      <c r="K10218" s="4" t="str">
        <f aca="false">IFERROR(INDEX(Data_Orders!$F$2:$F$4727,MATCH(B10218,Data_Orders!$A$2:$A$4727,0)),"")</f>
        <v>Retail</v>
      </c>
      <c r="L10218" s="4" t="str">
        <f aca="false">IFERROR(INDEX(Data_Orders!$D$2:$D$4727,MATCH(B10218,Data_Orders!$A$2:$A$4727,0)),"")</f>
        <v>Northampton</v>
      </c>
    </row>
    <row r="10219" customFormat="false" ht="15" hidden="false" customHeight="false" outlineLevel="0" collapsed="false">
      <c r="A10219" s="4" t="s">
        <v>16035</v>
      </c>
      <c r="B10219" s="4" t="s">
        <v>4496</v>
      </c>
      <c r="C10219" s="4" t="s">
        <v>1073</v>
      </c>
      <c r="D10219" s="4" t="n">
        <v>14</v>
      </c>
      <c r="E10219" s="4" t="n">
        <v>231.05</v>
      </c>
      <c r="F10219" s="4" t="n">
        <v>3234.7</v>
      </c>
      <c r="G10219" s="4" t="n">
        <f aca="false">INDEX(Data_Products!$D$2:$D$33,MATCH(C10219,Data_Products!$A$2:$A$33,0))</f>
        <v>148.29</v>
      </c>
      <c r="H10219" s="4" t="str">
        <f aca="false">INDEX(Data_Products!$C$2:$C$33,MATCH(C10219,Data_Products!$A$2:$A$33,0))</f>
        <v>Landscaping</v>
      </c>
      <c r="I10219" s="10" t="n">
        <f aca="false">D10219*(E10219-G10219)</f>
        <v>1158.64</v>
      </c>
      <c r="J10219" s="11" t="n">
        <f aca="false">IFERROR(I10219/F10219,0)</f>
        <v>0.358190867777537</v>
      </c>
      <c r="K10219" s="4" t="str">
        <f aca="false">IFERROR(INDEX(Data_Orders!$F$2:$F$4727,MATCH(B10219,Data_Orders!$A$2:$A$4727,0)),"")</f>
        <v>Retail</v>
      </c>
      <c r="L10219" s="4" t="str">
        <f aca="false">IFERROR(INDEX(Data_Orders!$D$2:$D$4727,MATCH(B10219,Data_Orders!$A$2:$A$4727,0)),"")</f>
        <v>Northampton</v>
      </c>
    </row>
    <row r="10220" customFormat="false" ht="15" hidden="false" customHeight="false" outlineLevel="0" collapsed="false">
      <c r="A10220" s="4" t="s">
        <v>16036</v>
      </c>
      <c r="B10220" s="4" t="s">
        <v>4496</v>
      </c>
      <c r="C10220" s="4" t="s">
        <v>1048</v>
      </c>
      <c r="D10220" s="4" t="n">
        <v>12</v>
      </c>
      <c r="E10220" s="4" t="n">
        <v>112.72</v>
      </c>
      <c r="F10220" s="4" t="n">
        <v>1352.64</v>
      </c>
      <c r="G10220" s="4" t="n">
        <f aca="false">INDEX(Data_Products!$D$2:$D$33,MATCH(C10220,Data_Products!$A$2:$A$33,0))</f>
        <v>83.21</v>
      </c>
      <c r="H10220" s="4" t="str">
        <f aca="false">INDEX(Data_Products!$C$2:$C$33,MATCH(C10220,Data_Products!$A$2:$A$33,0))</f>
        <v>Tools &amp; Fixings</v>
      </c>
      <c r="I10220" s="10" t="n">
        <f aca="false">D10220*(E10220-G10220)</f>
        <v>354.12</v>
      </c>
      <c r="J10220" s="11" t="n">
        <f aca="false">IFERROR(I10220/F10220,0)</f>
        <v>0.261799148332151</v>
      </c>
      <c r="K10220" s="4" t="str">
        <f aca="false">IFERROR(INDEX(Data_Orders!$F$2:$F$4727,MATCH(B10220,Data_Orders!$A$2:$A$4727,0)),"")</f>
        <v>Retail</v>
      </c>
      <c r="L10220" s="4" t="str">
        <f aca="false">IFERROR(INDEX(Data_Orders!$D$2:$D$4727,MATCH(B10220,Data_Orders!$A$2:$A$4727,0)),"")</f>
        <v>Northampton</v>
      </c>
    </row>
    <row r="10221" customFormat="false" ht="15" hidden="false" customHeight="false" outlineLevel="0" collapsed="false">
      <c r="A10221" s="4" t="s">
        <v>16037</v>
      </c>
      <c r="B10221" s="4" t="s">
        <v>4496</v>
      </c>
      <c r="C10221" s="4" t="s">
        <v>1057</v>
      </c>
      <c r="D10221" s="4" t="n">
        <v>17</v>
      </c>
      <c r="E10221" s="4" t="n">
        <v>176.81</v>
      </c>
      <c r="F10221" s="4" t="n">
        <v>3005.77</v>
      </c>
      <c r="G10221" s="4" t="n">
        <f aca="false">INDEX(Data_Products!$D$2:$D$33,MATCH(C10221,Data_Products!$A$2:$A$33,0))</f>
        <v>129.57</v>
      </c>
      <c r="H10221" s="4" t="str">
        <f aca="false">INDEX(Data_Products!$C$2:$C$33,MATCH(C10221,Data_Products!$A$2:$A$33,0))</f>
        <v>Roofing</v>
      </c>
      <c r="I10221" s="10" t="n">
        <f aca="false">D10221*(E10221-G10221)</f>
        <v>803.08</v>
      </c>
      <c r="J10221" s="11" t="n">
        <f aca="false">IFERROR(I10221/F10221,0)</f>
        <v>0.267179458175443</v>
      </c>
      <c r="K10221" s="4" t="str">
        <f aca="false">IFERROR(INDEX(Data_Orders!$F$2:$F$4727,MATCH(B10221,Data_Orders!$A$2:$A$4727,0)),"")</f>
        <v>Retail</v>
      </c>
      <c r="L10221" s="4" t="str">
        <f aca="false">IFERROR(INDEX(Data_Orders!$D$2:$D$4727,MATCH(B10221,Data_Orders!$A$2:$A$4727,0)),"")</f>
        <v>Northampton</v>
      </c>
    </row>
    <row r="10222" customFormat="false" ht="15" hidden="false" customHeight="false" outlineLevel="0" collapsed="false">
      <c r="A10222" s="4" t="s">
        <v>16038</v>
      </c>
      <c r="B10222" s="4" t="s">
        <v>4496</v>
      </c>
      <c r="C10222" s="4" t="s">
        <v>1068</v>
      </c>
      <c r="D10222" s="4" t="n">
        <v>7</v>
      </c>
      <c r="E10222" s="4" t="n">
        <v>86.28</v>
      </c>
      <c r="F10222" s="4" t="n">
        <v>603.96</v>
      </c>
      <c r="G10222" s="4" t="n">
        <f aca="false">INDEX(Data_Products!$D$2:$D$33,MATCH(C10222,Data_Products!$A$2:$A$33,0))</f>
        <v>68.55</v>
      </c>
      <c r="H10222" s="4" t="str">
        <f aca="false">INDEX(Data_Products!$C$2:$C$33,MATCH(C10222,Data_Products!$A$2:$A$33,0))</f>
        <v>Plumbing &amp; Drainage</v>
      </c>
      <c r="I10222" s="10" t="n">
        <f aca="false">D10222*(E10222-G10222)</f>
        <v>124.11</v>
      </c>
      <c r="J10222" s="11" t="n">
        <f aca="false">IFERROR(I10222/F10222,0)</f>
        <v>0.205493741307371</v>
      </c>
      <c r="K10222" s="4" t="str">
        <f aca="false">IFERROR(INDEX(Data_Orders!$F$2:$F$4727,MATCH(B10222,Data_Orders!$A$2:$A$4727,0)),"")</f>
        <v>Retail</v>
      </c>
      <c r="L10222" s="4" t="str">
        <f aca="false">IFERROR(INDEX(Data_Orders!$D$2:$D$4727,MATCH(B10222,Data_Orders!$A$2:$A$4727,0)),"")</f>
        <v>Northampton</v>
      </c>
    </row>
    <row r="10223" customFormat="false" ht="15" hidden="false" customHeight="false" outlineLevel="0" collapsed="false">
      <c r="A10223" s="4" t="s">
        <v>16039</v>
      </c>
      <c r="B10223" s="4" t="s">
        <v>4497</v>
      </c>
      <c r="C10223" s="4" t="s">
        <v>1046</v>
      </c>
      <c r="D10223" s="4" t="n">
        <v>10</v>
      </c>
      <c r="E10223" s="4" t="n">
        <v>154.02</v>
      </c>
      <c r="F10223" s="4" t="n">
        <v>1540.2</v>
      </c>
      <c r="G10223" s="4" t="n">
        <f aca="false">INDEX(Data_Products!$D$2:$D$33,MATCH(C10223,Data_Products!$A$2:$A$33,0))</f>
        <v>102.1</v>
      </c>
      <c r="H10223" s="4" t="str">
        <f aca="false">INDEX(Data_Products!$C$2:$C$33,MATCH(C10223,Data_Products!$A$2:$A$33,0))</f>
        <v>Tools &amp; Fixings</v>
      </c>
      <c r="I10223" s="10" t="n">
        <f aca="false">D10223*(E10223-G10223)</f>
        <v>519.2</v>
      </c>
      <c r="J10223" s="11" t="n">
        <f aca="false">IFERROR(I10223/F10223,0)</f>
        <v>0.337099078041813</v>
      </c>
      <c r="K10223" s="4" t="str">
        <f aca="false">IFERROR(INDEX(Data_Orders!$F$2:$F$4727,MATCH(B10223,Data_Orders!$A$2:$A$4727,0)),"")</f>
        <v>Retail</v>
      </c>
      <c r="L10223" s="4" t="str">
        <f aca="false">IFERROR(INDEX(Data_Orders!$D$2:$D$4727,MATCH(B10223,Data_Orders!$A$2:$A$4727,0)),"")</f>
        <v>Northampton</v>
      </c>
    </row>
    <row r="10224" customFormat="false" ht="15" hidden="false" customHeight="false" outlineLevel="0" collapsed="false">
      <c r="A10224" s="4" t="s">
        <v>16040</v>
      </c>
      <c r="B10224" s="4" t="s">
        <v>4497</v>
      </c>
      <c r="C10224" s="4" t="s">
        <v>1024</v>
      </c>
      <c r="D10224" s="4" t="n">
        <v>18</v>
      </c>
      <c r="E10224" s="4" t="n">
        <v>137.14</v>
      </c>
      <c r="F10224" s="4" t="n">
        <v>2468.52</v>
      </c>
      <c r="G10224" s="4" t="n">
        <f aca="false">INDEX(Data_Products!$D$2:$D$33,MATCH(C10224,Data_Products!$A$2:$A$33,0))</f>
        <v>99.99</v>
      </c>
      <c r="H10224" s="4" t="str">
        <f aca="false">INDEX(Data_Products!$C$2:$C$33,MATCH(C10224,Data_Products!$A$2:$A$33,0))</f>
        <v>Cement &amp; Aggregates</v>
      </c>
      <c r="I10224" s="10" t="n">
        <f aca="false">D10224*(E10224-G10224)</f>
        <v>668.7</v>
      </c>
      <c r="J10224" s="11" t="n">
        <f aca="false">IFERROR(I10224/F10224,0)</f>
        <v>0.270891060230421</v>
      </c>
      <c r="K10224" s="4" t="str">
        <f aca="false">IFERROR(INDEX(Data_Orders!$F$2:$F$4727,MATCH(B10224,Data_Orders!$A$2:$A$4727,0)),"")</f>
        <v>Retail</v>
      </c>
      <c r="L10224" s="4" t="str">
        <f aca="false">IFERROR(INDEX(Data_Orders!$D$2:$D$4727,MATCH(B10224,Data_Orders!$A$2:$A$4727,0)),"")</f>
        <v>Northampton</v>
      </c>
    </row>
    <row r="10225" customFormat="false" ht="15" hidden="false" customHeight="false" outlineLevel="0" collapsed="false">
      <c r="A10225" s="4" t="s">
        <v>16041</v>
      </c>
      <c r="B10225" s="4" t="s">
        <v>4497</v>
      </c>
      <c r="C10225" s="4" t="s">
        <v>1066</v>
      </c>
      <c r="D10225" s="4" t="n">
        <v>8</v>
      </c>
      <c r="E10225" s="4" t="n">
        <v>209.69</v>
      </c>
      <c r="F10225" s="4" t="n">
        <v>1677.52</v>
      </c>
      <c r="G10225" s="4" t="n">
        <f aca="false">INDEX(Data_Products!$D$2:$D$33,MATCH(C10225,Data_Products!$A$2:$A$33,0))</f>
        <v>144.38</v>
      </c>
      <c r="H10225" s="4" t="str">
        <f aca="false">INDEX(Data_Products!$C$2:$C$33,MATCH(C10225,Data_Products!$A$2:$A$33,0))</f>
        <v>Plumbing &amp; Drainage</v>
      </c>
      <c r="I10225" s="10" t="n">
        <f aca="false">D10225*(E10225-G10225)</f>
        <v>522.48</v>
      </c>
      <c r="J10225" s="11" t="n">
        <f aca="false">IFERROR(I10225/F10225,0)</f>
        <v>0.311459773952024</v>
      </c>
      <c r="K10225" s="4" t="str">
        <f aca="false">IFERROR(INDEX(Data_Orders!$F$2:$F$4727,MATCH(B10225,Data_Orders!$A$2:$A$4727,0)),"")</f>
        <v>Retail</v>
      </c>
      <c r="L10225" s="4" t="str">
        <f aca="false">IFERROR(INDEX(Data_Orders!$D$2:$D$4727,MATCH(B10225,Data_Orders!$A$2:$A$4727,0)),"")</f>
        <v>Northampton</v>
      </c>
    </row>
    <row r="10226" customFormat="false" ht="15" hidden="false" customHeight="false" outlineLevel="0" collapsed="false">
      <c r="A10226" s="4" t="s">
        <v>16042</v>
      </c>
      <c r="B10226" s="4" t="s">
        <v>4498</v>
      </c>
      <c r="C10226" s="4" t="s">
        <v>1055</v>
      </c>
      <c r="D10226" s="4" t="n">
        <v>14</v>
      </c>
      <c r="E10226" s="4" t="n">
        <v>205.03</v>
      </c>
      <c r="F10226" s="4" t="n">
        <v>2870.42</v>
      </c>
      <c r="G10226" s="4" t="n">
        <f aca="false">INDEX(Data_Products!$D$2:$D$33,MATCH(C10226,Data_Products!$A$2:$A$33,0))</f>
        <v>138.6</v>
      </c>
      <c r="H10226" s="4" t="str">
        <f aca="false">INDEX(Data_Products!$C$2:$C$33,MATCH(C10226,Data_Products!$A$2:$A$33,0))</f>
        <v>Roofing</v>
      </c>
      <c r="I10226" s="10" t="n">
        <f aca="false">D10226*(E10226-G10226)</f>
        <v>930.02</v>
      </c>
      <c r="J10226" s="11" t="n">
        <f aca="false">IFERROR(I10226/F10226,0)</f>
        <v>0.324001365653807</v>
      </c>
      <c r="K10226" s="4" t="str">
        <f aca="false">IFERROR(INDEX(Data_Orders!$F$2:$F$4727,MATCH(B10226,Data_Orders!$A$2:$A$4727,0)),"")</f>
        <v>Retail</v>
      </c>
      <c r="L10226" s="4" t="str">
        <f aca="false">IFERROR(INDEX(Data_Orders!$D$2:$D$4727,MATCH(B10226,Data_Orders!$A$2:$A$4727,0)),"")</f>
        <v>Northampton</v>
      </c>
    </row>
    <row r="10227" customFormat="false" ht="15" hidden="false" customHeight="false" outlineLevel="0" collapsed="false">
      <c r="A10227" s="4" t="s">
        <v>16043</v>
      </c>
      <c r="B10227" s="4" t="s">
        <v>4498</v>
      </c>
      <c r="C10227" s="4" t="s">
        <v>1048</v>
      </c>
      <c r="D10227" s="4" t="n">
        <v>6</v>
      </c>
      <c r="E10227" s="4" t="n">
        <v>112.72</v>
      </c>
      <c r="F10227" s="4" t="n">
        <v>676.32</v>
      </c>
      <c r="G10227" s="4" t="n">
        <f aca="false">INDEX(Data_Products!$D$2:$D$33,MATCH(C10227,Data_Products!$A$2:$A$33,0))</f>
        <v>83.21</v>
      </c>
      <c r="H10227" s="4" t="str">
        <f aca="false">INDEX(Data_Products!$C$2:$C$33,MATCH(C10227,Data_Products!$A$2:$A$33,0))</f>
        <v>Tools &amp; Fixings</v>
      </c>
      <c r="I10227" s="10" t="n">
        <f aca="false">D10227*(E10227-G10227)</f>
        <v>177.06</v>
      </c>
      <c r="J10227" s="11" t="n">
        <f aca="false">IFERROR(I10227/F10227,0)</f>
        <v>0.261799148332151</v>
      </c>
      <c r="K10227" s="4" t="str">
        <f aca="false">IFERROR(INDEX(Data_Orders!$F$2:$F$4727,MATCH(B10227,Data_Orders!$A$2:$A$4727,0)),"")</f>
        <v>Retail</v>
      </c>
      <c r="L10227" s="4" t="str">
        <f aca="false">IFERROR(INDEX(Data_Orders!$D$2:$D$4727,MATCH(B10227,Data_Orders!$A$2:$A$4727,0)),"")</f>
        <v>Northampton</v>
      </c>
    </row>
    <row r="10228" customFormat="false" ht="15" hidden="false" customHeight="false" outlineLevel="0" collapsed="false">
      <c r="A10228" s="4" t="s">
        <v>16044</v>
      </c>
      <c r="B10228" s="4" t="s">
        <v>4498</v>
      </c>
      <c r="C10228" s="4" t="s">
        <v>1077</v>
      </c>
      <c r="D10228" s="4" t="n">
        <v>14</v>
      </c>
      <c r="E10228" s="4" t="n">
        <v>46.61</v>
      </c>
      <c r="F10228" s="4" t="n">
        <v>652.54</v>
      </c>
      <c r="G10228" s="4" t="n">
        <f aca="false">INDEX(Data_Products!$D$2:$D$33,MATCH(C10228,Data_Products!$A$2:$A$33,0))</f>
        <v>36.87</v>
      </c>
      <c r="H10228" s="4" t="str">
        <f aca="false">INDEX(Data_Products!$C$2:$C$33,MATCH(C10228,Data_Products!$A$2:$A$33,0))</f>
        <v>Landscaping</v>
      </c>
      <c r="I10228" s="10" t="n">
        <f aca="false">D10228*(E10228-G10228)</f>
        <v>136.36</v>
      </c>
      <c r="J10228" s="11" t="n">
        <f aca="false">IFERROR(I10228/F10228,0)</f>
        <v>0.208968032611028</v>
      </c>
      <c r="K10228" s="4" t="str">
        <f aca="false">IFERROR(INDEX(Data_Orders!$F$2:$F$4727,MATCH(B10228,Data_Orders!$A$2:$A$4727,0)),"")</f>
        <v>Retail</v>
      </c>
      <c r="L10228" s="4" t="str">
        <f aca="false">IFERROR(INDEX(Data_Orders!$D$2:$D$4727,MATCH(B10228,Data_Orders!$A$2:$A$4727,0)),"")</f>
        <v>Northampton</v>
      </c>
    </row>
    <row r="10229" customFormat="false" ht="15" hidden="false" customHeight="false" outlineLevel="0" collapsed="false">
      <c r="A10229" s="4" t="s">
        <v>16045</v>
      </c>
      <c r="B10229" s="4" t="s">
        <v>4499</v>
      </c>
      <c r="C10229" s="4" t="s">
        <v>1024</v>
      </c>
      <c r="D10229" s="4" t="n">
        <v>10</v>
      </c>
      <c r="E10229" s="4" t="n">
        <v>137.14</v>
      </c>
      <c r="F10229" s="4" t="n">
        <v>1371.4</v>
      </c>
      <c r="G10229" s="4" t="n">
        <f aca="false">INDEX(Data_Products!$D$2:$D$33,MATCH(C10229,Data_Products!$A$2:$A$33,0))</f>
        <v>99.99</v>
      </c>
      <c r="H10229" s="4" t="str">
        <f aca="false">INDEX(Data_Products!$C$2:$C$33,MATCH(C10229,Data_Products!$A$2:$A$33,0))</f>
        <v>Cement &amp; Aggregates</v>
      </c>
      <c r="I10229" s="10" t="n">
        <f aca="false">D10229*(E10229-G10229)</f>
        <v>371.5</v>
      </c>
      <c r="J10229" s="11" t="n">
        <f aca="false">IFERROR(I10229/F10229,0)</f>
        <v>0.270891060230421</v>
      </c>
      <c r="K10229" s="4" t="str">
        <f aca="false">IFERROR(INDEX(Data_Orders!$F$2:$F$4727,MATCH(B10229,Data_Orders!$A$2:$A$4727,0)),"")</f>
        <v>Retail</v>
      </c>
      <c r="L10229" s="4" t="str">
        <f aca="false">IFERROR(INDEX(Data_Orders!$D$2:$D$4727,MATCH(B10229,Data_Orders!$A$2:$A$4727,0)),"")</f>
        <v>Northampton</v>
      </c>
    </row>
    <row r="10230" customFormat="false" ht="15" hidden="false" customHeight="false" outlineLevel="0" collapsed="false">
      <c r="A10230" s="4" t="s">
        <v>16046</v>
      </c>
      <c r="B10230" s="4" t="s">
        <v>4499</v>
      </c>
      <c r="C10230" s="4" t="s">
        <v>1039</v>
      </c>
      <c r="D10230" s="4" t="n">
        <v>17</v>
      </c>
      <c r="E10230" s="4" t="n">
        <v>160.41</v>
      </c>
      <c r="F10230" s="4" t="n">
        <v>2726.97</v>
      </c>
      <c r="G10230" s="4" t="n">
        <f aca="false">INDEX(Data_Products!$D$2:$D$33,MATCH(C10230,Data_Products!$A$2:$A$33,0))</f>
        <v>99.74</v>
      </c>
      <c r="H10230" s="4" t="str">
        <f aca="false">INDEX(Data_Products!$C$2:$C$33,MATCH(C10230,Data_Products!$A$2:$A$33,0))</f>
        <v>Insulation</v>
      </c>
      <c r="I10230" s="10" t="n">
        <f aca="false">D10230*(E10230-G10230)</f>
        <v>1031.39</v>
      </c>
      <c r="J10230" s="11" t="n">
        <f aca="false">IFERROR(I10230/F10230,0)</f>
        <v>0.378218315566361</v>
      </c>
      <c r="K10230" s="4" t="str">
        <f aca="false">IFERROR(INDEX(Data_Orders!$F$2:$F$4727,MATCH(B10230,Data_Orders!$A$2:$A$4727,0)),"")</f>
        <v>Retail</v>
      </c>
      <c r="L10230" s="4" t="str">
        <f aca="false">IFERROR(INDEX(Data_Orders!$D$2:$D$4727,MATCH(B10230,Data_Orders!$A$2:$A$4727,0)),"")</f>
        <v>Northampton</v>
      </c>
    </row>
    <row r="10231" customFormat="false" ht="15" hidden="false" customHeight="false" outlineLevel="0" collapsed="false">
      <c r="A10231" s="4" t="s">
        <v>16047</v>
      </c>
      <c r="B10231" s="4" t="s">
        <v>4499</v>
      </c>
      <c r="C10231" s="4" t="s">
        <v>1037</v>
      </c>
      <c r="D10231" s="4" t="n">
        <v>11</v>
      </c>
      <c r="E10231" s="4" t="n">
        <v>90.97</v>
      </c>
      <c r="F10231" s="4" t="n">
        <v>1000.67</v>
      </c>
      <c r="G10231" s="4" t="n">
        <f aca="false">INDEX(Data_Products!$D$2:$D$33,MATCH(C10231,Data_Products!$A$2:$A$33,0))</f>
        <v>73.81</v>
      </c>
      <c r="H10231" s="4" t="str">
        <f aca="false">INDEX(Data_Products!$C$2:$C$33,MATCH(C10231,Data_Products!$A$2:$A$33,0))</f>
        <v>Insulation</v>
      </c>
      <c r="I10231" s="10" t="n">
        <f aca="false">D10231*(E10231-G10231)</f>
        <v>188.76</v>
      </c>
      <c r="J10231" s="11" t="n">
        <f aca="false">IFERROR(I10231/F10231,0)</f>
        <v>0.18863361547763</v>
      </c>
      <c r="K10231" s="4" t="str">
        <f aca="false">IFERROR(INDEX(Data_Orders!$F$2:$F$4727,MATCH(B10231,Data_Orders!$A$2:$A$4727,0)),"")</f>
        <v>Retail</v>
      </c>
      <c r="L10231" s="4" t="str">
        <f aca="false">IFERROR(INDEX(Data_Orders!$D$2:$D$4727,MATCH(B10231,Data_Orders!$A$2:$A$4727,0)),"")</f>
        <v>Northampton</v>
      </c>
    </row>
    <row r="10232" customFormat="false" ht="15" hidden="false" customHeight="false" outlineLevel="0" collapsed="false">
      <c r="A10232" s="4" t="s">
        <v>16048</v>
      </c>
      <c r="B10232" s="4" t="s">
        <v>4499</v>
      </c>
      <c r="C10232" s="4" t="s">
        <v>1068</v>
      </c>
      <c r="D10232" s="4" t="n">
        <v>8</v>
      </c>
      <c r="E10232" s="4" t="n">
        <v>86.28</v>
      </c>
      <c r="F10232" s="4" t="n">
        <v>690.24</v>
      </c>
      <c r="G10232" s="4" t="n">
        <f aca="false">INDEX(Data_Products!$D$2:$D$33,MATCH(C10232,Data_Products!$A$2:$A$33,0))</f>
        <v>68.55</v>
      </c>
      <c r="H10232" s="4" t="str">
        <f aca="false">INDEX(Data_Products!$C$2:$C$33,MATCH(C10232,Data_Products!$A$2:$A$33,0))</f>
        <v>Plumbing &amp; Drainage</v>
      </c>
      <c r="I10232" s="10" t="n">
        <f aca="false">D10232*(E10232-G10232)</f>
        <v>141.84</v>
      </c>
      <c r="J10232" s="11" t="n">
        <f aca="false">IFERROR(I10232/F10232,0)</f>
        <v>0.205493741307371</v>
      </c>
      <c r="K10232" s="4" t="str">
        <f aca="false">IFERROR(INDEX(Data_Orders!$F$2:$F$4727,MATCH(B10232,Data_Orders!$A$2:$A$4727,0)),"")</f>
        <v>Retail</v>
      </c>
      <c r="L10232" s="4" t="str">
        <f aca="false">IFERROR(INDEX(Data_Orders!$D$2:$D$4727,MATCH(B10232,Data_Orders!$A$2:$A$4727,0)),"")</f>
        <v>Northampton</v>
      </c>
    </row>
    <row r="10233" customFormat="false" ht="15" hidden="false" customHeight="false" outlineLevel="0" collapsed="false">
      <c r="A10233" s="4" t="s">
        <v>16049</v>
      </c>
      <c r="B10233" s="4" t="s">
        <v>4500</v>
      </c>
      <c r="C10233" s="4" t="s">
        <v>1073</v>
      </c>
      <c r="D10233" s="4" t="n">
        <v>14</v>
      </c>
      <c r="E10233" s="4" t="n">
        <v>231.05</v>
      </c>
      <c r="F10233" s="4" t="n">
        <v>3234.7</v>
      </c>
      <c r="G10233" s="4" t="n">
        <f aca="false">INDEX(Data_Products!$D$2:$D$33,MATCH(C10233,Data_Products!$A$2:$A$33,0))</f>
        <v>148.29</v>
      </c>
      <c r="H10233" s="4" t="str">
        <f aca="false">INDEX(Data_Products!$C$2:$C$33,MATCH(C10233,Data_Products!$A$2:$A$33,0))</f>
        <v>Landscaping</v>
      </c>
      <c r="I10233" s="10" t="n">
        <f aca="false">D10233*(E10233-G10233)</f>
        <v>1158.64</v>
      </c>
      <c r="J10233" s="11" t="n">
        <f aca="false">IFERROR(I10233/F10233,0)</f>
        <v>0.358190867777537</v>
      </c>
      <c r="K10233" s="4" t="str">
        <f aca="false">IFERROR(INDEX(Data_Orders!$F$2:$F$4727,MATCH(B10233,Data_Orders!$A$2:$A$4727,0)),"")</f>
        <v>Housebuilder</v>
      </c>
      <c r="L10233" s="4" t="str">
        <f aca="false">IFERROR(INDEX(Data_Orders!$D$2:$D$4727,MATCH(B10233,Data_Orders!$A$2:$A$4727,0)),"")</f>
        <v>Leicester</v>
      </c>
    </row>
    <row r="10234" customFormat="false" ht="15" hidden="false" customHeight="false" outlineLevel="0" collapsed="false">
      <c r="A10234" s="4" t="s">
        <v>16050</v>
      </c>
      <c r="B10234" s="4" t="s">
        <v>4500</v>
      </c>
      <c r="C10234" s="4" t="s">
        <v>1052</v>
      </c>
      <c r="D10234" s="4" t="n">
        <v>20</v>
      </c>
      <c r="E10234" s="4" t="n">
        <v>205.71</v>
      </c>
      <c r="F10234" s="4" t="n">
        <v>4114.2</v>
      </c>
      <c r="G10234" s="4" t="n">
        <f aca="false">INDEX(Data_Products!$D$2:$D$33,MATCH(C10234,Data_Products!$A$2:$A$33,0))</f>
        <v>152.29</v>
      </c>
      <c r="H10234" s="4" t="str">
        <f aca="false">INDEX(Data_Products!$C$2:$C$33,MATCH(C10234,Data_Products!$A$2:$A$33,0))</f>
        <v>Roofing</v>
      </c>
      <c r="I10234" s="10" t="n">
        <f aca="false">D10234*(E10234-G10234)</f>
        <v>1068.4</v>
      </c>
      <c r="J10234" s="11" t="n">
        <f aca="false">IFERROR(I10234/F10234,0)</f>
        <v>0.259685965679841</v>
      </c>
      <c r="K10234" s="4" t="str">
        <f aca="false">IFERROR(INDEX(Data_Orders!$F$2:$F$4727,MATCH(B10234,Data_Orders!$A$2:$A$4727,0)),"")</f>
        <v>Housebuilder</v>
      </c>
      <c r="L10234" s="4" t="str">
        <f aca="false">IFERROR(INDEX(Data_Orders!$D$2:$D$4727,MATCH(B10234,Data_Orders!$A$2:$A$4727,0)),"")</f>
        <v>Leicester</v>
      </c>
    </row>
    <row r="10235" customFormat="false" ht="15" hidden="false" customHeight="false" outlineLevel="0" collapsed="false">
      <c r="A10235" s="4" t="s">
        <v>16051</v>
      </c>
      <c r="B10235" s="4" t="s">
        <v>4500</v>
      </c>
      <c r="C10235" s="4" t="s">
        <v>1030</v>
      </c>
      <c r="D10235" s="4" t="n">
        <v>18</v>
      </c>
      <c r="E10235" s="4" t="n">
        <v>25.23</v>
      </c>
      <c r="F10235" s="4" t="n">
        <v>454.14</v>
      </c>
      <c r="G10235" s="4" t="n">
        <f aca="false">INDEX(Data_Products!$D$2:$D$33,MATCH(C10235,Data_Products!$A$2:$A$33,0))</f>
        <v>17.67</v>
      </c>
      <c r="H10235" s="4" t="str">
        <f aca="false">INDEX(Data_Products!$C$2:$C$33,MATCH(C10235,Data_Products!$A$2:$A$33,0))</f>
        <v>Cement &amp; Aggregates</v>
      </c>
      <c r="I10235" s="10" t="n">
        <f aca="false">D10235*(E10235-G10235)</f>
        <v>136.08</v>
      </c>
      <c r="J10235" s="11" t="n">
        <f aca="false">IFERROR(I10235/F10235,0)</f>
        <v>0.299643281807372</v>
      </c>
      <c r="K10235" s="4" t="str">
        <f aca="false">IFERROR(INDEX(Data_Orders!$F$2:$F$4727,MATCH(B10235,Data_Orders!$A$2:$A$4727,0)),"")</f>
        <v>Housebuilder</v>
      </c>
      <c r="L10235" s="4" t="str">
        <f aca="false">IFERROR(INDEX(Data_Orders!$D$2:$D$4727,MATCH(B10235,Data_Orders!$A$2:$A$4727,0)),"")</f>
        <v>Leicester</v>
      </c>
    </row>
    <row r="10236" customFormat="false" ht="15" hidden="false" customHeight="false" outlineLevel="0" collapsed="false">
      <c r="A10236" s="4" t="s">
        <v>16052</v>
      </c>
      <c r="B10236" s="4" t="s">
        <v>4500</v>
      </c>
      <c r="C10236" s="4" t="s">
        <v>1026</v>
      </c>
      <c r="D10236" s="4" t="n">
        <v>7</v>
      </c>
      <c r="E10236" s="4" t="n">
        <v>184.05</v>
      </c>
      <c r="F10236" s="4" t="n">
        <v>1288.35</v>
      </c>
      <c r="G10236" s="4" t="n">
        <f aca="false">INDEX(Data_Products!$D$2:$D$33,MATCH(C10236,Data_Products!$A$2:$A$33,0))</f>
        <v>147.44</v>
      </c>
      <c r="H10236" s="4" t="str">
        <f aca="false">INDEX(Data_Products!$C$2:$C$33,MATCH(C10236,Data_Products!$A$2:$A$33,0))</f>
        <v>Cement &amp; Aggregates</v>
      </c>
      <c r="I10236" s="10" t="n">
        <f aca="false">D10236*(E10236-G10236)</f>
        <v>256.27</v>
      </c>
      <c r="J10236" s="11" t="n">
        <f aca="false">IFERROR(I10236/F10236,0)</f>
        <v>0.19891333876664</v>
      </c>
      <c r="K10236" s="4" t="str">
        <f aca="false">IFERROR(INDEX(Data_Orders!$F$2:$F$4727,MATCH(B10236,Data_Orders!$A$2:$A$4727,0)),"")</f>
        <v>Housebuilder</v>
      </c>
      <c r="L10236" s="4" t="str">
        <f aca="false">IFERROR(INDEX(Data_Orders!$D$2:$D$4727,MATCH(B10236,Data_Orders!$A$2:$A$4727,0)),"")</f>
        <v>Leicester</v>
      </c>
    </row>
    <row r="10237" customFormat="false" ht="15" hidden="false" customHeight="false" outlineLevel="0" collapsed="false">
      <c r="A10237" s="4" t="s">
        <v>16053</v>
      </c>
      <c r="B10237" s="4" t="s">
        <v>4500</v>
      </c>
      <c r="C10237" s="4" t="s">
        <v>1021</v>
      </c>
      <c r="D10237" s="4" t="n">
        <v>9</v>
      </c>
      <c r="E10237" s="4" t="n">
        <v>73.76</v>
      </c>
      <c r="F10237" s="4" t="n">
        <v>663.84</v>
      </c>
      <c r="G10237" s="4" t="n">
        <f aca="false">INDEX(Data_Products!$D$2:$D$33,MATCH(C10237,Data_Products!$A$2:$A$33,0))</f>
        <v>51.51</v>
      </c>
      <c r="H10237" s="4" t="str">
        <f aca="false">INDEX(Data_Products!$C$2:$C$33,MATCH(C10237,Data_Products!$A$2:$A$33,0))</f>
        <v>Cement &amp; Aggregates</v>
      </c>
      <c r="I10237" s="10" t="n">
        <f aca="false">D10237*(E10237-G10237)</f>
        <v>200.25</v>
      </c>
      <c r="J10237" s="11" t="n">
        <f aca="false">IFERROR(I10237/F10237,0)</f>
        <v>0.301654013015184</v>
      </c>
      <c r="K10237" s="4" t="str">
        <f aca="false">IFERROR(INDEX(Data_Orders!$F$2:$F$4727,MATCH(B10237,Data_Orders!$A$2:$A$4727,0)),"")</f>
        <v>Housebuilder</v>
      </c>
      <c r="L10237" s="4" t="str">
        <f aca="false">IFERROR(INDEX(Data_Orders!$D$2:$D$4727,MATCH(B10237,Data_Orders!$A$2:$A$4727,0)),"")</f>
        <v>Leicester</v>
      </c>
    </row>
    <row r="10238" customFormat="false" ht="15" hidden="false" customHeight="false" outlineLevel="0" collapsed="false">
      <c r="A10238" s="4" t="s">
        <v>16054</v>
      </c>
      <c r="B10238" s="4" t="s">
        <v>4501</v>
      </c>
      <c r="C10238" s="4" t="s">
        <v>1070</v>
      </c>
      <c r="D10238" s="4" t="n">
        <v>14</v>
      </c>
      <c r="E10238" s="4" t="n">
        <v>230.32</v>
      </c>
      <c r="F10238" s="4" t="n">
        <v>3224.48</v>
      </c>
      <c r="G10238" s="4" t="n">
        <f aca="false">INDEX(Data_Products!$D$2:$D$33,MATCH(C10238,Data_Products!$A$2:$A$33,0))</f>
        <v>161.64</v>
      </c>
      <c r="H10238" s="4" t="str">
        <f aca="false">INDEX(Data_Products!$C$2:$C$33,MATCH(C10238,Data_Products!$A$2:$A$33,0))</f>
        <v>Landscaping</v>
      </c>
      <c r="I10238" s="10" t="n">
        <f aca="false">D10238*(E10238-G10238)</f>
        <v>961.52</v>
      </c>
      <c r="J10238" s="11" t="n">
        <f aca="false">IFERROR(I10238/F10238,0)</f>
        <v>0.298193817297673</v>
      </c>
      <c r="K10238" s="4" t="str">
        <f aca="false">IFERROR(INDEX(Data_Orders!$F$2:$F$4727,MATCH(B10238,Data_Orders!$A$2:$A$4727,0)),"")</f>
        <v>Housebuilder</v>
      </c>
      <c r="L10238" s="4" t="str">
        <f aca="false">IFERROR(INDEX(Data_Orders!$D$2:$D$4727,MATCH(B10238,Data_Orders!$A$2:$A$4727,0)),"")</f>
        <v>Leicester</v>
      </c>
    </row>
    <row r="10239" customFormat="false" ht="15" hidden="false" customHeight="false" outlineLevel="0" collapsed="false">
      <c r="A10239" s="4" t="s">
        <v>16055</v>
      </c>
      <c r="B10239" s="4" t="s">
        <v>4501</v>
      </c>
      <c r="C10239" s="4" t="s">
        <v>1061</v>
      </c>
      <c r="D10239" s="4" t="n">
        <v>20</v>
      </c>
      <c r="E10239" s="4" t="n">
        <v>145.57</v>
      </c>
      <c r="F10239" s="4" t="n">
        <v>2911.4</v>
      </c>
      <c r="G10239" s="4" t="n">
        <f aca="false">INDEX(Data_Products!$D$2:$D$33,MATCH(C10239,Data_Products!$A$2:$A$33,0))</f>
        <v>119.29</v>
      </c>
      <c r="H10239" s="4" t="str">
        <f aca="false">INDEX(Data_Products!$C$2:$C$33,MATCH(C10239,Data_Products!$A$2:$A$33,0))</f>
        <v>Plumbing &amp; Drainage</v>
      </c>
      <c r="I10239" s="10" t="n">
        <f aca="false">D10239*(E10239-G10239)</f>
        <v>525.6</v>
      </c>
      <c r="J10239" s="11" t="n">
        <f aca="false">IFERROR(I10239/F10239,0)</f>
        <v>0.180531702960775</v>
      </c>
      <c r="K10239" s="4" t="str">
        <f aca="false">IFERROR(INDEX(Data_Orders!$F$2:$F$4727,MATCH(B10239,Data_Orders!$A$2:$A$4727,0)),"")</f>
        <v>Housebuilder</v>
      </c>
      <c r="L10239" s="4" t="str">
        <f aca="false">IFERROR(INDEX(Data_Orders!$D$2:$D$4727,MATCH(B10239,Data_Orders!$A$2:$A$4727,0)),"")</f>
        <v>Leicester</v>
      </c>
    </row>
    <row r="10240" customFormat="false" ht="15" hidden="false" customHeight="false" outlineLevel="0" collapsed="false">
      <c r="A10240" s="4" t="s">
        <v>16056</v>
      </c>
      <c r="B10240" s="4" t="s">
        <v>4502</v>
      </c>
      <c r="C10240" s="4" t="s">
        <v>1070</v>
      </c>
      <c r="D10240" s="4" t="n">
        <v>12</v>
      </c>
      <c r="E10240" s="4" t="n">
        <v>230.32</v>
      </c>
      <c r="F10240" s="4" t="n">
        <v>2763.84</v>
      </c>
      <c r="G10240" s="4" t="n">
        <f aca="false">INDEX(Data_Products!$D$2:$D$33,MATCH(C10240,Data_Products!$A$2:$A$33,0))</f>
        <v>161.64</v>
      </c>
      <c r="H10240" s="4" t="str">
        <f aca="false">INDEX(Data_Products!$C$2:$C$33,MATCH(C10240,Data_Products!$A$2:$A$33,0))</f>
        <v>Landscaping</v>
      </c>
      <c r="I10240" s="10" t="n">
        <f aca="false">D10240*(E10240-G10240)</f>
        <v>824.16</v>
      </c>
      <c r="J10240" s="11" t="n">
        <f aca="false">IFERROR(I10240/F10240,0)</f>
        <v>0.298193817297673</v>
      </c>
      <c r="K10240" s="4" t="str">
        <f aca="false">IFERROR(INDEX(Data_Orders!$F$2:$F$4727,MATCH(B10240,Data_Orders!$A$2:$A$4727,0)),"")</f>
        <v>Housebuilder</v>
      </c>
      <c r="L10240" s="4" t="str">
        <f aca="false">IFERROR(INDEX(Data_Orders!$D$2:$D$4727,MATCH(B10240,Data_Orders!$A$2:$A$4727,0)),"")</f>
        <v>Leicester</v>
      </c>
    </row>
    <row r="10241" customFormat="false" ht="15" hidden="false" customHeight="false" outlineLevel="0" collapsed="false">
      <c r="A10241" s="4" t="s">
        <v>16057</v>
      </c>
      <c r="B10241" s="4" t="s">
        <v>4502</v>
      </c>
      <c r="C10241" s="4" t="s">
        <v>1048</v>
      </c>
      <c r="D10241" s="4" t="n">
        <v>1</v>
      </c>
      <c r="E10241" s="4" t="n">
        <v>112.72</v>
      </c>
      <c r="F10241" s="4" t="n">
        <v>112.72</v>
      </c>
      <c r="G10241" s="4" t="n">
        <f aca="false">INDEX(Data_Products!$D$2:$D$33,MATCH(C10241,Data_Products!$A$2:$A$33,0))</f>
        <v>83.21</v>
      </c>
      <c r="H10241" s="4" t="str">
        <f aca="false">INDEX(Data_Products!$C$2:$C$33,MATCH(C10241,Data_Products!$A$2:$A$33,0))</f>
        <v>Tools &amp; Fixings</v>
      </c>
      <c r="I10241" s="10" t="n">
        <f aca="false">D10241*(E10241-G10241)</f>
        <v>29.51</v>
      </c>
      <c r="J10241" s="11" t="n">
        <f aca="false">IFERROR(I10241/F10241,0)</f>
        <v>0.261799148332151</v>
      </c>
      <c r="K10241" s="4" t="str">
        <f aca="false">IFERROR(INDEX(Data_Orders!$F$2:$F$4727,MATCH(B10241,Data_Orders!$A$2:$A$4727,0)),"")</f>
        <v>Housebuilder</v>
      </c>
      <c r="L10241" s="4" t="str">
        <f aca="false">IFERROR(INDEX(Data_Orders!$D$2:$D$4727,MATCH(B10241,Data_Orders!$A$2:$A$4727,0)),"")</f>
        <v>Leicester</v>
      </c>
    </row>
    <row r="10242" customFormat="false" ht="15" hidden="false" customHeight="false" outlineLevel="0" collapsed="false">
      <c r="A10242" s="4" t="s">
        <v>16058</v>
      </c>
      <c r="B10242" s="4" t="s">
        <v>4502</v>
      </c>
      <c r="C10242" s="4" t="s">
        <v>1013</v>
      </c>
      <c r="D10242" s="4" t="n">
        <v>10</v>
      </c>
      <c r="E10242" s="4" t="n">
        <v>240.92</v>
      </c>
      <c r="F10242" s="4" t="n">
        <v>2409.2</v>
      </c>
      <c r="G10242" s="4" t="n">
        <f aca="false">INDEX(Data_Products!$D$2:$D$33,MATCH(C10242,Data_Products!$A$2:$A$33,0))</f>
        <v>168.32</v>
      </c>
      <c r="H10242" s="4" t="str">
        <f aca="false">INDEX(Data_Products!$C$2:$C$33,MATCH(C10242,Data_Products!$A$2:$A$33,0))</f>
        <v>Timber</v>
      </c>
      <c r="I10242" s="10" t="n">
        <f aca="false">D10242*(E10242-G10242)</f>
        <v>726</v>
      </c>
      <c r="J10242" s="11" t="n">
        <f aca="false">IFERROR(I10242/F10242,0)</f>
        <v>0.301344844761747</v>
      </c>
      <c r="K10242" s="4" t="str">
        <f aca="false">IFERROR(INDEX(Data_Orders!$F$2:$F$4727,MATCH(B10242,Data_Orders!$A$2:$A$4727,0)),"")</f>
        <v>Housebuilder</v>
      </c>
      <c r="L10242" s="4" t="str">
        <f aca="false">IFERROR(INDEX(Data_Orders!$D$2:$D$4727,MATCH(B10242,Data_Orders!$A$2:$A$4727,0)),"")</f>
        <v>Leicester</v>
      </c>
    </row>
    <row r="10243" customFormat="false" ht="15" hidden="false" customHeight="false" outlineLevel="0" collapsed="false">
      <c r="A10243" s="4" t="s">
        <v>16059</v>
      </c>
      <c r="B10243" s="4" t="s">
        <v>4503</v>
      </c>
      <c r="C10243" s="4" t="s">
        <v>1035</v>
      </c>
      <c r="D10243" s="4" t="n">
        <v>2</v>
      </c>
      <c r="E10243" s="4" t="n">
        <v>165.07</v>
      </c>
      <c r="F10243" s="4" t="n">
        <v>330.14</v>
      </c>
      <c r="G10243" s="4" t="n">
        <f aca="false">INDEX(Data_Products!$D$2:$D$33,MATCH(C10243,Data_Products!$A$2:$A$33,0))</f>
        <v>134.65</v>
      </c>
      <c r="H10243" s="4" t="str">
        <f aca="false">INDEX(Data_Products!$C$2:$C$33,MATCH(C10243,Data_Products!$A$2:$A$33,0))</f>
        <v>Insulation</v>
      </c>
      <c r="I10243" s="10" t="n">
        <f aca="false">D10243*(E10243-G10243)</f>
        <v>60.84</v>
      </c>
      <c r="J10243" s="11" t="n">
        <f aca="false">IFERROR(I10243/F10243,0)</f>
        <v>0.184285454655601</v>
      </c>
      <c r="K10243" s="4" t="str">
        <f aca="false">IFERROR(INDEX(Data_Orders!$F$2:$F$4727,MATCH(B10243,Data_Orders!$A$2:$A$4727,0)),"")</f>
        <v>Housebuilder</v>
      </c>
      <c r="L10243" s="4" t="str">
        <f aca="false">IFERROR(INDEX(Data_Orders!$D$2:$D$4727,MATCH(B10243,Data_Orders!$A$2:$A$4727,0)),"")</f>
        <v>Leicester</v>
      </c>
    </row>
    <row r="10244" customFormat="false" ht="15" hidden="false" customHeight="false" outlineLevel="0" collapsed="false">
      <c r="A10244" s="4" t="s">
        <v>16060</v>
      </c>
      <c r="B10244" s="4" t="s">
        <v>4504</v>
      </c>
      <c r="C10244" s="4" t="s">
        <v>1048</v>
      </c>
      <c r="D10244" s="4" t="n">
        <v>13</v>
      </c>
      <c r="E10244" s="4" t="n">
        <v>112.72</v>
      </c>
      <c r="F10244" s="4" t="n">
        <v>1465.36</v>
      </c>
      <c r="G10244" s="4" t="n">
        <f aca="false">INDEX(Data_Products!$D$2:$D$33,MATCH(C10244,Data_Products!$A$2:$A$33,0))</f>
        <v>83.21</v>
      </c>
      <c r="H10244" s="4" t="str">
        <f aca="false">INDEX(Data_Products!$C$2:$C$33,MATCH(C10244,Data_Products!$A$2:$A$33,0))</f>
        <v>Tools &amp; Fixings</v>
      </c>
      <c r="I10244" s="10" t="n">
        <f aca="false">D10244*(E10244-G10244)</f>
        <v>383.63</v>
      </c>
      <c r="J10244" s="11" t="n">
        <f aca="false">IFERROR(I10244/F10244,0)</f>
        <v>0.261799148332151</v>
      </c>
      <c r="K10244" s="4" t="str">
        <f aca="false">IFERROR(INDEX(Data_Orders!$F$2:$F$4727,MATCH(B10244,Data_Orders!$A$2:$A$4727,0)),"")</f>
        <v>Housebuilder</v>
      </c>
      <c r="L10244" s="4" t="str">
        <f aca="false">IFERROR(INDEX(Data_Orders!$D$2:$D$4727,MATCH(B10244,Data_Orders!$A$2:$A$4727,0)),"")</f>
        <v>Leicester</v>
      </c>
    </row>
    <row r="10245" customFormat="false" ht="15" hidden="false" customHeight="false" outlineLevel="0" collapsed="false">
      <c r="A10245" s="4" t="s">
        <v>16061</v>
      </c>
      <c r="B10245" s="4" t="s">
        <v>4504</v>
      </c>
      <c r="C10245" s="4" t="s">
        <v>1028</v>
      </c>
      <c r="D10245" s="4" t="n">
        <v>15</v>
      </c>
      <c r="E10245" s="4" t="n">
        <v>118.79</v>
      </c>
      <c r="F10245" s="4" t="n">
        <v>1781.85</v>
      </c>
      <c r="G10245" s="4" t="n">
        <f aca="false">INDEX(Data_Products!$D$2:$D$33,MATCH(C10245,Data_Products!$A$2:$A$33,0))</f>
        <v>81.07</v>
      </c>
      <c r="H10245" s="4" t="str">
        <f aca="false">INDEX(Data_Products!$C$2:$C$33,MATCH(C10245,Data_Products!$A$2:$A$33,0))</f>
        <v>Cement &amp; Aggregates</v>
      </c>
      <c r="I10245" s="10" t="n">
        <f aca="false">D10245*(E10245-G10245)</f>
        <v>565.8</v>
      </c>
      <c r="J10245" s="11" t="n">
        <f aca="false">IFERROR(I10245/F10245,0)</f>
        <v>0.317535146056065</v>
      </c>
      <c r="K10245" s="4" t="str">
        <f aca="false">IFERROR(INDEX(Data_Orders!$F$2:$F$4727,MATCH(B10245,Data_Orders!$A$2:$A$4727,0)),"")</f>
        <v>Housebuilder</v>
      </c>
      <c r="L10245" s="4" t="str">
        <f aca="false">IFERROR(INDEX(Data_Orders!$D$2:$D$4727,MATCH(B10245,Data_Orders!$A$2:$A$4727,0)),"")</f>
        <v>Leicester</v>
      </c>
    </row>
    <row r="10246" customFormat="false" ht="15" hidden="false" customHeight="false" outlineLevel="0" collapsed="false">
      <c r="A10246" s="4" t="s">
        <v>16062</v>
      </c>
      <c r="B10246" s="4" t="s">
        <v>4505</v>
      </c>
      <c r="C10246" s="4" t="s">
        <v>1013</v>
      </c>
      <c r="D10246" s="4" t="n">
        <v>15</v>
      </c>
      <c r="E10246" s="4" t="n">
        <v>240.92</v>
      </c>
      <c r="F10246" s="4" t="n">
        <v>3613.8</v>
      </c>
      <c r="G10246" s="4" t="n">
        <f aca="false">INDEX(Data_Products!$D$2:$D$33,MATCH(C10246,Data_Products!$A$2:$A$33,0))</f>
        <v>168.32</v>
      </c>
      <c r="H10246" s="4" t="str">
        <f aca="false">INDEX(Data_Products!$C$2:$C$33,MATCH(C10246,Data_Products!$A$2:$A$33,0))</f>
        <v>Timber</v>
      </c>
      <c r="I10246" s="10" t="n">
        <f aca="false">D10246*(E10246-G10246)</f>
        <v>1089</v>
      </c>
      <c r="J10246" s="11" t="n">
        <f aca="false">IFERROR(I10246/F10246,0)</f>
        <v>0.301344844761747</v>
      </c>
      <c r="K10246" s="4" t="str">
        <f aca="false">IFERROR(INDEX(Data_Orders!$F$2:$F$4727,MATCH(B10246,Data_Orders!$A$2:$A$4727,0)),"")</f>
        <v>Housebuilder</v>
      </c>
      <c r="L10246" s="4" t="str">
        <f aca="false">IFERROR(INDEX(Data_Orders!$D$2:$D$4727,MATCH(B10246,Data_Orders!$A$2:$A$4727,0)),"")</f>
        <v>Leicester</v>
      </c>
    </row>
    <row r="10247" customFormat="false" ht="15" hidden="false" customHeight="false" outlineLevel="0" collapsed="false">
      <c r="A10247" s="4" t="s">
        <v>16063</v>
      </c>
      <c r="B10247" s="4" t="s">
        <v>4506</v>
      </c>
      <c r="C10247" s="4" t="s">
        <v>1021</v>
      </c>
      <c r="D10247" s="4" t="n">
        <v>20</v>
      </c>
      <c r="E10247" s="4" t="n">
        <v>73.76</v>
      </c>
      <c r="F10247" s="4" t="n">
        <v>1475.2</v>
      </c>
      <c r="G10247" s="4" t="n">
        <f aca="false">INDEX(Data_Products!$D$2:$D$33,MATCH(C10247,Data_Products!$A$2:$A$33,0))</f>
        <v>51.51</v>
      </c>
      <c r="H10247" s="4" t="str">
        <f aca="false">INDEX(Data_Products!$C$2:$C$33,MATCH(C10247,Data_Products!$A$2:$A$33,0))</f>
        <v>Cement &amp; Aggregates</v>
      </c>
      <c r="I10247" s="10" t="n">
        <f aca="false">D10247*(E10247-G10247)</f>
        <v>445</v>
      </c>
      <c r="J10247" s="11" t="n">
        <f aca="false">IFERROR(I10247/F10247,0)</f>
        <v>0.301654013015184</v>
      </c>
      <c r="K10247" s="4" t="str">
        <f aca="false">IFERROR(INDEX(Data_Orders!$F$2:$F$4727,MATCH(B10247,Data_Orders!$A$2:$A$4727,0)),"")</f>
        <v>Housebuilder</v>
      </c>
      <c r="L10247" s="4" t="str">
        <f aca="false">IFERROR(INDEX(Data_Orders!$D$2:$D$4727,MATCH(B10247,Data_Orders!$A$2:$A$4727,0)),"")</f>
        <v>Leicester</v>
      </c>
    </row>
    <row r="10248" customFormat="false" ht="15" hidden="false" customHeight="false" outlineLevel="0" collapsed="false">
      <c r="A10248" s="4" t="s">
        <v>16064</v>
      </c>
      <c r="B10248" s="4" t="s">
        <v>4506</v>
      </c>
      <c r="C10248" s="4" t="s">
        <v>1075</v>
      </c>
      <c r="D10248" s="4" t="n">
        <v>7</v>
      </c>
      <c r="E10248" s="4" t="n">
        <v>98.61</v>
      </c>
      <c r="F10248" s="4" t="n">
        <v>690.27</v>
      </c>
      <c r="G10248" s="4" t="n">
        <f aca="false">INDEX(Data_Products!$D$2:$D$33,MATCH(C10248,Data_Products!$A$2:$A$33,0))</f>
        <v>74.84</v>
      </c>
      <c r="H10248" s="4" t="str">
        <f aca="false">INDEX(Data_Products!$C$2:$C$33,MATCH(C10248,Data_Products!$A$2:$A$33,0))</f>
        <v>Landscaping</v>
      </c>
      <c r="I10248" s="10" t="n">
        <f aca="false">D10248*(E10248-G10248)</f>
        <v>166.39</v>
      </c>
      <c r="J10248" s="11" t="n">
        <f aca="false">IFERROR(I10248/F10248,0)</f>
        <v>0.24105060338708</v>
      </c>
      <c r="K10248" s="4" t="str">
        <f aca="false">IFERROR(INDEX(Data_Orders!$F$2:$F$4727,MATCH(B10248,Data_Orders!$A$2:$A$4727,0)),"")</f>
        <v>Housebuilder</v>
      </c>
      <c r="L10248" s="4" t="str">
        <f aca="false">IFERROR(INDEX(Data_Orders!$D$2:$D$4727,MATCH(B10248,Data_Orders!$A$2:$A$4727,0)),"")</f>
        <v>Leicester</v>
      </c>
    </row>
    <row r="10249" customFormat="false" ht="15" hidden="false" customHeight="false" outlineLevel="0" collapsed="false">
      <c r="A10249" s="4" t="s">
        <v>16065</v>
      </c>
      <c r="B10249" s="4" t="s">
        <v>4506</v>
      </c>
      <c r="C10249" s="4" t="s">
        <v>1064</v>
      </c>
      <c r="D10249" s="4" t="n">
        <v>19</v>
      </c>
      <c r="E10249" s="4" t="n">
        <v>97.63</v>
      </c>
      <c r="F10249" s="4" t="n">
        <v>1854.97</v>
      </c>
      <c r="G10249" s="4" t="n">
        <f aca="false">INDEX(Data_Products!$D$2:$D$33,MATCH(C10249,Data_Products!$A$2:$A$33,0))</f>
        <v>65.21</v>
      </c>
      <c r="H10249" s="4" t="str">
        <f aca="false">INDEX(Data_Products!$C$2:$C$33,MATCH(C10249,Data_Products!$A$2:$A$33,0))</f>
        <v>Plumbing &amp; Drainage</v>
      </c>
      <c r="I10249" s="10" t="n">
        <f aca="false">D10249*(E10249-G10249)</f>
        <v>615.98</v>
      </c>
      <c r="J10249" s="11" t="n">
        <f aca="false">IFERROR(I10249/F10249,0)</f>
        <v>0.332070060432244</v>
      </c>
      <c r="K10249" s="4" t="str">
        <f aca="false">IFERROR(INDEX(Data_Orders!$F$2:$F$4727,MATCH(B10249,Data_Orders!$A$2:$A$4727,0)),"")</f>
        <v>Housebuilder</v>
      </c>
      <c r="L10249" s="4" t="str">
        <f aca="false">IFERROR(INDEX(Data_Orders!$D$2:$D$4727,MATCH(B10249,Data_Orders!$A$2:$A$4727,0)),"")</f>
        <v>Leicester</v>
      </c>
    </row>
    <row r="10250" customFormat="false" ht="15" hidden="false" customHeight="false" outlineLevel="0" collapsed="false">
      <c r="A10250" s="4" t="s">
        <v>16066</v>
      </c>
      <c r="B10250" s="4" t="s">
        <v>4507</v>
      </c>
      <c r="C10250" s="4" t="s">
        <v>1041</v>
      </c>
      <c r="D10250" s="4" t="n">
        <v>16</v>
      </c>
      <c r="E10250" s="4" t="n">
        <v>242.75</v>
      </c>
      <c r="F10250" s="4" t="n">
        <v>3884</v>
      </c>
      <c r="G10250" s="4" t="n">
        <f aca="false">INDEX(Data_Products!$D$2:$D$33,MATCH(C10250,Data_Products!$A$2:$A$33,0))</f>
        <v>142.94</v>
      </c>
      <c r="H10250" s="4" t="str">
        <f aca="false">INDEX(Data_Products!$C$2:$C$33,MATCH(C10250,Data_Products!$A$2:$A$33,0))</f>
        <v>Tools &amp; Fixings</v>
      </c>
      <c r="I10250" s="10" t="n">
        <f aca="false">D10250*(E10250-G10250)</f>
        <v>1596.96</v>
      </c>
      <c r="J10250" s="11" t="n">
        <f aca="false">IFERROR(I10250/F10250,0)</f>
        <v>0.411163748712667</v>
      </c>
      <c r="K10250" s="4" t="str">
        <f aca="false">IFERROR(INDEX(Data_Orders!$F$2:$F$4727,MATCH(B10250,Data_Orders!$A$2:$A$4727,0)),"")</f>
        <v>Housebuilder</v>
      </c>
      <c r="L10250" s="4" t="str">
        <f aca="false">IFERROR(INDEX(Data_Orders!$D$2:$D$4727,MATCH(B10250,Data_Orders!$A$2:$A$4727,0)),"")</f>
        <v>Leicester</v>
      </c>
    </row>
    <row r="10251" customFormat="false" ht="15" hidden="false" customHeight="false" outlineLevel="0" collapsed="false">
      <c r="A10251" s="4" t="s">
        <v>16067</v>
      </c>
      <c r="B10251" s="4" t="s">
        <v>4507</v>
      </c>
      <c r="C10251" s="4" t="s">
        <v>1026</v>
      </c>
      <c r="D10251" s="4" t="n">
        <v>5</v>
      </c>
      <c r="E10251" s="4" t="n">
        <v>184.05</v>
      </c>
      <c r="F10251" s="4" t="n">
        <v>920.25</v>
      </c>
      <c r="G10251" s="4" t="n">
        <f aca="false">INDEX(Data_Products!$D$2:$D$33,MATCH(C10251,Data_Products!$A$2:$A$33,0))</f>
        <v>147.44</v>
      </c>
      <c r="H10251" s="4" t="str">
        <f aca="false">INDEX(Data_Products!$C$2:$C$33,MATCH(C10251,Data_Products!$A$2:$A$33,0))</f>
        <v>Cement &amp; Aggregates</v>
      </c>
      <c r="I10251" s="10" t="n">
        <f aca="false">D10251*(E10251-G10251)</f>
        <v>183.05</v>
      </c>
      <c r="J10251" s="11" t="n">
        <f aca="false">IFERROR(I10251/F10251,0)</f>
        <v>0.19891333876664</v>
      </c>
      <c r="K10251" s="4" t="str">
        <f aca="false">IFERROR(INDEX(Data_Orders!$F$2:$F$4727,MATCH(B10251,Data_Orders!$A$2:$A$4727,0)),"")</f>
        <v>Housebuilder</v>
      </c>
      <c r="L10251" s="4" t="str">
        <f aca="false">IFERROR(INDEX(Data_Orders!$D$2:$D$4727,MATCH(B10251,Data_Orders!$A$2:$A$4727,0)),"")</f>
        <v>Leicester</v>
      </c>
    </row>
    <row r="10252" customFormat="false" ht="15" hidden="false" customHeight="false" outlineLevel="0" collapsed="false">
      <c r="A10252" s="4" t="s">
        <v>16068</v>
      </c>
      <c r="B10252" s="4" t="s">
        <v>4507</v>
      </c>
      <c r="C10252" s="4" t="s">
        <v>1075</v>
      </c>
      <c r="D10252" s="4" t="n">
        <v>19</v>
      </c>
      <c r="E10252" s="4" t="n">
        <v>98.61</v>
      </c>
      <c r="F10252" s="4" t="n">
        <v>1873.59</v>
      </c>
      <c r="G10252" s="4" t="n">
        <f aca="false">INDEX(Data_Products!$D$2:$D$33,MATCH(C10252,Data_Products!$A$2:$A$33,0))</f>
        <v>74.84</v>
      </c>
      <c r="H10252" s="4" t="str">
        <f aca="false">INDEX(Data_Products!$C$2:$C$33,MATCH(C10252,Data_Products!$A$2:$A$33,0))</f>
        <v>Landscaping</v>
      </c>
      <c r="I10252" s="10" t="n">
        <f aca="false">D10252*(E10252-G10252)</f>
        <v>451.63</v>
      </c>
      <c r="J10252" s="11" t="n">
        <f aca="false">IFERROR(I10252/F10252,0)</f>
        <v>0.24105060338708</v>
      </c>
      <c r="K10252" s="4" t="str">
        <f aca="false">IFERROR(INDEX(Data_Orders!$F$2:$F$4727,MATCH(B10252,Data_Orders!$A$2:$A$4727,0)),"")</f>
        <v>Housebuilder</v>
      </c>
      <c r="L10252" s="4" t="str">
        <f aca="false">IFERROR(INDEX(Data_Orders!$D$2:$D$4727,MATCH(B10252,Data_Orders!$A$2:$A$4727,0)),"")</f>
        <v>Leicester</v>
      </c>
    </row>
    <row r="10253" customFormat="false" ht="15" hidden="false" customHeight="false" outlineLevel="0" collapsed="false">
      <c r="A10253" s="4" t="s">
        <v>16069</v>
      </c>
      <c r="B10253" s="4" t="s">
        <v>4507</v>
      </c>
      <c r="C10253" s="4" t="s">
        <v>1061</v>
      </c>
      <c r="D10253" s="4" t="n">
        <v>11</v>
      </c>
      <c r="E10253" s="4" t="n">
        <v>145.57</v>
      </c>
      <c r="F10253" s="4" t="n">
        <v>1601.27</v>
      </c>
      <c r="G10253" s="4" t="n">
        <f aca="false">INDEX(Data_Products!$D$2:$D$33,MATCH(C10253,Data_Products!$A$2:$A$33,0))</f>
        <v>119.29</v>
      </c>
      <c r="H10253" s="4" t="str">
        <f aca="false">INDEX(Data_Products!$C$2:$C$33,MATCH(C10253,Data_Products!$A$2:$A$33,0))</f>
        <v>Plumbing &amp; Drainage</v>
      </c>
      <c r="I10253" s="10" t="n">
        <f aca="false">D10253*(E10253-G10253)</f>
        <v>289.08</v>
      </c>
      <c r="J10253" s="11" t="n">
        <f aca="false">IFERROR(I10253/F10253,0)</f>
        <v>0.180531702960775</v>
      </c>
      <c r="K10253" s="4" t="str">
        <f aca="false">IFERROR(INDEX(Data_Orders!$F$2:$F$4727,MATCH(B10253,Data_Orders!$A$2:$A$4727,0)),"")</f>
        <v>Housebuilder</v>
      </c>
      <c r="L10253" s="4" t="str">
        <f aca="false">IFERROR(INDEX(Data_Orders!$D$2:$D$4727,MATCH(B10253,Data_Orders!$A$2:$A$4727,0)),"")</f>
        <v>Leicester</v>
      </c>
    </row>
    <row r="10254" customFormat="false" ht="15" hidden="false" customHeight="false" outlineLevel="0" collapsed="false">
      <c r="A10254" s="4" t="s">
        <v>16070</v>
      </c>
      <c r="B10254" s="4" t="s">
        <v>4508</v>
      </c>
      <c r="C10254" s="4" t="s">
        <v>1057</v>
      </c>
      <c r="D10254" s="4" t="n">
        <v>8</v>
      </c>
      <c r="E10254" s="4" t="n">
        <v>176.81</v>
      </c>
      <c r="F10254" s="4" t="n">
        <v>1414.48</v>
      </c>
      <c r="G10254" s="4" t="n">
        <f aca="false">INDEX(Data_Products!$D$2:$D$33,MATCH(C10254,Data_Products!$A$2:$A$33,0))</f>
        <v>129.57</v>
      </c>
      <c r="H10254" s="4" t="str">
        <f aca="false">INDEX(Data_Products!$C$2:$C$33,MATCH(C10254,Data_Products!$A$2:$A$33,0))</f>
        <v>Roofing</v>
      </c>
      <c r="I10254" s="10" t="n">
        <f aca="false">D10254*(E10254-G10254)</f>
        <v>377.92</v>
      </c>
      <c r="J10254" s="11" t="n">
        <f aca="false">IFERROR(I10254/F10254,0)</f>
        <v>0.267179458175443</v>
      </c>
      <c r="K10254" s="4" t="str">
        <f aca="false">IFERROR(INDEX(Data_Orders!$F$2:$F$4727,MATCH(B10254,Data_Orders!$A$2:$A$4727,0)),"")</f>
        <v>Housebuilder</v>
      </c>
      <c r="L10254" s="4" t="str">
        <f aca="false">IFERROR(INDEX(Data_Orders!$D$2:$D$4727,MATCH(B10254,Data_Orders!$A$2:$A$4727,0)),"")</f>
        <v>Leicester</v>
      </c>
    </row>
    <row r="10255" customFormat="false" ht="15" hidden="false" customHeight="false" outlineLevel="0" collapsed="false">
      <c r="A10255" s="4" t="s">
        <v>16071</v>
      </c>
      <c r="B10255" s="4" t="s">
        <v>4508</v>
      </c>
      <c r="C10255" s="4" t="s">
        <v>1055</v>
      </c>
      <c r="D10255" s="4" t="n">
        <v>18</v>
      </c>
      <c r="E10255" s="4" t="n">
        <v>205.03</v>
      </c>
      <c r="F10255" s="4" t="n">
        <v>3690.54</v>
      </c>
      <c r="G10255" s="4" t="n">
        <f aca="false">INDEX(Data_Products!$D$2:$D$33,MATCH(C10255,Data_Products!$A$2:$A$33,0))</f>
        <v>138.6</v>
      </c>
      <c r="H10255" s="4" t="str">
        <f aca="false">INDEX(Data_Products!$C$2:$C$33,MATCH(C10255,Data_Products!$A$2:$A$33,0))</f>
        <v>Roofing</v>
      </c>
      <c r="I10255" s="10" t="n">
        <f aca="false">D10255*(E10255-G10255)</f>
        <v>1195.74</v>
      </c>
      <c r="J10255" s="11" t="n">
        <f aca="false">IFERROR(I10255/F10255,0)</f>
        <v>0.324001365653807</v>
      </c>
      <c r="K10255" s="4" t="str">
        <f aca="false">IFERROR(INDEX(Data_Orders!$F$2:$F$4727,MATCH(B10255,Data_Orders!$A$2:$A$4727,0)),"")</f>
        <v>Housebuilder</v>
      </c>
      <c r="L10255" s="4" t="str">
        <f aca="false">IFERROR(INDEX(Data_Orders!$D$2:$D$4727,MATCH(B10255,Data_Orders!$A$2:$A$4727,0)),"")</f>
        <v>Leicester</v>
      </c>
    </row>
    <row r="10256" customFormat="false" ht="15" hidden="false" customHeight="false" outlineLevel="0" collapsed="false">
      <c r="A10256" s="4" t="s">
        <v>16072</v>
      </c>
      <c r="B10256" s="4" t="s">
        <v>4508</v>
      </c>
      <c r="C10256" s="4" t="s">
        <v>1010</v>
      </c>
      <c r="D10256" s="4" t="n">
        <v>1</v>
      </c>
      <c r="E10256" s="4" t="n">
        <v>135.95</v>
      </c>
      <c r="F10256" s="4" t="n">
        <v>135.95</v>
      </c>
      <c r="G10256" s="4" t="n">
        <f aca="false">INDEX(Data_Products!$D$2:$D$33,MATCH(C10256,Data_Products!$A$2:$A$33,0))</f>
        <v>111.1</v>
      </c>
      <c r="H10256" s="4" t="str">
        <f aca="false">INDEX(Data_Products!$C$2:$C$33,MATCH(C10256,Data_Products!$A$2:$A$33,0))</f>
        <v>Timber</v>
      </c>
      <c r="I10256" s="10" t="n">
        <f aca="false">D10256*(E10256-G10256)</f>
        <v>24.85</v>
      </c>
      <c r="J10256" s="11" t="n">
        <f aca="false">IFERROR(I10256/F10256,0)</f>
        <v>0.18278778962854</v>
      </c>
      <c r="K10256" s="4" t="str">
        <f aca="false">IFERROR(INDEX(Data_Orders!$F$2:$F$4727,MATCH(B10256,Data_Orders!$A$2:$A$4727,0)),"")</f>
        <v>Housebuilder</v>
      </c>
      <c r="L10256" s="4" t="str">
        <f aca="false">IFERROR(INDEX(Data_Orders!$D$2:$D$4727,MATCH(B10256,Data_Orders!$A$2:$A$4727,0)),"")</f>
        <v>Leicester</v>
      </c>
    </row>
    <row r="10257" customFormat="false" ht="15" hidden="false" customHeight="false" outlineLevel="0" collapsed="false">
      <c r="A10257" s="4" t="s">
        <v>16073</v>
      </c>
      <c r="B10257" s="4" t="s">
        <v>4509</v>
      </c>
      <c r="C10257" s="4" t="s">
        <v>1019</v>
      </c>
      <c r="D10257" s="4" t="n">
        <v>4</v>
      </c>
      <c r="E10257" s="4" t="n">
        <v>79.76</v>
      </c>
      <c r="F10257" s="4" t="n">
        <v>319.04</v>
      </c>
      <c r="G10257" s="4" t="n">
        <f aca="false">INDEX(Data_Products!$D$2:$D$33,MATCH(C10257,Data_Products!$A$2:$A$33,0))</f>
        <v>59.07</v>
      </c>
      <c r="H10257" s="4" t="str">
        <f aca="false">INDEX(Data_Products!$C$2:$C$33,MATCH(C10257,Data_Products!$A$2:$A$33,0))</f>
        <v>Timber</v>
      </c>
      <c r="I10257" s="10" t="n">
        <f aca="false">D10257*(E10257-G10257)</f>
        <v>82.76</v>
      </c>
      <c r="J10257" s="11" t="n">
        <f aca="false">IFERROR(I10257/F10257,0)</f>
        <v>0.259403209628887</v>
      </c>
      <c r="K10257" s="4" t="str">
        <f aca="false">IFERROR(INDEX(Data_Orders!$F$2:$F$4727,MATCH(B10257,Data_Orders!$A$2:$A$4727,0)),"")</f>
        <v>Housebuilder</v>
      </c>
      <c r="L10257" s="4" t="str">
        <f aca="false">IFERROR(INDEX(Data_Orders!$D$2:$D$4727,MATCH(B10257,Data_Orders!$A$2:$A$4727,0)),"")</f>
        <v>Leicester</v>
      </c>
    </row>
    <row r="10258" customFormat="false" ht="15" hidden="false" customHeight="false" outlineLevel="0" collapsed="false">
      <c r="A10258" s="4" t="s">
        <v>16074</v>
      </c>
      <c r="B10258" s="4" t="s">
        <v>4509</v>
      </c>
      <c r="C10258" s="4" t="s">
        <v>1032</v>
      </c>
      <c r="D10258" s="4" t="n">
        <v>12</v>
      </c>
      <c r="E10258" s="4" t="n">
        <v>99.65</v>
      </c>
      <c r="F10258" s="4" t="n">
        <v>1195.8</v>
      </c>
      <c r="G10258" s="4" t="n">
        <f aca="false">INDEX(Data_Products!$D$2:$D$33,MATCH(C10258,Data_Products!$A$2:$A$33,0))</f>
        <v>58.26</v>
      </c>
      <c r="H10258" s="4" t="str">
        <f aca="false">INDEX(Data_Products!$C$2:$C$33,MATCH(C10258,Data_Products!$A$2:$A$33,0))</f>
        <v>Insulation</v>
      </c>
      <c r="I10258" s="10" t="n">
        <f aca="false">D10258*(E10258-G10258)</f>
        <v>496.68</v>
      </c>
      <c r="J10258" s="11" t="n">
        <f aca="false">IFERROR(I10258/F10258,0)</f>
        <v>0.415353738083292</v>
      </c>
      <c r="K10258" s="4" t="str">
        <f aca="false">IFERROR(INDEX(Data_Orders!$F$2:$F$4727,MATCH(B10258,Data_Orders!$A$2:$A$4727,0)),"")</f>
        <v>Housebuilder</v>
      </c>
      <c r="L10258" s="4" t="str">
        <f aca="false">IFERROR(INDEX(Data_Orders!$D$2:$D$4727,MATCH(B10258,Data_Orders!$A$2:$A$4727,0)),"")</f>
        <v>Leicester</v>
      </c>
    </row>
    <row r="10259" customFormat="false" ht="15" hidden="false" customHeight="false" outlineLevel="0" collapsed="false">
      <c r="A10259" s="4" t="s">
        <v>16075</v>
      </c>
      <c r="B10259" s="4" t="s">
        <v>4509</v>
      </c>
      <c r="C10259" s="4" t="s">
        <v>1048</v>
      </c>
      <c r="D10259" s="4" t="n">
        <v>2</v>
      </c>
      <c r="E10259" s="4" t="n">
        <v>112.72</v>
      </c>
      <c r="F10259" s="4" t="n">
        <v>225.44</v>
      </c>
      <c r="G10259" s="4" t="n">
        <f aca="false">INDEX(Data_Products!$D$2:$D$33,MATCH(C10259,Data_Products!$A$2:$A$33,0))</f>
        <v>83.21</v>
      </c>
      <c r="H10259" s="4" t="str">
        <f aca="false">INDEX(Data_Products!$C$2:$C$33,MATCH(C10259,Data_Products!$A$2:$A$33,0))</f>
        <v>Tools &amp; Fixings</v>
      </c>
      <c r="I10259" s="10" t="n">
        <f aca="false">D10259*(E10259-G10259)</f>
        <v>59.02</v>
      </c>
      <c r="J10259" s="11" t="n">
        <f aca="false">IFERROR(I10259/F10259,0)</f>
        <v>0.261799148332151</v>
      </c>
      <c r="K10259" s="4" t="str">
        <f aca="false">IFERROR(INDEX(Data_Orders!$F$2:$F$4727,MATCH(B10259,Data_Orders!$A$2:$A$4727,0)),"")</f>
        <v>Housebuilder</v>
      </c>
      <c r="L10259" s="4" t="str">
        <f aca="false">IFERROR(INDEX(Data_Orders!$D$2:$D$4727,MATCH(B10259,Data_Orders!$A$2:$A$4727,0)),"")</f>
        <v>Leicester</v>
      </c>
    </row>
    <row r="10260" customFormat="false" ht="15" hidden="false" customHeight="false" outlineLevel="0" collapsed="false">
      <c r="A10260" s="4" t="s">
        <v>16076</v>
      </c>
      <c r="B10260" s="4" t="s">
        <v>4509</v>
      </c>
      <c r="C10260" s="4" t="s">
        <v>1035</v>
      </c>
      <c r="D10260" s="4" t="n">
        <v>5</v>
      </c>
      <c r="E10260" s="4" t="n">
        <v>165.07</v>
      </c>
      <c r="F10260" s="4" t="n">
        <v>825.35</v>
      </c>
      <c r="G10260" s="4" t="n">
        <f aca="false">INDEX(Data_Products!$D$2:$D$33,MATCH(C10260,Data_Products!$A$2:$A$33,0))</f>
        <v>134.65</v>
      </c>
      <c r="H10260" s="4" t="str">
        <f aca="false">INDEX(Data_Products!$C$2:$C$33,MATCH(C10260,Data_Products!$A$2:$A$33,0))</f>
        <v>Insulation</v>
      </c>
      <c r="I10260" s="10" t="n">
        <f aca="false">D10260*(E10260-G10260)</f>
        <v>152.1</v>
      </c>
      <c r="J10260" s="11" t="n">
        <f aca="false">IFERROR(I10260/F10260,0)</f>
        <v>0.184285454655601</v>
      </c>
      <c r="K10260" s="4" t="str">
        <f aca="false">IFERROR(INDEX(Data_Orders!$F$2:$F$4727,MATCH(B10260,Data_Orders!$A$2:$A$4727,0)),"")</f>
        <v>Housebuilder</v>
      </c>
      <c r="L10260" s="4" t="str">
        <f aca="false">IFERROR(INDEX(Data_Orders!$D$2:$D$4727,MATCH(B10260,Data_Orders!$A$2:$A$4727,0)),"")</f>
        <v>Leicester</v>
      </c>
    </row>
    <row r="10261" customFormat="false" ht="15" hidden="false" customHeight="false" outlineLevel="0" collapsed="false">
      <c r="A10261" s="4" t="s">
        <v>16077</v>
      </c>
      <c r="B10261" s="4" t="s">
        <v>4510</v>
      </c>
      <c r="C10261" s="4" t="s">
        <v>1030</v>
      </c>
      <c r="D10261" s="4" t="n">
        <v>11</v>
      </c>
      <c r="E10261" s="4" t="n">
        <v>25.23</v>
      </c>
      <c r="F10261" s="4" t="n">
        <v>277.53</v>
      </c>
      <c r="G10261" s="4" t="n">
        <f aca="false">INDEX(Data_Products!$D$2:$D$33,MATCH(C10261,Data_Products!$A$2:$A$33,0))</f>
        <v>17.67</v>
      </c>
      <c r="H10261" s="4" t="str">
        <f aca="false">INDEX(Data_Products!$C$2:$C$33,MATCH(C10261,Data_Products!$A$2:$A$33,0))</f>
        <v>Cement &amp; Aggregates</v>
      </c>
      <c r="I10261" s="10" t="n">
        <f aca="false">D10261*(E10261-G10261)</f>
        <v>83.16</v>
      </c>
      <c r="J10261" s="11" t="n">
        <f aca="false">IFERROR(I10261/F10261,0)</f>
        <v>0.299643281807372</v>
      </c>
      <c r="K10261" s="4" t="str">
        <f aca="false">IFERROR(INDEX(Data_Orders!$F$2:$F$4727,MATCH(B10261,Data_Orders!$A$2:$A$4727,0)),"")</f>
        <v>Housebuilder</v>
      </c>
      <c r="L10261" s="4" t="str">
        <f aca="false">IFERROR(INDEX(Data_Orders!$D$2:$D$4727,MATCH(B10261,Data_Orders!$A$2:$A$4727,0)),"")</f>
        <v>Leicester</v>
      </c>
    </row>
    <row r="10262" customFormat="false" ht="15" hidden="false" customHeight="false" outlineLevel="0" collapsed="false">
      <c r="A10262" s="4" t="s">
        <v>16078</v>
      </c>
      <c r="B10262" s="4" t="s">
        <v>4511</v>
      </c>
      <c r="C10262" s="4" t="s">
        <v>1077</v>
      </c>
      <c r="D10262" s="4" t="n">
        <v>4</v>
      </c>
      <c r="E10262" s="4" t="n">
        <v>46.61</v>
      </c>
      <c r="F10262" s="4" t="n">
        <v>186.44</v>
      </c>
      <c r="G10262" s="4" t="n">
        <f aca="false">INDEX(Data_Products!$D$2:$D$33,MATCH(C10262,Data_Products!$A$2:$A$33,0))</f>
        <v>36.87</v>
      </c>
      <c r="H10262" s="4" t="str">
        <f aca="false">INDEX(Data_Products!$C$2:$C$33,MATCH(C10262,Data_Products!$A$2:$A$33,0))</f>
        <v>Landscaping</v>
      </c>
      <c r="I10262" s="10" t="n">
        <f aca="false">D10262*(E10262-G10262)</f>
        <v>38.96</v>
      </c>
      <c r="J10262" s="11" t="n">
        <f aca="false">IFERROR(I10262/F10262,0)</f>
        <v>0.208968032611028</v>
      </c>
      <c r="K10262" s="4" t="str">
        <f aca="false">IFERROR(INDEX(Data_Orders!$F$2:$F$4727,MATCH(B10262,Data_Orders!$A$2:$A$4727,0)),"")</f>
        <v>Housebuilder</v>
      </c>
      <c r="L10262" s="4" t="str">
        <f aca="false">IFERROR(INDEX(Data_Orders!$D$2:$D$4727,MATCH(B10262,Data_Orders!$A$2:$A$4727,0)),"")</f>
        <v>Leicester</v>
      </c>
    </row>
    <row r="10263" customFormat="false" ht="15" hidden="false" customHeight="false" outlineLevel="0" collapsed="false">
      <c r="A10263" s="4" t="s">
        <v>16079</v>
      </c>
      <c r="B10263" s="4" t="s">
        <v>4511</v>
      </c>
      <c r="C10263" s="4" t="s">
        <v>1048</v>
      </c>
      <c r="D10263" s="4" t="n">
        <v>10</v>
      </c>
      <c r="E10263" s="4" t="n">
        <v>112.72</v>
      </c>
      <c r="F10263" s="4" t="n">
        <v>1127.2</v>
      </c>
      <c r="G10263" s="4" t="n">
        <f aca="false">INDEX(Data_Products!$D$2:$D$33,MATCH(C10263,Data_Products!$A$2:$A$33,0))</f>
        <v>83.21</v>
      </c>
      <c r="H10263" s="4" t="str">
        <f aca="false">INDEX(Data_Products!$C$2:$C$33,MATCH(C10263,Data_Products!$A$2:$A$33,0))</f>
        <v>Tools &amp; Fixings</v>
      </c>
      <c r="I10263" s="10" t="n">
        <f aca="false">D10263*(E10263-G10263)</f>
        <v>295.1</v>
      </c>
      <c r="J10263" s="11" t="n">
        <f aca="false">IFERROR(I10263/F10263,0)</f>
        <v>0.26179914833215</v>
      </c>
      <c r="K10263" s="4" t="str">
        <f aca="false">IFERROR(INDEX(Data_Orders!$F$2:$F$4727,MATCH(B10263,Data_Orders!$A$2:$A$4727,0)),"")</f>
        <v>Housebuilder</v>
      </c>
      <c r="L10263" s="4" t="str">
        <f aca="false">IFERROR(INDEX(Data_Orders!$D$2:$D$4727,MATCH(B10263,Data_Orders!$A$2:$A$4727,0)),"")</f>
        <v>Leicester</v>
      </c>
    </row>
    <row r="10264" customFormat="false" ht="15" hidden="false" customHeight="false" outlineLevel="0" collapsed="false">
      <c r="A10264" s="4" t="s">
        <v>16080</v>
      </c>
      <c r="B10264" s="4" t="s">
        <v>4512</v>
      </c>
      <c r="C10264" s="4" t="s">
        <v>1026</v>
      </c>
      <c r="D10264" s="4" t="n">
        <v>5</v>
      </c>
      <c r="E10264" s="4" t="n">
        <v>184.05</v>
      </c>
      <c r="F10264" s="4" t="n">
        <v>920.25</v>
      </c>
      <c r="G10264" s="4" t="n">
        <f aca="false">INDEX(Data_Products!$D$2:$D$33,MATCH(C10264,Data_Products!$A$2:$A$33,0))</f>
        <v>147.44</v>
      </c>
      <c r="H10264" s="4" t="str">
        <f aca="false">INDEX(Data_Products!$C$2:$C$33,MATCH(C10264,Data_Products!$A$2:$A$33,0))</f>
        <v>Cement &amp; Aggregates</v>
      </c>
      <c r="I10264" s="10" t="n">
        <f aca="false">D10264*(E10264-G10264)</f>
        <v>183.05</v>
      </c>
      <c r="J10264" s="11" t="n">
        <f aca="false">IFERROR(I10264/F10264,0)</f>
        <v>0.19891333876664</v>
      </c>
      <c r="K10264" s="4" t="str">
        <f aca="false">IFERROR(INDEX(Data_Orders!$F$2:$F$4727,MATCH(B10264,Data_Orders!$A$2:$A$4727,0)),"")</f>
        <v>Housebuilder</v>
      </c>
      <c r="L10264" s="4" t="str">
        <f aca="false">IFERROR(INDEX(Data_Orders!$D$2:$D$4727,MATCH(B10264,Data_Orders!$A$2:$A$4727,0)),"")</f>
        <v>Leicester</v>
      </c>
    </row>
    <row r="10265" customFormat="false" ht="15" hidden="false" customHeight="false" outlineLevel="0" collapsed="false">
      <c r="A10265" s="4" t="s">
        <v>16081</v>
      </c>
      <c r="B10265" s="4" t="s">
        <v>4512</v>
      </c>
      <c r="C10265" s="4" t="s">
        <v>1073</v>
      </c>
      <c r="D10265" s="4" t="n">
        <v>15</v>
      </c>
      <c r="E10265" s="4" t="n">
        <v>231.05</v>
      </c>
      <c r="F10265" s="4" t="n">
        <v>3465.75</v>
      </c>
      <c r="G10265" s="4" t="n">
        <f aca="false">INDEX(Data_Products!$D$2:$D$33,MATCH(C10265,Data_Products!$A$2:$A$33,0))</f>
        <v>148.29</v>
      </c>
      <c r="H10265" s="4" t="str">
        <f aca="false">INDEX(Data_Products!$C$2:$C$33,MATCH(C10265,Data_Products!$A$2:$A$33,0))</f>
        <v>Landscaping</v>
      </c>
      <c r="I10265" s="10" t="n">
        <f aca="false">D10265*(E10265-G10265)</f>
        <v>1241.4</v>
      </c>
      <c r="J10265" s="11" t="n">
        <f aca="false">IFERROR(I10265/F10265,0)</f>
        <v>0.358190867777537</v>
      </c>
      <c r="K10265" s="4" t="str">
        <f aca="false">IFERROR(INDEX(Data_Orders!$F$2:$F$4727,MATCH(B10265,Data_Orders!$A$2:$A$4727,0)),"")</f>
        <v>Housebuilder</v>
      </c>
      <c r="L10265" s="4" t="str">
        <f aca="false">IFERROR(INDEX(Data_Orders!$D$2:$D$4727,MATCH(B10265,Data_Orders!$A$2:$A$4727,0)),"")</f>
        <v>Leicester</v>
      </c>
    </row>
    <row r="10266" customFormat="false" ht="15" hidden="false" customHeight="false" outlineLevel="0" collapsed="false">
      <c r="A10266" s="4" t="s">
        <v>16082</v>
      </c>
      <c r="B10266" s="4" t="s">
        <v>4512</v>
      </c>
      <c r="C10266" s="4" t="s">
        <v>1015</v>
      </c>
      <c r="D10266" s="4" t="n">
        <v>20</v>
      </c>
      <c r="E10266" s="4" t="n">
        <v>122.01</v>
      </c>
      <c r="F10266" s="4" t="n">
        <v>2440.2</v>
      </c>
      <c r="G10266" s="4" t="n">
        <f aca="false">INDEX(Data_Products!$D$2:$D$33,MATCH(C10266,Data_Products!$A$2:$A$33,0))</f>
        <v>85.53</v>
      </c>
      <c r="H10266" s="4" t="str">
        <f aca="false">INDEX(Data_Products!$C$2:$C$33,MATCH(C10266,Data_Products!$A$2:$A$33,0))</f>
        <v>Timber</v>
      </c>
      <c r="I10266" s="10" t="n">
        <f aca="false">D10266*(E10266-G10266)</f>
        <v>729.6</v>
      </c>
      <c r="J10266" s="11" t="n">
        <f aca="false">IFERROR(I10266/F10266,0)</f>
        <v>0.298991885910991</v>
      </c>
      <c r="K10266" s="4" t="str">
        <f aca="false">IFERROR(INDEX(Data_Orders!$F$2:$F$4727,MATCH(B10266,Data_Orders!$A$2:$A$4727,0)),"")</f>
        <v>Housebuilder</v>
      </c>
      <c r="L10266" s="4" t="str">
        <f aca="false">IFERROR(INDEX(Data_Orders!$D$2:$D$4727,MATCH(B10266,Data_Orders!$A$2:$A$4727,0)),"")</f>
        <v>Leicester</v>
      </c>
    </row>
    <row r="10267" customFormat="false" ht="15" hidden="false" customHeight="false" outlineLevel="0" collapsed="false">
      <c r="A10267" s="4" t="s">
        <v>16083</v>
      </c>
      <c r="B10267" s="4" t="s">
        <v>4513</v>
      </c>
      <c r="C10267" s="4" t="s">
        <v>1066</v>
      </c>
      <c r="D10267" s="4" t="n">
        <v>4</v>
      </c>
      <c r="E10267" s="4" t="n">
        <v>209.69</v>
      </c>
      <c r="F10267" s="4" t="n">
        <v>838.76</v>
      </c>
      <c r="G10267" s="4" t="n">
        <f aca="false">INDEX(Data_Products!$D$2:$D$33,MATCH(C10267,Data_Products!$A$2:$A$33,0))</f>
        <v>144.38</v>
      </c>
      <c r="H10267" s="4" t="str">
        <f aca="false">INDEX(Data_Products!$C$2:$C$33,MATCH(C10267,Data_Products!$A$2:$A$33,0))</f>
        <v>Plumbing &amp; Drainage</v>
      </c>
      <c r="I10267" s="10" t="n">
        <f aca="false">D10267*(E10267-G10267)</f>
        <v>261.24</v>
      </c>
      <c r="J10267" s="11" t="n">
        <f aca="false">IFERROR(I10267/F10267,0)</f>
        <v>0.311459773952024</v>
      </c>
      <c r="K10267" s="4" t="str">
        <f aca="false">IFERROR(INDEX(Data_Orders!$F$2:$F$4727,MATCH(B10267,Data_Orders!$A$2:$A$4727,0)),"")</f>
        <v>Contractor</v>
      </c>
      <c r="L10267" s="4" t="str">
        <f aca="false">IFERROR(INDEX(Data_Orders!$D$2:$D$4727,MATCH(B10267,Data_Orders!$A$2:$A$4727,0)),"")</f>
        <v>Binley (Coventry)</v>
      </c>
    </row>
    <row r="10268" customFormat="false" ht="15" hidden="false" customHeight="false" outlineLevel="0" collapsed="false">
      <c r="A10268" s="4" t="s">
        <v>16084</v>
      </c>
      <c r="B10268" s="4" t="s">
        <v>4514</v>
      </c>
      <c r="C10268" s="4" t="s">
        <v>1026</v>
      </c>
      <c r="D10268" s="4" t="n">
        <v>12</v>
      </c>
      <c r="E10268" s="4" t="n">
        <v>184.05</v>
      </c>
      <c r="F10268" s="4" t="n">
        <v>2208.6</v>
      </c>
      <c r="G10268" s="4" t="n">
        <f aca="false">INDEX(Data_Products!$D$2:$D$33,MATCH(C10268,Data_Products!$A$2:$A$33,0))</f>
        <v>147.44</v>
      </c>
      <c r="H10268" s="4" t="str">
        <f aca="false">INDEX(Data_Products!$C$2:$C$33,MATCH(C10268,Data_Products!$A$2:$A$33,0))</f>
        <v>Cement &amp; Aggregates</v>
      </c>
      <c r="I10268" s="10" t="n">
        <f aca="false">D10268*(E10268-G10268)</f>
        <v>439.32</v>
      </c>
      <c r="J10268" s="11" t="n">
        <f aca="false">IFERROR(I10268/F10268,0)</f>
        <v>0.19891333876664</v>
      </c>
      <c r="K10268" s="4" t="str">
        <f aca="false">IFERROR(INDEX(Data_Orders!$F$2:$F$4727,MATCH(B10268,Data_Orders!$A$2:$A$4727,0)),"")</f>
        <v>Contractor</v>
      </c>
      <c r="L10268" s="4" t="str">
        <f aca="false">IFERROR(INDEX(Data_Orders!$D$2:$D$4727,MATCH(B10268,Data_Orders!$A$2:$A$4727,0)),"")</f>
        <v>Binley (Coventry)</v>
      </c>
    </row>
    <row r="10269" customFormat="false" ht="15" hidden="false" customHeight="false" outlineLevel="0" collapsed="false">
      <c r="A10269" s="4" t="s">
        <v>16085</v>
      </c>
      <c r="B10269" s="4" t="s">
        <v>4514</v>
      </c>
      <c r="C10269" s="4" t="s">
        <v>1057</v>
      </c>
      <c r="D10269" s="4" t="n">
        <v>19</v>
      </c>
      <c r="E10269" s="4" t="n">
        <v>176.81</v>
      </c>
      <c r="F10269" s="4" t="n">
        <v>3359.39</v>
      </c>
      <c r="G10269" s="4" t="n">
        <f aca="false">INDEX(Data_Products!$D$2:$D$33,MATCH(C10269,Data_Products!$A$2:$A$33,0))</f>
        <v>129.57</v>
      </c>
      <c r="H10269" s="4" t="str">
        <f aca="false">INDEX(Data_Products!$C$2:$C$33,MATCH(C10269,Data_Products!$A$2:$A$33,0))</f>
        <v>Roofing</v>
      </c>
      <c r="I10269" s="10" t="n">
        <f aca="false">D10269*(E10269-G10269)</f>
        <v>897.56</v>
      </c>
      <c r="J10269" s="11" t="n">
        <f aca="false">IFERROR(I10269/F10269,0)</f>
        <v>0.267179458175443</v>
      </c>
      <c r="K10269" s="4" t="str">
        <f aca="false">IFERROR(INDEX(Data_Orders!$F$2:$F$4727,MATCH(B10269,Data_Orders!$A$2:$A$4727,0)),"")</f>
        <v>Contractor</v>
      </c>
      <c r="L10269" s="4" t="str">
        <f aca="false">IFERROR(INDEX(Data_Orders!$D$2:$D$4727,MATCH(B10269,Data_Orders!$A$2:$A$4727,0)),"")</f>
        <v>Binley (Coventry)</v>
      </c>
    </row>
    <row r="10270" customFormat="false" ht="15" hidden="false" customHeight="false" outlineLevel="0" collapsed="false">
      <c r="A10270" s="4" t="s">
        <v>16086</v>
      </c>
      <c r="B10270" s="4" t="s">
        <v>4515</v>
      </c>
      <c r="C10270" s="4" t="s">
        <v>1070</v>
      </c>
      <c r="D10270" s="4" t="n">
        <v>12</v>
      </c>
      <c r="E10270" s="4" t="n">
        <v>230.32</v>
      </c>
      <c r="F10270" s="4" t="n">
        <v>2763.84</v>
      </c>
      <c r="G10270" s="4" t="n">
        <f aca="false">INDEX(Data_Products!$D$2:$D$33,MATCH(C10270,Data_Products!$A$2:$A$33,0))</f>
        <v>161.64</v>
      </c>
      <c r="H10270" s="4" t="str">
        <f aca="false">INDEX(Data_Products!$C$2:$C$33,MATCH(C10270,Data_Products!$A$2:$A$33,0))</f>
        <v>Landscaping</v>
      </c>
      <c r="I10270" s="10" t="n">
        <f aca="false">D10270*(E10270-G10270)</f>
        <v>824.16</v>
      </c>
      <c r="J10270" s="11" t="n">
        <f aca="false">IFERROR(I10270/F10270,0)</f>
        <v>0.298193817297673</v>
      </c>
      <c r="K10270" s="4" t="str">
        <f aca="false">IFERROR(INDEX(Data_Orders!$F$2:$F$4727,MATCH(B10270,Data_Orders!$A$2:$A$4727,0)),"")</f>
        <v>Contractor</v>
      </c>
      <c r="L10270" s="4" t="str">
        <f aca="false">IFERROR(INDEX(Data_Orders!$D$2:$D$4727,MATCH(B10270,Data_Orders!$A$2:$A$4727,0)),"")</f>
        <v>Binley (Coventry)</v>
      </c>
    </row>
    <row r="10271" customFormat="false" ht="15" hidden="false" customHeight="false" outlineLevel="0" collapsed="false">
      <c r="A10271" s="4" t="s">
        <v>16087</v>
      </c>
      <c r="B10271" s="4" t="s">
        <v>4515</v>
      </c>
      <c r="C10271" s="4" t="s">
        <v>1021</v>
      </c>
      <c r="D10271" s="4" t="n">
        <v>6</v>
      </c>
      <c r="E10271" s="4" t="n">
        <v>73.76</v>
      </c>
      <c r="F10271" s="4" t="n">
        <v>442.56</v>
      </c>
      <c r="G10271" s="4" t="n">
        <f aca="false">INDEX(Data_Products!$D$2:$D$33,MATCH(C10271,Data_Products!$A$2:$A$33,0))</f>
        <v>51.51</v>
      </c>
      <c r="H10271" s="4" t="str">
        <f aca="false">INDEX(Data_Products!$C$2:$C$33,MATCH(C10271,Data_Products!$A$2:$A$33,0))</f>
        <v>Cement &amp; Aggregates</v>
      </c>
      <c r="I10271" s="10" t="n">
        <f aca="false">D10271*(E10271-G10271)</f>
        <v>133.5</v>
      </c>
      <c r="J10271" s="11" t="n">
        <f aca="false">IFERROR(I10271/F10271,0)</f>
        <v>0.301654013015185</v>
      </c>
      <c r="K10271" s="4" t="str">
        <f aca="false">IFERROR(INDEX(Data_Orders!$F$2:$F$4727,MATCH(B10271,Data_Orders!$A$2:$A$4727,0)),"")</f>
        <v>Contractor</v>
      </c>
      <c r="L10271" s="4" t="str">
        <f aca="false">IFERROR(INDEX(Data_Orders!$D$2:$D$4727,MATCH(B10271,Data_Orders!$A$2:$A$4727,0)),"")</f>
        <v>Binley (Coventry)</v>
      </c>
    </row>
    <row r="10272" customFormat="false" ht="15" hidden="false" customHeight="false" outlineLevel="0" collapsed="false">
      <c r="A10272" s="4" t="s">
        <v>16088</v>
      </c>
      <c r="B10272" s="4" t="s">
        <v>4515</v>
      </c>
      <c r="C10272" s="4" t="s">
        <v>1037</v>
      </c>
      <c r="D10272" s="4" t="n">
        <v>15</v>
      </c>
      <c r="E10272" s="4" t="n">
        <v>90.97</v>
      </c>
      <c r="F10272" s="4" t="n">
        <v>1364.55</v>
      </c>
      <c r="G10272" s="4" t="n">
        <f aca="false">INDEX(Data_Products!$D$2:$D$33,MATCH(C10272,Data_Products!$A$2:$A$33,0))</f>
        <v>73.81</v>
      </c>
      <c r="H10272" s="4" t="str">
        <f aca="false">INDEX(Data_Products!$C$2:$C$33,MATCH(C10272,Data_Products!$A$2:$A$33,0))</f>
        <v>Insulation</v>
      </c>
      <c r="I10272" s="10" t="n">
        <f aca="false">D10272*(E10272-G10272)</f>
        <v>257.4</v>
      </c>
      <c r="J10272" s="11" t="n">
        <f aca="false">IFERROR(I10272/F10272,0)</f>
        <v>0.18863361547763</v>
      </c>
      <c r="K10272" s="4" t="str">
        <f aca="false">IFERROR(INDEX(Data_Orders!$F$2:$F$4727,MATCH(B10272,Data_Orders!$A$2:$A$4727,0)),"")</f>
        <v>Contractor</v>
      </c>
      <c r="L10272" s="4" t="str">
        <f aca="false">IFERROR(INDEX(Data_Orders!$D$2:$D$4727,MATCH(B10272,Data_Orders!$A$2:$A$4727,0)),"")</f>
        <v>Binley (Coventry)</v>
      </c>
    </row>
    <row r="10273" customFormat="false" ht="15" hidden="false" customHeight="false" outlineLevel="0" collapsed="false">
      <c r="A10273" s="4" t="s">
        <v>16089</v>
      </c>
      <c r="B10273" s="4" t="s">
        <v>4516</v>
      </c>
      <c r="C10273" s="4" t="s">
        <v>1019</v>
      </c>
      <c r="D10273" s="4" t="n">
        <v>13</v>
      </c>
      <c r="E10273" s="4" t="n">
        <v>79.76</v>
      </c>
      <c r="F10273" s="4" t="n">
        <v>1036.88</v>
      </c>
      <c r="G10273" s="4" t="n">
        <f aca="false">INDEX(Data_Products!$D$2:$D$33,MATCH(C10273,Data_Products!$A$2:$A$33,0))</f>
        <v>59.07</v>
      </c>
      <c r="H10273" s="4" t="str">
        <f aca="false">INDEX(Data_Products!$C$2:$C$33,MATCH(C10273,Data_Products!$A$2:$A$33,0))</f>
        <v>Timber</v>
      </c>
      <c r="I10273" s="10" t="n">
        <f aca="false">D10273*(E10273-G10273)</f>
        <v>268.97</v>
      </c>
      <c r="J10273" s="11" t="n">
        <f aca="false">IFERROR(I10273/F10273,0)</f>
        <v>0.259403209628887</v>
      </c>
      <c r="K10273" s="4" t="str">
        <f aca="false">IFERROR(INDEX(Data_Orders!$F$2:$F$4727,MATCH(B10273,Data_Orders!$A$2:$A$4727,0)),"")</f>
        <v>Contractor</v>
      </c>
      <c r="L10273" s="4" t="str">
        <f aca="false">IFERROR(INDEX(Data_Orders!$D$2:$D$4727,MATCH(B10273,Data_Orders!$A$2:$A$4727,0)),"")</f>
        <v>Binley (Coventry)</v>
      </c>
    </row>
    <row r="10274" customFormat="false" ht="15" hidden="false" customHeight="false" outlineLevel="0" collapsed="false">
      <c r="A10274" s="4" t="s">
        <v>16090</v>
      </c>
      <c r="B10274" s="4" t="s">
        <v>4516</v>
      </c>
      <c r="C10274" s="4" t="s">
        <v>1048</v>
      </c>
      <c r="D10274" s="4" t="n">
        <v>6</v>
      </c>
      <c r="E10274" s="4" t="n">
        <v>112.72</v>
      </c>
      <c r="F10274" s="4" t="n">
        <v>676.32</v>
      </c>
      <c r="G10274" s="4" t="n">
        <f aca="false">INDEX(Data_Products!$D$2:$D$33,MATCH(C10274,Data_Products!$A$2:$A$33,0))</f>
        <v>83.21</v>
      </c>
      <c r="H10274" s="4" t="str">
        <f aca="false">INDEX(Data_Products!$C$2:$C$33,MATCH(C10274,Data_Products!$A$2:$A$33,0))</f>
        <v>Tools &amp; Fixings</v>
      </c>
      <c r="I10274" s="10" t="n">
        <f aca="false">D10274*(E10274-G10274)</f>
        <v>177.06</v>
      </c>
      <c r="J10274" s="11" t="n">
        <f aca="false">IFERROR(I10274/F10274,0)</f>
        <v>0.261799148332151</v>
      </c>
      <c r="K10274" s="4" t="str">
        <f aca="false">IFERROR(INDEX(Data_Orders!$F$2:$F$4727,MATCH(B10274,Data_Orders!$A$2:$A$4727,0)),"")</f>
        <v>Contractor</v>
      </c>
      <c r="L10274" s="4" t="str">
        <f aca="false">IFERROR(INDEX(Data_Orders!$D$2:$D$4727,MATCH(B10274,Data_Orders!$A$2:$A$4727,0)),"")</f>
        <v>Binley (Coventry)</v>
      </c>
    </row>
    <row r="10275" customFormat="false" ht="15" hidden="false" customHeight="false" outlineLevel="0" collapsed="false">
      <c r="A10275" s="4" t="s">
        <v>16091</v>
      </c>
      <c r="B10275" s="4" t="s">
        <v>4516</v>
      </c>
      <c r="C10275" s="4" t="s">
        <v>1039</v>
      </c>
      <c r="D10275" s="4" t="n">
        <v>12</v>
      </c>
      <c r="E10275" s="4" t="n">
        <v>160.41</v>
      </c>
      <c r="F10275" s="4" t="n">
        <v>1924.92</v>
      </c>
      <c r="G10275" s="4" t="n">
        <f aca="false">INDEX(Data_Products!$D$2:$D$33,MATCH(C10275,Data_Products!$A$2:$A$33,0))</f>
        <v>99.74</v>
      </c>
      <c r="H10275" s="4" t="str">
        <f aca="false">INDEX(Data_Products!$C$2:$C$33,MATCH(C10275,Data_Products!$A$2:$A$33,0))</f>
        <v>Insulation</v>
      </c>
      <c r="I10275" s="10" t="n">
        <f aca="false">D10275*(E10275-G10275)</f>
        <v>728.04</v>
      </c>
      <c r="J10275" s="11" t="n">
        <f aca="false">IFERROR(I10275/F10275,0)</f>
        <v>0.378218315566361</v>
      </c>
      <c r="K10275" s="4" t="str">
        <f aca="false">IFERROR(INDEX(Data_Orders!$F$2:$F$4727,MATCH(B10275,Data_Orders!$A$2:$A$4727,0)),"")</f>
        <v>Contractor</v>
      </c>
      <c r="L10275" s="4" t="str">
        <f aca="false">IFERROR(INDEX(Data_Orders!$D$2:$D$4727,MATCH(B10275,Data_Orders!$A$2:$A$4727,0)),"")</f>
        <v>Binley (Coventry)</v>
      </c>
    </row>
    <row r="10276" customFormat="false" ht="15" hidden="false" customHeight="false" outlineLevel="0" collapsed="false">
      <c r="A10276" s="4" t="s">
        <v>16092</v>
      </c>
      <c r="B10276" s="4" t="s">
        <v>4517</v>
      </c>
      <c r="C10276" s="4" t="s">
        <v>1046</v>
      </c>
      <c r="D10276" s="4" t="n">
        <v>12</v>
      </c>
      <c r="E10276" s="4" t="n">
        <v>154.02</v>
      </c>
      <c r="F10276" s="4" t="n">
        <v>1848.24</v>
      </c>
      <c r="G10276" s="4" t="n">
        <f aca="false">INDEX(Data_Products!$D$2:$D$33,MATCH(C10276,Data_Products!$A$2:$A$33,0))</f>
        <v>102.1</v>
      </c>
      <c r="H10276" s="4" t="str">
        <f aca="false">INDEX(Data_Products!$C$2:$C$33,MATCH(C10276,Data_Products!$A$2:$A$33,0))</f>
        <v>Tools &amp; Fixings</v>
      </c>
      <c r="I10276" s="10" t="n">
        <f aca="false">D10276*(E10276-G10276)</f>
        <v>623.04</v>
      </c>
      <c r="J10276" s="11" t="n">
        <f aca="false">IFERROR(I10276/F10276,0)</f>
        <v>0.337099078041813</v>
      </c>
      <c r="K10276" s="4" t="str">
        <f aca="false">IFERROR(INDEX(Data_Orders!$F$2:$F$4727,MATCH(B10276,Data_Orders!$A$2:$A$4727,0)),"")</f>
        <v>Contractor</v>
      </c>
      <c r="L10276" s="4" t="str">
        <f aca="false">IFERROR(INDEX(Data_Orders!$D$2:$D$4727,MATCH(B10276,Data_Orders!$A$2:$A$4727,0)),"")</f>
        <v>Binley (Coventry)</v>
      </c>
    </row>
    <row r="10277" customFormat="false" ht="15" hidden="false" customHeight="false" outlineLevel="0" collapsed="false">
      <c r="A10277" s="4" t="s">
        <v>16093</v>
      </c>
      <c r="B10277" s="4" t="s">
        <v>4518</v>
      </c>
      <c r="C10277" s="4" t="s">
        <v>1046</v>
      </c>
      <c r="D10277" s="4" t="n">
        <v>18</v>
      </c>
      <c r="E10277" s="4" t="n">
        <v>154.02</v>
      </c>
      <c r="F10277" s="4" t="n">
        <v>2772.36</v>
      </c>
      <c r="G10277" s="4" t="n">
        <f aca="false">INDEX(Data_Products!$D$2:$D$33,MATCH(C10277,Data_Products!$A$2:$A$33,0))</f>
        <v>102.1</v>
      </c>
      <c r="H10277" s="4" t="str">
        <f aca="false">INDEX(Data_Products!$C$2:$C$33,MATCH(C10277,Data_Products!$A$2:$A$33,0))</f>
        <v>Tools &amp; Fixings</v>
      </c>
      <c r="I10277" s="10" t="n">
        <f aca="false">D10277*(E10277-G10277)</f>
        <v>934.56</v>
      </c>
      <c r="J10277" s="11" t="n">
        <f aca="false">IFERROR(I10277/F10277,0)</f>
        <v>0.337099078041813</v>
      </c>
      <c r="K10277" s="4" t="str">
        <f aca="false">IFERROR(INDEX(Data_Orders!$F$2:$F$4727,MATCH(B10277,Data_Orders!$A$2:$A$4727,0)),"")</f>
        <v>Contractor</v>
      </c>
      <c r="L10277" s="4" t="str">
        <f aca="false">IFERROR(INDEX(Data_Orders!$D$2:$D$4727,MATCH(B10277,Data_Orders!$A$2:$A$4727,0)),"")</f>
        <v>Binley (Coventry)</v>
      </c>
    </row>
    <row r="10278" customFormat="false" ht="15" hidden="false" customHeight="false" outlineLevel="0" collapsed="false">
      <c r="A10278" s="4" t="s">
        <v>16094</v>
      </c>
      <c r="B10278" s="4" t="s">
        <v>4518</v>
      </c>
      <c r="C10278" s="4" t="s">
        <v>1024</v>
      </c>
      <c r="D10278" s="4" t="n">
        <v>12</v>
      </c>
      <c r="E10278" s="4" t="n">
        <v>137.14</v>
      </c>
      <c r="F10278" s="4" t="n">
        <v>1645.68</v>
      </c>
      <c r="G10278" s="4" t="n">
        <f aca="false">INDEX(Data_Products!$D$2:$D$33,MATCH(C10278,Data_Products!$A$2:$A$33,0))</f>
        <v>99.99</v>
      </c>
      <c r="H10278" s="4" t="str">
        <f aca="false">INDEX(Data_Products!$C$2:$C$33,MATCH(C10278,Data_Products!$A$2:$A$33,0))</f>
        <v>Cement &amp; Aggregates</v>
      </c>
      <c r="I10278" s="10" t="n">
        <f aca="false">D10278*(E10278-G10278)</f>
        <v>445.8</v>
      </c>
      <c r="J10278" s="11" t="n">
        <f aca="false">IFERROR(I10278/F10278,0)</f>
        <v>0.270891060230421</v>
      </c>
      <c r="K10278" s="4" t="str">
        <f aca="false">IFERROR(INDEX(Data_Orders!$F$2:$F$4727,MATCH(B10278,Data_Orders!$A$2:$A$4727,0)),"")</f>
        <v>Contractor</v>
      </c>
      <c r="L10278" s="4" t="str">
        <f aca="false">IFERROR(INDEX(Data_Orders!$D$2:$D$4727,MATCH(B10278,Data_Orders!$A$2:$A$4727,0)),"")</f>
        <v>Binley (Coventry)</v>
      </c>
    </row>
    <row r="10279" customFormat="false" ht="15" hidden="false" customHeight="false" outlineLevel="0" collapsed="false">
      <c r="A10279" s="4" t="s">
        <v>16095</v>
      </c>
      <c r="B10279" s="4" t="s">
        <v>4519</v>
      </c>
      <c r="C10279" s="4" t="s">
        <v>1032</v>
      </c>
      <c r="D10279" s="4" t="n">
        <v>9</v>
      </c>
      <c r="E10279" s="4" t="n">
        <v>99.65</v>
      </c>
      <c r="F10279" s="4" t="n">
        <v>896.85</v>
      </c>
      <c r="G10279" s="4" t="n">
        <f aca="false">INDEX(Data_Products!$D$2:$D$33,MATCH(C10279,Data_Products!$A$2:$A$33,0))</f>
        <v>58.26</v>
      </c>
      <c r="H10279" s="4" t="str">
        <f aca="false">INDEX(Data_Products!$C$2:$C$33,MATCH(C10279,Data_Products!$A$2:$A$33,0))</f>
        <v>Insulation</v>
      </c>
      <c r="I10279" s="10" t="n">
        <f aca="false">D10279*(E10279-G10279)</f>
        <v>372.51</v>
      </c>
      <c r="J10279" s="11" t="n">
        <f aca="false">IFERROR(I10279/F10279,0)</f>
        <v>0.415353738083292</v>
      </c>
      <c r="K10279" s="4" t="str">
        <f aca="false">IFERROR(INDEX(Data_Orders!$F$2:$F$4727,MATCH(B10279,Data_Orders!$A$2:$A$4727,0)),"")</f>
        <v>Contractor</v>
      </c>
      <c r="L10279" s="4" t="str">
        <f aca="false">IFERROR(INDEX(Data_Orders!$D$2:$D$4727,MATCH(B10279,Data_Orders!$A$2:$A$4727,0)),"")</f>
        <v>Binley (Coventry)</v>
      </c>
    </row>
    <row r="10280" customFormat="false" ht="15" hidden="false" customHeight="false" outlineLevel="0" collapsed="false">
      <c r="A10280" s="4" t="s">
        <v>16096</v>
      </c>
      <c r="B10280" s="4" t="s">
        <v>4519</v>
      </c>
      <c r="C10280" s="4" t="s">
        <v>1077</v>
      </c>
      <c r="D10280" s="4" t="n">
        <v>14</v>
      </c>
      <c r="E10280" s="4" t="n">
        <v>46.61</v>
      </c>
      <c r="F10280" s="4" t="n">
        <v>652.54</v>
      </c>
      <c r="G10280" s="4" t="n">
        <f aca="false">INDEX(Data_Products!$D$2:$D$33,MATCH(C10280,Data_Products!$A$2:$A$33,0))</f>
        <v>36.87</v>
      </c>
      <c r="H10280" s="4" t="str">
        <f aca="false">INDEX(Data_Products!$C$2:$C$33,MATCH(C10280,Data_Products!$A$2:$A$33,0))</f>
        <v>Landscaping</v>
      </c>
      <c r="I10280" s="10" t="n">
        <f aca="false">D10280*(E10280-G10280)</f>
        <v>136.36</v>
      </c>
      <c r="J10280" s="11" t="n">
        <f aca="false">IFERROR(I10280/F10280,0)</f>
        <v>0.208968032611028</v>
      </c>
      <c r="K10280" s="4" t="str">
        <f aca="false">IFERROR(INDEX(Data_Orders!$F$2:$F$4727,MATCH(B10280,Data_Orders!$A$2:$A$4727,0)),"")</f>
        <v>Contractor</v>
      </c>
      <c r="L10280" s="4" t="str">
        <f aca="false">IFERROR(INDEX(Data_Orders!$D$2:$D$4727,MATCH(B10280,Data_Orders!$A$2:$A$4727,0)),"")</f>
        <v>Binley (Coventry)</v>
      </c>
    </row>
    <row r="10281" customFormat="false" ht="15" hidden="false" customHeight="false" outlineLevel="0" collapsed="false">
      <c r="A10281" s="4" t="s">
        <v>16097</v>
      </c>
      <c r="B10281" s="4" t="s">
        <v>4519</v>
      </c>
      <c r="C10281" s="4" t="s">
        <v>1015</v>
      </c>
      <c r="D10281" s="4" t="n">
        <v>2</v>
      </c>
      <c r="E10281" s="4" t="n">
        <v>122.01</v>
      </c>
      <c r="F10281" s="4" t="n">
        <v>244.02</v>
      </c>
      <c r="G10281" s="4" t="n">
        <f aca="false">INDEX(Data_Products!$D$2:$D$33,MATCH(C10281,Data_Products!$A$2:$A$33,0))</f>
        <v>85.53</v>
      </c>
      <c r="H10281" s="4" t="str">
        <f aca="false">INDEX(Data_Products!$C$2:$C$33,MATCH(C10281,Data_Products!$A$2:$A$33,0))</f>
        <v>Timber</v>
      </c>
      <c r="I10281" s="10" t="n">
        <f aca="false">D10281*(E10281-G10281)</f>
        <v>72.96</v>
      </c>
      <c r="J10281" s="11" t="n">
        <f aca="false">IFERROR(I10281/F10281,0)</f>
        <v>0.298991885910991</v>
      </c>
      <c r="K10281" s="4" t="str">
        <f aca="false">IFERROR(INDEX(Data_Orders!$F$2:$F$4727,MATCH(B10281,Data_Orders!$A$2:$A$4727,0)),"")</f>
        <v>Contractor</v>
      </c>
      <c r="L10281" s="4" t="str">
        <f aca="false">IFERROR(INDEX(Data_Orders!$D$2:$D$4727,MATCH(B10281,Data_Orders!$A$2:$A$4727,0)),"")</f>
        <v>Binley (Coventry)</v>
      </c>
    </row>
    <row r="10282" customFormat="false" ht="15" hidden="false" customHeight="false" outlineLevel="0" collapsed="false">
      <c r="A10282" s="4" t="s">
        <v>16098</v>
      </c>
      <c r="B10282" s="4" t="s">
        <v>4520</v>
      </c>
      <c r="C10282" s="4" t="s">
        <v>1068</v>
      </c>
      <c r="D10282" s="4" t="n">
        <v>8</v>
      </c>
      <c r="E10282" s="4" t="n">
        <v>86.28</v>
      </c>
      <c r="F10282" s="4" t="n">
        <v>690.24</v>
      </c>
      <c r="G10282" s="4" t="n">
        <f aca="false">INDEX(Data_Products!$D$2:$D$33,MATCH(C10282,Data_Products!$A$2:$A$33,0))</f>
        <v>68.55</v>
      </c>
      <c r="H10282" s="4" t="str">
        <f aca="false">INDEX(Data_Products!$C$2:$C$33,MATCH(C10282,Data_Products!$A$2:$A$33,0))</f>
        <v>Plumbing &amp; Drainage</v>
      </c>
      <c r="I10282" s="10" t="n">
        <f aca="false">D10282*(E10282-G10282)</f>
        <v>141.84</v>
      </c>
      <c r="J10282" s="11" t="n">
        <f aca="false">IFERROR(I10282/F10282,0)</f>
        <v>0.205493741307371</v>
      </c>
      <c r="K10282" s="4" t="str">
        <f aca="false">IFERROR(INDEX(Data_Orders!$F$2:$F$4727,MATCH(B10282,Data_Orders!$A$2:$A$4727,0)),"")</f>
        <v>Contractor</v>
      </c>
      <c r="L10282" s="4" t="str">
        <f aca="false">IFERROR(INDEX(Data_Orders!$D$2:$D$4727,MATCH(B10282,Data_Orders!$A$2:$A$4727,0)),"")</f>
        <v>Binley (Coventry)</v>
      </c>
    </row>
    <row r="10283" customFormat="false" ht="15" hidden="false" customHeight="false" outlineLevel="0" collapsed="false">
      <c r="A10283" s="4" t="s">
        <v>16099</v>
      </c>
      <c r="B10283" s="4" t="s">
        <v>4520</v>
      </c>
      <c r="C10283" s="4" t="s">
        <v>1075</v>
      </c>
      <c r="D10283" s="4" t="n">
        <v>11</v>
      </c>
      <c r="E10283" s="4" t="n">
        <v>98.61</v>
      </c>
      <c r="F10283" s="4" t="n">
        <v>1084.71</v>
      </c>
      <c r="G10283" s="4" t="n">
        <f aca="false">INDEX(Data_Products!$D$2:$D$33,MATCH(C10283,Data_Products!$A$2:$A$33,0))</f>
        <v>74.84</v>
      </c>
      <c r="H10283" s="4" t="str">
        <f aca="false">INDEX(Data_Products!$C$2:$C$33,MATCH(C10283,Data_Products!$A$2:$A$33,0))</f>
        <v>Landscaping</v>
      </c>
      <c r="I10283" s="10" t="n">
        <f aca="false">D10283*(E10283-G10283)</f>
        <v>261.47</v>
      </c>
      <c r="J10283" s="11" t="n">
        <f aca="false">IFERROR(I10283/F10283,0)</f>
        <v>0.24105060338708</v>
      </c>
      <c r="K10283" s="4" t="str">
        <f aca="false">IFERROR(INDEX(Data_Orders!$F$2:$F$4727,MATCH(B10283,Data_Orders!$A$2:$A$4727,0)),"")</f>
        <v>Contractor</v>
      </c>
      <c r="L10283" s="4" t="str">
        <f aca="false">IFERROR(INDEX(Data_Orders!$D$2:$D$4727,MATCH(B10283,Data_Orders!$A$2:$A$4727,0)),"")</f>
        <v>Binley (Coventry)</v>
      </c>
    </row>
    <row r="10284" customFormat="false" ht="15" hidden="false" customHeight="false" outlineLevel="0" collapsed="false">
      <c r="A10284" s="4" t="s">
        <v>16100</v>
      </c>
      <c r="B10284" s="4" t="s">
        <v>4520</v>
      </c>
      <c r="C10284" s="4" t="s">
        <v>1055</v>
      </c>
      <c r="D10284" s="4" t="n">
        <v>4</v>
      </c>
      <c r="E10284" s="4" t="n">
        <v>205.03</v>
      </c>
      <c r="F10284" s="4" t="n">
        <v>820.12</v>
      </c>
      <c r="G10284" s="4" t="n">
        <f aca="false">INDEX(Data_Products!$D$2:$D$33,MATCH(C10284,Data_Products!$A$2:$A$33,0))</f>
        <v>138.6</v>
      </c>
      <c r="H10284" s="4" t="str">
        <f aca="false">INDEX(Data_Products!$C$2:$C$33,MATCH(C10284,Data_Products!$A$2:$A$33,0))</f>
        <v>Roofing</v>
      </c>
      <c r="I10284" s="10" t="n">
        <f aca="false">D10284*(E10284-G10284)</f>
        <v>265.72</v>
      </c>
      <c r="J10284" s="11" t="n">
        <f aca="false">IFERROR(I10284/F10284,0)</f>
        <v>0.324001365653807</v>
      </c>
      <c r="K10284" s="4" t="str">
        <f aca="false">IFERROR(INDEX(Data_Orders!$F$2:$F$4727,MATCH(B10284,Data_Orders!$A$2:$A$4727,0)),"")</f>
        <v>Contractor</v>
      </c>
      <c r="L10284" s="4" t="str">
        <f aca="false">IFERROR(INDEX(Data_Orders!$D$2:$D$4727,MATCH(B10284,Data_Orders!$A$2:$A$4727,0)),"")</f>
        <v>Binley (Coventry)</v>
      </c>
    </row>
    <row r="10285" customFormat="false" ht="15" hidden="false" customHeight="false" outlineLevel="0" collapsed="false">
      <c r="A10285" s="4" t="s">
        <v>16101</v>
      </c>
      <c r="B10285" s="4" t="s">
        <v>4520</v>
      </c>
      <c r="C10285" s="4" t="s">
        <v>1015</v>
      </c>
      <c r="D10285" s="4" t="n">
        <v>3</v>
      </c>
      <c r="E10285" s="4" t="n">
        <v>122.01</v>
      </c>
      <c r="F10285" s="4" t="n">
        <v>366.03</v>
      </c>
      <c r="G10285" s="4" t="n">
        <f aca="false">INDEX(Data_Products!$D$2:$D$33,MATCH(C10285,Data_Products!$A$2:$A$33,0))</f>
        <v>85.53</v>
      </c>
      <c r="H10285" s="4" t="str">
        <f aca="false">INDEX(Data_Products!$C$2:$C$33,MATCH(C10285,Data_Products!$A$2:$A$33,0))</f>
        <v>Timber</v>
      </c>
      <c r="I10285" s="10" t="n">
        <f aca="false">D10285*(E10285-G10285)</f>
        <v>109.44</v>
      </c>
      <c r="J10285" s="11" t="n">
        <f aca="false">IFERROR(I10285/F10285,0)</f>
        <v>0.298991885910991</v>
      </c>
      <c r="K10285" s="4" t="str">
        <f aca="false">IFERROR(INDEX(Data_Orders!$F$2:$F$4727,MATCH(B10285,Data_Orders!$A$2:$A$4727,0)),"")</f>
        <v>Contractor</v>
      </c>
      <c r="L10285" s="4" t="str">
        <f aca="false">IFERROR(INDEX(Data_Orders!$D$2:$D$4727,MATCH(B10285,Data_Orders!$A$2:$A$4727,0)),"")</f>
        <v>Binley (Coventry)</v>
      </c>
    </row>
    <row r="10286" customFormat="false" ht="15" hidden="false" customHeight="false" outlineLevel="0" collapsed="false">
      <c r="A10286" s="4" t="s">
        <v>16102</v>
      </c>
      <c r="B10286" s="4" t="s">
        <v>4520</v>
      </c>
      <c r="C10286" s="4" t="s">
        <v>1050</v>
      </c>
      <c r="D10286" s="4" t="n">
        <v>16</v>
      </c>
      <c r="E10286" s="4" t="n">
        <v>238.63</v>
      </c>
      <c r="F10286" s="4" t="n">
        <v>3818.08</v>
      </c>
      <c r="G10286" s="4" t="n">
        <f aca="false">INDEX(Data_Products!$D$2:$D$33,MATCH(C10286,Data_Products!$A$2:$A$33,0))</f>
        <v>148.91</v>
      </c>
      <c r="H10286" s="4" t="str">
        <f aca="false">INDEX(Data_Products!$C$2:$C$33,MATCH(C10286,Data_Products!$A$2:$A$33,0))</f>
        <v>Tools &amp; Fixings</v>
      </c>
      <c r="I10286" s="10" t="n">
        <f aca="false">D10286*(E10286-G10286)</f>
        <v>1435.52</v>
      </c>
      <c r="J10286" s="11" t="n">
        <f aca="false">IFERROR(I10286/F10286,0)</f>
        <v>0.375979549930855</v>
      </c>
      <c r="K10286" s="4" t="str">
        <f aca="false">IFERROR(INDEX(Data_Orders!$F$2:$F$4727,MATCH(B10286,Data_Orders!$A$2:$A$4727,0)),"")</f>
        <v>Contractor</v>
      </c>
      <c r="L10286" s="4" t="str">
        <f aca="false">IFERROR(INDEX(Data_Orders!$D$2:$D$4727,MATCH(B10286,Data_Orders!$A$2:$A$4727,0)),"")</f>
        <v>Binley (Coventry)</v>
      </c>
    </row>
    <row r="10287" customFormat="false" ht="15" hidden="false" customHeight="false" outlineLevel="0" collapsed="false">
      <c r="A10287" s="4" t="s">
        <v>16103</v>
      </c>
      <c r="B10287" s="4" t="s">
        <v>4521</v>
      </c>
      <c r="C10287" s="4" t="s">
        <v>1035</v>
      </c>
      <c r="D10287" s="4" t="n">
        <v>8</v>
      </c>
      <c r="E10287" s="4" t="n">
        <v>165.07</v>
      </c>
      <c r="F10287" s="4" t="n">
        <v>1320.56</v>
      </c>
      <c r="G10287" s="4" t="n">
        <f aca="false">INDEX(Data_Products!$D$2:$D$33,MATCH(C10287,Data_Products!$A$2:$A$33,0))</f>
        <v>134.65</v>
      </c>
      <c r="H10287" s="4" t="str">
        <f aca="false">INDEX(Data_Products!$C$2:$C$33,MATCH(C10287,Data_Products!$A$2:$A$33,0))</f>
        <v>Insulation</v>
      </c>
      <c r="I10287" s="10" t="n">
        <f aca="false">D10287*(E10287-G10287)</f>
        <v>243.36</v>
      </c>
      <c r="J10287" s="11" t="n">
        <f aca="false">IFERROR(I10287/F10287,0)</f>
        <v>0.184285454655601</v>
      </c>
      <c r="K10287" s="4" t="str">
        <f aca="false">IFERROR(INDEX(Data_Orders!$F$2:$F$4727,MATCH(B10287,Data_Orders!$A$2:$A$4727,0)),"")</f>
        <v>Contractor</v>
      </c>
      <c r="L10287" s="4" t="str">
        <f aca="false">IFERROR(INDEX(Data_Orders!$D$2:$D$4727,MATCH(B10287,Data_Orders!$A$2:$A$4727,0)),"")</f>
        <v>Binley (Coventry)</v>
      </c>
    </row>
    <row r="10288" customFormat="false" ht="15" hidden="false" customHeight="false" outlineLevel="0" collapsed="false">
      <c r="A10288" s="4" t="s">
        <v>16104</v>
      </c>
      <c r="B10288" s="4" t="s">
        <v>4521</v>
      </c>
      <c r="C10288" s="4" t="s">
        <v>1068</v>
      </c>
      <c r="D10288" s="4" t="n">
        <v>15</v>
      </c>
      <c r="E10288" s="4" t="n">
        <v>86.28</v>
      </c>
      <c r="F10288" s="4" t="n">
        <v>1294.2</v>
      </c>
      <c r="G10288" s="4" t="n">
        <f aca="false">INDEX(Data_Products!$D$2:$D$33,MATCH(C10288,Data_Products!$A$2:$A$33,0))</f>
        <v>68.55</v>
      </c>
      <c r="H10288" s="4" t="str">
        <f aca="false">INDEX(Data_Products!$C$2:$C$33,MATCH(C10288,Data_Products!$A$2:$A$33,0))</f>
        <v>Plumbing &amp; Drainage</v>
      </c>
      <c r="I10288" s="10" t="n">
        <f aca="false">D10288*(E10288-G10288)</f>
        <v>265.95</v>
      </c>
      <c r="J10288" s="11" t="n">
        <f aca="false">IFERROR(I10288/F10288,0)</f>
        <v>0.205493741307371</v>
      </c>
      <c r="K10288" s="4" t="str">
        <f aca="false">IFERROR(INDEX(Data_Orders!$F$2:$F$4727,MATCH(B10288,Data_Orders!$A$2:$A$4727,0)),"")</f>
        <v>Contractor</v>
      </c>
      <c r="L10288" s="4" t="str">
        <f aca="false">IFERROR(INDEX(Data_Orders!$D$2:$D$4727,MATCH(B10288,Data_Orders!$A$2:$A$4727,0)),"")</f>
        <v>Binley (Coventry)</v>
      </c>
    </row>
    <row r="10289" customFormat="false" ht="15" hidden="false" customHeight="false" outlineLevel="0" collapsed="false">
      <c r="A10289" s="4" t="s">
        <v>16105</v>
      </c>
      <c r="B10289" s="4" t="s">
        <v>4521</v>
      </c>
      <c r="C10289" s="4" t="s">
        <v>1032</v>
      </c>
      <c r="D10289" s="4" t="n">
        <v>2</v>
      </c>
      <c r="E10289" s="4" t="n">
        <v>99.65</v>
      </c>
      <c r="F10289" s="4" t="n">
        <v>199.3</v>
      </c>
      <c r="G10289" s="4" t="n">
        <f aca="false">INDEX(Data_Products!$D$2:$D$33,MATCH(C10289,Data_Products!$A$2:$A$33,0))</f>
        <v>58.26</v>
      </c>
      <c r="H10289" s="4" t="str">
        <f aca="false">INDEX(Data_Products!$C$2:$C$33,MATCH(C10289,Data_Products!$A$2:$A$33,0))</f>
        <v>Insulation</v>
      </c>
      <c r="I10289" s="10" t="n">
        <f aca="false">D10289*(E10289-G10289)</f>
        <v>82.78</v>
      </c>
      <c r="J10289" s="11" t="n">
        <f aca="false">IFERROR(I10289/F10289,0)</f>
        <v>0.415353738083292</v>
      </c>
      <c r="K10289" s="4" t="str">
        <f aca="false">IFERROR(INDEX(Data_Orders!$F$2:$F$4727,MATCH(B10289,Data_Orders!$A$2:$A$4727,0)),"")</f>
        <v>Contractor</v>
      </c>
      <c r="L10289" s="4" t="str">
        <f aca="false">IFERROR(INDEX(Data_Orders!$D$2:$D$4727,MATCH(B10289,Data_Orders!$A$2:$A$4727,0)),"")</f>
        <v>Binley (Coventry)</v>
      </c>
    </row>
    <row r="10290" customFormat="false" ht="15" hidden="false" customHeight="false" outlineLevel="0" collapsed="false">
      <c r="A10290" s="4" t="s">
        <v>16106</v>
      </c>
      <c r="B10290" s="4" t="s">
        <v>4522</v>
      </c>
      <c r="C10290" s="4" t="s">
        <v>1028</v>
      </c>
      <c r="D10290" s="4" t="n">
        <v>5</v>
      </c>
      <c r="E10290" s="4" t="n">
        <v>118.79</v>
      </c>
      <c r="F10290" s="4" t="n">
        <v>593.95</v>
      </c>
      <c r="G10290" s="4" t="n">
        <f aca="false">INDEX(Data_Products!$D$2:$D$33,MATCH(C10290,Data_Products!$A$2:$A$33,0))</f>
        <v>81.07</v>
      </c>
      <c r="H10290" s="4" t="str">
        <f aca="false">INDEX(Data_Products!$C$2:$C$33,MATCH(C10290,Data_Products!$A$2:$A$33,0))</f>
        <v>Cement &amp; Aggregates</v>
      </c>
      <c r="I10290" s="10" t="n">
        <f aca="false">D10290*(E10290-G10290)</f>
        <v>188.6</v>
      </c>
      <c r="J10290" s="11" t="n">
        <f aca="false">IFERROR(I10290/F10290,0)</f>
        <v>0.317535146056065</v>
      </c>
      <c r="K10290" s="4" t="str">
        <f aca="false">IFERROR(INDEX(Data_Orders!$F$2:$F$4727,MATCH(B10290,Data_Orders!$A$2:$A$4727,0)),"")</f>
        <v>Retail</v>
      </c>
      <c r="L10290" s="4" t="str">
        <f aca="false">IFERROR(INDEX(Data_Orders!$D$2:$D$4727,MATCH(B10290,Data_Orders!$A$2:$A$4727,0)),"")</f>
        <v>Nuneaton</v>
      </c>
    </row>
    <row r="10291" customFormat="false" ht="15" hidden="false" customHeight="false" outlineLevel="0" collapsed="false">
      <c r="A10291" s="4" t="s">
        <v>16107</v>
      </c>
      <c r="B10291" s="4" t="s">
        <v>4522</v>
      </c>
      <c r="C10291" s="4" t="s">
        <v>1037</v>
      </c>
      <c r="D10291" s="4" t="n">
        <v>3</v>
      </c>
      <c r="E10291" s="4" t="n">
        <v>90.97</v>
      </c>
      <c r="F10291" s="4" t="n">
        <v>272.91</v>
      </c>
      <c r="G10291" s="4" t="n">
        <f aca="false">INDEX(Data_Products!$D$2:$D$33,MATCH(C10291,Data_Products!$A$2:$A$33,0))</f>
        <v>73.81</v>
      </c>
      <c r="H10291" s="4" t="str">
        <f aca="false">INDEX(Data_Products!$C$2:$C$33,MATCH(C10291,Data_Products!$A$2:$A$33,0))</f>
        <v>Insulation</v>
      </c>
      <c r="I10291" s="10" t="n">
        <f aca="false">D10291*(E10291-G10291)</f>
        <v>51.48</v>
      </c>
      <c r="J10291" s="11" t="n">
        <f aca="false">IFERROR(I10291/F10291,0)</f>
        <v>0.18863361547763</v>
      </c>
      <c r="K10291" s="4" t="str">
        <f aca="false">IFERROR(INDEX(Data_Orders!$F$2:$F$4727,MATCH(B10291,Data_Orders!$A$2:$A$4727,0)),"")</f>
        <v>Retail</v>
      </c>
      <c r="L10291" s="4" t="str">
        <f aca="false">IFERROR(INDEX(Data_Orders!$D$2:$D$4727,MATCH(B10291,Data_Orders!$A$2:$A$4727,0)),"")</f>
        <v>Nuneaton</v>
      </c>
    </row>
    <row r="10292" customFormat="false" ht="15" hidden="false" customHeight="false" outlineLevel="0" collapsed="false">
      <c r="A10292" s="4" t="s">
        <v>16108</v>
      </c>
      <c r="B10292" s="4" t="s">
        <v>4522</v>
      </c>
      <c r="C10292" s="4" t="s">
        <v>1017</v>
      </c>
      <c r="D10292" s="4" t="n">
        <v>11</v>
      </c>
      <c r="E10292" s="4" t="n">
        <v>49.15</v>
      </c>
      <c r="F10292" s="4" t="n">
        <v>540.65</v>
      </c>
      <c r="G10292" s="4" t="n">
        <f aca="false">INDEX(Data_Products!$D$2:$D$33,MATCH(C10292,Data_Products!$A$2:$A$33,0))</f>
        <v>31.44</v>
      </c>
      <c r="H10292" s="4" t="str">
        <f aca="false">INDEX(Data_Products!$C$2:$C$33,MATCH(C10292,Data_Products!$A$2:$A$33,0))</f>
        <v>Timber</v>
      </c>
      <c r="I10292" s="10" t="n">
        <f aca="false">D10292*(E10292-G10292)</f>
        <v>194.81</v>
      </c>
      <c r="J10292" s="11" t="n">
        <f aca="false">IFERROR(I10292/F10292,0)</f>
        <v>0.360325534079349</v>
      </c>
      <c r="K10292" s="4" t="str">
        <f aca="false">IFERROR(INDEX(Data_Orders!$F$2:$F$4727,MATCH(B10292,Data_Orders!$A$2:$A$4727,0)),"")</f>
        <v>Retail</v>
      </c>
      <c r="L10292" s="4" t="str">
        <f aca="false">IFERROR(INDEX(Data_Orders!$D$2:$D$4727,MATCH(B10292,Data_Orders!$A$2:$A$4727,0)),"")</f>
        <v>Nuneaton</v>
      </c>
    </row>
    <row r="10293" customFormat="false" ht="15" hidden="false" customHeight="false" outlineLevel="0" collapsed="false">
      <c r="A10293" s="4" t="s">
        <v>16109</v>
      </c>
      <c r="B10293" s="4" t="s">
        <v>4522</v>
      </c>
      <c r="C10293" s="4" t="s">
        <v>1068</v>
      </c>
      <c r="D10293" s="4" t="n">
        <v>16</v>
      </c>
      <c r="E10293" s="4" t="n">
        <v>86.28</v>
      </c>
      <c r="F10293" s="4" t="n">
        <v>1380.48</v>
      </c>
      <c r="G10293" s="4" t="n">
        <f aca="false">INDEX(Data_Products!$D$2:$D$33,MATCH(C10293,Data_Products!$A$2:$A$33,0))</f>
        <v>68.55</v>
      </c>
      <c r="H10293" s="4" t="str">
        <f aca="false">INDEX(Data_Products!$C$2:$C$33,MATCH(C10293,Data_Products!$A$2:$A$33,0))</f>
        <v>Plumbing &amp; Drainage</v>
      </c>
      <c r="I10293" s="10" t="n">
        <f aca="false">D10293*(E10293-G10293)</f>
        <v>283.68</v>
      </c>
      <c r="J10293" s="11" t="n">
        <f aca="false">IFERROR(I10293/F10293,0)</f>
        <v>0.205493741307371</v>
      </c>
      <c r="K10293" s="4" t="str">
        <f aca="false">IFERROR(INDEX(Data_Orders!$F$2:$F$4727,MATCH(B10293,Data_Orders!$A$2:$A$4727,0)),"")</f>
        <v>Retail</v>
      </c>
      <c r="L10293" s="4" t="str">
        <f aca="false">IFERROR(INDEX(Data_Orders!$D$2:$D$4727,MATCH(B10293,Data_Orders!$A$2:$A$4727,0)),"")</f>
        <v>Nuneaton</v>
      </c>
    </row>
    <row r="10294" customFormat="false" ht="15" hidden="false" customHeight="false" outlineLevel="0" collapsed="false">
      <c r="A10294" s="4" t="s">
        <v>16110</v>
      </c>
      <c r="B10294" s="4" t="s">
        <v>4523</v>
      </c>
      <c r="C10294" s="4" t="s">
        <v>1061</v>
      </c>
      <c r="D10294" s="4" t="n">
        <v>14</v>
      </c>
      <c r="E10294" s="4" t="n">
        <v>145.57</v>
      </c>
      <c r="F10294" s="4" t="n">
        <v>2037.98</v>
      </c>
      <c r="G10294" s="4" t="n">
        <f aca="false">INDEX(Data_Products!$D$2:$D$33,MATCH(C10294,Data_Products!$A$2:$A$33,0))</f>
        <v>119.29</v>
      </c>
      <c r="H10294" s="4" t="str">
        <f aca="false">INDEX(Data_Products!$C$2:$C$33,MATCH(C10294,Data_Products!$A$2:$A$33,0))</f>
        <v>Plumbing &amp; Drainage</v>
      </c>
      <c r="I10294" s="10" t="n">
        <f aca="false">D10294*(E10294-G10294)</f>
        <v>367.92</v>
      </c>
      <c r="J10294" s="11" t="n">
        <f aca="false">IFERROR(I10294/F10294,0)</f>
        <v>0.180531702960775</v>
      </c>
      <c r="K10294" s="4" t="str">
        <f aca="false">IFERROR(INDEX(Data_Orders!$F$2:$F$4727,MATCH(B10294,Data_Orders!$A$2:$A$4727,0)),"")</f>
        <v>Retail</v>
      </c>
      <c r="L10294" s="4" t="str">
        <f aca="false">IFERROR(INDEX(Data_Orders!$D$2:$D$4727,MATCH(B10294,Data_Orders!$A$2:$A$4727,0)),"")</f>
        <v>Nuneaton</v>
      </c>
    </row>
    <row r="10295" customFormat="false" ht="15" hidden="false" customHeight="false" outlineLevel="0" collapsed="false">
      <c r="A10295" s="4" t="s">
        <v>16111</v>
      </c>
      <c r="B10295" s="4" t="s">
        <v>4523</v>
      </c>
      <c r="C10295" s="4" t="s">
        <v>1064</v>
      </c>
      <c r="D10295" s="4" t="n">
        <v>9</v>
      </c>
      <c r="E10295" s="4" t="n">
        <v>97.63</v>
      </c>
      <c r="F10295" s="4" t="n">
        <v>878.67</v>
      </c>
      <c r="G10295" s="4" t="n">
        <f aca="false">INDEX(Data_Products!$D$2:$D$33,MATCH(C10295,Data_Products!$A$2:$A$33,0))</f>
        <v>65.21</v>
      </c>
      <c r="H10295" s="4" t="str">
        <f aca="false">INDEX(Data_Products!$C$2:$C$33,MATCH(C10295,Data_Products!$A$2:$A$33,0))</f>
        <v>Plumbing &amp; Drainage</v>
      </c>
      <c r="I10295" s="10" t="n">
        <f aca="false">D10295*(E10295-G10295)</f>
        <v>291.78</v>
      </c>
      <c r="J10295" s="11" t="n">
        <f aca="false">IFERROR(I10295/F10295,0)</f>
        <v>0.332070060432244</v>
      </c>
      <c r="K10295" s="4" t="str">
        <f aca="false">IFERROR(INDEX(Data_Orders!$F$2:$F$4727,MATCH(B10295,Data_Orders!$A$2:$A$4727,0)),"")</f>
        <v>Retail</v>
      </c>
      <c r="L10295" s="4" t="str">
        <f aca="false">IFERROR(INDEX(Data_Orders!$D$2:$D$4727,MATCH(B10295,Data_Orders!$A$2:$A$4727,0)),"")</f>
        <v>Nuneaton</v>
      </c>
    </row>
    <row r="10296" customFormat="false" ht="15" hidden="false" customHeight="false" outlineLevel="0" collapsed="false">
      <c r="A10296" s="4" t="s">
        <v>16112</v>
      </c>
      <c r="B10296" s="4" t="s">
        <v>4523</v>
      </c>
      <c r="C10296" s="4" t="s">
        <v>1070</v>
      </c>
      <c r="D10296" s="4" t="n">
        <v>4</v>
      </c>
      <c r="E10296" s="4" t="n">
        <v>230.32</v>
      </c>
      <c r="F10296" s="4" t="n">
        <v>921.28</v>
      </c>
      <c r="G10296" s="4" t="n">
        <f aca="false">INDEX(Data_Products!$D$2:$D$33,MATCH(C10296,Data_Products!$A$2:$A$33,0))</f>
        <v>161.64</v>
      </c>
      <c r="H10296" s="4" t="str">
        <f aca="false">INDEX(Data_Products!$C$2:$C$33,MATCH(C10296,Data_Products!$A$2:$A$33,0))</f>
        <v>Landscaping</v>
      </c>
      <c r="I10296" s="10" t="n">
        <f aca="false">D10296*(E10296-G10296)</f>
        <v>274.72</v>
      </c>
      <c r="J10296" s="11" t="n">
        <f aca="false">IFERROR(I10296/F10296,0)</f>
        <v>0.298193817297673</v>
      </c>
      <c r="K10296" s="4" t="str">
        <f aca="false">IFERROR(INDEX(Data_Orders!$F$2:$F$4727,MATCH(B10296,Data_Orders!$A$2:$A$4727,0)),"")</f>
        <v>Retail</v>
      </c>
      <c r="L10296" s="4" t="str">
        <f aca="false">IFERROR(INDEX(Data_Orders!$D$2:$D$4727,MATCH(B10296,Data_Orders!$A$2:$A$4727,0)),"")</f>
        <v>Nuneaton</v>
      </c>
    </row>
    <row r="10297" customFormat="false" ht="15" hidden="false" customHeight="false" outlineLevel="0" collapsed="false">
      <c r="A10297" s="4" t="s">
        <v>16113</v>
      </c>
      <c r="B10297" s="4" t="s">
        <v>4523</v>
      </c>
      <c r="C10297" s="4" t="s">
        <v>1021</v>
      </c>
      <c r="D10297" s="4" t="n">
        <v>6</v>
      </c>
      <c r="E10297" s="4" t="n">
        <v>73.76</v>
      </c>
      <c r="F10297" s="4" t="n">
        <v>442.56</v>
      </c>
      <c r="G10297" s="4" t="n">
        <f aca="false">INDEX(Data_Products!$D$2:$D$33,MATCH(C10297,Data_Products!$A$2:$A$33,0))</f>
        <v>51.51</v>
      </c>
      <c r="H10297" s="4" t="str">
        <f aca="false">INDEX(Data_Products!$C$2:$C$33,MATCH(C10297,Data_Products!$A$2:$A$33,0))</f>
        <v>Cement &amp; Aggregates</v>
      </c>
      <c r="I10297" s="10" t="n">
        <f aca="false">D10297*(E10297-G10297)</f>
        <v>133.5</v>
      </c>
      <c r="J10297" s="11" t="n">
        <f aca="false">IFERROR(I10297/F10297,0)</f>
        <v>0.301654013015185</v>
      </c>
      <c r="K10297" s="4" t="str">
        <f aca="false">IFERROR(INDEX(Data_Orders!$F$2:$F$4727,MATCH(B10297,Data_Orders!$A$2:$A$4727,0)),"")</f>
        <v>Retail</v>
      </c>
      <c r="L10297" s="4" t="str">
        <f aca="false">IFERROR(INDEX(Data_Orders!$D$2:$D$4727,MATCH(B10297,Data_Orders!$A$2:$A$4727,0)),"")</f>
        <v>Nuneaton</v>
      </c>
    </row>
    <row r="10298" customFormat="false" ht="15" hidden="false" customHeight="false" outlineLevel="0" collapsed="false">
      <c r="A10298" s="4" t="s">
        <v>16114</v>
      </c>
      <c r="B10298" s="4" t="s">
        <v>4524</v>
      </c>
      <c r="C10298" s="4" t="s">
        <v>1010</v>
      </c>
      <c r="D10298" s="4" t="n">
        <v>17</v>
      </c>
      <c r="E10298" s="4" t="n">
        <v>135.95</v>
      </c>
      <c r="F10298" s="4" t="n">
        <v>2311.15</v>
      </c>
      <c r="G10298" s="4" t="n">
        <f aca="false">INDEX(Data_Products!$D$2:$D$33,MATCH(C10298,Data_Products!$A$2:$A$33,0))</f>
        <v>111.1</v>
      </c>
      <c r="H10298" s="4" t="str">
        <f aca="false">INDEX(Data_Products!$C$2:$C$33,MATCH(C10298,Data_Products!$A$2:$A$33,0))</f>
        <v>Timber</v>
      </c>
      <c r="I10298" s="10" t="n">
        <f aca="false">D10298*(E10298-G10298)</f>
        <v>422.45</v>
      </c>
      <c r="J10298" s="11" t="n">
        <f aca="false">IFERROR(I10298/F10298,0)</f>
        <v>0.18278778962854</v>
      </c>
      <c r="K10298" s="4" t="str">
        <f aca="false">IFERROR(INDEX(Data_Orders!$F$2:$F$4727,MATCH(B10298,Data_Orders!$A$2:$A$4727,0)),"")</f>
        <v>Retail</v>
      </c>
      <c r="L10298" s="4" t="str">
        <f aca="false">IFERROR(INDEX(Data_Orders!$D$2:$D$4727,MATCH(B10298,Data_Orders!$A$2:$A$4727,0)),"")</f>
        <v>Nuneaton</v>
      </c>
    </row>
    <row r="10299" customFormat="false" ht="15" hidden="false" customHeight="false" outlineLevel="0" collapsed="false">
      <c r="A10299" s="4" t="s">
        <v>16115</v>
      </c>
      <c r="B10299" s="4" t="s">
        <v>4524</v>
      </c>
      <c r="C10299" s="4" t="s">
        <v>1046</v>
      </c>
      <c r="D10299" s="4" t="n">
        <v>15</v>
      </c>
      <c r="E10299" s="4" t="n">
        <v>154.02</v>
      </c>
      <c r="F10299" s="4" t="n">
        <v>2310.3</v>
      </c>
      <c r="G10299" s="4" t="n">
        <f aca="false">INDEX(Data_Products!$D$2:$D$33,MATCH(C10299,Data_Products!$A$2:$A$33,0))</f>
        <v>102.1</v>
      </c>
      <c r="H10299" s="4" t="str">
        <f aca="false">INDEX(Data_Products!$C$2:$C$33,MATCH(C10299,Data_Products!$A$2:$A$33,0))</f>
        <v>Tools &amp; Fixings</v>
      </c>
      <c r="I10299" s="10" t="n">
        <f aca="false">D10299*(E10299-G10299)</f>
        <v>778.8</v>
      </c>
      <c r="J10299" s="11" t="n">
        <f aca="false">IFERROR(I10299/F10299,0)</f>
        <v>0.337099078041813</v>
      </c>
      <c r="K10299" s="4" t="str">
        <f aca="false">IFERROR(INDEX(Data_Orders!$F$2:$F$4727,MATCH(B10299,Data_Orders!$A$2:$A$4727,0)),"")</f>
        <v>Retail</v>
      </c>
      <c r="L10299" s="4" t="str">
        <f aca="false">IFERROR(INDEX(Data_Orders!$D$2:$D$4727,MATCH(B10299,Data_Orders!$A$2:$A$4727,0)),"")</f>
        <v>Nuneaton</v>
      </c>
    </row>
    <row r="10300" customFormat="false" ht="15" hidden="false" customHeight="false" outlineLevel="0" collapsed="false">
      <c r="A10300" s="4" t="s">
        <v>16116</v>
      </c>
      <c r="B10300" s="4" t="s">
        <v>4524</v>
      </c>
      <c r="C10300" s="4" t="s">
        <v>1028</v>
      </c>
      <c r="D10300" s="4" t="n">
        <v>13</v>
      </c>
      <c r="E10300" s="4" t="n">
        <v>118.79</v>
      </c>
      <c r="F10300" s="4" t="n">
        <v>1544.27</v>
      </c>
      <c r="G10300" s="4" t="n">
        <f aca="false">INDEX(Data_Products!$D$2:$D$33,MATCH(C10300,Data_Products!$A$2:$A$33,0))</f>
        <v>81.07</v>
      </c>
      <c r="H10300" s="4" t="str">
        <f aca="false">INDEX(Data_Products!$C$2:$C$33,MATCH(C10300,Data_Products!$A$2:$A$33,0))</f>
        <v>Cement &amp; Aggregates</v>
      </c>
      <c r="I10300" s="10" t="n">
        <f aca="false">D10300*(E10300-G10300)</f>
        <v>490.36</v>
      </c>
      <c r="J10300" s="11" t="n">
        <f aca="false">IFERROR(I10300/F10300,0)</f>
        <v>0.317535146056066</v>
      </c>
      <c r="K10300" s="4" t="str">
        <f aca="false">IFERROR(INDEX(Data_Orders!$F$2:$F$4727,MATCH(B10300,Data_Orders!$A$2:$A$4727,0)),"")</f>
        <v>Retail</v>
      </c>
      <c r="L10300" s="4" t="str">
        <f aca="false">IFERROR(INDEX(Data_Orders!$D$2:$D$4727,MATCH(B10300,Data_Orders!$A$2:$A$4727,0)),"")</f>
        <v>Nuneaton</v>
      </c>
    </row>
    <row r="10301" customFormat="false" ht="15" hidden="false" customHeight="false" outlineLevel="0" collapsed="false">
      <c r="A10301" s="4" t="s">
        <v>16117</v>
      </c>
      <c r="B10301" s="4" t="s">
        <v>4524</v>
      </c>
      <c r="C10301" s="4" t="s">
        <v>1017</v>
      </c>
      <c r="D10301" s="4" t="n">
        <v>6</v>
      </c>
      <c r="E10301" s="4" t="n">
        <v>49.15</v>
      </c>
      <c r="F10301" s="4" t="n">
        <v>294.9</v>
      </c>
      <c r="G10301" s="4" t="n">
        <f aca="false">INDEX(Data_Products!$D$2:$D$33,MATCH(C10301,Data_Products!$A$2:$A$33,0))</f>
        <v>31.44</v>
      </c>
      <c r="H10301" s="4" t="str">
        <f aca="false">INDEX(Data_Products!$C$2:$C$33,MATCH(C10301,Data_Products!$A$2:$A$33,0))</f>
        <v>Timber</v>
      </c>
      <c r="I10301" s="10" t="n">
        <f aca="false">D10301*(E10301-G10301)</f>
        <v>106.26</v>
      </c>
      <c r="J10301" s="11" t="n">
        <f aca="false">IFERROR(I10301/F10301,0)</f>
        <v>0.360325534079349</v>
      </c>
      <c r="K10301" s="4" t="str">
        <f aca="false">IFERROR(INDEX(Data_Orders!$F$2:$F$4727,MATCH(B10301,Data_Orders!$A$2:$A$4727,0)),"")</f>
        <v>Retail</v>
      </c>
      <c r="L10301" s="4" t="str">
        <f aca="false">IFERROR(INDEX(Data_Orders!$D$2:$D$4727,MATCH(B10301,Data_Orders!$A$2:$A$4727,0)),"")</f>
        <v>Nuneaton</v>
      </c>
    </row>
    <row r="10302" customFormat="false" ht="15" hidden="false" customHeight="false" outlineLevel="0" collapsed="false">
      <c r="A10302" s="4" t="s">
        <v>16118</v>
      </c>
      <c r="B10302" s="4" t="s">
        <v>4525</v>
      </c>
      <c r="C10302" s="4" t="s">
        <v>1052</v>
      </c>
      <c r="D10302" s="4" t="n">
        <v>8</v>
      </c>
      <c r="E10302" s="4" t="n">
        <v>205.71</v>
      </c>
      <c r="F10302" s="4" t="n">
        <v>1645.68</v>
      </c>
      <c r="G10302" s="4" t="n">
        <f aca="false">INDEX(Data_Products!$D$2:$D$33,MATCH(C10302,Data_Products!$A$2:$A$33,0))</f>
        <v>152.29</v>
      </c>
      <c r="H10302" s="4" t="str">
        <f aca="false">INDEX(Data_Products!$C$2:$C$33,MATCH(C10302,Data_Products!$A$2:$A$33,0))</f>
        <v>Roofing</v>
      </c>
      <c r="I10302" s="10" t="n">
        <f aca="false">D10302*(E10302-G10302)</f>
        <v>427.36</v>
      </c>
      <c r="J10302" s="11" t="n">
        <f aca="false">IFERROR(I10302/F10302,0)</f>
        <v>0.259685965679841</v>
      </c>
      <c r="K10302" s="4" t="str">
        <f aca="false">IFERROR(INDEX(Data_Orders!$F$2:$F$4727,MATCH(B10302,Data_Orders!$A$2:$A$4727,0)),"")</f>
        <v>Retail</v>
      </c>
      <c r="L10302" s="4" t="str">
        <f aca="false">IFERROR(INDEX(Data_Orders!$D$2:$D$4727,MATCH(B10302,Data_Orders!$A$2:$A$4727,0)),"")</f>
        <v>Nuneaton</v>
      </c>
    </row>
    <row r="10303" customFormat="false" ht="15" hidden="false" customHeight="false" outlineLevel="0" collapsed="false">
      <c r="A10303" s="4" t="s">
        <v>16119</v>
      </c>
      <c r="B10303" s="4" t="s">
        <v>4525</v>
      </c>
      <c r="C10303" s="4" t="s">
        <v>1075</v>
      </c>
      <c r="D10303" s="4" t="n">
        <v>3</v>
      </c>
      <c r="E10303" s="4" t="n">
        <v>98.61</v>
      </c>
      <c r="F10303" s="4" t="n">
        <v>295.83</v>
      </c>
      <c r="G10303" s="4" t="n">
        <f aca="false">INDEX(Data_Products!$D$2:$D$33,MATCH(C10303,Data_Products!$A$2:$A$33,0))</f>
        <v>74.84</v>
      </c>
      <c r="H10303" s="4" t="str">
        <f aca="false">INDEX(Data_Products!$C$2:$C$33,MATCH(C10303,Data_Products!$A$2:$A$33,0))</f>
        <v>Landscaping</v>
      </c>
      <c r="I10303" s="10" t="n">
        <f aca="false">D10303*(E10303-G10303)</f>
        <v>71.31</v>
      </c>
      <c r="J10303" s="11" t="n">
        <f aca="false">IFERROR(I10303/F10303,0)</f>
        <v>0.24105060338708</v>
      </c>
      <c r="K10303" s="4" t="str">
        <f aca="false">IFERROR(INDEX(Data_Orders!$F$2:$F$4727,MATCH(B10303,Data_Orders!$A$2:$A$4727,0)),"")</f>
        <v>Retail</v>
      </c>
      <c r="L10303" s="4" t="str">
        <f aca="false">IFERROR(INDEX(Data_Orders!$D$2:$D$4727,MATCH(B10303,Data_Orders!$A$2:$A$4727,0)),"")</f>
        <v>Nuneaton</v>
      </c>
    </row>
    <row r="10304" customFormat="false" ht="15" hidden="false" customHeight="false" outlineLevel="0" collapsed="false">
      <c r="A10304" s="4" t="s">
        <v>16120</v>
      </c>
      <c r="B10304" s="4" t="s">
        <v>4525</v>
      </c>
      <c r="C10304" s="4" t="s">
        <v>1013</v>
      </c>
      <c r="D10304" s="4" t="n">
        <v>20</v>
      </c>
      <c r="E10304" s="4" t="n">
        <v>240.92</v>
      </c>
      <c r="F10304" s="4" t="n">
        <v>4818.4</v>
      </c>
      <c r="G10304" s="4" t="n">
        <f aca="false">INDEX(Data_Products!$D$2:$D$33,MATCH(C10304,Data_Products!$A$2:$A$33,0))</f>
        <v>168.32</v>
      </c>
      <c r="H10304" s="4" t="str">
        <f aca="false">INDEX(Data_Products!$C$2:$C$33,MATCH(C10304,Data_Products!$A$2:$A$33,0))</f>
        <v>Timber</v>
      </c>
      <c r="I10304" s="10" t="n">
        <f aca="false">D10304*(E10304-G10304)</f>
        <v>1452</v>
      </c>
      <c r="J10304" s="11" t="n">
        <f aca="false">IFERROR(I10304/F10304,0)</f>
        <v>0.301344844761747</v>
      </c>
      <c r="K10304" s="4" t="str">
        <f aca="false">IFERROR(INDEX(Data_Orders!$F$2:$F$4727,MATCH(B10304,Data_Orders!$A$2:$A$4727,0)),"")</f>
        <v>Retail</v>
      </c>
      <c r="L10304" s="4" t="str">
        <f aca="false">IFERROR(INDEX(Data_Orders!$D$2:$D$4727,MATCH(B10304,Data_Orders!$A$2:$A$4727,0)),"")</f>
        <v>Nuneaton</v>
      </c>
    </row>
    <row r="10305" customFormat="false" ht="15" hidden="false" customHeight="false" outlineLevel="0" collapsed="false">
      <c r="A10305" s="4" t="s">
        <v>16121</v>
      </c>
      <c r="B10305" s="4" t="s">
        <v>4525</v>
      </c>
      <c r="C10305" s="4" t="s">
        <v>1039</v>
      </c>
      <c r="D10305" s="4" t="n">
        <v>14</v>
      </c>
      <c r="E10305" s="4" t="n">
        <v>160.41</v>
      </c>
      <c r="F10305" s="4" t="n">
        <v>2245.74</v>
      </c>
      <c r="G10305" s="4" t="n">
        <f aca="false">INDEX(Data_Products!$D$2:$D$33,MATCH(C10305,Data_Products!$A$2:$A$33,0))</f>
        <v>99.74</v>
      </c>
      <c r="H10305" s="4" t="str">
        <f aca="false">INDEX(Data_Products!$C$2:$C$33,MATCH(C10305,Data_Products!$A$2:$A$33,0))</f>
        <v>Insulation</v>
      </c>
      <c r="I10305" s="10" t="n">
        <f aca="false">D10305*(E10305-G10305)</f>
        <v>849.38</v>
      </c>
      <c r="J10305" s="11" t="n">
        <f aca="false">IFERROR(I10305/F10305,0)</f>
        <v>0.378218315566361</v>
      </c>
      <c r="K10305" s="4" t="str">
        <f aca="false">IFERROR(INDEX(Data_Orders!$F$2:$F$4727,MATCH(B10305,Data_Orders!$A$2:$A$4727,0)),"")</f>
        <v>Retail</v>
      </c>
      <c r="L10305" s="4" t="str">
        <f aca="false">IFERROR(INDEX(Data_Orders!$D$2:$D$4727,MATCH(B10305,Data_Orders!$A$2:$A$4727,0)),"")</f>
        <v>Nuneaton</v>
      </c>
    </row>
    <row r="10306" customFormat="false" ht="15" hidden="false" customHeight="false" outlineLevel="0" collapsed="false">
      <c r="A10306" s="4" t="s">
        <v>16122</v>
      </c>
      <c r="B10306" s="4" t="s">
        <v>4525</v>
      </c>
      <c r="C10306" s="4" t="s">
        <v>1050</v>
      </c>
      <c r="D10306" s="4" t="n">
        <v>8</v>
      </c>
      <c r="E10306" s="4" t="n">
        <v>238.63</v>
      </c>
      <c r="F10306" s="4" t="n">
        <v>1909.04</v>
      </c>
      <c r="G10306" s="4" t="n">
        <f aca="false">INDEX(Data_Products!$D$2:$D$33,MATCH(C10306,Data_Products!$A$2:$A$33,0))</f>
        <v>148.91</v>
      </c>
      <c r="H10306" s="4" t="str">
        <f aca="false">INDEX(Data_Products!$C$2:$C$33,MATCH(C10306,Data_Products!$A$2:$A$33,0))</f>
        <v>Tools &amp; Fixings</v>
      </c>
      <c r="I10306" s="10" t="n">
        <f aca="false">D10306*(E10306-G10306)</f>
        <v>717.76</v>
      </c>
      <c r="J10306" s="11" t="n">
        <f aca="false">IFERROR(I10306/F10306,0)</f>
        <v>0.375979549930855</v>
      </c>
      <c r="K10306" s="4" t="str">
        <f aca="false">IFERROR(INDEX(Data_Orders!$F$2:$F$4727,MATCH(B10306,Data_Orders!$A$2:$A$4727,0)),"")</f>
        <v>Retail</v>
      </c>
      <c r="L10306" s="4" t="str">
        <f aca="false">IFERROR(INDEX(Data_Orders!$D$2:$D$4727,MATCH(B10306,Data_Orders!$A$2:$A$4727,0)),"")</f>
        <v>Nuneaton</v>
      </c>
    </row>
    <row r="10307" customFormat="false" ht="15" hidden="false" customHeight="false" outlineLevel="0" collapsed="false">
      <c r="A10307" s="4" t="s">
        <v>16123</v>
      </c>
      <c r="B10307" s="4" t="s">
        <v>4526</v>
      </c>
      <c r="C10307" s="4" t="s">
        <v>1077</v>
      </c>
      <c r="D10307" s="4" t="n">
        <v>2</v>
      </c>
      <c r="E10307" s="4" t="n">
        <v>46.61</v>
      </c>
      <c r="F10307" s="4" t="n">
        <v>93.22</v>
      </c>
      <c r="G10307" s="4" t="n">
        <f aca="false">INDEX(Data_Products!$D$2:$D$33,MATCH(C10307,Data_Products!$A$2:$A$33,0))</f>
        <v>36.87</v>
      </c>
      <c r="H10307" s="4" t="str">
        <f aca="false">INDEX(Data_Products!$C$2:$C$33,MATCH(C10307,Data_Products!$A$2:$A$33,0))</f>
        <v>Landscaping</v>
      </c>
      <c r="I10307" s="10" t="n">
        <f aca="false">D10307*(E10307-G10307)</f>
        <v>19.48</v>
      </c>
      <c r="J10307" s="11" t="n">
        <f aca="false">IFERROR(I10307/F10307,0)</f>
        <v>0.208968032611028</v>
      </c>
      <c r="K10307" s="4" t="str">
        <f aca="false">IFERROR(INDEX(Data_Orders!$F$2:$F$4727,MATCH(B10307,Data_Orders!$A$2:$A$4727,0)),"")</f>
        <v>Trade Account</v>
      </c>
      <c r="L10307" s="4" t="str">
        <f aca="false">IFERROR(INDEX(Data_Orders!$D$2:$D$4727,MATCH(B10307,Data_Orders!$A$2:$A$4727,0)),"")</f>
        <v>Binley (Coventry)</v>
      </c>
    </row>
    <row r="10308" customFormat="false" ht="15" hidden="false" customHeight="false" outlineLevel="0" collapsed="false">
      <c r="A10308" s="4" t="s">
        <v>16124</v>
      </c>
      <c r="B10308" s="4" t="s">
        <v>4526</v>
      </c>
      <c r="C10308" s="4" t="s">
        <v>1013</v>
      </c>
      <c r="D10308" s="4" t="n">
        <v>11</v>
      </c>
      <c r="E10308" s="4" t="n">
        <v>240.92</v>
      </c>
      <c r="F10308" s="4" t="n">
        <v>2650.12</v>
      </c>
      <c r="G10308" s="4" t="n">
        <f aca="false">INDEX(Data_Products!$D$2:$D$33,MATCH(C10308,Data_Products!$A$2:$A$33,0))</f>
        <v>168.32</v>
      </c>
      <c r="H10308" s="4" t="str">
        <f aca="false">INDEX(Data_Products!$C$2:$C$33,MATCH(C10308,Data_Products!$A$2:$A$33,0))</f>
        <v>Timber</v>
      </c>
      <c r="I10308" s="10" t="n">
        <f aca="false">D10308*(E10308-G10308)</f>
        <v>798.6</v>
      </c>
      <c r="J10308" s="11" t="n">
        <f aca="false">IFERROR(I10308/F10308,0)</f>
        <v>0.301344844761747</v>
      </c>
      <c r="K10308" s="4" t="str">
        <f aca="false">IFERROR(INDEX(Data_Orders!$F$2:$F$4727,MATCH(B10308,Data_Orders!$A$2:$A$4727,0)),"")</f>
        <v>Trade Account</v>
      </c>
      <c r="L10308" s="4" t="str">
        <f aca="false">IFERROR(INDEX(Data_Orders!$D$2:$D$4727,MATCH(B10308,Data_Orders!$A$2:$A$4727,0)),"")</f>
        <v>Binley (Coventry)</v>
      </c>
    </row>
    <row r="10309" customFormat="false" ht="15" hidden="false" customHeight="false" outlineLevel="0" collapsed="false">
      <c r="A10309" s="4" t="s">
        <v>16125</v>
      </c>
      <c r="B10309" s="4" t="s">
        <v>4526</v>
      </c>
      <c r="C10309" s="4" t="s">
        <v>1030</v>
      </c>
      <c r="D10309" s="4" t="n">
        <v>20</v>
      </c>
      <c r="E10309" s="4" t="n">
        <v>25.23</v>
      </c>
      <c r="F10309" s="4" t="n">
        <v>504.6</v>
      </c>
      <c r="G10309" s="4" t="n">
        <f aca="false">INDEX(Data_Products!$D$2:$D$33,MATCH(C10309,Data_Products!$A$2:$A$33,0))</f>
        <v>17.67</v>
      </c>
      <c r="H10309" s="4" t="str">
        <f aca="false">INDEX(Data_Products!$C$2:$C$33,MATCH(C10309,Data_Products!$A$2:$A$33,0))</f>
        <v>Cement &amp; Aggregates</v>
      </c>
      <c r="I10309" s="10" t="n">
        <f aca="false">D10309*(E10309-G10309)</f>
        <v>151.2</v>
      </c>
      <c r="J10309" s="11" t="n">
        <f aca="false">IFERROR(I10309/F10309,0)</f>
        <v>0.299643281807372</v>
      </c>
      <c r="K10309" s="4" t="str">
        <f aca="false">IFERROR(INDEX(Data_Orders!$F$2:$F$4727,MATCH(B10309,Data_Orders!$A$2:$A$4727,0)),"")</f>
        <v>Trade Account</v>
      </c>
      <c r="L10309" s="4" t="str">
        <f aca="false">IFERROR(INDEX(Data_Orders!$D$2:$D$4727,MATCH(B10309,Data_Orders!$A$2:$A$4727,0)),"")</f>
        <v>Binley (Coventry)</v>
      </c>
    </row>
    <row r="10310" customFormat="false" ht="15" hidden="false" customHeight="false" outlineLevel="0" collapsed="false">
      <c r="A10310" s="4" t="s">
        <v>16126</v>
      </c>
      <c r="B10310" s="4" t="s">
        <v>4526</v>
      </c>
      <c r="C10310" s="4" t="s">
        <v>1032</v>
      </c>
      <c r="D10310" s="4" t="n">
        <v>19</v>
      </c>
      <c r="E10310" s="4" t="n">
        <v>99.65</v>
      </c>
      <c r="F10310" s="4" t="n">
        <v>1893.35</v>
      </c>
      <c r="G10310" s="4" t="n">
        <f aca="false">INDEX(Data_Products!$D$2:$D$33,MATCH(C10310,Data_Products!$A$2:$A$33,0))</f>
        <v>58.26</v>
      </c>
      <c r="H10310" s="4" t="str">
        <f aca="false">INDEX(Data_Products!$C$2:$C$33,MATCH(C10310,Data_Products!$A$2:$A$33,0))</f>
        <v>Insulation</v>
      </c>
      <c r="I10310" s="10" t="n">
        <f aca="false">D10310*(E10310-G10310)</f>
        <v>786.41</v>
      </c>
      <c r="J10310" s="11" t="n">
        <f aca="false">IFERROR(I10310/F10310,0)</f>
        <v>0.415353738083292</v>
      </c>
      <c r="K10310" s="4" t="str">
        <f aca="false">IFERROR(INDEX(Data_Orders!$F$2:$F$4727,MATCH(B10310,Data_Orders!$A$2:$A$4727,0)),"")</f>
        <v>Trade Account</v>
      </c>
      <c r="L10310" s="4" t="str">
        <f aca="false">IFERROR(INDEX(Data_Orders!$D$2:$D$4727,MATCH(B10310,Data_Orders!$A$2:$A$4727,0)),"")</f>
        <v>Binley (Coventry)</v>
      </c>
    </row>
    <row r="10311" customFormat="false" ht="15" hidden="false" customHeight="false" outlineLevel="0" collapsed="false">
      <c r="A10311" s="4" t="s">
        <v>16127</v>
      </c>
      <c r="B10311" s="4" t="s">
        <v>4527</v>
      </c>
      <c r="C10311" s="4" t="s">
        <v>1075</v>
      </c>
      <c r="D10311" s="4" t="n">
        <v>5</v>
      </c>
      <c r="E10311" s="4" t="n">
        <v>98.61</v>
      </c>
      <c r="F10311" s="4" t="n">
        <v>493.05</v>
      </c>
      <c r="G10311" s="4" t="n">
        <f aca="false">INDEX(Data_Products!$D$2:$D$33,MATCH(C10311,Data_Products!$A$2:$A$33,0))</f>
        <v>74.84</v>
      </c>
      <c r="H10311" s="4" t="str">
        <f aca="false">INDEX(Data_Products!$C$2:$C$33,MATCH(C10311,Data_Products!$A$2:$A$33,0))</f>
        <v>Landscaping</v>
      </c>
      <c r="I10311" s="10" t="n">
        <f aca="false">D10311*(E10311-G10311)</f>
        <v>118.85</v>
      </c>
      <c r="J10311" s="11" t="n">
        <f aca="false">IFERROR(I10311/F10311,0)</f>
        <v>0.24105060338708</v>
      </c>
      <c r="K10311" s="4" t="str">
        <f aca="false">IFERROR(INDEX(Data_Orders!$F$2:$F$4727,MATCH(B10311,Data_Orders!$A$2:$A$4727,0)),"")</f>
        <v>Trade Account</v>
      </c>
      <c r="L10311" s="4" t="str">
        <f aca="false">IFERROR(INDEX(Data_Orders!$D$2:$D$4727,MATCH(B10311,Data_Orders!$A$2:$A$4727,0)),"")</f>
        <v>Binley (Coventry)</v>
      </c>
    </row>
    <row r="10312" customFormat="false" ht="15" hidden="false" customHeight="false" outlineLevel="0" collapsed="false">
      <c r="A10312" s="4" t="s">
        <v>16128</v>
      </c>
      <c r="B10312" s="4" t="s">
        <v>4527</v>
      </c>
      <c r="C10312" s="4" t="s">
        <v>1068</v>
      </c>
      <c r="D10312" s="4" t="n">
        <v>14</v>
      </c>
      <c r="E10312" s="4" t="n">
        <v>86.28</v>
      </c>
      <c r="F10312" s="4" t="n">
        <v>1207.92</v>
      </c>
      <c r="G10312" s="4" t="n">
        <f aca="false">INDEX(Data_Products!$D$2:$D$33,MATCH(C10312,Data_Products!$A$2:$A$33,0))</f>
        <v>68.55</v>
      </c>
      <c r="H10312" s="4" t="str">
        <f aca="false">INDEX(Data_Products!$C$2:$C$33,MATCH(C10312,Data_Products!$A$2:$A$33,0))</f>
        <v>Plumbing &amp; Drainage</v>
      </c>
      <c r="I10312" s="10" t="n">
        <f aca="false">D10312*(E10312-G10312)</f>
        <v>248.22</v>
      </c>
      <c r="J10312" s="11" t="n">
        <f aca="false">IFERROR(I10312/F10312,0)</f>
        <v>0.205493741307371</v>
      </c>
      <c r="K10312" s="4" t="str">
        <f aca="false">IFERROR(INDEX(Data_Orders!$F$2:$F$4727,MATCH(B10312,Data_Orders!$A$2:$A$4727,0)),"")</f>
        <v>Trade Account</v>
      </c>
      <c r="L10312" s="4" t="str">
        <f aca="false">IFERROR(INDEX(Data_Orders!$D$2:$D$4727,MATCH(B10312,Data_Orders!$A$2:$A$4727,0)),"")</f>
        <v>Binley (Coventry)</v>
      </c>
    </row>
    <row r="10313" customFormat="false" ht="15" hidden="false" customHeight="false" outlineLevel="0" collapsed="false">
      <c r="A10313" s="4" t="s">
        <v>16129</v>
      </c>
      <c r="B10313" s="4" t="s">
        <v>4528</v>
      </c>
      <c r="C10313" s="4" t="s">
        <v>1057</v>
      </c>
      <c r="D10313" s="4" t="n">
        <v>4</v>
      </c>
      <c r="E10313" s="4" t="n">
        <v>176.81</v>
      </c>
      <c r="F10313" s="4" t="n">
        <v>707.24</v>
      </c>
      <c r="G10313" s="4" t="n">
        <f aca="false">INDEX(Data_Products!$D$2:$D$33,MATCH(C10313,Data_Products!$A$2:$A$33,0))</f>
        <v>129.57</v>
      </c>
      <c r="H10313" s="4" t="str">
        <f aca="false">INDEX(Data_Products!$C$2:$C$33,MATCH(C10313,Data_Products!$A$2:$A$33,0))</f>
        <v>Roofing</v>
      </c>
      <c r="I10313" s="10" t="n">
        <f aca="false">D10313*(E10313-G10313)</f>
        <v>188.96</v>
      </c>
      <c r="J10313" s="11" t="n">
        <f aca="false">IFERROR(I10313/F10313,0)</f>
        <v>0.267179458175443</v>
      </c>
      <c r="K10313" s="4" t="str">
        <f aca="false">IFERROR(INDEX(Data_Orders!$F$2:$F$4727,MATCH(B10313,Data_Orders!$A$2:$A$4727,0)),"")</f>
        <v>Trade Account</v>
      </c>
      <c r="L10313" s="4" t="str">
        <f aca="false">IFERROR(INDEX(Data_Orders!$D$2:$D$4727,MATCH(B10313,Data_Orders!$A$2:$A$4727,0)),"")</f>
        <v>Binley (Coventry)</v>
      </c>
    </row>
    <row r="10314" customFormat="false" ht="15" hidden="false" customHeight="false" outlineLevel="0" collapsed="false">
      <c r="A10314" s="4" t="s">
        <v>16130</v>
      </c>
      <c r="B10314" s="4" t="s">
        <v>4528</v>
      </c>
      <c r="C10314" s="4" t="s">
        <v>1066</v>
      </c>
      <c r="D10314" s="4" t="n">
        <v>6</v>
      </c>
      <c r="E10314" s="4" t="n">
        <v>209.69</v>
      </c>
      <c r="F10314" s="4" t="n">
        <v>1258.14</v>
      </c>
      <c r="G10314" s="4" t="n">
        <f aca="false">INDEX(Data_Products!$D$2:$D$33,MATCH(C10314,Data_Products!$A$2:$A$33,0))</f>
        <v>144.38</v>
      </c>
      <c r="H10314" s="4" t="str">
        <f aca="false">INDEX(Data_Products!$C$2:$C$33,MATCH(C10314,Data_Products!$A$2:$A$33,0))</f>
        <v>Plumbing &amp; Drainage</v>
      </c>
      <c r="I10314" s="10" t="n">
        <f aca="false">D10314*(E10314-G10314)</f>
        <v>391.86</v>
      </c>
      <c r="J10314" s="11" t="n">
        <f aca="false">IFERROR(I10314/F10314,0)</f>
        <v>0.311459773952024</v>
      </c>
      <c r="K10314" s="4" t="str">
        <f aca="false">IFERROR(INDEX(Data_Orders!$F$2:$F$4727,MATCH(B10314,Data_Orders!$A$2:$A$4727,0)),"")</f>
        <v>Trade Account</v>
      </c>
      <c r="L10314" s="4" t="str">
        <f aca="false">IFERROR(INDEX(Data_Orders!$D$2:$D$4727,MATCH(B10314,Data_Orders!$A$2:$A$4727,0)),"")</f>
        <v>Binley (Coventry)</v>
      </c>
    </row>
    <row r="10315" customFormat="false" ht="15" hidden="false" customHeight="false" outlineLevel="0" collapsed="false">
      <c r="A10315" s="4" t="s">
        <v>16131</v>
      </c>
      <c r="B10315" s="4" t="s">
        <v>4529</v>
      </c>
      <c r="C10315" s="4" t="s">
        <v>1028</v>
      </c>
      <c r="D10315" s="4" t="n">
        <v>8</v>
      </c>
      <c r="E10315" s="4" t="n">
        <v>118.79</v>
      </c>
      <c r="F10315" s="4" t="n">
        <v>950.32</v>
      </c>
      <c r="G10315" s="4" t="n">
        <f aca="false">INDEX(Data_Products!$D$2:$D$33,MATCH(C10315,Data_Products!$A$2:$A$33,0))</f>
        <v>81.07</v>
      </c>
      <c r="H10315" s="4" t="str">
        <f aca="false">INDEX(Data_Products!$C$2:$C$33,MATCH(C10315,Data_Products!$A$2:$A$33,0))</f>
        <v>Cement &amp; Aggregates</v>
      </c>
      <c r="I10315" s="10" t="n">
        <f aca="false">D10315*(E10315-G10315)</f>
        <v>301.76</v>
      </c>
      <c r="J10315" s="11" t="n">
        <f aca="false">IFERROR(I10315/F10315,0)</f>
        <v>0.317535146056065</v>
      </c>
      <c r="K10315" s="4" t="str">
        <f aca="false">IFERROR(INDEX(Data_Orders!$F$2:$F$4727,MATCH(B10315,Data_Orders!$A$2:$A$4727,0)),"")</f>
        <v>Trade Account</v>
      </c>
      <c r="L10315" s="4" t="str">
        <f aca="false">IFERROR(INDEX(Data_Orders!$D$2:$D$4727,MATCH(B10315,Data_Orders!$A$2:$A$4727,0)),"")</f>
        <v>Binley (Coventry)</v>
      </c>
    </row>
    <row r="10316" customFormat="false" ht="15" hidden="false" customHeight="false" outlineLevel="0" collapsed="false">
      <c r="A10316" s="4" t="s">
        <v>16132</v>
      </c>
      <c r="B10316" s="4" t="s">
        <v>4529</v>
      </c>
      <c r="C10316" s="4" t="s">
        <v>1066</v>
      </c>
      <c r="D10316" s="4" t="n">
        <v>17</v>
      </c>
      <c r="E10316" s="4" t="n">
        <v>209.69</v>
      </c>
      <c r="F10316" s="4" t="n">
        <v>3564.73</v>
      </c>
      <c r="G10316" s="4" t="n">
        <f aca="false">INDEX(Data_Products!$D$2:$D$33,MATCH(C10316,Data_Products!$A$2:$A$33,0))</f>
        <v>144.38</v>
      </c>
      <c r="H10316" s="4" t="str">
        <f aca="false">INDEX(Data_Products!$C$2:$C$33,MATCH(C10316,Data_Products!$A$2:$A$33,0))</f>
        <v>Plumbing &amp; Drainage</v>
      </c>
      <c r="I10316" s="10" t="n">
        <f aca="false">D10316*(E10316-G10316)</f>
        <v>1110.27</v>
      </c>
      <c r="J10316" s="11" t="n">
        <f aca="false">IFERROR(I10316/F10316,0)</f>
        <v>0.311459773952024</v>
      </c>
      <c r="K10316" s="4" t="str">
        <f aca="false">IFERROR(INDEX(Data_Orders!$F$2:$F$4727,MATCH(B10316,Data_Orders!$A$2:$A$4727,0)),"")</f>
        <v>Trade Account</v>
      </c>
      <c r="L10316" s="4" t="str">
        <f aca="false">IFERROR(INDEX(Data_Orders!$D$2:$D$4727,MATCH(B10316,Data_Orders!$A$2:$A$4727,0)),"")</f>
        <v>Binley (Coventry)</v>
      </c>
    </row>
    <row r="10317" customFormat="false" ht="15" hidden="false" customHeight="false" outlineLevel="0" collapsed="false">
      <c r="A10317" s="4" t="s">
        <v>16133</v>
      </c>
      <c r="B10317" s="4" t="s">
        <v>4530</v>
      </c>
      <c r="C10317" s="4" t="s">
        <v>1077</v>
      </c>
      <c r="D10317" s="4" t="n">
        <v>3</v>
      </c>
      <c r="E10317" s="4" t="n">
        <v>46.61</v>
      </c>
      <c r="F10317" s="4" t="n">
        <v>139.83</v>
      </c>
      <c r="G10317" s="4" t="n">
        <f aca="false">INDEX(Data_Products!$D$2:$D$33,MATCH(C10317,Data_Products!$A$2:$A$33,0))</f>
        <v>36.87</v>
      </c>
      <c r="H10317" s="4" t="str">
        <f aca="false">INDEX(Data_Products!$C$2:$C$33,MATCH(C10317,Data_Products!$A$2:$A$33,0))</f>
        <v>Landscaping</v>
      </c>
      <c r="I10317" s="10" t="n">
        <f aca="false">D10317*(E10317-G10317)</f>
        <v>29.22</v>
      </c>
      <c r="J10317" s="11" t="n">
        <f aca="false">IFERROR(I10317/F10317,0)</f>
        <v>0.208968032611028</v>
      </c>
      <c r="K10317" s="4" t="str">
        <f aca="false">IFERROR(INDEX(Data_Orders!$F$2:$F$4727,MATCH(B10317,Data_Orders!$A$2:$A$4727,0)),"")</f>
        <v>Trade Account</v>
      </c>
      <c r="L10317" s="4" t="str">
        <f aca="false">IFERROR(INDEX(Data_Orders!$D$2:$D$4727,MATCH(B10317,Data_Orders!$A$2:$A$4727,0)),"")</f>
        <v>Binley (Coventry)</v>
      </c>
    </row>
    <row r="10318" customFormat="false" ht="15" hidden="false" customHeight="false" outlineLevel="0" collapsed="false">
      <c r="A10318" s="4" t="s">
        <v>16134</v>
      </c>
      <c r="B10318" s="4" t="s">
        <v>4530</v>
      </c>
      <c r="C10318" s="4" t="s">
        <v>1013</v>
      </c>
      <c r="D10318" s="4" t="n">
        <v>10</v>
      </c>
      <c r="E10318" s="4" t="n">
        <v>240.92</v>
      </c>
      <c r="F10318" s="4" t="n">
        <v>2409.2</v>
      </c>
      <c r="G10318" s="4" t="n">
        <f aca="false">INDEX(Data_Products!$D$2:$D$33,MATCH(C10318,Data_Products!$A$2:$A$33,0))</f>
        <v>168.32</v>
      </c>
      <c r="H10318" s="4" t="str">
        <f aca="false">INDEX(Data_Products!$C$2:$C$33,MATCH(C10318,Data_Products!$A$2:$A$33,0))</f>
        <v>Timber</v>
      </c>
      <c r="I10318" s="10" t="n">
        <f aca="false">D10318*(E10318-G10318)</f>
        <v>726</v>
      </c>
      <c r="J10318" s="11" t="n">
        <f aca="false">IFERROR(I10318/F10318,0)</f>
        <v>0.301344844761747</v>
      </c>
      <c r="K10318" s="4" t="str">
        <f aca="false">IFERROR(INDEX(Data_Orders!$F$2:$F$4727,MATCH(B10318,Data_Orders!$A$2:$A$4727,0)),"")</f>
        <v>Trade Account</v>
      </c>
      <c r="L10318" s="4" t="str">
        <f aca="false">IFERROR(INDEX(Data_Orders!$D$2:$D$4727,MATCH(B10318,Data_Orders!$A$2:$A$4727,0)),"")</f>
        <v>Binley (Coventry)</v>
      </c>
    </row>
    <row r="10319" customFormat="false" ht="15" hidden="false" customHeight="false" outlineLevel="0" collapsed="false">
      <c r="A10319" s="4" t="s">
        <v>16135</v>
      </c>
      <c r="B10319" s="4" t="s">
        <v>4530</v>
      </c>
      <c r="C10319" s="4" t="s">
        <v>1030</v>
      </c>
      <c r="D10319" s="4" t="n">
        <v>5</v>
      </c>
      <c r="E10319" s="4" t="n">
        <v>25.23</v>
      </c>
      <c r="F10319" s="4" t="n">
        <v>126.15</v>
      </c>
      <c r="G10319" s="4" t="n">
        <f aca="false">INDEX(Data_Products!$D$2:$D$33,MATCH(C10319,Data_Products!$A$2:$A$33,0))</f>
        <v>17.67</v>
      </c>
      <c r="H10319" s="4" t="str">
        <f aca="false">INDEX(Data_Products!$C$2:$C$33,MATCH(C10319,Data_Products!$A$2:$A$33,0))</f>
        <v>Cement &amp; Aggregates</v>
      </c>
      <c r="I10319" s="10" t="n">
        <f aca="false">D10319*(E10319-G10319)</f>
        <v>37.8</v>
      </c>
      <c r="J10319" s="11" t="n">
        <f aca="false">IFERROR(I10319/F10319,0)</f>
        <v>0.299643281807372</v>
      </c>
      <c r="K10319" s="4" t="str">
        <f aca="false">IFERROR(INDEX(Data_Orders!$F$2:$F$4727,MATCH(B10319,Data_Orders!$A$2:$A$4727,0)),"")</f>
        <v>Trade Account</v>
      </c>
      <c r="L10319" s="4" t="str">
        <f aca="false">IFERROR(INDEX(Data_Orders!$D$2:$D$4727,MATCH(B10319,Data_Orders!$A$2:$A$4727,0)),"")</f>
        <v>Binley (Coventry)</v>
      </c>
    </row>
    <row r="10320" customFormat="false" ht="15" hidden="false" customHeight="false" outlineLevel="0" collapsed="false">
      <c r="A10320" s="4" t="s">
        <v>16136</v>
      </c>
      <c r="B10320" s="4" t="s">
        <v>4530</v>
      </c>
      <c r="C10320" s="4" t="s">
        <v>1046</v>
      </c>
      <c r="D10320" s="4" t="n">
        <v>2</v>
      </c>
      <c r="E10320" s="4" t="n">
        <v>154.02</v>
      </c>
      <c r="F10320" s="4" t="n">
        <v>308.04</v>
      </c>
      <c r="G10320" s="4" t="n">
        <f aca="false">INDEX(Data_Products!$D$2:$D$33,MATCH(C10320,Data_Products!$A$2:$A$33,0))</f>
        <v>102.1</v>
      </c>
      <c r="H10320" s="4" t="str">
        <f aca="false">INDEX(Data_Products!$C$2:$C$33,MATCH(C10320,Data_Products!$A$2:$A$33,0))</f>
        <v>Tools &amp; Fixings</v>
      </c>
      <c r="I10320" s="10" t="n">
        <f aca="false">D10320*(E10320-G10320)</f>
        <v>103.84</v>
      </c>
      <c r="J10320" s="11" t="n">
        <f aca="false">IFERROR(I10320/F10320,0)</f>
        <v>0.337099078041813</v>
      </c>
      <c r="K10320" s="4" t="str">
        <f aca="false">IFERROR(INDEX(Data_Orders!$F$2:$F$4727,MATCH(B10320,Data_Orders!$A$2:$A$4727,0)),"")</f>
        <v>Trade Account</v>
      </c>
      <c r="L10320" s="4" t="str">
        <f aca="false">IFERROR(INDEX(Data_Orders!$D$2:$D$4727,MATCH(B10320,Data_Orders!$A$2:$A$4727,0)),"")</f>
        <v>Binley (Coventry)</v>
      </c>
    </row>
    <row r="10321" customFormat="false" ht="15" hidden="false" customHeight="false" outlineLevel="0" collapsed="false">
      <c r="A10321" s="4" t="s">
        <v>16137</v>
      </c>
      <c r="B10321" s="4" t="s">
        <v>4530</v>
      </c>
      <c r="C10321" s="4" t="s">
        <v>1035</v>
      </c>
      <c r="D10321" s="4" t="n">
        <v>5</v>
      </c>
      <c r="E10321" s="4" t="n">
        <v>165.07</v>
      </c>
      <c r="F10321" s="4" t="n">
        <v>825.35</v>
      </c>
      <c r="G10321" s="4" t="n">
        <f aca="false">INDEX(Data_Products!$D$2:$D$33,MATCH(C10321,Data_Products!$A$2:$A$33,0))</f>
        <v>134.65</v>
      </c>
      <c r="H10321" s="4" t="str">
        <f aca="false">INDEX(Data_Products!$C$2:$C$33,MATCH(C10321,Data_Products!$A$2:$A$33,0))</f>
        <v>Insulation</v>
      </c>
      <c r="I10321" s="10" t="n">
        <f aca="false">D10321*(E10321-G10321)</f>
        <v>152.1</v>
      </c>
      <c r="J10321" s="11" t="n">
        <f aca="false">IFERROR(I10321/F10321,0)</f>
        <v>0.184285454655601</v>
      </c>
      <c r="K10321" s="4" t="str">
        <f aca="false">IFERROR(INDEX(Data_Orders!$F$2:$F$4727,MATCH(B10321,Data_Orders!$A$2:$A$4727,0)),"")</f>
        <v>Trade Account</v>
      </c>
      <c r="L10321" s="4" t="str">
        <f aca="false">IFERROR(INDEX(Data_Orders!$D$2:$D$4727,MATCH(B10321,Data_Orders!$A$2:$A$4727,0)),"")</f>
        <v>Binley (Coventry)</v>
      </c>
    </row>
    <row r="10322" customFormat="false" ht="15" hidden="false" customHeight="false" outlineLevel="0" collapsed="false">
      <c r="A10322" s="4" t="s">
        <v>16138</v>
      </c>
      <c r="B10322" s="4" t="s">
        <v>4531</v>
      </c>
      <c r="C10322" s="4" t="s">
        <v>1068</v>
      </c>
      <c r="D10322" s="4" t="n">
        <v>2</v>
      </c>
      <c r="E10322" s="4" t="n">
        <v>86.28</v>
      </c>
      <c r="F10322" s="4" t="n">
        <v>172.56</v>
      </c>
      <c r="G10322" s="4" t="n">
        <f aca="false">INDEX(Data_Products!$D$2:$D$33,MATCH(C10322,Data_Products!$A$2:$A$33,0))</f>
        <v>68.55</v>
      </c>
      <c r="H10322" s="4" t="str">
        <f aca="false">INDEX(Data_Products!$C$2:$C$33,MATCH(C10322,Data_Products!$A$2:$A$33,0))</f>
        <v>Plumbing &amp; Drainage</v>
      </c>
      <c r="I10322" s="10" t="n">
        <f aca="false">D10322*(E10322-G10322)</f>
        <v>35.46</v>
      </c>
      <c r="J10322" s="11" t="n">
        <f aca="false">IFERROR(I10322/F10322,0)</f>
        <v>0.205493741307371</v>
      </c>
      <c r="K10322" s="4" t="str">
        <f aca="false">IFERROR(INDEX(Data_Orders!$F$2:$F$4727,MATCH(B10322,Data_Orders!$A$2:$A$4727,0)),"")</f>
        <v>Trade Account</v>
      </c>
      <c r="L10322" s="4" t="str">
        <f aca="false">IFERROR(INDEX(Data_Orders!$D$2:$D$4727,MATCH(B10322,Data_Orders!$A$2:$A$4727,0)),"")</f>
        <v>Binley (Coventry)</v>
      </c>
    </row>
    <row r="10323" customFormat="false" ht="15" hidden="false" customHeight="false" outlineLevel="0" collapsed="false">
      <c r="A10323" s="4" t="s">
        <v>16139</v>
      </c>
      <c r="B10323" s="4" t="s">
        <v>4531</v>
      </c>
      <c r="C10323" s="4" t="s">
        <v>1026</v>
      </c>
      <c r="D10323" s="4" t="n">
        <v>5</v>
      </c>
      <c r="E10323" s="4" t="n">
        <v>184.05</v>
      </c>
      <c r="F10323" s="4" t="n">
        <v>920.25</v>
      </c>
      <c r="G10323" s="4" t="n">
        <f aca="false">INDEX(Data_Products!$D$2:$D$33,MATCH(C10323,Data_Products!$A$2:$A$33,0))</f>
        <v>147.44</v>
      </c>
      <c r="H10323" s="4" t="str">
        <f aca="false">INDEX(Data_Products!$C$2:$C$33,MATCH(C10323,Data_Products!$A$2:$A$33,0))</f>
        <v>Cement &amp; Aggregates</v>
      </c>
      <c r="I10323" s="10" t="n">
        <f aca="false">D10323*(E10323-G10323)</f>
        <v>183.05</v>
      </c>
      <c r="J10323" s="11" t="n">
        <f aca="false">IFERROR(I10323/F10323,0)</f>
        <v>0.19891333876664</v>
      </c>
      <c r="K10323" s="4" t="str">
        <f aca="false">IFERROR(INDEX(Data_Orders!$F$2:$F$4727,MATCH(B10323,Data_Orders!$A$2:$A$4727,0)),"")</f>
        <v>Trade Account</v>
      </c>
      <c r="L10323" s="4" t="str">
        <f aca="false">IFERROR(INDEX(Data_Orders!$D$2:$D$4727,MATCH(B10323,Data_Orders!$A$2:$A$4727,0)),"")</f>
        <v>Binley (Coventry)</v>
      </c>
    </row>
    <row r="10324" customFormat="false" ht="15" hidden="false" customHeight="false" outlineLevel="0" collapsed="false">
      <c r="A10324" s="4" t="s">
        <v>16140</v>
      </c>
      <c r="B10324" s="4" t="s">
        <v>4531</v>
      </c>
      <c r="C10324" s="4" t="s">
        <v>1037</v>
      </c>
      <c r="D10324" s="4" t="n">
        <v>18</v>
      </c>
      <c r="E10324" s="4" t="n">
        <v>90.97</v>
      </c>
      <c r="F10324" s="4" t="n">
        <v>1637.46</v>
      </c>
      <c r="G10324" s="4" t="n">
        <f aca="false">INDEX(Data_Products!$D$2:$D$33,MATCH(C10324,Data_Products!$A$2:$A$33,0))</f>
        <v>73.81</v>
      </c>
      <c r="H10324" s="4" t="str">
        <f aca="false">INDEX(Data_Products!$C$2:$C$33,MATCH(C10324,Data_Products!$A$2:$A$33,0))</f>
        <v>Insulation</v>
      </c>
      <c r="I10324" s="10" t="n">
        <f aca="false">D10324*(E10324-G10324)</f>
        <v>308.88</v>
      </c>
      <c r="J10324" s="11" t="n">
        <f aca="false">IFERROR(I10324/F10324,0)</f>
        <v>0.18863361547763</v>
      </c>
      <c r="K10324" s="4" t="str">
        <f aca="false">IFERROR(INDEX(Data_Orders!$F$2:$F$4727,MATCH(B10324,Data_Orders!$A$2:$A$4727,0)),"")</f>
        <v>Trade Account</v>
      </c>
      <c r="L10324" s="4" t="str">
        <f aca="false">IFERROR(INDEX(Data_Orders!$D$2:$D$4727,MATCH(B10324,Data_Orders!$A$2:$A$4727,0)),"")</f>
        <v>Binley (Coventry)</v>
      </c>
    </row>
    <row r="10325" customFormat="false" ht="15" hidden="false" customHeight="false" outlineLevel="0" collapsed="false">
      <c r="A10325" s="4" t="s">
        <v>16141</v>
      </c>
      <c r="B10325" s="4" t="s">
        <v>4531</v>
      </c>
      <c r="C10325" s="4" t="s">
        <v>1030</v>
      </c>
      <c r="D10325" s="4" t="n">
        <v>6</v>
      </c>
      <c r="E10325" s="4" t="n">
        <v>25.23</v>
      </c>
      <c r="F10325" s="4" t="n">
        <v>151.38</v>
      </c>
      <c r="G10325" s="4" t="n">
        <f aca="false">INDEX(Data_Products!$D$2:$D$33,MATCH(C10325,Data_Products!$A$2:$A$33,0))</f>
        <v>17.67</v>
      </c>
      <c r="H10325" s="4" t="str">
        <f aca="false">INDEX(Data_Products!$C$2:$C$33,MATCH(C10325,Data_Products!$A$2:$A$33,0))</f>
        <v>Cement &amp; Aggregates</v>
      </c>
      <c r="I10325" s="10" t="n">
        <f aca="false">D10325*(E10325-G10325)</f>
        <v>45.36</v>
      </c>
      <c r="J10325" s="11" t="n">
        <f aca="false">IFERROR(I10325/F10325,0)</f>
        <v>0.299643281807372</v>
      </c>
      <c r="K10325" s="4" t="str">
        <f aca="false">IFERROR(INDEX(Data_Orders!$F$2:$F$4727,MATCH(B10325,Data_Orders!$A$2:$A$4727,0)),"")</f>
        <v>Trade Account</v>
      </c>
      <c r="L10325" s="4" t="str">
        <f aca="false">IFERROR(INDEX(Data_Orders!$D$2:$D$4727,MATCH(B10325,Data_Orders!$A$2:$A$4727,0)),"")</f>
        <v>Binley (Coventry)</v>
      </c>
    </row>
    <row r="10326" customFormat="false" ht="15" hidden="false" customHeight="false" outlineLevel="0" collapsed="false">
      <c r="A10326" s="4" t="s">
        <v>16142</v>
      </c>
      <c r="B10326" s="4" t="s">
        <v>4531</v>
      </c>
      <c r="C10326" s="4" t="s">
        <v>1035</v>
      </c>
      <c r="D10326" s="4" t="n">
        <v>8</v>
      </c>
      <c r="E10326" s="4" t="n">
        <v>165.07</v>
      </c>
      <c r="F10326" s="4" t="n">
        <v>1320.56</v>
      </c>
      <c r="G10326" s="4" t="n">
        <f aca="false">INDEX(Data_Products!$D$2:$D$33,MATCH(C10326,Data_Products!$A$2:$A$33,0))</f>
        <v>134.65</v>
      </c>
      <c r="H10326" s="4" t="str">
        <f aca="false">INDEX(Data_Products!$C$2:$C$33,MATCH(C10326,Data_Products!$A$2:$A$33,0))</f>
        <v>Insulation</v>
      </c>
      <c r="I10326" s="10" t="n">
        <f aca="false">D10326*(E10326-G10326)</f>
        <v>243.36</v>
      </c>
      <c r="J10326" s="11" t="n">
        <f aca="false">IFERROR(I10326/F10326,0)</f>
        <v>0.184285454655601</v>
      </c>
      <c r="K10326" s="4" t="str">
        <f aca="false">IFERROR(INDEX(Data_Orders!$F$2:$F$4727,MATCH(B10326,Data_Orders!$A$2:$A$4727,0)),"")</f>
        <v>Trade Account</v>
      </c>
      <c r="L10326" s="4" t="str">
        <f aca="false">IFERROR(INDEX(Data_Orders!$D$2:$D$4727,MATCH(B10326,Data_Orders!$A$2:$A$4727,0)),"")</f>
        <v>Binley (Coventry)</v>
      </c>
    </row>
    <row r="10327" customFormat="false" ht="15" hidden="false" customHeight="false" outlineLevel="0" collapsed="false">
      <c r="A10327" s="4" t="s">
        <v>16143</v>
      </c>
      <c r="B10327" s="4" t="s">
        <v>4532</v>
      </c>
      <c r="C10327" s="4" t="s">
        <v>1028</v>
      </c>
      <c r="D10327" s="4" t="n">
        <v>16</v>
      </c>
      <c r="E10327" s="4" t="n">
        <v>118.79</v>
      </c>
      <c r="F10327" s="4" t="n">
        <v>1900.64</v>
      </c>
      <c r="G10327" s="4" t="n">
        <f aca="false">INDEX(Data_Products!$D$2:$D$33,MATCH(C10327,Data_Products!$A$2:$A$33,0))</f>
        <v>81.07</v>
      </c>
      <c r="H10327" s="4" t="str">
        <f aca="false">INDEX(Data_Products!$C$2:$C$33,MATCH(C10327,Data_Products!$A$2:$A$33,0))</f>
        <v>Cement &amp; Aggregates</v>
      </c>
      <c r="I10327" s="10" t="n">
        <f aca="false">D10327*(E10327-G10327)</f>
        <v>603.52</v>
      </c>
      <c r="J10327" s="11" t="n">
        <f aca="false">IFERROR(I10327/F10327,0)</f>
        <v>0.317535146056065</v>
      </c>
      <c r="K10327" s="4" t="str">
        <f aca="false">IFERROR(INDEX(Data_Orders!$F$2:$F$4727,MATCH(B10327,Data_Orders!$A$2:$A$4727,0)),"")</f>
        <v>Trade Account</v>
      </c>
      <c r="L10327" s="4" t="str">
        <f aca="false">IFERROR(INDEX(Data_Orders!$D$2:$D$4727,MATCH(B10327,Data_Orders!$A$2:$A$4727,0)),"")</f>
        <v>Binley (Coventry)</v>
      </c>
    </row>
    <row r="10328" customFormat="false" ht="15" hidden="false" customHeight="false" outlineLevel="0" collapsed="false">
      <c r="A10328" s="4" t="s">
        <v>16144</v>
      </c>
      <c r="B10328" s="4" t="s">
        <v>4532</v>
      </c>
      <c r="C10328" s="4" t="s">
        <v>1019</v>
      </c>
      <c r="D10328" s="4" t="n">
        <v>12</v>
      </c>
      <c r="E10328" s="4" t="n">
        <v>79.76</v>
      </c>
      <c r="F10328" s="4" t="n">
        <v>957.12</v>
      </c>
      <c r="G10328" s="4" t="n">
        <f aca="false">INDEX(Data_Products!$D$2:$D$33,MATCH(C10328,Data_Products!$A$2:$A$33,0))</f>
        <v>59.07</v>
      </c>
      <c r="H10328" s="4" t="str">
        <f aca="false">INDEX(Data_Products!$C$2:$C$33,MATCH(C10328,Data_Products!$A$2:$A$33,0))</f>
        <v>Timber</v>
      </c>
      <c r="I10328" s="10" t="n">
        <f aca="false">D10328*(E10328-G10328)</f>
        <v>248.28</v>
      </c>
      <c r="J10328" s="11" t="n">
        <f aca="false">IFERROR(I10328/F10328,0)</f>
        <v>0.259403209628887</v>
      </c>
      <c r="K10328" s="4" t="str">
        <f aca="false">IFERROR(INDEX(Data_Orders!$F$2:$F$4727,MATCH(B10328,Data_Orders!$A$2:$A$4727,0)),"")</f>
        <v>Trade Account</v>
      </c>
      <c r="L10328" s="4" t="str">
        <f aca="false">IFERROR(INDEX(Data_Orders!$D$2:$D$4727,MATCH(B10328,Data_Orders!$A$2:$A$4727,0)),"")</f>
        <v>Binley (Coventry)</v>
      </c>
    </row>
    <row r="10329" customFormat="false" ht="15" hidden="false" customHeight="false" outlineLevel="0" collapsed="false">
      <c r="A10329" s="4" t="s">
        <v>16145</v>
      </c>
      <c r="B10329" s="4" t="s">
        <v>4533</v>
      </c>
      <c r="C10329" s="4" t="s">
        <v>1041</v>
      </c>
      <c r="D10329" s="4" t="n">
        <v>20</v>
      </c>
      <c r="E10329" s="4" t="n">
        <v>242.75</v>
      </c>
      <c r="F10329" s="4" t="n">
        <v>4855</v>
      </c>
      <c r="G10329" s="4" t="n">
        <f aca="false">INDEX(Data_Products!$D$2:$D$33,MATCH(C10329,Data_Products!$A$2:$A$33,0))</f>
        <v>142.94</v>
      </c>
      <c r="H10329" s="4" t="str">
        <f aca="false">INDEX(Data_Products!$C$2:$C$33,MATCH(C10329,Data_Products!$A$2:$A$33,0))</f>
        <v>Tools &amp; Fixings</v>
      </c>
      <c r="I10329" s="10" t="n">
        <f aca="false">D10329*(E10329-G10329)</f>
        <v>1996.2</v>
      </c>
      <c r="J10329" s="11" t="n">
        <f aca="false">IFERROR(I10329/F10329,0)</f>
        <v>0.411163748712667</v>
      </c>
      <c r="K10329" s="4" t="str">
        <f aca="false">IFERROR(INDEX(Data_Orders!$F$2:$F$4727,MATCH(B10329,Data_Orders!$A$2:$A$4727,0)),"")</f>
        <v>Trade Account</v>
      </c>
      <c r="L10329" s="4" t="str">
        <f aca="false">IFERROR(INDEX(Data_Orders!$D$2:$D$4727,MATCH(B10329,Data_Orders!$A$2:$A$4727,0)),"")</f>
        <v>Binley (Coventry)</v>
      </c>
    </row>
    <row r="10330" customFormat="false" ht="15" hidden="false" customHeight="false" outlineLevel="0" collapsed="false">
      <c r="A10330" s="4" t="s">
        <v>16146</v>
      </c>
      <c r="B10330" s="4" t="s">
        <v>4533</v>
      </c>
      <c r="C10330" s="4" t="s">
        <v>1037</v>
      </c>
      <c r="D10330" s="4" t="n">
        <v>20</v>
      </c>
      <c r="E10330" s="4" t="n">
        <v>90.97</v>
      </c>
      <c r="F10330" s="4" t="n">
        <v>1819.4</v>
      </c>
      <c r="G10330" s="4" t="n">
        <f aca="false">INDEX(Data_Products!$D$2:$D$33,MATCH(C10330,Data_Products!$A$2:$A$33,0))</f>
        <v>73.81</v>
      </c>
      <c r="H10330" s="4" t="str">
        <f aca="false">INDEX(Data_Products!$C$2:$C$33,MATCH(C10330,Data_Products!$A$2:$A$33,0))</f>
        <v>Insulation</v>
      </c>
      <c r="I10330" s="10" t="n">
        <f aca="false">D10330*(E10330-G10330)</f>
        <v>343.2</v>
      </c>
      <c r="J10330" s="11" t="n">
        <f aca="false">IFERROR(I10330/F10330,0)</f>
        <v>0.18863361547763</v>
      </c>
      <c r="K10330" s="4" t="str">
        <f aca="false">IFERROR(INDEX(Data_Orders!$F$2:$F$4727,MATCH(B10330,Data_Orders!$A$2:$A$4727,0)),"")</f>
        <v>Trade Account</v>
      </c>
      <c r="L10330" s="4" t="str">
        <f aca="false">IFERROR(INDEX(Data_Orders!$D$2:$D$4727,MATCH(B10330,Data_Orders!$A$2:$A$4727,0)),"")</f>
        <v>Binley (Coventry)</v>
      </c>
    </row>
    <row r="10331" customFormat="false" ht="15" hidden="false" customHeight="false" outlineLevel="0" collapsed="false">
      <c r="A10331" s="4" t="s">
        <v>16147</v>
      </c>
      <c r="B10331" s="4" t="s">
        <v>4533</v>
      </c>
      <c r="C10331" s="4" t="s">
        <v>1021</v>
      </c>
      <c r="D10331" s="4" t="n">
        <v>3</v>
      </c>
      <c r="E10331" s="4" t="n">
        <v>73.76</v>
      </c>
      <c r="F10331" s="4" t="n">
        <v>221.28</v>
      </c>
      <c r="G10331" s="4" t="n">
        <f aca="false">INDEX(Data_Products!$D$2:$D$33,MATCH(C10331,Data_Products!$A$2:$A$33,0))</f>
        <v>51.51</v>
      </c>
      <c r="H10331" s="4" t="str">
        <f aca="false">INDEX(Data_Products!$C$2:$C$33,MATCH(C10331,Data_Products!$A$2:$A$33,0))</f>
        <v>Cement &amp; Aggregates</v>
      </c>
      <c r="I10331" s="10" t="n">
        <f aca="false">D10331*(E10331-G10331)</f>
        <v>66.75</v>
      </c>
      <c r="J10331" s="11" t="n">
        <f aca="false">IFERROR(I10331/F10331,0)</f>
        <v>0.301654013015185</v>
      </c>
      <c r="K10331" s="4" t="str">
        <f aca="false">IFERROR(INDEX(Data_Orders!$F$2:$F$4727,MATCH(B10331,Data_Orders!$A$2:$A$4727,0)),"")</f>
        <v>Trade Account</v>
      </c>
      <c r="L10331" s="4" t="str">
        <f aca="false">IFERROR(INDEX(Data_Orders!$D$2:$D$4727,MATCH(B10331,Data_Orders!$A$2:$A$4727,0)),"")</f>
        <v>Binley (Coventry)</v>
      </c>
    </row>
    <row r="10332" customFormat="false" ht="15" hidden="false" customHeight="false" outlineLevel="0" collapsed="false">
      <c r="A10332" s="4" t="s">
        <v>16148</v>
      </c>
      <c r="B10332" s="4" t="s">
        <v>4534</v>
      </c>
      <c r="C10332" s="4" t="s">
        <v>1030</v>
      </c>
      <c r="D10332" s="4" t="n">
        <v>10</v>
      </c>
      <c r="E10332" s="4" t="n">
        <v>25.23</v>
      </c>
      <c r="F10332" s="4" t="n">
        <v>252.3</v>
      </c>
      <c r="G10332" s="4" t="n">
        <f aca="false">INDEX(Data_Products!$D$2:$D$33,MATCH(C10332,Data_Products!$A$2:$A$33,0))</f>
        <v>17.67</v>
      </c>
      <c r="H10332" s="4" t="str">
        <f aca="false">INDEX(Data_Products!$C$2:$C$33,MATCH(C10332,Data_Products!$A$2:$A$33,0))</f>
        <v>Cement &amp; Aggregates</v>
      </c>
      <c r="I10332" s="10" t="n">
        <f aca="false">D10332*(E10332-G10332)</f>
        <v>75.6</v>
      </c>
      <c r="J10332" s="11" t="n">
        <f aca="false">IFERROR(I10332/F10332,0)</f>
        <v>0.299643281807372</v>
      </c>
      <c r="K10332" s="4" t="str">
        <f aca="false">IFERROR(INDEX(Data_Orders!$F$2:$F$4727,MATCH(B10332,Data_Orders!$A$2:$A$4727,0)),"")</f>
        <v>Trade Account</v>
      </c>
      <c r="L10332" s="4" t="str">
        <f aca="false">IFERROR(INDEX(Data_Orders!$D$2:$D$4727,MATCH(B10332,Data_Orders!$A$2:$A$4727,0)),"")</f>
        <v>Binley (Coventry)</v>
      </c>
    </row>
    <row r="10333" customFormat="false" ht="15" hidden="false" customHeight="false" outlineLevel="0" collapsed="false">
      <c r="A10333" s="4" t="s">
        <v>16149</v>
      </c>
      <c r="B10333" s="4" t="s">
        <v>4534</v>
      </c>
      <c r="C10333" s="4" t="s">
        <v>1050</v>
      </c>
      <c r="D10333" s="4" t="n">
        <v>9</v>
      </c>
      <c r="E10333" s="4" t="n">
        <v>238.63</v>
      </c>
      <c r="F10333" s="4" t="n">
        <v>2147.67</v>
      </c>
      <c r="G10333" s="4" t="n">
        <f aca="false">INDEX(Data_Products!$D$2:$D$33,MATCH(C10333,Data_Products!$A$2:$A$33,0))</f>
        <v>148.91</v>
      </c>
      <c r="H10333" s="4" t="str">
        <f aca="false">INDEX(Data_Products!$C$2:$C$33,MATCH(C10333,Data_Products!$A$2:$A$33,0))</f>
        <v>Tools &amp; Fixings</v>
      </c>
      <c r="I10333" s="10" t="n">
        <f aca="false">D10333*(E10333-G10333)</f>
        <v>807.48</v>
      </c>
      <c r="J10333" s="11" t="n">
        <f aca="false">IFERROR(I10333/F10333,0)</f>
        <v>0.375979549930855</v>
      </c>
      <c r="K10333" s="4" t="str">
        <f aca="false">IFERROR(INDEX(Data_Orders!$F$2:$F$4727,MATCH(B10333,Data_Orders!$A$2:$A$4727,0)),"")</f>
        <v>Trade Account</v>
      </c>
      <c r="L10333" s="4" t="str">
        <f aca="false">IFERROR(INDEX(Data_Orders!$D$2:$D$4727,MATCH(B10333,Data_Orders!$A$2:$A$4727,0)),"")</f>
        <v>Binley (Coventry)</v>
      </c>
    </row>
    <row r="10334" customFormat="false" ht="15" hidden="false" customHeight="false" outlineLevel="0" collapsed="false">
      <c r="A10334" s="4" t="s">
        <v>16150</v>
      </c>
      <c r="B10334" s="4" t="s">
        <v>4534</v>
      </c>
      <c r="C10334" s="4" t="s">
        <v>1010</v>
      </c>
      <c r="D10334" s="4" t="n">
        <v>7</v>
      </c>
      <c r="E10334" s="4" t="n">
        <v>135.95</v>
      </c>
      <c r="F10334" s="4" t="n">
        <v>951.65</v>
      </c>
      <c r="G10334" s="4" t="n">
        <f aca="false">INDEX(Data_Products!$D$2:$D$33,MATCH(C10334,Data_Products!$A$2:$A$33,0))</f>
        <v>111.1</v>
      </c>
      <c r="H10334" s="4" t="str">
        <f aca="false">INDEX(Data_Products!$C$2:$C$33,MATCH(C10334,Data_Products!$A$2:$A$33,0))</f>
        <v>Timber</v>
      </c>
      <c r="I10334" s="10" t="n">
        <f aca="false">D10334*(E10334-G10334)</f>
        <v>173.95</v>
      </c>
      <c r="J10334" s="11" t="n">
        <f aca="false">IFERROR(I10334/F10334,0)</f>
        <v>0.18278778962854</v>
      </c>
      <c r="K10334" s="4" t="str">
        <f aca="false">IFERROR(INDEX(Data_Orders!$F$2:$F$4727,MATCH(B10334,Data_Orders!$A$2:$A$4727,0)),"")</f>
        <v>Trade Account</v>
      </c>
      <c r="L10334" s="4" t="str">
        <f aca="false">IFERROR(INDEX(Data_Orders!$D$2:$D$4727,MATCH(B10334,Data_Orders!$A$2:$A$4727,0)),"")</f>
        <v>Binley (Coventry)</v>
      </c>
    </row>
    <row r="10335" customFormat="false" ht="15" hidden="false" customHeight="false" outlineLevel="0" collapsed="false">
      <c r="A10335" s="4" t="s">
        <v>16151</v>
      </c>
      <c r="B10335" s="4" t="s">
        <v>4535</v>
      </c>
      <c r="C10335" s="4" t="s">
        <v>1070</v>
      </c>
      <c r="D10335" s="4" t="n">
        <v>8</v>
      </c>
      <c r="E10335" s="4" t="n">
        <v>230.32</v>
      </c>
      <c r="F10335" s="4" t="n">
        <v>1842.56</v>
      </c>
      <c r="G10335" s="4" t="n">
        <f aca="false">INDEX(Data_Products!$D$2:$D$33,MATCH(C10335,Data_Products!$A$2:$A$33,0))</f>
        <v>161.64</v>
      </c>
      <c r="H10335" s="4" t="str">
        <f aca="false">INDEX(Data_Products!$C$2:$C$33,MATCH(C10335,Data_Products!$A$2:$A$33,0))</f>
        <v>Landscaping</v>
      </c>
      <c r="I10335" s="10" t="n">
        <f aca="false">D10335*(E10335-G10335)</f>
        <v>549.44</v>
      </c>
      <c r="J10335" s="11" t="n">
        <f aca="false">IFERROR(I10335/F10335,0)</f>
        <v>0.298193817297673</v>
      </c>
      <c r="K10335" s="4" t="str">
        <f aca="false">IFERROR(INDEX(Data_Orders!$F$2:$F$4727,MATCH(B10335,Data_Orders!$A$2:$A$4727,0)),"")</f>
        <v>Trade Account</v>
      </c>
      <c r="L10335" s="4" t="str">
        <f aca="false">IFERROR(INDEX(Data_Orders!$D$2:$D$4727,MATCH(B10335,Data_Orders!$A$2:$A$4727,0)),"")</f>
        <v>Binley (Coventry)</v>
      </c>
    </row>
    <row r="10336" customFormat="false" ht="15" hidden="false" customHeight="false" outlineLevel="0" collapsed="false">
      <c r="A10336" s="4" t="s">
        <v>16152</v>
      </c>
      <c r="B10336" s="4" t="s">
        <v>4535</v>
      </c>
      <c r="C10336" s="4" t="s">
        <v>1059</v>
      </c>
      <c r="D10336" s="4" t="n">
        <v>14</v>
      </c>
      <c r="E10336" s="4" t="n">
        <v>103.63</v>
      </c>
      <c r="F10336" s="4" t="n">
        <v>1450.82</v>
      </c>
      <c r="G10336" s="4" t="n">
        <f aca="false">INDEX(Data_Products!$D$2:$D$33,MATCH(C10336,Data_Products!$A$2:$A$33,0))</f>
        <v>82.55</v>
      </c>
      <c r="H10336" s="4" t="str">
        <f aca="false">INDEX(Data_Products!$C$2:$C$33,MATCH(C10336,Data_Products!$A$2:$A$33,0))</f>
        <v>Roofing</v>
      </c>
      <c r="I10336" s="10" t="n">
        <f aca="false">D10336*(E10336-G10336)</f>
        <v>295.12</v>
      </c>
      <c r="J10336" s="11" t="n">
        <f aca="false">IFERROR(I10336/F10336,0)</f>
        <v>0.203415999228023</v>
      </c>
      <c r="K10336" s="4" t="str">
        <f aca="false">IFERROR(INDEX(Data_Orders!$F$2:$F$4727,MATCH(B10336,Data_Orders!$A$2:$A$4727,0)),"")</f>
        <v>Trade Account</v>
      </c>
      <c r="L10336" s="4" t="str">
        <f aca="false">IFERROR(INDEX(Data_Orders!$D$2:$D$4727,MATCH(B10336,Data_Orders!$A$2:$A$4727,0)),"")</f>
        <v>Binley (Coventry)</v>
      </c>
    </row>
    <row r="10337" customFormat="false" ht="15" hidden="false" customHeight="false" outlineLevel="0" collapsed="false">
      <c r="A10337" s="4" t="s">
        <v>16153</v>
      </c>
      <c r="B10337" s="4" t="s">
        <v>4535</v>
      </c>
      <c r="C10337" s="4" t="s">
        <v>1024</v>
      </c>
      <c r="D10337" s="4" t="n">
        <v>20</v>
      </c>
      <c r="E10337" s="4" t="n">
        <v>137.14</v>
      </c>
      <c r="F10337" s="4" t="n">
        <v>2742.8</v>
      </c>
      <c r="G10337" s="4" t="n">
        <f aca="false">INDEX(Data_Products!$D$2:$D$33,MATCH(C10337,Data_Products!$A$2:$A$33,0))</f>
        <v>99.99</v>
      </c>
      <c r="H10337" s="4" t="str">
        <f aca="false">INDEX(Data_Products!$C$2:$C$33,MATCH(C10337,Data_Products!$A$2:$A$33,0))</f>
        <v>Cement &amp; Aggregates</v>
      </c>
      <c r="I10337" s="10" t="n">
        <f aca="false">D10337*(E10337-G10337)</f>
        <v>743</v>
      </c>
      <c r="J10337" s="11" t="n">
        <f aca="false">IFERROR(I10337/F10337,0)</f>
        <v>0.270891060230421</v>
      </c>
      <c r="K10337" s="4" t="str">
        <f aca="false">IFERROR(INDEX(Data_Orders!$F$2:$F$4727,MATCH(B10337,Data_Orders!$A$2:$A$4727,0)),"")</f>
        <v>Trade Account</v>
      </c>
      <c r="L10337" s="4" t="str">
        <f aca="false">IFERROR(INDEX(Data_Orders!$D$2:$D$4727,MATCH(B10337,Data_Orders!$A$2:$A$4727,0)),"")</f>
        <v>Binley (Coventry)</v>
      </c>
    </row>
    <row r="10338" customFormat="false" ht="15" hidden="false" customHeight="false" outlineLevel="0" collapsed="false">
      <c r="A10338" s="4" t="s">
        <v>16154</v>
      </c>
      <c r="B10338" s="4" t="s">
        <v>4535</v>
      </c>
      <c r="C10338" s="4" t="s">
        <v>1055</v>
      </c>
      <c r="D10338" s="4" t="n">
        <v>12</v>
      </c>
      <c r="E10338" s="4" t="n">
        <v>205.03</v>
      </c>
      <c r="F10338" s="4" t="n">
        <v>2460.36</v>
      </c>
      <c r="G10338" s="4" t="n">
        <f aca="false">INDEX(Data_Products!$D$2:$D$33,MATCH(C10338,Data_Products!$A$2:$A$33,0))</f>
        <v>138.6</v>
      </c>
      <c r="H10338" s="4" t="str">
        <f aca="false">INDEX(Data_Products!$C$2:$C$33,MATCH(C10338,Data_Products!$A$2:$A$33,0))</f>
        <v>Roofing</v>
      </c>
      <c r="I10338" s="10" t="n">
        <f aca="false">D10338*(E10338-G10338)</f>
        <v>797.16</v>
      </c>
      <c r="J10338" s="11" t="n">
        <f aca="false">IFERROR(I10338/F10338,0)</f>
        <v>0.324001365653807</v>
      </c>
      <c r="K10338" s="4" t="str">
        <f aca="false">IFERROR(INDEX(Data_Orders!$F$2:$F$4727,MATCH(B10338,Data_Orders!$A$2:$A$4727,0)),"")</f>
        <v>Trade Account</v>
      </c>
      <c r="L10338" s="4" t="str">
        <f aca="false">IFERROR(INDEX(Data_Orders!$D$2:$D$4727,MATCH(B10338,Data_Orders!$A$2:$A$4727,0)),"")</f>
        <v>Binley (Coventry)</v>
      </c>
    </row>
    <row r="10339" customFormat="false" ht="15" hidden="false" customHeight="false" outlineLevel="0" collapsed="false">
      <c r="A10339" s="4" t="s">
        <v>16155</v>
      </c>
      <c r="B10339" s="4" t="s">
        <v>4535</v>
      </c>
      <c r="C10339" s="4" t="s">
        <v>1030</v>
      </c>
      <c r="D10339" s="4" t="n">
        <v>8</v>
      </c>
      <c r="E10339" s="4" t="n">
        <v>25.23</v>
      </c>
      <c r="F10339" s="4" t="n">
        <v>201.84</v>
      </c>
      <c r="G10339" s="4" t="n">
        <f aca="false">INDEX(Data_Products!$D$2:$D$33,MATCH(C10339,Data_Products!$A$2:$A$33,0))</f>
        <v>17.67</v>
      </c>
      <c r="H10339" s="4" t="str">
        <f aca="false">INDEX(Data_Products!$C$2:$C$33,MATCH(C10339,Data_Products!$A$2:$A$33,0))</f>
        <v>Cement &amp; Aggregates</v>
      </c>
      <c r="I10339" s="10" t="n">
        <f aca="false">D10339*(E10339-G10339)</f>
        <v>60.48</v>
      </c>
      <c r="J10339" s="11" t="n">
        <f aca="false">IFERROR(I10339/F10339,0)</f>
        <v>0.299643281807372</v>
      </c>
      <c r="K10339" s="4" t="str">
        <f aca="false">IFERROR(INDEX(Data_Orders!$F$2:$F$4727,MATCH(B10339,Data_Orders!$A$2:$A$4727,0)),"")</f>
        <v>Trade Account</v>
      </c>
      <c r="L10339" s="4" t="str">
        <f aca="false">IFERROR(INDEX(Data_Orders!$D$2:$D$4727,MATCH(B10339,Data_Orders!$A$2:$A$4727,0)),"")</f>
        <v>Binley (Coventry)</v>
      </c>
    </row>
    <row r="10340" customFormat="false" ht="15" hidden="false" customHeight="false" outlineLevel="0" collapsed="false">
      <c r="A10340" s="4" t="s">
        <v>16156</v>
      </c>
      <c r="B10340" s="4" t="s">
        <v>4536</v>
      </c>
      <c r="C10340" s="4" t="s">
        <v>1073</v>
      </c>
      <c r="D10340" s="4" t="n">
        <v>2</v>
      </c>
      <c r="E10340" s="4" t="n">
        <v>231.05</v>
      </c>
      <c r="F10340" s="4" t="n">
        <v>462.1</v>
      </c>
      <c r="G10340" s="4" t="n">
        <f aca="false">INDEX(Data_Products!$D$2:$D$33,MATCH(C10340,Data_Products!$A$2:$A$33,0))</f>
        <v>148.29</v>
      </c>
      <c r="H10340" s="4" t="str">
        <f aca="false">INDEX(Data_Products!$C$2:$C$33,MATCH(C10340,Data_Products!$A$2:$A$33,0))</f>
        <v>Landscaping</v>
      </c>
      <c r="I10340" s="10" t="n">
        <f aca="false">D10340*(E10340-G10340)</f>
        <v>165.52</v>
      </c>
      <c r="J10340" s="11" t="n">
        <f aca="false">IFERROR(I10340/F10340,0)</f>
        <v>0.358190867777537</v>
      </c>
      <c r="K10340" s="4" t="str">
        <f aca="false">IFERROR(INDEX(Data_Orders!$F$2:$F$4727,MATCH(B10340,Data_Orders!$A$2:$A$4727,0)),"")</f>
        <v>Trade Account</v>
      </c>
      <c r="L10340" s="4" t="str">
        <f aca="false">IFERROR(INDEX(Data_Orders!$D$2:$D$4727,MATCH(B10340,Data_Orders!$A$2:$A$4727,0)),"")</f>
        <v>Binley (Coventry)</v>
      </c>
    </row>
    <row r="10341" customFormat="false" ht="15" hidden="false" customHeight="false" outlineLevel="0" collapsed="false">
      <c r="A10341" s="4" t="s">
        <v>16157</v>
      </c>
      <c r="B10341" s="4" t="s">
        <v>4537</v>
      </c>
      <c r="C10341" s="4" t="s">
        <v>1057</v>
      </c>
      <c r="D10341" s="4" t="n">
        <v>16</v>
      </c>
      <c r="E10341" s="4" t="n">
        <v>176.81</v>
      </c>
      <c r="F10341" s="4" t="n">
        <v>2828.96</v>
      </c>
      <c r="G10341" s="4" t="n">
        <f aca="false">INDEX(Data_Products!$D$2:$D$33,MATCH(C10341,Data_Products!$A$2:$A$33,0))</f>
        <v>129.57</v>
      </c>
      <c r="H10341" s="4" t="str">
        <f aca="false">INDEX(Data_Products!$C$2:$C$33,MATCH(C10341,Data_Products!$A$2:$A$33,0))</f>
        <v>Roofing</v>
      </c>
      <c r="I10341" s="10" t="n">
        <f aca="false">D10341*(E10341-G10341)</f>
        <v>755.84</v>
      </c>
      <c r="J10341" s="11" t="n">
        <f aca="false">IFERROR(I10341/F10341,0)</f>
        <v>0.267179458175443</v>
      </c>
      <c r="K10341" s="4" t="str">
        <f aca="false">IFERROR(INDEX(Data_Orders!$F$2:$F$4727,MATCH(B10341,Data_Orders!$A$2:$A$4727,0)),"")</f>
        <v>Trade Account</v>
      </c>
      <c r="L10341" s="4" t="str">
        <f aca="false">IFERROR(INDEX(Data_Orders!$D$2:$D$4727,MATCH(B10341,Data_Orders!$A$2:$A$4727,0)),"")</f>
        <v>Binley (Coventry)</v>
      </c>
    </row>
    <row r="10342" customFormat="false" ht="15" hidden="false" customHeight="false" outlineLevel="0" collapsed="false">
      <c r="A10342" s="4" t="s">
        <v>16158</v>
      </c>
      <c r="B10342" s="4" t="s">
        <v>4537</v>
      </c>
      <c r="C10342" s="4" t="s">
        <v>1050</v>
      </c>
      <c r="D10342" s="4" t="n">
        <v>16</v>
      </c>
      <c r="E10342" s="4" t="n">
        <v>238.63</v>
      </c>
      <c r="F10342" s="4" t="n">
        <v>3818.08</v>
      </c>
      <c r="G10342" s="4" t="n">
        <f aca="false">INDEX(Data_Products!$D$2:$D$33,MATCH(C10342,Data_Products!$A$2:$A$33,0))</f>
        <v>148.91</v>
      </c>
      <c r="H10342" s="4" t="str">
        <f aca="false">INDEX(Data_Products!$C$2:$C$33,MATCH(C10342,Data_Products!$A$2:$A$33,0))</f>
        <v>Tools &amp; Fixings</v>
      </c>
      <c r="I10342" s="10" t="n">
        <f aca="false">D10342*(E10342-G10342)</f>
        <v>1435.52</v>
      </c>
      <c r="J10342" s="11" t="n">
        <f aca="false">IFERROR(I10342/F10342,0)</f>
        <v>0.375979549930855</v>
      </c>
      <c r="K10342" s="4" t="str">
        <f aca="false">IFERROR(INDEX(Data_Orders!$F$2:$F$4727,MATCH(B10342,Data_Orders!$A$2:$A$4727,0)),"")</f>
        <v>Trade Account</v>
      </c>
      <c r="L10342" s="4" t="str">
        <f aca="false">IFERROR(INDEX(Data_Orders!$D$2:$D$4727,MATCH(B10342,Data_Orders!$A$2:$A$4727,0)),"")</f>
        <v>Binley (Coventry)</v>
      </c>
    </row>
    <row r="10343" customFormat="false" ht="15" hidden="false" customHeight="false" outlineLevel="0" collapsed="false">
      <c r="A10343" s="4" t="s">
        <v>16159</v>
      </c>
      <c r="B10343" s="4" t="s">
        <v>4538</v>
      </c>
      <c r="C10343" s="4" t="s">
        <v>1032</v>
      </c>
      <c r="D10343" s="4" t="n">
        <v>1</v>
      </c>
      <c r="E10343" s="4" t="n">
        <v>99.65</v>
      </c>
      <c r="F10343" s="4" t="n">
        <v>99.65</v>
      </c>
      <c r="G10343" s="4" t="n">
        <f aca="false">INDEX(Data_Products!$D$2:$D$33,MATCH(C10343,Data_Products!$A$2:$A$33,0))</f>
        <v>58.26</v>
      </c>
      <c r="H10343" s="4" t="str">
        <f aca="false">INDEX(Data_Products!$C$2:$C$33,MATCH(C10343,Data_Products!$A$2:$A$33,0))</f>
        <v>Insulation</v>
      </c>
      <c r="I10343" s="10" t="n">
        <f aca="false">D10343*(E10343-G10343)</f>
        <v>41.39</v>
      </c>
      <c r="J10343" s="11" t="n">
        <f aca="false">IFERROR(I10343/F10343,0)</f>
        <v>0.415353738083292</v>
      </c>
      <c r="K10343" s="4" t="str">
        <f aca="false">IFERROR(INDEX(Data_Orders!$F$2:$F$4727,MATCH(B10343,Data_Orders!$A$2:$A$4727,0)),"")</f>
        <v>Trade Account</v>
      </c>
      <c r="L10343" s="4" t="str">
        <f aca="false">IFERROR(INDEX(Data_Orders!$D$2:$D$4727,MATCH(B10343,Data_Orders!$A$2:$A$4727,0)),"")</f>
        <v>Binley (Coventry)</v>
      </c>
    </row>
    <row r="10344" customFormat="false" ht="15" hidden="false" customHeight="false" outlineLevel="0" collapsed="false">
      <c r="A10344" s="4" t="s">
        <v>16160</v>
      </c>
      <c r="B10344" s="4" t="s">
        <v>4539</v>
      </c>
      <c r="C10344" s="4" t="s">
        <v>1057</v>
      </c>
      <c r="D10344" s="4" t="n">
        <v>4</v>
      </c>
      <c r="E10344" s="4" t="n">
        <v>176.81</v>
      </c>
      <c r="F10344" s="4" t="n">
        <v>707.24</v>
      </c>
      <c r="G10344" s="4" t="n">
        <f aca="false">INDEX(Data_Products!$D$2:$D$33,MATCH(C10344,Data_Products!$A$2:$A$33,0))</f>
        <v>129.57</v>
      </c>
      <c r="H10344" s="4" t="str">
        <f aca="false">INDEX(Data_Products!$C$2:$C$33,MATCH(C10344,Data_Products!$A$2:$A$33,0))</f>
        <v>Roofing</v>
      </c>
      <c r="I10344" s="10" t="n">
        <f aca="false">D10344*(E10344-G10344)</f>
        <v>188.96</v>
      </c>
      <c r="J10344" s="11" t="n">
        <f aca="false">IFERROR(I10344/F10344,0)</f>
        <v>0.267179458175443</v>
      </c>
      <c r="K10344" s="4" t="str">
        <f aca="false">IFERROR(INDEX(Data_Orders!$F$2:$F$4727,MATCH(B10344,Data_Orders!$A$2:$A$4727,0)),"")</f>
        <v>Trade Account</v>
      </c>
      <c r="L10344" s="4" t="str">
        <f aca="false">IFERROR(INDEX(Data_Orders!$D$2:$D$4727,MATCH(B10344,Data_Orders!$A$2:$A$4727,0)),"")</f>
        <v>Binley (Coventry)</v>
      </c>
    </row>
    <row r="10345" customFormat="false" ht="15" hidden="false" customHeight="false" outlineLevel="0" collapsed="false">
      <c r="A10345" s="4" t="s">
        <v>16161</v>
      </c>
      <c r="B10345" s="4" t="s">
        <v>4539</v>
      </c>
      <c r="C10345" s="4" t="s">
        <v>1050</v>
      </c>
      <c r="D10345" s="4" t="n">
        <v>15</v>
      </c>
      <c r="E10345" s="4" t="n">
        <v>238.63</v>
      </c>
      <c r="F10345" s="4" t="n">
        <v>3579.45</v>
      </c>
      <c r="G10345" s="4" t="n">
        <f aca="false">INDEX(Data_Products!$D$2:$D$33,MATCH(C10345,Data_Products!$A$2:$A$33,0))</f>
        <v>148.91</v>
      </c>
      <c r="H10345" s="4" t="str">
        <f aca="false">INDEX(Data_Products!$C$2:$C$33,MATCH(C10345,Data_Products!$A$2:$A$33,0))</f>
        <v>Tools &amp; Fixings</v>
      </c>
      <c r="I10345" s="10" t="n">
        <f aca="false">D10345*(E10345-G10345)</f>
        <v>1345.8</v>
      </c>
      <c r="J10345" s="11" t="n">
        <f aca="false">IFERROR(I10345/F10345,0)</f>
        <v>0.375979549930855</v>
      </c>
      <c r="K10345" s="4" t="str">
        <f aca="false">IFERROR(INDEX(Data_Orders!$F$2:$F$4727,MATCH(B10345,Data_Orders!$A$2:$A$4727,0)),"")</f>
        <v>Trade Account</v>
      </c>
      <c r="L10345" s="4" t="str">
        <f aca="false">IFERROR(INDEX(Data_Orders!$D$2:$D$4727,MATCH(B10345,Data_Orders!$A$2:$A$4727,0)),"")</f>
        <v>Binley (Coventry)</v>
      </c>
    </row>
    <row r="10346" customFormat="false" ht="15" hidden="false" customHeight="false" outlineLevel="0" collapsed="false">
      <c r="A10346" s="4" t="s">
        <v>16162</v>
      </c>
      <c r="B10346" s="4" t="s">
        <v>4540</v>
      </c>
      <c r="C10346" s="4" t="s">
        <v>1037</v>
      </c>
      <c r="D10346" s="4" t="n">
        <v>11</v>
      </c>
      <c r="E10346" s="4" t="n">
        <v>90.97</v>
      </c>
      <c r="F10346" s="4" t="n">
        <v>1000.67</v>
      </c>
      <c r="G10346" s="4" t="n">
        <f aca="false">INDEX(Data_Products!$D$2:$D$33,MATCH(C10346,Data_Products!$A$2:$A$33,0))</f>
        <v>73.81</v>
      </c>
      <c r="H10346" s="4" t="str">
        <f aca="false">INDEX(Data_Products!$C$2:$C$33,MATCH(C10346,Data_Products!$A$2:$A$33,0))</f>
        <v>Insulation</v>
      </c>
      <c r="I10346" s="10" t="n">
        <f aca="false">D10346*(E10346-G10346)</f>
        <v>188.76</v>
      </c>
      <c r="J10346" s="11" t="n">
        <f aca="false">IFERROR(I10346/F10346,0)</f>
        <v>0.18863361547763</v>
      </c>
      <c r="K10346" s="4" t="str">
        <f aca="false">IFERROR(INDEX(Data_Orders!$F$2:$F$4727,MATCH(B10346,Data_Orders!$A$2:$A$4727,0)),"")</f>
        <v>Trade Account</v>
      </c>
      <c r="L10346" s="4" t="str">
        <f aca="false">IFERROR(INDEX(Data_Orders!$D$2:$D$4727,MATCH(B10346,Data_Orders!$A$2:$A$4727,0)),"")</f>
        <v>Binley (Coventry)</v>
      </c>
    </row>
    <row r="10347" customFormat="false" ht="15" hidden="false" customHeight="false" outlineLevel="0" collapsed="false">
      <c r="A10347" s="4" t="s">
        <v>16163</v>
      </c>
      <c r="B10347" s="4" t="s">
        <v>4540</v>
      </c>
      <c r="C10347" s="4" t="s">
        <v>1073</v>
      </c>
      <c r="D10347" s="4" t="n">
        <v>3</v>
      </c>
      <c r="E10347" s="4" t="n">
        <v>231.05</v>
      </c>
      <c r="F10347" s="4" t="n">
        <v>693.15</v>
      </c>
      <c r="G10347" s="4" t="n">
        <f aca="false">INDEX(Data_Products!$D$2:$D$33,MATCH(C10347,Data_Products!$A$2:$A$33,0))</f>
        <v>148.29</v>
      </c>
      <c r="H10347" s="4" t="str">
        <f aca="false">INDEX(Data_Products!$C$2:$C$33,MATCH(C10347,Data_Products!$A$2:$A$33,0))</f>
        <v>Landscaping</v>
      </c>
      <c r="I10347" s="10" t="n">
        <f aca="false">D10347*(E10347-G10347)</f>
        <v>248.28</v>
      </c>
      <c r="J10347" s="11" t="n">
        <f aca="false">IFERROR(I10347/F10347,0)</f>
        <v>0.358190867777537</v>
      </c>
      <c r="K10347" s="4" t="str">
        <f aca="false">IFERROR(INDEX(Data_Orders!$F$2:$F$4727,MATCH(B10347,Data_Orders!$A$2:$A$4727,0)),"")</f>
        <v>Trade Account</v>
      </c>
      <c r="L10347" s="4" t="str">
        <f aca="false">IFERROR(INDEX(Data_Orders!$D$2:$D$4727,MATCH(B10347,Data_Orders!$A$2:$A$4727,0)),"")</f>
        <v>Binley (Coventry)</v>
      </c>
    </row>
    <row r="10348" customFormat="false" ht="15" hidden="false" customHeight="false" outlineLevel="0" collapsed="false">
      <c r="A10348" s="4" t="s">
        <v>16164</v>
      </c>
      <c r="B10348" s="4" t="s">
        <v>4541</v>
      </c>
      <c r="C10348" s="4" t="s">
        <v>1070</v>
      </c>
      <c r="D10348" s="4" t="n">
        <v>17</v>
      </c>
      <c r="E10348" s="4" t="n">
        <v>230.32</v>
      </c>
      <c r="F10348" s="4" t="n">
        <v>3915.44</v>
      </c>
      <c r="G10348" s="4" t="n">
        <f aca="false">INDEX(Data_Products!$D$2:$D$33,MATCH(C10348,Data_Products!$A$2:$A$33,0))</f>
        <v>161.64</v>
      </c>
      <c r="H10348" s="4" t="str">
        <f aca="false">INDEX(Data_Products!$C$2:$C$33,MATCH(C10348,Data_Products!$A$2:$A$33,0))</f>
        <v>Landscaping</v>
      </c>
      <c r="I10348" s="10" t="n">
        <f aca="false">D10348*(E10348-G10348)</f>
        <v>1167.56</v>
      </c>
      <c r="J10348" s="11" t="n">
        <f aca="false">IFERROR(I10348/F10348,0)</f>
        <v>0.298193817297673</v>
      </c>
      <c r="K10348" s="4" t="str">
        <f aca="false">IFERROR(INDEX(Data_Orders!$F$2:$F$4727,MATCH(B10348,Data_Orders!$A$2:$A$4727,0)),"")</f>
        <v>Trade Account</v>
      </c>
      <c r="L10348" s="4" t="str">
        <f aca="false">IFERROR(INDEX(Data_Orders!$D$2:$D$4727,MATCH(B10348,Data_Orders!$A$2:$A$4727,0)),"")</f>
        <v>Binley (Coventry)</v>
      </c>
    </row>
    <row r="10349" customFormat="false" ht="15" hidden="false" customHeight="false" outlineLevel="0" collapsed="false">
      <c r="A10349" s="4" t="s">
        <v>16165</v>
      </c>
      <c r="B10349" s="4" t="s">
        <v>4541</v>
      </c>
      <c r="C10349" s="4" t="s">
        <v>1021</v>
      </c>
      <c r="D10349" s="4" t="n">
        <v>4</v>
      </c>
      <c r="E10349" s="4" t="n">
        <v>73.76</v>
      </c>
      <c r="F10349" s="4" t="n">
        <v>295.04</v>
      </c>
      <c r="G10349" s="4" t="n">
        <f aca="false">INDEX(Data_Products!$D$2:$D$33,MATCH(C10349,Data_Products!$A$2:$A$33,0))</f>
        <v>51.51</v>
      </c>
      <c r="H10349" s="4" t="str">
        <f aca="false">INDEX(Data_Products!$C$2:$C$33,MATCH(C10349,Data_Products!$A$2:$A$33,0))</f>
        <v>Cement &amp; Aggregates</v>
      </c>
      <c r="I10349" s="10" t="n">
        <f aca="false">D10349*(E10349-G10349)</f>
        <v>89</v>
      </c>
      <c r="J10349" s="11" t="n">
        <f aca="false">IFERROR(I10349/F10349,0)</f>
        <v>0.301654013015184</v>
      </c>
      <c r="K10349" s="4" t="str">
        <f aca="false">IFERROR(INDEX(Data_Orders!$F$2:$F$4727,MATCH(B10349,Data_Orders!$A$2:$A$4727,0)),"")</f>
        <v>Trade Account</v>
      </c>
      <c r="L10349" s="4" t="str">
        <f aca="false">IFERROR(INDEX(Data_Orders!$D$2:$D$4727,MATCH(B10349,Data_Orders!$A$2:$A$4727,0)),"")</f>
        <v>Binley (Coventry)</v>
      </c>
    </row>
    <row r="10350" customFormat="false" ht="15" hidden="false" customHeight="false" outlineLevel="0" collapsed="false">
      <c r="A10350" s="4" t="s">
        <v>16166</v>
      </c>
      <c r="B10350" s="4" t="s">
        <v>4542</v>
      </c>
      <c r="C10350" s="4" t="s">
        <v>1019</v>
      </c>
      <c r="D10350" s="4" t="n">
        <v>2</v>
      </c>
      <c r="E10350" s="4" t="n">
        <v>79.76</v>
      </c>
      <c r="F10350" s="4" t="n">
        <v>159.52</v>
      </c>
      <c r="G10350" s="4" t="n">
        <f aca="false">INDEX(Data_Products!$D$2:$D$33,MATCH(C10350,Data_Products!$A$2:$A$33,0))</f>
        <v>59.07</v>
      </c>
      <c r="H10350" s="4" t="str">
        <f aca="false">INDEX(Data_Products!$C$2:$C$33,MATCH(C10350,Data_Products!$A$2:$A$33,0))</f>
        <v>Timber</v>
      </c>
      <c r="I10350" s="10" t="n">
        <f aca="false">D10350*(E10350-G10350)</f>
        <v>41.38</v>
      </c>
      <c r="J10350" s="11" t="n">
        <f aca="false">IFERROR(I10350/F10350,0)</f>
        <v>0.259403209628887</v>
      </c>
      <c r="K10350" s="4" t="str">
        <f aca="false">IFERROR(INDEX(Data_Orders!$F$2:$F$4727,MATCH(B10350,Data_Orders!$A$2:$A$4727,0)),"")</f>
        <v>Trade Account</v>
      </c>
      <c r="L10350" s="4" t="str">
        <f aca="false">IFERROR(INDEX(Data_Orders!$D$2:$D$4727,MATCH(B10350,Data_Orders!$A$2:$A$4727,0)),"")</f>
        <v>Binley (Coventry)</v>
      </c>
    </row>
    <row r="10351" customFormat="false" ht="15" hidden="false" customHeight="false" outlineLevel="0" collapsed="false">
      <c r="A10351" s="4" t="s">
        <v>16167</v>
      </c>
      <c r="B10351" s="4" t="s">
        <v>4542</v>
      </c>
      <c r="C10351" s="4" t="s">
        <v>1057</v>
      </c>
      <c r="D10351" s="4" t="n">
        <v>17</v>
      </c>
      <c r="E10351" s="4" t="n">
        <v>176.81</v>
      </c>
      <c r="F10351" s="4" t="n">
        <v>3005.77</v>
      </c>
      <c r="G10351" s="4" t="n">
        <f aca="false">INDEX(Data_Products!$D$2:$D$33,MATCH(C10351,Data_Products!$A$2:$A$33,0))</f>
        <v>129.57</v>
      </c>
      <c r="H10351" s="4" t="str">
        <f aca="false">INDEX(Data_Products!$C$2:$C$33,MATCH(C10351,Data_Products!$A$2:$A$33,0))</f>
        <v>Roofing</v>
      </c>
      <c r="I10351" s="10" t="n">
        <f aca="false">D10351*(E10351-G10351)</f>
        <v>803.08</v>
      </c>
      <c r="J10351" s="11" t="n">
        <f aca="false">IFERROR(I10351/F10351,0)</f>
        <v>0.267179458175443</v>
      </c>
      <c r="K10351" s="4" t="str">
        <f aca="false">IFERROR(INDEX(Data_Orders!$F$2:$F$4727,MATCH(B10351,Data_Orders!$A$2:$A$4727,0)),"")</f>
        <v>Trade Account</v>
      </c>
      <c r="L10351" s="4" t="str">
        <f aca="false">IFERROR(INDEX(Data_Orders!$D$2:$D$4727,MATCH(B10351,Data_Orders!$A$2:$A$4727,0)),"")</f>
        <v>Binley (Coventry)</v>
      </c>
    </row>
    <row r="10352" customFormat="false" ht="15" hidden="false" customHeight="false" outlineLevel="0" collapsed="false">
      <c r="A10352" s="4" t="s">
        <v>16168</v>
      </c>
      <c r="B10352" s="4" t="s">
        <v>4542</v>
      </c>
      <c r="C10352" s="4" t="s">
        <v>1052</v>
      </c>
      <c r="D10352" s="4" t="n">
        <v>16</v>
      </c>
      <c r="E10352" s="4" t="n">
        <v>205.71</v>
      </c>
      <c r="F10352" s="4" t="n">
        <v>3291.36</v>
      </c>
      <c r="G10352" s="4" t="n">
        <f aca="false">INDEX(Data_Products!$D$2:$D$33,MATCH(C10352,Data_Products!$A$2:$A$33,0))</f>
        <v>152.29</v>
      </c>
      <c r="H10352" s="4" t="str">
        <f aca="false">INDEX(Data_Products!$C$2:$C$33,MATCH(C10352,Data_Products!$A$2:$A$33,0))</f>
        <v>Roofing</v>
      </c>
      <c r="I10352" s="10" t="n">
        <f aca="false">D10352*(E10352-G10352)</f>
        <v>854.72</v>
      </c>
      <c r="J10352" s="11" t="n">
        <f aca="false">IFERROR(I10352/F10352,0)</f>
        <v>0.259685965679841</v>
      </c>
      <c r="K10352" s="4" t="str">
        <f aca="false">IFERROR(INDEX(Data_Orders!$F$2:$F$4727,MATCH(B10352,Data_Orders!$A$2:$A$4727,0)),"")</f>
        <v>Trade Account</v>
      </c>
      <c r="L10352" s="4" t="str">
        <f aca="false">IFERROR(INDEX(Data_Orders!$D$2:$D$4727,MATCH(B10352,Data_Orders!$A$2:$A$4727,0)),"")</f>
        <v>Binley (Coventry)</v>
      </c>
    </row>
    <row r="10353" customFormat="false" ht="15" hidden="false" customHeight="false" outlineLevel="0" collapsed="false">
      <c r="A10353" s="4" t="s">
        <v>16169</v>
      </c>
      <c r="B10353" s="4" t="s">
        <v>4542</v>
      </c>
      <c r="C10353" s="4" t="s">
        <v>1015</v>
      </c>
      <c r="D10353" s="4" t="n">
        <v>8</v>
      </c>
      <c r="E10353" s="4" t="n">
        <v>122.01</v>
      </c>
      <c r="F10353" s="4" t="n">
        <v>976.08</v>
      </c>
      <c r="G10353" s="4" t="n">
        <f aca="false">INDEX(Data_Products!$D$2:$D$33,MATCH(C10353,Data_Products!$A$2:$A$33,0))</f>
        <v>85.53</v>
      </c>
      <c r="H10353" s="4" t="str">
        <f aca="false">INDEX(Data_Products!$C$2:$C$33,MATCH(C10353,Data_Products!$A$2:$A$33,0))</f>
        <v>Timber</v>
      </c>
      <c r="I10353" s="10" t="n">
        <f aca="false">D10353*(E10353-G10353)</f>
        <v>291.84</v>
      </c>
      <c r="J10353" s="11" t="n">
        <f aca="false">IFERROR(I10353/F10353,0)</f>
        <v>0.298991885910991</v>
      </c>
      <c r="K10353" s="4" t="str">
        <f aca="false">IFERROR(INDEX(Data_Orders!$F$2:$F$4727,MATCH(B10353,Data_Orders!$A$2:$A$4727,0)),"")</f>
        <v>Trade Account</v>
      </c>
      <c r="L10353" s="4" t="str">
        <f aca="false">IFERROR(INDEX(Data_Orders!$D$2:$D$4727,MATCH(B10353,Data_Orders!$A$2:$A$4727,0)),"")</f>
        <v>Binley (Coventry)</v>
      </c>
    </row>
    <row r="10354" customFormat="false" ht="15" hidden="false" customHeight="false" outlineLevel="0" collapsed="false">
      <c r="A10354" s="4" t="s">
        <v>16170</v>
      </c>
      <c r="B10354" s="4" t="s">
        <v>4543</v>
      </c>
      <c r="C10354" s="4" t="s">
        <v>1019</v>
      </c>
      <c r="D10354" s="4" t="n">
        <v>8</v>
      </c>
      <c r="E10354" s="4" t="n">
        <v>79.76</v>
      </c>
      <c r="F10354" s="4" t="n">
        <v>638.08</v>
      </c>
      <c r="G10354" s="4" t="n">
        <f aca="false">INDEX(Data_Products!$D$2:$D$33,MATCH(C10354,Data_Products!$A$2:$A$33,0))</f>
        <v>59.07</v>
      </c>
      <c r="H10354" s="4" t="str">
        <f aca="false">INDEX(Data_Products!$C$2:$C$33,MATCH(C10354,Data_Products!$A$2:$A$33,0))</f>
        <v>Timber</v>
      </c>
      <c r="I10354" s="10" t="n">
        <f aca="false">D10354*(E10354-G10354)</f>
        <v>165.52</v>
      </c>
      <c r="J10354" s="11" t="n">
        <f aca="false">IFERROR(I10354/F10354,0)</f>
        <v>0.259403209628887</v>
      </c>
      <c r="K10354" s="4" t="str">
        <f aca="false">IFERROR(INDEX(Data_Orders!$F$2:$F$4727,MATCH(B10354,Data_Orders!$A$2:$A$4727,0)),"")</f>
        <v>Trade Account</v>
      </c>
      <c r="L10354" s="4" t="str">
        <f aca="false">IFERROR(INDEX(Data_Orders!$D$2:$D$4727,MATCH(B10354,Data_Orders!$A$2:$A$4727,0)),"")</f>
        <v>Binley (Coventry)</v>
      </c>
    </row>
    <row r="10355" customFormat="false" ht="15" hidden="false" customHeight="false" outlineLevel="0" collapsed="false">
      <c r="A10355" s="4" t="s">
        <v>16171</v>
      </c>
      <c r="B10355" s="4" t="s">
        <v>4543</v>
      </c>
      <c r="C10355" s="4" t="s">
        <v>1021</v>
      </c>
      <c r="D10355" s="4" t="n">
        <v>13</v>
      </c>
      <c r="E10355" s="4" t="n">
        <v>73.76</v>
      </c>
      <c r="F10355" s="4" t="n">
        <v>958.88</v>
      </c>
      <c r="G10355" s="4" t="n">
        <f aca="false">INDEX(Data_Products!$D$2:$D$33,MATCH(C10355,Data_Products!$A$2:$A$33,0))</f>
        <v>51.51</v>
      </c>
      <c r="H10355" s="4" t="str">
        <f aca="false">INDEX(Data_Products!$C$2:$C$33,MATCH(C10355,Data_Products!$A$2:$A$33,0))</f>
        <v>Cement &amp; Aggregates</v>
      </c>
      <c r="I10355" s="10" t="n">
        <f aca="false">D10355*(E10355-G10355)</f>
        <v>289.25</v>
      </c>
      <c r="J10355" s="11" t="n">
        <f aca="false">IFERROR(I10355/F10355,0)</f>
        <v>0.301654013015185</v>
      </c>
      <c r="K10355" s="4" t="str">
        <f aca="false">IFERROR(INDEX(Data_Orders!$F$2:$F$4727,MATCH(B10355,Data_Orders!$A$2:$A$4727,0)),"")</f>
        <v>Trade Account</v>
      </c>
      <c r="L10355" s="4" t="str">
        <f aca="false">IFERROR(INDEX(Data_Orders!$D$2:$D$4727,MATCH(B10355,Data_Orders!$A$2:$A$4727,0)),"")</f>
        <v>Binley (Coventry)</v>
      </c>
    </row>
    <row r="10356" customFormat="false" ht="15" hidden="false" customHeight="false" outlineLevel="0" collapsed="false">
      <c r="A10356" s="4" t="s">
        <v>16172</v>
      </c>
      <c r="B10356" s="4" t="s">
        <v>4543</v>
      </c>
      <c r="C10356" s="4" t="s">
        <v>1017</v>
      </c>
      <c r="D10356" s="4" t="n">
        <v>19</v>
      </c>
      <c r="E10356" s="4" t="n">
        <v>49.15</v>
      </c>
      <c r="F10356" s="4" t="n">
        <v>933.85</v>
      </c>
      <c r="G10356" s="4" t="n">
        <f aca="false">INDEX(Data_Products!$D$2:$D$33,MATCH(C10356,Data_Products!$A$2:$A$33,0))</f>
        <v>31.44</v>
      </c>
      <c r="H10356" s="4" t="str">
        <f aca="false">INDEX(Data_Products!$C$2:$C$33,MATCH(C10356,Data_Products!$A$2:$A$33,0))</f>
        <v>Timber</v>
      </c>
      <c r="I10356" s="10" t="n">
        <f aca="false">D10356*(E10356-G10356)</f>
        <v>336.49</v>
      </c>
      <c r="J10356" s="11" t="n">
        <f aca="false">IFERROR(I10356/F10356,0)</f>
        <v>0.360325534079349</v>
      </c>
      <c r="K10356" s="4" t="str">
        <f aca="false">IFERROR(INDEX(Data_Orders!$F$2:$F$4727,MATCH(B10356,Data_Orders!$A$2:$A$4727,0)),"")</f>
        <v>Trade Account</v>
      </c>
      <c r="L10356" s="4" t="str">
        <f aca="false">IFERROR(INDEX(Data_Orders!$D$2:$D$4727,MATCH(B10356,Data_Orders!$A$2:$A$4727,0)),"")</f>
        <v>Binley (Coventry)</v>
      </c>
    </row>
    <row r="10357" customFormat="false" ht="15" hidden="false" customHeight="false" outlineLevel="0" collapsed="false">
      <c r="A10357" s="4" t="s">
        <v>16173</v>
      </c>
      <c r="B10357" s="4" t="s">
        <v>4543</v>
      </c>
      <c r="C10357" s="4" t="s">
        <v>1050</v>
      </c>
      <c r="D10357" s="4" t="n">
        <v>3</v>
      </c>
      <c r="E10357" s="4" t="n">
        <v>238.63</v>
      </c>
      <c r="F10357" s="4" t="n">
        <v>715.89</v>
      </c>
      <c r="G10357" s="4" t="n">
        <f aca="false">INDEX(Data_Products!$D$2:$D$33,MATCH(C10357,Data_Products!$A$2:$A$33,0))</f>
        <v>148.91</v>
      </c>
      <c r="H10357" s="4" t="str">
        <f aca="false">INDEX(Data_Products!$C$2:$C$33,MATCH(C10357,Data_Products!$A$2:$A$33,0))</f>
        <v>Tools &amp; Fixings</v>
      </c>
      <c r="I10357" s="10" t="n">
        <f aca="false">D10357*(E10357-G10357)</f>
        <v>269.16</v>
      </c>
      <c r="J10357" s="11" t="n">
        <f aca="false">IFERROR(I10357/F10357,0)</f>
        <v>0.375979549930855</v>
      </c>
      <c r="K10357" s="4" t="str">
        <f aca="false">IFERROR(INDEX(Data_Orders!$F$2:$F$4727,MATCH(B10357,Data_Orders!$A$2:$A$4727,0)),"")</f>
        <v>Trade Account</v>
      </c>
      <c r="L10357" s="4" t="str">
        <f aca="false">IFERROR(INDEX(Data_Orders!$D$2:$D$4727,MATCH(B10357,Data_Orders!$A$2:$A$4727,0)),"")</f>
        <v>Binley (Coventry)</v>
      </c>
    </row>
    <row r="10358" customFormat="false" ht="15" hidden="false" customHeight="false" outlineLevel="0" collapsed="false">
      <c r="A10358" s="4" t="s">
        <v>16174</v>
      </c>
      <c r="B10358" s="4" t="s">
        <v>4543</v>
      </c>
      <c r="C10358" s="4" t="s">
        <v>1048</v>
      </c>
      <c r="D10358" s="4" t="n">
        <v>11</v>
      </c>
      <c r="E10358" s="4" t="n">
        <v>112.72</v>
      </c>
      <c r="F10358" s="4" t="n">
        <v>1239.92</v>
      </c>
      <c r="G10358" s="4" t="n">
        <f aca="false">INDEX(Data_Products!$D$2:$D$33,MATCH(C10358,Data_Products!$A$2:$A$33,0))</f>
        <v>83.21</v>
      </c>
      <c r="H10358" s="4" t="str">
        <f aca="false">INDEX(Data_Products!$C$2:$C$33,MATCH(C10358,Data_Products!$A$2:$A$33,0))</f>
        <v>Tools &amp; Fixings</v>
      </c>
      <c r="I10358" s="10" t="n">
        <f aca="false">D10358*(E10358-G10358)</f>
        <v>324.61</v>
      </c>
      <c r="J10358" s="11" t="n">
        <f aca="false">IFERROR(I10358/F10358,0)</f>
        <v>0.261799148332151</v>
      </c>
      <c r="K10358" s="4" t="str">
        <f aca="false">IFERROR(INDEX(Data_Orders!$F$2:$F$4727,MATCH(B10358,Data_Orders!$A$2:$A$4727,0)),"")</f>
        <v>Trade Account</v>
      </c>
      <c r="L10358" s="4" t="str">
        <f aca="false">IFERROR(INDEX(Data_Orders!$D$2:$D$4727,MATCH(B10358,Data_Orders!$A$2:$A$4727,0)),"")</f>
        <v>Binley (Coventry)</v>
      </c>
    </row>
    <row r="10359" customFormat="false" ht="15" hidden="false" customHeight="false" outlineLevel="0" collapsed="false">
      <c r="A10359" s="4" t="s">
        <v>16175</v>
      </c>
      <c r="B10359" s="4" t="s">
        <v>4544</v>
      </c>
      <c r="C10359" s="4" t="s">
        <v>1057</v>
      </c>
      <c r="D10359" s="4" t="n">
        <v>14</v>
      </c>
      <c r="E10359" s="4" t="n">
        <v>176.81</v>
      </c>
      <c r="F10359" s="4" t="n">
        <v>2475.34</v>
      </c>
      <c r="G10359" s="4" t="n">
        <f aca="false">INDEX(Data_Products!$D$2:$D$33,MATCH(C10359,Data_Products!$A$2:$A$33,0))</f>
        <v>129.57</v>
      </c>
      <c r="H10359" s="4" t="str">
        <f aca="false">INDEX(Data_Products!$C$2:$C$33,MATCH(C10359,Data_Products!$A$2:$A$33,0))</f>
        <v>Roofing</v>
      </c>
      <c r="I10359" s="10" t="n">
        <f aca="false">D10359*(E10359-G10359)</f>
        <v>661.36</v>
      </c>
      <c r="J10359" s="11" t="n">
        <f aca="false">IFERROR(I10359/F10359,0)</f>
        <v>0.267179458175443</v>
      </c>
      <c r="K10359" s="4" t="str">
        <f aca="false">IFERROR(INDEX(Data_Orders!$F$2:$F$4727,MATCH(B10359,Data_Orders!$A$2:$A$4727,0)),"")</f>
        <v>Trade Account</v>
      </c>
      <c r="L10359" s="4" t="str">
        <f aca="false">IFERROR(INDEX(Data_Orders!$D$2:$D$4727,MATCH(B10359,Data_Orders!$A$2:$A$4727,0)),"")</f>
        <v>Binley (Coventry)</v>
      </c>
    </row>
    <row r="10360" customFormat="false" ht="15" hidden="false" customHeight="false" outlineLevel="0" collapsed="false">
      <c r="A10360" s="4" t="s">
        <v>16176</v>
      </c>
      <c r="B10360" s="4" t="s">
        <v>4544</v>
      </c>
      <c r="C10360" s="4" t="s">
        <v>1041</v>
      </c>
      <c r="D10360" s="4" t="n">
        <v>16</v>
      </c>
      <c r="E10360" s="4" t="n">
        <v>242.75</v>
      </c>
      <c r="F10360" s="4" t="n">
        <v>3884</v>
      </c>
      <c r="G10360" s="4" t="n">
        <f aca="false">INDEX(Data_Products!$D$2:$D$33,MATCH(C10360,Data_Products!$A$2:$A$33,0))</f>
        <v>142.94</v>
      </c>
      <c r="H10360" s="4" t="str">
        <f aca="false">INDEX(Data_Products!$C$2:$C$33,MATCH(C10360,Data_Products!$A$2:$A$33,0))</f>
        <v>Tools &amp; Fixings</v>
      </c>
      <c r="I10360" s="10" t="n">
        <f aca="false">D10360*(E10360-G10360)</f>
        <v>1596.96</v>
      </c>
      <c r="J10360" s="11" t="n">
        <f aca="false">IFERROR(I10360/F10360,0)</f>
        <v>0.411163748712667</v>
      </c>
      <c r="K10360" s="4" t="str">
        <f aca="false">IFERROR(INDEX(Data_Orders!$F$2:$F$4727,MATCH(B10360,Data_Orders!$A$2:$A$4727,0)),"")</f>
        <v>Trade Account</v>
      </c>
      <c r="L10360" s="4" t="str">
        <f aca="false">IFERROR(INDEX(Data_Orders!$D$2:$D$4727,MATCH(B10360,Data_Orders!$A$2:$A$4727,0)),"")</f>
        <v>Binley (Coventry)</v>
      </c>
    </row>
    <row r="10361" customFormat="false" ht="15" hidden="false" customHeight="false" outlineLevel="0" collapsed="false">
      <c r="A10361" s="4" t="s">
        <v>16177</v>
      </c>
      <c r="B10361" s="4" t="s">
        <v>4545</v>
      </c>
      <c r="C10361" s="4" t="s">
        <v>1035</v>
      </c>
      <c r="D10361" s="4" t="n">
        <v>5</v>
      </c>
      <c r="E10361" s="4" t="n">
        <v>165.07</v>
      </c>
      <c r="F10361" s="4" t="n">
        <v>825.35</v>
      </c>
      <c r="G10361" s="4" t="n">
        <f aca="false">INDEX(Data_Products!$D$2:$D$33,MATCH(C10361,Data_Products!$A$2:$A$33,0))</f>
        <v>134.65</v>
      </c>
      <c r="H10361" s="4" t="str">
        <f aca="false">INDEX(Data_Products!$C$2:$C$33,MATCH(C10361,Data_Products!$A$2:$A$33,0))</f>
        <v>Insulation</v>
      </c>
      <c r="I10361" s="10" t="n">
        <f aca="false">D10361*(E10361-G10361)</f>
        <v>152.1</v>
      </c>
      <c r="J10361" s="11" t="n">
        <f aca="false">IFERROR(I10361/F10361,0)</f>
        <v>0.184285454655601</v>
      </c>
      <c r="K10361" s="4" t="str">
        <f aca="false">IFERROR(INDEX(Data_Orders!$F$2:$F$4727,MATCH(B10361,Data_Orders!$A$2:$A$4727,0)),"")</f>
        <v>Trade Account</v>
      </c>
      <c r="L10361" s="4" t="str">
        <f aca="false">IFERROR(INDEX(Data_Orders!$D$2:$D$4727,MATCH(B10361,Data_Orders!$A$2:$A$4727,0)),"")</f>
        <v>Binley (Coventry)</v>
      </c>
    </row>
    <row r="10362" customFormat="false" ht="15" hidden="false" customHeight="false" outlineLevel="0" collapsed="false">
      <c r="A10362" s="4" t="s">
        <v>16178</v>
      </c>
      <c r="B10362" s="4" t="s">
        <v>4546</v>
      </c>
      <c r="C10362" s="4" t="s">
        <v>1057</v>
      </c>
      <c r="D10362" s="4" t="n">
        <v>10</v>
      </c>
      <c r="E10362" s="4" t="n">
        <v>176.81</v>
      </c>
      <c r="F10362" s="4" t="n">
        <v>1768.1</v>
      </c>
      <c r="G10362" s="4" t="n">
        <f aca="false">INDEX(Data_Products!$D$2:$D$33,MATCH(C10362,Data_Products!$A$2:$A$33,0))</f>
        <v>129.57</v>
      </c>
      <c r="H10362" s="4" t="str">
        <f aca="false">INDEX(Data_Products!$C$2:$C$33,MATCH(C10362,Data_Products!$A$2:$A$33,0))</f>
        <v>Roofing</v>
      </c>
      <c r="I10362" s="10" t="n">
        <f aca="false">D10362*(E10362-G10362)</f>
        <v>472.4</v>
      </c>
      <c r="J10362" s="11" t="n">
        <f aca="false">IFERROR(I10362/F10362,0)</f>
        <v>0.267179458175443</v>
      </c>
      <c r="K10362" s="4" t="str">
        <f aca="false">IFERROR(INDEX(Data_Orders!$F$2:$F$4727,MATCH(B10362,Data_Orders!$A$2:$A$4727,0)),"")</f>
        <v>Trade Account</v>
      </c>
      <c r="L10362" s="4" t="str">
        <f aca="false">IFERROR(INDEX(Data_Orders!$D$2:$D$4727,MATCH(B10362,Data_Orders!$A$2:$A$4727,0)),"")</f>
        <v>Binley (Coventry)</v>
      </c>
    </row>
    <row r="10363" customFormat="false" ht="15" hidden="false" customHeight="false" outlineLevel="0" collapsed="false">
      <c r="A10363" s="4" t="s">
        <v>16179</v>
      </c>
      <c r="B10363" s="4" t="s">
        <v>4546</v>
      </c>
      <c r="C10363" s="4" t="s">
        <v>1041</v>
      </c>
      <c r="D10363" s="4" t="n">
        <v>12</v>
      </c>
      <c r="E10363" s="4" t="n">
        <v>242.75</v>
      </c>
      <c r="F10363" s="4" t="n">
        <v>2913</v>
      </c>
      <c r="G10363" s="4" t="n">
        <f aca="false">INDEX(Data_Products!$D$2:$D$33,MATCH(C10363,Data_Products!$A$2:$A$33,0))</f>
        <v>142.94</v>
      </c>
      <c r="H10363" s="4" t="str">
        <f aca="false">INDEX(Data_Products!$C$2:$C$33,MATCH(C10363,Data_Products!$A$2:$A$33,0))</f>
        <v>Tools &amp; Fixings</v>
      </c>
      <c r="I10363" s="10" t="n">
        <f aca="false">D10363*(E10363-G10363)</f>
        <v>1197.72</v>
      </c>
      <c r="J10363" s="11" t="n">
        <f aca="false">IFERROR(I10363/F10363,0)</f>
        <v>0.411163748712667</v>
      </c>
      <c r="K10363" s="4" t="str">
        <f aca="false">IFERROR(INDEX(Data_Orders!$F$2:$F$4727,MATCH(B10363,Data_Orders!$A$2:$A$4727,0)),"")</f>
        <v>Trade Account</v>
      </c>
      <c r="L10363" s="4" t="str">
        <f aca="false">IFERROR(INDEX(Data_Orders!$D$2:$D$4727,MATCH(B10363,Data_Orders!$A$2:$A$4727,0)),"")</f>
        <v>Binley (Coventry)</v>
      </c>
    </row>
    <row r="10364" customFormat="false" ht="15" hidden="false" customHeight="false" outlineLevel="0" collapsed="false">
      <c r="A10364" s="4" t="s">
        <v>16180</v>
      </c>
      <c r="B10364" s="4" t="s">
        <v>4546</v>
      </c>
      <c r="C10364" s="4" t="s">
        <v>1044</v>
      </c>
      <c r="D10364" s="4" t="n">
        <v>20</v>
      </c>
      <c r="E10364" s="4" t="n">
        <v>190.44</v>
      </c>
      <c r="F10364" s="4" t="n">
        <v>3808.8</v>
      </c>
      <c r="G10364" s="4" t="n">
        <f aca="false">INDEX(Data_Products!$D$2:$D$33,MATCH(C10364,Data_Products!$A$2:$A$33,0))</f>
        <v>115.48</v>
      </c>
      <c r="H10364" s="4" t="str">
        <f aca="false">INDEX(Data_Products!$C$2:$C$33,MATCH(C10364,Data_Products!$A$2:$A$33,0))</f>
        <v>Tools &amp; Fixings</v>
      </c>
      <c r="I10364" s="10" t="n">
        <f aca="false">D10364*(E10364-G10364)</f>
        <v>1499.2</v>
      </c>
      <c r="J10364" s="11" t="n">
        <f aca="false">IFERROR(I10364/F10364,0)</f>
        <v>0.393614786809494</v>
      </c>
      <c r="K10364" s="4" t="str">
        <f aca="false">IFERROR(INDEX(Data_Orders!$F$2:$F$4727,MATCH(B10364,Data_Orders!$A$2:$A$4727,0)),"")</f>
        <v>Trade Account</v>
      </c>
      <c r="L10364" s="4" t="str">
        <f aca="false">IFERROR(INDEX(Data_Orders!$D$2:$D$4727,MATCH(B10364,Data_Orders!$A$2:$A$4727,0)),"")</f>
        <v>Binley (Coventry)</v>
      </c>
    </row>
    <row r="10365" customFormat="false" ht="15" hidden="false" customHeight="false" outlineLevel="0" collapsed="false">
      <c r="A10365" s="4" t="s">
        <v>16181</v>
      </c>
      <c r="B10365" s="4" t="s">
        <v>4546</v>
      </c>
      <c r="C10365" s="4" t="s">
        <v>1010</v>
      </c>
      <c r="D10365" s="4" t="n">
        <v>20</v>
      </c>
      <c r="E10365" s="4" t="n">
        <v>135.95</v>
      </c>
      <c r="F10365" s="4" t="n">
        <v>2719</v>
      </c>
      <c r="G10365" s="4" t="n">
        <f aca="false">INDEX(Data_Products!$D$2:$D$33,MATCH(C10365,Data_Products!$A$2:$A$33,0))</f>
        <v>111.1</v>
      </c>
      <c r="H10365" s="4" t="str">
        <f aca="false">INDEX(Data_Products!$C$2:$C$33,MATCH(C10365,Data_Products!$A$2:$A$33,0))</f>
        <v>Timber</v>
      </c>
      <c r="I10365" s="10" t="n">
        <f aca="false">D10365*(E10365-G10365)</f>
        <v>497</v>
      </c>
      <c r="J10365" s="11" t="n">
        <f aca="false">IFERROR(I10365/F10365,0)</f>
        <v>0.18278778962854</v>
      </c>
      <c r="K10365" s="4" t="str">
        <f aca="false">IFERROR(INDEX(Data_Orders!$F$2:$F$4727,MATCH(B10365,Data_Orders!$A$2:$A$4727,0)),"")</f>
        <v>Trade Account</v>
      </c>
      <c r="L10365" s="4" t="str">
        <f aca="false">IFERROR(INDEX(Data_Orders!$D$2:$D$4727,MATCH(B10365,Data_Orders!$A$2:$A$4727,0)),"")</f>
        <v>Binley (Coventry)</v>
      </c>
    </row>
    <row r="10366" customFormat="false" ht="15" hidden="false" customHeight="false" outlineLevel="0" collapsed="false">
      <c r="A10366" s="4" t="s">
        <v>16182</v>
      </c>
      <c r="B10366" s="4" t="s">
        <v>4546</v>
      </c>
      <c r="C10366" s="4" t="s">
        <v>1055</v>
      </c>
      <c r="D10366" s="4" t="n">
        <v>3</v>
      </c>
      <c r="E10366" s="4" t="n">
        <v>205.03</v>
      </c>
      <c r="F10366" s="4" t="n">
        <v>615.09</v>
      </c>
      <c r="G10366" s="4" t="n">
        <f aca="false">INDEX(Data_Products!$D$2:$D$33,MATCH(C10366,Data_Products!$A$2:$A$33,0))</f>
        <v>138.6</v>
      </c>
      <c r="H10366" s="4" t="str">
        <f aca="false">INDEX(Data_Products!$C$2:$C$33,MATCH(C10366,Data_Products!$A$2:$A$33,0))</f>
        <v>Roofing</v>
      </c>
      <c r="I10366" s="10" t="n">
        <f aca="false">D10366*(E10366-G10366)</f>
        <v>199.29</v>
      </c>
      <c r="J10366" s="11" t="n">
        <f aca="false">IFERROR(I10366/F10366,0)</f>
        <v>0.324001365653807</v>
      </c>
      <c r="K10366" s="4" t="str">
        <f aca="false">IFERROR(INDEX(Data_Orders!$F$2:$F$4727,MATCH(B10366,Data_Orders!$A$2:$A$4727,0)),"")</f>
        <v>Trade Account</v>
      </c>
      <c r="L10366" s="4" t="str">
        <f aca="false">IFERROR(INDEX(Data_Orders!$D$2:$D$4727,MATCH(B10366,Data_Orders!$A$2:$A$4727,0)),"")</f>
        <v>Binley (Coventry)</v>
      </c>
    </row>
    <row r="10367" customFormat="false" ht="15" hidden="false" customHeight="false" outlineLevel="0" collapsed="false">
      <c r="A10367" s="4" t="s">
        <v>16183</v>
      </c>
      <c r="B10367" s="4" t="s">
        <v>4547</v>
      </c>
      <c r="C10367" s="4" t="s">
        <v>1013</v>
      </c>
      <c r="D10367" s="4" t="n">
        <v>9</v>
      </c>
      <c r="E10367" s="4" t="n">
        <v>240.92</v>
      </c>
      <c r="F10367" s="4" t="n">
        <v>2168.28</v>
      </c>
      <c r="G10367" s="4" t="n">
        <f aca="false">INDEX(Data_Products!$D$2:$D$33,MATCH(C10367,Data_Products!$A$2:$A$33,0))</f>
        <v>168.32</v>
      </c>
      <c r="H10367" s="4" t="str">
        <f aca="false">INDEX(Data_Products!$C$2:$C$33,MATCH(C10367,Data_Products!$A$2:$A$33,0))</f>
        <v>Timber</v>
      </c>
      <c r="I10367" s="10" t="n">
        <f aca="false">D10367*(E10367-G10367)</f>
        <v>653.4</v>
      </c>
      <c r="J10367" s="11" t="n">
        <f aca="false">IFERROR(I10367/F10367,0)</f>
        <v>0.301344844761747</v>
      </c>
      <c r="K10367" s="4" t="str">
        <f aca="false">IFERROR(INDEX(Data_Orders!$F$2:$F$4727,MATCH(B10367,Data_Orders!$A$2:$A$4727,0)),"")</f>
        <v>Trade Account</v>
      </c>
      <c r="L10367" s="4" t="str">
        <f aca="false">IFERROR(INDEX(Data_Orders!$D$2:$D$4727,MATCH(B10367,Data_Orders!$A$2:$A$4727,0)),"")</f>
        <v>Binley (Coventry)</v>
      </c>
    </row>
    <row r="10368" customFormat="false" ht="15" hidden="false" customHeight="false" outlineLevel="0" collapsed="false">
      <c r="A10368" s="4" t="s">
        <v>16184</v>
      </c>
      <c r="B10368" s="4" t="s">
        <v>4547</v>
      </c>
      <c r="C10368" s="4" t="s">
        <v>1028</v>
      </c>
      <c r="D10368" s="4" t="n">
        <v>11</v>
      </c>
      <c r="E10368" s="4" t="n">
        <v>118.79</v>
      </c>
      <c r="F10368" s="4" t="n">
        <v>1306.69</v>
      </c>
      <c r="G10368" s="4" t="n">
        <f aca="false">INDEX(Data_Products!$D$2:$D$33,MATCH(C10368,Data_Products!$A$2:$A$33,0))</f>
        <v>81.07</v>
      </c>
      <c r="H10368" s="4" t="str">
        <f aca="false">INDEX(Data_Products!$C$2:$C$33,MATCH(C10368,Data_Products!$A$2:$A$33,0))</f>
        <v>Cement &amp; Aggregates</v>
      </c>
      <c r="I10368" s="10" t="n">
        <f aca="false">D10368*(E10368-G10368)</f>
        <v>414.92</v>
      </c>
      <c r="J10368" s="11" t="n">
        <f aca="false">IFERROR(I10368/F10368,0)</f>
        <v>0.317535146056065</v>
      </c>
      <c r="K10368" s="4" t="str">
        <f aca="false">IFERROR(INDEX(Data_Orders!$F$2:$F$4727,MATCH(B10368,Data_Orders!$A$2:$A$4727,0)),"")</f>
        <v>Trade Account</v>
      </c>
      <c r="L10368" s="4" t="str">
        <f aca="false">IFERROR(INDEX(Data_Orders!$D$2:$D$4727,MATCH(B10368,Data_Orders!$A$2:$A$4727,0)),"")</f>
        <v>Binley (Coventry)</v>
      </c>
    </row>
    <row r="10369" customFormat="false" ht="15" hidden="false" customHeight="false" outlineLevel="0" collapsed="false">
      <c r="A10369" s="4" t="s">
        <v>16185</v>
      </c>
      <c r="B10369" s="4" t="s">
        <v>4548</v>
      </c>
      <c r="C10369" s="4" t="s">
        <v>1026</v>
      </c>
      <c r="D10369" s="4" t="n">
        <v>7</v>
      </c>
      <c r="E10369" s="4" t="n">
        <v>184.05</v>
      </c>
      <c r="F10369" s="4" t="n">
        <v>1288.35</v>
      </c>
      <c r="G10369" s="4" t="n">
        <f aca="false">INDEX(Data_Products!$D$2:$D$33,MATCH(C10369,Data_Products!$A$2:$A$33,0))</f>
        <v>147.44</v>
      </c>
      <c r="H10369" s="4" t="str">
        <f aca="false">INDEX(Data_Products!$C$2:$C$33,MATCH(C10369,Data_Products!$A$2:$A$33,0))</f>
        <v>Cement &amp; Aggregates</v>
      </c>
      <c r="I10369" s="10" t="n">
        <f aca="false">D10369*(E10369-G10369)</f>
        <v>256.27</v>
      </c>
      <c r="J10369" s="11" t="n">
        <f aca="false">IFERROR(I10369/F10369,0)</f>
        <v>0.19891333876664</v>
      </c>
      <c r="K10369" s="4" t="str">
        <f aca="false">IFERROR(INDEX(Data_Orders!$F$2:$F$4727,MATCH(B10369,Data_Orders!$A$2:$A$4727,0)),"")</f>
        <v>Retail</v>
      </c>
      <c r="L10369" s="4" t="str">
        <f aca="false">IFERROR(INDEX(Data_Orders!$D$2:$D$4727,MATCH(B10369,Data_Orders!$A$2:$A$4727,0)),"")</f>
        <v>Northampton</v>
      </c>
    </row>
    <row r="10370" customFormat="false" ht="15" hidden="false" customHeight="false" outlineLevel="0" collapsed="false">
      <c r="A10370" s="4" t="s">
        <v>16186</v>
      </c>
      <c r="B10370" s="4" t="s">
        <v>4548</v>
      </c>
      <c r="C10370" s="4" t="s">
        <v>1048</v>
      </c>
      <c r="D10370" s="4" t="n">
        <v>10</v>
      </c>
      <c r="E10370" s="4" t="n">
        <v>112.72</v>
      </c>
      <c r="F10370" s="4" t="n">
        <v>1127.2</v>
      </c>
      <c r="G10370" s="4" t="n">
        <f aca="false">INDEX(Data_Products!$D$2:$D$33,MATCH(C10370,Data_Products!$A$2:$A$33,0))</f>
        <v>83.21</v>
      </c>
      <c r="H10370" s="4" t="str">
        <f aca="false">INDEX(Data_Products!$C$2:$C$33,MATCH(C10370,Data_Products!$A$2:$A$33,0))</f>
        <v>Tools &amp; Fixings</v>
      </c>
      <c r="I10370" s="10" t="n">
        <f aca="false">D10370*(E10370-G10370)</f>
        <v>295.1</v>
      </c>
      <c r="J10370" s="11" t="n">
        <f aca="false">IFERROR(I10370/F10370,0)</f>
        <v>0.26179914833215</v>
      </c>
      <c r="K10370" s="4" t="str">
        <f aca="false">IFERROR(INDEX(Data_Orders!$F$2:$F$4727,MATCH(B10370,Data_Orders!$A$2:$A$4727,0)),"")</f>
        <v>Retail</v>
      </c>
      <c r="L10370" s="4" t="str">
        <f aca="false">IFERROR(INDEX(Data_Orders!$D$2:$D$4727,MATCH(B10370,Data_Orders!$A$2:$A$4727,0)),"")</f>
        <v>Northampton</v>
      </c>
    </row>
    <row r="10371" customFormat="false" ht="15" hidden="false" customHeight="false" outlineLevel="0" collapsed="false">
      <c r="A10371" s="4" t="s">
        <v>16187</v>
      </c>
      <c r="B10371" s="4" t="s">
        <v>4548</v>
      </c>
      <c r="C10371" s="4" t="s">
        <v>1044</v>
      </c>
      <c r="D10371" s="4" t="n">
        <v>12</v>
      </c>
      <c r="E10371" s="4" t="n">
        <v>190.44</v>
      </c>
      <c r="F10371" s="4" t="n">
        <v>2285.28</v>
      </c>
      <c r="G10371" s="4" t="n">
        <f aca="false">INDEX(Data_Products!$D$2:$D$33,MATCH(C10371,Data_Products!$A$2:$A$33,0))</f>
        <v>115.48</v>
      </c>
      <c r="H10371" s="4" t="str">
        <f aca="false">INDEX(Data_Products!$C$2:$C$33,MATCH(C10371,Data_Products!$A$2:$A$33,0))</f>
        <v>Tools &amp; Fixings</v>
      </c>
      <c r="I10371" s="10" t="n">
        <f aca="false">D10371*(E10371-G10371)</f>
        <v>899.52</v>
      </c>
      <c r="J10371" s="11" t="n">
        <f aca="false">IFERROR(I10371/F10371,0)</f>
        <v>0.393614786809494</v>
      </c>
      <c r="K10371" s="4" t="str">
        <f aca="false">IFERROR(INDEX(Data_Orders!$F$2:$F$4727,MATCH(B10371,Data_Orders!$A$2:$A$4727,0)),"")</f>
        <v>Retail</v>
      </c>
      <c r="L10371" s="4" t="str">
        <f aca="false">IFERROR(INDEX(Data_Orders!$D$2:$D$4727,MATCH(B10371,Data_Orders!$A$2:$A$4727,0)),"")</f>
        <v>Northampton</v>
      </c>
    </row>
    <row r="10372" customFormat="false" ht="15" hidden="false" customHeight="false" outlineLevel="0" collapsed="false">
      <c r="A10372" s="4" t="s">
        <v>16188</v>
      </c>
      <c r="B10372" s="4" t="s">
        <v>4548</v>
      </c>
      <c r="C10372" s="4" t="s">
        <v>1052</v>
      </c>
      <c r="D10372" s="4" t="n">
        <v>2</v>
      </c>
      <c r="E10372" s="4" t="n">
        <v>205.71</v>
      </c>
      <c r="F10372" s="4" t="n">
        <v>411.42</v>
      </c>
      <c r="G10372" s="4" t="n">
        <f aca="false">INDEX(Data_Products!$D$2:$D$33,MATCH(C10372,Data_Products!$A$2:$A$33,0))</f>
        <v>152.29</v>
      </c>
      <c r="H10372" s="4" t="str">
        <f aca="false">INDEX(Data_Products!$C$2:$C$33,MATCH(C10372,Data_Products!$A$2:$A$33,0))</f>
        <v>Roofing</v>
      </c>
      <c r="I10372" s="10" t="n">
        <f aca="false">D10372*(E10372-G10372)</f>
        <v>106.84</v>
      </c>
      <c r="J10372" s="11" t="n">
        <f aca="false">IFERROR(I10372/F10372,0)</f>
        <v>0.259685965679841</v>
      </c>
      <c r="K10372" s="4" t="str">
        <f aca="false">IFERROR(INDEX(Data_Orders!$F$2:$F$4727,MATCH(B10372,Data_Orders!$A$2:$A$4727,0)),"")</f>
        <v>Retail</v>
      </c>
      <c r="L10372" s="4" t="str">
        <f aca="false">IFERROR(INDEX(Data_Orders!$D$2:$D$4727,MATCH(B10372,Data_Orders!$A$2:$A$4727,0)),"")</f>
        <v>Northampton</v>
      </c>
    </row>
    <row r="10373" customFormat="false" ht="15" hidden="false" customHeight="false" outlineLevel="0" collapsed="false">
      <c r="A10373" s="4" t="s">
        <v>16189</v>
      </c>
      <c r="B10373" s="4" t="s">
        <v>4548</v>
      </c>
      <c r="C10373" s="4" t="s">
        <v>1013</v>
      </c>
      <c r="D10373" s="4" t="n">
        <v>6</v>
      </c>
      <c r="E10373" s="4" t="n">
        <v>240.92</v>
      </c>
      <c r="F10373" s="4" t="n">
        <v>1445.52</v>
      </c>
      <c r="G10373" s="4" t="n">
        <f aca="false">INDEX(Data_Products!$D$2:$D$33,MATCH(C10373,Data_Products!$A$2:$A$33,0))</f>
        <v>168.32</v>
      </c>
      <c r="H10373" s="4" t="str">
        <f aca="false">INDEX(Data_Products!$C$2:$C$33,MATCH(C10373,Data_Products!$A$2:$A$33,0))</f>
        <v>Timber</v>
      </c>
      <c r="I10373" s="10" t="n">
        <f aca="false">D10373*(E10373-G10373)</f>
        <v>435.6</v>
      </c>
      <c r="J10373" s="11" t="n">
        <f aca="false">IFERROR(I10373/F10373,0)</f>
        <v>0.301344844761747</v>
      </c>
      <c r="K10373" s="4" t="str">
        <f aca="false">IFERROR(INDEX(Data_Orders!$F$2:$F$4727,MATCH(B10373,Data_Orders!$A$2:$A$4727,0)),"")</f>
        <v>Retail</v>
      </c>
      <c r="L10373" s="4" t="str">
        <f aca="false">IFERROR(INDEX(Data_Orders!$D$2:$D$4727,MATCH(B10373,Data_Orders!$A$2:$A$4727,0)),"")</f>
        <v>Northampton</v>
      </c>
    </row>
    <row r="10374" customFormat="false" ht="15" hidden="false" customHeight="false" outlineLevel="0" collapsed="false">
      <c r="A10374" s="4" t="s">
        <v>16190</v>
      </c>
      <c r="B10374" s="4" t="s">
        <v>4549</v>
      </c>
      <c r="C10374" s="4" t="s">
        <v>1046</v>
      </c>
      <c r="D10374" s="4" t="n">
        <v>13</v>
      </c>
      <c r="E10374" s="4" t="n">
        <v>154.02</v>
      </c>
      <c r="F10374" s="4" t="n">
        <v>2002.26</v>
      </c>
      <c r="G10374" s="4" t="n">
        <f aca="false">INDEX(Data_Products!$D$2:$D$33,MATCH(C10374,Data_Products!$A$2:$A$33,0))</f>
        <v>102.1</v>
      </c>
      <c r="H10374" s="4" t="str">
        <f aca="false">INDEX(Data_Products!$C$2:$C$33,MATCH(C10374,Data_Products!$A$2:$A$33,0))</f>
        <v>Tools &amp; Fixings</v>
      </c>
      <c r="I10374" s="10" t="n">
        <f aca="false">D10374*(E10374-G10374)</f>
        <v>674.96</v>
      </c>
      <c r="J10374" s="11" t="n">
        <f aca="false">IFERROR(I10374/F10374,0)</f>
        <v>0.337099078041813</v>
      </c>
      <c r="K10374" s="4" t="str">
        <f aca="false">IFERROR(INDEX(Data_Orders!$F$2:$F$4727,MATCH(B10374,Data_Orders!$A$2:$A$4727,0)),"")</f>
        <v>Retail</v>
      </c>
      <c r="L10374" s="4" t="str">
        <f aca="false">IFERROR(INDEX(Data_Orders!$D$2:$D$4727,MATCH(B10374,Data_Orders!$A$2:$A$4727,0)),"")</f>
        <v>Northampton</v>
      </c>
    </row>
    <row r="10375" customFormat="false" ht="15" hidden="false" customHeight="false" outlineLevel="0" collapsed="false">
      <c r="A10375" s="4" t="s">
        <v>16191</v>
      </c>
      <c r="B10375" s="4" t="s">
        <v>4549</v>
      </c>
      <c r="C10375" s="4" t="s">
        <v>1037</v>
      </c>
      <c r="D10375" s="4" t="n">
        <v>2</v>
      </c>
      <c r="E10375" s="4" t="n">
        <v>90.97</v>
      </c>
      <c r="F10375" s="4" t="n">
        <v>181.94</v>
      </c>
      <c r="G10375" s="4" t="n">
        <f aca="false">INDEX(Data_Products!$D$2:$D$33,MATCH(C10375,Data_Products!$A$2:$A$33,0))</f>
        <v>73.81</v>
      </c>
      <c r="H10375" s="4" t="str">
        <f aca="false">INDEX(Data_Products!$C$2:$C$33,MATCH(C10375,Data_Products!$A$2:$A$33,0))</f>
        <v>Insulation</v>
      </c>
      <c r="I10375" s="10" t="n">
        <f aca="false">D10375*(E10375-G10375)</f>
        <v>34.32</v>
      </c>
      <c r="J10375" s="11" t="n">
        <f aca="false">IFERROR(I10375/F10375,0)</f>
        <v>0.18863361547763</v>
      </c>
      <c r="K10375" s="4" t="str">
        <f aca="false">IFERROR(INDEX(Data_Orders!$F$2:$F$4727,MATCH(B10375,Data_Orders!$A$2:$A$4727,0)),"")</f>
        <v>Retail</v>
      </c>
      <c r="L10375" s="4" t="str">
        <f aca="false">IFERROR(INDEX(Data_Orders!$D$2:$D$4727,MATCH(B10375,Data_Orders!$A$2:$A$4727,0)),"")</f>
        <v>Northampton</v>
      </c>
    </row>
    <row r="10376" customFormat="false" ht="15" hidden="false" customHeight="false" outlineLevel="0" collapsed="false">
      <c r="A10376" s="4" t="s">
        <v>16192</v>
      </c>
      <c r="B10376" s="4" t="s">
        <v>4549</v>
      </c>
      <c r="C10376" s="4" t="s">
        <v>1041</v>
      </c>
      <c r="D10376" s="4" t="n">
        <v>8</v>
      </c>
      <c r="E10376" s="4" t="n">
        <v>242.75</v>
      </c>
      <c r="F10376" s="4" t="n">
        <v>1942</v>
      </c>
      <c r="G10376" s="4" t="n">
        <f aca="false">INDEX(Data_Products!$D$2:$D$33,MATCH(C10376,Data_Products!$A$2:$A$33,0))</f>
        <v>142.94</v>
      </c>
      <c r="H10376" s="4" t="str">
        <f aca="false">INDEX(Data_Products!$C$2:$C$33,MATCH(C10376,Data_Products!$A$2:$A$33,0))</f>
        <v>Tools &amp; Fixings</v>
      </c>
      <c r="I10376" s="10" t="n">
        <f aca="false">D10376*(E10376-G10376)</f>
        <v>798.48</v>
      </c>
      <c r="J10376" s="11" t="n">
        <f aca="false">IFERROR(I10376/F10376,0)</f>
        <v>0.411163748712667</v>
      </c>
      <c r="K10376" s="4" t="str">
        <f aca="false">IFERROR(INDEX(Data_Orders!$F$2:$F$4727,MATCH(B10376,Data_Orders!$A$2:$A$4727,0)),"")</f>
        <v>Retail</v>
      </c>
      <c r="L10376" s="4" t="str">
        <f aca="false">IFERROR(INDEX(Data_Orders!$D$2:$D$4727,MATCH(B10376,Data_Orders!$A$2:$A$4727,0)),"")</f>
        <v>Northampton</v>
      </c>
    </row>
    <row r="10377" customFormat="false" ht="15" hidden="false" customHeight="false" outlineLevel="0" collapsed="false">
      <c r="A10377" s="4" t="s">
        <v>16193</v>
      </c>
      <c r="B10377" s="4" t="s">
        <v>4550</v>
      </c>
      <c r="C10377" s="4" t="s">
        <v>1028</v>
      </c>
      <c r="D10377" s="4" t="n">
        <v>1</v>
      </c>
      <c r="E10377" s="4" t="n">
        <v>118.79</v>
      </c>
      <c r="F10377" s="4" t="n">
        <v>118.79</v>
      </c>
      <c r="G10377" s="4" t="n">
        <f aca="false">INDEX(Data_Products!$D$2:$D$33,MATCH(C10377,Data_Products!$A$2:$A$33,0))</f>
        <v>81.07</v>
      </c>
      <c r="H10377" s="4" t="str">
        <f aca="false">INDEX(Data_Products!$C$2:$C$33,MATCH(C10377,Data_Products!$A$2:$A$33,0))</f>
        <v>Cement &amp; Aggregates</v>
      </c>
      <c r="I10377" s="10" t="n">
        <f aca="false">D10377*(E10377-G10377)</f>
        <v>37.72</v>
      </c>
      <c r="J10377" s="11" t="n">
        <f aca="false">IFERROR(I10377/F10377,0)</f>
        <v>0.317535146056065</v>
      </c>
      <c r="K10377" s="4" t="str">
        <f aca="false">IFERROR(INDEX(Data_Orders!$F$2:$F$4727,MATCH(B10377,Data_Orders!$A$2:$A$4727,0)),"")</f>
        <v>Retail</v>
      </c>
      <c r="L10377" s="4" t="str">
        <f aca="false">IFERROR(INDEX(Data_Orders!$D$2:$D$4727,MATCH(B10377,Data_Orders!$A$2:$A$4727,0)),"")</f>
        <v>Northampton</v>
      </c>
    </row>
    <row r="10378" customFormat="false" ht="15" hidden="false" customHeight="false" outlineLevel="0" collapsed="false">
      <c r="A10378" s="4" t="s">
        <v>16194</v>
      </c>
      <c r="B10378" s="4" t="s">
        <v>4551</v>
      </c>
      <c r="C10378" s="4" t="s">
        <v>1028</v>
      </c>
      <c r="D10378" s="4" t="n">
        <v>15</v>
      </c>
      <c r="E10378" s="4" t="n">
        <v>118.79</v>
      </c>
      <c r="F10378" s="4" t="n">
        <v>1781.85</v>
      </c>
      <c r="G10378" s="4" t="n">
        <f aca="false">INDEX(Data_Products!$D$2:$D$33,MATCH(C10378,Data_Products!$A$2:$A$33,0))</f>
        <v>81.07</v>
      </c>
      <c r="H10378" s="4" t="str">
        <f aca="false">INDEX(Data_Products!$C$2:$C$33,MATCH(C10378,Data_Products!$A$2:$A$33,0))</f>
        <v>Cement &amp; Aggregates</v>
      </c>
      <c r="I10378" s="10" t="n">
        <f aca="false">D10378*(E10378-G10378)</f>
        <v>565.8</v>
      </c>
      <c r="J10378" s="11" t="n">
        <f aca="false">IFERROR(I10378/F10378,0)</f>
        <v>0.317535146056065</v>
      </c>
      <c r="K10378" s="4" t="str">
        <f aca="false">IFERROR(INDEX(Data_Orders!$F$2:$F$4727,MATCH(B10378,Data_Orders!$A$2:$A$4727,0)),"")</f>
        <v>Retail</v>
      </c>
      <c r="L10378" s="4" t="str">
        <f aca="false">IFERROR(INDEX(Data_Orders!$D$2:$D$4727,MATCH(B10378,Data_Orders!$A$2:$A$4727,0)),"")</f>
        <v>Northampton</v>
      </c>
    </row>
    <row r="10379" customFormat="false" ht="15" hidden="false" customHeight="false" outlineLevel="0" collapsed="false">
      <c r="A10379" s="4" t="s">
        <v>16195</v>
      </c>
      <c r="B10379" s="4" t="s">
        <v>4551</v>
      </c>
      <c r="C10379" s="4" t="s">
        <v>1039</v>
      </c>
      <c r="D10379" s="4" t="n">
        <v>12</v>
      </c>
      <c r="E10379" s="4" t="n">
        <v>160.41</v>
      </c>
      <c r="F10379" s="4" t="n">
        <v>1924.92</v>
      </c>
      <c r="G10379" s="4" t="n">
        <f aca="false">INDEX(Data_Products!$D$2:$D$33,MATCH(C10379,Data_Products!$A$2:$A$33,0))</f>
        <v>99.74</v>
      </c>
      <c r="H10379" s="4" t="str">
        <f aca="false">INDEX(Data_Products!$C$2:$C$33,MATCH(C10379,Data_Products!$A$2:$A$33,0))</f>
        <v>Insulation</v>
      </c>
      <c r="I10379" s="10" t="n">
        <f aca="false">D10379*(E10379-G10379)</f>
        <v>728.04</v>
      </c>
      <c r="J10379" s="11" t="n">
        <f aca="false">IFERROR(I10379/F10379,0)</f>
        <v>0.378218315566361</v>
      </c>
      <c r="K10379" s="4" t="str">
        <f aca="false">IFERROR(INDEX(Data_Orders!$F$2:$F$4727,MATCH(B10379,Data_Orders!$A$2:$A$4727,0)),"")</f>
        <v>Retail</v>
      </c>
      <c r="L10379" s="4" t="str">
        <f aca="false">IFERROR(INDEX(Data_Orders!$D$2:$D$4727,MATCH(B10379,Data_Orders!$A$2:$A$4727,0)),"")</f>
        <v>Northampton</v>
      </c>
    </row>
    <row r="10380" customFormat="false" ht="15" hidden="false" customHeight="false" outlineLevel="0" collapsed="false">
      <c r="A10380" s="4" t="s">
        <v>16196</v>
      </c>
      <c r="B10380" s="4" t="s">
        <v>4552</v>
      </c>
      <c r="C10380" s="4" t="s">
        <v>1048</v>
      </c>
      <c r="D10380" s="4" t="n">
        <v>5</v>
      </c>
      <c r="E10380" s="4" t="n">
        <v>112.72</v>
      </c>
      <c r="F10380" s="4" t="n">
        <v>563.6</v>
      </c>
      <c r="G10380" s="4" t="n">
        <f aca="false">INDEX(Data_Products!$D$2:$D$33,MATCH(C10380,Data_Products!$A$2:$A$33,0))</f>
        <v>83.21</v>
      </c>
      <c r="H10380" s="4" t="str">
        <f aca="false">INDEX(Data_Products!$C$2:$C$33,MATCH(C10380,Data_Products!$A$2:$A$33,0))</f>
        <v>Tools &amp; Fixings</v>
      </c>
      <c r="I10380" s="10" t="n">
        <f aca="false">D10380*(E10380-G10380)</f>
        <v>147.55</v>
      </c>
      <c r="J10380" s="11" t="n">
        <f aca="false">IFERROR(I10380/F10380,0)</f>
        <v>0.26179914833215</v>
      </c>
      <c r="K10380" s="4" t="str">
        <f aca="false">IFERROR(INDEX(Data_Orders!$F$2:$F$4727,MATCH(B10380,Data_Orders!$A$2:$A$4727,0)),"")</f>
        <v>Retail</v>
      </c>
      <c r="L10380" s="4" t="str">
        <f aca="false">IFERROR(INDEX(Data_Orders!$D$2:$D$4727,MATCH(B10380,Data_Orders!$A$2:$A$4727,0)),"")</f>
        <v>Northampton</v>
      </c>
    </row>
    <row r="10381" customFormat="false" ht="15" hidden="false" customHeight="false" outlineLevel="0" collapsed="false">
      <c r="A10381" s="4" t="s">
        <v>16197</v>
      </c>
      <c r="B10381" s="4" t="s">
        <v>4553</v>
      </c>
      <c r="C10381" s="4" t="s">
        <v>1048</v>
      </c>
      <c r="D10381" s="4" t="n">
        <v>3</v>
      </c>
      <c r="E10381" s="4" t="n">
        <v>112.72</v>
      </c>
      <c r="F10381" s="4" t="n">
        <v>338.16</v>
      </c>
      <c r="G10381" s="4" t="n">
        <f aca="false">INDEX(Data_Products!$D$2:$D$33,MATCH(C10381,Data_Products!$A$2:$A$33,0))</f>
        <v>83.21</v>
      </c>
      <c r="H10381" s="4" t="str">
        <f aca="false">INDEX(Data_Products!$C$2:$C$33,MATCH(C10381,Data_Products!$A$2:$A$33,0))</f>
        <v>Tools &amp; Fixings</v>
      </c>
      <c r="I10381" s="10" t="n">
        <f aca="false">D10381*(E10381-G10381)</f>
        <v>88.53</v>
      </c>
      <c r="J10381" s="11" t="n">
        <f aca="false">IFERROR(I10381/F10381,0)</f>
        <v>0.261799148332151</v>
      </c>
      <c r="K10381" s="4" t="str">
        <f aca="false">IFERROR(INDEX(Data_Orders!$F$2:$F$4727,MATCH(B10381,Data_Orders!$A$2:$A$4727,0)),"")</f>
        <v>Retail</v>
      </c>
      <c r="L10381" s="4" t="str">
        <f aca="false">IFERROR(INDEX(Data_Orders!$D$2:$D$4727,MATCH(B10381,Data_Orders!$A$2:$A$4727,0)),"")</f>
        <v>Northampton</v>
      </c>
    </row>
    <row r="10382" customFormat="false" ht="15" hidden="false" customHeight="false" outlineLevel="0" collapsed="false">
      <c r="A10382" s="4" t="s">
        <v>16198</v>
      </c>
      <c r="B10382" s="4" t="s">
        <v>4553</v>
      </c>
      <c r="C10382" s="4" t="s">
        <v>1046</v>
      </c>
      <c r="D10382" s="4" t="n">
        <v>8</v>
      </c>
      <c r="E10382" s="4" t="n">
        <v>154.02</v>
      </c>
      <c r="F10382" s="4" t="n">
        <v>1232.16</v>
      </c>
      <c r="G10382" s="4" t="n">
        <f aca="false">INDEX(Data_Products!$D$2:$D$33,MATCH(C10382,Data_Products!$A$2:$A$33,0))</f>
        <v>102.1</v>
      </c>
      <c r="H10382" s="4" t="str">
        <f aca="false">INDEX(Data_Products!$C$2:$C$33,MATCH(C10382,Data_Products!$A$2:$A$33,0))</f>
        <v>Tools &amp; Fixings</v>
      </c>
      <c r="I10382" s="10" t="n">
        <f aca="false">D10382*(E10382-G10382)</f>
        <v>415.36</v>
      </c>
      <c r="J10382" s="11" t="n">
        <f aca="false">IFERROR(I10382/F10382,0)</f>
        <v>0.337099078041813</v>
      </c>
      <c r="K10382" s="4" t="str">
        <f aca="false">IFERROR(INDEX(Data_Orders!$F$2:$F$4727,MATCH(B10382,Data_Orders!$A$2:$A$4727,0)),"")</f>
        <v>Retail</v>
      </c>
      <c r="L10382" s="4" t="str">
        <f aca="false">IFERROR(INDEX(Data_Orders!$D$2:$D$4727,MATCH(B10382,Data_Orders!$A$2:$A$4727,0)),"")</f>
        <v>Northampton</v>
      </c>
    </row>
    <row r="10383" customFormat="false" ht="15" hidden="false" customHeight="false" outlineLevel="0" collapsed="false">
      <c r="A10383" s="4" t="s">
        <v>16199</v>
      </c>
      <c r="B10383" s="4" t="s">
        <v>4553</v>
      </c>
      <c r="C10383" s="4" t="s">
        <v>1017</v>
      </c>
      <c r="D10383" s="4" t="n">
        <v>18</v>
      </c>
      <c r="E10383" s="4" t="n">
        <v>49.15</v>
      </c>
      <c r="F10383" s="4" t="n">
        <v>884.7</v>
      </c>
      <c r="G10383" s="4" t="n">
        <f aca="false">INDEX(Data_Products!$D$2:$D$33,MATCH(C10383,Data_Products!$A$2:$A$33,0))</f>
        <v>31.44</v>
      </c>
      <c r="H10383" s="4" t="str">
        <f aca="false">INDEX(Data_Products!$C$2:$C$33,MATCH(C10383,Data_Products!$A$2:$A$33,0))</f>
        <v>Timber</v>
      </c>
      <c r="I10383" s="10" t="n">
        <f aca="false">D10383*(E10383-G10383)</f>
        <v>318.78</v>
      </c>
      <c r="J10383" s="11" t="n">
        <f aca="false">IFERROR(I10383/F10383,0)</f>
        <v>0.360325534079349</v>
      </c>
      <c r="K10383" s="4" t="str">
        <f aca="false">IFERROR(INDEX(Data_Orders!$F$2:$F$4727,MATCH(B10383,Data_Orders!$A$2:$A$4727,0)),"")</f>
        <v>Retail</v>
      </c>
      <c r="L10383" s="4" t="str">
        <f aca="false">IFERROR(INDEX(Data_Orders!$D$2:$D$4727,MATCH(B10383,Data_Orders!$A$2:$A$4727,0)),"")</f>
        <v>Northampton</v>
      </c>
    </row>
    <row r="10384" customFormat="false" ht="15" hidden="false" customHeight="false" outlineLevel="0" collapsed="false">
      <c r="A10384" s="4" t="s">
        <v>16200</v>
      </c>
      <c r="B10384" s="4" t="s">
        <v>4553</v>
      </c>
      <c r="C10384" s="4" t="s">
        <v>1013</v>
      </c>
      <c r="D10384" s="4" t="n">
        <v>5</v>
      </c>
      <c r="E10384" s="4" t="n">
        <v>240.92</v>
      </c>
      <c r="F10384" s="4" t="n">
        <v>1204.6</v>
      </c>
      <c r="G10384" s="4" t="n">
        <f aca="false">INDEX(Data_Products!$D$2:$D$33,MATCH(C10384,Data_Products!$A$2:$A$33,0))</f>
        <v>168.32</v>
      </c>
      <c r="H10384" s="4" t="str">
        <f aca="false">INDEX(Data_Products!$C$2:$C$33,MATCH(C10384,Data_Products!$A$2:$A$33,0))</f>
        <v>Timber</v>
      </c>
      <c r="I10384" s="10" t="n">
        <f aca="false">D10384*(E10384-G10384)</f>
        <v>363</v>
      </c>
      <c r="J10384" s="11" t="n">
        <f aca="false">IFERROR(I10384/F10384,0)</f>
        <v>0.301344844761747</v>
      </c>
      <c r="K10384" s="4" t="str">
        <f aca="false">IFERROR(INDEX(Data_Orders!$F$2:$F$4727,MATCH(B10384,Data_Orders!$A$2:$A$4727,0)),"")</f>
        <v>Retail</v>
      </c>
      <c r="L10384" s="4" t="str">
        <f aca="false">IFERROR(INDEX(Data_Orders!$D$2:$D$4727,MATCH(B10384,Data_Orders!$A$2:$A$4727,0)),"")</f>
        <v>Northampton</v>
      </c>
    </row>
    <row r="10385" customFormat="false" ht="15" hidden="false" customHeight="false" outlineLevel="0" collapsed="false">
      <c r="A10385" s="4" t="s">
        <v>16201</v>
      </c>
      <c r="B10385" s="4" t="s">
        <v>4554</v>
      </c>
      <c r="C10385" s="4" t="s">
        <v>1015</v>
      </c>
      <c r="D10385" s="4" t="n">
        <v>11</v>
      </c>
      <c r="E10385" s="4" t="n">
        <v>122.01</v>
      </c>
      <c r="F10385" s="4" t="n">
        <v>1342.11</v>
      </c>
      <c r="G10385" s="4" t="n">
        <f aca="false">INDEX(Data_Products!$D$2:$D$33,MATCH(C10385,Data_Products!$A$2:$A$33,0))</f>
        <v>85.53</v>
      </c>
      <c r="H10385" s="4" t="str">
        <f aca="false">INDEX(Data_Products!$C$2:$C$33,MATCH(C10385,Data_Products!$A$2:$A$33,0))</f>
        <v>Timber</v>
      </c>
      <c r="I10385" s="10" t="n">
        <f aca="false">D10385*(E10385-G10385)</f>
        <v>401.28</v>
      </c>
      <c r="J10385" s="11" t="n">
        <f aca="false">IFERROR(I10385/F10385,0)</f>
        <v>0.298991885910991</v>
      </c>
      <c r="K10385" s="4" t="str">
        <f aca="false">IFERROR(INDEX(Data_Orders!$F$2:$F$4727,MATCH(B10385,Data_Orders!$A$2:$A$4727,0)),"")</f>
        <v>Retail</v>
      </c>
      <c r="L10385" s="4" t="str">
        <f aca="false">IFERROR(INDEX(Data_Orders!$D$2:$D$4727,MATCH(B10385,Data_Orders!$A$2:$A$4727,0)),"")</f>
        <v>Northampton</v>
      </c>
    </row>
    <row r="10386" customFormat="false" ht="15" hidden="false" customHeight="false" outlineLevel="0" collapsed="false">
      <c r="A10386" s="4" t="s">
        <v>16202</v>
      </c>
      <c r="B10386" s="4" t="s">
        <v>4554</v>
      </c>
      <c r="C10386" s="4" t="s">
        <v>1013</v>
      </c>
      <c r="D10386" s="4" t="n">
        <v>4</v>
      </c>
      <c r="E10386" s="4" t="n">
        <v>240.92</v>
      </c>
      <c r="F10386" s="4" t="n">
        <v>963.68</v>
      </c>
      <c r="G10386" s="4" t="n">
        <f aca="false">INDEX(Data_Products!$D$2:$D$33,MATCH(C10386,Data_Products!$A$2:$A$33,0))</f>
        <v>168.32</v>
      </c>
      <c r="H10386" s="4" t="str">
        <f aca="false">INDEX(Data_Products!$C$2:$C$33,MATCH(C10386,Data_Products!$A$2:$A$33,0))</f>
        <v>Timber</v>
      </c>
      <c r="I10386" s="10" t="n">
        <f aca="false">D10386*(E10386-G10386)</f>
        <v>290.4</v>
      </c>
      <c r="J10386" s="11" t="n">
        <f aca="false">IFERROR(I10386/F10386,0)</f>
        <v>0.301344844761747</v>
      </c>
      <c r="K10386" s="4" t="str">
        <f aca="false">IFERROR(INDEX(Data_Orders!$F$2:$F$4727,MATCH(B10386,Data_Orders!$A$2:$A$4727,0)),"")</f>
        <v>Retail</v>
      </c>
      <c r="L10386" s="4" t="str">
        <f aca="false">IFERROR(INDEX(Data_Orders!$D$2:$D$4727,MATCH(B10386,Data_Orders!$A$2:$A$4727,0)),"")</f>
        <v>Northampton</v>
      </c>
    </row>
    <row r="10387" customFormat="false" ht="15" hidden="false" customHeight="false" outlineLevel="0" collapsed="false">
      <c r="A10387" s="4" t="s">
        <v>16203</v>
      </c>
      <c r="B10387" s="4" t="s">
        <v>4555</v>
      </c>
      <c r="C10387" s="4" t="s">
        <v>1028</v>
      </c>
      <c r="D10387" s="4" t="n">
        <v>2</v>
      </c>
      <c r="E10387" s="4" t="n">
        <v>118.79</v>
      </c>
      <c r="F10387" s="4" t="n">
        <v>237.58</v>
      </c>
      <c r="G10387" s="4" t="n">
        <f aca="false">INDEX(Data_Products!$D$2:$D$33,MATCH(C10387,Data_Products!$A$2:$A$33,0))</f>
        <v>81.07</v>
      </c>
      <c r="H10387" s="4" t="str">
        <f aca="false">INDEX(Data_Products!$C$2:$C$33,MATCH(C10387,Data_Products!$A$2:$A$33,0))</f>
        <v>Cement &amp; Aggregates</v>
      </c>
      <c r="I10387" s="10" t="n">
        <f aca="false">D10387*(E10387-G10387)</f>
        <v>75.44</v>
      </c>
      <c r="J10387" s="11" t="n">
        <f aca="false">IFERROR(I10387/F10387,0)</f>
        <v>0.317535146056065</v>
      </c>
      <c r="K10387" s="4" t="str">
        <f aca="false">IFERROR(INDEX(Data_Orders!$F$2:$F$4727,MATCH(B10387,Data_Orders!$A$2:$A$4727,0)),"")</f>
        <v>Retail</v>
      </c>
      <c r="L10387" s="4" t="str">
        <f aca="false">IFERROR(INDEX(Data_Orders!$D$2:$D$4727,MATCH(B10387,Data_Orders!$A$2:$A$4727,0)),"")</f>
        <v>Northampton</v>
      </c>
    </row>
    <row r="10388" customFormat="false" ht="15" hidden="false" customHeight="false" outlineLevel="0" collapsed="false">
      <c r="A10388" s="4" t="s">
        <v>16204</v>
      </c>
      <c r="B10388" s="4" t="s">
        <v>4555</v>
      </c>
      <c r="C10388" s="4" t="s">
        <v>1037</v>
      </c>
      <c r="D10388" s="4" t="n">
        <v>4</v>
      </c>
      <c r="E10388" s="4" t="n">
        <v>90.97</v>
      </c>
      <c r="F10388" s="4" t="n">
        <v>363.88</v>
      </c>
      <c r="G10388" s="4" t="n">
        <f aca="false">INDEX(Data_Products!$D$2:$D$33,MATCH(C10388,Data_Products!$A$2:$A$33,0))</f>
        <v>73.81</v>
      </c>
      <c r="H10388" s="4" t="str">
        <f aca="false">INDEX(Data_Products!$C$2:$C$33,MATCH(C10388,Data_Products!$A$2:$A$33,0))</f>
        <v>Insulation</v>
      </c>
      <c r="I10388" s="10" t="n">
        <f aca="false">D10388*(E10388-G10388)</f>
        <v>68.64</v>
      </c>
      <c r="J10388" s="11" t="n">
        <f aca="false">IFERROR(I10388/F10388,0)</f>
        <v>0.18863361547763</v>
      </c>
      <c r="K10388" s="4" t="str">
        <f aca="false">IFERROR(INDEX(Data_Orders!$F$2:$F$4727,MATCH(B10388,Data_Orders!$A$2:$A$4727,0)),"")</f>
        <v>Retail</v>
      </c>
      <c r="L10388" s="4" t="str">
        <f aca="false">IFERROR(INDEX(Data_Orders!$D$2:$D$4727,MATCH(B10388,Data_Orders!$A$2:$A$4727,0)),"")</f>
        <v>Northampton</v>
      </c>
    </row>
    <row r="10389" customFormat="false" ht="15" hidden="false" customHeight="false" outlineLevel="0" collapsed="false">
      <c r="A10389" s="4" t="s">
        <v>16205</v>
      </c>
      <c r="B10389" s="4" t="s">
        <v>4556</v>
      </c>
      <c r="C10389" s="4" t="s">
        <v>1021</v>
      </c>
      <c r="D10389" s="4" t="n">
        <v>4</v>
      </c>
      <c r="E10389" s="4" t="n">
        <v>73.76</v>
      </c>
      <c r="F10389" s="4" t="n">
        <v>295.04</v>
      </c>
      <c r="G10389" s="4" t="n">
        <f aca="false">INDEX(Data_Products!$D$2:$D$33,MATCH(C10389,Data_Products!$A$2:$A$33,0))</f>
        <v>51.51</v>
      </c>
      <c r="H10389" s="4" t="str">
        <f aca="false">INDEX(Data_Products!$C$2:$C$33,MATCH(C10389,Data_Products!$A$2:$A$33,0))</f>
        <v>Cement &amp; Aggregates</v>
      </c>
      <c r="I10389" s="10" t="n">
        <f aca="false">D10389*(E10389-G10389)</f>
        <v>89</v>
      </c>
      <c r="J10389" s="11" t="n">
        <f aca="false">IFERROR(I10389/F10389,0)</f>
        <v>0.301654013015184</v>
      </c>
      <c r="K10389" s="4" t="str">
        <f aca="false">IFERROR(INDEX(Data_Orders!$F$2:$F$4727,MATCH(B10389,Data_Orders!$A$2:$A$4727,0)),"")</f>
        <v>Retail</v>
      </c>
      <c r="L10389" s="4" t="str">
        <f aca="false">IFERROR(INDEX(Data_Orders!$D$2:$D$4727,MATCH(B10389,Data_Orders!$A$2:$A$4727,0)),"")</f>
        <v>Northampton</v>
      </c>
    </row>
    <row r="10390" customFormat="false" ht="15" hidden="false" customHeight="false" outlineLevel="0" collapsed="false">
      <c r="A10390" s="4" t="s">
        <v>16206</v>
      </c>
      <c r="B10390" s="4" t="s">
        <v>4556</v>
      </c>
      <c r="C10390" s="4" t="s">
        <v>1019</v>
      </c>
      <c r="D10390" s="4" t="n">
        <v>8</v>
      </c>
      <c r="E10390" s="4" t="n">
        <v>79.76</v>
      </c>
      <c r="F10390" s="4" t="n">
        <v>638.08</v>
      </c>
      <c r="G10390" s="4" t="n">
        <f aca="false">INDEX(Data_Products!$D$2:$D$33,MATCH(C10390,Data_Products!$A$2:$A$33,0))</f>
        <v>59.07</v>
      </c>
      <c r="H10390" s="4" t="str">
        <f aca="false">INDEX(Data_Products!$C$2:$C$33,MATCH(C10390,Data_Products!$A$2:$A$33,0))</f>
        <v>Timber</v>
      </c>
      <c r="I10390" s="10" t="n">
        <f aca="false">D10390*(E10390-G10390)</f>
        <v>165.52</v>
      </c>
      <c r="J10390" s="11" t="n">
        <f aca="false">IFERROR(I10390/F10390,0)</f>
        <v>0.259403209628887</v>
      </c>
      <c r="K10390" s="4" t="str">
        <f aca="false">IFERROR(INDEX(Data_Orders!$F$2:$F$4727,MATCH(B10390,Data_Orders!$A$2:$A$4727,0)),"")</f>
        <v>Retail</v>
      </c>
      <c r="L10390" s="4" t="str">
        <f aca="false">IFERROR(INDEX(Data_Orders!$D$2:$D$4727,MATCH(B10390,Data_Orders!$A$2:$A$4727,0)),"")</f>
        <v>Northampton</v>
      </c>
    </row>
    <row r="10391" customFormat="false" ht="15" hidden="false" customHeight="false" outlineLevel="0" collapsed="false">
      <c r="A10391" s="4" t="s">
        <v>16207</v>
      </c>
      <c r="B10391" s="4" t="s">
        <v>4556</v>
      </c>
      <c r="C10391" s="4" t="s">
        <v>1010</v>
      </c>
      <c r="D10391" s="4" t="n">
        <v>18</v>
      </c>
      <c r="E10391" s="4" t="n">
        <v>135.95</v>
      </c>
      <c r="F10391" s="4" t="n">
        <v>2447.1</v>
      </c>
      <c r="G10391" s="4" t="n">
        <f aca="false">INDEX(Data_Products!$D$2:$D$33,MATCH(C10391,Data_Products!$A$2:$A$33,0))</f>
        <v>111.1</v>
      </c>
      <c r="H10391" s="4" t="str">
        <f aca="false">INDEX(Data_Products!$C$2:$C$33,MATCH(C10391,Data_Products!$A$2:$A$33,0))</f>
        <v>Timber</v>
      </c>
      <c r="I10391" s="10" t="n">
        <f aca="false">D10391*(E10391-G10391)</f>
        <v>447.3</v>
      </c>
      <c r="J10391" s="11" t="n">
        <f aca="false">IFERROR(I10391/F10391,0)</f>
        <v>0.18278778962854</v>
      </c>
      <c r="K10391" s="4" t="str">
        <f aca="false">IFERROR(INDEX(Data_Orders!$F$2:$F$4727,MATCH(B10391,Data_Orders!$A$2:$A$4727,0)),"")</f>
        <v>Retail</v>
      </c>
      <c r="L10391" s="4" t="str">
        <f aca="false">IFERROR(INDEX(Data_Orders!$D$2:$D$4727,MATCH(B10391,Data_Orders!$A$2:$A$4727,0)),"")</f>
        <v>Northampton</v>
      </c>
    </row>
    <row r="10392" customFormat="false" ht="15" hidden="false" customHeight="false" outlineLevel="0" collapsed="false">
      <c r="A10392" s="4" t="s">
        <v>16208</v>
      </c>
      <c r="B10392" s="4" t="s">
        <v>4557</v>
      </c>
      <c r="C10392" s="4" t="s">
        <v>1021</v>
      </c>
      <c r="D10392" s="4" t="n">
        <v>18</v>
      </c>
      <c r="E10392" s="4" t="n">
        <v>73.76</v>
      </c>
      <c r="F10392" s="4" t="n">
        <v>1327.68</v>
      </c>
      <c r="G10392" s="4" t="n">
        <f aca="false">INDEX(Data_Products!$D$2:$D$33,MATCH(C10392,Data_Products!$A$2:$A$33,0))</f>
        <v>51.51</v>
      </c>
      <c r="H10392" s="4" t="str">
        <f aca="false">INDEX(Data_Products!$C$2:$C$33,MATCH(C10392,Data_Products!$A$2:$A$33,0))</f>
        <v>Cement &amp; Aggregates</v>
      </c>
      <c r="I10392" s="10" t="n">
        <f aca="false">D10392*(E10392-G10392)</f>
        <v>400.5</v>
      </c>
      <c r="J10392" s="11" t="n">
        <f aca="false">IFERROR(I10392/F10392,0)</f>
        <v>0.301654013015184</v>
      </c>
      <c r="K10392" s="4" t="str">
        <f aca="false">IFERROR(INDEX(Data_Orders!$F$2:$F$4727,MATCH(B10392,Data_Orders!$A$2:$A$4727,0)),"")</f>
        <v>Retail</v>
      </c>
      <c r="L10392" s="4" t="str">
        <f aca="false">IFERROR(INDEX(Data_Orders!$D$2:$D$4727,MATCH(B10392,Data_Orders!$A$2:$A$4727,0)),"")</f>
        <v>Northampton</v>
      </c>
    </row>
    <row r="10393" customFormat="false" ht="15" hidden="false" customHeight="false" outlineLevel="0" collapsed="false">
      <c r="A10393" s="4" t="s">
        <v>16209</v>
      </c>
      <c r="B10393" s="4" t="s">
        <v>4557</v>
      </c>
      <c r="C10393" s="4" t="s">
        <v>1035</v>
      </c>
      <c r="D10393" s="4" t="n">
        <v>7</v>
      </c>
      <c r="E10393" s="4" t="n">
        <v>165.07</v>
      </c>
      <c r="F10393" s="4" t="n">
        <v>1155.49</v>
      </c>
      <c r="G10393" s="4" t="n">
        <f aca="false">INDEX(Data_Products!$D$2:$D$33,MATCH(C10393,Data_Products!$A$2:$A$33,0))</f>
        <v>134.65</v>
      </c>
      <c r="H10393" s="4" t="str">
        <f aca="false">INDEX(Data_Products!$C$2:$C$33,MATCH(C10393,Data_Products!$A$2:$A$33,0))</f>
        <v>Insulation</v>
      </c>
      <c r="I10393" s="10" t="n">
        <f aca="false">D10393*(E10393-G10393)</f>
        <v>212.94</v>
      </c>
      <c r="J10393" s="11" t="n">
        <f aca="false">IFERROR(I10393/F10393,0)</f>
        <v>0.184285454655601</v>
      </c>
      <c r="K10393" s="4" t="str">
        <f aca="false">IFERROR(INDEX(Data_Orders!$F$2:$F$4727,MATCH(B10393,Data_Orders!$A$2:$A$4727,0)),"")</f>
        <v>Retail</v>
      </c>
      <c r="L10393" s="4" t="str">
        <f aca="false">IFERROR(INDEX(Data_Orders!$D$2:$D$4727,MATCH(B10393,Data_Orders!$A$2:$A$4727,0)),"")</f>
        <v>Northampton</v>
      </c>
    </row>
    <row r="10394" customFormat="false" ht="15" hidden="false" customHeight="false" outlineLevel="0" collapsed="false">
      <c r="A10394" s="4" t="s">
        <v>16210</v>
      </c>
      <c r="B10394" s="4" t="s">
        <v>4557</v>
      </c>
      <c r="C10394" s="4" t="s">
        <v>1066</v>
      </c>
      <c r="D10394" s="4" t="n">
        <v>3</v>
      </c>
      <c r="E10394" s="4" t="n">
        <v>209.69</v>
      </c>
      <c r="F10394" s="4" t="n">
        <v>629.07</v>
      </c>
      <c r="G10394" s="4" t="n">
        <f aca="false">INDEX(Data_Products!$D$2:$D$33,MATCH(C10394,Data_Products!$A$2:$A$33,0))</f>
        <v>144.38</v>
      </c>
      <c r="H10394" s="4" t="str">
        <f aca="false">INDEX(Data_Products!$C$2:$C$33,MATCH(C10394,Data_Products!$A$2:$A$33,0))</f>
        <v>Plumbing &amp; Drainage</v>
      </c>
      <c r="I10394" s="10" t="n">
        <f aca="false">D10394*(E10394-G10394)</f>
        <v>195.93</v>
      </c>
      <c r="J10394" s="11" t="n">
        <f aca="false">IFERROR(I10394/F10394,0)</f>
        <v>0.311459773952024</v>
      </c>
      <c r="K10394" s="4" t="str">
        <f aca="false">IFERROR(INDEX(Data_Orders!$F$2:$F$4727,MATCH(B10394,Data_Orders!$A$2:$A$4727,0)),"")</f>
        <v>Retail</v>
      </c>
      <c r="L10394" s="4" t="str">
        <f aca="false">IFERROR(INDEX(Data_Orders!$D$2:$D$4727,MATCH(B10394,Data_Orders!$A$2:$A$4727,0)),"")</f>
        <v>Northampton</v>
      </c>
    </row>
    <row r="10395" customFormat="false" ht="15" hidden="false" customHeight="false" outlineLevel="0" collapsed="false">
      <c r="A10395" s="4" t="s">
        <v>16211</v>
      </c>
      <c r="B10395" s="4" t="s">
        <v>4557</v>
      </c>
      <c r="C10395" s="4" t="s">
        <v>1026</v>
      </c>
      <c r="D10395" s="4" t="n">
        <v>13</v>
      </c>
      <c r="E10395" s="4" t="n">
        <v>184.05</v>
      </c>
      <c r="F10395" s="4" t="n">
        <v>2392.65</v>
      </c>
      <c r="G10395" s="4" t="n">
        <f aca="false">INDEX(Data_Products!$D$2:$D$33,MATCH(C10395,Data_Products!$A$2:$A$33,0))</f>
        <v>147.44</v>
      </c>
      <c r="H10395" s="4" t="str">
        <f aca="false">INDEX(Data_Products!$C$2:$C$33,MATCH(C10395,Data_Products!$A$2:$A$33,0))</f>
        <v>Cement &amp; Aggregates</v>
      </c>
      <c r="I10395" s="10" t="n">
        <f aca="false">D10395*(E10395-G10395)</f>
        <v>475.93</v>
      </c>
      <c r="J10395" s="11" t="n">
        <f aca="false">IFERROR(I10395/F10395,0)</f>
        <v>0.19891333876664</v>
      </c>
      <c r="K10395" s="4" t="str">
        <f aca="false">IFERROR(INDEX(Data_Orders!$F$2:$F$4727,MATCH(B10395,Data_Orders!$A$2:$A$4727,0)),"")</f>
        <v>Retail</v>
      </c>
      <c r="L10395" s="4" t="str">
        <f aca="false">IFERROR(INDEX(Data_Orders!$D$2:$D$4727,MATCH(B10395,Data_Orders!$A$2:$A$4727,0)),"")</f>
        <v>Northampton</v>
      </c>
    </row>
    <row r="10396" customFormat="false" ht="15" hidden="false" customHeight="false" outlineLevel="0" collapsed="false">
      <c r="A10396" s="4" t="s">
        <v>16212</v>
      </c>
      <c r="B10396" s="4" t="s">
        <v>4557</v>
      </c>
      <c r="C10396" s="4" t="s">
        <v>1013</v>
      </c>
      <c r="D10396" s="4" t="n">
        <v>17</v>
      </c>
      <c r="E10396" s="4" t="n">
        <v>240.92</v>
      </c>
      <c r="F10396" s="4" t="n">
        <v>4095.64</v>
      </c>
      <c r="G10396" s="4" t="n">
        <f aca="false">INDEX(Data_Products!$D$2:$D$33,MATCH(C10396,Data_Products!$A$2:$A$33,0))</f>
        <v>168.32</v>
      </c>
      <c r="H10396" s="4" t="str">
        <f aca="false">INDEX(Data_Products!$C$2:$C$33,MATCH(C10396,Data_Products!$A$2:$A$33,0))</f>
        <v>Timber</v>
      </c>
      <c r="I10396" s="10" t="n">
        <f aca="false">D10396*(E10396-G10396)</f>
        <v>1234.2</v>
      </c>
      <c r="J10396" s="11" t="n">
        <f aca="false">IFERROR(I10396/F10396,0)</f>
        <v>0.301344844761747</v>
      </c>
      <c r="K10396" s="4" t="str">
        <f aca="false">IFERROR(INDEX(Data_Orders!$F$2:$F$4727,MATCH(B10396,Data_Orders!$A$2:$A$4727,0)),"")</f>
        <v>Retail</v>
      </c>
      <c r="L10396" s="4" t="str">
        <f aca="false">IFERROR(INDEX(Data_Orders!$D$2:$D$4727,MATCH(B10396,Data_Orders!$A$2:$A$4727,0)),"")</f>
        <v>Northampton</v>
      </c>
    </row>
    <row r="10397" customFormat="false" ht="15" hidden="false" customHeight="false" outlineLevel="0" collapsed="false">
      <c r="A10397" s="4" t="s">
        <v>16213</v>
      </c>
      <c r="B10397" s="4" t="s">
        <v>4558</v>
      </c>
      <c r="C10397" s="4" t="s">
        <v>1026</v>
      </c>
      <c r="D10397" s="4" t="n">
        <v>8</v>
      </c>
      <c r="E10397" s="4" t="n">
        <v>184.05</v>
      </c>
      <c r="F10397" s="4" t="n">
        <v>1472.4</v>
      </c>
      <c r="G10397" s="4" t="n">
        <f aca="false">INDEX(Data_Products!$D$2:$D$33,MATCH(C10397,Data_Products!$A$2:$A$33,0))</f>
        <v>147.44</v>
      </c>
      <c r="H10397" s="4" t="str">
        <f aca="false">INDEX(Data_Products!$C$2:$C$33,MATCH(C10397,Data_Products!$A$2:$A$33,0))</f>
        <v>Cement &amp; Aggregates</v>
      </c>
      <c r="I10397" s="10" t="n">
        <f aca="false">D10397*(E10397-G10397)</f>
        <v>292.88</v>
      </c>
      <c r="J10397" s="11" t="n">
        <f aca="false">IFERROR(I10397/F10397,0)</f>
        <v>0.19891333876664</v>
      </c>
      <c r="K10397" s="4" t="str">
        <f aca="false">IFERROR(INDEX(Data_Orders!$F$2:$F$4727,MATCH(B10397,Data_Orders!$A$2:$A$4727,0)),"")</f>
        <v>Retail</v>
      </c>
      <c r="L10397" s="4" t="str">
        <f aca="false">IFERROR(INDEX(Data_Orders!$D$2:$D$4727,MATCH(B10397,Data_Orders!$A$2:$A$4727,0)),"")</f>
        <v>Northampton</v>
      </c>
    </row>
    <row r="10398" customFormat="false" ht="15" hidden="false" customHeight="false" outlineLevel="0" collapsed="false">
      <c r="A10398" s="4" t="s">
        <v>16214</v>
      </c>
      <c r="B10398" s="4" t="s">
        <v>4558</v>
      </c>
      <c r="C10398" s="4" t="s">
        <v>1039</v>
      </c>
      <c r="D10398" s="4" t="n">
        <v>18</v>
      </c>
      <c r="E10398" s="4" t="n">
        <v>160.41</v>
      </c>
      <c r="F10398" s="4" t="n">
        <v>2887.38</v>
      </c>
      <c r="G10398" s="4" t="n">
        <f aca="false">INDEX(Data_Products!$D$2:$D$33,MATCH(C10398,Data_Products!$A$2:$A$33,0))</f>
        <v>99.74</v>
      </c>
      <c r="H10398" s="4" t="str">
        <f aca="false">INDEX(Data_Products!$C$2:$C$33,MATCH(C10398,Data_Products!$A$2:$A$33,0))</f>
        <v>Insulation</v>
      </c>
      <c r="I10398" s="10" t="n">
        <f aca="false">D10398*(E10398-G10398)</f>
        <v>1092.06</v>
      </c>
      <c r="J10398" s="11" t="n">
        <f aca="false">IFERROR(I10398/F10398,0)</f>
        <v>0.378218315566361</v>
      </c>
      <c r="K10398" s="4" t="str">
        <f aca="false">IFERROR(INDEX(Data_Orders!$F$2:$F$4727,MATCH(B10398,Data_Orders!$A$2:$A$4727,0)),"")</f>
        <v>Retail</v>
      </c>
      <c r="L10398" s="4" t="str">
        <f aca="false">IFERROR(INDEX(Data_Orders!$D$2:$D$4727,MATCH(B10398,Data_Orders!$A$2:$A$4727,0)),"")</f>
        <v>Northampton</v>
      </c>
    </row>
    <row r="10399" customFormat="false" ht="15" hidden="false" customHeight="false" outlineLevel="0" collapsed="false">
      <c r="A10399" s="4" t="s">
        <v>16215</v>
      </c>
      <c r="B10399" s="4" t="s">
        <v>4558</v>
      </c>
      <c r="C10399" s="4" t="s">
        <v>1068</v>
      </c>
      <c r="D10399" s="4" t="n">
        <v>19</v>
      </c>
      <c r="E10399" s="4" t="n">
        <v>86.28</v>
      </c>
      <c r="F10399" s="4" t="n">
        <v>1639.32</v>
      </c>
      <c r="G10399" s="4" t="n">
        <f aca="false">INDEX(Data_Products!$D$2:$D$33,MATCH(C10399,Data_Products!$A$2:$A$33,0))</f>
        <v>68.55</v>
      </c>
      <c r="H10399" s="4" t="str">
        <f aca="false">INDEX(Data_Products!$C$2:$C$33,MATCH(C10399,Data_Products!$A$2:$A$33,0))</f>
        <v>Plumbing &amp; Drainage</v>
      </c>
      <c r="I10399" s="10" t="n">
        <f aca="false">D10399*(E10399-G10399)</f>
        <v>336.87</v>
      </c>
      <c r="J10399" s="11" t="n">
        <f aca="false">IFERROR(I10399/F10399,0)</f>
        <v>0.205493741307371</v>
      </c>
      <c r="K10399" s="4" t="str">
        <f aca="false">IFERROR(INDEX(Data_Orders!$F$2:$F$4727,MATCH(B10399,Data_Orders!$A$2:$A$4727,0)),"")</f>
        <v>Retail</v>
      </c>
      <c r="L10399" s="4" t="str">
        <f aca="false">IFERROR(INDEX(Data_Orders!$D$2:$D$4727,MATCH(B10399,Data_Orders!$A$2:$A$4727,0)),"")</f>
        <v>Northampton</v>
      </c>
    </row>
    <row r="10400" customFormat="false" ht="15" hidden="false" customHeight="false" outlineLevel="0" collapsed="false">
      <c r="A10400" s="4" t="s">
        <v>16216</v>
      </c>
      <c r="B10400" s="4" t="s">
        <v>4558</v>
      </c>
      <c r="C10400" s="4" t="s">
        <v>1010</v>
      </c>
      <c r="D10400" s="4" t="n">
        <v>3</v>
      </c>
      <c r="E10400" s="4" t="n">
        <v>135.95</v>
      </c>
      <c r="F10400" s="4" t="n">
        <v>407.85</v>
      </c>
      <c r="G10400" s="4" t="n">
        <f aca="false">INDEX(Data_Products!$D$2:$D$33,MATCH(C10400,Data_Products!$A$2:$A$33,0))</f>
        <v>111.1</v>
      </c>
      <c r="H10400" s="4" t="str">
        <f aca="false">INDEX(Data_Products!$C$2:$C$33,MATCH(C10400,Data_Products!$A$2:$A$33,0))</f>
        <v>Timber</v>
      </c>
      <c r="I10400" s="10" t="n">
        <f aca="false">D10400*(E10400-G10400)</f>
        <v>74.55</v>
      </c>
      <c r="J10400" s="11" t="n">
        <f aca="false">IFERROR(I10400/F10400,0)</f>
        <v>0.18278778962854</v>
      </c>
      <c r="K10400" s="4" t="str">
        <f aca="false">IFERROR(INDEX(Data_Orders!$F$2:$F$4727,MATCH(B10400,Data_Orders!$A$2:$A$4727,0)),"")</f>
        <v>Retail</v>
      </c>
      <c r="L10400" s="4" t="str">
        <f aca="false">IFERROR(INDEX(Data_Orders!$D$2:$D$4727,MATCH(B10400,Data_Orders!$A$2:$A$4727,0)),"")</f>
        <v>Northampton</v>
      </c>
    </row>
    <row r="10401" customFormat="false" ht="15" hidden="false" customHeight="false" outlineLevel="0" collapsed="false">
      <c r="A10401" s="4" t="s">
        <v>16217</v>
      </c>
      <c r="B10401" s="4" t="s">
        <v>4559</v>
      </c>
      <c r="C10401" s="4" t="s">
        <v>1026</v>
      </c>
      <c r="D10401" s="4" t="n">
        <v>1</v>
      </c>
      <c r="E10401" s="4" t="n">
        <v>184.05</v>
      </c>
      <c r="F10401" s="4" t="n">
        <v>184.05</v>
      </c>
      <c r="G10401" s="4" t="n">
        <f aca="false">INDEX(Data_Products!$D$2:$D$33,MATCH(C10401,Data_Products!$A$2:$A$33,0))</f>
        <v>147.44</v>
      </c>
      <c r="H10401" s="4" t="str">
        <f aca="false">INDEX(Data_Products!$C$2:$C$33,MATCH(C10401,Data_Products!$A$2:$A$33,0))</f>
        <v>Cement &amp; Aggregates</v>
      </c>
      <c r="I10401" s="10" t="n">
        <f aca="false">D10401*(E10401-G10401)</f>
        <v>36.61</v>
      </c>
      <c r="J10401" s="11" t="n">
        <f aca="false">IFERROR(I10401/F10401,0)</f>
        <v>0.19891333876664</v>
      </c>
      <c r="K10401" s="4" t="str">
        <f aca="false">IFERROR(INDEX(Data_Orders!$F$2:$F$4727,MATCH(B10401,Data_Orders!$A$2:$A$4727,0)),"")</f>
        <v>Retail</v>
      </c>
      <c r="L10401" s="4" t="str">
        <f aca="false">IFERROR(INDEX(Data_Orders!$D$2:$D$4727,MATCH(B10401,Data_Orders!$A$2:$A$4727,0)),"")</f>
        <v>Northampton</v>
      </c>
    </row>
    <row r="10402" customFormat="false" ht="15" hidden="false" customHeight="false" outlineLevel="0" collapsed="false">
      <c r="A10402" s="4" t="s">
        <v>16218</v>
      </c>
      <c r="B10402" s="4" t="s">
        <v>4559</v>
      </c>
      <c r="C10402" s="4" t="s">
        <v>1061</v>
      </c>
      <c r="D10402" s="4" t="n">
        <v>15</v>
      </c>
      <c r="E10402" s="4" t="n">
        <v>145.57</v>
      </c>
      <c r="F10402" s="4" t="n">
        <v>2183.55</v>
      </c>
      <c r="G10402" s="4" t="n">
        <f aca="false">INDEX(Data_Products!$D$2:$D$33,MATCH(C10402,Data_Products!$A$2:$A$33,0))</f>
        <v>119.29</v>
      </c>
      <c r="H10402" s="4" t="str">
        <f aca="false">INDEX(Data_Products!$C$2:$C$33,MATCH(C10402,Data_Products!$A$2:$A$33,0))</f>
        <v>Plumbing &amp; Drainage</v>
      </c>
      <c r="I10402" s="10" t="n">
        <f aca="false">D10402*(E10402-G10402)</f>
        <v>394.2</v>
      </c>
      <c r="J10402" s="11" t="n">
        <f aca="false">IFERROR(I10402/F10402,0)</f>
        <v>0.180531702960775</v>
      </c>
      <c r="K10402" s="4" t="str">
        <f aca="false">IFERROR(INDEX(Data_Orders!$F$2:$F$4727,MATCH(B10402,Data_Orders!$A$2:$A$4727,0)),"")</f>
        <v>Retail</v>
      </c>
      <c r="L10402" s="4" t="str">
        <f aca="false">IFERROR(INDEX(Data_Orders!$D$2:$D$4727,MATCH(B10402,Data_Orders!$A$2:$A$4727,0)),"")</f>
        <v>Northampton</v>
      </c>
    </row>
    <row r="10403" customFormat="false" ht="15" hidden="false" customHeight="false" outlineLevel="0" collapsed="false">
      <c r="A10403" s="4" t="s">
        <v>16219</v>
      </c>
      <c r="B10403" s="4" t="s">
        <v>4559</v>
      </c>
      <c r="C10403" s="4" t="s">
        <v>1037</v>
      </c>
      <c r="D10403" s="4" t="n">
        <v>17</v>
      </c>
      <c r="E10403" s="4" t="n">
        <v>90.97</v>
      </c>
      <c r="F10403" s="4" t="n">
        <v>1546.49</v>
      </c>
      <c r="G10403" s="4" t="n">
        <f aca="false">INDEX(Data_Products!$D$2:$D$33,MATCH(C10403,Data_Products!$A$2:$A$33,0))</f>
        <v>73.81</v>
      </c>
      <c r="H10403" s="4" t="str">
        <f aca="false">INDEX(Data_Products!$C$2:$C$33,MATCH(C10403,Data_Products!$A$2:$A$33,0))</f>
        <v>Insulation</v>
      </c>
      <c r="I10403" s="10" t="n">
        <f aca="false">D10403*(E10403-G10403)</f>
        <v>291.72</v>
      </c>
      <c r="J10403" s="11" t="n">
        <f aca="false">IFERROR(I10403/F10403,0)</f>
        <v>0.18863361547763</v>
      </c>
      <c r="K10403" s="4" t="str">
        <f aca="false">IFERROR(INDEX(Data_Orders!$F$2:$F$4727,MATCH(B10403,Data_Orders!$A$2:$A$4727,0)),"")</f>
        <v>Retail</v>
      </c>
      <c r="L10403" s="4" t="str">
        <f aca="false">IFERROR(INDEX(Data_Orders!$D$2:$D$4727,MATCH(B10403,Data_Orders!$A$2:$A$4727,0)),"")</f>
        <v>Northampton</v>
      </c>
    </row>
    <row r="10404" customFormat="false" ht="15" hidden="false" customHeight="false" outlineLevel="0" collapsed="false">
      <c r="A10404" s="4" t="s">
        <v>16220</v>
      </c>
      <c r="B10404" s="4" t="s">
        <v>4559</v>
      </c>
      <c r="C10404" s="4" t="s">
        <v>1052</v>
      </c>
      <c r="D10404" s="4" t="n">
        <v>19</v>
      </c>
      <c r="E10404" s="4" t="n">
        <v>205.71</v>
      </c>
      <c r="F10404" s="4" t="n">
        <v>3908.49</v>
      </c>
      <c r="G10404" s="4" t="n">
        <f aca="false">INDEX(Data_Products!$D$2:$D$33,MATCH(C10404,Data_Products!$A$2:$A$33,0))</f>
        <v>152.29</v>
      </c>
      <c r="H10404" s="4" t="str">
        <f aca="false">INDEX(Data_Products!$C$2:$C$33,MATCH(C10404,Data_Products!$A$2:$A$33,0))</f>
        <v>Roofing</v>
      </c>
      <c r="I10404" s="10" t="n">
        <f aca="false">D10404*(E10404-G10404)</f>
        <v>1014.98</v>
      </c>
      <c r="J10404" s="11" t="n">
        <f aca="false">IFERROR(I10404/F10404,0)</f>
        <v>0.259685965679841</v>
      </c>
      <c r="K10404" s="4" t="str">
        <f aca="false">IFERROR(INDEX(Data_Orders!$F$2:$F$4727,MATCH(B10404,Data_Orders!$A$2:$A$4727,0)),"")</f>
        <v>Retail</v>
      </c>
      <c r="L10404" s="4" t="str">
        <f aca="false">IFERROR(INDEX(Data_Orders!$D$2:$D$4727,MATCH(B10404,Data_Orders!$A$2:$A$4727,0)),"")</f>
        <v>Northampton</v>
      </c>
    </row>
    <row r="10405" customFormat="false" ht="15" hidden="false" customHeight="false" outlineLevel="0" collapsed="false">
      <c r="A10405" s="4" t="s">
        <v>16221</v>
      </c>
      <c r="B10405" s="4" t="s">
        <v>4560</v>
      </c>
      <c r="C10405" s="4" t="s">
        <v>1055</v>
      </c>
      <c r="D10405" s="4" t="n">
        <v>16</v>
      </c>
      <c r="E10405" s="4" t="n">
        <v>205.03</v>
      </c>
      <c r="F10405" s="4" t="n">
        <v>3280.48</v>
      </c>
      <c r="G10405" s="4" t="n">
        <f aca="false">INDEX(Data_Products!$D$2:$D$33,MATCH(C10405,Data_Products!$A$2:$A$33,0))</f>
        <v>138.6</v>
      </c>
      <c r="H10405" s="4" t="str">
        <f aca="false">INDEX(Data_Products!$C$2:$C$33,MATCH(C10405,Data_Products!$A$2:$A$33,0))</f>
        <v>Roofing</v>
      </c>
      <c r="I10405" s="10" t="n">
        <f aca="false">D10405*(E10405-G10405)</f>
        <v>1062.88</v>
      </c>
      <c r="J10405" s="11" t="n">
        <f aca="false">IFERROR(I10405/F10405,0)</f>
        <v>0.324001365653807</v>
      </c>
      <c r="K10405" s="4" t="str">
        <f aca="false">IFERROR(INDEX(Data_Orders!$F$2:$F$4727,MATCH(B10405,Data_Orders!$A$2:$A$4727,0)),"")</f>
        <v>Retail</v>
      </c>
      <c r="L10405" s="4" t="str">
        <f aca="false">IFERROR(INDEX(Data_Orders!$D$2:$D$4727,MATCH(B10405,Data_Orders!$A$2:$A$4727,0)),"")</f>
        <v>Northampton</v>
      </c>
    </row>
    <row r="10406" customFormat="false" ht="15" hidden="false" customHeight="false" outlineLevel="0" collapsed="false">
      <c r="A10406" s="4" t="s">
        <v>16222</v>
      </c>
      <c r="B10406" s="4" t="s">
        <v>4560</v>
      </c>
      <c r="C10406" s="4" t="s">
        <v>1044</v>
      </c>
      <c r="D10406" s="4" t="n">
        <v>6</v>
      </c>
      <c r="E10406" s="4" t="n">
        <v>190.44</v>
      </c>
      <c r="F10406" s="4" t="n">
        <v>1142.64</v>
      </c>
      <c r="G10406" s="4" t="n">
        <f aca="false">INDEX(Data_Products!$D$2:$D$33,MATCH(C10406,Data_Products!$A$2:$A$33,0))</f>
        <v>115.48</v>
      </c>
      <c r="H10406" s="4" t="str">
        <f aca="false">INDEX(Data_Products!$C$2:$C$33,MATCH(C10406,Data_Products!$A$2:$A$33,0))</f>
        <v>Tools &amp; Fixings</v>
      </c>
      <c r="I10406" s="10" t="n">
        <f aca="false">D10406*(E10406-G10406)</f>
        <v>449.76</v>
      </c>
      <c r="J10406" s="11" t="n">
        <f aca="false">IFERROR(I10406/F10406,0)</f>
        <v>0.393614786809494</v>
      </c>
      <c r="K10406" s="4" t="str">
        <f aca="false">IFERROR(INDEX(Data_Orders!$F$2:$F$4727,MATCH(B10406,Data_Orders!$A$2:$A$4727,0)),"")</f>
        <v>Retail</v>
      </c>
      <c r="L10406" s="4" t="str">
        <f aca="false">IFERROR(INDEX(Data_Orders!$D$2:$D$4727,MATCH(B10406,Data_Orders!$A$2:$A$4727,0)),"")</f>
        <v>Northampton</v>
      </c>
    </row>
    <row r="10407" customFormat="false" ht="15" hidden="false" customHeight="false" outlineLevel="0" collapsed="false">
      <c r="A10407" s="4" t="s">
        <v>16223</v>
      </c>
      <c r="B10407" s="4" t="s">
        <v>4560</v>
      </c>
      <c r="C10407" s="4" t="s">
        <v>1039</v>
      </c>
      <c r="D10407" s="4" t="n">
        <v>2</v>
      </c>
      <c r="E10407" s="4" t="n">
        <v>160.41</v>
      </c>
      <c r="F10407" s="4" t="n">
        <v>320.82</v>
      </c>
      <c r="G10407" s="4" t="n">
        <f aca="false">INDEX(Data_Products!$D$2:$D$33,MATCH(C10407,Data_Products!$A$2:$A$33,0))</f>
        <v>99.74</v>
      </c>
      <c r="H10407" s="4" t="str">
        <f aca="false">INDEX(Data_Products!$C$2:$C$33,MATCH(C10407,Data_Products!$A$2:$A$33,0))</f>
        <v>Insulation</v>
      </c>
      <c r="I10407" s="10" t="n">
        <f aca="false">D10407*(E10407-G10407)</f>
        <v>121.34</v>
      </c>
      <c r="J10407" s="11" t="n">
        <f aca="false">IFERROR(I10407/F10407,0)</f>
        <v>0.378218315566361</v>
      </c>
      <c r="K10407" s="4" t="str">
        <f aca="false">IFERROR(INDEX(Data_Orders!$F$2:$F$4727,MATCH(B10407,Data_Orders!$A$2:$A$4727,0)),"")</f>
        <v>Retail</v>
      </c>
      <c r="L10407" s="4" t="str">
        <f aca="false">IFERROR(INDEX(Data_Orders!$D$2:$D$4727,MATCH(B10407,Data_Orders!$A$2:$A$4727,0)),"")</f>
        <v>Northampton</v>
      </c>
    </row>
    <row r="10408" customFormat="false" ht="15" hidden="false" customHeight="false" outlineLevel="0" collapsed="false">
      <c r="A10408" s="4" t="s">
        <v>16224</v>
      </c>
      <c r="B10408" s="4" t="s">
        <v>4561</v>
      </c>
      <c r="C10408" s="4" t="s">
        <v>1035</v>
      </c>
      <c r="D10408" s="4" t="n">
        <v>5</v>
      </c>
      <c r="E10408" s="4" t="n">
        <v>165.07</v>
      </c>
      <c r="F10408" s="4" t="n">
        <v>825.35</v>
      </c>
      <c r="G10408" s="4" t="n">
        <f aca="false">INDEX(Data_Products!$D$2:$D$33,MATCH(C10408,Data_Products!$A$2:$A$33,0))</f>
        <v>134.65</v>
      </c>
      <c r="H10408" s="4" t="str">
        <f aca="false">INDEX(Data_Products!$C$2:$C$33,MATCH(C10408,Data_Products!$A$2:$A$33,0))</f>
        <v>Insulation</v>
      </c>
      <c r="I10408" s="10" t="n">
        <f aca="false">D10408*(E10408-G10408)</f>
        <v>152.1</v>
      </c>
      <c r="J10408" s="11" t="n">
        <f aca="false">IFERROR(I10408/F10408,0)</f>
        <v>0.184285454655601</v>
      </c>
      <c r="K10408" s="4" t="str">
        <f aca="false">IFERROR(INDEX(Data_Orders!$F$2:$F$4727,MATCH(B10408,Data_Orders!$A$2:$A$4727,0)),"")</f>
        <v>Retail</v>
      </c>
      <c r="L10408" s="4" t="str">
        <f aca="false">IFERROR(INDEX(Data_Orders!$D$2:$D$4727,MATCH(B10408,Data_Orders!$A$2:$A$4727,0)),"")</f>
        <v>Northampton</v>
      </c>
    </row>
    <row r="10409" customFormat="false" ht="15" hidden="false" customHeight="false" outlineLevel="0" collapsed="false">
      <c r="A10409" s="4" t="s">
        <v>16225</v>
      </c>
      <c r="B10409" s="4" t="s">
        <v>4562</v>
      </c>
      <c r="C10409" s="4" t="s">
        <v>1059</v>
      </c>
      <c r="D10409" s="4" t="n">
        <v>2</v>
      </c>
      <c r="E10409" s="4" t="n">
        <v>103.63</v>
      </c>
      <c r="F10409" s="4" t="n">
        <v>207.26</v>
      </c>
      <c r="G10409" s="4" t="n">
        <f aca="false">INDEX(Data_Products!$D$2:$D$33,MATCH(C10409,Data_Products!$A$2:$A$33,0))</f>
        <v>82.55</v>
      </c>
      <c r="H10409" s="4" t="str">
        <f aca="false">INDEX(Data_Products!$C$2:$C$33,MATCH(C10409,Data_Products!$A$2:$A$33,0))</f>
        <v>Roofing</v>
      </c>
      <c r="I10409" s="10" t="n">
        <f aca="false">D10409*(E10409-G10409)</f>
        <v>42.16</v>
      </c>
      <c r="J10409" s="11" t="n">
        <f aca="false">IFERROR(I10409/F10409,0)</f>
        <v>0.203415999228023</v>
      </c>
      <c r="K10409" s="4" t="str">
        <f aca="false">IFERROR(INDEX(Data_Orders!$F$2:$F$4727,MATCH(B10409,Data_Orders!$A$2:$A$4727,0)),"")</f>
        <v>Retail</v>
      </c>
      <c r="L10409" s="4" t="str">
        <f aca="false">IFERROR(INDEX(Data_Orders!$D$2:$D$4727,MATCH(B10409,Data_Orders!$A$2:$A$4727,0)),"")</f>
        <v>Northampton</v>
      </c>
    </row>
    <row r="10410" customFormat="false" ht="15" hidden="false" customHeight="false" outlineLevel="0" collapsed="false">
      <c r="A10410" s="4" t="s">
        <v>16226</v>
      </c>
      <c r="B10410" s="4" t="s">
        <v>4562</v>
      </c>
      <c r="C10410" s="4" t="s">
        <v>1017</v>
      </c>
      <c r="D10410" s="4" t="n">
        <v>16</v>
      </c>
      <c r="E10410" s="4" t="n">
        <v>49.15</v>
      </c>
      <c r="F10410" s="4" t="n">
        <v>786.4</v>
      </c>
      <c r="G10410" s="4" t="n">
        <f aca="false">INDEX(Data_Products!$D$2:$D$33,MATCH(C10410,Data_Products!$A$2:$A$33,0))</f>
        <v>31.44</v>
      </c>
      <c r="H10410" s="4" t="str">
        <f aca="false">INDEX(Data_Products!$C$2:$C$33,MATCH(C10410,Data_Products!$A$2:$A$33,0))</f>
        <v>Timber</v>
      </c>
      <c r="I10410" s="10" t="n">
        <f aca="false">D10410*(E10410-G10410)</f>
        <v>283.36</v>
      </c>
      <c r="J10410" s="11" t="n">
        <f aca="false">IFERROR(I10410/F10410,0)</f>
        <v>0.360325534079349</v>
      </c>
      <c r="K10410" s="4" t="str">
        <f aca="false">IFERROR(INDEX(Data_Orders!$F$2:$F$4727,MATCH(B10410,Data_Orders!$A$2:$A$4727,0)),"")</f>
        <v>Retail</v>
      </c>
      <c r="L10410" s="4" t="str">
        <f aca="false">IFERROR(INDEX(Data_Orders!$D$2:$D$4727,MATCH(B10410,Data_Orders!$A$2:$A$4727,0)),"")</f>
        <v>Northampton</v>
      </c>
    </row>
    <row r="10411" customFormat="false" ht="15" hidden="false" customHeight="false" outlineLevel="0" collapsed="false">
      <c r="A10411" s="4" t="s">
        <v>16227</v>
      </c>
      <c r="B10411" s="4" t="s">
        <v>4562</v>
      </c>
      <c r="C10411" s="4" t="s">
        <v>1064</v>
      </c>
      <c r="D10411" s="4" t="n">
        <v>1</v>
      </c>
      <c r="E10411" s="4" t="n">
        <v>97.63</v>
      </c>
      <c r="F10411" s="4" t="n">
        <v>97.63</v>
      </c>
      <c r="G10411" s="4" t="n">
        <f aca="false">INDEX(Data_Products!$D$2:$D$33,MATCH(C10411,Data_Products!$A$2:$A$33,0))</f>
        <v>65.21</v>
      </c>
      <c r="H10411" s="4" t="str">
        <f aca="false">INDEX(Data_Products!$C$2:$C$33,MATCH(C10411,Data_Products!$A$2:$A$33,0))</f>
        <v>Plumbing &amp; Drainage</v>
      </c>
      <c r="I10411" s="10" t="n">
        <f aca="false">D10411*(E10411-G10411)</f>
        <v>32.42</v>
      </c>
      <c r="J10411" s="11" t="n">
        <f aca="false">IFERROR(I10411/F10411,0)</f>
        <v>0.332070060432244</v>
      </c>
      <c r="K10411" s="4" t="str">
        <f aca="false">IFERROR(INDEX(Data_Orders!$F$2:$F$4727,MATCH(B10411,Data_Orders!$A$2:$A$4727,0)),"")</f>
        <v>Retail</v>
      </c>
      <c r="L10411" s="4" t="str">
        <f aca="false">IFERROR(INDEX(Data_Orders!$D$2:$D$4727,MATCH(B10411,Data_Orders!$A$2:$A$4727,0)),"")</f>
        <v>Northampton</v>
      </c>
    </row>
    <row r="10412" customFormat="false" ht="15" hidden="false" customHeight="false" outlineLevel="0" collapsed="false">
      <c r="A10412" s="4" t="s">
        <v>16228</v>
      </c>
      <c r="B10412" s="4" t="s">
        <v>4563</v>
      </c>
      <c r="C10412" s="4" t="s">
        <v>1039</v>
      </c>
      <c r="D10412" s="4" t="n">
        <v>8</v>
      </c>
      <c r="E10412" s="4" t="n">
        <v>160.41</v>
      </c>
      <c r="F10412" s="4" t="n">
        <v>1283.28</v>
      </c>
      <c r="G10412" s="4" t="n">
        <f aca="false">INDEX(Data_Products!$D$2:$D$33,MATCH(C10412,Data_Products!$A$2:$A$33,0))</f>
        <v>99.74</v>
      </c>
      <c r="H10412" s="4" t="str">
        <f aca="false">INDEX(Data_Products!$C$2:$C$33,MATCH(C10412,Data_Products!$A$2:$A$33,0))</f>
        <v>Insulation</v>
      </c>
      <c r="I10412" s="10" t="n">
        <f aca="false">D10412*(E10412-G10412)</f>
        <v>485.36</v>
      </c>
      <c r="J10412" s="11" t="n">
        <f aca="false">IFERROR(I10412/F10412,0)</f>
        <v>0.378218315566361</v>
      </c>
      <c r="K10412" s="4" t="str">
        <f aca="false">IFERROR(INDEX(Data_Orders!$F$2:$F$4727,MATCH(B10412,Data_Orders!$A$2:$A$4727,0)),"")</f>
        <v>Retail</v>
      </c>
      <c r="L10412" s="4" t="str">
        <f aca="false">IFERROR(INDEX(Data_Orders!$D$2:$D$4727,MATCH(B10412,Data_Orders!$A$2:$A$4727,0)),"")</f>
        <v>Northampton</v>
      </c>
    </row>
    <row r="10413" customFormat="false" ht="15" hidden="false" customHeight="false" outlineLevel="0" collapsed="false">
      <c r="A10413" s="4" t="s">
        <v>16229</v>
      </c>
      <c r="B10413" s="4" t="s">
        <v>4564</v>
      </c>
      <c r="C10413" s="4" t="s">
        <v>1035</v>
      </c>
      <c r="D10413" s="4" t="n">
        <v>18</v>
      </c>
      <c r="E10413" s="4" t="n">
        <v>165.07</v>
      </c>
      <c r="F10413" s="4" t="n">
        <v>2971.26</v>
      </c>
      <c r="G10413" s="4" t="n">
        <f aca="false">INDEX(Data_Products!$D$2:$D$33,MATCH(C10413,Data_Products!$A$2:$A$33,0))</f>
        <v>134.65</v>
      </c>
      <c r="H10413" s="4" t="str">
        <f aca="false">INDEX(Data_Products!$C$2:$C$33,MATCH(C10413,Data_Products!$A$2:$A$33,0))</f>
        <v>Insulation</v>
      </c>
      <c r="I10413" s="10" t="n">
        <f aca="false">D10413*(E10413-G10413)</f>
        <v>547.56</v>
      </c>
      <c r="J10413" s="11" t="n">
        <f aca="false">IFERROR(I10413/F10413,0)</f>
        <v>0.184285454655601</v>
      </c>
      <c r="K10413" s="4" t="str">
        <f aca="false">IFERROR(INDEX(Data_Orders!$F$2:$F$4727,MATCH(B10413,Data_Orders!$A$2:$A$4727,0)),"")</f>
        <v>Retail</v>
      </c>
      <c r="L10413" s="4" t="str">
        <f aca="false">IFERROR(INDEX(Data_Orders!$D$2:$D$4727,MATCH(B10413,Data_Orders!$A$2:$A$4727,0)),"")</f>
        <v>Northampton</v>
      </c>
    </row>
    <row r="10414" customFormat="false" ht="15" hidden="false" customHeight="false" outlineLevel="0" collapsed="false">
      <c r="A10414" s="4" t="s">
        <v>16230</v>
      </c>
      <c r="B10414" s="4" t="s">
        <v>4564</v>
      </c>
      <c r="C10414" s="4" t="s">
        <v>1070</v>
      </c>
      <c r="D10414" s="4" t="n">
        <v>20</v>
      </c>
      <c r="E10414" s="4" t="n">
        <v>230.32</v>
      </c>
      <c r="F10414" s="4" t="n">
        <v>4606.4</v>
      </c>
      <c r="G10414" s="4" t="n">
        <f aca="false">INDEX(Data_Products!$D$2:$D$33,MATCH(C10414,Data_Products!$A$2:$A$33,0))</f>
        <v>161.64</v>
      </c>
      <c r="H10414" s="4" t="str">
        <f aca="false">INDEX(Data_Products!$C$2:$C$33,MATCH(C10414,Data_Products!$A$2:$A$33,0))</f>
        <v>Landscaping</v>
      </c>
      <c r="I10414" s="10" t="n">
        <f aca="false">D10414*(E10414-G10414)</f>
        <v>1373.6</v>
      </c>
      <c r="J10414" s="11" t="n">
        <f aca="false">IFERROR(I10414/F10414,0)</f>
        <v>0.298193817297673</v>
      </c>
      <c r="K10414" s="4" t="str">
        <f aca="false">IFERROR(INDEX(Data_Orders!$F$2:$F$4727,MATCH(B10414,Data_Orders!$A$2:$A$4727,0)),"")</f>
        <v>Retail</v>
      </c>
      <c r="L10414" s="4" t="str">
        <f aca="false">IFERROR(INDEX(Data_Orders!$D$2:$D$4727,MATCH(B10414,Data_Orders!$A$2:$A$4727,0)),"")</f>
        <v>Northampton</v>
      </c>
    </row>
    <row r="10415" customFormat="false" ht="15" hidden="false" customHeight="false" outlineLevel="0" collapsed="false">
      <c r="A10415" s="4" t="s">
        <v>16231</v>
      </c>
      <c r="B10415" s="4" t="s">
        <v>4564</v>
      </c>
      <c r="C10415" s="4" t="s">
        <v>1066</v>
      </c>
      <c r="D10415" s="4" t="n">
        <v>11</v>
      </c>
      <c r="E10415" s="4" t="n">
        <v>209.69</v>
      </c>
      <c r="F10415" s="4" t="n">
        <v>2306.59</v>
      </c>
      <c r="G10415" s="4" t="n">
        <f aca="false">INDEX(Data_Products!$D$2:$D$33,MATCH(C10415,Data_Products!$A$2:$A$33,0))</f>
        <v>144.38</v>
      </c>
      <c r="H10415" s="4" t="str">
        <f aca="false">INDEX(Data_Products!$C$2:$C$33,MATCH(C10415,Data_Products!$A$2:$A$33,0))</f>
        <v>Plumbing &amp; Drainage</v>
      </c>
      <c r="I10415" s="10" t="n">
        <f aca="false">D10415*(E10415-G10415)</f>
        <v>718.41</v>
      </c>
      <c r="J10415" s="11" t="n">
        <f aca="false">IFERROR(I10415/F10415,0)</f>
        <v>0.311459773952024</v>
      </c>
      <c r="K10415" s="4" t="str">
        <f aca="false">IFERROR(INDEX(Data_Orders!$F$2:$F$4727,MATCH(B10415,Data_Orders!$A$2:$A$4727,0)),"")</f>
        <v>Retail</v>
      </c>
      <c r="L10415" s="4" t="str">
        <f aca="false">IFERROR(INDEX(Data_Orders!$D$2:$D$4727,MATCH(B10415,Data_Orders!$A$2:$A$4727,0)),"")</f>
        <v>Northampton</v>
      </c>
    </row>
    <row r="10416" customFormat="false" ht="15" hidden="false" customHeight="false" outlineLevel="0" collapsed="false">
      <c r="A10416" s="4" t="s">
        <v>16232</v>
      </c>
      <c r="B10416" s="4" t="s">
        <v>4564</v>
      </c>
      <c r="C10416" s="4" t="s">
        <v>1010</v>
      </c>
      <c r="D10416" s="4" t="n">
        <v>4</v>
      </c>
      <c r="E10416" s="4" t="n">
        <v>135.95</v>
      </c>
      <c r="F10416" s="4" t="n">
        <v>543.8</v>
      </c>
      <c r="G10416" s="4" t="n">
        <f aca="false">INDEX(Data_Products!$D$2:$D$33,MATCH(C10416,Data_Products!$A$2:$A$33,0))</f>
        <v>111.1</v>
      </c>
      <c r="H10416" s="4" t="str">
        <f aca="false">INDEX(Data_Products!$C$2:$C$33,MATCH(C10416,Data_Products!$A$2:$A$33,0))</f>
        <v>Timber</v>
      </c>
      <c r="I10416" s="10" t="n">
        <f aca="false">D10416*(E10416-G10416)</f>
        <v>99.4</v>
      </c>
      <c r="J10416" s="11" t="n">
        <f aca="false">IFERROR(I10416/F10416,0)</f>
        <v>0.18278778962854</v>
      </c>
      <c r="K10416" s="4" t="str">
        <f aca="false">IFERROR(INDEX(Data_Orders!$F$2:$F$4727,MATCH(B10416,Data_Orders!$A$2:$A$4727,0)),"")</f>
        <v>Retail</v>
      </c>
      <c r="L10416" s="4" t="str">
        <f aca="false">IFERROR(INDEX(Data_Orders!$D$2:$D$4727,MATCH(B10416,Data_Orders!$A$2:$A$4727,0)),"")</f>
        <v>Northampton</v>
      </c>
    </row>
    <row r="10417" customFormat="false" ht="15" hidden="false" customHeight="false" outlineLevel="0" collapsed="false">
      <c r="A10417" s="4" t="s">
        <v>16233</v>
      </c>
      <c r="B10417" s="4" t="s">
        <v>4564</v>
      </c>
      <c r="C10417" s="4" t="s">
        <v>1055</v>
      </c>
      <c r="D10417" s="4" t="n">
        <v>6</v>
      </c>
      <c r="E10417" s="4" t="n">
        <v>205.03</v>
      </c>
      <c r="F10417" s="4" t="n">
        <v>1230.18</v>
      </c>
      <c r="G10417" s="4" t="n">
        <f aca="false">INDEX(Data_Products!$D$2:$D$33,MATCH(C10417,Data_Products!$A$2:$A$33,0))</f>
        <v>138.6</v>
      </c>
      <c r="H10417" s="4" t="str">
        <f aca="false">INDEX(Data_Products!$C$2:$C$33,MATCH(C10417,Data_Products!$A$2:$A$33,0))</f>
        <v>Roofing</v>
      </c>
      <c r="I10417" s="10" t="n">
        <f aca="false">D10417*(E10417-G10417)</f>
        <v>398.58</v>
      </c>
      <c r="J10417" s="11" t="n">
        <f aca="false">IFERROR(I10417/F10417,0)</f>
        <v>0.324001365653807</v>
      </c>
      <c r="K10417" s="4" t="str">
        <f aca="false">IFERROR(INDEX(Data_Orders!$F$2:$F$4727,MATCH(B10417,Data_Orders!$A$2:$A$4727,0)),"")</f>
        <v>Retail</v>
      </c>
      <c r="L10417" s="4" t="str">
        <f aca="false">IFERROR(INDEX(Data_Orders!$D$2:$D$4727,MATCH(B10417,Data_Orders!$A$2:$A$4727,0)),"")</f>
        <v>Northampton</v>
      </c>
    </row>
    <row r="10418" customFormat="false" ht="15" hidden="false" customHeight="false" outlineLevel="0" collapsed="false">
      <c r="A10418" s="4" t="s">
        <v>16234</v>
      </c>
      <c r="B10418" s="4" t="s">
        <v>4565</v>
      </c>
      <c r="C10418" s="4" t="s">
        <v>1010</v>
      </c>
      <c r="D10418" s="4" t="n">
        <v>4</v>
      </c>
      <c r="E10418" s="4" t="n">
        <v>135.95</v>
      </c>
      <c r="F10418" s="4" t="n">
        <v>543.8</v>
      </c>
      <c r="G10418" s="4" t="n">
        <f aca="false">INDEX(Data_Products!$D$2:$D$33,MATCH(C10418,Data_Products!$A$2:$A$33,0))</f>
        <v>111.1</v>
      </c>
      <c r="H10418" s="4" t="str">
        <f aca="false">INDEX(Data_Products!$C$2:$C$33,MATCH(C10418,Data_Products!$A$2:$A$33,0))</f>
        <v>Timber</v>
      </c>
      <c r="I10418" s="10" t="n">
        <f aca="false">D10418*(E10418-G10418)</f>
        <v>99.4</v>
      </c>
      <c r="J10418" s="11" t="n">
        <f aca="false">IFERROR(I10418/F10418,0)</f>
        <v>0.18278778962854</v>
      </c>
      <c r="K10418" s="4" t="str">
        <f aca="false">IFERROR(INDEX(Data_Orders!$F$2:$F$4727,MATCH(B10418,Data_Orders!$A$2:$A$4727,0)),"")</f>
        <v>Retail</v>
      </c>
      <c r="L10418" s="4" t="str">
        <f aca="false">IFERROR(INDEX(Data_Orders!$D$2:$D$4727,MATCH(B10418,Data_Orders!$A$2:$A$4727,0)),"")</f>
        <v>Northampton</v>
      </c>
    </row>
    <row r="10419" customFormat="false" ht="15" hidden="false" customHeight="false" outlineLevel="0" collapsed="false">
      <c r="A10419" s="4" t="s">
        <v>16235</v>
      </c>
      <c r="B10419" s="4" t="s">
        <v>4565</v>
      </c>
      <c r="C10419" s="4" t="s">
        <v>1046</v>
      </c>
      <c r="D10419" s="4" t="n">
        <v>19</v>
      </c>
      <c r="E10419" s="4" t="n">
        <v>154.02</v>
      </c>
      <c r="F10419" s="4" t="n">
        <v>2926.38</v>
      </c>
      <c r="G10419" s="4" t="n">
        <f aca="false">INDEX(Data_Products!$D$2:$D$33,MATCH(C10419,Data_Products!$A$2:$A$33,0))</f>
        <v>102.1</v>
      </c>
      <c r="H10419" s="4" t="str">
        <f aca="false">INDEX(Data_Products!$C$2:$C$33,MATCH(C10419,Data_Products!$A$2:$A$33,0))</f>
        <v>Tools &amp; Fixings</v>
      </c>
      <c r="I10419" s="10" t="n">
        <f aca="false">D10419*(E10419-G10419)</f>
        <v>986.48</v>
      </c>
      <c r="J10419" s="11" t="n">
        <f aca="false">IFERROR(I10419/F10419,0)</f>
        <v>0.337099078041813</v>
      </c>
      <c r="K10419" s="4" t="str">
        <f aca="false">IFERROR(INDEX(Data_Orders!$F$2:$F$4727,MATCH(B10419,Data_Orders!$A$2:$A$4727,0)),"")</f>
        <v>Retail</v>
      </c>
      <c r="L10419" s="4" t="str">
        <f aca="false">IFERROR(INDEX(Data_Orders!$D$2:$D$4727,MATCH(B10419,Data_Orders!$A$2:$A$4727,0)),"")</f>
        <v>Northampton</v>
      </c>
    </row>
    <row r="10420" customFormat="false" ht="15" hidden="false" customHeight="false" outlineLevel="0" collapsed="false">
      <c r="A10420" s="4" t="s">
        <v>16236</v>
      </c>
      <c r="B10420" s="4" t="s">
        <v>4565</v>
      </c>
      <c r="C10420" s="4" t="s">
        <v>1035</v>
      </c>
      <c r="D10420" s="4" t="n">
        <v>3</v>
      </c>
      <c r="E10420" s="4" t="n">
        <v>165.07</v>
      </c>
      <c r="F10420" s="4" t="n">
        <v>495.21</v>
      </c>
      <c r="G10420" s="4" t="n">
        <f aca="false">INDEX(Data_Products!$D$2:$D$33,MATCH(C10420,Data_Products!$A$2:$A$33,0))</f>
        <v>134.65</v>
      </c>
      <c r="H10420" s="4" t="str">
        <f aca="false">INDEX(Data_Products!$C$2:$C$33,MATCH(C10420,Data_Products!$A$2:$A$33,0))</f>
        <v>Insulation</v>
      </c>
      <c r="I10420" s="10" t="n">
        <f aca="false">D10420*(E10420-G10420)</f>
        <v>91.26</v>
      </c>
      <c r="J10420" s="11" t="n">
        <f aca="false">IFERROR(I10420/F10420,0)</f>
        <v>0.184285454655601</v>
      </c>
      <c r="K10420" s="4" t="str">
        <f aca="false">IFERROR(INDEX(Data_Orders!$F$2:$F$4727,MATCH(B10420,Data_Orders!$A$2:$A$4727,0)),"")</f>
        <v>Retail</v>
      </c>
      <c r="L10420" s="4" t="str">
        <f aca="false">IFERROR(INDEX(Data_Orders!$D$2:$D$4727,MATCH(B10420,Data_Orders!$A$2:$A$4727,0)),"")</f>
        <v>Northampton</v>
      </c>
    </row>
    <row r="10421" customFormat="false" ht="15" hidden="false" customHeight="false" outlineLevel="0" collapsed="false">
      <c r="A10421" s="4" t="s">
        <v>16237</v>
      </c>
      <c r="B10421" s="4" t="s">
        <v>4565</v>
      </c>
      <c r="C10421" s="4" t="s">
        <v>1015</v>
      </c>
      <c r="D10421" s="4" t="n">
        <v>20</v>
      </c>
      <c r="E10421" s="4" t="n">
        <v>122.01</v>
      </c>
      <c r="F10421" s="4" t="n">
        <v>2440.2</v>
      </c>
      <c r="G10421" s="4" t="n">
        <f aca="false">INDEX(Data_Products!$D$2:$D$33,MATCH(C10421,Data_Products!$A$2:$A$33,0))</f>
        <v>85.53</v>
      </c>
      <c r="H10421" s="4" t="str">
        <f aca="false">INDEX(Data_Products!$C$2:$C$33,MATCH(C10421,Data_Products!$A$2:$A$33,0))</f>
        <v>Timber</v>
      </c>
      <c r="I10421" s="10" t="n">
        <f aca="false">D10421*(E10421-G10421)</f>
        <v>729.6</v>
      </c>
      <c r="J10421" s="11" t="n">
        <f aca="false">IFERROR(I10421/F10421,0)</f>
        <v>0.298991885910991</v>
      </c>
      <c r="K10421" s="4" t="str">
        <f aca="false">IFERROR(INDEX(Data_Orders!$F$2:$F$4727,MATCH(B10421,Data_Orders!$A$2:$A$4727,0)),"")</f>
        <v>Retail</v>
      </c>
      <c r="L10421" s="4" t="str">
        <f aca="false">IFERROR(INDEX(Data_Orders!$D$2:$D$4727,MATCH(B10421,Data_Orders!$A$2:$A$4727,0)),"")</f>
        <v>Northampton</v>
      </c>
    </row>
    <row r="10422" customFormat="false" ht="15" hidden="false" customHeight="false" outlineLevel="0" collapsed="false">
      <c r="A10422" s="4" t="s">
        <v>16238</v>
      </c>
      <c r="B10422" s="4" t="s">
        <v>4566</v>
      </c>
      <c r="C10422" s="4" t="s">
        <v>1035</v>
      </c>
      <c r="D10422" s="4" t="n">
        <v>12</v>
      </c>
      <c r="E10422" s="4" t="n">
        <v>165.07</v>
      </c>
      <c r="F10422" s="4" t="n">
        <v>1980.84</v>
      </c>
      <c r="G10422" s="4" t="n">
        <f aca="false">INDEX(Data_Products!$D$2:$D$33,MATCH(C10422,Data_Products!$A$2:$A$33,0))</f>
        <v>134.65</v>
      </c>
      <c r="H10422" s="4" t="str">
        <f aca="false">INDEX(Data_Products!$C$2:$C$33,MATCH(C10422,Data_Products!$A$2:$A$33,0))</f>
        <v>Insulation</v>
      </c>
      <c r="I10422" s="10" t="n">
        <f aca="false">D10422*(E10422-G10422)</f>
        <v>365.04</v>
      </c>
      <c r="J10422" s="11" t="n">
        <f aca="false">IFERROR(I10422/F10422,0)</f>
        <v>0.184285454655601</v>
      </c>
      <c r="K10422" s="4" t="str">
        <f aca="false">IFERROR(INDEX(Data_Orders!$F$2:$F$4727,MATCH(B10422,Data_Orders!$A$2:$A$4727,0)),"")</f>
        <v>Retail</v>
      </c>
      <c r="L10422" s="4" t="str">
        <f aca="false">IFERROR(INDEX(Data_Orders!$D$2:$D$4727,MATCH(B10422,Data_Orders!$A$2:$A$4727,0)),"")</f>
        <v>Northampton</v>
      </c>
    </row>
    <row r="10423" customFormat="false" ht="15" hidden="false" customHeight="false" outlineLevel="0" collapsed="false">
      <c r="A10423" s="4" t="s">
        <v>16239</v>
      </c>
      <c r="B10423" s="4" t="s">
        <v>4566</v>
      </c>
      <c r="C10423" s="4" t="s">
        <v>1028</v>
      </c>
      <c r="D10423" s="4" t="n">
        <v>14</v>
      </c>
      <c r="E10423" s="4" t="n">
        <v>118.79</v>
      </c>
      <c r="F10423" s="4" t="n">
        <v>1663.06</v>
      </c>
      <c r="G10423" s="4" t="n">
        <f aca="false">INDEX(Data_Products!$D$2:$D$33,MATCH(C10423,Data_Products!$A$2:$A$33,0))</f>
        <v>81.07</v>
      </c>
      <c r="H10423" s="4" t="str">
        <f aca="false">INDEX(Data_Products!$C$2:$C$33,MATCH(C10423,Data_Products!$A$2:$A$33,0))</f>
        <v>Cement &amp; Aggregates</v>
      </c>
      <c r="I10423" s="10" t="n">
        <f aca="false">D10423*(E10423-G10423)</f>
        <v>528.08</v>
      </c>
      <c r="J10423" s="11" t="n">
        <f aca="false">IFERROR(I10423/F10423,0)</f>
        <v>0.317535146056065</v>
      </c>
      <c r="K10423" s="4" t="str">
        <f aca="false">IFERROR(INDEX(Data_Orders!$F$2:$F$4727,MATCH(B10423,Data_Orders!$A$2:$A$4727,0)),"")</f>
        <v>Retail</v>
      </c>
      <c r="L10423" s="4" t="str">
        <f aca="false">IFERROR(INDEX(Data_Orders!$D$2:$D$4727,MATCH(B10423,Data_Orders!$A$2:$A$4727,0)),"")</f>
        <v>Northampton</v>
      </c>
    </row>
    <row r="10424" customFormat="false" ht="15" hidden="false" customHeight="false" outlineLevel="0" collapsed="false">
      <c r="A10424" s="4" t="s">
        <v>16240</v>
      </c>
      <c r="B10424" s="4" t="s">
        <v>4566</v>
      </c>
      <c r="C10424" s="4" t="s">
        <v>1075</v>
      </c>
      <c r="D10424" s="4" t="n">
        <v>20</v>
      </c>
      <c r="E10424" s="4" t="n">
        <v>98.61</v>
      </c>
      <c r="F10424" s="4" t="n">
        <v>1972.2</v>
      </c>
      <c r="G10424" s="4" t="n">
        <f aca="false">INDEX(Data_Products!$D$2:$D$33,MATCH(C10424,Data_Products!$A$2:$A$33,0))</f>
        <v>74.84</v>
      </c>
      <c r="H10424" s="4" t="str">
        <f aca="false">INDEX(Data_Products!$C$2:$C$33,MATCH(C10424,Data_Products!$A$2:$A$33,0))</f>
        <v>Landscaping</v>
      </c>
      <c r="I10424" s="10" t="n">
        <f aca="false">D10424*(E10424-G10424)</f>
        <v>475.4</v>
      </c>
      <c r="J10424" s="11" t="n">
        <f aca="false">IFERROR(I10424/F10424,0)</f>
        <v>0.24105060338708</v>
      </c>
      <c r="K10424" s="4" t="str">
        <f aca="false">IFERROR(INDEX(Data_Orders!$F$2:$F$4727,MATCH(B10424,Data_Orders!$A$2:$A$4727,0)),"")</f>
        <v>Retail</v>
      </c>
      <c r="L10424" s="4" t="str">
        <f aca="false">IFERROR(INDEX(Data_Orders!$D$2:$D$4727,MATCH(B10424,Data_Orders!$A$2:$A$4727,0)),"")</f>
        <v>Northampton</v>
      </c>
    </row>
    <row r="10425" customFormat="false" ht="15" hidden="false" customHeight="false" outlineLevel="0" collapsed="false">
      <c r="A10425" s="4" t="s">
        <v>16241</v>
      </c>
      <c r="B10425" s="4" t="s">
        <v>4567</v>
      </c>
      <c r="C10425" s="4" t="s">
        <v>1052</v>
      </c>
      <c r="D10425" s="4" t="n">
        <v>12</v>
      </c>
      <c r="E10425" s="4" t="n">
        <v>205.71</v>
      </c>
      <c r="F10425" s="4" t="n">
        <v>2468.52</v>
      </c>
      <c r="G10425" s="4" t="n">
        <f aca="false">INDEX(Data_Products!$D$2:$D$33,MATCH(C10425,Data_Products!$A$2:$A$33,0))</f>
        <v>152.29</v>
      </c>
      <c r="H10425" s="4" t="str">
        <f aca="false">INDEX(Data_Products!$C$2:$C$33,MATCH(C10425,Data_Products!$A$2:$A$33,0))</f>
        <v>Roofing</v>
      </c>
      <c r="I10425" s="10" t="n">
        <f aca="false">D10425*(E10425-G10425)</f>
        <v>641.04</v>
      </c>
      <c r="J10425" s="11" t="n">
        <f aca="false">IFERROR(I10425/F10425,0)</f>
        <v>0.259685965679841</v>
      </c>
      <c r="K10425" s="4" t="str">
        <f aca="false">IFERROR(INDEX(Data_Orders!$F$2:$F$4727,MATCH(B10425,Data_Orders!$A$2:$A$4727,0)),"")</f>
        <v>Retail</v>
      </c>
      <c r="L10425" s="4" t="str">
        <f aca="false">IFERROR(INDEX(Data_Orders!$D$2:$D$4727,MATCH(B10425,Data_Orders!$A$2:$A$4727,0)),"")</f>
        <v>Northampton</v>
      </c>
    </row>
    <row r="10426" customFormat="false" ht="15" hidden="false" customHeight="false" outlineLevel="0" collapsed="false">
      <c r="A10426" s="4" t="s">
        <v>16242</v>
      </c>
      <c r="B10426" s="4" t="s">
        <v>4567</v>
      </c>
      <c r="C10426" s="4" t="s">
        <v>1037</v>
      </c>
      <c r="D10426" s="4" t="n">
        <v>11</v>
      </c>
      <c r="E10426" s="4" t="n">
        <v>90.97</v>
      </c>
      <c r="F10426" s="4" t="n">
        <v>1000.67</v>
      </c>
      <c r="G10426" s="4" t="n">
        <f aca="false">INDEX(Data_Products!$D$2:$D$33,MATCH(C10426,Data_Products!$A$2:$A$33,0))</f>
        <v>73.81</v>
      </c>
      <c r="H10426" s="4" t="str">
        <f aca="false">INDEX(Data_Products!$C$2:$C$33,MATCH(C10426,Data_Products!$A$2:$A$33,0))</f>
        <v>Insulation</v>
      </c>
      <c r="I10426" s="10" t="n">
        <f aca="false">D10426*(E10426-G10426)</f>
        <v>188.76</v>
      </c>
      <c r="J10426" s="11" t="n">
        <f aca="false">IFERROR(I10426/F10426,0)</f>
        <v>0.18863361547763</v>
      </c>
      <c r="K10426" s="4" t="str">
        <f aca="false">IFERROR(INDEX(Data_Orders!$F$2:$F$4727,MATCH(B10426,Data_Orders!$A$2:$A$4727,0)),"")</f>
        <v>Retail</v>
      </c>
      <c r="L10426" s="4" t="str">
        <f aca="false">IFERROR(INDEX(Data_Orders!$D$2:$D$4727,MATCH(B10426,Data_Orders!$A$2:$A$4727,0)),"")</f>
        <v>Northampton</v>
      </c>
    </row>
    <row r="10427" customFormat="false" ht="15" hidden="false" customHeight="false" outlineLevel="0" collapsed="false">
      <c r="A10427" s="4" t="s">
        <v>16243</v>
      </c>
      <c r="B10427" s="4" t="s">
        <v>4568</v>
      </c>
      <c r="C10427" s="4" t="s">
        <v>1026</v>
      </c>
      <c r="D10427" s="4" t="n">
        <v>15</v>
      </c>
      <c r="E10427" s="4" t="n">
        <v>184.05</v>
      </c>
      <c r="F10427" s="4" t="n">
        <v>2760.75</v>
      </c>
      <c r="G10427" s="4" t="n">
        <f aca="false">INDEX(Data_Products!$D$2:$D$33,MATCH(C10427,Data_Products!$A$2:$A$33,0))</f>
        <v>147.44</v>
      </c>
      <c r="H10427" s="4" t="str">
        <f aca="false">INDEX(Data_Products!$C$2:$C$33,MATCH(C10427,Data_Products!$A$2:$A$33,0))</f>
        <v>Cement &amp; Aggregates</v>
      </c>
      <c r="I10427" s="10" t="n">
        <f aca="false">D10427*(E10427-G10427)</f>
        <v>549.15</v>
      </c>
      <c r="J10427" s="11" t="n">
        <f aca="false">IFERROR(I10427/F10427,0)</f>
        <v>0.19891333876664</v>
      </c>
      <c r="K10427" s="4" t="str">
        <f aca="false">IFERROR(INDEX(Data_Orders!$F$2:$F$4727,MATCH(B10427,Data_Orders!$A$2:$A$4727,0)),"")</f>
        <v>Contractor</v>
      </c>
      <c r="L10427" s="4" t="str">
        <f aca="false">IFERROR(INDEX(Data_Orders!$D$2:$D$4727,MATCH(B10427,Data_Orders!$A$2:$A$4727,0)),"")</f>
        <v>Binley (Coventry)</v>
      </c>
    </row>
    <row r="10428" customFormat="false" ht="15" hidden="false" customHeight="false" outlineLevel="0" collapsed="false">
      <c r="A10428" s="4" t="s">
        <v>16244</v>
      </c>
      <c r="B10428" s="4" t="s">
        <v>4569</v>
      </c>
      <c r="C10428" s="4" t="s">
        <v>1059</v>
      </c>
      <c r="D10428" s="4" t="n">
        <v>17</v>
      </c>
      <c r="E10428" s="4" t="n">
        <v>103.63</v>
      </c>
      <c r="F10428" s="4" t="n">
        <v>1761.71</v>
      </c>
      <c r="G10428" s="4" t="n">
        <f aca="false">INDEX(Data_Products!$D$2:$D$33,MATCH(C10428,Data_Products!$A$2:$A$33,0))</f>
        <v>82.55</v>
      </c>
      <c r="H10428" s="4" t="str">
        <f aca="false">INDEX(Data_Products!$C$2:$C$33,MATCH(C10428,Data_Products!$A$2:$A$33,0))</f>
        <v>Roofing</v>
      </c>
      <c r="I10428" s="10" t="n">
        <f aca="false">D10428*(E10428-G10428)</f>
        <v>358.36</v>
      </c>
      <c r="J10428" s="11" t="n">
        <f aca="false">IFERROR(I10428/F10428,0)</f>
        <v>0.203415999228023</v>
      </c>
      <c r="K10428" s="4" t="str">
        <f aca="false">IFERROR(INDEX(Data_Orders!$F$2:$F$4727,MATCH(B10428,Data_Orders!$A$2:$A$4727,0)),"")</f>
        <v>Contractor</v>
      </c>
      <c r="L10428" s="4" t="str">
        <f aca="false">IFERROR(INDEX(Data_Orders!$D$2:$D$4727,MATCH(B10428,Data_Orders!$A$2:$A$4727,0)),"")</f>
        <v>Binley (Coventry)</v>
      </c>
    </row>
    <row r="10429" customFormat="false" ht="15" hidden="false" customHeight="false" outlineLevel="0" collapsed="false">
      <c r="A10429" s="4" t="s">
        <v>16245</v>
      </c>
      <c r="B10429" s="4" t="s">
        <v>4570</v>
      </c>
      <c r="C10429" s="4" t="s">
        <v>1064</v>
      </c>
      <c r="D10429" s="4" t="n">
        <v>8</v>
      </c>
      <c r="E10429" s="4" t="n">
        <v>97.63</v>
      </c>
      <c r="F10429" s="4" t="n">
        <v>781.04</v>
      </c>
      <c r="G10429" s="4" t="n">
        <f aca="false">INDEX(Data_Products!$D$2:$D$33,MATCH(C10429,Data_Products!$A$2:$A$33,0))</f>
        <v>65.21</v>
      </c>
      <c r="H10429" s="4" t="str">
        <f aca="false">INDEX(Data_Products!$C$2:$C$33,MATCH(C10429,Data_Products!$A$2:$A$33,0))</f>
        <v>Plumbing &amp; Drainage</v>
      </c>
      <c r="I10429" s="10" t="n">
        <f aca="false">D10429*(E10429-G10429)</f>
        <v>259.36</v>
      </c>
      <c r="J10429" s="11" t="n">
        <f aca="false">IFERROR(I10429/F10429,0)</f>
        <v>0.332070060432244</v>
      </c>
      <c r="K10429" s="4" t="str">
        <f aca="false">IFERROR(INDEX(Data_Orders!$F$2:$F$4727,MATCH(B10429,Data_Orders!$A$2:$A$4727,0)),"")</f>
        <v>Contractor</v>
      </c>
      <c r="L10429" s="4" t="str">
        <f aca="false">IFERROR(INDEX(Data_Orders!$D$2:$D$4727,MATCH(B10429,Data_Orders!$A$2:$A$4727,0)),"")</f>
        <v>Binley (Coventry)</v>
      </c>
    </row>
    <row r="10430" customFormat="false" ht="15" hidden="false" customHeight="false" outlineLevel="0" collapsed="false">
      <c r="A10430" s="4" t="s">
        <v>16246</v>
      </c>
      <c r="B10430" s="4" t="s">
        <v>4570</v>
      </c>
      <c r="C10430" s="4" t="s">
        <v>1019</v>
      </c>
      <c r="D10430" s="4" t="n">
        <v>19</v>
      </c>
      <c r="E10430" s="4" t="n">
        <v>79.76</v>
      </c>
      <c r="F10430" s="4" t="n">
        <v>1515.44</v>
      </c>
      <c r="G10430" s="4" t="n">
        <f aca="false">INDEX(Data_Products!$D$2:$D$33,MATCH(C10430,Data_Products!$A$2:$A$33,0))</f>
        <v>59.07</v>
      </c>
      <c r="H10430" s="4" t="str">
        <f aca="false">INDEX(Data_Products!$C$2:$C$33,MATCH(C10430,Data_Products!$A$2:$A$33,0))</f>
        <v>Timber</v>
      </c>
      <c r="I10430" s="10" t="n">
        <f aca="false">D10430*(E10430-G10430)</f>
        <v>393.11</v>
      </c>
      <c r="J10430" s="11" t="n">
        <f aca="false">IFERROR(I10430/F10430,0)</f>
        <v>0.259403209628887</v>
      </c>
      <c r="K10430" s="4" t="str">
        <f aca="false">IFERROR(INDEX(Data_Orders!$F$2:$F$4727,MATCH(B10430,Data_Orders!$A$2:$A$4727,0)),"")</f>
        <v>Contractor</v>
      </c>
      <c r="L10430" s="4" t="str">
        <f aca="false">IFERROR(INDEX(Data_Orders!$D$2:$D$4727,MATCH(B10430,Data_Orders!$A$2:$A$4727,0)),"")</f>
        <v>Binley (Coventry)</v>
      </c>
    </row>
    <row r="10431" customFormat="false" ht="15" hidden="false" customHeight="false" outlineLevel="0" collapsed="false">
      <c r="A10431" s="4" t="s">
        <v>16247</v>
      </c>
      <c r="B10431" s="4" t="s">
        <v>4570</v>
      </c>
      <c r="C10431" s="4" t="s">
        <v>1070</v>
      </c>
      <c r="D10431" s="4" t="n">
        <v>12</v>
      </c>
      <c r="E10431" s="4" t="n">
        <v>230.32</v>
      </c>
      <c r="F10431" s="4" t="n">
        <v>2763.84</v>
      </c>
      <c r="G10431" s="4" t="n">
        <f aca="false">INDEX(Data_Products!$D$2:$D$33,MATCH(C10431,Data_Products!$A$2:$A$33,0))</f>
        <v>161.64</v>
      </c>
      <c r="H10431" s="4" t="str">
        <f aca="false">INDEX(Data_Products!$C$2:$C$33,MATCH(C10431,Data_Products!$A$2:$A$33,0))</f>
        <v>Landscaping</v>
      </c>
      <c r="I10431" s="10" t="n">
        <f aca="false">D10431*(E10431-G10431)</f>
        <v>824.16</v>
      </c>
      <c r="J10431" s="11" t="n">
        <f aca="false">IFERROR(I10431/F10431,0)</f>
        <v>0.298193817297673</v>
      </c>
      <c r="K10431" s="4" t="str">
        <f aca="false">IFERROR(INDEX(Data_Orders!$F$2:$F$4727,MATCH(B10431,Data_Orders!$A$2:$A$4727,0)),"")</f>
        <v>Contractor</v>
      </c>
      <c r="L10431" s="4" t="str">
        <f aca="false">IFERROR(INDEX(Data_Orders!$D$2:$D$4727,MATCH(B10431,Data_Orders!$A$2:$A$4727,0)),"")</f>
        <v>Binley (Coventry)</v>
      </c>
    </row>
    <row r="10432" customFormat="false" ht="15" hidden="false" customHeight="false" outlineLevel="0" collapsed="false">
      <c r="A10432" s="4" t="s">
        <v>16248</v>
      </c>
      <c r="B10432" s="4" t="s">
        <v>4570</v>
      </c>
      <c r="C10432" s="4" t="s">
        <v>1039</v>
      </c>
      <c r="D10432" s="4" t="n">
        <v>13</v>
      </c>
      <c r="E10432" s="4" t="n">
        <v>160.41</v>
      </c>
      <c r="F10432" s="4" t="n">
        <v>2085.33</v>
      </c>
      <c r="G10432" s="4" t="n">
        <f aca="false">INDEX(Data_Products!$D$2:$D$33,MATCH(C10432,Data_Products!$A$2:$A$33,0))</f>
        <v>99.74</v>
      </c>
      <c r="H10432" s="4" t="str">
        <f aca="false">INDEX(Data_Products!$C$2:$C$33,MATCH(C10432,Data_Products!$A$2:$A$33,0))</f>
        <v>Insulation</v>
      </c>
      <c r="I10432" s="10" t="n">
        <f aca="false">D10432*(E10432-G10432)</f>
        <v>788.71</v>
      </c>
      <c r="J10432" s="11" t="n">
        <f aca="false">IFERROR(I10432/F10432,0)</f>
        <v>0.378218315566361</v>
      </c>
      <c r="K10432" s="4" t="str">
        <f aca="false">IFERROR(INDEX(Data_Orders!$F$2:$F$4727,MATCH(B10432,Data_Orders!$A$2:$A$4727,0)),"")</f>
        <v>Contractor</v>
      </c>
      <c r="L10432" s="4" t="str">
        <f aca="false">IFERROR(INDEX(Data_Orders!$D$2:$D$4727,MATCH(B10432,Data_Orders!$A$2:$A$4727,0)),"")</f>
        <v>Binley (Coventry)</v>
      </c>
    </row>
    <row r="10433" customFormat="false" ht="15" hidden="false" customHeight="false" outlineLevel="0" collapsed="false">
      <c r="A10433" s="4" t="s">
        <v>16249</v>
      </c>
      <c r="B10433" s="4" t="s">
        <v>4571</v>
      </c>
      <c r="C10433" s="4" t="s">
        <v>1061</v>
      </c>
      <c r="D10433" s="4" t="n">
        <v>13</v>
      </c>
      <c r="E10433" s="4" t="n">
        <v>145.57</v>
      </c>
      <c r="F10433" s="4" t="n">
        <v>1892.41</v>
      </c>
      <c r="G10433" s="4" t="n">
        <f aca="false">INDEX(Data_Products!$D$2:$D$33,MATCH(C10433,Data_Products!$A$2:$A$33,0))</f>
        <v>119.29</v>
      </c>
      <c r="H10433" s="4" t="str">
        <f aca="false">INDEX(Data_Products!$C$2:$C$33,MATCH(C10433,Data_Products!$A$2:$A$33,0))</f>
        <v>Plumbing &amp; Drainage</v>
      </c>
      <c r="I10433" s="10" t="n">
        <f aca="false">D10433*(E10433-G10433)</f>
        <v>341.64</v>
      </c>
      <c r="J10433" s="11" t="n">
        <f aca="false">IFERROR(I10433/F10433,0)</f>
        <v>0.180531702960775</v>
      </c>
      <c r="K10433" s="4" t="str">
        <f aca="false">IFERROR(INDEX(Data_Orders!$F$2:$F$4727,MATCH(B10433,Data_Orders!$A$2:$A$4727,0)),"")</f>
        <v>Contractor</v>
      </c>
      <c r="L10433" s="4" t="str">
        <f aca="false">IFERROR(INDEX(Data_Orders!$D$2:$D$4727,MATCH(B10433,Data_Orders!$A$2:$A$4727,0)),"")</f>
        <v>Binley (Coventry)</v>
      </c>
    </row>
    <row r="10434" customFormat="false" ht="15" hidden="false" customHeight="false" outlineLevel="0" collapsed="false">
      <c r="A10434" s="4" t="s">
        <v>16250</v>
      </c>
      <c r="B10434" s="4" t="s">
        <v>4571</v>
      </c>
      <c r="C10434" s="4" t="s">
        <v>1037</v>
      </c>
      <c r="D10434" s="4" t="n">
        <v>15</v>
      </c>
      <c r="E10434" s="4" t="n">
        <v>90.97</v>
      </c>
      <c r="F10434" s="4" t="n">
        <v>1364.55</v>
      </c>
      <c r="G10434" s="4" t="n">
        <f aca="false">INDEX(Data_Products!$D$2:$D$33,MATCH(C10434,Data_Products!$A$2:$A$33,0))</f>
        <v>73.81</v>
      </c>
      <c r="H10434" s="4" t="str">
        <f aca="false">INDEX(Data_Products!$C$2:$C$33,MATCH(C10434,Data_Products!$A$2:$A$33,0))</f>
        <v>Insulation</v>
      </c>
      <c r="I10434" s="10" t="n">
        <f aca="false">D10434*(E10434-G10434)</f>
        <v>257.4</v>
      </c>
      <c r="J10434" s="11" t="n">
        <f aca="false">IFERROR(I10434/F10434,0)</f>
        <v>0.18863361547763</v>
      </c>
      <c r="K10434" s="4" t="str">
        <f aca="false">IFERROR(INDEX(Data_Orders!$F$2:$F$4727,MATCH(B10434,Data_Orders!$A$2:$A$4727,0)),"")</f>
        <v>Contractor</v>
      </c>
      <c r="L10434" s="4" t="str">
        <f aca="false">IFERROR(INDEX(Data_Orders!$D$2:$D$4727,MATCH(B10434,Data_Orders!$A$2:$A$4727,0)),"")</f>
        <v>Binley (Coventry)</v>
      </c>
    </row>
    <row r="10435" customFormat="false" ht="15" hidden="false" customHeight="false" outlineLevel="0" collapsed="false">
      <c r="A10435" s="4" t="s">
        <v>16251</v>
      </c>
      <c r="B10435" s="4" t="s">
        <v>4572</v>
      </c>
      <c r="C10435" s="4" t="s">
        <v>1077</v>
      </c>
      <c r="D10435" s="4" t="n">
        <v>12</v>
      </c>
      <c r="E10435" s="4" t="n">
        <v>46.61</v>
      </c>
      <c r="F10435" s="4" t="n">
        <v>559.32</v>
      </c>
      <c r="G10435" s="4" t="n">
        <f aca="false">INDEX(Data_Products!$D$2:$D$33,MATCH(C10435,Data_Products!$A$2:$A$33,0))</f>
        <v>36.87</v>
      </c>
      <c r="H10435" s="4" t="str">
        <f aca="false">INDEX(Data_Products!$C$2:$C$33,MATCH(C10435,Data_Products!$A$2:$A$33,0))</f>
        <v>Landscaping</v>
      </c>
      <c r="I10435" s="10" t="n">
        <f aca="false">D10435*(E10435-G10435)</f>
        <v>116.88</v>
      </c>
      <c r="J10435" s="11" t="n">
        <f aca="false">IFERROR(I10435/F10435,0)</f>
        <v>0.208968032611028</v>
      </c>
      <c r="K10435" s="4" t="str">
        <f aca="false">IFERROR(INDEX(Data_Orders!$F$2:$F$4727,MATCH(B10435,Data_Orders!$A$2:$A$4727,0)),"")</f>
        <v>Contractor</v>
      </c>
      <c r="L10435" s="4" t="str">
        <f aca="false">IFERROR(INDEX(Data_Orders!$D$2:$D$4727,MATCH(B10435,Data_Orders!$A$2:$A$4727,0)),"")</f>
        <v>Binley (Coventry)</v>
      </c>
    </row>
    <row r="10436" customFormat="false" ht="15" hidden="false" customHeight="false" outlineLevel="0" collapsed="false">
      <c r="A10436" s="4" t="s">
        <v>16252</v>
      </c>
      <c r="B10436" s="4" t="s">
        <v>4572</v>
      </c>
      <c r="C10436" s="4" t="s">
        <v>1010</v>
      </c>
      <c r="D10436" s="4" t="n">
        <v>12</v>
      </c>
      <c r="E10436" s="4" t="n">
        <v>135.95</v>
      </c>
      <c r="F10436" s="4" t="n">
        <v>1631.4</v>
      </c>
      <c r="G10436" s="4" t="n">
        <f aca="false">INDEX(Data_Products!$D$2:$D$33,MATCH(C10436,Data_Products!$A$2:$A$33,0))</f>
        <v>111.1</v>
      </c>
      <c r="H10436" s="4" t="str">
        <f aca="false">INDEX(Data_Products!$C$2:$C$33,MATCH(C10436,Data_Products!$A$2:$A$33,0))</f>
        <v>Timber</v>
      </c>
      <c r="I10436" s="10" t="n">
        <f aca="false">D10436*(E10436-G10436)</f>
        <v>298.2</v>
      </c>
      <c r="J10436" s="11" t="n">
        <f aca="false">IFERROR(I10436/F10436,0)</f>
        <v>0.18278778962854</v>
      </c>
      <c r="K10436" s="4" t="str">
        <f aca="false">IFERROR(INDEX(Data_Orders!$F$2:$F$4727,MATCH(B10436,Data_Orders!$A$2:$A$4727,0)),"")</f>
        <v>Contractor</v>
      </c>
      <c r="L10436" s="4" t="str">
        <f aca="false">IFERROR(INDEX(Data_Orders!$D$2:$D$4727,MATCH(B10436,Data_Orders!$A$2:$A$4727,0)),"")</f>
        <v>Binley (Coventry)</v>
      </c>
    </row>
    <row r="10437" customFormat="false" ht="15" hidden="false" customHeight="false" outlineLevel="0" collapsed="false">
      <c r="A10437" s="4" t="s">
        <v>16253</v>
      </c>
      <c r="B10437" s="4" t="s">
        <v>4573</v>
      </c>
      <c r="C10437" s="4" t="s">
        <v>1041</v>
      </c>
      <c r="D10437" s="4" t="n">
        <v>7</v>
      </c>
      <c r="E10437" s="4" t="n">
        <v>242.75</v>
      </c>
      <c r="F10437" s="4" t="n">
        <v>1699.25</v>
      </c>
      <c r="G10437" s="4" t="n">
        <f aca="false">INDEX(Data_Products!$D$2:$D$33,MATCH(C10437,Data_Products!$A$2:$A$33,0))</f>
        <v>142.94</v>
      </c>
      <c r="H10437" s="4" t="str">
        <f aca="false">INDEX(Data_Products!$C$2:$C$33,MATCH(C10437,Data_Products!$A$2:$A$33,0))</f>
        <v>Tools &amp; Fixings</v>
      </c>
      <c r="I10437" s="10" t="n">
        <f aca="false">D10437*(E10437-G10437)</f>
        <v>698.67</v>
      </c>
      <c r="J10437" s="11" t="n">
        <f aca="false">IFERROR(I10437/F10437,0)</f>
        <v>0.411163748712667</v>
      </c>
      <c r="K10437" s="4" t="str">
        <f aca="false">IFERROR(INDEX(Data_Orders!$F$2:$F$4727,MATCH(B10437,Data_Orders!$A$2:$A$4727,0)),"")</f>
        <v>Contractor</v>
      </c>
      <c r="L10437" s="4" t="str">
        <f aca="false">IFERROR(INDEX(Data_Orders!$D$2:$D$4727,MATCH(B10437,Data_Orders!$A$2:$A$4727,0)),"")</f>
        <v>Binley (Coventry)</v>
      </c>
    </row>
    <row r="10438" customFormat="false" ht="15" hidden="false" customHeight="false" outlineLevel="0" collapsed="false">
      <c r="A10438" s="4" t="s">
        <v>16254</v>
      </c>
      <c r="B10438" s="4" t="s">
        <v>4573</v>
      </c>
      <c r="C10438" s="4" t="s">
        <v>1017</v>
      </c>
      <c r="D10438" s="4" t="n">
        <v>18</v>
      </c>
      <c r="E10438" s="4" t="n">
        <v>49.15</v>
      </c>
      <c r="F10438" s="4" t="n">
        <v>884.7</v>
      </c>
      <c r="G10438" s="4" t="n">
        <f aca="false">INDEX(Data_Products!$D$2:$D$33,MATCH(C10438,Data_Products!$A$2:$A$33,0))</f>
        <v>31.44</v>
      </c>
      <c r="H10438" s="4" t="str">
        <f aca="false">INDEX(Data_Products!$C$2:$C$33,MATCH(C10438,Data_Products!$A$2:$A$33,0))</f>
        <v>Timber</v>
      </c>
      <c r="I10438" s="10" t="n">
        <f aca="false">D10438*(E10438-G10438)</f>
        <v>318.78</v>
      </c>
      <c r="J10438" s="11" t="n">
        <f aca="false">IFERROR(I10438/F10438,0)</f>
        <v>0.360325534079349</v>
      </c>
      <c r="K10438" s="4" t="str">
        <f aca="false">IFERROR(INDEX(Data_Orders!$F$2:$F$4727,MATCH(B10438,Data_Orders!$A$2:$A$4727,0)),"")</f>
        <v>Contractor</v>
      </c>
      <c r="L10438" s="4" t="str">
        <f aca="false">IFERROR(INDEX(Data_Orders!$D$2:$D$4727,MATCH(B10438,Data_Orders!$A$2:$A$4727,0)),"")</f>
        <v>Binley (Coventry)</v>
      </c>
    </row>
    <row r="10439" customFormat="false" ht="15" hidden="false" customHeight="false" outlineLevel="0" collapsed="false">
      <c r="A10439" s="4" t="s">
        <v>16255</v>
      </c>
      <c r="B10439" s="4" t="s">
        <v>4574</v>
      </c>
      <c r="C10439" s="4" t="s">
        <v>1044</v>
      </c>
      <c r="D10439" s="4" t="n">
        <v>6</v>
      </c>
      <c r="E10439" s="4" t="n">
        <v>190.44</v>
      </c>
      <c r="F10439" s="4" t="n">
        <v>1142.64</v>
      </c>
      <c r="G10439" s="4" t="n">
        <f aca="false">INDEX(Data_Products!$D$2:$D$33,MATCH(C10439,Data_Products!$A$2:$A$33,0))</f>
        <v>115.48</v>
      </c>
      <c r="H10439" s="4" t="str">
        <f aca="false">INDEX(Data_Products!$C$2:$C$33,MATCH(C10439,Data_Products!$A$2:$A$33,0))</f>
        <v>Tools &amp; Fixings</v>
      </c>
      <c r="I10439" s="10" t="n">
        <f aca="false">D10439*(E10439-G10439)</f>
        <v>449.76</v>
      </c>
      <c r="J10439" s="11" t="n">
        <f aca="false">IFERROR(I10439/F10439,0)</f>
        <v>0.393614786809494</v>
      </c>
      <c r="K10439" s="4" t="str">
        <f aca="false">IFERROR(INDEX(Data_Orders!$F$2:$F$4727,MATCH(B10439,Data_Orders!$A$2:$A$4727,0)),"")</f>
        <v>Contractor</v>
      </c>
      <c r="L10439" s="4" t="str">
        <f aca="false">IFERROR(INDEX(Data_Orders!$D$2:$D$4727,MATCH(B10439,Data_Orders!$A$2:$A$4727,0)),"")</f>
        <v>Binley (Coventry)</v>
      </c>
    </row>
    <row r="10440" customFormat="false" ht="15" hidden="false" customHeight="false" outlineLevel="0" collapsed="false">
      <c r="A10440" s="4" t="s">
        <v>16256</v>
      </c>
      <c r="B10440" s="4" t="s">
        <v>4574</v>
      </c>
      <c r="C10440" s="4" t="s">
        <v>1061</v>
      </c>
      <c r="D10440" s="4" t="n">
        <v>5</v>
      </c>
      <c r="E10440" s="4" t="n">
        <v>145.57</v>
      </c>
      <c r="F10440" s="4" t="n">
        <v>727.85</v>
      </c>
      <c r="G10440" s="4" t="n">
        <f aca="false">INDEX(Data_Products!$D$2:$D$33,MATCH(C10440,Data_Products!$A$2:$A$33,0))</f>
        <v>119.29</v>
      </c>
      <c r="H10440" s="4" t="str">
        <f aca="false">INDEX(Data_Products!$C$2:$C$33,MATCH(C10440,Data_Products!$A$2:$A$33,0))</f>
        <v>Plumbing &amp; Drainage</v>
      </c>
      <c r="I10440" s="10" t="n">
        <f aca="false">D10440*(E10440-G10440)</f>
        <v>131.4</v>
      </c>
      <c r="J10440" s="11" t="n">
        <f aca="false">IFERROR(I10440/F10440,0)</f>
        <v>0.180531702960775</v>
      </c>
      <c r="K10440" s="4" t="str">
        <f aca="false">IFERROR(INDEX(Data_Orders!$F$2:$F$4727,MATCH(B10440,Data_Orders!$A$2:$A$4727,0)),"")</f>
        <v>Contractor</v>
      </c>
      <c r="L10440" s="4" t="str">
        <f aca="false">IFERROR(INDEX(Data_Orders!$D$2:$D$4727,MATCH(B10440,Data_Orders!$A$2:$A$4727,0)),"")</f>
        <v>Binley (Coventry)</v>
      </c>
    </row>
    <row r="10441" customFormat="false" ht="15" hidden="false" customHeight="false" outlineLevel="0" collapsed="false">
      <c r="A10441" s="4" t="s">
        <v>16257</v>
      </c>
      <c r="B10441" s="4" t="s">
        <v>4574</v>
      </c>
      <c r="C10441" s="4" t="s">
        <v>1030</v>
      </c>
      <c r="D10441" s="4" t="n">
        <v>7</v>
      </c>
      <c r="E10441" s="4" t="n">
        <v>25.23</v>
      </c>
      <c r="F10441" s="4" t="n">
        <v>176.61</v>
      </c>
      <c r="G10441" s="4" t="n">
        <f aca="false">INDEX(Data_Products!$D$2:$D$33,MATCH(C10441,Data_Products!$A$2:$A$33,0))</f>
        <v>17.67</v>
      </c>
      <c r="H10441" s="4" t="str">
        <f aca="false">INDEX(Data_Products!$C$2:$C$33,MATCH(C10441,Data_Products!$A$2:$A$33,0))</f>
        <v>Cement &amp; Aggregates</v>
      </c>
      <c r="I10441" s="10" t="n">
        <f aca="false">D10441*(E10441-G10441)</f>
        <v>52.92</v>
      </c>
      <c r="J10441" s="11" t="n">
        <f aca="false">IFERROR(I10441/F10441,0)</f>
        <v>0.299643281807372</v>
      </c>
      <c r="K10441" s="4" t="str">
        <f aca="false">IFERROR(INDEX(Data_Orders!$F$2:$F$4727,MATCH(B10441,Data_Orders!$A$2:$A$4727,0)),"")</f>
        <v>Contractor</v>
      </c>
      <c r="L10441" s="4" t="str">
        <f aca="false">IFERROR(INDEX(Data_Orders!$D$2:$D$4727,MATCH(B10441,Data_Orders!$A$2:$A$4727,0)),"")</f>
        <v>Binley (Coventry)</v>
      </c>
    </row>
    <row r="10442" customFormat="false" ht="15" hidden="false" customHeight="false" outlineLevel="0" collapsed="false">
      <c r="A10442" s="4" t="s">
        <v>16258</v>
      </c>
      <c r="B10442" s="4" t="s">
        <v>4574</v>
      </c>
      <c r="C10442" s="4" t="s">
        <v>1068</v>
      </c>
      <c r="D10442" s="4" t="n">
        <v>10</v>
      </c>
      <c r="E10442" s="4" t="n">
        <v>86.28</v>
      </c>
      <c r="F10442" s="4" t="n">
        <v>862.8</v>
      </c>
      <c r="G10442" s="4" t="n">
        <f aca="false">INDEX(Data_Products!$D$2:$D$33,MATCH(C10442,Data_Products!$A$2:$A$33,0))</f>
        <v>68.55</v>
      </c>
      <c r="H10442" s="4" t="str">
        <f aca="false">INDEX(Data_Products!$C$2:$C$33,MATCH(C10442,Data_Products!$A$2:$A$33,0))</f>
        <v>Plumbing &amp; Drainage</v>
      </c>
      <c r="I10442" s="10" t="n">
        <f aca="false">D10442*(E10442-G10442)</f>
        <v>177.3</v>
      </c>
      <c r="J10442" s="11" t="n">
        <f aca="false">IFERROR(I10442/F10442,0)</f>
        <v>0.205493741307371</v>
      </c>
      <c r="K10442" s="4" t="str">
        <f aca="false">IFERROR(INDEX(Data_Orders!$F$2:$F$4727,MATCH(B10442,Data_Orders!$A$2:$A$4727,0)),"")</f>
        <v>Contractor</v>
      </c>
      <c r="L10442" s="4" t="str">
        <f aca="false">IFERROR(INDEX(Data_Orders!$D$2:$D$4727,MATCH(B10442,Data_Orders!$A$2:$A$4727,0)),"")</f>
        <v>Binley (Coventry)</v>
      </c>
    </row>
    <row r="10443" customFormat="false" ht="15" hidden="false" customHeight="false" outlineLevel="0" collapsed="false">
      <c r="A10443" s="4" t="s">
        <v>16259</v>
      </c>
      <c r="B10443" s="4" t="s">
        <v>4574</v>
      </c>
      <c r="C10443" s="4" t="s">
        <v>1013</v>
      </c>
      <c r="D10443" s="4" t="n">
        <v>13</v>
      </c>
      <c r="E10443" s="4" t="n">
        <v>240.92</v>
      </c>
      <c r="F10443" s="4" t="n">
        <v>3131.96</v>
      </c>
      <c r="G10443" s="4" t="n">
        <f aca="false">INDEX(Data_Products!$D$2:$D$33,MATCH(C10443,Data_Products!$A$2:$A$33,0))</f>
        <v>168.32</v>
      </c>
      <c r="H10443" s="4" t="str">
        <f aca="false">INDEX(Data_Products!$C$2:$C$33,MATCH(C10443,Data_Products!$A$2:$A$33,0))</f>
        <v>Timber</v>
      </c>
      <c r="I10443" s="10" t="n">
        <f aca="false">D10443*(E10443-G10443)</f>
        <v>943.8</v>
      </c>
      <c r="J10443" s="11" t="n">
        <f aca="false">IFERROR(I10443/F10443,0)</f>
        <v>0.301344844761747</v>
      </c>
      <c r="K10443" s="4" t="str">
        <f aca="false">IFERROR(INDEX(Data_Orders!$F$2:$F$4727,MATCH(B10443,Data_Orders!$A$2:$A$4727,0)),"")</f>
        <v>Contractor</v>
      </c>
      <c r="L10443" s="4" t="str">
        <f aca="false">IFERROR(INDEX(Data_Orders!$D$2:$D$4727,MATCH(B10443,Data_Orders!$A$2:$A$4727,0)),"")</f>
        <v>Binley (Coventry)</v>
      </c>
    </row>
    <row r="10444" customFormat="false" ht="15" hidden="false" customHeight="false" outlineLevel="0" collapsed="false">
      <c r="A10444" s="4" t="s">
        <v>16260</v>
      </c>
      <c r="B10444" s="4" t="s">
        <v>4575</v>
      </c>
      <c r="C10444" s="4" t="s">
        <v>1030</v>
      </c>
      <c r="D10444" s="4" t="n">
        <v>13</v>
      </c>
      <c r="E10444" s="4" t="n">
        <v>25.23</v>
      </c>
      <c r="F10444" s="4" t="n">
        <v>327.99</v>
      </c>
      <c r="G10444" s="4" t="n">
        <f aca="false">INDEX(Data_Products!$D$2:$D$33,MATCH(C10444,Data_Products!$A$2:$A$33,0))</f>
        <v>17.67</v>
      </c>
      <c r="H10444" s="4" t="str">
        <f aca="false">INDEX(Data_Products!$C$2:$C$33,MATCH(C10444,Data_Products!$A$2:$A$33,0))</f>
        <v>Cement &amp; Aggregates</v>
      </c>
      <c r="I10444" s="10" t="n">
        <f aca="false">D10444*(E10444-G10444)</f>
        <v>98.28</v>
      </c>
      <c r="J10444" s="11" t="n">
        <f aca="false">IFERROR(I10444/F10444,0)</f>
        <v>0.299643281807372</v>
      </c>
      <c r="K10444" s="4" t="str">
        <f aca="false">IFERROR(INDEX(Data_Orders!$F$2:$F$4727,MATCH(B10444,Data_Orders!$A$2:$A$4727,0)),"")</f>
        <v>Contractor</v>
      </c>
      <c r="L10444" s="4" t="str">
        <f aca="false">IFERROR(INDEX(Data_Orders!$D$2:$D$4727,MATCH(B10444,Data_Orders!$A$2:$A$4727,0)),"")</f>
        <v>Binley (Coventry)</v>
      </c>
    </row>
    <row r="10445" customFormat="false" ht="15" hidden="false" customHeight="false" outlineLevel="0" collapsed="false">
      <c r="A10445" s="4" t="s">
        <v>16261</v>
      </c>
      <c r="B10445" s="4" t="s">
        <v>4575</v>
      </c>
      <c r="C10445" s="4" t="s">
        <v>1066</v>
      </c>
      <c r="D10445" s="4" t="n">
        <v>6</v>
      </c>
      <c r="E10445" s="4" t="n">
        <v>209.69</v>
      </c>
      <c r="F10445" s="4" t="n">
        <v>1258.14</v>
      </c>
      <c r="G10445" s="4" t="n">
        <f aca="false">INDEX(Data_Products!$D$2:$D$33,MATCH(C10445,Data_Products!$A$2:$A$33,0))</f>
        <v>144.38</v>
      </c>
      <c r="H10445" s="4" t="str">
        <f aca="false">INDEX(Data_Products!$C$2:$C$33,MATCH(C10445,Data_Products!$A$2:$A$33,0))</f>
        <v>Plumbing &amp; Drainage</v>
      </c>
      <c r="I10445" s="10" t="n">
        <f aca="false">D10445*(E10445-G10445)</f>
        <v>391.86</v>
      </c>
      <c r="J10445" s="11" t="n">
        <f aca="false">IFERROR(I10445/F10445,0)</f>
        <v>0.311459773952024</v>
      </c>
      <c r="K10445" s="4" t="str">
        <f aca="false">IFERROR(INDEX(Data_Orders!$F$2:$F$4727,MATCH(B10445,Data_Orders!$A$2:$A$4727,0)),"")</f>
        <v>Contractor</v>
      </c>
      <c r="L10445" s="4" t="str">
        <f aca="false">IFERROR(INDEX(Data_Orders!$D$2:$D$4727,MATCH(B10445,Data_Orders!$A$2:$A$4727,0)),"")</f>
        <v>Binley (Coventry)</v>
      </c>
    </row>
    <row r="10446" customFormat="false" ht="15" hidden="false" customHeight="false" outlineLevel="0" collapsed="false">
      <c r="A10446" s="4" t="s">
        <v>16262</v>
      </c>
      <c r="B10446" s="4" t="s">
        <v>4575</v>
      </c>
      <c r="C10446" s="4" t="s">
        <v>1037</v>
      </c>
      <c r="D10446" s="4" t="n">
        <v>16</v>
      </c>
      <c r="E10446" s="4" t="n">
        <v>90.97</v>
      </c>
      <c r="F10446" s="4" t="n">
        <v>1455.52</v>
      </c>
      <c r="G10446" s="4" t="n">
        <f aca="false">INDEX(Data_Products!$D$2:$D$33,MATCH(C10446,Data_Products!$A$2:$A$33,0))</f>
        <v>73.81</v>
      </c>
      <c r="H10446" s="4" t="str">
        <f aca="false">INDEX(Data_Products!$C$2:$C$33,MATCH(C10446,Data_Products!$A$2:$A$33,0))</f>
        <v>Insulation</v>
      </c>
      <c r="I10446" s="10" t="n">
        <f aca="false">D10446*(E10446-G10446)</f>
        <v>274.56</v>
      </c>
      <c r="J10446" s="11" t="n">
        <f aca="false">IFERROR(I10446/F10446,0)</f>
        <v>0.18863361547763</v>
      </c>
      <c r="K10446" s="4" t="str">
        <f aca="false">IFERROR(INDEX(Data_Orders!$F$2:$F$4727,MATCH(B10446,Data_Orders!$A$2:$A$4727,0)),"")</f>
        <v>Contractor</v>
      </c>
      <c r="L10446" s="4" t="str">
        <f aca="false">IFERROR(INDEX(Data_Orders!$D$2:$D$4727,MATCH(B10446,Data_Orders!$A$2:$A$4727,0)),"")</f>
        <v>Binley (Coventry)</v>
      </c>
    </row>
    <row r="10447" customFormat="false" ht="15" hidden="false" customHeight="false" outlineLevel="0" collapsed="false">
      <c r="A10447" s="4" t="s">
        <v>16263</v>
      </c>
      <c r="B10447" s="4" t="s">
        <v>4576</v>
      </c>
      <c r="C10447" s="4" t="s">
        <v>1039</v>
      </c>
      <c r="D10447" s="4" t="n">
        <v>10</v>
      </c>
      <c r="E10447" s="4" t="n">
        <v>160.41</v>
      </c>
      <c r="F10447" s="4" t="n">
        <v>1604.1</v>
      </c>
      <c r="G10447" s="4" t="n">
        <f aca="false">INDEX(Data_Products!$D$2:$D$33,MATCH(C10447,Data_Products!$A$2:$A$33,0))</f>
        <v>99.74</v>
      </c>
      <c r="H10447" s="4" t="str">
        <f aca="false">INDEX(Data_Products!$C$2:$C$33,MATCH(C10447,Data_Products!$A$2:$A$33,0))</f>
        <v>Insulation</v>
      </c>
      <c r="I10447" s="10" t="n">
        <f aca="false">D10447*(E10447-G10447)</f>
        <v>606.7</v>
      </c>
      <c r="J10447" s="11" t="n">
        <f aca="false">IFERROR(I10447/F10447,0)</f>
        <v>0.378218315566361</v>
      </c>
      <c r="K10447" s="4" t="str">
        <f aca="false">IFERROR(INDEX(Data_Orders!$F$2:$F$4727,MATCH(B10447,Data_Orders!$A$2:$A$4727,0)),"")</f>
        <v>Trade Account</v>
      </c>
      <c r="L10447" s="4" t="str">
        <f aca="false">IFERROR(INDEX(Data_Orders!$D$2:$D$4727,MATCH(B10447,Data_Orders!$A$2:$A$4727,0)),"")</f>
        <v>Northampton</v>
      </c>
    </row>
    <row r="10448" customFormat="false" ht="15" hidden="false" customHeight="false" outlineLevel="0" collapsed="false">
      <c r="A10448" s="4" t="s">
        <v>16264</v>
      </c>
      <c r="B10448" s="4" t="s">
        <v>4576</v>
      </c>
      <c r="C10448" s="4" t="s">
        <v>1064</v>
      </c>
      <c r="D10448" s="4" t="n">
        <v>6</v>
      </c>
      <c r="E10448" s="4" t="n">
        <v>97.63</v>
      </c>
      <c r="F10448" s="4" t="n">
        <v>585.78</v>
      </c>
      <c r="G10448" s="4" t="n">
        <f aca="false">INDEX(Data_Products!$D$2:$D$33,MATCH(C10448,Data_Products!$A$2:$A$33,0))</f>
        <v>65.21</v>
      </c>
      <c r="H10448" s="4" t="str">
        <f aca="false">INDEX(Data_Products!$C$2:$C$33,MATCH(C10448,Data_Products!$A$2:$A$33,0))</f>
        <v>Plumbing &amp; Drainage</v>
      </c>
      <c r="I10448" s="10" t="n">
        <f aca="false">D10448*(E10448-G10448)</f>
        <v>194.52</v>
      </c>
      <c r="J10448" s="11" t="n">
        <f aca="false">IFERROR(I10448/F10448,0)</f>
        <v>0.332070060432244</v>
      </c>
      <c r="K10448" s="4" t="str">
        <f aca="false">IFERROR(INDEX(Data_Orders!$F$2:$F$4727,MATCH(B10448,Data_Orders!$A$2:$A$4727,0)),"")</f>
        <v>Trade Account</v>
      </c>
      <c r="L10448" s="4" t="str">
        <f aca="false">IFERROR(INDEX(Data_Orders!$D$2:$D$4727,MATCH(B10448,Data_Orders!$A$2:$A$4727,0)),"")</f>
        <v>Northampton</v>
      </c>
    </row>
    <row r="10449" customFormat="false" ht="15" hidden="false" customHeight="false" outlineLevel="0" collapsed="false">
      <c r="A10449" s="4" t="s">
        <v>16265</v>
      </c>
      <c r="B10449" s="4" t="s">
        <v>4576</v>
      </c>
      <c r="C10449" s="4" t="s">
        <v>1017</v>
      </c>
      <c r="D10449" s="4" t="n">
        <v>4</v>
      </c>
      <c r="E10449" s="4" t="n">
        <v>49.15</v>
      </c>
      <c r="F10449" s="4" t="n">
        <v>196.6</v>
      </c>
      <c r="G10449" s="4" t="n">
        <f aca="false">INDEX(Data_Products!$D$2:$D$33,MATCH(C10449,Data_Products!$A$2:$A$33,0))</f>
        <v>31.44</v>
      </c>
      <c r="H10449" s="4" t="str">
        <f aca="false">INDEX(Data_Products!$C$2:$C$33,MATCH(C10449,Data_Products!$A$2:$A$33,0))</f>
        <v>Timber</v>
      </c>
      <c r="I10449" s="10" t="n">
        <f aca="false">D10449*(E10449-G10449)</f>
        <v>70.84</v>
      </c>
      <c r="J10449" s="11" t="n">
        <f aca="false">IFERROR(I10449/F10449,0)</f>
        <v>0.360325534079349</v>
      </c>
      <c r="K10449" s="4" t="str">
        <f aca="false">IFERROR(INDEX(Data_Orders!$F$2:$F$4727,MATCH(B10449,Data_Orders!$A$2:$A$4727,0)),"")</f>
        <v>Trade Account</v>
      </c>
      <c r="L10449" s="4" t="str">
        <f aca="false">IFERROR(INDEX(Data_Orders!$D$2:$D$4727,MATCH(B10449,Data_Orders!$A$2:$A$4727,0)),"")</f>
        <v>Northampton</v>
      </c>
    </row>
    <row r="10450" customFormat="false" ht="15" hidden="false" customHeight="false" outlineLevel="0" collapsed="false">
      <c r="A10450" s="4" t="s">
        <v>16266</v>
      </c>
      <c r="B10450" s="4" t="s">
        <v>4576</v>
      </c>
      <c r="C10450" s="4" t="s">
        <v>1057</v>
      </c>
      <c r="D10450" s="4" t="n">
        <v>12</v>
      </c>
      <c r="E10450" s="4" t="n">
        <v>176.81</v>
      </c>
      <c r="F10450" s="4" t="n">
        <v>2121.72</v>
      </c>
      <c r="G10450" s="4" t="n">
        <f aca="false">INDEX(Data_Products!$D$2:$D$33,MATCH(C10450,Data_Products!$A$2:$A$33,0))</f>
        <v>129.57</v>
      </c>
      <c r="H10450" s="4" t="str">
        <f aca="false">INDEX(Data_Products!$C$2:$C$33,MATCH(C10450,Data_Products!$A$2:$A$33,0))</f>
        <v>Roofing</v>
      </c>
      <c r="I10450" s="10" t="n">
        <f aca="false">D10450*(E10450-G10450)</f>
        <v>566.88</v>
      </c>
      <c r="J10450" s="11" t="n">
        <f aca="false">IFERROR(I10450/F10450,0)</f>
        <v>0.267179458175443</v>
      </c>
      <c r="K10450" s="4" t="str">
        <f aca="false">IFERROR(INDEX(Data_Orders!$F$2:$F$4727,MATCH(B10450,Data_Orders!$A$2:$A$4727,0)),"")</f>
        <v>Trade Account</v>
      </c>
      <c r="L10450" s="4" t="str">
        <f aca="false">IFERROR(INDEX(Data_Orders!$D$2:$D$4727,MATCH(B10450,Data_Orders!$A$2:$A$4727,0)),"")</f>
        <v>Northampton</v>
      </c>
    </row>
    <row r="10451" customFormat="false" ht="15" hidden="false" customHeight="false" outlineLevel="0" collapsed="false">
      <c r="A10451" s="4" t="s">
        <v>16267</v>
      </c>
      <c r="B10451" s="4" t="s">
        <v>4577</v>
      </c>
      <c r="C10451" s="4" t="s">
        <v>1046</v>
      </c>
      <c r="D10451" s="4" t="n">
        <v>20</v>
      </c>
      <c r="E10451" s="4" t="n">
        <v>154.02</v>
      </c>
      <c r="F10451" s="4" t="n">
        <v>3080.4</v>
      </c>
      <c r="G10451" s="4" t="n">
        <f aca="false">INDEX(Data_Products!$D$2:$D$33,MATCH(C10451,Data_Products!$A$2:$A$33,0))</f>
        <v>102.1</v>
      </c>
      <c r="H10451" s="4" t="str">
        <f aca="false">INDEX(Data_Products!$C$2:$C$33,MATCH(C10451,Data_Products!$A$2:$A$33,0))</f>
        <v>Tools &amp; Fixings</v>
      </c>
      <c r="I10451" s="10" t="n">
        <f aca="false">D10451*(E10451-G10451)</f>
        <v>1038.4</v>
      </c>
      <c r="J10451" s="11" t="n">
        <f aca="false">IFERROR(I10451/F10451,0)</f>
        <v>0.337099078041813</v>
      </c>
      <c r="K10451" s="4" t="str">
        <f aca="false">IFERROR(INDEX(Data_Orders!$F$2:$F$4727,MATCH(B10451,Data_Orders!$A$2:$A$4727,0)),"")</f>
        <v>Trade Account</v>
      </c>
      <c r="L10451" s="4" t="str">
        <f aca="false">IFERROR(INDEX(Data_Orders!$D$2:$D$4727,MATCH(B10451,Data_Orders!$A$2:$A$4727,0)),"")</f>
        <v>Northampton</v>
      </c>
    </row>
    <row r="10452" customFormat="false" ht="15" hidden="false" customHeight="false" outlineLevel="0" collapsed="false">
      <c r="A10452" s="4" t="s">
        <v>16268</v>
      </c>
      <c r="B10452" s="4" t="s">
        <v>4577</v>
      </c>
      <c r="C10452" s="4" t="s">
        <v>1026</v>
      </c>
      <c r="D10452" s="4" t="n">
        <v>13</v>
      </c>
      <c r="E10452" s="4" t="n">
        <v>184.05</v>
      </c>
      <c r="F10452" s="4" t="n">
        <v>2392.65</v>
      </c>
      <c r="G10452" s="4" t="n">
        <f aca="false">INDEX(Data_Products!$D$2:$D$33,MATCH(C10452,Data_Products!$A$2:$A$33,0))</f>
        <v>147.44</v>
      </c>
      <c r="H10452" s="4" t="str">
        <f aca="false">INDEX(Data_Products!$C$2:$C$33,MATCH(C10452,Data_Products!$A$2:$A$33,0))</f>
        <v>Cement &amp; Aggregates</v>
      </c>
      <c r="I10452" s="10" t="n">
        <f aca="false">D10452*(E10452-G10452)</f>
        <v>475.93</v>
      </c>
      <c r="J10452" s="11" t="n">
        <f aca="false">IFERROR(I10452/F10452,0)</f>
        <v>0.19891333876664</v>
      </c>
      <c r="K10452" s="4" t="str">
        <f aca="false">IFERROR(INDEX(Data_Orders!$F$2:$F$4727,MATCH(B10452,Data_Orders!$A$2:$A$4727,0)),"")</f>
        <v>Trade Account</v>
      </c>
      <c r="L10452" s="4" t="str">
        <f aca="false">IFERROR(INDEX(Data_Orders!$D$2:$D$4727,MATCH(B10452,Data_Orders!$A$2:$A$4727,0)),"")</f>
        <v>Northampton</v>
      </c>
    </row>
    <row r="10453" customFormat="false" ht="15" hidden="false" customHeight="false" outlineLevel="0" collapsed="false">
      <c r="A10453" s="4" t="s">
        <v>16269</v>
      </c>
      <c r="B10453" s="4" t="s">
        <v>4577</v>
      </c>
      <c r="C10453" s="4" t="s">
        <v>1017</v>
      </c>
      <c r="D10453" s="4" t="n">
        <v>18</v>
      </c>
      <c r="E10453" s="4" t="n">
        <v>49.15</v>
      </c>
      <c r="F10453" s="4" t="n">
        <v>884.7</v>
      </c>
      <c r="G10453" s="4" t="n">
        <f aca="false">INDEX(Data_Products!$D$2:$D$33,MATCH(C10453,Data_Products!$A$2:$A$33,0))</f>
        <v>31.44</v>
      </c>
      <c r="H10453" s="4" t="str">
        <f aca="false">INDEX(Data_Products!$C$2:$C$33,MATCH(C10453,Data_Products!$A$2:$A$33,0))</f>
        <v>Timber</v>
      </c>
      <c r="I10453" s="10" t="n">
        <f aca="false">D10453*(E10453-G10453)</f>
        <v>318.78</v>
      </c>
      <c r="J10453" s="11" t="n">
        <f aca="false">IFERROR(I10453/F10453,0)</f>
        <v>0.360325534079349</v>
      </c>
      <c r="K10453" s="4" t="str">
        <f aca="false">IFERROR(INDEX(Data_Orders!$F$2:$F$4727,MATCH(B10453,Data_Orders!$A$2:$A$4727,0)),"")</f>
        <v>Trade Account</v>
      </c>
      <c r="L10453" s="4" t="str">
        <f aca="false">IFERROR(INDEX(Data_Orders!$D$2:$D$4727,MATCH(B10453,Data_Orders!$A$2:$A$4727,0)),"")</f>
        <v>Northampton</v>
      </c>
    </row>
    <row r="10454" customFormat="false" ht="15" hidden="false" customHeight="false" outlineLevel="0" collapsed="false">
      <c r="A10454" s="4" t="s">
        <v>16270</v>
      </c>
      <c r="B10454" s="4" t="s">
        <v>4578</v>
      </c>
      <c r="C10454" s="4" t="s">
        <v>1024</v>
      </c>
      <c r="D10454" s="4" t="n">
        <v>9</v>
      </c>
      <c r="E10454" s="4" t="n">
        <v>137.14</v>
      </c>
      <c r="F10454" s="4" t="n">
        <v>1234.26</v>
      </c>
      <c r="G10454" s="4" t="n">
        <f aca="false">INDEX(Data_Products!$D$2:$D$33,MATCH(C10454,Data_Products!$A$2:$A$33,0))</f>
        <v>99.99</v>
      </c>
      <c r="H10454" s="4" t="str">
        <f aca="false">INDEX(Data_Products!$C$2:$C$33,MATCH(C10454,Data_Products!$A$2:$A$33,0))</f>
        <v>Cement &amp; Aggregates</v>
      </c>
      <c r="I10454" s="10" t="n">
        <f aca="false">D10454*(E10454-G10454)</f>
        <v>334.35</v>
      </c>
      <c r="J10454" s="11" t="n">
        <f aca="false">IFERROR(I10454/F10454,0)</f>
        <v>0.270891060230421</v>
      </c>
      <c r="K10454" s="4" t="str">
        <f aca="false">IFERROR(INDEX(Data_Orders!$F$2:$F$4727,MATCH(B10454,Data_Orders!$A$2:$A$4727,0)),"")</f>
        <v>Trade Account</v>
      </c>
      <c r="L10454" s="4" t="str">
        <f aca="false">IFERROR(INDEX(Data_Orders!$D$2:$D$4727,MATCH(B10454,Data_Orders!$A$2:$A$4727,0)),"")</f>
        <v>Northampton</v>
      </c>
    </row>
    <row r="10455" customFormat="false" ht="15" hidden="false" customHeight="false" outlineLevel="0" collapsed="false">
      <c r="A10455" s="4" t="s">
        <v>16271</v>
      </c>
      <c r="B10455" s="4" t="s">
        <v>4578</v>
      </c>
      <c r="C10455" s="4" t="s">
        <v>1073</v>
      </c>
      <c r="D10455" s="4" t="n">
        <v>16</v>
      </c>
      <c r="E10455" s="4" t="n">
        <v>231.05</v>
      </c>
      <c r="F10455" s="4" t="n">
        <v>3696.8</v>
      </c>
      <c r="G10455" s="4" t="n">
        <f aca="false">INDEX(Data_Products!$D$2:$D$33,MATCH(C10455,Data_Products!$A$2:$A$33,0))</f>
        <v>148.29</v>
      </c>
      <c r="H10455" s="4" t="str">
        <f aca="false">INDEX(Data_Products!$C$2:$C$33,MATCH(C10455,Data_Products!$A$2:$A$33,0))</f>
        <v>Landscaping</v>
      </c>
      <c r="I10455" s="10" t="n">
        <f aca="false">D10455*(E10455-G10455)</f>
        <v>1324.16</v>
      </c>
      <c r="J10455" s="11" t="n">
        <f aca="false">IFERROR(I10455/F10455,0)</f>
        <v>0.358190867777537</v>
      </c>
      <c r="K10455" s="4" t="str">
        <f aca="false">IFERROR(INDEX(Data_Orders!$F$2:$F$4727,MATCH(B10455,Data_Orders!$A$2:$A$4727,0)),"")</f>
        <v>Trade Account</v>
      </c>
      <c r="L10455" s="4" t="str">
        <f aca="false">IFERROR(INDEX(Data_Orders!$D$2:$D$4727,MATCH(B10455,Data_Orders!$A$2:$A$4727,0)),"")</f>
        <v>Northampton</v>
      </c>
    </row>
    <row r="10456" customFormat="false" ht="15" hidden="false" customHeight="false" outlineLevel="0" collapsed="false">
      <c r="A10456" s="4" t="s">
        <v>16272</v>
      </c>
      <c r="B10456" s="4" t="s">
        <v>4578</v>
      </c>
      <c r="C10456" s="4" t="s">
        <v>1075</v>
      </c>
      <c r="D10456" s="4" t="n">
        <v>1</v>
      </c>
      <c r="E10456" s="4" t="n">
        <v>98.61</v>
      </c>
      <c r="F10456" s="4" t="n">
        <v>98.61</v>
      </c>
      <c r="G10456" s="4" t="n">
        <f aca="false">INDEX(Data_Products!$D$2:$D$33,MATCH(C10456,Data_Products!$A$2:$A$33,0))</f>
        <v>74.84</v>
      </c>
      <c r="H10456" s="4" t="str">
        <f aca="false">INDEX(Data_Products!$C$2:$C$33,MATCH(C10456,Data_Products!$A$2:$A$33,0))</f>
        <v>Landscaping</v>
      </c>
      <c r="I10456" s="10" t="n">
        <f aca="false">D10456*(E10456-G10456)</f>
        <v>23.77</v>
      </c>
      <c r="J10456" s="11" t="n">
        <f aca="false">IFERROR(I10456/F10456,0)</f>
        <v>0.24105060338708</v>
      </c>
      <c r="K10456" s="4" t="str">
        <f aca="false">IFERROR(INDEX(Data_Orders!$F$2:$F$4727,MATCH(B10456,Data_Orders!$A$2:$A$4727,0)),"")</f>
        <v>Trade Account</v>
      </c>
      <c r="L10456" s="4" t="str">
        <f aca="false">IFERROR(INDEX(Data_Orders!$D$2:$D$4727,MATCH(B10456,Data_Orders!$A$2:$A$4727,0)),"")</f>
        <v>Northampton</v>
      </c>
    </row>
    <row r="10457" customFormat="false" ht="15" hidden="false" customHeight="false" outlineLevel="0" collapsed="false">
      <c r="A10457" s="4" t="s">
        <v>16273</v>
      </c>
      <c r="B10457" s="4" t="s">
        <v>4578</v>
      </c>
      <c r="C10457" s="4" t="s">
        <v>1039</v>
      </c>
      <c r="D10457" s="4" t="n">
        <v>9</v>
      </c>
      <c r="E10457" s="4" t="n">
        <v>160.41</v>
      </c>
      <c r="F10457" s="4" t="n">
        <v>1443.69</v>
      </c>
      <c r="G10457" s="4" t="n">
        <f aca="false">INDEX(Data_Products!$D$2:$D$33,MATCH(C10457,Data_Products!$A$2:$A$33,0))</f>
        <v>99.74</v>
      </c>
      <c r="H10457" s="4" t="str">
        <f aca="false">INDEX(Data_Products!$C$2:$C$33,MATCH(C10457,Data_Products!$A$2:$A$33,0))</f>
        <v>Insulation</v>
      </c>
      <c r="I10457" s="10" t="n">
        <f aca="false">D10457*(E10457-G10457)</f>
        <v>546.03</v>
      </c>
      <c r="J10457" s="11" t="n">
        <f aca="false">IFERROR(I10457/F10457,0)</f>
        <v>0.378218315566361</v>
      </c>
      <c r="K10457" s="4" t="str">
        <f aca="false">IFERROR(INDEX(Data_Orders!$F$2:$F$4727,MATCH(B10457,Data_Orders!$A$2:$A$4727,0)),"")</f>
        <v>Trade Account</v>
      </c>
      <c r="L10457" s="4" t="str">
        <f aca="false">IFERROR(INDEX(Data_Orders!$D$2:$D$4727,MATCH(B10457,Data_Orders!$A$2:$A$4727,0)),"")</f>
        <v>Northampton</v>
      </c>
    </row>
    <row r="10458" customFormat="false" ht="15" hidden="false" customHeight="false" outlineLevel="0" collapsed="false">
      <c r="A10458" s="4" t="s">
        <v>16274</v>
      </c>
      <c r="B10458" s="4" t="s">
        <v>4579</v>
      </c>
      <c r="C10458" s="4" t="s">
        <v>1037</v>
      </c>
      <c r="D10458" s="4" t="n">
        <v>13</v>
      </c>
      <c r="E10458" s="4" t="n">
        <v>90.97</v>
      </c>
      <c r="F10458" s="4" t="n">
        <v>1182.61</v>
      </c>
      <c r="G10458" s="4" t="n">
        <f aca="false">INDEX(Data_Products!$D$2:$D$33,MATCH(C10458,Data_Products!$A$2:$A$33,0))</f>
        <v>73.81</v>
      </c>
      <c r="H10458" s="4" t="str">
        <f aca="false">INDEX(Data_Products!$C$2:$C$33,MATCH(C10458,Data_Products!$A$2:$A$33,0))</f>
        <v>Insulation</v>
      </c>
      <c r="I10458" s="10" t="n">
        <f aca="false">D10458*(E10458-G10458)</f>
        <v>223.08</v>
      </c>
      <c r="J10458" s="11" t="n">
        <f aca="false">IFERROR(I10458/F10458,0)</f>
        <v>0.18863361547763</v>
      </c>
      <c r="K10458" s="4" t="str">
        <f aca="false">IFERROR(INDEX(Data_Orders!$F$2:$F$4727,MATCH(B10458,Data_Orders!$A$2:$A$4727,0)),"")</f>
        <v>Trade Account</v>
      </c>
      <c r="L10458" s="4" t="str">
        <f aca="false">IFERROR(INDEX(Data_Orders!$D$2:$D$4727,MATCH(B10458,Data_Orders!$A$2:$A$4727,0)),"")</f>
        <v>Northampton</v>
      </c>
    </row>
    <row r="10459" customFormat="false" ht="15" hidden="false" customHeight="false" outlineLevel="0" collapsed="false">
      <c r="A10459" s="4" t="s">
        <v>16275</v>
      </c>
      <c r="B10459" s="4" t="s">
        <v>4579</v>
      </c>
      <c r="C10459" s="4" t="s">
        <v>1048</v>
      </c>
      <c r="D10459" s="4" t="n">
        <v>19</v>
      </c>
      <c r="E10459" s="4" t="n">
        <v>112.72</v>
      </c>
      <c r="F10459" s="4" t="n">
        <v>2141.68</v>
      </c>
      <c r="G10459" s="4" t="n">
        <f aca="false">INDEX(Data_Products!$D$2:$D$33,MATCH(C10459,Data_Products!$A$2:$A$33,0))</f>
        <v>83.21</v>
      </c>
      <c r="H10459" s="4" t="str">
        <f aca="false">INDEX(Data_Products!$C$2:$C$33,MATCH(C10459,Data_Products!$A$2:$A$33,0))</f>
        <v>Tools &amp; Fixings</v>
      </c>
      <c r="I10459" s="10" t="n">
        <f aca="false">D10459*(E10459-G10459)</f>
        <v>560.69</v>
      </c>
      <c r="J10459" s="11" t="n">
        <f aca="false">IFERROR(I10459/F10459,0)</f>
        <v>0.261799148332151</v>
      </c>
      <c r="K10459" s="4" t="str">
        <f aca="false">IFERROR(INDEX(Data_Orders!$F$2:$F$4727,MATCH(B10459,Data_Orders!$A$2:$A$4727,0)),"")</f>
        <v>Trade Account</v>
      </c>
      <c r="L10459" s="4" t="str">
        <f aca="false">IFERROR(INDEX(Data_Orders!$D$2:$D$4727,MATCH(B10459,Data_Orders!$A$2:$A$4727,0)),"")</f>
        <v>Northampton</v>
      </c>
    </row>
    <row r="10460" customFormat="false" ht="15" hidden="false" customHeight="false" outlineLevel="0" collapsed="false">
      <c r="A10460" s="4" t="s">
        <v>16276</v>
      </c>
      <c r="B10460" s="4" t="s">
        <v>4579</v>
      </c>
      <c r="C10460" s="4" t="s">
        <v>1050</v>
      </c>
      <c r="D10460" s="4" t="n">
        <v>17</v>
      </c>
      <c r="E10460" s="4" t="n">
        <v>238.63</v>
      </c>
      <c r="F10460" s="4" t="n">
        <v>4056.71</v>
      </c>
      <c r="G10460" s="4" t="n">
        <f aca="false">INDEX(Data_Products!$D$2:$D$33,MATCH(C10460,Data_Products!$A$2:$A$33,0))</f>
        <v>148.91</v>
      </c>
      <c r="H10460" s="4" t="str">
        <f aca="false">INDEX(Data_Products!$C$2:$C$33,MATCH(C10460,Data_Products!$A$2:$A$33,0))</f>
        <v>Tools &amp; Fixings</v>
      </c>
      <c r="I10460" s="10" t="n">
        <f aca="false">D10460*(E10460-G10460)</f>
        <v>1525.24</v>
      </c>
      <c r="J10460" s="11" t="n">
        <f aca="false">IFERROR(I10460/F10460,0)</f>
        <v>0.375979549930855</v>
      </c>
      <c r="K10460" s="4" t="str">
        <f aca="false">IFERROR(INDEX(Data_Orders!$F$2:$F$4727,MATCH(B10460,Data_Orders!$A$2:$A$4727,0)),"")</f>
        <v>Trade Account</v>
      </c>
      <c r="L10460" s="4" t="str">
        <f aca="false">IFERROR(INDEX(Data_Orders!$D$2:$D$4727,MATCH(B10460,Data_Orders!$A$2:$A$4727,0)),"")</f>
        <v>Northampton</v>
      </c>
    </row>
    <row r="10461" customFormat="false" ht="15" hidden="false" customHeight="false" outlineLevel="0" collapsed="false">
      <c r="A10461" s="4" t="s">
        <v>16277</v>
      </c>
      <c r="B10461" s="4" t="s">
        <v>4580</v>
      </c>
      <c r="C10461" s="4" t="s">
        <v>1024</v>
      </c>
      <c r="D10461" s="4" t="n">
        <v>13</v>
      </c>
      <c r="E10461" s="4" t="n">
        <v>137.14</v>
      </c>
      <c r="F10461" s="4" t="n">
        <v>1782.82</v>
      </c>
      <c r="G10461" s="4" t="n">
        <f aca="false">INDEX(Data_Products!$D$2:$D$33,MATCH(C10461,Data_Products!$A$2:$A$33,0))</f>
        <v>99.99</v>
      </c>
      <c r="H10461" s="4" t="str">
        <f aca="false">INDEX(Data_Products!$C$2:$C$33,MATCH(C10461,Data_Products!$A$2:$A$33,0))</f>
        <v>Cement &amp; Aggregates</v>
      </c>
      <c r="I10461" s="10" t="n">
        <f aca="false">D10461*(E10461-G10461)</f>
        <v>482.95</v>
      </c>
      <c r="J10461" s="11" t="n">
        <f aca="false">IFERROR(I10461/F10461,0)</f>
        <v>0.270891060230421</v>
      </c>
      <c r="K10461" s="4" t="str">
        <f aca="false">IFERROR(INDEX(Data_Orders!$F$2:$F$4727,MATCH(B10461,Data_Orders!$A$2:$A$4727,0)),"")</f>
        <v>Trade Account</v>
      </c>
      <c r="L10461" s="4" t="str">
        <f aca="false">IFERROR(INDEX(Data_Orders!$D$2:$D$4727,MATCH(B10461,Data_Orders!$A$2:$A$4727,0)),"")</f>
        <v>Northampton</v>
      </c>
    </row>
    <row r="10462" customFormat="false" ht="15" hidden="false" customHeight="false" outlineLevel="0" collapsed="false">
      <c r="A10462" s="4" t="s">
        <v>16278</v>
      </c>
      <c r="B10462" s="4" t="s">
        <v>4581</v>
      </c>
      <c r="C10462" s="4" t="s">
        <v>1064</v>
      </c>
      <c r="D10462" s="4" t="n">
        <v>18</v>
      </c>
      <c r="E10462" s="4" t="n">
        <v>97.63</v>
      </c>
      <c r="F10462" s="4" t="n">
        <v>1757.34</v>
      </c>
      <c r="G10462" s="4" t="n">
        <f aca="false">INDEX(Data_Products!$D$2:$D$33,MATCH(C10462,Data_Products!$A$2:$A$33,0))</f>
        <v>65.21</v>
      </c>
      <c r="H10462" s="4" t="str">
        <f aca="false">INDEX(Data_Products!$C$2:$C$33,MATCH(C10462,Data_Products!$A$2:$A$33,0))</f>
        <v>Plumbing &amp; Drainage</v>
      </c>
      <c r="I10462" s="10" t="n">
        <f aca="false">D10462*(E10462-G10462)</f>
        <v>583.56</v>
      </c>
      <c r="J10462" s="11" t="n">
        <f aca="false">IFERROR(I10462/F10462,0)</f>
        <v>0.332070060432244</v>
      </c>
      <c r="K10462" s="4" t="str">
        <f aca="false">IFERROR(INDEX(Data_Orders!$F$2:$F$4727,MATCH(B10462,Data_Orders!$A$2:$A$4727,0)),"")</f>
        <v>Trade Account</v>
      </c>
      <c r="L10462" s="4" t="str">
        <f aca="false">IFERROR(INDEX(Data_Orders!$D$2:$D$4727,MATCH(B10462,Data_Orders!$A$2:$A$4727,0)),"")</f>
        <v>Northampton</v>
      </c>
    </row>
    <row r="10463" customFormat="false" ht="15" hidden="false" customHeight="false" outlineLevel="0" collapsed="false">
      <c r="A10463" s="4" t="s">
        <v>16279</v>
      </c>
      <c r="B10463" s="4" t="s">
        <v>4581</v>
      </c>
      <c r="C10463" s="4" t="s">
        <v>1077</v>
      </c>
      <c r="D10463" s="4" t="n">
        <v>8</v>
      </c>
      <c r="E10463" s="4" t="n">
        <v>46.61</v>
      </c>
      <c r="F10463" s="4" t="n">
        <v>372.88</v>
      </c>
      <c r="G10463" s="4" t="n">
        <f aca="false">INDEX(Data_Products!$D$2:$D$33,MATCH(C10463,Data_Products!$A$2:$A$33,0))</f>
        <v>36.87</v>
      </c>
      <c r="H10463" s="4" t="str">
        <f aca="false">INDEX(Data_Products!$C$2:$C$33,MATCH(C10463,Data_Products!$A$2:$A$33,0))</f>
        <v>Landscaping</v>
      </c>
      <c r="I10463" s="10" t="n">
        <f aca="false">D10463*(E10463-G10463)</f>
        <v>77.92</v>
      </c>
      <c r="J10463" s="11" t="n">
        <f aca="false">IFERROR(I10463/F10463,0)</f>
        <v>0.208968032611028</v>
      </c>
      <c r="K10463" s="4" t="str">
        <f aca="false">IFERROR(INDEX(Data_Orders!$F$2:$F$4727,MATCH(B10463,Data_Orders!$A$2:$A$4727,0)),"")</f>
        <v>Trade Account</v>
      </c>
      <c r="L10463" s="4" t="str">
        <f aca="false">IFERROR(INDEX(Data_Orders!$D$2:$D$4727,MATCH(B10463,Data_Orders!$A$2:$A$4727,0)),"")</f>
        <v>Northampton</v>
      </c>
    </row>
    <row r="10464" customFormat="false" ht="15" hidden="false" customHeight="false" outlineLevel="0" collapsed="false">
      <c r="A10464" s="4" t="s">
        <v>16280</v>
      </c>
      <c r="B10464" s="4" t="s">
        <v>4581</v>
      </c>
      <c r="C10464" s="4" t="s">
        <v>1026</v>
      </c>
      <c r="D10464" s="4" t="n">
        <v>16</v>
      </c>
      <c r="E10464" s="4" t="n">
        <v>184.05</v>
      </c>
      <c r="F10464" s="4" t="n">
        <v>2944.8</v>
      </c>
      <c r="G10464" s="4" t="n">
        <f aca="false">INDEX(Data_Products!$D$2:$D$33,MATCH(C10464,Data_Products!$A$2:$A$33,0))</f>
        <v>147.44</v>
      </c>
      <c r="H10464" s="4" t="str">
        <f aca="false">INDEX(Data_Products!$C$2:$C$33,MATCH(C10464,Data_Products!$A$2:$A$33,0))</f>
        <v>Cement &amp; Aggregates</v>
      </c>
      <c r="I10464" s="10" t="n">
        <f aca="false">D10464*(E10464-G10464)</f>
        <v>585.76</v>
      </c>
      <c r="J10464" s="11" t="n">
        <f aca="false">IFERROR(I10464/F10464,0)</f>
        <v>0.19891333876664</v>
      </c>
      <c r="K10464" s="4" t="str">
        <f aca="false">IFERROR(INDEX(Data_Orders!$F$2:$F$4727,MATCH(B10464,Data_Orders!$A$2:$A$4727,0)),"")</f>
        <v>Trade Account</v>
      </c>
      <c r="L10464" s="4" t="str">
        <f aca="false">IFERROR(INDEX(Data_Orders!$D$2:$D$4727,MATCH(B10464,Data_Orders!$A$2:$A$4727,0)),"")</f>
        <v>Northampton</v>
      </c>
    </row>
    <row r="10465" customFormat="false" ht="15" hidden="false" customHeight="false" outlineLevel="0" collapsed="false">
      <c r="A10465" s="4" t="s">
        <v>16281</v>
      </c>
      <c r="B10465" s="4" t="s">
        <v>4581</v>
      </c>
      <c r="C10465" s="4" t="s">
        <v>1010</v>
      </c>
      <c r="D10465" s="4" t="n">
        <v>20</v>
      </c>
      <c r="E10465" s="4" t="n">
        <v>135.95</v>
      </c>
      <c r="F10465" s="4" t="n">
        <v>2719</v>
      </c>
      <c r="G10465" s="4" t="n">
        <f aca="false">INDEX(Data_Products!$D$2:$D$33,MATCH(C10465,Data_Products!$A$2:$A$33,0))</f>
        <v>111.1</v>
      </c>
      <c r="H10465" s="4" t="str">
        <f aca="false">INDEX(Data_Products!$C$2:$C$33,MATCH(C10465,Data_Products!$A$2:$A$33,0))</f>
        <v>Timber</v>
      </c>
      <c r="I10465" s="10" t="n">
        <f aca="false">D10465*(E10465-G10465)</f>
        <v>497</v>
      </c>
      <c r="J10465" s="11" t="n">
        <f aca="false">IFERROR(I10465/F10465,0)</f>
        <v>0.18278778962854</v>
      </c>
      <c r="K10465" s="4" t="str">
        <f aca="false">IFERROR(INDEX(Data_Orders!$F$2:$F$4727,MATCH(B10465,Data_Orders!$A$2:$A$4727,0)),"")</f>
        <v>Trade Account</v>
      </c>
      <c r="L10465" s="4" t="str">
        <f aca="false">IFERROR(INDEX(Data_Orders!$D$2:$D$4727,MATCH(B10465,Data_Orders!$A$2:$A$4727,0)),"")</f>
        <v>Northampton</v>
      </c>
    </row>
    <row r="10466" customFormat="false" ht="15" hidden="false" customHeight="false" outlineLevel="0" collapsed="false">
      <c r="A10466" s="4" t="s">
        <v>16282</v>
      </c>
      <c r="B10466" s="4" t="s">
        <v>4581</v>
      </c>
      <c r="C10466" s="4" t="s">
        <v>1028</v>
      </c>
      <c r="D10466" s="4" t="n">
        <v>8</v>
      </c>
      <c r="E10466" s="4" t="n">
        <v>118.79</v>
      </c>
      <c r="F10466" s="4" t="n">
        <v>950.32</v>
      </c>
      <c r="G10466" s="4" t="n">
        <f aca="false">INDEX(Data_Products!$D$2:$D$33,MATCH(C10466,Data_Products!$A$2:$A$33,0))</f>
        <v>81.07</v>
      </c>
      <c r="H10466" s="4" t="str">
        <f aca="false">INDEX(Data_Products!$C$2:$C$33,MATCH(C10466,Data_Products!$A$2:$A$33,0))</f>
        <v>Cement &amp; Aggregates</v>
      </c>
      <c r="I10466" s="10" t="n">
        <f aca="false">D10466*(E10466-G10466)</f>
        <v>301.76</v>
      </c>
      <c r="J10466" s="11" t="n">
        <f aca="false">IFERROR(I10466/F10466,0)</f>
        <v>0.317535146056065</v>
      </c>
      <c r="K10466" s="4" t="str">
        <f aca="false">IFERROR(INDEX(Data_Orders!$F$2:$F$4727,MATCH(B10466,Data_Orders!$A$2:$A$4727,0)),"")</f>
        <v>Trade Account</v>
      </c>
      <c r="L10466" s="4" t="str">
        <f aca="false">IFERROR(INDEX(Data_Orders!$D$2:$D$4727,MATCH(B10466,Data_Orders!$A$2:$A$4727,0)),"")</f>
        <v>Northampton</v>
      </c>
    </row>
    <row r="10467" customFormat="false" ht="15" hidden="false" customHeight="false" outlineLevel="0" collapsed="false">
      <c r="A10467" s="4" t="s">
        <v>16283</v>
      </c>
      <c r="B10467" s="4" t="s">
        <v>4582</v>
      </c>
      <c r="C10467" s="4" t="s">
        <v>1064</v>
      </c>
      <c r="D10467" s="4" t="n">
        <v>20</v>
      </c>
      <c r="E10467" s="4" t="n">
        <v>97.63</v>
      </c>
      <c r="F10467" s="4" t="n">
        <v>1952.6</v>
      </c>
      <c r="G10467" s="4" t="n">
        <f aca="false">INDEX(Data_Products!$D$2:$D$33,MATCH(C10467,Data_Products!$A$2:$A$33,0))</f>
        <v>65.21</v>
      </c>
      <c r="H10467" s="4" t="str">
        <f aca="false">INDEX(Data_Products!$C$2:$C$33,MATCH(C10467,Data_Products!$A$2:$A$33,0))</f>
        <v>Plumbing &amp; Drainage</v>
      </c>
      <c r="I10467" s="10" t="n">
        <f aca="false">D10467*(E10467-G10467)</f>
        <v>648.4</v>
      </c>
      <c r="J10467" s="11" t="n">
        <f aca="false">IFERROR(I10467/F10467,0)</f>
        <v>0.332070060432244</v>
      </c>
      <c r="K10467" s="4" t="str">
        <f aca="false">IFERROR(INDEX(Data_Orders!$F$2:$F$4727,MATCH(B10467,Data_Orders!$A$2:$A$4727,0)),"")</f>
        <v>Trade Account</v>
      </c>
      <c r="L10467" s="4" t="str">
        <f aca="false">IFERROR(INDEX(Data_Orders!$D$2:$D$4727,MATCH(B10467,Data_Orders!$A$2:$A$4727,0)),"")</f>
        <v>Northampton</v>
      </c>
    </row>
    <row r="10468" customFormat="false" ht="15" hidden="false" customHeight="false" outlineLevel="0" collapsed="false">
      <c r="A10468" s="4" t="s">
        <v>16284</v>
      </c>
      <c r="B10468" s="4" t="s">
        <v>4582</v>
      </c>
      <c r="C10468" s="4" t="s">
        <v>1077</v>
      </c>
      <c r="D10468" s="4" t="n">
        <v>4</v>
      </c>
      <c r="E10468" s="4" t="n">
        <v>46.61</v>
      </c>
      <c r="F10468" s="4" t="n">
        <v>186.44</v>
      </c>
      <c r="G10468" s="4" t="n">
        <f aca="false">INDEX(Data_Products!$D$2:$D$33,MATCH(C10468,Data_Products!$A$2:$A$33,0))</f>
        <v>36.87</v>
      </c>
      <c r="H10468" s="4" t="str">
        <f aca="false">INDEX(Data_Products!$C$2:$C$33,MATCH(C10468,Data_Products!$A$2:$A$33,0))</f>
        <v>Landscaping</v>
      </c>
      <c r="I10468" s="10" t="n">
        <f aca="false">D10468*(E10468-G10468)</f>
        <v>38.96</v>
      </c>
      <c r="J10468" s="11" t="n">
        <f aca="false">IFERROR(I10468/F10468,0)</f>
        <v>0.208968032611028</v>
      </c>
      <c r="K10468" s="4" t="str">
        <f aca="false">IFERROR(INDEX(Data_Orders!$F$2:$F$4727,MATCH(B10468,Data_Orders!$A$2:$A$4727,0)),"")</f>
        <v>Trade Account</v>
      </c>
      <c r="L10468" s="4" t="str">
        <f aca="false">IFERROR(INDEX(Data_Orders!$D$2:$D$4727,MATCH(B10468,Data_Orders!$A$2:$A$4727,0)),"")</f>
        <v>Northampton</v>
      </c>
    </row>
    <row r="10469" customFormat="false" ht="15" hidden="false" customHeight="false" outlineLevel="0" collapsed="false">
      <c r="A10469" s="4" t="s">
        <v>16285</v>
      </c>
      <c r="B10469" s="4" t="s">
        <v>4583</v>
      </c>
      <c r="C10469" s="4" t="s">
        <v>1044</v>
      </c>
      <c r="D10469" s="4" t="n">
        <v>2</v>
      </c>
      <c r="E10469" s="4" t="n">
        <v>190.44</v>
      </c>
      <c r="F10469" s="4" t="n">
        <v>380.88</v>
      </c>
      <c r="G10469" s="4" t="n">
        <f aca="false">INDEX(Data_Products!$D$2:$D$33,MATCH(C10469,Data_Products!$A$2:$A$33,0))</f>
        <v>115.48</v>
      </c>
      <c r="H10469" s="4" t="str">
        <f aca="false">INDEX(Data_Products!$C$2:$C$33,MATCH(C10469,Data_Products!$A$2:$A$33,0))</f>
        <v>Tools &amp; Fixings</v>
      </c>
      <c r="I10469" s="10" t="n">
        <f aca="false">D10469*(E10469-G10469)</f>
        <v>149.92</v>
      </c>
      <c r="J10469" s="11" t="n">
        <f aca="false">IFERROR(I10469/F10469,0)</f>
        <v>0.393614786809494</v>
      </c>
      <c r="K10469" s="4" t="str">
        <f aca="false">IFERROR(INDEX(Data_Orders!$F$2:$F$4727,MATCH(B10469,Data_Orders!$A$2:$A$4727,0)),"")</f>
        <v>Trade Account</v>
      </c>
      <c r="L10469" s="4" t="str">
        <f aca="false">IFERROR(INDEX(Data_Orders!$D$2:$D$4727,MATCH(B10469,Data_Orders!$A$2:$A$4727,0)),"")</f>
        <v>Northampton</v>
      </c>
    </row>
    <row r="10470" customFormat="false" ht="15" hidden="false" customHeight="false" outlineLevel="0" collapsed="false">
      <c r="A10470" s="4" t="s">
        <v>16286</v>
      </c>
      <c r="B10470" s="4" t="s">
        <v>4583</v>
      </c>
      <c r="C10470" s="4" t="s">
        <v>1075</v>
      </c>
      <c r="D10470" s="4" t="n">
        <v>13</v>
      </c>
      <c r="E10470" s="4" t="n">
        <v>98.61</v>
      </c>
      <c r="F10470" s="4" t="n">
        <v>1281.93</v>
      </c>
      <c r="G10470" s="4" t="n">
        <f aca="false">INDEX(Data_Products!$D$2:$D$33,MATCH(C10470,Data_Products!$A$2:$A$33,0))</f>
        <v>74.84</v>
      </c>
      <c r="H10470" s="4" t="str">
        <f aca="false">INDEX(Data_Products!$C$2:$C$33,MATCH(C10470,Data_Products!$A$2:$A$33,0))</f>
        <v>Landscaping</v>
      </c>
      <c r="I10470" s="10" t="n">
        <f aca="false">D10470*(E10470-G10470)</f>
        <v>309.01</v>
      </c>
      <c r="J10470" s="11" t="n">
        <f aca="false">IFERROR(I10470/F10470,0)</f>
        <v>0.24105060338708</v>
      </c>
      <c r="K10470" s="4" t="str">
        <f aca="false">IFERROR(INDEX(Data_Orders!$F$2:$F$4727,MATCH(B10470,Data_Orders!$A$2:$A$4727,0)),"")</f>
        <v>Trade Account</v>
      </c>
      <c r="L10470" s="4" t="str">
        <f aca="false">IFERROR(INDEX(Data_Orders!$D$2:$D$4727,MATCH(B10470,Data_Orders!$A$2:$A$4727,0)),"")</f>
        <v>Northampton</v>
      </c>
    </row>
    <row r="10471" customFormat="false" ht="15" hidden="false" customHeight="false" outlineLevel="0" collapsed="false">
      <c r="A10471" s="4" t="s">
        <v>16287</v>
      </c>
      <c r="B10471" s="4" t="s">
        <v>4584</v>
      </c>
      <c r="C10471" s="4" t="s">
        <v>1026</v>
      </c>
      <c r="D10471" s="4" t="n">
        <v>9</v>
      </c>
      <c r="E10471" s="4" t="n">
        <v>184.05</v>
      </c>
      <c r="F10471" s="4" t="n">
        <v>1656.45</v>
      </c>
      <c r="G10471" s="4" t="n">
        <f aca="false">INDEX(Data_Products!$D$2:$D$33,MATCH(C10471,Data_Products!$A$2:$A$33,0))</f>
        <v>147.44</v>
      </c>
      <c r="H10471" s="4" t="str">
        <f aca="false">INDEX(Data_Products!$C$2:$C$33,MATCH(C10471,Data_Products!$A$2:$A$33,0))</f>
        <v>Cement &amp; Aggregates</v>
      </c>
      <c r="I10471" s="10" t="n">
        <f aca="false">D10471*(E10471-G10471)</f>
        <v>329.49</v>
      </c>
      <c r="J10471" s="11" t="n">
        <f aca="false">IFERROR(I10471/F10471,0)</f>
        <v>0.19891333876664</v>
      </c>
      <c r="K10471" s="4" t="str">
        <f aca="false">IFERROR(INDEX(Data_Orders!$F$2:$F$4727,MATCH(B10471,Data_Orders!$A$2:$A$4727,0)),"")</f>
        <v>Trade Account</v>
      </c>
      <c r="L10471" s="4" t="str">
        <f aca="false">IFERROR(INDEX(Data_Orders!$D$2:$D$4727,MATCH(B10471,Data_Orders!$A$2:$A$4727,0)),"")</f>
        <v>Northampton</v>
      </c>
    </row>
    <row r="10472" customFormat="false" ht="15" hidden="false" customHeight="false" outlineLevel="0" collapsed="false">
      <c r="A10472" s="4" t="s">
        <v>16288</v>
      </c>
      <c r="B10472" s="4" t="s">
        <v>4584</v>
      </c>
      <c r="C10472" s="4" t="s">
        <v>1028</v>
      </c>
      <c r="D10472" s="4" t="n">
        <v>2</v>
      </c>
      <c r="E10472" s="4" t="n">
        <v>118.79</v>
      </c>
      <c r="F10472" s="4" t="n">
        <v>237.58</v>
      </c>
      <c r="G10472" s="4" t="n">
        <f aca="false">INDEX(Data_Products!$D$2:$D$33,MATCH(C10472,Data_Products!$A$2:$A$33,0))</f>
        <v>81.07</v>
      </c>
      <c r="H10472" s="4" t="str">
        <f aca="false">INDEX(Data_Products!$C$2:$C$33,MATCH(C10472,Data_Products!$A$2:$A$33,0))</f>
        <v>Cement &amp; Aggregates</v>
      </c>
      <c r="I10472" s="10" t="n">
        <f aca="false">D10472*(E10472-G10472)</f>
        <v>75.44</v>
      </c>
      <c r="J10472" s="11" t="n">
        <f aca="false">IFERROR(I10472/F10472,0)</f>
        <v>0.317535146056065</v>
      </c>
      <c r="K10472" s="4" t="str">
        <f aca="false">IFERROR(INDEX(Data_Orders!$F$2:$F$4727,MATCH(B10472,Data_Orders!$A$2:$A$4727,0)),"")</f>
        <v>Trade Account</v>
      </c>
      <c r="L10472" s="4" t="str">
        <f aca="false">IFERROR(INDEX(Data_Orders!$D$2:$D$4727,MATCH(B10472,Data_Orders!$A$2:$A$4727,0)),"")</f>
        <v>Northampton</v>
      </c>
    </row>
    <row r="10473" customFormat="false" ht="15" hidden="false" customHeight="false" outlineLevel="0" collapsed="false">
      <c r="A10473" s="4" t="s">
        <v>16289</v>
      </c>
      <c r="B10473" s="4" t="s">
        <v>4584</v>
      </c>
      <c r="C10473" s="4" t="s">
        <v>1015</v>
      </c>
      <c r="D10473" s="4" t="n">
        <v>13</v>
      </c>
      <c r="E10473" s="4" t="n">
        <v>122.01</v>
      </c>
      <c r="F10473" s="4" t="n">
        <v>1586.13</v>
      </c>
      <c r="G10473" s="4" t="n">
        <f aca="false">INDEX(Data_Products!$D$2:$D$33,MATCH(C10473,Data_Products!$A$2:$A$33,0))</f>
        <v>85.53</v>
      </c>
      <c r="H10473" s="4" t="str">
        <f aca="false">INDEX(Data_Products!$C$2:$C$33,MATCH(C10473,Data_Products!$A$2:$A$33,0))</f>
        <v>Timber</v>
      </c>
      <c r="I10473" s="10" t="n">
        <f aca="false">D10473*(E10473-G10473)</f>
        <v>474.24</v>
      </c>
      <c r="J10473" s="11" t="n">
        <f aca="false">IFERROR(I10473/F10473,0)</f>
        <v>0.298991885910991</v>
      </c>
      <c r="K10473" s="4" t="str">
        <f aca="false">IFERROR(INDEX(Data_Orders!$F$2:$F$4727,MATCH(B10473,Data_Orders!$A$2:$A$4727,0)),"")</f>
        <v>Trade Account</v>
      </c>
      <c r="L10473" s="4" t="str">
        <f aca="false">IFERROR(INDEX(Data_Orders!$D$2:$D$4727,MATCH(B10473,Data_Orders!$A$2:$A$4727,0)),"")</f>
        <v>Northampton</v>
      </c>
    </row>
    <row r="10474" customFormat="false" ht="15" hidden="false" customHeight="false" outlineLevel="0" collapsed="false">
      <c r="A10474" s="4" t="s">
        <v>16290</v>
      </c>
      <c r="B10474" s="4" t="s">
        <v>4584</v>
      </c>
      <c r="C10474" s="4" t="s">
        <v>1013</v>
      </c>
      <c r="D10474" s="4" t="n">
        <v>5</v>
      </c>
      <c r="E10474" s="4" t="n">
        <v>240.92</v>
      </c>
      <c r="F10474" s="4" t="n">
        <v>1204.6</v>
      </c>
      <c r="G10474" s="4" t="n">
        <f aca="false">INDEX(Data_Products!$D$2:$D$33,MATCH(C10474,Data_Products!$A$2:$A$33,0))</f>
        <v>168.32</v>
      </c>
      <c r="H10474" s="4" t="str">
        <f aca="false">INDEX(Data_Products!$C$2:$C$33,MATCH(C10474,Data_Products!$A$2:$A$33,0))</f>
        <v>Timber</v>
      </c>
      <c r="I10474" s="10" t="n">
        <f aca="false">D10474*(E10474-G10474)</f>
        <v>363</v>
      </c>
      <c r="J10474" s="11" t="n">
        <f aca="false">IFERROR(I10474/F10474,0)</f>
        <v>0.301344844761747</v>
      </c>
      <c r="K10474" s="4" t="str">
        <f aca="false">IFERROR(INDEX(Data_Orders!$F$2:$F$4727,MATCH(B10474,Data_Orders!$A$2:$A$4727,0)),"")</f>
        <v>Trade Account</v>
      </c>
      <c r="L10474" s="4" t="str">
        <f aca="false">IFERROR(INDEX(Data_Orders!$D$2:$D$4727,MATCH(B10474,Data_Orders!$A$2:$A$4727,0)),"")</f>
        <v>Northampton</v>
      </c>
    </row>
    <row r="10475" customFormat="false" ht="15" hidden="false" customHeight="false" outlineLevel="0" collapsed="false">
      <c r="A10475" s="4" t="s">
        <v>16291</v>
      </c>
      <c r="B10475" s="4" t="s">
        <v>4584</v>
      </c>
      <c r="C10475" s="4" t="s">
        <v>1075</v>
      </c>
      <c r="D10475" s="4" t="n">
        <v>19</v>
      </c>
      <c r="E10475" s="4" t="n">
        <v>98.61</v>
      </c>
      <c r="F10475" s="4" t="n">
        <v>1873.59</v>
      </c>
      <c r="G10475" s="4" t="n">
        <f aca="false">INDEX(Data_Products!$D$2:$D$33,MATCH(C10475,Data_Products!$A$2:$A$33,0))</f>
        <v>74.84</v>
      </c>
      <c r="H10475" s="4" t="str">
        <f aca="false">INDEX(Data_Products!$C$2:$C$33,MATCH(C10475,Data_Products!$A$2:$A$33,0))</f>
        <v>Landscaping</v>
      </c>
      <c r="I10475" s="10" t="n">
        <f aca="false">D10475*(E10475-G10475)</f>
        <v>451.63</v>
      </c>
      <c r="J10475" s="11" t="n">
        <f aca="false">IFERROR(I10475/F10475,0)</f>
        <v>0.24105060338708</v>
      </c>
      <c r="K10475" s="4" t="str">
        <f aca="false">IFERROR(INDEX(Data_Orders!$F$2:$F$4727,MATCH(B10475,Data_Orders!$A$2:$A$4727,0)),"")</f>
        <v>Trade Account</v>
      </c>
      <c r="L10475" s="4" t="str">
        <f aca="false">IFERROR(INDEX(Data_Orders!$D$2:$D$4727,MATCH(B10475,Data_Orders!$A$2:$A$4727,0)),"")</f>
        <v>Northampton</v>
      </c>
    </row>
    <row r="10476" customFormat="false" ht="15" hidden="false" customHeight="false" outlineLevel="0" collapsed="false">
      <c r="A10476" s="4" t="s">
        <v>16292</v>
      </c>
      <c r="B10476" s="4" t="s">
        <v>4585</v>
      </c>
      <c r="C10476" s="4" t="s">
        <v>1048</v>
      </c>
      <c r="D10476" s="4" t="n">
        <v>15</v>
      </c>
      <c r="E10476" s="4" t="n">
        <v>112.72</v>
      </c>
      <c r="F10476" s="4" t="n">
        <v>1690.8</v>
      </c>
      <c r="G10476" s="4" t="n">
        <f aca="false">INDEX(Data_Products!$D$2:$D$33,MATCH(C10476,Data_Products!$A$2:$A$33,0))</f>
        <v>83.21</v>
      </c>
      <c r="H10476" s="4" t="str">
        <f aca="false">INDEX(Data_Products!$C$2:$C$33,MATCH(C10476,Data_Products!$A$2:$A$33,0))</f>
        <v>Tools &amp; Fixings</v>
      </c>
      <c r="I10476" s="10" t="n">
        <f aca="false">D10476*(E10476-G10476)</f>
        <v>442.65</v>
      </c>
      <c r="J10476" s="11" t="n">
        <f aca="false">IFERROR(I10476/F10476,0)</f>
        <v>0.261799148332151</v>
      </c>
      <c r="K10476" s="4" t="str">
        <f aca="false">IFERROR(INDEX(Data_Orders!$F$2:$F$4727,MATCH(B10476,Data_Orders!$A$2:$A$4727,0)),"")</f>
        <v>Trade Account</v>
      </c>
      <c r="L10476" s="4" t="str">
        <f aca="false">IFERROR(INDEX(Data_Orders!$D$2:$D$4727,MATCH(B10476,Data_Orders!$A$2:$A$4727,0)),"")</f>
        <v>Northampton</v>
      </c>
    </row>
    <row r="10477" customFormat="false" ht="15" hidden="false" customHeight="false" outlineLevel="0" collapsed="false">
      <c r="A10477" s="4" t="s">
        <v>16293</v>
      </c>
      <c r="B10477" s="4" t="s">
        <v>4586</v>
      </c>
      <c r="C10477" s="4" t="s">
        <v>1046</v>
      </c>
      <c r="D10477" s="4" t="n">
        <v>9</v>
      </c>
      <c r="E10477" s="4" t="n">
        <v>154.02</v>
      </c>
      <c r="F10477" s="4" t="n">
        <v>1386.18</v>
      </c>
      <c r="G10477" s="4" t="n">
        <f aca="false">INDEX(Data_Products!$D$2:$D$33,MATCH(C10477,Data_Products!$A$2:$A$33,0))</f>
        <v>102.1</v>
      </c>
      <c r="H10477" s="4" t="str">
        <f aca="false">INDEX(Data_Products!$C$2:$C$33,MATCH(C10477,Data_Products!$A$2:$A$33,0))</f>
        <v>Tools &amp; Fixings</v>
      </c>
      <c r="I10477" s="10" t="n">
        <f aca="false">D10477*(E10477-G10477)</f>
        <v>467.28</v>
      </c>
      <c r="J10477" s="11" t="n">
        <f aca="false">IFERROR(I10477/F10477,0)</f>
        <v>0.337099078041813</v>
      </c>
      <c r="K10477" s="4" t="str">
        <f aca="false">IFERROR(INDEX(Data_Orders!$F$2:$F$4727,MATCH(B10477,Data_Orders!$A$2:$A$4727,0)),"")</f>
        <v>Trade Account</v>
      </c>
      <c r="L10477" s="4" t="str">
        <f aca="false">IFERROR(INDEX(Data_Orders!$D$2:$D$4727,MATCH(B10477,Data_Orders!$A$2:$A$4727,0)),"")</f>
        <v>Northampton</v>
      </c>
    </row>
    <row r="10478" customFormat="false" ht="15" hidden="false" customHeight="false" outlineLevel="0" collapsed="false">
      <c r="A10478" s="4" t="s">
        <v>16294</v>
      </c>
      <c r="B10478" s="4" t="s">
        <v>4586</v>
      </c>
      <c r="C10478" s="4" t="s">
        <v>1021</v>
      </c>
      <c r="D10478" s="4" t="n">
        <v>16</v>
      </c>
      <c r="E10478" s="4" t="n">
        <v>73.76</v>
      </c>
      <c r="F10478" s="4" t="n">
        <v>1180.16</v>
      </c>
      <c r="G10478" s="4" t="n">
        <f aca="false">INDEX(Data_Products!$D$2:$D$33,MATCH(C10478,Data_Products!$A$2:$A$33,0))</f>
        <v>51.51</v>
      </c>
      <c r="H10478" s="4" t="str">
        <f aca="false">INDEX(Data_Products!$C$2:$C$33,MATCH(C10478,Data_Products!$A$2:$A$33,0))</f>
        <v>Cement &amp; Aggregates</v>
      </c>
      <c r="I10478" s="10" t="n">
        <f aca="false">D10478*(E10478-G10478)</f>
        <v>356</v>
      </c>
      <c r="J10478" s="11" t="n">
        <f aca="false">IFERROR(I10478/F10478,0)</f>
        <v>0.301654013015184</v>
      </c>
      <c r="K10478" s="4" t="str">
        <f aca="false">IFERROR(INDEX(Data_Orders!$F$2:$F$4727,MATCH(B10478,Data_Orders!$A$2:$A$4727,0)),"")</f>
        <v>Trade Account</v>
      </c>
      <c r="L10478" s="4" t="str">
        <f aca="false">IFERROR(INDEX(Data_Orders!$D$2:$D$4727,MATCH(B10478,Data_Orders!$A$2:$A$4727,0)),"")</f>
        <v>Northampton</v>
      </c>
    </row>
    <row r="10479" customFormat="false" ht="15" hidden="false" customHeight="false" outlineLevel="0" collapsed="false">
      <c r="A10479" s="4" t="s">
        <v>16295</v>
      </c>
      <c r="B10479" s="4" t="s">
        <v>4587</v>
      </c>
      <c r="C10479" s="4" t="s">
        <v>1024</v>
      </c>
      <c r="D10479" s="4" t="n">
        <v>15</v>
      </c>
      <c r="E10479" s="4" t="n">
        <v>137.14</v>
      </c>
      <c r="F10479" s="4" t="n">
        <v>2057.1</v>
      </c>
      <c r="G10479" s="4" t="n">
        <f aca="false">INDEX(Data_Products!$D$2:$D$33,MATCH(C10479,Data_Products!$A$2:$A$33,0))</f>
        <v>99.99</v>
      </c>
      <c r="H10479" s="4" t="str">
        <f aca="false">INDEX(Data_Products!$C$2:$C$33,MATCH(C10479,Data_Products!$A$2:$A$33,0))</f>
        <v>Cement &amp; Aggregates</v>
      </c>
      <c r="I10479" s="10" t="n">
        <f aca="false">D10479*(E10479-G10479)</f>
        <v>557.25</v>
      </c>
      <c r="J10479" s="11" t="n">
        <f aca="false">IFERROR(I10479/F10479,0)</f>
        <v>0.270891060230421</v>
      </c>
      <c r="K10479" s="4" t="str">
        <f aca="false">IFERROR(INDEX(Data_Orders!$F$2:$F$4727,MATCH(B10479,Data_Orders!$A$2:$A$4727,0)),"")</f>
        <v>Trade Account</v>
      </c>
      <c r="L10479" s="4" t="str">
        <f aca="false">IFERROR(INDEX(Data_Orders!$D$2:$D$4727,MATCH(B10479,Data_Orders!$A$2:$A$4727,0)),"")</f>
        <v>Northampton</v>
      </c>
    </row>
    <row r="10480" customFormat="false" ht="15" hidden="false" customHeight="false" outlineLevel="0" collapsed="false">
      <c r="A10480" s="4" t="s">
        <v>16296</v>
      </c>
      <c r="B10480" s="4" t="s">
        <v>4587</v>
      </c>
      <c r="C10480" s="4" t="s">
        <v>1010</v>
      </c>
      <c r="D10480" s="4" t="n">
        <v>19</v>
      </c>
      <c r="E10480" s="4" t="n">
        <v>135.95</v>
      </c>
      <c r="F10480" s="4" t="n">
        <v>2583.05</v>
      </c>
      <c r="G10480" s="4" t="n">
        <f aca="false">INDEX(Data_Products!$D$2:$D$33,MATCH(C10480,Data_Products!$A$2:$A$33,0))</f>
        <v>111.1</v>
      </c>
      <c r="H10480" s="4" t="str">
        <f aca="false">INDEX(Data_Products!$C$2:$C$33,MATCH(C10480,Data_Products!$A$2:$A$33,0))</f>
        <v>Timber</v>
      </c>
      <c r="I10480" s="10" t="n">
        <f aca="false">D10480*(E10480-G10480)</f>
        <v>472.15</v>
      </c>
      <c r="J10480" s="11" t="n">
        <f aca="false">IFERROR(I10480/F10480,0)</f>
        <v>0.18278778962854</v>
      </c>
      <c r="K10480" s="4" t="str">
        <f aca="false">IFERROR(INDEX(Data_Orders!$F$2:$F$4727,MATCH(B10480,Data_Orders!$A$2:$A$4727,0)),"")</f>
        <v>Trade Account</v>
      </c>
      <c r="L10480" s="4" t="str">
        <f aca="false">IFERROR(INDEX(Data_Orders!$D$2:$D$4727,MATCH(B10480,Data_Orders!$A$2:$A$4727,0)),"")</f>
        <v>Northampton</v>
      </c>
    </row>
    <row r="10481" customFormat="false" ht="15" hidden="false" customHeight="false" outlineLevel="0" collapsed="false">
      <c r="A10481" s="4" t="s">
        <v>16297</v>
      </c>
      <c r="B10481" s="4" t="s">
        <v>4587</v>
      </c>
      <c r="C10481" s="4" t="s">
        <v>1015</v>
      </c>
      <c r="D10481" s="4" t="n">
        <v>13</v>
      </c>
      <c r="E10481" s="4" t="n">
        <v>122.01</v>
      </c>
      <c r="F10481" s="4" t="n">
        <v>1586.13</v>
      </c>
      <c r="G10481" s="4" t="n">
        <f aca="false">INDEX(Data_Products!$D$2:$D$33,MATCH(C10481,Data_Products!$A$2:$A$33,0))</f>
        <v>85.53</v>
      </c>
      <c r="H10481" s="4" t="str">
        <f aca="false">INDEX(Data_Products!$C$2:$C$33,MATCH(C10481,Data_Products!$A$2:$A$33,0))</f>
        <v>Timber</v>
      </c>
      <c r="I10481" s="10" t="n">
        <f aca="false">D10481*(E10481-G10481)</f>
        <v>474.24</v>
      </c>
      <c r="J10481" s="11" t="n">
        <f aca="false">IFERROR(I10481/F10481,0)</f>
        <v>0.298991885910991</v>
      </c>
      <c r="K10481" s="4" t="str">
        <f aca="false">IFERROR(INDEX(Data_Orders!$F$2:$F$4727,MATCH(B10481,Data_Orders!$A$2:$A$4727,0)),"")</f>
        <v>Trade Account</v>
      </c>
      <c r="L10481" s="4" t="str">
        <f aca="false">IFERROR(INDEX(Data_Orders!$D$2:$D$4727,MATCH(B10481,Data_Orders!$A$2:$A$4727,0)),"")</f>
        <v>Northampton</v>
      </c>
    </row>
    <row r="10482" customFormat="false" ht="15" hidden="false" customHeight="false" outlineLevel="0" collapsed="false">
      <c r="A10482" s="4" t="s">
        <v>16298</v>
      </c>
      <c r="B10482" s="4" t="s">
        <v>4587</v>
      </c>
      <c r="C10482" s="4" t="s">
        <v>1048</v>
      </c>
      <c r="D10482" s="4" t="n">
        <v>2</v>
      </c>
      <c r="E10482" s="4" t="n">
        <v>112.72</v>
      </c>
      <c r="F10482" s="4" t="n">
        <v>225.44</v>
      </c>
      <c r="G10482" s="4" t="n">
        <f aca="false">INDEX(Data_Products!$D$2:$D$33,MATCH(C10482,Data_Products!$A$2:$A$33,0))</f>
        <v>83.21</v>
      </c>
      <c r="H10482" s="4" t="str">
        <f aca="false">INDEX(Data_Products!$C$2:$C$33,MATCH(C10482,Data_Products!$A$2:$A$33,0))</f>
        <v>Tools &amp; Fixings</v>
      </c>
      <c r="I10482" s="10" t="n">
        <f aca="false">D10482*(E10482-G10482)</f>
        <v>59.02</v>
      </c>
      <c r="J10482" s="11" t="n">
        <f aca="false">IFERROR(I10482/F10482,0)</f>
        <v>0.261799148332151</v>
      </c>
      <c r="K10482" s="4" t="str">
        <f aca="false">IFERROR(INDEX(Data_Orders!$F$2:$F$4727,MATCH(B10482,Data_Orders!$A$2:$A$4727,0)),"")</f>
        <v>Trade Account</v>
      </c>
      <c r="L10482" s="4" t="str">
        <f aca="false">IFERROR(INDEX(Data_Orders!$D$2:$D$4727,MATCH(B10482,Data_Orders!$A$2:$A$4727,0)),"")</f>
        <v>Northampton</v>
      </c>
    </row>
    <row r="10483" customFormat="false" ht="15" hidden="false" customHeight="false" outlineLevel="0" collapsed="false">
      <c r="A10483" s="4" t="s">
        <v>16299</v>
      </c>
      <c r="B10483" s="4" t="s">
        <v>4587</v>
      </c>
      <c r="C10483" s="4" t="s">
        <v>1017</v>
      </c>
      <c r="D10483" s="4" t="n">
        <v>16</v>
      </c>
      <c r="E10483" s="4" t="n">
        <v>49.15</v>
      </c>
      <c r="F10483" s="4" t="n">
        <v>786.4</v>
      </c>
      <c r="G10483" s="4" t="n">
        <f aca="false">INDEX(Data_Products!$D$2:$D$33,MATCH(C10483,Data_Products!$A$2:$A$33,0))</f>
        <v>31.44</v>
      </c>
      <c r="H10483" s="4" t="str">
        <f aca="false">INDEX(Data_Products!$C$2:$C$33,MATCH(C10483,Data_Products!$A$2:$A$33,0))</f>
        <v>Timber</v>
      </c>
      <c r="I10483" s="10" t="n">
        <f aca="false">D10483*(E10483-G10483)</f>
        <v>283.36</v>
      </c>
      <c r="J10483" s="11" t="n">
        <f aca="false">IFERROR(I10483/F10483,0)</f>
        <v>0.360325534079349</v>
      </c>
      <c r="K10483" s="4" t="str">
        <f aca="false">IFERROR(INDEX(Data_Orders!$F$2:$F$4727,MATCH(B10483,Data_Orders!$A$2:$A$4727,0)),"")</f>
        <v>Trade Account</v>
      </c>
      <c r="L10483" s="4" t="str">
        <f aca="false">IFERROR(INDEX(Data_Orders!$D$2:$D$4727,MATCH(B10483,Data_Orders!$A$2:$A$4727,0)),"")</f>
        <v>Northampton</v>
      </c>
    </row>
    <row r="10484" customFormat="false" ht="15" hidden="false" customHeight="false" outlineLevel="0" collapsed="false">
      <c r="A10484" s="4" t="s">
        <v>16300</v>
      </c>
      <c r="B10484" s="4" t="s">
        <v>4588</v>
      </c>
      <c r="C10484" s="4" t="s">
        <v>1046</v>
      </c>
      <c r="D10484" s="4" t="n">
        <v>17</v>
      </c>
      <c r="E10484" s="4" t="n">
        <v>154.02</v>
      </c>
      <c r="F10484" s="4" t="n">
        <v>2618.34</v>
      </c>
      <c r="G10484" s="4" t="n">
        <f aca="false">INDEX(Data_Products!$D$2:$D$33,MATCH(C10484,Data_Products!$A$2:$A$33,0))</f>
        <v>102.1</v>
      </c>
      <c r="H10484" s="4" t="str">
        <f aca="false">INDEX(Data_Products!$C$2:$C$33,MATCH(C10484,Data_Products!$A$2:$A$33,0))</f>
        <v>Tools &amp; Fixings</v>
      </c>
      <c r="I10484" s="10" t="n">
        <f aca="false">D10484*(E10484-G10484)</f>
        <v>882.64</v>
      </c>
      <c r="J10484" s="11" t="n">
        <f aca="false">IFERROR(I10484/F10484,0)</f>
        <v>0.337099078041813</v>
      </c>
      <c r="K10484" s="4" t="str">
        <f aca="false">IFERROR(INDEX(Data_Orders!$F$2:$F$4727,MATCH(B10484,Data_Orders!$A$2:$A$4727,0)),"")</f>
        <v>Trade Account</v>
      </c>
      <c r="L10484" s="4" t="str">
        <f aca="false">IFERROR(INDEX(Data_Orders!$D$2:$D$4727,MATCH(B10484,Data_Orders!$A$2:$A$4727,0)),"")</f>
        <v>Northampton</v>
      </c>
    </row>
    <row r="10485" customFormat="false" ht="15" hidden="false" customHeight="false" outlineLevel="0" collapsed="false">
      <c r="A10485" s="4" t="s">
        <v>16301</v>
      </c>
      <c r="B10485" s="4" t="s">
        <v>4588</v>
      </c>
      <c r="C10485" s="4" t="s">
        <v>1052</v>
      </c>
      <c r="D10485" s="4" t="n">
        <v>9</v>
      </c>
      <c r="E10485" s="4" t="n">
        <v>205.71</v>
      </c>
      <c r="F10485" s="4" t="n">
        <v>1851.39</v>
      </c>
      <c r="G10485" s="4" t="n">
        <f aca="false">INDEX(Data_Products!$D$2:$D$33,MATCH(C10485,Data_Products!$A$2:$A$33,0))</f>
        <v>152.29</v>
      </c>
      <c r="H10485" s="4" t="str">
        <f aca="false">INDEX(Data_Products!$C$2:$C$33,MATCH(C10485,Data_Products!$A$2:$A$33,0))</f>
        <v>Roofing</v>
      </c>
      <c r="I10485" s="10" t="n">
        <f aca="false">D10485*(E10485-G10485)</f>
        <v>480.78</v>
      </c>
      <c r="J10485" s="11" t="n">
        <f aca="false">IFERROR(I10485/F10485,0)</f>
        <v>0.259685965679841</v>
      </c>
      <c r="K10485" s="4" t="str">
        <f aca="false">IFERROR(INDEX(Data_Orders!$F$2:$F$4727,MATCH(B10485,Data_Orders!$A$2:$A$4727,0)),"")</f>
        <v>Trade Account</v>
      </c>
      <c r="L10485" s="4" t="str">
        <f aca="false">IFERROR(INDEX(Data_Orders!$D$2:$D$4727,MATCH(B10485,Data_Orders!$A$2:$A$4727,0)),"")</f>
        <v>Northampton</v>
      </c>
    </row>
    <row r="10486" customFormat="false" ht="15" hidden="false" customHeight="false" outlineLevel="0" collapsed="false">
      <c r="A10486" s="4" t="s">
        <v>16302</v>
      </c>
      <c r="B10486" s="4" t="s">
        <v>4588</v>
      </c>
      <c r="C10486" s="4" t="s">
        <v>1061</v>
      </c>
      <c r="D10486" s="4" t="n">
        <v>19</v>
      </c>
      <c r="E10486" s="4" t="n">
        <v>145.57</v>
      </c>
      <c r="F10486" s="4" t="n">
        <v>2765.83</v>
      </c>
      <c r="G10486" s="4" t="n">
        <f aca="false">INDEX(Data_Products!$D$2:$D$33,MATCH(C10486,Data_Products!$A$2:$A$33,0))</f>
        <v>119.29</v>
      </c>
      <c r="H10486" s="4" t="str">
        <f aca="false">INDEX(Data_Products!$C$2:$C$33,MATCH(C10486,Data_Products!$A$2:$A$33,0))</f>
        <v>Plumbing &amp; Drainage</v>
      </c>
      <c r="I10486" s="10" t="n">
        <f aca="false">D10486*(E10486-G10486)</f>
        <v>499.32</v>
      </c>
      <c r="J10486" s="11" t="n">
        <f aca="false">IFERROR(I10486/F10486,0)</f>
        <v>0.180531702960775</v>
      </c>
      <c r="K10486" s="4" t="str">
        <f aca="false">IFERROR(INDEX(Data_Orders!$F$2:$F$4727,MATCH(B10486,Data_Orders!$A$2:$A$4727,0)),"")</f>
        <v>Trade Account</v>
      </c>
      <c r="L10486" s="4" t="str">
        <f aca="false">IFERROR(INDEX(Data_Orders!$D$2:$D$4727,MATCH(B10486,Data_Orders!$A$2:$A$4727,0)),"")</f>
        <v>Northampton</v>
      </c>
    </row>
    <row r="10487" customFormat="false" ht="15" hidden="false" customHeight="false" outlineLevel="0" collapsed="false">
      <c r="A10487" s="4" t="s">
        <v>16303</v>
      </c>
      <c r="B10487" s="4" t="s">
        <v>4588</v>
      </c>
      <c r="C10487" s="4" t="s">
        <v>1066</v>
      </c>
      <c r="D10487" s="4" t="n">
        <v>16</v>
      </c>
      <c r="E10487" s="4" t="n">
        <v>209.69</v>
      </c>
      <c r="F10487" s="4" t="n">
        <v>3355.04</v>
      </c>
      <c r="G10487" s="4" t="n">
        <f aca="false">INDEX(Data_Products!$D$2:$D$33,MATCH(C10487,Data_Products!$A$2:$A$33,0))</f>
        <v>144.38</v>
      </c>
      <c r="H10487" s="4" t="str">
        <f aca="false">INDEX(Data_Products!$C$2:$C$33,MATCH(C10487,Data_Products!$A$2:$A$33,0))</f>
        <v>Plumbing &amp; Drainage</v>
      </c>
      <c r="I10487" s="10" t="n">
        <f aca="false">D10487*(E10487-G10487)</f>
        <v>1044.96</v>
      </c>
      <c r="J10487" s="11" t="n">
        <f aca="false">IFERROR(I10487/F10487,0)</f>
        <v>0.311459773952024</v>
      </c>
      <c r="K10487" s="4" t="str">
        <f aca="false">IFERROR(INDEX(Data_Orders!$F$2:$F$4727,MATCH(B10487,Data_Orders!$A$2:$A$4727,0)),"")</f>
        <v>Trade Account</v>
      </c>
      <c r="L10487" s="4" t="str">
        <f aca="false">IFERROR(INDEX(Data_Orders!$D$2:$D$4727,MATCH(B10487,Data_Orders!$A$2:$A$4727,0)),"")</f>
        <v>Northampton</v>
      </c>
    </row>
    <row r="10488" customFormat="false" ht="15" hidden="false" customHeight="false" outlineLevel="0" collapsed="false">
      <c r="A10488" s="4" t="s">
        <v>16304</v>
      </c>
      <c r="B10488" s="4" t="s">
        <v>4589</v>
      </c>
      <c r="C10488" s="4" t="s">
        <v>1048</v>
      </c>
      <c r="D10488" s="4" t="n">
        <v>20</v>
      </c>
      <c r="E10488" s="4" t="n">
        <v>112.72</v>
      </c>
      <c r="F10488" s="4" t="n">
        <v>2254.4</v>
      </c>
      <c r="G10488" s="4" t="n">
        <f aca="false">INDEX(Data_Products!$D$2:$D$33,MATCH(C10488,Data_Products!$A$2:$A$33,0))</f>
        <v>83.21</v>
      </c>
      <c r="H10488" s="4" t="str">
        <f aca="false">INDEX(Data_Products!$C$2:$C$33,MATCH(C10488,Data_Products!$A$2:$A$33,0))</f>
        <v>Tools &amp; Fixings</v>
      </c>
      <c r="I10488" s="10" t="n">
        <f aca="false">D10488*(E10488-G10488)</f>
        <v>590.2</v>
      </c>
      <c r="J10488" s="11" t="n">
        <f aca="false">IFERROR(I10488/F10488,0)</f>
        <v>0.26179914833215</v>
      </c>
      <c r="K10488" s="4" t="str">
        <f aca="false">IFERROR(INDEX(Data_Orders!$F$2:$F$4727,MATCH(B10488,Data_Orders!$A$2:$A$4727,0)),"")</f>
        <v>Trade Account</v>
      </c>
      <c r="L10488" s="4" t="str">
        <f aca="false">IFERROR(INDEX(Data_Orders!$D$2:$D$4727,MATCH(B10488,Data_Orders!$A$2:$A$4727,0)),"")</f>
        <v>Nuneaton</v>
      </c>
    </row>
    <row r="10489" customFormat="false" ht="15" hidden="false" customHeight="false" outlineLevel="0" collapsed="false">
      <c r="A10489" s="4" t="s">
        <v>16305</v>
      </c>
      <c r="B10489" s="4" t="s">
        <v>4590</v>
      </c>
      <c r="C10489" s="4" t="s">
        <v>1077</v>
      </c>
      <c r="D10489" s="4" t="n">
        <v>1</v>
      </c>
      <c r="E10489" s="4" t="n">
        <v>46.61</v>
      </c>
      <c r="F10489" s="4" t="n">
        <v>46.61</v>
      </c>
      <c r="G10489" s="4" t="n">
        <f aca="false">INDEX(Data_Products!$D$2:$D$33,MATCH(C10489,Data_Products!$A$2:$A$33,0))</f>
        <v>36.87</v>
      </c>
      <c r="H10489" s="4" t="str">
        <f aca="false">INDEX(Data_Products!$C$2:$C$33,MATCH(C10489,Data_Products!$A$2:$A$33,0))</f>
        <v>Landscaping</v>
      </c>
      <c r="I10489" s="10" t="n">
        <f aca="false">D10489*(E10489-G10489)</f>
        <v>9.74</v>
      </c>
      <c r="J10489" s="11" t="n">
        <f aca="false">IFERROR(I10489/F10489,0)</f>
        <v>0.208968032611028</v>
      </c>
      <c r="K10489" s="4" t="str">
        <f aca="false">IFERROR(INDEX(Data_Orders!$F$2:$F$4727,MATCH(B10489,Data_Orders!$A$2:$A$4727,0)),"")</f>
        <v>Trade Account</v>
      </c>
      <c r="L10489" s="4" t="str">
        <f aca="false">IFERROR(INDEX(Data_Orders!$D$2:$D$4727,MATCH(B10489,Data_Orders!$A$2:$A$4727,0)),"")</f>
        <v>Nuneaton</v>
      </c>
    </row>
    <row r="10490" customFormat="false" ht="15" hidden="false" customHeight="false" outlineLevel="0" collapsed="false">
      <c r="A10490" s="4" t="s">
        <v>16306</v>
      </c>
      <c r="B10490" s="4" t="s">
        <v>4591</v>
      </c>
      <c r="C10490" s="4" t="s">
        <v>1044</v>
      </c>
      <c r="D10490" s="4" t="n">
        <v>7</v>
      </c>
      <c r="E10490" s="4" t="n">
        <v>190.44</v>
      </c>
      <c r="F10490" s="4" t="n">
        <v>1333.08</v>
      </c>
      <c r="G10490" s="4" t="n">
        <f aca="false">INDEX(Data_Products!$D$2:$D$33,MATCH(C10490,Data_Products!$A$2:$A$33,0))</f>
        <v>115.48</v>
      </c>
      <c r="H10490" s="4" t="str">
        <f aca="false">INDEX(Data_Products!$C$2:$C$33,MATCH(C10490,Data_Products!$A$2:$A$33,0))</f>
        <v>Tools &amp; Fixings</v>
      </c>
      <c r="I10490" s="10" t="n">
        <f aca="false">D10490*(E10490-G10490)</f>
        <v>524.72</v>
      </c>
      <c r="J10490" s="11" t="n">
        <f aca="false">IFERROR(I10490/F10490,0)</f>
        <v>0.393614786809494</v>
      </c>
      <c r="K10490" s="4" t="str">
        <f aca="false">IFERROR(INDEX(Data_Orders!$F$2:$F$4727,MATCH(B10490,Data_Orders!$A$2:$A$4727,0)),"")</f>
        <v>Trade Account</v>
      </c>
      <c r="L10490" s="4" t="str">
        <f aca="false">IFERROR(INDEX(Data_Orders!$D$2:$D$4727,MATCH(B10490,Data_Orders!$A$2:$A$4727,0)),"")</f>
        <v>Nuneaton</v>
      </c>
    </row>
    <row r="10491" customFormat="false" ht="15" hidden="false" customHeight="false" outlineLevel="0" collapsed="false">
      <c r="A10491" s="4" t="s">
        <v>16307</v>
      </c>
      <c r="B10491" s="4" t="s">
        <v>4592</v>
      </c>
      <c r="C10491" s="4" t="s">
        <v>1039</v>
      </c>
      <c r="D10491" s="4" t="n">
        <v>4</v>
      </c>
      <c r="E10491" s="4" t="n">
        <v>160.41</v>
      </c>
      <c r="F10491" s="4" t="n">
        <v>641.64</v>
      </c>
      <c r="G10491" s="4" t="n">
        <f aca="false">INDEX(Data_Products!$D$2:$D$33,MATCH(C10491,Data_Products!$A$2:$A$33,0))</f>
        <v>99.74</v>
      </c>
      <c r="H10491" s="4" t="str">
        <f aca="false">INDEX(Data_Products!$C$2:$C$33,MATCH(C10491,Data_Products!$A$2:$A$33,0))</f>
        <v>Insulation</v>
      </c>
      <c r="I10491" s="10" t="n">
        <f aca="false">D10491*(E10491-G10491)</f>
        <v>242.68</v>
      </c>
      <c r="J10491" s="11" t="n">
        <f aca="false">IFERROR(I10491/F10491,0)</f>
        <v>0.378218315566361</v>
      </c>
      <c r="K10491" s="4" t="str">
        <f aca="false">IFERROR(INDEX(Data_Orders!$F$2:$F$4727,MATCH(B10491,Data_Orders!$A$2:$A$4727,0)),"")</f>
        <v>Trade Account</v>
      </c>
      <c r="L10491" s="4" t="str">
        <f aca="false">IFERROR(INDEX(Data_Orders!$D$2:$D$4727,MATCH(B10491,Data_Orders!$A$2:$A$4727,0)),"")</f>
        <v>Nuneaton</v>
      </c>
    </row>
    <row r="10492" customFormat="false" ht="15" hidden="false" customHeight="false" outlineLevel="0" collapsed="false">
      <c r="A10492" s="4" t="s">
        <v>16308</v>
      </c>
      <c r="B10492" s="4" t="s">
        <v>4592</v>
      </c>
      <c r="C10492" s="4" t="s">
        <v>1070</v>
      </c>
      <c r="D10492" s="4" t="n">
        <v>14</v>
      </c>
      <c r="E10492" s="4" t="n">
        <v>230.32</v>
      </c>
      <c r="F10492" s="4" t="n">
        <v>3224.48</v>
      </c>
      <c r="G10492" s="4" t="n">
        <f aca="false">INDEX(Data_Products!$D$2:$D$33,MATCH(C10492,Data_Products!$A$2:$A$33,0))</f>
        <v>161.64</v>
      </c>
      <c r="H10492" s="4" t="str">
        <f aca="false">INDEX(Data_Products!$C$2:$C$33,MATCH(C10492,Data_Products!$A$2:$A$33,0))</f>
        <v>Landscaping</v>
      </c>
      <c r="I10492" s="10" t="n">
        <f aca="false">D10492*(E10492-G10492)</f>
        <v>961.52</v>
      </c>
      <c r="J10492" s="11" t="n">
        <f aca="false">IFERROR(I10492/F10492,0)</f>
        <v>0.298193817297673</v>
      </c>
      <c r="K10492" s="4" t="str">
        <f aca="false">IFERROR(INDEX(Data_Orders!$F$2:$F$4727,MATCH(B10492,Data_Orders!$A$2:$A$4727,0)),"")</f>
        <v>Trade Account</v>
      </c>
      <c r="L10492" s="4" t="str">
        <f aca="false">IFERROR(INDEX(Data_Orders!$D$2:$D$4727,MATCH(B10492,Data_Orders!$A$2:$A$4727,0)),"")</f>
        <v>Nuneaton</v>
      </c>
    </row>
    <row r="10493" customFormat="false" ht="15" hidden="false" customHeight="false" outlineLevel="0" collapsed="false">
      <c r="A10493" s="4" t="s">
        <v>16309</v>
      </c>
      <c r="B10493" s="4" t="s">
        <v>4592</v>
      </c>
      <c r="C10493" s="4" t="s">
        <v>1026</v>
      </c>
      <c r="D10493" s="4" t="n">
        <v>7</v>
      </c>
      <c r="E10493" s="4" t="n">
        <v>184.05</v>
      </c>
      <c r="F10493" s="4" t="n">
        <v>1288.35</v>
      </c>
      <c r="G10493" s="4" t="n">
        <f aca="false">INDEX(Data_Products!$D$2:$D$33,MATCH(C10493,Data_Products!$A$2:$A$33,0))</f>
        <v>147.44</v>
      </c>
      <c r="H10493" s="4" t="str">
        <f aca="false">INDEX(Data_Products!$C$2:$C$33,MATCH(C10493,Data_Products!$A$2:$A$33,0))</f>
        <v>Cement &amp; Aggregates</v>
      </c>
      <c r="I10493" s="10" t="n">
        <f aca="false">D10493*(E10493-G10493)</f>
        <v>256.27</v>
      </c>
      <c r="J10493" s="11" t="n">
        <f aca="false">IFERROR(I10493/F10493,0)</f>
        <v>0.19891333876664</v>
      </c>
      <c r="K10493" s="4" t="str">
        <f aca="false">IFERROR(INDEX(Data_Orders!$F$2:$F$4727,MATCH(B10493,Data_Orders!$A$2:$A$4727,0)),"")</f>
        <v>Trade Account</v>
      </c>
      <c r="L10493" s="4" t="str">
        <f aca="false">IFERROR(INDEX(Data_Orders!$D$2:$D$4727,MATCH(B10493,Data_Orders!$A$2:$A$4727,0)),"")</f>
        <v>Nuneaton</v>
      </c>
    </row>
    <row r="10494" customFormat="false" ht="15" hidden="false" customHeight="false" outlineLevel="0" collapsed="false">
      <c r="A10494" s="4" t="s">
        <v>16310</v>
      </c>
      <c r="B10494" s="4" t="s">
        <v>4593</v>
      </c>
      <c r="C10494" s="4" t="s">
        <v>1021</v>
      </c>
      <c r="D10494" s="4" t="n">
        <v>20</v>
      </c>
      <c r="E10494" s="4" t="n">
        <v>73.76</v>
      </c>
      <c r="F10494" s="4" t="n">
        <v>1475.2</v>
      </c>
      <c r="G10494" s="4" t="n">
        <f aca="false">INDEX(Data_Products!$D$2:$D$33,MATCH(C10494,Data_Products!$A$2:$A$33,0))</f>
        <v>51.51</v>
      </c>
      <c r="H10494" s="4" t="str">
        <f aca="false">INDEX(Data_Products!$C$2:$C$33,MATCH(C10494,Data_Products!$A$2:$A$33,0))</f>
        <v>Cement &amp; Aggregates</v>
      </c>
      <c r="I10494" s="10" t="n">
        <f aca="false">D10494*(E10494-G10494)</f>
        <v>445</v>
      </c>
      <c r="J10494" s="11" t="n">
        <f aca="false">IFERROR(I10494/F10494,0)</f>
        <v>0.301654013015184</v>
      </c>
      <c r="K10494" s="4" t="str">
        <f aca="false">IFERROR(INDEX(Data_Orders!$F$2:$F$4727,MATCH(B10494,Data_Orders!$A$2:$A$4727,0)),"")</f>
        <v>Trade Account</v>
      </c>
      <c r="L10494" s="4" t="str">
        <f aca="false">IFERROR(INDEX(Data_Orders!$D$2:$D$4727,MATCH(B10494,Data_Orders!$A$2:$A$4727,0)),"")</f>
        <v>Nuneaton</v>
      </c>
    </row>
    <row r="10495" customFormat="false" ht="15" hidden="false" customHeight="false" outlineLevel="0" collapsed="false">
      <c r="A10495" s="4" t="s">
        <v>16311</v>
      </c>
      <c r="B10495" s="4" t="s">
        <v>4594</v>
      </c>
      <c r="C10495" s="4" t="s">
        <v>1068</v>
      </c>
      <c r="D10495" s="4" t="n">
        <v>6</v>
      </c>
      <c r="E10495" s="4" t="n">
        <v>86.28</v>
      </c>
      <c r="F10495" s="4" t="n">
        <v>517.68</v>
      </c>
      <c r="G10495" s="4" t="n">
        <f aca="false">INDEX(Data_Products!$D$2:$D$33,MATCH(C10495,Data_Products!$A$2:$A$33,0))</f>
        <v>68.55</v>
      </c>
      <c r="H10495" s="4" t="str">
        <f aca="false">INDEX(Data_Products!$C$2:$C$33,MATCH(C10495,Data_Products!$A$2:$A$33,0))</f>
        <v>Plumbing &amp; Drainage</v>
      </c>
      <c r="I10495" s="10" t="n">
        <f aca="false">D10495*(E10495-G10495)</f>
        <v>106.38</v>
      </c>
      <c r="J10495" s="11" t="n">
        <f aca="false">IFERROR(I10495/F10495,0)</f>
        <v>0.205493741307371</v>
      </c>
      <c r="K10495" s="4" t="str">
        <f aca="false">IFERROR(INDEX(Data_Orders!$F$2:$F$4727,MATCH(B10495,Data_Orders!$A$2:$A$4727,0)),"")</f>
        <v>Trade Account</v>
      </c>
      <c r="L10495" s="4" t="str">
        <f aca="false">IFERROR(INDEX(Data_Orders!$D$2:$D$4727,MATCH(B10495,Data_Orders!$A$2:$A$4727,0)),"")</f>
        <v>Nuneaton</v>
      </c>
    </row>
    <row r="10496" customFormat="false" ht="15" hidden="false" customHeight="false" outlineLevel="0" collapsed="false">
      <c r="A10496" s="4" t="s">
        <v>16312</v>
      </c>
      <c r="B10496" s="4" t="s">
        <v>4594</v>
      </c>
      <c r="C10496" s="4" t="s">
        <v>1035</v>
      </c>
      <c r="D10496" s="4" t="n">
        <v>14</v>
      </c>
      <c r="E10496" s="4" t="n">
        <v>165.07</v>
      </c>
      <c r="F10496" s="4" t="n">
        <v>2310.98</v>
      </c>
      <c r="G10496" s="4" t="n">
        <f aca="false">INDEX(Data_Products!$D$2:$D$33,MATCH(C10496,Data_Products!$A$2:$A$33,0))</f>
        <v>134.65</v>
      </c>
      <c r="H10496" s="4" t="str">
        <f aca="false">INDEX(Data_Products!$C$2:$C$33,MATCH(C10496,Data_Products!$A$2:$A$33,0))</f>
        <v>Insulation</v>
      </c>
      <c r="I10496" s="10" t="n">
        <f aca="false">D10496*(E10496-G10496)</f>
        <v>425.88</v>
      </c>
      <c r="J10496" s="11" t="n">
        <f aca="false">IFERROR(I10496/F10496,0)</f>
        <v>0.184285454655601</v>
      </c>
      <c r="K10496" s="4" t="str">
        <f aca="false">IFERROR(INDEX(Data_Orders!$F$2:$F$4727,MATCH(B10496,Data_Orders!$A$2:$A$4727,0)),"")</f>
        <v>Trade Account</v>
      </c>
      <c r="L10496" s="4" t="str">
        <f aca="false">IFERROR(INDEX(Data_Orders!$D$2:$D$4727,MATCH(B10496,Data_Orders!$A$2:$A$4727,0)),"")</f>
        <v>Nuneaton</v>
      </c>
    </row>
    <row r="10497" customFormat="false" ht="15" hidden="false" customHeight="false" outlineLevel="0" collapsed="false">
      <c r="A10497" s="4" t="s">
        <v>16313</v>
      </c>
      <c r="B10497" s="4" t="s">
        <v>4594</v>
      </c>
      <c r="C10497" s="4" t="s">
        <v>1041</v>
      </c>
      <c r="D10497" s="4" t="n">
        <v>4</v>
      </c>
      <c r="E10497" s="4" t="n">
        <v>242.75</v>
      </c>
      <c r="F10497" s="4" t="n">
        <v>971</v>
      </c>
      <c r="G10497" s="4" t="n">
        <f aca="false">INDEX(Data_Products!$D$2:$D$33,MATCH(C10497,Data_Products!$A$2:$A$33,0))</f>
        <v>142.94</v>
      </c>
      <c r="H10497" s="4" t="str">
        <f aca="false">INDEX(Data_Products!$C$2:$C$33,MATCH(C10497,Data_Products!$A$2:$A$33,0))</f>
        <v>Tools &amp; Fixings</v>
      </c>
      <c r="I10497" s="10" t="n">
        <f aca="false">D10497*(E10497-G10497)</f>
        <v>399.24</v>
      </c>
      <c r="J10497" s="11" t="n">
        <f aca="false">IFERROR(I10497/F10497,0)</f>
        <v>0.411163748712667</v>
      </c>
      <c r="K10497" s="4" t="str">
        <f aca="false">IFERROR(INDEX(Data_Orders!$F$2:$F$4727,MATCH(B10497,Data_Orders!$A$2:$A$4727,0)),"")</f>
        <v>Trade Account</v>
      </c>
      <c r="L10497" s="4" t="str">
        <f aca="false">IFERROR(INDEX(Data_Orders!$D$2:$D$4727,MATCH(B10497,Data_Orders!$A$2:$A$4727,0)),"")</f>
        <v>Nuneaton</v>
      </c>
    </row>
    <row r="10498" customFormat="false" ht="15" hidden="false" customHeight="false" outlineLevel="0" collapsed="false">
      <c r="A10498" s="4" t="s">
        <v>16314</v>
      </c>
      <c r="B10498" s="4" t="s">
        <v>4595</v>
      </c>
      <c r="C10498" s="4" t="s">
        <v>1030</v>
      </c>
      <c r="D10498" s="4" t="n">
        <v>18</v>
      </c>
      <c r="E10498" s="4" t="n">
        <v>25.23</v>
      </c>
      <c r="F10498" s="4" t="n">
        <v>454.14</v>
      </c>
      <c r="G10498" s="4" t="n">
        <f aca="false">INDEX(Data_Products!$D$2:$D$33,MATCH(C10498,Data_Products!$A$2:$A$33,0))</f>
        <v>17.67</v>
      </c>
      <c r="H10498" s="4" t="str">
        <f aca="false">INDEX(Data_Products!$C$2:$C$33,MATCH(C10498,Data_Products!$A$2:$A$33,0))</f>
        <v>Cement &amp; Aggregates</v>
      </c>
      <c r="I10498" s="10" t="n">
        <f aca="false">D10498*(E10498-G10498)</f>
        <v>136.08</v>
      </c>
      <c r="J10498" s="11" t="n">
        <f aca="false">IFERROR(I10498/F10498,0)</f>
        <v>0.299643281807372</v>
      </c>
      <c r="K10498" s="4" t="str">
        <f aca="false">IFERROR(INDEX(Data_Orders!$F$2:$F$4727,MATCH(B10498,Data_Orders!$A$2:$A$4727,0)),"")</f>
        <v>Trade Account</v>
      </c>
      <c r="L10498" s="4" t="str">
        <f aca="false">IFERROR(INDEX(Data_Orders!$D$2:$D$4727,MATCH(B10498,Data_Orders!$A$2:$A$4727,0)),"")</f>
        <v>Nuneaton</v>
      </c>
    </row>
    <row r="10499" customFormat="false" ht="15" hidden="false" customHeight="false" outlineLevel="0" collapsed="false">
      <c r="A10499" s="4" t="s">
        <v>16315</v>
      </c>
      <c r="B10499" s="4" t="s">
        <v>4595</v>
      </c>
      <c r="C10499" s="4" t="s">
        <v>1052</v>
      </c>
      <c r="D10499" s="4" t="n">
        <v>17</v>
      </c>
      <c r="E10499" s="4" t="n">
        <v>205.71</v>
      </c>
      <c r="F10499" s="4" t="n">
        <v>3497.07</v>
      </c>
      <c r="G10499" s="4" t="n">
        <f aca="false">INDEX(Data_Products!$D$2:$D$33,MATCH(C10499,Data_Products!$A$2:$A$33,0))</f>
        <v>152.29</v>
      </c>
      <c r="H10499" s="4" t="str">
        <f aca="false">INDEX(Data_Products!$C$2:$C$33,MATCH(C10499,Data_Products!$A$2:$A$33,0))</f>
        <v>Roofing</v>
      </c>
      <c r="I10499" s="10" t="n">
        <f aca="false">D10499*(E10499-G10499)</f>
        <v>908.14</v>
      </c>
      <c r="J10499" s="11" t="n">
        <f aca="false">IFERROR(I10499/F10499,0)</f>
        <v>0.259685965679841</v>
      </c>
      <c r="K10499" s="4" t="str">
        <f aca="false">IFERROR(INDEX(Data_Orders!$F$2:$F$4727,MATCH(B10499,Data_Orders!$A$2:$A$4727,0)),"")</f>
        <v>Trade Account</v>
      </c>
      <c r="L10499" s="4" t="str">
        <f aca="false">IFERROR(INDEX(Data_Orders!$D$2:$D$4727,MATCH(B10499,Data_Orders!$A$2:$A$4727,0)),"")</f>
        <v>Nuneaton</v>
      </c>
    </row>
    <row r="10500" customFormat="false" ht="15" hidden="false" customHeight="false" outlineLevel="0" collapsed="false">
      <c r="A10500" s="4" t="s">
        <v>16316</v>
      </c>
      <c r="B10500" s="4" t="s">
        <v>4595</v>
      </c>
      <c r="C10500" s="4" t="s">
        <v>1039</v>
      </c>
      <c r="D10500" s="4" t="n">
        <v>3</v>
      </c>
      <c r="E10500" s="4" t="n">
        <v>160.41</v>
      </c>
      <c r="F10500" s="4" t="n">
        <v>481.23</v>
      </c>
      <c r="G10500" s="4" t="n">
        <f aca="false">INDEX(Data_Products!$D$2:$D$33,MATCH(C10500,Data_Products!$A$2:$A$33,0))</f>
        <v>99.74</v>
      </c>
      <c r="H10500" s="4" t="str">
        <f aca="false">INDEX(Data_Products!$C$2:$C$33,MATCH(C10500,Data_Products!$A$2:$A$33,0))</f>
        <v>Insulation</v>
      </c>
      <c r="I10500" s="10" t="n">
        <f aca="false">D10500*(E10500-G10500)</f>
        <v>182.01</v>
      </c>
      <c r="J10500" s="11" t="n">
        <f aca="false">IFERROR(I10500/F10500,0)</f>
        <v>0.378218315566361</v>
      </c>
      <c r="K10500" s="4" t="str">
        <f aca="false">IFERROR(INDEX(Data_Orders!$F$2:$F$4727,MATCH(B10500,Data_Orders!$A$2:$A$4727,0)),"")</f>
        <v>Trade Account</v>
      </c>
      <c r="L10500" s="4" t="str">
        <f aca="false">IFERROR(INDEX(Data_Orders!$D$2:$D$4727,MATCH(B10500,Data_Orders!$A$2:$A$4727,0)),"")</f>
        <v>Nuneaton</v>
      </c>
    </row>
    <row r="10501" customFormat="false" ht="15" hidden="false" customHeight="false" outlineLevel="0" collapsed="false">
      <c r="A10501" s="4" t="s">
        <v>16317</v>
      </c>
      <c r="B10501" s="4" t="s">
        <v>4595</v>
      </c>
      <c r="C10501" s="4" t="s">
        <v>1024</v>
      </c>
      <c r="D10501" s="4" t="n">
        <v>3</v>
      </c>
      <c r="E10501" s="4" t="n">
        <v>137.14</v>
      </c>
      <c r="F10501" s="4" t="n">
        <v>411.42</v>
      </c>
      <c r="G10501" s="4" t="n">
        <f aca="false">INDEX(Data_Products!$D$2:$D$33,MATCH(C10501,Data_Products!$A$2:$A$33,0))</f>
        <v>99.99</v>
      </c>
      <c r="H10501" s="4" t="str">
        <f aca="false">INDEX(Data_Products!$C$2:$C$33,MATCH(C10501,Data_Products!$A$2:$A$33,0))</f>
        <v>Cement &amp; Aggregates</v>
      </c>
      <c r="I10501" s="10" t="n">
        <f aca="false">D10501*(E10501-G10501)</f>
        <v>111.45</v>
      </c>
      <c r="J10501" s="11" t="n">
        <f aca="false">IFERROR(I10501/F10501,0)</f>
        <v>0.270891060230421</v>
      </c>
      <c r="K10501" s="4" t="str">
        <f aca="false">IFERROR(INDEX(Data_Orders!$F$2:$F$4727,MATCH(B10501,Data_Orders!$A$2:$A$4727,0)),"")</f>
        <v>Trade Account</v>
      </c>
      <c r="L10501" s="4" t="str">
        <f aca="false">IFERROR(INDEX(Data_Orders!$D$2:$D$4727,MATCH(B10501,Data_Orders!$A$2:$A$4727,0)),"")</f>
        <v>Nuneaton</v>
      </c>
    </row>
    <row r="10502" customFormat="false" ht="15" hidden="false" customHeight="false" outlineLevel="0" collapsed="false">
      <c r="A10502" s="4" t="s">
        <v>16318</v>
      </c>
      <c r="B10502" s="4" t="s">
        <v>4595</v>
      </c>
      <c r="C10502" s="4" t="s">
        <v>1044</v>
      </c>
      <c r="D10502" s="4" t="n">
        <v>19</v>
      </c>
      <c r="E10502" s="4" t="n">
        <v>190.44</v>
      </c>
      <c r="F10502" s="4" t="n">
        <v>3618.36</v>
      </c>
      <c r="G10502" s="4" t="n">
        <f aca="false">INDEX(Data_Products!$D$2:$D$33,MATCH(C10502,Data_Products!$A$2:$A$33,0))</f>
        <v>115.48</v>
      </c>
      <c r="H10502" s="4" t="str">
        <f aca="false">INDEX(Data_Products!$C$2:$C$33,MATCH(C10502,Data_Products!$A$2:$A$33,0))</f>
        <v>Tools &amp; Fixings</v>
      </c>
      <c r="I10502" s="10" t="n">
        <f aca="false">D10502*(E10502-G10502)</f>
        <v>1424.24</v>
      </c>
      <c r="J10502" s="11" t="n">
        <f aca="false">IFERROR(I10502/F10502,0)</f>
        <v>0.393614786809494</v>
      </c>
      <c r="K10502" s="4" t="str">
        <f aca="false">IFERROR(INDEX(Data_Orders!$F$2:$F$4727,MATCH(B10502,Data_Orders!$A$2:$A$4727,0)),"")</f>
        <v>Trade Account</v>
      </c>
      <c r="L10502" s="4" t="str">
        <f aca="false">IFERROR(INDEX(Data_Orders!$D$2:$D$4727,MATCH(B10502,Data_Orders!$A$2:$A$4727,0)),"")</f>
        <v>Nuneaton</v>
      </c>
    </row>
    <row r="10503" customFormat="false" ht="15" hidden="false" customHeight="false" outlineLevel="0" collapsed="false">
      <c r="A10503" s="4" t="s">
        <v>16319</v>
      </c>
      <c r="B10503" s="4" t="s">
        <v>4596</v>
      </c>
      <c r="C10503" s="4" t="s">
        <v>1046</v>
      </c>
      <c r="D10503" s="4" t="n">
        <v>19</v>
      </c>
      <c r="E10503" s="4" t="n">
        <v>154.02</v>
      </c>
      <c r="F10503" s="4" t="n">
        <v>2926.38</v>
      </c>
      <c r="G10503" s="4" t="n">
        <f aca="false">INDEX(Data_Products!$D$2:$D$33,MATCH(C10503,Data_Products!$A$2:$A$33,0))</f>
        <v>102.1</v>
      </c>
      <c r="H10503" s="4" t="str">
        <f aca="false">INDEX(Data_Products!$C$2:$C$33,MATCH(C10503,Data_Products!$A$2:$A$33,0))</f>
        <v>Tools &amp; Fixings</v>
      </c>
      <c r="I10503" s="10" t="n">
        <f aca="false">D10503*(E10503-G10503)</f>
        <v>986.48</v>
      </c>
      <c r="J10503" s="11" t="n">
        <f aca="false">IFERROR(I10503/F10503,0)</f>
        <v>0.337099078041813</v>
      </c>
      <c r="K10503" s="4" t="str">
        <f aca="false">IFERROR(INDEX(Data_Orders!$F$2:$F$4727,MATCH(B10503,Data_Orders!$A$2:$A$4727,0)),"")</f>
        <v>Trade Account</v>
      </c>
      <c r="L10503" s="4" t="str">
        <f aca="false">IFERROR(INDEX(Data_Orders!$D$2:$D$4727,MATCH(B10503,Data_Orders!$A$2:$A$4727,0)),"")</f>
        <v>Nuneaton</v>
      </c>
    </row>
    <row r="10504" customFormat="false" ht="15" hidden="false" customHeight="false" outlineLevel="0" collapsed="false">
      <c r="A10504" s="4" t="s">
        <v>16320</v>
      </c>
      <c r="B10504" s="4" t="s">
        <v>4596</v>
      </c>
      <c r="C10504" s="4" t="s">
        <v>1070</v>
      </c>
      <c r="D10504" s="4" t="n">
        <v>19</v>
      </c>
      <c r="E10504" s="4" t="n">
        <v>230.32</v>
      </c>
      <c r="F10504" s="4" t="n">
        <v>4376.08</v>
      </c>
      <c r="G10504" s="4" t="n">
        <f aca="false">INDEX(Data_Products!$D$2:$D$33,MATCH(C10504,Data_Products!$A$2:$A$33,0))</f>
        <v>161.64</v>
      </c>
      <c r="H10504" s="4" t="str">
        <f aca="false">INDEX(Data_Products!$C$2:$C$33,MATCH(C10504,Data_Products!$A$2:$A$33,0))</f>
        <v>Landscaping</v>
      </c>
      <c r="I10504" s="10" t="n">
        <f aca="false">D10504*(E10504-G10504)</f>
        <v>1304.92</v>
      </c>
      <c r="J10504" s="11" t="n">
        <f aca="false">IFERROR(I10504/F10504,0)</f>
        <v>0.298193817297673</v>
      </c>
      <c r="K10504" s="4" t="str">
        <f aca="false">IFERROR(INDEX(Data_Orders!$F$2:$F$4727,MATCH(B10504,Data_Orders!$A$2:$A$4727,0)),"")</f>
        <v>Trade Account</v>
      </c>
      <c r="L10504" s="4" t="str">
        <f aca="false">IFERROR(INDEX(Data_Orders!$D$2:$D$4727,MATCH(B10504,Data_Orders!$A$2:$A$4727,0)),"")</f>
        <v>Nuneaton</v>
      </c>
    </row>
    <row r="10505" customFormat="false" ht="15" hidden="false" customHeight="false" outlineLevel="0" collapsed="false">
      <c r="A10505" s="4" t="s">
        <v>16321</v>
      </c>
      <c r="B10505" s="4" t="s">
        <v>4597</v>
      </c>
      <c r="C10505" s="4" t="s">
        <v>1013</v>
      </c>
      <c r="D10505" s="4" t="n">
        <v>2</v>
      </c>
      <c r="E10505" s="4" t="n">
        <v>240.92</v>
      </c>
      <c r="F10505" s="4" t="n">
        <v>481.84</v>
      </c>
      <c r="G10505" s="4" t="n">
        <f aca="false">INDEX(Data_Products!$D$2:$D$33,MATCH(C10505,Data_Products!$A$2:$A$33,0))</f>
        <v>168.32</v>
      </c>
      <c r="H10505" s="4" t="str">
        <f aca="false">INDEX(Data_Products!$C$2:$C$33,MATCH(C10505,Data_Products!$A$2:$A$33,0))</f>
        <v>Timber</v>
      </c>
      <c r="I10505" s="10" t="n">
        <f aca="false">D10505*(E10505-G10505)</f>
        <v>145.2</v>
      </c>
      <c r="J10505" s="11" t="n">
        <f aca="false">IFERROR(I10505/F10505,0)</f>
        <v>0.301344844761747</v>
      </c>
      <c r="K10505" s="4" t="str">
        <f aca="false">IFERROR(INDEX(Data_Orders!$F$2:$F$4727,MATCH(B10505,Data_Orders!$A$2:$A$4727,0)),"")</f>
        <v>Trade Account</v>
      </c>
      <c r="L10505" s="4" t="str">
        <f aca="false">IFERROR(INDEX(Data_Orders!$D$2:$D$4727,MATCH(B10505,Data_Orders!$A$2:$A$4727,0)),"")</f>
        <v>Nuneaton</v>
      </c>
    </row>
    <row r="10506" customFormat="false" ht="15" hidden="false" customHeight="false" outlineLevel="0" collapsed="false">
      <c r="A10506" s="4" t="s">
        <v>16322</v>
      </c>
      <c r="B10506" s="4" t="s">
        <v>4597</v>
      </c>
      <c r="C10506" s="4" t="s">
        <v>1037</v>
      </c>
      <c r="D10506" s="4" t="n">
        <v>4</v>
      </c>
      <c r="E10506" s="4" t="n">
        <v>90.97</v>
      </c>
      <c r="F10506" s="4" t="n">
        <v>363.88</v>
      </c>
      <c r="G10506" s="4" t="n">
        <f aca="false">INDEX(Data_Products!$D$2:$D$33,MATCH(C10506,Data_Products!$A$2:$A$33,0))</f>
        <v>73.81</v>
      </c>
      <c r="H10506" s="4" t="str">
        <f aca="false">INDEX(Data_Products!$C$2:$C$33,MATCH(C10506,Data_Products!$A$2:$A$33,0))</f>
        <v>Insulation</v>
      </c>
      <c r="I10506" s="10" t="n">
        <f aca="false">D10506*(E10506-G10506)</f>
        <v>68.64</v>
      </c>
      <c r="J10506" s="11" t="n">
        <f aca="false">IFERROR(I10506/F10506,0)</f>
        <v>0.18863361547763</v>
      </c>
      <c r="K10506" s="4" t="str">
        <f aca="false">IFERROR(INDEX(Data_Orders!$F$2:$F$4727,MATCH(B10506,Data_Orders!$A$2:$A$4727,0)),"")</f>
        <v>Trade Account</v>
      </c>
      <c r="L10506" s="4" t="str">
        <f aca="false">IFERROR(INDEX(Data_Orders!$D$2:$D$4727,MATCH(B10506,Data_Orders!$A$2:$A$4727,0)),"")</f>
        <v>Nuneaton</v>
      </c>
    </row>
    <row r="10507" customFormat="false" ht="15" hidden="false" customHeight="false" outlineLevel="0" collapsed="false">
      <c r="A10507" s="4" t="s">
        <v>16323</v>
      </c>
      <c r="B10507" s="4" t="s">
        <v>4597</v>
      </c>
      <c r="C10507" s="4" t="s">
        <v>1046</v>
      </c>
      <c r="D10507" s="4" t="n">
        <v>7</v>
      </c>
      <c r="E10507" s="4" t="n">
        <v>154.02</v>
      </c>
      <c r="F10507" s="4" t="n">
        <v>1078.14</v>
      </c>
      <c r="G10507" s="4" t="n">
        <f aca="false">INDEX(Data_Products!$D$2:$D$33,MATCH(C10507,Data_Products!$A$2:$A$33,0))</f>
        <v>102.1</v>
      </c>
      <c r="H10507" s="4" t="str">
        <f aca="false">INDEX(Data_Products!$C$2:$C$33,MATCH(C10507,Data_Products!$A$2:$A$33,0))</f>
        <v>Tools &amp; Fixings</v>
      </c>
      <c r="I10507" s="10" t="n">
        <f aca="false">D10507*(E10507-G10507)</f>
        <v>363.44</v>
      </c>
      <c r="J10507" s="11" t="n">
        <f aca="false">IFERROR(I10507/F10507,0)</f>
        <v>0.337099078041813</v>
      </c>
      <c r="K10507" s="4" t="str">
        <f aca="false">IFERROR(INDEX(Data_Orders!$F$2:$F$4727,MATCH(B10507,Data_Orders!$A$2:$A$4727,0)),"")</f>
        <v>Trade Account</v>
      </c>
      <c r="L10507" s="4" t="str">
        <f aca="false">IFERROR(INDEX(Data_Orders!$D$2:$D$4727,MATCH(B10507,Data_Orders!$A$2:$A$4727,0)),"")</f>
        <v>Nuneaton</v>
      </c>
    </row>
    <row r="10508" customFormat="false" ht="15" hidden="false" customHeight="false" outlineLevel="0" collapsed="false">
      <c r="A10508" s="4" t="s">
        <v>16324</v>
      </c>
      <c r="B10508" s="4" t="s">
        <v>4597</v>
      </c>
      <c r="C10508" s="4" t="s">
        <v>1077</v>
      </c>
      <c r="D10508" s="4" t="n">
        <v>1</v>
      </c>
      <c r="E10508" s="4" t="n">
        <v>46.61</v>
      </c>
      <c r="F10508" s="4" t="n">
        <v>46.61</v>
      </c>
      <c r="G10508" s="4" t="n">
        <f aca="false">INDEX(Data_Products!$D$2:$D$33,MATCH(C10508,Data_Products!$A$2:$A$33,0))</f>
        <v>36.87</v>
      </c>
      <c r="H10508" s="4" t="str">
        <f aca="false">INDEX(Data_Products!$C$2:$C$33,MATCH(C10508,Data_Products!$A$2:$A$33,0))</f>
        <v>Landscaping</v>
      </c>
      <c r="I10508" s="10" t="n">
        <f aca="false">D10508*(E10508-G10508)</f>
        <v>9.74</v>
      </c>
      <c r="J10508" s="11" t="n">
        <f aca="false">IFERROR(I10508/F10508,0)</f>
        <v>0.208968032611028</v>
      </c>
      <c r="K10508" s="4" t="str">
        <f aca="false">IFERROR(INDEX(Data_Orders!$F$2:$F$4727,MATCH(B10508,Data_Orders!$A$2:$A$4727,0)),"")</f>
        <v>Trade Account</v>
      </c>
      <c r="L10508" s="4" t="str">
        <f aca="false">IFERROR(INDEX(Data_Orders!$D$2:$D$4727,MATCH(B10508,Data_Orders!$A$2:$A$4727,0)),"")</f>
        <v>Nuneaton</v>
      </c>
    </row>
    <row r="10509" customFormat="false" ht="15" hidden="false" customHeight="false" outlineLevel="0" collapsed="false">
      <c r="A10509" s="4" t="s">
        <v>16325</v>
      </c>
      <c r="B10509" s="4" t="s">
        <v>4597</v>
      </c>
      <c r="C10509" s="4" t="s">
        <v>1021</v>
      </c>
      <c r="D10509" s="4" t="n">
        <v>16</v>
      </c>
      <c r="E10509" s="4" t="n">
        <v>73.76</v>
      </c>
      <c r="F10509" s="4" t="n">
        <v>1180.16</v>
      </c>
      <c r="G10509" s="4" t="n">
        <f aca="false">INDEX(Data_Products!$D$2:$D$33,MATCH(C10509,Data_Products!$A$2:$A$33,0))</f>
        <v>51.51</v>
      </c>
      <c r="H10509" s="4" t="str">
        <f aca="false">INDEX(Data_Products!$C$2:$C$33,MATCH(C10509,Data_Products!$A$2:$A$33,0))</f>
        <v>Cement &amp; Aggregates</v>
      </c>
      <c r="I10509" s="10" t="n">
        <f aca="false">D10509*(E10509-G10509)</f>
        <v>356</v>
      </c>
      <c r="J10509" s="11" t="n">
        <f aca="false">IFERROR(I10509/F10509,0)</f>
        <v>0.301654013015184</v>
      </c>
      <c r="K10509" s="4" t="str">
        <f aca="false">IFERROR(INDEX(Data_Orders!$F$2:$F$4727,MATCH(B10509,Data_Orders!$A$2:$A$4727,0)),"")</f>
        <v>Trade Account</v>
      </c>
      <c r="L10509" s="4" t="str">
        <f aca="false">IFERROR(INDEX(Data_Orders!$D$2:$D$4727,MATCH(B10509,Data_Orders!$A$2:$A$4727,0)),"")</f>
        <v>Nuneaton</v>
      </c>
    </row>
    <row r="10510" customFormat="false" ht="15" hidden="false" customHeight="false" outlineLevel="0" collapsed="false">
      <c r="A10510" s="4" t="s">
        <v>16326</v>
      </c>
      <c r="B10510" s="4" t="s">
        <v>4598</v>
      </c>
      <c r="C10510" s="4" t="s">
        <v>1044</v>
      </c>
      <c r="D10510" s="4" t="n">
        <v>6</v>
      </c>
      <c r="E10510" s="4" t="n">
        <v>190.44</v>
      </c>
      <c r="F10510" s="4" t="n">
        <v>1142.64</v>
      </c>
      <c r="G10510" s="4" t="n">
        <f aca="false">INDEX(Data_Products!$D$2:$D$33,MATCH(C10510,Data_Products!$A$2:$A$33,0))</f>
        <v>115.48</v>
      </c>
      <c r="H10510" s="4" t="str">
        <f aca="false">INDEX(Data_Products!$C$2:$C$33,MATCH(C10510,Data_Products!$A$2:$A$33,0))</f>
        <v>Tools &amp; Fixings</v>
      </c>
      <c r="I10510" s="10" t="n">
        <f aca="false">D10510*(E10510-G10510)</f>
        <v>449.76</v>
      </c>
      <c r="J10510" s="11" t="n">
        <f aca="false">IFERROR(I10510/F10510,0)</f>
        <v>0.393614786809494</v>
      </c>
      <c r="K10510" s="4" t="str">
        <f aca="false">IFERROR(INDEX(Data_Orders!$F$2:$F$4727,MATCH(B10510,Data_Orders!$A$2:$A$4727,0)),"")</f>
        <v>Trade Account</v>
      </c>
      <c r="L10510" s="4" t="str">
        <f aca="false">IFERROR(INDEX(Data_Orders!$D$2:$D$4727,MATCH(B10510,Data_Orders!$A$2:$A$4727,0)),"")</f>
        <v>Nuneaton</v>
      </c>
    </row>
    <row r="10511" customFormat="false" ht="15" hidden="false" customHeight="false" outlineLevel="0" collapsed="false">
      <c r="A10511" s="4" t="s">
        <v>16327</v>
      </c>
      <c r="B10511" s="4" t="s">
        <v>4598</v>
      </c>
      <c r="C10511" s="4" t="s">
        <v>1035</v>
      </c>
      <c r="D10511" s="4" t="n">
        <v>4</v>
      </c>
      <c r="E10511" s="4" t="n">
        <v>165.07</v>
      </c>
      <c r="F10511" s="4" t="n">
        <v>660.28</v>
      </c>
      <c r="G10511" s="4" t="n">
        <f aca="false">INDEX(Data_Products!$D$2:$D$33,MATCH(C10511,Data_Products!$A$2:$A$33,0))</f>
        <v>134.65</v>
      </c>
      <c r="H10511" s="4" t="str">
        <f aca="false">INDEX(Data_Products!$C$2:$C$33,MATCH(C10511,Data_Products!$A$2:$A$33,0))</f>
        <v>Insulation</v>
      </c>
      <c r="I10511" s="10" t="n">
        <f aca="false">D10511*(E10511-G10511)</f>
        <v>121.68</v>
      </c>
      <c r="J10511" s="11" t="n">
        <f aca="false">IFERROR(I10511/F10511,0)</f>
        <v>0.184285454655601</v>
      </c>
      <c r="K10511" s="4" t="str">
        <f aca="false">IFERROR(INDEX(Data_Orders!$F$2:$F$4727,MATCH(B10511,Data_Orders!$A$2:$A$4727,0)),"")</f>
        <v>Trade Account</v>
      </c>
      <c r="L10511" s="4" t="str">
        <f aca="false">IFERROR(INDEX(Data_Orders!$D$2:$D$4727,MATCH(B10511,Data_Orders!$A$2:$A$4727,0)),"")</f>
        <v>Nuneaton</v>
      </c>
    </row>
    <row r="10512" customFormat="false" ht="15" hidden="false" customHeight="false" outlineLevel="0" collapsed="false">
      <c r="A10512" s="4" t="s">
        <v>16328</v>
      </c>
      <c r="B10512" s="4" t="s">
        <v>4598</v>
      </c>
      <c r="C10512" s="4" t="s">
        <v>1024</v>
      </c>
      <c r="D10512" s="4" t="n">
        <v>13</v>
      </c>
      <c r="E10512" s="4" t="n">
        <v>137.14</v>
      </c>
      <c r="F10512" s="4" t="n">
        <v>1782.82</v>
      </c>
      <c r="G10512" s="4" t="n">
        <f aca="false">INDEX(Data_Products!$D$2:$D$33,MATCH(C10512,Data_Products!$A$2:$A$33,0))</f>
        <v>99.99</v>
      </c>
      <c r="H10512" s="4" t="str">
        <f aca="false">INDEX(Data_Products!$C$2:$C$33,MATCH(C10512,Data_Products!$A$2:$A$33,0))</f>
        <v>Cement &amp; Aggregates</v>
      </c>
      <c r="I10512" s="10" t="n">
        <f aca="false">D10512*(E10512-G10512)</f>
        <v>482.95</v>
      </c>
      <c r="J10512" s="11" t="n">
        <f aca="false">IFERROR(I10512/F10512,0)</f>
        <v>0.270891060230421</v>
      </c>
      <c r="K10512" s="4" t="str">
        <f aca="false">IFERROR(INDEX(Data_Orders!$F$2:$F$4727,MATCH(B10512,Data_Orders!$A$2:$A$4727,0)),"")</f>
        <v>Trade Account</v>
      </c>
      <c r="L10512" s="4" t="str">
        <f aca="false">IFERROR(INDEX(Data_Orders!$D$2:$D$4727,MATCH(B10512,Data_Orders!$A$2:$A$4727,0)),"")</f>
        <v>Nuneaton</v>
      </c>
    </row>
    <row r="10513" customFormat="false" ht="15" hidden="false" customHeight="false" outlineLevel="0" collapsed="false">
      <c r="A10513" s="4" t="s">
        <v>16329</v>
      </c>
      <c r="B10513" s="4" t="s">
        <v>4598</v>
      </c>
      <c r="C10513" s="4" t="s">
        <v>1066</v>
      </c>
      <c r="D10513" s="4" t="n">
        <v>8</v>
      </c>
      <c r="E10513" s="4" t="n">
        <v>209.69</v>
      </c>
      <c r="F10513" s="4" t="n">
        <v>1677.52</v>
      </c>
      <c r="G10513" s="4" t="n">
        <f aca="false">INDEX(Data_Products!$D$2:$D$33,MATCH(C10513,Data_Products!$A$2:$A$33,0))</f>
        <v>144.38</v>
      </c>
      <c r="H10513" s="4" t="str">
        <f aca="false">INDEX(Data_Products!$C$2:$C$33,MATCH(C10513,Data_Products!$A$2:$A$33,0))</f>
        <v>Plumbing &amp; Drainage</v>
      </c>
      <c r="I10513" s="10" t="n">
        <f aca="false">D10513*(E10513-G10513)</f>
        <v>522.48</v>
      </c>
      <c r="J10513" s="11" t="n">
        <f aca="false">IFERROR(I10513/F10513,0)</f>
        <v>0.311459773952024</v>
      </c>
      <c r="K10513" s="4" t="str">
        <f aca="false">IFERROR(INDEX(Data_Orders!$F$2:$F$4727,MATCH(B10513,Data_Orders!$A$2:$A$4727,0)),"")</f>
        <v>Trade Account</v>
      </c>
      <c r="L10513" s="4" t="str">
        <f aca="false">IFERROR(INDEX(Data_Orders!$D$2:$D$4727,MATCH(B10513,Data_Orders!$A$2:$A$4727,0)),"")</f>
        <v>Nuneaton</v>
      </c>
    </row>
    <row r="10514" customFormat="false" ht="15" hidden="false" customHeight="false" outlineLevel="0" collapsed="false">
      <c r="A10514" s="4" t="s">
        <v>16330</v>
      </c>
      <c r="B10514" s="4" t="s">
        <v>4599</v>
      </c>
      <c r="C10514" s="4" t="s">
        <v>1039</v>
      </c>
      <c r="D10514" s="4" t="n">
        <v>4</v>
      </c>
      <c r="E10514" s="4" t="n">
        <v>160.41</v>
      </c>
      <c r="F10514" s="4" t="n">
        <v>641.64</v>
      </c>
      <c r="G10514" s="4" t="n">
        <f aca="false">INDEX(Data_Products!$D$2:$D$33,MATCH(C10514,Data_Products!$A$2:$A$33,0))</f>
        <v>99.74</v>
      </c>
      <c r="H10514" s="4" t="str">
        <f aca="false">INDEX(Data_Products!$C$2:$C$33,MATCH(C10514,Data_Products!$A$2:$A$33,0))</f>
        <v>Insulation</v>
      </c>
      <c r="I10514" s="10" t="n">
        <f aca="false">D10514*(E10514-G10514)</f>
        <v>242.68</v>
      </c>
      <c r="J10514" s="11" t="n">
        <f aca="false">IFERROR(I10514/F10514,0)</f>
        <v>0.378218315566361</v>
      </c>
      <c r="K10514" s="4" t="str">
        <f aca="false">IFERROR(INDEX(Data_Orders!$F$2:$F$4727,MATCH(B10514,Data_Orders!$A$2:$A$4727,0)),"")</f>
        <v>Trade Account</v>
      </c>
      <c r="L10514" s="4" t="str">
        <f aca="false">IFERROR(INDEX(Data_Orders!$D$2:$D$4727,MATCH(B10514,Data_Orders!$A$2:$A$4727,0)),"")</f>
        <v>Nuneaton</v>
      </c>
    </row>
    <row r="10515" customFormat="false" ht="15" hidden="false" customHeight="false" outlineLevel="0" collapsed="false">
      <c r="A10515" s="4" t="s">
        <v>16331</v>
      </c>
      <c r="B10515" s="4" t="s">
        <v>4599</v>
      </c>
      <c r="C10515" s="4" t="s">
        <v>1075</v>
      </c>
      <c r="D10515" s="4" t="n">
        <v>8</v>
      </c>
      <c r="E10515" s="4" t="n">
        <v>98.61</v>
      </c>
      <c r="F10515" s="4" t="n">
        <v>788.88</v>
      </c>
      <c r="G10515" s="4" t="n">
        <f aca="false">INDEX(Data_Products!$D$2:$D$33,MATCH(C10515,Data_Products!$A$2:$A$33,0))</f>
        <v>74.84</v>
      </c>
      <c r="H10515" s="4" t="str">
        <f aca="false">INDEX(Data_Products!$C$2:$C$33,MATCH(C10515,Data_Products!$A$2:$A$33,0))</f>
        <v>Landscaping</v>
      </c>
      <c r="I10515" s="10" t="n">
        <f aca="false">D10515*(E10515-G10515)</f>
        <v>190.16</v>
      </c>
      <c r="J10515" s="11" t="n">
        <f aca="false">IFERROR(I10515/F10515,0)</f>
        <v>0.24105060338708</v>
      </c>
      <c r="K10515" s="4" t="str">
        <f aca="false">IFERROR(INDEX(Data_Orders!$F$2:$F$4727,MATCH(B10515,Data_Orders!$A$2:$A$4727,0)),"")</f>
        <v>Trade Account</v>
      </c>
      <c r="L10515" s="4" t="str">
        <f aca="false">IFERROR(INDEX(Data_Orders!$D$2:$D$4727,MATCH(B10515,Data_Orders!$A$2:$A$4727,0)),"")</f>
        <v>Nuneaton</v>
      </c>
    </row>
    <row r="10516" customFormat="false" ht="15" hidden="false" customHeight="false" outlineLevel="0" collapsed="false">
      <c r="A10516" s="4" t="s">
        <v>16332</v>
      </c>
      <c r="B10516" s="4" t="s">
        <v>4600</v>
      </c>
      <c r="C10516" s="4" t="s">
        <v>1052</v>
      </c>
      <c r="D10516" s="4" t="n">
        <v>9</v>
      </c>
      <c r="E10516" s="4" t="n">
        <v>205.71</v>
      </c>
      <c r="F10516" s="4" t="n">
        <v>1851.39</v>
      </c>
      <c r="G10516" s="4" t="n">
        <f aca="false">INDEX(Data_Products!$D$2:$D$33,MATCH(C10516,Data_Products!$A$2:$A$33,0))</f>
        <v>152.29</v>
      </c>
      <c r="H10516" s="4" t="str">
        <f aca="false">INDEX(Data_Products!$C$2:$C$33,MATCH(C10516,Data_Products!$A$2:$A$33,0))</f>
        <v>Roofing</v>
      </c>
      <c r="I10516" s="10" t="n">
        <f aca="false">D10516*(E10516-G10516)</f>
        <v>480.78</v>
      </c>
      <c r="J10516" s="11" t="n">
        <f aca="false">IFERROR(I10516/F10516,0)</f>
        <v>0.259685965679841</v>
      </c>
      <c r="K10516" s="4" t="str">
        <f aca="false">IFERROR(INDEX(Data_Orders!$F$2:$F$4727,MATCH(B10516,Data_Orders!$A$2:$A$4727,0)),"")</f>
        <v>Trade Account</v>
      </c>
      <c r="L10516" s="4" t="str">
        <f aca="false">IFERROR(INDEX(Data_Orders!$D$2:$D$4727,MATCH(B10516,Data_Orders!$A$2:$A$4727,0)),"")</f>
        <v>Nuneaton</v>
      </c>
    </row>
    <row r="10517" customFormat="false" ht="15" hidden="false" customHeight="false" outlineLevel="0" collapsed="false">
      <c r="A10517" s="4" t="s">
        <v>16333</v>
      </c>
      <c r="B10517" s="4" t="s">
        <v>4600</v>
      </c>
      <c r="C10517" s="4" t="s">
        <v>1070</v>
      </c>
      <c r="D10517" s="4" t="n">
        <v>19</v>
      </c>
      <c r="E10517" s="4" t="n">
        <v>230.32</v>
      </c>
      <c r="F10517" s="4" t="n">
        <v>4376.08</v>
      </c>
      <c r="G10517" s="4" t="n">
        <f aca="false">INDEX(Data_Products!$D$2:$D$33,MATCH(C10517,Data_Products!$A$2:$A$33,0))</f>
        <v>161.64</v>
      </c>
      <c r="H10517" s="4" t="str">
        <f aca="false">INDEX(Data_Products!$C$2:$C$33,MATCH(C10517,Data_Products!$A$2:$A$33,0))</f>
        <v>Landscaping</v>
      </c>
      <c r="I10517" s="10" t="n">
        <f aca="false">D10517*(E10517-G10517)</f>
        <v>1304.92</v>
      </c>
      <c r="J10517" s="11" t="n">
        <f aca="false">IFERROR(I10517/F10517,0)</f>
        <v>0.298193817297673</v>
      </c>
      <c r="K10517" s="4" t="str">
        <f aca="false">IFERROR(INDEX(Data_Orders!$F$2:$F$4727,MATCH(B10517,Data_Orders!$A$2:$A$4727,0)),"")</f>
        <v>Trade Account</v>
      </c>
      <c r="L10517" s="4" t="str">
        <f aca="false">IFERROR(INDEX(Data_Orders!$D$2:$D$4727,MATCH(B10517,Data_Orders!$A$2:$A$4727,0)),"")</f>
        <v>Nuneaton</v>
      </c>
    </row>
    <row r="10518" customFormat="false" ht="15" hidden="false" customHeight="false" outlineLevel="0" collapsed="false">
      <c r="A10518" s="4" t="s">
        <v>16334</v>
      </c>
      <c r="B10518" s="4" t="s">
        <v>4600</v>
      </c>
      <c r="C10518" s="4" t="s">
        <v>1046</v>
      </c>
      <c r="D10518" s="4" t="n">
        <v>2</v>
      </c>
      <c r="E10518" s="4" t="n">
        <v>154.02</v>
      </c>
      <c r="F10518" s="4" t="n">
        <v>308.04</v>
      </c>
      <c r="G10518" s="4" t="n">
        <f aca="false">INDEX(Data_Products!$D$2:$D$33,MATCH(C10518,Data_Products!$A$2:$A$33,0))</f>
        <v>102.1</v>
      </c>
      <c r="H10518" s="4" t="str">
        <f aca="false">INDEX(Data_Products!$C$2:$C$33,MATCH(C10518,Data_Products!$A$2:$A$33,0))</f>
        <v>Tools &amp; Fixings</v>
      </c>
      <c r="I10518" s="10" t="n">
        <f aca="false">D10518*(E10518-G10518)</f>
        <v>103.84</v>
      </c>
      <c r="J10518" s="11" t="n">
        <f aca="false">IFERROR(I10518/F10518,0)</f>
        <v>0.337099078041813</v>
      </c>
      <c r="K10518" s="4" t="str">
        <f aca="false">IFERROR(INDEX(Data_Orders!$F$2:$F$4727,MATCH(B10518,Data_Orders!$A$2:$A$4727,0)),"")</f>
        <v>Trade Account</v>
      </c>
      <c r="L10518" s="4" t="str">
        <f aca="false">IFERROR(INDEX(Data_Orders!$D$2:$D$4727,MATCH(B10518,Data_Orders!$A$2:$A$4727,0)),"")</f>
        <v>Nuneaton</v>
      </c>
    </row>
    <row r="10519" customFormat="false" ht="15" hidden="false" customHeight="false" outlineLevel="0" collapsed="false">
      <c r="A10519" s="4" t="s">
        <v>16335</v>
      </c>
      <c r="B10519" s="4" t="s">
        <v>4600</v>
      </c>
      <c r="C10519" s="4" t="s">
        <v>1032</v>
      </c>
      <c r="D10519" s="4" t="n">
        <v>2</v>
      </c>
      <c r="E10519" s="4" t="n">
        <v>99.65</v>
      </c>
      <c r="F10519" s="4" t="n">
        <v>199.3</v>
      </c>
      <c r="G10519" s="4" t="n">
        <f aca="false">INDEX(Data_Products!$D$2:$D$33,MATCH(C10519,Data_Products!$A$2:$A$33,0))</f>
        <v>58.26</v>
      </c>
      <c r="H10519" s="4" t="str">
        <f aca="false">INDEX(Data_Products!$C$2:$C$33,MATCH(C10519,Data_Products!$A$2:$A$33,0))</f>
        <v>Insulation</v>
      </c>
      <c r="I10519" s="10" t="n">
        <f aca="false">D10519*(E10519-G10519)</f>
        <v>82.78</v>
      </c>
      <c r="J10519" s="11" t="n">
        <f aca="false">IFERROR(I10519/F10519,0)</f>
        <v>0.415353738083292</v>
      </c>
      <c r="K10519" s="4" t="str">
        <f aca="false">IFERROR(INDEX(Data_Orders!$F$2:$F$4727,MATCH(B10519,Data_Orders!$A$2:$A$4727,0)),"")</f>
        <v>Trade Account</v>
      </c>
      <c r="L10519" s="4" t="str">
        <f aca="false">IFERROR(INDEX(Data_Orders!$D$2:$D$4727,MATCH(B10519,Data_Orders!$A$2:$A$4727,0)),"")</f>
        <v>Nuneaton</v>
      </c>
    </row>
    <row r="10520" customFormat="false" ht="15" hidden="false" customHeight="false" outlineLevel="0" collapsed="false">
      <c r="A10520" s="4" t="s">
        <v>16336</v>
      </c>
      <c r="B10520" s="4" t="s">
        <v>4601</v>
      </c>
      <c r="C10520" s="4" t="s">
        <v>1068</v>
      </c>
      <c r="D10520" s="4" t="n">
        <v>6</v>
      </c>
      <c r="E10520" s="4" t="n">
        <v>86.28</v>
      </c>
      <c r="F10520" s="4" t="n">
        <v>517.68</v>
      </c>
      <c r="G10520" s="4" t="n">
        <f aca="false">INDEX(Data_Products!$D$2:$D$33,MATCH(C10520,Data_Products!$A$2:$A$33,0))</f>
        <v>68.55</v>
      </c>
      <c r="H10520" s="4" t="str">
        <f aca="false">INDEX(Data_Products!$C$2:$C$33,MATCH(C10520,Data_Products!$A$2:$A$33,0))</f>
        <v>Plumbing &amp; Drainage</v>
      </c>
      <c r="I10520" s="10" t="n">
        <f aca="false">D10520*(E10520-G10520)</f>
        <v>106.38</v>
      </c>
      <c r="J10520" s="11" t="n">
        <f aca="false">IFERROR(I10520/F10520,0)</f>
        <v>0.205493741307371</v>
      </c>
      <c r="K10520" s="4" t="str">
        <f aca="false">IFERROR(INDEX(Data_Orders!$F$2:$F$4727,MATCH(B10520,Data_Orders!$A$2:$A$4727,0)),"")</f>
        <v>Trade Account</v>
      </c>
      <c r="L10520" s="4" t="str">
        <f aca="false">IFERROR(INDEX(Data_Orders!$D$2:$D$4727,MATCH(B10520,Data_Orders!$A$2:$A$4727,0)),"")</f>
        <v>Nuneaton</v>
      </c>
    </row>
    <row r="10521" customFormat="false" ht="15" hidden="false" customHeight="false" outlineLevel="0" collapsed="false">
      <c r="A10521" s="4" t="s">
        <v>16337</v>
      </c>
      <c r="B10521" s="4" t="s">
        <v>4601</v>
      </c>
      <c r="C10521" s="4" t="s">
        <v>1013</v>
      </c>
      <c r="D10521" s="4" t="n">
        <v>20</v>
      </c>
      <c r="E10521" s="4" t="n">
        <v>240.92</v>
      </c>
      <c r="F10521" s="4" t="n">
        <v>4818.4</v>
      </c>
      <c r="G10521" s="4" t="n">
        <f aca="false">INDEX(Data_Products!$D$2:$D$33,MATCH(C10521,Data_Products!$A$2:$A$33,0))</f>
        <v>168.32</v>
      </c>
      <c r="H10521" s="4" t="str">
        <f aca="false">INDEX(Data_Products!$C$2:$C$33,MATCH(C10521,Data_Products!$A$2:$A$33,0))</f>
        <v>Timber</v>
      </c>
      <c r="I10521" s="10" t="n">
        <f aca="false">D10521*(E10521-G10521)</f>
        <v>1452</v>
      </c>
      <c r="J10521" s="11" t="n">
        <f aca="false">IFERROR(I10521/F10521,0)</f>
        <v>0.301344844761747</v>
      </c>
      <c r="K10521" s="4" t="str">
        <f aca="false">IFERROR(INDEX(Data_Orders!$F$2:$F$4727,MATCH(B10521,Data_Orders!$A$2:$A$4727,0)),"")</f>
        <v>Trade Account</v>
      </c>
      <c r="L10521" s="4" t="str">
        <f aca="false">IFERROR(INDEX(Data_Orders!$D$2:$D$4727,MATCH(B10521,Data_Orders!$A$2:$A$4727,0)),"")</f>
        <v>Nuneaton</v>
      </c>
    </row>
    <row r="10522" customFormat="false" ht="15" hidden="false" customHeight="false" outlineLevel="0" collapsed="false">
      <c r="A10522" s="4" t="s">
        <v>16338</v>
      </c>
      <c r="B10522" s="4" t="s">
        <v>4601</v>
      </c>
      <c r="C10522" s="4" t="s">
        <v>1026</v>
      </c>
      <c r="D10522" s="4" t="n">
        <v>12</v>
      </c>
      <c r="E10522" s="4" t="n">
        <v>184.05</v>
      </c>
      <c r="F10522" s="4" t="n">
        <v>2208.6</v>
      </c>
      <c r="G10522" s="4" t="n">
        <f aca="false">INDEX(Data_Products!$D$2:$D$33,MATCH(C10522,Data_Products!$A$2:$A$33,0))</f>
        <v>147.44</v>
      </c>
      <c r="H10522" s="4" t="str">
        <f aca="false">INDEX(Data_Products!$C$2:$C$33,MATCH(C10522,Data_Products!$A$2:$A$33,0))</f>
        <v>Cement &amp; Aggregates</v>
      </c>
      <c r="I10522" s="10" t="n">
        <f aca="false">D10522*(E10522-G10522)</f>
        <v>439.32</v>
      </c>
      <c r="J10522" s="11" t="n">
        <f aca="false">IFERROR(I10522/F10522,0)</f>
        <v>0.19891333876664</v>
      </c>
      <c r="K10522" s="4" t="str">
        <f aca="false">IFERROR(INDEX(Data_Orders!$F$2:$F$4727,MATCH(B10522,Data_Orders!$A$2:$A$4727,0)),"")</f>
        <v>Trade Account</v>
      </c>
      <c r="L10522" s="4" t="str">
        <f aca="false">IFERROR(INDEX(Data_Orders!$D$2:$D$4727,MATCH(B10522,Data_Orders!$A$2:$A$4727,0)),"")</f>
        <v>Nuneaton</v>
      </c>
    </row>
    <row r="10523" customFormat="false" ht="15" hidden="false" customHeight="false" outlineLevel="0" collapsed="false">
      <c r="A10523" s="4" t="s">
        <v>16339</v>
      </c>
      <c r="B10523" s="4" t="s">
        <v>4601</v>
      </c>
      <c r="C10523" s="4" t="s">
        <v>1044</v>
      </c>
      <c r="D10523" s="4" t="n">
        <v>10</v>
      </c>
      <c r="E10523" s="4" t="n">
        <v>190.44</v>
      </c>
      <c r="F10523" s="4" t="n">
        <v>1904.4</v>
      </c>
      <c r="G10523" s="4" t="n">
        <f aca="false">INDEX(Data_Products!$D$2:$D$33,MATCH(C10523,Data_Products!$A$2:$A$33,0))</f>
        <v>115.48</v>
      </c>
      <c r="H10523" s="4" t="str">
        <f aca="false">INDEX(Data_Products!$C$2:$C$33,MATCH(C10523,Data_Products!$A$2:$A$33,0))</f>
        <v>Tools &amp; Fixings</v>
      </c>
      <c r="I10523" s="10" t="n">
        <f aca="false">D10523*(E10523-G10523)</f>
        <v>749.6</v>
      </c>
      <c r="J10523" s="11" t="n">
        <f aca="false">IFERROR(I10523/F10523,0)</f>
        <v>0.393614786809494</v>
      </c>
      <c r="K10523" s="4" t="str">
        <f aca="false">IFERROR(INDEX(Data_Orders!$F$2:$F$4727,MATCH(B10523,Data_Orders!$A$2:$A$4727,0)),"")</f>
        <v>Trade Account</v>
      </c>
      <c r="L10523" s="4" t="str">
        <f aca="false">IFERROR(INDEX(Data_Orders!$D$2:$D$4727,MATCH(B10523,Data_Orders!$A$2:$A$4727,0)),"")</f>
        <v>Nuneaton</v>
      </c>
    </row>
    <row r="10524" customFormat="false" ht="15" hidden="false" customHeight="false" outlineLevel="0" collapsed="false">
      <c r="A10524" s="4" t="s">
        <v>16340</v>
      </c>
      <c r="B10524" s="4" t="s">
        <v>4601</v>
      </c>
      <c r="C10524" s="4" t="s">
        <v>1057</v>
      </c>
      <c r="D10524" s="4" t="n">
        <v>12</v>
      </c>
      <c r="E10524" s="4" t="n">
        <v>176.81</v>
      </c>
      <c r="F10524" s="4" t="n">
        <v>2121.72</v>
      </c>
      <c r="G10524" s="4" t="n">
        <f aca="false">INDEX(Data_Products!$D$2:$D$33,MATCH(C10524,Data_Products!$A$2:$A$33,0))</f>
        <v>129.57</v>
      </c>
      <c r="H10524" s="4" t="str">
        <f aca="false">INDEX(Data_Products!$C$2:$C$33,MATCH(C10524,Data_Products!$A$2:$A$33,0))</f>
        <v>Roofing</v>
      </c>
      <c r="I10524" s="10" t="n">
        <f aca="false">D10524*(E10524-G10524)</f>
        <v>566.88</v>
      </c>
      <c r="J10524" s="11" t="n">
        <f aca="false">IFERROR(I10524/F10524,0)</f>
        <v>0.267179458175443</v>
      </c>
      <c r="K10524" s="4" t="str">
        <f aca="false">IFERROR(INDEX(Data_Orders!$F$2:$F$4727,MATCH(B10524,Data_Orders!$A$2:$A$4727,0)),"")</f>
        <v>Trade Account</v>
      </c>
      <c r="L10524" s="4" t="str">
        <f aca="false">IFERROR(INDEX(Data_Orders!$D$2:$D$4727,MATCH(B10524,Data_Orders!$A$2:$A$4727,0)),"")</f>
        <v>Nuneaton</v>
      </c>
    </row>
    <row r="10525" customFormat="false" ht="15" hidden="false" customHeight="false" outlineLevel="0" collapsed="false">
      <c r="A10525" s="4" t="s">
        <v>16341</v>
      </c>
      <c r="B10525" s="4" t="s">
        <v>4602</v>
      </c>
      <c r="C10525" s="4" t="s">
        <v>1046</v>
      </c>
      <c r="D10525" s="4" t="n">
        <v>14</v>
      </c>
      <c r="E10525" s="4" t="n">
        <v>154.02</v>
      </c>
      <c r="F10525" s="4" t="n">
        <v>2156.28</v>
      </c>
      <c r="G10525" s="4" t="n">
        <f aca="false">INDEX(Data_Products!$D$2:$D$33,MATCH(C10525,Data_Products!$A$2:$A$33,0))</f>
        <v>102.1</v>
      </c>
      <c r="H10525" s="4" t="str">
        <f aca="false">INDEX(Data_Products!$C$2:$C$33,MATCH(C10525,Data_Products!$A$2:$A$33,0))</f>
        <v>Tools &amp; Fixings</v>
      </c>
      <c r="I10525" s="10" t="n">
        <f aca="false">D10525*(E10525-G10525)</f>
        <v>726.88</v>
      </c>
      <c r="J10525" s="11" t="n">
        <f aca="false">IFERROR(I10525/F10525,0)</f>
        <v>0.337099078041813</v>
      </c>
      <c r="K10525" s="4" t="str">
        <f aca="false">IFERROR(INDEX(Data_Orders!$F$2:$F$4727,MATCH(B10525,Data_Orders!$A$2:$A$4727,0)),"")</f>
        <v>Trade Account</v>
      </c>
      <c r="L10525" s="4" t="str">
        <f aca="false">IFERROR(INDEX(Data_Orders!$D$2:$D$4727,MATCH(B10525,Data_Orders!$A$2:$A$4727,0)),"")</f>
        <v>Nuneaton</v>
      </c>
    </row>
    <row r="10526" customFormat="false" ht="15" hidden="false" customHeight="false" outlineLevel="0" collapsed="false">
      <c r="A10526" s="4" t="s">
        <v>16342</v>
      </c>
      <c r="B10526" s="4" t="s">
        <v>4602</v>
      </c>
      <c r="C10526" s="4" t="s">
        <v>1026</v>
      </c>
      <c r="D10526" s="4" t="n">
        <v>8</v>
      </c>
      <c r="E10526" s="4" t="n">
        <v>184.05</v>
      </c>
      <c r="F10526" s="4" t="n">
        <v>1472.4</v>
      </c>
      <c r="G10526" s="4" t="n">
        <f aca="false">INDEX(Data_Products!$D$2:$D$33,MATCH(C10526,Data_Products!$A$2:$A$33,0))</f>
        <v>147.44</v>
      </c>
      <c r="H10526" s="4" t="str">
        <f aca="false">INDEX(Data_Products!$C$2:$C$33,MATCH(C10526,Data_Products!$A$2:$A$33,0))</f>
        <v>Cement &amp; Aggregates</v>
      </c>
      <c r="I10526" s="10" t="n">
        <f aca="false">D10526*(E10526-G10526)</f>
        <v>292.88</v>
      </c>
      <c r="J10526" s="11" t="n">
        <f aca="false">IFERROR(I10526/F10526,0)</f>
        <v>0.19891333876664</v>
      </c>
      <c r="K10526" s="4" t="str">
        <f aca="false">IFERROR(INDEX(Data_Orders!$F$2:$F$4727,MATCH(B10526,Data_Orders!$A$2:$A$4727,0)),"")</f>
        <v>Trade Account</v>
      </c>
      <c r="L10526" s="4" t="str">
        <f aca="false">IFERROR(INDEX(Data_Orders!$D$2:$D$4727,MATCH(B10526,Data_Orders!$A$2:$A$4727,0)),"")</f>
        <v>Nuneaton</v>
      </c>
    </row>
    <row r="10527" customFormat="false" ht="15" hidden="false" customHeight="false" outlineLevel="0" collapsed="false">
      <c r="A10527" s="4" t="s">
        <v>16343</v>
      </c>
      <c r="B10527" s="4" t="s">
        <v>4602</v>
      </c>
      <c r="C10527" s="4" t="s">
        <v>1032</v>
      </c>
      <c r="D10527" s="4" t="n">
        <v>20</v>
      </c>
      <c r="E10527" s="4" t="n">
        <v>99.65</v>
      </c>
      <c r="F10527" s="4" t="n">
        <v>1993</v>
      </c>
      <c r="G10527" s="4" t="n">
        <f aca="false">INDEX(Data_Products!$D$2:$D$33,MATCH(C10527,Data_Products!$A$2:$A$33,0))</f>
        <v>58.26</v>
      </c>
      <c r="H10527" s="4" t="str">
        <f aca="false">INDEX(Data_Products!$C$2:$C$33,MATCH(C10527,Data_Products!$A$2:$A$33,0))</f>
        <v>Insulation</v>
      </c>
      <c r="I10527" s="10" t="n">
        <f aca="false">D10527*(E10527-G10527)</f>
        <v>827.8</v>
      </c>
      <c r="J10527" s="11" t="n">
        <f aca="false">IFERROR(I10527/F10527,0)</f>
        <v>0.415353738083292</v>
      </c>
      <c r="K10527" s="4" t="str">
        <f aca="false">IFERROR(INDEX(Data_Orders!$F$2:$F$4727,MATCH(B10527,Data_Orders!$A$2:$A$4727,0)),"")</f>
        <v>Trade Account</v>
      </c>
      <c r="L10527" s="4" t="str">
        <f aca="false">IFERROR(INDEX(Data_Orders!$D$2:$D$4727,MATCH(B10527,Data_Orders!$A$2:$A$4727,0)),"")</f>
        <v>Nuneaton</v>
      </c>
    </row>
    <row r="10528" customFormat="false" ht="15" hidden="false" customHeight="false" outlineLevel="0" collapsed="false">
      <c r="A10528" s="4" t="s">
        <v>16344</v>
      </c>
      <c r="B10528" s="4" t="s">
        <v>4603</v>
      </c>
      <c r="C10528" s="4" t="s">
        <v>1064</v>
      </c>
      <c r="D10528" s="4" t="n">
        <v>9</v>
      </c>
      <c r="E10528" s="4" t="n">
        <v>97.63</v>
      </c>
      <c r="F10528" s="4" t="n">
        <v>878.67</v>
      </c>
      <c r="G10528" s="4" t="n">
        <f aca="false">INDEX(Data_Products!$D$2:$D$33,MATCH(C10528,Data_Products!$A$2:$A$33,0))</f>
        <v>65.21</v>
      </c>
      <c r="H10528" s="4" t="str">
        <f aca="false">INDEX(Data_Products!$C$2:$C$33,MATCH(C10528,Data_Products!$A$2:$A$33,0))</f>
        <v>Plumbing &amp; Drainage</v>
      </c>
      <c r="I10528" s="10" t="n">
        <f aca="false">D10528*(E10528-G10528)</f>
        <v>291.78</v>
      </c>
      <c r="J10528" s="11" t="n">
        <f aca="false">IFERROR(I10528/F10528,0)</f>
        <v>0.332070060432244</v>
      </c>
      <c r="K10528" s="4" t="str">
        <f aca="false">IFERROR(INDEX(Data_Orders!$F$2:$F$4727,MATCH(B10528,Data_Orders!$A$2:$A$4727,0)),"")</f>
        <v>Trade Account</v>
      </c>
      <c r="L10528" s="4" t="str">
        <f aca="false">IFERROR(INDEX(Data_Orders!$D$2:$D$4727,MATCH(B10528,Data_Orders!$A$2:$A$4727,0)),"")</f>
        <v>Nuneaton</v>
      </c>
    </row>
    <row r="10529" customFormat="false" ht="15" hidden="false" customHeight="false" outlineLevel="0" collapsed="false">
      <c r="A10529" s="4" t="s">
        <v>16345</v>
      </c>
      <c r="B10529" s="4" t="s">
        <v>4603</v>
      </c>
      <c r="C10529" s="4" t="s">
        <v>1068</v>
      </c>
      <c r="D10529" s="4" t="n">
        <v>7</v>
      </c>
      <c r="E10529" s="4" t="n">
        <v>86.28</v>
      </c>
      <c r="F10529" s="4" t="n">
        <v>603.96</v>
      </c>
      <c r="G10529" s="4" t="n">
        <f aca="false">INDEX(Data_Products!$D$2:$D$33,MATCH(C10529,Data_Products!$A$2:$A$33,0))</f>
        <v>68.55</v>
      </c>
      <c r="H10529" s="4" t="str">
        <f aca="false">INDEX(Data_Products!$C$2:$C$33,MATCH(C10529,Data_Products!$A$2:$A$33,0))</f>
        <v>Plumbing &amp; Drainage</v>
      </c>
      <c r="I10529" s="10" t="n">
        <f aca="false">D10529*(E10529-G10529)</f>
        <v>124.11</v>
      </c>
      <c r="J10529" s="11" t="n">
        <f aca="false">IFERROR(I10529/F10529,0)</f>
        <v>0.205493741307371</v>
      </c>
      <c r="K10529" s="4" t="str">
        <f aca="false">IFERROR(INDEX(Data_Orders!$F$2:$F$4727,MATCH(B10529,Data_Orders!$A$2:$A$4727,0)),"")</f>
        <v>Trade Account</v>
      </c>
      <c r="L10529" s="4" t="str">
        <f aca="false">IFERROR(INDEX(Data_Orders!$D$2:$D$4727,MATCH(B10529,Data_Orders!$A$2:$A$4727,0)),"")</f>
        <v>Nuneaton</v>
      </c>
    </row>
    <row r="10530" customFormat="false" ht="15" hidden="false" customHeight="false" outlineLevel="0" collapsed="false">
      <c r="A10530" s="4" t="s">
        <v>16346</v>
      </c>
      <c r="B10530" s="4" t="s">
        <v>4603</v>
      </c>
      <c r="C10530" s="4" t="s">
        <v>1017</v>
      </c>
      <c r="D10530" s="4" t="n">
        <v>20</v>
      </c>
      <c r="E10530" s="4" t="n">
        <v>49.15</v>
      </c>
      <c r="F10530" s="4" t="n">
        <v>983</v>
      </c>
      <c r="G10530" s="4" t="n">
        <f aca="false">INDEX(Data_Products!$D$2:$D$33,MATCH(C10530,Data_Products!$A$2:$A$33,0))</f>
        <v>31.44</v>
      </c>
      <c r="H10530" s="4" t="str">
        <f aca="false">INDEX(Data_Products!$C$2:$C$33,MATCH(C10530,Data_Products!$A$2:$A$33,0))</f>
        <v>Timber</v>
      </c>
      <c r="I10530" s="10" t="n">
        <f aca="false">D10530*(E10530-G10530)</f>
        <v>354.2</v>
      </c>
      <c r="J10530" s="11" t="n">
        <f aca="false">IFERROR(I10530/F10530,0)</f>
        <v>0.360325534079349</v>
      </c>
      <c r="K10530" s="4" t="str">
        <f aca="false">IFERROR(INDEX(Data_Orders!$F$2:$F$4727,MATCH(B10530,Data_Orders!$A$2:$A$4727,0)),"")</f>
        <v>Trade Account</v>
      </c>
      <c r="L10530" s="4" t="str">
        <f aca="false">IFERROR(INDEX(Data_Orders!$D$2:$D$4727,MATCH(B10530,Data_Orders!$A$2:$A$4727,0)),"")</f>
        <v>Nuneaton</v>
      </c>
    </row>
    <row r="10531" customFormat="false" ht="15" hidden="false" customHeight="false" outlineLevel="0" collapsed="false">
      <c r="A10531" s="4" t="s">
        <v>16347</v>
      </c>
      <c r="B10531" s="4" t="s">
        <v>4603</v>
      </c>
      <c r="C10531" s="4" t="s">
        <v>1019</v>
      </c>
      <c r="D10531" s="4" t="n">
        <v>5</v>
      </c>
      <c r="E10531" s="4" t="n">
        <v>79.76</v>
      </c>
      <c r="F10531" s="4" t="n">
        <v>398.8</v>
      </c>
      <c r="G10531" s="4" t="n">
        <f aca="false">INDEX(Data_Products!$D$2:$D$33,MATCH(C10531,Data_Products!$A$2:$A$33,0))</f>
        <v>59.07</v>
      </c>
      <c r="H10531" s="4" t="str">
        <f aca="false">INDEX(Data_Products!$C$2:$C$33,MATCH(C10531,Data_Products!$A$2:$A$33,0))</f>
        <v>Timber</v>
      </c>
      <c r="I10531" s="10" t="n">
        <f aca="false">D10531*(E10531-G10531)</f>
        <v>103.45</v>
      </c>
      <c r="J10531" s="11" t="n">
        <f aca="false">IFERROR(I10531/F10531,0)</f>
        <v>0.259403209628887</v>
      </c>
      <c r="K10531" s="4" t="str">
        <f aca="false">IFERROR(INDEX(Data_Orders!$F$2:$F$4727,MATCH(B10531,Data_Orders!$A$2:$A$4727,0)),"")</f>
        <v>Trade Account</v>
      </c>
      <c r="L10531" s="4" t="str">
        <f aca="false">IFERROR(INDEX(Data_Orders!$D$2:$D$4727,MATCH(B10531,Data_Orders!$A$2:$A$4727,0)),"")</f>
        <v>Nuneaton</v>
      </c>
    </row>
    <row r="10532" customFormat="false" ht="15" hidden="false" customHeight="false" outlineLevel="0" collapsed="false">
      <c r="A10532" s="4" t="s">
        <v>16348</v>
      </c>
      <c r="B10532" s="4" t="s">
        <v>4603</v>
      </c>
      <c r="C10532" s="4" t="s">
        <v>1044</v>
      </c>
      <c r="D10532" s="4" t="n">
        <v>5</v>
      </c>
      <c r="E10532" s="4" t="n">
        <v>190.44</v>
      </c>
      <c r="F10532" s="4" t="n">
        <v>952.2</v>
      </c>
      <c r="G10532" s="4" t="n">
        <f aca="false">INDEX(Data_Products!$D$2:$D$33,MATCH(C10532,Data_Products!$A$2:$A$33,0))</f>
        <v>115.48</v>
      </c>
      <c r="H10532" s="4" t="str">
        <f aca="false">INDEX(Data_Products!$C$2:$C$33,MATCH(C10532,Data_Products!$A$2:$A$33,0))</f>
        <v>Tools &amp; Fixings</v>
      </c>
      <c r="I10532" s="10" t="n">
        <f aca="false">D10532*(E10532-G10532)</f>
        <v>374.8</v>
      </c>
      <c r="J10532" s="11" t="n">
        <f aca="false">IFERROR(I10532/F10532,0)</f>
        <v>0.393614786809494</v>
      </c>
      <c r="K10532" s="4" t="str">
        <f aca="false">IFERROR(INDEX(Data_Orders!$F$2:$F$4727,MATCH(B10532,Data_Orders!$A$2:$A$4727,0)),"")</f>
        <v>Trade Account</v>
      </c>
      <c r="L10532" s="4" t="str">
        <f aca="false">IFERROR(INDEX(Data_Orders!$D$2:$D$4727,MATCH(B10532,Data_Orders!$A$2:$A$4727,0)),"")</f>
        <v>Nuneaton</v>
      </c>
    </row>
    <row r="10533" customFormat="false" ht="15" hidden="false" customHeight="false" outlineLevel="0" collapsed="false">
      <c r="A10533" s="4" t="s">
        <v>16349</v>
      </c>
      <c r="B10533" s="4" t="s">
        <v>4604</v>
      </c>
      <c r="C10533" s="4" t="s">
        <v>1017</v>
      </c>
      <c r="D10533" s="4" t="n">
        <v>9</v>
      </c>
      <c r="E10533" s="4" t="n">
        <v>49.15</v>
      </c>
      <c r="F10533" s="4" t="n">
        <v>442.35</v>
      </c>
      <c r="G10533" s="4" t="n">
        <f aca="false">INDEX(Data_Products!$D$2:$D$33,MATCH(C10533,Data_Products!$A$2:$A$33,0))</f>
        <v>31.44</v>
      </c>
      <c r="H10533" s="4" t="str">
        <f aca="false">INDEX(Data_Products!$C$2:$C$33,MATCH(C10533,Data_Products!$A$2:$A$33,0))</f>
        <v>Timber</v>
      </c>
      <c r="I10533" s="10" t="n">
        <f aca="false">D10533*(E10533-G10533)</f>
        <v>159.39</v>
      </c>
      <c r="J10533" s="11" t="n">
        <f aca="false">IFERROR(I10533/F10533,0)</f>
        <v>0.360325534079349</v>
      </c>
      <c r="K10533" s="4" t="str">
        <f aca="false">IFERROR(INDEX(Data_Orders!$F$2:$F$4727,MATCH(B10533,Data_Orders!$A$2:$A$4727,0)),"")</f>
        <v>Trade Account</v>
      </c>
      <c r="L10533" s="4" t="str">
        <f aca="false">IFERROR(INDEX(Data_Orders!$D$2:$D$4727,MATCH(B10533,Data_Orders!$A$2:$A$4727,0)),"")</f>
        <v>Nuneaton</v>
      </c>
    </row>
    <row r="10534" customFormat="false" ht="15" hidden="false" customHeight="false" outlineLevel="0" collapsed="false">
      <c r="A10534" s="4" t="s">
        <v>16350</v>
      </c>
      <c r="B10534" s="4" t="s">
        <v>4604</v>
      </c>
      <c r="C10534" s="4" t="s">
        <v>1041</v>
      </c>
      <c r="D10534" s="4" t="n">
        <v>3</v>
      </c>
      <c r="E10534" s="4" t="n">
        <v>242.75</v>
      </c>
      <c r="F10534" s="4" t="n">
        <v>728.25</v>
      </c>
      <c r="G10534" s="4" t="n">
        <f aca="false">INDEX(Data_Products!$D$2:$D$33,MATCH(C10534,Data_Products!$A$2:$A$33,0))</f>
        <v>142.94</v>
      </c>
      <c r="H10534" s="4" t="str">
        <f aca="false">INDEX(Data_Products!$C$2:$C$33,MATCH(C10534,Data_Products!$A$2:$A$33,0))</f>
        <v>Tools &amp; Fixings</v>
      </c>
      <c r="I10534" s="10" t="n">
        <f aca="false">D10534*(E10534-G10534)</f>
        <v>299.43</v>
      </c>
      <c r="J10534" s="11" t="n">
        <f aca="false">IFERROR(I10534/F10534,0)</f>
        <v>0.411163748712667</v>
      </c>
      <c r="K10534" s="4" t="str">
        <f aca="false">IFERROR(INDEX(Data_Orders!$F$2:$F$4727,MATCH(B10534,Data_Orders!$A$2:$A$4727,0)),"")</f>
        <v>Trade Account</v>
      </c>
      <c r="L10534" s="4" t="str">
        <f aca="false">IFERROR(INDEX(Data_Orders!$D$2:$D$4727,MATCH(B10534,Data_Orders!$A$2:$A$4727,0)),"")</f>
        <v>Nuneaton</v>
      </c>
    </row>
    <row r="10535" customFormat="false" ht="15" hidden="false" customHeight="false" outlineLevel="0" collapsed="false">
      <c r="A10535" s="4" t="s">
        <v>16351</v>
      </c>
      <c r="B10535" s="4" t="s">
        <v>4604</v>
      </c>
      <c r="C10535" s="4" t="s">
        <v>1066</v>
      </c>
      <c r="D10535" s="4" t="n">
        <v>20</v>
      </c>
      <c r="E10535" s="4" t="n">
        <v>209.69</v>
      </c>
      <c r="F10535" s="4" t="n">
        <v>4193.8</v>
      </c>
      <c r="G10535" s="4" t="n">
        <f aca="false">INDEX(Data_Products!$D$2:$D$33,MATCH(C10535,Data_Products!$A$2:$A$33,0))</f>
        <v>144.38</v>
      </c>
      <c r="H10535" s="4" t="str">
        <f aca="false">INDEX(Data_Products!$C$2:$C$33,MATCH(C10535,Data_Products!$A$2:$A$33,0))</f>
        <v>Plumbing &amp; Drainage</v>
      </c>
      <c r="I10535" s="10" t="n">
        <f aca="false">D10535*(E10535-G10535)</f>
        <v>1306.2</v>
      </c>
      <c r="J10535" s="11" t="n">
        <f aca="false">IFERROR(I10535/F10535,0)</f>
        <v>0.311459773952024</v>
      </c>
      <c r="K10535" s="4" t="str">
        <f aca="false">IFERROR(INDEX(Data_Orders!$F$2:$F$4727,MATCH(B10535,Data_Orders!$A$2:$A$4727,0)),"")</f>
        <v>Trade Account</v>
      </c>
      <c r="L10535" s="4" t="str">
        <f aca="false">IFERROR(INDEX(Data_Orders!$D$2:$D$4727,MATCH(B10535,Data_Orders!$A$2:$A$4727,0)),"")</f>
        <v>Nuneaton</v>
      </c>
    </row>
    <row r="10536" customFormat="false" ht="15" hidden="false" customHeight="false" outlineLevel="0" collapsed="false">
      <c r="A10536" s="4" t="s">
        <v>16352</v>
      </c>
      <c r="B10536" s="4" t="s">
        <v>4605</v>
      </c>
      <c r="C10536" s="4" t="s">
        <v>1032</v>
      </c>
      <c r="D10536" s="4" t="n">
        <v>3</v>
      </c>
      <c r="E10536" s="4" t="n">
        <v>99.65</v>
      </c>
      <c r="F10536" s="4" t="n">
        <v>298.95</v>
      </c>
      <c r="G10536" s="4" t="n">
        <f aca="false">INDEX(Data_Products!$D$2:$D$33,MATCH(C10536,Data_Products!$A$2:$A$33,0))</f>
        <v>58.26</v>
      </c>
      <c r="H10536" s="4" t="str">
        <f aca="false">INDEX(Data_Products!$C$2:$C$33,MATCH(C10536,Data_Products!$A$2:$A$33,0))</f>
        <v>Insulation</v>
      </c>
      <c r="I10536" s="10" t="n">
        <f aca="false">D10536*(E10536-G10536)</f>
        <v>124.17</v>
      </c>
      <c r="J10536" s="11" t="n">
        <f aca="false">IFERROR(I10536/F10536,0)</f>
        <v>0.415353738083292</v>
      </c>
      <c r="K10536" s="4" t="str">
        <f aca="false">IFERROR(INDEX(Data_Orders!$F$2:$F$4727,MATCH(B10536,Data_Orders!$A$2:$A$4727,0)),"")</f>
        <v>Trade Account</v>
      </c>
      <c r="L10536" s="4" t="str">
        <f aca="false">IFERROR(INDEX(Data_Orders!$D$2:$D$4727,MATCH(B10536,Data_Orders!$A$2:$A$4727,0)),"")</f>
        <v>Nuneaton</v>
      </c>
    </row>
    <row r="10537" customFormat="false" ht="15" hidden="false" customHeight="false" outlineLevel="0" collapsed="false">
      <c r="A10537" s="4" t="s">
        <v>16353</v>
      </c>
      <c r="B10537" s="4" t="s">
        <v>4605</v>
      </c>
      <c r="C10537" s="4" t="s">
        <v>1048</v>
      </c>
      <c r="D10537" s="4" t="n">
        <v>9</v>
      </c>
      <c r="E10537" s="4" t="n">
        <v>112.72</v>
      </c>
      <c r="F10537" s="4" t="n">
        <v>1014.48</v>
      </c>
      <c r="G10537" s="4" t="n">
        <f aca="false">INDEX(Data_Products!$D$2:$D$33,MATCH(C10537,Data_Products!$A$2:$A$33,0))</f>
        <v>83.21</v>
      </c>
      <c r="H10537" s="4" t="str">
        <f aca="false">INDEX(Data_Products!$C$2:$C$33,MATCH(C10537,Data_Products!$A$2:$A$33,0))</f>
        <v>Tools &amp; Fixings</v>
      </c>
      <c r="I10537" s="10" t="n">
        <f aca="false">D10537*(E10537-G10537)</f>
        <v>265.59</v>
      </c>
      <c r="J10537" s="11" t="n">
        <f aca="false">IFERROR(I10537/F10537,0)</f>
        <v>0.261799148332151</v>
      </c>
      <c r="K10537" s="4" t="str">
        <f aca="false">IFERROR(INDEX(Data_Orders!$F$2:$F$4727,MATCH(B10537,Data_Orders!$A$2:$A$4727,0)),"")</f>
        <v>Trade Account</v>
      </c>
      <c r="L10537" s="4" t="str">
        <f aca="false">IFERROR(INDEX(Data_Orders!$D$2:$D$4727,MATCH(B10537,Data_Orders!$A$2:$A$4727,0)),"")</f>
        <v>Nuneaton</v>
      </c>
    </row>
    <row r="10538" customFormat="false" ht="15" hidden="false" customHeight="false" outlineLevel="0" collapsed="false">
      <c r="A10538" s="4" t="s">
        <v>16354</v>
      </c>
      <c r="B10538" s="4" t="s">
        <v>4606</v>
      </c>
      <c r="C10538" s="4" t="s">
        <v>1070</v>
      </c>
      <c r="D10538" s="4" t="n">
        <v>4</v>
      </c>
      <c r="E10538" s="4" t="n">
        <v>230.32</v>
      </c>
      <c r="F10538" s="4" t="n">
        <v>921.28</v>
      </c>
      <c r="G10538" s="4" t="n">
        <f aca="false">INDEX(Data_Products!$D$2:$D$33,MATCH(C10538,Data_Products!$A$2:$A$33,0))</f>
        <v>161.64</v>
      </c>
      <c r="H10538" s="4" t="str">
        <f aca="false">INDEX(Data_Products!$C$2:$C$33,MATCH(C10538,Data_Products!$A$2:$A$33,0))</f>
        <v>Landscaping</v>
      </c>
      <c r="I10538" s="10" t="n">
        <f aca="false">D10538*(E10538-G10538)</f>
        <v>274.72</v>
      </c>
      <c r="J10538" s="11" t="n">
        <f aca="false">IFERROR(I10538/F10538,0)</f>
        <v>0.298193817297673</v>
      </c>
      <c r="K10538" s="4" t="str">
        <f aca="false">IFERROR(INDEX(Data_Orders!$F$2:$F$4727,MATCH(B10538,Data_Orders!$A$2:$A$4727,0)),"")</f>
        <v>Trade Account</v>
      </c>
      <c r="L10538" s="4" t="str">
        <f aca="false">IFERROR(INDEX(Data_Orders!$D$2:$D$4727,MATCH(B10538,Data_Orders!$A$2:$A$4727,0)),"")</f>
        <v>Nuneaton</v>
      </c>
    </row>
    <row r="10539" customFormat="false" ht="15" hidden="false" customHeight="false" outlineLevel="0" collapsed="false">
      <c r="A10539" s="4" t="s">
        <v>16355</v>
      </c>
      <c r="B10539" s="4" t="s">
        <v>4606</v>
      </c>
      <c r="C10539" s="4" t="s">
        <v>1039</v>
      </c>
      <c r="D10539" s="4" t="n">
        <v>6</v>
      </c>
      <c r="E10539" s="4" t="n">
        <v>160.41</v>
      </c>
      <c r="F10539" s="4" t="n">
        <v>962.46</v>
      </c>
      <c r="G10539" s="4" t="n">
        <f aca="false">INDEX(Data_Products!$D$2:$D$33,MATCH(C10539,Data_Products!$A$2:$A$33,0))</f>
        <v>99.74</v>
      </c>
      <c r="H10539" s="4" t="str">
        <f aca="false">INDEX(Data_Products!$C$2:$C$33,MATCH(C10539,Data_Products!$A$2:$A$33,0))</f>
        <v>Insulation</v>
      </c>
      <c r="I10539" s="10" t="n">
        <f aca="false">D10539*(E10539-G10539)</f>
        <v>364.02</v>
      </c>
      <c r="J10539" s="11" t="n">
        <f aca="false">IFERROR(I10539/F10539,0)</f>
        <v>0.378218315566361</v>
      </c>
      <c r="K10539" s="4" t="str">
        <f aca="false">IFERROR(INDEX(Data_Orders!$F$2:$F$4727,MATCH(B10539,Data_Orders!$A$2:$A$4727,0)),"")</f>
        <v>Trade Account</v>
      </c>
      <c r="L10539" s="4" t="str">
        <f aca="false">IFERROR(INDEX(Data_Orders!$D$2:$D$4727,MATCH(B10539,Data_Orders!$A$2:$A$4727,0)),"")</f>
        <v>Nuneaton</v>
      </c>
    </row>
    <row r="10540" customFormat="false" ht="15" hidden="false" customHeight="false" outlineLevel="0" collapsed="false">
      <c r="A10540" s="4" t="s">
        <v>16356</v>
      </c>
      <c r="B10540" s="4" t="s">
        <v>4606</v>
      </c>
      <c r="C10540" s="4" t="s">
        <v>1073</v>
      </c>
      <c r="D10540" s="4" t="n">
        <v>7</v>
      </c>
      <c r="E10540" s="4" t="n">
        <v>231.05</v>
      </c>
      <c r="F10540" s="4" t="n">
        <v>1617.35</v>
      </c>
      <c r="G10540" s="4" t="n">
        <f aca="false">INDEX(Data_Products!$D$2:$D$33,MATCH(C10540,Data_Products!$A$2:$A$33,0))</f>
        <v>148.29</v>
      </c>
      <c r="H10540" s="4" t="str">
        <f aca="false">INDEX(Data_Products!$C$2:$C$33,MATCH(C10540,Data_Products!$A$2:$A$33,0))</f>
        <v>Landscaping</v>
      </c>
      <c r="I10540" s="10" t="n">
        <f aca="false">D10540*(E10540-G10540)</f>
        <v>579.32</v>
      </c>
      <c r="J10540" s="11" t="n">
        <f aca="false">IFERROR(I10540/F10540,0)</f>
        <v>0.358190867777537</v>
      </c>
      <c r="K10540" s="4" t="str">
        <f aca="false">IFERROR(INDEX(Data_Orders!$F$2:$F$4727,MATCH(B10540,Data_Orders!$A$2:$A$4727,0)),"")</f>
        <v>Trade Account</v>
      </c>
      <c r="L10540" s="4" t="str">
        <f aca="false">IFERROR(INDEX(Data_Orders!$D$2:$D$4727,MATCH(B10540,Data_Orders!$A$2:$A$4727,0)),"")</f>
        <v>Nuneaton</v>
      </c>
    </row>
    <row r="10541" customFormat="false" ht="15" hidden="false" customHeight="false" outlineLevel="0" collapsed="false">
      <c r="A10541" s="4" t="s">
        <v>16357</v>
      </c>
      <c r="B10541" s="4" t="s">
        <v>4606</v>
      </c>
      <c r="C10541" s="4" t="s">
        <v>1021</v>
      </c>
      <c r="D10541" s="4" t="n">
        <v>13</v>
      </c>
      <c r="E10541" s="4" t="n">
        <v>73.76</v>
      </c>
      <c r="F10541" s="4" t="n">
        <v>958.88</v>
      </c>
      <c r="G10541" s="4" t="n">
        <f aca="false">INDEX(Data_Products!$D$2:$D$33,MATCH(C10541,Data_Products!$A$2:$A$33,0))</f>
        <v>51.51</v>
      </c>
      <c r="H10541" s="4" t="str">
        <f aca="false">INDEX(Data_Products!$C$2:$C$33,MATCH(C10541,Data_Products!$A$2:$A$33,0))</f>
        <v>Cement &amp; Aggregates</v>
      </c>
      <c r="I10541" s="10" t="n">
        <f aca="false">D10541*(E10541-G10541)</f>
        <v>289.25</v>
      </c>
      <c r="J10541" s="11" t="n">
        <f aca="false">IFERROR(I10541/F10541,0)</f>
        <v>0.301654013015185</v>
      </c>
      <c r="K10541" s="4" t="str">
        <f aca="false">IFERROR(INDEX(Data_Orders!$F$2:$F$4727,MATCH(B10541,Data_Orders!$A$2:$A$4727,0)),"")</f>
        <v>Trade Account</v>
      </c>
      <c r="L10541" s="4" t="str">
        <f aca="false">IFERROR(INDEX(Data_Orders!$D$2:$D$4727,MATCH(B10541,Data_Orders!$A$2:$A$4727,0)),"")</f>
        <v>Nuneaton</v>
      </c>
    </row>
    <row r="10542" customFormat="false" ht="15" hidden="false" customHeight="false" outlineLevel="0" collapsed="false">
      <c r="A10542" s="4" t="s">
        <v>16358</v>
      </c>
      <c r="B10542" s="4" t="s">
        <v>4607</v>
      </c>
      <c r="C10542" s="4" t="s">
        <v>1017</v>
      </c>
      <c r="D10542" s="4" t="n">
        <v>18</v>
      </c>
      <c r="E10542" s="4" t="n">
        <v>49.15</v>
      </c>
      <c r="F10542" s="4" t="n">
        <v>884.7</v>
      </c>
      <c r="G10542" s="4" t="n">
        <f aca="false">INDEX(Data_Products!$D$2:$D$33,MATCH(C10542,Data_Products!$A$2:$A$33,0))</f>
        <v>31.44</v>
      </c>
      <c r="H10542" s="4" t="str">
        <f aca="false">INDEX(Data_Products!$C$2:$C$33,MATCH(C10542,Data_Products!$A$2:$A$33,0))</f>
        <v>Timber</v>
      </c>
      <c r="I10542" s="10" t="n">
        <f aca="false">D10542*(E10542-G10542)</f>
        <v>318.78</v>
      </c>
      <c r="J10542" s="11" t="n">
        <f aca="false">IFERROR(I10542/F10542,0)</f>
        <v>0.360325534079349</v>
      </c>
      <c r="K10542" s="4" t="str">
        <f aca="false">IFERROR(INDEX(Data_Orders!$F$2:$F$4727,MATCH(B10542,Data_Orders!$A$2:$A$4727,0)),"")</f>
        <v>Trade Account</v>
      </c>
      <c r="L10542" s="4" t="str">
        <f aca="false">IFERROR(INDEX(Data_Orders!$D$2:$D$4727,MATCH(B10542,Data_Orders!$A$2:$A$4727,0)),"")</f>
        <v>Nuneaton</v>
      </c>
    </row>
    <row r="10543" customFormat="false" ht="15" hidden="false" customHeight="false" outlineLevel="0" collapsed="false">
      <c r="A10543" s="4" t="s">
        <v>16359</v>
      </c>
      <c r="B10543" s="4" t="s">
        <v>4608</v>
      </c>
      <c r="C10543" s="4" t="s">
        <v>1050</v>
      </c>
      <c r="D10543" s="4" t="n">
        <v>9</v>
      </c>
      <c r="E10543" s="4" t="n">
        <v>238.63</v>
      </c>
      <c r="F10543" s="4" t="n">
        <v>2147.67</v>
      </c>
      <c r="G10543" s="4" t="n">
        <f aca="false">INDEX(Data_Products!$D$2:$D$33,MATCH(C10543,Data_Products!$A$2:$A$33,0))</f>
        <v>148.91</v>
      </c>
      <c r="H10543" s="4" t="str">
        <f aca="false">INDEX(Data_Products!$C$2:$C$33,MATCH(C10543,Data_Products!$A$2:$A$33,0))</f>
        <v>Tools &amp; Fixings</v>
      </c>
      <c r="I10543" s="10" t="n">
        <f aca="false">D10543*(E10543-G10543)</f>
        <v>807.48</v>
      </c>
      <c r="J10543" s="11" t="n">
        <f aca="false">IFERROR(I10543/F10543,0)</f>
        <v>0.375979549930855</v>
      </c>
      <c r="K10543" s="4" t="str">
        <f aca="false">IFERROR(INDEX(Data_Orders!$F$2:$F$4727,MATCH(B10543,Data_Orders!$A$2:$A$4727,0)),"")</f>
        <v>Trade Account</v>
      </c>
      <c r="L10543" s="4" t="str">
        <f aca="false">IFERROR(INDEX(Data_Orders!$D$2:$D$4727,MATCH(B10543,Data_Orders!$A$2:$A$4727,0)),"")</f>
        <v>Nuneaton</v>
      </c>
    </row>
    <row r="10544" customFormat="false" ht="15" hidden="false" customHeight="false" outlineLevel="0" collapsed="false">
      <c r="A10544" s="4" t="s">
        <v>16360</v>
      </c>
      <c r="B10544" s="4" t="s">
        <v>4608</v>
      </c>
      <c r="C10544" s="4" t="s">
        <v>1052</v>
      </c>
      <c r="D10544" s="4" t="n">
        <v>12</v>
      </c>
      <c r="E10544" s="4" t="n">
        <v>205.71</v>
      </c>
      <c r="F10544" s="4" t="n">
        <v>2468.52</v>
      </c>
      <c r="G10544" s="4" t="n">
        <f aca="false">INDEX(Data_Products!$D$2:$D$33,MATCH(C10544,Data_Products!$A$2:$A$33,0))</f>
        <v>152.29</v>
      </c>
      <c r="H10544" s="4" t="str">
        <f aca="false">INDEX(Data_Products!$C$2:$C$33,MATCH(C10544,Data_Products!$A$2:$A$33,0))</f>
        <v>Roofing</v>
      </c>
      <c r="I10544" s="10" t="n">
        <f aca="false">D10544*(E10544-G10544)</f>
        <v>641.04</v>
      </c>
      <c r="J10544" s="11" t="n">
        <f aca="false">IFERROR(I10544/F10544,0)</f>
        <v>0.259685965679841</v>
      </c>
      <c r="K10544" s="4" t="str">
        <f aca="false">IFERROR(INDEX(Data_Orders!$F$2:$F$4727,MATCH(B10544,Data_Orders!$A$2:$A$4727,0)),"")</f>
        <v>Trade Account</v>
      </c>
      <c r="L10544" s="4" t="str">
        <f aca="false">IFERROR(INDEX(Data_Orders!$D$2:$D$4727,MATCH(B10544,Data_Orders!$A$2:$A$4727,0)),"")</f>
        <v>Nuneaton</v>
      </c>
    </row>
    <row r="10545" customFormat="false" ht="15" hidden="false" customHeight="false" outlineLevel="0" collapsed="false">
      <c r="A10545" s="4" t="s">
        <v>16361</v>
      </c>
      <c r="B10545" s="4" t="s">
        <v>4609</v>
      </c>
      <c r="C10545" s="4" t="s">
        <v>1068</v>
      </c>
      <c r="D10545" s="4" t="n">
        <v>7</v>
      </c>
      <c r="E10545" s="4" t="n">
        <v>86.28</v>
      </c>
      <c r="F10545" s="4" t="n">
        <v>603.96</v>
      </c>
      <c r="G10545" s="4" t="n">
        <f aca="false">INDEX(Data_Products!$D$2:$D$33,MATCH(C10545,Data_Products!$A$2:$A$33,0))</f>
        <v>68.55</v>
      </c>
      <c r="H10545" s="4" t="str">
        <f aca="false">INDEX(Data_Products!$C$2:$C$33,MATCH(C10545,Data_Products!$A$2:$A$33,0))</f>
        <v>Plumbing &amp; Drainage</v>
      </c>
      <c r="I10545" s="10" t="n">
        <f aca="false">D10545*(E10545-G10545)</f>
        <v>124.11</v>
      </c>
      <c r="J10545" s="11" t="n">
        <f aca="false">IFERROR(I10545/F10545,0)</f>
        <v>0.205493741307371</v>
      </c>
      <c r="K10545" s="4" t="str">
        <f aca="false">IFERROR(INDEX(Data_Orders!$F$2:$F$4727,MATCH(B10545,Data_Orders!$A$2:$A$4727,0)),"")</f>
        <v>Trade Account</v>
      </c>
      <c r="L10545" s="4" t="str">
        <f aca="false">IFERROR(INDEX(Data_Orders!$D$2:$D$4727,MATCH(B10545,Data_Orders!$A$2:$A$4727,0)),"")</f>
        <v>Nuneaton</v>
      </c>
    </row>
    <row r="10546" customFormat="false" ht="15" hidden="false" customHeight="false" outlineLevel="0" collapsed="false">
      <c r="A10546" s="4" t="s">
        <v>16362</v>
      </c>
      <c r="B10546" s="4" t="s">
        <v>4610</v>
      </c>
      <c r="C10546" s="4" t="s">
        <v>1028</v>
      </c>
      <c r="D10546" s="4" t="n">
        <v>7</v>
      </c>
      <c r="E10546" s="4" t="n">
        <v>118.79</v>
      </c>
      <c r="F10546" s="4" t="n">
        <v>831.53</v>
      </c>
      <c r="G10546" s="4" t="n">
        <f aca="false">INDEX(Data_Products!$D$2:$D$33,MATCH(C10546,Data_Products!$A$2:$A$33,0))</f>
        <v>81.07</v>
      </c>
      <c r="H10546" s="4" t="str">
        <f aca="false">INDEX(Data_Products!$C$2:$C$33,MATCH(C10546,Data_Products!$A$2:$A$33,0))</f>
        <v>Cement &amp; Aggregates</v>
      </c>
      <c r="I10546" s="10" t="n">
        <f aca="false">D10546*(E10546-G10546)</f>
        <v>264.04</v>
      </c>
      <c r="J10546" s="11" t="n">
        <f aca="false">IFERROR(I10546/F10546,0)</f>
        <v>0.317535146056065</v>
      </c>
      <c r="K10546" s="4" t="str">
        <f aca="false">IFERROR(INDEX(Data_Orders!$F$2:$F$4727,MATCH(B10546,Data_Orders!$A$2:$A$4727,0)),"")</f>
        <v>Trade Account</v>
      </c>
      <c r="L10546" s="4" t="str">
        <f aca="false">IFERROR(INDEX(Data_Orders!$D$2:$D$4727,MATCH(B10546,Data_Orders!$A$2:$A$4727,0)),"")</f>
        <v>Nuneaton</v>
      </c>
    </row>
    <row r="10547" customFormat="false" ht="15" hidden="false" customHeight="false" outlineLevel="0" collapsed="false">
      <c r="A10547" s="4" t="s">
        <v>16363</v>
      </c>
      <c r="B10547" s="4" t="s">
        <v>4610</v>
      </c>
      <c r="C10547" s="4" t="s">
        <v>1032</v>
      </c>
      <c r="D10547" s="4" t="n">
        <v>2</v>
      </c>
      <c r="E10547" s="4" t="n">
        <v>99.65</v>
      </c>
      <c r="F10547" s="4" t="n">
        <v>199.3</v>
      </c>
      <c r="G10547" s="4" t="n">
        <f aca="false">INDEX(Data_Products!$D$2:$D$33,MATCH(C10547,Data_Products!$A$2:$A$33,0))</f>
        <v>58.26</v>
      </c>
      <c r="H10547" s="4" t="str">
        <f aca="false">INDEX(Data_Products!$C$2:$C$33,MATCH(C10547,Data_Products!$A$2:$A$33,0))</f>
        <v>Insulation</v>
      </c>
      <c r="I10547" s="10" t="n">
        <f aca="false">D10547*(E10547-G10547)</f>
        <v>82.78</v>
      </c>
      <c r="J10547" s="11" t="n">
        <f aca="false">IFERROR(I10547/F10547,0)</f>
        <v>0.415353738083292</v>
      </c>
      <c r="K10547" s="4" t="str">
        <f aca="false">IFERROR(INDEX(Data_Orders!$F$2:$F$4727,MATCH(B10547,Data_Orders!$A$2:$A$4727,0)),"")</f>
        <v>Trade Account</v>
      </c>
      <c r="L10547" s="4" t="str">
        <f aca="false">IFERROR(INDEX(Data_Orders!$D$2:$D$4727,MATCH(B10547,Data_Orders!$A$2:$A$4727,0)),"")</f>
        <v>Nuneaton</v>
      </c>
    </row>
    <row r="10548" customFormat="false" ht="15" hidden="false" customHeight="false" outlineLevel="0" collapsed="false">
      <c r="A10548" s="4" t="s">
        <v>16364</v>
      </c>
      <c r="B10548" s="4" t="s">
        <v>4610</v>
      </c>
      <c r="C10548" s="4" t="s">
        <v>1026</v>
      </c>
      <c r="D10548" s="4" t="n">
        <v>20</v>
      </c>
      <c r="E10548" s="4" t="n">
        <v>184.05</v>
      </c>
      <c r="F10548" s="4" t="n">
        <v>3681</v>
      </c>
      <c r="G10548" s="4" t="n">
        <f aca="false">INDEX(Data_Products!$D$2:$D$33,MATCH(C10548,Data_Products!$A$2:$A$33,0))</f>
        <v>147.44</v>
      </c>
      <c r="H10548" s="4" t="str">
        <f aca="false">INDEX(Data_Products!$C$2:$C$33,MATCH(C10548,Data_Products!$A$2:$A$33,0))</f>
        <v>Cement &amp; Aggregates</v>
      </c>
      <c r="I10548" s="10" t="n">
        <f aca="false">D10548*(E10548-G10548)</f>
        <v>732.2</v>
      </c>
      <c r="J10548" s="11" t="n">
        <f aca="false">IFERROR(I10548/F10548,0)</f>
        <v>0.19891333876664</v>
      </c>
      <c r="K10548" s="4" t="str">
        <f aca="false">IFERROR(INDEX(Data_Orders!$F$2:$F$4727,MATCH(B10548,Data_Orders!$A$2:$A$4727,0)),"")</f>
        <v>Trade Account</v>
      </c>
      <c r="L10548" s="4" t="str">
        <f aca="false">IFERROR(INDEX(Data_Orders!$D$2:$D$4727,MATCH(B10548,Data_Orders!$A$2:$A$4727,0)),"")</f>
        <v>Nuneaton</v>
      </c>
    </row>
    <row r="10549" customFormat="false" ht="15" hidden="false" customHeight="false" outlineLevel="0" collapsed="false">
      <c r="A10549" s="4" t="s">
        <v>16365</v>
      </c>
      <c r="B10549" s="4" t="s">
        <v>4610</v>
      </c>
      <c r="C10549" s="4" t="s">
        <v>1017</v>
      </c>
      <c r="D10549" s="4" t="n">
        <v>8</v>
      </c>
      <c r="E10549" s="4" t="n">
        <v>49.15</v>
      </c>
      <c r="F10549" s="4" t="n">
        <v>393.2</v>
      </c>
      <c r="G10549" s="4" t="n">
        <f aca="false">INDEX(Data_Products!$D$2:$D$33,MATCH(C10549,Data_Products!$A$2:$A$33,0))</f>
        <v>31.44</v>
      </c>
      <c r="H10549" s="4" t="str">
        <f aca="false">INDEX(Data_Products!$C$2:$C$33,MATCH(C10549,Data_Products!$A$2:$A$33,0))</f>
        <v>Timber</v>
      </c>
      <c r="I10549" s="10" t="n">
        <f aca="false">D10549*(E10549-G10549)</f>
        <v>141.68</v>
      </c>
      <c r="J10549" s="11" t="n">
        <f aca="false">IFERROR(I10549/F10549,0)</f>
        <v>0.360325534079349</v>
      </c>
      <c r="K10549" s="4" t="str">
        <f aca="false">IFERROR(INDEX(Data_Orders!$F$2:$F$4727,MATCH(B10549,Data_Orders!$A$2:$A$4727,0)),"")</f>
        <v>Trade Account</v>
      </c>
      <c r="L10549" s="4" t="str">
        <f aca="false">IFERROR(INDEX(Data_Orders!$D$2:$D$4727,MATCH(B10549,Data_Orders!$A$2:$A$4727,0)),"")</f>
        <v>Nuneaton</v>
      </c>
    </row>
    <row r="10550" customFormat="false" ht="15" hidden="false" customHeight="false" outlineLevel="0" collapsed="false">
      <c r="A10550" s="4" t="s">
        <v>16366</v>
      </c>
      <c r="B10550" s="4" t="s">
        <v>4610</v>
      </c>
      <c r="C10550" s="4" t="s">
        <v>1037</v>
      </c>
      <c r="D10550" s="4" t="n">
        <v>1</v>
      </c>
      <c r="E10550" s="4" t="n">
        <v>90.97</v>
      </c>
      <c r="F10550" s="4" t="n">
        <v>90.97</v>
      </c>
      <c r="G10550" s="4" t="n">
        <f aca="false">INDEX(Data_Products!$D$2:$D$33,MATCH(C10550,Data_Products!$A$2:$A$33,0))</f>
        <v>73.81</v>
      </c>
      <c r="H10550" s="4" t="str">
        <f aca="false">INDEX(Data_Products!$C$2:$C$33,MATCH(C10550,Data_Products!$A$2:$A$33,0))</f>
        <v>Insulation</v>
      </c>
      <c r="I10550" s="10" t="n">
        <f aca="false">D10550*(E10550-G10550)</f>
        <v>17.16</v>
      </c>
      <c r="J10550" s="11" t="n">
        <f aca="false">IFERROR(I10550/F10550,0)</f>
        <v>0.18863361547763</v>
      </c>
      <c r="K10550" s="4" t="str">
        <f aca="false">IFERROR(INDEX(Data_Orders!$F$2:$F$4727,MATCH(B10550,Data_Orders!$A$2:$A$4727,0)),"")</f>
        <v>Trade Account</v>
      </c>
      <c r="L10550" s="4" t="str">
        <f aca="false">IFERROR(INDEX(Data_Orders!$D$2:$D$4727,MATCH(B10550,Data_Orders!$A$2:$A$4727,0)),"")</f>
        <v>Nuneaton</v>
      </c>
    </row>
    <row r="10551" customFormat="false" ht="15" hidden="false" customHeight="false" outlineLevel="0" collapsed="false">
      <c r="A10551" s="4" t="s">
        <v>16367</v>
      </c>
      <c r="B10551" s="4" t="s">
        <v>4611</v>
      </c>
      <c r="C10551" s="4" t="s">
        <v>1052</v>
      </c>
      <c r="D10551" s="4" t="n">
        <v>11</v>
      </c>
      <c r="E10551" s="4" t="n">
        <v>205.71</v>
      </c>
      <c r="F10551" s="4" t="n">
        <v>2262.81</v>
      </c>
      <c r="G10551" s="4" t="n">
        <f aca="false">INDEX(Data_Products!$D$2:$D$33,MATCH(C10551,Data_Products!$A$2:$A$33,0))</f>
        <v>152.29</v>
      </c>
      <c r="H10551" s="4" t="str">
        <f aca="false">INDEX(Data_Products!$C$2:$C$33,MATCH(C10551,Data_Products!$A$2:$A$33,0))</f>
        <v>Roofing</v>
      </c>
      <c r="I10551" s="10" t="n">
        <f aca="false">D10551*(E10551-G10551)</f>
        <v>587.62</v>
      </c>
      <c r="J10551" s="11" t="n">
        <f aca="false">IFERROR(I10551/F10551,0)</f>
        <v>0.259685965679841</v>
      </c>
      <c r="K10551" s="4" t="str">
        <f aca="false">IFERROR(INDEX(Data_Orders!$F$2:$F$4727,MATCH(B10551,Data_Orders!$A$2:$A$4727,0)),"")</f>
        <v>Trade Account</v>
      </c>
      <c r="L10551" s="4" t="str">
        <f aca="false">IFERROR(INDEX(Data_Orders!$D$2:$D$4727,MATCH(B10551,Data_Orders!$A$2:$A$4727,0)),"")</f>
        <v>Nuneaton</v>
      </c>
    </row>
    <row r="10552" customFormat="false" ht="15" hidden="false" customHeight="false" outlineLevel="0" collapsed="false">
      <c r="A10552" s="4" t="s">
        <v>16368</v>
      </c>
      <c r="B10552" s="4" t="s">
        <v>4611</v>
      </c>
      <c r="C10552" s="4" t="s">
        <v>1037</v>
      </c>
      <c r="D10552" s="4" t="n">
        <v>20</v>
      </c>
      <c r="E10552" s="4" t="n">
        <v>90.97</v>
      </c>
      <c r="F10552" s="4" t="n">
        <v>1819.4</v>
      </c>
      <c r="G10552" s="4" t="n">
        <f aca="false">INDEX(Data_Products!$D$2:$D$33,MATCH(C10552,Data_Products!$A$2:$A$33,0))</f>
        <v>73.81</v>
      </c>
      <c r="H10552" s="4" t="str">
        <f aca="false">INDEX(Data_Products!$C$2:$C$33,MATCH(C10552,Data_Products!$A$2:$A$33,0))</f>
        <v>Insulation</v>
      </c>
      <c r="I10552" s="10" t="n">
        <f aca="false">D10552*(E10552-G10552)</f>
        <v>343.2</v>
      </c>
      <c r="J10552" s="11" t="n">
        <f aca="false">IFERROR(I10552/F10552,0)</f>
        <v>0.18863361547763</v>
      </c>
      <c r="K10552" s="4" t="str">
        <f aca="false">IFERROR(INDEX(Data_Orders!$F$2:$F$4727,MATCH(B10552,Data_Orders!$A$2:$A$4727,0)),"")</f>
        <v>Trade Account</v>
      </c>
      <c r="L10552" s="4" t="str">
        <f aca="false">IFERROR(INDEX(Data_Orders!$D$2:$D$4727,MATCH(B10552,Data_Orders!$A$2:$A$4727,0)),"")</f>
        <v>Nuneaton</v>
      </c>
    </row>
    <row r="10553" customFormat="false" ht="15" hidden="false" customHeight="false" outlineLevel="0" collapsed="false">
      <c r="A10553" s="4" t="s">
        <v>16369</v>
      </c>
      <c r="B10553" s="4" t="s">
        <v>4611</v>
      </c>
      <c r="C10553" s="4" t="s">
        <v>1046</v>
      </c>
      <c r="D10553" s="4" t="n">
        <v>2</v>
      </c>
      <c r="E10553" s="4" t="n">
        <v>154.02</v>
      </c>
      <c r="F10553" s="4" t="n">
        <v>308.04</v>
      </c>
      <c r="G10553" s="4" t="n">
        <f aca="false">INDEX(Data_Products!$D$2:$D$33,MATCH(C10553,Data_Products!$A$2:$A$33,0))</f>
        <v>102.1</v>
      </c>
      <c r="H10553" s="4" t="str">
        <f aca="false">INDEX(Data_Products!$C$2:$C$33,MATCH(C10553,Data_Products!$A$2:$A$33,0))</f>
        <v>Tools &amp; Fixings</v>
      </c>
      <c r="I10553" s="10" t="n">
        <f aca="false">D10553*(E10553-G10553)</f>
        <v>103.84</v>
      </c>
      <c r="J10553" s="11" t="n">
        <f aca="false">IFERROR(I10553/F10553,0)</f>
        <v>0.337099078041813</v>
      </c>
      <c r="K10553" s="4" t="str">
        <f aca="false">IFERROR(INDEX(Data_Orders!$F$2:$F$4727,MATCH(B10553,Data_Orders!$A$2:$A$4727,0)),"")</f>
        <v>Trade Account</v>
      </c>
      <c r="L10553" s="4" t="str">
        <f aca="false">IFERROR(INDEX(Data_Orders!$D$2:$D$4727,MATCH(B10553,Data_Orders!$A$2:$A$4727,0)),"")</f>
        <v>Nuneaton</v>
      </c>
    </row>
    <row r="10554" customFormat="false" ht="15" hidden="false" customHeight="false" outlineLevel="0" collapsed="false">
      <c r="A10554" s="4" t="s">
        <v>16370</v>
      </c>
      <c r="B10554" s="4" t="s">
        <v>4611</v>
      </c>
      <c r="C10554" s="4" t="s">
        <v>1057</v>
      </c>
      <c r="D10554" s="4" t="n">
        <v>19</v>
      </c>
      <c r="E10554" s="4" t="n">
        <v>176.81</v>
      </c>
      <c r="F10554" s="4" t="n">
        <v>3359.39</v>
      </c>
      <c r="G10554" s="4" t="n">
        <f aca="false">INDEX(Data_Products!$D$2:$D$33,MATCH(C10554,Data_Products!$A$2:$A$33,0))</f>
        <v>129.57</v>
      </c>
      <c r="H10554" s="4" t="str">
        <f aca="false">INDEX(Data_Products!$C$2:$C$33,MATCH(C10554,Data_Products!$A$2:$A$33,0))</f>
        <v>Roofing</v>
      </c>
      <c r="I10554" s="10" t="n">
        <f aca="false">D10554*(E10554-G10554)</f>
        <v>897.56</v>
      </c>
      <c r="J10554" s="11" t="n">
        <f aca="false">IFERROR(I10554/F10554,0)</f>
        <v>0.267179458175443</v>
      </c>
      <c r="K10554" s="4" t="str">
        <f aca="false">IFERROR(INDEX(Data_Orders!$F$2:$F$4727,MATCH(B10554,Data_Orders!$A$2:$A$4727,0)),"")</f>
        <v>Trade Account</v>
      </c>
      <c r="L10554" s="4" t="str">
        <f aca="false">IFERROR(INDEX(Data_Orders!$D$2:$D$4727,MATCH(B10554,Data_Orders!$A$2:$A$4727,0)),"")</f>
        <v>Nuneaton</v>
      </c>
    </row>
    <row r="10555" customFormat="false" ht="15" hidden="false" customHeight="false" outlineLevel="0" collapsed="false">
      <c r="A10555" s="4" t="s">
        <v>16371</v>
      </c>
      <c r="B10555" s="4" t="s">
        <v>4612</v>
      </c>
      <c r="C10555" s="4" t="s">
        <v>1035</v>
      </c>
      <c r="D10555" s="4" t="n">
        <v>19</v>
      </c>
      <c r="E10555" s="4" t="n">
        <v>165.07</v>
      </c>
      <c r="F10555" s="4" t="n">
        <v>3136.33</v>
      </c>
      <c r="G10555" s="4" t="n">
        <f aca="false">INDEX(Data_Products!$D$2:$D$33,MATCH(C10555,Data_Products!$A$2:$A$33,0))</f>
        <v>134.65</v>
      </c>
      <c r="H10555" s="4" t="str">
        <f aca="false">INDEX(Data_Products!$C$2:$C$33,MATCH(C10555,Data_Products!$A$2:$A$33,0))</f>
        <v>Insulation</v>
      </c>
      <c r="I10555" s="10" t="n">
        <f aca="false">D10555*(E10555-G10555)</f>
        <v>577.98</v>
      </c>
      <c r="J10555" s="11" t="n">
        <f aca="false">IFERROR(I10555/F10555,0)</f>
        <v>0.184285454655601</v>
      </c>
      <c r="K10555" s="4" t="str">
        <f aca="false">IFERROR(INDEX(Data_Orders!$F$2:$F$4727,MATCH(B10555,Data_Orders!$A$2:$A$4727,0)),"")</f>
        <v>Trade Account</v>
      </c>
      <c r="L10555" s="4" t="str">
        <f aca="false">IFERROR(INDEX(Data_Orders!$D$2:$D$4727,MATCH(B10555,Data_Orders!$A$2:$A$4727,0)),"")</f>
        <v>Nuneaton</v>
      </c>
    </row>
    <row r="10556" customFormat="false" ht="15" hidden="false" customHeight="false" outlineLevel="0" collapsed="false">
      <c r="A10556" s="4" t="s">
        <v>16372</v>
      </c>
      <c r="B10556" s="4" t="s">
        <v>4612</v>
      </c>
      <c r="C10556" s="4" t="s">
        <v>1073</v>
      </c>
      <c r="D10556" s="4" t="n">
        <v>18</v>
      </c>
      <c r="E10556" s="4" t="n">
        <v>231.05</v>
      </c>
      <c r="F10556" s="4" t="n">
        <v>4158.9</v>
      </c>
      <c r="G10556" s="4" t="n">
        <f aca="false">INDEX(Data_Products!$D$2:$D$33,MATCH(C10556,Data_Products!$A$2:$A$33,0))</f>
        <v>148.29</v>
      </c>
      <c r="H10556" s="4" t="str">
        <f aca="false">INDEX(Data_Products!$C$2:$C$33,MATCH(C10556,Data_Products!$A$2:$A$33,0))</f>
        <v>Landscaping</v>
      </c>
      <c r="I10556" s="10" t="n">
        <f aca="false">D10556*(E10556-G10556)</f>
        <v>1489.68</v>
      </c>
      <c r="J10556" s="11" t="n">
        <f aca="false">IFERROR(I10556/F10556,0)</f>
        <v>0.358190867777537</v>
      </c>
      <c r="K10556" s="4" t="str">
        <f aca="false">IFERROR(INDEX(Data_Orders!$F$2:$F$4727,MATCH(B10556,Data_Orders!$A$2:$A$4727,0)),"")</f>
        <v>Trade Account</v>
      </c>
      <c r="L10556" s="4" t="str">
        <f aca="false">IFERROR(INDEX(Data_Orders!$D$2:$D$4727,MATCH(B10556,Data_Orders!$A$2:$A$4727,0)),"")</f>
        <v>Nuneaton</v>
      </c>
    </row>
    <row r="10557" customFormat="false" ht="15" hidden="false" customHeight="false" outlineLevel="0" collapsed="false">
      <c r="A10557" s="4" t="s">
        <v>16373</v>
      </c>
      <c r="B10557" s="4" t="s">
        <v>4612</v>
      </c>
      <c r="C10557" s="4" t="s">
        <v>1066</v>
      </c>
      <c r="D10557" s="4" t="n">
        <v>15</v>
      </c>
      <c r="E10557" s="4" t="n">
        <v>209.69</v>
      </c>
      <c r="F10557" s="4" t="n">
        <v>3145.35</v>
      </c>
      <c r="G10557" s="4" t="n">
        <f aca="false">INDEX(Data_Products!$D$2:$D$33,MATCH(C10557,Data_Products!$A$2:$A$33,0))</f>
        <v>144.38</v>
      </c>
      <c r="H10557" s="4" t="str">
        <f aca="false">INDEX(Data_Products!$C$2:$C$33,MATCH(C10557,Data_Products!$A$2:$A$33,0))</f>
        <v>Plumbing &amp; Drainage</v>
      </c>
      <c r="I10557" s="10" t="n">
        <f aca="false">D10557*(E10557-G10557)</f>
        <v>979.65</v>
      </c>
      <c r="J10557" s="11" t="n">
        <f aca="false">IFERROR(I10557/F10557,0)</f>
        <v>0.311459773952024</v>
      </c>
      <c r="K10557" s="4" t="str">
        <f aca="false">IFERROR(INDEX(Data_Orders!$F$2:$F$4727,MATCH(B10557,Data_Orders!$A$2:$A$4727,0)),"")</f>
        <v>Trade Account</v>
      </c>
      <c r="L10557" s="4" t="str">
        <f aca="false">IFERROR(INDEX(Data_Orders!$D$2:$D$4727,MATCH(B10557,Data_Orders!$A$2:$A$4727,0)),"")</f>
        <v>Nuneaton</v>
      </c>
    </row>
    <row r="10558" customFormat="false" ht="15" hidden="false" customHeight="false" outlineLevel="0" collapsed="false">
      <c r="A10558" s="4" t="s">
        <v>16374</v>
      </c>
      <c r="B10558" s="4" t="s">
        <v>4613</v>
      </c>
      <c r="C10558" s="4" t="s">
        <v>1075</v>
      </c>
      <c r="D10558" s="4" t="n">
        <v>18</v>
      </c>
      <c r="E10558" s="4" t="n">
        <v>98.61</v>
      </c>
      <c r="F10558" s="4" t="n">
        <v>1774.98</v>
      </c>
      <c r="G10558" s="4" t="n">
        <f aca="false">INDEX(Data_Products!$D$2:$D$33,MATCH(C10558,Data_Products!$A$2:$A$33,0))</f>
        <v>74.84</v>
      </c>
      <c r="H10558" s="4" t="str">
        <f aca="false">INDEX(Data_Products!$C$2:$C$33,MATCH(C10558,Data_Products!$A$2:$A$33,0))</f>
        <v>Landscaping</v>
      </c>
      <c r="I10558" s="10" t="n">
        <f aca="false">D10558*(E10558-G10558)</f>
        <v>427.86</v>
      </c>
      <c r="J10558" s="11" t="n">
        <f aca="false">IFERROR(I10558/F10558,0)</f>
        <v>0.24105060338708</v>
      </c>
      <c r="K10558" s="4" t="str">
        <f aca="false">IFERROR(INDEX(Data_Orders!$F$2:$F$4727,MATCH(B10558,Data_Orders!$A$2:$A$4727,0)),"")</f>
        <v>Trade Account</v>
      </c>
      <c r="L10558" s="4" t="str">
        <f aca="false">IFERROR(INDEX(Data_Orders!$D$2:$D$4727,MATCH(B10558,Data_Orders!$A$2:$A$4727,0)),"")</f>
        <v>Nuneaton</v>
      </c>
    </row>
    <row r="10559" customFormat="false" ht="15" hidden="false" customHeight="false" outlineLevel="0" collapsed="false">
      <c r="A10559" s="4" t="s">
        <v>16375</v>
      </c>
      <c r="B10559" s="4" t="s">
        <v>4613</v>
      </c>
      <c r="C10559" s="4" t="s">
        <v>1061</v>
      </c>
      <c r="D10559" s="4" t="n">
        <v>20</v>
      </c>
      <c r="E10559" s="4" t="n">
        <v>145.57</v>
      </c>
      <c r="F10559" s="4" t="n">
        <v>2911.4</v>
      </c>
      <c r="G10559" s="4" t="n">
        <f aca="false">INDEX(Data_Products!$D$2:$D$33,MATCH(C10559,Data_Products!$A$2:$A$33,0))</f>
        <v>119.29</v>
      </c>
      <c r="H10559" s="4" t="str">
        <f aca="false">INDEX(Data_Products!$C$2:$C$33,MATCH(C10559,Data_Products!$A$2:$A$33,0))</f>
        <v>Plumbing &amp; Drainage</v>
      </c>
      <c r="I10559" s="10" t="n">
        <f aca="false">D10559*(E10559-G10559)</f>
        <v>525.6</v>
      </c>
      <c r="J10559" s="11" t="n">
        <f aca="false">IFERROR(I10559/F10559,0)</f>
        <v>0.180531702960775</v>
      </c>
      <c r="K10559" s="4" t="str">
        <f aca="false">IFERROR(INDEX(Data_Orders!$F$2:$F$4727,MATCH(B10559,Data_Orders!$A$2:$A$4727,0)),"")</f>
        <v>Trade Account</v>
      </c>
      <c r="L10559" s="4" t="str">
        <f aca="false">IFERROR(INDEX(Data_Orders!$D$2:$D$4727,MATCH(B10559,Data_Orders!$A$2:$A$4727,0)),"")</f>
        <v>Nuneaton</v>
      </c>
    </row>
    <row r="10560" customFormat="false" ht="15" hidden="false" customHeight="false" outlineLevel="0" collapsed="false">
      <c r="A10560" s="4" t="s">
        <v>16376</v>
      </c>
      <c r="B10560" s="4" t="s">
        <v>4613</v>
      </c>
      <c r="C10560" s="4" t="s">
        <v>1013</v>
      </c>
      <c r="D10560" s="4" t="n">
        <v>20</v>
      </c>
      <c r="E10560" s="4" t="n">
        <v>240.92</v>
      </c>
      <c r="F10560" s="4" t="n">
        <v>4818.4</v>
      </c>
      <c r="G10560" s="4" t="n">
        <f aca="false">INDEX(Data_Products!$D$2:$D$33,MATCH(C10560,Data_Products!$A$2:$A$33,0))</f>
        <v>168.32</v>
      </c>
      <c r="H10560" s="4" t="str">
        <f aca="false">INDEX(Data_Products!$C$2:$C$33,MATCH(C10560,Data_Products!$A$2:$A$33,0))</f>
        <v>Timber</v>
      </c>
      <c r="I10560" s="10" t="n">
        <f aca="false">D10560*(E10560-G10560)</f>
        <v>1452</v>
      </c>
      <c r="J10560" s="11" t="n">
        <f aca="false">IFERROR(I10560/F10560,0)</f>
        <v>0.301344844761747</v>
      </c>
      <c r="K10560" s="4" t="str">
        <f aca="false">IFERROR(INDEX(Data_Orders!$F$2:$F$4727,MATCH(B10560,Data_Orders!$A$2:$A$4727,0)),"")</f>
        <v>Trade Account</v>
      </c>
      <c r="L10560" s="4" t="str">
        <f aca="false">IFERROR(INDEX(Data_Orders!$D$2:$D$4727,MATCH(B10560,Data_Orders!$A$2:$A$4727,0)),"")</f>
        <v>Nuneaton</v>
      </c>
    </row>
    <row r="10561" customFormat="false" ht="15" hidden="false" customHeight="false" outlineLevel="0" collapsed="false">
      <c r="A10561" s="4" t="s">
        <v>16377</v>
      </c>
      <c r="B10561" s="4" t="s">
        <v>4614</v>
      </c>
      <c r="C10561" s="4" t="s">
        <v>1059</v>
      </c>
      <c r="D10561" s="4" t="n">
        <v>15</v>
      </c>
      <c r="E10561" s="4" t="n">
        <v>103.63</v>
      </c>
      <c r="F10561" s="4" t="n">
        <v>1554.45</v>
      </c>
      <c r="G10561" s="4" t="n">
        <f aca="false">INDEX(Data_Products!$D$2:$D$33,MATCH(C10561,Data_Products!$A$2:$A$33,0))</f>
        <v>82.55</v>
      </c>
      <c r="H10561" s="4" t="str">
        <f aca="false">INDEX(Data_Products!$C$2:$C$33,MATCH(C10561,Data_Products!$A$2:$A$33,0))</f>
        <v>Roofing</v>
      </c>
      <c r="I10561" s="10" t="n">
        <f aca="false">D10561*(E10561-G10561)</f>
        <v>316.2</v>
      </c>
      <c r="J10561" s="11" t="n">
        <f aca="false">IFERROR(I10561/F10561,0)</f>
        <v>0.203415999228023</v>
      </c>
      <c r="K10561" s="4" t="str">
        <f aca="false">IFERROR(INDEX(Data_Orders!$F$2:$F$4727,MATCH(B10561,Data_Orders!$A$2:$A$4727,0)),"")</f>
        <v>Trade Account</v>
      </c>
      <c r="L10561" s="4" t="str">
        <f aca="false">IFERROR(INDEX(Data_Orders!$D$2:$D$4727,MATCH(B10561,Data_Orders!$A$2:$A$4727,0)),"")</f>
        <v>Nuneaton</v>
      </c>
    </row>
    <row r="10562" customFormat="false" ht="15" hidden="false" customHeight="false" outlineLevel="0" collapsed="false">
      <c r="A10562" s="4" t="s">
        <v>16378</v>
      </c>
      <c r="B10562" s="4" t="s">
        <v>4614</v>
      </c>
      <c r="C10562" s="4" t="s">
        <v>1017</v>
      </c>
      <c r="D10562" s="4" t="n">
        <v>16</v>
      </c>
      <c r="E10562" s="4" t="n">
        <v>49.15</v>
      </c>
      <c r="F10562" s="4" t="n">
        <v>786.4</v>
      </c>
      <c r="G10562" s="4" t="n">
        <f aca="false">INDEX(Data_Products!$D$2:$D$33,MATCH(C10562,Data_Products!$A$2:$A$33,0))</f>
        <v>31.44</v>
      </c>
      <c r="H10562" s="4" t="str">
        <f aca="false">INDEX(Data_Products!$C$2:$C$33,MATCH(C10562,Data_Products!$A$2:$A$33,0))</f>
        <v>Timber</v>
      </c>
      <c r="I10562" s="10" t="n">
        <f aca="false">D10562*(E10562-G10562)</f>
        <v>283.36</v>
      </c>
      <c r="J10562" s="11" t="n">
        <f aca="false">IFERROR(I10562/F10562,0)</f>
        <v>0.360325534079349</v>
      </c>
      <c r="K10562" s="4" t="str">
        <f aca="false">IFERROR(INDEX(Data_Orders!$F$2:$F$4727,MATCH(B10562,Data_Orders!$A$2:$A$4727,0)),"")</f>
        <v>Trade Account</v>
      </c>
      <c r="L10562" s="4" t="str">
        <f aca="false">IFERROR(INDEX(Data_Orders!$D$2:$D$4727,MATCH(B10562,Data_Orders!$A$2:$A$4727,0)),"")</f>
        <v>Nuneaton</v>
      </c>
    </row>
    <row r="10563" customFormat="false" ht="15" hidden="false" customHeight="false" outlineLevel="0" collapsed="false">
      <c r="A10563" s="4" t="s">
        <v>16379</v>
      </c>
      <c r="B10563" s="4" t="s">
        <v>4615</v>
      </c>
      <c r="C10563" s="4" t="s">
        <v>1032</v>
      </c>
      <c r="D10563" s="4" t="n">
        <v>3</v>
      </c>
      <c r="E10563" s="4" t="n">
        <v>99.65</v>
      </c>
      <c r="F10563" s="4" t="n">
        <v>298.95</v>
      </c>
      <c r="G10563" s="4" t="n">
        <f aca="false">INDEX(Data_Products!$D$2:$D$33,MATCH(C10563,Data_Products!$A$2:$A$33,0))</f>
        <v>58.26</v>
      </c>
      <c r="H10563" s="4" t="str">
        <f aca="false">INDEX(Data_Products!$C$2:$C$33,MATCH(C10563,Data_Products!$A$2:$A$33,0))</f>
        <v>Insulation</v>
      </c>
      <c r="I10563" s="10" t="n">
        <f aca="false">D10563*(E10563-G10563)</f>
        <v>124.17</v>
      </c>
      <c r="J10563" s="11" t="n">
        <f aca="false">IFERROR(I10563/F10563,0)</f>
        <v>0.415353738083292</v>
      </c>
      <c r="K10563" s="4" t="str">
        <f aca="false">IFERROR(INDEX(Data_Orders!$F$2:$F$4727,MATCH(B10563,Data_Orders!$A$2:$A$4727,0)),"")</f>
        <v>Trade Account</v>
      </c>
      <c r="L10563" s="4" t="str">
        <f aca="false">IFERROR(INDEX(Data_Orders!$D$2:$D$4727,MATCH(B10563,Data_Orders!$A$2:$A$4727,0)),"")</f>
        <v>Nuneaton</v>
      </c>
    </row>
    <row r="10564" customFormat="false" ht="15" hidden="false" customHeight="false" outlineLevel="0" collapsed="false">
      <c r="A10564" s="4" t="s">
        <v>16380</v>
      </c>
      <c r="B10564" s="4" t="s">
        <v>4615</v>
      </c>
      <c r="C10564" s="4" t="s">
        <v>1055</v>
      </c>
      <c r="D10564" s="4" t="n">
        <v>14</v>
      </c>
      <c r="E10564" s="4" t="n">
        <v>205.03</v>
      </c>
      <c r="F10564" s="4" t="n">
        <v>2870.42</v>
      </c>
      <c r="G10564" s="4" t="n">
        <f aca="false">INDEX(Data_Products!$D$2:$D$33,MATCH(C10564,Data_Products!$A$2:$A$33,0))</f>
        <v>138.6</v>
      </c>
      <c r="H10564" s="4" t="str">
        <f aca="false">INDEX(Data_Products!$C$2:$C$33,MATCH(C10564,Data_Products!$A$2:$A$33,0))</f>
        <v>Roofing</v>
      </c>
      <c r="I10564" s="10" t="n">
        <f aca="false">D10564*(E10564-G10564)</f>
        <v>930.02</v>
      </c>
      <c r="J10564" s="11" t="n">
        <f aca="false">IFERROR(I10564/F10564,0)</f>
        <v>0.324001365653807</v>
      </c>
      <c r="K10564" s="4" t="str">
        <f aca="false">IFERROR(INDEX(Data_Orders!$F$2:$F$4727,MATCH(B10564,Data_Orders!$A$2:$A$4727,0)),"")</f>
        <v>Trade Account</v>
      </c>
      <c r="L10564" s="4" t="str">
        <f aca="false">IFERROR(INDEX(Data_Orders!$D$2:$D$4727,MATCH(B10564,Data_Orders!$A$2:$A$4727,0)),"")</f>
        <v>Nuneaton</v>
      </c>
    </row>
    <row r="10565" customFormat="false" ht="15" hidden="false" customHeight="false" outlineLevel="0" collapsed="false">
      <c r="A10565" s="4" t="s">
        <v>16381</v>
      </c>
      <c r="B10565" s="4" t="s">
        <v>4616</v>
      </c>
      <c r="C10565" s="4" t="s">
        <v>1015</v>
      </c>
      <c r="D10565" s="4" t="n">
        <v>16</v>
      </c>
      <c r="E10565" s="4" t="n">
        <v>122.01</v>
      </c>
      <c r="F10565" s="4" t="n">
        <v>1952.16</v>
      </c>
      <c r="G10565" s="4" t="n">
        <f aca="false">INDEX(Data_Products!$D$2:$D$33,MATCH(C10565,Data_Products!$A$2:$A$33,0))</f>
        <v>85.53</v>
      </c>
      <c r="H10565" s="4" t="str">
        <f aca="false">INDEX(Data_Products!$C$2:$C$33,MATCH(C10565,Data_Products!$A$2:$A$33,0))</f>
        <v>Timber</v>
      </c>
      <c r="I10565" s="10" t="n">
        <f aca="false">D10565*(E10565-G10565)</f>
        <v>583.68</v>
      </c>
      <c r="J10565" s="11" t="n">
        <f aca="false">IFERROR(I10565/F10565,0)</f>
        <v>0.298991885910991</v>
      </c>
      <c r="K10565" s="4" t="str">
        <f aca="false">IFERROR(INDEX(Data_Orders!$F$2:$F$4727,MATCH(B10565,Data_Orders!$A$2:$A$4727,0)),"")</f>
        <v>Trade Account</v>
      </c>
      <c r="L10565" s="4" t="str">
        <f aca="false">IFERROR(INDEX(Data_Orders!$D$2:$D$4727,MATCH(B10565,Data_Orders!$A$2:$A$4727,0)),"")</f>
        <v>Nuneaton</v>
      </c>
    </row>
    <row r="10566" customFormat="false" ht="15" hidden="false" customHeight="false" outlineLevel="0" collapsed="false">
      <c r="A10566" s="4" t="s">
        <v>16382</v>
      </c>
      <c r="B10566" s="4" t="s">
        <v>4616</v>
      </c>
      <c r="C10566" s="4" t="s">
        <v>1073</v>
      </c>
      <c r="D10566" s="4" t="n">
        <v>7</v>
      </c>
      <c r="E10566" s="4" t="n">
        <v>231.05</v>
      </c>
      <c r="F10566" s="4" t="n">
        <v>1617.35</v>
      </c>
      <c r="G10566" s="4" t="n">
        <f aca="false">INDEX(Data_Products!$D$2:$D$33,MATCH(C10566,Data_Products!$A$2:$A$33,0))</f>
        <v>148.29</v>
      </c>
      <c r="H10566" s="4" t="str">
        <f aca="false">INDEX(Data_Products!$C$2:$C$33,MATCH(C10566,Data_Products!$A$2:$A$33,0))</f>
        <v>Landscaping</v>
      </c>
      <c r="I10566" s="10" t="n">
        <f aca="false">D10566*(E10566-G10566)</f>
        <v>579.32</v>
      </c>
      <c r="J10566" s="11" t="n">
        <f aca="false">IFERROR(I10566/F10566,0)</f>
        <v>0.358190867777537</v>
      </c>
      <c r="K10566" s="4" t="str">
        <f aca="false">IFERROR(INDEX(Data_Orders!$F$2:$F$4727,MATCH(B10566,Data_Orders!$A$2:$A$4727,0)),"")</f>
        <v>Trade Account</v>
      </c>
      <c r="L10566" s="4" t="str">
        <f aca="false">IFERROR(INDEX(Data_Orders!$D$2:$D$4727,MATCH(B10566,Data_Orders!$A$2:$A$4727,0)),"")</f>
        <v>Nuneaton</v>
      </c>
    </row>
    <row r="10567" customFormat="false" ht="15" hidden="false" customHeight="false" outlineLevel="0" collapsed="false">
      <c r="A10567" s="4" t="s">
        <v>16383</v>
      </c>
      <c r="B10567" s="4" t="s">
        <v>4616</v>
      </c>
      <c r="C10567" s="4" t="s">
        <v>1024</v>
      </c>
      <c r="D10567" s="4" t="n">
        <v>14</v>
      </c>
      <c r="E10567" s="4" t="n">
        <v>137.14</v>
      </c>
      <c r="F10567" s="4" t="n">
        <v>1919.96</v>
      </c>
      <c r="G10567" s="4" t="n">
        <f aca="false">INDEX(Data_Products!$D$2:$D$33,MATCH(C10567,Data_Products!$A$2:$A$33,0))</f>
        <v>99.99</v>
      </c>
      <c r="H10567" s="4" t="str">
        <f aca="false">INDEX(Data_Products!$C$2:$C$33,MATCH(C10567,Data_Products!$A$2:$A$33,0))</f>
        <v>Cement &amp; Aggregates</v>
      </c>
      <c r="I10567" s="10" t="n">
        <f aca="false">D10567*(E10567-G10567)</f>
        <v>520.1</v>
      </c>
      <c r="J10567" s="11" t="n">
        <f aca="false">IFERROR(I10567/F10567,0)</f>
        <v>0.270891060230421</v>
      </c>
      <c r="K10567" s="4" t="str">
        <f aca="false">IFERROR(INDEX(Data_Orders!$F$2:$F$4727,MATCH(B10567,Data_Orders!$A$2:$A$4727,0)),"")</f>
        <v>Trade Account</v>
      </c>
      <c r="L10567" s="4" t="str">
        <f aca="false">IFERROR(INDEX(Data_Orders!$D$2:$D$4727,MATCH(B10567,Data_Orders!$A$2:$A$4727,0)),"")</f>
        <v>Nuneaton</v>
      </c>
    </row>
    <row r="10568" customFormat="false" ht="15" hidden="false" customHeight="false" outlineLevel="0" collapsed="false">
      <c r="A10568" s="4" t="s">
        <v>16384</v>
      </c>
      <c r="B10568" s="4" t="s">
        <v>4616</v>
      </c>
      <c r="C10568" s="4" t="s">
        <v>1077</v>
      </c>
      <c r="D10568" s="4" t="n">
        <v>15</v>
      </c>
      <c r="E10568" s="4" t="n">
        <v>46.61</v>
      </c>
      <c r="F10568" s="4" t="n">
        <v>699.15</v>
      </c>
      <c r="G10568" s="4" t="n">
        <f aca="false">INDEX(Data_Products!$D$2:$D$33,MATCH(C10568,Data_Products!$A$2:$A$33,0))</f>
        <v>36.87</v>
      </c>
      <c r="H10568" s="4" t="str">
        <f aca="false">INDEX(Data_Products!$C$2:$C$33,MATCH(C10568,Data_Products!$A$2:$A$33,0))</f>
        <v>Landscaping</v>
      </c>
      <c r="I10568" s="10" t="n">
        <f aca="false">D10568*(E10568-G10568)</f>
        <v>146.1</v>
      </c>
      <c r="J10568" s="11" t="n">
        <f aca="false">IFERROR(I10568/F10568,0)</f>
        <v>0.208968032611028</v>
      </c>
      <c r="K10568" s="4" t="str">
        <f aca="false">IFERROR(INDEX(Data_Orders!$F$2:$F$4727,MATCH(B10568,Data_Orders!$A$2:$A$4727,0)),"")</f>
        <v>Trade Account</v>
      </c>
      <c r="L10568" s="4" t="str">
        <f aca="false">IFERROR(INDEX(Data_Orders!$D$2:$D$4727,MATCH(B10568,Data_Orders!$A$2:$A$4727,0)),"")</f>
        <v>Nuneaton</v>
      </c>
    </row>
    <row r="10569" customFormat="false" ht="15" hidden="false" customHeight="false" outlineLevel="0" collapsed="false">
      <c r="A10569" s="4" t="s">
        <v>16385</v>
      </c>
      <c r="B10569" s="4" t="s">
        <v>4616</v>
      </c>
      <c r="C10569" s="4" t="s">
        <v>1052</v>
      </c>
      <c r="D10569" s="4" t="n">
        <v>1</v>
      </c>
      <c r="E10569" s="4" t="n">
        <v>205.71</v>
      </c>
      <c r="F10569" s="4" t="n">
        <v>205.71</v>
      </c>
      <c r="G10569" s="4" t="n">
        <f aca="false">INDEX(Data_Products!$D$2:$D$33,MATCH(C10569,Data_Products!$A$2:$A$33,0))</f>
        <v>152.29</v>
      </c>
      <c r="H10569" s="4" t="str">
        <f aca="false">INDEX(Data_Products!$C$2:$C$33,MATCH(C10569,Data_Products!$A$2:$A$33,0))</f>
        <v>Roofing</v>
      </c>
      <c r="I10569" s="10" t="n">
        <f aca="false">D10569*(E10569-G10569)</f>
        <v>53.42</v>
      </c>
      <c r="J10569" s="11" t="n">
        <f aca="false">IFERROR(I10569/F10569,0)</f>
        <v>0.259685965679841</v>
      </c>
      <c r="K10569" s="4" t="str">
        <f aca="false">IFERROR(INDEX(Data_Orders!$F$2:$F$4727,MATCH(B10569,Data_Orders!$A$2:$A$4727,0)),"")</f>
        <v>Trade Account</v>
      </c>
      <c r="L10569" s="4" t="str">
        <f aca="false">IFERROR(INDEX(Data_Orders!$D$2:$D$4727,MATCH(B10569,Data_Orders!$A$2:$A$4727,0)),"")</f>
        <v>Nuneaton</v>
      </c>
    </row>
    <row r="10570" customFormat="false" ht="15" hidden="false" customHeight="false" outlineLevel="0" collapsed="false">
      <c r="A10570" s="4" t="s">
        <v>16386</v>
      </c>
      <c r="B10570" s="4" t="s">
        <v>4617</v>
      </c>
      <c r="C10570" s="4" t="s">
        <v>1010</v>
      </c>
      <c r="D10570" s="4" t="n">
        <v>6</v>
      </c>
      <c r="E10570" s="4" t="n">
        <v>135.95</v>
      </c>
      <c r="F10570" s="4" t="n">
        <v>815.7</v>
      </c>
      <c r="G10570" s="4" t="n">
        <f aca="false">INDEX(Data_Products!$D$2:$D$33,MATCH(C10570,Data_Products!$A$2:$A$33,0))</f>
        <v>111.1</v>
      </c>
      <c r="H10570" s="4" t="str">
        <f aca="false">INDEX(Data_Products!$C$2:$C$33,MATCH(C10570,Data_Products!$A$2:$A$33,0))</f>
        <v>Timber</v>
      </c>
      <c r="I10570" s="10" t="n">
        <f aca="false">D10570*(E10570-G10570)</f>
        <v>149.1</v>
      </c>
      <c r="J10570" s="11" t="n">
        <f aca="false">IFERROR(I10570/F10570,0)</f>
        <v>0.18278778962854</v>
      </c>
      <c r="K10570" s="4" t="str">
        <f aca="false">IFERROR(INDEX(Data_Orders!$F$2:$F$4727,MATCH(B10570,Data_Orders!$A$2:$A$4727,0)),"")</f>
        <v>Trade Account</v>
      </c>
      <c r="L10570" s="4" t="str">
        <f aca="false">IFERROR(INDEX(Data_Orders!$D$2:$D$4727,MATCH(B10570,Data_Orders!$A$2:$A$4727,0)),"")</f>
        <v>Leicester</v>
      </c>
    </row>
    <row r="10571" customFormat="false" ht="15" hidden="false" customHeight="false" outlineLevel="0" collapsed="false">
      <c r="A10571" s="4" t="s">
        <v>16387</v>
      </c>
      <c r="B10571" s="4" t="s">
        <v>4617</v>
      </c>
      <c r="C10571" s="4" t="s">
        <v>1059</v>
      </c>
      <c r="D10571" s="4" t="n">
        <v>10</v>
      </c>
      <c r="E10571" s="4" t="n">
        <v>103.63</v>
      </c>
      <c r="F10571" s="4" t="n">
        <v>1036.3</v>
      </c>
      <c r="G10571" s="4" t="n">
        <f aca="false">INDEX(Data_Products!$D$2:$D$33,MATCH(C10571,Data_Products!$A$2:$A$33,0))</f>
        <v>82.55</v>
      </c>
      <c r="H10571" s="4" t="str">
        <f aca="false">INDEX(Data_Products!$C$2:$C$33,MATCH(C10571,Data_Products!$A$2:$A$33,0))</f>
        <v>Roofing</v>
      </c>
      <c r="I10571" s="10" t="n">
        <f aca="false">D10571*(E10571-G10571)</f>
        <v>210.8</v>
      </c>
      <c r="J10571" s="11" t="n">
        <f aca="false">IFERROR(I10571/F10571,0)</f>
        <v>0.203415999228023</v>
      </c>
      <c r="K10571" s="4" t="str">
        <f aca="false">IFERROR(INDEX(Data_Orders!$F$2:$F$4727,MATCH(B10571,Data_Orders!$A$2:$A$4727,0)),"")</f>
        <v>Trade Account</v>
      </c>
      <c r="L10571" s="4" t="str">
        <f aca="false">IFERROR(INDEX(Data_Orders!$D$2:$D$4727,MATCH(B10571,Data_Orders!$A$2:$A$4727,0)),"")</f>
        <v>Leicester</v>
      </c>
    </row>
    <row r="10572" customFormat="false" ht="15" hidden="false" customHeight="false" outlineLevel="0" collapsed="false">
      <c r="A10572" s="4" t="s">
        <v>16388</v>
      </c>
      <c r="B10572" s="4" t="s">
        <v>4617</v>
      </c>
      <c r="C10572" s="4" t="s">
        <v>1075</v>
      </c>
      <c r="D10572" s="4" t="n">
        <v>5</v>
      </c>
      <c r="E10572" s="4" t="n">
        <v>98.61</v>
      </c>
      <c r="F10572" s="4" t="n">
        <v>493.05</v>
      </c>
      <c r="G10572" s="4" t="n">
        <f aca="false">INDEX(Data_Products!$D$2:$D$33,MATCH(C10572,Data_Products!$A$2:$A$33,0))</f>
        <v>74.84</v>
      </c>
      <c r="H10572" s="4" t="str">
        <f aca="false">INDEX(Data_Products!$C$2:$C$33,MATCH(C10572,Data_Products!$A$2:$A$33,0))</f>
        <v>Landscaping</v>
      </c>
      <c r="I10572" s="10" t="n">
        <f aca="false">D10572*(E10572-G10572)</f>
        <v>118.85</v>
      </c>
      <c r="J10572" s="11" t="n">
        <f aca="false">IFERROR(I10572/F10572,0)</f>
        <v>0.24105060338708</v>
      </c>
      <c r="K10572" s="4" t="str">
        <f aca="false">IFERROR(INDEX(Data_Orders!$F$2:$F$4727,MATCH(B10572,Data_Orders!$A$2:$A$4727,0)),"")</f>
        <v>Trade Account</v>
      </c>
      <c r="L10572" s="4" t="str">
        <f aca="false">IFERROR(INDEX(Data_Orders!$D$2:$D$4727,MATCH(B10572,Data_Orders!$A$2:$A$4727,0)),"")</f>
        <v>Leicester</v>
      </c>
    </row>
    <row r="10573" customFormat="false" ht="15" hidden="false" customHeight="false" outlineLevel="0" collapsed="false">
      <c r="A10573" s="4" t="s">
        <v>16389</v>
      </c>
      <c r="B10573" s="4" t="s">
        <v>4618</v>
      </c>
      <c r="C10573" s="4" t="s">
        <v>1055</v>
      </c>
      <c r="D10573" s="4" t="n">
        <v>9</v>
      </c>
      <c r="E10573" s="4" t="n">
        <v>205.03</v>
      </c>
      <c r="F10573" s="4" t="n">
        <v>1845.27</v>
      </c>
      <c r="G10573" s="4" t="n">
        <f aca="false">INDEX(Data_Products!$D$2:$D$33,MATCH(C10573,Data_Products!$A$2:$A$33,0))</f>
        <v>138.6</v>
      </c>
      <c r="H10573" s="4" t="str">
        <f aca="false">INDEX(Data_Products!$C$2:$C$33,MATCH(C10573,Data_Products!$A$2:$A$33,0))</f>
        <v>Roofing</v>
      </c>
      <c r="I10573" s="10" t="n">
        <f aca="false">D10573*(E10573-G10573)</f>
        <v>597.87</v>
      </c>
      <c r="J10573" s="11" t="n">
        <f aca="false">IFERROR(I10573/F10573,0)</f>
        <v>0.324001365653807</v>
      </c>
      <c r="K10573" s="4" t="str">
        <f aca="false">IFERROR(INDEX(Data_Orders!$F$2:$F$4727,MATCH(B10573,Data_Orders!$A$2:$A$4727,0)),"")</f>
        <v>Trade Account</v>
      </c>
      <c r="L10573" s="4" t="str">
        <f aca="false">IFERROR(INDEX(Data_Orders!$D$2:$D$4727,MATCH(B10573,Data_Orders!$A$2:$A$4727,0)),"")</f>
        <v>Leicester</v>
      </c>
    </row>
    <row r="10574" customFormat="false" ht="15" hidden="false" customHeight="false" outlineLevel="0" collapsed="false">
      <c r="A10574" s="4" t="s">
        <v>16390</v>
      </c>
      <c r="B10574" s="4" t="s">
        <v>4618</v>
      </c>
      <c r="C10574" s="4" t="s">
        <v>1021</v>
      </c>
      <c r="D10574" s="4" t="n">
        <v>4</v>
      </c>
      <c r="E10574" s="4" t="n">
        <v>73.76</v>
      </c>
      <c r="F10574" s="4" t="n">
        <v>295.04</v>
      </c>
      <c r="G10574" s="4" t="n">
        <f aca="false">INDEX(Data_Products!$D$2:$D$33,MATCH(C10574,Data_Products!$A$2:$A$33,0))</f>
        <v>51.51</v>
      </c>
      <c r="H10574" s="4" t="str">
        <f aca="false">INDEX(Data_Products!$C$2:$C$33,MATCH(C10574,Data_Products!$A$2:$A$33,0))</f>
        <v>Cement &amp; Aggregates</v>
      </c>
      <c r="I10574" s="10" t="n">
        <f aca="false">D10574*(E10574-G10574)</f>
        <v>89</v>
      </c>
      <c r="J10574" s="11" t="n">
        <f aca="false">IFERROR(I10574/F10574,0)</f>
        <v>0.301654013015184</v>
      </c>
      <c r="K10574" s="4" t="str">
        <f aca="false">IFERROR(INDEX(Data_Orders!$F$2:$F$4727,MATCH(B10574,Data_Orders!$A$2:$A$4727,0)),"")</f>
        <v>Trade Account</v>
      </c>
      <c r="L10574" s="4" t="str">
        <f aca="false">IFERROR(INDEX(Data_Orders!$D$2:$D$4727,MATCH(B10574,Data_Orders!$A$2:$A$4727,0)),"")</f>
        <v>Leicester</v>
      </c>
    </row>
    <row r="10575" customFormat="false" ht="15" hidden="false" customHeight="false" outlineLevel="0" collapsed="false">
      <c r="A10575" s="4" t="s">
        <v>16391</v>
      </c>
      <c r="B10575" s="4" t="s">
        <v>4619</v>
      </c>
      <c r="C10575" s="4" t="s">
        <v>1046</v>
      </c>
      <c r="D10575" s="4" t="n">
        <v>8</v>
      </c>
      <c r="E10575" s="4" t="n">
        <v>154.02</v>
      </c>
      <c r="F10575" s="4" t="n">
        <v>1232.16</v>
      </c>
      <c r="G10575" s="4" t="n">
        <f aca="false">INDEX(Data_Products!$D$2:$D$33,MATCH(C10575,Data_Products!$A$2:$A$33,0))</f>
        <v>102.1</v>
      </c>
      <c r="H10575" s="4" t="str">
        <f aca="false">INDEX(Data_Products!$C$2:$C$33,MATCH(C10575,Data_Products!$A$2:$A$33,0))</f>
        <v>Tools &amp; Fixings</v>
      </c>
      <c r="I10575" s="10" t="n">
        <f aca="false">D10575*(E10575-G10575)</f>
        <v>415.36</v>
      </c>
      <c r="J10575" s="11" t="n">
        <f aca="false">IFERROR(I10575/F10575,0)</f>
        <v>0.337099078041813</v>
      </c>
      <c r="K10575" s="4" t="str">
        <f aca="false">IFERROR(INDEX(Data_Orders!$F$2:$F$4727,MATCH(B10575,Data_Orders!$A$2:$A$4727,0)),"")</f>
        <v>Trade Account</v>
      </c>
      <c r="L10575" s="4" t="str">
        <f aca="false">IFERROR(INDEX(Data_Orders!$D$2:$D$4727,MATCH(B10575,Data_Orders!$A$2:$A$4727,0)),"")</f>
        <v>Leicester</v>
      </c>
    </row>
    <row r="10576" customFormat="false" ht="15" hidden="false" customHeight="false" outlineLevel="0" collapsed="false">
      <c r="A10576" s="4" t="s">
        <v>16392</v>
      </c>
      <c r="B10576" s="4" t="s">
        <v>4619</v>
      </c>
      <c r="C10576" s="4" t="s">
        <v>1073</v>
      </c>
      <c r="D10576" s="4" t="n">
        <v>2</v>
      </c>
      <c r="E10576" s="4" t="n">
        <v>231.05</v>
      </c>
      <c r="F10576" s="4" t="n">
        <v>462.1</v>
      </c>
      <c r="G10576" s="4" t="n">
        <f aca="false">INDEX(Data_Products!$D$2:$D$33,MATCH(C10576,Data_Products!$A$2:$A$33,0))</f>
        <v>148.29</v>
      </c>
      <c r="H10576" s="4" t="str">
        <f aca="false">INDEX(Data_Products!$C$2:$C$33,MATCH(C10576,Data_Products!$A$2:$A$33,0))</f>
        <v>Landscaping</v>
      </c>
      <c r="I10576" s="10" t="n">
        <f aca="false">D10576*(E10576-G10576)</f>
        <v>165.52</v>
      </c>
      <c r="J10576" s="11" t="n">
        <f aca="false">IFERROR(I10576/F10576,0)</f>
        <v>0.358190867777537</v>
      </c>
      <c r="K10576" s="4" t="str">
        <f aca="false">IFERROR(INDEX(Data_Orders!$F$2:$F$4727,MATCH(B10576,Data_Orders!$A$2:$A$4727,0)),"")</f>
        <v>Trade Account</v>
      </c>
      <c r="L10576" s="4" t="str">
        <f aca="false">IFERROR(INDEX(Data_Orders!$D$2:$D$4727,MATCH(B10576,Data_Orders!$A$2:$A$4727,0)),"")</f>
        <v>Leicester</v>
      </c>
    </row>
    <row r="10577" customFormat="false" ht="15" hidden="false" customHeight="false" outlineLevel="0" collapsed="false">
      <c r="A10577" s="4" t="s">
        <v>16393</v>
      </c>
      <c r="B10577" s="4" t="s">
        <v>4619</v>
      </c>
      <c r="C10577" s="4" t="s">
        <v>1066</v>
      </c>
      <c r="D10577" s="4" t="n">
        <v>14</v>
      </c>
      <c r="E10577" s="4" t="n">
        <v>209.69</v>
      </c>
      <c r="F10577" s="4" t="n">
        <v>2935.66</v>
      </c>
      <c r="G10577" s="4" t="n">
        <f aca="false">INDEX(Data_Products!$D$2:$D$33,MATCH(C10577,Data_Products!$A$2:$A$33,0))</f>
        <v>144.38</v>
      </c>
      <c r="H10577" s="4" t="str">
        <f aca="false">INDEX(Data_Products!$C$2:$C$33,MATCH(C10577,Data_Products!$A$2:$A$33,0))</f>
        <v>Plumbing &amp; Drainage</v>
      </c>
      <c r="I10577" s="10" t="n">
        <f aca="false">D10577*(E10577-G10577)</f>
        <v>914.34</v>
      </c>
      <c r="J10577" s="11" t="n">
        <f aca="false">IFERROR(I10577/F10577,0)</f>
        <v>0.311459773952024</v>
      </c>
      <c r="K10577" s="4" t="str">
        <f aca="false">IFERROR(INDEX(Data_Orders!$F$2:$F$4727,MATCH(B10577,Data_Orders!$A$2:$A$4727,0)),"")</f>
        <v>Trade Account</v>
      </c>
      <c r="L10577" s="4" t="str">
        <f aca="false">IFERROR(INDEX(Data_Orders!$D$2:$D$4727,MATCH(B10577,Data_Orders!$A$2:$A$4727,0)),"")</f>
        <v>Leicester</v>
      </c>
    </row>
    <row r="10578" customFormat="false" ht="15" hidden="false" customHeight="false" outlineLevel="0" collapsed="false">
      <c r="A10578" s="4" t="s">
        <v>16394</v>
      </c>
      <c r="B10578" s="4" t="s">
        <v>4619</v>
      </c>
      <c r="C10578" s="4" t="s">
        <v>1068</v>
      </c>
      <c r="D10578" s="4" t="n">
        <v>8</v>
      </c>
      <c r="E10578" s="4" t="n">
        <v>86.28</v>
      </c>
      <c r="F10578" s="4" t="n">
        <v>690.24</v>
      </c>
      <c r="G10578" s="4" t="n">
        <f aca="false">INDEX(Data_Products!$D$2:$D$33,MATCH(C10578,Data_Products!$A$2:$A$33,0))</f>
        <v>68.55</v>
      </c>
      <c r="H10578" s="4" t="str">
        <f aca="false">INDEX(Data_Products!$C$2:$C$33,MATCH(C10578,Data_Products!$A$2:$A$33,0))</f>
        <v>Plumbing &amp; Drainage</v>
      </c>
      <c r="I10578" s="10" t="n">
        <f aca="false">D10578*(E10578-G10578)</f>
        <v>141.84</v>
      </c>
      <c r="J10578" s="11" t="n">
        <f aca="false">IFERROR(I10578/F10578,0)</f>
        <v>0.205493741307371</v>
      </c>
      <c r="K10578" s="4" t="str">
        <f aca="false">IFERROR(INDEX(Data_Orders!$F$2:$F$4727,MATCH(B10578,Data_Orders!$A$2:$A$4727,0)),"")</f>
        <v>Trade Account</v>
      </c>
      <c r="L10578" s="4" t="str">
        <f aca="false">IFERROR(INDEX(Data_Orders!$D$2:$D$4727,MATCH(B10578,Data_Orders!$A$2:$A$4727,0)),"")</f>
        <v>Leicester</v>
      </c>
    </row>
    <row r="10579" customFormat="false" ht="15" hidden="false" customHeight="false" outlineLevel="0" collapsed="false">
      <c r="A10579" s="4" t="s">
        <v>16395</v>
      </c>
      <c r="B10579" s="4" t="s">
        <v>4619</v>
      </c>
      <c r="C10579" s="4" t="s">
        <v>1061</v>
      </c>
      <c r="D10579" s="4" t="n">
        <v>6</v>
      </c>
      <c r="E10579" s="4" t="n">
        <v>145.57</v>
      </c>
      <c r="F10579" s="4" t="n">
        <v>873.42</v>
      </c>
      <c r="G10579" s="4" t="n">
        <f aca="false">INDEX(Data_Products!$D$2:$D$33,MATCH(C10579,Data_Products!$A$2:$A$33,0))</f>
        <v>119.29</v>
      </c>
      <c r="H10579" s="4" t="str">
        <f aca="false">INDEX(Data_Products!$C$2:$C$33,MATCH(C10579,Data_Products!$A$2:$A$33,0))</f>
        <v>Plumbing &amp; Drainage</v>
      </c>
      <c r="I10579" s="10" t="n">
        <f aca="false">D10579*(E10579-G10579)</f>
        <v>157.68</v>
      </c>
      <c r="J10579" s="11" t="n">
        <f aca="false">IFERROR(I10579/F10579,0)</f>
        <v>0.180531702960775</v>
      </c>
      <c r="K10579" s="4" t="str">
        <f aca="false">IFERROR(INDEX(Data_Orders!$F$2:$F$4727,MATCH(B10579,Data_Orders!$A$2:$A$4727,0)),"")</f>
        <v>Trade Account</v>
      </c>
      <c r="L10579" s="4" t="str">
        <f aca="false">IFERROR(INDEX(Data_Orders!$D$2:$D$4727,MATCH(B10579,Data_Orders!$A$2:$A$4727,0)),"")</f>
        <v>Leicester</v>
      </c>
    </row>
    <row r="10580" customFormat="false" ht="15" hidden="false" customHeight="false" outlineLevel="0" collapsed="false">
      <c r="A10580" s="4" t="s">
        <v>16396</v>
      </c>
      <c r="B10580" s="4" t="s">
        <v>4620</v>
      </c>
      <c r="C10580" s="4" t="s">
        <v>1039</v>
      </c>
      <c r="D10580" s="4" t="n">
        <v>10</v>
      </c>
      <c r="E10580" s="4" t="n">
        <v>160.41</v>
      </c>
      <c r="F10580" s="4" t="n">
        <v>1604.1</v>
      </c>
      <c r="G10580" s="4" t="n">
        <f aca="false">INDEX(Data_Products!$D$2:$D$33,MATCH(C10580,Data_Products!$A$2:$A$33,0))</f>
        <v>99.74</v>
      </c>
      <c r="H10580" s="4" t="str">
        <f aca="false">INDEX(Data_Products!$C$2:$C$33,MATCH(C10580,Data_Products!$A$2:$A$33,0))</f>
        <v>Insulation</v>
      </c>
      <c r="I10580" s="10" t="n">
        <f aca="false">D10580*(E10580-G10580)</f>
        <v>606.7</v>
      </c>
      <c r="J10580" s="11" t="n">
        <f aca="false">IFERROR(I10580/F10580,0)</f>
        <v>0.378218315566361</v>
      </c>
      <c r="K10580" s="4" t="str">
        <f aca="false">IFERROR(INDEX(Data_Orders!$F$2:$F$4727,MATCH(B10580,Data_Orders!$A$2:$A$4727,0)),"")</f>
        <v>Trade Account</v>
      </c>
      <c r="L10580" s="4" t="str">
        <f aca="false">IFERROR(INDEX(Data_Orders!$D$2:$D$4727,MATCH(B10580,Data_Orders!$A$2:$A$4727,0)),"")</f>
        <v>Leicester</v>
      </c>
    </row>
    <row r="10581" customFormat="false" ht="15" hidden="false" customHeight="false" outlineLevel="0" collapsed="false">
      <c r="A10581" s="4" t="s">
        <v>16397</v>
      </c>
      <c r="B10581" s="4" t="s">
        <v>4620</v>
      </c>
      <c r="C10581" s="4" t="s">
        <v>1032</v>
      </c>
      <c r="D10581" s="4" t="n">
        <v>1</v>
      </c>
      <c r="E10581" s="4" t="n">
        <v>99.65</v>
      </c>
      <c r="F10581" s="4" t="n">
        <v>99.65</v>
      </c>
      <c r="G10581" s="4" t="n">
        <f aca="false">INDEX(Data_Products!$D$2:$D$33,MATCH(C10581,Data_Products!$A$2:$A$33,0))</f>
        <v>58.26</v>
      </c>
      <c r="H10581" s="4" t="str">
        <f aca="false">INDEX(Data_Products!$C$2:$C$33,MATCH(C10581,Data_Products!$A$2:$A$33,0))</f>
        <v>Insulation</v>
      </c>
      <c r="I10581" s="10" t="n">
        <f aca="false">D10581*(E10581-G10581)</f>
        <v>41.39</v>
      </c>
      <c r="J10581" s="11" t="n">
        <f aca="false">IFERROR(I10581/F10581,0)</f>
        <v>0.415353738083292</v>
      </c>
      <c r="K10581" s="4" t="str">
        <f aca="false">IFERROR(INDEX(Data_Orders!$F$2:$F$4727,MATCH(B10581,Data_Orders!$A$2:$A$4727,0)),"")</f>
        <v>Trade Account</v>
      </c>
      <c r="L10581" s="4" t="str">
        <f aca="false">IFERROR(INDEX(Data_Orders!$D$2:$D$4727,MATCH(B10581,Data_Orders!$A$2:$A$4727,0)),"")</f>
        <v>Leicester</v>
      </c>
    </row>
    <row r="10582" customFormat="false" ht="15" hidden="false" customHeight="false" outlineLevel="0" collapsed="false">
      <c r="A10582" s="4" t="s">
        <v>16398</v>
      </c>
      <c r="B10582" s="4" t="s">
        <v>4621</v>
      </c>
      <c r="C10582" s="4" t="s">
        <v>1017</v>
      </c>
      <c r="D10582" s="4" t="n">
        <v>6</v>
      </c>
      <c r="E10582" s="4" t="n">
        <v>49.15</v>
      </c>
      <c r="F10582" s="4" t="n">
        <v>294.9</v>
      </c>
      <c r="G10582" s="4" t="n">
        <f aca="false">INDEX(Data_Products!$D$2:$D$33,MATCH(C10582,Data_Products!$A$2:$A$33,0))</f>
        <v>31.44</v>
      </c>
      <c r="H10582" s="4" t="str">
        <f aca="false">INDEX(Data_Products!$C$2:$C$33,MATCH(C10582,Data_Products!$A$2:$A$33,0))</f>
        <v>Timber</v>
      </c>
      <c r="I10582" s="10" t="n">
        <f aca="false">D10582*(E10582-G10582)</f>
        <v>106.26</v>
      </c>
      <c r="J10582" s="11" t="n">
        <f aca="false">IFERROR(I10582/F10582,0)</f>
        <v>0.360325534079349</v>
      </c>
      <c r="K10582" s="4" t="str">
        <f aca="false">IFERROR(INDEX(Data_Orders!$F$2:$F$4727,MATCH(B10582,Data_Orders!$A$2:$A$4727,0)),"")</f>
        <v>Trade Account</v>
      </c>
      <c r="L10582" s="4" t="str">
        <f aca="false">IFERROR(INDEX(Data_Orders!$D$2:$D$4727,MATCH(B10582,Data_Orders!$A$2:$A$4727,0)),"")</f>
        <v>Leicester</v>
      </c>
    </row>
    <row r="10583" customFormat="false" ht="15" hidden="false" customHeight="false" outlineLevel="0" collapsed="false">
      <c r="A10583" s="4" t="s">
        <v>16399</v>
      </c>
      <c r="B10583" s="4" t="s">
        <v>4621</v>
      </c>
      <c r="C10583" s="4" t="s">
        <v>1055</v>
      </c>
      <c r="D10583" s="4" t="n">
        <v>10</v>
      </c>
      <c r="E10583" s="4" t="n">
        <v>205.03</v>
      </c>
      <c r="F10583" s="4" t="n">
        <v>2050.3</v>
      </c>
      <c r="G10583" s="4" t="n">
        <f aca="false">INDEX(Data_Products!$D$2:$D$33,MATCH(C10583,Data_Products!$A$2:$A$33,0))</f>
        <v>138.6</v>
      </c>
      <c r="H10583" s="4" t="str">
        <f aca="false">INDEX(Data_Products!$C$2:$C$33,MATCH(C10583,Data_Products!$A$2:$A$33,0))</f>
        <v>Roofing</v>
      </c>
      <c r="I10583" s="10" t="n">
        <f aca="false">D10583*(E10583-G10583)</f>
        <v>664.3</v>
      </c>
      <c r="J10583" s="11" t="n">
        <f aca="false">IFERROR(I10583/F10583,0)</f>
        <v>0.324001365653807</v>
      </c>
      <c r="K10583" s="4" t="str">
        <f aca="false">IFERROR(INDEX(Data_Orders!$F$2:$F$4727,MATCH(B10583,Data_Orders!$A$2:$A$4727,0)),"")</f>
        <v>Trade Account</v>
      </c>
      <c r="L10583" s="4" t="str">
        <f aca="false">IFERROR(INDEX(Data_Orders!$D$2:$D$4727,MATCH(B10583,Data_Orders!$A$2:$A$4727,0)),"")</f>
        <v>Leicester</v>
      </c>
    </row>
    <row r="10584" customFormat="false" ht="15" hidden="false" customHeight="false" outlineLevel="0" collapsed="false">
      <c r="A10584" s="4" t="s">
        <v>16400</v>
      </c>
      <c r="B10584" s="4" t="s">
        <v>4621</v>
      </c>
      <c r="C10584" s="4" t="s">
        <v>1066</v>
      </c>
      <c r="D10584" s="4" t="n">
        <v>18</v>
      </c>
      <c r="E10584" s="4" t="n">
        <v>209.69</v>
      </c>
      <c r="F10584" s="4" t="n">
        <v>3774.42</v>
      </c>
      <c r="G10584" s="4" t="n">
        <f aca="false">INDEX(Data_Products!$D$2:$D$33,MATCH(C10584,Data_Products!$A$2:$A$33,0))</f>
        <v>144.38</v>
      </c>
      <c r="H10584" s="4" t="str">
        <f aca="false">INDEX(Data_Products!$C$2:$C$33,MATCH(C10584,Data_Products!$A$2:$A$33,0))</f>
        <v>Plumbing &amp; Drainage</v>
      </c>
      <c r="I10584" s="10" t="n">
        <f aca="false">D10584*(E10584-G10584)</f>
        <v>1175.58</v>
      </c>
      <c r="J10584" s="11" t="n">
        <f aca="false">IFERROR(I10584/F10584,0)</f>
        <v>0.311459773952024</v>
      </c>
      <c r="K10584" s="4" t="str">
        <f aca="false">IFERROR(INDEX(Data_Orders!$F$2:$F$4727,MATCH(B10584,Data_Orders!$A$2:$A$4727,0)),"")</f>
        <v>Trade Account</v>
      </c>
      <c r="L10584" s="4" t="str">
        <f aca="false">IFERROR(INDEX(Data_Orders!$D$2:$D$4727,MATCH(B10584,Data_Orders!$A$2:$A$4727,0)),"")</f>
        <v>Leicester</v>
      </c>
    </row>
    <row r="10585" customFormat="false" ht="15" hidden="false" customHeight="false" outlineLevel="0" collapsed="false">
      <c r="A10585" s="4" t="s">
        <v>16401</v>
      </c>
      <c r="B10585" s="4" t="s">
        <v>4621</v>
      </c>
      <c r="C10585" s="4" t="s">
        <v>1030</v>
      </c>
      <c r="D10585" s="4" t="n">
        <v>9</v>
      </c>
      <c r="E10585" s="4" t="n">
        <v>25.23</v>
      </c>
      <c r="F10585" s="4" t="n">
        <v>227.07</v>
      </c>
      <c r="G10585" s="4" t="n">
        <f aca="false">INDEX(Data_Products!$D$2:$D$33,MATCH(C10585,Data_Products!$A$2:$A$33,0))</f>
        <v>17.67</v>
      </c>
      <c r="H10585" s="4" t="str">
        <f aca="false">INDEX(Data_Products!$C$2:$C$33,MATCH(C10585,Data_Products!$A$2:$A$33,0))</f>
        <v>Cement &amp; Aggregates</v>
      </c>
      <c r="I10585" s="10" t="n">
        <f aca="false">D10585*(E10585-G10585)</f>
        <v>68.04</v>
      </c>
      <c r="J10585" s="11" t="n">
        <f aca="false">IFERROR(I10585/F10585,0)</f>
        <v>0.299643281807372</v>
      </c>
      <c r="K10585" s="4" t="str">
        <f aca="false">IFERROR(INDEX(Data_Orders!$F$2:$F$4727,MATCH(B10585,Data_Orders!$A$2:$A$4727,0)),"")</f>
        <v>Trade Account</v>
      </c>
      <c r="L10585" s="4" t="str">
        <f aca="false">IFERROR(INDEX(Data_Orders!$D$2:$D$4727,MATCH(B10585,Data_Orders!$A$2:$A$4727,0)),"")</f>
        <v>Leicester</v>
      </c>
    </row>
    <row r="10586" customFormat="false" ht="15" hidden="false" customHeight="false" outlineLevel="0" collapsed="false">
      <c r="A10586" s="4" t="s">
        <v>16402</v>
      </c>
      <c r="B10586" s="4" t="s">
        <v>4621</v>
      </c>
      <c r="C10586" s="4" t="s">
        <v>1028</v>
      </c>
      <c r="D10586" s="4" t="n">
        <v>5</v>
      </c>
      <c r="E10586" s="4" t="n">
        <v>118.79</v>
      </c>
      <c r="F10586" s="4" t="n">
        <v>593.95</v>
      </c>
      <c r="G10586" s="4" t="n">
        <f aca="false">INDEX(Data_Products!$D$2:$D$33,MATCH(C10586,Data_Products!$A$2:$A$33,0))</f>
        <v>81.07</v>
      </c>
      <c r="H10586" s="4" t="str">
        <f aca="false">INDEX(Data_Products!$C$2:$C$33,MATCH(C10586,Data_Products!$A$2:$A$33,0))</f>
        <v>Cement &amp; Aggregates</v>
      </c>
      <c r="I10586" s="10" t="n">
        <f aca="false">D10586*(E10586-G10586)</f>
        <v>188.6</v>
      </c>
      <c r="J10586" s="11" t="n">
        <f aca="false">IFERROR(I10586/F10586,0)</f>
        <v>0.317535146056065</v>
      </c>
      <c r="K10586" s="4" t="str">
        <f aca="false">IFERROR(INDEX(Data_Orders!$F$2:$F$4727,MATCH(B10586,Data_Orders!$A$2:$A$4727,0)),"")</f>
        <v>Trade Account</v>
      </c>
      <c r="L10586" s="4" t="str">
        <f aca="false">IFERROR(INDEX(Data_Orders!$D$2:$D$4727,MATCH(B10586,Data_Orders!$A$2:$A$4727,0)),"")</f>
        <v>Leicester</v>
      </c>
    </row>
    <row r="10587" customFormat="false" ht="15" hidden="false" customHeight="false" outlineLevel="0" collapsed="false">
      <c r="A10587" s="4" t="s">
        <v>16403</v>
      </c>
      <c r="B10587" s="4" t="s">
        <v>4622</v>
      </c>
      <c r="C10587" s="4" t="s">
        <v>1021</v>
      </c>
      <c r="D10587" s="4" t="n">
        <v>9</v>
      </c>
      <c r="E10587" s="4" t="n">
        <v>73.76</v>
      </c>
      <c r="F10587" s="4" t="n">
        <v>663.84</v>
      </c>
      <c r="G10587" s="4" t="n">
        <f aca="false">INDEX(Data_Products!$D$2:$D$33,MATCH(C10587,Data_Products!$A$2:$A$33,0))</f>
        <v>51.51</v>
      </c>
      <c r="H10587" s="4" t="str">
        <f aca="false">INDEX(Data_Products!$C$2:$C$33,MATCH(C10587,Data_Products!$A$2:$A$33,0))</f>
        <v>Cement &amp; Aggregates</v>
      </c>
      <c r="I10587" s="10" t="n">
        <f aca="false">D10587*(E10587-G10587)</f>
        <v>200.25</v>
      </c>
      <c r="J10587" s="11" t="n">
        <f aca="false">IFERROR(I10587/F10587,0)</f>
        <v>0.301654013015184</v>
      </c>
      <c r="K10587" s="4" t="str">
        <f aca="false">IFERROR(INDEX(Data_Orders!$F$2:$F$4727,MATCH(B10587,Data_Orders!$A$2:$A$4727,0)),"")</f>
        <v>Trade Account</v>
      </c>
      <c r="L10587" s="4" t="str">
        <f aca="false">IFERROR(INDEX(Data_Orders!$D$2:$D$4727,MATCH(B10587,Data_Orders!$A$2:$A$4727,0)),"")</f>
        <v>Leicester</v>
      </c>
    </row>
    <row r="10588" customFormat="false" ht="15" hidden="false" customHeight="false" outlineLevel="0" collapsed="false">
      <c r="A10588" s="4" t="s">
        <v>16404</v>
      </c>
      <c r="B10588" s="4" t="s">
        <v>4623</v>
      </c>
      <c r="C10588" s="4" t="s">
        <v>1010</v>
      </c>
      <c r="D10588" s="4" t="n">
        <v>10</v>
      </c>
      <c r="E10588" s="4" t="n">
        <v>135.95</v>
      </c>
      <c r="F10588" s="4" t="n">
        <v>1359.5</v>
      </c>
      <c r="G10588" s="4" t="n">
        <f aca="false">INDEX(Data_Products!$D$2:$D$33,MATCH(C10588,Data_Products!$A$2:$A$33,0))</f>
        <v>111.1</v>
      </c>
      <c r="H10588" s="4" t="str">
        <f aca="false">INDEX(Data_Products!$C$2:$C$33,MATCH(C10588,Data_Products!$A$2:$A$33,0))</f>
        <v>Timber</v>
      </c>
      <c r="I10588" s="10" t="n">
        <f aca="false">D10588*(E10588-G10588)</f>
        <v>248.5</v>
      </c>
      <c r="J10588" s="11" t="n">
        <f aca="false">IFERROR(I10588/F10588,0)</f>
        <v>0.18278778962854</v>
      </c>
      <c r="K10588" s="4" t="str">
        <f aca="false">IFERROR(INDEX(Data_Orders!$F$2:$F$4727,MATCH(B10588,Data_Orders!$A$2:$A$4727,0)),"")</f>
        <v>Trade Account</v>
      </c>
      <c r="L10588" s="4" t="str">
        <f aca="false">IFERROR(INDEX(Data_Orders!$D$2:$D$4727,MATCH(B10588,Data_Orders!$A$2:$A$4727,0)),"")</f>
        <v>Leicester</v>
      </c>
    </row>
    <row r="10589" customFormat="false" ht="15" hidden="false" customHeight="false" outlineLevel="0" collapsed="false">
      <c r="A10589" s="4" t="s">
        <v>16405</v>
      </c>
      <c r="B10589" s="4" t="s">
        <v>4623</v>
      </c>
      <c r="C10589" s="4" t="s">
        <v>1059</v>
      </c>
      <c r="D10589" s="4" t="n">
        <v>15</v>
      </c>
      <c r="E10589" s="4" t="n">
        <v>103.63</v>
      </c>
      <c r="F10589" s="4" t="n">
        <v>1554.45</v>
      </c>
      <c r="G10589" s="4" t="n">
        <f aca="false">INDEX(Data_Products!$D$2:$D$33,MATCH(C10589,Data_Products!$A$2:$A$33,0))</f>
        <v>82.55</v>
      </c>
      <c r="H10589" s="4" t="str">
        <f aca="false">INDEX(Data_Products!$C$2:$C$33,MATCH(C10589,Data_Products!$A$2:$A$33,0))</f>
        <v>Roofing</v>
      </c>
      <c r="I10589" s="10" t="n">
        <f aca="false">D10589*(E10589-G10589)</f>
        <v>316.2</v>
      </c>
      <c r="J10589" s="11" t="n">
        <f aca="false">IFERROR(I10589/F10589,0)</f>
        <v>0.203415999228023</v>
      </c>
      <c r="K10589" s="4" t="str">
        <f aca="false">IFERROR(INDEX(Data_Orders!$F$2:$F$4727,MATCH(B10589,Data_Orders!$A$2:$A$4727,0)),"")</f>
        <v>Trade Account</v>
      </c>
      <c r="L10589" s="4" t="str">
        <f aca="false">IFERROR(INDEX(Data_Orders!$D$2:$D$4727,MATCH(B10589,Data_Orders!$A$2:$A$4727,0)),"")</f>
        <v>Leicester</v>
      </c>
    </row>
    <row r="10590" customFormat="false" ht="15" hidden="false" customHeight="false" outlineLevel="0" collapsed="false">
      <c r="A10590" s="4" t="s">
        <v>16406</v>
      </c>
      <c r="B10590" s="4" t="s">
        <v>4623</v>
      </c>
      <c r="C10590" s="4" t="s">
        <v>1052</v>
      </c>
      <c r="D10590" s="4" t="n">
        <v>14</v>
      </c>
      <c r="E10590" s="4" t="n">
        <v>205.71</v>
      </c>
      <c r="F10590" s="4" t="n">
        <v>2879.94</v>
      </c>
      <c r="G10590" s="4" t="n">
        <f aca="false">INDEX(Data_Products!$D$2:$D$33,MATCH(C10590,Data_Products!$A$2:$A$33,0))</f>
        <v>152.29</v>
      </c>
      <c r="H10590" s="4" t="str">
        <f aca="false">INDEX(Data_Products!$C$2:$C$33,MATCH(C10590,Data_Products!$A$2:$A$33,0))</f>
        <v>Roofing</v>
      </c>
      <c r="I10590" s="10" t="n">
        <f aca="false">D10590*(E10590-G10590)</f>
        <v>747.88</v>
      </c>
      <c r="J10590" s="11" t="n">
        <f aca="false">IFERROR(I10590/F10590,0)</f>
        <v>0.259685965679841</v>
      </c>
      <c r="K10590" s="4" t="str">
        <f aca="false">IFERROR(INDEX(Data_Orders!$F$2:$F$4727,MATCH(B10590,Data_Orders!$A$2:$A$4727,0)),"")</f>
        <v>Trade Account</v>
      </c>
      <c r="L10590" s="4" t="str">
        <f aca="false">IFERROR(INDEX(Data_Orders!$D$2:$D$4727,MATCH(B10590,Data_Orders!$A$2:$A$4727,0)),"")</f>
        <v>Leicester</v>
      </c>
    </row>
    <row r="10591" customFormat="false" ht="15" hidden="false" customHeight="false" outlineLevel="0" collapsed="false">
      <c r="A10591" s="4" t="s">
        <v>16407</v>
      </c>
      <c r="B10591" s="4" t="s">
        <v>4624</v>
      </c>
      <c r="C10591" s="4" t="s">
        <v>1032</v>
      </c>
      <c r="D10591" s="4" t="n">
        <v>14</v>
      </c>
      <c r="E10591" s="4" t="n">
        <v>99.65</v>
      </c>
      <c r="F10591" s="4" t="n">
        <v>1395.1</v>
      </c>
      <c r="G10591" s="4" t="n">
        <f aca="false">INDEX(Data_Products!$D$2:$D$33,MATCH(C10591,Data_Products!$A$2:$A$33,0))</f>
        <v>58.26</v>
      </c>
      <c r="H10591" s="4" t="str">
        <f aca="false">INDEX(Data_Products!$C$2:$C$33,MATCH(C10591,Data_Products!$A$2:$A$33,0))</f>
        <v>Insulation</v>
      </c>
      <c r="I10591" s="10" t="n">
        <f aca="false">D10591*(E10591-G10591)</f>
        <v>579.46</v>
      </c>
      <c r="J10591" s="11" t="n">
        <f aca="false">IFERROR(I10591/F10591,0)</f>
        <v>0.415353738083292</v>
      </c>
      <c r="K10591" s="4" t="str">
        <f aca="false">IFERROR(INDEX(Data_Orders!$F$2:$F$4727,MATCH(B10591,Data_Orders!$A$2:$A$4727,0)),"")</f>
        <v>Trade Account</v>
      </c>
      <c r="L10591" s="4" t="str">
        <f aca="false">IFERROR(INDEX(Data_Orders!$D$2:$D$4727,MATCH(B10591,Data_Orders!$A$2:$A$4727,0)),"")</f>
        <v>Binley (Coventry)</v>
      </c>
    </row>
    <row r="10592" customFormat="false" ht="15" hidden="false" customHeight="false" outlineLevel="0" collapsed="false">
      <c r="A10592" s="4" t="s">
        <v>16408</v>
      </c>
      <c r="B10592" s="4" t="s">
        <v>4625</v>
      </c>
      <c r="C10592" s="4" t="s">
        <v>1052</v>
      </c>
      <c r="D10592" s="4" t="n">
        <v>19</v>
      </c>
      <c r="E10592" s="4" t="n">
        <v>205.71</v>
      </c>
      <c r="F10592" s="4" t="n">
        <v>3908.49</v>
      </c>
      <c r="G10592" s="4" t="n">
        <f aca="false">INDEX(Data_Products!$D$2:$D$33,MATCH(C10592,Data_Products!$A$2:$A$33,0))</f>
        <v>152.29</v>
      </c>
      <c r="H10592" s="4" t="str">
        <f aca="false">INDEX(Data_Products!$C$2:$C$33,MATCH(C10592,Data_Products!$A$2:$A$33,0))</f>
        <v>Roofing</v>
      </c>
      <c r="I10592" s="10" t="n">
        <f aca="false">D10592*(E10592-G10592)</f>
        <v>1014.98</v>
      </c>
      <c r="J10592" s="11" t="n">
        <f aca="false">IFERROR(I10592/F10592,0)</f>
        <v>0.259685965679841</v>
      </c>
      <c r="K10592" s="4" t="str">
        <f aca="false">IFERROR(INDEX(Data_Orders!$F$2:$F$4727,MATCH(B10592,Data_Orders!$A$2:$A$4727,0)),"")</f>
        <v>Trade Account</v>
      </c>
      <c r="L10592" s="4" t="str">
        <f aca="false">IFERROR(INDEX(Data_Orders!$D$2:$D$4727,MATCH(B10592,Data_Orders!$A$2:$A$4727,0)),"")</f>
        <v>Binley (Coventry)</v>
      </c>
    </row>
    <row r="10593" customFormat="false" ht="15" hidden="false" customHeight="false" outlineLevel="0" collapsed="false">
      <c r="A10593" s="4" t="s">
        <v>16409</v>
      </c>
      <c r="B10593" s="4" t="s">
        <v>4626</v>
      </c>
      <c r="C10593" s="4" t="s">
        <v>1030</v>
      </c>
      <c r="D10593" s="4" t="n">
        <v>16</v>
      </c>
      <c r="E10593" s="4" t="n">
        <v>25.23</v>
      </c>
      <c r="F10593" s="4" t="n">
        <v>403.68</v>
      </c>
      <c r="G10593" s="4" t="n">
        <f aca="false">INDEX(Data_Products!$D$2:$D$33,MATCH(C10593,Data_Products!$A$2:$A$33,0))</f>
        <v>17.67</v>
      </c>
      <c r="H10593" s="4" t="str">
        <f aca="false">INDEX(Data_Products!$C$2:$C$33,MATCH(C10593,Data_Products!$A$2:$A$33,0))</f>
        <v>Cement &amp; Aggregates</v>
      </c>
      <c r="I10593" s="10" t="n">
        <f aca="false">D10593*(E10593-G10593)</f>
        <v>120.96</v>
      </c>
      <c r="J10593" s="11" t="n">
        <f aca="false">IFERROR(I10593/F10593,0)</f>
        <v>0.299643281807372</v>
      </c>
      <c r="K10593" s="4" t="str">
        <f aca="false">IFERROR(INDEX(Data_Orders!$F$2:$F$4727,MATCH(B10593,Data_Orders!$A$2:$A$4727,0)),"")</f>
        <v>Trade Account</v>
      </c>
      <c r="L10593" s="4" t="str">
        <f aca="false">IFERROR(INDEX(Data_Orders!$D$2:$D$4727,MATCH(B10593,Data_Orders!$A$2:$A$4727,0)),"")</f>
        <v>Binley (Coventry)</v>
      </c>
    </row>
    <row r="10594" customFormat="false" ht="15" hidden="false" customHeight="false" outlineLevel="0" collapsed="false">
      <c r="A10594" s="4" t="s">
        <v>16410</v>
      </c>
      <c r="B10594" s="4" t="s">
        <v>4627</v>
      </c>
      <c r="C10594" s="4" t="s">
        <v>1052</v>
      </c>
      <c r="D10594" s="4" t="n">
        <v>20</v>
      </c>
      <c r="E10594" s="4" t="n">
        <v>205.71</v>
      </c>
      <c r="F10594" s="4" t="n">
        <v>4114.2</v>
      </c>
      <c r="G10594" s="4" t="n">
        <f aca="false">INDEX(Data_Products!$D$2:$D$33,MATCH(C10594,Data_Products!$A$2:$A$33,0))</f>
        <v>152.29</v>
      </c>
      <c r="H10594" s="4" t="str">
        <f aca="false">INDEX(Data_Products!$C$2:$C$33,MATCH(C10594,Data_Products!$A$2:$A$33,0))</f>
        <v>Roofing</v>
      </c>
      <c r="I10594" s="10" t="n">
        <f aca="false">D10594*(E10594-G10594)</f>
        <v>1068.4</v>
      </c>
      <c r="J10594" s="11" t="n">
        <f aca="false">IFERROR(I10594/F10594,0)</f>
        <v>0.259685965679841</v>
      </c>
      <c r="K10594" s="4" t="str">
        <f aca="false">IFERROR(INDEX(Data_Orders!$F$2:$F$4727,MATCH(B10594,Data_Orders!$A$2:$A$4727,0)),"")</f>
        <v>Trade Account</v>
      </c>
      <c r="L10594" s="4" t="str">
        <f aca="false">IFERROR(INDEX(Data_Orders!$D$2:$D$4727,MATCH(B10594,Data_Orders!$A$2:$A$4727,0)),"")</f>
        <v>Binley (Coventry)</v>
      </c>
    </row>
    <row r="10595" customFormat="false" ht="15" hidden="false" customHeight="false" outlineLevel="0" collapsed="false">
      <c r="A10595" s="4" t="s">
        <v>16411</v>
      </c>
      <c r="B10595" s="4" t="s">
        <v>4627</v>
      </c>
      <c r="C10595" s="4" t="s">
        <v>1048</v>
      </c>
      <c r="D10595" s="4" t="n">
        <v>3</v>
      </c>
      <c r="E10595" s="4" t="n">
        <v>112.72</v>
      </c>
      <c r="F10595" s="4" t="n">
        <v>338.16</v>
      </c>
      <c r="G10595" s="4" t="n">
        <f aca="false">INDEX(Data_Products!$D$2:$D$33,MATCH(C10595,Data_Products!$A$2:$A$33,0))</f>
        <v>83.21</v>
      </c>
      <c r="H10595" s="4" t="str">
        <f aca="false">INDEX(Data_Products!$C$2:$C$33,MATCH(C10595,Data_Products!$A$2:$A$33,0))</f>
        <v>Tools &amp; Fixings</v>
      </c>
      <c r="I10595" s="10" t="n">
        <f aca="false">D10595*(E10595-G10595)</f>
        <v>88.53</v>
      </c>
      <c r="J10595" s="11" t="n">
        <f aca="false">IFERROR(I10595/F10595,0)</f>
        <v>0.261799148332151</v>
      </c>
      <c r="K10595" s="4" t="str">
        <f aca="false">IFERROR(INDEX(Data_Orders!$F$2:$F$4727,MATCH(B10595,Data_Orders!$A$2:$A$4727,0)),"")</f>
        <v>Trade Account</v>
      </c>
      <c r="L10595" s="4" t="str">
        <f aca="false">IFERROR(INDEX(Data_Orders!$D$2:$D$4727,MATCH(B10595,Data_Orders!$A$2:$A$4727,0)),"")</f>
        <v>Binley (Coventry)</v>
      </c>
    </row>
    <row r="10596" customFormat="false" ht="15" hidden="false" customHeight="false" outlineLevel="0" collapsed="false">
      <c r="A10596" s="4" t="s">
        <v>16412</v>
      </c>
      <c r="B10596" s="4" t="s">
        <v>4628</v>
      </c>
      <c r="C10596" s="4" t="s">
        <v>1013</v>
      </c>
      <c r="D10596" s="4" t="n">
        <v>5</v>
      </c>
      <c r="E10596" s="4" t="n">
        <v>240.92</v>
      </c>
      <c r="F10596" s="4" t="n">
        <v>1204.6</v>
      </c>
      <c r="G10596" s="4" t="n">
        <f aca="false">INDEX(Data_Products!$D$2:$D$33,MATCH(C10596,Data_Products!$A$2:$A$33,0))</f>
        <v>168.32</v>
      </c>
      <c r="H10596" s="4" t="str">
        <f aca="false">INDEX(Data_Products!$C$2:$C$33,MATCH(C10596,Data_Products!$A$2:$A$33,0))</f>
        <v>Timber</v>
      </c>
      <c r="I10596" s="10" t="n">
        <f aca="false">D10596*(E10596-G10596)</f>
        <v>363</v>
      </c>
      <c r="J10596" s="11" t="n">
        <f aca="false">IFERROR(I10596/F10596,0)</f>
        <v>0.301344844761747</v>
      </c>
      <c r="K10596" s="4" t="str">
        <f aca="false">IFERROR(INDEX(Data_Orders!$F$2:$F$4727,MATCH(B10596,Data_Orders!$A$2:$A$4727,0)),"")</f>
        <v>Trade Account</v>
      </c>
      <c r="L10596" s="4" t="str">
        <f aca="false">IFERROR(INDEX(Data_Orders!$D$2:$D$4727,MATCH(B10596,Data_Orders!$A$2:$A$4727,0)),"")</f>
        <v>Binley (Coventry)</v>
      </c>
    </row>
    <row r="10597" customFormat="false" ht="15" hidden="false" customHeight="false" outlineLevel="0" collapsed="false">
      <c r="A10597" s="4" t="s">
        <v>16413</v>
      </c>
      <c r="B10597" s="4" t="s">
        <v>4628</v>
      </c>
      <c r="C10597" s="4" t="s">
        <v>1032</v>
      </c>
      <c r="D10597" s="4" t="n">
        <v>10</v>
      </c>
      <c r="E10597" s="4" t="n">
        <v>99.65</v>
      </c>
      <c r="F10597" s="4" t="n">
        <v>996.5</v>
      </c>
      <c r="G10597" s="4" t="n">
        <f aca="false">INDEX(Data_Products!$D$2:$D$33,MATCH(C10597,Data_Products!$A$2:$A$33,0))</f>
        <v>58.26</v>
      </c>
      <c r="H10597" s="4" t="str">
        <f aca="false">INDEX(Data_Products!$C$2:$C$33,MATCH(C10597,Data_Products!$A$2:$A$33,0))</f>
        <v>Insulation</v>
      </c>
      <c r="I10597" s="10" t="n">
        <f aca="false">D10597*(E10597-G10597)</f>
        <v>413.9</v>
      </c>
      <c r="J10597" s="11" t="n">
        <f aca="false">IFERROR(I10597/F10597,0)</f>
        <v>0.415353738083292</v>
      </c>
      <c r="K10597" s="4" t="str">
        <f aca="false">IFERROR(INDEX(Data_Orders!$F$2:$F$4727,MATCH(B10597,Data_Orders!$A$2:$A$4727,0)),"")</f>
        <v>Trade Account</v>
      </c>
      <c r="L10597" s="4" t="str">
        <f aca="false">IFERROR(INDEX(Data_Orders!$D$2:$D$4727,MATCH(B10597,Data_Orders!$A$2:$A$4727,0)),"")</f>
        <v>Binley (Coventry)</v>
      </c>
    </row>
    <row r="10598" customFormat="false" ht="15" hidden="false" customHeight="false" outlineLevel="0" collapsed="false">
      <c r="A10598" s="4" t="s">
        <v>16414</v>
      </c>
      <c r="B10598" s="4" t="s">
        <v>4628</v>
      </c>
      <c r="C10598" s="4" t="s">
        <v>1030</v>
      </c>
      <c r="D10598" s="4" t="n">
        <v>11</v>
      </c>
      <c r="E10598" s="4" t="n">
        <v>25.23</v>
      </c>
      <c r="F10598" s="4" t="n">
        <v>277.53</v>
      </c>
      <c r="G10598" s="4" t="n">
        <f aca="false">INDEX(Data_Products!$D$2:$D$33,MATCH(C10598,Data_Products!$A$2:$A$33,0))</f>
        <v>17.67</v>
      </c>
      <c r="H10598" s="4" t="str">
        <f aca="false">INDEX(Data_Products!$C$2:$C$33,MATCH(C10598,Data_Products!$A$2:$A$33,0))</f>
        <v>Cement &amp; Aggregates</v>
      </c>
      <c r="I10598" s="10" t="n">
        <f aca="false">D10598*(E10598-G10598)</f>
        <v>83.16</v>
      </c>
      <c r="J10598" s="11" t="n">
        <f aca="false">IFERROR(I10598/F10598,0)</f>
        <v>0.299643281807372</v>
      </c>
      <c r="K10598" s="4" t="str">
        <f aca="false">IFERROR(INDEX(Data_Orders!$F$2:$F$4727,MATCH(B10598,Data_Orders!$A$2:$A$4727,0)),"")</f>
        <v>Trade Account</v>
      </c>
      <c r="L10598" s="4" t="str">
        <f aca="false">IFERROR(INDEX(Data_Orders!$D$2:$D$4727,MATCH(B10598,Data_Orders!$A$2:$A$4727,0)),"")</f>
        <v>Binley (Coventry)</v>
      </c>
    </row>
    <row r="10599" customFormat="false" ht="15" hidden="false" customHeight="false" outlineLevel="0" collapsed="false">
      <c r="A10599" s="4" t="s">
        <v>16415</v>
      </c>
      <c r="B10599" s="4" t="s">
        <v>4628</v>
      </c>
      <c r="C10599" s="4" t="s">
        <v>1068</v>
      </c>
      <c r="D10599" s="4" t="n">
        <v>3</v>
      </c>
      <c r="E10599" s="4" t="n">
        <v>86.28</v>
      </c>
      <c r="F10599" s="4" t="n">
        <v>258.84</v>
      </c>
      <c r="G10599" s="4" t="n">
        <f aca="false">INDEX(Data_Products!$D$2:$D$33,MATCH(C10599,Data_Products!$A$2:$A$33,0))</f>
        <v>68.55</v>
      </c>
      <c r="H10599" s="4" t="str">
        <f aca="false">INDEX(Data_Products!$C$2:$C$33,MATCH(C10599,Data_Products!$A$2:$A$33,0))</f>
        <v>Plumbing &amp; Drainage</v>
      </c>
      <c r="I10599" s="10" t="n">
        <f aca="false">D10599*(E10599-G10599)</f>
        <v>53.19</v>
      </c>
      <c r="J10599" s="11" t="n">
        <f aca="false">IFERROR(I10599/F10599,0)</f>
        <v>0.205493741307371</v>
      </c>
      <c r="K10599" s="4" t="str">
        <f aca="false">IFERROR(INDEX(Data_Orders!$F$2:$F$4727,MATCH(B10599,Data_Orders!$A$2:$A$4727,0)),"")</f>
        <v>Trade Account</v>
      </c>
      <c r="L10599" s="4" t="str">
        <f aca="false">IFERROR(INDEX(Data_Orders!$D$2:$D$4727,MATCH(B10599,Data_Orders!$A$2:$A$4727,0)),"")</f>
        <v>Binley (Coventry)</v>
      </c>
    </row>
    <row r="10600" customFormat="false" ht="15" hidden="false" customHeight="false" outlineLevel="0" collapsed="false">
      <c r="A10600" s="4" t="s">
        <v>16416</v>
      </c>
      <c r="B10600" s="4" t="s">
        <v>4629</v>
      </c>
      <c r="C10600" s="4" t="s">
        <v>1013</v>
      </c>
      <c r="D10600" s="4" t="n">
        <v>13</v>
      </c>
      <c r="E10600" s="4" t="n">
        <v>240.92</v>
      </c>
      <c r="F10600" s="4" t="n">
        <v>3131.96</v>
      </c>
      <c r="G10600" s="4" t="n">
        <f aca="false">INDEX(Data_Products!$D$2:$D$33,MATCH(C10600,Data_Products!$A$2:$A$33,0))</f>
        <v>168.32</v>
      </c>
      <c r="H10600" s="4" t="str">
        <f aca="false">INDEX(Data_Products!$C$2:$C$33,MATCH(C10600,Data_Products!$A$2:$A$33,0))</f>
        <v>Timber</v>
      </c>
      <c r="I10600" s="10" t="n">
        <f aca="false">D10600*(E10600-G10600)</f>
        <v>943.8</v>
      </c>
      <c r="J10600" s="11" t="n">
        <f aca="false">IFERROR(I10600/F10600,0)</f>
        <v>0.301344844761747</v>
      </c>
      <c r="K10600" s="4" t="str">
        <f aca="false">IFERROR(INDEX(Data_Orders!$F$2:$F$4727,MATCH(B10600,Data_Orders!$A$2:$A$4727,0)),"")</f>
        <v>Trade Account</v>
      </c>
      <c r="L10600" s="4" t="str">
        <f aca="false">IFERROR(INDEX(Data_Orders!$D$2:$D$4727,MATCH(B10600,Data_Orders!$A$2:$A$4727,0)),"")</f>
        <v>Binley (Coventry)</v>
      </c>
    </row>
    <row r="10601" customFormat="false" ht="15" hidden="false" customHeight="false" outlineLevel="0" collapsed="false">
      <c r="A10601" s="4" t="s">
        <v>16417</v>
      </c>
      <c r="B10601" s="4" t="s">
        <v>4629</v>
      </c>
      <c r="C10601" s="4" t="s">
        <v>1046</v>
      </c>
      <c r="D10601" s="4" t="n">
        <v>3</v>
      </c>
      <c r="E10601" s="4" t="n">
        <v>154.02</v>
      </c>
      <c r="F10601" s="4" t="n">
        <v>462.06</v>
      </c>
      <c r="G10601" s="4" t="n">
        <f aca="false">INDEX(Data_Products!$D$2:$D$33,MATCH(C10601,Data_Products!$A$2:$A$33,0))</f>
        <v>102.1</v>
      </c>
      <c r="H10601" s="4" t="str">
        <f aca="false">INDEX(Data_Products!$C$2:$C$33,MATCH(C10601,Data_Products!$A$2:$A$33,0))</f>
        <v>Tools &amp; Fixings</v>
      </c>
      <c r="I10601" s="10" t="n">
        <f aca="false">D10601*(E10601-G10601)</f>
        <v>155.76</v>
      </c>
      <c r="J10601" s="11" t="n">
        <f aca="false">IFERROR(I10601/F10601,0)</f>
        <v>0.337099078041813</v>
      </c>
      <c r="K10601" s="4" t="str">
        <f aca="false">IFERROR(INDEX(Data_Orders!$F$2:$F$4727,MATCH(B10601,Data_Orders!$A$2:$A$4727,0)),"")</f>
        <v>Trade Account</v>
      </c>
      <c r="L10601" s="4" t="str">
        <f aca="false">IFERROR(INDEX(Data_Orders!$D$2:$D$4727,MATCH(B10601,Data_Orders!$A$2:$A$4727,0)),"")</f>
        <v>Binley (Coventry)</v>
      </c>
    </row>
    <row r="10602" customFormat="false" ht="15" hidden="false" customHeight="false" outlineLevel="0" collapsed="false">
      <c r="A10602" s="4" t="s">
        <v>16418</v>
      </c>
      <c r="B10602" s="4" t="s">
        <v>4629</v>
      </c>
      <c r="C10602" s="4" t="s">
        <v>1075</v>
      </c>
      <c r="D10602" s="4" t="n">
        <v>3</v>
      </c>
      <c r="E10602" s="4" t="n">
        <v>98.61</v>
      </c>
      <c r="F10602" s="4" t="n">
        <v>295.83</v>
      </c>
      <c r="G10602" s="4" t="n">
        <f aca="false">INDEX(Data_Products!$D$2:$D$33,MATCH(C10602,Data_Products!$A$2:$A$33,0))</f>
        <v>74.84</v>
      </c>
      <c r="H10602" s="4" t="str">
        <f aca="false">INDEX(Data_Products!$C$2:$C$33,MATCH(C10602,Data_Products!$A$2:$A$33,0))</f>
        <v>Landscaping</v>
      </c>
      <c r="I10602" s="10" t="n">
        <f aca="false">D10602*(E10602-G10602)</f>
        <v>71.31</v>
      </c>
      <c r="J10602" s="11" t="n">
        <f aca="false">IFERROR(I10602/F10602,0)</f>
        <v>0.24105060338708</v>
      </c>
      <c r="K10602" s="4" t="str">
        <f aca="false">IFERROR(INDEX(Data_Orders!$F$2:$F$4727,MATCH(B10602,Data_Orders!$A$2:$A$4727,0)),"")</f>
        <v>Trade Account</v>
      </c>
      <c r="L10602" s="4" t="str">
        <f aca="false">IFERROR(INDEX(Data_Orders!$D$2:$D$4727,MATCH(B10602,Data_Orders!$A$2:$A$4727,0)),"")</f>
        <v>Binley (Coventry)</v>
      </c>
    </row>
    <row r="10603" customFormat="false" ht="15" hidden="false" customHeight="false" outlineLevel="0" collapsed="false">
      <c r="A10603" s="4" t="s">
        <v>16419</v>
      </c>
      <c r="B10603" s="4" t="s">
        <v>4629</v>
      </c>
      <c r="C10603" s="4" t="s">
        <v>1068</v>
      </c>
      <c r="D10603" s="4" t="n">
        <v>1</v>
      </c>
      <c r="E10603" s="4" t="n">
        <v>86.28</v>
      </c>
      <c r="F10603" s="4" t="n">
        <v>86.28</v>
      </c>
      <c r="G10603" s="4" t="n">
        <f aca="false">INDEX(Data_Products!$D$2:$D$33,MATCH(C10603,Data_Products!$A$2:$A$33,0))</f>
        <v>68.55</v>
      </c>
      <c r="H10603" s="4" t="str">
        <f aca="false">INDEX(Data_Products!$C$2:$C$33,MATCH(C10603,Data_Products!$A$2:$A$33,0))</f>
        <v>Plumbing &amp; Drainage</v>
      </c>
      <c r="I10603" s="10" t="n">
        <f aca="false">D10603*(E10603-G10603)</f>
        <v>17.73</v>
      </c>
      <c r="J10603" s="11" t="n">
        <f aca="false">IFERROR(I10603/F10603,0)</f>
        <v>0.205493741307371</v>
      </c>
      <c r="K10603" s="4" t="str">
        <f aca="false">IFERROR(INDEX(Data_Orders!$F$2:$F$4727,MATCH(B10603,Data_Orders!$A$2:$A$4727,0)),"")</f>
        <v>Trade Account</v>
      </c>
      <c r="L10603" s="4" t="str">
        <f aca="false">IFERROR(INDEX(Data_Orders!$D$2:$D$4727,MATCH(B10603,Data_Orders!$A$2:$A$4727,0)),"")</f>
        <v>Binley (Coventry)</v>
      </c>
    </row>
    <row r="10604" customFormat="false" ht="15" hidden="false" customHeight="false" outlineLevel="0" collapsed="false">
      <c r="A10604" s="4" t="s">
        <v>16420</v>
      </c>
      <c r="B10604" s="4" t="s">
        <v>4629</v>
      </c>
      <c r="C10604" s="4" t="s">
        <v>1021</v>
      </c>
      <c r="D10604" s="4" t="n">
        <v>7</v>
      </c>
      <c r="E10604" s="4" t="n">
        <v>73.76</v>
      </c>
      <c r="F10604" s="4" t="n">
        <v>516.32</v>
      </c>
      <c r="G10604" s="4" t="n">
        <f aca="false">INDEX(Data_Products!$D$2:$D$33,MATCH(C10604,Data_Products!$A$2:$A$33,0))</f>
        <v>51.51</v>
      </c>
      <c r="H10604" s="4" t="str">
        <f aca="false">INDEX(Data_Products!$C$2:$C$33,MATCH(C10604,Data_Products!$A$2:$A$33,0))</f>
        <v>Cement &amp; Aggregates</v>
      </c>
      <c r="I10604" s="10" t="n">
        <f aca="false">D10604*(E10604-G10604)</f>
        <v>155.75</v>
      </c>
      <c r="J10604" s="11" t="n">
        <f aca="false">IFERROR(I10604/F10604,0)</f>
        <v>0.301654013015184</v>
      </c>
      <c r="K10604" s="4" t="str">
        <f aca="false">IFERROR(INDEX(Data_Orders!$F$2:$F$4727,MATCH(B10604,Data_Orders!$A$2:$A$4727,0)),"")</f>
        <v>Trade Account</v>
      </c>
      <c r="L10604" s="4" t="str">
        <f aca="false">IFERROR(INDEX(Data_Orders!$D$2:$D$4727,MATCH(B10604,Data_Orders!$A$2:$A$4727,0)),"")</f>
        <v>Binley (Coventry)</v>
      </c>
    </row>
    <row r="10605" customFormat="false" ht="15" hidden="false" customHeight="false" outlineLevel="0" collapsed="false">
      <c r="A10605" s="4" t="s">
        <v>16421</v>
      </c>
      <c r="B10605" s="4" t="s">
        <v>4630</v>
      </c>
      <c r="C10605" s="4" t="s">
        <v>1032</v>
      </c>
      <c r="D10605" s="4" t="n">
        <v>19</v>
      </c>
      <c r="E10605" s="4" t="n">
        <v>99.65</v>
      </c>
      <c r="F10605" s="4" t="n">
        <v>1893.35</v>
      </c>
      <c r="G10605" s="4" t="n">
        <f aca="false">INDEX(Data_Products!$D$2:$D$33,MATCH(C10605,Data_Products!$A$2:$A$33,0))</f>
        <v>58.26</v>
      </c>
      <c r="H10605" s="4" t="str">
        <f aca="false">INDEX(Data_Products!$C$2:$C$33,MATCH(C10605,Data_Products!$A$2:$A$33,0))</f>
        <v>Insulation</v>
      </c>
      <c r="I10605" s="10" t="n">
        <f aca="false">D10605*(E10605-G10605)</f>
        <v>786.41</v>
      </c>
      <c r="J10605" s="11" t="n">
        <f aca="false">IFERROR(I10605/F10605,0)</f>
        <v>0.415353738083292</v>
      </c>
      <c r="K10605" s="4" t="str">
        <f aca="false">IFERROR(INDEX(Data_Orders!$F$2:$F$4727,MATCH(B10605,Data_Orders!$A$2:$A$4727,0)),"")</f>
        <v>Trade Account</v>
      </c>
      <c r="L10605" s="4" t="str">
        <f aca="false">IFERROR(INDEX(Data_Orders!$D$2:$D$4727,MATCH(B10605,Data_Orders!$A$2:$A$4727,0)),"")</f>
        <v>Binley (Coventry)</v>
      </c>
    </row>
    <row r="10606" customFormat="false" ht="15" hidden="false" customHeight="false" outlineLevel="0" collapsed="false">
      <c r="A10606" s="4" t="s">
        <v>16422</v>
      </c>
      <c r="B10606" s="4" t="s">
        <v>4630</v>
      </c>
      <c r="C10606" s="4" t="s">
        <v>1052</v>
      </c>
      <c r="D10606" s="4" t="n">
        <v>19</v>
      </c>
      <c r="E10606" s="4" t="n">
        <v>205.71</v>
      </c>
      <c r="F10606" s="4" t="n">
        <v>3908.49</v>
      </c>
      <c r="G10606" s="4" t="n">
        <f aca="false">INDEX(Data_Products!$D$2:$D$33,MATCH(C10606,Data_Products!$A$2:$A$33,0))</f>
        <v>152.29</v>
      </c>
      <c r="H10606" s="4" t="str">
        <f aca="false">INDEX(Data_Products!$C$2:$C$33,MATCH(C10606,Data_Products!$A$2:$A$33,0))</f>
        <v>Roofing</v>
      </c>
      <c r="I10606" s="10" t="n">
        <f aca="false">D10606*(E10606-G10606)</f>
        <v>1014.98</v>
      </c>
      <c r="J10606" s="11" t="n">
        <f aca="false">IFERROR(I10606/F10606,0)</f>
        <v>0.259685965679841</v>
      </c>
      <c r="K10606" s="4" t="str">
        <f aca="false">IFERROR(INDEX(Data_Orders!$F$2:$F$4727,MATCH(B10606,Data_Orders!$A$2:$A$4727,0)),"")</f>
        <v>Trade Account</v>
      </c>
      <c r="L10606" s="4" t="str">
        <f aca="false">IFERROR(INDEX(Data_Orders!$D$2:$D$4727,MATCH(B10606,Data_Orders!$A$2:$A$4727,0)),"")</f>
        <v>Binley (Coventry)</v>
      </c>
    </row>
    <row r="10607" customFormat="false" ht="15" hidden="false" customHeight="false" outlineLevel="0" collapsed="false">
      <c r="A10607" s="4" t="s">
        <v>16423</v>
      </c>
      <c r="B10607" s="4" t="s">
        <v>4630</v>
      </c>
      <c r="C10607" s="4" t="s">
        <v>1028</v>
      </c>
      <c r="D10607" s="4" t="n">
        <v>6</v>
      </c>
      <c r="E10607" s="4" t="n">
        <v>118.79</v>
      </c>
      <c r="F10607" s="4" t="n">
        <v>712.74</v>
      </c>
      <c r="G10607" s="4" t="n">
        <f aca="false">INDEX(Data_Products!$D$2:$D$33,MATCH(C10607,Data_Products!$A$2:$A$33,0))</f>
        <v>81.07</v>
      </c>
      <c r="H10607" s="4" t="str">
        <f aca="false">INDEX(Data_Products!$C$2:$C$33,MATCH(C10607,Data_Products!$A$2:$A$33,0))</f>
        <v>Cement &amp; Aggregates</v>
      </c>
      <c r="I10607" s="10" t="n">
        <f aca="false">D10607*(E10607-G10607)</f>
        <v>226.32</v>
      </c>
      <c r="J10607" s="11" t="n">
        <f aca="false">IFERROR(I10607/F10607,0)</f>
        <v>0.317535146056065</v>
      </c>
      <c r="K10607" s="4" t="str">
        <f aca="false">IFERROR(INDEX(Data_Orders!$F$2:$F$4727,MATCH(B10607,Data_Orders!$A$2:$A$4727,0)),"")</f>
        <v>Trade Account</v>
      </c>
      <c r="L10607" s="4" t="str">
        <f aca="false">IFERROR(INDEX(Data_Orders!$D$2:$D$4727,MATCH(B10607,Data_Orders!$A$2:$A$4727,0)),"")</f>
        <v>Binley (Coventry)</v>
      </c>
    </row>
    <row r="10608" customFormat="false" ht="15" hidden="false" customHeight="false" outlineLevel="0" collapsed="false">
      <c r="A10608" s="4" t="s">
        <v>16424</v>
      </c>
      <c r="B10608" s="4" t="s">
        <v>4630</v>
      </c>
      <c r="C10608" s="4" t="s">
        <v>1021</v>
      </c>
      <c r="D10608" s="4" t="n">
        <v>2</v>
      </c>
      <c r="E10608" s="4" t="n">
        <v>73.76</v>
      </c>
      <c r="F10608" s="4" t="n">
        <v>147.52</v>
      </c>
      <c r="G10608" s="4" t="n">
        <f aca="false">INDEX(Data_Products!$D$2:$D$33,MATCH(C10608,Data_Products!$A$2:$A$33,0))</f>
        <v>51.51</v>
      </c>
      <c r="H10608" s="4" t="str">
        <f aca="false">INDEX(Data_Products!$C$2:$C$33,MATCH(C10608,Data_Products!$A$2:$A$33,0))</f>
        <v>Cement &amp; Aggregates</v>
      </c>
      <c r="I10608" s="10" t="n">
        <f aca="false">D10608*(E10608-G10608)</f>
        <v>44.5</v>
      </c>
      <c r="J10608" s="11" t="n">
        <f aca="false">IFERROR(I10608/F10608,0)</f>
        <v>0.301654013015184</v>
      </c>
      <c r="K10608" s="4" t="str">
        <f aca="false">IFERROR(INDEX(Data_Orders!$F$2:$F$4727,MATCH(B10608,Data_Orders!$A$2:$A$4727,0)),"")</f>
        <v>Trade Account</v>
      </c>
      <c r="L10608" s="4" t="str">
        <f aca="false">IFERROR(INDEX(Data_Orders!$D$2:$D$4727,MATCH(B10608,Data_Orders!$A$2:$A$4727,0)),"")</f>
        <v>Binley (Coventry)</v>
      </c>
    </row>
    <row r="10609" customFormat="false" ht="15" hidden="false" customHeight="false" outlineLevel="0" collapsed="false">
      <c r="A10609" s="4" t="s">
        <v>16425</v>
      </c>
      <c r="B10609" s="4" t="s">
        <v>4631</v>
      </c>
      <c r="C10609" s="4" t="s">
        <v>1039</v>
      </c>
      <c r="D10609" s="4" t="n">
        <v>14</v>
      </c>
      <c r="E10609" s="4" t="n">
        <v>160.41</v>
      </c>
      <c r="F10609" s="4" t="n">
        <v>2245.74</v>
      </c>
      <c r="G10609" s="4" t="n">
        <f aca="false">INDEX(Data_Products!$D$2:$D$33,MATCH(C10609,Data_Products!$A$2:$A$33,0))</f>
        <v>99.74</v>
      </c>
      <c r="H10609" s="4" t="str">
        <f aca="false">INDEX(Data_Products!$C$2:$C$33,MATCH(C10609,Data_Products!$A$2:$A$33,0))</f>
        <v>Insulation</v>
      </c>
      <c r="I10609" s="10" t="n">
        <f aca="false">D10609*(E10609-G10609)</f>
        <v>849.38</v>
      </c>
      <c r="J10609" s="11" t="n">
        <f aca="false">IFERROR(I10609/F10609,0)</f>
        <v>0.378218315566361</v>
      </c>
      <c r="K10609" s="4" t="str">
        <f aca="false">IFERROR(INDEX(Data_Orders!$F$2:$F$4727,MATCH(B10609,Data_Orders!$A$2:$A$4727,0)),"")</f>
        <v>Retail</v>
      </c>
      <c r="L10609" s="4" t="str">
        <f aca="false">IFERROR(INDEX(Data_Orders!$D$2:$D$4727,MATCH(B10609,Data_Orders!$A$2:$A$4727,0)),"")</f>
        <v>Nuneaton</v>
      </c>
    </row>
    <row r="10610" customFormat="false" ht="15" hidden="false" customHeight="false" outlineLevel="0" collapsed="false">
      <c r="A10610" s="4" t="s">
        <v>16426</v>
      </c>
      <c r="B10610" s="4" t="s">
        <v>4631</v>
      </c>
      <c r="C10610" s="4" t="s">
        <v>1050</v>
      </c>
      <c r="D10610" s="4" t="n">
        <v>20</v>
      </c>
      <c r="E10610" s="4" t="n">
        <v>238.63</v>
      </c>
      <c r="F10610" s="4" t="n">
        <v>4772.6</v>
      </c>
      <c r="G10610" s="4" t="n">
        <f aca="false">INDEX(Data_Products!$D$2:$D$33,MATCH(C10610,Data_Products!$A$2:$A$33,0))</f>
        <v>148.91</v>
      </c>
      <c r="H10610" s="4" t="str">
        <f aca="false">INDEX(Data_Products!$C$2:$C$33,MATCH(C10610,Data_Products!$A$2:$A$33,0))</f>
        <v>Tools &amp; Fixings</v>
      </c>
      <c r="I10610" s="10" t="n">
        <f aca="false">D10610*(E10610-G10610)</f>
        <v>1794.4</v>
      </c>
      <c r="J10610" s="11" t="n">
        <f aca="false">IFERROR(I10610/F10610,0)</f>
        <v>0.375979549930855</v>
      </c>
      <c r="K10610" s="4" t="str">
        <f aca="false">IFERROR(INDEX(Data_Orders!$F$2:$F$4727,MATCH(B10610,Data_Orders!$A$2:$A$4727,0)),"")</f>
        <v>Retail</v>
      </c>
      <c r="L10610" s="4" t="str">
        <f aca="false">IFERROR(INDEX(Data_Orders!$D$2:$D$4727,MATCH(B10610,Data_Orders!$A$2:$A$4727,0)),"")</f>
        <v>Nuneaton</v>
      </c>
    </row>
    <row r="10611" customFormat="false" ht="15" hidden="false" customHeight="false" outlineLevel="0" collapsed="false">
      <c r="A10611" s="4" t="s">
        <v>16427</v>
      </c>
      <c r="B10611" s="4" t="s">
        <v>4631</v>
      </c>
      <c r="C10611" s="4" t="s">
        <v>1057</v>
      </c>
      <c r="D10611" s="4" t="n">
        <v>6</v>
      </c>
      <c r="E10611" s="4" t="n">
        <v>176.81</v>
      </c>
      <c r="F10611" s="4" t="n">
        <v>1060.86</v>
      </c>
      <c r="G10611" s="4" t="n">
        <f aca="false">INDEX(Data_Products!$D$2:$D$33,MATCH(C10611,Data_Products!$A$2:$A$33,0))</f>
        <v>129.57</v>
      </c>
      <c r="H10611" s="4" t="str">
        <f aca="false">INDEX(Data_Products!$C$2:$C$33,MATCH(C10611,Data_Products!$A$2:$A$33,0))</f>
        <v>Roofing</v>
      </c>
      <c r="I10611" s="10" t="n">
        <f aca="false">D10611*(E10611-G10611)</f>
        <v>283.44</v>
      </c>
      <c r="J10611" s="11" t="n">
        <f aca="false">IFERROR(I10611/F10611,0)</f>
        <v>0.267179458175443</v>
      </c>
      <c r="K10611" s="4" t="str">
        <f aca="false">IFERROR(INDEX(Data_Orders!$F$2:$F$4727,MATCH(B10611,Data_Orders!$A$2:$A$4727,0)),"")</f>
        <v>Retail</v>
      </c>
      <c r="L10611" s="4" t="str">
        <f aca="false">IFERROR(INDEX(Data_Orders!$D$2:$D$4727,MATCH(B10611,Data_Orders!$A$2:$A$4727,0)),"")</f>
        <v>Nuneaton</v>
      </c>
    </row>
    <row r="10612" customFormat="false" ht="15" hidden="false" customHeight="false" outlineLevel="0" collapsed="false">
      <c r="A10612" s="4" t="s">
        <v>16428</v>
      </c>
      <c r="B10612" s="4" t="s">
        <v>4631</v>
      </c>
      <c r="C10612" s="4" t="s">
        <v>1075</v>
      </c>
      <c r="D10612" s="4" t="n">
        <v>6</v>
      </c>
      <c r="E10612" s="4" t="n">
        <v>98.61</v>
      </c>
      <c r="F10612" s="4" t="n">
        <v>591.66</v>
      </c>
      <c r="G10612" s="4" t="n">
        <f aca="false">INDEX(Data_Products!$D$2:$D$33,MATCH(C10612,Data_Products!$A$2:$A$33,0))</f>
        <v>74.84</v>
      </c>
      <c r="H10612" s="4" t="str">
        <f aca="false">INDEX(Data_Products!$C$2:$C$33,MATCH(C10612,Data_Products!$A$2:$A$33,0))</f>
        <v>Landscaping</v>
      </c>
      <c r="I10612" s="10" t="n">
        <f aca="false">D10612*(E10612-G10612)</f>
        <v>142.62</v>
      </c>
      <c r="J10612" s="11" t="n">
        <f aca="false">IFERROR(I10612/F10612,0)</f>
        <v>0.24105060338708</v>
      </c>
      <c r="K10612" s="4" t="str">
        <f aca="false">IFERROR(INDEX(Data_Orders!$F$2:$F$4727,MATCH(B10612,Data_Orders!$A$2:$A$4727,0)),"")</f>
        <v>Retail</v>
      </c>
      <c r="L10612" s="4" t="str">
        <f aca="false">IFERROR(INDEX(Data_Orders!$D$2:$D$4727,MATCH(B10612,Data_Orders!$A$2:$A$4727,0)),"")</f>
        <v>Nuneaton</v>
      </c>
    </row>
    <row r="10613" customFormat="false" ht="15" hidden="false" customHeight="false" outlineLevel="0" collapsed="false">
      <c r="A10613" s="4" t="s">
        <v>16429</v>
      </c>
      <c r="B10613" s="4" t="s">
        <v>4632</v>
      </c>
      <c r="C10613" s="4" t="s">
        <v>1026</v>
      </c>
      <c r="D10613" s="4" t="n">
        <v>3</v>
      </c>
      <c r="E10613" s="4" t="n">
        <v>184.05</v>
      </c>
      <c r="F10613" s="4" t="n">
        <v>552.15</v>
      </c>
      <c r="G10613" s="4" t="n">
        <f aca="false">INDEX(Data_Products!$D$2:$D$33,MATCH(C10613,Data_Products!$A$2:$A$33,0))</f>
        <v>147.44</v>
      </c>
      <c r="H10613" s="4" t="str">
        <f aca="false">INDEX(Data_Products!$C$2:$C$33,MATCH(C10613,Data_Products!$A$2:$A$33,0))</f>
        <v>Cement &amp; Aggregates</v>
      </c>
      <c r="I10613" s="10" t="n">
        <f aca="false">D10613*(E10613-G10613)</f>
        <v>109.83</v>
      </c>
      <c r="J10613" s="11" t="n">
        <f aca="false">IFERROR(I10613/F10613,0)</f>
        <v>0.19891333876664</v>
      </c>
      <c r="K10613" s="4" t="str">
        <f aca="false">IFERROR(INDEX(Data_Orders!$F$2:$F$4727,MATCH(B10613,Data_Orders!$A$2:$A$4727,0)),"")</f>
        <v>Retail</v>
      </c>
      <c r="L10613" s="4" t="str">
        <f aca="false">IFERROR(INDEX(Data_Orders!$D$2:$D$4727,MATCH(B10613,Data_Orders!$A$2:$A$4727,0)),"")</f>
        <v>Nuneaton</v>
      </c>
    </row>
    <row r="10614" customFormat="false" ht="15" hidden="false" customHeight="false" outlineLevel="0" collapsed="false">
      <c r="A10614" s="4" t="s">
        <v>16430</v>
      </c>
      <c r="B10614" s="4" t="s">
        <v>4632</v>
      </c>
      <c r="C10614" s="4" t="s">
        <v>1048</v>
      </c>
      <c r="D10614" s="4" t="n">
        <v>19</v>
      </c>
      <c r="E10614" s="4" t="n">
        <v>112.72</v>
      </c>
      <c r="F10614" s="4" t="n">
        <v>2141.68</v>
      </c>
      <c r="G10614" s="4" t="n">
        <f aca="false">INDEX(Data_Products!$D$2:$D$33,MATCH(C10614,Data_Products!$A$2:$A$33,0))</f>
        <v>83.21</v>
      </c>
      <c r="H10614" s="4" t="str">
        <f aca="false">INDEX(Data_Products!$C$2:$C$33,MATCH(C10614,Data_Products!$A$2:$A$33,0))</f>
        <v>Tools &amp; Fixings</v>
      </c>
      <c r="I10614" s="10" t="n">
        <f aca="false">D10614*(E10614-G10614)</f>
        <v>560.69</v>
      </c>
      <c r="J10614" s="11" t="n">
        <f aca="false">IFERROR(I10614/F10614,0)</f>
        <v>0.261799148332151</v>
      </c>
      <c r="K10614" s="4" t="str">
        <f aca="false">IFERROR(INDEX(Data_Orders!$F$2:$F$4727,MATCH(B10614,Data_Orders!$A$2:$A$4727,0)),"")</f>
        <v>Retail</v>
      </c>
      <c r="L10614" s="4" t="str">
        <f aca="false">IFERROR(INDEX(Data_Orders!$D$2:$D$4727,MATCH(B10614,Data_Orders!$A$2:$A$4727,0)),"")</f>
        <v>Nuneaton</v>
      </c>
    </row>
    <row r="10615" customFormat="false" ht="15" hidden="false" customHeight="false" outlineLevel="0" collapsed="false">
      <c r="A10615" s="4" t="s">
        <v>16431</v>
      </c>
      <c r="B10615" s="4" t="s">
        <v>4632</v>
      </c>
      <c r="C10615" s="4" t="s">
        <v>1037</v>
      </c>
      <c r="D10615" s="4" t="n">
        <v>9</v>
      </c>
      <c r="E10615" s="4" t="n">
        <v>90.97</v>
      </c>
      <c r="F10615" s="4" t="n">
        <v>818.73</v>
      </c>
      <c r="G10615" s="4" t="n">
        <f aca="false">INDEX(Data_Products!$D$2:$D$33,MATCH(C10615,Data_Products!$A$2:$A$33,0))</f>
        <v>73.81</v>
      </c>
      <c r="H10615" s="4" t="str">
        <f aca="false">INDEX(Data_Products!$C$2:$C$33,MATCH(C10615,Data_Products!$A$2:$A$33,0))</f>
        <v>Insulation</v>
      </c>
      <c r="I10615" s="10" t="n">
        <f aca="false">D10615*(E10615-G10615)</f>
        <v>154.44</v>
      </c>
      <c r="J10615" s="11" t="n">
        <f aca="false">IFERROR(I10615/F10615,0)</f>
        <v>0.18863361547763</v>
      </c>
      <c r="K10615" s="4" t="str">
        <f aca="false">IFERROR(INDEX(Data_Orders!$F$2:$F$4727,MATCH(B10615,Data_Orders!$A$2:$A$4727,0)),"")</f>
        <v>Retail</v>
      </c>
      <c r="L10615" s="4" t="str">
        <f aca="false">IFERROR(INDEX(Data_Orders!$D$2:$D$4727,MATCH(B10615,Data_Orders!$A$2:$A$4727,0)),"")</f>
        <v>Nuneaton</v>
      </c>
    </row>
    <row r="10616" customFormat="false" ht="15" hidden="false" customHeight="false" outlineLevel="0" collapsed="false">
      <c r="A10616" s="4" t="s">
        <v>16432</v>
      </c>
      <c r="B10616" s="4" t="s">
        <v>4633</v>
      </c>
      <c r="C10616" s="4" t="s">
        <v>1055</v>
      </c>
      <c r="D10616" s="4" t="n">
        <v>18</v>
      </c>
      <c r="E10616" s="4" t="n">
        <v>205.03</v>
      </c>
      <c r="F10616" s="4" t="n">
        <v>3690.54</v>
      </c>
      <c r="G10616" s="4" t="n">
        <f aca="false">INDEX(Data_Products!$D$2:$D$33,MATCH(C10616,Data_Products!$A$2:$A$33,0))</f>
        <v>138.6</v>
      </c>
      <c r="H10616" s="4" t="str">
        <f aca="false">INDEX(Data_Products!$C$2:$C$33,MATCH(C10616,Data_Products!$A$2:$A$33,0))</f>
        <v>Roofing</v>
      </c>
      <c r="I10616" s="10" t="n">
        <f aca="false">D10616*(E10616-G10616)</f>
        <v>1195.74</v>
      </c>
      <c r="J10616" s="11" t="n">
        <f aca="false">IFERROR(I10616/F10616,0)</f>
        <v>0.324001365653807</v>
      </c>
      <c r="K10616" s="4" t="str">
        <f aca="false">IFERROR(INDEX(Data_Orders!$F$2:$F$4727,MATCH(B10616,Data_Orders!$A$2:$A$4727,0)),"")</f>
        <v>Retail</v>
      </c>
      <c r="L10616" s="4" t="str">
        <f aca="false">IFERROR(INDEX(Data_Orders!$D$2:$D$4727,MATCH(B10616,Data_Orders!$A$2:$A$4727,0)),"")</f>
        <v>Nuneaton</v>
      </c>
    </row>
    <row r="10617" customFormat="false" ht="15" hidden="false" customHeight="false" outlineLevel="0" collapsed="false">
      <c r="A10617" s="4" t="s">
        <v>16433</v>
      </c>
      <c r="B10617" s="4" t="s">
        <v>4634</v>
      </c>
      <c r="C10617" s="4" t="s">
        <v>1052</v>
      </c>
      <c r="D10617" s="4" t="n">
        <v>1</v>
      </c>
      <c r="E10617" s="4" t="n">
        <v>205.71</v>
      </c>
      <c r="F10617" s="4" t="n">
        <v>205.71</v>
      </c>
      <c r="G10617" s="4" t="n">
        <f aca="false">INDEX(Data_Products!$D$2:$D$33,MATCH(C10617,Data_Products!$A$2:$A$33,0))</f>
        <v>152.29</v>
      </c>
      <c r="H10617" s="4" t="str">
        <f aca="false">INDEX(Data_Products!$C$2:$C$33,MATCH(C10617,Data_Products!$A$2:$A$33,0))</f>
        <v>Roofing</v>
      </c>
      <c r="I10617" s="10" t="n">
        <f aca="false">D10617*(E10617-G10617)</f>
        <v>53.42</v>
      </c>
      <c r="J10617" s="11" t="n">
        <f aca="false">IFERROR(I10617/F10617,0)</f>
        <v>0.259685965679841</v>
      </c>
      <c r="K10617" s="4" t="str">
        <f aca="false">IFERROR(INDEX(Data_Orders!$F$2:$F$4727,MATCH(B10617,Data_Orders!$A$2:$A$4727,0)),"")</f>
        <v>Retail</v>
      </c>
      <c r="L10617" s="4" t="str">
        <f aca="false">IFERROR(INDEX(Data_Orders!$D$2:$D$4727,MATCH(B10617,Data_Orders!$A$2:$A$4727,0)),"")</f>
        <v>Nuneaton</v>
      </c>
    </row>
    <row r="10618" customFormat="false" ht="15" hidden="false" customHeight="false" outlineLevel="0" collapsed="false">
      <c r="A10618" s="4" t="s">
        <v>16434</v>
      </c>
      <c r="B10618" s="4" t="s">
        <v>4634</v>
      </c>
      <c r="C10618" s="4" t="s">
        <v>1057</v>
      </c>
      <c r="D10618" s="4" t="n">
        <v>20</v>
      </c>
      <c r="E10618" s="4" t="n">
        <v>176.81</v>
      </c>
      <c r="F10618" s="4" t="n">
        <v>3536.2</v>
      </c>
      <c r="G10618" s="4" t="n">
        <f aca="false">INDEX(Data_Products!$D$2:$D$33,MATCH(C10618,Data_Products!$A$2:$A$33,0))</f>
        <v>129.57</v>
      </c>
      <c r="H10618" s="4" t="str">
        <f aca="false">INDEX(Data_Products!$C$2:$C$33,MATCH(C10618,Data_Products!$A$2:$A$33,0))</f>
        <v>Roofing</v>
      </c>
      <c r="I10618" s="10" t="n">
        <f aca="false">D10618*(E10618-G10618)</f>
        <v>944.8</v>
      </c>
      <c r="J10618" s="11" t="n">
        <f aca="false">IFERROR(I10618/F10618,0)</f>
        <v>0.267179458175443</v>
      </c>
      <c r="K10618" s="4" t="str">
        <f aca="false">IFERROR(INDEX(Data_Orders!$F$2:$F$4727,MATCH(B10618,Data_Orders!$A$2:$A$4727,0)),"")</f>
        <v>Retail</v>
      </c>
      <c r="L10618" s="4" t="str">
        <f aca="false">IFERROR(INDEX(Data_Orders!$D$2:$D$4727,MATCH(B10618,Data_Orders!$A$2:$A$4727,0)),"")</f>
        <v>Nuneaton</v>
      </c>
    </row>
    <row r="10619" customFormat="false" ht="15" hidden="false" customHeight="false" outlineLevel="0" collapsed="false">
      <c r="A10619" s="4" t="s">
        <v>16435</v>
      </c>
      <c r="B10619" s="4" t="s">
        <v>4635</v>
      </c>
      <c r="C10619" s="4" t="s">
        <v>1037</v>
      </c>
      <c r="D10619" s="4" t="n">
        <v>14</v>
      </c>
      <c r="E10619" s="4" t="n">
        <v>90.97</v>
      </c>
      <c r="F10619" s="4" t="n">
        <v>1273.58</v>
      </c>
      <c r="G10619" s="4" t="n">
        <f aca="false">INDEX(Data_Products!$D$2:$D$33,MATCH(C10619,Data_Products!$A$2:$A$33,0))</f>
        <v>73.81</v>
      </c>
      <c r="H10619" s="4" t="str">
        <f aca="false">INDEX(Data_Products!$C$2:$C$33,MATCH(C10619,Data_Products!$A$2:$A$33,0))</f>
        <v>Insulation</v>
      </c>
      <c r="I10619" s="10" t="n">
        <f aca="false">D10619*(E10619-G10619)</f>
        <v>240.24</v>
      </c>
      <c r="J10619" s="11" t="n">
        <f aca="false">IFERROR(I10619/F10619,0)</f>
        <v>0.18863361547763</v>
      </c>
      <c r="K10619" s="4" t="str">
        <f aca="false">IFERROR(INDEX(Data_Orders!$F$2:$F$4727,MATCH(B10619,Data_Orders!$A$2:$A$4727,0)),"")</f>
        <v>Retail</v>
      </c>
      <c r="L10619" s="4" t="str">
        <f aca="false">IFERROR(INDEX(Data_Orders!$D$2:$D$4727,MATCH(B10619,Data_Orders!$A$2:$A$4727,0)),"")</f>
        <v>Birmingham South</v>
      </c>
    </row>
    <row r="10620" customFormat="false" ht="15" hidden="false" customHeight="false" outlineLevel="0" collapsed="false">
      <c r="A10620" s="4" t="s">
        <v>16436</v>
      </c>
      <c r="B10620" s="4" t="s">
        <v>4636</v>
      </c>
      <c r="C10620" s="4" t="s">
        <v>1046</v>
      </c>
      <c r="D10620" s="4" t="n">
        <v>7</v>
      </c>
      <c r="E10620" s="4" t="n">
        <v>154.02</v>
      </c>
      <c r="F10620" s="4" t="n">
        <v>1078.14</v>
      </c>
      <c r="G10620" s="4" t="n">
        <f aca="false">INDEX(Data_Products!$D$2:$D$33,MATCH(C10620,Data_Products!$A$2:$A$33,0))</f>
        <v>102.1</v>
      </c>
      <c r="H10620" s="4" t="str">
        <f aca="false">INDEX(Data_Products!$C$2:$C$33,MATCH(C10620,Data_Products!$A$2:$A$33,0))</f>
        <v>Tools &amp; Fixings</v>
      </c>
      <c r="I10620" s="10" t="n">
        <f aca="false">D10620*(E10620-G10620)</f>
        <v>363.44</v>
      </c>
      <c r="J10620" s="11" t="n">
        <f aca="false">IFERROR(I10620/F10620,0)</f>
        <v>0.337099078041813</v>
      </c>
      <c r="K10620" s="4" t="str">
        <f aca="false">IFERROR(INDEX(Data_Orders!$F$2:$F$4727,MATCH(B10620,Data_Orders!$A$2:$A$4727,0)),"")</f>
        <v>Retail</v>
      </c>
      <c r="L10620" s="4" t="str">
        <f aca="false">IFERROR(INDEX(Data_Orders!$D$2:$D$4727,MATCH(B10620,Data_Orders!$A$2:$A$4727,0)),"")</f>
        <v>Birmingham South</v>
      </c>
    </row>
    <row r="10621" customFormat="false" ht="15" hidden="false" customHeight="false" outlineLevel="0" collapsed="false">
      <c r="A10621" s="4" t="s">
        <v>16437</v>
      </c>
      <c r="B10621" s="4" t="s">
        <v>4636</v>
      </c>
      <c r="C10621" s="4" t="s">
        <v>1061</v>
      </c>
      <c r="D10621" s="4" t="n">
        <v>9</v>
      </c>
      <c r="E10621" s="4" t="n">
        <v>145.57</v>
      </c>
      <c r="F10621" s="4" t="n">
        <v>1310.13</v>
      </c>
      <c r="G10621" s="4" t="n">
        <f aca="false">INDEX(Data_Products!$D$2:$D$33,MATCH(C10621,Data_Products!$A$2:$A$33,0))</f>
        <v>119.29</v>
      </c>
      <c r="H10621" s="4" t="str">
        <f aca="false">INDEX(Data_Products!$C$2:$C$33,MATCH(C10621,Data_Products!$A$2:$A$33,0))</f>
        <v>Plumbing &amp; Drainage</v>
      </c>
      <c r="I10621" s="10" t="n">
        <f aca="false">D10621*(E10621-G10621)</f>
        <v>236.52</v>
      </c>
      <c r="J10621" s="11" t="n">
        <f aca="false">IFERROR(I10621/F10621,0)</f>
        <v>0.180531702960775</v>
      </c>
      <c r="K10621" s="4" t="str">
        <f aca="false">IFERROR(INDEX(Data_Orders!$F$2:$F$4727,MATCH(B10621,Data_Orders!$A$2:$A$4727,0)),"")</f>
        <v>Retail</v>
      </c>
      <c r="L10621" s="4" t="str">
        <f aca="false">IFERROR(INDEX(Data_Orders!$D$2:$D$4727,MATCH(B10621,Data_Orders!$A$2:$A$4727,0)),"")</f>
        <v>Birmingham South</v>
      </c>
    </row>
    <row r="10622" customFormat="false" ht="15" hidden="false" customHeight="false" outlineLevel="0" collapsed="false">
      <c r="A10622" s="4" t="s">
        <v>16438</v>
      </c>
      <c r="B10622" s="4" t="s">
        <v>4637</v>
      </c>
      <c r="C10622" s="4" t="s">
        <v>1024</v>
      </c>
      <c r="D10622" s="4" t="n">
        <v>10</v>
      </c>
      <c r="E10622" s="4" t="n">
        <v>137.14</v>
      </c>
      <c r="F10622" s="4" t="n">
        <v>1371.4</v>
      </c>
      <c r="G10622" s="4" t="n">
        <f aca="false">INDEX(Data_Products!$D$2:$D$33,MATCH(C10622,Data_Products!$A$2:$A$33,0))</f>
        <v>99.99</v>
      </c>
      <c r="H10622" s="4" t="str">
        <f aca="false">INDEX(Data_Products!$C$2:$C$33,MATCH(C10622,Data_Products!$A$2:$A$33,0))</f>
        <v>Cement &amp; Aggregates</v>
      </c>
      <c r="I10622" s="10" t="n">
        <f aca="false">D10622*(E10622-G10622)</f>
        <v>371.5</v>
      </c>
      <c r="J10622" s="11" t="n">
        <f aca="false">IFERROR(I10622/F10622,0)</f>
        <v>0.270891060230421</v>
      </c>
      <c r="K10622" s="4" t="str">
        <f aca="false">IFERROR(INDEX(Data_Orders!$F$2:$F$4727,MATCH(B10622,Data_Orders!$A$2:$A$4727,0)),"")</f>
        <v>Retail</v>
      </c>
      <c r="L10622" s="4" t="str">
        <f aca="false">IFERROR(INDEX(Data_Orders!$D$2:$D$4727,MATCH(B10622,Data_Orders!$A$2:$A$4727,0)),"")</f>
        <v>Birmingham South</v>
      </c>
    </row>
    <row r="10623" customFormat="false" ht="15" hidden="false" customHeight="false" outlineLevel="0" collapsed="false">
      <c r="A10623" s="4" t="s">
        <v>16439</v>
      </c>
      <c r="B10623" s="4" t="s">
        <v>4637</v>
      </c>
      <c r="C10623" s="4" t="s">
        <v>1066</v>
      </c>
      <c r="D10623" s="4" t="n">
        <v>17</v>
      </c>
      <c r="E10623" s="4" t="n">
        <v>209.69</v>
      </c>
      <c r="F10623" s="4" t="n">
        <v>3564.73</v>
      </c>
      <c r="G10623" s="4" t="n">
        <f aca="false">INDEX(Data_Products!$D$2:$D$33,MATCH(C10623,Data_Products!$A$2:$A$33,0))</f>
        <v>144.38</v>
      </c>
      <c r="H10623" s="4" t="str">
        <f aca="false">INDEX(Data_Products!$C$2:$C$33,MATCH(C10623,Data_Products!$A$2:$A$33,0))</f>
        <v>Plumbing &amp; Drainage</v>
      </c>
      <c r="I10623" s="10" t="n">
        <f aca="false">D10623*(E10623-G10623)</f>
        <v>1110.27</v>
      </c>
      <c r="J10623" s="11" t="n">
        <f aca="false">IFERROR(I10623/F10623,0)</f>
        <v>0.311459773952024</v>
      </c>
      <c r="K10623" s="4" t="str">
        <f aca="false">IFERROR(INDEX(Data_Orders!$F$2:$F$4727,MATCH(B10623,Data_Orders!$A$2:$A$4727,0)),"")</f>
        <v>Retail</v>
      </c>
      <c r="L10623" s="4" t="str">
        <f aca="false">IFERROR(INDEX(Data_Orders!$D$2:$D$4727,MATCH(B10623,Data_Orders!$A$2:$A$4727,0)),"")</f>
        <v>Birmingham South</v>
      </c>
    </row>
    <row r="10624" customFormat="false" ht="15" hidden="false" customHeight="false" outlineLevel="0" collapsed="false">
      <c r="A10624" s="4" t="s">
        <v>16440</v>
      </c>
      <c r="B10624" s="4" t="s">
        <v>4638</v>
      </c>
      <c r="C10624" s="4" t="s">
        <v>1017</v>
      </c>
      <c r="D10624" s="4" t="n">
        <v>17</v>
      </c>
      <c r="E10624" s="4" t="n">
        <v>49.15</v>
      </c>
      <c r="F10624" s="4" t="n">
        <v>835.55</v>
      </c>
      <c r="G10624" s="4" t="n">
        <f aca="false">INDEX(Data_Products!$D$2:$D$33,MATCH(C10624,Data_Products!$A$2:$A$33,0))</f>
        <v>31.44</v>
      </c>
      <c r="H10624" s="4" t="str">
        <f aca="false">INDEX(Data_Products!$C$2:$C$33,MATCH(C10624,Data_Products!$A$2:$A$33,0))</f>
        <v>Timber</v>
      </c>
      <c r="I10624" s="10" t="n">
        <f aca="false">D10624*(E10624-G10624)</f>
        <v>301.07</v>
      </c>
      <c r="J10624" s="11" t="n">
        <f aca="false">IFERROR(I10624/F10624,0)</f>
        <v>0.360325534079349</v>
      </c>
      <c r="K10624" s="4" t="str">
        <f aca="false">IFERROR(INDEX(Data_Orders!$F$2:$F$4727,MATCH(B10624,Data_Orders!$A$2:$A$4727,0)),"")</f>
        <v>Trade Account</v>
      </c>
      <c r="L10624" s="4" t="str">
        <f aca="false">IFERROR(INDEX(Data_Orders!$D$2:$D$4727,MATCH(B10624,Data_Orders!$A$2:$A$4727,0)),"")</f>
        <v>Birmingham South</v>
      </c>
    </row>
    <row r="10625" customFormat="false" ht="15" hidden="false" customHeight="false" outlineLevel="0" collapsed="false">
      <c r="A10625" s="4" t="s">
        <v>16441</v>
      </c>
      <c r="B10625" s="4" t="s">
        <v>4638</v>
      </c>
      <c r="C10625" s="4" t="s">
        <v>1077</v>
      </c>
      <c r="D10625" s="4" t="n">
        <v>13</v>
      </c>
      <c r="E10625" s="4" t="n">
        <v>46.61</v>
      </c>
      <c r="F10625" s="4" t="n">
        <v>605.93</v>
      </c>
      <c r="G10625" s="4" t="n">
        <f aca="false">INDEX(Data_Products!$D$2:$D$33,MATCH(C10625,Data_Products!$A$2:$A$33,0))</f>
        <v>36.87</v>
      </c>
      <c r="H10625" s="4" t="str">
        <f aca="false">INDEX(Data_Products!$C$2:$C$33,MATCH(C10625,Data_Products!$A$2:$A$33,0))</f>
        <v>Landscaping</v>
      </c>
      <c r="I10625" s="10" t="n">
        <f aca="false">D10625*(E10625-G10625)</f>
        <v>126.62</v>
      </c>
      <c r="J10625" s="11" t="n">
        <f aca="false">IFERROR(I10625/F10625,0)</f>
        <v>0.208968032611028</v>
      </c>
      <c r="K10625" s="4" t="str">
        <f aca="false">IFERROR(INDEX(Data_Orders!$F$2:$F$4727,MATCH(B10625,Data_Orders!$A$2:$A$4727,0)),"")</f>
        <v>Trade Account</v>
      </c>
      <c r="L10625" s="4" t="str">
        <f aca="false">IFERROR(INDEX(Data_Orders!$D$2:$D$4727,MATCH(B10625,Data_Orders!$A$2:$A$4727,0)),"")</f>
        <v>Birmingham South</v>
      </c>
    </row>
    <row r="10626" customFormat="false" ht="15" hidden="false" customHeight="false" outlineLevel="0" collapsed="false">
      <c r="A10626" s="4" t="s">
        <v>16442</v>
      </c>
      <c r="B10626" s="4" t="s">
        <v>4638</v>
      </c>
      <c r="C10626" s="4" t="s">
        <v>1061</v>
      </c>
      <c r="D10626" s="4" t="n">
        <v>14</v>
      </c>
      <c r="E10626" s="4" t="n">
        <v>145.57</v>
      </c>
      <c r="F10626" s="4" t="n">
        <v>2037.98</v>
      </c>
      <c r="G10626" s="4" t="n">
        <f aca="false">INDEX(Data_Products!$D$2:$D$33,MATCH(C10626,Data_Products!$A$2:$A$33,0))</f>
        <v>119.29</v>
      </c>
      <c r="H10626" s="4" t="str">
        <f aca="false">INDEX(Data_Products!$C$2:$C$33,MATCH(C10626,Data_Products!$A$2:$A$33,0))</f>
        <v>Plumbing &amp; Drainage</v>
      </c>
      <c r="I10626" s="10" t="n">
        <f aca="false">D10626*(E10626-G10626)</f>
        <v>367.92</v>
      </c>
      <c r="J10626" s="11" t="n">
        <f aca="false">IFERROR(I10626/F10626,0)</f>
        <v>0.180531702960775</v>
      </c>
      <c r="K10626" s="4" t="str">
        <f aca="false">IFERROR(INDEX(Data_Orders!$F$2:$F$4727,MATCH(B10626,Data_Orders!$A$2:$A$4727,0)),"")</f>
        <v>Trade Account</v>
      </c>
      <c r="L10626" s="4" t="str">
        <f aca="false">IFERROR(INDEX(Data_Orders!$D$2:$D$4727,MATCH(B10626,Data_Orders!$A$2:$A$4727,0)),"")</f>
        <v>Birmingham South</v>
      </c>
    </row>
    <row r="10627" customFormat="false" ht="15" hidden="false" customHeight="false" outlineLevel="0" collapsed="false">
      <c r="A10627" s="4" t="s">
        <v>16443</v>
      </c>
      <c r="B10627" s="4" t="s">
        <v>4639</v>
      </c>
      <c r="C10627" s="4" t="s">
        <v>1061</v>
      </c>
      <c r="D10627" s="4" t="n">
        <v>14</v>
      </c>
      <c r="E10627" s="4" t="n">
        <v>145.57</v>
      </c>
      <c r="F10627" s="4" t="n">
        <v>2037.98</v>
      </c>
      <c r="G10627" s="4" t="n">
        <f aca="false">INDEX(Data_Products!$D$2:$D$33,MATCH(C10627,Data_Products!$A$2:$A$33,0))</f>
        <v>119.29</v>
      </c>
      <c r="H10627" s="4" t="str">
        <f aca="false">INDEX(Data_Products!$C$2:$C$33,MATCH(C10627,Data_Products!$A$2:$A$33,0))</f>
        <v>Plumbing &amp; Drainage</v>
      </c>
      <c r="I10627" s="10" t="n">
        <f aca="false">D10627*(E10627-G10627)</f>
        <v>367.92</v>
      </c>
      <c r="J10627" s="11" t="n">
        <f aca="false">IFERROR(I10627/F10627,0)</f>
        <v>0.180531702960775</v>
      </c>
      <c r="K10627" s="4" t="str">
        <f aca="false">IFERROR(INDEX(Data_Orders!$F$2:$F$4727,MATCH(B10627,Data_Orders!$A$2:$A$4727,0)),"")</f>
        <v>Trade Account</v>
      </c>
      <c r="L10627" s="4" t="str">
        <f aca="false">IFERROR(INDEX(Data_Orders!$D$2:$D$4727,MATCH(B10627,Data_Orders!$A$2:$A$4727,0)),"")</f>
        <v>Birmingham South</v>
      </c>
    </row>
    <row r="10628" customFormat="false" ht="15" hidden="false" customHeight="false" outlineLevel="0" collapsed="false">
      <c r="A10628" s="4" t="s">
        <v>16444</v>
      </c>
      <c r="B10628" s="4" t="s">
        <v>4639</v>
      </c>
      <c r="C10628" s="4" t="s">
        <v>1013</v>
      </c>
      <c r="D10628" s="4" t="n">
        <v>12</v>
      </c>
      <c r="E10628" s="4" t="n">
        <v>240.92</v>
      </c>
      <c r="F10628" s="4" t="n">
        <v>2891.04</v>
      </c>
      <c r="G10628" s="4" t="n">
        <f aca="false">INDEX(Data_Products!$D$2:$D$33,MATCH(C10628,Data_Products!$A$2:$A$33,0))</f>
        <v>168.32</v>
      </c>
      <c r="H10628" s="4" t="str">
        <f aca="false">INDEX(Data_Products!$C$2:$C$33,MATCH(C10628,Data_Products!$A$2:$A$33,0))</f>
        <v>Timber</v>
      </c>
      <c r="I10628" s="10" t="n">
        <f aca="false">D10628*(E10628-G10628)</f>
        <v>871.2</v>
      </c>
      <c r="J10628" s="11" t="n">
        <f aca="false">IFERROR(I10628/F10628,0)</f>
        <v>0.301344844761747</v>
      </c>
      <c r="K10628" s="4" t="str">
        <f aca="false">IFERROR(INDEX(Data_Orders!$F$2:$F$4727,MATCH(B10628,Data_Orders!$A$2:$A$4727,0)),"")</f>
        <v>Trade Account</v>
      </c>
      <c r="L10628" s="4" t="str">
        <f aca="false">IFERROR(INDEX(Data_Orders!$D$2:$D$4727,MATCH(B10628,Data_Orders!$A$2:$A$4727,0)),"")</f>
        <v>Birmingham South</v>
      </c>
    </row>
    <row r="10629" customFormat="false" ht="15" hidden="false" customHeight="false" outlineLevel="0" collapsed="false">
      <c r="A10629" s="4" t="s">
        <v>16445</v>
      </c>
      <c r="B10629" s="4" t="s">
        <v>4639</v>
      </c>
      <c r="C10629" s="4" t="s">
        <v>1046</v>
      </c>
      <c r="D10629" s="4" t="n">
        <v>10</v>
      </c>
      <c r="E10629" s="4" t="n">
        <v>154.02</v>
      </c>
      <c r="F10629" s="4" t="n">
        <v>1540.2</v>
      </c>
      <c r="G10629" s="4" t="n">
        <f aca="false">INDEX(Data_Products!$D$2:$D$33,MATCH(C10629,Data_Products!$A$2:$A$33,0))</f>
        <v>102.1</v>
      </c>
      <c r="H10629" s="4" t="str">
        <f aca="false">INDEX(Data_Products!$C$2:$C$33,MATCH(C10629,Data_Products!$A$2:$A$33,0))</f>
        <v>Tools &amp; Fixings</v>
      </c>
      <c r="I10629" s="10" t="n">
        <f aca="false">D10629*(E10629-G10629)</f>
        <v>519.2</v>
      </c>
      <c r="J10629" s="11" t="n">
        <f aca="false">IFERROR(I10629/F10629,0)</f>
        <v>0.337099078041813</v>
      </c>
      <c r="K10629" s="4" t="str">
        <f aca="false">IFERROR(INDEX(Data_Orders!$F$2:$F$4727,MATCH(B10629,Data_Orders!$A$2:$A$4727,0)),"")</f>
        <v>Trade Account</v>
      </c>
      <c r="L10629" s="4" t="str">
        <f aca="false">IFERROR(INDEX(Data_Orders!$D$2:$D$4727,MATCH(B10629,Data_Orders!$A$2:$A$4727,0)),"")</f>
        <v>Birmingham South</v>
      </c>
    </row>
    <row r="10630" customFormat="false" ht="15" hidden="false" customHeight="false" outlineLevel="0" collapsed="false">
      <c r="A10630" s="4" t="s">
        <v>16446</v>
      </c>
      <c r="B10630" s="4" t="s">
        <v>4640</v>
      </c>
      <c r="C10630" s="4" t="s">
        <v>1026</v>
      </c>
      <c r="D10630" s="4" t="n">
        <v>6</v>
      </c>
      <c r="E10630" s="4" t="n">
        <v>184.05</v>
      </c>
      <c r="F10630" s="4" t="n">
        <v>1104.3</v>
      </c>
      <c r="G10630" s="4" t="n">
        <f aca="false">INDEX(Data_Products!$D$2:$D$33,MATCH(C10630,Data_Products!$A$2:$A$33,0))</f>
        <v>147.44</v>
      </c>
      <c r="H10630" s="4" t="str">
        <f aca="false">INDEX(Data_Products!$C$2:$C$33,MATCH(C10630,Data_Products!$A$2:$A$33,0))</f>
        <v>Cement &amp; Aggregates</v>
      </c>
      <c r="I10630" s="10" t="n">
        <f aca="false">D10630*(E10630-G10630)</f>
        <v>219.66</v>
      </c>
      <c r="J10630" s="11" t="n">
        <f aca="false">IFERROR(I10630/F10630,0)</f>
        <v>0.19891333876664</v>
      </c>
      <c r="K10630" s="4" t="str">
        <f aca="false">IFERROR(INDEX(Data_Orders!$F$2:$F$4727,MATCH(B10630,Data_Orders!$A$2:$A$4727,0)),"")</f>
        <v>Trade Account</v>
      </c>
      <c r="L10630" s="4" t="str">
        <f aca="false">IFERROR(INDEX(Data_Orders!$D$2:$D$4727,MATCH(B10630,Data_Orders!$A$2:$A$4727,0)),"")</f>
        <v>Birmingham South</v>
      </c>
    </row>
    <row r="10631" customFormat="false" ht="15" hidden="false" customHeight="false" outlineLevel="0" collapsed="false">
      <c r="A10631" s="4" t="s">
        <v>16447</v>
      </c>
      <c r="B10631" s="4" t="s">
        <v>4640</v>
      </c>
      <c r="C10631" s="4" t="s">
        <v>1061</v>
      </c>
      <c r="D10631" s="4" t="n">
        <v>13</v>
      </c>
      <c r="E10631" s="4" t="n">
        <v>145.57</v>
      </c>
      <c r="F10631" s="4" t="n">
        <v>1892.41</v>
      </c>
      <c r="G10631" s="4" t="n">
        <f aca="false">INDEX(Data_Products!$D$2:$D$33,MATCH(C10631,Data_Products!$A$2:$A$33,0))</f>
        <v>119.29</v>
      </c>
      <c r="H10631" s="4" t="str">
        <f aca="false">INDEX(Data_Products!$C$2:$C$33,MATCH(C10631,Data_Products!$A$2:$A$33,0))</f>
        <v>Plumbing &amp; Drainage</v>
      </c>
      <c r="I10631" s="10" t="n">
        <f aca="false">D10631*(E10631-G10631)</f>
        <v>341.64</v>
      </c>
      <c r="J10631" s="11" t="n">
        <f aca="false">IFERROR(I10631/F10631,0)</f>
        <v>0.180531702960775</v>
      </c>
      <c r="K10631" s="4" t="str">
        <f aca="false">IFERROR(INDEX(Data_Orders!$F$2:$F$4727,MATCH(B10631,Data_Orders!$A$2:$A$4727,0)),"")</f>
        <v>Trade Account</v>
      </c>
      <c r="L10631" s="4" t="str">
        <f aca="false">IFERROR(INDEX(Data_Orders!$D$2:$D$4727,MATCH(B10631,Data_Orders!$A$2:$A$4727,0)),"")</f>
        <v>Birmingham South</v>
      </c>
    </row>
    <row r="10632" customFormat="false" ht="15" hidden="false" customHeight="false" outlineLevel="0" collapsed="false">
      <c r="A10632" s="4" t="s">
        <v>16448</v>
      </c>
      <c r="B10632" s="4" t="s">
        <v>4640</v>
      </c>
      <c r="C10632" s="4" t="s">
        <v>1048</v>
      </c>
      <c r="D10632" s="4" t="n">
        <v>20</v>
      </c>
      <c r="E10632" s="4" t="n">
        <v>112.72</v>
      </c>
      <c r="F10632" s="4" t="n">
        <v>2254.4</v>
      </c>
      <c r="G10632" s="4" t="n">
        <f aca="false">INDEX(Data_Products!$D$2:$D$33,MATCH(C10632,Data_Products!$A$2:$A$33,0))</f>
        <v>83.21</v>
      </c>
      <c r="H10632" s="4" t="str">
        <f aca="false">INDEX(Data_Products!$C$2:$C$33,MATCH(C10632,Data_Products!$A$2:$A$33,0))</f>
        <v>Tools &amp; Fixings</v>
      </c>
      <c r="I10632" s="10" t="n">
        <f aca="false">D10632*(E10632-G10632)</f>
        <v>590.2</v>
      </c>
      <c r="J10632" s="11" t="n">
        <f aca="false">IFERROR(I10632/F10632,0)</f>
        <v>0.26179914833215</v>
      </c>
      <c r="K10632" s="4" t="str">
        <f aca="false">IFERROR(INDEX(Data_Orders!$F$2:$F$4727,MATCH(B10632,Data_Orders!$A$2:$A$4727,0)),"")</f>
        <v>Trade Account</v>
      </c>
      <c r="L10632" s="4" t="str">
        <f aca="false">IFERROR(INDEX(Data_Orders!$D$2:$D$4727,MATCH(B10632,Data_Orders!$A$2:$A$4727,0)),"")</f>
        <v>Birmingham South</v>
      </c>
    </row>
    <row r="10633" customFormat="false" ht="15" hidden="false" customHeight="false" outlineLevel="0" collapsed="false">
      <c r="A10633" s="4" t="s">
        <v>16449</v>
      </c>
      <c r="B10633" s="4" t="s">
        <v>4641</v>
      </c>
      <c r="C10633" s="4" t="s">
        <v>1068</v>
      </c>
      <c r="D10633" s="4" t="n">
        <v>12</v>
      </c>
      <c r="E10633" s="4" t="n">
        <v>86.28</v>
      </c>
      <c r="F10633" s="4" t="n">
        <v>1035.36</v>
      </c>
      <c r="G10633" s="4" t="n">
        <f aca="false">INDEX(Data_Products!$D$2:$D$33,MATCH(C10633,Data_Products!$A$2:$A$33,0))</f>
        <v>68.55</v>
      </c>
      <c r="H10633" s="4" t="str">
        <f aca="false">INDEX(Data_Products!$C$2:$C$33,MATCH(C10633,Data_Products!$A$2:$A$33,0))</f>
        <v>Plumbing &amp; Drainage</v>
      </c>
      <c r="I10633" s="10" t="n">
        <f aca="false">D10633*(E10633-G10633)</f>
        <v>212.76</v>
      </c>
      <c r="J10633" s="11" t="n">
        <f aca="false">IFERROR(I10633/F10633,0)</f>
        <v>0.205493741307371</v>
      </c>
      <c r="K10633" s="4" t="str">
        <f aca="false">IFERROR(INDEX(Data_Orders!$F$2:$F$4727,MATCH(B10633,Data_Orders!$A$2:$A$4727,0)),"")</f>
        <v>Contractor</v>
      </c>
      <c r="L10633" s="4" t="str">
        <f aca="false">IFERROR(INDEX(Data_Orders!$D$2:$D$4727,MATCH(B10633,Data_Orders!$A$2:$A$4727,0)),"")</f>
        <v>Nuneaton</v>
      </c>
    </row>
    <row r="10634" customFormat="false" ht="15" hidden="false" customHeight="false" outlineLevel="0" collapsed="false">
      <c r="A10634" s="4" t="s">
        <v>16450</v>
      </c>
      <c r="B10634" s="4" t="s">
        <v>4641</v>
      </c>
      <c r="C10634" s="4" t="s">
        <v>1010</v>
      </c>
      <c r="D10634" s="4" t="n">
        <v>6</v>
      </c>
      <c r="E10634" s="4" t="n">
        <v>135.95</v>
      </c>
      <c r="F10634" s="4" t="n">
        <v>815.7</v>
      </c>
      <c r="G10634" s="4" t="n">
        <f aca="false">INDEX(Data_Products!$D$2:$D$33,MATCH(C10634,Data_Products!$A$2:$A$33,0))</f>
        <v>111.1</v>
      </c>
      <c r="H10634" s="4" t="str">
        <f aca="false">INDEX(Data_Products!$C$2:$C$33,MATCH(C10634,Data_Products!$A$2:$A$33,0))</f>
        <v>Timber</v>
      </c>
      <c r="I10634" s="10" t="n">
        <f aca="false">D10634*(E10634-G10634)</f>
        <v>149.1</v>
      </c>
      <c r="J10634" s="11" t="n">
        <f aca="false">IFERROR(I10634/F10634,0)</f>
        <v>0.18278778962854</v>
      </c>
      <c r="K10634" s="4" t="str">
        <f aca="false">IFERROR(INDEX(Data_Orders!$F$2:$F$4727,MATCH(B10634,Data_Orders!$A$2:$A$4727,0)),"")</f>
        <v>Contractor</v>
      </c>
      <c r="L10634" s="4" t="str">
        <f aca="false">IFERROR(INDEX(Data_Orders!$D$2:$D$4727,MATCH(B10634,Data_Orders!$A$2:$A$4727,0)),"")</f>
        <v>Nuneaton</v>
      </c>
    </row>
    <row r="10635" customFormat="false" ht="15" hidden="false" customHeight="false" outlineLevel="0" collapsed="false">
      <c r="A10635" s="4" t="s">
        <v>16451</v>
      </c>
      <c r="B10635" s="4" t="s">
        <v>4641</v>
      </c>
      <c r="C10635" s="4" t="s">
        <v>1050</v>
      </c>
      <c r="D10635" s="4" t="n">
        <v>18</v>
      </c>
      <c r="E10635" s="4" t="n">
        <v>238.63</v>
      </c>
      <c r="F10635" s="4" t="n">
        <v>4295.34</v>
      </c>
      <c r="G10635" s="4" t="n">
        <f aca="false">INDEX(Data_Products!$D$2:$D$33,MATCH(C10635,Data_Products!$A$2:$A$33,0))</f>
        <v>148.91</v>
      </c>
      <c r="H10635" s="4" t="str">
        <f aca="false">INDEX(Data_Products!$C$2:$C$33,MATCH(C10635,Data_Products!$A$2:$A$33,0))</f>
        <v>Tools &amp; Fixings</v>
      </c>
      <c r="I10635" s="10" t="n">
        <f aca="false">D10635*(E10635-G10635)</f>
        <v>1614.96</v>
      </c>
      <c r="J10635" s="11" t="n">
        <f aca="false">IFERROR(I10635/F10635,0)</f>
        <v>0.375979549930855</v>
      </c>
      <c r="K10635" s="4" t="str">
        <f aca="false">IFERROR(INDEX(Data_Orders!$F$2:$F$4727,MATCH(B10635,Data_Orders!$A$2:$A$4727,0)),"")</f>
        <v>Contractor</v>
      </c>
      <c r="L10635" s="4" t="str">
        <f aca="false">IFERROR(INDEX(Data_Orders!$D$2:$D$4727,MATCH(B10635,Data_Orders!$A$2:$A$4727,0)),"")</f>
        <v>Nuneaton</v>
      </c>
    </row>
    <row r="10636" customFormat="false" ht="15" hidden="false" customHeight="false" outlineLevel="0" collapsed="false">
      <c r="A10636" s="4" t="s">
        <v>16452</v>
      </c>
      <c r="B10636" s="4" t="s">
        <v>4642</v>
      </c>
      <c r="C10636" s="4" t="s">
        <v>1039</v>
      </c>
      <c r="D10636" s="4" t="n">
        <v>14</v>
      </c>
      <c r="E10636" s="4" t="n">
        <v>160.41</v>
      </c>
      <c r="F10636" s="4" t="n">
        <v>2245.74</v>
      </c>
      <c r="G10636" s="4" t="n">
        <f aca="false">INDEX(Data_Products!$D$2:$D$33,MATCH(C10636,Data_Products!$A$2:$A$33,0))</f>
        <v>99.74</v>
      </c>
      <c r="H10636" s="4" t="str">
        <f aca="false">INDEX(Data_Products!$C$2:$C$33,MATCH(C10636,Data_Products!$A$2:$A$33,0))</f>
        <v>Insulation</v>
      </c>
      <c r="I10636" s="10" t="n">
        <f aca="false">D10636*(E10636-G10636)</f>
        <v>849.38</v>
      </c>
      <c r="J10636" s="11" t="n">
        <f aca="false">IFERROR(I10636/F10636,0)</f>
        <v>0.378218315566361</v>
      </c>
      <c r="K10636" s="4" t="str">
        <f aca="false">IFERROR(INDEX(Data_Orders!$F$2:$F$4727,MATCH(B10636,Data_Orders!$A$2:$A$4727,0)),"")</f>
        <v>Trade Account</v>
      </c>
      <c r="L10636" s="4" t="str">
        <f aca="false">IFERROR(INDEX(Data_Orders!$D$2:$D$4727,MATCH(B10636,Data_Orders!$A$2:$A$4727,0)),"")</f>
        <v>Binley (Coventry)</v>
      </c>
    </row>
    <row r="10637" customFormat="false" ht="15" hidden="false" customHeight="false" outlineLevel="0" collapsed="false">
      <c r="A10637" s="4" t="s">
        <v>16453</v>
      </c>
      <c r="B10637" s="4" t="s">
        <v>4642</v>
      </c>
      <c r="C10637" s="4" t="s">
        <v>1066</v>
      </c>
      <c r="D10637" s="4" t="n">
        <v>10</v>
      </c>
      <c r="E10637" s="4" t="n">
        <v>209.69</v>
      </c>
      <c r="F10637" s="4" t="n">
        <v>2096.9</v>
      </c>
      <c r="G10637" s="4" t="n">
        <f aca="false">INDEX(Data_Products!$D$2:$D$33,MATCH(C10637,Data_Products!$A$2:$A$33,0))</f>
        <v>144.38</v>
      </c>
      <c r="H10637" s="4" t="str">
        <f aca="false">INDEX(Data_Products!$C$2:$C$33,MATCH(C10637,Data_Products!$A$2:$A$33,0))</f>
        <v>Plumbing &amp; Drainage</v>
      </c>
      <c r="I10637" s="10" t="n">
        <f aca="false">D10637*(E10637-G10637)</f>
        <v>653.1</v>
      </c>
      <c r="J10637" s="11" t="n">
        <f aca="false">IFERROR(I10637/F10637,0)</f>
        <v>0.311459773952024</v>
      </c>
      <c r="K10637" s="4" t="str">
        <f aca="false">IFERROR(INDEX(Data_Orders!$F$2:$F$4727,MATCH(B10637,Data_Orders!$A$2:$A$4727,0)),"")</f>
        <v>Trade Account</v>
      </c>
      <c r="L10637" s="4" t="str">
        <f aca="false">IFERROR(INDEX(Data_Orders!$D$2:$D$4727,MATCH(B10637,Data_Orders!$A$2:$A$4727,0)),"")</f>
        <v>Binley (Coventry)</v>
      </c>
    </row>
    <row r="10638" customFormat="false" ht="15" hidden="false" customHeight="false" outlineLevel="0" collapsed="false">
      <c r="A10638" s="4" t="s">
        <v>16454</v>
      </c>
      <c r="B10638" s="4" t="s">
        <v>4642</v>
      </c>
      <c r="C10638" s="4" t="s">
        <v>1073</v>
      </c>
      <c r="D10638" s="4" t="n">
        <v>11</v>
      </c>
      <c r="E10638" s="4" t="n">
        <v>231.05</v>
      </c>
      <c r="F10638" s="4" t="n">
        <v>2541.55</v>
      </c>
      <c r="G10638" s="4" t="n">
        <f aca="false">INDEX(Data_Products!$D$2:$D$33,MATCH(C10638,Data_Products!$A$2:$A$33,0))</f>
        <v>148.29</v>
      </c>
      <c r="H10638" s="4" t="str">
        <f aca="false">INDEX(Data_Products!$C$2:$C$33,MATCH(C10638,Data_Products!$A$2:$A$33,0))</f>
        <v>Landscaping</v>
      </c>
      <c r="I10638" s="10" t="n">
        <f aca="false">D10638*(E10638-G10638)</f>
        <v>910.36</v>
      </c>
      <c r="J10638" s="11" t="n">
        <f aca="false">IFERROR(I10638/F10638,0)</f>
        <v>0.358190867777537</v>
      </c>
      <c r="K10638" s="4" t="str">
        <f aca="false">IFERROR(INDEX(Data_Orders!$F$2:$F$4727,MATCH(B10638,Data_Orders!$A$2:$A$4727,0)),"")</f>
        <v>Trade Account</v>
      </c>
      <c r="L10638" s="4" t="str">
        <f aca="false">IFERROR(INDEX(Data_Orders!$D$2:$D$4727,MATCH(B10638,Data_Orders!$A$2:$A$4727,0)),"")</f>
        <v>Binley (Coventry)</v>
      </c>
    </row>
    <row r="10639" customFormat="false" ht="15" hidden="false" customHeight="false" outlineLevel="0" collapsed="false">
      <c r="A10639" s="4" t="s">
        <v>16455</v>
      </c>
      <c r="B10639" s="4" t="s">
        <v>4642</v>
      </c>
      <c r="C10639" s="4" t="s">
        <v>1052</v>
      </c>
      <c r="D10639" s="4" t="n">
        <v>7</v>
      </c>
      <c r="E10639" s="4" t="n">
        <v>205.71</v>
      </c>
      <c r="F10639" s="4" t="n">
        <v>1439.97</v>
      </c>
      <c r="G10639" s="4" t="n">
        <f aca="false">INDEX(Data_Products!$D$2:$D$33,MATCH(C10639,Data_Products!$A$2:$A$33,0))</f>
        <v>152.29</v>
      </c>
      <c r="H10639" s="4" t="str">
        <f aca="false">INDEX(Data_Products!$C$2:$C$33,MATCH(C10639,Data_Products!$A$2:$A$33,0))</f>
        <v>Roofing</v>
      </c>
      <c r="I10639" s="10" t="n">
        <f aca="false">D10639*(E10639-G10639)</f>
        <v>373.94</v>
      </c>
      <c r="J10639" s="11" t="n">
        <f aca="false">IFERROR(I10639/F10639,0)</f>
        <v>0.259685965679841</v>
      </c>
      <c r="K10639" s="4" t="str">
        <f aca="false">IFERROR(INDEX(Data_Orders!$F$2:$F$4727,MATCH(B10639,Data_Orders!$A$2:$A$4727,0)),"")</f>
        <v>Trade Account</v>
      </c>
      <c r="L10639" s="4" t="str">
        <f aca="false">IFERROR(INDEX(Data_Orders!$D$2:$D$4727,MATCH(B10639,Data_Orders!$A$2:$A$4727,0)),"")</f>
        <v>Binley (Coventry)</v>
      </c>
    </row>
    <row r="10640" customFormat="false" ht="15" hidden="false" customHeight="false" outlineLevel="0" collapsed="false">
      <c r="A10640" s="4" t="s">
        <v>16456</v>
      </c>
      <c r="B10640" s="4" t="s">
        <v>4642</v>
      </c>
      <c r="C10640" s="4" t="s">
        <v>1070</v>
      </c>
      <c r="D10640" s="4" t="n">
        <v>11</v>
      </c>
      <c r="E10640" s="4" t="n">
        <v>230.32</v>
      </c>
      <c r="F10640" s="4" t="n">
        <v>2533.52</v>
      </c>
      <c r="G10640" s="4" t="n">
        <f aca="false">INDEX(Data_Products!$D$2:$D$33,MATCH(C10640,Data_Products!$A$2:$A$33,0))</f>
        <v>161.64</v>
      </c>
      <c r="H10640" s="4" t="str">
        <f aca="false">INDEX(Data_Products!$C$2:$C$33,MATCH(C10640,Data_Products!$A$2:$A$33,0))</f>
        <v>Landscaping</v>
      </c>
      <c r="I10640" s="10" t="n">
        <f aca="false">D10640*(E10640-G10640)</f>
        <v>755.48</v>
      </c>
      <c r="J10640" s="11" t="n">
        <f aca="false">IFERROR(I10640/F10640,0)</f>
        <v>0.298193817297673</v>
      </c>
      <c r="K10640" s="4" t="str">
        <f aca="false">IFERROR(INDEX(Data_Orders!$F$2:$F$4727,MATCH(B10640,Data_Orders!$A$2:$A$4727,0)),"")</f>
        <v>Trade Account</v>
      </c>
      <c r="L10640" s="4" t="str">
        <f aca="false">IFERROR(INDEX(Data_Orders!$D$2:$D$4727,MATCH(B10640,Data_Orders!$A$2:$A$4727,0)),"")</f>
        <v>Binley (Coventry)</v>
      </c>
    </row>
    <row r="10641" customFormat="false" ht="15" hidden="false" customHeight="false" outlineLevel="0" collapsed="false">
      <c r="A10641" s="4" t="s">
        <v>16457</v>
      </c>
      <c r="B10641" s="4" t="s">
        <v>4643</v>
      </c>
      <c r="C10641" s="4" t="s">
        <v>1068</v>
      </c>
      <c r="D10641" s="4" t="n">
        <v>16</v>
      </c>
      <c r="E10641" s="4" t="n">
        <v>86.28</v>
      </c>
      <c r="F10641" s="4" t="n">
        <v>1380.48</v>
      </c>
      <c r="G10641" s="4" t="n">
        <f aca="false">INDEX(Data_Products!$D$2:$D$33,MATCH(C10641,Data_Products!$A$2:$A$33,0))</f>
        <v>68.55</v>
      </c>
      <c r="H10641" s="4" t="str">
        <f aca="false">INDEX(Data_Products!$C$2:$C$33,MATCH(C10641,Data_Products!$A$2:$A$33,0))</f>
        <v>Plumbing &amp; Drainage</v>
      </c>
      <c r="I10641" s="10" t="n">
        <f aca="false">D10641*(E10641-G10641)</f>
        <v>283.68</v>
      </c>
      <c r="J10641" s="11" t="n">
        <f aca="false">IFERROR(I10641/F10641,0)</f>
        <v>0.205493741307371</v>
      </c>
      <c r="K10641" s="4" t="str">
        <f aca="false">IFERROR(INDEX(Data_Orders!$F$2:$F$4727,MATCH(B10641,Data_Orders!$A$2:$A$4727,0)),"")</f>
        <v>Trade Account</v>
      </c>
      <c r="L10641" s="4" t="str">
        <f aca="false">IFERROR(INDEX(Data_Orders!$D$2:$D$4727,MATCH(B10641,Data_Orders!$A$2:$A$4727,0)),"")</f>
        <v>Binley (Coventry)</v>
      </c>
    </row>
    <row r="10642" customFormat="false" ht="15" hidden="false" customHeight="false" outlineLevel="0" collapsed="false">
      <c r="A10642" s="4" t="s">
        <v>16458</v>
      </c>
      <c r="B10642" s="4" t="s">
        <v>4644</v>
      </c>
      <c r="C10642" s="4" t="s">
        <v>1013</v>
      </c>
      <c r="D10642" s="4" t="n">
        <v>4</v>
      </c>
      <c r="E10642" s="4" t="n">
        <v>240.92</v>
      </c>
      <c r="F10642" s="4" t="n">
        <v>963.68</v>
      </c>
      <c r="G10642" s="4" t="n">
        <f aca="false">INDEX(Data_Products!$D$2:$D$33,MATCH(C10642,Data_Products!$A$2:$A$33,0))</f>
        <v>168.32</v>
      </c>
      <c r="H10642" s="4" t="str">
        <f aca="false">INDEX(Data_Products!$C$2:$C$33,MATCH(C10642,Data_Products!$A$2:$A$33,0))</f>
        <v>Timber</v>
      </c>
      <c r="I10642" s="10" t="n">
        <f aca="false">D10642*(E10642-G10642)</f>
        <v>290.4</v>
      </c>
      <c r="J10642" s="11" t="n">
        <f aca="false">IFERROR(I10642/F10642,0)</f>
        <v>0.301344844761747</v>
      </c>
      <c r="K10642" s="4" t="str">
        <f aca="false">IFERROR(INDEX(Data_Orders!$F$2:$F$4727,MATCH(B10642,Data_Orders!$A$2:$A$4727,0)),"")</f>
        <v>Trade Account</v>
      </c>
      <c r="L10642" s="4" t="str">
        <f aca="false">IFERROR(INDEX(Data_Orders!$D$2:$D$4727,MATCH(B10642,Data_Orders!$A$2:$A$4727,0)),"")</f>
        <v>Binley (Coventry)</v>
      </c>
    </row>
    <row r="10643" customFormat="false" ht="15" hidden="false" customHeight="false" outlineLevel="0" collapsed="false">
      <c r="A10643" s="4" t="s">
        <v>16459</v>
      </c>
      <c r="B10643" s="4" t="s">
        <v>4644</v>
      </c>
      <c r="C10643" s="4" t="s">
        <v>1028</v>
      </c>
      <c r="D10643" s="4" t="n">
        <v>18</v>
      </c>
      <c r="E10643" s="4" t="n">
        <v>118.79</v>
      </c>
      <c r="F10643" s="4" t="n">
        <v>2138.22</v>
      </c>
      <c r="G10643" s="4" t="n">
        <f aca="false">INDEX(Data_Products!$D$2:$D$33,MATCH(C10643,Data_Products!$A$2:$A$33,0))</f>
        <v>81.07</v>
      </c>
      <c r="H10643" s="4" t="str">
        <f aca="false">INDEX(Data_Products!$C$2:$C$33,MATCH(C10643,Data_Products!$A$2:$A$33,0))</f>
        <v>Cement &amp; Aggregates</v>
      </c>
      <c r="I10643" s="10" t="n">
        <f aca="false">D10643*(E10643-G10643)</f>
        <v>678.96</v>
      </c>
      <c r="J10643" s="11" t="n">
        <f aca="false">IFERROR(I10643/F10643,0)</f>
        <v>0.317535146056066</v>
      </c>
      <c r="K10643" s="4" t="str">
        <f aca="false">IFERROR(INDEX(Data_Orders!$F$2:$F$4727,MATCH(B10643,Data_Orders!$A$2:$A$4727,0)),"")</f>
        <v>Trade Account</v>
      </c>
      <c r="L10643" s="4" t="str">
        <f aca="false">IFERROR(INDEX(Data_Orders!$D$2:$D$4727,MATCH(B10643,Data_Orders!$A$2:$A$4727,0)),"")</f>
        <v>Binley (Coventry)</v>
      </c>
    </row>
    <row r="10644" customFormat="false" ht="15" hidden="false" customHeight="false" outlineLevel="0" collapsed="false">
      <c r="A10644" s="4" t="s">
        <v>16460</v>
      </c>
      <c r="B10644" s="4" t="s">
        <v>4644</v>
      </c>
      <c r="C10644" s="4" t="s">
        <v>1041</v>
      </c>
      <c r="D10644" s="4" t="n">
        <v>17</v>
      </c>
      <c r="E10644" s="4" t="n">
        <v>242.75</v>
      </c>
      <c r="F10644" s="4" t="n">
        <v>4126.75</v>
      </c>
      <c r="G10644" s="4" t="n">
        <f aca="false">INDEX(Data_Products!$D$2:$D$33,MATCH(C10644,Data_Products!$A$2:$A$33,0))</f>
        <v>142.94</v>
      </c>
      <c r="H10644" s="4" t="str">
        <f aca="false">INDEX(Data_Products!$C$2:$C$33,MATCH(C10644,Data_Products!$A$2:$A$33,0))</f>
        <v>Tools &amp; Fixings</v>
      </c>
      <c r="I10644" s="10" t="n">
        <f aca="false">D10644*(E10644-G10644)</f>
        <v>1696.77</v>
      </c>
      <c r="J10644" s="11" t="n">
        <f aca="false">IFERROR(I10644/F10644,0)</f>
        <v>0.411163748712667</v>
      </c>
      <c r="K10644" s="4" t="str">
        <f aca="false">IFERROR(INDEX(Data_Orders!$F$2:$F$4727,MATCH(B10644,Data_Orders!$A$2:$A$4727,0)),"")</f>
        <v>Trade Account</v>
      </c>
      <c r="L10644" s="4" t="str">
        <f aca="false">IFERROR(INDEX(Data_Orders!$D$2:$D$4727,MATCH(B10644,Data_Orders!$A$2:$A$4727,0)),"")</f>
        <v>Binley (Coventry)</v>
      </c>
    </row>
    <row r="10645" customFormat="false" ht="15" hidden="false" customHeight="false" outlineLevel="0" collapsed="false">
      <c r="A10645" s="4" t="s">
        <v>16461</v>
      </c>
      <c r="B10645" s="4" t="s">
        <v>4645</v>
      </c>
      <c r="C10645" s="4" t="s">
        <v>1013</v>
      </c>
      <c r="D10645" s="4" t="n">
        <v>19</v>
      </c>
      <c r="E10645" s="4" t="n">
        <v>240.92</v>
      </c>
      <c r="F10645" s="4" t="n">
        <v>4577.48</v>
      </c>
      <c r="G10645" s="4" t="n">
        <f aca="false">INDEX(Data_Products!$D$2:$D$33,MATCH(C10645,Data_Products!$A$2:$A$33,0))</f>
        <v>168.32</v>
      </c>
      <c r="H10645" s="4" t="str">
        <f aca="false">INDEX(Data_Products!$C$2:$C$33,MATCH(C10645,Data_Products!$A$2:$A$33,0))</f>
        <v>Timber</v>
      </c>
      <c r="I10645" s="10" t="n">
        <f aca="false">D10645*(E10645-G10645)</f>
        <v>1379.4</v>
      </c>
      <c r="J10645" s="11" t="n">
        <f aca="false">IFERROR(I10645/F10645,0)</f>
        <v>0.301344844761747</v>
      </c>
      <c r="K10645" s="4" t="str">
        <f aca="false">IFERROR(INDEX(Data_Orders!$F$2:$F$4727,MATCH(B10645,Data_Orders!$A$2:$A$4727,0)),"")</f>
        <v>Trade Account</v>
      </c>
      <c r="L10645" s="4" t="str">
        <f aca="false">IFERROR(INDEX(Data_Orders!$D$2:$D$4727,MATCH(B10645,Data_Orders!$A$2:$A$4727,0)),"")</f>
        <v>Binley (Coventry)</v>
      </c>
    </row>
    <row r="10646" customFormat="false" ht="15" hidden="false" customHeight="false" outlineLevel="0" collapsed="false">
      <c r="A10646" s="4" t="s">
        <v>16462</v>
      </c>
      <c r="B10646" s="4" t="s">
        <v>4646</v>
      </c>
      <c r="C10646" s="4" t="s">
        <v>1030</v>
      </c>
      <c r="D10646" s="4" t="n">
        <v>13</v>
      </c>
      <c r="E10646" s="4" t="n">
        <v>25.23</v>
      </c>
      <c r="F10646" s="4" t="n">
        <v>327.99</v>
      </c>
      <c r="G10646" s="4" t="n">
        <f aca="false">INDEX(Data_Products!$D$2:$D$33,MATCH(C10646,Data_Products!$A$2:$A$33,0))</f>
        <v>17.67</v>
      </c>
      <c r="H10646" s="4" t="str">
        <f aca="false">INDEX(Data_Products!$C$2:$C$33,MATCH(C10646,Data_Products!$A$2:$A$33,0))</f>
        <v>Cement &amp; Aggregates</v>
      </c>
      <c r="I10646" s="10" t="n">
        <f aca="false">D10646*(E10646-G10646)</f>
        <v>98.28</v>
      </c>
      <c r="J10646" s="11" t="n">
        <f aca="false">IFERROR(I10646/F10646,0)</f>
        <v>0.299643281807372</v>
      </c>
      <c r="K10646" s="4" t="str">
        <f aca="false">IFERROR(INDEX(Data_Orders!$F$2:$F$4727,MATCH(B10646,Data_Orders!$A$2:$A$4727,0)),"")</f>
        <v>Retail</v>
      </c>
      <c r="L10646" s="4" t="str">
        <f aca="false">IFERROR(INDEX(Data_Orders!$D$2:$D$4727,MATCH(B10646,Data_Orders!$A$2:$A$4727,0)),"")</f>
        <v>Birmingham South</v>
      </c>
    </row>
    <row r="10647" customFormat="false" ht="15" hidden="false" customHeight="false" outlineLevel="0" collapsed="false">
      <c r="A10647" s="4" t="s">
        <v>16463</v>
      </c>
      <c r="B10647" s="4" t="s">
        <v>4646</v>
      </c>
      <c r="C10647" s="4" t="s">
        <v>1061</v>
      </c>
      <c r="D10647" s="4" t="n">
        <v>13</v>
      </c>
      <c r="E10647" s="4" t="n">
        <v>145.57</v>
      </c>
      <c r="F10647" s="4" t="n">
        <v>1892.41</v>
      </c>
      <c r="G10647" s="4" t="n">
        <f aca="false">INDEX(Data_Products!$D$2:$D$33,MATCH(C10647,Data_Products!$A$2:$A$33,0))</f>
        <v>119.29</v>
      </c>
      <c r="H10647" s="4" t="str">
        <f aca="false">INDEX(Data_Products!$C$2:$C$33,MATCH(C10647,Data_Products!$A$2:$A$33,0))</f>
        <v>Plumbing &amp; Drainage</v>
      </c>
      <c r="I10647" s="10" t="n">
        <f aca="false">D10647*(E10647-G10647)</f>
        <v>341.64</v>
      </c>
      <c r="J10647" s="11" t="n">
        <f aca="false">IFERROR(I10647/F10647,0)</f>
        <v>0.180531702960775</v>
      </c>
      <c r="K10647" s="4" t="str">
        <f aca="false">IFERROR(INDEX(Data_Orders!$F$2:$F$4727,MATCH(B10647,Data_Orders!$A$2:$A$4727,0)),"")</f>
        <v>Retail</v>
      </c>
      <c r="L10647" s="4" t="str">
        <f aca="false">IFERROR(INDEX(Data_Orders!$D$2:$D$4727,MATCH(B10647,Data_Orders!$A$2:$A$4727,0)),"")</f>
        <v>Birmingham South</v>
      </c>
    </row>
    <row r="10648" customFormat="false" ht="15" hidden="false" customHeight="false" outlineLevel="0" collapsed="false">
      <c r="A10648" s="4" t="s">
        <v>16464</v>
      </c>
      <c r="B10648" s="4" t="s">
        <v>4646</v>
      </c>
      <c r="C10648" s="4" t="s">
        <v>1052</v>
      </c>
      <c r="D10648" s="4" t="n">
        <v>17</v>
      </c>
      <c r="E10648" s="4" t="n">
        <v>205.71</v>
      </c>
      <c r="F10648" s="4" t="n">
        <v>3497.07</v>
      </c>
      <c r="G10648" s="4" t="n">
        <f aca="false">INDEX(Data_Products!$D$2:$D$33,MATCH(C10648,Data_Products!$A$2:$A$33,0))</f>
        <v>152.29</v>
      </c>
      <c r="H10648" s="4" t="str">
        <f aca="false">INDEX(Data_Products!$C$2:$C$33,MATCH(C10648,Data_Products!$A$2:$A$33,0))</f>
        <v>Roofing</v>
      </c>
      <c r="I10648" s="10" t="n">
        <f aca="false">D10648*(E10648-G10648)</f>
        <v>908.14</v>
      </c>
      <c r="J10648" s="11" t="n">
        <f aca="false">IFERROR(I10648/F10648,0)</f>
        <v>0.259685965679841</v>
      </c>
      <c r="K10648" s="4" t="str">
        <f aca="false">IFERROR(INDEX(Data_Orders!$F$2:$F$4727,MATCH(B10648,Data_Orders!$A$2:$A$4727,0)),"")</f>
        <v>Retail</v>
      </c>
      <c r="L10648" s="4" t="str">
        <f aca="false">IFERROR(INDEX(Data_Orders!$D$2:$D$4727,MATCH(B10648,Data_Orders!$A$2:$A$4727,0)),"")</f>
        <v>Birmingham South</v>
      </c>
    </row>
    <row r="10649" customFormat="false" ht="15" hidden="false" customHeight="false" outlineLevel="0" collapsed="false">
      <c r="A10649" s="4" t="s">
        <v>16465</v>
      </c>
      <c r="B10649" s="4" t="s">
        <v>4647</v>
      </c>
      <c r="C10649" s="4" t="s">
        <v>1041</v>
      </c>
      <c r="D10649" s="4" t="n">
        <v>19</v>
      </c>
      <c r="E10649" s="4" t="n">
        <v>242.75</v>
      </c>
      <c r="F10649" s="4" t="n">
        <v>4612.25</v>
      </c>
      <c r="G10649" s="4" t="n">
        <f aca="false">INDEX(Data_Products!$D$2:$D$33,MATCH(C10649,Data_Products!$A$2:$A$33,0))</f>
        <v>142.94</v>
      </c>
      <c r="H10649" s="4" t="str">
        <f aca="false">INDEX(Data_Products!$C$2:$C$33,MATCH(C10649,Data_Products!$A$2:$A$33,0))</f>
        <v>Tools &amp; Fixings</v>
      </c>
      <c r="I10649" s="10" t="n">
        <f aca="false">D10649*(E10649-G10649)</f>
        <v>1896.39</v>
      </c>
      <c r="J10649" s="11" t="n">
        <f aca="false">IFERROR(I10649/F10649,0)</f>
        <v>0.411163748712667</v>
      </c>
      <c r="K10649" s="4" t="str">
        <f aca="false">IFERROR(INDEX(Data_Orders!$F$2:$F$4727,MATCH(B10649,Data_Orders!$A$2:$A$4727,0)),"")</f>
        <v>Retail</v>
      </c>
      <c r="L10649" s="4" t="str">
        <f aca="false">IFERROR(INDEX(Data_Orders!$D$2:$D$4727,MATCH(B10649,Data_Orders!$A$2:$A$4727,0)),"")</f>
        <v>Birmingham South</v>
      </c>
    </row>
    <row r="10650" customFormat="false" ht="15" hidden="false" customHeight="false" outlineLevel="0" collapsed="false">
      <c r="A10650" s="4" t="s">
        <v>16466</v>
      </c>
      <c r="B10650" s="4" t="s">
        <v>4647</v>
      </c>
      <c r="C10650" s="4" t="s">
        <v>1050</v>
      </c>
      <c r="D10650" s="4" t="n">
        <v>9</v>
      </c>
      <c r="E10650" s="4" t="n">
        <v>238.63</v>
      </c>
      <c r="F10650" s="4" t="n">
        <v>2147.67</v>
      </c>
      <c r="G10650" s="4" t="n">
        <f aca="false">INDEX(Data_Products!$D$2:$D$33,MATCH(C10650,Data_Products!$A$2:$A$33,0))</f>
        <v>148.91</v>
      </c>
      <c r="H10650" s="4" t="str">
        <f aca="false">INDEX(Data_Products!$C$2:$C$33,MATCH(C10650,Data_Products!$A$2:$A$33,0))</f>
        <v>Tools &amp; Fixings</v>
      </c>
      <c r="I10650" s="10" t="n">
        <f aca="false">D10650*(E10650-G10650)</f>
        <v>807.48</v>
      </c>
      <c r="J10650" s="11" t="n">
        <f aca="false">IFERROR(I10650/F10650,0)</f>
        <v>0.375979549930855</v>
      </c>
      <c r="K10650" s="4" t="str">
        <f aca="false">IFERROR(INDEX(Data_Orders!$F$2:$F$4727,MATCH(B10650,Data_Orders!$A$2:$A$4727,0)),"")</f>
        <v>Retail</v>
      </c>
      <c r="L10650" s="4" t="str">
        <f aca="false">IFERROR(INDEX(Data_Orders!$D$2:$D$4727,MATCH(B10650,Data_Orders!$A$2:$A$4727,0)),"")</f>
        <v>Birmingham South</v>
      </c>
    </row>
    <row r="10651" customFormat="false" ht="15" hidden="false" customHeight="false" outlineLevel="0" collapsed="false">
      <c r="A10651" s="4" t="s">
        <v>16467</v>
      </c>
      <c r="B10651" s="4" t="s">
        <v>4647</v>
      </c>
      <c r="C10651" s="4" t="s">
        <v>1048</v>
      </c>
      <c r="D10651" s="4" t="n">
        <v>15</v>
      </c>
      <c r="E10651" s="4" t="n">
        <v>112.72</v>
      </c>
      <c r="F10651" s="4" t="n">
        <v>1690.8</v>
      </c>
      <c r="G10651" s="4" t="n">
        <f aca="false">INDEX(Data_Products!$D$2:$D$33,MATCH(C10651,Data_Products!$A$2:$A$33,0))</f>
        <v>83.21</v>
      </c>
      <c r="H10651" s="4" t="str">
        <f aca="false">INDEX(Data_Products!$C$2:$C$33,MATCH(C10651,Data_Products!$A$2:$A$33,0))</f>
        <v>Tools &amp; Fixings</v>
      </c>
      <c r="I10651" s="10" t="n">
        <f aca="false">D10651*(E10651-G10651)</f>
        <v>442.65</v>
      </c>
      <c r="J10651" s="11" t="n">
        <f aca="false">IFERROR(I10651/F10651,0)</f>
        <v>0.261799148332151</v>
      </c>
      <c r="K10651" s="4" t="str">
        <f aca="false">IFERROR(INDEX(Data_Orders!$F$2:$F$4727,MATCH(B10651,Data_Orders!$A$2:$A$4727,0)),"")</f>
        <v>Retail</v>
      </c>
      <c r="L10651" s="4" t="str">
        <f aca="false">IFERROR(INDEX(Data_Orders!$D$2:$D$4727,MATCH(B10651,Data_Orders!$A$2:$A$4727,0)),"")</f>
        <v>Birmingham South</v>
      </c>
    </row>
    <row r="10652" customFormat="false" ht="15" hidden="false" customHeight="false" outlineLevel="0" collapsed="false">
      <c r="A10652" s="4" t="s">
        <v>16468</v>
      </c>
      <c r="B10652" s="4" t="s">
        <v>4647</v>
      </c>
      <c r="C10652" s="4" t="s">
        <v>1052</v>
      </c>
      <c r="D10652" s="4" t="n">
        <v>1</v>
      </c>
      <c r="E10652" s="4" t="n">
        <v>205.71</v>
      </c>
      <c r="F10652" s="4" t="n">
        <v>205.71</v>
      </c>
      <c r="G10652" s="4" t="n">
        <f aca="false">INDEX(Data_Products!$D$2:$D$33,MATCH(C10652,Data_Products!$A$2:$A$33,0))</f>
        <v>152.29</v>
      </c>
      <c r="H10652" s="4" t="str">
        <f aca="false">INDEX(Data_Products!$C$2:$C$33,MATCH(C10652,Data_Products!$A$2:$A$33,0))</f>
        <v>Roofing</v>
      </c>
      <c r="I10652" s="10" t="n">
        <f aca="false">D10652*(E10652-G10652)</f>
        <v>53.42</v>
      </c>
      <c r="J10652" s="11" t="n">
        <f aca="false">IFERROR(I10652/F10652,0)</f>
        <v>0.259685965679841</v>
      </c>
      <c r="K10652" s="4" t="str">
        <f aca="false">IFERROR(INDEX(Data_Orders!$F$2:$F$4727,MATCH(B10652,Data_Orders!$A$2:$A$4727,0)),"")</f>
        <v>Retail</v>
      </c>
      <c r="L10652" s="4" t="str">
        <f aca="false">IFERROR(INDEX(Data_Orders!$D$2:$D$4727,MATCH(B10652,Data_Orders!$A$2:$A$4727,0)),"")</f>
        <v>Birmingham South</v>
      </c>
    </row>
    <row r="10653" customFormat="false" ht="15" hidden="false" customHeight="false" outlineLevel="0" collapsed="false">
      <c r="A10653" s="4" t="s">
        <v>16469</v>
      </c>
      <c r="B10653" s="4" t="s">
        <v>4648</v>
      </c>
      <c r="C10653" s="4" t="s">
        <v>1015</v>
      </c>
      <c r="D10653" s="4" t="n">
        <v>9</v>
      </c>
      <c r="E10653" s="4" t="n">
        <v>122.01</v>
      </c>
      <c r="F10653" s="4" t="n">
        <v>1098.09</v>
      </c>
      <c r="G10653" s="4" t="n">
        <f aca="false">INDEX(Data_Products!$D$2:$D$33,MATCH(C10653,Data_Products!$A$2:$A$33,0))</f>
        <v>85.53</v>
      </c>
      <c r="H10653" s="4" t="str">
        <f aca="false">INDEX(Data_Products!$C$2:$C$33,MATCH(C10653,Data_Products!$A$2:$A$33,0))</f>
        <v>Timber</v>
      </c>
      <c r="I10653" s="10" t="n">
        <f aca="false">D10653*(E10653-G10653)</f>
        <v>328.32</v>
      </c>
      <c r="J10653" s="11" t="n">
        <f aca="false">IFERROR(I10653/F10653,0)</f>
        <v>0.298991885910991</v>
      </c>
      <c r="K10653" s="4" t="str">
        <f aca="false">IFERROR(INDEX(Data_Orders!$F$2:$F$4727,MATCH(B10653,Data_Orders!$A$2:$A$4727,0)),"")</f>
        <v>Trade Account</v>
      </c>
      <c r="L10653" s="4" t="str">
        <f aca="false">IFERROR(INDEX(Data_Orders!$D$2:$D$4727,MATCH(B10653,Data_Orders!$A$2:$A$4727,0)),"")</f>
        <v>Nuneaton</v>
      </c>
    </row>
    <row r="10654" customFormat="false" ht="15" hidden="false" customHeight="false" outlineLevel="0" collapsed="false">
      <c r="A10654" s="4" t="s">
        <v>16470</v>
      </c>
      <c r="B10654" s="4" t="s">
        <v>4649</v>
      </c>
      <c r="C10654" s="4" t="s">
        <v>1075</v>
      </c>
      <c r="D10654" s="4" t="n">
        <v>7</v>
      </c>
      <c r="E10654" s="4" t="n">
        <v>98.61</v>
      </c>
      <c r="F10654" s="4" t="n">
        <v>690.27</v>
      </c>
      <c r="G10654" s="4" t="n">
        <f aca="false">INDEX(Data_Products!$D$2:$D$33,MATCH(C10654,Data_Products!$A$2:$A$33,0))</f>
        <v>74.84</v>
      </c>
      <c r="H10654" s="4" t="str">
        <f aca="false">INDEX(Data_Products!$C$2:$C$33,MATCH(C10654,Data_Products!$A$2:$A$33,0))</f>
        <v>Landscaping</v>
      </c>
      <c r="I10654" s="10" t="n">
        <f aca="false">D10654*(E10654-G10654)</f>
        <v>166.39</v>
      </c>
      <c r="J10654" s="11" t="n">
        <f aca="false">IFERROR(I10654/F10654,0)</f>
        <v>0.24105060338708</v>
      </c>
      <c r="K10654" s="4" t="str">
        <f aca="false">IFERROR(INDEX(Data_Orders!$F$2:$F$4727,MATCH(B10654,Data_Orders!$A$2:$A$4727,0)),"")</f>
        <v>Trade Account</v>
      </c>
      <c r="L10654" s="4" t="str">
        <f aca="false">IFERROR(INDEX(Data_Orders!$D$2:$D$4727,MATCH(B10654,Data_Orders!$A$2:$A$4727,0)),"")</f>
        <v>Nuneaton</v>
      </c>
    </row>
    <row r="10655" customFormat="false" ht="15" hidden="false" customHeight="false" outlineLevel="0" collapsed="false">
      <c r="A10655" s="4" t="s">
        <v>16471</v>
      </c>
      <c r="B10655" s="4" t="s">
        <v>4649</v>
      </c>
      <c r="C10655" s="4" t="s">
        <v>1015</v>
      </c>
      <c r="D10655" s="4" t="n">
        <v>17</v>
      </c>
      <c r="E10655" s="4" t="n">
        <v>122.01</v>
      </c>
      <c r="F10655" s="4" t="n">
        <v>2074.17</v>
      </c>
      <c r="G10655" s="4" t="n">
        <f aca="false">INDEX(Data_Products!$D$2:$D$33,MATCH(C10655,Data_Products!$A$2:$A$33,0))</f>
        <v>85.53</v>
      </c>
      <c r="H10655" s="4" t="str">
        <f aca="false">INDEX(Data_Products!$C$2:$C$33,MATCH(C10655,Data_Products!$A$2:$A$33,0))</f>
        <v>Timber</v>
      </c>
      <c r="I10655" s="10" t="n">
        <f aca="false">D10655*(E10655-G10655)</f>
        <v>620.16</v>
      </c>
      <c r="J10655" s="11" t="n">
        <f aca="false">IFERROR(I10655/F10655,0)</f>
        <v>0.298991885910991</v>
      </c>
      <c r="K10655" s="4" t="str">
        <f aca="false">IFERROR(INDEX(Data_Orders!$F$2:$F$4727,MATCH(B10655,Data_Orders!$A$2:$A$4727,0)),"")</f>
        <v>Trade Account</v>
      </c>
      <c r="L10655" s="4" t="str">
        <f aca="false">IFERROR(INDEX(Data_Orders!$D$2:$D$4727,MATCH(B10655,Data_Orders!$A$2:$A$4727,0)),"")</f>
        <v>Nuneaton</v>
      </c>
    </row>
    <row r="10656" customFormat="false" ht="15" hidden="false" customHeight="false" outlineLevel="0" collapsed="false">
      <c r="A10656" s="4" t="s">
        <v>16472</v>
      </c>
      <c r="B10656" s="4" t="s">
        <v>4649</v>
      </c>
      <c r="C10656" s="4" t="s">
        <v>1010</v>
      </c>
      <c r="D10656" s="4" t="n">
        <v>9</v>
      </c>
      <c r="E10656" s="4" t="n">
        <v>135.95</v>
      </c>
      <c r="F10656" s="4" t="n">
        <v>1223.55</v>
      </c>
      <c r="G10656" s="4" t="n">
        <f aca="false">INDEX(Data_Products!$D$2:$D$33,MATCH(C10656,Data_Products!$A$2:$A$33,0))</f>
        <v>111.1</v>
      </c>
      <c r="H10656" s="4" t="str">
        <f aca="false">INDEX(Data_Products!$C$2:$C$33,MATCH(C10656,Data_Products!$A$2:$A$33,0))</f>
        <v>Timber</v>
      </c>
      <c r="I10656" s="10" t="n">
        <f aca="false">D10656*(E10656-G10656)</f>
        <v>223.65</v>
      </c>
      <c r="J10656" s="11" t="n">
        <f aca="false">IFERROR(I10656/F10656,0)</f>
        <v>0.18278778962854</v>
      </c>
      <c r="K10656" s="4" t="str">
        <f aca="false">IFERROR(INDEX(Data_Orders!$F$2:$F$4727,MATCH(B10656,Data_Orders!$A$2:$A$4727,0)),"")</f>
        <v>Trade Account</v>
      </c>
      <c r="L10656" s="4" t="str">
        <f aca="false">IFERROR(INDEX(Data_Orders!$D$2:$D$4727,MATCH(B10656,Data_Orders!$A$2:$A$4727,0)),"")</f>
        <v>Nuneaton</v>
      </c>
    </row>
    <row r="10657" customFormat="false" ht="15" hidden="false" customHeight="false" outlineLevel="0" collapsed="false">
      <c r="A10657" s="4" t="s">
        <v>16473</v>
      </c>
      <c r="B10657" s="4" t="s">
        <v>4649</v>
      </c>
      <c r="C10657" s="4" t="s">
        <v>1077</v>
      </c>
      <c r="D10657" s="4" t="n">
        <v>15</v>
      </c>
      <c r="E10657" s="4" t="n">
        <v>46.61</v>
      </c>
      <c r="F10657" s="4" t="n">
        <v>699.15</v>
      </c>
      <c r="G10657" s="4" t="n">
        <f aca="false">INDEX(Data_Products!$D$2:$D$33,MATCH(C10657,Data_Products!$A$2:$A$33,0))</f>
        <v>36.87</v>
      </c>
      <c r="H10657" s="4" t="str">
        <f aca="false">INDEX(Data_Products!$C$2:$C$33,MATCH(C10657,Data_Products!$A$2:$A$33,0))</f>
        <v>Landscaping</v>
      </c>
      <c r="I10657" s="10" t="n">
        <f aca="false">D10657*(E10657-G10657)</f>
        <v>146.1</v>
      </c>
      <c r="J10657" s="11" t="n">
        <f aca="false">IFERROR(I10657/F10657,0)</f>
        <v>0.208968032611028</v>
      </c>
      <c r="K10657" s="4" t="str">
        <f aca="false">IFERROR(INDEX(Data_Orders!$F$2:$F$4727,MATCH(B10657,Data_Orders!$A$2:$A$4727,0)),"")</f>
        <v>Trade Account</v>
      </c>
      <c r="L10657" s="4" t="str">
        <f aca="false">IFERROR(INDEX(Data_Orders!$D$2:$D$4727,MATCH(B10657,Data_Orders!$A$2:$A$4727,0)),"")</f>
        <v>Nuneaton</v>
      </c>
    </row>
    <row r="10658" customFormat="false" ht="15" hidden="false" customHeight="false" outlineLevel="0" collapsed="false">
      <c r="A10658" s="4" t="s">
        <v>16474</v>
      </c>
      <c r="B10658" s="4" t="s">
        <v>4650</v>
      </c>
      <c r="C10658" s="4" t="s">
        <v>1037</v>
      </c>
      <c r="D10658" s="4" t="n">
        <v>12</v>
      </c>
      <c r="E10658" s="4" t="n">
        <v>90.97</v>
      </c>
      <c r="F10658" s="4" t="n">
        <v>1091.64</v>
      </c>
      <c r="G10658" s="4" t="n">
        <f aca="false">INDEX(Data_Products!$D$2:$D$33,MATCH(C10658,Data_Products!$A$2:$A$33,0))</f>
        <v>73.81</v>
      </c>
      <c r="H10658" s="4" t="str">
        <f aca="false">INDEX(Data_Products!$C$2:$C$33,MATCH(C10658,Data_Products!$A$2:$A$33,0))</f>
        <v>Insulation</v>
      </c>
      <c r="I10658" s="10" t="n">
        <f aca="false">D10658*(E10658-G10658)</f>
        <v>205.92</v>
      </c>
      <c r="J10658" s="11" t="n">
        <f aca="false">IFERROR(I10658/F10658,0)</f>
        <v>0.18863361547763</v>
      </c>
      <c r="K10658" s="4" t="str">
        <f aca="false">IFERROR(INDEX(Data_Orders!$F$2:$F$4727,MATCH(B10658,Data_Orders!$A$2:$A$4727,0)),"")</f>
        <v>Trade Account</v>
      </c>
      <c r="L10658" s="4" t="str">
        <f aca="false">IFERROR(INDEX(Data_Orders!$D$2:$D$4727,MATCH(B10658,Data_Orders!$A$2:$A$4727,0)),"")</f>
        <v>Nuneaton</v>
      </c>
    </row>
    <row r="10659" customFormat="false" ht="15" hidden="false" customHeight="false" outlineLevel="0" collapsed="false">
      <c r="A10659" s="4" t="s">
        <v>16475</v>
      </c>
      <c r="B10659" s="4" t="s">
        <v>4650</v>
      </c>
      <c r="C10659" s="4" t="s">
        <v>1044</v>
      </c>
      <c r="D10659" s="4" t="n">
        <v>14</v>
      </c>
      <c r="E10659" s="4" t="n">
        <v>190.44</v>
      </c>
      <c r="F10659" s="4" t="n">
        <v>2666.16</v>
      </c>
      <c r="G10659" s="4" t="n">
        <f aca="false">INDEX(Data_Products!$D$2:$D$33,MATCH(C10659,Data_Products!$A$2:$A$33,0))</f>
        <v>115.48</v>
      </c>
      <c r="H10659" s="4" t="str">
        <f aca="false">INDEX(Data_Products!$C$2:$C$33,MATCH(C10659,Data_Products!$A$2:$A$33,0))</f>
        <v>Tools &amp; Fixings</v>
      </c>
      <c r="I10659" s="10" t="n">
        <f aca="false">D10659*(E10659-G10659)</f>
        <v>1049.44</v>
      </c>
      <c r="J10659" s="11" t="n">
        <f aca="false">IFERROR(I10659/F10659,0)</f>
        <v>0.393614786809494</v>
      </c>
      <c r="K10659" s="4" t="str">
        <f aca="false">IFERROR(INDEX(Data_Orders!$F$2:$F$4727,MATCH(B10659,Data_Orders!$A$2:$A$4727,0)),"")</f>
        <v>Trade Account</v>
      </c>
      <c r="L10659" s="4" t="str">
        <f aca="false">IFERROR(INDEX(Data_Orders!$D$2:$D$4727,MATCH(B10659,Data_Orders!$A$2:$A$4727,0)),"")</f>
        <v>Nuneaton</v>
      </c>
    </row>
    <row r="10660" customFormat="false" ht="15" hidden="false" customHeight="false" outlineLevel="0" collapsed="false">
      <c r="A10660" s="4" t="s">
        <v>16476</v>
      </c>
      <c r="B10660" s="4" t="s">
        <v>4650</v>
      </c>
      <c r="C10660" s="4" t="s">
        <v>1068</v>
      </c>
      <c r="D10660" s="4" t="n">
        <v>14</v>
      </c>
      <c r="E10660" s="4" t="n">
        <v>86.28</v>
      </c>
      <c r="F10660" s="4" t="n">
        <v>1207.92</v>
      </c>
      <c r="G10660" s="4" t="n">
        <f aca="false">INDEX(Data_Products!$D$2:$D$33,MATCH(C10660,Data_Products!$A$2:$A$33,0))</f>
        <v>68.55</v>
      </c>
      <c r="H10660" s="4" t="str">
        <f aca="false">INDEX(Data_Products!$C$2:$C$33,MATCH(C10660,Data_Products!$A$2:$A$33,0))</f>
        <v>Plumbing &amp; Drainage</v>
      </c>
      <c r="I10660" s="10" t="n">
        <f aca="false">D10660*(E10660-G10660)</f>
        <v>248.22</v>
      </c>
      <c r="J10660" s="11" t="n">
        <f aca="false">IFERROR(I10660/F10660,0)</f>
        <v>0.205493741307371</v>
      </c>
      <c r="K10660" s="4" t="str">
        <f aca="false">IFERROR(INDEX(Data_Orders!$F$2:$F$4727,MATCH(B10660,Data_Orders!$A$2:$A$4727,0)),"")</f>
        <v>Trade Account</v>
      </c>
      <c r="L10660" s="4" t="str">
        <f aca="false">IFERROR(INDEX(Data_Orders!$D$2:$D$4727,MATCH(B10660,Data_Orders!$A$2:$A$4727,0)),"")</f>
        <v>Nuneaton</v>
      </c>
    </row>
    <row r="10661" customFormat="false" ht="15" hidden="false" customHeight="false" outlineLevel="0" collapsed="false">
      <c r="A10661" s="4" t="s">
        <v>16477</v>
      </c>
      <c r="B10661" s="4" t="s">
        <v>4651</v>
      </c>
      <c r="C10661" s="4" t="s">
        <v>1010</v>
      </c>
      <c r="D10661" s="4" t="n">
        <v>3</v>
      </c>
      <c r="E10661" s="4" t="n">
        <v>135.95</v>
      </c>
      <c r="F10661" s="4" t="n">
        <v>407.85</v>
      </c>
      <c r="G10661" s="4" t="n">
        <f aca="false">INDEX(Data_Products!$D$2:$D$33,MATCH(C10661,Data_Products!$A$2:$A$33,0))</f>
        <v>111.1</v>
      </c>
      <c r="H10661" s="4" t="str">
        <f aca="false">INDEX(Data_Products!$C$2:$C$33,MATCH(C10661,Data_Products!$A$2:$A$33,0))</f>
        <v>Timber</v>
      </c>
      <c r="I10661" s="10" t="n">
        <f aca="false">D10661*(E10661-G10661)</f>
        <v>74.55</v>
      </c>
      <c r="J10661" s="11" t="n">
        <f aca="false">IFERROR(I10661/F10661,0)</f>
        <v>0.18278778962854</v>
      </c>
      <c r="K10661" s="4" t="str">
        <f aca="false">IFERROR(INDEX(Data_Orders!$F$2:$F$4727,MATCH(B10661,Data_Orders!$A$2:$A$4727,0)),"")</f>
        <v>Trade Account</v>
      </c>
      <c r="L10661" s="4" t="str">
        <f aca="false">IFERROR(INDEX(Data_Orders!$D$2:$D$4727,MATCH(B10661,Data_Orders!$A$2:$A$4727,0)),"")</f>
        <v>Nuneaton</v>
      </c>
    </row>
    <row r="10662" customFormat="false" ht="15" hidden="false" customHeight="false" outlineLevel="0" collapsed="false">
      <c r="A10662" s="4" t="s">
        <v>16478</v>
      </c>
      <c r="B10662" s="4" t="s">
        <v>4651</v>
      </c>
      <c r="C10662" s="4" t="s">
        <v>1055</v>
      </c>
      <c r="D10662" s="4" t="n">
        <v>18</v>
      </c>
      <c r="E10662" s="4" t="n">
        <v>205.03</v>
      </c>
      <c r="F10662" s="4" t="n">
        <v>3690.54</v>
      </c>
      <c r="G10662" s="4" t="n">
        <f aca="false">INDEX(Data_Products!$D$2:$D$33,MATCH(C10662,Data_Products!$A$2:$A$33,0))</f>
        <v>138.6</v>
      </c>
      <c r="H10662" s="4" t="str">
        <f aca="false">INDEX(Data_Products!$C$2:$C$33,MATCH(C10662,Data_Products!$A$2:$A$33,0))</f>
        <v>Roofing</v>
      </c>
      <c r="I10662" s="10" t="n">
        <f aca="false">D10662*(E10662-G10662)</f>
        <v>1195.74</v>
      </c>
      <c r="J10662" s="11" t="n">
        <f aca="false">IFERROR(I10662/F10662,0)</f>
        <v>0.324001365653807</v>
      </c>
      <c r="K10662" s="4" t="str">
        <f aca="false">IFERROR(INDEX(Data_Orders!$F$2:$F$4727,MATCH(B10662,Data_Orders!$A$2:$A$4727,0)),"")</f>
        <v>Trade Account</v>
      </c>
      <c r="L10662" s="4" t="str">
        <f aca="false">IFERROR(INDEX(Data_Orders!$D$2:$D$4727,MATCH(B10662,Data_Orders!$A$2:$A$4727,0)),"")</f>
        <v>Nuneaton</v>
      </c>
    </row>
    <row r="10663" customFormat="false" ht="15" hidden="false" customHeight="false" outlineLevel="0" collapsed="false">
      <c r="A10663" s="4" t="s">
        <v>16479</v>
      </c>
      <c r="B10663" s="4" t="s">
        <v>4651</v>
      </c>
      <c r="C10663" s="4" t="s">
        <v>1032</v>
      </c>
      <c r="D10663" s="4" t="n">
        <v>17</v>
      </c>
      <c r="E10663" s="4" t="n">
        <v>99.65</v>
      </c>
      <c r="F10663" s="4" t="n">
        <v>1694.05</v>
      </c>
      <c r="G10663" s="4" t="n">
        <f aca="false">INDEX(Data_Products!$D$2:$D$33,MATCH(C10663,Data_Products!$A$2:$A$33,0))</f>
        <v>58.26</v>
      </c>
      <c r="H10663" s="4" t="str">
        <f aca="false">INDEX(Data_Products!$C$2:$C$33,MATCH(C10663,Data_Products!$A$2:$A$33,0))</f>
        <v>Insulation</v>
      </c>
      <c r="I10663" s="10" t="n">
        <f aca="false">D10663*(E10663-G10663)</f>
        <v>703.63</v>
      </c>
      <c r="J10663" s="11" t="n">
        <f aca="false">IFERROR(I10663/F10663,0)</f>
        <v>0.415353738083292</v>
      </c>
      <c r="K10663" s="4" t="str">
        <f aca="false">IFERROR(INDEX(Data_Orders!$F$2:$F$4727,MATCH(B10663,Data_Orders!$A$2:$A$4727,0)),"")</f>
        <v>Trade Account</v>
      </c>
      <c r="L10663" s="4" t="str">
        <f aca="false">IFERROR(INDEX(Data_Orders!$D$2:$D$4727,MATCH(B10663,Data_Orders!$A$2:$A$4727,0)),"")</f>
        <v>Nuneaton</v>
      </c>
    </row>
    <row r="10664" customFormat="false" ht="15" hidden="false" customHeight="false" outlineLevel="0" collapsed="false">
      <c r="A10664" s="4" t="s">
        <v>16480</v>
      </c>
      <c r="B10664" s="4" t="s">
        <v>4652</v>
      </c>
      <c r="C10664" s="4" t="s">
        <v>1057</v>
      </c>
      <c r="D10664" s="4" t="n">
        <v>4</v>
      </c>
      <c r="E10664" s="4" t="n">
        <v>176.81</v>
      </c>
      <c r="F10664" s="4" t="n">
        <v>707.24</v>
      </c>
      <c r="G10664" s="4" t="n">
        <f aca="false">INDEX(Data_Products!$D$2:$D$33,MATCH(C10664,Data_Products!$A$2:$A$33,0))</f>
        <v>129.57</v>
      </c>
      <c r="H10664" s="4" t="str">
        <f aca="false">INDEX(Data_Products!$C$2:$C$33,MATCH(C10664,Data_Products!$A$2:$A$33,0))</f>
        <v>Roofing</v>
      </c>
      <c r="I10664" s="10" t="n">
        <f aca="false">D10664*(E10664-G10664)</f>
        <v>188.96</v>
      </c>
      <c r="J10664" s="11" t="n">
        <f aca="false">IFERROR(I10664/F10664,0)</f>
        <v>0.267179458175443</v>
      </c>
      <c r="K10664" s="4" t="str">
        <f aca="false">IFERROR(INDEX(Data_Orders!$F$2:$F$4727,MATCH(B10664,Data_Orders!$A$2:$A$4727,0)),"")</f>
        <v>Trade Account</v>
      </c>
      <c r="L10664" s="4" t="str">
        <f aca="false">IFERROR(INDEX(Data_Orders!$D$2:$D$4727,MATCH(B10664,Data_Orders!$A$2:$A$4727,0)),"")</f>
        <v>Nuneaton</v>
      </c>
    </row>
    <row r="10665" customFormat="false" ht="15" hidden="false" customHeight="false" outlineLevel="0" collapsed="false">
      <c r="A10665" s="4" t="s">
        <v>16481</v>
      </c>
      <c r="B10665" s="4" t="s">
        <v>4653</v>
      </c>
      <c r="C10665" s="4" t="s">
        <v>1057</v>
      </c>
      <c r="D10665" s="4" t="n">
        <v>6</v>
      </c>
      <c r="E10665" s="4" t="n">
        <v>176.81</v>
      </c>
      <c r="F10665" s="4" t="n">
        <v>1060.86</v>
      </c>
      <c r="G10665" s="4" t="n">
        <f aca="false">INDEX(Data_Products!$D$2:$D$33,MATCH(C10665,Data_Products!$A$2:$A$33,0))</f>
        <v>129.57</v>
      </c>
      <c r="H10665" s="4" t="str">
        <f aca="false">INDEX(Data_Products!$C$2:$C$33,MATCH(C10665,Data_Products!$A$2:$A$33,0))</f>
        <v>Roofing</v>
      </c>
      <c r="I10665" s="10" t="n">
        <f aca="false">D10665*(E10665-G10665)</f>
        <v>283.44</v>
      </c>
      <c r="J10665" s="11" t="n">
        <f aca="false">IFERROR(I10665/F10665,0)</f>
        <v>0.267179458175443</v>
      </c>
      <c r="K10665" s="4" t="str">
        <f aca="false">IFERROR(INDEX(Data_Orders!$F$2:$F$4727,MATCH(B10665,Data_Orders!$A$2:$A$4727,0)),"")</f>
        <v>Trade Account</v>
      </c>
      <c r="L10665" s="4" t="str">
        <f aca="false">IFERROR(INDEX(Data_Orders!$D$2:$D$4727,MATCH(B10665,Data_Orders!$A$2:$A$4727,0)),"")</f>
        <v>Nuneaton</v>
      </c>
    </row>
    <row r="10666" customFormat="false" ht="15" hidden="false" customHeight="false" outlineLevel="0" collapsed="false">
      <c r="A10666" s="4" t="s">
        <v>16482</v>
      </c>
      <c r="B10666" s="4" t="s">
        <v>4653</v>
      </c>
      <c r="C10666" s="4" t="s">
        <v>1030</v>
      </c>
      <c r="D10666" s="4" t="n">
        <v>7</v>
      </c>
      <c r="E10666" s="4" t="n">
        <v>25.23</v>
      </c>
      <c r="F10666" s="4" t="n">
        <v>176.61</v>
      </c>
      <c r="G10666" s="4" t="n">
        <f aca="false">INDEX(Data_Products!$D$2:$D$33,MATCH(C10666,Data_Products!$A$2:$A$33,0))</f>
        <v>17.67</v>
      </c>
      <c r="H10666" s="4" t="str">
        <f aca="false">INDEX(Data_Products!$C$2:$C$33,MATCH(C10666,Data_Products!$A$2:$A$33,0))</f>
        <v>Cement &amp; Aggregates</v>
      </c>
      <c r="I10666" s="10" t="n">
        <f aca="false">D10666*(E10666-G10666)</f>
        <v>52.92</v>
      </c>
      <c r="J10666" s="11" t="n">
        <f aca="false">IFERROR(I10666/F10666,0)</f>
        <v>0.299643281807372</v>
      </c>
      <c r="K10666" s="4" t="str">
        <f aca="false">IFERROR(INDEX(Data_Orders!$F$2:$F$4727,MATCH(B10666,Data_Orders!$A$2:$A$4727,0)),"")</f>
        <v>Trade Account</v>
      </c>
      <c r="L10666" s="4" t="str">
        <f aca="false">IFERROR(INDEX(Data_Orders!$D$2:$D$4727,MATCH(B10666,Data_Orders!$A$2:$A$4727,0)),"")</f>
        <v>Nuneaton</v>
      </c>
    </row>
    <row r="10667" customFormat="false" ht="15" hidden="false" customHeight="false" outlineLevel="0" collapsed="false">
      <c r="A10667" s="4" t="s">
        <v>16483</v>
      </c>
      <c r="B10667" s="4" t="s">
        <v>4653</v>
      </c>
      <c r="C10667" s="4" t="s">
        <v>1028</v>
      </c>
      <c r="D10667" s="4" t="n">
        <v>10</v>
      </c>
      <c r="E10667" s="4" t="n">
        <v>118.79</v>
      </c>
      <c r="F10667" s="4" t="n">
        <v>1187.9</v>
      </c>
      <c r="G10667" s="4" t="n">
        <f aca="false">INDEX(Data_Products!$D$2:$D$33,MATCH(C10667,Data_Products!$A$2:$A$33,0))</f>
        <v>81.07</v>
      </c>
      <c r="H10667" s="4" t="str">
        <f aca="false">INDEX(Data_Products!$C$2:$C$33,MATCH(C10667,Data_Products!$A$2:$A$33,0))</f>
        <v>Cement &amp; Aggregates</v>
      </c>
      <c r="I10667" s="10" t="n">
        <f aca="false">D10667*(E10667-G10667)</f>
        <v>377.2</v>
      </c>
      <c r="J10667" s="11" t="n">
        <f aca="false">IFERROR(I10667/F10667,0)</f>
        <v>0.317535146056065</v>
      </c>
      <c r="K10667" s="4" t="str">
        <f aca="false">IFERROR(INDEX(Data_Orders!$F$2:$F$4727,MATCH(B10667,Data_Orders!$A$2:$A$4727,0)),"")</f>
        <v>Trade Account</v>
      </c>
      <c r="L10667" s="4" t="str">
        <f aca="false">IFERROR(INDEX(Data_Orders!$D$2:$D$4727,MATCH(B10667,Data_Orders!$A$2:$A$4727,0)),"")</f>
        <v>Nuneaton</v>
      </c>
    </row>
    <row r="10668" customFormat="false" ht="15" hidden="false" customHeight="false" outlineLevel="0" collapsed="false">
      <c r="A10668" s="4" t="s">
        <v>16484</v>
      </c>
      <c r="B10668" s="4" t="s">
        <v>4653</v>
      </c>
      <c r="C10668" s="4" t="s">
        <v>1050</v>
      </c>
      <c r="D10668" s="4" t="n">
        <v>7</v>
      </c>
      <c r="E10668" s="4" t="n">
        <v>238.63</v>
      </c>
      <c r="F10668" s="4" t="n">
        <v>1670.41</v>
      </c>
      <c r="G10668" s="4" t="n">
        <f aca="false">INDEX(Data_Products!$D$2:$D$33,MATCH(C10668,Data_Products!$A$2:$A$33,0))</f>
        <v>148.91</v>
      </c>
      <c r="H10668" s="4" t="str">
        <f aca="false">INDEX(Data_Products!$C$2:$C$33,MATCH(C10668,Data_Products!$A$2:$A$33,0))</f>
        <v>Tools &amp; Fixings</v>
      </c>
      <c r="I10668" s="10" t="n">
        <f aca="false">D10668*(E10668-G10668)</f>
        <v>628.04</v>
      </c>
      <c r="J10668" s="11" t="n">
        <f aca="false">IFERROR(I10668/F10668,0)</f>
        <v>0.375979549930855</v>
      </c>
      <c r="K10668" s="4" t="str">
        <f aca="false">IFERROR(INDEX(Data_Orders!$F$2:$F$4727,MATCH(B10668,Data_Orders!$A$2:$A$4727,0)),"")</f>
        <v>Trade Account</v>
      </c>
      <c r="L10668" s="4" t="str">
        <f aca="false">IFERROR(INDEX(Data_Orders!$D$2:$D$4727,MATCH(B10668,Data_Orders!$A$2:$A$4727,0)),"")</f>
        <v>Nuneaton</v>
      </c>
    </row>
    <row r="10669" customFormat="false" ht="15" hidden="false" customHeight="false" outlineLevel="0" collapsed="false">
      <c r="A10669" s="4" t="s">
        <v>16485</v>
      </c>
      <c r="B10669" s="4" t="s">
        <v>4654</v>
      </c>
      <c r="C10669" s="4" t="s">
        <v>1073</v>
      </c>
      <c r="D10669" s="4" t="n">
        <v>11</v>
      </c>
      <c r="E10669" s="4" t="n">
        <v>231.05</v>
      </c>
      <c r="F10669" s="4" t="n">
        <v>2541.55</v>
      </c>
      <c r="G10669" s="4" t="n">
        <f aca="false">INDEX(Data_Products!$D$2:$D$33,MATCH(C10669,Data_Products!$A$2:$A$33,0))</f>
        <v>148.29</v>
      </c>
      <c r="H10669" s="4" t="str">
        <f aca="false">INDEX(Data_Products!$C$2:$C$33,MATCH(C10669,Data_Products!$A$2:$A$33,0))</f>
        <v>Landscaping</v>
      </c>
      <c r="I10669" s="10" t="n">
        <f aca="false">D10669*(E10669-G10669)</f>
        <v>910.36</v>
      </c>
      <c r="J10669" s="11" t="n">
        <f aca="false">IFERROR(I10669/F10669,0)</f>
        <v>0.358190867777537</v>
      </c>
      <c r="K10669" s="4" t="str">
        <f aca="false">IFERROR(INDEX(Data_Orders!$F$2:$F$4727,MATCH(B10669,Data_Orders!$A$2:$A$4727,0)),"")</f>
        <v>Trade Account</v>
      </c>
      <c r="L10669" s="4" t="str">
        <f aca="false">IFERROR(INDEX(Data_Orders!$D$2:$D$4727,MATCH(B10669,Data_Orders!$A$2:$A$4727,0)),"")</f>
        <v>Nuneaton</v>
      </c>
    </row>
    <row r="10670" customFormat="false" ht="15" hidden="false" customHeight="false" outlineLevel="0" collapsed="false">
      <c r="A10670" s="4" t="s">
        <v>16486</v>
      </c>
      <c r="B10670" s="4" t="s">
        <v>4654</v>
      </c>
      <c r="C10670" s="4" t="s">
        <v>1055</v>
      </c>
      <c r="D10670" s="4" t="n">
        <v>1</v>
      </c>
      <c r="E10670" s="4" t="n">
        <v>205.03</v>
      </c>
      <c r="F10670" s="4" t="n">
        <v>205.03</v>
      </c>
      <c r="G10670" s="4" t="n">
        <f aca="false">INDEX(Data_Products!$D$2:$D$33,MATCH(C10670,Data_Products!$A$2:$A$33,0))</f>
        <v>138.6</v>
      </c>
      <c r="H10670" s="4" t="str">
        <f aca="false">INDEX(Data_Products!$C$2:$C$33,MATCH(C10670,Data_Products!$A$2:$A$33,0))</f>
        <v>Roofing</v>
      </c>
      <c r="I10670" s="10" t="n">
        <f aca="false">D10670*(E10670-G10670)</f>
        <v>66.43</v>
      </c>
      <c r="J10670" s="11" t="n">
        <f aca="false">IFERROR(I10670/F10670,0)</f>
        <v>0.324001365653807</v>
      </c>
      <c r="K10670" s="4" t="str">
        <f aca="false">IFERROR(INDEX(Data_Orders!$F$2:$F$4727,MATCH(B10670,Data_Orders!$A$2:$A$4727,0)),"")</f>
        <v>Trade Account</v>
      </c>
      <c r="L10670" s="4" t="str">
        <f aca="false">IFERROR(INDEX(Data_Orders!$D$2:$D$4727,MATCH(B10670,Data_Orders!$A$2:$A$4727,0)),"")</f>
        <v>Nuneaton</v>
      </c>
    </row>
    <row r="10671" customFormat="false" ht="15" hidden="false" customHeight="false" outlineLevel="0" collapsed="false">
      <c r="A10671" s="4" t="s">
        <v>16487</v>
      </c>
      <c r="B10671" s="4" t="s">
        <v>4654</v>
      </c>
      <c r="C10671" s="4" t="s">
        <v>1039</v>
      </c>
      <c r="D10671" s="4" t="n">
        <v>9</v>
      </c>
      <c r="E10671" s="4" t="n">
        <v>160.41</v>
      </c>
      <c r="F10671" s="4" t="n">
        <v>1443.69</v>
      </c>
      <c r="G10671" s="4" t="n">
        <f aca="false">INDEX(Data_Products!$D$2:$D$33,MATCH(C10671,Data_Products!$A$2:$A$33,0))</f>
        <v>99.74</v>
      </c>
      <c r="H10671" s="4" t="str">
        <f aca="false">INDEX(Data_Products!$C$2:$C$33,MATCH(C10671,Data_Products!$A$2:$A$33,0))</f>
        <v>Insulation</v>
      </c>
      <c r="I10671" s="10" t="n">
        <f aca="false">D10671*(E10671-G10671)</f>
        <v>546.03</v>
      </c>
      <c r="J10671" s="11" t="n">
        <f aca="false">IFERROR(I10671/F10671,0)</f>
        <v>0.378218315566361</v>
      </c>
      <c r="K10671" s="4" t="str">
        <f aca="false">IFERROR(INDEX(Data_Orders!$F$2:$F$4727,MATCH(B10671,Data_Orders!$A$2:$A$4727,0)),"")</f>
        <v>Trade Account</v>
      </c>
      <c r="L10671" s="4" t="str">
        <f aca="false">IFERROR(INDEX(Data_Orders!$D$2:$D$4727,MATCH(B10671,Data_Orders!$A$2:$A$4727,0)),"")</f>
        <v>Nuneaton</v>
      </c>
    </row>
    <row r="10672" customFormat="false" ht="15" hidden="false" customHeight="false" outlineLevel="0" collapsed="false">
      <c r="A10672" s="4" t="s">
        <v>16488</v>
      </c>
      <c r="B10672" s="4" t="s">
        <v>4654</v>
      </c>
      <c r="C10672" s="4" t="s">
        <v>1050</v>
      </c>
      <c r="D10672" s="4" t="n">
        <v>11</v>
      </c>
      <c r="E10672" s="4" t="n">
        <v>238.63</v>
      </c>
      <c r="F10672" s="4" t="n">
        <v>2624.93</v>
      </c>
      <c r="G10672" s="4" t="n">
        <f aca="false">INDEX(Data_Products!$D$2:$D$33,MATCH(C10672,Data_Products!$A$2:$A$33,0))</f>
        <v>148.91</v>
      </c>
      <c r="H10672" s="4" t="str">
        <f aca="false">INDEX(Data_Products!$C$2:$C$33,MATCH(C10672,Data_Products!$A$2:$A$33,0))</f>
        <v>Tools &amp; Fixings</v>
      </c>
      <c r="I10672" s="10" t="n">
        <f aca="false">D10672*(E10672-G10672)</f>
        <v>986.92</v>
      </c>
      <c r="J10672" s="11" t="n">
        <f aca="false">IFERROR(I10672/F10672,0)</f>
        <v>0.375979549930855</v>
      </c>
      <c r="K10672" s="4" t="str">
        <f aca="false">IFERROR(INDEX(Data_Orders!$F$2:$F$4727,MATCH(B10672,Data_Orders!$A$2:$A$4727,0)),"")</f>
        <v>Trade Account</v>
      </c>
      <c r="L10672" s="4" t="str">
        <f aca="false">IFERROR(INDEX(Data_Orders!$D$2:$D$4727,MATCH(B10672,Data_Orders!$A$2:$A$4727,0)),"")</f>
        <v>Nuneaton</v>
      </c>
    </row>
    <row r="10673" customFormat="false" ht="15" hidden="false" customHeight="false" outlineLevel="0" collapsed="false">
      <c r="A10673" s="4" t="s">
        <v>16489</v>
      </c>
      <c r="B10673" s="4" t="s">
        <v>4654</v>
      </c>
      <c r="C10673" s="4" t="s">
        <v>1046</v>
      </c>
      <c r="D10673" s="4" t="n">
        <v>1</v>
      </c>
      <c r="E10673" s="4" t="n">
        <v>154.02</v>
      </c>
      <c r="F10673" s="4" t="n">
        <v>154.02</v>
      </c>
      <c r="G10673" s="4" t="n">
        <f aca="false">INDEX(Data_Products!$D$2:$D$33,MATCH(C10673,Data_Products!$A$2:$A$33,0))</f>
        <v>102.1</v>
      </c>
      <c r="H10673" s="4" t="str">
        <f aca="false">INDEX(Data_Products!$C$2:$C$33,MATCH(C10673,Data_Products!$A$2:$A$33,0))</f>
        <v>Tools &amp; Fixings</v>
      </c>
      <c r="I10673" s="10" t="n">
        <f aca="false">D10673*(E10673-G10673)</f>
        <v>51.92</v>
      </c>
      <c r="J10673" s="11" t="n">
        <f aca="false">IFERROR(I10673/F10673,0)</f>
        <v>0.337099078041813</v>
      </c>
      <c r="K10673" s="4" t="str">
        <f aca="false">IFERROR(INDEX(Data_Orders!$F$2:$F$4727,MATCH(B10673,Data_Orders!$A$2:$A$4727,0)),"")</f>
        <v>Trade Account</v>
      </c>
      <c r="L10673" s="4" t="str">
        <f aca="false">IFERROR(INDEX(Data_Orders!$D$2:$D$4727,MATCH(B10673,Data_Orders!$A$2:$A$4727,0)),"")</f>
        <v>Nuneaton</v>
      </c>
    </row>
    <row r="10674" customFormat="false" ht="15" hidden="false" customHeight="false" outlineLevel="0" collapsed="false">
      <c r="A10674" s="4" t="s">
        <v>16490</v>
      </c>
      <c r="B10674" s="4" t="s">
        <v>4655</v>
      </c>
      <c r="C10674" s="4" t="s">
        <v>1066</v>
      </c>
      <c r="D10674" s="4" t="n">
        <v>19</v>
      </c>
      <c r="E10674" s="4" t="n">
        <v>209.69</v>
      </c>
      <c r="F10674" s="4" t="n">
        <v>3984.11</v>
      </c>
      <c r="G10674" s="4" t="n">
        <f aca="false">INDEX(Data_Products!$D$2:$D$33,MATCH(C10674,Data_Products!$A$2:$A$33,0))</f>
        <v>144.38</v>
      </c>
      <c r="H10674" s="4" t="str">
        <f aca="false">INDEX(Data_Products!$C$2:$C$33,MATCH(C10674,Data_Products!$A$2:$A$33,0))</f>
        <v>Plumbing &amp; Drainage</v>
      </c>
      <c r="I10674" s="10" t="n">
        <f aca="false">D10674*(E10674-G10674)</f>
        <v>1240.89</v>
      </c>
      <c r="J10674" s="11" t="n">
        <f aca="false">IFERROR(I10674/F10674,0)</f>
        <v>0.311459773952024</v>
      </c>
      <c r="K10674" s="4" t="str">
        <f aca="false">IFERROR(INDEX(Data_Orders!$F$2:$F$4727,MATCH(B10674,Data_Orders!$A$2:$A$4727,0)),"")</f>
        <v>Trade Account</v>
      </c>
      <c r="L10674" s="4" t="str">
        <f aca="false">IFERROR(INDEX(Data_Orders!$D$2:$D$4727,MATCH(B10674,Data_Orders!$A$2:$A$4727,0)),"")</f>
        <v>Nuneaton</v>
      </c>
    </row>
    <row r="10675" customFormat="false" ht="15" hidden="false" customHeight="false" outlineLevel="0" collapsed="false">
      <c r="A10675" s="4" t="s">
        <v>16491</v>
      </c>
      <c r="B10675" s="4" t="s">
        <v>4655</v>
      </c>
      <c r="C10675" s="4" t="s">
        <v>1039</v>
      </c>
      <c r="D10675" s="4" t="n">
        <v>8</v>
      </c>
      <c r="E10675" s="4" t="n">
        <v>160.41</v>
      </c>
      <c r="F10675" s="4" t="n">
        <v>1283.28</v>
      </c>
      <c r="G10675" s="4" t="n">
        <f aca="false">INDEX(Data_Products!$D$2:$D$33,MATCH(C10675,Data_Products!$A$2:$A$33,0))</f>
        <v>99.74</v>
      </c>
      <c r="H10675" s="4" t="str">
        <f aca="false">INDEX(Data_Products!$C$2:$C$33,MATCH(C10675,Data_Products!$A$2:$A$33,0))</f>
        <v>Insulation</v>
      </c>
      <c r="I10675" s="10" t="n">
        <f aca="false">D10675*(E10675-G10675)</f>
        <v>485.36</v>
      </c>
      <c r="J10675" s="11" t="n">
        <f aca="false">IFERROR(I10675/F10675,0)</f>
        <v>0.378218315566361</v>
      </c>
      <c r="K10675" s="4" t="str">
        <f aca="false">IFERROR(INDEX(Data_Orders!$F$2:$F$4727,MATCH(B10675,Data_Orders!$A$2:$A$4727,0)),"")</f>
        <v>Trade Account</v>
      </c>
      <c r="L10675" s="4" t="str">
        <f aca="false">IFERROR(INDEX(Data_Orders!$D$2:$D$4727,MATCH(B10675,Data_Orders!$A$2:$A$4727,0)),"")</f>
        <v>Nuneaton</v>
      </c>
    </row>
    <row r="10676" customFormat="false" ht="15" hidden="false" customHeight="false" outlineLevel="0" collapsed="false">
      <c r="A10676" s="4" t="s">
        <v>16492</v>
      </c>
      <c r="B10676" s="4" t="s">
        <v>4655</v>
      </c>
      <c r="C10676" s="4" t="s">
        <v>1070</v>
      </c>
      <c r="D10676" s="4" t="n">
        <v>16</v>
      </c>
      <c r="E10676" s="4" t="n">
        <v>230.32</v>
      </c>
      <c r="F10676" s="4" t="n">
        <v>3685.12</v>
      </c>
      <c r="G10676" s="4" t="n">
        <f aca="false">INDEX(Data_Products!$D$2:$D$33,MATCH(C10676,Data_Products!$A$2:$A$33,0))</f>
        <v>161.64</v>
      </c>
      <c r="H10676" s="4" t="str">
        <f aca="false">INDEX(Data_Products!$C$2:$C$33,MATCH(C10676,Data_Products!$A$2:$A$33,0))</f>
        <v>Landscaping</v>
      </c>
      <c r="I10676" s="10" t="n">
        <f aca="false">D10676*(E10676-G10676)</f>
        <v>1098.88</v>
      </c>
      <c r="J10676" s="11" t="n">
        <f aca="false">IFERROR(I10676/F10676,0)</f>
        <v>0.298193817297673</v>
      </c>
      <c r="K10676" s="4" t="str">
        <f aca="false">IFERROR(INDEX(Data_Orders!$F$2:$F$4727,MATCH(B10676,Data_Orders!$A$2:$A$4727,0)),"")</f>
        <v>Trade Account</v>
      </c>
      <c r="L10676" s="4" t="str">
        <f aca="false">IFERROR(INDEX(Data_Orders!$D$2:$D$4727,MATCH(B10676,Data_Orders!$A$2:$A$4727,0)),"")</f>
        <v>Nuneaton</v>
      </c>
    </row>
    <row r="10677" customFormat="false" ht="15" hidden="false" customHeight="false" outlineLevel="0" collapsed="false">
      <c r="A10677" s="4" t="s">
        <v>16493</v>
      </c>
      <c r="B10677" s="4" t="s">
        <v>4656</v>
      </c>
      <c r="C10677" s="4" t="s">
        <v>1013</v>
      </c>
      <c r="D10677" s="4" t="n">
        <v>9</v>
      </c>
      <c r="E10677" s="4" t="n">
        <v>240.92</v>
      </c>
      <c r="F10677" s="4" t="n">
        <v>2168.28</v>
      </c>
      <c r="G10677" s="4" t="n">
        <f aca="false">INDEX(Data_Products!$D$2:$D$33,MATCH(C10677,Data_Products!$A$2:$A$33,0))</f>
        <v>168.32</v>
      </c>
      <c r="H10677" s="4" t="str">
        <f aca="false">INDEX(Data_Products!$C$2:$C$33,MATCH(C10677,Data_Products!$A$2:$A$33,0))</f>
        <v>Timber</v>
      </c>
      <c r="I10677" s="10" t="n">
        <f aca="false">D10677*(E10677-G10677)</f>
        <v>653.4</v>
      </c>
      <c r="J10677" s="11" t="n">
        <f aca="false">IFERROR(I10677/F10677,0)</f>
        <v>0.301344844761747</v>
      </c>
      <c r="K10677" s="4" t="str">
        <f aca="false">IFERROR(INDEX(Data_Orders!$F$2:$F$4727,MATCH(B10677,Data_Orders!$A$2:$A$4727,0)),"")</f>
        <v>Trade Account</v>
      </c>
      <c r="L10677" s="4" t="str">
        <f aca="false">IFERROR(INDEX(Data_Orders!$D$2:$D$4727,MATCH(B10677,Data_Orders!$A$2:$A$4727,0)),"")</f>
        <v>Nuneaton</v>
      </c>
    </row>
    <row r="10678" customFormat="false" ht="15" hidden="false" customHeight="false" outlineLevel="0" collapsed="false">
      <c r="A10678" s="4" t="s">
        <v>16494</v>
      </c>
      <c r="B10678" s="4" t="s">
        <v>4656</v>
      </c>
      <c r="C10678" s="4" t="s">
        <v>1019</v>
      </c>
      <c r="D10678" s="4" t="n">
        <v>6</v>
      </c>
      <c r="E10678" s="4" t="n">
        <v>79.76</v>
      </c>
      <c r="F10678" s="4" t="n">
        <v>478.56</v>
      </c>
      <c r="G10678" s="4" t="n">
        <f aca="false">INDEX(Data_Products!$D$2:$D$33,MATCH(C10678,Data_Products!$A$2:$A$33,0))</f>
        <v>59.07</v>
      </c>
      <c r="H10678" s="4" t="str">
        <f aca="false">INDEX(Data_Products!$C$2:$C$33,MATCH(C10678,Data_Products!$A$2:$A$33,0))</f>
        <v>Timber</v>
      </c>
      <c r="I10678" s="10" t="n">
        <f aca="false">D10678*(E10678-G10678)</f>
        <v>124.14</v>
      </c>
      <c r="J10678" s="11" t="n">
        <f aca="false">IFERROR(I10678/F10678,0)</f>
        <v>0.259403209628887</v>
      </c>
      <c r="K10678" s="4" t="str">
        <f aca="false">IFERROR(INDEX(Data_Orders!$F$2:$F$4727,MATCH(B10678,Data_Orders!$A$2:$A$4727,0)),"")</f>
        <v>Trade Account</v>
      </c>
      <c r="L10678" s="4" t="str">
        <f aca="false">IFERROR(INDEX(Data_Orders!$D$2:$D$4727,MATCH(B10678,Data_Orders!$A$2:$A$4727,0)),"")</f>
        <v>Nuneaton</v>
      </c>
    </row>
    <row r="10679" customFormat="false" ht="15" hidden="false" customHeight="false" outlineLevel="0" collapsed="false">
      <c r="A10679" s="4" t="s">
        <v>16495</v>
      </c>
      <c r="B10679" s="4" t="s">
        <v>4656</v>
      </c>
      <c r="C10679" s="4" t="s">
        <v>1068</v>
      </c>
      <c r="D10679" s="4" t="n">
        <v>18</v>
      </c>
      <c r="E10679" s="4" t="n">
        <v>86.28</v>
      </c>
      <c r="F10679" s="4" t="n">
        <v>1553.04</v>
      </c>
      <c r="G10679" s="4" t="n">
        <f aca="false">INDEX(Data_Products!$D$2:$D$33,MATCH(C10679,Data_Products!$A$2:$A$33,0))</f>
        <v>68.55</v>
      </c>
      <c r="H10679" s="4" t="str">
        <f aca="false">INDEX(Data_Products!$C$2:$C$33,MATCH(C10679,Data_Products!$A$2:$A$33,0))</f>
        <v>Plumbing &amp; Drainage</v>
      </c>
      <c r="I10679" s="10" t="n">
        <f aca="false">D10679*(E10679-G10679)</f>
        <v>319.14</v>
      </c>
      <c r="J10679" s="11" t="n">
        <f aca="false">IFERROR(I10679/F10679,0)</f>
        <v>0.205493741307371</v>
      </c>
      <c r="K10679" s="4" t="str">
        <f aca="false">IFERROR(INDEX(Data_Orders!$F$2:$F$4727,MATCH(B10679,Data_Orders!$A$2:$A$4727,0)),"")</f>
        <v>Trade Account</v>
      </c>
      <c r="L10679" s="4" t="str">
        <f aca="false">IFERROR(INDEX(Data_Orders!$D$2:$D$4727,MATCH(B10679,Data_Orders!$A$2:$A$4727,0)),"")</f>
        <v>Nuneaton</v>
      </c>
    </row>
    <row r="10680" customFormat="false" ht="15" hidden="false" customHeight="false" outlineLevel="0" collapsed="false">
      <c r="A10680" s="4" t="s">
        <v>16496</v>
      </c>
      <c r="B10680" s="4" t="s">
        <v>4657</v>
      </c>
      <c r="C10680" s="4" t="s">
        <v>1044</v>
      </c>
      <c r="D10680" s="4" t="n">
        <v>18</v>
      </c>
      <c r="E10680" s="4" t="n">
        <v>190.44</v>
      </c>
      <c r="F10680" s="4" t="n">
        <v>3427.92</v>
      </c>
      <c r="G10680" s="4" t="n">
        <f aca="false">INDEX(Data_Products!$D$2:$D$33,MATCH(C10680,Data_Products!$A$2:$A$33,0))</f>
        <v>115.48</v>
      </c>
      <c r="H10680" s="4" t="str">
        <f aca="false">INDEX(Data_Products!$C$2:$C$33,MATCH(C10680,Data_Products!$A$2:$A$33,0))</f>
        <v>Tools &amp; Fixings</v>
      </c>
      <c r="I10680" s="10" t="n">
        <f aca="false">D10680*(E10680-G10680)</f>
        <v>1349.28</v>
      </c>
      <c r="J10680" s="11" t="n">
        <f aca="false">IFERROR(I10680/F10680,0)</f>
        <v>0.393614786809494</v>
      </c>
      <c r="K10680" s="4" t="str">
        <f aca="false">IFERROR(INDEX(Data_Orders!$F$2:$F$4727,MATCH(B10680,Data_Orders!$A$2:$A$4727,0)),"")</f>
        <v>Trade Account</v>
      </c>
      <c r="L10680" s="4" t="str">
        <f aca="false">IFERROR(INDEX(Data_Orders!$D$2:$D$4727,MATCH(B10680,Data_Orders!$A$2:$A$4727,0)),"")</f>
        <v>Nuneaton</v>
      </c>
    </row>
    <row r="10681" customFormat="false" ht="15" hidden="false" customHeight="false" outlineLevel="0" collapsed="false">
      <c r="A10681" s="4" t="s">
        <v>16497</v>
      </c>
      <c r="B10681" s="4" t="s">
        <v>4658</v>
      </c>
      <c r="C10681" s="4" t="s">
        <v>1073</v>
      </c>
      <c r="D10681" s="4" t="n">
        <v>15</v>
      </c>
      <c r="E10681" s="4" t="n">
        <v>231.05</v>
      </c>
      <c r="F10681" s="4" t="n">
        <v>3465.75</v>
      </c>
      <c r="G10681" s="4" t="n">
        <f aca="false">INDEX(Data_Products!$D$2:$D$33,MATCH(C10681,Data_Products!$A$2:$A$33,0))</f>
        <v>148.29</v>
      </c>
      <c r="H10681" s="4" t="str">
        <f aca="false">INDEX(Data_Products!$C$2:$C$33,MATCH(C10681,Data_Products!$A$2:$A$33,0))</f>
        <v>Landscaping</v>
      </c>
      <c r="I10681" s="10" t="n">
        <f aca="false">D10681*(E10681-G10681)</f>
        <v>1241.4</v>
      </c>
      <c r="J10681" s="11" t="n">
        <f aca="false">IFERROR(I10681/F10681,0)</f>
        <v>0.358190867777537</v>
      </c>
      <c r="K10681" s="4" t="str">
        <f aca="false">IFERROR(INDEX(Data_Orders!$F$2:$F$4727,MATCH(B10681,Data_Orders!$A$2:$A$4727,0)),"")</f>
        <v>Trade Account</v>
      </c>
      <c r="L10681" s="4" t="str">
        <f aca="false">IFERROR(INDEX(Data_Orders!$D$2:$D$4727,MATCH(B10681,Data_Orders!$A$2:$A$4727,0)),"")</f>
        <v>Nuneaton</v>
      </c>
    </row>
    <row r="10682" customFormat="false" ht="15" hidden="false" customHeight="false" outlineLevel="0" collapsed="false">
      <c r="A10682" s="4" t="s">
        <v>16498</v>
      </c>
      <c r="B10682" s="4" t="s">
        <v>4658</v>
      </c>
      <c r="C10682" s="4" t="s">
        <v>1032</v>
      </c>
      <c r="D10682" s="4" t="n">
        <v>4</v>
      </c>
      <c r="E10682" s="4" t="n">
        <v>99.65</v>
      </c>
      <c r="F10682" s="4" t="n">
        <v>398.6</v>
      </c>
      <c r="G10682" s="4" t="n">
        <f aca="false">INDEX(Data_Products!$D$2:$D$33,MATCH(C10682,Data_Products!$A$2:$A$33,0))</f>
        <v>58.26</v>
      </c>
      <c r="H10682" s="4" t="str">
        <f aca="false">INDEX(Data_Products!$C$2:$C$33,MATCH(C10682,Data_Products!$A$2:$A$33,0))</f>
        <v>Insulation</v>
      </c>
      <c r="I10682" s="10" t="n">
        <f aca="false">D10682*(E10682-G10682)</f>
        <v>165.56</v>
      </c>
      <c r="J10682" s="11" t="n">
        <f aca="false">IFERROR(I10682/F10682,0)</f>
        <v>0.415353738083292</v>
      </c>
      <c r="K10682" s="4" t="str">
        <f aca="false">IFERROR(INDEX(Data_Orders!$F$2:$F$4727,MATCH(B10682,Data_Orders!$A$2:$A$4727,0)),"")</f>
        <v>Trade Account</v>
      </c>
      <c r="L10682" s="4" t="str">
        <f aca="false">IFERROR(INDEX(Data_Orders!$D$2:$D$4727,MATCH(B10682,Data_Orders!$A$2:$A$4727,0)),"")</f>
        <v>Nuneaton</v>
      </c>
    </row>
    <row r="10683" customFormat="false" ht="15" hidden="false" customHeight="false" outlineLevel="0" collapsed="false">
      <c r="A10683" s="4" t="s">
        <v>16499</v>
      </c>
      <c r="B10683" s="4" t="s">
        <v>4659</v>
      </c>
      <c r="C10683" s="4" t="s">
        <v>1070</v>
      </c>
      <c r="D10683" s="4" t="n">
        <v>5</v>
      </c>
      <c r="E10683" s="4" t="n">
        <v>230.32</v>
      </c>
      <c r="F10683" s="4" t="n">
        <v>1151.6</v>
      </c>
      <c r="G10683" s="4" t="n">
        <f aca="false">INDEX(Data_Products!$D$2:$D$33,MATCH(C10683,Data_Products!$A$2:$A$33,0))</f>
        <v>161.64</v>
      </c>
      <c r="H10683" s="4" t="str">
        <f aca="false">INDEX(Data_Products!$C$2:$C$33,MATCH(C10683,Data_Products!$A$2:$A$33,0))</f>
        <v>Landscaping</v>
      </c>
      <c r="I10683" s="10" t="n">
        <f aca="false">D10683*(E10683-G10683)</f>
        <v>343.4</v>
      </c>
      <c r="J10683" s="11" t="n">
        <f aca="false">IFERROR(I10683/F10683,0)</f>
        <v>0.298193817297673</v>
      </c>
      <c r="K10683" s="4" t="str">
        <f aca="false">IFERROR(INDEX(Data_Orders!$F$2:$F$4727,MATCH(B10683,Data_Orders!$A$2:$A$4727,0)),"")</f>
        <v>Trade Account</v>
      </c>
      <c r="L10683" s="4" t="str">
        <f aca="false">IFERROR(INDEX(Data_Orders!$D$2:$D$4727,MATCH(B10683,Data_Orders!$A$2:$A$4727,0)),"")</f>
        <v>Nuneaton</v>
      </c>
    </row>
    <row r="10684" customFormat="false" ht="15" hidden="false" customHeight="false" outlineLevel="0" collapsed="false">
      <c r="A10684" s="4" t="s">
        <v>16500</v>
      </c>
      <c r="B10684" s="4" t="s">
        <v>4660</v>
      </c>
      <c r="C10684" s="4" t="s">
        <v>1070</v>
      </c>
      <c r="D10684" s="4" t="n">
        <v>8</v>
      </c>
      <c r="E10684" s="4" t="n">
        <v>230.32</v>
      </c>
      <c r="F10684" s="4" t="n">
        <v>1842.56</v>
      </c>
      <c r="G10684" s="4" t="n">
        <f aca="false">INDEX(Data_Products!$D$2:$D$33,MATCH(C10684,Data_Products!$A$2:$A$33,0))</f>
        <v>161.64</v>
      </c>
      <c r="H10684" s="4" t="str">
        <f aca="false">INDEX(Data_Products!$C$2:$C$33,MATCH(C10684,Data_Products!$A$2:$A$33,0))</f>
        <v>Landscaping</v>
      </c>
      <c r="I10684" s="10" t="n">
        <f aca="false">D10684*(E10684-G10684)</f>
        <v>549.44</v>
      </c>
      <c r="J10684" s="11" t="n">
        <f aca="false">IFERROR(I10684/F10684,0)</f>
        <v>0.298193817297673</v>
      </c>
      <c r="K10684" s="4" t="str">
        <f aca="false">IFERROR(INDEX(Data_Orders!$F$2:$F$4727,MATCH(B10684,Data_Orders!$A$2:$A$4727,0)),"")</f>
        <v>Trade Account</v>
      </c>
      <c r="L10684" s="4" t="str">
        <f aca="false">IFERROR(INDEX(Data_Orders!$D$2:$D$4727,MATCH(B10684,Data_Orders!$A$2:$A$4727,0)),"")</f>
        <v>Nuneaton</v>
      </c>
    </row>
    <row r="10685" customFormat="false" ht="15" hidden="false" customHeight="false" outlineLevel="0" collapsed="false">
      <c r="A10685" s="4" t="s">
        <v>16501</v>
      </c>
      <c r="B10685" s="4" t="s">
        <v>4661</v>
      </c>
      <c r="C10685" s="4" t="s">
        <v>1046</v>
      </c>
      <c r="D10685" s="4" t="n">
        <v>14</v>
      </c>
      <c r="E10685" s="4" t="n">
        <v>154.02</v>
      </c>
      <c r="F10685" s="4" t="n">
        <v>2156.28</v>
      </c>
      <c r="G10685" s="4" t="n">
        <f aca="false">INDEX(Data_Products!$D$2:$D$33,MATCH(C10685,Data_Products!$A$2:$A$33,0))</f>
        <v>102.1</v>
      </c>
      <c r="H10685" s="4" t="str">
        <f aca="false">INDEX(Data_Products!$C$2:$C$33,MATCH(C10685,Data_Products!$A$2:$A$33,0))</f>
        <v>Tools &amp; Fixings</v>
      </c>
      <c r="I10685" s="10" t="n">
        <f aca="false">D10685*(E10685-G10685)</f>
        <v>726.88</v>
      </c>
      <c r="J10685" s="11" t="n">
        <f aca="false">IFERROR(I10685/F10685,0)</f>
        <v>0.337099078041813</v>
      </c>
      <c r="K10685" s="4" t="str">
        <f aca="false">IFERROR(INDEX(Data_Orders!$F$2:$F$4727,MATCH(B10685,Data_Orders!$A$2:$A$4727,0)),"")</f>
        <v>Contractor</v>
      </c>
      <c r="L10685" s="4" t="str">
        <f aca="false">IFERROR(INDEX(Data_Orders!$D$2:$D$4727,MATCH(B10685,Data_Orders!$A$2:$A$4727,0)),"")</f>
        <v>Northampton</v>
      </c>
    </row>
    <row r="10686" customFormat="false" ht="15" hidden="false" customHeight="false" outlineLevel="0" collapsed="false">
      <c r="A10686" s="4" t="s">
        <v>16502</v>
      </c>
      <c r="B10686" s="4" t="s">
        <v>4661</v>
      </c>
      <c r="C10686" s="4" t="s">
        <v>1066</v>
      </c>
      <c r="D10686" s="4" t="n">
        <v>8</v>
      </c>
      <c r="E10686" s="4" t="n">
        <v>209.69</v>
      </c>
      <c r="F10686" s="4" t="n">
        <v>1677.52</v>
      </c>
      <c r="G10686" s="4" t="n">
        <f aca="false">INDEX(Data_Products!$D$2:$D$33,MATCH(C10686,Data_Products!$A$2:$A$33,0))</f>
        <v>144.38</v>
      </c>
      <c r="H10686" s="4" t="str">
        <f aca="false">INDEX(Data_Products!$C$2:$C$33,MATCH(C10686,Data_Products!$A$2:$A$33,0))</f>
        <v>Plumbing &amp; Drainage</v>
      </c>
      <c r="I10686" s="10" t="n">
        <f aca="false">D10686*(E10686-G10686)</f>
        <v>522.48</v>
      </c>
      <c r="J10686" s="11" t="n">
        <f aca="false">IFERROR(I10686/F10686,0)</f>
        <v>0.311459773952024</v>
      </c>
      <c r="K10686" s="4" t="str">
        <f aca="false">IFERROR(INDEX(Data_Orders!$F$2:$F$4727,MATCH(B10686,Data_Orders!$A$2:$A$4727,0)),"")</f>
        <v>Contractor</v>
      </c>
      <c r="L10686" s="4" t="str">
        <f aca="false">IFERROR(INDEX(Data_Orders!$D$2:$D$4727,MATCH(B10686,Data_Orders!$A$2:$A$4727,0)),"")</f>
        <v>Northampton</v>
      </c>
    </row>
    <row r="10687" customFormat="false" ht="15" hidden="false" customHeight="false" outlineLevel="0" collapsed="false">
      <c r="A10687" s="4" t="s">
        <v>16503</v>
      </c>
      <c r="B10687" s="4" t="s">
        <v>4661</v>
      </c>
      <c r="C10687" s="4" t="s">
        <v>1015</v>
      </c>
      <c r="D10687" s="4" t="n">
        <v>17</v>
      </c>
      <c r="E10687" s="4" t="n">
        <v>122.01</v>
      </c>
      <c r="F10687" s="4" t="n">
        <v>2074.17</v>
      </c>
      <c r="G10687" s="4" t="n">
        <f aca="false">INDEX(Data_Products!$D$2:$D$33,MATCH(C10687,Data_Products!$A$2:$A$33,0))</f>
        <v>85.53</v>
      </c>
      <c r="H10687" s="4" t="str">
        <f aca="false">INDEX(Data_Products!$C$2:$C$33,MATCH(C10687,Data_Products!$A$2:$A$33,0))</f>
        <v>Timber</v>
      </c>
      <c r="I10687" s="10" t="n">
        <f aca="false">D10687*(E10687-G10687)</f>
        <v>620.16</v>
      </c>
      <c r="J10687" s="11" t="n">
        <f aca="false">IFERROR(I10687/F10687,0)</f>
        <v>0.298991885910991</v>
      </c>
      <c r="K10687" s="4" t="str">
        <f aca="false">IFERROR(INDEX(Data_Orders!$F$2:$F$4727,MATCH(B10687,Data_Orders!$A$2:$A$4727,0)),"")</f>
        <v>Contractor</v>
      </c>
      <c r="L10687" s="4" t="str">
        <f aca="false">IFERROR(INDEX(Data_Orders!$D$2:$D$4727,MATCH(B10687,Data_Orders!$A$2:$A$4727,0)),"")</f>
        <v>Northampton</v>
      </c>
    </row>
    <row r="10688" customFormat="false" ht="15" hidden="false" customHeight="false" outlineLevel="0" collapsed="false">
      <c r="A10688" s="4" t="s">
        <v>16504</v>
      </c>
      <c r="B10688" s="4" t="s">
        <v>4662</v>
      </c>
      <c r="C10688" s="4" t="s">
        <v>1050</v>
      </c>
      <c r="D10688" s="4" t="n">
        <v>14</v>
      </c>
      <c r="E10688" s="4" t="n">
        <v>238.63</v>
      </c>
      <c r="F10688" s="4" t="n">
        <v>3340.82</v>
      </c>
      <c r="G10688" s="4" t="n">
        <f aca="false">INDEX(Data_Products!$D$2:$D$33,MATCH(C10688,Data_Products!$A$2:$A$33,0))</f>
        <v>148.91</v>
      </c>
      <c r="H10688" s="4" t="str">
        <f aca="false">INDEX(Data_Products!$C$2:$C$33,MATCH(C10688,Data_Products!$A$2:$A$33,0))</f>
        <v>Tools &amp; Fixings</v>
      </c>
      <c r="I10688" s="10" t="n">
        <f aca="false">D10688*(E10688-G10688)</f>
        <v>1256.08</v>
      </c>
      <c r="J10688" s="11" t="n">
        <f aca="false">IFERROR(I10688/F10688,0)</f>
        <v>0.375979549930855</v>
      </c>
      <c r="K10688" s="4" t="str">
        <f aca="false">IFERROR(INDEX(Data_Orders!$F$2:$F$4727,MATCH(B10688,Data_Orders!$A$2:$A$4727,0)),"")</f>
        <v>Contractor</v>
      </c>
      <c r="L10688" s="4" t="str">
        <f aca="false">IFERROR(INDEX(Data_Orders!$D$2:$D$4727,MATCH(B10688,Data_Orders!$A$2:$A$4727,0)),"")</f>
        <v>Northampton</v>
      </c>
    </row>
    <row r="10689" customFormat="false" ht="15" hidden="false" customHeight="false" outlineLevel="0" collapsed="false">
      <c r="A10689" s="4" t="s">
        <v>16505</v>
      </c>
      <c r="B10689" s="4" t="s">
        <v>4662</v>
      </c>
      <c r="C10689" s="4" t="s">
        <v>1026</v>
      </c>
      <c r="D10689" s="4" t="n">
        <v>18</v>
      </c>
      <c r="E10689" s="4" t="n">
        <v>184.05</v>
      </c>
      <c r="F10689" s="4" t="n">
        <v>3312.9</v>
      </c>
      <c r="G10689" s="4" t="n">
        <f aca="false">INDEX(Data_Products!$D$2:$D$33,MATCH(C10689,Data_Products!$A$2:$A$33,0))</f>
        <v>147.44</v>
      </c>
      <c r="H10689" s="4" t="str">
        <f aca="false">INDEX(Data_Products!$C$2:$C$33,MATCH(C10689,Data_Products!$A$2:$A$33,0))</f>
        <v>Cement &amp; Aggregates</v>
      </c>
      <c r="I10689" s="10" t="n">
        <f aca="false">D10689*(E10689-G10689)</f>
        <v>658.98</v>
      </c>
      <c r="J10689" s="11" t="n">
        <f aca="false">IFERROR(I10689/F10689,0)</f>
        <v>0.19891333876664</v>
      </c>
      <c r="K10689" s="4" t="str">
        <f aca="false">IFERROR(INDEX(Data_Orders!$F$2:$F$4727,MATCH(B10689,Data_Orders!$A$2:$A$4727,0)),"")</f>
        <v>Contractor</v>
      </c>
      <c r="L10689" s="4" t="str">
        <f aca="false">IFERROR(INDEX(Data_Orders!$D$2:$D$4727,MATCH(B10689,Data_Orders!$A$2:$A$4727,0)),"")</f>
        <v>Northampton</v>
      </c>
    </row>
    <row r="10690" customFormat="false" ht="15" hidden="false" customHeight="false" outlineLevel="0" collapsed="false">
      <c r="A10690" s="4" t="s">
        <v>16506</v>
      </c>
      <c r="B10690" s="4" t="s">
        <v>4662</v>
      </c>
      <c r="C10690" s="4" t="s">
        <v>1064</v>
      </c>
      <c r="D10690" s="4" t="n">
        <v>2</v>
      </c>
      <c r="E10690" s="4" t="n">
        <v>97.63</v>
      </c>
      <c r="F10690" s="4" t="n">
        <v>195.26</v>
      </c>
      <c r="G10690" s="4" t="n">
        <f aca="false">INDEX(Data_Products!$D$2:$D$33,MATCH(C10690,Data_Products!$A$2:$A$33,0))</f>
        <v>65.21</v>
      </c>
      <c r="H10690" s="4" t="str">
        <f aca="false">INDEX(Data_Products!$C$2:$C$33,MATCH(C10690,Data_Products!$A$2:$A$33,0))</f>
        <v>Plumbing &amp; Drainage</v>
      </c>
      <c r="I10690" s="10" t="n">
        <f aca="false">D10690*(E10690-G10690)</f>
        <v>64.84</v>
      </c>
      <c r="J10690" s="11" t="n">
        <f aca="false">IFERROR(I10690/F10690,0)</f>
        <v>0.332070060432244</v>
      </c>
      <c r="K10690" s="4" t="str">
        <f aca="false">IFERROR(INDEX(Data_Orders!$F$2:$F$4727,MATCH(B10690,Data_Orders!$A$2:$A$4727,0)),"")</f>
        <v>Contractor</v>
      </c>
      <c r="L10690" s="4" t="str">
        <f aca="false">IFERROR(INDEX(Data_Orders!$D$2:$D$4727,MATCH(B10690,Data_Orders!$A$2:$A$4727,0)),"")</f>
        <v>Northampton</v>
      </c>
    </row>
    <row r="10691" customFormat="false" ht="15" hidden="false" customHeight="false" outlineLevel="0" collapsed="false">
      <c r="A10691" s="4" t="s">
        <v>16507</v>
      </c>
      <c r="B10691" s="4" t="s">
        <v>4663</v>
      </c>
      <c r="C10691" s="4" t="s">
        <v>1061</v>
      </c>
      <c r="D10691" s="4" t="n">
        <v>3</v>
      </c>
      <c r="E10691" s="4" t="n">
        <v>145.57</v>
      </c>
      <c r="F10691" s="4" t="n">
        <v>436.71</v>
      </c>
      <c r="G10691" s="4" t="n">
        <f aca="false">INDEX(Data_Products!$D$2:$D$33,MATCH(C10691,Data_Products!$A$2:$A$33,0))</f>
        <v>119.29</v>
      </c>
      <c r="H10691" s="4" t="str">
        <f aca="false">INDEX(Data_Products!$C$2:$C$33,MATCH(C10691,Data_Products!$A$2:$A$33,0))</f>
        <v>Plumbing &amp; Drainage</v>
      </c>
      <c r="I10691" s="10" t="n">
        <f aca="false">D10691*(E10691-G10691)</f>
        <v>78.84</v>
      </c>
      <c r="J10691" s="11" t="n">
        <f aca="false">IFERROR(I10691/F10691,0)</f>
        <v>0.180531702960775</v>
      </c>
      <c r="K10691" s="4" t="str">
        <f aca="false">IFERROR(INDEX(Data_Orders!$F$2:$F$4727,MATCH(B10691,Data_Orders!$A$2:$A$4727,0)),"")</f>
        <v>Trade Account</v>
      </c>
      <c r="L10691" s="4" t="str">
        <f aca="false">IFERROR(INDEX(Data_Orders!$D$2:$D$4727,MATCH(B10691,Data_Orders!$A$2:$A$4727,0)),"")</f>
        <v>Binley (Coventry)</v>
      </c>
    </row>
    <row r="10692" customFormat="false" ht="15" hidden="false" customHeight="false" outlineLevel="0" collapsed="false">
      <c r="A10692" s="4" t="s">
        <v>16508</v>
      </c>
      <c r="B10692" s="4" t="s">
        <v>4664</v>
      </c>
      <c r="C10692" s="4" t="s">
        <v>1070</v>
      </c>
      <c r="D10692" s="4" t="n">
        <v>5</v>
      </c>
      <c r="E10692" s="4" t="n">
        <v>230.32</v>
      </c>
      <c r="F10692" s="4" t="n">
        <v>1151.6</v>
      </c>
      <c r="G10692" s="4" t="n">
        <f aca="false">INDEX(Data_Products!$D$2:$D$33,MATCH(C10692,Data_Products!$A$2:$A$33,0))</f>
        <v>161.64</v>
      </c>
      <c r="H10692" s="4" t="str">
        <f aca="false">INDEX(Data_Products!$C$2:$C$33,MATCH(C10692,Data_Products!$A$2:$A$33,0))</f>
        <v>Landscaping</v>
      </c>
      <c r="I10692" s="10" t="n">
        <f aca="false">D10692*(E10692-G10692)</f>
        <v>343.4</v>
      </c>
      <c r="J10692" s="11" t="n">
        <f aca="false">IFERROR(I10692/F10692,0)</f>
        <v>0.298193817297673</v>
      </c>
      <c r="K10692" s="4" t="str">
        <f aca="false">IFERROR(INDEX(Data_Orders!$F$2:$F$4727,MATCH(B10692,Data_Orders!$A$2:$A$4727,0)),"")</f>
        <v>Trade Account</v>
      </c>
      <c r="L10692" s="4" t="str">
        <f aca="false">IFERROR(INDEX(Data_Orders!$D$2:$D$4727,MATCH(B10692,Data_Orders!$A$2:$A$4727,0)),"")</f>
        <v>Binley (Coventry)</v>
      </c>
    </row>
    <row r="10693" customFormat="false" ht="15" hidden="false" customHeight="false" outlineLevel="0" collapsed="false">
      <c r="A10693" s="4" t="s">
        <v>16509</v>
      </c>
      <c r="B10693" s="4" t="s">
        <v>4665</v>
      </c>
      <c r="C10693" s="4" t="s">
        <v>1050</v>
      </c>
      <c r="D10693" s="4" t="n">
        <v>20</v>
      </c>
      <c r="E10693" s="4" t="n">
        <v>238.63</v>
      </c>
      <c r="F10693" s="4" t="n">
        <v>4772.6</v>
      </c>
      <c r="G10693" s="4" t="n">
        <f aca="false">INDEX(Data_Products!$D$2:$D$33,MATCH(C10693,Data_Products!$A$2:$A$33,0))</f>
        <v>148.91</v>
      </c>
      <c r="H10693" s="4" t="str">
        <f aca="false">INDEX(Data_Products!$C$2:$C$33,MATCH(C10693,Data_Products!$A$2:$A$33,0))</f>
        <v>Tools &amp; Fixings</v>
      </c>
      <c r="I10693" s="10" t="n">
        <f aca="false">D10693*(E10693-G10693)</f>
        <v>1794.4</v>
      </c>
      <c r="J10693" s="11" t="n">
        <f aca="false">IFERROR(I10693/F10693,0)</f>
        <v>0.375979549930855</v>
      </c>
      <c r="K10693" s="4" t="str">
        <f aca="false">IFERROR(INDEX(Data_Orders!$F$2:$F$4727,MATCH(B10693,Data_Orders!$A$2:$A$4727,0)),"")</f>
        <v>Trade Account</v>
      </c>
      <c r="L10693" s="4" t="str">
        <f aca="false">IFERROR(INDEX(Data_Orders!$D$2:$D$4727,MATCH(B10693,Data_Orders!$A$2:$A$4727,0)),"")</f>
        <v>Binley (Coventry)</v>
      </c>
    </row>
    <row r="10694" customFormat="false" ht="15" hidden="false" customHeight="false" outlineLevel="0" collapsed="false">
      <c r="A10694" s="4" t="s">
        <v>16510</v>
      </c>
      <c r="B10694" s="4" t="s">
        <v>4665</v>
      </c>
      <c r="C10694" s="4" t="s">
        <v>1037</v>
      </c>
      <c r="D10694" s="4" t="n">
        <v>7</v>
      </c>
      <c r="E10694" s="4" t="n">
        <v>90.97</v>
      </c>
      <c r="F10694" s="4" t="n">
        <v>636.79</v>
      </c>
      <c r="G10694" s="4" t="n">
        <f aca="false">INDEX(Data_Products!$D$2:$D$33,MATCH(C10694,Data_Products!$A$2:$A$33,0))</f>
        <v>73.81</v>
      </c>
      <c r="H10694" s="4" t="str">
        <f aca="false">INDEX(Data_Products!$C$2:$C$33,MATCH(C10694,Data_Products!$A$2:$A$33,0))</f>
        <v>Insulation</v>
      </c>
      <c r="I10694" s="10" t="n">
        <f aca="false">D10694*(E10694-G10694)</f>
        <v>120.12</v>
      </c>
      <c r="J10694" s="11" t="n">
        <f aca="false">IFERROR(I10694/F10694,0)</f>
        <v>0.18863361547763</v>
      </c>
      <c r="K10694" s="4" t="str">
        <f aca="false">IFERROR(INDEX(Data_Orders!$F$2:$F$4727,MATCH(B10694,Data_Orders!$A$2:$A$4727,0)),"")</f>
        <v>Trade Account</v>
      </c>
      <c r="L10694" s="4" t="str">
        <f aca="false">IFERROR(INDEX(Data_Orders!$D$2:$D$4727,MATCH(B10694,Data_Orders!$A$2:$A$4727,0)),"")</f>
        <v>Binley (Coventry)</v>
      </c>
    </row>
    <row r="10695" customFormat="false" ht="15" hidden="false" customHeight="false" outlineLevel="0" collapsed="false">
      <c r="A10695" s="4" t="s">
        <v>16511</v>
      </c>
      <c r="B10695" s="4" t="s">
        <v>4665</v>
      </c>
      <c r="C10695" s="4" t="s">
        <v>1052</v>
      </c>
      <c r="D10695" s="4" t="n">
        <v>1</v>
      </c>
      <c r="E10695" s="4" t="n">
        <v>205.71</v>
      </c>
      <c r="F10695" s="4" t="n">
        <v>205.71</v>
      </c>
      <c r="G10695" s="4" t="n">
        <f aca="false">INDEX(Data_Products!$D$2:$D$33,MATCH(C10695,Data_Products!$A$2:$A$33,0))</f>
        <v>152.29</v>
      </c>
      <c r="H10695" s="4" t="str">
        <f aca="false">INDEX(Data_Products!$C$2:$C$33,MATCH(C10695,Data_Products!$A$2:$A$33,0))</f>
        <v>Roofing</v>
      </c>
      <c r="I10695" s="10" t="n">
        <f aca="false">D10695*(E10695-G10695)</f>
        <v>53.42</v>
      </c>
      <c r="J10695" s="11" t="n">
        <f aca="false">IFERROR(I10695/F10695,0)</f>
        <v>0.259685965679841</v>
      </c>
      <c r="K10695" s="4" t="str">
        <f aca="false">IFERROR(INDEX(Data_Orders!$F$2:$F$4727,MATCH(B10695,Data_Orders!$A$2:$A$4727,0)),"")</f>
        <v>Trade Account</v>
      </c>
      <c r="L10695" s="4" t="str">
        <f aca="false">IFERROR(INDEX(Data_Orders!$D$2:$D$4727,MATCH(B10695,Data_Orders!$A$2:$A$4727,0)),"")</f>
        <v>Binley (Coventry)</v>
      </c>
    </row>
    <row r="10696" customFormat="false" ht="15" hidden="false" customHeight="false" outlineLevel="0" collapsed="false">
      <c r="A10696" s="4" t="s">
        <v>16512</v>
      </c>
      <c r="B10696" s="4" t="s">
        <v>4665</v>
      </c>
      <c r="C10696" s="4" t="s">
        <v>1032</v>
      </c>
      <c r="D10696" s="4" t="n">
        <v>10</v>
      </c>
      <c r="E10696" s="4" t="n">
        <v>99.65</v>
      </c>
      <c r="F10696" s="4" t="n">
        <v>996.5</v>
      </c>
      <c r="G10696" s="4" t="n">
        <f aca="false">INDEX(Data_Products!$D$2:$D$33,MATCH(C10696,Data_Products!$A$2:$A$33,0))</f>
        <v>58.26</v>
      </c>
      <c r="H10696" s="4" t="str">
        <f aca="false">INDEX(Data_Products!$C$2:$C$33,MATCH(C10696,Data_Products!$A$2:$A$33,0))</f>
        <v>Insulation</v>
      </c>
      <c r="I10696" s="10" t="n">
        <f aca="false">D10696*(E10696-G10696)</f>
        <v>413.9</v>
      </c>
      <c r="J10696" s="11" t="n">
        <f aca="false">IFERROR(I10696/F10696,0)</f>
        <v>0.415353738083292</v>
      </c>
      <c r="K10696" s="4" t="str">
        <f aca="false">IFERROR(INDEX(Data_Orders!$F$2:$F$4727,MATCH(B10696,Data_Orders!$A$2:$A$4727,0)),"")</f>
        <v>Trade Account</v>
      </c>
      <c r="L10696" s="4" t="str">
        <f aca="false">IFERROR(INDEX(Data_Orders!$D$2:$D$4727,MATCH(B10696,Data_Orders!$A$2:$A$4727,0)),"")</f>
        <v>Binley (Coventry)</v>
      </c>
    </row>
    <row r="10697" customFormat="false" ht="15" hidden="false" customHeight="false" outlineLevel="0" collapsed="false">
      <c r="A10697" s="4" t="s">
        <v>16513</v>
      </c>
      <c r="B10697" s="4" t="s">
        <v>4665</v>
      </c>
      <c r="C10697" s="4" t="s">
        <v>1015</v>
      </c>
      <c r="D10697" s="4" t="n">
        <v>17</v>
      </c>
      <c r="E10697" s="4" t="n">
        <v>122.01</v>
      </c>
      <c r="F10697" s="4" t="n">
        <v>2074.17</v>
      </c>
      <c r="G10697" s="4" t="n">
        <f aca="false">INDEX(Data_Products!$D$2:$D$33,MATCH(C10697,Data_Products!$A$2:$A$33,0))</f>
        <v>85.53</v>
      </c>
      <c r="H10697" s="4" t="str">
        <f aca="false">INDEX(Data_Products!$C$2:$C$33,MATCH(C10697,Data_Products!$A$2:$A$33,0))</f>
        <v>Timber</v>
      </c>
      <c r="I10697" s="10" t="n">
        <f aca="false">D10697*(E10697-G10697)</f>
        <v>620.16</v>
      </c>
      <c r="J10697" s="11" t="n">
        <f aca="false">IFERROR(I10697/F10697,0)</f>
        <v>0.298991885910991</v>
      </c>
      <c r="K10697" s="4" t="str">
        <f aca="false">IFERROR(INDEX(Data_Orders!$F$2:$F$4727,MATCH(B10697,Data_Orders!$A$2:$A$4727,0)),"")</f>
        <v>Trade Account</v>
      </c>
      <c r="L10697" s="4" t="str">
        <f aca="false">IFERROR(INDEX(Data_Orders!$D$2:$D$4727,MATCH(B10697,Data_Orders!$A$2:$A$4727,0)),"")</f>
        <v>Binley (Coventry)</v>
      </c>
    </row>
    <row r="10698" customFormat="false" ht="15" hidden="false" customHeight="false" outlineLevel="0" collapsed="false">
      <c r="A10698" s="4" t="s">
        <v>16514</v>
      </c>
      <c r="B10698" s="4" t="s">
        <v>4666</v>
      </c>
      <c r="C10698" s="4" t="s">
        <v>1019</v>
      </c>
      <c r="D10698" s="4" t="n">
        <v>16</v>
      </c>
      <c r="E10698" s="4" t="n">
        <v>79.76</v>
      </c>
      <c r="F10698" s="4" t="n">
        <v>1276.16</v>
      </c>
      <c r="G10698" s="4" t="n">
        <f aca="false">INDEX(Data_Products!$D$2:$D$33,MATCH(C10698,Data_Products!$A$2:$A$33,0))</f>
        <v>59.07</v>
      </c>
      <c r="H10698" s="4" t="str">
        <f aca="false">INDEX(Data_Products!$C$2:$C$33,MATCH(C10698,Data_Products!$A$2:$A$33,0))</f>
        <v>Timber</v>
      </c>
      <c r="I10698" s="10" t="n">
        <f aca="false">D10698*(E10698-G10698)</f>
        <v>331.04</v>
      </c>
      <c r="J10698" s="11" t="n">
        <f aca="false">IFERROR(I10698/F10698,0)</f>
        <v>0.259403209628887</v>
      </c>
      <c r="K10698" s="4" t="str">
        <f aca="false">IFERROR(INDEX(Data_Orders!$F$2:$F$4727,MATCH(B10698,Data_Orders!$A$2:$A$4727,0)),"")</f>
        <v>Trade Account</v>
      </c>
      <c r="L10698" s="4" t="str">
        <f aca="false">IFERROR(INDEX(Data_Orders!$D$2:$D$4727,MATCH(B10698,Data_Orders!$A$2:$A$4727,0)),"")</f>
        <v>Binley (Coventry)</v>
      </c>
    </row>
    <row r="10699" customFormat="false" ht="15" hidden="false" customHeight="false" outlineLevel="0" collapsed="false">
      <c r="A10699" s="4" t="s">
        <v>16515</v>
      </c>
      <c r="B10699" s="4" t="s">
        <v>4666</v>
      </c>
      <c r="C10699" s="4" t="s">
        <v>1075</v>
      </c>
      <c r="D10699" s="4" t="n">
        <v>15</v>
      </c>
      <c r="E10699" s="4" t="n">
        <v>98.61</v>
      </c>
      <c r="F10699" s="4" t="n">
        <v>1479.15</v>
      </c>
      <c r="G10699" s="4" t="n">
        <f aca="false">INDEX(Data_Products!$D$2:$D$33,MATCH(C10699,Data_Products!$A$2:$A$33,0))</f>
        <v>74.84</v>
      </c>
      <c r="H10699" s="4" t="str">
        <f aca="false">INDEX(Data_Products!$C$2:$C$33,MATCH(C10699,Data_Products!$A$2:$A$33,0))</f>
        <v>Landscaping</v>
      </c>
      <c r="I10699" s="10" t="n">
        <f aca="false">D10699*(E10699-G10699)</f>
        <v>356.55</v>
      </c>
      <c r="J10699" s="11" t="n">
        <f aca="false">IFERROR(I10699/F10699,0)</f>
        <v>0.24105060338708</v>
      </c>
      <c r="K10699" s="4" t="str">
        <f aca="false">IFERROR(INDEX(Data_Orders!$F$2:$F$4727,MATCH(B10699,Data_Orders!$A$2:$A$4727,0)),"")</f>
        <v>Trade Account</v>
      </c>
      <c r="L10699" s="4" t="str">
        <f aca="false">IFERROR(INDEX(Data_Orders!$D$2:$D$4727,MATCH(B10699,Data_Orders!$A$2:$A$4727,0)),"")</f>
        <v>Binley (Coventry)</v>
      </c>
    </row>
    <row r="10700" customFormat="false" ht="15" hidden="false" customHeight="false" outlineLevel="0" collapsed="false">
      <c r="A10700" s="4" t="s">
        <v>16516</v>
      </c>
      <c r="B10700" s="4" t="s">
        <v>4666</v>
      </c>
      <c r="C10700" s="4" t="s">
        <v>1070</v>
      </c>
      <c r="D10700" s="4" t="n">
        <v>12</v>
      </c>
      <c r="E10700" s="4" t="n">
        <v>230.32</v>
      </c>
      <c r="F10700" s="4" t="n">
        <v>2763.84</v>
      </c>
      <c r="G10700" s="4" t="n">
        <f aca="false">INDEX(Data_Products!$D$2:$D$33,MATCH(C10700,Data_Products!$A$2:$A$33,0))</f>
        <v>161.64</v>
      </c>
      <c r="H10700" s="4" t="str">
        <f aca="false">INDEX(Data_Products!$C$2:$C$33,MATCH(C10700,Data_Products!$A$2:$A$33,0))</f>
        <v>Landscaping</v>
      </c>
      <c r="I10700" s="10" t="n">
        <f aca="false">D10700*(E10700-G10700)</f>
        <v>824.16</v>
      </c>
      <c r="J10700" s="11" t="n">
        <f aca="false">IFERROR(I10700/F10700,0)</f>
        <v>0.298193817297673</v>
      </c>
      <c r="K10700" s="4" t="str">
        <f aca="false">IFERROR(INDEX(Data_Orders!$F$2:$F$4727,MATCH(B10700,Data_Orders!$A$2:$A$4727,0)),"")</f>
        <v>Trade Account</v>
      </c>
      <c r="L10700" s="4" t="str">
        <f aca="false">IFERROR(INDEX(Data_Orders!$D$2:$D$4727,MATCH(B10700,Data_Orders!$A$2:$A$4727,0)),"")</f>
        <v>Binley (Coventry)</v>
      </c>
    </row>
    <row r="10701" customFormat="false" ht="15" hidden="false" customHeight="false" outlineLevel="0" collapsed="false">
      <c r="A10701" s="4" t="s">
        <v>16517</v>
      </c>
      <c r="B10701" s="4" t="s">
        <v>4667</v>
      </c>
      <c r="C10701" s="4" t="s">
        <v>1064</v>
      </c>
      <c r="D10701" s="4" t="n">
        <v>7</v>
      </c>
      <c r="E10701" s="4" t="n">
        <v>97.63</v>
      </c>
      <c r="F10701" s="4" t="n">
        <v>683.41</v>
      </c>
      <c r="G10701" s="4" t="n">
        <f aca="false">INDEX(Data_Products!$D$2:$D$33,MATCH(C10701,Data_Products!$A$2:$A$33,0))</f>
        <v>65.21</v>
      </c>
      <c r="H10701" s="4" t="str">
        <f aca="false">INDEX(Data_Products!$C$2:$C$33,MATCH(C10701,Data_Products!$A$2:$A$33,0))</f>
        <v>Plumbing &amp; Drainage</v>
      </c>
      <c r="I10701" s="10" t="n">
        <f aca="false">D10701*(E10701-G10701)</f>
        <v>226.94</v>
      </c>
      <c r="J10701" s="11" t="n">
        <f aca="false">IFERROR(I10701/F10701,0)</f>
        <v>0.332070060432244</v>
      </c>
      <c r="K10701" s="4" t="str">
        <f aca="false">IFERROR(INDEX(Data_Orders!$F$2:$F$4727,MATCH(B10701,Data_Orders!$A$2:$A$4727,0)),"")</f>
        <v>Trade Account</v>
      </c>
      <c r="L10701" s="4" t="str">
        <f aca="false">IFERROR(INDEX(Data_Orders!$D$2:$D$4727,MATCH(B10701,Data_Orders!$A$2:$A$4727,0)),"")</f>
        <v>Binley (Coventry)</v>
      </c>
    </row>
    <row r="10702" customFormat="false" ht="15" hidden="false" customHeight="false" outlineLevel="0" collapsed="false">
      <c r="A10702" s="4" t="s">
        <v>16518</v>
      </c>
      <c r="B10702" s="4" t="s">
        <v>4667</v>
      </c>
      <c r="C10702" s="4" t="s">
        <v>1044</v>
      </c>
      <c r="D10702" s="4" t="n">
        <v>13</v>
      </c>
      <c r="E10702" s="4" t="n">
        <v>190.44</v>
      </c>
      <c r="F10702" s="4" t="n">
        <v>2475.72</v>
      </c>
      <c r="G10702" s="4" t="n">
        <f aca="false">INDEX(Data_Products!$D$2:$D$33,MATCH(C10702,Data_Products!$A$2:$A$33,0))</f>
        <v>115.48</v>
      </c>
      <c r="H10702" s="4" t="str">
        <f aca="false">INDEX(Data_Products!$C$2:$C$33,MATCH(C10702,Data_Products!$A$2:$A$33,0))</f>
        <v>Tools &amp; Fixings</v>
      </c>
      <c r="I10702" s="10" t="n">
        <f aca="false">D10702*(E10702-G10702)</f>
        <v>974.48</v>
      </c>
      <c r="J10702" s="11" t="n">
        <f aca="false">IFERROR(I10702/F10702,0)</f>
        <v>0.393614786809494</v>
      </c>
      <c r="K10702" s="4" t="str">
        <f aca="false">IFERROR(INDEX(Data_Orders!$F$2:$F$4727,MATCH(B10702,Data_Orders!$A$2:$A$4727,0)),"")</f>
        <v>Trade Account</v>
      </c>
      <c r="L10702" s="4" t="str">
        <f aca="false">IFERROR(INDEX(Data_Orders!$D$2:$D$4727,MATCH(B10702,Data_Orders!$A$2:$A$4727,0)),"")</f>
        <v>Binley (Coventry)</v>
      </c>
    </row>
    <row r="10703" customFormat="false" ht="15" hidden="false" customHeight="false" outlineLevel="0" collapsed="false">
      <c r="A10703" s="4" t="s">
        <v>16519</v>
      </c>
      <c r="B10703" s="4" t="s">
        <v>4667</v>
      </c>
      <c r="C10703" s="4" t="s">
        <v>1013</v>
      </c>
      <c r="D10703" s="4" t="n">
        <v>11</v>
      </c>
      <c r="E10703" s="4" t="n">
        <v>240.92</v>
      </c>
      <c r="F10703" s="4" t="n">
        <v>2650.12</v>
      </c>
      <c r="G10703" s="4" t="n">
        <f aca="false">INDEX(Data_Products!$D$2:$D$33,MATCH(C10703,Data_Products!$A$2:$A$33,0))</f>
        <v>168.32</v>
      </c>
      <c r="H10703" s="4" t="str">
        <f aca="false">INDEX(Data_Products!$C$2:$C$33,MATCH(C10703,Data_Products!$A$2:$A$33,0))</f>
        <v>Timber</v>
      </c>
      <c r="I10703" s="10" t="n">
        <f aca="false">D10703*(E10703-G10703)</f>
        <v>798.6</v>
      </c>
      <c r="J10703" s="11" t="n">
        <f aca="false">IFERROR(I10703/F10703,0)</f>
        <v>0.301344844761747</v>
      </c>
      <c r="K10703" s="4" t="str">
        <f aca="false">IFERROR(INDEX(Data_Orders!$F$2:$F$4727,MATCH(B10703,Data_Orders!$A$2:$A$4727,0)),"")</f>
        <v>Trade Account</v>
      </c>
      <c r="L10703" s="4" t="str">
        <f aca="false">IFERROR(INDEX(Data_Orders!$D$2:$D$4727,MATCH(B10703,Data_Orders!$A$2:$A$4727,0)),"")</f>
        <v>Binley (Coventry)</v>
      </c>
    </row>
    <row r="10704" customFormat="false" ht="15" hidden="false" customHeight="false" outlineLevel="0" collapsed="false">
      <c r="A10704" s="4" t="s">
        <v>16520</v>
      </c>
      <c r="B10704" s="4" t="s">
        <v>4667</v>
      </c>
      <c r="C10704" s="4" t="s">
        <v>1073</v>
      </c>
      <c r="D10704" s="4" t="n">
        <v>14</v>
      </c>
      <c r="E10704" s="4" t="n">
        <v>231.05</v>
      </c>
      <c r="F10704" s="4" t="n">
        <v>3234.7</v>
      </c>
      <c r="G10704" s="4" t="n">
        <f aca="false">INDEX(Data_Products!$D$2:$D$33,MATCH(C10704,Data_Products!$A$2:$A$33,0))</f>
        <v>148.29</v>
      </c>
      <c r="H10704" s="4" t="str">
        <f aca="false">INDEX(Data_Products!$C$2:$C$33,MATCH(C10704,Data_Products!$A$2:$A$33,0))</f>
        <v>Landscaping</v>
      </c>
      <c r="I10704" s="10" t="n">
        <f aca="false">D10704*(E10704-G10704)</f>
        <v>1158.64</v>
      </c>
      <c r="J10704" s="11" t="n">
        <f aca="false">IFERROR(I10704/F10704,0)</f>
        <v>0.358190867777537</v>
      </c>
      <c r="K10704" s="4" t="str">
        <f aca="false">IFERROR(INDEX(Data_Orders!$F$2:$F$4727,MATCH(B10704,Data_Orders!$A$2:$A$4727,0)),"")</f>
        <v>Trade Account</v>
      </c>
      <c r="L10704" s="4" t="str">
        <f aca="false">IFERROR(INDEX(Data_Orders!$D$2:$D$4727,MATCH(B10704,Data_Orders!$A$2:$A$4727,0)),"")</f>
        <v>Binley (Coventry)</v>
      </c>
    </row>
    <row r="10705" customFormat="false" ht="15" hidden="false" customHeight="false" outlineLevel="0" collapsed="false">
      <c r="A10705" s="4" t="s">
        <v>16521</v>
      </c>
      <c r="B10705" s="4" t="s">
        <v>4668</v>
      </c>
      <c r="C10705" s="4" t="s">
        <v>1024</v>
      </c>
      <c r="D10705" s="4" t="n">
        <v>9</v>
      </c>
      <c r="E10705" s="4" t="n">
        <v>137.14</v>
      </c>
      <c r="F10705" s="4" t="n">
        <v>1234.26</v>
      </c>
      <c r="G10705" s="4" t="n">
        <f aca="false">INDEX(Data_Products!$D$2:$D$33,MATCH(C10705,Data_Products!$A$2:$A$33,0))</f>
        <v>99.99</v>
      </c>
      <c r="H10705" s="4" t="str">
        <f aca="false">INDEX(Data_Products!$C$2:$C$33,MATCH(C10705,Data_Products!$A$2:$A$33,0))</f>
        <v>Cement &amp; Aggregates</v>
      </c>
      <c r="I10705" s="10" t="n">
        <f aca="false">D10705*(E10705-G10705)</f>
        <v>334.35</v>
      </c>
      <c r="J10705" s="11" t="n">
        <f aca="false">IFERROR(I10705/F10705,0)</f>
        <v>0.270891060230421</v>
      </c>
      <c r="K10705" s="4" t="str">
        <f aca="false">IFERROR(INDEX(Data_Orders!$F$2:$F$4727,MATCH(B10705,Data_Orders!$A$2:$A$4727,0)),"")</f>
        <v>Trade Account</v>
      </c>
      <c r="L10705" s="4" t="str">
        <f aca="false">IFERROR(INDEX(Data_Orders!$D$2:$D$4727,MATCH(B10705,Data_Orders!$A$2:$A$4727,0)),"")</f>
        <v>Leicester</v>
      </c>
    </row>
    <row r="10706" customFormat="false" ht="15" hidden="false" customHeight="false" outlineLevel="0" collapsed="false">
      <c r="A10706" s="4" t="s">
        <v>16522</v>
      </c>
      <c r="B10706" s="4" t="s">
        <v>4668</v>
      </c>
      <c r="C10706" s="4" t="s">
        <v>1055</v>
      </c>
      <c r="D10706" s="4" t="n">
        <v>13</v>
      </c>
      <c r="E10706" s="4" t="n">
        <v>205.03</v>
      </c>
      <c r="F10706" s="4" t="n">
        <v>2665.39</v>
      </c>
      <c r="G10706" s="4" t="n">
        <f aca="false">INDEX(Data_Products!$D$2:$D$33,MATCH(C10706,Data_Products!$A$2:$A$33,0))</f>
        <v>138.6</v>
      </c>
      <c r="H10706" s="4" t="str">
        <f aca="false">INDEX(Data_Products!$C$2:$C$33,MATCH(C10706,Data_Products!$A$2:$A$33,0))</f>
        <v>Roofing</v>
      </c>
      <c r="I10706" s="10" t="n">
        <f aca="false">D10706*(E10706-G10706)</f>
        <v>863.59</v>
      </c>
      <c r="J10706" s="11" t="n">
        <f aca="false">IFERROR(I10706/F10706,0)</f>
        <v>0.324001365653807</v>
      </c>
      <c r="K10706" s="4" t="str">
        <f aca="false">IFERROR(INDEX(Data_Orders!$F$2:$F$4727,MATCH(B10706,Data_Orders!$A$2:$A$4727,0)),"")</f>
        <v>Trade Account</v>
      </c>
      <c r="L10706" s="4" t="str">
        <f aca="false">IFERROR(INDEX(Data_Orders!$D$2:$D$4727,MATCH(B10706,Data_Orders!$A$2:$A$4727,0)),"")</f>
        <v>Leicester</v>
      </c>
    </row>
    <row r="10707" customFormat="false" ht="15" hidden="false" customHeight="false" outlineLevel="0" collapsed="false">
      <c r="A10707" s="4" t="s">
        <v>16523</v>
      </c>
      <c r="B10707" s="4" t="s">
        <v>4668</v>
      </c>
      <c r="C10707" s="4" t="s">
        <v>1052</v>
      </c>
      <c r="D10707" s="4" t="n">
        <v>17</v>
      </c>
      <c r="E10707" s="4" t="n">
        <v>205.71</v>
      </c>
      <c r="F10707" s="4" t="n">
        <v>3497.07</v>
      </c>
      <c r="G10707" s="4" t="n">
        <f aca="false">INDEX(Data_Products!$D$2:$D$33,MATCH(C10707,Data_Products!$A$2:$A$33,0))</f>
        <v>152.29</v>
      </c>
      <c r="H10707" s="4" t="str">
        <f aca="false">INDEX(Data_Products!$C$2:$C$33,MATCH(C10707,Data_Products!$A$2:$A$33,0))</f>
        <v>Roofing</v>
      </c>
      <c r="I10707" s="10" t="n">
        <f aca="false">D10707*(E10707-G10707)</f>
        <v>908.14</v>
      </c>
      <c r="J10707" s="11" t="n">
        <f aca="false">IFERROR(I10707/F10707,0)</f>
        <v>0.259685965679841</v>
      </c>
      <c r="K10707" s="4" t="str">
        <f aca="false">IFERROR(INDEX(Data_Orders!$F$2:$F$4727,MATCH(B10707,Data_Orders!$A$2:$A$4727,0)),"")</f>
        <v>Trade Account</v>
      </c>
      <c r="L10707" s="4" t="str">
        <f aca="false">IFERROR(INDEX(Data_Orders!$D$2:$D$4727,MATCH(B10707,Data_Orders!$A$2:$A$4727,0)),"")</f>
        <v>Leicester</v>
      </c>
    </row>
    <row r="10708" customFormat="false" ht="15" hidden="false" customHeight="false" outlineLevel="0" collapsed="false">
      <c r="A10708" s="4" t="s">
        <v>16524</v>
      </c>
      <c r="B10708" s="4" t="s">
        <v>4669</v>
      </c>
      <c r="C10708" s="4" t="s">
        <v>1037</v>
      </c>
      <c r="D10708" s="4" t="n">
        <v>18</v>
      </c>
      <c r="E10708" s="4" t="n">
        <v>90.97</v>
      </c>
      <c r="F10708" s="4" t="n">
        <v>1637.46</v>
      </c>
      <c r="G10708" s="4" t="n">
        <f aca="false">INDEX(Data_Products!$D$2:$D$33,MATCH(C10708,Data_Products!$A$2:$A$33,0))</f>
        <v>73.81</v>
      </c>
      <c r="H10708" s="4" t="str">
        <f aca="false">INDEX(Data_Products!$C$2:$C$33,MATCH(C10708,Data_Products!$A$2:$A$33,0))</f>
        <v>Insulation</v>
      </c>
      <c r="I10708" s="10" t="n">
        <f aca="false">D10708*(E10708-G10708)</f>
        <v>308.88</v>
      </c>
      <c r="J10708" s="11" t="n">
        <f aca="false">IFERROR(I10708/F10708,0)</f>
        <v>0.18863361547763</v>
      </c>
      <c r="K10708" s="4" t="str">
        <f aca="false">IFERROR(INDEX(Data_Orders!$F$2:$F$4727,MATCH(B10708,Data_Orders!$A$2:$A$4727,0)),"")</f>
        <v>Trade Account</v>
      </c>
      <c r="L10708" s="4" t="str">
        <f aca="false">IFERROR(INDEX(Data_Orders!$D$2:$D$4727,MATCH(B10708,Data_Orders!$A$2:$A$4727,0)),"")</f>
        <v>Leicester</v>
      </c>
    </row>
    <row r="10709" customFormat="false" ht="15" hidden="false" customHeight="false" outlineLevel="0" collapsed="false">
      <c r="A10709" s="4" t="s">
        <v>16525</v>
      </c>
      <c r="B10709" s="4" t="s">
        <v>4669</v>
      </c>
      <c r="C10709" s="4" t="s">
        <v>1061</v>
      </c>
      <c r="D10709" s="4" t="n">
        <v>3</v>
      </c>
      <c r="E10709" s="4" t="n">
        <v>145.57</v>
      </c>
      <c r="F10709" s="4" t="n">
        <v>436.71</v>
      </c>
      <c r="G10709" s="4" t="n">
        <f aca="false">INDEX(Data_Products!$D$2:$D$33,MATCH(C10709,Data_Products!$A$2:$A$33,0))</f>
        <v>119.29</v>
      </c>
      <c r="H10709" s="4" t="str">
        <f aca="false">INDEX(Data_Products!$C$2:$C$33,MATCH(C10709,Data_Products!$A$2:$A$33,0))</f>
        <v>Plumbing &amp; Drainage</v>
      </c>
      <c r="I10709" s="10" t="n">
        <f aca="false">D10709*(E10709-G10709)</f>
        <v>78.84</v>
      </c>
      <c r="J10709" s="11" t="n">
        <f aca="false">IFERROR(I10709/F10709,0)</f>
        <v>0.180531702960775</v>
      </c>
      <c r="K10709" s="4" t="str">
        <f aca="false">IFERROR(INDEX(Data_Orders!$F$2:$F$4727,MATCH(B10709,Data_Orders!$A$2:$A$4727,0)),"")</f>
        <v>Trade Account</v>
      </c>
      <c r="L10709" s="4" t="str">
        <f aca="false">IFERROR(INDEX(Data_Orders!$D$2:$D$4727,MATCH(B10709,Data_Orders!$A$2:$A$4727,0)),"")</f>
        <v>Leicester</v>
      </c>
    </row>
    <row r="10710" customFormat="false" ht="15" hidden="false" customHeight="false" outlineLevel="0" collapsed="false">
      <c r="A10710" s="4" t="s">
        <v>16526</v>
      </c>
      <c r="B10710" s="4" t="s">
        <v>4669</v>
      </c>
      <c r="C10710" s="4" t="s">
        <v>1059</v>
      </c>
      <c r="D10710" s="4" t="n">
        <v>5</v>
      </c>
      <c r="E10710" s="4" t="n">
        <v>103.63</v>
      </c>
      <c r="F10710" s="4" t="n">
        <v>518.15</v>
      </c>
      <c r="G10710" s="4" t="n">
        <f aca="false">INDEX(Data_Products!$D$2:$D$33,MATCH(C10710,Data_Products!$A$2:$A$33,0))</f>
        <v>82.55</v>
      </c>
      <c r="H10710" s="4" t="str">
        <f aca="false">INDEX(Data_Products!$C$2:$C$33,MATCH(C10710,Data_Products!$A$2:$A$33,0))</f>
        <v>Roofing</v>
      </c>
      <c r="I10710" s="10" t="n">
        <f aca="false">D10710*(E10710-G10710)</f>
        <v>105.4</v>
      </c>
      <c r="J10710" s="11" t="n">
        <f aca="false">IFERROR(I10710/F10710,0)</f>
        <v>0.203415999228023</v>
      </c>
      <c r="K10710" s="4" t="str">
        <f aca="false">IFERROR(INDEX(Data_Orders!$F$2:$F$4727,MATCH(B10710,Data_Orders!$A$2:$A$4727,0)),"")</f>
        <v>Trade Account</v>
      </c>
      <c r="L10710" s="4" t="str">
        <f aca="false">IFERROR(INDEX(Data_Orders!$D$2:$D$4727,MATCH(B10710,Data_Orders!$A$2:$A$4727,0)),"")</f>
        <v>Leicester</v>
      </c>
    </row>
    <row r="10711" customFormat="false" ht="15" hidden="false" customHeight="false" outlineLevel="0" collapsed="false">
      <c r="A10711" s="4" t="s">
        <v>16527</v>
      </c>
      <c r="B10711" s="4" t="s">
        <v>4669</v>
      </c>
      <c r="C10711" s="4" t="s">
        <v>1026</v>
      </c>
      <c r="D10711" s="4" t="n">
        <v>7</v>
      </c>
      <c r="E10711" s="4" t="n">
        <v>184.05</v>
      </c>
      <c r="F10711" s="4" t="n">
        <v>1288.35</v>
      </c>
      <c r="G10711" s="4" t="n">
        <f aca="false">INDEX(Data_Products!$D$2:$D$33,MATCH(C10711,Data_Products!$A$2:$A$33,0))</f>
        <v>147.44</v>
      </c>
      <c r="H10711" s="4" t="str">
        <f aca="false">INDEX(Data_Products!$C$2:$C$33,MATCH(C10711,Data_Products!$A$2:$A$33,0))</f>
        <v>Cement &amp; Aggregates</v>
      </c>
      <c r="I10711" s="10" t="n">
        <f aca="false">D10711*(E10711-G10711)</f>
        <v>256.27</v>
      </c>
      <c r="J10711" s="11" t="n">
        <f aca="false">IFERROR(I10711/F10711,0)</f>
        <v>0.19891333876664</v>
      </c>
      <c r="K10711" s="4" t="str">
        <f aca="false">IFERROR(INDEX(Data_Orders!$F$2:$F$4727,MATCH(B10711,Data_Orders!$A$2:$A$4727,0)),"")</f>
        <v>Trade Account</v>
      </c>
      <c r="L10711" s="4" t="str">
        <f aca="false">IFERROR(INDEX(Data_Orders!$D$2:$D$4727,MATCH(B10711,Data_Orders!$A$2:$A$4727,0)),"")</f>
        <v>Leicester</v>
      </c>
    </row>
    <row r="10712" customFormat="false" ht="15" hidden="false" customHeight="false" outlineLevel="0" collapsed="false">
      <c r="A10712" s="4" t="s">
        <v>16528</v>
      </c>
      <c r="B10712" s="4" t="s">
        <v>4669</v>
      </c>
      <c r="C10712" s="4" t="s">
        <v>1017</v>
      </c>
      <c r="D10712" s="4" t="n">
        <v>8</v>
      </c>
      <c r="E10712" s="4" t="n">
        <v>49.15</v>
      </c>
      <c r="F10712" s="4" t="n">
        <v>393.2</v>
      </c>
      <c r="G10712" s="4" t="n">
        <f aca="false">INDEX(Data_Products!$D$2:$D$33,MATCH(C10712,Data_Products!$A$2:$A$33,0))</f>
        <v>31.44</v>
      </c>
      <c r="H10712" s="4" t="str">
        <f aca="false">INDEX(Data_Products!$C$2:$C$33,MATCH(C10712,Data_Products!$A$2:$A$33,0))</f>
        <v>Timber</v>
      </c>
      <c r="I10712" s="10" t="n">
        <f aca="false">D10712*(E10712-G10712)</f>
        <v>141.68</v>
      </c>
      <c r="J10712" s="11" t="n">
        <f aca="false">IFERROR(I10712/F10712,0)</f>
        <v>0.360325534079349</v>
      </c>
      <c r="K10712" s="4" t="str">
        <f aca="false">IFERROR(INDEX(Data_Orders!$F$2:$F$4727,MATCH(B10712,Data_Orders!$A$2:$A$4727,0)),"")</f>
        <v>Trade Account</v>
      </c>
      <c r="L10712" s="4" t="str">
        <f aca="false">IFERROR(INDEX(Data_Orders!$D$2:$D$4727,MATCH(B10712,Data_Orders!$A$2:$A$4727,0)),"")</f>
        <v>Leicester</v>
      </c>
    </row>
    <row r="10713" customFormat="false" ht="15" hidden="false" customHeight="false" outlineLevel="0" collapsed="false">
      <c r="A10713" s="4" t="s">
        <v>16529</v>
      </c>
      <c r="B10713" s="4" t="s">
        <v>4670</v>
      </c>
      <c r="C10713" s="4" t="s">
        <v>1057</v>
      </c>
      <c r="D10713" s="4" t="n">
        <v>2</v>
      </c>
      <c r="E10713" s="4" t="n">
        <v>176.81</v>
      </c>
      <c r="F10713" s="4" t="n">
        <v>353.62</v>
      </c>
      <c r="G10713" s="4" t="n">
        <f aca="false">INDEX(Data_Products!$D$2:$D$33,MATCH(C10713,Data_Products!$A$2:$A$33,0))</f>
        <v>129.57</v>
      </c>
      <c r="H10713" s="4" t="str">
        <f aca="false">INDEX(Data_Products!$C$2:$C$33,MATCH(C10713,Data_Products!$A$2:$A$33,0))</f>
        <v>Roofing</v>
      </c>
      <c r="I10713" s="10" t="n">
        <f aca="false">D10713*(E10713-G10713)</f>
        <v>94.48</v>
      </c>
      <c r="J10713" s="11" t="n">
        <f aca="false">IFERROR(I10713/F10713,0)</f>
        <v>0.267179458175443</v>
      </c>
      <c r="K10713" s="4" t="str">
        <f aca="false">IFERROR(INDEX(Data_Orders!$F$2:$F$4727,MATCH(B10713,Data_Orders!$A$2:$A$4727,0)),"")</f>
        <v>Trade Account</v>
      </c>
      <c r="L10713" s="4" t="str">
        <f aca="false">IFERROR(INDEX(Data_Orders!$D$2:$D$4727,MATCH(B10713,Data_Orders!$A$2:$A$4727,0)),"")</f>
        <v>Leicester</v>
      </c>
    </row>
    <row r="10714" customFormat="false" ht="15" hidden="false" customHeight="false" outlineLevel="0" collapsed="false">
      <c r="A10714" s="4" t="s">
        <v>16530</v>
      </c>
      <c r="B10714" s="4" t="s">
        <v>4670</v>
      </c>
      <c r="C10714" s="4" t="s">
        <v>1039</v>
      </c>
      <c r="D10714" s="4" t="n">
        <v>15</v>
      </c>
      <c r="E10714" s="4" t="n">
        <v>160.41</v>
      </c>
      <c r="F10714" s="4" t="n">
        <v>2406.15</v>
      </c>
      <c r="G10714" s="4" t="n">
        <f aca="false">INDEX(Data_Products!$D$2:$D$33,MATCH(C10714,Data_Products!$A$2:$A$33,0))</f>
        <v>99.74</v>
      </c>
      <c r="H10714" s="4" t="str">
        <f aca="false">INDEX(Data_Products!$C$2:$C$33,MATCH(C10714,Data_Products!$A$2:$A$33,0))</f>
        <v>Insulation</v>
      </c>
      <c r="I10714" s="10" t="n">
        <f aca="false">D10714*(E10714-G10714)</f>
        <v>910.05</v>
      </c>
      <c r="J10714" s="11" t="n">
        <f aca="false">IFERROR(I10714/F10714,0)</f>
        <v>0.378218315566361</v>
      </c>
      <c r="K10714" s="4" t="str">
        <f aca="false">IFERROR(INDEX(Data_Orders!$F$2:$F$4727,MATCH(B10714,Data_Orders!$A$2:$A$4727,0)),"")</f>
        <v>Trade Account</v>
      </c>
      <c r="L10714" s="4" t="str">
        <f aca="false">IFERROR(INDEX(Data_Orders!$D$2:$D$4727,MATCH(B10714,Data_Orders!$A$2:$A$4727,0)),"")</f>
        <v>Leicester</v>
      </c>
    </row>
    <row r="10715" customFormat="false" ht="15" hidden="false" customHeight="false" outlineLevel="0" collapsed="false">
      <c r="A10715" s="4" t="s">
        <v>16531</v>
      </c>
      <c r="B10715" s="4" t="s">
        <v>4670</v>
      </c>
      <c r="C10715" s="4" t="s">
        <v>1015</v>
      </c>
      <c r="D10715" s="4" t="n">
        <v>8</v>
      </c>
      <c r="E10715" s="4" t="n">
        <v>122.01</v>
      </c>
      <c r="F10715" s="4" t="n">
        <v>976.08</v>
      </c>
      <c r="G10715" s="4" t="n">
        <f aca="false">INDEX(Data_Products!$D$2:$D$33,MATCH(C10715,Data_Products!$A$2:$A$33,0))</f>
        <v>85.53</v>
      </c>
      <c r="H10715" s="4" t="str">
        <f aca="false">INDEX(Data_Products!$C$2:$C$33,MATCH(C10715,Data_Products!$A$2:$A$33,0))</f>
        <v>Timber</v>
      </c>
      <c r="I10715" s="10" t="n">
        <f aca="false">D10715*(E10715-G10715)</f>
        <v>291.84</v>
      </c>
      <c r="J10715" s="11" t="n">
        <f aca="false">IFERROR(I10715/F10715,0)</f>
        <v>0.298991885910991</v>
      </c>
      <c r="K10715" s="4" t="str">
        <f aca="false">IFERROR(INDEX(Data_Orders!$F$2:$F$4727,MATCH(B10715,Data_Orders!$A$2:$A$4727,0)),"")</f>
        <v>Trade Account</v>
      </c>
      <c r="L10715" s="4" t="str">
        <f aca="false">IFERROR(INDEX(Data_Orders!$D$2:$D$4727,MATCH(B10715,Data_Orders!$A$2:$A$4727,0)),"")</f>
        <v>Leicester</v>
      </c>
    </row>
    <row r="10716" customFormat="false" ht="15" hidden="false" customHeight="false" outlineLevel="0" collapsed="false">
      <c r="A10716" s="4" t="s">
        <v>16532</v>
      </c>
      <c r="B10716" s="4" t="s">
        <v>4670</v>
      </c>
      <c r="C10716" s="4" t="s">
        <v>1044</v>
      </c>
      <c r="D10716" s="4" t="n">
        <v>4</v>
      </c>
      <c r="E10716" s="4" t="n">
        <v>190.44</v>
      </c>
      <c r="F10716" s="4" t="n">
        <v>761.76</v>
      </c>
      <c r="G10716" s="4" t="n">
        <f aca="false">INDEX(Data_Products!$D$2:$D$33,MATCH(C10716,Data_Products!$A$2:$A$33,0))</f>
        <v>115.48</v>
      </c>
      <c r="H10716" s="4" t="str">
        <f aca="false">INDEX(Data_Products!$C$2:$C$33,MATCH(C10716,Data_Products!$A$2:$A$33,0))</f>
        <v>Tools &amp; Fixings</v>
      </c>
      <c r="I10716" s="10" t="n">
        <f aca="false">D10716*(E10716-G10716)</f>
        <v>299.84</v>
      </c>
      <c r="J10716" s="11" t="n">
        <f aca="false">IFERROR(I10716/F10716,0)</f>
        <v>0.393614786809494</v>
      </c>
      <c r="K10716" s="4" t="str">
        <f aca="false">IFERROR(INDEX(Data_Orders!$F$2:$F$4727,MATCH(B10716,Data_Orders!$A$2:$A$4727,0)),"")</f>
        <v>Trade Account</v>
      </c>
      <c r="L10716" s="4" t="str">
        <f aca="false">IFERROR(INDEX(Data_Orders!$D$2:$D$4727,MATCH(B10716,Data_Orders!$A$2:$A$4727,0)),"")</f>
        <v>Leicester</v>
      </c>
    </row>
    <row r="10717" customFormat="false" ht="15" hidden="false" customHeight="false" outlineLevel="0" collapsed="false">
      <c r="A10717" s="4" t="s">
        <v>16533</v>
      </c>
      <c r="B10717" s="4" t="s">
        <v>4671</v>
      </c>
      <c r="C10717" s="4" t="s">
        <v>1030</v>
      </c>
      <c r="D10717" s="4" t="n">
        <v>15</v>
      </c>
      <c r="E10717" s="4" t="n">
        <v>25.23</v>
      </c>
      <c r="F10717" s="4" t="n">
        <v>378.45</v>
      </c>
      <c r="G10717" s="4" t="n">
        <f aca="false">INDEX(Data_Products!$D$2:$D$33,MATCH(C10717,Data_Products!$A$2:$A$33,0))</f>
        <v>17.67</v>
      </c>
      <c r="H10717" s="4" t="str">
        <f aca="false">INDEX(Data_Products!$C$2:$C$33,MATCH(C10717,Data_Products!$A$2:$A$33,0))</f>
        <v>Cement &amp; Aggregates</v>
      </c>
      <c r="I10717" s="10" t="n">
        <f aca="false">D10717*(E10717-G10717)</f>
        <v>113.4</v>
      </c>
      <c r="J10717" s="11" t="n">
        <f aca="false">IFERROR(I10717/F10717,0)</f>
        <v>0.299643281807372</v>
      </c>
      <c r="K10717" s="4" t="str">
        <f aca="false">IFERROR(INDEX(Data_Orders!$F$2:$F$4727,MATCH(B10717,Data_Orders!$A$2:$A$4727,0)),"")</f>
        <v>Trade Account</v>
      </c>
      <c r="L10717" s="4" t="str">
        <f aca="false">IFERROR(INDEX(Data_Orders!$D$2:$D$4727,MATCH(B10717,Data_Orders!$A$2:$A$4727,0)),"")</f>
        <v>Leicester</v>
      </c>
    </row>
    <row r="10718" customFormat="false" ht="15" hidden="false" customHeight="false" outlineLevel="0" collapsed="false">
      <c r="A10718" s="4" t="s">
        <v>16534</v>
      </c>
      <c r="B10718" s="4" t="s">
        <v>4671</v>
      </c>
      <c r="C10718" s="4" t="s">
        <v>1028</v>
      </c>
      <c r="D10718" s="4" t="n">
        <v>15</v>
      </c>
      <c r="E10718" s="4" t="n">
        <v>118.79</v>
      </c>
      <c r="F10718" s="4" t="n">
        <v>1781.85</v>
      </c>
      <c r="G10718" s="4" t="n">
        <f aca="false">INDEX(Data_Products!$D$2:$D$33,MATCH(C10718,Data_Products!$A$2:$A$33,0))</f>
        <v>81.07</v>
      </c>
      <c r="H10718" s="4" t="str">
        <f aca="false">INDEX(Data_Products!$C$2:$C$33,MATCH(C10718,Data_Products!$A$2:$A$33,0))</f>
        <v>Cement &amp; Aggregates</v>
      </c>
      <c r="I10718" s="10" t="n">
        <f aca="false">D10718*(E10718-G10718)</f>
        <v>565.8</v>
      </c>
      <c r="J10718" s="11" t="n">
        <f aca="false">IFERROR(I10718/F10718,0)</f>
        <v>0.317535146056065</v>
      </c>
      <c r="K10718" s="4" t="str">
        <f aca="false">IFERROR(INDEX(Data_Orders!$F$2:$F$4727,MATCH(B10718,Data_Orders!$A$2:$A$4727,0)),"")</f>
        <v>Trade Account</v>
      </c>
      <c r="L10718" s="4" t="str">
        <f aca="false">IFERROR(INDEX(Data_Orders!$D$2:$D$4727,MATCH(B10718,Data_Orders!$A$2:$A$4727,0)),"")</f>
        <v>Leicester</v>
      </c>
    </row>
    <row r="10719" customFormat="false" ht="15" hidden="false" customHeight="false" outlineLevel="0" collapsed="false">
      <c r="A10719" s="4" t="s">
        <v>16535</v>
      </c>
      <c r="B10719" s="4" t="s">
        <v>4671</v>
      </c>
      <c r="C10719" s="4" t="s">
        <v>1070</v>
      </c>
      <c r="D10719" s="4" t="n">
        <v>14</v>
      </c>
      <c r="E10719" s="4" t="n">
        <v>230.32</v>
      </c>
      <c r="F10719" s="4" t="n">
        <v>3224.48</v>
      </c>
      <c r="G10719" s="4" t="n">
        <f aca="false">INDEX(Data_Products!$D$2:$D$33,MATCH(C10719,Data_Products!$A$2:$A$33,0))</f>
        <v>161.64</v>
      </c>
      <c r="H10719" s="4" t="str">
        <f aca="false">INDEX(Data_Products!$C$2:$C$33,MATCH(C10719,Data_Products!$A$2:$A$33,0))</f>
        <v>Landscaping</v>
      </c>
      <c r="I10719" s="10" t="n">
        <f aca="false">D10719*(E10719-G10719)</f>
        <v>961.52</v>
      </c>
      <c r="J10719" s="11" t="n">
        <f aca="false">IFERROR(I10719/F10719,0)</f>
        <v>0.298193817297673</v>
      </c>
      <c r="K10719" s="4" t="str">
        <f aca="false">IFERROR(INDEX(Data_Orders!$F$2:$F$4727,MATCH(B10719,Data_Orders!$A$2:$A$4727,0)),"")</f>
        <v>Trade Account</v>
      </c>
      <c r="L10719" s="4" t="str">
        <f aca="false">IFERROR(INDEX(Data_Orders!$D$2:$D$4727,MATCH(B10719,Data_Orders!$A$2:$A$4727,0)),"")</f>
        <v>Leicester</v>
      </c>
    </row>
    <row r="10720" customFormat="false" ht="15" hidden="false" customHeight="false" outlineLevel="0" collapsed="false">
      <c r="A10720" s="4" t="s">
        <v>16536</v>
      </c>
      <c r="B10720" s="4" t="s">
        <v>4671</v>
      </c>
      <c r="C10720" s="4" t="s">
        <v>1035</v>
      </c>
      <c r="D10720" s="4" t="n">
        <v>6</v>
      </c>
      <c r="E10720" s="4" t="n">
        <v>165.07</v>
      </c>
      <c r="F10720" s="4" t="n">
        <v>990.42</v>
      </c>
      <c r="G10720" s="4" t="n">
        <f aca="false">INDEX(Data_Products!$D$2:$D$33,MATCH(C10720,Data_Products!$A$2:$A$33,0))</f>
        <v>134.65</v>
      </c>
      <c r="H10720" s="4" t="str">
        <f aca="false">INDEX(Data_Products!$C$2:$C$33,MATCH(C10720,Data_Products!$A$2:$A$33,0))</f>
        <v>Insulation</v>
      </c>
      <c r="I10720" s="10" t="n">
        <f aca="false">D10720*(E10720-G10720)</f>
        <v>182.52</v>
      </c>
      <c r="J10720" s="11" t="n">
        <f aca="false">IFERROR(I10720/F10720,0)</f>
        <v>0.184285454655601</v>
      </c>
      <c r="K10720" s="4" t="str">
        <f aca="false">IFERROR(INDEX(Data_Orders!$F$2:$F$4727,MATCH(B10720,Data_Orders!$A$2:$A$4727,0)),"")</f>
        <v>Trade Account</v>
      </c>
      <c r="L10720" s="4" t="str">
        <f aca="false">IFERROR(INDEX(Data_Orders!$D$2:$D$4727,MATCH(B10720,Data_Orders!$A$2:$A$4727,0)),"")</f>
        <v>Leicester</v>
      </c>
    </row>
    <row r="10721" customFormat="false" ht="15" hidden="false" customHeight="false" outlineLevel="0" collapsed="false">
      <c r="A10721" s="4" t="s">
        <v>16537</v>
      </c>
      <c r="B10721" s="4" t="s">
        <v>4672</v>
      </c>
      <c r="C10721" s="4" t="s">
        <v>1073</v>
      </c>
      <c r="D10721" s="4" t="n">
        <v>13</v>
      </c>
      <c r="E10721" s="4" t="n">
        <v>231.05</v>
      </c>
      <c r="F10721" s="4" t="n">
        <v>3003.65</v>
      </c>
      <c r="G10721" s="4" t="n">
        <f aca="false">INDEX(Data_Products!$D$2:$D$33,MATCH(C10721,Data_Products!$A$2:$A$33,0))</f>
        <v>148.29</v>
      </c>
      <c r="H10721" s="4" t="str">
        <f aca="false">INDEX(Data_Products!$C$2:$C$33,MATCH(C10721,Data_Products!$A$2:$A$33,0))</f>
        <v>Landscaping</v>
      </c>
      <c r="I10721" s="10" t="n">
        <f aca="false">D10721*(E10721-G10721)</f>
        <v>1075.88</v>
      </c>
      <c r="J10721" s="11" t="n">
        <f aca="false">IFERROR(I10721/F10721,0)</f>
        <v>0.358190867777537</v>
      </c>
      <c r="K10721" s="4" t="str">
        <f aca="false">IFERROR(INDEX(Data_Orders!$F$2:$F$4727,MATCH(B10721,Data_Orders!$A$2:$A$4727,0)),"")</f>
        <v>Trade Account</v>
      </c>
      <c r="L10721" s="4" t="str">
        <f aca="false">IFERROR(INDEX(Data_Orders!$D$2:$D$4727,MATCH(B10721,Data_Orders!$A$2:$A$4727,0)),"")</f>
        <v>Leicester</v>
      </c>
    </row>
    <row r="10722" customFormat="false" ht="15" hidden="false" customHeight="false" outlineLevel="0" collapsed="false">
      <c r="A10722" s="4" t="s">
        <v>16538</v>
      </c>
      <c r="B10722" s="4" t="s">
        <v>4672</v>
      </c>
      <c r="C10722" s="4" t="s">
        <v>1019</v>
      </c>
      <c r="D10722" s="4" t="n">
        <v>15</v>
      </c>
      <c r="E10722" s="4" t="n">
        <v>79.76</v>
      </c>
      <c r="F10722" s="4" t="n">
        <v>1196.4</v>
      </c>
      <c r="G10722" s="4" t="n">
        <f aca="false">INDEX(Data_Products!$D$2:$D$33,MATCH(C10722,Data_Products!$A$2:$A$33,0))</f>
        <v>59.07</v>
      </c>
      <c r="H10722" s="4" t="str">
        <f aca="false">INDEX(Data_Products!$C$2:$C$33,MATCH(C10722,Data_Products!$A$2:$A$33,0))</f>
        <v>Timber</v>
      </c>
      <c r="I10722" s="10" t="n">
        <f aca="false">D10722*(E10722-G10722)</f>
        <v>310.35</v>
      </c>
      <c r="J10722" s="11" t="n">
        <f aca="false">IFERROR(I10722/F10722,0)</f>
        <v>0.259403209628887</v>
      </c>
      <c r="K10722" s="4" t="str">
        <f aca="false">IFERROR(INDEX(Data_Orders!$F$2:$F$4727,MATCH(B10722,Data_Orders!$A$2:$A$4727,0)),"")</f>
        <v>Trade Account</v>
      </c>
      <c r="L10722" s="4" t="str">
        <f aca="false">IFERROR(INDEX(Data_Orders!$D$2:$D$4727,MATCH(B10722,Data_Orders!$A$2:$A$4727,0)),"")</f>
        <v>Leicester</v>
      </c>
    </row>
    <row r="10723" customFormat="false" ht="15" hidden="false" customHeight="false" outlineLevel="0" collapsed="false">
      <c r="A10723" s="4" t="s">
        <v>16539</v>
      </c>
      <c r="B10723" s="4" t="s">
        <v>4672</v>
      </c>
      <c r="C10723" s="4" t="s">
        <v>1037</v>
      </c>
      <c r="D10723" s="4" t="n">
        <v>18</v>
      </c>
      <c r="E10723" s="4" t="n">
        <v>90.97</v>
      </c>
      <c r="F10723" s="4" t="n">
        <v>1637.46</v>
      </c>
      <c r="G10723" s="4" t="n">
        <f aca="false">INDEX(Data_Products!$D$2:$D$33,MATCH(C10723,Data_Products!$A$2:$A$33,0))</f>
        <v>73.81</v>
      </c>
      <c r="H10723" s="4" t="str">
        <f aca="false">INDEX(Data_Products!$C$2:$C$33,MATCH(C10723,Data_Products!$A$2:$A$33,0))</f>
        <v>Insulation</v>
      </c>
      <c r="I10723" s="10" t="n">
        <f aca="false">D10723*(E10723-G10723)</f>
        <v>308.88</v>
      </c>
      <c r="J10723" s="11" t="n">
        <f aca="false">IFERROR(I10723/F10723,0)</f>
        <v>0.18863361547763</v>
      </c>
      <c r="K10723" s="4" t="str">
        <f aca="false">IFERROR(INDEX(Data_Orders!$F$2:$F$4727,MATCH(B10723,Data_Orders!$A$2:$A$4727,0)),"")</f>
        <v>Trade Account</v>
      </c>
      <c r="L10723" s="4" t="str">
        <f aca="false">IFERROR(INDEX(Data_Orders!$D$2:$D$4727,MATCH(B10723,Data_Orders!$A$2:$A$4727,0)),"")</f>
        <v>Leicester</v>
      </c>
    </row>
    <row r="10724" customFormat="false" ht="15" hidden="false" customHeight="false" outlineLevel="0" collapsed="false">
      <c r="A10724" s="4" t="s">
        <v>16540</v>
      </c>
      <c r="B10724" s="4" t="s">
        <v>4672</v>
      </c>
      <c r="C10724" s="4" t="s">
        <v>1026</v>
      </c>
      <c r="D10724" s="4" t="n">
        <v>11</v>
      </c>
      <c r="E10724" s="4" t="n">
        <v>184.05</v>
      </c>
      <c r="F10724" s="4" t="n">
        <v>2024.55</v>
      </c>
      <c r="G10724" s="4" t="n">
        <f aca="false">INDEX(Data_Products!$D$2:$D$33,MATCH(C10724,Data_Products!$A$2:$A$33,0))</f>
        <v>147.44</v>
      </c>
      <c r="H10724" s="4" t="str">
        <f aca="false">INDEX(Data_Products!$C$2:$C$33,MATCH(C10724,Data_Products!$A$2:$A$33,0))</f>
        <v>Cement &amp; Aggregates</v>
      </c>
      <c r="I10724" s="10" t="n">
        <f aca="false">D10724*(E10724-G10724)</f>
        <v>402.71</v>
      </c>
      <c r="J10724" s="11" t="n">
        <f aca="false">IFERROR(I10724/F10724,0)</f>
        <v>0.19891333876664</v>
      </c>
      <c r="K10724" s="4" t="str">
        <f aca="false">IFERROR(INDEX(Data_Orders!$F$2:$F$4727,MATCH(B10724,Data_Orders!$A$2:$A$4727,0)),"")</f>
        <v>Trade Account</v>
      </c>
      <c r="L10724" s="4" t="str">
        <f aca="false">IFERROR(INDEX(Data_Orders!$D$2:$D$4727,MATCH(B10724,Data_Orders!$A$2:$A$4727,0)),"")</f>
        <v>Leicester</v>
      </c>
    </row>
    <row r="10725" customFormat="false" ht="15" hidden="false" customHeight="false" outlineLevel="0" collapsed="false">
      <c r="A10725" s="4" t="s">
        <v>16541</v>
      </c>
      <c r="B10725" s="4" t="s">
        <v>4673</v>
      </c>
      <c r="C10725" s="4" t="s">
        <v>1046</v>
      </c>
      <c r="D10725" s="4" t="n">
        <v>20</v>
      </c>
      <c r="E10725" s="4" t="n">
        <v>154.02</v>
      </c>
      <c r="F10725" s="4" t="n">
        <v>3080.4</v>
      </c>
      <c r="G10725" s="4" t="n">
        <f aca="false">INDEX(Data_Products!$D$2:$D$33,MATCH(C10725,Data_Products!$A$2:$A$33,0))</f>
        <v>102.1</v>
      </c>
      <c r="H10725" s="4" t="str">
        <f aca="false">INDEX(Data_Products!$C$2:$C$33,MATCH(C10725,Data_Products!$A$2:$A$33,0))</f>
        <v>Tools &amp; Fixings</v>
      </c>
      <c r="I10725" s="10" t="n">
        <f aca="false">D10725*(E10725-G10725)</f>
        <v>1038.4</v>
      </c>
      <c r="J10725" s="11" t="n">
        <f aca="false">IFERROR(I10725/F10725,0)</f>
        <v>0.337099078041813</v>
      </c>
      <c r="K10725" s="4" t="str">
        <f aca="false">IFERROR(INDEX(Data_Orders!$F$2:$F$4727,MATCH(B10725,Data_Orders!$A$2:$A$4727,0)),"")</f>
        <v>Trade Account</v>
      </c>
      <c r="L10725" s="4" t="str">
        <f aca="false">IFERROR(INDEX(Data_Orders!$D$2:$D$4727,MATCH(B10725,Data_Orders!$A$2:$A$4727,0)),"")</f>
        <v>Leicester</v>
      </c>
    </row>
    <row r="10726" customFormat="false" ht="15" hidden="false" customHeight="false" outlineLevel="0" collapsed="false">
      <c r="A10726" s="4" t="s">
        <v>16542</v>
      </c>
      <c r="B10726" s="4" t="s">
        <v>4674</v>
      </c>
      <c r="C10726" s="4" t="s">
        <v>1044</v>
      </c>
      <c r="D10726" s="4" t="n">
        <v>12</v>
      </c>
      <c r="E10726" s="4" t="n">
        <v>190.44</v>
      </c>
      <c r="F10726" s="4" t="n">
        <v>2285.28</v>
      </c>
      <c r="G10726" s="4" t="n">
        <f aca="false">INDEX(Data_Products!$D$2:$D$33,MATCH(C10726,Data_Products!$A$2:$A$33,0))</f>
        <v>115.48</v>
      </c>
      <c r="H10726" s="4" t="str">
        <f aca="false">INDEX(Data_Products!$C$2:$C$33,MATCH(C10726,Data_Products!$A$2:$A$33,0))</f>
        <v>Tools &amp; Fixings</v>
      </c>
      <c r="I10726" s="10" t="n">
        <f aca="false">D10726*(E10726-G10726)</f>
        <v>899.52</v>
      </c>
      <c r="J10726" s="11" t="n">
        <f aca="false">IFERROR(I10726/F10726,0)</f>
        <v>0.393614786809494</v>
      </c>
      <c r="K10726" s="4" t="str">
        <f aca="false">IFERROR(INDEX(Data_Orders!$F$2:$F$4727,MATCH(B10726,Data_Orders!$A$2:$A$4727,0)),"")</f>
        <v>Trade Account</v>
      </c>
      <c r="L10726" s="4" t="str">
        <f aca="false">IFERROR(INDEX(Data_Orders!$D$2:$D$4727,MATCH(B10726,Data_Orders!$A$2:$A$4727,0)),"")</f>
        <v>Leicester</v>
      </c>
    </row>
    <row r="10727" customFormat="false" ht="15" hidden="false" customHeight="false" outlineLevel="0" collapsed="false">
      <c r="A10727" s="4" t="s">
        <v>16543</v>
      </c>
      <c r="B10727" s="4" t="s">
        <v>4674</v>
      </c>
      <c r="C10727" s="4" t="s">
        <v>1068</v>
      </c>
      <c r="D10727" s="4" t="n">
        <v>20</v>
      </c>
      <c r="E10727" s="4" t="n">
        <v>86.28</v>
      </c>
      <c r="F10727" s="4" t="n">
        <v>1725.6</v>
      </c>
      <c r="G10727" s="4" t="n">
        <f aca="false">INDEX(Data_Products!$D$2:$D$33,MATCH(C10727,Data_Products!$A$2:$A$33,0))</f>
        <v>68.55</v>
      </c>
      <c r="H10727" s="4" t="str">
        <f aca="false">INDEX(Data_Products!$C$2:$C$33,MATCH(C10727,Data_Products!$A$2:$A$33,0))</f>
        <v>Plumbing &amp; Drainage</v>
      </c>
      <c r="I10727" s="10" t="n">
        <f aca="false">D10727*(E10727-G10727)</f>
        <v>354.6</v>
      </c>
      <c r="J10727" s="11" t="n">
        <f aca="false">IFERROR(I10727/F10727,0)</f>
        <v>0.205493741307371</v>
      </c>
      <c r="K10727" s="4" t="str">
        <f aca="false">IFERROR(INDEX(Data_Orders!$F$2:$F$4727,MATCH(B10727,Data_Orders!$A$2:$A$4727,0)),"")</f>
        <v>Trade Account</v>
      </c>
      <c r="L10727" s="4" t="str">
        <f aca="false">IFERROR(INDEX(Data_Orders!$D$2:$D$4727,MATCH(B10727,Data_Orders!$A$2:$A$4727,0)),"")</f>
        <v>Leicester</v>
      </c>
    </row>
    <row r="10728" customFormat="false" ht="15" hidden="false" customHeight="false" outlineLevel="0" collapsed="false">
      <c r="A10728" s="4" t="s">
        <v>16544</v>
      </c>
      <c r="B10728" s="4" t="s">
        <v>4674</v>
      </c>
      <c r="C10728" s="4" t="s">
        <v>1028</v>
      </c>
      <c r="D10728" s="4" t="n">
        <v>9</v>
      </c>
      <c r="E10728" s="4" t="n">
        <v>118.79</v>
      </c>
      <c r="F10728" s="4" t="n">
        <v>1069.11</v>
      </c>
      <c r="G10728" s="4" t="n">
        <f aca="false">INDEX(Data_Products!$D$2:$D$33,MATCH(C10728,Data_Products!$A$2:$A$33,0))</f>
        <v>81.07</v>
      </c>
      <c r="H10728" s="4" t="str">
        <f aca="false">INDEX(Data_Products!$C$2:$C$33,MATCH(C10728,Data_Products!$A$2:$A$33,0))</f>
        <v>Cement &amp; Aggregates</v>
      </c>
      <c r="I10728" s="10" t="n">
        <f aca="false">D10728*(E10728-G10728)</f>
        <v>339.48</v>
      </c>
      <c r="J10728" s="11" t="n">
        <f aca="false">IFERROR(I10728/F10728,0)</f>
        <v>0.317535146056066</v>
      </c>
      <c r="K10728" s="4" t="str">
        <f aca="false">IFERROR(INDEX(Data_Orders!$F$2:$F$4727,MATCH(B10728,Data_Orders!$A$2:$A$4727,0)),"")</f>
        <v>Trade Account</v>
      </c>
      <c r="L10728" s="4" t="str">
        <f aca="false">IFERROR(INDEX(Data_Orders!$D$2:$D$4727,MATCH(B10728,Data_Orders!$A$2:$A$4727,0)),"")</f>
        <v>Leicester</v>
      </c>
    </row>
    <row r="10729" customFormat="false" ht="15" hidden="false" customHeight="false" outlineLevel="0" collapsed="false">
      <c r="A10729" s="4" t="s">
        <v>16545</v>
      </c>
      <c r="B10729" s="4" t="s">
        <v>4674</v>
      </c>
      <c r="C10729" s="4" t="s">
        <v>1066</v>
      </c>
      <c r="D10729" s="4" t="n">
        <v>10</v>
      </c>
      <c r="E10729" s="4" t="n">
        <v>209.69</v>
      </c>
      <c r="F10729" s="4" t="n">
        <v>2096.9</v>
      </c>
      <c r="G10729" s="4" t="n">
        <f aca="false">INDEX(Data_Products!$D$2:$D$33,MATCH(C10729,Data_Products!$A$2:$A$33,0))</f>
        <v>144.38</v>
      </c>
      <c r="H10729" s="4" t="str">
        <f aca="false">INDEX(Data_Products!$C$2:$C$33,MATCH(C10729,Data_Products!$A$2:$A$33,0))</f>
        <v>Plumbing &amp; Drainage</v>
      </c>
      <c r="I10729" s="10" t="n">
        <f aca="false">D10729*(E10729-G10729)</f>
        <v>653.1</v>
      </c>
      <c r="J10729" s="11" t="n">
        <f aca="false">IFERROR(I10729/F10729,0)</f>
        <v>0.311459773952024</v>
      </c>
      <c r="K10729" s="4" t="str">
        <f aca="false">IFERROR(INDEX(Data_Orders!$F$2:$F$4727,MATCH(B10729,Data_Orders!$A$2:$A$4727,0)),"")</f>
        <v>Trade Account</v>
      </c>
      <c r="L10729" s="4" t="str">
        <f aca="false">IFERROR(INDEX(Data_Orders!$D$2:$D$4727,MATCH(B10729,Data_Orders!$A$2:$A$4727,0)),"")</f>
        <v>Leicester</v>
      </c>
    </row>
    <row r="10730" customFormat="false" ht="15" hidden="false" customHeight="false" outlineLevel="0" collapsed="false">
      <c r="A10730" s="4" t="s">
        <v>16546</v>
      </c>
      <c r="B10730" s="4" t="s">
        <v>4674</v>
      </c>
      <c r="C10730" s="4" t="s">
        <v>1077</v>
      </c>
      <c r="D10730" s="4" t="n">
        <v>8</v>
      </c>
      <c r="E10730" s="4" t="n">
        <v>46.61</v>
      </c>
      <c r="F10730" s="4" t="n">
        <v>372.88</v>
      </c>
      <c r="G10730" s="4" t="n">
        <f aca="false">INDEX(Data_Products!$D$2:$D$33,MATCH(C10730,Data_Products!$A$2:$A$33,0))</f>
        <v>36.87</v>
      </c>
      <c r="H10730" s="4" t="str">
        <f aca="false">INDEX(Data_Products!$C$2:$C$33,MATCH(C10730,Data_Products!$A$2:$A$33,0))</f>
        <v>Landscaping</v>
      </c>
      <c r="I10730" s="10" t="n">
        <f aca="false">D10730*(E10730-G10730)</f>
        <v>77.92</v>
      </c>
      <c r="J10730" s="11" t="n">
        <f aca="false">IFERROR(I10730/F10730,0)</f>
        <v>0.208968032611028</v>
      </c>
      <c r="K10730" s="4" t="str">
        <f aca="false">IFERROR(INDEX(Data_Orders!$F$2:$F$4727,MATCH(B10730,Data_Orders!$A$2:$A$4727,0)),"")</f>
        <v>Trade Account</v>
      </c>
      <c r="L10730" s="4" t="str">
        <f aca="false">IFERROR(INDEX(Data_Orders!$D$2:$D$4727,MATCH(B10730,Data_Orders!$A$2:$A$4727,0)),"")</f>
        <v>Leicester</v>
      </c>
    </row>
    <row r="10731" customFormat="false" ht="15" hidden="false" customHeight="false" outlineLevel="0" collapsed="false">
      <c r="A10731" s="4" t="s">
        <v>16547</v>
      </c>
      <c r="B10731" s="4" t="s">
        <v>4675</v>
      </c>
      <c r="C10731" s="4" t="s">
        <v>1059</v>
      </c>
      <c r="D10731" s="4" t="n">
        <v>7</v>
      </c>
      <c r="E10731" s="4" t="n">
        <v>103.63</v>
      </c>
      <c r="F10731" s="4" t="n">
        <v>725.41</v>
      </c>
      <c r="G10731" s="4" t="n">
        <f aca="false">INDEX(Data_Products!$D$2:$D$33,MATCH(C10731,Data_Products!$A$2:$A$33,0))</f>
        <v>82.55</v>
      </c>
      <c r="H10731" s="4" t="str">
        <f aca="false">INDEX(Data_Products!$C$2:$C$33,MATCH(C10731,Data_Products!$A$2:$A$33,0))</f>
        <v>Roofing</v>
      </c>
      <c r="I10731" s="10" t="n">
        <f aca="false">D10731*(E10731-G10731)</f>
        <v>147.56</v>
      </c>
      <c r="J10731" s="11" t="n">
        <f aca="false">IFERROR(I10731/F10731,0)</f>
        <v>0.203415999228023</v>
      </c>
      <c r="K10731" s="4" t="str">
        <f aca="false">IFERROR(INDEX(Data_Orders!$F$2:$F$4727,MATCH(B10731,Data_Orders!$A$2:$A$4727,0)),"")</f>
        <v>Trade Account</v>
      </c>
      <c r="L10731" s="4" t="str">
        <f aca="false">IFERROR(INDEX(Data_Orders!$D$2:$D$4727,MATCH(B10731,Data_Orders!$A$2:$A$4727,0)),"")</f>
        <v>Leicester</v>
      </c>
    </row>
    <row r="10732" customFormat="false" ht="15" hidden="false" customHeight="false" outlineLevel="0" collapsed="false">
      <c r="A10732" s="4" t="s">
        <v>16548</v>
      </c>
      <c r="B10732" s="4" t="s">
        <v>4675</v>
      </c>
      <c r="C10732" s="4" t="s">
        <v>1032</v>
      </c>
      <c r="D10732" s="4" t="n">
        <v>15</v>
      </c>
      <c r="E10732" s="4" t="n">
        <v>99.65</v>
      </c>
      <c r="F10732" s="4" t="n">
        <v>1494.75</v>
      </c>
      <c r="G10732" s="4" t="n">
        <f aca="false">INDEX(Data_Products!$D$2:$D$33,MATCH(C10732,Data_Products!$A$2:$A$33,0))</f>
        <v>58.26</v>
      </c>
      <c r="H10732" s="4" t="str">
        <f aca="false">INDEX(Data_Products!$C$2:$C$33,MATCH(C10732,Data_Products!$A$2:$A$33,0))</f>
        <v>Insulation</v>
      </c>
      <c r="I10732" s="10" t="n">
        <f aca="false">D10732*(E10732-G10732)</f>
        <v>620.85</v>
      </c>
      <c r="J10732" s="11" t="n">
        <f aca="false">IFERROR(I10732/F10732,0)</f>
        <v>0.415353738083292</v>
      </c>
      <c r="K10732" s="4" t="str">
        <f aca="false">IFERROR(INDEX(Data_Orders!$F$2:$F$4727,MATCH(B10732,Data_Orders!$A$2:$A$4727,0)),"")</f>
        <v>Trade Account</v>
      </c>
      <c r="L10732" s="4" t="str">
        <f aca="false">IFERROR(INDEX(Data_Orders!$D$2:$D$4727,MATCH(B10732,Data_Orders!$A$2:$A$4727,0)),"")</f>
        <v>Leicester</v>
      </c>
    </row>
    <row r="10733" customFormat="false" ht="15" hidden="false" customHeight="false" outlineLevel="0" collapsed="false">
      <c r="A10733" s="4" t="s">
        <v>16549</v>
      </c>
      <c r="B10733" s="4" t="s">
        <v>4675</v>
      </c>
      <c r="C10733" s="4" t="s">
        <v>1019</v>
      </c>
      <c r="D10733" s="4" t="n">
        <v>15</v>
      </c>
      <c r="E10733" s="4" t="n">
        <v>79.76</v>
      </c>
      <c r="F10733" s="4" t="n">
        <v>1196.4</v>
      </c>
      <c r="G10733" s="4" t="n">
        <f aca="false">INDEX(Data_Products!$D$2:$D$33,MATCH(C10733,Data_Products!$A$2:$A$33,0))</f>
        <v>59.07</v>
      </c>
      <c r="H10733" s="4" t="str">
        <f aca="false">INDEX(Data_Products!$C$2:$C$33,MATCH(C10733,Data_Products!$A$2:$A$33,0))</f>
        <v>Timber</v>
      </c>
      <c r="I10733" s="10" t="n">
        <f aca="false">D10733*(E10733-G10733)</f>
        <v>310.35</v>
      </c>
      <c r="J10733" s="11" t="n">
        <f aca="false">IFERROR(I10733/F10733,0)</f>
        <v>0.259403209628887</v>
      </c>
      <c r="K10733" s="4" t="str">
        <f aca="false">IFERROR(INDEX(Data_Orders!$F$2:$F$4727,MATCH(B10733,Data_Orders!$A$2:$A$4727,0)),"")</f>
        <v>Trade Account</v>
      </c>
      <c r="L10733" s="4" t="str">
        <f aca="false">IFERROR(INDEX(Data_Orders!$D$2:$D$4727,MATCH(B10733,Data_Orders!$A$2:$A$4727,0)),"")</f>
        <v>Leicester</v>
      </c>
    </row>
    <row r="10734" customFormat="false" ht="15" hidden="false" customHeight="false" outlineLevel="0" collapsed="false">
      <c r="A10734" s="4" t="s">
        <v>16550</v>
      </c>
      <c r="B10734" s="4" t="s">
        <v>4675</v>
      </c>
      <c r="C10734" s="4" t="s">
        <v>1050</v>
      </c>
      <c r="D10734" s="4" t="n">
        <v>9</v>
      </c>
      <c r="E10734" s="4" t="n">
        <v>238.63</v>
      </c>
      <c r="F10734" s="4" t="n">
        <v>2147.67</v>
      </c>
      <c r="G10734" s="4" t="n">
        <f aca="false">INDEX(Data_Products!$D$2:$D$33,MATCH(C10734,Data_Products!$A$2:$A$33,0))</f>
        <v>148.91</v>
      </c>
      <c r="H10734" s="4" t="str">
        <f aca="false">INDEX(Data_Products!$C$2:$C$33,MATCH(C10734,Data_Products!$A$2:$A$33,0))</f>
        <v>Tools &amp; Fixings</v>
      </c>
      <c r="I10734" s="10" t="n">
        <f aca="false">D10734*(E10734-G10734)</f>
        <v>807.48</v>
      </c>
      <c r="J10734" s="11" t="n">
        <f aca="false">IFERROR(I10734/F10734,0)</f>
        <v>0.375979549930855</v>
      </c>
      <c r="K10734" s="4" t="str">
        <f aca="false">IFERROR(INDEX(Data_Orders!$F$2:$F$4727,MATCH(B10734,Data_Orders!$A$2:$A$4727,0)),"")</f>
        <v>Trade Account</v>
      </c>
      <c r="L10734" s="4" t="str">
        <f aca="false">IFERROR(INDEX(Data_Orders!$D$2:$D$4727,MATCH(B10734,Data_Orders!$A$2:$A$4727,0)),"")</f>
        <v>Leicester</v>
      </c>
    </row>
    <row r="10735" customFormat="false" ht="15" hidden="false" customHeight="false" outlineLevel="0" collapsed="false">
      <c r="A10735" s="4" t="s">
        <v>16551</v>
      </c>
      <c r="B10735" s="4" t="s">
        <v>4675</v>
      </c>
      <c r="C10735" s="4" t="s">
        <v>1035</v>
      </c>
      <c r="D10735" s="4" t="n">
        <v>1</v>
      </c>
      <c r="E10735" s="4" t="n">
        <v>165.07</v>
      </c>
      <c r="F10735" s="4" t="n">
        <v>165.07</v>
      </c>
      <c r="G10735" s="4" t="n">
        <f aca="false">INDEX(Data_Products!$D$2:$D$33,MATCH(C10735,Data_Products!$A$2:$A$33,0))</f>
        <v>134.65</v>
      </c>
      <c r="H10735" s="4" t="str">
        <f aca="false">INDEX(Data_Products!$C$2:$C$33,MATCH(C10735,Data_Products!$A$2:$A$33,0))</f>
        <v>Insulation</v>
      </c>
      <c r="I10735" s="10" t="n">
        <f aca="false">D10735*(E10735-G10735)</f>
        <v>30.42</v>
      </c>
      <c r="J10735" s="11" t="n">
        <f aca="false">IFERROR(I10735/F10735,0)</f>
        <v>0.184285454655601</v>
      </c>
      <c r="K10735" s="4" t="str">
        <f aca="false">IFERROR(INDEX(Data_Orders!$F$2:$F$4727,MATCH(B10735,Data_Orders!$A$2:$A$4727,0)),"")</f>
        <v>Trade Account</v>
      </c>
      <c r="L10735" s="4" t="str">
        <f aca="false">IFERROR(INDEX(Data_Orders!$D$2:$D$4727,MATCH(B10735,Data_Orders!$A$2:$A$4727,0)),"")</f>
        <v>Leicester</v>
      </c>
    </row>
    <row r="10736" customFormat="false" ht="15" hidden="false" customHeight="false" outlineLevel="0" collapsed="false">
      <c r="A10736" s="4" t="s">
        <v>16552</v>
      </c>
      <c r="B10736" s="4" t="s">
        <v>4676</v>
      </c>
      <c r="C10736" s="4" t="s">
        <v>1044</v>
      </c>
      <c r="D10736" s="4" t="n">
        <v>15</v>
      </c>
      <c r="E10736" s="4" t="n">
        <v>190.44</v>
      </c>
      <c r="F10736" s="4" t="n">
        <v>2856.6</v>
      </c>
      <c r="G10736" s="4" t="n">
        <f aca="false">INDEX(Data_Products!$D$2:$D$33,MATCH(C10736,Data_Products!$A$2:$A$33,0))</f>
        <v>115.48</v>
      </c>
      <c r="H10736" s="4" t="str">
        <f aca="false">INDEX(Data_Products!$C$2:$C$33,MATCH(C10736,Data_Products!$A$2:$A$33,0))</f>
        <v>Tools &amp; Fixings</v>
      </c>
      <c r="I10736" s="10" t="n">
        <f aca="false">D10736*(E10736-G10736)</f>
        <v>1124.4</v>
      </c>
      <c r="J10736" s="11" t="n">
        <f aca="false">IFERROR(I10736/F10736,0)</f>
        <v>0.393614786809494</v>
      </c>
      <c r="K10736" s="4" t="str">
        <f aca="false">IFERROR(INDEX(Data_Orders!$F$2:$F$4727,MATCH(B10736,Data_Orders!$A$2:$A$4727,0)),"")</f>
        <v>Trade Account</v>
      </c>
      <c r="L10736" s="4" t="str">
        <f aca="false">IFERROR(INDEX(Data_Orders!$D$2:$D$4727,MATCH(B10736,Data_Orders!$A$2:$A$4727,0)),"")</f>
        <v>Leicester</v>
      </c>
    </row>
    <row r="10737" customFormat="false" ht="15" hidden="false" customHeight="false" outlineLevel="0" collapsed="false">
      <c r="A10737" s="4" t="s">
        <v>16553</v>
      </c>
      <c r="B10737" s="4" t="s">
        <v>4676</v>
      </c>
      <c r="C10737" s="4" t="s">
        <v>1037</v>
      </c>
      <c r="D10737" s="4" t="n">
        <v>14</v>
      </c>
      <c r="E10737" s="4" t="n">
        <v>90.97</v>
      </c>
      <c r="F10737" s="4" t="n">
        <v>1273.58</v>
      </c>
      <c r="G10737" s="4" t="n">
        <f aca="false">INDEX(Data_Products!$D$2:$D$33,MATCH(C10737,Data_Products!$A$2:$A$33,0))</f>
        <v>73.81</v>
      </c>
      <c r="H10737" s="4" t="str">
        <f aca="false">INDEX(Data_Products!$C$2:$C$33,MATCH(C10737,Data_Products!$A$2:$A$33,0))</f>
        <v>Insulation</v>
      </c>
      <c r="I10737" s="10" t="n">
        <f aca="false">D10737*(E10737-G10737)</f>
        <v>240.24</v>
      </c>
      <c r="J10737" s="11" t="n">
        <f aca="false">IFERROR(I10737/F10737,0)</f>
        <v>0.18863361547763</v>
      </c>
      <c r="K10737" s="4" t="str">
        <f aca="false">IFERROR(INDEX(Data_Orders!$F$2:$F$4727,MATCH(B10737,Data_Orders!$A$2:$A$4727,0)),"")</f>
        <v>Trade Account</v>
      </c>
      <c r="L10737" s="4" t="str">
        <f aca="false">IFERROR(INDEX(Data_Orders!$D$2:$D$4727,MATCH(B10737,Data_Orders!$A$2:$A$4727,0)),"")</f>
        <v>Leicester</v>
      </c>
    </row>
    <row r="10738" customFormat="false" ht="15" hidden="false" customHeight="false" outlineLevel="0" collapsed="false">
      <c r="A10738" s="4" t="s">
        <v>16554</v>
      </c>
      <c r="B10738" s="4" t="s">
        <v>4677</v>
      </c>
      <c r="C10738" s="4" t="s">
        <v>1030</v>
      </c>
      <c r="D10738" s="4" t="n">
        <v>5</v>
      </c>
      <c r="E10738" s="4" t="n">
        <v>25.23</v>
      </c>
      <c r="F10738" s="4" t="n">
        <v>126.15</v>
      </c>
      <c r="G10738" s="4" t="n">
        <f aca="false">INDEX(Data_Products!$D$2:$D$33,MATCH(C10738,Data_Products!$A$2:$A$33,0))</f>
        <v>17.67</v>
      </c>
      <c r="H10738" s="4" t="str">
        <f aca="false">INDEX(Data_Products!$C$2:$C$33,MATCH(C10738,Data_Products!$A$2:$A$33,0))</f>
        <v>Cement &amp; Aggregates</v>
      </c>
      <c r="I10738" s="10" t="n">
        <f aca="false">D10738*(E10738-G10738)</f>
        <v>37.8</v>
      </c>
      <c r="J10738" s="11" t="n">
        <f aca="false">IFERROR(I10738/F10738,0)</f>
        <v>0.299643281807372</v>
      </c>
      <c r="K10738" s="4" t="str">
        <f aca="false">IFERROR(INDEX(Data_Orders!$F$2:$F$4727,MATCH(B10738,Data_Orders!$A$2:$A$4727,0)),"")</f>
        <v>Trade Account</v>
      </c>
      <c r="L10738" s="4" t="str">
        <f aca="false">IFERROR(INDEX(Data_Orders!$D$2:$D$4727,MATCH(B10738,Data_Orders!$A$2:$A$4727,0)),"")</f>
        <v>Leicester</v>
      </c>
    </row>
    <row r="10739" customFormat="false" ht="15" hidden="false" customHeight="false" outlineLevel="0" collapsed="false">
      <c r="A10739" s="4" t="s">
        <v>16555</v>
      </c>
      <c r="B10739" s="4" t="s">
        <v>4677</v>
      </c>
      <c r="C10739" s="4" t="s">
        <v>1010</v>
      </c>
      <c r="D10739" s="4" t="n">
        <v>1</v>
      </c>
      <c r="E10739" s="4" t="n">
        <v>135.95</v>
      </c>
      <c r="F10739" s="4" t="n">
        <v>135.95</v>
      </c>
      <c r="G10739" s="4" t="n">
        <f aca="false">INDEX(Data_Products!$D$2:$D$33,MATCH(C10739,Data_Products!$A$2:$A$33,0))</f>
        <v>111.1</v>
      </c>
      <c r="H10739" s="4" t="str">
        <f aca="false">INDEX(Data_Products!$C$2:$C$33,MATCH(C10739,Data_Products!$A$2:$A$33,0))</f>
        <v>Timber</v>
      </c>
      <c r="I10739" s="10" t="n">
        <f aca="false">D10739*(E10739-G10739)</f>
        <v>24.85</v>
      </c>
      <c r="J10739" s="11" t="n">
        <f aca="false">IFERROR(I10739/F10739,0)</f>
        <v>0.18278778962854</v>
      </c>
      <c r="K10739" s="4" t="str">
        <f aca="false">IFERROR(INDEX(Data_Orders!$F$2:$F$4727,MATCH(B10739,Data_Orders!$A$2:$A$4727,0)),"")</f>
        <v>Trade Account</v>
      </c>
      <c r="L10739" s="4" t="str">
        <f aca="false">IFERROR(INDEX(Data_Orders!$D$2:$D$4727,MATCH(B10739,Data_Orders!$A$2:$A$4727,0)),"")</f>
        <v>Leicester</v>
      </c>
    </row>
    <row r="10740" customFormat="false" ht="15" hidden="false" customHeight="false" outlineLevel="0" collapsed="false">
      <c r="A10740" s="4" t="s">
        <v>16556</v>
      </c>
      <c r="B10740" s="4" t="s">
        <v>4677</v>
      </c>
      <c r="C10740" s="4" t="s">
        <v>1028</v>
      </c>
      <c r="D10740" s="4" t="n">
        <v>16</v>
      </c>
      <c r="E10740" s="4" t="n">
        <v>118.79</v>
      </c>
      <c r="F10740" s="4" t="n">
        <v>1900.64</v>
      </c>
      <c r="G10740" s="4" t="n">
        <f aca="false">INDEX(Data_Products!$D$2:$D$33,MATCH(C10740,Data_Products!$A$2:$A$33,0))</f>
        <v>81.07</v>
      </c>
      <c r="H10740" s="4" t="str">
        <f aca="false">INDEX(Data_Products!$C$2:$C$33,MATCH(C10740,Data_Products!$A$2:$A$33,0))</f>
        <v>Cement &amp; Aggregates</v>
      </c>
      <c r="I10740" s="10" t="n">
        <f aca="false">D10740*(E10740-G10740)</f>
        <v>603.52</v>
      </c>
      <c r="J10740" s="11" t="n">
        <f aca="false">IFERROR(I10740/F10740,0)</f>
        <v>0.317535146056065</v>
      </c>
      <c r="K10740" s="4" t="str">
        <f aca="false">IFERROR(INDEX(Data_Orders!$F$2:$F$4727,MATCH(B10740,Data_Orders!$A$2:$A$4727,0)),"")</f>
        <v>Trade Account</v>
      </c>
      <c r="L10740" s="4" t="str">
        <f aca="false">IFERROR(INDEX(Data_Orders!$D$2:$D$4727,MATCH(B10740,Data_Orders!$A$2:$A$4727,0)),"")</f>
        <v>Leicester</v>
      </c>
    </row>
    <row r="10741" customFormat="false" ht="15" hidden="false" customHeight="false" outlineLevel="0" collapsed="false">
      <c r="A10741" s="4" t="s">
        <v>16557</v>
      </c>
      <c r="B10741" s="4" t="s">
        <v>4677</v>
      </c>
      <c r="C10741" s="4" t="s">
        <v>1070</v>
      </c>
      <c r="D10741" s="4" t="n">
        <v>14</v>
      </c>
      <c r="E10741" s="4" t="n">
        <v>230.32</v>
      </c>
      <c r="F10741" s="4" t="n">
        <v>3224.48</v>
      </c>
      <c r="G10741" s="4" t="n">
        <f aca="false">INDEX(Data_Products!$D$2:$D$33,MATCH(C10741,Data_Products!$A$2:$A$33,0))</f>
        <v>161.64</v>
      </c>
      <c r="H10741" s="4" t="str">
        <f aca="false">INDEX(Data_Products!$C$2:$C$33,MATCH(C10741,Data_Products!$A$2:$A$33,0))</f>
        <v>Landscaping</v>
      </c>
      <c r="I10741" s="10" t="n">
        <f aca="false">D10741*(E10741-G10741)</f>
        <v>961.52</v>
      </c>
      <c r="J10741" s="11" t="n">
        <f aca="false">IFERROR(I10741/F10741,0)</f>
        <v>0.298193817297673</v>
      </c>
      <c r="K10741" s="4" t="str">
        <f aca="false">IFERROR(INDEX(Data_Orders!$F$2:$F$4727,MATCH(B10741,Data_Orders!$A$2:$A$4727,0)),"")</f>
        <v>Trade Account</v>
      </c>
      <c r="L10741" s="4" t="str">
        <f aca="false">IFERROR(INDEX(Data_Orders!$D$2:$D$4727,MATCH(B10741,Data_Orders!$A$2:$A$4727,0)),"")</f>
        <v>Leicester</v>
      </c>
    </row>
    <row r="10742" customFormat="false" ht="15" hidden="false" customHeight="false" outlineLevel="0" collapsed="false">
      <c r="A10742" s="4" t="s">
        <v>16558</v>
      </c>
      <c r="B10742" s="4" t="s">
        <v>4678</v>
      </c>
      <c r="C10742" s="4" t="s">
        <v>1015</v>
      </c>
      <c r="D10742" s="4" t="n">
        <v>15</v>
      </c>
      <c r="E10742" s="4" t="n">
        <v>122.01</v>
      </c>
      <c r="F10742" s="4" t="n">
        <v>1830.15</v>
      </c>
      <c r="G10742" s="4" t="n">
        <f aca="false">INDEX(Data_Products!$D$2:$D$33,MATCH(C10742,Data_Products!$A$2:$A$33,0))</f>
        <v>85.53</v>
      </c>
      <c r="H10742" s="4" t="str">
        <f aca="false">INDEX(Data_Products!$C$2:$C$33,MATCH(C10742,Data_Products!$A$2:$A$33,0))</f>
        <v>Timber</v>
      </c>
      <c r="I10742" s="10" t="n">
        <f aca="false">D10742*(E10742-G10742)</f>
        <v>547.2</v>
      </c>
      <c r="J10742" s="11" t="n">
        <f aca="false">IFERROR(I10742/F10742,0)</f>
        <v>0.298991885910991</v>
      </c>
      <c r="K10742" s="4" t="str">
        <f aca="false">IFERROR(INDEX(Data_Orders!$F$2:$F$4727,MATCH(B10742,Data_Orders!$A$2:$A$4727,0)),"")</f>
        <v>Trade Account</v>
      </c>
      <c r="L10742" s="4" t="str">
        <f aca="false">IFERROR(INDEX(Data_Orders!$D$2:$D$4727,MATCH(B10742,Data_Orders!$A$2:$A$4727,0)),"")</f>
        <v>Leicester</v>
      </c>
    </row>
    <row r="10743" customFormat="false" ht="15" hidden="false" customHeight="false" outlineLevel="0" collapsed="false">
      <c r="A10743" s="4" t="s">
        <v>16559</v>
      </c>
      <c r="B10743" s="4" t="s">
        <v>4678</v>
      </c>
      <c r="C10743" s="4" t="s">
        <v>1030</v>
      </c>
      <c r="D10743" s="4" t="n">
        <v>12</v>
      </c>
      <c r="E10743" s="4" t="n">
        <v>25.23</v>
      </c>
      <c r="F10743" s="4" t="n">
        <v>302.76</v>
      </c>
      <c r="G10743" s="4" t="n">
        <f aca="false">INDEX(Data_Products!$D$2:$D$33,MATCH(C10743,Data_Products!$A$2:$A$33,0))</f>
        <v>17.67</v>
      </c>
      <c r="H10743" s="4" t="str">
        <f aca="false">INDEX(Data_Products!$C$2:$C$33,MATCH(C10743,Data_Products!$A$2:$A$33,0))</f>
        <v>Cement &amp; Aggregates</v>
      </c>
      <c r="I10743" s="10" t="n">
        <f aca="false">D10743*(E10743-G10743)</f>
        <v>90.72</v>
      </c>
      <c r="J10743" s="11" t="n">
        <f aca="false">IFERROR(I10743/F10743,0)</f>
        <v>0.299643281807372</v>
      </c>
      <c r="K10743" s="4" t="str">
        <f aca="false">IFERROR(INDEX(Data_Orders!$F$2:$F$4727,MATCH(B10743,Data_Orders!$A$2:$A$4727,0)),"")</f>
        <v>Trade Account</v>
      </c>
      <c r="L10743" s="4" t="str">
        <f aca="false">IFERROR(INDEX(Data_Orders!$D$2:$D$4727,MATCH(B10743,Data_Orders!$A$2:$A$4727,0)),"")</f>
        <v>Leicester</v>
      </c>
    </row>
    <row r="10744" customFormat="false" ht="15" hidden="false" customHeight="false" outlineLevel="0" collapsed="false">
      <c r="A10744" s="4" t="s">
        <v>16560</v>
      </c>
      <c r="B10744" s="4" t="s">
        <v>4678</v>
      </c>
      <c r="C10744" s="4" t="s">
        <v>1052</v>
      </c>
      <c r="D10744" s="4" t="n">
        <v>7</v>
      </c>
      <c r="E10744" s="4" t="n">
        <v>205.71</v>
      </c>
      <c r="F10744" s="4" t="n">
        <v>1439.97</v>
      </c>
      <c r="G10744" s="4" t="n">
        <f aca="false">INDEX(Data_Products!$D$2:$D$33,MATCH(C10744,Data_Products!$A$2:$A$33,0))</f>
        <v>152.29</v>
      </c>
      <c r="H10744" s="4" t="str">
        <f aca="false">INDEX(Data_Products!$C$2:$C$33,MATCH(C10744,Data_Products!$A$2:$A$33,0))</f>
        <v>Roofing</v>
      </c>
      <c r="I10744" s="10" t="n">
        <f aca="false">D10744*(E10744-G10744)</f>
        <v>373.94</v>
      </c>
      <c r="J10744" s="11" t="n">
        <f aca="false">IFERROR(I10744/F10744,0)</f>
        <v>0.259685965679841</v>
      </c>
      <c r="K10744" s="4" t="str">
        <f aca="false">IFERROR(INDEX(Data_Orders!$F$2:$F$4727,MATCH(B10744,Data_Orders!$A$2:$A$4727,0)),"")</f>
        <v>Trade Account</v>
      </c>
      <c r="L10744" s="4" t="str">
        <f aca="false">IFERROR(INDEX(Data_Orders!$D$2:$D$4727,MATCH(B10744,Data_Orders!$A$2:$A$4727,0)),"")</f>
        <v>Leicester</v>
      </c>
    </row>
    <row r="10745" customFormat="false" ht="15" hidden="false" customHeight="false" outlineLevel="0" collapsed="false">
      <c r="A10745" s="4" t="s">
        <v>16561</v>
      </c>
      <c r="B10745" s="4" t="s">
        <v>4679</v>
      </c>
      <c r="C10745" s="4" t="s">
        <v>1015</v>
      </c>
      <c r="D10745" s="4" t="n">
        <v>11</v>
      </c>
      <c r="E10745" s="4" t="n">
        <v>122.01</v>
      </c>
      <c r="F10745" s="4" t="n">
        <v>1342.11</v>
      </c>
      <c r="G10745" s="4" t="n">
        <f aca="false">INDEX(Data_Products!$D$2:$D$33,MATCH(C10745,Data_Products!$A$2:$A$33,0))</f>
        <v>85.53</v>
      </c>
      <c r="H10745" s="4" t="str">
        <f aca="false">INDEX(Data_Products!$C$2:$C$33,MATCH(C10745,Data_Products!$A$2:$A$33,0))</f>
        <v>Timber</v>
      </c>
      <c r="I10745" s="10" t="n">
        <f aca="false">D10745*(E10745-G10745)</f>
        <v>401.28</v>
      </c>
      <c r="J10745" s="11" t="n">
        <f aca="false">IFERROR(I10745/F10745,0)</f>
        <v>0.298991885910991</v>
      </c>
      <c r="K10745" s="4" t="str">
        <f aca="false">IFERROR(INDEX(Data_Orders!$F$2:$F$4727,MATCH(B10745,Data_Orders!$A$2:$A$4727,0)),"")</f>
        <v>Trade Account</v>
      </c>
      <c r="L10745" s="4" t="str">
        <f aca="false">IFERROR(INDEX(Data_Orders!$D$2:$D$4727,MATCH(B10745,Data_Orders!$A$2:$A$4727,0)),"")</f>
        <v>Leicester</v>
      </c>
    </row>
    <row r="10746" customFormat="false" ht="15" hidden="false" customHeight="false" outlineLevel="0" collapsed="false">
      <c r="A10746" s="4" t="s">
        <v>16562</v>
      </c>
      <c r="B10746" s="4" t="s">
        <v>4680</v>
      </c>
      <c r="C10746" s="4" t="s">
        <v>1064</v>
      </c>
      <c r="D10746" s="4" t="n">
        <v>20</v>
      </c>
      <c r="E10746" s="4" t="n">
        <v>97.63</v>
      </c>
      <c r="F10746" s="4" t="n">
        <v>1952.6</v>
      </c>
      <c r="G10746" s="4" t="n">
        <f aca="false">INDEX(Data_Products!$D$2:$D$33,MATCH(C10746,Data_Products!$A$2:$A$33,0))</f>
        <v>65.21</v>
      </c>
      <c r="H10746" s="4" t="str">
        <f aca="false">INDEX(Data_Products!$C$2:$C$33,MATCH(C10746,Data_Products!$A$2:$A$33,0))</f>
        <v>Plumbing &amp; Drainage</v>
      </c>
      <c r="I10746" s="10" t="n">
        <f aca="false">D10746*(E10746-G10746)</f>
        <v>648.4</v>
      </c>
      <c r="J10746" s="11" t="n">
        <f aca="false">IFERROR(I10746/F10746,0)</f>
        <v>0.332070060432244</v>
      </c>
      <c r="K10746" s="4" t="str">
        <f aca="false">IFERROR(INDEX(Data_Orders!$F$2:$F$4727,MATCH(B10746,Data_Orders!$A$2:$A$4727,0)),"")</f>
        <v>Trade Account</v>
      </c>
      <c r="L10746" s="4" t="str">
        <f aca="false">IFERROR(INDEX(Data_Orders!$D$2:$D$4727,MATCH(B10746,Data_Orders!$A$2:$A$4727,0)),"")</f>
        <v>Leicester</v>
      </c>
    </row>
    <row r="10747" customFormat="false" ht="15" hidden="false" customHeight="false" outlineLevel="0" collapsed="false">
      <c r="A10747" s="4" t="s">
        <v>16563</v>
      </c>
      <c r="B10747" s="4" t="s">
        <v>4680</v>
      </c>
      <c r="C10747" s="4" t="s">
        <v>1024</v>
      </c>
      <c r="D10747" s="4" t="n">
        <v>19</v>
      </c>
      <c r="E10747" s="4" t="n">
        <v>137.14</v>
      </c>
      <c r="F10747" s="4" t="n">
        <v>2605.66</v>
      </c>
      <c r="G10747" s="4" t="n">
        <f aca="false">INDEX(Data_Products!$D$2:$D$33,MATCH(C10747,Data_Products!$A$2:$A$33,0))</f>
        <v>99.99</v>
      </c>
      <c r="H10747" s="4" t="str">
        <f aca="false">INDEX(Data_Products!$C$2:$C$33,MATCH(C10747,Data_Products!$A$2:$A$33,0))</f>
        <v>Cement &amp; Aggregates</v>
      </c>
      <c r="I10747" s="10" t="n">
        <f aca="false">D10747*(E10747-G10747)</f>
        <v>705.85</v>
      </c>
      <c r="J10747" s="11" t="n">
        <f aca="false">IFERROR(I10747/F10747,0)</f>
        <v>0.270891060230421</v>
      </c>
      <c r="K10747" s="4" t="str">
        <f aca="false">IFERROR(INDEX(Data_Orders!$F$2:$F$4727,MATCH(B10747,Data_Orders!$A$2:$A$4727,0)),"")</f>
        <v>Trade Account</v>
      </c>
      <c r="L10747" s="4" t="str">
        <f aca="false">IFERROR(INDEX(Data_Orders!$D$2:$D$4727,MATCH(B10747,Data_Orders!$A$2:$A$4727,0)),"")</f>
        <v>Leicester</v>
      </c>
    </row>
    <row r="10748" customFormat="false" ht="15" hidden="false" customHeight="false" outlineLevel="0" collapsed="false">
      <c r="A10748" s="4" t="s">
        <v>16564</v>
      </c>
      <c r="B10748" s="4" t="s">
        <v>4680</v>
      </c>
      <c r="C10748" s="4" t="s">
        <v>1055</v>
      </c>
      <c r="D10748" s="4" t="n">
        <v>2</v>
      </c>
      <c r="E10748" s="4" t="n">
        <v>205.03</v>
      </c>
      <c r="F10748" s="4" t="n">
        <v>410.06</v>
      </c>
      <c r="G10748" s="4" t="n">
        <f aca="false">INDEX(Data_Products!$D$2:$D$33,MATCH(C10748,Data_Products!$A$2:$A$33,0))</f>
        <v>138.6</v>
      </c>
      <c r="H10748" s="4" t="str">
        <f aca="false">INDEX(Data_Products!$C$2:$C$33,MATCH(C10748,Data_Products!$A$2:$A$33,0))</f>
        <v>Roofing</v>
      </c>
      <c r="I10748" s="10" t="n">
        <f aca="false">D10748*(E10748-G10748)</f>
        <v>132.86</v>
      </c>
      <c r="J10748" s="11" t="n">
        <f aca="false">IFERROR(I10748/F10748,0)</f>
        <v>0.324001365653807</v>
      </c>
      <c r="K10748" s="4" t="str">
        <f aca="false">IFERROR(INDEX(Data_Orders!$F$2:$F$4727,MATCH(B10748,Data_Orders!$A$2:$A$4727,0)),"")</f>
        <v>Trade Account</v>
      </c>
      <c r="L10748" s="4" t="str">
        <f aca="false">IFERROR(INDEX(Data_Orders!$D$2:$D$4727,MATCH(B10748,Data_Orders!$A$2:$A$4727,0)),"")</f>
        <v>Leicester</v>
      </c>
    </row>
    <row r="10749" customFormat="false" ht="15" hidden="false" customHeight="false" outlineLevel="0" collapsed="false">
      <c r="A10749" s="4" t="s">
        <v>16565</v>
      </c>
      <c r="B10749" s="4" t="s">
        <v>4680</v>
      </c>
      <c r="C10749" s="4" t="s">
        <v>1013</v>
      </c>
      <c r="D10749" s="4" t="n">
        <v>2</v>
      </c>
      <c r="E10749" s="4" t="n">
        <v>240.92</v>
      </c>
      <c r="F10749" s="4" t="n">
        <v>481.84</v>
      </c>
      <c r="G10749" s="4" t="n">
        <f aca="false">INDEX(Data_Products!$D$2:$D$33,MATCH(C10749,Data_Products!$A$2:$A$33,0))</f>
        <v>168.32</v>
      </c>
      <c r="H10749" s="4" t="str">
        <f aca="false">INDEX(Data_Products!$C$2:$C$33,MATCH(C10749,Data_Products!$A$2:$A$33,0))</f>
        <v>Timber</v>
      </c>
      <c r="I10749" s="10" t="n">
        <f aca="false">D10749*(E10749-G10749)</f>
        <v>145.2</v>
      </c>
      <c r="J10749" s="11" t="n">
        <f aca="false">IFERROR(I10749/F10749,0)</f>
        <v>0.301344844761747</v>
      </c>
      <c r="K10749" s="4" t="str">
        <f aca="false">IFERROR(INDEX(Data_Orders!$F$2:$F$4727,MATCH(B10749,Data_Orders!$A$2:$A$4727,0)),"")</f>
        <v>Trade Account</v>
      </c>
      <c r="L10749" s="4" t="str">
        <f aca="false">IFERROR(INDEX(Data_Orders!$D$2:$D$4727,MATCH(B10749,Data_Orders!$A$2:$A$4727,0)),"")</f>
        <v>Leicester</v>
      </c>
    </row>
    <row r="10750" customFormat="false" ht="15" hidden="false" customHeight="false" outlineLevel="0" collapsed="false">
      <c r="A10750" s="4" t="s">
        <v>16566</v>
      </c>
      <c r="B10750" s="4" t="s">
        <v>4681</v>
      </c>
      <c r="C10750" s="4" t="s">
        <v>1050</v>
      </c>
      <c r="D10750" s="4" t="n">
        <v>9</v>
      </c>
      <c r="E10750" s="4" t="n">
        <v>238.63</v>
      </c>
      <c r="F10750" s="4" t="n">
        <v>2147.67</v>
      </c>
      <c r="G10750" s="4" t="n">
        <f aca="false">INDEX(Data_Products!$D$2:$D$33,MATCH(C10750,Data_Products!$A$2:$A$33,0))</f>
        <v>148.91</v>
      </c>
      <c r="H10750" s="4" t="str">
        <f aca="false">INDEX(Data_Products!$C$2:$C$33,MATCH(C10750,Data_Products!$A$2:$A$33,0))</f>
        <v>Tools &amp; Fixings</v>
      </c>
      <c r="I10750" s="10" t="n">
        <f aca="false">D10750*(E10750-G10750)</f>
        <v>807.48</v>
      </c>
      <c r="J10750" s="11" t="n">
        <f aca="false">IFERROR(I10750/F10750,0)</f>
        <v>0.375979549930855</v>
      </c>
      <c r="K10750" s="4" t="str">
        <f aca="false">IFERROR(INDEX(Data_Orders!$F$2:$F$4727,MATCH(B10750,Data_Orders!$A$2:$A$4727,0)),"")</f>
        <v>Trade Account</v>
      </c>
      <c r="L10750" s="4" t="str">
        <f aca="false">IFERROR(INDEX(Data_Orders!$D$2:$D$4727,MATCH(B10750,Data_Orders!$A$2:$A$4727,0)),"")</f>
        <v>Leicester</v>
      </c>
    </row>
    <row r="10751" customFormat="false" ht="15" hidden="false" customHeight="false" outlineLevel="0" collapsed="false">
      <c r="A10751" s="4" t="s">
        <v>16567</v>
      </c>
      <c r="B10751" s="4" t="s">
        <v>4682</v>
      </c>
      <c r="C10751" s="4" t="s">
        <v>1066</v>
      </c>
      <c r="D10751" s="4" t="n">
        <v>14</v>
      </c>
      <c r="E10751" s="4" t="n">
        <v>209.69</v>
      </c>
      <c r="F10751" s="4" t="n">
        <v>2935.66</v>
      </c>
      <c r="G10751" s="4" t="n">
        <f aca="false">INDEX(Data_Products!$D$2:$D$33,MATCH(C10751,Data_Products!$A$2:$A$33,0))</f>
        <v>144.38</v>
      </c>
      <c r="H10751" s="4" t="str">
        <f aca="false">INDEX(Data_Products!$C$2:$C$33,MATCH(C10751,Data_Products!$A$2:$A$33,0))</f>
        <v>Plumbing &amp; Drainage</v>
      </c>
      <c r="I10751" s="10" t="n">
        <f aca="false">D10751*(E10751-G10751)</f>
        <v>914.34</v>
      </c>
      <c r="J10751" s="11" t="n">
        <f aca="false">IFERROR(I10751/F10751,0)</f>
        <v>0.311459773952024</v>
      </c>
      <c r="K10751" s="4" t="str">
        <f aca="false">IFERROR(INDEX(Data_Orders!$F$2:$F$4727,MATCH(B10751,Data_Orders!$A$2:$A$4727,0)),"")</f>
        <v>Trade Account</v>
      </c>
      <c r="L10751" s="4" t="str">
        <f aca="false">IFERROR(INDEX(Data_Orders!$D$2:$D$4727,MATCH(B10751,Data_Orders!$A$2:$A$4727,0)),"")</f>
        <v>Leicester</v>
      </c>
    </row>
    <row r="10752" customFormat="false" ht="15" hidden="false" customHeight="false" outlineLevel="0" collapsed="false">
      <c r="A10752" s="4" t="s">
        <v>16568</v>
      </c>
      <c r="B10752" s="4" t="s">
        <v>4683</v>
      </c>
      <c r="C10752" s="4" t="s">
        <v>1035</v>
      </c>
      <c r="D10752" s="4" t="n">
        <v>8</v>
      </c>
      <c r="E10752" s="4" t="n">
        <v>165.07</v>
      </c>
      <c r="F10752" s="4" t="n">
        <v>1320.56</v>
      </c>
      <c r="G10752" s="4" t="n">
        <f aca="false">INDEX(Data_Products!$D$2:$D$33,MATCH(C10752,Data_Products!$A$2:$A$33,0))</f>
        <v>134.65</v>
      </c>
      <c r="H10752" s="4" t="str">
        <f aca="false">INDEX(Data_Products!$C$2:$C$33,MATCH(C10752,Data_Products!$A$2:$A$33,0))</f>
        <v>Insulation</v>
      </c>
      <c r="I10752" s="10" t="n">
        <f aca="false">D10752*(E10752-G10752)</f>
        <v>243.36</v>
      </c>
      <c r="J10752" s="11" t="n">
        <f aca="false">IFERROR(I10752/F10752,0)</f>
        <v>0.184285454655601</v>
      </c>
      <c r="K10752" s="4" t="str">
        <f aca="false">IFERROR(INDEX(Data_Orders!$F$2:$F$4727,MATCH(B10752,Data_Orders!$A$2:$A$4727,0)),"")</f>
        <v>Trade Account</v>
      </c>
      <c r="L10752" s="4" t="str">
        <f aca="false">IFERROR(INDEX(Data_Orders!$D$2:$D$4727,MATCH(B10752,Data_Orders!$A$2:$A$4727,0)),"")</f>
        <v>Leicester</v>
      </c>
    </row>
    <row r="10753" customFormat="false" ht="15" hidden="false" customHeight="false" outlineLevel="0" collapsed="false">
      <c r="A10753" s="4" t="s">
        <v>16569</v>
      </c>
      <c r="B10753" s="4" t="s">
        <v>4683</v>
      </c>
      <c r="C10753" s="4" t="s">
        <v>1061</v>
      </c>
      <c r="D10753" s="4" t="n">
        <v>10</v>
      </c>
      <c r="E10753" s="4" t="n">
        <v>145.57</v>
      </c>
      <c r="F10753" s="4" t="n">
        <v>1455.7</v>
      </c>
      <c r="G10753" s="4" t="n">
        <f aca="false">INDEX(Data_Products!$D$2:$D$33,MATCH(C10753,Data_Products!$A$2:$A$33,0))</f>
        <v>119.29</v>
      </c>
      <c r="H10753" s="4" t="str">
        <f aca="false">INDEX(Data_Products!$C$2:$C$33,MATCH(C10753,Data_Products!$A$2:$A$33,0))</f>
        <v>Plumbing &amp; Drainage</v>
      </c>
      <c r="I10753" s="10" t="n">
        <f aca="false">D10753*(E10753-G10753)</f>
        <v>262.8</v>
      </c>
      <c r="J10753" s="11" t="n">
        <f aca="false">IFERROR(I10753/F10753,0)</f>
        <v>0.180531702960775</v>
      </c>
      <c r="K10753" s="4" t="str">
        <f aca="false">IFERROR(INDEX(Data_Orders!$F$2:$F$4727,MATCH(B10753,Data_Orders!$A$2:$A$4727,0)),"")</f>
        <v>Trade Account</v>
      </c>
      <c r="L10753" s="4" t="str">
        <f aca="false">IFERROR(INDEX(Data_Orders!$D$2:$D$4727,MATCH(B10753,Data_Orders!$A$2:$A$4727,0)),"")</f>
        <v>Leicester</v>
      </c>
    </row>
    <row r="10754" customFormat="false" ht="15" hidden="false" customHeight="false" outlineLevel="0" collapsed="false">
      <c r="A10754" s="4" t="s">
        <v>16570</v>
      </c>
      <c r="B10754" s="4" t="s">
        <v>4683</v>
      </c>
      <c r="C10754" s="4" t="s">
        <v>1046</v>
      </c>
      <c r="D10754" s="4" t="n">
        <v>9</v>
      </c>
      <c r="E10754" s="4" t="n">
        <v>154.02</v>
      </c>
      <c r="F10754" s="4" t="n">
        <v>1386.18</v>
      </c>
      <c r="G10754" s="4" t="n">
        <f aca="false">INDEX(Data_Products!$D$2:$D$33,MATCH(C10754,Data_Products!$A$2:$A$33,0))</f>
        <v>102.1</v>
      </c>
      <c r="H10754" s="4" t="str">
        <f aca="false">INDEX(Data_Products!$C$2:$C$33,MATCH(C10754,Data_Products!$A$2:$A$33,0))</f>
        <v>Tools &amp; Fixings</v>
      </c>
      <c r="I10754" s="10" t="n">
        <f aca="false">D10754*(E10754-G10754)</f>
        <v>467.28</v>
      </c>
      <c r="J10754" s="11" t="n">
        <f aca="false">IFERROR(I10754/F10754,0)</f>
        <v>0.337099078041813</v>
      </c>
      <c r="K10754" s="4" t="str">
        <f aca="false">IFERROR(INDEX(Data_Orders!$F$2:$F$4727,MATCH(B10754,Data_Orders!$A$2:$A$4727,0)),"")</f>
        <v>Trade Account</v>
      </c>
      <c r="L10754" s="4" t="str">
        <f aca="false">IFERROR(INDEX(Data_Orders!$D$2:$D$4727,MATCH(B10754,Data_Orders!$A$2:$A$4727,0)),"")</f>
        <v>Leicester</v>
      </c>
    </row>
    <row r="10755" customFormat="false" ht="15" hidden="false" customHeight="false" outlineLevel="0" collapsed="false">
      <c r="A10755" s="4" t="s">
        <v>16571</v>
      </c>
      <c r="B10755" s="4" t="s">
        <v>4683</v>
      </c>
      <c r="C10755" s="4" t="s">
        <v>1019</v>
      </c>
      <c r="D10755" s="4" t="n">
        <v>11</v>
      </c>
      <c r="E10755" s="4" t="n">
        <v>79.76</v>
      </c>
      <c r="F10755" s="4" t="n">
        <v>877.36</v>
      </c>
      <c r="G10755" s="4" t="n">
        <f aca="false">INDEX(Data_Products!$D$2:$D$33,MATCH(C10755,Data_Products!$A$2:$A$33,0))</f>
        <v>59.07</v>
      </c>
      <c r="H10755" s="4" t="str">
        <f aca="false">INDEX(Data_Products!$C$2:$C$33,MATCH(C10755,Data_Products!$A$2:$A$33,0))</f>
        <v>Timber</v>
      </c>
      <c r="I10755" s="10" t="n">
        <f aca="false">D10755*(E10755-G10755)</f>
        <v>227.59</v>
      </c>
      <c r="J10755" s="11" t="n">
        <f aca="false">IFERROR(I10755/F10755,0)</f>
        <v>0.259403209628887</v>
      </c>
      <c r="K10755" s="4" t="str">
        <f aca="false">IFERROR(INDEX(Data_Orders!$F$2:$F$4727,MATCH(B10755,Data_Orders!$A$2:$A$4727,0)),"")</f>
        <v>Trade Account</v>
      </c>
      <c r="L10755" s="4" t="str">
        <f aca="false">IFERROR(INDEX(Data_Orders!$D$2:$D$4727,MATCH(B10755,Data_Orders!$A$2:$A$4727,0)),"")</f>
        <v>Leicester</v>
      </c>
    </row>
    <row r="10756" customFormat="false" ht="15" hidden="false" customHeight="false" outlineLevel="0" collapsed="false">
      <c r="A10756" s="4" t="s">
        <v>16572</v>
      </c>
      <c r="B10756" s="4" t="s">
        <v>4684</v>
      </c>
      <c r="C10756" s="4" t="s">
        <v>1077</v>
      </c>
      <c r="D10756" s="4" t="n">
        <v>14</v>
      </c>
      <c r="E10756" s="4" t="n">
        <v>46.61</v>
      </c>
      <c r="F10756" s="4" t="n">
        <v>652.54</v>
      </c>
      <c r="G10756" s="4" t="n">
        <f aca="false">INDEX(Data_Products!$D$2:$D$33,MATCH(C10756,Data_Products!$A$2:$A$33,0))</f>
        <v>36.87</v>
      </c>
      <c r="H10756" s="4" t="str">
        <f aca="false">INDEX(Data_Products!$C$2:$C$33,MATCH(C10756,Data_Products!$A$2:$A$33,0))</f>
        <v>Landscaping</v>
      </c>
      <c r="I10756" s="10" t="n">
        <f aca="false">D10756*(E10756-G10756)</f>
        <v>136.36</v>
      </c>
      <c r="J10756" s="11" t="n">
        <f aca="false">IFERROR(I10756/F10756,0)</f>
        <v>0.208968032611028</v>
      </c>
      <c r="K10756" s="4" t="str">
        <f aca="false">IFERROR(INDEX(Data_Orders!$F$2:$F$4727,MATCH(B10756,Data_Orders!$A$2:$A$4727,0)),"")</f>
        <v>Trade Account</v>
      </c>
      <c r="L10756" s="4" t="str">
        <f aca="false">IFERROR(INDEX(Data_Orders!$D$2:$D$4727,MATCH(B10756,Data_Orders!$A$2:$A$4727,0)),"")</f>
        <v>Leicester</v>
      </c>
    </row>
    <row r="10757" customFormat="false" ht="15" hidden="false" customHeight="false" outlineLevel="0" collapsed="false">
      <c r="A10757" s="4" t="s">
        <v>16573</v>
      </c>
      <c r="B10757" s="4" t="s">
        <v>4684</v>
      </c>
      <c r="C10757" s="4" t="s">
        <v>1066</v>
      </c>
      <c r="D10757" s="4" t="n">
        <v>12</v>
      </c>
      <c r="E10757" s="4" t="n">
        <v>209.69</v>
      </c>
      <c r="F10757" s="4" t="n">
        <v>2516.28</v>
      </c>
      <c r="G10757" s="4" t="n">
        <f aca="false">INDEX(Data_Products!$D$2:$D$33,MATCH(C10757,Data_Products!$A$2:$A$33,0))</f>
        <v>144.38</v>
      </c>
      <c r="H10757" s="4" t="str">
        <f aca="false">INDEX(Data_Products!$C$2:$C$33,MATCH(C10757,Data_Products!$A$2:$A$33,0))</f>
        <v>Plumbing &amp; Drainage</v>
      </c>
      <c r="I10757" s="10" t="n">
        <f aca="false">D10757*(E10757-G10757)</f>
        <v>783.72</v>
      </c>
      <c r="J10757" s="11" t="n">
        <f aca="false">IFERROR(I10757/F10757,0)</f>
        <v>0.311459773952024</v>
      </c>
      <c r="K10757" s="4" t="str">
        <f aca="false">IFERROR(INDEX(Data_Orders!$F$2:$F$4727,MATCH(B10757,Data_Orders!$A$2:$A$4727,0)),"")</f>
        <v>Trade Account</v>
      </c>
      <c r="L10757" s="4" t="str">
        <f aca="false">IFERROR(INDEX(Data_Orders!$D$2:$D$4727,MATCH(B10757,Data_Orders!$A$2:$A$4727,0)),"")</f>
        <v>Leicester</v>
      </c>
    </row>
    <row r="10758" customFormat="false" ht="15" hidden="false" customHeight="false" outlineLevel="0" collapsed="false">
      <c r="A10758" s="4" t="s">
        <v>16574</v>
      </c>
      <c r="B10758" s="4" t="s">
        <v>4684</v>
      </c>
      <c r="C10758" s="4" t="s">
        <v>1032</v>
      </c>
      <c r="D10758" s="4" t="n">
        <v>8</v>
      </c>
      <c r="E10758" s="4" t="n">
        <v>99.65</v>
      </c>
      <c r="F10758" s="4" t="n">
        <v>797.2</v>
      </c>
      <c r="G10758" s="4" t="n">
        <f aca="false">INDEX(Data_Products!$D$2:$D$33,MATCH(C10758,Data_Products!$A$2:$A$33,0))</f>
        <v>58.26</v>
      </c>
      <c r="H10758" s="4" t="str">
        <f aca="false">INDEX(Data_Products!$C$2:$C$33,MATCH(C10758,Data_Products!$A$2:$A$33,0))</f>
        <v>Insulation</v>
      </c>
      <c r="I10758" s="10" t="n">
        <f aca="false">D10758*(E10758-G10758)</f>
        <v>331.12</v>
      </c>
      <c r="J10758" s="11" t="n">
        <f aca="false">IFERROR(I10758/F10758,0)</f>
        <v>0.415353738083292</v>
      </c>
      <c r="K10758" s="4" t="str">
        <f aca="false">IFERROR(INDEX(Data_Orders!$F$2:$F$4727,MATCH(B10758,Data_Orders!$A$2:$A$4727,0)),"")</f>
        <v>Trade Account</v>
      </c>
      <c r="L10758" s="4" t="str">
        <f aca="false">IFERROR(INDEX(Data_Orders!$D$2:$D$4727,MATCH(B10758,Data_Orders!$A$2:$A$4727,0)),"")</f>
        <v>Leicester</v>
      </c>
    </row>
    <row r="10759" customFormat="false" ht="15" hidden="false" customHeight="false" outlineLevel="0" collapsed="false">
      <c r="A10759" s="4" t="s">
        <v>16575</v>
      </c>
      <c r="B10759" s="4" t="s">
        <v>4684</v>
      </c>
      <c r="C10759" s="4" t="s">
        <v>1055</v>
      </c>
      <c r="D10759" s="4" t="n">
        <v>11</v>
      </c>
      <c r="E10759" s="4" t="n">
        <v>205.03</v>
      </c>
      <c r="F10759" s="4" t="n">
        <v>2255.33</v>
      </c>
      <c r="G10759" s="4" t="n">
        <f aca="false">INDEX(Data_Products!$D$2:$D$33,MATCH(C10759,Data_Products!$A$2:$A$33,0))</f>
        <v>138.6</v>
      </c>
      <c r="H10759" s="4" t="str">
        <f aca="false">INDEX(Data_Products!$C$2:$C$33,MATCH(C10759,Data_Products!$A$2:$A$33,0))</f>
        <v>Roofing</v>
      </c>
      <c r="I10759" s="10" t="n">
        <f aca="false">D10759*(E10759-G10759)</f>
        <v>730.73</v>
      </c>
      <c r="J10759" s="11" t="n">
        <f aca="false">IFERROR(I10759/F10759,0)</f>
        <v>0.324001365653807</v>
      </c>
      <c r="K10759" s="4" t="str">
        <f aca="false">IFERROR(INDEX(Data_Orders!$F$2:$F$4727,MATCH(B10759,Data_Orders!$A$2:$A$4727,0)),"")</f>
        <v>Trade Account</v>
      </c>
      <c r="L10759" s="4" t="str">
        <f aca="false">IFERROR(INDEX(Data_Orders!$D$2:$D$4727,MATCH(B10759,Data_Orders!$A$2:$A$4727,0)),"")</f>
        <v>Leicester</v>
      </c>
    </row>
    <row r="10760" customFormat="false" ht="15" hidden="false" customHeight="false" outlineLevel="0" collapsed="false">
      <c r="A10760" s="4" t="s">
        <v>16576</v>
      </c>
      <c r="B10760" s="4" t="s">
        <v>4684</v>
      </c>
      <c r="C10760" s="4" t="s">
        <v>1057</v>
      </c>
      <c r="D10760" s="4" t="n">
        <v>6</v>
      </c>
      <c r="E10760" s="4" t="n">
        <v>176.81</v>
      </c>
      <c r="F10760" s="4" t="n">
        <v>1060.86</v>
      </c>
      <c r="G10760" s="4" t="n">
        <f aca="false">INDEX(Data_Products!$D$2:$D$33,MATCH(C10760,Data_Products!$A$2:$A$33,0))</f>
        <v>129.57</v>
      </c>
      <c r="H10760" s="4" t="str">
        <f aca="false">INDEX(Data_Products!$C$2:$C$33,MATCH(C10760,Data_Products!$A$2:$A$33,0))</f>
        <v>Roofing</v>
      </c>
      <c r="I10760" s="10" t="n">
        <f aca="false">D10760*(E10760-G10760)</f>
        <v>283.44</v>
      </c>
      <c r="J10760" s="11" t="n">
        <f aca="false">IFERROR(I10760/F10760,0)</f>
        <v>0.267179458175443</v>
      </c>
      <c r="K10760" s="4" t="str">
        <f aca="false">IFERROR(INDEX(Data_Orders!$F$2:$F$4727,MATCH(B10760,Data_Orders!$A$2:$A$4727,0)),"")</f>
        <v>Trade Account</v>
      </c>
      <c r="L10760" s="4" t="str">
        <f aca="false">IFERROR(INDEX(Data_Orders!$D$2:$D$4727,MATCH(B10760,Data_Orders!$A$2:$A$4727,0)),"")</f>
        <v>Leicester</v>
      </c>
    </row>
    <row r="10761" customFormat="false" ht="15" hidden="false" customHeight="false" outlineLevel="0" collapsed="false">
      <c r="A10761" s="4" t="s">
        <v>16577</v>
      </c>
      <c r="B10761" s="4" t="s">
        <v>4685</v>
      </c>
      <c r="C10761" s="4" t="s">
        <v>1077</v>
      </c>
      <c r="D10761" s="4" t="n">
        <v>14</v>
      </c>
      <c r="E10761" s="4" t="n">
        <v>46.61</v>
      </c>
      <c r="F10761" s="4" t="n">
        <v>652.54</v>
      </c>
      <c r="G10761" s="4" t="n">
        <f aca="false">INDEX(Data_Products!$D$2:$D$33,MATCH(C10761,Data_Products!$A$2:$A$33,0))</f>
        <v>36.87</v>
      </c>
      <c r="H10761" s="4" t="str">
        <f aca="false">INDEX(Data_Products!$C$2:$C$33,MATCH(C10761,Data_Products!$A$2:$A$33,0))</f>
        <v>Landscaping</v>
      </c>
      <c r="I10761" s="10" t="n">
        <f aca="false">D10761*(E10761-G10761)</f>
        <v>136.36</v>
      </c>
      <c r="J10761" s="11" t="n">
        <f aca="false">IFERROR(I10761/F10761,0)</f>
        <v>0.208968032611028</v>
      </c>
      <c r="K10761" s="4" t="str">
        <f aca="false">IFERROR(INDEX(Data_Orders!$F$2:$F$4727,MATCH(B10761,Data_Orders!$A$2:$A$4727,0)),"")</f>
        <v>Trade Account</v>
      </c>
      <c r="L10761" s="4" t="str">
        <f aca="false">IFERROR(INDEX(Data_Orders!$D$2:$D$4727,MATCH(B10761,Data_Orders!$A$2:$A$4727,0)),"")</f>
        <v>Leicester</v>
      </c>
    </row>
    <row r="10762" customFormat="false" ht="15" hidden="false" customHeight="false" outlineLevel="0" collapsed="false">
      <c r="A10762" s="4" t="s">
        <v>16578</v>
      </c>
      <c r="B10762" s="4" t="s">
        <v>4685</v>
      </c>
      <c r="C10762" s="4" t="s">
        <v>1039</v>
      </c>
      <c r="D10762" s="4" t="n">
        <v>2</v>
      </c>
      <c r="E10762" s="4" t="n">
        <v>160.41</v>
      </c>
      <c r="F10762" s="4" t="n">
        <v>320.82</v>
      </c>
      <c r="G10762" s="4" t="n">
        <f aca="false">INDEX(Data_Products!$D$2:$D$33,MATCH(C10762,Data_Products!$A$2:$A$33,0))</f>
        <v>99.74</v>
      </c>
      <c r="H10762" s="4" t="str">
        <f aca="false">INDEX(Data_Products!$C$2:$C$33,MATCH(C10762,Data_Products!$A$2:$A$33,0))</f>
        <v>Insulation</v>
      </c>
      <c r="I10762" s="10" t="n">
        <f aca="false">D10762*(E10762-G10762)</f>
        <v>121.34</v>
      </c>
      <c r="J10762" s="11" t="n">
        <f aca="false">IFERROR(I10762/F10762,0)</f>
        <v>0.378218315566361</v>
      </c>
      <c r="K10762" s="4" t="str">
        <f aca="false">IFERROR(INDEX(Data_Orders!$F$2:$F$4727,MATCH(B10762,Data_Orders!$A$2:$A$4727,0)),"")</f>
        <v>Trade Account</v>
      </c>
      <c r="L10762" s="4" t="str">
        <f aca="false">IFERROR(INDEX(Data_Orders!$D$2:$D$4727,MATCH(B10762,Data_Orders!$A$2:$A$4727,0)),"")</f>
        <v>Leicester</v>
      </c>
    </row>
    <row r="10763" customFormat="false" ht="15" hidden="false" customHeight="false" outlineLevel="0" collapsed="false">
      <c r="A10763" s="4" t="s">
        <v>16579</v>
      </c>
      <c r="B10763" s="4" t="s">
        <v>4686</v>
      </c>
      <c r="C10763" s="4" t="s">
        <v>1070</v>
      </c>
      <c r="D10763" s="4" t="n">
        <v>2</v>
      </c>
      <c r="E10763" s="4" t="n">
        <v>230.32</v>
      </c>
      <c r="F10763" s="4" t="n">
        <v>460.64</v>
      </c>
      <c r="G10763" s="4" t="n">
        <f aca="false">INDEX(Data_Products!$D$2:$D$33,MATCH(C10763,Data_Products!$A$2:$A$33,0))</f>
        <v>161.64</v>
      </c>
      <c r="H10763" s="4" t="str">
        <f aca="false">INDEX(Data_Products!$C$2:$C$33,MATCH(C10763,Data_Products!$A$2:$A$33,0))</f>
        <v>Landscaping</v>
      </c>
      <c r="I10763" s="10" t="n">
        <f aca="false">D10763*(E10763-G10763)</f>
        <v>137.36</v>
      </c>
      <c r="J10763" s="11" t="n">
        <f aca="false">IFERROR(I10763/F10763,0)</f>
        <v>0.298193817297673</v>
      </c>
      <c r="K10763" s="4" t="str">
        <f aca="false">IFERROR(INDEX(Data_Orders!$F$2:$F$4727,MATCH(B10763,Data_Orders!$A$2:$A$4727,0)),"")</f>
        <v>Trade Account</v>
      </c>
      <c r="L10763" s="4" t="str">
        <f aca="false">IFERROR(INDEX(Data_Orders!$D$2:$D$4727,MATCH(B10763,Data_Orders!$A$2:$A$4727,0)),"")</f>
        <v>Leicester</v>
      </c>
    </row>
    <row r="10764" customFormat="false" ht="15" hidden="false" customHeight="false" outlineLevel="0" collapsed="false">
      <c r="A10764" s="4" t="s">
        <v>16580</v>
      </c>
      <c r="B10764" s="4" t="s">
        <v>4687</v>
      </c>
      <c r="C10764" s="4" t="s">
        <v>1010</v>
      </c>
      <c r="D10764" s="4" t="n">
        <v>3</v>
      </c>
      <c r="E10764" s="4" t="n">
        <v>135.95</v>
      </c>
      <c r="F10764" s="4" t="n">
        <v>407.85</v>
      </c>
      <c r="G10764" s="4" t="n">
        <f aca="false">INDEX(Data_Products!$D$2:$D$33,MATCH(C10764,Data_Products!$A$2:$A$33,0))</f>
        <v>111.1</v>
      </c>
      <c r="H10764" s="4" t="str">
        <f aca="false">INDEX(Data_Products!$C$2:$C$33,MATCH(C10764,Data_Products!$A$2:$A$33,0))</f>
        <v>Timber</v>
      </c>
      <c r="I10764" s="10" t="n">
        <f aca="false">D10764*(E10764-G10764)</f>
        <v>74.55</v>
      </c>
      <c r="J10764" s="11" t="n">
        <f aca="false">IFERROR(I10764/F10764,0)</f>
        <v>0.18278778962854</v>
      </c>
      <c r="K10764" s="4" t="str">
        <f aca="false">IFERROR(INDEX(Data_Orders!$F$2:$F$4727,MATCH(B10764,Data_Orders!$A$2:$A$4727,0)),"")</f>
        <v>Trade Account</v>
      </c>
      <c r="L10764" s="4" t="str">
        <f aca="false">IFERROR(INDEX(Data_Orders!$D$2:$D$4727,MATCH(B10764,Data_Orders!$A$2:$A$4727,0)),"")</f>
        <v>Leicester</v>
      </c>
    </row>
    <row r="10765" customFormat="false" ht="15" hidden="false" customHeight="false" outlineLevel="0" collapsed="false">
      <c r="A10765" s="4" t="s">
        <v>16581</v>
      </c>
      <c r="B10765" s="4" t="s">
        <v>4687</v>
      </c>
      <c r="C10765" s="4" t="s">
        <v>1070</v>
      </c>
      <c r="D10765" s="4" t="n">
        <v>3</v>
      </c>
      <c r="E10765" s="4" t="n">
        <v>230.32</v>
      </c>
      <c r="F10765" s="4" t="n">
        <v>690.96</v>
      </c>
      <c r="G10765" s="4" t="n">
        <f aca="false">INDEX(Data_Products!$D$2:$D$33,MATCH(C10765,Data_Products!$A$2:$A$33,0))</f>
        <v>161.64</v>
      </c>
      <c r="H10765" s="4" t="str">
        <f aca="false">INDEX(Data_Products!$C$2:$C$33,MATCH(C10765,Data_Products!$A$2:$A$33,0))</f>
        <v>Landscaping</v>
      </c>
      <c r="I10765" s="10" t="n">
        <f aca="false">D10765*(E10765-G10765)</f>
        <v>206.04</v>
      </c>
      <c r="J10765" s="11" t="n">
        <f aca="false">IFERROR(I10765/F10765,0)</f>
        <v>0.298193817297673</v>
      </c>
      <c r="K10765" s="4" t="str">
        <f aca="false">IFERROR(INDEX(Data_Orders!$F$2:$F$4727,MATCH(B10765,Data_Orders!$A$2:$A$4727,0)),"")</f>
        <v>Trade Account</v>
      </c>
      <c r="L10765" s="4" t="str">
        <f aca="false">IFERROR(INDEX(Data_Orders!$D$2:$D$4727,MATCH(B10765,Data_Orders!$A$2:$A$4727,0)),"")</f>
        <v>Leicester</v>
      </c>
    </row>
    <row r="10766" customFormat="false" ht="15" hidden="false" customHeight="false" outlineLevel="0" collapsed="false">
      <c r="A10766" s="4" t="s">
        <v>16582</v>
      </c>
      <c r="B10766" s="4" t="s">
        <v>4687</v>
      </c>
      <c r="C10766" s="4" t="s">
        <v>1050</v>
      </c>
      <c r="D10766" s="4" t="n">
        <v>2</v>
      </c>
      <c r="E10766" s="4" t="n">
        <v>238.63</v>
      </c>
      <c r="F10766" s="4" t="n">
        <v>477.26</v>
      </c>
      <c r="G10766" s="4" t="n">
        <f aca="false">INDEX(Data_Products!$D$2:$D$33,MATCH(C10766,Data_Products!$A$2:$A$33,0))</f>
        <v>148.91</v>
      </c>
      <c r="H10766" s="4" t="str">
        <f aca="false">INDEX(Data_Products!$C$2:$C$33,MATCH(C10766,Data_Products!$A$2:$A$33,0))</f>
        <v>Tools &amp; Fixings</v>
      </c>
      <c r="I10766" s="10" t="n">
        <f aca="false">D10766*(E10766-G10766)</f>
        <v>179.44</v>
      </c>
      <c r="J10766" s="11" t="n">
        <f aca="false">IFERROR(I10766/F10766,0)</f>
        <v>0.375979549930855</v>
      </c>
      <c r="K10766" s="4" t="str">
        <f aca="false">IFERROR(INDEX(Data_Orders!$F$2:$F$4727,MATCH(B10766,Data_Orders!$A$2:$A$4727,0)),"")</f>
        <v>Trade Account</v>
      </c>
      <c r="L10766" s="4" t="str">
        <f aca="false">IFERROR(INDEX(Data_Orders!$D$2:$D$4727,MATCH(B10766,Data_Orders!$A$2:$A$4727,0)),"")</f>
        <v>Leicester</v>
      </c>
    </row>
    <row r="10767" customFormat="false" ht="15" hidden="false" customHeight="false" outlineLevel="0" collapsed="false">
      <c r="A10767" s="4" t="s">
        <v>16583</v>
      </c>
      <c r="B10767" s="4" t="s">
        <v>4687</v>
      </c>
      <c r="C10767" s="4" t="s">
        <v>1061</v>
      </c>
      <c r="D10767" s="4" t="n">
        <v>8</v>
      </c>
      <c r="E10767" s="4" t="n">
        <v>145.57</v>
      </c>
      <c r="F10767" s="4" t="n">
        <v>1164.56</v>
      </c>
      <c r="G10767" s="4" t="n">
        <f aca="false">INDEX(Data_Products!$D$2:$D$33,MATCH(C10767,Data_Products!$A$2:$A$33,0))</f>
        <v>119.29</v>
      </c>
      <c r="H10767" s="4" t="str">
        <f aca="false">INDEX(Data_Products!$C$2:$C$33,MATCH(C10767,Data_Products!$A$2:$A$33,0))</f>
        <v>Plumbing &amp; Drainage</v>
      </c>
      <c r="I10767" s="10" t="n">
        <f aca="false">D10767*(E10767-G10767)</f>
        <v>210.24</v>
      </c>
      <c r="J10767" s="11" t="n">
        <f aca="false">IFERROR(I10767/F10767,0)</f>
        <v>0.180531702960775</v>
      </c>
      <c r="K10767" s="4" t="str">
        <f aca="false">IFERROR(INDEX(Data_Orders!$F$2:$F$4727,MATCH(B10767,Data_Orders!$A$2:$A$4727,0)),"")</f>
        <v>Trade Account</v>
      </c>
      <c r="L10767" s="4" t="str">
        <f aca="false">IFERROR(INDEX(Data_Orders!$D$2:$D$4727,MATCH(B10767,Data_Orders!$A$2:$A$4727,0)),"")</f>
        <v>Leicester</v>
      </c>
    </row>
    <row r="10768" customFormat="false" ht="15" hidden="false" customHeight="false" outlineLevel="0" collapsed="false">
      <c r="A10768" s="4" t="s">
        <v>16584</v>
      </c>
      <c r="B10768" s="4" t="s">
        <v>4688</v>
      </c>
      <c r="C10768" s="4" t="s">
        <v>1050</v>
      </c>
      <c r="D10768" s="4" t="n">
        <v>12</v>
      </c>
      <c r="E10768" s="4" t="n">
        <v>238.63</v>
      </c>
      <c r="F10768" s="4" t="n">
        <v>2863.56</v>
      </c>
      <c r="G10768" s="4" t="n">
        <f aca="false">INDEX(Data_Products!$D$2:$D$33,MATCH(C10768,Data_Products!$A$2:$A$33,0))</f>
        <v>148.91</v>
      </c>
      <c r="H10768" s="4" t="str">
        <f aca="false">INDEX(Data_Products!$C$2:$C$33,MATCH(C10768,Data_Products!$A$2:$A$33,0))</f>
        <v>Tools &amp; Fixings</v>
      </c>
      <c r="I10768" s="10" t="n">
        <f aca="false">D10768*(E10768-G10768)</f>
        <v>1076.64</v>
      </c>
      <c r="J10768" s="11" t="n">
        <f aca="false">IFERROR(I10768/F10768,0)</f>
        <v>0.375979549930855</v>
      </c>
      <c r="K10768" s="4" t="str">
        <f aca="false">IFERROR(INDEX(Data_Orders!$F$2:$F$4727,MATCH(B10768,Data_Orders!$A$2:$A$4727,0)),"")</f>
        <v>Trade Account</v>
      </c>
      <c r="L10768" s="4" t="str">
        <f aca="false">IFERROR(INDEX(Data_Orders!$D$2:$D$4727,MATCH(B10768,Data_Orders!$A$2:$A$4727,0)),"")</f>
        <v>Leicester</v>
      </c>
    </row>
    <row r="10769" customFormat="false" ht="15" hidden="false" customHeight="false" outlineLevel="0" collapsed="false">
      <c r="A10769" s="4" t="s">
        <v>16585</v>
      </c>
      <c r="B10769" s="4" t="s">
        <v>4688</v>
      </c>
      <c r="C10769" s="4" t="s">
        <v>1064</v>
      </c>
      <c r="D10769" s="4" t="n">
        <v>14</v>
      </c>
      <c r="E10769" s="4" t="n">
        <v>97.63</v>
      </c>
      <c r="F10769" s="4" t="n">
        <v>1366.82</v>
      </c>
      <c r="G10769" s="4" t="n">
        <f aca="false">INDEX(Data_Products!$D$2:$D$33,MATCH(C10769,Data_Products!$A$2:$A$33,0))</f>
        <v>65.21</v>
      </c>
      <c r="H10769" s="4" t="str">
        <f aca="false">INDEX(Data_Products!$C$2:$C$33,MATCH(C10769,Data_Products!$A$2:$A$33,0))</f>
        <v>Plumbing &amp; Drainage</v>
      </c>
      <c r="I10769" s="10" t="n">
        <f aca="false">D10769*(E10769-G10769)</f>
        <v>453.88</v>
      </c>
      <c r="J10769" s="11" t="n">
        <f aca="false">IFERROR(I10769/F10769,0)</f>
        <v>0.332070060432244</v>
      </c>
      <c r="K10769" s="4" t="str">
        <f aca="false">IFERROR(INDEX(Data_Orders!$F$2:$F$4727,MATCH(B10769,Data_Orders!$A$2:$A$4727,0)),"")</f>
        <v>Trade Account</v>
      </c>
      <c r="L10769" s="4" t="str">
        <f aca="false">IFERROR(INDEX(Data_Orders!$D$2:$D$4727,MATCH(B10769,Data_Orders!$A$2:$A$4727,0)),"")</f>
        <v>Leicester</v>
      </c>
    </row>
    <row r="10770" customFormat="false" ht="15" hidden="false" customHeight="false" outlineLevel="0" collapsed="false">
      <c r="A10770" s="4" t="s">
        <v>16586</v>
      </c>
      <c r="B10770" s="4" t="s">
        <v>4688</v>
      </c>
      <c r="C10770" s="4" t="s">
        <v>1057</v>
      </c>
      <c r="D10770" s="4" t="n">
        <v>3</v>
      </c>
      <c r="E10770" s="4" t="n">
        <v>176.81</v>
      </c>
      <c r="F10770" s="4" t="n">
        <v>530.43</v>
      </c>
      <c r="G10770" s="4" t="n">
        <f aca="false">INDEX(Data_Products!$D$2:$D$33,MATCH(C10770,Data_Products!$A$2:$A$33,0))</f>
        <v>129.57</v>
      </c>
      <c r="H10770" s="4" t="str">
        <f aca="false">INDEX(Data_Products!$C$2:$C$33,MATCH(C10770,Data_Products!$A$2:$A$33,0))</f>
        <v>Roofing</v>
      </c>
      <c r="I10770" s="10" t="n">
        <f aca="false">D10770*(E10770-G10770)</f>
        <v>141.72</v>
      </c>
      <c r="J10770" s="11" t="n">
        <f aca="false">IFERROR(I10770/F10770,0)</f>
        <v>0.267179458175443</v>
      </c>
      <c r="K10770" s="4" t="str">
        <f aca="false">IFERROR(INDEX(Data_Orders!$F$2:$F$4727,MATCH(B10770,Data_Orders!$A$2:$A$4727,0)),"")</f>
        <v>Trade Account</v>
      </c>
      <c r="L10770" s="4" t="str">
        <f aca="false">IFERROR(INDEX(Data_Orders!$D$2:$D$4727,MATCH(B10770,Data_Orders!$A$2:$A$4727,0)),"")</f>
        <v>Leicester</v>
      </c>
    </row>
    <row r="10771" customFormat="false" ht="15" hidden="false" customHeight="false" outlineLevel="0" collapsed="false">
      <c r="A10771" s="4" t="s">
        <v>16587</v>
      </c>
      <c r="B10771" s="4" t="s">
        <v>4689</v>
      </c>
      <c r="C10771" s="4" t="s">
        <v>1057</v>
      </c>
      <c r="D10771" s="4" t="n">
        <v>11</v>
      </c>
      <c r="E10771" s="4" t="n">
        <v>176.81</v>
      </c>
      <c r="F10771" s="4" t="n">
        <v>1944.91</v>
      </c>
      <c r="G10771" s="4" t="n">
        <f aca="false">INDEX(Data_Products!$D$2:$D$33,MATCH(C10771,Data_Products!$A$2:$A$33,0))</f>
        <v>129.57</v>
      </c>
      <c r="H10771" s="4" t="str">
        <f aca="false">INDEX(Data_Products!$C$2:$C$33,MATCH(C10771,Data_Products!$A$2:$A$33,0))</f>
        <v>Roofing</v>
      </c>
      <c r="I10771" s="10" t="n">
        <f aca="false">D10771*(E10771-G10771)</f>
        <v>519.64</v>
      </c>
      <c r="J10771" s="11" t="n">
        <f aca="false">IFERROR(I10771/F10771,0)</f>
        <v>0.267179458175443</v>
      </c>
      <c r="K10771" s="4" t="str">
        <f aca="false">IFERROR(INDEX(Data_Orders!$F$2:$F$4727,MATCH(B10771,Data_Orders!$A$2:$A$4727,0)),"")</f>
        <v>Retail</v>
      </c>
      <c r="L10771" s="4" t="str">
        <f aca="false">IFERROR(INDEX(Data_Orders!$D$2:$D$4727,MATCH(B10771,Data_Orders!$A$2:$A$4727,0)),"")</f>
        <v>Leicester</v>
      </c>
    </row>
    <row r="10772" customFormat="false" ht="15" hidden="false" customHeight="false" outlineLevel="0" collapsed="false">
      <c r="A10772" s="4" t="s">
        <v>16588</v>
      </c>
      <c r="B10772" s="4" t="s">
        <v>4690</v>
      </c>
      <c r="C10772" s="4" t="s">
        <v>1061</v>
      </c>
      <c r="D10772" s="4" t="n">
        <v>15</v>
      </c>
      <c r="E10772" s="4" t="n">
        <v>145.57</v>
      </c>
      <c r="F10772" s="4" t="n">
        <v>2183.55</v>
      </c>
      <c r="G10772" s="4" t="n">
        <f aca="false">INDEX(Data_Products!$D$2:$D$33,MATCH(C10772,Data_Products!$A$2:$A$33,0))</f>
        <v>119.29</v>
      </c>
      <c r="H10772" s="4" t="str">
        <f aca="false">INDEX(Data_Products!$C$2:$C$33,MATCH(C10772,Data_Products!$A$2:$A$33,0))</f>
        <v>Plumbing &amp; Drainage</v>
      </c>
      <c r="I10772" s="10" t="n">
        <f aca="false">D10772*(E10772-G10772)</f>
        <v>394.2</v>
      </c>
      <c r="J10772" s="11" t="n">
        <f aca="false">IFERROR(I10772/F10772,0)</f>
        <v>0.180531702960775</v>
      </c>
      <c r="K10772" s="4" t="str">
        <f aca="false">IFERROR(INDEX(Data_Orders!$F$2:$F$4727,MATCH(B10772,Data_Orders!$A$2:$A$4727,0)),"")</f>
        <v>Retail</v>
      </c>
      <c r="L10772" s="4" t="str">
        <f aca="false">IFERROR(INDEX(Data_Orders!$D$2:$D$4727,MATCH(B10772,Data_Orders!$A$2:$A$4727,0)),"")</f>
        <v>Leicester</v>
      </c>
    </row>
    <row r="10773" customFormat="false" ht="15" hidden="false" customHeight="false" outlineLevel="0" collapsed="false">
      <c r="A10773" s="4" t="s">
        <v>16589</v>
      </c>
      <c r="B10773" s="4" t="s">
        <v>4690</v>
      </c>
      <c r="C10773" s="4" t="s">
        <v>1077</v>
      </c>
      <c r="D10773" s="4" t="n">
        <v>9</v>
      </c>
      <c r="E10773" s="4" t="n">
        <v>46.61</v>
      </c>
      <c r="F10773" s="4" t="n">
        <v>419.49</v>
      </c>
      <c r="G10773" s="4" t="n">
        <f aca="false">INDEX(Data_Products!$D$2:$D$33,MATCH(C10773,Data_Products!$A$2:$A$33,0))</f>
        <v>36.87</v>
      </c>
      <c r="H10773" s="4" t="str">
        <f aca="false">INDEX(Data_Products!$C$2:$C$33,MATCH(C10773,Data_Products!$A$2:$A$33,0))</f>
        <v>Landscaping</v>
      </c>
      <c r="I10773" s="10" t="n">
        <f aca="false">D10773*(E10773-G10773)</f>
        <v>87.66</v>
      </c>
      <c r="J10773" s="11" t="n">
        <f aca="false">IFERROR(I10773/F10773,0)</f>
        <v>0.208968032611028</v>
      </c>
      <c r="K10773" s="4" t="str">
        <f aca="false">IFERROR(INDEX(Data_Orders!$F$2:$F$4727,MATCH(B10773,Data_Orders!$A$2:$A$4727,0)),"")</f>
        <v>Retail</v>
      </c>
      <c r="L10773" s="4" t="str">
        <f aca="false">IFERROR(INDEX(Data_Orders!$D$2:$D$4727,MATCH(B10773,Data_Orders!$A$2:$A$4727,0)),"")</f>
        <v>Leicester</v>
      </c>
    </row>
    <row r="10774" customFormat="false" ht="15" hidden="false" customHeight="false" outlineLevel="0" collapsed="false">
      <c r="A10774" s="4" t="s">
        <v>16590</v>
      </c>
      <c r="B10774" s="4" t="s">
        <v>4691</v>
      </c>
      <c r="C10774" s="4" t="s">
        <v>1015</v>
      </c>
      <c r="D10774" s="4" t="n">
        <v>15</v>
      </c>
      <c r="E10774" s="4" t="n">
        <v>122.01</v>
      </c>
      <c r="F10774" s="4" t="n">
        <v>1830.15</v>
      </c>
      <c r="G10774" s="4" t="n">
        <f aca="false">INDEX(Data_Products!$D$2:$D$33,MATCH(C10774,Data_Products!$A$2:$A$33,0))</f>
        <v>85.53</v>
      </c>
      <c r="H10774" s="4" t="str">
        <f aca="false">INDEX(Data_Products!$C$2:$C$33,MATCH(C10774,Data_Products!$A$2:$A$33,0))</f>
        <v>Timber</v>
      </c>
      <c r="I10774" s="10" t="n">
        <f aca="false">D10774*(E10774-G10774)</f>
        <v>547.2</v>
      </c>
      <c r="J10774" s="11" t="n">
        <f aca="false">IFERROR(I10774/F10774,0)</f>
        <v>0.298991885910991</v>
      </c>
      <c r="K10774" s="4" t="str">
        <f aca="false">IFERROR(INDEX(Data_Orders!$F$2:$F$4727,MATCH(B10774,Data_Orders!$A$2:$A$4727,0)),"")</f>
        <v>Retail</v>
      </c>
      <c r="L10774" s="4" t="str">
        <f aca="false">IFERROR(INDEX(Data_Orders!$D$2:$D$4727,MATCH(B10774,Data_Orders!$A$2:$A$4727,0)),"")</f>
        <v>Leicester</v>
      </c>
    </row>
    <row r="10775" customFormat="false" ht="15" hidden="false" customHeight="false" outlineLevel="0" collapsed="false">
      <c r="A10775" s="4" t="s">
        <v>16591</v>
      </c>
      <c r="B10775" s="4" t="s">
        <v>4691</v>
      </c>
      <c r="C10775" s="4" t="s">
        <v>1030</v>
      </c>
      <c r="D10775" s="4" t="n">
        <v>14</v>
      </c>
      <c r="E10775" s="4" t="n">
        <v>25.23</v>
      </c>
      <c r="F10775" s="4" t="n">
        <v>353.22</v>
      </c>
      <c r="G10775" s="4" t="n">
        <f aca="false">INDEX(Data_Products!$D$2:$D$33,MATCH(C10775,Data_Products!$A$2:$A$33,0))</f>
        <v>17.67</v>
      </c>
      <c r="H10775" s="4" t="str">
        <f aca="false">INDEX(Data_Products!$C$2:$C$33,MATCH(C10775,Data_Products!$A$2:$A$33,0))</f>
        <v>Cement &amp; Aggregates</v>
      </c>
      <c r="I10775" s="10" t="n">
        <f aca="false">D10775*(E10775-G10775)</f>
        <v>105.84</v>
      </c>
      <c r="J10775" s="11" t="n">
        <f aca="false">IFERROR(I10775/F10775,0)</f>
        <v>0.299643281807372</v>
      </c>
      <c r="K10775" s="4" t="str">
        <f aca="false">IFERROR(INDEX(Data_Orders!$F$2:$F$4727,MATCH(B10775,Data_Orders!$A$2:$A$4727,0)),"")</f>
        <v>Retail</v>
      </c>
      <c r="L10775" s="4" t="str">
        <f aca="false">IFERROR(INDEX(Data_Orders!$D$2:$D$4727,MATCH(B10775,Data_Orders!$A$2:$A$4727,0)),"")</f>
        <v>Leicester</v>
      </c>
    </row>
    <row r="10776" customFormat="false" ht="15" hidden="false" customHeight="false" outlineLevel="0" collapsed="false">
      <c r="A10776" s="4" t="s">
        <v>16592</v>
      </c>
      <c r="B10776" s="4" t="s">
        <v>4691</v>
      </c>
      <c r="C10776" s="4" t="s">
        <v>1061</v>
      </c>
      <c r="D10776" s="4" t="n">
        <v>3</v>
      </c>
      <c r="E10776" s="4" t="n">
        <v>145.57</v>
      </c>
      <c r="F10776" s="4" t="n">
        <v>436.71</v>
      </c>
      <c r="G10776" s="4" t="n">
        <f aca="false">INDEX(Data_Products!$D$2:$D$33,MATCH(C10776,Data_Products!$A$2:$A$33,0))</f>
        <v>119.29</v>
      </c>
      <c r="H10776" s="4" t="str">
        <f aca="false">INDEX(Data_Products!$C$2:$C$33,MATCH(C10776,Data_Products!$A$2:$A$33,0))</f>
        <v>Plumbing &amp; Drainage</v>
      </c>
      <c r="I10776" s="10" t="n">
        <f aca="false">D10776*(E10776-G10776)</f>
        <v>78.84</v>
      </c>
      <c r="J10776" s="11" t="n">
        <f aca="false">IFERROR(I10776/F10776,0)</f>
        <v>0.180531702960775</v>
      </c>
      <c r="K10776" s="4" t="str">
        <f aca="false">IFERROR(INDEX(Data_Orders!$F$2:$F$4727,MATCH(B10776,Data_Orders!$A$2:$A$4727,0)),"")</f>
        <v>Retail</v>
      </c>
      <c r="L10776" s="4" t="str">
        <f aca="false">IFERROR(INDEX(Data_Orders!$D$2:$D$4727,MATCH(B10776,Data_Orders!$A$2:$A$4727,0)),"")</f>
        <v>Leicester</v>
      </c>
    </row>
    <row r="10777" customFormat="false" ht="15" hidden="false" customHeight="false" outlineLevel="0" collapsed="false">
      <c r="A10777" s="4" t="s">
        <v>16593</v>
      </c>
      <c r="B10777" s="4" t="s">
        <v>4691</v>
      </c>
      <c r="C10777" s="4" t="s">
        <v>1044</v>
      </c>
      <c r="D10777" s="4" t="n">
        <v>17</v>
      </c>
      <c r="E10777" s="4" t="n">
        <v>190.44</v>
      </c>
      <c r="F10777" s="4" t="n">
        <v>3237.48</v>
      </c>
      <c r="G10777" s="4" t="n">
        <f aca="false">INDEX(Data_Products!$D$2:$D$33,MATCH(C10777,Data_Products!$A$2:$A$33,0))</f>
        <v>115.48</v>
      </c>
      <c r="H10777" s="4" t="str">
        <f aca="false">INDEX(Data_Products!$C$2:$C$33,MATCH(C10777,Data_Products!$A$2:$A$33,0))</f>
        <v>Tools &amp; Fixings</v>
      </c>
      <c r="I10777" s="10" t="n">
        <f aca="false">D10777*(E10777-G10777)</f>
        <v>1274.32</v>
      </c>
      <c r="J10777" s="11" t="n">
        <f aca="false">IFERROR(I10777/F10777,0)</f>
        <v>0.393614786809494</v>
      </c>
      <c r="K10777" s="4" t="str">
        <f aca="false">IFERROR(INDEX(Data_Orders!$F$2:$F$4727,MATCH(B10777,Data_Orders!$A$2:$A$4727,0)),"")</f>
        <v>Retail</v>
      </c>
      <c r="L10777" s="4" t="str">
        <f aca="false">IFERROR(INDEX(Data_Orders!$D$2:$D$4727,MATCH(B10777,Data_Orders!$A$2:$A$4727,0)),"")</f>
        <v>Leicester</v>
      </c>
    </row>
    <row r="10778" customFormat="false" ht="15" hidden="false" customHeight="false" outlineLevel="0" collapsed="false">
      <c r="A10778" s="4" t="s">
        <v>16594</v>
      </c>
      <c r="B10778" s="4" t="s">
        <v>4692</v>
      </c>
      <c r="C10778" s="4" t="s">
        <v>1046</v>
      </c>
      <c r="D10778" s="4" t="n">
        <v>9</v>
      </c>
      <c r="E10778" s="4" t="n">
        <v>154.02</v>
      </c>
      <c r="F10778" s="4" t="n">
        <v>1386.18</v>
      </c>
      <c r="G10778" s="4" t="n">
        <f aca="false">INDEX(Data_Products!$D$2:$D$33,MATCH(C10778,Data_Products!$A$2:$A$33,0))</f>
        <v>102.1</v>
      </c>
      <c r="H10778" s="4" t="str">
        <f aca="false">INDEX(Data_Products!$C$2:$C$33,MATCH(C10778,Data_Products!$A$2:$A$33,0))</f>
        <v>Tools &amp; Fixings</v>
      </c>
      <c r="I10778" s="10" t="n">
        <f aca="false">D10778*(E10778-G10778)</f>
        <v>467.28</v>
      </c>
      <c r="J10778" s="11" t="n">
        <f aca="false">IFERROR(I10778/F10778,0)</f>
        <v>0.337099078041813</v>
      </c>
      <c r="K10778" s="4" t="str">
        <f aca="false">IFERROR(INDEX(Data_Orders!$F$2:$F$4727,MATCH(B10778,Data_Orders!$A$2:$A$4727,0)),"")</f>
        <v>Retail</v>
      </c>
      <c r="L10778" s="4" t="str">
        <f aca="false">IFERROR(INDEX(Data_Orders!$D$2:$D$4727,MATCH(B10778,Data_Orders!$A$2:$A$4727,0)),"")</f>
        <v>Leicester</v>
      </c>
    </row>
    <row r="10779" customFormat="false" ht="15" hidden="false" customHeight="false" outlineLevel="0" collapsed="false">
      <c r="A10779" s="4" t="s">
        <v>16595</v>
      </c>
      <c r="B10779" s="4" t="s">
        <v>4692</v>
      </c>
      <c r="C10779" s="4" t="s">
        <v>1044</v>
      </c>
      <c r="D10779" s="4" t="n">
        <v>15</v>
      </c>
      <c r="E10779" s="4" t="n">
        <v>190.44</v>
      </c>
      <c r="F10779" s="4" t="n">
        <v>2856.6</v>
      </c>
      <c r="G10779" s="4" t="n">
        <f aca="false">INDEX(Data_Products!$D$2:$D$33,MATCH(C10779,Data_Products!$A$2:$A$33,0))</f>
        <v>115.48</v>
      </c>
      <c r="H10779" s="4" t="str">
        <f aca="false">INDEX(Data_Products!$C$2:$C$33,MATCH(C10779,Data_Products!$A$2:$A$33,0))</f>
        <v>Tools &amp; Fixings</v>
      </c>
      <c r="I10779" s="10" t="n">
        <f aca="false">D10779*(E10779-G10779)</f>
        <v>1124.4</v>
      </c>
      <c r="J10779" s="11" t="n">
        <f aca="false">IFERROR(I10779/F10779,0)</f>
        <v>0.393614786809494</v>
      </c>
      <c r="K10779" s="4" t="str">
        <f aca="false">IFERROR(INDEX(Data_Orders!$F$2:$F$4727,MATCH(B10779,Data_Orders!$A$2:$A$4727,0)),"")</f>
        <v>Retail</v>
      </c>
      <c r="L10779" s="4" t="str">
        <f aca="false">IFERROR(INDEX(Data_Orders!$D$2:$D$4727,MATCH(B10779,Data_Orders!$A$2:$A$4727,0)),"")</f>
        <v>Leicester</v>
      </c>
    </row>
    <row r="10780" customFormat="false" ht="15" hidden="false" customHeight="false" outlineLevel="0" collapsed="false">
      <c r="A10780" s="4" t="s">
        <v>16596</v>
      </c>
      <c r="B10780" s="4" t="s">
        <v>4692</v>
      </c>
      <c r="C10780" s="4" t="s">
        <v>1057</v>
      </c>
      <c r="D10780" s="4" t="n">
        <v>19</v>
      </c>
      <c r="E10780" s="4" t="n">
        <v>176.81</v>
      </c>
      <c r="F10780" s="4" t="n">
        <v>3359.39</v>
      </c>
      <c r="G10780" s="4" t="n">
        <f aca="false">INDEX(Data_Products!$D$2:$D$33,MATCH(C10780,Data_Products!$A$2:$A$33,0))</f>
        <v>129.57</v>
      </c>
      <c r="H10780" s="4" t="str">
        <f aca="false">INDEX(Data_Products!$C$2:$C$33,MATCH(C10780,Data_Products!$A$2:$A$33,0))</f>
        <v>Roofing</v>
      </c>
      <c r="I10780" s="10" t="n">
        <f aca="false">D10780*(E10780-G10780)</f>
        <v>897.56</v>
      </c>
      <c r="J10780" s="11" t="n">
        <f aca="false">IFERROR(I10780/F10780,0)</f>
        <v>0.267179458175443</v>
      </c>
      <c r="K10780" s="4" t="str">
        <f aca="false">IFERROR(INDEX(Data_Orders!$F$2:$F$4727,MATCH(B10780,Data_Orders!$A$2:$A$4727,0)),"")</f>
        <v>Retail</v>
      </c>
      <c r="L10780" s="4" t="str">
        <f aca="false">IFERROR(INDEX(Data_Orders!$D$2:$D$4727,MATCH(B10780,Data_Orders!$A$2:$A$4727,0)),"")</f>
        <v>Leicester</v>
      </c>
    </row>
    <row r="10781" customFormat="false" ht="15" hidden="false" customHeight="false" outlineLevel="0" collapsed="false">
      <c r="A10781" s="4" t="s">
        <v>16597</v>
      </c>
      <c r="B10781" s="4" t="s">
        <v>4692</v>
      </c>
      <c r="C10781" s="4" t="s">
        <v>1010</v>
      </c>
      <c r="D10781" s="4" t="n">
        <v>14</v>
      </c>
      <c r="E10781" s="4" t="n">
        <v>135.95</v>
      </c>
      <c r="F10781" s="4" t="n">
        <v>1903.3</v>
      </c>
      <c r="G10781" s="4" t="n">
        <f aca="false">INDEX(Data_Products!$D$2:$D$33,MATCH(C10781,Data_Products!$A$2:$A$33,0))</f>
        <v>111.1</v>
      </c>
      <c r="H10781" s="4" t="str">
        <f aca="false">INDEX(Data_Products!$C$2:$C$33,MATCH(C10781,Data_Products!$A$2:$A$33,0))</f>
        <v>Timber</v>
      </c>
      <c r="I10781" s="10" t="n">
        <f aca="false">D10781*(E10781-G10781)</f>
        <v>347.9</v>
      </c>
      <c r="J10781" s="11" t="n">
        <f aca="false">IFERROR(I10781/F10781,0)</f>
        <v>0.18278778962854</v>
      </c>
      <c r="K10781" s="4" t="str">
        <f aca="false">IFERROR(INDEX(Data_Orders!$F$2:$F$4727,MATCH(B10781,Data_Orders!$A$2:$A$4727,0)),"")</f>
        <v>Retail</v>
      </c>
      <c r="L10781" s="4" t="str">
        <f aca="false">IFERROR(INDEX(Data_Orders!$D$2:$D$4727,MATCH(B10781,Data_Orders!$A$2:$A$4727,0)),"")</f>
        <v>Leicester</v>
      </c>
    </row>
    <row r="10782" customFormat="false" ht="15" hidden="false" customHeight="false" outlineLevel="0" collapsed="false">
      <c r="A10782" s="4" t="s">
        <v>16598</v>
      </c>
      <c r="B10782" s="4" t="s">
        <v>4693</v>
      </c>
      <c r="C10782" s="4" t="s">
        <v>1048</v>
      </c>
      <c r="D10782" s="4" t="n">
        <v>20</v>
      </c>
      <c r="E10782" s="4" t="n">
        <v>112.72</v>
      </c>
      <c r="F10782" s="4" t="n">
        <v>2254.4</v>
      </c>
      <c r="G10782" s="4" t="n">
        <f aca="false">INDEX(Data_Products!$D$2:$D$33,MATCH(C10782,Data_Products!$A$2:$A$33,0))</f>
        <v>83.21</v>
      </c>
      <c r="H10782" s="4" t="str">
        <f aca="false">INDEX(Data_Products!$C$2:$C$33,MATCH(C10782,Data_Products!$A$2:$A$33,0))</f>
        <v>Tools &amp; Fixings</v>
      </c>
      <c r="I10782" s="10" t="n">
        <f aca="false">D10782*(E10782-G10782)</f>
        <v>590.2</v>
      </c>
      <c r="J10782" s="11" t="n">
        <f aca="false">IFERROR(I10782/F10782,0)</f>
        <v>0.26179914833215</v>
      </c>
      <c r="K10782" s="4" t="str">
        <f aca="false">IFERROR(INDEX(Data_Orders!$F$2:$F$4727,MATCH(B10782,Data_Orders!$A$2:$A$4727,0)),"")</f>
        <v>Retail</v>
      </c>
      <c r="L10782" s="4" t="str">
        <f aca="false">IFERROR(INDEX(Data_Orders!$D$2:$D$4727,MATCH(B10782,Data_Orders!$A$2:$A$4727,0)),"")</f>
        <v>Leicester</v>
      </c>
    </row>
    <row r="10783" customFormat="false" ht="15" hidden="false" customHeight="false" outlineLevel="0" collapsed="false">
      <c r="A10783" s="4" t="s">
        <v>16599</v>
      </c>
      <c r="B10783" s="4" t="s">
        <v>4693</v>
      </c>
      <c r="C10783" s="4" t="s">
        <v>1073</v>
      </c>
      <c r="D10783" s="4" t="n">
        <v>1</v>
      </c>
      <c r="E10783" s="4" t="n">
        <v>231.05</v>
      </c>
      <c r="F10783" s="4" t="n">
        <v>231.05</v>
      </c>
      <c r="G10783" s="4" t="n">
        <f aca="false">INDEX(Data_Products!$D$2:$D$33,MATCH(C10783,Data_Products!$A$2:$A$33,0))</f>
        <v>148.29</v>
      </c>
      <c r="H10783" s="4" t="str">
        <f aca="false">INDEX(Data_Products!$C$2:$C$33,MATCH(C10783,Data_Products!$A$2:$A$33,0))</f>
        <v>Landscaping</v>
      </c>
      <c r="I10783" s="10" t="n">
        <f aca="false">D10783*(E10783-G10783)</f>
        <v>82.76</v>
      </c>
      <c r="J10783" s="11" t="n">
        <f aca="false">IFERROR(I10783/F10783,0)</f>
        <v>0.358190867777537</v>
      </c>
      <c r="K10783" s="4" t="str">
        <f aca="false">IFERROR(INDEX(Data_Orders!$F$2:$F$4727,MATCH(B10783,Data_Orders!$A$2:$A$4727,0)),"")</f>
        <v>Retail</v>
      </c>
      <c r="L10783" s="4" t="str">
        <f aca="false">IFERROR(INDEX(Data_Orders!$D$2:$D$4727,MATCH(B10783,Data_Orders!$A$2:$A$4727,0)),"")</f>
        <v>Leicester</v>
      </c>
    </row>
    <row r="10784" customFormat="false" ht="15" hidden="false" customHeight="false" outlineLevel="0" collapsed="false">
      <c r="A10784" s="4" t="s">
        <v>16600</v>
      </c>
      <c r="B10784" s="4" t="s">
        <v>4693</v>
      </c>
      <c r="C10784" s="4" t="s">
        <v>1019</v>
      </c>
      <c r="D10784" s="4" t="n">
        <v>12</v>
      </c>
      <c r="E10784" s="4" t="n">
        <v>79.76</v>
      </c>
      <c r="F10784" s="4" t="n">
        <v>957.12</v>
      </c>
      <c r="G10784" s="4" t="n">
        <f aca="false">INDEX(Data_Products!$D$2:$D$33,MATCH(C10784,Data_Products!$A$2:$A$33,0))</f>
        <v>59.07</v>
      </c>
      <c r="H10784" s="4" t="str">
        <f aca="false">INDEX(Data_Products!$C$2:$C$33,MATCH(C10784,Data_Products!$A$2:$A$33,0))</f>
        <v>Timber</v>
      </c>
      <c r="I10784" s="10" t="n">
        <f aca="false">D10784*(E10784-G10784)</f>
        <v>248.28</v>
      </c>
      <c r="J10784" s="11" t="n">
        <f aca="false">IFERROR(I10784/F10784,0)</f>
        <v>0.259403209628887</v>
      </c>
      <c r="K10784" s="4" t="str">
        <f aca="false">IFERROR(INDEX(Data_Orders!$F$2:$F$4727,MATCH(B10784,Data_Orders!$A$2:$A$4727,0)),"")</f>
        <v>Retail</v>
      </c>
      <c r="L10784" s="4" t="str">
        <f aca="false">IFERROR(INDEX(Data_Orders!$D$2:$D$4727,MATCH(B10784,Data_Orders!$A$2:$A$4727,0)),"")</f>
        <v>Leicester</v>
      </c>
    </row>
    <row r="10785" customFormat="false" ht="15" hidden="false" customHeight="false" outlineLevel="0" collapsed="false">
      <c r="A10785" s="4" t="s">
        <v>16601</v>
      </c>
      <c r="B10785" s="4" t="s">
        <v>4693</v>
      </c>
      <c r="C10785" s="4" t="s">
        <v>1059</v>
      </c>
      <c r="D10785" s="4" t="n">
        <v>5</v>
      </c>
      <c r="E10785" s="4" t="n">
        <v>103.63</v>
      </c>
      <c r="F10785" s="4" t="n">
        <v>518.15</v>
      </c>
      <c r="G10785" s="4" t="n">
        <f aca="false">INDEX(Data_Products!$D$2:$D$33,MATCH(C10785,Data_Products!$A$2:$A$33,0))</f>
        <v>82.55</v>
      </c>
      <c r="H10785" s="4" t="str">
        <f aca="false">INDEX(Data_Products!$C$2:$C$33,MATCH(C10785,Data_Products!$A$2:$A$33,0))</f>
        <v>Roofing</v>
      </c>
      <c r="I10785" s="10" t="n">
        <f aca="false">D10785*(E10785-G10785)</f>
        <v>105.4</v>
      </c>
      <c r="J10785" s="11" t="n">
        <f aca="false">IFERROR(I10785/F10785,0)</f>
        <v>0.203415999228023</v>
      </c>
      <c r="K10785" s="4" t="str">
        <f aca="false">IFERROR(INDEX(Data_Orders!$F$2:$F$4727,MATCH(B10785,Data_Orders!$A$2:$A$4727,0)),"")</f>
        <v>Retail</v>
      </c>
      <c r="L10785" s="4" t="str">
        <f aca="false">IFERROR(INDEX(Data_Orders!$D$2:$D$4727,MATCH(B10785,Data_Orders!$A$2:$A$4727,0)),"")</f>
        <v>Leicester</v>
      </c>
    </row>
    <row r="10786" customFormat="false" ht="15" hidden="false" customHeight="false" outlineLevel="0" collapsed="false">
      <c r="A10786" s="4" t="s">
        <v>16602</v>
      </c>
      <c r="B10786" s="4" t="s">
        <v>4694</v>
      </c>
      <c r="C10786" s="4" t="s">
        <v>1032</v>
      </c>
      <c r="D10786" s="4" t="n">
        <v>1</v>
      </c>
      <c r="E10786" s="4" t="n">
        <v>99.65</v>
      </c>
      <c r="F10786" s="4" t="n">
        <v>99.65</v>
      </c>
      <c r="G10786" s="4" t="n">
        <f aca="false">INDEX(Data_Products!$D$2:$D$33,MATCH(C10786,Data_Products!$A$2:$A$33,0))</f>
        <v>58.26</v>
      </c>
      <c r="H10786" s="4" t="str">
        <f aca="false">INDEX(Data_Products!$C$2:$C$33,MATCH(C10786,Data_Products!$A$2:$A$33,0))</f>
        <v>Insulation</v>
      </c>
      <c r="I10786" s="10" t="n">
        <f aca="false">D10786*(E10786-G10786)</f>
        <v>41.39</v>
      </c>
      <c r="J10786" s="11" t="n">
        <f aca="false">IFERROR(I10786/F10786,0)</f>
        <v>0.415353738083292</v>
      </c>
      <c r="K10786" s="4" t="str">
        <f aca="false">IFERROR(INDEX(Data_Orders!$F$2:$F$4727,MATCH(B10786,Data_Orders!$A$2:$A$4727,0)),"")</f>
        <v>Retail</v>
      </c>
      <c r="L10786" s="4" t="str">
        <f aca="false">IFERROR(INDEX(Data_Orders!$D$2:$D$4727,MATCH(B10786,Data_Orders!$A$2:$A$4727,0)),"")</f>
        <v>Leicester</v>
      </c>
    </row>
    <row r="10787" customFormat="false" ht="15" hidden="false" customHeight="false" outlineLevel="0" collapsed="false">
      <c r="A10787" s="4" t="s">
        <v>16603</v>
      </c>
      <c r="B10787" s="4" t="s">
        <v>4694</v>
      </c>
      <c r="C10787" s="4" t="s">
        <v>1052</v>
      </c>
      <c r="D10787" s="4" t="n">
        <v>17</v>
      </c>
      <c r="E10787" s="4" t="n">
        <v>205.71</v>
      </c>
      <c r="F10787" s="4" t="n">
        <v>3497.07</v>
      </c>
      <c r="G10787" s="4" t="n">
        <f aca="false">INDEX(Data_Products!$D$2:$D$33,MATCH(C10787,Data_Products!$A$2:$A$33,0))</f>
        <v>152.29</v>
      </c>
      <c r="H10787" s="4" t="str">
        <f aca="false">INDEX(Data_Products!$C$2:$C$33,MATCH(C10787,Data_Products!$A$2:$A$33,0))</f>
        <v>Roofing</v>
      </c>
      <c r="I10787" s="10" t="n">
        <f aca="false">D10787*(E10787-G10787)</f>
        <v>908.14</v>
      </c>
      <c r="J10787" s="11" t="n">
        <f aca="false">IFERROR(I10787/F10787,0)</f>
        <v>0.259685965679841</v>
      </c>
      <c r="K10787" s="4" t="str">
        <f aca="false">IFERROR(INDEX(Data_Orders!$F$2:$F$4727,MATCH(B10787,Data_Orders!$A$2:$A$4727,0)),"")</f>
        <v>Retail</v>
      </c>
      <c r="L10787" s="4" t="str">
        <f aca="false">IFERROR(INDEX(Data_Orders!$D$2:$D$4727,MATCH(B10787,Data_Orders!$A$2:$A$4727,0)),"")</f>
        <v>Leicester</v>
      </c>
    </row>
    <row r="10788" customFormat="false" ht="15" hidden="false" customHeight="false" outlineLevel="0" collapsed="false">
      <c r="A10788" s="4" t="s">
        <v>16604</v>
      </c>
      <c r="B10788" s="4" t="s">
        <v>4694</v>
      </c>
      <c r="C10788" s="4" t="s">
        <v>1050</v>
      </c>
      <c r="D10788" s="4" t="n">
        <v>20</v>
      </c>
      <c r="E10788" s="4" t="n">
        <v>238.63</v>
      </c>
      <c r="F10788" s="4" t="n">
        <v>4772.6</v>
      </c>
      <c r="G10788" s="4" t="n">
        <f aca="false">INDEX(Data_Products!$D$2:$D$33,MATCH(C10788,Data_Products!$A$2:$A$33,0))</f>
        <v>148.91</v>
      </c>
      <c r="H10788" s="4" t="str">
        <f aca="false">INDEX(Data_Products!$C$2:$C$33,MATCH(C10788,Data_Products!$A$2:$A$33,0))</f>
        <v>Tools &amp; Fixings</v>
      </c>
      <c r="I10788" s="10" t="n">
        <f aca="false">D10788*(E10788-G10788)</f>
        <v>1794.4</v>
      </c>
      <c r="J10788" s="11" t="n">
        <f aca="false">IFERROR(I10788/F10788,0)</f>
        <v>0.375979549930855</v>
      </c>
      <c r="K10788" s="4" t="str">
        <f aca="false">IFERROR(INDEX(Data_Orders!$F$2:$F$4727,MATCH(B10788,Data_Orders!$A$2:$A$4727,0)),"")</f>
        <v>Retail</v>
      </c>
      <c r="L10788" s="4" t="str">
        <f aca="false">IFERROR(INDEX(Data_Orders!$D$2:$D$4727,MATCH(B10788,Data_Orders!$A$2:$A$4727,0)),"")</f>
        <v>Leicester</v>
      </c>
    </row>
    <row r="10789" customFormat="false" ht="15" hidden="false" customHeight="false" outlineLevel="0" collapsed="false">
      <c r="A10789" s="4" t="s">
        <v>16605</v>
      </c>
      <c r="B10789" s="4" t="s">
        <v>4694</v>
      </c>
      <c r="C10789" s="4" t="s">
        <v>1035</v>
      </c>
      <c r="D10789" s="4" t="n">
        <v>3</v>
      </c>
      <c r="E10789" s="4" t="n">
        <v>165.07</v>
      </c>
      <c r="F10789" s="4" t="n">
        <v>495.21</v>
      </c>
      <c r="G10789" s="4" t="n">
        <f aca="false">INDEX(Data_Products!$D$2:$D$33,MATCH(C10789,Data_Products!$A$2:$A$33,0))</f>
        <v>134.65</v>
      </c>
      <c r="H10789" s="4" t="str">
        <f aca="false">INDEX(Data_Products!$C$2:$C$33,MATCH(C10789,Data_Products!$A$2:$A$33,0))</f>
        <v>Insulation</v>
      </c>
      <c r="I10789" s="10" t="n">
        <f aca="false">D10789*(E10789-G10789)</f>
        <v>91.26</v>
      </c>
      <c r="J10789" s="11" t="n">
        <f aca="false">IFERROR(I10789/F10789,0)</f>
        <v>0.184285454655601</v>
      </c>
      <c r="K10789" s="4" t="str">
        <f aca="false">IFERROR(INDEX(Data_Orders!$F$2:$F$4727,MATCH(B10789,Data_Orders!$A$2:$A$4727,0)),"")</f>
        <v>Retail</v>
      </c>
      <c r="L10789" s="4" t="str">
        <f aca="false">IFERROR(INDEX(Data_Orders!$D$2:$D$4727,MATCH(B10789,Data_Orders!$A$2:$A$4727,0)),"")</f>
        <v>Leicester</v>
      </c>
    </row>
    <row r="10790" customFormat="false" ht="15" hidden="false" customHeight="false" outlineLevel="0" collapsed="false">
      <c r="A10790" s="4" t="s">
        <v>16606</v>
      </c>
      <c r="B10790" s="4" t="s">
        <v>4695</v>
      </c>
      <c r="C10790" s="4" t="s">
        <v>1059</v>
      </c>
      <c r="D10790" s="4" t="n">
        <v>8</v>
      </c>
      <c r="E10790" s="4" t="n">
        <v>103.63</v>
      </c>
      <c r="F10790" s="4" t="n">
        <v>829.04</v>
      </c>
      <c r="G10790" s="4" t="n">
        <f aca="false">INDEX(Data_Products!$D$2:$D$33,MATCH(C10790,Data_Products!$A$2:$A$33,0))</f>
        <v>82.55</v>
      </c>
      <c r="H10790" s="4" t="str">
        <f aca="false">INDEX(Data_Products!$C$2:$C$33,MATCH(C10790,Data_Products!$A$2:$A$33,0))</f>
        <v>Roofing</v>
      </c>
      <c r="I10790" s="10" t="n">
        <f aca="false">D10790*(E10790-G10790)</f>
        <v>168.64</v>
      </c>
      <c r="J10790" s="11" t="n">
        <f aca="false">IFERROR(I10790/F10790,0)</f>
        <v>0.203415999228023</v>
      </c>
      <c r="K10790" s="4" t="str">
        <f aca="false">IFERROR(INDEX(Data_Orders!$F$2:$F$4727,MATCH(B10790,Data_Orders!$A$2:$A$4727,0)),"")</f>
        <v>Retail</v>
      </c>
      <c r="L10790" s="4" t="str">
        <f aca="false">IFERROR(INDEX(Data_Orders!$D$2:$D$4727,MATCH(B10790,Data_Orders!$A$2:$A$4727,0)),"")</f>
        <v>Leicester</v>
      </c>
    </row>
    <row r="10791" customFormat="false" ht="15" hidden="false" customHeight="false" outlineLevel="0" collapsed="false">
      <c r="A10791" s="4" t="s">
        <v>16607</v>
      </c>
      <c r="B10791" s="4" t="s">
        <v>4695</v>
      </c>
      <c r="C10791" s="4" t="s">
        <v>1026</v>
      </c>
      <c r="D10791" s="4" t="n">
        <v>1</v>
      </c>
      <c r="E10791" s="4" t="n">
        <v>184.05</v>
      </c>
      <c r="F10791" s="4" t="n">
        <v>184.05</v>
      </c>
      <c r="G10791" s="4" t="n">
        <f aca="false">INDEX(Data_Products!$D$2:$D$33,MATCH(C10791,Data_Products!$A$2:$A$33,0))</f>
        <v>147.44</v>
      </c>
      <c r="H10791" s="4" t="str">
        <f aca="false">INDEX(Data_Products!$C$2:$C$33,MATCH(C10791,Data_Products!$A$2:$A$33,0))</f>
        <v>Cement &amp; Aggregates</v>
      </c>
      <c r="I10791" s="10" t="n">
        <f aca="false">D10791*(E10791-G10791)</f>
        <v>36.61</v>
      </c>
      <c r="J10791" s="11" t="n">
        <f aca="false">IFERROR(I10791/F10791,0)</f>
        <v>0.19891333876664</v>
      </c>
      <c r="K10791" s="4" t="str">
        <f aca="false">IFERROR(INDEX(Data_Orders!$F$2:$F$4727,MATCH(B10791,Data_Orders!$A$2:$A$4727,0)),"")</f>
        <v>Retail</v>
      </c>
      <c r="L10791" s="4" t="str">
        <f aca="false">IFERROR(INDEX(Data_Orders!$D$2:$D$4727,MATCH(B10791,Data_Orders!$A$2:$A$4727,0)),"")</f>
        <v>Leicester</v>
      </c>
    </row>
    <row r="10792" customFormat="false" ht="15" hidden="false" customHeight="false" outlineLevel="0" collapsed="false">
      <c r="A10792" s="4" t="s">
        <v>16608</v>
      </c>
      <c r="B10792" s="4" t="s">
        <v>4696</v>
      </c>
      <c r="C10792" s="4" t="s">
        <v>1050</v>
      </c>
      <c r="D10792" s="4" t="n">
        <v>6</v>
      </c>
      <c r="E10792" s="4" t="n">
        <v>238.63</v>
      </c>
      <c r="F10792" s="4" t="n">
        <v>1431.78</v>
      </c>
      <c r="G10792" s="4" t="n">
        <f aca="false">INDEX(Data_Products!$D$2:$D$33,MATCH(C10792,Data_Products!$A$2:$A$33,0))</f>
        <v>148.91</v>
      </c>
      <c r="H10792" s="4" t="str">
        <f aca="false">INDEX(Data_Products!$C$2:$C$33,MATCH(C10792,Data_Products!$A$2:$A$33,0))</f>
        <v>Tools &amp; Fixings</v>
      </c>
      <c r="I10792" s="10" t="n">
        <f aca="false">D10792*(E10792-G10792)</f>
        <v>538.32</v>
      </c>
      <c r="J10792" s="11" t="n">
        <f aca="false">IFERROR(I10792/F10792,0)</f>
        <v>0.375979549930855</v>
      </c>
      <c r="K10792" s="4" t="str">
        <f aca="false">IFERROR(INDEX(Data_Orders!$F$2:$F$4727,MATCH(B10792,Data_Orders!$A$2:$A$4727,0)),"")</f>
        <v>Retail</v>
      </c>
      <c r="L10792" s="4" t="str">
        <f aca="false">IFERROR(INDEX(Data_Orders!$D$2:$D$4727,MATCH(B10792,Data_Orders!$A$2:$A$4727,0)),"")</f>
        <v>Leicester</v>
      </c>
    </row>
    <row r="10793" customFormat="false" ht="15" hidden="false" customHeight="false" outlineLevel="0" collapsed="false">
      <c r="A10793" s="4" t="s">
        <v>16609</v>
      </c>
      <c r="B10793" s="4" t="s">
        <v>4696</v>
      </c>
      <c r="C10793" s="4" t="s">
        <v>1059</v>
      </c>
      <c r="D10793" s="4" t="n">
        <v>16</v>
      </c>
      <c r="E10793" s="4" t="n">
        <v>103.63</v>
      </c>
      <c r="F10793" s="4" t="n">
        <v>1658.08</v>
      </c>
      <c r="G10793" s="4" t="n">
        <f aca="false">INDEX(Data_Products!$D$2:$D$33,MATCH(C10793,Data_Products!$A$2:$A$33,0))</f>
        <v>82.55</v>
      </c>
      <c r="H10793" s="4" t="str">
        <f aca="false">INDEX(Data_Products!$C$2:$C$33,MATCH(C10793,Data_Products!$A$2:$A$33,0))</f>
        <v>Roofing</v>
      </c>
      <c r="I10793" s="10" t="n">
        <f aca="false">D10793*(E10793-G10793)</f>
        <v>337.28</v>
      </c>
      <c r="J10793" s="11" t="n">
        <f aca="false">IFERROR(I10793/F10793,0)</f>
        <v>0.203415999228023</v>
      </c>
      <c r="K10793" s="4" t="str">
        <f aca="false">IFERROR(INDEX(Data_Orders!$F$2:$F$4727,MATCH(B10793,Data_Orders!$A$2:$A$4727,0)),"")</f>
        <v>Retail</v>
      </c>
      <c r="L10793" s="4" t="str">
        <f aca="false">IFERROR(INDEX(Data_Orders!$D$2:$D$4727,MATCH(B10793,Data_Orders!$A$2:$A$4727,0)),"")</f>
        <v>Leicester</v>
      </c>
    </row>
    <row r="10794" customFormat="false" ht="15" hidden="false" customHeight="false" outlineLevel="0" collapsed="false">
      <c r="A10794" s="4" t="s">
        <v>16610</v>
      </c>
      <c r="B10794" s="4" t="s">
        <v>4697</v>
      </c>
      <c r="C10794" s="4" t="s">
        <v>1070</v>
      </c>
      <c r="D10794" s="4" t="n">
        <v>9</v>
      </c>
      <c r="E10794" s="4" t="n">
        <v>230.32</v>
      </c>
      <c r="F10794" s="4" t="n">
        <v>2072.88</v>
      </c>
      <c r="G10794" s="4" t="n">
        <f aca="false">INDEX(Data_Products!$D$2:$D$33,MATCH(C10794,Data_Products!$A$2:$A$33,0))</f>
        <v>161.64</v>
      </c>
      <c r="H10794" s="4" t="str">
        <f aca="false">INDEX(Data_Products!$C$2:$C$33,MATCH(C10794,Data_Products!$A$2:$A$33,0))</f>
        <v>Landscaping</v>
      </c>
      <c r="I10794" s="10" t="n">
        <f aca="false">D10794*(E10794-G10794)</f>
        <v>618.12</v>
      </c>
      <c r="J10794" s="11" t="n">
        <f aca="false">IFERROR(I10794/F10794,0)</f>
        <v>0.298193817297673</v>
      </c>
      <c r="K10794" s="4" t="str">
        <f aca="false">IFERROR(INDEX(Data_Orders!$F$2:$F$4727,MATCH(B10794,Data_Orders!$A$2:$A$4727,0)),"")</f>
        <v>Retail</v>
      </c>
      <c r="L10794" s="4" t="str">
        <f aca="false">IFERROR(INDEX(Data_Orders!$D$2:$D$4727,MATCH(B10794,Data_Orders!$A$2:$A$4727,0)),"")</f>
        <v>Leicester</v>
      </c>
    </row>
    <row r="10795" customFormat="false" ht="15" hidden="false" customHeight="false" outlineLevel="0" collapsed="false">
      <c r="A10795" s="4" t="s">
        <v>16611</v>
      </c>
      <c r="B10795" s="4" t="s">
        <v>4697</v>
      </c>
      <c r="C10795" s="4" t="s">
        <v>1010</v>
      </c>
      <c r="D10795" s="4" t="n">
        <v>16</v>
      </c>
      <c r="E10795" s="4" t="n">
        <v>135.95</v>
      </c>
      <c r="F10795" s="4" t="n">
        <v>2175.2</v>
      </c>
      <c r="G10795" s="4" t="n">
        <f aca="false">INDEX(Data_Products!$D$2:$D$33,MATCH(C10795,Data_Products!$A$2:$A$33,0))</f>
        <v>111.1</v>
      </c>
      <c r="H10795" s="4" t="str">
        <f aca="false">INDEX(Data_Products!$C$2:$C$33,MATCH(C10795,Data_Products!$A$2:$A$33,0))</f>
        <v>Timber</v>
      </c>
      <c r="I10795" s="10" t="n">
        <f aca="false">D10795*(E10795-G10795)</f>
        <v>397.6</v>
      </c>
      <c r="J10795" s="11" t="n">
        <f aca="false">IFERROR(I10795/F10795,0)</f>
        <v>0.18278778962854</v>
      </c>
      <c r="K10795" s="4" t="str">
        <f aca="false">IFERROR(INDEX(Data_Orders!$F$2:$F$4727,MATCH(B10795,Data_Orders!$A$2:$A$4727,0)),"")</f>
        <v>Retail</v>
      </c>
      <c r="L10795" s="4" t="str">
        <f aca="false">IFERROR(INDEX(Data_Orders!$D$2:$D$4727,MATCH(B10795,Data_Orders!$A$2:$A$4727,0)),"")</f>
        <v>Leicester</v>
      </c>
    </row>
    <row r="10796" customFormat="false" ht="15" hidden="false" customHeight="false" outlineLevel="0" collapsed="false">
      <c r="A10796" s="4" t="s">
        <v>16612</v>
      </c>
      <c r="B10796" s="4" t="s">
        <v>4697</v>
      </c>
      <c r="C10796" s="4" t="s">
        <v>1032</v>
      </c>
      <c r="D10796" s="4" t="n">
        <v>8</v>
      </c>
      <c r="E10796" s="4" t="n">
        <v>99.65</v>
      </c>
      <c r="F10796" s="4" t="n">
        <v>797.2</v>
      </c>
      <c r="G10796" s="4" t="n">
        <f aca="false">INDEX(Data_Products!$D$2:$D$33,MATCH(C10796,Data_Products!$A$2:$A$33,0))</f>
        <v>58.26</v>
      </c>
      <c r="H10796" s="4" t="str">
        <f aca="false">INDEX(Data_Products!$C$2:$C$33,MATCH(C10796,Data_Products!$A$2:$A$33,0))</f>
        <v>Insulation</v>
      </c>
      <c r="I10796" s="10" t="n">
        <f aca="false">D10796*(E10796-G10796)</f>
        <v>331.12</v>
      </c>
      <c r="J10796" s="11" t="n">
        <f aca="false">IFERROR(I10796/F10796,0)</f>
        <v>0.415353738083292</v>
      </c>
      <c r="K10796" s="4" t="str">
        <f aca="false">IFERROR(INDEX(Data_Orders!$F$2:$F$4727,MATCH(B10796,Data_Orders!$A$2:$A$4727,0)),"")</f>
        <v>Retail</v>
      </c>
      <c r="L10796" s="4" t="str">
        <f aca="false">IFERROR(INDEX(Data_Orders!$D$2:$D$4727,MATCH(B10796,Data_Orders!$A$2:$A$4727,0)),"")</f>
        <v>Leicester</v>
      </c>
    </row>
    <row r="10797" customFormat="false" ht="15" hidden="false" customHeight="false" outlineLevel="0" collapsed="false">
      <c r="A10797" s="4" t="s">
        <v>16613</v>
      </c>
      <c r="B10797" s="4" t="s">
        <v>4698</v>
      </c>
      <c r="C10797" s="4" t="s">
        <v>1039</v>
      </c>
      <c r="D10797" s="4" t="n">
        <v>9</v>
      </c>
      <c r="E10797" s="4" t="n">
        <v>160.41</v>
      </c>
      <c r="F10797" s="4" t="n">
        <v>1443.69</v>
      </c>
      <c r="G10797" s="4" t="n">
        <f aca="false">INDEX(Data_Products!$D$2:$D$33,MATCH(C10797,Data_Products!$A$2:$A$33,0))</f>
        <v>99.74</v>
      </c>
      <c r="H10797" s="4" t="str">
        <f aca="false">INDEX(Data_Products!$C$2:$C$33,MATCH(C10797,Data_Products!$A$2:$A$33,0))</f>
        <v>Insulation</v>
      </c>
      <c r="I10797" s="10" t="n">
        <f aca="false">D10797*(E10797-G10797)</f>
        <v>546.03</v>
      </c>
      <c r="J10797" s="11" t="n">
        <f aca="false">IFERROR(I10797/F10797,0)</f>
        <v>0.378218315566361</v>
      </c>
      <c r="K10797" s="4" t="str">
        <f aca="false">IFERROR(INDEX(Data_Orders!$F$2:$F$4727,MATCH(B10797,Data_Orders!$A$2:$A$4727,0)),"")</f>
        <v>Retail</v>
      </c>
      <c r="L10797" s="4" t="str">
        <f aca="false">IFERROR(INDEX(Data_Orders!$D$2:$D$4727,MATCH(B10797,Data_Orders!$A$2:$A$4727,0)),"")</f>
        <v>Leicester</v>
      </c>
    </row>
    <row r="10798" customFormat="false" ht="15" hidden="false" customHeight="false" outlineLevel="0" collapsed="false">
      <c r="A10798" s="4" t="s">
        <v>16614</v>
      </c>
      <c r="B10798" s="4" t="s">
        <v>4698</v>
      </c>
      <c r="C10798" s="4" t="s">
        <v>1021</v>
      </c>
      <c r="D10798" s="4" t="n">
        <v>2</v>
      </c>
      <c r="E10798" s="4" t="n">
        <v>73.76</v>
      </c>
      <c r="F10798" s="4" t="n">
        <v>147.52</v>
      </c>
      <c r="G10798" s="4" t="n">
        <f aca="false">INDEX(Data_Products!$D$2:$D$33,MATCH(C10798,Data_Products!$A$2:$A$33,0))</f>
        <v>51.51</v>
      </c>
      <c r="H10798" s="4" t="str">
        <f aca="false">INDEX(Data_Products!$C$2:$C$33,MATCH(C10798,Data_Products!$A$2:$A$33,0))</f>
        <v>Cement &amp; Aggregates</v>
      </c>
      <c r="I10798" s="10" t="n">
        <f aca="false">D10798*(E10798-G10798)</f>
        <v>44.5</v>
      </c>
      <c r="J10798" s="11" t="n">
        <f aca="false">IFERROR(I10798/F10798,0)</f>
        <v>0.301654013015184</v>
      </c>
      <c r="K10798" s="4" t="str">
        <f aca="false">IFERROR(INDEX(Data_Orders!$F$2:$F$4727,MATCH(B10798,Data_Orders!$A$2:$A$4727,0)),"")</f>
        <v>Retail</v>
      </c>
      <c r="L10798" s="4" t="str">
        <f aca="false">IFERROR(INDEX(Data_Orders!$D$2:$D$4727,MATCH(B10798,Data_Orders!$A$2:$A$4727,0)),"")</f>
        <v>Leicester</v>
      </c>
    </row>
    <row r="10799" customFormat="false" ht="15" hidden="false" customHeight="false" outlineLevel="0" collapsed="false">
      <c r="A10799" s="4" t="s">
        <v>16615</v>
      </c>
      <c r="B10799" s="4" t="s">
        <v>4698</v>
      </c>
      <c r="C10799" s="4" t="s">
        <v>1075</v>
      </c>
      <c r="D10799" s="4" t="n">
        <v>12</v>
      </c>
      <c r="E10799" s="4" t="n">
        <v>98.61</v>
      </c>
      <c r="F10799" s="4" t="n">
        <v>1183.32</v>
      </c>
      <c r="G10799" s="4" t="n">
        <f aca="false">INDEX(Data_Products!$D$2:$D$33,MATCH(C10799,Data_Products!$A$2:$A$33,0))</f>
        <v>74.84</v>
      </c>
      <c r="H10799" s="4" t="str">
        <f aca="false">INDEX(Data_Products!$C$2:$C$33,MATCH(C10799,Data_Products!$A$2:$A$33,0))</f>
        <v>Landscaping</v>
      </c>
      <c r="I10799" s="10" t="n">
        <f aca="false">D10799*(E10799-G10799)</f>
        <v>285.24</v>
      </c>
      <c r="J10799" s="11" t="n">
        <f aca="false">IFERROR(I10799/F10799,0)</f>
        <v>0.24105060338708</v>
      </c>
      <c r="K10799" s="4" t="str">
        <f aca="false">IFERROR(INDEX(Data_Orders!$F$2:$F$4727,MATCH(B10799,Data_Orders!$A$2:$A$4727,0)),"")</f>
        <v>Retail</v>
      </c>
      <c r="L10799" s="4" t="str">
        <f aca="false">IFERROR(INDEX(Data_Orders!$D$2:$D$4727,MATCH(B10799,Data_Orders!$A$2:$A$4727,0)),"")</f>
        <v>Leicester</v>
      </c>
    </row>
    <row r="10800" customFormat="false" ht="15" hidden="false" customHeight="false" outlineLevel="0" collapsed="false">
      <c r="A10800" s="4" t="s">
        <v>16616</v>
      </c>
      <c r="B10800" s="4" t="s">
        <v>4698</v>
      </c>
      <c r="C10800" s="4" t="s">
        <v>1019</v>
      </c>
      <c r="D10800" s="4" t="n">
        <v>3</v>
      </c>
      <c r="E10800" s="4" t="n">
        <v>79.76</v>
      </c>
      <c r="F10800" s="4" t="n">
        <v>239.28</v>
      </c>
      <c r="G10800" s="4" t="n">
        <f aca="false">INDEX(Data_Products!$D$2:$D$33,MATCH(C10800,Data_Products!$A$2:$A$33,0))</f>
        <v>59.07</v>
      </c>
      <c r="H10800" s="4" t="str">
        <f aca="false">INDEX(Data_Products!$C$2:$C$33,MATCH(C10800,Data_Products!$A$2:$A$33,0))</f>
        <v>Timber</v>
      </c>
      <c r="I10800" s="10" t="n">
        <f aca="false">D10800*(E10800-G10800)</f>
        <v>62.07</v>
      </c>
      <c r="J10800" s="11" t="n">
        <f aca="false">IFERROR(I10800/F10800,0)</f>
        <v>0.259403209628887</v>
      </c>
      <c r="K10800" s="4" t="str">
        <f aca="false">IFERROR(INDEX(Data_Orders!$F$2:$F$4727,MATCH(B10800,Data_Orders!$A$2:$A$4727,0)),"")</f>
        <v>Retail</v>
      </c>
      <c r="L10800" s="4" t="str">
        <f aca="false">IFERROR(INDEX(Data_Orders!$D$2:$D$4727,MATCH(B10800,Data_Orders!$A$2:$A$4727,0)),"")</f>
        <v>Leicester</v>
      </c>
    </row>
    <row r="10801" customFormat="false" ht="15" hidden="false" customHeight="false" outlineLevel="0" collapsed="false">
      <c r="A10801" s="4" t="s">
        <v>16617</v>
      </c>
      <c r="B10801" s="4" t="s">
        <v>4698</v>
      </c>
      <c r="C10801" s="4" t="s">
        <v>1015</v>
      </c>
      <c r="D10801" s="4" t="n">
        <v>7</v>
      </c>
      <c r="E10801" s="4" t="n">
        <v>122.01</v>
      </c>
      <c r="F10801" s="4" t="n">
        <v>854.07</v>
      </c>
      <c r="G10801" s="4" t="n">
        <f aca="false">INDEX(Data_Products!$D$2:$D$33,MATCH(C10801,Data_Products!$A$2:$A$33,0))</f>
        <v>85.53</v>
      </c>
      <c r="H10801" s="4" t="str">
        <f aca="false">INDEX(Data_Products!$C$2:$C$33,MATCH(C10801,Data_Products!$A$2:$A$33,0))</f>
        <v>Timber</v>
      </c>
      <c r="I10801" s="10" t="n">
        <f aca="false">D10801*(E10801-G10801)</f>
        <v>255.36</v>
      </c>
      <c r="J10801" s="11" t="n">
        <f aca="false">IFERROR(I10801/F10801,0)</f>
        <v>0.298991885910991</v>
      </c>
      <c r="K10801" s="4" t="str">
        <f aca="false">IFERROR(INDEX(Data_Orders!$F$2:$F$4727,MATCH(B10801,Data_Orders!$A$2:$A$4727,0)),"")</f>
        <v>Retail</v>
      </c>
      <c r="L10801" s="4" t="str">
        <f aca="false">IFERROR(INDEX(Data_Orders!$D$2:$D$4727,MATCH(B10801,Data_Orders!$A$2:$A$4727,0)),"")</f>
        <v>Leicester</v>
      </c>
    </row>
    <row r="10802" customFormat="false" ht="15" hidden="false" customHeight="false" outlineLevel="0" collapsed="false">
      <c r="A10802" s="4" t="s">
        <v>16618</v>
      </c>
      <c r="B10802" s="4" t="s">
        <v>4699</v>
      </c>
      <c r="C10802" s="4" t="s">
        <v>1048</v>
      </c>
      <c r="D10802" s="4" t="n">
        <v>13</v>
      </c>
      <c r="E10802" s="4" t="n">
        <v>112.72</v>
      </c>
      <c r="F10802" s="4" t="n">
        <v>1465.36</v>
      </c>
      <c r="G10802" s="4" t="n">
        <f aca="false">INDEX(Data_Products!$D$2:$D$33,MATCH(C10802,Data_Products!$A$2:$A$33,0))</f>
        <v>83.21</v>
      </c>
      <c r="H10802" s="4" t="str">
        <f aca="false">INDEX(Data_Products!$C$2:$C$33,MATCH(C10802,Data_Products!$A$2:$A$33,0))</f>
        <v>Tools &amp; Fixings</v>
      </c>
      <c r="I10802" s="10" t="n">
        <f aca="false">D10802*(E10802-G10802)</f>
        <v>383.63</v>
      </c>
      <c r="J10802" s="11" t="n">
        <f aca="false">IFERROR(I10802/F10802,0)</f>
        <v>0.261799148332151</v>
      </c>
      <c r="K10802" s="4" t="str">
        <f aca="false">IFERROR(INDEX(Data_Orders!$F$2:$F$4727,MATCH(B10802,Data_Orders!$A$2:$A$4727,0)),"")</f>
        <v>Retail</v>
      </c>
      <c r="L10802" s="4" t="str">
        <f aca="false">IFERROR(INDEX(Data_Orders!$D$2:$D$4727,MATCH(B10802,Data_Orders!$A$2:$A$4727,0)),"")</f>
        <v>Leicester</v>
      </c>
    </row>
    <row r="10803" customFormat="false" ht="15" hidden="false" customHeight="false" outlineLevel="0" collapsed="false">
      <c r="A10803" s="4" t="s">
        <v>16619</v>
      </c>
      <c r="B10803" s="4" t="s">
        <v>4700</v>
      </c>
      <c r="C10803" s="4" t="s">
        <v>1030</v>
      </c>
      <c r="D10803" s="4" t="n">
        <v>16</v>
      </c>
      <c r="E10803" s="4" t="n">
        <v>25.23</v>
      </c>
      <c r="F10803" s="4" t="n">
        <v>403.68</v>
      </c>
      <c r="G10803" s="4" t="n">
        <f aca="false">INDEX(Data_Products!$D$2:$D$33,MATCH(C10803,Data_Products!$A$2:$A$33,0))</f>
        <v>17.67</v>
      </c>
      <c r="H10803" s="4" t="str">
        <f aca="false">INDEX(Data_Products!$C$2:$C$33,MATCH(C10803,Data_Products!$A$2:$A$33,0))</f>
        <v>Cement &amp; Aggregates</v>
      </c>
      <c r="I10803" s="10" t="n">
        <f aca="false">D10803*(E10803-G10803)</f>
        <v>120.96</v>
      </c>
      <c r="J10803" s="11" t="n">
        <f aca="false">IFERROR(I10803/F10803,0)</f>
        <v>0.299643281807372</v>
      </c>
      <c r="K10803" s="4" t="str">
        <f aca="false">IFERROR(INDEX(Data_Orders!$F$2:$F$4727,MATCH(B10803,Data_Orders!$A$2:$A$4727,0)),"")</f>
        <v>Retail</v>
      </c>
      <c r="L10803" s="4" t="str">
        <f aca="false">IFERROR(INDEX(Data_Orders!$D$2:$D$4727,MATCH(B10803,Data_Orders!$A$2:$A$4727,0)),"")</f>
        <v>Leicester</v>
      </c>
    </row>
    <row r="10804" customFormat="false" ht="15" hidden="false" customHeight="false" outlineLevel="0" collapsed="false">
      <c r="A10804" s="4" t="s">
        <v>16620</v>
      </c>
      <c r="B10804" s="4" t="s">
        <v>4701</v>
      </c>
      <c r="C10804" s="4" t="s">
        <v>1070</v>
      </c>
      <c r="D10804" s="4" t="n">
        <v>19</v>
      </c>
      <c r="E10804" s="4" t="n">
        <v>230.32</v>
      </c>
      <c r="F10804" s="4" t="n">
        <v>4376.08</v>
      </c>
      <c r="G10804" s="4" t="n">
        <f aca="false">INDEX(Data_Products!$D$2:$D$33,MATCH(C10804,Data_Products!$A$2:$A$33,0))</f>
        <v>161.64</v>
      </c>
      <c r="H10804" s="4" t="str">
        <f aca="false">INDEX(Data_Products!$C$2:$C$33,MATCH(C10804,Data_Products!$A$2:$A$33,0))</f>
        <v>Landscaping</v>
      </c>
      <c r="I10804" s="10" t="n">
        <f aca="false">D10804*(E10804-G10804)</f>
        <v>1304.92</v>
      </c>
      <c r="J10804" s="11" t="n">
        <f aca="false">IFERROR(I10804/F10804,0)</f>
        <v>0.298193817297673</v>
      </c>
      <c r="K10804" s="4" t="str">
        <f aca="false">IFERROR(INDEX(Data_Orders!$F$2:$F$4727,MATCH(B10804,Data_Orders!$A$2:$A$4727,0)),"")</f>
        <v>Retail</v>
      </c>
      <c r="L10804" s="4" t="str">
        <f aca="false">IFERROR(INDEX(Data_Orders!$D$2:$D$4727,MATCH(B10804,Data_Orders!$A$2:$A$4727,0)),"")</f>
        <v>Leicester</v>
      </c>
    </row>
    <row r="10805" customFormat="false" ht="15" hidden="false" customHeight="false" outlineLevel="0" collapsed="false">
      <c r="A10805" s="4" t="s">
        <v>16621</v>
      </c>
      <c r="B10805" s="4" t="s">
        <v>4701</v>
      </c>
      <c r="C10805" s="4" t="s">
        <v>1026</v>
      </c>
      <c r="D10805" s="4" t="n">
        <v>3</v>
      </c>
      <c r="E10805" s="4" t="n">
        <v>184.05</v>
      </c>
      <c r="F10805" s="4" t="n">
        <v>552.15</v>
      </c>
      <c r="G10805" s="4" t="n">
        <f aca="false">INDEX(Data_Products!$D$2:$D$33,MATCH(C10805,Data_Products!$A$2:$A$33,0))</f>
        <v>147.44</v>
      </c>
      <c r="H10805" s="4" t="str">
        <f aca="false">INDEX(Data_Products!$C$2:$C$33,MATCH(C10805,Data_Products!$A$2:$A$33,0))</f>
        <v>Cement &amp; Aggregates</v>
      </c>
      <c r="I10805" s="10" t="n">
        <f aca="false">D10805*(E10805-G10805)</f>
        <v>109.83</v>
      </c>
      <c r="J10805" s="11" t="n">
        <f aca="false">IFERROR(I10805/F10805,0)</f>
        <v>0.19891333876664</v>
      </c>
      <c r="K10805" s="4" t="str">
        <f aca="false">IFERROR(INDEX(Data_Orders!$F$2:$F$4727,MATCH(B10805,Data_Orders!$A$2:$A$4727,0)),"")</f>
        <v>Retail</v>
      </c>
      <c r="L10805" s="4" t="str">
        <f aca="false">IFERROR(INDEX(Data_Orders!$D$2:$D$4727,MATCH(B10805,Data_Orders!$A$2:$A$4727,0)),"")</f>
        <v>Leicester</v>
      </c>
    </row>
    <row r="10806" customFormat="false" ht="15" hidden="false" customHeight="false" outlineLevel="0" collapsed="false">
      <c r="A10806" s="4" t="s">
        <v>16622</v>
      </c>
      <c r="B10806" s="4" t="s">
        <v>4701</v>
      </c>
      <c r="C10806" s="4" t="s">
        <v>1024</v>
      </c>
      <c r="D10806" s="4" t="n">
        <v>9</v>
      </c>
      <c r="E10806" s="4" t="n">
        <v>137.14</v>
      </c>
      <c r="F10806" s="4" t="n">
        <v>1234.26</v>
      </c>
      <c r="G10806" s="4" t="n">
        <f aca="false">INDEX(Data_Products!$D$2:$D$33,MATCH(C10806,Data_Products!$A$2:$A$33,0))</f>
        <v>99.99</v>
      </c>
      <c r="H10806" s="4" t="str">
        <f aca="false">INDEX(Data_Products!$C$2:$C$33,MATCH(C10806,Data_Products!$A$2:$A$33,0))</f>
        <v>Cement &amp; Aggregates</v>
      </c>
      <c r="I10806" s="10" t="n">
        <f aca="false">D10806*(E10806-G10806)</f>
        <v>334.35</v>
      </c>
      <c r="J10806" s="11" t="n">
        <f aca="false">IFERROR(I10806/F10806,0)</f>
        <v>0.270891060230421</v>
      </c>
      <c r="K10806" s="4" t="str">
        <f aca="false">IFERROR(INDEX(Data_Orders!$F$2:$F$4727,MATCH(B10806,Data_Orders!$A$2:$A$4727,0)),"")</f>
        <v>Retail</v>
      </c>
      <c r="L10806" s="4" t="str">
        <f aca="false">IFERROR(INDEX(Data_Orders!$D$2:$D$4727,MATCH(B10806,Data_Orders!$A$2:$A$4727,0)),"")</f>
        <v>Leicester</v>
      </c>
    </row>
    <row r="10807" customFormat="false" ht="15" hidden="false" customHeight="false" outlineLevel="0" collapsed="false">
      <c r="A10807" s="4" t="s">
        <v>16623</v>
      </c>
      <c r="B10807" s="4" t="s">
        <v>4701</v>
      </c>
      <c r="C10807" s="4" t="s">
        <v>1048</v>
      </c>
      <c r="D10807" s="4" t="n">
        <v>15</v>
      </c>
      <c r="E10807" s="4" t="n">
        <v>112.72</v>
      </c>
      <c r="F10807" s="4" t="n">
        <v>1690.8</v>
      </c>
      <c r="G10807" s="4" t="n">
        <f aca="false">INDEX(Data_Products!$D$2:$D$33,MATCH(C10807,Data_Products!$A$2:$A$33,0))</f>
        <v>83.21</v>
      </c>
      <c r="H10807" s="4" t="str">
        <f aca="false">INDEX(Data_Products!$C$2:$C$33,MATCH(C10807,Data_Products!$A$2:$A$33,0))</f>
        <v>Tools &amp; Fixings</v>
      </c>
      <c r="I10807" s="10" t="n">
        <f aca="false">D10807*(E10807-G10807)</f>
        <v>442.65</v>
      </c>
      <c r="J10807" s="11" t="n">
        <f aca="false">IFERROR(I10807/F10807,0)</f>
        <v>0.261799148332151</v>
      </c>
      <c r="K10807" s="4" t="str">
        <f aca="false">IFERROR(INDEX(Data_Orders!$F$2:$F$4727,MATCH(B10807,Data_Orders!$A$2:$A$4727,0)),"")</f>
        <v>Retail</v>
      </c>
      <c r="L10807" s="4" t="str">
        <f aca="false">IFERROR(INDEX(Data_Orders!$D$2:$D$4727,MATCH(B10807,Data_Orders!$A$2:$A$4727,0)),"")</f>
        <v>Leicester</v>
      </c>
    </row>
    <row r="10808" customFormat="false" ht="15" hidden="false" customHeight="false" outlineLevel="0" collapsed="false">
      <c r="A10808" s="4" t="s">
        <v>16624</v>
      </c>
      <c r="B10808" s="4" t="s">
        <v>4702</v>
      </c>
      <c r="C10808" s="4" t="s">
        <v>1032</v>
      </c>
      <c r="D10808" s="4" t="n">
        <v>10</v>
      </c>
      <c r="E10808" s="4" t="n">
        <v>99.65</v>
      </c>
      <c r="F10808" s="4" t="n">
        <v>996.5</v>
      </c>
      <c r="G10808" s="4" t="n">
        <f aca="false">INDEX(Data_Products!$D$2:$D$33,MATCH(C10808,Data_Products!$A$2:$A$33,0))</f>
        <v>58.26</v>
      </c>
      <c r="H10808" s="4" t="str">
        <f aca="false">INDEX(Data_Products!$C$2:$C$33,MATCH(C10808,Data_Products!$A$2:$A$33,0))</f>
        <v>Insulation</v>
      </c>
      <c r="I10808" s="10" t="n">
        <f aca="false">D10808*(E10808-G10808)</f>
        <v>413.9</v>
      </c>
      <c r="J10808" s="11" t="n">
        <f aca="false">IFERROR(I10808/F10808,0)</f>
        <v>0.415353738083292</v>
      </c>
      <c r="K10808" s="4" t="str">
        <f aca="false">IFERROR(INDEX(Data_Orders!$F$2:$F$4727,MATCH(B10808,Data_Orders!$A$2:$A$4727,0)),"")</f>
        <v>Retail</v>
      </c>
      <c r="L10808" s="4" t="str">
        <f aca="false">IFERROR(INDEX(Data_Orders!$D$2:$D$4727,MATCH(B10808,Data_Orders!$A$2:$A$4727,0)),"")</f>
        <v>Leicester</v>
      </c>
    </row>
    <row r="10809" customFormat="false" ht="15" hidden="false" customHeight="false" outlineLevel="0" collapsed="false">
      <c r="A10809" s="4" t="s">
        <v>16625</v>
      </c>
      <c r="B10809" s="4" t="s">
        <v>4702</v>
      </c>
      <c r="C10809" s="4" t="s">
        <v>1021</v>
      </c>
      <c r="D10809" s="4" t="n">
        <v>5</v>
      </c>
      <c r="E10809" s="4" t="n">
        <v>73.76</v>
      </c>
      <c r="F10809" s="4" t="n">
        <v>368.8</v>
      </c>
      <c r="G10809" s="4" t="n">
        <f aca="false">INDEX(Data_Products!$D$2:$D$33,MATCH(C10809,Data_Products!$A$2:$A$33,0))</f>
        <v>51.51</v>
      </c>
      <c r="H10809" s="4" t="str">
        <f aca="false">INDEX(Data_Products!$C$2:$C$33,MATCH(C10809,Data_Products!$A$2:$A$33,0))</f>
        <v>Cement &amp; Aggregates</v>
      </c>
      <c r="I10809" s="10" t="n">
        <f aca="false">D10809*(E10809-G10809)</f>
        <v>111.25</v>
      </c>
      <c r="J10809" s="11" t="n">
        <f aca="false">IFERROR(I10809/F10809,0)</f>
        <v>0.301654013015184</v>
      </c>
      <c r="K10809" s="4" t="str">
        <f aca="false">IFERROR(INDEX(Data_Orders!$F$2:$F$4727,MATCH(B10809,Data_Orders!$A$2:$A$4727,0)),"")</f>
        <v>Retail</v>
      </c>
      <c r="L10809" s="4" t="str">
        <f aca="false">IFERROR(INDEX(Data_Orders!$D$2:$D$4727,MATCH(B10809,Data_Orders!$A$2:$A$4727,0)),"")</f>
        <v>Leicester</v>
      </c>
    </row>
    <row r="10810" customFormat="false" ht="15" hidden="false" customHeight="false" outlineLevel="0" collapsed="false">
      <c r="A10810" s="4" t="s">
        <v>16626</v>
      </c>
      <c r="B10810" s="4" t="s">
        <v>4702</v>
      </c>
      <c r="C10810" s="4" t="s">
        <v>1028</v>
      </c>
      <c r="D10810" s="4" t="n">
        <v>1</v>
      </c>
      <c r="E10810" s="4" t="n">
        <v>118.79</v>
      </c>
      <c r="F10810" s="4" t="n">
        <v>118.79</v>
      </c>
      <c r="G10810" s="4" t="n">
        <f aca="false">INDEX(Data_Products!$D$2:$D$33,MATCH(C10810,Data_Products!$A$2:$A$33,0))</f>
        <v>81.07</v>
      </c>
      <c r="H10810" s="4" t="str">
        <f aca="false">INDEX(Data_Products!$C$2:$C$33,MATCH(C10810,Data_Products!$A$2:$A$33,0))</f>
        <v>Cement &amp; Aggregates</v>
      </c>
      <c r="I10810" s="10" t="n">
        <f aca="false">D10810*(E10810-G10810)</f>
        <v>37.72</v>
      </c>
      <c r="J10810" s="11" t="n">
        <f aca="false">IFERROR(I10810/F10810,0)</f>
        <v>0.317535146056065</v>
      </c>
      <c r="K10810" s="4" t="str">
        <f aca="false">IFERROR(INDEX(Data_Orders!$F$2:$F$4727,MATCH(B10810,Data_Orders!$A$2:$A$4727,0)),"")</f>
        <v>Retail</v>
      </c>
      <c r="L10810" s="4" t="str">
        <f aca="false">IFERROR(INDEX(Data_Orders!$D$2:$D$4727,MATCH(B10810,Data_Orders!$A$2:$A$4727,0)),"")</f>
        <v>Leicester</v>
      </c>
    </row>
    <row r="10811" customFormat="false" ht="15" hidden="false" customHeight="false" outlineLevel="0" collapsed="false">
      <c r="A10811" s="4" t="s">
        <v>16627</v>
      </c>
      <c r="B10811" s="4" t="s">
        <v>4702</v>
      </c>
      <c r="C10811" s="4" t="s">
        <v>1041</v>
      </c>
      <c r="D10811" s="4" t="n">
        <v>7</v>
      </c>
      <c r="E10811" s="4" t="n">
        <v>242.75</v>
      </c>
      <c r="F10811" s="4" t="n">
        <v>1699.25</v>
      </c>
      <c r="G10811" s="4" t="n">
        <f aca="false">INDEX(Data_Products!$D$2:$D$33,MATCH(C10811,Data_Products!$A$2:$A$33,0))</f>
        <v>142.94</v>
      </c>
      <c r="H10811" s="4" t="str">
        <f aca="false">INDEX(Data_Products!$C$2:$C$33,MATCH(C10811,Data_Products!$A$2:$A$33,0))</f>
        <v>Tools &amp; Fixings</v>
      </c>
      <c r="I10811" s="10" t="n">
        <f aca="false">D10811*(E10811-G10811)</f>
        <v>698.67</v>
      </c>
      <c r="J10811" s="11" t="n">
        <f aca="false">IFERROR(I10811/F10811,0)</f>
        <v>0.411163748712667</v>
      </c>
      <c r="K10811" s="4" t="str">
        <f aca="false">IFERROR(INDEX(Data_Orders!$F$2:$F$4727,MATCH(B10811,Data_Orders!$A$2:$A$4727,0)),"")</f>
        <v>Retail</v>
      </c>
      <c r="L10811" s="4" t="str">
        <f aca="false">IFERROR(INDEX(Data_Orders!$D$2:$D$4727,MATCH(B10811,Data_Orders!$A$2:$A$4727,0)),"")</f>
        <v>Leicester</v>
      </c>
    </row>
    <row r="10812" customFormat="false" ht="15" hidden="false" customHeight="false" outlineLevel="0" collapsed="false">
      <c r="A10812" s="4" t="s">
        <v>16628</v>
      </c>
      <c r="B10812" s="4" t="s">
        <v>4702</v>
      </c>
      <c r="C10812" s="4" t="s">
        <v>1030</v>
      </c>
      <c r="D10812" s="4" t="n">
        <v>11</v>
      </c>
      <c r="E10812" s="4" t="n">
        <v>25.23</v>
      </c>
      <c r="F10812" s="4" t="n">
        <v>277.53</v>
      </c>
      <c r="G10812" s="4" t="n">
        <f aca="false">INDEX(Data_Products!$D$2:$D$33,MATCH(C10812,Data_Products!$A$2:$A$33,0))</f>
        <v>17.67</v>
      </c>
      <c r="H10812" s="4" t="str">
        <f aca="false">INDEX(Data_Products!$C$2:$C$33,MATCH(C10812,Data_Products!$A$2:$A$33,0))</f>
        <v>Cement &amp; Aggregates</v>
      </c>
      <c r="I10812" s="10" t="n">
        <f aca="false">D10812*(E10812-G10812)</f>
        <v>83.16</v>
      </c>
      <c r="J10812" s="11" t="n">
        <f aca="false">IFERROR(I10812/F10812,0)</f>
        <v>0.299643281807372</v>
      </c>
      <c r="K10812" s="4" t="str">
        <f aca="false">IFERROR(INDEX(Data_Orders!$F$2:$F$4727,MATCH(B10812,Data_Orders!$A$2:$A$4727,0)),"")</f>
        <v>Retail</v>
      </c>
      <c r="L10812" s="4" t="str">
        <f aca="false">IFERROR(INDEX(Data_Orders!$D$2:$D$4727,MATCH(B10812,Data_Orders!$A$2:$A$4727,0)),"")</f>
        <v>Leicester</v>
      </c>
    </row>
    <row r="10813" customFormat="false" ht="15" hidden="false" customHeight="false" outlineLevel="0" collapsed="false">
      <c r="A10813" s="4" t="s">
        <v>16629</v>
      </c>
      <c r="B10813" s="4" t="s">
        <v>4703</v>
      </c>
      <c r="C10813" s="4" t="s">
        <v>1030</v>
      </c>
      <c r="D10813" s="4" t="n">
        <v>6</v>
      </c>
      <c r="E10813" s="4" t="n">
        <v>25.23</v>
      </c>
      <c r="F10813" s="4" t="n">
        <v>151.38</v>
      </c>
      <c r="G10813" s="4" t="n">
        <f aca="false">INDEX(Data_Products!$D$2:$D$33,MATCH(C10813,Data_Products!$A$2:$A$33,0))</f>
        <v>17.67</v>
      </c>
      <c r="H10813" s="4" t="str">
        <f aca="false">INDEX(Data_Products!$C$2:$C$33,MATCH(C10813,Data_Products!$A$2:$A$33,0))</f>
        <v>Cement &amp; Aggregates</v>
      </c>
      <c r="I10813" s="10" t="n">
        <f aca="false">D10813*(E10813-G10813)</f>
        <v>45.36</v>
      </c>
      <c r="J10813" s="11" t="n">
        <f aca="false">IFERROR(I10813/F10813,0)</f>
        <v>0.299643281807372</v>
      </c>
      <c r="K10813" s="4" t="str">
        <f aca="false">IFERROR(INDEX(Data_Orders!$F$2:$F$4727,MATCH(B10813,Data_Orders!$A$2:$A$4727,0)),"")</f>
        <v>Retail</v>
      </c>
      <c r="L10813" s="4" t="str">
        <f aca="false">IFERROR(INDEX(Data_Orders!$D$2:$D$4727,MATCH(B10813,Data_Orders!$A$2:$A$4727,0)),"")</f>
        <v>Leicester</v>
      </c>
    </row>
    <row r="10814" customFormat="false" ht="15" hidden="false" customHeight="false" outlineLevel="0" collapsed="false">
      <c r="A10814" s="4" t="s">
        <v>16630</v>
      </c>
      <c r="B10814" s="4" t="s">
        <v>4703</v>
      </c>
      <c r="C10814" s="4" t="s">
        <v>1017</v>
      </c>
      <c r="D10814" s="4" t="n">
        <v>8</v>
      </c>
      <c r="E10814" s="4" t="n">
        <v>49.15</v>
      </c>
      <c r="F10814" s="4" t="n">
        <v>393.2</v>
      </c>
      <c r="G10814" s="4" t="n">
        <f aca="false">INDEX(Data_Products!$D$2:$D$33,MATCH(C10814,Data_Products!$A$2:$A$33,0))</f>
        <v>31.44</v>
      </c>
      <c r="H10814" s="4" t="str">
        <f aca="false">INDEX(Data_Products!$C$2:$C$33,MATCH(C10814,Data_Products!$A$2:$A$33,0))</f>
        <v>Timber</v>
      </c>
      <c r="I10814" s="10" t="n">
        <f aca="false">D10814*(E10814-G10814)</f>
        <v>141.68</v>
      </c>
      <c r="J10814" s="11" t="n">
        <f aca="false">IFERROR(I10814/F10814,0)</f>
        <v>0.360325534079349</v>
      </c>
      <c r="K10814" s="4" t="str">
        <f aca="false">IFERROR(INDEX(Data_Orders!$F$2:$F$4727,MATCH(B10814,Data_Orders!$A$2:$A$4727,0)),"")</f>
        <v>Retail</v>
      </c>
      <c r="L10814" s="4" t="str">
        <f aca="false">IFERROR(INDEX(Data_Orders!$D$2:$D$4727,MATCH(B10814,Data_Orders!$A$2:$A$4727,0)),"")</f>
        <v>Leicester</v>
      </c>
    </row>
    <row r="10815" customFormat="false" ht="15" hidden="false" customHeight="false" outlineLevel="0" collapsed="false">
      <c r="A10815" s="4" t="s">
        <v>16631</v>
      </c>
      <c r="B10815" s="4" t="s">
        <v>4703</v>
      </c>
      <c r="C10815" s="4" t="s">
        <v>1010</v>
      </c>
      <c r="D10815" s="4" t="n">
        <v>17</v>
      </c>
      <c r="E10815" s="4" t="n">
        <v>135.95</v>
      </c>
      <c r="F10815" s="4" t="n">
        <v>2311.15</v>
      </c>
      <c r="G10815" s="4" t="n">
        <f aca="false">INDEX(Data_Products!$D$2:$D$33,MATCH(C10815,Data_Products!$A$2:$A$33,0))</f>
        <v>111.1</v>
      </c>
      <c r="H10815" s="4" t="str">
        <f aca="false">INDEX(Data_Products!$C$2:$C$33,MATCH(C10815,Data_Products!$A$2:$A$33,0))</f>
        <v>Timber</v>
      </c>
      <c r="I10815" s="10" t="n">
        <f aca="false">D10815*(E10815-G10815)</f>
        <v>422.45</v>
      </c>
      <c r="J10815" s="11" t="n">
        <f aca="false">IFERROR(I10815/F10815,0)</f>
        <v>0.18278778962854</v>
      </c>
      <c r="K10815" s="4" t="str">
        <f aca="false">IFERROR(INDEX(Data_Orders!$F$2:$F$4727,MATCH(B10815,Data_Orders!$A$2:$A$4727,0)),"")</f>
        <v>Retail</v>
      </c>
      <c r="L10815" s="4" t="str">
        <f aca="false">IFERROR(INDEX(Data_Orders!$D$2:$D$4727,MATCH(B10815,Data_Orders!$A$2:$A$4727,0)),"")</f>
        <v>Leicester</v>
      </c>
    </row>
    <row r="10816" customFormat="false" ht="15" hidden="false" customHeight="false" outlineLevel="0" collapsed="false">
      <c r="A10816" s="4" t="s">
        <v>16632</v>
      </c>
      <c r="B10816" s="4" t="s">
        <v>4704</v>
      </c>
      <c r="C10816" s="4" t="s">
        <v>1068</v>
      </c>
      <c r="D10816" s="4" t="n">
        <v>3</v>
      </c>
      <c r="E10816" s="4" t="n">
        <v>86.28</v>
      </c>
      <c r="F10816" s="4" t="n">
        <v>258.84</v>
      </c>
      <c r="G10816" s="4" t="n">
        <f aca="false">INDEX(Data_Products!$D$2:$D$33,MATCH(C10816,Data_Products!$A$2:$A$33,0))</f>
        <v>68.55</v>
      </c>
      <c r="H10816" s="4" t="str">
        <f aca="false">INDEX(Data_Products!$C$2:$C$33,MATCH(C10816,Data_Products!$A$2:$A$33,0))</f>
        <v>Plumbing &amp; Drainage</v>
      </c>
      <c r="I10816" s="10" t="n">
        <f aca="false">D10816*(E10816-G10816)</f>
        <v>53.19</v>
      </c>
      <c r="J10816" s="11" t="n">
        <f aca="false">IFERROR(I10816/F10816,0)</f>
        <v>0.205493741307371</v>
      </c>
      <c r="K10816" s="4" t="str">
        <f aca="false">IFERROR(INDEX(Data_Orders!$F$2:$F$4727,MATCH(B10816,Data_Orders!$A$2:$A$4727,0)),"")</f>
        <v>Retail</v>
      </c>
      <c r="L10816" s="4" t="str">
        <f aca="false">IFERROR(INDEX(Data_Orders!$D$2:$D$4727,MATCH(B10816,Data_Orders!$A$2:$A$4727,0)),"")</f>
        <v>Leicester</v>
      </c>
    </row>
    <row r="10817" customFormat="false" ht="15" hidden="false" customHeight="false" outlineLevel="0" collapsed="false">
      <c r="A10817" s="4" t="s">
        <v>16633</v>
      </c>
      <c r="B10817" s="4" t="s">
        <v>4704</v>
      </c>
      <c r="C10817" s="4" t="s">
        <v>1035</v>
      </c>
      <c r="D10817" s="4" t="n">
        <v>18</v>
      </c>
      <c r="E10817" s="4" t="n">
        <v>165.07</v>
      </c>
      <c r="F10817" s="4" t="n">
        <v>2971.26</v>
      </c>
      <c r="G10817" s="4" t="n">
        <f aca="false">INDEX(Data_Products!$D$2:$D$33,MATCH(C10817,Data_Products!$A$2:$A$33,0))</f>
        <v>134.65</v>
      </c>
      <c r="H10817" s="4" t="str">
        <f aca="false">INDEX(Data_Products!$C$2:$C$33,MATCH(C10817,Data_Products!$A$2:$A$33,0))</f>
        <v>Insulation</v>
      </c>
      <c r="I10817" s="10" t="n">
        <f aca="false">D10817*(E10817-G10817)</f>
        <v>547.56</v>
      </c>
      <c r="J10817" s="11" t="n">
        <f aca="false">IFERROR(I10817/F10817,0)</f>
        <v>0.184285454655601</v>
      </c>
      <c r="K10817" s="4" t="str">
        <f aca="false">IFERROR(INDEX(Data_Orders!$F$2:$F$4727,MATCH(B10817,Data_Orders!$A$2:$A$4727,0)),"")</f>
        <v>Retail</v>
      </c>
      <c r="L10817" s="4" t="str">
        <f aca="false">IFERROR(INDEX(Data_Orders!$D$2:$D$4727,MATCH(B10817,Data_Orders!$A$2:$A$4727,0)),"")</f>
        <v>Leicester</v>
      </c>
    </row>
    <row r="10818" customFormat="false" ht="15" hidden="false" customHeight="false" outlineLevel="0" collapsed="false">
      <c r="A10818" s="4" t="s">
        <v>16634</v>
      </c>
      <c r="B10818" s="4" t="s">
        <v>4705</v>
      </c>
      <c r="C10818" s="4" t="s">
        <v>1039</v>
      </c>
      <c r="D10818" s="4" t="n">
        <v>16</v>
      </c>
      <c r="E10818" s="4" t="n">
        <v>160.41</v>
      </c>
      <c r="F10818" s="4" t="n">
        <v>2566.56</v>
      </c>
      <c r="G10818" s="4" t="n">
        <f aca="false">INDEX(Data_Products!$D$2:$D$33,MATCH(C10818,Data_Products!$A$2:$A$33,0))</f>
        <v>99.74</v>
      </c>
      <c r="H10818" s="4" t="str">
        <f aca="false">INDEX(Data_Products!$C$2:$C$33,MATCH(C10818,Data_Products!$A$2:$A$33,0))</f>
        <v>Insulation</v>
      </c>
      <c r="I10818" s="10" t="n">
        <f aca="false">D10818*(E10818-G10818)</f>
        <v>970.72</v>
      </c>
      <c r="J10818" s="11" t="n">
        <f aca="false">IFERROR(I10818/F10818,0)</f>
        <v>0.378218315566361</v>
      </c>
      <c r="K10818" s="4" t="str">
        <f aca="false">IFERROR(INDEX(Data_Orders!$F$2:$F$4727,MATCH(B10818,Data_Orders!$A$2:$A$4727,0)),"")</f>
        <v>Retail</v>
      </c>
      <c r="L10818" s="4" t="str">
        <f aca="false">IFERROR(INDEX(Data_Orders!$D$2:$D$4727,MATCH(B10818,Data_Orders!$A$2:$A$4727,0)),"")</f>
        <v>Leicester</v>
      </c>
    </row>
    <row r="10819" customFormat="false" ht="15" hidden="false" customHeight="false" outlineLevel="0" collapsed="false">
      <c r="A10819" s="4" t="s">
        <v>16635</v>
      </c>
      <c r="B10819" s="4" t="s">
        <v>4705</v>
      </c>
      <c r="C10819" s="4" t="s">
        <v>1030</v>
      </c>
      <c r="D10819" s="4" t="n">
        <v>16</v>
      </c>
      <c r="E10819" s="4" t="n">
        <v>25.23</v>
      </c>
      <c r="F10819" s="4" t="n">
        <v>403.68</v>
      </c>
      <c r="G10819" s="4" t="n">
        <f aca="false">INDEX(Data_Products!$D$2:$D$33,MATCH(C10819,Data_Products!$A$2:$A$33,0))</f>
        <v>17.67</v>
      </c>
      <c r="H10819" s="4" t="str">
        <f aca="false">INDEX(Data_Products!$C$2:$C$33,MATCH(C10819,Data_Products!$A$2:$A$33,0))</f>
        <v>Cement &amp; Aggregates</v>
      </c>
      <c r="I10819" s="10" t="n">
        <f aca="false">D10819*(E10819-G10819)</f>
        <v>120.96</v>
      </c>
      <c r="J10819" s="11" t="n">
        <f aca="false">IFERROR(I10819/F10819,0)</f>
        <v>0.299643281807372</v>
      </c>
      <c r="K10819" s="4" t="str">
        <f aca="false">IFERROR(INDEX(Data_Orders!$F$2:$F$4727,MATCH(B10819,Data_Orders!$A$2:$A$4727,0)),"")</f>
        <v>Retail</v>
      </c>
      <c r="L10819" s="4" t="str">
        <f aca="false">IFERROR(INDEX(Data_Orders!$D$2:$D$4727,MATCH(B10819,Data_Orders!$A$2:$A$4727,0)),"")</f>
        <v>Leicester</v>
      </c>
    </row>
    <row r="10820" customFormat="false" ht="15" hidden="false" customHeight="false" outlineLevel="0" collapsed="false">
      <c r="A10820" s="4" t="s">
        <v>16636</v>
      </c>
      <c r="B10820" s="4" t="s">
        <v>4705</v>
      </c>
      <c r="C10820" s="4" t="s">
        <v>1075</v>
      </c>
      <c r="D10820" s="4" t="n">
        <v>10</v>
      </c>
      <c r="E10820" s="4" t="n">
        <v>98.61</v>
      </c>
      <c r="F10820" s="4" t="n">
        <v>986.1</v>
      </c>
      <c r="G10820" s="4" t="n">
        <f aca="false">INDEX(Data_Products!$D$2:$D$33,MATCH(C10820,Data_Products!$A$2:$A$33,0))</f>
        <v>74.84</v>
      </c>
      <c r="H10820" s="4" t="str">
        <f aca="false">INDEX(Data_Products!$C$2:$C$33,MATCH(C10820,Data_Products!$A$2:$A$33,0))</f>
        <v>Landscaping</v>
      </c>
      <c r="I10820" s="10" t="n">
        <f aca="false">D10820*(E10820-G10820)</f>
        <v>237.7</v>
      </c>
      <c r="J10820" s="11" t="n">
        <f aca="false">IFERROR(I10820/F10820,0)</f>
        <v>0.24105060338708</v>
      </c>
      <c r="K10820" s="4" t="str">
        <f aca="false">IFERROR(INDEX(Data_Orders!$F$2:$F$4727,MATCH(B10820,Data_Orders!$A$2:$A$4727,0)),"")</f>
        <v>Retail</v>
      </c>
      <c r="L10820" s="4" t="str">
        <f aca="false">IFERROR(INDEX(Data_Orders!$D$2:$D$4727,MATCH(B10820,Data_Orders!$A$2:$A$4727,0)),"")</f>
        <v>Leicester</v>
      </c>
    </row>
    <row r="10821" customFormat="false" ht="15" hidden="false" customHeight="false" outlineLevel="0" collapsed="false">
      <c r="A10821" s="4" t="s">
        <v>16637</v>
      </c>
      <c r="B10821" s="4" t="s">
        <v>4705</v>
      </c>
      <c r="C10821" s="4" t="s">
        <v>1070</v>
      </c>
      <c r="D10821" s="4" t="n">
        <v>4</v>
      </c>
      <c r="E10821" s="4" t="n">
        <v>230.32</v>
      </c>
      <c r="F10821" s="4" t="n">
        <v>921.28</v>
      </c>
      <c r="G10821" s="4" t="n">
        <f aca="false">INDEX(Data_Products!$D$2:$D$33,MATCH(C10821,Data_Products!$A$2:$A$33,0))</f>
        <v>161.64</v>
      </c>
      <c r="H10821" s="4" t="str">
        <f aca="false">INDEX(Data_Products!$C$2:$C$33,MATCH(C10821,Data_Products!$A$2:$A$33,0))</f>
        <v>Landscaping</v>
      </c>
      <c r="I10821" s="10" t="n">
        <f aca="false">D10821*(E10821-G10821)</f>
        <v>274.72</v>
      </c>
      <c r="J10821" s="11" t="n">
        <f aca="false">IFERROR(I10821/F10821,0)</f>
        <v>0.298193817297673</v>
      </c>
      <c r="K10821" s="4" t="str">
        <f aca="false">IFERROR(INDEX(Data_Orders!$F$2:$F$4727,MATCH(B10821,Data_Orders!$A$2:$A$4727,0)),"")</f>
        <v>Retail</v>
      </c>
      <c r="L10821" s="4" t="str">
        <f aca="false">IFERROR(INDEX(Data_Orders!$D$2:$D$4727,MATCH(B10821,Data_Orders!$A$2:$A$4727,0)),"")</f>
        <v>Leicester</v>
      </c>
    </row>
    <row r="10822" customFormat="false" ht="15" hidden="false" customHeight="false" outlineLevel="0" collapsed="false">
      <c r="A10822" s="4" t="s">
        <v>16638</v>
      </c>
      <c r="B10822" s="4" t="s">
        <v>4706</v>
      </c>
      <c r="C10822" s="4" t="s">
        <v>1024</v>
      </c>
      <c r="D10822" s="4" t="n">
        <v>12</v>
      </c>
      <c r="E10822" s="4" t="n">
        <v>137.14</v>
      </c>
      <c r="F10822" s="4" t="n">
        <v>1645.68</v>
      </c>
      <c r="G10822" s="4" t="n">
        <f aca="false">INDEX(Data_Products!$D$2:$D$33,MATCH(C10822,Data_Products!$A$2:$A$33,0))</f>
        <v>99.99</v>
      </c>
      <c r="H10822" s="4" t="str">
        <f aca="false">INDEX(Data_Products!$C$2:$C$33,MATCH(C10822,Data_Products!$A$2:$A$33,0))</f>
        <v>Cement &amp; Aggregates</v>
      </c>
      <c r="I10822" s="10" t="n">
        <f aca="false">D10822*(E10822-G10822)</f>
        <v>445.8</v>
      </c>
      <c r="J10822" s="11" t="n">
        <f aca="false">IFERROR(I10822/F10822,0)</f>
        <v>0.270891060230421</v>
      </c>
      <c r="K10822" s="4" t="str">
        <f aca="false">IFERROR(INDEX(Data_Orders!$F$2:$F$4727,MATCH(B10822,Data_Orders!$A$2:$A$4727,0)),"")</f>
        <v>Retail</v>
      </c>
      <c r="L10822" s="4" t="str">
        <f aca="false">IFERROR(INDEX(Data_Orders!$D$2:$D$4727,MATCH(B10822,Data_Orders!$A$2:$A$4727,0)),"")</f>
        <v>Leicester</v>
      </c>
    </row>
    <row r="10823" customFormat="false" ht="15" hidden="false" customHeight="false" outlineLevel="0" collapsed="false">
      <c r="A10823" s="4" t="s">
        <v>16639</v>
      </c>
      <c r="B10823" s="4" t="s">
        <v>4707</v>
      </c>
      <c r="C10823" s="4" t="s">
        <v>1057</v>
      </c>
      <c r="D10823" s="4" t="n">
        <v>17</v>
      </c>
      <c r="E10823" s="4" t="n">
        <v>176.81</v>
      </c>
      <c r="F10823" s="4" t="n">
        <v>3005.77</v>
      </c>
      <c r="G10823" s="4" t="n">
        <f aca="false">INDEX(Data_Products!$D$2:$D$33,MATCH(C10823,Data_Products!$A$2:$A$33,0))</f>
        <v>129.57</v>
      </c>
      <c r="H10823" s="4" t="str">
        <f aca="false">INDEX(Data_Products!$C$2:$C$33,MATCH(C10823,Data_Products!$A$2:$A$33,0))</f>
        <v>Roofing</v>
      </c>
      <c r="I10823" s="10" t="n">
        <f aca="false">D10823*(E10823-G10823)</f>
        <v>803.08</v>
      </c>
      <c r="J10823" s="11" t="n">
        <f aca="false">IFERROR(I10823/F10823,0)</f>
        <v>0.267179458175443</v>
      </c>
      <c r="K10823" s="4" t="str">
        <f aca="false">IFERROR(INDEX(Data_Orders!$F$2:$F$4727,MATCH(B10823,Data_Orders!$A$2:$A$4727,0)),"")</f>
        <v>Retail</v>
      </c>
      <c r="L10823" s="4" t="str">
        <f aca="false">IFERROR(INDEX(Data_Orders!$D$2:$D$4727,MATCH(B10823,Data_Orders!$A$2:$A$4727,0)),"")</f>
        <v>Leicester</v>
      </c>
    </row>
    <row r="10824" customFormat="false" ht="15" hidden="false" customHeight="false" outlineLevel="0" collapsed="false">
      <c r="A10824" s="4" t="s">
        <v>16640</v>
      </c>
      <c r="B10824" s="4" t="s">
        <v>4707</v>
      </c>
      <c r="C10824" s="4" t="s">
        <v>1024</v>
      </c>
      <c r="D10824" s="4" t="n">
        <v>12</v>
      </c>
      <c r="E10824" s="4" t="n">
        <v>137.14</v>
      </c>
      <c r="F10824" s="4" t="n">
        <v>1645.68</v>
      </c>
      <c r="G10824" s="4" t="n">
        <f aca="false">INDEX(Data_Products!$D$2:$D$33,MATCH(C10824,Data_Products!$A$2:$A$33,0))</f>
        <v>99.99</v>
      </c>
      <c r="H10824" s="4" t="str">
        <f aca="false">INDEX(Data_Products!$C$2:$C$33,MATCH(C10824,Data_Products!$A$2:$A$33,0))</f>
        <v>Cement &amp; Aggregates</v>
      </c>
      <c r="I10824" s="10" t="n">
        <f aca="false">D10824*(E10824-G10824)</f>
        <v>445.8</v>
      </c>
      <c r="J10824" s="11" t="n">
        <f aca="false">IFERROR(I10824/F10824,0)</f>
        <v>0.270891060230421</v>
      </c>
      <c r="K10824" s="4" t="str">
        <f aca="false">IFERROR(INDEX(Data_Orders!$F$2:$F$4727,MATCH(B10824,Data_Orders!$A$2:$A$4727,0)),"")</f>
        <v>Retail</v>
      </c>
      <c r="L10824" s="4" t="str">
        <f aca="false">IFERROR(INDEX(Data_Orders!$D$2:$D$4727,MATCH(B10824,Data_Orders!$A$2:$A$4727,0)),"")</f>
        <v>Leicester</v>
      </c>
    </row>
    <row r="10825" customFormat="false" ht="15" hidden="false" customHeight="false" outlineLevel="0" collapsed="false">
      <c r="A10825" s="4" t="s">
        <v>16641</v>
      </c>
      <c r="B10825" s="4" t="s">
        <v>4707</v>
      </c>
      <c r="C10825" s="4" t="s">
        <v>1010</v>
      </c>
      <c r="D10825" s="4" t="n">
        <v>7</v>
      </c>
      <c r="E10825" s="4" t="n">
        <v>135.95</v>
      </c>
      <c r="F10825" s="4" t="n">
        <v>951.65</v>
      </c>
      <c r="G10825" s="4" t="n">
        <f aca="false">INDEX(Data_Products!$D$2:$D$33,MATCH(C10825,Data_Products!$A$2:$A$33,0))</f>
        <v>111.1</v>
      </c>
      <c r="H10825" s="4" t="str">
        <f aca="false">INDEX(Data_Products!$C$2:$C$33,MATCH(C10825,Data_Products!$A$2:$A$33,0))</f>
        <v>Timber</v>
      </c>
      <c r="I10825" s="10" t="n">
        <f aca="false">D10825*(E10825-G10825)</f>
        <v>173.95</v>
      </c>
      <c r="J10825" s="11" t="n">
        <f aca="false">IFERROR(I10825/F10825,0)</f>
        <v>0.18278778962854</v>
      </c>
      <c r="K10825" s="4" t="str">
        <f aca="false">IFERROR(INDEX(Data_Orders!$F$2:$F$4727,MATCH(B10825,Data_Orders!$A$2:$A$4727,0)),"")</f>
        <v>Retail</v>
      </c>
      <c r="L10825" s="4" t="str">
        <f aca="false">IFERROR(INDEX(Data_Orders!$D$2:$D$4727,MATCH(B10825,Data_Orders!$A$2:$A$4727,0)),"")</f>
        <v>Leicester</v>
      </c>
    </row>
    <row r="10826" customFormat="false" ht="15" hidden="false" customHeight="false" outlineLevel="0" collapsed="false">
      <c r="A10826" s="4" t="s">
        <v>16642</v>
      </c>
      <c r="B10826" s="4" t="s">
        <v>4707</v>
      </c>
      <c r="C10826" s="4" t="s">
        <v>1019</v>
      </c>
      <c r="D10826" s="4" t="n">
        <v>9</v>
      </c>
      <c r="E10826" s="4" t="n">
        <v>79.76</v>
      </c>
      <c r="F10826" s="4" t="n">
        <v>717.84</v>
      </c>
      <c r="G10826" s="4" t="n">
        <f aca="false">INDEX(Data_Products!$D$2:$D$33,MATCH(C10826,Data_Products!$A$2:$A$33,0))</f>
        <v>59.07</v>
      </c>
      <c r="H10826" s="4" t="str">
        <f aca="false">INDEX(Data_Products!$C$2:$C$33,MATCH(C10826,Data_Products!$A$2:$A$33,0))</f>
        <v>Timber</v>
      </c>
      <c r="I10826" s="10" t="n">
        <f aca="false">D10826*(E10826-G10826)</f>
        <v>186.21</v>
      </c>
      <c r="J10826" s="11" t="n">
        <f aca="false">IFERROR(I10826/F10826,0)</f>
        <v>0.259403209628887</v>
      </c>
      <c r="K10826" s="4" t="str">
        <f aca="false">IFERROR(INDEX(Data_Orders!$F$2:$F$4727,MATCH(B10826,Data_Orders!$A$2:$A$4727,0)),"")</f>
        <v>Retail</v>
      </c>
      <c r="L10826" s="4" t="str">
        <f aca="false">IFERROR(INDEX(Data_Orders!$D$2:$D$4727,MATCH(B10826,Data_Orders!$A$2:$A$4727,0)),"")</f>
        <v>Leicester</v>
      </c>
    </row>
    <row r="10827" customFormat="false" ht="15" hidden="false" customHeight="false" outlineLevel="0" collapsed="false">
      <c r="A10827" s="4" t="s">
        <v>16643</v>
      </c>
      <c r="B10827" s="4" t="s">
        <v>4707</v>
      </c>
      <c r="C10827" s="4" t="s">
        <v>1035</v>
      </c>
      <c r="D10827" s="4" t="n">
        <v>14</v>
      </c>
      <c r="E10827" s="4" t="n">
        <v>165.07</v>
      </c>
      <c r="F10827" s="4" t="n">
        <v>2310.98</v>
      </c>
      <c r="G10827" s="4" t="n">
        <f aca="false">INDEX(Data_Products!$D$2:$D$33,MATCH(C10827,Data_Products!$A$2:$A$33,0))</f>
        <v>134.65</v>
      </c>
      <c r="H10827" s="4" t="str">
        <f aca="false">INDEX(Data_Products!$C$2:$C$33,MATCH(C10827,Data_Products!$A$2:$A$33,0))</f>
        <v>Insulation</v>
      </c>
      <c r="I10827" s="10" t="n">
        <f aca="false">D10827*(E10827-G10827)</f>
        <v>425.88</v>
      </c>
      <c r="J10827" s="11" t="n">
        <f aca="false">IFERROR(I10827/F10827,0)</f>
        <v>0.184285454655601</v>
      </c>
      <c r="K10827" s="4" t="str">
        <f aca="false">IFERROR(INDEX(Data_Orders!$F$2:$F$4727,MATCH(B10827,Data_Orders!$A$2:$A$4727,0)),"")</f>
        <v>Retail</v>
      </c>
      <c r="L10827" s="4" t="str">
        <f aca="false">IFERROR(INDEX(Data_Orders!$D$2:$D$4727,MATCH(B10827,Data_Orders!$A$2:$A$4727,0)),"")</f>
        <v>Leicester</v>
      </c>
    </row>
    <row r="10828" customFormat="false" ht="15" hidden="false" customHeight="false" outlineLevel="0" collapsed="false">
      <c r="A10828" s="4" t="s">
        <v>16644</v>
      </c>
      <c r="B10828" s="4" t="s">
        <v>4708</v>
      </c>
      <c r="C10828" s="4" t="s">
        <v>1048</v>
      </c>
      <c r="D10828" s="4" t="n">
        <v>12</v>
      </c>
      <c r="E10828" s="4" t="n">
        <v>112.72</v>
      </c>
      <c r="F10828" s="4" t="n">
        <v>1352.64</v>
      </c>
      <c r="G10828" s="4" t="n">
        <f aca="false">INDEX(Data_Products!$D$2:$D$33,MATCH(C10828,Data_Products!$A$2:$A$33,0))</f>
        <v>83.21</v>
      </c>
      <c r="H10828" s="4" t="str">
        <f aca="false">INDEX(Data_Products!$C$2:$C$33,MATCH(C10828,Data_Products!$A$2:$A$33,0))</f>
        <v>Tools &amp; Fixings</v>
      </c>
      <c r="I10828" s="10" t="n">
        <f aca="false">D10828*(E10828-G10828)</f>
        <v>354.12</v>
      </c>
      <c r="J10828" s="11" t="n">
        <f aca="false">IFERROR(I10828/F10828,0)</f>
        <v>0.261799148332151</v>
      </c>
      <c r="K10828" s="4" t="str">
        <f aca="false">IFERROR(INDEX(Data_Orders!$F$2:$F$4727,MATCH(B10828,Data_Orders!$A$2:$A$4727,0)),"")</f>
        <v>Retail</v>
      </c>
      <c r="L10828" s="4" t="str">
        <f aca="false">IFERROR(INDEX(Data_Orders!$D$2:$D$4727,MATCH(B10828,Data_Orders!$A$2:$A$4727,0)),"")</f>
        <v>Leicester</v>
      </c>
    </row>
    <row r="10829" customFormat="false" ht="15" hidden="false" customHeight="false" outlineLevel="0" collapsed="false">
      <c r="A10829" s="4" t="s">
        <v>16645</v>
      </c>
      <c r="B10829" s="4" t="s">
        <v>4708</v>
      </c>
      <c r="C10829" s="4" t="s">
        <v>1068</v>
      </c>
      <c r="D10829" s="4" t="n">
        <v>7</v>
      </c>
      <c r="E10829" s="4" t="n">
        <v>86.28</v>
      </c>
      <c r="F10829" s="4" t="n">
        <v>603.96</v>
      </c>
      <c r="G10829" s="4" t="n">
        <f aca="false">INDEX(Data_Products!$D$2:$D$33,MATCH(C10829,Data_Products!$A$2:$A$33,0))</f>
        <v>68.55</v>
      </c>
      <c r="H10829" s="4" t="str">
        <f aca="false">INDEX(Data_Products!$C$2:$C$33,MATCH(C10829,Data_Products!$A$2:$A$33,0))</f>
        <v>Plumbing &amp; Drainage</v>
      </c>
      <c r="I10829" s="10" t="n">
        <f aca="false">D10829*(E10829-G10829)</f>
        <v>124.11</v>
      </c>
      <c r="J10829" s="11" t="n">
        <f aca="false">IFERROR(I10829/F10829,0)</f>
        <v>0.205493741307371</v>
      </c>
      <c r="K10829" s="4" t="str">
        <f aca="false">IFERROR(INDEX(Data_Orders!$F$2:$F$4727,MATCH(B10829,Data_Orders!$A$2:$A$4727,0)),"")</f>
        <v>Retail</v>
      </c>
      <c r="L10829" s="4" t="str">
        <f aca="false">IFERROR(INDEX(Data_Orders!$D$2:$D$4727,MATCH(B10829,Data_Orders!$A$2:$A$4727,0)),"")</f>
        <v>Leicester</v>
      </c>
    </row>
    <row r="10830" customFormat="false" ht="15" hidden="false" customHeight="false" outlineLevel="0" collapsed="false">
      <c r="A10830" s="4" t="s">
        <v>16646</v>
      </c>
      <c r="B10830" s="4" t="s">
        <v>4708</v>
      </c>
      <c r="C10830" s="4" t="s">
        <v>1015</v>
      </c>
      <c r="D10830" s="4" t="n">
        <v>20</v>
      </c>
      <c r="E10830" s="4" t="n">
        <v>122.01</v>
      </c>
      <c r="F10830" s="4" t="n">
        <v>2440.2</v>
      </c>
      <c r="G10830" s="4" t="n">
        <f aca="false">INDEX(Data_Products!$D$2:$D$33,MATCH(C10830,Data_Products!$A$2:$A$33,0))</f>
        <v>85.53</v>
      </c>
      <c r="H10830" s="4" t="str">
        <f aca="false">INDEX(Data_Products!$C$2:$C$33,MATCH(C10830,Data_Products!$A$2:$A$33,0))</f>
        <v>Timber</v>
      </c>
      <c r="I10830" s="10" t="n">
        <f aca="false">D10830*(E10830-G10830)</f>
        <v>729.6</v>
      </c>
      <c r="J10830" s="11" t="n">
        <f aca="false">IFERROR(I10830/F10830,0)</f>
        <v>0.298991885910991</v>
      </c>
      <c r="K10830" s="4" t="str">
        <f aca="false">IFERROR(INDEX(Data_Orders!$F$2:$F$4727,MATCH(B10830,Data_Orders!$A$2:$A$4727,0)),"")</f>
        <v>Retail</v>
      </c>
      <c r="L10830" s="4" t="str">
        <f aca="false">IFERROR(INDEX(Data_Orders!$D$2:$D$4727,MATCH(B10830,Data_Orders!$A$2:$A$4727,0)),"")</f>
        <v>Leicester</v>
      </c>
    </row>
    <row r="10831" customFormat="false" ht="15" hidden="false" customHeight="false" outlineLevel="0" collapsed="false">
      <c r="A10831" s="4" t="s">
        <v>16647</v>
      </c>
      <c r="B10831" s="4" t="s">
        <v>4709</v>
      </c>
      <c r="C10831" s="4" t="s">
        <v>1035</v>
      </c>
      <c r="D10831" s="4" t="n">
        <v>16</v>
      </c>
      <c r="E10831" s="4" t="n">
        <v>165.07</v>
      </c>
      <c r="F10831" s="4" t="n">
        <v>2641.12</v>
      </c>
      <c r="G10831" s="4" t="n">
        <f aca="false">INDEX(Data_Products!$D$2:$D$33,MATCH(C10831,Data_Products!$A$2:$A$33,0))</f>
        <v>134.65</v>
      </c>
      <c r="H10831" s="4" t="str">
        <f aca="false">INDEX(Data_Products!$C$2:$C$33,MATCH(C10831,Data_Products!$A$2:$A$33,0))</f>
        <v>Insulation</v>
      </c>
      <c r="I10831" s="10" t="n">
        <f aca="false">D10831*(E10831-G10831)</f>
        <v>486.72</v>
      </c>
      <c r="J10831" s="11" t="n">
        <f aca="false">IFERROR(I10831/F10831,0)</f>
        <v>0.184285454655601</v>
      </c>
      <c r="K10831" s="4" t="str">
        <f aca="false">IFERROR(INDEX(Data_Orders!$F$2:$F$4727,MATCH(B10831,Data_Orders!$A$2:$A$4727,0)),"")</f>
        <v>Retail</v>
      </c>
      <c r="L10831" s="4" t="str">
        <f aca="false">IFERROR(INDEX(Data_Orders!$D$2:$D$4727,MATCH(B10831,Data_Orders!$A$2:$A$4727,0)),"")</f>
        <v>Leicester</v>
      </c>
    </row>
    <row r="10832" customFormat="false" ht="15" hidden="false" customHeight="false" outlineLevel="0" collapsed="false">
      <c r="A10832" s="4" t="s">
        <v>16648</v>
      </c>
      <c r="B10832" s="4" t="s">
        <v>4709</v>
      </c>
      <c r="C10832" s="4" t="s">
        <v>1055</v>
      </c>
      <c r="D10832" s="4" t="n">
        <v>18</v>
      </c>
      <c r="E10832" s="4" t="n">
        <v>205.03</v>
      </c>
      <c r="F10832" s="4" t="n">
        <v>3690.54</v>
      </c>
      <c r="G10832" s="4" t="n">
        <f aca="false">INDEX(Data_Products!$D$2:$D$33,MATCH(C10832,Data_Products!$A$2:$A$33,0))</f>
        <v>138.6</v>
      </c>
      <c r="H10832" s="4" t="str">
        <f aca="false">INDEX(Data_Products!$C$2:$C$33,MATCH(C10832,Data_Products!$A$2:$A$33,0))</f>
        <v>Roofing</v>
      </c>
      <c r="I10832" s="10" t="n">
        <f aca="false">D10832*(E10832-G10832)</f>
        <v>1195.74</v>
      </c>
      <c r="J10832" s="11" t="n">
        <f aca="false">IFERROR(I10832/F10832,0)</f>
        <v>0.324001365653807</v>
      </c>
      <c r="K10832" s="4" t="str">
        <f aca="false">IFERROR(INDEX(Data_Orders!$F$2:$F$4727,MATCH(B10832,Data_Orders!$A$2:$A$4727,0)),"")</f>
        <v>Retail</v>
      </c>
      <c r="L10832" s="4" t="str">
        <f aca="false">IFERROR(INDEX(Data_Orders!$D$2:$D$4727,MATCH(B10832,Data_Orders!$A$2:$A$4727,0)),"")</f>
        <v>Leicester</v>
      </c>
    </row>
    <row r="10833" customFormat="false" ht="15" hidden="false" customHeight="false" outlineLevel="0" collapsed="false">
      <c r="A10833" s="4" t="s">
        <v>16649</v>
      </c>
      <c r="B10833" s="4" t="s">
        <v>4709</v>
      </c>
      <c r="C10833" s="4" t="s">
        <v>1021</v>
      </c>
      <c r="D10833" s="4" t="n">
        <v>20</v>
      </c>
      <c r="E10833" s="4" t="n">
        <v>73.76</v>
      </c>
      <c r="F10833" s="4" t="n">
        <v>1475.2</v>
      </c>
      <c r="G10833" s="4" t="n">
        <f aca="false">INDEX(Data_Products!$D$2:$D$33,MATCH(C10833,Data_Products!$A$2:$A$33,0))</f>
        <v>51.51</v>
      </c>
      <c r="H10833" s="4" t="str">
        <f aca="false">INDEX(Data_Products!$C$2:$C$33,MATCH(C10833,Data_Products!$A$2:$A$33,0))</f>
        <v>Cement &amp; Aggregates</v>
      </c>
      <c r="I10833" s="10" t="n">
        <f aca="false">D10833*(E10833-G10833)</f>
        <v>445</v>
      </c>
      <c r="J10833" s="11" t="n">
        <f aca="false">IFERROR(I10833/F10833,0)</f>
        <v>0.301654013015184</v>
      </c>
      <c r="K10833" s="4" t="str">
        <f aca="false">IFERROR(INDEX(Data_Orders!$F$2:$F$4727,MATCH(B10833,Data_Orders!$A$2:$A$4727,0)),"")</f>
        <v>Retail</v>
      </c>
      <c r="L10833" s="4" t="str">
        <f aca="false">IFERROR(INDEX(Data_Orders!$D$2:$D$4727,MATCH(B10833,Data_Orders!$A$2:$A$4727,0)),"")</f>
        <v>Leicester</v>
      </c>
    </row>
    <row r="10834" customFormat="false" ht="15" hidden="false" customHeight="false" outlineLevel="0" collapsed="false">
      <c r="A10834" s="4" t="s">
        <v>16650</v>
      </c>
      <c r="B10834" s="4" t="s">
        <v>4709</v>
      </c>
      <c r="C10834" s="4" t="s">
        <v>1059</v>
      </c>
      <c r="D10834" s="4" t="n">
        <v>11</v>
      </c>
      <c r="E10834" s="4" t="n">
        <v>103.63</v>
      </c>
      <c r="F10834" s="4" t="n">
        <v>1139.93</v>
      </c>
      <c r="G10834" s="4" t="n">
        <f aca="false">INDEX(Data_Products!$D$2:$D$33,MATCH(C10834,Data_Products!$A$2:$A$33,0))</f>
        <v>82.55</v>
      </c>
      <c r="H10834" s="4" t="str">
        <f aca="false">INDEX(Data_Products!$C$2:$C$33,MATCH(C10834,Data_Products!$A$2:$A$33,0))</f>
        <v>Roofing</v>
      </c>
      <c r="I10834" s="10" t="n">
        <f aca="false">D10834*(E10834-G10834)</f>
        <v>231.88</v>
      </c>
      <c r="J10834" s="11" t="n">
        <f aca="false">IFERROR(I10834/F10834,0)</f>
        <v>0.203415999228023</v>
      </c>
      <c r="K10834" s="4" t="str">
        <f aca="false">IFERROR(INDEX(Data_Orders!$F$2:$F$4727,MATCH(B10834,Data_Orders!$A$2:$A$4727,0)),"")</f>
        <v>Retail</v>
      </c>
      <c r="L10834" s="4" t="str">
        <f aca="false">IFERROR(INDEX(Data_Orders!$D$2:$D$4727,MATCH(B10834,Data_Orders!$A$2:$A$4727,0)),"")</f>
        <v>Leicester</v>
      </c>
    </row>
    <row r="10835" customFormat="false" ht="15" hidden="false" customHeight="false" outlineLevel="0" collapsed="false">
      <c r="A10835" s="4" t="s">
        <v>16651</v>
      </c>
      <c r="B10835" s="4" t="s">
        <v>4709</v>
      </c>
      <c r="C10835" s="4" t="s">
        <v>1017</v>
      </c>
      <c r="D10835" s="4" t="n">
        <v>11</v>
      </c>
      <c r="E10835" s="4" t="n">
        <v>49.15</v>
      </c>
      <c r="F10835" s="4" t="n">
        <v>540.65</v>
      </c>
      <c r="G10835" s="4" t="n">
        <f aca="false">INDEX(Data_Products!$D$2:$D$33,MATCH(C10835,Data_Products!$A$2:$A$33,0))</f>
        <v>31.44</v>
      </c>
      <c r="H10835" s="4" t="str">
        <f aca="false">INDEX(Data_Products!$C$2:$C$33,MATCH(C10835,Data_Products!$A$2:$A$33,0))</f>
        <v>Timber</v>
      </c>
      <c r="I10835" s="10" t="n">
        <f aca="false">D10835*(E10835-G10835)</f>
        <v>194.81</v>
      </c>
      <c r="J10835" s="11" t="n">
        <f aca="false">IFERROR(I10835/F10835,0)</f>
        <v>0.360325534079349</v>
      </c>
      <c r="K10835" s="4" t="str">
        <f aca="false">IFERROR(INDEX(Data_Orders!$F$2:$F$4727,MATCH(B10835,Data_Orders!$A$2:$A$4727,0)),"")</f>
        <v>Retail</v>
      </c>
      <c r="L10835" s="4" t="str">
        <f aca="false">IFERROR(INDEX(Data_Orders!$D$2:$D$4727,MATCH(B10835,Data_Orders!$A$2:$A$4727,0)),"")</f>
        <v>Leicester</v>
      </c>
    </row>
    <row r="10836" customFormat="false" ht="15" hidden="false" customHeight="false" outlineLevel="0" collapsed="false">
      <c r="A10836" s="4" t="s">
        <v>16652</v>
      </c>
      <c r="B10836" s="4" t="s">
        <v>4710</v>
      </c>
      <c r="C10836" s="4" t="s">
        <v>1066</v>
      </c>
      <c r="D10836" s="4" t="n">
        <v>10</v>
      </c>
      <c r="E10836" s="4" t="n">
        <v>209.69</v>
      </c>
      <c r="F10836" s="4" t="n">
        <v>2096.9</v>
      </c>
      <c r="G10836" s="4" t="n">
        <f aca="false">INDEX(Data_Products!$D$2:$D$33,MATCH(C10836,Data_Products!$A$2:$A$33,0))</f>
        <v>144.38</v>
      </c>
      <c r="H10836" s="4" t="str">
        <f aca="false">INDEX(Data_Products!$C$2:$C$33,MATCH(C10836,Data_Products!$A$2:$A$33,0))</f>
        <v>Plumbing &amp; Drainage</v>
      </c>
      <c r="I10836" s="10" t="n">
        <f aca="false">D10836*(E10836-G10836)</f>
        <v>653.1</v>
      </c>
      <c r="J10836" s="11" t="n">
        <f aca="false">IFERROR(I10836/F10836,0)</f>
        <v>0.311459773952024</v>
      </c>
      <c r="K10836" s="4" t="str">
        <f aca="false">IFERROR(INDEX(Data_Orders!$F$2:$F$4727,MATCH(B10836,Data_Orders!$A$2:$A$4727,0)),"")</f>
        <v>Retail</v>
      </c>
      <c r="L10836" s="4" t="str">
        <f aca="false">IFERROR(INDEX(Data_Orders!$D$2:$D$4727,MATCH(B10836,Data_Orders!$A$2:$A$4727,0)),"")</f>
        <v>Leicester</v>
      </c>
    </row>
    <row r="10837" customFormat="false" ht="15" hidden="false" customHeight="false" outlineLevel="0" collapsed="false">
      <c r="A10837" s="4" t="s">
        <v>16653</v>
      </c>
      <c r="B10837" s="4" t="s">
        <v>4710</v>
      </c>
      <c r="C10837" s="4" t="s">
        <v>1052</v>
      </c>
      <c r="D10837" s="4" t="n">
        <v>3</v>
      </c>
      <c r="E10837" s="4" t="n">
        <v>205.71</v>
      </c>
      <c r="F10837" s="4" t="n">
        <v>617.13</v>
      </c>
      <c r="G10837" s="4" t="n">
        <f aca="false">INDEX(Data_Products!$D$2:$D$33,MATCH(C10837,Data_Products!$A$2:$A$33,0))</f>
        <v>152.29</v>
      </c>
      <c r="H10837" s="4" t="str">
        <f aca="false">INDEX(Data_Products!$C$2:$C$33,MATCH(C10837,Data_Products!$A$2:$A$33,0))</f>
        <v>Roofing</v>
      </c>
      <c r="I10837" s="10" t="n">
        <f aca="false">D10837*(E10837-G10837)</f>
        <v>160.26</v>
      </c>
      <c r="J10837" s="11" t="n">
        <f aca="false">IFERROR(I10837/F10837,0)</f>
        <v>0.259685965679841</v>
      </c>
      <c r="K10837" s="4" t="str">
        <f aca="false">IFERROR(INDEX(Data_Orders!$F$2:$F$4727,MATCH(B10837,Data_Orders!$A$2:$A$4727,0)),"")</f>
        <v>Retail</v>
      </c>
      <c r="L10837" s="4" t="str">
        <f aca="false">IFERROR(INDEX(Data_Orders!$D$2:$D$4727,MATCH(B10837,Data_Orders!$A$2:$A$4727,0)),"")</f>
        <v>Leicester</v>
      </c>
    </row>
    <row r="10838" customFormat="false" ht="15" hidden="false" customHeight="false" outlineLevel="0" collapsed="false">
      <c r="A10838" s="4" t="s">
        <v>16654</v>
      </c>
      <c r="B10838" s="4" t="s">
        <v>4710</v>
      </c>
      <c r="C10838" s="4" t="s">
        <v>1013</v>
      </c>
      <c r="D10838" s="4" t="n">
        <v>6</v>
      </c>
      <c r="E10838" s="4" t="n">
        <v>240.92</v>
      </c>
      <c r="F10838" s="4" t="n">
        <v>1445.52</v>
      </c>
      <c r="G10838" s="4" t="n">
        <f aca="false">INDEX(Data_Products!$D$2:$D$33,MATCH(C10838,Data_Products!$A$2:$A$33,0))</f>
        <v>168.32</v>
      </c>
      <c r="H10838" s="4" t="str">
        <f aca="false">INDEX(Data_Products!$C$2:$C$33,MATCH(C10838,Data_Products!$A$2:$A$33,0))</f>
        <v>Timber</v>
      </c>
      <c r="I10838" s="10" t="n">
        <f aca="false">D10838*(E10838-G10838)</f>
        <v>435.6</v>
      </c>
      <c r="J10838" s="11" t="n">
        <f aca="false">IFERROR(I10838/F10838,0)</f>
        <v>0.301344844761747</v>
      </c>
      <c r="K10838" s="4" t="str">
        <f aca="false">IFERROR(INDEX(Data_Orders!$F$2:$F$4727,MATCH(B10838,Data_Orders!$A$2:$A$4727,0)),"")</f>
        <v>Retail</v>
      </c>
      <c r="L10838" s="4" t="str">
        <f aca="false">IFERROR(INDEX(Data_Orders!$D$2:$D$4727,MATCH(B10838,Data_Orders!$A$2:$A$4727,0)),"")</f>
        <v>Leicester</v>
      </c>
    </row>
    <row r="10839" customFormat="false" ht="15" hidden="false" customHeight="false" outlineLevel="0" collapsed="false">
      <c r="A10839" s="4" t="s">
        <v>16655</v>
      </c>
      <c r="B10839" s="4" t="s">
        <v>4710</v>
      </c>
      <c r="C10839" s="4" t="s">
        <v>1050</v>
      </c>
      <c r="D10839" s="4" t="n">
        <v>18</v>
      </c>
      <c r="E10839" s="4" t="n">
        <v>238.63</v>
      </c>
      <c r="F10839" s="4" t="n">
        <v>4295.34</v>
      </c>
      <c r="G10839" s="4" t="n">
        <f aca="false">INDEX(Data_Products!$D$2:$D$33,MATCH(C10839,Data_Products!$A$2:$A$33,0))</f>
        <v>148.91</v>
      </c>
      <c r="H10839" s="4" t="str">
        <f aca="false">INDEX(Data_Products!$C$2:$C$33,MATCH(C10839,Data_Products!$A$2:$A$33,0))</f>
        <v>Tools &amp; Fixings</v>
      </c>
      <c r="I10839" s="10" t="n">
        <f aca="false">D10839*(E10839-G10839)</f>
        <v>1614.96</v>
      </c>
      <c r="J10839" s="11" t="n">
        <f aca="false">IFERROR(I10839/F10839,0)</f>
        <v>0.375979549930855</v>
      </c>
      <c r="K10839" s="4" t="str">
        <f aca="false">IFERROR(INDEX(Data_Orders!$F$2:$F$4727,MATCH(B10839,Data_Orders!$A$2:$A$4727,0)),"")</f>
        <v>Retail</v>
      </c>
      <c r="L10839" s="4" t="str">
        <f aca="false">IFERROR(INDEX(Data_Orders!$D$2:$D$4727,MATCH(B10839,Data_Orders!$A$2:$A$4727,0)),"")</f>
        <v>Leicester</v>
      </c>
    </row>
    <row r="10840" customFormat="false" ht="15" hidden="false" customHeight="false" outlineLevel="0" collapsed="false">
      <c r="A10840" s="4" t="s">
        <v>16656</v>
      </c>
      <c r="B10840" s="4" t="s">
        <v>4710</v>
      </c>
      <c r="C10840" s="4" t="s">
        <v>1046</v>
      </c>
      <c r="D10840" s="4" t="n">
        <v>13</v>
      </c>
      <c r="E10840" s="4" t="n">
        <v>154.02</v>
      </c>
      <c r="F10840" s="4" t="n">
        <v>2002.26</v>
      </c>
      <c r="G10840" s="4" t="n">
        <f aca="false">INDEX(Data_Products!$D$2:$D$33,MATCH(C10840,Data_Products!$A$2:$A$33,0))</f>
        <v>102.1</v>
      </c>
      <c r="H10840" s="4" t="str">
        <f aca="false">INDEX(Data_Products!$C$2:$C$33,MATCH(C10840,Data_Products!$A$2:$A$33,0))</f>
        <v>Tools &amp; Fixings</v>
      </c>
      <c r="I10840" s="10" t="n">
        <f aca="false">D10840*(E10840-G10840)</f>
        <v>674.96</v>
      </c>
      <c r="J10840" s="11" t="n">
        <f aca="false">IFERROR(I10840/F10840,0)</f>
        <v>0.337099078041813</v>
      </c>
      <c r="K10840" s="4" t="str">
        <f aca="false">IFERROR(INDEX(Data_Orders!$F$2:$F$4727,MATCH(B10840,Data_Orders!$A$2:$A$4727,0)),"")</f>
        <v>Retail</v>
      </c>
      <c r="L10840" s="4" t="str">
        <f aca="false">IFERROR(INDEX(Data_Orders!$D$2:$D$4727,MATCH(B10840,Data_Orders!$A$2:$A$4727,0)),"")</f>
        <v>Leicester</v>
      </c>
    </row>
    <row r="10841" customFormat="false" ht="15" hidden="false" customHeight="false" outlineLevel="0" collapsed="false">
      <c r="A10841" s="4" t="s">
        <v>16657</v>
      </c>
      <c r="B10841" s="4" t="s">
        <v>4711</v>
      </c>
      <c r="C10841" s="4" t="s">
        <v>1066</v>
      </c>
      <c r="D10841" s="4" t="n">
        <v>4</v>
      </c>
      <c r="E10841" s="4" t="n">
        <v>209.69</v>
      </c>
      <c r="F10841" s="4" t="n">
        <v>838.76</v>
      </c>
      <c r="G10841" s="4" t="n">
        <f aca="false">INDEX(Data_Products!$D$2:$D$33,MATCH(C10841,Data_Products!$A$2:$A$33,0))</f>
        <v>144.38</v>
      </c>
      <c r="H10841" s="4" t="str">
        <f aca="false">INDEX(Data_Products!$C$2:$C$33,MATCH(C10841,Data_Products!$A$2:$A$33,0))</f>
        <v>Plumbing &amp; Drainage</v>
      </c>
      <c r="I10841" s="10" t="n">
        <f aca="false">D10841*(E10841-G10841)</f>
        <v>261.24</v>
      </c>
      <c r="J10841" s="11" t="n">
        <f aca="false">IFERROR(I10841/F10841,0)</f>
        <v>0.311459773952024</v>
      </c>
      <c r="K10841" s="4" t="str">
        <f aca="false">IFERROR(INDEX(Data_Orders!$F$2:$F$4727,MATCH(B10841,Data_Orders!$A$2:$A$4727,0)),"")</f>
        <v>Retail</v>
      </c>
      <c r="L10841" s="4" t="str">
        <f aca="false">IFERROR(INDEX(Data_Orders!$D$2:$D$4727,MATCH(B10841,Data_Orders!$A$2:$A$4727,0)),"")</f>
        <v>Leicester</v>
      </c>
    </row>
    <row r="10842" customFormat="false" ht="15" hidden="false" customHeight="false" outlineLevel="0" collapsed="false">
      <c r="A10842" s="4" t="s">
        <v>16658</v>
      </c>
      <c r="B10842" s="4" t="s">
        <v>4711</v>
      </c>
      <c r="C10842" s="4" t="s">
        <v>1046</v>
      </c>
      <c r="D10842" s="4" t="n">
        <v>13</v>
      </c>
      <c r="E10842" s="4" t="n">
        <v>154.02</v>
      </c>
      <c r="F10842" s="4" t="n">
        <v>2002.26</v>
      </c>
      <c r="G10842" s="4" t="n">
        <f aca="false">INDEX(Data_Products!$D$2:$D$33,MATCH(C10842,Data_Products!$A$2:$A$33,0))</f>
        <v>102.1</v>
      </c>
      <c r="H10842" s="4" t="str">
        <f aca="false">INDEX(Data_Products!$C$2:$C$33,MATCH(C10842,Data_Products!$A$2:$A$33,0))</f>
        <v>Tools &amp; Fixings</v>
      </c>
      <c r="I10842" s="10" t="n">
        <f aca="false">D10842*(E10842-G10842)</f>
        <v>674.96</v>
      </c>
      <c r="J10842" s="11" t="n">
        <f aca="false">IFERROR(I10842/F10842,0)</f>
        <v>0.337099078041813</v>
      </c>
      <c r="K10842" s="4" t="str">
        <f aca="false">IFERROR(INDEX(Data_Orders!$F$2:$F$4727,MATCH(B10842,Data_Orders!$A$2:$A$4727,0)),"")</f>
        <v>Retail</v>
      </c>
      <c r="L10842" s="4" t="str">
        <f aca="false">IFERROR(INDEX(Data_Orders!$D$2:$D$4727,MATCH(B10842,Data_Orders!$A$2:$A$4727,0)),"")</f>
        <v>Leicester</v>
      </c>
    </row>
    <row r="10843" customFormat="false" ht="15" hidden="false" customHeight="false" outlineLevel="0" collapsed="false">
      <c r="A10843" s="4" t="s">
        <v>16659</v>
      </c>
      <c r="B10843" s="4" t="s">
        <v>4711</v>
      </c>
      <c r="C10843" s="4" t="s">
        <v>1068</v>
      </c>
      <c r="D10843" s="4" t="n">
        <v>15</v>
      </c>
      <c r="E10843" s="4" t="n">
        <v>86.28</v>
      </c>
      <c r="F10843" s="4" t="n">
        <v>1294.2</v>
      </c>
      <c r="G10843" s="4" t="n">
        <f aca="false">INDEX(Data_Products!$D$2:$D$33,MATCH(C10843,Data_Products!$A$2:$A$33,0))</f>
        <v>68.55</v>
      </c>
      <c r="H10843" s="4" t="str">
        <f aca="false">INDEX(Data_Products!$C$2:$C$33,MATCH(C10843,Data_Products!$A$2:$A$33,0))</f>
        <v>Plumbing &amp; Drainage</v>
      </c>
      <c r="I10843" s="10" t="n">
        <f aca="false">D10843*(E10843-G10843)</f>
        <v>265.95</v>
      </c>
      <c r="J10843" s="11" t="n">
        <f aca="false">IFERROR(I10843/F10843,0)</f>
        <v>0.205493741307371</v>
      </c>
      <c r="K10843" s="4" t="str">
        <f aca="false">IFERROR(INDEX(Data_Orders!$F$2:$F$4727,MATCH(B10843,Data_Orders!$A$2:$A$4727,0)),"")</f>
        <v>Retail</v>
      </c>
      <c r="L10843" s="4" t="str">
        <f aca="false">IFERROR(INDEX(Data_Orders!$D$2:$D$4727,MATCH(B10843,Data_Orders!$A$2:$A$4727,0)),"")</f>
        <v>Leicester</v>
      </c>
    </row>
    <row r="10844" customFormat="false" ht="15" hidden="false" customHeight="false" outlineLevel="0" collapsed="false">
      <c r="A10844" s="4" t="s">
        <v>16660</v>
      </c>
      <c r="B10844" s="4" t="s">
        <v>4712</v>
      </c>
      <c r="C10844" s="4" t="s">
        <v>1021</v>
      </c>
      <c r="D10844" s="4" t="n">
        <v>4</v>
      </c>
      <c r="E10844" s="4" t="n">
        <v>73.76</v>
      </c>
      <c r="F10844" s="4" t="n">
        <v>295.04</v>
      </c>
      <c r="G10844" s="4" t="n">
        <f aca="false">INDEX(Data_Products!$D$2:$D$33,MATCH(C10844,Data_Products!$A$2:$A$33,0))</f>
        <v>51.51</v>
      </c>
      <c r="H10844" s="4" t="str">
        <f aca="false">INDEX(Data_Products!$C$2:$C$33,MATCH(C10844,Data_Products!$A$2:$A$33,0))</f>
        <v>Cement &amp; Aggregates</v>
      </c>
      <c r="I10844" s="10" t="n">
        <f aca="false">D10844*(E10844-G10844)</f>
        <v>89</v>
      </c>
      <c r="J10844" s="11" t="n">
        <f aca="false">IFERROR(I10844/F10844,0)</f>
        <v>0.301654013015184</v>
      </c>
      <c r="K10844" s="4" t="str">
        <f aca="false">IFERROR(INDEX(Data_Orders!$F$2:$F$4727,MATCH(B10844,Data_Orders!$A$2:$A$4727,0)),"")</f>
        <v>Retail</v>
      </c>
      <c r="L10844" s="4" t="str">
        <f aca="false">IFERROR(INDEX(Data_Orders!$D$2:$D$4727,MATCH(B10844,Data_Orders!$A$2:$A$4727,0)),"")</f>
        <v>Leicester</v>
      </c>
    </row>
    <row r="10845" customFormat="false" ht="15" hidden="false" customHeight="false" outlineLevel="0" collapsed="false">
      <c r="A10845" s="4" t="s">
        <v>16661</v>
      </c>
      <c r="B10845" s="4" t="s">
        <v>4712</v>
      </c>
      <c r="C10845" s="4" t="s">
        <v>1024</v>
      </c>
      <c r="D10845" s="4" t="n">
        <v>19</v>
      </c>
      <c r="E10845" s="4" t="n">
        <v>137.14</v>
      </c>
      <c r="F10845" s="4" t="n">
        <v>2605.66</v>
      </c>
      <c r="G10845" s="4" t="n">
        <f aca="false">INDEX(Data_Products!$D$2:$D$33,MATCH(C10845,Data_Products!$A$2:$A$33,0))</f>
        <v>99.99</v>
      </c>
      <c r="H10845" s="4" t="str">
        <f aca="false">INDEX(Data_Products!$C$2:$C$33,MATCH(C10845,Data_Products!$A$2:$A$33,0))</f>
        <v>Cement &amp; Aggregates</v>
      </c>
      <c r="I10845" s="10" t="n">
        <f aca="false">D10845*(E10845-G10845)</f>
        <v>705.85</v>
      </c>
      <c r="J10845" s="11" t="n">
        <f aca="false">IFERROR(I10845/F10845,0)</f>
        <v>0.270891060230421</v>
      </c>
      <c r="K10845" s="4" t="str">
        <f aca="false">IFERROR(INDEX(Data_Orders!$F$2:$F$4727,MATCH(B10845,Data_Orders!$A$2:$A$4727,0)),"")</f>
        <v>Retail</v>
      </c>
      <c r="L10845" s="4" t="str">
        <f aca="false">IFERROR(INDEX(Data_Orders!$D$2:$D$4727,MATCH(B10845,Data_Orders!$A$2:$A$4727,0)),"")</f>
        <v>Leicester</v>
      </c>
    </row>
    <row r="10846" customFormat="false" ht="15" hidden="false" customHeight="false" outlineLevel="0" collapsed="false">
      <c r="A10846" s="4" t="s">
        <v>16662</v>
      </c>
      <c r="B10846" s="4" t="s">
        <v>4712</v>
      </c>
      <c r="C10846" s="4" t="s">
        <v>1048</v>
      </c>
      <c r="D10846" s="4" t="n">
        <v>8</v>
      </c>
      <c r="E10846" s="4" t="n">
        <v>112.72</v>
      </c>
      <c r="F10846" s="4" t="n">
        <v>901.76</v>
      </c>
      <c r="G10846" s="4" t="n">
        <f aca="false">INDEX(Data_Products!$D$2:$D$33,MATCH(C10846,Data_Products!$A$2:$A$33,0))</f>
        <v>83.21</v>
      </c>
      <c r="H10846" s="4" t="str">
        <f aca="false">INDEX(Data_Products!$C$2:$C$33,MATCH(C10846,Data_Products!$A$2:$A$33,0))</f>
        <v>Tools &amp; Fixings</v>
      </c>
      <c r="I10846" s="10" t="n">
        <f aca="false">D10846*(E10846-G10846)</f>
        <v>236.08</v>
      </c>
      <c r="J10846" s="11" t="n">
        <f aca="false">IFERROR(I10846/F10846,0)</f>
        <v>0.261799148332151</v>
      </c>
      <c r="K10846" s="4" t="str">
        <f aca="false">IFERROR(INDEX(Data_Orders!$F$2:$F$4727,MATCH(B10846,Data_Orders!$A$2:$A$4727,0)),"")</f>
        <v>Retail</v>
      </c>
      <c r="L10846" s="4" t="str">
        <f aca="false">IFERROR(INDEX(Data_Orders!$D$2:$D$4727,MATCH(B10846,Data_Orders!$A$2:$A$4727,0)),"")</f>
        <v>Leicester</v>
      </c>
    </row>
    <row r="10847" customFormat="false" ht="15" hidden="false" customHeight="false" outlineLevel="0" collapsed="false">
      <c r="A10847" s="4" t="s">
        <v>16663</v>
      </c>
      <c r="B10847" s="4" t="s">
        <v>4712</v>
      </c>
      <c r="C10847" s="4" t="s">
        <v>1077</v>
      </c>
      <c r="D10847" s="4" t="n">
        <v>10</v>
      </c>
      <c r="E10847" s="4" t="n">
        <v>46.61</v>
      </c>
      <c r="F10847" s="4" t="n">
        <v>466.1</v>
      </c>
      <c r="G10847" s="4" t="n">
        <f aca="false">INDEX(Data_Products!$D$2:$D$33,MATCH(C10847,Data_Products!$A$2:$A$33,0))</f>
        <v>36.87</v>
      </c>
      <c r="H10847" s="4" t="str">
        <f aca="false">INDEX(Data_Products!$C$2:$C$33,MATCH(C10847,Data_Products!$A$2:$A$33,0))</f>
        <v>Landscaping</v>
      </c>
      <c r="I10847" s="10" t="n">
        <f aca="false">D10847*(E10847-G10847)</f>
        <v>97.4</v>
      </c>
      <c r="J10847" s="11" t="n">
        <f aca="false">IFERROR(I10847/F10847,0)</f>
        <v>0.208968032611028</v>
      </c>
      <c r="K10847" s="4" t="str">
        <f aca="false">IFERROR(INDEX(Data_Orders!$F$2:$F$4727,MATCH(B10847,Data_Orders!$A$2:$A$4727,0)),"")</f>
        <v>Retail</v>
      </c>
      <c r="L10847" s="4" t="str">
        <f aca="false">IFERROR(INDEX(Data_Orders!$D$2:$D$4727,MATCH(B10847,Data_Orders!$A$2:$A$4727,0)),"")</f>
        <v>Leicester</v>
      </c>
    </row>
    <row r="10848" customFormat="false" ht="15" hidden="false" customHeight="false" outlineLevel="0" collapsed="false">
      <c r="A10848" s="4" t="s">
        <v>16664</v>
      </c>
      <c r="B10848" s="4" t="s">
        <v>4712</v>
      </c>
      <c r="C10848" s="4" t="s">
        <v>1070</v>
      </c>
      <c r="D10848" s="4" t="n">
        <v>18</v>
      </c>
      <c r="E10848" s="4" t="n">
        <v>230.32</v>
      </c>
      <c r="F10848" s="4" t="n">
        <v>4145.76</v>
      </c>
      <c r="G10848" s="4" t="n">
        <f aca="false">INDEX(Data_Products!$D$2:$D$33,MATCH(C10848,Data_Products!$A$2:$A$33,0))</f>
        <v>161.64</v>
      </c>
      <c r="H10848" s="4" t="str">
        <f aca="false">INDEX(Data_Products!$C$2:$C$33,MATCH(C10848,Data_Products!$A$2:$A$33,0))</f>
        <v>Landscaping</v>
      </c>
      <c r="I10848" s="10" t="n">
        <f aca="false">D10848*(E10848-G10848)</f>
        <v>1236.24</v>
      </c>
      <c r="J10848" s="11" t="n">
        <f aca="false">IFERROR(I10848/F10848,0)</f>
        <v>0.298193817297673</v>
      </c>
      <c r="K10848" s="4" t="str">
        <f aca="false">IFERROR(INDEX(Data_Orders!$F$2:$F$4727,MATCH(B10848,Data_Orders!$A$2:$A$4727,0)),"")</f>
        <v>Retail</v>
      </c>
      <c r="L10848" s="4" t="str">
        <f aca="false">IFERROR(INDEX(Data_Orders!$D$2:$D$4727,MATCH(B10848,Data_Orders!$A$2:$A$4727,0)),"")</f>
        <v>Leicester</v>
      </c>
    </row>
    <row r="10849" customFormat="false" ht="15" hidden="false" customHeight="false" outlineLevel="0" collapsed="false">
      <c r="A10849" s="4" t="s">
        <v>16665</v>
      </c>
      <c r="B10849" s="4" t="s">
        <v>4713</v>
      </c>
      <c r="C10849" s="4" t="s">
        <v>1015</v>
      </c>
      <c r="D10849" s="4" t="n">
        <v>2</v>
      </c>
      <c r="E10849" s="4" t="n">
        <v>122.01</v>
      </c>
      <c r="F10849" s="4" t="n">
        <v>244.02</v>
      </c>
      <c r="G10849" s="4" t="n">
        <f aca="false">INDEX(Data_Products!$D$2:$D$33,MATCH(C10849,Data_Products!$A$2:$A$33,0))</f>
        <v>85.53</v>
      </c>
      <c r="H10849" s="4" t="str">
        <f aca="false">INDEX(Data_Products!$C$2:$C$33,MATCH(C10849,Data_Products!$A$2:$A$33,0))</f>
        <v>Timber</v>
      </c>
      <c r="I10849" s="10" t="n">
        <f aca="false">D10849*(E10849-G10849)</f>
        <v>72.96</v>
      </c>
      <c r="J10849" s="11" t="n">
        <f aca="false">IFERROR(I10849/F10849,0)</f>
        <v>0.298991885910991</v>
      </c>
      <c r="K10849" s="4" t="str">
        <f aca="false">IFERROR(INDEX(Data_Orders!$F$2:$F$4727,MATCH(B10849,Data_Orders!$A$2:$A$4727,0)),"")</f>
        <v>Retail</v>
      </c>
      <c r="L10849" s="4" t="str">
        <f aca="false">IFERROR(INDEX(Data_Orders!$D$2:$D$4727,MATCH(B10849,Data_Orders!$A$2:$A$4727,0)),"")</f>
        <v>Leicester</v>
      </c>
    </row>
    <row r="10850" customFormat="false" ht="15" hidden="false" customHeight="false" outlineLevel="0" collapsed="false">
      <c r="A10850" s="4" t="s">
        <v>16666</v>
      </c>
      <c r="B10850" s="4" t="s">
        <v>4713</v>
      </c>
      <c r="C10850" s="4" t="s">
        <v>1048</v>
      </c>
      <c r="D10850" s="4" t="n">
        <v>2</v>
      </c>
      <c r="E10850" s="4" t="n">
        <v>112.72</v>
      </c>
      <c r="F10850" s="4" t="n">
        <v>225.44</v>
      </c>
      <c r="G10850" s="4" t="n">
        <f aca="false">INDEX(Data_Products!$D$2:$D$33,MATCH(C10850,Data_Products!$A$2:$A$33,0))</f>
        <v>83.21</v>
      </c>
      <c r="H10850" s="4" t="str">
        <f aca="false">INDEX(Data_Products!$C$2:$C$33,MATCH(C10850,Data_Products!$A$2:$A$33,0))</f>
        <v>Tools &amp; Fixings</v>
      </c>
      <c r="I10850" s="10" t="n">
        <f aca="false">D10850*(E10850-G10850)</f>
        <v>59.02</v>
      </c>
      <c r="J10850" s="11" t="n">
        <f aca="false">IFERROR(I10850/F10850,0)</f>
        <v>0.261799148332151</v>
      </c>
      <c r="K10850" s="4" t="str">
        <f aca="false">IFERROR(INDEX(Data_Orders!$F$2:$F$4727,MATCH(B10850,Data_Orders!$A$2:$A$4727,0)),"")</f>
        <v>Retail</v>
      </c>
      <c r="L10850" s="4" t="str">
        <f aca="false">IFERROR(INDEX(Data_Orders!$D$2:$D$4727,MATCH(B10850,Data_Orders!$A$2:$A$4727,0)),"")</f>
        <v>Leicester</v>
      </c>
    </row>
    <row r="10851" customFormat="false" ht="15" hidden="false" customHeight="false" outlineLevel="0" collapsed="false">
      <c r="A10851" s="4" t="s">
        <v>16667</v>
      </c>
      <c r="B10851" s="4" t="s">
        <v>4713</v>
      </c>
      <c r="C10851" s="4" t="s">
        <v>1073</v>
      </c>
      <c r="D10851" s="4" t="n">
        <v>7</v>
      </c>
      <c r="E10851" s="4" t="n">
        <v>231.05</v>
      </c>
      <c r="F10851" s="4" t="n">
        <v>1617.35</v>
      </c>
      <c r="G10851" s="4" t="n">
        <f aca="false">INDEX(Data_Products!$D$2:$D$33,MATCH(C10851,Data_Products!$A$2:$A$33,0))</f>
        <v>148.29</v>
      </c>
      <c r="H10851" s="4" t="str">
        <f aca="false">INDEX(Data_Products!$C$2:$C$33,MATCH(C10851,Data_Products!$A$2:$A$33,0))</f>
        <v>Landscaping</v>
      </c>
      <c r="I10851" s="10" t="n">
        <f aca="false">D10851*(E10851-G10851)</f>
        <v>579.32</v>
      </c>
      <c r="J10851" s="11" t="n">
        <f aca="false">IFERROR(I10851/F10851,0)</f>
        <v>0.358190867777537</v>
      </c>
      <c r="K10851" s="4" t="str">
        <f aca="false">IFERROR(INDEX(Data_Orders!$F$2:$F$4727,MATCH(B10851,Data_Orders!$A$2:$A$4727,0)),"")</f>
        <v>Retail</v>
      </c>
      <c r="L10851" s="4" t="str">
        <f aca="false">IFERROR(INDEX(Data_Orders!$D$2:$D$4727,MATCH(B10851,Data_Orders!$A$2:$A$4727,0)),"")</f>
        <v>Leicester</v>
      </c>
    </row>
    <row r="10852" customFormat="false" ht="15" hidden="false" customHeight="false" outlineLevel="0" collapsed="false">
      <c r="A10852" s="4" t="s">
        <v>16668</v>
      </c>
      <c r="B10852" s="4" t="s">
        <v>4713</v>
      </c>
      <c r="C10852" s="4" t="s">
        <v>1059</v>
      </c>
      <c r="D10852" s="4" t="n">
        <v>18</v>
      </c>
      <c r="E10852" s="4" t="n">
        <v>103.63</v>
      </c>
      <c r="F10852" s="4" t="n">
        <v>1865.34</v>
      </c>
      <c r="G10852" s="4" t="n">
        <f aca="false">INDEX(Data_Products!$D$2:$D$33,MATCH(C10852,Data_Products!$A$2:$A$33,0))</f>
        <v>82.55</v>
      </c>
      <c r="H10852" s="4" t="str">
        <f aca="false">INDEX(Data_Products!$C$2:$C$33,MATCH(C10852,Data_Products!$A$2:$A$33,0))</f>
        <v>Roofing</v>
      </c>
      <c r="I10852" s="10" t="n">
        <f aca="false">D10852*(E10852-G10852)</f>
        <v>379.44</v>
      </c>
      <c r="J10852" s="11" t="n">
        <f aca="false">IFERROR(I10852/F10852,0)</f>
        <v>0.203415999228023</v>
      </c>
      <c r="K10852" s="4" t="str">
        <f aca="false">IFERROR(INDEX(Data_Orders!$F$2:$F$4727,MATCH(B10852,Data_Orders!$A$2:$A$4727,0)),"")</f>
        <v>Retail</v>
      </c>
      <c r="L10852" s="4" t="str">
        <f aca="false">IFERROR(INDEX(Data_Orders!$D$2:$D$4727,MATCH(B10852,Data_Orders!$A$2:$A$4727,0)),"")</f>
        <v>Leicester</v>
      </c>
    </row>
    <row r="10853" customFormat="false" ht="15" hidden="false" customHeight="false" outlineLevel="0" collapsed="false">
      <c r="A10853" s="4" t="s">
        <v>16669</v>
      </c>
      <c r="B10853" s="4" t="s">
        <v>4713</v>
      </c>
      <c r="C10853" s="4" t="s">
        <v>1064</v>
      </c>
      <c r="D10853" s="4" t="n">
        <v>3</v>
      </c>
      <c r="E10853" s="4" t="n">
        <v>97.63</v>
      </c>
      <c r="F10853" s="4" t="n">
        <v>292.89</v>
      </c>
      <c r="G10853" s="4" t="n">
        <f aca="false">INDEX(Data_Products!$D$2:$D$33,MATCH(C10853,Data_Products!$A$2:$A$33,0))</f>
        <v>65.21</v>
      </c>
      <c r="H10853" s="4" t="str">
        <f aca="false">INDEX(Data_Products!$C$2:$C$33,MATCH(C10853,Data_Products!$A$2:$A$33,0))</f>
        <v>Plumbing &amp; Drainage</v>
      </c>
      <c r="I10853" s="10" t="n">
        <f aca="false">D10853*(E10853-G10853)</f>
        <v>97.26</v>
      </c>
      <c r="J10853" s="11" t="n">
        <f aca="false">IFERROR(I10853/F10853,0)</f>
        <v>0.332070060432244</v>
      </c>
      <c r="K10853" s="4" t="str">
        <f aca="false">IFERROR(INDEX(Data_Orders!$F$2:$F$4727,MATCH(B10853,Data_Orders!$A$2:$A$4727,0)),"")</f>
        <v>Retail</v>
      </c>
      <c r="L10853" s="4" t="str">
        <f aca="false">IFERROR(INDEX(Data_Orders!$D$2:$D$4727,MATCH(B10853,Data_Orders!$A$2:$A$4727,0)),"")</f>
        <v>Leicester</v>
      </c>
    </row>
    <row r="10854" customFormat="false" ht="15" hidden="false" customHeight="false" outlineLevel="0" collapsed="false">
      <c r="A10854" s="4" t="s">
        <v>16670</v>
      </c>
      <c r="B10854" s="4" t="s">
        <v>4714</v>
      </c>
      <c r="C10854" s="4" t="s">
        <v>1070</v>
      </c>
      <c r="D10854" s="4" t="n">
        <v>9</v>
      </c>
      <c r="E10854" s="4" t="n">
        <v>230.32</v>
      </c>
      <c r="F10854" s="4" t="n">
        <v>2072.88</v>
      </c>
      <c r="G10854" s="4" t="n">
        <f aca="false">INDEX(Data_Products!$D$2:$D$33,MATCH(C10854,Data_Products!$A$2:$A$33,0))</f>
        <v>161.64</v>
      </c>
      <c r="H10854" s="4" t="str">
        <f aca="false">INDEX(Data_Products!$C$2:$C$33,MATCH(C10854,Data_Products!$A$2:$A$33,0))</f>
        <v>Landscaping</v>
      </c>
      <c r="I10854" s="10" t="n">
        <f aca="false">D10854*(E10854-G10854)</f>
        <v>618.12</v>
      </c>
      <c r="J10854" s="11" t="n">
        <f aca="false">IFERROR(I10854/F10854,0)</f>
        <v>0.298193817297673</v>
      </c>
      <c r="K10854" s="4" t="str">
        <f aca="false">IFERROR(INDEX(Data_Orders!$F$2:$F$4727,MATCH(B10854,Data_Orders!$A$2:$A$4727,0)),"")</f>
        <v>Retail</v>
      </c>
      <c r="L10854" s="4" t="str">
        <f aca="false">IFERROR(INDEX(Data_Orders!$D$2:$D$4727,MATCH(B10854,Data_Orders!$A$2:$A$4727,0)),"")</f>
        <v>Leicester</v>
      </c>
    </row>
    <row r="10855" customFormat="false" ht="15" hidden="false" customHeight="false" outlineLevel="0" collapsed="false">
      <c r="A10855" s="4" t="s">
        <v>16671</v>
      </c>
      <c r="B10855" s="4" t="s">
        <v>4714</v>
      </c>
      <c r="C10855" s="4" t="s">
        <v>1037</v>
      </c>
      <c r="D10855" s="4" t="n">
        <v>5</v>
      </c>
      <c r="E10855" s="4" t="n">
        <v>90.97</v>
      </c>
      <c r="F10855" s="4" t="n">
        <v>454.85</v>
      </c>
      <c r="G10855" s="4" t="n">
        <f aca="false">INDEX(Data_Products!$D$2:$D$33,MATCH(C10855,Data_Products!$A$2:$A$33,0))</f>
        <v>73.81</v>
      </c>
      <c r="H10855" s="4" t="str">
        <f aca="false">INDEX(Data_Products!$C$2:$C$33,MATCH(C10855,Data_Products!$A$2:$A$33,0))</f>
        <v>Insulation</v>
      </c>
      <c r="I10855" s="10" t="n">
        <f aca="false">D10855*(E10855-G10855)</f>
        <v>85.8</v>
      </c>
      <c r="J10855" s="11" t="n">
        <f aca="false">IFERROR(I10855/F10855,0)</f>
        <v>0.18863361547763</v>
      </c>
      <c r="K10855" s="4" t="str">
        <f aca="false">IFERROR(INDEX(Data_Orders!$F$2:$F$4727,MATCH(B10855,Data_Orders!$A$2:$A$4727,0)),"")</f>
        <v>Retail</v>
      </c>
      <c r="L10855" s="4" t="str">
        <f aca="false">IFERROR(INDEX(Data_Orders!$D$2:$D$4727,MATCH(B10855,Data_Orders!$A$2:$A$4727,0)),"")</f>
        <v>Leicester</v>
      </c>
    </row>
    <row r="10856" customFormat="false" ht="15" hidden="false" customHeight="false" outlineLevel="0" collapsed="false">
      <c r="A10856" s="4" t="s">
        <v>16672</v>
      </c>
      <c r="B10856" s="4" t="s">
        <v>4714</v>
      </c>
      <c r="C10856" s="4" t="s">
        <v>1024</v>
      </c>
      <c r="D10856" s="4" t="n">
        <v>20</v>
      </c>
      <c r="E10856" s="4" t="n">
        <v>137.14</v>
      </c>
      <c r="F10856" s="4" t="n">
        <v>2742.8</v>
      </c>
      <c r="G10856" s="4" t="n">
        <f aca="false">INDEX(Data_Products!$D$2:$D$33,MATCH(C10856,Data_Products!$A$2:$A$33,0))</f>
        <v>99.99</v>
      </c>
      <c r="H10856" s="4" t="str">
        <f aca="false">INDEX(Data_Products!$C$2:$C$33,MATCH(C10856,Data_Products!$A$2:$A$33,0))</f>
        <v>Cement &amp; Aggregates</v>
      </c>
      <c r="I10856" s="10" t="n">
        <f aca="false">D10856*(E10856-G10856)</f>
        <v>743</v>
      </c>
      <c r="J10856" s="11" t="n">
        <f aca="false">IFERROR(I10856/F10856,0)</f>
        <v>0.270891060230421</v>
      </c>
      <c r="K10856" s="4" t="str">
        <f aca="false">IFERROR(INDEX(Data_Orders!$F$2:$F$4727,MATCH(B10856,Data_Orders!$A$2:$A$4727,0)),"")</f>
        <v>Retail</v>
      </c>
      <c r="L10856" s="4" t="str">
        <f aca="false">IFERROR(INDEX(Data_Orders!$D$2:$D$4727,MATCH(B10856,Data_Orders!$A$2:$A$4727,0)),"")</f>
        <v>Leicester</v>
      </c>
    </row>
    <row r="10857" customFormat="false" ht="15" hidden="false" customHeight="false" outlineLevel="0" collapsed="false">
      <c r="A10857" s="4" t="s">
        <v>16673</v>
      </c>
      <c r="B10857" s="4" t="s">
        <v>4715</v>
      </c>
      <c r="C10857" s="4" t="s">
        <v>1030</v>
      </c>
      <c r="D10857" s="4" t="n">
        <v>6</v>
      </c>
      <c r="E10857" s="4" t="n">
        <v>25.23</v>
      </c>
      <c r="F10857" s="4" t="n">
        <v>151.38</v>
      </c>
      <c r="G10857" s="4" t="n">
        <f aca="false">INDEX(Data_Products!$D$2:$D$33,MATCH(C10857,Data_Products!$A$2:$A$33,0))</f>
        <v>17.67</v>
      </c>
      <c r="H10857" s="4" t="str">
        <f aca="false">INDEX(Data_Products!$C$2:$C$33,MATCH(C10857,Data_Products!$A$2:$A$33,0))</f>
        <v>Cement &amp; Aggregates</v>
      </c>
      <c r="I10857" s="10" t="n">
        <f aca="false">D10857*(E10857-G10857)</f>
        <v>45.36</v>
      </c>
      <c r="J10857" s="11" t="n">
        <f aca="false">IFERROR(I10857/F10857,0)</f>
        <v>0.299643281807372</v>
      </c>
      <c r="K10857" s="4" t="str">
        <f aca="false">IFERROR(INDEX(Data_Orders!$F$2:$F$4727,MATCH(B10857,Data_Orders!$A$2:$A$4727,0)),"")</f>
        <v>Retail</v>
      </c>
      <c r="L10857" s="4" t="str">
        <f aca="false">IFERROR(INDEX(Data_Orders!$D$2:$D$4727,MATCH(B10857,Data_Orders!$A$2:$A$4727,0)),"")</f>
        <v>Leicester</v>
      </c>
    </row>
    <row r="10858" customFormat="false" ht="15" hidden="false" customHeight="false" outlineLevel="0" collapsed="false">
      <c r="A10858" s="4" t="s">
        <v>16674</v>
      </c>
      <c r="B10858" s="4" t="s">
        <v>4715</v>
      </c>
      <c r="C10858" s="4" t="s">
        <v>1075</v>
      </c>
      <c r="D10858" s="4" t="n">
        <v>4</v>
      </c>
      <c r="E10858" s="4" t="n">
        <v>98.61</v>
      </c>
      <c r="F10858" s="4" t="n">
        <v>394.44</v>
      </c>
      <c r="G10858" s="4" t="n">
        <f aca="false">INDEX(Data_Products!$D$2:$D$33,MATCH(C10858,Data_Products!$A$2:$A$33,0))</f>
        <v>74.84</v>
      </c>
      <c r="H10858" s="4" t="str">
        <f aca="false">INDEX(Data_Products!$C$2:$C$33,MATCH(C10858,Data_Products!$A$2:$A$33,0))</f>
        <v>Landscaping</v>
      </c>
      <c r="I10858" s="10" t="n">
        <f aca="false">D10858*(E10858-G10858)</f>
        <v>95.08</v>
      </c>
      <c r="J10858" s="11" t="n">
        <f aca="false">IFERROR(I10858/F10858,0)</f>
        <v>0.24105060338708</v>
      </c>
      <c r="K10858" s="4" t="str">
        <f aca="false">IFERROR(INDEX(Data_Orders!$F$2:$F$4727,MATCH(B10858,Data_Orders!$A$2:$A$4727,0)),"")</f>
        <v>Retail</v>
      </c>
      <c r="L10858" s="4" t="str">
        <f aca="false">IFERROR(INDEX(Data_Orders!$D$2:$D$4727,MATCH(B10858,Data_Orders!$A$2:$A$4727,0)),"")</f>
        <v>Leicester</v>
      </c>
    </row>
    <row r="10859" customFormat="false" ht="15" hidden="false" customHeight="false" outlineLevel="0" collapsed="false">
      <c r="A10859" s="4" t="s">
        <v>16675</v>
      </c>
      <c r="B10859" s="4" t="s">
        <v>4716</v>
      </c>
      <c r="C10859" s="4" t="s">
        <v>1061</v>
      </c>
      <c r="D10859" s="4" t="n">
        <v>17</v>
      </c>
      <c r="E10859" s="4" t="n">
        <v>145.57</v>
      </c>
      <c r="F10859" s="4" t="n">
        <v>2474.69</v>
      </c>
      <c r="G10859" s="4" t="n">
        <f aca="false">INDEX(Data_Products!$D$2:$D$33,MATCH(C10859,Data_Products!$A$2:$A$33,0))</f>
        <v>119.29</v>
      </c>
      <c r="H10859" s="4" t="str">
        <f aca="false">INDEX(Data_Products!$C$2:$C$33,MATCH(C10859,Data_Products!$A$2:$A$33,0))</f>
        <v>Plumbing &amp; Drainage</v>
      </c>
      <c r="I10859" s="10" t="n">
        <f aca="false">D10859*(E10859-G10859)</f>
        <v>446.76</v>
      </c>
      <c r="J10859" s="11" t="n">
        <f aca="false">IFERROR(I10859/F10859,0)</f>
        <v>0.180531702960775</v>
      </c>
      <c r="K10859" s="4" t="str">
        <f aca="false">IFERROR(INDEX(Data_Orders!$F$2:$F$4727,MATCH(B10859,Data_Orders!$A$2:$A$4727,0)),"")</f>
        <v>Trade Account</v>
      </c>
      <c r="L10859" s="4" t="str">
        <f aca="false">IFERROR(INDEX(Data_Orders!$D$2:$D$4727,MATCH(B10859,Data_Orders!$A$2:$A$4727,0)),"")</f>
        <v>Birmingham South</v>
      </c>
    </row>
    <row r="10860" customFormat="false" ht="15" hidden="false" customHeight="false" outlineLevel="0" collapsed="false">
      <c r="A10860" s="4" t="s">
        <v>16676</v>
      </c>
      <c r="B10860" s="4" t="s">
        <v>4716</v>
      </c>
      <c r="C10860" s="4" t="s">
        <v>1075</v>
      </c>
      <c r="D10860" s="4" t="n">
        <v>11</v>
      </c>
      <c r="E10860" s="4" t="n">
        <v>98.61</v>
      </c>
      <c r="F10860" s="4" t="n">
        <v>1084.71</v>
      </c>
      <c r="G10860" s="4" t="n">
        <f aca="false">INDEX(Data_Products!$D$2:$D$33,MATCH(C10860,Data_Products!$A$2:$A$33,0))</f>
        <v>74.84</v>
      </c>
      <c r="H10860" s="4" t="str">
        <f aca="false">INDEX(Data_Products!$C$2:$C$33,MATCH(C10860,Data_Products!$A$2:$A$33,0))</f>
        <v>Landscaping</v>
      </c>
      <c r="I10860" s="10" t="n">
        <f aca="false">D10860*(E10860-G10860)</f>
        <v>261.47</v>
      </c>
      <c r="J10860" s="11" t="n">
        <f aca="false">IFERROR(I10860/F10860,0)</f>
        <v>0.24105060338708</v>
      </c>
      <c r="K10860" s="4" t="str">
        <f aca="false">IFERROR(INDEX(Data_Orders!$F$2:$F$4727,MATCH(B10860,Data_Orders!$A$2:$A$4727,0)),"")</f>
        <v>Trade Account</v>
      </c>
      <c r="L10860" s="4" t="str">
        <f aca="false">IFERROR(INDEX(Data_Orders!$D$2:$D$4727,MATCH(B10860,Data_Orders!$A$2:$A$4727,0)),"")</f>
        <v>Birmingham South</v>
      </c>
    </row>
    <row r="10861" customFormat="false" ht="15" hidden="false" customHeight="false" outlineLevel="0" collapsed="false">
      <c r="A10861" s="4" t="s">
        <v>16677</v>
      </c>
      <c r="B10861" s="4" t="s">
        <v>4716</v>
      </c>
      <c r="C10861" s="4" t="s">
        <v>1017</v>
      </c>
      <c r="D10861" s="4" t="n">
        <v>5</v>
      </c>
      <c r="E10861" s="4" t="n">
        <v>49.15</v>
      </c>
      <c r="F10861" s="4" t="n">
        <v>245.75</v>
      </c>
      <c r="G10861" s="4" t="n">
        <f aca="false">INDEX(Data_Products!$D$2:$D$33,MATCH(C10861,Data_Products!$A$2:$A$33,0))</f>
        <v>31.44</v>
      </c>
      <c r="H10861" s="4" t="str">
        <f aca="false">INDEX(Data_Products!$C$2:$C$33,MATCH(C10861,Data_Products!$A$2:$A$33,0))</f>
        <v>Timber</v>
      </c>
      <c r="I10861" s="10" t="n">
        <f aca="false">D10861*(E10861-G10861)</f>
        <v>88.55</v>
      </c>
      <c r="J10861" s="11" t="n">
        <f aca="false">IFERROR(I10861/F10861,0)</f>
        <v>0.360325534079349</v>
      </c>
      <c r="K10861" s="4" t="str">
        <f aca="false">IFERROR(INDEX(Data_Orders!$F$2:$F$4727,MATCH(B10861,Data_Orders!$A$2:$A$4727,0)),"")</f>
        <v>Trade Account</v>
      </c>
      <c r="L10861" s="4" t="str">
        <f aca="false">IFERROR(INDEX(Data_Orders!$D$2:$D$4727,MATCH(B10861,Data_Orders!$A$2:$A$4727,0)),"")</f>
        <v>Birmingham South</v>
      </c>
    </row>
    <row r="10862" customFormat="false" ht="15" hidden="false" customHeight="false" outlineLevel="0" collapsed="false">
      <c r="A10862" s="4" t="s">
        <v>16678</v>
      </c>
      <c r="B10862" s="4" t="s">
        <v>4716</v>
      </c>
      <c r="C10862" s="4" t="s">
        <v>1021</v>
      </c>
      <c r="D10862" s="4" t="n">
        <v>16</v>
      </c>
      <c r="E10862" s="4" t="n">
        <v>73.76</v>
      </c>
      <c r="F10862" s="4" t="n">
        <v>1180.16</v>
      </c>
      <c r="G10862" s="4" t="n">
        <f aca="false">INDEX(Data_Products!$D$2:$D$33,MATCH(C10862,Data_Products!$A$2:$A$33,0))</f>
        <v>51.51</v>
      </c>
      <c r="H10862" s="4" t="str">
        <f aca="false">INDEX(Data_Products!$C$2:$C$33,MATCH(C10862,Data_Products!$A$2:$A$33,0))</f>
        <v>Cement &amp; Aggregates</v>
      </c>
      <c r="I10862" s="10" t="n">
        <f aca="false">D10862*(E10862-G10862)</f>
        <v>356</v>
      </c>
      <c r="J10862" s="11" t="n">
        <f aca="false">IFERROR(I10862/F10862,0)</f>
        <v>0.301654013015184</v>
      </c>
      <c r="K10862" s="4" t="str">
        <f aca="false">IFERROR(INDEX(Data_Orders!$F$2:$F$4727,MATCH(B10862,Data_Orders!$A$2:$A$4727,0)),"")</f>
        <v>Trade Account</v>
      </c>
      <c r="L10862" s="4" t="str">
        <f aca="false">IFERROR(INDEX(Data_Orders!$D$2:$D$4727,MATCH(B10862,Data_Orders!$A$2:$A$4727,0)),"")</f>
        <v>Birmingham South</v>
      </c>
    </row>
    <row r="10863" customFormat="false" ht="15" hidden="false" customHeight="false" outlineLevel="0" collapsed="false">
      <c r="A10863" s="4" t="s">
        <v>16679</v>
      </c>
      <c r="B10863" s="4" t="s">
        <v>4716</v>
      </c>
      <c r="C10863" s="4" t="s">
        <v>1015</v>
      </c>
      <c r="D10863" s="4" t="n">
        <v>7</v>
      </c>
      <c r="E10863" s="4" t="n">
        <v>122.01</v>
      </c>
      <c r="F10863" s="4" t="n">
        <v>854.07</v>
      </c>
      <c r="G10863" s="4" t="n">
        <f aca="false">INDEX(Data_Products!$D$2:$D$33,MATCH(C10863,Data_Products!$A$2:$A$33,0))</f>
        <v>85.53</v>
      </c>
      <c r="H10863" s="4" t="str">
        <f aca="false">INDEX(Data_Products!$C$2:$C$33,MATCH(C10863,Data_Products!$A$2:$A$33,0))</f>
        <v>Timber</v>
      </c>
      <c r="I10863" s="10" t="n">
        <f aca="false">D10863*(E10863-G10863)</f>
        <v>255.36</v>
      </c>
      <c r="J10863" s="11" t="n">
        <f aca="false">IFERROR(I10863/F10863,0)</f>
        <v>0.298991885910991</v>
      </c>
      <c r="K10863" s="4" t="str">
        <f aca="false">IFERROR(INDEX(Data_Orders!$F$2:$F$4727,MATCH(B10863,Data_Orders!$A$2:$A$4727,0)),"")</f>
        <v>Trade Account</v>
      </c>
      <c r="L10863" s="4" t="str">
        <f aca="false">IFERROR(INDEX(Data_Orders!$D$2:$D$4727,MATCH(B10863,Data_Orders!$A$2:$A$4727,0)),"")</f>
        <v>Birmingham South</v>
      </c>
    </row>
    <row r="10864" customFormat="false" ht="15" hidden="false" customHeight="false" outlineLevel="0" collapsed="false">
      <c r="A10864" s="4" t="s">
        <v>16680</v>
      </c>
      <c r="B10864" s="4" t="s">
        <v>4717</v>
      </c>
      <c r="C10864" s="4" t="s">
        <v>1015</v>
      </c>
      <c r="D10864" s="4" t="n">
        <v>10</v>
      </c>
      <c r="E10864" s="4" t="n">
        <v>122.01</v>
      </c>
      <c r="F10864" s="4" t="n">
        <v>1220.1</v>
      </c>
      <c r="G10864" s="4" t="n">
        <f aca="false">INDEX(Data_Products!$D$2:$D$33,MATCH(C10864,Data_Products!$A$2:$A$33,0))</f>
        <v>85.53</v>
      </c>
      <c r="H10864" s="4" t="str">
        <f aca="false">INDEX(Data_Products!$C$2:$C$33,MATCH(C10864,Data_Products!$A$2:$A$33,0))</f>
        <v>Timber</v>
      </c>
      <c r="I10864" s="10" t="n">
        <f aca="false">D10864*(E10864-G10864)</f>
        <v>364.8</v>
      </c>
      <c r="J10864" s="11" t="n">
        <f aca="false">IFERROR(I10864/F10864,0)</f>
        <v>0.298991885910991</v>
      </c>
      <c r="K10864" s="4" t="str">
        <f aca="false">IFERROR(INDEX(Data_Orders!$F$2:$F$4727,MATCH(B10864,Data_Orders!$A$2:$A$4727,0)),"")</f>
        <v>Trade Account</v>
      </c>
      <c r="L10864" s="4" t="str">
        <f aca="false">IFERROR(INDEX(Data_Orders!$D$2:$D$4727,MATCH(B10864,Data_Orders!$A$2:$A$4727,0)),"")</f>
        <v>Birmingham South</v>
      </c>
    </row>
    <row r="10865" customFormat="false" ht="15" hidden="false" customHeight="false" outlineLevel="0" collapsed="false">
      <c r="A10865" s="4" t="s">
        <v>16681</v>
      </c>
      <c r="B10865" s="4" t="s">
        <v>4718</v>
      </c>
      <c r="C10865" s="4" t="s">
        <v>1035</v>
      </c>
      <c r="D10865" s="4" t="n">
        <v>2</v>
      </c>
      <c r="E10865" s="4" t="n">
        <v>165.07</v>
      </c>
      <c r="F10865" s="4" t="n">
        <v>330.14</v>
      </c>
      <c r="G10865" s="4" t="n">
        <f aca="false">INDEX(Data_Products!$D$2:$D$33,MATCH(C10865,Data_Products!$A$2:$A$33,0))</f>
        <v>134.65</v>
      </c>
      <c r="H10865" s="4" t="str">
        <f aca="false">INDEX(Data_Products!$C$2:$C$33,MATCH(C10865,Data_Products!$A$2:$A$33,0))</f>
        <v>Insulation</v>
      </c>
      <c r="I10865" s="10" t="n">
        <f aca="false">D10865*(E10865-G10865)</f>
        <v>60.84</v>
      </c>
      <c r="J10865" s="11" t="n">
        <f aca="false">IFERROR(I10865/F10865,0)</f>
        <v>0.184285454655601</v>
      </c>
      <c r="K10865" s="4" t="str">
        <f aca="false">IFERROR(INDEX(Data_Orders!$F$2:$F$4727,MATCH(B10865,Data_Orders!$A$2:$A$4727,0)),"")</f>
        <v>Trade Account</v>
      </c>
      <c r="L10865" s="4" t="str">
        <f aca="false">IFERROR(INDEX(Data_Orders!$D$2:$D$4727,MATCH(B10865,Data_Orders!$A$2:$A$4727,0)),"")</f>
        <v>Binley (Coventry)</v>
      </c>
    </row>
    <row r="10866" customFormat="false" ht="15" hidden="false" customHeight="false" outlineLevel="0" collapsed="false">
      <c r="A10866" s="4" t="s">
        <v>16682</v>
      </c>
      <c r="B10866" s="4" t="s">
        <v>4718</v>
      </c>
      <c r="C10866" s="4" t="s">
        <v>1024</v>
      </c>
      <c r="D10866" s="4" t="n">
        <v>3</v>
      </c>
      <c r="E10866" s="4" t="n">
        <v>137.14</v>
      </c>
      <c r="F10866" s="4" t="n">
        <v>411.42</v>
      </c>
      <c r="G10866" s="4" t="n">
        <f aca="false">INDEX(Data_Products!$D$2:$D$33,MATCH(C10866,Data_Products!$A$2:$A$33,0))</f>
        <v>99.99</v>
      </c>
      <c r="H10866" s="4" t="str">
        <f aca="false">INDEX(Data_Products!$C$2:$C$33,MATCH(C10866,Data_Products!$A$2:$A$33,0))</f>
        <v>Cement &amp; Aggregates</v>
      </c>
      <c r="I10866" s="10" t="n">
        <f aca="false">D10866*(E10866-G10866)</f>
        <v>111.45</v>
      </c>
      <c r="J10866" s="11" t="n">
        <f aca="false">IFERROR(I10866/F10866,0)</f>
        <v>0.270891060230421</v>
      </c>
      <c r="K10866" s="4" t="str">
        <f aca="false">IFERROR(INDEX(Data_Orders!$F$2:$F$4727,MATCH(B10866,Data_Orders!$A$2:$A$4727,0)),"")</f>
        <v>Trade Account</v>
      </c>
      <c r="L10866" s="4" t="str">
        <f aca="false">IFERROR(INDEX(Data_Orders!$D$2:$D$4727,MATCH(B10866,Data_Orders!$A$2:$A$4727,0)),"")</f>
        <v>Binley (Coventry)</v>
      </c>
    </row>
    <row r="10867" customFormat="false" ht="15" hidden="false" customHeight="false" outlineLevel="0" collapsed="false">
      <c r="A10867" s="4" t="s">
        <v>16683</v>
      </c>
      <c r="B10867" s="4" t="s">
        <v>4718</v>
      </c>
      <c r="C10867" s="4" t="s">
        <v>1070</v>
      </c>
      <c r="D10867" s="4" t="n">
        <v>11</v>
      </c>
      <c r="E10867" s="4" t="n">
        <v>230.32</v>
      </c>
      <c r="F10867" s="4" t="n">
        <v>2533.52</v>
      </c>
      <c r="G10867" s="4" t="n">
        <f aca="false">INDEX(Data_Products!$D$2:$D$33,MATCH(C10867,Data_Products!$A$2:$A$33,0))</f>
        <v>161.64</v>
      </c>
      <c r="H10867" s="4" t="str">
        <f aca="false">INDEX(Data_Products!$C$2:$C$33,MATCH(C10867,Data_Products!$A$2:$A$33,0))</f>
        <v>Landscaping</v>
      </c>
      <c r="I10867" s="10" t="n">
        <f aca="false">D10867*(E10867-G10867)</f>
        <v>755.48</v>
      </c>
      <c r="J10867" s="11" t="n">
        <f aca="false">IFERROR(I10867/F10867,0)</f>
        <v>0.298193817297673</v>
      </c>
      <c r="K10867" s="4" t="str">
        <f aca="false">IFERROR(INDEX(Data_Orders!$F$2:$F$4727,MATCH(B10867,Data_Orders!$A$2:$A$4727,0)),"")</f>
        <v>Trade Account</v>
      </c>
      <c r="L10867" s="4" t="str">
        <f aca="false">IFERROR(INDEX(Data_Orders!$D$2:$D$4727,MATCH(B10867,Data_Orders!$A$2:$A$4727,0)),"")</f>
        <v>Binley (Coventry)</v>
      </c>
    </row>
    <row r="10868" customFormat="false" ht="15" hidden="false" customHeight="false" outlineLevel="0" collapsed="false">
      <c r="A10868" s="4" t="s">
        <v>16684</v>
      </c>
      <c r="B10868" s="4" t="s">
        <v>4719</v>
      </c>
      <c r="C10868" s="4" t="s">
        <v>1024</v>
      </c>
      <c r="D10868" s="4" t="n">
        <v>2</v>
      </c>
      <c r="E10868" s="4" t="n">
        <v>137.14</v>
      </c>
      <c r="F10868" s="4" t="n">
        <v>274.28</v>
      </c>
      <c r="G10868" s="4" t="n">
        <f aca="false">INDEX(Data_Products!$D$2:$D$33,MATCH(C10868,Data_Products!$A$2:$A$33,0))</f>
        <v>99.99</v>
      </c>
      <c r="H10868" s="4" t="str">
        <f aca="false">INDEX(Data_Products!$C$2:$C$33,MATCH(C10868,Data_Products!$A$2:$A$33,0))</f>
        <v>Cement &amp; Aggregates</v>
      </c>
      <c r="I10868" s="10" t="n">
        <f aca="false">D10868*(E10868-G10868)</f>
        <v>74.3</v>
      </c>
      <c r="J10868" s="11" t="n">
        <f aca="false">IFERROR(I10868/F10868,0)</f>
        <v>0.270891060230421</v>
      </c>
      <c r="K10868" s="4" t="str">
        <f aca="false">IFERROR(INDEX(Data_Orders!$F$2:$F$4727,MATCH(B10868,Data_Orders!$A$2:$A$4727,0)),"")</f>
        <v>Trade Account</v>
      </c>
      <c r="L10868" s="4" t="str">
        <f aca="false">IFERROR(INDEX(Data_Orders!$D$2:$D$4727,MATCH(B10868,Data_Orders!$A$2:$A$4727,0)),"")</f>
        <v>Binley (Coventry)</v>
      </c>
    </row>
    <row r="10869" customFormat="false" ht="15" hidden="false" customHeight="false" outlineLevel="0" collapsed="false">
      <c r="A10869" s="4" t="s">
        <v>16685</v>
      </c>
      <c r="B10869" s="4" t="s">
        <v>4720</v>
      </c>
      <c r="C10869" s="4" t="s">
        <v>1057</v>
      </c>
      <c r="D10869" s="4" t="n">
        <v>4</v>
      </c>
      <c r="E10869" s="4" t="n">
        <v>176.81</v>
      </c>
      <c r="F10869" s="4" t="n">
        <v>707.24</v>
      </c>
      <c r="G10869" s="4" t="n">
        <f aca="false">INDEX(Data_Products!$D$2:$D$33,MATCH(C10869,Data_Products!$A$2:$A$33,0))</f>
        <v>129.57</v>
      </c>
      <c r="H10869" s="4" t="str">
        <f aca="false">INDEX(Data_Products!$C$2:$C$33,MATCH(C10869,Data_Products!$A$2:$A$33,0))</f>
        <v>Roofing</v>
      </c>
      <c r="I10869" s="10" t="n">
        <f aca="false">D10869*(E10869-G10869)</f>
        <v>188.96</v>
      </c>
      <c r="J10869" s="11" t="n">
        <f aca="false">IFERROR(I10869/F10869,0)</f>
        <v>0.267179458175443</v>
      </c>
      <c r="K10869" s="4" t="str">
        <f aca="false">IFERROR(INDEX(Data_Orders!$F$2:$F$4727,MATCH(B10869,Data_Orders!$A$2:$A$4727,0)),"")</f>
        <v>Retail</v>
      </c>
      <c r="L10869" s="4" t="str">
        <f aca="false">IFERROR(INDEX(Data_Orders!$D$2:$D$4727,MATCH(B10869,Data_Orders!$A$2:$A$4727,0)),"")</f>
        <v>Rugby</v>
      </c>
    </row>
    <row r="10870" customFormat="false" ht="15" hidden="false" customHeight="false" outlineLevel="0" collapsed="false">
      <c r="A10870" s="4" t="s">
        <v>16686</v>
      </c>
      <c r="B10870" s="4" t="s">
        <v>4721</v>
      </c>
      <c r="C10870" s="4" t="s">
        <v>1073</v>
      </c>
      <c r="D10870" s="4" t="n">
        <v>18</v>
      </c>
      <c r="E10870" s="4" t="n">
        <v>231.05</v>
      </c>
      <c r="F10870" s="4" t="n">
        <v>4158.9</v>
      </c>
      <c r="G10870" s="4" t="n">
        <f aca="false">INDEX(Data_Products!$D$2:$D$33,MATCH(C10870,Data_Products!$A$2:$A$33,0))</f>
        <v>148.29</v>
      </c>
      <c r="H10870" s="4" t="str">
        <f aca="false">INDEX(Data_Products!$C$2:$C$33,MATCH(C10870,Data_Products!$A$2:$A$33,0))</f>
        <v>Landscaping</v>
      </c>
      <c r="I10870" s="10" t="n">
        <f aca="false">D10870*(E10870-G10870)</f>
        <v>1489.68</v>
      </c>
      <c r="J10870" s="11" t="n">
        <f aca="false">IFERROR(I10870/F10870,0)</f>
        <v>0.358190867777537</v>
      </c>
      <c r="K10870" s="4" t="str">
        <f aca="false">IFERROR(INDEX(Data_Orders!$F$2:$F$4727,MATCH(B10870,Data_Orders!$A$2:$A$4727,0)),"")</f>
        <v>Retail</v>
      </c>
      <c r="L10870" s="4" t="str">
        <f aca="false">IFERROR(INDEX(Data_Orders!$D$2:$D$4727,MATCH(B10870,Data_Orders!$A$2:$A$4727,0)),"")</f>
        <v>Rugby</v>
      </c>
    </row>
    <row r="10871" customFormat="false" ht="15" hidden="false" customHeight="false" outlineLevel="0" collapsed="false">
      <c r="A10871" s="4" t="s">
        <v>16687</v>
      </c>
      <c r="B10871" s="4" t="s">
        <v>4721</v>
      </c>
      <c r="C10871" s="4" t="s">
        <v>1061</v>
      </c>
      <c r="D10871" s="4" t="n">
        <v>10</v>
      </c>
      <c r="E10871" s="4" t="n">
        <v>145.57</v>
      </c>
      <c r="F10871" s="4" t="n">
        <v>1455.7</v>
      </c>
      <c r="G10871" s="4" t="n">
        <f aca="false">INDEX(Data_Products!$D$2:$D$33,MATCH(C10871,Data_Products!$A$2:$A$33,0))</f>
        <v>119.29</v>
      </c>
      <c r="H10871" s="4" t="str">
        <f aca="false">INDEX(Data_Products!$C$2:$C$33,MATCH(C10871,Data_Products!$A$2:$A$33,0))</f>
        <v>Plumbing &amp; Drainage</v>
      </c>
      <c r="I10871" s="10" t="n">
        <f aca="false">D10871*(E10871-G10871)</f>
        <v>262.8</v>
      </c>
      <c r="J10871" s="11" t="n">
        <f aca="false">IFERROR(I10871/F10871,0)</f>
        <v>0.180531702960775</v>
      </c>
      <c r="K10871" s="4" t="str">
        <f aca="false">IFERROR(INDEX(Data_Orders!$F$2:$F$4727,MATCH(B10871,Data_Orders!$A$2:$A$4727,0)),"")</f>
        <v>Retail</v>
      </c>
      <c r="L10871" s="4" t="str">
        <f aca="false">IFERROR(INDEX(Data_Orders!$D$2:$D$4727,MATCH(B10871,Data_Orders!$A$2:$A$4727,0)),"")</f>
        <v>Rugby</v>
      </c>
    </row>
    <row r="10872" customFormat="false" ht="15" hidden="false" customHeight="false" outlineLevel="0" collapsed="false">
      <c r="A10872" s="4" t="s">
        <v>16688</v>
      </c>
      <c r="B10872" s="4" t="s">
        <v>4721</v>
      </c>
      <c r="C10872" s="4" t="s">
        <v>1039</v>
      </c>
      <c r="D10872" s="4" t="n">
        <v>11</v>
      </c>
      <c r="E10872" s="4" t="n">
        <v>160.41</v>
      </c>
      <c r="F10872" s="4" t="n">
        <v>1764.51</v>
      </c>
      <c r="G10872" s="4" t="n">
        <f aca="false">INDEX(Data_Products!$D$2:$D$33,MATCH(C10872,Data_Products!$A$2:$A$33,0))</f>
        <v>99.74</v>
      </c>
      <c r="H10872" s="4" t="str">
        <f aca="false">INDEX(Data_Products!$C$2:$C$33,MATCH(C10872,Data_Products!$A$2:$A$33,0))</f>
        <v>Insulation</v>
      </c>
      <c r="I10872" s="10" t="n">
        <f aca="false">D10872*(E10872-G10872)</f>
        <v>667.37</v>
      </c>
      <c r="J10872" s="11" t="n">
        <f aca="false">IFERROR(I10872/F10872,0)</f>
        <v>0.378218315566361</v>
      </c>
      <c r="K10872" s="4" t="str">
        <f aca="false">IFERROR(INDEX(Data_Orders!$F$2:$F$4727,MATCH(B10872,Data_Orders!$A$2:$A$4727,0)),"")</f>
        <v>Retail</v>
      </c>
      <c r="L10872" s="4" t="str">
        <f aca="false">IFERROR(INDEX(Data_Orders!$D$2:$D$4727,MATCH(B10872,Data_Orders!$A$2:$A$4727,0)),"")</f>
        <v>Rugby</v>
      </c>
    </row>
    <row r="10873" customFormat="false" ht="15" hidden="false" customHeight="false" outlineLevel="0" collapsed="false">
      <c r="A10873" s="4" t="s">
        <v>16689</v>
      </c>
      <c r="B10873" s="4" t="s">
        <v>4721</v>
      </c>
      <c r="C10873" s="4" t="s">
        <v>1035</v>
      </c>
      <c r="D10873" s="4" t="n">
        <v>11</v>
      </c>
      <c r="E10873" s="4" t="n">
        <v>165.07</v>
      </c>
      <c r="F10873" s="4" t="n">
        <v>1815.77</v>
      </c>
      <c r="G10873" s="4" t="n">
        <f aca="false">INDEX(Data_Products!$D$2:$D$33,MATCH(C10873,Data_Products!$A$2:$A$33,0))</f>
        <v>134.65</v>
      </c>
      <c r="H10873" s="4" t="str">
        <f aca="false">INDEX(Data_Products!$C$2:$C$33,MATCH(C10873,Data_Products!$A$2:$A$33,0))</f>
        <v>Insulation</v>
      </c>
      <c r="I10873" s="10" t="n">
        <f aca="false">D10873*(E10873-G10873)</f>
        <v>334.62</v>
      </c>
      <c r="J10873" s="11" t="n">
        <f aca="false">IFERROR(I10873/F10873,0)</f>
        <v>0.184285454655601</v>
      </c>
      <c r="K10873" s="4" t="str">
        <f aca="false">IFERROR(INDEX(Data_Orders!$F$2:$F$4727,MATCH(B10873,Data_Orders!$A$2:$A$4727,0)),"")</f>
        <v>Retail</v>
      </c>
      <c r="L10873" s="4" t="str">
        <f aca="false">IFERROR(INDEX(Data_Orders!$D$2:$D$4727,MATCH(B10873,Data_Orders!$A$2:$A$4727,0)),"")</f>
        <v>Rugby</v>
      </c>
    </row>
    <row r="10874" customFormat="false" ht="15" hidden="false" customHeight="false" outlineLevel="0" collapsed="false">
      <c r="A10874" s="4" t="s">
        <v>16690</v>
      </c>
      <c r="B10874" s="4" t="s">
        <v>4721</v>
      </c>
      <c r="C10874" s="4" t="s">
        <v>1052</v>
      </c>
      <c r="D10874" s="4" t="n">
        <v>15</v>
      </c>
      <c r="E10874" s="4" t="n">
        <v>205.71</v>
      </c>
      <c r="F10874" s="4" t="n">
        <v>3085.65</v>
      </c>
      <c r="G10874" s="4" t="n">
        <f aca="false">INDEX(Data_Products!$D$2:$D$33,MATCH(C10874,Data_Products!$A$2:$A$33,0))</f>
        <v>152.29</v>
      </c>
      <c r="H10874" s="4" t="str">
        <f aca="false">INDEX(Data_Products!$C$2:$C$33,MATCH(C10874,Data_Products!$A$2:$A$33,0))</f>
        <v>Roofing</v>
      </c>
      <c r="I10874" s="10" t="n">
        <f aca="false">D10874*(E10874-G10874)</f>
        <v>801.3</v>
      </c>
      <c r="J10874" s="11" t="n">
        <f aca="false">IFERROR(I10874/F10874,0)</f>
        <v>0.259685965679841</v>
      </c>
      <c r="K10874" s="4" t="str">
        <f aca="false">IFERROR(INDEX(Data_Orders!$F$2:$F$4727,MATCH(B10874,Data_Orders!$A$2:$A$4727,0)),"")</f>
        <v>Retail</v>
      </c>
      <c r="L10874" s="4" t="str">
        <f aca="false">IFERROR(INDEX(Data_Orders!$D$2:$D$4727,MATCH(B10874,Data_Orders!$A$2:$A$4727,0)),"")</f>
        <v>Rugby</v>
      </c>
    </row>
    <row r="10875" customFormat="false" ht="15" hidden="false" customHeight="false" outlineLevel="0" collapsed="false">
      <c r="A10875" s="4" t="s">
        <v>16691</v>
      </c>
      <c r="B10875" s="4" t="s">
        <v>4722</v>
      </c>
      <c r="C10875" s="4" t="s">
        <v>1026</v>
      </c>
      <c r="D10875" s="4" t="n">
        <v>11</v>
      </c>
      <c r="E10875" s="4" t="n">
        <v>184.05</v>
      </c>
      <c r="F10875" s="4" t="n">
        <v>2024.55</v>
      </c>
      <c r="G10875" s="4" t="n">
        <f aca="false">INDEX(Data_Products!$D$2:$D$33,MATCH(C10875,Data_Products!$A$2:$A$33,0))</f>
        <v>147.44</v>
      </c>
      <c r="H10875" s="4" t="str">
        <f aca="false">INDEX(Data_Products!$C$2:$C$33,MATCH(C10875,Data_Products!$A$2:$A$33,0))</f>
        <v>Cement &amp; Aggregates</v>
      </c>
      <c r="I10875" s="10" t="n">
        <f aca="false">D10875*(E10875-G10875)</f>
        <v>402.71</v>
      </c>
      <c r="J10875" s="11" t="n">
        <f aca="false">IFERROR(I10875/F10875,0)</f>
        <v>0.19891333876664</v>
      </c>
      <c r="K10875" s="4" t="str">
        <f aca="false">IFERROR(INDEX(Data_Orders!$F$2:$F$4727,MATCH(B10875,Data_Orders!$A$2:$A$4727,0)),"")</f>
        <v>Retail</v>
      </c>
      <c r="L10875" s="4" t="str">
        <f aca="false">IFERROR(INDEX(Data_Orders!$D$2:$D$4727,MATCH(B10875,Data_Orders!$A$2:$A$4727,0)),"")</f>
        <v>Rugby</v>
      </c>
    </row>
    <row r="10876" customFormat="false" ht="15" hidden="false" customHeight="false" outlineLevel="0" collapsed="false">
      <c r="A10876" s="4" t="s">
        <v>16692</v>
      </c>
      <c r="B10876" s="4" t="s">
        <v>4722</v>
      </c>
      <c r="C10876" s="4" t="s">
        <v>1061</v>
      </c>
      <c r="D10876" s="4" t="n">
        <v>10</v>
      </c>
      <c r="E10876" s="4" t="n">
        <v>145.57</v>
      </c>
      <c r="F10876" s="4" t="n">
        <v>1455.7</v>
      </c>
      <c r="G10876" s="4" t="n">
        <f aca="false">INDEX(Data_Products!$D$2:$D$33,MATCH(C10876,Data_Products!$A$2:$A$33,0))</f>
        <v>119.29</v>
      </c>
      <c r="H10876" s="4" t="str">
        <f aca="false">INDEX(Data_Products!$C$2:$C$33,MATCH(C10876,Data_Products!$A$2:$A$33,0))</f>
        <v>Plumbing &amp; Drainage</v>
      </c>
      <c r="I10876" s="10" t="n">
        <f aca="false">D10876*(E10876-G10876)</f>
        <v>262.8</v>
      </c>
      <c r="J10876" s="11" t="n">
        <f aca="false">IFERROR(I10876/F10876,0)</f>
        <v>0.180531702960775</v>
      </c>
      <c r="K10876" s="4" t="str">
        <f aca="false">IFERROR(INDEX(Data_Orders!$F$2:$F$4727,MATCH(B10876,Data_Orders!$A$2:$A$4727,0)),"")</f>
        <v>Retail</v>
      </c>
      <c r="L10876" s="4" t="str">
        <f aca="false">IFERROR(INDEX(Data_Orders!$D$2:$D$4727,MATCH(B10876,Data_Orders!$A$2:$A$4727,0)),"")</f>
        <v>Rugby</v>
      </c>
    </row>
    <row r="10877" customFormat="false" ht="15" hidden="false" customHeight="false" outlineLevel="0" collapsed="false">
      <c r="A10877" s="4" t="s">
        <v>16693</v>
      </c>
      <c r="B10877" s="4" t="s">
        <v>4722</v>
      </c>
      <c r="C10877" s="4" t="s">
        <v>1066</v>
      </c>
      <c r="D10877" s="4" t="n">
        <v>4</v>
      </c>
      <c r="E10877" s="4" t="n">
        <v>209.69</v>
      </c>
      <c r="F10877" s="4" t="n">
        <v>838.76</v>
      </c>
      <c r="G10877" s="4" t="n">
        <f aca="false">INDEX(Data_Products!$D$2:$D$33,MATCH(C10877,Data_Products!$A$2:$A$33,0))</f>
        <v>144.38</v>
      </c>
      <c r="H10877" s="4" t="str">
        <f aca="false">INDEX(Data_Products!$C$2:$C$33,MATCH(C10877,Data_Products!$A$2:$A$33,0))</f>
        <v>Plumbing &amp; Drainage</v>
      </c>
      <c r="I10877" s="10" t="n">
        <f aca="false">D10877*(E10877-G10877)</f>
        <v>261.24</v>
      </c>
      <c r="J10877" s="11" t="n">
        <f aca="false">IFERROR(I10877/F10877,0)</f>
        <v>0.311459773952024</v>
      </c>
      <c r="K10877" s="4" t="str">
        <f aca="false">IFERROR(INDEX(Data_Orders!$F$2:$F$4727,MATCH(B10877,Data_Orders!$A$2:$A$4727,0)),"")</f>
        <v>Retail</v>
      </c>
      <c r="L10877" s="4" t="str">
        <f aca="false">IFERROR(INDEX(Data_Orders!$D$2:$D$4727,MATCH(B10877,Data_Orders!$A$2:$A$4727,0)),"")</f>
        <v>Rugby</v>
      </c>
    </row>
    <row r="10878" customFormat="false" ht="15" hidden="false" customHeight="false" outlineLevel="0" collapsed="false">
      <c r="A10878" s="4" t="s">
        <v>16694</v>
      </c>
      <c r="B10878" s="4" t="s">
        <v>4722</v>
      </c>
      <c r="C10878" s="4" t="s">
        <v>1030</v>
      </c>
      <c r="D10878" s="4" t="n">
        <v>18</v>
      </c>
      <c r="E10878" s="4" t="n">
        <v>25.23</v>
      </c>
      <c r="F10878" s="4" t="n">
        <v>454.14</v>
      </c>
      <c r="G10878" s="4" t="n">
        <f aca="false">INDEX(Data_Products!$D$2:$D$33,MATCH(C10878,Data_Products!$A$2:$A$33,0))</f>
        <v>17.67</v>
      </c>
      <c r="H10878" s="4" t="str">
        <f aca="false">INDEX(Data_Products!$C$2:$C$33,MATCH(C10878,Data_Products!$A$2:$A$33,0))</f>
        <v>Cement &amp; Aggregates</v>
      </c>
      <c r="I10878" s="10" t="n">
        <f aca="false">D10878*(E10878-G10878)</f>
        <v>136.08</v>
      </c>
      <c r="J10878" s="11" t="n">
        <f aca="false">IFERROR(I10878/F10878,0)</f>
        <v>0.299643281807372</v>
      </c>
      <c r="K10878" s="4" t="str">
        <f aca="false">IFERROR(INDEX(Data_Orders!$F$2:$F$4727,MATCH(B10878,Data_Orders!$A$2:$A$4727,0)),"")</f>
        <v>Retail</v>
      </c>
      <c r="L10878" s="4" t="str">
        <f aca="false">IFERROR(INDEX(Data_Orders!$D$2:$D$4727,MATCH(B10878,Data_Orders!$A$2:$A$4727,0)),"")</f>
        <v>Rugby</v>
      </c>
    </row>
    <row r="10879" customFormat="false" ht="15" hidden="false" customHeight="false" outlineLevel="0" collapsed="false">
      <c r="A10879" s="4" t="s">
        <v>16695</v>
      </c>
      <c r="B10879" s="4" t="s">
        <v>4723</v>
      </c>
      <c r="C10879" s="4" t="s">
        <v>1052</v>
      </c>
      <c r="D10879" s="4" t="n">
        <v>4</v>
      </c>
      <c r="E10879" s="4" t="n">
        <v>205.71</v>
      </c>
      <c r="F10879" s="4" t="n">
        <v>822.84</v>
      </c>
      <c r="G10879" s="4" t="n">
        <f aca="false">INDEX(Data_Products!$D$2:$D$33,MATCH(C10879,Data_Products!$A$2:$A$33,0))</f>
        <v>152.29</v>
      </c>
      <c r="H10879" s="4" t="str">
        <f aca="false">INDEX(Data_Products!$C$2:$C$33,MATCH(C10879,Data_Products!$A$2:$A$33,0))</f>
        <v>Roofing</v>
      </c>
      <c r="I10879" s="10" t="n">
        <f aca="false">D10879*(E10879-G10879)</f>
        <v>213.68</v>
      </c>
      <c r="J10879" s="11" t="n">
        <f aca="false">IFERROR(I10879/F10879,0)</f>
        <v>0.259685965679841</v>
      </c>
      <c r="K10879" s="4" t="str">
        <f aca="false">IFERROR(INDEX(Data_Orders!$F$2:$F$4727,MATCH(B10879,Data_Orders!$A$2:$A$4727,0)),"")</f>
        <v>Retail</v>
      </c>
      <c r="L10879" s="4" t="str">
        <f aca="false">IFERROR(INDEX(Data_Orders!$D$2:$D$4727,MATCH(B10879,Data_Orders!$A$2:$A$4727,0)),"")</f>
        <v>Rugby</v>
      </c>
    </row>
    <row r="10880" customFormat="false" ht="15" hidden="false" customHeight="false" outlineLevel="0" collapsed="false">
      <c r="A10880" s="4" t="s">
        <v>16696</v>
      </c>
      <c r="B10880" s="4" t="s">
        <v>4723</v>
      </c>
      <c r="C10880" s="4" t="s">
        <v>1050</v>
      </c>
      <c r="D10880" s="4" t="n">
        <v>5</v>
      </c>
      <c r="E10880" s="4" t="n">
        <v>238.63</v>
      </c>
      <c r="F10880" s="4" t="n">
        <v>1193.15</v>
      </c>
      <c r="G10880" s="4" t="n">
        <f aca="false">INDEX(Data_Products!$D$2:$D$33,MATCH(C10880,Data_Products!$A$2:$A$33,0))</f>
        <v>148.91</v>
      </c>
      <c r="H10880" s="4" t="str">
        <f aca="false">INDEX(Data_Products!$C$2:$C$33,MATCH(C10880,Data_Products!$A$2:$A$33,0))</f>
        <v>Tools &amp; Fixings</v>
      </c>
      <c r="I10880" s="10" t="n">
        <f aca="false">D10880*(E10880-G10880)</f>
        <v>448.6</v>
      </c>
      <c r="J10880" s="11" t="n">
        <f aca="false">IFERROR(I10880/F10880,0)</f>
        <v>0.375979549930855</v>
      </c>
      <c r="K10880" s="4" t="str">
        <f aca="false">IFERROR(INDEX(Data_Orders!$F$2:$F$4727,MATCH(B10880,Data_Orders!$A$2:$A$4727,0)),"")</f>
        <v>Retail</v>
      </c>
      <c r="L10880" s="4" t="str">
        <f aca="false">IFERROR(INDEX(Data_Orders!$D$2:$D$4727,MATCH(B10880,Data_Orders!$A$2:$A$4727,0)),"")</f>
        <v>Rugby</v>
      </c>
    </row>
    <row r="10881" customFormat="false" ht="15" hidden="false" customHeight="false" outlineLevel="0" collapsed="false">
      <c r="A10881" s="4" t="s">
        <v>16697</v>
      </c>
      <c r="B10881" s="4" t="s">
        <v>4724</v>
      </c>
      <c r="C10881" s="4" t="s">
        <v>1057</v>
      </c>
      <c r="D10881" s="4" t="n">
        <v>20</v>
      </c>
      <c r="E10881" s="4" t="n">
        <v>176.81</v>
      </c>
      <c r="F10881" s="4" t="n">
        <v>3536.2</v>
      </c>
      <c r="G10881" s="4" t="n">
        <f aca="false">INDEX(Data_Products!$D$2:$D$33,MATCH(C10881,Data_Products!$A$2:$A$33,0))</f>
        <v>129.57</v>
      </c>
      <c r="H10881" s="4" t="str">
        <f aca="false">INDEX(Data_Products!$C$2:$C$33,MATCH(C10881,Data_Products!$A$2:$A$33,0))</f>
        <v>Roofing</v>
      </c>
      <c r="I10881" s="10" t="n">
        <f aca="false">D10881*(E10881-G10881)</f>
        <v>944.8</v>
      </c>
      <c r="J10881" s="11" t="n">
        <f aca="false">IFERROR(I10881/F10881,0)</f>
        <v>0.267179458175443</v>
      </c>
      <c r="K10881" s="4" t="str">
        <f aca="false">IFERROR(INDEX(Data_Orders!$F$2:$F$4727,MATCH(B10881,Data_Orders!$A$2:$A$4727,0)),"")</f>
        <v>Trade Account</v>
      </c>
      <c r="L10881" s="4" t="str">
        <f aca="false">IFERROR(INDEX(Data_Orders!$D$2:$D$4727,MATCH(B10881,Data_Orders!$A$2:$A$4727,0)),"")</f>
        <v>Binley (Coventry)</v>
      </c>
    </row>
    <row r="10882" customFormat="false" ht="15" hidden="false" customHeight="false" outlineLevel="0" collapsed="false">
      <c r="A10882" s="4" t="s">
        <v>16698</v>
      </c>
      <c r="B10882" s="4" t="s">
        <v>4724</v>
      </c>
      <c r="C10882" s="4" t="s">
        <v>1015</v>
      </c>
      <c r="D10882" s="4" t="n">
        <v>4</v>
      </c>
      <c r="E10882" s="4" t="n">
        <v>122.01</v>
      </c>
      <c r="F10882" s="4" t="n">
        <v>488.04</v>
      </c>
      <c r="G10882" s="4" t="n">
        <f aca="false">INDEX(Data_Products!$D$2:$D$33,MATCH(C10882,Data_Products!$A$2:$A$33,0))</f>
        <v>85.53</v>
      </c>
      <c r="H10882" s="4" t="str">
        <f aca="false">INDEX(Data_Products!$C$2:$C$33,MATCH(C10882,Data_Products!$A$2:$A$33,0))</f>
        <v>Timber</v>
      </c>
      <c r="I10882" s="10" t="n">
        <f aca="false">D10882*(E10882-G10882)</f>
        <v>145.92</v>
      </c>
      <c r="J10882" s="11" t="n">
        <f aca="false">IFERROR(I10882/F10882,0)</f>
        <v>0.298991885910991</v>
      </c>
      <c r="K10882" s="4" t="str">
        <f aca="false">IFERROR(INDEX(Data_Orders!$F$2:$F$4727,MATCH(B10882,Data_Orders!$A$2:$A$4727,0)),"")</f>
        <v>Trade Account</v>
      </c>
      <c r="L10882" s="4" t="str">
        <f aca="false">IFERROR(INDEX(Data_Orders!$D$2:$D$4727,MATCH(B10882,Data_Orders!$A$2:$A$4727,0)),"")</f>
        <v>Binley (Coventry)</v>
      </c>
    </row>
    <row r="10883" customFormat="false" ht="15" hidden="false" customHeight="false" outlineLevel="0" collapsed="false">
      <c r="A10883" s="4" t="s">
        <v>16699</v>
      </c>
      <c r="B10883" s="4" t="s">
        <v>4724</v>
      </c>
      <c r="C10883" s="4" t="s">
        <v>1075</v>
      </c>
      <c r="D10883" s="4" t="n">
        <v>1</v>
      </c>
      <c r="E10883" s="4" t="n">
        <v>98.61</v>
      </c>
      <c r="F10883" s="4" t="n">
        <v>98.61</v>
      </c>
      <c r="G10883" s="4" t="n">
        <f aca="false">INDEX(Data_Products!$D$2:$D$33,MATCH(C10883,Data_Products!$A$2:$A$33,0))</f>
        <v>74.84</v>
      </c>
      <c r="H10883" s="4" t="str">
        <f aca="false">INDEX(Data_Products!$C$2:$C$33,MATCH(C10883,Data_Products!$A$2:$A$33,0))</f>
        <v>Landscaping</v>
      </c>
      <c r="I10883" s="10" t="n">
        <f aca="false">D10883*(E10883-G10883)</f>
        <v>23.77</v>
      </c>
      <c r="J10883" s="11" t="n">
        <f aca="false">IFERROR(I10883/F10883,0)</f>
        <v>0.24105060338708</v>
      </c>
      <c r="K10883" s="4" t="str">
        <f aca="false">IFERROR(INDEX(Data_Orders!$F$2:$F$4727,MATCH(B10883,Data_Orders!$A$2:$A$4727,0)),"")</f>
        <v>Trade Account</v>
      </c>
      <c r="L10883" s="4" t="str">
        <f aca="false">IFERROR(INDEX(Data_Orders!$D$2:$D$4727,MATCH(B10883,Data_Orders!$A$2:$A$4727,0)),"")</f>
        <v>Binley (Coventry)</v>
      </c>
    </row>
    <row r="10884" customFormat="false" ht="15" hidden="false" customHeight="false" outlineLevel="0" collapsed="false">
      <c r="A10884" s="4" t="s">
        <v>16700</v>
      </c>
      <c r="B10884" s="4" t="s">
        <v>4725</v>
      </c>
      <c r="C10884" s="4" t="s">
        <v>1075</v>
      </c>
      <c r="D10884" s="4" t="n">
        <v>13</v>
      </c>
      <c r="E10884" s="4" t="n">
        <v>98.61</v>
      </c>
      <c r="F10884" s="4" t="n">
        <v>1281.93</v>
      </c>
      <c r="G10884" s="4" t="n">
        <f aca="false">INDEX(Data_Products!$D$2:$D$33,MATCH(C10884,Data_Products!$A$2:$A$33,0))</f>
        <v>74.84</v>
      </c>
      <c r="H10884" s="4" t="str">
        <f aca="false">INDEX(Data_Products!$C$2:$C$33,MATCH(C10884,Data_Products!$A$2:$A$33,0))</f>
        <v>Landscaping</v>
      </c>
      <c r="I10884" s="10" t="n">
        <f aca="false">D10884*(E10884-G10884)</f>
        <v>309.01</v>
      </c>
      <c r="J10884" s="11" t="n">
        <f aca="false">IFERROR(I10884/F10884,0)</f>
        <v>0.24105060338708</v>
      </c>
      <c r="K10884" s="4" t="str">
        <f aca="false">IFERROR(INDEX(Data_Orders!$F$2:$F$4727,MATCH(B10884,Data_Orders!$A$2:$A$4727,0)),"")</f>
        <v>Trade Account</v>
      </c>
      <c r="L10884" s="4" t="str">
        <f aca="false">IFERROR(INDEX(Data_Orders!$D$2:$D$4727,MATCH(B10884,Data_Orders!$A$2:$A$4727,0)),"")</f>
        <v>Binley (Coventry)</v>
      </c>
    </row>
    <row r="10885" customFormat="false" ht="15" hidden="false" customHeight="false" outlineLevel="0" collapsed="false">
      <c r="A10885" s="4" t="s">
        <v>16701</v>
      </c>
      <c r="B10885" s="4" t="s">
        <v>4726</v>
      </c>
      <c r="C10885" s="4" t="s">
        <v>1059</v>
      </c>
      <c r="D10885" s="4" t="n">
        <v>2</v>
      </c>
      <c r="E10885" s="4" t="n">
        <v>103.63</v>
      </c>
      <c r="F10885" s="4" t="n">
        <v>207.26</v>
      </c>
      <c r="G10885" s="4" t="n">
        <f aca="false">INDEX(Data_Products!$D$2:$D$33,MATCH(C10885,Data_Products!$A$2:$A$33,0))</f>
        <v>82.55</v>
      </c>
      <c r="H10885" s="4" t="str">
        <f aca="false">INDEX(Data_Products!$C$2:$C$33,MATCH(C10885,Data_Products!$A$2:$A$33,0))</f>
        <v>Roofing</v>
      </c>
      <c r="I10885" s="10" t="n">
        <f aca="false">D10885*(E10885-G10885)</f>
        <v>42.16</v>
      </c>
      <c r="J10885" s="11" t="n">
        <f aca="false">IFERROR(I10885/F10885,0)</f>
        <v>0.203415999228023</v>
      </c>
      <c r="K10885" s="4" t="str">
        <f aca="false">IFERROR(INDEX(Data_Orders!$F$2:$F$4727,MATCH(B10885,Data_Orders!$A$2:$A$4727,0)),"")</f>
        <v>Trade Account</v>
      </c>
      <c r="L10885" s="4" t="str">
        <f aca="false">IFERROR(INDEX(Data_Orders!$D$2:$D$4727,MATCH(B10885,Data_Orders!$A$2:$A$4727,0)),"")</f>
        <v>Binley (Coventry)</v>
      </c>
    </row>
    <row r="10886" customFormat="false" ht="15" hidden="false" customHeight="false" outlineLevel="0" collapsed="false">
      <c r="A10886" s="4" t="s">
        <v>16702</v>
      </c>
      <c r="B10886" s="4" t="s">
        <v>4726</v>
      </c>
      <c r="C10886" s="4" t="s">
        <v>1052</v>
      </c>
      <c r="D10886" s="4" t="n">
        <v>17</v>
      </c>
      <c r="E10886" s="4" t="n">
        <v>205.71</v>
      </c>
      <c r="F10886" s="4" t="n">
        <v>3497.07</v>
      </c>
      <c r="G10886" s="4" t="n">
        <f aca="false">INDEX(Data_Products!$D$2:$D$33,MATCH(C10886,Data_Products!$A$2:$A$33,0))</f>
        <v>152.29</v>
      </c>
      <c r="H10886" s="4" t="str">
        <f aca="false">INDEX(Data_Products!$C$2:$C$33,MATCH(C10886,Data_Products!$A$2:$A$33,0))</f>
        <v>Roofing</v>
      </c>
      <c r="I10886" s="10" t="n">
        <f aca="false">D10886*(E10886-G10886)</f>
        <v>908.14</v>
      </c>
      <c r="J10886" s="11" t="n">
        <f aca="false">IFERROR(I10886/F10886,0)</f>
        <v>0.259685965679841</v>
      </c>
      <c r="K10886" s="4" t="str">
        <f aca="false">IFERROR(INDEX(Data_Orders!$F$2:$F$4727,MATCH(B10886,Data_Orders!$A$2:$A$4727,0)),"")</f>
        <v>Trade Account</v>
      </c>
      <c r="L10886" s="4" t="str">
        <f aca="false">IFERROR(INDEX(Data_Orders!$D$2:$D$4727,MATCH(B10886,Data_Orders!$A$2:$A$4727,0)),"")</f>
        <v>Binley (Coventry)</v>
      </c>
    </row>
    <row r="10887" customFormat="false" ht="15" hidden="false" customHeight="false" outlineLevel="0" collapsed="false">
      <c r="A10887" s="4" t="s">
        <v>16703</v>
      </c>
      <c r="B10887" s="4" t="s">
        <v>4726</v>
      </c>
      <c r="C10887" s="4" t="s">
        <v>1015</v>
      </c>
      <c r="D10887" s="4" t="n">
        <v>5</v>
      </c>
      <c r="E10887" s="4" t="n">
        <v>122.01</v>
      </c>
      <c r="F10887" s="4" t="n">
        <v>610.05</v>
      </c>
      <c r="G10887" s="4" t="n">
        <f aca="false">INDEX(Data_Products!$D$2:$D$33,MATCH(C10887,Data_Products!$A$2:$A$33,0))</f>
        <v>85.53</v>
      </c>
      <c r="H10887" s="4" t="str">
        <f aca="false">INDEX(Data_Products!$C$2:$C$33,MATCH(C10887,Data_Products!$A$2:$A$33,0))</f>
        <v>Timber</v>
      </c>
      <c r="I10887" s="10" t="n">
        <f aca="false">D10887*(E10887-G10887)</f>
        <v>182.4</v>
      </c>
      <c r="J10887" s="11" t="n">
        <f aca="false">IFERROR(I10887/F10887,0)</f>
        <v>0.298991885910991</v>
      </c>
      <c r="K10887" s="4" t="str">
        <f aca="false">IFERROR(INDEX(Data_Orders!$F$2:$F$4727,MATCH(B10887,Data_Orders!$A$2:$A$4727,0)),"")</f>
        <v>Trade Account</v>
      </c>
      <c r="L10887" s="4" t="str">
        <f aca="false">IFERROR(INDEX(Data_Orders!$D$2:$D$4727,MATCH(B10887,Data_Orders!$A$2:$A$4727,0)),"")</f>
        <v>Binley (Coventry)</v>
      </c>
    </row>
    <row r="10888" customFormat="false" ht="15" hidden="false" customHeight="false" outlineLevel="0" collapsed="false">
      <c r="A10888" s="4" t="s">
        <v>16704</v>
      </c>
      <c r="B10888" s="4" t="s">
        <v>4726</v>
      </c>
      <c r="C10888" s="4" t="s">
        <v>1010</v>
      </c>
      <c r="D10888" s="4" t="n">
        <v>6</v>
      </c>
      <c r="E10888" s="4" t="n">
        <v>135.95</v>
      </c>
      <c r="F10888" s="4" t="n">
        <v>815.7</v>
      </c>
      <c r="G10888" s="4" t="n">
        <f aca="false">INDEX(Data_Products!$D$2:$D$33,MATCH(C10888,Data_Products!$A$2:$A$33,0))</f>
        <v>111.1</v>
      </c>
      <c r="H10888" s="4" t="str">
        <f aca="false">INDEX(Data_Products!$C$2:$C$33,MATCH(C10888,Data_Products!$A$2:$A$33,0))</f>
        <v>Timber</v>
      </c>
      <c r="I10888" s="10" t="n">
        <f aca="false">D10888*(E10888-G10888)</f>
        <v>149.1</v>
      </c>
      <c r="J10888" s="11" t="n">
        <f aca="false">IFERROR(I10888/F10888,0)</f>
        <v>0.18278778962854</v>
      </c>
      <c r="K10888" s="4" t="str">
        <f aca="false">IFERROR(INDEX(Data_Orders!$F$2:$F$4727,MATCH(B10888,Data_Orders!$A$2:$A$4727,0)),"")</f>
        <v>Trade Account</v>
      </c>
      <c r="L10888" s="4" t="str">
        <f aca="false">IFERROR(INDEX(Data_Orders!$D$2:$D$4727,MATCH(B10888,Data_Orders!$A$2:$A$4727,0)),"")</f>
        <v>Binley (Coventry)</v>
      </c>
    </row>
    <row r="10889" customFormat="false" ht="15" hidden="false" customHeight="false" outlineLevel="0" collapsed="false">
      <c r="A10889" s="4" t="s">
        <v>16705</v>
      </c>
      <c r="B10889" s="4" t="s">
        <v>4727</v>
      </c>
      <c r="C10889" s="4" t="s">
        <v>1019</v>
      </c>
      <c r="D10889" s="4" t="n">
        <v>4</v>
      </c>
      <c r="E10889" s="4" t="n">
        <v>79.76</v>
      </c>
      <c r="F10889" s="4" t="n">
        <v>319.04</v>
      </c>
      <c r="G10889" s="4" t="n">
        <f aca="false">INDEX(Data_Products!$D$2:$D$33,MATCH(C10889,Data_Products!$A$2:$A$33,0))</f>
        <v>59.07</v>
      </c>
      <c r="H10889" s="4" t="str">
        <f aca="false">INDEX(Data_Products!$C$2:$C$33,MATCH(C10889,Data_Products!$A$2:$A$33,0))</f>
        <v>Timber</v>
      </c>
      <c r="I10889" s="10" t="n">
        <f aca="false">D10889*(E10889-G10889)</f>
        <v>82.76</v>
      </c>
      <c r="J10889" s="11" t="n">
        <f aca="false">IFERROR(I10889/F10889,0)</f>
        <v>0.259403209628887</v>
      </c>
      <c r="K10889" s="4" t="str">
        <f aca="false">IFERROR(INDEX(Data_Orders!$F$2:$F$4727,MATCH(B10889,Data_Orders!$A$2:$A$4727,0)),"")</f>
        <v>Trade Account</v>
      </c>
      <c r="L10889" s="4" t="str">
        <f aca="false">IFERROR(INDEX(Data_Orders!$D$2:$D$4727,MATCH(B10889,Data_Orders!$A$2:$A$4727,0)),"")</f>
        <v>Binley (Coventry)</v>
      </c>
    </row>
    <row r="10890" customFormat="false" ht="15" hidden="false" customHeight="false" outlineLevel="0" collapsed="false">
      <c r="A10890" s="4" t="s">
        <v>16706</v>
      </c>
      <c r="B10890" s="4" t="s">
        <v>4727</v>
      </c>
      <c r="C10890" s="4" t="s">
        <v>1066</v>
      </c>
      <c r="D10890" s="4" t="n">
        <v>13</v>
      </c>
      <c r="E10890" s="4" t="n">
        <v>209.69</v>
      </c>
      <c r="F10890" s="4" t="n">
        <v>2725.97</v>
      </c>
      <c r="G10890" s="4" t="n">
        <f aca="false">INDEX(Data_Products!$D$2:$D$33,MATCH(C10890,Data_Products!$A$2:$A$33,0))</f>
        <v>144.38</v>
      </c>
      <c r="H10890" s="4" t="str">
        <f aca="false">INDEX(Data_Products!$C$2:$C$33,MATCH(C10890,Data_Products!$A$2:$A$33,0))</f>
        <v>Plumbing &amp; Drainage</v>
      </c>
      <c r="I10890" s="10" t="n">
        <f aca="false">D10890*(E10890-G10890)</f>
        <v>849.03</v>
      </c>
      <c r="J10890" s="11" t="n">
        <f aca="false">IFERROR(I10890/F10890,0)</f>
        <v>0.311459773952024</v>
      </c>
      <c r="K10890" s="4" t="str">
        <f aca="false">IFERROR(INDEX(Data_Orders!$F$2:$F$4727,MATCH(B10890,Data_Orders!$A$2:$A$4727,0)),"")</f>
        <v>Trade Account</v>
      </c>
      <c r="L10890" s="4" t="str">
        <f aca="false">IFERROR(INDEX(Data_Orders!$D$2:$D$4727,MATCH(B10890,Data_Orders!$A$2:$A$4727,0)),"")</f>
        <v>Binley (Coventry)</v>
      </c>
    </row>
    <row r="10891" customFormat="false" ht="15" hidden="false" customHeight="false" outlineLevel="0" collapsed="false">
      <c r="A10891" s="4" t="s">
        <v>16707</v>
      </c>
      <c r="B10891" s="4" t="s">
        <v>4727</v>
      </c>
      <c r="C10891" s="4" t="s">
        <v>1061</v>
      </c>
      <c r="D10891" s="4" t="n">
        <v>18</v>
      </c>
      <c r="E10891" s="4" t="n">
        <v>145.57</v>
      </c>
      <c r="F10891" s="4" t="n">
        <v>2620.26</v>
      </c>
      <c r="G10891" s="4" t="n">
        <f aca="false">INDEX(Data_Products!$D$2:$D$33,MATCH(C10891,Data_Products!$A$2:$A$33,0))</f>
        <v>119.29</v>
      </c>
      <c r="H10891" s="4" t="str">
        <f aca="false">INDEX(Data_Products!$C$2:$C$33,MATCH(C10891,Data_Products!$A$2:$A$33,0))</f>
        <v>Plumbing &amp; Drainage</v>
      </c>
      <c r="I10891" s="10" t="n">
        <f aca="false">D10891*(E10891-G10891)</f>
        <v>473.04</v>
      </c>
      <c r="J10891" s="11" t="n">
        <f aca="false">IFERROR(I10891/F10891,0)</f>
        <v>0.180531702960775</v>
      </c>
      <c r="K10891" s="4" t="str">
        <f aca="false">IFERROR(INDEX(Data_Orders!$F$2:$F$4727,MATCH(B10891,Data_Orders!$A$2:$A$4727,0)),"")</f>
        <v>Trade Account</v>
      </c>
      <c r="L10891" s="4" t="str">
        <f aca="false">IFERROR(INDEX(Data_Orders!$D$2:$D$4727,MATCH(B10891,Data_Orders!$A$2:$A$4727,0)),"")</f>
        <v>Binley (Coventry)</v>
      </c>
    </row>
    <row r="10892" customFormat="false" ht="15" hidden="false" customHeight="false" outlineLevel="0" collapsed="false">
      <c r="A10892" s="4" t="s">
        <v>16708</v>
      </c>
      <c r="B10892" s="4" t="s">
        <v>4728</v>
      </c>
      <c r="C10892" s="4" t="s">
        <v>1068</v>
      </c>
      <c r="D10892" s="4" t="n">
        <v>5</v>
      </c>
      <c r="E10892" s="4" t="n">
        <v>86.28</v>
      </c>
      <c r="F10892" s="4" t="n">
        <v>431.4</v>
      </c>
      <c r="G10892" s="4" t="n">
        <f aca="false">INDEX(Data_Products!$D$2:$D$33,MATCH(C10892,Data_Products!$A$2:$A$33,0))</f>
        <v>68.55</v>
      </c>
      <c r="H10892" s="4" t="str">
        <f aca="false">INDEX(Data_Products!$C$2:$C$33,MATCH(C10892,Data_Products!$A$2:$A$33,0))</f>
        <v>Plumbing &amp; Drainage</v>
      </c>
      <c r="I10892" s="10" t="n">
        <f aca="false">D10892*(E10892-G10892)</f>
        <v>88.65</v>
      </c>
      <c r="J10892" s="11" t="n">
        <f aca="false">IFERROR(I10892/F10892,0)</f>
        <v>0.205493741307371</v>
      </c>
      <c r="K10892" s="4" t="str">
        <f aca="false">IFERROR(INDEX(Data_Orders!$F$2:$F$4727,MATCH(B10892,Data_Orders!$A$2:$A$4727,0)),"")</f>
        <v>Trade Account</v>
      </c>
      <c r="L10892" s="4" t="str">
        <f aca="false">IFERROR(INDEX(Data_Orders!$D$2:$D$4727,MATCH(B10892,Data_Orders!$A$2:$A$4727,0)),"")</f>
        <v>Binley (Coventry)</v>
      </c>
    </row>
    <row r="10893" customFormat="false" ht="15" hidden="false" customHeight="false" outlineLevel="0" collapsed="false">
      <c r="A10893" s="4" t="s">
        <v>16709</v>
      </c>
      <c r="B10893" s="4" t="s">
        <v>4728</v>
      </c>
      <c r="C10893" s="4" t="s">
        <v>1046</v>
      </c>
      <c r="D10893" s="4" t="n">
        <v>3</v>
      </c>
      <c r="E10893" s="4" t="n">
        <v>154.02</v>
      </c>
      <c r="F10893" s="4" t="n">
        <v>462.06</v>
      </c>
      <c r="G10893" s="4" t="n">
        <f aca="false">INDEX(Data_Products!$D$2:$D$33,MATCH(C10893,Data_Products!$A$2:$A$33,0))</f>
        <v>102.1</v>
      </c>
      <c r="H10893" s="4" t="str">
        <f aca="false">INDEX(Data_Products!$C$2:$C$33,MATCH(C10893,Data_Products!$A$2:$A$33,0))</f>
        <v>Tools &amp; Fixings</v>
      </c>
      <c r="I10893" s="10" t="n">
        <f aca="false">D10893*(E10893-G10893)</f>
        <v>155.76</v>
      </c>
      <c r="J10893" s="11" t="n">
        <f aca="false">IFERROR(I10893/F10893,0)</f>
        <v>0.337099078041813</v>
      </c>
      <c r="K10893" s="4" t="str">
        <f aca="false">IFERROR(INDEX(Data_Orders!$F$2:$F$4727,MATCH(B10893,Data_Orders!$A$2:$A$4727,0)),"")</f>
        <v>Trade Account</v>
      </c>
      <c r="L10893" s="4" t="str">
        <f aca="false">IFERROR(INDEX(Data_Orders!$D$2:$D$4727,MATCH(B10893,Data_Orders!$A$2:$A$4727,0)),"")</f>
        <v>Binley (Coventry)</v>
      </c>
    </row>
    <row r="10894" customFormat="false" ht="15" hidden="false" customHeight="false" outlineLevel="0" collapsed="false">
      <c r="A10894" s="4" t="s">
        <v>16710</v>
      </c>
      <c r="B10894" s="4" t="s">
        <v>4728</v>
      </c>
      <c r="C10894" s="4" t="s">
        <v>1075</v>
      </c>
      <c r="D10894" s="4" t="n">
        <v>16</v>
      </c>
      <c r="E10894" s="4" t="n">
        <v>98.61</v>
      </c>
      <c r="F10894" s="4" t="n">
        <v>1577.76</v>
      </c>
      <c r="G10894" s="4" t="n">
        <f aca="false">INDEX(Data_Products!$D$2:$D$33,MATCH(C10894,Data_Products!$A$2:$A$33,0))</f>
        <v>74.84</v>
      </c>
      <c r="H10894" s="4" t="str">
        <f aca="false">INDEX(Data_Products!$C$2:$C$33,MATCH(C10894,Data_Products!$A$2:$A$33,0))</f>
        <v>Landscaping</v>
      </c>
      <c r="I10894" s="10" t="n">
        <f aca="false">D10894*(E10894-G10894)</f>
        <v>380.32</v>
      </c>
      <c r="J10894" s="11" t="n">
        <f aca="false">IFERROR(I10894/F10894,0)</f>
        <v>0.24105060338708</v>
      </c>
      <c r="K10894" s="4" t="str">
        <f aca="false">IFERROR(INDEX(Data_Orders!$F$2:$F$4727,MATCH(B10894,Data_Orders!$A$2:$A$4727,0)),"")</f>
        <v>Trade Account</v>
      </c>
      <c r="L10894" s="4" t="str">
        <f aca="false">IFERROR(INDEX(Data_Orders!$D$2:$D$4727,MATCH(B10894,Data_Orders!$A$2:$A$4727,0)),"")</f>
        <v>Binley (Coventry)</v>
      </c>
    </row>
    <row r="10895" customFormat="false" ht="15" hidden="false" customHeight="false" outlineLevel="0" collapsed="false">
      <c r="A10895" s="4" t="s">
        <v>16711</v>
      </c>
      <c r="B10895" s="4" t="s">
        <v>4728</v>
      </c>
      <c r="C10895" s="4" t="s">
        <v>1019</v>
      </c>
      <c r="D10895" s="4" t="n">
        <v>12</v>
      </c>
      <c r="E10895" s="4" t="n">
        <v>79.76</v>
      </c>
      <c r="F10895" s="4" t="n">
        <v>957.12</v>
      </c>
      <c r="G10895" s="4" t="n">
        <f aca="false">INDEX(Data_Products!$D$2:$D$33,MATCH(C10895,Data_Products!$A$2:$A$33,0))</f>
        <v>59.07</v>
      </c>
      <c r="H10895" s="4" t="str">
        <f aca="false">INDEX(Data_Products!$C$2:$C$33,MATCH(C10895,Data_Products!$A$2:$A$33,0))</f>
        <v>Timber</v>
      </c>
      <c r="I10895" s="10" t="n">
        <f aca="false">D10895*(E10895-G10895)</f>
        <v>248.28</v>
      </c>
      <c r="J10895" s="11" t="n">
        <f aca="false">IFERROR(I10895/F10895,0)</f>
        <v>0.259403209628887</v>
      </c>
      <c r="K10895" s="4" t="str">
        <f aca="false">IFERROR(INDEX(Data_Orders!$F$2:$F$4727,MATCH(B10895,Data_Orders!$A$2:$A$4727,0)),"")</f>
        <v>Trade Account</v>
      </c>
      <c r="L10895" s="4" t="str">
        <f aca="false">IFERROR(INDEX(Data_Orders!$D$2:$D$4727,MATCH(B10895,Data_Orders!$A$2:$A$4727,0)),"")</f>
        <v>Binley (Coventry)</v>
      </c>
    </row>
    <row r="10896" customFormat="false" ht="15" hidden="false" customHeight="false" outlineLevel="0" collapsed="false">
      <c r="A10896" s="4" t="s">
        <v>16712</v>
      </c>
      <c r="B10896" s="4" t="s">
        <v>4729</v>
      </c>
      <c r="C10896" s="4" t="s">
        <v>1021</v>
      </c>
      <c r="D10896" s="4" t="n">
        <v>20</v>
      </c>
      <c r="E10896" s="4" t="n">
        <v>73.76</v>
      </c>
      <c r="F10896" s="4" t="n">
        <v>1475.2</v>
      </c>
      <c r="G10896" s="4" t="n">
        <f aca="false">INDEX(Data_Products!$D$2:$D$33,MATCH(C10896,Data_Products!$A$2:$A$33,0))</f>
        <v>51.51</v>
      </c>
      <c r="H10896" s="4" t="str">
        <f aca="false">INDEX(Data_Products!$C$2:$C$33,MATCH(C10896,Data_Products!$A$2:$A$33,0))</f>
        <v>Cement &amp; Aggregates</v>
      </c>
      <c r="I10896" s="10" t="n">
        <f aca="false">D10896*(E10896-G10896)</f>
        <v>445</v>
      </c>
      <c r="J10896" s="11" t="n">
        <f aca="false">IFERROR(I10896/F10896,0)</f>
        <v>0.301654013015184</v>
      </c>
      <c r="K10896" s="4" t="str">
        <f aca="false">IFERROR(INDEX(Data_Orders!$F$2:$F$4727,MATCH(B10896,Data_Orders!$A$2:$A$4727,0)),"")</f>
        <v>Trade Account</v>
      </c>
      <c r="L10896" s="4" t="str">
        <f aca="false">IFERROR(INDEX(Data_Orders!$D$2:$D$4727,MATCH(B10896,Data_Orders!$A$2:$A$4727,0)),"")</f>
        <v>Binley (Coventry)</v>
      </c>
    </row>
    <row r="10897" customFormat="false" ht="15" hidden="false" customHeight="false" outlineLevel="0" collapsed="false">
      <c r="A10897" s="4" t="s">
        <v>16713</v>
      </c>
      <c r="B10897" s="4" t="s">
        <v>4729</v>
      </c>
      <c r="C10897" s="4" t="s">
        <v>1055</v>
      </c>
      <c r="D10897" s="4" t="n">
        <v>19</v>
      </c>
      <c r="E10897" s="4" t="n">
        <v>205.03</v>
      </c>
      <c r="F10897" s="4" t="n">
        <v>3895.57</v>
      </c>
      <c r="G10897" s="4" t="n">
        <f aca="false">INDEX(Data_Products!$D$2:$D$33,MATCH(C10897,Data_Products!$A$2:$A$33,0))</f>
        <v>138.6</v>
      </c>
      <c r="H10897" s="4" t="str">
        <f aca="false">INDEX(Data_Products!$C$2:$C$33,MATCH(C10897,Data_Products!$A$2:$A$33,0))</f>
        <v>Roofing</v>
      </c>
      <c r="I10897" s="10" t="n">
        <f aca="false">D10897*(E10897-G10897)</f>
        <v>1262.17</v>
      </c>
      <c r="J10897" s="11" t="n">
        <f aca="false">IFERROR(I10897/F10897,0)</f>
        <v>0.324001365653807</v>
      </c>
      <c r="K10897" s="4" t="str">
        <f aca="false">IFERROR(INDEX(Data_Orders!$F$2:$F$4727,MATCH(B10897,Data_Orders!$A$2:$A$4727,0)),"")</f>
        <v>Trade Account</v>
      </c>
      <c r="L10897" s="4" t="str">
        <f aca="false">IFERROR(INDEX(Data_Orders!$D$2:$D$4727,MATCH(B10897,Data_Orders!$A$2:$A$4727,0)),"")</f>
        <v>Binley (Coventry)</v>
      </c>
    </row>
    <row r="10898" customFormat="false" ht="15" hidden="false" customHeight="false" outlineLevel="0" collapsed="false">
      <c r="A10898" s="4" t="s">
        <v>16714</v>
      </c>
      <c r="B10898" s="4" t="s">
        <v>4729</v>
      </c>
      <c r="C10898" s="4" t="s">
        <v>1066</v>
      </c>
      <c r="D10898" s="4" t="n">
        <v>13</v>
      </c>
      <c r="E10898" s="4" t="n">
        <v>209.69</v>
      </c>
      <c r="F10898" s="4" t="n">
        <v>2725.97</v>
      </c>
      <c r="G10898" s="4" t="n">
        <f aca="false">INDEX(Data_Products!$D$2:$D$33,MATCH(C10898,Data_Products!$A$2:$A$33,0))</f>
        <v>144.38</v>
      </c>
      <c r="H10898" s="4" t="str">
        <f aca="false">INDEX(Data_Products!$C$2:$C$33,MATCH(C10898,Data_Products!$A$2:$A$33,0))</f>
        <v>Plumbing &amp; Drainage</v>
      </c>
      <c r="I10898" s="10" t="n">
        <f aca="false">D10898*(E10898-G10898)</f>
        <v>849.03</v>
      </c>
      <c r="J10898" s="11" t="n">
        <f aca="false">IFERROR(I10898/F10898,0)</f>
        <v>0.311459773952024</v>
      </c>
      <c r="K10898" s="4" t="str">
        <f aca="false">IFERROR(INDEX(Data_Orders!$F$2:$F$4727,MATCH(B10898,Data_Orders!$A$2:$A$4727,0)),"")</f>
        <v>Trade Account</v>
      </c>
      <c r="L10898" s="4" t="str">
        <f aca="false">IFERROR(INDEX(Data_Orders!$D$2:$D$4727,MATCH(B10898,Data_Orders!$A$2:$A$4727,0)),"")</f>
        <v>Binley (Coventry)</v>
      </c>
    </row>
    <row r="10899" customFormat="false" ht="15" hidden="false" customHeight="false" outlineLevel="0" collapsed="false">
      <c r="A10899" s="4" t="s">
        <v>16715</v>
      </c>
      <c r="B10899" s="4" t="s">
        <v>4729</v>
      </c>
      <c r="C10899" s="4" t="s">
        <v>1037</v>
      </c>
      <c r="D10899" s="4" t="n">
        <v>5</v>
      </c>
      <c r="E10899" s="4" t="n">
        <v>90.97</v>
      </c>
      <c r="F10899" s="4" t="n">
        <v>454.85</v>
      </c>
      <c r="G10899" s="4" t="n">
        <f aca="false">INDEX(Data_Products!$D$2:$D$33,MATCH(C10899,Data_Products!$A$2:$A$33,0))</f>
        <v>73.81</v>
      </c>
      <c r="H10899" s="4" t="str">
        <f aca="false">INDEX(Data_Products!$C$2:$C$33,MATCH(C10899,Data_Products!$A$2:$A$33,0))</f>
        <v>Insulation</v>
      </c>
      <c r="I10899" s="10" t="n">
        <f aca="false">D10899*(E10899-G10899)</f>
        <v>85.8</v>
      </c>
      <c r="J10899" s="11" t="n">
        <f aca="false">IFERROR(I10899/F10899,0)</f>
        <v>0.18863361547763</v>
      </c>
      <c r="K10899" s="4" t="str">
        <f aca="false">IFERROR(INDEX(Data_Orders!$F$2:$F$4727,MATCH(B10899,Data_Orders!$A$2:$A$4727,0)),"")</f>
        <v>Trade Account</v>
      </c>
      <c r="L10899" s="4" t="str">
        <f aca="false">IFERROR(INDEX(Data_Orders!$D$2:$D$4727,MATCH(B10899,Data_Orders!$A$2:$A$4727,0)),"")</f>
        <v>Binley (Coventry)</v>
      </c>
    </row>
    <row r="10900" customFormat="false" ht="15" hidden="false" customHeight="false" outlineLevel="0" collapsed="false">
      <c r="A10900" s="4" t="s">
        <v>16716</v>
      </c>
      <c r="B10900" s="4" t="s">
        <v>4730</v>
      </c>
      <c r="C10900" s="4" t="s">
        <v>1024</v>
      </c>
      <c r="D10900" s="4" t="n">
        <v>3</v>
      </c>
      <c r="E10900" s="4" t="n">
        <v>137.14</v>
      </c>
      <c r="F10900" s="4" t="n">
        <v>411.42</v>
      </c>
      <c r="G10900" s="4" t="n">
        <f aca="false">INDEX(Data_Products!$D$2:$D$33,MATCH(C10900,Data_Products!$A$2:$A$33,0))</f>
        <v>99.99</v>
      </c>
      <c r="H10900" s="4" t="str">
        <f aca="false">INDEX(Data_Products!$C$2:$C$33,MATCH(C10900,Data_Products!$A$2:$A$33,0))</f>
        <v>Cement &amp; Aggregates</v>
      </c>
      <c r="I10900" s="10" t="n">
        <f aca="false">D10900*(E10900-G10900)</f>
        <v>111.45</v>
      </c>
      <c r="J10900" s="11" t="n">
        <f aca="false">IFERROR(I10900/F10900,0)</f>
        <v>0.270891060230421</v>
      </c>
      <c r="K10900" s="4" t="str">
        <f aca="false">IFERROR(INDEX(Data_Orders!$F$2:$F$4727,MATCH(B10900,Data_Orders!$A$2:$A$4727,0)),"")</f>
        <v>Trade Account</v>
      </c>
      <c r="L10900" s="4" t="str">
        <f aca="false">IFERROR(INDEX(Data_Orders!$D$2:$D$4727,MATCH(B10900,Data_Orders!$A$2:$A$4727,0)),"")</f>
        <v>Binley (Coventry)</v>
      </c>
    </row>
    <row r="10901" customFormat="false" ht="15" hidden="false" customHeight="false" outlineLevel="0" collapsed="false">
      <c r="A10901" s="4" t="s">
        <v>16717</v>
      </c>
      <c r="B10901" s="4" t="s">
        <v>4730</v>
      </c>
      <c r="C10901" s="4" t="s">
        <v>1055</v>
      </c>
      <c r="D10901" s="4" t="n">
        <v>1</v>
      </c>
      <c r="E10901" s="4" t="n">
        <v>205.03</v>
      </c>
      <c r="F10901" s="4" t="n">
        <v>205.03</v>
      </c>
      <c r="G10901" s="4" t="n">
        <f aca="false">INDEX(Data_Products!$D$2:$D$33,MATCH(C10901,Data_Products!$A$2:$A$33,0))</f>
        <v>138.6</v>
      </c>
      <c r="H10901" s="4" t="str">
        <f aca="false">INDEX(Data_Products!$C$2:$C$33,MATCH(C10901,Data_Products!$A$2:$A$33,0))</f>
        <v>Roofing</v>
      </c>
      <c r="I10901" s="10" t="n">
        <f aca="false">D10901*(E10901-G10901)</f>
        <v>66.43</v>
      </c>
      <c r="J10901" s="11" t="n">
        <f aca="false">IFERROR(I10901/F10901,0)</f>
        <v>0.324001365653807</v>
      </c>
      <c r="K10901" s="4" t="str">
        <f aca="false">IFERROR(INDEX(Data_Orders!$F$2:$F$4727,MATCH(B10901,Data_Orders!$A$2:$A$4727,0)),"")</f>
        <v>Trade Account</v>
      </c>
      <c r="L10901" s="4" t="str">
        <f aca="false">IFERROR(INDEX(Data_Orders!$D$2:$D$4727,MATCH(B10901,Data_Orders!$A$2:$A$4727,0)),"")</f>
        <v>Binley (Coventry)</v>
      </c>
    </row>
    <row r="10902" customFormat="false" ht="15" hidden="false" customHeight="false" outlineLevel="0" collapsed="false">
      <c r="A10902" s="4" t="s">
        <v>16718</v>
      </c>
      <c r="B10902" s="4" t="s">
        <v>4730</v>
      </c>
      <c r="C10902" s="4" t="s">
        <v>1028</v>
      </c>
      <c r="D10902" s="4" t="n">
        <v>1</v>
      </c>
      <c r="E10902" s="4" t="n">
        <v>118.79</v>
      </c>
      <c r="F10902" s="4" t="n">
        <v>118.79</v>
      </c>
      <c r="G10902" s="4" t="n">
        <f aca="false">INDEX(Data_Products!$D$2:$D$33,MATCH(C10902,Data_Products!$A$2:$A$33,0))</f>
        <v>81.07</v>
      </c>
      <c r="H10902" s="4" t="str">
        <f aca="false">INDEX(Data_Products!$C$2:$C$33,MATCH(C10902,Data_Products!$A$2:$A$33,0))</f>
        <v>Cement &amp; Aggregates</v>
      </c>
      <c r="I10902" s="10" t="n">
        <f aca="false">D10902*(E10902-G10902)</f>
        <v>37.72</v>
      </c>
      <c r="J10902" s="11" t="n">
        <f aca="false">IFERROR(I10902/F10902,0)</f>
        <v>0.317535146056065</v>
      </c>
      <c r="K10902" s="4" t="str">
        <f aca="false">IFERROR(INDEX(Data_Orders!$F$2:$F$4727,MATCH(B10902,Data_Orders!$A$2:$A$4727,0)),"")</f>
        <v>Trade Account</v>
      </c>
      <c r="L10902" s="4" t="str">
        <f aca="false">IFERROR(INDEX(Data_Orders!$D$2:$D$4727,MATCH(B10902,Data_Orders!$A$2:$A$4727,0)),"")</f>
        <v>Binley (Coventry)</v>
      </c>
    </row>
    <row r="10903" customFormat="false" ht="15" hidden="false" customHeight="false" outlineLevel="0" collapsed="false">
      <c r="A10903" s="4" t="s">
        <v>16719</v>
      </c>
      <c r="B10903" s="4" t="s">
        <v>4730</v>
      </c>
      <c r="C10903" s="4" t="s">
        <v>1044</v>
      </c>
      <c r="D10903" s="4" t="n">
        <v>12</v>
      </c>
      <c r="E10903" s="4" t="n">
        <v>190.44</v>
      </c>
      <c r="F10903" s="4" t="n">
        <v>2285.28</v>
      </c>
      <c r="G10903" s="4" t="n">
        <f aca="false">INDEX(Data_Products!$D$2:$D$33,MATCH(C10903,Data_Products!$A$2:$A$33,0))</f>
        <v>115.48</v>
      </c>
      <c r="H10903" s="4" t="str">
        <f aca="false">INDEX(Data_Products!$C$2:$C$33,MATCH(C10903,Data_Products!$A$2:$A$33,0))</f>
        <v>Tools &amp; Fixings</v>
      </c>
      <c r="I10903" s="10" t="n">
        <f aca="false">D10903*(E10903-G10903)</f>
        <v>899.52</v>
      </c>
      <c r="J10903" s="11" t="n">
        <f aca="false">IFERROR(I10903/F10903,0)</f>
        <v>0.393614786809494</v>
      </c>
      <c r="K10903" s="4" t="str">
        <f aca="false">IFERROR(INDEX(Data_Orders!$F$2:$F$4727,MATCH(B10903,Data_Orders!$A$2:$A$4727,0)),"")</f>
        <v>Trade Account</v>
      </c>
      <c r="L10903" s="4" t="str">
        <f aca="false">IFERROR(INDEX(Data_Orders!$D$2:$D$4727,MATCH(B10903,Data_Orders!$A$2:$A$4727,0)),"")</f>
        <v>Binley (Coventry)</v>
      </c>
    </row>
    <row r="10904" customFormat="false" ht="15" hidden="false" customHeight="false" outlineLevel="0" collapsed="false">
      <c r="A10904" s="4" t="s">
        <v>16720</v>
      </c>
      <c r="B10904" s="4" t="s">
        <v>4730</v>
      </c>
      <c r="C10904" s="4" t="s">
        <v>1050</v>
      </c>
      <c r="D10904" s="4" t="n">
        <v>19</v>
      </c>
      <c r="E10904" s="4" t="n">
        <v>238.63</v>
      </c>
      <c r="F10904" s="4" t="n">
        <v>4533.97</v>
      </c>
      <c r="G10904" s="4" t="n">
        <f aca="false">INDEX(Data_Products!$D$2:$D$33,MATCH(C10904,Data_Products!$A$2:$A$33,0))</f>
        <v>148.91</v>
      </c>
      <c r="H10904" s="4" t="str">
        <f aca="false">INDEX(Data_Products!$C$2:$C$33,MATCH(C10904,Data_Products!$A$2:$A$33,0))</f>
        <v>Tools &amp; Fixings</v>
      </c>
      <c r="I10904" s="10" t="n">
        <f aca="false">D10904*(E10904-G10904)</f>
        <v>1704.68</v>
      </c>
      <c r="J10904" s="11" t="n">
        <f aca="false">IFERROR(I10904/F10904,0)</f>
        <v>0.375979549930855</v>
      </c>
      <c r="K10904" s="4" t="str">
        <f aca="false">IFERROR(INDEX(Data_Orders!$F$2:$F$4727,MATCH(B10904,Data_Orders!$A$2:$A$4727,0)),"")</f>
        <v>Trade Account</v>
      </c>
      <c r="L10904" s="4" t="str">
        <f aca="false">IFERROR(INDEX(Data_Orders!$D$2:$D$4727,MATCH(B10904,Data_Orders!$A$2:$A$4727,0)),"")</f>
        <v>Binley (Coventry)</v>
      </c>
    </row>
    <row r="10905" customFormat="false" ht="15" hidden="false" customHeight="false" outlineLevel="0" collapsed="false">
      <c r="A10905" s="4" t="s">
        <v>16721</v>
      </c>
      <c r="B10905" s="4" t="s">
        <v>4731</v>
      </c>
      <c r="C10905" s="4" t="s">
        <v>1057</v>
      </c>
      <c r="D10905" s="4" t="n">
        <v>12</v>
      </c>
      <c r="E10905" s="4" t="n">
        <v>176.81</v>
      </c>
      <c r="F10905" s="4" t="n">
        <v>2121.72</v>
      </c>
      <c r="G10905" s="4" t="n">
        <f aca="false">INDEX(Data_Products!$D$2:$D$33,MATCH(C10905,Data_Products!$A$2:$A$33,0))</f>
        <v>129.57</v>
      </c>
      <c r="H10905" s="4" t="str">
        <f aca="false">INDEX(Data_Products!$C$2:$C$33,MATCH(C10905,Data_Products!$A$2:$A$33,0))</f>
        <v>Roofing</v>
      </c>
      <c r="I10905" s="10" t="n">
        <f aca="false">D10905*(E10905-G10905)</f>
        <v>566.88</v>
      </c>
      <c r="J10905" s="11" t="n">
        <f aca="false">IFERROR(I10905/F10905,0)</f>
        <v>0.267179458175443</v>
      </c>
      <c r="K10905" s="4" t="str">
        <f aca="false">IFERROR(INDEX(Data_Orders!$F$2:$F$4727,MATCH(B10905,Data_Orders!$A$2:$A$4727,0)),"")</f>
        <v>Trade Account</v>
      </c>
      <c r="L10905" s="4" t="str">
        <f aca="false">IFERROR(INDEX(Data_Orders!$D$2:$D$4727,MATCH(B10905,Data_Orders!$A$2:$A$4727,0)),"")</f>
        <v>Binley (Coventry)</v>
      </c>
    </row>
    <row r="10906" customFormat="false" ht="15" hidden="false" customHeight="false" outlineLevel="0" collapsed="false">
      <c r="A10906" s="4" t="s">
        <v>16722</v>
      </c>
      <c r="B10906" s="4" t="s">
        <v>4731</v>
      </c>
      <c r="C10906" s="4" t="s">
        <v>1066</v>
      </c>
      <c r="D10906" s="4" t="n">
        <v>16</v>
      </c>
      <c r="E10906" s="4" t="n">
        <v>209.69</v>
      </c>
      <c r="F10906" s="4" t="n">
        <v>3355.04</v>
      </c>
      <c r="G10906" s="4" t="n">
        <f aca="false">INDEX(Data_Products!$D$2:$D$33,MATCH(C10906,Data_Products!$A$2:$A$33,0))</f>
        <v>144.38</v>
      </c>
      <c r="H10906" s="4" t="str">
        <f aca="false">INDEX(Data_Products!$C$2:$C$33,MATCH(C10906,Data_Products!$A$2:$A$33,0))</f>
        <v>Plumbing &amp; Drainage</v>
      </c>
      <c r="I10906" s="10" t="n">
        <f aca="false">D10906*(E10906-G10906)</f>
        <v>1044.96</v>
      </c>
      <c r="J10906" s="11" t="n">
        <f aca="false">IFERROR(I10906/F10906,0)</f>
        <v>0.311459773952024</v>
      </c>
      <c r="K10906" s="4" t="str">
        <f aca="false">IFERROR(INDEX(Data_Orders!$F$2:$F$4727,MATCH(B10906,Data_Orders!$A$2:$A$4727,0)),"")</f>
        <v>Trade Account</v>
      </c>
      <c r="L10906" s="4" t="str">
        <f aca="false">IFERROR(INDEX(Data_Orders!$D$2:$D$4727,MATCH(B10906,Data_Orders!$A$2:$A$4727,0)),"")</f>
        <v>Binley (Coventry)</v>
      </c>
    </row>
    <row r="10907" customFormat="false" ht="15" hidden="false" customHeight="false" outlineLevel="0" collapsed="false">
      <c r="A10907" s="4" t="s">
        <v>16723</v>
      </c>
      <c r="B10907" s="4" t="s">
        <v>4732</v>
      </c>
      <c r="C10907" s="4" t="s">
        <v>1048</v>
      </c>
      <c r="D10907" s="4" t="n">
        <v>15</v>
      </c>
      <c r="E10907" s="4" t="n">
        <v>112.72</v>
      </c>
      <c r="F10907" s="4" t="n">
        <v>1690.8</v>
      </c>
      <c r="G10907" s="4" t="n">
        <f aca="false">INDEX(Data_Products!$D$2:$D$33,MATCH(C10907,Data_Products!$A$2:$A$33,0))</f>
        <v>83.21</v>
      </c>
      <c r="H10907" s="4" t="str">
        <f aca="false">INDEX(Data_Products!$C$2:$C$33,MATCH(C10907,Data_Products!$A$2:$A$33,0))</f>
        <v>Tools &amp; Fixings</v>
      </c>
      <c r="I10907" s="10" t="n">
        <f aca="false">D10907*(E10907-G10907)</f>
        <v>442.65</v>
      </c>
      <c r="J10907" s="11" t="n">
        <f aca="false">IFERROR(I10907/F10907,0)</f>
        <v>0.261799148332151</v>
      </c>
      <c r="K10907" s="4" t="str">
        <f aca="false">IFERROR(INDEX(Data_Orders!$F$2:$F$4727,MATCH(B10907,Data_Orders!$A$2:$A$4727,0)),"")</f>
        <v>Trade Account</v>
      </c>
      <c r="L10907" s="4" t="str">
        <f aca="false">IFERROR(INDEX(Data_Orders!$D$2:$D$4727,MATCH(B10907,Data_Orders!$A$2:$A$4727,0)),"")</f>
        <v>Binley (Coventry)</v>
      </c>
    </row>
    <row r="10908" customFormat="false" ht="15" hidden="false" customHeight="false" outlineLevel="0" collapsed="false">
      <c r="A10908" s="4" t="s">
        <v>16724</v>
      </c>
      <c r="B10908" s="4" t="s">
        <v>4732</v>
      </c>
      <c r="C10908" s="4" t="s">
        <v>1055</v>
      </c>
      <c r="D10908" s="4" t="n">
        <v>2</v>
      </c>
      <c r="E10908" s="4" t="n">
        <v>205.03</v>
      </c>
      <c r="F10908" s="4" t="n">
        <v>410.06</v>
      </c>
      <c r="G10908" s="4" t="n">
        <f aca="false">INDEX(Data_Products!$D$2:$D$33,MATCH(C10908,Data_Products!$A$2:$A$33,0))</f>
        <v>138.6</v>
      </c>
      <c r="H10908" s="4" t="str">
        <f aca="false">INDEX(Data_Products!$C$2:$C$33,MATCH(C10908,Data_Products!$A$2:$A$33,0))</f>
        <v>Roofing</v>
      </c>
      <c r="I10908" s="10" t="n">
        <f aca="false">D10908*(E10908-G10908)</f>
        <v>132.86</v>
      </c>
      <c r="J10908" s="11" t="n">
        <f aca="false">IFERROR(I10908/F10908,0)</f>
        <v>0.324001365653807</v>
      </c>
      <c r="K10908" s="4" t="str">
        <f aca="false">IFERROR(INDEX(Data_Orders!$F$2:$F$4727,MATCH(B10908,Data_Orders!$A$2:$A$4727,0)),"")</f>
        <v>Trade Account</v>
      </c>
      <c r="L10908" s="4" t="str">
        <f aca="false">IFERROR(INDEX(Data_Orders!$D$2:$D$4727,MATCH(B10908,Data_Orders!$A$2:$A$4727,0)),"")</f>
        <v>Binley (Coventry)</v>
      </c>
    </row>
    <row r="10909" customFormat="false" ht="15" hidden="false" customHeight="false" outlineLevel="0" collapsed="false">
      <c r="A10909" s="4" t="s">
        <v>16725</v>
      </c>
      <c r="B10909" s="4" t="s">
        <v>4733</v>
      </c>
      <c r="C10909" s="4" t="s">
        <v>1021</v>
      </c>
      <c r="D10909" s="4" t="n">
        <v>1</v>
      </c>
      <c r="E10909" s="4" t="n">
        <v>73.76</v>
      </c>
      <c r="F10909" s="4" t="n">
        <v>73.76</v>
      </c>
      <c r="G10909" s="4" t="n">
        <f aca="false">INDEX(Data_Products!$D$2:$D$33,MATCH(C10909,Data_Products!$A$2:$A$33,0))</f>
        <v>51.51</v>
      </c>
      <c r="H10909" s="4" t="str">
        <f aca="false">INDEX(Data_Products!$C$2:$C$33,MATCH(C10909,Data_Products!$A$2:$A$33,0))</f>
        <v>Cement &amp; Aggregates</v>
      </c>
      <c r="I10909" s="10" t="n">
        <f aca="false">D10909*(E10909-G10909)</f>
        <v>22.25</v>
      </c>
      <c r="J10909" s="11" t="n">
        <f aca="false">IFERROR(I10909/F10909,0)</f>
        <v>0.301654013015184</v>
      </c>
      <c r="K10909" s="4" t="str">
        <f aca="false">IFERROR(INDEX(Data_Orders!$F$2:$F$4727,MATCH(B10909,Data_Orders!$A$2:$A$4727,0)),"")</f>
        <v>Trade Account</v>
      </c>
      <c r="L10909" s="4" t="str">
        <f aca="false">IFERROR(INDEX(Data_Orders!$D$2:$D$4727,MATCH(B10909,Data_Orders!$A$2:$A$4727,0)),"")</f>
        <v>Binley (Coventry)</v>
      </c>
    </row>
    <row r="10910" customFormat="false" ht="15" hidden="false" customHeight="false" outlineLevel="0" collapsed="false">
      <c r="A10910" s="4" t="s">
        <v>16726</v>
      </c>
      <c r="B10910" s="4" t="s">
        <v>4733</v>
      </c>
      <c r="C10910" s="4" t="s">
        <v>1019</v>
      </c>
      <c r="D10910" s="4" t="n">
        <v>2</v>
      </c>
      <c r="E10910" s="4" t="n">
        <v>79.76</v>
      </c>
      <c r="F10910" s="4" t="n">
        <v>159.52</v>
      </c>
      <c r="G10910" s="4" t="n">
        <f aca="false">INDEX(Data_Products!$D$2:$D$33,MATCH(C10910,Data_Products!$A$2:$A$33,0))</f>
        <v>59.07</v>
      </c>
      <c r="H10910" s="4" t="str">
        <f aca="false">INDEX(Data_Products!$C$2:$C$33,MATCH(C10910,Data_Products!$A$2:$A$33,0))</f>
        <v>Timber</v>
      </c>
      <c r="I10910" s="10" t="n">
        <f aca="false">D10910*(E10910-G10910)</f>
        <v>41.38</v>
      </c>
      <c r="J10910" s="11" t="n">
        <f aca="false">IFERROR(I10910/F10910,0)</f>
        <v>0.259403209628887</v>
      </c>
      <c r="K10910" s="4" t="str">
        <f aca="false">IFERROR(INDEX(Data_Orders!$F$2:$F$4727,MATCH(B10910,Data_Orders!$A$2:$A$4727,0)),"")</f>
        <v>Trade Account</v>
      </c>
      <c r="L10910" s="4" t="str">
        <f aca="false">IFERROR(INDEX(Data_Orders!$D$2:$D$4727,MATCH(B10910,Data_Orders!$A$2:$A$4727,0)),"")</f>
        <v>Binley (Coventry)</v>
      </c>
    </row>
    <row r="10911" customFormat="false" ht="15" hidden="false" customHeight="false" outlineLevel="0" collapsed="false">
      <c r="A10911" s="4" t="s">
        <v>16727</v>
      </c>
      <c r="B10911" s="4" t="s">
        <v>4734</v>
      </c>
      <c r="C10911" s="4" t="s">
        <v>1075</v>
      </c>
      <c r="D10911" s="4" t="n">
        <v>11</v>
      </c>
      <c r="E10911" s="4" t="n">
        <v>98.61</v>
      </c>
      <c r="F10911" s="4" t="n">
        <v>1084.71</v>
      </c>
      <c r="G10911" s="4" t="n">
        <f aca="false">INDEX(Data_Products!$D$2:$D$33,MATCH(C10911,Data_Products!$A$2:$A$33,0))</f>
        <v>74.84</v>
      </c>
      <c r="H10911" s="4" t="str">
        <f aca="false">INDEX(Data_Products!$C$2:$C$33,MATCH(C10911,Data_Products!$A$2:$A$33,0))</f>
        <v>Landscaping</v>
      </c>
      <c r="I10911" s="10" t="n">
        <f aca="false">D10911*(E10911-G10911)</f>
        <v>261.47</v>
      </c>
      <c r="J10911" s="11" t="n">
        <f aca="false">IFERROR(I10911/F10911,0)</f>
        <v>0.24105060338708</v>
      </c>
      <c r="K10911" s="4" t="str">
        <f aca="false">IFERROR(INDEX(Data_Orders!$F$2:$F$4727,MATCH(B10911,Data_Orders!$A$2:$A$4727,0)),"")</f>
        <v>Trade Account</v>
      </c>
      <c r="L10911" s="4" t="str">
        <f aca="false">IFERROR(INDEX(Data_Orders!$D$2:$D$4727,MATCH(B10911,Data_Orders!$A$2:$A$4727,0)),"")</f>
        <v>Binley (Coventry)</v>
      </c>
    </row>
    <row r="10912" customFormat="false" ht="15" hidden="false" customHeight="false" outlineLevel="0" collapsed="false">
      <c r="A10912" s="4" t="s">
        <v>16728</v>
      </c>
      <c r="B10912" s="4" t="s">
        <v>4734</v>
      </c>
      <c r="C10912" s="4" t="s">
        <v>1070</v>
      </c>
      <c r="D10912" s="4" t="n">
        <v>20</v>
      </c>
      <c r="E10912" s="4" t="n">
        <v>230.32</v>
      </c>
      <c r="F10912" s="4" t="n">
        <v>4606.4</v>
      </c>
      <c r="G10912" s="4" t="n">
        <f aca="false">INDEX(Data_Products!$D$2:$D$33,MATCH(C10912,Data_Products!$A$2:$A$33,0))</f>
        <v>161.64</v>
      </c>
      <c r="H10912" s="4" t="str">
        <f aca="false">INDEX(Data_Products!$C$2:$C$33,MATCH(C10912,Data_Products!$A$2:$A$33,0))</f>
        <v>Landscaping</v>
      </c>
      <c r="I10912" s="10" t="n">
        <f aca="false">D10912*(E10912-G10912)</f>
        <v>1373.6</v>
      </c>
      <c r="J10912" s="11" t="n">
        <f aca="false">IFERROR(I10912/F10912,0)</f>
        <v>0.298193817297673</v>
      </c>
      <c r="K10912" s="4" t="str">
        <f aca="false">IFERROR(INDEX(Data_Orders!$F$2:$F$4727,MATCH(B10912,Data_Orders!$A$2:$A$4727,0)),"")</f>
        <v>Trade Account</v>
      </c>
      <c r="L10912" s="4" t="str">
        <f aca="false">IFERROR(INDEX(Data_Orders!$D$2:$D$4727,MATCH(B10912,Data_Orders!$A$2:$A$4727,0)),"")</f>
        <v>Binley (Coventry)</v>
      </c>
    </row>
    <row r="10913" customFormat="false" ht="15" hidden="false" customHeight="false" outlineLevel="0" collapsed="false">
      <c r="A10913" s="4" t="s">
        <v>16729</v>
      </c>
      <c r="B10913" s="4" t="s">
        <v>4734</v>
      </c>
      <c r="C10913" s="4" t="s">
        <v>1028</v>
      </c>
      <c r="D10913" s="4" t="n">
        <v>16</v>
      </c>
      <c r="E10913" s="4" t="n">
        <v>118.79</v>
      </c>
      <c r="F10913" s="4" t="n">
        <v>1900.64</v>
      </c>
      <c r="G10913" s="4" t="n">
        <f aca="false">INDEX(Data_Products!$D$2:$D$33,MATCH(C10913,Data_Products!$A$2:$A$33,0))</f>
        <v>81.07</v>
      </c>
      <c r="H10913" s="4" t="str">
        <f aca="false">INDEX(Data_Products!$C$2:$C$33,MATCH(C10913,Data_Products!$A$2:$A$33,0))</f>
        <v>Cement &amp; Aggregates</v>
      </c>
      <c r="I10913" s="10" t="n">
        <f aca="false">D10913*(E10913-G10913)</f>
        <v>603.52</v>
      </c>
      <c r="J10913" s="11" t="n">
        <f aca="false">IFERROR(I10913/F10913,0)</f>
        <v>0.317535146056065</v>
      </c>
      <c r="K10913" s="4" t="str">
        <f aca="false">IFERROR(INDEX(Data_Orders!$F$2:$F$4727,MATCH(B10913,Data_Orders!$A$2:$A$4727,0)),"")</f>
        <v>Trade Account</v>
      </c>
      <c r="L10913" s="4" t="str">
        <f aca="false">IFERROR(INDEX(Data_Orders!$D$2:$D$4727,MATCH(B10913,Data_Orders!$A$2:$A$4727,0)),"")</f>
        <v>Binley (Coventry)</v>
      </c>
    </row>
    <row r="10914" customFormat="false" ht="15" hidden="false" customHeight="false" outlineLevel="0" collapsed="false">
      <c r="A10914" s="4" t="s">
        <v>16730</v>
      </c>
      <c r="B10914" s="4" t="s">
        <v>4734</v>
      </c>
      <c r="C10914" s="4" t="s">
        <v>1048</v>
      </c>
      <c r="D10914" s="4" t="n">
        <v>5</v>
      </c>
      <c r="E10914" s="4" t="n">
        <v>112.72</v>
      </c>
      <c r="F10914" s="4" t="n">
        <v>563.6</v>
      </c>
      <c r="G10914" s="4" t="n">
        <f aca="false">INDEX(Data_Products!$D$2:$D$33,MATCH(C10914,Data_Products!$A$2:$A$33,0))</f>
        <v>83.21</v>
      </c>
      <c r="H10914" s="4" t="str">
        <f aca="false">INDEX(Data_Products!$C$2:$C$33,MATCH(C10914,Data_Products!$A$2:$A$33,0))</f>
        <v>Tools &amp; Fixings</v>
      </c>
      <c r="I10914" s="10" t="n">
        <f aca="false">D10914*(E10914-G10914)</f>
        <v>147.55</v>
      </c>
      <c r="J10914" s="11" t="n">
        <f aca="false">IFERROR(I10914/F10914,0)</f>
        <v>0.26179914833215</v>
      </c>
      <c r="K10914" s="4" t="str">
        <f aca="false">IFERROR(INDEX(Data_Orders!$F$2:$F$4727,MATCH(B10914,Data_Orders!$A$2:$A$4727,0)),"")</f>
        <v>Trade Account</v>
      </c>
      <c r="L10914" s="4" t="str">
        <f aca="false">IFERROR(INDEX(Data_Orders!$D$2:$D$4727,MATCH(B10914,Data_Orders!$A$2:$A$4727,0)),"")</f>
        <v>Binley (Coventry)</v>
      </c>
    </row>
    <row r="10915" customFormat="false" ht="15" hidden="false" customHeight="false" outlineLevel="0" collapsed="false">
      <c r="A10915" s="4" t="s">
        <v>16731</v>
      </c>
      <c r="B10915" s="4" t="s">
        <v>4735</v>
      </c>
      <c r="C10915" s="4" t="s">
        <v>1035</v>
      </c>
      <c r="D10915" s="4" t="n">
        <v>2</v>
      </c>
      <c r="E10915" s="4" t="n">
        <v>165.07</v>
      </c>
      <c r="F10915" s="4" t="n">
        <v>330.14</v>
      </c>
      <c r="G10915" s="4" t="n">
        <f aca="false">INDEX(Data_Products!$D$2:$D$33,MATCH(C10915,Data_Products!$A$2:$A$33,0))</f>
        <v>134.65</v>
      </c>
      <c r="H10915" s="4" t="str">
        <f aca="false">INDEX(Data_Products!$C$2:$C$33,MATCH(C10915,Data_Products!$A$2:$A$33,0))</f>
        <v>Insulation</v>
      </c>
      <c r="I10915" s="10" t="n">
        <f aca="false">D10915*(E10915-G10915)</f>
        <v>60.84</v>
      </c>
      <c r="J10915" s="11" t="n">
        <f aca="false">IFERROR(I10915/F10915,0)</f>
        <v>0.184285454655601</v>
      </c>
      <c r="K10915" s="4" t="str">
        <f aca="false">IFERROR(INDEX(Data_Orders!$F$2:$F$4727,MATCH(B10915,Data_Orders!$A$2:$A$4727,0)),"")</f>
        <v>Trade Account</v>
      </c>
      <c r="L10915" s="4" t="str">
        <f aca="false">IFERROR(INDEX(Data_Orders!$D$2:$D$4727,MATCH(B10915,Data_Orders!$A$2:$A$4727,0)),"")</f>
        <v>Birmingham South</v>
      </c>
    </row>
    <row r="10916" customFormat="false" ht="15" hidden="false" customHeight="false" outlineLevel="0" collapsed="false">
      <c r="A10916" s="4" t="s">
        <v>16732</v>
      </c>
      <c r="B10916" s="4" t="s">
        <v>4735</v>
      </c>
      <c r="C10916" s="4" t="s">
        <v>1015</v>
      </c>
      <c r="D10916" s="4" t="n">
        <v>11</v>
      </c>
      <c r="E10916" s="4" t="n">
        <v>122.01</v>
      </c>
      <c r="F10916" s="4" t="n">
        <v>1342.11</v>
      </c>
      <c r="G10916" s="4" t="n">
        <f aca="false">INDEX(Data_Products!$D$2:$D$33,MATCH(C10916,Data_Products!$A$2:$A$33,0))</f>
        <v>85.53</v>
      </c>
      <c r="H10916" s="4" t="str">
        <f aca="false">INDEX(Data_Products!$C$2:$C$33,MATCH(C10916,Data_Products!$A$2:$A$33,0))</f>
        <v>Timber</v>
      </c>
      <c r="I10916" s="10" t="n">
        <f aca="false">D10916*(E10916-G10916)</f>
        <v>401.28</v>
      </c>
      <c r="J10916" s="11" t="n">
        <f aca="false">IFERROR(I10916/F10916,0)</f>
        <v>0.298991885910991</v>
      </c>
      <c r="K10916" s="4" t="str">
        <f aca="false">IFERROR(INDEX(Data_Orders!$F$2:$F$4727,MATCH(B10916,Data_Orders!$A$2:$A$4727,0)),"")</f>
        <v>Trade Account</v>
      </c>
      <c r="L10916" s="4" t="str">
        <f aca="false">IFERROR(INDEX(Data_Orders!$D$2:$D$4727,MATCH(B10916,Data_Orders!$A$2:$A$4727,0)),"")</f>
        <v>Birmingham South</v>
      </c>
    </row>
    <row r="10917" customFormat="false" ht="15" hidden="false" customHeight="false" outlineLevel="0" collapsed="false">
      <c r="A10917" s="4" t="s">
        <v>16733</v>
      </c>
      <c r="B10917" s="4" t="s">
        <v>4735</v>
      </c>
      <c r="C10917" s="4" t="s">
        <v>1030</v>
      </c>
      <c r="D10917" s="4" t="n">
        <v>17</v>
      </c>
      <c r="E10917" s="4" t="n">
        <v>25.23</v>
      </c>
      <c r="F10917" s="4" t="n">
        <v>428.91</v>
      </c>
      <c r="G10917" s="4" t="n">
        <f aca="false">INDEX(Data_Products!$D$2:$D$33,MATCH(C10917,Data_Products!$A$2:$A$33,0))</f>
        <v>17.67</v>
      </c>
      <c r="H10917" s="4" t="str">
        <f aca="false">INDEX(Data_Products!$C$2:$C$33,MATCH(C10917,Data_Products!$A$2:$A$33,0))</f>
        <v>Cement &amp; Aggregates</v>
      </c>
      <c r="I10917" s="10" t="n">
        <f aca="false">D10917*(E10917-G10917)</f>
        <v>128.52</v>
      </c>
      <c r="J10917" s="11" t="n">
        <f aca="false">IFERROR(I10917/F10917,0)</f>
        <v>0.299643281807372</v>
      </c>
      <c r="K10917" s="4" t="str">
        <f aca="false">IFERROR(INDEX(Data_Orders!$F$2:$F$4727,MATCH(B10917,Data_Orders!$A$2:$A$4727,0)),"")</f>
        <v>Trade Account</v>
      </c>
      <c r="L10917" s="4" t="str">
        <f aca="false">IFERROR(INDEX(Data_Orders!$D$2:$D$4727,MATCH(B10917,Data_Orders!$A$2:$A$4727,0)),"")</f>
        <v>Birmingham South</v>
      </c>
    </row>
    <row r="10918" customFormat="false" ht="15" hidden="false" customHeight="false" outlineLevel="0" collapsed="false">
      <c r="A10918" s="4" t="s">
        <v>16734</v>
      </c>
      <c r="B10918" s="4" t="s">
        <v>4735</v>
      </c>
      <c r="C10918" s="4" t="s">
        <v>1032</v>
      </c>
      <c r="D10918" s="4" t="n">
        <v>1</v>
      </c>
      <c r="E10918" s="4" t="n">
        <v>99.65</v>
      </c>
      <c r="F10918" s="4" t="n">
        <v>99.65</v>
      </c>
      <c r="G10918" s="4" t="n">
        <f aca="false">INDEX(Data_Products!$D$2:$D$33,MATCH(C10918,Data_Products!$A$2:$A$33,0))</f>
        <v>58.26</v>
      </c>
      <c r="H10918" s="4" t="str">
        <f aca="false">INDEX(Data_Products!$C$2:$C$33,MATCH(C10918,Data_Products!$A$2:$A$33,0))</f>
        <v>Insulation</v>
      </c>
      <c r="I10918" s="10" t="n">
        <f aca="false">D10918*(E10918-G10918)</f>
        <v>41.39</v>
      </c>
      <c r="J10918" s="11" t="n">
        <f aca="false">IFERROR(I10918/F10918,0)</f>
        <v>0.415353738083292</v>
      </c>
      <c r="K10918" s="4" t="str">
        <f aca="false">IFERROR(INDEX(Data_Orders!$F$2:$F$4727,MATCH(B10918,Data_Orders!$A$2:$A$4727,0)),"")</f>
        <v>Trade Account</v>
      </c>
      <c r="L10918" s="4" t="str">
        <f aca="false">IFERROR(INDEX(Data_Orders!$D$2:$D$4727,MATCH(B10918,Data_Orders!$A$2:$A$4727,0)),"")</f>
        <v>Birmingham South</v>
      </c>
    </row>
    <row r="10919" customFormat="false" ht="15" hidden="false" customHeight="false" outlineLevel="0" collapsed="false">
      <c r="A10919" s="4" t="s">
        <v>16735</v>
      </c>
      <c r="B10919" s="4" t="s">
        <v>4735</v>
      </c>
      <c r="C10919" s="4" t="s">
        <v>1021</v>
      </c>
      <c r="D10919" s="4" t="n">
        <v>5</v>
      </c>
      <c r="E10919" s="4" t="n">
        <v>73.76</v>
      </c>
      <c r="F10919" s="4" t="n">
        <v>368.8</v>
      </c>
      <c r="G10919" s="4" t="n">
        <f aca="false">INDEX(Data_Products!$D$2:$D$33,MATCH(C10919,Data_Products!$A$2:$A$33,0))</f>
        <v>51.51</v>
      </c>
      <c r="H10919" s="4" t="str">
        <f aca="false">INDEX(Data_Products!$C$2:$C$33,MATCH(C10919,Data_Products!$A$2:$A$33,0))</f>
        <v>Cement &amp; Aggregates</v>
      </c>
      <c r="I10919" s="10" t="n">
        <f aca="false">D10919*(E10919-G10919)</f>
        <v>111.25</v>
      </c>
      <c r="J10919" s="11" t="n">
        <f aca="false">IFERROR(I10919/F10919,0)</f>
        <v>0.301654013015184</v>
      </c>
      <c r="K10919" s="4" t="str">
        <f aca="false">IFERROR(INDEX(Data_Orders!$F$2:$F$4727,MATCH(B10919,Data_Orders!$A$2:$A$4727,0)),"")</f>
        <v>Trade Account</v>
      </c>
      <c r="L10919" s="4" t="str">
        <f aca="false">IFERROR(INDEX(Data_Orders!$D$2:$D$4727,MATCH(B10919,Data_Orders!$A$2:$A$4727,0)),"")</f>
        <v>Birmingham South</v>
      </c>
    </row>
    <row r="10920" customFormat="false" ht="15" hidden="false" customHeight="false" outlineLevel="0" collapsed="false">
      <c r="A10920" s="4" t="s">
        <v>16736</v>
      </c>
      <c r="B10920" s="4" t="s">
        <v>4736</v>
      </c>
      <c r="C10920" s="4" t="s">
        <v>1037</v>
      </c>
      <c r="D10920" s="4" t="n">
        <v>18</v>
      </c>
      <c r="E10920" s="4" t="n">
        <v>90.97</v>
      </c>
      <c r="F10920" s="4" t="n">
        <v>1637.46</v>
      </c>
      <c r="G10920" s="4" t="n">
        <f aca="false">INDEX(Data_Products!$D$2:$D$33,MATCH(C10920,Data_Products!$A$2:$A$33,0))</f>
        <v>73.81</v>
      </c>
      <c r="H10920" s="4" t="str">
        <f aca="false">INDEX(Data_Products!$C$2:$C$33,MATCH(C10920,Data_Products!$A$2:$A$33,0))</f>
        <v>Insulation</v>
      </c>
      <c r="I10920" s="10" t="n">
        <f aca="false">D10920*(E10920-G10920)</f>
        <v>308.88</v>
      </c>
      <c r="J10920" s="11" t="n">
        <f aca="false">IFERROR(I10920/F10920,0)</f>
        <v>0.18863361547763</v>
      </c>
      <c r="K10920" s="4" t="str">
        <f aca="false">IFERROR(INDEX(Data_Orders!$F$2:$F$4727,MATCH(B10920,Data_Orders!$A$2:$A$4727,0)),"")</f>
        <v>Trade Account</v>
      </c>
      <c r="L10920" s="4" t="str">
        <f aca="false">IFERROR(INDEX(Data_Orders!$D$2:$D$4727,MATCH(B10920,Data_Orders!$A$2:$A$4727,0)),"")</f>
        <v>Birmingham South</v>
      </c>
    </row>
    <row r="10921" customFormat="false" ht="15" hidden="false" customHeight="false" outlineLevel="0" collapsed="false">
      <c r="A10921" s="4" t="s">
        <v>16737</v>
      </c>
      <c r="B10921" s="4" t="s">
        <v>4736</v>
      </c>
      <c r="C10921" s="4" t="s">
        <v>1010</v>
      </c>
      <c r="D10921" s="4" t="n">
        <v>1</v>
      </c>
      <c r="E10921" s="4" t="n">
        <v>135.95</v>
      </c>
      <c r="F10921" s="4" t="n">
        <v>135.95</v>
      </c>
      <c r="G10921" s="4" t="n">
        <f aca="false">INDEX(Data_Products!$D$2:$D$33,MATCH(C10921,Data_Products!$A$2:$A$33,0))</f>
        <v>111.1</v>
      </c>
      <c r="H10921" s="4" t="str">
        <f aca="false">INDEX(Data_Products!$C$2:$C$33,MATCH(C10921,Data_Products!$A$2:$A$33,0))</f>
        <v>Timber</v>
      </c>
      <c r="I10921" s="10" t="n">
        <f aca="false">D10921*(E10921-G10921)</f>
        <v>24.85</v>
      </c>
      <c r="J10921" s="11" t="n">
        <f aca="false">IFERROR(I10921/F10921,0)</f>
        <v>0.18278778962854</v>
      </c>
      <c r="K10921" s="4" t="str">
        <f aca="false">IFERROR(INDEX(Data_Orders!$F$2:$F$4727,MATCH(B10921,Data_Orders!$A$2:$A$4727,0)),"")</f>
        <v>Trade Account</v>
      </c>
      <c r="L10921" s="4" t="str">
        <f aca="false">IFERROR(INDEX(Data_Orders!$D$2:$D$4727,MATCH(B10921,Data_Orders!$A$2:$A$4727,0)),"")</f>
        <v>Birmingham South</v>
      </c>
    </row>
    <row r="10922" customFormat="false" ht="15" hidden="false" customHeight="false" outlineLevel="0" collapsed="false">
      <c r="A10922" s="4" t="s">
        <v>16738</v>
      </c>
      <c r="B10922" s="4" t="s">
        <v>4736</v>
      </c>
      <c r="C10922" s="4" t="s">
        <v>1066</v>
      </c>
      <c r="D10922" s="4" t="n">
        <v>6</v>
      </c>
      <c r="E10922" s="4" t="n">
        <v>209.69</v>
      </c>
      <c r="F10922" s="4" t="n">
        <v>1258.14</v>
      </c>
      <c r="G10922" s="4" t="n">
        <f aca="false">INDEX(Data_Products!$D$2:$D$33,MATCH(C10922,Data_Products!$A$2:$A$33,0))</f>
        <v>144.38</v>
      </c>
      <c r="H10922" s="4" t="str">
        <f aca="false">INDEX(Data_Products!$C$2:$C$33,MATCH(C10922,Data_Products!$A$2:$A$33,0))</f>
        <v>Plumbing &amp; Drainage</v>
      </c>
      <c r="I10922" s="10" t="n">
        <f aca="false">D10922*(E10922-G10922)</f>
        <v>391.86</v>
      </c>
      <c r="J10922" s="11" t="n">
        <f aca="false">IFERROR(I10922/F10922,0)</f>
        <v>0.311459773952024</v>
      </c>
      <c r="K10922" s="4" t="str">
        <f aca="false">IFERROR(INDEX(Data_Orders!$F$2:$F$4727,MATCH(B10922,Data_Orders!$A$2:$A$4727,0)),"")</f>
        <v>Trade Account</v>
      </c>
      <c r="L10922" s="4" t="str">
        <f aca="false">IFERROR(INDEX(Data_Orders!$D$2:$D$4727,MATCH(B10922,Data_Orders!$A$2:$A$4727,0)),"")</f>
        <v>Birmingham South</v>
      </c>
    </row>
    <row r="10923" customFormat="false" ht="15" hidden="false" customHeight="false" outlineLevel="0" collapsed="false">
      <c r="A10923" s="4" t="s">
        <v>16739</v>
      </c>
      <c r="B10923" s="4" t="s">
        <v>4736</v>
      </c>
      <c r="C10923" s="4" t="s">
        <v>1013</v>
      </c>
      <c r="D10923" s="4" t="n">
        <v>6</v>
      </c>
      <c r="E10923" s="4" t="n">
        <v>240.92</v>
      </c>
      <c r="F10923" s="4" t="n">
        <v>1445.52</v>
      </c>
      <c r="G10923" s="4" t="n">
        <f aca="false">INDEX(Data_Products!$D$2:$D$33,MATCH(C10923,Data_Products!$A$2:$A$33,0))</f>
        <v>168.32</v>
      </c>
      <c r="H10923" s="4" t="str">
        <f aca="false">INDEX(Data_Products!$C$2:$C$33,MATCH(C10923,Data_Products!$A$2:$A$33,0))</f>
        <v>Timber</v>
      </c>
      <c r="I10923" s="10" t="n">
        <f aca="false">D10923*(E10923-G10923)</f>
        <v>435.6</v>
      </c>
      <c r="J10923" s="11" t="n">
        <f aca="false">IFERROR(I10923/F10923,0)</f>
        <v>0.301344844761747</v>
      </c>
      <c r="K10923" s="4" t="str">
        <f aca="false">IFERROR(INDEX(Data_Orders!$F$2:$F$4727,MATCH(B10923,Data_Orders!$A$2:$A$4727,0)),"")</f>
        <v>Trade Account</v>
      </c>
      <c r="L10923" s="4" t="str">
        <f aca="false">IFERROR(INDEX(Data_Orders!$D$2:$D$4727,MATCH(B10923,Data_Orders!$A$2:$A$4727,0)),"")</f>
        <v>Birmingham South</v>
      </c>
    </row>
    <row r="10924" customFormat="false" ht="15" hidden="false" customHeight="false" outlineLevel="0" collapsed="false">
      <c r="A10924" s="4" t="s">
        <v>16740</v>
      </c>
      <c r="B10924" s="4" t="s">
        <v>4736</v>
      </c>
      <c r="C10924" s="4" t="s">
        <v>1030</v>
      </c>
      <c r="D10924" s="4" t="n">
        <v>9</v>
      </c>
      <c r="E10924" s="4" t="n">
        <v>25.23</v>
      </c>
      <c r="F10924" s="4" t="n">
        <v>227.07</v>
      </c>
      <c r="G10924" s="4" t="n">
        <f aca="false">INDEX(Data_Products!$D$2:$D$33,MATCH(C10924,Data_Products!$A$2:$A$33,0))</f>
        <v>17.67</v>
      </c>
      <c r="H10924" s="4" t="str">
        <f aca="false">INDEX(Data_Products!$C$2:$C$33,MATCH(C10924,Data_Products!$A$2:$A$33,0))</f>
        <v>Cement &amp; Aggregates</v>
      </c>
      <c r="I10924" s="10" t="n">
        <f aca="false">D10924*(E10924-G10924)</f>
        <v>68.04</v>
      </c>
      <c r="J10924" s="11" t="n">
        <f aca="false">IFERROR(I10924/F10924,0)</f>
        <v>0.299643281807372</v>
      </c>
      <c r="K10924" s="4" t="str">
        <f aca="false">IFERROR(INDEX(Data_Orders!$F$2:$F$4727,MATCH(B10924,Data_Orders!$A$2:$A$4727,0)),"")</f>
        <v>Trade Account</v>
      </c>
      <c r="L10924" s="4" t="str">
        <f aca="false">IFERROR(INDEX(Data_Orders!$D$2:$D$4727,MATCH(B10924,Data_Orders!$A$2:$A$4727,0)),"")</f>
        <v>Birmingham South</v>
      </c>
    </row>
    <row r="10925" customFormat="false" ht="15" hidden="false" customHeight="false" outlineLevel="0" collapsed="false">
      <c r="A10925" s="4" t="s">
        <v>16741</v>
      </c>
      <c r="B10925" s="4" t="s">
        <v>4737</v>
      </c>
      <c r="C10925" s="4" t="s">
        <v>1066</v>
      </c>
      <c r="D10925" s="4" t="n">
        <v>16</v>
      </c>
      <c r="E10925" s="4" t="n">
        <v>209.69</v>
      </c>
      <c r="F10925" s="4" t="n">
        <v>3355.04</v>
      </c>
      <c r="G10925" s="4" t="n">
        <f aca="false">INDEX(Data_Products!$D$2:$D$33,MATCH(C10925,Data_Products!$A$2:$A$33,0))</f>
        <v>144.38</v>
      </c>
      <c r="H10925" s="4" t="str">
        <f aca="false">INDEX(Data_Products!$C$2:$C$33,MATCH(C10925,Data_Products!$A$2:$A$33,0))</f>
        <v>Plumbing &amp; Drainage</v>
      </c>
      <c r="I10925" s="10" t="n">
        <f aca="false">D10925*(E10925-G10925)</f>
        <v>1044.96</v>
      </c>
      <c r="J10925" s="11" t="n">
        <f aca="false">IFERROR(I10925/F10925,0)</f>
        <v>0.311459773952024</v>
      </c>
      <c r="K10925" s="4" t="str">
        <f aca="false">IFERROR(INDEX(Data_Orders!$F$2:$F$4727,MATCH(B10925,Data_Orders!$A$2:$A$4727,0)),"")</f>
        <v>Trade Account</v>
      </c>
      <c r="L10925" s="4" t="str">
        <f aca="false">IFERROR(INDEX(Data_Orders!$D$2:$D$4727,MATCH(B10925,Data_Orders!$A$2:$A$4727,0)),"")</f>
        <v>Birmingham South</v>
      </c>
    </row>
    <row r="10926" customFormat="false" ht="15" hidden="false" customHeight="false" outlineLevel="0" collapsed="false">
      <c r="A10926" s="4" t="s">
        <v>16742</v>
      </c>
      <c r="B10926" s="4" t="s">
        <v>4737</v>
      </c>
      <c r="C10926" s="4" t="s">
        <v>1035</v>
      </c>
      <c r="D10926" s="4" t="n">
        <v>9</v>
      </c>
      <c r="E10926" s="4" t="n">
        <v>165.07</v>
      </c>
      <c r="F10926" s="4" t="n">
        <v>1485.63</v>
      </c>
      <c r="G10926" s="4" t="n">
        <f aca="false">INDEX(Data_Products!$D$2:$D$33,MATCH(C10926,Data_Products!$A$2:$A$33,0))</f>
        <v>134.65</v>
      </c>
      <c r="H10926" s="4" t="str">
        <f aca="false">INDEX(Data_Products!$C$2:$C$33,MATCH(C10926,Data_Products!$A$2:$A$33,0))</f>
        <v>Insulation</v>
      </c>
      <c r="I10926" s="10" t="n">
        <f aca="false">D10926*(E10926-G10926)</f>
        <v>273.78</v>
      </c>
      <c r="J10926" s="11" t="n">
        <f aca="false">IFERROR(I10926/F10926,0)</f>
        <v>0.184285454655601</v>
      </c>
      <c r="K10926" s="4" t="str">
        <f aca="false">IFERROR(INDEX(Data_Orders!$F$2:$F$4727,MATCH(B10926,Data_Orders!$A$2:$A$4727,0)),"")</f>
        <v>Trade Account</v>
      </c>
      <c r="L10926" s="4" t="str">
        <f aca="false">IFERROR(INDEX(Data_Orders!$D$2:$D$4727,MATCH(B10926,Data_Orders!$A$2:$A$4727,0)),"")</f>
        <v>Birmingham South</v>
      </c>
    </row>
    <row r="10927" customFormat="false" ht="15" hidden="false" customHeight="false" outlineLevel="0" collapsed="false">
      <c r="A10927" s="4" t="s">
        <v>16743</v>
      </c>
      <c r="B10927" s="4" t="s">
        <v>4737</v>
      </c>
      <c r="C10927" s="4" t="s">
        <v>1070</v>
      </c>
      <c r="D10927" s="4" t="n">
        <v>15</v>
      </c>
      <c r="E10927" s="4" t="n">
        <v>230.32</v>
      </c>
      <c r="F10927" s="4" t="n">
        <v>3454.8</v>
      </c>
      <c r="G10927" s="4" t="n">
        <f aca="false">INDEX(Data_Products!$D$2:$D$33,MATCH(C10927,Data_Products!$A$2:$A$33,0))</f>
        <v>161.64</v>
      </c>
      <c r="H10927" s="4" t="str">
        <f aca="false">INDEX(Data_Products!$C$2:$C$33,MATCH(C10927,Data_Products!$A$2:$A$33,0))</f>
        <v>Landscaping</v>
      </c>
      <c r="I10927" s="10" t="n">
        <f aca="false">D10927*(E10927-G10927)</f>
        <v>1030.2</v>
      </c>
      <c r="J10927" s="11" t="n">
        <f aca="false">IFERROR(I10927/F10927,0)</f>
        <v>0.298193817297673</v>
      </c>
      <c r="K10927" s="4" t="str">
        <f aca="false">IFERROR(INDEX(Data_Orders!$F$2:$F$4727,MATCH(B10927,Data_Orders!$A$2:$A$4727,0)),"")</f>
        <v>Trade Account</v>
      </c>
      <c r="L10927" s="4" t="str">
        <f aca="false">IFERROR(INDEX(Data_Orders!$D$2:$D$4727,MATCH(B10927,Data_Orders!$A$2:$A$4727,0)),"")</f>
        <v>Birmingham South</v>
      </c>
    </row>
    <row r="10928" customFormat="false" ht="15" hidden="false" customHeight="false" outlineLevel="0" collapsed="false">
      <c r="A10928" s="4" t="s">
        <v>16744</v>
      </c>
      <c r="B10928" s="4" t="s">
        <v>4737</v>
      </c>
      <c r="C10928" s="4" t="s">
        <v>1030</v>
      </c>
      <c r="D10928" s="4" t="n">
        <v>13</v>
      </c>
      <c r="E10928" s="4" t="n">
        <v>25.23</v>
      </c>
      <c r="F10928" s="4" t="n">
        <v>327.99</v>
      </c>
      <c r="G10928" s="4" t="n">
        <f aca="false">INDEX(Data_Products!$D$2:$D$33,MATCH(C10928,Data_Products!$A$2:$A$33,0))</f>
        <v>17.67</v>
      </c>
      <c r="H10928" s="4" t="str">
        <f aca="false">INDEX(Data_Products!$C$2:$C$33,MATCH(C10928,Data_Products!$A$2:$A$33,0))</f>
        <v>Cement &amp; Aggregates</v>
      </c>
      <c r="I10928" s="10" t="n">
        <f aca="false">D10928*(E10928-G10928)</f>
        <v>98.28</v>
      </c>
      <c r="J10928" s="11" t="n">
        <f aca="false">IFERROR(I10928/F10928,0)</f>
        <v>0.299643281807372</v>
      </c>
      <c r="K10928" s="4" t="str">
        <f aca="false">IFERROR(INDEX(Data_Orders!$F$2:$F$4727,MATCH(B10928,Data_Orders!$A$2:$A$4727,0)),"")</f>
        <v>Trade Account</v>
      </c>
      <c r="L10928" s="4" t="str">
        <f aca="false">IFERROR(INDEX(Data_Orders!$D$2:$D$4727,MATCH(B10928,Data_Orders!$A$2:$A$4727,0)),"")</f>
        <v>Birmingham South</v>
      </c>
    </row>
    <row r="10929" customFormat="false" ht="15" hidden="false" customHeight="false" outlineLevel="0" collapsed="false">
      <c r="A10929" s="4" t="s">
        <v>16745</v>
      </c>
      <c r="B10929" s="4" t="s">
        <v>4738</v>
      </c>
      <c r="C10929" s="4" t="s">
        <v>1077</v>
      </c>
      <c r="D10929" s="4" t="n">
        <v>1</v>
      </c>
      <c r="E10929" s="4" t="n">
        <v>46.61</v>
      </c>
      <c r="F10929" s="4" t="n">
        <v>46.61</v>
      </c>
      <c r="G10929" s="4" t="n">
        <f aca="false">INDEX(Data_Products!$D$2:$D$33,MATCH(C10929,Data_Products!$A$2:$A$33,0))</f>
        <v>36.87</v>
      </c>
      <c r="H10929" s="4" t="str">
        <f aca="false">INDEX(Data_Products!$C$2:$C$33,MATCH(C10929,Data_Products!$A$2:$A$33,0))</f>
        <v>Landscaping</v>
      </c>
      <c r="I10929" s="10" t="n">
        <f aca="false">D10929*(E10929-G10929)</f>
        <v>9.74</v>
      </c>
      <c r="J10929" s="11" t="n">
        <f aca="false">IFERROR(I10929/F10929,0)</f>
        <v>0.208968032611028</v>
      </c>
      <c r="K10929" s="4" t="str">
        <f aca="false">IFERROR(INDEX(Data_Orders!$F$2:$F$4727,MATCH(B10929,Data_Orders!$A$2:$A$4727,0)),"")</f>
        <v>Trade Account</v>
      </c>
      <c r="L10929" s="4" t="str">
        <f aca="false">IFERROR(INDEX(Data_Orders!$D$2:$D$4727,MATCH(B10929,Data_Orders!$A$2:$A$4727,0)),"")</f>
        <v>Birmingham South</v>
      </c>
    </row>
    <row r="10930" customFormat="false" ht="15" hidden="false" customHeight="false" outlineLevel="0" collapsed="false">
      <c r="A10930" s="4" t="s">
        <v>16746</v>
      </c>
      <c r="B10930" s="4" t="s">
        <v>4738</v>
      </c>
      <c r="C10930" s="4" t="s">
        <v>1032</v>
      </c>
      <c r="D10930" s="4" t="n">
        <v>9</v>
      </c>
      <c r="E10930" s="4" t="n">
        <v>99.65</v>
      </c>
      <c r="F10930" s="4" t="n">
        <v>896.85</v>
      </c>
      <c r="G10930" s="4" t="n">
        <f aca="false">INDEX(Data_Products!$D$2:$D$33,MATCH(C10930,Data_Products!$A$2:$A$33,0))</f>
        <v>58.26</v>
      </c>
      <c r="H10930" s="4" t="str">
        <f aca="false">INDEX(Data_Products!$C$2:$C$33,MATCH(C10930,Data_Products!$A$2:$A$33,0))</f>
        <v>Insulation</v>
      </c>
      <c r="I10930" s="10" t="n">
        <f aca="false">D10930*(E10930-G10930)</f>
        <v>372.51</v>
      </c>
      <c r="J10930" s="11" t="n">
        <f aca="false">IFERROR(I10930/F10930,0)</f>
        <v>0.415353738083292</v>
      </c>
      <c r="K10930" s="4" t="str">
        <f aca="false">IFERROR(INDEX(Data_Orders!$F$2:$F$4727,MATCH(B10930,Data_Orders!$A$2:$A$4727,0)),"")</f>
        <v>Trade Account</v>
      </c>
      <c r="L10930" s="4" t="str">
        <f aca="false">IFERROR(INDEX(Data_Orders!$D$2:$D$4727,MATCH(B10930,Data_Orders!$A$2:$A$4727,0)),"")</f>
        <v>Birmingham South</v>
      </c>
    </row>
    <row r="10931" customFormat="false" ht="15" hidden="false" customHeight="false" outlineLevel="0" collapsed="false">
      <c r="A10931" s="4" t="s">
        <v>16747</v>
      </c>
      <c r="B10931" s="4" t="s">
        <v>4738</v>
      </c>
      <c r="C10931" s="4" t="s">
        <v>1013</v>
      </c>
      <c r="D10931" s="4" t="n">
        <v>3</v>
      </c>
      <c r="E10931" s="4" t="n">
        <v>240.92</v>
      </c>
      <c r="F10931" s="4" t="n">
        <v>722.76</v>
      </c>
      <c r="G10931" s="4" t="n">
        <f aca="false">INDEX(Data_Products!$D$2:$D$33,MATCH(C10931,Data_Products!$A$2:$A$33,0))</f>
        <v>168.32</v>
      </c>
      <c r="H10931" s="4" t="str">
        <f aca="false">INDEX(Data_Products!$C$2:$C$33,MATCH(C10931,Data_Products!$A$2:$A$33,0))</f>
        <v>Timber</v>
      </c>
      <c r="I10931" s="10" t="n">
        <f aca="false">D10931*(E10931-G10931)</f>
        <v>217.8</v>
      </c>
      <c r="J10931" s="11" t="n">
        <f aca="false">IFERROR(I10931/F10931,0)</f>
        <v>0.301344844761747</v>
      </c>
      <c r="K10931" s="4" t="str">
        <f aca="false">IFERROR(INDEX(Data_Orders!$F$2:$F$4727,MATCH(B10931,Data_Orders!$A$2:$A$4727,0)),"")</f>
        <v>Trade Account</v>
      </c>
      <c r="L10931" s="4" t="str">
        <f aca="false">IFERROR(INDEX(Data_Orders!$D$2:$D$4727,MATCH(B10931,Data_Orders!$A$2:$A$4727,0)),"")</f>
        <v>Birmingham South</v>
      </c>
    </row>
    <row r="10932" customFormat="false" ht="15" hidden="false" customHeight="false" outlineLevel="0" collapsed="false">
      <c r="A10932" s="4" t="s">
        <v>16748</v>
      </c>
      <c r="B10932" s="4" t="s">
        <v>4738</v>
      </c>
      <c r="C10932" s="4" t="s">
        <v>1059</v>
      </c>
      <c r="D10932" s="4" t="n">
        <v>17</v>
      </c>
      <c r="E10932" s="4" t="n">
        <v>103.63</v>
      </c>
      <c r="F10932" s="4" t="n">
        <v>1761.71</v>
      </c>
      <c r="G10932" s="4" t="n">
        <f aca="false">INDEX(Data_Products!$D$2:$D$33,MATCH(C10932,Data_Products!$A$2:$A$33,0))</f>
        <v>82.55</v>
      </c>
      <c r="H10932" s="4" t="str">
        <f aca="false">INDEX(Data_Products!$C$2:$C$33,MATCH(C10932,Data_Products!$A$2:$A$33,0))</f>
        <v>Roofing</v>
      </c>
      <c r="I10932" s="10" t="n">
        <f aca="false">D10932*(E10932-G10932)</f>
        <v>358.36</v>
      </c>
      <c r="J10932" s="11" t="n">
        <f aca="false">IFERROR(I10932/F10932,0)</f>
        <v>0.203415999228023</v>
      </c>
      <c r="K10932" s="4" t="str">
        <f aca="false">IFERROR(INDEX(Data_Orders!$F$2:$F$4727,MATCH(B10932,Data_Orders!$A$2:$A$4727,0)),"")</f>
        <v>Trade Account</v>
      </c>
      <c r="L10932" s="4" t="str">
        <f aca="false">IFERROR(INDEX(Data_Orders!$D$2:$D$4727,MATCH(B10932,Data_Orders!$A$2:$A$4727,0)),"")</f>
        <v>Birmingham South</v>
      </c>
    </row>
    <row r="10933" customFormat="false" ht="15" hidden="false" customHeight="false" outlineLevel="0" collapsed="false">
      <c r="A10933" s="4" t="s">
        <v>16749</v>
      </c>
      <c r="B10933" s="4" t="s">
        <v>4738</v>
      </c>
      <c r="C10933" s="4" t="s">
        <v>1050</v>
      </c>
      <c r="D10933" s="4" t="n">
        <v>19</v>
      </c>
      <c r="E10933" s="4" t="n">
        <v>238.63</v>
      </c>
      <c r="F10933" s="4" t="n">
        <v>4533.97</v>
      </c>
      <c r="G10933" s="4" t="n">
        <f aca="false">INDEX(Data_Products!$D$2:$D$33,MATCH(C10933,Data_Products!$A$2:$A$33,0))</f>
        <v>148.91</v>
      </c>
      <c r="H10933" s="4" t="str">
        <f aca="false">INDEX(Data_Products!$C$2:$C$33,MATCH(C10933,Data_Products!$A$2:$A$33,0))</f>
        <v>Tools &amp; Fixings</v>
      </c>
      <c r="I10933" s="10" t="n">
        <f aca="false">D10933*(E10933-G10933)</f>
        <v>1704.68</v>
      </c>
      <c r="J10933" s="11" t="n">
        <f aca="false">IFERROR(I10933/F10933,0)</f>
        <v>0.375979549930855</v>
      </c>
      <c r="K10933" s="4" t="str">
        <f aca="false">IFERROR(INDEX(Data_Orders!$F$2:$F$4727,MATCH(B10933,Data_Orders!$A$2:$A$4727,0)),"")</f>
        <v>Trade Account</v>
      </c>
      <c r="L10933" s="4" t="str">
        <f aca="false">IFERROR(INDEX(Data_Orders!$D$2:$D$4727,MATCH(B10933,Data_Orders!$A$2:$A$4727,0)),"")</f>
        <v>Birmingham South</v>
      </c>
    </row>
    <row r="10934" customFormat="false" ht="15" hidden="false" customHeight="false" outlineLevel="0" collapsed="false">
      <c r="A10934" s="4" t="s">
        <v>16750</v>
      </c>
      <c r="B10934" s="4" t="s">
        <v>4739</v>
      </c>
      <c r="C10934" s="4" t="s">
        <v>1039</v>
      </c>
      <c r="D10934" s="4" t="n">
        <v>9</v>
      </c>
      <c r="E10934" s="4" t="n">
        <v>160.41</v>
      </c>
      <c r="F10934" s="4" t="n">
        <v>1443.69</v>
      </c>
      <c r="G10934" s="4" t="n">
        <f aca="false">INDEX(Data_Products!$D$2:$D$33,MATCH(C10934,Data_Products!$A$2:$A$33,0))</f>
        <v>99.74</v>
      </c>
      <c r="H10934" s="4" t="str">
        <f aca="false">INDEX(Data_Products!$C$2:$C$33,MATCH(C10934,Data_Products!$A$2:$A$33,0))</f>
        <v>Insulation</v>
      </c>
      <c r="I10934" s="10" t="n">
        <f aca="false">D10934*(E10934-G10934)</f>
        <v>546.03</v>
      </c>
      <c r="J10934" s="11" t="n">
        <f aca="false">IFERROR(I10934/F10934,0)</f>
        <v>0.378218315566361</v>
      </c>
      <c r="K10934" s="4" t="str">
        <f aca="false">IFERROR(INDEX(Data_Orders!$F$2:$F$4727,MATCH(B10934,Data_Orders!$A$2:$A$4727,0)),"")</f>
        <v>Trade Account</v>
      </c>
      <c r="L10934" s="4" t="str">
        <f aca="false">IFERROR(INDEX(Data_Orders!$D$2:$D$4727,MATCH(B10934,Data_Orders!$A$2:$A$4727,0)),"")</f>
        <v>Birmingham South</v>
      </c>
    </row>
    <row r="10935" customFormat="false" ht="15" hidden="false" customHeight="false" outlineLevel="0" collapsed="false">
      <c r="A10935" s="4" t="s">
        <v>16751</v>
      </c>
      <c r="B10935" s="4" t="s">
        <v>4739</v>
      </c>
      <c r="C10935" s="4" t="s">
        <v>1037</v>
      </c>
      <c r="D10935" s="4" t="n">
        <v>7</v>
      </c>
      <c r="E10935" s="4" t="n">
        <v>90.97</v>
      </c>
      <c r="F10935" s="4" t="n">
        <v>636.79</v>
      </c>
      <c r="G10935" s="4" t="n">
        <f aca="false">INDEX(Data_Products!$D$2:$D$33,MATCH(C10935,Data_Products!$A$2:$A$33,0))</f>
        <v>73.81</v>
      </c>
      <c r="H10935" s="4" t="str">
        <f aca="false">INDEX(Data_Products!$C$2:$C$33,MATCH(C10935,Data_Products!$A$2:$A$33,0))</f>
        <v>Insulation</v>
      </c>
      <c r="I10935" s="10" t="n">
        <f aca="false">D10935*(E10935-G10935)</f>
        <v>120.12</v>
      </c>
      <c r="J10935" s="11" t="n">
        <f aca="false">IFERROR(I10935/F10935,0)</f>
        <v>0.18863361547763</v>
      </c>
      <c r="K10935" s="4" t="str">
        <f aca="false">IFERROR(INDEX(Data_Orders!$F$2:$F$4727,MATCH(B10935,Data_Orders!$A$2:$A$4727,0)),"")</f>
        <v>Trade Account</v>
      </c>
      <c r="L10935" s="4" t="str">
        <f aca="false">IFERROR(INDEX(Data_Orders!$D$2:$D$4727,MATCH(B10935,Data_Orders!$A$2:$A$4727,0)),"")</f>
        <v>Birmingham South</v>
      </c>
    </row>
    <row r="10936" customFormat="false" ht="15" hidden="false" customHeight="false" outlineLevel="0" collapsed="false">
      <c r="A10936" s="4" t="s">
        <v>16752</v>
      </c>
      <c r="B10936" s="4" t="s">
        <v>4739</v>
      </c>
      <c r="C10936" s="4" t="s">
        <v>1077</v>
      </c>
      <c r="D10936" s="4" t="n">
        <v>2</v>
      </c>
      <c r="E10936" s="4" t="n">
        <v>46.61</v>
      </c>
      <c r="F10936" s="4" t="n">
        <v>93.22</v>
      </c>
      <c r="G10936" s="4" t="n">
        <f aca="false">INDEX(Data_Products!$D$2:$D$33,MATCH(C10936,Data_Products!$A$2:$A$33,0))</f>
        <v>36.87</v>
      </c>
      <c r="H10936" s="4" t="str">
        <f aca="false">INDEX(Data_Products!$C$2:$C$33,MATCH(C10936,Data_Products!$A$2:$A$33,0))</f>
        <v>Landscaping</v>
      </c>
      <c r="I10936" s="10" t="n">
        <f aca="false">D10936*(E10936-G10936)</f>
        <v>19.48</v>
      </c>
      <c r="J10936" s="11" t="n">
        <f aca="false">IFERROR(I10936/F10936,0)</f>
        <v>0.208968032611028</v>
      </c>
      <c r="K10936" s="4" t="str">
        <f aca="false">IFERROR(INDEX(Data_Orders!$F$2:$F$4727,MATCH(B10936,Data_Orders!$A$2:$A$4727,0)),"")</f>
        <v>Trade Account</v>
      </c>
      <c r="L10936" s="4" t="str">
        <f aca="false">IFERROR(INDEX(Data_Orders!$D$2:$D$4727,MATCH(B10936,Data_Orders!$A$2:$A$4727,0)),"")</f>
        <v>Birmingham South</v>
      </c>
    </row>
    <row r="10937" customFormat="false" ht="15" hidden="false" customHeight="false" outlineLevel="0" collapsed="false">
      <c r="A10937" s="4" t="s">
        <v>16753</v>
      </c>
      <c r="B10937" s="4" t="s">
        <v>4740</v>
      </c>
      <c r="C10937" s="4" t="s">
        <v>1032</v>
      </c>
      <c r="D10937" s="4" t="n">
        <v>14</v>
      </c>
      <c r="E10937" s="4" t="n">
        <v>99.65</v>
      </c>
      <c r="F10937" s="4" t="n">
        <v>1395.1</v>
      </c>
      <c r="G10937" s="4" t="n">
        <f aca="false">INDEX(Data_Products!$D$2:$D$33,MATCH(C10937,Data_Products!$A$2:$A$33,0))</f>
        <v>58.26</v>
      </c>
      <c r="H10937" s="4" t="str">
        <f aca="false">INDEX(Data_Products!$C$2:$C$33,MATCH(C10937,Data_Products!$A$2:$A$33,0))</f>
        <v>Insulation</v>
      </c>
      <c r="I10937" s="10" t="n">
        <f aca="false">D10937*(E10937-G10937)</f>
        <v>579.46</v>
      </c>
      <c r="J10937" s="11" t="n">
        <f aca="false">IFERROR(I10937/F10937,0)</f>
        <v>0.415353738083292</v>
      </c>
      <c r="K10937" s="4" t="str">
        <f aca="false">IFERROR(INDEX(Data_Orders!$F$2:$F$4727,MATCH(B10937,Data_Orders!$A$2:$A$4727,0)),"")</f>
        <v>Trade Account</v>
      </c>
      <c r="L10937" s="4" t="str">
        <f aca="false">IFERROR(INDEX(Data_Orders!$D$2:$D$4727,MATCH(B10937,Data_Orders!$A$2:$A$4727,0)),"")</f>
        <v>Birmingham South</v>
      </c>
    </row>
    <row r="10938" customFormat="false" ht="15" hidden="false" customHeight="false" outlineLevel="0" collapsed="false">
      <c r="A10938" s="4" t="s">
        <v>16754</v>
      </c>
      <c r="B10938" s="4" t="s">
        <v>4740</v>
      </c>
      <c r="C10938" s="4" t="s">
        <v>1055</v>
      </c>
      <c r="D10938" s="4" t="n">
        <v>5</v>
      </c>
      <c r="E10938" s="4" t="n">
        <v>205.03</v>
      </c>
      <c r="F10938" s="4" t="n">
        <v>1025.15</v>
      </c>
      <c r="G10938" s="4" t="n">
        <f aca="false">INDEX(Data_Products!$D$2:$D$33,MATCH(C10938,Data_Products!$A$2:$A$33,0))</f>
        <v>138.6</v>
      </c>
      <c r="H10938" s="4" t="str">
        <f aca="false">INDEX(Data_Products!$C$2:$C$33,MATCH(C10938,Data_Products!$A$2:$A$33,0))</f>
        <v>Roofing</v>
      </c>
      <c r="I10938" s="10" t="n">
        <f aca="false">D10938*(E10938-G10938)</f>
        <v>332.15</v>
      </c>
      <c r="J10938" s="11" t="n">
        <f aca="false">IFERROR(I10938/F10938,0)</f>
        <v>0.324001365653807</v>
      </c>
      <c r="K10938" s="4" t="str">
        <f aca="false">IFERROR(INDEX(Data_Orders!$F$2:$F$4727,MATCH(B10938,Data_Orders!$A$2:$A$4727,0)),"")</f>
        <v>Trade Account</v>
      </c>
      <c r="L10938" s="4" t="str">
        <f aca="false">IFERROR(INDEX(Data_Orders!$D$2:$D$4727,MATCH(B10938,Data_Orders!$A$2:$A$4727,0)),"")</f>
        <v>Birmingham South</v>
      </c>
    </row>
    <row r="10939" customFormat="false" ht="15" hidden="false" customHeight="false" outlineLevel="0" collapsed="false">
      <c r="A10939" s="4" t="s">
        <v>16755</v>
      </c>
      <c r="B10939" s="4" t="s">
        <v>4740</v>
      </c>
      <c r="C10939" s="4" t="s">
        <v>1068</v>
      </c>
      <c r="D10939" s="4" t="n">
        <v>8</v>
      </c>
      <c r="E10939" s="4" t="n">
        <v>86.28</v>
      </c>
      <c r="F10939" s="4" t="n">
        <v>690.24</v>
      </c>
      <c r="G10939" s="4" t="n">
        <f aca="false">INDEX(Data_Products!$D$2:$D$33,MATCH(C10939,Data_Products!$A$2:$A$33,0))</f>
        <v>68.55</v>
      </c>
      <c r="H10939" s="4" t="str">
        <f aca="false">INDEX(Data_Products!$C$2:$C$33,MATCH(C10939,Data_Products!$A$2:$A$33,0))</f>
        <v>Plumbing &amp; Drainage</v>
      </c>
      <c r="I10939" s="10" t="n">
        <f aca="false">D10939*(E10939-G10939)</f>
        <v>141.84</v>
      </c>
      <c r="J10939" s="11" t="n">
        <f aca="false">IFERROR(I10939/F10939,0)</f>
        <v>0.205493741307371</v>
      </c>
      <c r="K10939" s="4" t="str">
        <f aca="false">IFERROR(INDEX(Data_Orders!$F$2:$F$4727,MATCH(B10939,Data_Orders!$A$2:$A$4727,0)),"")</f>
        <v>Trade Account</v>
      </c>
      <c r="L10939" s="4" t="str">
        <f aca="false">IFERROR(INDEX(Data_Orders!$D$2:$D$4727,MATCH(B10939,Data_Orders!$A$2:$A$4727,0)),"")</f>
        <v>Birmingham South</v>
      </c>
    </row>
    <row r="10940" customFormat="false" ht="15" hidden="false" customHeight="false" outlineLevel="0" collapsed="false">
      <c r="A10940" s="4" t="s">
        <v>16756</v>
      </c>
      <c r="B10940" s="4" t="s">
        <v>4740</v>
      </c>
      <c r="C10940" s="4" t="s">
        <v>1035</v>
      </c>
      <c r="D10940" s="4" t="n">
        <v>17</v>
      </c>
      <c r="E10940" s="4" t="n">
        <v>165.07</v>
      </c>
      <c r="F10940" s="4" t="n">
        <v>2806.19</v>
      </c>
      <c r="G10940" s="4" t="n">
        <f aca="false">INDEX(Data_Products!$D$2:$D$33,MATCH(C10940,Data_Products!$A$2:$A$33,0))</f>
        <v>134.65</v>
      </c>
      <c r="H10940" s="4" t="str">
        <f aca="false">INDEX(Data_Products!$C$2:$C$33,MATCH(C10940,Data_Products!$A$2:$A$33,0))</f>
        <v>Insulation</v>
      </c>
      <c r="I10940" s="10" t="n">
        <f aca="false">D10940*(E10940-G10940)</f>
        <v>517.14</v>
      </c>
      <c r="J10940" s="11" t="n">
        <f aca="false">IFERROR(I10940/F10940,0)</f>
        <v>0.184285454655601</v>
      </c>
      <c r="K10940" s="4" t="str">
        <f aca="false">IFERROR(INDEX(Data_Orders!$F$2:$F$4727,MATCH(B10940,Data_Orders!$A$2:$A$4727,0)),"")</f>
        <v>Trade Account</v>
      </c>
      <c r="L10940" s="4" t="str">
        <f aca="false">IFERROR(INDEX(Data_Orders!$D$2:$D$4727,MATCH(B10940,Data_Orders!$A$2:$A$4727,0)),"")</f>
        <v>Birmingham South</v>
      </c>
    </row>
    <row r="10941" customFormat="false" ht="15" hidden="false" customHeight="false" outlineLevel="0" collapsed="false">
      <c r="A10941" s="4" t="s">
        <v>16757</v>
      </c>
      <c r="B10941" s="4" t="s">
        <v>4741</v>
      </c>
      <c r="C10941" s="4" t="s">
        <v>1046</v>
      </c>
      <c r="D10941" s="4" t="n">
        <v>13</v>
      </c>
      <c r="E10941" s="4" t="n">
        <v>154.02</v>
      </c>
      <c r="F10941" s="4" t="n">
        <v>2002.26</v>
      </c>
      <c r="G10941" s="4" t="n">
        <f aca="false">INDEX(Data_Products!$D$2:$D$33,MATCH(C10941,Data_Products!$A$2:$A$33,0))</f>
        <v>102.1</v>
      </c>
      <c r="H10941" s="4" t="str">
        <f aca="false">INDEX(Data_Products!$C$2:$C$33,MATCH(C10941,Data_Products!$A$2:$A$33,0))</f>
        <v>Tools &amp; Fixings</v>
      </c>
      <c r="I10941" s="10" t="n">
        <f aca="false">D10941*(E10941-G10941)</f>
        <v>674.96</v>
      </c>
      <c r="J10941" s="11" t="n">
        <f aca="false">IFERROR(I10941/F10941,0)</f>
        <v>0.337099078041813</v>
      </c>
      <c r="K10941" s="4" t="str">
        <f aca="false">IFERROR(INDEX(Data_Orders!$F$2:$F$4727,MATCH(B10941,Data_Orders!$A$2:$A$4727,0)),"")</f>
        <v>Trade Account</v>
      </c>
      <c r="L10941" s="4" t="str">
        <f aca="false">IFERROR(INDEX(Data_Orders!$D$2:$D$4727,MATCH(B10941,Data_Orders!$A$2:$A$4727,0)),"")</f>
        <v>Birmingham South</v>
      </c>
    </row>
    <row r="10942" customFormat="false" ht="15" hidden="false" customHeight="false" outlineLevel="0" collapsed="false">
      <c r="A10942" s="4" t="s">
        <v>16758</v>
      </c>
      <c r="B10942" s="4" t="s">
        <v>4741</v>
      </c>
      <c r="C10942" s="4" t="s">
        <v>1075</v>
      </c>
      <c r="D10942" s="4" t="n">
        <v>12</v>
      </c>
      <c r="E10942" s="4" t="n">
        <v>98.61</v>
      </c>
      <c r="F10942" s="4" t="n">
        <v>1183.32</v>
      </c>
      <c r="G10942" s="4" t="n">
        <f aca="false">INDEX(Data_Products!$D$2:$D$33,MATCH(C10942,Data_Products!$A$2:$A$33,0))</f>
        <v>74.84</v>
      </c>
      <c r="H10942" s="4" t="str">
        <f aca="false">INDEX(Data_Products!$C$2:$C$33,MATCH(C10942,Data_Products!$A$2:$A$33,0))</f>
        <v>Landscaping</v>
      </c>
      <c r="I10942" s="10" t="n">
        <f aca="false">D10942*(E10942-G10942)</f>
        <v>285.24</v>
      </c>
      <c r="J10942" s="11" t="n">
        <f aca="false">IFERROR(I10942/F10942,0)</f>
        <v>0.24105060338708</v>
      </c>
      <c r="K10942" s="4" t="str">
        <f aca="false">IFERROR(INDEX(Data_Orders!$F$2:$F$4727,MATCH(B10942,Data_Orders!$A$2:$A$4727,0)),"")</f>
        <v>Trade Account</v>
      </c>
      <c r="L10942" s="4" t="str">
        <f aca="false">IFERROR(INDEX(Data_Orders!$D$2:$D$4727,MATCH(B10942,Data_Orders!$A$2:$A$4727,0)),"")</f>
        <v>Birmingham South</v>
      </c>
    </row>
    <row r="10943" customFormat="false" ht="15" hidden="false" customHeight="false" outlineLevel="0" collapsed="false">
      <c r="A10943" s="4" t="s">
        <v>16759</v>
      </c>
      <c r="B10943" s="4" t="s">
        <v>4741</v>
      </c>
      <c r="C10943" s="4" t="s">
        <v>1041</v>
      </c>
      <c r="D10943" s="4" t="n">
        <v>14</v>
      </c>
      <c r="E10943" s="4" t="n">
        <v>242.75</v>
      </c>
      <c r="F10943" s="4" t="n">
        <v>3398.5</v>
      </c>
      <c r="G10943" s="4" t="n">
        <f aca="false">INDEX(Data_Products!$D$2:$D$33,MATCH(C10943,Data_Products!$A$2:$A$33,0))</f>
        <v>142.94</v>
      </c>
      <c r="H10943" s="4" t="str">
        <f aca="false">INDEX(Data_Products!$C$2:$C$33,MATCH(C10943,Data_Products!$A$2:$A$33,0))</f>
        <v>Tools &amp; Fixings</v>
      </c>
      <c r="I10943" s="10" t="n">
        <f aca="false">D10943*(E10943-G10943)</f>
        <v>1397.34</v>
      </c>
      <c r="J10943" s="11" t="n">
        <f aca="false">IFERROR(I10943/F10943,0)</f>
        <v>0.411163748712667</v>
      </c>
      <c r="K10943" s="4" t="str">
        <f aca="false">IFERROR(INDEX(Data_Orders!$F$2:$F$4727,MATCH(B10943,Data_Orders!$A$2:$A$4727,0)),"")</f>
        <v>Trade Account</v>
      </c>
      <c r="L10943" s="4" t="str">
        <f aca="false">IFERROR(INDEX(Data_Orders!$D$2:$D$4727,MATCH(B10943,Data_Orders!$A$2:$A$4727,0)),"")</f>
        <v>Birmingham South</v>
      </c>
    </row>
    <row r="10944" customFormat="false" ht="15" hidden="false" customHeight="false" outlineLevel="0" collapsed="false">
      <c r="A10944" s="4" t="s">
        <v>16760</v>
      </c>
      <c r="B10944" s="4" t="s">
        <v>4741</v>
      </c>
      <c r="C10944" s="4" t="s">
        <v>1061</v>
      </c>
      <c r="D10944" s="4" t="n">
        <v>20</v>
      </c>
      <c r="E10944" s="4" t="n">
        <v>145.57</v>
      </c>
      <c r="F10944" s="4" t="n">
        <v>2911.4</v>
      </c>
      <c r="G10944" s="4" t="n">
        <f aca="false">INDEX(Data_Products!$D$2:$D$33,MATCH(C10944,Data_Products!$A$2:$A$33,0))</f>
        <v>119.29</v>
      </c>
      <c r="H10944" s="4" t="str">
        <f aca="false">INDEX(Data_Products!$C$2:$C$33,MATCH(C10944,Data_Products!$A$2:$A$33,0))</f>
        <v>Plumbing &amp; Drainage</v>
      </c>
      <c r="I10944" s="10" t="n">
        <f aca="false">D10944*(E10944-G10944)</f>
        <v>525.6</v>
      </c>
      <c r="J10944" s="11" t="n">
        <f aca="false">IFERROR(I10944/F10944,0)</f>
        <v>0.180531702960775</v>
      </c>
      <c r="K10944" s="4" t="str">
        <f aca="false">IFERROR(INDEX(Data_Orders!$F$2:$F$4727,MATCH(B10944,Data_Orders!$A$2:$A$4727,0)),"")</f>
        <v>Trade Account</v>
      </c>
      <c r="L10944" s="4" t="str">
        <f aca="false">IFERROR(INDEX(Data_Orders!$D$2:$D$4727,MATCH(B10944,Data_Orders!$A$2:$A$4727,0)),"")</f>
        <v>Birmingham South</v>
      </c>
    </row>
    <row r="10945" customFormat="false" ht="15" hidden="false" customHeight="false" outlineLevel="0" collapsed="false">
      <c r="A10945" s="4" t="s">
        <v>16761</v>
      </c>
      <c r="B10945" s="4" t="s">
        <v>4742</v>
      </c>
      <c r="C10945" s="4" t="s">
        <v>1015</v>
      </c>
      <c r="D10945" s="4" t="n">
        <v>13</v>
      </c>
      <c r="E10945" s="4" t="n">
        <v>122.01</v>
      </c>
      <c r="F10945" s="4" t="n">
        <v>1586.13</v>
      </c>
      <c r="G10945" s="4" t="n">
        <f aca="false">INDEX(Data_Products!$D$2:$D$33,MATCH(C10945,Data_Products!$A$2:$A$33,0))</f>
        <v>85.53</v>
      </c>
      <c r="H10945" s="4" t="str">
        <f aca="false">INDEX(Data_Products!$C$2:$C$33,MATCH(C10945,Data_Products!$A$2:$A$33,0))</f>
        <v>Timber</v>
      </c>
      <c r="I10945" s="10" t="n">
        <f aca="false">D10945*(E10945-G10945)</f>
        <v>474.24</v>
      </c>
      <c r="J10945" s="11" t="n">
        <f aca="false">IFERROR(I10945/F10945,0)</f>
        <v>0.298991885910991</v>
      </c>
      <c r="K10945" s="4" t="str">
        <f aca="false">IFERROR(INDEX(Data_Orders!$F$2:$F$4727,MATCH(B10945,Data_Orders!$A$2:$A$4727,0)),"")</f>
        <v>Trade Account</v>
      </c>
      <c r="L10945" s="4" t="str">
        <f aca="false">IFERROR(INDEX(Data_Orders!$D$2:$D$4727,MATCH(B10945,Data_Orders!$A$2:$A$4727,0)),"")</f>
        <v>Birmingham South</v>
      </c>
    </row>
    <row r="10946" customFormat="false" ht="15" hidden="false" customHeight="false" outlineLevel="0" collapsed="false">
      <c r="A10946" s="4" t="s">
        <v>16762</v>
      </c>
      <c r="B10946" s="4" t="s">
        <v>4742</v>
      </c>
      <c r="C10946" s="4" t="s">
        <v>1024</v>
      </c>
      <c r="D10946" s="4" t="n">
        <v>2</v>
      </c>
      <c r="E10946" s="4" t="n">
        <v>137.14</v>
      </c>
      <c r="F10946" s="4" t="n">
        <v>274.28</v>
      </c>
      <c r="G10946" s="4" t="n">
        <f aca="false">INDEX(Data_Products!$D$2:$D$33,MATCH(C10946,Data_Products!$A$2:$A$33,0))</f>
        <v>99.99</v>
      </c>
      <c r="H10946" s="4" t="str">
        <f aca="false">INDEX(Data_Products!$C$2:$C$33,MATCH(C10946,Data_Products!$A$2:$A$33,0))</f>
        <v>Cement &amp; Aggregates</v>
      </c>
      <c r="I10946" s="10" t="n">
        <f aca="false">D10946*(E10946-G10946)</f>
        <v>74.3</v>
      </c>
      <c r="J10946" s="11" t="n">
        <f aca="false">IFERROR(I10946/F10946,0)</f>
        <v>0.270891060230421</v>
      </c>
      <c r="K10946" s="4" t="str">
        <f aca="false">IFERROR(INDEX(Data_Orders!$F$2:$F$4727,MATCH(B10946,Data_Orders!$A$2:$A$4727,0)),"")</f>
        <v>Trade Account</v>
      </c>
      <c r="L10946" s="4" t="str">
        <f aca="false">IFERROR(INDEX(Data_Orders!$D$2:$D$4727,MATCH(B10946,Data_Orders!$A$2:$A$4727,0)),"")</f>
        <v>Birmingham South</v>
      </c>
    </row>
    <row r="10947" customFormat="false" ht="15" hidden="false" customHeight="false" outlineLevel="0" collapsed="false">
      <c r="A10947" s="4" t="s">
        <v>16763</v>
      </c>
      <c r="B10947" s="4" t="s">
        <v>4743</v>
      </c>
      <c r="C10947" s="4" t="s">
        <v>1073</v>
      </c>
      <c r="D10947" s="4" t="n">
        <v>5</v>
      </c>
      <c r="E10947" s="4" t="n">
        <v>231.05</v>
      </c>
      <c r="F10947" s="4" t="n">
        <v>1155.25</v>
      </c>
      <c r="G10947" s="4" t="n">
        <f aca="false">INDEX(Data_Products!$D$2:$D$33,MATCH(C10947,Data_Products!$A$2:$A$33,0))</f>
        <v>148.29</v>
      </c>
      <c r="H10947" s="4" t="str">
        <f aca="false">INDEX(Data_Products!$C$2:$C$33,MATCH(C10947,Data_Products!$A$2:$A$33,0))</f>
        <v>Landscaping</v>
      </c>
      <c r="I10947" s="10" t="n">
        <f aca="false">D10947*(E10947-G10947)</f>
        <v>413.8</v>
      </c>
      <c r="J10947" s="11" t="n">
        <f aca="false">IFERROR(I10947/F10947,0)</f>
        <v>0.358190867777537</v>
      </c>
      <c r="K10947" s="4" t="str">
        <f aca="false">IFERROR(INDEX(Data_Orders!$F$2:$F$4727,MATCH(B10947,Data_Orders!$A$2:$A$4727,0)),"")</f>
        <v>Trade Account</v>
      </c>
      <c r="L10947" s="4" t="str">
        <f aca="false">IFERROR(INDEX(Data_Orders!$D$2:$D$4727,MATCH(B10947,Data_Orders!$A$2:$A$4727,0)),"")</f>
        <v>Birmingham South</v>
      </c>
    </row>
    <row r="10948" customFormat="false" ht="15" hidden="false" customHeight="false" outlineLevel="0" collapsed="false">
      <c r="A10948" s="4" t="s">
        <v>16764</v>
      </c>
      <c r="B10948" s="4" t="s">
        <v>4743</v>
      </c>
      <c r="C10948" s="4" t="s">
        <v>1075</v>
      </c>
      <c r="D10948" s="4" t="n">
        <v>19</v>
      </c>
      <c r="E10948" s="4" t="n">
        <v>98.61</v>
      </c>
      <c r="F10948" s="4" t="n">
        <v>1873.59</v>
      </c>
      <c r="G10948" s="4" t="n">
        <f aca="false">INDEX(Data_Products!$D$2:$D$33,MATCH(C10948,Data_Products!$A$2:$A$33,0))</f>
        <v>74.84</v>
      </c>
      <c r="H10948" s="4" t="str">
        <f aca="false">INDEX(Data_Products!$C$2:$C$33,MATCH(C10948,Data_Products!$A$2:$A$33,0))</f>
        <v>Landscaping</v>
      </c>
      <c r="I10948" s="10" t="n">
        <f aca="false">D10948*(E10948-G10948)</f>
        <v>451.63</v>
      </c>
      <c r="J10948" s="11" t="n">
        <f aca="false">IFERROR(I10948/F10948,0)</f>
        <v>0.24105060338708</v>
      </c>
      <c r="K10948" s="4" t="str">
        <f aca="false">IFERROR(INDEX(Data_Orders!$F$2:$F$4727,MATCH(B10948,Data_Orders!$A$2:$A$4727,0)),"")</f>
        <v>Trade Account</v>
      </c>
      <c r="L10948" s="4" t="str">
        <f aca="false">IFERROR(INDEX(Data_Orders!$D$2:$D$4727,MATCH(B10948,Data_Orders!$A$2:$A$4727,0)),"")</f>
        <v>Birmingham South</v>
      </c>
    </row>
    <row r="10949" customFormat="false" ht="15" hidden="false" customHeight="false" outlineLevel="0" collapsed="false">
      <c r="A10949" s="4" t="s">
        <v>16765</v>
      </c>
      <c r="B10949" s="4" t="s">
        <v>4744</v>
      </c>
      <c r="C10949" s="4" t="s">
        <v>1017</v>
      </c>
      <c r="D10949" s="4" t="n">
        <v>7</v>
      </c>
      <c r="E10949" s="4" t="n">
        <v>49.15</v>
      </c>
      <c r="F10949" s="4" t="n">
        <v>344.05</v>
      </c>
      <c r="G10949" s="4" t="n">
        <f aca="false">INDEX(Data_Products!$D$2:$D$33,MATCH(C10949,Data_Products!$A$2:$A$33,0))</f>
        <v>31.44</v>
      </c>
      <c r="H10949" s="4" t="str">
        <f aca="false">INDEX(Data_Products!$C$2:$C$33,MATCH(C10949,Data_Products!$A$2:$A$33,0))</f>
        <v>Timber</v>
      </c>
      <c r="I10949" s="10" t="n">
        <f aca="false">D10949*(E10949-G10949)</f>
        <v>123.97</v>
      </c>
      <c r="J10949" s="11" t="n">
        <f aca="false">IFERROR(I10949/F10949,0)</f>
        <v>0.360325534079349</v>
      </c>
      <c r="K10949" s="4" t="str">
        <f aca="false">IFERROR(INDEX(Data_Orders!$F$2:$F$4727,MATCH(B10949,Data_Orders!$A$2:$A$4727,0)),"")</f>
        <v>Trade Account</v>
      </c>
      <c r="L10949" s="4" t="str">
        <f aca="false">IFERROR(INDEX(Data_Orders!$D$2:$D$4727,MATCH(B10949,Data_Orders!$A$2:$A$4727,0)),"")</f>
        <v>Birmingham South</v>
      </c>
    </row>
    <row r="10950" customFormat="false" ht="15" hidden="false" customHeight="false" outlineLevel="0" collapsed="false">
      <c r="A10950" s="4" t="s">
        <v>16766</v>
      </c>
      <c r="B10950" s="4" t="s">
        <v>4745</v>
      </c>
      <c r="C10950" s="4" t="s">
        <v>1010</v>
      </c>
      <c r="D10950" s="4" t="n">
        <v>19</v>
      </c>
      <c r="E10950" s="4" t="n">
        <v>135.95</v>
      </c>
      <c r="F10950" s="4" t="n">
        <v>2583.05</v>
      </c>
      <c r="G10950" s="4" t="n">
        <f aca="false">INDEX(Data_Products!$D$2:$D$33,MATCH(C10950,Data_Products!$A$2:$A$33,0))</f>
        <v>111.1</v>
      </c>
      <c r="H10950" s="4" t="str">
        <f aca="false">INDEX(Data_Products!$C$2:$C$33,MATCH(C10950,Data_Products!$A$2:$A$33,0))</f>
        <v>Timber</v>
      </c>
      <c r="I10950" s="10" t="n">
        <f aca="false">D10950*(E10950-G10950)</f>
        <v>472.15</v>
      </c>
      <c r="J10950" s="11" t="n">
        <f aca="false">IFERROR(I10950/F10950,0)</f>
        <v>0.18278778962854</v>
      </c>
      <c r="K10950" s="4" t="str">
        <f aca="false">IFERROR(INDEX(Data_Orders!$F$2:$F$4727,MATCH(B10950,Data_Orders!$A$2:$A$4727,0)),"")</f>
        <v>Trade Account</v>
      </c>
      <c r="L10950" s="4" t="str">
        <f aca="false">IFERROR(INDEX(Data_Orders!$D$2:$D$4727,MATCH(B10950,Data_Orders!$A$2:$A$4727,0)),"")</f>
        <v>Birmingham South</v>
      </c>
    </row>
    <row r="10951" customFormat="false" ht="15" hidden="false" customHeight="false" outlineLevel="0" collapsed="false">
      <c r="A10951" s="4" t="s">
        <v>16767</v>
      </c>
      <c r="B10951" s="4" t="s">
        <v>4745</v>
      </c>
      <c r="C10951" s="4" t="s">
        <v>1075</v>
      </c>
      <c r="D10951" s="4" t="n">
        <v>9</v>
      </c>
      <c r="E10951" s="4" t="n">
        <v>98.61</v>
      </c>
      <c r="F10951" s="4" t="n">
        <v>887.49</v>
      </c>
      <c r="G10951" s="4" t="n">
        <f aca="false">INDEX(Data_Products!$D$2:$D$33,MATCH(C10951,Data_Products!$A$2:$A$33,0))</f>
        <v>74.84</v>
      </c>
      <c r="H10951" s="4" t="str">
        <f aca="false">INDEX(Data_Products!$C$2:$C$33,MATCH(C10951,Data_Products!$A$2:$A$33,0))</f>
        <v>Landscaping</v>
      </c>
      <c r="I10951" s="10" t="n">
        <f aca="false">D10951*(E10951-G10951)</f>
        <v>213.93</v>
      </c>
      <c r="J10951" s="11" t="n">
        <f aca="false">IFERROR(I10951/F10951,0)</f>
        <v>0.24105060338708</v>
      </c>
      <c r="K10951" s="4" t="str">
        <f aca="false">IFERROR(INDEX(Data_Orders!$F$2:$F$4727,MATCH(B10951,Data_Orders!$A$2:$A$4727,0)),"")</f>
        <v>Trade Account</v>
      </c>
      <c r="L10951" s="4" t="str">
        <f aca="false">IFERROR(INDEX(Data_Orders!$D$2:$D$4727,MATCH(B10951,Data_Orders!$A$2:$A$4727,0)),"")</f>
        <v>Birmingham South</v>
      </c>
    </row>
    <row r="10952" customFormat="false" ht="15" hidden="false" customHeight="false" outlineLevel="0" collapsed="false">
      <c r="A10952" s="4" t="s">
        <v>16768</v>
      </c>
      <c r="B10952" s="4" t="s">
        <v>4745</v>
      </c>
      <c r="C10952" s="4" t="s">
        <v>1028</v>
      </c>
      <c r="D10952" s="4" t="n">
        <v>15</v>
      </c>
      <c r="E10952" s="4" t="n">
        <v>118.79</v>
      </c>
      <c r="F10952" s="4" t="n">
        <v>1781.85</v>
      </c>
      <c r="G10952" s="4" t="n">
        <f aca="false">INDEX(Data_Products!$D$2:$D$33,MATCH(C10952,Data_Products!$A$2:$A$33,0))</f>
        <v>81.07</v>
      </c>
      <c r="H10952" s="4" t="str">
        <f aca="false">INDEX(Data_Products!$C$2:$C$33,MATCH(C10952,Data_Products!$A$2:$A$33,0))</f>
        <v>Cement &amp; Aggregates</v>
      </c>
      <c r="I10952" s="10" t="n">
        <f aca="false">D10952*(E10952-G10952)</f>
        <v>565.8</v>
      </c>
      <c r="J10952" s="11" t="n">
        <f aca="false">IFERROR(I10952/F10952,0)</f>
        <v>0.317535146056065</v>
      </c>
      <c r="K10952" s="4" t="str">
        <f aca="false">IFERROR(INDEX(Data_Orders!$F$2:$F$4727,MATCH(B10952,Data_Orders!$A$2:$A$4727,0)),"")</f>
        <v>Trade Account</v>
      </c>
      <c r="L10952" s="4" t="str">
        <f aca="false">IFERROR(INDEX(Data_Orders!$D$2:$D$4727,MATCH(B10952,Data_Orders!$A$2:$A$4727,0)),"")</f>
        <v>Birmingham South</v>
      </c>
    </row>
    <row r="10953" customFormat="false" ht="15" hidden="false" customHeight="false" outlineLevel="0" collapsed="false">
      <c r="A10953" s="4" t="s">
        <v>16769</v>
      </c>
      <c r="B10953" s="4" t="s">
        <v>4745</v>
      </c>
      <c r="C10953" s="4" t="s">
        <v>1044</v>
      </c>
      <c r="D10953" s="4" t="n">
        <v>3</v>
      </c>
      <c r="E10953" s="4" t="n">
        <v>190.44</v>
      </c>
      <c r="F10953" s="4" t="n">
        <v>571.32</v>
      </c>
      <c r="G10953" s="4" t="n">
        <f aca="false">INDEX(Data_Products!$D$2:$D$33,MATCH(C10953,Data_Products!$A$2:$A$33,0))</f>
        <v>115.48</v>
      </c>
      <c r="H10953" s="4" t="str">
        <f aca="false">INDEX(Data_Products!$C$2:$C$33,MATCH(C10953,Data_Products!$A$2:$A$33,0))</f>
        <v>Tools &amp; Fixings</v>
      </c>
      <c r="I10953" s="10" t="n">
        <f aca="false">D10953*(E10953-G10953)</f>
        <v>224.88</v>
      </c>
      <c r="J10953" s="11" t="n">
        <f aca="false">IFERROR(I10953/F10953,0)</f>
        <v>0.393614786809494</v>
      </c>
      <c r="K10953" s="4" t="str">
        <f aca="false">IFERROR(INDEX(Data_Orders!$F$2:$F$4727,MATCH(B10953,Data_Orders!$A$2:$A$4727,0)),"")</f>
        <v>Trade Account</v>
      </c>
      <c r="L10953" s="4" t="str">
        <f aca="false">IFERROR(INDEX(Data_Orders!$D$2:$D$4727,MATCH(B10953,Data_Orders!$A$2:$A$4727,0)),"")</f>
        <v>Birmingham South</v>
      </c>
    </row>
    <row r="10954" customFormat="false" ht="15" hidden="false" customHeight="false" outlineLevel="0" collapsed="false">
      <c r="A10954" s="4" t="s">
        <v>16770</v>
      </c>
      <c r="B10954" s="4" t="s">
        <v>4746</v>
      </c>
      <c r="C10954" s="4" t="s">
        <v>1052</v>
      </c>
      <c r="D10954" s="4" t="n">
        <v>4</v>
      </c>
      <c r="E10954" s="4" t="n">
        <v>205.71</v>
      </c>
      <c r="F10954" s="4" t="n">
        <v>822.84</v>
      </c>
      <c r="G10954" s="4" t="n">
        <f aca="false">INDEX(Data_Products!$D$2:$D$33,MATCH(C10954,Data_Products!$A$2:$A$33,0))</f>
        <v>152.29</v>
      </c>
      <c r="H10954" s="4" t="str">
        <f aca="false">INDEX(Data_Products!$C$2:$C$33,MATCH(C10954,Data_Products!$A$2:$A$33,0))</f>
        <v>Roofing</v>
      </c>
      <c r="I10954" s="10" t="n">
        <f aca="false">D10954*(E10954-G10954)</f>
        <v>213.68</v>
      </c>
      <c r="J10954" s="11" t="n">
        <f aca="false">IFERROR(I10954/F10954,0)</f>
        <v>0.259685965679841</v>
      </c>
      <c r="K10954" s="4" t="str">
        <f aca="false">IFERROR(INDEX(Data_Orders!$F$2:$F$4727,MATCH(B10954,Data_Orders!$A$2:$A$4727,0)),"")</f>
        <v>Trade Account</v>
      </c>
      <c r="L10954" s="4" t="str">
        <f aca="false">IFERROR(INDEX(Data_Orders!$D$2:$D$4727,MATCH(B10954,Data_Orders!$A$2:$A$4727,0)),"")</f>
        <v>Birmingham South</v>
      </c>
    </row>
    <row r="10955" customFormat="false" ht="15" hidden="false" customHeight="false" outlineLevel="0" collapsed="false">
      <c r="A10955" s="4" t="s">
        <v>16771</v>
      </c>
      <c r="B10955" s="4" t="s">
        <v>4746</v>
      </c>
      <c r="C10955" s="4" t="s">
        <v>1010</v>
      </c>
      <c r="D10955" s="4" t="n">
        <v>9</v>
      </c>
      <c r="E10955" s="4" t="n">
        <v>135.95</v>
      </c>
      <c r="F10955" s="4" t="n">
        <v>1223.55</v>
      </c>
      <c r="G10955" s="4" t="n">
        <f aca="false">INDEX(Data_Products!$D$2:$D$33,MATCH(C10955,Data_Products!$A$2:$A$33,0))</f>
        <v>111.1</v>
      </c>
      <c r="H10955" s="4" t="str">
        <f aca="false">INDEX(Data_Products!$C$2:$C$33,MATCH(C10955,Data_Products!$A$2:$A$33,0))</f>
        <v>Timber</v>
      </c>
      <c r="I10955" s="10" t="n">
        <f aca="false">D10955*(E10955-G10955)</f>
        <v>223.65</v>
      </c>
      <c r="J10955" s="11" t="n">
        <f aca="false">IFERROR(I10955/F10955,0)</f>
        <v>0.18278778962854</v>
      </c>
      <c r="K10955" s="4" t="str">
        <f aca="false">IFERROR(INDEX(Data_Orders!$F$2:$F$4727,MATCH(B10955,Data_Orders!$A$2:$A$4727,0)),"")</f>
        <v>Trade Account</v>
      </c>
      <c r="L10955" s="4" t="str">
        <f aca="false">IFERROR(INDEX(Data_Orders!$D$2:$D$4727,MATCH(B10955,Data_Orders!$A$2:$A$4727,0)),"")</f>
        <v>Birmingham South</v>
      </c>
    </row>
    <row r="10956" customFormat="false" ht="15" hidden="false" customHeight="false" outlineLevel="0" collapsed="false">
      <c r="A10956" s="4" t="s">
        <v>16772</v>
      </c>
      <c r="B10956" s="4" t="s">
        <v>4746</v>
      </c>
      <c r="C10956" s="4" t="s">
        <v>1024</v>
      </c>
      <c r="D10956" s="4" t="n">
        <v>17</v>
      </c>
      <c r="E10956" s="4" t="n">
        <v>137.14</v>
      </c>
      <c r="F10956" s="4" t="n">
        <v>2331.38</v>
      </c>
      <c r="G10956" s="4" t="n">
        <f aca="false">INDEX(Data_Products!$D$2:$D$33,MATCH(C10956,Data_Products!$A$2:$A$33,0))</f>
        <v>99.99</v>
      </c>
      <c r="H10956" s="4" t="str">
        <f aca="false">INDEX(Data_Products!$C$2:$C$33,MATCH(C10956,Data_Products!$A$2:$A$33,0))</f>
        <v>Cement &amp; Aggregates</v>
      </c>
      <c r="I10956" s="10" t="n">
        <f aca="false">D10956*(E10956-G10956)</f>
        <v>631.55</v>
      </c>
      <c r="J10956" s="11" t="n">
        <f aca="false">IFERROR(I10956/F10956,0)</f>
        <v>0.270891060230421</v>
      </c>
      <c r="K10956" s="4" t="str">
        <f aca="false">IFERROR(INDEX(Data_Orders!$F$2:$F$4727,MATCH(B10956,Data_Orders!$A$2:$A$4727,0)),"")</f>
        <v>Trade Account</v>
      </c>
      <c r="L10956" s="4" t="str">
        <f aca="false">IFERROR(INDEX(Data_Orders!$D$2:$D$4727,MATCH(B10956,Data_Orders!$A$2:$A$4727,0)),"")</f>
        <v>Birmingham South</v>
      </c>
    </row>
    <row r="10957" customFormat="false" ht="15" hidden="false" customHeight="false" outlineLevel="0" collapsed="false">
      <c r="A10957" s="4" t="s">
        <v>16773</v>
      </c>
      <c r="B10957" s="4" t="s">
        <v>4746</v>
      </c>
      <c r="C10957" s="4" t="s">
        <v>1046</v>
      </c>
      <c r="D10957" s="4" t="n">
        <v>19</v>
      </c>
      <c r="E10957" s="4" t="n">
        <v>154.02</v>
      </c>
      <c r="F10957" s="4" t="n">
        <v>2926.38</v>
      </c>
      <c r="G10957" s="4" t="n">
        <f aca="false">INDEX(Data_Products!$D$2:$D$33,MATCH(C10957,Data_Products!$A$2:$A$33,0))</f>
        <v>102.1</v>
      </c>
      <c r="H10957" s="4" t="str">
        <f aca="false">INDEX(Data_Products!$C$2:$C$33,MATCH(C10957,Data_Products!$A$2:$A$33,0))</f>
        <v>Tools &amp; Fixings</v>
      </c>
      <c r="I10957" s="10" t="n">
        <f aca="false">D10957*(E10957-G10957)</f>
        <v>986.48</v>
      </c>
      <c r="J10957" s="11" t="n">
        <f aca="false">IFERROR(I10957/F10957,0)</f>
        <v>0.337099078041813</v>
      </c>
      <c r="K10957" s="4" t="str">
        <f aca="false">IFERROR(INDEX(Data_Orders!$F$2:$F$4727,MATCH(B10957,Data_Orders!$A$2:$A$4727,0)),"")</f>
        <v>Trade Account</v>
      </c>
      <c r="L10957" s="4" t="str">
        <f aca="false">IFERROR(INDEX(Data_Orders!$D$2:$D$4727,MATCH(B10957,Data_Orders!$A$2:$A$4727,0)),"")</f>
        <v>Birmingham South</v>
      </c>
    </row>
    <row r="10958" customFormat="false" ht="15" hidden="false" customHeight="false" outlineLevel="0" collapsed="false">
      <c r="A10958" s="4" t="s">
        <v>16774</v>
      </c>
      <c r="B10958" s="4" t="s">
        <v>4746</v>
      </c>
      <c r="C10958" s="4" t="s">
        <v>1032</v>
      </c>
      <c r="D10958" s="4" t="n">
        <v>11</v>
      </c>
      <c r="E10958" s="4" t="n">
        <v>99.65</v>
      </c>
      <c r="F10958" s="4" t="n">
        <v>1096.15</v>
      </c>
      <c r="G10958" s="4" t="n">
        <f aca="false">INDEX(Data_Products!$D$2:$D$33,MATCH(C10958,Data_Products!$A$2:$A$33,0))</f>
        <v>58.26</v>
      </c>
      <c r="H10958" s="4" t="str">
        <f aca="false">INDEX(Data_Products!$C$2:$C$33,MATCH(C10958,Data_Products!$A$2:$A$33,0))</f>
        <v>Insulation</v>
      </c>
      <c r="I10958" s="10" t="n">
        <f aca="false">D10958*(E10958-G10958)</f>
        <v>455.29</v>
      </c>
      <c r="J10958" s="11" t="n">
        <f aca="false">IFERROR(I10958/F10958,0)</f>
        <v>0.415353738083292</v>
      </c>
      <c r="K10958" s="4" t="str">
        <f aca="false">IFERROR(INDEX(Data_Orders!$F$2:$F$4727,MATCH(B10958,Data_Orders!$A$2:$A$4727,0)),"")</f>
        <v>Trade Account</v>
      </c>
      <c r="L10958" s="4" t="str">
        <f aca="false">IFERROR(INDEX(Data_Orders!$D$2:$D$4727,MATCH(B10958,Data_Orders!$A$2:$A$4727,0)),"")</f>
        <v>Birmingham South</v>
      </c>
    </row>
    <row r="10959" customFormat="false" ht="15" hidden="false" customHeight="false" outlineLevel="0" collapsed="false">
      <c r="A10959" s="4" t="s">
        <v>16775</v>
      </c>
      <c r="B10959" s="4" t="s">
        <v>4747</v>
      </c>
      <c r="C10959" s="4" t="s">
        <v>1048</v>
      </c>
      <c r="D10959" s="4" t="n">
        <v>19</v>
      </c>
      <c r="E10959" s="4" t="n">
        <v>112.72</v>
      </c>
      <c r="F10959" s="4" t="n">
        <v>2141.68</v>
      </c>
      <c r="G10959" s="4" t="n">
        <f aca="false">INDEX(Data_Products!$D$2:$D$33,MATCH(C10959,Data_Products!$A$2:$A$33,0))</f>
        <v>83.21</v>
      </c>
      <c r="H10959" s="4" t="str">
        <f aca="false">INDEX(Data_Products!$C$2:$C$33,MATCH(C10959,Data_Products!$A$2:$A$33,0))</f>
        <v>Tools &amp; Fixings</v>
      </c>
      <c r="I10959" s="10" t="n">
        <f aca="false">D10959*(E10959-G10959)</f>
        <v>560.69</v>
      </c>
      <c r="J10959" s="11" t="n">
        <f aca="false">IFERROR(I10959/F10959,0)</f>
        <v>0.261799148332151</v>
      </c>
      <c r="K10959" s="4" t="str">
        <f aca="false">IFERROR(INDEX(Data_Orders!$F$2:$F$4727,MATCH(B10959,Data_Orders!$A$2:$A$4727,0)),"")</f>
        <v>Trade Account</v>
      </c>
      <c r="L10959" s="4" t="str">
        <f aca="false">IFERROR(INDEX(Data_Orders!$D$2:$D$4727,MATCH(B10959,Data_Orders!$A$2:$A$4727,0)),"")</f>
        <v>Birmingham South</v>
      </c>
    </row>
    <row r="10960" customFormat="false" ht="15" hidden="false" customHeight="false" outlineLevel="0" collapsed="false">
      <c r="A10960" s="4" t="s">
        <v>16776</v>
      </c>
      <c r="B10960" s="4" t="s">
        <v>4747</v>
      </c>
      <c r="C10960" s="4" t="s">
        <v>1021</v>
      </c>
      <c r="D10960" s="4" t="n">
        <v>10</v>
      </c>
      <c r="E10960" s="4" t="n">
        <v>73.76</v>
      </c>
      <c r="F10960" s="4" t="n">
        <v>737.6</v>
      </c>
      <c r="G10960" s="4" t="n">
        <f aca="false">INDEX(Data_Products!$D$2:$D$33,MATCH(C10960,Data_Products!$A$2:$A$33,0))</f>
        <v>51.51</v>
      </c>
      <c r="H10960" s="4" t="str">
        <f aca="false">INDEX(Data_Products!$C$2:$C$33,MATCH(C10960,Data_Products!$A$2:$A$33,0))</f>
        <v>Cement &amp; Aggregates</v>
      </c>
      <c r="I10960" s="10" t="n">
        <f aca="false">D10960*(E10960-G10960)</f>
        <v>222.5</v>
      </c>
      <c r="J10960" s="11" t="n">
        <f aca="false">IFERROR(I10960/F10960,0)</f>
        <v>0.301654013015184</v>
      </c>
      <c r="K10960" s="4" t="str">
        <f aca="false">IFERROR(INDEX(Data_Orders!$F$2:$F$4727,MATCH(B10960,Data_Orders!$A$2:$A$4727,0)),"")</f>
        <v>Trade Account</v>
      </c>
      <c r="L10960" s="4" t="str">
        <f aca="false">IFERROR(INDEX(Data_Orders!$D$2:$D$4727,MATCH(B10960,Data_Orders!$A$2:$A$4727,0)),"")</f>
        <v>Birmingham South</v>
      </c>
    </row>
    <row r="10961" customFormat="false" ht="15" hidden="false" customHeight="false" outlineLevel="0" collapsed="false">
      <c r="A10961" s="4" t="s">
        <v>16777</v>
      </c>
      <c r="B10961" s="4" t="s">
        <v>4748</v>
      </c>
      <c r="C10961" s="4" t="s">
        <v>1050</v>
      </c>
      <c r="D10961" s="4" t="n">
        <v>4</v>
      </c>
      <c r="E10961" s="4" t="n">
        <v>238.63</v>
      </c>
      <c r="F10961" s="4" t="n">
        <v>954.52</v>
      </c>
      <c r="G10961" s="4" t="n">
        <f aca="false">INDEX(Data_Products!$D$2:$D$33,MATCH(C10961,Data_Products!$A$2:$A$33,0))</f>
        <v>148.91</v>
      </c>
      <c r="H10961" s="4" t="str">
        <f aca="false">INDEX(Data_Products!$C$2:$C$33,MATCH(C10961,Data_Products!$A$2:$A$33,0))</f>
        <v>Tools &amp; Fixings</v>
      </c>
      <c r="I10961" s="10" t="n">
        <f aca="false">D10961*(E10961-G10961)</f>
        <v>358.88</v>
      </c>
      <c r="J10961" s="11" t="n">
        <f aca="false">IFERROR(I10961/F10961,0)</f>
        <v>0.375979549930855</v>
      </c>
      <c r="K10961" s="4" t="str">
        <f aca="false">IFERROR(INDEX(Data_Orders!$F$2:$F$4727,MATCH(B10961,Data_Orders!$A$2:$A$4727,0)),"")</f>
        <v>Trade Account</v>
      </c>
      <c r="L10961" s="4" t="str">
        <f aca="false">IFERROR(INDEX(Data_Orders!$D$2:$D$4727,MATCH(B10961,Data_Orders!$A$2:$A$4727,0)),"")</f>
        <v>Birmingham South</v>
      </c>
    </row>
    <row r="10962" customFormat="false" ht="15" hidden="false" customHeight="false" outlineLevel="0" collapsed="false">
      <c r="A10962" s="4" t="s">
        <v>16778</v>
      </c>
      <c r="B10962" s="4" t="s">
        <v>4749</v>
      </c>
      <c r="C10962" s="4" t="s">
        <v>1048</v>
      </c>
      <c r="D10962" s="4" t="n">
        <v>19</v>
      </c>
      <c r="E10962" s="4" t="n">
        <v>112.72</v>
      </c>
      <c r="F10962" s="4" t="n">
        <v>2141.68</v>
      </c>
      <c r="G10962" s="4" t="n">
        <f aca="false">INDEX(Data_Products!$D$2:$D$33,MATCH(C10962,Data_Products!$A$2:$A$33,0))</f>
        <v>83.21</v>
      </c>
      <c r="H10962" s="4" t="str">
        <f aca="false">INDEX(Data_Products!$C$2:$C$33,MATCH(C10962,Data_Products!$A$2:$A$33,0))</f>
        <v>Tools &amp; Fixings</v>
      </c>
      <c r="I10962" s="10" t="n">
        <f aca="false">D10962*(E10962-G10962)</f>
        <v>560.69</v>
      </c>
      <c r="J10962" s="11" t="n">
        <f aca="false">IFERROR(I10962/F10962,0)</f>
        <v>0.261799148332151</v>
      </c>
      <c r="K10962" s="4" t="str">
        <f aca="false">IFERROR(INDEX(Data_Orders!$F$2:$F$4727,MATCH(B10962,Data_Orders!$A$2:$A$4727,0)),"")</f>
        <v>Contractor</v>
      </c>
      <c r="L10962" s="4" t="str">
        <f aca="false">IFERROR(INDEX(Data_Orders!$D$2:$D$4727,MATCH(B10962,Data_Orders!$A$2:$A$4727,0)),"")</f>
        <v>Nuneaton</v>
      </c>
    </row>
    <row r="10963" customFormat="false" ht="15" hidden="false" customHeight="false" outlineLevel="0" collapsed="false">
      <c r="A10963" s="4" t="s">
        <v>16779</v>
      </c>
      <c r="B10963" s="4" t="s">
        <v>4749</v>
      </c>
      <c r="C10963" s="4" t="s">
        <v>1026</v>
      </c>
      <c r="D10963" s="4" t="n">
        <v>12</v>
      </c>
      <c r="E10963" s="4" t="n">
        <v>184.05</v>
      </c>
      <c r="F10963" s="4" t="n">
        <v>2208.6</v>
      </c>
      <c r="G10963" s="4" t="n">
        <f aca="false">INDEX(Data_Products!$D$2:$D$33,MATCH(C10963,Data_Products!$A$2:$A$33,0))</f>
        <v>147.44</v>
      </c>
      <c r="H10963" s="4" t="str">
        <f aca="false">INDEX(Data_Products!$C$2:$C$33,MATCH(C10963,Data_Products!$A$2:$A$33,0))</f>
        <v>Cement &amp; Aggregates</v>
      </c>
      <c r="I10963" s="10" t="n">
        <f aca="false">D10963*(E10963-G10963)</f>
        <v>439.32</v>
      </c>
      <c r="J10963" s="11" t="n">
        <f aca="false">IFERROR(I10963/F10963,0)</f>
        <v>0.19891333876664</v>
      </c>
      <c r="K10963" s="4" t="str">
        <f aca="false">IFERROR(INDEX(Data_Orders!$F$2:$F$4727,MATCH(B10963,Data_Orders!$A$2:$A$4727,0)),"")</f>
        <v>Contractor</v>
      </c>
      <c r="L10963" s="4" t="str">
        <f aca="false">IFERROR(INDEX(Data_Orders!$D$2:$D$4727,MATCH(B10963,Data_Orders!$A$2:$A$4727,0)),"")</f>
        <v>Nuneaton</v>
      </c>
    </row>
    <row r="10964" customFormat="false" ht="15" hidden="false" customHeight="false" outlineLevel="0" collapsed="false">
      <c r="A10964" s="4" t="s">
        <v>16780</v>
      </c>
      <c r="B10964" s="4" t="s">
        <v>4750</v>
      </c>
      <c r="C10964" s="4" t="s">
        <v>1077</v>
      </c>
      <c r="D10964" s="4" t="n">
        <v>14</v>
      </c>
      <c r="E10964" s="4" t="n">
        <v>46.61</v>
      </c>
      <c r="F10964" s="4" t="n">
        <v>652.54</v>
      </c>
      <c r="G10964" s="4" t="n">
        <f aca="false">INDEX(Data_Products!$D$2:$D$33,MATCH(C10964,Data_Products!$A$2:$A$33,0))</f>
        <v>36.87</v>
      </c>
      <c r="H10964" s="4" t="str">
        <f aca="false">INDEX(Data_Products!$C$2:$C$33,MATCH(C10964,Data_Products!$A$2:$A$33,0))</f>
        <v>Landscaping</v>
      </c>
      <c r="I10964" s="10" t="n">
        <f aca="false">D10964*(E10964-G10964)</f>
        <v>136.36</v>
      </c>
      <c r="J10964" s="11" t="n">
        <f aca="false">IFERROR(I10964/F10964,0)</f>
        <v>0.208968032611028</v>
      </c>
      <c r="K10964" s="4" t="str">
        <f aca="false">IFERROR(INDEX(Data_Orders!$F$2:$F$4727,MATCH(B10964,Data_Orders!$A$2:$A$4727,0)),"")</f>
        <v>Contractor</v>
      </c>
      <c r="L10964" s="4" t="str">
        <f aca="false">IFERROR(INDEX(Data_Orders!$D$2:$D$4727,MATCH(B10964,Data_Orders!$A$2:$A$4727,0)),"")</f>
        <v>Nuneaton</v>
      </c>
    </row>
    <row r="10965" customFormat="false" ht="15" hidden="false" customHeight="false" outlineLevel="0" collapsed="false">
      <c r="A10965" s="4" t="s">
        <v>16781</v>
      </c>
      <c r="B10965" s="4" t="s">
        <v>4751</v>
      </c>
      <c r="C10965" s="4" t="s">
        <v>1055</v>
      </c>
      <c r="D10965" s="4" t="n">
        <v>19</v>
      </c>
      <c r="E10965" s="4" t="n">
        <v>205.03</v>
      </c>
      <c r="F10965" s="4" t="n">
        <v>3895.57</v>
      </c>
      <c r="G10965" s="4" t="n">
        <f aca="false">INDEX(Data_Products!$D$2:$D$33,MATCH(C10965,Data_Products!$A$2:$A$33,0))</f>
        <v>138.6</v>
      </c>
      <c r="H10965" s="4" t="str">
        <f aca="false">INDEX(Data_Products!$C$2:$C$33,MATCH(C10965,Data_Products!$A$2:$A$33,0))</f>
        <v>Roofing</v>
      </c>
      <c r="I10965" s="10" t="n">
        <f aca="false">D10965*(E10965-G10965)</f>
        <v>1262.17</v>
      </c>
      <c r="J10965" s="11" t="n">
        <f aca="false">IFERROR(I10965/F10965,0)</f>
        <v>0.324001365653807</v>
      </c>
      <c r="K10965" s="4" t="str">
        <f aca="false">IFERROR(INDEX(Data_Orders!$F$2:$F$4727,MATCH(B10965,Data_Orders!$A$2:$A$4727,0)),"")</f>
        <v>Contractor</v>
      </c>
      <c r="L10965" s="4" t="str">
        <f aca="false">IFERROR(INDEX(Data_Orders!$D$2:$D$4727,MATCH(B10965,Data_Orders!$A$2:$A$4727,0)),"")</f>
        <v>Nuneaton</v>
      </c>
    </row>
    <row r="10966" customFormat="false" ht="15" hidden="false" customHeight="false" outlineLevel="0" collapsed="false">
      <c r="A10966" s="4" t="s">
        <v>16782</v>
      </c>
      <c r="B10966" s="4" t="s">
        <v>4751</v>
      </c>
      <c r="C10966" s="4" t="s">
        <v>1013</v>
      </c>
      <c r="D10966" s="4" t="n">
        <v>11</v>
      </c>
      <c r="E10966" s="4" t="n">
        <v>240.92</v>
      </c>
      <c r="F10966" s="4" t="n">
        <v>2650.12</v>
      </c>
      <c r="G10966" s="4" t="n">
        <f aca="false">INDEX(Data_Products!$D$2:$D$33,MATCH(C10966,Data_Products!$A$2:$A$33,0))</f>
        <v>168.32</v>
      </c>
      <c r="H10966" s="4" t="str">
        <f aca="false">INDEX(Data_Products!$C$2:$C$33,MATCH(C10966,Data_Products!$A$2:$A$33,0))</f>
        <v>Timber</v>
      </c>
      <c r="I10966" s="10" t="n">
        <f aca="false">D10966*(E10966-G10966)</f>
        <v>798.6</v>
      </c>
      <c r="J10966" s="11" t="n">
        <f aca="false">IFERROR(I10966/F10966,0)</f>
        <v>0.301344844761747</v>
      </c>
      <c r="K10966" s="4" t="str">
        <f aca="false">IFERROR(INDEX(Data_Orders!$F$2:$F$4727,MATCH(B10966,Data_Orders!$A$2:$A$4727,0)),"")</f>
        <v>Contractor</v>
      </c>
      <c r="L10966" s="4" t="str">
        <f aca="false">IFERROR(INDEX(Data_Orders!$D$2:$D$4727,MATCH(B10966,Data_Orders!$A$2:$A$4727,0)),"")</f>
        <v>Nuneaton</v>
      </c>
    </row>
    <row r="10967" customFormat="false" ht="15" hidden="false" customHeight="false" outlineLevel="0" collapsed="false">
      <c r="A10967" s="4" t="s">
        <v>16783</v>
      </c>
      <c r="B10967" s="4" t="s">
        <v>4752</v>
      </c>
      <c r="C10967" s="4" t="s">
        <v>1019</v>
      </c>
      <c r="D10967" s="4" t="n">
        <v>13</v>
      </c>
      <c r="E10967" s="4" t="n">
        <v>79.76</v>
      </c>
      <c r="F10967" s="4" t="n">
        <v>1036.88</v>
      </c>
      <c r="G10967" s="4" t="n">
        <f aca="false">INDEX(Data_Products!$D$2:$D$33,MATCH(C10967,Data_Products!$A$2:$A$33,0))</f>
        <v>59.07</v>
      </c>
      <c r="H10967" s="4" t="str">
        <f aca="false">INDEX(Data_Products!$C$2:$C$33,MATCH(C10967,Data_Products!$A$2:$A$33,0))</f>
        <v>Timber</v>
      </c>
      <c r="I10967" s="10" t="n">
        <f aca="false">D10967*(E10967-G10967)</f>
        <v>268.97</v>
      </c>
      <c r="J10967" s="11" t="n">
        <f aca="false">IFERROR(I10967/F10967,0)</f>
        <v>0.259403209628887</v>
      </c>
      <c r="K10967" s="4" t="str">
        <f aca="false">IFERROR(INDEX(Data_Orders!$F$2:$F$4727,MATCH(B10967,Data_Orders!$A$2:$A$4727,0)),"")</f>
        <v>Contractor</v>
      </c>
      <c r="L10967" s="4" t="str">
        <f aca="false">IFERROR(INDEX(Data_Orders!$D$2:$D$4727,MATCH(B10967,Data_Orders!$A$2:$A$4727,0)),"")</f>
        <v>Nuneaton</v>
      </c>
    </row>
    <row r="10968" customFormat="false" ht="15" hidden="false" customHeight="false" outlineLevel="0" collapsed="false">
      <c r="A10968" s="4" t="s">
        <v>16784</v>
      </c>
      <c r="B10968" s="4" t="s">
        <v>4752</v>
      </c>
      <c r="C10968" s="4" t="s">
        <v>1057</v>
      </c>
      <c r="D10968" s="4" t="n">
        <v>16</v>
      </c>
      <c r="E10968" s="4" t="n">
        <v>176.81</v>
      </c>
      <c r="F10968" s="4" t="n">
        <v>2828.96</v>
      </c>
      <c r="G10968" s="4" t="n">
        <f aca="false">INDEX(Data_Products!$D$2:$D$33,MATCH(C10968,Data_Products!$A$2:$A$33,0))</f>
        <v>129.57</v>
      </c>
      <c r="H10968" s="4" t="str">
        <f aca="false">INDEX(Data_Products!$C$2:$C$33,MATCH(C10968,Data_Products!$A$2:$A$33,0))</f>
        <v>Roofing</v>
      </c>
      <c r="I10968" s="10" t="n">
        <f aca="false">D10968*(E10968-G10968)</f>
        <v>755.84</v>
      </c>
      <c r="J10968" s="11" t="n">
        <f aca="false">IFERROR(I10968/F10968,0)</f>
        <v>0.267179458175443</v>
      </c>
      <c r="K10968" s="4" t="str">
        <f aca="false">IFERROR(INDEX(Data_Orders!$F$2:$F$4727,MATCH(B10968,Data_Orders!$A$2:$A$4727,0)),"")</f>
        <v>Contractor</v>
      </c>
      <c r="L10968" s="4" t="str">
        <f aca="false">IFERROR(INDEX(Data_Orders!$D$2:$D$4727,MATCH(B10968,Data_Orders!$A$2:$A$4727,0)),"")</f>
        <v>Nuneaton</v>
      </c>
    </row>
    <row r="10969" customFormat="false" ht="15" hidden="false" customHeight="false" outlineLevel="0" collapsed="false">
      <c r="A10969" s="4" t="s">
        <v>16785</v>
      </c>
      <c r="B10969" s="4" t="s">
        <v>4753</v>
      </c>
      <c r="C10969" s="4" t="s">
        <v>1028</v>
      </c>
      <c r="D10969" s="4" t="n">
        <v>17</v>
      </c>
      <c r="E10969" s="4" t="n">
        <v>118.79</v>
      </c>
      <c r="F10969" s="4" t="n">
        <v>2019.43</v>
      </c>
      <c r="G10969" s="4" t="n">
        <f aca="false">INDEX(Data_Products!$D$2:$D$33,MATCH(C10969,Data_Products!$A$2:$A$33,0))</f>
        <v>81.07</v>
      </c>
      <c r="H10969" s="4" t="str">
        <f aca="false">INDEX(Data_Products!$C$2:$C$33,MATCH(C10969,Data_Products!$A$2:$A$33,0))</f>
        <v>Cement &amp; Aggregates</v>
      </c>
      <c r="I10969" s="10" t="n">
        <f aca="false">D10969*(E10969-G10969)</f>
        <v>641.24</v>
      </c>
      <c r="J10969" s="11" t="n">
        <f aca="false">IFERROR(I10969/F10969,0)</f>
        <v>0.317535146056065</v>
      </c>
      <c r="K10969" s="4" t="str">
        <f aca="false">IFERROR(INDEX(Data_Orders!$F$2:$F$4727,MATCH(B10969,Data_Orders!$A$2:$A$4727,0)),"")</f>
        <v>Contractor</v>
      </c>
      <c r="L10969" s="4" t="str">
        <f aca="false">IFERROR(INDEX(Data_Orders!$D$2:$D$4727,MATCH(B10969,Data_Orders!$A$2:$A$4727,0)),"")</f>
        <v>Nuneaton</v>
      </c>
    </row>
    <row r="10970" customFormat="false" ht="15" hidden="false" customHeight="false" outlineLevel="0" collapsed="false">
      <c r="A10970" s="4" t="s">
        <v>16786</v>
      </c>
      <c r="B10970" s="4" t="s">
        <v>4753</v>
      </c>
      <c r="C10970" s="4" t="s">
        <v>1070</v>
      </c>
      <c r="D10970" s="4" t="n">
        <v>14</v>
      </c>
      <c r="E10970" s="4" t="n">
        <v>230.32</v>
      </c>
      <c r="F10970" s="4" t="n">
        <v>3224.48</v>
      </c>
      <c r="G10970" s="4" t="n">
        <f aca="false">INDEX(Data_Products!$D$2:$D$33,MATCH(C10970,Data_Products!$A$2:$A$33,0))</f>
        <v>161.64</v>
      </c>
      <c r="H10970" s="4" t="str">
        <f aca="false">INDEX(Data_Products!$C$2:$C$33,MATCH(C10970,Data_Products!$A$2:$A$33,0))</f>
        <v>Landscaping</v>
      </c>
      <c r="I10970" s="10" t="n">
        <f aca="false">D10970*(E10970-G10970)</f>
        <v>961.52</v>
      </c>
      <c r="J10970" s="11" t="n">
        <f aca="false">IFERROR(I10970/F10970,0)</f>
        <v>0.298193817297673</v>
      </c>
      <c r="K10970" s="4" t="str">
        <f aca="false">IFERROR(INDEX(Data_Orders!$F$2:$F$4727,MATCH(B10970,Data_Orders!$A$2:$A$4727,0)),"")</f>
        <v>Contractor</v>
      </c>
      <c r="L10970" s="4" t="str">
        <f aca="false">IFERROR(INDEX(Data_Orders!$D$2:$D$4727,MATCH(B10970,Data_Orders!$A$2:$A$4727,0)),"")</f>
        <v>Nuneaton</v>
      </c>
    </row>
    <row r="10971" customFormat="false" ht="15" hidden="false" customHeight="false" outlineLevel="0" collapsed="false">
      <c r="A10971" s="4" t="s">
        <v>16787</v>
      </c>
      <c r="B10971" s="4" t="s">
        <v>4753</v>
      </c>
      <c r="C10971" s="4" t="s">
        <v>1046</v>
      </c>
      <c r="D10971" s="4" t="n">
        <v>11</v>
      </c>
      <c r="E10971" s="4" t="n">
        <v>154.02</v>
      </c>
      <c r="F10971" s="4" t="n">
        <v>1694.22</v>
      </c>
      <c r="G10971" s="4" t="n">
        <f aca="false">INDEX(Data_Products!$D$2:$D$33,MATCH(C10971,Data_Products!$A$2:$A$33,0))</f>
        <v>102.1</v>
      </c>
      <c r="H10971" s="4" t="str">
        <f aca="false">INDEX(Data_Products!$C$2:$C$33,MATCH(C10971,Data_Products!$A$2:$A$33,0))</f>
        <v>Tools &amp; Fixings</v>
      </c>
      <c r="I10971" s="10" t="n">
        <f aca="false">D10971*(E10971-G10971)</f>
        <v>571.12</v>
      </c>
      <c r="J10971" s="11" t="n">
        <f aca="false">IFERROR(I10971/F10971,0)</f>
        <v>0.337099078041813</v>
      </c>
      <c r="K10971" s="4" t="str">
        <f aca="false">IFERROR(INDEX(Data_Orders!$F$2:$F$4727,MATCH(B10971,Data_Orders!$A$2:$A$4727,0)),"")</f>
        <v>Contractor</v>
      </c>
      <c r="L10971" s="4" t="str">
        <f aca="false">IFERROR(INDEX(Data_Orders!$D$2:$D$4727,MATCH(B10971,Data_Orders!$A$2:$A$4727,0)),"")</f>
        <v>Nuneaton</v>
      </c>
    </row>
    <row r="10972" customFormat="false" ht="15" hidden="false" customHeight="false" outlineLevel="0" collapsed="false">
      <c r="A10972" s="4" t="s">
        <v>16788</v>
      </c>
      <c r="B10972" s="4" t="s">
        <v>4753</v>
      </c>
      <c r="C10972" s="4" t="s">
        <v>1064</v>
      </c>
      <c r="D10972" s="4" t="n">
        <v>13</v>
      </c>
      <c r="E10972" s="4" t="n">
        <v>97.63</v>
      </c>
      <c r="F10972" s="4" t="n">
        <v>1269.19</v>
      </c>
      <c r="G10972" s="4" t="n">
        <f aca="false">INDEX(Data_Products!$D$2:$D$33,MATCH(C10972,Data_Products!$A$2:$A$33,0))</f>
        <v>65.21</v>
      </c>
      <c r="H10972" s="4" t="str">
        <f aca="false">INDEX(Data_Products!$C$2:$C$33,MATCH(C10972,Data_Products!$A$2:$A$33,0))</f>
        <v>Plumbing &amp; Drainage</v>
      </c>
      <c r="I10972" s="10" t="n">
        <f aca="false">D10972*(E10972-G10972)</f>
        <v>421.46</v>
      </c>
      <c r="J10972" s="11" t="n">
        <f aca="false">IFERROR(I10972/F10972,0)</f>
        <v>0.332070060432244</v>
      </c>
      <c r="K10972" s="4" t="str">
        <f aca="false">IFERROR(INDEX(Data_Orders!$F$2:$F$4727,MATCH(B10972,Data_Orders!$A$2:$A$4727,0)),"")</f>
        <v>Contractor</v>
      </c>
      <c r="L10972" s="4" t="str">
        <f aca="false">IFERROR(INDEX(Data_Orders!$D$2:$D$4727,MATCH(B10972,Data_Orders!$A$2:$A$4727,0)),"")</f>
        <v>Nuneaton</v>
      </c>
    </row>
    <row r="10973" customFormat="false" ht="15" hidden="false" customHeight="false" outlineLevel="0" collapsed="false">
      <c r="A10973" s="4" t="s">
        <v>16789</v>
      </c>
      <c r="B10973" s="4" t="s">
        <v>4753</v>
      </c>
      <c r="C10973" s="4" t="s">
        <v>1037</v>
      </c>
      <c r="D10973" s="4" t="n">
        <v>5</v>
      </c>
      <c r="E10973" s="4" t="n">
        <v>90.97</v>
      </c>
      <c r="F10973" s="4" t="n">
        <v>454.85</v>
      </c>
      <c r="G10973" s="4" t="n">
        <f aca="false">INDEX(Data_Products!$D$2:$D$33,MATCH(C10973,Data_Products!$A$2:$A$33,0))</f>
        <v>73.81</v>
      </c>
      <c r="H10973" s="4" t="str">
        <f aca="false">INDEX(Data_Products!$C$2:$C$33,MATCH(C10973,Data_Products!$A$2:$A$33,0))</f>
        <v>Insulation</v>
      </c>
      <c r="I10973" s="10" t="n">
        <f aca="false">D10973*(E10973-G10973)</f>
        <v>85.8</v>
      </c>
      <c r="J10973" s="11" t="n">
        <f aca="false">IFERROR(I10973/F10973,0)</f>
        <v>0.18863361547763</v>
      </c>
      <c r="K10973" s="4" t="str">
        <f aca="false">IFERROR(INDEX(Data_Orders!$F$2:$F$4727,MATCH(B10973,Data_Orders!$A$2:$A$4727,0)),"")</f>
        <v>Contractor</v>
      </c>
      <c r="L10973" s="4" t="str">
        <f aca="false">IFERROR(INDEX(Data_Orders!$D$2:$D$4727,MATCH(B10973,Data_Orders!$A$2:$A$4727,0)),"")</f>
        <v>Nuneaton</v>
      </c>
    </row>
    <row r="10974" customFormat="false" ht="15" hidden="false" customHeight="false" outlineLevel="0" collapsed="false">
      <c r="A10974" s="4" t="s">
        <v>16790</v>
      </c>
      <c r="B10974" s="4" t="s">
        <v>4754</v>
      </c>
      <c r="C10974" s="4" t="s">
        <v>1035</v>
      </c>
      <c r="D10974" s="4" t="n">
        <v>18</v>
      </c>
      <c r="E10974" s="4" t="n">
        <v>165.07</v>
      </c>
      <c r="F10974" s="4" t="n">
        <v>2971.26</v>
      </c>
      <c r="G10974" s="4" t="n">
        <f aca="false">INDEX(Data_Products!$D$2:$D$33,MATCH(C10974,Data_Products!$A$2:$A$33,0))</f>
        <v>134.65</v>
      </c>
      <c r="H10974" s="4" t="str">
        <f aca="false">INDEX(Data_Products!$C$2:$C$33,MATCH(C10974,Data_Products!$A$2:$A$33,0))</f>
        <v>Insulation</v>
      </c>
      <c r="I10974" s="10" t="n">
        <f aca="false">D10974*(E10974-G10974)</f>
        <v>547.56</v>
      </c>
      <c r="J10974" s="11" t="n">
        <f aca="false">IFERROR(I10974/F10974,0)</f>
        <v>0.184285454655601</v>
      </c>
      <c r="K10974" s="4" t="str">
        <f aca="false">IFERROR(INDEX(Data_Orders!$F$2:$F$4727,MATCH(B10974,Data_Orders!$A$2:$A$4727,0)),"")</f>
        <v>Contractor</v>
      </c>
      <c r="L10974" s="4" t="str">
        <f aca="false">IFERROR(INDEX(Data_Orders!$D$2:$D$4727,MATCH(B10974,Data_Orders!$A$2:$A$4727,0)),"")</f>
        <v>Nuneaton</v>
      </c>
    </row>
    <row r="10975" customFormat="false" ht="15" hidden="false" customHeight="false" outlineLevel="0" collapsed="false">
      <c r="A10975" s="4" t="s">
        <v>16791</v>
      </c>
      <c r="B10975" s="4" t="s">
        <v>4754</v>
      </c>
      <c r="C10975" s="4" t="s">
        <v>1064</v>
      </c>
      <c r="D10975" s="4" t="n">
        <v>6</v>
      </c>
      <c r="E10975" s="4" t="n">
        <v>97.63</v>
      </c>
      <c r="F10975" s="4" t="n">
        <v>585.78</v>
      </c>
      <c r="G10975" s="4" t="n">
        <f aca="false">INDEX(Data_Products!$D$2:$D$33,MATCH(C10975,Data_Products!$A$2:$A$33,0))</f>
        <v>65.21</v>
      </c>
      <c r="H10975" s="4" t="str">
        <f aca="false">INDEX(Data_Products!$C$2:$C$33,MATCH(C10975,Data_Products!$A$2:$A$33,0))</f>
        <v>Plumbing &amp; Drainage</v>
      </c>
      <c r="I10975" s="10" t="n">
        <f aca="false">D10975*(E10975-G10975)</f>
        <v>194.52</v>
      </c>
      <c r="J10975" s="11" t="n">
        <f aca="false">IFERROR(I10975/F10975,0)</f>
        <v>0.332070060432244</v>
      </c>
      <c r="K10975" s="4" t="str">
        <f aca="false">IFERROR(INDEX(Data_Orders!$F$2:$F$4727,MATCH(B10975,Data_Orders!$A$2:$A$4727,0)),"")</f>
        <v>Contractor</v>
      </c>
      <c r="L10975" s="4" t="str">
        <f aca="false">IFERROR(INDEX(Data_Orders!$D$2:$D$4727,MATCH(B10975,Data_Orders!$A$2:$A$4727,0)),"")</f>
        <v>Nuneaton</v>
      </c>
    </row>
    <row r="10976" customFormat="false" ht="15" hidden="false" customHeight="false" outlineLevel="0" collapsed="false">
      <c r="A10976" s="4" t="s">
        <v>16792</v>
      </c>
      <c r="B10976" s="4" t="s">
        <v>4755</v>
      </c>
      <c r="C10976" s="4" t="s">
        <v>1046</v>
      </c>
      <c r="D10976" s="4" t="n">
        <v>6</v>
      </c>
      <c r="E10976" s="4" t="n">
        <v>154.02</v>
      </c>
      <c r="F10976" s="4" t="n">
        <v>924.12</v>
      </c>
      <c r="G10976" s="4" t="n">
        <f aca="false">INDEX(Data_Products!$D$2:$D$33,MATCH(C10976,Data_Products!$A$2:$A$33,0))</f>
        <v>102.1</v>
      </c>
      <c r="H10976" s="4" t="str">
        <f aca="false">INDEX(Data_Products!$C$2:$C$33,MATCH(C10976,Data_Products!$A$2:$A$33,0))</f>
        <v>Tools &amp; Fixings</v>
      </c>
      <c r="I10976" s="10" t="n">
        <f aca="false">D10976*(E10976-G10976)</f>
        <v>311.52</v>
      </c>
      <c r="J10976" s="11" t="n">
        <f aca="false">IFERROR(I10976/F10976,0)</f>
        <v>0.337099078041813</v>
      </c>
      <c r="K10976" s="4" t="str">
        <f aca="false">IFERROR(INDEX(Data_Orders!$F$2:$F$4727,MATCH(B10976,Data_Orders!$A$2:$A$4727,0)),"")</f>
        <v>Contractor</v>
      </c>
      <c r="L10976" s="4" t="str">
        <f aca="false">IFERROR(INDEX(Data_Orders!$D$2:$D$4727,MATCH(B10976,Data_Orders!$A$2:$A$4727,0)),"")</f>
        <v>Nuneaton</v>
      </c>
    </row>
    <row r="10977" customFormat="false" ht="15" hidden="false" customHeight="false" outlineLevel="0" collapsed="false">
      <c r="A10977" s="4" t="s">
        <v>16793</v>
      </c>
      <c r="B10977" s="4" t="s">
        <v>4755</v>
      </c>
      <c r="C10977" s="4" t="s">
        <v>1073</v>
      </c>
      <c r="D10977" s="4" t="n">
        <v>18</v>
      </c>
      <c r="E10977" s="4" t="n">
        <v>231.05</v>
      </c>
      <c r="F10977" s="4" t="n">
        <v>4158.9</v>
      </c>
      <c r="G10977" s="4" t="n">
        <f aca="false">INDEX(Data_Products!$D$2:$D$33,MATCH(C10977,Data_Products!$A$2:$A$33,0))</f>
        <v>148.29</v>
      </c>
      <c r="H10977" s="4" t="str">
        <f aca="false">INDEX(Data_Products!$C$2:$C$33,MATCH(C10977,Data_Products!$A$2:$A$33,0))</f>
        <v>Landscaping</v>
      </c>
      <c r="I10977" s="10" t="n">
        <f aca="false">D10977*(E10977-G10977)</f>
        <v>1489.68</v>
      </c>
      <c r="J10977" s="11" t="n">
        <f aca="false">IFERROR(I10977/F10977,0)</f>
        <v>0.358190867777537</v>
      </c>
      <c r="K10977" s="4" t="str">
        <f aca="false">IFERROR(INDEX(Data_Orders!$F$2:$F$4727,MATCH(B10977,Data_Orders!$A$2:$A$4727,0)),"")</f>
        <v>Contractor</v>
      </c>
      <c r="L10977" s="4" t="str">
        <f aca="false">IFERROR(INDEX(Data_Orders!$D$2:$D$4727,MATCH(B10977,Data_Orders!$A$2:$A$4727,0)),"")</f>
        <v>Nuneaton</v>
      </c>
    </row>
    <row r="10978" customFormat="false" ht="15" hidden="false" customHeight="false" outlineLevel="0" collapsed="false">
      <c r="A10978" s="4" t="s">
        <v>16794</v>
      </c>
      <c r="B10978" s="4" t="s">
        <v>4756</v>
      </c>
      <c r="C10978" s="4" t="s">
        <v>1046</v>
      </c>
      <c r="D10978" s="4" t="n">
        <v>7</v>
      </c>
      <c r="E10978" s="4" t="n">
        <v>154.02</v>
      </c>
      <c r="F10978" s="4" t="n">
        <v>1078.14</v>
      </c>
      <c r="G10978" s="4" t="n">
        <f aca="false">INDEX(Data_Products!$D$2:$D$33,MATCH(C10978,Data_Products!$A$2:$A$33,0))</f>
        <v>102.1</v>
      </c>
      <c r="H10978" s="4" t="str">
        <f aca="false">INDEX(Data_Products!$C$2:$C$33,MATCH(C10978,Data_Products!$A$2:$A$33,0))</f>
        <v>Tools &amp; Fixings</v>
      </c>
      <c r="I10978" s="10" t="n">
        <f aca="false">D10978*(E10978-G10978)</f>
        <v>363.44</v>
      </c>
      <c r="J10978" s="11" t="n">
        <f aca="false">IFERROR(I10978/F10978,0)</f>
        <v>0.337099078041813</v>
      </c>
      <c r="K10978" s="4" t="str">
        <f aca="false">IFERROR(INDEX(Data_Orders!$F$2:$F$4727,MATCH(B10978,Data_Orders!$A$2:$A$4727,0)),"")</f>
        <v>Contractor</v>
      </c>
      <c r="L10978" s="4" t="str">
        <f aca="false">IFERROR(INDEX(Data_Orders!$D$2:$D$4727,MATCH(B10978,Data_Orders!$A$2:$A$4727,0)),"")</f>
        <v>Nuneaton</v>
      </c>
    </row>
    <row r="10979" customFormat="false" ht="15" hidden="false" customHeight="false" outlineLevel="0" collapsed="false">
      <c r="A10979" s="4" t="s">
        <v>16795</v>
      </c>
      <c r="B10979" s="4" t="s">
        <v>4757</v>
      </c>
      <c r="C10979" s="4" t="s">
        <v>1035</v>
      </c>
      <c r="D10979" s="4" t="n">
        <v>2</v>
      </c>
      <c r="E10979" s="4" t="n">
        <v>165.07</v>
      </c>
      <c r="F10979" s="4" t="n">
        <v>330.14</v>
      </c>
      <c r="G10979" s="4" t="n">
        <f aca="false">INDEX(Data_Products!$D$2:$D$33,MATCH(C10979,Data_Products!$A$2:$A$33,0))</f>
        <v>134.65</v>
      </c>
      <c r="H10979" s="4" t="str">
        <f aca="false">INDEX(Data_Products!$C$2:$C$33,MATCH(C10979,Data_Products!$A$2:$A$33,0))</f>
        <v>Insulation</v>
      </c>
      <c r="I10979" s="10" t="n">
        <f aca="false">D10979*(E10979-G10979)</f>
        <v>60.84</v>
      </c>
      <c r="J10979" s="11" t="n">
        <f aca="false">IFERROR(I10979/F10979,0)</f>
        <v>0.184285454655601</v>
      </c>
      <c r="K10979" s="4" t="str">
        <f aca="false">IFERROR(INDEX(Data_Orders!$F$2:$F$4727,MATCH(B10979,Data_Orders!$A$2:$A$4727,0)),"")</f>
        <v>Contractor</v>
      </c>
      <c r="L10979" s="4" t="str">
        <f aca="false">IFERROR(INDEX(Data_Orders!$D$2:$D$4727,MATCH(B10979,Data_Orders!$A$2:$A$4727,0)),"")</f>
        <v>Nuneaton</v>
      </c>
    </row>
    <row r="10980" customFormat="false" ht="15" hidden="false" customHeight="false" outlineLevel="0" collapsed="false">
      <c r="A10980" s="4" t="s">
        <v>16796</v>
      </c>
      <c r="B10980" s="4" t="s">
        <v>4757</v>
      </c>
      <c r="C10980" s="4" t="s">
        <v>1024</v>
      </c>
      <c r="D10980" s="4" t="n">
        <v>14</v>
      </c>
      <c r="E10980" s="4" t="n">
        <v>137.14</v>
      </c>
      <c r="F10980" s="4" t="n">
        <v>1919.96</v>
      </c>
      <c r="G10980" s="4" t="n">
        <f aca="false">INDEX(Data_Products!$D$2:$D$33,MATCH(C10980,Data_Products!$A$2:$A$33,0))</f>
        <v>99.99</v>
      </c>
      <c r="H10980" s="4" t="str">
        <f aca="false">INDEX(Data_Products!$C$2:$C$33,MATCH(C10980,Data_Products!$A$2:$A$33,0))</f>
        <v>Cement &amp; Aggregates</v>
      </c>
      <c r="I10980" s="10" t="n">
        <f aca="false">D10980*(E10980-G10980)</f>
        <v>520.1</v>
      </c>
      <c r="J10980" s="11" t="n">
        <f aca="false">IFERROR(I10980/F10980,0)</f>
        <v>0.270891060230421</v>
      </c>
      <c r="K10980" s="4" t="str">
        <f aca="false">IFERROR(INDEX(Data_Orders!$F$2:$F$4727,MATCH(B10980,Data_Orders!$A$2:$A$4727,0)),"")</f>
        <v>Contractor</v>
      </c>
      <c r="L10980" s="4" t="str">
        <f aca="false">IFERROR(INDEX(Data_Orders!$D$2:$D$4727,MATCH(B10980,Data_Orders!$A$2:$A$4727,0)),"")</f>
        <v>Nuneaton</v>
      </c>
    </row>
    <row r="10981" customFormat="false" ht="15" hidden="false" customHeight="false" outlineLevel="0" collapsed="false">
      <c r="A10981" s="4" t="s">
        <v>16797</v>
      </c>
      <c r="B10981" s="4" t="s">
        <v>4758</v>
      </c>
      <c r="C10981" s="4" t="s">
        <v>1032</v>
      </c>
      <c r="D10981" s="4" t="n">
        <v>14</v>
      </c>
      <c r="E10981" s="4" t="n">
        <v>99.65</v>
      </c>
      <c r="F10981" s="4" t="n">
        <v>1395.1</v>
      </c>
      <c r="G10981" s="4" t="n">
        <f aca="false">INDEX(Data_Products!$D$2:$D$33,MATCH(C10981,Data_Products!$A$2:$A$33,0))</f>
        <v>58.26</v>
      </c>
      <c r="H10981" s="4" t="str">
        <f aca="false">INDEX(Data_Products!$C$2:$C$33,MATCH(C10981,Data_Products!$A$2:$A$33,0))</f>
        <v>Insulation</v>
      </c>
      <c r="I10981" s="10" t="n">
        <f aca="false">D10981*(E10981-G10981)</f>
        <v>579.46</v>
      </c>
      <c r="J10981" s="11" t="n">
        <f aca="false">IFERROR(I10981/F10981,0)</f>
        <v>0.415353738083292</v>
      </c>
      <c r="K10981" s="4" t="str">
        <f aca="false">IFERROR(INDEX(Data_Orders!$F$2:$F$4727,MATCH(B10981,Data_Orders!$A$2:$A$4727,0)),"")</f>
        <v>Contractor</v>
      </c>
      <c r="L10981" s="4" t="str">
        <f aca="false">IFERROR(INDEX(Data_Orders!$D$2:$D$4727,MATCH(B10981,Data_Orders!$A$2:$A$4727,0)),"")</f>
        <v>Nuneaton</v>
      </c>
    </row>
    <row r="10982" customFormat="false" ht="15" hidden="false" customHeight="false" outlineLevel="0" collapsed="false">
      <c r="A10982" s="4" t="s">
        <v>16798</v>
      </c>
      <c r="B10982" s="4" t="s">
        <v>4758</v>
      </c>
      <c r="C10982" s="4" t="s">
        <v>1039</v>
      </c>
      <c r="D10982" s="4" t="n">
        <v>16</v>
      </c>
      <c r="E10982" s="4" t="n">
        <v>160.41</v>
      </c>
      <c r="F10982" s="4" t="n">
        <v>2566.56</v>
      </c>
      <c r="G10982" s="4" t="n">
        <f aca="false">INDEX(Data_Products!$D$2:$D$33,MATCH(C10982,Data_Products!$A$2:$A$33,0))</f>
        <v>99.74</v>
      </c>
      <c r="H10982" s="4" t="str">
        <f aca="false">INDEX(Data_Products!$C$2:$C$33,MATCH(C10982,Data_Products!$A$2:$A$33,0))</f>
        <v>Insulation</v>
      </c>
      <c r="I10982" s="10" t="n">
        <f aca="false">D10982*(E10982-G10982)</f>
        <v>970.72</v>
      </c>
      <c r="J10982" s="11" t="n">
        <f aca="false">IFERROR(I10982/F10982,0)</f>
        <v>0.378218315566361</v>
      </c>
      <c r="K10982" s="4" t="str">
        <f aca="false">IFERROR(INDEX(Data_Orders!$F$2:$F$4727,MATCH(B10982,Data_Orders!$A$2:$A$4727,0)),"")</f>
        <v>Contractor</v>
      </c>
      <c r="L10982" s="4" t="str">
        <f aca="false">IFERROR(INDEX(Data_Orders!$D$2:$D$4727,MATCH(B10982,Data_Orders!$A$2:$A$4727,0)),"")</f>
        <v>Nuneaton</v>
      </c>
    </row>
    <row r="10983" customFormat="false" ht="15" hidden="false" customHeight="false" outlineLevel="0" collapsed="false">
      <c r="A10983" s="4" t="s">
        <v>16799</v>
      </c>
      <c r="B10983" s="4" t="s">
        <v>4758</v>
      </c>
      <c r="C10983" s="4" t="s">
        <v>1048</v>
      </c>
      <c r="D10983" s="4" t="n">
        <v>14</v>
      </c>
      <c r="E10983" s="4" t="n">
        <v>112.72</v>
      </c>
      <c r="F10983" s="4" t="n">
        <v>1578.08</v>
      </c>
      <c r="G10983" s="4" t="n">
        <f aca="false">INDEX(Data_Products!$D$2:$D$33,MATCH(C10983,Data_Products!$A$2:$A$33,0))</f>
        <v>83.21</v>
      </c>
      <c r="H10983" s="4" t="str">
        <f aca="false">INDEX(Data_Products!$C$2:$C$33,MATCH(C10983,Data_Products!$A$2:$A$33,0))</f>
        <v>Tools &amp; Fixings</v>
      </c>
      <c r="I10983" s="10" t="n">
        <f aca="false">D10983*(E10983-G10983)</f>
        <v>413.14</v>
      </c>
      <c r="J10983" s="11" t="n">
        <f aca="false">IFERROR(I10983/F10983,0)</f>
        <v>0.261799148332151</v>
      </c>
      <c r="K10983" s="4" t="str">
        <f aca="false">IFERROR(INDEX(Data_Orders!$F$2:$F$4727,MATCH(B10983,Data_Orders!$A$2:$A$4727,0)),"")</f>
        <v>Contractor</v>
      </c>
      <c r="L10983" s="4" t="str">
        <f aca="false">IFERROR(INDEX(Data_Orders!$D$2:$D$4727,MATCH(B10983,Data_Orders!$A$2:$A$4727,0)),"")</f>
        <v>Nuneaton</v>
      </c>
    </row>
    <row r="10984" customFormat="false" ht="15" hidden="false" customHeight="false" outlineLevel="0" collapsed="false">
      <c r="A10984" s="4" t="s">
        <v>16800</v>
      </c>
      <c r="B10984" s="4" t="s">
        <v>4758</v>
      </c>
      <c r="C10984" s="4" t="s">
        <v>1061</v>
      </c>
      <c r="D10984" s="4" t="n">
        <v>16</v>
      </c>
      <c r="E10984" s="4" t="n">
        <v>145.57</v>
      </c>
      <c r="F10984" s="4" t="n">
        <v>2329.12</v>
      </c>
      <c r="G10984" s="4" t="n">
        <f aca="false">INDEX(Data_Products!$D$2:$D$33,MATCH(C10984,Data_Products!$A$2:$A$33,0))</f>
        <v>119.29</v>
      </c>
      <c r="H10984" s="4" t="str">
        <f aca="false">INDEX(Data_Products!$C$2:$C$33,MATCH(C10984,Data_Products!$A$2:$A$33,0))</f>
        <v>Plumbing &amp; Drainage</v>
      </c>
      <c r="I10984" s="10" t="n">
        <f aca="false">D10984*(E10984-G10984)</f>
        <v>420.48</v>
      </c>
      <c r="J10984" s="11" t="n">
        <f aca="false">IFERROR(I10984/F10984,0)</f>
        <v>0.180531702960775</v>
      </c>
      <c r="K10984" s="4" t="str">
        <f aca="false">IFERROR(INDEX(Data_Orders!$F$2:$F$4727,MATCH(B10984,Data_Orders!$A$2:$A$4727,0)),"")</f>
        <v>Contractor</v>
      </c>
      <c r="L10984" s="4" t="str">
        <f aca="false">IFERROR(INDEX(Data_Orders!$D$2:$D$4727,MATCH(B10984,Data_Orders!$A$2:$A$4727,0)),"")</f>
        <v>Nuneaton</v>
      </c>
    </row>
    <row r="10985" customFormat="false" ht="15" hidden="false" customHeight="false" outlineLevel="0" collapsed="false">
      <c r="A10985" s="4" t="s">
        <v>16801</v>
      </c>
      <c r="B10985" s="4" t="s">
        <v>4758</v>
      </c>
      <c r="C10985" s="4" t="s">
        <v>1030</v>
      </c>
      <c r="D10985" s="4" t="n">
        <v>17</v>
      </c>
      <c r="E10985" s="4" t="n">
        <v>25.23</v>
      </c>
      <c r="F10985" s="4" t="n">
        <v>428.91</v>
      </c>
      <c r="G10985" s="4" t="n">
        <f aca="false">INDEX(Data_Products!$D$2:$D$33,MATCH(C10985,Data_Products!$A$2:$A$33,0))</f>
        <v>17.67</v>
      </c>
      <c r="H10985" s="4" t="str">
        <f aca="false">INDEX(Data_Products!$C$2:$C$33,MATCH(C10985,Data_Products!$A$2:$A$33,0))</f>
        <v>Cement &amp; Aggregates</v>
      </c>
      <c r="I10985" s="10" t="n">
        <f aca="false">D10985*(E10985-G10985)</f>
        <v>128.52</v>
      </c>
      <c r="J10985" s="11" t="n">
        <f aca="false">IFERROR(I10985/F10985,0)</f>
        <v>0.299643281807372</v>
      </c>
      <c r="K10985" s="4" t="str">
        <f aca="false">IFERROR(INDEX(Data_Orders!$F$2:$F$4727,MATCH(B10985,Data_Orders!$A$2:$A$4727,0)),"")</f>
        <v>Contractor</v>
      </c>
      <c r="L10985" s="4" t="str">
        <f aca="false">IFERROR(INDEX(Data_Orders!$D$2:$D$4727,MATCH(B10985,Data_Orders!$A$2:$A$4727,0)),"")</f>
        <v>Nuneaton</v>
      </c>
    </row>
    <row r="10986" customFormat="false" ht="15" hidden="false" customHeight="false" outlineLevel="0" collapsed="false">
      <c r="A10986" s="4" t="s">
        <v>16802</v>
      </c>
      <c r="B10986" s="4" t="s">
        <v>4759</v>
      </c>
      <c r="C10986" s="4" t="s">
        <v>1077</v>
      </c>
      <c r="D10986" s="4" t="n">
        <v>18</v>
      </c>
      <c r="E10986" s="4" t="n">
        <v>46.61</v>
      </c>
      <c r="F10986" s="4" t="n">
        <v>838.98</v>
      </c>
      <c r="G10986" s="4" t="n">
        <f aca="false">INDEX(Data_Products!$D$2:$D$33,MATCH(C10986,Data_Products!$A$2:$A$33,0))</f>
        <v>36.87</v>
      </c>
      <c r="H10986" s="4" t="str">
        <f aca="false">INDEX(Data_Products!$C$2:$C$33,MATCH(C10986,Data_Products!$A$2:$A$33,0))</f>
        <v>Landscaping</v>
      </c>
      <c r="I10986" s="10" t="n">
        <f aca="false">D10986*(E10986-G10986)</f>
        <v>175.32</v>
      </c>
      <c r="J10986" s="11" t="n">
        <f aca="false">IFERROR(I10986/F10986,0)</f>
        <v>0.208968032611028</v>
      </c>
      <c r="K10986" s="4" t="str">
        <f aca="false">IFERROR(INDEX(Data_Orders!$F$2:$F$4727,MATCH(B10986,Data_Orders!$A$2:$A$4727,0)),"")</f>
        <v>Contractor</v>
      </c>
      <c r="L10986" s="4" t="str">
        <f aca="false">IFERROR(INDEX(Data_Orders!$D$2:$D$4727,MATCH(B10986,Data_Orders!$A$2:$A$4727,0)),"")</f>
        <v>Nuneaton</v>
      </c>
    </row>
    <row r="10987" customFormat="false" ht="15" hidden="false" customHeight="false" outlineLevel="0" collapsed="false">
      <c r="A10987" s="4" t="s">
        <v>16803</v>
      </c>
      <c r="B10987" s="4" t="s">
        <v>4759</v>
      </c>
      <c r="C10987" s="4" t="s">
        <v>1037</v>
      </c>
      <c r="D10987" s="4" t="n">
        <v>8</v>
      </c>
      <c r="E10987" s="4" t="n">
        <v>90.97</v>
      </c>
      <c r="F10987" s="4" t="n">
        <v>727.76</v>
      </c>
      <c r="G10987" s="4" t="n">
        <f aca="false">INDEX(Data_Products!$D$2:$D$33,MATCH(C10987,Data_Products!$A$2:$A$33,0))</f>
        <v>73.81</v>
      </c>
      <c r="H10987" s="4" t="str">
        <f aca="false">INDEX(Data_Products!$C$2:$C$33,MATCH(C10987,Data_Products!$A$2:$A$33,0))</f>
        <v>Insulation</v>
      </c>
      <c r="I10987" s="10" t="n">
        <f aca="false">D10987*(E10987-G10987)</f>
        <v>137.28</v>
      </c>
      <c r="J10987" s="11" t="n">
        <f aca="false">IFERROR(I10987/F10987,0)</f>
        <v>0.18863361547763</v>
      </c>
      <c r="K10987" s="4" t="str">
        <f aca="false">IFERROR(INDEX(Data_Orders!$F$2:$F$4727,MATCH(B10987,Data_Orders!$A$2:$A$4727,0)),"")</f>
        <v>Contractor</v>
      </c>
      <c r="L10987" s="4" t="str">
        <f aca="false">IFERROR(INDEX(Data_Orders!$D$2:$D$4727,MATCH(B10987,Data_Orders!$A$2:$A$4727,0)),"")</f>
        <v>Nuneaton</v>
      </c>
    </row>
    <row r="10988" customFormat="false" ht="15" hidden="false" customHeight="false" outlineLevel="0" collapsed="false">
      <c r="A10988" s="4" t="s">
        <v>16804</v>
      </c>
      <c r="B10988" s="4" t="s">
        <v>4759</v>
      </c>
      <c r="C10988" s="4" t="s">
        <v>1028</v>
      </c>
      <c r="D10988" s="4" t="n">
        <v>16</v>
      </c>
      <c r="E10988" s="4" t="n">
        <v>118.79</v>
      </c>
      <c r="F10988" s="4" t="n">
        <v>1900.64</v>
      </c>
      <c r="G10988" s="4" t="n">
        <f aca="false">INDEX(Data_Products!$D$2:$D$33,MATCH(C10988,Data_Products!$A$2:$A$33,0))</f>
        <v>81.07</v>
      </c>
      <c r="H10988" s="4" t="str">
        <f aca="false">INDEX(Data_Products!$C$2:$C$33,MATCH(C10988,Data_Products!$A$2:$A$33,0))</f>
        <v>Cement &amp; Aggregates</v>
      </c>
      <c r="I10988" s="10" t="n">
        <f aca="false">D10988*(E10988-G10988)</f>
        <v>603.52</v>
      </c>
      <c r="J10988" s="11" t="n">
        <f aca="false">IFERROR(I10988/F10988,0)</f>
        <v>0.317535146056065</v>
      </c>
      <c r="K10988" s="4" t="str">
        <f aca="false">IFERROR(INDEX(Data_Orders!$F$2:$F$4727,MATCH(B10988,Data_Orders!$A$2:$A$4727,0)),"")</f>
        <v>Contractor</v>
      </c>
      <c r="L10988" s="4" t="str">
        <f aca="false">IFERROR(INDEX(Data_Orders!$D$2:$D$4727,MATCH(B10988,Data_Orders!$A$2:$A$4727,0)),"")</f>
        <v>Nuneaton</v>
      </c>
    </row>
    <row r="10989" customFormat="false" ht="15" hidden="false" customHeight="false" outlineLevel="0" collapsed="false">
      <c r="A10989" s="4" t="s">
        <v>16805</v>
      </c>
      <c r="B10989" s="4" t="s">
        <v>4759</v>
      </c>
      <c r="C10989" s="4" t="s">
        <v>1032</v>
      </c>
      <c r="D10989" s="4" t="n">
        <v>9</v>
      </c>
      <c r="E10989" s="4" t="n">
        <v>99.65</v>
      </c>
      <c r="F10989" s="4" t="n">
        <v>896.85</v>
      </c>
      <c r="G10989" s="4" t="n">
        <f aca="false">INDEX(Data_Products!$D$2:$D$33,MATCH(C10989,Data_Products!$A$2:$A$33,0))</f>
        <v>58.26</v>
      </c>
      <c r="H10989" s="4" t="str">
        <f aca="false">INDEX(Data_Products!$C$2:$C$33,MATCH(C10989,Data_Products!$A$2:$A$33,0))</f>
        <v>Insulation</v>
      </c>
      <c r="I10989" s="10" t="n">
        <f aca="false">D10989*(E10989-G10989)</f>
        <v>372.51</v>
      </c>
      <c r="J10989" s="11" t="n">
        <f aca="false">IFERROR(I10989/F10989,0)</f>
        <v>0.415353738083292</v>
      </c>
      <c r="K10989" s="4" t="str">
        <f aca="false">IFERROR(INDEX(Data_Orders!$F$2:$F$4727,MATCH(B10989,Data_Orders!$A$2:$A$4727,0)),"")</f>
        <v>Contractor</v>
      </c>
      <c r="L10989" s="4" t="str">
        <f aca="false">IFERROR(INDEX(Data_Orders!$D$2:$D$4727,MATCH(B10989,Data_Orders!$A$2:$A$4727,0)),"")</f>
        <v>Nuneaton</v>
      </c>
    </row>
    <row r="10990" customFormat="false" ht="15" hidden="false" customHeight="false" outlineLevel="0" collapsed="false">
      <c r="A10990" s="4" t="s">
        <v>16806</v>
      </c>
      <c r="B10990" s="4" t="s">
        <v>4759</v>
      </c>
      <c r="C10990" s="4" t="s">
        <v>1066</v>
      </c>
      <c r="D10990" s="4" t="n">
        <v>9</v>
      </c>
      <c r="E10990" s="4" t="n">
        <v>209.69</v>
      </c>
      <c r="F10990" s="4" t="n">
        <v>1887.21</v>
      </c>
      <c r="G10990" s="4" t="n">
        <f aca="false">INDEX(Data_Products!$D$2:$D$33,MATCH(C10990,Data_Products!$A$2:$A$33,0))</f>
        <v>144.38</v>
      </c>
      <c r="H10990" s="4" t="str">
        <f aca="false">INDEX(Data_Products!$C$2:$C$33,MATCH(C10990,Data_Products!$A$2:$A$33,0))</f>
        <v>Plumbing &amp; Drainage</v>
      </c>
      <c r="I10990" s="10" t="n">
        <f aca="false">D10990*(E10990-G10990)</f>
        <v>587.79</v>
      </c>
      <c r="J10990" s="11" t="n">
        <f aca="false">IFERROR(I10990/F10990,0)</f>
        <v>0.311459773952024</v>
      </c>
      <c r="K10990" s="4" t="str">
        <f aca="false">IFERROR(INDEX(Data_Orders!$F$2:$F$4727,MATCH(B10990,Data_Orders!$A$2:$A$4727,0)),"")</f>
        <v>Contractor</v>
      </c>
      <c r="L10990" s="4" t="str">
        <f aca="false">IFERROR(INDEX(Data_Orders!$D$2:$D$4727,MATCH(B10990,Data_Orders!$A$2:$A$4727,0)),"")</f>
        <v>Nuneaton</v>
      </c>
    </row>
    <row r="10991" customFormat="false" ht="15" hidden="false" customHeight="false" outlineLevel="0" collapsed="false">
      <c r="A10991" s="4" t="s">
        <v>16807</v>
      </c>
      <c r="B10991" s="4" t="s">
        <v>4760</v>
      </c>
      <c r="C10991" s="4" t="s">
        <v>1055</v>
      </c>
      <c r="D10991" s="4" t="n">
        <v>16</v>
      </c>
      <c r="E10991" s="4" t="n">
        <v>205.03</v>
      </c>
      <c r="F10991" s="4" t="n">
        <v>3280.48</v>
      </c>
      <c r="G10991" s="4" t="n">
        <f aca="false">INDEX(Data_Products!$D$2:$D$33,MATCH(C10991,Data_Products!$A$2:$A$33,0))</f>
        <v>138.6</v>
      </c>
      <c r="H10991" s="4" t="str">
        <f aca="false">INDEX(Data_Products!$C$2:$C$33,MATCH(C10991,Data_Products!$A$2:$A$33,0))</f>
        <v>Roofing</v>
      </c>
      <c r="I10991" s="10" t="n">
        <f aca="false">D10991*(E10991-G10991)</f>
        <v>1062.88</v>
      </c>
      <c r="J10991" s="11" t="n">
        <f aca="false">IFERROR(I10991/F10991,0)</f>
        <v>0.324001365653807</v>
      </c>
      <c r="K10991" s="4" t="str">
        <f aca="false">IFERROR(INDEX(Data_Orders!$F$2:$F$4727,MATCH(B10991,Data_Orders!$A$2:$A$4727,0)),"")</f>
        <v>Contractor</v>
      </c>
      <c r="L10991" s="4" t="str">
        <f aca="false">IFERROR(INDEX(Data_Orders!$D$2:$D$4727,MATCH(B10991,Data_Orders!$A$2:$A$4727,0)),"")</f>
        <v>Binley (Coventry)</v>
      </c>
    </row>
    <row r="10992" customFormat="false" ht="15" hidden="false" customHeight="false" outlineLevel="0" collapsed="false">
      <c r="A10992" s="4" t="s">
        <v>16808</v>
      </c>
      <c r="B10992" s="4" t="s">
        <v>4760</v>
      </c>
      <c r="C10992" s="4" t="s">
        <v>1024</v>
      </c>
      <c r="D10992" s="4" t="n">
        <v>11</v>
      </c>
      <c r="E10992" s="4" t="n">
        <v>137.14</v>
      </c>
      <c r="F10992" s="4" t="n">
        <v>1508.54</v>
      </c>
      <c r="G10992" s="4" t="n">
        <f aca="false">INDEX(Data_Products!$D$2:$D$33,MATCH(C10992,Data_Products!$A$2:$A$33,0))</f>
        <v>99.99</v>
      </c>
      <c r="H10992" s="4" t="str">
        <f aca="false">INDEX(Data_Products!$C$2:$C$33,MATCH(C10992,Data_Products!$A$2:$A$33,0))</f>
        <v>Cement &amp; Aggregates</v>
      </c>
      <c r="I10992" s="10" t="n">
        <f aca="false">D10992*(E10992-G10992)</f>
        <v>408.65</v>
      </c>
      <c r="J10992" s="11" t="n">
        <f aca="false">IFERROR(I10992/F10992,0)</f>
        <v>0.270891060230421</v>
      </c>
      <c r="K10992" s="4" t="str">
        <f aca="false">IFERROR(INDEX(Data_Orders!$F$2:$F$4727,MATCH(B10992,Data_Orders!$A$2:$A$4727,0)),"")</f>
        <v>Contractor</v>
      </c>
      <c r="L10992" s="4" t="str">
        <f aca="false">IFERROR(INDEX(Data_Orders!$D$2:$D$4727,MATCH(B10992,Data_Orders!$A$2:$A$4727,0)),"")</f>
        <v>Binley (Coventry)</v>
      </c>
    </row>
    <row r="10993" customFormat="false" ht="15" hidden="false" customHeight="false" outlineLevel="0" collapsed="false">
      <c r="A10993" s="4" t="s">
        <v>16809</v>
      </c>
      <c r="B10993" s="4" t="s">
        <v>4760</v>
      </c>
      <c r="C10993" s="4" t="s">
        <v>1015</v>
      </c>
      <c r="D10993" s="4" t="n">
        <v>12</v>
      </c>
      <c r="E10993" s="4" t="n">
        <v>122.01</v>
      </c>
      <c r="F10993" s="4" t="n">
        <v>1464.12</v>
      </c>
      <c r="G10993" s="4" t="n">
        <f aca="false">INDEX(Data_Products!$D$2:$D$33,MATCH(C10993,Data_Products!$A$2:$A$33,0))</f>
        <v>85.53</v>
      </c>
      <c r="H10993" s="4" t="str">
        <f aca="false">INDEX(Data_Products!$C$2:$C$33,MATCH(C10993,Data_Products!$A$2:$A$33,0))</f>
        <v>Timber</v>
      </c>
      <c r="I10993" s="10" t="n">
        <f aca="false">D10993*(E10993-G10993)</f>
        <v>437.76</v>
      </c>
      <c r="J10993" s="11" t="n">
        <f aca="false">IFERROR(I10993/F10993,0)</f>
        <v>0.298991885910991</v>
      </c>
      <c r="K10993" s="4" t="str">
        <f aca="false">IFERROR(INDEX(Data_Orders!$F$2:$F$4727,MATCH(B10993,Data_Orders!$A$2:$A$4727,0)),"")</f>
        <v>Contractor</v>
      </c>
      <c r="L10993" s="4" t="str">
        <f aca="false">IFERROR(INDEX(Data_Orders!$D$2:$D$4727,MATCH(B10993,Data_Orders!$A$2:$A$4727,0)),"")</f>
        <v>Binley (Coventry)</v>
      </c>
    </row>
    <row r="10994" customFormat="false" ht="15" hidden="false" customHeight="false" outlineLevel="0" collapsed="false">
      <c r="A10994" s="4" t="s">
        <v>16810</v>
      </c>
      <c r="B10994" s="4" t="s">
        <v>4761</v>
      </c>
      <c r="C10994" s="4" t="s">
        <v>1052</v>
      </c>
      <c r="D10994" s="4" t="n">
        <v>17</v>
      </c>
      <c r="E10994" s="4" t="n">
        <v>205.71</v>
      </c>
      <c r="F10994" s="4" t="n">
        <v>3497.07</v>
      </c>
      <c r="G10994" s="4" t="n">
        <f aca="false">INDEX(Data_Products!$D$2:$D$33,MATCH(C10994,Data_Products!$A$2:$A$33,0))</f>
        <v>152.29</v>
      </c>
      <c r="H10994" s="4" t="str">
        <f aca="false">INDEX(Data_Products!$C$2:$C$33,MATCH(C10994,Data_Products!$A$2:$A$33,0))</f>
        <v>Roofing</v>
      </c>
      <c r="I10994" s="10" t="n">
        <f aca="false">D10994*(E10994-G10994)</f>
        <v>908.14</v>
      </c>
      <c r="J10994" s="11" t="n">
        <f aca="false">IFERROR(I10994/F10994,0)</f>
        <v>0.259685965679841</v>
      </c>
      <c r="K10994" s="4" t="str">
        <f aca="false">IFERROR(INDEX(Data_Orders!$F$2:$F$4727,MATCH(B10994,Data_Orders!$A$2:$A$4727,0)),"")</f>
        <v>Contractor</v>
      </c>
      <c r="L10994" s="4" t="str">
        <f aca="false">IFERROR(INDEX(Data_Orders!$D$2:$D$4727,MATCH(B10994,Data_Orders!$A$2:$A$4727,0)),"")</f>
        <v>Binley (Coventry)</v>
      </c>
    </row>
    <row r="10995" customFormat="false" ht="15" hidden="false" customHeight="false" outlineLevel="0" collapsed="false">
      <c r="A10995" s="4" t="s">
        <v>16811</v>
      </c>
      <c r="B10995" s="4" t="s">
        <v>4761</v>
      </c>
      <c r="C10995" s="4" t="s">
        <v>1055</v>
      </c>
      <c r="D10995" s="4" t="n">
        <v>20</v>
      </c>
      <c r="E10995" s="4" t="n">
        <v>205.03</v>
      </c>
      <c r="F10995" s="4" t="n">
        <v>4100.6</v>
      </c>
      <c r="G10995" s="4" t="n">
        <f aca="false">INDEX(Data_Products!$D$2:$D$33,MATCH(C10995,Data_Products!$A$2:$A$33,0))</f>
        <v>138.6</v>
      </c>
      <c r="H10995" s="4" t="str">
        <f aca="false">INDEX(Data_Products!$C$2:$C$33,MATCH(C10995,Data_Products!$A$2:$A$33,0))</f>
        <v>Roofing</v>
      </c>
      <c r="I10995" s="10" t="n">
        <f aca="false">D10995*(E10995-G10995)</f>
        <v>1328.6</v>
      </c>
      <c r="J10995" s="11" t="n">
        <f aca="false">IFERROR(I10995/F10995,0)</f>
        <v>0.324001365653807</v>
      </c>
      <c r="K10995" s="4" t="str">
        <f aca="false">IFERROR(INDEX(Data_Orders!$F$2:$F$4727,MATCH(B10995,Data_Orders!$A$2:$A$4727,0)),"")</f>
        <v>Contractor</v>
      </c>
      <c r="L10995" s="4" t="str">
        <f aca="false">IFERROR(INDEX(Data_Orders!$D$2:$D$4727,MATCH(B10995,Data_Orders!$A$2:$A$4727,0)),"")</f>
        <v>Binley (Coventry)</v>
      </c>
    </row>
    <row r="10996" customFormat="false" ht="15" hidden="false" customHeight="false" outlineLevel="0" collapsed="false">
      <c r="A10996" s="4" t="s">
        <v>16812</v>
      </c>
      <c r="B10996" s="4" t="s">
        <v>4761</v>
      </c>
      <c r="C10996" s="4" t="s">
        <v>1021</v>
      </c>
      <c r="D10996" s="4" t="n">
        <v>16</v>
      </c>
      <c r="E10996" s="4" t="n">
        <v>73.76</v>
      </c>
      <c r="F10996" s="4" t="n">
        <v>1180.16</v>
      </c>
      <c r="G10996" s="4" t="n">
        <f aca="false">INDEX(Data_Products!$D$2:$D$33,MATCH(C10996,Data_Products!$A$2:$A$33,0))</f>
        <v>51.51</v>
      </c>
      <c r="H10996" s="4" t="str">
        <f aca="false">INDEX(Data_Products!$C$2:$C$33,MATCH(C10996,Data_Products!$A$2:$A$33,0))</f>
        <v>Cement &amp; Aggregates</v>
      </c>
      <c r="I10996" s="10" t="n">
        <f aca="false">D10996*(E10996-G10996)</f>
        <v>356</v>
      </c>
      <c r="J10996" s="11" t="n">
        <f aca="false">IFERROR(I10996/F10996,0)</f>
        <v>0.301654013015184</v>
      </c>
      <c r="K10996" s="4" t="str">
        <f aca="false">IFERROR(INDEX(Data_Orders!$F$2:$F$4727,MATCH(B10996,Data_Orders!$A$2:$A$4727,0)),"")</f>
        <v>Contractor</v>
      </c>
      <c r="L10996" s="4" t="str">
        <f aca="false">IFERROR(INDEX(Data_Orders!$D$2:$D$4727,MATCH(B10996,Data_Orders!$A$2:$A$4727,0)),"")</f>
        <v>Binley (Coventry)</v>
      </c>
    </row>
    <row r="10997" customFormat="false" ht="15" hidden="false" customHeight="false" outlineLevel="0" collapsed="false">
      <c r="A10997" s="4" t="s">
        <v>16813</v>
      </c>
      <c r="B10997" s="4" t="s">
        <v>4762</v>
      </c>
      <c r="C10997" s="4" t="s">
        <v>1046</v>
      </c>
      <c r="D10997" s="4" t="n">
        <v>6</v>
      </c>
      <c r="E10997" s="4" t="n">
        <v>154.02</v>
      </c>
      <c r="F10997" s="4" t="n">
        <v>924.12</v>
      </c>
      <c r="G10997" s="4" t="n">
        <f aca="false">INDEX(Data_Products!$D$2:$D$33,MATCH(C10997,Data_Products!$A$2:$A$33,0))</f>
        <v>102.1</v>
      </c>
      <c r="H10997" s="4" t="str">
        <f aca="false">INDEX(Data_Products!$C$2:$C$33,MATCH(C10997,Data_Products!$A$2:$A$33,0))</f>
        <v>Tools &amp; Fixings</v>
      </c>
      <c r="I10997" s="10" t="n">
        <f aca="false">D10997*(E10997-G10997)</f>
        <v>311.52</v>
      </c>
      <c r="J10997" s="11" t="n">
        <f aca="false">IFERROR(I10997/F10997,0)</f>
        <v>0.337099078041813</v>
      </c>
      <c r="K10997" s="4" t="str">
        <f aca="false">IFERROR(INDEX(Data_Orders!$F$2:$F$4727,MATCH(B10997,Data_Orders!$A$2:$A$4727,0)),"")</f>
        <v>Trade Account</v>
      </c>
      <c r="L10997" s="4" t="str">
        <f aca="false">IFERROR(INDEX(Data_Orders!$D$2:$D$4727,MATCH(B10997,Data_Orders!$A$2:$A$4727,0)),"")</f>
        <v>Northampton</v>
      </c>
    </row>
    <row r="10998" customFormat="false" ht="15" hidden="false" customHeight="false" outlineLevel="0" collapsed="false">
      <c r="A10998" s="4" t="s">
        <v>16814</v>
      </c>
      <c r="B10998" s="4" t="s">
        <v>4762</v>
      </c>
      <c r="C10998" s="4" t="s">
        <v>1037</v>
      </c>
      <c r="D10998" s="4" t="n">
        <v>14</v>
      </c>
      <c r="E10998" s="4" t="n">
        <v>90.97</v>
      </c>
      <c r="F10998" s="4" t="n">
        <v>1273.58</v>
      </c>
      <c r="G10998" s="4" t="n">
        <f aca="false">INDEX(Data_Products!$D$2:$D$33,MATCH(C10998,Data_Products!$A$2:$A$33,0))</f>
        <v>73.81</v>
      </c>
      <c r="H10998" s="4" t="str">
        <f aca="false">INDEX(Data_Products!$C$2:$C$33,MATCH(C10998,Data_Products!$A$2:$A$33,0))</f>
        <v>Insulation</v>
      </c>
      <c r="I10998" s="10" t="n">
        <f aca="false">D10998*(E10998-G10998)</f>
        <v>240.24</v>
      </c>
      <c r="J10998" s="11" t="n">
        <f aca="false">IFERROR(I10998/F10998,0)</f>
        <v>0.18863361547763</v>
      </c>
      <c r="K10998" s="4" t="str">
        <f aca="false">IFERROR(INDEX(Data_Orders!$F$2:$F$4727,MATCH(B10998,Data_Orders!$A$2:$A$4727,0)),"")</f>
        <v>Trade Account</v>
      </c>
      <c r="L10998" s="4" t="str">
        <f aca="false">IFERROR(INDEX(Data_Orders!$D$2:$D$4727,MATCH(B10998,Data_Orders!$A$2:$A$4727,0)),"")</f>
        <v>Northampton</v>
      </c>
    </row>
    <row r="10999" customFormat="false" ht="15" hidden="false" customHeight="false" outlineLevel="0" collapsed="false">
      <c r="A10999" s="4" t="s">
        <v>16815</v>
      </c>
      <c r="B10999" s="4" t="s">
        <v>4762</v>
      </c>
      <c r="C10999" s="4" t="s">
        <v>1057</v>
      </c>
      <c r="D10999" s="4" t="n">
        <v>15</v>
      </c>
      <c r="E10999" s="4" t="n">
        <v>176.81</v>
      </c>
      <c r="F10999" s="4" t="n">
        <v>2652.15</v>
      </c>
      <c r="G10999" s="4" t="n">
        <f aca="false">INDEX(Data_Products!$D$2:$D$33,MATCH(C10999,Data_Products!$A$2:$A$33,0))</f>
        <v>129.57</v>
      </c>
      <c r="H10999" s="4" t="str">
        <f aca="false">INDEX(Data_Products!$C$2:$C$33,MATCH(C10999,Data_Products!$A$2:$A$33,0))</f>
        <v>Roofing</v>
      </c>
      <c r="I10999" s="10" t="n">
        <f aca="false">D10999*(E10999-G10999)</f>
        <v>708.6</v>
      </c>
      <c r="J10999" s="11" t="n">
        <f aca="false">IFERROR(I10999/F10999,0)</f>
        <v>0.267179458175443</v>
      </c>
      <c r="K10999" s="4" t="str">
        <f aca="false">IFERROR(INDEX(Data_Orders!$F$2:$F$4727,MATCH(B10999,Data_Orders!$A$2:$A$4727,0)),"")</f>
        <v>Trade Account</v>
      </c>
      <c r="L10999" s="4" t="str">
        <f aca="false">IFERROR(INDEX(Data_Orders!$D$2:$D$4727,MATCH(B10999,Data_Orders!$A$2:$A$4727,0)),"")</f>
        <v>Northampton</v>
      </c>
    </row>
    <row r="11000" customFormat="false" ht="15" hidden="false" customHeight="false" outlineLevel="0" collapsed="false">
      <c r="A11000" s="4" t="s">
        <v>16816</v>
      </c>
      <c r="B11000" s="4" t="s">
        <v>4763</v>
      </c>
      <c r="C11000" s="4" t="s">
        <v>1068</v>
      </c>
      <c r="D11000" s="4" t="n">
        <v>4</v>
      </c>
      <c r="E11000" s="4" t="n">
        <v>86.28</v>
      </c>
      <c r="F11000" s="4" t="n">
        <v>345.12</v>
      </c>
      <c r="G11000" s="4" t="n">
        <f aca="false">INDEX(Data_Products!$D$2:$D$33,MATCH(C11000,Data_Products!$A$2:$A$33,0))</f>
        <v>68.55</v>
      </c>
      <c r="H11000" s="4" t="str">
        <f aca="false">INDEX(Data_Products!$C$2:$C$33,MATCH(C11000,Data_Products!$A$2:$A$33,0))</f>
        <v>Plumbing &amp; Drainage</v>
      </c>
      <c r="I11000" s="10" t="n">
        <f aca="false">D11000*(E11000-G11000)</f>
        <v>70.92</v>
      </c>
      <c r="J11000" s="11" t="n">
        <f aca="false">IFERROR(I11000/F11000,0)</f>
        <v>0.205493741307371</v>
      </c>
      <c r="K11000" s="4" t="str">
        <f aca="false">IFERROR(INDEX(Data_Orders!$F$2:$F$4727,MATCH(B11000,Data_Orders!$A$2:$A$4727,0)),"")</f>
        <v>Trade Account</v>
      </c>
      <c r="L11000" s="4" t="str">
        <f aca="false">IFERROR(INDEX(Data_Orders!$D$2:$D$4727,MATCH(B11000,Data_Orders!$A$2:$A$4727,0)),"")</f>
        <v>Northampton</v>
      </c>
    </row>
    <row r="11001" customFormat="false" ht="15" hidden="false" customHeight="false" outlineLevel="0" collapsed="false">
      <c r="A11001" s="4" t="s">
        <v>16817</v>
      </c>
      <c r="B11001" s="4" t="s">
        <v>4764</v>
      </c>
      <c r="C11001" s="4" t="s">
        <v>1052</v>
      </c>
      <c r="D11001" s="4" t="n">
        <v>8</v>
      </c>
      <c r="E11001" s="4" t="n">
        <v>205.71</v>
      </c>
      <c r="F11001" s="4" t="n">
        <v>1645.68</v>
      </c>
      <c r="G11001" s="4" t="n">
        <f aca="false">INDEX(Data_Products!$D$2:$D$33,MATCH(C11001,Data_Products!$A$2:$A$33,0))</f>
        <v>152.29</v>
      </c>
      <c r="H11001" s="4" t="str">
        <f aca="false">INDEX(Data_Products!$C$2:$C$33,MATCH(C11001,Data_Products!$A$2:$A$33,0))</f>
        <v>Roofing</v>
      </c>
      <c r="I11001" s="10" t="n">
        <f aca="false">D11001*(E11001-G11001)</f>
        <v>427.36</v>
      </c>
      <c r="J11001" s="11" t="n">
        <f aca="false">IFERROR(I11001/F11001,0)</f>
        <v>0.259685965679841</v>
      </c>
      <c r="K11001" s="4" t="str">
        <f aca="false">IFERROR(INDEX(Data_Orders!$F$2:$F$4727,MATCH(B11001,Data_Orders!$A$2:$A$4727,0)),"")</f>
        <v>Trade Account</v>
      </c>
      <c r="L11001" s="4" t="str">
        <f aca="false">IFERROR(INDEX(Data_Orders!$D$2:$D$4727,MATCH(B11001,Data_Orders!$A$2:$A$4727,0)),"")</f>
        <v>Northampton</v>
      </c>
    </row>
    <row r="11002" customFormat="false" ht="15" hidden="false" customHeight="false" outlineLevel="0" collapsed="false">
      <c r="A11002" s="4" t="s">
        <v>16818</v>
      </c>
      <c r="B11002" s="4" t="s">
        <v>4764</v>
      </c>
      <c r="C11002" s="4" t="s">
        <v>1044</v>
      </c>
      <c r="D11002" s="4" t="n">
        <v>9</v>
      </c>
      <c r="E11002" s="4" t="n">
        <v>190.44</v>
      </c>
      <c r="F11002" s="4" t="n">
        <v>1713.96</v>
      </c>
      <c r="G11002" s="4" t="n">
        <f aca="false">INDEX(Data_Products!$D$2:$D$33,MATCH(C11002,Data_Products!$A$2:$A$33,0))</f>
        <v>115.48</v>
      </c>
      <c r="H11002" s="4" t="str">
        <f aca="false">INDEX(Data_Products!$C$2:$C$33,MATCH(C11002,Data_Products!$A$2:$A$33,0))</f>
        <v>Tools &amp; Fixings</v>
      </c>
      <c r="I11002" s="10" t="n">
        <f aca="false">D11002*(E11002-G11002)</f>
        <v>674.64</v>
      </c>
      <c r="J11002" s="11" t="n">
        <f aca="false">IFERROR(I11002/F11002,0)</f>
        <v>0.393614786809494</v>
      </c>
      <c r="K11002" s="4" t="str">
        <f aca="false">IFERROR(INDEX(Data_Orders!$F$2:$F$4727,MATCH(B11002,Data_Orders!$A$2:$A$4727,0)),"")</f>
        <v>Trade Account</v>
      </c>
      <c r="L11002" s="4" t="str">
        <f aca="false">IFERROR(INDEX(Data_Orders!$D$2:$D$4727,MATCH(B11002,Data_Orders!$A$2:$A$4727,0)),"")</f>
        <v>Northampton</v>
      </c>
    </row>
    <row r="11003" customFormat="false" ht="15" hidden="false" customHeight="false" outlineLevel="0" collapsed="false">
      <c r="A11003" s="4" t="s">
        <v>16819</v>
      </c>
      <c r="B11003" s="4" t="s">
        <v>4764</v>
      </c>
      <c r="C11003" s="4" t="s">
        <v>1039</v>
      </c>
      <c r="D11003" s="4" t="n">
        <v>20</v>
      </c>
      <c r="E11003" s="4" t="n">
        <v>160.41</v>
      </c>
      <c r="F11003" s="4" t="n">
        <v>3208.2</v>
      </c>
      <c r="G11003" s="4" t="n">
        <f aca="false">INDEX(Data_Products!$D$2:$D$33,MATCH(C11003,Data_Products!$A$2:$A$33,0))</f>
        <v>99.74</v>
      </c>
      <c r="H11003" s="4" t="str">
        <f aca="false">INDEX(Data_Products!$C$2:$C$33,MATCH(C11003,Data_Products!$A$2:$A$33,0))</f>
        <v>Insulation</v>
      </c>
      <c r="I11003" s="10" t="n">
        <f aca="false">D11003*(E11003-G11003)</f>
        <v>1213.4</v>
      </c>
      <c r="J11003" s="11" t="n">
        <f aca="false">IFERROR(I11003/F11003,0)</f>
        <v>0.378218315566361</v>
      </c>
      <c r="K11003" s="4" t="str">
        <f aca="false">IFERROR(INDEX(Data_Orders!$F$2:$F$4727,MATCH(B11003,Data_Orders!$A$2:$A$4727,0)),"")</f>
        <v>Trade Account</v>
      </c>
      <c r="L11003" s="4" t="str">
        <f aca="false">IFERROR(INDEX(Data_Orders!$D$2:$D$4727,MATCH(B11003,Data_Orders!$A$2:$A$4727,0)),"")</f>
        <v>Northampton</v>
      </c>
    </row>
    <row r="11004" customFormat="false" ht="15" hidden="false" customHeight="false" outlineLevel="0" collapsed="false">
      <c r="A11004" s="4" t="s">
        <v>16820</v>
      </c>
      <c r="B11004" s="4" t="s">
        <v>4764</v>
      </c>
      <c r="C11004" s="4" t="s">
        <v>1028</v>
      </c>
      <c r="D11004" s="4" t="n">
        <v>14</v>
      </c>
      <c r="E11004" s="4" t="n">
        <v>118.79</v>
      </c>
      <c r="F11004" s="4" t="n">
        <v>1663.06</v>
      </c>
      <c r="G11004" s="4" t="n">
        <f aca="false">INDEX(Data_Products!$D$2:$D$33,MATCH(C11004,Data_Products!$A$2:$A$33,0))</f>
        <v>81.07</v>
      </c>
      <c r="H11004" s="4" t="str">
        <f aca="false">INDEX(Data_Products!$C$2:$C$33,MATCH(C11004,Data_Products!$A$2:$A$33,0))</f>
        <v>Cement &amp; Aggregates</v>
      </c>
      <c r="I11004" s="10" t="n">
        <f aca="false">D11004*(E11004-G11004)</f>
        <v>528.08</v>
      </c>
      <c r="J11004" s="11" t="n">
        <f aca="false">IFERROR(I11004/F11004,0)</f>
        <v>0.317535146056065</v>
      </c>
      <c r="K11004" s="4" t="str">
        <f aca="false">IFERROR(INDEX(Data_Orders!$F$2:$F$4727,MATCH(B11004,Data_Orders!$A$2:$A$4727,0)),"")</f>
        <v>Trade Account</v>
      </c>
      <c r="L11004" s="4" t="str">
        <f aca="false">IFERROR(INDEX(Data_Orders!$D$2:$D$4727,MATCH(B11004,Data_Orders!$A$2:$A$4727,0)),"")</f>
        <v>Northampton</v>
      </c>
    </row>
    <row r="11005" customFormat="false" ht="15" hidden="false" customHeight="false" outlineLevel="0" collapsed="false">
      <c r="A11005" s="4" t="s">
        <v>16821</v>
      </c>
      <c r="B11005" s="4" t="s">
        <v>4764</v>
      </c>
      <c r="C11005" s="4" t="s">
        <v>1032</v>
      </c>
      <c r="D11005" s="4" t="n">
        <v>12</v>
      </c>
      <c r="E11005" s="4" t="n">
        <v>99.65</v>
      </c>
      <c r="F11005" s="4" t="n">
        <v>1195.8</v>
      </c>
      <c r="G11005" s="4" t="n">
        <f aca="false">INDEX(Data_Products!$D$2:$D$33,MATCH(C11005,Data_Products!$A$2:$A$33,0))</f>
        <v>58.26</v>
      </c>
      <c r="H11005" s="4" t="str">
        <f aca="false">INDEX(Data_Products!$C$2:$C$33,MATCH(C11005,Data_Products!$A$2:$A$33,0))</f>
        <v>Insulation</v>
      </c>
      <c r="I11005" s="10" t="n">
        <f aca="false">D11005*(E11005-G11005)</f>
        <v>496.68</v>
      </c>
      <c r="J11005" s="11" t="n">
        <f aca="false">IFERROR(I11005/F11005,0)</f>
        <v>0.415353738083292</v>
      </c>
      <c r="K11005" s="4" t="str">
        <f aca="false">IFERROR(INDEX(Data_Orders!$F$2:$F$4727,MATCH(B11005,Data_Orders!$A$2:$A$4727,0)),"")</f>
        <v>Trade Account</v>
      </c>
      <c r="L11005" s="4" t="str">
        <f aca="false">IFERROR(INDEX(Data_Orders!$D$2:$D$4727,MATCH(B11005,Data_Orders!$A$2:$A$4727,0)),"")</f>
        <v>Northampton</v>
      </c>
    </row>
    <row r="11006" customFormat="false" ht="15" hidden="false" customHeight="false" outlineLevel="0" collapsed="false">
      <c r="A11006" s="4" t="s">
        <v>16822</v>
      </c>
      <c r="B11006" s="4" t="s">
        <v>4765</v>
      </c>
      <c r="C11006" s="4" t="s">
        <v>1015</v>
      </c>
      <c r="D11006" s="4" t="n">
        <v>14</v>
      </c>
      <c r="E11006" s="4" t="n">
        <v>122.01</v>
      </c>
      <c r="F11006" s="4" t="n">
        <v>1708.14</v>
      </c>
      <c r="G11006" s="4" t="n">
        <f aca="false">INDEX(Data_Products!$D$2:$D$33,MATCH(C11006,Data_Products!$A$2:$A$33,0))</f>
        <v>85.53</v>
      </c>
      <c r="H11006" s="4" t="str">
        <f aca="false">INDEX(Data_Products!$C$2:$C$33,MATCH(C11006,Data_Products!$A$2:$A$33,0))</f>
        <v>Timber</v>
      </c>
      <c r="I11006" s="10" t="n">
        <f aca="false">D11006*(E11006-G11006)</f>
        <v>510.72</v>
      </c>
      <c r="J11006" s="11" t="n">
        <f aca="false">IFERROR(I11006/F11006,0)</f>
        <v>0.298991885910991</v>
      </c>
      <c r="K11006" s="4" t="str">
        <f aca="false">IFERROR(INDEX(Data_Orders!$F$2:$F$4727,MATCH(B11006,Data_Orders!$A$2:$A$4727,0)),"")</f>
        <v>Trade Account</v>
      </c>
      <c r="L11006" s="4" t="str">
        <f aca="false">IFERROR(INDEX(Data_Orders!$D$2:$D$4727,MATCH(B11006,Data_Orders!$A$2:$A$4727,0)),"")</f>
        <v>Northampton</v>
      </c>
    </row>
    <row r="11007" customFormat="false" ht="15" hidden="false" customHeight="false" outlineLevel="0" collapsed="false">
      <c r="A11007" s="4" t="s">
        <v>16823</v>
      </c>
      <c r="B11007" s="4" t="s">
        <v>4765</v>
      </c>
      <c r="C11007" s="4" t="s">
        <v>1064</v>
      </c>
      <c r="D11007" s="4" t="n">
        <v>10</v>
      </c>
      <c r="E11007" s="4" t="n">
        <v>97.63</v>
      </c>
      <c r="F11007" s="4" t="n">
        <v>976.3</v>
      </c>
      <c r="G11007" s="4" t="n">
        <f aca="false">INDEX(Data_Products!$D$2:$D$33,MATCH(C11007,Data_Products!$A$2:$A$33,0))</f>
        <v>65.21</v>
      </c>
      <c r="H11007" s="4" t="str">
        <f aca="false">INDEX(Data_Products!$C$2:$C$33,MATCH(C11007,Data_Products!$A$2:$A$33,0))</f>
        <v>Plumbing &amp; Drainage</v>
      </c>
      <c r="I11007" s="10" t="n">
        <f aca="false">D11007*(E11007-G11007)</f>
        <v>324.2</v>
      </c>
      <c r="J11007" s="11" t="n">
        <f aca="false">IFERROR(I11007/F11007,0)</f>
        <v>0.332070060432244</v>
      </c>
      <c r="K11007" s="4" t="str">
        <f aca="false">IFERROR(INDEX(Data_Orders!$F$2:$F$4727,MATCH(B11007,Data_Orders!$A$2:$A$4727,0)),"")</f>
        <v>Trade Account</v>
      </c>
      <c r="L11007" s="4" t="str">
        <f aca="false">IFERROR(INDEX(Data_Orders!$D$2:$D$4727,MATCH(B11007,Data_Orders!$A$2:$A$4727,0)),"")</f>
        <v>Northampton</v>
      </c>
    </row>
    <row r="11008" customFormat="false" ht="15" hidden="false" customHeight="false" outlineLevel="0" collapsed="false">
      <c r="A11008" s="4" t="s">
        <v>16824</v>
      </c>
      <c r="B11008" s="4" t="s">
        <v>4765</v>
      </c>
      <c r="C11008" s="4" t="s">
        <v>1035</v>
      </c>
      <c r="D11008" s="4" t="n">
        <v>4</v>
      </c>
      <c r="E11008" s="4" t="n">
        <v>165.07</v>
      </c>
      <c r="F11008" s="4" t="n">
        <v>660.28</v>
      </c>
      <c r="G11008" s="4" t="n">
        <f aca="false">INDEX(Data_Products!$D$2:$D$33,MATCH(C11008,Data_Products!$A$2:$A$33,0))</f>
        <v>134.65</v>
      </c>
      <c r="H11008" s="4" t="str">
        <f aca="false">INDEX(Data_Products!$C$2:$C$33,MATCH(C11008,Data_Products!$A$2:$A$33,0))</f>
        <v>Insulation</v>
      </c>
      <c r="I11008" s="10" t="n">
        <f aca="false">D11008*(E11008-G11008)</f>
        <v>121.68</v>
      </c>
      <c r="J11008" s="11" t="n">
        <f aca="false">IFERROR(I11008/F11008,0)</f>
        <v>0.184285454655601</v>
      </c>
      <c r="K11008" s="4" t="str">
        <f aca="false">IFERROR(INDEX(Data_Orders!$F$2:$F$4727,MATCH(B11008,Data_Orders!$A$2:$A$4727,0)),"")</f>
        <v>Trade Account</v>
      </c>
      <c r="L11008" s="4" t="str">
        <f aca="false">IFERROR(INDEX(Data_Orders!$D$2:$D$4727,MATCH(B11008,Data_Orders!$A$2:$A$4727,0)),"")</f>
        <v>Northampton</v>
      </c>
    </row>
    <row r="11009" customFormat="false" ht="15" hidden="false" customHeight="false" outlineLevel="0" collapsed="false">
      <c r="A11009" s="4" t="s">
        <v>16825</v>
      </c>
      <c r="B11009" s="4" t="s">
        <v>4766</v>
      </c>
      <c r="C11009" s="4" t="s">
        <v>1041</v>
      </c>
      <c r="D11009" s="4" t="n">
        <v>8</v>
      </c>
      <c r="E11009" s="4" t="n">
        <v>242.75</v>
      </c>
      <c r="F11009" s="4" t="n">
        <v>1942</v>
      </c>
      <c r="G11009" s="4" t="n">
        <f aca="false">INDEX(Data_Products!$D$2:$D$33,MATCH(C11009,Data_Products!$A$2:$A$33,0))</f>
        <v>142.94</v>
      </c>
      <c r="H11009" s="4" t="str">
        <f aca="false">INDEX(Data_Products!$C$2:$C$33,MATCH(C11009,Data_Products!$A$2:$A$33,0))</f>
        <v>Tools &amp; Fixings</v>
      </c>
      <c r="I11009" s="10" t="n">
        <f aca="false">D11009*(E11009-G11009)</f>
        <v>798.48</v>
      </c>
      <c r="J11009" s="11" t="n">
        <f aca="false">IFERROR(I11009/F11009,0)</f>
        <v>0.411163748712667</v>
      </c>
      <c r="K11009" s="4" t="str">
        <f aca="false">IFERROR(INDEX(Data_Orders!$F$2:$F$4727,MATCH(B11009,Data_Orders!$A$2:$A$4727,0)),"")</f>
        <v>Trade Account</v>
      </c>
      <c r="L11009" s="4" t="str">
        <f aca="false">IFERROR(INDEX(Data_Orders!$D$2:$D$4727,MATCH(B11009,Data_Orders!$A$2:$A$4727,0)),"")</f>
        <v>Northampton</v>
      </c>
    </row>
    <row r="11010" customFormat="false" ht="15" hidden="false" customHeight="false" outlineLevel="0" collapsed="false">
      <c r="A11010" s="4" t="s">
        <v>16826</v>
      </c>
      <c r="B11010" s="4" t="s">
        <v>4766</v>
      </c>
      <c r="C11010" s="4" t="s">
        <v>1046</v>
      </c>
      <c r="D11010" s="4" t="n">
        <v>1</v>
      </c>
      <c r="E11010" s="4" t="n">
        <v>154.02</v>
      </c>
      <c r="F11010" s="4" t="n">
        <v>154.02</v>
      </c>
      <c r="G11010" s="4" t="n">
        <f aca="false">INDEX(Data_Products!$D$2:$D$33,MATCH(C11010,Data_Products!$A$2:$A$33,0))</f>
        <v>102.1</v>
      </c>
      <c r="H11010" s="4" t="str">
        <f aca="false">INDEX(Data_Products!$C$2:$C$33,MATCH(C11010,Data_Products!$A$2:$A$33,0))</f>
        <v>Tools &amp; Fixings</v>
      </c>
      <c r="I11010" s="10" t="n">
        <f aca="false">D11010*(E11010-G11010)</f>
        <v>51.92</v>
      </c>
      <c r="J11010" s="11" t="n">
        <f aca="false">IFERROR(I11010/F11010,0)</f>
        <v>0.337099078041813</v>
      </c>
      <c r="K11010" s="4" t="str">
        <f aca="false">IFERROR(INDEX(Data_Orders!$F$2:$F$4727,MATCH(B11010,Data_Orders!$A$2:$A$4727,0)),"")</f>
        <v>Trade Account</v>
      </c>
      <c r="L11010" s="4" t="str">
        <f aca="false">IFERROR(INDEX(Data_Orders!$D$2:$D$4727,MATCH(B11010,Data_Orders!$A$2:$A$4727,0)),"")</f>
        <v>Northampton</v>
      </c>
    </row>
    <row r="11011" customFormat="false" ht="15" hidden="false" customHeight="false" outlineLevel="0" collapsed="false">
      <c r="A11011" s="4" t="s">
        <v>16827</v>
      </c>
      <c r="B11011" s="4" t="s">
        <v>4766</v>
      </c>
      <c r="C11011" s="4" t="s">
        <v>1052</v>
      </c>
      <c r="D11011" s="4" t="n">
        <v>2</v>
      </c>
      <c r="E11011" s="4" t="n">
        <v>205.71</v>
      </c>
      <c r="F11011" s="4" t="n">
        <v>411.42</v>
      </c>
      <c r="G11011" s="4" t="n">
        <f aca="false">INDEX(Data_Products!$D$2:$D$33,MATCH(C11011,Data_Products!$A$2:$A$33,0))</f>
        <v>152.29</v>
      </c>
      <c r="H11011" s="4" t="str">
        <f aca="false">INDEX(Data_Products!$C$2:$C$33,MATCH(C11011,Data_Products!$A$2:$A$33,0))</f>
        <v>Roofing</v>
      </c>
      <c r="I11011" s="10" t="n">
        <f aca="false">D11011*(E11011-G11011)</f>
        <v>106.84</v>
      </c>
      <c r="J11011" s="11" t="n">
        <f aca="false">IFERROR(I11011/F11011,0)</f>
        <v>0.259685965679841</v>
      </c>
      <c r="K11011" s="4" t="str">
        <f aca="false">IFERROR(INDEX(Data_Orders!$F$2:$F$4727,MATCH(B11011,Data_Orders!$A$2:$A$4727,0)),"")</f>
        <v>Trade Account</v>
      </c>
      <c r="L11011" s="4" t="str">
        <f aca="false">IFERROR(INDEX(Data_Orders!$D$2:$D$4727,MATCH(B11011,Data_Orders!$A$2:$A$4727,0)),"")</f>
        <v>Northampton</v>
      </c>
    </row>
    <row r="11012" customFormat="false" ht="15" hidden="false" customHeight="false" outlineLevel="0" collapsed="false">
      <c r="A11012" s="4" t="s">
        <v>16828</v>
      </c>
      <c r="B11012" s="4" t="s">
        <v>4766</v>
      </c>
      <c r="C11012" s="4" t="s">
        <v>1039</v>
      </c>
      <c r="D11012" s="4" t="n">
        <v>19</v>
      </c>
      <c r="E11012" s="4" t="n">
        <v>160.41</v>
      </c>
      <c r="F11012" s="4" t="n">
        <v>3047.79</v>
      </c>
      <c r="G11012" s="4" t="n">
        <f aca="false">INDEX(Data_Products!$D$2:$D$33,MATCH(C11012,Data_Products!$A$2:$A$33,0))</f>
        <v>99.74</v>
      </c>
      <c r="H11012" s="4" t="str">
        <f aca="false">INDEX(Data_Products!$C$2:$C$33,MATCH(C11012,Data_Products!$A$2:$A$33,0))</f>
        <v>Insulation</v>
      </c>
      <c r="I11012" s="10" t="n">
        <f aca="false">D11012*(E11012-G11012)</f>
        <v>1152.73</v>
      </c>
      <c r="J11012" s="11" t="n">
        <f aca="false">IFERROR(I11012/F11012,0)</f>
        <v>0.378218315566361</v>
      </c>
      <c r="K11012" s="4" t="str">
        <f aca="false">IFERROR(INDEX(Data_Orders!$F$2:$F$4727,MATCH(B11012,Data_Orders!$A$2:$A$4727,0)),"")</f>
        <v>Trade Account</v>
      </c>
      <c r="L11012" s="4" t="str">
        <f aca="false">IFERROR(INDEX(Data_Orders!$D$2:$D$4727,MATCH(B11012,Data_Orders!$A$2:$A$4727,0)),"")</f>
        <v>Northampton</v>
      </c>
    </row>
    <row r="11013" customFormat="false" ht="15" hidden="false" customHeight="false" outlineLevel="0" collapsed="false">
      <c r="A11013" s="4" t="s">
        <v>16829</v>
      </c>
      <c r="B11013" s="4" t="s">
        <v>4767</v>
      </c>
      <c r="C11013" s="4" t="s">
        <v>1061</v>
      </c>
      <c r="D11013" s="4" t="n">
        <v>6</v>
      </c>
      <c r="E11013" s="4" t="n">
        <v>145.57</v>
      </c>
      <c r="F11013" s="4" t="n">
        <v>873.42</v>
      </c>
      <c r="G11013" s="4" t="n">
        <f aca="false">INDEX(Data_Products!$D$2:$D$33,MATCH(C11013,Data_Products!$A$2:$A$33,0))</f>
        <v>119.29</v>
      </c>
      <c r="H11013" s="4" t="str">
        <f aca="false">INDEX(Data_Products!$C$2:$C$33,MATCH(C11013,Data_Products!$A$2:$A$33,0))</f>
        <v>Plumbing &amp; Drainage</v>
      </c>
      <c r="I11013" s="10" t="n">
        <f aca="false">D11013*(E11013-G11013)</f>
        <v>157.68</v>
      </c>
      <c r="J11013" s="11" t="n">
        <f aca="false">IFERROR(I11013/F11013,0)</f>
        <v>0.180531702960775</v>
      </c>
      <c r="K11013" s="4" t="str">
        <f aca="false">IFERROR(INDEX(Data_Orders!$F$2:$F$4727,MATCH(B11013,Data_Orders!$A$2:$A$4727,0)),"")</f>
        <v>Trade Account</v>
      </c>
      <c r="L11013" s="4" t="str">
        <f aca="false">IFERROR(INDEX(Data_Orders!$D$2:$D$4727,MATCH(B11013,Data_Orders!$A$2:$A$4727,0)),"")</f>
        <v>Northampton</v>
      </c>
    </row>
    <row r="11014" customFormat="false" ht="15" hidden="false" customHeight="false" outlineLevel="0" collapsed="false">
      <c r="A11014" s="4" t="s">
        <v>16830</v>
      </c>
      <c r="B11014" s="4" t="s">
        <v>4767</v>
      </c>
      <c r="C11014" s="4" t="s">
        <v>1046</v>
      </c>
      <c r="D11014" s="4" t="n">
        <v>2</v>
      </c>
      <c r="E11014" s="4" t="n">
        <v>154.02</v>
      </c>
      <c r="F11014" s="4" t="n">
        <v>308.04</v>
      </c>
      <c r="G11014" s="4" t="n">
        <f aca="false">INDEX(Data_Products!$D$2:$D$33,MATCH(C11014,Data_Products!$A$2:$A$33,0))</f>
        <v>102.1</v>
      </c>
      <c r="H11014" s="4" t="str">
        <f aca="false">INDEX(Data_Products!$C$2:$C$33,MATCH(C11014,Data_Products!$A$2:$A$33,0))</f>
        <v>Tools &amp; Fixings</v>
      </c>
      <c r="I11014" s="10" t="n">
        <f aca="false">D11014*(E11014-G11014)</f>
        <v>103.84</v>
      </c>
      <c r="J11014" s="11" t="n">
        <f aca="false">IFERROR(I11014/F11014,0)</f>
        <v>0.337099078041813</v>
      </c>
      <c r="K11014" s="4" t="str">
        <f aca="false">IFERROR(INDEX(Data_Orders!$F$2:$F$4727,MATCH(B11014,Data_Orders!$A$2:$A$4727,0)),"")</f>
        <v>Trade Account</v>
      </c>
      <c r="L11014" s="4" t="str">
        <f aca="false">IFERROR(INDEX(Data_Orders!$D$2:$D$4727,MATCH(B11014,Data_Orders!$A$2:$A$4727,0)),"")</f>
        <v>Northampton</v>
      </c>
    </row>
    <row r="11015" customFormat="false" ht="15" hidden="false" customHeight="false" outlineLevel="0" collapsed="false">
      <c r="A11015" s="4" t="s">
        <v>16831</v>
      </c>
      <c r="B11015" s="4" t="s">
        <v>4767</v>
      </c>
      <c r="C11015" s="4" t="s">
        <v>1068</v>
      </c>
      <c r="D11015" s="4" t="n">
        <v>4</v>
      </c>
      <c r="E11015" s="4" t="n">
        <v>86.28</v>
      </c>
      <c r="F11015" s="4" t="n">
        <v>345.12</v>
      </c>
      <c r="G11015" s="4" t="n">
        <f aca="false">INDEX(Data_Products!$D$2:$D$33,MATCH(C11015,Data_Products!$A$2:$A$33,0))</f>
        <v>68.55</v>
      </c>
      <c r="H11015" s="4" t="str">
        <f aca="false">INDEX(Data_Products!$C$2:$C$33,MATCH(C11015,Data_Products!$A$2:$A$33,0))</f>
        <v>Plumbing &amp; Drainage</v>
      </c>
      <c r="I11015" s="10" t="n">
        <f aca="false">D11015*(E11015-G11015)</f>
        <v>70.92</v>
      </c>
      <c r="J11015" s="11" t="n">
        <f aca="false">IFERROR(I11015/F11015,0)</f>
        <v>0.205493741307371</v>
      </c>
      <c r="K11015" s="4" t="str">
        <f aca="false">IFERROR(INDEX(Data_Orders!$F$2:$F$4727,MATCH(B11015,Data_Orders!$A$2:$A$4727,0)),"")</f>
        <v>Trade Account</v>
      </c>
      <c r="L11015" s="4" t="str">
        <f aca="false">IFERROR(INDEX(Data_Orders!$D$2:$D$4727,MATCH(B11015,Data_Orders!$A$2:$A$4727,0)),"")</f>
        <v>Northampton</v>
      </c>
    </row>
    <row r="11016" customFormat="false" ht="15" hidden="false" customHeight="false" outlineLevel="0" collapsed="false">
      <c r="A11016" s="4" t="s">
        <v>16832</v>
      </c>
      <c r="B11016" s="4" t="s">
        <v>4768</v>
      </c>
      <c r="C11016" s="4" t="s">
        <v>1068</v>
      </c>
      <c r="D11016" s="4" t="n">
        <v>3</v>
      </c>
      <c r="E11016" s="4" t="n">
        <v>86.28</v>
      </c>
      <c r="F11016" s="4" t="n">
        <v>258.84</v>
      </c>
      <c r="G11016" s="4" t="n">
        <f aca="false">INDEX(Data_Products!$D$2:$D$33,MATCH(C11016,Data_Products!$A$2:$A$33,0))</f>
        <v>68.55</v>
      </c>
      <c r="H11016" s="4" t="str">
        <f aca="false">INDEX(Data_Products!$C$2:$C$33,MATCH(C11016,Data_Products!$A$2:$A$33,0))</f>
        <v>Plumbing &amp; Drainage</v>
      </c>
      <c r="I11016" s="10" t="n">
        <f aca="false">D11016*(E11016-G11016)</f>
        <v>53.19</v>
      </c>
      <c r="J11016" s="11" t="n">
        <f aca="false">IFERROR(I11016/F11016,0)</f>
        <v>0.205493741307371</v>
      </c>
      <c r="K11016" s="4" t="str">
        <f aca="false">IFERROR(INDEX(Data_Orders!$F$2:$F$4727,MATCH(B11016,Data_Orders!$A$2:$A$4727,0)),"")</f>
        <v>Trade Account</v>
      </c>
      <c r="L11016" s="4" t="str">
        <f aca="false">IFERROR(INDEX(Data_Orders!$D$2:$D$4727,MATCH(B11016,Data_Orders!$A$2:$A$4727,0)),"")</f>
        <v>Northampton</v>
      </c>
    </row>
    <row r="11017" customFormat="false" ht="15" hidden="false" customHeight="false" outlineLevel="0" collapsed="false">
      <c r="A11017" s="4" t="s">
        <v>16833</v>
      </c>
      <c r="B11017" s="4" t="s">
        <v>4768</v>
      </c>
      <c r="C11017" s="4" t="s">
        <v>1013</v>
      </c>
      <c r="D11017" s="4" t="n">
        <v>11</v>
      </c>
      <c r="E11017" s="4" t="n">
        <v>240.92</v>
      </c>
      <c r="F11017" s="4" t="n">
        <v>2650.12</v>
      </c>
      <c r="G11017" s="4" t="n">
        <f aca="false">INDEX(Data_Products!$D$2:$D$33,MATCH(C11017,Data_Products!$A$2:$A$33,0))</f>
        <v>168.32</v>
      </c>
      <c r="H11017" s="4" t="str">
        <f aca="false">INDEX(Data_Products!$C$2:$C$33,MATCH(C11017,Data_Products!$A$2:$A$33,0))</f>
        <v>Timber</v>
      </c>
      <c r="I11017" s="10" t="n">
        <f aca="false">D11017*(E11017-G11017)</f>
        <v>798.6</v>
      </c>
      <c r="J11017" s="11" t="n">
        <f aca="false">IFERROR(I11017/F11017,0)</f>
        <v>0.301344844761747</v>
      </c>
      <c r="K11017" s="4" t="str">
        <f aca="false">IFERROR(INDEX(Data_Orders!$F$2:$F$4727,MATCH(B11017,Data_Orders!$A$2:$A$4727,0)),"")</f>
        <v>Trade Account</v>
      </c>
      <c r="L11017" s="4" t="str">
        <f aca="false">IFERROR(INDEX(Data_Orders!$D$2:$D$4727,MATCH(B11017,Data_Orders!$A$2:$A$4727,0)),"")</f>
        <v>Northampton</v>
      </c>
    </row>
    <row r="11018" customFormat="false" ht="15" hidden="false" customHeight="false" outlineLevel="0" collapsed="false">
      <c r="A11018" s="4" t="s">
        <v>16834</v>
      </c>
      <c r="B11018" s="4" t="s">
        <v>4769</v>
      </c>
      <c r="C11018" s="4" t="s">
        <v>1055</v>
      </c>
      <c r="D11018" s="4" t="n">
        <v>9</v>
      </c>
      <c r="E11018" s="4" t="n">
        <v>205.03</v>
      </c>
      <c r="F11018" s="4" t="n">
        <v>1845.27</v>
      </c>
      <c r="G11018" s="4" t="n">
        <f aca="false">INDEX(Data_Products!$D$2:$D$33,MATCH(C11018,Data_Products!$A$2:$A$33,0))</f>
        <v>138.6</v>
      </c>
      <c r="H11018" s="4" t="str">
        <f aca="false">INDEX(Data_Products!$C$2:$C$33,MATCH(C11018,Data_Products!$A$2:$A$33,0))</f>
        <v>Roofing</v>
      </c>
      <c r="I11018" s="10" t="n">
        <f aca="false">D11018*(E11018-G11018)</f>
        <v>597.87</v>
      </c>
      <c r="J11018" s="11" t="n">
        <f aca="false">IFERROR(I11018/F11018,0)</f>
        <v>0.324001365653807</v>
      </c>
      <c r="K11018" s="4" t="str">
        <f aca="false">IFERROR(INDEX(Data_Orders!$F$2:$F$4727,MATCH(B11018,Data_Orders!$A$2:$A$4727,0)),"")</f>
        <v>Trade Account</v>
      </c>
      <c r="L11018" s="4" t="str">
        <f aca="false">IFERROR(INDEX(Data_Orders!$D$2:$D$4727,MATCH(B11018,Data_Orders!$A$2:$A$4727,0)),"")</f>
        <v>Northampton</v>
      </c>
    </row>
    <row r="11019" customFormat="false" ht="15" hidden="false" customHeight="false" outlineLevel="0" collapsed="false">
      <c r="A11019" s="4" t="s">
        <v>16835</v>
      </c>
      <c r="B11019" s="4" t="s">
        <v>4769</v>
      </c>
      <c r="C11019" s="4" t="s">
        <v>1019</v>
      </c>
      <c r="D11019" s="4" t="n">
        <v>5</v>
      </c>
      <c r="E11019" s="4" t="n">
        <v>79.76</v>
      </c>
      <c r="F11019" s="4" t="n">
        <v>398.8</v>
      </c>
      <c r="G11019" s="4" t="n">
        <f aca="false">INDEX(Data_Products!$D$2:$D$33,MATCH(C11019,Data_Products!$A$2:$A$33,0))</f>
        <v>59.07</v>
      </c>
      <c r="H11019" s="4" t="str">
        <f aca="false">INDEX(Data_Products!$C$2:$C$33,MATCH(C11019,Data_Products!$A$2:$A$33,0))</f>
        <v>Timber</v>
      </c>
      <c r="I11019" s="10" t="n">
        <f aca="false">D11019*(E11019-G11019)</f>
        <v>103.45</v>
      </c>
      <c r="J11019" s="11" t="n">
        <f aca="false">IFERROR(I11019/F11019,0)</f>
        <v>0.259403209628887</v>
      </c>
      <c r="K11019" s="4" t="str">
        <f aca="false">IFERROR(INDEX(Data_Orders!$F$2:$F$4727,MATCH(B11019,Data_Orders!$A$2:$A$4727,0)),"")</f>
        <v>Trade Account</v>
      </c>
      <c r="L11019" s="4" t="str">
        <f aca="false">IFERROR(INDEX(Data_Orders!$D$2:$D$4727,MATCH(B11019,Data_Orders!$A$2:$A$4727,0)),"")</f>
        <v>Northampton</v>
      </c>
    </row>
    <row r="11020" customFormat="false" ht="15" hidden="false" customHeight="false" outlineLevel="0" collapsed="false">
      <c r="A11020" s="4" t="s">
        <v>16836</v>
      </c>
      <c r="B11020" s="4" t="s">
        <v>4769</v>
      </c>
      <c r="C11020" s="4" t="s">
        <v>1021</v>
      </c>
      <c r="D11020" s="4" t="n">
        <v>5</v>
      </c>
      <c r="E11020" s="4" t="n">
        <v>73.76</v>
      </c>
      <c r="F11020" s="4" t="n">
        <v>368.8</v>
      </c>
      <c r="G11020" s="4" t="n">
        <f aca="false">INDEX(Data_Products!$D$2:$D$33,MATCH(C11020,Data_Products!$A$2:$A$33,0))</f>
        <v>51.51</v>
      </c>
      <c r="H11020" s="4" t="str">
        <f aca="false">INDEX(Data_Products!$C$2:$C$33,MATCH(C11020,Data_Products!$A$2:$A$33,0))</f>
        <v>Cement &amp; Aggregates</v>
      </c>
      <c r="I11020" s="10" t="n">
        <f aca="false">D11020*(E11020-G11020)</f>
        <v>111.25</v>
      </c>
      <c r="J11020" s="11" t="n">
        <f aca="false">IFERROR(I11020/F11020,0)</f>
        <v>0.301654013015184</v>
      </c>
      <c r="K11020" s="4" t="str">
        <f aca="false">IFERROR(INDEX(Data_Orders!$F$2:$F$4727,MATCH(B11020,Data_Orders!$A$2:$A$4727,0)),"")</f>
        <v>Trade Account</v>
      </c>
      <c r="L11020" s="4" t="str">
        <f aca="false">IFERROR(INDEX(Data_Orders!$D$2:$D$4727,MATCH(B11020,Data_Orders!$A$2:$A$4727,0)),"")</f>
        <v>Northampton</v>
      </c>
    </row>
    <row r="11021" customFormat="false" ht="15" hidden="false" customHeight="false" outlineLevel="0" collapsed="false">
      <c r="A11021" s="4" t="s">
        <v>16837</v>
      </c>
      <c r="B11021" s="4" t="s">
        <v>4769</v>
      </c>
      <c r="C11021" s="4" t="s">
        <v>1075</v>
      </c>
      <c r="D11021" s="4" t="n">
        <v>17</v>
      </c>
      <c r="E11021" s="4" t="n">
        <v>98.61</v>
      </c>
      <c r="F11021" s="4" t="n">
        <v>1676.37</v>
      </c>
      <c r="G11021" s="4" t="n">
        <f aca="false">INDEX(Data_Products!$D$2:$D$33,MATCH(C11021,Data_Products!$A$2:$A$33,0))</f>
        <v>74.84</v>
      </c>
      <c r="H11021" s="4" t="str">
        <f aca="false">INDEX(Data_Products!$C$2:$C$33,MATCH(C11021,Data_Products!$A$2:$A$33,0))</f>
        <v>Landscaping</v>
      </c>
      <c r="I11021" s="10" t="n">
        <f aca="false">D11021*(E11021-G11021)</f>
        <v>404.09</v>
      </c>
      <c r="J11021" s="11" t="n">
        <f aca="false">IFERROR(I11021/F11021,0)</f>
        <v>0.24105060338708</v>
      </c>
      <c r="K11021" s="4" t="str">
        <f aca="false">IFERROR(INDEX(Data_Orders!$F$2:$F$4727,MATCH(B11021,Data_Orders!$A$2:$A$4727,0)),"")</f>
        <v>Trade Account</v>
      </c>
      <c r="L11021" s="4" t="str">
        <f aca="false">IFERROR(INDEX(Data_Orders!$D$2:$D$4727,MATCH(B11021,Data_Orders!$A$2:$A$4727,0)),"")</f>
        <v>Northampton</v>
      </c>
    </row>
    <row r="11022" customFormat="false" ht="15" hidden="false" customHeight="false" outlineLevel="0" collapsed="false">
      <c r="A11022" s="4" t="s">
        <v>16838</v>
      </c>
      <c r="B11022" s="4" t="s">
        <v>4770</v>
      </c>
      <c r="C11022" s="4" t="s">
        <v>1066</v>
      </c>
      <c r="D11022" s="4" t="n">
        <v>20</v>
      </c>
      <c r="E11022" s="4" t="n">
        <v>209.69</v>
      </c>
      <c r="F11022" s="4" t="n">
        <v>4193.8</v>
      </c>
      <c r="G11022" s="4" t="n">
        <f aca="false">INDEX(Data_Products!$D$2:$D$33,MATCH(C11022,Data_Products!$A$2:$A$33,0))</f>
        <v>144.38</v>
      </c>
      <c r="H11022" s="4" t="str">
        <f aca="false">INDEX(Data_Products!$C$2:$C$33,MATCH(C11022,Data_Products!$A$2:$A$33,0))</f>
        <v>Plumbing &amp; Drainage</v>
      </c>
      <c r="I11022" s="10" t="n">
        <f aca="false">D11022*(E11022-G11022)</f>
        <v>1306.2</v>
      </c>
      <c r="J11022" s="11" t="n">
        <f aca="false">IFERROR(I11022/F11022,0)</f>
        <v>0.311459773952024</v>
      </c>
      <c r="K11022" s="4" t="str">
        <f aca="false">IFERROR(INDEX(Data_Orders!$F$2:$F$4727,MATCH(B11022,Data_Orders!$A$2:$A$4727,0)),"")</f>
        <v>Trade Account</v>
      </c>
      <c r="L11022" s="4" t="str">
        <f aca="false">IFERROR(INDEX(Data_Orders!$D$2:$D$4727,MATCH(B11022,Data_Orders!$A$2:$A$4727,0)),"")</f>
        <v>Northampton</v>
      </c>
    </row>
    <row r="11023" customFormat="false" ht="15" hidden="false" customHeight="false" outlineLevel="0" collapsed="false">
      <c r="A11023" s="4" t="s">
        <v>16839</v>
      </c>
      <c r="B11023" s="4" t="s">
        <v>4770</v>
      </c>
      <c r="C11023" s="4" t="s">
        <v>1061</v>
      </c>
      <c r="D11023" s="4" t="n">
        <v>6</v>
      </c>
      <c r="E11023" s="4" t="n">
        <v>145.57</v>
      </c>
      <c r="F11023" s="4" t="n">
        <v>873.42</v>
      </c>
      <c r="G11023" s="4" t="n">
        <f aca="false">INDEX(Data_Products!$D$2:$D$33,MATCH(C11023,Data_Products!$A$2:$A$33,0))</f>
        <v>119.29</v>
      </c>
      <c r="H11023" s="4" t="str">
        <f aca="false">INDEX(Data_Products!$C$2:$C$33,MATCH(C11023,Data_Products!$A$2:$A$33,0))</f>
        <v>Plumbing &amp; Drainage</v>
      </c>
      <c r="I11023" s="10" t="n">
        <f aca="false">D11023*(E11023-G11023)</f>
        <v>157.68</v>
      </c>
      <c r="J11023" s="11" t="n">
        <f aca="false">IFERROR(I11023/F11023,0)</f>
        <v>0.180531702960775</v>
      </c>
      <c r="K11023" s="4" t="str">
        <f aca="false">IFERROR(INDEX(Data_Orders!$F$2:$F$4727,MATCH(B11023,Data_Orders!$A$2:$A$4727,0)),"")</f>
        <v>Trade Account</v>
      </c>
      <c r="L11023" s="4" t="str">
        <f aca="false">IFERROR(INDEX(Data_Orders!$D$2:$D$4727,MATCH(B11023,Data_Orders!$A$2:$A$4727,0)),"")</f>
        <v>Northampton</v>
      </c>
    </row>
    <row r="11024" customFormat="false" ht="15" hidden="false" customHeight="false" outlineLevel="0" collapsed="false">
      <c r="A11024" s="4" t="s">
        <v>16840</v>
      </c>
      <c r="B11024" s="4" t="s">
        <v>4770</v>
      </c>
      <c r="C11024" s="4" t="s">
        <v>1024</v>
      </c>
      <c r="D11024" s="4" t="n">
        <v>16</v>
      </c>
      <c r="E11024" s="4" t="n">
        <v>137.14</v>
      </c>
      <c r="F11024" s="4" t="n">
        <v>2194.24</v>
      </c>
      <c r="G11024" s="4" t="n">
        <f aca="false">INDEX(Data_Products!$D$2:$D$33,MATCH(C11024,Data_Products!$A$2:$A$33,0))</f>
        <v>99.99</v>
      </c>
      <c r="H11024" s="4" t="str">
        <f aca="false">INDEX(Data_Products!$C$2:$C$33,MATCH(C11024,Data_Products!$A$2:$A$33,0))</f>
        <v>Cement &amp; Aggregates</v>
      </c>
      <c r="I11024" s="10" t="n">
        <f aca="false">D11024*(E11024-G11024)</f>
        <v>594.4</v>
      </c>
      <c r="J11024" s="11" t="n">
        <f aca="false">IFERROR(I11024/F11024,0)</f>
        <v>0.270891060230421</v>
      </c>
      <c r="K11024" s="4" t="str">
        <f aca="false">IFERROR(INDEX(Data_Orders!$F$2:$F$4727,MATCH(B11024,Data_Orders!$A$2:$A$4727,0)),"")</f>
        <v>Trade Account</v>
      </c>
      <c r="L11024" s="4" t="str">
        <f aca="false">IFERROR(INDEX(Data_Orders!$D$2:$D$4727,MATCH(B11024,Data_Orders!$A$2:$A$4727,0)),"")</f>
        <v>Northampton</v>
      </c>
    </row>
    <row r="11025" customFormat="false" ht="15" hidden="false" customHeight="false" outlineLevel="0" collapsed="false">
      <c r="A11025" s="4" t="s">
        <v>16841</v>
      </c>
      <c r="B11025" s="4" t="s">
        <v>4770</v>
      </c>
      <c r="C11025" s="4" t="s">
        <v>1030</v>
      </c>
      <c r="D11025" s="4" t="n">
        <v>13</v>
      </c>
      <c r="E11025" s="4" t="n">
        <v>25.23</v>
      </c>
      <c r="F11025" s="4" t="n">
        <v>327.99</v>
      </c>
      <c r="G11025" s="4" t="n">
        <f aca="false">INDEX(Data_Products!$D$2:$D$33,MATCH(C11025,Data_Products!$A$2:$A$33,0))</f>
        <v>17.67</v>
      </c>
      <c r="H11025" s="4" t="str">
        <f aca="false">INDEX(Data_Products!$C$2:$C$33,MATCH(C11025,Data_Products!$A$2:$A$33,0))</f>
        <v>Cement &amp; Aggregates</v>
      </c>
      <c r="I11025" s="10" t="n">
        <f aca="false">D11025*(E11025-G11025)</f>
        <v>98.28</v>
      </c>
      <c r="J11025" s="11" t="n">
        <f aca="false">IFERROR(I11025/F11025,0)</f>
        <v>0.299643281807372</v>
      </c>
      <c r="K11025" s="4" t="str">
        <f aca="false">IFERROR(INDEX(Data_Orders!$F$2:$F$4727,MATCH(B11025,Data_Orders!$A$2:$A$4727,0)),"")</f>
        <v>Trade Account</v>
      </c>
      <c r="L11025" s="4" t="str">
        <f aca="false">IFERROR(INDEX(Data_Orders!$D$2:$D$4727,MATCH(B11025,Data_Orders!$A$2:$A$4727,0)),"")</f>
        <v>Northampton</v>
      </c>
    </row>
    <row r="11026" customFormat="false" ht="15" hidden="false" customHeight="false" outlineLevel="0" collapsed="false">
      <c r="A11026" s="4" t="s">
        <v>16842</v>
      </c>
      <c r="B11026" s="4" t="s">
        <v>4770</v>
      </c>
      <c r="C11026" s="4" t="s">
        <v>1064</v>
      </c>
      <c r="D11026" s="4" t="n">
        <v>14</v>
      </c>
      <c r="E11026" s="4" t="n">
        <v>97.63</v>
      </c>
      <c r="F11026" s="4" t="n">
        <v>1366.82</v>
      </c>
      <c r="G11026" s="4" t="n">
        <f aca="false">INDEX(Data_Products!$D$2:$D$33,MATCH(C11026,Data_Products!$A$2:$A$33,0))</f>
        <v>65.21</v>
      </c>
      <c r="H11026" s="4" t="str">
        <f aca="false">INDEX(Data_Products!$C$2:$C$33,MATCH(C11026,Data_Products!$A$2:$A$33,0))</f>
        <v>Plumbing &amp; Drainage</v>
      </c>
      <c r="I11026" s="10" t="n">
        <f aca="false">D11026*(E11026-G11026)</f>
        <v>453.88</v>
      </c>
      <c r="J11026" s="11" t="n">
        <f aca="false">IFERROR(I11026/F11026,0)</f>
        <v>0.332070060432244</v>
      </c>
      <c r="K11026" s="4" t="str">
        <f aca="false">IFERROR(INDEX(Data_Orders!$F$2:$F$4727,MATCH(B11026,Data_Orders!$A$2:$A$4727,0)),"")</f>
        <v>Trade Account</v>
      </c>
      <c r="L11026" s="4" t="str">
        <f aca="false">IFERROR(INDEX(Data_Orders!$D$2:$D$4727,MATCH(B11026,Data_Orders!$A$2:$A$4727,0)),"")</f>
        <v>Northampton</v>
      </c>
    </row>
    <row r="11027" customFormat="false" ht="15" hidden="false" customHeight="false" outlineLevel="0" collapsed="false">
      <c r="A11027" s="4" t="s">
        <v>16843</v>
      </c>
      <c r="B11027" s="4" t="s">
        <v>4771</v>
      </c>
      <c r="C11027" s="4" t="s">
        <v>1050</v>
      </c>
      <c r="D11027" s="4" t="n">
        <v>17</v>
      </c>
      <c r="E11027" s="4" t="n">
        <v>238.63</v>
      </c>
      <c r="F11027" s="4" t="n">
        <v>4056.71</v>
      </c>
      <c r="G11027" s="4" t="n">
        <f aca="false">INDEX(Data_Products!$D$2:$D$33,MATCH(C11027,Data_Products!$A$2:$A$33,0))</f>
        <v>148.91</v>
      </c>
      <c r="H11027" s="4" t="str">
        <f aca="false">INDEX(Data_Products!$C$2:$C$33,MATCH(C11027,Data_Products!$A$2:$A$33,0))</f>
        <v>Tools &amp; Fixings</v>
      </c>
      <c r="I11027" s="10" t="n">
        <f aca="false">D11027*(E11027-G11027)</f>
        <v>1525.24</v>
      </c>
      <c r="J11027" s="11" t="n">
        <f aca="false">IFERROR(I11027/F11027,0)</f>
        <v>0.375979549930855</v>
      </c>
      <c r="K11027" s="4" t="str">
        <f aca="false">IFERROR(INDEX(Data_Orders!$F$2:$F$4727,MATCH(B11027,Data_Orders!$A$2:$A$4727,0)),"")</f>
        <v>Trade Account</v>
      </c>
      <c r="L11027" s="4" t="str">
        <f aca="false">IFERROR(INDEX(Data_Orders!$D$2:$D$4727,MATCH(B11027,Data_Orders!$A$2:$A$4727,0)),"")</f>
        <v>Northampton</v>
      </c>
    </row>
    <row r="11028" customFormat="false" ht="15" hidden="false" customHeight="false" outlineLevel="0" collapsed="false">
      <c r="A11028" s="4" t="s">
        <v>16844</v>
      </c>
      <c r="B11028" s="4" t="s">
        <v>4772</v>
      </c>
      <c r="C11028" s="4" t="s">
        <v>1066</v>
      </c>
      <c r="D11028" s="4" t="n">
        <v>7</v>
      </c>
      <c r="E11028" s="4" t="n">
        <v>209.69</v>
      </c>
      <c r="F11028" s="4" t="n">
        <v>1467.83</v>
      </c>
      <c r="G11028" s="4" t="n">
        <f aca="false">INDEX(Data_Products!$D$2:$D$33,MATCH(C11028,Data_Products!$A$2:$A$33,0))</f>
        <v>144.38</v>
      </c>
      <c r="H11028" s="4" t="str">
        <f aca="false">INDEX(Data_Products!$C$2:$C$33,MATCH(C11028,Data_Products!$A$2:$A$33,0))</f>
        <v>Plumbing &amp; Drainage</v>
      </c>
      <c r="I11028" s="10" t="n">
        <f aca="false">D11028*(E11028-G11028)</f>
        <v>457.17</v>
      </c>
      <c r="J11028" s="11" t="n">
        <f aca="false">IFERROR(I11028/F11028,0)</f>
        <v>0.311459773952024</v>
      </c>
      <c r="K11028" s="4" t="str">
        <f aca="false">IFERROR(INDEX(Data_Orders!$F$2:$F$4727,MATCH(B11028,Data_Orders!$A$2:$A$4727,0)),"")</f>
        <v>Trade Account</v>
      </c>
      <c r="L11028" s="4" t="str">
        <f aca="false">IFERROR(INDEX(Data_Orders!$D$2:$D$4727,MATCH(B11028,Data_Orders!$A$2:$A$4727,0)),"")</f>
        <v>Rugby</v>
      </c>
    </row>
    <row r="11029" customFormat="false" ht="15" hidden="false" customHeight="false" outlineLevel="0" collapsed="false">
      <c r="A11029" s="4" t="s">
        <v>16845</v>
      </c>
      <c r="B11029" s="4" t="s">
        <v>4773</v>
      </c>
      <c r="C11029" s="4" t="s">
        <v>1070</v>
      </c>
      <c r="D11029" s="4" t="n">
        <v>8</v>
      </c>
      <c r="E11029" s="4" t="n">
        <v>230.32</v>
      </c>
      <c r="F11029" s="4" t="n">
        <v>1842.56</v>
      </c>
      <c r="G11029" s="4" t="n">
        <f aca="false">INDEX(Data_Products!$D$2:$D$33,MATCH(C11029,Data_Products!$A$2:$A$33,0))</f>
        <v>161.64</v>
      </c>
      <c r="H11029" s="4" t="str">
        <f aca="false">INDEX(Data_Products!$C$2:$C$33,MATCH(C11029,Data_Products!$A$2:$A$33,0))</f>
        <v>Landscaping</v>
      </c>
      <c r="I11029" s="10" t="n">
        <f aca="false">D11029*(E11029-G11029)</f>
        <v>549.44</v>
      </c>
      <c r="J11029" s="11" t="n">
        <f aca="false">IFERROR(I11029/F11029,0)</f>
        <v>0.298193817297673</v>
      </c>
      <c r="K11029" s="4" t="str">
        <f aca="false">IFERROR(INDEX(Data_Orders!$F$2:$F$4727,MATCH(B11029,Data_Orders!$A$2:$A$4727,0)),"")</f>
        <v>Trade Account</v>
      </c>
      <c r="L11029" s="4" t="str">
        <f aca="false">IFERROR(INDEX(Data_Orders!$D$2:$D$4727,MATCH(B11029,Data_Orders!$A$2:$A$4727,0)),"")</f>
        <v>Binley (Coventry)</v>
      </c>
    </row>
    <row r="11030" customFormat="false" ht="15" hidden="false" customHeight="false" outlineLevel="0" collapsed="false">
      <c r="A11030" s="4" t="s">
        <v>16846</v>
      </c>
      <c r="B11030" s="4" t="s">
        <v>4773</v>
      </c>
      <c r="C11030" s="4" t="s">
        <v>1026</v>
      </c>
      <c r="D11030" s="4" t="n">
        <v>12</v>
      </c>
      <c r="E11030" s="4" t="n">
        <v>184.05</v>
      </c>
      <c r="F11030" s="4" t="n">
        <v>2208.6</v>
      </c>
      <c r="G11030" s="4" t="n">
        <f aca="false">INDEX(Data_Products!$D$2:$D$33,MATCH(C11030,Data_Products!$A$2:$A$33,0))</f>
        <v>147.44</v>
      </c>
      <c r="H11030" s="4" t="str">
        <f aca="false">INDEX(Data_Products!$C$2:$C$33,MATCH(C11030,Data_Products!$A$2:$A$33,0))</f>
        <v>Cement &amp; Aggregates</v>
      </c>
      <c r="I11030" s="10" t="n">
        <f aca="false">D11030*(E11030-G11030)</f>
        <v>439.32</v>
      </c>
      <c r="J11030" s="11" t="n">
        <f aca="false">IFERROR(I11030/F11030,0)</f>
        <v>0.19891333876664</v>
      </c>
      <c r="K11030" s="4" t="str">
        <f aca="false">IFERROR(INDEX(Data_Orders!$F$2:$F$4727,MATCH(B11030,Data_Orders!$A$2:$A$4727,0)),"")</f>
        <v>Trade Account</v>
      </c>
      <c r="L11030" s="4" t="str">
        <f aca="false">IFERROR(INDEX(Data_Orders!$D$2:$D$4727,MATCH(B11030,Data_Orders!$A$2:$A$4727,0)),"")</f>
        <v>Binley (Coventry)</v>
      </c>
    </row>
    <row r="11031" customFormat="false" ht="15" hidden="false" customHeight="false" outlineLevel="0" collapsed="false">
      <c r="A11031" s="4" t="s">
        <v>16847</v>
      </c>
      <c r="B11031" s="4" t="s">
        <v>4773</v>
      </c>
      <c r="C11031" s="4" t="s">
        <v>1041</v>
      </c>
      <c r="D11031" s="4" t="n">
        <v>17</v>
      </c>
      <c r="E11031" s="4" t="n">
        <v>242.75</v>
      </c>
      <c r="F11031" s="4" t="n">
        <v>4126.75</v>
      </c>
      <c r="G11031" s="4" t="n">
        <f aca="false">INDEX(Data_Products!$D$2:$D$33,MATCH(C11031,Data_Products!$A$2:$A$33,0))</f>
        <v>142.94</v>
      </c>
      <c r="H11031" s="4" t="str">
        <f aca="false">INDEX(Data_Products!$C$2:$C$33,MATCH(C11031,Data_Products!$A$2:$A$33,0))</f>
        <v>Tools &amp; Fixings</v>
      </c>
      <c r="I11031" s="10" t="n">
        <f aca="false">D11031*(E11031-G11031)</f>
        <v>1696.77</v>
      </c>
      <c r="J11031" s="11" t="n">
        <f aca="false">IFERROR(I11031/F11031,0)</f>
        <v>0.411163748712667</v>
      </c>
      <c r="K11031" s="4" t="str">
        <f aca="false">IFERROR(INDEX(Data_Orders!$F$2:$F$4727,MATCH(B11031,Data_Orders!$A$2:$A$4727,0)),"")</f>
        <v>Trade Account</v>
      </c>
      <c r="L11031" s="4" t="str">
        <f aca="false">IFERROR(INDEX(Data_Orders!$D$2:$D$4727,MATCH(B11031,Data_Orders!$A$2:$A$4727,0)),"")</f>
        <v>Binley (Coventry)</v>
      </c>
    </row>
    <row r="11032" customFormat="false" ht="15" hidden="false" customHeight="false" outlineLevel="0" collapsed="false">
      <c r="A11032" s="4" t="s">
        <v>16848</v>
      </c>
      <c r="B11032" s="4" t="s">
        <v>4774</v>
      </c>
      <c r="C11032" s="4" t="s">
        <v>1061</v>
      </c>
      <c r="D11032" s="4" t="n">
        <v>12</v>
      </c>
      <c r="E11032" s="4" t="n">
        <v>145.57</v>
      </c>
      <c r="F11032" s="4" t="n">
        <v>1746.84</v>
      </c>
      <c r="G11032" s="4" t="n">
        <f aca="false">INDEX(Data_Products!$D$2:$D$33,MATCH(C11032,Data_Products!$A$2:$A$33,0))</f>
        <v>119.29</v>
      </c>
      <c r="H11032" s="4" t="str">
        <f aca="false">INDEX(Data_Products!$C$2:$C$33,MATCH(C11032,Data_Products!$A$2:$A$33,0))</f>
        <v>Plumbing &amp; Drainage</v>
      </c>
      <c r="I11032" s="10" t="n">
        <f aca="false">D11032*(E11032-G11032)</f>
        <v>315.36</v>
      </c>
      <c r="J11032" s="11" t="n">
        <f aca="false">IFERROR(I11032/F11032,0)</f>
        <v>0.180531702960775</v>
      </c>
      <c r="K11032" s="4" t="str">
        <f aca="false">IFERROR(INDEX(Data_Orders!$F$2:$F$4727,MATCH(B11032,Data_Orders!$A$2:$A$4727,0)),"")</f>
        <v>Trade Account</v>
      </c>
      <c r="L11032" s="4" t="str">
        <f aca="false">IFERROR(INDEX(Data_Orders!$D$2:$D$4727,MATCH(B11032,Data_Orders!$A$2:$A$4727,0)),"")</f>
        <v>Binley (Coventry)</v>
      </c>
    </row>
    <row r="11033" customFormat="false" ht="15" hidden="false" customHeight="false" outlineLevel="0" collapsed="false">
      <c r="A11033" s="4" t="s">
        <v>16849</v>
      </c>
      <c r="B11033" s="4" t="s">
        <v>4774</v>
      </c>
      <c r="C11033" s="4" t="s">
        <v>1044</v>
      </c>
      <c r="D11033" s="4" t="n">
        <v>11</v>
      </c>
      <c r="E11033" s="4" t="n">
        <v>190.44</v>
      </c>
      <c r="F11033" s="4" t="n">
        <v>2094.84</v>
      </c>
      <c r="G11033" s="4" t="n">
        <f aca="false">INDEX(Data_Products!$D$2:$D$33,MATCH(C11033,Data_Products!$A$2:$A$33,0))</f>
        <v>115.48</v>
      </c>
      <c r="H11033" s="4" t="str">
        <f aca="false">INDEX(Data_Products!$C$2:$C$33,MATCH(C11033,Data_Products!$A$2:$A$33,0))</f>
        <v>Tools &amp; Fixings</v>
      </c>
      <c r="I11033" s="10" t="n">
        <f aca="false">D11033*(E11033-G11033)</f>
        <v>824.56</v>
      </c>
      <c r="J11033" s="11" t="n">
        <f aca="false">IFERROR(I11033/F11033,0)</f>
        <v>0.393614786809494</v>
      </c>
      <c r="K11033" s="4" t="str">
        <f aca="false">IFERROR(INDEX(Data_Orders!$F$2:$F$4727,MATCH(B11033,Data_Orders!$A$2:$A$4727,0)),"")</f>
        <v>Trade Account</v>
      </c>
      <c r="L11033" s="4" t="str">
        <f aca="false">IFERROR(INDEX(Data_Orders!$D$2:$D$4727,MATCH(B11033,Data_Orders!$A$2:$A$4727,0)),"")</f>
        <v>Binley (Coventry)</v>
      </c>
    </row>
    <row r="11034" customFormat="false" ht="15" hidden="false" customHeight="false" outlineLevel="0" collapsed="false">
      <c r="A11034" s="4" t="s">
        <v>16850</v>
      </c>
      <c r="B11034" s="4" t="s">
        <v>4774</v>
      </c>
      <c r="C11034" s="4" t="s">
        <v>1017</v>
      </c>
      <c r="D11034" s="4" t="n">
        <v>9</v>
      </c>
      <c r="E11034" s="4" t="n">
        <v>49.15</v>
      </c>
      <c r="F11034" s="4" t="n">
        <v>442.35</v>
      </c>
      <c r="G11034" s="4" t="n">
        <f aca="false">INDEX(Data_Products!$D$2:$D$33,MATCH(C11034,Data_Products!$A$2:$A$33,0))</f>
        <v>31.44</v>
      </c>
      <c r="H11034" s="4" t="str">
        <f aca="false">INDEX(Data_Products!$C$2:$C$33,MATCH(C11034,Data_Products!$A$2:$A$33,0))</f>
        <v>Timber</v>
      </c>
      <c r="I11034" s="10" t="n">
        <f aca="false">D11034*(E11034-G11034)</f>
        <v>159.39</v>
      </c>
      <c r="J11034" s="11" t="n">
        <f aca="false">IFERROR(I11034/F11034,0)</f>
        <v>0.360325534079349</v>
      </c>
      <c r="K11034" s="4" t="str">
        <f aca="false">IFERROR(INDEX(Data_Orders!$F$2:$F$4727,MATCH(B11034,Data_Orders!$A$2:$A$4727,0)),"")</f>
        <v>Trade Account</v>
      </c>
      <c r="L11034" s="4" t="str">
        <f aca="false">IFERROR(INDEX(Data_Orders!$D$2:$D$4727,MATCH(B11034,Data_Orders!$A$2:$A$4727,0)),"")</f>
        <v>Binley (Coventry)</v>
      </c>
    </row>
    <row r="11035" customFormat="false" ht="15" hidden="false" customHeight="false" outlineLevel="0" collapsed="false">
      <c r="A11035" s="4" t="s">
        <v>16851</v>
      </c>
      <c r="B11035" s="4" t="s">
        <v>4774</v>
      </c>
      <c r="C11035" s="4" t="s">
        <v>1075</v>
      </c>
      <c r="D11035" s="4" t="n">
        <v>9</v>
      </c>
      <c r="E11035" s="4" t="n">
        <v>98.61</v>
      </c>
      <c r="F11035" s="4" t="n">
        <v>887.49</v>
      </c>
      <c r="G11035" s="4" t="n">
        <f aca="false">INDEX(Data_Products!$D$2:$D$33,MATCH(C11035,Data_Products!$A$2:$A$33,0))</f>
        <v>74.84</v>
      </c>
      <c r="H11035" s="4" t="str">
        <f aca="false">INDEX(Data_Products!$C$2:$C$33,MATCH(C11035,Data_Products!$A$2:$A$33,0))</f>
        <v>Landscaping</v>
      </c>
      <c r="I11035" s="10" t="n">
        <f aca="false">D11035*(E11035-G11035)</f>
        <v>213.93</v>
      </c>
      <c r="J11035" s="11" t="n">
        <f aca="false">IFERROR(I11035/F11035,0)</f>
        <v>0.24105060338708</v>
      </c>
      <c r="K11035" s="4" t="str">
        <f aca="false">IFERROR(INDEX(Data_Orders!$F$2:$F$4727,MATCH(B11035,Data_Orders!$A$2:$A$4727,0)),"")</f>
        <v>Trade Account</v>
      </c>
      <c r="L11035" s="4" t="str">
        <f aca="false">IFERROR(INDEX(Data_Orders!$D$2:$D$4727,MATCH(B11035,Data_Orders!$A$2:$A$4727,0)),"")</f>
        <v>Binley (Coventry)</v>
      </c>
    </row>
    <row r="11036" customFormat="false" ht="15" hidden="false" customHeight="false" outlineLevel="0" collapsed="false">
      <c r="A11036" s="4" t="s">
        <v>16852</v>
      </c>
      <c r="B11036" s="4" t="s">
        <v>4775</v>
      </c>
      <c r="C11036" s="4" t="s">
        <v>1035</v>
      </c>
      <c r="D11036" s="4" t="n">
        <v>8</v>
      </c>
      <c r="E11036" s="4" t="n">
        <v>165.07</v>
      </c>
      <c r="F11036" s="4" t="n">
        <v>1320.56</v>
      </c>
      <c r="G11036" s="4" t="n">
        <f aca="false">INDEX(Data_Products!$D$2:$D$33,MATCH(C11036,Data_Products!$A$2:$A$33,0))</f>
        <v>134.65</v>
      </c>
      <c r="H11036" s="4" t="str">
        <f aca="false">INDEX(Data_Products!$C$2:$C$33,MATCH(C11036,Data_Products!$A$2:$A$33,0))</f>
        <v>Insulation</v>
      </c>
      <c r="I11036" s="10" t="n">
        <f aca="false">D11036*(E11036-G11036)</f>
        <v>243.36</v>
      </c>
      <c r="J11036" s="11" t="n">
        <f aca="false">IFERROR(I11036/F11036,0)</f>
        <v>0.184285454655601</v>
      </c>
      <c r="K11036" s="4" t="str">
        <f aca="false">IFERROR(INDEX(Data_Orders!$F$2:$F$4727,MATCH(B11036,Data_Orders!$A$2:$A$4727,0)),"")</f>
        <v>Trade Account</v>
      </c>
      <c r="L11036" s="4" t="str">
        <f aca="false">IFERROR(INDEX(Data_Orders!$D$2:$D$4727,MATCH(B11036,Data_Orders!$A$2:$A$4727,0)),"")</f>
        <v>Binley (Coventry)</v>
      </c>
    </row>
    <row r="11037" customFormat="false" ht="15" hidden="false" customHeight="false" outlineLevel="0" collapsed="false">
      <c r="A11037" s="4" t="s">
        <v>16853</v>
      </c>
      <c r="B11037" s="4" t="s">
        <v>4776</v>
      </c>
      <c r="C11037" s="4" t="s">
        <v>1073</v>
      </c>
      <c r="D11037" s="4" t="n">
        <v>2</v>
      </c>
      <c r="E11037" s="4" t="n">
        <v>231.05</v>
      </c>
      <c r="F11037" s="4" t="n">
        <v>462.1</v>
      </c>
      <c r="G11037" s="4" t="n">
        <f aca="false">INDEX(Data_Products!$D$2:$D$33,MATCH(C11037,Data_Products!$A$2:$A$33,0))</f>
        <v>148.29</v>
      </c>
      <c r="H11037" s="4" t="str">
        <f aca="false">INDEX(Data_Products!$C$2:$C$33,MATCH(C11037,Data_Products!$A$2:$A$33,0))</f>
        <v>Landscaping</v>
      </c>
      <c r="I11037" s="10" t="n">
        <f aca="false">D11037*(E11037-G11037)</f>
        <v>165.52</v>
      </c>
      <c r="J11037" s="11" t="n">
        <f aca="false">IFERROR(I11037/F11037,0)</f>
        <v>0.358190867777537</v>
      </c>
      <c r="K11037" s="4" t="str">
        <f aca="false">IFERROR(INDEX(Data_Orders!$F$2:$F$4727,MATCH(B11037,Data_Orders!$A$2:$A$4727,0)),"")</f>
        <v>Trade Account</v>
      </c>
      <c r="L11037" s="4" t="str">
        <f aca="false">IFERROR(INDEX(Data_Orders!$D$2:$D$4727,MATCH(B11037,Data_Orders!$A$2:$A$4727,0)),"")</f>
        <v>Binley (Coventry)</v>
      </c>
    </row>
    <row r="11038" customFormat="false" ht="15" hidden="false" customHeight="false" outlineLevel="0" collapsed="false">
      <c r="A11038" s="4" t="s">
        <v>16854</v>
      </c>
      <c r="B11038" s="4" t="s">
        <v>4776</v>
      </c>
      <c r="C11038" s="4" t="s">
        <v>1037</v>
      </c>
      <c r="D11038" s="4" t="n">
        <v>20</v>
      </c>
      <c r="E11038" s="4" t="n">
        <v>90.97</v>
      </c>
      <c r="F11038" s="4" t="n">
        <v>1819.4</v>
      </c>
      <c r="G11038" s="4" t="n">
        <f aca="false">INDEX(Data_Products!$D$2:$D$33,MATCH(C11038,Data_Products!$A$2:$A$33,0))</f>
        <v>73.81</v>
      </c>
      <c r="H11038" s="4" t="str">
        <f aca="false">INDEX(Data_Products!$C$2:$C$33,MATCH(C11038,Data_Products!$A$2:$A$33,0))</f>
        <v>Insulation</v>
      </c>
      <c r="I11038" s="10" t="n">
        <f aca="false">D11038*(E11038-G11038)</f>
        <v>343.2</v>
      </c>
      <c r="J11038" s="11" t="n">
        <f aca="false">IFERROR(I11038/F11038,0)</f>
        <v>0.18863361547763</v>
      </c>
      <c r="K11038" s="4" t="str">
        <f aca="false">IFERROR(INDEX(Data_Orders!$F$2:$F$4727,MATCH(B11038,Data_Orders!$A$2:$A$4727,0)),"")</f>
        <v>Trade Account</v>
      </c>
      <c r="L11038" s="4" t="str">
        <f aca="false">IFERROR(INDEX(Data_Orders!$D$2:$D$4727,MATCH(B11038,Data_Orders!$A$2:$A$4727,0)),"")</f>
        <v>Binley (Coventry)</v>
      </c>
    </row>
    <row r="11039" customFormat="false" ht="15" hidden="false" customHeight="false" outlineLevel="0" collapsed="false">
      <c r="A11039" s="4" t="s">
        <v>16855</v>
      </c>
      <c r="B11039" s="4" t="s">
        <v>4777</v>
      </c>
      <c r="C11039" s="4" t="s">
        <v>1044</v>
      </c>
      <c r="D11039" s="4" t="n">
        <v>13</v>
      </c>
      <c r="E11039" s="4" t="n">
        <v>190.44</v>
      </c>
      <c r="F11039" s="4" t="n">
        <v>2475.72</v>
      </c>
      <c r="G11039" s="4" t="n">
        <f aca="false">INDEX(Data_Products!$D$2:$D$33,MATCH(C11039,Data_Products!$A$2:$A$33,0))</f>
        <v>115.48</v>
      </c>
      <c r="H11039" s="4" t="str">
        <f aca="false">INDEX(Data_Products!$C$2:$C$33,MATCH(C11039,Data_Products!$A$2:$A$33,0))</f>
        <v>Tools &amp; Fixings</v>
      </c>
      <c r="I11039" s="10" t="n">
        <f aca="false">D11039*(E11039-G11039)</f>
        <v>974.48</v>
      </c>
      <c r="J11039" s="11" t="n">
        <f aca="false">IFERROR(I11039/F11039,0)</f>
        <v>0.393614786809494</v>
      </c>
      <c r="K11039" s="4" t="str">
        <f aca="false">IFERROR(INDEX(Data_Orders!$F$2:$F$4727,MATCH(B11039,Data_Orders!$A$2:$A$4727,0)),"")</f>
        <v>Trade Account</v>
      </c>
      <c r="L11039" s="4" t="str">
        <f aca="false">IFERROR(INDEX(Data_Orders!$D$2:$D$4727,MATCH(B11039,Data_Orders!$A$2:$A$4727,0)),"")</f>
        <v>Binley (Coventry)</v>
      </c>
    </row>
    <row r="11040" customFormat="false" ht="15" hidden="false" customHeight="false" outlineLevel="0" collapsed="false">
      <c r="A11040" s="4" t="s">
        <v>16856</v>
      </c>
      <c r="B11040" s="4" t="s">
        <v>4777</v>
      </c>
      <c r="C11040" s="4" t="s">
        <v>1070</v>
      </c>
      <c r="D11040" s="4" t="n">
        <v>5</v>
      </c>
      <c r="E11040" s="4" t="n">
        <v>230.32</v>
      </c>
      <c r="F11040" s="4" t="n">
        <v>1151.6</v>
      </c>
      <c r="G11040" s="4" t="n">
        <f aca="false">INDEX(Data_Products!$D$2:$D$33,MATCH(C11040,Data_Products!$A$2:$A$33,0))</f>
        <v>161.64</v>
      </c>
      <c r="H11040" s="4" t="str">
        <f aca="false">INDEX(Data_Products!$C$2:$C$33,MATCH(C11040,Data_Products!$A$2:$A$33,0))</f>
        <v>Landscaping</v>
      </c>
      <c r="I11040" s="10" t="n">
        <f aca="false">D11040*(E11040-G11040)</f>
        <v>343.4</v>
      </c>
      <c r="J11040" s="11" t="n">
        <f aca="false">IFERROR(I11040/F11040,0)</f>
        <v>0.298193817297673</v>
      </c>
      <c r="K11040" s="4" t="str">
        <f aca="false">IFERROR(INDEX(Data_Orders!$F$2:$F$4727,MATCH(B11040,Data_Orders!$A$2:$A$4727,0)),"")</f>
        <v>Trade Account</v>
      </c>
      <c r="L11040" s="4" t="str">
        <f aca="false">IFERROR(INDEX(Data_Orders!$D$2:$D$4727,MATCH(B11040,Data_Orders!$A$2:$A$4727,0)),"")</f>
        <v>Binley (Coventry)</v>
      </c>
    </row>
    <row r="11041" customFormat="false" ht="15" hidden="false" customHeight="false" outlineLevel="0" collapsed="false">
      <c r="A11041" s="4" t="s">
        <v>16857</v>
      </c>
      <c r="B11041" s="4" t="s">
        <v>4777</v>
      </c>
      <c r="C11041" s="4" t="s">
        <v>1028</v>
      </c>
      <c r="D11041" s="4" t="n">
        <v>16</v>
      </c>
      <c r="E11041" s="4" t="n">
        <v>118.79</v>
      </c>
      <c r="F11041" s="4" t="n">
        <v>1900.64</v>
      </c>
      <c r="G11041" s="4" t="n">
        <f aca="false">INDEX(Data_Products!$D$2:$D$33,MATCH(C11041,Data_Products!$A$2:$A$33,0))</f>
        <v>81.07</v>
      </c>
      <c r="H11041" s="4" t="str">
        <f aca="false">INDEX(Data_Products!$C$2:$C$33,MATCH(C11041,Data_Products!$A$2:$A$33,0))</f>
        <v>Cement &amp; Aggregates</v>
      </c>
      <c r="I11041" s="10" t="n">
        <f aca="false">D11041*(E11041-G11041)</f>
        <v>603.52</v>
      </c>
      <c r="J11041" s="11" t="n">
        <f aca="false">IFERROR(I11041/F11041,0)</f>
        <v>0.317535146056065</v>
      </c>
      <c r="K11041" s="4" t="str">
        <f aca="false">IFERROR(INDEX(Data_Orders!$F$2:$F$4727,MATCH(B11041,Data_Orders!$A$2:$A$4727,0)),"")</f>
        <v>Trade Account</v>
      </c>
      <c r="L11041" s="4" t="str">
        <f aca="false">IFERROR(INDEX(Data_Orders!$D$2:$D$4727,MATCH(B11041,Data_Orders!$A$2:$A$4727,0)),"")</f>
        <v>Binley (Coventry)</v>
      </c>
    </row>
    <row r="11042" customFormat="false" ht="15" hidden="false" customHeight="false" outlineLevel="0" collapsed="false">
      <c r="A11042" s="4" t="s">
        <v>16858</v>
      </c>
      <c r="B11042" s="4" t="s">
        <v>4777</v>
      </c>
      <c r="C11042" s="4" t="s">
        <v>1075</v>
      </c>
      <c r="D11042" s="4" t="n">
        <v>5</v>
      </c>
      <c r="E11042" s="4" t="n">
        <v>98.61</v>
      </c>
      <c r="F11042" s="4" t="n">
        <v>493.05</v>
      </c>
      <c r="G11042" s="4" t="n">
        <f aca="false">INDEX(Data_Products!$D$2:$D$33,MATCH(C11042,Data_Products!$A$2:$A$33,0))</f>
        <v>74.84</v>
      </c>
      <c r="H11042" s="4" t="str">
        <f aca="false">INDEX(Data_Products!$C$2:$C$33,MATCH(C11042,Data_Products!$A$2:$A$33,0))</f>
        <v>Landscaping</v>
      </c>
      <c r="I11042" s="10" t="n">
        <f aca="false">D11042*(E11042-G11042)</f>
        <v>118.85</v>
      </c>
      <c r="J11042" s="11" t="n">
        <f aca="false">IFERROR(I11042/F11042,0)</f>
        <v>0.24105060338708</v>
      </c>
      <c r="K11042" s="4" t="str">
        <f aca="false">IFERROR(INDEX(Data_Orders!$F$2:$F$4727,MATCH(B11042,Data_Orders!$A$2:$A$4727,0)),"")</f>
        <v>Trade Account</v>
      </c>
      <c r="L11042" s="4" t="str">
        <f aca="false">IFERROR(INDEX(Data_Orders!$D$2:$D$4727,MATCH(B11042,Data_Orders!$A$2:$A$4727,0)),"")</f>
        <v>Binley (Coventry)</v>
      </c>
    </row>
    <row r="11043" customFormat="false" ht="15" hidden="false" customHeight="false" outlineLevel="0" collapsed="false">
      <c r="A11043" s="4" t="s">
        <v>16859</v>
      </c>
      <c r="B11043" s="4" t="s">
        <v>4778</v>
      </c>
      <c r="C11043" s="4" t="s">
        <v>1061</v>
      </c>
      <c r="D11043" s="4" t="n">
        <v>10</v>
      </c>
      <c r="E11043" s="4" t="n">
        <v>145.57</v>
      </c>
      <c r="F11043" s="4" t="n">
        <v>1455.7</v>
      </c>
      <c r="G11043" s="4" t="n">
        <f aca="false">INDEX(Data_Products!$D$2:$D$33,MATCH(C11043,Data_Products!$A$2:$A$33,0))</f>
        <v>119.29</v>
      </c>
      <c r="H11043" s="4" t="str">
        <f aca="false">INDEX(Data_Products!$C$2:$C$33,MATCH(C11043,Data_Products!$A$2:$A$33,0))</f>
        <v>Plumbing &amp; Drainage</v>
      </c>
      <c r="I11043" s="10" t="n">
        <f aca="false">D11043*(E11043-G11043)</f>
        <v>262.8</v>
      </c>
      <c r="J11043" s="11" t="n">
        <f aca="false">IFERROR(I11043/F11043,0)</f>
        <v>0.180531702960775</v>
      </c>
      <c r="K11043" s="4" t="str">
        <f aca="false">IFERROR(INDEX(Data_Orders!$F$2:$F$4727,MATCH(B11043,Data_Orders!$A$2:$A$4727,0)),"")</f>
        <v>Trade Account</v>
      </c>
      <c r="L11043" s="4" t="str">
        <f aca="false">IFERROR(INDEX(Data_Orders!$D$2:$D$4727,MATCH(B11043,Data_Orders!$A$2:$A$4727,0)),"")</f>
        <v>Binley (Coventry)</v>
      </c>
    </row>
    <row r="11044" customFormat="false" ht="15" hidden="false" customHeight="false" outlineLevel="0" collapsed="false">
      <c r="A11044" s="4" t="s">
        <v>16860</v>
      </c>
      <c r="B11044" s="4" t="s">
        <v>4778</v>
      </c>
      <c r="C11044" s="4" t="s">
        <v>1024</v>
      </c>
      <c r="D11044" s="4" t="n">
        <v>20</v>
      </c>
      <c r="E11044" s="4" t="n">
        <v>137.14</v>
      </c>
      <c r="F11044" s="4" t="n">
        <v>2742.8</v>
      </c>
      <c r="G11044" s="4" t="n">
        <f aca="false">INDEX(Data_Products!$D$2:$D$33,MATCH(C11044,Data_Products!$A$2:$A$33,0))</f>
        <v>99.99</v>
      </c>
      <c r="H11044" s="4" t="str">
        <f aca="false">INDEX(Data_Products!$C$2:$C$33,MATCH(C11044,Data_Products!$A$2:$A$33,0))</f>
        <v>Cement &amp; Aggregates</v>
      </c>
      <c r="I11044" s="10" t="n">
        <f aca="false">D11044*(E11044-G11044)</f>
        <v>743</v>
      </c>
      <c r="J11044" s="11" t="n">
        <f aca="false">IFERROR(I11044/F11044,0)</f>
        <v>0.270891060230421</v>
      </c>
      <c r="K11044" s="4" t="str">
        <f aca="false">IFERROR(INDEX(Data_Orders!$F$2:$F$4727,MATCH(B11044,Data_Orders!$A$2:$A$4727,0)),"")</f>
        <v>Trade Account</v>
      </c>
      <c r="L11044" s="4" t="str">
        <f aca="false">IFERROR(INDEX(Data_Orders!$D$2:$D$4727,MATCH(B11044,Data_Orders!$A$2:$A$4727,0)),"")</f>
        <v>Binley (Coventry)</v>
      </c>
    </row>
    <row r="11045" customFormat="false" ht="15" hidden="false" customHeight="false" outlineLevel="0" collapsed="false">
      <c r="A11045" s="4" t="s">
        <v>16861</v>
      </c>
      <c r="B11045" s="4" t="s">
        <v>4778</v>
      </c>
      <c r="C11045" s="4" t="s">
        <v>1037</v>
      </c>
      <c r="D11045" s="4" t="n">
        <v>19</v>
      </c>
      <c r="E11045" s="4" t="n">
        <v>90.97</v>
      </c>
      <c r="F11045" s="4" t="n">
        <v>1728.43</v>
      </c>
      <c r="G11045" s="4" t="n">
        <f aca="false">INDEX(Data_Products!$D$2:$D$33,MATCH(C11045,Data_Products!$A$2:$A$33,0))</f>
        <v>73.81</v>
      </c>
      <c r="H11045" s="4" t="str">
        <f aca="false">INDEX(Data_Products!$C$2:$C$33,MATCH(C11045,Data_Products!$A$2:$A$33,0))</f>
        <v>Insulation</v>
      </c>
      <c r="I11045" s="10" t="n">
        <f aca="false">D11045*(E11045-G11045)</f>
        <v>326.04</v>
      </c>
      <c r="J11045" s="11" t="n">
        <f aca="false">IFERROR(I11045/F11045,0)</f>
        <v>0.18863361547763</v>
      </c>
      <c r="K11045" s="4" t="str">
        <f aca="false">IFERROR(INDEX(Data_Orders!$F$2:$F$4727,MATCH(B11045,Data_Orders!$A$2:$A$4727,0)),"")</f>
        <v>Trade Account</v>
      </c>
      <c r="L11045" s="4" t="str">
        <f aca="false">IFERROR(INDEX(Data_Orders!$D$2:$D$4727,MATCH(B11045,Data_Orders!$A$2:$A$4727,0)),"")</f>
        <v>Binley (Coventry)</v>
      </c>
    </row>
    <row r="11046" customFormat="false" ht="15" hidden="false" customHeight="false" outlineLevel="0" collapsed="false">
      <c r="A11046" s="4" t="s">
        <v>16862</v>
      </c>
      <c r="B11046" s="4" t="s">
        <v>4779</v>
      </c>
      <c r="C11046" s="4" t="s">
        <v>1052</v>
      </c>
      <c r="D11046" s="4" t="n">
        <v>5</v>
      </c>
      <c r="E11046" s="4" t="n">
        <v>205.71</v>
      </c>
      <c r="F11046" s="4" t="n">
        <v>1028.55</v>
      </c>
      <c r="G11046" s="4" t="n">
        <f aca="false">INDEX(Data_Products!$D$2:$D$33,MATCH(C11046,Data_Products!$A$2:$A$33,0))</f>
        <v>152.29</v>
      </c>
      <c r="H11046" s="4" t="str">
        <f aca="false">INDEX(Data_Products!$C$2:$C$33,MATCH(C11046,Data_Products!$A$2:$A$33,0))</f>
        <v>Roofing</v>
      </c>
      <c r="I11046" s="10" t="n">
        <f aca="false">D11046*(E11046-G11046)</f>
        <v>267.1</v>
      </c>
      <c r="J11046" s="11" t="n">
        <f aca="false">IFERROR(I11046/F11046,0)</f>
        <v>0.259685965679841</v>
      </c>
      <c r="K11046" s="4" t="str">
        <f aca="false">IFERROR(INDEX(Data_Orders!$F$2:$F$4727,MATCH(B11046,Data_Orders!$A$2:$A$4727,0)),"")</f>
        <v>Trade Account</v>
      </c>
      <c r="L11046" s="4" t="str">
        <f aca="false">IFERROR(INDEX(Data_Orders!$D$2:$D$4727,MATCH(B11046,Data_Orders!$A$2:$A$4727,0)),"")</f>
        <v>Binley (Coventry)</v>
      </c>
    </row>
    <row r="11047" customFormat="false" ht="15" hidden="false" customHeight="false" outlineLevel="0" collapsed="false">
      <c r="A11047" s="4" t="s">
        <v>16863</v>
      </c>
      <c r="B11047" s="4" t="s">
        <v>4780</v>
      </c>
      <c r="C11047" s="4" t="s">
        <v>1068</v>
      </c>
      <c r="D11047" s="4" t="n">
        <v>5</v>
      </c>
      <c r="E11047" s="4" t="n">
        <v>86.28</v>
      </c>
      <c r="F11047" s="4" t="n">
        <v>431.4</v>
      </c>
      <c r="G11047" s="4" t="n">
        <f aca="false">INDEX(Data_Products!$D$2:$D$33,MATCH(C11047,Data_Products!$A$2:$A$33,0))</f>
        <v>68.55</v>
      </c>
      <c r="H11047" s="4" t="str">
        <f aca="false">INDEX(Data_Products!$C$2:$C$33,MATCH(C11047,Data_Products!$A$2:$A$33,0))</f>
        <v>Plumbing &amp; Drainage</v>
      </c>
      <c r="I11047" s="10" t="n">
        <f aca="false">D11047*(E11047-G11047)</f>
        <v>88.65</v>
      </c>
      <c r="J11047" s="11" t="n">
        <f aca="false">IFERROR(I11047/F11047,0)</f>
        <v>0.205493741307371</v>
      </c>
      <c r="K11047" s="4" t="str">
        <f aca="false">IFERROR(INDEX(Data_Orders!$F$2:$F$4727,MATCH(B11047,Data_Orders!$A$2:$A$4727,0)),"")</f>
        <v>Trade Account</v>
      </c>
      <c r="L11047" s="4" t="str">
        <f aca="false">IFERROR(INDEX(Data_Orders!$D$2:$D$4727,MATCH(B11047,Data_Orders!$A$2:$A$4727,0)),"")</f>
        <v>Binley (Coventry)</v>
      </c>
    </row>
    <row r="11048" customFormat="false" ht="15" hidden="false" customHeight="false" outlineLevel="0" collapsed="false">
      <c r="A11048" s="4" t="s">
        <v>16864</v>
      </c>
      <c r="B11048" s="4" t="s">
        <v>4780</v>
      </c>
      <c r="C11048" s="4" t="s">
        <v>1035</v>
      </c>
      <c r="D11048" s="4" t="n">
        <v>17</v>
      </c>
      <c r="E11048" s="4" t="n">
        <v>165.07</v>
      </c>
      <c r="F11048" s="4" t="n">
        <v>2806.19</v>
      </c>
      <c r="G11048" s="4" t="n">
        <f aca="false">INDEX(Data_Products!$D$2:$D$33,MATCH(C11048,Data_Products!$A$2:$A$33,0))</f>
        <v>134.65</v>
      </c>
      <c r="H11048" s="4" t="str">
        <f aca="false">INDEX(Data_Products!$C$2:$C$33,MATCH(C11048,Data_Products!$A$2:$A$33,0))</f>
        <v>Insulation</v>
      </c>
      <c r="I11048" s="10" t="n">
        <f aca="false">D11048*(E11048-G11048)</f>
        <v>517.14</v>
      </c>
      <c r="J11048" s="11" t="n">
        <f aca="false">IFERROR(I11048/F11048,0)</f>
        <v>0.184285454655601</v>
      </c>
      <c r="K11048" s="4" t="str">
        <f aca="false">IFERROR(INDEX(Data_Orders!$F$2:$F$4727,MATCH(B11048,Data_Orders!$A$2:$A$4727,0)),"")</f>
        <v>Trade Account</v>
      </c>
      <c r="L11048" s="4" t="str">
        <f aca="false">IFERROR(INDEX(Data_Orders!$D$2:$D$4727,MATCH(B11048,Data_Orders!$A$2:$A$4727,0)),"")</f>
        <v>Binley (Coventry)</v>
      </c>
    </row>
    <row r="11049" customFormat="false" ht="15" hidden="false" customHeight="false" outlineLevel="0" collapsed="false">
      <c r="A11049" s="4" t="s">
        <v>16865</v>
      </c>
      <c r="B11049" s="4" t="s">
        <v>4780</v>
      </c>
      <c r="C11049" s="4" t="s">
        <v>1039</v>
      </c>
      <c r="D11049" s="4" t="n">
        <v>12</v>
      </c>
      <c r="E11049" s="4" t="n">
        <v>160.41</v>
      </c>
      <c r="F11049" s="4" t="n">
        <v>1924.92</v>
      </c>
      <c r="G11049" s="4" t="n">
        <f aca="false">INDEX(Data_Products!$D$2:$D$33,MATCH(C11049,Data_Products!$A$2:$A$33,0))</f>
        <v>99.74</v>
      </c>
      <c r="H11049" s="4" t="str">
        <f aca="false">INDEX(Data_Products!$C$2:$C$33,MATCH(C11049,Data_Products!$A$2:$A$33,0))</f>
        <v>Insulation</v>
      </c>
      <c r="I11049" s="10" t="n">
        <f aca="false">D11049*(E11049-G11049)</f>
        <v>728.04</v>
      </c>
      <c r="J11049" s="11" t="n">
        <f aca="false">IFERROR(I11049/F11049,0)</f>
        <v>0.378218315566361</v>
      </c>
      <c r="K11049" s="4" t="str">
        <f aca="false">IFERROR(INDEX(Data_Orders!$F$2:$F$4727,MATCH(B11049,Data_Orders!$A$2:$A$4727,0)),"")</f>
        <v>Trade Account</v>
      </c>
      <c r="L11049" s="4" t="str">
        <f aca="false">IFERROR(INDEX(Data_Orders!$D$2:$D$4727,MATCH(B11049,Data_Orders!$A$2:$A$4727,0)),"")</f>
        <v>Binley (Coventry)</v>
      </c>
    </row>
    <row r="11050" customFormat="false" ht="15" hidden="false" customHeight="false" outlineLevel="0" collapsed="false">
      <c r="A11050" s="4" t="s">
        <v>16866</v>
      </c>
      <c r="B11050" s="4" t="s">
        <v>4780</v>
      </c>
      <c r="C11050" s="4" t="s">
        <v>1041</v>
      </c>
      <c r="D11050" s="4" t="n">
        <v>2</v>
      </c>
      <c r="E11050" s="4" t="n">
        <v>242.75</v>
      </c>
      <c r="F11050" s="4" t="n">
        <v>485.5</v>
      </c>
      <c r="G11050" s="4" t="n">
        <f aca="false">INDEX(Data_Products!$D$2:$D$33,MATCH(C11050,Data_Products!$A$2:$A$33,0))</f>
        <v>142.94</v>
      </c>
      <c r="H11050" s="4" t="str">
        <f aca="false">INDEX(Data_Products!$C$2:$C$33,MATCH(C11050,Data_Products!$A$2:$A$33,0))</f>
        <v>Tools &amp; Fixings</v>
      </c>
      <c r="I11050" s="10" t="n">
        <f aca="false">D11050*(E11050-G11050)</f>
        <v>199.62</v>
      </c>
      <c r="J11050" s="11" t="n">
        <f aca="false">IFERROR(I11050/F11050,0)</f>
        <v>0.411163748712667</v>
      </c>
      <c r="K11050" s="4" t="str">
        <f aca="false">IFERROR(INDEX(Data_Orders!$F$2:$F$4727,MATCH(B11050,Data_Orders!$A$2:$A$4727,0)),"")</f>
        <v>Trade Account</v>
      </c>
      <c r="L11050" s="4" t="str">
        <f aca="false">IFERROR(INDEX(Data_Orders!$D$2:$D$4727,MATCH(B11050,Data_Orders!$A$2:$A$4727,0)),"")</f>
        <v>Binley (Coventry)</v>
      </c>
    </row>
    <row r="11051" customFormat="false" ht="15" hidden="false" customHeight="false" outlineLevel="0" collapsed="false">
      <c r="A11051" s="4" t="s">
        <v>16867</v>
      </c>
      <c r="B11051" s="4" t="s">
        <v>4780</v>
      </c>
      <c r="C11051" s="4" t="s">
        <v>1061</v>
      </c>
      <c r="D11051" s="4" t="n">
        <v>6</v>
      </c>
      <c r="E11051" s="4" t="n">
        <v>145.57</v>
      </c>
      <c r="F11051" s="4" t="n">
        <v>873.42</v>
      </c>
      <c r="G11051" s="4" t="n">
        <f aca="false">INDEX(Data_Products!$D$2:$D$33,MATCH(C11051,Data_Products!$A$2:$A$33,0))</f>
        <v>119.29</v>
      </c>
      <c r="H11051" s="4" t="str">
        <f aca="false">INDEX(Data_Products!$C$2:$C$33,MATCH(C11051,Data_Products!$A$2:$A$33,0))</f>
        <v>Plumbing &amp; Drainage</v>
      </c>
      <c r="I11051" s="10" t="n">
        <f aca="false">D11051*(E11051-G11051)</f>
        <v>157.68</v>
      </c>
      <c r="J11051" s="11" t="n">
        <f aca="false">IFERROR(I11051/F11051,0)</f>
        <v>0.180531702960775</v>
      </c>
      <c r="K11051" s="4" t="str">
        <f aca="false">IFERROR(INDEX(Data_Orders!$F$2:$F$4727,MATCH(B11051,Data_Orders!$A$2:$A$4727,0)),"")</f>
        <v>Trade Account</v>
      </c>
      <c r="L11051" s="4" t="str">
        <f aca="false">IFERROR(INDEX(Data_Orders!$D$2:$D$4727,MATCH(B11051,Data_Orders!$A$2:$A$4727,0)),"")</f>
        <v>Binley (Coventry)</v>
      </c>
    </row>
    <row r="11052" customFormat="false" ht="15" hidden="false" customHeight="false" outlineLevel="0" collapsed="false">
      <c r="A11052" s="4" t="s">
        <v>16868</v>
      </c>
      <c r="B11052" s="4" t="s">
        <v>4781</v>
      </c>
      <c r="C11052" s="4" t="s">
        <v>1032</v>
      </c>
      <c r="D11052" s="4" t="n">
        <v>7</v>
      </c>
      <c r="E11052" s="4" t="n">
        <v>99.65</v>
      </c>
      <c r="F11052" s="4" t="n">
        <v>697.55</v>
      </c>
      <c r="G11052" s="4" t="n">
        <f aca="false">INDEX(Data_Products!$D$2:$D$33,MATCH(C11052,Data_Products!$A$2:$A$33,0))</f>
        <v>58.26</v>
      </c>
      <c r="H11052" s="4" t="str">
        <f aca="false">INDEX(Data_Products!$C$2:$C$33,MATCH(C11052,Data_Products!$A$2:$A$33,0))</f>
        <v>Insulation</v>
      </c>
      <c r="I11052" s="10" t="n">
        <f aca="false">D11052*(E11052-G11052)</f>
        <v>289.73</v>
      </c>
      <c r="J11052" s="11" t="n">
        <f aca="false">IFERROR(I11052/F11052,0)</f>
        <v>0.415353738083292</v>
      </c>
      <c r="K11052" s="4" t="str">
        <f aca="false">IFERROR(INDEX(Data_Orders!$F$2:$F$4727,MATCH(B11052,Data_Orders!$A$2:$A$4727,0)),"")</f>
        <v>Trade Account</v>
      </c>
      <c r="L11052" s="4" t="str">
        <f aca="false">IFERROR(INDEX(Data_Orders!$D$2:$D$4727,MATCH(B11052,Data_Orders!$A$2:$A$4727,0)),"")</f>
        <v>Binley (Coventry)</v>
      </c>
    </row>
    <row r="11053" customFormat="false" ht="15" hidden="false" customHeight="false" outlineLevel="0" collapsed="false">
      <c r="A11053" s="4" t="s">
        <v>16869</v>
      </c>
      <c r="B11053" s="4" t="s">
        <v>4781</v>
      </c>
      <c r="C11053" s="4" t="s">
        <v>1061</v>
      </c>
      <c r="D11053" s="4" t="n">
        <v>18</v>
      </c>
      <c r="E11053" s="4" t="n">
        <v>145.57</v>
      </c>
      <c r="F11053" s="4" t="n">
        <v>2620.26</v>
      </c>
      <c r="G11053" s="4" t="n">
        <f aca="false">INDEX(Data_Products!$D$2:$D$33,MATCH(C11053,Data_Products!$A$2:$A$33,0))</f>
        <v>119.29</v>
      </c>
      <c r="H11053" s="4" t="str">
        <f aca="false">INDEX(Data_Products!$C$2:$C$33,MATCH(C11053,Data_Products!$A$2:$A$33,0))</f>
        <v>Plumbing &amp; Drainage</v>
      </c>
      <c r="I11053" s="10" t="n">
        <f aca="false">D11053*(E11053-G11053)</f>
        <v>473.04</v>
      </c>
      <c r="J11053" s="11" t="n">
        <f aca="false">IFERROR(I11053/F11053,0)</f>
        <v>0.180531702960775</v>
      </c>
      <c r="K11053" s="4" t="str">
        <f aca="false">IFERROR(INDEX(Data_Orders!$F$2:$F$4727,MATCH(B11053,Data_Orders!$A$2:$A$4727,0)),"")</f>
        <v>Trade Account</v>
      </c>
      <c r="L11053" s="4" t="str">
        <f aca="false">IFERROR(INDEX(Data_Orders!$D$2:$D$4727,MATCH(B11053,Data_Orders!$A$2:$A$4727,0)),"")</f>
        <v>Binley (Coventry)</v>
      </c>
    </row>
    <row r="11054" customFormat="false" ht="15" hidden="false" customHeight="false" outlineLevel="0" collapsed="false">
      <c r="A11054" s="4" t="s">
        <v>16870</v>
      </c>
      <c r="B11054" s="4" t="s">
        <v>4781</v>
      </c>
      <c r="C11054" s="4" t="s">
        <v>1073</v>
      </c>
      <c r="D11054" s="4" t="n">
        <v>8</v>
      </c>
      <c r="E11054" s="4" t="n">
        <v>231.05</v>
      </c>
      <c r="F11054" s="4" t="n">
        <v>1848.4</v>
      </c>
      <c r="G11054" s="4" t="n">
        <f aca="false">INDEX(Data_Products!$D$2:$D$33,MATCH(C11054,Data_Products!$A$2:$A$33,0))</f>
        <v>148.29</v>
      </c>
      <c r="H11054" s="4" t="str">
        <f aca="false">INDEX(Data_Products!$C$2:$C$33,MATCH(C11054,Data_Products!$A$2:$A$33,0))</f>
        <v>Landscaping</v>
      </c>
      <c r="I11054" s="10" t="n">
        <f aca="false">D11054*(E11054-G11054)</f>
        <v>662.08</v>
      </c>
      <c r="J11054" s="11" t="n">
        <f aca="false">IFERROR(I11054/F11054,0)</f>
        <v>0.358190867777537</v>
      </c>
      <c r="K11054" s="4" t="str">
        <f aca="false">IFERROR(INDEX(Data_Orders!$F$2:$F$4727,MATCH(B11054,Data_Orders!$A$2:$A$4727,0)),"")</f>
        <v>Trade Account</v>
      </c>
      <c r="L11054" s="4" t="str">
        <f aca="false">IFERROR(INDEX(Data_Orders!$D$2:$D$4727,MATCH(B11054,Data_Orders!$A$2:$A$4727,0)),"")</f>
        <v>Binley (Coventry)</v>
      </c>
    </row>
    <row r="11055" customFormat="false" ht="15" hidden="false" customHeight="false" outlineLevel="0" collapsed="false">
      <c r="A11055" s="4" t="s">
        <v>16871</v>
      </c>
      <c r="B11055" s="4" t="s">
        <v>4782</v>
      </c>
      <c r="C11055" s="4" t="s">
        <v>1057</v>
      </c>
      <c r="D11055" s="4" t="n">
        <v>16</v>
      </c>
      <c r="E11055" s="4" t="n">
        <v>176.81</v>
      </c>
      <c r="F11055" s="4" t="n">
        <v>2828.96</v>
      </c>
      <c r="G11055" s="4" t="n">
        <f aca="false">INDEX(Data_Products!$D$2:$D$33,MATCH(C11055,Data_Products!$A$2:$A$33,0))</f>
        <v>129.57</v>
      </c>
      <c r="H11055" s="4" t="str">
        <f aca="false">INDEX(Data_Products!$C$2:$C$33,MATCH(C11055,Data_Products!$A$2:$A$33,0))</f>
        <v>Roofing</v>
      </c>
      <c r="I11055" s="10" t="n">
        <f aca="false">D11055*(E11055-G11055)</f>
        <v>755.84</v>
      </c>
      <c r="J11055" s="11" t="n">
        <f aca="false">IFERROR(I11055/F11055,0)</f>
        <v>0.267179458175443</v>
      </c>
      <c r="K11055" s="4" t="str">
        <f aca="false">IFERROR(INDEX(Data_Orders!$F$2:$F$4727,MATCH(B11055,Data_Orders!$A$2:$A$4727,0)),"")</f>
        <v>Trade Account</v>
      </c>
      <c r="L11055" s="4" t="str">
        <f aca="false">IFERROR(INDEX(Data_Orders!$D$2:$D$4727,MATCH(B11055,Data_Orders!$A$2:$A$4727,0)),"")</f>
        <v>Binley (Coventry)</v>
      </c>
    </row>
    <row r="11056" customFormat="false" ht="15" hidden="false" customHeight="false" outlineLevel="0" collapsed="false">
      <c r="A11056" s="4" t="s">
        <v>16872</v>
      </c>
      <c r="B11056" s="4" t="s">
        <v>4783</v>
      </c>
      <c r="C11056" s="4" t="s">
        <v>1070</v>
      </c>
      <c r="D11056" s="4" t="n">
        <v>5</v>
      </c>
      <c r="E11056" s="4" t="n">
        <v>230.32</v>
      </c>
      <c r="F11056" s="4" t="n">
        <v>1151.6</v>
      </c>
      <c r="G11056" s="4" t="n">
        <f aca="false">INDEX(Data_Products!$D$2:$D$33,MATCH(C11056,Data_Products!$A$2:$A$33,0))</f>
        <v>161.64</v>
      </c>
      <c r="H11056" s="4" t="str">
        <f aca="false">INDEX(Data_Products!$C$2:$C$33,MATCH(C11056,Data_Products!$A$2:$A$33,0))</f>
        <v>Landscaping</v>
      </c>
      <c r="I11056" s="10" t="n">
        <f aca="false">D11056*(E11056-G11056)</f>
        <v>343.4</v>
      </c>
      <c r="J11056" s="11" t="n">
        <f aca="false">IFERROR(I11056/F11056,0)</f>
        <v>0.298193817297673</v>
      </c>
      <c r="K11056" s="4" t="str">
        <f aca="false">IFERROR(INDEX(Data_Orders!$F$2:$F$4727,MATCH(B11056,Data_Orders!$A$2:$A$4727,0)),"")</f>
        <v>Trade Account</v>
      </c>
      <c r="L11056" s="4" t="str">
        <f aca="false">IFERROR(INDEX(Data_Orders!$D$2:$D$4727,MATCH(B11056,Data_Orders!$A$2:$A$4727,0)),"")</f>
        <v>Binley (Coventry)</v>
      </c>
    </row>
    <row r="11057" customFormat="false" ht="15" hidden="false" customHeight="false" outlineLevel="0" collapsed="false">
      <c r="A11057" s="4" t="s">
        <v>16873</v>
      </c>
      <c r="B11057" s="4" t="s">
        <v>4783</v>
      </c>
      <c r="C11057" s="4" t="s">
        <v>1032</v>
      </c>
      <c r="D11057" s="4" t="n">
        <v>3</v>
      </c>
      <c r="E11057" s="4" t="n">
        <v>99.65</v>
      </c>
      <c r="F11057" s="4" t="n">
        <v>298.95</v>
      </c>
      <c r="G11057" s="4" t="n">
        <f aca="false">INDEX(Data_Products!$D$2:$D$33,MATCH(C11057,Data_Products!$A$2:$A$33,0))</f>
        <v>58.26</v>
      </c>
      <c r="H11057" s="4" t="str">
        <f aca="false">INDEX(Data_Products!$C$2:$C$33,MATCH(C11057,Data_Products!$A$2:$A$33,0))</f>
        <v>Insulation</v>
      </c>
      <c r="I11057" s="10" t="n">
        <f aca="false">D11057*(E11057-G11057)</f>
        <v>124.17</v>
      </c>
      <c r="J11057" s="11" t="n">
        <f aca="false">IFERROR(I11057/F11057,0)</f>
        <v>0.415353738083292</v>
      </c>
      <c r="K11057" s="4" t="str">
        <f aca="false">IFERROR(INDEX(Data_Orders!$F$2:$F$4727,MATCH(B11057,Data_Orders!$A$2:$A$4727,0)),"")</f>
        <v>Trade Account</v>
      </c>
      <c r="L11057" s="4" t="str">
        <f aca="false">IFERROR(INDEX(Data_Orders!$D$2:$D$4727,MATCH(B11057,Data_Orders!$A$2:$A$4727,0)),"")</f>
        <v>Binley (Coventry)</v>
      </c>
    </row>
    <row r="11058" customFormat="false" ht="15" hidden="false" customHeight="false" outlineLevel="0" collapsed="false">
      <c r="A11058" s="4" t="s">
        <v>16874</v>
      </c>
      <c r="B11058" s="4" t="s">
        <v>4783</v>
      </c>
      <c r="C11058" s="4" t="s">
        <v>1048</v>
      </c>
      <c r="D11058" s="4" t="n">
        <v>6</v>
      </c>
      <c r="E11058" s="4" t="n">
        <v>112.72</v>
      </c>
      <c r="F11058" s="4" t="n">
        <v>676.32</v>
      </c>
      <c r="G11058" s="4" t="n">
        <f aca="false">INDEX(Data_Products!$D$2:$D$33,MATCH(C11058,Data_Products!$A$2:$A$33,0))</f>
        <v>83.21</v>
      </c>
      <c r="H11058" s="4" t="str">
        <f aca="false">INDEX(Data_Products!$C$2:$C$33,MATCH(C11058,Data_Products!$A$2:$A$33,0))</f>
        <v>Tools &amp; Fixings</v>
      </c>
      <c r="I11058" s="10" t="n">
        <f aca="false">D11058*(E11058-G11058)</f>
        <v>177.06</v>
      </c>
      <c r="J11058" s="11" t="n">
        <f aca="false">IFERROR(I11058/F11058,0)</f>
        <v>0.261799148332151</v>
      </c>
      <c r="K11058" s="4" t="str">
        <f aca="false">IFERROR(INDEX(Data_Orders!$F$2:$F$4727,MATCH(B11058,Data_Orders!$A$2:$A$4727,0)),"")</f>
        <v>Trade Account</v>
      </c>
      <c r="L11058" s="4" t="str">
        <f aca="false">IFERROR(INDEX(Data_Orders!$D$2:$D$4727,MATCH(B11058,Data_Orders!$A$2:$A$4727,0)),"")</f>
        <v>Binley (Coventry)</v>
      </c>
    </row>
    <row r="11059" customFormat="false" ht="15" hidden="false" customHeight="false" outlineLevel="0" collapsed="false">
      <c r="A11059" s="4" t="s">
        <v>16875</v>
      </c>
      <c r="B11059" s="4" t="s">
        <v>4784</v>
      </c>
      <c r="C11059" s="4" t="s">
        <v>1039</v>
      </c>
      <c r="D11059" s="4" t="n">
        <v>7</v>
      </c>
      <c r="E11059" s="4" t="n">
        <v>160.41</v>
      </c>
      <c r="F11059" s="4" t="n">
        <v>1122.87</v>
      </c>
      <c r="G11059" s="4" t="n">
        <f aca="false">INDEX(Data_Products!$D$2:$D$33,MATCH(C11059,Data_Products!$A$2:$A$33,0))</f>
        <v>99.74</v>
      </c>
      <c r="H11059" s="4" t="str">
        <f aca="false">INDEX(Data_Products!$C$2:$C$33,MATCH(C11059,Data_Products!$A$2:$A$33,0))</f>
        <v>Insulation</v>
      </c>
      <c r="I11059" s="10" t="n">
        <f aca="false">D11059*(E11059-G11059)</f>
        <v>424.69</v>
      </c>
      <c r="J11059" s="11" t="n">
        <f aca="false">IFERROR(I11059/F11059,0)</f>
        <v>0.378218315566361</v>
      </c>
      <c r="K11059" s="4" t="str">
        <f aca="false">IFERROR(INDEX(Data_Orders!$F$2:$F$4727,MATCH(B11059,Data_Orders!$A$2:$A$4727,0)),"")</f>
        <v>Trade Account</v>
      </c>
      <c r="L11059" s="4" t="str">
        <f aca="false">IFERROR(INDEX(Data_Orders!$D$2:$D$4727,MATCH(B11059,Data_Orders!$A$2:$A$4727,0)),"")</f>
        <v>Binley (Coventry)</v>
      </c>
    </row>
    <row r="11060" customFormat="false" ht="15" hidden="false" customHeight="false" outlineLevel="0" collapsed="false">
      <c r="A11060" s="4" t="s">
        <v>16876</v>
      </c>
      <c r="B11060" s="4" t="s">
        <v>4784</v>
      </c>
      <c r="C11060" s="4" t="s">
        <v>1028</v>
      </c>
      <c r="D11060" s="4" t="n">
        <v>20</v>
      </c>
      <c r="E11060" s="4" t="n">
        <v>118.79</v>
      </c>
      <c r="F11060" s="4" t="n">
        <v>2375.8</v>
      </c>
      <c r="G11060" s="4" t="n">
        <f aca="false">INDEX(Data_Products!$D$2:$D$33,MATCH(C11060,Data_Products!$A$2:$A$33,0))</f>
        <v>81.07</v>
      </c>
      <c r="H11060" s="4" t="str">
        <f aca="false">INDEX(Data_Products!$C$2:$C$33,MATCH(C11060,Data_Products!$A$2:$A$33,0))</f>
        <v>Cement &amp; Aggregates</v>
      </c>
      <c r="I11060" s="10" t="n">
        <f aca="false">D11060*(E11060-G11060)</f>
        <v>754.4</v>
      </c>
      <c r="J11060" s="11" t="n">
        <f aca="false">IFERROR(I11060/F11060,0)</f>
        <v>0.317535146056065</v>
      </c>
      <c r="K11060" s="4" t="str">
        <f aca="false">IFERROR(INDEX(Data_Orders!$F$2:$F$4727,MATCH(B11060,Data_Orders!$A$2:$A$4727,0)),"")</f>
        <v>Trade Account</v>
      </c>
      <c r="L11060" s="4" t="str">
        <f aca="false">IFERROR(INDEX(Data_Orders!$D$2:$D$4727,MATCH(B11060,Data_Orders!$A$2:$A$4727,0)),"")</f>
        <v>Binley (Coventry)</v>
      </c>
    </row>
    <row r="11061" customFormat="false" ht="15" hidden="false" customHeight="false" outlineLevel="0" collapsed="false">
      <c r="A11061" s="4" t="s">
        <v>16877</v>
      </c>
      <c r="B11061" s="4" t="s">
        <v>4785</v>
      </c>
      <c r="C11061" s="4" t="s">
        <v>1044</v>
      </c>
      <c r="D11061" s="4" t="n">
        <v>10</v>
      </c>
      <c r="E11061" s="4" t="n">
        <v>190.44</v>
      </c>
      <c r="F11061" s="4" t="n">
        <v>1904.4</v>
      </c>
      <c r="G11061" s="4" t="n">
        <f aca="false">INDEX(Data_Products!$D$2:$D$33,MATCH(C11061,Data_Products!$A$2:$A$33,0))</f>
        <v>115.48</v>
      </c>
      <c r="H11061" s="4" t="str">
        <f aca="false">INDEX(Data_Products!$C$2:$C$33,MATCH(C11061,Data_Products!$A$2:$A$33,0))</f>
        <v>Tools &amp; Fixings</v>
      </c>
      <c r="I11061" s="10" t="n">
        <f aca="false">D11061*(E11061-G11061)</f>
        <v>749.6</v>
      </c>
      <c r="J11061" s="11" t="n">
        <f aca="false">IFERROR(I11061/F11061,0)</f>
        <v>0.393614786809494</v>
      </c>
      <c r="K11061" s="4" t="str">
        <f aca="false">IFERROR(INDEX(Data_Orders!$F$2:$F$4727,MATCH(B11061,Data_Orders!$A$2:$A$4727,0)),"")</f>
        <v>Trade Account</v>
      </c>
      <c r="L11061" s="4" t="str">
        <f aca="false">IFERROR(INDEX(Data_Orders!$D$2:$D$4727,MATCH(B11061,Data_Orders!$A$2:$A$4727,0)),"")</f>
        <v>Binley (Coventry)</v>
      </c>
    </row>
    <row r="11062" customFormat="false" ht="15" hidden="false" customHeight="false" outlineLevel="0" collapsed="false">
      <c r="A11062" s="4" t="s">
        <v>16878</v>
      </c>
      <c r="B11062" s="4" t="s">
        <v>4785</v>
      </c>
      <c r="C11062" s="4" t="s">
        <v>1055</v>
      </c>
      <c r="D11062" s="4" t="n">
        <v>13</v>
      </c>
      <c r="E11062" s="4" t="n">
        <v>205.03</v>
      </c>
      <c r="F11062" s="4" t="n">
        <v>2665.39</v>
      </c>
      <c r="G11062" s="4" t="n">
        <f aca="false">INDEX(Data_Products!$D$2:$D$33,MATCH(C11062,Data_Products!$A$2:$A$33,0))</f>
        <v>138.6</v>
      </c>
      <c r="H11062" s="4" t="str">
        <f aca="false">INDEX(Data_Products!$C$2:$C$33,MATCH(C11062,Data_Products!$A$2:$A$33,0))</f>
        <v>Roofing</v>
      </c>
      <c r="I11062" s="10" t="n">
        <f aca="false">D11062*(E11062-G11062)</f>
        <v>863.59</v>
      </c>
      <c r="J11062" s="11" t="n">
        <f aca="false">IFERROR(I11062/F11062,0)</f>
        <v>0.324001365653807</v>
      </c>
      <c r="K11062" s="4" t="str">
        <f aca="false">IFERROR(INDEX(Data_Orders!$F$2:$F$4727,MATCH(B11062,Data_Orders!$A$2:$A$4727,0)),"")</f>
        <v>Trade Account</v>
      </c>
      <c r="L11062" s="4" t="str">
        <f aca="false">IFERROR(INDEX(Data_Orders!$D$2:$D$4727,MATCH(B11062,Data_Orders!$A$2:$A$4727,0)),"")</f>
        <v>Binley (Coventry)</v>
      </c>
    </row>
    <row r="11063" customFormat="false" ht="15" hidden="false" customHeight="false" outlineLevel="0" collapsed="false">
      <c r="A11063" s="4" t="s">
        <v>16879</v>
      </c>
      <c r="B11063" s="4" t="s">
        <v>4785</v>
      </c>
      <c r="C11063" s="4" t="s">
        <v>1046</v>
      </c>
      <c r="D11063" s="4" t="n">
        <v>1</v>
      </c>
      <c r="E11063" s="4" t="n">
        <v>154.02</v>
      </c>
      <c r="F11063" s="4" t="n">
        <v>154.02</v>
      </c>
      <c r="G11063" s="4" t="n">
        <f aca="false">INDEX(Data_Products!$D$2:$D$33,MATCH(C11063,Data_Products!$A$2:$A$33,0))</f>
        <v>102.1</v>
      </c>
      <c r="H11063" s="4" t="str">
        <f aca="false">INDEX(Data_Products!$C$2:$C$33,MATCH(C11063,Data_Products!$A$2:$A$33,0))</f>
        <v>Tools &amp; Fixings</v>
      </c>
      <c r="I11063" s="10" t="n">
        <f aca="false">D11063*(E11063-G11063)</f>
        <v>51.92</v>
      </c>
      <c r="J11063" s="11" t="n">
        <f aca="false">IFERROR(I11063/F11063,0)</f>
        <v>0.337099078041813</v>
      </c>
      <c r="K11063" s="4" t="str">
        <f aca="false">IFERROR(INDEX(Data_Orders!$F$2:$F$4727,MATCH(B11063,Data_Orders!$A$2:$A$4727,0)),"")</f>
        <v>Trade Account</v>
      </c>
      <c r="L11063" s="4" t="str">
        <f aca="false">IFERROR(INDEX(Data_Orders!$D$2:$D$4727,MATCH(B11063,Data_Orders!$A$2:$A$4727,0)),"")</f>
        <v>Binley (Coventry)</v>
      </c>
    </row>
    <row r="11064" customFormat="false" ht="15" hidden="false" customHeight="false" outlineLevel="0" collapsed="false">
      <c r="A11064" s="4" t="s">
        <v>16880</v>
      </c>
      <c r="B11064" s="4" t="s">
        <v>4785</v>
      </c>
      <c r="C11064" s="4" t="s">
        <v>1028</v>
      </c>
      <c r="D11064" s="4" t="n">
        <v>15</v>
      </c>
      <c r="E11064" s="4" t="n">
        <v>118.79</v>
      </c>
      <c r="F11064" s="4" t="n">
        <v>1781.85</v>
      </c>
      <c r="G11064" s="4" t="n">
        <f aca="false">INDEX(Data_Products!$D$2:$D$33,MATCH(C11064,Data_Products!$A$2:$A$33,0))</f>
        <v>81.07</v>
      </c>
      <c r="H11064" s="4" t="str">
        <f aca="false">INDEX(Data_Products!$C$2:$C$33,MATCH(C11064,Data_Products!$A$2:$A$33,0))</f>
        <v>Cement &amp; Aggregates</v>
      </c>
      <c r="I11064" s="10" t="n">
        <f aca="false">D11064*(E11064-G11064)</f>
        <v>565.8</v>
      </c>
      <c r="J11064" s="11" t="n">
        <f aca="false">IFERROR(I11064/F11064,0)</f>
        <v>0.317535146056065</v>
      </c>
      <c r="K11064" s="4" t="str">
        <f aca="false">IFERROR(INDEX(Data_Orders!$F$2:$F$4727,MATCH(B11064,Data_Orders!$A$2:$A$4727,0)),"")</f>
        <v>Trade Account</v>
      </c>
      <c r="L11064" s="4" t="str">
        <f aca="false">IFERROR(INDEX(Data_Orders!$D$2:$D$4727,MATCH(B11064,Data_Orders!$A$2:$A$4727,0)),"")</f>
        <v>Binley (Coventry)</v>
      </c>
    </row>
    <row r="11065" customFormat="false" ht="15" hidden="false" customHeight="false" outlineLevel="0" collapsed="false">
      <c r="A11065" s="4" t="s">
        <v>16881</v>
      </c>
      <c r="B11065" s="4" t="s">
        <v>4786</v>
      </c>
      <c r="C11065" s="4" t="s">
        <v>1064</v>
      </c>
      <c r="D11065" s="4" t="n">
        <v>3</v>
      </c>
      <c r="E11065" s="4" t="n">
        <v>97.63</v>
      </c>
      <c r="F11065" s="4" t="n">
        <v>292.89</v>
      </c>
      <c r="G11065" s="4" t="n">
        <f aca="false">INDEX(Data_Products!$D$2:$D$33,MATCH(C11065,Data_Products!$A$2:$A$33,0))</f>
        <v>65.21</v>
      </c>
      <c r="H11065" s="4" t="str">
        <f aca="false">INDEX(Data_Products!$C$2:$C$33,MATCH(C11065,Data_Products!$A$2:$A$33,0))</f>
        <v>Plumbing &amp; Drainage</v>
      </c>
      <c r="I11065" s="10" t="n">
        <f aca="false">D11065*(E11065-G11065)</f>
        <v>97.26</v>
      </c>
      <c r="J11065" s="11" t="n">
        <f aca="false">IFERROR(I11065/F11065,0)</f>
        <v>0.332070060432244</v>
      </c>
      <c r="K11065" s="4" t="str">
        <f aca="false">IFERROR(INDEX(Data_Orders!$F$2:$F$4727,MATCH(B11065,Data_Orders!$A$2:$A$4727,0)),"")</f>
        <v>Trade Account</v>
      </c>
      <c r="L11065" s="4" t="str">
        <f aca="false">IFERROR(INDEX(Data_Orders!$D$2:$D$4727,MATCH(B11065,Data_Orders!$A$2:$A$4727,0)),"")</f>
        <v>Binley (Coventry)</v>
      </c>
    </row>
    <row r="11066" customFormat="false" ht="15" hidden="false" customHeight="false" outlineLevel="0" collapsed="false">
      <c r="A11066" s="4" t="s">
        <v>16882</v>
      </c>
      <c r="B11066" s="4" t="s">
        <v>4786</v>
      </c>
      <c r="C11066" s="4" t="s">
        <v>1068</v>
      </c>
      <c r="D11066" s="4" t="n">
        <v>19</v>
      </c>
      <c r="E11066" s="4" t="n">
        <v>86.28</v>
      </c>
      <c r="F11066" s="4" t="n">
        <v>1639.32</v>
      </c>
      <c r="G11066" s="4" t="n">
        <f aca="false">INDEX(Data_Products!$D$2:$D$33,MATCH(C11066,Data_Products!$A$2:$A$33,0))</f>
        <v>68.55</v>
      </c>
      <c r="H11066" s="4" t="str">
        <f aca="false">INDEX(Data_Products!$C$2:$C$33,MATCH(C11066,Data_Products!$A$2:$A$33,0))</f>
        <v>Plumbing &amp; Drainage</v>
      </c>
      <c r="I11066" s="10" t="n">
        <f aca="false">D11066*(E11066-G11066)</f>
        <v>336.87</v>
      </c>
      <c r="J11066" s="11" t="n">
        <f aca="false">IFERROR(I11066/F11066,0)</f>
        <v>0.205493741307371</v>
      </c>
      <c r="K11066" s="4" t="str">
        <f aca="false">IFERROR(INDEX(Data_Orders!$F$2:$F$4727,MATCH(B11066,Data_Orders!$A$2:$A$4727,0)),"")</f>
        <v>Trade Account</v>
      </c>
      <c r="L11066" s="4" t="str">
        <f aca="false">IFERROR(INDEX(Data_Orders!$D$2:$D$4727,MATCH(B11066,Data_Orders!$A$2:$A$4727,0)),"")</f>
        <v>Binley (Coventry)</v>
      </c>
    </row>
    <row r="11067" customFormat="false" ht="15" hidden="false" customHeight="false" outlineLevel="0" collapsed="false">
      <c r="A11067" s="4" t="s">
        <v>16883</v>
      </c>
      <c r="B11067" s="4" t="s">
        <v>4786</v>
      </c>
      <c r="C11067" s="4" t="s">
        <v>1010</v>
      </c>
      <c r="D11067" s="4" t="n">
        <v>19</v>
      </c>
      <c r="E11067" s="4" t="n">
        <v>135.95</v>
      </c>
      <c r="F11067" s="4" t="n">
        <v>2583.05</v>
      </c>
      <c r="G11067" s="4" t="n">
        <f aca="false">INDEX(Data_Products!$D$2:$D$33,MATCH(C11067,Data_Products!$A$2:$A$33,0))</f>
        <v>111.1</v>
      </c>
      <c r="H11067" s="4" t="str">
        <f aca="false">INDEX(Data_Products!$C$2:$C$33,MATCH(C11067,Data_Products!$A$2:$A$33,0))</f>
        <v>Timber</v>
      </c>
      <c r="I11067" s="10" t="n">
        <f aca="false">D11067*(E11067-G11067)</f>
        <v>472.15</v>
      </c>
      <c r="J11067" s="11" t="n">
        <f aca="false">IFERROR(I11067/F11067,0)</f>
        <v>0.18278778962854</v>
      </c>
      <c r="K11067" s="4" t="str">
        <f aca="false">IFERROR(INDEX(Data_Orders!$F$2:$F$4727,MATCH(B11067,Data_Orders!$A$2:$A$4727,0)),"")</f>
        <v>Trade Account</v>
      </c>
      <c r="L11067" s="4" t="str">
        <f aca="false">IFERROR(INDEX(Data_Orders!$D$2:$D$4727,MATCH(B11067,Data_Orders!$A$2:$A$4727,0)),"")</f>
        <v>Binley (Coventry)</v>
      </c>
    </row>
    <row r="11068" customFormat="false" ht="15" hidden="false" customHeight="false" outlineLevel="0" collapsed="false">
      <c r="A11068" s="4" t="s">
        <v>16884</v>
      </c>
      <c r="B11068" s="4" t="s">
        <v>4786</v>
      </c>
      <c r="C11068" s="4" t="s">
        <v>1044</v>
      </c>
      <c r="D11068" s="4" t="n">
        <v>4</v>
      </c>
      <c r="E11068" s="4" t="n">
        <v>190.44</v>
      </c>
      <c r="F11068" s="4" t="n">
        <v>761.76</v>
      </c>
      <c r="G11068" s="4" t="n">
        <f aca="false">INDEX(Data_Products!$D$2:$D$33,MATCH(C11068,Data_Products!$A$2:$A$33,0))</f>
        <v>115.48</v>
      </c>
      <c r="H11068" s="4" t="str">
        <f aca="false">INDEX(Data_Products!$C$2:$C$33,MATCH(C11068,Data_Products!$A$2:$A$33,0))</f>
        <v>Tools &amp; Fixings</v>
      </c>
      <c r="I11068" s="10" t="n">
        <f aca="false">D11068*(E11068-G11068)</f>
        <v>299.84</v>
      </c>
      <c r="J11068" s="11" t="n">
        <f aca="false">IFERROR(I11068/F11068,0)</f>
        <v>0.393614786809494</v>
      </c>
      <c r="K11068" s="4" t="str">
        <f aca="false">IFERROR(INDEX(Data_Orders!$F$2:$F$4727,MATCH(B11068,Data_Orders!$A$2:$A$4727,0)),"")</f>
        <v>Trade Account</v>
      </c>
      <c r="L11068" s="4" t="str">
        <f aca="false">IFERROR(INDEX(Data_Orders!$D$2:$D$4727,MATCH(B11068,Data_Orders!$A$2:$A$4727,0)),"")</f>
        <v>Binley (Coventry)</v>
      </c>
    </row>
    <row r="11069" customFormat="false" ht="15" hidden="false" customHeight="false" outlineLevel="0" collapsed="false">
      <c r="A11069" s="4" t="s">
        <v>16885</v>
      </c>
      <c r="B11069" s="4" t="s">
        <v>4786</v>
      </c>
      <c r="C11069" s="4" t="s">
        <v>1032</v>
      </c>
      <c r="D11069" s="4" t="n">
        <v>20</v>
      </c>
      <c r="E11069" s="4" t="n">
        <v>99.65</v>
      </c>
      <c r="F11069" s="4" t="n">
        <v>1993</v>
      </c>
      <c r="G11069" s="4" t="n">
        <f aca="false">INDEX(Data_Products!$D$2:$D$33,MATCH(C11069,Data_Products!$A$2:$A$33,0))</f>
        <v>58.26</v>
      </c>
      <c r="H11069" s="4" t="str">
        <f aca="false">INDEX(Data_Products!$C$2:$C$33,MATCH(C11069,Data_Products!$A$2:$A$33,0))</f>
        <v>Insulation</v>
      </c>
      <c r="I11069" s="10" t="n">
        <f aca="false">D11069*(E11069-G11069)</f>
        <v>827.8</v>
      </c>
      <c r="J11069" s="11" t="n">
        <f aca="false">IFERROR(I11069/F11069,0)</f>
        <v>0.415353738083292</v>
      </c>
      <c r="K11069" s="4" t="str">
        <f aca="false">IFERROR(INDEX(Data_Orders!$F$2:$F$4727,MATCH(B11069,Data_Orders!$A$2:$A$4727,0)),"")</f>
        <v>Trade Account</v>
      </c>
      <c r="L11069" s="4" t="str">
        <f aca="false">IFERROR(INDEX(Data_Orders!$D$2:$D$4727,MATCH(B11069,Data_Orders!$A$2:$A$4727,0)),"")</f>
        <v>Binley (Coventry)</v>
      </c>
    </row>
    <row r="11070" customFormat="false" ht="15" hidden="false" customHeight="false" outlineLevel="0" collapsed="false">
      <c r="A11070" s="4" t="s">
        <v>16886</v>
      </c>
      <c r="B11070" s="4" t="s">
        <v>4787</v>
      </c>
      <c r="C11070" s="4" t="s">
        <v>1050</v>
      </c>
      <c r="D11070" s="4" t="n">
        <v>9</v>
      </c>
      <c r="E11070" s="4" t="n">
        <v>238.63</v>
      </c>
      <c r="F11070" s="4" t="n">
        <v>2147.67</v>
      </c>
      <c r="G11070" s="4" t="n">
        <f aca="false">INDEX(Data_Products!$D$2:$D$33,MATCH(C11070,Data_Products!$A$2:$A$33,0))</f>
        <v>148.91</v>
      </c>
      <c r="H11070" s="4" t="str">
        <f aca="false">INDEX(Data_Products!$C$2:$C$33,MATCH(C11070,Data_Products!$A$2:$A$33,0))</f>
        <v>Tools &amp; Fixings</v>
      </c>
      <c r="I11070" s="10" t="n">
        <f aca="false">D11070*(E11070-G11070)</f>
        <v>807.48</v>
      </c>
      <c r="J11070" s="11" t="n">
        <f aca="false">IFERROR(I11070/F11070,0)</f>
        <v>0.375979549930855</v>
      </c>
      <c r="K11070" s="4" t="str">
        <f aca="false">IFERROR(INDEX(Data_Orders!$F$2:$F$4727,MATCH(B11070,Data_Orders!$A$2:$A$4727,0)),"")</f>
        <v>Trade Account</v>
      </c>
      <c r="L11070" s="4" t="str">
        <f aca="false">IFERROR(INDEX(Data_Orders!$D$2:$D$4727,MATCH(B11070,Data_Orders!$A$2:$A$4727,0)),"")</f>
        <v>Birmingham South</v>
      </c>
    </row>
    <row r="11071" customFormat="false" ht="15" hidden="false" customHeight="false" outlineLevel="0" collapsed="false">
      <c r="A11071" s="4" t="s">
        <v>16887</v>
      </c>
      <c r="B11071" s="4" t="s">
        <v>4787</v>
      </c>
      <c r="C11071" s="4" t="s">
        <v>1057</v>
      </c>
      <c r="D11071" s="4" t="n">
        <v>10</v>
      </c>
      <c r="E11071" s="4" t="n">
        <v>176.81</v>
      </c>
      <c r="F11071" s="4" t="n">
        <v>1768.1</v>
      </c>
      <c r="G11071" s="4" t="n">
        <f aca="false">INDEX(Data_Products!$D$2:$D$33,MATCH(C11071,Data_Products!$A$2:$A$33,0))</f>
        <v>129.57</v>
      </c>
      <c r="H11071" s="4" t="str">
        <f aca="false">INDEX(Data_Products!$C$2:$C$33,MATCH(C11071,Data_Products!$A$2:$A$33,0))</f>
        <v>Roofing</v>
      </c>
      <c r="I11071" s="10" t="n">
        <f aca="false">D11071*(E11071-G11071)</f>
        <v>472.4</v>
      </c>
      <c r="J11071" s="11" t="n">
        <f aca="false">IFERROR(I11071/F11071,0)</f>
        <v>0.267179458175443</v>
      </c>
      <c r="K11071" s="4" t="str">
        <f aca="false">IFERROR(INDEX(Data_Orders!$F$2:$F$4727,MATCH(B11071,Data_Orders!$A$2:$A$4727,0)),"")</f>
        <v>Trade Account</v>
      </c>
      <c r="L11071" s="4" t="str">
        <f aca="false">IFERROR(INDEX(Data_Orders!$D$2:$D$4727,MATCH(B11071,Data_Orders!$A$2:$A$4727,0)),"")</f>
        <v>Birmingham South</v>
      </c>
    </row>
    <row r="11072" customFormat="false" ht="15" hidden="false" customHeight="false" outlineLevel="0" collapsed="false">
      <c r="A11072" s="4" t="s">
        <v>16888</v>
      </c>
      <c r="B11072" s="4" t="s">
        <v>4788</v>
      </c>
      <c r="C11072" s="4" t="s">
        <v>1052</v>
      </c>
      <c r="D11072" s="4" t="n">
        <v>11</v>
      </c>
      <c r="E11072" s="4" t="n">
        <v>205.71</v>
      </c>
      <c r="F11072" s="4" t="n">
        <v>2262.81</v>
      </c>
      <c r="G11072" s="4" t="n">
        <f aca="false">INDEX(Data_Products!$D$2:$D$33,MATCH(C11072,Data_Products!$A$2:$A$33,0))</f>
        <v>152.29</v>
      </c>
      <c r="H11072" s="4" t="str">
        <f aca="false">INDEX(Data_Products!$C$2:$C$33,MATCH(C11072,Data_Products!$A$2:$A$33,0))</f>
        <v>Roofing</v>
      </c>
      <c r="I11072" s="10" t="n">
        <f aca="false">D11072*(E11072-G11072)</f>
        <v>587.62</v>
      </c>
      <c r="J11072" s="11" t="n">
        <f aca="false">IFERROR(I11072/F11072,0)</f>
        <v>0.259685965679841</v>
      </c>
      <c r="K11072" s="4" t="str">
        <f aca="false">IFERROR(INDEX(Data_Orders!$F$2:$F$4727,MATCH(B11072,Data_Orders!$A$2:$A$4727,0)),"")</f>
        <v>Trade Account</v>
      </c>
      <c r="L11072" s="4" t="str">
        <f aca="false">IFERROR(INDEX(Data_Orders!$D$2:$D$4727,MATCH(B11072,Data_Orders!$A$2:$A$4727,0)),"")</f>
        <v>Birmingham South</v>
      </c>
    </row>
    <row r="11073" customFormat="false" ht="15" hidden="false" customHeight="false" outlineLevel="0" collapsed="false">
      <c r="A11073" s="4" t="s">
        <v>16889</v>
      </c>
      <c r="B11073" s="4" t="s">
        <v>4788</v>
      </c>
      <c r="C11073" s="4" t="s">
        <v>1064</v>
      </c>
      <c r="D11073" s="4" t="n">
        <v>7</v>
      </c>
      <c r="E11073" s="4" t="n">
        <v>97.63</v>
      </c>
      <c r="F11073" s="4" t="n">
        <v>683.41</v>
      </c>
      <c r="G11073" s="4" t="n">
        <f aca="false">INDEX(Data_Products!$D$2:$D$33,MATCH(C11073,Data_Products!$A$2:$A$33,0))</f>
        <v>65.21</v>
      </c>
      <c r="H11073" s="4" t="str">
        <f aca="false">INDEX(Data_Products!$C$2:$C$33,MATCH(C11073,Data_Products!$A$2:$A$33,0))</f>
        <v>Plumbing &amp; Drainage</v>
      </c>
      <c r="I11073" s="10" t="n">
        <f aca="false">D11073*(E11073-G11073)</f>
        <v>226.94</v>
      </c>
      <c r="J11073" s="11" t="n">
        <f aca="false">IFERROR(I11073/F11073,0)</f>
        <v>0.332070060432244</v>
      </c>
      <c r="K11073" s="4" t="str">
        <f aca="false">IFERROR(INDEX(Data_Orders!$F$2:$F$4727,MATCH(B11073,Data_Orders!$A$2:$A$4727,0)),"")</f>
        <v>Trade Account</v>
      </c>
      <c r="L11073" s="4" t="str">
        <f aca="false">IFERROR(INDEX(Data_Orders!$D$2:$D$4727,MATCH(B11073,Data_Orders!$A$2:$A$4727,0)),"")</f>
        <v>Birmingham South</v>
      </c>
    </row>
    <row r="11074" customFormat="false" ht="15" hidden="false" customHeight="false" outlineLevel="0" collapsed="false">
      <c r="A11074" s="4" t="s">
        <v>16890</v>
      </c>
      <c r="B11074" s="4" t="s">
        <v>4788</v>
      </c>
      <c r="C11074" s="4" t="s">
        <v>1021</v>
      </c>
      <c r="D11074" s="4" t="n">
        <v>4</v>
      </c>
      <c r="E11074" s="4" t="n">
        <v>73.76</v>
      </c>
      <c r="F11074" s="4" t="n">
        <v>295.04</v>
      </c>
      <c r="G11074" s="4" t="n">
        <f aca="false">INDEX(Data_Products!$D$2:$D$33,MATCH(C11074,Data_Products!$A$2:$A$33,0))</f>
        <v>51.51</v>
      </c>
      <c r="H11074" s="4" t="str">
        <f aca="false">INDEX(Data_Products!$C$2:$C$33,MATCH(C11074,Data_Products!$A$2:$A$33,0))</f>
        <v>Cement &amp; Aggregates</v>
      </c>
      <c r="I11074" s="10" t="n">
        <f aca="false">D11074*(E11074-G11074)</f>
        <v>89</v>
      </c>
      <c r="J11074" s="11" t="n">
        <f aca="false">IFERROR(I11074/F11074,0)</f>
        <v>0.301654013015184</v>
      </c>
      <c r="K11074" s="4" t="str">
        <f aca="false">IFERROR(INDEX(Data_Orders!$F$2:$F$4727,MATCH(B11074,Data_Orders!$A$2:$A$4727,0)),"")</f>
        <v>Trade Account</v>
      </c>
      <c r="L11074" s="4" t="str">
        <f aca="false">IFERROR(INDEX(Data_Orders!$D$2:$D$4727,MATCH(B11074,Data_Orders!$A$2:$A$4727,0)),"")</f>
        <v>Birmingham South</v>
      </c>
    </row>
    <row r="11075" customFormat="false" ht="15" hidden="false" customHeight="false" outlineLevel="0" collapsed="false">
      <c r="A11075" s="4" t="s">
        <v>16891</v>
      </c>
      <c r="B11075" s="4" t="s">
        <v>4789</v>
      </c>
      <c r="C11075" s="4" t="s">
        <v>1052</v>
      </c>
      <c r="D11075" s="4" t="n">
        <v>17</v>
      </c>
      <c r="E11075" s="4" t="n">
        <v>205.71</v>
      </c>
      <c r="F11075" s="4" t="n">
        <v>3497.07</v>
      </c>
      <c r="G11075" s="4" t="n">
        <f aca="false">INDEX(Data_Products!$D$2:$D$33,MATCH(C11075,Data_Products!$A$2:$A$33,0))</f>
        <v>152.29</v>
      </c>
      <c r="H11075" s="4" t="str">
        <f aca="false">INDEX(Data_Products!$C$2:$C$33,MATCH(C11075,Data_Products!$A$2:$A$33,0))</f>
        <v>Roofing</v>
      </c>
      <c r="I11075" s="10" t="n">
        <f aca="false">D11075*(E11075-G11075)</f>
        <v>908.14</v>
      </c>
      <c r="J11075" s="11" t="n">
        <f aca="false">IFERROR(I11075/F11075,0)</f>
        <v>0.259685965679841</v>
      </c>
      <c r="K11075" s="4" t="str">
        <f aca="false">IFERROR(INDEX(Data_Orders!$F$2:$F$4727,MATCH(B11075,Data_Orders!$A$2:$A$4727,0)),"")</f>
        <v>Trade Account</v>
      </c>
      <c r="L11075" s="4" t="str">
        <f aca="false">IFERROR(INDEX(Data_Orders!$D$2:$D$4727,MATCH(B11075,Data_Orders!$A$2:$A$4727,0)),"")</f>
        <v>Birmingham South</v>
      </c>
    </row>
    <row r="11076" customFormat="false" ht="15" hidden="false" customHeight="false" outlineLevel="0" collapsed="false">
      <c r="A11076" s="4" t="s">
        <v>16892</v>
      </c>
      <c r="B11076" s="4" t="s">
        <v>4789</v>
      </c>
      <c r="C11076" s="4" t="s">
        <v>1048</v>
      </c>
      <c r="D11076" s="4" t="n">
        <v>8</v>
      </c>
      <c r="E11076" s="4" t="n">
        <v>112.72</v>
      </c>
      <c r="F11076" s="4" t="n">
        <v>901.76</v>
      </c>
      <c r="G11076" s="4" t="n">
        <f aca="false">INDEX(Data_Products!$D$2:$D$33,MATCH(C11076,Data_Products!$A$2:$A$33,0))</f>
        <v>83.21</v>
      </c>
      <c r="H11076" s="4" t="str">
        <f aca="false">INDEX(Data_Products!$C$2:$C$33,MATCH(C11076,Data_Products!$A$2:$A$33,0))</f>
        <v>Tools &amp; Fixings</v>
      </c>
      <c r="I11076" s="10" t="n">
        <f aca="false">D11076*(E11076-G11076)</f>
        <v>236.08</v>
      </c>
      <c r="J11076" s="11" t="n">
        <f aca="false">IFERROR(I11076/F11076,0)</f>
        <v>0.261799148332151</v>
      </c>
      <c r="K11076" s="4" t="str">
        <f aca="false">IFERROR(INDEX(Data_Orders!$F$2:$F$4727,MATCH(B11076,Data_Orders!$A$2:$A$4727,0)),"")</f>
        <v>Trade Account</v>
      </c>
      <c r="L11076" s="4" t="str">
        <f aca="false">IFERROR(INDEX(Data_Orders!$D$2:$D$4727,MATCH(B11076,Data_Orders!$A$2:$A$4727,0)),"")</f>
        <v>Birmingham South</v>
      </c>
    </row>
    <row r="11077" customFormat="false" ht="15" hidden="false" customHeight="false" outlineLevel="0" collapsed="false">
      <c r="A11077" s="4" t="s">
        <v>16893</v>
      </c>
      <c r="B11077" s="4" t="s">
        <v>4789</v>
      </c>
      <c r="C11077" s="4" t="s">
        <v>1021</v>
      </c>
      <c r="D11077" s="4" t="n">
        <v>17</v>
      </c>
      <c r="E11077" s="4" t="n">
        <v>73.76</v>
      </c>
      <c r="F11077" s="4" t="n">
        <v>1253.92</v>
      </c>
      <c r="G11077" s="4" t="n">
        <f aca="false">INDEX(Data_Products!$D$2:$D$33,MATCH(C11077,Data_Products!$A$2:$A$33,0))</f>
        <v>51.51</v>
      </c>
      <c r="H11077" s="4" t="str">
        <f aca="false">INDEX(Data_Products!$C$2:$C$33,MATCH(C11077,Data_Products!$A$2:$A$33,0))</f>
        <v>Cement &amp; Aggregates</v>
      </c>
      <c r="I11077" s="10" t="n">
        <f aca="false">D11077*(E11077-G11077)</f>
        <v>378.25</v>
      </c>
      <c r="J11077" s="11" t="n">
        <f aca="false">IFERROR(I11077/F11077,0)</f>
        <v>0.301654013015184</v>
      </c>
      <c r="K11077" s="4" t="str">
        <f aca="false">IFERROR(INDEX(Data_Orders!$F$2:$F$4727,MATCH(B11077,Data_Orders!$A$2:$A$4727,0)),"")</f>
        <v>Trade Account</v>
      </c>
      <c r="L11077" s="4" t="str">
        <f aca="false">IFERROR(INDEX(Data_Orders!$D$2:$D$4727,MATCH(B11077,Data_Orders!$A$2:$A$4727,0)),"")</f>
        <v>Birmingham South</v>
      </c>
    </row>
    <row r="11078" customFormat="false" ht="15" hidden="false" customHeight="false" outlineLevel="0" collapsed="false">
      <c r="A11078" s="4" t="s">
        <v>16894</v>
      </c>
      <c r="B11078" s="4" t="s">
        <v>4790</v>
      </c>
      <c r="C11078" s="4" t="s">
        <v>1035</v>
      </c>
      <c r="D11078" s="4" t="n">
        <v>19</v>
      </c>
      <c r="E11078" s="4" t="n">
        <v>165.07</v>
      </c>
      <c r="F11078" s="4" t="n">
        <v>3136.33</v>
      </c>
      <c r="G11078" s="4" t="n">
        <f aca="false">INDEX(Data_Products!$D$2:$D$33,MATCH(C11078,Data_Products!$A$2:$A$33,0))</f>
        <v>134.65</v>
      </c>
      <c r="H11078" s="4" t="str">
        <f aca="false">INDEX(Data_Products!$C$2:$C$33,MATCH(C11078,Data_Products!$A$2:$A$33,0))</f>
        <v>Insulation</v>
      </c>
      <c r="I11078" s="10" t="n">
        <f aca="false">D11078*(E11078-G11078)</f>
        <v>577.98</v>
      </c>
      <c r="J11078" s="11" t="n">
        <f aca="false">IFERROR(I11078/F11078,0)</f>
        <v>0.184285454655601</v>
      </c>
      <c r="K11078" s="4" t="str">
        <f aca="false">IFERROR(INDEX(Data_Orders!$F$2:$F$4727,MATCH(B11078,Data_Orders!$A$2:$A$4727,0)),"")</f>
        <v>Contractor</v>
      </c>
      <c r="L11078" s="4" t="str">
        <f aca="false">IFERROR(INDEX(Data_Orders!$D$2:$D$4727,MATCH(B11078,Data_Orders!$A$2:$A$4727,0)),"")</f>
        <v>Leicester</v>
      </c>
    </row>
    <row r="11079" customFormat="false" ht="15" hidden="false" customHeight="false" outlineLevel="0" collapsed="false">
      <c r="A11079" s="4" t="s">
        <v>16895</v>
      </c>
      <c r="B11079" s="4" t="s">
        <v>4790</v>
      </c>
      <c r="C11079" s="4" t="s">
        <v>1037</v>
      </c>
      <c r="D11079" s="4" t="n">
        <v>2</v>
      </c>
      <c r="E11079" s="4" t="n">
        <v>90.97</v>
      </c>
      <c r="F11079" s="4" t="n">
        <v>181.94</v>
      </c>
      <c r="G11079" s="4" t="n">
        <f aca="false">INDEX(Data_Products!$D$2:$D$33,MATCH(C11079,Data_Products!$A$2:$A$33,0))</f>
        <v>73.81</v>
      </c>
      <c r="H11079" s="4" t="str">
        <f aca="false">INDEX(Data_Products!$C$2:$C$33,MATCH(C11079,Data_Products!$A$2:$A$33,0))</f>
        <v>Insulation</v>
      </c>
      <c r="I11079" s="10" t="n">
        <f aca="false">D11079*(E11079-G11079)</f>
        <v>34.32</v>
      </c>
      <c r="J11079" s="11" t="n">
        <f aca="false">IFERROR(I11079/F11079,0)</f>
        <v>0.18863361547763</v>
      </c>
      <c r="K11079" s="4" t="str">
        <f aca="false">IFERROR(INDEX(Data_Orders!$F$2:$F$4727,MATCH(B11079,Data_Orders!$A$2:$A$4727,0)),"")</f>
        <v>Contractor</v>
      </c>
      <c r="L11079" s="4" t="str">
        <f aca="false">IFERROR(INDEX(Data_Orders!$D$2:$D$4727,MATCH(B11079,Data_Orders!$A$2:$A$4727,0)),"")</f>
        <v>Leicester</v>
      </c>
    </row>
    <row r="11080" customFormat="false" ht="15" hidden="false" customHeight="false" outlineLevel="0" collapsed="false">
      <c r="A11080" s="4" t="s">
        <v>16896</v>
      </c>
      <c r="B11080" s="4" t="s">
        <v>4790</v>
      </c>
      <c r="C11080" s="4" t="s">
        <v>1064</v>
      </c>
      <c r="D11080" s="4" t="n">
        <v>16</v>
      </c>
      <c r="E11080" s="4" t="n">
        <v>97.63</v>
      </c>
      <c r="F11080" s="4" t="n">
        <v>1562.08</v>
      </c>
      <c r="G11080" s="4" t="n">
        <f aca="false">INDEX(Data_Products!$D$2:$D$33,MATCH(C11080,Data_Products!$A$2:$A$33,0))</f>
        <v>65.21</v>
      </c>
      <c r="H11080" s="4" t="str">
        <f aca="false">INDEX(Data_Products!$C$2:$C$33,MATCH(C11080,Data_Products!$A$2:$A$33,0))</f>
        <v>Plumbing &amp; Drainage</v>
      </c>
      <c r="I11080" s="10" t="n">
        <f aca="false">D11080*(E11080-G11080)</f>
        <v>518.72</v>
      </c>
      <c r="J11080" s="11" t="n">
        <f aca="false">IFERROR(I11080/F11080,0)</f>
        <v>0.332070060432244</v>
      </c>
      <c r="K11080" s="4" t="str">
        <f aca="false">IFERROR(INDEX(Data_Orders!$F$2:$F$4727,MATCH(B11080,Data_Orders!$A$2:$A$4727,0)),"")</f>
        <v>Contractor</v>
      </c>
      <c r="L11080" s="4" t="str">
        <f aca="false">IFERROR(INDEX(Data_Orders!$D$2:$D$4727,MATCH(B11080,Data_Orders!$A$2:$A$4727,0)),"")</f>
        <v>Leicester</v>
      </c>
    </row>
    <row r="11081" customFormat="false" ht="15" hidden="false" customHeight="false" outlineLevel="0" collapsed="false">
      <c r="A11081" s="4" t="s">
        <v>16897</v>
      </c>
      <c r="B11081" s="4" t="s">
        <v>4790</v>
      </c>
      <c r="C11081" s="4" t="s">
        <v>1032</v>
      </c>
      <c r="D11081" s="4" t="n">
        <v>1</v>
      </c>
      <c r="E11081" s="4" t="n">
        <v>99.65</v>
      </c>
      <c r="F11081" s="4" t="n">
        <v>99.65</v>
      </c>
      <c r="G11081" s="4" t="n">
        <f aca="false">INDEX(Data_Products!$D$2:$D$33,MATCH(C11081,Data_Products!$A$2:$A$33,0))</f>
        <v>58.26</v>
      </c>
      <c r="H11081" s="4" t="str">
        <f aca="false">INDEX(Data_Products!$C$2:$C$33,MATCH(C11081,Data_Products!$A$2:$A$33,0))</f>
        <v>Insulation</v>
      </c>
      <c r="I11081" s="10" t="n">
        <f aca="false">D11081*(E11081-G11081)</f>
        <v>41.39</v>
      </c>
      <c r="J11081" s="11" t="n">
        <f aca="false">IFERROR(I11081/F11081,0)</f>
        <v>0.415353738083292</v>
      </c>
      <c r="K11081" s="4" t="str">
        <f aca="false">IFERROR(INDEX(Data_Orders!$F$2:$F$4727,MATCH(B11081,Data_Orders!$A$2:$A$4727,0)),"")</f>
        <v>Contractor</v>
      </c>
      <c r="L11081" s="4" t="str">
        <f aca="false">IFERROR(INDEX(Data_Orders!$D$2:$D$4727,MATCH(B11081,Data_Orders!$A$2:$A$4727,0)),"")</f>
        <v>Leicester</v>
      </c>
    </row>
    <row r="11082" customFormat="false" ht="15" hidden="false" customHeight="false" outlineLevel="0" collapsed="false">
      <c r="A11082" s="4" t="s">
        <v>16898</v>
      </c>
      <c r="B11082" s="4" t="s">
        <v>4791</v>
      </c>
      <c r="C11082" s="4" t="s">
        <v>1030</v>
      </c>
      <c r="D11082" s="4" t="n">
        <v>9</v>
      </c>
      <c r="E11082" s="4" t="n">
        <v>25.23</v>
      </c>
      <c r="F11082" s="4" t="n">
        <v>227.07</v>
      </c>
      <c r="G11082" s="4" t="n">
        <f aca="false">INDEX(Data_Products!$D$2:$D$33,MATCH(C11082,Data_Products!$A$2:$A$33,0))</f>
        <v>17.67</v>
      </c>
      <c r="H11082" s="4" t="str">
        <f aca="false">INDEX(Data_Products!$C$2:$C$33,MATCH(C11082,Data_Products!$A$2:$A$33,0))</f>
        <v>Cement &amp; Aggregates</v>
      </c>
      <c r="I11082" s="10" t="n">
        <f aca="false">D11082*(E11082-G11082)</f>
        <v>68.04</v>
      </c>
      <c r="J11082" s="11" t="n">
        <f aca="false">IFERROR(I11082/F11082,0)</f>
        <v>0.299643281807372</v>
      </c>
      <c r="K11082" s="4" t="str">
        <f aca="false">IFERROR(INDEX(Data_Orders!$F$2:$F$4727,MATCH(B11082,Data_Orders!$A$2:$A$4727,0)),"")</f>
        <v>Contractor</v>
      </c>
      <c r="L11082" s="4" t="str">
        <f aca="false">IFERROR(INDEX(Data_Orders!$D$2:$D$4727,MATCH(B11082,Data_Orders!$A$2:$A$4727,0)),"")</f>
        <v>Leicester</v>
      </c>
    </row>
    <row r="11083" customFormat="false" ht="15" hidden="false" customHeight="false" outlineLevel="0" collapsed="false">
      <c r="A11083" s="4" t="s">
        <v>16899</v>
      </c>
      <c r="B11083" s="4" t="s">
        <v>4791</v>
      </c>
      <c r="C11083" s="4" t="s">
        <v>1061</v>
      </c>
      <c r="D11083" s="4" t="n">
        <v>7</v>
      </c>
      <c r="E11083" s="4" t="n">
        <v>145.57</v>
      </c>
      <c r="F11083" s="4" t="n">
        <v>1018.99</v>
      </c>
      <c r="G11083" s="4" t="n">
        <f aca="false">INDEX(Data_Products!$D$2:$D$33,MATCH(C11083,Data_Products!$A$2:$A$33,0))</f>
        <v>119.29</v>
      </c>
      <c r="H11083" s="4" t="str">
        <f aca="false">INDEX(Data_Products!$C$2:$C$33,MATCH(C11083,Data_Products!$A$2:$A$33,0))</f>
        <v>Plumbing &amp; Drainage</v>
      </c>
      <c r="I11083" s="10" t="n">
        <f aca="false">D11083*(E11083-G11083)</f>
        <v>183.96</v>
      </c>
      <c r="J11083" s="11" t="n">
        <f aca="false">IFERROR(I11083/F11083,0)</f>
        <v>0.180531702960775</v>
      </c>
      <c r="K11083" s="4" t="str">
        <f aca="false">IFERROR(INDEX(Data_Orders!$F$2:$F$4727,MATCH(B11083,Data_Orders!$A$2:$A$4727,0)),"")</f>
        <v>Contractor</v>
      </c>
      <c r="L11083" s="4" t="str">
        <f aca="false">IFERROR(INDEX(Data_Orders!$D$2:$D$4727,MATCH(B11083,Data_Orders!$A$2:$A$4727,0)),"")</f>
        <v>Leicester</v>
      </c>
    </row>
    <row r="11084" customFormat="false" ht="15" hidden="false" customHeight="false" outlineLevel="0" collapsed="false">
      <c r="A11084" s="4" t="s">
        <v>16900</v>
      </c>
      <c r="B11084" s="4" t="s">
        <v>4791</v>
      </c>
      <c r="C11084" s="4" t="s">
        <v>1052</v>
      </c>
      <c r="D11084" s="4" t="n">
        <v>10</v>
      </c>
      <c r="E11084" s="4" t="n">
        <v>205.71</v>
      </c>
      <c r="F11084" s="4" t="n">
        <v>2057.1</v>
      </c>
      <c r="G11084" s="4" t="n">
        <f aca="false">INDEX(Data_Products!$D$2:$D$33,MATCH(C11084,Data_Products!$A$2:$A$33,0))</f>
        <v>152.29</v>
      </c>
      <c r="H11084" s="4" t="str">
        <f aca="false">INDEX(Data_Products!$C$2:$C$33,MATCH(C11084,Data_Products!$A$2:$A$33,0))</f>
        <v>Roofing</v>
      </c>
      <c r="I11084" s="10" t="n">
        <f aca="false">D11084*(E11084-G11084)</f>
        <v>534.2</v>
      </c>
      <c r="J11084" s="11" t="n">
        <f aca="false">IFERROR(I11084/F11084,0)</f>
        <v>0.259685965679841</v>
      </c>
      <c r="K11084" s="4" t="str">
        <f aca="false">IFERROR(INDEX(Data_Orders!$F$2:$F$4727,MATCH(B11084,Data_Orders!$A$2:$A$4727,0)),"")</f>
        <v>Contractor</v>
      </c>
      <c r="L11084" s="4" t="str">
        <f aca="false">IFERROR(INDEX(Data_Orders!$D$2:$D$4727,MATCH(B11084,Data_Orders!$A$2:$A$4727,0)),"")</f>
        <v>Leicester</v>
      </c>
    </row>
    <row r="11085" customFormat="false" ht="15" hidden="false" customHeight="false" outlineLevel="0" collapsed="false">
      <c r="A11085" s="4" t="s">
        <v>16901</v>
      </c>
      <c r="B11085" s="4" t="s">
        <v>4792</v>
      </c>
      <c r="C11085" s="4" t="s">
        <v>1048</v>
      </c>
      <c r="D11085" s="4" t="n">
        <v>11</v>
      </c>
      <c r="E11085" s="4" t="n">
        <v>112.72</v>
      </c>
      <c r="F11085" s="4" t="n">
        <v>1239.92</v>
      </c>
      <c r="G11085" s="4" t="n">
        <f aca="false">INDEX(Data_Products!$D$2:$D$33,MATCH(C11085,Data_Products!$A$2:$A$33,0))</f>
        <v>83.21</v>
      </c>
      <c r="H11085" s="4" t="str">
        <f aca="false">INDEX(Data_Products!$C$2:$C$33,MATCH(C11085,Data_Products!$A$2:$A$33,0))</f>
        <v>Tools &amp; Fixings</v>
      </c>
      <c r="I11085" s="10" t="n">
        <f aca="false">D11085*(E11085-G11085)</f>
        <v>324.61</v>
      </c>
      <c r="J11085" s="11" t="n">
        <f aca="false">IFERROR(I11085/F11085,0)</f>
        <v>0.261799148332151</v>
      </c>
      <c r="K11085" s="4" t="str">
        <f aca="false">IFERROR(INDEX(Data_Orders!$F$2:$F$4727,MATCH(B11085,Data_Orders!$A$2:$A$4727,0)),"")</f>
        <v>Contractor</v>
      </c>
      <c r="L11085" s="4" t="str">
        <f aca="false">IFERROR(INDEX(Data_Orders!$D$2:$D$4727,MATCH(B11085,Data_Orders!$A$2:$A$4727,0)),"")</f>
        <v>Leicester</v>
      </c>
    </row>
    <row r="11086" customFormat="false" ht="15" hidden="false" customHeight="false" outlineLevel="0" collapsed="false">
      <c r="A11086" s="4" t="s">
        <v>16902</v>
      </c>
      <c r="B11086" s="4" t="s">
        <v>4792</v>
      </c>
      <c r="C11086" s="4" t="s">
        <v>1044</v>
      </c>
      <c r="D11086" s="4" t="n">
        <v>14</v>
      </c>
      <c r="E11086" s="4" t="n">
        <v>190.44</v>
      </c>
      <c r="F11086" s="4" t="n">
        <v>2666.16</v>
      </c>
      <c r="G11086" s="4" t="n">
        <f aca="false">INDEX(Data_Products!$D$2:$D$33,MATCH(C11086,Data_Products!$A$2:$A$33,0))</f>
        <v>115.48</v>
      </c>
      <c r="H11086" s="4" t="str">
        <f aca="false">INDEX(Data_Products!$C$2:$C$33,MATCH(C11086,Data_Products!$A$2:$A$33,0))</f>
        <v>Tools &amp; Fixings</v>
      </c>
      <c r="I11086" s="10" t="n">
        <f aca="false">D11086*(E11086-G11086)</f>
        <v>1049.44</v>
      </c>
      <c r="J11086" s="11" t="n">
        <f aca="false">IFERROR(I11086/F11086,0)</f>
        <v>0.393614786809494</v>
      </c>
      <c r="K11086" s="4" t="str">
        <f aca="false">IFERROR(INDEX(Data_Orders!$F$2:$F$4727,MATCH(B11086,Data_Orders!$A$2:$A$4727,0)),"")</f>
        <v>Contractor</v>
      </c>
      <c r="L11086" s="4" t="str">
        <f aca="false">IFERROR(INDEX(Data_Orders!$D$2:$D$4727,MATCH(B11086,Data_Orders!$A$2:$A$4727,0)),"")</f>
        <v>Leicester</v>
      </c>
    </row>
    <row r="11087" customFormat="false" ht="15" hidden="false" customHeight="false" outlineLevel="0" collapsed="false">
      <c r="A11087" s="4" t="s">
        <v>16903</v>
      </c>
      <c r="B11087" s="4" t="s">
        <v>4792</v>
      </c>
      <c r="C11087" s="4" t="s">
        <v>1057</v>
      </c>
      <c r="D11087" s="4" t="n">
        <v>19</v>
      </c>
      <c r="E11087" s="4" t="n">
        <v>176.81</v>
      </c>
      <c r="F11087" s="4" t="n">
        <v>3359.39</v>
      </c>
      <c r="G11087" s="4" t="n">
        <f aca="false">INDEX(Data_Products!$D$2:$D$33,MATCH(C11087,Data_Products!$A$2:$A$33,0))</f>
        <v>129.57</v>
      </c>
      <c r="H11087" s="4" t="str">
        <f aca="false">INDEX(Data_Products!$C$2:$C$33,MATCH(C11087,Data_Products!$A$2:$A$33,0))</f>
        <v>Roofing</v>
      </c>
      <c r="I11087" s="10" t="n">
        <f aca="false">D11087*(E11087-G11087)</f>
        <v>897.56</v>
      </c>
      <c r="J11087" s="11" t="n">
        <f aca="false">IFERROR(I11087/F11087,0)</f>
        <v>0.267179458175443</v>
      </c>
      <c r="K11087" s="4" t="str">
        <f aca="false">IFERROR(INDEX(Data_Orders!$F$2:$F$4727,MATCH(B11087,Data_Orders!$A$2:$A$4727,0)),"")</f>
        <v>Contractor</v>
      </c>
      <c r="L11087" s="4" t="str">
        <f aca="false">IFERROR(INDEX(Data_Orders!$D$2:$D$4727,MATCH(B11087,Data_Orders!$A$2:$A$4727,0)),"")</f>
        <v>Leicester</v>
      </c>
    </row>
    <row r="11088" customFormat="false" ht="15" hidden="false" customHeight="false" outlineLevel="0" collapsed="false">
      <c r="A11088" s="4" t="s">
        <v>16904</v>
      </c>
      <c r="B11088" s="4" t="s">
        <v>4792</v>
      </c>
      <c r="C11088" s="4" t="s">
        <v>1017</v>
      </c>
      <c r="D11088" s="4" t="n">
        <v>6</v>
      </c>
      <c r="E11088" s="4" t="n">
        <v>49.15</v>
      </c>
      <c r="F11088" s="4" t="n">
        <v>294.9</v>
      </c>
      <c r="G11088" s="4" t="n">
        <f aca="false">INDEX(Data_Products!$D$2:$D$33,MATCH(C11088,Data_Products!$A$2:$A$33,0))</f>
        <v>31.44</v>
      </c>
      <c r="H11088" s="4" t="str">
        <f aca="false">INDEX(Data_Products!$C$2:$C$33,MATCH(C11088,Data_Products!$A$2:$A$33,0))</f>
        <v>Timber</v>
      </c>
      <c r="I11088" s="10" t="n">
        <f aca="false">D11088*(E11088-G11088)</f>
        <v>106.26</v>
      </c>
      <c r="J11088" s="11" t="n">
        <f aca="false">IFERROR(I11088/F11088,0)</f>
        <v>0.360325534079349</v>
      </c>
      <c r="K11088" s="4" t="str">
        <f aca="false">IFERROR(INDEX(Data_Orders!$F$2:$F$4727,MATCH(B11088,Data_Orders!$A$2:$A$4727,0)),"")</f>
        <v>Contractor</v>
      </c>
      <c r="L11088" s="4" t="str">
        <f aca="false">IFERROR(INDEX(Data_Orders!$D$2:$D$4727,MATCH(B11088,Data_Orders!$A$2:$A$4727,0)),"")</f>
        <v>Leicester</v>
      </c>
    </row>
    <row r="11089" customFormat="false" ht="15" hidden="false" customHeight="false" outlineLevel="0" collapsed="false">
      <c r="A11089" s="4" t="s">
        <v>16905</v>
      </c>
      <c r="B11089" s="4" t="s">
        <v>4793</v>
      </c>
      <c r="C11089" s="4" t="s">
        <v>1050</v>
      </c>
      <c r="D11089" s="4" t="n">
        <v>2</v>
      </c>
      <c r="E11089" s="4" t="n">
        <v>238.63</v>
      </c>
      <c r="F11089" s="4" t="n">
        <v>477.26</v>
      </c>
      <c r="G11089" s="4" t="n">
        <f aca="false">INDEX(Data_Products!$D$2:$D$33,MATCH(C11089,Data_Products!$A$2:$A$33,0))</f>
        <v>148.91</v>
      </c>
      <c r="H11089" s="4" t="str">
        <f aca="false">INDEX(Data_Products!$C$2:$C$33,MATCH(C11089,Data_Products!$A$2:$A$33,0))</f>
        <v>Tools &amp; Fixings</v>
      </c>
      <c r="I11089" s="10" t="n">
        <f aca="false">D11089*(E11089-G11089)</f>
        <v>179.44</v>
      </c>
      <c r="J11089" s="11" t="n">
        <f aca="false">IFERROR(I11089/F11089,0)</f>
        <v>0.375979549930855</v>
      </c>
      <c r="K11089" s="4" t="str">
        <f aca="false">IFERROR(INDEX(Data_Orders!$F$2:$F$4727,MATCH(B11089,Data_Orders!$A$2:$A$4727,0)),"")</f>
        <v>Housebuilder</v>
      </c>
      <c r="L11089" s="4" t="str">
        <f aca="false">IFERROR(INDEX(Data_Orders!$D$2:$D$4727,MATCH(B11089,Data_Orders!$A$2:$A$4727,0)),"")</f>
        <v>Nuneaton</v>
      </c>
    </row>
    <row r="11090" customFormat="false" ht="15" hidden="false" customHeight="false" outlineLevel="0" collapsed="false">
      <c r="A11090" s="4" t="s">
        <v>16906</v>
      </c>
      <c r="B11090" s="4" t="s">
        <v>4793</v>
      </c>
      <c r="C11090" s="4" t="s">
        <v>1041</v>
      </c>
      <c r="D11090" s="4" t="n">
        <v>2</v>
      </c>
      <c r="E11090" s="4" t="n">
        <v>242.75</v>
      </c>
      <c r="F11090" s="4" t="n">
        <v>485.5</v>
      </c>
      <c r="G11090" s="4" t="n">
        <f aca="false">INDEX(Data_Products!$D$2:$D$33,MATCH(C11090,Data_Products!$A$2:$A$33,0))</f>
        <v>142.94</v>
      </c>
      <c r="H11090" s="4" t="str">
        <f aca="false">INDEX(Data_Products!$C$2:$C$33,MATCH(C11090,Data_Products!$A$2:$A$33,0))</f>
        <v>Tools &amp; Fixings</v>
      </c>
      <c r="I11090" s="10" t="n">
        <f aca="false">D11090*(E11090-G11090)</f>
        <v>199.62</v>
      </c>
      <c r="J11090" s="11" t="n">
        <f aca="false">IFERROR(I11090/F11090,0)</f>
        <v>0.411163748712667</v>
      </c>
      <c r="K11090" s="4" t="str">
        <f aca="false">IFERROR(INDEX(Data_Orders!$F$2:$F$4727,MATCH(B11090,Data_Orders!$A$2:$A$4727,0)),"")</f>
        <v>Housebuilder</v>
      </c>
      <c r="L11090" s="4" t="str">
        <f aca="false">IFERROR(INDEX(Data_Orders!$D$2:$D$4727,MATCH(B11090,Data_Orders!$A$2:$A$4727,0)),"")</f>
        <v>Nuneaton</v>
      </c>
    </row>
    <row r="11091" customFormat="false" ht="15" hidden="false" customHeight="false" outlineLevel="0" collapsed="false">
      <c r="A11091" s="4" t="s">
        <v>16907</v>
      </c>
      <c r="B11091" s="4" t="s">
        <v>4793</v>
      </c>
      <c r="C11091" s="4" t="s">
        <v>1017</v>
      </c>
      <c r="D11091" s="4" t="n">
        <v>4</v>
      </c>
      <c r="E11091" s="4" t="n">
        <v>49.15</v>
      </c>
      <c r="F11091" s="4" t="n">
        <v>196.6</v>
      </c>
      <c r="G11091" s="4" t="n">
        <f aca="false">INDEX(Data_Products!$D$2:$D$33,MATCH(C11091,Data_Products!$A$2:$A$33,0))</f>
        <v>31.44</v>
      </c>
      <c r="H11091" s="4" t="str">
        <f aca="false">INDEX(Data_Products!$C$2:$C$33,MATCH(C11091,Data_Products!$A$2:$A$33,0))</f>
        <v>Timber</v>
      </c>
      <c r="I11091" s="10" t="n">
        <f aca="false">D11091*(E11091-G11091)</f>
        <v>70.84</v>
      </c>
      <c r="J11091" s="11" t="n">
        <f aca="false">IFERROR(I11091/F11091,0)</f>
        <v>0.360325534079349</v>
      </c>
      <c r="K11091" s="4" t="str">
        <f aca="false">IFERROR(INDEX(Data_Orders!$F$2:$F$4727,MATCH(B11091,Data_Orders!$A$2:$A$4727,0)),"")</f>
        <v>Housebuilder</v>
      </c>
      <c r="L11091" s="4" t="str">
        <f aca="false">IFERROR(INDEX(Data_Orders!$D$2:$D$4727,MATCH(B11091,Data_Orders!$A$2:$A$4727,0)),"")</f>
        <v>Nuneaton</v>
      </c>
    </row>
    <row r="11092" customFormat="false" ht="15" hidden="false" customHeight="false" outlineLevel="0" collapsed="false">
      <c r="A11092" s="4" t="s">
        <v>16908</v>
      </c>
      <c r="B11092" s="4" t="s">
        <v>4794</v>
      </c>
      <c r="C11092" s="4" t="s">
        <v>1055</v>
      </c>
      <c r="D11092" s="4" t="n">
        <v>15</v>
      </c>
      <c r="E11092" s="4" t="n">
        <v>205.03</v>
      </c>
      <c r="F11092" s="4" t="n">
        <v>3075.45</v>
      </c>
      <c r="G11092" s="4" t="n">
        <f aca="false">INDEX(Data_Products!$D$2:$D$33,MATCH(C11092,Data_Products!$A$2:$A$33,0))</f>
        <v>138.6</v>
      </c>
      <c r="H11092" s="4" t="str">
        <f aca="false">INDEX(Data_Products!$C$2:$C$33,MATCH(C11092,Data_Products!$A$2:$A$33,0))</f>
        <v>Roofing</v>
      </c>
      <c r="I11092" s="10" t="n">
        <f aca="false">D11092*(E11092-G11092)</f>
        <v>996.45</v>
      </c>
      <c r="J11092" s="11" t="n">
        <f aca="false">IFERROR(I11092/F11092,0)</f>
        <v>0.324001365653807</v>
      </c>
      <c r="K11092" s="4" t="str">
        <f aca="false">IFERROR(INDEX(Data_Orders!$F$2:$F$4727,MATCH(B11092,Data_Orders!$A$2:$A$4727,0)),"")</f>
        <v>Housebuilder</v>
      </c>
      <c r="L11092" s="4" t="str">
        <f aca="false">IFERROR(INDEX(Data_Orders!$D$2:$D$4727,MATCH(B11092,Data_Orders!$A$2:$A$4727,0)),"")</f>
        <v>Nuneaton</v>
      </c>
    </row>
    <row r="11093" customFormat="false" ht="15" hidden="false" customHeight="false" outlineLevel="0" collapsed="false">
      <c r="A11093" s="4" t="s">
        <v>16909</v>
      </c>
      <c r="B11093" s="4" t="s">
        <v>4794</v>
      </c>
      <c r="C11093" s="4" t="s">
        <v>1028</v>
      </c>
      <c r="D11093" s="4" t="n">
        <v>8</v>
      </c>
      <c r="E11093" s="4" t="n">
        <v>118.79</v>
      </c>
      <c r="F11093" s="4" t="n">
        <v>950.32</v>
      </c>
      <c r="G11093" s="4" t="n">
        <f aca="false">INDEX(Data_Products!$D$2:$D$33,MATCH(C11093,Data_Products!$A$2:$A$33,0))</f>
        <v>81.07</v>
      </c>
      <c r="H11093" s="4" t="str">
        <f aca="false">INDEX(Data_Products!$C$2:$C$33,MATCH(C11093,Data_Products!$A$2:$A$33,0))</f>
        <v>Cement &amp; Aggregates</v>
      </c>
      <c r="I11093" s="10" t="n">
        <f aca="false">D11093*(E11093-G11093)</f>
        <v>301.76</v>
      </c>
      <c r="J11093" s="11" t="n">
        <f aca="false">IFERROR(I11093/F11093,0)</f>
        <v>0.317535146056065</v>
      </c>
      <c r="K11093" s="4" t="str">
        <f aca="false">IFERROR(INDEX(Data_Orders!$F$2:$F$4727,MATCH(B11093,Data_Orders!$A$2:$A$4727,0)),"")</f>
        <v>Housebuilder</v>
      </c>
      <c r="L11093" s="4" t="str">
        <f aca="false">IFERROR(INDEX(Data_Orders!$D$2:$D$4727,MATCH(B11093,Data_Orders!$A$2:$A$4727,0)),"")</f>
        <v>Nuneaton</v>
      </c>
    </row>
    <row r="11094" customFormat="false" ht="15" hidden="false" customHeight="false" outlineLevel="0" collapsed="false">
      <c r="A11094" s="4" t="s">
        <v>16910</v>
      </c>
      <c r="B11094" s="4" t="s">
        <v>4794</v>
      </c>
      <c r="C11094" s="4" t="s">
        <v>1041</v>
      </c>
      <c r="D11094" s="4" t="n">
        <v>10</v>
      </c>
      <c r="E11094" s="4" t="n">
        <v>242.75</v>
      </c>
      <c r="F11094" s="4" t="n">
        <v>2427.5</v>
      </c>
      <c r="G11094" s="4" t="n">
        <f aca="false">INDEX(Data_Products!$D$2:$D$33,MATCH(C11094,Data_Products!$A$2:$A$33,0))</f>
        <v>142.94</v>
      </c>
      <c r="H11094" s="4" t="str">
        <f aca="false">INDEX(Data_Products!$C$2:$C$33,MATCH(C11094,Data_Products!$A$2:$A$33,0))</f>
        <v>Tools &amp; Fixings</v>
      </c>
      <c r="I11094" s="10" t="n">
        <f aca="false">D11094*(E11094-G11094)</f>
        <v>998.1</v>
      </c>
      <c r="J11094" s="11" t="n">
        <f aca="false">IFERROR(I11094/F11094,0)</f>
        <v>0.411163748712667</v>
      </c>
      <c r="K11094" s="4" t="str">
        <f aca="false">IFERROR(INDEX(Data_Orders!$F$2:$F$4727,MATCH(B11094,Data_Orders!$A$2:$A$4727,0)),"")</f>
        <v>Housebuilder</v>
      </c>
      <c r="L11094" s="4" t="str">
        <f aca="false">IFERROR(INDEX(Data_Orders!$D$2:$D$4727,MATCH(B11094,Data_Orders!$A$2:$A$4727,0)),"")</f>
        <v>Nuneaton</v>
      </c>
    </row>
    <row r="11095" customFormat="false" ht="15" hidden="false" customHeight="false" outlineLevel="0" collapsed="false">
      <c r="A11095" s="4" t="s">
        <v>16911</v>
      </c>
      <c r="B11095" s="4" t="s">
        <v>4795</v>
      </c>
      <c r="C11095" s="4" t="s">
        <v>1026</v>
      </c>
      <c r="D11095" s="4" t="n">
        <v>9</v>
      </c>
      <c r="E11095" s="4" t="n">
        <v>184.05</v>
      </c>
      <c r="F11095" s="4" t="n">
        <v>1656.45</v>
      </c>
      <c r="G11095" s="4" t="n">
        <f aca="false">INDEX(Data_Products!$D$2:$D$33,MATCH(C11095,Data_Products!$A$2:$A$33,0))</f>
        <v>147.44</v>
      </c>
      <c r="H11095" s="4" t="str">
        <f aca="false">INDEX(Data_Products!$C$2:$C$33,MATCH(C11095,Data_Products!$A$2:$A$33,0))</f>
        <v>Cement &amp; Aggregates</v>
      </c>
      <c r="I11095" s="10" t="n">
        <f aca="false">D11095*(E11095-G11095)</f>
        <v>329.49</v>
      </c>
      <c r="J11095" s="11" t="n">
        <f aca="false">IFERROR(I11095/F11095,0)</f>
        <v>0.19891333876664</v>
      </c>
      <c r="K11095" s="4" t="str">
        <f aca="false">IFERROR(INDEX(Data_Orders!$F$2:$F$4727,MATCH(B11095,Data_Orders!$A$2:$A$4727,0)),"")</f>
        <v>Housebuilder</v>
      </c>
      <c r="L11095" s="4" t="str">
        <f aca="false">IFERROR(INDEX(Data_Orders!$D$2:$D$4727,MATCH(B11095,Data_Orders!$A$2:$A$4727,0)),"")</f>
        <v>Nuneaton</v>
      </c>
    </row>
    <row r="11096" customFormat="false" ht="15" hidden="false" customHeight="false" outlineLevel="0" collapsed="false">
      <c r="A11096" s="4" t="s">
        <v>16912</v>
      </c>
      <c r="B11096" s="4" t="s">
        <v>4795</v>
      </c>
      <c r="C11096" s="4" t="s">
        <v>1057</v>
      </c>
      <c r="D11096" s="4" t="n">
        <v>18</v>
      </c>
      <c r="E11096" s="4" t="n">
        <v>176.81</v>
      </c>
      <c r="F11096" s="4" t="n">
        <v>3182.58</v>
      </c>
      <c r="G11096" s="4" t="n">
        <f aca="false">INDEX(Data_Products!$D$2:$D$33,MATCH(C11096,Data_Products!$A$2:$A$33,0))</f>
        <v>129.57</v>
      </c>
      <c r="H11096" s="4" t="str">
        <f aca="false">INDEX(Data_Products!$C$2:$C$33,MATCH(C11096,Data_Products!$A$2:$A$33,0))</f>
        <v>Roofing</v>
      </c>
      <c r="I11096" s="10" t="n">
        <f aca="false">D11096*(E11096-G11096)</f>
        <v>850.32</v>
      </c>
      <c r="J11096" s="11" t="n">
        <f aca="false">IFERROR(I11096/F11096,0)</f>
        <v>0.267179458175443</v>
      </c>
      <c r="K11096" s="4" t="str">
        <f aca="false">IFERROR(INDEX(Data_Orders!$F$2:$F$4727,MATCH(B11096,Data_Orders!$A$2:$A$4727,0)),"")</f>
        <v>Housebuilder</v>
      </c>
      <c r="L11096" s="4" t="str">
        <f aca="false">IFERROR(INDEX(Data_Orders!$D$2:$D$4727,MATCH(B11096,Data_Orders!$A$2:$A$4727,0)),"")</f>
        <v>Nuneaton</v>
      </c>
    </row>
    <row r="11097" customFormat="false" ht="15" hidden="false" customHeight="false" outlineLevel="0" collapsed="false">
      <c r="A11097" s="4" t="s">
        <v>16913</v>
      </c>
      <c r="B11097" s="4" t="s">
        <v>4795</v>
      </c>
      <c r="C11097" s="4" t="s">
        <v>1015</v>
      </c>
      <c r="D11097" s="4" t="n">
        <v>16</v>
      </c>
      <c r="E11097" s="4" t="n">
        <v>122.01</v>
      </c>
      <c r="F11097" s="4" t="n">
        <v>1952.16</v>
      </c>
      <c r="G11097" s="4" t="n">
        <f aca="false">INDEX(Data_Products!$D$2:$D$33,MATCH(C11097,Data_Products!$A$2:$A$33,0))</f>
        <v>85.53</v>
      </c>
      <c r="H11097" s="4" t="str">
        <f aca="false">INDEX(Data_Products!$C$2:$C$33,MATCH(C11097,Data_Products!$A$2:$A$33,0))</f>
        <v>Timber</v>
      </c>
      <c r="I11097" s="10" t="n">
        <f aca="false">D11097*(E11097-G11097)</f>
        <v>583.68</v>
      </c>
      <c r="J11097" s="11" t="n">
        <f aca="false">IFERROR(I11097/F11097,0)</f>
        <v>0.298991885910991</v>
      </c>
      <c r="K11097" s="4" t="str">
        <f aca="false">IFERROR(INDEX(Data_Orders!$F$2:$F$4727,MATCH(B11097,Data_Orders!$A$2:$A$4727,0)),"")</f>
        <v>Housebuilder</v>
      </c>
      <c r="L11097" s="4" t="str">
        <f aca="false">IFERROR(INDEX(Data_Orders!$D$2:$D$4727,MATCH(B11097,Data_Orders!$A$2:$A$4727,0)),"")</f>
        <v>Nuneaton</v>
      </c>
    </row>
    <row r="11098" customFormat="false" ht="15" hidden="false" customHeight="false" outlineLevel="0" collapsed="false">
      <c r="A11098" s="4" t="s">
        <v>16914</v>
      </c>
      <c r="B11098" s="4" t="s">
        <v>4796</v>
      </c>
      <c r="C11098" s="4" t="s">
        <v>1035</v>
      </c>
      <c r="D11098" s="4" t="n">
        <v>12</v>
      </c>
      <c r="E11098" s="4" t="n">
        <v>165.07</v>
      </c>
      <c r="F11098" s="4" t="n">
        <v>1980.84</v>
      </c>
      <c r="G11098" s="4" t="n">
        <f aca="false">INDEX(Data_Products!$D$2:$D$33,MATCH(C11098,Data_Products!$A$2:$A$33,0))</f>
        <v>134.65</v>
      </c>
      <c r="H11098" s="4" t="str">
        <f aca="false">INDEX(Data_Products!$C$2:$C$33,MATCH(C11098,Data_Products!$A$2:$A$33,0))</f>
        <v>Insulation</v>
      </c>
      <c r="I11098" s="10" t="n">
        <f aca="false">D11098*(E11098-G11098)</f>
        <v>365.04</v>
      </c>
      <c r="J11098" s="11" t="n">
        <f aca="false">IFERROR(I11098/F11098,0)</f>
        <v>0.184285454655601</v>
      </c>
      <c r="K11098" s="4" t="str">
        <f aca="false">IFERROR(INDEX(Data_Orders!$F$2:$F$4727,MATCH(B11098,Data_Orders!$A$2:$A$4727,0)),"")</f>
        <v>Housebuilder</v>
      </c>
      <c r="L11098" s="4" t="str">
        <f aca="false">IFERROR(INDEX(Data_Orders!$D$2:$D$4727,MATCH(B11098,Data_Orders!$A$2:$A$4727,0)),"")</f>
        <v>Nuneaton</v>
      </c>
    </row>
    <row r="11099" customFormat="false" ht="15" hidden="false" customHeight="false" outlineLevel="0" collapsed="false">
      <c r="A11099" s="4" t="s">
        <v>16915</v>
      </c>
      <c r="B11099" s="4" t="s">
        <v>4796</v>
      </c>
      <c r="C11099" s="4" t="s">
        <v>1077</v>
      </c>
      <c r="D11099" s="4" t="n">
        <v>15</v>
      </c>
      <c r="E11099" s="4" t="n">
        <v>46.61</v>
      </c>
      <c r="F11099" s="4" t="n">
        <v>699.15</v>
      </c>
      <c r="G11099" s="4" t="n">
        <f aca="false">INDEX(Data_Products!$D$2:$D$33,MATCH(C11099,Data_Products!$A$2:$A$33,0))</f>
        <v>36.87</v>
      </c>
      <c r="H11099" s="4" t="str">
        <f aca="false">INDEX(Data_Products!$C$2:$C$33,MATCH(C11099,Data_Products!$A$2:$A$33,0))</f>
        <v>Landscaping</v>
      </c>
      <c r="I11099" s="10" t="n">
        <f aca="false">D11099*(E11099-G11099)</f>
        <v>146.1</v>
      </c>
      <c r="J11099" s="11" t="n">
        <f aca="false">IFERROR(I11099/F11099,0)</f>
        <v>0.208968032611028</v>
      </c>
      <c r="K11099" s="4" t="str">
        <f aca="false">IFERROR(INDEX(Data_Orders!$F$2:$F$4727,MATCH(B11099,Data_Orders!$A$2:$A$4727,0)),"")</f>
        <v>Housebuilder</v>
      </c>
      <c r="L11099" s="4" t="str">
        <f aca="false">IFERROR(INDEX(Data_Orders!$D$2:$D$4727,MATCH(B11099,Data_Orders!$A$2:$A$4727,0)),"")</f>
        <v>Nuneaton</v>
      </c>
    </row>
    <row r="11100" customFormat="false" ht="15" hidden="false" customHeight="false" outlineLevel="0" collapsed="false">
      <c r="A11100" s="4" t="s">
        <v>16916</v>
      </c>
      <c r="B11100" s="4" t="s">
        <v>4797</v>
      </c>
      <c r="C11100" s="4" t="s">
        <v>1037</v>
      </c>
      <c r="D11100" s="4" t="n">
        <v>8</v>
      </c>
      <c r="E11100" s="4" t="n">
        <v>90.97</v>
      </c>
      <c r="F11100" s="4" t="n">
        <v>727.76</v>
      </c>
      <c r="G11100" s="4" t="n">
        <f aca="false">INDEX(Data_Products!$D$2:$D$33,MATCH(C11100,Data_Products!$A$2:$A$33,0))</f>
        <v>73.81</v>
      </c>
      <c r="H11100" s="4" t="str">
        <f aca="false">INDEX(Data_Products!$C$2:$C$33,MATCH(C11100,Data_Products!$A$2:$A$33,0))</f>
        <v>Insulation</v>
      </c>
      <c r="I11100" s="10" t="n">
        <f aca="false">D11100*(E11100-G11100)</f>
        <v>137.28</v>
      </c>
      <c r="J11100" s="11" t="n">
        <f aca="false">IFERROR(I11100/F11100,0)</f>
        <v>0.18863361547763</v>
      </c>
      <c r="K11100" s="4" t="str">
        <f aca="false">IFERROR(INDEX(Data_Orders!$F$2:$F$4727,MATCH(B11100,Data_Orders!$A$2:$A$4727,0)),"")</f>
        <v>Housebuilder</v>
      </c>
      <c r="L11100" s="4" t="str">
        <f aca="false">IFERROR(INDEX(Data_Orders!$D$2:$D$4727,MATCH(B11100,Data_Orders!$A$2:$A$4727,0)),"")</f>
        <v>Nuneaton</v>
      </c>
    </row>
    <row r="11101" customFormat="false" ht="15" hidden="false" customHeight="false" outlineLevel="0" collapsed="false">
      <c r="A11101" s="4" t="s">
        <v>16917</v>
      </c>
      <c r="B11101" s="4" t="s">
        <v>4797</v>
      </c>
      <c r="C11101" s="4" t="s">
        <v>1028</v>
      </c>
      <c r="D11101" s="4" t="n">
        <v>11</v>
      </c>
      <c r="E11101" s="4" t="n">
        <v>118.79</v>
      </c>
      <c r="F11101" s="4" t="n">
        <v>1306.69</v>
      </c>
      <c r="G11101" s="4" t="n">
        <f aca="false">INDEX(Data_Products!$D$2:$D$33,MATCH(C11101,Data_Products!$A$2:$A$33,0))</f>
        <v>81.07</v>
      </c>
      <c r="H11101" s="4" t="str">
        <f aca="false">INDEX(Data_Products!$C$2:$C$33,MATCH(C11101,Data_Products!$A$2:$A$33,0))</f>
        <v>Cement &amp; Aggregates</v>
      </c>
      <c r="I11101" s="10" t="n">
        <f aca="false">D11101*(E11101-G11101)</f>
        <v>414.92</v>
      </c>
      <c r="J11101" s="11" t="n">
        <f aca="false">IFERROR(I11101/F11101,0)</f>
        <v>0.317535146056065</v>
      </c>
      <c r="K11101" s="4" t="str">
        <f aca="false">IFERROR(INDEX(Data_Orders!$F$2:$F$4727,MATCH(B11101,Data_Orders!$A$2:$A$4727,0)),"")</f>
        <v>Housebuilder</v>
      </c>
      <c r="L11101" s="4" t="str">
        <f aca="false">IFERROR(INDEX(Data_Orders!$D$2:$D$4727,MATCH(B11101,Data_Orders!$A$2:$A$4727,0)),"")</f>
        <v>Nuneaton</v>
      </c>
    </row>
    <row r="11102" customFormat="false" ht="15" hidden="false" customHeight="false" outlineLevel="0" collapsed="false">
      <c r="A11102" s="4" t="s">
        <v>16918</v>
      </c>
      <c r="B11102" s="4" t="s">
        <v>4797</v>
      </c>
      <c r="C11102" s="4" t="s">
        <v>1017</v>
      </c>
      <c r="D11102" s="4" t="n">
        <v>9</v>
      </c>
      <c r="E11102" s="4" t="n">
        <v>49.15</v>
      </c>
      <c r="F11102" s="4" t="n">
        <v>442.35</v>
      </c>
      <c r="G11102" s="4" t="n">
        <f aca="false">INDEX(Data_Products!$D$2:$D$33,MATCH(C11102,Data_Products!$A$2:$A$33,0))</f>
        <v>31.44</v>
      </c>
      <c r="H11102" s="4" t="str">
        <f aca="false">INDEX(Data_Products!$C$2:$C$33,MATCH(C11102,Data_Products!$A$2:$A$33,0))</f>
        <v>Timber</v>
      </c>
      <c r="I11102" s="10" t="n">
        <f aca="false">D11102*(E11102-G11102)</f>
        <v>159.39</v>
      </c>
      <c r="J11102" s="11" t="n">
        <f aca="false">IFERROR(I11102/F11102,0)</f>
        <v>0.360325534079349</v>
      </c>
      <c r="K11102" s="4" t="str">
        <f aca="false">IFERROR(INDEX(Data_Orders!$F$2:$F$4727,MATCH(B11102,Data_Orders!$A$2:$A$4727,0)),"")</f>
        <v>Housebuilder</v>
      </c>
      <c r="L11102" s="4" t="str">
        <f aca="false">IFERROR(INDEX(Data_Orders!$D$2:$D$4727,MATCH(B11102,Data_Orders!$A$2:$A$4727,0)),"")</f>
        <v>Nuneaton</v>
      </c>
    </row>
    <row r="11103" customFormat="false" ht="15" hidden="false" customHeight="false" outlineLevel="0" collapsed="false">
      <c r="A11103" s="4" t="s">
        <v>16919</v>
      </c>
      <c r="B11103" s="4" t="s">
        <v>4798</v>
      </c>
      <c r="C11103" s="4" t="s">
        <v>1030</v>
      </c>
      <c r="D11103" s="4" t="n">
        <v>11</v>
      </c>
      <c r="E11103" s="4" t="n">
        <v>25.23</v>
      </c>
      <c r="F11103" s="4" t="n">
        <v>277.53</v>
      </c>
      <c r="G11103" s="4" t="n">
        <f aca="false">INDEX(Data_Products!$D$2:$D$33,MATCH(C11103,Data_Products!$A$2:$A$33,0))</f>
        <v>17.67</v>
      </c>
      <c r="H11103" s="4" t="str">
        <f aca="false">INDEX(Data_Products!$C$2:$C$33,MATCH(C11103,Data_Products!$A$2:$A$33,0))</f>
        <v>Cement &amp; Aggregates</v>
      </c>
      <c r="I11103" s="10" t="n">
        <f aca="false">D11103*(E11103-G11103)</f>
        <v>83.16</v>
      </c>
      <c r="J11103" s="11" t="n">
        <f aca="false">IFERROR(I11103/F11103,0)</f>
        <v>0.299643281807372</v>
      </c>
      <c r="K11103" s="4" t="str">
        <f aca="false">IFERROR(INDEX(Data_Orders!$F$2:$F$4727,MATCH(B11103,Data_Orders!$A$2:$A$4727,0)),"")</f>
        <v>Housebuilder</v>
      </c>
      <c r="L11103" s="4" t="str">
        <f aca="false">IFERROR(INDEX(Data_Orders!$D$2:$D$4727,MATCH(B11103,Data_Orders!$A$2:$A$4727,0)),"")</f>
        <v>Nuneaton</v>
      </c>
    </row>
    <row r="11104" customFormat="false" ht="15" hidden="false" customHeight="false" outlineLevel="0" collapsed="false">
      <c r="A11104" s="4" t="s">
        <v>16920</v>
      </c>
      <c r="B11104" s="4" t="s">
        <v>4798</v>
      </c>
      <c r="C11104" s="4" t="s">
        <v>1017</v>
      </c>
      <c r="D11104" s="4" t="n">
        <v>12</v>
      </c>
      <c r="E11104" s="4" t="n">
        <v>49.15</v>
      </c>
      <c r="F11104" s="4" t="n">
        <v>589.8</v>
      </c>
      <c r="G11104" s="4" t="n">
        <f aca="false">INDEX(Data_Products!$D$2:$D$33,MATCH(C11104,Data_Products!$A$2:$A$33,0))</f>
        <v>31.44</v>
      </c>
      <c r="H11104" s="4" t="str">
        <f aca="false">INDEX(Data_Products!$C$2:$C$33,MATCH(C11104,Data_Products!$A$2:$A$33,0))</f>
        <v>Timber</v>
      </c>
      <c r="I11104" s="10" t="n">
        <f aca="false">D11104*(E11104-G11104)</f>
        <v>212.52</v>
      </c>
      <c r="J11104" s="11" t="n">
        <f aca="false">IFERROR(I11104/F11104,0)</f>
        <v>0.360325534079349</v>
      </c>
      <c r="K11104" s="4" t="str">
        <f aca="false">IFERROR(INDEX(Data_Orders!$F$2:$F$4727,MATCH(B11104,Data_Orders!$A$2:$A$4727,0)),"")</f>
        <v>Housebuilder</v>
      </c>
      <c r="L11104" s="4" t="str">
        <f aca="false">IFERROR(INDEX(Data_Orders!$D$2:$D$4727,MATCH(B11104,Data_Orders!$A$2:$A$4727,0)),"")</f>
        <v>Nuneaton</v>
      </c>
    </row>
    <row r="11105" customFormat="false" ht="15" hidden="false" customHeight="false" outlineLevel="0" collapsed="false">
      <c r="A11105" s="4" t="s">
        <v>16921</v>
      </c>
      <c r="B11105" s="4" t="s">
        <v>4798</v>
      </c>
      <c r="C11105" s="4" t="s">
        <v>1037</v>
      </c>
      <c r="D11105" s="4" t="n">
        <v>15</v>
      </c>
      <c r="E11105" s="4" t="n">
        <v>90.97</v>
      </c>
      <c r="F11105" s="4" t="n">
        <v>1364.55</v>
      </c>
      <c r="G11105" s="4" t="n">
        <f aca="false">INDEX(Data_Products!$D$2:$D$33,MATCH(C11105,Data_Products!$A$2:$A$33,0))</f>
        <v>73.81</v>
      </c>
      <c r="H11105" s="4" t="str">
        <f aca="false">INDEX(Data_Products!$C$2:$C$33,MATCH(C11105,Data_Products!$A$2:$A$33,0))</f>
        <v>Insulation</v>
      </c>
      <c r="I11105" s="10" t="n">
        <f aca="false">D11105*(E11105-G11105)</f>
        <v>257.4</v>
      </c>
      <c r="J11105" s="11" t="n">
        <f aca="false">IFERROR(I11105/F11105,0)</f>
        <v>0.18863361547763</v>
      </c>
      <c r="K11105" s="4" t="str">
        <f aca="false">IFERROR(INDEX(Data_Orders!$F$2:$F$4727,MATCH(B11105,Data_Orders!$A$2:$A$4727,0)),"")</f>
        <v>Housebuilder</v>
      </c>
      <c r="L11105" s="4" t="str">
        <f aca="false">IFERROR(INDEX(Data_Orders!$D$2:$D$4727,MATCH(B11105,Data_Orders!$A$2:$A$4727,0)),"")</f>
        <v>Nuneaton</v>
      </c>
    </row>
    <row r="11106" customFormat="false" ht="15" hidden="false" customHeight="false" outlineLevel="0" collapsed="false">
      <c r="A11106" s="4" t="s">
        <v>16922</v>
      </c>
      <c r="B11106" s="4" t="s">
        <v>4798</v>
      </c>
      <c r="C11106" s="4" t="s">
        <v>1048</v>
      </c>
      <c r="D11106" s="4" t="n">
        <v>7</v>
      </c>
      <c r="E11106" s="4" t="n">
        <v>112.72</v>
      </c>
      <c r="F11106" s="4" t="n">
        <v>789.04</v>
      </c>
      <c r="G11106" s="4" t="n">
        <f aca="false">INDEX(Data_Products!$D$2:$D$33,MATCH(C11106,Data_Products!$A$2:$A$33,0))</f>
        <v>83.21</v>
      </c>
      <c r="H11106" s="4" t="str">
        <f aca="false">INDEX(Data_Products!$C$2:$C$33,MATCH(C11106,Data_Products!$A$2:$A$33,0))</f>
        <v>Tools &amp; Fixings</v>
      </c>
      <c r="I11106" s="10" t="n">
        <f aca="false">D11106*(E11106-G11106)</f>
        <v>206.57</v>
      </c>
      <c r="J11106" s="11" t="n">
        <f aca="false">IFERROR(I11106/F11106,0)</f>
        <v>0.261799148332151</v>
      </c>
      <c r="K11106" s="4" t="str">
        <f aca="false">IFERROR(INDEX(Data_Orders!$F$2:$F$4727,MATCH(B11106,Data_Orders!$A$2:$A$4727,0)),"")</f>
        <v>Housebuilder</v>
      </c>
      <c r="L11106" s="4" t="str">
        <f aca="false">IFERROR(INDEX(Data_Orders!$D$2:$D$4727,MATCH(B11106,Data_Orders!$A$2:$A$4727,0)),"")</f>
        <v>Nuneaton</v>
      </c>
    </row>
    <row r="11107" customFormat="false" ht="15" hidden="false" customHeight="false" outlineLevel="0" collapsed="false">
      <c r="A11107" s="4" t="s">
        <v>16923</v>
      </c>
      <c r="B11107" s="4" t="s">
        <v>4799</v>
      </c>
      <c r="C11107" s="4" t="s">
        <v>1019</v>
      </c>
      <c r="D11107" s="4" t="n">
        <v>5</v>
      </c>
      <c r="E11107" s="4" t="n">
        <v>79.76</v>
      </c>
      <c r="F11107" s="4" t="n">
        <v>398.8</v>
      </c>
      <c r="G11107" s="4" t="n">
        <f aca="false">INDEX(Data_Products!$D$2:$D$33,MATCH(C11107,Data_Products!$A$2:$A$33,0))</f>
        <v>59.07</v>
      </c>
      <c r="H11107" s="4" t="str">
        <f aca="false">INDEX(Data_Products!$C$2:$C$33,MATCH(C11107,Data_Products!$A$2:$A$33,0))</f>
        <v>Timber</v>
      </c>
      <c r="I11107" s="10" t="n">
        <f aca="false">D11107*(E11107-G11107)</f>
        <v>103.45</v>
      </c>
      <c r="J11107" s="11" t="n">
        <f aca="false">IFERROR(I11107/F11107,0)</f>
        <v>0.259403209628887</v>
      </c>
      <c r="K11107" s="4" t="str">
        <f aca="false">IFERROR(INDEX(Data_Orders!$F$2:$F$4727,MATCH(B11107,Data_Orders!$A$2:$A$4727,0)),"")</f>
        <v>Housebuilder</v>
      </c>
      <c r="L11107" s="4" t="str">
        <f aca="false">IFERROR(INDEX(Data_Orders!$D$2:$D$4727,MATCH(B11107,Data_Orders!$A$2:$A$4727,0)),"")</f>
        <v>Nuneaton</v>
      </c>
    </row>
    <row r="11108" customFormat="false" ht="15" hidden="false" customHeight="false" outlineLevel="0" collapsed="false">
      <c r="A11108" s="4" t="s">
        <v>16924</v>
      </c>
      <c r="B11108" s="4" t="s">
        <v>4799</v>
      </c>
      <c r="C11108" s="4" t="s">
        <v>1026</v>
      </c>
      <c r="D11108" s="4" t="n">
        <v>18</v>
      </c>
      <c r="E11108" s="4" t="n">
        <v>184.05</v>
      </c>
      <c r="F11108" s="4" t="n">
        <v>3312.9</v>
      </c>
      <c r="G11108" s="4" t="n">
        <f aca="false">INDEX(Data_Products!$D$2:$D$33,MATCH(C11108,Data_Products!$A$2:$A$33,0))</f>
        <v>147.44</v>
      </c>
      <c r="H11108" s="4" t="str">
        <f aca="false">INDEX(Data_Products!$C$2:$C$33,MATCH(C11108,Data_Products!$A$2:$A$33,0))</f>
        <v>Cement &amp; Aggregates</v>
      </c>
      <c r="I11108" s="10" t="n">
        <f aca="false">D11108*(E11108-G11108)</f>
        <v>658.98</v>
      </c>
      <c r="J11108" s="11" t="n">
        <f aca="false">IFERROR(I11108/F11108,0)</f>
        <v>0.19891333876664</v>
      </c>
      <c r="K11108" s="4" t="str">
        <f aca="false">IFERROR(INDEX(Data_Orders!$F$2:$F$4727,MATCH(B11108,Data_Orders!$A$2:$A$4727,0)),"")</f>
        <v>Housebuilder</v>
      </c>
      <c r="L11108" s="4" t="str">
        <f aca="false">IFERROR(INDEX(Data_Orders!$D$2:$D$4727,MATCH(B11108,Data_Orders!$A$2:$A$4727,0)),"")</f>
        <v>Nuneaton</v>
      </c>
    </row>
    <row r="11109" customFormat="false" ht="15" hidden="false" customHeight="false" outlineLevel="0" collapsed="false">
      <c r="A11109" s="4" t="s">
        <v>16925</v>
      </c>
      <c r="B11109" s="4" t="s">
        <v>4799</v>
      </c>
      <c r="C11109" s="4" t="s">
        <v>1070</v>
      </c>
      <c r="D11109" s="4" t="n">
        <v>12</v>
      </c>
      <c r="E11109" s="4" t="n">
        <v>230.32</v>
      </c>
      <c r="F11109" s="4" t="n">
        <v>2763.84</v>
      </c>
      <c r="G11109" s="4" t="n">
        <f aca="false">INDEX(Data_Products!$D$2:$D$33,MATCH(C11109,Data_Products!$A$2:$A$33,0))</f>
        <v>161.64</v>
      </c>
      <c r="H11109" s="4" t="str">
        <f aca="false">INDEX(Data_Products!$C$2:$C$33,MATCH(C11109,Data_Products!$A$2:$A$33,0))</f>
        <v>Landscaping</v>
      </c>
      <c r="I11109" s="10" t="n">
        <f aca="false">D11109*(E11109-G11109)</f>
        <v>824.16</v>
      </c>
      <c r="J11109" s="11" t="n">
        <f aca="false">IFERROR(I11109/F11109,0)</f>
        <v>0.298193817297673</v>
      </c>
      <c r="K11109" s="4" t="str">
        <f aca="false">IFERROR(INDEX(Data_Orders!$F$2:$F$4727,MATCH(B11109,Data_Orders!$A$2:$A$4727,0)),"")</f>
        <v>Housebuilder</v>
      </c>
      <c r="L11109" s="4" t="str">
        <f aca="false">IFERROR(INDEX(Data_Orders!$D$2:$D$4727,MATCH(B11109,Data_Orders!$A$2:$A$4727,0)),"")</f>
        <v>Nuneaton</v>
      </c>
    </row>
    <row r="11110" customFormat="false" ht="15" hidden="false" customHeight="false" outlineLevel="0" collapsed="false">
      <c r="A11110" s="4" t="s">
        <v>16926</v>
      </c>
      <c r="B11110" s="4" t="s">
        <v>4800</v>
      </c>
      <c r="C11110" s="4" t="s">
        <v>1048</v>
      </c>
      <c r="D11110" s="4" t="n">
        <v>19</v>
      </c>
      <c r="E11110" s="4" t="n">
        <v>112.72</v>
      </c>
      <c r="F11110" s="4" t="n">
        <v>2141.68</v>
      </c>
      <c r="G11110" s="4" t="n">
        <f aca="false">INDEX(Data_Products!$D$2:$D$33,MATCH(C11110,Data_Products!$A$2:$A$33,0))</f>
        <v>83.21</v>
      </c>
      <c r="H11110" s="4" t="str">
        <f aca="false">INDEX(Data_Products!$C$2:$C$33,MATCH(C11110,Data_Products!$A$2:$A$33,0))</f>
        <v>Tools &amp; Fixings</v>
      </c>
      <c r="I11110" s="10" t="n">
        <f aca="false">D11110*(E11110-G11110)</f>
        <v>560.69</v>
      </c>
      <c r="J11110" s="11" t="n">
        <f aca="false">IFERROR(I11110/F11110,0)</f>
        <v>0.261799148332151</v>
      </c>
      <c r="K11110" s="4" t="str">
        <f aca="false">IFERROR(INDEX(Data_Orders!$F$2:$F$4727,MATCH(B11110,Data_Orders!$A$2:$A$4727,0)),"")</f>
        <v>Housebuilder</v>
      </c>
      <c r="L11110" s="4" t="str">
        <f aca="false">IFERROR(INDEX(Data_Orders!$D$2:$D$4727,MATCH(B11110,Data_Orders!$A$2:$A$4727,0)),"")</f>
        <v>Nuneaton</v>
      </c>
    </row>
    <row r="11111" customFormat="false" ht="15" hidden="false" customHeight="false" outlineLevel="0" collapsed="false">
      <c r="A11111" s="4" t="s">
        <v>16927</v>
      </c>
      <c r="B11111" s="4" t="s">
        <v>4800</v>
      </c>
      <c r="C11111" s="4" t="s">
        <v>1010</v>
      </c>
      <c r="D11111" s="4" t="n">
        <v>12</v>
      </c>
      <c r="E11111" s="4" t="n">
        <v>135.95</v>
      </c>
      <c r="F11111" s="4" t="n">
        <v>1631.4</v>
      </c>
      <c r="G11111" s="4" t="n">
        <f aca="false">INDEX(Data_Products!$D$2:$D$33,MATCH(C11111,Data_Products!$A$2:$A$33,0))</f>
        <v>111.1</v>
      </c>
      <c r="H11111" s="4" t="str">
        <f aca="false">INDEX(Data_Products!$C$2:$C$33,MATCH(C11111,Data_Products!$A$2:$A$33,0))</f>
        <v>Timber</v>
      </c>
      <c r="I11111" s="10" t="n">
        <f aca="false">D11111*(E11111-G11111)</f>
        <v>298.2</v>
      </c>
      <c r="J11111" s="11" t="n">
        <f aca="false">IFERROR(I11111/F11111,0)</f>
        <v>0.18278778962854</v>
      </c>
      <c r="K11111" s="4" t="str">
        <f aca="false">IFERROR(INDEX(Data_Orders!$F$2:$F$4727,MATCH(B11111,Data_Orders!$A$2:$A$4727,0)),"")</f>
        <v>Housebuilder</v>
      </c>
      <c r="L11111" s="4" t="str">
        <f aca="false">IFERROR(INDEX(Data_Orders!$D$2:$D$4727,MATCH(B11111,Data_Orders!$A$2:$A$4727,0)),"")</f>
        <v>Nuneaton</v>
      </c>
    </row>
    <row r="11112" customFormat="false" ht="15" hidden="false" customHeight="false" outlineLevel="0" collapsed="false">
      <c r="A11112" s="4" t="s">
        <v>16928</v>
      </c>
      <c r="B11112" s="4" t="s">
        <v>4800</v>
      </c>
      <c r="C11112" s="4" t="s">
        <v>1068</v>
      </c>
      <c r="D11112" s="4" t="n">
        <v>16</v>
      </c>
      <c r="E11112" s="4" t="n">
        <v>86.28</v>
      </c>
      <c r="F11112" s="4" t="n">
        <v>1380.48</v>
      </c>
      <c r="G11112" s="4" t="n">
        <f aca="false">INDEX(Data_Products!$D$2:$D$33,MATCH(C11112,Data_Products!$A$2:$A$33,0))</f>
        <v>68.55</v>
      </c>
      <c r="H11112" s="4" t="str">
        <f aca="false">INDEX(Data_Products!$C$2:$C$33,MATCH(C11112,Data_Products!$A$2:$A$33,0))</f>
        <v>Plumbing &amp; Drainage</v>
      </c>
      <c r="I11112" s="10" t="n">
        <f aca="false">D11112*(E11112-G11112)</f>
        <v>283.68</v>
      </c>
      <c r="J11112" s="11" t="n">
        <f aca="false">IFERROR(I11112/F11112,0)</f>
        <v>0.205493741307371</v>
      </c>
      <c r="K11112" s="4" t="str">
        <f aca="false">IFERROR(INDEX(Data_Orders!$F$2:$F$4727,MATCH(B11112,Data_Orders!$A$2:$A$4727,0)),"")</f>
        <v>Housebuilder</v>
      </c>
      <c r="L11112" s="4" t="str">
        <f aca="false">IFERROR(INDEX(Data_Orders!$D$2:$D$4727,MATCH(B11112,Data_Orders!$A$2:$A$4727,0)),"")</f>
        <v>Nuneaton</v>
      </c>
    </row>
    <row r="11113" customFormat="false" ht="15" hidden="false" customHeight="false" outlineLevel="0" collapsed="false">
      <c r="A11113" s="4" t="s">
        <v>16929</v>
      </c>
      <c r="B11113" s="4" t="s">
        <v>4801</v>
      </c>
      <c r="C11113" s="4" t="s">
        <v>1030</v>
      </c>
      <c r="D11113" s="4" t="n">
        <v>17</v>
      </c>
      <c r="E11113" s="4" t="n">
        <v>25.23</v>
      </c>
      <c r="F11113" s="4" t="n">
        <v>428.91</v>
      </c>
      <c r="G11113" s="4" t="n">
        <f aca="false">INDEX(Data_Products!$D$2:$D$33,MATCH(C11113,Data_Products!$A$2:$A$33,0))</f>
        <v>17.67</v>
      </c>
      <c r="H11113" s="4" t="str">
        <f aca="false">INDEX(Data_Products!$C$2:$C$33,MATCH(C11113,Data_Products!$A$2:$A$33,0))</f>
        <v>Cement &amp; Aggregates</v>
      </c>
      <c r="I11113" s="10" t="n">
        <f aca="false">D11113*(E11113-G11113)</f>
        <v>128.52</v>
      </c>
      <c r="J11113" s="11" t="n">
        <f aca="false">IFERROR(I11113/F11113,0)</f>
        <v>0.299643281807372</v>
      </c>
      <c r="K11113" s="4" t="str">
        <f aca="false">IFERROR(INDEX(Data_Orders!$F$2:$F$4727,MATCH(B11113,Data_Orders!$A$2:$A$4727,0)),"")</f>
        <v>Housebuilder</v>
      </c>
      <c r="L11113" s="4" t="str">
        <f aca="false">IFERROR(INDEX(Data_Orders!$D$2:$D$4727,MATCH(B11113,Data_Orders!$A$2:$A$4727,0)),"")</f>
        <v>Nuneaton</v>
      </c>
    </row>
    <row r="11114" customFormat="false" ht="15" hidden="false" customHeight="false" outlineLevel="0" collapsed="false">
      <c r="A11114" s="4" t="s">
        <v>16930</v>
      </c>
      <c r="B11114" s="4" t="s">
        <v>4801</v>
      </c>
      <c r="C11114" s="4" t="s">
        <v>1068</v>
      </c>
      <c r="D11114" s="4" t="n">
        <v>4</v>
      </c>
      <c r="E11114" s="4" t="n">
        <v>86.28</v>
      </c>
      <c r="F11114" s="4" t="n">
        <v>345.12</v>
      </c>
      <c r="G11114" s="4" t="n">
        <f aca="false">INDEX(Data_Products!$D$2:$D$33,MATCH(C11114,Data_Products!$A$2:$A$33,0))</f>
        <v>68.55</v>
      </c>
      <c r="H11114" s="4" t="str">
        <f aca="false">INDEX(Data_Products!$C$2:$C$33,MATCH(C11114,Data_Products!$A$2:$A$33,0))</f>
        <v>Plumbing &amp; Drainage</v>
      </c>
      <c r="I11114" s="10" t="n">
        <f aca="false">D11114*(E11114-G11114)</f>
        <v>70.92</v>
      </c>
      <c r="J11114" s="11" t="n">
        <f aca="false">IFERROR(I11114/F11114,0)</f>
        <v>0.205493741307371</v>
      </c>
      <c r="K11114" s="4" t="str">
        <f aca="false">IFERROR(INDEX(Data_Orders!$F$2:$F$4727,MATCH(B11114,Data_Orders!$A$2:$A$4727,0)),"")</f>
        <v>Housebuilder</v>
      </c>
      <c r="L11114" s="4" t="str">
        <f aca="false">IFERROR(INDEX(Data_Orders!$D$2:$D$4727,MATCH(B11114,Data_Orders!$A$2:$A$4727,0)),"")</f>
        <v>Nuneaton</v>
      </c>
    </row>
    <row r="11115" customFormat="false" ht="15" hidden="false" customHeight="false" outlineLevel="0" collapsed="false">
      <c r="A11115" s="4" t="s">
        <v>16931</v>
      </c>
      <c r="B11115" s="4" t="s">
        <v>4801</v>
      </c>
      <c r="C11115" s="4" t="s">
        <v>1044</v>
      </c>
      <c r="D11115" s="4" t="n">
        <v>14</v>
      </c>
      <c r="E11115" s="4" t="n">
        <v>190.44</v>
      </c>
      <c r="F11115" s="4" t="n">
        <v>2666.16</v>
      </c>
      <c r="G11115" s="4" t="n">
        <f aca="false">INDEX(Data_Products!$D$2:$D$33,MATCH(C11115,Data_Products!$A$2:$A$33,0))</f>
        <v>115.48</v>
      </c>
      <c r="H11115" s="4" t="str">
        <f aca="false">INDEX(Data_Products!$C$2:$C$33,MATCH(C11115,Data_Products!$A$2:$A$33,0))</f>
        <v>Tools &amp; Fixings</v>
      </c>
      <c r="I11115" s="10" t="n">
        <f aca="false">D11115*(E11115-G11115)</f>
        <v>1049.44</v>
      </c>
      <c r="J11115" s="11" t="n">
        <f aca="false">IFERROR(I11115/F11115,0)</f>
        <v>0.393614786809494</v>
      </c>
      <c r="K11115" s="4" t="str">
        <f aca="false">IFERROR(INDEX(Data_Orders!$F$2:$F$4727,MATCH(B11115,Data_Orders!$A$2:$A$4727,0)),"")</f>
        <v>Housebuilder</v>
      </c>
      <c r="L11115" s="4" t="str">
        <f aca="false">IFERROR(INDEX(Data_Orders!$D$2:$D$4727,MATCH(B11115,Data_Orders!$A$2:$A$4727,0)),"")</f>
        <v>Nuneaton</v>
      </c>
    </row>
    <row r="11116" customFormat="false" ht="15" hidden="false" customHeight="false" outlineLevel="0" collapsed="false">
      <c r="A11116" s="4" t="s">
        <v>16932</v>
      </c>
      <c r="B11116" s="4" t="s">
        <v>4801</v>
      </c>
      <c r="C11116" s="4" t="s">
        <v>1035</v>
      </c>
      <c r="D11116" s="4" t="n">
        <v>13</v>
      </c>
      <c r="E11116" s="4" t="n">
        <v>165.07</v>
      </c>
      <c r="F11116" s="4" t="n">
        <v>2145.91</v>
      </c>
      <c r="G11116" s="4" t="n">
        <f aca="false">INDEX(Data_Products!$D$2:$D$33,MATCH(C11116,Data_Products!$A$2:$A$33,0))</f>
        <v>134.65</v>
      </c>
      <c r="H11116" s="4" t="str">
        <f aca="false">INDEX(Data_Products!$C$2:$C$33,MATCH(C11116,Data_Products!$A$2:$A$33,0))</f>
        <v>Insulation</v>
      </c>
      <c r="I11116" s="10" t="n">
        <f aca="false">D11116*(E11116-G11116)</f>
        <v>395.46</v>
      </c>
      <c r="J11116" s="11" t="n">
        <f aca="false">IFERROR(I11116/F11116,0)</f>
        <v>0.184285454655601</v>
      </c>
      <c r="K11116" s="4" t="str">
        <f aca="false">IFERROR(INDEX(Data_Orders!$F$2:$F$4727,MATCH(B11116,Data_Orders!$A$2:$A$4727,0)),"")</f>
        <v>Housebuilder</v>
      </c>
      <c r="L11116" s="4" t="str">
        <f aca="false">IFERROR(INDEX(Data_Orders!$D$2:$D$4727,MATCH(B11116,Data_Orders!$A$2:$A$4727,0)),"")</f>
        <v>Nuneaton</v>
      </c>
    </row>
    <row r="11117" customFormat="false" ht="15" hidden="false" customHeight="false" outlineLevel="0" collapsed="false">
      <c r="A11117" s="4" t="s">
        <v>16933</v>
      </c>
      <c r="B11117" s="4" t="s">
        <v>4801</v>
      </c>
      <c r="C11117" s="4" t="s">
        <v>1075</v>
      </c>
      <c r="D11117" s="4" t="n">
        <v>2</v>
      </c>
      <c r="E11117" s="4" t="n">
        <v>98.61</v>
      </c>
      <c r="F11117" s="4" t="n">
        <v>197.22</v>
      </c>
      <c r="G11117" s="4" t="n">
        <f aca="false">INDEX(Data_Products!$D$2:$D$33,MATCH(C11117,Data_Products!$A$2:$A$33,0))</f>
        <v>74.84</v>
      </c>
      <c r="H11117" s="4" t="str">
        <f aca="false">INDEX(Data_Products!$C$2:$C$33,MATCH(C11117,Data_Products!$A$2:$A$33,0))</f>
        <v>Landscaping</v>
      </c>
      <c r="I11117" s="10" t="n">
        <f aca="false">D11117*(E11117-G11117)</f>
        <v>47.54</v>
      </c>
      <c r="J11117" s="11" t="n">
        <f aca="false">IFERROR(I11117/F11117,0)</f>
        <v>0.24105060338708</v>
      </c>
      <c r="K11117" s="4" t="str">
        <f aca="false">IFERROR(INDEX(Data_Orders!$F$2:$F$4727,MATCH(B11117,Data_Orders!$A$2:$A$4727,0)),"")</f>
        <v>Housebuilder</v>
      </c>
      <c r="L11117" s="4" t="str">
        <f aca="false">IFERROR(INDEX(Data_Orders!$D$2:$D$4727,MATCH(B11117,Data_Orders!$A$2:$A$4727,0)),"")</f>
        <v>Nuneaton</v>
      </c>
    </row>
    <row r="11118" customFormat="false" ht="15" hidden="false" customHeight="false" outlineLevel="0" collapsed="false">
      <c r="A11118" s="4" t="s">
        <v>16934</v>
      </c>
      <c r="B11118" s="4" t="s">
        <v>4802</v>
      </c>
      <c r="C11118" s="4" t="s">
        <v>1064</v>
      </c>
      <c r="D11118" s="4" t="n">
        <v>7</v>
      </c>
      <c r="E11118" s="4" t="n">
        <v>97.63</v>
      </c>
      <c r="F11118" s="4" t="n">
        <v>683.41</v>
      </c>
      <c r="G11118" s="4" t="n">
        <f aca="false">INDEX(Data_Products!$D$2:$D$33,MATCH(C11118,Data_Products!$A$2:$A$33,0))</f>
        <v>65.21</v>
      </c>
      <c r="H11118" s="4" t="str">
        <f aca="false">INDEX(Data_Products!$C$2:$C$33,MATCH(C11118,Data_Products!$A$2:$A$33,0))</f>
        <v>Plumbing &amp; Drainage</v>
      </c>
      <c r="I11118" s="10" t="n">
        <f aca="false">D11118*(E11118-G11118)</f>
        <v>226.94</v>
      </c>
      <c r="J11118" s="11" t="n">
        <f aca="false">IFERROR(I11118/F11118,0)</f>
        <v>0.332070060432244</v>
      </c>
      <c r="K11118" s="4" t="str">
        <f aca="false">IFERROR(INDEX(Data_Orders!$F$2:$F$4727,MATCH(B11118,Data_Orders!$A$2:$A$4727,0)),"")</f>
        <v>Housebuilder</v>
      </c>
      <c r="L11118" s="4" t="str">
        <f aca="false">IFERROR(INDEX(Data_Orders!$D$2:$D$4727,MATCH(B11118,Data_Orders!$A$2:$A$4727,0)),"")</f>
        <v>Nuneaton</v>
      </c>
    </row>
    <row r="11119" customFormat="false" ht="15" hidden="false" customHeight="false" outlineLevel="0" collapsed="false">
      <c r="A11119" s="4" t="s">
        <v>16935</v>
      </c>
      <c r="B11119" s="4" t="s">
        <v>4802</v>
      </c>
      <c r="C11119" s="4" t="s">
        <v>1075</v>
      </c>
      <c r="D11119" s="4" t="n">
        <v>14</v>
      </c>
      <c r="E11119" s="4" t="n">
        <v>98.61</v>
      </c>
      <c r="F11119" s="4" t="n">
        <v>1380.54</v>
      </c>
      <c r="G11119" s="4" t="n">
        <f aca="false">INDEX(Data_Products!$D$2:$D$33,MATCH(C11119,Data_Products!$A$2:$A$33,0))</f>
        <v>74.84</v>
      </c>
      <c r="H11119" s="4" t="str">
        <f aca="false">INDEX(Data_Products!$C$2:$C$33,MATCH(C11119,Data_Products!$A$2:$A$33,0))</f>
        <v>Landscaping</v>
      </c>
      <c r="I11119" s="10" t="n">
        <f aca="false">D11119*(E11119-G11119)</f>
        <v>332.78</v>
      </c>
      <c r="J11119" s="11" t="n">
        <f aca="false">IFERROR(I11119/F11119,0)</f>
        <v>0.24105060338708</v>
      </c>
      <c r="K11119" s="4" t="str">
        <f aca="false">IFERROR(INDEX(Data_Orders!$F$2:$F$4727,MATCH(B11119,Data_Orders!$A$2:$A$4727,0)),"")</f>
        <v>Housebuilder</v>
      </c>
      <c r="L11119" s="4" t="str">
        <f aca="false">IFERROR(INDEX(Data_Orders!$D$2:$D$4727,MATCH(B11119,Data_Orders!$A$2:$A$4727,0)),"")</f>
        <v>Nuneaton</v>
      </c>
    </row>
    <row r="11120" customFormat="false" ht="15" hidden="false" customHeight="false" outlineLevel="0" collapsed="false">
      <c r="A11120" s="4" t="s">
        <v>16936</v>
      </c>
      <c r="B11120" s="4" t="s">
        <v>4802</v>
      </c>
      <c r="C11120" s="4" t="s">
        <v>1028</v>
      </c>
      <c r="D11120" s="4" t="n">
        <v>6</v>
      </c>
      <c r="E11120" s="4" t="n">
        <v>118.79</v>
      </c>
      <c r="F11120" s="4" t="n">
        <v>712.74</v>
      </c>
      <c r="G11120" s="4" t="n">
        <f aca="false">INDEX(Data_Products!$D$2:$D$33,MATCH(C11120,Data_Products!$A$2:$A$33,0))</f>
        <v>81.07</v>
      </c>
      <c r="H11120" s="4" t="str">
        <f aca="false">INDEX(Data_Products!$C$2:$C$33,MATCH(C11120,Data_Products!$A$2:$A$33,0))</f>
        <v>Cement &amp; Aggregates</v>
      </c>
      <c r="I11120" s="10" t="n">
        <f aca="false">D11120*(E11120-G11120)</f>
        <v>226.32</v>
      </c>
      <c r="J11120" s="11" t="n">
        <f aca="false">IFERROR(I11120/F11120,0)</f>
        <v>0.317535146056065</v>
      </c>
      <c r="K11120" s="4" t="str">
        <f aca="false">IFERROR(INDEX(Data_Orders!$F$2:$F$4727,MATCH(B11120,Data_Orders!$A$2:$A$4727,0)),"")</f>
        <v>Housebuilder</v>
      </c>
      <c r="L11120" s="4" t="str">
        <f aca="false">IFERROR(INDEX(Data_Orders!$D$2:$D$4727,MATCH(B11120,Data_Orders!$A$2:$A$4727,0)),"")</f>
        <v>Nuneaton</v>
      </c>
    </row>
    <row r="11121" customFormat="false" ht="15" hidden="false" customHeight="false" outlineLevel="0" collapsed="false">
      <c r="A11121" s="4" t="s">
        <v>16937</v>
      </c>
      <c r="B11121" s="4" t="s">
        <v>4802</v>
      </c>
      <c r="C11121" s="4" t="s">
        <v>1055</v>
      </c>
      <c r="D11121" s="4" t="n">
        <v>8</v>
      </c>
      <c r="E11121" s="4" t="n">
        <v>205.03</v>
      </c>
      <c r="F11121" s="4" t="n">
        <v>1640.24</v>
      </c>
      <c r="G11121" s="4" t="n">
        <f aca="false">INDEX(Data_Products!$D$2:$D$33,MATCH(C11121,Data_Products!$A$2:$A$33,0))</f>
        <v>138.6</v>
      </c>
      <c r="H11121" s="4" t="str">
        <f aca="false">INDEX(Data_Products!$C$2:$C$33,MATCH(C11121,Data_Products!$A$2:$A$33,0))</f>
        <v>Roofing</v>
      </c>
      <c r="I11121" s="10" t="n">
        <f aca="false">D11121*(E11121-G11121)</f>
        <v>531.44</v>
      </c>
      <c r="J11121" s="11" t="n">
        <f aca="false">IFERROR(I11121/F11121,0)</f>
        <v>0.324001365653807</v>
      </c>
      <c r="K11121" s="4" t="str">
        <f aca="false">IFERROR(INDEX(Data_Orders!$F$2:$F$4727,MATCH(B11121,Data_Orders!$A$2:$A$4727,0)),"")</f>
        <v>Housebuilder</v>
      </c>
      <c r="L11121" s="4" t="str">
        <f aca="false">IFERROR(INDEX(Data_Orders!$D$2:$D$4727,MATCH(B11121,Data_Orders!$A$2:$A$4727,0)),"")</f>
        <v>Nuneaton</v>
      </c>
    </row>
    <row r="11122" customFormat="false" ht="15" hidden="false" customHeight="false" outlineLevel="0" collapsed="false">
      <c r="A11122" s="4" t="s">
        <v>16938</v>
      </c>
      <c r="B11122" s="4" t="s">
        <v>4802</v>
      </c>
      <c r="C11122" s="4" t="s">
        <v>1017</v>
      </c>
      <c r="D11122" s="4" t="n">
        <v>7</v>
      </c>
      <c r="E11122" s="4" t="n">
        <v>49.15</v>
      </c>
      <c r="F11122" s="4" t="n">
        <v>344.05</v>
      </c>
      <c r="G11122" s="4" t="n">
        <f aca="false">INDEX(Data_Products!$D$2:$D$33,MATCH(C11122,Data_Products!$A$2:$A$33,0))</f>
        <v>31.44</v>
      </c>
      <c r="H11122" s="4" t="str">
        <f aca="false">INDEX(Data_Products!$C$2:$C$33,MATCH(C11122,Data_Products!$A$2:$A$33,0))</f>
        <v>Timber</v>
      </c>
      <c r="I11122" s="10" t="n">
        <f aca="false">D11122*(E11122-G11122)</f>
        <v>123.97</v>
      </c>
      <c r="J11122" s="11" t="n">
        <f aca="false">IFERROR(I11122/F11122,0)</f>
        <v>0.360325534079349</v>
      </c>
      <c r="K11122" s="4" t="str">
        <f aca="false">IFERROR(INDEX(Data_Orders!$F$2:$F$4727,MATCH(B11122,Data_Orders!$A$2:$A$4727,0)),"")</f>
        <v>Housebuilder</v>
      </c>
      <c r="L11122" s="4" t="str">
        <f aca="false">IFERROR(INDEX(Data_Orders!$D$2:$D$4727,MATCH(B11122,Data_Orders!$A$2:$A$4727,0)),"")</f>
        <v>Nuneaton</v>
      </c>
    </row>
    <row r="11123" customFormat="false" ht="15" hidden="false" customHeight="false" outlineLevel="0" collapsed="false">
      <c r="A11123" s="4" t="s">
        <v>16939</v>
      </c>
      <c r="B11123" s="4" t="s">
        <v>4803</v>
      </c>
      <c r="C11123" s="4" t="s">
        <v>1017</v>
      </c>
      <c r="D11123" s="4" t="n">
        <v>19</v>
      </c>
      <c r="E11123" s="4" t="n">
        <v>49.15</v>
      </c>
      <c r="F11123" s="4" t="n">
        <v>933.85</v>
      </c>
      <c r="G11123" s="4" t="n">
        <f aca="false">INDEX(Data_Products!$D$2:$D$33,MATCH(C11123,Data_Products!$A$2:$A$33,0))</f>
        <v>31.44</v>
      </c>
      <c r="H11123" s="4" t="str">
        <f aca="false">INDEX(Data_Products!$C$2:$C$33,MATCH(C11123,Data_Products!$A$2:$A$33,0))</f>
        <v>Timber</v>
      </c>
      <c r="I11123" s="10" t="n">
        <f aca="false">D11123*(E11123-G11123)</f>
        <v>336.49</v>
      </c>
      <c r="J11123" s="11" t="n">
        <f aca="false">IFERROR(I11123/F11123,0)</f>
        <v>0.360325534079349</v>
      </c>
      <c r="K11123" s="4" t="str">
        <f aca="false">IFERROR(INDEX(Data_Orders!$F$2:$F$4727,MATCH(B11123,Data_Orders!$A$2:$A$4727,0)),"")</f>
        <v>Trade Account</v>
      </c>
      <c r="L11123" s="4" t="str">
        <f aca="false">IFERROR(INDEX(Data_Orders!$D$2:$D$4727,MATCH(B11123,Data_Orders!$A$2:$A$4727,0)),"")</f>
        <v>Leicester</v>
      </c>
    </row>
    <row r="11124" customFormat="false" ht="15" hidden="false" customHeight="false" outlineLevel="0" collapsed="false">
      <c r="A11124" s="4" t="s">
        <v>16940</v>
      </c>
      <c r="B11124" s="4" t="s">
        <v>4803</v>
      </c>
      <c r="C11124" s="4" t="s">
        <v>1028</v>
      </c>
      <c r="D11124" s="4" t="n">
        <v>15</v>
      </c>
      <c r="E11124" s="4" t="n">
        <v>118.79</v>
      </c>
      <c r="F11124" s="4" t="n">
        <v>1781.85</v>
      </c>
      <c r="G11124" s="4" t="n">
        <f aca="false">INDEX(Data_Products!$D$2:$D$33,MATCH(C11124,Data_Products!$A$2:$A$33,0))</f>
        <v>81.07</v>
      </c>
      <c r="H11124" s="4" t="str">
        <f aca="false">INDEX(Data_Products!$C$2:$C$33,MATCH(C11124,Data_Products!$A$2:$A$33,0))</f>
        <v>Cement &amp; Aggregates</v>
      </c>
      <c r="I11124" s="10" t="n">
        <f aca="false">D11124*(E11124-G11124)</f>
        <v>565.8</v>
      </c>
      <c r="J11124" s="11" t="n">
        <f aca="false">IFERROR(I11124/F11124,0)</f>
        <v>0.317535146056065</v>
      </c>
      <c r="K11124" s="4" t="str">
        <f aca="false">IFERROR(INDEX(Data_Orders!$F$2:$F$4727,MATCH(B11124,Data_Orders!$A$2:$A$4727,0)),"")</f>
        <v>Trade Account</v>
      </c>
      <c r="L11124" s="4" t="str">
        <f aca="false">IFERROR(INDEX(Data_Orders!$D$2:$D$4727,MATCH(B11124,Data_Orders!$A$2:$A$4727,0)),"")</f>
        <v>Leicester</v>
      </c>
    </row>
    <row r="11125" customFormat="false" ht="15" hidden="false" customHeight="false" outlineLevel="0" collapsed="false">
      <c r="A11125" s="4" t="s">
        <v>16941</v>
      </c>
      <c r="B11125" s="4" t="s">
        <v>4803</v>
      </c>
      <c r="C11125" s="4" t="s">
        <v>1037</v>
      </c>
      <c r="D11125" s="4" t="n">
        <v>4</v>
      </c>
      <c r="E11125" s="4" t="n">
        <v>90.97</v>
      </c>
      <c r="F11125" s="4" t="n">
        <v>363.88</v>
      </c>
      <c r="G11125" s="4" t="n">
        <f aca="false">INDEX(Data_Products!$D$2:$D$33,MATCH(C11125,Data_Products!$A$2:$A$33,0))</f>
        <v>73.81</v>
      </c>
      <c r="H11125" s="4" t="str">
        <f aca="false">INDEX(Data_Products!$C$2:$C$33,MATCH(C11125,Data_Products!$A$2:$A$33,0))</f>
        <v>Insulation</v>
      </c>
      <c r="I11125" s="10" t="n">
        <f aca="false">D11125*(E11125-G11125)</f>
        <v>68.64</v>
      </c>
      <c r="J11125" s="11" t="n">
        <f aca="false">IFERROR(I11125/F11125,0)</f>
        <v>0.18863361547763</v>
      </c>
      <c r="K11125" s="4" t="str">
        <f aca="false">IFERROR(INDEX(Data_Orders!$F$2:$F$4727,MATCH(B11125,Data_Orders!$A$2:$A$4727,0)),"")</f>
        <v>Trade Account</v>
      </c>
      <c r="L11125" s="4" t="str">
        <f aca="false">IFERROR(INDEX(Data_Orders!$D$2:$D$4727,MATCH(B11125,Data_Orders!$A$2:$A$4727,0)),"")</f>
        <v>Leicester</v>
      </c>
    </row>
    <row r="11126" customFormat="false" ht="15" hidden="false" customHeight="false" outlineLevel="0" collapsed="false">
      <c r="A11126" s="4" t="s">
        <v>16942</v>
      </c>
      <c r="B11126" s="4" t="s">
        <v>4803</v>
      </c>
      <c r="C11126" s="4" t="s">
        <v>1066</v>
      </c>
      <c r="D11126" s="4" t="n">
        <v>9</v>
      </c>
      <c r="E11126" s="4" t="n">
        <v>209.69</v>
      </c>
      <c r="F11126" s="4" t="n">
        <v>1887.21</v>
      </c>
      <c r="G11126" s="4" t="n">
        <f aca="false">INDEX(Data_Products!$D$2:$D$33,MATCH(C11126,Data_Products!$A$2:$A$33,0))</f>
        <v>144.38</v>
      </c>
      <c r="H11126" s="4" t="str">
        <f aca="false">INDEX(Data_Products!$C$2:$C$33,MATCH(C11126,Data_Products!$A$2:$A$33,0))</f>
        <v>Plumbing &amp; Drainage</v>
      </c>
      <c r="I11126" s="10" t="n">
        <f aca="false">D11126*(E11126-G11126)</f>
        <v>587.79</v>
      </c>
      <c r="J11126" s="11" t="n">
        <f aca="false">IFERROR(I11126/F11126,0)</f>
        <v>0.311459773952024</v>
      </c>
      <c r="K11126" s="4" t="str">
        <f aca="false">IFERROR(INDEX(Data_Orders!$F$2:$F$4727,MATCH(B11126,Data_Orders!$A$2:$A$4727,0)),"")</f>
        <v>Trade Account</v>
      </c>
      <c r="L11126" s="4" t="str">
        <f aca="false">IFERROR(INDEX(Data_Orders!$D$2:$D$4727,MATCH(B11126,Data_Orders!$A$2:$A$4727,0)),"")</f>
        <v>Leicester</v>
      </c>
    </row>
    <row r="11127" customFormat="false" ht="15" hidden="false" customHeight="false" outlineLevel="0" collapsed="false">
      <c r="A11127" s="4" t="s">
        <v>16943</v>
      </c>
      <c r="B11127" s="4" t="s">
        <v>4804</v>
      </c>
      <c r="C11127" s="4" t="s">
        <v>1035</v>
      </c>
      <c r="D11127" s="4" t="n">
        <v>17</v>
      </c>
      <c r="E11127" s="4" t="n">
        <v>165.07</v>
      </c>
      <c r="F11127" s="4" t="n">
        <v>2806.19</v>
      </c>
      <c r="G11127" s="4" t="n">
        <f aca="false">INDEX(Data_Products!$D$2:$D$33,MATCH(C11127,Data_Products!$A$2:$A$33,0))</f>
        <v>134.65</v>
      </c>
      <c r="H11127" s="4" t="str">
        <f aca="false">INDEX(Data_Products!$C$2:$C$33,MATCH(C11127,Data_Products!$A$2:$A$33,0))</f>
        <v>Insulation</v>
      </c>
      <c r="I11127" s="10" t="n">
        <f aca="false">D11127*(E11127-G11127)</f>
        <v>517.14</v>
      </c>
      <c r="J11127" s="11" t="n">
        <f aca="false">IFERROR(I11127/F11127,0)</f>
        <v>0.184285454655601</v>
      </c>
      <c r="K11127" s="4" t="str">
        <f aca="false">IFERROR(INDEX(Data_Orders!$F$2:$F$4727,MATCH(B11127,Data_Orders!$A$2:$A$4727,0)),"")</f>
        <v>Contractor</v>
      </c>
      <c r="L11127" s="4" t="str">
        <f aca="false">IFERROR(INDEX(Data_Orders!$D$2:$D$4727,MATCH(B11127,Data_Orders!$A$2:$A$4727,0)),"")</f>
        <v>Leicester</v>
      </c>
    </row>
    <row r="11128" customFormat="false" ht="15" hidden="false" customHeight="false" outlineLevel="0" collapsed="false">
      <c r="A11128" s="4" t="s">
        <v>16944</v>
      </c>
      <c r="B11128" s="4" t="s">
        <v>4804</v>
      </c>
      <c r="C11128" s="4" t="s">
        <v>1059</v>
      </c>
      <c r="D11128" s="4" t="n">
        <v>7</v>
      </c>
      <c r="E11128" s="4" t="n">
        <v>103.63</v>
      </c>
      <c r="F11128" s="4" t="n">
        <v>725.41</v>
      </c>
      <c r="G11128" s="4" t="n">
        <f aca="false">INDEX(Data_Products!$D$2:$D$33,MATCH(C11128,Data_Products!$A$2:$A$33,0))</f>
        <v>82.55</v>
      </c>
      <c r="H11128" s="4" t="str">
        <f aca="false">INDEX(Data_Products!$C$2:$C$33,MATCH(C11128,Data_Products!$A$2:$A$33,0))</f>
        <v>Roofing</v>
      </c>
      <c r="I11128" s="10" t="n">
        <f aca="false">D11128*(E11128-G11128)</f>
        <v>147.56</v>
      </c>
      <c r="J11128" s="11" t="n">
        <f aca="false">IFERROR(I11128/F11128,0)</f>
        <v>0.203415999228023</v>
      </c>
      <c r="K11128" s="4" t="str">
        <f aca="false">IFERROR(INDEX(Data_Orders!$F$2:$F$4727,MATCH(B11128,Data_Orders!$A$2:$A$4727,0)),"")</f>
        <v>Contractor</v>
      </c>
      <c r="L11128" s="4" t="str">
        <f aca="false">IFERROR(INDEX(Data_Orders!$D$2:$D$4727,MATCH(B11128,Data_Orders!$A$2:$A$4727,0)),"")</f>
        <v>Leicester</v>
      </c>
    </row>
    <row r="11129" customFormat="false" ht="15" hidden="false" customHeight="false" outlineLevel="0" collapsed="false">
      <c r="A11129" s="4" t="s">
        <v>16945</v>
      </c>
      <c r="B11129" s="4" t="s">
        <v>4804</v>
      </c>
      <c r="C11129" s="4" t="s">
        <v>1032</v>
      </c>
      <c r="D11129" s="4" t="n">
        <v>16</v>
      </c>
      <c r="E11129" s="4" t="n">
        <v>99.65</v>
      </c>
      <c r="F11129" s="4" t="n">
        <v>1594.4</v>
      </c>
      <c r="G11129" s="4" t="n">
        <f aca="false">INDEX(Data_Products!$D$2:$D$33,MATCH(C11129,Data_Products!$A$2:$A$33,0))</f>
        <v>58.26</v>
      </c>
      <c r="H11129" s="4" t="str">
        <f aca="false">INDEX(Data_Products!$C$2:$C$33,MATCH(C11129,Data_Products!$A$2:$A$33,0))</f>
        <v>Insulation</v>
      </c>
      <c r="I11129" s="10" t="n">
        <f aca="false">D11129*(E11129-G11129)</f>
        <v>662.24</v>
      </c>
      <c r="J11129" s="11" t="n">
        <f aca="false">IFERROR(I11129/F11129,0)</f>
        <v>0.415353738083292</v>
      </c>
      <c r="K11129" s="4" t="str">
        <f aca="false">IFERROR(INDEX(Data_Orders!$F$2:$F$4727,MATCH(B11129,Data_Orders!$A$2:$A$4727,0)),"")</f>
        <v>Contractor</v>
      </c>
      <c r="L11129" s="4" t="str">
        <f aca="false">IFERROR(INDEX(Data_Orders!$D$2:$D$4727,MATCH(B11129,Data_Orders!$A$2:$A$4727,0)),"")</f>
        <v>Leicester</v>
      </c>
    </row>
    <row r="11130" customFormat="false" ht="15" hidden="false" customHeight="false" outlineLevel="0" collapsed="false">
      <c r="A11130" s="4" t="s">
        <v>16946</v>
      </c>
      <c r="B11130" s="4" t="s">
        <v>4804</v>
      </c>
      <c r="C11130" s="4" t="s">
        <v>1050</v>
      </c>
      <c r="D11130" s="4" t="n">
        <v>10</v>
      </c>
      <c r="E11130" s="4" t="n">
        <v>238.63</v>
      </c>
      <c r="F11130" s="4" t="n">
        <v>2386.3</v>
      </c>
      <c r="G11130" s="4" t="n">
        <f aca="false">INDEX(Data_Products!$D$2:$D$33,MATCH(C11130,Data_Products!$A$2:$A$33,0))</f>
        <v>148.91</v>
      </c>
      <c r="H11130" s="4" t="str">
        <f aca="false">INDEX(Data_Products!$C$2:$C$33,MATCH(C11130,Data_Products!$A$2:$A$33,0))</f>
        <v>Tools &amp; Fixings</v>
      </c>
      <c r="I11130" s="10" t="n">
        <f aca="false">D11130*(E11130-G11130)</f>
        <v>897.2</v>
      </c>
      <c r="J11130" s="11" t="n">
        <f aca="false">IFERROR(I11130/F11130,0)</f>
        <v>0.375979549930855</v>
      </c>
      <c r="K11130" s="4" t="str">
        <f aca="false">IFERROR(INDEX(Data_Orders!$F$2:$F$4727,MATCH(B11130,Data_Orders!$A$2:$A$4727,0)),"")</f>
        <v>Contractor</v>
      </c>
      <c r="L11130" s="4" t="str">
        <f aca="false">IFERROR(INDEX(Data_Orders!$D$2:$D$4727,MATCH(B11130,Data_Orders!$A$2:$A$4727,0)),"")</f>
        <v>Leicester</v>
      </c>
    </row>
    <row r="11131" customFormat="false" ht="15" hidden="false" customHeight="false" outlineLevel="0" collapsed="false">
      <c r="A11131" s="4" t="s">
        <v>16947</v>
      </c>
      <c r="B11131" s="4" t="s">
        <v>4804</v>
      </c>
      <c r="C11131" s="4" t="s">
        <v>1013</v>
      </c>
      <c r="D11131" s="4" t="n">
        <v>12</v>
      </c>
      <c r="E11131" s="4" t="n">
        <v>240.92</v>
      </c>
      <c r="F11131" s="4" t="n">
        <v>2891.04</v>
      </c>
      <c r="G11131" s="4" t="n">
        <f aca="false">INDEX(Data_Products!$D$2:$D$33,MATCH(C11131,Data_Products!$A$2:$A$33,0))</f>
        <v>168.32</v>
      </c>
      <c r="H11131" s="4" t="str">
        <f aca="false">INDEX(Data_Products!$C$2:$C$33,MATCH(C11131,Data_Products!$A$2:$A$33,0))</f>
        <v>Timber</v>
      </c>
      <c r="I11131" s="10" t="n">
        <f aca="false">D11131*(E11131-G11131)</f>
        <v>871.2</v>
      </c>
      <c r="J11131" s="11" t="n">
        <f aca="false">IFERROR(I11131/F11131,0)</f>
        <v>0.301344844761747</v>
      </c>
      <c r="K11131" s="4" t="str">
        <f aca="false">IFERROR(INDEX(Data_Orders!$F$2:$F$4727,MATCH(B11131,Data_Orders!$A$2:$A$4727,0)),"")</f>
        <v>Contractor</v>
      </c>
      <c r="L11131" s="4" t="str">
        <f aca="false">IFERROR(INDEX(Data_Orders!$D$2:$D$4727,MATCH(B11131,Data_Orders!$A$2:$A$4727,0)),"")</f>
        <v>Leicester</v>
      </c>
    </row>
    <row r="11132" customFormat="false" ht="15" hidden="false" customHeight="false" outlineLevel="0" collapsed="false">
      <c r="A11132" s="4" t="s">
        <v>16948</v>
      </c>
      <c r="B11132" s="4" t="s">
        <v>4805</v>
      </c>
      <c r="C11132" s="4" t="s">
        <v>1013</v>
      </c>
      <c r="D11132" s="4" t="n">
        <v>7</v>
      </c>
      <c r="E11132" s="4" t="n">
        <v>240.92</v>
      </c>
      <c r="F11132" s="4" t="n">
        <v>1686.44</v>
      </c>
      <c r="G11132" s="4" t="n">
        <f aca="false">INDEX(Data_Products!$D$2:$D$33,MATCH(C11132,Data_Products!$A$2:$A$33,0))</f>
        <v>168.32</v>
      </c>
      <c r="H11132" s="4" t="str">
        <f aca="false">INDEX(Data_Products!$C$2:$C$33,MATCH(C11132,Data_Products!$A$2:$A$33,0))</f>
        <v>Timber</v>
      </c>
      <c r="I11132" s="10" t="n">
        <f aca="false">D11132*(E11132-G11132)</f>
        <v>508.2</v>
      </c>
      <c r="J11132" s="11" t="n">
        <f aca="false">IFERROR(I11132/F11132,0)</f>
        <v>0.301344844761747</v>
      </c>
      <c r="K11132" s="4" t="str">
        <f aca="false">IFERROR(INDEX(Data_Orders!$F$2:$F$4727,MATCH(B11132,Data_Orders!$A$2:$A$4727,0)),"")</f>
        <v>Contractor</v>
      </c>
      <c r="L11132" s="4" t="str">
        <f aca="false">IFERROR(INDEX(Data_Orders!$D$2:$D$4727,MATCH(B11132,Data_Orders!$A$2:$A$4727,0)),"")</f>
        <v>Leicester</v>
      </c>
    </row>
    <row r="11133" customFormat="false" ht="15" hidden="false" customHeight="false" outlineLevel="0" collapsed="false">
      <c r="A11133" s="4" t="s">
        <v>16949</v>
      </c>
      <c r="B11133" s="4" t="s">
        <v>4805</v>
      </c>
      <c r="C11133" s="4" t="s">
        <v>1017</v>
      </c>
      <c r="D11133" s="4" t="n">
        <v>20</v>
      </c>
      <c r="E11133" s="4" t="n">
        <v>49.15</v>
      </c>
      <c r="F11133" s="4" t="n">
        <v>983</v>
      </c>
      <c r="G11133" s="4" t="n">
        <f aca="false">INDEX(Data_Products!$D$2:$D$33,MATCH(C11133,Data_Products!$A$2:$A$33,0))</f>
        <v>31.44</v>
      </c>
      <c r="H11133" s="4" t="str">
        <f aca="false">INDEX(Data_Products!$C$2:$C$33,MATCH(C11133,Data_Products!$A$2:$A$33,0))</f>
        <v>Timber</v>
      </c>
      <c r="I11133" s="10" t="n">
        <f aca="false">D11133*(E11133-G11133)</f>
        <v>354.2</v>
      </c>
      <c r="J11133" s="11" t="n">
        <f aca="false">IFERROR(I11133/F11133,0)</f>
        <v>0.360325534079349</v>
      </c>
      <c r="K11133" s="4" t="str">
        <f aca="false">IFERROR(INDEX(Data_Orders!$F$2:$F$4727,MATCH(B11133,Data_Orders!$A$2:$A$4727,0)),"")</f>
        <v>Contractor</v>
      </c>
      <c r="L11133" s="4" t="str">
        <f aca="false">IFERROR(INDEX(Data_Orders!$D$2:$D$4727,MATCH(B11133,Data_Orders!$A$2:$A$4727,0)),"")</f>
        <v>Leicester</v>
      </c>
    </row>
    <row r="11134" customFormat="false" ht="15" hidden="false" customHeight="false" outlineLevel="0" collapsed="false">
      <c r="A11134" s="4" t="s">
        <v>16950</v>
      </c>
      <c r="B11134" s="4" t="s">
        <v>4805</v>
      </c>
      <c r="C11134" s="4" t="s">
        <v>1041</v>
      </c>
      <c r="D11134" s="4" t="n">
        <v>13</v>
      </c>
      <c r="E11134" s="4" t="n">
        <v>242.75</v>
      </c>
      <c r="F11134" s="4" t="n">
        <v>3155.75</v>
      </c>
      <c r="G11134" s="4" t="n">
        <f aca="false">INDEX(Data_Products!$D$2:$D$33,MATCH(C11134,Data_Products!$A$2:$A$33,0))</f>
        <v>142.94</v>
      </c>
      <c r="H11134" s="4" t="str">
        <f aca="false">INDEX(Data_Products!$C$2:$C$33,MATCH(C11134,Data_Products!$A$2:$A$33,0))</f>
        <v>Tools &amp; Fixings</v>
      </c>
      <c r="I11134" s="10" t="n">
        <f aca="false">D11134*(E11134-G11134)</f>
        <v>1297.53</v>
      </c>
      <c r="J11134" s="11" t="n">
        <f aca="false">IFERROR(I11134/F11134,0)</f>
        <v>0.411163748712667</v>
      </c>
      <c r="K11134" s="4" t="str">
        <f aca="false">IFERROR(INDEX(Data_Orders!$F$2:$F$4727,MATCH(B11134,Data_Orders!$A$2:$A$4727,0)),"")</f>
        <v>Contractor</v>
      </c>
      <c r="L11134" s="4" t="str">
        <f aca="false">IFERROR(INDEX(Data_Orders!$D$2:$D$4727,MATCH(B11134,Data_Orders!$A$2:$A$4727,0)),"")</f>
        <v>Leicester</v>
      </c>
    </row>
    <row r="11135" customFormat="false" ht="15" hidden="false" customHeight="false" outlineLevel="0" collapsed="false">
      <c r="A11135" s="4" t="s">
        <v>16951</v>
      </c>
      <c r="B11135" s="4" t="s">
        <v>4805</v>
      </c>
      <c r="C11135" s="4" t="s">
        <v>1010</v>
      </c>
      <c r="D11135" s="4" t="n">
        <v>4</v>
      </c>
      <c r="E11135" s="4" t="n">
        <v>135.95</v>
      </c>
      <c r="F11135" s="4" t="n">
        <v>543.8</v>
      </c>
      <c r="G11135" s="4" t="n">
        <f aca="false">INDEX(Data_Products!$D$2:$D$33,MATCH(C11135,Data_Products!$A$2:$A$33,0))</f>
        <v>111.1</v>
      </c>
      <c r="H11135" s="4" t="str">
        <f aca="false">INDEX(Data_Products!$C$2:$C$33,MATCH(C11135,Data_Products!$A$2:$A$33,0))</f>
        <v>Timber</v>
      </c>
      <c r="I11135" s="10" t="n">
        <f aca="false">D11135*(E11135-G11135)</f>
        <v>99.4</v>
      </c>
      <c r="J11135" s="11" t="n">
        <f aca="false">IFERROR(I11135/F11135,0)</f>
        <v>0.18278778962854</v>
      </c>
      <c r="K11135" s="4" t="str">
        <f aca="false">IFERROR(INDEX(Data_Orders!$F$2:$F$4727,MATCH(B11135,Data_Orders!$A$2:$A$4727,0)),"")</f>
        <v>Contractor</v>
      </c>
      <c r="L11135" s="4" t="str">
        <f aca="false">IFERROR(INDEX(Data_Orders!$D$2:$D$4727,MATCH(B11135,Data_Orders!$A$2:$A$4727,0)),"")</f>
        <v>Leicester</v>
      </c>
    </row>
    <row r="11136" customFormat="false" ht="15" hidden="false" customHeight="false" outlineLevel="0" collapsed="false">
      <c r="A11136" s="4" t="s">
        <v>16952</v>
      </c>
      <c r="B11136" s="4" t="s">
        <v>4806</v>
      </c>
      <c r="C11136" s="4" t="s">
        <v>1064</v>
      </c>
      <c r="D11136" s="4" t="n">
        <v>4</v>
      </c>
      <c r="E11136" s="4" t="n">
        <v>97.63</v>
      </c>
      <c r="F11136" s="4" t="n">
        <v>390.52</v>
      </c>
      <c r="G11136" s="4" t="n">
        <f aca="false">INDEX(Data_Products!$D$2:$D$33,MATCH(C11136,Data_Products!$A$2:$A$33,0))</f>
        <v>65.21</v>
      </c>
      <c r="H11136" s="4" t="str">
        <f aca="false">INDEX(Data_Products!$C$2:$C$33,MATCH(C11136,Data_Products!$A$2:$A$33,0))</f>
        <v>Plumbing &amp; Drainage</v>
      </c>
      <c r="I11136" s="10" t="n">
        <f aca="false">D11136*(E11136-G11136)</f>
        <v>129.68</v>
      </c>
      <c r="J11136" s="11" t="n">
        <f aca="false">IFERROR(I11136/F11136,0)</f>
        <v>0.332070060432244</v>
      </c>
      <c r="K11136" s="4" t="str">
        <f aca="false">IFERROR(INDEX(Data_Orders!$F$2:$F$4727,MATCH(B11136,Data_Orders!$A$2:$A$4727,0)),"")</f>
        <v>Housebuilder</v>
      </c>
      <c r="L11136" s="4" t="str">
        <f aca="false">IFERROR(INDEX(Data_Orders!$D$2:$D$4727,MATCH(B11136,Data_Orders!$A$2:$A$4727,0)),"")</f>
        <v>Nuneaton</v>
      </c>
    </row>
    <row r="11137" customFormat="false" ht="15" hidden="false" customHeight="false" outlineLevel="0" collapsed="false">
      <c r="A11137" s="4" t="s">
        <v>16953</v>
      </c>
      <c r="B11137" s="4" t="s">
        <v>4807</v>
      </c>
      <c r="C11137" s="4" t="s">
        <v>1077</v>
      </c>
      <c r="D11137" s="4" t="n">
        <v>13</v>
      </c>
      <c r="E11137" s="4" t="n">
        <v>46.61</v>
      </c>
      <c r="F11137" s="4" t="n">
        <v>605.93</v>
      </c>
      <c r="G11137" s="4" t="n">
        <f aca="false">INDEX(Data_Products!$D$2:$D$33,MATCH(C11137,Data_Products!$A$2:$A$33,0))</f>
        <v>36.87</v>
      </c>
      <c r="H11137" s="4" t="str">
        <f aca="false">INDEX(Data_Products!$C$2:$C$33,MATCH(C11137,Data_Products!$A$2:$A$33,0))</f>
        <v>Landscaping</v>
      </c>
      <c r="I11137" s="10" t="n">
        <f aca="false">D11137*(E11137-G11137)</f>
        <v>126.62</v>
      </c>
      <c r="J11137" s="11" t="n">
        <f aca="false">IFERROR(I11137/F11137,0)</f>
        <v>0.208968032611028</v>
      </c>
      <c r="K11137" s="4" t="str">
        <f aca="false">IFERROR(INDEX(Data_Orders!$F$2:$F$4727,MATCH(B11137,Data_Orders!$A$2:$A$4727,0)),"")</f>
        <v>Housebuilder</v>
      </c>
      <c r="L11137" s="4" t="str">
        <f aca="false">IFERROR(INDEX(Data_Orders!$D$2:$D$4727,MATCH(B11137,Data_Orders!$A$2:$A$4727,0)),"")</f>
        <v>Nuneaton</v>
      </c>
    </row>
    <row r="11138" customFormat="false" ht="15" hidden="false" customHeight="false" outlineLevel="0" collapsed="false">
      <c r="A11138" s="4" t="s">
        <v>16954</v>
      </c>
      <c r="B11138" s="4" t="s">
        <v>4808</v>
      </c>
      <c r="C11138" s="4" t="s">
        <v>1066</v>
      </c>
      <c r="D11138" s="4" t="n">
        <v>16</v>
      </c>
      <c r="E11138" s="4" t="n">
        <v>209.69</v>
      </c>
      <c r="F11138" s="4" t="n">
        <v>3355.04</v>
      </c>
      <c r="G11138" s="4" t="n">
        <f aca="false">INDEX(Data_Products!$D$2:$D$33,MATCH(C11138,Data_Products!$A$2:$A$33,0))</f>
        <v>144.38</v>
      </c>
      <c r="H11138" s="4" t="str">
        <f aca="false">INDEX(Data_Products!$C$2:$C$33,MATCH(C11138,Data_Products!$A$2:$A$33,0))</f>
        <v>Plumbing &amp; Drainage</v>
      </c>
      <c r="I11138" s="10" t="n">
        <f aca="false">D11138*(E11138-G11138)</f>
        <v>1044.96</v>
      </c>
      <c r="J11138" s="11" t="n">
        <f aca="false">IFERROR(I11138/F11138,0)</f>
        <v>0.311459773952024</v>
      </c>
      <c r="K11138" s="4" t="str">
        <f aca="false">IFERROR(INDEX(Data_Orders!$F$2:$F$4727,MATCH(B11138,Data_Orders!$A$2:$A$4727,0)),"")</f>
        <v>Housebuilder</v>
      </c>
      <c r="L11138" s="4" t="str">
        <f aca="false">IFERROR(INDEX(Data_Orders!$D$2:$D$4727,MATCH(B11138,Data_Orders!$A$2:$A$4727,0)),"")</f>
        <v>Nuneaton</v>
      </c>
    </row>
    <row r="11139" customFormat="false" ht="15" hidden="false" customHeight="false" outlineLevel="0" collapsed="false">
      <c r="A11139" s="4" t="s">
        <v>16955</v>
      </c>
      <c r="B11139" s="4" t="s">
        <v>4808</v>
      </c>
      <c r="C11139" s="4" t="s">
        <v>1055</v>
      </c>
      <c r="D11139" s="4" t="n">
        <v>18</v>
      </c>
      <c r="E11139" s="4" t="n">
        <v>205.03</v>
      </c>
      <c r="F11139" s="4" t="n">
        <v>3690.54</v>
      </c>
      <c r="G11139" s="4" t="n">
        <f aca="false">INDEX(Data_Products!$D$2:$D$33,MATCH(C11139,Data_Products!$A$2:$A$33,0))</f>
        <v>138.6</v>
      </c>
      <c r="H11139" s="4" t="str">
        <f aca="false">INDEX(Data_Products!$C$2:$C$33,MATCH(C11139,Data_Products!$A$2:$A$33,0))</f>
        <v>Roofing</v>
      </c>
      <c r="I11139" s="10" t="n">
        <f aca="false">D11139*(E11139-G11139)</f>
        <v>1195.74</v>
      </c>
      <c r="J11139" s="11" t="n">
        <f aca="false">IFERROR(I11139/F11139,0)</f>
        <v>0.324001365653807</v>
      </c>
      <c r="K11139" s="4" t="str">
        <f aca="false">IFERROR(INDEX(Data_Orders!$F$2:$F$4727,MATCH(B11139,Data_Orders!$A$2:$A$4727,0)),"")</f>
        <v>Housebuilder</v>
      </c>
      <c r="L11139" s="4" t="str">
        <f aca="false">IFERROR(INDEX(Data_Orders!$D$2:$D$4727,MATCH(B11139,Data_Orders!$A$2:$A$4727,0)),"")</f>
        <v>Nuneaton</v>
      </c>
    </row>
    <row r="11140" customFormat="false" ht="15" hidden="false" customHeight="false" outlineLevel="0" collapsed="false">
      <c r="A11140" s="4" t="s">
        <v>16956</v>
      </c>
      <c r="B11140" s="4" t="s">
        <v>4808</v>
      </c>
      <c r="C11140" s="4" t="s">
        <v>1028</v>
      </c>
      <c r="D11140" s="4" t="n">
        <v>14</v>
      </c>
      <c r="E11140" s="4" t="n">
        <v>118.79</v>
      </c>
      <c r="F11140" s="4" t="n">
        <v>1663.06</v>
      </c>
      <c r="G11140" s="4" t="n">
        <f aca="false">INDEX(Data_Products!$D$2:$D$33,MATCH(C11140,Data_Products!$A$2:$A$33,0))</f>
        <v>81.07</v>
      </c>
      <c r="H11140" s="4" t="str">
        <f aca="false">INDEX(Data_Products!$C$2:$C$33,MATCH(C11140,Data_Products!$A$2:$A$33,0))</f>
        <v>Cement &amp; Aggregates</v>
      </c>
      <c r="I11140" s="10" t="n">
        <f aca="false">D11140*(E11140-G11140)</f>
        <v>528.08</v>
      </c>
      <c r="J11140" s="11" t="n">
        <f aca="false">IFERROR(I11140/F11140,0)</f>
        <v>0.317535146056065</v>
      </c>
      <c r="K11140" s="4" t="str">
        <f aca="false">IFERROR(INDEX(Data_Orders!$F$2:$F$4727,MATCH(B11140,Data_Orders!$A$2:$A$4727,0)),"")</f>
        <v>Housebuilder</v>
      </c>
      <c r="L11140" s="4" t="str">
        <f aca="false">IFERROR(INDEX(Data_Orders!$D$2:$D$4727,MATCH(B11140,Data_Orders!$A$2:$A$4727,0)),"")</f>
        <v>Nuneaton</v>
      </c>
    </row>
    <row r="11141" customFormat="false" ht="15" hidden="false" customHeight="false" outlineLevel="0" collapsed="false">
      <c r="A11141" s="4" t="s">
        <v>16957</v>
      </c>
      <c r="B11141" s="4" t="s">
        <v>4808</v>
      </c>
      <c r="C11141" s="4" t="s">
        <v>1050</v>
      </c>
      <c r="D11141" s="4" t="n">
        <v>20</v>
      </c>
      <c r="E11141" s="4" t="n">
        <v>238.63</v>
      </c>
      <c r="F11141" s="4" t="n">
        <v>4772.6</v>
      </c>
      <c r="G11141" s="4" t="n">
        <f aca="false">INDEX(Data_Products!$D$2:$D$33,MATCH(C11141,Data_Products!$A$2:$A$33,0))</f>
        <v>148.91</v>
      </c>
      <c r="H11141" s="4" t="str">
        <f aca="false">INDEX(Data_Products!$C$2:$C$33,MATCH(C11141,Data_Products!$A$2:$A$33,0))</f>
        <v>Tools &amp; Fixings</v>
      </c>
      <c r="I11141" s="10" t="n">
        <f aca="false">D11141*(E11141-G11141)</f>
        <v>1794.4</v>
      </c>
      <c r="J11141" s="11" t="n">
        <f aca="false">IFERROR(I11141/F11141,0)</f>
        <v>0.375979549930855</v>
      </c>
      <c r="K11141" s="4" t="str">
        <f aca="false">IFERROR(INDEX(Data_Orders!$F$2:$F$4727,MATCH(B11141,Data_Orders!$A$2:$A$4727,0)),"")</f>
        <v>Housebuilder</v>
      </c>
      <c r="L11141" s="4" t="str">
        <f aca="false">IFERROR(INDEX(Data_Orders!$D$2:$D$4727,MATCH(B11141,Data_Orders!$A$2:$A$4727,0)),"")</f>
        <v>Nuneaton</v>
      </c>
    </row>
    <row r="11142" customFormat="false" ht="15" hidden="false" customHeight="false" outlineLevel="0" collapsed="false">
      <c r="A11142" s="4" t="s">
        <v>16958</v>
      </c>
      <c r="B11142" s="4" t="s">
        <v>4808</v>
      </c>
      <c r="C11142" s="4" t="s">
        <v>1013</v>
      </c>
      <c r="D11142" s="4" t="n">
        <v>6</v>
      </c>
      <c r="E11142" s="4" t="n">
        <v>240.92</v>
      </c>
      <c r="F11142" s="4" t="n">
        <v>1445.52</v>
      </c>
      <c r="G11142" s="4" t="n">
        <f aca="false">INDEX(Data_Products!$D$2:$D$33,MATCH(C11142,Data_Products!$A$2:$A$33,0))</f>
        <v>168.32</v>
      </c>
      <c r="H11142" s="4" t="str">
        <f aca="false">INDEX(Data_Products!$C$2:$C$33,MATCH(C11142,Data_Products!$A$2:$A$33,0))</f>
        <v>Timber</v>
      </c>
      <c r="I11142" s="10" t="n">
        <f aca="false">D11142*(E11142-G11142)</f>
        <v>435.6</v>
      </c>
      <c r="J11142" s="11" t="n">
        <f aca="false">IFERROR(I11142/F11142,0)</f>
        <v>0.301344844761747</v>
      </c>
      <c r="K11142" s="4" t="str">
        <f aca="false">IFERROR(INDEX(Data_Orders!$F$2:$F$4727,MATCH(B11142,Data_Orders!$A$2:$A$4727,0)),"")</f>
        <v>Housebuilder</v>
      </c>
      <c r="L11142" s="4" t="str">
        <f aca="false">IFERROR(INDEX(Data_Orders!$D$2:$D$4727,MATCH(B11142,Data_Orders!$A$2:$A$4727,0)),"")</f>
        <v>Nuneaton</v>
      </c>
    </row>
    <row r="11143" customFormat="false" ht="15" hidden="false" customHeight="false" outlineLevel="0" collapsed="false">
      <c r="A11143" s="4" t="s">
        <v>16959</v>
      </c>
      <c r="B11143" s="4" t="s">
        <v>4809</v>
      </c>
      <c r="C11143" s="4" t="s">
        <v>1032</v>
      </c>
      <c r="D11143" s="4" t="n">
        <v>13</v>
      </c>
      <c r="E11143" s="4" t="n">
        <v>99.65</v>
      </c>
      <c r="F11143" s="4" t="n">
        <v>1295.45</v>
      </c>
      <c r="G11143" s="4" t="n">
        <f aca="false">INDEX(Data_Products!$D$2:$D$33,MATCH(C11143,Data_Products!$A$2:$A$33,0))</f>
        <v>58.26</v>
      </c>
      <c r="H11143" s="4" t="str">
        <f aca="false">INDEX(Data_Products!$C$2:$C$33,MATCH(C11143,Data_Products!$A$2:$A$33,0))</f>
        <v>Insulation</v>
      </c>
      <c r="I11143" s="10" t="n">
        <f aca="false">D11143*(E11143-G11143)</f>
        <v>538.07</v>
      </c>
      <c r="J11143" s="11" t="n">
        <f aca="false">IFERROR(I11143/F11143,0)</f>
        <v>0.415353738083292</v>
      </c>
      <c r="K11143" s="4" t="str">
        <f aca="false">IFERROR(INDEX(Data_Orders!$F$2:$F$4727,MATCH(B11143,Data_Orders!$A$2:$A$4727,0)),"")</f>
        <v>Housebuilder</v>
      </c>
      <c r="L11143" s="4" t="str">
        <f aca="false">IFERROR(INDEX(Data_Orders!$D$2:$D$4727,MATCH(B11143,Data_Orders!$A$2:$A$4727,0)),"")</f>
        <v>Nuneaton</v>
      </c>
    </row>
    <row r="11144" customFormat="false" ht="15" hidden="false" customHeight="false" outlineLevel="0" collapsed="false">
      <c r="A11144" s="4" t="s">
        <v>16960</v>
      </c>
      <c r="B11144" s="4" t="s">
        <v>4809</v>
      </c>
      <c r="C11144" s="4" t="s">
        <v>1057</v>
      </c>
      <c r="D11144" s="4" t="n">
        <v>5</v>
      </c>
      <c r="E11144" s="4" t="n">
        <v>176.81</v>
      </c>
      <c r="F11144" s="4" t="n">
        <v>884.05</v>
      </c>
      <c r="G11144" s="4" t="n">
        <f aca="false">INDEX(Data_Products!$D$2:$D$33,MATCH(C11144,Data_Products!$A$2:$A$33,0))</f>
        <v>129.57</v>
      </c>
      <c r="H11144" s="4" t="str">
        <f aca="false">INDEX(Data_Products!$C$2:$C$33,MATCH(C11144,Data_Products!$A$2:$A$33,0))</f>
        <v>Roofing</v>
      </c>
      <c r="I11144" s="10" t="n">
        <f aca="false">D11144*(E11144-G11144)</f>
        <v>236.2</v>
      </c>
      <c r="J11144" s="11" t="n">
        <f aca="false">IFERROR(I11144/F11144,0)</f>
        <v>0.267179458175443</v>
      </c>
      <c r="K11144" s="4" t="str">
        <f aca="false">IFERROR(INDEX(Data_Orders!$F$2:$F$4727,MATCH(B11144,Data_Orders!$A$2:$A$4727,0)),"")</f>
        <v>Housebuilder</v>
      </c>
      <c r="L11144" s="4" t="str">
        <f aca="false">IFERROR(INDEX(Data_Orders!$D$2:$D$4727,MATCH(B11144,Data_Orders!$A$2:$A$4727,0)),"")</f>
        <v>Nuneaton</v>
      </c>
    </row>
    <row r="11145" customFormat="false" ht="15" hidden="false" customHeight="false" outlineLevel="0" collapsed="false">
      <c r="A11145" s="4" t="s">
        <v>16961</v>
      </c>
      <c r="B11145" s="4" t="s">
        <v>4809</v>
      </c>
      <c r="C11145" s="4" t="s">
        <v>1017</v>
      </c>
      <c r="D11145" s="4" t="n">
        <v>4</v>
      </c>
      <c r="E11145" s="4" t="n">
        <v>49.15</v>
      </c>
      <c r="F11145" s="4" t="n">
        <v>196.6</v>
      </c>
      <c r="G11145" s="4" t="n">
        <f aca="false">INDEX(Data_Products!$D$2:$D$33,MATCH(C11145,Data_Products!$A$2:$A$33,0))</f>
        <v>31.44</v>
      </c>
      <c r="H11145" s="4" t="str">
        <f aca="false">INDEX(Data_Products!$C$2:$C$33,MATCH(C11145,Data_Products!$A$2:$A$33,0))</f>
        <v>Timber</v>
      </c>
      <c r="I11145" s="10" t="n">
        <f aca="false">D11145*(E11145-G11145)</f>
        <v>70.84</v>
      </c>
      <c r="J11145" s="11" t="n">
        <f aca="false">IFERROR(I11145/F11145,0)</f>
        <v>0.360325534079349</v>
      </c>
      <c r="K11145" s="4" t="str">
        <f aca="false">IFERROR(INDEX(Data_Orders!$F$2:$F$4727,MATCH(B11145,Data_Orders!$A$2:$A$4727,0)),"")</f>
        <v>Housebuilder</v>
      </c>
      <c r="L11145" s="4" t="str">
        <f aca="false">IFERROR(INDEX(Data_Orders!$D$2:$D$4727,MATCH(B11145,Data_Orders!$A$2:$A$4727,0)),"")</f>
        <v>Nuneaton</v>
      </c>
    </row>
    <row r="11146" customFormat="false" ht="15" hidden="false" customHeight="false" outlineLevel="0" collapsed="false">
      <c r="A11146" s="4" t="s">
        <v>16962</v>
      </c>
      <c r="B11146" s="4" t="s">
        <v>4810</v>
      </c>
      <c r="C11146" s="4" t="s">
        <v>1050</v>
      </c>
      <c r="D11146" s="4" t="n">
        <v>8</v>
      </c>
      <c r="E11146" s="4" t="n">
        <v>238.63</v>
      </c>
      <c r="F11146" s="4" t="n">
        <v>1909.04</v>
      </c>
      <c r="G11146" s="4" t="n">
        <f aca="false">INDEX(Data_Products!$D$2:$D$33,MATCH(C11146,Data_Products!$A$2:$A$33,0))</f>
        <v>148.91</v>
      </c>
      <c r="H11146" s="4" t="str">
        <f aca="false">INDEX(Data_Products!$C$2:$C$33,MATCH(C11146,Data_Products!$A$2:$A$33,0))</f>
        <v>Tools &amp; Fixings</v>
      </c>
      <c r="I11146" s="10" t="n">
        <f aca="false">D11146*(E11146-G11146)</f>
        <v>717.76</v>
      </c>
      <c r="J11146" s="11" t="n">
        <f aca="false">IFERROR(I11146/F11146,0)</f>
        <v>0.375979549930855</v>
      </c>
      <c r="K11146" s="4" t="str">
        <f aca="false">IFERROR(INDEX(Data_Orders!$F$2:$F$4727,MATCH(B11146,Data_Orders!$A$2:$A$4727,0)),"")</f>
        <v>Housebuilder</v>
      </c>
      <c r="L11146" s="4" t="str">
        <f aca="false">IFERROR(INDEX(Data_Orders!$D$2:$D$4727,MATCH(B11146,Data_Orders!$A$2:$A$4727,0)),"")</f>
        <v>Nuneaton</v>
      </c>
    </row>
    <row r="11147" customFormat="false" ht="15" hidden="false" customHeight="false" outlineLevel="0" collapsed="false">
      <c r="A11147" s="4" t="s">
        <v>16963</v>
      </c>
      <c r="B11147" s="4" t="s">
        <v>4810</v>
      </c>
      <c r="C11147" s="4" t="s">
        <v>1066</v>
      </c>
      <c r="D11147" s="4" t="n">
        <v>18</v>
      </c>
      <c r="E11147" s="4" t="n">
        <v>209.69</v>
      </c>
      <c r="F11147" s="4" t="n">
        <v>3774.42</v>
      </c>
      <c r="G11147" s="4" t="n">
        <f aca="false">INDEX(Data_Products!$D$2:$D$33,MATCH(C11147,Data_Products!$A$2:$A$33,0))</f>
        <v>144.38</v>
      </c>
      <c r="H11147" s="4" t="str">
        <f aca="false">INDEX(Data_Products!$C$2:$C$33,MATCH(C11147,Data_Products!$A$2:$A$33,0))</f>
        <v>Plumbing &amp; Drainage</v>
      </c>
      <c r="I11147" s="10" t="n">
        <f aca="false">D11147*(E11147-G11147)</f>
        <v>1175.58</v>
      </c>
      <c r="J11147" s="11" t="n">
        <f aca="false">IFERROR(I11147/F11147,0)</f>
        <v>0.311459773952024</v>
      </c>
      <c r="K11147" s="4" t="str">
        <f aca="false">IFERROR(INDEX(Data_Orders!$F$2:$F$4727,MATCH(B11147,Data_Orders!$A$2:$A$4727,0)),"")</f>
        <v>Housebuilder</v>
      </c>
      <c r="L11147" s="4" t="str">
        <f aca="false">IFERROR(INDEX(Data_Orders!$D$2:$D$4727,MATCH(B11147,Data_Orders!$A$2:$A$4727,0)),"")</f>
        <v>Nuneaton</v>
      </c>
    </row>
    <row r="11148" customFormat="false" ht="15" hidden="false" customHeight="false" outlineLevel="0" collapsed="false">
      <c r="A11148" s="4" t="s">
        <v>16964</v>
      </c>
      <c r="B11148" s="4" t="s">
        <v>4810</v>
      </c>
      <c r="C11148" s="4" t="s">
        <v>1064</v>
      </c>
      <c r="D11148" s="4" t="n">
        <v>19</v>
      </c>
      <c r="E11148" s="4" t="n">
        <v>97.63</v>
      </c>
      <c r="F11148" s="4" t="n">
        <v>1854.97</v>
      </c>
      <c r="G11148" s="4" t="n">
        <f aca="false">INDEX(Data_Products!$D$2:$D$33,MATCH(C11148,Data_Products!$A$2:$A$33,0))</f>
        <v>65.21</v>
      </c>
      <c r="H11148" s="4" t="str">
        <f aca="false">INDEX(Data_Products!$C$2:$C$33,MATCH(C11148,Data_Products!$A$2:$A$33,0))</f>
        <v>Plumbing &amp; Drainage</v>
      </c>
      <c r="I11148" s="10" t="n">
        <f aca="false">D11148*(E11148-G11148)</f>
        <v>615.98</v>
      </c>
      <c r="J11148" s="11" t="n">
        <f aca="false">IFERROR(I11148/F11148,0)</f>
        <v>0.332070060432244</v>
      </c>
      <c r="K11148" s="4" t="str">
        <f aca="false">IFERROR(INDEX(Data_Orders!$F$2:$F$4727,MATCH(B11148,Data_Orders!$A$2:$A$4727,0)),"")</f>
        <v>Housebuilder</v>
      </c>
      <c r="L11148" s="4" t="str">
        <f aca="false">IFERROR(INDEX(Data_Orders!$D$2:$D$4727,MATCH(B11148,Data_Orders!$A$2:$A$4727,0)),"")</f>
        <v>Nuneaton</v>
      </c>
    </row>
    <row r="11149" customFormat="false" ht="15" hidden="false" customHeight="false" outlineLevel="0" collapsed="false">
      <c r="A11149" s="4" t="s">
        <v>16965</v>
      </c>
      <c r="B11149" s="4" t="s">
        <v>4811</v>
      </c>
      <c r="C11149" s="4" t="s">
        <v>1037</v>
      </c>
      <c r="D11149" s="4" t="n">
        <v>7</v>
      </c>
      <c r="E11149" s="4" t="n">
        <v>90.97</v>
      </c>
      <c r="F11149" s="4" t="n">
        <v>636.79</v>
      </c>
      <c r="G11149" s="4" t="n">
        <f aca="false">INDEX(Data_Products!$D$2:$D$33,MATCH(C11149,Data_Products!$A$2:$A$33,0))</f>
        <v>73.81</v>
      </c>
      <c r="H11149" s="4" t="str">
        <f aca="false">INDEX(Data_Products!$C$2:$C$33,MATCH(C11149,Data_Products!$A$2:$A$33,0))</f>
        <v>Insulation</v>
      </c>
      <c r="I11149" s="10" t="n">
        <f aca="false">D11149*(E11149-G11149)</f>
        <v>120.12</v>
      </c>
      <c r="J11149" s="11" t="n">
        <f aca="false">IFERROR(I11149/F11149,0)</f>
        <v>0.18863361547763</v>
      </c>
      <c r="K11149" s="4" t="str">
        <f aca="false">IFERROR(INDEX(Data_Orders!$F$2:$F$4727,MATCH(B11149,Data_Orders!$A$2:$A$4727,0)),"")</f>
        <v>Housebuilder</v>
      </c>
      <c r="L11149" s="4" t="str">
        <f aca="false">IFERROR(INDEX(Data_Orders!$D$2:$D$4727,MATCH(B11149,Data_Orders!$A$2:$A$4727,0)),"")</f>
        <v>Nuneaton</v>
      </c>
    </row>
    <row r="11150" customFormat="false" ht="15" hidden="false" customHeight="false" outlineLevel="0" collapsed="false">
      <c r="A11150" s="4" t="s">
        <v>16966</v>
      </c>
      <c r="B11150" s="4" t="s">
        <v>4811</v>
      </c>
      <c r="C11150" s="4" t="s">
        <v>1057</v>
      </c>
      <c r="D11150" s="4" t="n">
        <v>14</v>
      </c>
      <c r="E11150" s="4" t="n">
        <v>176.81</v>
      </c>
      <c r="F11150" s="4" t="n">
        <v>2475.34</v>
      </c>
      <c r="G11150" s="4" t="n">
        <f aca="false">INDEX(Data_Products!$D$2:$D$33,MATCH(C11150,Data_Products!$A$2:$A$33,0))</f>
        <v>129.57</v>
      </c>
      <c r="H11150" s="4" t="str">
        <f aca="false">INDEX(Data_Products!$C$2:$C$33,MATCH(C11150,Data_Products!$A$2:$A$33,0))</f>
        <v>Roofing</v>
      </c>
      <c r="I11150" s="10" t="n">
        <f aca="false">D11150*(E11150-G11150)</f>
        <v>661.36</v>
      </c>
      <c r="J11150" s="11" t="n">
        <f aca="false">IFERROR(I11150/F11150,0)</f>
        <v>0.267179458175443</v>
      </c>
      <c r="K11150" s="4" t="str">
        <f aca="false">IFERROR(INDEX(Data_Orders!$F$2:$F$4727,MATCH(B11150,Data_Orders!$A$2:$A$4727,0)),"")</f>
        <v>Housebuilder</v>
      </c>
      <c r="L11150" s="4" t="str">
        <f aca="false">IFERROR(INDEX(Data_Orders!$D$2:$D$4727,MATCH(B11150,Data_Orders!$A$2:$A$4727,0)),"")</f>
        <v>Nuneaton</v>
      </c>
    </row>
    <row r="11151" customFormat="false" ht="15" hidden="false" customHeight="false" outlineLevel="0" collapsed="false">
      <c r="A11151" s="4" t="s">
        <v>16967</v>
      </c>
      <c r="B11151" s="4" t="s">
        <v>4811</v>
      </c>
      <c r="C11151" s="4" t="s">
        <v>1026</v>
      </c>
      <c r="D11151" s="4" t="n">
        <v>16</v>
      </c>
      <c r="E11151" s="4" t="n">
        <v>184.05</v>
      </c>
      <c r="F11151" s="4" t="n">
        <v>2944.8</v>
      </c>
      <c r="G11151" s="4" t="n">
        <f aca="false">INDEX(Data_Products!$D$2:$D$33,MATCH(C11151,Data_Products!$A$2:$A$33,0))</f>
        <v>147.44</v>
      </c>
      <c r="H11151" s="4" t="str">
        <f aca="false">INDEX(Data_Products!$C$2:$C$33,MATCH(C11151,Data_Products!$A$2:$A$33,0))</f>
        <v>Cement &amp; Aggregates</v>
      </c>
      <c r="I11151" s="10" t="n">
        <f aca="false">D11151*(E11151-G11151)</f>
        <v>585.76</v>
      </c>
      <c r="J11151" s="11" t="n">
        <f aca="false">IFERROR(I11151/F11151,0)</f>
        <v>0.19891333876664</v>
      </c>
      <c r="K11151" s="4" t="str">
        <f aca="false">IFERROR(INDEX(Data_Orders!$F$2:$F$4727,MATCH(B11151,Data_Orders!$A$2:$A$4727,0)),"")</f>
        <v>Housebuilder</v>
      </c>
      <c r="L11151" s="4" t="str">
        <f aca="false">IFERROR(INDEX(Data_Orders!$D$2:$D$4727,MATCH(B11151,Data_Orders!$A$2:$A$4727,0)),"")</f>
        <v>Nuneaton</v>
      </c>
    </row>
    <row r="11152" customFormat="false" ht="15" hidden="false" customHeight="false" outlineLevel="0" collapsed="false">
      <c r="A11152" s="4" t="s">
        <v>16968</v>
      </c>
      <c r="B11152" s="4" t="s">
        <v>4811</v>
      </c>
      <c r="C11152" s="4" t="s">
        <v>1035</v>
      </c>
      <c r="D11152" s="4" t="n">
        <v>8</v>
      </c>
      <c r="E11152" s="4" t="n">
        <v>165.07</v>
      </c>
      <c r="F11152" s="4" t="n">
        <v>1320.56</v>
      </c>
      <c r="G11152" s="4" t="n">
        <f aca="false">INDEX(Data_Products!$D$2:$D$33,MATCH(C11152,Data_Products!$A$2:$A$33,0))</f>
        <v>134.65</v>
      </c>
      <c r="H11152" s="4" t="str">
        <f aca="false">INDEX(Data_Products!$C$2:$C$33,MATCH(C11152,Data_Products!$A$2:$A$33,0))</f>
        <v>Insulation</v>
      </c>
      <c r="I11152" s="10" t="n">
        <f aca="false">D11152*(E11152-G11152)</f>
        <v>243.36</v>
      </c>
      <c r="J11152" s="11" t="n">
        <f aca="false">IFERROR(I11152/F11152,0)</f>
        <v>0.184285454655601</v>
      </c>
      <c r="K11152" s="4" t="str">
        <f aca="false">IFERROR(INDEX(Data_Orders!$F$2:$F$4727,MATCH(B11152,Data_Orders!$A$2:$A$4727,0)),"")</f>
        <v>Housebuilder</v>
      </c>
      <c r="L11152" s="4" t="str">
        <f aca="false">IFERROR(INDEX(Data_Orders!$D$2:$D$4727,MATCH(B11152,Data_Orders!$A$2:$A$4727,0)),"")</f>
        <v>Nuneaton</v>
      </c>
    </row>
    <row r="11153" customFormat="false" ht="15" hidden="false" customHeight="false" outlineLevel="0" collapsed="false">
      <c r="A11153" s="4" t="s">
        <v>16969</v>
      </c>
      <c r="B11153" s="4" t="s">
        <v>4812</v>
      </c>
      <c r="C11153" s="4" t="s">
        <v>1059</v>
      </c>
      <c r="D11153" s="4" t="n">
        <v>14</v>
      </c>
      <c r="E11153" s="4" t="n">
        <v>103.63</v>
      </c>
      <c r="F11153" s="4" t="n">
        <v>1450.82</v>
      </c>
      <c r="G11153" s="4" t="n">
        <f aca="false">INDEX(Data_Products!$D$2:$D$33,MATCH(C11153,Data_Products!$A$2:$A$33,0))</f>
        <v>82.55</v>
      </c>
      <c r="H11153" s="4" t="str">
        <f aca="false">INDEX(Data_Products!$C$2:$C$33,MATCH(C11153,Data_Products!$A$2:$A$33,0))</f>
        <v>Roofing</v>
      </c>
      <c r="I11153" s="10" t="n">
        <f aca="false">D11153*(E11153-G11153)</f>
        <v>295.12</v>
      </c>
      <c r="J11153" s="11" t="n">
        <f aca="false">IFERROR(I11153/F11153,0)</f>
        <v>0.203415999228023</v>
      </c>
      <c r="K11153" s="4" t="str">
        <f aca="false">IFERROR(INDEX(Data_Orders!$F$2:$F$4727,MATCH(B11153,Data_Orders!$A$2:$A$4727,0)),"")</f>
        <v>Housebuilder</v>
      </c>
      <c r="L11153" s="4" t="str">
        <f aca="false">IFERROR(INDEX(Data_Orders!$D$2:$D$4727,MATCH(B11153,Data_Orders!$A$2:$A$4727,0)),"")</f>
        <v>Nuneaton</v>
      </c>
    </row>
    <row r="11154" customFormat="false" ht="15" hidden="false" customHeight="false" outlineLevel="0" collapsed="false">
      <c r="A11154" s="4" t="s">
        <v>16970</v>
      </c>
      <c r="B11154" s="4" t="s">
        <v>4812</v>
      </c>
      <c r="C11154" s="4" t="s">
        <v>1046</v>
      </c>
      <c r="D11154" s="4" t="n">
        <v>2</v>
      </c>
      <c r="E11154" s="4" t="n">
        <v>154.02</v>
      </c>
      <c r="F11154" s="4" t="n">
        <v>308.04</v>
      </c>
      <c r="G11154" s="4" t="n">
        <f aca="false">INDEX(Data_Products!$D$2:$D$33,MATCH(C11154,Data_Products!$A$2:$A$33,0))</f>
        <v>102.1</v>
      </c>
      <c r="H11154" s="4" t="str">
        <f aca="false">INDEX(Data_Products!$C$2:$C$33,MATCH(C11154,Data_Products!$A$2:$A$33,0))</f>
        <v>Tools &amp; Fixings</v>
      </c>
      <c r="I11154" s="10" t="n">
        <f aca="false">D11154*(E11154-G11154)</f>
        <v>103.84</v>
      </c>
      <c r="J11154" s="11" t="n">
        <f aca="false">IFERROR(I11154/F11154,0)</f>
        <v>0.337099078041813</v>
      </c>
      <c r="K11154" s="4" t="str">
        <f aca="false">IFERROR(INDEX(Data_Orders!$F$2:$F$4727,MATCH(B11154,Data_Orders!$A$2:$A$4727,0)),"")</f>
        <v>Housebuilder</v>
      </c>
      <c r="L11154" s="4" t="str">
        <f aca="false">IFERROR(INDEX(Data_Orders!$D$2:$D$4727,MATCH(B11154,Data_Orders!$A$2:$A$4727,0)),"")</f>
        <v>Nuneaton</v>
      </c>
    </row>
    <row r="11155" customFormat="false" ht="15" hidden="false" customHeight="false" outlineLevel="0" collapsed="false">
      <c r="A11155" s="4" t="s">
        <v>16971</v>
      </c>
      <c r="B11155" s="4" t="s">
        <v>4812</v>
      </c>
      <c r="C11155" s="4" t="s">
        <v>1052</v>
      </c>
      <c r="D11155" s="4" t="n">
        <v>16</v>
      </c>
      <c r="E11155" s="4" t="n">
        <v>205.71</v>
      </c>
      <c r="F11155" s="4" t="n">
        <v>3291.36</v>
      </c>
      <c r="G11155" s="4" t="n">
        <f aca="false">INDEX(Data_Products!$D$2:$D$33,MATCH(C11155,Data_Products!$A$2:$A$33,0))</f>
        <v>152.29</v>
      </c>
      <c r="H11155" s="4" t="str">
        <f aca="false">INDEX(Data_Products!$C$2:$C$33,MATCH(C11155,Data_Products!$A$2:$A$33,0))</f>
        <v>Roofing</v>
      </c>
      <c r="I11155" s="10" t="n">
        <f aca="false">D11155*(E11155-G11155)</f>
        <v>854.72</v>
      </c>
      <c r="J11155" s="11" t="n">
        <f aca="false">IFERROR(I11155/F11155,0)</f>
        <v>0.259685965679841</v>
      </c>
      <c r="K11155" s="4" t="str">
        <f aca="false">IFERROR(INDEX(Data_Orders!$F$2:$F$4727,MATCH(B11155,Data_Orders!$A$2:$A$4727,0)),"")</f>
        <v>Housebuilder</v>
      </c>
      <c r="L11155" s="4" t="str">
        <f aca="false">IFERROR(INDEX(Data_Orders!$D$2:$D$4727,MATCH(B11155,Data_Orders!$A$2:$A$4727,0)),"")</f>
        <v>Nuneaton</v>
      </c>
    </row>
    <row r="11156" customFormat="false" ht="15" hidden="false" customHeight="false" outlineLevel="0" collapsed="false">
      <c r="A11156" s="4" t="s">
        <v>16972</v>
      </c>
      <c r="B11156" s="4" t="s">
        <v>4813</v>
      </c>
      <c r="C11156" s="4" t="s">
        <v>1019</v>
      </c>
      <c r="D11156" s="4" t="n">
        <v>3</v>
      </c>
      <c r="E11156" s="4" t="n">
        <v>79.76</v>
      </c>
      <c r="F11156" s="4" t="n">
        <v>239.28</v>
      </c>
      <c r="G11156" s="4" t="n">
        <f aca="false">INDEX(Data_Products!$D$2:$D$33,MATCH(C11156,Data_Products!$A$2:$A$33,0))</f>
        <v>59.07</v>
      </c>
      <c r="H11156" s="4" t="str">
        <f aca="false">INDEX(Data_Products!$C$2:$C$33,MATCH(C11156,Data_Products!$A$2:$A$33,0))</f>
        <v>Timber</v>
      </c>
      <c r="I11156" s="10" t="n">
        <f aca="false">D11156*(E11156-G11156)</f>
        <v>62.07</v>
      </c>
      <c r="J11156" s="11" t="n">
        <f aca="false">IFERROR(I11156/F11156,0)</f>
        <v>0.259403209628887</v>
      </c>
      <c r="K11156" s="4" t="str">
        <f aca="false">IFERROR(INDEX(Data_Orders!$F$2:$F$4727,MATCH(B11156,Data_Orders!$A$2:$A$4727,0)),"")</f>
        <v>Housebuilder</v>
      </c>
      <c r="L11156" s="4" t="str">
        <f aca="false">IFERROR(INDEX(Data_Orders!$D$2:$D$4727,MATCH(B11156,Data_Orders!$A$2:$A$4727,0)),"")</f>
        <v>Nuneaton</v>
      </c>
    </row>
    <row r="11157" customFormat="false" ht="15" hidden="false" customHeight="false" outlineLevel="0" collapsed="false">
      <c r="A11157" s="4" t="s">
        <v>16973</v>
      </c>
      <c r="B11157" s="4" t="s">
        <v>4813</v>
      </c>
      <c r="C11157" s="4" t="s">
        <v>1048</v>
      </c>
      <c r="D11157" s="4" t="n">
        <v>7</v>
      </c>
      <c r="E11157" s="4" t="n">
        <v>112.72</v>
      </c>
      <c r="F11157" s="4" t="n">
        <v>789.04</v>
      </c>
      <c r="G11157" s="4" t="n">
        <f aca="false">INDEX(Data_Products!$D$2:$D$33,MATCH(C11157,Data_Products!$A$2:$A$33,0))</f>
        <v>83.21</v>
      </c>
      <c r="H11157" s="4" t="str">
        <f aca="false">INDEX(Data_Products!$C$2:$C$33,MATCH(C11157,Data_Products!$A$2:$A$33,0))</f>
        <v>Tools &amp; Fixings</v>
      </c>
      <c r="I11157" s="10" t="n">
        <f aca="false">D11157*(E11157-G11157)</f>
        <v>206.57</v>
      </c>
      <c r="J11157" s="11" t="n">
        <f aca="false">IFERROR(I11157/F11157,0)</f>
        <v>0.261799148332151</v>
      </c>
      <c r="K11157" s="4" t="str">
        <f aca="false">IFERROR(INDEX(Data_Orders!$F$2:$F$4727,MATCH(B11157,Data_Orders!$A$2:$A$4727,0)),"")</f>
        <v>Housebuilder</v>
      </c>
      <c r="L11157" s="4" t="str">
        <f aca="false">IFERROR(INDEX(Data_Orders!$D$2:$D$4727,MATCH(B11157,Data_Orders!$A$2:$A$4727,0)),"")</f>
        <v>Nuneaton</v>
      </c>
    </row>
    <row r="11158" customFormat="false" ht="15" hidden="false" customHeight="false" outlineLevel="0" collapsed="false">
      <c r="A11158" s="4" t="s">
        <v>16974</v>
      </c>
      <c r="B11158" s="4" t="s">
        <v>4813</v>
      </c>
      <c r="C11158" s="4" t="s">
        <v>1024</v>
      </c>
      <c r="D11158" s="4" t="n">
        <v>8</v>
      </c>
      <c r="E11158" s="4" t="n">
        <v>137.14</v>
      </c>
      <c r="F11158" s="4" t="n">
        <v>1097.12</v>
      </c>
      <c r="G11158" s="4" t="n">
        <f aca="false">INDEX(Data_Products!$D$2:$D$33,MATCH(C11158,Data_Products!$A$2:$A$33,0))</f>
        <v>99.99</v>
      </c>
      <c r="H11158" s="4" t="str">
        <f aca="false">INDEX(Data_Products!$C$2:$C$33,MATCH(C11158,Data_Products!$A$2:$A$33,0))</f>
        <v>Cement &amp; Aggregates</v>
      </c>
      <c r="I11158" s="10" t="n">
        <f aca="false">D11158*(E11158-G11158)</f>
        <v>297.2</v>
      </c>
      <c r="J11158" s="11" t="n">
        <f aca="false">IFERROR(I11158/F11158,0)</f>
        <v>0.270891060230421</v>
      </c>
      <c r="K11158" s="4" t="str">
        <f aca="false">IFERROR(INDEX(Data_Orders!$F$2:$F$4727,MATCH(B11158,Data_Orders!$A$2:$A$4727,0)),"")</f>
        <v>Housebuilder</v>
      </c>
      <c r="L11158" s="4" t="str">
        <f aca="false">IFERROR(INDEX(Data_Orders!$D$2:$D$4727,MATCH(B11158,Data_Orders!$A$2:$A$4727,0)),"")</f>
        <v>Nuneaton</v>
      </c>
    </row>
    <row r="11159" customFormat="false" ht="15" hidden="false" customHeight="false" outlineLevel="0" collapsed="false">
      <c r="A11159" s="4" t="s">
        <v>16975</v>
      </c>
      <c r="B11159" s="4" t="s">
        <v>4813</v>
      </c>
      <c r="C11159" s="4" t="s">
        <v>1028</v>
      </c>
      <c r="D11159" s="4" t="n">
        <v>12</v>
      </c>
      <c r="E11159" s="4" t="n">
        <v>118.79</v>
      </c>
      <c r="F11159" s="4" t="n">
        <v>1425.48</v>
      </c>
      <c r="G11159" s="4" t="n">
        <f aca="false">INDEX(Data_Products!$D$2:$D$33,MATCH(C11159,Data_Products!$A$2:$A$33,0))</f>
        <v>81.07</v>
      </c>
      <c r="H11159" s="4" t="str">
        <f aca="false">INDEX(Data_Products!$C$2:$C$33,MATCH(C11159,Data_Products!$A$2:$A$33,0))</f>
        <v>Cement &amp; Aggregates</v>
      </c>
      <c r="I11159" s="10" t="n">
        <f aca="false">D11159*(E11159-G11159)</f>
        <v>452.64</v>
      </c>
      <c r="J11159" s="11" t="n">
        <f aca="false">IFERROR(I11159/F11159,0)</f>
        <v>0.317535146056065</v>
      </c>
      <c r="K11159" s="4" t="str">
        <f aca="false">IFERROR(INDEX(Data_Orders!$F$2:$F$4727,MATCH(B11159,Data_Orders!$A$2:$A$4727,0)),"")</f>
        <v>Housebuilder</v>
      </c>
      <c r="L11159" s="4" t="str">
        <f aca="false">IFERROR(INDEX(Data_Orders!$D$2:$D$4727,MATCH(B11159,Data_Orders!$A$2:$A$4727,0)),"")</f>
        <v>Nuneaton</v>
      </c>
    </row>
    <row r="11160" customFormat="false" ht="15" hidden="false" customHeight="false" outlineLevel="0" collapsed="false">
      <c r="A11160" s="4" t="s">
        <v>16976</v>
      </c>
      <c r="B11160" s="4" t="s">
        <v>4814</v>
      </c>
      <c r="C11160" s="4" t="s">
        <v>1064</v>
      </c>
      <c r="D11160" s="4" t="n">
        <v>7</v>
      </c>
      <c r="E11160" s="4" t="n">
        <v>97.63</v>
      </c>
      <c r="F11160" s="4" t="n">
        <v>683.41</v>
      </c>
      <c r="G11160" s="4" t="n">
        <f aca="false">INDEX(Data_Products!$D$2:$D$33,MATCH(C11160,Data_Products!$A$2:$A$33,0))</f>
        <v>65.21</v>
      </c>
      <c r="H11160" s="4" t="str">
        <f aca="false">INDEX(Data_Products!$C$2:$C$33,MATCH(C11160,Data_Products!$A$2:$A$33,0))</f>
        <v>Plumbing &amp; Drainage</v>
      </c>
      <c r="I11160" s="10" t="n">
        <f aca="false">D11160*(E11160-G11160)</f>
        <v>226.94</v>
      </c>
      <c r="J11160" s="11" t="n">
        <f aca="false">IFERROR(I11160/F11160,0)</f>
        <v>0.332070060432244</v>
      </c>
      <c r="K11160" s="4" t="str">
        <f aca="false">IFERROR(INDEX(Data_Orders!$F$2:$F$4727,MATCH(B11160,Data_Orders!$A$2:$A$4727,0)),"")</f>
        <v>Housebuilder</v>
      </c>
      <c r="L11160" s="4" t="str">
        <f aca="false">IFERROR(INDEX(Data_Orders!$D$2:$D$4727,MATCH(B11160,Data_Orders!$A$2:$A$4727,0)),"")</f>
        <v>Nuneaton</v>
      </c>
    </row>
    <row r="11161" customFormat="false" ht="15" hidden="false" customHeight="false" outlineLevel="0" collapsed="false">
      <c r="A11161" s="4" t="s">
        <v>16977</v>
      </c>
      <c r="B11161" s="4" t="s">
        <v>4815</v>
      </c>
      <c r="C11161" s="4" t="s">
        <v>1015</v>
      </c>
      <c r="D11161" s="4" t="n">
        <v>9</v>
      </c>
      <c r="E11161" s="4" t="n">
        <v>122.01</v>
      </c>
      <c r="F11161" s="4" t="n">
        <v>1098.09</v>
      </c>
      <c r="G11161" s="4" t="n">
        <f aca="false">INDEX(Data_Products!$D$2:$D$33,MATCH(C11161,Data_Products!$A$2:$A$33,0))</f>
        <v>85.53</v>
      </c>
      <c r="H11161" s="4" t="str">
        <f aca="false">INDEX(Data_Products!$C$2:$C$33,MATCH(C11161,Data_Products!$A$2:$A$33,0))</f>
        <v>Timber</v>
      </c>
      <c r="I11161" s="10" t="n">
        <f aca="false">D11161*(E11161-G11161)</f>
        <v>328.32</v>
      </c>
      <c r="J11161" s="11" t="n">
        <f aca="false">IFERROR(I11161/F11161,0)</f>
        <v>0.298991885910991</v>
      </c>
      <c r="K11161" s="4" t="str">
        <f aca="false">IFERROR(INDEX(Data_Orders!$F$2:$F$4727,MATCH(B11161,Data_Orders!$A$2:$A$4727,0)),"")</f>
        <v>Housebuilder</v>
      </c>
      <c r="L11161" s="4" t="str">
        <f aca="false">IFERROR(INDEX(Data_Orders!$D$2:$D$4727,MATCH(B11161,Data_Orders!$A$2:$A$4727,0)),"")</f>
        <v>Nuneaton</v>
      </c>
    </row>
    <row r="11162" customFormat="false" ht="15" hidden="false" customHeight="false" outlineLevel="0" collapsed="false">
      <c r="A11162" s="4" t="s">
        <v>16978</v>
      </c>
      <c r="B11162" s="4" t="s">
        <v>4816</v>
      </c>
      <c r="C11162" s="4" t="s">
        <v>1052</v>
      </c>
      <c r="D11162" s="4" t="n">
        <v>15</v>
      </c>
      <c r="E11162" s="4" t="n">
        <v>205.71</v>
      </c>
      <c r="F11162" s="4" t="n">
        <v>3085.65</v>
      </c>
      <c r="G11162" s="4" t="n">
        <f aca="false">INDEX(Data_Products!$D$2:$D$33,MATCH(C11162,Data_Products!$A$2:$A$33,0))</f>
        <v>152.29</v>
      </c>
      <c r="H11162" s="4" t="str">
        <f aca="false">INDEX(Data_Products!$C$2:$C$33,MATCH(C11162,Data_Products!$A$2:$A$33,0))</f>
        <v>Roofing</v>
      </c>
      <c r="I11162" s="10" t="n">
        <f aca="false">D11162*(E11162-G11162)</f>
        <v>801.3</v>
      </c>
      <c r="J11162" s="11" t="n">
        <f aca="false">IFERROR(I11162/F11162,0)</f>
        <v>0.259685965679841</v>
      </c>
      <c r="K11162" s="4" t="str">
        <f aca="false">IFERROR(INDEX(Data_Orders!$F$2:$F$4727,MATCH(B11162,Data_Orders!$A$2:$A$4727,0)),"")</f>
        <v>Housebuilder</v>
      </c>
      <c r="L11162" s="4" t="str">
        <f aca="false">IFERROR(INDEX(Data_Orders!$D$2:$D$4727,MATCH(B11162,Data_Orders!$A$2:$A$4727,0)),"")</f>
        <v>Nuneaton</v>
      </c>
    </row>
    <row r="11163" customFormat="false" ht="15" hidden="false" customHeight="false" outlineLevel="0" collapsed="false">
      <c r="A11163" s="4" t="s">
        <v>16979</v>
      </c>
      <c r="B11163" s="4" t="s">
        <v>4817</v>
      </c>
      <c r="C11163" s="4" t="s">
        <v>1021</v>
      </c>
      <c r="D11163" s="4" t="n">
        <v>10</v>
      </c>
      <c r="E11163" s="4" t="n">
        <v>73.76</v>
      </c>
      <c r="F11163" s="4" t="n">
        <v>737.6</v>
      </c>
      <c r="G11163" s="4" t="n">
        <f aca="false">INDEX(Data_Products!$D$2:$D$33,MATCH(C11163,Data_Products!$A$2:$A$33,0))</f>
        <v>51.51</v>
      </c>
      <c r="H11163" s="4" t="str">
        <f aca="false">INDEX(Data_Products!$C$2:$C$33,MATCH(C11163,Data_Products!$A$2:$A$33,0))</f>
        <v>Cement &amp; Aggregates</v>
      </c>
      <c r="I11163" s="10" t="n">
        <f aca="false">D11163*(E11163-G11163)</f>
        <v>222.5</v>
      </c>
      <c r="J11163" s="11" t="n">
        <f aca="false">IFERROR(I11163/F11163,0)</f>
        <v>0.301654013015184</v>
      </c>
      <c r="K11163" s="4" t="str">
        <f aca="false">IFERROR(INDEX(Data_Orders!$F$2:$F$4727,MATCH(B11163,Data_Orders!$A$2:$A$4727,0)),"")</f>
        <v>Housebuilder</v>
      </c>
      <c r="L11163" s="4" t="str">
        <f aca="false">IFERROR(INDEX(Data_Orders!$D$2:$D$4727,MATCH(B11163,Data_Orders!$A$2:$A$4727,0)),"")</f>
        <v>Nuneaton</v>
      </c>
    </row>
    <row r="11164" customFormat="false" ht="15" hidden="false" customHeight="false" outlineLevel="0" collapsed="false">
      <c r="A11164" s="4" t="s">
        <v>16980</v>
      </c>
      <c r="B11164" s="4" t="s">
        <v>4817</v>
      </c>
      <c r="C11164" s="4" t="s">
        <v>1044</v>
      </c>
      <c r="D11164" s="4" t="n">
        <v>20</v>
      </c>
      <c r="E11164" s="4" t="n">
        <v>190.44</v>
      </c>
      <c r="F11164" s="4" t="n">
        <v>3808.8</v>
      </c>
      <c r="G11164" s="4" t="n">
        <f aca="false">INDEX(Data_Products!$D$2:$D$33,MATCH(C11164,Data_Products!$A$2:$A$33,0))</f>
        <v>115.48</v>
      </c>
      <c r="H11164" s="4" t="str">
        <f aca="false">INDEX(Data_Products!$C$2:$C$33,MATCH(C11164,Data_Products!$A$2:$A$33,0))</f>
        <v>Tools &amp; Fixings</v>
      </c>
      <c r="I11164" s="10" t="n">
        <f aca="false">D11164*(E11164-G11164)</f>
        <v>1499.2</v>
      </c>
      <c r="J11164" s="11" t="n">
        <f aca="false">IFERROR(I11164/F11164,0)</f>
        <v>0.393614786809494</v>
      </c>
      <c r="K11164" s="4" t="str">
        <f aca="false">IFERROR(INDEX(Data_Orders!$F$2:$F$4727,MATCH(B11164,Data_Orders!$A$2:$A$4727,0)),"")</f>
        <v>Housebuilder</v>
      </c>
      <c r="L11164" s="4" t="str">
        <f aca="false">IFERROR(INDEX(Data_Orders!$D$2:$D$4727,MATCH(B11164,Data_Orders!$A$2:$A$4727,0)),"")</f>
        <v>Nuneaton</v>
      </c>
    </row>
    <row r="11165" customFormat="false" ht="15" hidden="false" customHeight="false" outlineLevel="0" collapsed="false">
      <c r="A11165" s="4" t="s">
        <v>16981</v>
      </c>
      <c r="B11165" s="4" t="s">
        <v>4817</v>
      </c>
      <c r="C11165" s="4" t="s">
        <v>1055</v>
      </c>
      <c r="D11165" s="4" t="n">
        <v>8</v>
      </c>
      <c r="E11165" s="4" t="n">
        <v>205.03</v>
      </c>
      <c r="F11165" s="4" t="n">
        <v>1640.24</v>
      </c>
      <c r="G11165" s="4" t="n">
        <f aca="false">INDEX(Data_Products!$D$2:$D$33,MATCH(C11165,Data_Products!$A$2:$A$33,0))</f>
        <v>138.6</v>
      </c>
      <c r="H11165" s="4" t="str">
        <f aca="false">INDEX(Data_Products!$C$2:$C$33,MATCH(C11165,Data_Products!$A$2:$A$33,0))</f>
        <v>Roofing</v>
      </c>
      <c r="I11165" s="10" t="n">
        <f aca="false">D11165*(E11165-G11165)</f>
        <v>531.44</v>
      </c>
      <c r="J11165" s="11" t="n">
        <f aca="false">IFERROR(I11165/F11165,0)</f>
        <v>0.324001365653807</v>
      </c>
      <c r="K11165" s="4" t="str">
        <f aca="false">IFERROR(INDEX(Data_Orders!$F$2:$F$4727,MATCH(B11165,Data_Orders!$A$2:$A$4727,0)),"")</f>
        <v>Housebuilder</v>
      </c>
      <c r="L11165" s="4" t="str">
        <f aca="false">IFERROR(INDEX(Data_Orders!$D$2:$D$4727,MATCH(B11165,Data_Orders!$A$2:$A$4727,0)),"")</f>
        <v>Nuneaton</v>
      </c>
    </row>
    <row r="11166" customFormat="false" ht="15" hidden="false" customHeight="false" outlineLevel="0" collapsed="false">
      <c r="A11166" s="4" t="s">
        <v>16982</v>
      </c>
      <c r="B11166" s="4" t="s">
        <v>4818</v>
      </c>
      <c r="C11166" s="4" t="s">
        <v>1070</v>
      </c>
      <c r="D11166" s="4" t="n">
        <v>11</v>
      </c>
      <c r="E11166" s="4" t="n">
        <v>230.32</v>
      </c>
      <c r="F11166" s="4" t="n">
        <v>2533.52</v>
      </c>
      <c r="G11166" s="4" t="n">
        <f aca="false">INDEX(Data_Products!$D$2:$D$33,MATCH(C11166,Data_Products!$A$2:$A$33,0))</f>
        <v>161.64</v>
      </c>
      <c r="H11166" s="4" t="str">
        <f aca="false">INDEX(Data_Products!$C$2:$C$33,MATCH(C11166,Data_Products!$A$2:$A$33,0))</f>
        <v>Landscaping</v>
      </c>
      <c r="I11166" s="10" t="n">
        <f aca="false">D11166*(E11166-G11166)</f>
        <v>755.48</v>
      </c>
      <c r="J11166" s="11" t="n">
        <f aca="false">IFERROR(I11166/F11166,0)</f>
        <v>0.298193817297673</v>
      </c>
      <c r="K11166" s="4" t="str">
        <f aca="false">IFERROR(INDEX(Data_Orders!$F$2:$F$4727,MATCH(B11166,Data_Orders!$A$2:$A$4727,0)),"")</f>
        <v>Housebuilder</v>
      </c>
      <c r="L11166" s="4" t="str">
        <f aca="false">IFERROR(INDEX(Data_Orders!$D$2:$D$4727,MATCH(B11166,Data_Orders!$A$2:$A$4727,0)),"")</f>
        <v>Nuneaton</v>
      </c>
    </row>
    <row r="11167" customFormat="false" ht="15" hidden="false" customHeight="false" outlineLevel="0" collapsed="false">
      <c r="A11167" s="4" t="s">
        <v>16983</v>
      </c>
      <c r="B11167" s="4" t="s">
        <v>4818</v>
      </c>
      <c r="C11167" s="4" t="s">
        <v>1057</v>
      </c>
      <c r="D11167" s="4" t="n">
        <v>16</v>
      </c>
      <c r="E11167" s="4" t="n">
        <v>176.81</v>
      </c>
      <c r="F11167" s="4" t="n">
        <v>2828.96</v>
      </c>
      <c r="G11167" s="4" t="n">
        <f aca="false">INDEX(Data_Products!$D$2:$D$33,MATCH(C11167,Data_Products!$A$2:$A$33,0))</f>
        <v>129.57</v>
      </c>
      <c r="H11167" s="4" t="str">
        <f aca="false">INDEX(Data_Products!$C$2:$C$33,MATCH(C11167,Data_Products!$A$2:$A$33,0))</f>
        <v>Roofing</v>
      </c>
      <c r="I11167" s="10" t="n">
        <f aca="false">D11167*(E11167-G11167)</f>
        <v>755.84</v>
      </c>
      <c r="J11167" s="11" t="n">
        <f aca="false">IFERROR(I11167/F11167,0)</f>
        <v>0.267179458175443</v>
      </c>
      <c r="K11167" s="4" t="str">
        <f aca="false">IFERROR(INDEX(Data_Orders!$F$2:$F$4727,MATCH(B11167,Data_Orders!$A$2:$A$4727,0)),"")</f>
        <v>Housebuilder</v>
      </c>
      <c r="L11167" s="4" t="str">
        <f aca="false">IFERROR(INDEX(Data_Orders!$D$2:$D$4727,MATCH(B11167,Data_Orders!$A$2:$A$4727,0)),"")</f>
        <v>Nuneaton</v>
      </c>
    </row>
    <row r="11168" customFormat="false" ht="15" hidden="false" customHeight="false" outlineLevel="0" collapsed="false">
      <c r="A11168" s="4" t="s">
        <v>16984</v>
      </c>
      <c r="B11168" s="4" t="s">
        <v>4818</v>
      </c>
      <c r="C11168" s="4" t="s">
        <v>1075</v>
      </c>
      <c r="D11168" s="4" t="n">
        <v>19</v>
      </c>
      <c r="E11168" s="4" t="n">
        <v>98.61</v>
      </c>
      <c r="F11168" s="4" t="n">
        <v>1873.59</v>
      </c>
      <c r="G11168" s="4" t="n">
        <f aca="false">INDEX(Data_Products!$D$2:$D$33,MATCH(C11168,Data_Products!$A$2:$A$33,0))</f>
        <v>74.84</v>
      </c>
      <c r="H11168" s="4" t="str">
        <f aca="false">INDEX(Data_Products!$C$2:$C$33,MATCH(C11168,Data_Products!$A$2:$A$33,0))</f>
        <v>Landscaping</v>
      </c>
      <c r="I11168" s="10" t="n">
        <f aca="false">D11168*(E11168-G11168)</f>
        <v>451.63</v>
      </c>
      <c r="J11168" s="11" t="n">
        <f aca="false">IFERROR(I11168/F11168,0)</f>
        <v>0.24105060338708</v>
      </c>
      <c r="K11168" s="4" t="str">
        <f aca="false">IFERROR(INDEX(Data_Orders!$F$2:$F$4727,MATCH(B11168,Data_Orders!$A$2:$A$4727,0)),"")</f>
        <v>Housebuilder</v>
      </c>
      <c r="L11168" s="4" t="str">
        <f aca="false">IFERROR(INDEX(Data_Orders!$D$2:$D$4727,MATCH(B11168,Data_Orders!$A$2:$A$4727,0)),"")</f>
        <v>Nuneaton</v>
      </c>
    </row>
    <row r="11169" customFormat="false" ht="15" hidden="false" customHeight="false" outlineLevel="0" collapsed="false">
      <c r="A11169" s="4" t="s">
        <v>16985</v>
      </c>
      <c r="B11169" s="4" t="s">
        <v>4818</v>
      </c>
      <c r="C11169" s="4" t="s">
        <v>1026</v>
      </c>
      <c r="D11169" s="4" t="n">
        <v>14</v>
      </c>
      <c r="E11169" s="4" t="n">
        <v>184.05</v>
      </c>
      <c r="F11169" s="4" t="n">
        <v>2576.7</v>
      </c>
      <c r="G11169" s="4" t="n">
        <f aca="false">INDEX(Data_Products!$D$2:$D$33,MATCH(C11169,Data_Products!$A$2:$A$33,0))</f>
        <v>147.44</v>
      </c>
      <c r="H11169" s="4" t="str">
        <f aca="false">INDEX(Data_Products!$C$2:$C$33,MATCH(C11169,Data_Products!$A$2:$A$33,0))</f>
        <v>Cement &amp; Aggregates</v>
      </c>
      <c r="I11169" s="10" t="n">
        <f aca="false">D11169*(E11169-G11169)</f>
        <v>512.54</v>
      </c>
      <c r="J11169" s="11" t="n">
        <f aca="false">IFERROR(I11169/F11169,0)</f>
        <v>0.19891333876664</v>
      </c>
      <c r="K11169" s="4" t="str">
        <f aca="false">IFERROR(INDEX(Data_Orders!$F$2:$F$4727,MATCH(B11169,Data_Orders!$A$2:$A$4727,0)),"")</f>
        <v>Housebuilder</v>
      </c>
      <c r="L11169" s="4" t="str">
        <f aca="false">IFERROR(INDEX(Data_Orders!$D$2:$D$4727,MATCH(B11169,Data_Orders!$A$2:$A$4727,0)),"")</f>
        <v>Nuneaton</v>
      </c>
    </row>
    <row r="11170" customFormat="false" ht="15" hidden="false" customHeight="false" outlineLevel="0" collapsed="false">
      <c r="A11170" s="4" t="s">
        <v>16986</v>
      </c>
      <c r="B11170" s="4" t="s">
        <v>4819</v>
      </c>
      <c r="C11170" s="4" t="s">
        <v>1077</v>
      </c>
      <c r="D11170" s="4" t="n">
        <v>9</v>
      </c>
      <c r="E11170" s="4" t="n">
        <v>46.61</v>
      </c>
      <c r="F11170" s="4" t="n">
        <v>419.49</v>
      </c>
      <c r="G11170" s="4" t="n">
        <f aca="false">INDEX(Data_Products!$D$2:$D$33,MATCH(C11170,Data_Products!$A$2:$A$33,0))</f>
        <v>36.87</v>
      </c>
      <c r="H11170" s="4" t="str">
        <f aca="false">INDEX(Data_Products!$C$2:$C$33,MATCH(C11170,Data_Products!$A$2:$A$33,0))</f>
        <v>Landscaping</v>
      </c>
      <c r="I11170" s="10" t="n">
        <f aca="false">D11170*(E11170-G11170)</f>
        <v>87.66</v>
      </c>
      <c r="J11170" s="11" t="n">
        <f aca="false">IFERROR(I11170/F11170,0)</f>
        <v>0.208968032611028</v>
      </c>
      <c r="K11170" s="4" t="str">
        <f aca="false">IFERROR(INDEX(Data_Orders!$F$2:$F$4727,MATCH(B11170,Data_Orders!$A$2:$A$4727,0)),"")</f>
        <v>Housebuilder</v>
      </c>
      <c r="L11170" s="4" t="str">
        <f aca="false">IFERROR(INDEX(Data_Orders!$D$2:$D$4727,MATCH(B11170,Data_Orders!$A$2:$A$4727,0)),"")</f>
        <v>Nuneaton</v>
      </c>
    </row>
    <row r="11171" customFormat="false" ht="15" hidden="false" customHeight="false" outlineLevel="0" collapsed="false">
      <c r="A11171" s="4" t="s">
        <v>16987</v>
      </c>
      <c r="B11171" s="4" t="s">
        <v>4820</v>
      </c>
      <c r="C11171" s="4" t="s">
        <v>1024</v>
      </c>
      <c r="D11171" s="4" t="n">
        <v>1</v>
      </c>
      <c r="E11171" s="4" t="n">
        <v>137.14</v>
      </c>
      <c r="F11171" s="4" t="n">
        <v>137.14</v>
      </c>
      <c r="G11171" s="4" t="n">
        <f aca="false">INDEX(Data_Products!$D$2:$D$33,MATCH(C11171,Data_Products!$A$2:$A$33,0))</f>
        <v>99.99</v>
      </c>
      <c r="H11171" s="4" t="str">
        <f aca="false">INDEX(Data_Products!$C$2:$C$33,MATCH(C11171,Data_Products!$A$2:$A$33,0))</f>
        <v>Cement &amp; Aggregates</v>
      </c>
      <c r="I11171" s="10" t="n">
        <f aca="false">D11171*(E11171-G11171)</f>
        <v>37.15</v>
      </c>
      <c r="J11171" s="11" t="n">
        <f aca="false">IFERROR(I11171/F11171,0)</f>
        <v>0.270891060230421</v>
      </c>
      <c r="K11171" s="4" t="str">
        <f aca="false">IFERROR(INDEX(Data_Orders!$F$2:$F$4727,MATCH(B11171,Data_Orders!$A$2:$A$4727,0)),"")</f>
        <v>Housebuilder</v>
      </c>
      <c r="L11171" s="4" t="str">
        <f aca="false">IFERROR(INDEX(Data_Orders!$D$2:$D$4727,MATCH(B11171,Data_Orders!$A$2:$A$4727,0)),"")</f>
        <v>Nuneaton</v>
      </c>
    </row>
    <row r="11172" customFormat="false" ht="15" hidden="false" customHeight="false" outlineLevel="0" collapsed="false">
      <c r="A11172" s="4" t="s">
        <v>16988</v>
      </c>
      <c r="B11172" s="4" t="s">
        <v>4821</v>
      </c>
      <c r="C11172" s="4" t="s">
        <v>1075</v>
      </c>
      <c r="D11172" s="4" t="n">
        <v>15</v>
      </c>
      <c r="E11172" s="4" t="n">
        <v>98.61</v>
      </c>
      <c r="F11172" s="4" t="n">
        <v>1479.15</v>
      </c>
      <c r="G11172" s="4" t="n">
        <f aca="false">INDEX(Data_Products!$D$2:$D$33,MATCH(C11172,Data_Products!$A$2:$A$33,0))</f>
        <v>74.84</v>
      </c>
      <c r="H11172" s="4" t="str">
        <f aca="false">INDEX(Data_Products!$C$2:$C$33,MATCH(C11172,Data_Products!$A$2:$A$33,0))</f>
        <v>Landscaping</v>
      </c>
      <c r="I11172" s="10" t="n">
        <f aca="false">D11172*(E11172-G11172)</f>
        <v>356.55</v>
      </c>
      <c r="J11172" s="11" t="n">
        <f aca="false">IFERROR(I11172/F11172,0)</f>
        <v>0.24105060338708</v>
      </c>
      <c r="K11172" s="4" t="str">
        <f aca="false">IFERROR(INDEX(Data_Orders!$F$2:$F$4727,MATCH(B11172,Data_Orders!$A$2:$A$4727,0)),"")</f>
        <v>Housebuilder</v>
      </c>
      <c r="L11172" s="4" t="str">
        <f aca="false">IFERROR(INDEX(Data_Orders!$D$2:$D$4727,MATCH(B11172,Data_Orders!$A$2:$A$4727,0)),"")</f>
        <v>Nuneaton</v>
      </c>
    </row>
    <row r="11173" customFormat="false" ht="15" hidden="false" customHeight="false" outlineLevel="0" collapsed="false">
      <c r="A11173" s="4" t="s">
        <v>16989</v>
      </c>
      <c r="B11173" s="4" t="s">
        <v>4822</v>
      </c>
      <c r="C11173" s="4" t="s">
        <v>1066</v>
      </c>
      <c r="D11173" s="4" t="n">
        <v>14</v>
      </c>
      <c r="E11173" s="4" t="n">
        <v>209.69</v>
      </c>
      <c r="F11173" s="4" t="n">
        <v>2935.66</v>
      </c>
      <c r="G11173" s="4" t="n">
        <f aca="false">INDEX(Data_Products!$D$2:$D$33,MATCH(C11173,Data_Products!$A$2:$A$33,0))</f>
        <v>144.38</v>
      </c>
      <c r="H11173" s="4" t="str">
        <f aca="false">INDEX(Data_Products!$C$2:$C$33,MATCH(C11173,Data_Products!$A$2:$A$33,0))</f>
        <v>Plumbing &amp; Drainage</v>
      </c>
      <c r="I11173" s="10" t="n">
        <f aca="false">D11173*(E11173-G11173)</f>
        <v>914.34</v>
      </c>
      <c r="J11173" s="11" t="n">
        <f aca="false">IFERROR(I11173/F11173,0)</f>
        <v>0.311459773952024</v>
      </c>
      <c r="K11173" s="4" t="str">
        <f aca="false">IFERROR(INDEX(Data_Orders!$F$2:$F$4727,MATCH(B11173,Data_Orders!$A$2:$A$4727,0)),"")</f>
        <v>Housebuilder</v>
      </c>
      <c r="L11173" s="4" t="str">
        <f aca="false">IFERROR(INDEX(Data_Orders!$D$2:$D$4727,MATCH(B11173,Data_Orders!$A$2:$A$4727,0)),"")</f>
        <v>Nuneaton</v>
      </c>
    </row>
    <row r="11174" customFormat="false" ht="15" hidden="false" customHeight="false" outlineLevel="0" collapsed="false">
      <c r="A11174" s="4" t="s">
        <v>16990</v>
      </c>
      <c r="B11174" s="4" t="s">
        <v>4822</v>
      </c>
      <c r="C11174" s="4" t="s">
        <v>1035</v>
      </c>
      <c r="D11174" s="4" t="n">
        <v>12</v>
      </c>
      <c r="E11174" s="4" t="n">
        <v>165.07</v>
      </c>
      <c r="F11174" s="4" t="n">
        <v>1980.84</v>
      </c>
      <c r="G11174" s="4" t="n">
        <f aca="false">INDEX(Data_Products!$D$2:$D$33,MATCH(C11174,Data_Products!$A$2:$A$33,0))</f>
        <v>134.65</v>
      </c>
      <c r="H11174" s="4" t="str">
        <f aca="false">INDEX(Data_Products!$C$2:$C$33,MATCH(C11174,Data_Products!$A$2:$A$33,0))</f>
        <v>Insulation</v>
      </c>
      <c r="I11174" s="10" t="n">
        <f aca="false">D11174*(E11174-G11174)</f>
        <v>365.04</v>
      </c>
      <c r="J11174" s="11" t="n">
        <f aca="false">IFERROR(I11174/F11174,0)</f>
        <v>0.184285454655601</v>
      </c>
      <c r="K11174" s="4" t="str">
        <f aca="false">IFERROR(INDEX(Data_Orders!$F$2:$F$4727,MATCH(B11174,Data_Orders!$A$2:$A$4727,0)),"")</f>
        <v>Housebuilder</v>
      </c>
      <c r="L11174" s="4" t="str">
        <f aca="false">IFERROR(INDEX(Data_Orders!$D$2:$D$4727,MATCH(B11174,Data_Orders!$A$2:$A$4727,0)),"")</f>
        <v>Nuneaton</v>
      </c>
    </row>
    <row r="11175" customFormat="false" ht="15" hidden="false" customHeight="false" outlineLevel="0" collapsed="false">
      <c r="A11175" s="4" t="s">
        <v>16991</v>
      </c>
      <c r="B11175" s="4" t="s">
        <v>4823</v>
      </c>
      <c r="C11175" s="4" t="s">
        <v>1037</v>
      </c>
      <c r="D11175" s="4" t="n">
        <v>1</v>
      </c>
      <c r="E11175" s="4" t="n">
        <v>90.97</v>
      </c>
      <c r="F11175" s="4" t="n">
        <v>90.97</v>
      </c>
      <c r="G11175" s="4" t="n">
        <f aca="false">INDEX(Data_Products!$D$2:$D$33,MATCH(C11175,Data_Products!$A$2:$A$33,0))</f>
        <v>73.81</v>
      </c>
      <c r="H11175" s="4" t="str">
        <f aca="false">INDEX(Data_Products!$C$2:$C$33,MATCH(C11175,Data_Products!$A$2:$A$33,0))</f>
        <v>Insulation</v>
      </c>
      <c r="I11175" s="10" t="n">
        <f aca="false">D11175*(E11175-G11175)</f>
        <v>17.16</v>
      </c>
      <c r="J11175" s="11" t="n">
        <f aca="false">IFERROR(I11175/F11175,0)</f>
        <v>0.18863361547763</v>
      </c>
      <c r="K11175" s="4" t="str">
        <f aca="false">IFERROR(INDEX(Data_Orders!$F$2:$F$4727,MATCH(B11175,Data_Orders!$A$2:$A$4727,0)),"")</f>
        <v>Housebuilder</v>
      </c>
      <c r="L11175" s="4" t="str">
        <f aca="false">IFERROR(INDEX(Data_Orders!$D$2:$D$4727,MATCH(B11175,Data_Orders!$A$2:$A$4727,0)),"")</f>
        <v>Nuneaton</v>
      </c>
    </row>
    <row r="11176" customFormat="false" ht="15" hidden="false" customHeight="false" outlineLevel="0" collapsed="false">
      <c r="A11176" s="4" t="s">
        <v>16992</v>
      </c>
      <c r="B11176" s="4" t="s">
        <v>4823</v>
      </c>
      <c r="C11176" s="4" t="s">
        <v>1068</v>
      </c>
      <c r="D11176" s="4" t="n">
        <v>17</v>
      </c>
      <c r="E11176" s="4" t="n">
        <v>86.28</v>
      </c>
      <c r="F11176" s="4" t="n">
        <v>1466.76</v>
      </c>
      <c r="G11176" s="4" t="n">
        <f aca="false">INDEX(Data_Products!$D$2:$D$33,MATCH(C11176,Data_Products!$A$2:$A$33,0))</f>
        <v>68.55</v>
      </c>
      <c r="H11176" s="4" t="str">
        <f aca="false">INDEX(Data_Products!$C$2:$C$33,MATCH(C11176,Data_Products!$A$2:$A$33,0))</f>
        <v>Plumbing &amp; Drainage</v>
      </c>
      <c r="I11176" s="10" t="n">
        <f aca="false">D11176*(E11176-G11176)</f>
        <v>301.41</v>
      </c>
      <c r="J11176" s="11" t="n">
        <f aca="false">IFERROR(I11176/F11176,0)</f>
        <v>0.205493741307371</v>
      </c>
      <c r="K11176" s="4" t="str">
        <f aca="false">IFERROR(INDEX(Data_Orders!$F$2:$F$4727,MATCH(B11176,Data_Orders!$A$2:$A$4727,0)),"")</f>
        <v>Housebuilder</v>
      </c>
      <c r="L11176" s="4" t="str">
        <f aca="false">IFERROR(INDEX(Data_Orders!$D$2:$D$4727,MATCH(B11176,Data_Orders!$A$2:$A$4727,0)),"")</f>
        <v>Nuneaton</v>
      </c>
    </row>
    <row r="11177" customFormat="false" ht="15" hidden="false" customHeight="false" outlineLevel="0" collapsed="false">
      <c r="A11177" s="4" t="s">
        <v>16993</v>
      </c>
      <c r="B11177" s="4" t="s">
        <v>4824</v>
      </c>
      <c r="C11177" s="4" t="s">
        <v>1021</v>
      </c>
      <c r="D11177" s="4" t="n">
        <v>14</v>
      </c>
      <c r="E11177" s="4" t="n">
        <v>73.76</v>
      </c>
      <c r="F11177" s="4" t="n">
        <v>1032.64</v>
      </c>
      <c r="G11177" s="4" t="n">
        <f aca="false">INDEX(Data_Products!$D$2:$D$33,MATCH(C11177,Data_Products!$A$2:$A$33,0))</f>
        <v>51.51</v>
      </c>
      <c r="H11177" s="4" t="str">
        <f aca="false">INDEX(Data_Products!$C$2:$C$33,MATCH(C11177,Data_Products!$A$2:$A$33,0))</f>
        <v>Cement &amp; Aggregates</v>
      </c>
      <c r="I11177" s="10" t="n">
        <f aca="false">D11177*(E11177-G11177)</f>
        <v>311.5</v>
      </c>
      <c r="J11177" s="11" t="n">
        <f aca="false">IFERROR(I11177/F11177,0)</f>
        <v>0.301654013015184</v>
      </c>
      <c r="K11177" s="4" t="str">
        <f aca="false">IFERROR(INDEX(Data_Orders!$F$2:$F$4727,MATCH(B11177,Data_Orders!$A$2:$A$4727,0)),"")</f>
        <v>Housebuilder</v>
      </c>
      <c r="L11177" s="4" t="str">
        <f aca="false">IFERROR(INDEX(Data_Orders!$D$2:$D$4727,MATCH(B11177,Data_Orders!$A$2:$A$4727,0)),"")</f>
        <v>Nuneaton</v>
      </c>
    </row>
    <row r="11178" customFormat="false" ht="15" hidden="false" customHeight="false" outlineLevel="0" collapsed="false">
      <c r="A11178" s="4" t="s">
        <v>16994</v>
      </c>
      <c r="B11178" s="4" t="s">
        <v>4824</v>
      </c>
      <c r="C11178" s="4" t="s">
        <v>1077</v>
      </c>
      <c r="D11178" s="4" t="n">
        <v>8</v>
      </c>
      <c r="E11178" s="4" t="n">
        <v>46.61</v>
      </c>
      <c r="F11178" s="4" t="n">
        <v>372.88</v>
      </c>
      <c r="G11178" s="4" t="n">
        <f aca="false">INDEX(Data_Products!$D$2:$D$33,MATCH(C11178,Data_Products!$A$2:$A$33,0))</f>
        <v>36.87</v>
      </c>
      <c r="H11178" s="4" t="str">
        <f aca="false">INDEX(Data_Products!$C$2:$C$33,MATCH(C11178,Data_Products!$A$2:$A$33,0))</f>
        <v>Landscaping</v>
      </c>
      <c r="I11178" s="10" t="n">
        <f aca="false">D11178*(E11178-G11178)</f>
        <v>77.92</v>
      </c>
      <c r="J11178" s="11" t="n">
        <f aca="false">IFERROR(I11178/F11178,0)</f>
        <v>0.208968032611028</v>
      </c>
      <c r="K11178" s="4" t="str">
        <f aca="false">IFERROR(INDEX(Data_Orders!$F$2:$F$4727,MATCH(B11178,Data_Orders!$A$2:$A$4727,0)),"")</f>
        <v>Housebuilder</v>
      </c>
      <c r="L11178" s="4" t="str">
        <f aca="false">IFERROR(INDEX(Data_Orders!$D$2:$D$4727,MATCH(B11178,Data_Orders!$A$2:$A$4727,0)),"")</f>
        <v>Nuneaton</v>
      </c>
    </row>
    <row r="11179" customFormat="false" ht="15" hidden="false" customHeight="false" outlineLevel="0" collapsed="false">
      <c r="A11179" s="4" t="s">
        <v>16995</v>
      </c>
      <c r="B11179" s="4" t="s">
        <v>4824</v>
      </c>
      <c r="C11179" s="4" t="s">
        <v>1057</v>
      </c>
      <c r="D11179" s="4" t="n">
        <v>16</v>
      </c>
      <c r="E11179" s="4" t="n">
        <v>176.81</v>
      </c>
      <c r="F11179" s="4" t="n">
        <v>2828.96</v>
      </c>
      <c r="G11179" s="4" t="n">
        <f aca="false">INDEX(Data_Products!$D$2:$D$33,MATCH(C11179,Data_Products!$A$2:$A$33,0))</f>
        <v>129.57</v>
      </c>
      <c r="H11179" s="4" t="str">
        <f aca="false">INDEX(Data_Products!$C$2:$C$33,MATCH(C11179,Data_Products!$A$2:$A$33,0))</f>
        <v>Roofing</v>
      </c>
      <c r="I11179" s="10" t="n">
        <f aca="false">D11179*(E11179-G11179)</f>
        <v>755.84</v>
      </c>
      <c r="J11179" s="11" t="n">
        <f aca="false">IFERROR(I11179/F11179,0)</f>
        <v>0.267179458175443</v>
      </c>
      <c r="K11179" s="4" t="str">
        <f aca="false">IFERROR(INDEX(Data_Orders!$F$2:$F$4727,MATCH(B11179,Data_Orders!$A$2:$A$4727,0)),"")</f>
        <v>Housebuilder</v>
      </c>
      <c r="L11179" s="4" t="str">
        <f aca="false">IFERROR(INDEX(Data_Orders!$D$2:$D$4727,MATCH(B11179,Data_Orders!$A$2:$A$4727,0)),"")</f>
        <v>Nuneaton</v>
      </c>
    </row>
    <row r="11180" customFormat="false" ht="15" hidden="false" customHeight="false" outlineLevel="0" collapsed="false">
      <c r="A11180" s="4" t="s">
        <v>16996</v>
      </c>
      <c r="B11180" s="4" t="s">
        <v>4825</v>
      </c>
      <c r="C11180" s="4" t="s">
        <v>1077</v>
      </c>
      <c r="D11180" s="4" t="n">
        <v>3</v>
      </c>
      <c r="E11180" s="4" t="n">
        <v>46.61</v>
      </c>
      <c r="F11180" s="4" t="n">
        <v>139.83</v>
      </c>
      <c r="G11180" s="4" t="n">
        <f aca="false">INDEX(Data_Products!$D$2:$D$33,MATCH(C11180,Data_Products!$A$2:$A$33,0))</f>
        <v>36.87</v>
      </c>
      <c r="H11180" s="4" t="str">
        <f aca="false">INDEX(Data_Products!$C$2:$C$33,MATCH(C11180,Data_Products!$A$2:$A$33,0))</f>
        <v>Landscaping</v>
      </c>
      <c r="I11180" s="10" t="n">
        <f aca="false">D11180*(E11180-G11180)</f>
        <v>29.22</v>
      </c>
      <c r="J11180" s="11" t="n">
        <f aca="false">IFERROR(I11180/F11180,0)</f>
        <v>0.208968032611028</v>
      </c>
      <c r="K11180" s="4" t="str">
        <f aca="false">IFERROR(INDEX(Data_Orders!$F$2:$F$4727,MATCH(B11180,Data_Orders!$A$2:$A$4727,0)),"")</f>
        <v>Housebuilder</v>
      </c>
      <c r="L11180" s="4" t="str">
        <f aca="false">IFERROR(INDEX(Data_Orders!$D$2:$D$4727,MATCH(B11180,Data_Orders!$A$2:$A$4727,0)),"")</f>
        <v>Nuneaton</v>
      </c>
    </row>
    <row r="11181" customFormat="false" ht="15" hidden="false" customHeight="false" outlineLevel="0" collapsed="false">
      <c r="A11181" s="4" t="s">
        <v>16997</v>
      </c>
      <c r="B11181" s="4" t="s">
        <v>4825</v>
      </c>
      <c r="C11181" s="4" t="s">
        <v>1028</v>
      </c>
      <c r="D11181" s="4" t="n">
        <v>5</v>
      </c>
      <c r="E11181" s="4" t="n">
        <v>118.79</v>
      </c>
      <c r="F11181" s="4" t="n">
        <v>593.95</v>
      </c>
      <c r="G11181" s="4" t="n">
        <f aca="false">INDEX(Data_Products!$D$2:$D$33,MATCH(C11181,Data_Products!$A$2:$A$33,0))</f>
        <v>81.07</v>
      </c>
      <c r="H11181" s="4" t="str">
        <f aca="false">INDEX(Data_Products!$C$2:$C$33,MATCH(C11181,Data_Products!$A$2:$A$33,0))</f>
        <v>Cement &amp; Aggregates</v>
      </c>
      <c r="I11181" s="10" t="n">
        <f aca="false">D11181*(E11181-G11181)</f>
        <v>188.6</v>
      </c>
      <c r="J11181" s="11" t="n">
        <f aca="false">IFERROR(I11181/F11181,0)</f>
        <v>0.317535146056065</v>
      </c>
      <c r="K11181" s="4" t="str">
        <f aca="false">IFERROR(INDEX(Data_Orders!$F$2:$F$4727,MATCH(B11181,Data_Orders!$A$2:$A$4727,0)),"")</f>
        <v>Housebuilder</v>
      </c>
      <c r="L11181" s="4" t="str">
        <f aca="false">IFERROR(INDEX(Data_Orders!$D$2:$D$4727,MATCH(B11181,Data_Orders!$A$2:$A$4727,0)),"")</f>
        <v>Nuneaton</v>
      </c>
    </row>
    <row r="11182" customFormat="false" ht="15" hidden="false" customHeight="false" outlineLevel="0" collapsed="false">
      <c r="A11182" s="4" t="s">
        <v>16998</v>
      </c>
      <c r="B11182" s="4" t="s">
        <v>4825</v>
      </c>
      <c r="C11182" s="4" t="s">
        <v>1059</v>
      </c>
      <c r="D11182" s="4" t="n">
        <v>17</v>
      </c>
      <c r="E11182" s="4" t="n">
        <v>103.63</v>
      </c>
      <c r="F11182" s="4" t="n">
        <v>1761.71</v>
      </c>
      <c r="G11182" s="4" t="n">
        <f aca="false">INDEX(Data_Products!$D$2:$D$33,MATCH(C11182,Data_Products!$A$2:$A$33,0))</f>
        <v>82.55</v>
      </c>
      <c r="H11182" s="4" t="str">
        <f aca="false">INDEX(Data_Products!$C$2:$C$33,MATCH(C11182,Data_Products!$A$2:$A$33,0))</f>
        <v>Roofing</v>
      </c>
      <c r="I11182" s="10" t="n">
        <f aca="false">D11182*(E11182-G11182)</f>
        <v>358.36</v>
      </c>
      <c r="J11182" s="11" t="n">
        <f aca="false">IFERROR(I11182/F11182,0)</f>
        <v>0.203415999228023</v>
      </c>
      <c r="K11182" s="4" t="str">
        <f aca="false">IFERROR(INDEX(Data_Orders!$F$2:$F$4727,MATCH(B11182,Data_Orders!$A$2:$A$4727,0)),"")</f>
        <v>Housebuilder</v>
      </c>
      <c r="L11182" s="4" t="str">
        <f aca="false">IFERROR(INDEX(Data_Orders!$D$2:$D$4727,MATCH(B11182,Data_Orders!$A$2:$A$4727,0)),"")</f>
        <v>Nuneaton</v>
      </c>
    </row>
    <row r="11183" customFormat="false" ht="15" hidden="false" customHeight="false" outlineLevel="0" collapsed="false">
      <c r="A11183" s="4" t="s">
        <v>16999</v>
      </c>
      <c r="B11183" s="4" t="s">
        <v>4825</v>
      </c>
      <c r="C11183" s="4" t="s">
        <v>1064</v>
      </c>
      <c r="D11183" s="4" t="n">
        <v>17</v>
      </c>
      <c r="E11183" s="4" t="n">
        <v>97.63</v>
      </c>
      <c r="F11183" s="4" t="n">
        <v>1659.71</v>
      </c>
      <c r="G11183" s="4" t="n">
        <f aca="false">INDEX(Data_Products!$D$2:$D$33,MATCH(C11183,Data_Products!$A$2:$A$33,0))</f>
        <v>65.21</v>
      </c>
      <c r="H11183" s="4" t="str">
        <f aca="false">INDEX(Data_Products!$C$2:$C$33,MATCH(C11183,Data_Products!$A$2:$A$33,0))</f>
        <v>Plumbing &amp; Drainage</v>
      </c>
      <c r="I11183" s="10" t="n">
        <f aca="false">D11183*(E11183-G11183)</f>
        <v>551.14</v>
      </c>
      <c r="J11183" s="11" t="n">
        <f aca="false">IFERROR(I11183/F11183,0)</f>
        <v>0.332070060432244</v>
      </c>
      <c r="K11183" s="4" t="str">
        <f aca="false">IFERROR(INDEX(Data_Orders!$F$2:$F$4727,MATCH(B11183,Data_Orders!$A$2:$A$4727,0)),"")</f>
        <v>Housebuilder</v>
      </c>
      <c r="L11183" s="4" t="str">
        <f aca="false">IFERROR(INDEX(Data_Orders!$D$2:$D$4727,MATCH(B11183,Data_Orders!$A$2:$A$4727,0)),"")</f>
        <v>Nuneaton</v>
      </c>
    </row>
    <row r="11184" customFormat="false" ht="15" hidden="false" customHeight="false" outlineLevel="0" collapsed="false">
      <c r="A11184" s="4" t="s">
        <v>17000</v>
      </c>
      <c r="B11184" s="4" t="s">
        <v>4825</v>
      </c>
      <c r="C11184" s="4" t="s">
        <v>1066</v>
      </c>
      <c r="D11184" s="4" t="n">
        <v>13</v>
      </c>
      <c r="E11184" s="4" t="n">
        <v>209.69</v>
      </c>
      <c r="F11184" s="4" t="n">
        <v>2725.97</v>
      </c>
      <c r="G11184" s="4" t="n">
        <f aca="false">INDEX(Data_Products!$D$2:$D$33,MATCH(C11184,Data_Products!$A$2:$A$33,0))</f>
        <v>144.38</v>
      </c>
      <c r="H11184" s="4" t="str">
        <f aca="false">INDEX(Data_Products!$C$2:$C$33,MATCH(C11184,Data_Products!$A$2:$A$33,0))</f>
        <v>Plumbing &amp; Drainage</v>
      </c>
      <c r="I11184" s="10" t="n">
        <f aca="false">D11184*(E11184-G11184)</f>
        <v>849.03</v>
      </c>
      <c r="J11184" s="11" t="n">
        <f aca="false">IFERROR(I11184/F11184,0)</f>
        <v>0.311459773952024</v>
      </c>
      <c r="K11184" s="4" t="str">
        <f aca="false">IFERROR(INDEX(Data_Orders!$F$2:$F$4727,MATCH(B11184,Data_Orders!$A$2:$A$4727,0)),"")</f>
        <v>Housebuilder</v>
      </c>
      <c r="L11184" s="4" t="str">
        <f aca="false">IFERROR(INDEX(Data_Orders!$D$2:$D$4727,MATCH(B11184,Data_Orders!$A$2:$A$4727,0)),"")</f>
        <v>Nuneaton</v>
      </c>
    </row>
    <row r="11185" customFormat="false" ht="15" hidden="false" customHeight="false" outlineLevel="0" collapsed="false">
      <c r="A11185" s="4" t="s">
        <v>17001</v>
      </c>
      <c r="B11185" s="4" t="s">
        <v>4826</v>
      </c>
      <c r="C11185" s="4" t="s">
        <v>1017</v>
      </c>
      <c r="D11185" s="4" t="n">
        <v>5</v>
      </c>
      <c r="E11185" s="4" t="n">
        <v>49.15</v>
      </c>
      <c r="F11185" s="4" t="n">
        <v>245.75</v>
      </c>
      <c r="G11185" s="4" t="n">
        <f aca="false">INDEX(Data_Products!$D$2:$D$33,MATCH(C11185,Data_Products!$A$2:$A$33,0))</f>
        <v>31.44</v>
      </c>
      <c r="H11185" s="4" t="str">
        <f aca="false">INDEX(Data_Products!$C$2:$C$33,MATCH(C11185,Data_Products!$A$2:$A$33,0))</f>
        <v>Timber</v>
      </c>
      <c r="I11185" s="10" t="n">
        <f aca="false">D11185*(E11185-G11185)</f>
        <v>88.55</v>
      </c>
      <c r="J11185" s="11" t="n">
        <f aca="false">IFERROR(I11185/F11185,0)</f>
        <v>0.360325534079349</v>
      </c>
      <c r="K11185" s="4" t="str">
        <f aca="false">IFERROR(INDEX(Data_Orders!$F$2:$F$4727,MATCH(B11185,Data_Orders!$A$2:$A$4727,0)),"")</f>
        <v>Housebuilder</v>
      </c>
      <c r="L11185" s="4" t="str">
        <f aca="false">IFERROR(INDEX(Data_Orders!$D$2:$D$4727,MATCH(B11185,Data_Orders!$A$2:$A$4727,0)),"")</f>
        <v>Nuneaton</v>
      </c>
    </row>
    <row r="11186" customFormat="false" ht="15" hidden="false" customHeight="false" outlineLevel="0" collapsed="false">
      <c r="A11186" s="4" t="s">
        <v>17002</v>
      </c>
      <c r="B11186" s="4" t="s">
        <v>4826</v>
      </c>
      <c r="C11186" s="4" t="s">
        <v>1015</v>
      </c>
      <c r="D11186" s="4" t="n">
        <v>7</v>
      </c>
      <c r="E11186" s="4" t="n">
        <v>122.01</v>
      </c>
      <c r="F11186" s="4" t="n">
        <v>854.07</v>
      </c>
      <c r="G11186" s="4" t="n">
        <f aca="false">INDEX(Data_Products!$D$2:$D$33,MATCH(C11186,Data_Products!$A$2:$A$33,0))</f>
        <v>85.53</v>
      </c>
      <c r="H11186" s="4" t="str">
        <f aca="false">INDEX(Data_Products!$C$2:$C$33,MATCH(C11186,Data_Products!$A$2:$A$33,0))</f>
        <v>Timber</v>
      </c>
      <c r="I11186" s="10" t="n">
        <f aca="false">D11186*(E11186-G11186)</f>
        <v>255.36</v>
      </c>
      <c r="J11186" s="11" t="n">
        <f aca="false">IFERROR(I11186/F11186,0)</f>
        <v>0.298991885910991</v>
      </c>
      <c r="K11186" s="4" t="str">
        <f aca="false">IFERROR(INDEX(Data_Orders!$F$2:$F$4727,MATCH(B11186,Data_Orders!$A$2:$A$4727,0)),"")</f>
        <v>Housebuilder</v>
      </c>
      <c r="L11186" s="4" t="str">
        <f aca="false">IFERROR(INDEX(Data_Orders!$D$2:$D$4727,MATCH(B11186,Data_Orders!$A$2:$A$4727,0)),"")</f>
        <v>Nuneaton</v>
      </c>
    </row>
    <row r="11187" customFormat="false" ht="15" hidden="false" customHeight="false" outlineLevel="0" collapsed="false">
      <c r="A11187" s="4" t="s">
        <v>17003</v>
      </c>
      <c r="B11187" s="4" t="s">
        <v>4826</v>
      </c>
      <c r="C11187" s="4" t="s">
        <v>1066</v>
      </c>
      <c r="D11187" s="4" t="n">
        <v>6</v>
      </c>
      <c r="E11187" s="4" t="n">
        <v>209.69</v>
      </c>
      <c r="F11187" s="4" t="n">
        <v>1258.14</v>
      </c>
      <c r="G11187" s="4" t="n">
        <f aca="false">INDEX(Data_Products!$D$2:$D$33,MATCH(C11187,Data_Products!$A$2:$A$33,0))</f>
        <v>144.38</v>
      </c>
      <c r="H11187" s="4" t="str">
        <f aca="false">INDEX(Data_Products!$C$2:$C$33,MATCH(C11187,Data_Products!$A$2:$A$33,0))</f>
        <v>Plumbing &amp; Drainage</v>
      </c>
      <c r="I11187" s="10" t="n">
        <f aca="false">D11187*(E11187-G11187)</f>
        <v>391.86</v>
      </c>
      <c r="J11187" s="11" t="n">
        <f aca="false">IFERROR(I11187/F11187,0)</f>
        <v>0.311459773952024</v>
      </c>
      <c r="K11187" s="4" t="str">
        <f aca="false">IFERROR(INDEX(Data_Orders!$F$2:$F$4727,MATCH(B11187,Data_Orders!$A$2:$A$4727,0)),"")</f>
        <v>Housebuilder</v>
      </c>
      <c r="L11187" s="4" t="str">
        <f aca="false">IFERROR(INDEX(Data_Orders!$D$2:$D$4727,MATCH(B11187,Data_Orders!$A$2:$A$4727,0)),"")</f>
        <v>Nuneaton</v>
      </c>
    </row>
    <row r="11188" customFormat="false" ht="15" hidden="false" customHeight="false" outlineLevel="0" collapsed="false">
      <c r="A11188" s="4" t="s">
        <v>17004</v>
      </c>
      <c r="B11188" s="4" t="s">
        <v>4826</v>
      </c>
      <c r="C11188" s="4" t="s">
        <v>1019</v>
      </c>
      <c r="D11188" s="4" t="n">
        <v>3</v>
      </c>
      <c r="E11188" s="4" t="n">
        <v>79.76</v>
      </c>
      <c r="F11188" s="4" t="n">
        <v>239.28</v>
      </c>
      <c r="G11188" s="4" t="n">
        <f aca="false">INDEX(Data_Products!$D$2:$D$33,MATCH(C11188,Data_Products!$A$2:$A$33,0))</f>
        <v>59.07</v>
      </c>
      <c r="H11188" s="4" t="str">
        <f aca="false">INDEX(Data_Products!$C$2:$C$33,MATCH(C11188,Data_Products!$A$2:$A$33,0))</f>
        <v>Timber</v>
      </c>
      <c r="I11188" s="10" t="n">
        <f aca="false">D11188*(E11188-G11188)</f>
        <v>62.07</v>
      </c>
      <c r="J11188" s="11" t="n">
        <f aca="false">IFERROR(I11188/F11188,0)</f>
        <v>0.259403209628887</v>
      </c>
      <c r="K11188" s="4" t="str">
        <f aca="false">IFERROR(INDEX(Data_Orders!$F$2:$F$4727,MATCH(B11188,Data_Orders!$A$2:$A$4727,0)),"")</f>
        <v>Housebuilder</v>
      </c>
      <c r="L11188" s="4" t="str">
        <f aca="false">IFERROR(INDEX(Data_Orders!$D$2:$D$4727,MATCH(B11188,Data_Orders!$A$2:$A$4727,0)),"")</f>
        <v>Nuneaton</v>
      </c>
    </row>
    <row r="11189" customFormat="false" ht="15" hidden="false" customHeight="false" outlineLevel="0" collapsed="false">
      <c r="A11189" s="4" t="s">
        <v>17005</v>
      </c>
      <c r="B11189" s="4" t="s">
        <v>4826</v>
      </c>
      <c r="C11189" s="4" t="s">
        <v>1057</v>
      </c>
      <c r="D11189" s="4" t="n">
        <v>9</v>
      </c>
      <c r="E11189" s="4" t="n">
        <v>176.81</v>
      </c>
      <c r="F11189" s="4" t="n">
        <v>1591.29</v>
      </c>
      <c r="G11189" s="4" t="n">
        <f aca="false">INDEX(Data_Products!$D$2:$D$33,MATCH(C11189,Data_Products!$A$2:$A$33,0))</f>
        <v>129.57</v>
      </c>
      <c r="H11189" s="4" t="str">
        <f aca="false">INDEX(Data_Products!$C$2:$C$33,MATCH(C11189,Data_Products!$A$2:$A$33,0))</f>
        <v>Roofing</v>
      </c>
      <c r="I11189" s="10" t="n">
        <f aca="false">D11189*(E11189-G11189)</f>
        <v>425.16</v>
      </c>
      <c r="J11189" s="11" t="n">
        <f aca="false">IFERROR(I11189/F11189,0)</f>
        <v>0.267179458175443</v>
      </c>
      <c r="K11189" s="4" t="str">
        <f aca="false">IFERROR(INDEX(Data_Orders!$F$2:$F$4727,MATCH(B11189,Data_Orders!$A$2:$A$4727,0)),"")</f>
        <v>Housebuilder</v>
      </c>
      <c r="L11189" s="4" t="str">
        <f aca="false">IFERROR(INDEX(Data_Orders!$D$2:$D$4727,MATCH(B11189,Data_Orders!$A$2:$A$4727,0)),"")</f>
        <v>Nuneaton</v>
      </c>
    </row>
    <row r="11190" customFormat="false" ht="15" hidden="false" customHeight="false" outlineLevel="0" collapsed="false">
      <c r="A11190" s="4" t="s">
        <v>17006</v>
      </c>
      <c r="B11190" s="4" t="s">
        <v>4827</v>
      </c>
      <c r="C11190" s="4" t="s">
        <v>1032</v>
      </c>
      <c r="D11190" s="4" t="n">
        <v>6</v>
      </c>
      <c r="E11190" s="4" t="n">
        <v>99.65</v>
      </c>
      <c r="F11190" s="4" t="n">
        <v>597.9</v>
      </c>
      <c r="G11190" s="4" t="n">
        <f aca="false">INDEX(Data_Products!$D$2:$D$33,MATCH(C11190,Data_Products!$A$2:$A$33,0))</f>
        <v>58.26</v>
      </c>
      <c r="H11190" s="4" t="str">
        <f aca="false">INDEX(Data_Products!$C$2:$C$33,MATCH(C11190,Data_Products!$A$2:$A$33,0))</f>
        <v>Insulation</v>
      </c>
      <c r="I11190" s="10" t="n">
        <f aca="false">D11190*(E11190-G11190)</f>
        <v>248.34</v>
      </c>
      <c r="J11190" s="11" t="n">
        <f aca="false">IFERROR(I11190/F11190,0)</f>
        <v>0.415353738083292</v>
      </c>
      <c r="K11190" s="4" t="str">
        <f aca="false">IFERROR(INDEX(Data_Orders!$F$2:$F$4727,MATCH(B11190,Data_Orders!$A$2:$A$4727,0)),"")</f>
        <v>Housebuilder</v>
      </c>
      <c r="L11190" s="4" t="str">
        <f aca="false">IFERROR(INDEX(Data_Orders!$D$2:$D$4727,MATCH(B11190,Data_Orders!$A$2:$A$4727,0)),"")</f>
        <v>Nuneaton</v>
      </c>
    </row>
    <row r="11191" customFormat="false" ht="15" hidden="false" customHeight="false" outlineLevel="0" collapsed="false">
      <c r="A11191" s="4" t="s">
        <v>17007</v>
      </c>
      <c r="B11191" s="4" t="s">
        <v>4827</v>
      </c>
      <c r="C11191" s="4" t="s">
        <v>1070</v>
      </c>
      <c r="D11191" s="4" t="n">
        <v>13</v>
      </c>
      <c r="E11191" s="4" t="n">
        <v>230.32</v>
      </c>
      <c r="F11191" s="4" t="n">
        <v>2994.16</v>
      </c>
      <c r="G11191" s="4" t="n">
        <f aca="false">INDEX(Data_Products!$D$2:$D$33,MATCH(C11191,Data_Products!$A$2:$A$33,0))</f>
        <v>161.64</v>
      </c>
      <c r="H11191" s="4" t="str">
        <f aca="false">INDEX(Data_Products!$C$2:$C$33,MATCH(C11191,Data_Products!$A$2:$A$33,0))</f>
        <v>Landscaping</v>
      </c>
      <c r="I11191" s="10" t="n">
        <f aca="false">D11191*(E11191-G11191)</f>
        <v>892.84</v>
      </c>
      <c r="J11191" s="11" t="n">
        <f aca="false">IFERROR(I11191/F11191,0)</f>
        <v>0.298193817297673</v>
      </c>
      <c r="K11191" s="4" t="str">
        <f aca="false">IFERROR(INDEX(Data_Orders!$F$2:$F$4727,MATCH(B11191,Data_Orders!$A$2:$A$4727,0)),"")</f>
        <v>Housebuilder</v>
      </c>
      <c r="L11191" s="4" t="str">
        <f aca="false">IFERROR(INDEX(Data_Orders!$D$2:$D$4727,MATCH(B11191,Data_Orders!$A$2:$A$4727,0)),"")</f>
        <v>Nuneaton</v>
      </c>
    </row>
    <row r="11192" customFormat="false" ht="15" hidden="false" customHeight="false" outlineLevel="0" collapsed="false">
      <c r="A11192" s="4" t="s">
        <v>17008</v>
      </c>
      <c r="B11192" s="4" t="s">
        <v>4828</v>
      </c>
      <c r="C11192" s="4" t="s">
        <v>1050</v>
      </c>
      <c r="D11192" s="4" t="n">
        <v>16</v>
      </c>
      <c r="E11192" s="4" t="n">
        <v>238.63</v>
      </c>
      <c r="F11192" s="4" t="n">
        <v>3818.08</v>
      </c>
      <c r="G11192" s="4" t="n">
        <f aca="false">INDEX(Data_Products!$D$2:$D$33,MATCH(C11192,Data_Products!$A$2:$A$33,0))</f>
        <v>148.91</v>
      </c>
      <c r="H11192" s="4" t="str">
        <f aca="false">INDEX(Data_Products!$C$2:$C$33,MATCH(C11192,Data_Products!$A$2:$A$33,0))</f>
        <v>Tools &amp; Fixings</v>
      </c>
      <c r="I11192" s="10" t="n">
        <f aca="false">D11192*(E11192-G11192)</f>
        <v>1435.52</v>
      </c>
      <c r="J11192" s="11" t="n">
        <f aca="false">IFERROR(I11192/F11192,0)</f>
        <v>0.375979549930855</v>
      </c>
      <c r="K11192" s="4" t="str">
        <f aca="false">IFERROR(INDEX(Data_Orders!$F$2:$F$4727,MATCH(B11192,Data_Orders!$A$2:$A$4727,0)),"")</f>
        <v>Housebuilder</v>
      </c>
      <c r="L11192" s="4" t="str">
        <f aca="false">IFERROR(INDEX(Data_Orders!$D$2:$D$4727,MATCH(B11192,Data_Orders!$A$2:$A$4727,0)),"")</f>
        <v>Nuneaton</v>
      </c>
    </row>
    <row r="11193" customFormat="false" ht="15" hidden="false" customHeight="false" outlineLevel="0" collapsed="false">
      <c r="A11193" s="4" t="s">
        <v>17009</v>
      </c>
      <c r="B11193" s="4" t="s">
        <v>4829</v>
      </c>
      <c r="C11193" s="4" t="s">
        <v>1050</v>
      </c>
      <c r="D11193" s="4" t="n">
        <v>20</v>
      </c>
      <c r="E11193" s="4" t="n">
        <v>238.63</v>
      </c>
      <c r="F11193" s="4" t="n">
        <v>4772.6</v>
      </c>
      <c r="G11193" s="4" t="n">
        <f aca="false">INDEX(Data_Products!$D$2:$D$33,MATCH(C11193,Data_Products!$A$2:$A$33,0))</f>
        <v>148.91</v>
      </c>
      <c r="H11193" s="4" t="str">
        <f aca="false">INDEX(Data_Products!$C$2:$C$33,MATCH(C11193,Data_Products!$A$2:$A$33,0))</f>
        <v>Tools &amp; Fixings</v>
      </c>
      <c r="I11193" s="10" t="n">
        <f aca="false">D11193*(E11193-G11193)</f>
        <v>1794.4</v>
      </c>
      <c r="J11193" s="11" t="n">
        <f aca="false">IFERROR(I11193/F11193,0)</f>
        <v>0.375979549930855</v>
      </c>
      <c r="K11193" s="4" t="str">
        <f aca="false">IFERROR(INDEX(Data_Orders!$F$2:$F$4727,MATCH(B11193,Data_Orders!$A$2:$A$4727,0)),"")</f>
        <v>Housebuilder</v>
      </c>
      <c r="L11193" s="4" t="str">
        <f aca="false">IFERROR(INDEX(Data_Orders!$D$2:$D$4727,MATCH(B11193,Data_Orders!$A$2:$A$4727,0)),"")</f>
        <v>Nuneaton</v>
      </c>
    </row>
    <row r="11194" customFormat="false" ht="15" hidden="false" customHeight="false" outlineLevel="0" collapsed="false">
      <c r="A11194" s="4" t="s">
        <v>17010</v>
      </c>
      <c r="B11194" s="4" t="s">
        <v>4829</v>
      </c>
      <c r="C11194" s="4" t="s">
        <v>1066</v>
      </c>
      <c r="D11194" s="4" t="n">
        <v>10</v>
      </c>
      <c r="E11194" s="4" t="n">
        <v>209.69</v>
      </c>
      <c r="F11194" s="4" t="n">
        <v>2096.9</v>
      </c>
      <c r="G11194" s="4" t="n">
        <f aca="false">INDEX(Data_Products!$D$2:$D$33,MATCH(C11194,Data_Products!$A$2:$A$33,0))</f>
        <v>144.38</v>
      </c>
      <c r="H11194" s="4" t="str">
        <f aca="false">INDEX(Data_Products!$C$2:$C$33,MATCH(C11194,Data_Products!$A$2:$A$33,0))</f>
        <v>Plumbing &amp; Drainage</v>
      </c>
      <c r="I11194" s="10" t="n">
        <f aca="false">D11194*(E11194-G11194)</f>
        <v>653.1</v>
      </c>
      <c r="J11194" s="11" t="n">
        <f aca="false">IFERROR(I11194/F11194,0)</f>
        <v>0.311459773952024</v>
      </c>
      <c r="K11194" s="4" t="str">
        <f aca="false">IFERROR(INDEX(Data_Orders!$F$2:$F$4727,MATCH(B11194,Data_Orders!$A$2:$A$4727,0)),"")</f>
        <v>Housebuilder</v>
      </c>
      <c r="L11194" s="4" t="str">
        <f aca="false">IFERROR(INDEX(Data_Orders!$D$2:$D$4727,MATCH(B11194,Data_Orders!$A$2:$A$4727,0)),"")</f>
        <v>Nuneaton</v>
      </c>
    </row>
    <row r="11195" customFormat="false" ht="15" hidden="false" customHeight="false" outlineLevel="0" collapsed="false">
      <c r="A11195" s="4" t="s">
        <v>17011</v>
      </c>
      <c r="B11195" s="4" t="s">
        <v>4829</v>
      </c>
      <c r="C11195" s="4" t="s">
        <v>1019</v>
      </c>
      <c r="D11195" s="4" t="n">
        <v>13</v>
      </c>
      <c r="E11195" s="4" t="n">
        <v>79.76</v>
      </c>
      <c r="F11195" s="4" t="n">
        <v>1036.88</v>
      </c>
      <c r="G11195" s="4" t="n">
        <f aca="false">INDEX(Data_Products!$D$2:$D$33,MATCH(C11195,Data_Products!$A$2:$A$33,0))</f>
        <v>59.07</v>
      </c>
      <c r="H11195" s="4" t="str">
        <f aca="false">INDEX(Data_Products!$C$2:$C$33,MATCH(C11195,Data_Products!$A$2:$A$33,0))</f>
        <v>Timber</v>
      </c>
      <c r="I11195" s="10" t="n">
        <f aca="false">D11195*(E11195-G11195)</f>
        <v>268.97</v>
      </c>
      <c r="J11195" s="11" t="n">
        <f aca="false">IFERROR(I11195/F11195,0)</f>
        <v>0.259403209628887</v>
      </c>
      <c r="K11195" s="4" t="str">
        <f aca="false">IFERROR(INDEX(Data_Orders!$F$2:$F$4727,MATCH(B11195,Data_Orders!$A$2:$A$4727,0)),"")</f>
        <v>Housebuilder</v>
      </c>
      <c r="L11195" s="4" t="str">
        <f aca="false">IFERROR(INDEX(Data_Orders!$D$2:$D$4727,MATCH(B11195,Data_Orders!$A$2:$A$4727,0)),"")</f>
        <v>Nuneaton</v>
      </c>
    </row>
    <row r="11196" customFormat="false" ht="15" hidden="false" customHeight="false" outlineLevel="0" collapsed="false">
      <c r="A11196" s="4" t="s">
        <v>17012</v>
      </c>
      <c r="B11196" s="4" t="s">
        <v>4829</v>
      </c>
      <c r="C11196" s="4" t="s">
        <v>1068</v>
      </c>
      <c r="D11196" s="4" t="n">
        <v>11</v>
      </c>
      <c r="E11196" s="4" t="n">
        <v>86.28</v>
      </c>
      <c r="F11196" s="4" t="n">
        <v>949.08</v>
      </c>
      <c r="G11196" s="4" t="n">
        <f aca="false">INDEX(Data_Products!$D$2:$D$33,MATCH(C11196,Data_Products!$A$2:$A$33,0))</f>
        <v>68.55</v>
      </c>
      <c r="H11196" s="4" t="str">
        <f aca="false">INDEX(Data_Products!$C$2:$C$33,MATCH(C11196,Data_Products!$A$2:$A$33,0))</f>
        <v>Plumbing &amp; Drainage</v>
      </c>
      <c r="I11196" s="10" t="n">
        <f aca="false">D11196*(E11196-G11196)</f>
        <v>195.03</v>
      </c>
      <c r="J11196" s="11" t="n">
        <f aca="false">IFERROR(I11196/F11196,0)</f>
        <v>0.205493741307371</v>
      </c>
      <c r="K11196" s="4" t="str">
        <f aca="false">IFERROR(INDEX(Data_Orders!$F$2:$F$4727,MATCH(B11196,Data_Orders!$A$2:$A$4727,0)),"")</f>
        <v>Housebuilder</v>
      </c>
      <c r="L11196" s="4" t="str">
        <f aca="false">IFERROR(INDEX(Data_Orders!$D$2:$D$4727,MATCH(B11196,Data_Orders!$A$2:$A$4727,0)),"")</f>
        <v>Nuneaton</v>
      </c>
    </row>
    <row r="11197" customFormat="false" ht="15" hidden="false" customHeight="false" outlineLevel="0" collapsed="false">
      <c r="A11197" s="4" t="s">
        <v>17013</v>
      </c>
      <c r="B11197" s="4" t="s">
        <v>4829</v>
      </c>
      <c r="C11197" s="4" t="s">
        <v>1032</v>
      </c>
      <c r="D11197" s="4" t="n">
        <v>15</v>
      </c>
      <c r="E11197" s="4" t="n">
        <v>99.65</v>
      </c>
      <c r="F11197" s="4" t="n">
        <v>1494.75</v>
      </c>
      <c r="G11197" s="4" t="n">
        <f aca="false">INDEX(Data_Products!$D$2:$D$33,MATCH(C11197,Data_Products!$A$2:$A$33,0))</f>
        <v>58.26</v>
      </c>
      <c r="H11197" s="4" t="str">
        <f aca="false">INDEX(Data_Products!$C$2:$C$33,MATCH(C11197,Data_Products!$A$2:$A$33,0))</f>
        <v>Insulation</v>
      </c>
      <c r="I11197" s="10" t="n">
        <f aca="false">D11197*(E11197-G11197)</f>
        <v>620.85</v>
      </c>
      <c r="J11197" s="11" t="n">
        <f aca="false">IFERROR(I11197/F11197,0)</f>
        <v>0.415353738083292</v>
      </c>
      <c r="K11197" s="4" t="str">
        <f aca="false">IFERROR(INDEX(Data_Orders!$F$2:$F$4727,MATCH(B11197,Data_Orders!$A$2:$A$4727,0)),"")</f>
        <v>Housebuilder</v>
      </c>
      <c r="L11197" s="4" t="str">
        <f aca="false">IFERROR(INDEX(Data_Orders!$D$2:$D$4727,MATCH(B11197,Data_Orders!$A$2:$A$4727,0)),"")</f>
        <v>Nuneaton</v>
      </c>
    </row>
    <row r="11198" customFormat="false" ht="15" hidden="false" customHeight="false" outlineLevel="0" collapsed="false">
      <c r="A11198" s="4" t="s">
        <v>17014</v>
      </c>
      <c r="B11198" s="4" t="s">
        <v>4830</v>
      </c>
      <c r="C11198" s="4" t="s">
        <v>1037</v>
      </c>
      <c r="D11198" s="4" t="n">
        <v>7</v>
      </c>
      <c r="E11198" s="4" t="n">
        <v>90.97</v>
      </c>
      <c r="F11198" s="4" t="n">
        <v>636.79</v>
      </c>
      <c r="G11198" s="4" t="n">
        <f aca="false">INDEX(Data_Products!$D$2:$D$33,MATCH(C11198,Data_Products!$A$2:$A$33,0))</f>
        <v>73.81</v>
      </c>
      <c r="H11198" s="4" t="str">
        <f aca="false">INDEX(Data_Products!$C$2:$C$33,MATCH(C11198,Data_Products!$A$2:$A$33,0))</f>
        <v>Insulation</v>
      </c>
      <c r="I11198" s="10" t="n">
        <f aca="false">D11198*(E11198-G11198)</f>
        <v>120.12</v>
      </c>
      <c r="J11198" s="11" t="n">
        <f aca="false">IFERROR(I11198/F11198,0)</f>
        <v>0.18863361547763</v>
      </c>
      <c r="K11198" s="4" t="str">
        <f aca="false">IFERROR(INDEX(Data_Orders!$F$2:$F$4727,MATCH(B11198,Data_Orders!$A$2:$A$4727,0)),"")</f>
        <v>Housebuilder</v>
      </c>
      <c r="L11198" s="4" t="str">
        <f aca="false">IFERROR(INDEX(Data_Orders!$D$2:$D$4727,MATCH(B11198,Data_Orders!$A$2:$A$4727,0)),"")</f>
        <v>Nuneaton</v>
      </c>
    </row>
    <row r="11199" customFormat="false" ht="15" hidden="false" customHeight="false" outlineLevel="0" collapsed="false">
      <c r="A11199" s="4" t="s">
        <v>17015</v>
      </c>
      <c r="B11199" s="4" t="s">
        <v>4830</v>
      </c>
      <c r="C11199" s="4" t="s">
        <v>1075</v>
      </c>
      <c r="D11199" s="4" t="n">
        <v>6</v>
      </c>
      <c r="E11199" s="4" t="n">
        <v>98.61</v>
      </c>
      <c r="F11199" s="4" t="n">
        <v>591.66</v>
      </c>
      <c r="G11199" s="4" t="n">
        <f aca="false">INDEX(Data_Products!$D$2:$D$33,MATCH(C11199,Data_Products!$A$2:$A$33,0))</f>
        <v>74.84</v>
      </c>
      <c r="H11199" s="4" t="str">
        <f aca="false">INDEX(Data_Products!$C$2:$C$33,MATCH(C11199,Data_Products!$A$2:$A$33,0))</f>
        <v>Landscaping</v>
      </c>
      <c r="I11199" s="10" t="n">
        <f aca="false">D11199*(E11199-G11199)</f>
        <v>142.62</v>
      </c>
      <c r="J11199" s="11" t="n">
        <f aca="false">IFERROR(I11199/F11199,0)</f>
        <v>0.24105060338708</v>
      </c>
      <c r="K11199" s="4" t="str">
        <f aca="false">IFERROR(INDEX(Data_Orders!$F$2:$F$4727,MATCH(B11199,Data_Orders!$A$2:$A$4727,0)),"")</f>
        <v>Housebuilder</v>
      </c>
      <c r="L11199" s="4" t="str">
        <f aca="false">IFERROR(INDEX(Data_Orders!$D$2:$D$4727,MATCH(B11199,Data_Orders!$A$2:$A$4727,0)),"")</f>
        <v>Nuneaton</v>
      </c>
    </row>
    <row r="11200" customFormat="false" ht="15" hidden="false" customHeight="false" outlineLevel="0" collapsed="false">
      <c r="A11200" s="4" t="s">
        <v>17016</v>
      </c>
      <c r="B11200" s="4" t="s">
        <v>4830</v>
      </c>
      <c r="C11200" s="4" t="s">
        <v>1035</v>
      </c>
      <c r="D11200" s="4" t="n">
        <v>12</v>
      </c>
      <c r="E11200" s="4" t="n">
        <v>165.07</v>
      </c>
      <c r="F11200" s="4" t="n">
        <v>1980.84</v>
      </c>
      <c r="G11200" s="4" t="n">
        <f aca="false">INDEX(Data_Products!$D$2:$D$33,MATCH(C11200,Data_Products!$A$2:$A$33,0))</f>
        <v>134.65</v>
      </c>
      <c r="H11200" s="4" t="str">
        <f aca="false">INDEX(Data_Products!$C$2:$C$33,MATCH(C11200,Data_Products!$A$2:$A$33,0))</f>
        <v>Insulation</v>
      </c>
      <c r="I11200" s="10" t="n">
        <f aca="false">D11200*(E11200-G11200)</f>
        <v>365.04</v>
      </c>
      <c r="J11200" s="11" t="n">
        <f aca="false">IFERROR(I11200/F11200,0)</f>
        <v>0.184285454655601</v>
      </c>
      <c r="K11200" s="4" t="str">
        <f aca="false">IFERROR(INDEX(Data_Orders!$F$2:$F$4727,MATCH(B11200,Data_Orders!$A$2:$A$4727,0)),"")</f>
        <v>Housebuilder</v>
      </c>
      <c r="L11200" s="4" t="str">
        <f aca="false">IFERROR(INDEX(Data_Orders!$D$2:$D$4727,MATCH(B11200,Data_Orders!$A$2:$A$4727,0)),"")</f>
        <v>Nuneaton</v>
      </c>
    </row>
    <row r="11201" customFormat="false" ht="15" hidden="false" customHeight="false" outlineLevel="0" collapsed="false">
      <c r="A11201" s="4" t="s">
        <v>17017</v>
      </c>
      <c r="B11201" s="4" t="s">
        <v>4831</v>
      </c>
      <c r="C11201" s="4" t="s">
        <v>1028</v>
      </c>
      <c r="D11201" s="4" t="n">
        <v>3</v>
      </c>
      <c r="E11201" s="4" t="n">
        <v>118.79</v>
      </c>
      <c r="F11201" s="4" t="n">
        <v>356.37</v>
      </c>
      <c r="G11201" s="4" t="n">
        <f aca="false">INDEX(Data_Products!$D$2:$D$33,MATCH(C11201,Data_Products!$A$2:$A$33,0))</f>
        <v>81.07</v>
      </c>
      <c r="H11201" s="4" t="str">
        <f aca="false">INDEX(Data_Products!$C$2:$C$33,MATCH(C11201,Data_Products!$A$2:$A$33,0))</f>
        <v>Cement &amp; Aggregates</v>
      </c>
      <c r="I11201" s="10" t="n">
        <f aca="false">D11201*(E11201-G11201)</f>
        <v>113.16</v>
      </c>
      <c r="J11201" s="11" t="n">
        <f aca="false">IFERROR(I11201/F11201,0)</f>
        <v>0.317535146056065</v>
      </c>
      <c r="K11201" s="4" t="str">
        <f aca="false">IFERROR(INDEX(Data_Orders!$F$2:$F$4727,MATCH(B11201,Data_Orders!$A$2:$A$4727,0)),"")</f>
        <v>Housebuilder</v>
      </c>
      <c r="L11201" s="4" t="str">
        <f aca="false">IFERROR(INDEX(Data_Orders!$D$2:$D$4727,MATCH(B11201,Data_Orders!$A$2:$A$4727,0)),"")</f>
        <v>Nuneaton</v>
      </c>
    </row>
    <row r="11202" customFormat="false" ht="15" hidden="false" customHeight="false" outlineLevel="0" collapsed="false">
      <c r="A11202" s="4" t="s">
        <v>17018</v>
      </c>
      <c r="B11202" s="4" t="s">
        <v>4831</v>
      </c>
      <c r="C11202" s="4" t="s">
        <v>1030</v>
      </c>
      <c r="D11202" s="4" t="n">
        <v>4</v>
      </c>
      <c r="E11202" s="4" t="n">
        <v>25.23</v>
      </c>
      <c r="F11202" s="4" t="n">
        <v>100.92</v>
      </c>
      <c r="G11202" s="4" t="n">
        <f aca="false">INDEX(Data_Products!$D$2:$D$33,MATCH(C11202,Data_Products!$A$2:$A$33,0))</f>
        <v>17.67</v>
      </c>
      <c r="H11202" s="4" t="str">
        <f aca="false">INDEX(Data_Products!$C$2:$C$33,MATCH(C11202,Data_Products!$A$2:$A$33,0))</f>
        <v>Cement &amp; Aggregates</v>
      </c>
      <c r="I11202" s="10" t="n">
        <f aca="false">D11202*(E11202-G11202)</f>
        <v>30.24</v>
      </c>
      <c r="J11202" s="11" t="n">
        <f aca="false">IFERROR(I11202/F11202,0)</f>
        <v>0.299643281807372</v>
      </c>
      <c r="K11202" s="4" t="str">
        <f aca="false">IFERROR(INDEX(Data_Orders!$F$2:$F$4727,MATCH(B11202,Data_Orders!$A$2:$A$4727,0)),"")</f>
        <v>Housebuilder</v>
      </c>
      <c r="L11202" s="4" t="str">
        <f aca="false">IFERROR(INDEX(Data_Orders!$D$2:$D$4727,MATCH(B11202,Data_Orders!$A$2:$A$4727,0)),"")</f>
        <v>Nuneaton</v>
      </c>
    </row>
    <row r="11203" customFormat="false" ht="15" hidden="false" customHeight="false" outlineLevel="0" collapsed="false">
      <c r="A11203" s="4" t="s">
        <v>17019</v>
      </c>
      <c r="B11203" s="4" t="s">
        <v>4831</v>
      </c>
      <c r="C11203" s="4" t="s">
        <v>1075</v>
      </c>
      <c r="D11203" s="4" t="n">
        <v>17</v>
      </c>
      <c r="E11203" s="4" t="n">
        <v>98.61</v>
      </c>
      <c r="F11203" s="4" t="n">
        <v>1676.37</v>
      </c>
      <c r="G11203" s="4" t="n">
        <f aca="false">INDEX(Data_Products!$D$2:$D$33,MATCH(C11203,Data_Products!$A$2:$A$33,0))</f>
        <v>74.84</v>
      </c>
      <c r="H11203" s="4" t="str">
        <f aca="false">INDEX(Data_Products!$C$2:$C$33,MATCH(C11203,Data_Products!$A$2:$A$33,0))</f>
        <v>Landscaping</v>
      </c>
      <c r="I11203" s="10" t="n">
        <f aca="false">D11203*(E11203-G11203)</f>
        <v>404.09</v>
      </c>
      <c r="J11203" s="11" t="n">
        <f aca="false">IFERROR(I11203/F11203,0)</f>
        <v>0.24105060338708</v>
      </c>
      <c r="K11203" s="4" t="str">
        <f aca="false">IFERROR(INDEX(Data_Orders!$F$2:$F$4727,MATCH(B11203,Data_Orders!$A$2:$A$4727,0)),"")</f>
        <v>Housebuilder</v>
      </c>
      <c r="L11203" s="4" t="str">
        <f aca="false">IFERROR(INDEX(Data_Orders!$D$2:$D$4727,MATCH(B11203,Data_Orders!$A$2:$A$4727,0)),"")</f>
        <v>Nuneaton</v>
      </c>
    </row>
    <row r="11204" customFormat="false" ht="15" hidden="false" customHeight="false" outlineLevel="0" collapsed="false">
      <c r="A11204" s="4" t="s">
        <v>17020</v>
      </c>
      <c r="B11204" s="4" t="s">
        <v>4832</v>
      </c>
      <c r="C11204" s="4" t="s">
        <v>1057</v>
      </c>
      <c r="D11204" s="4" t="n">
        <v>11</v>
      </c>
      <c r="E11204" s="4" t="n">
        <v>176.81</v>
      </c>
      <c r="F11204" s="4" t="n">
        <v>1944.91</v>
      </c>
      <c r="G11204" s="4" t="n">
        <f aca="false">INDEX(Data_Products!$D$2:$D$33,MATCH(C11204,Data_Products!$A$2:$A$33,0))</f>
        <v>129.57</v>
      </c>
      <c r="H11204" s="4" t="str">
        <f aca="false">INDEX(Data_Products!$C$2:$C$33,MATCH(C11204,Data_Products!$A$2:$A$33,0))</f>
        <v>Roofing</v>
      </c>
      <c r="I11204" s="10" t="n">
        <f aca="false">D11204*(E11204-G11204)</f>
        <v>519.64</v>
      </c>
      <c r="J11204" s="11" t="n">
        <f aca="false">IFERROR(I11204/F11204,0)</f>
        <v>0.267179458175443</v>
      </c>
      <c r="K11204" s="4" t="str">
        <f aca="false">IFERROR(INDEX(Data_Orders!$F$2:$F$4727,MATCH(B11204,Data_Orders!$A$2:$A$4727,0)),"")</f>
        <v>Housebuilder</v>
      </c>
      <c r="L11204" s="4" t="str">
        <f aca="false">IFERROR(INDEX(Data_Orders!$D$2:$D$4727,MATCH(B11204,Data_Orders!$A$2:$A$4727,0)),"")</f>
        <v>Nuneaton</v>
      </c>
    </row>
    <row r="11205" customFormat="false" ht="15" hidden="false" customHeight="false" outlineLevel="0" collapsed="false">
      <c r="A11205" s="4" t="s">
        <v>17021</v>
      </c>
      <c r="B11205" s="4" t="s">
        <v>4832</v>
      </c>
      <c r="C11205" s="4" t="s">
        <v>1070</v>
      </c>
      <c r="D11205" s="4" t="n">
        <v>3</v>
      </c>
      <c r="E11205" s="4" t="n">
        <v>230.32</v>
      </c>
      <c r="F11205" s="4" t="n">
        <v>690.96</v>
      </c>
      <c r="G11205" s="4" t="n">
        <f aca="false">INDEX(Data_Products!$D$2:$D$33,MATCH(C11205,Data_Products!$A$2:$A$33,0))</f>
        <v>161.64</v>
      </c>
      <c r="H11205" s="4" t="str">
        <f aca="false">INDEX(Data_Products!$C$2:$C$33,MATCH(C11205,Data_Products!$A$2:$A$33,0))</f>
        <v>Landscaping</v>
      </c>
      <c r="I11205" s="10" t="n">
        <f aca="false">D11205*(E11205-G11205)</f>
        <v>206.04</v>
      </c>
      <c r="J11205" s="11" t="n">
        <f aca="false">IFERROR(I11205/F11205,0)</f>
        <v>0.298193817297673</v>
      </c>
      <c r="K11205" s="4" t="str">
        <f aca="false">IFERROR(INDEX(Data_Orders!$F$2:$F$4727,MATCH(B11205,Data_Orders!$A$2:$A$4727,0)),"")</f>
        <v>Housebuilder</v>
      </c>
      <c r="L11205" s="4" t="str">
        <f aca="false">IFERROR(INDEX(Data_Orders!$D$2:$D$4727,MATCH(B11205,Data_Orders!$A$2:$A$4727,0)),"")</f>
        <v>Nuneaton</v>
      </c>
    </row>
    <row r="11206" customFormat="false" ht="15" hidden="false" customHeight="false" outlineLevel="0" collapsed="false">
      <c r="A11206" s="4" t="s">
        <v>17022</v>
      </c>
      <c r="B11206" s="4" t="s">
        <v>4832</v>
      </c>
      <c r="C11206" s="4" t="s">
        <v>1064</v>
      </c>
      <c r="D11206" s="4" t="n">
        <v>7</v>
      </c>
      <c r="E11206" s="4" t="n">
        <v>97.63</v>
      </c>
      <c r="F11206" s="4" t="n">
        <v>683.41</v>
      </c>
      <c r="G11206" s="4" t="n">
        <f aca="false">INDEX(Data_Products!$D$2:$D$33,MATCH(C11206,Data_Products!$A$2:$A$33,0))</f>
        <v>65.21</v>
      </c>
      <c r="H11206" s="4" t="str">
        <f aca="false">INDEX(Data_Products!$C$2:$C$33,MATCH(C11206,Data_Products!$A$2:$A$33,0))</f>
        <v>Plumbing &amp; Drainage</v>
      </c>
      <c r="I11206" s="10" t="n">
        <f aca="false">D11206*(E11206-G11206)</f>
        <v>226.94</v>
      </c>
      <c r="J11206" s="11" t="n">
        <f aca="false">IFERROR(I11206/F11206,0)</f>
        <v>0.332070060432244</v>
      </c>
      <c r="K11206" s="4" t="str">
        <f aca="false">IFERROR(INDEX(Data_Orders!$F$2:$F$4727,MATCH(B11206,Data_Orders!$A$2:$A$4727,0)),"")</f>
        <v>Housebuilder</v>
      </c>
      <c r="L11206" s="4" t="str">
        <f aca="false">IFERROR(INDEX(Data_Orders!$D$2:$D$4727,MATCH(B11206,Data_Orders!$A$2:$A$4727,0)),"")</f>
        <v>Nuneaton</v>
      </c>
    </row>
    <row r="11207" customFormat="false" ht="15" hidden="false" customHeight="false" outlineLevel="0" collapsed="false">
      <c r="A11207" s="4" t="s">
        <v>17023</v>
      </c>
      <c r="B11207" s="4" t="s">
        <v>4832</v>
      </c>
      <c r="C11207" s="4" t="s">
        <v>1073</v>
      </c>
      <c r="D11207" s="4" t="n">
        <v>13</v>
      </c>
      <c r="E11207" s="4" t="n">
        <v>231.05</v>
      </c>
      <c r="F11207" s="4" t="n">
        <v>3003.65</v>
      </c>
      <c r="G11207" s="4" t="n">
        <f aca="false">INDEX(Data_Products!$D$2:$D$33,MATCH(C11207,Data_Products!$A$2:$A$33,0))</f>
        <v>148.29</v>
      </c>
      <c r="H11207" s="4" t="str">
        <f aca="false">INDEX(Data_Products!$C$2:$C$33,MATCH(C11207,Data_Products!$A$2:$A$33,0))</f>
        <v>Landscaping</v>
      </c>
      <c r="I11207" s="10" t="n">
        <f aca="false">D11207*(E11207-G11207)</f>
        <v>1075.88</v>
      </c>
      <c r="J11207" s="11" t="n">
        <f aca="false">IFERROR(I11207/F11207,0)</f>
        <v>0.358190867777537</v>
      </c>
      <c r="K11207" s="4" t="str">
        <f aca="false">IFERROR(INDEX(Data_Orders!$F$2:$F$4727,MATCH(B11207,Data_Orders!$A$2:$A$4727,0)),"")</f>
        <v>Housebuilder</v>
      </c>
      <c r="L11207" s="4" t="str">
        <f aca="false">IFERROR(INDEX(Data_Orders!$D$2:$D$4727,MATCH(B11207,Data_Orders!$A$2:$A$4727,0)),"")</f>
        <v>Nuneaton</v>
      </c>
    </row>
    <row r="11208" customFormat="false" ht="15" hidden="false" customHeight="false" outlineLevel="0" collapsed="false">
      <c r="A11208" s="4" t="s">
        <v>17024</v>
      </c>
      <c r="B11208" s="4" t="s">
        <v>4832</v>
      </c>
      <c r="C11208" s="4" t="s">
        <v>1059</v>
      </c>
      <c r="D11208" s="4" t="n">
        <v>15</v>
      </c>
      <c r="E11208" s="4" t="n">
        <v>103.63</v>
      </c>
      <c r="F11208" s="4" t="n">
        <v>1554.45</v>
      </c>
      <c r="G11208" s="4" t="n">
        <f aca="false">INDEX(Data_Products!$D$2:$D$33,MATCH(C11208,Data_Products!$A$2:$A$33,0))</f>
        <v>82.55</v>
      </c>
      <c r="H11208" s="4" t="str">
        <f aca="false">INDEX(Data_Products!$C$2:$C$33,MATCH(C11208,Data_Products!$A$2:$A$33,0))</f>
        <v>Roofing</v>
      </c>
      <c r="I11208" s="10" t="n">
        <f aca="false">D11208*(E11208-G11208)</f>
        <v>316.2</v>
      </c>
      <c r="J11208" s="11" t="n">
        <f aca="false">IFERROR(I11208/F11208,0)</f>
        <v>0.203415999228023</v>
      </c>
      <c r="K11208" s="4" t="str">
        <f aca="false">IFERROR(INDEX(Data_Orders!$F$2:$F$4727,MATCH(B11208,Data_Orders!$A$2:$A$4727,0)),"")</f>
        <v>Housebuilder</v>
      </c>
      <c r="L11208" s="4" t="str">
        <f aca="false">IFERROR(INDEX(Data_Orders!$D$2:$D$4727,MATCH(B11208,Data_Orders!$A$2:$A$4727,0)),"")</f>
        <v>Nuneaton</v>
      </c>
    </row>
    <row r="11209" customFormat="false" ht="15" hidden="false" customHeight="false" outlineLevel="0" collapsed="false">
      <c r="A11209" s="4" t="s">
        <v>17025</v>
      </c>
      <c r="B11209" s="4" t="s">
        <v>4833</v>
      </c>
      <c r="C11209" s="4" t="s">
        <v>1077</v>
      </c>
      <c r="D11209" s="4" t="n">
        <v>2</v>
      </c>
      <c r="E11209" s="4" t="n">
        <v>46.61</v>
      </c>
      <c r="F11209" s="4" t="n">
        <v>93.22</v>
      </c>
      <c r="G11209" s="4" t="n">
        <f aca="false">INDEX(Data_Products!$D$2:$D$33,MATCH(C11209,Data_Products!$A$2:$A$33,0))</f>
        <v>36.87</v>
      </c>
      <c r="H11209" s="4" t="str">
        <f aca="false">INDEX(Data_Products!$C$2:$C$33,MATCH(C11209,Data_Products!$A$2:$A$33,0))</f>
        <v>Landscaping</v>
      </c>
      <c r="I11209" s="10" t="n">
        <f aca="false">D11209*(E11209-G11209)</f>
        <v>19.48</v>
      </c>
      <c r="J11209" s="11" t="n">
        <f aca="false">IFERROR(I11209/F11209,0)</f>
        <v>0.208968032611028</v>
      </c>
      <c r="K11209" s="4" t="str">
        <f aca="false">IFERROR(INDEX(Data_Orders!$F$2:$F$4727,MATCH(B11209,Data_Orders!$A$2:$A$4727,0)),"")</f>
        <v>Housebuilder</v>
      </c>
      <c r="L11209" s="4" t="str">
        <f aca="false">IFERROR(INDEX(Data_Orders!$D$2:$D$4727,MATCH(B11209,Data_Orders!$A$2:$A$4727,0)),"")</f>
        <v>Nuneaton</v>
      </c>
    </row>
    <row r="11210" customFormat="false" ht="15" hidden="false" customHeight="false" outlineLevel="0" collapsed="false">
      <c r="A11210" s="4" t="s">
        <v>17026</v>
      </c>
      <c r="B11210" s="4" t="s">
        <v>4833</v>
      </c>
      <c r="C11210" s="4" t="s">
        <v>1010</v>
      </c>
      <c r="D11210" s="4" t="n">
        <v>7</v>
      </c>
      <c r="E11210" s="4" t="n">
        <v>135.95</v>
      </c>
      <c r="F11210" s="4" t="n">
        <v>951.65</v>
      </c>
      <c r="G11210" s="4" t="n">
        <f aca="false">INDEX(Data_Products!$D$2:$D$33,MATCH(C11210,Data_Products!$A$2:$A$33,0))</f>
        <v>111.1</v>
      </c>
      <c r="H11210" s="4" t="str">
        <f aca="false">INDEX(Data_Products!$C$2:$C$33,MATCH(C11210,Data_Products!$A$2:$A$33,0))</f>
        <v>Timber</v>
      </c>
      <c r="I11210" s="10" t="n">
        <f aca="false">D11210*(E11210-G11210)</f>
        <v>173.95</v>
      </c>
      <c r="J11210" s="11" t="n">
        <f aca="false">IFERROR(I11210/F11210,0)</f>
        <v>0.18278778962854</v>
      </c>
      <c r="K11210" s="4" t="str">
        <f aca="false">IFERROR(INDEX(Data_Orders!$F$2:$F$4727,MATCH(B11210,Data_Orders!$A$2:$A$4727,0)),"")</f>
        <v>Housebuilder</v>
      </c>
      <c r="L11210" s="4" t="str">
        <f aca="false">IFERROR(INDEX(Data_Orders!$D$2:$D$4727,MATCH(B11210,Data_Orders!$A$2:$A$4727,0)),"")</f>
        <v>Nuneaton</v>
      </c>
    </row>
    <row r="11211" customFormat="false" ht="15" hidden="false" customHeight="false" outlineLevel="0" collapsed="false">
      <c r="A11211" s="4" t="s">
        <v>17027</v>
      </c>
      <c r="B11211" s="4" t="s">
        <v>4833</v>
      </c>
      <c r="C11211" s="4" t="s">
        <v>1057</v>
      </c>
      <c r="D11211" s="4" t="n">
        <v>18</v>
      </c>
      <c r="E11211" s="4" t="n">
        <v>176.81</v>
      </c>
      <c r="F11211" s="4" t="n">
        <v>3182.58</v>
      </c>
      <c r="G11211" s="4" t="n">
        <f aca="false">INDEX(Data_Products!$D$2:$D$33,MATCH(C11211,Data_Products!$A$2:$A$33,0))</f>
        <v>129.57</v>
      </c>
      <c r="H11211" s="4" t="str">
        <f aca="false">INDEX(Data_Products!$C$2:$C$33,MATCH(C11211,Data_Products!$A$2:$A$33,0))</f>
        <v>Roofing</v>
      </c>
      <c r="I11211" s="10" t="n">
        <f aca="false">D11211*(E11211-G11211)</f>
        <v>850.32</v>
      </c>
      <c r="J11211" s="11" t="n">
        <f aca="false">IFERROR(I11211/F11211,0)</f>
        <v>0.267179458175443</v>
      </c>
      <c r="K11211" s="4" t="str">
        <f aca="false">IFERROR(INDEX(Data_Orders!$F$2:$F$4727,MATCH(B11211,Data_Orders!$A$2:$A$4727,0)),"")</f>
        <v>Housebuilder</v>
      </c>
      <c r="L11211" s="4" t="str">
        <f aca="false">IFERROR(INDEX(Data_Orders!$D$2:$D$4727,MATCH(B11211,Data_Orders!$A$2:$A$4727,0)),"")</f>
        <v>Nuneaton</v>
      </c>
    </row>
    <row r="11212" customFormat="false" ht="15" hidden="false" customHeight="false" outlineLevel="0" collapsed="false">
      <c r="A11212" s="4" t="s">
        <v>17028</v>
      </c>
      <c r="B11212" s="4" t="s">
        <v>4833</v>
      </c>
      <c r="C11212" s="4" t="s">
        <v>1032</v>
      </c>
      <c r="D11212" s="4" t="n">
        <v>18</v>
      </c>
      <c r="E11212" s="4" t="n">
        <v>99.65</v>
      </c>
      <c r="F11212" s="4" t="n">
        <v>1793.7</v>
      </c>
      <c r="G11212" s="4" t="n">
        <f aca="false">INDEX(Data_Products!$D$2:$D$33,MATCH(C11212,Data_Products!$A$2:$A$33,0))</f>
        <v>58.26</v>
      </c>
      <c r="H11212" s="4" t="str">
        <f aca="false">INDEX(Data_Products!$C$2:$C$33,MATCH(C11212,Data_Products!$A$2:$A$33,0))</f>
        <v>Insulation</v>
      </c>
      <c r="I11212" s="10" t="n">
        <f aca="false">D11212*(E11212-G11212)</f>
        <v>745.02</v>
      </c>
      <c r="J11212" s="11" t="n">
        <f aca="false">IFERROR(I11212/F11212,0)</f>
        <v>0.415353738083292</v>
      </c>
      <c r="K11212" s="4" t="str">
        <f aca="false">IFERROR(INDEX(Data_Orders!$F$2:$F$4727,MATCH(B11212,Data_Orders!$A$2:$A$4727,0)),"")</f>
        <v>Housebuilder</v>
      </c>
      <c r="L11212" s="4" t="str">
        <f aca="false">IFERROR(INDEX(Data_Orders!$D$2:$D$4727,MATCH(B11212,Data_Orders!$A$2:$A$4727,0)),"")</f>
        <v>Nuneaton</v>
      </c>
    </row>
    <row r="11213" customFormat="false" ht="15" hidden="false" customHeight="false" outlineLevel="0" collapsed="false">
      <c r="A11213" s="4" t="s">
        <v>17029</v>
      </c>
      <c r="B11213" s="4" t="s">
        <v>4833</v>
      </c>
      <c r="C11213" s="4" t="s">
        <v>1019</v>
      </c>
      <c r="D11213" s="4" t="n">
        <v>4</v>
      </c>
      <c r="E11213" s="4" t="n">
        <v>79.76</v>
      </c>
      <c r="F11213" s="4" t="n">
        <v>319.04</v>
      </c>
      <c r="G11213" s="4" t="n">
        <f aca="false">INDEX(Data_Products!$D$2:$D$33,MATCH(C11213,Data_Products!$A$2:$A$33,0))</f>
        <v>59.07</v>
      </c>
      <c r="H11213" s="4" t="str">
        <f aca="false">INDEX(Data_Products!$C$2:$C$33,MATCH(C11213,Data_Products!$A$2:$A$33,0))</f>
        <v>Timber</v>
      </c>
      <c r="I11213" s="10" t="n">
        <f aca="false">D11213*(E11213-G11213)</f>
        <v>82.76</v>
      </c>
      <c r="J11213" s="11" t="n">
        <f aca="false">IFERROR(I11213/F11213,0)</f>
        <v>0.259403209628887</v>
      </c>
      <c r="K11213" s="4" t="str">
        <f aca="false">IFERROR(INDEX(Data_Orders!$F$2:$F$4727,MATCH(B11213,Data_Orders!$A$2:$A$4727,0)),"")</f>
        <v>Housebuilder</v>
      </c>
      <c r="L11213" s="4" t="str">
        <f aca="false">IFERROR(INDEX(Data_Orders!$D$2:$D$4727,MATCH(B11213,Data_Orders!$A$2:$A$4727,0)),"")</f>
        <v>Nuneaton</v>
      </c>
    </row>
    <row r="11214" customFormat="false" ht="15" hidden="false" customHeight="false" outlineLevel="0" collapsed="false">
      <c r="A11214" s="4" t="s">
        <v>17030</v>
      </c>
      <c r="B11214" s="4" t="s">
        <v>4834</v>
      </c>
      <c r="C11214" s="4" t="s">
        <v>1024</v>
      </c>
      <c r="D11214" s="4" t="n">
        <v>14</v>
      </c>
      <c r="E11214" s="4" t="n">
        <v>137.14</v>
      </c>
      <c r="F11214" s="4" t="n">
        <v>1919.96</v>
      </c>
      <c r="G11214" s="4" t="n">
        <f aca="false">INDEX(Data_Products!$D$2:$D$33,MATCH(C11214,Data_Products!$A$2:$A$33,0))</f>
        <v>99.99</v>
      </c>
      <c r="H11214" s="4" t="str">
        <f aca="false">INDEX(Data_Products!$C$2:$C$33,MATCH(C11214,Data_Products!$A$2:$A$33,0))</f>
        <v>Cement &amp; Aggregates</v>
      </c>
      <c r="I11214" s="10" t="n">
        <f aca="false">D11214*(E11214-G11214)</f>
        <v>520.1</v>
      </c>
      <c r="J11214" s="11" t="n">
        <f aca="false">IFERROR(I11214/F11214,0)</f>
        <v>0.270891060230421</v>
      </c>
      <c r="K11214" s="4" t="str">
        <f aca="false">IFERROR(INDEX(Data_Orders!$F$2:$F$4727,MATCH(B11214,Data_Orders!$A$2:$A$4727,0)),"")</f>
        <v>Housebuilder</v>
      </c>
      <c r="L11214" s="4" t="str">
        <f aca="false">IFERROR(INDEX(Data_Orders!$D$2:$D$4727,MATCH(B11214,Data_Orders!$A$2:$A$4727,0)),"")</f>
        <v>Nuneaton</v>
      </c>
    </row>
    <row r="11215" customFormat="false" ht="15" hidden="false" customHeight="false" outlineLevel="0" collapsed="false">
      <c r="A11215" s="4" t="s">
        <v>17031</v>
      </c>
      <c r="B11215" s="4" t="s">
        <v>4834</v>
      </c>
      <c r="C11215" s="4" t="s">
        <v>1041</v>
      </c>
      <c r="D11215" s="4" t="n">
        <v>17</v>
      </c>
      <c r="E11215" s="4" t="n">
        <v>242.75</v>
      </c>
      <c r="F11215" s="4" t="n">
        <v>4126.75</v>
      </c>
      <c r="G11215" s="4" t="n">
        <f aca="false">INDEX(Data_Products!$D$2:$D$33,MATCH(C11215,Data_Products!$A$2:$A$33,0))</f>
        <v>142.94</v>
      </c>
      <c r="H11215" s="4" t="str">
        <f aca="false">INDEX(Data_Products!$C$2:$C$33,MATCH(C11215,Data_Products!$A$2:$A$33,0))</f>
        <v>Tools &amp; Fixings</v>
      </c>
      <c r="I11215" s="10" t="n">
        <f aca="false">D11215*(E11215-G11215)</f>
        <v>1696.77</v>
      </c>
      <c r="J11215" s="11" t="n">
        <f aca="false">IFERROR(I11215/F11215,0)</f>
        <v>0.411163748712667</v>
      </c>
      <c r="K11215" s="4" t="str">
        <f aca="false">IFERROR(INDEX(Data_Orders!$F$2:$F$4727,MATCH(B11215,Data_Orders!$A$2:$A$4727,0)),"")</f>
        <v>Housebuilder</v>
      </c>
      <c r="L11215" s="4" t="str">
        <f aca="false">IFERROR(INDEX(Data_Orders!$D$2:$D$4727,MATCH(B11215,Data_Orders!$A$2:$A$4727,0)),"")</f>
        <v>Nuneaton</v>
      </c>
    </row>
    <row r="11216" customFormat="false" ht="15" hidden="false" customHeight="false" outlineLevel="0" collapsed="false">
      <c r="A11216" s="4" t="s">
        <v>17032</v>
      </c>
      <c r="B11216" s="4" t="s">
        <v>4834</v>
      </c>
      <c r="C11216" s="4" t="s">
        <v>1068</v>
      </c>
      <c r="D11216" s="4" t="n">
        <v>10</v>
      </c>
      <c r="E11216" s="4" t="n">
        <v>86.28</v>
      </c>
      <c r="F11216" s="4" t="n">
        <v>862.8</v>
      </c>
      <c r="G11216" s="4" t="n">
        <f aca="false">INDEX(Data_Products!$D$2:$D$33,MATCH(C11216,Data_Products!$A$2:$A$33,0))</f>
        <v>68.55</v>
      </c>
      <c r="H11216" s="4" t="str">
        <f aca="false">INDEX(Data_Products!$C$2:$C$33,MATCH(C11216,Data_Products!$A$2:$A$33,0))</f>
        <v>Plumbing &amp; Drainage</v>
      </c>
      <c r="I11216" s="10" t="n">
        <f aca="false">D11216*(E11216-G11216)</f>
        <v>177.3</v>
      </c>
      <c r="J11216" s="11" t="n">
        <f aca="false">IFERROR(I11216/F11216,0)</f>
        <v>0.205493741307371</v>
      </c>
      <c r="K11216" s="4" t="str">
        <f aca="false">IFERROR(INDEX(Data_Orders!$F$2:$F$4727,MATCH(B11216,Data_Orders!$A$2:$A$4727,0)),"")</f>
        <v>Housebuilder</v>
      </c>
      <c r="L11216" s="4" t="str">
        <f aca="false">IFERROR(INDEX(Data_Orders!$D$2:$D$4727,MATCH(B11216,Data_Orders!$A$2:$A$4727,0)),"")</f>
        <v>Nuneaton</v>
      </c>
    </row>
    <row r="11217" customFormat="false" ht="15" hidden="false" customHeight="false" outlineLevel="0" collapsed="false">
      <c r="A11217" s="4" t="s">
        <v>17033</v>
      </c>
      <c r="B11217" s="4" t="s">
        <v>4834</v>
      </c>
      <c r="C11217" s="4" t="s">
        <v>1077</v>
      </c>
      <c r="D11217" s="4" t="n">
        <v>4</v>
      </c>
      <c r="E11217" s="4" t="n">
        <v>46.61</v>
      </c>
      <c r="F11217" s="4" t="n">
        <v>186.44</v>
      </c>
      <c r="G11217" s="4" t="n">
        <f aca="false">INDEX(Data_Products!$D$2:$D$33,MATCH(C11217,Data_Products!$A$2:$A$33,0))</f>
        <v>36.87</v>
      </c>
      <c r="H11217" s="4" t="str">
        <f aca="false">INDEX(Data_Products!$C$2:$C$33,MATCH(C11217,Data_Products!$A$2:$A$33,0))</f>
        <v>Landscaping</v>
      </c>
      <c r="I11217" s="10" t="n">
        <f aca="false">D11217*(E11217-G11217)</f>
        <v>38.96</v>
      </c>
      <c r="J11217" s="11" t="n">
        <f aca="false">IFERROR(I11217/F11217,0)</f>
        <v>0.208968032611028</v>
      </c>
      <c r="K11217" s="4" t="str">
        <f aca="false">IFERROR(INDEX(Data_Orders!$F$2:$F$4727,MATCH(B11217,Data_Orders!$A$2:$A$4727,0)),"")</f>
        <v>Housebuilder</v>
      </c>
      <c r="L11217" s="4" t="str">
        <f aca="false">IFERROR(INDEX(Data_Orders!$D$2:$D$4727,MATCH(B11217,Data_Orders!$A$2:$A$4727,0)),"")</f>
        <v>Nuneaton</v>
      </c>
    </row>
    <row r="11218" customFormat="false" ht="15" hidden="false" customHeight="false" outlineLevel="0" collapsed="false">
      <c r="A11218" s="4" t="s">
        <v>17034</v>
      </c>
      <c r="B11218" s="4" t="s">
        <v>4834</v>
      </c>
      <c r="C11218" s="4" t="s">
        <v>1061</v>
      </c>
      <c r="D11218" s="4" t="n">
        <v>18</v>
      </c>
      <c r="E11218" s="4" t="n">
        <v>145.57</v>
      </c>
      <c r="F11218" s="4" t="n">
        <v>2620.26</v>
      </c>
      <c r="G11218" s="4" t="n">
        <f aca="false">INDEX(Data_Products!$D$2:$D$33,MATCH(C11218,Data_Products!$A$2:$A$33,0))</f>
        <v>119.29</v>
      </c>
      <c r="H11218" s="4" t="str">
        <f aca="false">INDEX(Data_Products!$C$2:$C$33,MATCH(C11218,Data_Products!$A$2:$A$33,0))</f>
        <v>Plumbing &amp; Drainage</v>
      </c>
      <c r="I11218" s="10" t="n">
        <f aca="false">D11218*(E11218-G11218)</f>
        <v>473.04</v>
      </c>
      <c r="J11218" s="11" t="n">
        <f aca="false">IFERROR(I11218/F11218,0)</f>
        <v>0.180531702960775</v>
      </c>
      <c r="K11218" s="4" t="str">
        <f aca="false">IFERROR(INDEX(Data_Orders!$F$2:$F$4727,MATCH(B11218,Data_Orders!$A$2:$A$4727,0)),"")</f>
        <v>Housebuilder</v>
      </c>
      <c r="L11218" s="4" t="str">
        <f aca="false">IFERROR(INDEX(Data_Orders!$D$2:$D$4727,MATCH(B11218,Data_Orders!$A$2:$A$4727,0)),"")</f>
        <v>Nuneaton</v>
      </c>
    </row>
    <row r="11219" customFormat="false" ht="15" hidden="false" customHeight="false" outlineLevel="0" collapsed="false">
      <c r="A11219" s="4" t="s">
        <v>17035</v>
      </c>
      <c r="B11219" s="4" t="s">
        <v>4835</v>
      </c>
      <c r="C11219" s="4" t="s">
        <v>1021</v>
      </c>
      <c r="D11219" s="4" t="n">
        <v>3</v>
      </c>
      <c r="E11219" s="4" t="n">
        <v>73.76</v>
      </c>
      <c r="F11219" s="4" t="n">
        <v>221.28</v>
      </c>
      <c r="G11219" s="4" t="n">
        <f aca="false">INDEX(Data_Products!$D$2:$D$33,MATCH(C11219,Data_Products!$A$2:$A$33,0))</f>
        <v>51.51</v>
      </c>
      <c r="H11219" s="4" t="str">
        <f aca="false">INDEX(Data_Products!$C$2:$C$33,MATCH(C11219,Data_Products!$A$2:$A$33,0))</f>
        <v>Cement &amp; Aggregates</v>
      </c>
      <c r="I11219" s="10" t="n">
        <f aca="false">D11219*(E11219-G11219)</f>
        <v>66.75</v>
      </c>
      <c r="J11219" s="11" t="n">
        <f aca="false">IFERROR(I11219/F11219,0)</f>
        <v>0.301654013015185</v>
      </c>
      <c r="K11219" s="4" t="str">
        <f aca="false">IFERROR(INDEX(Data_Orders!$F$2:$F$4727,MATCH(B11219,Data_Orders!$A$2:$A$4727,0)),"")</f>
        <v>Retail</v>
      </c>
      <c r="L11219" s="4" t="str">
        <f aca="false">IFERROR(INDEX(Data_Orders!$D$2:$D$4727,MATCH(B11219,Data_Orders!$A$2:$A$4727,0)),"")</f>
        <v>Rugby</v>
      </c>
    </row>
    <row r="11220" customFormat="false" ht="15" hidden="false" customHeight="false" outlineLevel="0" collapsed="false">
      <c r="A11220" s="4" t="s">
        <v>17036</v>
      </c>
      <c r="B11220" s="4" t="s">
        <v>4835</v>
      </c>
      <c r="C11220" s="4" t="s">
        <v>1010</v>
      </c>
      <c r="D11220" s="4" t="n">
        <v>9</v>
      </c>
      <c r="E11220" s="4" t="n">
        <v>135.95</v>
      </c>
      <c r="F11220" s="4" t="n">
        <v>1223.55</v>
      </c>
      <c r="G11220" s="4" t="n">
        <f aca="false">INDEX(Data_Products!$D$2:$D$33,MATCH(C11220,Data_Products!$A$2:$A$33,0))</f>
        <v>111.1</v>
      </c>
      <c r="H11220" s="4" t="str">
        <f aca="false">INDEX(Data_Products!$C$2:$C$33,MATCH(C11220,Data_Products!$A$2:$A$33,0))</f>
        <v>Timber</v>
      </c>
      <c r="I11220" s="10" t="n">
        <f aca="false">D11220*(E11220-G11220)</f>
        <v>223.65</v>
      </c>
      <c r="J11220" s="11" t="n">
        <f aca="false">IFERROR(I11220/F11220,0)</f>
        <v>0.18278778962854</v>
      </c>
      <c r="K11220" s="4" t="str">
        <f aca="false">IFERROR(INDEX(Data_Orders!$F$2:$F$4727,MATCH(B11220,Data_Orders!$A$2:$A$4727,0)),"")</f>
        <v>Retail</v>
      </c>
      <c r="L11220" s="4" t="str">
        <f aca="false">IFERROR(INDEX(Data_Orders!$D$2:$D$4727,MATCH(B11220,Data_Orders!$A$2:$A$4727,0)),"")</f>
        <v>Rugby</v>
      </c>
    </row>
    <row r="11221" customFormat="false" ht="15" hidden="false" customHeight="false" outlineLevel="0" collapsed="false">
      <c r="A11221" s="4" t="s">
        <v>17037</v>
      </c>
      <c r="B11221" s="4" t="s">
        <v>4836</v>
      </c>
      <c r="C11221" s="4" t="s">
        <v>1073</v>
      </c>
      <c r="D11221" s="4" t="n">
        <v>4</v>
      </c>
      <c r="E11221" s="4" t="n">
        <v>231.05</v>
      </c>
      <c r="F11221" s="4" t="n">
        <v>924.2</v>
      </c>
      <c r="G11221" s="4" t="n">
        <f aca="false">INDEX(Data_Products!$D$2:$D$33,MATCH(C11221,Data_Products!$A$2:$A$33,0))</f>
        <v>148.29</v>
      </c>
      <c r="H11221" s="4" t="str">
        <f aca="false">INDEX(Data_Products!$C$2:$C$33,MATCH(C11221,Data_Products!$A$2:$A$33,0))</f>
        <v>Landscaping</v>
      </c>
      <c r="I11221" s="10" t="n">
        <f aca="false">D11221*(E11221-G11221)</f>
        <v>331.04</v>
      </c>
      <c r="J11221" s="11" t="n">
        <f aca="false">IFERROR(I11221/F11221,0)</f>
        <v>0.358190867777537</v>
      </c>
      <c r="K11221" s="4" t="str">
        <f aca="false">IFERROR(INDEX(Data_Orders!$F$2:$F$4727,MATCH(B11221,Data_Orders!$A$2:$A$4727,0)),"")</f>
        <v>Trade Account</v>
      </c>
      <c r="L11221" s="4" t="str">
        <f aca="false">IFERROR(INDEX(Data_Orders!$D$2:$D$4727,MATCH(B11221,Data_Orders!$A$2:$A$4727,0)),"")</f>
        <v>Northampton</v>
      </c>
    </row>
    <row r="11222" customFormat="false" ht="15" hidden="false" customHeight="false" outlineLevel="0" collapsed="false">
      <c r="A11222" s="4" t="s">
        <v>17038</v>
      </c>
      <c r="B11222" s="4" t="s">
        <v>4837</v>
      </c>
      <c r="C11222" s="4" t="s">
        <v>1041</v>
      </c>
      <c r="D11222" s="4" t="n">
        <v>18</v>
      </c>
      <c r="E11222" s="4" t="n">
        <v>242.75</v>
      </c>
      <c r="F11222" s="4" t="n">
        <v>4369.5</v>
      </c>
      <c r="G11222" s="4" t="n">
        <f aca="false">INDEX(Data_Products!$D$2:$D$33,MATCH(C11222,Data_Products!$A$2:$A$33,0))</f>
        <v>142.94</v>
      </c>
      <c r="H11222" s="4" t="str">
        <f aca="false">INDEX(Data_Products!$C$2:$C$33,MATCH(C11222,Data_Products!$A$2:$A$33,0))</f>
        <v>Tools &amp; Fixings</v>
      </c>
      <c r="I11222" s="10" t="n">
        <f aca="false">D11222*(E11222-G11222)</f>
        <v>1796.58</v>
      </c>
      <c r="J11222" s="11" t="n">
        <f aca="false">IFERROR(I11222/F11222,0)</f>
        <v>0.411163748712667</v>
      </c>
      <c r="K11222" s="4" t="str">
        <f aca="false">IFERROR(INDEX(Data_Orders!$F$2:$F$4727,MATCH(B11222,Data_Orders!$A$2:$A$4727,0)),"")</f>
        <v>Trade Account</v>
      </c>
      <c r="L11222" s="4" t="str">
        <f aca="false">IFERROR(INDEX(Data_Orders!$D$2:$D$4727,MATCH(B11222,Data_Orders!$A$2:$A$4727,0)),"")</f>
        <v>Northampton</v>
      </c>
    </row>
    <row r="11223" customFormat="false" ht="15" hidden="false" customHeight="false" outlineLevel="0" collapsed="false">
      <c r="A11223" s="4" t="s">
        <v>17039</v>
      </c>
      <c r="B11223" s="4" t="s">
        <v>4837</v>
      </c>
      <c r="C11223" s="4" t="s">
        <v>1021</v>
      </c>
      <c r="D11223" s="4" t="n">
        <v>7</v>
      </c>
      <c r="E11223" s="4" t="n">
        <v>73.76</v>
      </c>
      <c r="F11223" s="4" t="n">
        <v>516.32</v>
      </c>
      <c r="G11223" s="4" t="n">
        <f aca="false">INDEX(Data_Products!$D$2:$D$33,MATCH(C11223,Data_Products!$A$2:$A$33,0))</f>
        <v>51.51</v>
      </c>
      <c r="H11223" s="4" t="str">
        <f aca="false">INDEX(Data_Products!$C$2:$C$33,MATCH(C11223,Data_Products!$A$2:$A$33,0))</f>
        <v>Cement &amp; Aggregates</v>
      </c>
      <c r="I11223" s="10" t="n">
        <f aca="false">D11223*(E11223-G11223)</f>
        <v>155.75</v>
      </c>
      <c r="J11223" s="11" t="n">
        <f aca="false">IFERROR(I11223/F11223,0)</f>
        <v>0.301654013015184</v>
      </c>
      <c r="K11223" s="4" t="str">
        <f aca="false">IFERROR(INDEX(Data_Orders!$F$2:$F$4727,MATCH(B11223,Data_Orders!$A$2:$A$4727,0)),"")</f>
        <v>Trade Account</v>
      </c>
      <c r="L11223" s="4" t="str">
        <f aca="false">IFERROR(INDEX(Data_Orders!$D$2:$D$4727,MATCH(B11223,Data_Orders!$A$2:$A$4727,0)),"")</f>
        <v>Northampton</v>
      </c>
    </row>
    <row r="11224" customFormat="false" ht="15" hidden="false" customHeight="false" outlineLevel="0" collapsed="false">
      <c r="A11224" s="4" t="s">
        <v>17040</v>
      </c>
      <c r="B11224" s="4" t="s">
        <v>4838</v>
      </c>
      <c r="C11224" s="4" t="s">
        <v>1041</v>
      </c>
      <c r="D11224" s="4" t="n">
        <v>2</v>
      </c>
      <c r="E11224" s="4" t="n">
        <v>242.75</v>
      </c>
      <c r="F11224" s="4" t="n">
        <v>485.5</v>
      </c>
      <c r="G11224" s="4" t="n">
        <f aca="false">INDEX(Data_Products!$D$2:$D$33,MATCH(C11224,Data_Products!$A$2:$A$33,0))</f>
        <v>142.94</v>
      </c>
      <c r="H11224" s="4" t="str">
        <f aca="false">INDEX(Data_Products!$C$2:$C$33,MATCH(C11224,Data_Products!$A$2:$A$33,0))</f>
        <v>Tools &amp; Fixings</v>
      </c>
      <c r="I11224" s="10" t="n">
        <f aca="false">D11224*(E11224-G11224)</f>
        <v>199.62</v>
      </c>
      <c r="J11224" s="11" t="n">
        <f aca="false">IFERROR(I11224/F11224,0)</f>
        <v>0.411163748712667</v>
      </c>
      <c r="K11224" s="4" t="str">
        <f aca="false">IFERROR(INDEX(Data_Orders!$F$2:$F$4727,MATCH(B11224,Data_Orders!$A$2:$A$4727,0)),"")</f>
        <v>Trade Account</v>
      </c>
      <c r="L11224" s="4" t="str">
        <f aca="false">IFERROR(INDEX(Data_Orders!$D$2:$D$4727,MATCH(B11224,Data_Orders!$A$2:$A$4727,0)),"")</f>
        <v>Leicester</v>
      </c>
    </row>
    <row r="11225" customFormat="false" ht="15" hidden="false" customHeight="false" outlineLevel="0" collapsed="false">
      <c r="A11225" s="4" t="s">
        <v>17041</v>
      </c>
      <c r="B11225" s="4" t="s">
        <v>4838</v>
      </c>
      <c r="C11225" s="4" t="s">
        <v>1075</v>
      </c>
      <c r="D11225" s="4" t="n">
        <v>19</v>
      </c>
      <c r="E11225" s="4" t="n">
        <v>98.61</v>
      </c>
      <c r="F11225" s="4" t="n">
        <v>1873.59</v>
      </c>
      <c r="G11225" s="4" t="n">
        <f aca="false">INDEX(Data_Products!$D$2:$D$33,MATCH(C11225,Data_Products!$A$2:$A$33,0))</f>
        <v>74.84</v>
      </c>
      <c r="H11225" s="4" t="str">
        <f aca="false">INDEX(Data_Products!$C$2:$C$33,MATCH(C11225,Data_Products!$A$2:$A$33,0))</f>
        <v>Landscaping</v>
      </c>
      <c r="I11225" s="10" t="n">
        <f aca="false">D11225*(E11225-G11225)</f>
        <v>451.63</v>
      </c>
      <c r="J11225" s="11" t="n">
        <f aca="false">IFERROR(I11225/F11225,0)</f>
        <v>0.24105060338708</v>
      </c>
      <c r="K11225" s="4" t="str">
        <f aca="false">IFERROR(INDEX(Data_Orders!$F$2:$F$4727,MATCH(B11225,Data_Orders!$A$2:$A$4727,0)),"")</f>
        <v>Trade Account</v>
      </c>
      <c r="L11225" s="4" t="str">
        <f aca="false">IFERROR(INDEX(Data_Orders!$D$2:$D$4727,MATCH(B11225,Data_Orders!$A$2:$A$4727,0)),"")</f>
        <v>Leicester</v>
      </c>
    </row>
    <row r="11226" customFormat="false" ht="15" hidden="false" customHeight="false" outlineLevel="0" collapsed="false">
      <c r="A11226" s="4" t="s">
        <v>17042</v>
      </c>
      <c r="B11226" s="4" t="s">
        <v>4838</v>
      </c>
      <c r="C11226" s="4" t="s">
        <v>1044</v>
      </c>
      <c r="D11226" s="4" t="n">
        <v>1</v>
      </c>
      <c r="E11226" s="4" t="n">
        <v>190.44</v>
      </c>
      <c r="F11226" s="4" t="n">
        <v>190.44</v>
      </c>
      <c r="G11226" s="4" t="n">
        <f aca="false">INDEX(Data_Products!$D$2:$D$33,MATCH(C11226,Data_Products!$A$2:$A$33,0))</f>
        <v>115.48</v>
      </c>
      <c r="H11226" s="4" t="str">
        <f aca="false">INDEX(Data_Products!$C$2:$C$33,MATCH(C11226,Data_Products!$A$2:$A$33,0))</f>
        <v>Tools &amp; Fixings</v>
      </c>
      <c r="I11226" s="10" t="n">
        <f aca="false">D11226*(E11226-G11226)</f>
        <v>74.96</v>
      </c>
      <c r="J11226" s="11" t="n">
        <f aca="false">IFERROR(I11226/F11226,0)</f>
        <v>0.393614786809494</v>
      </c>
      <c r="K11226" s="4" t="str">
        <f aca="false">IFERROR(INDEX(Data_Orders!$F$2:$F$4727,MATCH(B11226,Data_Orders!$A$2:$A$4727,0)),"")</f>
        <v>Trade Account</v>
      </c>
      <c r="L11226" s="4" t="str">
        <f aca="false">IFERROR(INDEX(Data_Orders!$D$2:$D$4727,MATCH(B11226,Data_Orders!$A$2:$A$4727,0)),"")</f>
        <v>Leicester</v>
      </c>
    </row>
    <row r="11227" customFormat="false" ht="15" hidden="false" customHeight="false" outlineLevel="0" collapsed="false">
      <c r="A11227" s="4" t="s">
        <v>17043</v>
      </c>
      <c r="B11227" s="4" t="s">
        <v>4839</v>
      </c>
      <c r="C11227" s="4" t="s">
        <v>1039</v>
      </c>
      <c r="D11227" s="4" t="n">
        <v>3</v>
      </c>
      <c r="E11227" s="4" t="n">
        <v>160.41</v>
      </c>
      <c r="F11227" s="4" t="n">
        <v>481.23</v>
      </c>
      <c r="G11227" s="4" t="n">
        <f aca="false">INDEX(Data_Products!$D$2:$D$33,MATCH(C11227,Data_Products!$A$2:$A$33,0))</f>
        <v>99.74</v>
      </c>
      <c r="H11227" s="4" t="str">
        <f aca="false">INDEX(Data_Products!$C$2:$C$33,MATCH(C11227,Data_Products!$A$2:$A$33,0))</f>
        <v>Insulation</v>
      </c>
      <c r="I11227" s="10" t="n">
        <f aca="false">D11227*(E11227-G11227)</f>
        <v>182.01</v>
      </c>
      <c r="J11227" s="11" t="n">
        <f aca="false">IFERROR(I11227/F11227,0)</f>
        <v>0.378218315566361</v>
      </c>
      <c r="K11227" s="4" t="str">
        <f aca="false">IFERROR(INDEX(Data_Orders!$F$2:$F$4727,MATCH(B11227,Data_Orders!$A$2:$A$4727,0)),"")</f>
        <v>Contractor</v>
      </c>
      <c r="L11227" s="4" t="str">
        <f aca="false">IFERROR(INDEX(Data_Orders!$D$2:$D$4727,MATCH(B11227,Data_Orders!$A$2:$A$4727,0)),"")</f>
        <v>Binley (Coventry)</v>
      </c>
    </row>
    <row r="11228" customFormat="false" ht="15" hidden="false" customHeight="false" outlineLevel="0" collapsed="false">
      <c r="A11228" s="4" t="s">
        <v>17044</v>
      </c>
      <c r="B11228" s="4" t="s">
        <v>4839</v>
      </c>
      <c r="C11228" s="4" t="s">
        <v>1055</v>
      </c>
      <c r="D11228" s="4" t="n">
        <v>14</v>
      </c>
      <c r="E11228" s="4" t="n">
        <v>205.03</v>
      </c>
      <c r="F11228" s="4" t="n">
        <v>2870.42</v>
      </c>
      <c r="G11228" s="4" t="n">
        <f aca="false">INDEX(Data_Products!$D$2:$D$33,MATCH(C11228,Data_Products!$A$2:$A$33,0))</f>
        <v>138.6</v>
      </c>
      <c r="H11228" s="4" t="str">
        <f aca="false">INDEX(Data_Products!$C$2:$C$33,MATCH(C11228,Data_Products!$A$2:$A$33,0))</f>
        <v>Roofing</v>
      </c>
      <c r="I11228" s="10" t="n">
        <f aca="false">D11228*(E11228-G11228)</f>
        <v>930.02</v>
      </c>
      <c r="J11228" s="11" t="n">
        <f aca="false">IFERROR(I11228/F11228,0)</f>
        <v>0.324001365653807</v>
      </c>
      <c r="K11228" s="4" t="str">
        <f aca="false">IFERROR(INDEX(Data_Orders!$F$2:$F$4727,MATCH(B11228,Data_Orders!$A$2:$A$4727,0)),"")</f>
        <v>Contractor</v>
      </c>
      <c r="L11228" s="4" t="str">
        <f aca="false">IFERROR(INDEX(Data_Orders!$D$2:$D$4727,MATCH(B11228,Data_Orders!$A$2:$A$4727,0)),"")</f>
        <v>Binley (Coventry)</v>
      </c>
    </row>
    <row r="11229" customFormat="false" ht="15" hidden="false" customHeight="false" outlineLevel="0" collapsed="false">
      <c r="A11229" s="4" t="s">
        <v>17045</v>
      </c>
      <c r="B11229" s="4" t="s">
        <v>4839</v>
      </c>
      <c r="C11229" s="4" t="s">
        <v>1044</v>
      </c>
      <c r="D11229" s="4" t="n">
        <v>6</v>
      </c>
      <c r="E11229" s="4" t="n">
        <v>190.44</v>
      </c>
      <c r="F11229" s="4" t="n">
        <v>1142.64</v>
      </c>
      <c r="G11229" s="4" t="n">
        <f aca="false">INDEX(Data_Products!$D$2:$D$33,MATCH(C11229,Data_Products!$A$2:$A$33,0))</f>
        <v>115.48</v>
      </c>
      <c r="H11229" s="4" t="str">
        <f aca="false">INDEX(Data_Products!$C$2:$C$33,MATCH(C11229,Data_Products!$A$2:$A$33,0))</f>
        <v>Tools &amp; Fixings</v>
      </c>
      <c r="I11229" s="10" t="n">
        <f aca="false">D11229*(E11229-G11229)</f>
        <v>449.76</v>
      </c>
      <c r="J11229" s="11" t="n">
        <f aca="false">IFERROR(I11229/F11229,0)</f>
        <v>0.393614786809494</v>
      </c>
      <c r="K11229" s="4" t="str">
        <f aca="false">IFERROR(INDEX(Data_Orders!$F$2:$F$4727,MATCH(B11229,Data_Orders!$A$2:$A$4727,0)),"")</f>
        <v>Contractor</v>
      </c>
      <c r="L11229" s="4" t="str">
        <f aca="false">IFERROR(INDEX(Data_Orders!$D$2:$D$4727,MATCH(B11229,Data_Orders!$A$2:$A$4727,0)),"")</f>
        <v>Binley (Coventry)</v>
      </c>
    </row>
    <row r="11230" customFormat="false" ht="15" hidden="false" customHeight="false" outlineLevel="0" collapsed="false">
      <c r="A11230" s="4" t="s">
        <v>17046</v>
      </c>
      <c r="B11230" s="4" t="s">
        <v>4839</v>
      </c>
      <c r="C11230" s="4" t="s">
        <v>1059</v>
      </c>
      <c r="D11230" s="4" t="n">
        <v>4</v>
      </c>
      <c r="E11230" s="4" t="n">
        <v>103.63</v>
      </c>
      <c r="F11230" s="4" t="n">
        <v>414.52</v>
      </c>
      <c r="G11230" s="4" t="n">
        <f aca="false">INDEX(Data_Products!$D$2:$D$33,MATCH(C11230,Data_Products!$A$2:$A$33,0))</f>
        <v>82.55</v>
      </c>
      <c r="H11230" s="4" t="str">
        <f aca="false">INDEX(Data_Products!$C$2:$C$33,MATCH(C11230,Data_Products!$A$2:$A$33,0))</f>
        <v>Roofing</v>
      </c>
      <c r="I11230" s="10" t="n">
        <f aca="false">D11230*(E11230-G11230)</f>
        <v>84.32</v>
      </c>
      <c r="J11230" s="11" t="n">
        <f aca="false">IFERROR(I11230/F11230,0)</f>
        <v>0.203415999228023</v>
      </c>
      <c r="K11230" s="4" t="str">
        <f aca="false">IFERROR(INDEX(Data_Orders!$F$2:$F$4727,MATCH(B11230,Data_Orders!$A$2:$A$4727,0)),"")</f>
        <v>Contractor</v>
      </c>
      <c r="L11230" s="4" t="str">
        <f aca="false">IFERROR(INDEX(Data_Orders!$D$2:$D$4727,MATCH(B11230,Data_Orders!$A$2:$A$4727,0)),"")</f>
        <v>Binley (Coventry)</v>
      </c>
    </row>
    <row r="11231" customFormat="false" ht="15" hidden="false" customHeight="false" outlineLevel="0" collapsed="false">
      <c r="A11231" s="4" t="s">
        <v>17047</v>
      </c>
      <c r="B11231" s="4" t="s">
        <v>4840</v>
      </c>
      <c r="C11231" s="4" t="s">
        <v>1013</v>
      </c>
      <c r="D11231" s="4" t="n">
        <v>18</v>
      </c>
      <c r="E11231" s="4" t="n">
        <v>240.92</v>
      </c>
      <c r="F11231" s="4" t="n">
        <v>4336.56</v>
      </c>
      <c r="G11231" s="4" t="n">
        <f aca="false">INDEX(Data_Products!$D$2:$D$33,MATCH(C11231,Data_Products!$A$2:$A$33,0))</f>
        <v>168.32</v>
      </c>
      <c r="H11231" s="4" t="str">
        <f aca="false">INDEX(Data_Products!$C$2:$C$33,MATCH(C11231,Data_Products!$A$2:$A$33,0))</f>
        <v>Timber</v>
      </c>
      <c r="I11231" s="10" t="n">
        <f aca="false">D11231*(E11231-G11231)</f>
        <v>1306.8</v>
      </c>
      <c r="J11231" s="11" t="n">
        <f aca="false">IFERROR(I11231/F11231,0)</f>
        <v>0.301344844761747</v>
      </c>
      <c r="K11231" s="4" t="str">
        <f aca="false">IFERROR(INDEX(Data_Orders!$F$2:$F$4727,MATCH(B11231,Data_Orders!$A$2:$A$4727,0)),"")</f>
        <v>Contractor</v>
      </c>
      <c r="L11231" s="4" t="str">
        <f aca="false">IFERROR(INDEX(Data_Orders!$D$2:$D$4727,MATCH(B11231,Data_Orders!$A$2:$A$4727,0)),"")</f>
        <v>Binley (Coventry)</v>
      </c>
    </row>
    <row r="11232" customFormat="false" ht="15" hidden="false" customHeight="false" outlineLevel="0" collapsed="false">
      <c r="A11232" s="4" t="s">
        <v>17048</v>
      </c>
      <c r="B11232" s="4" t="s">
        <v>4840</v>
      </c>
      <c r="C11232" s="4" t="s">
        <v>1030</v>
      </c>
      <c r="D11232" s="4" t="n">
        <v>17</v>
      </c>
      <c r="E11232" s="4" t="n">
        <v>25.23</v>
      </c>
      <c r="F11232" s="4" t="n">
        <v>428.91</v>
      </c>
      <c r="G11232" s="4" t="n">
        <f aca="false">INDEX(Data_Products!$D$2:$D$33,MATCH(C11232,Data_Products!$A$2:$A$33,0))</f>
        <v>17.67</v>
      </c>
      <c r="H11232" s="4" t="str">
        <f aca="false">INDEX(Data_Products!$C$2:$C$33,MATCH(C11232,Data_Products!$A$2:$A$33,0))</f>
        <v>Cement &amp; Aggregates</v>
      </c>
      <c r="I11232" s="10" t="n">
        <f aca="false">D11232*(E11232-G11232)</f>
        <v>128.52</v>
      </c>
      <c r="J11232" s="11" t="n">
        <f aca="false">IFERROR(I11232/F11232,0)</f>
        <v>0.299643281807372</v>
      </c>
      <c r="K11232" s="4" t="str">
        <f aca="false">IFERROR(INDEX(Data_Orders!$F$2:$F$4727,MATCH(B11232,Data_Orders!$A$2:$A$4727,0)),"")</f>
        <v>Contractor</v>
      </c>
      <c r="L11232" s="4" t="str">
        <f aca="false">IFERROR(INDEX(Data_Orders!$D$2:$D$4727,MATCH(B11232,Data_Orders!$A$2:$A$4727,0)),"")</f>
        <v>Binley (Coventry)</v>
      </c>
    </row>
    <row r="11233" customFormat="false" ht="15" hidden="false" customHeight="false" outlineLevel="0" collapsed="false">
      <c r="A11233" s="4" t="s">
        <v>17049</v>
      </c>
      <c r="B11233" s="4" t="s">
        <v>4841</v>
      </c>
      <c r="C11233" s="4" t="s">
        <v>1037</v>
      </c>
      <c r="D11233" s="4" t="n">
        <v>4</v>
      </c>
      <c r="E11233" s="4" t="n">
        <v>90.97</v>
      </c>
      <c r="F11233" s="4" t="n">
        <v>363.88</v>
      </c>
      <c r="G11233" s="4" t="n">
        <f aca="false">INDEX(Data_Products!$D$2:$D$33,MATCH(C11233,Data_Products!$A$2:$A$33,0))</f>
        <v>73.81</v>
      </c>
      <c r="H11233" s="4" t="str">
        <f aca="false">INDEX(Data_Products!$C$2:$C$33,MATCH(C11233,Data_Products!$A$2:$A$33,0))</f>
        <v>Insulation</v>
      </c>
      <c r="I11233" s="10" t="n">
        <f aca="false">D11233*(E11233-G11233)</f>
        <v>68.64</v>
      </c>
      <c r="J11233" s="11" t="n">
        <f aca="false">IFERROR(I11233/F11233,0)</f>
        <v>0.18863361547763</v>
      </c>
      <c r="K11233" s="4" t="str">
        <f aca="false">IFERROR(INDEX(Data_Orders!$F$2:$F$4727,MATCH(B11233,Data_Orders!$A$2:$A$4727,0)),"")</f>
        <v>Contractor</v>
      </c>
      <c r="L11233" s="4" t="str">
        <f aca="false">IFERROR(INDEX(Data_Orders!$D$2:$D$4727,MATCH(B11233,Data_Orders!$A$2:$A$4727,0)),"")</f>
        <v>Binley (Coventry)</v>
      </c>
    </row>
    <row r="11234" customFormat="false" ht="15" hidden="false" customHeight="false" outlineLevel="0" collapsed="false">
      <c r="A11234" s="4" t="s">
        <v>17050</v>
      </c>
      <c r="B11234" s="4" t="s">
        <v>4841</v>
      </c>
      <c r="C11234" s="4" t="s">
        <v>1048</v>
      </c>
      <c r="D11234" s="4" t="n">
        <v>17</v>
      </c>
      <c r="E11234" s="4" t="n">
        <v>112.72</v>
      </c>
      <c r="F11234" s="4" t="n">
        <v>1916.24</v>
      </c>
      <c r="G11234" s="4" t="n">
        <f aca="false">INDEX(Data_Products!$D$2:$D$33,MATCH(C11234,Data_Products!$A$2:$A$33,0))</f>
        <v>83.21</v>
      </c>
      <c r="H11234" s="4" t="str">
        <f aca="false">INDEX(Data_Products!$C$2:$C$33,MATCH(C11234,Data_Products!$A$2:$A$33,0))</f>
        <v>Tools &amp; Fixings</v>
      </c>
      <c r="I11234" s="10" t="n">
        <f aca="false">D11234*(E11234-G11234)</f>
        <v>501.67</v>
      </c>
      <c r="J11234" s="11" t="n">
        <f aca="false">IFERROR(I11234/F11234,0)</f>
        <v>0.261799148332151</v>
      </c>
      <c r="K11234" s="4" t="str">
        <f aca="false">IFERROR(INDEX(Data_Orders!$F$2:$F$4727,MATCH(B11234,Data_Orders!$A$2:$A$4727,0)),"")</f>
        <v>Contractor</v>
      </c>
      <c r="L11234" s="4" t="str">
        <f aca="false">IFERROR(INDEX(Data_Orders!$D$2:$D$4727,MATCH(B11234,Data_Orders!$A$2:$A$4727,0)),"")</f>
        <v>Binley (Coventry)</v>
      </c>
    </row>
    <row r="11235" customFormat="false" ht="15" hidden="false" customHeight="false" outlineLevel="0" collapsed="false">
      <c r="A11235" s="4" t="s">
        <v>17051</v>
      </c>
      <c r="B11235" s="4" t="s">
        <v>4841</v>
      </c>
      <c r="C11235" s="4" t="s">
        <v>1013</v>
      </c>
      <c r="D11235" s="4" t="n">
        <v>13</v>
      </c>
      <c r="E11235" s="4" t="n">
        <v>240.92</v>
      </c>
      <c r="F11235" s="4" t="n">
        <v>3131.96</v>
      </c>
      <c r="G11235" s="4" t="n">
        <f aca="false">INDEX(Data_Products!$D$2:$D$33,MATCH(C11235,Data_Products!$A$2:$A$33,0))</f>
        <v>168.32</v>
      </c>
      <c r="H11235" s="4" t="str">
        <f aca="false">INDEX(Data_Products!$C$2:$C$33,MATCH(C11235,Data_Products!$A$2:$A$33,0))</f>
        <v>Timber</v>
      </c>
      <c r="I11235" s="10" t="n">
        <f aca="false">D11235*(E11235-G11235)</f>
        <v>943.8</v>
      </c>
      <c r="J11235" s="11" t="n">
        <f aca="false">IFERROR(I11235/F11235,0)</f>
        <v>0.301344844761747</v>
      </c>
      <c r="K11235" s="4" t="str">
        <f aca="false">IFERROR(INDEX(Data_Orders!$F$2:$F$4727,MATCH(B11235,Data_Orders!$A$2:$A$4727,0)),"")</f>
        <v>Contractor</v>
      </c>
      <c r="L11235" s="4" t="str">
        <f aca="false">IFERROR(INDEX(Data_Orders!$D$2:$D$4727,MATCH(B11235,Data_Orders!$A$2:$A$4727,0)),"")</f>
        <v>Binley (Coventry)</v>
      </c>
    </row>
    <row r="11236" customFormat="false" ht="15" hidden="false" customHeight="false" outlineLevel="0" collapsed="false">
      <c r="A11236" s="4" t="s">
        <v>17052</v>
      </c>
      <c r="B11236" s="4" t="s">
        <v>4841</v>
      </c>
      <c r="C11236" s="4" t="s">
        <v>1057</v>
      </c>
      <c r="D11236" s="4" t="n">
        <v>19</v>
      </c>
      <c r="E11236" s="4" t="n">
        <v>176.81</v>
      </c>
      <c r="F11236" s="4" t="n">
        <v>3359.39</v>
      </c>
      <c r="G11236" s="4" t="n">
        <f aca="false">INDEX(Data_Products!$D$2:$D$33,MATCH(C11236,Data_Products!$A$2:$A$33,0))</f>
        <v>129.57</v>
      </c>
      <c r="H11236" s="4" t="str">
        <f aca="false">INDEX(Data_Products!$C$2:$C$33,MATCH(C11236,Data_Products!$A$2:$A$33,0))</f>
        <v>Roofing</v>
      </c>
      <c r="I11236" s="10" t="n">
        <f aca="false">D11236*(E11236-G11236)</f>
        <v>897.56</v>
      </c>
      <c r="J11236" s="11" t="n">
        <f aca="false">IFERROR(I11236/F11236,0)</f>
        <v>0.267179458175443</v>
      </c>
      <c r="K11236" s="4" t="str">
        <f aca="false">IFERROR(INDEX(Data_Orders!$F$2:$F$4727,MATCH(B11236,Data_Orders!$A$2:$A$4727,0)),"")</f>
        <v>Contractor</v>
      </c>
      <c r="L11236" s="4" t="str">
        <f aca="false">IFERROR(INDEX(Data_Orders!$D$2:$D$4727,MATCH(B11236,Data_Orders!$A$2:$A$4727,0)),"")</f>
        <v>Binley (Coventry)</v>
      </c>
    </row>
    <row r="11237" customFormat="false" ht="15" hidden="false" customHeight="false" outlineLevel="0" collapsed="false">
      <c r="A11237" s="4" t="s">
        <v>17053</v>
      </c>
      <c r="B11237" s="4" t="s">
        <v>4841</v>
      </c>
      <c r="C11237" s="4" t="s">
        <v>1030</v>
      </c>
      <c r="D11237" s="4" t="n">
        <v>8</v>
      </c>
      <c r="E11237" s="4" t="n">
        <v>25.23</v>
      </c>
      <c r="F11237" s="4" t="n">
        <v>201.84</v>
      </c>
      <c r="G11237" s="4" t="n">
        <f aca="false">INDEX(Data_Products!$D$2:$D$33,MATCH(C11237,Data_Products!$A$2:$A$33,0))</f>
        <v>17.67</v>
      </c>
      <c r="H11237" s="4" t="str">
        <f aca="false">INDEX(Data_Products!$C$2:$C$33,MATCH(C11237,Data_Products!$A$2:$A$33,0))</f>
        <v>Cement &amp; Aggregates</v>
      </c>
      <c r="I11237" s="10" t="n">
        <f aca="false">D11237*(E11237-G11237)</f>
        <v>60.48</v>
      </c>
      <c r="J11237" s="11" t="n">
        <f aca="false">IFERROR(I11237/F11237,0)</f>
        <v>0.299643281807372</v>
      </c>
      <c r="K11237" s="4" t="str">
        <f aca="false">IFERROR(INDEX(Data_Orders!$F$2:$F$4727,MATCH(B11237,Data_Orders!$A$2:$A$4727,0)),"")</f>
        <v>Contractor</v>
      </c>
      <c r="L11237" s="4" t="str">
        <f aca="false">IFERROR(INDEX(Data_Orders!$D$2:$D$4727,MATCH(B11237,Data_Orders!$A$2:$A$4727,0)),"")</f>
        <v>Binley (Coventry)</v>
      </c>
    </row>
    <row r="11238" customFormat="false" ht="15" hidden="false" customHeight="false" outlineLevel="0" collapsed="false">
      <c r="A11238" s="4" t="s">
        <v>17054</v>
      </c>
      <c r="B11238" s="4" t="s">
        <v>4842</v>
      </c>
      <c r="C11238" s="4" t="s">
        <v>1073</v>
      </c>
      <c r="D11238" s="4" t="n">
        <v>6</v>
      </c>
      <c r="E11238" s="4" t="n">
        <v>231.05</v>
      </c>
      <c r="F11238" s="4" t="n">
        <v>1386.3</v>
      </c>
      <c r="G11238" s="4" t="n">
        <f aca="false">INDEX(Data_Products!$D$2:$D$33,MATCH(C11238,Data_Products!$A$2:$A$33,0))</f>
        <v>148.29</v>
      </c>
      <c r="H11238" s="4" t="str">
        <f aca="false">INDEX(Data_Products!$C$2:$C$33,MATCH(C11238,Data_Products!$A$2:$A$33,0))</f>
        <v>Landscaping</v>
      </c>
      <c r="I11238" s="10" t="n">
        <f aca="false">D11238*(E11238-G11238)</f>
        <v>496.56</v>
      </c>
      <c r="J11238" s="11" t="n">
        <f aca="false">IFERROR(I11238/F11238,0)</f>
        <v>0.358190867777537</v>
      </c>
      <c r="K11238" s="4" t="str">
        <f aca="false">IFERROR(INDEX(Data_Orders!$F$2:$F$4727,MATCH(B11238,Data_Orders!$A$2:$A$4727,0)),"")</f>
        <v>Contractor</v>
      </c>
      <c r="L11238" s="4" t="str">
        <f aca="false">IFERROR(INDEX(Data_Orders!$D$2:$D$4727,MATCH(B11238,Data_Orders!$A$2:$A$4727,0)),"")</f>
        <v>Binley (Coventry)</v>
      </c>
    </row>
    <row r="11239" customFormat="false" ht="15" hidden="false" customHeight="false" outlineLevel="0" collapsed="false">
      <c r="A11239" s="4" t="s">
        <v>17055</v>
      </c>
      <c r="B11239" s="4" t="s">
        <v>4842</v>
      </c>
      <c r="C11239" s="4" t="s">
        <v>1068</v>
      </c>
      <c r="D11239" s="4" t="n">
        <v>13</v>
      </c>
      <c r="E11239" s="4" t="n">
        <v>86.28</v>
      </c>
      <c r="F11239" s="4" t="n">
        <v>1121.64</v>
      </c>
      <c r="G11239" s="4" t="n">
        <f aca="false">INDEX(Data_Products!$D$2:$D$33,MATCH(C11239,Data_Products!$A$2:$A$33,0))</f>
        <v>68.55</v>
      </c>
      <c r="H11239" s="4" t="str">
        <f aca="false">INDEX(Data_Products!$C$2:$C$33,MATCH(C11239,Data_Products!$A$2:$A$33,0))</f>
        <v>Plumbing &amp; Drainage</v>
      </c>
      <c r="I11239" s="10" t="n">
        <f aca="false">D11239*(E11239-G11239)</f>
        <v>230.49</v>
      </c>
      <c r="J11239" s="11" t="n">
        <f aca="false">IFERROR(I11239/F11239,0)</f>
        <v>0.205493741307371</v>
      </c>
      <c r="K11239" s="4" t="str">
        <f aca="false">IFERROR(INDEX(Data_Orders!$F$2:$F$4727,MATCH(B11239,Data_Orders!$A$2:$A$4727,0)),"")</f>
        <v>Contractor</v>
      </c>
      <c r="L11239" s="4" t="str">
        <f aca="false">IFERROR(INDEX(Data_Orders!$D$2:$D$4727,MATCH(B11239,Data_Orders!$A$2:$A$4727,0)),"")</f>
        <v>Binley (Coventry)</v>
      </c>
    </row>
    <row r="11240" customFormat="false" ht="15" hidden="false" customHeight="false" outlineLevel="0" collapsed="false">
      <c r="A11240" s="4" t="s">
        <v>17056</v>
      </c>
      <c r="B11240" s="4" t="s">
        <v>4843</v>
      </c>
      <c r="C11240" s="4" t="s">
        <v>1055</v>
      </c>
      <c r="D11240" s="4" t="n">
        <v>13</v>
      </c>
      <c r="E11240" s="4" t="n">
        <v>205.03</v>
      </c>
      <c r="F11240" s="4" t="n">
        <v>2665.39</v>
      </c>
      <c r="G11240" s="4" t="n">
        <f aca="false">INDEX(Data_Products!$D$2:$D$33,MATCH(C11240,Data_Products!$A$2:$A$33,0))</f>
        <v>138.6</v>
      </c>
      <c r="H11240" s="4" t="str">
        <f aca="false">INDEX(Data_Products!$C$2:$C$33,MATCH(C11240,Data_Products!$A$2:$A$33,0))</f>
        <v>Roofing</v>
      </c>
      <c r="I11240" s="10" t="n">
        <f aca="false">D11240*(E11240-G11240)</f>
        <v>863.59</v>
      </c>
      <c r="J11240" s="11" t="n">
        <f aca="false">IFERROR(I11240/F11240,0)</f>
        <v>0.324001365653807</v>
      </c>
      <c r="K11240" s="4" t="str">
        <f aca="false">IFERROR(INDEX(Data_Orders!$F$2:$F$4727,MATCH(B11240,Data_Orders!$A$2:$A$4727,0)),"")</f>
        <v>Contractor</v>
      </c>
      <c r="L11240" s="4" t="str">
        <f aca="false">IFERROR(INDEX(Data_Orders!$D$2:$D$4727,MATCH(B11240,Data_Orders!$A$2:$A$4727,0)),"")</f>
        <v>Binley (Coventry)</v>
      </c>
    </row>
    <row r="11241" customFormat="false" ht="15" hidden="false" customHeight="false" outlineLevel="0" collapsed="false">
      <c r="A11241" s="4" t="s">
        <v>17057</v>
      </c>
      <c r="B11241" s="4" t="s">
        <v>4843</v>
      </c>
      <c r="C11241" s="4" t="s">
        <v>1032</v>
      </c>
      <c r="D11241" s="4" t="n">
        <v>9</v>
      </c>
      <c r="E11241" s="4" t="n">
        <v>99.65</v>
      </c>
      <c r="F11241" s="4" t="n">
        <v>896.85</v>
      </c>
      <c r="G11241" s="4" t="n">
        <f aca="false">INDEX(Data_Products!$D$2:$D$33,MATCH(C11241,Data_Products!$A$2:$A$33,0))</f>
        <v>58.26</v>
      </c>
      <c r="H11241" s="4" t="str">
        <f aca="false">INDEX(Data_Products!$C$2:$C$33,MATCH(C11241,Data_Products!$A$2:$A$33,0))</f>
        <v>Insulation</v>
      </c>
      <c r="I11241" s="10" t="n">
        <f aca="false">D11241*(E11241-G11241)</f>
        <v>372.51</v>
      </c>
      <c r="J11241" s="11" t="n">
        <f aca="false">IFERROR(I11241/F11241,0)</f>
        <v>0.415353738083292</v>
      </c>
      <c r="K11241" s="4" t="str">
        <f aca="false">IFERROR(INDEX(Data_Orders!$F$2:$F$4727,MATCH(B11241,Data_Orders!$A$2:$A$4727,0)),"")</f>
        <v>Contractor</v>
      </c>
      <c r="L11241" s="4" t="str">
        <f aca="false">IFERROR(INDEX(Data_Orders!$D$2:$D$4727,MATCH(B11241,Data_Orders!$A$2:$A$4727,0)),"")</f>
        <v>Binley (Coventry)</v>
      </c>
    </row>
    <row r="11242" customFormat="false" ht="15" hidden="false" customHeight="false" outlineLevel="0" collapsed="false">
      <c r="A11242" s="4" t="s">
        <v>17058</v>
      </c>
      <c r="B11242" s="4" t="s">
        <v>4843</v>
      </c>
      <c r="C11242" s="4" t="s">
        <v>1066</v>
      </c>
      <c r="D11242" s="4" t="n">
        <v>20</v>
      </c>
      <c r="E11242" s="4" t="n">
        <v>209.69</v>
      </c>
      <c r="F11242" s="4" t="n">
        <v>4193.8</v>
      </c>
      <c r="G11242" s="4" t="n">
        <f aca="false">INDEX(Data_Products!$D$2:$D$33,MATCH(C11242,Data_Products!$A$2:$A$33,0))</f>
        <v>144.38</v>
      </c>
      <c r="H11242" s="4" t="str">
        <f aca="false">INDEX(Data_Products!$C$2:$C$33,MATCH(C11242,Data_Products!$A$2:$A$33,0))</f>
        <v>Plumbing &amp; Drainage</v>
      </c>
      <c r="I11242" s="10" t="n">
        <f aca="false">D11242*(E11242-G11242)</f>
        <v>1306.2</v>
      </c>
      <c r="J11242" s="11" t="n">
        <f aca="false">IFERROR(I11242/F11242,0)</f>
        <v>0.311459773952024</v>
      </c>
      <c r="K11242" s="4" t="str">
        <f aca="false">IFERROR(INDEX(Data_Orders!$F$2:$F$4727,MATCH(B11242,Data_Orders!$A$2:$A$4727,0)),"")</f>
        <v>Contractor</v>
      </c>
      <c r="L11242" s="4" t="str">
        <f aca="false">IFERROR(INDEX(Data_Orders!$D$2:$D$4727,MATCH(B11242,Data_Orders!$A$2:$A$4727,0)),"")</f>
        <v>Binley (Coventry)</v>
      </c>
    </row>
    <row r="11243" customFormat="false" ht="15" hidden="false" customHeight="false" outlineLevel="0" collapsed="false">
      <c r="A11243" s="4" t="s">
        <v>17059</v>
      </c>
      <c r="B11243" s="4" t="s">
        <v>4844</v>
      </c>
      <c r="C11243" s="4" t="s">
        <v>1032</v>
      </c>
      <c r="D11243" s="4" t="n">
        <v>8</v>
      </c>
      <c r="E11243" s="4" t="n">
        <v>99.65</v>
      </c>
      <c r="F11243" s="4" t="n">
        <v>797.2</v>
      </c>
      <c r="G11243" s="4" t="n">
        <f aca="false">INDEX(Data_Products!$D$2:$D$33,MATCH(C11243,Data_Products!$A$2:$A$33,0))</f>
        <v>58.26</v>
      </c>
      <c r="H11243" s="4" t="str">
        <f aca="false">INDEX(Data_Products!$C$2:$C$33,MATCH(C11243,Data_Products!$A$2:$A$33,0))</f>
        <v>Insulation</v>
      </c>
      <c r="I11243" s="10" t="n">
        <f aca="false">D11243*(E11243-G11243)</f>
        <v>331.12</v>
      </c>
      <c r="J11243" s="11" t="n">
        <f aca="false">IFERROR(I11243/F11243,0)</f>
        <v>0.415353738083292</v>
      </c>
      <c r="K11243" s="4" t="str">
        <f aca="false">IFERROR(INDEX(Data_Orders!$F$2:$F$4727,MATCH(B11243,Data_Orders!$A$2:$A$4727,0)),"")</f>
        <v>Trade Account</v>
      </c>
      <c r="L11243" s="4" t="str">
        <f aca="false">IFERROR(INDEX(Data_Orders!$D$2:$D$4727,MATCH(B11243,Data_Orders!$A$2:$A$4727,0)),"")</f>
        <v>Leicester</v>
      </c>
    </row>
    <row r="11244" customFormat="false" ht="15" hidden="false" customHeight="false" outlineLevel="0" collapsed="false">
      <c r="A11244" s="4" t="s">
        <v>17060</v>
      </c>
      <c r="B11244" s="4" t="s">
        <v>4845</v>
      </c>
      <c r="C11244" s="4" t="s">
        <v>1037</v>
      </c>
      <c r="D11244" s="4" t="n">
        <v>9</v>
      </c>
      <c r="E11244" s="4" t="n">
        <v>90.97</v>
      </c>
      <c r="F11244" s="4" t="n">
        <v>818.73</v>
      </c>
      <c r="G11244" s="4" t="n">
        <f aca="false">INDEX(Data_Products!$D$2:$D$33,MATCH(C11244,Data_Products!$A$2:$A$33,0))</f>
        <v>73.81</v>
      </c>
      <c r="H11244" s="4" t="str">
        <f aca="false">INDEX(Data_Products!$C$2:$C$33,MATCH(C11244,Data_Products!$A$2:$A$33,0))</f>
        <v>Insulation</v>
      </c>
      <c r="I11244" s="10" t="n">
        <f aca="false">D11244*(E11244-G11244)</f>
        <v>154.44</v>
      </c>
      <c r="J11244" s="11" t="n">
        <f aca="false">IFERROR(I11244/F11244,0)</f>
        <v>0.18863361547763</v>
      </c>
      <c r="K11244" s="4" t="str">
        <f aca="false">IFERROR(INDEX(Data_Orders!$F$2:$F$4727,MATCH(B11244,Data_Orders!$A$2:$A$4727,0)),"")</f>
        <v>Trade Account</v>
      </c>
      <c r="L11244" s="4" t="str">
        <f aca="false">IFERROR(INDEX(Data_Orders!$D$2:$D$4727,MATCH(B11244,Data_Orders!$A$2:$A$4727,0)),"")</f>
        <v>Leicester</v>
      </c>
    </row>
    <row r="11245" customFormat="false" ht="15" hidden="false" customHeight="false" outlineLevel="0" collapsed="false">
      <c r="A11245" s="4" t="s">
        <v>17061</v>
      </c>
      <c r="B11245" s="4" t="s">
        <v>4846</v>
      </c>
      <c r="C11245" s="4" t="s">
        <v>1013</v>
      </c>
      <c r="D11245" s="4" t="n">
        <v>16</v>
      </c>
      <c r="E11245" s="4" t="n">
        <v>240.92</v>
      </c>
      <c r="F11245" s="4" t="n">
        <v>3854.72</v>
      </c>
      <c r="G11245" s="4" t="n">
        <f aca="false">INDEX(Data_Products!$D$2:$D$33,MATCH(C11245,Data_Products!$A$2:$A$33,0))</f>
        <v>168.32</v>
      </c>
      <c r="H11245" s="4" t="str">
        <f aca="false">INDEX(Data_Products!$C$2:$C$33,MATCH(C11245,Data_Products!$A$2:$A$33,0))</f>
        <v>Timber</v>
      </c>
      <c r="I11245" s="10" t="n">
        <f aca="false">D11245*(E11245-G11245)</f>
        <v>1161.6</v>
      </c>
      <c r="J11245" s="11" t="n">
        <f aca="false">IFERROR(I11245/F11245,0)</f>
        <v>0.301344844761747</v>
      </c>
      <c r="K11245" s="4" t="str">
        <f aca="false">IFERROR(INDEX(Data_Orders!$F$2:$F$4727,MATCH(B11245,Data_Orders!$A$2:$A$4727,0)),"")</f>
        <v>Trade Account</v>
      </c>
      <c r="L11245" s="4" t="str">
        <f aca="false">IFERROR(INDEX(Data_Orders!$D$2:$D$4727,MATCH(B11245,Data_Orders!$A$2:$A$4727,0)),"")</f>
        <v>Leicester</v>
      </c>
    </row>
    <row r="11246" customFormat="false" ht="15" hidden="false" customHeight="false" outlineLevel="0" collapsed="false">
      <c r="A11246" s="4" t="s">
        <v>17062</v>
      </c>
      <c r="B11246" s="4" t="s">
        <v>4846</v>
      </c>
      <c r="C11246" s="4" t="s">
        <v>1077</v>
      </c>
      <c r="D11246" s="4" t="n">
        <v>1</v>
      </c>
      <c r="E11246" s="4" t="n">
        <v>46.61</v>
      </c>
      <c r="F11246" s="4" t="n">
        <v>46.61</v>
      </c>
      <c r="G11246" s="4" t="n">
        <f aca="false">INDEX(Data_Products!$D$2:$D$33,MATCH(C11246,Data_Products!$A$2:$A$33,0))</f>
        <v>36.87</v>
      </c>
      <c r="H11246" s="4" t="str">
        <f aca="false">INDEX(Data_Products!$C$2:$C$33,MATCH(C11246,Data_Products!$A$2:$A$33,0))</f>
        <v>Landscaping</v>
      </c>
      <c r="I11246" s="10" t="n">
        <f aca="false">D11246*(E11246-G11246)</f>
        <v>9.74</v>
      </c>
      <c r="J11246" s="11" t="n">
        <f aca="false">IFERROR(I11246/F11246,0)</f>
        <v>0.208968032611028</v>
      </c>
      <c r="K11246" s="4" t="str">
        <f aca="false">IFERROR(INDEX(Data_Orders!$F$2:$F$4727,MATCH(B11246,Data_Orders!$A$2:$A$4727,0)),"")</f>
        <v>Trade Account</v>
      </c>
      <c r="L11246" s="4" t="str">
        <f aca="false">IFERROR(INDEX(Data_Orders!$D$2:$D$4727,MATCH(B11246,Data_Orders!$A$2:$A$4727,0)),"")</f>
        <v>Leicester</v>
      </c>
    </row>
    <row r="11247" customFormat="false" ht="15" hidden="false" customHeight="false" outlineLevel="0" collapsed="false">
      <c r="A11247" s="4" t="s">
        <v>17063</v>
      </c>
      <c r="B11247" s="4" t="s">
        <v>4846</v>
      </c>
      <c r="C11247" s="4" t="s">
        <v>1050</v>
      </c>
      <c r="D11247" s="4" t="n">
        <v>8</v>
      </c>
      <c r="E11247" s="4" t="n">
        <v>238.63</v>
      </c>
      <c r="F11247" s="4" t="n">
        <v>1909.04</v>
      </c>
      <c r="G11247" s="4" t="n">
        <f aca="false">INDEX(Data_Products!$D$2:$D$33,MATCH(C11247,Data_Products!$A$2:$A$33,0))</f>
        <v>148.91</v>
      </c>
      <c r="H11247" s="4" t="str">
        <f aca="false">INDEX(Data_Products!$C$2:$C$33,MATCH(C11247,Data_Products!$A$2:$A$33,0))</f>
        <v>Tools &amp; Fixings</v>
      </c>
      <c r="I11247" s="10" t="n">
        <f aca="false">D11247*(E11247-G11247)</f>
        <v>717.76</v>
      </c>
      <c r="J11247" s="11" t="n">
        <f aca="false">IFERROR(I11247/F11247,0)</f>
        <v>0.375979549930855</v>
      </c>
      <c r="K11247" s="4" t="str">
        <f aca="false">IFERROR(INDEX(Data_Orders!$F$2:$F$4727,MATCH(B11247,Data_Orders!$A$2:$A$4727,0)),"")</f>
        <v>Trade Account</v>
      </c>
      <c r="L11247" s="4" t="str">
        <f aca="false">IFERROR(INDEX(Data_Orders!$D$2:$D$4727,MATCH(B11247,Data_Orders!$A$2:$A$4727,0)),"")</f>
        <v>Leicester</v>
      </c>
    </row>
    <row r="11248" customFormat="false" ht="15" hidden="false" customHeight="false" outlineLevel="0" collapsed="false">
      <c r="A11248" s="4" t="s">
        <v>17064</v>
      </c>
      <c r="B11248" s="4" t="s">
        <v>4846</v>
      </c>
      <c r="C11248" s="4" t="s">
        <v>1061</v>
      </c>
      <c r="D11248" s="4" t="n">
        <v>10</v>
      </c>
      <c r="E11248" s="4" t="n">
        <v>145.57</v>
      </c>
      <c r="F11248" s="4" t="n">
        <v>1455.7</v>
      </c>
      <c r="G11248" s="4" t="n">
        <f aca="false">INDEX(Data_Products!$D$2:$D$33,MATCH(C11248,Data_Products!$A$2:$A$33,0))</f>
        <v>119.29</v>
      </c>
      <c r="H11248" s="4" t="str">
        <f aca="false">INDEX(Data_Products!$C$2:$C$33,MATCH(C11248,Data_Products!$A$2:$A$33,0))</f>
        <v>Plumbing &amp; Drainage</v>
      </c>
      <c r="I11248" s="10" t="n">
        <f aca="false">D11248*(E11248-G11248)</f>
        <v>262.8</v>
      </c>
      <c r="J11248" s="11" t="n">
        <f aca="false">IFERROR(I11248/F11248,0)</f>
        <v>0.180531702960775</v>
      </c>
      <c r="K11248" s="4" t="str">
        <f aca="false">IFERROR(INDEX(Data_Orders!$F$2:$F$4727,MATCH(B11248,Data_Orders!$A$2:$A$4727,0)),"")</f>
        <v>Trade Account</v>
      </c>
      <c r="L11248" s="4" t="str">
        <f aca="false">IFERROR(INDEX(Data_Orders!$D$2:$D$4727,MATCH(B11248,Data_Orders!$A$2:$A$4727,0)),"")</f>
        <v>Leicester</v>
      </c>
    </row>
    <row r="11249" customFormat="false" ht="15" hidden="false" customHeight="false" outlineLevel="0" collapsed="false">
      <c r="A11249" s="4" t="s">
        <v>17065</v>
      </c>
      <c r="B11249" s="4" t="s">
        <v>4846</v>
      </c>
      <c r="C11249" s="4" t="s">
        <v>1059</v>
      </c>
      <c r="D11249" s="4" t="n">
        <v>5</v>
      </c>
      <c r="E11249" s="4" t="n">
        <v>103.63</v>
      </c>
      <c r="F11249" s="4" t="n">
        <v>518.15</v>
      </c>
      <c r="G11249" s="4" t="n">
        <f aca="false">INDEX(Data_Products!$D$2:$D$33,MATCH(C11249,Data_Products!$A$2:$A$33,0))</f>
        <v>82.55</v>
      </c>
      <c r="H11249" s="4" t="str">
        <f aca="false">INDEX(Data_Products!$C$2:$C$33,MATCH(C11249,Data_Products!$A$2:$A$33,0))</f>
        <v>Roofing</v>
      </c>
      <c r="I11249" s="10" t="n">
        <f aca="false">D11249*(E11249-G11249)</f>
        <v>105.4</v>
      </c>
      <c r="J11249" s="11" t="n">
        <f aca="false">IFERROR(I11249/F11249,0)</f>
        <v>0.203415999228023</v>
      </c>
      <c r="K11249" s="4" t="str">
        <f aca="false">IFERROR(INDEX(Data_Orders!$F$2:$F$4727,MATCH(B11249,Data_Orders!$A$2:$A$4727,0)),"")</f>
        <v>Trade Account</v>
      </c>
      <c r="L11249" s="4" t="str">
        <f aca="false">IFERROR(INDEX(Data_Orders!$D$2:$D$4727,MATCH(B11249,Data_Orders!$A$2:$A$4727,0)),"")</f>
        <v>Leicester</v>
      </c>
    </row>
    <row r="11250" customFormat="false" ht="15" hidden="false" customHeight="false" outlineLevel="0" collapsed="false">
      <c r="A11250" s="4" t="s">
        <v>17066</v>
      </c>
      <c r="B11250" s="4" t="s">
        <v>4847</v>
      </c>
      <c r="C11250" s="4" t="s">
        <v>1059</v>
      </c>
      <c r="D11250" s="4" t="n">
        <v>20</v>
      </c>
      <c r="E11250" s="4" t="n">
        <v>103.63</v>
      </c>
      <c r="F11250" s="4" t="n">
        <v>2072.6</v>
      </c>
      <c r="G11250" s="4" t="n">
        <f aca="false">INDEX(Data_Products!$D$2:$D$33,MATCH(C11250,Data_Products!$A$2:$A$33,0))</f>
        <v>82.55</v>
      </c>
      <c r="H11250" s="4" t="str">
        <f aca="false">INDEX(Data_Products!$C$2:$C$33,MATCH(C11250,Data_Products!$A$2:$A$33,0))</f>
        <v>Roofing</v>
      </c>
      <c r="I11250" s="10" t="n">
        <f aca="false">D11250*(E11250-G11250)</f>
        <v>421.6</v>
      </c>
      <c r="J11250" s="11" t="n">
        <f aca="false">IFERROR(I11250/F11250,0)</f>
        <v>0.203415999228023</v>
      </c>
      <c r="K11250" s="4" t="str">
        <f aca="false">IFERROR(INDEX(Data_Orders!$F$2:$F$4727,MATCH(B11250,Data_Orders!$A$2:$A$4727,0)),"")</f>
        <v>Trade Account</v>
      </c>
      <c r="L11250" s="4" t="str">
        <f aca="false">IFERROR(INDEX(Data_Orders!$D$2:$D$4727,MATCH(B11250,Data_Orders!$A$2:$A$4727,0)),"")</f>
        <v>Leicester</v>
      </c>
    </row>
    <row r="11251" customFormat="false" ht="15" hidden="false" customHeight="false" outlineLevel="0" collapsed="false">
      <c r="A11251" s="4" t="s">
        <v>17067</v>
      </c>
      <c r="B11251" s="4" t="s">
        <v>4848</v>
      </c>
      <c r="C11251" s="4" t="s">
        <v>1017</v>
      </c>
      <c r="D11251" s="4" t="n">
        <v>18</v>
      </c>
      <c r="E11251" s="4" t="n">
        <v>49.15</v>
      </c>
      <c r="F11251" s="4" t="n">
        <v>884.7</v>
      </c>
      <c r="G11251" s="4" t="n">
        <f aca="false">INDEX(Data_Products!$D$2:$D$33,MATCH(C11251,Data_Products!$A$2:$A$33,0))</f>
        <v>31.44</v>
      </c>
      <c r="H11251" s="4" t="str">
        <f aca="false">INDEX(Data_Products!$C$2:$C$33,MATCH(C11251,Data_Products!$A$2:$A$33,0))</f>
        <v>Timber</v>
      </c>
      <c r="I11251" s="10" t="n">
        <f aca="false">D11251*(E11251-G11251)</f>
        <v>318.78</v>
      </c>
      <c r="J11251" s="11" t="n">
        <f aca="false">IFERROR(I11251/F11251,0)</f>
        <v>0.360325534079349</v>
      </c>
      <c r="K11251" s="4" t="str">
        <f aca="false">IFERROR(INDEX(Data_Orders!$F$2:$F$4727,MATCH(B11251,Data_Orders!$A$2:$A$4727,0)),"")</f>
        <v>Trade Account</v>
      </c>
      <c r="L11251" s="4" t="str">
        <f aca="false">IFERROR(INDEX(Data_Orders!$D$2:$D$4727,MATCH(B11251,Data_Orders!$A$2:$A$4727,0)),"")</f>
        <v>Leicester</v>
      </c>
    </row>
    <row r="11252" customFormat="false" ht="15" hidden="false" customHeight="false" outlineLevel="0" collapsed="false">
      <c r="A11252" s="4" t="s">
        <v>17068</v>
      </c>
      <c r="B11252" s="4" t="s">
        <v>4849</v>
      </c>
      <c r="C11252" s="4" t="s">
        <v>1048</v>
      </c>
      <c r="D11252" s="4" t="n">
        <v>7</v>
      </c>
      <c r="E11252" s="4" t="n">
        <v>112.72</v>
      </c>
      <c r="F11252" s="4" t="n">
        <v>789.04</v>
      </c>
      <c r="G11252" s="4" t="n">
        <f aca="false">INDEX(Data_Products!$D$2:$D$33,MATCH(C11252,Data_Products!$A$2:$A$33,0))</f>
        <v>83.21</v>
      </c>
      <c r="H11252" s="4" t="str">
        <f aca="false">INDEX(Data_Products!$C$2:$C$33,MATCH(C11252,Data_Products!$A$2:$A$33,0))</f>
        <v>Tools &amp; Fixings</v>
      </c>
      <c r="I11252" s="10" t="n">
        <f aca="false">D11252*(E11252-G11252)</f>
        <v>206.57</v>
      </c>
      <c r="J11252" s="11" t="n">
        <f aca="false">IFERROR(I11252/F11252,0)</f>
        <v>0.261799148332151</v>
      </c>
      <c r="K11252" s="4" t="str">
        <f aca="false">IFERROR(INDEX(Data_Orders!$F$2:$F$4727,MATCH(B11252,Data_Orders!$A$2:$A$4727,0)),"")</f>
        <v>Trade Account</v>
      </c>
      <c r="L11252" s="4" t="str">
        <f aca="false">IFERROR(INDEX(Data_Orders!$D$2:$D$4727,MATCH(B11252,Data_Orders!$A$2:$A$4727,0)),"")</f>
        <v>Leicester</v>
      </c>
    </row>
    <row r="11253" customFormat="false" ht="15" hidden="false" customHeight="false" outlineLevel="0" collapsed="false">
      <c r="A11253" s="4" t="s">
        <v>17069</v>
      </c>
      <c r="B11253" s="4" t="s">
        <v>4849</v>
      </c>
      <c r="C11253" s="4" t="s">
        <v>1050</v>
      </c>
      <c r="D11253" s="4" t="n">
        <v>13</v>
      </c>
      <c r="E11253" s="4" t="n">
        <v>238.63</v>
      </c>
      <c r="F11253" s="4" t="n">
        <v>3102.19</v>
      </c>
      <c r="G11253" s="4" t="n">
        <f aca="false">INDEX(Data_Products!$D$2:$D$33,MATCH(C11253,Data_Products!$A$2:$A$33,0))</f>
        <v>148.91</v>
      </c>
      <c r="H11253" s="4" t="str">
        <f aca="false">INDEX(Data_Products!$C$2:$C$33,MATCH(C11253,Data_Products!$A$2:$A$33,0))</f>
        <v>Tools &amp; Fixings</v>
      </c>
      <c r="I11253" s="10" t="n">
        <f aca="false">D11253*(E11253-G11253)</f>
        <v>1166.36</v>
      </c>
      <c r="J11253" s="11" t="n">
        <f aca="false">IFERROR(I11253/F11253,0)</f>
        <v>0.375979549930855</v>
      </c>
      <c r="K11253" s="4" t="str">
        <f aca="false">IFERROR(INDEX(Data_Orders!$F$2:$F$4727,MATCH(B11253,Data_Orders!$A$2:$A$4727,0)),"")</f>
        <v>Trade Account</v>
      </c>
      <c r="L11253" s="4" t="str">
        <f aca="false">IFERROR(INDEX(Data_Orders!$D$2:$D$4727,MATCH(B11253,Data_Orders!$A$2:$A$4727,0)),"")</f>
        <v>Leicester</v>
      </c>
    </row>
    <row r="11254" customFormat="false" ht="15" hidden="false" customHeight="false" outlineLevel="0" collapsed="false">
      <c r="A11254" s="4" t="s">
        <v>17070</v>
      </c>
      <c r="B11254" s="4" t="s">
        <v>4849</v>
      </c>
      <c r="C11254" s="4" t="s">
        <v>1017</v>
      </c>
      <c r="D11254" s="4" t="n">
        <v>18</v>
      </c>
      <c r="E11254" s="4" t="n">
        <v>49.15</v>
      </c>
      <c r="F11254" s="4" t="n">
        <v>884.7</v>
      </c>
      <c r="G11254" s="4" t="n">
        <f aca="false">INDEX(Data_Products!$D$2:$D$33,MATCH(C11254,Data_Products!$A$2:$A$33,0))</f>
        <v>31.44</v>
      </c>
      <c r="H11254" s="4" t="str">
        <f aca="false">INDEX(Data_Products!$C$2:$C$33,MATCH(C11254,Data_Products!$A$2:$A$33,0))</f>
        <v>Timber</v>
      </c>
      <c r="I11254" s="10" t="n">
        <f aca="false">D11254*(E11254-G11254)</f>
        <v>318.78</v>
      </c>
      <c r="J11254" s="11" t="n">
        <f aca="false">IFERROR(I11254/F11254,0)</f>
        <v>0.360325534079349</v>
      </c>
      <c r="K11254" s="4" t="str">
        <f aca="false">IFERROR(INDEX(Data_Orders!$F$2:$F$4727,MATCH(B11254,Data_Orders!$A$2:$A$4727,0)),"")</f>
        <v>Trade Account</v>
      </c>
      <c r="L11254" s="4" t="str">
        <f aca="false">IFERROR(INDEX(Data_Orders!$D$2:$D$4727,MATCH(B11254,Data_Orders!$A$2:$A$4727,0)),"")</f>
        <v>Leicester</v>
      </c>
    </row>
    <row r="11255" customFormat="false" ht="15" hidden="false" customHeight="false" outlineLevel="0" collapsed="false">
      <c r="A11255" s="4" t="s">
        <v>17071</v>
      </c>
      <c r="B11255" s="4" t="s">
        <v>4850</v>
      </c>
      <c r="C11255" s="4" t="s">
        <v>1037</v>
      </c>
      <c r="D11255" s="4" t="n">
        <v>6</v>
      </c>
      <c r="E11255" s="4" t="n">
        <v>90.97</v>
      </c>
      <c r="F11255" s="4" t="n">
        <v>545.82</v>
      </c>
      <c r="G11255" s="4" t="n">
        <f aca="false">INDEX(Data_Products!$D$2:$D$33,MATCH(C11255,Data_Products!$A$2:$A$33,0))</f>
        <v>73.81</v>
      </c>
      <c r="H11255" s="4" t="str">
        <f aca="false">INDEX(Data_Products!$C$2:$C$33,MATCH(C11255,Data_Products!$A$2:$A$33,0))</f>
        <v>Insulation</v>
      </c>
      <c r="I11255" s="10" t="n">
        <f aca="false">D11255*(E11255-G11255)</f>
        <v>102.96</v>
      </c>
      <c r="J11255" s="11" t="n">
        <f aca="false">IFERROR(I11255/F11255,0)</f>
        <v>0.18863361547763</v>
      </c>
      <c r="K11255" s="4" t="str">
        <f aca="false">IFERROR(INDEX(Data_Orders!$F$2:$F$4727,MATCH(B11255,Data_Orders!$A$2:$A$4727,0)),"")</f>
        <v>Trade Account</v>
      </c>
      <c r="L11255" s="4" t="str">
        <f aca="false">IFERROR(INDEX(Data_Orders!$D$2:$D$4727,MATCH(B11255,Data_Orders!$A$2:$A$4727,0)),"")</f>
        <v>Leicester</v>
      </c>
    </row>
    <row r="11256" customFormat="false" ht="15" hidden="false" customHeight="false" outlineLevel="0" collapsed="false">
      <c r="A11256" s="4" t="s">
        <v>17072</v>
      </c>
      <c r="B11256" s="4" t="s">
        <v>4850</v>
      </c>
      <c r="C11256" s="4" t="s">
        <v>1041</v>
      </c>
      <c r="D11256" s="4" t="n">
        <v>4</v>
      </c>
      <c r="E11256" s="4" t="n">
        <v>242.75</v>
      </c>
      <c r="F11256" s="4" t="n">
        <v>971</v>
      </c>
      <c r="G11256" s="4" t="n">
        <f aca="false">INDEX(Data_Products!$D$2:$D$33,MATCH(C11256,Data_Products!$A$2:$A$33,0))</f>
        <v>142.94</v>
      </c>
      <c r="H11256" s="4" t="str">
        <f aca="false">INDEX(Data_Products!$C$2:$C$33,MATCH(C11256,Data_Products!$A$2:$A$33,0))</f>
        <v>Tools &amp; Fixings</v>
      </c>
      <c r="I11256" s="10" t="n">
        <f aca="false">D11256*(E11256-G11256)</f>
        <v>399.24</v>
      </c>
      <c r="J11256" s="11" t="n">
        <f aca="false">IFERROR(I11256/F11256,0)</f>
        <v>0.411163748712667</v>
      </c>
      <c r="K11256" s="4" t="str">
        <f aca="false">IFERROR(INDEX(Data_Orders!$F$2:$F$4727,MATCH(B11256,Data_Orders!$A$2:$A$4727,0)),"")</f>
        <v>Trade Account</v>
      </c>
      <c r="L11256" s="4" t="str">
        <f aca="false">IFERROR(INDEX(Data_Orders!$D$2:$D$4727,MATCH(B11256,Data_Orders!$A$2:$A$4727,0)),"")</f>
        <v>Leicester</v>
      </c>
    </row>
    <row r="11257" customFormat="false" ht="15" hidden="false" customHeight="false" outlineLevel="0" collapsed="false">
      <c r="A11257" s="4" t="s">
        <v>17073</v>
      </c>
      <c r="B11257" s="4" t="s">
        <v>4850</v>
      </c>
      <c r="C11257" s="4" t="s">
        <v>1077</v>
      </c>
      <c r="D11257" s="4" t="n">
        <v>11</v>
      </c>
      <c r="E11257" s="4" t="n">
        <v>46.61</v>
      </c>
      <c r="F11257" s="4" t="n">
        <v>512.71</v>
      </c>
      <c r="G11257" s="4" t="n">
        <f aca="false">INDEX(Data_Products!$D$2:$D$33,MATCH(C11257,Data_Products!$A$2:$A$33,0))</f>
        <v>36.87</v>
      </c>
      <c r="H11257" s="4" t="str">
        <f aca="false">INDEX(Data_Products!$C$2:$C$33,MATCH(C11257,Data_Products!$A$2:$A$33,0))</f>
        <v>Landscaping</v>
      </c>
      <c r="I11257" s="10" t="n">
        <f aca="false">D11257*(E11257-G11257)</f>
        <v>107.14</v>
      </c>
      <c r="J11257" s="11" t="n">
        <f aca="false">IFERROR(I11257/F11257,0)</f>
        <v>0.208968032611028</v>
      </c>
      <c r="K11257" s="4" t="str">
        <f aca="false">IFERROR(INDEX(Data_Orders!$F$2:$F$4727,MATCH(B11257,Data_Orders!$A$2:$A$4727,0)),"")</f>
        <v>Trade Account</v>
      </c>
      <c r="L11257" s="4" t="str">
        <f aca="false">IFERROR(INDEX(Data_Orders!$D$2:$D$4727,MATCH(B11257,Data_Orders!$A$2:$A$4727,0)),"")</f>
        <v>Leicester</v>
      </c>
    </row>
    <row r="11258" customFormat="false" ht="15" hidden="false" customHeight="false" outlineLevel="0" collapsed="false">
      <c r="A11258" s="4" t="s">
        <v>17074</v>
      </c>
      <c r="B11258" s="4" t="s">
        <v>4850</v>
      </c>
      <c r="C11258" s="4" t="s">
        <v>1010</v>
      </c>
      <c r="D11258" s="4" t="n">
        <v>8</v>
      </c>
      <c r="E11258" s="4" t="n">
        <v>135.95</v>
      </c>
      <c r="F11258" s="4" t="n">
        <v>1087.6</v>
      </c>
      <c r="G11258" s="4" t="n">
        <f aca="false">INDEX(Data_Products!$D$2:$D$33,MATCH(C11258,Data_Products!$A$2:$A$33,0))</f>
        <v>111.1</v>
      </c>
      <c r="H11258" s="4" t="str">
        <f aca="false">INDEX(Data_Products!$C$2:$C$33,MATCH(C11258,Data_Products!$A$2:$A$33,0))</f>
        <v>Timber</v>
      </c>
      <c r="I11258" s="10" t="n">
        <f aca="false">D11258*(E11258-G11258)</f>
        <v>198.8</v>
      </c>
      <c r="J11258" s="11" t="n">
        <f aca="false">IFERROR(I11258/F11258,0)</f>
        <v>0.18278778962854</v>
      </c>
      <c r="K11258" s="4" t="str">
        <f aca="false">IFERROR(INDEX(Data_Orders!$F$2:$F$4727,MATCH(B11258,Data_Orders!$A$2:$A$4727,0)),"")</f>
        <v>Trade Account</v>
      </c>
      <c r="L11258" s="4" t="str">
        <f aca="false">IFERROR(INDEX(Data_Orders!$D$2:$D$4727,MATCH(B11258,Data_Orders!$A$2:$A$4727,0)),"")</f>
        <v>Leicester</v>
      </c>
    </row>
    <row r="11259" customFormat="false" ht="15" hidden="false" customHeight="false" outlineLevel="0" collapsed="false">
      <c r="A11259" s="4" t="s">
        <v>17075</v>
      </c>
      <c r="B11259" s="4" t="s">
        <v>4850</v>
      </c>
      <c r="C11259" s="4" t="s">
        <v>1028</v>
      </c>
      <c r="D11259" s="4" t="n">
        <v>3</v>
      </c>
      <c r="E11259" s="4" t="n">
        <v>118.79</v>
      </c>
      <c r="F11259" s="4" t="n">
        <v>356.37</v>
      </c>
      <c r="G11259" s="4" t="n">
        <f aca="false">INDEX(Data_Products!$D$2:$D$33,MATCH(C11259,Data_Products!$A$2:$A$33,0))</f>
        <v>81.07</v>
      </c>
      <c r="H11259" s="4" t="str">
        <f aca="false">INDEX(Data_Products!$C$2:$C$33,MATCH(C11259,Data_Products!$A$2:$A$33,0))</f>
        <v>Cement &amp; Aggregates</v>
      </c>
      <c r="I11259" s="10" t="n">
        <f aca="false">D11259*(E11259-G11259)</f>
        <v>113.16</v>
      </c>
      <c r="J11259" s="11" t="n">
        <f aca="false">IFERROR(I11259/F11259,0)</f>
        <v>0.317535146056065</v>
      </c>
      <c r="K11259" s="4" t="str">
        <f aca="false">IFERROR(INDEX(Data_Orders!$F$2:$F$4727,MATCH(B11259,Data_Orders!$A$2:$A$4727,0)),"")</f>
        <v>Trade Account</v>
      </c>
      <c r="L11259" s="4" t="str">
        <f aca="false">IFERROR(INDEX(Data_Orders!$D$2:$D$4727,MATCH(B11259,Data_Orders!$A$2:$A$4727,0)),"")</f>
        <v>Leicester</v>
      </c>
    </row>
    <row r="11260" customFormat="false" ht="15" hidden="false" customHeight="false" outlineLevel="0" collapsed="false">
      <c r="A11260" s="4" t="s">
        <v>17076</v>
      </c>
      <c r="B11260" s="4" t="s">
        <v>4851</v>
      </c>
      <c r="C11260" s="4" t="s">
        <v>1019</v>
      </c>
      <c r="D11260" s="4" t="n">
        <v>6</v>
      </c>
      <c r="E11260" s="4" t="n">
        <v>79.76</v>
      </c>
      <c r="F11260" s="4" t="n">
        <v>478.56</v>
      </c>
      <c r="G11260" s="4" t="n">
        <f aca="false">INDEX(Data_Products!$D$2:$D$33,MATCH(C11260,Data_Products!$A$2:$A$33,0))</f>
        <v>59.07</v>
      </c>
      <c r="H11260" s="4" t="str">
        <f aca="false">INDEX(Data_Products!$C$2:$C$33,MATCH(C11260,Data_Products!$A$2:$A$33,0))</f>
        <v>Timber</v>
      </c>
      <c r="I11260" s="10" t="n">
        <f aca="false">D11260*(E11260-G11260)</f>
        <v>124.14</v>
      </c>
      <c r="J11260" s="11" t="n">
        <f aca="false">IFERROR(I11260/F11260,0)</f>
        <v>0.259403209628887</v>
      </c>
      <c r="K11260" s="4" t="str">
        <f aca="false">IFERROR(INDEX(Data_Orders!$F$2:$F$4727,MATCH(B11260,Data_Orders!$A$2:$A$4727,0)),"")</f>
        <v>Trade Account</v>
      </c>
      <c r="L11260" s="4" t="str">
        <f aca="false">IFERROR(INDEX(Data_Orders!$D$2:$D$4727,MATCH(B11260,Data_Orders!$A$2:$A$4727,0)),"")</f>
        <v>Rugby</v>
      </c>
    </row>
    <row r="11261" customFormat="false" ht="15" hidden="false" customHeight="false" outlineLevel="0" collapsed="false">
      <c r="A11261" s="4" t="s">
        <v>17077</v>
      </c>
      <c r="B11261" s="4" t="s">
        <v>4852</v>
      </c>
      <c r="C11261" s="4" t="s">
        <v>1050</v>
      </c>
      <c r="D11261" s="4" t="n">
        <v>1</v>
      </c>
      <c r="E11261" s="4" t="n">
        <v>238.63</v>
      </c>
      <c r="F11261" s="4" t="n">
        <v>238.63</v>
      </c>
      <c r="G11261" s="4" t="n">
        <f aca="false">INDEX(Data_Products!$D$2:$D$33,MATCH(C11261,Data_Products!$A$2:$A$33,0))</f>
        <v>148.91</v>
      </c>
      <c r="H11261" s="4" t="str">
        <f aca="false">INDEX(Data_Products!$C$2:$C$33,MATCH(C11261,Data_Products!$A$2:$A$33,0))</f>
        <v>Tools &amp; Fixings</v>
      </c>
      <c r="I11261" s="10" t="n">
        <f aca="false">D11261*(E11261-G11261)</f>
        <v>89.72</v>
      </c>
      <c r="J11261" s="11" t="n">
        <f aca="false">IFERROR(I11261/F11261,0)</f>
        <v>0.375979549930855</v>
      </c>
      <c r="K11261" s="4" t="str">
        <f aca="false">IFERROR(INDEX(Data_Orders!$F$2:$F$4727,MATCH(B11261,Data_Orders!$A$2:$A$4727,0)),"")</f>
        <v>Trade Account</v>
      </c>
      <c r="L11261" s="4" t="str">
        <f aca="false">IFERROR(INDEX(Data_Orders!$D$2:$D$4727,MATCH(B11261,Data_Orders!$A$2:$A$4727,0)),"")</f>
        <v>Rugby</v>
      </c>
    </row>
    <row r="11262" customFormat="false" ht="15" hidden="false" customHeight="false" outlineLevel="0" collapsed="false">
      <c r="A11262" s="4" t="s">
        <v>17078</v>
      </c>
      <c r="B11262" s="4" t="s">
        <v>4852</v>
      </c>
      <c r="C11262" s="4" t="s">
        <v>1061</v>
      </c>
      <c r="D11262" s="4" t="n">
        <v>18</v>
      </c>
      <c r="E11262" s="4" t="n">
        <v>145.57</v>
      </c>
      <c r="F11262" s="4" t="n">
        <v>2620.26</v>
      </c>
      <c r="G11262" s="4" t="n">
        <f aca="false">INDEX(Data_Products!$D$2:$D$33,MATCH(C11262,Data_Products!$A$2:$A$33,0))</f>
        <v>119.29</v>
      </c>
      <c r="H11262" s="4" t="str">
        <f aca="false">INDEX(Data_Products!$C$2:$C$33,MATCH(C11262,Data_Products!$A$2:$A$33,0))</f>
        <v>Plumbing &amp; Drainage</v>
      </c>
      <c r="I11262" s="10" t="n">
        <f aca="false">D11262*(E11262-G11262)</f>
        <v>473.04</v>
      </c>
      <c r="J11262" s="11" t="n">
        <f aca="false">IFERROR(I11262/F11262,0)</f>
        <v>0.180531702960775</v>
      </c>
      <c r="K11262" s="4" t="str">
        <f aca="false">IFERROR(INDEX(Data_Orders!$F$2:$F$4727,MATCH(B11262,Data_Orders!$A$2:$A$4727,0)),"")</f>
        <v>Trade Account</v>
      </c>
      <c r="L11262" s="4" t="str">
        <f aca="false">IFERROR(INDEX(Data_Orders!$D$2:$D$4727,MATCH(B11262,Data_Orders!$A$2:$A$4727,0)),"")</f>
        <v>Rugby</v>
      </c>
    </row>
    <row r="11263" customFormat="false" ht="15" hidden="false" customHeight="false" outlineLevel="0" collapsed="false">
      <c r="A11263" s="4" t="s">
        <v>17079</v>
      </c>
      <c r="B11263" s="4" t="s">
        <v>4852</v>
      </c>
      <c r="C11263" s="4" t="s">
        <v>1075</v>
      </c>
      <c r="D11263" s="4" t="n">
        <v>17</v>
      </c>
      <c r="E11263" s="4" t="n">
        <v>98.61</v>
      </c>
      <c r="F11263" s="4" t="n">
        <v>1676.37</v>
      </c>
      <c r="G11263" s="4" t="n">
        <f aca="false">INDEX(Data_Products!$D$2:$D$33,MATCH(C11263,Data_Products!$A$2:$A$33,0))</f>
        <v>74.84</v>
      </c>
      <c r="H11263" s="4" t="str">
        <f aca="false">INDEX(Data_Products!$C$2:$C$33,MATCH(C11263,Data_Products!$A$2:$A$33,0))</f>
        <v>Landscaping</v>
      </c>
      <c r="I11263" s="10" t="n">
        <f aca="false">D11263*(E11263-G11263)</f>
        <v>404.09</v>
      </c>
      <c r="J11263" s="11" t="n">
        <f aca="false">IFERROR(I11263/F11263,0)</f>
        <v>0.24105060338708</v>
      </c>
      <c r="K11263" s="4" t="str">
        <f aca="false">IFERROR(INDEX(Data_Orders!$F$2:$F$4727,MATCH(B11263,Data_Orders!$A$2:$A$4727,0)),"")</f>
        <v>Trade Account</v>
      </c>
      <c r="L11263" s="4" t="str">
        <f aca="false">IFERROR(INDEX(Data_Orders!$D$2:$D$4727,MATCH(B11263,Data_Orders!$A$2:$A$4727,0)),"")</f>
        <v>Rugby</v>
      </c>
    </row>
    <row r="11264" customFormat="false" ht="15" hidden="false" customHeight="false" outlineLevel="0" collapsed="false">
      <c r="A11264" s="4" t="s">
        <v>17080</v>
      </c>
      <c r="B11264" s="4" t="s">
        <v>4852</v>
      </c>
      <c r="C11264" s="4" t="s">
        <v>1064</v>
      </c>
      <c r="D11264" s="4" t="n">
        <v>15</v>
      </c>
      <c r="E11264" s="4" t="n">
        <v>97.63</v>
      </c>
      <c r="F11264" s="4" t="n">
        <v>1464.45</v>
      </c>
      <c r="G11264" s="4" t="n">
        <f aca="false">INDEX(Data_Products!$D$2:$D$33,MATCH(C11264,Data_Products!$A$2:$A$33,0))</f>
        <v>65.21</v>
      </c>
      <c r="H11264" s="4" t="str">
        <f aca="false">INDEX(Data_Products!$C$2:$C$33,MATCH(C11264,Data_Products!$A$2:$A$33,0))</f>
        <v>Plumbing &amp; Drainage</v>
      </c>
      <c r="I11264" s="10" t="n">
        <f aca="false">D11264*(E11264-G11264)</f>
        <v>486.3</v>
      </c>
      <c r="J11264" s="11" t="n">
        <f aca="false">IFERROR(I11264/F11264,0)</f>
        <v>0.332070060432244</v>
      </c>
      <c r="K11264" s="4" t="str">
        <f aca="false">IFERROR(INDEX(Data_Orders!$F$2:$F$4727,MATCH(B11264,Data_Orders!$A$2:$A$4727,0)),"")</f>
        <v>Trade Account</v>
      </c>
      <c r="L11264" s="4" t="str">
        <f aca="false">IFERROR(INDEX(Data_Orders!$D$2:$D$4727,MATCH(B11264,Data_Orders!$A$2:$A$4727,0)),"")</f>
        <v>Rugby</v>
      </c>
    </row>
    <row r="11265" customFormat="false" ht="15" hidden="false" customHeight="false" outlineLevel="0" collapsed="false">
      <c r="A11265" s="4" t="s">
        <v>17081</v>
      </c>
      <c r="B11265" s="4" t="s">
        <v>4853</v>
      </c>
      <c r="C11265" s="4" t="s">
        <v>1046</v>
      </c>
      <c r="D11265" s="4" t="n">
        <v>20</v>
      </c>
      <c r="E11265" s="4" t="n">
        <v>154.02</v>
      </c>
      <c r="F11265" s="4" t="n">
        <v>3080.4</v>
      </c>
      <c r="G11265" s="4" t="n">
        <f aca="false">INDEX(Data_Products!$D$2:$D$33,MATCH(C11265,Data_Products!$A$2:$A$33,0))</f>
        <v>102.1</v>
      </c>
      <c r="H11265" s="4" t="str">
        <f aca="false">INDEX(Data_Products!$C$2:$C$33,MATCH(C11265,Data_Products!$A$2:$A$33,0))</f>
        <v>Tools &amp; Fixings</v>
      </c>
      <c r="I11265" s="10" t="n">
        <f aca="false">D11265*(E11265-G11265)</f>
        <v>1038.4</v>
      </c>
      <c r="J11265" s="11" t="n">
        <f aca="false">IFERROR(I11265/F11265,0)</f>
        <v>0.337099078041813</v>
      </c>
      <c r="K11265" s="4" t="str">
        <f aca="false">IFERROR(INDEX(Data_Orders!$F$2:$F$4727,MATCH(B11265,Data_Orders!$A$2:$A$4727,0)),"")</f>
        <v>Trade Account</v>
      </c>
      <c r="L11265" s="4" t="str">
        <f aca="false">IFERROR(INDEX(Data_Orders!$D$2:$D$4727,MATCH(B11265,Data_Orders!$A$2:$A$4727,0)),"")</f>
        <v>Rugby</v>
      </c>
    </row>
    <row r="11266" customFormat="false" ht="15" hidden="false" customHeight="false" outlineLevel="0" collapsed="false">
      <c r="A11266" s="4" t="s">
        <v>17082</v>
      </c>
      <c r="B11266" s="4" t="s">
        <v>4853</v>
      </c>
      <c r="C11266" s="4" t="s">
        <v>1010</v>
      </c>
      <c r="D11266" s="4" t="n">
        <v>8</v>
      </c>
      <c r="E11266" s="4" t="n">
        <v>135.95</v>
      </c>
      <c r="F11266" s="4" t="n">
        <v>1087.6</v>
      </c>
      <c r="G11266" s="4" t="n">
        <f aca="false">INDEX(Data_Products!$D$2:$D$33,MATCH(C11266,Data_Products!$A$2:$A$33,0))</f>
        <v>111.1</v>
      </c>
      <c r="H11266" s="4" t="str">
        <f aca="false">INDEX(Data_Products!$C$2:$C$33,MATCH(C11266,Data_Products!$A$2:$A$33,0))</f>
        <v>Timber</v>
      </c>
      <c r="I11266" s="10" t="n">
        <f aca="false">D11266*(E11266-G11266)</f>
        <v>198.8</v>
      </c>
      <c r="J11266" s="11" t="n">
        <f aca="false">IFERROR(I11266/F11266,0)</f>
        <v>0.18278778962854</v>
      </c>
      <c r="K11266" s="4" t="str">
        <f aca="false">IFERROR(INDEX(Data_Orders!$F$2:$F$4727,MATCH(B11266,Data_Orders!$A$2:$A$4727,0)),"")</f>
        <v>Trade Account</v>
      </c>
      <c r="L11266" s="4" t="str">
        <f aca="false">IFERROR(INDEX(Data_Orders!$D$2:$D$4727,MATCH(B11266,Data_Orders!$A$2:$A$4727,0)),"")</f>
        <v>Rugby</v>
      </c>
    </row>
    <row r="11267" customFormat="false" ht="15" hidden="false" customHeight="false" outlineLevel="0" collapsed="false">
      <c r="A11267" s="4" t="s">
        <v>17083</v>
      </c>
      <c r="B11267" s="4" t="s">
        <v>4853</v>
      </c>
      <c r="C11267" s="4" t="s">
        <v>1019</v>
      </c>
      <c r="D11267" s="4" t="n">
        <v>7</v>
      </c>
      <c r="E11267" s="4" t="n">
        <v>79.76</v>
      </c>
      <c r="F11267" s="4" t="n">
        <v>558.32</v>
      </c>
      <c r="G11267" s="4" t="n">
        <f aca="false">INDEX(Data_Products!$D$2:$D$33,MATCH(C11267,Data_Products!$A$2:$A$33,0))</f>
        <v>59.07</v>
      </c>
      <c r="H11267" s="4" t="str">
        <f aca="false">INDEX(Data_Products!$C$2:$C$33,MATCH(C11267,Data_Products!$A$2:$A$33,0))</f>
        <v>Timber</v>
      </c>
      <c r="I11267" s="10" t="n">
        <f aca="false">D11267*(E11267-G11267)</f>
        <v>144.83</v>
      </c>
      <c r="J11267" s="11" t="n">
        <f aca="false">IFERROR(I11267/F11267,0)</f>
        <v>0.259403209628887</v>
      </c>
      <c r="K11267" s="4" t="str">
        <f aca="false">IFERROR(INDEX(Data_Orders!$F$2:$F$4727,MATCH(B11267,Data_Orders!$A$2:$A$4727,0)),"")</f>
        <v>Trade Account</v>
      </c>
      <c r="L11267" s="4" t="str">
        <f aca="false">IFERROR(INDEX(Data_Orders!$D$2:$D$4727,MATCH(B11267,Data_Orders!$A$2:$A$4727,0)),"")</f>
        <v>Rugby</v>
      </c>
    </row>
    <row r="11268" customFormat="false" ht="15" hidden="false" customHeight="false" outlineLevel="0" collapsed="false">
      <c r="A11268" s="4" t="s">
        <v>17084</v>
      </c>
      <c r="B11268" s="4" t="s">
        <v>4854</v>
      </c>
      <c r="C11268" s="4" t="s">
        <v>1055</v>
      </c>
      <c r="D11268" s="4" t="n">
        <v>15</v>
      </c>
      <c r="E11268" s="4" t="n">
        <v>205.03</v>
      </c>
      <c r="F11268" s="4" t="n">
        <v>3075.45</v>
      </c>
      <c r="G11268" s="4" t="n">
        <f aca="false">INDEX(Data_Products!$D$2:$D$33,MATCH(C11268,Data_Products!$A$2:$A$33,0))</f>
        <v>138.6</v>
      </c>
      <c r="H11268" s="4" t="str">
        <f aca="false">INDEX(Data_Products!$C$2:$C$33,MATCH(C11268,Data_Products!$A$2:$A$33,0))</f>
        <v>Roofing</v>
      </c>
      <c r="I11268" s="10" t="n">
        <f aca="false">D11268*(E11268-G11268)</f>
        <v>996.45</v>
      </c>
      <c r="J11268" s="11" t="n">
        <f aca="false">IFERROR(I11268/F11268,0)</f>
        <v>0.324001365653807</v>
      </c>
      <c r="K11268" s="4" t="str">
        <f aca="false">IFERROR(INDEX(Data_Orders!$F$2:$F$4727,MATCH(B11268,Data_Orders!$A$2:$A$4727,0)),"")</f>
        <v>Trade Account</v>
      </c>
      <c r="L11268" s="4" t="str">
        <f aca="false">IFERROR(INDEX(Data_Orders!$D$2:$D$4727,MATCH(B11268,Data_Orders!$A$2:$A$4727,0)),"")</f>
        <v>Rugby</v>
      </c>
    </row>
    <row r="11269" customFormat="false" ht="15" hidden="false" customHeight="false" outlineLevel="0" collapsed="false">
      <c r="A11269" s="4" t="s">
        <v>17085</v>
      </c>
      <c r="B11269" s="4" t="s">
        <v>4854</v>
      </c>
      <c r="C11269" s="4" t="s">
        <v>1015</v>
      </c>
      <c r="D11269" s="4" t="n">
        <v>8</v>
      </c>
      <c r="E11269" s="4" t="n">
        <v>122.01</v>
      </c>
      <c r="F11269" s="4" t="n">
        <v>976.08</v>
      </c>
      <c r="G11269" s="4" t="n">
        <f aca="false">INDEX(Data_Products!$D$2:$D$33,MATCH(C11269,Data_Products!$A$2:$A$33,0))</f>
        <v>85.53</v>
      </c>
      <c r="H11269" s="4" t="str">
        <f aca="false">INDEX(Data_Products!$C$2:$C$33,MATCH(C11269,Data_Products!$A$2:$A$33,0))</f>
        <v>Timber</v>
      </c>
      <c r="I11269" s="10" t="n">
        <f aca="false">D11269*(E11269-G11269)</f>
        <v>291.84</v>
      </c>
      <c r="J11269" s="11" t="n">
        <f aca="false">IFERROR(I11269/F11269,0)</f>
        <v>0.298991885910991</v>
      </c>
      <c r="K11269" s="4" t="str">
        <f aca="false">IFERROR(INDEX(Data_Orders!$F$2:$F$4727,MATCH(B11269,Data_Orders!$A$2:$A$4727,0)),"")</f>
        <v>Trade Account</v>
      </c>
      <c r="L11269" s="4" t="str">
        <f aca="false">IFERROR(INDEX(Data_Orders!$D$2:$D$4727,MATCH(B11269,Data_Orders!$A$2:$A$4727,0)),"")</f>
        <v>Rugby</v>
      </c>
    </row>
    <row r="11270" customFormat="false" ht="15" hidden="false" customHeight="false" outlineLevel="0" collapsed="false">
      <c r="A11270" s="4" t="s">
        <v>17086</v>
      </c>
      <c r="B11270" s="4" t="s">
        <v>4854</v>
      </c>
      <c r="C11270" s="4" t="s">
        <v>1010</v>
      </c>
      <c r="D11270" s="4" t="n">
        <v>11</v>
      </c>
      <c r="E11270" s="4" t="n">
        <v>135.95</v>
      </c>
      <c r="F11270" s="4" t="n">
        <v>1495.45</v>
      </c>
      <c r="G11270" s="4" t="n">
        <f aca="false">INDEX(Data_Products!$D$2:$D$33,MATCH(C11270,Data_Products!$A$2:$A$33,0))</f>
        <v>111.1</v>
      </c>
      <c r="H11270" s="4" t="str">
        <f aca="false">INDEX(Data_Products!$C$2:$C$33,MATCH(C11270,Data_Products!$A$2:$A$33,0))</f>
        <v>Timber</v>
      </c>
      <c r="I11270" s="10" t="n">
        <f aca="false">D11270*(E11270-G11270)</f>
        <v>273.35</v>
      </c>
      <c r="J11270" s="11" t="n">
        <f aca="false">IFERROR(I11270/F11270,0)</f>
        <v>0.18278778962854</v>
      </c>
      <c r="K11270" s="4" t="str">
        <f aca="false">IFERROR(INDEX(Data_Orders!$F$2:$F$4727,MATCH(B11270,Data_Orders!$A$2:$A$4727,0)),"")</f>
        <v>Trade Account</v>
      </c>
      <c r="L11270" s="4" t="str">
        <f aca="false">IFERROR(INDEX(Data_Orders!$D$2:$D$4727,MATCH(B11270,Data_Orders!$A$2:$A$4727,0)),"")</f>
        <v>Rugby</v>
      </c>
    </row>
    <row r="11271" customFormat="false" ht="15" hidden="false" customHeight="false" outlineLevel="0" collapsed="false">
      <c r="A11271" s="4" t="s">
        <v>17087</v>
      </c>
      <c r="B11271" s="4" t="s">
        <v>4854</v>
      </c>
      <c r="C11271" s="4" t="s">
        <v>1039</v>
      </c>
      <c r="D11271" s="4" t="n">
        <v>3</v>
      </c>
      <c r="E11271" s="4" t="n">
        <v>160.41</v>
      </c>
      <c r="F11271" s="4" t="n">
        <v>481.23</v>
      </c>
      <c r="G11271" s="4" t="n">
        <f aca="false">INDEX(Data_Products!$D$2:$D$33,MATCH(C11271,Data_Products!$A$2:$A$33,0))</f>
        <v>99.74</v>
      </c>
      <c r="H11271" s="4" t="str">
        <f aca="false">INDEX(Data_Products!$C$2:$C$33,MATCH(C11271,Data_Products!$A$2:$A$33,0))</f>
        <v>Insulation</v>
      </c>
      <c r="I11271" s="10" t="n">
        <f aca="false">D11271*(E11271-G11271)</f>
        <v>182.01</v>
      </c>
      <c r="J11271" s="11" t="n">
        <f aca="false">IFERROR(I11271/F11271,0)</f>
        <v>0.378218315566361</v>
      </c>
      <c r="K11271" s="4" t="str">
        <f aca="false">IFERROR(INDEX(Data_Orders!$F$2:$F$4727,MATCH(B11271,Data_Orders!$A$2:$A$4727,0)),"")</f>
        <v>Trade Account</v>
      </c>
      <c r="L11271" s="4" t="str">
        <f aca="false">IFERROR(INDEX(Data_Orders!$D$2:$D$4727,MATCH(B11271,Data_Orders!$A$2:$A$4727,0)),"")</f>
        <v>Rugby</v>
      </c>
    </row>
    <row r="11272" customFormat="false" ht="15" hidden="false" customHeight="false" outlineLevel="0" collapsed="false">
      <c r="A11272" s="4" t="s">
        <v>17088</v>
      </c>
      <c r="B11272" s="4" t="s">
        <v>4854</v>
      </c>
      <c r="C11272" s="4" t="s">
        <v>1035</v>
      </c>
      <c r="D11272" s="4" t="n">
        <v>16</v>
      </c>
      <c r="E11272" s="4" t="n">
        <v>165.07</v>
      </c>
      <c r="F11272" s="4" t="n">
        <v>2641.12</v>
      </c>
      <c r="G11272" s="4" t="n">
        <f aca="false">INDEX(Data_Products!$D$2:$D$33,MATCH(C11272,Data_Products!$A$2:$A$33,0))</f>
        <v>134.65</v>
      </c>
      <c r="H11272" s="4" t="str">
        <f aca="false">INDEX(Data_Products!$C$2:$C$33,MATCH(C11272,Data_Products!$A$2:$A$33,0))</f>
        <v>Insulation</v>
      </c>
      <c r="I11272" s="10" t="n">
        <f aca="false">D11272*(E11272-G11272)</f>
        <v>486.72</v>
      </c>
      <c r="J11272" s="11" t="n">
        <f aca="false">IFERROR(I11272/F11272,0)</f>
        <v>0.184285454655601</v>
      </c>
      <c r="K11272" s="4" t="str">
        <f aca="false">IFERROR(INDEX(Data_Orders!$F$2:$F$4727,MATCH(B11272,Data_Orders!$A$2:$A$4727,0)),"")</f>
        <v>Trade Account</v>
      </c>
      <c r="L11272" s="4" t="str">
        <f aca="false">IFERROR(INDEX(Data_Orders!$D$2:$D$4727,MATCH(B11272,Data_Orders!$A$2:$A$4727,0)),"")</f>
        <v>Rugby</v>
      </c>
    </row>
    <row r="11273" customFormat="false" ht="15" hidden="false" customHeight="false" outlineLevel="0" collapsed="false">
      <c r="A11273" s="4" t="s">
        <v>17089</v>
      </c>
      <c r="B11273" s="4" t="s">
        <v>4855</v>
      </c>
      <c r="C11273" s="4" t="s">
        <v>1075</v>
      </c>
      <c r="D11273" s="4" t="n">
        <v>19</v>
      </c>
      <c r="E11273" s="4" t="n">
        <v>98.61</v>
      </c>
      <c r="F11273" s="4" t="n">
        <v>1873.59</v>
      </c>
      <c r="G11273" s="4" t="n">
        <f aca="false">INDEX(Data_Products!$D$2:$D$33,MATCH(C11273,Data_Products!$A$2:$A$33,0))</f>
        <v>74.84</v>
      </c>
      <c r="H11273" s="4" t="str">
        <f aca="false">INDEX(Data_Products!$C$2:$C$33,MATCH(C11273,Data_Products!$A$2:$A$33,0))</f>
        <v>Landscaping</v>
      </c>
      <c r="I11273" s="10" t="n">
        <f aca="false">D11273*(E11273-G11273)</f>
        <v>451.63</v>
      </c>
      <c r="J11273" s="11" t="n">
        <f aca="false">IFERROR(I11273/F11273,0)</f>
        <v>0.24105060338708</v>
      </c>
      <c r="K11273" s="4" t="str">
        <f aca="false">IFERROR(INDEX(Data_Orders!$F$2:$F$4727,MATCH(B11273,Data_Orders!$A$2:$A$4727,0)),"")</f>
        <v>Trade Account</v>
      </c>
      <c r="L11273" s="4" t="str">
        <f aca="false">IFERROR(INDEX(Data_Orders!$D$2:$D$4727,MATCH(B11273,Data_Orders!$A$2:$A$4727,0)),"")</f>
        <v>Rugby</v>
      </c>
    </row>
    <row r="11274" customFormat="false" ht="15" hidden="false" customHeight="false" outlineLevel="0" collapsed="false">
      <c r="A11274" s="4" t="s">
        <v>17090</v>
      </c>
      <c r="B11274" s="4" t="s">
        <v>4855</v>
      </c>
      <c r="C11274" s="4" t="s">
        <v>1028</v>
      </c>
      <c r="D11274" s="4" t="n">
        <v>7</v>
      </c>
      <c r="E11274" s="4" t="n">
        <v>118.79</v>
      </c>
      <c r="F11274" s="4" t="n">
        <v>831.53</v>
      </c>
      <c r="G11274" s="4" t="n">
        <f aca="false">INDEX(Data_Products!$D$2:$D$33,MATCH(C11274,Data_Products!$A$2:$A$33,0))</f>
        <v>81.07</v>
      </c>
      <c r="H11274" s="4" t="str">
        <f aca="false">INDEX(Data_Products!$C$2:$C$33,MATCH(C11274,Data_Products!$A$2:$A$33,0))</f>
        <v>Cement &amp; Aggregates</v>
      </c>
      <c r="I11274" s="10" t="n">
        <f aca="false">D11274*(E11274-G11274)</f>
        <v>264.04</v>
      </c>
      <c r="J11274" s="11" t="n">
        <f aca="false">IFERROR(I11274/F11274,0)</f>
        <v>0.317535146056065</v>
      </c>
      <c r="K11274" s="4" t="str">
        <f aca="false">IFERROR(INDEX(Data_Orders!$F$2:$F$4727,MATCH(B11274,Data_Orders!$A$2:$A$4727,0)),"")</f>
        <v>Trade Account</v>
      </c>
      <c r="L11274" s="4" t="str">
        <f aca="false">IFERROR(INDEX(Data_Orders!$D$2:$D$4727,MATCH(B11274,Data_Orders!$A$2:$A$4727,0)),"")</f>
        <v>Rugby</v>
      </c>
    </row>
    <row r="11275" customFormat="false" ht="15" hidden="false" customHeight="false" outlineLevel="0" collapsed="false">
      <c r="A11275" s="4" t="s">
        <v>17091</v>
      </c>
      <c r="B11275" s="4" t="s">
        <v>4855</v>
      </c>
      <c r="C11275" s="4" t="s">
        <v>1037</v>
      </c>
      <c r="D11275" s="4" t="n">
        <v>12</v>
      </c>
      <c r="E11275" s="4" t="n">
        <v>90.97</v>
      </c>
      <c r="F11275" s="4" t="n">
        <v>1091.64</v>
      </c>
      <c r="G11275" s="4" t="n">
        <f aca="false">INDEX(Data_Products!$D$2:$D$33,MATCH(C11275,Data_Products!$A$2:$A$33,0))</f>
        <v>73.81</v>
      </c>
      <c r="H11275" s="4" t="str">
        <f aca="false">INDEX(Data_Products!$C$2:$C$33,MATCH(C11275,Data_Products!$A$2:$A$33,0))</f>
        <v>Insulation</v>
      </c>
      <c r="I11275" s="10" t="n">
        <f aca="false">D11275*(E11275-G11275)</f>
        <v>205.92</v>
      </c>
      <c r="J11275" s="11" t="n">
        <f aca="false">IFERROR(I11275/F11275,0)</f>
        <v>0.18863361547763</v>
      </c>
      <c r="K11275" s="4" t="str">
        <f aca="false">IFERROR(INDEX(Data_Orders!$F$2:$F$4727,MATCH(B11275,Data_Orders!$A$2:$A$4727,0)),"")</f>
        <v>Trade Account</v>
      </c>
      <c r="L11275" s="4" t="str">
        <f aca="false">IFERROR(INDEX(Data_Orders!$D$2:$D$4727,MATCH(B11275,Data_Orders!$A$2:$A$4727,0)),"")</f>
        <v>Rugby</v>
      </c>
    </row>
    <row r="11276" customFormat="false" ht="15" hidden="false" customHeight="false" outlineLevel="0" collapsed="false">
      <c r="A11276" s="4" t="s">
        <v>17092</v>
      </c>
      <c r="B11276" s="4" t="s">
        <v>4856</v>
      </c>
      <c r="C11276" s="4" t="s">
        <v>1019</v>
      </c>
      <c r="D11276" s="4" t="n">
        <v>18</v>
      </c>
      <c r="E11276" s="4" t="n">
        <v>79.76</v>
      </c>
      <c r="F11276" s="4" t="n">
        <v>1435.68</v>
      </c>
      <c r="G11276" s="4" t="n">
        <f aca="false">INDEX(Data_Products!$D$2:$D$33,MATCH(C11276,Data_Products!$A$2:$A$33,0))</f>
        <v>59.07</v>
      </c>
      <c r="H11276" s="4" t="str">
        <f aca="false">INDEX(Data_Products!$C$2:$C$33,MATCH(C11276,Data_Products!$A$2:$A$33,0))</f>
        <v>Timber</v>
      </c>
      <c r="I11276" s="10" t="n">
        <f aca="false">D11276*(E11276-G11276)</f>
        <v>372.42</v>
      </c>
      <c r="J11276" s="11" t="n">
        <f aca="false">IFERROR(I11276/F11276,0)</f>
        <v>0.259403209628887</v>
      </c>
      <c r="K11276" s="4" t="str">
        <f aca="false">IFERROR(INDEX(Data_Orders!$F$2:$F$4727,MATCH(B11276,Data_Orders!$A$2:$A$4727,0)),"")</f>
        <v>Trade Account</v>
      </c>
      <c r="L11276" s="4" t="str">
        <f aca="false">IFERROR(INDEX(Data_Orders!$D$2:$D$4727,MATCH(B11276,Data_Orders!$A$2:$A$4727,0)),"")</f>
        <v>Nuneaton</v>
      </c>
    </row>
    <row r="11277" customFormat="false" ht="15" hidden="false" customHeight="false" outlineLevel="0" collapsed="false">
      <c r="A11277" s="4" t="s">
        <v>17093</v>
      </c>
      <c r="B11277" s="4" t="s">
        <v>4857</v>
      </c>
      <c r="C11277" s="4" t="s">
        <v>1015</v>
      </c>
      <c r="D11277" s="4" t="n">
        <v>11</v>
      </c>
      <c r="E11277" s="4" t="n">
        <v>122.01</v>
      </c>
      <c r="F11277" s="4" t="n">
        <v>1342.11</v>
      </c>
      <c r="G11277" s="4" t="n">
        <f aca="false">INDEX(Data_Products!$D$2:$D$33,MATCH(C11277,Data_Products!$A$2:$A$33,0))</f>
        <v>85.53</v>
      </c>
      <c r="H11277" s="4" t="str">
        <f aca="false">INDEX(Data_Products!$C$2:$C$33,MATCH(C11277,Data_Products!$A$2:$A$33,0))</f>
        <v>Timber</v>
      </c>
      <c r="I11277" s="10" t="n">
        <f aca="false">D11277*(E11277-G11277)</f>
        <v>401.28</v>
      </c>
      <c r="J11277" s="11" t="n">
        <f aca="false">IFERROR(I11277/F11277,0)</f>
        <v>0.298991885910991</v>
      </c>
      <c r="K11277" s="4" t="str">
        <f aca="false">IFERROR(INDEX(Data_Orders!$F$2:$F$4727,MATCH(B11277,Data_Orders!$A$2:$A$4727,0)),"")</f>
        <v>Trade Account</v>
      </c>
      <c r="L11277" s="4" t="str">
        <f aca="false">IFERROR(INDEX(Data_Orders!$D$2:$D$4727,MATCH(B11277,Data_Orders!$A$2:$A$4727,0)),"")</f>
        <v>Nuneaton</v>
      </c>
    </row>
    <row r="11278" customFormat="false" ht="15" hidden="false" customHeight="false" outlineLevel="0" collapsed="false">
      <c r="A11278" s="4" t="s">
        <v>17094</v>
      </c>
      <c r="B11278" s="4" t="s">
        <v>4857</v>
      </c>
      <c r="C11278" s="4" t="s">
        <v>1050</v>
      </c>
      <c r="D11278" s="4" t="n">
        <v>12</v>
      </c>
      <c r="E11278" s="4" t="n">
        <v>238.63</v>
      </c>
      <c r="F11278" s="4" t="n">
        <v>2863.56</v>
      </c>
      <c r="G11278" s="4" t="n">
        <f aca="false">INDEX(Data_Products!$D$2:$D$33,MATCH(C11278,Data_Products!$A$2:$A$33,0))</f>
        <v>148.91</v>
      </c>
      <c r="H11278" s="4" t="str">
        <f aca="false">INDEX(Data_Products!$C$2:$C$33,MATCH(C11278,Data_Products!$A$2:$A$33,0))</f>
        <v>Tools &amp; Fixings</v>
      </c>
      <c r="I11278" s="10" t="n">
        <f aca="false">D11278*(E11278-G11278)</f>
        <v>1076.64</v>
      </c>
      <c r="J11278" s="11" t="n">
        <f aca="false">IFERROR(I11278/F11278,0)</f>
        <v>0.375979549930855</v>
      </c>
      <c r="K11278" s="4" t="str">
        <f aca="false">IFERROR(INDEX(Data_Orders!$F$2:$F$4727,MATCH(B11278,Data_Orders!$A$2:$A$4727,0)),"")</f>
        <v>Trade Account</v>
      </c>
      <c r="L11278" s="4" t="str">
        <f aca="false">IFERROR(INDEX(Data_Orders!$D$2:$D$4727,MATCH(B11278,Data_Orders!$A$2:$A$4727,0)),"")</f>
        <v>Nuneaton</v>
      </c>
    </row>
    <row r="11279" customFormat="false" ht="15" hidden="false" customHeight="false" outlineLevel="0" collapsed="false">
      <c r="A11279" s="4" t="s">
        <v>17095</v>
      </c>
      <c r="B11279" s="4" t="s">
        <v>4858</v>
      </c>
      <c r="C11279" s="4" t="s">
        <v>1059</v>
      </c>
      <c r="D11279" s="4" t="n">
        <v>8</v>
      </c>
      <c r="E11279" s="4" t="n">
        <v>103.63</v>
      </c>
      <c r="F11279" s="4" t="n">
        <v>829.04</v>
      </c>
      <c r="G11279" s="4" t="n">
        <f aca="false">INDEX(Data_Products!$D$2:$D$33,MATCH(C11279,Data_Products!$A$2:$A$33,0))</f>
        <v>82.55</v>
      </c>
      <c r="H11279" s="4" t="str">
        <f aca="false">INDEX(Data_Products!$C$2:$C$33,MATCH(C11279,Data_Products!$A$2:$A$33,0))</f>
        <v>Roofing</v>
      </c>
      <c r="I11279" s="10" t="n">
        <f aca="false">D11279*(E11279-G11279)</f>
        <v>168.64</v>
      </c>
      <c r="J11279" s="11" t="n">
        <f aca="false">IFERROR(I11279/F11279,0)</f>
        <v>0.203415999228023</v>
      </c>
      <c r="K11279" s="4" t="str">
        <f aca="false">IFERROR(INDEX(Data_Orders!$F$2:$F$4727,MATCH(B11279,Data_Orders!$A$2:$A$4727,0)),"")</f>
        <v>Trade Account</v>
      </c>
      <c r="L11279" s="4" t="str">
        <f aca="false">IFERROR(INDEX(Data_Orders!$D$2:$D$4727,MATCH(B11279,Data_Orders!$A$2:$A$4727,0)),"")</f>
        <v>Nuneaton</v>
      </c>
    </row>
    <row r="11280" customFormat="false" ht="15" hidden="false" customHeight="false" outlineLevel="0" collapsed="false">
      <c r="A11280" s="4" t="s">
        <v>17096</v>
      </c>
      <c r="B11280" s="4" t="s">
        <v>4858</v>
      </c>
      <c r="C11280" s="4" t="s">
        <v>1044</v>
      </c>
      <c r="D11280" s="4" t="n">
        <v>11</v>
      </c>
      <c r="E11280" s="4" t="n">
        <v>190.44</v>
      </c>
      <c r="F11280" s="4" t="n">
        <v>2094.84</v>
      </c>
      <c r="G11280" s="4" t="n">
        <f aca="false">INDEX(Data_Products!$D$2:$D$33,MATCH(C11280,Data_Products!$A$2:$A$33,0))</f>
        <v>115.48</v>
      </c>
      <c r="H11280" s="4" t="str">
        <f aca="false">INDEX(Data_Products!$C$2:$C$33,MATCH(C11280,Data_Products!$A$2:$A$33,0))</f>
        <v>Tools &amp; Fixings</v>
      </c>
      <c r="I11280" s="10" t="n">
        <f aca="false">D11280*(E11280-G11280)</f>
        <v>824.56</v>
      </c>
      <c r="J11280" s="11" t="n">
        <f aca="false">IFERROR(I11280/F11280,0)</f>
        <v>0.393614786809494</v>
      </c>
      <c r="K11280" s="4" t="str">
        <f aca="false">IFERROR(INDEX(Data_Orders!$F$2:$F$4727,MATCH(B11280,Data_Orders!$A$2:$A$4727,0)),"")</f>
        <v>Trade Account</v>
      </c>
      <c r="L11280" s="4" t="str">
        <f aca="false">IFERROR(INDEX(Data_Orders!$D$2:$D$4727,MATCH(B11280,Data_Orders!$A$2:$A$4727,0)),"")</f>
        <v>Nuneaton</v>
      </c>
    </row>
    <row r="11281" customFormat="false" ht="15" hidden="false" customHeight="false" outlineLevel="0" collapsed="false">
      <c r="A11281" s="4" t="s">
        <v>17097</v>
      </c>
      <c r="B11281" s="4" t="s">
        <v>4858</v>
      </c>
      <c r="C11281" s="4" t="s">
        <v>1050</v>
      </c>
      <c r="D11281" s="4" t="n">
        <v>20</v>
      </c>
      <c r="E11281" s="4" t="n">
        <v>238.63</v>
      </c>
      <c r="F11281" s="4" t="n">
        <v>4772.6</v>
      </c>
      <c r="G11281" s="4" t="n">
        <f aca="false">INDEX(Data_Products!$D$2:$D$33,MATCH(C11281,Data_Products!$A$2:$A$33,0))</f>
        <v>148.91</v>
      </c>
      <c r="H11281" s="4" t="str">
        <f aca="false">INDEX(Data_Products!$C$2:$C$33,MATCH(C11281,Data_Products!$A$2:$A$33,0))</f>
        <v>Tools &amp; Fixings</v>
      </c>
      <c r="I11281" s="10" t="n">
        <f aca="false">D11281*(E11281-G11281)</f>
        <v>1794.4</v>
      </c>
      <c r="J11281" s="11" t="n">
        <f aca="false">IFERROR(I11281/F11281,0)</f>
        <v>0.375979549930855</v>
      </c>
      <c r="K11281" s="4" t="str">
        <f aca="false">IFERROR(INDEX(Data_Orders!$F$2:$F$4727,MATCH(B11281,Data_Orders!$A$2:$A$4727,0)),"")</f>
        <v>Trade Account</v>
      </c>
      <c r="L11281" s="4" t="str">
        <f aca="false">IFERROR(INDEX(Data_Orders!$D$2:$D$4727,MATCH(B11281,Data_Orders!$A$2:$A$4727,0)),"")</f>
        <v>Nuneaton</v>
      </c>
    </row>
    <row r="11282" customFormat="false" ht="15" hidden="false" customHeight="false" outlineLevel="0" collapsed="false">
      <c r="A11282" s="4" t="s">
        <v>17098</v>
      </c>
      <c r="B11282" s="4" t="s">
        <v>4858</v>
      </c>
      <c r="C11282" s="4" t="s">
        <v>1010</v>
      </c>
      <c r="D11282" s="4" t="n">
        <v>15</v>
      </c>
      <c r="E11282" s="4" t="n">
        <v>135.95</v>
      </c>
      <c r="F11282" s="4" t="n">
        <v>2039.25</v>
      </c>
      <c r="G11282" s="4" t="n">
        <f aca="false">INDEX(Data_Products!$D$2:$D$33,MATCH(C11282,Data_Products!$A$2:$A$33,0))</f>
        <v>111.1</v>
      </c>
      <c r="H11282" s="4" t="str">
        <f aca="false">INDEX(Data_Products!$C$2:$C$33,MATCH(C11282,Data_Products!$A$2:$A$33,0))</f>
        <v>Timber</v>
      </c>
      <c r="I11282" s="10" t="n">
        <f aca="false">D11282*(E11282-G11282)</f>
        <v>372.75</v>
      </c>
      <c r="J11282" s="11" t="n">
        <f aca="false">IFERROR(I11282/F11282,0)</f>
        <v>0.18278778962854</v>
      </c>
      <c r="K11282" s="4" t="str">
        <f aca="false">IFERROR(INDEX(Data_Orders!$F$2:$F$4727,MATCH(B11282,Data_Orders!$A$2:$A$4727,0)),"")</f>
        <v>Trade Account</v>
      </c>
      <c r="L11282" s="4" t="str">
        <f aca="false">IFERROR(INDEX(Data_Orders!$D$2:$D$4727,MATCH(B11282,Data_Orders!$A$2:$A$4727,0)),"")</f>
        <v>Nuneaton</v>
      </c>
    </row>
    <row r="11283" customFormat="false" ht="15" hidden="false" customHeight="false" outlineLevel="0" collapsed="false">
      <c r="A11283" s="4" t="s">
        <v>17099</v>
      </c>
      <c r="B11283" s="4" t="s">
        <v>4858</v>
      </c>
      <c r="C11283" s="4" t="s">
        <v>1075</v>
      </c>
      <c r="D11283" s="4" t="n">
        <v>4</v>
      </c>
      <c r="E11283" s="4" t="n">
        <v>98.61</v>
      </c>
      <c r="F11283" s="4" t="n">
        <v>394.44</v>
      </c>
      <c r="G11283" s="4" t="n">
        <f aca="false">INDEX(Data_Products!$D$2:$D$33,MATCH(C11283,Data_Products!$A$2:$A$33,0))</f>
        <v>74.84</v>
      </c>
      <c r="H11283" s="4" t="str">
        <f aca="false">INDEX(Data_Products!$C$2:$C$33,MATCH(C11283,Data_Products!$A$2:$A$33,0))</f>
        <v>Landscaping</v>
      </c>
      <c r="I11283" s="10" t="n">
        <f aca="false">D11283*(E11283-G11283)</f>
        <v>95.08</v>
      </c>
      <c r="J11283" s="11" t="n">
        <f aca="false">IFERROR(I11283/F11283,0)</f>
        <v>0.24105060338708</v>
      </c>
      <c r="K11283" s="4" t="str">
        <f aca="false">IFERROR(INDEX(Data_Orders!$F$2:$F$4727,MATCH(B11283,Data_Orders!$A$2:$A$4727,0)),"")</f>
        <v>Trade Account</v>
      </c>
      <c r="L11283" s="4" t="str">
        <f aca="false">IFERROR(INDEX(Data_Orders!$D$2:$D$4727,MATCH(B11283,Data_Orders!$A$2:$A$4727,0)),"")</f>
        <v>Nuneaton</v>
      </c>
    </row>
    <row r="11284" customFormat="false" ht="15" hidden="false" customHeight="false" outlineLevel="0" collapsed="false">
      <c r="A11284" s="4" t="s">
        <v>17100</v>
      </c>
      <c r="B11284" s="4" t="s">
        <v>4859</v>
      </c>
      <c r="C11284" s="4" t="s">
        <v>1015</v>
      </c>
      <c r="D11284" s="4" t="n">
        <v>1</v>
      </c>
      <c r="E11284" s="4" t="n">
        <v>122.01</v>
      </c>
      <c r="F11284" s="4" t="n">
        <v>122.01</v>
      </c>
      <c r="G11284" s="4" t="n">
        <f aca="false">INDEX(Data_Products!$D$2:$D$33,MATCH(C11284,Data_Products!$A$2:$A$33,0))</f>
        <v>85.53</v>
      </c>
      <c r="H11284" s="4" t="str">
        <f aca="false">INDEX(Data_Products!$C$2:$C$33,MATCH(C11284,Data_Products!$A$2:$A$33,0))</f>
        <v>Timber</v>
      </c>
      <c r="I11284" s="10" t="n">
        <f aca="false">D11284*(E11284-G11284)</f>
        <v>36.48</v>
      </c>
      <c r="J11284" s="11" t="n">
        <f aca="false">IFERROR(I11284/F11284,0)</f>
        <v>0.298991885910991</v>
      </c>
      <c r="K11284" s="4" t="str">
        <f aca="false">IFERROR(INDEX(Data_Orders!$F$2:$F$4727,MATCH(B11284,Data_Orders!$A$2:$A$4727,0)),"")</f>
        <v>Trade Account</v>
      </c>
      <c r="L11284" s="4" t="str">
        <f aca="false">IFERROR(INDEX(Data_Orders!$D$2:$D$4727,MATCH(B11284,Data_Orders!$A$2:$A$4727,0)),"")</f>
        <v>Nuneaton</v>
      </c>
    </row>
    <row r="11285" customFormat="false" ht="15" hidden="false" customHeight="false" outlineLevel="0" collapsed="false">
      <c r="A11285" s="4" t="s">
        <v>17101</v>
      </c>
      <c r="B11285" s="4" t="s">
        <v>4859</v>
      </c>
      <c r="C11285" s="4" t="s">
        <v>1070</v>
      </c>
      <c r="D11285" s="4" t="n">
        <v>7</v>
      </c>
      <c r="E11285" s="4" t="n">
        <v>230.32</v>
      </c>
      <c r="F11285" s="4" t="n">
        <v>1612.24</v>
      </c>
      <c r="G11285" s="4" t="n">
        <f aca="false">INDEX(Data_Products!$D$2:$D$33,MATCH(C11285,Data_Products!$A$2:$A$33,0))</f>
        <v>161.64</v>
      </c>
      <c r="H11285" s="4" t="str">
        <f aca="false">INDEX(Data_Products!$C$2:$C$33,MATCH(C11285,Data_Products!$A$2:$A$33,0))</f>
        <v>Landscaping</v>
      </c>
      <c r="I11285" s="10" t="n">
        <f aca="false">D11285*(E11285-G11285)</f>
        <v>480.76</v>
      </c>
      <c r="J11285" s="11" t="n">
        <f aca="false">IFERROR(I11285/F11285,0)</f>
        <v>0.298193817297673</v>
      </c>
      <c r="K11285" s="4" t="str">
        <f aca="false">IFERROR(INDEX(Data_Orders!$F$2:$F$4727,MATCH(B11285,Data_Orders!$A$2:$A$4727,0)),"")</f>
        <v>Trade Account</v>
      </c>
      <c r="L11285" s="4" t="str">
        <f aca="false">IFERROR(INDEX(Data_Orders!$D$2:$D$4727,MATCH(B11285,Data_Orders!$A$2:$A$4727,0)),"")</f>
        <v>Nuneaton</v>
      </c>
    </row>
    <row r="11286" customFormat="false" ht="15" hidden="false" customHeight="false" outlineLevel="0" collapsed="false">
      <c r="A11286" s="4" t="s">
        <v>17102</v>
      </c>
      <c r="B11286" s="4" t="s">
        <v>4859</v>
      </c>
      <c r="C11286" s="4" t="s">
        <v>1044</v>
      </c>
      <c r="D11286" s="4" t="n">
        <v>2</v>
      </c>
      <c r="E11286" s="4" t="n">
        <v>190.44</v>
      </c>
      <c r="F11286" s="4" t="n">
        <v>380.88</v>
      </c>
      <c r="G11286" s="4" t="n">
        <f aca="false">INDEX(Data_Products!$D$2:$D$33,MATCH(C11286,Data_Products!$A$2:$A$33,0))</f>
        <v>115.48</v>
      </c>
      <c r="H11286" s="4" t="str">
        <f aca="false">INDEX(Data_Products!$C$2:$C$33,MATCH(C11286,Data_Products!$A$2:$A$33,0))</f>
        <v>Tools &amp; Fixings</v>
      </c>
      <c r="I11286" s="10" t="n">
        <f aca="false">D11286*(E11286-G11286)</f>
        <v>149.92</v>
      </c>
      <c r="J11286" s="11" t="n">
        <f aca="false">IFERROR(I11286/F11286,0)</f>
        <v>0.393614786809494</v>
      </c>
      <c r="K11286" s="4" t="str">
        <f aca="false">IFERROR(INDEX(Data_Orders!$F$2:$F$4727,MATCH(B11286,Data_Orders!$A$2:$A$4727,0)),"")</f>
        <v>Trade Account</v>
      </c>
      <c r="L11286" s="4" t="str">
        <f aca="false">IFERROR(INDEX(Data_Orders!$D$2:$D$4727,MATCH(B11286,Data_Orders!$A$2:$A$4727,0)),"")</f>
        <v>Nuneaton</v>
      </c>
    </row>
    <row r="11287" customFormat="false" ht="15" hidden="false" customHeight="false" outlineLevel="0" collapsed="false">
      <c r="A11287" s="4" t="s">
        <v>17103</v>
      </c>
      <c r="B11287" s="4" t="s">
        <v>4859</v>
      </c>
      <c r="C11287" s="4" t="s">
        <v>1059</v>
      </c>
      <c r="D11287" s="4" t="n">
        <v>12</v>
      </c>
      <c r="E11287" s="4" t="n">
        <v>103.63</v>
      </c>
      <c r="F11287" s="4" t="n">
        <v>1243.56</v>
      </c>
      <c r="G11287" s="4" t="n">
        <f aca="false">INDEX(Data_Products!$D$2:$D$33,MATCH(C11287,Data_Products!$A$2:$A$33,0))</f>
        <v>82.55</v>
      </c>
      <c r="H11287" s="4" t="str">
        <f aca="false">INDEX(Data_Products!$C$2:$C$33,MATCH(C11287,Data_Products!$A$2:$A$33,0))</f>
        <v>Roofing</v>
      </c>
      <c r="I11287" s="10" t="n">
        <f aca="false">D11287*(E11287-G11287)</f>
        <v>252.96</v>
      </c>
      <c r="J11287" s="11" t="n">
        <f aca="false">IFERROR(I11287/F11287,0)</f>
        <v>0.203415999228023</v>
      </c>
      <c r="K11287" s="4" t="str">
        <f aca="false">IFERROR(INDEX(Data_Orders!$F$2:$F$4727,MATCH(B11287,Data_Orders!$A$2:$A$4727,0)),"")</f>
        <v>Trade Account</v>
      </c>
      <c r="L11287" s="4" t="str">
        <f aca="false">IFERROR(INDEX(Data_Orders!$D$2:$D$4727,MATCH(B11287,Data_Orders!$A$2:$A$4727,0)),"")</f>
        <v>Nuneaton</v>
      </c>
    </row>
    <row r="11288" customFormat="false" ht="15" hidden="false" customHeight="false" outlineLevel="0" collapsed="false">
      <c r="A11288" s="4" t="s">
        <v>17104</v>
      </c>
      <c r="B11288" s="4" t="s">
        <v>4860</v>
      </c>
      <c r="C11288" s="4" t="s">
        <v>1041</v>
      </c>
      <c r="D11288" s="4" t="n">
        <v>10</v>
      </c>
      <c r="E11288" s="4" t="n">
        <v>242.75</v>
      </c>
      <c r="F11288" s="4" t="n">
        <v>2427.5</v>
      </c>
      <c r="G11288" s="4" t="n">
        <f aca="false">INDEX(Data_Products!$D$2:$D$33,MATCH(C11288,Data_Products!$A$2:$A$33,0))</f>
        <v>142.94</v>
      </c>
      <c r="H11288" s="4" t="str">
        <f aca="false">INDEX(Data_Products!$C$2:$C$33,MATCH(C11288,Data_Products!$A$2:$A$33,0))</f>
        <v>Tools &amp; Fixings</v>
      </c>
      <c r="I11288" s="10" t="n">
        <f aca="false">D11288*(E11288-G11288)</f>
        <v>998.1</v>
      </c>
      <c r="J11288" s="11" t="n">
        <f aca="false">IFERROR(I11288/F11288,0)</f>
        <v>0.411163748712667</v>
      </c>
      <c r="K11288" s="4" t="str">
        <f aca="false">IFERROR(INDEX(Data_Orders!$F$2:$F$4727,MATCH(B11288,Data_Orders!$A$2:$A$4727,0)),"")</f>
        <v>Trade Account</v>
      </c>
      <c r="L11288" s="4" t="str">
        <f aca="false">IFERROR(INDEX(Data_Orders!$D$2:$D$4727,MATCH(B11288,Data_Orders!$A$2:$A$4727,0)),"")</f>
        <v>Nuneaton</v>
      </c>
    </row>
    <row r="11289" customFormat="false" ht="15" hidden="false" customHeight="false" outlineLevel="0" collapsed="false">
      <c r="A11289" s="4" t="s">
        <v>17105</v>
      </c>
      <c r="B11289" s="4" t="s">
        <v>4860</v>
      </c>
      <c r="C11289" s="4" t="s">
        <v>1075</v>
      </c>
      <c r="D11289" s="4" t="n">
        <v>3</v>
      </c>
      <c r="E11289" s="4" t="n">
        <v>98.61</v>
      </c>
      <c r="F11289" s="4" t="n">
        <v>295.83</v>
      </c>
      <c r="G11289" s="4" t="n">
        <f aca="false">INDEX(Data_Products!$D$2:$D$33,MATCH(C11289,Data_Products!$A$2:$A$33,0))</f>
        <v>74.84</v>
      </c>
      <c r="H11289" s="4" t="str">
        <f aca="false">INDEX(Data_Products!$C$2:$C$33,MATCH(C11289,Data_Products!$A$2:$A$33,0))</f>
        <v>Landscaping</v>
      </c>
      <c r="I11289" s="10" t="n">
        <f aca="false">D11289*(E11289-G11289)</f>
        <v>71.31</v>
      </c>
      <c r="J11289" s="11" t="n">
        <f aca="false">IFERROR(I11289/F11289,0)</f>
        <v>0.24105060338708</v>
      </c>
      <c r="K11289" s="4" t="str">
        <f aca="false">IFERROR(INDEX(Data_Orders!$F$2:$F$4727,MATCH(B11289,Data_Orders!$A$2:$A$4727,0)),"")</f>
        <v>Trade Account</v>
      </c>
      <c r="L11289" s="4" t="str">
        <f aca="false">IFERROR(INDEX(Data_Orders!$D$2:$D$4727,MATCH(B11289,Data_Orders!$A$2:$A$4727,0)),"")</f>
        <v>Nuneaton</v>
      </c>
    </row>
    <row r="11290" customFormat="false" ht="15" hidden="false" customHeight="false" outlineLevel="0" collapsed="false">
      <c r="A11290" s="4" t="s">
        <v>17106</v>
      </c>
      <c r="B11290" s="4" t="s">
        <v>4860</v>
      </c>
      <c r="C11290" s="4" t="s">
        <v>1013</v>
      </c>
      <c r="D11290" s="4" t="n">
        <v>5</v>
      </c>
      <c r="E11290" s="4" t="n">
        <v>240.92</v>
      </c>
      <c r="F11290" s="4" t="n">
        <v>1204.6</v>
      </c>
      <c r="G11290" s="4" t="n">
        <f aca="false">INDEX(Data_Products!$D$2:$D$33,MATCH(C11290,Data_Products!$A$2:$A$33,0))</f>
        <v>168.32</v>
      </c>
      <c r="H11290" s="4" t="str">
        <f aca="false">INDEX(Data_Products!$C$2:$C$33,MATCH(C11290,Data_Products!$A$2:$A$33,0))</f>
        <v>Timber</v>
      </c>
      <c r="I11290" s="10" t="n">
        <f aca="false">D11290*(E11290-G11290)</f>
        <v>363</v>
      </c>
      <c r="J11290" s="11" t="n">
        <f aca="false">IFERROR(I11290/F11290,0)</f>
        <v>0.301344844761747</v>
      </c>
      <c r="K11290" s="4" t="str">
        <f aca="false">IFERROR(INDEX(Data_Orders!$F$2:$F$4727,MATCH(B11290,Data_Orders!$A$2:$A$4727,0)),"")</f>
        <v>Trade Account</v>
      </c>
      <c r="L11290" s="4" t="str">
        <f aca="false">IFERROR(INDEX(Data_Orders!$D$2:$D$4727,MATCH(B11290,Data_Orders!$A$2:$A$4727,0)),"")</f>
        <v>Nuneaton</v>
      </c>
    </row>
    <row r="11291" customFormat="false" ht="15" hidden="false" customHeight="false" outlineLevel="0" collapsed="false">
      <c r="A11291" s="4" t="s">
        <v>17107</v>
      </c>
      <c r="B11291" s="4" t="s">
        <v>4860</v>
      </c>
      <c r="C11291" s="4" t="s">
        <v>1073</v>
      </c>
      <c r="D11291" s="4" t="n">
        <v>9</v>
      </c>
      <c r="E11291" s="4" t="n">
        <v>231.05</v>
      </c>
      <c r="F11291" s="4" t="n">
        <v>2079.45</v>
      </c>
      <c r="G11291" s="4" t="n">
        <f aca="false">INDEX(Data_Products!$D$2:$D$33,MATCH(C11291,Data_Products!$A$2:$A$33,0))</f>
        <v>148.29</v>
      </c>
      <c r="H11291" s="4" t="str">
        <f aca="false">INDEX(Data_Products!$C$2:$C$33,MATCH(C11291,Data_Products!$A$2:$A$33,0))</f>
        <v>Landscaping</v>
      </c>
      <c r="I11291" s="10" t="n">
        <f aca="false">D11291*(E11291-G11291)</f>
        <v>744.84</v>
      </c>
      <c r="J11291" s="11" t="n">
        <f aca="false">IFERROR(I11291/F11291,0)</f>
        <v>0.358190867777537</v>
      </c>
      <c r="K11291" s="4" t="str">
        <f aca="false">IFERROR(INDEX(Data_Orders!$F$2:$F$4727,MATCH(B11291,Data_Orders!$A$2:$A$4727,0)),"")</f>
        <v>Trade Account</v>
      </c>
      <c r="L11291" s="4" t="str">
        <f aca="false">IFERROR(INDEX(Data_Orders!$D$2:$D$4727,MATCH(B11291,Data_Orders!$A$2:$A$4727,0)),"")</f>
        <v>Nuneaton</v>
      </c>
    </row>
    <row r="11292" customFormat="false" ht="15" hidden="false" customHeight="false" outlineLevel="0" collapsed="false">
      <c r="A11292" s="4" t="s">
        <v>17108</v>
      </c>
      <c r="B11292" s="4" t="s">
        <v>4860</v>
      </c>
      <c r="C11292" s="4" t="s">
        <v>1050</v>
      </c>
      <c r="D11292" s="4" t="n">
        <v>13</v>
      </c>
      <c r="E11292" s="4" t="n">
        <v>238.63</v>
      </c>
      <c r="F11292" s="4" t="n">
        <v>3102.19</v>
      </c>
      <c r="G11292" s="4" t="n">
        <f aca="false">INDEX(Data_Products!$D$2:$D$33,MATCH(C11292,Data_Products!$A$2:$A$33,0))</f>
        <v>148.91</v>
      </c>
      <c r="H11292" s="4" t="str">
        <f aca="false">INDEX(Data_Products!$C$2:$C$33,MATCH(C11292,Data_Products!$A$2:$A$33,0))</f>
        <v>Tools &amp; Fixings</v>
      </c>
      <c r="I11292" s="10" t="n">
        <f aca="false">D11292*(E11292-G11292)</f>
        <v>1166.36</v>
      </c>
      <c r="J11292" s="11" t="n">
        <f aca="false">IFERROR(I11292/F11292,0)</f>
        <v>0.375979549930855</v>
      </c>
      <c r="K11292" s="4" t="str">
        <f aca="false">IFERROR(INDEX(Data_Orders!$F$2:$F$4727,MATCH(B11292,Data_Orders!$A$2:$A$4727,0)),"")</f>
        <v>Trade Account</v>
      </c>
      <c r="L11292" s="4" t="str">
        <f aca="false">IFERROR(INDEX(Data_Orders!$D$2:$D$4727,MATCH(B11292,Data_Orders!$A$2:$A$4727,0)),"")</f>
        <v>Nuneaton</v>
      </c>
    </row>
    <row r="11293" customFormat="false" ht="15" hidden="false" customHeight="false" outlineLevel="0" collapsed="false">
      <c r="A11293" s="4" t="s">
        <v>17109</v>
      </c>
      <c r="B11293" s="4" t="s">
        <v>4861</v>
      </c>
      <c r="C11293" s="4" t="s">
        <v>1015</v>
      </c>
      <c r="D11293" s="4" t="n">
        <v>9</v>
      </c>
      <c r="E11293" s="4" t="n">
        <v>122.01</v>
      </c>
      <c r="F11293" s="4" t="n">
        <v>1098.09</v>
      </c>
      <c r="G11293" s="4" t="n">
        <f aca="false">INDEX(Data_Products!$D$2:$D$33,MATCH(C11293,Data_Products!$A$2:$A$33,0))</f>
        <v>85.53</v>
      </c>
      <c r="H11293" s="4" t="str">
        <f aca="false">INDEX(Data_Products!$C$2:$C$33,MATCH(C11293,Data_Products!$A$2:$A$33,0))</f>
        <v>Timber</v>
      </c>
      <c r="I11293" s="10" t="n">
        <f aca="false">D11293*(E11293-G11293)</f>
        <v>328.32</v>
      </c>
      <c r="J11293" s="11" t="n">
        <f aca="false">IFERROR(I11293/F11293,0)</f>
        <v>0.298991885910991</v>
      </c>
      <c r="K11293" s="4" t="str">
        <f aca="false">IFERROR(INDEX(Data_Orders!$F$2:$F$4727,MATCH(B11293,Data_Orders!$A$2:$A$4727,0)),"")</f>
        <v>Trade Account</v>
      </c>
      <c r="L11293" s="4" t="str">
        <f aca="false">IFERROR(INDEX(Data_Orders!$D$2:$D$4727,MATCH(B11293,Data_Orders!$A$2:$A$4727,0)),"")</f>
        <v>Nuneaton</v>
      </c>
    </row>
    <row r="11294" customFormat="false" ht="15" hidden="false" customHeight="false" outlineLevel="0" collapsed="false">
      <c r="A11294" s="4" t="s">
        <v>17110</v>
      </c>
      <c r="B11294" s="4" t="s">
        <v>4861</v>
      </c>
      <c r="C11294" s="4" t="s">
        <v>1077</v>
      </c>
      <c r="D11294" s="4" t="n">
        <v>18</v>
      </c>
      <c r="E11294" s="4" t="n">
        <v>46.61</v>
      </c>
      <c r="F11294" s="4" t="n">
        <v>838.98</v>
      </c>
      <c r="G11294" s="4" t="n">
        <f aca="false">INDEX(Data_Products!$D$2:$D$33,MATCH(C11294,Data_Products!$A$2:$A$33,0))</f>
        <v>36.87</v>
      </c>
      <c r="H11294" s="4" t="str">
        <f aca="false">INDEX(Data_Products!$C$2:$C$33,MATCH(C11294,Data_Products!$A$2:$A$33,0))</f>
        <v>Landscaping</v>
      </c>
      <c r="I11294" s="10" t="n">
        <f aca="false">D11294*(E11294-G11294)</f>
        <v>175.32</v>
      </c>
      <c r="J11294" s="11" t="n">
        <f aca="false">IFERROR(I11294/F11294,0)</f>
        <v>0.208968032611028</v>
      </c>
      <c r="K11294" s="4" t="str">
        <f aca="false">IFERROR(INDEX(Data_Orders!$F$2:$F$4727,MATCH(B11294,Data_Orders!$A$2:$A$4727,0)),"")</f>
        <v>Trade Account</v>
      </c>
      <c r="L11294" s="4" t="str">
        <f aca="false">IFERROR(INDEX(Data_Orders!$D$2:$D$4727,MATCH(B11294,Data_Orders!$A$2:$A$4727,0)),"")</f>
        <v>Nuneaton</v>
      </c>
    </row>
    <row r="11295" customFormat="false" ht="15" hidden="false" customHeight="false" outlineLevel="0" collapsed="false">
      <c r="A11295" s="4" t="s">
        <v>17111</v>
      </c>
      <c r="B11295" s="4" t="s">
        <v>4861</v>
      </c>
      <c r="C11295" s="4" t="s">
        <v>1037</v>
      </c>
      <c r="D11295" s="4" t="n">
        <v>8</v>
      </c>
      <c r="E11295" s="4" t="n">
        <v>90.97</v>
      </c>
      <c r="F11295" s="4" t="n">
        <v>727.76</v>
      </c>
      <c r="G11295" s="4" t="n">
        <f aca="false">INDEX(Data_Products!$D$2:$D$33,MATCH(C11295,Data_Products!$A$2:$A$33,0))</f>
        <v>73.81</v>
      </c>
      <c r="H11295" s="4" t="str">
        <f aca="false">INDEX(Data_Products!$C$2:$C$33,MATCH(C11295,Data_Products!$A$2:$A$33,0))</f>
        <v>Insulation</v>
      </c>
      <c r="I11295" s="10" t="n">
        <f aca="false">D11295*(E11295-G11295)</f>
        <v>137.28</v>
      </c>
      <c r="J11295" s="11" t="n">
        <f aca="false">IFERROR(I11295/F11295,0)</f>
        <v>0.18863361547763</v>
      </c>
      <c r="K11295" s="4" t="str">
        <f aca="false">IFERROR(INDEX(Data_Orders!$F$2:$F$4727,MATCH(B11295,Data_Orders!$A$2:$A$4727,0)),"")</f>
        <v>Trade Account</v>
      </c>
      <c r="L11295" s="4" t="str">
        <f aca="false">IFERROR(INDEX(Data_Orders!$D$2:$D$4727,MATCH(B11295,Data_Orders!$A$2:$A$4727,0)),"")</f>
        <v>Nuneaton</v>
      </c>
    </row>
    <row r="11296" customFormat="false" ht="15" hidden="false" customHeight="false" outlineLevel="0" collapsed="false">
      <c r="A11296" s="4" t="s">
        <v>17112</v>
      </c>
      <c r="B11296" s="4" t="s">
        <v>4862</v>
      </c>
      <c r="C11296" s="4" t="s">
        <v>1050</v>
      </c>
      <c r="D11296" s="4" t="n">
        <v>13</v>
      </c>
      <c r="E11296" s="4" t="n">
        <v>238.63</v>
      </c>
      <c r="F11296" s="4" t="n">
        <v>3102.19</v>
      </c>
      <c r="G11296" s="4" t="n">
        <f aca="false">INDEX(Data_Products!$D$2:$D$33,MATCH(C11296,Data_Products!$A$2:$A$33,0))</f>
        <v>148.91</v>
      </c>
      <c r="H11296" s="4" t="str">
        <f aca="false">INDEX(Data_Products!$C$2:$C$33,MATCH(C11296,Data_Products!$A$2:$A$33,0))</f>
        <v>Tools &amp; Fixings</v>
      </c>
      <c r="I11296" s="10" t="n">
        <f aca="false">D11296*(E11296-G11296)</f>
        <v>1166.36</v>
      </c>
      <c r="J11296" s="11" t="n">
        <f aca="false">IFERROR(I11296/F11296,0)</f>
        <v>0.375979549930855</v>
      </c>
      <c r="K11296" s="4" t="str">
        <f aca="false">IFERROR(INDEX(Data_Orders!$F$2:$F$4727,MATCH(B11296,Data_Orders!$A$2:$A$4727,0)),"")</f>
        <v>Trade Account</v>
      </c>
      <c r="L11296" s="4" t="str">
        <f aca="false">IFERROR(INDEX(Data_Orders!$D$2:$D$4727,MATCH(B11296,Data_Orders!$A$2:$A$4727,0)),"")</f>
        <v>Nuneaton</v>
      </c>
    </row>
    <row r="11297" customFormat="false" ht="15" hidden="false" customHeight="false" outlineLevel="0" collapsed="false">
      <c r="A11297" s="4" t="s">
        <v>17113</v>
      </c>
      <c r="B11297" s="4" t="s">
        <v>4862</v>
      </c>
      <c r="C11297" s="4" t="s">
        <v>1032</v>
      </c>
      <c r="D11297" s="4" t="n">
        <v>18</v>
      </c>
      <c r="E11297" s="4" t="n">
        <v>99.65</v>
      </c>
      <c r="F11297" s="4" t="n">
        <v>1793.7</v>
      </c>
      <c r="G11297" s="4" t="n">
        <f aca="false">INDEX(Data_Products!$D$2:$D$33,MATCH(C11297,Data_Products!$A$2:$A$33,0))</f>
        <v>58.26</v>
      </c>
      <c r="H11297" s="4" t="str">
        <f aca="false">INDEX(Data_Products!$C$2:$C$33,MATCH(C11297,Data_Products!$A$2:$A$33,0))</f>
        <v>Insulation</v>
      </c>
      <c r="I11297" s="10" t="n">
        <f aca="false">D11297*(E11297-G11297)</f>
        <v>745.02</v>
      </c>
      <c r="J11297" s="11" t="n">
        <f aca="false">IFERROR(I11297/F11297,0)</f>
        <v>0.415353738083292</v>
      </c>
      <c r="K11297" s="4" t="str">
        <f aca="false">IFERROR(INDEX(Data_Orders!$F$2:$F$4727,MATCH(B11297,Data_Orders!$A$2:$A$4727,0)),"")</f>
        <v>Trade Account</v>
      </c>
      <c r="L11297" s="4" t="str">
        <f aca="false">IFERROR(INDEX(Data_Orders!$D$2:$D$4727,MATCH(B11297,Data_Orders!$A$2:$A$4727,0)),"")</f>
        <v>Nuneaton</v>
      </c>
    </row>
    <row r="11298" customFormat="false" ht="15" hidden="false" customHeight="false" outlineLevel="0" collapsed="false">
      <c r="A11298" s="4" t="s">
        <v>17114</v>
      </c>
      <c r="B11298" s="4" t="s">
        <v>4862</v>
      </c>
      <c r="C11298" s="4" t="s">
        <v>1024</v>
      </c>
      <c r="D11298" s="4" t="n">
        <v>9</v>
      </c>
      <c r="E11298" s="4" t="n">
        <v>137.14</v>
      </c>
      <c r="F11298" s="4" t="n">
        <v>1234.26</v>
      </c>
      <c r="G11298" s="4" t="n">
        <f aca="false">INDEX(Data_Products!$D$2:$D$33,MATCH(C11298,Data_Products!$A$2:$A$33,0))</f>
        <v>99.99</v>
      </c>
      <c r="H11298" s="4" t="str">
        <f aca="false">INDEX(Data_Products!$C$2:$C$33,MATCH(C11298,Data_Products!$A$2:$A$33,0))</f>
        <v>Cement &amp; Aggregates</v>
      </c>
      <c r="I11298" s="10" t="n">
        <f aca="false">D11298*(E11298-G11298)</f>
        <v>334.35</v>
      </c>
      <c r="J11298" s="11" t="n">
        <f aca="false">IFERROR(I11298/F11298,0)</f>
        <v>0.270891060230421</v>
      </c>
      <c r="K11298" s="4" t="str">
        <f aca="false">IFERROR(INDEX(Data_Orders!$F$2:$F$4727,MATCH(B11298,Data_Orders!$A$2:$A$4727,0)),"")</f>
        <v>Trade Account</v>
      </c>
      <c r="L11298" s="4" t="str">
        <f aca="false">IFERROR(INDEX(Data_Orders!$D$2:$D$4727,MATCH(B11298,Data_Orders!$A$2:$A$4727,0)),"")</f>
        <v>Nuneaton</v>
      </c>
    </row>
    <row r="11299" customFormat="false" ht="15" hidden="false" customHeight="false" outlineLevel="0" collapsed="false">
      <c r="A11299" s="4" t="s">
        <v>17115</v>
      </c>
      <c r="B11299" s="4" t="s">
        <v>4862</v>
      </c>
      <c r="C11299" s="4" t="s">
        <v>1026</v>
      </c>
      <c r="D11299" s="4" t="n">
        <v>4</v>
      </c>
      <c r="E11299" s="4" t="n">
        <v>184.05</v>
      </c>
      <c r="F11299" s="4" t="n">
        <v>736.2</v>
      </c>
      <c r="G11299" s="4" t="n">
        <f aca="false">INDEX(Data_Products!$D$2:$D$33,MATCH(C11299,Data_Products!$A$2:$A$33,0))</f>
        <v>147.44</v>
      </c>
      <c r="H11299" s="4" t="str">
        <f aca="false">INDEX(Data_Products!$C$2:$C$33,MATCH(C11299,Data_Products!$A$2:$A$33,0))</f>
        <v>Cement &amp; Aggregates</v>
      </c>
      <c r="I11299" s="10" t="n">
        <f aca="false">D11299*(E11299-G11299)</f>
        <v>146.44</v>
      </c>
      <c r="J11299" s="11" t="n">
        <f aca="false">IFERROR(I11299/F11299,0)</f>
        <v>0.19891333876664</v>
      </c>
      <c r="K11299" s="4" t="str">
        <f aca="false">IFERROR(INDEX(Data_Orders!$F$2:$F$4727,MATCH(B11299,Data_Orders!$A$2:$A$4727,0)),"")</f>
        <v>Trade Account</v>
      </c>
      <c r="L11299" s="4" t="str">
        <f aca="false">IFERROR(INDEX(Data_Orders!$D$2:$D$4727,MATCH(B11299,Data_Orders!$A$2:$A$4727,0)),"")</f>
        <v>Nuneaton</v>
      </c>
    </row>
    <row r="11300" customFormat="false" ht="15" hidden="false" customHeight="false" outlineLevel="0" collapsed="false">
      <c r="A11300" s="4" t="s">
        <v>17116</v>
      </c>
      <c r="B11300" s="4" t="s">
        <v>4862</v>
      </c>
      <c r="C11300" s="4" t="s">
        <v>1041</v>
      </c>
      <c r="D11300" s="4" t="n">
        <v>18</v>
      </c>
      <c r="E11300" s="4" t="n">
        <v>242.75</v>
      </c>
      <c r="F11300" s="4" t="n">
        <v>4369.5</v>
      </c>
      <c r="G11300" s="4" t="n">
        <f aca="false">INDEX(Data_Products!$D$2:$D$33,MATCH(C11300,Data_Products!$A$2:$A$33,0))</f>
        <v>142.94</v>
      </c>
      <c r="H11300" s="4" t="str">
        <f aca="false">INDEX(Data_Products!$C$2:$C$33,MATCH(C11300,Data_Products!$A$2:$A$33,0))</f>
        <v>Tools &amp; Fixings</v>
      </c>
      <c r="I11300" s="10" t="n">
        <f aca="false">D11300*(E11300-G11300)</f>
        <v>1796.58</v>
      </c>
      <c r="J11300" s="11" t="n">
        <f aca="false">IFERROR(I11300/F11300,0)</f>
        <v>0.411163748712667</v>
      </c>
      <c r="K11300" s="4" t="str">
        <f aca="false">IFERROR(INDEX(Data_Orders!$F$2:$F$4727,MATCH(B11300,Data_Orders!$A$2:$A$4727,0)),"")</f>
        <v>Trade Account</v>
      </c>
      <c r="L11300" s="4" t="str">
        <f aca="false">IFERROR(INDEX(Data_Orders!$D$2:$D$4727,MATCH(B11300,Data_Orders!$A$2:$A$4727,0)),"")</f>
        <v>Nuneaton</v>
      </c>
    </row>
    <row r="11301" customFormat="false" ht="15" hidden="false" customHeight="false" outlineLevel="0" collapsed="false">
      <c r="A11301" s="4" t="s">
        <v>17117</v>
      </c>
      <c r="B11301" s="4" t="s">
        <v>4863</v>
      </c>
      <c r="C11301" s="4" t="s">
        <v>1041</v>
      </c>
      <c r="D11301" s="4" t="n">
        <v>2</v>
      </c>
      <c r="E11301" s="4" t="n">
        <v>242.75</v>
      </c>
      <c r="F11301" s="4" t="n">
        <v>485.5</v>
      </c>
      <c r="G11301" s="4" t="n">
        <f aca="false">INDEX(Data_Products!$D$2:$D$33,MATCH(C11301,Data_Products!$A$2:$A$33,0))</f>
        <v>142.94</v>
      </c>
      <c r="H11301" s="4" t="str">
        <f aca="false">INDEX(Data_Products!$C$2:$C$33,MATCH(C11301,Data_Products!$A$2:$A$33,0))</f>
        <v>Tools &amp; Fixings</v>
      </c>
      <c r="I11301" s="10" t="n">
        <f aca="false">D11301*(E11301-G11301)</f>
        <v>199.62</v>
      </c>
      <c r="J11301" s="11" t="n">
        <f aca="false">IFERROR(I11301/F11301,0)</f>
        <v>0.411163748712667</v>
      </c>
      <c r="K11301" s="4" t="str">
        <f aca="false">IFERROR(INDEX(Data_Orders!$F$2:$F$4727,MATCH(B11301,Data_Orders!$A$2:$A$4727,0)),"")</f>
        <v>Trade Account</v>
      </c>
      <c r="L11301" s="4" t="str">
        <f aca="false">IFERROR(INDEX(Data_Orders!$D$2:$D$4727,MATCH(B11301,Data_Orders!$A$2:$A$4727,0)),"")</f>
        <v>Nuneaton</v>
      </c>
    </row>
    <row r="11302" customFormat="false" ht="15" hidden="false" customHeight="false" outlineLevel="0" collapsed="false">
      <c r="A11302" s="4" t="s">
        <v>17118</v>
      </c>
      <c r="B11302" s="4" t="s">
        <v>4863</v>
      </c>
      <c r="C11302" s="4" t="s">
        <v>1070</v>
      </c>
      <c r="D11302" s="4" t="n">
        <v>1</v>
      </c>
      <c r="E11302" s="4" t="n">
        <v>230.32</v>
      </c>
      <c r="F11302" s="4" t="n">
        <v>230.32</v>
      </c>
      <c r="G11302" s="4" t="n">
        <f aca="false">INDEX(Data_Products!$D$2:$D$33,MATCH(C11302,Data_Products!$A$2:$A$33,0))</f>
        <v>161.64</v>
      </c>
      <c r="H11302" s="4" t="str">
        <f aca="false">INDEX(Data_Products!$C$2:$C$33,MATCH(C11302,Data_Products!$A$2:$A$33,0))</f>
        <v>Landscaping</v>
      </c>
      <c r="I11302" s="10" t="n">
        <f aca="false">D11302*(E11302-G11302)</f>
        <v>68.68</v>
      </c>
      <c r="J11302" s="11" t="n">
        <f aca="false">IFERROR(I11302/F11302,0)</f>
        <v>0.298193817297673</v>
      </c>
      <c r="K11302" s="4" t="str">
        <f aca="false">IFERROR(INDEX(Data_Orders!$F$2:$F$4727,MATCH(B11302,Data_Orders!$A$2:$A$4727,0)),"")</f>
        <v>Trade Account</v>
      </c>
      <c r="L11302" s="4" t="str">
        <f aca="false">IFERROR(INDEX(Data_Orders!$D$2:$D$4727,MATCH(B11302,Data_Orders!$A$2:$A$4727,0)),"")</f>
        <v>Nuneaton</v>
      </c>
    </row>
    <row r="11303" customFormat="false" ht="15" hidden="false" customHeight="false" outlineLevel="0" collapsed="false">
      <c r="A11303" s="4" t="s">
        <v>17119</v>
      </c>
      <c r="B11303" s="4" t="s">
        <v>4863</v>
      </c>
      <c r="C11303" s="4" t="s">
        <v>1057</v>
      </c>
      <c r="D11303" s="4" t="n">
        <v>13</v>
      </c>
      <c r="E11303" s="4" t="n">
        <v>176.81</v>
      </c>
      <c r="F11303" s="4" t="n">
        <v>2298.53</v>
      </c>
      <c r="G11303" s="4" t="n">
        <f aca="false">INDEX(Data_Products!$D$2:$D$33,MATCH(C11303,Data_Products!$A$2:$A$33,0))</f>
        <v>129.57</v>
      </c>
      <c r="H11303" s="4" t="str">
        <f aca="false">INDEX(Data_Products!$C$2:$C$33,MATCH(C11303,Data_Products!$A$2:$A$33,0))</f>
        <v>Roofing</v>
      </c>
      <c r="I11303" s="10" t="n">
        <f aca="false">D11303*(E11303-G11303)</f>
        <v>614.12</v>
      </c>
      <c r="J11303" s="11" t="n">
        <f aca="false">IFERROR(I11303/F11303,0)</f>
        <v>0.267179458175443</v>
      </c>
      <c r="K11303" s="4" t="str">
        <f aca="false">IFERROR(INDEX(Data_Orders!$F$2:$F$4727,MATCH(B11303,Data_Orders!$A$2:$A$4727,0)),"")</f>
        <v>Trade Account</v>
      </c>
      <c r="L11303" s="4" t="str">
        <f aca="false">IFERROR(INDEX(Data_Orders!$D$2:$D$4727,MATCH(B11303,Data_Orders!$A$2:$A$4727,0)),"")</f>
        <v>Nuneaton</v>
      </c>
    </row>
    <row r="11304" customFormat="false" ht="15" hidden="false" customHeight="false" outlineLevel="0" collapsed="false">
      <c r="A11304" s="4" t="s">
        <v>17120</v>
      </c>
      <c r="B11304" s="4" t="s">
        <v>4863</v>
      </c>
      <c r="C11304" s="4" t="s">
        <v>1039</v>
      </c>
      <c r="D11304" s="4" t="n">
        <v>9</v>
      </c>
      <c r="E11304" s="4" t="n">
        <v>160.41</v>
      </c>
      <c r="F11304" s="4" t="n">
        <v>1443.69</v>
      </c>
      <c r="G11304" s="4" t="n">
        <f aca="false">INDEX(Data_Products!$D$2:$D$33,MATCH(C11304,Data_Products!$A$2:$A$33,0))</f>
        <v>99.74</v>
      </c>
      <c r="H11304" s="4" t="str">
        <f aca="false">INDEX(Data_Products!$C$2:$C$33,MATCH(C11304,Data_Products!$A$2:$A$33,0))</f>
        <v>Insulation</v>
      </c>
      <c r="I11304" s="10" t="n">
        <f aca="false">D11304*(E11304-G11304)</f>
        <v>546.03</v>
      </c>
      <c r="J11304" s="11" t="n">
        <f aca="false">IFERROR(I11304/F11304,0)</f>
        <v>0.378218315566361</v>
      </c>
      <c r="K11304" s="4" t="str">
        <f aca="false">IFERROR(INDEX(Data_Orders!$F$2:$F$4727,MATCH(B11304,Data_Orders!$A$2:$A$4727,0)),"")</f>
        <v>Trade Account</v>
      </c>
      <c r="L11304" s="4" t="str">
        <f aca="false">IFERROR(INDEX(Data_Orders!$D$2:$D$4727,MATCH(B11304,Data_Orders!$A$2:$A$4727,0)),"")</f>
        <v>Nuneaton</v>
      </c>
    </row>
    <row r="11305" customFormat="false" ht="15" hidden="false" customHeight="false" outlineLevel="0" collapsed="false">
      <c r="A11305" s="4" t="s">
        <v>17121</v>
      </c>
      <c r="B11305" s="4" t="s">
        <v>4864</v>
      </c>
      <c r="C11305" s="4" t="s">
        <v>1032</v>
      </c>
      <c r="D11305" s="4" t="n">
        <v>19</v>
      </c>
      <c r="E11305" s="4" t="n">
        <v>99.65</v>
      </c>
      <c r="F11305" s="4" t="n">
        <v>1893.35</v>
      </c>
      <c r="G11305" s="4" t="n">
        <f aca="false">INDEX(Data_Products!$D$2:$D$33,MATCH(C11305,Data_Products!$A$2:$A$33,0))</f>
        <v>58.26</v>
      </c>
      <c r="H11305" s="4" t="str">
        <f aca="false">INDEX(Data_Products!$C$2:$C$33,MATCH(C11305,Data_Products!$A$2:$A$33,0))</f>
        <v>Insulation</v>
      </c>
      <c r="I11305" s="10" t="n">
        <f aca="false">D11305*(E11305-G11305)</f>
        <v>786.41</v>
      </c>
      <c r="J11305" s="11" t="n">
        <f aca="false">IFERROR(I11305/F11305,0)</f>
        <v>0.415353738083292</v>
      </c>
      <c r="K11305" s="4" t="str">
        <f aca="false">IFERROR(INDEX(Data_Orders!$F$2:$F$4727,MATCH(B11305,Data_Orders!$A$2:$A$4727,0)),"")</f>
        <v>Trade Account</v>
      </c>
      <c r="L11305" s="4" t="str">
        <f aca="false">IFERROR(INDEX(Data_Orders!$D$2:$D$4727,MATCH(B11305,Data_Orders!$A$2:$A$4727,0)),"")</f>
        <v>Nuneaton</v>
      </c>
    </row>
    <row r="11306" customFormat="false" ht="15" hidden="false" customHeight="false" outlineLevel="0" collapsed="false">
      <c r="A11306" s="4" t="s">
        <v>17122</v>
      </c>
      <c r="B11306" s="4" t="s">
        <v>4864</v>
      </c>
      <c r="C11306" s="4" t="s">
        <v>1077</v>
      </c>
      <c r="D11306" s="4" t="n">
        <v>15</v>
      </c>
      <c r="E11306" s="4" t="n">
        <v>46.61</v>
      </c>
      <c r="F11306" s="4" t="n">
        <v>699.15</v>
      </c>
      <c r="G11306" s="4" t="n">
        <f aca="false">INDEX(Data_Products!$D$2:$D$33,MATCH(C11306,Data_Products!$A$2:$A$33,0))</f>
        <v>36.87</v>
      </c>
      <c r="H11306" s="4" t="str">
        <f aca="false">INDEX(Data_Products!$C$2:$C$33,MATCH(C11306,Data_Products!$A$2:$A$33,0))</f>
        <v>Landscaping</v>
      </c>
      <c r="I11306" s="10" t="n">
        <f aca="false">D11306*(E11306-G11306)</f>
        <v>146.1</v>
      </c>
      <c r="J11306" s="11" t="n">
        <f aca="false">IFERROR(I11306/F11306,0)</f>
        <v>0.208968032611028</v>
      </c>
      <c r="K11306" s="4" t="str">
        <f aca="false">IFERROR(INDEX(Data_Orders!$F$2:$F$4727,MATCH(B11306,Data_Orders!$A$2:$A$4727,0)),"")</f>
        <v>Trade Account</v>
      </c>
      <c r="L11306" s="4" t="str">
        <f aca="false">IFERROR(INDEX(Data_Orders!$D$2:$D$4727,MATCH(B11306,Data_Orders!$A$2:$A$4727,0)),"")</f>
        <v>Nuneaton</v>
      </c>
    </row>
    <row r="11307" customFormat="false" ht="15" hidden="false" customHeight="false" outlineLevel="0" collapsed="false">
      <c r="A11307" s="4" t="s">
        <v>17123</v>
      </c>
      <c r="B11307" s="4" t="s">
        <v>4864</v>
      </c>
      <c r="C11307" s="4" t="s">
        <v>1055</v>
      </c>
      <c r="D11307" s="4" t="n">
        <v>8</v>
      </c>
      <c r="E11307" s="4" t="n">
        <v>205.03</v>
      </c>
      <c r="F11307" s="4" t="n">
        <v>1640.24</v>
      </c>
      <c r="G11307" s="4" t="n">
        <f aca="false">INDEX(Data_Products!$D$2:$D$33,MATCH(C11307,Data_Products!$A$2:$A$33,0))</f>
        <v>138.6</v>
      </c>
      <c r="H11307" s="4" t="str">
        <f aca="false">INDEX(Data_Products!$C$2:$C$33,MATCH(C11307,Data_Products!$A$2:$A$33,0))</f>
        <v>Roofing</v>
      </c>
      <c r="I11307" s="10" t="n">
        <f aca="false">D11307*(E11307-G11307)</f>
        <v>531.44</v>
      </c>
      <c r="J11307" s="11" t="n">
        <f aca="false">IFERROR(I11307/F11307,0)</f>
        <v>0.324001365653807</v>
      </c>
      <c r="K11307" s="4" t="str">
        <f aca="false">IFERROR(INDEX(Data_Orders!$F$2:$F$4727,MATCH(B11307,Data_Orders!$A$2:$A$4727,0)),"")</f>
        <v>Trade Account</v>
      </c>
      <c r="L11307" s="4" t="str">
        <f aca="false">IFERROR(INDEX(Data_Orders!$D$2:$D$4727,MATCH(B11307,Data_Orders!$A$2:$A$4727,0)),"")</f>
        <v>Nuneaton</v>
      </c>
    </row>
    <row r="11308" customFormat="false" ht="15" hidden="false" customHeight="false" outlineLevel="0" collapsed="false">
      <c r="A11308" s="4" t="s">
        <v>17124</v>
      </c>
      <c r="B11308" s="4" t="s">
        <v>4865</v>
      </c>
      <c r="C11308" s="4" t="s">
        <v>1055</v>
      </c>
      <c r="D11308" s="4" t="n">
        <v>16</v>
      </c>
      <c r="E11308" s="4" t="n">
        <v>205.03</v>
      </c>
      <c r="F11308" s="4" t="n">
        <v>3280.48</v>
      </c>
      <c r="G11308" s="4" t="n">
        <f aca="false">INDEX(Data_Products!$D$2:$D$33,MATCH(C11308,Data_Products!$A$2:$A$33,0))</f>
        <v>138.6</v>
      </c>
      <c r="H11308" s="4" t="str">
        <f aca="false">INDEX(Data_Products!$C$2:$C$33,MATCH(C11308,Data_Products!$A$2:$A$33,0))</f>
        <v>Roofing</v>
      </c>
      <c r="I11308" s="10" t="n">
        <f aca="false">D11308*(E11308-G11308)</f>
        <v>1062.88</v>
      </c>
      <c r="J11308" s="11" t="n">
        <f aca="false">IFERROR(I11308/F11308,0)</f>
        <v>0.324001365653807</v>
      </c>
      <c r="K11308" s="4" t="str">
        <f aca="false">IFERROR(INDEX(Data_Orders!$F$2:$F$4727,MATCH(B11308,Data_Orders!$A$2:$A$4727,0)),"")</f>
        <v>Trade Account</v>
      </c>
      <c r="L11308" s="4" t="str">
        <f aca="false">IFERROR(INDEX(Data_Orders!$D$2:$D$4727,MATCH(B11308,Data_Orders!$A$2:$A$4727,0)),"")</f>
        <v>Nuneaton</v>
      </c>
    </row>
    <row r="11309" customFormat="false" ht="15" hidden="false" customHeight="false" outlineLevel="0" collapsed="false">
      <c r="A11309" s="4" t="s">
        <v>17125</v>
      </c>
      <c r="B11309" s="4" t="s">
        <v>4866</v>
      </c>
      <c r="C11309" s="4" t="s">
        <v>1013</v>
      </c>
      <c r="D11309" s="4" t="n">
        <v>8</v>
      </c>
      <c r="E11309" s="4" t="n">
        <v>240.92</v>
      </c>
      <c r="F11309" s="4" t="n">
        <v>1927.36</v>
      </c>
      <c r="G11309" s="4" t="n">
        <f aca="false">INDEX(Data_Products!$D$2:$D$33,MATCH(C11309,Data_Products!$A$2:$A$33,0))</f>
        <v>168.32</v>
      </c>
      <c r="H11309" s="4" t="str">
        <f aca="false">INDEX(Data_Products!$C$2:$C$33,MATCH(C11309,Data_Products!$A$2:$A$33,0))</f>
        <v>Timber</v>
      </c>
      <c r="I11309" s="10" t="n">
        <f aca="false">D11309*(E11309-G11309)</f>
        <v>580.8</v>
      </c>
      <c r="J11309" s="11" t="n">
        <f aca="false">IFERROR(I11309/F11309,0)</f>
        <v>0.301344844761747</v>
      </c>
      <c r="K11309" s="4" t="str">
        <f aca="false">IFERROR(INDEX(Data_Orders!$F$2:$F$4727,MATCH(B11309,Data_Orders!$A$2:$A$4727,0)),"")</f>
        <v>Trade Account</v>
      </c>
      <c r="L11309" s="4" t="str">
        <f aca="false">IFERROR(INDEX(Data_Orders!$D$2:$D$4727,MATCH(B11309,Data_Orders!$A$2:$A$4727,0)),"")</f>
        <v>Nuneaton</v>
      </c>
    </row>
    <row r="11310" customFormat="false" ht="15" hidden="false" customHeight="false" outlineLevel="0" collapsed="false">
      <c r="A11310" s="4" t="s">
        <v>17126</v>
      </c>
      <c r="B11310" s="4" t="s">
        <v>4866</v>
      </c>
      <c r="C11310" s="4" t="s">
        <v>1026</v>
      </c>
      <c r="D11310" s="4" t="n">
        <v>6</v>
      </c>
      <c r="E11310" s="4" t="n">
        <v>184.05</v>
      </c>
      <c r="F11310" s="4" t="n">
        <v>1104.3</v>
      </c>
      <c r="G11310" s="4" t="n">
        <f aca="false">INDEX(Data_Products!$D$2:$D$33,MATCH(C11310,Data_Products!$A$2:$A$33,0))</f>
        <v>147.44</v>
      </c>
      <c r="H11310" s="4" t="str">
        <f aca="false">INDEX(Data_Products!$C$2:$C$33,MATCH(C11310,Data_Products!$A$2:$A$33,0))</f>
        <v>Cement &amp; Aggregates</v>
      </c>
      <c r="I11310" s="10" t="n">
        <f aca="false">D11310*(E11310-G11310)</f>
        <v>219.66</v>
      </c>
      <c r="J11310" s="11" t="n">
        <f aca="false">IFERROR(I11310/F11310,0)</f>
        <v>0.19891333876664</v>
      </c>
      <c r="K11310" s="4" t="str">
        <f aca="false">IFERROR(INDEX(Data_Orders!$F$2:$F$4727,MATCH(B11310,Data_Orders!$A$2:$A$4727,0)),"")</f>
        <v>Trade Account</v>
      </c>
      <c r="L11310" s="4" t="str">
        <f aca="false">IFERROR(INDEX(Data_Orders!$D$2:$D$4727,MATCH(B11310,Data_Orders!$A$2:$A$4727,0)),"")</f>
        <v>Nuneaton</v>
      </c>
    </row>
    <row r="11311" customFormat="false" ht="15" hidden="false" customHeight="false" outlineLevel="0" collapsed="false">
      <c r="A11311" s="4" t="s">
        <v>17127</v>
      </c>
      <c r="B11311" s="4" t="s">
        <v>4867</v>
      </c>
      <c r="C11311" s="4" t="s">
        <v>1066</v>
      </c>
      <c r="D11311" s="4" t="n">
        <v>11</v>
      </c>
      <c r="E11311" s="4" t="n">
        <v>209.69</v>
      </c>
      <c r="F11311" s="4" t="n">
        <v>2306.59</v>
      </c>
      <c r="G11311" s="4" t="n">
        <f aca="false">INDEX(Data_Products!$D$2:$D$33,MATCH(C11311,Data_Products!$A$2:$A$33,0))</f>
        <v>144.38</v>
      </c>
      <c r="H11311" s="4" t="str">
        <f aca="false">INDEX(Data_Products!$C$2:$C$33,MATCH(C11311,Data_Products!$A$2:$A$33,0))</f>
        <v>Plumbing &amp; Drainage</v>
      </c>
      <c r="I11311" s="10" t="n">
        <f aca="false">D11311*(E11311-G11311)</f>
        <v>718.41</v>
      </c>
      <c r="J11311" s="11" t="n">
        <f aca="false">IFERROR(I11311/F11311,0)</f>
        <v>0.311459773952024</v>
      </c>
      <c r="K11311" s="4" t="str">
        <f aca="false">IFERROR(INDEX(Data_Orders!$F$2:$F$4727,MATCH(B11311,Data_Orders!$A$2:$A$4727,0)),"")</f>
        <v>Trade Account</v>
      </c>
      <c r="L11311" s="4" t="str">
        <f aca="false">IFERROR(INDEX(Data_Orders!$D$2:$D$4727,MATCH(B11311,Data_Orders!$A$2:$A$4727,0)),"")</f>
        <v>Nuneaton</v>
      </c>
    </row>
    <row r="11312" customFormat="false" ht="15" hidden="false" customHeight="false" outlineLevel="0" collapsed="false">
      <c r="A11312" s="4" t="s">
        <v>17128</v>
      </c>
      <c r="B11312" s="4" t="s">
        <v>4867</v>
      </c>
      <c r="C11312" s="4" t="s">
        <v>1039</v>
      </c>
      <c r="D11312" s="4" t="n">
        <v>16</v>
      </c>
      <c r="E11312" s="4" t="n">
        <v>160.41</v>
      </c>
      <c r="F11312" s="4" t="n">
        <v>2566.56</v>
      </c>
      <c r="G11312" s="4" t="n">
        <f aca="false">INDEX(Data_Products!$D$2:$D$33,MATCH(C11312,Data_Products!$A$2:$A$33,0))</f>
        <v>99.74</v>
      </c>
      <c r="H11312" s="4" t="str">
        <f aca="false">INDEX(Data_Products!$C$2:$C$33,MATCH(C11312,Data_Products!$A$2:$A$33,0))</f>
        <v>Insulation</v>
      </c>
      <c r="I11312" s="10" t="n">
        <f aca="false">D11312*(E11312-G11312)</f>
        <v>970.72</v>
      </c>
      <c r="J11312" s="11" t="n">
        <f aca="false">IFERROR(I11312/F11312,0)</f>
        <v>0.378218315566361</v>
      </c>
      <c r="K11312" s="4" t="str">
        <f aca="false">IFERROR(INDEX(Data_Orders!$F$2:$F$4727,MATCH(B11312,Data_Orders!$A$2:$A$4727,0)),"")</f>
        <v>Trade Account</v>
      </c>
      <c r="L11312" s="4" t="str">
        <f aca="false">IFERROR(INDEX(Data_Orders!$D$2:$D$4727,MATCH(B11312,Data_Orders!$A$2:$A$4727,0)),"")</f>
        <v>Nuneaton</v>
      </c>
    </row>
    <row r="11313" customFormat="false" ht="15" hidden="false" customHeight="false" outlineLevel="0" collapsed="false">
      <c r="A11313" s="4" t="s">
        <v>17129</v>
      </c>
      <c r="B11313" s="4" t="s">
        <v>4867</v>
      </c>
      <c r="C11313" s="4" t="s">
        <v>1061</v>
      </c>
      <c r="D11313" s="4" t="n">
        <v>9</v>
      </c>
      <c r="E11313" s="4" t="n">
        <v>145.57</v>
      </c>
      <c r="F11313" s="4" t="n">
        <v>1310.13</v>
      </c>
      <c r="G11313" s="4" t="n">
        <f aca="false">INDEX(Data_Products!$D$2:$D$33,MATCH(C11313,Data_Products!$A$2:$A$33,0))</f>
        <v>119.29</v>
      </c>
      <c r="H11313" s="4" t="str">
        <f aca="false">INDEX(Data_Products!$C$2:$C$33,MATCH(C11313,Data_Products!$A$2:$A$33,0))</f>
        <v>Plumbing &amp; Drainage</v>
      </c>
      <c r="I11313" s="10" t="n">
        <f aca="false">D11313*(E11313-G11313)</f>
        <v>236.52</v>
      </c>
      <c r="J11313" s="11" t="n">
        <f aca="false">IFERROR(I11313/F11313,0)</f>
        <v>0.180531702960775</v>
      </c>
      <c r="K11313" s="4" t="str">
        <f aca="false">IFERROR(INDEX(Data_Orders!$F$2:$F$4727,MATCH(B11313,Data_Orders!$A$2:$A$4727,0)),"")</f>
        <v>Trade Account</v>
      </c>
      <c r="L11313" s="4" t="str">
        <f aca="false">IFERROR(INDEX(Data_Orders!$D$2:$D$4727,MATCH(B11313,Data_Orders!$A$2:$A$4727,0)),"")</f>
        <v>Nuneaton</v>
      </c>
    </row>
    <row r="11314" customFormat="false" ht="15" hidden="false" customHeight="false" outlineLevel="0" collapsed="false">
      <c r="A11314" s="4" t="s">
        <v>17130</v>
      </c>
      <c r="B11314" s="4" t="s">
        <v>4867</v>
      </c>
      <c r="C11314" s="4" t="s">
        <v>1068</v>
      </c>
      <c r="D11314" s="4" t="n">
        <v>11</v>
      </c>
      <c r="E11314" s="4" t="n">
        <v>86.28</v>
      </c>
      <c r="F11314" s="4" t="n">
        <v>949.08</v>
      </c>
      <c r="G11314" s="4" t="n">
        <f aca="false">INDEX(Data_Products!$D$2:$D$33,MATCH(C11314,Data_Products!$A$2:$A$33,0))</f>
        <v>68.55</v>
      </c>
      <c r="H11314" s="4" t="str">
        <f aca="false">INDEX(Data_Products!$C$2:$C$33,MATCH(C11314,Data_Products!$A$2:$A$33,0))</f>
        <v>Plumbing &amp; Drainage</v>
      </c>
      <c r="I11314" s="10" t="n">
        <f aca="false">D11314*(E11314-G11314)</f>
        <v>195.03</v>
      </c>
      <c r="J11314" s="11" t="n">
        <f aca="false">IFERROR(I11314/F11314,0)</f>
        <v>0.205493741307371</v>
      </c>
      <c r="K11314" s="4" t="str">
        <f aca="false">IFERROR(INDEX(Data_Orders!$F$2:$F$4727,MATCH(B11314,Data_Orders!$A$2:$A$4727,0)),"")</f>
        <v>Trade Account</v>
      </c>
      <c r="L11314" s="4" t="str">
        <f aca="false">IFERROR(INDEX(Data_Orders!$D$2:$D$4727,MATCH(B11314,Data_Orders!$A$2:$A$4727,0)),"")</f>
        <v>Nuneaton</v>
      </c>
    </row>
    <row r="11315" customFormat="false" ht="15" hidden="false" customHeight="false" outlineLevel="0" collapsed="false">
      <c r="A11315" s="4" t="s">
        <v>17131</v>
      </c>
      <c r="B11315" s="4" t="s">
        <v>4867</v>
      </c>
      <c r="C11315" s="4" t="s">
        <v>1041</v>
      </c>
      <c r="D11315" s="4" t="n">
        <v>4</v>
      </c>
      <c r="E11315" s="4" t="n">
        <v>242.75</v>
      </c>
      <c r="F11315" s="4" t="n">
        <v>971</v>
      </c>
      <c r="G11315" s="4" t="n">
        <f aca="false">INDEX(Data_Products!$D$2:$D$33,MATCH(C11315,Data_Products!$A$2:$A$33,0))</f>
        <v>142.94</v>
      </c>
      <c r="H11315" s="4" t="str">
        <f aca="false">INDEX(Data_Products!$C$2:$C$33,MATCH(C11315,Data_Products!$A$2:$A$33,0))</f>
        <v>Tools &amp; Fixings</v>
      </c>
      <c r="I11315" s="10" t="n">
        <f aca="false">D11315*(E11315-G11315)</f>
        <v>399.24</v>
      </c>
      <c r="J11315" s="11" t="n">
        <f aca="false">IFERROR(I11315/F11315,0)</f>
        <v>0.411163748712667</v>
      </c>
      <c r="K11315" s="4" t="str">
        <f aca="false">IFERROR(INDEX(Data_Orders!$F$2:$F$4727,MATCH(B11315,Data_Orders!$A$2:$A$4727,0)),"")</f>
        <v>Trade Account</v>
      </c>
      <c r="L11315" s="4" t="str">
        <f aca="false">IFERROR(INDEX(Data_Orders!$D$2:$D$4727,MATCH(B11315,Data_Orders!$A$2:$A$4727,0)),"")</f>
        <v>Nuneaton</v>
      </c>
    </row>
    <row r="11316" customFormat="false" ht="15" hidden="false" customHeight="false" outlineLevel="0" collapsed="false">
      <c r="A11316" s="4" t="s">
        <v>17132</v>
      </c>
      <c r="B11316" s="4" t="s">
        <v>4868</v>
      </c>
      <c r="C11316" s="4" t="s">
        <v>1030</v>
      </c>
      <c r="D11316" s="4" t="n">
        <v>18</v>
      </c>
      <c r="E11316" s="4" t="n">
        <v>25.23</v>
      </c>
      <c r="F11316" s="4" t="n">
        <v>454.14</v>
      </c>
      <c r="G11316" s="4" t="n">
        <f aca="false">INDEX(Data_Products!$D$2:$D$33,MATCH(C11316,Data_Products!$A$2:$A$33,0))</f>
        <v>17.67</v>
      </c>
      <c r="H11316" s="4" t="str">
        <f aca="false">INDEX(Data_Products!$C$2:$C$33,MATCH(C11316,Data_Products!$A$2:$A$33,0))</f>
        <v>Cement &amp; Aggregates</v>
      </c>
      <c r="I11316" s="10" t="n">
        <f aca="false">D11316*(E11316-G11316)</f>
        <v>136.08</v>
      </c>
      <c r="J11316" s="11" t="n">
        <f aca="false">IFERROR(I11316/F11316,0)</f>
        <v>0.299643281807372</v>
      </c>
      <c r="K11316" s="4" t="str">
        <f aca="false">IFERROR(INDEX(Data_Orders!$F$2:$F$4727,MATCH(B11316,Data_Orders!$A$2:$A$4727,0)),"")</f>
        <v>Trade Account</v>
      </c>
      <c r="L11316" s="4" t="str">
        <f aca="false">IFERROR(INDEX(Data_Orders!$D$2:$D$4727,MATCH(B11316,Data_Orders!$A$2:$A$4727,0)),"")</f>
        <v>Nuneaton</v>
      </c>
    </row>
    <row r="11317" customFormat="false" ht="15" hidden="false" customHeight="false" outlineLevel="0" collapsed="false">
      <c r="A11317" s="4" t="s">
        <v>17133</v>
      </c>
      <c r="B11317" s="4" t="s">
        <v>4869</v>
      </c>
      <c r="C11317" s="4" t="s">
        <v>1070</v>
      </c>
      <c r="D11317" s="4" t="n">
        <v>15</v>
      </c>
      <c r="E11317" s="4" t="n">
        <v>230.32</v>
      </c>
      <c r="F11317" s="4" t="n">
        <v>3454.8</v>
      </c>
      <c r="G11317" s="4" t="n">
        <f aca="false">INDEX(Data_Products!$D$2:$D$33,MATCH(C11317,Data_Products!$A$2:$A$33,0))</f>
        <v>161.64</v>
      </c>
      <c r="H11317" s="4" t="str">
        <f aca="false">INDEX(Data_Products!$C$2:$C$33,MATCH(C11317,Data_Products!$A$2:$A$33,0))</f>
        <v>Landscaping</v>
      </c>
      <c r="I11317" s="10" t="n">
        <f aca="false">D11317*(E11317-G11317)</f>
        <v>1030.2</v>
      </c>
      <c r="J11317" s="11" t="n">
        <f aca="false">IFERROR(I11317/F11317,0)</f>
        <v>0.298193817297673</v>
      </c>
      <c r="K11317" s="4" t="str">
        <f aca="false">IFERROR(INDEX(Data_Orders!$F$2:$F$4727,MATCH(B11317,Data_Orders!$A$2:$A$4727,0)),"")</f>
        <v>Trade Account</v>
      </c>
      <c r="L11317" s="4" t="str">
        <f aca="false">IFERROR(INDEX(Data_Orders!$D$2:$D$4727,MATCH(B11317,Data_Orders!$A$2:$A$4727,0)),"")</f>
        <v>Nuneaton</v>
      </c>
    </row>
    <row r="11318" customFormat="false" ht="15" hidden="false" customHeight="false" outlineLevel="0" collapsed="false">
      <c r="A11318" s="4" t="s">
        <v>17134</v>
      </c>
      <c r="B11318" s="4" t="s">
        <v>4869</v>
      </c>
      <c r="C11318" s="4" t="s">
        <v>1013</v>
      </c>
      <c r="D11318" s="4" t="n">
        <v>7</v>
      </c>
      <c r="E11318" s="4" t="n">
        <v>240.92</v>
      </c>
      <c r="F11318" s="4" t="n">
        <v>1686.44</v>
      </c>
      <c r="G11318" s="4" t="n">
        <f aca="false">INDEX(Data_Products!$D$2:$D$33,MATCH(C11318,Data_Products!$A$2:$A$33,0))</f>
        <v>168.32</v>
      </c>
      <c r="H11318" s="4" t="str">
        <f aca="false">INDEX(Data_Products!$C$2:$C$33,MATCH(C11318,Data_Products!$A$2:$A$33,0))</f>
        <v>Timber</v>
      </c>
      <c r="I11318" s="10" t="n">
        <f aca="false">D11318*(E11318-G11318)</f>
        <v>508.2</v>
      </c>
      <c r="J11318" s="11" t="n">
        <f aca="false">IFERROR(I11318/F11318,0)</f>
        <v>0.301344844761747</v>
      </c>
      <c r="K11318" s="4" t="str">
        <f aca="false">IFERROR(INDEX(Data_Orders!$F$2:$F$4727,MATCH(B11318,Data_Orders!$A$2:$A$4727,0)),"")</f>
        <v>Trade Account</v>
      </c>
      <c r="L11318" s="4" t="str">
        <f aca="false">IFERROR(INDEX(Data_Orders!$D$2:$D$4727,MATCH(B11318,Data_Orders!$A$2:$A$4727,0)),"")</f>
        <v>Nuneaton</v>
      </c>
    </row>
    <row r="11319" customFormat="false" ht="15" hidden="false" customHeight="false" outlineLevel="0" collapsed="false">
      <c r="A11319" s="4" t="s">
        <v>17135</v>
      </c>
      <c r="B11319" s="4" t="s">
        <v>4869</v>
      </c>
      <c r="C11319" s="4" t="s">
        <v>1050</v>
      </c>
      <c r="D11319" s="4" t="n">
        <v>4</v>
      </c>
      <c r="E11319" s="4" t="n">
        <v>238.63</v>
      </c>
      <c r="F11319" s="4" t="n">
        <v>954.52</v>
      </c>
      <c r="G11319" s="4" t="n">
        <f aca="false">INDEX(Data_Products!$D$2:$D$33,MATCH(C11319,Data_Products!$A$2:$A$33,0))</f>
        <v>148.91</v>
      </c>
      <c r="H11319" s="4" t="str">
        <f aca="false">INDEX(Data_Products!$C$2:$C$33,MATCH(C11319,Data_Products!$A$2:$A$33,0))</f>
        <v>Tools &amp; Fixings</v>
      </c>
      <c r="I11319" s="10" t="n">
        <f aca="false">D11319*(E11319-G11319)</f>
        <v>358.88</v>
      </c>
      <c r="J11319" s="11" t="n">
        <f aca="false">IFERROR(I11319/F11319,0)</f>
        <v>0.375979549930855</v>
      </c>
      <c r="K11319" s="4" t="str">
        <f aca="false">IFERROR(INDEX(Data_Orders!$F$2:$F$4727,MATCH(B11319,Data_Orders!$A$2:$A$4727,0)),"")</f>
        <v>Trade Account</v>
      </c>
      <c r="L11319" s="4" t="str">
        <f aca="false">IFERROR(INDEX(Data_Orders!$D$2:$D$4727,MATCH(B11319,Data_Orders!$A$2:$A$4727,0)),"")</f>
        <v>Nuneaton</v>
      </c>
    </row>
    <row r="11320" customFormat="false" ht="15" hidden="false" customHeight="false" outlineLevel="0" collapsed="false">
      <c r="A11320" s="4" t="s">
        <v>17136</v>
      </c>
      <c r="B11320" s="4" t="s">
        <v>4869</v>
      </c>
      <c r="C11320" s="4" t="s">
        <v>1030</v>
      </c>
      <c r="D11320" s="4" t="n">
        <v>18</v>
      </c>
      <c r="E11320" s="4" t="n">
        <v>25.23</v>
      </c>
      <c r="F11320" s="4" t="n">
        <v>454.14</v>
      </c>
      <c r="G11320" s="4" t="n">
        <f aca="false">INDEX(Data_Products!$D$2:$D$33,MATCH(C11320,Data_Products!$A$2:$A$33,0))</f>
        <v>17.67</v>
      </c>
      <c r="H11320" s="4" t="str">
        <f aca="false">INDEX(Data_Products!$C$2:$C$33,MATCH(C11320,Data_Products!$A$2:$A$33,0))</f>
        <v>Cement &amp; Aggregates</v>
      </c>
      <c r="I11320" s="10" t="n">
        <f aca="false">D11320*(E11320-G11320)</f>
        <v>136.08</v>
      </c>
      <c r="J11320" s="11" t="n">
        <f aca="false">IFERROR(I11320/F11320,0)</f>
        <v>0.299643281807372</v>
      </c>
      <c r="K11320" s="4" t="str">
        <f aca="false">IFERROR(INDEX(Data_Orders!$F$2:$F$4727,MATCH(B11320,Data_Orders!$A$2:$A$4727,0)),"")</f>
        <v>Trade Account</v>
      </c>
      <c r="L11320" s="4" t="str">
        <f aca="false">IFERROR(INDEX(Data_Orders!$D$2:$D$4727,MATCH(B11320,Data_Orders!$A$2:$A$4727,0)),"")</f>
        <v>Nuneaton</v>
      </c>
    </row>
    <row r="11321" customFormat="false" ht="15" hidden="false" customHeight="false" outlineLevel="0" collapsed="false">
      <c r="A11321" s="4" t="s">
        <v>17137</v>
      </c>
      <c r="B11321" s="4" t="s">
        <v>4869</v>
      </c>
      <c r="C11321" s="4" t="s">
        <v>1059</v>
      </c>
      <c r="D11321" s="4" t="n">
        <v>3</v>
      </c>
      <c r="E11321" s="4" t="n">
        <v>103.63</v>
      </c>
      <c r="F11321" s="4" t="n">
        <v>310.89</v>
      </c>
      <c r="G11321" s="4" t="n">
        <f aca="false">INDEX(Data_Products!$D$2:$D$33,MATCH(C11321,Data_Products!$A$2:$A$33,0))</f>
        <v>82.55</v>
      </c>
      <c r="H11321" s="4" t="str">
        <f aca="false">INDEX(Data_Products!$C$2:$C$33,MATCH(C11321,Data_Products!$A$2:$A$33,0))</f>
        <v>Roofing</v>
      </c>
      <c r="I11321" s="10" t="n">
        <f aca="false">D11321*(E11321-G11321)</f>
        <v>63.24</v>
      </c>
      <c r="J11321" s="11" t="n">
        <f aca="false">IFERROR(I11321/F11321,0)</f>
        <v>0.203415999228023</v>
      </c>
      <c r="K11321" s="4" t="str">
        <f aca="false">IFERROR(INDEX(Data_Orders!$F$2:$F$4727,MATCH(B11321,Data_Orders!$A$2:$A$4727,0)),"")</f>
        <v>Trade Account</v>
      </c>
      <c r="L11321" s="4" t="str">
        <f aca="false">IFERROR(INDEX(Data_Orders!$D$2:$D$4727,MATCH(B11321,Data_Orders!$A$2:$A$4727,0)),"")</f>
        <v>Nuneaton</v>
      </c>
    </row>
    <row r="11322" customFormat="false" ht="15" hidden="false" customHeight="false" outlineLevel="0" collapsed="false">
      <c r="A11322" s="4" t="s">
        <v>17138</v>
      </c>
      <c r="B11322" s="4" t="s">
        <v>4870</v>
      </c>
      <c r="C11322" s="4" t="s">
        <v>1010</v>
      </c>
      <c r="D11322" s="4" t="n">
        <v>6</v>
      </c>
      <c r="E11322" s="4" t="n">
        <v>135.95</v>
      </c>
      <c r="F11322" s="4" t="n">
        <v>815.7</v>
      </c>
      <c r="G11322" s="4" t="n">
        <f aca="false">INDEX(Data_Products!$D$2:$D$33,MATCH(C11322,Data_Products!$A$2:$A$33,0))</f>
        <v>111.1</v>
      </c>
      <c r="H11322" s="4" t="str">
        <f aca="false">INDEX(Data_Products!$C$2:$C$33,MATCH(C11322,Data_Products!$A$2:$A$33,0))</f>
        <v>Timber</v>
      </c>
      <c r="I11322" s="10" t="n">
        <f aca="false">D11322*(E11322-G11322)</f>
        <v>149.1</v>
      </c>
      <c r="J11322" s="11" t="n">
        <f aca="false">IFERROR(I11322/F11322,0)</f>
        <v>0.18278778962854</v>
      </c>
      <c r="K11322" s="4" t="str">
        <f aca="false">IFERROR(INDEX(Data_Orders!$F$2:$F$4727,MATCH(B11322,Data_Orders!$A$2:$A$4727,0)),"")</f>
        <v>Trade Account</v>
      </c>
      <c r="L11322" s="4" t="str">
        <f aca="false">IFERROR(INDEX(Data_Orders!$D$2:$D$4727,MATCH(B11322,Data_Orders!$A$2:$A$4727,0)),"")</f>
        <v>Nuneaton</v>
      </c>
    </row>
    <row r="11323" customFormat="false" ht="15" hidden="false" customHeight="false" outlineLevel="0" collapsed="false">
      <c r="A11323" s="4" t="s">
        <v>17139</v>
      </c>
      <c r="B11323" s="4" t="s">
        <v>4870</v>
      </c>
      <c r="C11323" s="4" t="s">
        <v>1070</v>
      </c>
      <c r="D11323" s="4" t="n">
        <v>16</v>
      </c>
      <c r="E11323" s="4" t="n">
        <v>230.32</v>
      </c>
      <c r="F11323" s="4" t="n">
        <v>3685.12</v>
      </c>
      <c r="G11323" s="4" t="n">
        <f aca="false">INDEX(Data_Products!$D$2:$D$33,MATCH(C11323,Data_Products!$A$2:$A$33,0))</f>
        <v>161.64</v>
      </c>
      <c r="H11323" s="4" t="str">
        <f aca="false">INDEX(Data_Products!$C$2:$C$33,MATCH(C11323,Data_Products!$A$2:$A$33,0))</f>
        <v>Landscaping</v>
      </c>
      <c r="I11323" s="10" t="n">
        <f aca="false">D11323*(E11323-G11323)</f>
        <v>1098.88</v>
      </c>
      <c r="J11323" s="11" t="n">
        <f aca="false">IFERROR(I11323/F11323,0)</f>
        <v>0.298193817297673</v>
      </c>
      <c r="K11323" s="4" t="str">
        <f aca="false">IFERROR(INDEX(Data_Orders!$F$2:$F$4727,MATCH(B11323,Data_Orders!$A$2:$A$4727,0)),"")</f>
        <v>Trade Account</v>
      </c>
      <c r="L11323" s="4" t="str">
        <f aca="false">IFERROR(INDEX(Data_Orders!$D$2:$D$4727,MATCH(B11323,Data_Orders!$A$2:$A$4727,0)),"")</f>
        <v>Nuneaton</v>
      </c>
    </row>
    <row r="11324" customFormat="false" ht="15" hidden="false" customHeight="false" outlineLevel="0" collapsed="false">
      <c r="A11324" s="4" t="s">
        <v>17140</v>
      </c>
      <c r="B11324" s="4" t="s">
        <v>4870</v>
      </c>
      <c r="C11324" s="4" t="s">
        <v>1032</v>
      </c>
      <c r="D11324" s="4" t="n">
        <v>2</v>
      </c>
      <c r="E11324" s="4" t="n">
        <v>99.65</v>
      </c>
      <c r="F11324" s="4" t="n">
        <v>199.3</v>
      </c>
      <c r="G11324" s="4" t="n">
        <f aca="false">INDEX(Data_Products!$D$2:$D$33,MATCH(C11324,Data_Products!$A$2:$A$33,0))</f>
        <v>58.26</v>
      </c>
      <c r="H11324" s="4" t="str">
        <f aca="false">INDEX(Data_Products!$C$2:$C$33,MATCH(C11324,Data_Products!$A$2:$A$33,0))</f>
        <v>Insulation</v>
      </c>
      <c r="I11324" s="10" t="n">
        <f aca="false">D11324*(E11324-G11324)</f>
        <v>82.78</v>
      </c>
      <c r="J11324" s="11" t="n">
        <f aca="false">IFERROR(I11324/F11324,0)</f>
        <v>0.415353738083292</v>
      </c>
      <c r="K11324" s="4" t="str">
        <f aca="false">IFERROR(INDEX(Data_Orders!$F$2:$F$4727,MATCH(B11324,Data_Orders!$A$2:$A$4727,0)),"")</f>
        <v>Trade Account</v>
      </c>
      <c r="L11324" s="4" t="str">
        <f aca="false">IFERROR(INDEX(Data_Orders!$D$2:$D$4727,MATCH(B11324,Data_Orders!$A$2:$A$4727,0)),"")</f>
        <v>Nuneaton</v>
      </c>
    </row>
    <row r="11325" customFormat="false" ht="15" hidden="false" customHeight="false" outlineLevel="0" collapsed="false">
      <c r="A11325" s="4" t="s">
        <v>17141</v>
      </c>
      <c r="B11325" s="4" t="s">
        <v>4870</v>
      </c>
      <c r="C11325" s="4" t="s">
        <v>1030</v>
      </c>
      <c r="D11325" s="4" t="n">
        <v>15</v>
      </c>
      <c r="E11325" s="4" t="n">
        <v>25.23</v>
      </c>
      <c r="F11325" s="4" t="n">
        <v>378.45</v>
      </c>
      <c r="G11325" s="4" t="n">
        <f aca="false">INDEX(Data_Products!$D$2:$D$33,MATCH(C11325,Data_Products!$A$2:$A$33,0))</f>
        <v>17.67</v>
      </c>
      <c r="H11325" s="4" t="str">
        <f aca="false">INDEX(Data_Products!$C$2:$C$33,MATCH(C11325,Data_Products!$A$2:$A$33,0))</f>
        <v>Cement &amp; Aggregates</v>
      </c>
      <c r="I11325" s="10" t="n">
        <f aca="false">D11325*(E11325-G11325)</f>
        <v>113.4</v>
      </c>
      <c r="J11325" s="11" t="n">
        <f aca="false">IFERROR(I11325/F11325,0)</f>
        <v>0.299643281807372</v>
      </c>
      <c r="K11325" s="4" t="str">
        <f aca="false">IFERROR(INDEX(Data_Orders!$F$2:$F$4727,MATCH(B11325,Data_Orders!$A$2:$A$4727,0)),"")</f>
        <v>Trade Account</v>
      </c>
      <c r="L11325" s="4" t="str">
        <f aca="false">IFERROR(INDEX(Data_Orders!$D$2:$D$4727,MATCH(B11325,Data_Orders!$A$2:$A$4727,0)),"")</f>
        <v>Nuneaton</v>
      </c>
    </row>
    <row r="11326" customFormat="false" ht="15" hidden="false" customHeight="false" outlineLevel="0" collapsed="false">
      <c r="A11326" s="4" t="s">
        <v>17142</v>
      </c>
      <c r="B11326" s="4" t="s">
        <v>4871</v>
      </c>
      <c r="C11326" s="4" t="s">
        <v>1073</v>
      </c>
      <c r="D11326" s="4" t="n">
        <v>10</v>
      </c>
      <c r="E11326" s="4" t="n">
        <v>231.05</v>
      </c>
      <c r="F11326" s="4" t="n">
        <v>2310.5</v>
      </c>
      <c r="G11326" s="4" t="n">
        <f aca="false">INDEX(Data_Products!$D$2:$D$33,MATCH(C11326,Data_Products!$A$2:$A$33,0))</f>
        <v>148.29</v>
      </c>
      <c r="H11326" s="4" t="str">
        <f aca="false">INDEX(Data_Products!$C$2:$C$33,MATCH(C11326,Data_Products!$A$2:$A$33,0))</f>
        <v>Landscaping</v>
      </c>
      <c r="I11326" s="10" t="n">
        <f aca="false">D11326*(E11326-G11326)</f>
        <v>827.6</v>
      </c>
      <c r="J11326" s="11" t="n">
        <f aca="false">IFERROR(I11326/F11326,0)</f>
        <v>0.358190867777537</v>
      </c>
      <c r="K11326" s="4" t="str">
        <f aca="false">IFERROR(INDEX(Data_Orders!$F$2:$F$4727,MATCH(B11326,Data_Orders!$A$2:$A$4727,0)),"")</f>
        <v>Trade Account</v>
      </c>
      <c r="L11326" s="4" t="str">
        <f aca="false">IFERROR(INDEX(Data_Orders!$D$2:$D$4727,MATCH(B11326,Data_Orders!$A$2:$A$4727,0)),"")</f>
        <v>Nuneaton</v>
      </c>
    </row>
    <row r="11327" customFormat="false" ht="15" hidden="false" customHeight="false" outlineLevel="0" collapsed="false">
      <c r="A11327" s="4" t="s">
        <v>17143</v>
      </c>
      <c r="B11327" s="4" t="s">
        <v>4871</v>
      </c>
      <c r="C11327" s="4" t="s">
        <v>1077</v>
      </c>
      <c r="D11327" s="4" t="n">
        <v>16</v>
      </c>
      <c r="E11327" s="4" t="n">
        <v>46.61</v>
      </c>
      <c r="F11327" s="4" t="n">
        <v>745.76</v>
      </c>
      <c r="G11327" s="4" t="n">
        <f aca="false">INDEX(Data_Products!$D$2:$D$33,MATCH(C11327,Data_Products!$A$2:$A$33,0))</f>
        <v>36.87</v>
      </c>
      <c r="H11327" s="4" t="str">
        <f aca="false">INDEX(Data_Products!$C$2:$C$33,MATCH(C11327,Data_Products!$A$2:$A$33,0))</f>
        <v>Landscaping</v>
      </c>
      <c r="I11327" s="10" t="n">
        <f aca="false">D11327*(E11327-G11327)</f>
        <v>155.84</v>
      </c>
      <c r="J11327" s="11" t="n">
        <f aca="false">IFERROR(I11327/F11327,0)</f>
        <v>0.208968032611028</v>
      </c>
      <c r="K11327" s="4" t="str">
        <f aca="false">IFERROR(INDEX(Data_Orders!$F$2:$F$4727,MATCH(B11327,Data_Orders!$A$2:$A$4727,0)),"")</f>
        <v>Trade Account</v>
      </c>
      <c r="L11327" s="4" t="str">
        <f aca="false">IFERROR(INDEX(Data_Orders!$D$2:$D$4727,MATCH(B11327,Data_Orders!$A$2:$A$4727,0)),"")</f>
        <v>Nuneaton</v>
      </c>
    </row>
    <row r="11328" customFormat="false" ht="15" hidden="false" customHeight="false" outlineLevel="0" collapsed="false">
      <c r="A11328" s="4" t="s">
        <v>17144</v>
      </c>
      <c r="B11328" s="4" t="s">
        <v>4871</v>
      </c>
      <c r="C11328" s="4" t="s">
        <v>1035</v>
      </c>
      <c r="D11328" s="4" t="n">
        <v>14</v>
      </c>
      <c r="E11328" s="4" t="n">
        <v>165.07</v>
      </c>
      <c r="F11328" s="4" t="n">
        <v>2310.98</v>
      </c>
      <c r="G11328" s="4" t="n">
        <f aca="false">INDEX(Data_Products!$D$2:$D$33,MATCH(C11328,Data_Products!$A$2:$A$33,0))</f>
        <v>134.65</v>
      </c>
      <c r="H11328" s="4" t="str">
        <f aca="false">INDEX(Data_Products!$C$2:$C$33,MATCH(C11328,Data_Products!$A$2:$A$33,0))</f>
        <v>Insulation</v>
      </c>
      <c r="I11328" s="10" t="n">
        <f aca="false">D11328*(E11328-G11328)</f>
        <v>425.88</v>
      </c>
      <c r="J11328" s="11" t="n">
        <f aca="false">IFERROR(I11328/F11328,0)</f>
        <v>0.184285454655601</v>
      </c>
      <c r="K11328" s="4" t="str">
        <f aca="false">IFERROR(INDEX(Data_Orders!$F$2:$F$4727,MATCH(B11328,Data_Orders!$A$2:$A$4727,0)),"")</f>
        <v>Trade Account</v>
      </c>
      <c r="L11328" s="4" t="str">
        <f aca="false">IFERROR(INDEX(Data_Orders!$D$2:$D$4727,MATCH(B11328,Data_Orders!$A$2:$A$4727,0)),"")</f>
        <v>Nuneaton</v>
      </c>
    </row>
    <row r="11329" customFormat="false" ht="15" hidden="false" customHeight="false" outlineLevel="0" collapsed="false">
      <c r="A11329" s="4" t="s">
        <v>17145</v>
      </c>
      <c r="B11329" s="4" t="s">
        <v>4871</v>
      </c>
      <c r="C11329" s="4" t="s">
        <v>1068</v>
      </c>
      <c r="D11329" s="4" t="n">
        <v>4</v>
      </c>
      <c r="E11329" s="4" t="n">
        <v>86.28</v>
      </c>
      <c r="F11329" s="4" t="n">
        <v>345.12</v>
      </c>
      <c r="G11329" s="4" t="n">
        <f aca="false">INDEX(Data_Products!$D$2:$D$33,MATCH(C11329,Data_Products!$A$2:$A$33,0))</f>
        <v>68.55</v>
      </c>
      <c r="H11329" s="4" t="str">
        <f aca="false">INDEX(Data_Products!$C$2:$C$33,MATCH(C11329,Data_Products!$A$2:$A$33,0))</f>
        <v>Plumbing &amp; Drainage</v>
      </c>
      <c r="I11329" s="10" t="n">
        <f aca="false">D11329*(E11329-G11329)</f>
        <v>70.92</v>
      </c>
      <c r="J11329" s="11" t="n">
        <f aca="false">IFERROR(I11329/F11329,0)</f>
        <v>0.205493741307371</v>
      </c>
      <c r="K11329" s="4" t="str">
        <f aca="false">IFERROR(INDEX(Data_Orders!$F$2:$F$4727,MATCH(B11329,Data_Orders!$A$2:$A$4727,0)),"")</f>
        <v>Trade Account</v>
      </c>
      <c r="L11329" s="4" t="str">
        <f aca="false">IFERROR(INDEX(Data_Orders!$D$2:$D$4727,MATCH(B11329,Data_Orders!$A$2:$A$4727,0)),"")</f>
        <v>Nuneaton</v>
      </c>
    </row>
    <row r="11330" customFormat="false" ht="15" hidden="false" customHeight="false" outlineLevel="0" collapsed="false">
      <c r="A11330" s="4" t="s">
        <v>17146</v>
      </c>
      <c r="B11330" s="4" t="s">
        <v>4871</v>
      </c>
      <c r="C11330" s="4" t="s">
        <v>1050</v>
      </c>
      <c r="D11330" s="4" t="n">
        <v>4</v>
      </c>
      <c r="E11330" s="4" t="n">
        <v>238.63</v>
      </c>
      <c r="F11330" s="4" t="n">
        <v>954.52</v>
      </c>
      <c r="G11330" s="4" t="n">
        <f aca="false">INDEX(Data_Products!$D$2:$D$33,MATCH(C11330,Data_Products!$A$2:$A$33,0))</f>
        <v>148.91</v>
      </c>
      <c r="H11330" s="4" t="str">
        <f aca="false">INDEX(Data_Products!$C$2:$C$33,MATCH(C11330,Data_Products!$A$2:$A$33,0))</f>
        <v>Tools &amp; Fixings</v>
      </c>
      <c r="I11330" s="10" t="n">
        <f aca="false">D11330*(E11330-G11330)</f>
        <v>358.88</v>
      </c>
      <c r="J11330" s="11" t="n">
        <f aca="false">IFERROR(I11330/F11330,0)</f>
        <v>0.375979549930855</v>
      </c>
      <c r="K11330" s="4" t="str">
        <f aca="false">IFERROR(INDEX(Data_Orders!$F$2:$F$4727,MATCH(B11330,Data_Orders!$A$2:$A$4727,0)),"")</f>
        <v>Trade Account</v>
      </c>
      <c r="L11330" s="4" t="str">
        <f aca="false">IFERROR(INDEX(Data_Orders!$D$2:$D$4727,MATCH(B11330,Data_Orders!$A$2:$A$4727,0)),"")</f>
        <v>Nuneaton</v>
      </c>
    </row>
    <row r="11331" customFormat="false" ht="15" hidden="false" customHeight="false" outlineLevel="0" collapsed="false">
      <c r="A11331" s="4" t="s">
        <v>17147</v>
      </c>
      <c r="B11331" s="4" t="s">
        <v>4872</v>
      </c>
      <c r="C11331" s="4" t="s">
        <v>1044</v>
      </c>
      <c r="D11331" s="4" t="n">
        <v>19</v>
      </c>
      <c r="E11331" s="4" t="n">
        <v>190.44</v>
      </c>
      <c r="F11331" s="4" t="n">
        <v>3618.36</v>
      </c>
      <c r="G11331" s="4" t="n">
        <f aca="false">INDEX(Data_Products!$D$2:$D$33,MATCH(C11331,Data_Products!$A$2:$A$33,0))</f>
        <v>115.48</v>
      </c>
      <c r="H11331" s="4" t="str">
        <f aca="false">INDEX(Data_Products!$C$2:$C$33,MATCH(C11331,Data_Products!$A$2:$A$33,0))</f>
        <v>Tools &amp; Fixings</v>
      </c>
      <c r="I11331" s="10" t="n">
        <f aca="false">D11331*(E11331-G11331)</f>
        <v>1424.24</v>
      </c>
      <c r="J11331" s="11" t="n">
        <f aca="false">IFERROR(I11331/F11331,0)</f>
        <v>0.393614786809494</v>
      </c>
      <c r="K11331" s="4" t="str">
        <f aca="false">IFERROR(INDEX(Data_Orders!$F$2:$F$4727,MATCH(B11331,Data_Orders!$A$2:$A$4727,0)),"")</f>
        <v>Trade Account</v>
      </c>
      <c r="L11331" s="4" t="str">
        <f aca="false">IFERROR(INDEX(Data_Orders!$D$2:$D$4727,MATCH(B11331,Data_Orders!$A$2:$A$4727,0)),"")</f>
        <v>Nuneaton</v>
      </c>
    </row>
    <row r="11332" customFormat="false" ht="15" hidden="false" customHeight="false" outlineLevel="0" collapsed="false">
      <c r="A11332" s="4" t="s">
        <v>17148</v>
      </c>
      <c r="B11332" s="4" t="s">
        <v>4873</v>
      </c>
      <c r="C11332" s="4" t="s">
        <v>1030</v>
      </c>
      <c r="D11332" s="4" t="n">
        <v>10</v>
      </c>
      <c r="E11332" s="4" t="n">
        <v>25.23</v>
      </c>
      <c r="F11332" s="4" t="n">
        <v>252.3</v>
      </c>
      <c r="G11332" s="4" t="n">
        <f aca="false">INDEX(Data_Products!$D$2:$D$33,MATCH(C11332,Data_Products!$A$2:$A$33,0))</f>
        <v>17.67</v>
      </c>
      <c r="H11332" s="4" t="str">
        <f aca="false">INDEX(Data_Products!$C$2:$C$33,MATCH(C11332,Data_Products!$A$2:$A$33,0))</f>
        <v>Cement &amp; Aggregates</v>
      </c>
      <c r="I11332" s="10" t="n">
        <f aca="false">D11332*(E11332-G11332)</f>
        <v>75.6</v>
      </c>
      <c r="J11332" s="11" t="n">
        <f aca="false">IFERROR(I11332/F11332,0)</f>
        <v>0.299643281807372</v>
      </c>
      <c r="K11332" s="4" t="str">
        <f aca="false">IFERROR(INDEX(Data_Orders!$F$2:$F$4727,MATCH(B11332,Data_Orders!$A$2:$A$4727,0)),"")</f>
        <v>Trade Account</v>
      </c>
      <c r="L11332" s="4" t="str">
        <f aca="false">IFERROR(INDEX(Data_Orders!$D$2:$D$4727,MATCH(B11332,Data_Orders!$A$2:$A$4727,0)),"")</f>
        <v>Nuneaton</v>
      </c>
    </row>
    <row r="11333" customFormat="false" ht="15" hidden="false" customHeight="false" outlineLevel="0" collapsed="false">
      <c r="A11333" s="4" t="s">
        <v>17149</v>
      </c>
      <c r="B11333" s="4" t="s">
        <v>4873</v>
      </c>
      <c r="C11333" s="4" t="s">
        <v>1073</v>
      </c>
      <c r="D11333" s="4" t="n">
        <v>12</v>
      </c>
      <c r="E11333" s="4" t="n">
        <v>231.05</v>
      </c>
      <c r="F11333" s="4" t="n">
        <v>2772.6</v>
      </c>
      <c r="G11333" s="4" t="n">
        <f aca="false">INDEX(Data_Products!$D$2:$D$33,MATCH(C11333,Data_Products!$A$2:$A$33,0))</f>
        <v>148.29</v>
      </c>
      <c r="H11333" s="4" t="str">
        <f aca="false">INDEX(Data_Products!$C$2:$C$33,MATCH(C11333,Data_Products!$A$2:$A$33,0))</f>
        <v>Landscaping</v>
      </c>
      <c r="I11333" s="10" t="n">
        <f aca="false">D11333*(E11333-G11333)</f>
        <v>993.12</v>
      </c>
      <c r="J11333" s="11" t="n">
        <f aca="false">IFERROR(I11333/F11333,0)</f>
        <v>0.358190867777537</v>
      </c>
      <c r="K11333" s="4" t="str">
        <f aca="false">IFERROR(INDEX(Data_Orders!$F$2:$F$4727,MATCH(B11333,Data_Orders!$A$2:$A$4727,0)),"")</f>
        <v>Trade Account</v>
      </c>
      <c r="L11333" s="4" t="str">
        <f aca="false">IFERROR(INDEX(Data_Orders!$D$2:$D$4727,MATCH(B11333,Data_Orders!$A$2:$A$4727,0)),"")</f>
        <v>Nuneaton</v>
      </c>
    </row>
    <row r="11334" customFormat="false" ht="15" hidden="false" customHeight="false" outlineLevel="0" collapsed="false">
      <c r="A11334" s="4" t="s">
        <v>17150</v>
      </c>
      <c r="B11334" s="4" t="s">
        <v>4873</v>
      </c>
      <c r="C11334" s="4" t="s">
        <v>1041</v>
      </c>
      <c r="D11334" s="4" t="n">
        <v>14</v>
      </c>
      <c r="E11334" s="4" t="n">
        <v>242.75</v>
      </c>
      <c r="F11334" s="4" t="n">
        <v>3398.5</v>
      </c>
      <c r="G11334" s="4" t="n">
        <f aca="false">INDEX(Data_Products!$D$2:$D$33,MATCH(C11334,Data_Products!$A$2:$A$33,0))</f>
        <v>142.94</v>
      </c>
      <c r="H11334" s="4" t="str">
        <f aca="false">INDEX(Data_Products!$C$2:$C$33,MATCH(C11334,Data_Products!$A$2:$A$33,0))</f>
        <v>Tools &amp; Fixings</v>
      </c>
      <c r="I11334" s="10" t="n">
        <f aca="false">D11334*(E11334-G11334)</f>
        <v>1397.34</v>
      </c>
      <c r="J11334" s="11" t="n">
        <f aca="false">IFERROR(I11334/F11334,0)</f>
        <v>0.411163748712667</v>
      </c>
      <c r="K11334" s="4" t="str">
        <f aca="false">IFERROR(INDEX(Data_Orders!$F$2:$F$4727,MATCH(B11334,Data_Orders!$A$2:$A$4727,0)),"")</f>
        <v>Trade Account</v>
      </c>
      <c r="L11334" s="4" t="str">
        <f aca="false">IFERROR(INDEX(Data_Orders!$D$2:$D$4727,MATCH(B11334,Data_Orders!$A$2:$A$4727,0)),"")</f>
        <v>Nuneaton</v>
      </c>
    </row>
    <row r="11335" customFormat="false" ht="15" hidden="false" customHeight="false" outlineLevel="0" collapsed="false">
      <c r="A11335" s="4" t="s">
        <v>17151</v>
      </c>
      <c r="B11335" s="4" t="s">
        <v>4873</v>
      </c>
      <c r="C11335" s="4" t="s">
        <v>1035</v>
      </c>
      <c r="D11335" s="4" t="n">
        <v>11</v>
      </c>
      <c r="E11335" s="4" t="n">
        <v>165.07</v>
      </c>
      <c r="F11335" s="4" t="n">
        <v>1815.77</v>
      </c>
      <c r="G11335" s="4" t="n">
        <f aca="false">INDEX(Data_Products!$D$2:$D$33,MATCH(C11335,Data_Products!$A$2:$A$33,0))</f>
        <v>134.65</v>
      </c>
      <c r="H11335" s="4" t="str">
        <f aca="false">INDEX(Data_Products!$C$2:$C$33,MATCH(C11335,Data_Products!$A$2:$A$33,0))</f>
        <v>Insulation</v>
      </c>
      <c r="I11335" s="10" t="n">
        <f aca="false">D11335*(E11335-G11335)</f>
        <v>334.62</v>
      </c>
      <c r="J11335" s="11" t="n">
        <f aca="false">IFERROR(I11335/F11335,0)</f>
        <v>0.184285454655601</v>
      </c>
      <c r="K11335" s="4" t="str">
        <f aca="false">IFERROR(INDEX(Data_Orders!$F$2:$F$4727,MATCH(B11335,Data_Orders!$A$2:$A$4727,0)),"")</f>
        <v>Trade Account</v>
      </c>
      <c r="L11335" s="4" t="str">
        <f aca="false">IFERROR(INDEX(Data_Orders!$D$2:$D$4727,MATCH(B11335,Data_Orders!$A$2:$A$4727,0)),"")</f>
        <v>Nuneaton</v>
      </c>
    </row>
    <row r="11336" customFormat="false" ht="15" hidden="false" customHeight="false" outlineLevel="0" collapsed="false">
      <c r="A11336" s="4" t="s">
        <v>17152</v>
      </c>
      <c r="B11336" s="4" t="s">
        <v>4874</v>
      </c>
      <c r="C11336" s="4" t="s">
        <v>1046</v>
      </c>
      <c r="D11336" s="4" t="n">
        <v>15</v>
      </c>
      <c r="E11336" s="4" t="n">
        <v>154.02</v>
      </c>
      <c r="F11336" s="4" t="n">
        <v>2310.3</v>
      </c>
      <c r="G11336" s="4" t="n">
        <f aca="false">INDEX(Data_Products!$D$2:$D$33,MATCH(C11336,Data_Products!$A$2:$A$33,0))</f>
        <v>102.1</v>
      </c>
      <c r="H11336" s="4" t="str">
        <f aca="false">INDEX(Data_Products!$C$2:$C$33,MATCH(C11336,Data_Products!$A$2:$A$33,0))</f>
        <v>Tools &amp; Fixings</v>
      </c>
      <c r="I11336" s="10" t="n">
        <f aca="false">D11336*(E11336-G11336)</f>
        <v>778.8</v>
      </c>
      <c r="J11336" s="11" t="n">
        <f aca="false">IFERROR(I11336/F11336,0)</f>
        <v>0.337099078041813</v>
      </c>
      <c r="K11336" s="4" t="str">
        <f aca="false">IFERROR(INDEX(Data_Orders!$F$2:$F$4727,MATCH(B11336,Data_Orders!$A$2:$A$4727,0)),"")</f>
        <v>Trade Account</v>
      </c>
      <c r="L11336" s="4" t="str">
        <f aca="false">IFERROR(INDEX(Data_Orders!$D$2:$D$4727,MATCH(B11336,Data_Orders!$A$2:$A$4727,0)),"")</f>
        <v>Nuneaton</v>
      </c>
    </row>
    <row r="11337" customFormat="false" ht="15" hidden="false" customHeight="false" outlineLevel="0" collapsed="false">
      <c r="A11337" s="4" t="s">
        <v>17153</v>
      </c>
      <c r="B11337" s="4" t="s">
        <v>4874</v>
      </c>
      <c r="C11337" s="4" t="s">
        <v>1050</v>
      </c>
      <c r="D11337" s="4" t="n">
        <v>5</v>
      </c>
      <c r="E11337" s="4" t="n">
        <v>238.63</v>
      </c>
      <c r="F11337" s="4" t="n">
        <v>1193.15</v>
      </c>
      <c r="G11337" s="4" t="n">
        <f aca="false">INDEX(Data_Products!$D$2:$D$33,MATCH(C11337,Data_Products!$A$2:$A$33,0))</f>
        <v>148.91</v>
      </c>
      <c r="H11337" s="4" t="str">
        <f aca="false">INDEX(Data_Products!$C$2:$C$33,MATCH(C11337,Data_Products!$A$2:$A$33,0))</f>
        <v>Tools &amp; Fixings</v>
      </c>
      <c r="I11337" s="10" t="n">
        <f aca="false">D11337*(E11337-G11337)</f>
        <v>448.6</v>
      </c>
      <c r="J11337" s="11" t="n">
        <f aca="false">IFERROR(I11337/F11337,0)</f>
        <v>0.375979549930855</v>
      </c>
      <c r="K11337" s="4" t="str">
        <f aca="false">IFERROR(INDEX(Data_Orders!$F$2:$F$4727,MATCH(B11337,Data_Orders!$A$2:$A$4727,0)),"")</f>
        <v>Trade Account</v>
      </c>
      <c r="L11337" s="4" t="str">
        <f aca="false">IFERROR(INDEX(Data_Orders!$D$2:$D$4727,MATCH(B11337,Data_Orders!$A$2:$A$4727,0)),"")</f>
        <v>Nuneaton</v>
      </c>
    </row>
    <row r="11338" customFormat="false" ht="15" hidden="false" customHeight="false" outlineLevel="0" collapsed="false">
      <c r="A11338" s="4" t="s">
        <v>17154</v>
      </c>
      <c r="B11338" s="4" t="s">
        <v>4875</v>
      </c>
      <c r="C11338" s="4" t="s">
        <v>1057</v>
      </c>
      <c r="D11338" s="4" t="n">
        <v>17</v>
      </c>
      <c r="E11338" s="4" t="n">
        <v>176.81</v>
      </c>
      <c r="F11338" s="4" t="n">
        <v>3005.77</v>
      </c>
      <c r="G11338" s="4" t="n">
        <f aca="false">INDEX(Data_Products!$D$2:$D$33,MATCH(C11338,Data_Products!$A$2:$A$33,0))</f>
        <v>129.57</v>
      </c>
      <c r="H11338" s="4" t="str">
        <f aca="false">INDEX(Data_Products!$C$2:$C$33,MATCH(C11338,Data_Products!$A$2:$A$33,0))</f>
        <v>Roofing</v>
      </c>
      <c r="I11338" s="10" t="n">
        <f aca="false">D11338*(E11338-G11338)</f>
        <v>803.08</v>
      </c>
      <c r="J11338" s="11" t="n">
        <f aca="false">IFERROR(I11338/F11338,0)</f>
        <v>0.267179458175443</v>
      </c>
      <c r="K11338" s="4" t="str">
        <f aca="false">IFERROR(INDEX(Data_Orders!$F$2:$F$4727,MATCH(B11338,Data_Orders!$A$2:$A$4727,0)),"")</f>
        <v>Trade Account</v>
      </c>
      <c r="L11338" s="4" t="str">
        <f aca="false">IFERROR(INDEX(Data_Orders!$D$2:$D$4727,MATCH(B11338,Data_Orders!$A$2:$A$4727,0)),"")</f>
        <v>Nuneaton</v>
      </c>
    </row>
    <row r="11339" customFormat="false" ht="15" hidden="false" customHeight="false" outlineLevel="0" collapsed="false">
      <c r="A11339" s="4" t="s">
        <v>17155</v>
      </c>
      <c r="B11339" s="4" t="s">
        <v>4875</v>
      </c>
      <c r="C11339" s="4" t="s">
        <v>1050</v>
      </c>
      <c r="D11339" s="4" t="n">
        <v>11</v>
      </c>
      <c r="E11339" s="4" t="n">
        <v>238.63</v>
      </c>
      <c r="F11339" s="4" t="n">
        <v>2624.93</v>
      </c>
      <c r="G11339" s="4" t="n">
        <f aca="false">INDEX(Data_Products!$D$2:$D$33,MATCH(C11339,Data_Products!$A$2:$A$33,0))</f>
        <v>148.91</v>
      </c>
      <c r="H11339" s="4" t="str">
        <f aca="false">INDEX(Data_Products!$C$2:$C$33,MATCH(C11339,Data_Products!$A$2:$A$33,0))</f>
        <v>Tools &amp; Fixings</v>
      </c>
      <c r="I11339" s="10" t="n">
        <f aca="false">D11339*(E11339-G11339)</f>
        <v>986.92</v>
      </c>
      <c r="J11339" s="11" t="n">
        <f aca="false">IFERROR(I11339/F11339,0)</f>
        <v>0.375979549930855</v>
      </c>
      <c r="K11339" s="4" t="str">
        <f aca="false">IFERROR(INDEX(Data_Orders!$F$2:$F$4727,MATCH(B11339,Data_Orders!$A$2:$A$4727,0)),"")</f>
        <v>Trade Account</v>
      </c>
      <c r="L11339" s="4" t="str">
        <f aca="false">IFERROR(INDEX(Data_Orders!$D$2:$D$4727,MATCH(B11339,Data_Orders!$A$2:$A$4727,0)),"")</f>
        <v>Nuneaton</v>
      </c>
    </row>
    <row r="11340" customFormat="false" ht="15" hidden="false" customHeight="false" outlineLevel="0" collapsed="false">
      <c r="A11340" s="4" t="s">
        <v>17156</v>
      </c>
      <c r="B11340" s="4" t="s">
        <v>4875</v>
      </c>
      <c r="C11340" s="4" t="s">
        <v>1024</v>
      </c>
      <c r="D11340" s="4" t="n">
        <v>9</v>
      </c>
      <c r="E11340" s="4" t="n">
        <v>137.14</v>
      </c>
      <c r="F11340" s="4" t="n">
        <v>1234.26</v>
      </c>
      <c r="G11340" s="4" t="n">
        <f aca="false">INDEX(Data_Products!$D$2:$D$33,MATCH(C11340,Data_Products!$A$2:$A$33,0))</f>
        <v>99.99</v>
      </c>
      <c r="H11340" s="4" t="str">
        <f aca="false">INDEX(Data_Products!$C$2:$C$33,MATCH(C11340,Data_Products!$A$2:$A$33,0))</f>
        <v>Cement &amp; Aggregates</v>
      </c>
      <c r="I11340" s="10" t="n">
        <f aca="false">D11340*(E11340-G11340)</f>
        <v>334.35</v>
      </c>
      <c r="J11340" s="11" t="n">
        <f aca="false">IFERROR(I11340/F11340,0)</f>
        <v>0.270891060230421</v>
      </c>
      <c r="K11340" s="4" t="str">
        <f aca="false">IFERROR(INDEX(Data_Orders!$F$2:$F$4727,MATCH(B11340,Data_Orders!$A$2:$A$4727,0)),"")</f>
        <v>Trade Account</v>
      </c>
      <c r="L11340" s="4" t="str">
        <f aca="false">IFERROR(INDEX(Data_Orders!$D$2:$D$4727,MATCH(B11340,Data_Orders!$A$2:$A$4727,0)),"")</f>
        <v>Nuneaton</v>
      </c>
    </row>
    <row r="11341" customFormat="false" ht="15" hidden="false" customHeight="false" outlineLevel="0" collapsed="false">
      <c r="A11341" s="4" t="s">
        <v>17157</v>
      </c>
      <c r="B11341" s="4" t="s">
        <v>4875</v>
      </c>
      <c r="C11341" s="4" t="s">
        <v>1030</v>
      </c>
      <c r="D11341" s="4" t="n">
        <v>1</v>
      </c>
      <c r="E11341" s="4" t="n">
        <v>25.23</v>
      </c>
      <c r="F11341" s="4" t="n">
        <v>25.23</v>
      </c>
      <c r="G11341" s="4" t="n">
        <f aca="false">INDEX(Data_Products!$D$2:$D$33,MATCH(C11341,Data_Products!$A$2:$A$33,0))</f>
        <v>17.67</v>
      </c>
      <c r="H11341" s="4" t="str">
        <f aca="false">INDEX(Data_Products!$C$2:$C$33,MATCH(C11341,Data_Products!$A$2:$A$33,0))</f>
        <v>Cement &amp; Aggregates</v>
      </c>
      <c r="I11341" s="10" t="n">
        <f aca="false">D11341*(E11341-G11341)</f>
        <v>7.56</v>
      </c>
      <c r="J11341" s="11" t="n">
        <f aca="false">IFERROR(I11341/F11341,0)</f>
        <v>0.299643281807372</v>
      </c>
      <c r="K11341" s="4" t="str">
        <f aca="false">IFERROR(INDEX(Data_Orders!$F$2:$F$4727,MATCH(B11341,Data_Orders!$A$2:$A$4727,0)),"")</f>
        <v>Trade Account</v>
      </c>
      <c r="L11341" s="4" t="str">
        <f aca="false">IFERROR(INDEX(Data_Orders!$D$2:$D$4727,MATCH(B11341,Data_Orders!$A$2:$A$4727,0)),"")</f>
        <v>Nuneaton</v>
      </c>
    </row>
    <row r="11342" customFormat="false" ht="15" hidden="false" customHeight="false" outlineLevel="0" collapsed="false">
      <c r="A11342" s="4" t="s">
        <v>17158</v>
      </c>
      <c r="B11342" s="4" t="s">
        <v>4876</v>
      </c>
      <c r="C11342" s="4" t="s">
        <v>1061</v>
      </c>
      <c r="D11342" s="4" t="n">
        <v>14</v>
      </c>
      <c r="E11342" s="4" t="n">
        <v>145.57</v>
      </c>
      <c r="F11342" s="4" t="n">
        <v>2037.98</v>
      </c>
      <c r="G11342" s="4" t="n">
        <f aca="false">INDEX(Data_Products!$D$2:$D$33,MATCH(C11342,Data_Products!$A$2:$A$33,0))</f>
        <v>119.29</v>
      </c>
      <c r="H11342" s="4" t="str">
        <f aca="false">INDEX(Data_Products!$C$2:$C$33,MATCH(C11342,Data_Products!$A$2:$A$33,0))</f>
        <v>Plumbing &amp; Drainage</v>
      </c>
      <c r="I11342" s="10" t="n">
        <f aca="false">D11342*(E11342-G11342)</f>
        <v>367.92</v>
      </c>
      <c r="J11342" s="11" t="n">
        <f aca="false">IFERROR(I11342/F11342,0)</f>
        <v>0.180531702960775</v>
      </c>
      <c r="K11342" s="4" t="str">
        <f aca="false">IFERROR(INDEX(Data_Orders!$F$2:$F$4727,MATCH(B11342,Data_Orders!$A$2:$A$4727,0)),"")</f>
        <v>Trade Account</v>
      </c>
      <c r="L11342" s="4" t="str">
        <f aca="false">IFERROR(INDEX(Data_Orders!$D$2:$D$4727,MATCH(B11342,Data_Orders!$A$2:$A$4727,0)),"")</f>
        <v>Northampton</v>
      </c>
    </row>
    <row r="11343" customFormat="false" ht="15" hidden="false" customHeight="false" outlineLevel="0" collapsed="false">
      <c r="A11343" s="4" t="s">
        <v>17159</v>
      </c>
      <c r="B11343" s="4" t="s">
        <v>4876</v>
      </c>
      <c r="C11343" s="4" t="s">
        <v>1039</v>
      </c>
      <c r="D11343" s="4" t="n">
        <v>13</v>
      </c>
      <c r="E11343" s="4" t="n">
        <v>160.41</v>
      </c>
      <c r="F11343" s="4" t="n">
        <v>2085.33</v>
      </c>
      <c r="G11343" s="4" t="n">
        <f aca="false">INDEX(Data_Products!$D$2:$D$33,MATCH(C11343,Data_Products!$A$2:$A$33,0))</f>
        <v>99.74</v>
      </c>
      <c r="H11343" s="4" t="str">
        <f aca="false">INDEX(Data_Products!$C$2:$C$33,MATCH(C11343,Data_Products!$A$2:$A$33,0))</f>
        <v>Insulation</v>
      </c>
      <c r="I11343" s="10" t="n">
        <f aca="false">D11343*(E11343-G11343)</f>
        <v>788.71</v>
      </c>
      <c r="J11343" s="11" t="n">
        <f aca="false">IFERROR(I11343/F11343,0)</f>
        <v>0.378218315566361</v>
      </c>
      <c r="K11343" s="4" t="str">
        <f aca="false">IFERROR(INDEX(Data_Orders!$F$2:$F$4727,MATCH(B11343,Data_Orders!$A$2:$A$4727,0)),"")</f>
        <v>Trade Account</v>
      </c>
      <c r="L11343" s="4" t="str">
        <f aca="false">IFERROR(INDEX(Data_Orders!$D$2:$D$4727,MATCH(B11343,Data_Orders!$A$2:$A$4727,0)),"")</f>
        <v>Northampton</v>
      </c>
    </row>
    <row r="11344" customFormat="false" ht="15" hidden="false" customHeight="false" outlineLevel="0" collapsed="false">
      <c r="A11344" s="4" t="s">
        <v>17160</v>
      </c>
      <c r="B11344" s="4" t="s">
        <v>4876</v>
      </c>
      <c r="C11344" s="4" t="s">
        <v>1010</v>
      </c>
      <c r="D11344" s="4" t="n">
        <v>19</v>
      </c>
      <c r="E11344" s="4" t="n">
        <v>135.95</v>
      </c>
      <c r="F11344" s="4" t="n">
        <v>2583.05</v>
      </c>
      <c r="G11344" s="4" t="n">
        <f aca="false">INDEX(Data_Products!$D$2:$D$33,MATCH(C11344,Data_Products!$A$2:$A$33,0))</f>
        <v>111.1</v>
      </c>
      <c r="H11344" s="4" t="str">
        <f aca="false">INDEX(Data_Products!$C$2:$C$33,MATCH(C11344,Data_Products!$A$2:$A$33,0))</f>
        <v>Timber</v>
      </c>
      <c r="I11344" s="10" t="n">
        <f aca="false">D11344*(E11344-G11344)</f>
        <v>472.15</v>
      </c>
      <c r="J11344" s="11" t="n">
        <f aca="false">IFERROR(I11344/F11344,0)</f>
        <v>0.18278778962854</v>
      </c>
      <c r="K11344" s="4" t="str">
        <f aca="false">IFERROR(INDEX(Data_Orders!$F$2:$F$4727,MATCH(B11344,Data_Orders!$A$2:$A$4727,0)),"")</f>
        <v>Trade Account</v>
      </c>
      <c r="L11344" s="4" t="str">
        <f aca="false">IFERROR(INDEX(Data_Orders!$D$2:$D$4727,MATCH(B11344,Data_Orders!$A$2:$A$4727,0)),"")</f>
        <v>Northampton</v>
      </c>
    </row>
    <row r="11345" customFormat="false" ht="15" hidden="false" customHeight="false" outlineLevel="0" collapsed="false">
      <c r="A11345" s="4" t="s">
        <v>17161</v>
      </c>
      <c r="B11345" s="4" t="s">
        <v>4877</v>
      </c>
      <c r="C11345" s="4" t="s">
        <v>1021</v>
      </c>
      <c r="D11345" s="4" t="n">
        <v>14</v>
      </c>
      <c r="E11345" s="4" t="n">
        <v>73.76</v>
      </c>
      <c r="F11345" s="4" t="n">
        <v>1032.64</v>
      </c>
      <c r="G11345" s="4" t="n">
        <f aca="false">INDEX(Data_Products!$D$2:$D$33,MATCH(C11345,Data_Products!$A$2:$A$33,0))</f>
        <v>51.51</v>
      </c>
      <c r="H11345" s="4" t="str">
        <f aca="false">INDEX(Data_Products!$C$2:$C$33,MATCH(C11345,Data_Products!$A$2:$A$33,0))</f>
        <v>Cement &amp; Aggregates</v>
      </c>
      <c r="I11345" s="10" t="n">
        <f aca="false">D11345*(E11345-G11345)</f>
        <v>311.5</v>
      </c>
      <c r="J11345" s="11" t="n">
        <f aca="false">IFERROR(I11345/F11345,0)</f>
        <v>0.301654013015184</v>
      </c>
      <c r="K11345" s="4" t="str">
        <f aca="false">IFERROR(INDEX(Data_Orders!$F$2:$F$4727,MATCH(B11345,Data_Orders!$A$2:$A$4727,0)),"")</f>
        <v>Trade Account</v>
      </c>
      <c r="L11345" s="4" t="str">
        <f aca="false">IFERROR(INDEX(Data_Orders!$D$2:$D$4727,MATCH(B11345,Data_Orders!$A$2:$A$4727,0)),"")</f>
        <v>Northampton</v>
      </c>
    </row>
    <row r="11346" customFormat="false" ht="15" hidden="false" customHeight="false" outlineLevel="0" collapsed="false">
      <c r="A11346" s="4" t="s">
        <v>17162</v>
      </c>
      <c r="B11346" s="4" t="s">
        <v>4877</v>
      </c>
      <c r="C11346" s="4" t="s">
        <v>1075</v>
      </c>
      <c r="D11346" s="4" t="n">
        <v>3</v>
      </c>
      <c r="E11346" s="4" t="n">
        <v>98.61</v>
      </c>
      <c r="F11346" s="4" t="n">
        <v>295.83</v>
      </c>
      <c r="G11346" s="4" t="n">
        <f aca="false">INDEX(Data_Products!$D$2:$D$33,MATCH(C11346,Data_Products!$A$2:$A$33,0))</f>
        <v>74.84</v>
      </c>
      <c r="H11346" s="4" t="str">
        <f aca="false">INDEX(Data_Products!$C$2:$C$33,MATCH(C11346,Data_Products!$A$2:$A$33,0))</f>
        <v>Landscaping</v>
      </c>
      <c r="I11346" s="10" t="n">
        <f aca="false">D11346*(E11346-G11346)</f>
        <v>71.31</v>
      </c>
      <c r="J11346" s="11" t="n">
        <f aca="false">IFERROR(I11346/F11346,0)</f>
        <v>0.24105060338708</v>
      </c>
      <c r="K11346" s="4" t="str">
        <f aca="false">IFERROR(INDEX(Data_Orders!$F$2:$F$4727,MATCH(B11346,Data_Orders!$A$2:$A$4727,0)),"")</f>
        <v>Trade Account</v>
      </c>
      <c r="L11346" s="4" t="str">
        <f aca="false">IFERROR(INDEX(Data_Orders!$D$2:$D$4727,MATCH(B11346,Data_Orders!$A$2:$A$4727,0)),"")</f>
        <v>Northampton</v>
      </c>
    </row>
    <row r="11347" customFormat="false" ht="15" hidden="false" customHeight="false" outlineLevel="0" collapsed="false">
      <c r="A11347" s="4" t="s">
        <v>17163</v>
      </c>
      <c r="B11347" s="4" t="s">
        <v>4877</v>
      </c>
      <c r="C11347" s="4" t="s">
        <v>1070</v>
      </c>
      <c r="D11347" s="4" t="n">
        <v>7</v>
      </c>
      <c r="E11347" s="4" t="n">
        <v>230.32</v>
      </c>
      <c r="F11347" s="4" t="n">
        <v>1612.24</v>
      </c>
      <c r="G11347" s="4" t="n">
        <f aca="false">INDEX(Data_Products!$D$2:$D$33,MATCH(C11347,Data_Products!$A$2:$A$33,0))</f>
        <v>161.64</v>
      </c>
      <c r="H11347" s="4" t="str">
        <f aca="false">INDEX(Data_Products!$C$2:$C$33,MATCH(C11347,Data_Products!$A$2:$A$33,0))</f>
        <v>Landscaping</v>
      </c>
      <c r="I11347" s="10" t="n">
        <f aca="false">D11347*(E11347-G11347)</f>
        <v>480.76</v>
      </c>
      <c r="J11347" s="11" t="n">
        <f aca="false">IFERROR(I11347/F11347,0)</f>
        <v>0.298193817297673</v>
      </c>
      <c r="K11347" s="4" t="str">
        <f aca="false">IFERROR(INDEX(Data_Orders!$F$2:$F$4727,MATCH(B11347,Data_Orders!$A$2:$A$4727,0)),"")</f>
        <v>Trade Account</v>
      </c>
      <c r="L11347" s="4" t="str">
        <f aca="false">IFERROR(INDEX(Data_Orders!$D$2:$D$4727,MATCH(B11347,Data_Orders!$A$2:$A$4727,0)),"")</f>
        <v>Northampton</v>
      </c>
    </row>
    <row r="11348" customFormat="false" ht="15" hidden="false" customHeight="false" outlineLevel="0" collapsed="false">
      <c r="A11348" s="4" t="s">
        <v>17164</v>
      </c>
      <c r="B11348" s="4" t="s">
        <v>4877</v>
      </c>
      <c r="C11348" s="4" t="s">
        <v>1077</v>
      </c>
      <c r="D11348" s="4" t="n">
        <v>17</v>
      </c>
      <c r="E11348" s="4" t="n">
        <v>46.61</v>
      </c>
      <c r="F11348" s="4" t="n">
        <v>792.37</v>
      </c>
      <c r="G11348" s="4" t="n">
        <f aca="false">INDEX(Data_Products!$D$2:$D$33,MATCH(C11348,Data_Products!$A$2:$A$33,0))</f>
        <v>36.87</v>
      </c>
      <c r="H11348" s="4" t="str">
        <f aca="false">INDEX(Data_Products!$C$2:$C$33,MATCH(C11348,Data_Products!$A$2:$A$33,0))</f>
        <v>Landscaping</v>
      </c>
      <c r="I11348" s="10" t="n">
        <f aca="false">D11348*(E11348-G11348)</f>
        <v>165.58</v>
      </c>
      <c r="J11348" s="11" t="n">
        <f aca="false">IFERROR(I11348/F11348,0)</f>
        <v>0.208968032611028</v>
      </c>
      <c r="K11348" s="4" t="str">
        <f aca="false">IFERROR(INDEX(Data_Orders!$F$2:$F$4727,MATCH(B11348,Data_Orders!$A$2:$A$4727,0)),"")</f>
        <v>Trade Account</v>
      </c>
      <c r="L11348" s="4" t="str">
        <f aca="false">IFERROR(INDEX(Data_Orders!$D$2:$D$4727,MATCH(B11348,Data_Orders!$A$2:$A$4727,0)),"")</f>
        <v>Northampton</v>
      </c>
    </row>
    <row r="11349" customFormat="false" ht="15" hidden="false" customHeight="false" outlineLevel="0" collapsed="false">
      <c r="A11349" s="4" t="s">
        <v>17165</v>
      </c>
      <c r="B11349" s="4" t="s">
        <v>4877</v>
      </c>
      <c r="C11349" s="4" t="s">
        <v>1055</v>
      </c>
      <c r="D11349" s="4" t="n">
        <v>5</v>
      </c>
      <c r="E11349" s="4" t="n">
        <v>205.03</v>
      </c>
      <c r="F11349" s="4" t="n">
        <v>1025.15</v>
      </c>
      <c r="G11349" s="4" t="n">
        <f aca="false">INDEX(Data_Products!$D$2:$D$33,MATCH(C11349,Data_Products!$A$2:$A$33,0))</f>
        <v>138.6</v>
      </c>
      <c r="H11349" s="4" t="str">
        <f aca="false">INDEX(Data_Products!$C$2:$C$33,MATCH(C11349,Data_Products!$A$2:$A$33,0))</f>
        <v>Roofing</v>
      </c>
      <c r="I11349" s="10" t="n">
        <f aca="false">D11349*(E11349-G11349)</f>
        <v>332.15</v>
      </c>
      <c r="J11349" s="11" t="n">
        <f aca="false">IFERROR(I11349/F11349,0)</f>
        <v>0.324001365653807</v>
      </c>
      <c r="K11349" s="4" t="str">
        <f aca="false">IFERROR(INDEX(Data_Orders!$F$2:$F$4727,MATCH(B11349,Data_Orders!$A$2:$A$4727,0)),"")</f>
        <v>Trade Account</v>
      </c>
      <c r="L11349" s="4" t="str">
        <f aca="false">IFERROR(INDEX(Data_Orders!$D$2:$D$4727,MATCH(B11349,Data_Orders!$A$2:$A$4727,0)),"")</f>
        <v>Northampton</v>
      </c>
    </row>
    <row r="11350" customFormat="false" ht="15" hidden="false" customHeight="false" outlineLevel="0" collapsed="false">
      <c r="A11350" s="4" t="s">
        <v>17166</v>
      </c>
      <c r="B11350" s="4" t="s">
        <v>4878</v>
      </c>
      <c r="C11350" s="4" t="s">
        <v>1044</v>
      </c>
      <c r="D11350" s="4" t="n">
        <v>15</v>
      </c>
      <c r="E11350" s="4" t="n">
        <v>190.44</v>
      </c>
      <c r="F11350" s="4" t="n">
        <v>2856.6</v>
      </c>
      <c r="G11350" s="4" t="n">
        <f aca="false">INDEX(Data_Products!$D$2:$D$33,MATCH(C11350,Data_Products!$A$2:$A$33,0))</f>
        <v>115.48</v>
      </c>
      <c r="H11350" s="4" t="str">
        <f aca="false">INDEX(Data_Products!$C$2:$C$33,MATCH(C11350,Data_Products!$A$2:$A$33,0))</f>
        <v>Tools &amp; Fixings</v>
      </c>
      <c r="I11350" s="10" t="n">
        <f aca="false">D11350*(E11350-G11350)</f>
        <v>1124.4</v>
      </c>
      <c r="J11350" s="11" t="n">
        <f aca="false">IFERROR(I11350/F11350,0)</f>
        <v>0.393614786809494</v>
      </c>
      <c r="K11350" s="4" t="str">
        <f aca="false">IFERROR(INDEX(Data_Orders!$F$2:$F$4727,MATCH(B11350,Data_Orders!$A$2:$A$4727,0)),"")</f>
        <v>Trade Account</v>
      </c>
      <c r="L11350" s="4" t="str">
        <f aca="false">IFERROR(INDEX(Data_Orders!$D$2:$D$4727,MATCH(B11350,Data_Orders!$A$2:$A$4727,0)),"")</f>
        <v>Northampton</v>
      </c>
    </row>
    <row r="11351" customFormat="false" ht="15" hidden="false" customHeight="false" outlineLevel="0" collapsed="false">
      <c r="A11351" s="4" t="s">
        <v>17167</v>
      </c>
      <c r="B11351" s="4" t="s">
        <v>4878</v>
      </c>
      <c r="C11351" s="4" t="s">
        <v>1013</v>
      </c>
      <c r="D11351" s="4" t="n">
        <v>15</v>
      </c>
      <c r="E11351" s="4" t="n">
        <v>240.92</v>
      </c>
      <c r="F11351" s="4" t="n">
        <v>3613.8</v>
      </c>
      <c r="G11351" s="4" t="n">
        <f aca="false">INDEX(Data_Products!$D$2:$D$33,MATCH(C11351,Data_Products!$A$2:$A$33,0))</f>
        <v>168.32</v>
      </c>
      <c r="H11351" s="4" t="str">
        <f aca="false">INDEX(Data_Products!$C$2:$C$33,MATCH(C11351,Data_Products!$A$2:$A$33,0))</f>
        <v>Timber</v>
      </c>
      <c r="I11351" s="10" t="n">
        <f aca="false">D11351*(E11351-G11351)</f>
        <v>1089</v>
      </c>
      <c r="J11351" s="11" t="n">
        <f aca="false">IFERROR(I11351/F11351,0)</f>
        <v>0.301344844761747</v>
      </c>
      <c r="K11351" s="4" t="str">
        <f aca="false">IFERROR(INDEX(Data_Orders!$F$2:$F$4727,MATCH(B11351,Data_Orders!$A$2:$A$4727,0)),"")</f>
        <v>Trade Account</v>
      </c>
      <c r="L11351" s="4" t="str">
        <f aca="false">IFERROR(INDEX(Data_Orders!$D$2:$D$4727,MATCH(B11351,Data_Orders!$A$2:$A$4727,0)),"")</f>
        <v>Northampton</v>
      </c>
    </row>
    <row r="11352" customFormat="false" ht="15" hidden="false" customHeight="false" outlineLevel="0" collapsed="false">
      <c r="A11352" s="4" t="s">
        <v>17168</v>
      </c>
      <c r="B11352" s="4" t="s">
        <v>4878</v>
      </c>
      <c r="C11352" s="4" t="s">
        <v>1052</v>
      </c>
      <c r="D11352" s="4" t="n">
        <v>15</v>
      </c>
      <c r="E11352" s="4" t="n">
        <v>205.71</v>
      </c>
      <c r="F11352" s="4" t="n">
        <v>3085.65</v>
      </c>
      <c r="G11352" s="4" t="n">
        <f aca="false">INDEX(Data_Products!$D$2:$D$33,MATCH(C11352,Data_Products!$A$2:$A$33,0))</f>
        <v>152.29</v>
      </c>
      <c r="H11352" s="4" t="str">
        <f aca="false">INDEX(Data_Products!$C$2:$C$33,MATCH(C11352,Data_Products!$A$2:$A$33,0))</f>
        <v>Roofing</v>
      </c>
      <c r="I11352" s="10" t="n">
        <f aca="false">D11352*(E11352-G11352)</f>
        <v>801.3</v>
      </c>
      <c r="J11352" s="11" t="n">
        <f aca="false">IFERROR(I11352/F11352,0)</f>
        <v>0.259685965679841</v>
      </c>
      <c r="K11352" s="4" t="str">
        <f aca="false">IFERROR(INDEX(Data_Orders!$F$2:$F$4727,MATCH(B11352,Data_Orders!$A$2:$A$4727,0)),"")</f>
        <v>Trade Account</v>
      </c>
      <c r="L11352" s="4" t="str">
        <f aca="false">IFERROR(INDEX(Data_Orders!$D$2:$D$4727,MATCH(B11352,Data_Orders!$A$2:$A$4727,0)),"")</f>
        <v>Northampton</v>
      </c>
    </row>
    <row r="11353" customFormat="false" ht="15" hidden="false" customHeight="false" outlineLevel="0" collapsed="false">
      <c r="A11353" s="4" t="s">
        <v>17169</v>
      </c>
      <c r="B11353" s="4" t="s">
        <v>4878</v>
      </c>
      <c r="C11353" s="4" t="s">
        <v>1064</v>
      </c>
      <c r="D11353" s="4" t="n">
        <v>15</v>
      </c>
      <c r="E11353" s="4" t="n">
        <v>97.63</v>
      </c>
      <c r="F11353" s="4" t="n">
        <v>1464.45</v>
      </c>
      <c r="G11353" s="4" t="n">
        <f aca="false">INDEX(Data_Products!$D$2:$D$33,MATCH(C11353,Data_Products!$A$2:$A$33,0))</f>
        <v>65.21</v>
      </c>
      <c r="H11353" s="4" t="str">
        <f aca="false">INDEX(Data_Products!$C$2:$C$33,MATCH(C11353,Data_Products!$A$2:$A$33,0))</f>
        <v>Plumbing &amp; Drainage</v>
      </c>
      <c r="I11353" s="10" t="n">
        <f aca="false">D11353*(E11353-G11353)</f>
        <v>486.3</v>
      </c>
      <c r="J11353" s="11" t="n">
        <f aca="false">IFERROR(I11353/F11353,0)</f>
        <v>0.332070060432244</v>
      </c>
      <c r="K11353" s="4" t="str">
        <f aca="false">IFERROR(INDEX(Data_Orders!$F$2:$F$4727,MATCH(B11353,Data_Orders!$A$2:$A$4727,0)),"")</f>
        <v>Trade Account</v>
      </c>
      <c r="L11353" s="4" t="str">
        <f aca="false">IFERROR(INDEX(Data_Orders!$D$2:$D$4727,MATCH(B11353,Data_Orders!$A$2:$A$4727,0)),"")</f>
        <v>Northampton</v>
      </c>
    </row>
    <row r="11354" customFormat="false" ht="15" hidden="false" customHeight="false" outlineLevel="0" collapsed="false">
      <c r="A11354" s="4" t="s">
        <v>17170</v>
      </c>
      <c r="B11354" s="4" t="s">
        <v>4878</v>
      </c>
      <c r="C11354" s="4" t="s">
        <v>1070</v>
      </c>
      <c r="D11354" s="4" t="n">
        <v>20</v>
      </c>
      <c r="E11354" s="4" t="n">
        <v>230.32</v>
      </c>
      <c r="F11354" s="4" t="n">
        <v>4606.4</v>
      </c>
      <c r="G11354" s="4" t="n">
        <f aca="false">INDEX(Data_Products!$D$2:$D$33,MATCH(C11354,Data_Products!$A$2:$A$33,0))</f>
        <v>161.64</v>
      </c>
      <c r="H11354" s="4" t="str">
        <f aca="false">INDEX(Data_Products!$C$2:$C$33,MATCH(C11354,Data_Products!$A$2:$A$33,0))</f>
        <v>Landscaping</v>
      </c>
      <c r="I11354" s="10" t="n">
        <f aca="false">D11354*(E11354-G11354)</f>
        <v>1373.6</v>
      </c>
      <c r="J11354" s="11" t="n">
        <f aca="false">IFERROR(I11354/F11354,0)</f>
        <v>0.298193817297673</v>
      </c>
      <c r="K11354" s="4" t="str">
        <f aca="false">IFERROR(INDEX(Data_Orders!$F$2:$F$4727,MATCH(B11354,Data_Orders!$A$2:$A$4727,0)),"")</f>
        <v>Trade Account</v>
      </c>
      <c r="L11354" s="4" t="str">
        <f aca="false">IFERROR(INDEX(Data_Orders!$D$2:$D$4727,MATCH(B11354,Data_Orders!$A$2:$A$4727,0)),"")</f>
        <v>Northampton</v>
      </c>
    </row>
    <row r="11355" customFormat="false" ht="15" hidden="false" customHeight="false" outlineLevel="0" collapsed="false">
      <c r="A11355" s="4" t="s">
        <v>17171</v>
      </c>
      <c r="B11355" s="4" t="s">
        <v>4879</v>
      </c>
      <c r="C11355" s="4" t="s">
        <v>1026</v>
      </c>
      <c r="D11355" s="4" t="n">
        <v>6</v>
      </c>
      <c r="E11355" s="4" t="n">
        <v>184.05</v>
      </c>
      <c r="F11355" s="4" t="n">
        <v>1104.3</v>
      </c>
      <c r="G11355" s="4" t="n">
        <f aca="false">INDEX(Data_Products!$D$2:$D$33,MATCH(C11355,Data_Products!$A$2:$A$33,0))</f>
        <v>147.44</v>
      </c>
      <c r="H11355" s="4" t="str">
        <f aca="false">INDEX(Data_Products!$C$2:$C$33,MATCH(C11355,Data_Products!$A$2:$A$33,0))</f>
        <v>Cement &amp; Aggregates</v>
      </c>
      <c r="I11355" s="10" t="n">
        <f aca="false">D11355*(E11355-G11355)</f>
        <v>219.66</v>
      </c>
      <c r="J11355" s="11" t="n">
        <f aca="false">IFERROR(I11355/F11355,0)</f>
        <v>0.19891333876664</v>
      </c>
      <c r="K11355" s="4" t="str">
        <f aca="false">IFERROR(INDEX(Data_Orders!$F$2:$F$4727,MATCH(B11355,Data_Orders!$A$2:$A$4727,0)),"")</f>
        <v>Housebuilder</v>
      </c>
      <c r="L11355" s="4" t="str">
        <f aca="false">IFERROR(INDEX(Data_Orders!$D$2:$D$4727,MATCH(B11355,Data_Orders!$A$2:$A$4727,0)),"")</f>
        <v>Nuneaton</v>
      </c>
    </row>
    <row r="11356" customFormat="false" ht="15" hidden="false" customHeight="false" outlineLevel="0" collapsed="false">
      <c r="A11356" s="4" t="s">
        <v>17172</v>
      </c>
      <c r="B11356" s="4" t="s">
        <v>4879</v>
      </c>
      <c r="C11356" s="4" t="s">
        <v>1044</v>
      </c>
      <c r="D11356" s="4" t="n">
        <v>15</v>
      </c>
      <c r="E11356" s="4" t="n">
        <v>190.44</v>
      </c>
      <c r="F11356" s="4" t="n">
        <v>2856.6</v>
      </c>
      <c r="G11356" s="4" t="n">
        <f aca="false">INDEX(Data_Products!$D$2:$D$33,MATCH(C11356,Data_Products!$A$2:$A$33,0))</f>
        <v>115.48</v>
      </c>
      <c r="H11356" s="4" t="str">
        <f aca="false">INDEX(Data_Products!$C$2:$C$33,MATCH(C11356,Data_Products!$A$2:$A$33,0))</f>
        <v>Tools &amp; Fixings</v>
      </c>
      <c r="I11356" s="10" t="n">
        <f aca="false">D11356*(E11356-G11356)</f>
        <v>1124.4</v>
      </c>
      <c r="J11356" s="11" t="n">
        <f aca="false">IFERROR(I11356/F11356,0)</f>
        <v>0.393614786809494</v>
      </c>
      <c r="K11356" s="4" t="str">
        <f aca="false">IFERROR(INDEX(Data_Orders!$F$2:$F$4727,MATCH(B11356,Data_Orders!$A$2:$A$4727,0)),"")</f>
        <v>Housebuilder</v>
      </c>
      <c r="L11356" s="4" t="str">
        <f aca="false">IFERROR(INDEX(Data_Orders!$D$2:$D$4727,MATCH(B11356,Data_Orders!$A$2:$A$4727,0)),"")</f>
        <v>Nuneaton</v>
      </c>
    </row>
    <row r="11357" customFormat="false" ht="15" hidden="false" customHeight="false" outlineLevel="0" collapsed="false">
      <c r="A11357" s="4" t="s">
        <v>17173</v>
      </c>
      <c r="B11357" s="4" t="s">
        <v>4879</v>
      </c>
      <c r="C11357" s="4" t="s">
        <v>1041</v>
      </c>
      <c r="D11357" s="4" t="n">
        <v>3</v>
      </c>
      <c r="E11357" s="4" t="n">
        <v>242.75</v>
      </c>
      <c r="F11357" s="4" t="n">
        <v>728.25</v>
      </c>
      <c r="G11357" s="4" t="n">
        <f aca="false">INDEX(Data_Products!$D$2:$D$33,MATCH(C11357,Data_Products!$A$2:$A$33,0))</f>
        <v>142.94</v>
      </c>
      <c r="H11357" s="4" t="str">
        <f aca="false">INDEX(Data_Products!$C$2:$C$33,MATCH(C11357,Data_Products!$A$2:$A$33,0))</f>
        <v>Tools &amp; Fixings</v>
      </c>
      <c r="I11357" s="10" t="n">
        <f aca="false">D11357*(E11357-G11357)</f>
        <v>299.43</v>
      </c>
      <c r="J11357" s="11" t="n">
        <f aca="false">IFERROR(I11357/F11357,0)</f>
        <v>0.411163748712667</v>
      </c>
      <c r="K11357" s="4" t="str">
        <f aca="false">IFERROR(INDEX(Data_Orders!$F$2:$F$4727,MATCH(B11357,Data_Orders!$A$2:$A$4727,0)),"")</f>
        <v>Housebuilder</v>
      </c>
      <c r="L11357" s="4" t="str">
        <f aca="false">IFERROR(INDEX(Data_Orders!$D$2:$D$4727,MATCH(B11357,Data_Orders!$A$2:$A$4727,0)),"")</f>
        <v>Nuneaton</v>
      </c>
    </row>
    <row r="11358" customFormat="false" ht="15" hidden="false" customHeight="false" outlineLevel="0" collapsed="false">
      <c r="A11358" s="4" t="s">
        <v>17174</v>
      </c>
      <c r="B11358" s="4" t="s">
        <v>4879</v>
      </c>
      <c r="C11358" s="4" t="s">
        <v>1050</v>
      </c>
      <c r="D11358" s="4" t="n">
        <v>3</v>
      </c>
      <c r="E11358" s="4" t="n">
        <v>238.63</v>
      </c>
      <c r="F11358" s="4" t="n">
        <v>715.89</v>
      </c>
      <c r="G11358" s="4" t="n">
        <f aca="false">INDEX(Data_Products!$D$2:$D$33,MATCH(C11358,Data_Products!$A$2:$A$33,0))</f>
        <v>148.91</v>
      </c>
      <c r="H11358" s="4" t="str">
        <f aca="false">INDEX(Data_Products!$C$2:$C$33,MATCH(C11358,Data_Products!$A$2:$A$33,0))</f>
        <v>Tools &amp; Fixings</v>
      </c>
      <c r="I11358" s="10" t="n">
        <f aca="false">D11358*(E11358-G11358)</f>
        <v>269.16</v>
      </c>
      <c r="J11358" s="11" t="n">
        <f aca="false">IFERROR(I11358/F11358,0)</f>
        <v>0.375979549930855</v>
      </c>
      <c r="K11358" s="4" t="str">
        <f aca="false">IFERROR(INDEX(Data_Orders!$F$2:$F$4727,MATCH(B11358,Data_Orders!$A$2:$A$4727,0)),"")</f>
        <v>Housebuilder</v>
      </c>
      <c r="L11358" s="4" t="str">
        <f aca="false">IFERROR(INDEX(Data_Orders!$D$2:$D$4727,MATCH(B11358,Data_Orders!$A$2:$A$4727,0)),"")</f>
        <v>Nuneaton</v>
      </c>
    </row>
    <row r="11359" customFormat="false" ht="15" hidden="false" customHeight="false" outlineLevel="0" collapsed="false">
      <c r="A11359" s="4" t="s">
        <v>17175</v>
      </c>
      <c r="B11359" s="4" t="s">
        <v>4880</v>
      </c>
      <c r="C11359" s="4" t="s">
        <v>1064</v>
      </c>
      <c r="D11359" s="4" t="n">
        <v>5</v>
      </c>
      <c r="E11359" s="4" t="n">
        <v>97.63</v>
      </c>
      <c r="F11359" s="4" t="n">
        <v>488.15</v>
      </c>
      <c r="G11359" s="4" t="n">
        <f aca="false">INDEX(Data_Products!$D$2:$D$33,MATCH(C11359,Data_Products!$A$2:$A$33,0))</f>
        <v>65.21</v>
      </c>
      <c r="H11359" s="4" t="str">
        <f aca="false">INDEX(Data_Products!$C$2:$C$33,MATCH(C11359,Data_Products!$A$2:$A$33,0))</f>
        <v>Plumbing &amp; Drainage</v>
      </c>
      <c r="I11359" s="10" t="n">
        <f aca="false">D11359*(E11359-G11359)</f>
        <v>162.1</v>
      </c>
      <c r="J11359" s="11" t="n">
        <f aca="false">IFERROR(I11359/F11359,0)</f>
        <v>0.332070060432244</v>
      </c>
      <c r="K11359" s="4" t="str">
        <f aca="false">IFERROR(INDEX(Data_Orders!$F$2:$F$4727,MATCH(B11359,Data_Orders!$A$2:$A$4727,0)),"")</f>
        <v>Housebuilder</v>
      </c>
      <c r="L11359" s="4" t="str">
        <f aca="false">IFERROR(INDEX(Data_Orders!$D$2:$D$4727,MATCH(B11359,Data_Orders!$A$2:$A$4727,0)),"")</f>
        <v>Nuneaton</v>
      </c>
    </row>
    <row r="11360" customFormat="false" ht="15" hidden="false" customHeight="false" outlineLevel="0" collapsed="false">
      <c r="A11360" s="4" t="s">
        <v>17176</v>
      </c>
      <c r="B11360" s="4" t="s">
        <v>4880</v>
      </c>
      <c r="C11360" s="4" t="s">
        <v>1026</v>
      </c>
      <c r="D11360" s="4" t="n">
        <v>18</v>
      </c>
      <c r="E11360" s="4" t="n">
        <v>184.05</v>
      </c>
      <c r="F11360" s="4" t="n">
        <v>3312.9</v>
      </c>
      <c r="G11360" s="4" t="n">
        <f aca="false">INDEX(Data_Products!$D$2:$D$33,MATCH(C11360,Data_Products!$A$2:$A$33,0))</f>
        <v>147.44</v>
      </c>
      <c r="H11360" s="4" t="str">
        <f aca="false">INDEX(Data_Products!$C$2:$C$33,MATCH(C11360,Data_Products!$A$2:$A$33,0))</f>
        <v>Cement &amp; Aggregates</v>
      </c>
      <c r="I11360" s="10" t="n">
        <f aca="false">D11360*(E11360-G11360)</f>
        <v>658.98</v>
      </c>
      <c r="J11360" s="11" t="n">
        <f aca="false">IFERROR(I11360/F11360,0)</f>
        <v>0.19891333876664</v>
      </c>
      <c r="K11360" s="4" t="str">
        <f aca="false">IFERROR(INDEX(Data_Orders!$F$2:$F$4727,MATCH(B11360,Data_Orders!$A$2:$A$4727,0)),"")</f>
        <v>Housebuilder</v>
      </c>
      <c r="L11360" s="4" t="str">
        <f aca="false">IFERROR(INDEX(Data_Orders!$D$2:$D$4727,MATCH(B11360,Data_Orders!$A$2:$A$4727,0)),"")</f>
        <v>Nuneaton</v>
      </c>
    </row>
    <row r="11361" customFormat="false" ht="15" hidden="false" customHeight="false" outlineLevel="0" collapsed="false">
      <c r="A11361" s="4" t="s">
        <v>17177</v>
      </c>
      <c r="B11361" s="4" t="s">
        <v>4880</v>
      </c>
      <c r="C11361" s="4" t="s">
        <v>1035</v>
      </c>
      <c r="D11361" s="4" t="n">
        <v>20</v>
      </c>
      <c r="E11361" s="4" t="n">
        <v>165.07</v>
      </c>
      <c r="F11361" s="4" t="n">
        <v>3301.4</v>
      </c>
      <c r="G11361" s="4" t="n">
        <f aca="false">INDEX(Data_Products!$D$2:$D$33,MATCH(C11361,Data_Products!$A$2:$A$33,0))</f>
        <v>134.65</v>
      </c>
      <c r="H11361" s="4" t="str">
        <f aca="false">INDEX(Data_Products!$C$2:$C$33,MATCH(C11361,Data_Products!$A$2:$A$33,0))</f>
        <v>Insulation</v>
      </c>
      <c r="I11361" s="10" t="n">
        <f aca="false">D11361*(E11361-G11361)</f>
        <v>608.4</v>
      </c>
      <c r="J11361" s="11" t="n">
        <f aca="false">IFERROR(I11361/F11361,0)</f>
        <v>0.184285454655601</v>
      </c>
      <c r="K11361" s="4" t="str">
        <f aca="false">IFERROR(INDEX(Data_Orders!$F$2:$F$4727,MATCH(B11361,Data_Orders!$A$2:$A$4727,0)),"")</f>
        <v>Housebuilder</v>
      </c>
      <c r="L11361" s="4" t="str">
        <f aca="false">IFERROR(INDEX(Data_Orders!$D$2:$D$4727,MATCH(B11361,Data_Orders!$A$2:$A$4727,0)),"")</f>
        <v>Nuneaton</v>
      </c>
    </row>
    <row r="11362" customFormat="false" ht="15" hidden="false" customHeight="false" outlineLevel="0" collapsed="false">
      <c r="A11362" s="4" t="s">
        <v>17178</v>
      </c>
      <c r="B11362" s="4" t="s">
        <v>4880</v>
      </c>
      <c r="C11362" s="4" t="s">
        <v>1017</v>
      </c>
      <c r="D11362" s="4" t="n">
        <v>14</v>
      </c>
      <c r="E11362" s="4" t="n">
        <v>49.15</v>
      </c>
      <c r="F11362" s="4" t="n">
        <v>688.1</v>
      </c>
      <c r="G11362" s="4" t="n">
        <f aca="false">INDEX(Data_Products!$D$2:$D$33,MATCH(C11362,Data_Products!$A$2:$A$33,0))</f>
        <v>31.44</v>
      </c>
      <c r="H11362" s="4" t="str">
        <f aca="false">INDEX(Data_Products!$C$2:$C$33,MATCH(C11362,Data_Products!$A$2:$A$33,0))</f>
        <v>Timber</v>
      </c>
      <c r="I11362" s="10" t="n">
        <f aca="false">D11362*(E11362-G11362)</f>
        <v>247.94</v>
      </c>
      <c r="J11362" s="11" t="n">
        <f aca="false">IFERROR(I11362/F11362,0)</f>
        <v>0.360325534079349</v>
      </c>
      <c r="K11362" s="4" t="str">
        <f aca="false">IFERROR(INDEX(Data_Orders!$F$2:$F$4727,MATCH(B11362,Data_Orders!$A$2:$A$4727,0)),"")</f>
        <v>Housebuilder</v>
      </c>
      <c r="L11362" s="4" t="str">
        <f aca="false">IFERROR(INDEX(Data_Orders!$D$2:$D$4727,MATCH(B11362,Data_Orders!$A$2:$A$4727,0)),"")</f>
        <v>Nuneaton</v>
      </c>
    </row>
    <row r="11363" customFormat="false" ht="15" hidden="false" customHeight="false" outlineLevel="0" collapsed="false">
      <c r="A11363" s="4" t="s">
        <v>17179</v>
      </c>
      <c r="B11363" s="4" t="s">
        <v>4881</v>
      </c>
      <c r="C11363" s="4" t="s">
        <v>1057</v>
      </c>
      <c r="D11363" s="4" t="n">
        <v>2</v>
      </c>
      <c r="E11363" s="4" t="n">
        <v>176.81</v>
      </c>
      <c r="F11363" s="4" t="n">
        <v>353.62</v>
      </c>
      <c r="G11363" s="4" t="n">
        <f aca="false">INDEX(Data_Products!$D$2:$D$33,MATCH(C11363,Data_Products!$A$2:$A$33,0))</f>
        <v>129.57</v>
      </c>
      <c r="H11363" s="4" t="str">
        <f aca="false">INDEX(Data_Products!$C$2:$C$33,MATCH(C11363,Data_Products!$A$2:$A$33,0))</f>
        <v>Roofing</v>
      </c>
      <c r="I11363" s="10" t="n">
        <f aca="false">D11363*(E11363-G11363)</f>
        <v>94.48</v>
      </c>
      <c r="J11363" s="11" t="n">
        <f aca="false">IFERROR(I11363/F11363,0)</f>
        <v>0.267179458175443</v>
      </c>
      <c r="K11363" s="4" t="str">
        <f aca="false">IFERROR(INDEX(Data_Orders!$F$2:$F$4727,MATCH(B11363,Data_Orders!$A$2:$A$4727,0)),"")</f>
        <v>Housebuilder</v>
      </c>
      <c r="L11363" s="4" t="str">
        <f aca="false">IFERROR(INDEX(Data_Orders!$D$2:$D$4727,MATCH(B11363,Data_Orders!$A$2:$A$4727,0)),"")</f>
        <v>Nuneaton</v>
      </c>
    </row>
    <row r="11364" customFormat="false" ht="15" hidden="false" customHeight="false" outlineLevel="0" collapsed="false">
      <c r="A11364" s="4" t="s">
        <v>17180</v>
      </c>
      <c r="B11364" s="4" t="s">
        <v>4881</v>
      </c>
      <c r="C11364" s="4" t="s">
        <v>1066</v>
      </c>
      <c r="D11364" s="4" t="n">
        <v>14</v>
      </c>
      <c r="E11364" s="4" t="n">
        <v>209.69</v>
      </c>
      <c r="F11364" s="4" t="n">
        <v>2935.66</v>
      </c>
      <c r="G11364" s="4" t="n">
        <f aca="false">INDEX(Data_Products!$D$2:$D$33,MATCH(C11364,Data_Products!$A$2:$A$33,0))</f>
        <v>144.38</v>
      </c>
      <c r="H11364" s="4" t="str">
        <f aca="false">INDEX(Data_Products!$C$2:$C$33,MATCH(C11364,Data_Products!$A$2:$A$33,0))</f>
        <v>Plumbing &amp; Drainage</v>
      </c>
      <c r="I11364" s="10" t="n">
        <f aca="false">D11364*(E11364-G11364)</f>
        <v>914.34</v>
      </c>
      <c r="J11364" s="11" t="n">
        <f aca="false">IFERROR(I11364/F11364,0)</f>
        <v>0.311459773952024</v>
      </c>
      <c r="K11364" s="4" t="str">
        <f aca="false">IFERROR(INDEX(Data_Orders!$F$2:$F$4727,MATCH(B11364,Data_Orders!$A$2:$A$4727,0)),"")</f>
        <v>Housebuilder</v>
      </c>
      <c r="L11364" s="4" t="str">
        <f aca="false">IFERROR(INDEX(Data_Orders!$D$2:$D$4727,MATCH(B11364,Data_Orders!$A$2:$A$4727,0)),"")</f>
        <v>Nuneaton</v>
      </c>
    </row>
    <row r="11365" customFormat="false" ht="15" hidden="false" customHeight="false" outlineLevel="0" collapsed="false">
      <c r="A11365" s="4" t="s">
        <v>17181</v>
      </c>
      <c r="B11365" s="4" t="s">
        <v>4882</v>
      </c>
      <c r="C11365" s="4" t="s">
        <v>1030</v>
      </c>
      <c r="D11365" s="4" t="n">
        <v>6</v>
      </c>
      <c r="E11365" s="4" t="n">
        <v>25.23</v>
      </c>
      <c r="F11365" s="4" t="n">
        <v>151.38</v>
      </c>
      <c r="G11365" s="4" t="n">
        <f aca="false">INDEX(Data_Products!$D$2:$D$33,MATCH(C11365,Data_Products!$A$2:$A$33,0))</f>
        <v>17.67</v>
      </c>
      <c r="H11365" s="4" t="str">
        <f aca="false">INDEX(Data_Products!$C$2:$C$33,MATCH(C11365,Data_Products!$A$2:$A$33,0))</f>
        <v>Cement &amp; Aggregates</v>
      </c>
      <c r="I11365" s="10" t="n">
        <f aca="false">D11365*(E11365-G11365)</f>
        <v>45.36</v>
      </c>
      <c r="J11365" s="11" t="n">
        <f aca="false">IFERROR(I11365/F11365,0)</f>
        <v>0.299643281807372</v>
      </c>
      <c r="K11365" s="4" t="str">
        <f aca="false">IFERROR(INDEX(Data_Orders!$F$2:$F$4727,MATCH(B11365,Data_Orders!$A$2:$A$4727,0)),"")</f>
        <v>Housebuilder</v>
      </c>
      <c r="L11365" s="4" t="str">
        <f aca="false">IFERROR(INDEX(Data_Orders!$D$2:$D$4727,MATCH(B11365,Data_Orders!$A$2:$A$4727,0)),"")</f>
        <v>Nuneaton</v>
      </c>
    </row>
    <row r="11366" customFormat="false" ht="15" hidden="false" customHeight="false" outlineLevel="0" collapsed="false">
      <c r="A11366" s="4" t="s">
        <v>17182</v>
      </c>
      <c r="B11366" s="4" t="s">
        <v>4882</v>
      </c>
      <c r="C11366" s="4" t="s">
        <v>1024</v>
      </c>
      <c r="D11366" s="4" t="n">
        <v>8</v>
      </c>
      <c r="E11366" s="4" t="n">
        <v>137.14</v>
      </c>
      <c r="F11366" s="4" t="n">
        <v>1097.12</v>
      </c>
      <c r="G11366" s="4" t="n">
        <f aca="false">INDEX(Data_Products!$D$2:$D$33,MATCH(C11366,Data_Products!$A$2:$A$33,0))</f>
        <v>99.99</v>
      </c>
      <c r="H11366" s="4" t="str">
        <f aca="false">INDEX(Data_Products!$C$2:$C$33,MATCH(C11366,Data_Products!$A$2:$A$33,0))</f>
        <v>Cement &amp; Aggregates</v>
      </c>
      <c r="I11366" s="10" t="n">
        <f aca="false">D11366*(E11366-G11366)</f>
        <v>297.2</v>
      </c>
      <c r="J11366" s="11" t="n">
        <f aca="false">IFERROR(I11366/F11366,0)</f>
        <v>0.270891060230421</v>
      </c>
      <c r="K11366" s="4" t="str">
        <f aca="false">IFERROR(INDEX(Data_Orders!$F$2:$F$4727,MATCH(B11366,Data_Orders!$A$2:$A$4727,0)),"")</f>
        <v>Housebuilder</v>
      </c>
      <c r="L11366" s="4" t="str">
        <f aca="false">IFERROR(INDEX(Data_Orders!$D$2:$D$4727,MATCH(B11366,Data_Orders!$A$2:$A$4727,0)),"")</f>
        <v>Nuneaton</v>
      </c>
    </row>
    <row r="11367" customFormat="false" ht="15" hidden="false" customHeight="false" outlineLevel="0" collapsed="false">
      <c r="A11367" s="4" t="s">
        <v>17183</v>
      </c>
      <c r="B11367" s="4" t="s">
        <v>4883</v>
      </c>
      <c r="C11367" s="4" t="s">
        <v>1013</v>
      </c>
      <c r="D11367" s="4" t="n">
        <v>5</v>
      </c>
      <c r="E11367" s="4" t="n">
        <v>240.92</v>
      </c>
      <c r="F11367" s="4" t="n">
        <v>1204.6</v>
      </c>
      <c r="G11367" s="4" t="n">
        <f aca="false">INDEX(Data_Products!$D$2:$D$33,MATCH(C11367,Data_Products!$A$2:$A$33,0))</f>
        <v>168.32</v>
      </c>
      <c r="H11367" s="4" t="str">
        <f aca="false">INDEX(Data_Products!$C$2:$C$33,MATCH(C11367,Data_Products!$A$2:$A$33,0))</f>
        <v>Timber</v>
      </c>
      <c r="I11367" s="10" t="n">
        <f aca="false">D11367*(E11367-G11367)</f>
        <v>363</v>
      </c>
      <c r="J11367" s="11" t="n">
        <f aca="false">IFERROR(I11367/F11367,0)</f>
        <v>0.301344844761747</v>
      </c>
      <c r="K11367" s="4" t="str">
        <f aca="false">IFERROR(INDEX(Data_Orders!$F$2:$F$4727,MATCH(B11367,Data_Orders!$A$2:$A$4727,0)),"")</f>
        <v>Housebuilder</v>
      </c>
      <c r="L11367" s="4" t="str">
        <f aca="false">IFERROR(INDEX(Data_Orders!$D$2:$D$4727,MATCH(B11367,Data_Orders!$A$2:$A$4727,0)),"")</f>
        <v>Nuneaton</v>
      </c>
    </row>
    <row r="11368" customFormat="false" ht="15" hidden="false" customHeight="false" outlineLevel="0" collapsed="false">
      <c r="A11368" s="4" t="s">
        <v>17184</v>
      </c>
      <c r="B11368" s="4" t="s">
        <v>4883</v>
      </c>
      <c r="C11368" s="4" t="s">
        <v>1066</v>
      </c>
      <c r="D11368" s="4" t="n">
        <v>7</v>
      </c>
      <c r="E11368" s="4" t="n">
        <v>209.69</v>
      </c>
      <c r="F11368" s="4" t="n">
        <v>1467.83</v>
      </c>
      <c r="G11368" s="4" t="n">
        <f aca="false">INDEX(Data_Products!$D$2:$D$33,MATCH(C11368,Data_Products!$A$2:$A$33,0))</f>
        <v>144.38</v>
      </c>
      <c r="H11368" s="4" t="str">
        <f aca="false">INDEX(Data_Products!$C$2:$C$33,MATCH(C11368,Data_Products!$A$2:$A$33,0))</f>
        <v>Plumbing &amp; Drainage</v>
      </c>
      <c r="I11368" s="10" t="n">
        <f aca="false">D11368*(E11368-G11368)</f>
        <v>457.17</v>
      </c>
      <c r="J11368" s="11" t="n">
        <f aca="false">IFERROR(I11368/F11368,0)</f>
        <v>0.311459773952024</v>
      </c>
      <c r="K11368" s="4" t="str">
        <f aca="false">IFERROR(INDEX(Data_Orders!$F$2:$F$4727,MATCH(B11368,Data_Orders!$A$2:$A$4727,0)),"")</f>
        <v>Housebuilder</v>
      </c>
      <c r="L11368" s="4" t="str">
        <f aca="false">IFERROR(INDEX(Data_Orders!$D$2:$D$4727,MATCH(B11368,Data_Orders!$A$2:$A$4727,0)),"")</f>
        <v>Nuneaton</v>
      </c>
    </row>
    <row r="11369" customFormat="false" ht="15" hidden="false" customHeight="false" outlineLevel="0" collapsed="false">
      <c r="A11369" s="4" t="s">
        <v>17185</v>
      </c>
      <c r="B11369" s="4" t="s">
        <v>4884</v>
      </c>
      <c r="C11369" s="4" t="s">
        <v>1075</v>
      </c>
      <c r="D11369" s="4" t="n">
        <v>13</v>
      </c>
      <c r="E11369" s="4" t="n">
        <v>98.61</v>
      </c>
      <c r="F11369" s="4" t="n">
        <v>1281.93</v>
      </c>
      <c r="G11369" s="4" t="n">
        <f aca="false">INDEX(Data_Products!$D$2:$D$33,MATCH(C11369,Data_Products!$A$2:$A$33,0))</f>
        <v>74.84</v>
      </c>
      <c r="H11369" s="4" t="str">
        <f aca="false">INDEX(Data_Products!$C$2:$C$33,MATCH(C11369,Data_Products!$A$2:$A$33,0))</f>
        <v>Landscaping</v>
      </c>
      <c r="I11369" s="10" t="n">
        <f aca="false">D11369*(E11369-G11369)</f>
        <v>309.01</v>
      </c>
      <c r="J11369" s="11" t="n">
        <f aca="false">IFERROR(I11369/F11369,0)</f>
        <v>0.24105060338708</v>
      </c>
      <c r="K11369" s="4" t="str">
        <f aca="false">IFERROR(INDEX(Data_Orders!$F$2:$F$4727,MATCH(B11369,Data_Orders!$A$2:$A$4727,0)),"")</f>
        <v>Housebuilder</v>
      </c>
      <c r="L11369" s="4" t="str">
        <f aca="false">IFERROR(INDEX(Data_Orders!$D$2:$D$4727,MATCH(B11369,Data_Orders!$A$2:$A$4727,0)),"")</f>
        <v>Nuneaton</v>
      </c>
    </row>
    <row r="11370" customFormat="false" ht="15" hidden="false" customHeight="false" outlineLevel="0" collapsed="false">
      <c r="A11370" s="4" t="s">
        <v>17186</v>
      </c>
      <c r="B11370" s="4" t="s">
        <v>4884</v>
      </c>
      <c r="C11370" s="4" t="s">
        <v>1026</v>
      </c>
      <c r="D11370" s="4" t="n">
        <v>1</v>
      </c>
      <c r="E11370" s="4" t="n">
        <v>184.05</v>
      </c>
      <c r="F11370" s="4" t="n">
        <v>184.05</v>
      </c>
      <c r="G11370" s="4" t="n">
        <f aca="false">INDEX(Data_Products!$D$2:$D$33,MATCH(C11370,Data_Products!$A$2:$A$33,0))</f>
        <v>147.44</v>
      </c>
      <c r="H11370" s="4" t="str">
        <f aca="false">INDEX(Data_Products!$C$2:$C$33,MATCH(C11370,Data_Products!$A$2:$A$33,0))</f>
        <v>Cement &amp; Aggregates</v>
      </c>
      <c r="I11370" s="10" t="n">
        <f aca="false">D11370*(E11370-G11370)</f>
        <v>36.61</v>
      </c>
      <c r="J11370" s="11" t="n">
        <f aca="false">IFERROR(I11370/F11370,0)</f>
        <v>0.19891333876664</v>
      </c>
      <c r="K11370" s="4" t="str">
        <f aca="false">IFERROR(INDEX(Data_Orders!$F$2:$F$4727,MATCH(B11370,Data_Orders!$A$2:$A$4727,0)),"")</f>
        <v>Housebuilder</v>
      </c>
      <c r="L11370" s="4" t="str">
        <f aca="false">IFERROR(INDEX(Data_Orders!$D$2:$D$4727,MATCH(B11370,Data_Orders!$A$2:$A$4727,0)),"")</f>
        <v>Nuneaton</v>
      </c>
    </row>
    <row r="11371" customFormat="false" ht="15" hidden="false" customHeight="false" outlineLevel="0" collapsed="false">
      <c r="A11371" s="4" t="s">
        <v>17187</v>
      </c>
      <c r="B11371" s="4" t="s">
        <v>4884</v>
      </c>
      <c r="C11371" s="4" t="s">
        <v>1028</v>
      </c>
      <c r="D11371" s="4" t="n">
        <v>13</v>
      </c>
      <c r="E11371" s="4" t="n">
        <v>118.79</v>
      </c>
      <c r="F11371" s="4" t="n">
        <v>1544.27</v>
      </c>
      <c r="G11371" s="4" t="n">
        <f aca="false">INDEX(Data_Products!$D$2:$D$33,MATCH(C11371,Data_Products!$A$2:$A$33,0))</f>
        <v>81.07</v>
      </c>
      <c r="H11371" s="4" t="str">
        <f aca="false">INDEX(Data_Products!$C$2:$C$33,MATCH(C11371,Data_Products!$A$2:$A$33,0))</f>
        <v>Cement &amp; Aggregates</v>
      </c>
      <c r="I11371" s="10" t="n">
        <f aca="false">D11371*(E11371-G11371)</f>
        <v>490.36</v>
      </c>
      <c r="J11371" s="11" t="n">
        <f aca="false">IFERROR(I11371/F11371,0)</f>
        <v>0.317535146056066</v>
      </c>
      <c r="K11371" s="4" t="str">
        <f aca="false">IFERROR(INDEX(Data_Orders!$F$2:$F$4727,MATCH(B11371,Data_Orders!$A$2:$A$4727,0)),"")</f>
        <v>Housebuilder</v>
      </c>
      <c r="L11371" s="4" t="str">
        <f aca="false">IFERROR(INDEX(Data_Orders!$D$2:$D$4727,MATCH(B11371,Data_Orders!$A$2:$A$4727,0)),"")</f>
        <v>Nuneaton</v>
      </c>
    </row>
    <row r="11372" customFormat="false" ht="15" hidden="false" customHeight="false" outlineLevel="0" collapsed="false">
      <c r="A11372" s="4" t="s">
        <v>17188</v>
      </c>
      <c r="B11372" s="4" t="s">
        <v>4884</v>
      </c>
      <c r="C11372" s="4" t="s">
        <v>1037</v>
      </c>
      <c r="D11372" s="4" t="n">
        <v>19</v>
      </c>
      <c r="E11372" s="4" t="n">
        <v>90.97</v>
      </c>
      <c r="F11372" s="4" t="n">
        <v>1728.43</v>
      </c>
      <c r="G11372" s="4" t="n">
        <f aca="false">INDEX(Data_Products!$D$2:$D$33,MATCH(C11372,Data_Products!$A$2:$A$33,0))</f>
        <v>73.81</v>
      </c>
      <c r="H11372" s="4" t="str">
        <f aca="false">INDEX(Data_Products!$C$2:$C$33,MATCH(C11372,Data_Products!$A$2:$A$33,0))</f>
        <v>Insulation</v>
      </c>
      <c r="I11372" s="10" t="n">
        <f aca="false">D11372*(E11372-G11372)</f>
        <v>326.04</v>
      </c>
      <c r="J11372" s="11" t="n">
        <f aca="false">IFERROR(I11372/F11372,0)</f>
        <v>0.18863361547763</v>
      </c>
      <c r="K11372" s="4" t="str">
        <f aca="false">IFERROR(INDEX(Data_Orders!$F$2:$F$4727,MATCH(B11372,Data_Orders!$A$2:$A$4727,0)),"")</f>
        <v>Housebuilder</v>
      </c>
      <c r="L11372" s="4" t="str">
        <f aca="false">IFERROR(INDEX(Data_Orders!$D$2:$D$4727,MATCH(B11372,Data_Orders!$A$2:$A$4727,0)),"")</f>
        <v>Nuneaton</v>
      </c>
    </row>
    <row r="11373" customFormat="false" ht="15" hidden="false" customHeight="false" outlineLevel="0" collapsed="false">
      <c r="A11373" s="4" t="s">
        <v>17189</v>
      </c>
      <c r="B11373" s="4" t="s">
        <v>4884</v>
      </c>
      <c r="C11373" s="4" t="s">
        <v>1010</v>
      </c>
      <c r="D11373" s="4" t="n">
        <v>9</v>
      </c>
      <c r="E11373" s="4" t="n">
        <v>135.95</v>
      </c>
      <c r="F11373" s="4" t="n">
        <v>1223.55</v>
      </c>
      <c r="G11373" s="4" t="n">
        <f aca="false">INDEX(Data_Products!$D$2:$D$33,MATCH(C11373,Data_Products!$A$2:$A$33,0))</f>
        <v>111.1</v>
      </c>
      <c r="H11373" s="4" t="str">
        <f aca="false">INDEX(Data_Products!$C$2:$C$33,MATCH(C11373,Data_Products!$A$2:$A$33,0))</f>
        <v>Timber</v>
      </c>
      <c r="I11373" s="10" t="n">
        <f aca="false">D11373*(E11373-G11373)</f>
        <v>223.65</v>
      </c>
      <c r="J11373" s="11" t="n">
        <f aca="false">IFERROR(I11373/F11373,0)</f>
        <v>0.18278778962854</v>
      </c>
      <c r="K11373" s="4" t="str">
        <f aca="false">IFERROR(INDEX(Data_Orders!$F$2:$F$4727,MATCH(B11373,Data_Orders!$A$2:$A$4727,0)),"")</f>
        <v>Housebuilder</v>
      </c>
      <c r="L11373" s="4" t="str">
        <f aca="false">IFERROR(INDEX(Data_Orders!$D$2:$D$4727,MATCH(B11373,Data_Orders!$A$2:$A$4727,0)),"")</f>
        <v>Nuneaton</v>
      </c>
    </row>
    <row r="11374" customFormat="false" ht="15" hidden="false" customHeight="false" outlineLevel="0" collapsed="false">
      <c r="A11374" s="4" t="s">
        <v>17190</v>
      </c>
      <c r="B11374" s="4" t="s">
        <v>4885</v>
      </c>
      <c r="C11374" s="4" t="s">
        <v>1057</v>
      </c>
      <c r="D11374" s="4" t="n">
        <v>1</v>
      </c>
      <c r="E11374" s="4" t="n">
        <v>176.81</v>
      </c>
      <c r="F11374" s="4" t="n">
        <v>176.81</v>
      </c>
      <c r="G11374" s="4" t="n">
        <f aca="false">INDEX(Data_Products!$D$2:$D$33,MATCH(C11374,Data_Products!$A$2:$A$33,0))</f>
        <v>129.57</v>
      </c>
      <c r="H11374" s="4" t="str">
        <f aca="false">INDEX(Data_Products!$C$2:$C$33,MATCH(C11374,Data_Products!$A$2:$A$33,0))</f>
        <v>Roofing</v>
      </c>
      <c r="I11374" s="10" t="n">
        <f aca="false">D11374*(E11374-G11374)</f>
        <v>47.24</v>
      </c>
      <c r="J11374" s="11" t="n">
        <f aca="false">IFERROR(I11374/F11374,0)</f>
        <v>0.267179458175443</v>
      </c>
      <c r="K11374" s="4" t="str">
        <f aca="false">IFERROR(INDEX(Data_Orders!$F$2:$F$4727,MATCH(B11374,Data_Orders!$A$2:$A$4727,0)),"")</f>
        <v>Housebuilder</v>
      </c>
      <c r="L11374" s="4" t="str">
        <f aca="false">IFERROR(INDEX(Data_Orders!$D$2:$D$4727,MATCH(B11374,Data_Orders!$A$2:$A$4727,0)),"")</f>
        <v>Nuneaton</v>
      </c>
    </row>
    <row r="11375" customFormat="false" ht="15" hidden="false" customHeight="false" outlineLevel="0" collapsed="false">
      <c r="A11375" s="4" t="s">
        <v>17191</v>
      </c>
      <c r="B11375" s="4" t="s">
        <v>4885</v>
      </c>
      <c r="C11375" s="4" t="s">
        <v>1075</v>
      </c>
      <c r="D11375" s="4" t="n">
        <v>13</v>
      </c>
      <c r="E11375" s="4" t="n">
        <v>98.61</v>
      </c>
      <c r="F11375" s="4" t="n">
        <v>1281.93</v>
      </c>
      <c r="G11375" s="4" t="n">
        <f aca="false">INDEX(Data_Products!$D$2:$D$33,MATCH(C11375,Data_Products!$A$2:$A$33,0))</f>
        <v>74.84</v>
      </c>
      <c r="H11375" s="4" t="str">
        <f aca="false">INDEX(Data_Products!$C$2:$C$33,MATCH(C11375,Data_Products!$A$2:$A$33,0))</f>
        <v>Landscaping</v>
      </c>
      <c r="I11375" s="10" t="n">
        <f aca="false">D11375*(E11375-G11375)</f>
        <v>309.01</v>
      </c>
      <c r="J11375" s="11" t="n">
        <f aca="false">IFERROR(I11375/F11375,0)</f>
        <v>0.24105060338708</v>
      </c>
      <c r="K11375" s="4" t="str">
        <f aca="false">IFERROR(INDEX(Data_Orders!$F$2:$F$4727,MATCH(B11375,Data_Orders!$A$2:$A$4727,0)),"")</f>
        <v>Housebuilder</v>
      </c>
      <c r="L11375" s="4" t="str">
        <f aca="false">IFERROR(INDEX(Data_Orders!$D$2:$D$4727,MATCH(B11375,Data_Orders!$A$2:$A$4727,0)),"")</f>
        <v>Nuneaton</v>
      </c>
    </row>
    <row r="11376" customFormat="false" ht="15" hidden="false" customHeight="false" outlineLevel="0" collapsed="false">
      <c r="A11376" s="4" t="s">
        <v>17192</v>
      </c>
      <c r="B11376" s="4" t="s">
        <v>4886</v>
      </c>
      <c r="C11376" s="4" t="s">
        <v>1055</v>
      </c>
      <c r="D11376" s="4" t="n">
        <v>11</v>
      </c>
      <c r="E11376" s="4" t="n">
        <v>205.03</v>
      </c>
      <c r="F11376" s="4" t="n">
        <v>2255.33</v>
      </c>
      <c r="G11376" s="4" t="n">
        <f aca="false">INDEX(Data_Products!$D$2:$D$33,MATCH(C11376,Data_Products!$A$2:$A$33,0))</f>
        <v>138.6</v>
      </c>
      <c r="H11376" s="4" t="str">
        <f aca="false">INDEX(Data_Products!$C$2:$C$33,MATCH(C11376,Data_Products!$A$2:$A$33,0))</f>
        <v>Roofing</v>
      </c>
      <c r="I11376" s="10" t="n">
        <f aca="false">D11376*(E11376-G11376)</f>
        <v>730.73</v>
      </c>
      <c r="J11376" s="11" t="n">
        <f aca="false">IFERROR(I11376/F11376,0)</f>
        <v>0.324001365653807</v>
      </c>
      <c r="K11376" s="4" t="str">
        <f aca="false">IFERROR(INDEX(Data_Orders!$F$2:$F$4727,MATCH(B11376,Data_Orders!$A$2:$A$4727,0)),"")</f>
        <v>Housebuilder</v>
      </c>
      <c r="L11376" s="4" t="str">
        <f aca="false">IFERROR(INDEX(Data_Orders!$D$2:$D$4727,MATCH(B11376,Data_Orders!$A$2:$A$4727,0)),"")</f>
        <v>Nuneaton</v>
      </c>
    </row>
    <row r="11377" customFormat="false" ht="15" hidden="false" customHeight="false" outlineLevel="0" collapsed="false">
      <c r="A11377" s="4" t="s">
        <v>17193</v>
      </c>
      <c r="B11377" s="4" t="s">
        <v>4886</v>
      </c>
      <c r="C11377" s="4" t="s">
        <v>1019</v>
      </c>
      <c r="D11377" s="4" t="n">
        <v>15</v>
      </c>
      <c r="E11377" s="4" t="n">
        <v>79.76</v>
      </c>
      <c r="F11377" s="4" t="n">
        <v>1196.4</v>
      </c>
      <c r="G11377" s="4" t="n">
        <f aca="false">INDEX(Data_Products!$D$2:$D$33,MATCH(C11377,Data_Products!$A$2:$A$33,0))</f>
        <v>59.07</v>
      </c>
      <c r="H11377" s="4" t="str">
        <f aca="false">INDEX(Data_Products!$C$2:$C$33,MATCH(C11377,Data_Products!$A$2:$A$33,0))</f>
        <v>Timber</v>
      </c>
      <c r="I11377" s="10" t="n">
        <f aca="false">D11377*(E11377-G11377)</f>
        <v>310.35</v>
      </c>
      <c r="J11377" s="11" t="n">
        <f aca="false">IFERROR(I11377/F11377,0)</f>
        <v>0.259403209628887</v>
      </c>
      <c r="K11377" s="4" t="str">
        <f aca="false">IFERROR(INDEX(Data_Orders!$F$2:$F$4727,MATCH(B11377,Data_Orders!$A$2:$A$4727,0)),"")</f>
        <v>Housebuilder</v>
      </c>
      <c r="L11377" s="4" t="str">
        <f aca="false">IFERROR(INDEX(Data_Orders!$D$2:$D$4727,MATCH(B11377,Data_Orders!$A$2:$A$4727,0)),"")</f>
        <v>Nuneaton</v>
      </c>
    </row>
    <row r="11378" customFormat="false" ht="15" hidden="false" customHeight="false" outlineLevel="0" collapsed="false">
      <c r="A11378" s="4" t="s">
        <v>17194</v>
      </c>
      <c r="B11378" s="4" t="s">
        <v>4886</v>
      </c>
      <c r="C11378" s="4" t="s">
        <v>1024</v>
      </c>
      <c r="D11378" s="4" t="n">
        <v>18</v>
      </c>
      <c r="E11378" s="4" t="n">
        <v>137.14</v>
      </c>
      <c r="F11378" s="4" t="n">
        <v>2468.52</v>
      </c>
      <c r="G11378" s="4" t="n">
        <f aca="false">INDEX(Data_Products!$D$2:$D$33,MATCH(C11378,Data_Products!$A$2:$A$33,0))</f>
        <v>99.99</v>
      </c>
      <c r="H11378" s="4" t="str">
        <f aca="false">INDEX(Data_Products!$C$2:$C$33,MATCH(C11378,Data_Products!$A$2:$A$33,0))</f>
        <v>Cement &amp; Aggregates</v>
      </c>
      <c r="I11378" s="10" t="n">
        <f aca="false">D11378*(E11378-G11378)</f>
        <v>668.7</v>
      </c>
      <c r="J11378" s="11" t="n">
        <f aca="false">IFERROR(I11378/F11378,0)</f>
        <v>0.270891060230421</v>
      </c>
      <c r="K11378" s="4" t="str">
        <f aca="false">IFERROR(INDEX(Data_Orders!$F$2:$F$4727,MATCH(B11378,Data_Orders!$A$2:$A$4727,0)),"")</f>
        <v>Housebuilder</v>
      </c>
      <c r="L11378" s="4" t="str">
        <f aca="false">IFERROR(INDEX(Data_Orders!$D$2:$D$4727,MATCH(B11378,Data_Orders!$A$2:$A$4727,0)),"")</f>
        <v>Nuneaton</v>
      </c>
    </row>
    <row r="11379" customFormat="false" ht="15" hidden="false" customHeight="false" outlineLevel="0" collapsed="false">
      <c r="A11379" s="4" t="s">
        <v>17195</v>
      </c>
      <c r="B11379" s="4" t="s">
        <v>4887</v>
      </c>
      <c r="C11379" s="4" t="s">
        <v>1032</v>
      </c>
      <c r="D11379" s="4" t="n">
        <v>10</v>
      </c>
      <c r="E11379" s="4" t="n">
        <v>99.65</v>
      </c>
      <c r="F11379" s="4" t="n">
        <v>996.5</v>
      </c>
      <c r="G11379" s="4" t="n">
        <f aca="false">INDEX(Data_Products!$D$2:$D$33,MATCH(C11379,Data_Products!$A$2:$A$33,0))</f>
        <v>58.26</v>
      </c>
      <c r="H11379" s="4" t="str">
        <f aca="false">INDEX(Data_Products!$C$2:$C$33,MATCH(C11379,Data_Products!$A$2:$A$33,0))</f>
        <v>Insulation</v>
      </c>
      <c r="I11379" s="10" t="n">
        <f aca="false">D11379*(E11379-G11379)</f>
        <v>413.9</v>
      </c>
      <c r="J11379" s="11" t="n">
        <f aca="false">IFERROR(I11379/F11379,0)</f>
        <v>0.415353738083292</v>
      </c>
      <c r="K11379" s="4" t="str">
        <f aca="false">IFERROR(INDEX(Data_Orders!$F$2:$F$4727,MATCH(B11379,Data_Orders!$A$2:$A$4727,0)),"")</f>
        <v>Housebuilder</v>
      </c>
      <c r="L11379" s="4" t="str">
        <f aca="false">IFERROR(INDEX(Data_Orders!$D$2:$D$4727,MATCH(B11379,Data_Orders!$A$2:$A$4727,0)),"")</f>
        <v>Nuneaton</v>
      </c>
    </row>
    <row r="11380" customFormat="false" ht="15" hidden="false" customHeight="false" outlineLevel="0" collapsed="false">
      <c r="A11380" s="4" t="s">
        <v>17196</v>
      </c>
      <c r="B11380" s="4" t="s">
        <v>4887</v>
      </c>
      <c r="C11380" s="4" t="s">
        <v>1064</v>
      </c>
      <c r="D11380" s="4" t="n">
        <v>3</v>
      </c>
      <c r="E11380" s="4" t="n">
        <v>97.63</v>
      </c>
      <c r="F11380" s="4" t="n">
        <v>292.89</v>
      </c>
      <c r="G11380" s="4" t="n">
        <f aca="false">INDEX(Data_Products!$D$2:$D$33,MATCH(C11380,Data_Products!$A$2:$A$33,0))</f>
        <v>65.21</v>
      </c>
      <c r="H11380" s="4" t="str">
        <f aca="false">INDEX(Data_Products!$C$2:$C$33,MATCH(C11380,Data_Products!$A$2:$A$33,0))</f>
        <v>Plumbing &amp; Drainage</v>
      </c>
      <c r="I11380" s="10" t="n">
        <f aca="false">D11380*(E11380-G11380)</f>
        <v>97.26</v>
      </c>
      <c r="J11380" s="11" t="n">
        <f aca="false">IFERROR(I11380/F11380,0)</f>
        <v>0.332070060432244</v>
      </c>
      <c r="K11380" s="4" t="str">
        <f aca="false">IFERROR(INDEX(Data_Orders!$F$2:$F$4727,MATCH(B11380,Data_Orders!$A$2:$A$4727,0)),"")</f>
        <v>Housebuilder</v>
      </c>
      <c r="L11380" s="4" t="str">
        <f aca="false">IFERROR(INDEX(Data_Orders!$D$2:$D$4727,MATCH(B11380,Data_Orders!$A$2:$A$4727,0)),"")</f>
        <v>Nuneaton</v>
      </c>
    </row>
    <row r="11381" customFormat="false" ht="15" hidden="false" customHeight="false" outlineLevel="0" collapsed="false">
      <c r="A11381" s="4" t="s">
        <v>17197</v>
      </c>
      <c r="B11381" s="4" t="s">
        <v>4887</v>
      </c>
      <c r="C11381" s="4" t="s">
        <v>1019</v>
      </c>
      <c r="D11381" s="4" t="n">
        <v>5</v>
      </c>
      <c r="E11381" s="4" t="n">
        <v>79.76</v>
      </c>
      <c r="F11381" s="4" t="n">
        <v>398.8</v>
      </c>
      <c r="G11381" s="4" t="n">
        <f aca="false">INDEX(Data_Products!$D$2:$D$33,MATCH(C11381,Data_Products!$A$2:$A$33,0))</f>
        <v>59.07</v>
      </c>
      <c r="H11381" s="4" t="str">
        <f aca="false">INDEX(Data_Products!$C$2:$C$33,MATCH(C11381,Data_Products!$A$2:$A$33,0))</f>
        <v>Timber</v>
      </c>
      <c r="I11381" s="10" t="n">
        <f aca="false">D11381*(E11381-G11381)</f>
        <v>103.45</v>
      </c>
      <c r="J11381" s="11" t="n">
        <f aca="false">IFERROR(I11381/F11381,0)</f>
        <v>0.259403209628887</v>
      </c>
      <c r="K11381" s="4" t="str">
        <f aca="false">IFERROR(INDEX(Data_Orders!$F$2:$F$4727,MATCH(B11381,Data_Orders!$A$2:$A$4727,0)),"")</f>
        <v>Housebuilder</v>
      </c>
      <c r="L11381" s="4" t="str">
        <f aca="false">IFERROR(INDEX(Data_Orders!$D$2:$D$4727,MATCH(B11381,Data_Orders!$A$2:$A$4727,0)),"")</f>
        <v>Nuneaton</v>
      </c>
    </row>
    <row r="11382" customFormat="false" ht="15" hidden="false" customHeight="false" outlineLevel="0" collapsed="false">
      <c r="A11382" s="4" t="s">
        <v>17198</v>
      </c>
      <c r="B11382" s="4" t="s">
        <v>4887</v>
      </c>
      <c r="C11382" s="4" t="s">
        <v>1052</v>
      </c>
      <c r="D11382" s="4" t="n">
        <v>17</v>
      </c>
      <c r="E11382" s="4" t="n">
        <v>205.71</v>
      </c>
      <c r="F11382" s="4" t="n">
        <v>3497.07</v>
      </c>
      <c r="G11382" s="4" t="n">
        <f aca="false">INDEX(Data_Products!$D$2:$D$33,MATCH(C11382,Data_Products!$A$2:$A$33,0))</f>
        <v>152.29</v>
      </c>
      <c r="H11382" s="4" t="str">
        <f aca="false">INDEX(Data_Products!$C$2:$C$33,MATCH(C11382,Data_Products!$A$2:$A$33,0))</f>
        <v>Roofing</v>
      </c>
      <c r="I11382" s="10" t="n">
        <f aca="false">D11382*(E11382-G11382)</f>
        <v>908.14</v>
      </c>
      <c r="J11382" s="11" t="n">
        <f aca="false">IFERROR(I11382/F11382,0)</f>
        <v>0.259685965679841</v>
      </c>
      <c r="K11382" s="4" t="str">
        <f aca="false">IFERROR(INDEX(Data_Orders!$F$2:$F$4727,MATCH(B11382,Data_Orders!$A$2:$A$4727,0)),"")</f>
        <v>Housebuilder</v>
      </c>
      <c r="L11382" s="4" t="str">
        <f aca="false">IFERROR(INDEX(Data_Orders!$D$2:$D$4727,MATCH(B11382,Data_Orders!$A$2:$A$4727,0)),"")</f>
        <v>Nuneaton</v>
      </c>
    </row>
    <row r="11383" customFormat="false" ht="15" hidden="false" customHeight="false" outlineLevel="0" collapsed="false">
      <c r="A11383" s="4" t="s">
        <v>17199</v>
      </c>
      <c r="B11383" s="4" t="s">
        <v>4888</v>
      </c>
      <c r="C11383" s="4" t="s">
        <v>1028</v>
      </c>
      <c r="D11383" s="4" t="n">
        <v>18</v>
      </c>
      <c r="E11383" s="4" t="n">
        <v>118.79</v>
      </c>
      <c r="F11383" s="4" t="n">
        <v>2138.22</v>
      </c>
      <c r="G11383" s="4" t="n">
        <f aca="false">INDEX(Data_Products!$D$2:$D$33,MATCH(C11383,Data_Products!$A$2:$A$33,0))</f>
        <v>81.07</v>
      </c>
      <c r="H11383" s="4" t="str">
        <f aca="false">INDEX(Data_Products!$C$2:$C$33,MATCH(C11383,Data_Products!$A$2:$A$33,0))</f>
        <v>Cement &amp; Aggregates</v>
      </c>
      <c r="I11383" s="10" t="n">
        <f aca="false">D11383*(E11383-G11383)</f>
        <v>678.96</v>
      </c>
      <c r="J11383" s="11" t="n">
        <f aca="false">IFERROR(I11383/F11383,0)</f>
        <v>0.317535146056066</v>
      </c>
      <c r="K11383" s="4" t="str">
        <f aca="false">IFERROR(INDEX(Data_Orders!$F$2:$F$4727,MATCH(B11383,Data_Orders!$A$2:$A$4727,0)),"")</f>
        <v>Trade Account</v>
      </c>
      <c r="L11383" s="4" t="str">
        <f aca="false">IFERROR(INDEX(Data_Orders!$D$2:$D$4727,MATCH(B11383,Data_Orders!$A$2:$A$4727,0)),"")</f>
        <v>Birmingham South</v>
      </c>
    </row>
    <row r="11384" customFormat="false" ht="15" hidden="false" customHeight="false" outlineLevel="0" collapsed="false">
      <c r="A11384" s="4" t="s">
        <v>17200</v>
      </c>
      <c r="B11384" s="4" t="s">
        <v>4888</v>
      </c>
      <c r="C11384" s="4" t="s">
        <v>1046</v>
      </c>
      <c r="D11384" s="4" t="n">
        <v>11</v>
      </c>
      <c r="E11384" s="4" t="n">
        <v>154.02</v>
      </c>
      <c r="F11384" s="4" t="n">
        <v>1694.22</v>
      </c>
      <c r="G11384" s="4" t="n">
        <f aca="false">INDEX(Data_Products!$D$2:$D$33,MATCH(C11384,Data_Products!$A$2:$A$33,0))</f>
        <v>102.1</v>
      </c>
      <c r="H11384" s="4" t="str">
        <f aca="false">INDEX(Data_Products!$C$2:$C$33,MATCH(C11384,Data_Products!$A$2:$A$33,0))</f>
        <v>Tools &amp; Fixings</v>
      </c>
      <c r="I11384" s="10" t="n">
        <f aca="false">D11384*(E11384-G11384)</f>
        <v>571.12</v>
      </c>
      <c r="J11384" s="11" t="n">
        <f aca="false">IFERROR(I11384/F11384,0)</f>
        <v>0.337099078041813</v>
      </c>
      <c r="K11384" s="4" t="str">
        <f aca="false">IFERROR(INDEX(Data_Orders!$F$2:$F$4727,MATCH(B11384,Data_Orders!$A$2:$A$4727,0)),"")</f>
        <v>Trade Account</v>
      </c>
      <c r="L11384" s="4" t="str">
        <f aca="false">IFERROR(INDEX(Data_Orders!$D$2:$D$4727,MATCH(B11384,Data_Orders!$A$2:$A$4727,0)),"")</f>
        <v>Birmingham South</v>
      </c>
    </row>
    <row r="11385" customFormat="false" ht="15" hidden="false" customHeight="false" outlineLevel="0" collapsed="false">
      <c r="A11385" s="4" t="s">
        <v>17201</v>
      </c>
      <c r="B11385" s="4" t="s">
        <v>4888</v>
      </c>
      <c r="C11385" s="4" t="s">
        <v>1073</v>
      </c>
      <c r="D11385" s="4" t="n">
        <v>10</v>
      </c>
      <c r="E11385" s="4" t="n">
        <v>231.05</v>
      </c>
      <c r="F11385" s="4" t="n">
        <v>2310.5</v>
      </c>
      <c r="G11385" s="4" t="n">
        <f aca="false">INDEX(Data_Products!$D$2:$D$33,MATCH(C11385,Data_Products!$A$2:$A$33,0))</f>
        <v>148.29</v>
      </c>
      <c r="H11385" s="4" t="str">
        <f aca="false">INDEX(Data_Products!$C$2:$C$33,MATCH(C11385,Data_Products!$A$2:$A$33,0))</f>
        <v>Landscaping</v>
      </c>
      <c r="I11385" s="10" t="n">
        <f aca="false">D11385*(E11385-G11385)</f>
        <v>827.6</v>
      </c>
      <c r="J11385" s="11" t="n">
        <f aca="false">IFERROR(I11385/F11385,0)</f>
        <v>0.358190867777537</v>
      </c>
      <c r="K11385" s="4" t="str">
        <f aca="false">IFERROR(INDEX(Data_Orders!$F$2:$F$4727,MATCH(B11385,Data_Orders!$A$2:$A$4727,0)),"")</f>
        <v>Trade Account</v>
      </c>
      <c r="L11385" s="4" t="str">
        <f aca="false">IFERROR(INDEX(Data_Orders!$D$2:$D$4727,MATCH(B11385,Data_Orders!$A$2:$A$4727,0)),"")</f>
        <v>Birmingham South</v>
      </c>
    </row>
    <row r="11386" customFormat="false" ht="15" hidden="false" customHeight="false" outlineLevel="0" collapsed="false">
      <c r="A11386" s="4" t="s">
        <v>17202</v>
      </c>
      <c r="B11386" s="4" t="s">
        <v>4889</v>
      </c>
      <c r="C11386" s="4" t="s">
        <v>1064</v>
      </c>
      <c r="D11386" s="4" t="n">
        <v>4</v>
      </c>
      <c r="E11386" s="4" t="n">
        <v>97.63</v>
      </c>
      <c r="F11386" s="4" t="n">
        <v>390.52</v>
      </c>
      <c r="G11386" s="4" t="n">
        <f aca="false">INDEX(Data_Products!$D$2:$D$33,MATCH(C11386,Data_Products!$A$2:$A$33,0))</f>
        <v>65.21</v>
      </c>
      <c r="H11386" s="4" t="str">
        <f aca="false">INDEX(Data_Products!$C$2:$C$33,MATCH(C11386,Data_Products!$A$2:$A$33,0))</f>
        <v>Plumbing &amp; Drainage</v>
      </c>
      <c r="I11386" s="10" t="n">
        <f aca="false">D11386*(E11386-G11386)</f>
        <v>129.68</v>
      </c>
      <c r="J11386" s="11" t="n">
        <f aca="false">IFERROR(I11386/F11386,0)</f>
        <v>0.332070060432244</v>
      </c>
      <c r="K11386" s="4" t="str">
        <f aca="false">IFERROR(INDEX(Data_Orders!$F$2:$F$4727,MATCH(B11386,Data_Orders!$A$2:$A$4727,0)),"")</f>
        <v>Trade Account</v>
      </c>
      <c r="L11386" s="4" t="str">
        <f aca="false">IFERROR(INDEX(Data_Orders!$D$2:$D$4727,MATCH(B11386,Data_Orders!$A$2:$A$4727,0)),"")</f>
        <v>Birmingham South</v>
      </c>
    </row>
    <row r="11387" customFormat="false" ht="15" hidden="false" customHeight="false" outlineLevel="0" collapsed="false">
      <c r="A11387" s="4" t="s">
        <v>17203</v>
      </c>
      <c r="B11387" s="4" t="s">
        <v>4889</v>
      </c>
      <c r="C11387" s="4" t="s">
        <v>1077</v>
      </c>
      <c r="D11387" s="4" t="n">
        <v>4</v>
      </c>
      <c r="E11387" s="4" t="n">
        <v>46.61</v>
      </c>
      <c r="F11387" s="4" t="n">
        <v>186.44</v>
      </c>
      <c r="G11387" s="4" t="n">
        <f aca="false">INDEX(Data_Products!$D$2:$D$33,MATCH(C11387,Data_Products!$A$2:$A$33,0))</f>
        <v>36.87</v>
      </c>
      <c r="H11387" s="4" t="str">
        <f aca="false">INDEX(Data_Products!$C$2:$C$33,MATCH(C11387,Data_Products!$A$2:$A$33,0))</f>
        <v>Landscaping</v>
      </c>
      <c r="I11387" s="10" t="n">
        <f aca="false">D11387*(E11387-G11387)</f>
        <v>38.96</v>
      </c>
      <c r="J11387" s="11" t="n">
        <f aca="false">IFERROR(I11387/F11387,0)</f>
        <v>0.208968032611028</v>
      </c>
      <c r="K11387" s="4" t="str">
        <f aca="false">IFERROR(INDEX(Data_Orders!$F$2:$F$4727,MATCH(B11387,Data_Orders!$A$2:$A$4727,0)),"")</f>
        <v>Trade Account</v>
      </c>
      <c r="L11387" s="4" t="str">
        <f aca="false">IFERROR(INDEX(Data_Orders!$D$2:$D$4727,MATCH(B11387,Data_Orders!$A$2:$A$4727,0)),"")</f>
        <v>Birmingham South</v>
      </c>
    </row>
    <row r="11388" customFormat="false" ht="15" hidden="false" customHeight="false" outlineLevel="0" collapsed="false">
      <c r="A11388" s="4" t="s">
        <v>17204</v>
      </c>
      <c r="B11388" s="4" t="s">
        <v>4889</v>
      </c>
      <c r="C11388" s="4" t="s">
        <v>1032</v>
      </c>
      <c r="D11388" s="4" t="n">
        <v>19</v>
      </c>
      <c r="E11388" s="4" t="n">
        <v>99.65</v>
      </c>
      <c r="F11388" s="4" t="n">
        <v>1893.35</v>
      </c>
      <c r="G11388" s="4" t="n">
        <f aca="false">INDEX(Data_Products!$D$2:$D$33,MATCH(C11388,Data_Products!$A$2:$A$33,0))</f>
        <v>58.26</v>
      </c>
      <c r="H11388" s="4" t="str">
        <f aca="false">INDEX(Data_Products!$C$2:$C$33,MATCH(C11388,Data_Products!$A$2:$A$33,0))</f>
        <v>Insulation</v>
      </c>
      <c r="I11388" s="10" t="n">
        <f aca="false">D11388*(E11388-G11388)</f>
        <v>786.41</v>
      </c>
      <c r="J11388" s="11" t="n">
        <f aca="false">IFERROR(I11388/F11388,0)</f>
        <v>0.415353738083292</v>
      </c>
      <c r="K11388" s="4" t="str">
        <f aca="false">IFERROR(INDEX(Data_Orders!$F$2:$F$4727,MATCH(B11388,Data_Orders!$A$2:$A$4727,0)),"")</f>
        <v>Trade Account</v>
      </c>
      <c r="L11388" s="4" t="str">
        <f aca="false">IFERROR(INDEX(Data_Orders!$D$2:$D$4727,MATCH(B11388,Data_Orders!$A$2:$A$4727,0)),"")</f>
        <v>Birmingham South</v>
      </c>
    </row>
    <row r="11389" customFormat="false" ht="15" hidden="false" customHeight="false" outlineLevel="0" collapsed="false">
      <c r="A11389" s="4" t="s">
        <v>17205</v>
      </c>
      <c r="B11389" s="4" t="s">
        <v>4889</v>
      </c>
      <c r="C11389" s="4" t="s">
        <v>1026</v>
      </c>
      <c r="D11389" s="4" t="n">
        <v>17</v>
      </c>
      <c r="E11389" s="4" t="n">
        <v>184.05</v>
      </c>
      <c r="F11389" s="4" t="n">
        <v>3128.85</v>
      </c>
      <c r="G11389" s="4" t="n">
        <f aca="false">INDEX(Data_Products!$D$2:$D$33,MATCH(C11389,Data_Products!$A$2:$A$33,0))</f>
        <v>147.44</v>
      </c>
      <c r="H11389" s="4" t="str">
        <f aca="false">INDEX(Data_Products!$C$2:$C$33,MATCH(C11389,Data_Products!$A$2:$A$33,0))</f>
        <v>Cement &amp; Aggregates</v>
      </c>
      <c r="I11389" s="10" t="n">
        <f aca="false">D11389*(E11389-G11389)</f>
        <v>622.37</v>
      </c>
      <c r="J11389" s="11" t="n">
        <f aca="false">IFERROR(I11389/F11389,0)</f>
        <v>0.19891333876664</v>
      </c>
      <c r="K11389" s="4" t="str">
        <f aca="false">IFERROR(INDEX(Data_Orders!$F$2:$F$4727,MATCH(B11389,Data_Orders!$A$2:$A$4727,0)),"")</f>
        <v>Trade Account</v>
      </c>
      <c r="L11389" s="4" t="str">
        <f aca="false">IFERROR(INDEX(Data_Orders!$D$2:$D$4727,MATCH(B11389,Data_Orders!$A$2:$A$4727,0)),"")</f>
        <v>Birmingham South</v>
      </c>
    </row>
    <row r="11390" customFormat="false" ht="15" hidden="false" customHeight="false" outlineLevel="0" collapsed="false">
      <c r="A11390" s="4" t="s">
        <v>17206</v>
      </c>
      <c r="B11390" s="4" t="s">
        <v>4890</v>
      </c>
      <c r="C11390" s="4" t="s">
        <v>1028</v>
      </c>
      <c r="D11390" s="4" t="n">
        <v>6</v>
      </c>
      <c r="E11390" s="4" t="n">
        <v>118.79</v>
      </c>
      <c r="F11390" s="4" t="n">
        <v>712.74</v>
      </c>
      <c r="G11390" s="4" t="n">
        <f aca="false">INDEX(Data_Products!$D$2:$D$33,MATCH(C11390,Data_Products!$A$2:$A$33,0))</f>
        <v>81.07</v>
      </c>
      <c r="H11390" s="4" t="str">
        <f aca="false">INDEX(Data_Products!$C$2:$C$33,MATCH(C11390,Data_Products!$A$2:$A$33,0))</f>
        <v>Cement &amp; Aggregates</v>
      </c>
      <c r="I11390" s="10" t="n">
        <f aca="false">D11390*(E11390-G11390)</f>
        <v>226.32</v>
      </c>
      <c r="J11390" s="11" t="n">
        <f aca="false">IFERROR(I11390/F11390,0)</f>
        <v>0.317535146056065</v>
      </c>
      <c r="K11390" s="4" t="str">
        <f aca="false">IFERROR(INDEX(Data_Orders!$F$2:$F$4727,MATCH(B11390,Data_Orders!$A$2:$A$4727,0)),"")</f>
        <v>Trade Account</v>
      </c>
      <c r="L11390" s="4" t="str">
        <f aca="false">IFERROR(INDEX(Data_Orders!$D$2:$D$4727,MATCH(B11390,Data_Orders!$A$2:$A$4727,0)),"")</f>
        <v>Birmingham South</v>
      </c>
    </row>
    <row r="11391" customFormat="false" ht="15" hidden="false" customHeight="false" outlineLevel="0" collapsed="false">
      <c r="A11391" s="4" t="s">
        <v>17207</v>
      </c>
      <c r="B11391" s="4" t="s">
        <v>4891</v>
      </c>
      <c r="C11391" s="4" t="s">
        <v>1077</v>
      </c>
      <c r="D11391" s="4" t="n">
        <v>5</v>
      </c>
      <c r="E11391" s="4" t="n">
        <v>46.61</v>
      </c>
      <c r="F11391" s="4" t="n">
        <v>233.05</v>
      </c>
      <c r="G11391" s="4" t="n">
        <f aca="false">INDEX(Data_Products!$D$2:$D$33,MATCH(C11391,Data_Products!$A$2:$A$33,0))</f>
        <v>36.87</v>
      </c>
      <c r="H11391" s="4" t="str">
        <f aca="false">INDEX(Data_Products!$C$2:$C$33,MATCH(C11391,Data_Products!$A$2:$A$33,0))</f>
        <v>Landscaping</v>
      </c>
      <c r="I11391" s="10" t="n">
        <f aca="false">D11391*(E11391-G11391)</f>
        <v>48.7</v>
      </c>
      <c r="J11391" s="11" t="n">
        <f aca="false">IFERROR(I11391/F11391,0)</f>
        <v>0.208968032611028</v>
      </c>
      <c r="K11391" s="4" t="str">
        <f aca="false">IFERROR(INDEX(Data_Orders!$F$2:$F$4727,MATCH(B11391,Data_Orders!$A$2:$A$4727,0)),"")</f>
        <v>Trade Account</v>
      </c>
      <c r="L11391" s="4" t="str">
        <f aca="false">IFERROR(INDEX(Data_Orders!$D$2:$D$4727,MATCH(B11391,Data_Orders!$A$2:$A$4727,0)),"")</f>
        <v>Birmingham South</v>
      </c>
    </row>
    <row r="11392" customFormat="false" ht="15" hidden="false" customHeight="false" outlineLevel="0" collapsed="false">
      <c r="A11392" s="4" t="s">
        <v>17208</v>
      </c>
      <c r="B11392" s="4" t="s">
        <v>4891</v>
      </c>
      <c r="C11392" s="4" t="s">
        <v>1030</v>
      </c>
      <c r="D11392" s="4" t="n">
        <v>17</v>
      </c>
      <c r="E11392" s="4" t="n">
        <v>25.23</v>
      </c>
      <c r="F11392" s="4" t="n">
        <v>428.91</v>
      </c>
      <c r="G11392" s="4" t="n">
        <f aca="false">INDEX(Data_Products!$D$2:$D$33,MATCH(C11392,Data_Products!$A$2:$A$33,0))</f>
        <v>17.67</v>
      </c>
      <c r="H11392" s="4" t="str">
        <f aca="false">INDEX(Data_Products!$C$2:$C$33,MATCH(C11392,Data_Products!$A$2:$A$33,0))</f>
        <v>Cement &amp; Aggregates</v>
      </c>
      <c r="I11392" s="10" t="n">
        <f aca="false">D11392*(E11392-G11392)</f>
        <v>128.52</v>
      </c>
      <c r="J11392" s="11" t="n">
        <f aca="false">IFERROR(I11392/F11392,0)</f>
        <v>0.299643281807372</v>
      </c>
      <c r="K11392" s="4" t="str">
        <f aca="false">IFERROR(INDEX(Data_Orders!$F$2:$F$4727,MATCH(B11392,Data_Orders!$A$2:$A$4727,0)),"")</f>
        <v>Trade Account</v>
      </c>
      <c r="L11392" s="4" t="str">
        <f aca="false">IFERROR(INDEX(Data_Orders!$D$2:$D$4727,MATCH(B11392,Data_Orders!$A$2:$A$4727,0)),"")</f>
        <v>Birmingham South</v>
      </c>
    </row>
    <row r="11393" customFormat="false" ht="15" hidden="false" customHeight="false" outlineLevel="0" collapsed="false">
      <c r="A11393" s="4" t="s">
        <v>17209</v>
      </c>
      <c r="B11393" s="4" t="s">
        <v>4891</v>
      </c>
      <c r="C11393" s="4" t="s">
        <v>1073</v>
      </c>
      <c r="D11393" s="4" t="n">
        <v>1</v>
      </c>
      <c r="E11393" s="4" t="n">
        <v>231.05</v>
      </c>
      <c r="F11393" s="4" t="n">
        <v>231.05</v>
      </c>
      <c r="G11393" s="4" t="n">
        <f aca="false">INDEX(Data_Products!$D$2:$D$33,MATCH(C11393,Data_Products!$A$2:$A$33,0))</f>
        <v>148.29</v>
      </c>
      <c r="H11393" s="4" t="str">
        <f aca="false">INDEX(Data_Products!$C$2:$C$33,MATCH(C11393,Data_Products!$A$2:$A$33,0))</f>
        <v>Landscaping</v>
      </c>
      <c r="I11393" s="10" t="n">
        <f aca="false">D11393*(E11393-G11393)</f>
        <v>82.76</v>
      </c>
      <c r="J11393" s="11" t="n">
        <f aca="false">IFERROR(I11393/F11393,0)</f>
        <v>0.358190867777537</v>
      </c>
      <c r="K11393" s="4" t="str">
        <f aca="false">IFERROR(INDEX(Data_Orders!$F$2:$F$4727,MATCH(B11393,Data_Orders!$A$2:$A$4727,0)),"")</f>
        <v>Trade Account</v>
      </c>
      <c r="L11393" s="4" t="str">
        <f aca="false">IFERROR(INDEX(Data_Orders!$D$2:$D$4727,MATCH(B11393,Data_Orders!$A$2:$A$4727,0)),"")</f>
        <v>Birmingham South</v>
      </c>
    </row>
    <row r="11394" customFormat="false" ht="15" hidden="false" customHeight="false" outlineLevel="0" collapsed="false">
      <c r="A11394" s="4" t="s">
        <v>17210</v>
      </c>
      <c r="B11394" s="4" t="s">
        <v>4892</v>
      </c>
      <c r="C11394" s="4" t="s">
        <v>1041</v>
      </c>
      <c r="D11394" s="4" t="n">
        <v>10</v>
      </c>
      <c r="E11394" s="4" t="n">
        <v>242.75</v>
      </c>
      <c r="F11394" s="4" t="n">
        <v>2427.5</v>
      </c>
      <c r="G11394" s="4" t="n">
        <f aca="false">INDEX(Data_Products!$D$2:$D$33,MATCH(C11394,Data_Products!$A$2:$A$33,0))</f>
        <v>142.94</v>
      </c>
      <c r="H11394" s="4" t="str">
        <f aca="false">INDEX(Data_Products!$C$2:$C$33,MATCH(C11394,Data_Products!$A$2:$A$33,0))</f>
        <v>Tools &amp; Fixings</v>
      </c>
      <c r="I11394" s="10" t="n">
        <f aca="false">D11394*(E11394-G11394)</f>
        <v>998.1</v>
      </c>
      <c r="J11394" s="11" t="n">
        <f aca="false">IFERROR(I11394/F11394,0)</f>
        <v>0.411163748712667</v>
      </c>
      <c r="K11394" s="4" t="str">
        <f aca="false">IFERROR(INDEX(Data_Orders!$F$2:$F$4727,MATCH(B11394,Data_Orders!$A$2:$A$4727,0)),"")</f>
        <v>Trade Account</v>
      </c>
      <c r="L11394" s="4" t="str">
        <f aca="false">IFERROR(INDEX(Data_Orders!$D$2:$D$4727,MATCH(B11394,Data_Orders!$A$2:$A$4727,0)),"")</f>
        <v>Birmingham South</v>
      </c>
    </row>
    <row r="11395" customFormat="false" ht="15" hidden="false" customHeight="false" outlineLevel="0" collapsed="false">
      <c r="A11395" s="4" t="s">
        <v>17211</v>
      </c>
      <c r="B11395" s="4" t="s">
        <v>4892</v>
      </c>
      <c r="C11395" s="4" t="s">
        <v>1039</v>
      </c>
      <c r="D11395" s="4" t="n">
        <v>5</v>
      </c>
      <c r="E11395" s="4" t="n">
        <v>160.41</v>
      </c>
      <c r="F11395" s="4" t="n">
        <v>802.05</v>
      </c>
      <c r="G11395" s="4" t="n">
        <f aca="false">INDEX(Data_Products!$D$2:$D$33,MATCH(C11395,Data_Products!$A$2:$A$33,0))</f>
        <v>99.74</v>
      </c>
      <c r="H11395" s="4" t="str">
        <f aca="false">INDEX(Data_Products!$C$2:$C$33,MATCH(C11395,Data_Products!$A$2:$A$33,0))</f>
        <v>Insulation</v>
      </c>
      <c r="I11395" s="10" t="n">
        <f aca="false">D11395*(E11395-G11395)</f>
        <v>303.35</v>
      </c>
      <c r="J11395" s="11" t="n">
        <f aca="false">IFERROR(I11395/F11395,0)</f>
        <v>0.378218315566361</v>
      </c>
      <c r="K11395" s="4" t="str">
        <f aca="false">IFERROR(INDEX(Data_Orders!$F$2:$F$4727,MATCH(B11395,Data_Orders!$A$2:$A$4727,0)),"")</f>
        <v>Trade Account</v>
      </c>
      <c r="L11395" s="4" t="str">
        <f aca="false">IFERROR(INDEX(Data_Orders!$D$2:$D$4727,MATCH(B11395,Data_Orders!$A$2:$A$4727,0)),"")</f>
        <v>Birmingham South</v>
      </c>
    </row>
    <row r="11396" customFormat="false" ht="15" hidden="false" customHeight="false" outlineLevel="0" collapsed="false">
      <c r="A11396" s="4" t="s">
        <v>17212</v>
      </c>
      <c r="B11396" s="4" t="s">
        <v>4893</v>
      </c>
      <c r="C11396" s="4" t="s">
        <v>1066</v>
      </c>
      <c r="D11396" s="4" t="n">
        <v>18</v>
      </c>
      <c r="E11396" s="4" t="n">
        <v>209.69</v>
      </c>
      <c r="F11396" s="4" t="n">
        <v>3774.42</v>
      </c>
      <c r="G11396" s="4" t="n">
        <f aca="false">INDEX(Data_Products!$D$2:$D$33,MATCH(C11396,Data_Products!$A$2:$A$33,0))</f>
        <v>144.38</v>
      </c>
      <c r="H11396" s="4" t="str">
        <f aca="false">INDEX(Data_Products!$C$2:$C$33,MATCH(C11396,Data_Products!$A$2:$A$33,0))</f>
        <v>Plumbing &amp; Drainage</v>
      </c>
      <c r="I11396" s="10" t="n">
        <f aca="false">D11396*(E11396-G11396)</f>
        <v>1175.58</v>
      </c>
      <c r="J11396" s="11" t="n">
        <f aca="false">IFERROR(I11396/F11396,0)</f>
        <v>0.311459773952024</v>
      </c>
      <c r="K11396" s="4" t="str">
        <f aca="false">IFERROR(INDEX(Data_Orders!$F$2:$F$4727,MATCH(B11396,Data_Orders!$A$2:$A$4727,0)),"")</f>
        <v>Trade Account</v>
      </c>
      <c r="L11396" s="4" t="str">
        <f aca="false">IFERROR(INDEX(Data_Orders!$D$2:$D$4727,MATCH(B11396,Data_Orders!$A$2:$A$4727,0)),"")</f>
        <v>Birmingham South</v>
      </c>
    </row>
    <row r="11397" customFormat="false" ht="15" hidden="false" customHeight="false" outlineLevel="0" collapsed="false">
      <c r="A11397" s="4" t="s">
        <v>17213</v>
      </c>
      <c r="B11397" s="4" t="s">
        <v>4893</v>
      </c>
      <c r="C11397" s="4" t="s">
        <v>1010</v>
      </c>
      <c r="D11397" s="4" t="n">
        <v>14</v>
      </c>
      <c r="E11397" s="4" t="n">
        <v>135.95</v>
      </c>
      <c r="F11397" s="4" t="n">
        <v>1903.3</v>
      </c>
      <c r="G11397" s="4" t="n">
        <f aca="false">INDEX(Data_Products!$D$2:$D$33,MATCH(C11397,Data_Products!$A$2:$A$33,0))</f>
        <v>111.1</v>
      </c>
      <c r="H11397" s="4" t="str">
        <f aca="false">INDEX(Data_Products!$C$2:$C$33,MATCH(C11397,Data_Products!$A$2:$A$33,0))</f>
        <v>Timber</v>
      </c>
      <c r="I11397" s="10" t="n">
        <f aca="false">D11397*(E11397-G11397)</f>
        <v>347.9</v>
      </c>
      <c r="J11397" s="11" t="n">
        <f aca="false">IFERROR(I11397/F11397,0)</f>
        <v>0.18278778962854</v>
      </c>
      <c r="K11397" s="4" t="str">
        <f aca="false">IFERROR(INDEX(Data_Orders!$F$2:$F$4727,MATCH(B11397,Data_Orders!$A$2:$A$4727,0)),"")</f>
        <v>Trade Account</v>
      </c>
      <c r="L11397" s="4" t="str">
        <f aca="false">IFERROR(INDEX(Data_Orders!$D$2:$D$4727,MATCH(B11397,Data_Orders!$A$2:$A$4727,0)),"")</f>
        <v>Birmingham South</v>
      </c>
    </row>
    <row r="11398" customFormat="false" ht="15" hidden="false" customHeight="false" outlineLevel="0" collapsed="false">
      <c r="A11398" s="4" t="s">
        <v>17214</v>
      </c>
      <c r="B11398" s="4" t="s">
        <v>4893</v>
      </c>
      <c r="C11398" s="4" t="s">
        <v>1044</v>
      </c>
      <c r="D11398" s="4" t="n">
        <v>18</v>
      </c>
      <c r="E11398" s="4" t="n">
        <v>190.44</v>
      </c>
      <c r="F11398" s="4" t="n">
        <v>3427.92</v>
      </c>
      <c r="G11398" s="4" t="n">
        <f aca="false">INDEX(Data_Products!$D$2:$D$33,MATCH(C11398,Data_Products!$A$2:$A$33,0))</f>
        <v>115.48</v>
      </c>
      <c r="H11398" s="4" t="str">
        <f aca="false">INDEX(Data_Products!$C$2:$C$33,MATCH(C11398,Data_Products!$A$2:$A$33,0))</f>
        <v>Tools &amp; Fixings</v>
      </c>
      <c r="I11398" s="10" t="n">
        <f aca="false">D11398*(E11398-G11398)</f>
        <v>1349.28</v>
      </c>
      <c r="J11398" s="11" t="n">
        <f aca="false">IFERROR(I11398/F11398,0)</f>
        <v>0.393614786809494</v>
      </c>
      <c r="K11398" s="4" t="str">
        <f aca="false">IFERROR(INDEX(Data_Orders!$F$2:$F$4727,MATCH(B11398,Data_Orders!$A$2:$A$4727,0)),"")</f>
        <v>Trade Account</v>
      </c>
      <c r="L11398" s="4" t="str">
        <f aca="false">IFERROR(INDEX(Data_Orders!$D$2:$D$4727,MATCH(B11398,Data_Orders!$A$2:$A$4727,0)),"")</f>
        <v>Birmingham South</v>
      </c>
    </row>
    <row r="11399" customFormat="false" ht="15" hidden="false" customHeight="false" outlineLevel="0" collapsed="false">
      <c r="A11399" s="4" t="s">
        <v>17215</v>
      </c>
      <c r="B11399" s="4" t="s">
        <v>4894</v>
      </c>
      <c r="C11399" s="4" t="s">
        <v>1013</v>
      </c>
      <c r="D11399" s="4" t="n">
        <v>19</v>
      </c>
      <c r="E11399" s="4" t="n">
        <v>240.92</v>
      </c>
      <c r="F11399" s="4" t="n">
        <v>4577.48</v>
      </c>
      <c r="G11399" s="4" t="n">
        <f aca="false">INDEX(Data_Products!$D$2:$D$33,MATCH(C11399,Data_Products!$A$2:$A$33,0))</f>
        <v>168.32</v>
      </c>
      <c r="H11399" s="4" t="str">
        <f aca="false">INDEX(Data_Products!$C$2:$C$33,MATCH(C11399,Data_Products!$A$2:$A$33,0))</f>
        <v>Timber</v>
      </c>
      <c r="I11399" s="10" t="n">
        <f aca="false">D11399*(E11399-G11399)</f>
        <v>1379.4</v>
      </c>
      <c r="J11399" s="11" t="n">
        <f aca="false">IFERROR(I11399/F11399,0)</f>
        <v>0.301344844761747</v>
      </c>
      <c r="K11399" s="4" t="str">
        <f aca="false">IFERROR(INDEX(Data_Orders!$F$2:$F$4727,MATCH(B11399,Data_Orders!$A$2:$A$4727,0)),"")</f>
        <v>Retail</v>
      </c>
      <c r="L11399" s="4" t="str">
        <f aca="false">IFERROR(INDEX(Data_Orders!$D$2:$D$4727,MATCH(B11399,Data_Orders!$A$2:$A$4727,0)),"")</f>
        <v>Nuneaton</v>
      </c>
    </row>
    <row r="11400" customFormat="false" ht="15" hidden="false" customHeight="false" outlineLevel="0" collapsed="false">
      <c r="A11400" s="4" t="s">
        <v>17216</v>
      </c>
      <c r="B11400" s="4" t="s">
        <v>4894</v>
      </c>
      <c r="C11400" s="4" t="s">
        <v>1026</v>
      </c>
      <c r="D11400" s="4" t="n">
        <v>5</v>
      </c>
      <c r="E11400" s="4" t="n">
        <v>184.05</v>
      </c>
      <c r="F11400" s="4" t="n">
        <v>920.25</v>
      </c>
      <c r="G11400" s="4" t="n">
        <f aca="false">INDEX(Data_Products!$D$2:$D$33,MATCH(C11400,Data_Products!$A$2:$A$33,0))</f>
        <v>147.44</v>
      </c>
      <c r="H11400" s="4" t="str">
        <f aca="false">INDEX(Data_Products!$C$2:$C$33,MATCH(C11400,Data_Products!$A$2:$A$33,0))</f>
        <v>Cement &amp; Aggregates</v>
      </c>
      <c r="I11400" s="10" t="n">
        <f aca="false">D11400*(E11400-G11400)</f>
        <v>183.05</v>
      </c>
      <c r="J11400" s="11" t="n">
        <f aca="false">IFERROR(I11400/F11400,0)</f>
        <v>0.19891333876664</v>
      </c>
      <c r="K11400" s="4" t="str">
        <f aca="false">IFERROR(INDEX(Data_Orders!$F$2:$F$4727,MATCH(B11400,Data_Orders!$A$2:$A$4727,0)),"")</f>
        <v>Retail</v>
      </c>
      <c r="L11400" s="4" t="str">
        <f aca="false">IFERROR(INDEX(Data_Orders!$D$2:$D$4727,MATCH(B11400,Data_Orders!$A$2:$A$4727,0)),"")</f>
        <v>Nuneaton</v>
      </c>
    </row>
    <row r="11401" customFormat="false" ht="15" hidden="false" customHeight="false" outlineLevel="0" collapsed="false">
      <c r="A11401" s="4" t="s">
        <v>17217</v>
      </c>
      <c r="B11401" s="4" t="s">
        <v>4895</v>
      </c>
      <c r="C11401" s="4" t="s">
        <v>1026</v>
      </c>
      <c r="D11401" s="4" t="n">
        <v>3</v>
      </c>
      <c r="E11401" s="4" t="n">
        <v>184.05</v>
      </c>
      <c r="F11401" s="4" t="n">
        <v>552.15</v>
      </c>
      <c r="G11401" s="4" t="n">
        <f aca="false">INDEX(Data_Products!$D$2:$D$33,MATCH(C11401,Data_Products!$A$2:$A$33,0))</f>
        <v>147.44</v>
      </c>
      <c r="H11401" s="4" t="str">
        <f aca="false">INDEX(Data_Products!$C$2:$C$33,MATCH(C11401,Data_Products!$A$2:$A$33,0))</f>
        <v>Cement &amp; Aggregates</v>
      </c>
      <c r="I11401" s="10" t="n">
        <f aca="false">D11401*(E11401-G11401)</f>
        <v>109.83</v>
      </c>
      <c r="J11401" s="11" t="n">
        <f aca="false">IFERROR(I11401/F11401,0)</f>
        <v>0.19891333876664</v>
      </c>
      <c r="K11401" s="4" t="str">
        <f aca="false">IFERROR(INDEX(Data_Orders!$F$2:$F$4727,MATCH(B11401,Data_Orders!$A$2:$A$4727,0)),"")</f>
        <v>Retail</v>
      </c>
      <c r="L11401" s="4" t="str">
        <f aca="false">IFERROR(INDEX(Data_Orders!$D$2:$D$4727,MATCH(B11401,Data_Orders!$A$2:$A$4727,0)),"")</f>
        <v>Nuneaton</v>
      </c>
    </row>
    <row r="11402" customFormat="false" ht="15" hidden="false" customHeight="false" outlineLevel="0" collapsed="false">
      <c r="A11402" s="4" t="s">
        <v>17218</v>
      </c>
      <c r="B11402" s="4" t="s">
        <v>4896</v>
      </c>
      <c r="C11402" s="4" t="s">
        <v>1073</v>
      </c>
      <c r="D11402" s="4" t="n">
        <v>3</v>
      </c>
      <c r="E11402" s="4" t="n">
        <v>231.05</v>
      </c>
      <c r="F11402" s="4" t="n">
        <v>693.15</v>
      </c>
      <c r="G11402" s="4" t="n">
        <f aca="false">INDEX(Data_Products!$D$2:$D$33,MATCH(C11402,Data_Products!$A$2:$A$33,0))</f>
        <v>148.29</v>
      </c>
      <c r="H11402" s="4" t="str">
        <f aca="false">INDEX(Data_Products!$C$2:$C$33,MATCH(C11402,Data_Products!$A$2:$A$33,0))</f>
        <v>Landscaping</v>
      </c>
      <c r="I11402" s="10" t="n">
        <f aca="false">D11402*(E11402-G11402)</f>
        <v>248.28</v>
      </c>
      <c r="J11402" s="11" t="n">
        <f aca="false">IFERROR(I11402/F11402,0)</f>
        <v>0.358190867777537</v>
      </c>
      <c r="K11402" s="4" t="str">
        <f aca="false">IFERROR(INDEX(Data_Orders!$F$2:$F$4727,MATCH(B11402,Data_Orders!$A$2:$A$4727,0)),"")</f>
        <v>Retail</v>
      </c>
      <c r="L11402" s="4" t="str">
        <f aca="false">IFERROR(INDEX(Data_Orders!$D$2:$D$4727,MATCH(B11402,Data_Orders!$A$2:$A$4727,0)),"")</f>
        <v>Nuneaton</v>
      </c>
    </row>
    <row r="11403" customFormat="false" ht="15" hidden="false" customHeight="false" outlineLevel="0" collapsed="false">
      <c r="A11403" s="4" t="s">
        <v>17219</v>
      </c>
      <c r="B11403" s="4" t="s">
        <v>4897</v>
      </c>
      <c r="C11403" s="4" t="s">
        <v>1048</v>
      </c>
      <c r="D11403" s="4" t="n">
        <v>14</v>
      </c>
      <c r="E11403" s="4" t="n">
        <v>112.72</v>
      </c>
      <c r="F11403" s="4" t="n">
        <v>1578.08</v>
      </c>
      <c r="G11403" s="4" t="n">
        <f aca="false">INDEX(Data_Products!$D$2:$D$33,MATCH(C11403,Data_Products!$A$2:$A$33,0))</f>
        <v>83.21</v>
      </c>
      <c r="H11403" s="4" t="str">
        <f aca="false">INDEX(Data_Products!$C$2:$C$33,MATCH(C11403,Data_Products!$A$2:$A$33,0))</f>
        <v>Tools &amp; Fixings</v>
      </c>
      <c r="I11403" s="10" t="n">
        <f aca="false">D11403*(E11403-G11403)</f>
        <v>413.14</v>
      </c>
      <c r="J11403" s="11" t="n">
        <f aca="false">IFERROR(I11403/F11403,0)</f>
        <v>0.261799148332151</v>
      </c>
      <c r="K11403" s="4" t="str">
        <f aca="false">IFERROR(INDEX(Data_Orders!$F$2:$F$4727,MATCH(B11403,Data_Orders!$A$2:$A$4727,0)),"")</f>
        <v>Retail</v>
      </c>
      <c r="L11403" s="4" t="str">
        <f aca="false">IFERROR(INDEX(Data_Orders!$D$2:$D$4727,MATCH(B11403,Data_Orders!$A$2:$A$4727,0)),"")</f>
        <v>Nuneaton</v>
      </c>
    </row>
    <row r="11404" customFormat="false" ht="15" hidden="false" customHeight="false" outlineLevel="0" collapsed="false">
      <c r="A11404" s="4" t="s">
        <v>17220</v>
      </c>
      <c r="B11404" s="4" t="s">
        <v>4897</v>
      </c>
      <c r="C11404" s="4" t="s">
        <v>1037</v>
      </c>
      <c r="D11404" s="4" t="n">
        <v>7</v>
      </c>
      <c r="E11404" s="4" t="n">
        <v>90.97</v>
      </c>
      <c r="F11404" s="4" t="n">
        <v>636.79</v>
      </c>
      <c r="G11404" s="4" t="n">
        <f aca="false">INDEX(Data_Products!$D$2:$D$33,MATCH(C11404,Data_Products!$A$2:$A$33,0))</f>
        <v>73.81</v>
      </c>
      <c r="H11404" s="4" t="str">
        <f aca="false">INDEX(Data_Products!$C$2:$C$33,MATCH(C11404,Data_Products!$A$2:$A$33,0))</f>
        <v>Insulation</v>
      </c>
      <c r="I11404" s="10" t="n">
        <f aca="false">D11404*(E11404-G11404)</f>
        <v>120.12</v>
      </c>
      <c r="J11404" s="11" t="n">
        <f aca="false">IFERROR(I11404/F11404,0)</f>
        <v>0.18863361547763</v>
      </c>
      <c r="K11404" s="4" t="str">
        <f aca="false">IFERROR(INDEX(Data_Orders!$F$2:$F$4727,MATCH(B11404,Data_Orders!$A$2:$A$4727,0)),"")</f>
        <v>Retail</v>
      </c>
      <c r="L11404" s="4" t="str">
        <f aca="false">IFERROR(INDEX(Data_Orders!$D$2:$D$4727,MATCH(B11404,Data_Orders!$A$2:$A$4727,0)),"")</f>
        <v>Nuneaton</v>
      </c>
    </row>
    <row r="11405" customFormat="false" ht="15" hidden="false" customHeight="false" outlineLevel="0" collapsed="false">
      <c r="A11405" s="4" t="s">
        <v>17221</v>
      </c>
      <c r="B11405" s="4" t="s">
        <v>4897</v>
      </c>
      <c r="C11405" s="4" t="s">
        <v>1077</v>
      </c>
      <c r="D11405" s="4" t="n">
        <v>19</v>
      </c>
      <c r="E11405" s="4" t="n">
        <v>46.61</v>
      </c>
      <c r="F11405" s="4" t="n">
        <v>885.59</v>
      </c>
      <c r="G11405" s="4" t="n">
        <f aca="false">INDEX(Data_Products!$D$2:$D$33,MATCH(C11405,Data_Products!$A$2:$A$33,0))</f>
        <v>36.87</v>
      </c>
      <c r="H11405" s="4" t="str">
        <f aca="false">INDEX(Data_Products!$C$2:$C$33,MATCH(C11405,Data_Products!$A$2:$A$33,0))</f>
        <v>Landscaping</v>
      </c>
      <c r="I11405" s="10" t="n">
        <f aca="false">D11405*(E11405-G11405)</f>
        <v>185.06</v>
      </c>
      <c r="J11405" s="11" t="n">
        <f aca="false">IFERROR(I11405/F11405,0)</f>
        <v>0.208968032611028</v>
      </c>
      <c r="K11405" s="4" t="str">
        <f aca="false">IFERROR(INDEX(Data_Orders!$F$2:$F$4727,MATCH(B11405,Data_Orders!$A$2:$A$4727,0)),"")</f>
        <v>Retail</v>
      </c>
      <c r="L11405" s="4" t="str">
        <f aca="false">IFERROR(INDEX(Data_Orders!$D$2:$D$4727,MATCH(B11405,Data_Orders!$A$2:$A$4727,0)),"")</f>
        <v>Nuneaton</v>
      </c>
    </row>
    <row r="11406" customFormat="false" ht="15" hidden="false" customHeight="false" outlineLevel="0" collapsed="false">
      <c r="A11406" s="4" t="s">
        <v>17222</v>
      </c>
      <c r="B11406" s="4" t="s">
        <v>4898</v>
      </c>
      <c r="C11406" s="4" t="s">
        <v>1044</v>
      </c>
      <c r="D11406" s="4" t="n">
        <v>3</v>
      </c>
      <c r="E11406" s="4" t="n">
        <v>190.44</v>
      </c>
      <c r="F11406" s="4" t="n">
        <v>571.32</v>
      </c>
      <c r="G11406" s="4" t="n">
        <f aca="false">INDEX(Data_Products!$D$2:$D$33,MATCH(C11406,Data_Products!$A$2:$A$33,0))</f>
        <v>115.48</v>
      </c>
      <c r="H11406" s="4" t="str">
        <f aca="false">INDEX(Data_Products!$C$2:$C$33,MATCH(C11406,Data_Products!$A$2:$A$33,0))</f>
        <v>Tools &amp; Fixings</v>
      </c>
      <c r="I11406" s="10" t="n">
        <f aca="false">D11406*(E11406-G11406)</f>
        <v>224.88</v>
      </c>
      <c r="J11406" s="11" t="n">
        <f aca="false">IFERROR(I11406/F11406,0)</f>
        <v>0.393614786809494</v>
      </c>
      <c r="K11406" s="4" t="str">
        <f aca="false">IFERROR(INDEX(Data_Orders!$F$2:$F$4727,MATCH(B11406,Data_Orders!$A$2:$A$4727,0)),"")</f>
        <v>Trade Account</v>
      </c>
      <c r="L11406" s="4" t="str">
        <f aca="false">IFERROR(INDEX(Data_Orders!$D$2:$D$4727,MATCH(B11406,Data_Orders!$A$2:$A$4727,0)),"")</f>
        <v>Birmingham South</v>
      </c>
    </row>
    <row r="11407" customFormat="false" ht="15" hidden="false" customHeight="false" outlineLevel="0" collapsed="false">
      <c r="A11407" s="4" t="s">
        <v>17223</v>
      </c>
      <c r="B11407" s="4" t="s">
        <v>4898</v>
      </c>
      <c r="C11407" s="4" t="s">
        <v>1024</v>
      </c>
      <c r="D11407" s="4" t="n">
        <v>9</v>
      </c>
      <c r="E11407" s="4" t="n">
        <v>137.14</v>
      </c>
      <c r="F11407" s="4" t="n">
        <v>1234.26</v>
      </c>
      <c r="G11407" s="4" t="n">
        <f aca="false">INDEX(Data_Products!$D$2:$D$33,MATCH(C11407,Data_Products!$A$2:$A$33,0))</f>
        <v>99.99</v>
      </c>
      <c r="H11407" s="4" t="str">
        <f aca="false">INDEX(Data_Products!$C$2:$C$33,MATCH(C11407,Data_Products!$A$2:$A$33,0))</f>
        <v>Cement &amp; Aggregates</v>
      </c>
      <c r="I11407" s="10" t="n">
        <f aca="false">D11407*(E11407-G11407)</f>
        <v>334.35</v>
      </c>
      <c r="J11407" s="11" t="n">
        <f aca="false">IFERROR(I11407/F11407,0)</f>
        <v>0.270891060230421</v>
      </c>
      <c r="K11407" s="4" t="str">
        <f aca="false">IFERROR(INDEX(Data_Orders!$F$2:$F$4727,MATCH(B11407,Data_Orders!$A$2:$A$4727,0)),"")</f>
        <v>Trade Account</v>
      </c>
      <c r="L11407" s="4" t="str">
        <f aca="false">IFERROR(INDEX(Data_Orders!$D$2:$D$4727,MATCH(B11407,Data_Orders!$A$2:$A$4727,0)),"")</f>
        <v>Birmingham South</v>
      </c>
    </row>
    <row r="11408" customFormat="false" ht="15" hidden="false" customHeight="false" outlineLevel="0" collapsed="false">
      <c r="A11408" s="4" t="s">
        <v>17224</v>
      </c>
      <c r="B11408" s="4" t="s">
        <v>4898</v>
      </c>
      <c r="C11408" s="4" t="s">
        <v>1068</v>
      </c>
      <c r="D11408" s="4" t="n">
        <v>6</v>
      </c>
      <c r="E11408" s="4" t="n">
        <v>86.28</v>
      </c>
      <c r="F11408" s="4" t="n">
        <v>517.68</v>
      </c>
      <c r="G11408" s="4" t="n">
        <f aca="false">INDEX(Data_Products!$D$2:$D$33,MATCH(C11408,Data_Products!$A$2:$A$33,0))</f>
        <v>68.55</v>
      </c>
      <c r="H11408" s="4" t="str">
        <f aca="false">INDEX(Data_Products!$C$2:$C$33,MATCH(C11408,Data_Products!$A$2:$A$33,0))</f>
        <v>Plumbing &amp; Drainage</v>
      </c>
      <c r="I11408" s="10" t="n">
        <f aca="false">D11408*(E11408-G11408)</f>
        <v>106.38</v>
      </c>
      <c r="J11408" s="11" t="n">
        <f aca="false">IFERROR(I11408/F11408,0)</f>
        <v>0.205493741307371</v>
      </c>
      <c r="K11408" s="4" t="str">
        <f aca="false">IFERROR(INDEX(Data_Orders!$F$2:$F$4727,MATCH(B11408,Data_Orders!$A$2:$A$4727,0)),"")</f>
        <v>Trade Account</v>
      </c>
      <c r="L11408" s="4" t="str">
        <f aca="false">IFERROR(INDEX(Data_Orders!$D$2:$D$4727,MATCH(B11408,Data_Orders!$A$2:$A$4727,0)),"")</f>
        <v>Birmingham South</v>
      </c>
    </row>
    <row r="11409" customFormat="false" ht="15" hidden="false" customHeight="false" outlineLevel="0" collapsed="false">
      <c r="A11409" s="4" t="s">
        <v>17225</v>
      </c>
      <c r="B11409" s="4" t="s">
        <v>4898</v>
      </c>
      <c r="C11409" s="4" t="s">
        <v>1066</v>
      </c>
      <c r="D11409" s="4" t="n">
        <v>10</v>
      </c>
      <c r="E11409" s="4" t="n">
        <v>209.69</v>
      </c>
      <c r="F11409" s="4" t="n">
        <v>2096.9</v>
      </c>
      <c r="G11409" s="4" t="n">
        <f aca="false">INDEX(Data_Products!$D$2:$D$33,MATCH(C11409,Data_Products!$A$2:$A$33,0))</f>
        <v>144.38</v>
      </c>
      <c r="H11409" s="4" t="str">
        <f aca="false">INDEX(Data_Products!$C$2:$C$33,MATCH(C11409,Data_Products!$A$2:$A$33,0))</f>
        <v>Plumbing &amp; Drainage</v>
      </c>
      <c r="I11409" s="10" t="n">
        <f aca="false">D11409*(E11409-G11409)</f>
        <v>653.1</v>
      </c>
      <c r="J11409" s="11" t="n">
        <f aca="false">IFERROR(I11409/F11409,0)</f>
        <v>0.311459773952024</v>
      </c>
      <c r="K11409" s="4" t="str">
        <f aca="false">IFERROR(INDEX(Data_Orders!$F$2:$F$4727,MATCH(B11409,Data_Orders!$A$2:$A$4727,0)),"")</f>
        <v>Trade Account</v>
      </c>
      <c r="L11409" s="4" t="str">
        <f aca="false">IFERROR(INDEX(Data_Orders!$D$2:$D$4727,MATCH(B11409,Data_Orders!$A$2:$A$4727,0)),"")</f>
        <v>Birmingham South</v>
      </c>
    </row>
    <row r="11410" customFormat="false" ht="15" hidden="false" customHeight="false" outlineLevel="0" collapsed="false">
      <c r="A11410" s="4" t="s">
        <v>17226</v>
      </c>
      <c r="B11410" s="4" t="s">
        <v>4898</v>
      </c>
      <c r="C11410" s="4" t="s">
        <v>1059</v>
      </c>
      <c r="D11410" s="4" t="n">
        <v>19</v>
      </c>
      <c r="E11410" s="4" t="n">
        <v>103.63</v>
      </c>
      <c r="F11410" s="4" t="n">
        <v>1968.97</v>
      </c>
      <c r="G11410" s="4" t="n">
        <f aca="false">INDEX(Data_Products!$D$2:$D$33,MATCH(C11410,Data_Products!$A$2:$A$33,0))</f>
        <v>82.55</v>
      </c>
      <c r="H11410" s="4" t="str">
        <f aca="false">INDEX(Data_Products!$C$2:$C$33,MATCH(C11410,Data_Products!$A$2:$A$33,0))</f>
        <v>Roofing</v>
      </c>
      <c r="I11410" s="10" t="n">
        <f aca="false">D11410*(E11410-G11410)</f>
        <v>400.52</v>
      </c>
      <c r="J11410" s="11" t="n">
        <f aca="false">IFERROR(I11410/F11410,0)</f>
        <v>0.203415999228023</v>
      </c>
      <c r="K11410" s="4" t="str">
        <f aca="false">IFERROR(INDEX(Data_Orders!$F$2:$F$4727,MATCH(B11410,Data_Orders!$A$2:$A$4727,0)),"")</f>
        <v>Trade Account</v>
      </c>
      <c r="L11410" s="4" t="str">
        <f aca="false">IFERROR(INDEX(Data_Orders!$D$2:$D$4727,MATCH(B11410,Data_Orders!$A$2:$A$4727,0)),"")</f>
        <v>Birmingham South</v>
      </c>
    </row>
    <row r="11411" customFormat="false" ht="15" hidden="false" customHeight="false" outlineLevel="0" collapsed="false">
      <c r="A11411" s="4" t="s">
        <v>17227</v>
      </c>
      <c r="B11411" s="4" t="s">
        <v>4899</v>
      </c>
      <c r="C11411" s="4" t="s">
        <v>1021</v>
      </c>
      <c r="D11411" s="4" t="n">
        <v>16</v>
      </c>
      <c r="E11411" s="4" t="n">
        <v>73.76</v>
      </c>
      <c r="F11411" s="4" t="n">
        <v>1180.16</v>
      </c>
      <c r="G11411" s="4" t="n">
        <f aca="false">INDEX(Data_Products!$D$2:$D$33,MATCH(C11411,Data_Products!$A$2:$A$33,0))</f>
        <v>51.51</v>
      </c>
      <c r="H11411" s="4" t="str">
        <f aca="false">INDEX(Data_Products!$C$2:$C$33,MATCH(C11411,Data_Products!$A$2:$A$33,0))</f>
        <v>Cement &amp; Aggregates</v>
      </c>
      <c r="I11411" s="10" t="n">
        <f aca="false">D11411*(E11411-G11411)</f>
        <v>356</v>
      </c>
      <c r="J11411" s="11" t="n">
        <f aca="false">IFERROR(I11411/F11411,0)</f>
        <v>0.301654013015184</v>
      </c>
      <c r="K11411" s="4" t="str">
        <f aca="false">IFERROR(INDEX(Data_Orders!$F$2:$F$4727,MATCH(B11411,Data_Orders!$A$2:$A$4727,0)),"")</f>
        <v>Trade Account</v>
      </c>
      <c r="L11411" s="4" t="str">
        <f aca="false">IFERROR(INDEX(Data_Orders!$D$2:$D$4727,MATCH(B11411,Data_Orders!$A$2:$A$4727,0)),"")</f>
        <v>Birmingham South</v>
      </c>
    </row>
    <row r="11412" customFormat="false" ht="15" hidden="false" customHeight="false" outlineLevel="0" collapsed="false">
      <c r="A11412" s="4" t="s">
        <v>17228</v>
      </c>
      <c r="B11412" s="4" t="s">
        <v>4899</v>
      </c>
      <c r="C11412" s="4" t="s">
        <v>1050</v>
      </c>
      <c r="D11412" s="4" t="n">
        <v>19</v>
      </c>
      <c r="E11412" s="4" t="n">
        <v>238.63</v>
      </c>
      <c r="F11412" s="4" t="n">
        <v>4533.97</v>
      </c>
      <c r="G11412" s="4" t="n">
        <f aca="false">INDEX(Data_Products!$D$2:$D$33,MATCH(C11412,Data_Products!$A$2:$A$33,0))</f>
        <v>148.91</v>
      </c>
      <c r="H11412" s="4" t="str">
        <f aca="false">INDEX(Data_Products!$C$2:$C$33,MATCH(C11412,Data_Products!$A$2:$A$33,0))</f>
        <v>Tools &amp; Fixings</v>
      </c>
      <c r="I11412" s="10" t="n">
        <f aca="false">D11412*(E11412-G11412)</f>
        <v>1704.68</v>
      </c>
      <c r="J11412" s="11" t="n">
        <f aca="false">IFERROR(I11412/F11412,0)</f>
        <v>0.375979549930855</v>
      </c>
      <c r="K11412" s="4" t="str">
        <f aca="false">IFERROR(INDEX(Data_Orders!$F$2:$F$4727,MATCH(B11412,Data_Orders!$A$2:$A$4727,0)),"")</f>
        <v>Trade Account</v>
      </c>
      <c r="L11412" s="4" t="str">
        <f aca="false">IFERROR(INDEX(Data_Orders!$D$2:$D$4727,MATCH(B11412,Data_Orders!$A$2:$A$4727,0)),"")</f>
        <v>Birmingham South</v>
      </c>
    </row>
    <row r="11413" customFormat="false" ht="15" hidden="false" customHeight="false" outlineLevel="0" collapsed="false">
      <c r="A11413" s="4" t="s">
        <v>17229</v>
      </c>
      <c r="B11413" s="4" t="s">
        <v>4899</v>
      </c>
      <c r="C11413" s="4" t="s">
        <v>1068</v>
      </c>
      <c r="D11413" s="4" t="n">
        <v>13</v>
      </c>
      <c r="E11413" s="4" t="n">
        <v>86.28</v>
      </c>
      <c r="F11413" s="4" t="n">
        <v>1121.64</v>
      </c>
      <c r="G11413" s="4" t="n">
        <f aca="false">INDEX(Data_Products!$D$2:$D$33,MATCH(C11413,Data_Products!$A$2:$A$33,0))</f>
        <v>68.55</v>
      </c>
      <c r="H11413" s="4" t="str">
        <f aca="false">INDEX(Data_Products!$C$2:$C$33,MATCH(C11413,Data_Products!$A$2:$A$33,0))</f>
        <v>Plumbing &amp; Drainage</v>
      </c>
      <c r="I11413" s="10" t="n">
        <f aca="false">D11413*(E11413-G11413)</f>
        <v>230.49</v>
      </c>
      <c r="J11413" s="11" t="n">
        <f aca="false">IFERROR(I11413/F11413,0)</f>
        <v>0.205493741307371</v>
      </c>
      <c r="K11413" s="4" t="str">
        <f aca="false">IFERROR(INDEX(Data_Orders!$F$2:$F$4727,MATCH(B11413,Data_Orders!$A$2:$A$4727,0)),"")</f>
        <v>Trade Account</v>
      </c>
      <c r="L11413" s="4" t="str">
        <f aca="false">IFERROR(INDEX(Data_Orders!$D$2:$D$4727,MATCH(B11413,Data_Orders!$A$2:$A$4727,0)),"")</f>
        <v>Birmingham South</v>
      </c>
    </row>
    <row r="11414" customFormat="false" ht="15" hidden="false" customHeight="false" outlineLevel="0" collapsed="false">
      <c r="A11414" s="4" t="s">
        <v>17230</v>
      </c>
      <c r="B11414" s="4" t="s">
        <v>4899</v>
      </c>
      <c r="C11414" s="4" t="s">
        <v>1017</v>
      </c>
      <c r="D11414" s="4" t="n">
        <v>10</v>
      </c>
      <c r="E11414" s="4" t="n">
        <v>49.15</v>
      </c>
      <c r="F11414" s="4" t="n">
        <v>491.5</v>
      </c>
      <c r="G11414" s="4" t="n">
        <f aca="false">INDEX(Data_Products!$D$2:$D$33,MATCH(C11414,Data_Products!$A$2:$A$33,0))</f>
        <v>31.44</v>
      </c>
      <c r="H11414" s="4" t="str">
        <f aca="false">INDEX(Data_Products!$C$2:$C$33,MATCH(C11414,Data_Products!$A$2:$A$33,0))</f>
        <v>Timber</v>
      </c>
      <c r="I11414" s="10" t="n">
        <f aca="false">D11414*(E11414-G11414)</f>
        <v>177.1</v>
      </c>
      <c r="J11414" s="11" t="n">
        <f aca="false">IFERROR(I11414/F11414,0)</f>
        <v>0.360325534079349</v>
      </c>
      <c r="K11414" s="4" t="str">
        <f aca="false">IFERROR(INDEX(Data_Orders!$F$2:$F$4727,MATCH(B11414,Data_Orders!$A$2:$A$4727,0)),"")</f>
        <v>Trade Account</v>
      </c>
      <c r="L11414" s="4" t="str">
        <f aca="false">IFERROR(INDEX(Data_Orders!$D$2:$D$4727,MATCH(B11414,Data_Orders!$A$2:$A$4727,0)),"")</f>
        <v>Birmingham South</v>
      </c>
    </row>
    <row r="11415" customFormat="false" ht="15" hidden="false" customHeight="false" outlineLevel="0" collapsed="false">
      <c r="A11415" s="4" t="s">
        <v>17231</v>
      </c>
      <c r="B11415" s="4" t="s">
        <v>4900</v>
      </c>
      <c r="C11415" s="4" t="s">
        <v>1039</v>
      </c>
      <c r="D11415" s="4" t="n">
        <v>1</v>
      </c>
      <c r="E11415" s="4" t="n">
        <v>160.41</v>
      </c>
      <c r="F11415" s="4" t="n">
        <v>160.41</v>
      </c>
      <c r="G11415" s="4" t="n">
        <f aca="false">INDEX(Data_Products!$D$2:$D$33,MATCH(C11415,Data_Products!$A$2:$A$33,0))</f>
        <v>99.74</v>
      </c>
      <c r="H11415" s="4" t="str">
        <f aca="false">INDEX(Data_Products!$C$2:$C$33,MATCH(C11415,Data_Products!$A$2:$A$33,0))</f>
        <v>Insulation</v>
      </c>
      <c r="I11415" s="10" t="n">
        <f aca="false">D11415*(E11415-G11415)</f>
        <v>60.67</v>
      </c>
      <c r="J11415" s="11" t="n">
        <f aca="false">IFERROR(I11415/F11415,0)</f>
        <v>0.378218315566361</v>
      </c>
      <c r="K11415" s="4" t="str">
        <f aca="false">IFERROR(INDEX(Data_Orders!$F$2:$F$4727,MATCH(B11415,Data_Orders!$A$2:$A$4727,0)),"")</f>
        <v>Trade Account</v>
      </c>
      <c r="L11415" s="4" t="str">
        <f aca="false">IFERROR(INDEX(Data_Orders!$D$2:$D$4727,MATCH(B11415,Data_Orders!$A$2:$A$4727,0)),"")</f>
        <v>Birmingham South</v>
      </c>
    </row>
    <row r="11416" customFormat="false" ht="15" hidden="false" customHeight="false" outlineLevel="0" collapsed="false">
      <c r="A11416" s="4" t="s">
        <v>17232</v>
      </c>
      <c r="B11416" s="4" t="s">
        <v>4901</v>
      </c>
      <c r="C11416" s="4" t="s">
        <v>1064</v>
      </c>
      <c r="D11416" s="4" t="n">
        <v>18</v>
      </c>
      <c r="E11416" s="4" t="n">
        <v>97.63</v>
      </c>
      <c r="F11416" s="4" t="n">
        <v>1757.34</v>
      </c>
      <c r="G11416" s="4" t="n">
        <f aca="false">INDEX(Data_Products!$D$2:$D$33,MATCH(C11416,Data_Products!$A$2:$A$33,0))</f>
        <v>65.21</v>
      </c>
      <c r="H11416" s="4" t="str">
        <f aca="false">INDEX(Data_Products!$C$2:$C$33,MATCH(C11416,Data_Products!$A$2:$A$33,0))</f>
        <v>Plumbing &amp; Drainage</v>
      </c>
      <c r="I11416" s="10" t="n">
        <f aca="false">D11416*(E11416-G11416)</f>
        <v>583.56</v>
      </c>
      <c r="J11416" s="11" t="n">
        <f aca="false">IFERROR(I11416/F11416,0)</f>
        <v>0.332070060432244</v>
      </c>
      <c r="K11416" s="4" t="str">
        <f aca="false">IFERROR(INDEX(Data_Orders!$F$2:$F$4727,MATCH(B11416,Data_Orders!$A$2:$A$4727,0)),"")</f>
        <v>Trade Account</v>
      </c>
      <c r="L11416" s="4" t="str">
        <f aca="false">IFERROR(INDEX(Data_Orders!$D$2:$D$4727,MATCH(B11416,Data_Orders!$A$2:$A$4727,0)),"")</f>
        <v>Birmingham South</v>
      </c>
    </row>
    <row r="11417" customFormat="false" ht="15" hidden="false" customHeight="false" outlineLevel="0" collapsed="false">
      <c r="A11417" s="4" t="s">
        <v>17233</v>
      </c>
      <c r="B11417" s="4" t="s">
        <v>4901</v>
      </c>
      <c r="C11417" s="4" t="s">
        <v>1021</v>
      </c>
      <c r="D11417" s="4" t="n">
        <v>18</v>
      </c>
      <c r="E11417" s="4" t="n">
        <v>73.76</v>
      </c>
      <c r="F11417" s="4" t="n">
        <v>1327.68</v>
      </c>
      <c r="G11417" s="4" t="n">
        <f aca="false">INDEX(Data_Products!$D$2:$D$33,MATCH(C11417,Data_Products!$A$2:$A$33,0))</f>
        <v>51.51</v>
      </c>
      <c r="H11417" s="4" t="str">
        <f aca="false">INDEX(Data_Products!$C$2:$C$33,MATCH(C11417,Data_Products!$A$2:$A$33,0))</f>
        <v>Cement &amp; Aggregates</v>
      </c>
      <c r="I11417" s="10" t="n">
        <f aca="false">D11417*(E11417-G11417)</f>
        <v>400.5</v>
      </c>
      <c r="J11417" s="11" t="n">
        <f aca="false">IFERROR(I11417/F11417,0)</f>
        <v>0.301654013015184</v>
      </c>
      <c r="K11417" s="4" t="str">
        <f aca="false">IFERROR(INDEX(Data_Orders!$F$2:$F$4727,MATCH(B11417,Data_Orders!$A$2:$A$4727,0)),"")</f>
        <v>Trade Account</v>
      </c>
      <c r="L11417" s="4" t="str">
        <f aca="false">IFERROR(INDEX(Data_Orders!$D$2:$D$4727,MATCH(B11417,Data_Orders!$A$2:$A$4727,0)),"")</f>
        <v>Birmingham South</v>
      </c>
    </row>
    <row r="11418" customFormat="false" ht="15" hidden="false" customHeight="false" outlineLevel="0" collapsed="false">
      <c r="A11418" s="4" t="s">
        <v>17234</v>
      </c>
      <c r="B11418" s="4" t="s">
        <v>4902</v>
      </c>
      <c r="C11418" s="4" t="s">
        <v>1021</v>
      </c>
      <c r="D11418" s="4" t="n">
        <v>17</v>
      </c>
      <c r="E11418" s="4" t="n">
        <v>73.76</v>
      </c>
      <c r="F11418" s="4" t="n">
        <v>1253.92</v>
      </c>
      <c r="G11418" s="4" t="n">
        <f aca="false">INDEX(Data_Products!$D$2:$D$33,MATCH(C11418,Data_Products!$A$2:$A$33,0))</f>
        <v>51.51</v>
      </c>
      <c r="H11418" s="4" t="str">
        <f aca="false">INDEX(Data_Products!$C$2:$C$33,MATCH(C11418,Data_Products!$A$2:$A$33,0))</f>
        <v>Cement &amp; Aggregates</v>
      </c>
      <c r="I11418" s="10" t="n">
        <f aca="false">D11418*(E11418-G11418)</f>
        <v>378.25</v>
      </c>
      <c r="J11418" s="11" t="n">
        <f aca="false">IFERROR(I11418/F11418,0)</f>
        <v>0.301654013015184</v>
      </c>
      <c r="K11418" s="4" t="str">
        <f aca="false">IFERROR(INDEX(Data_Orders!$F$2:$F$4727,MATCH(B11418,Data_Orders!$A$2:$A$4727,0)),"")</f>
        <v>Trade Account</v>
      </c>
      <c r="L11418" s="4" t="str">
        <f aca="false">IFERROR(INDEX(Data_Orders!$D$2:$D$4727,MATCH(B11418,Data_Orders!$A$2:$A$4727,0)),"")</f>
        <v>Nuneaton</v>
      </c>
    </row>
    <row r="11419" customFormat="false" ht="15" hidden="false" customHeight="false" outlineLevel="0" collapsed="false">
      <c r="A11419" s="4" t="s">
        <v>17235</v>
      </c>
      <c r="B11419" s="4" t="s">
        <v>4903</v>
      </c>
      <c r="C11419" s="4" t="s">
        <v>1061</v>
      </c>
      <c r="D11419" s="4" t="n">
        <v>1</v>
      </c>
      <c r="E11419" s="4" t="n">
        <v>145.57</v>
      </c>
      <c r="F11419" s="4" t="n">
        <v>145.57</v>
      </c>
      <c r="G11419" s="4" t="n">
        <f aca="false">INDEX(Data_Products!$D$2:$D$33,MATCH(C11419,Data_Products!$A$2:$A$33,0))</f>
        <v>119.29</v>
      </c>
      <c r="H11419" s="4" t="str">
        <f aca="false">INDEX(Data_Products!$C$2:$C$33,MATCH(C11419,Data_Products!$A$2:$A$33,0))</f>
        <v>Plumbing &amp; Drainage</v>
      </c>
      <c r="I11419" s="10" t="n">
        <f aca="false">D11419*(E11419-G11419)</f>
        <v>26.28</v>
      </c>
      <c r="J11419" s="11" t="n">
        <f aca="false">IFERROR(I11419/F11419,0)</f>
        <v>0.180531702960775</v>
      </c>
      <c r="K11419" s="4" t="str">
        <f aca="false">IFERROR(INDEX(Data_Orders!$F$2:$F$4727,MATCH(B11419,Data_Orders!$A$2:$A$4727,0)),"")</f>
        <v>Retail</v>
      </c>
      <c r="L11419" s="4" t="str">
        <f aca="false">IFERROR(INDEX(Data_Orders!$D$2:$D$4727,MATCH(B11419,Data_Orders!$A$2:$A$4727,0)),"")</f>
        <v>Birmingham South</v>
      </c>
    </row>
    <row r="11420" customFormat="false" ht="15" hidden="false" customHeight="false" outlineLevel="0" collapsed="false">
      <c r="A11420" s="4" t="s">
        <v>17236</v>
      </c>
      <c r="B11420" s="4" t="s">
        <v>4903</v>
      </c>
      <c r="C11420" s="4" t="s">
        <v>1059</v>
      </c>
      <c r="D11420" s="4" t="n">
        <v>3</v>
      </c>
      <c r="E11420" s="4" t="n">
        <v>103.63</v>
      </c>
      <c r="F11420" s="4" t="n">
        <v>310.89</v>
      </c>
      <c r="G11420" s="4" t="n">
        <f aca="false">INDEX(Data_Products!$D$2:$D$33,MATCH(C11420,Data_Products!$A$2:$A$33,0))</f>
        <v>82.55</v>
      </c>
      <c r="H11420" s="4" t="str">
        <f aca="false">INDEX(Data_Products!$C$2:$C$33,MATCH(C11420,Data_Products!$A$2:$A$33,0))</f>
        <v>Roofing</v>
      </c>
      <c r="I11420" s="10" t="n">
        <f aca="false">D11420*(E11420-G11420)</f>
        <v>63.24</v>
      </c>
      <c r="J11420" s="11" t="n">
        <f aca="false">IFERROR(I11420/F11420,0)</f>
        <v>0.203415999228023</v>
      </c>
      <c r="K11420" s="4" t="str">
        <f aca="false">IFERROR(INDEX(Data_Orders!$F$2:$F$4727,MATCH(B11420,Data_Orders!$A$2:$A$4727,0)),"")</f>
        <v>Retail</v>
      </c>
      <c r="L11420" s="4" t="str">
        <f aca="false">IFERROR(INDEX(Data_Orders!$D$2:$D$4727,MATCH(B11420,Data_Orders!$A$2:$A$4727,0)),"")</f>
        <v>Birmingham South</v>
      </c>
    </row>
    <row r="11421" customFormat="false" ht="15" hidden="false" customHeight="false" outlineLevel="0" collapsed="false">
      <c r="A11421" s="4" t="s">
        <v>17237</v>
      </c>
      <c r="B11421" s="4" t="s">
        <v>4904</v>
      </c>
      <c r="C11421" s="4" t="s">
        <v>1035</v>
      </c>
      <c r="D11421" s="4" t="n">
        <v>3</v>
      </c>
      <c r="E11421" s="4" t="n">
        <v>165.07</v>
      </c>
      <c r="F11421" s="4" t="n">
        <v>495.21</v>
      </c>
      <c r="G11421" s="4" t="n">
        <f aca="false">INDEX(Data_Products!$D$2:$D$33,MATCH(C11421,Data_Products!$A$2:$A$33,0))</f>
        <v>134.65</v>
      </c>
      <c r="H11421" s="4" t="str">
        <f aca="false">INDEX(Data_Products!$C$2:$C$33,MATCH(C11421,Data_Products!$A$2:$A$33,0))</f>
        <v>Insulation</v>
      </c>
      <c r="I11421" s="10" t="n">
        <f aca="false">D11421*(E11421-G11421)</f>
        <v>91.26</v>
      </c>
      <c r="J11421" s="11" t="n">
        <f aca="false">IFERROR(I11421/F11421,0)</f>
        <v>0.184285454655601</v>
      </c>
      <c r="K11421" s="4" t="str">
        <f aca="false">IFERROR(INDEX(Data_Orders!$F$2:$F$4727,MATCH(B11421,Data_Orders!$A$2:$A$4727,0)),"")</f>
        <v>Retail</v>
      </c>
      <c r="L11421" s="4" t="str">
        <f aca="false">IFERROR(INDEX(Data_Orders!$D$2:$D$4727,MATCH(B11421,Data_Orders!$A$2:$A$4727,0)),"")</f>
        <v>Birmingham South</v>
      </c>
    </row>
    <row r="11422" customFormat="false" ht="15" hidden="false" customHeight="false" outlineLevel="0" collapsed="false">
      <c r="A11422" s="4" t="s">
        <v>17238</v>
      </c>
      <c r="B11422" s="4" t="s">
        <v>4904</v>
      </c>
      <c r="C11422" s="4" t="s">
        <v>1030</v>
      </c>
      <c r="D11422" s="4" t="n">
        <v>13</v>
      </c>
      <c r="E11422" s="4" t="n">
        <v>25.23</v>
      </c>
      <c r="F11422" s="4" t="n">
        <v>327.99</v>
      </c>
      <c r="G11422" s="4" t="n">
        <f aca="false">INDEX(Data_Products!$D$2:$D$33,MATCH(C11422,Data_Products!$A$2:$A$33,0))</f>
        <v>17.67</v>
      </c>
      <c r="H11422" s="4" t="str">
        <f aca="false">INDEX(Data_Products!$C$2:$C$33,MATCH(C11422,Data_Products!$A$2:$A$33,0))</f>
        <v>Cement &amp; Aggregates</v>
      </c>
      <c r="I11422" s="10" t="n">
        <f aca="false">D11422*(E11422-G11422)</f>
        <v>98.28</v>
      </c>
      <c r="J11422" s="11" t="n">
        <f aca="false">IFERROR(I11422/F11422,0)</f>
        <v>0.299643281807372</v>
      </c>
      <c r="K11422" s="4" t="str">
        <f aca="false">IFERROR(INDEX(Data_Orders!$F$2:$F$4727,MATCH(B11422,Data_Orders!$A$2:$A$4727,0)),"")</f>
        <v>Retail</v>
      </c>
      <c r="L11422" s="4" t="str">
        <f aca="false">IFERROR(INDEX(Data_Orders!$D$2:$D$4727,MATCH(B11422,Data_Orders!$A$2:$A$4727,0)),"")</f>
        <v>Birmingham South</v>
      </c>
    </row>
    <row r="11423" customFormat="false" ht="15" hidden="false" customHeight="false" outlineLevel="0" collapsed="false">
      <c r="A11423" s="4" t="s">
        <v>17239</v>
      </c>
      <c r="B11423" s="4" t="s">
        <v>4904</v>
      </c>
      <c r="C11423" s="4" t="s">
        <v>1077</v>
      </c>
      <c r="D11423" s="4" t="n">
        <v>9</v>
      </c>
      <c r="E11423" s="4" t="n">
        <v>46.61</v>
      </c>
      <c r="F11423" s="4" t="n">
        <v>419.49</v>
      </c>
      <c r="G11423" s="4" t="n">
        <f aca="false">INDEX(Data_Products!$D$2:$D$33,MATCH(C11423,Data_Products!$A$2:$A$33,0))</f>
        <v>36.87</v>
      </c>
      <c r="H11423" s="4" t="str">
        <f aca="false">INDEX(Data_Products!$C$2:$C$33,MATCH(C11423,Data_Products!$A$2:$A$33,0))</f>
        <v>Landscaping</v>
      </c>
      <c r="I11423" s="10" t="n">
        <f aca="false">D11423*(E11423-G11423)</f>
        <v>87.66</v>
      </c>
      <c r="J11423" s="11" t="n">
        <f aca="false">IFERROR(I11423/F11423,0)</f>
        <v>0.208968032611028</v>
      </c>
      <c r="K11423" s="4" t="str">
        <f aca="false">IFERROR(INDEX(Data_Orders!$F$2:$F$4727,MATCH(B11423,Data_Orders!$A$2:$A$4727,0)),"")</f>
        <v>Retail</v>
      </c>
      <c r="L11423" s="4" t="str">
        <f aca="false">IFERROR(INDEX(Data_Orders!$D$2:$D$4727,MATCH(B11423,Data_Orders!$A$2:$A$4727,0)),"")</f>
        <v>Birmingham South</v>
      </c>
    </row>
    <row r="11424" customFormat="false" ht="15" hidden="false" customHeight="false" outlineLevel="0" collapsed="false">
      <c r="A11424" s="4" t="s">
        <v>17240</v>
      </c>
      <c r="B11424" s="4" t="s">
        <v>4904</v>
      </c>
      <c r="C11424" s="4" t="s">
        <v>1028</v>
      </c>
      <c r="D11424" s="4" t="n">
        <v>17</v>
      </c>
      <c r="E11424" s="4" t="n">
        <v>118.79</v>
      </c>
      <c r="F11424" s="4" t="n">
        <v>2019.43</v>
      </c>
      <c r="G11424" s="4" t="n">
        <f aca="false">INDEX(Data_Products!$D$2:$D$33,MATCH(C11424,Data_Products!$A$2:$A$33,0))</f>
        <v>81.07</v>
      </c>
      <c r="H11424" s="4" t="str">
        <f aca="false">INDEX(Data_Products!$C$2:$C$33,MATCH(C11424,Data_Products!$A$2:$A$33,0))</f>
        <v>Cement &amp; Aggregates</v>
      </c>
      <c r="I11424" s="10" t="n">
        <f aca="false">D11424*(E11424-G11424)</f>
        <v>641.24</v>
      </c>
      <c r="J11424" s="11" t="n">
        <f aca="false">IFERROR(I11424/F11424,0)</f>
        <v>0.317535146056065</v>
      </c>
      <c r="K11424" s="4" t="str">
        <f aca="false">IFERROR(INDEX(Data_Orders!$F$2:$F$4727,MATCH(B11424,Data_Orders!$A$2:$A$4727,0)),"")</f>
        <v>Retail</v>
      </c>
      <c r="L11424" s="4" t="str">
        <f aca="false">IFERROR(INDEX(Data_Orders!$D$2:$D$4727,MATCH(B11424,Data_Orders!$A$2:$A$4727,0)),"")</f>
        <v>Birmingham South</v>
      </c>
    </row>
    <row r="11425" customFormat="false" ht="15" hidden="false" customHeight="false" outlineLevel="0" collapsed="false">
      <c r="A11425" s="4" t="s">
        <v>17241</v>
      </c>
      <c r="B11425" s="4" t="s">
        <v>4905</v>
      </c>
      <c r="C11425" s="4" t="s">
        <v>1019</v>
      </c>
      <c r="D11425" s="4" t="n">
        <v>2</v>
      </c>
      <c r="E11425" s="4" t="n">
        <v>79.76</v>
      </c>
      <c r="F11425" s="4" t="n">
        <v>159.52</v>
      </c>
      <c r="G11425" s="4" t="n">
        <f aca="false">INDEX(Data_Products!$D$2:$D$33,MATCH(C11425,Data_Products!$A$2:$A$33,0))</f>
        <v>59.07</v>
      </c>
      <c r="H11425" s="4" t="str">
        <f aca="false">INDEX(Data_Products!$C$2:$C$33,MATCH(C11425,Data_Products!$A$2:$A$33,0))</f>
        <v>Timber</v>
      </c>
      <c r="I11425" s="10" t="n">
        <f aca="false">D11425*(E11425-G11425)</f>
        <v>41.38</v>
      </c>
      <c r="J11425" s="11" t="n">
        <f aca="false">IFERROR(I11425/F11425,0)</f>
        <v>0.259403209628887</v>
      </c>
      <c r="K11425" s="4" t="str">
        <f aca="false">IFERROR(INDEX(Data_Orders!$F$2:$F$4727,MATCH(B11425,Data_Orders!$A$2:$A$4727,0)),"")</f>
        <v>Retail</v>
      </c>
      <c r="L11425" s="4" t="str">
        <f aca="false">IFERROR(INDEX(Data_Orders!$D$2:$D$4727,MATCH(B11425,Data_Orders!$A$2:$A$4727,0)),"")</f>
        <v>Birmingham South</v>
      </c>
    </row>
    <row r="11426" customFormat="false" ht="15" hidden="false" customHeight="false" outlineLevel="0" collapsed="false">
      <c r="A11426" s="4" t="s">
        <v>17242</v>
      </c>
      <c r="B11426" s="4" t="s">
        <v>4905</v>
      </c>
      <c r="C11426" s="4" t="s">
        <v>1057</v>
      </c>
      <c r="D11426" s="4" t="n">
        <v>9</v>
      </c>
      <c r="E11426" s="4" t="n">
        <v>176.81</v>
      </c>
      <c r="F11426" s="4" t="n">
        <v>1591.29</v>
      </c>
      <c r="G11426" s="4" t="n">
        <f aca="false">INDEX(Data_Products!$D$2:$D$33,MATCH(C11426,Data_Products!$A$2:$A$33,0))</f>
        <v>129.57</v>
      </c>
      <c r="H11426" s="4" t="str">
        <f aca="false">INDEX(Data_Products!$C$2:$C$33,MATCH(C11426,Data_Products!$A$2:$A$33,0))</f>
        <v>Roofing</v>
      </c>
      <c r="I11426" s="10" t="n">
        <f aca="false">D11426*(E11426-G11426)</f>
        <v>425.16</v>
      </c>
      <c r="J11426" s="11" t="n">
        <f aca="false">IFERROR(I11426/F11426,0)</f>
        <v>0.267179458175443</v>
      </c>
      <c r="K11426" s="4" t="str">
        <f aca="false">IFERROR(INDEX(Data_Orders!$F$2:$F$4727,MATCH(B11426,Data_Orders!$A$2:$A$4727,0)),"")</f>
        <v>Retail</v>
      </c>
      <c r="L11426" s="4" t="str">
        <f aca="false">IFERROR(INDEX(Data_Orders!$D$2:$D$4727,MATCH(B11426,Data_Orders!$A$2:$A$4727,0)),"")</f>
        <v>Birmingham South</v>
      </c>
    </row>
    <row r="11427" customFormat="false" ht="15" hidden="false" customHeight="false" outlineLevel="0" collapsed="false">
      <c r="A11427" s="4" t="s">
        <v>17243</v>
      </c>
      <c r="B11427" s="4" t="s">
        <v>4905</v>
      </c>
      <c r="C11427" s="4" t="s">
        <v>1070</v>
      </c>
      <c r="D11427" s="4" t="n">
        <v>13</v>
      </c>
      <c r="E11427" s="4" t="n">
        <v>230.32</v>
      </c>
      <c r="F11427" s="4" t="n">
        <v>2994.16</v>
      </c>
      <c r="G11427" s="4" t="n">
        <f aca="false">INDEX(Data_Products!$D$2:$D$33,MATCH(C11427,Data_Products!$A$2:$A$33,0))</f>
        <v>161.64</v>
      </c>
      <c r="H11427" s="4" t="str">
        <f aca="false">INDEX(Data_Products!$C$2:$C$33,MATCH(C11427,Data_Products!$A$2:$A$33,0))</f>
        <v>Landscaping</v>
      </c>
      <c r="I11427" s="10" t="n">
        <f aca="false">D11427*(E11427-G11427)</f>
        <v>892.84</v>
      </c>
      <c r="J11427" s="11" t="n">
        <f aca="false">IFERROR(I11427/F11427,0)</f>
        <v>0.298193817297673</v>
      </c>
      <c r="K11427" s="4" t="str">
        <f aca="false">IFERROR(INDEX(Data_Orders!$F$2:$F$4727,MATCH(B11427,Data_Orders!$A$2:$A$4727,0)),"")</f>
        <v>Retail</v>
      </c>
      <c r="L11427" s="4" t="str">
        <f aca="false">IFERROR(INDEX(Data_Orders!$D$2:$D$4727,MATCH(B11427,Data_Orders!$A$2:$A$4727,0)),"")</f>
        <v>Birmingham South</v>
      </c>
    </row>
    <row r="11428" customFormat="false" ht="15" hidden="false" customHeight="false" outlineLevel="0" collapsed="false">
      <c r="A11428" s="4" t="s">
        <v>17244</v>
      </c>
      <c r="B11428" s="4" t="s">
        <v>4905</v>
      </c>
      <c r="C11428" s="4" t="s">
        <v>1059</v>
      </c>
      <c r="D11428" s="4" t="n">
        <v>14</v>
      </c>
      <c r="E11428" s="4" t="n">
        <v>103.63</v>
      </c>
      <c r="F11428" s="4" t="n">
        <v>1450.82</v>
      </c>
      <c r="G11428" s="4" t="n">
        <f aca="false">INDEX(Data_Products!$D$2:$D$33,MATCH(C11428,Data_Products!$A$2:$A$33,0))</f>
        <v>82.55</v>
      </c>
      <c r="H11428" s="4" t="str">
        <f aca="false">INDEX(Data_Products!$C$2:$C$33,MATCH(C11428,Data_Products!$A$2:$A$33,0))</f>
        <v>Roofing</v>
      </c>
      <c r="I11428" s="10" t="n">
        <f aca="false">D11428*(E11428-G11428)</f>
        <v>295.12</v>
      </c>
      <c r="J11428" s="11" t="n">
        <f aca="false">IFERROR(I11428/F11428,0)</f>
        <v>0.203415999228023</v>
      </c>
      <c r="K11428" s="4" t="str">
        <f aca="false">IFERROR(INDEX(Data_Orders!$F$2:$F$4727,MATCH(B11428,Data_Orders!$A$2:$A$4727,0)),"")</f>
        <v>Retail</v>
      </c>
      <c r="L11428" s="4" t="str">
        <f aca="false">IFERROR(INDEX(Data_Orders!$D$2:$D$4727,MATCH(B11428,Data_Orders!$A$2:$A$4727,0)),"")</f>
        <v>Birmingham South</v>
      </c>
    </row>
    <row r="11429" customFormat="false" ht="15" hidden="false" customHeight="false" outlineLevel="0" collapsed="false">
      <c r="A11429" s="4" t="s">
        <v>17245</v>
      </c>
      <c r="B11429" s="4" t="s">
        <v>4905</v>
      </c>
      <c r="C11429" s="4" t="s">
        <v>1015</v>
      </c>
      <c r="D11429" s="4" t="n">
        <v>5</v>
      </c>
      <c r="E11429" s="4" t="n">
        <v>122.01</v>
      </c>
      <c r="F11429" s="4" t="n">
        <v>610.05</v>
      </c>
      <c r="G11429" s="4" t="n">
        <f aca="false">INDEX(Data_Products!$D$2:$D$33,MATCH(C11429,Data_Products!$A$2:$A$33,0))</f>
        <v>85.53</v>
      </c>
      <c r="H11429" s="4" t="str">
        <f aca="false">INDEX(Data_Products!$C$2:$C$33,MATCH(C11429,Data_Products!$A$2:$A$33,0))</f>
        <v>Timber</v>
      </c>
      <c r="I11429" s="10" t="n">
        <f aca="false">D11429*(E11429-G11429)</f>
        <v>182.4</v>
      </c>
      <c r="J11429" s="11" t="n">
        <f aca="false">IFERROR(I11429/F11429,0)</f>
        <v>0.298991885910991</v>
      </c>
      <c r="K11429" s="4" t="str">
        <f aca="false">IFERROR(INDEX(Data_Orders!$F$2:$F$4727,MATCH(B11429,Data_Orders!$A$2:$A$4727,0)),"")</f>
        <v>Retail</v>
      </c>
      <c r="L11429" s="4" t="str">
        <f aca="false">IFERROR(INDEX(Data_Orders!$D$2:$D$4727,MATCH(B11429,Data_Orders!$A$2:$A$4727,0)),"")</f>
        <v>Birmingham South</v>
      </c>
    </row>
    <row r="11430" customFormat="false" ht="15" hidden="false" customHeight="false" outlineLevel="0" collapsed="false">
      <c r="A11430" s="4" t="s">
        <v>17246</v>
      </c>
      <c r="B11430" s="4" t="s">
        <v>4906</v>
      </c>
      <c r="C11430" s="4" t="s">
        <v>1032</v>
      </c>
      <c r="D11430" s="4" t="n">
        <v>4</v>
      </c>
      <c r="E11430" s="4" t="n">
        <v>99.65</v>
      </c>
      <c r="F11430" s="4" t="n">
        <v>398.6</v>
      </c>
      <c r="G11430" s="4" t="n">
        <f aca="false">INDEX(Data_Products!$D$2:$D$33,MATCH(C11430,Data_Products!$A$2:$A$33,0))</f>
        <v>58.26</v>
      </c>
      <c r="H11430" s="4" t="str">
        <f aca="false">INDEX(Data_Products!$C$2:$C$33,MATCH(C11430,Data_Products!$A$2:$A$33,0))</f>
        <v>Insulation</v>
      </c>
      <c r="I11430" s="10" t="n">
        <f aca="false">D11430*(E11430-G11430)</f>
        <v>165.56</v>
      </c>
      <c r="J11430" s="11" t="n">
        <f aca="false">IFERROR(I11430/F11430,0)</f>
        <v>0.415353738083292</v>
      </c>
      <c r="K11430" s="4" t="str">
        <f aca="false">IFERROR(INDEX(Data_Orders!$F$2:$F$4727,MATCH(B11430,Data_Orders!$A$2:$A$4727,0)),"")</f>
        <v>Retail</v>
      </c>
      <c r="L11430" s="4" t="str">
        <f aca="false">IFERROR(INDEX(Data_Orders!$D$2:$D$4727,MATCH(B11430,Data_Orders!$A$2:$A$4727,0)),"")</f>
        <v>Birmingham South</v>
      </c>
    </row>
    <row r="11431" customFormat="false" ht="15" hidden="false" customHeight="false" outlineLevel="0" collapsed="false">
      <c r="A11431" s="4" t="s">
        <v>17247</v>
      </c>
      <c r="B11431" s="4" t="s">
        <v>4906</v>
      </c>
      <c r="C11431" s="4" t="s">
        <v>1055</v>
      </c>
      <c r="D11431" s="4" t="n">
        <v>12</v>
      </c>
      <c r="E11431" s="4" t="n">
        <v>205.03</v>
      </c>
      <c r="F11431" s="4" t="n">
        <v>2460.36</v>
      </c>
      <c r="G11431" s="4" t="n">
        <f aca="false">INDEX(Data_Products!$D$2:$D$33,MATCH(C11431,Data_Products!$A$2:$A$33,0))</f>
        <v>138.6</v>
      </c>
      <c r="H11431" s="4" t="str">
        <f aca="false">INDEX(Data_Products!$C$2:$C$33,MATCH(C11431,Data_Products!$A$2:$A$33,0))</f>
        <v>Roofing</v>
      </c>
      <c r="I11431" s="10" t="n">
        <f aca="false">D11431*(E11431-G11431)</f>
        <v>797.16</v>
      </c>
      <c r="J11431" s="11" t="n">
        <f aca="false">IFERROR(I11431/F11431,0)</f>
        <v>0.324001365653807</v>
      </c>
      <c r="K11431" s="4" t="str">
        <f aca="false">IFERROR(INDEX(Data_Orders!$F$2:$F$4727,MATCH(B11431,Data_Orders!$A$2:$A$4727,0)),"")</f>
        <v>Retail</v>
      </c>
      <c r="L11431" s="4" t="str">
        <f aca="false">IFERROR(INDEX(Data_Orders!$D$2:$D$4727,MATCH(B11431,Data_Orders!$A$2:$A$4727,0)),"")</f>
        <v>Birmingham South</v>
      </c>
    </row>
    <row r="11432" customFormat="false" ht="15" hidden="false" customHeight="false" outlineLevel="0" collapsed="false">
      <c r="A11432" s="4" t="s">
        <v>17248</v>
      </c>
      <c r="B11432" s="4" t="s">
        <v>4906</v>
      </c>
      <c r="C11432" s="4" t="s">
        <v>1061</v>
      </c>
      <c r="D11432" s="4" t="n">
        <v>6</v>
      </c>
      <c r="E11432" s="4" t="n">
        <v>145.57</v>
      </c>
      <c r="F11432" s="4" t="n">
        <v>873.42</v>
      </c>
      <c r="G11432" s="4" t="n">
        <f aca="false">INDEX(Data_Products!$D$2:$D$33,MATCH(C11432,Data_Products!$A$2:$A$33,0))</f>
        <v>119.29</v>
      </c>
      <c r="H11432" s="4" t="str">
        <f aca="false">INDEX(Data_Products!$C$2:$C$33,MATCH(C11432,Data_Products!$A$2:$A$33,0))</f>
        <v>Plumbing &amp; Drainage</v>
      </c>
      <c r="I11432" s="10" t="n">
        <f aca="false">D11432*(E11432-G11432)</f>
        <v>157.68</v>
      </c>
      <c r="J11432" s="11" t="n">
        <f aca="false">IFERROR(I11432/F11432,0)</f>
        <v>0.180531702960775</v>
      </c>
      <c r="K11432" s="4" t="str">
        <f aca="false">IFERROR(INDEX(Data_Orders!$F$2:$F$4727,MATCH(B11432,Data_Orders!$A$2:$A$4727,0)),"")</f>
        <v>Retail</v>
      </c>
      <c r="L11432" s="4" t="str">
        <f aca="false">IFERROR(INDEX(Data_Orders!$D$2:$D$4727,MATCH(B11432,Data_Orders!$A$2:$A$4727,0)),"")</f>
        <v>Birmingham South</v>
      </c>
    </row>
    <row r="11433" customFormat="false" ht="15" hidden="false" customHeight="false" outlineLevel="0" collapsed="false">
      <c r="A11433" s="4" t="s">
        <v>17249</v>
      </c>
      <c r="B11433" s="4" t="s">
        <v>4906</v>
      </c>
      <c r="C11433" s="4" t="s">
        <v>1010</v>
      </c>
      <c r="D11433" s="4" t="n">
        <v>13</v>
      </c>
      <c r="E11433" s="4" t="n">
        <v>135.95</v>
      </c>
      <c r="F11433" s="4" t="n">
        <v>1767.35</v>
      </c>
      <c r="G11433" s="4" t="n">
        <f aca="false">INDEX(Data_Products!$D$2:$D$33,MATCH(C11433,Data_Products!$A$2:$A$33,0))</f>
        <v>111.1</v>
      </c>
      <c r="H11433" s="4" t="str">
        <f aca="false">INDEX(Data_Products!$C$2:$C$33,MATCH(C11433,Data_Products!$A$2:$A$33,0))</f>
        <v>Timber</v>
      </c>
      <c r="I11433" s="10" t="n">
        <f aca="false">D11433*(E11433-G11433)</f>
        <v>323.05</v>
      </c>
      <c r="J11433" s="11" t="n">
        <f aca="false">IFERROR(I11433/F11433,0)</f>
        <v>0.18278778962854</v>
      </c>
      <c r="K11433" s="4" t="str">
        <f aca="false">IFERROR(INDEX(Data_Orders!$F$2:$F$4727,MATCH(B11433,Data_Orders!$A$2:$A$4727,0)),"")</f>
        <v>Retail</v>
      </c>
      <c r="L11433" s="4" t="str">
        <f aca="false">IFERROR(INDEX(Data_Orders!$D$2:$D$4727,MATCH(B11433,Data_Orders!$A$2:$A$4727,0)),"")</f>
        <v>Birmingham South</v>
      </c>
    </row>
    <row r="11434" customFormat="false" ht="15" hidden="false" customHeight="false" outlineLevel="0" collapsed="false">
      <c r="A11434" s="4" t="s">
        <v>17250</v>
      </c>
      <c r="B11434" s="4" t="s">
        <v>4907</v>
      </c>
      <c r="C11434" s="4" t="s">
        <v>1041</v>
      </c>
      <c r="D11434" s="4" t="n">
        <v>8</v>
      </c>
      <c r="E11434" s="4" t="n">
        <v>242.75</v>
      </c>
      <c r="F11434" s="4" t="n">
        <v>1942</v>
      </c>
      <c r="G11434" s="4" t="n">
        <f aca="false">INDEX(Data_Products!$D$2:$D$33,MATCH(C11434,Data_Products!$A$2:$A$33,0))</f>
        <v>142.94</v>
      </c>
      <c r="H11434" s="4" t="str">
        <f aca="false">INDEX(Data_Products!$C$2:$C$33,MATCH(C11434,Data_Products!$A$2:$A$33,0))</f>
        <v>Tools &amp; Fixings</v>
      </c>
      <c r="I11434" s="10" t="n">
        <f aca="false">D11434*(E11434-G11434)</f>
        <v>798.48</v>
      </c>
      <c r="J11434" s="11" t="n">
        <f aca="false">IFERROR(I11434/F11434,0)</f>
        <v>0.411163748712667</v>
      </c>
      <c r="K11434" s="4" t="str">
        <f aca="false">IFERROR(INDEX(Data_Orders!$F$2:$F$4727,MATCH(B11434,Data_Orders!$A$2:$A$4727,0)),"")</f>
        <v>Retail</v>
      </c>
      <c r="L11434" s="4" t="str">
        <f aca="false">IFERROR(INDEX(Data_Orders!$D$2:$D$4727,MATCH(B11434,Data_Orders!$A$2:$A$4727,0)),"")</f>
        <v>Birmingham South</v>
      </c>
    </row>
    <row r="11435" customFormat="false" ht="15" hidden="false" customHeight="false" outlineLevel="0" collapsed="false">
      <c r="A11435" s="4" t="s">
        <v>17251</v>
      </c>
      <c r="B11435" s="4" t="s">
        <v>4907</v>
      </c>
      <c r="C11435" s="4" t="s">
        <v>1028</v>
      </c>
      <c r="D11435" s="4" t="n">
        <v>13</v>
      </c>
      <c r="E11435" s="4" t="n">
        <v>118.79</v>
      </c>
      <c r="F11435" s="4" t="n">
        <v>1544.27</v>
      </c>
      <c r="G11435" s="4" t="n">
        <f aca="false">INDEX(Data_Products!$D$2:$D$33,MATCH(C11435,Data_Products!$A$2:$A$33,0))</f>
        <v>81.07</v>
      </c>
      <c r="H11435" s="4" t="str">
        <f aca="false">INDEX(Data_Products!$C$2:$C$33,MATCH(C11435,Data_Products!$A$2:$A$33,0))</f>
        <v>Cement &amp; Aggregates</v>
      </c>
      <c r="I11435" s="10" t="n">
        <f aca="false">D11435*(E11435-G11435)</f>
        <v>490.36</v>
      </c>
      <c r="J11435" s="11" t="n">
        <f aca="false">IFERROR(I11435/F11435,0)</f>
        <v>0.317535146056066</v>
      </c>
      <c r="K11435" s="4" t="str">
        <f aca="false">IFERROR(INDEX(Data_Orders!$F$2:$F$4727,MATCH(B11435,Data_Orders!$A$2:$A$4727,0)),"")</f>
        <v>Retail</v>
      </c>
      <c r="L11435" s="4" t="str">
        <f aca="false">IFERROR(INDEX(Data_Orders!$D$2:$D$4727,MATCH(B11435,Data_Orders!$A$2:$A$4727,0)),"")</f>
        <v>Birmingham South</v>
      </c>
    </row>
    <row r="11436" customFormat="false" ht="15" hidden="false" customHeight="false" outlineLevel="0" collapsed="false">
      <c r="A11436" s="4" t="s">
        <v>17252</v>
      </c>
      <c r="B11436" s="4" t="s">
        <v>4907</v>
      </c>
      <c r="C11436" s="4" t="s">
        <v>1021</v>
      </c>
      <c r="D11436" s="4" t="n">
        <v>2</v>
      </c>
      <c r="E11436" s="4" t="n">
        <v>73.76</v>
      </c>
      <c r="F11436" s="4" t="n">
        <v>147.52</v>
      </c>
      <c r="G11436" s="4" t="n">
        <f aca="false">INDEX(Data_Products!$D$2:$D$33,MATCH(C11436,Data_Products!$A$2:$A$33,0))</f>
        <v>51.51</v>
      </c>
      <c r="H11436" s="4" t="str">
        <f aca="false">INDEX(Data_Products!$C$2:$C$33,MATCH(C11436,Data_Products!$A$2:$A$33,0))</f>
        <v>Cement &amp; Aggregates</v>
      </c>
      <c r="I11436" s="10" t="n">
        <f aca="false">D11436*(E11436-G11436)</f>
        <v>44.5</v>
      </c>
      <c r="J11436" s="11" t="n">
        <f aca="false">IFERROR(I11436/F11436,0)</f>
        <v>0.301654013015184</v>
      </c>
      <c r="K11436" s="4" t="str">
        <f aca="false">IFERROR(INDEX(Data_Orders!$F$2:$F$4727,MATCH(B11436,Data_Orders!$A$2:$A$4727,0)),"")</f>
        <v>Retail</v>
      </c>
      <c r="L11436" s="4" t="str">
        <f aca="false">IFERROR(INDEX(Data_Orders!$D$2:$D$4727,MATCH(B11436,Data_Orders!$A$2:$A$4727,0)),"")</f>
        <v>Birmingham South</v>
      </c>
    </row>
    <row r="11437" customFormat="false" ht="15" hidden="false" customHeight="false" outlineLevel="0" collapsed="false">
      <c r="A11437" s="4" t="s">
        <v>17253</v>
      </c>
      <c r="B11437" s="4" t="s">
        <v>4907</v>
      </c>
      <c r="C11437" s="4" t="s">
        <v>1068</v>
      </c>
      <c r="D11437" s="4" t="n">
        <v>16</v>
      </c>
      <c r="E11437" s="4" t="n">
        <v>86.28</v>
      </c>
      <c r="F11437" s="4" t="n">
        <v>1380.48</v>
      </c>
      <c r="G11437" s="4" t="n">
        <f aca="false">INDEX(Data_Products!$D$2:$D$33,MATCH(C11437,Data_Products!$A$2:$A$33,0))</f>
        <v>68.55</v>
      </c>
      <c r="H11437" s="4" t="str">
        <f aca="false">INDEX(Data_Products!$C$2:$C$33,MATCH(C11437,Data_Products!$A$2:$A$33,0))</f>
        <v>Plumbing &amp; Drainage</v>
      </c>
      <c r="I11437" s="10" t="n">
        <f aca="false">D11437*(E11437-G11437)</f>
        <v>283.68</v>
      </c>
      <c r="J11437" s="11" t="n">
        <f aca="false">IFERROR(I11437/F11437,0)</f>
        <v>0.205493741307371</v>
      </c>
      <c r="K11437" s="4" t="str">
        <f aca="false">IFERROR(INDEX(Data_Orders!$F$2:$F$4727,MATCH(B11437,Data_Orders!$A$2:$A$4727,0)),"")</f>
        <v>Retail</v>
      </c>
      <c r="L11437" s="4" t="str">
        <f aca="false">IFERROR(INDEX(Data_Orders!$D$2:$D$4727,MATCH(B11437,Data_Orders!$A$2:$A$4727,0)),"")</f>
        <v>Birmingham South</v>
      </c>
    </row>
    <row r="11438" customFormat="false" ht="15" hidden="false" customHeight="false" outlineLevel="0" collapsed="false">
      <c r="A11438" s="4" t="s">
        <v>17254</v>
      </c>
      <c r="B11438" s="4" t="s">
        <v>4907</v>
      </c>
      <c r="C11438" s="4" t="s">
        <v>1013</v>
      </c>
      <c r="D11438" s="4" t="n">
        <v>18</v>
      </c>
      <c r="E11438" s="4" t="n">
        <v>240.92</v>
      </c>
      <c r="F11438" s="4" t="n">
        <v>4336.56</v>
      </c>
      <c r="G11438" s="4" t="n">
        <f aca="false">INDEX(Data_Products!$D$2:$D$33,MATCH(C11438,Data_Products!$A$2:$A$33,0))</f>
        <v>168.32</v>
      </c>
      <c r="H11438" s="4" t="str">
        <f aca="false">INDEX(Data_Products!$C$2:$C$33,MATCH(C11438,Data_Products!$A$2:$A$33,0))</f>
        <v>Timber</v>
      </c>
      <c r="I11438" s="10" t="n">
        <f aca="false">D11438*(E11438-G11438)</f>
        <v>1306.8</v>
      </c>
      <c r="J11438" s="11" t="n">
        <f aca="false">IFERROR(I11438/F11438,0)</f>
        <v>0.301344844761747</v>
      </c>
      <c r="K11438" s="4" t="str">
        <f aca="false">IFERROR(INDEX(Data_Orders!$F$2:$F$4727,MATCH(B11438,Data_Orders!$A$2:$A$4727,0)),"")</f>
        <v>Retail</v>
      </c>
      <c r="L11438" s="4" t="str">
        <f aca="false">IFERROR(INDEX(Data_Orders!$D$2:$D$4727,MATCH(B11438,Data_Orders!$A$2:$A$4727,0)),"")</f>
        <v>Birmingham South</v>
      </c>
    </row>
    <row r="11439" customFormat="false" ht="15" hidden="false" customHeight="false" outlineLevel="0" collapsed="false">
      <c r="A11439" s="4" t="s">
        <v>17255</v>
      </c>
      <c r="B11439" s="4" t="s">
        <v>4908</v>
      </c>
      <c r="C11439" s="4" t="s">
        <v>1030</v>
      </c>
      <c r="D11439" s="4" t="n">
        <v>7</v>
      </c>
      <c r="E11439" s="4" t="n">
        <v>25.23</v>
      </c>
      <c r="F11439" s="4" t="n">
        <v>176.61</v>
      </c>
      <c r="G11439" s="4" t="n">
        <f aca="false">INDEX(Data_Products!$D$2:$D$33,MATCH(C11439,Data_Products!$A$2:$A$33,0))</f>
        <v>17.67</v>
      </c>
      <c r="H11439" s="4" t="str">
        <f aca="false">INDEX(Data_Products!$C$2:$C$33,MATCH(C11439,Data_Products!$A$2:$A$33,0))</f>
        <v>Cement &amp; Aggregates</v>
      </c>
      <c r="I11439" s="10" t="n">
        <f aca="false">D11439*(E11439-G11439)</f>
        <v>52.92</v>
      </c>
      <c r="J11439" s="11" t="n">
        <f aca="false">IFERROR(I11439/F11439,0)</f>
        <v>0.299643281807372</v>
      </c>
      <c r="K11439" s="4" t="str">
        <f aca="false">IFERROR(INDEX(Data_Orders!$F$2:$F$4727,MATCH(B11439,Data_Orders!$A$2:$A$4727,0)),"")</f>
        <v>Retail</v>
      </c>
      <c r="L11439" s="4" t="str">
        <f aca="false">IFERROR(INDEX(Data_Orders!$D$2:$D$4727,MATCH(B11439,Data_Orders!$A$2:$A$4727,0)),"")</f>
        <v>Birmingham South</v>
      </c>
    </row>
    <row r="11440" customFormat="false" ht="15" hidden="false" customHeight="false" outlineLevel="0" collapsed="false">
      <c r="A11440" s="4" t="s">
        <v>17256</v>
      </c>
      <c r="B11440" s="4" t="s">
        <v>4908</v>
      </c>
      <c r="C11440" s="4" t="s">
        <v>1061</v>
      </c>
      <c r="D11440" s="4" t="n">
        <v>7</v>
      </c>
      <c r="E11440" s="4" t="n">
        <v>145.57</v>
      </c>
      <c r="F11440" s="4" t="n">
        <v>1018.99</v>
      </c>
      <c r="G11440" s="4" t="n">
        <f aca="false">INDEX(Data_Products!$D$2:$D$33,MATCH(C11440,Data_Products!$A$2:$A$33,0))</f>
        <v>119.29</v>
      </c>
      <c r="H11440" s="4" t="str">
        <f aca="false">INDEX(Data_Products!$C$2:$C$33,MATCH(C11440,Data_Products!$A$2:$A$33,0))</f>
        <v>Plumbing &amp; Drainage</v>
      </c>
      <c r="I11440" s="10" t="n">
        <f aca="false">D11440*(E11440-G11440)</f>
        <v>183.96</v>
      </c>
      <c r="J11440" s="11" t="n">
        <f aca="false">IFERROR(I11440/F11440,0)</f>
        <v>0.180531702960775</v>
      </c>
      <c r="K11440" s="4" t="str">
        <f aca="false">IFERROR(INDEX(Data_Orders!$F$2:$F$4727,MATCH(B11440,Data_Orders!$A$2:$A$4727,0)),"")</f>
        <v>Retail</v>
      </c>
      <c r="L11440" s="4" t="str">
        <f aca="false">IFERROR(INDEX(Data_Orders!$D$2:$D$4727,MATCH(B11440,Data_Orders!$A$2:$A$4727,0)),"")</f>
        <v>Birmingham South</v>
      </c>
    </row>
    <row r="11441" customFormat="false" ht="15" hidden="false" customHeight="false" outlineLevel="0" collapsed="false">
      <c r="A11441" s="4" t="s">
        <v>17257</v>
      </c>
      <c r="B11441" s="4" t="s">
        <v>4908</v>
      </c>
      <c r="C11441" s="4" t="s">
        <v>1048</v>
      </c>
      <c r="D11441" s="4" t="n">
        <v>1</v>
      </c>
      <c r="E11441" s="4" t="n">
        <v>112.72</v>
      </c>
      <c r="F11441" s="4" t="n">
        <v>112.72</v>
      </c>
      <c r="G11441" s="4" t="n">
        <f aca="false">INDEX(Data_Products!$D$2:$D$33,MATCH(C11441,Data_Products!$A$2:$A$33,0))</f>
        <v>83.21</v>
      </c>
      <c r="H11441" s="4" t="str">
        <f aca="false">INDEX(Data_Products!$C$2:$C$33,MATCH(C11441,Data_Products!$A$2:$A$33,0))</f>
        <v>Tools &amp; Fixings</v>
      </c>
      <c r="I11441" s="10" t="n">
        <f aca="false">D11441*(E11441-G11441)</f>
        <v>29.51</v>
      </c>
      <c r="J11441" s="11" t="n">
        <f aca="false">IFERROR(I11441/F11441,0)</f>
        <v>0.261799148332151</v>
      </c>
      <c r="K11441" s="4" t="str">
        <f aca="false">IFERROR(INDEX(Data_Orders!$F$2:$F$4727,MATCH(B11441,Data_Orders!$A$2:$A$4727,0)),"")</f>
        <v>Retail</v>
      </c>
      <c r="L11441" s="4" t="str">
        <f aca="false">IFERROR(INDEX(Data_Orders!$D$2:$D$4727,MATCH(B11441,Data_Orders!$A$2:$A$4727,0)),"")</f>
        <v>Birmingham South</v>
      </c>
    </row>
    <row r="11442" customFormat="false" ht="15" hidden="false" customHeight="false" outlineLevel="0" collapsed="false">
      <c r="A11442" s="4" t="s">
        <v>17258</v>
      </c>
      <c r="B11442" s="4" t="s">
        <v>4909</v>
      </c>
      <c r="C11442" s="4" t="s">
        <v>1046</v>
      </c>
      <c r="D11442" s="4" t="n">
        <v>5</v>
      </c>
      <c r="E11442" s="4" t="n">
        <v>154.02</v>
      </c>
      <c r="F11442" s="4" t="n">
        <v>770.1</v>
      </c>
      <c r="G11442" s="4" t="n">
        <f aca="false">INDEX(Data_Products!$D$2:$D$33,MATCH(C11442,Data_Products!$A$2:$A$33,0))</f>
        <v>102.1</v>
      </c>
      <c r="H11442" s="4" t="str">
        <f aca="false">INDEX(Data_Products!$C$2:$C$33,MATCH(C11442,Data_Products!$A$2:$A$33,0))</f>
        <v>Tools &amp; Fixings</v>
      </c>
      <c r="I11442" s="10" t="n">
        <f aca="false">D11442*(E11442-G11442)</f>
        <v>259.6</v>
      </c>
      <c r="J11442" s="11" t="n">
        <f aca="false">IFERROR(I11442/F11442,0)</f>
        <v>0.337099078041813</v>
      </c>
      <c r="K11442" s="4" t="str">
        <f aca="false">IFERROR(INDEX(Data_Orders!$F$2:$F$4727,MATCH(B11442,Data_Orders!$A$2:$A$4727,0)),"")</f>
        <v>Retail</v>
      </c>
      <c r="L11442" s="4" t="str">
        <f aca="false">IFERROR(INDEX(Data_Orders!$D$2:$D$4727,MATCH(B11442,Data_Orders!$A$2:$A$4727,0)),"")</f>
        <v>Birmingham South</v>
      </c>
    </row>
    <row r="11443" customFormat="false" ht="15" hidden="false" customHeight="false" outlineLevel="0" collapsed="false">
      <c r="A11443" s="4" t="s">
        <v>17259</v>
      </c>
      <c r="B11443" s="4" t="s">
        <v>4909</v>
      </c>
      <c r="C11443" s="4" t="s">
        <v>1077</v>
      </c>
      <c r="D11443" s="4" t="n">
        <v>8</v>
      </c>
      <c r="E11443" s="4" t="n">
        <v>46.61</v>
      </c>
      <c r="F11443" s="4" t="n">
        <v>372.88</v>
      </c>
      <c r="G11443" s="4" t="n">
        <f aca="false">INDEX(Data_Products!$D$2:$D$33,MATCH(C11443,Data_Products!$A$2:$A$33,0))</f>
        <v>36.87</v>
      </c>
      <c r="H11443" s="4" t="str">
        <f aca="false">INDEX(Data_Products!$C$2:$C$33,MATCH(C11443,Data_Products!$A$2:$A$33,0))</f>
        <v>Landscaping</v>
      </c>
      <c r="I11443" s="10" t="n">
        <f aca="false">D11443*(E11443-G11443)</f>
        <v>77.92</v>
      </c>
      <c r="J11443" s="11" t="n">
        <f aca="false">IFERROR(I11443/F11443,0)</f>
        <v>0.208968032611028</v>
      </c>
      <c r="K11443" s="4" t="str">
        <f aca="false">IFERROR(INDEX(Data_Orders!$F$2:$F$4727,MATCH(B11443,Data_Orders!$A$2:$A$4727,0)),"")</f>
        <v>Retail</v>
      </c>
      <c r="L11443" s="4" t="str">
        <f aca="false">IFERROR(INDEX(Data_Orders!$D$2:$D$4727,MATCH(B11443,Data_Orders!$A$2:$A$4727,0)),"")</f>
        <v>Birmingham South</v>
      </c>
    </row>
    <row r="11444" customFormat="false" ht="15" hidden="false" customHeight="false" outlineLevel="0" collapsed="false">
      <c r="A11444" s="4" t="s">
        <v>17260</v>
      </c>
      <c r="B11444" s="4" t="s">
        <v>4909</v>
      </c>
      <c r="C11444" s="4" t="s">
        <v>1044</v>
      </c>
      <c r="D11444" s="4" t="n">
        <v>18</v>
      </c>
      <c r="E11444" s="4" t="n">
        <v>190.44</v>
      </c>
      <c r="F11444" s="4" t="n">
        <v>3427.92</v>
      </c>
      <c r="G11444" s="4" t="n">
        <f aca="false">INDEX(Data_Products!$D$2:$D$33,MATCH(C11444,Data_Products!$A$2:$A$33,0))</f>
        <v>115.48</v>
      </c>
      <c r="H11444" s="4" t="str">
        <f aca="false">INDEX(Data_Products!$C$2:$C$33,MATCH(C11444,Data_Products!$A$2:$A$33,0))</f>
        <v>Tools &amp; Fixings</v>
      </c>
      <c r="I11444" s="10" t="n">
        <f aca="false">D11444*(E11444-G11444)</f>
        <v>1349.28</v>
      </c>
      <c r="J11444" s="11" t="n">
        <f aca="false">IFERROR(I11444/F11444,0)</f>
        <v>0.393614786809494</v>
      </c>
      <c r="K11444" s="4" t="str">
        <f aca="false">IFERROR(INDEX(Data_Orders!$F$2:$F$4727,MATCH(B11444,Data_Orders!$A$2:$A$4727,0)),"")</f>
        <v>Retail</v>
      </c>
      <c r="L11444" s="4" t="str">
        <f aca="false">IFERROR(INDEX(Data_Orders!$D$2:$D$4727,MATCH(B11444,Data_Orders!$A$2:$A$4727,0)),"")</f>
        <v>Birmingham South</v>
      </c>
    </row>
    <row r="11445" customFormat="false" ht="15" hidden="false" customHeight="false" outlineLevel="0" collapsed="false">
      <c r="A11445" s="4" t="s">
        <v>17261</v>
      </c>
      <c r="B11445" s="4" t="s">
        <v>4910</v>
      </c>
      <c r="C11445" s="4" t="s">
        <v>1032</v>
      </c>
      <c r="D11445" s="4" t="n">
        <v>5</v>
      </c>
      <c r="E11445" s="4" t="n">
        <v>99.65</v>
      </c>
      <c r="F11445" s="4" t="n">
        <v>498.25</v>
      </c>
      <c r="G11445" s="4" t="n">
        <f aca="false">INDEX(Data_Products!$D$2:$D$33,MATCH(C11445,Data_Products!$A$2:$A$33,0))</f>
        <v>58.26</v>
      </c>
      <c r="H11445" s="4" t="str">
        <f aca="false">INDEX(Data_Products!$C$2:$C$33,MATCH(C11445,Data_Products!$A$2:$A$33,0))</f>
        <v>Insulation</v>
      </c>
      <c r="I11445" s="10" t="n">
        <f aca="false">D11445*(E11445-G11445)</f>
        <v>206.95</v>
      </c>
      <c r="J11445" s="11" t="n">
        <f aca="false">IFERROR(I11445/F11445,0)</f>
        <v>0.415353738083292</v>
      </c>
      <c r="K11445" s="4" t="str">
        <f aca="false">IFERROR(INDEX(Data_Orders!$F$2:$F$4727,MATCH(B11445,Data_Orders!$A$2:$A$4727,0)),"")</f>
        <v>Trade Account</v>
      </c>
      <c r="L11445" s="4" t="str">
        <f aca="false">IFERROR(INDEX(Data_Orders!$D$2:$D$4727,MATCH(B11445,Data_Orders!$A$2:$A$4727,0)),"")</f>
        <v>Leicester</v>
      </c>
    </row>
    <row r="11446" customFormat="false" ht="15" hidden="false" customHeight="false" outlineLevel="0" collapsed="false">
      <c r="A11446" s="4" t="s">
        <v>17262</v>
      </c>
      <c r="B11446" s="4" t="s">
        <v>4910</v>
      </c>
      <c r="C11446" s="4" t="s">
        <v>1041</v>
      </c>
      <c r="D11446" s="4" t="n">
        <v>8</v>
      </c>
      <c r="E11446" s="4" t="n">
        <v>242.75</v>
      </c>
      <c r="F11446" s="4" t="n">
        <v>1942</v>
      </c>
      <c r="G11446" s="4" t="n">
        <f aca="false">INDEX(Data_Products!$D$2:$D$33,MATCH(C11446,Data_Products!$A$2:$A$33,0))</f>
        <v>142.94</v>
      </c>
      <c r="H11446" s="4" t="str">
        <f aca="false">INDEX(Data_Products!$C$2:$C$33,MATCH(C11446,Data_Products!$A$2:$A$33,0))</f>
        <v>Tools &amp; Fixings</v>
      </c>
      <c r="I11446" s="10" t="n">
        <f aca="false">D11446*(E11446-G11446)</f>
        <v>798.48</v>
      </c>
      <c r="J11446" s="11" t="n">
        <f aca="false">IFERROR(I11446/F11446,0)</f>
        <v>0.411163748712667</v>
      </c>
      <c r="K11446" s="4" t="str">
        <f aca="false">IFERROR(INDEX(Data_Orders!$F$2:$F$4727,MATCH(B11446,Data_Orders!$A$2:$A$4727,0)),"")</f>
        <v>Trade Account</v>
      </c>
      <c r="L11446" s="4" t="str">
        <f aca="false">IFERROR(INDEX(Data_Orders!$D$2:$D$4727,MATCH(B11446,Data_Orders!$A$2:$A$4727,0)),"")</f>
        <v>Leicester</v>
      </c>
    </row>
    <row r="11447" customFormat="false" ht="15" hidden="false" customHeight="false" outlineLevel="0" collapsed="false">
      <c r="A11447" s="4" t="s">
        <v>17263</v>
      </c>
      <c r="B11447" s="4" t="s">
        <v>4910</v>
      </c>
      <c r="C11447" s="4" t="s">
        <v>1052</v>
      </c>
      <c r="D11447" s="4" t="n">
        <v>5</v>
      </c>
      <c r="E11447" s="4" t="n">
        <v>205.71</v>
      </c>
      <c r="F11447" s="4" t="n">
        <v>1028.55</v>
      </c>
      <c r="G11447" s="4" t="n">
        <f aca="false">INDEX(Data_Products!$D$2:$D$33,MATCH(C11447,Data_Products!$A$2:$A$33,0))</f>
        <v>152.29</v>
      </c>
      <c r="H11447" s="4" t="str">
        <f aca="false">INDEX(Data_Products!$C$2:$C$33,MATCH(C11447,Data_Products!$A$2:$A$33,0))</f>
        <v>Roofing</v>
      </c>
      <c r="I11447" s="10" t="n">
        <f aca="false">D11447*(E11447-G11447)</f>
        <v>267.1</v>
      </c>
      <c r="J11447" s="11" t="n">
        <f aca="false">IFERROR(I11447/F11447,0)</f>
        <v>0.259685965679841</v>
      </c>
      <c r="K11447" s="4" t="str">
        <f aca="false">IFERROR(INDEX(Data_Orders!$F$2:$F$4727,MATCH(B11447,Data_Orders!$A$2:$A$4727,0)),"")</f>
        <v>Trade Account</v>
      </c>
      <c r="L11447" s="4" t="str">
        <f aca="false">IFERROR(INDEX(Data_Orders!$D$2:$D$4727,MATCH(B11447,Data_Orders!$A$2:$A$4727,0)),"")</f>
        <v>Leicester</v>
      </c>
    </row>
    <row r="11448" customFormat="false" ht="15" hidden="false" customHeight="false" outlineLevel="0" collapsed="false">
      <c r="A11448" s="4" t="s">
        <v>17264</v>
      </c>
      <c r="B11448" s="4" t="s">
        <v>4911</v>
      </c>
      <c r="C11448" s="4" t="s">
        <v>1015</v>
      </c>
      <c r="D11448" s="4" t="n">
        <v>18</v>
      </c>
      <c r="E11448" s="4" t="n">
        <v>122.01</v>
      </c>
      <c r="F11448" s="4" t="n">
        <v>2196.18</v>
      </c>
      <c r="G11448" s="4" t="n">
        <f aca="false">INDEX(Data_Products!$D$2:$D$33,MATCH(C11448,Data_Products!$A$2:$A$33,0))</f>
        <v>85.53</v>
      </c>
      <c r="H11448" s="4" t="str">
        <f aca="false">INDEX(Data_Products!$C$2:$C$33,MATCH(C11448,Data_Products!$A$2:$A$33,0))</f>
        <v>Timber</v>
      </c>
      <c r="I11448" s="10" t="n">
        <f aca="false">D11448*(E11448-G11448)</f>
        <v>656.64</v>
      </c>
      <c r="J11448" s="11" t="n">
        <f aca="false">IFERROR(I11448/F11448,0)</f>
        <v>0.298991885910991</v>
      </c>
      <c r="K11448" s="4" t="str">
        <f aca="false">IFERROR(INDEX(Data_Orders!$F$2:$F$4727,MATCH(B11448,Data_Orders!$A$2:$A$4727,0)),"")</f>
        <v>Trade Account</v>
      </c>
      <c r="L11448" s="4" t="str">
        <f aca="false">IFERROR(INDEX(Data_Orders!$D$2:$D$4727,MATCH(B11448,Data_Orders!$A$2:$A$4727,0)),"")</f>
        <v>Leicester</v>
      </c>
    </row>
    <row r="11449" customFormat="false" ht="15" hidden="false" customHeight="false" outlineLevel="0" collapsed="false">
      <c r="A11449" s="4" t="s">
        <v>17265</v>
      </c>
      <c r="B11449" s="4" t="s">
        <v>4911</v>
      </c>
      <c r="C11449" s="4" t="s">
        <v>1028</v>
      </c>
      <c r="D11449" s="4" t="n">
        <v>11</v>
      </c>
      <c r="E11449" s="4" t="n">
        <v>118.79</v>
      </c>
      <c r="F11449" s="4" t="n">
        <v>1306.69</v>
      </c>
      <c r="G11449" s="4" t="n">
        <f aca="false">INDEX(Data_Products!$D$2:$D$33,MATCH(C11449,Data_Products!$A$2:$A$33,0))</f>
        <v>81.07</v>
      </c>
      <c r="H11449" s="4" t="str">
        <f aca="false">INDEX(Data_Products!$C$2:$C$33,MATCH(C11449,Data_Products!$A$2:$A$33,0))</f>
        <v>Cement &amp; Aggregates</v>
      </c>
      <c r="I11449" s="10" t="n">
        <f aca="false">D11449*(E11449-G11449)</f>
        <v>414.92</v>
      </c>
      <c r="J11449" s="11" t="n">
        <f aca="false">IFERROR(I11449/F11449,0)</f>
        <v>0.317535146056065</v>
      </c>
      <c r="K11449" s="4" t="str">
        <f aca="false">IFERROR(INDEX(Data_Orders!$F$2:$F$4727,MATCH(B11449,Data_Orders!$A$2:$A$4727,0)),"")</f>
        <v>Trade Account</v>
      </c>
      <c r="L11449" s="4" t="str">
        <f aca="false">IFERROR(INDEX(Data_Orders!$D$2:$D$4727,MATCH(B11449,Data_Orders!$A$2:$A$4727,0)),"")</f>
        <v>Leicester</v>
      </c>
    </row>
    <row r="11450" customFormat="false" ht="15" hidden="false" customHeight="false" outlineLevel="0" collapsed="false">
      <c r="A11450" s="4" t="s">
        <v>17266</v>
      </c>
      <c r="B11450" s="4" t="s">
        <v>4911</v>
      </c>
      <c r="C11450" s="4" t="s">
        <v>1061</v>
      </c>
      <c r="D11450" s="4" t="n">
        <v>17</v>
      </c>
      <c r="E11450" s="4" t="n">
        <v>145.57</v>
      </c>
      <c r="F11450" s="4" t="n">
        <v>2474.69</v>
      </c>
      <c r="G11450" s="4" t="n">
        <f aca="false">INDEX(Data_Products!$D$2:$D$33,MATCH(C11450,Data_Products!$A$2:$A$33,0))</f>
        <v>119.29</v>
      </c>
      <c r="H11450" s="4" t="str">
        <f aca="false">INDEX(Data_Products!$C$2:$C$33,MATCH(C11450,Data_Products!$A$2:$A$33,0))</f>
        <v>Plumbing &amp; Drainage</v>
      </c>
      <c r="I11450" s="10" t="n">
        <f aca="false">D11450*(E11450-G11450)</f>
        <v>446.76</v>
      </c>
      <c r="J11450" s="11" t="n">
        <f aca="false">IFERROR(I11450/F11450,0)</f>
        <v>0.180531702960775</v>
      </c>
      <c r="K11450" s="4" t="str">
        <f aca="false">IFERROR(INDEX(Data_Orders!$F$2:$F$4727,MATCH(B11450,Data_Orders!$A$2:$A$4727,0)),"")</f>
        <v>Trade Account</v>
      </c>
      <c r="L11450" s="4" t="str">
        <f aca="false">IFERROR(INDEX(Data_Orders!$D$2:$D$4727,MATCH(B11450,Data_Orders!$A$2:$A$4727,0)),"")</f>
        <v>Leicester</v>
      </c>
    </row>
    <row r="11451" customFormat="false" ht="15" hidden="false" customHeight="false" outlineLevel="0" collapsed="false">
      <c r="A11451" s="4" t="s">
        <v>17267</v>
      </c>
      <c r="B11451" s="4" t="s">
        <v>4911</v>
      </c>
      <c r="C11451" s="4" t="s">
        <v>1057</v>
      </c>
      <c r="D11451" s="4" t="n">
        <v>4</v>
      </c>
      <c r="E11451" s="4" t="n">
        <v>176.81</v>
      </c>
      <c r="F11451" s="4" t="n">
        <v>707.24</v>
      </c>
      <c r="G11451" s="4" t="n">
        <f aca="false">INDEX(Data_Products!$D$2:$D$33,MATCH(C11451,Data_Products!$A$2:$A$33,0))</f>
        <v>129.57</v>
      </c>
      <c r="H11451" s="4" t="str">
        <f aca="false">INDEX(Data_Products!$C$2:$C$33,MATCH(C11451,Data_Products!$A$2:$A$33,0))</f>
        <v>Roofing</v>
      </c>
      <c r="I11451" s="10" t="n">
        <f aca="false">D11451*(E11451-G11451)</f>
        <v>188.96</v>
      </c>
      <c r="J11451" s="11" t="n">
        <f aca="false">IFERROR(I11451/F11451,0)</f>
        <v>0.267179458175443</v>
      </c>
      <c r="K11451" s="4" t="str">
        <f aca="false">IFERROR(INDEX(Data_Orders!$F$2:$F$4727,MATCH(B11451,Data_Orders!$A$2:$A$4727,0)),"")</f>
        <v>Trade Account</v>
      </c>
      <c r="L11451" s="4" t="str">
        <f aca="false">IFERROR(INDEX(Data_Orders!$D$2:$D$4727,MATCH(B11451,Data_Orders!$A$2:$A$4727,0)),"")</f>
        <v>Leicester</v>
      </c>
    </row>
    <row r="11452" customFormat="false" ht="15" hidden="false" customHeight="false" outlineLevel="0" collapsed="false">
      <c r="A11452" s="4" t="s">
        <v>17268</v>
      </c>
      <c r="B11452" s="4" t="s">
        <v>4912</v>
      </c>
      <c r="C11452" s="4" t="s">
        <v>1010</v>
      </c>
      <c r="D11452" s="4" t="n">
        <v>4</v>
      </c>
      <c r="E11452" s="4" t="n">
        <v>135.95</v>
      </c>
      <c r="F11452" s="4" t="n">
        <v>543.8</v>
      </c>
      <c r="G11452" s="4" t="n">
        <f aca="false">INDEX(Data_Products!$D$2:$D$33,MATCH(C11452,Data_Products!$A$2:$A$33,0))</f>
        <v>111.1</v>
      </c>
      <c r="H11452" s="4" t="str">
        <f aca="false">INDEX(Data_Products!$C$2:$C$33,MATCH(C11452,Data_Products!$A$2:$A$33,0))</f>
        <v>Timber</v>
      </c>
      <c r="I11452" s="10" t="n">
        <f aca="false">D11452*(E11452-G11452)</f>
        <v>99.4</v>
      </c>
      <c r="J11452" s="11" t="n">
        <f aca="false">IFERROR(I11452/F11452,0)</f>
        <v>0.18278778962854</v>
      </c>
      <c r="K11452" s="4" t="str">
        <f aca="false">IFERROR(INDEX(Data_Orders!$F$2:$F$4727,MATCH(B11452,Data_Orders!$A$2:$A$4727,0)),"")</f>
        <v>Trade Account</v>
      </c>
      <c r="L11452" s="4" t="str">
        <f aca="false">IFERROR(INDEX(Data_Orders!$D$2:$D$4727,MATCH(B11452,Data_Orders!$A$2:$A$4727,0)),"")</f>
        <v>Leicester</v>
      </c>
    </row>
    <row r="11453" customFormat="false" ht="15" hidden="false" customHeight="false" outlineLevel="0" collapsed="false">
      <c r="A11453" s="4" t="s">
        <v>17269</v>
      </c>
      <c r="B11453" s="4" t="s">
        <v>4912</v>
      </c>
      <c r="C11453" s="4" t="s">
        <v>1017</v>
      </c>
      <c r="D11453" s="4" t="n">
        <v>19</v>
      </c>
      <c r="E11453" s="4" t="n">
        <v>49.15</v>
      </c>
      <c r="F11453" s="4" t="n">
        <v>933.85</v>
      </c>
      <c r="G11453" s="4" t="n">
        <f aca="false">INDEX(Data_Products!$D$2:$D$33,MATCH(C11453,Data_Products!$A$2:$A$33,0))</f>
        <v>31.44</v>
      </c>
      <c r="H11453" s="4" t="str">
        <f aca="false">INDEX(Data_Products!$C$2:$C$33,MATCH(C11453,Data_Products!$A$2:$A$33,0))</f>
        <v>Timber</v>
      </c>
      <c r="I11453" s="10" t="n">
        <f aca="false">D11453*(E11453-G11453)</f>
        <v>336.49</v>
      </c>
      <c r="J11453" s="11" t="n">
        <f aca="false">IFERROR(I11453/F11453,0)</f>
        <v>0.360325534079349</v>
      </c>
      <c r="K11453" s="4" t="str">
        <f aca="false">IFERROR(INDEX(Data_Orders!$F$2:$F$4727,MATCH(B11453,Data_Orders!$A$2:$A$4727,0)),"")</f>
        <v>Trade Account</v>
      </c>
      <c r="L11453" s="4" t="str">
        <f aca="false">IFERROR(INDEX(Data_Orders!$D$2:$D$4727,MATCH(B11453,Data_Orders!$A$2:$A$4727,0)),"")</f>
        <v>Leicester</v>
      </c>
    </row>
    <row r="11454" customFormat="false" ht="15" hidden="false" customHeight="false" outlineLevel="0" collapsed="false">
      <c r="A11454" s="4" t="s">
        <v>17270</v>
      </c>
      <c r="B11454" s="4" t="s">
        <v>4912</v>
      </c>
      <c r="C11454" s="4" t="s">
        <v>1035</v>
      </c>
      <c r="D11454" s="4" t="n">
        <v>14</v>
      </c>
      <c r="E11454" s="4" t="n">
        <v>165.07</v>
      </c>
      <c r="F11454" s="4" t="n">
        <v>2310.98</v>
      </c>
      <c r="G11454" s="4" t="n">
        <f aca="false">INDEX(Data_Products!$D$2:$D$33,MATCH(C11454,Data_Products!$A$2:$A$33,0))</f>
        <v>134.65</v>
      </c>
      <c r="H11454" s="4" t="str">
        <f aca="false">INDEX(Data_Products!$C$2:$C$33,MATCH(C11454,Data_Products!$A$2:$A$33,0))</f>
        <v>Insulation</v>
      </c>
      <c r="I11454" s="10" t="n">
        <f aca="false">D11454*(E11454-G11454)</f>
        <v>425.88</v>
      </c>
      <c r="J11454" s="11" t="n">
        <f aca="false">IFERROR(I11454/F11454,0)</f>
        <v>0.184285454655601</v>
      </c>
      <c r="K11454" s="4" t="str">
        <f aca="false">IFERROR(INDEX(Data_Orders!$F$2:$F$4727,MATCH(B11454,Data_Orders!$A$2:$A$4727,0)),"")</f>
        <v>Trade Account</v>
      </c>
      <c r="L11454" s="4" t="str">
        <f aca="false">IFERROR(INDEX(Data_Orders!$D$2:$D$4727,MATCH(B11454,Data_Orders!$A$2:$A$4727,0)),"")</f>
        <v>Leicester</v>
      </c>
    </row>
    <row r="11455" customFormat="false" ht="15" hidden="false" customHeight="false" outlineLevel="0" collapsed="false">
      <c r="A11455" s="4" t="s">
        <v>17271</v>
      </c>
      <c r="B11455" s="4" t="s">
        <v>4912</v>
      </c>
      <c r="C11455" s="4" t="s">
        <v>1013</v>
      </c>
      <c r="D11455" s="4" t="n">
        <v>16</v>
      </c>
      <c r="E11455" s="4" t="n">
        <v>240.92</v>
      </c>
      <c r="F11455" s="4" t="n">
        <v>3854.72</v>
      </c>
      <c r="G11455" s="4" t="n">
        <f aca="false">INDEX(Data_Products!$D$2:$D$33,MATCH(C11455,Data_Products!$A$2:$A$33,0))</f>
        <v>168.32</v>
      </c>
      <c r="H11455" s="4" t="str">
        <f aca="false">INDEX(Data_Products!$C$2:$C$33,MATCH(C11455,Data_Products!$A$2:$A$33,0))</f>
        <v>Timber</v>
      </c>
      <c r="I11455" s="10" t="n">
        <f aca="false">D11455*(E11455-G11455)</f>
        <v>1161.6</v>
      </c>
      <c r="J11455" s="11" t="n">
        <f aca="false">IFERROR(I11455/F11455,0)</f>
        <v>0.301344844761747</v>
      </c>
      <c r="K11455" s="4" t="str">
        <f aca="false">IFERROR(INDEX(Data_Orders!$F$2:$F$4727,MATCH(B11455,Data_Orders!$A$2:$A$4727,0)),"")</f>
        <v>Trade Account</v>
      </c>
      <c r="L11455" s="4" t="str">
        <f aca="false">IFERROR(INDEX(Data_Orders!$D$2:$D$4727,MATCH(B11455,Data_Orders!$A$2:$A$4727,0)),"")</f>
        <v>Leicester</v>
      </c>
    </row>
    <row r="11456" customFormat="false" ht="15" hidden="false" customHeight="false" outlineLevel="0" collapsed="false">
      <c r="A11456" s="4" t="s">
        <v>17272</v>
      </c>
      <c r="B11456" s="4" t="s">
        <v>4913</v>
      </c>
      <c r="C11456" s="4" t="s">
        <v>1057</v>
      </c>
      <c r="D11456" s="4" t="n">
        <v>5</v>
      </c>
      <c r="E11456" s="4" t="n">
        <v>176.81</v>
      </c>
      <c r="F11456" s="4" t="n">
        <v>884.05</v>
      </c>
      <c r="G11456" s="4" t="n">
        <f aca="false">INDEX(Data_Products!$D$2:$D$33,MATCH(C11456,Data_Products!$A$2:$A$33,0))</f>
        <v>129.57</v>
      </c>
      <c r="H11456" s="4" t="str">
        <f aca="false">INDEX(Data_Products!$C$2:$C$33,MATCH(C11456,Data_Products!$A$2:$A$33,0))</f>
        <v>Roofing</v>
      </c>
      <c r="I11456" s="10" t="n">
        <f aca="false">D11456*(E11456-G11456)</f>
        <v>236.2</v>
      </c>
      <c r="J11456" s="11" t="n">
        <f aca="false">IFERROR(I11456/F11456,0)</f>
        <v>0.267179458175443</v>
      </c>
      <c r="K11456" s="4" t="str">
        <f aca="false">IFERROR(INDEX(Data_Orders!$F$2:$F$4727,MATCH(B11456,Data_Orders!$A$2:$A$4727,0)),"")</f>
        <v>Trade Account</v>
      </c>
      <c r="L11456" s="4" t="str">
        <f aca="false">IFERROR(INDEX(Data_Orders!$D$2:$D$4727,MATCH(B11456,Data_Orders!$A$2:$A$4727,0)),"")</f>
        <v>Leicester</v>
      </c>
    </row>
    <row r="11457" customFormat="false" ht="15" hidden="false" customHeight="false" outlineLevel="0" collapsed="false">
      <c r="A11457" s="4" t="s">
        <v>17273</v>
      </c>
      <c r="B11457" s="4" t="s">
        <v>4913</v>
      </c>
      <c r="C11457" s="4" t="s">
        <v>1019</v>
      </c>
      <c r="D11457" s="4" t="n">
        <v>12</v>
      </c>
      <c r="E11457" s="4" t="n">
        <v>79.76</v>
      </c>
      <c r="F11457" s="4" t="n">
        <v>957.12</v>
      </c>
      <c r="G11457" s="4" t="n">
        <f aca="false">INDEX(Data_Products!$D$2:$D$33,MATCH(C11457,Data_Products!$A$2:$A$33,0))</f>
        <v>59.07</v>
      </c>
      <c r="H11457" s="4" t="str">
        <f aca="false">INDEX(Data_Products!$C$2:$C$33,MATCH(C11457,Data_Products!$A$2:$A$33,0))</f>
        <v>Timber</v>
      </c>
      <c r="I11457" s="10" t="n">
        <f aca="false">D11457*(E11457-G11457)</f>
        <v>248.28</v>
      </c>
      <c r="J11457" s="11" t="n">
        <f aca="false">IFERROR(I11457/F11457,0)</f>
        <v>0.259403209628887</v>
      </c>
      <c r="K11457" s="4" t="str">
        <f aca="false">IFERROR(INDEX(Data_Orders!$F$2:$F$4727,MATCH(B11457,Data_Orders!$A$2:$A$4727,0)),"")</f>
        <v>Trade Account</v>
      </c>
      <c r="L11457" s="4" t="str">
        <f aca="false">IFERROR(INDEX(Data_Orders!$D$2:$D$4727,MATCH(B11457,Data_Orders!$A$2:$A$4727,0)),"")</f>
        <v>Leicester</v>
      </c>
    </row>
    <row r="11458" customFormat="false" ht="15" hidden="false" customHeight="false" outlineLevel="0" collapsed="false">
      <c r="A11458" s="4" t="s">
        <v>17274</v>
      </c>
      <c r="B11458" s="4" t="s">
        <v>4913</v>
      </c>
      <c r="C11458" s="4" t="s">
        <v>1010</v>
      </c>
      <c r="D11458" s="4" t="n">
        <v>3</v>
      </c>
      <c r="E11458" s="4" t="n">
        <v>135.95</v>
      </c>
      <c r="F11458" s="4" t="n">
        <v>407.85</v>
      </c>
      <c r="G11458" s="4" t="n">
        <f aca="false">INDEX(Data_Products!$D$2:$D$33,MATCH(C11458,Data_Products!$A$2:$A$33,0))</f>
        <v>111.1</v>
      </c>
      <c r="H11458" s="4" t="str">
        <f aca="false">INDEX(Data_Products!$C$2:$C$33,MATCH(C11458,Data_Products!$A$2:$A$33,0))</f>
        <v>Timber</v>
      </c>
      <c r="I11458" s="10" t="n">
        <f aca="false">D11458*(E11458-G11458)</f>
        <v>74.55</v>
      </c>
      <c r="J11458" s="11" t="n">
        <f aca="false">IFERROR(I11458/F11458,0)</f>
        <v>0.18278778962854</v>
      </c>
      <c r="K11458" s="4" t="str">
        <f aca="false">IFERROR(INDEX(Data_Orders!$F$2:$F$4727,MATCH(B11458,Data_Orders!$A$2:$A$4727,0)),"")</f>
        <v>Trade Account</v>
      </c>
      <c r="L11458" s="4" t="str">
        <f aca="false">IFERROR(INDEX(Data_Orders!$D$2:$D$4727,MATCH(B11458,Data_Orders!$A$2:$A$4727,0)),"")</f>
        <v>Leicester</v>
      </c>
    </row>
    <row r="11459" customFormat="false" ht="15" hidden="false" customHeight="false" outlineLevel="0" collapsed="false">
      <c r="A11459" s="4" t="s">
        <v>17275</v>
      </c>
      <c r="B11459" s="4" t="s">
        <v>4913</v>
      </c>
      <c r="C11459" s="4" t="s">
        <v>1052</v>
      </c>
      <c r="D11459" s="4" t="n">
        <v>19</v>
      </c>
      <c r="E11459" s="4" t="n">
        <v>205.71</v>
      </c>
      <c r="F11459" s="4" t="n">
        <v>3908.49</v>
      </c>
      <c r="G11459" s="4" t="n">
        <f aca="false">INDEX(Data_Products!$D$2:$D$33,MATCH(C11459,Data_Products!$A$2:$A$33,0))</f>
        <v>152.29</v>
      </c>
      <c r="H11459" s="4" t="str">
        <f aca="false">INDEX(Data_Products!$C$2:$C$33,MATCH(C11459,Data_Products!$A$2:$A$33,0))</f>
        <v>Roofing</v>
      </c>
      <c r="I11459" s="10" t="n">
        <f aca="false">D11459*(E11459-G11459)</f>
        <v>1014.98</v>
      </c>
      <c r="J11459" s="11" t="n">
        <f aca="false">IFERROR(I11459/F11459,0)</f>
        <v>0.259685965679841</v>
      </c>
      <c r="K11459" s="4" t="str">
        <f aca="false">IFERROR(INDEX(Data_Orders!$F$2:$F$4727,MATCH(B11459,Data_Orders!$A$2:$A$4727,0)),"")</f>
        <v>Trade Account</v>
      </c>
      <c r="L11459" s="4" t="str">
        <f aca="false">IFERROR(INDEX(Data_Orders!$D$2:$D$4727,MATCH(B11459,Data_Orders!$A$2:$A$4727,0)),"")</f>
        <v>Leicester</v>
      </c>
    </row>
    <row r="11460" customFormat="false" ht="15" hidden="false" customHeight="false" outlineLevel="0" collapsed="false">
      <c r="A11460" s="4" t="s">
        <v>17276</v>
      </c>
      <c r="B11460" s="4" t="s">
        <v>4914</v>
      </c>
      <c r="C11460" s="4" t="s">
        <v>1017</v>
      </c>
      <c r="D11460" s="4" t="n">
        <v>18</v>
      </c>
      <c r="E11460" s="4" t="n">
        <v>49.15</v>
      </c>
      <c r="F11460" s="4" t="n">
        <v>884.7</v>
      </c>
      <c r="G11460" s="4" t="n">
        <f aca="false">INDEX(Data_Products!$D$2:$D$33,MATCH(C11460,Data_Products!$A$2:$A$33,0))</f>
        <v>31.44</v>
      </c>
      <c r="H11460" s="4" t="str">
        <f aca="false">INDEX(Data_Products!$C$2:$C$33,MATCH(C11460,Data_Products!$A$2:$A$33,0))</f>
        <v>Timber</v>
      </c>
      <c r="I11460" s="10" t="n">
        <f aca="false">D11460*(E11460-G11460)</f>
        <v>318.78</v>
      </c>
      <c r="J11460" s="11" t="n">
        <f aca="false">IFERROR(I11460/F11460,0)</f>
        <v>0.360325534079349</v>
      </c>
      <c r="K11460" s="4" t="str">
        <f aca="false">IFERROR(INDEX(Data_Orders!$F$2:$F$4727,MATCH(B11460,Data_Orders!$A$2:$A$4727,0)),"")</f>
        <v>Trade Account</v>
      </c>
      <c r="L11460" s="4" t="str">
        <f aca="false">IFERROR(INDEX(Data_Orders!$D$2:$D$4727,MATCH(B11460,Data_Orders!$A$2:$A$4727,0)),"")</f>
        <v>Leicester</v>
      </c>
    </row>
    <row r="11461" customFormat="false" ht="15" hidden="false" customHeight="false" outlineLevel="0" collapsed="false">
      <c r="A11461" s="4" t="s">
        <v>17277</v>
      </c>
      <c r="B11461" s="4" t="s">
        <v>4915</v>
      </c>
      <c r="C11461" s="4" t="s">
        <v>1061</v>
      </c>
      <c r="D11461" s="4" t="n">
        <v>5</v>
      </c>
      <c r="E11461" s="4" t="n">
        <v>145.57</v>
      </c>
      <c r="F11461" s="4" t="n">
        <v>727.85</v>
      </c>
      <c r="G11461" s="4" t="n">
        <f aca="false">INDEX(Data_Products!$D$2:$D$33,MATCH(C11461,Data_Products!$A$2:$A$33,0))</f>
        <v>119.29</v>
      </c>
      <c r="H11461" s="4" t="str">
        <f aca="false">INDEX(Data_Products!$C$2:$C$33,MATCH(C11461,Data_Products!$A$2:$A$33,0))</f>
        <v>Plumbing &amp; Drainage</v>
      </c>
      <c r="I11461" s="10" t="n">
        <f aca="false">D11461*(E11461-G11461)</f>
        <v>131.4</v>
      </c>
      <c r="J11461" s="11" t="n">
        <f aca="false">IFERROR(I11461/F11461,0)</f>
        <v>0.180531702960775</v>
      </c>
      <c r="K11461" s="4" t="str">
        <f aca="false">IFERROR(INDEX(Data_Orders!$F$2:$F$4727,MATCH(B11461,Data_Orders!$A$2:$A$4727,0)),"")</f>
        <v>Trade Account</v>
      </c>
      <c r="L11461" s="4" t="str">
        <f aca="false">IFERROR(INDEX(Data_Orders!$D$2:$D$4727,MATCH(B11461,Data_Orders!$A$2:$A$4727,0)),"")</f>
        <v>Leicester</v>
      </c>
    </row>
    <row r="11462" customFormat="false" ht="15" hidden="false" customHeight="false" outlineLevel="0" collapsed="false">
      <c r="A11462" s="4" t="s">
        <v>17278</v>
      </c>
      <c r="B11462" s="4" t="s">
        <v>4915</v>
      </c>
      <c r="C11462" s="4" t="s">
        <v>1035</v>
      </c>
      <c r="D11462" s="4" t="n">
        <v>19</v>
      </c>
      <c r="E11462" s="4" t="n">
        <v>165.07</v>
      </c>
      <c r="F11462" s="4" t="n">
        <v>3136.33</v>
      </c>
      <c r="G11462" s="4" t="n">
        <f aca="false">INDEX(Data_Products!$D$2:$D$33,MATCH(C11462,Data_Products!$A$2:$A$33,0))</f>
        <v>134.65</v>
      </c>
      <c r="H11462" s="4" t="str">
        <f aca="false">INDEX(Data_Products!$C$2:$C$33,MATCH(C11462,Data_Products!$A$2:$A$33,0))</f>
        <v>Insulation</v>
      </c>
      <c r="I11462" s="10" t="n">
        <f aca="false">D11462*(E11462-G11462)</f>
        <v>577.98</v>
      </c>
      <c r="J11462" s="11" t="n">
        <f aca="false">IFERROR(I11462/F11462,0)</f>
        <v>0.184285454655601</v>
      </c>
      <c r="K11462" s="4" t="str">
        <f aca="false">IFERROR(INDEX(Data_Orders!$F$2:$F$4727,MATCH(B11462,Data_Orders!$A$2:$A$4727,0)),"")</f>
        <v>Trade Account</v>
      </c>
      <c r="L11462" s="4" t="str">
        <f aca="false">IFERROR(INDEX(Data_Orders!$D$2:$D$4727,MATCH(B11462,Data_Orders!$A$2:$A$4727,0)),"")</f>
        <v>Leicester</v>
      </c>
    </row>
    <row r="11463" customFormat="false" ht="15" hidden="false" customHeight="false" outlineLevel="0" collapsed="false">
      <c r="A11463" s="4" t="s">
        <v>17279</v>
      </c>
      <c r="B11463" s="4" t="s">
        <v>4915</v>
      </c>
      <c r="C11463" s="4" t="s">
        <v>1019</v>
      </c>
      <c r="D11463" s="4" t="n">
        <v>15</v>
      </c>
      <c r="E11463" s="4" t="n">
        <v>79.76</v>
      </c>
      <c r="F11463" s="4" t="n">
        <v>1196.4</v>
      </c>
      <c r="G11463" s="4" t="n">
        <f aca="false">INDEX(Data_Products!$D$2:$D$33,MATCH(C11463,Data_Products!$A$2:$A$33,0))</f>
        <v>59.07</v>
      </c>
      <c r="H11463" s="4" t="str">
        <f aca="false">INDEX(Data_Products!$C$2:$C$33,MATCH(C11463,Data_Products!$A$2:$A$33,0))</f>
        <v>Timber</v>
      </c>
      <c r="I11463" s="10" t="n">
        <f aca="false">D11463*(E11463-G11463)</f>
        <v>310.35</v>
      </c>
      <c r="J11463" s="11" t="n">
        <f aca="false">IFERROR(I11463/F11463,0)</f>
        <v>0.259403209628887</v>
      </c>
      <c r="K11463" s="4" t="str">
        <f aca="false">IFERROR(INDEX(Data_Orders!$F$2:$F$4727,MATCH(B11463,Data_Orders!$A$2:$A$4727,0)),"")</f>
        <v>Trade Account</v>
      </c>
      <c r="L11463" s="4" t="str">
        <f aca="false">IFERROR(INDEX(Data_Orders!$D$2:$D$4727,MATCH(B11463,Data_Orders!$A$2:$A$4727,0)),"")</f>
        <v>Leicester</v>
      </c>
    </row>
    <row r="11464" customFormat="false" ht="15" hidden="false" customHeight="false" outlineLevel="0" collapsed="false">
      <c r="A11464" s="4" t="s">
        <v>17280</v>
      </c>
      <c r="B11464" s="4" t="s">
        <v>4915</v>
      </c>
      <c r="C11464" s="4" t="s">
        <v>1026</v>
      </c>
      <c r="D11464" s="4" t="n">
        <v>1</v>
      </c>
      <c r="E11464" s="4" t="n">
        <v>184.05</v>
      </c>
      <c r="F11464" s="4" t="n">
        <v>184.05</v>
      </c>
      <c r="G11464" s="4" t="n">
        <f aca="false">INDEX(Data_Products!$D$2:$D$33,MATCH(C11464,Data_Products!$A$2:$A$33,0))</f>
        <v>147.44</v>
      </c>
      <c r="H11464" s="4" t="str">
        <f aca="false">INDEX(Data_Products!$C$2:$C$33,MATCH(C11464,Data_Products!$A$2:$A$33,0))</f>
        <v>Cement &amp; Aggregates</v>
      </c>
      <c r="I11464" s="10" t="n">
        <f aca="false">D11464*(E11464-G11464)</f>
        <v>36.61</v>
      </c>
      <c r="J11464" s="11" t="n">
        <f aca="false">IFERROR(I11464/F11464,0)</f>
        <v>0.19891333876664</v>
      </c>
      <c r="K11464" s="4" t="str">
        <f aca="false">IFERROR(INDEX(Data_Orders!$F$2:$F$4727,MATCH(B11464,Data_Orders!$A$2:$A$4727,0)),"")</f>
        <v>Trade Account</v>
      </c>
      <c r="L11464" s="4" t="str">
        <f aca="false">IFERROR(INDEX(Data_Orders!$D$2:$D$4727,MATCH(B11464,Data_Orders!$A$2:$A$4727,0)),"")</f>
        <v>Leicester</v>
      </c>
    </row>
    <row r="11465" customFormat="false" ht="15" hidden="false" customHeight="false" outlineLevel="0" collapsed="false">
      <c r="A11465" s="4" t="s">
        <v>17281</v>
      </c>
      <c r="B11465" s="4" t="s">
        <v>4915</v>
      </c>
      <c r="C11465" s="4" t="s">
        <v>1059</v>
      </c>
      <c r="D11465" s="4" t="n">
        <v>9</v>
      </c>
      <c r="E11465" s="4" t="n">
        <v>103.63</v>
      </c>
      <c r="F11465" s="4" t="n">
        <v>932.67</v>
      </c>
      <c r="G11465" s="4" t="n">
        <f aca="false">INDEX(Data_Products!$D$2:$D$33,MATCH(C11465,Data_Products!$A$2:$A$33,0))</f>
        <v>82.55</v>
      </c>
      <c r="H11465" s="4" t="str">
        <f aca="false">INDEX(Data_Products!$C$2:$C$33,MATCH(C11465,Data_Products!$A$2:$A$33,0))</f>
        <v>Roofing</v>
      </c>
      <c r="I11465" s="10" t="n">
        <f aca="false">D11465*(E11465-G11465)</f>
        <v>189.72</v>
      </c>
      <c r="J11465" s="11" t="n">
        <f aca="false">IFERROR(I11465/F11465,0)</f>
        <v>0.203415999228023</v>
      </c>
      <c r="K11465" s="4" t="str">
        <f aca="false">IFERROR(INDEX(Data_Orders!$F$2:$F$4727,MATCH(B11465,Data_Orders!$A$2:$A$4727,0)),"")</f>
        <v>Trade Account</v>
      </c>
      <c r="L11465" s="4" t="str">
        <f aca="false">IFERROR(INDEX(Data_Orders!$D$2:$D$4727,MATCH(B11465,Data_Orders!$A$2:$A$4727,0)),"")</f>
        <v>Leicester</v>
      </c>
    </row>
    <row r="11466" customFormat="false" ht="15" hidden="false" customHeight="false" outlineLevel="0" collapsed="false">
      <c r="A11466" s="4" t="s">
        <v>17282</v>
      </c>
      <c r="B11466" s="4" t="s">
        <v>4916</v>
      </c>
      <c r="C11466" s="4" t="s">
        <v>1064</v>
      </c>
      <c r="D11466" s="4" t="n">
        <v>19</v>
      </c>
      <c r="E11466" s="4" t="n">
        <v>97.63</v>
      </c>
      <c r="F11466" s="4" t="n">
        <v>1854.97</v>
      </c>
      <c r="G11466" s="4" t="n">
        <f aca="false">INDEX(Data_Products!$D$2:$D$33,MATCH(C11466,Data_Products!$A$2:$A$33,0))</f>
        <v>65.21</v>
      </c>
      <c r="H11466" s="4" t="str">
        <f aca="false">INDEX(Data_Products!$C$2:$C$33,MATCH(C11466,Data_Products!$A$2:$A$33,0))</f>
        <v>Plumbing &amp; Drainage</v>
      </c>
      <c r="I11466" s="10" t="n">
        <f aca="false">D11466*(E11466-G11466)</f>
        <v>615.98</v>
      </c>
      <c r="J11466" s="11" t="n">
        <f aca="false">IFERROR(I11466/F11466,0)</f>
        <v>0.332070060432244</v>
      </c>
      <c r="K11466" s="4" t="str">
        <f aca="false">IFERROR(INDEX(Data_Orders!$F$2:$F$4727,MATCH(B11466,Data_Orders!$A$2:$A$4727,0)),"")</f>
        <v>Trade Account</v>
      </c>
      <c r="L11466" s="4" t="str">
        <f aca="false">IFERROR(INDEX(Data_Orders!$D$2:$D$4727,MATCH(B11466,Data_Orders!$A$2:$A$4727,0)),"")</f>
        <v>Leicester</v>
      </c>
    </row>
    <row r="11467" customFormat="false" ht="15" hidden="false" customHeight="false" outlineLevel="0" collapsed="false">
      <c r="A11467" s="4" t="s">
        <v>17283</v>
      </c>
      <c r="B11467" s="4" t="s">
        <v>4916</v>
      </c>
      <c r="C11467" s="4" t="s">
        <v>1044</v>
      </c>
      <c r="D11467" s="4" t="n">
        <v>11</v>
      </c>
      <c r="E11467" s="4" t="n">
        <v>190.44</v>
      </c>
      <c r="F11467" s="4" t="n">
        <v>2094.84</v>
      </c>
      <c r="G11467" s="4" t="n">
        <f aca="false">INDEX(Data_Products!$D$2:$D$33,MATCH(C11467,Data_Products!$A$2:$A$33,0))</f>
        <v>115.48</v>
      </c>
      <c r="H11467" s="4" t="str">
        <f aca="false">INDEX(Data_Products!$C$2:$C$33,MATCH(C11467,Data_Products!$A$2:$A$33,0))</f>
        <v>Tools &amp; Fixings</v>
      </c>
      <c r="I11467" s="10" t="n">
        <f aca="false">D11467*(E11467-G11467)</f>
        <v>824.56</v>
      </c>
      <c r="J11467" s="11" t="n">
        <f aca="false">IFERROR(I11467/F11467,0)</f>
        <v>0.393614786809494</v>
      </c>
      <c r="K11467" s="4" t="str">
        <f aca="false">IFERROR(INDEX(Data_Orders!$F$2:$F$4727,MATCH(B11467,Data_Orders!$A$2:$A$4727,0)),"")</f>
        <v>Trade Account</v>
      </c>
      <c r="L11467" s="4" t="str">
        <f aca="false">IFERROR(INDEX(Data_Orders!$D$2:$D$4727,MATCH(B11467,Data_Orders!$A$2:$A$4727,0)),"")</f>
        <v>Leicester</v>
      </c>
    </row>
    <row r="11468" customFormat="false" ht="15" hidden="false" customHeight="false" outlineLevel="0" collapsed="false">
      <c r="A11468" s="4" t="s">
        <v>17284</v>
      </c>
      <c r="B11468" s="4" t="s">
        <v>4917</v>
      </c>
      <c r="C11468" s="4" t="s">
        <v>1050</v>
      </c>
      <c r="D11468" s="4" t="n">
        <v>4</v>
      </c>
      <c r="E11468" s="4" t="n">
        <v>238.63</v>
      </c>
      <c r="F11468" s="4" t="n">
        <v>954.52</v>
      </c>
      <c r="G11468" s="4" t="n">
        <f aca="false">INDEX(Data_Products!$D$2:$D$33,MATCH(C11468,Data_Products!$A$2:$A$33,0))</f>
        <v>148.91</v>
      </c>
      <c r="H11468" s="4" t="str">
        <f aca="false">INDEX(Data_Products!$C$2:$C$33,MATCH(C11468,Data_Products!$A$2:$A$33,0))</f>
        <v>Tools &amp; Fixings</v>
      </c>
      <c r="I11468" s="10" t="n">
        <f aca="false">D11468*(E11468-G11468)</f>
        <v>358.88</v>
      </c>
      <c r="J11468" s="11" t="n">
        <f aca="false">IFERROR(I11468/F11468,0)</f>
        <v>0.375979549930855</v>
      </c>
      <c r="K11468" s="4" t="str">
        <f aca="false">IFERROR(INDEX(Data_Orders!$F$2:$F$4727,MATCH(B11468,Data_Orders!$A$2:$A$4727,0)),"")</f>
        <v>Trade Account</v>
      </c>
      <c r="L11468" s="4" t="str">
        <f aca="false">IFERROR(INDEX(Data_Orders!$D$2:$D$4727,MATCH(B11468,Data_Orders!$A$2:$A$4727,0)),"")</f>
        <v>Leicester</v>
      </c>
    </row>
    <row r="11469" customFormat="false" ht="15" hidden="false" customHeight="false" outlineLevel="0" collapsed="false">
      <c r="A11469" s="4" t="s">
        <v>17285</v>
      </c>
      <c r="B11469" s="4" t="s">
        <v>4917</v>
      </c>
      <c r="C11469" s="4" t="s">
        <v>1075</v>
      </c>
      <c r="D11469" s="4" t="n">
        <v>11</v>
      </c>
      <c r="E11469" s="4" t="n">
        <v>98.61</v>
      </c>
      <c r="F11469" s="4" t="n">
        <v>1084.71</v>
      </c>
      <c r="G11469" s="4" t="n">
        <f aca="false">INDEX(Data_Products!$D$2:$D$33,MATCH(C11469,Data_Products!$A$2:$A$33,0))</f>
        <v>74.84</v>
      </c>
      <c r="H11469" s="4" t="str">
        <f aca="false">INDEX(Data_Products!$C$2:$C$33,MATCH(C11469,Data_Products!$A$2:$A$33,0))</f>
        <v>Landscaping</v>
      </c>
      <c r="I11469" s="10" t="n">
        <f aca="false">D11469*(E11469-G11469)</f>
        <v>261.47</v>
      </c>
      <c r="J11469" s="11" t="n">
        <f aca="false">IFERROR(I11469/F11469,0)</f>
        <v>0.24105060338708</v>
      </c>
      <c r="K11469" s="4" t="str">
        <f aca="false">IFERROR(INDEX(Data_Orders!$F$2:$F$4727,MATCH(B11469,Data_Orders!$A$2:$A$4727,0)),"")</f>
        <v>Trade Account</v>
      </c>
      <c r="L11469" s="4" t="str">
        <f aca="false">IFERROR(INDEX(Data_Orders!$D$2:$D$4727,MATCH(B11469,Data_Orders!$A$2:$A$4727,0)),"")</f>
        <v>Leicester</v>
      </c>
    </row>
    <row r="11470" customFormat="false" ht="15" hidden="false" customHeight="false" outlineLevel="0" collapsed="false">
      <c r="A11470" s="4" t="s">
        <v>17286</v>
      </c>
      <c r="B11470" s="4" t="s">
        <v>4918</v>
      </c>
      <c r="C11470" s="4" t="s">
        <v>1075</v>
      </c>
      <c r="D11470" s="4" t="n">
        <v>4</v>
      </c>
      <c r="E11470" s="4" t="n">
        <v>98.61</v>
      </c>
      <c r="F11470" s="4" t="n">
        <v>394.44</v>
      </c>
      <c r="G11470" s="4" t="n">
        <f aca="false">INDEX(Data_Products!$D$2:$D$33,MATCH(C11470,Data_Products!$A$2:$A$33,0))</f>
        <v>74.84</v>
      </c>
      <c r="H11470" s="4" t="str">
        <f aca="false">INDEX(Data_Products!$C$2:$C$33,MATCH(C11470,Data_Products!$A$2:$A$33,0))</f>
        <v>Landscaping</v>
      </c>
      <c r="I11470" s="10" t="n">
        <f aca="false">D11470*(E11470-G11470)</f>
        <v>95.08</v>
      </c>
      <c r="J11470" s="11" t="n">
        <f aca="false">IFERROR(I11470/F11470,0)</f>
        <v>0.24105060338708</v>
      </c>
      <c r="K11470" s="4" t="str">
        <f aca="false">IFERROR(INDEX(Data_Orders!$F$2:$F$4727,MATCH(B11470,Data_Orders!$A$2:$A$4727,0)),"")</f>
        <v>Trade Account</v>
      </c>
      <c r="L11470" s="4" t="str">
        <f aca="false">IFERROR(INDEX(Data_Orders!$D$2:$D$4727,MATCH(B11470,Data_Orders!$A$2:$A$4727,0)),"")</f>
        <v>Leicester</v>
      </c>
    </row>
    <row r="11471" customFormat="false" ht="15" hidden="false" customHeight="false" outlineLevel="0" collapsed="false">
      <c r="A11471" s="4" t="s">
        <v>17287</v>
      </c>
      <c r="B11471" s="4" t="s">
        <v>4918</v>
      </c>
      <c r="C11471" s="4" t="s">
        <v>1032</v>
      </c>
      <c r="D11471" s="4" t="n">
        <v>3</v>
      </c>
      <c r="E11471" s="4" t="n">
        <v>99.65</v>
      </c>
      <c r="F11471" s="4" t="n">
        <v>298.95</v>
      </c>
      <c r="G11471" s="4" t="n">
        <f aca="false">INDEX(Data_Products!$D$2:$D$33,MATCH(C11471,Data_Products!$A$2:$A$33,0))</f>
        <v>58.26</v>
      </c>
      <c r="H11471" s="4" t="str">
        <f aca="false">INDEX(Data_Products!$C$2:$C$33,MATCH(C11471,Data_Products!$A$2:$A$33,0))</f>
        <v>Insulation</v>
      </c>
      <c r="I11471" s="10" t="n">
        <f aca="false">D11471*(E11471-G11471)</f>
        <v>124.17</v>
      </c>
      <c r="J11471" s="11" t="n">
        <f aca="false">IFERROR(I11471/F11471,0)</f>
        <v>0.415353738083292</v>
      </c>
      <c r="K11471" s="4" t="str">
        <f aca="false">IFERROR(INDEX(Data_Orders!$F$2:$F$4727,MATCH(B11471,Data_Orders!$A$2:$A$4727,0)),"")</f>
        <v>Trade Account</v>
      </c>
      <c r="L11471" s="4" t="str">
        <f aca="false">IFERROR(INDEX(Data_Orders!$D$2:$D$4727,MATCH(B11471,Data_Orders!$A$2:$A$4727,0)),"")</f>
        <v>Leicester</v>
      </c>
    </row>
    <row r="11472" customFormat="false" ht="15" hidden="false" customHeight="false" outlineLevel="0" collapsed="false">
      <c r="A11472" s="4" t="s">
        <v>17288</v>
      </c>
      <c r="B11472" s="4" t="s">
        <v>4918</v>
      </c>
      <c r="C11472" s="4" t="s">
        <v>1066</v>
      </c>
      <c r="D11472" s="4" t="n">
        <v>14</v>
      </c>
      <c r="E11472" s="4" t="n">
        <v>209.69</v>
      </c>
      <c r="F11472" s="4" t="n">
        <v>2935.66</v>
      </c>
      <c r="G11472" s="4" t="n">
        <f aca="false">INDEX(Data_Products!$D$2:$D$33,MATCH(C11472,Data_Products!$A$2:$A$33,0))</f>
        <v>144.38</v>
      </c>
      <c r="H11472" s="4" t="str">
        <f aca="false">INDEX(Data_Products!$C$2:$C$33,MATCH(C11472,Data_Products!$A$2:$A$33,0))</f>
        <v>Plumbing &amp; Drainage</v>
      </c>
      <c r="I11472" s="10" t="n">
        <f aca="false">D11472*(E11472-G11472)</f>
        <v>914.34</v>
      </c>
      <c r="J11472" s="11" t="n">
        <f aca="false">IFERROR(I11472/F11472,0)</f>
        <v>0.311459773952024</v>
      </c>
      <c r="K11472" s="4" t="str">
        <f aca="false">IFERROR(INDEX(Data_Orders!$F$2:$F$4727,MATCH(B11472,Data_Orders!$A$2:$A$4727,0)),"")</f>
        <v>Trade Account</v>
      </c>
      <c r="L11472" s="4" t="str">
        <f aca="false">IFERROR(INDEX(Data_Orders!$D$2:$D$4727,MATCH(B11472,Data_Orders!$A$2:$A$4727,0)),"")</f>
        <v>Leicester</v>
      </c>
    </row>
    <row r="11473" customFormat="false" ht="15" hidden="false" customHeight="false" outlineLevel="0" collapsed="false">
      <c r="A11473" s="4" t="s">
        <v>17289</v>
      </c>
      <c r="B11473" s="4" t="s">
        <v>4919</v>
      </c>
      <c r="C11473" s="4" t="s">
        <v>1066</v>
      </c>
      <c r="D11473" s="4" t="n">
        <v>15</v>
      </c>
      <c r="E11473" s="4" t="n">
        <v>209.69</v>
      </c>
      <c r="F11473" s="4" t="n">
        <v>3145.35</v>
      </c>
      <c r="G11473" s="4" t="n">
        <f aca="false">INDEX(Data_Products!$D$2:$D$33,MATCH(C11473,Data_Products!$A$2:$A$33,0))</f>
        <v>144.38</v>
      </c>
      <c r="H11473" s="4" t="str">
        <f aca="false">INDEX(Data_Products!$C$2:$C$33,MATCH(C11473,Data_Products!$A$2:$A$33,0))</f>
        <v>Plumbing &amp; Drainage</v>
      </c>
      <c r="I11473" s="10" t="n">
        <f aca="false">D11473*(E11473-G11473)</f>
        <v>979.65</v>
      </c>
      <c r="J11473" s="11" t="n">
        <f aca="false">IFERROR(I11473/F11473,0)</f>
        <v>0.311459773952024</v>
      </c>
      <c r="K11473" s="4" t="str">
        <f aca="false">IFERROR(INDEX(Data_Orders!$F$2:$F$4727,MATCH(B11473,Data_Orders!$A$2:$A$4727,0)),"")</f>
        <v>Trade Account</v>
      </c>
      <c r="L11473" s="4" t="str">
        <f aca="false">IFERROR(INDEX(Data_Orders!$D$2:$D$4727,MATCH(B11473,Data_Orders!$A$2:$A$4727,0)),"")</f>
        <v>Leicester</v>
      </c>
    </row>
    <row r="11474" customFormat="false" ht="15" hidden="false" customHeight="false" outlineLevel="0" collapsed="false">
      <c r="A11474" s="4" t="s">
        <v>17290</v>
      </c>
      <c r="B11474" s="4" t="s">
        <v>4919</v>
      </c>
      <c r="C11474" s="4" t="s">
        <v>1052</v>
      </c>
      <c r="D11474" s="4" t="n">
        <v>3</v>
      </c>
      <c r="E11474" s="4" t="n">
        <v>205.71</v>
      </c>
      <c r="F11474" s="4" t="n">
        <v>617.13</v>
      </c>
      <c r="G11474" s="4" t="n">
        <f aca="false">INDEX(Data_Products!$D$2:$D$33,MATCH(C11474,Data_Products!$A$2:$A$33,0))</f>
        <v>152.29</v>
      </c>
      <c r="H11474" s="4" t="str">
        <f aca="false">INDEX(Data_Products!$C$2:$C$33,MATCH(C11474,Data_Products!$A$2:$A$33,0))</f>
        <v>Roofing</v>
      </c>
      <c r="I11474" s="10" t="n">
        <f aca="false">D11474*(E11474-G11474)</f>
        <v>160.26</v>
      </c>
      <c r="J11474" s="11" t="n">
        <f aca="false">IFERROR(I11474/F11474,0)</f>
        <v>0.259685965679841</v>
      </c>
      <c r="K11474" s="4" t="str">
        <f aca="false">IFERROR(INDEX(Data_Orders!$F$2:$F$4727,MATCH(B11474,Data_Orders!$A$2:$A$4727,0)),"")</f>
        <v>Trade Account</v>
      </c>
      <c r="L11474" s="4" t="str">
        <f aca="false">IFERROR(INDEX(Data_Orders!$D$2:$D$4727,MATCH(B11474,Data_Orders!$A$2:$A$4727,0)),"")</f>
        <v>Leicester</v>
      </c>
    </row>
    <row r="11475" customFormat="false" ht="15" hidden="false" customHeight="false" outlineLevel="0" collapsed="false">
      <c r="A11475" s="4" t="s">
        <v>17291</v>
      </c>
      <c r="B11475" s="4" t="s">
        <v>4920</v>
      </c>
      <c r="C11475" s="4" t="s">
        <v>1021</v>
      </c>
      <c r="D11475" s="4" t="n">
        <v>11</v>
      </c>
      <c r="E11475" s="4" t="n">
        <v>73.76</v>
      </c>
      <c r="F11475" s="4" t="n">
        <v>811.36</v>
      </c>
      <c r="G11475" s="4" t="n">
        <f aca="false">INDEX(Data_Products!$D$2:$D$33,MATCH(C11475,Data_Products!$A$2:$A$33,0))</f>
        <v>51.51</v>
      </c>
      <c r="H11475" s="4" t="str">
        <f aca="false">INDEX(Data_Products!$C$2:$C$33,MATCH(C11475,Data_Products!$A$2:$A$33,0))</f>
        <v>Cement &amp; Aggregates</v>
      </c>
      <c r="I11475" s="10" t="n">
        <f aca="false">D11475*(E11475-G11475)</f>
        <v>244.75</v>
      </c>
      <c r="J11475" s="11" t="n">
        <f aca="false">IFERROR(I11475/F11475,0)</f>
        <v>0.301654013015184</v>
      </c>
      <c r="K11475" s="4" t="str">
        <f aca="false">IFERROR(INDEX(Data_Orders!$F$2:$F$4727,MATCH(B11475,Data_Orders!$A$2:$A$4727,0)),"")</f>
        <v>Trade Account</v>
      </c>
      <c r="L11475" s="4" t="str">
        <f aca="false">IFERROR(INDEX(Data_Orders!$D$2:$D$4727,MATCH(B11475,Data_Orders!$A$2:$A$4727,0)),"")</f>
        <v>Leicester</v>
      </c>
    </row>
    <row r="11476" customFormat="false" ht="15" hidden="false" customHeight="false" outlineLevel="0" collapsed="false">
      <c r="A11476" s="4" t="s">
        <v>17292</v>
      </c>
      <c r="B11476" s="4" t="s">
        <v>4920</v>
      </c>
      <c r="C11476" s="4" t="s">
        <v>1010</v>
      </c>
      <c r="D11476" s="4" t="n">
        <v>15</v>
      </c>
      <c r="E11476" s="4" t="n">
        <v>135.95</v>
      </c>
      <c r="F11476" s="4" t="n">
        <v>2039.25</v>
      </c>
      <c r="G11476" s="4" t="n">
        <f aca="false">INDEX(Data_Products!$D$2:$D$33,MATCH(C11476,Data_Products!$A$2:$A$33,0))</f>
        <v>111.1</v>
      </c>
      <c r="H11476" s="4" t="str">
        <f aca="false">INDEX(Data_Products!$C$2:$C$33,MATCH(C11476,Data_Products!$A$2:$A$33,0))</f>
        <v>Timber</v>
      </c>
      <c r="I11476" s="10" t="n">
        <f aca="false">D11476*(E11476-G11476)</f>
        <v>372.75</v>
      </c>
      <c r="J11476" s="11" t="n">
        <f aca="false">IFERROR(I11476/F11476,0)</f>
        <v>0.18278778962854</v>
      </c>
      <c r="K11476" s="4" t="str">
        <f aca="false">IFERROR(INDEX(Data_Orders!$F$2:$F$4727,MATCH(B11476,Data_Orders!$A$2:$A$4727,0)),"")</f>
        <v>Trade Account</v>
      </c>
      <c r="L11476" s="4" t="str">
        <f aca="false">IFERROR(INDEX(Data_Orders!$D$2:$D$4727,MATCH(B11476,Data_Orders!$A$2:$A$4727,0)),"")</f>
        <v>Leicester</v>
      </c>
    </row>
    <row r="11477" customFormat="false" ht="15" hidden="false" customHeight="false" outlineLevel="0" collapsed="false">
      <c r="A11477" s="4" t="s">
        <v>17293</v>
      </c>
      <c r="B11477" s="4" t="s">
        <v>4920</v>
      </c>
      <c r="C11477" s="4" t="s">
        <v>1073</v>
      </c>
      <c r="D11477" s="4" t="n">
        <v>10</v>
      </c>
      <c r="E11477" s="4" t="n">
        <v>231.05</v>
      </c>
      <c r="F11477" s="4" t="n">
        <v>2310.5</v>
      </c>
      <c r="G11477" s="4" t="n">
        <f aca="false">INDEX(Data_Products!$D$2:$D$33,MATCH(C11477,Data_Products!$A$2:$A$33,0))</f>
        <v>148.29</v>
      </c>
      <c r="H11477" s="4" t="str">
        <f aca="false">INDEX(Data_Products!$C$2:$C$33,MATCH(C11477,Data_Products!$A$2:$A$33,0))</f>
        <v>Landscaping</v>
      </c>
      <c r="I11477" s="10" t="n">
        <f aca="false">D11477*(E11477-G11477)</f>
        <v>827.6</v>
      </c>
      <c r="J11477" s="11" t="n">
        <f aca="false">IFERROR(I11477/F11477,0)</f>
        <v>0.358190867777537</v>
      </c>
      <c r="K11477" s="4" t="str">
        <f aca="false">IFERROR(INDEX(Data_Orders!$F$2:$F$4727,MATCH(B11477,Data_Orders!$A$2:$A$4727,0)),"")</f>
        <v>Trade Account</v>
      </c>
      <c r="L11477" s="4" t="str">
        <f aca="false">IFERROR(INDEX(Data_Orders!$D$2:$D$4727,MATCH(B11477,Data_Orders!$A$2:$A$4727,0)),"")</f>
        <v>Leicester</v>
      </c>
    </row>
    <row r="11478" customFormat="false" ht="15" hidden="false" customHeight="false" outlineLevel="0" collapsed="false">
      <c r="A11478" s="4" t="s">
        <v>17294</v>
      </c>
      <c r="B11478" s="4" t="s">
        <v>4920</v>
      </c>
      <c r="C11478" s="4" t="s">
        <v>1066</v>
      </c>
      <c r="D11478" s="4" t="n">
        <v>4</v>
      </c>
      <c r="E11478" s="4" t="n">
        <v>209.69</v>
      </c>
      <c r="F11478" s="4" t="n">
        <v>838.76</v>
      </c>
      <c r="G11478" s="4" t="n">
        <f aca="false">INDEX(Data_Products!$D$2:$D$33,MATCH(C11478,Data_Products!$A$2:$A$33,0))</f>
        <v>144.38</v>
      </c>
      <c r="H11478" s="4" t="str">
        <f aca="false">INDEX(Data_Products!$C$2:$C$33,MATCH(C11478,Data_Products!$A$2:$A$33,0))</f>
        <v>Plumbing &amp; Drainage</v>
      </c>
      <c r="I11478" s="10" t="n">
        <f aca="false">D11478*(E11478-G11478)</f>
        <v>261.24</v>
      </c>
      <c r="J11478" s="11" t="n">
        <f aca="false">IFERROR(I11478/F11478,0)</f>
        <v>0.311459773952024</v>
      </c>
      <c r="K11478" s="4" t="str">
        <f aca="false">IFERROR(INDEX(Data_Orders!$F$2:$F$4727,MATCH(B11478,Data_Orders!$A$2:$A$4727,0)),"")</f>
        <v>Trade Account</v>
      </c>
      <c r="L11478" s="4" t="str">
        <f aca="false">IFERROR(INDEX(Data_Orders!$D$2:$D$4727,MATCH(B11478,Data_Orders!$A$2:$A$4727,0)),"")</f>
        <v>Leicester</v>
      </c>
    </row>
    <row r="11479" customFormat="false" ht="15" hidden="false" customHeight="false" outlineLevel="0" collapsed="false">
      <c r="A11479" s="4" t="s">
        <v>17295</v>
      </c>
      <c r="B11479" s="4" t="s">
        <v>4920</v>
      </c>
      <c r="C11479" s="4" t="s">
        <v>1041</v>
      </c>
      <c r="D11479" s="4" t="n">
        <v>10</v>
      </c>
      <c r="E11479" s="4" t="n">
        <v>242.75</v>
      </c>
      <c r="F11479" s="4" t="n">
        <v>2427.5</v>
      </c>
      <c r="G11479" s="4" t="n">
        <f aca="false">INDEX(Data_Products!$D$2:$D$33,MATCH(C11479,Data_Products!$A$2:$A$33,0))</f>
        <v>142.94</v>
      </c>
      <c r="H11479" s="4" t="str">
        <f aca="false">INDEX(Data_Products!$C$2:$C$33,MATCH(C11479,Data_Products!$A$2:$A$33,0))</f>
        <v>Tools &amp; Fixings</v>
      </c>
      <c r="I11479" s="10" t="n">
        <f aca="false">D11479*(E11479-G11479)</f>
        <v>998.1</v>
      </c>
      <c r="J11479" s="11" t="n">
        <f aca="false">IFERROR(I11479/F11479,0)</f>
        <v>0.411163748712667</v>
      </c>
      <c r="K11479" s="4" t="str">
        <f aca="false">IFERROR(INDEX(Data_Orders!$F$2:$F$4727,MATCH(B11479,Data_Orders!$A$2:$A$4727,0)),"")</f>
        <v>Trade Account</v>
      </c>
      <c r="L11479" s="4" t="str">
        <f aca="false">IFERROR(INDEX(Data_Orders!$D$2:$D$4727,MATCH(B11479,Data_Orders!$A$2:$A$4727,0)),"")</f>
        <v>Leicester</v>
      </c>
    </row>
    <row r="11480" customFormat="false" ht="15" hidden="false" customHeight="false" outlineLevel="0" collapsed="false">
      <c r="A11480" s="4" t="s">
        <v>17296</v>
      </c>
      <c r="B11480" s="4" t="s">
        <v>4921</v>
      </c>
      <c r="C11480" s="4" t="s">
        <v>1048</v>
      </c>
      <c r="D11480" s="4" t="n">
        <v>8</v>
      </c>
      <c r="E11480" s="4" t="n">
        <v>112.72</v>
      </c>
      <c r="F11480" s="4" t="n">
        <v>901.76</v>
      </c>
      <c r="G11480" s="4" t="n">
        <f aca="false">INDEX(Data_Products!$D$2:$D$33,MATCH(C11480,Data_Products!$A$2:$A$33,0))</f>
        <v>83.21</v>
      </c>
      <c r="H11480" s="4" t="str">
        <f aca="false">INDEX(Data_Products!$C$2:$C$33,MATCH(C11480,Data_Products!$A$2:$A$33,0))</f>
        <v>Tools &amp; Fixings</v>
      </c>
      <c r="I11480" s="10" t="n">
        <f aca="false">D11480*(E11480-G11480)</f>
        <v>236.08</v>
      </c>
      <c r="J11480" s="11" t="n">
        <f aca="false">IFERROR(I11480/F11480,0)</f>
        <v>0.261799148332151</v>
      </c>
      <c r="K11480" s="4" t="str">
        <f aca="false">IFERROR(INDEX(Data_Orders!$F$2:$F$4727,MATCH(B11480,Data_Orders!$A$2:$A$4727,0)),"")</f>
        <v>Trade Account</v>
      </c>
      <c r="L11480" s="4" t="str">
        <f aca="false">IFERROR(INDEX(Data_Orders!$D$2:$D$4727,MATCH(B11480,Data_Orders!$A$2:$A$4727,0)),"")</f>
        <v>Leicester</v>
      </c>
    </row>
    <row r="11481" customFormat="false" ht="15" hidden="false" customHeight="false" outlineLevel="0" collapsed="false">
      <c r="A11481" s="4" t="s">
        <v>17297</v>
      </c>
      <c r="B11481" s="4" t="s">
        <v>4921</v>
      </c>
      <c r="C11481" s="4" t="s">
        <v>1066</v>
      </c>
      <c r="D11481" s="4" t="n">
        <v>19</v>
      </c>
      <c r="E11481" s="4" t="n">
        <v>209.69</v>
      </c>
      <c r="F11481" s="4" t="n">
        <v>3984.11</v>
      </c>
      <c r="G11481" s="4" t="n">
        <f aca="false">INDEX(Data_Products!$D$2:$D$33,MATCH(C11481,Data_Products!$A$2:$A$33,0))</f>
        <v>144.38</v>
      </c>
      <c r="H11481" s="4" t="str">
        <f aca="false">INDEX(Data_Products!$C$2:$C$33,MATCH(C11481,Data_Products!$A$2:$A$33,0))</f>
        <v>Plumbing &amp; Drainage</v>
      </c>
      <c r="I11481" s="10" t="n">
        <f aca="false">D11481*(E11481-G11481)</f>
        <v>1240.89</v>
      </c>
      <c r="J11481" s="11" t="n">
        <f aca="false">IFERROR(I11481/F11481,0)</f>
        <v>0.311459773952024</v>
      </c>
      <c r="K11481" s="4" t="str">
        <f aca="false">IFERROR(INDEX(Data_Orders!$F$2:$F$4727,MATCH(B11481,Data_Orders!$A$2:$A$4727,0)),"")</f>
        <v>Trade Account</v>
      </c>
      <c r="L11481" s="4" t="str">
        <f aca="false">IFERROR(INDEX(Data_Orders!$D$2:$D$4727,MATCH(B11481,Data_Orders!$A$2:$A$4727,0)),"")</f>
        <v>Leicester</v>
      </c>
    </row>
    <row r="11482" customFormat="false" ht="15" hidden="false" customHeight="false" outlineLevel="0" collapsed="false">
      <c r="A11482" s="4" t="s">
        <v>17298</v>
      </c>
      <c r="B11482" s="4" t="s">
        <v>4921</v>
      </c>
      <c r="C11482" s="4" t="s">
        <v>1041</v>
      </c>
      <c r="D11482" s="4" t="n">
        <v>14</v>
      </c>
      <c r="E11482" s="4" t="n">
        <v>242.75</v>
      </c>
      <c r="F11482" s="4" t="n">
        <v>3398.5</v>
      </c>
      <c r="G11482" s="4" t="n">
        <f aca="false">INDEX(Data_Products!$D$2:$D$33,MATCH(C11482,Data_Products!$A$2:$A$33,0))</f>
        <v>142.94</v>
      </c>
      <c r="H11482" s="4" t="str">
        <f aca="false">INDEX(Data_Products!$C$2:$C$33,MATCH(C11482,Data_Products!$A$2:$A$33,0))</f>
        <v>Tools &amp; Fixings</v>
      </c>
      <c r="I11482" s="10" t="n">
        <f aca="false">D11482*(E11482-G11482)</f>
        <v>1397.34</v>
      </c>
      <c r="J11482" s="11" t="n">
        <f aca="false">IFERROR(I11482/F11482,0)</f>
        <v>0.411163748712667</v>
      </c>
      <c r="K11482" s="4" t="str">
        <f aca="false">IFERROR(INDEX(Data_Orders!$F$2:$F$4727,MATCH(B11482,Data_Orders!$A$2:$A$4727,0)),"")</f>
        <v>Trade Account</v>
      </c>
      <c r="L11482" s="4" t="str">
        <f aca="false">IFERROR(INDEX(Data_Orders!$D$2:$D$4727,MATCH(B11482,Data_Orders!$A$2:$A$4727,0)),"")</f>
        <v>Leicester</v>
      </c>
    </row>
    <row r="11483" customFormat="false" ht="15" hidden="false" customHeight="false" outlineLevel="0" collapsed="false">
      <c r="A11483" s="4" t="s">
        <v>17299</v>
      </c>
      <c r="B11483" s="4" t="s">
        <v>4922</v>
      </c>
      <c r="C11483" s="4" t="s">
        <v>1026</v>
      </c>
      <c r="D11483" s="4" t="n">
        <v>19</v>
      </c>
      <c r="E11483" s="4" t="n">
        <v>184.05</v>
      </c>
      <c r="F11483" s="4" t="n">
        <v>3496.95</v>
      </c>
      <c r="G11483" s="4" t="n">
        <f aca="false">INDEX(Data_Products!$D$2:$D$33,MATCH(C11483,Data_Products!$A$2:$A$33,0))</f>
        <v>147.44</v>
      </c>
      <c r="H11483" s="4" t="str">
        <f aca="false">INDEX(Data_Products!$C$2:$C$33,MATCH(C11483,Data_Products!$A$2:$A$33,0))</f>
        <v>Cement &amp; Aggregates</v>
      </c>
      <c r="I11483" s="10" t="n">
        <f aca="false">D11483*(E11483-G11483)</f>
        <v>695.59</v>
      </c>
      <c r="J11483" s="11" t="n">
        <f aca="false">IFERROR(I11483/F11483,0)</f>
        <v>0.19891333876664</v>
      </c>
      <c r="K11483" s="4" t="str">
        <f aca="false">IFERROR(INDEX(Data_Orders!$F$2:$F$4727,MATCH(B11483,Data_Orders!$A$2:$A$4727,0)),"")</f>
        <v>Retail</v>
      </c>
      <c r="L11483" s="4" t="str">
        <f aca="false">IFERROR(INDEX(Data_Orders!$D$2:$D$4727,MATCH(B11483,Data_Orders!$A$2:$A$4727,0)),"")</f>
        <v>Rugby</v>
      </c>
    </row>
    <row r="11484" customFormat="false" ht="15" hidden="false" customHeight="false" outlineLevel="0" collapsed="false">
      <c r="A11484" s="4" t="s">
        <v>17300</v>
      </c>
      <c r="B11484" s="4" t="s">
        <v>4922</v>
      </c>
      <c r="C11484" s="4" t="s">
        <v>1059</v>
      </c>
      <c r="D11484" s="4" t="n">
        <v>16</v>
      </c>
      <c r="E11484" s="4" t="n">
        <v>103.63</v>
      </c>
      <c r="F11484" s="4" t="n">
        <v>1658.08</v>
      </c>
      <c r="G11484" s="4" t="n">
        <f aca="false">INDEX(Data_Products!$D$2:$D$33,MATCH(C11484,Data_Products!$A$2:$A$33,0))</f>
        <v>82.55</v>
      </c>
      <c r="H11484" s="4" t="str">
        <f aca="false">INDEX(Data_Products!$C$2:$C$33,MATCH(C11484,Data_Products!$A$2:$A$33,0))</f>
        <v>Roofing</v>
      </c>
      <c r="I11484" s="10" t="n">
        <f aca="false">D11484*(E11484-G11484)</f>
        <v>337.28</v>
      </c>
      <c r="J11484" s="11" t="n">
        <f aca="false">IFERROR(I11484/F11484,0)</f>
        <v>0.203415999228023</v>
      </c>
      <c r="K11484" s="4" t="str">
        <f aca="false">IFERROR(INDEX(Data_Orders!$F$2:$F$4727,MATCH(B11484,Data_Orders!$A$2:$A$4727,0)),"")</f>
        <v>Retail</v>
      </c>
      <c r="L11484" s="4" t="str">
        <f aca="false">IFERROR(INDEX(Data_Orders!$D$2:$D$4727,MATCH(B11484,Data_Orders!$A$2:$A$4727,0)),"")</f>
        <v>Rugby</v>
      </c>
    </row>
    <row r="11485" customFormat="false" ht="15" hidden="false" customHeight="false" outlineLevel="0" collapsed="false">
      <c r="A11485" s="4" t="s">
        <v>17301</v>
      </c>
      <c r="B11485" s="4" t="s">
        <v>4922</v>
      </c>
      <c r="C11485" s="4" t="s">
        <v>1015</v>
      </c>
      <c r="D11485" s="4" t="n">
        <v>15</v>
      </c>
      <c r="E11485" s="4" t="n">
        <v>122.01</v>
      </c>
      <c r="F11485" s="4" t="n">
        <v>1830.15</v>
      </c>
      <c r="G11485" s="4" t="n">
        <f aca="false">INDEX(Data_Products!$D$2:$D$33,MATCH(C11485,Data_Products!$A$2:$A$33,0))</f>
        <v>85.53</v>
      </c>
      <c r="H11485" s="4" t="str">
        <f aca="false">INDEX(Data_Products!$C$2:$C$33,MATCH(C11485,Data_Products!$A$2:$A$33,0))</f>
        <v>Timber</v>
      </c>
      <c r="I11485" s="10" t="n">
        <f aca="false">D11485*(E11485-G11485)</f>
        <v>547.2</v>
      </c>
      <c r="J11485" s="11" t="n">
        <f aca="false">IFERROR(I11485/F11485,0)</f>
        <v>0.298991885910991</v>
      </c>
      <c r="K11485" s="4" t="str">
        <f aca="false">IFERROR(INDEX(Data_Orders!$F$2:$F$4727,MATCH(B11485,Data_Orders!$A$2:$A$4727,0)),"")</f>
        <v>Retail</v>
      </c>
      <c r="L11485" s="4" t="str">
        <f aca="false">IFERROR(INDEX(Data_Orders!$D$2:$D$4727,MATCH(B11485,Data_Orders!$A$2:$A$4727,0)),"")</f>
        <v>Rugby</v>
      </c>
    </row>
    <row r="11486" customFormat="false" ht="15" hidden="false" customHeight="false" outlineLevel="0" collapsed="false">
      <c r="A11486" s="4" t="s">
        <v>17302</v>
      </c>
      <c r="B11486" s="4" t="s">
        <v>4922</v>
      </c>
      <c r="C11486" s="4" t="s">
        <v>1021</v>
      </c>
      <c r="D11486" s="4" t="n">
        <v>8</v>
      </c>
      <c r="E11486" s="4" t="n">
        <v>73.76</v>
      </c>
      <c r="F11486" s="4" t="n">
        <v>590.08</v>
      </c>
      <c r="G11486" s="4" t="n">
        <f aca="false">INDEX(Data_Products!$D$2:$D$33,MATCH(C11486,Data_Products!$A$2:$A$33,0))</f>
        <v>51.51</v>
      </c>
      <c r="H11486" s="4" t="str">
        <f aca="false">INDEX(Data_Products!$C$2:$C$33,MATCH(C11486,Data_Products!$A$2:$A$33,0))</f>
        <v>Cement &amp; Aggregates</v>
      </c>
      <c r="I11486" s="10" t="n">
        <f aca="false">D11486*(E11486-G11486)</f>
        <v>178</v>
      </c>
      <c r="J11486" s="11" t="n">
        <f aca="false">IFERROR(I11486/F11486,0)</f>
        <v>0.301654013015184</v>
      </c>
      <c r="K11486" s="4" t="str">
        <f aca="false">IFERROR(INDEX(Data_Orders!$F$2:$F$4727,MATCH(B11486,Data_Orders!$A$2:$A$4727,0)),"")</f>
        <v>Retail</v>
      </c>
      <c r="L11486" s="4" t="str">
        <f aca="false">IFERROR(INDEX(Data_Orders!$D$2:$D$4727,MATCH(B11486,Data_Orders!$A$2:$A$4727,0)),"")</f>
        <v>Rugby</v>
      </c>
    </row>
    <row r="11487" customFormat="false" ht="15" hidden="false" customHeight="false" outlineLevel="0" collapsed="false">
      <c r="A11487" s="4" t="s">
        <v>17303</v>
      </c>
      <c r="B11487" s="4" t="s">
        <v>4922</v>
      </c>
      <c r="C11487" s="4" t="s">
        <v>1030</v>
      </c>
      <c r="D11487" s="4" t="n">
        <v>14</v>
      </c>
      <c r="E11487" s="4" t="n">
        <v>25.23</v>
      </c>
      <c r="F11487" s="4" t="n">
        <v>353.22</v>
      </c>
      <c r="G11487" s="4" t="n">
        <f aca="false">INDEX(Data_Products!$D$2:$D$33,MATCH(C11487,Data_Products!$A$2:$A$33,0))</f>
        <v>17.67</v>
      </c>
      <c r="H11487" s="4" t="str">
        <f aca="false">INDEX(Data_Products!$C$2:$C$33,MATCH(C11487,Data_Products!$A$2:$A$33,0))</f>
        <v>Cement &amp; Aggregates</v>
      </c>
      <c r="I11487" s="10" t="n">
        <f aca="false">D11487*(E11487-G11487)</f>
        <v>105.84</v>
      </c>
      <c r="J11487" s="11" t="n">
        <f aca="false">IFERROR(I11487/F11487,0)</f>
        <v>0.299643281807372</v>
      </c>
      <c r="K11487" s="4" t="str">
        <f aca="false">IFERROR(INDEX(Data_Orders!$F$2:$F$4727,MATCH(B11487,Data_Orders!$A$2:$A$4727,0)),"")</f>
        <v>Retail</v>
      </c>
      <c r="L11487" s="4" t="str">
        <f aca="false">IFERROR(INDEX(Data_Orders!$D$2:$D$4727,MATCH(B11487,Data_Orders!$A$2:$A$4727,0)),"")</f>
        <v>Rugby</v>
      </c>
    </row>
    <row r="11488" customFormat="false" ht="15" hidden="false" customHeight="false" outlineLevel="0" collapsed="false">
      <c r="A11488" s="4" t="s">
        <v>17304</v>
      </c>
      <c r="B11488" s="4" t="s">
        <v>4923</v>
      </c>
      <c r="C11488" s="4" t="s">
        <v>1044</v>
      </c>
      <c r="D11488" s="4" t="n">
        <v>9</v>
      </c>
      <c r="E11488" s="4" t="n">
        <v>190.44</v>
      </c>
      <c r="F11488" s="4" t="n">
        <v>1713.96</v>
      </c>
      <c r="G11488" s="4" t="n">
        <f aca="false">INDEX(Data_Products!$D$2:$D$33,MATCH(C11488,Data_Products!$A$2:$A$33,0))</f>
        <v>115.48</v>
      </c>
      <c r="H11488" s="4" t="str">
        <f aca="false">INDEX(Data_Products!$C$2:$C$33,MATCH(C11488,Data_Products!$A$2:$A$33,0))</f>
        <v>Tools &amp; Fixings</v>
      </c>
      <c r="I11488" s="10" t="n">
        <f aca="false">D11488*(E11488-G11488)</f>
        <v>674.64</v>
      </c>
      <c r="J11488" s="11" t="n">
        <f aca="false">IFERROR(I11488/F11488,0)</f>
        <v>0.393614786809494</v>
      </c>
      <c r="K11488" s="4" t="str">
        <f aca="false">IFERROR(INDEX(Data_Orders!$F$2:$F$4727,MATCH(B11488,Data_Orders!$A$2:$A$4727,0)),"")</f>
        <v>Retail</v>
      </c>
      <c r="L11488" s="4" t="str">
        <f aca="false">IFERROR(INDEX(Data_Orders!$D$2:$D$4727,MATCH(B11488,Data_Orders!$A$2:$A$4727,0)),"")</f>
        <v>Rugby</v>
      </c>
    </row>
    <row r="11489" customFormat="false" ht="15" hidden="false" customHeight="false" outlineLevel="0" collapsed="false">
      <c r="A11489" s="4" t="s">
        <v>17305</v>
      </c>
      <c r="B11489" s="4" t="s">
        <v>4923</v>
      </c>
      <c r="C11489" s="4" t="s">
        <v>1021</v>
      </c>
      <c r="D11489" s="4" t="n">
        <v>10</v>
      </c>
      <c r="E11489" s="4" t="n">
        <v>73.76</v>
      </c>
      <c r="F11489" s="4" t="n">
        <v>737.6</v>
      </c>
      <c r="G11489" s="4" t="n">
        <f aca="false">INDEX(Data_Products!$D$2:$D$33,MATCH(C11489,Data_Products!$A$2:$A$33,0))</f>
        <v>51.51</v>
      </c>
      <c r="H11489" s="4" t="str">
        <f aca="false">INDEX(Data_Products!$C$2:$C$33,MATCH(C11489,Data_Products!$A$2:$A$33,0))</f>
        <v>Cement &amp; Aggregates</v>
      </c>
      <c r="I11489" s="10" t="n">
        <f aca="false">D11489*(E11489-G11489)</f>
        <v>222.5</v>
      </c>
      <c r="J11489" s="11" t="n">
        <f aca="false">IFERROR(I11489/F11489,0)</f>
        <v>0.301654013015184</v>
      </c>
      <c r="K11489" s="4" t="str">
        <f aca="false">IFERROR(INDEX(Data_Orders!$F$2:$F$4727,MATCH(B11489,Data_Orders!$A$2:$A$4727,0)),"")</f>
        <v>Retail</v>
      </c>
      <c r="L11489" s="4" t="str">
        <f aca="false">IFERROR(INDEX(Data_Orders!$D$2:$D$4727,MATCH(B11489,Data_Orders!$A$2:$A$4727,0)),"")</f>
        <v>Rugby</v>
      </c>
    </row>
    <row r="11490" customFormat="false" ht="15" hidden="false" customHeight="false" outlineLevel="0" collapsed="false">
      <c r="A11490" s="4" t="s">
        <v>17306</v>
      </c>
      <c r="B11490" s="4" t="s">
        <v>4923</v>
      </c>
      <c r="C11490" s="4" t="s">
        <v>1073</v>
      </c>
      <c r="D11490" s="4" t="n">
        <v>7</v>
      </c>
      <c r="E11490" s="4" t="n">
        <v>231.05</v>
      </c>
      <c r="F11490" s="4" t="n">
        <v>1617.35</v>
      </c>
      <c r="G11490" s="4" t="n">
        <f aca="false">INDEX(Data_Products!$D$2:$D$33,MATCH(C11490,Data_Products!$A$2:$A$33,0))</f>
        <v>148.29</v>
      </c>
      <c r="H11490" s="4" t="str">
        <f aca="false">INDEX(Data_Products!$C$2:$C$33,MATCH(C11490,Data_Products!$A$2:$A$33,0))</f>
        <v>Landscaping</v>
      </c>
      <c r="I11490" s="10" t="n">
        <f aca="false">D11490*(E11490-G11490)</f>
        <v>579.32</v>
      </c>
      <c r="J11490" s="11" t="n">
        <f aca="false">IFERROR(I11490/F11490,0)</f>
        <v>0.358190867777537</v>
      </c>
      <c r="K11490" s="4" t="str">
        <f aca="false">IFERROR(INDEX(Data_Orders!$F$2:$F$4727,MATCH(B11490,Data_Orders!$A$2:$A$4727,0)),"")</f>
        <v>Retail</v>
      </c>
      <c r="L11490" s="4" t="str">
        <f aca="false">IFERROR(INDEX(Data_Orders!$D$2:$D$4727,MATCH(B11490,Data_Orders!$A$2:$A$4727,0)),"")</f>
        <v>Rugby</v>
      </c>
    </row>
    <row r="11491" customFormat="false" ht="15" hidden="false" customHeight="false" outlineLevel="0" collapsed="false">
      <c r="A11491" s="4" t="s">
        <v>17307</v>
      </c>
      <c r="B11491" s="4" t="s">
        <v>4923</v>
      </c>
      <c r="C11491" s="4" t="s">
        <v>1064</v>
      </c>
      <c r="D11491" s="4" t="n">
        <v>10</v>
      </c>
      <c r="E11491" s="4" t="n">
        <v>97.63</v>
      </c>
      <c r="F11491" s="4" t="n">
        <v>976.3</v>
      </c>
      <c r="G11491" s="4" t="n">
        <f aca="false">INDEX(Data_Products!$D$2:$D$33,MATCH(C11491,Data_Products!$A$2:$A$33,0))</f>
        <v>65.21</v>
      </c>
      <c r="H11491" s="4" t="str">
        <f aca="false">INDEX(Data_Products!$C$2:$C$33,MATCH(C11491,Data_Products!$A$2:$A$33,0))</f>
        <v>Plumbing &amp; Drainage</v>
      </c>
      <c r="I11491" s="10" t="n">
        <f aca="false">D11491*(E11491-G11491)</f>
        <v>324.2</v>
      </c>
      <c r="J11491" s="11" t="n">
        <f aca="false">IFERROR(I11491/F11491,0)</f>
        <v>0.332070060432244</v>
      </c>
      <c r="K11491" s="4" t="str">
        <f aca="false">IFERROR(INDEX(Data_Orders!$F$2:$F$4727,MATCH(B11491,Data_Orders!$A$2:$A$4727,0)),"")</f>
        <v>Retail</v>
      </c>
      <c r="L11491" s="4" t="str">
        <f aca="false">IFERROR(INDEX(Data_Orders!$D$2:$D$4727,MATCH(B11491,Data_Orders!$A$2:$A$4727,0)),"")</f>
        <v>Rugby</v>
      </c>
    </row>
    <row r="11492" customFormat="false" ht="15" hidden="false" customHeight="false" outlineLevel="0" collapsed="false">
      <c r="A11492" s="4" t="s">
        <v>17308</v>
      </c>
      <c r="B11492" s="4" t="s">
        <v>4924</v>
      </c>
      <c r="C11492" s="4" t="s">
        <v>1070</v>
      </c>
      <c r="D11492" s="4" t="n">
        <v>15</v>
      </c>
      <c r="E11492" s="4" t="n">
        <v>230.32</v>
      </c>
      <c r="F11492" s="4" t="n">
        <v>3454.8</v>
      </c>
      <c r="G11492" s="4" t="n">
        <f aca="false">INDEX(Data_Products!$D$2:$D$33,MATCH(C11492,Data_Products!$A$2:$A$33,0))</f>
        <v>161.64</v>
      </c>
      <c r="H11492" s="4" t="str">
        <f aca="false">INDEX(Data_Products!$C$2:$C$33,MATCH(C11492,Data_Products!$A$2:$A$33,0))</f>
        <v>Landscaping</v>
      </c>
      <c r="I11492" s="10" t="n">
        <f aca="false">D11492*(E11492-G11492)</f>
        <v>1030.2</v>
      </c>
      <c r="J11492" s="11" t="n">
        <f aca="false">IFERROR(I11492/F11492,0)</f>
        <v>0.298193817297673</v>
      </c>
      <c r="K11492" s="4" t="str">
        <f aca="false">IFERROR(INDEX(Data_Orders!$F$2:$F$4727,MATCH(B11492,Data_Orders!$A$2:$A$4727,0)),"")</f>
        <v>Retail</v>
      </c>
      <c r="L11492" s="4" t="str">
        <f aca="false">IFERROR(INDEX(Data_Orders!$D$2:$D$4727,MATCH(B11492,Data_Orders!$A$2:$A$4727,0)),"")</f>
        <v>Rugby</v>
      </c>
    </row>
    <row r="11493" customFormat="false" ht="15" hidden="false" customHeight="false" outlineLevel="0" collapsed="false">
      <c r="A11493" s="4" t="s">
        <v>17309</v>
      </c>
      <c r="B11493" s="4" t="s">
        <v>4924</v>
      </c>
      <c r="C11493" s="4" t="s">
        <v>1030</v>
      </c>
      <c r="D11493" s="4" t="n">
        <v>17</v>
      </c>
      <c r="E11493" s="4" t="n">
        <v>25.23</v>
      </c>
      <c r="F11493" s="4" t="n">
        <v>428.91</v>
      </c>
      <c r="G11493" s="4" t="n">
        <f aca="false">INDEX(Data_Products!$D$2:$D$33,MATCH(C11493,Data_Products!$A$2:$A$33,0))</f>
        <v>17.67</v>
      </c>
      <c r="H11493" s="4" t="str">
        <f aca="false">INDEX(Data_Products!$C$2:$C$33,MATCH(C11493,Data_Products!$A$2:$A$33,0))</f>
        <v>Cement &amp; Aggregates</v>
      </c>
      <c r="I11493" s="10" t="n">
        <f aca="false">D11493*(E11493-G11493)</f>
        <v>128.52</v>
      </c>
      <c r="J11493" s="11" t="n">
        <f aca="false">IFERROR(I11493/F11493,0)</f>
        <v>0.299643281807372</v>
      </c>
      <c r="K11493" s="4" t="str">
        <f aca="false">IFERROR(INDEX(Data_Orders!$F$2:$F$4727,MATCH(B11493,Data_Orders!$A$2:$A$4727,0)),"")</f>
        <v>Retail</v>
      </c>
      <c r="L11493" s="4" t="str">
        <f aca="false">IFERROR(INDEX(Data_Orders!$D$2:$D$4727,MATCH(B11493,Data_Orders!$A$2:$A$4727,0)),"")</f>
        <v>Rugby</v>
      </c>
    </row>
    <row r="11494" customFormat="false" ht="15" hidden="false" customHeight="false" outlineLevel="0" collapsed="false">
      <c r="A11494" s="4" t="s">
        <v>17310</v>
      </c>
      <c r="B11494" s="4" t="s">
        <v>4924</v>
      </c>
      <c r="C11494" s="4" t="s">
        <v>1052</v>
      </c>
      <c r="D11494" s="4" t="n">
        <v>16</v>
      </c>
      <c r="E11494" s="4" t="n">
        <v>205.71</v>
      </c>
      <c r="F11494" s="4" t="n">
        <v>3291.36</v>
      </c>
      <c r="G11494" s="4" t="n">
        <f aca="false">INDEX(Data_Products!$D$2:$D$33,MATCH(C11494,Data_Products!$A$2:$A$33,0))</f>
        <v>152.29</v>
      </c>
      <c r="H11494" s="4" t="str">
        <f aca="false">INDEX(Data_Products!$C$2:$C$33,MATCH(C11494,Data_Products!$A$2:$A$33,0))</f>
        <v>Roofing</v>
      </c>
      <c r="I11494" s="10" t="n">
        <f aca="false">D11494*(E11494-G11494)</f>
        <v>854.72</v>
      </c>
      <c r="J11494" s="11" t="n">
        <f aca="false">IFERROR(I11494/F11494,0)</f>
        <v>0.259685965679841</v>
      </c>
      <c r="K11494" s="4" t="str">
        <f aca="false">IFERROR(INDEX(Data_Orders!$F$2:$F$4727,MATCH(B11494,Data_Orders!$A$2:$A$4727,0)),"")</f>
        <v>Retail</v>
      </c>
      <c r="L11494" s="4" t="str">
        <f aca="false">IFERROR(INDEX(Data_Orders!$D$2:$D$4727,MATCH(B11494,Data_Orders!$A$2:$A$4727,0)),"")</f>
        <v>Rugby</v>
      </c>
    </row>
    <row r="11495" customFormat="false" ht="15" hidden="false" customHeight="false" outlineLevel="0" collapsed="false">
      <c r="A11495" s="4" t="s">
        <v>17311</v>
      </c>
      <c r="B11495" s="4" t="s">
        <v>4925</v>
      </c>
      <c r="C11495" s="4" t="s">
        <v>1070</v>
      </c>
      <c r="D11495" s="4" t="n">
        <v>11</v>
      </c>
      <c r="E11495" s="4" t="n">
        <v>230.32</v>
      </c>
      <c r="F11495" s="4" t="n">
        <v>2533.52</v>
      </c>
      <c r="G11495" s="4" t="n">
        <f aca="false">INDEX(Data_Products!$D$2:$D$33,MATCH(C11495,Data_Products!$A$2:$A$33,0))</f>
        <v>161.64</v>
      </c>
      <c r="H11495" s="4" t="str">
        <f aca="false">INDEX(Data_Products!$C$2:$C$33,MATCH(C11495,Data_Products!$A$2:$A$33,0))</f>
        <v>Landscaping</v>
      </c>
      <c r="I11495" s="10" t="n">
        <f aca="false">D11495*(E11495-G11495)</f>
        <v>755.48</v>
      </c>
      <c r="J11495" s="11" t="n">
        <f aca="false">IFERROR(I11495/F11495,0)</f>
        <v>0.298193817297673</v>
      </c>
      <c r="K11495" s="4" t="str">
        <f aca="false">IFERROR(INDEX(Data_Orders!$F$2:$F$4727,MATCH(B11495,Data_Orders!$A$2:$A$4727,0)),"")</f>
        <v>Retail</v>
      </c>
      <c r="L11495" s="4" t="str">
        <f aca="false">IFERROR(INDEX(Data_Orders!$D$2:$D$4727,MATCH(B11495,Data_Orders!$A$2:$A$4727,0)),"")</f>
        <v>Rugby</v>
      </c>
    </row>
    <row r="11496" customFormat="false" ht="15" hidden="false" customHeight="false" outlineLevel="0" collapsed="false">
      <c r="A11496" s="4" t="s">
        <v>17312</v>
      </c>
      <c r="B11496" s="4" t="s">
        <v>4925</v>
      </c>
      <c r="C11496" s="4" t="s">
        <v>1037</v>
      </c>
      <c r="D11496" s="4" t="n">
        <v>13</v>
      </c>
      <c r="E11496" s="4" t="n">
        <v>90.97</v>
      </c>
      <c r="F11496" s="4" t="n">
        <v>1182.61</v>
      </c>
      <c r="G11496" s="4" t="n">
        <f aca="false">INDEX(Data_Products!$D$2:$D$33,MATCH(C11496,Data_Products!$A$2:$A$33,0))</f>
        <v>73.81</v>
      </c>
      <c r="H11496" s="4" t="str">
        <f aca="false">INDEX(Data_Products!$C$2:$C$33,MATCH(C11496,Data_Products!$A$2:$A$33,0))</f>
        <v>Insulation</v>
      </c>
      <c r="I11496" s="10" t="n">
        <f aca="false">D11496*(E11496-G11496)</f>
        <v>223.08</v>
      </c>
      <c r="J11496" s="11" t="n">
        <f aca="false">IFERROR(I11496/F11496,0)</f>
        <v>0.18863361547763</v>
      </c>
      <c r="K11496" s="4" t="str">
        <f aca="false">IFERROR(INDEX(Data_Orders!$F$2:$F$4727,MATCH(B11496,Data_Orders!$A$2:$A$4727,0)),"")</f>
        <v>Retail</v>
      </c>
      <c r="L11496" s="4" t="str">
        <f aca="false">IFERROR(INDEX(Data_Orders!$D$2:$D$4727,MATCH(B11496,Data_Orders!$A$2:$A$4727,0)),"")</f>
        <v>Rugby</v>
      </c>
    </row>
    <row r="11497" customFormat="false" ht="15" hidden="false" customHeight="false" outlineLevel="0" collapsed="false">
      <c r="A11497" s="4" t="s">
        <v>17313</v>
      </c>
      <c r="B11497" s="4" t="s">
        <v>4925</v>
      </c>
      <c r="C11497" s="4" t="s">
        <v>1035</v>
      </c>
      <c r="D11497" s="4" t="n">
        <v>10</v>
      </c>
      <c r="E11497" s="4" t="n">
        <v>165.07</v>
      </c>
      <c r="F11497" s="4" t="n">
        <v>1650.7</v>
      </c>
      <c r="G11497" s="4" t="n">
        <f aca="false">INDEX(Data_Products!$D$2:$D$33,MATCH(C11497,Data_Products!$A$2:$A$33,0))</f>
        <v>134.65</v>
      </c>
      <c r="H11497" s="4" t="str">
        <f aca="false">INDEX(Data_Products!$C$2:$C$33,MATCH(C11497,Data_Products!$A$2:$A$33,0))</f>
        <v>Insulation</v>
      </c>
      <c r="I11497" s="10" t="n">
        <f aca="false">D11497*(E11497-G11497)</f>
        <v>304.2</v>
      </c>
      <c r="J11497" s="11" t="n">
        <f aca="false">IFERROR(I11497/F11497,0)</f>
        <v>0.184285454655601</v>
      </c>
      <c r="K11497" s="4" t="str">
        <f aca="false">IFERROR(INDEX(Data_Orders!$F$2:$F$4727,MATCH(B11497,Data_Orders!$A$2:$A$4727,0)),"")</f>
        <v>Retail</v>
      </c>
      <c r="L11497" s="4" t="str">
        <f aca="false">IFERROR(INDEX(Data_Orders!$D$2:$D$4727,MATCH(B11497,Data_Orders!$A$2:$A$4727,0)),"")</f>
        <v>Rugby</v>
      </c>
    </row>
    <row r="11498" customFormat="false" ht="15" hidden="false" customHeight="false" outlineLevel="0" collapsed="false">
      <c r="A11498" s="4" t="s">
        <v>17314</v>
      </c>
      <c r="B11498" s="4" t="s">
        <v>4925</v>
      </c>
      <c r="C11498" s="4" t="s">
        <v>1044</v>
      </c>
      <c r="D11498" s="4" t="n">
        <v>8</v>
      </c>
      <c r="E11498" s="4" t="n">
        <v>190.44</v>
      </c>
      <c r="F11498" s="4" t="n">
        <v>1523.52</v>
      </c>
      <c r="G11498" s="4" t="n">
        <f aca="false">INDEX(Data_Products!$D$2:$D$33,MATCH(C11498,Data_Products!$A$2:$A$33,0))</f>
        <v>115.48</v>
      </c>
      <c r="H11498" s="4" t="str">
        <f aca="false">INDEX(Data_Products!$C$2:$C$33,MATCH(C11498,Data_Products!$A$2:$A$33,0))</f>
        <v>Tools &amp; Fixings</v>
      </c>
      <c r="I11498" s="10" t="n">
        <f aca="false">D11498*(E11498-G11498)</f>
        <v>599.68</v>
      </c>
      <c r="J11498" s="11" t="n">
        <f aca="false">IFERROR(I11498/F11498,0)</f>
        <v>0.393614786809494</v>
      </c>
      <c r="K11498" s="4" t="str">
        <f aca="false">IFERROR(INDEX(Data_Orders!$F$2:$F$4727,MATCH(B11498,Data_Orders!$A$2:$A$4727,0)),"")</f>
        <v>Retail</v>
      </c>
      <c r="L11498" s="4" t="str">
        <f aca="false">IFERROR(INDEX(Data_Orders!$D$2:$D$4727,MATCH(B11498,Data_Orders!$A$2:$A$4727,0)),"")</f>
        <v>Rugby</v>
      </c>
    </row>
    <row r="11499" customFormat="false" ht="15" hidden="false" customHeight="false" outlineLevel="0" collapsed="false">
      <c r="A11499" s="4" t="s">
        <v>17315</v>
      </c>
      <c r="B11499" s="4" t="s">
        <v>4925</v>
      </c>
      <c r="C11499" s="4" t="s">
        <v>1017</v>
      </c>
      <c r="D11499" s="4" t="n">
        <v>17</v>
      </c>
      <c r="E11499" s="4" t="n">
        <v>49.15</v>
      </c>
      <c r="F11499" s="4" t="n">
        <v>835.55</v>
      </c>
      <c r="G11499" s="4" t="n">
        <f aca="false">INDEX(Data_Products!$D$2:$D$33,MATCH(C11499,Data_Products!$A$2:$A$33,0))</f>
        <v>31.44</v>
      </c>
      <c r="H11499" s="4" t="str">
        <f aca="false">INDEX(Data_Products!$C$2:$C$33,MATCH(C11499,Data_Products!$A$2:$A$33,0))</f>
        <v>Timber</v>
      </c>
      <c r="I11499" s="10" t="n">
        <f aca="false">D11499*(E11499-G11499)</f>
        <v>301.07</v>
      </c>
      <c r="J11499" s="11" t="n">
        <f aca="false">IFERROR(I11499/F11499,0)</f>
        <v>0.360325534079349</v>
      </c>
      <c r="K11499" s="4" t="str">
        <f aca="false">IFERROR(INDEX(Data_Orders!$F$2:$F$4727,MATCH(B11499,Data_Orders!$A$2:$A$4727,0)),"")</f>
        <v>Retail</v>
      </c>
      <c r="L11499" s="4" t="str">
        <f aca="false">IFERROR(INDEX(Data_Orders!$D$2:$D$4727,MATCH(B11499,Data_Orders!$A$2:$A$4727,0)),"")</f>
        <v>Rugby</v>
      </c>
    </row>
    <row r="11500" customFormat="false" ht="15" hidden="false" customHeight="false" outlineLevel="0" collapsed="false">
      <c r="A11500" s="4" t="s">
        <v>17316</v>
      </c>
      <c r="B11500" s="4" t="s">
        <v>4926</v>
      </c>
      <c r="C11500" s="4" t="s">
        <v>1068</v>
      </c>
      <c r="D11500" s="4" t="n">
        <v>6</v>
      </c>
      <c r="E11500" s="4" t="n">
        <v>86.28</v>
      </c>
      <c r="F11500" s="4" t="n">
        <v>517.68</v>
      </c>
      <c r="G11500" s="4" t="n">
        <f aca="false">INDEX(Data_Products!$D$2:$D$33,MATCH(C11500,Data_Products!$A$2:$A$33,0))</f>
        <v>68.55</v>
      </c>
      <c r="H11500" s="4" t="str">
        <f aca="false">INDEX(Data_Products!$C$2:$C$33,MATCH(C11500,Data_Products!$A$2:$A$33,0))</f>
        <v>Plumbing &amp; Drainage</v>
      </c>
      <c r="I11500" s="10" t="n">
        <f aca="false">D11500*(E11500-G11500)</f>
        <v>106.38</v>
      </c>
      <c r="J11500" s="11" t="n">
        <f aca="false">IFERROR(I11500/F11500,0)</f>
        <v>0.205493741307371</v>
      </c>
      <c r="K11500" s="4" t="str">
        <f aca="false">IFERROR(INDEX(Data_Orders!$F$2:$F$4727,MATCH(B11500,Data_Orders!$A$2:$A$4727,0)),"")</f>
        <v>Retail</v>
      </c>
      <c r="L11500" s="4" t="str">
        <f aca="false">IFERROR(INDEX(Data_Orders!$D$2:$D$4727,MATCH(B11500,Data_Orders!$A$2:$A$4727,0)),"")</f>
        <v>Rugby</v>
      </c>
    </row>
    <row r="11501" customFormat="false" ht="15" hidden="false" customHeight="false" outlineLevel="0" collapsed="false">
      <c r="A11501" s="4" t="s">
        <v>17317</v>
      </c>
      <c r="B11501" s="4" t="s">
        <v>4927</v>
      </c>
      <c r="C11501" s="4" t="s">
        <v>1013</v>
      </c>
      <c r="D11501" s="4" t="n">
        <v>18</v>
      </c>
      <c r="E11501" s="4" t="n">
        <v>240.92</v>
      </c>
      <c r="F11501" s="4" t="n">
        <v>4336.56</v>
      </c>
      <c r="G11501" s="4" t="n">
        <f aca="false">INDEX(Data_Products!$D$2:$D$33,MATCH(C11501,Data_Products!$A$2:$A$33,0))</f>
        <v>168.32</v>
      </c>
      <c r="H11501" s="4" t="str">
        <f aca="false">INDEX(Data_Products!$C$2:$C$33,MATCH(C11501,Data_Products!$A$2:$A$33,0))</f>
        <v>Timber</v>
      </c>
      <c r="I11501" s="10" t="n">
        <f aca="false">D11501*(E11501-G11501)</f>
        <v>1306.8</v>
      </c>
      <c r="J11501" s="11" t="n">
        <f aca="false">IFERROR(I11501/F11501,0)</f>
        <v>0.301344844761747</v>
      </c>
      <c r="K11501" s="4" t="str">
        <f aca="false">IFERROR(INDEX(Data_Orders!$F$2:$F$4727,MATCH(B11501,Data_Orders!$A$2:$A$4727,0)),"")</f>
        <v>Retail</v>
      </c>
      <c r="L11501" s="4" t="str">
        <f aca="false">IFERROR(INDEX(Data_Orders!$D$2:$D$4727,MATCH(B11501,Data_Orders!$A$2:$A$4727,0)),"")</f>
        <v>Rugby</v>
      </c>
    </row>
    <row r="11502" customFormat="false" ht="15" hidden="false" customHeight="false" outlineLevel="0" collapsed="false">
      <c r="A11502" s="4" t="s">
        <v>17318</v>
      </c>
      <c r="B11502" s="4" t="s">
        <v>4927</v>
      </c>
      <c r="C11502" s="4" t="s">
        <v>1064</v>
      </c>
      <c r="D11502" s="4" t="n">
        <v>1</v>
      </c>
      <c r="E11502" s="4" t="n">
        <v>97.63</v>
      </c>
      <c r="F11502" s="4" t="n">
        <v>97.63</v>
      </c>
      <c r="G11502" s="4" t="n">
        <f aca="false">INDEX(Data_Products!$D$2:$D$33,MATCH(C11502,Data_Products!$A$2:$A$33,0))</f>
        <v>65.21</v>
      </c>
      <c r="H11502" s="4" t="str">
        <f aca="false">INDEX(Data_Products!$C$2:$C$33,MATCH(C11502,Data_Products!$A$2:$A$33,0))</f>
        <v>Plumbing &amp; Drainage</v>
      </c>
      <c r="I11502" s="10" t="n">
        <f aca="false">D11502*(E11502-G11502)</f>
        <v>32.42</v>
      </c>
      <c r="J11502" s="11" t="n">
        <f aca="false">IFERROR(I11502/F11502,0)</f>
        <v>0.332070060432244</v>
      </c>
      <c r="K11502" s="4" t="str">
        <f aca="false">IFERROR(INDEX(Data_Orders!$F$2:$F$4727,MATCH(B11502,Data_Orders!$A$2:$A$4727,0)),"")</f>
        <v>Retail</v>
      </c>
      <c r="L11502" s="4" t="str">
        <f aca="false">IFERROR(INDEX(Data_Orders!$D$2:$D$4727,MATCH(B11502,Data_Orders!$A$2:$A$4727,0)),"")</f>
        <v>Rugby</v>
      </c>
    </row>
    <row r="11503" customFormat="false" ht="15" hidden="false" customHeight="false" outlineLevel="0" collapsed="false">
      <c r="A11503" s="4" t="s">
        <v>17319</v>
      </c>
      <c r="B11503" s="4" t="s">
        <v>4927</v>
      </c>
      <c r="C11503" s="4" t="s">
        <v>1066</v>
      </c>
      <c r="D11503" s="4" t="n">
        <v>10</v>
      </c>
      <c r="E11503" s="4" t="n">
        <v>209.69</v>
      </c>
      <c r="F11503" s="4" t="n">
        <v>2096.9</v>
      </c>
      <c r="G11503" s="4" t="n">
        <f aca="false">INDEX(Data_Products!$D$2:$D$33,MATCH(C11503,Data_Products!$A$2:$A$33,0))</f>
        <v>144.38</v>
      </c>
      <c r="H11503" s="4" t="str">
        <f aca="false">INDEX(Data_Products!$C$2:$C$33,MATCH(C11503,Data_Products!$A$2:$A$33,0))</f>
        <v>Plumbing &amp; Drainage</v>
      </c>
      <c r="I11503" s="10" t="n">
        <f aca="false">D11503*(E11503-G11503)</f>
        <v>653.1</v>
      </c>
      <c r="J11503" s="11" t="n">
        <f aca="false">IFERROR(I11503/F11503,0)</f>
        <v>0.311459773952024</v>
      </c>
      <c r="K11503" s="4" t="str">
        <f aca="false">IFERROR(INDEX(Data_Orders!$F$2:$F$4727,MATCH(B11503,Data_Orders!$A$2:$A$4727,0)),"")</f>
        <v>Retail</v>
      </c>
      <c r="L11503" s="4" t="str">
        <f aca="false">IFERROR(INDEX(Data_Orders!$D$2:$D$4727,MATCH(B11503,Data_Orders!$A$2:$A$4727,0)),"")</f>
        <v>Rugby</v>
      </c>
    </row>
    <row r="11504" customFormat="false" ht="15" hidden="false" customHeight="false" outlineLevel="0" collapsed="false">
      <c r="A11504" s="4" t="s">
        <v>17320</v>
      </c>
      <c r="B11504" s="4" t="s">
        <v>4927</v>
      </c>
      <c r="C11504" s="4" t="s">
        <v>1026</v>
      </c>
      <c r="D11504" s="4" t="n">
        <v>5</v>
      </c>
      <c r="E11504" s="4" t="n">
        <v>184.05</v>
      </c>
      <c r="F11504" s="4" t="n">
        <v>920.25</v>
      </c>
      <c r="G11504" s="4" t="n">
        <f aca="false">INDEX(Data_Products!$D$2:$D$33,MATCH(C11504,Data_Products!$A$2:$A$33,0))</f>
        <v>147.44</v>
      </c>
      <c r="H11504" s="4" t="str">
        <f aca="false">INDEX(Data_Products!$C$2:$C$33,MATCH(C11504,Data_Products!$A$2:$A$33,0))</f>
        <v>Cement &amp; Aggregates</v>
      </c>
      <c r="I11504" s="10" t="n">
        <f aca="false">D11504*(E11504-G11504)</f>
        <v>183.05</v>
      </c>
      <c r="J11504" s="11" t="n">
        <f aca="false">IFERROR(I11504/F11504,0)</f>
        <v>0.19891333876664</v>
      </c>
      <c r="K11504" s="4" t="str">
        <f aca="false">IFERROR(INDEX(Data_Orders!$F$2:$F$4727,MATCH(B11504,Data_Orders!$A$2:$A$4727,0)),"")</f>
        <v>Retail</v>
      </c>
      <c r="L11504" s="4" t="str">
        <f aca="false">IFERROR(INDEX(Data_Orders!$D$2:$D$4727,MATCH(B11504,Data_Orders!$A$2:$A$4727,0)),"")</f>
        <v>Rugby</v>
      </c>
    </row>
    <row r="11505" customFormat="false" ht="15" hidden="false" customHeight="false" outlineLevel="0" collapsed="false">
      <c r="A11505" s="4" t="s">
        <v>17321</v>
      </c>
      <c r="B11505" s="4" t="s">
        <v>4927</v>
      </c>
      <c r="C11505" s="4" t="s">
        <v>1028</v>
      </c>
      <c r="D11505" s="4" t="n">
        <v>10</v>
      </c>
      <c r="E11505" s="4" t="n">
        <v>118.79</v>
      </c>
      <c r="F11505" s="4" t="n">
        <v>1187.9</v>
      </c>
      <c r="G11505" s="4" t="n">
        <f aca="false">INDEX(Data_Products!$D$2:$D$33,MATCH(C11505,Data_Products!$A$2:$A$33,0))</f>
        <v>81.07</v>
      </c>
      <c r="H11505" s="4" t="str">
        <f aca="false">INDEX(Data_Products!$C$2:$C$33,MATCH(C11505,Data_Products!$A$2:$A$33,0))</f>
        <v>Cement &amp; Aggregates</v>
      </c>
      <c r="I11505" s="10" t="n">
        <f aca="false">D11505*(E11505-G11505)</f>
        <v>377.2</v>
      </c>
      <c r="J11505" s="11" t="n">
        <f aca="false">IFERROR(I11505/F11505,0)</f>
        <v>0.317535146056065</v>
      </c>
      <c r="K11505" s="4" t="str">
        <f aca="false">IFERROR(INDEX(Data_Orders!$F$2:$F$4727,MATCH(B11505,Data_Orders!$A$2:$A$4727,0)),"")</f>
        <v>Retail</v>
      </c>
      <c r="L11505" s="4" t="str">
        <f aca="false">IFERROR(INDEX(Data_Orders!$D$2:$D$4727,MATCH(B11505,Data_Orders!$A$2:$A$4727,0)),"")</f>
        <v>Rugby</v>
      </c>
    </row>
    <row r="11506" customFormat="false" ht="15" hidden="false" customHeight="false" outlineLevel="0" collapsed="false">
      <c r="A11506" s="4" t="s">
        <v>17322</v>
      </c>
      <c r="B11506" s="4" t="s">
        <v>4928</v>
      </c>
      <c r="C11506" s="4" t="s">
        <v>1070</v>
      </c>
      <c r="D11506" s="4" t="n">
        <v>1</v>
      </c>
      <c r="E11506" s="4" t="n">
        <v>230.32</v>
      </c>
      <c r="F11506" s="4" t="n">
        <v>230.32</v>
      </c>
      <c r="G11506" s="4" t="n">
        <f aca="false">INDEX(Data_Products!$D$2:$D$33,MATCH(C11506,Data_Products!$A$2:$A$33,0))</f>
        <v>161.64</v>
      </c>
      <c r="H11506" s="4" t="str">
        <f aca="false">INDEX(Data_Products!$C$2:$C$33,MATCH(C11506,Data_Products!$A$2:$A$33,0))</f>
        <v>Landscaping</v>
      </c>
      <c r="I11506" s="10" t="n">
        <f aca="false">D11506*(E11506-G11506)</f>
        <v>68.68</v>
      </c>
      <c r="J11506" s="11" t="n">
        <f aca="false">IFERROR(I11506/F11506,0)</f>
        <v>0.298193817297673</v>
      </c>
      <c r="K11506" s="4" t="str">
        <f aca="false">IFERROR(INDEX(Data_Orders!$F$2:$F$4727,MATCH(B11506,Data_Orders!$A$2:$A$4727,0)),"")</f>
        <v>Retail</v>
      </c>
      <c r="L11506" s="4" t="str">
        <f aca="false">IFERROR(INDEX(Data_Orders!$D$2:$D$4727,MATCH(B11506,Data_Orders!$A$2:$A$4727,0)),"")</f>
        <v>Rugby</v>
      </c>
    </row>
    <row r="11507" customFormat="false" ht="15" hidden="false" customHeight="false" outlineLevel="0" collapsed="false">
      <c r="A11507" s="4" t="s">
        <v>17323</v>
      </c>
      <c r="B11507" s="4" t="s">
        <v>4928</v>
      </c>
      <c r="C11507" s="4" t="s">
        <v>1039</v>
      </c>
      <c r="D11507" s="4" t="n">
        <v>2</v>
      </c>
      <c r="E11507" s="4" t="n">
        <v>160.41</v>
      </c>
      <c r="F11507" s="4" t="n">
        <v>320.82</v>
      </c>
      <c r="G11507" s="4" t="n">
        <f aca="false">INDEX(Data_Products!$D$2:$D$33,MATCH(C11507,Data_Products!$A$2:$A$33,0))</f>
        <v>99.74</v>
      </c>
      <c r="H11507" s="4" t="str">
        <f aca="false">INDEX(Data_Products!$C$2:$C$33,MATCH(C11507,Data_Products!$A$2:$A$33,0))</f>
        <v>Insulation</v>
      </c>
      <c r="I11507" s="10" t="n">
        <f aca="false">D11507*(E11507-G11507)</f>
        <v>121.34</v>
      </c>
      <c r="J11507" s="11" t="n">
        <f aca="false">IFERROR(I11507/F11507,0)</f>
        <v>0.378218315566361</v>
      </c>
      <c r="K11507" s="4" t="str">
        <f aca="false">IFERROR(INDEX(Data_Orders!$F$2:$F$4727,MATCH(B11507,Data_Orders!$A$2:$A$4727,0)),"")</f>
        <v>Retail</v>
      </c>
      <c r="L11507" s="4" t="str">
        <f aca="false">IFERROR(INDEX(Data_Orders!$D$2:$D$4727,MATCH(B11507,Data_Orders!$A$2:$A$4727,0)),"")</f>
        <v>Rugby</v>
      </c>
    </row>
    <row r="11508" customFormat="false" ht="15" hidden="false" customHeight="false" outlineLevel="0" collapsed="false">
      <c r="A11508" s="4" t="s">
        <v>17324</v>
      </c>
      <c r="B11508" s="4" t="s">
        <v>4928</v>
      </c>
      <c r="C11508" s="4" t="s">
        <v>1077</v>
      </c>
      <c r="D11508" s="4" t="n">
        <v>19</v>
      </c>
      <c r="E11508" s="4" t="n">
        <v>46.61</v>
      </c>
      <c r="F11508" s="4" t="n">
        <v>885.59</v>
      </c>
      <c r="G11508" s="4" t="n">
        <f aca="false">INDEX(Data_Products!$D$2:$D$33,MATCH(C11508,Data_Products!$A$2:$A$33,0))</f>
        <v>36.87</v>
      </c>
      <c r="H11508" s="4" t="str">
        <f aca="false">INDEX(Data_Products!$C$2:$C$33,MATCH(C11508,Data_Products!$A$2:$A$33,0))</f>
        <v>Landscaping</v>
      </c>
      <c r="I11508" s="10" t="n">
        <f aca="false">D11508*(E11508-G11508)</f>
        <v>185.06</v>
      </c>
      <c r="J11508" s="11" t="n">
        <f aca="false">IFERROR(I11508/F11508,0)</f>
        <v>0.208968032611028</v>
      </c>
      <c r="K11508" s="4" t="str">
        <f aca="false">IFERROR(INDEX(Data_Orders!$F$2:$F$4727,MATCH(B11508,Data_Orders!$A$2:$A$4727,0)),"")</f>
        <v>Retail</v>
      </c>
      <c r="L11508" s="4" t="str">
        <f aca="false">IFERROR(INDEX(Data_Orders!$D$2:$D$4727,MATCH(B11508,Data_Orders!$A$2:$A$4727,0)),"")</f>
        <v>Rugby</v>
      </c>
    </row>
    <row r="11509" customFormat="false" ht="15" hidden="false" customHeight="false" outlineLevel="0" collapsed="false">
      <c r="A11509" s="4" t="s">
        <v>17325</v>
      </c>
      <c r="B11509" s="4" t="s">
        <v>4928</v>
      </c>
      <c r="C11509" s="4" t="s">
        <v>1013</v>
      </c>
      <c r="D11509" s="4" t="n">
        <v>10</v>
      </c>
      <c r="E11509" s="4" t="n">
        <v>240.92</v>
      </c>
      <c r="F11509" s="4" t="n">
        <v>2409.2</v>
      </c>
      <c r="G11509" s="4" t="n">
        <f aca="false">INDEX(Data_Products!$D$2:$D$33,MATCH(C11509,Data_Products!$A$2:$A$33,0))</f>
        <v>168.32</v>
      </c>
      <c r="H11509" s="4" t="str">
        <f aca="false">INDEX(Data_Products!$C$2:$C$33,MATCH(C11509,Data_Products!$A$2:$A$33,0))</f>
        <v>Timber</v>
      </c>
      <c r="I11509" s="10" t="n">
        <f aca="false">D11509*(E11509-G11509)</f>
        <v>726</v>
      </c>
      <c r="J11509" s="11" t="n">
        <f aca="false">IFERROR(I11509/F11509,0)</f>
        <v>0.301344844761747</v>
      </c>
      <c r="K11509" s="4" t="str">
        <f aca="false">IFERROR(INDEX(Data_Orders!$F$2:$F$4727,MATCH(B11509,Data_Orders!$A$2:$A$4727,0)),"")</f>
        <v>Retail</v>
      </c>
      <c r="L11509" s="4" t="str">
        <f aca="false">IFERROR(INDEX(Data_Orders!$D$2:$D$4727,MATCH(B11509,Data_Orders!$A$2:$A$4727,0)),"")</f>
        <v>Rugby</v>
      </c>
    </row>
    <row r="11510" customFormat="false" ht="15" hidden="false" customHeight="false" outlineLevel="0" collapsed="false">
      <c r="A11510" s="4" t="s">
        <v>17326</v>
      </c>
      <c r="B11510" s="4" t="s">
        <v>4928</v>
      </c>
      <c r="C11510" s="4" t="s">
        <v>1055</v>
      </c>
      <c r="D11510" s="4" t="n">
        <v>1</v>
      </c>
      <c r="E11510" s="4" t="n">
        <v>205.03</v>
      </c>
      <c r="F11510" s="4" t="n">
        <v>205.03</v>
      </c>
      <c r="G11510" s="4" t="n">
        <f aca="false">INDEX(Data_Products!$D$2:$D$33,MATCH(C11510,Data_Products!$A$2:$A$33,0))</f>
        <v>138.6</v>
      </c>
      <c r="H11510" s="4" t="str">
        <f aca="false">INDEX(Data_Products!$C$2:$C$33,MATCH(C11510,Data_Products!$A$2:$A$33,0))</f>
        <v>Roofing</v>
      </c>
      <c r="I11510" s="10" t="n">
        <f aca="false">D11510*(E11510-G11510)</f>
        <v>66.43</v>
      </c>
      <c r="J11510" s="11" t="n">
        <f aca="false">IFERROR(I11510/F11510,0)</f>
        <v>0.324001365653807</v>
      </c>
      <c r="K11510" s="4" t="str">
        <f aca="false">IFERROR(INDEX(Data_Orders!$F$2:$F$4727,MATCH(B11510,Data_Orders!$A$2:$A$4727,0)),"")</f>
        <v>Retail</v>
      </c>
      <c r="L11510" s="4" t="str">
        <f aca="false">IFERROR(INDEX(Data_Orders!$D$2:$D$4727,MATCH(B11510,Data_Orders!$A$2:$A$4727,0)),"")</f>
        <v>Rugby</v>
      </c>
    </row>
    <row r="11511" customFormat="false" ht="15" hidden="false" customHeight="false" outlineLevel="0" collapsed="false">
      <c r="A11511" s="4" t="s">
        <v>17327</v>
      </c>
      <c r="B11511" s="4" t="s">
        <v>4929</v>
      </c>
      <c r="C11511" s="4" t="s">
        <v>1039</v>
      </c>
      <c r="D11511" s="4" t="n">
        <v>12</v>
      </c>
      <c r="E11511" s="4" t="n">
        <v>160.41</v>
      </c>
      <c r="F11511" s="4" t="n">
        <v>1924.92</v>
      </c>
      <c r="G11511" s="4" t="n">
        <f aca="false">INDEX(Data_Products!$D$2:$D$33,MATCH(C11511,Data_Products!$A$2:$A$33,0))</f>
        <v>99.74</v>
      </c>
      <c r="H11511" s="4" t="str">
        <f aca="false">INDEX(Data_Products!$C$2:$C$33,MATCH(C11511,Data_Products!$A$2:$A$33,0))</f>
        <v>Insulation</v>
      </c>
      <c r="I11511" s="10" t="n">
        <f aca="false">D11511*(E11511-G11511)</f>
        <v>728.04</v>
      </c>
      <c r="J11511" s="11" t="n">
        <f aca="false">IFERROR(I11511/F11511,0)</f>
        <v>0.378218315566361</v>
      </c>
      <c r="K11511" s="4" t="str">
        <f aca="false">IFERROR(INDEX(Data_Orders!$F$2:$F$4727,MATCH(B11511,Data_Orders!$A$2:$A$4727,0)),"")</f>
        <v>Retail</v>
      </c>
      <c r="L11511" s="4" t="str">
        <f aca="false">IFERROR(INDEX(Data_Orders!$D$2:$D$4727,MATCH(B11511,Data_Orders!$A$2:$A$4727,0)),"")</f>
        <v>Rugby</v>
      </c>
    </row>
    <row r="11512" customFormat="false" ht="15" hidden="false" customHeight="false" outlineLevel="0" collapsed="false">
      <c r="A11512" s="4" t="s">
        <v>17328</v>
      </c>
      <c r="B11512" s="4" t="s">
        <v>4930</v>
      </c>
      <c r="C11512" s="4" t="s">
        <v>1044</v>
      </c>
      <c r="D11512" s="4" t="n">
        <v>5</v>
      </c>
      <c r="E11512" s="4" t="n">
        <v>190.44</v>
      </c>
      <c r="F11512" s="4" t="n">
        <v>952.2</v>
      </c>
      <c r="G11512" s="4" t="n">
        <f aca="false">INDEX(Data_Products!$D$2:$D$33,MATCH(C11512,Data_Products!$A$2:$A$33,0))</f>
        <v>115.48</v>
      </c>
      <c r="H11512" s="4" t="str">
        <f aca="false">INDEX(Data_Products!$C$2:$C$33,MATCH(C11512,Data_Products!$A$2:$A$33,0))</f>
        <v>Tools &amp; Fixings</v>
      </c>
      <c r="I11512" s="10" t="n">
        <f aca="false">D11512*(E11512-G11512)</f>
        <v>374.8</v>
      </c>
      <c r="J11512" s="11" t="n">
        <f aca="false">IFERROR(I11512/F11512,0)</f>
        <v>0.393614786809494</v>
      </c>
      <c r="K11512" s="4" t="str">
        <f aca="false">IFERROR(INDEX(Data_Orders!$F$2:$F$4727,MATCH(B11512,Data_Orders!$A$2:$A$4727,0)),"")</f>
        <v>Retail</v>
      </c>
      <c r="L11512" s="4" t="str">
        <f aca="false">IFERROR(INDEX(Data_Orders!$D$2:$D$4727,MATCH(B11512,Data_Orders!$A$2:$A$4727,0)),"")</f>
        <v>Rugby</v>
      </c>
    </row>
    <row r="11513" customFormat="false" ht="15" hidden="false" customHeight="false" outlineLevel="0" collapsed="false">
      <c r="A11513" s="4" t="s">
        <v>17329</v>
      </c>
      <c r="B11513" s="4" t="s">
        <v>4930</v>
      </c>
      <c r="C11513" s="4" t="s">
        <v>1039</v>
      </c>
      <c r="D11513" s="4" t="n">
        <v>10</v>
      </c>
      <c r="E11513" s="4" t="n">
        <v>160.41</v>
      </c>
      <c r="F11513" s="4" t="n">
        <v>1604.1</v>
      </c>
      <c r="G11513" s="4" t="n">
        <f aca="false">INDEX(Data_Products!$D$2:$D$33,MATCH(C11513,Data_Products!$A$2:$A$33,0))</f>
        <v>99.74</v>
      </c>
      <c r="H11513" s="4" t="str">
        <f aca="false">INDEX(Data_Products!$C$2:$C$33,MATCH(C11513,Data_Products!$A$2:$A$33,0))</f>
        <v>Insulation</v>
      </c>
      <c r="I11513" s="10" t="n">
        <f aca="false">D11513*(E11513-G11513)</f>
        <v>606.7</v>
      </c>
      <c r="J11513" s="11" t="n">
        <f aca="false">IFERROR(I11513/F11513,0)</f>
        <v>0.378218315566361</v>
      </c>
      <c r="K11513" s="4" t="str">
        <f aca="false">IFERROR(INDEX(Data_Orders!$F$2:$F$4727,MATCH(B11513,Data_Orders!$A$2:$A$4727,0)),"")</f>
        <v>Retail</v>
      </c>
      <c r="L11513" s="4" t="str">
        <f aca="false">IFERROR(INDEX(Data_Orders!$D$2:$D$4727,MATCH(B11513,Data_Orders!$A$2:$A$4727,0)),"")</f>
        <v>Rugby</v>
      </c>
    </row>
    <row r="11514" customFormat="false" ht="15" hidden="false" customHeight="false" outlineLevel="0" collapsed="false">
      <c r="A11514" s="4" t="s">
        <v>17330</v>
      </c>
      <c r="B11514" s="4" t="s">
        <v>4931</v>
      </c>
      <c r="C11514" s="4" t="s">
        <v>1037</v>
      </c>
      <c r="D11514" s="4" t="n">
        <v>5</v>
      </c>
      <c r="E11514" s="4" t="n">
        <v>90.97</v>
      </c>
      <c r="F11514" s="4" t="n">
        <v>454.85</v>
      </c>
      <c r="G11514" s="4" t="n">
        <f aca="false">INDEX(Data_Products!$D$2:$D$33,MATCH(C11514,Data_Products!$A$2:$A$33,0))</f>
        <v>73.81</v>
      </c>
      <c r="H11514" s="4" t="str">
        <f aca="false">INDEX(Data_Products!$C$2:$C$33,MATCH(C11514,Data_Products!$A$2:$A$33,0))</f>
        <v>Insulation</v>
      </c>
      <c r="I11514" s="10" t="n">
        <f aca="false">D11514*(E11514-G11514)</f>
        <v>85.8</v>
      </c>
      <c r="J11514" s="11" t="n">
        <f aca="false">IFERROR(I11514/F11514,0)</f>
        <v>0.18863361547763</v>
      </c>
      <c r="K11514" s="4" t="str">
        <f aca="false">IFERROR(INDEX(Data_Orders!$F$2:$F$4727,MATCH(B11514,Data_Orders!$A$2:$A$4727,0)),"")</f>
        <v>Retail</v>
      </c>
      <c r="L11514" s="4" t="str">
        <f aca="false">IFERROR(INDEX(Data_Orders!$D$2:$D$4727,MATCH(B11514,Data_Orders!$A$2:$A$4727,0)),"")</f>
        <v>Rugby</v>
      </c>
    </row>
    <row r="11515" customFormat="false" ht="15" hidden="false" customHeight="false" outlineLevel="0" collapsed="false">
      <c r="A11515" s="4" t="s">
        <v>17331</v>
      </c>
      <c r="B11515" s="4" t="s">
        <v>4931</v>
      </c>
      <c r="C11515" s="4" t="s">
        <v>1059</v>
      </c>
      <c r="D11515" s="4" t="n">
        <v>5</v>
      </c>
      <c r="E11515" s="4" t="n">
        <v>103.63</v>
      </c>
      <c r="F11515" s="4" t="n">
        <v>518.15</v>
      </c>
      <c r="G11515" s="4" t="n">
        <f aca="false">INDEX(Data_Products!$D$2:$D$33,MATCH(C11515,Data_Products!$A$2:$A$33,0))</f>
        <v>82.55</v>
      </c>
      <c r="H11515" s="4" t="str">
        <f aca="false">INDEX(Data_Products!$C$2:$C$33,MATCH(C11515,Data_Products!$A$2:$A$33,0))</f>
        <v>Roofing</v>
      </c>
      <c r="I11515" s="10" t="n">
        <f aca="false">D11515*(E11515-G11515)</f>
        <v>105.4</v>
      </c>
      <c r="J11515" s="11" t="n">
        <f aca="false">IFERROR(I11515/F11515,0)</f>
        <v>0.203415999228023</v>
      </c>
      <c r="K11515" s="4" t="str">
        <f aca="false">IFERROR(INDEX(Data_Orders!$F$2:$F$4727,MATCH(B11515,Data_Orders!$A$2:$A$4727,0)),"")</f>
        <v>Retail</v>
      </c>
      <c r="L11515" s="4" t="str">
        <f aca="false">IFERROR(INDEX(Data_Orders!$D$2:$D$4727,MATCH(B11515,Data_Orders!$A$2:$A$4727,0)),"")</f>
        <v>Rugby</v>
      </c>
    </row>
    <row r="11516" customFormat="false" ht="15" hidden="false" customHeight="false" outlineLevel="0" collapsed="false">
      <c r="A11516" s="4" t="s">
        <v>17332</v>
      </c>
      <c r="B11516" s="4" t="s">
        <v>4932</v>
      </c>
      <c r="C11516" s="4" t="s">
        <v>1052</v>
      </c>
      <c r="D11516" s="4" t="n">
        <v>2</v>
      </c>
      <c r="E11516" s="4" t="n">
        <v>205.71</v>
      </c>
      <c r="F11516" s="4" t="n">
        <v>411.42</v>
      </c>
      <c r="G11516" s="4" t="n">
        <f aca="false">INDEX(Data_Products!$D$2:$D$33,MATCH(C11516,Data_Products!$A$2:$A$33,0))</f>
        <v>152.29</v>
      </c>
      <c r="H11516" s="4" t="str">
        <f aca="false">INDEX(Data_Products!$C$2:$C$33,MATCH(C11516,Data_Products!$A$2:$A$33,0))</f>
        <v>Roofing</v>
      </c>
      <c r="I11516" s="10" t="n">
        <f aca="false">D11516*(E11516-G11516)</f>
        <v>106.84</v>
      </c>
      <c r="J11516" s="11" t="n">
        <f aca="false">IFERROR(I11516/F11516,0)</f>
        <v>0.259685965679841</v>
      </c>
      <c r="K11516" s="4" t="str">
        <f aca="false">IFERROR(INDEX(Data_Orders!$F$2:$F$4727,MATCH(B11516,Data_Orders!$A$2:$A$4727,0)),"")</f>
        <v>Retail</v>
      </c>
      <c r="L11516" s="4" t="str">
        <f aca="false">IFERROR(INDEX(Data_Orders!$D$2:$D$4727,MATCH(B11516,Data_Orders!$A$2:$A$4727,0)),"")</f>
        <v>Rugby</v>
      </c>
    </row>
    <row r="11517" customFormat="false" ht="15" hidden="false" customHeight="false" outlineLevel="0" collapsed="false">
      <c r="A11517" s="4" t="s">
        <v>17333</v>
      </c>
      <c r="B11517" s="4" t="s">
        <v>4932</v>
      </c>
      <c r="C11517" s="4" t="s">
        <v>1019</v>
      </c>
      <c r="D11517" s="4" t="n">
        <v>8</v>
      </c>
      <c r="E11517" s="4" t="n">
        <v>79.76</v>
      </c>
      <c r="F11517" s="4" t="n">
        <v>638.08</v>
      </c>
      <c r="G11517" s="4" t="n">
        <f aca="false">INDEX(Data_Products!$D$2:$D$33,MATCH(C11517,Data_Products!$A$2:$A$33,0))</f>
        <v>59.07</v>
      </c>
      <c r="H11517" s="4" t="str">
        <f aca="false">INDEX(Data_Products!$C$2:$C$33,MATCH(C11517,Data_Products!$A$2:$A$33,0))</f>
        <v>Timber</v>
      </c>
      <c r="I11517" s="10" t="n">
        <f aca="false">D11517*(E11517-G11517)</f>
        <v>165.52</v>
      </c>
      <c r="J11517" s="11" t="n">
        <f aca="false">IFERROR(I11517/F11517,0)</f>
        <v>0.259403209628887</v>
      </c>
      <c r="K11517" s="4" t="str">
        <f aca="false">IFERROR(INDEX(Data_Orders!$F$2:$F$4727,MATCH(B11517,Data_Orders!$A$2:$A$4727,0)),"")</f>
        <v>Retail</v>
      </c>
      <c r="L11517" s="4" t="str">
        <f aca="false">IFERROR(INDEX(Data_Orders!$D$2:$D$4727,MATCH(B11517,Data_Orders!$A$2:$A$4727,0)),"")</f>
        <v>Rugby</v>
      </c>
    </row>
    <row r="11518" customFormat="false" ht="15" hidden="false" customHeight="false" outlineLevel="0" collapsed="false">
      <c r="A11518" s="4" t="s">
        <v>17334</v>
      </c>
      <c r="B11518" s="4" t="s">
        <v>4932</v>
      </c>
      <c r="C11518" s="4" t="s">
        <v>1075</v>
      </c>
      <c r="D11518" s="4" t="n">
        <v>14</v>
      </c>
      <c r="E11518" s="4" t="n">
        <v>98.61</v>
      </c>
      <c r="F11518" s="4" t="n">
        <v>1380.54</v>
      </c>
      <c r="G11518" s="4" t="n">
        <f aca="false">INDEX(Data_Products!$D$2:$D$33,MATCH(C11518,Data_Products!$A$2:$A$33,0))</f>
        <v>74.84</v>
      </c>
      <c r="H11518" s="4" t="str">
        <f aca="false">INDEX(Data_Products!$C$2:$C$33,MATCH(C11518,Data_Products!$A$2:$A$33,0))</f>
        <v>Landscaping</v>
      </c>
      <c r="I11518" s="10" t="n">
        <f aca="false">D11518*(E11518-G11518)</f>
        <v>332.78</v>
      </c>
      <c r="J11518" s="11" t="n">
        <f aca="false">IFERROR(I11518/F11518,0)</f>
        <v>0.24105060338708</v>
      </c>
      <c r="K11518" s="4" t="str">
        <f aca="false">IFERROR(INDEX(Data_Orders!$F$2:$F$4727,MATCH(B11518,Data_Orders!$A$2:$A$4727,0)),"")</f>
        <v>Retail</v>
      </c>
      <c r="L11518" s="4" t="str">
        <f aca="false">IFERROR(INDEX(Data_Orders!$D$2:$D$4727,MATCH(B11518,Data_Orders!$A$2:$A$4727,0)),"")</f>
        <v>Rugby</v>
      </c>
    </row>
    <row r="11519" customFormat="false" ht="15" hidden="false" customHeight="false" outlineLevel="0" collapsed="false">
      <c r="A11519" s="4" t="s">
        <v>17335</v>
      </c>
      <c r="B11519" s="4" t="s">
        <v>4933</v>
      </c>
      <c r="C11519" s="4" t="s">
        <v>1075</v>
      </c>
      <c r="D11519" s="4" t="n">
        <v>2</v>
      </c>
      <c r="E11519" s="4" t="n">
        <v>98.61</v>
      </c>
      <c r="F11519" s="4" t="n">
        <v>197.22</v>
      </c>
      <c r="G11519" s="4" t="n">
        <f aca="false">INDEX(Data_Products!$D$2:$D$33,MATCH(C11519,Data_Products!$A$2:$A$33,0))</f>
        <v>74.84</v>
      </c>
      <c r="H11519" s="4" t="str">
        <f aca="false">INDEX(Data_Products!$C$2:$C$33,MATCH(C11519,Data_Products!$A$2:$A$33,0))</f>
        <v>Landscaping</v>
      </c>
      <c r="I11519" s="10" t="n">
        <f aca="false">D11519*(E11519-G11519)</f>
        <v>47.54</v>
      </c>
      <c r="J11519" s="11" t="n">
        <f aca="false">IFERROR(I11519/F11519,0)</f>
        <v>0.24105060338708</v>
      </c>
      <c r="K11519" s="4" t="str">
        <f aca="false">IFERROR(INDEX(Data_Orders!$F$2:$F$4727,MATCH(B11519,Data_Orders!$A$2:$A$4727,0)),"")</f>
        <v>Retail</v>
      </c>
      <c r="L11519" s="4" t="str">
        <f aca="false">IFERROR(INDEX(Data_Orders!$D$2:$D$4727,MATCH(B11519,Data_Orders!$A$2:$A$4727,0)),"")</f>
        <v>Northampton</v>
      </c>
    </row>
    <row r="11520" customFormat="false" ht="15" hidden="false" customHeight="false" outlineLevel="0" collapsed="false">
      <c r="A11520" s="4" t="s">
        <v>17336</v>
      </c>
      <c r="B11520" s="4" t="s">
        <v>4933</v>
      </c>
      <c r="C11520" s="4" t="s">
        <v>1068</v>
      </c>
      <c r="D11520" s="4" t="n">
        <v>4</v>
      </c>
      <c r="E11520" s="4" t="n">
        <v>86.28</v>
      </c>
      <c r="F11520" s="4" t="n">
        <v>345.12</v>
      </c>
      <c r="G11520" s="4" t="n">
        <f aca="false">INDEX(Data_Products!$D$2:$D$33,MATCH(C11520,Data_Products!$A$2:$A$33,0))</f>
        <v>68.55</v>
      </c>
      <c r="H11520" s="4" t="str">
        <f aca="false">INDEX(Data_Products!$C$2:$C$33,MATCH(C11520,Data_Products!$A$2:$A$33,0))</f>
        <v>Plumbing &amp; Drainage</v>
      </c>
      <c r="I11520" s="10" t="n">
        <f aca="false">D11520*(E11520-G11520)</f>
        <v>70.92</v>
      </c>
      <c r="J11520" s="11" t="n">
        <f aca="false">IFERROR(I11520/F11520,0)</f>
        <v>0.205493741307371</v>
      </c>
      <c r="K11520" s="4" t="str">
        <f aca="false">IFERROR(INDEX(Data_Orders!$F$2:$F$4727,MATCH(B11520,Data_Orders!$A$2:$A$4727,0)),"")</f>
        <v>Retail</v>
      </c>
      <c r="L11520" s="4" t="str">
        <f aca="false">IFERROR(INDEX(Data_Orders!$D$2:$D$4727,MATCH(B11520,Data_Orders!$A$2:$A$4727,0)),"")</f>
        <v>Northampton</v>
      </c>
    </row>
    <row r="11521" customFormat="false" ht="15" hidden="false" customHeight="false" outlineLevel="0" collapsed="false">
      <c r="A11521" s="4" t="s">
        <v>17337</v>
      </c>
      <c r="B11521" s="4" t="s">
        <v>4933</v>
      </c>
      <c r="C11521" s="4" t="s">
        <v>1055</v>
      </c>
      <c r="D11521" s="4" t="n">
        <v>11</v>
      </c>
      <c r="E11521" s="4" t="n">
        <v>205.03</v>
      </c>
      <c r="F11521" s="4" t="n">
        <v>2255.33</v>
      </c>
      <c r="G11521" s="4" t="n">
        <f aca="false">INDEX(Data_Products!$D$2:$D$33,MATCH(C11521,Data_Products!$A$2:$A$33,0))</f>
        <v>138.6</v>
      </c>
      <c r="H11521" s="4" t="str">
        <f aca="false">INDEX(Data_Products!$C$2:$C$33,MATCH(C11521,Data_Products!$A$2:$A$33,0))</f>
        <v>Roofing</v>
      </c>
      <c r="I11521" s="10" t="n">
        <f aca="false">D11521*(E11521-G11521)</f>
        <v>730.73</v>
      </c>
      <c r="J11521" s="11" t="n">
        <f aca="false">IFERROR(I11521/F11521,0)</f>
        <v>0.324001365653807</v>
      </c>
      <c r="K11521" s="4" t="str">
        <f aca="false">IFERROR(INDEX(Data_Orders!$F$2:$F$4727,MATCH(B11521,Data_Orders!$A$2:$A$4727,0)),"")</f>
        <v>Retail</v>
      </c>
      <c r="L11521" s="4" t="str">
        <f aca="false">IFERROR(INDEX(Data_Orders!$D$2:$D$4727,MATCH(B11521,Data_Orders!$A$2:$A$4727,0)),"")</f>
        <v>Northampton</v>
      </c>
    </row>
    <row r="11522" customFormat="false" ht="15" hidden="false" customHeight="false" outlineLevel="0" collapsed="false">
      <c r="A11522" s="4" t="s">
        <v>17338</v>
      </c>
      <c r="B11522" s="4" t="s">
        <v>4934</v>
      </c>
      <c r="C11522" s="4" t="s">
        <v>1026</v>
      </c>
      <c r="D11522" s="4" t="n">
        <v>4</v>
      </c>
      <c r="E11522" s="4" t="n">
        <v>184.05</v>
      </c>
      <c r="F11522" s="4" t="n">
        <v>736.2</v>
      </c>
      <c r="G11522" s="4" t="n">
        <f aca="false">INDEX(Data_Products!$D$2:$D$33,MATCH(C11522,Data_Products!$A$2:$A$33,0))</f>
        <v>147.44</v>
      </c>
      <c r="H11522" s="4" t="str">
        <f aca="false">INDEX(Data_Products!$C$2:$C$33,MATCH(C11522,Data_Products!$A$2:$A$33,0))</f>
        <v>Cement &amp; Aggregates</v>
      </c>
      <c r="I11522" s="10" t="n">
        <f aca="false">D11522*(E11522-G11522)</f>
        <v>146.44</v>
      </c>
      <c r="J11522" s="11" t="n">
        <f aca="false">IFERROR(I11522/F11522,0)</f>
        <v>0.19891333876664</v>
      </c>
      <c r="K11522" s="4" t="str">
        <f aca="false">IFERROR(INDEX(Data_Orders!$F$2:$F$4727,MATCH(B11522,Data_Orders!$A$2:$A$4727,0)),"")</f>
        <v>Retail</v>
      </c>
      <c r="L11522" s="4" t="str">
        <f aca="false">IFERROR(INDEX(Data_Orders!$D$2:$D$4727,MATCH(B11522,Data_Orders!$A$2:$A$4727,0)),"")</f>
        <v>Northampton</v>
      </c>
    </row>
    <row r="11523" customFormat="false" ht="15" hidden="false" customHeight="false" outlineLevel="0" collapsed="false">
      <c r="A11523" s="4" t="s">
        <v>17339</v>
      </c>
      <c r="B11523" s="4" t="s">
        <v>4934</v>
      </c>
      <c r="C11523" s="4" t="s">
        <v>1017</v>
      </c>
      <c r="D11523" s="4" t="n">
        <v>15</v>
      </c>
      <c r="E11523" s="4" t="n">
        <v>49.15</v>
      </c>
      <c r="F11523" s="4" t="n">
        <v>737.25</v>
      </c>
      <c r="G11523" s="4" t="n">
        <f aca="false">INDEX(Data_Products!$D$2:$D$33,MATCH(C11523,Data_Products!$A$2:$A$33,0))</f>
        <v>31.44</v>
      </c>
      <c r="H11523" s="4" t="str">
        <f aca="false">INDEX(Data_Products!$C$2:$C$33,MATCH(C11523,Data_Products!$A$2:$A$33,0))</f>
        <v>Timber</v>
      </c>
      <c r="I11523" s="10" t="n">
        <f aca="false">D11523*(E11523-G11523)</f>
        <v>265.65</v>
      </c>
      <c r="J11523" s="11" t="n">
        <f aca="false">IFERROR(I11523/F11523,0)</f>
        <v>0.360325534079349</v>
      </c>
      <c r="K11523" s="4" t="str">
        <f aca="false">IFERROR(INDEX(Data_Orders!$F$2:$F$4727,MATCH(B11523,Data_Orders!$A$2:$A$4727,0)),"")</f>
        <v>Retail</v>
      </c>
      <c r="L11523" s="4" t="str">
        <f aca="false">IFERROR(INDEX(Data_Orders!$D$2:$D$4727,MATCH(B11523,Data_Orders!$A$2:$A$4727,0)),"")</f>
        <v>Northampton</v>
      </c>
    </row>
    <row r="11524" customFormat="false" ht="15" hidden="false" customHeight="false" outlineLevel="0" collapsed="false">
      <c r="A11524" s="4" t="s">
        <v>17340</v>
      </c>
      <c r="B11524" s="4" t="s">
        <v>4934</v>
      </c>
      <c r="C11524" s="4" t="s">
        <v>1077</v>
      </c>
      <c r="D11524" s="4" t="n">
        <v>6</v>
      </c>
      <c r="E11524" s="4" t="n">
        <v>46.61</v>
      </c>
      <c r="F11524" s="4" t="n">
        <v>279.66</v>
      </c>
      <c r="G11524" s="4" t="n">
        <f aca="false">INDEX(Data_Products!$D$2:$D$33,MATCH(C11524,Data_Products!$A$2:$A$33,0))</f>
        <v>36.87</v>
      </c>
      <c r="H11524" s="4" t="str">
        <f aca="false">INDEX(Data_Products!$C$2:$C$33,MATCH(C11524,Data_Products!$A$2:$A$33,0))</f>
        <v>Landscaping</v>
      </c>
      <c r="I11524" s="10" t="n">
        <f aca="false">D11524*(E11524-G11524)</f>
        <v>58.44</v>
      </c>
      <c r="J11524" s="11" t="n">
        <f aca="false">IFERROR(I11524/F11524,0)</f>
        <v>0.208968032611028</v>
      </c>
      <c r="K11524" s="4" t="str">
        <f aca="false">IFERROR(INDEX(Data_Orders!$F$2:$F$4727,MATCH(B11524,Data_Orders!$A$2:$A$4727,0)),"")</f>
        <v>Retail</v>
      </c>
      <c r="L11524" s="4" t="str">
        <f aca="false">IFERROR(INDEX(Data_Orders!$D$2:$D$4727,MATCH(B11524,Data_Orders!$A$2:$A$4727,0)),"")</f>
        <v>Northampton</v>
      </c>
    </row>
    <row r="11525" customFormat="false" ht="15" hidden="false" customHeight="false" outlineLevel="0" collapsed="false">
      <c r="A11525" s="4" t="s">
        <v>17341</v>
      </c>
      <c r="B11525" s="4" t="s">
        <v>4934</v>
      </c>
      <c r="C11525" s="4" t="s">
        <v>1059</v>
      </c>
      <c r="D11525" s="4" t="n">
        <v>6</v>
      </c>
      <c r="E11525" s="4" t="n">
        <v>103.63</v>
      </c>
      <c r="F11525" s="4" t="n">
        <v>621.78</v>
      </c>
      <c r="G11525" s="4" t="n">
        <f aca="false">INDEX(Data_Products!$D$2:$D$33,MATCH(C11525,Data_Products!$A$2:$A$33,0))</f>
        <v>82.55</v>
      </c>
      <c r="H11525" s="4" t="str">
        <f aca="false">INDEX(Data_Products!$C$2:$C$33,MATCH(C11525,Data_Products!$A$2:$A$33,0))</f>
        <v>Roofing</v>
      </c>
      <c r="I11525" s="10" t="n">
        <f aca="false">D11525*(E11525-G11525)</f>
        <v>126.48</v>
      </c>
      <c r="J11525" s="11" t="n">
        <f aca="false">IFERROR(I11525/F11525,0)</f>
        <v>0.203415999228023</v>
      </c>
      <c r="K11525" s="4" t="str">
        <f aca="false">IFERROR(INDEX(Data_Orders!$F$2:$F$4727,MATCH(B11525,Data_Orders!$A$2:$A$4727,0)),"")</f>
        <v>Retail</v>
      </c>
      <c r="L11525" s="4" t="str">
        <f aca="false">IFERROR(INDEX(Data_Orders!$D$2:$D$4727,MATCH(B11525,Data_Orders!$A$2:$A$4727,0)),"")</f>
        <v>Northampton</v>
      </c>
    </row>
    <row r="11526" customFormat="false" ht="15" hidden="false" customHeight="false" outlineLevel="0" collapsed="false">
      <c r="A11526" s="4" t="s">
        <v>17342</v>
      </c>
      <c r="B11526" s="4" t="s">
        <v>4935</v>
      </c>
      <c r="C11526" s="4" t="s">
        <v>1075</v>
      </c>
      <c r="D11526" s="4" t="n">
        <v>16</v>
      </c>
      <c r="E11526" s="4" t="n">
        <v>98.61</v>
      </c>
      <c r="F11526" s="4" t="n">
        <v>1577.76</v>
      </c>
      <c r="G11526" s="4" t="n">
        <f aca="false">INDEX(Data_Products!$D$2:$D$33,MATCH(C11526,Data_Products!$A$2:$A$33,0))</f>
        <v>74.84</v>
      </c>
      <c r="H11526" s="4" t="str">
        <f aca="false">INDEX(Data_Products!$C$2:$C$33,MATCH(C11526,Data_Products!$A$2:$A$33,0))</f>
        <v>Landscaping</v>
      </c>
      <c r="I11526" s="10" t="n">
        <f aca="false">D11526*(E11526-G11526)</f>
        <v>380.32</v>
      </c>
      <c r="J11526" s="11" t="n">
        <f aca="false">IFERROR(I11526/F11526,0)</f>
        <v>0.24105060338708</v>
      </c>
      <c r="K11526" s="4" t="str">
        <f aca="false">IFERROR(INDEX(Data_Orders!$F$2:$F$4727,MATCH(B11526,Data_Orders!$A$2:$A$4727,0)),"")</f>
        <v>Retail</v>
      </c>
      <c r="L11526" s="4" t="str">
        <f aca="false">IFERROR(INDEX(Data_Orders!$D$2:$D$4727,MATCH(B11526,Data_Orders!$A$2:$A$4727,0)),"")</f>
        <v>Northampton</v>
      </c>
    </row>
    <row r="11527" customFormat="false" ht="15" hidden="false" customHeight="false" outlineLevel="0" collapsed="false">
      <c r="A11527" s="4" t="s">
        <v>17343</v>
      </c>
      <c r="B11527" s="4" t="s">
        <v>4935</v>
      </c>
      <c r="C11527" s="4" t="s">
        <v>1015</v>
      </c>
      <c r="D11527" s="4" t="n">
        <v>11</v>
      </c>
      <c r="E11527" s="4" t="n">
        <v>122.01</v>
      </c>
      <c r="F11527" s="4" t="n">
        <v>1342.11</v>
      </c>
      <c r="G11527" s="4" t="n">
        <f aca="false">INDEX(Data_Products!$D$2:$D$33,MATCH(C11527,Data_Products!$A$2:$A$33,0))</f>
        <v>85.53</v>
      </c>
      <c r="H11527" s="4" t="str">
        <f aca="false">INDEX(Data_Products!$C$2:$C$33,MATCH(C11527,Data_Products!$A$2:$A$33,0))</f>
        <v>Timber</v>
      </c>
      <c r="I11527" s="10" t="n">
        <f aca="false">D11527*(E11527-G11527)</f>
        <v>401.28</v>
      </c>
      <c r="J11527" s="11" t="n">
        <f aca="false">IFERROR(I11527/F11527,0)</f>
        <v>0.298991885910991</v>
      </c>
      <c r="K11527" s="4" t="str">
        <f aca="false">IFERROR(INDEX(Data_Orders!$F$2:$F$4727,MATCH(B11527,Data_Orders!$A$2:$A$4727,0)),"")</f>
        <v>Retail</v>
      </c>
      <c r="L11527" s="4" t="str">
        <f aca="false">IFERROR(INDEX(Data_Orders!$D$2:$D$4727,MATCH(B11527,Data_Orders!$A$2:$A$4727,0)),"")</f>
        <v>Northampton</v>
      </c>
    </row>
    <row r="11528" customFormat="false" ht="15" hidden="false" customHeight="false" outlineLevel="0" collapsed="false">
      <c r="A11528" s="4" t="s">
        <v>17344</v>
      </c>
      <c r="B11528" s="4" t="s">
        <v>4935</v>
      </c>
      <c r="C11528" s="4" t="s">
        <v>1028</v>
      </c>
      <c r="D11528" s="4" t="n">
        <v>14</v>
      </c>
      <c r="E11528" s="4" t="n">
        <v>118.79</v>
      </c>
      <c r="F11528" s="4" t="n">
        <v>1663.06</v>
      </c>
      <c r="G11528" s="4" t="n">
        <f aca="false">INDEX(Data_Products!$D$2:$D$33,MATCH(C11528,Data_Products!$A$2:$A$33,0))</f>
        <v>81.07</v>
      </c>
      <c r="H11528" s="4" t="str">
        <f aca="false">INDEX(Data_Products!$C$2:$C$33,MATCH(C11528,Data_Products!$A$2:$A$33,0))</f>
        <v>Cement &amp; Aggregates</v>
      </c>
      <c r="I11528" s="10" t="n">
        <f aca="false">D11528*(E11528-G11528)</f>
        <v>528.08</v>
      </c>
      <c r="J11528" s="11" t="n">
        <f aca="false">IFERROR(I11528/F11528,0)</f>
        <v>0.317535146056065</v>
      </c>
      <c r="K11528" s="4" t="str">
        <f aca="false">IFERROR(INDEX(Data_Orders!$F$2:$F$4727,MATCH(B11528,Data_Orders!$A$2:$A$4727,0)),"")</f>
        <v>Retail</v>
      </c>
      <c r="L11528" s="4" t="str">
        <f aca="false">IFERROR(INDEX(Data_Orders!$D$2:$D$4727,MATCH(B11528,Data_Orders!$A$2:$A$4727,0)),"")</f>
        <v>Northampton</v>
      </c>
    </row>
    <row r="11529" customFormat="false" ht="15" hidden="false" customHeight="false" outlineLevel="0" collapsed="false">
      <c r="A11529" s="4" t="s">
        <v>17345</v>
      </c>
      <c r="B11529" s="4" t="s">
        <v>4936</v>
      </c>
      <c r="C11529" s="4" t="s">
        <v>1073</v>
      </c>
      <c r="D11529" s="4" t="n">
        <v>1</v>
      </c>
      <c r="E11529" s="4" t="n">
        <v>231.05</v>
      </c>
      <c r="F11529" s="4" t="n">
        <v>231.05</v>
      </c>
      <c r="G11529" s="4" t="n">
        <f aca="false">INDEX(Data_Products!$D$2:$D$33,MATCH(C11529,Data_Products!$A$2:$A$33,0))</f>
        <v>148.29</v>
      </c>
      <c r="H11529" s="4" t="str">
        <f aca="false">INDEX(Data_Products!$C$2:$C$33,MATCH(C11529,Data_Products!$A$2:$A$33,0))</f>
        <v>Landscaping</v>
      </c>
      <c r="I11529" s="10" t="n">
        <f aca="false">D11529*(E11529-G11529)</f>
        <v>82.76</v>
      </c>
      <c r="J11529" s="11" t="n">
        <f aca="false">IFERROR(I11529/F11529,0)</f>
        <v>0.358190867777537</v>
      </c>
      <c r="K11529" s="4" t="str">
        <f aca="false">IFERROR(INDEX(Data_Orders!$F$2:$F$4727,MATCH(B11529,Data_Orders!$A$2:$A$4727,0)),"")</f>
        <v>Retail</v>
      </c>
      <c r="L11529" s="4" t="str">
        <f aca="false">IFERROR(INDEX(Data_Orders!$D$2:$D$4727,MATCH(B11529,Data_Orders!$A$2:$A$4727,0)),"")</f>
        <v>Northampton</v>
      </c>
    </row>
    <row r="11530" customFormat="false" ht="15" hidden="false" customHeight="false" outlineLevel="0" collapsed="false">
      <c r="A11530" s="4" t="s">
        <v>17346</v>
      </c>
      <c r="B11530" s="4" t="s">
        <v>4937</v>
      </c>
      <c r="C11530" s="4" t="s">
        <v>1046</v>
      </c>
      <c r="D11530" s="4" t="n">
        <v>9</v>
      </c>
      <c r="E11530" s="4" t="n">
        <v>154.02</v>
      </c>
      <c r="F11530" s="4" t="n">
        <v>1386.18</v>
      </c>
      <c r="G11530" s="4" t="n">
        <f aca="false">INDEX(Data_Products!$D$2:$D$33,MATCH(C11530,Data_Products!$A$2:$A$33,0))</f>
        <v>102.1</v>
      </c>
      <c r="H11530" s="4" t="str">
        <f aca="false">INDEX(Data_Products!$C$2:$C$33,MATCH(C11530,Data_Products!$A$2:$A$33,0))</f>
        <v>Tools &amp; Fixings</v>
      </c>
      <c r="I11530" s="10" t="n">
        <f aca="false">D11530*(E11530-G11530)</f>
        <v>467.28</v>
      </c>
      <c r="J11530" s="11" t="n">
        <f aca="false">IFERROR(I11530/F11530,0)</f>
        <v>0.337099078041813</v>
      </c>
      <c r="K11530" s="4" t="str">
        <f aca="false">IFERROR(INDEX(Data_Orders!$F$2:$F$4727,MATCH(B11530,Data_Orders!$A$2:$A$4727,0)),"")</f>
        <v>Retail</v>
      </c>
      <c r="L11530" s="4" t="str">
        <f aca="false">IFERROR(INDEX(Data_Orders!$D$2:$D$4727,MATCH(B11530,Data_Orders!$A$2:$A$4727,0)),"")</f>
        <v>Northampton</v>
      </c>
    </row>
    <row r="11531" customFormat="false" ht="15" hidden="false" customHeight="false" outlineLevel="0" collapsed="false">
      <c r="A11531" s="4" t="s">
        <v>17347</v>
      </c>
      <c r="B11531" s="4" t="s">
        <v>4938</v>
      </c>
      <c r="C11531" s="4" t="s">
        <v>1021</v>
      </c>
      <c r="D11531" s="4" t="n">
        <v>8</v>
      </c>
      <c r="E11531" s="4" t="n">
        <v>73.76</v>
      </c>
      <c r="F11531" s="4" t="n">
        <v>590.08</v>
      </c>
      <c r="G11531" s="4" t="n">
        <f aca="false">INDEX(Data_Products!$D$2:$D$33,MATCH(C11531,Data_Products!$A$2:$A$33,0))</f>
        <v>51.51</v>
      </c>
      <c r="H11531" s="4" t="str">
        <f aca="false">INDEX(Data_Products!$C$2:$C$33,MATCH(C11531,Data_Products!$A$2:$A$33,0))</f>
        <v>Cement &amp; Aggregates</v>
      </c>
      <c r="I11531" s="10" t="n">
        <f aca="false">D11531*(E11531-G11531)</f>
        <v>178</v>
      </c>
      <c r="J11531" s="11" t="n">
        <f aca="false">IFERROR(I11531/F11531,0)</f>
        <v>0.301654013015184</v>
      </c>
      <c r="K11531" s="4" t="str">
        <f aca="false">IFERROR(INDEX(Data_Orders!$F$2:$F$4727,MATCH(B11531,Data_Orders!$A$2:$A$4727,0)),"")</f>
        <v>Trade Account</v>
      </c>
      <c r="L11531" s="4" t="str">
        <f aca="false">IFERROR(INDEX(Data_Orders!$D$2:$D$4727,MATCH(B11531,Data_Orders!$A$2:$A$4727,0)),"")</f>
        <v>Birmingham South</v>
      </c>
    </row>
    <row r="11532" customFormat="false" ht="15" hidden="false" customHeight="false" outlineLevel="0" collapsed="false">
      <c r="A11532" s="4" t="s">
        <v>17348</v>
      </c>
      <c r="B11532" s="4" t="s">
        <v>4938</v>
      </c>
      <c r="C11532" s="4" t="s">
        <v>1050</v>
      </c>
      <c r="D11532" s="4" t="n">
        <v>11</v>
      </c>
      <c r="E11532" s="4" t="n">
        <v>238.63</v>
      </c>
      <c r="F11532" s="4" t="n">
        <v>2624.93</v>
      </c>
      <c r="G11532" s="4" t="n">
        <f aca="false">INDEX(Data_Products!$D$2:$D$33,MATCH(C11532,Data_Products!$A$2:$A$33,0))</f>
        <v>148.91</v>
      </c>
      <c r="H11532" s="4" t="str">
        <f aca="false">INDEX(Data_Products!$C$2:$C$33,MATCH(C11532,Data_Products!$A$2:$A$33,0))</f>
        <v>Tools &amp; Fixings</v>
      </c>
      <c r="I11532" s="10" t="n">
        <f aca="false">D11532*(E11532-G11532)</f>
        <v>986.92</v>
      </c>
      <c r="J11532" s="11" t="n">
        <f aca="false">IFERROR(I11532/F11532,0)</f>
        <v>0.375979549930855</v>
      </c>
      <c r="K11532" s="4" t="str">
        <f aca="false">IFERROR(INDEX(Data_Orders!$F$2:$F$4727,MATCH(B11532,Data_Orders!$A$2:$A$4727,0)),"")</f>
        <v>Trade Account</v>
      </c>
      <c r="L11532" s="4" t="str">
        <f aca="false">IFERROR(INDEX(Data_Orders!$D$2:$D$4727,MATCH(B11532,Data_Orders!$A$2:$A$4727,0)),"")</f>
        <v>Birmingham South</v>
      </c>
    </row>
    <row r="11533" customFormat="false" ht="15" hidden="false" customHeight="false" outlineLevel="0" collapsed="false">
      <c r="A11533" s="4" t="s">
        <v>17349</v>
      </c>
      <c r="B11533" s="4" t="s">
        <v>4938</v>
      </c>
      <c r="C11533" s="4" t="s">
        <v>1048</v>
      </c>
      <c r="D11533" s="4" t="n">
        <v>20</v>
      </c>
      <c r="E11533" s="4" t="n">
        <v>112.72</v>
      </c>
      <c r="F11533" s="4" t="n">
        <v>2254.4</v>
      </c>
      <c r="G11533" s="4" t="n">
        <f aca="false">INDEX(Data_Products!$D$2:$D$33,MATCH(C11533,Data_Products!$A$2:$A$33,0))</f>
        <v>83.21</v>
      </c>
      <c r="H11533" s="4" t="str">
        <f aca="false">INDEX(Data_Products!$C$2:$C$33,MATCH(C11533,Data_Products!$A$2:$A$33,0))</f>
        <v>Tools &amp; Fixings</v>
      </c>
      <c r="I11533" s="10" t="n">
        <f aca="false">D11533*(E11533-G11533)</f>
        <v>590.2</v>
      </c>
      <c r="J11533" s="11" t="n">
        <f aca="false">IFERROR(I11533/F11533,0)</f>
        <v>0.26179914833215</v>
      </c>
      <c r="K11533" s="4" t="str">
        <f aca="false">IFERROR(INDEX(Data_Orders!$F$2:$F$4727,MATCH(B11533,Data_Orders!$A$2:$A$4727,0)),"")</f>
        <v>Trade Account</v>
      </c>
      <c r="L11533" s="4" t="str">
        <f aca="false">IFERROR(INDEX(Data_Orders!$D$2:$D$4727,MATCH(B11533,Data_Orders!$A$2:$A$4727,0)),"")</f>
        <v>Birmingham South</v>
      </c>
    </row>
    <row r="11534" customFormat="false" ht="15" hidden="false" customHeight="false" outlineLevel="0" collapsed="false">
      <c r="A11534" s="4" t="s">
        <v>17350</v>
      </c>
      <c r="B11534" s="4" t="s">
        <v>4939</v>
      </c>
      <c r="C11534" s="4" t="s">
        <v>1075</v>
      </c>
      <c r="D11534" s="4" t="n">
        <v>16</v>
      </c>
      <c r="E11534" s="4" t="n">
        <v>98.61</v>
      </c>
      <c r="F11534" s="4" t="n">
        <v>1577.76</v>
      </c>
      <c r="G11534" s="4" t="n">
        <f aca="false">INDEX(Data_Products!$D$2:$D$33,MATCH(C11534,Data_Products!$A$2:$A$33,0))</f>
        <v>74.84</v>
      </c>
      <c r="H11534" s="4" t="str">
        <f aca="false">INDEX(Data_Products!$C$2:$C$33,MATCH(C11534,Data_Products!$A$2:$A$33,0))</f>
        <v>Landscaping</v>
      </c>
      <c r="I11534" s="10" t="n">
        <f aca="false">D11534*(E11534-G11534)</f>
        <v>380.32</v>
      </c>
      <c r="J11534" s="11" t="n">
        <f aca="false">IFERROR(I11534/F11534,0)</f>
        <v>0.24105060338708</v>
      </c>
      <c r="K11534" s="4" t="str">
        <f aca="false">IFERROR(INDEX(Data_Orders!$F$2:$F$4727,MATCH(B11534,Data_Orders!$A$2:$A$4727,0)),"")</f>
        <v>Trade Account</v>
      </c>
      <c r="L11534" s="4" t="str">
        <f aca="false">IFERROR(INDEX(Data_Orders!$D$2:$D$4727,MATCH(B11534,Data_Orders!$A$2:$A$4727,0)),"")</f>
        <v>Birmingham South</v>
      </c>
    </row>
    <row r="11535" customFormat="false" ht="15" hidden="false" customHeight="false" outlineLevel="0" collapsed="false">
      <c r="A11535" s="4" t="s">
        <v>17351</v>
      </c>
      <c r="B11535" s="4" t="s">
        <v>4939</v>
      </c>
      <c r="C11535" s="4" t="s">
        <v>1059</v>
      </c>
      <c r="D11535" s="4" t="n">
        <v>3</v>
      </c>
      <c r="E11535" s="4" t="n">
        <v>103.63</v>
      </c>
      <c r="F11535" s="4" t="n">
        <v>310.89</v>
      </c>
      <c r="G11535" s="4" t="n">
        <f aca="false">INDEX(Data_Products!$D$2:$D$33,MATCH(C11535,Data_Products!$A$2:$A$33,0))</f>
        <v>82.55</v>
      </c>
      <c r="H11535" s="4" t="str">
        <f aca="false">INDEX(Data_Products!$C$2:$C$33,MATCH(C11535,Data_Products!$A$2:$A$33,0))</f>
        <v>Roofing</v>
      </c>
      <c r="I11535" s="10" t="n">
        <f aca="false">D11535*(E11535-G11535)</f>
        <v>63.24</v>
      </c>
      <c r="J11535" s="11" t="n">
        <f aca="false">IFERROR(I11535/F11535,0)</f>
        <v>0.203415999228023</v>
      </c>
      <c r="K11535" s="4" t="str">
        <f aca="false">IFERROR(INDEX(Data_Orders!$F$2:$F$4727,MATCH(B11535,Data_Orders!$A$2:$A$4727,0)),"")</f>
        <v>Trade Account</v>
      </c>
      <c r="L11535" s="4" t="str">
        <f aca="false">IFERROR(INDEX(Data_Orders!$D$2:$D$4727,MATCH(B11535,Data_Orders!$A$2:$A$4727,0)),"")</f>
        <v>Birmingham South</v>
      </c>
    </row>
    <row r="11536" customFormat="false" ht="15" hidden="false" customHeight="false" outlineLevel="0" collapsed="false">
      <c r="A11536" s="4" t="s">
        <v>17352</v>
      </c>
      <c r="B11536" s="4" t="s">
        <v>4939</v>
      </c>
      <c r="C11536" s="4" t="s">
        <v>1044</v>
      </c>
      <c r="D11536" s="4" t="n">
        <v>12</v>
      </c>
      <c r="E11536" s="4" t="n">
        <v>190.44</v>
      </c>
      <c r="F11536" s="4" t="n">
        <v>2285.28</v>
      </c>
      <c r="G11536" s="4" t="n">
        <f aca="false">INDEX(Data_Products!$D$2:$D$33,MATCH(C11536,Data_Products!$A$2:$A$33,0))</f>
        <v>115.48</v>
      </c>
      <c r="H11536" s="4" t="str">
        <f aca="false">INDEX(Data_Products!$C$2:$C$33,MATCH(C11536,Data_Products!$A$2:$A$33,0))</f>
        <v>Tools &amp; Fixings</v>
      </c>
      <c r="I11536" s="10" t="n">
        <f aca="false">D11536*(E11536-G11536)</f>
        <v>899.52</v>
      </c>
      <c r="J11536" s="11" t="n">
        <f aca="false">IFERROR(I11536/F11536,0)</f>
        <v>0.393614786809494</v>
      </c>
      <c r="K11536" s="4" t="str">
        <f aca="false">IFERROR(INDEX(Data_Orders!$F$2:$F$4727,MATCH(B11536,Data_Orders!$A$2:$A$4727,0)),"")</f>
        <v>Trade Account</v>
      </c>
      <c r="L11536" s="4" t="str">
        <f aca="false">IFERROR(INDEX(Data_Orders!$D$2:$D$4727,MATCH(B11536,Data_Orders!$A$2:$A$4727,0)),"")</f>
        <v>Birmingham South</v>
      </c>
    </row>
    <row r="11537" customFormat="false" ht="15" hidden="false" customHeight="false" outlineLevel="0" collapsed="false">
      <c r="A11537" s="4" t="s">
        <v>17353</v>
      </c>
      <c r="B11537" s="4" t="s">
        <v>4939</v>
      </c>
      <c r="C11537" s="4" t="s">
        <v>1066</v>
      </c>
      <c r="D11537" s="4" t="n">
        <v>8</v>
      </c>
      <c r="E11537" s="4" t="n">
        <v>209.69</v>
      </c>
      <c r="F11537" s="4" t="n">
        <v>1677.52</v>
      </c>
      <c r="G11537" s="4" t="n">
        <f aca="false">INDEX(Data_Products!$D$2:$D$33,MATCH(C11537,Data_Products!$A$2:$A$33,0))</f>
        <v>144.38</v>
      </c>
      <c r="H11537" s="4" t="str">
        <f aca="false">INDEX(Data_Products!$C$2:$C$33,MATCH(C11537,Data_Products!$A$2:$A$33,0))</f>
        <v>Plumbing &amp; Drainage</v>
      </c>
      <c r="I11537" s="10" t="n">
        <f aca="false">D11537*(E11537-G11537)</f>
        <v>522.48</v>
      </c>
      <c r="J11537" s="11" t="n">
        <f aca="false">IFERROR(I11537/F11537,0)</f>
        <v>0.311459773952024</v>
      </c>
      <c r="K11537" s="4" t="str">
        <f aca="false">IFERROR(INDEX(Data_Orders!$F$2:$F$4727,MATCH(B11537,Data_Orders!$A$2:$A$4727,0)),"")</f>
        <v>Trade Account</v>
      </c>
      <c r="L11537" s="4" t="str">
        <f aca="false">IFERROR(INDEX(Data_Orders!$D$2:$D$4727,MATCH(B11537,Data_Orders!$A$2:$A$4727,0)),"")</f>
        <v>Birmingham South</v>
      </c>
    </row>
    <row r="11538" customFormat="false" ht="15" hidden="false" customHeight="false" outlineLevel="0" collapsed="false">
      <c r="A11538" s="4" t="s">
        <v>17354</v>
      </c>
      <c r="B11538" s="4" t="s">
        <v>4940</v>
      </c>
      <c r="C11538" s="4" t="s">
        <v>1010</v>
      </c>
      <c r="D11538" s="4" t="n">
        <v>6</v>
      </c>
      <c r="E11538" s="4" t="n">
        <v>135.95</v>
      </c>
      <c r="F11538" s="4" t="n">
        <v>815.7</v>
      </c>
      <c r="G11538" s="4" t="n">
        <f aca="false">INDEX(Data_Products!$D$2:$D$33,MATCH(C11538,Data_Products!$A$2:$A$33,0))</f>
        <v>111.1</v>
      </c>
      <c r="H11538" s="4" t="str">
        <f aca="false">INDEX(Data_Products!$C$2:$C$33,MATCH(C11538,Data_Products!$A$2:$A$33,0))</f>
        <v>Timber</v>
      </c>
      <c r="I11538" s="10" t="n">
        <f aca="false">D11538*(E11538-G11538)</f>
        <v>149.1</v>
      </c>
      <c r="J11538" s="11" t="n">
        <f aca="false">IFERROR(I11538/F11538,0)</f>
        <v>0.18278778962854</v>
      </c>
      <c r="K11538" s="4" t="str">
        <f aca="false">IFERROR(INDEX(Data_Orders!$F$2:$F$4727,MATCH(B11538,Data_Orders!$A$2:$A$4727,0)),"")</f>
        <v>Trade Account</v>
      </c>
      <c r="L11538" s="4" t="str">
        <f aca="false">IFERROR(INDEX(Data_Orders!$D$2:$D$4727,MATCH(B11538,Data_Orders!$A$2:$A$4727,0)),"")</f>
        <v>Birmingham South</v>
      </c>
    </row>
    <row r="11539" customFormat="false" ht="15" hidden="false" customHeight="false" outlineLevel="0" collapsed="false">
      <c r="A11539" s="4" t="s">
        <v>17355</v>
      </c>
      <c r="B11539" s="4" t="s">
        <v>4940</v>
      </c>
      <c r="C11539" s="4" t="s">
        <v>1066</v>
      </c>
      <c r="D11539" s="4" t="n">
        <v>10</v>
      </c>
      <c r="E11539" s="4" t="n">
        <v>209.69</v>
      </c>
      <c r="F11539" s="4" t="n">
        <v>2096.9</v>
      </c>
      <c r="G11539" s="4" t="n">
        <f aca="false">INDEX(Data_Products!$D$2:$D$33,MATCH(C11539,Data_Products!$A$2:$A$33,0))</f>
        <v>144.38</v>
      </c>
      <c r="H11539" s="4" t="str">
        <f aca="false">INDEX(Data_Products!$C$2:$C$33,MATCH(C11539,Data_Products!$A$2:$A$33,0))</f>
        <v>Plumbing &amp; Drainage</v>
      </c>
      <c r="I11539" s="10" t="n">
        <f aca="false">D11539*(E11539-G11539)</f>
        <v>653.1</v>
      </c>
      <c r="J11539" s="11" t="n">
        <f aca="false">IFERROR(I11539/F11539,0)</f>
        <v>0.311459773952024</v>
      </c>
      <c r="K11539" s="4" t="str">
        <f aca="false">IFERROR(INDEX(Data_Orders!$F$2:$F$4727,MATCH(B11539,Data_Orders!$A$2:$A$4727,0)),"")</f>
        <v>Trade Account</v>
      </c>
      <c r="L11539" s="4" t="str">
        <f aca="false">IFERROR(INDEX(Data_Orders!$D$2:$D$4727,MATCH(B11539,Data_Orders!$A$2:$A$4727,0)),"")</f>
        <v>Birmingham South</v>
      </c>
    </row>
    <row r="11540" customFormat="false" ht="15" hidden="false" customHeight="false" outlineLevel="0" collapsed="false">
      <c r="A11540" s="4" t="s">
        <v>17356</v>
      </c>
      <c r="B11540" s="4" t="s">
        <v>4940</v>
      </c>
      <c r="C11540" s="4" t="s">
        <v>1021</v>
      </c>
      <c r="D11540" s="4" t="n">
        <v>15</v>
      </c>
      <c r="E11540" s="4" t="n">
        <v>73.76</v>
      </c>
      <c r="F11540" s="4" t="n">
        <v>1106.4</v>
      </c>
      <c r="G11540" s="4" t="n">
        <f aca="false">INDEX(Data_Products!$D$2:$D$33,MATCH(C11540,Data_Products!$A$2:$A$33,0))</f>
        <v>51.51</v>
      </c>
      <c r="H11540" s="4" t="str">
        <f aca="false">INDEX(Data_Products!$C$2:$C$33,MATCH(C11540,Data_Products!$A$2:$A$33,0))</f>
        <v>Cement &amp; Aggregates</v>
      </c>
      <c r="I11540" s="10" t="n">
        <f aca="false">D11540*(E11540-G11540)</f>
        <v>333.75</v>
      </c>
      <c r="J11540" s="11" t="n">
        <f aca="false">IFERROR(I11540/F11540,0)</f>
        <v>0.301654013015184</v>
      </c>
      <c r="K11540" s="4" t="str">
        <f aca="false">IFERROR(INDEX(Data_Orders!$F$2:$F$4727,MATCH(B11540,Data_Orders!$A$2:$A$4727,0)),"")</f>
        <v>Trade Account</v>
      </c>
      <c r="L11540" s="4" t="str">
        <f aca="false">IFERROR(INDEX(Data_Orders!$D$2:$D$4727,MATCH(B11540,Data_Orders!$A$2:$A$4727,0)),"")</f>
        <v>Birmingham South</v>
      </c>
    </row>
    <row r="11541" customFormat="false" ht="15" hidden="false" customHeight="false" outlineLevel="0" collapsed="false">
      <c r="A11541" s="4" t="s">
        <v>17357</v>
      </c>
      <c r="B11541" s="4" t="s">
        <v>4940</v>
      </c>
      <c r="C11541" s="4" t="s">
        <v>1039</v>
      </c>
      <c r="D11541" s="4" t="n">
        <v>8</v>
      </c>
      <c r="E11541" s="4" t="n">
        <v>160.41</v>
      </c>
      <c r="F11541" s="4" t="n">
        <v>1283.28</v>
      </c>
      <c r="G11541" s="4" t="n">
        <f aca="false">INDEX(Data_Products!$D$2:$D$33,MATCH(C11541,Data_Products!$A$2:$A$33,0))</f>
        <v>99.74</v>
      </c>
      <c r="H11541" s="4" t="str">
        <f aca="false">INDEX(Data_Products!$C$2:$C$33,MATCH(C11541,Data_Products!$A$2:$A$33,0))</f>
        <v>Insulation</v>
      </c>
      <c r="I11541" s="10" t="n">
        <f aca="false">D11541*(E11541-G11541)</f>
        <v>485.36</v>
      </c>
      <c r="J11541" s="11" t="n">
        <f aca="false">IFERROR(I11541/F11541,0)</f>
        <v>0.378218315566361</v>
      </c>
      <c r="K11541" s="4" t="str">
        <f aca="false">IFERROR(INDEX(Data_Orders!$F$2:$F$4727,MATCH(B11541,Data_Orders!$A$2:$A$4727,0)),"")</f>
        <v>Trade Account</v>
      </c>
      <c r="L11541" s="4" t="str">
        <f aca="false">IFERROR(INDEX(Data_Orders!$D$2:$D$4727,MATCH(B11541,Data_Orders!$A$2:$A$4727,0)),"")</f>
        <v>Birmingham South</v>
      </c>
    </row>
    <row r="11542" customFormat="false" ht="15" hidden="false" customHeight="false" outlineLevel="0" collapsed="false">
      <c r="A11542" s="4" t="s">
        <v>17358</v>
      </c>
      <c r="B11542" s="4" t="s">
        <v>4940</v>
      </c>
      <c r="C11542" s="4" t="s">
        <v>1064</v>
      </c>
      <c r="D11542" s="4" t="n">
        <v>13</v>
      </c>
      <c r="E11542" s="4" t="n">
        <v>97.63</v>
      </c>
      <c r="F11542" s="4" t="n">
        <v>1269.19</v>
      </c>
      <c r="G11542" s="4" t="n">
        <f aca="false">INDEX(Data_Products!$D$2:$D$33,MATCH(C11542,Data_Products!$A$2:$A$33,0))</f>
        <v>65.21</v>
      </c>
      <c r="H11542" s="4" t="str">
        <f aca="false">INDEX(Data_Products!$C$2:$C$33,MATCH(C11542,Data_Products!$A$2:$A$33,0))</f>
        <v>Plumbing &amp; Drainage</v>
      </c>
      <c r="I11542" s="10" t="n">
        <f aca="false">D11542*(E11542-G11542)</f>
        <v>421.46</v>
      </c>
      <c r="J11542" s="11" t="n">
        <f aca="false">IFERROR(I11542/F11542,0)</f>
        <v>0.332070060432244</v>
      </c>
      <c r="K11542" s="4" t="str">
        <f aca="false">IFERROR(INDEX(Data_Orders!$F$2:$F$4727,MATCH(B11542,Data_Orders!$A$2:$A$4727,0)),"")</f>
        <v>Trade Account</v>
      </c>
      <c r="L11542" s="4" t="str">
        <f aca="false">IFERROR(INDEX(Data_Orders!$D$2:$D$4727,MATCH(B11542,Data_Orders!$A$2:$A$4727,0)),"")</f>
        <v>Birmingham South</v>
      </c>
    </row>
    <row r="11543" customFormat="false" ht="15" hidden="false" customHeight="false" outlineLevel="0" collapsed="false">
      <c r="A11543" s="4" t="s">
        <v>17359</v>
      </c>
      <c r="B11543" s="4" t="s">
        <v>4941</v>
      </c>
      <c r="C11543" s="4" t="s">
        <v>1013</v>
      </c>
      <c r="D11543" s="4" t="n">
        <v>7</v>
      </c>
      <c r="E11543" s="4" t="n">
        <v>240.92</v>
      </c>
      <c r="F11543" s="4" t="n">
        <v>1686.44</v>
      </c>
      <c r="G11543" s="4" t="n">
        <f aca="false">INDEX(Data_Products!$D$2:$D$33,MATCH(C11543,Data_Products!$A$2:$A$33,0))</f>
        <v>168.32</v>
      </c>
      <c r="H11543" s="4" t="str">
        <f aca="false">INDEX(Data_Products!$C$2:$C$33,MATCH(C11543,Data_Products!$A$2:$A$33,0))</f>
        <v>Timber</v>
      </c>
      <c r="I11543" s="10" t="n">
        <f aca="false">D11543*(E11543-G11543)</f>
        <v>508.2</v>
      </c>
      <c r="J11543" s="11" t="n">
        <f aca="false">IFERROR(I11543/F11543,0)</f>
        <v>0.301344844761747</v>
      </c>
      <c r="K11543" s="4" t="str">
        <f aca="false">IFERROR(INDEX(Data_Orders!$F$2:$F$4727,MATCH(B11543,Data_Orders!$A$2:$A$4727,0)),"")</f>
        <v>Trade Account</v>
      </c>
      <c r="L11543" s="4" t="str">
        <f aca="false">IFERROR(INDEX(Data_Orders!$D$2:$D$4727,MATCH(B11543,Data_Orders!$A$2:$A$4727,0)),"")</f>
        <v>Birmingham South</v>
      </c>
    </row>
    <row r="11544" customFormat="false" ht="15" hidden="false" customHeight="false" outlineLevel="0" collapsed="false">
      <c r="A11544" s="4" t="s">
        <v>17360</v>
      </c>
      <c r="B11544" s="4" t="s">
        <v>4942</v>
      </c>
      <c r="C11544" s="4" t="s">
        <v>1050</v>
      </c>
      <c r="D11544" s="4" t="n">
        <v>2</v>
      </c>
      <c r="E11544" s="4" t="n">
        <v>238.63</v>
      </c>
      <c r="F11544" s="4" t="n">
        <v>477.26</v>
      </c>
      <c r="G11544" s="4" t="n">
        <f aca="false">INDEX(Data_Products!$D$2:$D$33,MATCH(C11544,Data_Products!$A$2:$A$33,0))</f>
        <v>148.91</v>
      </c>
      <c r="H11544" s="4" t="str">
        <f aca="false">INDEX(Data_Products!$C$2:$C$33,MATCH(C11544,Data_Products!$A$2:$A$33,0))</f>
        <v>Tools &amp; Fixings</v>
      </c>
      <c r="I11544" s="10" t="n">
        <f aca="false">D11544*(E11544-G11544)</f>
        <v>179.44</v>
      </c>
      <c r="J11544" s="11" t="n">
        <f aca="false">IFERROR(I11544/F11544,0)</f>
        <v>0.375979549930855</v>
      </c>
      <c r="K11544" s="4" t="str">
        <f aca="false">IFERROR(INDEX(Data_Orders!$F$2:$F$4727,MATCH(B11544,Data_Orders!$A$2:$A$4727,0)),"")</f>
        <v>Trade Account</v>
      </c>
      <c r="L11544" s="4" t="str">
        <f aca="false">IFERROR(INDEX(Data_Orders!$D$2:$D$4727,MATCH(B11544,Data_Orders!$A$2:$A$4727,0)),"")</f>
        <v>Birmingham South</v>
      </c>
    </row>
    <row r="11545" customFormat="false" ht="15" hidden="false" customHeight="false" outlineLevel="0" collapsed="false">
      <c r="A11545" s="4" t="s">
        <v>17361</v>
      </c>
      <c r="B11545" s="4" t="s">
        <v>4942</v>
      </c>
      <c r="C11545" s="4" t="s">
        <v>1010</v>
      </c>
      <c r="D11545" s="4" t="n">
        <v>14</v>
      </c>
      <c r="E11545" s="4" t="n">
        <v>135.95</v>
      </c>
      <c r="F11545" s="4" t="n">
        <v>1903.3</v>
      </c>
      <c r="G11545" s="4" t="n">
        <f aca="false">INDEX(Data_Products!$D$2:$D$33,MATCH(C11545,Data_Products!$A$2:$A$33,0))</f>
        <v>111.1</v>
      </c>
      <c r="H11545" s="4" t="str">
        <f aca="false">INDEX(Data_Products!$C$2:$C$33,MATCH(C11545,Data_Products!$A$2:$A$33,0))</f>
        <v>Timber</v>
      </c>
      <c r="I11545" s="10" t="n">
        <f aca="false">D11545*(E11545-G11545)</f>
        <v>347.9</v>
      </c>
      <c r="J11545" s="11" t="n">
        <f aca="false">IFERROR(I11545/F11545,0)</f>
        <v>0.18278778962854</v>
      </c>
      <c r="K11545" s="4" t="str">
        <f aca="false">IFERROR(INDEX(Data_Orders!$F$2:$F$4727,MATCH(B11545,Data_Orders!$A$2:$A$4727,0)),"")</f>
        <v>Trade Account</v>
      </c>
      <c r="L11545" s="4" t="str">
        <f aca="false">IFERROR(INDEX(Data_Orders!$D$2:$D$4727,MATCH(B11545,Data_Orders!$A$2:$A$4727,0)),"")</f>
        <v>Birmingham South</v>
      </c>
    </row>
    <row r="11546" customFormat="false" ht="15" hidden="false" customHeight="false" outlineLevel="0" collapsed="false">
      <c r="A11546" s="4" t="s">
        <v>17362</v>
      </c>
      <c r="B11546" s="4" t="s">
        <v>4942</v>
      </c>
      <c r="C11546" s="4" t="s">
        <v>1013</v>
      </c>
      <c r="D11546" s="4" t="n">
        <v>10</v>
      </c>
      <c r="E11546" s="4" t="n">
        <v>240.92</v>
      </c>
      <c r="F11546" s="4" t="n">
        <v>2409.2</v>
      </c>
      <c r="G11546" s="4" t="n">
        <f aca="false">INDEX(Data_Products!$D$2:$D$33,MATCH(C11546,Data_Products!$A$2:$A$33,0))</f>
        <v>168.32</v>
      </c>
      <c r="H11546" s="4" t="str">
        <f aca="false">INDEX(Data_Products!$C$2:$C$33,MATCH(C11546,Data_Products!$A$2:$A$33,0))</f>
        <v>Timber</v>
      </c>
      <c r="I11546" s="10" t="n">
        <f aca="false">D11546*(E11546-G11546)</f>
        <v>726</v>
      </c>
      <c r="J11546" s="11" t="n">
        <f aca="false">IFERROR(I11546/F11546,0)</f>
        <v>0.301344844761747</v>
      </c>
      <c r="K11546" s="4" t="str">
        <f aca="false">IFERROR(INDEX(Data_Orders!$F$2:$F$4727,MATCH(B11546,Data_Orders!$A$2:$A$4727,0)),"")</f>
        <v>Trade Account</v>
      </c>
      <c r="L11546" s="4" t="str">
        <f aca="false">IFERROR(INDEX(Data_Orders!$D$2:$D$4727,MATCH(B11546,Data_Orders!$A$2:$A$4727,0)),"")</f>
        <v>Birmingham South</v>
      </c>
    </row>
    <row r="11547" customFormat="false" ht="15" hidden="false" customHeight="false" outlineLevel="0" collapsed="false">
      <c r="A11547" s="4" t="s">
        <v>17363</v>
      </c>
      <c r="B11547" s="4" t="s">
        <v>4942</v>
      </c>
      <c r="C11547" s="4" t="s">
        <v>1059</v>
      </c>
      <c r="D11547" s="4" t="n">
        <v>15</v>
      </c>
      <c r="E11547" s="4" t="n">
        <v>103.63</v>
      </c>
      <c r="F11547" s="4" t="n">
        <v>1554.45</v>
      </c>
      <c r="G11547" s="4" t="n">
        <f aca="false">INDEX(Data_Products!$D$2:$D$33,MATCH(C11547,Data_Products!$A$2:$A$33,0))</f>
        <v>82.55</v>
      </c>
      <c r="H11547" s="4" t="str">
        <f aca="false">INDEX(Data_Products!$C$2:$C$33,MATCH(C11547,Data_Products!$A$2:$A$33,0))</f>
        <v>Roofing</v>
      </c>
      <c r="I11547" s="10" t="n">
        <f aca="false">D11547*(E11547-G11547)</f>
        <v>316.2</v>
      </c>
      <c r="J11547" s="11" t="n">
        <f aca="false">IFERROR(I11547/F11547,0)</f>
        <v>0.203415999228023</v>
      </c>
      <c r="K11547" s="4" t="str">
        <f aca="false">IFERROR(INDEX(Data_Orders!$F$2:$F$4727,MATCH(B11547,Data_Orders!$A$2:$A$4727,0)),"")</f>
        <v>Trade Account</v>
      </c>
      <c r="L11547" s="4" t="str">
        <f aca="false">IFERROR(INDEX(Data_Orders!$D$2:$D$4727,MATCH(B11547,Data_Orders!$A$2:$A$4727,0)),"")</f>
        <v>Birmingham South</v>
      </c>
    </row>
    <row r="11548" customFormat="false" ht="15" hidden="false" customHeight="false" outlineLevel="0" collapsed="false">
      <c r="A11548" s="4" t="s">
        <v>17364</v>
      </c>
      <c r="B11548" s="4" t="s">
        <v>4942</v>
      </c>
      <c r="C11548" s="4" t="s">
        <v>1055</v>
      </c>
      <c r="D11548" s="4" t="n">
        <v>14</v>
      </c>
      <c r="E11548" s="4" t="n">
        <v>205.03</v>
      </c>
      <c r="F11548" s="4" t="n">
        <v>2870.42</v>
      </c>
      <c r="G11548" s="4" t="n">
        <f aca="false">INDEX(Data_Products!$D$2:$D$33,MATCH(C11548,Data_Products!$A$2:$A$33,0))</f>
        <v>138.6</v>
      </c>
      <c r="H11548" s="4" t="str">
        <f aca="false">INDEX(Data_Products!$C$2:$C$33,MATCH(C11548,Data_Products!$A$2:$A$33,0))</f>
        <v>Roofing</v>
      </c>
      <c r="I11548" s="10" t="n">
        <f aca="false">D11548*(E11548-G11548)</f>
        <v>930.02</v>
      </c>
      <c r="J11548" s="11" t="n">
        <f aca="false">IFERROR(I11548/F11548,0)</f>
        <v>0.324001365653807</v>
      </c>
      <c r="K11548" s="4" t="str">
        <f aca="false">IFERROR(INDEX(Data_Orders!$F$2:$F$4727,MATCH(B11548,Data_Orders!$A$2:$A$4727,0)),"")</f>
        <v>Trade Account</v>
      </c>
      <c r="L11548" s="4" t="str">
        <f aca="false">IFERROR(INDEX(Data_Orders!$D$2:$D$4727,MATCH(B11548,Data_Orders!$A$2:$A$4727,0)),"")</f>
        <v>Birmingham South</v>
      </c>
    </row>
    <row r="11549" customFormat="false" ht="15" hidden="false" customHeight="false" outlineLevel="0" collapsed="false">
      <c r="A11549" s="4" t="s">
        <v>17365</v>
      </c>
      <c r="B11549" s="4" t="s">
        <v>4943</v>
      </c>
      <c r="C11549" s="4" t="s">
        <v>1030</v>
      </c>
      <c r="D11549" s="4" t="n">
        <v>17</v>
      </c>
      <c r="E11549" s="4" t="n">
        <v>25.23</v>
      </c>
      <c r="F11549" s="4" t="n">
        <v>428.91</v>
      </c>
      <c r="G11549" s="4" t="n">
        <f aca="false">INDEX(Data_Products!$D$2:$D$33,MATCH(C11549,Data_Products!$A$2:$A$33,0))</f>
        <v>17.67</v>
      </c>
      <c r="H11549" s="4" t="str">
        <f aca="false">INDEX(Data_Products!$C$2:$C$33,MATCH(C11549,Data_Products!$A$2:$A$33,0))</f>
        <v>Cement &amp; Aggregates</v>
      </c>
      <c r="I11549" s="10" t="n">
        <f aca="false">D11549*(E11549-G11549)</f>
        <v>128.52</v>
      </c>
      <c r="J11549" s="11" t="n">
        <f aca="false">IFERROR(I11549/F11549,0)</f>
        <v>0.299643281807372</v>
      </c>
      <c r="K11549" s="4" t="str">
        <f aca="false">IFERROR(INDEX(Data_Orders!$F$2:$F$4727,MATCH(B11549,Data_Orders!$A$2:$A$4727,0)),"")</f>
        <v>Trade Account</v>
      </c>
      <c r="L11549" s="4" t="str">
        <f aca="false">IFERROR(INDEX(Data_Orders!$D$2:$D$4727,MATCH(B11549,Data_Orders!$A$2:$A$4727,0)),"")</f>
        <v>Birmingham South</v>
      </c>
    </row>
    <row r="11550" customFormat="false" ht="15" hidden="false" customHeight="false" outlineLevel="0" collapsed="false">
      <c r="A11550" s="4" t="s">
        <v>17366</v>
      </c>
      <c r="B11550" s="4" t="s">
        <v>4943</v>
      </c>
      <c r="C11550" s="4" t="s">
        <v>1019</v>
      </c>
      <c r="D11550" s="4" t="n">
        <v>16</v>
      </c>
      <c r="E11550" s="4" t="n">
        <v>79.76</v>
      </c>
      <c r="F11550" s="4" t="n">
        <v>1276.16</v>
      </c>
      <c r="G11550" s="4" t="n">
        <f aca="false">INDEX(Data_Products!$D$2:$D$33,MATCH(C11550,Data_Products!$A$2:$A$33,0))</f>
        <v>59.07</v>
      </c>
      <c r="H11550" s="4" t="str">
        <f aca="false">INDEX(Data_Products!$C$2:$C$33,MATCH(C11550,Data_Products!$A$2:$A$33,0))</f>
        <v>Timber</v>
      </c>
      <c r="I11550" s="10" t="n">
        <f aca="false">D11550*(E11550-G11550)</f>
        <v>331.04</v>
      </c>
      <c r="J11550" s="11" t="n">
        <f aca="false">IFERROR(I11550/F11550,0)</f>
        <v>0.259403209628887</v>
      </c>
      <c r="K11550" s="4" t="str">
        <f aca="false">IFERROR(INDEX(Data_Orders!$F$2:$F$4727,MATCH(B11550,Data_Orders!$A$2:$A$4727,0)),"")</f>
        <v>Trade Account</v>
      </c>
      <c r="L11550" s="4" t="str">
        <f aca="false">IFERROR(INDEX(Data_Orders!$D$2:$D$4727,MATCH(B11550,Data_Orders!$A$2:$A$4727,0)),"")</f>
        <v>Birmingham South</v>
      </c>
    </row>
    <row r="11551" customFormat="false" ht="15" hidden="false" customHeight="false" outlineLevel="0" collapsed="false">
      <c r="A11551" s="4" t="s">
        <v>17367</v>
      </c>
      <c r="B11551" s="4" t="s">
        <v>4943</v>
      </c>
      <c r="C11551" s="4" t="s">
        <v>1041</v>
      </c>
      <c r="D11551" s="4" t="n">
        <v>8</v>
      </c>
      <c r="E11551" s="4" t="n">
        <v>242.75</v>
      </c>
      <c r="F11551" s="4" t="n">
        <v>1942</v>
      </c>
      <c r="G11551" s="4" t="n">
        <f aca="false">INDEX(Data_Products!$D$2:$D$33,MATCH(C11551,Data_Products!$A$2:$A$33,0))</f>
        <v>142.94</v>
      </c>
      <c r="H11551" s="4" t="str">
        <f aca="false">INDEX(Data_Products!$C$2:$C$33,MATCH(C11551,Data_Products!$A$2:$A$33,0))</f>
        <v>Tools &amp; Fixings</v>
      </c>
      <c r="I11551" s="10" t="n">
        <f aca="false">D11551*(E11551-G11551)</f>
        <v>798.48</v>
      </c>
      <c r="J11551" s="11" t="n">
        <f aca="false">IFERROR(I11551/F11551,0)</f>
        <v>0.411163748712667</v>
      </c>
      <c r="K11551" s="4" t="str">
        <f aca="false">IFERROR(INDEX(Data_Orders!$F$2:$F$4727,MATCH(B11551,Data_Orders!$A$2:$A$4727,0)),"")</f>
        <v>Trade Account</v>
      </c>
      <c r="L11551" s="4" t="str">
        <f aca="false">IFERROR(INDEX(Data_Orders!$D$2:$D$4727,MATCH(B11551,Data_Orders!$A$2:$A$4727,0)),"")</f>
        <v>Birmingham South</v>
      </c>
    </row>
    <row r="11552" customFormat="false" ht="15" hidden="false" customHeight="false" outlineLevel="0" collapsed="false">
      <c r="A11552" s="4" t="s">
        <v>17368</v>
      </c>
      <c r="B11552" s="4" t="s">
        <v>4944</v>
      </c>
      <c r="C11552" s="4" t="s">
        <v>1032</v>
      </c>
      <c r="D11552" s="4" t="n">
        <v>2</v>
      </c>
      <c r="E11552" s="4" t="n">
        <v>99.65</v>
      </c>
      <c r="F11552" s="4" t="n">
        <v>199.3</v>
      </c>
      <c r="G11552" s="4" t="n">
        <f aca="false">INDEX(Data_Products!$D$2:$D$33,MATCH(C11552,Data_Products!$A$2:$A$33,0))</f>
        <v>58.26</v>
      </c>
      <c r="H11552" s="4" t="str">
        <f aca="false">INDEX(Data_Products!$C$2:$C$33,MATCH(C11552,Data_Products!$A$2:$A$33,0))</f>
        <v>Insulation</v>
      </c>
      <c r="I11552" s="10" t="n">
        <f aca="false">D11552*(E11552-G11552)</f>
        <v>82.78</v>
      </c>
      <c r="J11552" s="11" t="n">
        <f aca="false">IFERROR(I11552/F11552,0)</f>
        <v>0.415353738083292</v>
      </c>
      <c r="K11552" s="4" t="str">
        <f aca="false">IFERROR(INDEX(Data_Orders!$F$2:$F$4727,MATCH(B11552,Data_Orders!$A$2:$A$4727,0)),"")</f>
        <v>Trade Account</v>
      </c>
      <c r="L11552" s="4" t="str">
        <f aca="false">IFERROR(INDEX(Data_Orders!$D$2:$D$4727,MATCH(B11552,Data_Orders!$A$2:$A$4727,0)),"")</f>
        <v>Birmingham South</v>
      </c>
    </row>
    <row r="11553" customFormat="false" ht="15" hidden="false" customHeight="false" outlineLevel="0" collapsed="false">
      <c r="A11553" s="4" t="s">
        <v>17369</v>
      </c>
      <c r="B11553" s="4" t="s">
        <v>4944</v>
      </c>
      <c r="C11553" s="4" t="s">
        <v>1028</v>
      </c>
      <c r="D11553" s="4" t="n">
        <v>10</v>
      </c>
      <c r="E11553" s="4" t="n">
        <v>118.79</v>
      </c>
      <c r="F11553" s="4" t="n">
        <v>1187.9</v>
      </c>
      <c r="G11553" s="4" t="n">
        <f aca="false">INDEX(Data_Products!$D$2:$D$33,MATCH(C11553,Data_Products!$A$2:$A$33,0))</f>
        <v>81.07</v>
      </c>
      <c r="H11553" s="4" t="str">
        <f aca="false">INDEX(Data_Products!$C$2:$C$33,MATCH(C11553,Data_Products!$A$2:$A$33,0))</f>
        <v>Cement &amp; Aggregates</v>
      </c>
      <c r="I11553" s="10" t="n">
        <f aca="false">D11553*(E11553-G11553)</f>
        <v>377.2</v>
      </c>
      <c r="J11553" s="11" t="n">
        <f aca="false">IFERROR(I11553/F11553,0)</f>
        <v>0.317535146056065</v>
      </c>
      <c r="K11553" s="4" t="str">
        <f aca="false">IFERROR(INDEX(Data_Orders!$F$2:$F$4727,MATCH(B11553,Data_Orders!$A$2:$A$4727,0)),"")</f>
        <v>Trade Account</v>
      </c>
      <c r="L11553" s="4" t="str">
        <f aca="false">IFERROR(INDEX(Data_Orders!$D$2:$D$4727,MATCH(B11553,Data_Orders!$A$2:$A$4727,0)),"")</f>
        <v>Birmingham South</v>
      </c>
    </row>
    <row r="11554" customFormat="false" ht="15" hidden="false" customHeight="false" outlineLevel="0" collapsed="false">
      <c r="A11554" s="4" t="s">
        <v>17370</v>
      </c>
      <c r="B11554" s="4" t="s">
        <v>4944</v>
      </c>
      <c r="C11554" s="4" t="s">
        <v>1057</v>
      </c>
      <c r="D11554" s="4" t="n">
        <v>6</v>
      </c>
      <c r="E11554" s="4" t="n">
        <v>176.81</v>
      </c>
      <c r="F11554" s="4" t="n">
        <v>1060.86</v>
      </c>
      <c r="G11554" s="4" t="n">
        <f aca="false">INDEX(Data_Products!$D$2:$D$33,MATCH(C11554,Data_Products!$A$2:$A$33,0))</f>
        <v>129.57</v>
      </c>
      <c r="H11554" s="4" t="str">
        <f aca="false">INDEX(Data_Products!$C$2:$C$33,MATCH(C11554,Data_Products!$A$2:$A$33,0))</f>
        <v>Roofing</v>
      </c>
      <c r="I11554" s="10" t="n">
        <f aca="false">D11554*(E11554-G11554)</f>
        <v>283.44</v>
      </c>
      <c r="J11554" s="11" t="n">
        <f aca="false">IFERROR(I11554/F11554,0)</f>
        <v>0.267179458175443</v>
      </c>
      <c r="K11554" s="4" t="str">
        <f aca="false">IFERROR(INDEX(Data_Orders!$F$2:$F$4727,MATCH(B11554,Data_Orders!$A$2:$A$4727,0)),"")</f>
        <v>Trade Account</v>
      </c>
      <c r="L11554" s="4" t="str">
        <f aca="false">IFERROR(INDEX(Data_Orders!$D$2:$D$4727,MATCH(B11554,Data_Orders!$A$2:$A$4727,0)),"")</f>
        <v>Birmingham South</v>
      </c>
    </row>
    <row r="11555" customFormat="false" ht="15" hidden="false" customHeight="false" outlineLevel="0" collapsed="false">
      <c r="A11555" s="4" t="s">
        <v>17371</v>
      </c>
      <c r="B11555" s="4" t="s">
        <v>4945</v>
      </c>
      <c r="C11555" s="4" t="s">
        <v>1017</v>
      </c>
      <c r="D11555" s="4" t="n">
        <v>20</v>
      </c>
      <c r="E11555" s="4" t="n">
        <v>49.15</v>
      </c>
      <c r="F11555" s="4" t="n">
        <v>983</v>
      </c>
      <c r="G11555" s="4" t="n">
        <f aca="false">INDEX(Data_Products!$D$2:$D$33,MATCH(C11555,Data_Products!$A$2:$A$33,0))</f>
        <v>31.44</v>
      </c>
      <c r="H11555" s="4" t="str">
        <f aca="false">INDEX(Data_Products!$C$2:$C$33,MATCH(C11555,Data_Products!$A$2:$A$33,0))</f>
        <v>Timber</v>
      </c>
      <c r="I11555" s="10" t="n">
        <f aca="false">D11555*(E11555-G11555)</f>
        <v>354.2</v>
      </c>
      <c r="J11555" s="11" t="n">
        <f aca="false">IFERROR(I11555/F11555,0)</f>
        <v>0.360325534079349</v>
      </c>
      <c r="K11555" s="4" t="str">
        <f aca="false">IFERROR(INDEX(Data_Orders!$F$2:$F$4727,MATCH(B11555,Data_Orders!$A$2:$A$4727,0)),"")</f>
        <v>Trade Account</v>
      </c>
      <c r="L11555" s="4" t="str">
        <f aca="false">IFERROR(INDEX(Data_Orders!$D$2:$D$4727,MATCH(B11555,Data_Orders!$A$2:$A$4727,0)),"")</f>
        <v>Birmingham South</v>
      </c>
    </row>
    <row r="11556" customFormat="false" ht="15" hidden="false" customHeight="false" outlineLevel="0" collapsed="false">
      <c r="A11556" s="4" t="s">
        <v>17372</v>
      </c>
      <c r="B11556" s="4" t="s">
        <v>4945</v>
      </c>
      <c r="C11556" s="4" t="s">
        <v>1037</v>
      </c>
      <c r="D11556" s="4" t="n">
        <v>16</v>
      </c>
      <c r="E11556" s="4" t="n">
        <v>90.97</v>
      </c>
      <c r="F11556" s="4" t="n">
        <v>1455.52</v>
      </c>
      <c r="G11556" s="4" t="n">
        <f aca="false">INDEX(Data_Products!$D$2:$D$33,MATCH(C11556,Data_Products!$A$2:$A$33,0))</f>
        <v>73.81</v>
      </c>
      <c r="H11556" s="4" t="str">
        <f aca="false">INDEX(Data_Products!$C$2:$C$33,MATCH(C11556,Data_Products!$A$2:$A$33,0))</f>
        <v>Insulation</v>
      </c>
      <c r="I11556" s="10" t="n">
        <f aca="false">D11556*(E11556-G11556)</f>
        <v>274.56</v>
      </c>
      <c r="J11556" s="11" t="n">
        <f aca="false">IFERROR(I11556/F11556,0)</f>
        <v>0.18863361547763</v>
      </c>
      <c r="K11556" s="4" t="str">
        <f aca="false">IFERROR(INDEX(Data_Orders!$F$2:$F$4727,MATCH(B11556,Data_Orders!$A$2:$A$4727,0)),"")</f>
        <v>Trade Account</v>
      </c>
      <c r="L11556" s="4" t="str">
        <f aca="false">IFERROR(INDEX(Data_Orders!$D$2:$D$4727,MATCH(B11556,Data_Orders!$A$2:$A$4727,0)),"")</f>
        <v>Birmingham South</v>
      </c>
    </row>
    <row r="11557" customFormat="false" ht="15" hidden="false" customHeight="false" outlineLevel="0" collapsed="false">
      <c r="A11557" s="4" t="s">
        <v>17373</v>
      </c>
      <c r="B11557" s="4" t="s">
        <v>4946</v>
      </c>
      <c r="C11557" s="4" t="s">
        <v>1061</v>
      </c>
      <c r="D11557" s="4" t="n">
        <v>2</v>
      </c>
      <c r="E11557" s="4" t="n">
        <v>145.57</v>
      </c>
      <c r="F11557" s="4" t="n">
        <v>291.14</v>
      </c>
      <c r="G11557" s="4" t="n">
        <f aca="false">INDEX(Data_Products!$D$2:$D$33,MATCH(C11557,Data_Products!$A$2:$A$33,0))</f>
        <v>119.29</v>
      </c>
      <c r="H11557" s="4" t="str">
        <f aca="false">INDEX(Data_Products!$C$2:$C$33,MATCH(C11557,Data_Products!$A$2:$A$33,0))</f>
        <v>Plumbing &amp; Drainage</v>
      </c>
      <c r="I11557" s="10" t="n">
        <f aca="false">D11557*(E11557-G11557)</f>
        <v>52.56</v>
      </c>
      <c r="J11557" s="11" t="n">
        <f aca="false">IFERROR(I11557/F11557,0)</f>
        <v>0.180531702960775</v>
      </c>
      <c r="K11557" s="4" t="str">
        <f aca="false">IFERROR(INDEX(Data_Orders!$F$2:$F$4727,MATCH(B11557,Data_Orders!$A$2:$A$4727,0)),"")</f>
        <v>Trade Account</v>
      </c>
      <c r="L11557" s="4" t="str">
        <f aca="false">IFERROR(INDEX(Data_Orders!$D$2:$D$4727,MATCH(B11557,Data_Orders!$A$2:$A$4727,0)),"")</f>
        <v>Birmingham South</v>
      </c>
    </row>
    <row r="11558" customFormat="false" ht="15" hidden="false" customHeight="false" outlineLevel="0" collapsed="false">
      <c r="A11558" s="4" t="s">
        <v>17374</v>
      </c>
      <c r="B11558" s="4" t="s">
        <v>4946</v>
      </c>
      <c r="C11558" s="4" t="s">
        <v>1059</v>
      </c>
      <c r="D11558" s="4" t="n">
        <v>14</v>
      </c>
      <c r="E11558" s="4" t="n">
        <v>103.63</v>
      </c>
      <c r="F11558" s="4" t="n">
        <v>1450.82</v>
      </c>
      <c r="G11558" s="4" t="n">
        <f aca="false">INDEX(Data_Products!$D$2:$D$33,MATCH(C11558,Data_Products!$A$2:$A$33,0))</f>
        <v>82.55</v>
      </c>
      <c r="H11558" s="4" t="str">
        <f aca="false">INDEX(Data_Products!$C$2:$C$33,MATCH(C11558,Data_Products!$A$2:$A$33,0))</f>
        <v>Roofing</v>
      </c>
      <c r="I11558" s="10" t="n">
        <f aca="false">D11558*(E11558-G11558)</f>
        <v>295.12</v>
      </c>
      <c r="J11558" s="11" t="n">
        <f aca="false">IFERROR(I11558/F11558,0)</f>
        <v>0.203415999228023</v>
      </c>
      <c r="K11558" s="4" t="str">
        <f aca="false">IFERROR(INDEX(Data_Orders!$F$2:$F$4727,MATCH(B11558,Data_Orders!$A$2:$A$4727,0)),"")</f>
        <v>Trade Account</v>
      </c>
      <c r="L11558" s="4" t="str">
        <f aca="false">IFERROR(INDEX(Data_Orders!$D$2:$D$4727,MATCH(B11558,Data_Orders!$A$2:$A$4727,0)),"")</f>
        <v>Birmingham South</v>
      </c>
    </row>
    <row r="11559" customFormat="false" ht="15" hidden="false" customHeight="false" outlineLevel="0" collapsed="false">
      <c r="A11559" s="4" t="s">
        <v>17375</v>
      </c>
      <c r="B11559" s="4" t="s">
        <v>4947</v>
      </c>
      <c r="C11559" s="4" t="s">
        <v>1066</v>
      </c>
      <c r="D11559" s="4" t="n">
        <v>19</v>
      </c>
      <c r="E11559" s="4" t="n">
        <v>209.69</v>
      </c>
      <c r="F11559" s="4" t="n">
        <v>3984.11</v>
      </c>
      <c r="G11559" s="4" t="n">
        <f aca="false">INDEX(Data_Products!$D$2:$D$33,MATCH(C11559,Data_Products!$A$2:$A$33,0))</f>
        <v>144.38</v>
      </c>
      <c r="H11559" s="4" t="str">
        <f aca="false">INDEX(Data_Products!$C$2:$C$33,MATCH(C11559,Data_Products!$A$2:$A$33,0))</f>
        <v>Plumbing &amp; Drainage</v>
      </c>
      <c r="I11559" s="10" t="n">
        <f aca="false">D11559*(E11559-G11559)</f>
        <v>1240.89</v>
      </c>
      <c r="J11559" s="11" t="n">
        <f aca="false">IFERROR(I11559/F11559,0)</f>
        <v>0.311459773952024</v>
      </c>
      <c r="K11559" s="4" t="str">
        <f aca="false">IFERROR(INDEX(Data_Orders!$F$2:$F$4727,MATCH(B11559,Data_Orders!$A$2:$A$4727,0)),"")</f>
        <v>Trade Account</v>
      </c>
      <c r="L11559" s="4" t="str">
        <f aca="false">IFERROR(INDEX(Data_Orders!$D$2:$D$4727,MATCH(B11559,Data_Orders!$A$2:$A$4727,0)),"")</f>
        <v>Birmingham South</v>
      </c>
    </row>
    <row r="11560" customFormat="false" ht="15" hidden="false" customHeight="false" outlineLevel="0" collapsed="false">
      <c r="A11560" s="4" t="s">
        <v>17376</v>
      </c>
      <c r="B11560" s="4" t="s">
        <v>4947</v>
      </c>
      <c r="C11560" s="4" t="s">
        <v>1070</v>
      </c>
      <c r="D11560" s="4" t="n">
        <v>8</v>
      </c>
      <c r="E11560" s="4" t="n">
        <v>230.32</v>
      </c>
      <c r="F11560" s="4" t="n">
        <v>1842.56</v>
      </c>
      <c r="G11560" s="4" t="n">
        <f aca="false">INDEX(Data_Products!$D$2:$D$33,MATCH(C11560,Data_Products!$A$2:$A$33,0))</f>
        <v>161.64</v>
      </c>
      <c r="H11560" s="4" t="str">
        <f aca="false">INDEX(Data_Products!$C$2:$C$33,MATCH(C11560,Data_Products!$A$2:$A$33,0))</f>
        <v>Landscaping</v>
      </c>
      <c r="I11560" s="10" t="n">
        <f aca="false">D11560*(E11560-G11560)</f>
        <v>549.44</v>
      </c>
      <c r="J11560" s="11" t="n">
        <f aca="false">IFERROR(I11560/F11560,0)</f>
        <v>0.298193817297673</v>
      </c>
      <c r="K11560" s="4" t="str">
        <f aca="false">IFERROR(INDEX(Data_Orders!$F$2:$F$4727,MATCH(B11560,Data_Orders!$A$2:$A$4727,0)),"")</f>
        <v>Trade Account</v>
      </c>
      <c r="L11560" s="4" t="str">
        <f aca="false">IFERROR(INDEX(Data_Orders!$D$2:$D$4727,MATCH(B11560,Data_Orders!$A$2:$A$4727,0)),"")</f>
        <v>Birmingham South</v>
      </c>
    </row>
    <row r="11561" customFormat="false" ht="15" hidden="false" customHeight="false" outlineLevel="0" collapsed="false">
      <c r="A11561" s="4" t="s">
        <v>17377</v>
      </c>
      <c r="B11561" s="4" t="s">
        <v>4947</v>
      </c>
      <c r="C11561" s="4" t="s">
        <v>1028</v>
      </c>
      <c r="D11561" s="4" t="n">
        <v>20</v>
      </c>
      <c r="E11561" s="4" t="n">
        <v>118.79</v>
      </c>
      <c r="F11561" s="4" t="n">
        <v>2375.8</v>
      </c>
      <c r="G11561" s="4" t="n">
        <f aca="false">INDEX(Data_Products!$D$2:$D$33,MATCH(C11561,Data_Products!$A$2:$A$33,0))</f>
        <v>81.07</v>
      </c>
      <c r="H11561" s="4" t="str">
        <f aca="false">INDEX(Data_Products!$C$2:$C$33,MATCH(C11561,Data_Products!$A$2:$A$33,0))</f>
        <v>Cement &amp; Aggregates</v>
      </c>
      <c r="I11561" s="10" t="n">
        <f aca="false">D11561*(E11561-G11561)</f>
        <v>754.4</v>
      </c>
      <c r="J11561" s="11" t="n">
        <f aca="false">IFERROR(I11561/F11561,0)</f>
        <v>0.317535146056065</v>
      </c>
      <c r="K11561" s="4" t="str">
        <f aca="false">IFERROR(INDEX(Data_Orders!$F$2:$F$4727,MATCH(B11561,Data_Orders!$A$2:$A$4727,0)),"")</f>
        <v>Trade Account</v>
      </c>
      <c r="L11561" s="4" t="str">
        <f aca="false">IFERROR(INDEX(Data_Orders!$D$2:$D$4727,MATCH(B11561,Data_Orders!$A$2:$A$4727,0)),"")</f>
        <v>Birmingham South</v>
      </c>
    </row>
    <row r="11562" customFormat="false" ht="15" hidden="false" customHeight="false" outlineLevel="0" collapsed="false">
      <c r="A11562" s="4" t="s">
        <v>17378</v>
      </c>
      <c r="B11562" s="4" t="s">
        <v>4948</v>
      </c>
      <c r="C11562" s="4" t="s">
        <v>1077</v>
      </c>
      <c r="D11562" s="4" t="n">
        <v>19</v>
      </c>
      <c r="E11562" s="4" t="n">
        <v>46.61</v>
      </c>
      <c r="F11562" s="4" t="n">
        <v>885.59</v>
      </c>
      <c r="G11562" s="4" t="n">
        <f aca="false">INDEX(Data_Products!$D$2:$D$33,MATCH(C11562,Data_Products!$A$2:$A$33,0))</f>
        <v>36.87</v>
      </c>
      <c r="H11562" s="4" t="str">
        <f aca="false">INDEX(Data_Products!$C$2:$C$33,MATCH(C11562,Data_Products!$A$2:$A$33,0))</f>
        <v>Landscaping</v>
      </c>
      <c r="I11562" s="10" t="n">
        <f aca="false">D11562*(E11562-G11562)</f>
        <v>185.06</v>
      </c>
      <c r="J11562" s="11" t="n">
        <f aca="false">IFERROR(I11562/F11562,0)</f>
        <v>0.208968032611028</v>
      </c>
      <c r="K11562" s="4" t="str">
        <f aca="false">IFERROR(INDEX(Data_Orders!$F$2:$F$4727,MATCH(B11562,Data_Orders!$A$2:$A$4727,0)),"")</f>
        <v>Trade Account</v>
      </c>
      <c r="L11562" s="4" t="str">
        <f aca="false">IFERROR(INDEX(Data_Orders!$D$2:$D$4727,MATCH(B11562,Data_Orders!$A$2:$A$4727,0)),"")</f>
        <v>Birmingham South</v>
      </c>
    </row>
    <row r="11563" customFormat="false" ht="15" hidden="false" customHeight="false" outlineLevel="0" collapsed="false">
      <c r="A11563" s="4" t="s">
        <v>17379</v>
      </c>
      <c r="B11563" s="4" t="s">
        <v>4948</v>
      </c>
      <c r="C11563" s="4" t="s">
        <v>1026</v>
      </c>
      <c r="D11563" s="4" t="n">
        <v>13</v>
      </c>
      <c r="E11563" s="4" t="n">
        <v>184.05</v>
      </c>
      <c r="F11563" s="4" t="n">
        <v>2392.65</v>
      </c>
      <c r="G11563" s="4" t="n">
        <f aca="false">INDEX(Data_Products!$D$2:$D$33,MATCH(C11563,Data_Products!$A$2:$A$33,0))</f>
        <v>147.44</v>
      </c>
      <c r="H11563" s="4" t="str">
        <f aca="false">INDEX(Data_Products!$C$2:$C$33,MATCH(C11563,Data_Products!$A$2:$A$33,0))</f>
        <v>Cement &amp; Aggregates</v>
      </c>
      <c r="I11563" s="10" t="n">
        <f aca="false">D11563*(E11563-G11563)</f>
        <v>475.93</v>
      </c>
      <c r="J11563" s="11" t="n">
        <f aca="false">IFERROR(I11563/F11563,0)</f>
        <v>0.19891333876664</v>
      </c>
      <c r="K11563" s="4" t="str">
        <f aca="false">IFERROR(INDEX(Data_Orders!$F$2:$F$4727,MATCH(B11563,Data_Orders!$A$2:$A$4727,0)),"")</f>
        <v>Trade Account</v>
      </c>
      <c r="L11563" s="4" t="str">
        <f aca="false">IFERROR(INDEX(Data_Orders!$D$2:$D$4727,MATCH(B11563,Data_Orders!$A$2:$A$4727,0)),"")</f>
        <v>Birmingham South</v>
      </c>
    </row>
    <row r="11564" customFormat="false" ht="15" hidden="false" customHeight="false" outlineLevel="0" collapsed="false">
      <c r="A11564" s="4" t="s">
        <v>17380</v>
      </c>
      <c r="B11564" s="4" t="s">
        <v>4948</v>
      </c>
      <c r="C11564" s="4" t="s">
        <v>1057</v>
      </c>
      <c r="D11564" s="4" t="n">
        <v>19</v>
      </c>
      <c r="E11564" s="4" t="n">
        <v>176.81</v>
      </c>
      <c r="F11564" s="4" t="n">
        <v>3359.39</v>
      </c>
      <c r="G11564" s="4" t="n">
        <f aca="false">INDEX(Data_Products!$D$2:$D$33,MATCH(C11564,Data_Products!$A$2:$A$33,0))</f>
        <v>129.57</v>
      </c>
      <c r="H11564" s="4" t="str">
        <f aca="false">INDEX(Data_Products!$C$2:$C$33,MATCH(C11564,Data_Products!$A$2:$A$33,0))</f>
        <v>Roofing</v>
      </c>
      <c r="I11564" s="10" t="n">
        <f aca="false">D11564*(E11564-G11564)</f>
        <v>897.56</v>
      </c>
      <c r="J11564" s="11" t="n">
        <f aca="false">IFERROR(I11564/F11564,0)</f>
        <v>0.267179458175443</v>
      </c>
      <c r="K11564" s="4" t="str">
        <f aca="false">IFERROR(INDEX(Data_Orders!$F$2:$F$4727,MATCH(B11564,Data_Orders!$A$2:$A$4727,0)),"")</f>
        <v>Trade Account</v>
      </c>
      <c r="L11564" s="4" t="str">
        <f aca="false">IFERROR(INDEX(Data_Orders!$D$2:$D$4727,MATCH(B11564,Data_Orders!$A$2:$A$4727,0)),"")</f>
        <v>Birmingham South</v>
      </c>
    </row>
    <row r="11565" customFormat="false" ht="15" hidden="false" customHeight="false" outlineLevel="0" collapsed="false">
      <c r="A11565" s="4" t="s">
        <v>17381</v>
      </c>
      <c r="B11565" s="4" t="s">
        <v>4949</v>
      </c>
      <c r="C11565" s="4" t="s">
        <v>1032</v>
      </c>
      <c r="D11565" s="4" t="n">
        <v>19</v>
      </c>
      <c r="E11565" s="4" t="n">
        <v>99.65</v>
      </c>
      <c r="F11565" s="4" t="n">
        <v>1893.35</v>
      </c>
      <c r="G11565" s="4" t="n">
        <f aca="false">INDEX(Data_Products!$D$2:$D$33,MATCH(C11565,Data_Products!$A$2:$A$33,0))</f>
        <v>58.26</v>
      </c>
      <c r="H11565" s="4" t="str">
        <f aca="false">INDEX(Data_Products!$C$2:$C$33,MATCH(C11565,Data_Products!$A$2:$A$33,0))</f>
        <v>Insulation</v>
      </c>
      <c r="I11565" s="10" t="n">
        <f aca="false">D11565*(E11565-G11565)</f>
        <v>786.41</v>
      </c>
      <c r="J11565" s="11" t="n">
        <f aca="false">IFERROR(I11565/F11565,0)</f>
        <v>0.415353738083292</v>
      </c>
      <c r="K11565" s="4" t="str">
        <f aca="false">IFERROR(INDEX(Data_Orders!$F$2:$F$4727,MATCH(B11565,Data_Orders!$A$2:$A$4727,0)),"")</f>
        <v>Trade Account</v>
      </c>
      <c r="L11565" s="4" t="str">
        <f aca="false">IFERROR(INDEX(Data_Orders!$D$2:$D$4727,MATCH(B11565,Data_Orders!$A$2:$A$4727,0)),"")</f>
        <v>Birmingham South</v>
      </c>
    </row>
    <row r="11566" customFormat="false" ht="15" hidden="false" customHeight="false" outlineLevel="0" collapsed="false">
      <c r="A11566" s="4" t="s">
        <v>17382</v>
      </c>
      <c r="B11566" s="4" t="s">
        <v>4949</v>
      </c>
      <c r="C11566" s="4" t="s">
        <v>1070</v>
      </c>
      <c r="D11566" s="4" t="n">
        <v>6</v>
      </c>
      <c r="E11566" s="4" t="n">
        <v>230.32</v>
      </c>
      <c r="F11566" s="4" t="n">
        <v>1381.92</v>
      </c>
      <c r="G11566" s="4" t="n">
        <f aca="false">INDEX(Data_Products!$D$2:$D$33,MATCH(C11566,Data_Products!$A$2:$A$33,0))</f>
        <v>161.64</v>
      </c>
      <c r="H11566" s="4" t="str">
        <f aca="false">INDEX(Data_Products!$C$2:$C$33,MATCH(C11566,Data_Products!$A$2:$A$33,0))</f>
        <v>Landscaping</v>
      </c>
      <c r="I11566" s="10" t="n">
        <f aca="false">D11566*(E11566-G11566)</f>
        <v>412.08</v>
      </c>
      <c r="J11566" s="11" t="n">
        <f aca="false">IFERROR(I11566/F11566,0)</f>
        <v>0.298193817297673</v>
      </c>
      <c r="K11566" s="4" t="str">
        <f aca="false">IFERROR(INDEX(Data_Orders!$F$2:$F$4727,MATCH(B11566,Data_Orders!$A$2:$A$4727,0)),"")</f>
        <v>Trade Account</v>
      </c>
      <c r="L11566" s="4" t="str">
        <f aca="false">IFERROR(INDEX(Data_Orders!$D$2:$D$4727,MATCH(B11566,Data_Orders!$A$2:$A$4727,0)),"")</f>
        <v>Birmingham South</v>
      </c>
    </row>
    <row r="11567" customFormat="false" ht="15" hidden="false" customHeight="false" outlineLevel="0" collapsed="false">
      <c r="A11567" s="4" t="s">
        <v>17383</v>
      </c>
      <c r="B11567" s="4" t="s">
        <v>4949</v>
      </c>
      <c r="C11567" s="4" t="s">
        <v>1024</v>
      </c>
      <c r="D11567" s="4" t="n">
        <v>12</v>
      </c>
      <c r="E11567" s="4" t="n">
        <v>137.14</v>
      </c>
      <c r="F11567" s="4" t="n">
        <v>1645.68</v>
      </c>
      <c r="G11567" s="4" t="n">
        <f aca="false">INDEX(Data_Products!$D$2:$D$33,MATCH(C11567,Data_Products!$A$2:$A$33,0))</f>
        <v>99.99</v>
      </c>
      <c r="H11567" s="4" t="str">
        <f aca="false">INDEX(Data_Products!$C$2:$C$33,MATCH(C11567,Data_Products!$A$2:$A$33,0))</f>
        <v>Cement &amp; Aggregates</v>
      </c>
      <c r="I11567" s="10" t="n">
        <f aca="false">D11567*(E11567-G11567)</f>
        <v>445.8</v>
      </c>
      <c r="J11567" s="11" t="n">
        <f aca="false">IFERROR(I11567/F11567,0)</f>
        <v>0.270891060230421</v>
      </c>
      <c r="K11567" s="4" t="str">
        <f aca="false">IFERROR(INDEX(Data_Orders!$F$2:$F$4727,MATCH(B11567,Data_Orders!$A$2:$A$4727,0)),"")</f>
        <v>Trade Account</v>
      </c>
      <c r="L11567" s="4" t="str">
        <f aca="false">IFERROR(INDEX(Data_Orders!$D$2:$D$4727,MATCH(B11567,Data_Orders!$A$2:$A$4727,0)),"")</f>
        <v>Birmingham South</v>
      </c>
    </row>
    <row r="11568" customFormat="false" ht="15" hidden="false" customHeight="false" outlineLevel="0" collapsed="false">
      <c r="A11568" s="4" t="s">
        <v>17384</v>
      </c>
      <c r="B11568" s="4" t="s">
        <v>4950</v>
      </c>
      <c r="C11568" s="4" t="s">
        <v>1044</v>
      </c>
      <c r="D11568" s="4" t="n">
        <v>15</v>
      </c>
      <c r="E11568" s="4" t="n">
        <v>190.44</v>
      </c>
      <c r="F11568" s="4" t="n">
        <v>2856.6</v>
      </c>
      <c r="G11568" s="4" t="n">
        <f aca="false">INDEX(Data_Products!$D$2:$D$33,MATCH(C11568,Data_Products!$A$2:$A$33,0))</f>
        <v>115.48</v>
      </c>
      <c r="H11568" s="4" t="str">
        <f aca="false">INDEX(Data_Products!$C$2:$C$33,MATCH(C11568,Data_Products!$A$2:$A$33,0))</f>
        <v>Tools &amp; Fixings</v>
      </c>
      <c r="I11568" s="10" t="n">
        <f aca="false">D11568*(E11568-G11568)</f>
        <v>1124.4</v>
      </c>
      <c r="J11568" s="11" t="n">
        <f aca="false">IFERROR(I11568/F11568,0)</f>
        <v>0.393614786809494</v>
      </c>
      <c r="K11568" s="4" t="str">
        <f aca="false">IFERROR(INDEX(Data_Orders!$F$2:$F$4727,MATCH(B11568,Data_Orders!$A$2:$A$4727,0)),"")</f>
        <v>Trade Account</v>
      </c>
      <c r="L11568" s="4" t="str">
        <f aca="false">IFERROR(INDEX(Data_Orders!$D$2:$D$4727,MATCH(B11568,Data_Orders!$A$2:$A$4727,0)),"")</f>
        <v>Birmingham South</v>
      </c>
    </row>
    <row r="11569" customFormat="false" ht="15" hidden="false" customHeight="false" outlineLevel="0" collapsed="false">
      <c r="A11569" s="4" t="s">
        <v>17385</v>
      </c>
      <c r="B11569" s="4" t="s">
        <v>4950</v>
      </c>
      <c r="C11569" s="4" t="s">
        <v>1048</v>
      </c>
      <c r="D11569" s="4" t="n">
        <v>7</v>
      </c>
      <c r="E11569" s="4" t="n">
        <v>112.72</v>
      </c>
      <c r="F11569" s="4" t="n">
        <v>789.04</v>
      </c>
      <c r="G11569" s="4" t="n">
        <f aca="false">INDEX(Data_Products!$D$2:$D$33,MATCH(C11569,Data_Products!$A$2:$A$33,0))</f>
        <v>83.21</v>
      </c>
      <c r="H11569" s="4" t="str">
        <f aca="false">INDEX(Data_Products!$C$2:$C$33,MATCH(C11569,Data_Products!$A$2:$A$33,0))</f>
        <v>Tools &amp; Fixings</v>
      </c>
      <c r="I11569" s="10" t="n">
        <f aca="false">D11569*(E11569-G11569)</f>
        <v>206.57</v>
      </c>
      <c r="J11569" s="11" t="n">
        <f aca="false">IFERROR(I11569/F11569,0)</f>
        <v>0.261799148332151</v>
      </c>
      <c r="K11569" s="4" t="str">
        <f aca="false">IFERROR(INDEX(Data_Orders!$F$2:$F$4727,MATCH(B11569,Data_Orders!$A$2:$A$4727,0)),"")</f>
        <v>Trade Account</v>
      </c>
      <c r="L11569" s="4" t="str">
        <f aca="false">IFERROR(INDEX(Data_Orders!$D$2:$D$4727,MATCH(B11569,Data_Orders!$A$2:$A$4727,0)),"")</f>
        <v>Birmingham South</v>
      </c>
    </row>
    <row r="11570" customFormat="false" ht="15" hidden="false" customHeight="false" outlineLevel="0" collapsed="false">
      <c r="A11570" s="4" t="s">
        <v>17386</v>
      </c>
      <c r="B11570" s="4" t="s">
        <v>4950</v>
      </c>
      <c r="C11570" s="4" t="s">
        <v>1059</v>
      </c>
      <c r="D11570" s="4" t="n">
        <v>8</v>
      </c>
      <c r="E11570" s="4" t="n">
        <v>103.63</v>
      </c>
      <c r="F11570" s="4" t="n">
        <v>829.04</v>
      </c>
      <c r="G11570" s="4" t="n">
        <f aca="false">INDEX(Data_Products!$D$2:$D$33,MATCH(C11570,Data_Products!$A$2:$A$33,0))</f>
        <v>82.55</v>
      </c>
      <c r="H11570" s="4" t="str">
        <f aca="false">INDEX(Data_Products!$C$2:$C$33,MATCH(C11570,Data_Products!$A$2:$A$33,0))</f>
        <v>Roofing</v>
      </c>
      <c r="I11570" s="10" t="n">
        <f aca="false">D11570*(E11570-G11570)</f>
        <v>168.64</v>
      </c>
      <c r="J11570" s="11" t="n">
        <f aca="false">IFERROR(I11570/F11570,0)</f>
        <v>0.203415999228023</v>
      </c>
      <c r="K11570" s="4" t="str">
        <f aca="false">IFERROR(INDEX(Data_Orders!$F$2:$F$4727,MATCH(B11570,Data_Orders!$A$2:$A$4727,0)),"")</f>
        <v>Trade Account</v>
      </c>
      <c r="L11570" s="4" t="str">
        <f aca="false">IFERROR(INDEX(Data_Orders!$D$2:$D$4727,MATCH(B11570,Data_Orders!$A$2:$A$4727,0)),"")</f>
        <v>Birmingham South</v>
      </c>
    </row>
    <row r="11571" customFormat="false" ht="15" hidden="false" customHeight="false" outlineLevel="0" collapsed="false">
      <c r="A11571" s="4" t="s">
        <v>17387</v>
      </c>
      <c r="B11571" s="4" t="s">
        <v>4950</v>
      </c>
      <c r="C11571" s="4" t="s">
        <v>1026</v>
      </c>
      <c r="D11571" s="4" t="n">
        <v>17</v>
      </c>
      <c r="E11571" s="4" t="n">
        <v>184.05</v>
      </c>
      <c r="F11571" s="4" t="n">
        <v>3128.85</v>
      </c>
      <c r="G11571" s="4" t="n">
        <f aca="false">INDEX(Data_Products!$D$2:$D$33,MATCH(C11571,Data_Products!$A$2:$A$33,0))</f>
        <v>147.44</v>
      </c>
      <c r="H11571" s="4" t="str">
        <f aca="false">INDEX(Data_Products!$C$2:$C$33,MATCH(C11571,Data_Products!$A$2:$A$33,0))</f>
        <v>Cement &amp; Aggregates</v>
      </c>
      <c r="I11571" s="10" t="n">
        <f aca="false">D11571*(E11571-G11571)</f>
        <v>622.37</v>
      </c>
      <c r="J11571" s="11" t="n">
        <f aca="false">IFERROR(I11571/F11571,0)</f>
        <v>0.19891333876664</v>
      </c>
      <c r="K11571" s="4" t="str">
        <f aca="false">IFERROR(INDEX(Data_Orders!$F$2:$F$4727,MATCH(B11571,Data_Orders!$A$2:$A$4727,0)),"")</f>
        <v>Trade Account</v>
      </c>
      <c r="L11571" s="4" t="str">
        <f aca="false">IFERROR(INDEX(Data_Orders!$D$2:$D$4727,MATCH(B11571,Data_Orders!$A$2:$A$4727,0)),"")</f>
        <v>Birmingham South</v>
      </c>
    </row>
    <row r="11572" customFormat="false" ht="15" hidden="false" customHeight="false" outlineLevel="0" collapsed="false">
      <c r="A11572" s="4" t="s">
        <v>17388</v>
      </c>
      <c r="B11572" s="4" t="s">
        <v>4950</v>
      </c>
      <c r="C11572" s="4" t="s">
        <v>1032</v>
      </c>
      <c r="D11572" s="4" t="n">
        <v>4</v>
      </c>
      <c r="E11572" s="4" t="n">
        <v>99.65</v>
      </c>
      <c r="F11572" s="4" t="n">
        <v>398.6</v>
      </c>
      <c r="G11572" s="4" t="n">
        <f aca="false">INDEX(Data_Products!$D$2:$D$33,MATCH(C11572,Data_Products!$A$2:$A$33,0))</f>
        <v>58.26</v>
      </c>
      <c r="H11572" s="4" t="str">
        <f aca="false">INDEX(Data_Products!$C$2:$C$33,MATCH(C11572,Data_Products!$A$2:$A$33,0))</f>
        <v>Insulation</v>
      </c>
      <c r="I11572" s="10" t="n">
        <f aca="false">D11572*(E11572-G11572)</f>
        <v>165.56</v>
      </c>
      <c r="J11572" s="11" t="n">
        <f aca="false">IFERROR(I11572/F11572,0)</f>
        <v>0.415353738083292</v>
      </c>
      <c r="K11572" s="4" t="str">
        <f aca="false">IFERROR(INDEX(Data_Orders!$F$2:$F$4727,MATCH(B11572,Data_Orders!$A$2:$A$4727,0)),"")</f>
        <v>Trade Account</v>
      </c>
      <c r="L11572" s="4" t="str">
        <f aca="false">IFERROR(INDEX(Data_Orders!$D$2:$D$4727,MATCH(B11572,Data_Orders!$A$2:$A$4727,0)),"")</f>
        <v>Birmingham South</v>
      </c>
    </row>
    <row r="11573" customFormat="false" ht="15" hidden="false" customHeight="false" outlineLevel="0" collapsed="false">
      <c r="A11573" s="4" t="s">
        <v>17389</v>
      </c>
      <c r="B11573" s="4" t="s">
        <v>4951</v>
      </c>
      <c r="C11573" s="4" t="s">
        <v>1010</v>
      </c>
      <c r="D11573" s="4" t="n">
        <v>16</v>
      </c>
      <c r="E11573" s="4" t="n">
        <v>135.95</v>
      </c>
      <c r="F11573" s="4" t="n">
        <v>2175.2</v>
      </c>
      <c r="G11573" s="4" t="n">
        <f aca="false">INDEX(Data_Products!$D$2:$D$33,MATCH(C11573,Data_Products!$A$2:$A$33,0))</f>
        <v>111.1</v>
      </c>
      <c r="H11573" s="4" t="str">
        <f aca="false">INDEX(Data_Products!$C$2:$C$33,MATCH(C11573,Data_Products!$A$2:$A$33,0))</f>
        <v>Timber</v>
      </c>
      <c r="I11573" s="10" t="n">
        <f aca="false">D11573*(E11573-G11573)</f>
        <v>397.6</v>
      </c>
      <c r="J11573" s="11" t="n">
        <f aca="false">IFERROR(I11573/F11573,0)</f>
        <v>0.18278778962854</v>
      </c>
      <c r="K11573" s="4" t="str">
        <f aca="false">IFERROR(INDEX(Data_Orders!$F$2:$F$4727,MATCH(B11573,Data_Orders!$A$2:$A$4727,0)),"")</f>
        <v>Trade Account</v>
      </c>
      <c r="L11573" s="4" t="str">
        <f aca="false">IFERROR(INDEX(Data_Orders!$D$2:$D$4727,MATCH(B11573,Data_Orders!$A$2:$A$4727,0)),"")</f>
        <v>Birmingham South</v>
      </c>
    </row>
    <row r="11574" customFormat="false" ht="15" hidden="false" customHeight="false" outlineLevel="0" collapsed="false">
      <c r="A11574" s="4" t="s">
        <v>17390</v>
      </c>
      <c r="B11574" s="4" t="s">
        <v>4951</v>
      </c>
      <c r="C11574" s="4" t="s">
        <v>1075</v>
      </c>
      <c r="D11574" s="4" t="n">
        <v>8</v>
      </c>
      <c r="E11574" s="4" t="n">
        <v>98.61</v>
      </c>
      <c r="F11574" s="4" t="n">
        <v>788.88</v>
      </c>
      <c r="G11574" s="4" t="n">
        <f aca="false">INDEX(Data_Products!$D$2:$D$33,MATCH(C11574,Data_Products!$A$2:$A$33,0))</f>
        <v>74.84</v>
      </c>
      <c r="H11574" s="4" t="str">
        <f aca="false">INDEX(Data_Products!$C$2:$C$33,MATCH(C11574,Data_Products!$A$2:$A$33,0))</f>
        <v>Landscaping</v>
      </c>
      <c r="I11574" s="10" t="n">
        <f aca="false">D11574*(E11574-G11574)</f>
        <v>190.16</v>
      </c>
      <c r="J11574" s="11" t="n">
        <f aca="false">IFERROR(I11574/F11574,0)</f>
        <v>0.24105060338708</v>
      </c>
      <c r="K11574" s="4" t="str">
        <f aca="false">IFERROR(INDEX(Data_Orders!$F$2:$F$4727,MATCH(B11574,Data_Orders!$A$2:$A$4727,0)),"")</f>
        <v>Trade Account</v>
      </c>
      <c r="L11574" s="4" t="str">
        <f aca="false">IFERROR(INDEX(Data_Orders!$D$2:$D$4727,MATCH(B11574,Data_Orders!$A$2:$A$4727,0)),"")</f>
        <v>Birmingham South</v>
      </c>
    </row>
    <row r="11575" customFormat="false" ht="15" hidden="false" customHeight="false" outlineLevel="0" collapsed="false">
      <c r="A11575" s="4" t="s">
        <v>17391</v>
      </c>
      <c r="B11575" s="4" t="s">
        <v>4952</v>
      </c>
      <c r="C11575" s="4" t="s">
        <v>1026</v>
      </c>
      <c r="D11575" s="4" t="n">
        <v>7</v>
      </c>
      <c r="E11575" s="4" t="n">
        <v>184.05</v>
      </c>
      <c r="F11575" s="4" t="n">
        <v>1288.35</v>
      </c>
      <c r="G11575" s="4" t="n">
        <f aca="false">INDEX(Data_Products!$D$2:$D$33,MATCH(C11575,Data_Products!$A$2:$A$33,0))</f>
        <v>147.44</v>
      </c>
      <c r="H11575" s="4" t="str">
        <f aca="false">INDEX(Data_Products!$C$2:$C$33,MATCH(C11575,Data_Products!$A$2:$A$33,0))</f>
        <v>Cement &amp; Aggregates</v>
      </c>
      <c r="I11575" s="10" t="n">
        <f aca="false">D11575*(E11575-G11575)</f>
        <v>256.27</v>
      </c>
      <c r="J11575" s="11" t="n">
        <f aca="false">IFERROR(I11575/F11575,0)</f>
        <v>0.19891333876664</v>
      </c>
      <c r="K11575" s="4" t="str">
        <f aca="false">IFERROR(INDEX(Data_Orders!$F$2:$F$4727,MATCH(B11575,Data_Orders!$A$2:$A$4727,0)),"")</f>
        <v>Trade Account</v>
      </c>
      <c r="L11575" s="4" t="str">
        <f aca="false">IFERROR(INDEX(Data_Orders!$D$2:$D$4727,MATCH(B11575,Data_Orders!$A$2:$A$4727,0)),"")</f>
        <v>Birmingham South</v>
      </c>
    </row>
    <row r="11576" customFormat="false" ht="15" hidden="false" customHeight="false" outlineLevel="0" collapsed="false">
      <c r="A11576" s="4" t="s">
        <v>17392</v>
      </c>
      <c r="B11576" s="4" t="s">
        <v>4952</v>
      </c>
      <c r="C11576" s="4" t="s">
        <v>1055</v>
      </c>
      <c r="D11576" s="4" t="n">
        <v>2</v>
      </c>
      <c r="E11576" s="4" t="n">
        <v>205.03</v>
      </c>
      <c r="F11576" s="4" t="n">
        <v>410.06</v>
      </c>
      <c r="G11576" s="4" t="n">
        <f aca="false">INDEX(Data_Products!$D$2:$D$33,MATCH(C11576,Data_Products!$A$2:$A$33,0))</f>
        <v>138.6</v>
      </c>
      <c r="H11576" s="4" t="str">
        <f aca="false">INDEX(Data_Products!$C$2:$C$33,MATCH(C11576,Data_Products!$A$2:$A$33,0))</f>
        <v>Roofing</v>
      </c>
      <c r="I11576" s="10" t="n">
        <f aca="false">D11576*(E11576-G11576)</f>
        <v>132.86</v>
      </c>
      <c r="J11576" s="11" t="n">
        <f aca="false">IFERROR(I11576/F11576,0)</f>
        <v>0.324001365653807</v>
      </c>
      <c r="K11576" s="4" t="str">
        <f aca="false">IFERROR(INDEX(Data_Orders!$F$2:$F$4727,MATCH(B11576,Data_Orders!$A$2:$A$4727,0)),"")</f>
        <v>Trade Account</v>
      </c>
      <c r="L11576" s="4" t="str">
        <f aca="false">IFERROR(INDEX(Data_Orders!$D$2:$D$4727,MATCH(B11576,Data_Orders!$A$2:$A$4727,0)),"")</f>
        <v>Birmingham South</v>
      </c>
    </row>
    <row r="11577" customFormat="false" ht="15" hidden="false" customHeight="false" outlineLevel="0" collapsed="false">
      <c r="A11577" s="4" t="s">
        <v>17393</v>
      </c>
      <c r="B11577" s="4" t="s">
        <v>4952</v>
      </c>
      <c r="C11577" s="4" t="s">
        <v>1073</v>
      </c>
      <c r="D11577" s="4" t="n">
        <v>6</v>
      </c>
      <c r="E11577" s="4" t="n">
        <v>231.05</v>
      </c>
      <c r="F11577" s="4" t="n">
        <v>1386.3</v>
      </c>
      <c r="G11577" s="4" t="n">
        <f aca="false">INDEX(Data_Products!$D$2:$D$33,MATCH(C11577,Data_Products!$A$2:$A$33,0))</f>
        <v>148.29</v>
      </c>
      <c r="H11577" s="4" t="str">
        <f aca="false">INDEX(Data_Products!$C$2:$C$33,MATCH(C11577,Data_Products!$A$2:$A$33,0))</f>
        <v>Landscaping</v>
      </c>
      <c r="I11577" s="10" t="n">
        <f aca="false">D11577*(E11577-G11577)</f>
        <v>496.56</v>
      </c>
      <c r="J11577" s="11" t="n">
        <f aca="false">IFERROR(I11577/F11577,0)</f>
        <v>0.358190867777537</v>
      </c>
      <c r="K11577" s="4" t="str">
        <f aca="false">IFERROR(INDEX(Data_Orders!$F$2:$F$4727,MATCH(B11577,Data_Orders!$A$2:$A$4727,0)),"")</f>
        <v>Trade Account</v>
      </c>
      <c r="L11577" s="4" t="str">
        <f aca="false">IFERROR(INDEX(Data_Orders!$D$2:$D$4727,MATCH(B11577,Data_Orders!$A$2:$A$4727,0)),"")</f>
        <v>Birmingham South</v>
      </c>
    </row>
    <row r="11578" customFormat="false" ht="15" hidden="false" customHeight="false" outlineLevel="0" collapsed="false">
      <c r="A11578" s="4" t="s">
        <v>17394</v>
      </c>
      <c r="B11578" s="4" t="s">
        <v>4953</v>
      </c>
      <c r="C11578" s="4" t="s">
        <v>1030</v>
      </c>
      <c r="D11578" s="4" t="n">
        <v>5</v>
      </c>
      <c r="E11578" s="4" t="n">
        <v>25.23</v>
      </c>
      <c r="F11578" s="4" t="n">
        <v>126.15</v>
      </c>
      <c r="G11578" s="4" t="n">
        <f aca="false">INDEX(Data_Products!$D$2:$D$33,MATCH(C11578,Data_Products!$A$2:$A$33,0))</f>
        <v>17.67</v>
      </c>
      <c r="H11578" s="4" t="str">
        <f aca="false">INDEX(Data_Products!$C$2:$C$33,MATCH(C11578,Data_Products!$A$2:$A$33,0))</f>
        <v>Cement &amp; Aggregates</v>
      </c>
      <c r="I11578" s="10" t="n">
        <f aca="false">D11578*(E11578-G11578)</f>
        <v>37.8</v>
      </c>
      <c r="J11578" s="11" t="n">
        <f aca="false">IFERROR(I11578/F11578,0)</f>
        <v>0.299643281807372</v>
      </c>
      <c r="K11578" s="4" t="str">
        <f aca="false">IFERROR(INDEX(Data_Orders!$F$2:$F$4727,MATCH(B11578,Data_Orders!$A$2:$A$4727,0)),"")</f>
        <v>Trade Account</v>
      </c>
      <c r="L11578" s="4" t="str">
        <f aca="false">IFERROR(INDEX(Data_Orders!$D$2:$D$4727,MATCH(B11578,Data_Orders!$A$2:$A$4727,0)),"")</f>
        <v>Birmingham South</v>
      </c>
    </row>
    <row r="11579" customFormat="false" ht="15" hidden="false" customHeight="false" outlineLevel="0" collapsed="false">
      <c r="A11579" s="4" t="s">
        <v>17395</v>
      </c>
      <c r="B11579" s="4" t="s">
        <v>4953</v>
      </c>
      <c r="C11579" s="4" t="s">
        <v>1017</v>
      </c>
      <c r="D11579" s="4" t="n">
        <v>10</v>
      </c>
      <c r="E11579" s="4" t="n">
        <v>49.15</v>
      </c>
      <c r="F11579" s="4" t="n">
        <v>491.5</v>
      </c>
      <c r="G11579" s="4" t="n">
        <f aca="false">INDEX(Data_Products!$D$2:$D$33,MATCH(C11579,Data_Products!$A$2:$A$33,0))</f>
        <v>31.44</v>
      </c>
      <c r="H11579" s="4" t="str">
        <f aca="false">INDEX(Data_Products!$C$2:$C$33,MATCH(C11579,Data_Products!$A$2:$A$33,0))</f>
        <v>Timber</v>
      </c>
      <c r="I11579" s="10" t="n">
        <f aca="false">D11579*(E11579-G11579)</f>
        <v>177.1</v>
      </c>
      <c r="J11579" s="11" t="n">
        <f aca="false">IFERROR(I11579/F11579,0)</f>
        <v>0.360325534079349</v>
      </c>
      <c r="K11579" s="4" t="str">
        <f aca="false">IFERROR(INDEX(Data_Orders!$F$2:$F$4727,MATCH(B11579,Data_Orders!$A$2:$A$4727,0)),"")</f>
        <v>Trade Account</v>
      </c>
      <c r="L11579" s="4" t="str">
        <f aca="false">IFERROR(INDEX(Data_Orders!$D$2:$D$4727,MATCH(B11579,Data_Orders!$A$2:$A$4727,0)),"")</f>
        <v>Birmingham South</v>
      </c>
    </row>
    <row r="11580" customFormat="false" ht="15" hidden="false" customHeight="false" outlineLevel="0" collapsed="false">
      <c r="A11580" s="4" t="s">
        <v>17396</v>
      </c>
      <c r="B11580" s="4" t="s">
        <v>4953</v>
      </c>
      <c r="C11580" s="4" t="s">
        <v>1070</v>
      </c>
      <c r="D11580" s="4" t="n">
        <v>16</v>
      </c>
      <c r="E11580" s="4" t="n">
        <v>230.32</v>
      </c>
      <c r="F11580" s="4" t="n">
        <v>3685.12</v>
      </c>
      <c r="G11580" s="4" t="n">
        <f aca="false">INDEX(Data_Products!$D$2:$D$33,MATCH(C11580,Data_Products!$A$2:$A$33,0))</f>
        <v>161.64</v>
      </c>
      <c r="H11580" s="4" t="str">
        <f aca="false">INDEX(Data_Products!$C$2:$C$33,MATCH(C11580,Data_Products!$A$2:$A$33,0))</f>
        <v>Landscaping</v>
      </c>
      <c r="I11580" s="10" t="n">
        <f aca="false">D11580*(E11580-G11580)</f>
        <v>1098.88</v>
      </c>
      <c r="J11580" s="11" t="n">
        <f aca="false">IFERROR(I11580/F11580,0)</f>
        <v>0.298193817297673</v>
      </c>
      <c r="K11580" s="4" t="str">
        <f aca="false">IFERROR(INDEX(Data_Orders!$F$2:$F$4727,MATCH(B11580,Data_Orders!$A$2:$A$4727,0)),"")</f>
        <v>Trade Account</v>
      </c>
      <c r="L11580" s="4" t="str">
        <f aca="false">IFERROR(INDEX(Data_Orders!$D$2:$D$4727,MATCH(B11580,Data_Orders!$A$2:$A$4727,0)),"")</f>
        <v>Birmingham South</v>
      </c>
    </row>
    <row r="11581" customFormat="false" ht="15" hidden="false" customHeight="false" outlineLevel="0" collapsed="false">
      <c r="A11581" s="4" t="s">
        <v>17397</v>
      </c>
      <c r="B11581" s="4" t="s">
        <v>4953</v>
      </c>
      <c r="C11581" s="4" t="s">
        <v>1021</v>
      </c>
      <c r="D11581" s="4" t="n">
        <v>9</v>
      </c>
      <c r="E11581" s="4" t="n">
        <v>73.76</v>
      </c>
      <c r="F11581" s="4" t="n">
        <v>663.84</v>
      </c>
      <c r="G11581" s="4" t="n">
        <f aca="false">INDEX(Data_Products!$D$2:$D$33,MATCH(C11581,Data_Products!$A$2:$A$33,0))</f>
        <v>51.51</v>
      </c>
      <c r="H11581" s="4" t="str">
        <f aca="false">INDEX(Data_Products!$C$2:$C$33,MATCH(C11581,Data_Products!$A$2:$A$33,0))</f>
        <v>Cement &amp; Aggregates</v>
      </c>
      <c r="I11581" s="10" t="n">
        <f aca="false">D11581*(E11581-G11581)</f>
        <v>200.25</v>
      </c>
      <c r="J11581" s="11" t="n">
        <f aca="false">IFERROR(I11581/F11581,0)</f>
        <v>0.301654013015184</v>
      </c>
      <c r="K11581" s="4" t="str">
        <f aca="false">IFERROR(INDEX(Data_Orders!$F$2:$F$4727,MATCH(B11581,Data_Orders!$A$2:$A$4727,0)),"")</f>
        <v>Trade Account</v>
      </c>
      <c r="L11581" s="4" t="str">
        <f aca="false">IFERROR(INDEX(Data_Orders!$D$2:$D$4727,MATCH(B11581,Data_Orders!$A$2:$A$4727,0)),"")</f>
        <v>Birmingham South</v>
      </c>
    </row>
    <row r="11582" customFormat="false" ht="15" hidden="false" customHeight="false" outlineLevel="0" collapsed="false">
      <c r="A11582" s="4" t="s">
        <v>17398</v>
      </c>
      <c r="B11582" s="4" t="s">
        <v>4954</v>
      </c>
      <c r="C11582" s="4" t="s">
        <v>1048</v>
      </c>
      <c r="D11582" s="4" t="n">
        <v>15</v>
      </c>
      <c r="E11582" s="4" t="n">
        <v>112.72</v>
      </c>
      <c r="F11582" s="4" t="n">
        <v>1690.8</v>
      </c>
      <c r="G11582" s="4" t="n">
        <f aca="false">INDEX(Data_Products!$D$2:$D$33,MATCH(C11582,Data_Products!$A$2:$A$33,0))</f>
        <v>83.21</v>
      </c>
      <c r="H11582" s="4" t="str">
        <f aca="false">INDEX(Data_Products!$C$2:$C$33,MATCH(C11582,Data_Products!$A$2:$A$33,0))</f>
        <v>Tools &amp; Fixings</v>
      </c>
      <c r="I11582" s="10" t="n">
        <f aca="false">D11582*(E11582-G11582)</f>
        <v>442.65</v>
      </c>
      <c r="J11582" s="11" t="n">
        <f aca="false">IFERROR(I11582/F11582,0)</f>
        <v>0.261799148332151</v>
      </c>
      <c r="K11582" s="4" t="str">
        <f aca="false">IFERROR(INDEX(Data_Orders!$F$2:$F$4727,MATCH(B11582,Data_Orders!$A$2:$A$4727,0)),"")</f>
        <v>Trade Account</v>
      </c>
      <c r="L11582" s="4" t="str">
        <f aca="false">IFERROR(INDEX(Data_Orders!$D$2:$D$4727,MATCH(B11582,Data_Orders!$A$2:$A$4727,0)),"")</f>
        <v>Birmingham South</v>
      </c>
    </row>
    <row r="11583" customFormat="false" ht="15" hidden="false" customHeight="false" outlineLevel="0" collapsed="false">
      <c r="A11583" s="4" t="s">
        <v>17399</v>
      </c>
      <c r="B11583" s="4" t="s">
        <v>4954</v>
      </c>
      <c r="C11583" s="4" t="s">
        <v>1035</v>
      </c>
      <c r="D11583" s="4" t="n">
        <v>6</v>
      </c>
      <c r="E11583" s="4" t="n">
        <v>165.07</v>
      </c>
      <c r="F11583" s="4" t="n">
        <v>990.42</v>
      </c>
      <c r="G11583" s="4" t="n">
        <f aca="false">INDEX(Data_Products!$D$2:$D$33,MATCH(C11583,Data_Products!$A$2:$A$33,0))</f>
        <v>134.65</v>
      </c>
      <c r="H11583" s="4" t="str">
        <f aca="false">INDEX(Data_Products!$C$2:$C$33,MATCH(C11583,Data_Products!$A$2:$A$33,0))</f>
        <v>Insulation</v>
      </c>
      <c r="I11583" s="10" t="n">
        <f aca="false">D11583*(E11583-G11583)</f>
        <v>182.52</v>
      </c>
      <c r="J11583" s="11" t="n">
        <f aca="false">IFERROR(I11583/F11583,0)</f>
        <v>0.184285454655601</v>
      </c>
      <c r="K11583" s="4" t="str">
        <f aca="false">IFERROR(INDEX(Data_Orders!$F$2:$F$4727,MATCH(B11583,Data_Orders!$A$2:$A$4727,0)),"")</f>
        <v>Trade Account</v>
      </c>
      <c r="L11583" s="4" t="str">
        <f aca="false">IFERROR(INDEX(Data_Orders!$D$2:$D$4727,MATCH(B11583,Data_Orders!$A$2:$A$4727,0)),"")</f>
        <v>Birmingham South</v>
      </c>
    </row>
    <row r="11584" customFormat="false" ht="15" hidden="false" customHeight="false" outlineLevel="0" collapsed="false">
      <c r="A11584" s="4" t="s">
        <v>17400</v>
      </c>
      <c r="B11584" s="4" t="s">
        <v>4954</v>
      </c>
      <c r="C11584" s="4" t="s">
        <v>1024</v>
      </c>
      <c r="D11584" s="4" t="n">
        <v>2</v>
      </c>
      <c r="E11584" s="4" t="n">
        <v>137.14</v>
      </c>
      <c r="F11584" s="4" t="n">
        <v>274.28</v>
      </c>
      <c r="G11584" s="4" t="n">
        <f aca="false">INDEX(Data_Products!$D$2:$D$33,MATCH(C11584,Data_Products!$A$2:$A$33,0))</f>
        <v>99.99</v>
      </c>
      <c r="H11584" s="4" t="str">
        <f aca="false">INDEX(Data_Products!$C$2:$C$33,MATCH(C11584,Data_Products!$A$2:$A$33,0))</f>
        <v>Cement &amp; Aggregates</v>
      </c>
      <c r="I11584" s="10" t="n">
        <f aca="false">D11584*(E11584-G11584)</f>
        <v>74.3</v>
      </c>
      <c r="J11584" s="11" t="n">
        <f aca="false">IFERROR(I11584/F11584,0)</f>
        <v>0.270891060230421</v>
      </c>
      <c r="K11584" s="4" t="str">
        <f aca="false">IFERROR(INDEX(Data_Orders!$F$2:$F$4727,MATCH(B11584,Data_Orders!$A$2:$A$4727,0)),"")</f>
        <v>Trade Account</v>
      </c>
      <c r="L11584" s="4" t="str">
        <f aca="false">IFERROR(INDEX(Data_Orders!$D$2:$D$4727,MATCH(B11584,Data_Orders!$A$2:$A$4727,0)),"")</f>
        <v>Birmingham South</v>
      </c>
    </row>
    <row r="11585" customFormat="false" ht="15" hidden="false" customHeight="false" outlineLevel="0" collapsed="false">
      <c r="A11585" s="4" t="s">
        <v>17401</v>
      </c>
      <c r="B11585" s="4" t="s">
        <v>4954</v>
      </c>
      <c r="C11585" s="4" t="s">
        <v>1059</v>
      </c>
      <c r="D11585" s="4" t="n">
        <v>8</v>
      </c>
      <c r="E11585" s="4" t="n">
        <v>103.63</v>
      </c>
      <c r="F11585" s="4" t="n">
        <v>829.04</v>
      </c>
      <c r="G11585" s="4" t="n">
        <f aca="false">INDEX(Data_Products!$D$2:$D$33,MATCH(C11585,Data_Products!$A$2:$A$33,0))</f>
        <v>82.55</v>
      </c>
      <c r="H11585" s="4" t="str">
        <f aca="false">INDEX(Data_Products!$C$2:$C$33,MATCH(C11585,Data_Products!$A$2:$A$33,0))</f>
        <v>Roofing</v>
      </c>
      <c r="I11585" s="10" t="n">
        <f aca="false">D11585*(E11585-G11585)</f>
        <v>168.64</v>
      </c>
      <c r="J11585" s="11" t="n">
        <f aca="false">IFERROR(I11585/F11585,0)</f>
        <v>0.203415999228023</v>
      </c>
      <c r="K11585" s="4" t="str">
        <f aca="false">IFERROR(INDEX(Data_Orders!$F$2:$F$4727,MATCH(B11585,Data_Orders!$A$2:$A$4727,0)),"")</f>
        <v>Trade Account</v>
      </c>
      <c r="L11585" s="4" t="str">
        <f aca="false">IFERROR(INDEX(Data_Orders!$D$2:$D$4727,MATCH(B11585,Data_Orders!$A$2:$A$4727,0)),"")</f>
        <v>Birmingham South</v>
      </c>
    </row>
    <row r="11586" customFormat="false" ht="15" hidden="false" customHeight="false" outlineLevel="0" collapsed="false">
      <c r="A11586" s="4" t="s">
        <v>17402</v>
      </c>
      <c r="B11586" s="4" t="s">
        <v>4954</v>
      </c>
      <c r="C11586" s="4" t="s">
        <v>1068</v>
      </c>
      <c r="D11586" s="4" t="n">
        <v>8</v>
      </c>
      <c r="E11586" s="4" t="n">
        <v>86.28</v>
      </c>
      <c r="F11586" s="4" t="n">
        <v>690.24</v>
      </c>
      <c r="G11586" s="4" t="n">
        <f aca="false">INDEX(Data_Products!$D$2:$D$33,MATCH(C11586,Data_Products!$A$2:$A$33,0))</f>
        <v>68.55</v>
      </c>
      <c r="H11586" s="4" t="str">
        <f aca="false">INDEX(Data_Products!$C$2:$C$33,MATCH(C11586,Data_Products!$A$2:$A$33,0))</f>
        <v>Plumbing &amp; Drainage</v>
      </c>
      <c r="I11586" s="10" t="n">
        <f aca="false">D11586*(E11586-G11586)</f>
        <v>141.84</v>
      </c>
      <c r="J11586" s="11" t="n">
        <f aca="false">IFERROR(I11586/F11586,0)</f>
        <v>0.205493741307371</v>
      </c>
      <c r="K11586" s="4" t="str">
        <f aca="false">IFERROR(INDEX(Data_Orders!$F$2:$F$4727,MATCH(B11586,Data_Orders!$A$2:$A$4727,0)),"")</f>
        <v>Trade Account</v>
      </c>
      <c r="L11586" s="4" t="str">
        <f aca="false">IFERROR(INDEX(Data_Orders!$D$2:$D$4727,MATCH(B11586,Data_Orders!$A$2:$A$4727,0)),"")</f>
        <v>Birmingham South</v>
      </c>
    </row>
    <row r="11587" customFormat="false" ht="15" hidden="false" customHeight="false" outlineLevel="0" collapsed="false">
      <c r="A11587" s="4" t="s">
        <v>17403</v>
      </c>
      <c r="B11587" s="4" t="s">
        <v>4955</v>
      </c>
      <c r="C11587" s="4" t="s">
        <v>1032</v>
      </c>
      <c r="D11587" s="4" t="n">
        <v>3</v>
      </c>
      <c r="E11587" s="4" t="n">
        <v>99.65</v>
      </c>
      <c r="F11587" s="4" t="n">
        <v>298.95</v>
      </c>
      <c r="G11587" s="4" t="n">
        <f aca="false">INDEX(Data_Products!$D$2:$D$33,MATCH(C11587,Data_Products!$A$2:$A$33,0))</f>
        <v>58.26</v>
      </c>
      <c r="H11587" s="4" t="str">
        <f aca="false">INDEX(Data_Products!$C$2:$C$33,MATCH(C11587,Data_Products!$A$2:$A$33,0))</f>
        <v>Insulation</v>
      </c>
      <c r="I11587" s="10" t="n">
        <f aca="false">D11587*(E11587-G11587)</f>
        <v>124.17</v>
      </c>
      <c r="J11587" s="11" t="n">
        <f aca="false">IFERROR(I11587/F11587,0)</f>
        <v>0.415353738083292</v>
      </c>
      <c r="K11587" s="4" t="str">
        <f aca="false">IFERROR(INDEX(Data_Orders!$F$2:$F$4727,MATCH(B11587,Data_Orders!$A$2:$A$4727,0)),"")</f>
        <v>Trade Account</v>
      </c>
      <c r="L11587" s="4" t="str">
        <f aca="false">IFERROR(INDEX(Data_Orders!$D$2:$D$4727,MATCH(B11587,Data_Orders!$A$2:$A$4727,0)),"")</f>
        <v>Birmingham South</v>
      </c>
    </row>
    <row r="11588" customFormat="false" ht="15" hidden="false" customHeight="false" outlineLevel="0" collapsed="false">
      <c r="A11588" s="4" t="s">
        <v>17404</v>
      </c>
      <c r="B11588" s="4" t="s">
        <v>4956</v>
      </c>
      <c r="C11588" s="4" t="s">
        <v>1019</v>
      </c>
      <c r="D11588" s="4" t="n">
        <v>8</v>
      </c>
      <c r="E11588" s="4" t="n">
        <v>79.76</v>
      </c>
      <c r="F11588" s="4" t="n">
        <v>638.08</v>
      </c>
      <c r="G11588" s="4" t="n">
        <f aca="false">INDEX(Data_Products!$D$2:$D$33,MATCH(C11588,Data_Products!$A$2:$A$33,0))</f>
        <v>59.07</v>
      </c>
      <c r="H11588" s="4" t="str">
        <f aca="false">INDEX(Data_Products!$C$2:$C$33,MATCH(C11588,Data_Products!$A$2:$A$33,0))</f>
        <v>Timber</v>
      </c>
      <c r="I11588" s="10" t="n">
        <f aca="false">D11588*(E11588-G11588)</f>
        <v>165.52</v>
      </c>
      <c r="J11588" s="11" t="n">
        <f aca="false">IFERROR(I11588/F11588,0)</f>
        <v>0.259403209628887</v>
      </c>
      <c r="K11588" s="4" t="str">
        <f aca="false">IFERROR(INDEX(Data_Orders!$F$2:$F$4727,MATCH(B11588,Data_Orders!$A$2:$A$4727,0)),"")</f>
        <v>Trade Account</v>
      </c>
      <c r="L11588" s="4" t="str">
        <f aca="false">IFERROR(INDEX(Data_Orders!$D$2:$D$4727,MATCH(B11588,Data_Orders!$A$2:$A$4727,0)),"")</f>
        <v>Birmingham South</v>
      </c>
    </row>
    <row r="11589" customFormat="false" ht="15" hidden="false" customHeight="false" outlineLevel="0" collapsed="false">
      <c r="A11589" s="4" t="s">
        <v>17405</v>
      </c>
      <c r="B11589" s="4" t="s">
        <v>4957</v>
      </c>
      <c r="C11589" s="4" t="s">
        <v>1032</v>
      </c>
      <c r="D11589" s="4" t="n">
        <v>1</v>
      </c>
      <c r="E11589" s="4" t="n">
        <v>99.65</v>
      </c>
      <c r="F11589" s="4" t="n">
        <v>99.65</v>
      </c>
      <c r="G11589" s="4" t="n">
        <f aca="false">INDEX(Data_Products!$D$2:$D$33,MATCH(C11589,Data_Products!$A$2:$A$33,0))</f>
        <v>58.26</v>
      </c>
      <c r="H11589" s="4" t="str">
        <f aca="false">INDEX(Data_Products!$C$2:$C$33,MATCH(C11589,Data_Products!$A$2:$A$33,0))</f>
        <v>Insulation</v>
      </c>
      <c r="I11589" s="10" t="n">
        <f aca="false">D11589*(E11589-G11589)</f>
        <v>41.39</v>
      </c>
      <c r="J11589" s="11" t="n">
        <f aca="false">IFERROR(I11589/F11589,0)</f>
        <v>0.415353738083292</v>
      </c>
      <c r="K11589" s="4" t="str">
        <f aca="false">IFERROR(INDEX(Data_Orders!$F$2:$F$4727,MATCH(B11589,Data_Orders!$A$2:$A$4727,0)),"")</f>
        <v>Trade Account</v>
      </c>
      <c r="L11589" s="4" t="str">
        <f aca="false">IFERROR(INDEX(Data_Orders!$D$2:$D$4727,MATCH(B11589,Data_Orders!$A$2:$A$4727,0)),"")</f>
        <v>Birmingham South</v>
      </c>
    </row>
    <row r="11590" customFormat="false" ht="15" hidden="false" customHeight="false" outlineLevel="0" collapsed="false">
      <c r="A11590" s="4" t="s">
        <v>17406</v>
      </c>
      <c r="B11590" s="4" t="s">
        <v>4957</v>
      </c>
      <c r="C11590" s="4" t="s">
        <v>1017</v>
      </c>
      <c r="D11590" s="4" t="n">
        <v>16</v>
      </c>
      <c r="E11590" s="4" t="n">
        <v>49.15</v>
      </c>
      <c r="F11590" s="4" t="n">
        <v>786.4</v>
      </c>
      <c r="G11590" s="4" t="n">
        <f aca="false">INDEX(Data_Products!$D$2:$D$33,MATCH(C11590,Data_Products!$A$2:$A$33,0))</f>
        <v>31.44</v>
      </c>
      <c r="H11590" s="4" t="str">
        <f aca="false">INDEX(Data_Products!$C$2:$C$33,MATCH(C11590,Data_Products!$A$2:$A$33,0))</f>
        <v>Timber</v>
      </c>
      <c r="I11590" s="10" t="n">
        <f aca="false">D11590*(E11590-G11590)</f>
        <v>283.36</v>
      </c>
      <c r="J11590" s="11" t="n">
        <f aca="false">IFERROR(I11590/F11590,0)</f>
        <v>0.360325534079349</v>
      </c>
      <c r="K11590" s="4" t="str">
        <f aca="false">IFERROR(INDEX(Data_Orders!$F$2:$F$4727,MATCH(B11590,Data_Orders!$A$2:$A$4727,0)),"")</f>
        <v>Trade Account</v>
      </c>
      <c r="L11590" s="4" t="str">
        <f aca="false">IFERROR(INDEX(Data_Orders!$D$2:$D$4727,MATCH(B11590,Data_Orders!$A$2:$A$4727,0)),"")</f>
        <v>Birmingham South</v>
      </c>
    </row>
    <row r="11591" customFormat="false" ht="15" hidden="false" customHeight="false" outlineLevel="0" collapsed="false">
      <c r="A11591" s="4" t="s">
        <v>17407</v>
      </c>
      <c r="B11591" s="4" t="s">
        <v>4958</v>
      </c>
      <c r="C11591" s="4" t="s">
        <v>1035</v>
      </c>
      <c r="D11591" s="4" t="n">
        <v>12</v>
      </c>
      <c r="E11591" s="4" t="n">
        <v>165.07</v>
      </c>
      <c r="F11591" s="4" t="n">
        <v>1980.84</v>
      </c>
      <c r="G11591" s="4" t="n">
        <f aca="false">INDEX(Data_Products!$D$2:$D$33,MATCH(C11591,Data_Products!$A$2:$A$33,0))</f>
        <v>134.65</v>
      </c>
      <c r="H11591" s="4" t="str">
        <f aca="false">INDEX(Data_Products!$C$2:$C$33,MATCH(C11591,Data_Products!$A$2:$A$33,0))</f>
        <v>Insulation</v>
      </c>
      <c r="I11591" s="10" t="n">
        <f aca="false">D11591*(E11591-G11591)</f>
        <v>365.04</v>
      </c>
      <c r="J11591" s="11" t="n">
        <f aca="false">IFERROR(I11591/F11591,0)</f>
        <v>0.184285454655601</v>
      </c>
      <c r="K11591" s="4" t="str">
        <f aca="false">IFERROR(INDEX(Data_Orders!$F$2:$F$4727,MATCH(B11591,Data_Orders!$A$2:$A$4727,0)),"")</f>
        <v>Trade Account</v>
      </c>
      <c r="L11591" s="4" t="str">
        <f aca="false">IFERROR(INDEX(Data_Orders!$D$2:$D$4727,MATCH(B11591,Data_Orders!$A$2:$A$4727,0)),"")</f>
        <v>Birmingham South</v>
      </c>
    </row>
    <row r="11592" customFormat="false" ht="15" hidden="false" customHeight="false" outlineLevel="0" collapsed="false">
      <c r="A11592" s="4" t="s">
        <v>17408</v>
      </c>
      <c r="B11592" s="4" t="s">
        <v>4959</v>
      </c>
      <c r="C11592" s="4" t="s">
        <v>1070</v>
      </c>
      <c r="D11592" s="4" t="n">
        <v>9</v>
      </c>
      <c r="E11592" s="4" t="n">
        <v>230.32</v>
      </c>
      <c r="F11592" s="4" t="n">
        <v>2072.88</v>
      </c>
      <c r="G11592" s="4" t="n">
        <f aca="false">INDEX(Data_Products!$D$2:$D$33,MATCH(C11592,Data_Products!$A$2:$A$33,0))</f>
        <v>161.64</v>
      </c>
      <c r="H11592" s="4" t="str">
        <f aca="false">INDEX(Data_Products!$C$2:$C$33,MATCH(C11592,Data_Products!$A$2:$A$33,0))</f>
        <v>Landscaping</v>
      </c>
      <c r="I11592" s="10" t="n">
        <f aca="false">D11592*(E11592-G11592)</f>
        <v>618.12</v>
      </c>
      <c r="J11592" s="11" t="n">
        <f aca="false">IFERROR(I11592/F11592,0)</f>
        <v>0.298193817297673</v>
      </c>
      <c r="K11592" s="4" t="str">
        <f aca="false">IFERROR(INDEX(Data_Orders!$F$2:$F$4727,MATCH(B11592,Data_Orders!$A$2:$A$4727,0)),"")</f>
        <v>Trade Account</v>
      </c>
      <c r="L11592" s="4" t="str">
        <f aca="false">IFERROR(INDEX(Data_Orders!$D$2:$D$4727,MATCH(B11592,Data_Orders!$A$2:$A$4727,0)),"")</f>
        <v>Birmingham South</v>
      </c>
    </row>
    <row r="11593" customFormat="false" ht="15" hidden="false" customHeight="false" outlineLevel="0" collapsed="false">
      <c r="A11593" s="4" t="s">
        <v>17409</v>
      </c>
      <c r="B11593" s="4" t="s">
        <v>4959</v>
      </c>
      <c r="C11593" s="4" t="s">
        <v>1044</v>
      </c>
      <c r="D11593" s="4" t="n">
        <v>2</v>
      </c>
      <c r="E11593" s="4" t="n">
        <v>190.44</v>
      </c>
      <c r="F11593" s="4" t="n">
        <v>380.88</v>
      </c>
      <c r="G11593" s="4" t="n">
        <f aca="false">INDEX(Data_Products!$D$2:$D$33,MATCH(C11593,Data_Products!$A$2:$A$33,0))</f>
        <v>115.48</v>
      </c>
      <c r="H11593" s="4" t="str">
        <f aca="false">INDEX(Data_Products!$C$2:$C$33,MATCH(C11593,Data_Products!$A$2:$A$33,0))</f>
        <v>Tools &amp; Fixings</v>
      </c>
      <c r="I11593" s="10" t="n">
        <f aca="false">D11593*(E11593-G11593)</f>
        <v>149.92</v>
      </c>
      <c r="J11593" s="11" t="n">
        <f aca="false">IFERROR(I11593/F11593,0)</f>
        <v>0.393614786809494</v>
      </c>
      <c r="K11593" s="4" t="str">
        <f aca="false">IFERROR(INDEX(Data_Orders!$F$2:$F$4727,MATCH(B11593,Data_Orders!$A$2:$A$4727,0)),"")</f>
        <v>Trade Account</v>
      </c>
      <c r="L11593" s="4" t="str">
        <f aca="false">IFERROR(INDEX(Data_Orders!$D$2:$D$4727,MATCH(B11593,Data_Orders!$A$2:$A$4727,0)),"")</f>
        <v>Birmingham South</v>
      </c>
    </row>
    <row r="11594" customFormat="false" ht="15" hidden="false" customHeight="false" outlineLevel="0" collapsed="false">
      <c r="A11594" s="4" t="s">
        <v>17410</v>
      </c>
      <c r="B11594" s="4" t="s">
        <v>4959</v>
      </c>
      <c r="C11594" s="4" t="s">
        <v>1013</v>
      </c>
      <c r="D11594" s="4" t="n">
        <v>9</v>
      </c>
      <c r="E11594" s="4" t="n">
        <v>240.92</v>
      </c>
      <c r="F11594" s="4" t="n">
        <v>2168.28</v>
      </c>
      <c r="G11594" s="4" t="n">
        <f aca="false">INDEX(Data_Products!$D$2:$D$33,MATCH(C11594,Data_Products!$A$2:$A$33,0))</f>
        <v>168.32</v>
      </c>
      <c r="H11594" s="4" t="str">
        <f aca="false">INDEX(Data_Products!$C$2:$C$33,MATCH(C11594,Data_Products!$A$2:$A$33,0))</f>
        <v>Timber</v>
      </c>
      <c r="I11594" s="10" t="n">
        <f aca="false">D11594*(E11594-G11594)</f>
        <v>653.4</v>
      </c>
      <c r="J11594" s="11" t="n">
        <f aca="false">IFERROR(I11594/F11594,0)</f>
        <v>0.301344844761747</v>
      </c>
      <c r="K11594" s="4" t="str">
        <f aca="false">IFERROR(INDEX(Data_Orders!$F$2:$F$4727,MATCH(B11594,Data_Orders!$A$2:$A$4727,0)),"")</f>
        <v>Trade Account</v>
      </c>
      <c r="L11594" s="4" t="str">
        <f aca="false">IFERROR(INDEX(Data_Orders!$D$2:$D$4727,MATCH(B11594,Data_Orders!$A$2:$A$4727,0)),"")</f>
        <v>Birmingham South</v>
      </c>
    </row>
    <row r="11595" customFormat="false" ht="15" hidden="false" customHeight="false" outlineLevel="0" collapsed="false">
      <c r="A11595" s="4" t="s">
        <v>17411</v>
      </c>
      <c r="B11595" s="4" t="s">
        <v>4959</v>
      </c>
      <c r="C11595" s="4" t="s">
        <v>1066</v>
      </c>
      <c r="D11595" s="4" t="n">
        <v>5</v>
      </c>
      <c r="E11595" s="4" t="n">
        <v>209.69</v>
      </c>
      <c r="F11595" s="4" t="n">
        <v>1048.45</v>
      </c>
      <c r="G11595" s="4" t="n">
        <f aca="false">INDEX(Data_Products!$D$2:$D$33,MATCH(C11595,Data_Products!$A$2:$A$33,0))</f>
        <v>144.38</v>
      </c>
      <c r="H11595" s="4" t="str">
        <f aca="false">INDEX(Data_Products!$C$2:$C$33,MATCH(C11595,Data_Products!$A$2:$A$33,0))</f>
        <v>Plumbing &amp; Drainage</v>
      </c>
      <c r="I11595" s="10" t="n">
        <f aca="false">D11595*(E11595-G11595)</f>
        <v>326.55</v>
      </c>
      <c r="J11595" s="11" t="n">
        <f aca="false">IFERROR(I11595/F11595,0)</f>
        <v>0.311459773952024</v>
      </c>
      <c r="K11595" s="4" t="str">
        <f aca="false">IFERROR(INDEX(Data_Orders!$F$2:$F$4727,MATCH(B11595,Data_Orders!$A$2:$A$4727,0)),"")</f>
        <v>Trade Account</v>
      </c>
      <c r="L11595" s="4" t="str">
        <f aca="false">IFERROR(INDEX(Data_Orders!$D$2:$D$4727,MATCH(B11595,Data_Orders!$A$2:$A$4727,0)),"")</f>
        <v>Birmingham South</v>
      </c>
    </row>
    <row r="11596" customFormat="false" ht="15" hidden="false" customHeight="false" outlineLevel="0" collapsed="false">
      <c r="A11596" s="4" t="s">
        <v>17412</v>
      </c>
      <c r="B11596" s="4" t="s">
        <v>4959</v>
      </c>
      <c r="C11596" s="4" t="s">
        <v>1050</v>
      </c>
      <c r="D11596" s="4" t="n">
        <v>5</v>
      </c>
      <c r="E11596" s="4" t="n">
        <v>238.63</v>
      </c>
      <c r="F11596" s="4" t="n">
        <v>1193.15</v>
      </c>
      <c r="G11596" s="4" t="n">
        <f aca="false">INDEX(Data_Products!$D$2:$D$33,MATCH(C11596,Data_Products!$A$2:$A$33,0))</f>
        <v>148.91</v>
      </c>
      <c r="H11596" s="4" t="str">
        <f aca="false">INDEX(Data_Products!$C$2:$C$33,MATCH(C11596,Data_Products!$A$2:$A$33,0))</f>
        <v>Tools &amp; Fixings</v>
      </c>
      <c r="I11596" s="10" t="n">
        <f aca="false">D11596*(E11596-G11596)</f>
        <v>448.6</v>
      </c>
      <c r="J11596" s="11" t="n">
        <f aca="false">IFERROR(I11596/F11596,0)</f>
        <v>0.375979549930855</v>
      </c>
      <c r="K11596" s="4" t="str">
        <f aca="false">IFERROR(INDEX(Data_Orders!$F$2:$F$4727,MATCH(B11596,Data_Orders!$A$2:$A$4727,0)),"")</f>
        <v>Trade Account</v>
      </c>
      <c r="L11596" s="4" t="str">
        <f aca="false">IFERROR(INDEX(Data_Orders!$D$2:$D$4727,MATCH(B11596,Data_Orders!$A$2:$A$4727,0)),"")</f>
        <v>Birmingham South</v>
      </c>
    </row>
    <row r="11597" customFormat="false" ht="15" hidden="false" customHeight="false" outlineLevel="0" collapsed="false">
      <c r="A11597" s="4" t="s">
        <v>17413</v>
      </c>
      <c r="B11597" s="4" t="s">
        <v>4960</v>
      </c>
      <c r="C11597" s="4" t="s">
        <v>1052</v>
      </c>
      <c r="D11597" s="4" t="n">
        <v>3</v>
      </c>
      <c r="E11597" s="4" t="n">
        <v>205.71</v>
      </c>
      <c r="F11597" s="4" t="n">
        <v>617.13</v>
      </c>
      <c r="G11597" s="4" t="n">
        <f aca="false">INDEX(Data_Products!$D$2:$D$33,MATCH(C11597,Data_Products!$A$2:$A$33,0))</f>
        <v>152.29</v>
      </c>
      <c r="H11597" s="4" t="str">
        <f aca="false">INDEX(Data_Products!$C$2:$C$33,MATCH(C11597,Data_Products!$A$2:$A$33,0))</f>
        <v>Roofing</v>
      </c>
      <c r="I11597" s="10" t="n">
        <f aca="false">D11597*(E11597-G11597)</f>
        <v>160.26</v>
      </c>
      <c r="J11597" s="11" t="n">
        <f aca="false">IFERROR(I11597/F11597,0)</f>
        <v>0.259685965679841</v>
      </c>
      <c r="K11597" s="4" t="str">
        <f aca="false">IFERROR(INDEX(Data_Orders!$F$2:$F$4727,MATCH(B11597,Data_Orders!$A$2:$A$4727,0)),"")</f>
        <v>Housebuilder</v>
      </c>
      <c r="L11597" s="4" t="str">
        <f aca="false">IFERROR(INDEX(Data_Orders!$D$2:$D$4727,MATCH(B11597,Data_Orders!$A$2:$A$4727,0)),"")</f>
        <v>Birmingham South</v>
      </c>
    </row>
    <row r="11598" customFormat="false" ht="15" hidden="false" customHeight="false" outlineLevel="0" collapsed="false">
      <c r="A11598" s="4" t="s">
        <v>17414</v>
      </c>
      <c r="B11598" s="4" t="s">
        <v>4960</v>
      </c>
      <c r="C11598" s="4" t="s">
        <v>1021</v>
      </c>
      <c r="D11598" s="4" t="n">
        <v>5</v>
      </c>
      <c r="E11598" s="4" t="n">
        <v>73.76</v>
      </c>
      <c r="F11598" s="4" t="n">
        <v>368.8</v>
      </c>
      <c r="G11598" s="4" t="n">
        <f aca="false">INDEX(Data_Products!$D$2:$D$33,MATCH(C11598,Data_Products!$A$2:$A$33,0))</f>
        <v>51.51</v>
      </c>
      <c r="H11598" s="4" t="str">
        <f aca="false">INDEX(Data_Products!$C$2:$C$33,MATCH(C11598,Data_Products!$A$2:$A$33,0))</f>
        <v>Cement &amp; Aggregates</v>
      </c>
      <c r="I11598" s="10" t="n">
        <f aca="false">D11598*(E11598-G11598)</f>
        <v>111.25</v>
      </c>
      <c r="J11598" s="11" t="n">
        <f aca="false">IFERROR(I11598/F11598,0)</f>
        <v>0.301654013015184</v>
      </c>
      <c r="K11598" s="4" t="str">
        <f aca="false">IFERROR(INDEX(Data_Orders!$F$2:$F$4727,MATCH(B11598,Data_Orders!$A$2:$A$4727,0)),"")</f>
        <v>Housebuilder</v>
      </c>
      <c r="L11598" s="4" t="str">
        <f aca="false">IFERROR(INDEX(Data_Orders!$D$2:$D$4727,MATCH(B11598,Data_Orders!$A$2:$A$4727,0)),"")</f>
        <v>Birmingham South</v>
      </c>
    </row>
    <row r="11599" customFormat="false" ht="15" hidden="false" customHeight="false" outlineLevel="0" collapsed="false">
      <c r="A11599" s="4" t="s">
        <v>17415</v>
      </c>
      <c r="B11599" s="4" t="s">
        <v>4960</v>
      </c>
      <c r="C11599" s="4" t="s">
        <v>1035</v>
      </c>
      <c r="D11599" s="4" t="n">
        <v>11</v>
      </c>
      <c r="E11599" s="4" t="n">
        <v>165.07</v>
      </c>
      <c r="F11599" s="4" t="n">
        <v>1815.77</v>
      </c>
      <c r="G11599" s="4" t="n">
        <f aca="false">INDEX(Data_Products!$D$2:$D$33,MATCH(C11599,Data_Products!$A$2:$A$33,0))</f>
        <v>134.65</v>
      </c>
      <c r="H11599" s="4" t="str">
        <f aca="false">INDEX(Data_Products!$C$2:$C$33,MATCH(C11599,Data_Products!$A$2:$A$33,0))</f>
        <v>Insulation</v>
      </c>
      <c r="I11599" s="10" t="n">
        <f aca="false">D11599*(E11599-G11599)</f>
        <v>334.62</v>
      </c>
      <c r="J11599" s="11" t="n">
        <f aca="false">IFERROR(I11599/F11599,0)</f>
        <v>0.184285454655601</v>
      </c>
      <c r="K11599" s="4" t="str">
        <f aca="false">IFERROR(INDEX(Data_Orders!$F$2:$F$4727,MATCH(B11599,Data_Orders!$A$2:$A$4727,0)),"")</f>
        <v>Housebuilder</v>
      </c>
      <c r="L11599" s="4" t="str">
        <f aca="false">IFERROR(INDEX(Data_Orders!$D$2:$D$4727,MATCH(B11599,Data_Orders!$A$2:$A$4727,0)),"")</f>
        <v>Birmingham South</v>
      </c>
    </row>
    <row r="11600" customFormat="false" ht="15" hidden="false" customHeight="false" outlineLevel="0" collapsed="false">
      <c r="A11600" s="4" t="s">
        <v>17416</v>
      </c>
      <c r="B11600" s="4" t="s">
        <v>4960</v>
      </c>
      <c r="C11600" s="4" t="s">
        <v>1068</v>
      </c>
      <c r="D11600" s="4" t="n">
        <v>8</v>
      </c>
      <c r="E11600" s="4" t="n">
        <v>86.28</v>
      </c>
      <c r="F11600" s="4" t="n">
        <v>690.24</v>
      </c>
      <c r="G11600" s="4" t="n">
        <f aca="false">INDEX(Data_Products!$D$2:$D$33,MATCH(C11600,Data_Products!$A$2:$A$33,0))</f>
        <v>68.55</v>
      </c>
      <c r="H11600" s="4" t="str">
        <f aca="false">INDEX(Data_Products!$C$2:$C$33,MATCH(C11600,Data_Products!$A$2:$A$33,0))</f>
        <v>Plumbing &amp; Drainage</v>
      </c>
      <c r="I11600" s="10" t="n">
        <f aca="false">D11600*(E11600-G11600)</f>
        <v>141.84</v>
      </c>
      <c r="J11600" s="11" t="n">
        <f aca="false">IFERROR(I11600/F11600,0)</f>
        <v>0.205493741307371</v>
      </c>
      <c r="K11600" s="4" t="str">
        <f aca="false">IFERROR(INDEX(Data_Orders!$F$2:$F$4727,MATCH(B11600,Data_Orders!$A$2:$A$4727,0)),"")</f>
        <v>Housebuilder</v>
      </c>
      <c r="L11600" s="4" t="str">
        <f aca="false">IFERROR(INDEX(Data_Orders!$D$2:$D$4727,MATCH(B11600,Data_Orders!$A$2:$A$4727,0)),"")</f>
        <v>Birmingham South</v>
      </c>
    </row>
    <row r="11601" customFormat="false" ht="15" hidden="false" customHeight="false" outlineLevel="0" collapsed="false">
      <c r="A11601" s="4" t="s">
        <v>17417</v>
      </c>
      <c r="B11601" s="4" t="s">
        <v>4960</v>
      </c>
      <c r="C11601" s="4" t="s">
        <v>1070</v>
      </c>
      <c r="D11601" s="4" t="n">
        <v>17</v>
      </c>
      <c r="E11601" s="4" t="n">
        <v>230.32</v>
      </c>
      <c r="F11601" s="4" t="n">
        <v>3915.44</v>
      </c>
      <c r="G11601" s="4" t="n">
        <f aca="false">INDEX(Data_Products!$D$2:$D$33,MATCH(C11601,Data_Products!$A$2:$A$33,0))</f>
        <v>161.64</v>
      </c>
      <c r="H11601" s="4" t="str">
        <f aca="false">INDEX(Data_Products!$C$2:$C$33,MATCH(C11601,Data_Products!$A$2:$A$33,0))</f>
        <v>Landscaping</v>
      </c>
      <c r="I11601" s="10" t="n">
        <f aca="false">D11601*(E11601-G11601)</f>
        <v>1167.56</v>
      </c>
      <c r="J11601" s="11" t="n">
        <f aca="false">IFERROR(I11601/F11601,0)</f>
        <v>0.298193817297673</v>
      </c>
      <c r="K11601" s="4" t="str">
        <f aca="false">IFERROR(INDEX(Data_Orders!$F$2:$F$4727,MATCH(B11601,Data_Orders!$A$2:$A$4727,0)),"")</f>
        <v>Housebuilder</v>
      </c>
      <c r="L11601" s="4" t="str">
        <f aca="false">IFERROR(INDEX(Data_Orders!$D$2:$D$4727,MATCH(B11601,Data_Orders!$A$2:$A$4727,0)),"")</f>
        <v>Birmingham South</v>
      </c>
    </row>
    <row r="11602" customFormat="false" ht="15" hidden="false" customHeight="false" outlineLevel="0" collapsed="false">
      <c r="A11602" s="4" t="s">
        <v>17418</v>
      </c>
      <c r="B11602" s="4" t="s">
        <v>4961</v>
      </c>
      <c r="C11602" s="4" t="s">
        <v>1070</v>
      </c>
      <c r="D11602" s="4" t="n">
        <v>8</v>
      </c>
      <c r="E11602" s="4" t="n">
        <v>230.32</v>
      </c>
      <c r="F11602" s="4" t="n">
        <v>1842.56</v>
      </c>
      <c r="G11602" s="4" t="n">
        <f aca="false">INDEX(Data_Products!$D$2:$D$33,MATCH(C11602,Data_Products!$A$2:$A$33,0))</f>
        <v>161.64</v>
      </c>
      <c r="H11602" s="4" t="str">
        <f aca="false">INDEX(Data_Products!$C$2:$C$33,MATCH(C11602,Data_Products!$A$2:$A$33,0))</f>
        <v>Landscaping</v>
      </c>
      <c r="I11602" s="10" t="n">
        <f aca="false">D11602*(E11602-G11602)</f>
        <v>549.44</v>
      </c>
      <c r="J11602" s="11" t="n">
        <f aca="false">IFERROR(I11602/F11602,0)</f>
        <v>0.298193817297673</v>
      </c>
      <c r="K11602" s="4" t="str">
        <f aca="false">IFERROR(INDEX(Data_Orders!$F$2:$F$4727,MATCH(B11602,Data_Orders!$A$2:$A$4727,0)),"")</f>
        <v>Contractor</v>
      </c>
      <c r="L11602" s="4" t="str">
        <f aca="false">IFERROR(INDEX(Data_Orders!$D$2:$D$4727,MATCH(B11602,Data_Orders!$A$2:$A$4727,0)),"")</f>
        <v>Leicester</v>
      </c>
    </row>
    <row r="11603" customFormat="false" ht="15" hidden="false" customHeight="false" outlineLevel="0" collapsed="false">
      <c r="A11603" s="4" t="s">
        <v>17419</v>
      </c>
      <c r="B11603" s="4" t="s">
        <v>4962</v>
      </c>
      <c r="C11603" s="4" t="s">
        <v>1073</v>
      </c>
      <c r="D11603" s="4" t="n">
        <v>8</v>
      </c>
      <c r="E11603" s="4" t="n">
        <v>231.05</v>
      </c>
      <c r="F11603" s="4" t="n">
        <v>1848.4</v>
      </c>
      <c r="G11603" s="4" t="n">
        <f aca="false">INDEX(Data_Products!$D$2:$D$33,MATCH(C11603,Data_Products!$A$2:$A$33,0))</f>
        <v>148.29</v>
      </c>
      <c r="H11603" s="4" t="str">
        <f aca="false">INDEX(Data_Products!$C$2:$C$33,MATCH(C11603,Data_Products!$A$2:$A$33,0))</f>
        <v>Landscaping</v>
      </c>
      <c r="I11603" s="10" t="n">
        <f aca="false">D11603*(E11603-G11603)</f>
        <v>662.08</v>
      </c>
      <c r="J11603" s="11" t="n">
        <f aca="false">IFERROR(I11603/F11603,0)</f>
        <v>0.358190867777537</v>
      </c>
      <c r="K11603" s="4" t="str">
        <f aca="false">IFERROR(INDEX(Data_Orders!$F$2:$F$4727,MATCH(B11603,Data_Orders!$A$2:$A$4727,0)),"")</f>
        <v>Contractor</v>
      </c>
      <c r="L11603" s="4" t="str">
        <f aca="false">IFERROR(INDEX(Data_Orders!$D$2:$D$4727,MATCH(B11603,Data_Orders!$A$2:$A$4727,0)),"")</f>
        <v>Leicester</v>
      </c>
    </row>
    <row r="11604" customFormat="false" ht="15" hidden="false" customHeight="false" outlineLevel="0" collapsed="false">
      <c r="A11604" s="4" t="s">
        <v>17420</v>
      </c>
      <c r="B11604" s="4" t="s">
        <v>4962</v>
      </c>
      <c r="C11604" s="4" t="s">
        <v>1010</v>
      </c>
      <c r="D11604" s="4" t="n">
        <v>10</v>
      </c>
      <c r="E11604" s="4" t="n">
        <v>135.95</v>
      </c>
      <c r="F11604" s="4" t="n">
        <v>1359.5</v>
      </c>
      <c r="G11604" s="4" t="n">
        <f aca="false">INDEX(Data_Products!$D$2:$D$33,MATCH(C11604,Data_Products!$A$2:$A$33,0))</f>
        <v>111.1</v>
      </c>
      <c r="H11604" s="4" t="str">
        <f aca="false">INDEX(Data_Products!$C$2:$C$33,MATCH(C11604,Data_Products!$A$2:$A$33,0))</f>
        <v>Timber</v>
      </c>
      <c r="I11604" s="10" t="n">
        <f aca="false">D11604*(E11604-G11604)</f>
        <v>248.5</v>
      </c>
      <c r="J11604" s="11" t="n">
        <f aca="false">IFERROR(I11604/F11604,0)</f>
        <v>0.18278778962854</v>
      </c>
      <c r="K11604" s="4" t="str">
        <f aca="false">IFERROR(INDEX(Data_Orders!$F$2:$F$4727,MATCH(B11604,Data_Orders!$A$2:$A$4727,0)),"")</f>
        <v>Contractor</v>
      </c>
      <c r="L11604" s="4" t="str">
        <f aca="false">IFERROR(INDEX(Data_Orders!$D$2:$D$4727,MATCH(B11604,Data_Orders!$A$2:$A$4727,0)),"")</f>
        <v>Leicester</v>
      </c>
    </row>
    <row r="11605" customFormat="false" ht="15" hidden="false" customHeight="false" outlineLevel="0" collapsed="false">
      <c r="A11605" s="4" t="s">
        <v>17421</v>
      </c>
      <c r="B11605" s="4" t="s">
        <v>4962</v>
      </c>
      <c r="C11605" s="4" t="s">
        <v>1035</v>
      </c>
      <c r="D11605" s="4" t="n">
        <v>20</v>
      </c>
      <c r="E11605" s="4" t="n">
        <v>165.07</v>
      </c>
      <c r="F11605" s="4" t="n">
        <v>3301.4</v>
      </c>
      <c r="G11605" s="4" t="n">
        <f aca="false">INDEX(Data_Products!$D$2:$D$33,MATCH(C11605,Data_Products!$A$2:$A$33,0))</f>
        <v>134.65</v>
      </c>
      <c r="H11605" s="4" t="str">
        <f aca="false">INDEX(Data_Products!$C$2:$C$33,MATCH(C11605,Data_Products!$A$2:$A$33,0))</f>
        <v>Insulation</v>
      </c>
      <c r="I11605" s="10" t="n">
        <f aca="false">D11605*(E11605-G11605)</f>
        <v>608.4</v>
      </c>
      <c r="J11605" s="11" t="n">
        <f aca="false">IFERROR(I11605/F11605,0)</f>
        <v>0.184285454655601</v>
      </c>
      <c r="K11605" s="4" t="str">
        <f aca="false">IFERROR(INDEX(Data_Orders!$F$2:$F$4727,MATCH(B11605,Data_Orders!$A$2:$A$4727,0)),"")</f>
        <v>Contractor</v>
      </c>
      <c r="L11605" s="4" t="str">
        <f aca="false">IFERROR(INDEX(Data_Orders!$D$2:$D$4727,MATCH(B11605,Data_Orders!$A$2:$A$4727,0)),"")</f>
        <v>Leicester</v>
      </c>
    </row>
    <row r="11606" customFormat="false" ht="15" hidden="false" customHeight="false" outlineLevel="0" collapsed="false">
      <c r="A11606" s="4" t="s">
        <v>17422</v>
      </c>
      <c r="B11606" s="4" t="s">
        <v>4963</v>
      </c>
      <c r="C11606" s="4" t="s">
        <v>1052</v>
      </c>
      <c r="D11606" s="4" t="n">
        <v>16</v>
      </c>
      <c r="E11606" s="4" t="n">
        <v>205.71</v>
      </c>
      <c r="F11606" s="4" t="n">
        <v>3291.36</v>
      </c>
      <c r="G11606" s="4" t="n">
        <f aca="false">INDEX(Data_Products!$D$2:$D$33,MATCH(C11606,Data_Products!$A$2:$A$33,0))</f>
        <v>152.29</v>
      </c>
      <c r="H11606" s="4" t="str">
        <f aca="false">INDEX(Data_Products!$C$2:$C$33,MATCH(C11606,Data_Products!$A$2:$A$33,0))</f>
        <v>Roofing</v>
      </c>
      <c r="I11606" s="10" t="n">
        <f aca="false">D11606*(E11606-G11606)</f>
        <v>854.72</v>
      </c>
      <c r="J11606" s="11" t="n">
        <f aca="false">IFERROR(I11606/F11606,0)</f>
        <v>0.259685965679841</v>
      </c>
      <c r="K11606" s="4" t="str">
        <f aca="false">IFERROR(INDEX(Data_Orders!$F$2:$F$4727,MATCH(B11606,Data_Orders!$A$2:$A$4727,0)),"")</f>
        <v>Contractor</v>
      </c>
      <c r="L11606" s="4" t="str">
        <f aca="false">IFERROR(INDEX(Data_Orders!$D$2:$D$4727,MATCH(B11606,Data_Orders!$A$2:$A$4727,0)),"")</f>
        <v>Leicester</v>
      </c>
    </row>
    <row r="11607" customFormat="false" ht="15" hidden="false" customHeight="false" outlineLevel="0" collapsed="false">
      <c r="A11607" s="4" t="s">
        <v>17423</v>
      </c>
      <c r="B11607" s="4" t="s">
        <v>4964</v>
      </c>
      <c r="C11607" s="4" t="s">
        <v>1059</v>
      </c>
      <c r="D11607" s="4" t="n">
        <v>11</v>
      </c>
      <c r="E11607" s="4" t="n">
        <v>103.63</v>
      </c>
      <c r="F11607" s="4" t="n">
        <v>1139.93</v>
      </c>
      <c r="G11607" s="4" t="n">
        <f aca="false">INDEX(Data_Products!$D$2:$D$33,MATCH(C11607,Data_Products!$A$2:$A$33,0))</f>
        <v>82.55</v>
      </c>
      <c r="H11607" s="4" t="str">
        <f aca="false">INDEX(Data_Products!$C$2:$C$33,MATCH(C11607,Data_Products!$A$2:$A$33,0))</f>
        <v>Roofing</v>
      </c>
      <c r="I11607" s="10" t="n">
        <f aca="false">D11607*(E11607-G11607)</f>
        <v>231.88</v>
      </c>
      <c r="J11607" s="11" t="n">
        <f aca="false">IFERROR(I11607/F11607,0)</f>
        <v>0.203415999228023</v>
      </c>
      <c r="K11607" s="4" t="str">
        <f aca="false">IFERROR(INDEX(Data_Orders!$F$2:$F$4727,MATCH(B11607,Data_Orders!$A$2:$A$4727,0)),"")</f>
        <v>Contractor</v>
      </c>
      <c r="L11607" s="4" t="str">
        <f aca="false">IFERROR(INDEX(Data_Orders!$D$2:$D$4727,MATCH(B11607,Data_Orders!$A$2:$A$4727,0)),"")</f>
        <v>Leicester</v>
      </c>
    </row>
    <row r="11608" customFormat="false" ht="15" hidden="false" customHeight="false" outlineLevel="0" collapsed="false">
      <c r="A11608" s="4" t="s">
        <v>17424</v>
      </c>
      <c r="B11608" s="4" t="s">
        <v>4964</v>
      </c>
      <c r="C11608" s="4" t="s">
        <v>1044</v>
      </c>
      <c r="D11608" s="4" t="n">
        <v>12</v>
      </c>
      <c r="E11608" s="4" t="n">
        <v>190.44</v>
      </c>
      <c r="F11608" s="4" t="n">
        <v>2285.28</v>
      </c>
      <c r="G11608" s="4" t="n">
        <f aca="false">INDEX(Data_Products!$D$2:$D$33,MATCH(C11608,Data_Products!$A$2:$A$33,0))</f>
        <v>115.48</v>
      </c>
      <c r="H11608" s="4" t="str">
        <f aca="false">INDEX(Data_Products!$C$2:$C$33,MATCH(C11608,Data_Products!$A$2:$A$33,0))</f>
        <v>Tools &amp; Fixings</v>
      </c>
      <c r="I11608" s="10" t="n">
        <f aca="false">D11608*(E11608-G11608)</f>
        <v>899.52</v>
      </c>
      <c r="J11608" s="11" t="n">
        <f aca="false">IFERROR(I11608/F11608,0)</f>
        <v>0.393614786809494</v>
      </c>
      <c r="K11608" s="4" t="str">
        <f aca="false">IFERROR(INDEX(Data_Orders!$F$2:$F$4727,MATCH(B11608,Data_Orders!$A$2:$A$4727,0)),"")</f>
        <v>Contractor</v>
      </c>
      <c r="L11608" s="4" t="str">
        <f aca="false">IFERROR(INDEX(Data_Orders!$D$2:$D$4727,MATCH(B11608,Data_Orders!$A$2:$A$4727,0)),"")</f>
        <v>Leicester</v>
      </c>
    </row>
    <row r="11609" customFormat="false" ht="15" hidden="false" customHeight="false" outlineLevel="0" collapsed="false">
      <c r="A11609" s="4" t="s">
        <v>17425</v>
      </c>
      <c r="B11609" s="4" t="s">
        <v>4964</v>
      </c>
      <c r="C11609" s="4" t="s">
        <v>1070</v>
      </c>
      <c r="D11609" s="4" t="n">
        <v>16</v>
      </c>
      <c r="E11609" s="4" t="n">
        <v>230.32</v>
      </c>
      <c r="F11609" s="4" t="n">
        <v>3685.12</v>
      </c>
      <c r="G11609" s="4" t="n">
        <f aca="false">INDEX(Data_Products!$D$2:$D$33,MATCH(C11609,Data_Products!$A$2:$A$33,0))</f>
        <v>161.64</v>
      </c>
      <c r="H11609" s="4" t="str">
        <f aca="false">INDEX(Data_Products!$C$2:$C$33,MATCH(C11609,Data_Products!$A$2:$A$33,0))</f>
        <v>Landscaping</v>
      </c>
      <c r="I11609" s="10" t="n">
        <f aca="false">D11609*(E11609-G11609)</f>
        <v>1098.88</v>
      </c>
      <c r="J11609" s="11" t="n">
        <f aca="false">IFERROR(I11609/F11609,0)</f>
        <v>0.298193817297673</v>
      </c>
      <c r="K11609" s="4" t="str">
        <f aca="false">IFERROR(INDEX(Data_Orders!$F$2:$F$4727,MATCH(B11609,Data_Orders!$A$2:$A$4727,0)),"")</f>
        <v>Contractor</v>
      </c>
      <c r="L11609" s="4" t="str">
        <f aca="false">IFERROR(INDEX(Data_Orders!$D$2:$D$4727,MATCH(B11609,Data_Orders!$A$2:$A$4727,0)),"")</f>
        <v>Leicester</v>
      </c>
    </row>
    <row r="11610" customFormat="false" ht="15" hidden="false" customHeight="false" outlineLevel="0" collapsed="false">
      <c r="A11610" s="4" t="s">
        <v>17426</v>
      </c>
      <c r="B11610" s="4" t="s">
        <v>4965</v>
      </c>
      <c r="C11610" s="4" t="s">
        <v>1039</v>
      </c>
      <c r="D11610" s="4" t="n">
        <v>17</v>
      </c>
      <c r="E11610" s="4" t="n">
        <v>160.41</v>
      </c>
      <c r="F11610" s="4" t="n">
        <v>2726.97</v>
      </c>
      <c r="G11610" s="4" t="n">
        <f aca="false">INDEX(Data_Products!$D$2:$D$33,MATCH(C11610,Data_Products!$A$2:$A$33,0))</f>
        <v>99.74</v>
      </c>
      <c r="H11610" s="4" t="str">
        <f aca="false">INDEX(Data_Products!$C$2:$C$33,MATCH(C11610,Data_Products!$A$2:$A$33,0))</f>
        <v>Insulation</v>
      </c>
      <c r="I11610" s="10" t="n">
        <f aca="false">D11610*(E11610-G11610)</f>
        <v>1031.39</v>
      </c>
      <c r="J11610" s="11" t="n">
        <f aca="false">IFERROR(I11610/F11610,0)</f>
        <v>0.378218315566361</v>
      </c>
      <c r="K11610" s="4" t="str">
        <f aca="false">IFERROR(INDEX(Data_Orders!$F$2:$F$4727,MATCH(B11610,Data_Orders!$A$2:$A$4727,0)),"")</f>
        <v>Contractor</v>
      </c>
      <c r="L11610" s="4" t="str">
        <f aca="false">IFERROR(INDEX(Data_Orders!$D$2:$D$4727,MATCH(B11610,Data_Orders!$A$2:$A$4727,0)),"")</f>
        <v>Leicester</v>
      </c>
    </row>
    <row r="11611" customFormat="false" ht="15" hidden="false" customHeight="false" outlineLevel="0" collapsed="false">
      <c r="A11611" s="4" t="s">
        <v>17427</v>
      </c>
      <c r="B11611" s="4" t="s">
        <v>4965</v>
      </c>
      <c r="C11611" s="4" t="s">
        <v>1066</v>
      </c>
      <c r="D11611" s="4" t="n">
        <v>5</v>
      </c>
      <c r="E11611" s="4" t="n">
        <v>209.69</v>
      </c>
      <c r="F11611" s="4" t="n">
        <v>1048.45</v>
      </c>
      <c r="G11611" s="4" t="n">
        <f aca="false">INDEX(Data_Products!$D$2:$D$33,MATCH(C11611,Data_Products!$A$2:$A$33,0))</f>
        <v>144.38</v>
      </c>
      <c r="H11611" s="4" t="str">
        <f aca="false">INDEX(Data_Products!$C$2:$C$33,MATCH(C11611,Data_Products!$A$2:$A$33,0))</f>
        <v>Plumbing &amp; Drainage</v>
      </c>
      <c r="I11611" s="10" t="n">
        <f aca="false">D11611*(E11611-G11611)</f>
        <v>326.55</v>
      </c>
      <c r="J11611" s="11" t="n">
        <f aca="false">IFERROR(I11611/F11611,0)</f>
        <v>0.311459773952024</v>
      </c>
      <c r="K11611" s="4" t="str">
        <f aca="false">IFERROR(INDEX(Data_Orders!$F$2:$F$4727,MATCH(B11611,Data_Orders!$A$2:$A$4727,0)),"")</f>
        <v>Contractor</v>
      </c>
      <c r="L11611" s="4" t="str">
        <f aca="false">IFERROR(INDEX(Data_Orders!$D$2:$D$4727,MATCH(B11611,Data_Orders!$A$2:$A$4727,0)),"")</f>
        <v>Leicester</v>
      </c>
    </row>
    <row r="11612" customFormat="false" ht="15" hidden="false" customHeight="false" outlineLevel="0" collapsed="false">
      <c r="A11612" s="4" t="s">
        <v>17428</v>
      </c>
      <c r="B11612" s="4" t="s">
        <v>4965</v>
      </c>
      <c r="C11612" s="4" t="s">
        <v>1026</v>
      </c>
      <c r="D11612" s="4" t="n">
        <v>9</v>
      </c>
      <c r="E11612" s="4" t="n">
        <v>184.05</v>
      </c>
      <c r="F11612" s="4" t="n">
        <v>1656.45</v>
      </c>
      <c r="G11612" s="4" t="n">
        <f aca="false">INDEX(Data_Products!$D$2:$D$33,MATCH(C11612,Data_Products!$A$2:$A$33,0))</f>
        <v>147.44</v>
      </c>
      <c r="H11612" s="4" t="str">
        <f aca="false">INDEX(Data_Products!$C$2:$C$33,MATCH(C11612,Data_Products!$A$2:$A$33,0))</f>
        <v>Cement &amp; Aggregates</v>
      </c>
      <c r="I11612" s="10" t="n">
        <f aca="false">D11612*(E11612-G11612)</f>
        <v>329.49</v>
      </c>
      <c r="J11612" s="11" t="n">
        <f aca="false">IFERROR(I11612/F11612,0)</f>
        <v>0.19891333876664</v>
      </c>
      <c r="K11612" s="4" t="str">
        <f aca="false">IFERROR(INDEX(Data_Orders!$F$2:$F$4727,MATCH(B11612,Data_Orders!$A$2:$A$4727,0)),"")</f>
        <v>Contractor</v>
      </c>
      <c r="L11612" s="4" t="str">
        <f aca="false">IFERROR(INDEX(Data_Orders!$D$2:$D$4727,MATCH(B11612,Data_Orders!$A$2:$A$4727,0)),"")</f>
        <v>Leicester</v>
      </c>
    </row>
    <row r="11613" customFormat="false" ht="15" hidden="false" customHeight="false" outlineLevel="0" collapsed="false">
      <c r="A11613" s="4" t="s">
        <v>17429</v>
      </c>
      <c r="B11613" s="4" t="s">
        <v>4965</v>
      </c>
      <c r="C11613" s="4" t="s">
        <v>1021</v>
      </c>
      <c r="D11613" s="4" t="n">
        <v>14</v>
      </c>
      <c r="E11613" s="4" t="n">
        <v>73.76</v>
      </c>
      <c r="F11613" s="4" t="n">
        <v>1032.64</v>
      </c>
      <c r="G11613" s="4" t="n">
        <f aca="false">INDEX(Data_Products!$D$2:$D$33,MATCH(C11613,Data_Products!$A$2:$A$33,0))</f>
        <v>51.51</v>
      </c>
      <c r="H11613" s="4" t="str">
        <f aca="false">INDEX(Data_Products!$C$2:$C$33,MATCH(C11613,Data_Products!$A$2:$A$33,0))</f>
        <v>Cement &amp; Aggregates</v>
      </c>
      <c r="I11613" s="10" t="n">
        <f aca="false">D11613*(E11613-G11613)</f>
        <v>311.5</v>
      </c>
      <c r="J11613" s="11" t="n">
        <f aca="false">IFERROR(I11613/F11613,0)</f>
        <v>0.301654013015184</v>
      </c>
      <c r="K11613" s="4" t="str">
        <f aca="false">IFERROR(INDEX(Data_Orders!$F$2:$F$4727,MATCH(B11613,Data_Orders!$A$2:$A$4727,0)),"")</f>
        <v>Contractor</v>
      </c>
      <c r="L11613" s="4" t="str">
        <f aca="false">IFERROR(INDEX(Data_Orders!$D$2:$D$4727,MATCH(B11613,Data_Orders!$A$2:$A$4727,0)),"")</f>
        <v>Leicester</v>
      </c>
    </row>
    <row r="11614" customFormat="false" ht="15" hidden="false" customHeight="false" outlineLevel="0" collapsed="false">
      <c r="A11614" s="4" t="s">
        <v>17430</v>
      </c>
      <c r="B11614" s="4" t="s">
        <v>4966</v>
      </c>
      <c r="C11614" s="4" t="s">
        <v>1057</v>
      </c>
      <c r="D11614" s="4" t="n">
        <v>18</v>
      </c>
      <c r="E11614" s="4" t="n">
        <v>176.81</v>
      </c>
      <c r="F11614" s="4" t="n">
        <v>3182.58</v>
      </c>
      <c r="G11614" s="4" t="n">
        <f aca="false">INDEX(Data_Products!$D$2:$D$33,MATCH(C11614,Data_Products!$A$2:$A$33,0))</f>
        <v>129.57</v>
      </c>
      <c r="H11614" s="4" t="str">
        <f aca="false">INDEX(Data_Products!$C$2:$C$33,MATCH(C11614,Data_Products!$A$2:$A$33,0))</f>
        <v>Roofing</v>
      </c>
      <c r="I11614" s="10" t="n">
        <f aca="false">D11614*(E11614-G11614)</f>
        <v>850.32</v>
      </c>
      <c r="J11614" s="11" t="n">
        <f aca="false">IFERROR(I11614/F11614,0)</f>
        <v>0.267179458175443</v>
      </c>
      <c r="K11614" s="4" t="str">
        <f aca="false">IFERROR(INDEX(Data_Orders!$F$2:$F$4727,MATCH(B11614,Data_Orders!$A$2:$A$4727,0)),"")</f>
        <v>Contractor</v>
      </c>
      <c r="L11614" s="4" t="str">
        <f aca="false">IFERROR(INDEX(Data_Orders!$D$2:$D$4727,MATCH(B11614,Data_Orders!$A$2:$A$4727,0)),"")</f>
        <v>Northampton</v>
      </c>
    </row>
    <row r="11615" customFormat="false" ht="15" hidden="false" customHeight="false" outlineLevel="0" collapsed="false">
      <c r="A11615" s="4" t="s">
        <v>17431</v>
      </c>
      <c r="B11615" s="4" t="s">
        <v>4967</v>
      </c>
      <c r="C11615" s="4" t="s">
        <v>1073</v>
      </c>
      <c r="D11615" s="4" t="n">
        <v>14</v>
      </c>
      <c r="E11615" s="4" t="n">
        <v>231.05</v>
      </c>
      <c r="F11615" s="4" t="n">
        <v>3234.7</v>
      </c>
      <c r="G11615" s="4" t="n">
        <f aca="false">INDEX(Data_Products!$D$2:$D$33,MATCH(C11615,Data_Products!$A$2:$A$33,0))</f>
        <v>148.29</v>
      </c>
      <c r="H11615" s="4" t="str">
        <f aca="false">INDEX(Data_Products!$C$2:$C$33,MATCH(C11615,Data_Products!$A$2:$A$33,0))</f>
        <v>Landscaping</v>
      </c>
      <c r="I11615" s="10" t="n">
        <f aca="false">D11615*(E11615-G11615)</f>
        <v>1158.64</v>
      </c>
      <c r="J11615" s="11" t="n">
        <f aca="false">IFERROR(I11615/F11615,0)</f>
        <v>0.358190867777537</v>
      </c>
      <c r="K11615" s="4" t="str">
        <f aca="false">IFERROR(INDEX(Data_Orders!$F$2:$F$4727,MATCH(B11615,Data_Orders!$A$2:$A$4727,0)),"")</f>
        <v>Contractor</v>
      </c>
      <c r="L11615" s="4" t="str">
        <f aca="false">IFERROR(INDEX(Data_Orders!$D$2:$D$4727,MATCH(B11615,Data_Orders!$A$2:$A$4727,0)),"")</f>
        <v>Northampton</v>
      </c>
    </row>
    <row r="11616" customFormat="false" ht="15" hidden="false" customHeight="false" outlineLevel="0" collapsed="false">
      <c r="A11616" s="4" t="s">
        <v>17432</v>
      </c>
      <c r="B11616" s="4" t="s">
        <v>4967</v>
      </c>
      <c r="C11616" s="4" t="s">
        <v>1077</v>
      </c>
      <c r="D11616" s="4" t="n">
        <v>8</v>
      </c>
      <c r="E11616" s="4" t="n">
        <v>46.61</v>
      </c>
      <c r="F11616" s="4" t="n">
        <v>372.88</v>
      </c>
      <c r="G11616" s="4" t="n">
        <f aca="false">INDEX(Data_Products!$D$2:$D$33,MATCH(C11616,Data_Products!$A$2:$A$33,0))</f>
        <v>36.87</v>
      </c>
      <c r="H11616" s="4" t="str">
        <f aca="false">INDEX(Data_Products!$C$2:$C$33,MATCH(C11616,Data_Products!$A$2:$A$33,0))</f>
        <v>Landscaping</v>
      </c>
      <c r="I11616" s="10" t="n">
        <f aca="false">D11616*(E11616-G11616)</f>
        <v>77.92</v>
      </c>
      <c r="J11616" s="11" t="n">
        <f aca="false">IFERROR(I11616/F11616,0)</f>
        <v>0.208968032611028</v>
      </c>
      <c r="K11616" s="4" t="str">
        <f aca="false">IFERROR(INDEX(Data_Orders!$F$2:$F$4727,MATCH(B11616,Data_Orders!$A$2:$A$4727,0)),"")</f>
        <v>Contractor</v>
      </c>
      <c r="L11616" s="4" t="str">
        <f aca="false">IFERROR(INDEX(Data_Orders!$D$2:$D$4727,MATCH(B11616,Data_Orders!$A$2:$A$4727,0)),"")</f>
        <v>Northampton</v>
      </c>
    </row>
    <row r="11617" customFormat="false" ht="15" hidden="false" customHeight="false" outlineLevel="0" collapsed="false">
      <c r="A11617" s="4" t="s">
        <v>17433</v>
      </c>
      <c r="B11617" s="4" t="s">
        <v>4967</v>
      </c>
      <c r="C11617" s="4" t="s">
        <v>1059</v>
      </c>
      <c r="D11617" s="4" t="n">
        <v>11</v>
      </c>
      <c r="E11617" s="4" t="n">
        <v>103.63</v>
      </c>
      <c r="F11617" s="4" t="n">
        <v>1139.93</v>
      </c>
      <c r="G11617" s="4" t="n">
        <f aca="false">INDEX(Data_Products!$D$2:$D$33,MATCH(C11617,Data_Products!$A$2:$A$33,0))</f>
        <v>82.55</v>
      </c>
      <c r="H11617" s="4" t="str">
        <f aca="false">INDEX(Data_Products!$C$2:$C$33,MATCH(C11617,Data_Products!$A$2:$A$33,0))</f>
        <v>Roofing</v>
      </c>
      <c r="I11617" s="10" t="n">
        <f aca="false">D11617*(E11617-G11617)</f>
        <v>231.88</v>
      </c>
      <c r="J11617" s="11" t="n">
        <f aca="false">IFERROR(I11617/F11617,0)</f>
        <v>0.203415999228023</v>
      </c>
      <c r="K11617" s="4" t="str">
        <f aca="false">IFERROR(INDEX(Data_Orders!$F$2:$F$4727,MATCH(B11617,Data_Orders!$A$2:$A$4727,0)),"")</f>
        <v>Contractor</v>
      </c>
      <c r="L11617" s="4" t="str">
        <f aca="false">IFERROR(INDEX(Data_Orders!$D$2:$D$4727,MATCH(B11617,Data_Orders!$A$2:$A$4727,0)),"")</f>
        <v>Northampton</v>
      </c>
    </row>
    <row r="11618" customFormat="false" ht="15" hidden="false" customHeight="false" outlineLevel="0" collapsed="false">
      <c r="A11618" s="4" t="s">
        <v>17434</v>
      </c>
      <c r="B11618" s="4" t="s">
        <v>4968</v>
      </c>
      <c r="C11618" s="4" t="s">
        <v>1070</v>
      </c>
      <c r="D11618" s="4" t="n">
        <v>1</v>
      </c>
      <c r="E11618" s="4" t="n">
        <v>230.32</v>
      </c>
      <c r="F11618" s="4" t="n">
        <v>230.32</v>
      </c>
      <c r="G11618" s="4" t="n">
        <f aca="false">INDEX(Data_Products!$D$2:$D$33,MATCH(C11618,Data_Products!$A$2:$A$33,0))</f>
        <v>161.64</v>
      </c>
      <c r="H11618" s="4" t="str">
        <f aca="false">INDEX(Data_Products!$C$2:$C$33,MATCH(C11618,Data_Products!$A$2:$A$33,0))</f>
        <v>Landscaping</v>
      </c>
      <c r="I11618" s="10" t="n">
        <f aca="false">D11618*(E11618-G11618)</f>
        <v>68.68</v>
      </c>
      <c r="J11618" s="11" t="n">
        <f aca="false">IFERROR(I11618/F11618,0)</f>
        <v>0.298193817297673</v>
      </c>
      <c r="K11618" s="4" t="str">
        <f aca="false">IFERROR(INDEX(Data_Orders!$F$2:$F$4727,MATCH(B11618,Data_Orders!$A$2:$A$4727,0)),"")</f>
        <v>Contractor</v>
      </c>
      <c r="L11618" s="4" t="str">
        <f aca="false">IFERROR(INDEX(Data_Orders!$D$2:$D$4727,MATCH(B11618,Data_Orders!$A$2:$A$4727,0)),"")</f>
        <v>Northampton</v>
      </c>
    </row>
    <row r="11619" customFormat="false" ht="15" hidden="false" customHeight="false" outlineLevel="0" collapsed="false">
      <c r="A11619" s="4" t="s">
        <v>17435</v>
      </c>
      <c r="B11619" s="4" t="s">
        <v>4969</v>
      </c>
      <c r="C11619" s="4" t="s">
        <v>1077</v>
      </c>
      <c r="D11619" s="4" t="n">
        <v>10</v>
      </c>
      <c r="E11619" s="4" t="n">
        <v>46.61</v>
      </c>
      <c r="F11619" s="4" t="n">
        <v>466.1</v>
      </c>
      <c r="G11619" s="4" t="n">
        <f aca="false">INDEX(Data_Products!$D$2:$D$33,MATCH(C11619,Data_Products!$A$2:$A$33,0))</f>
        <v>36.87</v>
      </c>
      <c r="H11619" s="4" t="str">
        <f aca="false">INDEX(Data_Products!$C$2:$C$33,MATCH(C11619,Data_Products!$A$2:$A$33,0))</f>
        <v>Landscaping</v>
      </c>
      <c r="I11619" s="10" t="n">
        <f aca="false">D11619*(E11619-G11619)</f>
        <v>97.4</v>
      </c>
      <c r="J11619" s="11" t="n">
        <f aca="false">IFERROR(I11619/F11619,0)</f>
        <v>0.208968032611028</v>
      </c>
      <c r="K11619" s="4" t="str">
        <f aca="false">IFERROR(INDEX(Data_Orders!$F$2:$F$4727,MATCH(B11619,Data_Orders!$A$2:$A$4727,0)),"")</f>
        <v>Contractor</v>
      </c>
      <c r="L11619" s="4" t="str">
        <f aca="false">IFERROR(INDEX(Data_Orders!$D$2:$D$4727,MATCH(B11619,Data_Orders!$A$2:$A$4727,0)),"")</f>
        <v>Northampton</v>
      </c>
    </row>
    <row r="11620" customFormat="false" ht="15" hidden="false" customHeight="false" outlineLevel="0" collapsed="false">
      <c r="A11620" s="4" t="s">
        <v>17436</v>
      </c>
      <c r="B11620" s="4" t="s">
        <v>4969</v>
      </c>
      <c r="C11620" s="4" t="s">
        <v>1015</v>
      </c>
      <c r="D11620" s="4" t="n">
        <v>5</v>
      </c>
      <c r="E11620" s="4" t="n">
        <v>122.01</v>
      </c>
      <c r="F11620" s="4" t="n">
        <v>610.05</v>
      </c>
      <c r="G11620" s="4" t="n">
        <f aca="false">INDEX(Data_Products!$D$2:$D$33,MATCH(C11620,Data_Products!$A$2:$A$33,0))</f>
        <v>85.53</v>
      </c>
      <c r="H11620" s="4" t="str">
        <f aca="false">INDEX(Data_Products!$C$2:$C$33,MATCH(C11620,Data_Products!$A$2:$A$33,0))</f>
        <v>Timber</v>
      </c>
      <c r="I11620" s="10" t="n">
        <f aca="false">D11620*(E11620-G11620)</f>
        <v>182.4</v>
      </c>
      <c r="J11620" s="11" t="n">
        <f aca="false">IFERROR(I11620/F11620,0)</f>
        <v>0.298991885910991</v>
      </c>
      <c r="K11620" s="4" t="str">
        <f aca="false">IFERROR(INDEX(Data_Orders!$F$2:$F$4727,MATCH(B11620,Data_Orders!$A$2:$A$4727,0)),"")</f>
        <v>Contractor</v>
      </c>
      <c r="L11620" s="4" t="str">
        <f aca="false">IFERROR(INDEX(Data_Orders!$D$2:$D$4727,MATCH(B11620,Data_Orders!$A$2:$A$4727,0)),"")</f>
        <v>Northampton</v>
      </c>
    </row>
    <row r="11621" customFormat="false" ht="15" hidden="false" customHeight="false" outlineLevel="0" collapsed="false">
      <c r="A11621" s="4" t="s">
        <v>17437</v>
      </c>
      <c r="B11621" s="4" t="s">
        <v>4969</v>
      </c>
      <c r="C11621" s="4" t="s">
        <v>1032</v>
      </c>
      <c r="D11621" s="4" t="n">
        <v>2</v>
      </c>
      <c r="E11621" s="4" t="n">
        <v>99.65</v>
      </c>
      <c r="F11621" s="4" t="n">
        <v>199.3</v>
      </c>
      <c r="G11621" s="4" t="n">
        <f aca="false">INDEX(Data_Products!$D$2:$D$33,MATCH(C11621,Data_Products!$A$2:$A$33,0))</f>
        <v>58.26</v>
      </c>
      <c r="H11621" s="4" t="str">
        <f aca="false">INDEX(Data_Products!$C$2:$C$33,MATCH(C11621,Data_Products!$A$2:$A$33,0))</f>
        <v>Insulation</v>
      </c>
      <c r="I11621" s="10" t="n">
        <f aca="false">D11621*(E11621-G11621)</f>
        <v>82.78</v>
      </c>
      <c r="J11621" s="11" t="n">
        <f aca="false">IFERROR(I11621/F11621,0)</f>
        <v>0.415353738083292</v>
      </c>
      <c r="K11621" s="4" t="str">
        <f aca="false">IFERROR(INDEX(Data_Orders!$F$2:$F$4727,MATCH(B11621,Data_Orders!$A$2:$A$4727,0)),"")</f>
        <v>Contractor</v>
      </c>
      <c r="L11621" s="4" t="str">
        <f aca="false">IFERROR(INDEX(Data_Orders!$D$2:$D$4727,MATCH(B11621,Data_Orders!$A$2:$A$4727,0)),"")</f>
        <v>Northampton</v>
      </c>
    </row>
    <row r="11622" customFormat="false" ht="15" hidden="false" customHeight="false" outlineLevel="0" collapsed="false">
      <c r="A11622" s="4" t="s">
        <v>17438</v>
      </c>
      <c r="B11622" s="4" t="s">
        <v>4969</v>
      </c>
      <c r="C11622" s="4" t="s">
        <v>1013</v>
      </c>
      <c r="D11622" s="4" t="n">
        <v>11</v>
      </c>
      <c r="E11622" s="4" t="n">
        <v>240.92</v>
      </c>
      <c r="F11622" s="4" t="n">
        <v>2650.12</v>
      </c>
      <c r="G11622" s="4" t="n">
        <f aca="false">INDEX(Data_Products!$D$2:$D$33,MATCH(C11622,Data_Products!$A$2:$A$33,0))</f>
        <v>168.32</v>
      </c>
      <c r="H11622" s="4" t="str">
        <f aca="false">INDEX(Data_Products!$C$2:$C$33,MATCH(C11622,Data_Products!$A$2:$A$33,0))</f>
        <v>Timber</v>
      </c>
      <c r="I11622" s="10" t="n">
        <f aca="false">D11622*(E11622-G11622)</f>
        <v>798.6</v>
      </c>
      <c r="J11622" s="11" t="n">
        <f aca="false">IFERROR(I11622/F11622,0)</f>
        <v>0.301344844761747</v>
      </c>
      <c r="K11622" s="4" t="str">
        <f aca="false">IFERROR(INDEX(Data_Orders!$F$2:$F$4727,MATCH(B11622,Data_Orders!$A$2:$A$4727,0)),"")</f>
        <v>Contractor</v>
      </c>
      <c r="L11622" s="4" t="str">
        <f aca="false">IFERROR(INDEX(Data_Orders!$D$2:$D$4727,MATCH(B11622,Data_Orders!$A$2:$A$4727,0)),"")</f>
        <v>Northampton</v>
      </c>
    </row>
    <row r="11623" customFormat="false" ht="15" hidden="false" customHeight="false" outlineLevel="0" collapsed="false">
      <c r="A11623" s="4" t="s">
        <v>17439</v>
      </c>
      <c r="B11623" s="4" t="s">
        <v>4970</v>
      </c>
      <c r="C11623" s="4" t="s">
        <v>1057</v>
      </c>
      <c r="D11623" s="4" t="n">
        <v>14</v>
      </c>
      <c r="E11623" s="4" t="n">
        <v>176.81</v>
      </c>
      <c r="F11623" s="4" t="n">
        <v>2475.34</v>
      </c>
      <c r="G11623" s="4" t="n">
        <f aca="false">INDEX(Data_Products!$D$2:$D$33,MATCH(C11623,Data_Products!$A$2:$A$33,0))</f>
        <v>129.57</v>
      </c>
      <c r="H11623" s="4" t="str">
        <f aca="false">INDEX(Data_Products!$C$2:$C$33,MATCH(C11623,Data_Products!$A$2:$A$33,0))</f>
        <v>Roofing</v>
      </c>
      <c r="I11623" s="10" t="n">
        <f aca="false">D11623*(E11623-G11623)</f>
        <v>661.36</v>
      </c>
      <c r="J11623" s="11" t="n">
        <f aca="false">IFERROR(I11623/F11623,0)</f>
        <v>0.267179458175443</v>
      </c>
      <c r="K11623" s="4" t="str">
        <f aca="false">IFERROR(INDEX(Data_Orders!$F$2:$F$4727,MATCH(B11623,Data_Orders!$A$2:$A$4727,0)),"")</f>
        <v>Contractor</v>
      </c>
      <c r="L11623" s="4" t="str">
        <f aca="false">IFERROR(INDEX(Data_Orders!$D$2:$D$4727,MATCH(B11623,Data_Orders!$A$2:$A$4727,0)),"")</f>
        <v>Northampton</v>
      </c>
    </row>
    <row r="11624" customFormat="false" ht="15" hidden="false" customHeight="false" outlineLevel="0" collapsed="false">
      <c r="A11624" s="4" t="s">
        <v>17440</v>
      </c>
      <c r="B11624" s="4" t="s">
        <v>4970</v>
      </c>
      <c r="C11624" s="4" t="s">
        <v>1037</v>
      </c>
      <c r="D11624" s="4" t="n">
        <v>20</v>
      </c>
      <c r="E11624" s="4" t="n">
        <v>90.97</v>
      </c>
      <c r="F11624" s="4" t="n">
        <v>1819.4</v>
      </c>
      <c r="G11624" s="4" t="n">
        <f aca="false">INDEX(Data_Products!$D$2:$D$33,MATCH(C11624,Data_Products!$A$2:$A$33,0))</f>
        <v>73.81</v>
      </c>
      <c r="H11624" s="4" t="str">
        <f aca="false">INDEX(Data_Products!$C$2:$C$33,MATCH(C11624,Data_Products!$A$2:$A$33,0))</f>
        <v>Insulation</v>
      </c>
      <c r="I11624" s="10" t="n">
        <f aca="false">D11624*(E11624-G11624)</f>
        <v>343.2</v>
      </c>
      <c r="J11624" s="11" t="n">
        <f aca="false">IFERROR(I11624/F11624,0)</f>
        <v>0.18863361547763</v>
      </c>
      <c r="K11624" s="4" t="str">
        <f aca="false">IFERROR(INDEX(Data_Orders!$F$2:$F$4727,MATCH(B11624,Data_Orders!$A$2:$A$4727,0)),"")</f>
        <v>Contractor</v>
      </c>
      <c r="L11624" s="4" t="str">
        <f aca="false">IFERROR(INDEX(Data_Orders!$D$2:$D$4727,MATCH(B11624,Data_Orders!$A$2:$A$4727,0)),"")</f>
        <v>Northampton</v>
      </c>
    </row>
    <row r="11625" customFormat="false" ht="15" hidden="false" customHeight="false" outlineLevel="0" collapsed="false">
      <c r="A11625" s="4" t="s">
        <v>17441</v>
      </c>
      <c r="B11625" s="4" t="s">
        <v>4970</v>
      </c>
      <c r="C11625" s="4" t="s">
        <v>1046</v>
      </c>
      <c r="D11625" s="4" t="n">
        <v>15</v>
      </c>
      <c r="E11625" s="4" t="n">
        <v>154.02</v>
      </c>
      <c r="F11625" s="4" t="n">
        <v>2310.3</v>
      </c>
      <c r="G11625" s="4" t="n">
        <f aca="false">INDEX(Data_Products!$D$2:$D$33,MATCH(C11625,Data_Products!$A$2:$A$33,0))</f>
        <v>102.1</v>
      </c>
      <c r="H11625" s="4" t="str">
        <f aca="false">INDEX(Data_Products!$C$2:$C$33,MATCH(C11625,Data_Products!$A$2:$A$33,0))</f>
        <v>Tools &amp; Fixings</v>
      </c>
      <c r="I11625" s="10" t="n">
        <f aca="false">D11625*(E11625-G11625)</f>
        <v>778.8</v>
      </c>
      <c r="J11625" s="11" t="n">
        <f aca="false">IFERROR(I11625/F11625,0)</f>
        <v>0.337099078041813</v>
      </c>
      <c r="K11625" s="4" t="str">
        <f aca="false">IFERROR(INDEX(Data_Orders!$F$2:$F$4727,MATCH(B11625,Data_Orders!$A$2:$A$4727,0)),"")</f>
        <v>Contractor</v>
      </c>
      <c r="L11625" s="4" t="str">
        <f aca="false">IFERROR(INDEX(Data_Orders!$D$2:$D$4727,MATCH(B11625,Data_Orders!$A$2:$A$4727,0)),"")</f>
        <v>Northampton</v>
      </c>
    </row>
    <row r="11626" customFormat="false" ht="15" hidden="false" customHeight="false" outlineLevel="0" collapsed="false">
      <c r="A11626" s="4" t="s">
        <v>17442</v>
      </c>
      <c r="B11626" s="4" t="s">
        <v>4970</v>
      </c>
      <c r="C11626" s="4" t="s">
        <v>1066</v>
      </c>
      <c r="D11626" s="4" t="n">
        <v>15</v>
      </c>
      <c r="E11626" s="4" t="n">
        <v>209.69</v>
      </c>
      <c r="F11626" s="4" t="n">
        <v>3145.35</v>
      </c>
      <c r="G11626" s="4" t="n">
        <f aca="false">INDEX(Data_Products!$D$2:$D$33,MATCH(C11626,Data_Products!$A$2:$A$33,0))</f>
        <v>144.38</v>
      </c>
      <c r="H11626" s="4" t="str">
        <f aca="false">INDEX(Data_Products!$C$2:$C$33,MATCH(C11626,Data_Products!$A$2:$A$33,0))</f>
        <v>Plumbing &amp; Drainage</v>
      </c>
      <c r="I11626" s="10" t="n">
        <f aca="false">D11626*(E11626-G11626)</f>
        <v>979.65</v>
      </c>
      <c r="J11626" s="11" t="n">
        <f aca="false">IFERROR(I11626/F11626,0)</f>
        <v>0.311459773952024</v>
      </c>
      <c r="K11626" s="4" t="str">
        <f aca="false">IFERROR(INDEX(Data_Orders!$F$2:$F$4727,MATCH(B11626,Data_Orders!$A$2:$A$4727,0)),"")</f>
        <v>Contractor</v>
      </c>
      <c r="L11626" s="4" t="str">
        <f aca="false">IFERROR(INDEX(Data_Orders!$D$2:$D$4727,MATCH(B11626,Data_Orders!$A$2:$A$4727,0)),"")</f>
        <v>Northampton</v>
      </c>
    </row>
    <row r="11627" customFormat="false" ht="15" hidden="false" customHeight="false" outlineLevel="0" collapsed="false">
      <c r="A11627" s="4" t="s">
        <v>17443</v>
      </c>
      <c r="B11627" s="4" t="s">
        <v>4970</v>
      </c>
      <c r="C11627" s="4" t="s">
        <v>1035</v>
      </c>
      <c r="D11627" s="4" t="n">
        <v>3</v>
      </c>
      <c r="E11627" s="4" t="n">
        <v>165.07</v>
      </c>
      <c r="F11627" s="4" t="n">
        <v>495.21</v>
      </c>
      <c r="G11627" s="4" t="n">
        <f aca="false">INDEX(Data_Products!$D$2:$D$33,MATCH(C11627,Data_Products!$A$2:$A$33,0))</f>
        <v>134.65</v>
      </c>
      <c r="H11627" s="4" t="str">
        <f aca="false">INDEX(Data_Products!$C$2:$C$33,MATCH(C11627,Data_Products!$A$2:$A$33,0))</f>
        <v>Insulation</v>
      </c>
      <c r="I11627" s="10" t="n">
        <f aca="false">D11627*(E11627-G11627)</f>
        <v>91.26</v>
      </c>
      <c r="J11627" s="11" t="n">
        <f aca="false">IFERROR(I11627/F11627,0)</f>
        <v>0.184285454655601</v>
      </c>
      <c r="K11627" s="4" t="str">
        <f aca="false">IFERROR(INDEX(Data_Orders!$F$2:$F$4727,MATCH(B11627,Data_Orders!$A$2:$A$4727,0)),"")</f>
        <v>Contractor</v>
      </c>
      <c r="L11627" s="4" t="str">
        <f aca="false">IFERROR(INDEX(Data_Orders!$D$2:$D$4727,MATCH(B11627,Data_Orders!$A$2:$A$4727,0)),"")</f>
        <v>Northampton</v>
      </c>
    </row>
    <row r="11628" customFormat="false" ht="15" hidden="false" customHeight="false" outlineLevel="0" collapsed="false">
      <c r="A11628" s="4" t="s">
        <v>17444</v>
      </c>
      <c r="B11628" s="4" t="s">
        <v>4971</v>
      </c>
      <c r="C11628" s="4" t="s">
        <v>1057</v>
      </c>
      <c r="D11628" s="4" t="n">
        <v>14</v>
      </c>
      <c r="E11628" s="4" t="n">
        <v>176.81</v>
      </c>
      <c r="F11628" s="4" t="n">
        <v>2475.34</v>
      </c>
      <c r="G11628" s="4" t="n">
        <f aca="false">INDEX(Data_Products!$D$2:$D$33,MATCH(C11628,Data_Products!$A$2:$A$33,0))</f>
        <v>129.57</v>
      </c>
      <c r="H11628" s="4" t="str">
        <f aca="false">INDEX(Data_Products!$C$2:$C$33,MATCH(C11628,Data_Products!$A$2:$A$33,0))</f>
        <v>Roofing</v>
      </c>
      <c r="I11628" s="10" t="n">
        <f aca="false">D11628*(E11628-G11628)</f>
        <v>661.36</v>
      </c>
      <c r="J11628" s="11" t="n">
        <f aca="false">IFERROR(I11628/F11628,0)</f>
        <v>0.267179458175443</v>
      </c>
      <c r="K11628" s="4" t="str">
        <f aca="false">IFERROR(INDEX(Data_Orders!$F$2:$F$4727,MATCH(B11628,Data_Orders!$A$2:$A$4727,0)),"")</f>
        <v>Contractor</v>
      </c>
      <c r="L11628" s="4" t="str">
        <f aca="false">IFERROR(INDEX(Data_Orders!$D$2:$D$4727,MATCH(B11628,Data_Orders!$A$2:$A$4727,0)),"")</f>
        <v>Northampton</v>
      </c>
    </row>
    <row r="11629" customFormat="false" ht="15" hidden="false" customHeight="false" outlineLevel="0" collapsed="false">
      <c r="A11629" s="4" t="s">
        <v>17445</v>
      </c>
      <c r="B11629" s="4" t="s">
        <v>4971</v>
      </c>
      <c r="C11629" s="4" t="s">
        <v>1024</v>
      </c>
      <c r="D11629" s="4" t="n">
        <v>1</v>
      </c>
      <c r="E11629" s="4" t="n">
        <v>137.14</v>
      </c>
      <c r="F11629" s="4" t="n">
        <v>137.14</v>
      </c>
      <c r="G11629" s="4" t="n">
        <f aca="false">INDEX(Data_Products!$D$2:$D$33,MATCH(C11629,Data_Products!$A$2:$A$33,0))</f>
        <v>99.99</v>
      </c>
      <c r="H11629" s="4" t="str">
        <f aca="false">INDEX(Data_Products!$C$2:$C$33,MATCH(C11629,Data_Products!$A$2:$A$33,0))</f>
        <v>Cement &amp; Aggregates</v>
      </c>
      <c r="I11629" s="10" t="n">
        <f aca="false">D11629*(E11629-G11629)</f>
        <v>37.15</v>
      </c>
      <c r="J11629" s="11" t="n">
        <f aca="false">IFERROR(I11629/F11629,0)</f>
        <v>0.270891060230421</v>
      </c>
      <c r="K11629" s="4" t="str">
        <f aca="false">IFERROR(INDEX(Data_Orders!$F$2:$F$4727,MATCH(B11629,Data_Orders!$A$2:$A$4727,0)),"")</f>
        <v>Contractor</v>
      </c>
      <c r="L11629" s="4" t="str">
        <f aca="false">IFERROR(INDEX(Data_Orders!$D$2:$D$4727,MATCH(B11629,Data_Orders!$A$2:$A$4727,0)),"")</f>
        <v>Northampton</v>
      </c>
    </row>
    <row r="11630" customFormat="false" ht="15" hidden="false" customHeight="false" outlineLevel="0" collapsed="false">
      <c r="A11630" s="4" t="s">
        <v>17446</v>
      </c>
      <c r="B11630" s="4" t="s">
        <v>4972</v>
      </c>
      <c r="C11630" s="4" t="s">
        <v>1061</v>
      </c>
      <c r="D11630" s="4" t="n">
        <v>19</v>
      </c>
      <c r="E11630" s="4" t="n">
        <v>145.57</v>
      </c>
      <c r="F11630" s="4" t="n">
        <v>2765.83</v>
      </c>
      <c r="G11630" s="4" t="n">
        <f aca="false">INDEX(Data_Products!$D$2:$D$33,MATCH(C11630,Data_Products!$A$2:$A$33,0))</f>
        <v>119.29</v>
      </c>
      <c r="H11630" s="4" t="str">
        <f aca="false">INDEX(Data_Products!$C$2:$C$33,MATCH(C11630,Data_Products!$A$2:$A$33,0))</f>
        <v>Plumbing &amp; Drainage</v>
      </c>
      <c r="I11630" s="10" t="n">
        <f aca="false">D11630*(E11630-G11630)</f>
        <v>499.32</v>
      </c>
      <c r="J11630" s="11" t="n">
        <f aca="false">IFERROR(I11630/F11630,0)</f>
        <v>0.180531702960775</v>
      </c>
      <c r="K11630" s="4" t="str">
        <f aca="false">IFERROR(INDEX(Data_Orders!$F$2:$F$4727,MATCH(B11630,Data_Orders!$A$2:$A$4727,0)),"")</f>
        <v>Contractor</v>
      </c>
      <c r="L11630" s="4" t="str">
        <f aca="false">IFERROR(INDEX(Data_Orders!$D$2:$D$4727,MATCH(B11630,Data_Orders!$A$2:$A$4727,0)),"")</f>
        <v>Northampton</v>
      </c>
    </row>
    <row r="11631" customFormat="false" ht="15" hidden="false" customHeight="false" outlineLevel="0" collapsed="false">
      <c r="A11631" s="4" t="s">
        <v>17447</v>
      </c>
      <c r="B11631" s="4" t="s">
        <v>4973</v>
      </c>
      <c r="C11631" s="4" t="s">
        <v>1070</v>
      </c>
      <c r="D11631" s="4" t="n">
        <v>2</v>
      </c>
      <c r="E11631" s="4" t="n">
        <v>230.32</v>
      </c>
      <c r="F11631" s="4" t="n">
        <v>460.64</v>
      </c>
      <c r="G11631" s="4" t="n">
        <f aca="false">INDEX(Data_Products!$D$2:$D$33,MATCH(C11631,Data_Products!$A$2:$A$33,0))</f>
        <v>161.64</v>
      </c>
      <c r="H11631" s="4" t="str">
        <f aca="false">INDEX(Data_Products!$C$2:$C$33,MATCH(C11631,Data_Products!$A$2:$A$33,0))</f>
        <v>Landscaping</v>
      </c>
      <c r="I11631" s="10" t="n">
        <f aca="false">D11631*(E11631-G11631)</f>
        <v>137.36</v>
      </c>
      <c r="J11631" s="11" t="n">
        <f aca="false">IFERROR(I11631/F11631,0)</f>
        <v>0.298193817297673</v>
      </c>
      <c r="K11631" s="4" t="str">
        <f aca="false">IFERROR(INDEX(Data_Orders!$F$2:$F$4727,MATCH(B11631,Data_Orders!$A$2:$A$4727,0)),"")</f>
        <v>Contractor</v>
      </c>
      <c r="L11631" s="4" t="str">
        <f aca="false">IFERROR(INDEX(Data_Orders!$D$2:$D$4727,MATCH(B11631,Data_Orders!$A$2:$A$4727,0)),"")</f>
        <v>Leicester</v>
      </c>
    </row>
    <row r="11632" customFormat="false" ht="15" hidden="false" customHeight="false" outlineLevel="0" collapsed="false">
      <c r="A11632" s="4" t="s">
        <v>17448</v>
      </c>
      <c r="B11632" s="4" t="s">
        <v>4974</v>
      </c>
      <c r="C11632" s="4" t="s">
        <v>1052</v>
      </c>
      <c r="D11632" s="4" t="n">
        <v>16</v>
      </c>
      <c r="E11632" s="4" t="n">
        <v>205.71</v>
      </c>
      <c r="F11632" s="4" t="n">
        <v>3291.36</v>
      </c>
      <c r="G11632" s="4" t="n">
        <f aca="false">INDEX(Data_Products!$D$2:$D$33,MATCH(C11632,Data_Products!$A$2:$A$33,0))</f>
        <v>152.29</v>
      </c>
      <c r="H11632" s="4" t="str">
        <f aca="false">INDEX(Data_Products!$C$2:$C$33,MATCH(C11632,Data_Products!$A$2:$A$33,0))</f>
        <v>Roofing</v>
      </c>
      <c r="I11632" s="10" t="n">
        <f aca="false">D11632*(E11632-G11632)</f>
        <v>854.72</v>
      </c>
      <c r="J11632" s="11" t="n">
        <f aca="false">IFERROR(I11632/F11632,0)</f>
        <v>0.259685965679841</v>
      </c>
      <c r="K11632" s="4" t="str">
        <f aca="false">IFERROR(INDEX(Data_Orders!$F$2:$F$4727,MATCH(B11632,Data_Orders!$A$2:$A$4727,0)),"")</f>
        <v>Contractor</v>
      </c>
      <c r="L11632" s="4" t="str">
        <f aca="false">IFERROR(INDEX(Data_Orders!$D$2:$D$4727,MATCH(B11632,Data_Orders!$A$2:$A$4727,0)),"")</f>
        <v>Leicester</v>
      </c>
    </row>
    <row r="11633" customFormat="false" ht="15" hidden="false" customHeight="false" outlineLevel="0" collapsed="false">
      <c r="A11633" s="4" t="s">
        <v>17449</v>
      </c>
      <c r="B11633" s="4" t="s">
        <v>4974</v>
      </c>
      <c r="C11633" s="4" t="s">
        <v>1019</v>
      </c>
      <c r="D11633" s="4" t="n">
        <v>17</v>
      </c>
      <c r="E11633" s="4" t="n">
        <v>79.76</v>
      </c>
      <c r="F11633" s="4" t="n">
        <v>1355.92</v>
      </c>
      <c r="G11633" s="4" t="n">
        <f aca="false">INDEX(Data_Products!$D$2:$D$33,MATCH(C11633,Data_Products!$A$2:$A$33,0))</f>
        <v>59.07</v>
      </c>
      <c r="H11633" s="4" t="str">
        <f aca="false">INDEX(Data_Products!$C$2:$C$33,MATCH(C11633,Data_Products!$A$2:$A$33,0))</f>
        <v>Timber</v>
      </c>
      <c r="I11633" s="10" t="n">
        <f aca="false">D11633*(E11633-G11633)</f>
        <v>351.73</v>
      </c>
      <c r="J11633" s="11" t="n">
        <f aca="false">IFERROR(I11633/F11633,0)</f>
        <v>0.259403209628887</v>
      </c>
      <c r="K11633" s="4" t="str">
        <f aca="false">IFERROR(INDEX(Data_Orders!$F$2:$F$4727,MATCH(B11633,Data_Orders!$A$2:$A$4727,0)),"")</f>
        <v>Contractor</v>
      </c>
      <c r="L11633" s="4" t="str">
        <f aca="false">IFERROR(INDEX(Data_Orders!$D$2:$D$4727,MATCH(B11633,Data_Orders!$A$2:$A$4727,0)),"")</f>
        <v>Leicester</v>
      </c>
    </row>
    <row r="11634" customFormat="false" ht="15" hidden="false" customHeight="false" outlineLevel="0" collapsed="false">
      <c r="A11634" s="4" t="s">
        <v>17450</v>
      </c>
      <c r="B11634" s="4" t="s">
        <v>4975</v>
      </c>
      <c r="C11634" s="4" t="s">
        <v>1048</v>
      </c>
      <c r="D11634" s="4" t="n">
        <v>9</v>
      </c>
      <c r="E11634" s="4" t="n">
        <v>112.72</v>
      </c>
      <c r="F11634" s="4" t="n">
        <v>1014.48</v>
      </c>
      <c r="G11634" s="4" t="n">
        <f aca="false">INDEX(Data_Products!$D$2:$D$33,MATCH(C11634,Data_Products!$A$2:$A$33,0))</f>
        <v>83.21</v>
      </c>
      <c r="H11634" s="4" t="str">
        <f aca="false">INDEX(Data_Products!$C$2:$C$33,MATCH(C11634,Data_Products!$A$2:$A$33,0))</f>
        <v>Tools &amp; Fixings</v>
      </c>
      <c r="I11634" s="10" t="n">
        <f aca="false">D11634*(E11634-G11634)</f>
        <v>265.59</v>
      </c>
      <c r="J11634" s="11" t="n">
        <f aca="false">IFERROR(I11634/F11634,0)</f>
        <v>0.261799148332151</v>
      </c>
      <c r="K11634" s="4" t="str">
        <f aca="false">IFERROR(INDEX(Data_Orders!$F$2:$F$4727,MATCH(B11634,Data_Orders!$A$2:$A$4727,0)),"")</f>
        <v>Contractor</v>
      </c>
      <c r="L11634" s="4" t="str">
        <f aca="false">IFERROR(INDEX(Data_Orders!$D$2:$D$4727,MATCH(B11634,Data_Orders!$A$2:$A$4727,0)),"")</f>
        <v>Leicester</v>
      </c>
    </row>
    <row r="11635" customFormat="false" ht="15" hidden="false" customHeight="false" outlineLevel="0" collapsed="false">
      <c r="A11635" s="4" t="s">
        <v>17451</v>
      </c>
      <c r="B11635" s="4" t="s">
        <v>4975</v>
      </c>
      <c r="C11635" s="4" t="s">
        <v>1017</v>
      </c>
      <c r="D11635" s="4" t="n">
        <v>13</v>
      </c>
      <c r="E11635" s="4" t="n">
        <v>49.15</v>
      </c>
      <c r="F11635" s="4" t="n">
        <v>638.95</v>
      </c>
      <c r="G11635" s="4" t="n">
        <f aca="false">INDEX(Data_Products!$D$2:$D$33,MATCH(C11635,Data_Products!$A$2:$A$33,0))</f>
        <v>31.44</v>
      </c>
      <c r="H11635" s="4" t="str">
        <f aca="false">INDEX(Data_Products!$C$2:$C$33,MATCH(C11635,Data_Products!$A$2:$A$33,0))</f>
        <v>Timber</v>
      </c>
      <c r="I11635" s="10" t="n">
        <f aca="false">D11635*(E11635-G11635)</f>
        <v>230.23</v>
      </c>
      <c r="J11635" s="11" t="n">
        <f aca="false">IFERROR(I11635/F11635,0)</f>
        <v>0.360325534079349</v>
      </c>
      <c r="K11635" s="4" t="str">
        <f aca="false">IFERROR(INDEX(Data_Orders!$F$2:$F$4727,MATCH(B11635,Data_Orders!$A$2:$A$4727,0)),"")</f>
        <v>Contractor</v>
      </c>
      <c r="L11635" s="4" t="str">
        <f aca="false">IFERROR(INDEX(Data_Orders!$D$2:$D$4727,MATCH(B11635,Data_Orders!$A$2:$A$4727,0)),"")</f>
        <v>Leicester</v>
      </c>
    </row>
    <row r="11636" customFormat="false" ht="15" hidden="false" customHeight="false" outlineLevel="0" collapsed="false">
      <c r="A11636" s="4" t="s">
        <v>17452</v>
      </c>
      <c r="B11636" s="4" t="s">
        <v>4975</v>
      </c>
      <c r="C11636" s="4" t="s">
        <v>1052</v>
      </c>
      <c r="D11636" s="4" t="n">
        <v>4</v>
      </c>
      <c r="E11636" s="4" t="n">
        <v>205.71</v>
      </c>
      <c r="F11636" s="4" t="n">
        <v>822.84</v>
      </c>
      <c r="G11636" s="4" t="n">
        <f aca="false">INDEX(Data_Products!$D$2:$D$33,MATCH(C11636,Data_Products!$A$2:$A$33,0))</f>
        <v>152.29</v>
      </c>
      <c r="H11636" s="4" t="str">
        <f aca="false">INDEX(Data_Products!$C$2:$C$33,MATCH(C11636,Data_Products!$A$2:$A$33,0))</f>
        <v>Roofing</v>
      </c>
      <c r="I11636" s="10" t="n">
        <f aca="false">D11636*(E11636-G11636)</f>
        <v>213.68</v>
      </c>
      <c r="J11636" s="11" t="n">
        <f aca="false">IFERROR(I11636/F11636,0)</f>
        <v>0.259685965679841</v>
      </c>
      <c r="K11636" s="4" t="str">
        <f aca="false">IFERROR(INDEX(Data_Orders!$F$2:$F$4727,MATCH(B11636,Data_Orders!$A$2:$A$4727,0)),"")</f>
        <v>Contractor</v>
      </c>
      <c r="L11636" s="4" t="str">
        <f aca="false">IFERROR(INDEX(Data_Orders!$D$2:$D$4727,MATCH(B11636,Data_Orders!$A$2:$A$4727,0)),"")</f>
        <v>Leicester</v>
      </c>
    </row>
    <row r="11637" customFormat="false" ht="15" hidden="false" customHeight="false" outlineLevel="0" collapsed="false">
      <c r="A11637" s="4" t="s">
        <v>17453</v>
      </c>
      <c r="B11637" s="4" t="s">
        <v>4975</v>
      </c>
      <c r="C11637" s="4" t="s">
        <v>1024</v>
      </c>
      <c r="D11637" s="4" t="n">
        <v>13</v>
      </c>
      <c r="E11637" s="4" t="n">
        <v>137.14</v>
      </c>
      <c r="F11637" s="4" t="n">
        <v>1782.82</v>
      </c>
      <c r="G11637" s="4" t="n">
        <f aca="false">INDEX(Data_Products!$D$2:$D$33,MATCH(C11637,Data_Products!$A$2:$A$33,0))</f>
        <v>99.99</v>
      </c>
      <c r="H11637" s="4" t="str">
        <f aca="false">INDEX(Data_Products!$C$2:$C$33,MATCH(C11637,Data_Products!$A$2:$A$33,0))</f>
        <v>Cement &amp; Aggregates</v>
      </c>
      <c r="I11637" s="10" t="n">
        <f aca="false">D11637*(E11637-G11637)</f>
        <v>482.95</v>
      </c>
      <c r="J11637" s="11" t="n">
        <f aca="false">IFERROR(I11637/F11637,0)</f>
        <v>0.270891060230421</v>
      </c>
      <c r="K11637" s="4" t="str">
        <f aca="false">IFERROR(INDEX(Data_Orders!$F$2:$F$4727,MATCH(B11637,Data_Orders!$A$2:$A$4727,0)),"")</f>
        <v>Contractor</v>
      </c>
      <c r="L11637" s="4" t="str">
        <f aca="false">IFERROR(INDEX(Data_Orders!$D$2:$D$4727,MATCH(B11637,Data_Orders!$A$2:$A$4727,0)),"")</f>
        <v>Leicester</v>
      </c>
    </row>
    <row r="11638" customFormat="false" ht="15" hidden="false" customHeight="false" outlineLevel="0" collapsed="false">
      <c r="A11638" s="4" t="s">
        <v>17454</v>
      </c>
      <c r="B11638" s="4" t="s">
        <v>4975</v>
      </c>
      <c r="C11638" s="4" t="s">
        <v>1013</v>
      </c>
      <c r="D11638" s="4" t="n">
        <v>8</v>
      </c>
      <c r="E11638" s="4" t="n">
        <v>240.92</v>
      </c>
      <c r="F11638" s="4" t="n">
        <v>1927.36</v>
      </c>
      <c r="G11638" s="4" t="n">
        <f aca="false">INDEX(Data_Products!$D$2:$D$33,MATCH(C11638,Data_Products!$A$2:$A$33,0))</f>
        <v>168.32</v>
      </c>
      <c r="H11638" s="4" t="str">
        <f aca="false">INDEX(Data_Products!$C$2:$C$33,MATCH(C11638,Data_Products!$A$2:$A$33,0))</f>
        <v>Timber</v>
      </c>
      <c r="I11638" s="10" t="n">
        <f aca="false">D11638*(E11638-G11638)</f>
        <v>580.8</v>
      </c>
      <c r="J11638" s="11" t="n">
        <f aca="false">IFERROR(I11638/F11638,0)</f>
        <v>0.301344844761747</v>
      </c>
      <c r="K11638" s="4" t="str">
        <f aca="false">IFERROR(INDEX(Data_Orders!$F$2:$F$4727,MATCH(B11638,Data_Orders!$A$2:$A$4727,0)),"")</f>
        <v>Contractor</v>
      </c>
      <c r="L11638" s="4" t="str">
        <f aca="false">IFERROR(INDEX(Data_Orders!$D$2:$D$4727,MATCH(B11638,Data_Orders!$A$2:$A$4727,0)),"")</f>
        <v>Leicester</v>
      </c>
    </row>
    <row r="11639" customFormat="false" ht="15" hidden="false" customHeight="false" outlineLevel="0" collapsed="false">
      <c r="A11639" s="4" t="s">
        <v>17455</v>
      </c>
      <c r="B11639" s="4" t="s">
        <v>4976</v>
      </c>
      <c r="C11639" s="4" t="s">
        <v>1017</v>
      </c>
      <c r="D11639" s="4" t="n">
        <v>18</v>
      </c>
      <c r="E11639" s="4" t="n">
        <v>49.15</v>
      </c>
      <c r="F11639" s="4" t="n">
        <v>884.7</v>
      </c>
      <c r="G11639" s="4" t="n">
        <f aca="false">INDEX(Data_Products!$D$2:$D$33,MATCH(C11639,Data_Products!$A$2:$A$33,0))</f>
        <v>31.44</v>
      </c>
      <c r="H11639" s="4" t="str">
        <f aca="false">INDEX(Data_Products!$C$2:$C$33,MATCH(C11639,Data_Products!$A$2:$A$33,0))</f>
        <v>Timber</v>
      </c>
      <c r="I11639" s="10" t="n">
        <f aca="false">D11639*(E11639-G11639)</f>
        <v>318.78</v>
      </c>
      <c r="J11639" s="11" t="n">
        <f aca="false">IFERROR(I11639/F11639,0)</f>
        <v>0.360325534079349</v>
      </c>
      <c r="K11639" s="4" t="str">
        <f aca="false">IFERROR(INDEX(Data_Orders!$F$2:$F$4727,MATCH(B11639,Data_Orders!$A$2:$A$4727,0)),"")</f>
        <v>Contractor</v>
      </c>
      <c r="L11639" s="4" t="str">
        <f aca="false">IFERROR(INDEX(Data_Orders!$D$2:$D$4727,MATCH(B11639,Data_Orders!$A$2:$A$4727,0)),"")</f>
        <v>Leicester</v>
      </c>
    </row>
    <row r="11640" customFormat="false" ht="15" hidden="false" customHeight="false" outlineLevel="0" collapsed="false">
      <c r="A11640" s="4" t="s">
        <v>17456</v>
      </c>
      <c r="B11640" s="4" t="s">
        <v>4976</v>
      </c>
      <c r="C11640" s="4" t="s">
        <v>1039</v>
      </c>
      <c r="D11640" s="4" t="n">
        <v>12</v>
      </c>
      <c r="E11640" s="4" t="n">
        <v>160.41</v>
      </c>
      <c r="F11640" s="4" t="n">
        <v>1924.92</v>
      </c>
      <c r="G11640" s="4" t="n">
        <f aca="false">INDEX(Data_Products!$D$2:$D$33,MATCH(C11640,Data_Products!$A$2:$A$33,0))</f>
        <v>99.74</v>
      </c>
      <c r="H11640" s="4" t="str">
        <f aca="false">INDEX(Data_Products!$C$2:$C$33,MATCH(C11640,Data_Products!$A$2:$A$33,0))</f>
        <v>Insulation</v>
      </c>
      <c r="I11640" s="10" t="n">
        <f aca="false">D11640*(E11640-G11640)</f>
        <v>728.04</v>
      </c>
      <c r="J11640" s="11" t="n">
        <f aca="false">IFERROR(I11640/F11640,0)</f>
        <v>0.378218315566361</v>
      </c>
      <c r="K11640" s="4" t="str">
        <f aca="false">IFERROR(INDEX(Data_Orders!$F$2:$F$4727,MATCH(B11640,Data_Orders!$A$2:$A$4727,0)),"")</f>
        <v>Contractor</v>
      </c>
      <c r="L11640" s="4" t="str">
        <f aca="false">IFERROR(INDEX(Data_Orders!$D$2:$D$4727,MATCH(B11640,Data_Orders!$A$2:$A$4727,0)),"")</f>
        <v>Leicester</v>
      </c>
    </row>
    <row r="11641" customFormat="false" ht="15" hidden="false" customHeight="false" outlineLevel="0" collapsed="false">
      <c r="A11641" s="4" t="s">
        <v>17457</v>
      </c>
      <c r="B11641" s="4" t="s">
        <v>4976</v>
      </c>
      <c r="C11641" s="4" t="s">
        <v>1077</v>
      </c>
      <c r="D11641" s="4" t="n">
        <v>3</v>
      </c>
      <c r="E11641" s="4" t="n">
        <v>46.61</v>
      </c>
      <c r="F11641" s="4" t="n">
        <v>139.83</v>
      </c>
      <c r="G11641" s="4" t="n">
        <f aca="false">INDEX(Data_Products!$D$2:$D$33,MATCH(C11641,Data_Products!$A$2:$A$33,0))</f>
        <v>36.87</v>
      </c>
      <c r="H11641" s="4" t="str">
        <f aca="false">INDEX(Data_Products!$C$2:$C$33,MATCH(C11641,Data_Products!$A$2:$A$33,0))</f>
        <v>Landscaping</v>
      </c>
      <c r="I11641" s="10" t="n">
        <f aca="false">D11641*(E11641-G11641)</f>
        <v>29.22</v>
      </c>
      <c r="J11641" s="11" t="n">
        <f aca="false">IFERROR(I11641/F11641,0)</f>
        <v>0.208968032611028</v>
      </c>
      <c r="K11641" s="4" t="str">
        <f aca="false">IFERROR(INDEX(Data_Orders!$F$2:$F$4727,MATCH(B11641,Data_Orders!$A$2:$A$4727,0)),"")</f>
        <v>Contractor</v>
      </c>
      <c r="L11641" s="4" t="str">
        <f aca="false">IFERROR(INDEX(Data_Orders!$D$2:$D$4727,MATCH(B11641,Data_Orders!$A$2:$A$4727,0)),"")</f>
        <v>Leicester</v>
      </c>
    </row>
    <row r="11642" customFormat="false" ht="15" hidden="false" customHeight="false" outlineLevel="0" collapsed="false">
      <c r="A11642" s="4" t="s">
        <v>17458</v>
      </c>
      <c r="B11642" s="4" t="s">
        <v>4976</v>
      </c>
      <c r="C11642" s="4" t="s">
        <v>1046</v>
      </c>
      <c r="D11642" s="4" t="n">
        <v>17</v>
      </c>
      <c r="E11642" s="4" t="n">
        <v>154.02</v>
      </c>
      <c r="F11642" s="4" t="n">
        <v>2618.34</v>
      </c>
      <c r="G11642" s="4" t="n">
        <f aca="false">INDEX(Data_Products!$D$2:$D$33,MATCH(C11642,Data_Products!$A$2:$A$33,0))</f>
        <v>102.1</v>
      </c>
      <c r="H11642" s="4" t="str">
        <f aca="false">INDEX(Data_Products!$C$2:$C$33,MATCH(C11642,Data_Products!$A$2:$A$33,0))</f>
        <v>Tools &amp; Fixings</v>
      </c>
      <c r="I11642" s="10" t="n">
        <f aca="false">D11642*(E11642-G11642)</f>
        <v>882.64</v>
      </c>
      <c r="J11642" s="11" t="n">
        <f aca="false">IFERROR(I11642/F11642,0)</f>
        <v>0.337099078041813</v>
      </c>
      <c r="K11642" s="4" t="str">
        <f aca="false">IFERROR(INDEX(Data_Orders!$F$2:$F$4727,MATCH(B11642,Data_Orders!$A$2:$A$4727,0)),"")</f>
        <v>Contractor</v>
      </c>
      <c r="L11642" s="4" t="str">
        <f aca="false">IFERROR(INDEX(Data_Orders!$D$2:$D$4727,MATCH(B11642,Data_Orders!$A$2:$A$4727,0)),"")</f>
        <v>Leicester</v>
      </c>
    </row>
    <row r="11643" customFormat="false" ht="15" hidden="false" customHeight="false" outlineLevel="0" collapsed="false">
      <c r="A11643" s="4" t="s">
        <v>17459</v>
      </c>
      <c r="B11643" s="4" t="s">
        <v>4976</v>
      </c>
      <c r="C11643" s="4" t="s">
        <v>1044</v>
      </c>
      <c r="D11643" s="4" t="n">
        <v>12</v>
      </c>
      <c r="E11643" s="4" t="n">
        <v>190.44</v>
      </c>
      <c r="F11643" s="4" t="n">
        <v>2285.28</v>
      </c>
      <c r="G11643" s="4" t="n">
        <f aca="false">INDEX(Data_Products!$D$2:$D$33,MATCH(C11643,Data_Products!$A$2:$A$33,0))</f>
        <v>115.48</v>
      </c>
      <c r="H11643" s="4" t="str">
        <f aca="false">INDEX(Data_Products!$C$2:$C$33,MATCH(C11643,Data_Products!$A$2:$A$33,0))</f>
        <v>Tools &amp; Fixings</v>
      </c>
      <c r="I11643" s="10" t="n">
        <f aca="false">D11643*(E11643-G11643)</f>
        <v>899.52</v>
      </c>
      <c r="J11643" s="11" t="n">
        <f aca="false">IFERROR(I11643/F11643,0)</f>
        <v>0.393614786809494</v>
      </c>
      <c r="K11643" s="4" t="str">
        <f aca="false">IFERROR(INDEX(Data_Orders!$F$2:$F$4727,MATCH(B11643,Data_Orders!$A$2:$A$4727,0)),"")</f>
        <v>Contractor</v>
      </c>
      <c r="L11643" s="4" t="str">
        <f aca="false">IFERROR(INDEX(Data_Orders!$D$2:$D$4727,MATCH(B11643,Data_Orders!$A$2:$A$4727,0)),"")</f>
        <v>Leicester</v>
      </c>
    </row>
    <row r="11644" customFormat="false" ht="15" hidden="false" customHeight="false" outlineLevel="0" collapsed="false">
      <c r="A11644" s="4" t="s">
        <v>17460</v>
      </c>
      <c r="B11644" s="4" t="s">
        <v>4977</v>
      </c>
      <c r="C11644" s="4" t="s">
        <v>1013</v>
      </c>
      <c r="D11644" s="4" t="n">
        <v>13</v>
      </c>
      <c r="E11644" s="4" t="n">
        <v>240.92</v>
      </c>
      <c r="F11644" s="4" t="n">
        <v>3131.96</v>
      </c>
      <c r="G11644" s="4" t="n">
        <f aca="false">INDEX(Data_Products!$D$2:$D$33,MATCH(C11644,Data_Products!$A$2:$A$33,0))</f>
        <v>168.32</v>
      </c>
      <c r="H11644" s="4" t="str">
        <f aca="false">INDEX(Data_Products!$C$2:$C$33,MATCH(C11644,Data_Products!$A$2:$A$33,0))</f>
        <v>Timber</v>
      </c>
      <c r="I11644" s="10" t="n">
        <f aca="false">D11644*(E11644-G11644)</f>
        <v>943.8</v>
      </c>
      <c r="J11644" s="11" t="n">
        <f aca="false">IFERROR(I11644/F11644,0)</f>
        <v>0.301344844761747</v>
      </c>
      <c r="K11644" s="4" t="str">
        <f aca="false">IFERROR(INDEX(Data_Orders!$F$2:$F$4727,MATCH(B11644,Data_Orders!$A$2:$A$4727,0)),"")</f>
        <v>Contractor</v>
      </c>
      <c r="L11644" s="4" t="str">
        <f aca="false">IFERROR(INDEX(Data_Orders!$D$2:$D$4727,MATCH(B11644,Data_Orders!$A$2:$A$4727,0)),"")</f>
        <v>Leicester</v>
      </c>
    </row>
    <row r="11645" customFormat="false" ht="15" hidden="false" customHeight="false" outlineLevel="0" collapsed="false">
      <c r="A11645" s="4" t="s">
        <v>17461</v>
      </c>
      <c r="B11645" s="4" t="s">
        <v>4977</v>
      </c>
      <c r="C11645" s="4" t="s">
        <v>1035</v>
      </c>
      <c r="D11645" s="4" t="n">
        <v>11</v>
      </c>
      <c r="E11645" s="4" t="n">
        <v>165.07</v>
      </c>
      <c r="F11645" s="4" t="n">
        <v>1815.77</v>
      </c>
      <c r="G11645" s="4" t="n">
        <f aca="false">INDEX(Data_Products!$D$2:$D$33,MATCH(C11645,Data_Products!$A$2:$A$33,0))</f>
        <v>134.65</v>
      </c>
      <c r="H11645" s="4" t="str">
        <f aca="false">INDEX(Data_Products!$C$2:$C$33,MATCH(C11645,Data_Products!$A$2:$A$33,0))</f>
        <v>Insulation</v>
      </c>
      <c r="I11645" s="10" t="n">
        <f aca="false">D11645*(E11645-G11645)</f>
        <v>334.62</v>
      </c>
      <c r="J11645" s="11" t="n">
        <f aca="false">IFERROR(I11645/F11645,0)</f>
        <v>0.184285454655601</v>
      </c>
      <c r="K11645" s="4" t="str">
        <f aca="false">IFERROR(INDEX(Data_Orders!$F$2:$F$4727,MATCH(B11645,Data_Orders!$A$2:$A$4727,0)),"")</f>
        <v>Contractor</v>
      </c>
      <c r="L11645" s="4" t="str">
        <f aca="false">IFERROR(INDEX(Data_Orders!$D$2:$D$4727,MATCH(B11645,Data_Orders!$A$2:$A$4727,0)),"")</f>
        <v>Leicester</v>
      </c>
    </row>
    <row r="11646" customFormat="false" ht="15" hidden="false" customHeight="false" outlineLevel="0" collapsed="false">
      <c r="A11646" s="4" t="s">
        <v>17462</v>
      </c>
      <c r="B11646" s="4" t="s">
        <v>4977</v>
      </c>
      <c r="C11646" s="4" t="s">
        <v>1055</v>
      </c>
      <c r="D11646" s="4" t="n">
        <v>13</v>
      </c>
      <c r="E11646" s="4" t="n">
        <v>205.03</v>
      </c>
      <c r="F11646" s="4" t="n">
        <v>2665.39</v>
      </c>
      <c r="G11646" s="4" t="n">
        <f aca="false">INDEX(Data_Products!$D$2:$D$33,MATCH(C11646,Data_Products!$A$2:$A$33,0))</f>
        <v>138.6</v>
      </c>
      <c r="H11646" s="4" t="str">
        <f aca="false">INDEX(Data_Products!$C$2:$C$33,MATCH(C11646,Data_Products!$A$2:$A$33,0))</f>
        <v>Roofing</v>
      </c>
      <c r="I11646" s="10" t="n">
        <f aca="false">D11646*(E11646-G11646)</f>
        <v>863.59</v>
      </c>
      <c r="J11646" s="11" t="n">
        <f aca="false">IFERROR(I11646/F11646,0)</f>
        <v>0.324001365653807</v>
      </c>
      <c r="K11646" s="4" t="str">
        <f aca="false">IFERROR(INDEX(Data_Orders!$F$2:$F$4727,MATCH(B11646,Data_Orders!$A$2:$A$4727,0)),"")</f>
        <v>Contractor</v>
      </c>
      <c r="L11646" s="4" t="str">
        <f aca="false">IFERROR(INDEX(Data_Orders!$D$2:$D$4727,MATCH(B11646,Data_Orders!$A$2:$A$4727,0)),"")</f>
        <v>Leicester</v>
      </c>
    </row>
    <row r="11647" customFormat="false" ht="15" hidden="false" customHeight="false" outlineLevel="0" collapsed="false">
      <c r="A11647" s="4" t="s">
        <v>17463</v>
      </c>
      <c r="B11647" s="4" t="s">
        <v>4977</v>
      </c>
      <c r="C11647" s="4" t="s">
        <v>1057</v>
      </c>
      <c r="D11647" s="4" t="n">
        <v>18</v>
      </c>
      <c r="E11647" s="4" t="n">
        <v>176.81</v>
      </c>
      <c r="F11647" s="4" t="n">
        <v>3182.58</v>
      </c>
      <c r="G11647" s="4" t="n">
        <f aca="false">INDEX(Data_Products!$D$2:$D$33,MATCH(C11647,Data_Products!$A$2:$A$33,0))</f>
        <v>129.57</v>
      </c>
      <c r="H11647" s="4" t="str">
        <f aca="false">INDEX(Data_Products!$C$2:$C$33,MATCH(C11647,Data_Products!$A$2:$A$33,0))</f>
        <v>Roofing</v>
      </c>
      <c r="I11647" s="10" t="n">
        <f aca="false">D11647*(E11647-G11647)</f>
        <v>850.32</v>
      </c>
      <c r="J11647" s="11" t="n">
        <f aca="false">IFERROR(I11647/F11647,0)</f>
        <v>0.267179458175443</v>
      </c>
      <c r="K11647" s="4" t="str">
        <f aca="false">IFERROR(INDEX(Data_Orders!$F$2:$F$4727,MATCH(B11647,Data_Orders!$A$2:$A$4727,0)),"")</f>
        <v>Contractor</v>
      </c>
      <c r="L11647" s="4" t="str">
        <f aca="false">IFERROR(INDEX(Data_Orders!$D$2:$D$4727,MATCH(B11647,Data_Orders!$A$2:$A$4727,0)),"")</f>
        <v>Leicester</v>
      </c>
    </row>
    <row r="11648" customFormat="false" ht="15" hidden="false" customHeight="false" outlineLevel="0" collapsed="false">
      <c r="A11648" s="4" t="s">
        <v>17464</v>
      </c>
      <c r="B11648" s="4" t="s">
        <v>4977</v>
      </c>
      <c r="C11648" s="4" t="s">
        <v>1050</v>
      </c>
      <c r="D11648" s="4" t="n">
        <v>18</v>
      </c>
      <c r="E11648" s="4" t="n">
        <v>238.63</v>
      </c>
      <c r="F11648" s="4" t="n">
        <v>4295.34</v>
      </c>
      <c r="G11648" s="4" t="n">
        <f aca="false">INDEX(Data_Products!$D$2:$D$33,MATCH(C11648,Data_Products!$A$2:$A$33,0))</f>
        <v>148.91</v>
      </c>
      <c r="H11648" s="4" t="str">
        <f aca="false">INDEX(Data_Products!$C$2:$C$33,MATCH(C11648,Data_Products!$A$2:$A$33,0))</f>
        <v>Tools &amp; Fixings</v>
      </c>
      <c r="I11648" s="10" t="n">
        <f aca="false">D11648*(E11648-G11648)</f>
        <v>1614.96</v>
      </c>
      <c r="J11648" s="11" t="n">
        <f aca="false">IFERROR(I11648/F11648,0)</f>
        <v>0.375979549930855</v>
      </c>
      <c r="K11648" s="4" t="str">
        <f aca="false">IFERROR(INDEX(Data_Orders!$F$2:$F$4727,MATCH(B11648,Data_Orders!$A$2:$A$4727,0)),"")</f>
        <v>Contractor</v>
      </c>
      <c r="L11648" s="4" t="str">
        <f aca="false">IFERROR(INDEX(Data_Orders!$D$2:$D$4727,MATCH(B11648,Data_Orders!$A$2:$A$4727,0)),"")</f>
        <v>Leicester</v>
      </c>
    </row>
    <row r="11649" customFormat="false" ht="15" hidden="false" customHeight="false" outlineLevel="0" collapsed="false">
      <c r="A11649" s="4" t="s">
        <v>17465</v>
      </c>
      <c r="B11649" s="4" t="s">
        <v>4978</v>
      </c>
      <c r="C11649" s="4" t="s">
        <v>1037</v>
      </c>
      <c r="D11649" s="4" t="n">
        <v>6</v>
      </c>
      <c r="E11649" s="4" t="n">
        <v>90.97</v>
      </c>
      <c r="F11649" s="4" t="n">
        <v>545.82</v>
      </c>
      <c r="G11649" s="4" t="n">
        <f aca="false">INDEX(Data_Products!$D$2:$D$33,MATCH(C11649,Data_Products!$A$2:$A$33,0))</f>
        <v>73.81</v>
      </c>
      <c r="H11649" s="4" t="str">
        <f aca="false">INDEX(Data_Products!$C$2:$C$33,MATCH(C11649,Data_Products!$A$2:$A$33,0))</f>
        <v>Insulation</v>
      </c>
      <c r="I11649" s="10" t="n">
        <f aca="false">D11649*(E11649-G11649)</f>
        <v>102.96</v>
      </c>
      <c r="J11649" s="11" t="n">
        <f aca="false">IFERROR(I11649/F11649,0)</f>
        <v>0.18863361547763</v>
      </c>
      <c r="K11649" s="4" t="str">
        <f aca="false">IFERROR(INDEX(Data_Orders!$F$2:$F$4727,MATCH(B11649,Data_Orders!$A$2:$A$4727,0)),"")</f>
        <v>Contractor</v>
      </c>
      <c r="L11649" s="4" t="str">
        <f aca="false">IFERROR(INDEX(Data_Orders!$D$2:$D$4727,MATCH(B11649,Data_Orders!$A$2:$A$4727,0)),"")</f>
        <v>Leicester</v>
      </c>
    </row>
    <row r="11650" customFormat="false" ht="15" hidden="false" customHeight="false" outlineLevel="0" collapsed="false">
      <c r="A11650" s="4" t="s">
        <v>17466</v>
      </c>
      <c r="B11650" s="4" t="s">
        <v>4978</v>
      </c>
      <c r="C11650" s="4" t="s">
        <v>1044</v>
      </c>
      <c r="D11650" s="4" t="n">
        <v>17</v>
      </c>
      <c r="E11650" s="4" t="n">
        <v>190.44</v>
      </c>
      <c r="F11650" s="4" t="n">
        <v>3237.48</v>
      </c>
      <c r="G11650" s="4" t="n">
        <f aca="false">INDEX(Data_Products!$D$2:$D$33,MATCH(C11650,Data_Products!$A$2:$A$33,0))</f>
        <v>115.48</v>
      </c>
      <c r="H11650" s="4" t="str">
        <f aca="false">INDEX(Data_Products!$C$2:$C$33,MATCH(C11650,Data_Products!$A$2:$A$33,0))</f>
        <v>Tools &amp; Fixings</v>
      </c>
      <c r="I11650" s="10" t="n">
        <f aca="false">D11650*(E11650-G11650)</f>
        <v>1274.32</v>
      </c>
      <c r="J11650" s="11" t="n">
        <f aca="false">IFERROR(I11650/F11650,0)</f>
        <v>0.393614786809494</v>
      </c>
      <c r="K11650" s="4" t="str">
        <f aca="false">IFERROR(INDEX(Data_Orders!$F$2:$F$4727,MATCH(B11650,Data_Orders!$A$2:$A$4727,0)),"")</f>
        <v>Contractor</v>
      </c>
      <c r="L11650" s="4" t="str">
        <f aca="false">IFERROR(INDEX(Data_Orders!$D$2:$D$4727,MATCH(B11650,Data_Orders!$A$2:$A$4727,0)),"")</f>
        <v>Leicester</v>
      </c>
    </row>
    <row r="11651" customFormat="false" ht="15" hidden="false" customHeight="false" outlineLevel="0" collapsed="false">
      <c r="A11651" s="4" t="s">
        <v>17467</v>
      </c>
      <c r="B11651" s="4" t="s">
        <v>4979</v>
      </c>
      <c r="C11651" s="4" t="s">
        <v>1044</v>
      </c>
      <c r="D11651" s="4" t="n">
        <v>5</v>
      </c>
      <c r="E11651" s="4" t="n">
        <v>190.44</v>
      </c>
      <c r="F11651" s="4" t="n">
        <v>952.2</v>
      </c>
      <c r="G11651" s="4" t="n">
        <f aca="false">INDEX(Data_Products!$D$2:$D$33,MATCH(C11651,Data_Products!$A$2:$A$33,0))</f>
        <v>115.48</v>
      </c>
      <c r="H11651" s="4" t="str">
        <f aca="false">INDEX(Data_Products!$C$2:$C$33,MATCH(C11651,Data_Products!$A$2:$A$33,0))</f>
        <v>Tools &amp; Fixings</v>
      </c>
      <c r="I11651" s="10" t="n">
        <f aca="false">D11651*(E11651-G11651)</f>
        <v>374.8</v>
      </c>
      <c r="J11651" s="11" t="n">
        <f aca="false">IFERROR(I11651/F11651,0)</f>
        <v>0.393614786809494</v>
      </c>
      <c r="K11651" s="4" t="str">
        <f aca="false">IFERROR(INDEX(Data_Orders!$F$2:$F$4727,MATCH(B11651,Data_Orders!$A$2:$A$4727,0)),"")</f>
        <v>Contractor</v>
      </c>
      <c r="L11651" s="4" t="str">
        <f aca="false">IFERROR(INDEX(Data_Orders!$D$2:$D$4727,MATCH(B11651,Data_Orders!$A$2:$A$4727,0)),"")</f>
        <v>Leicester</v>
      </c>
    </row>
    <row r="11652" customFormat="false" ht="15" hidden="false" customHeight="false" outlineLevel="0" collapsed="false">
      <c r="A11652" s="4" t="s">
        <v>17468</v>
      </c>
      <c r="B11652" s="4" t="s">
        <v>4980</v>
      </c>
      <c r="C11652" s="4" t="s">
        <v>1021</v>
      </c>
      <c r="D11652" s="4" t="n">
        <v>18</v>
      </c>
      <c r="E11652" s="4" t="n">
        <v>73.76</v>
      </c>
      <c r="F11652" s="4" t="n">
        <v>1327.68</v>
      </c>
      <c r="G11652" s="4" t="n">
        <f aca="false">INDEX(Data_Products!$D$2:$D$33,MATCH(C11652,Data_Products!$A$2:$A$33,0))</f>
        <v>51.51</v>
      </c>
      <c r="H11652" s="4" t="str">
        <f aca="false">INDEX(Data_Products!$C$2:$C$33,MATCH(C11652,Data_Products!$A$2:$A$33,0))</f>
        <v>Cement &amp; Aggregates</v>
      </c>
      <c r="I11652" s="10" t="n">
        <f aca="false">D11652*(E11652-G11652)</f>
        <v>400.5</v>
      </c>
      <c r="J11652" s="11" t="n">
        <f aca="false">IFERROR(I11652/F11652,0)</f>
        <v>0.301654013015184</v>
      </c>
      <c r="K11652" s="4" t="str">
        <f aca="false">IFERROR(INDEX(Data_Orders!$F$2:$F$4727,MATCH(B11652,Data_Orders!$A$2:$A$4727,0)),"")</f>
        <v>Contractor</v>
      </c>
      <c r="L11652" s="4" t="str">
        <f aca="false">IFERROR(INDEX(Data_Orders!$D$2:$D$4727,MATCH(B11652,Data_Orders!$A$2:$A$4727,0)),"")</f>
        <v>Leicester</v>
      </c>
    </row>
    <row r="11653" customFormat="false" ht="15" hidden="false" customHeight="false" outlineLevel="0" collapsed="false">
      <c r="A11653" s="4" t="s">
        <v>17469</v>
      </c>
      <c r="B11653" s="4" t="s">
        <v>4980</v>
      </c>
      <c r="C11653" s="4" t="s">
        <v>1068</v>
      </c>
      <c r="D11653" s="4" t="n">
        <v>4</v>
      </c>
      <c r="E11653" s="4" t="n">
        <v>86.28</v>
      </c>
      <c r="F11653" s="4" t="n">
        <v>345.12</v>
      </c>
      <c r="G11653" s="4" t="n">
        <f aca="false">INDEX(Data_Products!$D$2:$D$33,MATCH(C11653,Data_Products!$A$2:$A$33,0))</f>
        <v>68.55</v>
      </c>
      <c r="H11653" s="4" t="str">
        <f aca="false">INDEX(Data_Products!$C$2:$C$33,MATCH(C11653,Data_Products!$A$2:$A$33,0))</f>
        <v>Plumbing &amp; Drainage</v>
      </c>
      <c r="I11653" s="10" t="n">
        <f aca="false">D11653*(E11653-G11653)</f>
        <v>70.92</v>
      </c>
      <c r="J11653" s="11" t="n">
        <f aca="false">IFERROR(I11653/F11653,0)</f>
        <v>0.205493741307371</v>
      </c>
      <c r="K11653" s="4" t="str">
        <f aca="false">IFERROR(INDEX(Data_Orders!$F$2:$F$4727,MATCH(B11653,Data_Orders!$A$2:$A$4727,0)),"")</f>
        <v>Contractor</v>
      </c>
      <c r="L11653" s="4" t="str">
        <f aca="false">IFERROR(INDEX(Data_Orders!$D$2:$D$4727,MATCH(B11653,Data_Orders!$A$2:$A$4727,0)),"")</f>
        <v>Leicester</v>
      </c>
    </row>
    <row r="11654" customFormat="false" ht="15" hidden="false" customHeight="false" outlineLevel="0" collapsed="false">
      <c r="A11654" s="4" t="s">
        <v>17470</v>
      </c>
      <c r="B11654" s="4" t="s">
        <v>4980</v>
      </c>
      <c r="C11654" s="4" t="s">
        <v>1010</v>
      </c>
      <c r="D11654" s="4" t="n">
        <v>10</v>
      </c>
      <c r="E11654" s="4" t="n">
        <v>135.95</v>
      </c>
      <c r="F11654" s="4" t="n">
        <v>1359.5</v>
      </c>
      <c r="G11654" s="4" t="n">
        <f aca="false">INDEX(Data_Products!$D$2:$D$33,MATCH(C11654,Data_Products!$A$2:$A$33,0))</f>
        <v>111.1</v>
      </c>
      <c r="H11654" s="4" t="str">
        <f aca="false">INDEX(Data_Products!$C$2:$C$33,MATCH(C11654,Data_Products!$A$2:$A$33,0))</f>
        <v>Timber</v>
      </c>
      <c r="I11654" s="10" t="n">
        <f aca="false">D11654*(E11654-G11654)</f>
        <v>248.5</v>
      </c>
      <c r="J11654" s="11" t="n">
        <f aca="false">IFERROR(I11654/F11654,0)</f>
        <v>0.18278778962854</v>
      </c>
      <c r="K11654" s="4" t="str">
        <f aca="false">IFERROR(INDEX(Data_Orders!$F$2:$F$4727,MATCH(B11654,Data_Orders!$A$2:$A$4727,0)),"")</f>
        <v>Contractor</v>
      </c>
      <c r="L11654" s="4" t="str">
        <f aca="false">IFERROR(INDEX(Data_Orders!$D$2:$D$4727,MATCH(B11654,Data_Orders!$A$2:$A$4727,0)),"")</f>
        <v>Leicester</v>
      </c>
    </row>
    <row r="11655" customFormat="false" ht="15" hidden="false" customHeight="false" outlineLevel="0" collapsed="false">
      <c r="A11655" s="4" t="s">
        <v>17471</v>
      </c>
      <c r="B11655" s="4" t="s">
        <v>4980</v>
      </c>
      <c r="C11655" s="4" t="s">
        <v>1061</v>
      </c>
      <c r="D11655" s="4" t="n">
        <v>15</v>
      </c>
      <c r="E11655" s="4" t="n">
        <v>145.57</v>
      </c>
      <c r="F11655" s="4" t="n">
        <v>2183.55</v>
      </c>
      <c r="G11655" s="4" t="n">
        <f aca="false">INDEX(Data_Products!$D$2:$D$33,MATCH(C11655,Data_Products!$A$2:$A$33,0))</f>
        <v>119.29</v>
      </c>
      <c r="H11655" s="4" t="str">
        <f aca="false">INDEX(Data_Products!$C$2:$C$33,MATCH(C11655,Data_Products!$A$2:$A$33,0))</f>
        <v>Plumbing &amp; Drainage</v>
      </c>
      <c r="I11655" s="10" t="n">
        <f aca="false">D11655*(E11655-G11655)</f>
        <v>394.2</v>
      </c>
      <c r="J11655" s="11" t="n">
        <f aca="false">IFERROR(I11655/F11655,0)</f>
        <v>0.180531702960775</v>
      </c>
      <c r="K11655" s="4" t="str">
        <f aca="false">IFERROR(INDEX(Data_Orders!$F$2:$F$4727,MATCH(B11655,Data_Orders!$A$2:$A$4727,0)),"")</f>
        <v>Contractor</v>
      </c>
      <c r="L11655" s="4" t="str">
        <f aca="false">IFERROR(INDEX(Data_Orders!$D$2:$D$4727,MATCH(B11655,Data_Orders!$A$2:$A$4727,0)),"")</f>
        <v>Leicester</v>
      </c>
    </row>
    <row r="11656" customFormat="false" ht="15" hidden="false" customHeight="false" outlineLevel="0" collapsed="false">
      <c r="A11656" s="4" t="s">
        <v>17472</v>
      </c>
      <c r="B11656" s="4" t="s">
        <v>4981</v>
      </c>
      <c r="C11656" s="4" t="s">
        <v>1041</v>
      </c>
      <c r="D11656" s="4" t="n">
        <v>12</v>
      </c>
      <c r="E11656" s="4" t="n">
        <v>242.75</v>
      </c>
      <c r="F11656" s="4" t="n">
        <v>2913</v>
      </c>
      <c r="G11656" s="4" t="n">
        <f aca="false">INDEX(Data_Products!$D$2:$D$33,MATCH(C11656,Data_Products!$A$2:$A$33,0))</f>
        <v>142.94</v>
      </c>
      <c r="H11656" s="4" t="str">
        <f aca="false">INDEX(Data_Products!$C$2:$C$33,MATCH(C11656,Data_Products!$A$2:$A$33,0))</f>
        <v>Tools &amp; Fixings</v>
      </c>
      <c r="I11656" s="10" t="n">
        <f aca="false">D11656*(E11656-G11656)</f>
        <v>1197.72</v>
      </c>
      <c r="J11656" s="11" t="n">
        <f aca="false">IFERROR(I11656/F11656,0)</f>
        <v>0.411163748712667</v>
      </c>
      <c r="K11656" s="4" t="str">
        <f aca="false">IFERROR(INDEX(Data_Orders!$F$2:$F$4727,MATCH(B11656,Data_Orders!$A$2:$A$4727,0)),"")</f>
        <v>Contractor</v>
      </c>
      <c r="L11656" s="4" t="str">
        <f aca="false">IFERROR(INDEX(Data_Orders!$D$2:$D$4727,MATCH(B11656,Data_Orders!$A$2:$A$4727,0)),"")</f>
        <v>Leicester</v>
      </c>
    </row>
    <row r="11657" customFormat="false" ht="15" hidden="false" customHeight="false" outlineLevel="0" collapsed="false">
      <c r="A11657" s="4" t="s">
        <v>17473</v>
      </c>
      <c r="B11657" s="4" t="s">
        <v>4981</v>
      </c>
      <c r="C11657" s="4" t="s">
        <v>1024</v>
      </c>
      <c r="D11657" s="4" t="n">
        <v>14</v>
      </c>
      <c r="E11657" s="4" t="n">
        <v>137.14</v>
      </c>
      <c r="F11657" s="4" t="n">
        <v>1919.96</v>
      </c>
      <c r="G11657" s="4" t="n">
        <f aca="false">INDEX(Data_Products!$D$2:$D$33,MATCH(C11657,Data_Products!$A$2:$A$33,0))</f>
        <v>99.99</v>
      </c>
      <c r="H11657" s="4" t="str">
        <f aca="false">INDEX(Data_Products!$C$2:$C$33,MATCH(C11657,Data_Products!$A$2:$A$33,0))</f>
        <v>Cement &amp; Aggregates</v>
      </c>
      <c r="I11657" s="10" t="n">
        <f aca="false">D11657*(E11657-G11657)</f>
        <v>520.1</v>
      </c>
      <c r="J11657" s="11" t="n">
        <f aca="false">IFERROR(I11657/F11657,0)</f>
        <v>0.270891060230421</v>
      </c>
      <c r="K11657" s="4" t="str">
        <f aca="false">IFERROR(INDEX(Data_Orders!$F$2:$F$4727,MATCH(B11657,Data_Orders!$A$2:$A$4727,0)),"")</f>
        <v>Contractor</v>
      </c>
      <c r="L11657" s="4" t="str">
        <f aca="false">IFERROR(INDEX(Data_Orders!$D$2:$D$4727,MATCH(B11657,Data_Orders!$A$2:$A$4727,0)),"")</f>
        <v>Leicester</v>
      </c>
    </row>
    <row r="11658" customFormat="false" ht="15" hidden="false" customHeight="false" outlineLevel="0" collapsed="false">
      <c r="A11658" s="4" t="s">
        <v>17474</v>
      </c>
      <c r="B11658" s="4" t="s">
        <v>4982</v>
      </c>
      <c r="C11658" s="4" t="s">
        <v>1041</v>
      </c>
      <c r="D11658" s="4" t="n">
        <v>17</v>
      </c>
      <c r="E11658" s="4" t="n">
        <v>242.75</v>
      </c>
      <c r="F11658" s="4" t="n">
        <v>4126.75</v>
      </c>
      <c r="G11658" s="4" t="n">
        <f aca="false">INDEX(Data_Products!$D$2:$D$33,MATCH(C11658,Data_Products!$A$2:$A$33,0))</f>
        <v>142.94</v>
      </c>
      <c r="H11658" s="4" t="str">
        <f aca="false">INDEX(Data_Products!$C$2:$C$33,MATCH(C11658,Data_Products!$A$2:$A$33,0))</f>
        <v>Tools &amp; Fixings</v>
      </c>
      <c r="I11658" s="10" t="n">
        <f aca="false">D11658*(E11658-G11658)</f>
        <v>1696.77</v>
      </c>
      <c r="J11658" s="11" t="n">
        <f aca="false">IFERROR(I11658/F11658,0)</f>
        <v>0.411163748712667</v>
      </c>
      <c r="K11658" s="4" t="str">
        <f aca="false">IFERROR(INDEX(Data_Orders!$F$2:$F$4727,MATCH(B11658,Data_Orders!$A$2:$A$4727,0)),"")</f>
        <v>Contractor</v>
      </c>
      <c r="L11658" s="4" t="str">
        <f aca="false">IFERROR(INDEX(Data_Orders!$D$2:$D$4727,MATCH(B11658,Data_Orders!$A$2:$A$4727,0)),"")</f>
        <v>Leicester</v>
      </c>
    </row>
    <row r="11659" customFormat="false" ht="15" hidden="false" customHeight="false" outlineLevel="0" collapsed="false">
      <c r="A11659" s="4" t="s">
        <v>17475</v>
      </c>
      <c r="B11659" s="4" t="s">
        <v>4983</v>
      </c>
      <c r="C11659" s="4" t="s">
        <v>1077</v>
      </c>
      <c r="D11659" s="4" t="n">
        <v>18</v>
      </c>
      <c r="E11659" s="4" t="n">
        <v>46.61</v>
      </c>
      <c r="F11659" s="4" t="n">
        <v>838.98</v>
      </c>
      <c r="G11659" s="4" t="n">
        <f aca="false">INDEX(Data_Products!$D$2:$D$33,MATCH(C11659,Data_Products!$A$2:$A$33,0))</f>
        <v>36.87</v>
      </c>
      <c r="H11659" s="4" t="str">
        <f aca="false">INDEX(Data_Products!$C$2:$C$33,MATCH(C11659,Data_Products!$A$2:$A$33,0))</f>
        <v>Landscaping</v>
      </c>
      <c r="I11659" s="10" t="n">
        <f aca="false">D11659*(E11659-G11659)</f>
        <v>175.32</v>
      </c>
      <c r="J11659" s="11" t="n">
        <f aca="false">IFERROR(I11659/F11659,0)</f>
        <v>0.208968032611028</v>
      </c>
      <c r="K11659" s="4" t="str">
        <f aca="false">IFERROR(INDEX(Data_Orders!$F$2:$F$4727,MATCH(B11659,Data_Orders!$A$2:$A$4727,0)),"")</f>
        <v>Contractor</v>
      </c>
      <c r="L11659" s="4" t="str">
        <f aca="false">IFERROR(INDEX(Data_Orders!$D$2:$D$4727,MATCH(B11659,Data_Orders!$A$2:$A$4727,0)),"")</f>
        <v>Leicester</v>
      </c>
    </row>
    <row r="11660" customFormat="false" ht="15" hidden="false" customHeight="false" outlineLevel="0" collapsed="false">
      <c r="A11660" s="4" t="s">
        <v>17476</v>
      </c>
      <c r="B11660" s="4" t="s">
        <v>4984</v>
      </c>
      <c r="C11660" s="4" t="s">
        <v>1064</v>
      </c>
      <c r="D11660" s="4" t="n">
        <v>13</v>
      </c>
      <c r="E11660" s="4" t="n">
        <v>97.63</v>
      </c>
      <c r="F11660" s="4" t="n">
        <v>1269.19</v>
      </c>
      <c r="G11660" s="4" t="n">
        <f aca="false">INDEX(Data_Products!$D$2:$D$33,MATCH(C11660,Data_Products!$A$2:$A$33,0))</f>
        <v>65.21</v>
      </c>
      <c r="H11660" s="4" t="str">
        <f aca="false">INDEX(Data_Products!$C$2:$C$33,MATCH(C11660,Data_Products!$A$2:$A$33,0))</f>
        <v>Plumbing &amp; Drainage</v>
      </c>
      <c r="I11660" s="10" t="n">
        <f aca="false">D11660*(E11660-G11660)</f>
        <v>421.46</v>
      </c>
      <c r="J11660" s="11" t="n">
        <f aca="false">IFERROR(I11660/F11660,0)</f>
        <v>0.332070060432244</v>
      </c>
      <c r="K11660" s="4" t="str">
        <f aca="false">IFERROR(INDEX(Data_Orders!$F$2:$F$4727,MATCH(B11660,Data_Orders!$A$2:$A$4727,0)),"")</f>
        <v>Contractor</v>
      </c>
      <c r="L11660" s="4" t="str">
        <f aca="false">IFERROR(INDEX(Data_Orders!$D$2:$D$4727,MATCH(B11660,Data_Orders!$A$2:$A$4727,0)),"")</f>
        <v>Leicester</v>
      </c>
    </row>
    <row r="11661" customFormat="false" ht="15" hidden="false" customHeight="false" outlineLevel="0" collapsed="false">
      <c r="A11661" s="4" t="s">
        <v>17477</v>
      </c>
      <c r="B11661" s="4" t="s">
        <v>4985</v>
      </c>
      <c r="C11661" s="4" t="s">
        <v>1077</v>
      </c>
      <c r="D11661" s="4" t="n">
        <v>20</v>
      </c>
      <c r="E11661" s="4" t="n">
        <v>46.61</v>
      </c>
      <c r="F11661" s="4" t="n">
        <v>932.2</v>
      </c>
      <c r="G11661" s="4" t="n">
        <f aca="false">INDEX(Data_Products!$D$2:$D$33,MATCH(C11661,Data_Products!$A$2:$A$33,0))</f>
        <v>36.87</v>
      </c>
      <c r="H11661" s="4" t="str">
        <f aca="false">INDEX(Data_Products!$C$2:$C$33,MATCH(C11661,Data_Products!$A$2:$A$33,0))</f>
        <v>Landscaping</v>
      </c>
      <c r="I11661" s="10" t="n">
        <f aca="false">D11661*(E11661-G11661)</f>
        <v>194.8</v>
      </c>
      <c r="J11661" s="11" t="n">
        <f aca="false">IFERROR(I11661/F11661,0)</f>
        <v>0.208968032611028</v>
      </c>
      <c r="K11661" s="4" t="str">
        <f aca="false">IFERROR(INDEX(Data_Orders!$F$2:$F$4727,MATCH(B11661,Data_Orders!$A$2:$A$4727,0)),"")</f>
        <v>Contractor</v>
      </c>
      <c r="L11661" s="4" t="str">
        <f aca="false">IFERROR(INDEX(Data_Orders!$D$2:$D$4727,MATCH(B11661,Data_Orders!$A$2:$A$4727,0)),"")</f>
        <v>Leicester</v>
      </c>
    </row>
    <row r="11662" customFormat="false" ht="15" hidden="false" customHeight="false" outlineLevel="0" collapsed="false">
      <c r="A11662" s="4" t="s">
        <v>17478</v>
      </c>
      <c r="B11662" s="4" t="s">
        <v>4985</v>
      </c>
      <c r="C11662" s="4" t="s">
        <v>1073</v>
      </c>
      <c r="D11662" s="4" t="n">
        <v>19</v>
      </c>
      <c r="E11662" s="4" t="n">
        <v>231.05</v>
      </c>
      <c r="F11662" s="4" t="n">
        <v>4389.95</v>
      </c>
      <c r="G11662" s="4" t="n">
        <f aca="false">INDEX(Data_Products!$D$2:$D$33,MATCH(C11662,Data_Products!$A$2:$A$33,0))</f>
        <v>148.29</v>
      </c>
      <c r="H11662" s="4" t="str">
        <f aca="false">INDEX(Data_Products!$C$2:$C$33,MATCH(C11662,Data_Products!$A$2:$A$33,0))</f>
        <v>Landscaping</v>
      </c>
      <c r="I11662" s="10" t="n">
        <f aca="false">D11662*(E11662-G11662)</f>
        <v>1572.44</v>
      </c>
      <c r="J11662" s="11" t="n">
        <f aca="false">IFERROR(I11662/F11662,0)</f>
        <v>0.358190867777537</v>
      </c>
      <c r="K11662" s="4" t="str">
        <f aca="false">IFERROR(INDEX(Data_Orders!$F$2:$F$4727,MATCH(B11662,Data_Orders!$A$2:$A$4727,0)),"")</f>
        <v>Contractor</v>
      </c>
      <c r="L11662" s="4" t="str">
        <f aca="false">IFERROR(INDEX(Data_Orders!$D$2:$D$4727,MATCH(B11662,Data_Orders!$A$2:$A$4727,0)),"")</f>
        <v>Leicester</v>
      </c>
    </row>
    <row r="11663" customFormat="false" ht="15" hidden="false" customHeight="false" outlineLevel="0" collapsed="false">
      <c r="A11663" s="4" t="s">
        <v>17479</v>
      </c>
      <c r="B11663" s="4" t="s">
        <v>4985</v>
      </c>
      <c r="C11663" s="4" t="s">
        <v>1046</v>
      </c>
      <c r="D11663" s="4" t="n">
        <v>19</v>
      </c>
      <c r="E11663" s="4" t="n">
        <v>154.02</v>
      </c>
      <c r="F11663" s="4" t="n">
        <v>2926.38</v>
      </c>
      <c r="G11663" s="4" t="n">
        <f aca="false">INDEX(Data_Products!$D$2:$D$33,MATCH(C11663,Data_Products!$A$2:$A$33,0))</f>
        <v>102.1</v>
      </c>
      <c r="H11663" s="4" t="str">
        <f aca="false">INDEX(Data_Products!$C$2:$C$33,MATCH(C11663,Data_Products!$A$2:$A$33,0))</f>
        <v>Tools &amp; Fixings</v>
      </c>
      <c r="I11663" s="10" t="n">
        <f aca="false">D11663*(E11663-G11663)</f>
        <v>986.48</v>
      </c>
      <c r="J11663" s="11" t="n">
        <f aca="false">IFERROR(I11663/F11663,0)</f>
        <v>0.337099078041813</v>
      </c>
      <c r="K11663" s="4" t="str">
        <f aca="false">IFERROR(INDEX(Data_Orders!$F$2:$F$4727,MATCH(B11663,Data_Orders!$A$2:$A$4727,0)),"")</f>
        <v>Contractor</v>
      </c>
      <c r="L11663" s="4" t="str">
        <f aca="false">IFERROR(INDEX(Data_Orders!$D$2:$D$4727,MATCH(B11663,Data_Orders!$A$2:$A$4727,0)),"")</f>
        <v>Leicester</v>
      </c>
    </row>
    <row r="11664" customFormat="false" ht="15" hidden="false" customHeight="false" outlineLevel="0" collapsed="false">
      <c r="A11664" s="4" t="s">
        <v>17480</v>
      </c>
      <c r="B11664" s="4" t="s">
        <v>4985</v>
      </c>
      <c r="C11664" s="4" t="s">
        <v>1064</v>
      </c>
      <c r="D11664" s="4" t="n">
        <v>12</v>
      </c>
      <c r="E11664" s="4" t="n">
        <v>97.63</v>
      </c>
      <c r="F11664" s="4" t="n">
        <v>1171.56</v>
      </c>
      <c r="G11664" s="4" t="n">
        <f aca="false">INDEX(Data_Products!$D$2:$D$33,MATCH(C11664,Data_Products!$A$2:$A$33,0))</f>
        <v>65.21</v>
      </c>
      <c r="H11664" s="4" t="str">
        <f aca="false">INDEX(Data_Products!$C$2:$C$33,MATCH(C11664,Data_Products!$A$2:$A$33,0))</f>
        <v>Plumbing &amp; Drainage</v>
      </c>
      <c r="I11664" s="10" t="n">
        <f aca="false">D11664*(E11664-G11664)</f>
        <v>389.04</v>
      </c>
      <c r="J11664" s="11" t="n">
        <f aca="false">IFERROR(I11664/F11664,0)</f>
        <v>0.332070060432244</v>
      </c>
      <c r="K11664" s="4" t="str">
        <f aca="false">IFERROR(INDEX(Data_Orders!$F$2:$F$4727,MATCH(B11664,Data_Orders!$A$2:$A$4727,0)),"")</f>
        <v>Contractor</v>
      </c>
      <c r="L11664" s="4" t="str">
        <f aca="false">IFERROR(INDEX(Data_Orders!$D$2:$D$4727,MATCH(B11664,Data_Orders!$A$2:$A$4727,0)),"")</f>
        <v>Leicester</v>
      </c>
    </row>
    <row r="11665" customFormat="false" ht="15" hidden="false" customHeight="false" outlineLevel="0" collapsed="false">
      <c r="A11665" s="4" t="s">
        <v>17481</v>
      </c>
      <c r="B11665" s="4" t="s">
        <v>4986</v>
      </c>
      <c r="C11665" s="4" t="s">
        <v>1035</v>
      </c>
      <c r="D11665" s="4" t="n">
        <v>18</v>
      </c>
      <c r="E11665" s="4" t="n">
        <v>165.07</v>
      </c>
      <c r="F11665" s="4" t="n">
        <v>2971.26</v>
      </c>
      <c r="G11665" s="4" t="n">
        <f aca="false">INDEX(Data_Products!$D$2:$D$33,MATCH(C11665,Data_Products!$A$2:$A$33,0))</f>
        <v>134.65</v>
      </c>
      <c r="H11665" s="4" t="str">
        <f aca="false">INDEX(Data_Products!$C$2:$C$33,MATCH(C11665,Data_Products!$A$2:$A$33,0))</f>
        <v>Insulation</v>
      </c>
      <c r="I11665" s="10" t="n">
        <f aca="false">D11665*(E11665-G11665)</f>
        <v>547.56</v>
      </c>
      <c r="J11665" s="11" t="n">
        <f aca="false">IFERROR(I11665/F11665,0)</f>
        <v>0.184285454655601</v>
      </c>
      <c r="K11665" s="4" t="str">
        <f aca="false">IFERROR(INDEX(Data_Orders!$F$2:$F$4727,MATCH(B11665,Data_Orders!$A$2:$A$4727,0)),"")</f>
        <v>Contractor</v>
      </c>
      <c r="L11665" s="4" t="str">
        <f aca="false">IFERROR(INDEX(Data_Orders!$D$2:$D$4727,MATCH(B11665,Data_Orders!$A$2:$A$4727,0)),"")</f>
        <v>Leicester</v>
      </c>
    </row>
    <row r="11666" customFormat="false" ht="15" hidden="false" customHeight="false" outlineLevel="0" collapsed="false">
      <c r="A11666" s="4" t="s">
        <v>17482</v>
      </c>
      <c r="B11666" s="4" t="s">
        <v>4986</v>
      </c>
      <c r="C11666" s="4" t="s">
        <v>1030</v>
      </c>
      <c r="D11666" s="4" t="n">
        <v>7</v>
      </c>
      <c r="E11666" s="4" t="n">
        <v>25.23</v>
      </c>
      <c r="F11666" s="4" t="n">
        <v>176.61</v>
      </c>
      <c r="G11666" s="4" t="n">
        <f aca="false">INDEX(Data_Products!$D$2:$D$33,MATCH(C11666,Data_Products!$A$2:$A$33,0))</f>
        <v>17.67</v>
      </c>
      <c r="H11666" s="4" t="str">
        <f aca="false">INDEX(Data_Products!$C$2:$C$33,MATCH(C11666,Data_Products!$A$2:$A$33,0))</f>
        <v>Cement &amp; Aggregates</v>
      </c>
      <c r="I11666" s="10" t="n">
        <f aca="false">D11666*(E11666-G11666)</f>
        <v>52.92</v>
      </c>
      <c r="J11666" s="11" t="n">
        <f aca="false">IFERROR(I11666/F11666,0)</f>
        <v>0.299643281807372</v>
      </c>
      <c r="K11666" s="4" t="str">
        <f aca="false">IFERROR(INDEX(Data_Orders!$F$2:$F$4727,MATCH(B11666,Data_Orders!$A$2:$A$4727,0)),"")</f>
        <v>Contractor</v>
      </c>
      <c r="L11666" s="4" t="str">
        <f aca="false">IFERROR(INDEX(Data_Orders!$D$2:$D$4727,MATCH(B11666,Data_Orders!$A$2:$A$4727,0)),"")</f>
        <v>Leicester</v>
      </c>
    </row>
    <row r="11667" customFormat="false" ht="15" hidden="false" customHeight="false" outlineLevel="0" collapsed="false">
      <c r="A11667" s="4" t="s">
        <v>17483</v>
      </c>
      <c r="B11667" s="4" t="s">
        <v>4986</v>
      </c>
      <c r="C11667" s="4" t="s">
        <v>1052</v>
      </c>
      <c r="D11667" s="4" t="n">
        <v>14</v>
      </c>
      <c r="E11667" s="4" t="n">
        <v>205.71</v>
      </c>
      <c r="F11667" s="4" t="n">
        <v>2879.94</v>
      </c>
      <c r="G11667" s="4" t="n">
        <f aca="false">INDEX(Data_Products!$D$2:$D$33,MATCH(C11667,Data_Products!$A$2:$A$33,0))</f>
        <v>152.29</v>
      </c>
      <c r="H11667" s="4" t="str">
        <f aca="false">INDEX(Data_Products!$C$2:$C$33,MATCH(C11667,Data_Products!$A$2:$A$33,0))</f>
        <v>Roofing</v>
      </c>
      <c r="I11667" s="10" t="n">
        <f aca="false">D11667*(E11667-G11667)</f>
        <v>747.88</v>
      </c>
      <c r="J11667" s="11" t="n">
        <f aca="false">IFERROR(I11667/F11667,0)</f>
        <v>0.259685965679841</v>
      </c>
      <c r="K11667" s="4" t="str">
        <f aca="false">IFERROR(INDEX(Data_Orders!$F$2:$F$4727,MATCH(B11667,Data_Orders!$A$2:$A$4727,0)),"")</f>
        <v>Contractor</v>
      </c>
      <c r="L11667" s="4" t="str">
        <f aca="false">IFERROR(INDEX(Data_Orders!$D$2:$D$4727,MATCH(B11667,Data_Orders!$A$2:$A$4727,0)),"")</f>
        <v>Leicester</v>
      </c>
    </row>
    <row r="11668" customFormat="false" ht="15" hidden="false" customHeight="false" outlineLevel="0" collapsed="false">
      <c r="A11668" s="4" t="s">
        <v>17484</v>
      </c>
      <c r="B11668" s="4" t="s">
        <v>4987</v>
      </c>
      <c r="C11668" s="4" t="s">
        <v>1028</v>
      </c>
      <c r="D11668" s="4" t="n">
        <v>13</v>
      </c>
      <c r="E11668" s="4" t="n">
        <v>118.79</v>
      </c>
      <c r="F11668" s="4" t="n">
        <v>1544.27</v>
      </c>
      <c r="G11668" s="4" t="n">
        <f aca="false">INDEX(Data_Products!$D$2:$D$33,MATCH(C11668,Data_Products!$A$2:$A$33,0))</f>
        <v>81.07</v>
      </c>
      <c r="H11668" s="4" t="str">
        <f aca="false">INDEX(Data_Products!$C$2:$C$33,MATCH(C11668,Data_Products!$A$2:$A$33,0))</f>
        <v>Cement &amp; Aggregates</v>
      </c>
      <c r="I11668" s="10" t="n">
        <f aca="false">D11668*(E11668-G11668)</f>
        <v>490.36</v>
      </c>
      <c r="J11668" s="11" t="n">
        <f aca="false">IFERROR(I11668/F11668,0)</f>
        <v>0.317535146056066</v>
      </c>
      <c r="K11668" s="4" t="str">
        <f aca="false">IFERROR(INDEX(Data_Orders!$F$2:$F$4727,MATCH(B11668,Data_Orders!$A$2:$A$4727,0)),"")</f>
        <v>Contractor</v>
      </c>
      <c r="L11668" s="4" t="str">
        <f aca="false">IFERROR(INDEX(Data_Orders!$D$2:$D$4727,MATCH(B11668,Data_Orders!$A$2:$A$4727,0)),"")</f>
        <v>Leicester</v>
      </c>
    </row>
    <row r="11669" customFormat="false" ht="15" hidden="false" customHeight="false" outlineLevel="0" collapsed="false">
      <c r="A11669" s="4" t="s">
        <v>17485</v>
      </c>
      <c r="B11669" s="4" t="s">
        <v>4988</v>
      </c>
      <c r="C11669" s="4" t="s">
        <v>1050</v>
      </c>
      <c r="D11669" s="4" t="n">
        <v>14</v>
      </c>
      <c r="E11669" s="4" t="n">
        <v>238.63</v>
      </c>
      <c r="F11669" s="4" t="n">
        <v>3340.82</v>
      </c>
      <c r="G11669" s="4" t="n">
        <f aca="false">INDEX(Data_Products!$D$2:$D$33,MATCH(C11669,Data_Products!$A$2:$A$33,0))</f>
        <v>148.91</v>
      </c>
      <c r="H11669" s="4" t="str">
        <f aca="false">INDEX(Data_Products!$C$2:$C$33,MATCH(C11669,Data_Products!$A$2:$A$33,0))</f>
        <v>Tools &amp; Fixings</v>
      </c>
      <c r="I11669" s="10" t="n">
        <f aca="false">D11669*(E11669-G11669)</f>
        <v>1256.08</v>
      </c>
      <c r="J11669" s="11" t="n">
        <f aca="false">IFERROR(I11669/F11669,0)</f>
        <v>0.375979549930855</v>
      </c>
      <c r="K11669" s="4" t="str">
        <f aca="false">IFERROR(INDEX(Data_Orders!$F$2:$F$4727,MATCH(B11669,Data_Orders!$A$2:$A$4727,0)),"")</f>
        <v>Contractor</v>
      </c>
      <c r="L11669" s="4" t="str">
        <f aca="false">IFERROR(INDEX(Data_Orders!$D$2:$D$4727,MATCH(B11669,Data_Orders!$A$2:$A$4727,0)),"")</f>
        <v>Leicester</v>
      </c>
    </row>
    <row r="11670" customFormat="false" ht="15" hidden="false" customHeight="false" outlineLevel="0" collapsed="false">
      <c r="A11670" s="4" t="s">
        <v>17486</v>
      </c>
      <c r="B11670" s="4" t="s">
        <v>4988</v>
      </c>
      <c r="C11670" s="4" t="s">
        <v>1013</v>
      </c>
      <c r="D11670" s="4" t="n">
        <v>13</v>
      </c>
      <c r="E11670" s="4" t="n">
        <v>240.92</v>
      </c>
      <c r="F11670" s="4" t="n">
        <v>3131.96</v>
      </c>
      <c r="G11670" s="4" t="n">
        <f aca="false">INDEX(Data_Products!$D$2:$D$33,MATCH(C11670,Data_Products!$A$2:$A$33,0))</f>
        <v>168.32</v>
      </c>
      <c r="H11670" s="4" t="str">
        <f aca="false">INDEX(Data_Products!$C$2:$C$33,MATCH(C11670,Data_Products!$A$2:$A$33,0))</f>
        <v>Timber</v>
      </c>
      <c r="I11670" s="10" t="n">
        <f aca="false">D11670*(E11670-G11670)</f>
        <v>943.8</v>
      </c>
      <c r="J11670" s="11" t="n">
        <f aca="false">IFERROR(I11670/F11670,0)</f>
        <v>0.301344844761747</v>
      </c>
      <c r="K11670" s="4" t="str">
        <f aca="false">IFERROR(INDEX(Data_Orders!$F$2:$F$4727,MATCH(B11670,Data_Orders!$A$2:$A$4727,0)),"")</f>
        <v>Contractor</v>
      </c>
      <c r="L11670" s="4" t="str">
        <f aca="false">IFERROR(INDEX(Data_Orders!$D$2:$D$4727,MATCH(B11670,Data_Orders!$A$2:$A$4727,0)),"")</f>
        <v>Leicester</v>
      </c>
    </row>
    <row r="11671" customFormat="false" ht="15" hidden="false" customHeight="false" outlineLevel="0" collapsed="false">
      <c r="A11671" s="4" t="s">
        <v>17487</v>
      </c>
      <c r="B11671" s="4" t="s">
        <v>4988</v>
      </c>
      <c r="C11671" s="4" t="s">
        <v>1077</v>
      </c>
      <c r="D11671" s="4" t="n">
        <v>17</v>
      </c>
      <c r="E11671" s="4" t="n">
        <v>46.61</v>
      </c>
      <c r="F11671" s="4" t="n">
        <v>792.37</v>
      </c>
      <c r="G11671" s="4" t="n">
        <f aca="false">INDEX(Data_Products!$D$2:$D$33,MATCH(C11671,Data_Products!$A$2:$A$33,0))</f>
        <v>36.87</v>
      </c>
      <c r="H11671" s="4" t="str">
        <f aca="false">INDEX(Data_Products!$C$2:$C$33,MATCH(C11671,Data_Products!$A$2:$A$33,0))</f>
        <v>Landscaping</v>
      </c>
      <c r="I11671" s="10" t="n">
        <f aca="false">D11671*(E11671-G11671)</f>
        <v>165.58</v>
      </c>
      <c r="J11671" s="11" t="n">
        <f aca="false">IFERROR(I11671/F11671,0)</f>
        <v>0.208968032611028</v>
      </c>
      <c r="K11671" s="4" t="str">
        <f aca="false">IFERROR(INDEX(Data_Orders!$F$2:$F$4727,MATCH(B11671,Data_Orders!$A$2:$A$4727,0)),"")</f>
        <v>Contractor</v>
      </c>
      <c r="L11671" s="4" t="str">
        <f aca="false">IFERROR(INDEX(Data_Orders!$D$2:$D$4727,MATCH(B11671,Data_Orders!$A$2:$A$4727,0)),"")</f>
        <v>Leicester</v>
      </c>
    </row>
    <row r="11672" customFormat="false" ht="15" hidden="false" customHeight="false" outlineLevel="0" collapsed="false">
      <c r="A11672" s="4" t="s">
        <v>17488</v>
      </c>
      <c r="B11672" s="4" t="s">
        <v>4989</v>
      </c>
      <c r="C11672" s="4" t="s">
        <v>1032</v>
      </c>
      <c r="D11672" s="4" t="n">
        <v>3</v>
      </c>
      <c r="E11672" s="4" t="n">
        <v>99.65</v>
      </c>
      <c r="F11672" s="4" t="n">
        <v>298.95</v>
      </c>
      <c r="G11672" s="4" t="n">
        <f aca="false">INDEX(Data_Products!$D$2:$D$33,MATCH(C11672,Data_Products!$A$2:$A$33,0))</f>
        <v>58.26</v>
      </c>
      <c r="H11672" s="4" t="str">
        <f aca="false">INDEX(Data_Products!$C$2:$C$33,MATCH(C11672,Data_Products!$A$2:$A$33,0))</f>
        <v>Insulation</v>
      </c>
      <c r="I11672" s="10" t="n">
        <f aca="false">D11672*(E11672-G11672)</f>
        <v>124.17</v>
      </c>
      <c r="J11672" s="11" t="n">
        <f aca="false">IFERROR(I11672/F11672,0)</f>
        <v>0.415353738083292</v>
      </c>
      <c r="K11672" s="4" t="str">
        <f aca="false">IFERROR(INDEX(Data_Orders!$F$2:$F$4727,MATCH(B11672,Data_Orders!$A$2:$A$4727,0)),"")</f>
        <v>Retail</v>
      </c>
      <c r="L11672" s="4" t="str">
        <f aca="false">IFERROR(INDEX(Data_Orders!$D$2:$D$4727,MATCH(B11672,Data_Orders!$A$2:$A$4727,0)),"")</f>
        <v>Birmingham South</v>
      </c>
    </row>
    <row r="11673" customFormat="false" ht="15" hidden="false" customHeight="false" outlineLevel="0" collapsed="false">
      <c r="A11673" s="4" t="s">
        <v>17489</v>
      </c>
      <c r="B11673" s="4" t="s">
        <v>4989</v>
      </c>
      <c r="C11673" s="4" t="s">
        <v>1064</v>
      </c>
      <c r="D11673" s="4" t="n">
        <v>14</v>
      </c>
      <c r="E11673" s="4" t="n">
        <v>97.63</v>
      </c>
      <c r="F11673" s="4" t="n">
        <v>1366.82</v>
      </c>
      <c r="G11673" s="4" t="n">
        <f aca="false">INDEX(Data_Products!$D$2:$D$33,MATCH(C11673,Data_Products!$A$2:$A$33,0))</f>
        <v>65.21</v>
      </c>
      <c r="H11673" s="4" t="str">
        <f aca="false">INDEX(Data_Products!$C$2:$C$33,MATCH(C11673,Data_Products!$A$2:$A$33,0))</f>
        <v>Plumbing &amp; Drainage</v>
      </c>
      <c r="I11673" s="10" t="n">
        <f aca="false">D11673*(E11673-G11673)</f>
        <v>453.88</v>
      </c>
      <c r="J11673" s="11" t="n">
        <f aca="false">IFERROR(I11673/F11673,0)</f>
        <v>0.332070060432244</v>
      </c>
      <c r="K11673" s="4" t="str">
        <f aca="false">IFERROR(INDEX(Data_Orders!$F$2:$F$4727,MATCH(B11673,Data_Orders!$A$2:$A$4727,0)),"")</f>
        <v>Retail</v>
      </c>
      <c r="L11673" s="4" t="str">
        <f aca="false">IFERROR(INDEX(Data_Orders!$D$2:$D$4727,MATCH(B11673,Data_Orders!$A$2:$A$4727,0)),"")</f>
        <v>Birmingham South</v>
      </c>
    </row>
    <row r="11674" customFormat="false" ht="15" hidden="false" customHeight="false" outlineLevel="0" collapsed="false">
      <c r="A11674" s="4" t="s">
        <v>17490</v>
      </c>
      <c r="B11674" s="4" t="s">
        <v>4989</v>
      </c>
      <c r="C11674" s="4" t="s">
        <v>1044</v>
      </c>
      <c r="D11674" s="4" t="n">
        <v>10</v>
      </c>
      <c r="E11674" s="4" t="n">
        <v>190.44</v>
      </c>
      <c r="F11674" s="4" t="n">
        <v>1904.4</v>
      </c>
      <c r="G11674" s="4" t="n">
        <f aca="false">INDEX(Data_Products!$D$2:$D$33,MATCH(C11674,Data_Products!$A$2:$A$33,0))</f>
        <v>115.48</v>
      </c>
      <c r="H11674" s="4" t="str">
        <f aca="false">INDEX(Data_Products!$C$2:$C$33,MATCH(C11674,Data_Products!$A$2:$A$33,0))</f>
        <v>Tools &amp; Fixings</v>
      </c>
      <c r="I11674" s="10" t="n">
        <f aca="false">D11674*(E11674-G11674)</f>
        <v>749.6</v>
      </c>
      <c r="J11674" s="11" t="n">
        <f aca="false">IFERROR(I11674/F11674,0)</f>
        <v>0.393614786809494</v>
      </c>
      <c r="K11674" s="4" t="str">
        <f aca="false">IFERROR(INDEX(Data_Orders!$F$2:$F$4727,MATCH(B11674,Data_Orders!$A$2:$A$4727,0)),"")</f>
        <v>Retail</v>
      </c>
      <c r="L11674" s="4" t="str">
        <f aca="false">IFERROR(INDEX(Data_Orders!$D$2:$D$4727,MATCH(B11674,Data_Orders!$A$2:$A$4727,0)),"")</f>
        <v>Birmingham South</v>
      </c>
    </row>
    <row r="11675" customFormat="false" ht="15" hidden="false" customHeight="false" outlineLevel="0" collapsed="false">
      <c r="A11675" s="4" t="s">
        <v>17491</v>
      </c>
      <c r="B11675" s="4" t="s">
        <v>4989</v>
      </c>
      <c r="C11675" s="4" t="s">
        <v>1073</v>
      </c>
      <c r="D11675" s="4" t="n">
        <v>12</v>
      </c>
      <c r="E11675" s="4" t="n">
        <v>231.05</v>
      </c>
      <c r="F11675" s="4" t="n">
        <v>2772.6</v>
      </c>
      <c r="G11675" s="4" t="n">
        <f aca="false">INDEX(Data_Products!$D$2:$D$33,MATCH(C11675,Data_Products!$A$2:$A$33,0))</f>
        <v>148.29</v>
      </c>
      <c r="H11675" s="4" t="str">
        <f aca="false">INDEX(Data_Products!$C$2:$C$33,MATCH(C11675,Data_Products!$A$2:$A$33,0))</f>
        <v>Landscaping</v>
      </c>
      <c r="I11675" s="10" t="n">
        <f aca="false">D11675*(E11675-G11675)</f>
        <v>993.12</v>
      </c>
      <c r="J11675" s="11" t="n">
        <f aca="false">IFERROR(I11675/F11675,0)</f>
        <v>0.358190867777537</v>
      </c>
      <c r="K11675" s="4" t="str">
        <f aca="false">IFERROR(INDEX(Data_Orders!$F$2:$F$4727,MATCH(B11675,Data_Orders!$A$2:$A$4727,0)),"")</f>
        <v>Retail</v>
      </c>
      <c r="L11675" s="4" t="str">
        <f aca="false">IFERROR(INDEX(Data_Orders!$D$2:$D$4727,MATCH(B11675,Data_Orders!$A$2:$A$4727,0)),"")</f>
        <v>Birmingham South</v>
      </c>
    </row>
    <row r="11676" customFormat="false" ht="15" hidden="false" customHeight="false" outlineLevel="0" collapsed="false">
      <c r="A11676" s="4" t="s">
        <v>17492</v>
      </c>
      <c r="B11676" s="4" t="s">
        <v>4989</v>
      </c>
      <c r="C11676" s="4" t="s">
        <v>1017</v>
      </c>
      <c r="D11676" s="4" t="n">
        <v>14</v>
      </c>
      <c r="E11676" s="4" t="n">
        <v>49.15</v>
      </c>
      <c r="F11676" s="4" t="n">
        <v>688.1</v>
      </c>
      <c r="G11676" s="4" t="n">
        <f aca="false">INDEX(Data_Products!$D$2:$D$33,MATCH(C11676,Data_Products!$A$2:$A$33,0))</f>
        <v>31.44</v>
      </c>
      <c r="H11676" s="4" t="str">
        <f aca="false">INDEX(Data_Products!$C$2:$C$33,MATCH(C11676,Data_Products!$A$2:$A$33,0))</f>
        <v>Timber</v>
      </c>
      <c r="I11676" s="10" t="n">
        <f aca="false">D11676*(E11676-G11676)</f>
        <v>247.94</v>
      </c>
      <c r="J11676" s="11" t="n">
        <f aca="false">IFERROR(I11676/F11676,0)</f>
        <v>0.360325534079349</v>
      </c>
      <c r="K11676" s="4" t="str">
        <f aca="false">IFERROR(INDEX(Data_Orders!$F$2:$F$4727,MATCH(B11676,Data_Orders!$A$2:$A$4727,0)),"")</f>
        <v>Retail</v>
      </c>
      <c r="L11676" s="4" t="str">
        <f aca="false">IFERROR(INDEX(Data_Orders!$D$2:$D$4727,MATCH(B11676,Data_Orders!$A$2:$A$4727,0)),"")</f>
        <v>Birmingham South</v>
      </c>
    </row>
    <row r="11677" customFormat="false" ht="15" hidden="false" customHeight="false" outlineLevel="0" collapsed="false">
      <c r="A11677" s="4" t="s">
        <v>17493</v>
      </c>
      <c r="B11677" s="4" t="s">
        <v>4990</v>
      </c>
      <c r="C11677" s="4" t="s">
        <v>1057</v>
      </c>
      <c r="D11677" s="4" t="n">
        <v>12</v>
      </c>
      <c r="E11677" s="4" t="n">
        <v>176.81</v>
      </c>
      <c r="F11677" s="4" t="n">
        <v>2121.72</v>
      </c>
      <c r="G11677" s="4" t="n">
        <f aca="false">INDEX(Data_Products!$D$2:$D$33,MATCH(C11677,Data_Products!$A$2:$A$33,0))</f>
        <v>129.57</v>
      </c>
      <c r="H11677" s="4" t="str">
        <f aca="false">INDEX(Data_Products!$C$2:$C$33,MATCH(C11677,Data_Products!$A$2:$A$33,0))</f>
        <v>Roofing</v>
      </c>
      <c r="I11677" s="10" t="n">
        <f aca="false">D11677*(E11677-G11677)</f>
        <v>566.88</v>
      </c>
      <c r="J11677" s="11" t="n">
        <f aca="false">IFERROR(I11677/F11677,0)</f>
        <v>0.267179458175443</v>
      </c>
      <c r="K11677" s="4" t="str">
        <f aca="false">IFERROR(INDEX(Data_Orders!$F$2:$F$4727,MATCH(B11677,Data_Orders!$A$2:$A$4727,0)),"")</f>
        <v>Retail</v>
      </c>
      <c r="L11677" s="4" t="str">
        <f aca="false">IFERROR(INDEX(Data_Orders!$D$2:$D$4727,MATCH(B11677,Data_Orders!$A$2:$A$4727,0)),"")</f>
        <v>Birmingham South</v>
      </c>
    </row>
    <row r="11678" customFormat="false" ht="15" hidden="false" customHeight="false" outlineLevel="0" collapsed="false">
      <c r="A11678" s="4" t="s">
        <v>17494</v>
      </c>
      <c r="B11678" s="4" t="s">
        <v>4990</v>
      </c>
      <c r="C11678" s="4" t="s">
        <v>1052</v>
      </c>
      <c r="D11678" s="4" t="n">
        <v>13</v>
      </c>
      <c r="E11678" s="4" t="n">
        <v>205.71</v>
      </c>
      <c r="F11678" s="4" t="n">
        <v>2674.23</v>
      </c>
      <c r="G11678" s="4" t="n">
        <f aca="false">INDEX(Data_Products!$D$2:$D$33,MATCH(C11678,Data_Products!$A$2:$A$33,0))</f>
        <v>152.29</v>
      </c>
      <c r="H11678" s="4" t="str">
        <f aca="false">INDEX(Data_Products!$C$2:$C$33,MATCH(C11678,Data_Products!$A$2:$A$33,0))</f>
        <v>Roofing</v>
      </c>
      <c r="I11678" s="10" t="n">
        <f aca="false">D11678*(E11678-G11678)</f>
        <v>694.46</v>
      </c>
      <c r="J11678" s="11" t="n">
        <f aca="false">IFERROR(I11678/F11678,0)</f>
        <v>0.259685965679841</v>
      </c>
      <c r="K11678" s="4" t="str">
        <f aca="false">IFERROR(INDEX(Data_Orders!$F$2:$F$4727,MATCH(B11678,Data_Orders!$A$2:$A$4727,0)),"")</f>
        <v>Retail</v>
      </c>
      <c r="L11678" s="4" t="str">
        <f aca="false">IFERROR(INDEX(Data_Orders!$D$2:$D$4727,MATCH(B11678,Data_Orders!$A$2:$A$4727,0)),"")</f>
        <v>Birmingham South</v>
      </c>
    </row>
    <row r="11679" customFormat="false" ht="15" hidden="false" customHeight="false" outlineLevel="0" collapsed="false">
      <c r="A11679" s="4" t="s">
        <v>17495</v>
      </c>
      <c r="B11679" s="4" t="s">
        <v>4990</v>
      </c>
      <c r="C11679" s="4" t="s">
        <v>1066</v>
      </c>
      <c r="D11679" s="4" t="n">
        <v>7</v>
      </c>
      <c r="E11679" s="4" t="n">
        <v>209.69</v>
      </c>
      <c r="F11679" s="4" t="n">
        <v>1467.83</v>
      </c>
      <c r="G11679" s="4" t="n">
        <f aca="false">INDEX(Data_Products!$D$2:$D$33,MATCH(C11679,Data_Products!$A$2:$A$33,0))</f>
        <v>144.38</v>
      </c>
      <c r="H11679" s="4" t="str">
        <f aca="false">INDEX(Data_Products!$C$2:$C$33,MATCH(C11679,Data_Products!$A$2:$A$33,0))</f>
        <v>Plumbing &amp; Drainage</v>
      </c>
      <c r="I11679" s="10" t="n">
        <f aca="false">D11679*(E11679-G11679)</f>
        <v>457.17</v>
      </c>
      <c r="J11679" s="11" t="n">
        <f aca="false">IFERROR(I11679/F11679,0)</f>
        <v>0.311459773952024</v>
      </c>
      <c r="K11679" s="4" t="str">
        <f aca="false">IFERROR(INDEX(Data_Orders!$F$2:$F$4727,MATCH(B11679,Data_Orders!$A$2:$A$4727,0)),"")</f>
        <v>Retail</v>
      </c>
      <c r="L11679" s="4" t="str">
        <f aca="false">IFERROR(INDEX(Data_Orders!$D$2:$D$4727,MATCH(B11679,Data_Orders!$A$2:$A$4727,0)),"")</f>
        <v>Birmingham South</v>
      </c>
    </row>
    <row r="11680" customFormat="false" ht="15" hidden="false" customHeight="false" outlineLevel="0" collapsed="false">
      <c r="A11680" s="4" t="s">
        <v>17496</v>
      </c>
      <c r="B11680" s="4" t="s">
        <v>4991</v>
      </c>
      <c r="C11680" s="4" t="s">
        <v>1075</v>
      </c>
      <c r="D11680" s="4" t="n">
        <v>3</v>
      </c>
      <c r="E11680" s="4" t="n">
        <v>98.61</v>
      </c>
      <c r="F11680" s="4" t="n">
        <v>295.83</v>
      </c>
      <c r="G11680" s="4" t="n">
        <f aca="false">INDEX(Data_Products!$D$2:$D$33,MATCH(C11680,Data_Products!$A$2:$A$33,0))</f>
        <v>74.84</v>
      </c>
      <c r="H11680" s="4" t="str">
        <f aca="false">INDEX(Data_Products!$C$2:$C$33,MATCH(C11680,Data_Products!$A$2:$A$33,0))</f>
        <v>Landscaping</v>
      </c>
      <c r="I11680" s="10" t="n">
        <f aca="false">D11680*(E11680-G11680)</f>
        <v>71.31</v>
      </c>
      <c r="J11680" s="11" t="n">
        <f aca="false">IFERROR(I11680/F11680,0)</f>
        <v>0.24105060338708</v>
      </c>
      <c r="K11680" s="4" t="str">
        <f aca="false">IFERROR(INDEX(Data_Orders!$F$2:$F$4727,MATCH(B11680,Data_Orders!$A$2:$A$4727,0)),"")</f>
        <v>Retail</v>
      </c>
      <c r="L11680" s="4" t="str">
        <f aca="false">IFERROR(INDEX(Data_Orders!$D$2:$D$4727,MATCH(B11680,Data_Orders!$A$2:$A$4727,0)),"")</f>
        <v>Birmingham South</v>
      </c>
    </row>
    <row r="11681" customFormat="false" ht="15" hidden="false" customHeight="false" outlineLevel="0" collapsed="false">
      <c r="A11681" s="4" t="s">
        <v>17497</v>
      </c>
      <c r="B11681" s="4" t="s">
        <v>4991</v>
      </c>
      <c r="C11681" s="4" t="s">
        <v>1064</v>
      </c>
      <c r="D11681" s="4" t="n">
        <v>17</v>
      </c>
      <c r="E11681" s="4" t="n">
        <v>97.63</v>
      </c>
      <c r="F11681" s="4" t="n">
        <v>1659.71</v>
      </c>
      <c r="G11681" s="4" t="n">
        <f aca="false">INDEX(Data_Products!$D$2:$D$33,MATCH(C11681,Data_Products!$A$2:$A$33,0))</f>
        <v>65.21</v>
      </c>
      <c r="H11681" s="4" t="str">
        <f aca="false">INDEX(Data_Products!$C$2:$C$33,MATCH(C11681,Data_Products!$A$2:$A$33,0))</f>
        <v>Plumbing &amp; Drainage</v>
      </c>
      <c r="I11681" s="10" t="n">
        <f aca="false">D11681*(E11681-G11681)</f>
        <v>551.14</v>
      </c>
      <c r="J11681" s="11" t="n">
        <f aca="false">IFERROR(I11681/F11681,0)</f>
        <v>0.332070060432244</v>
      </c>
      <c r="K11681" s="4" t="str">
        <f aca="false">IFERROR(INDEX(Data_Orders!$F$2:$F$4727,MATCH(B11681,Data_Orders!$A$2:$A$4727,0)),"")</f>
        <v>Retail</v>
      </c>
      <c r="L11681" s="4" t="str">
        <f aca="false">IFERROR(INDEX(Data_Orders!$D$2:$D$4727,MATCH(B11681,Data_Orders!$A$2:$A$4727,0)),"")</f>
        <v>Birmingham South</v>
      </c>
    </row>
    <row r="11682" customFormat="false" ht="15" hidden="false" customHeight="false" outlineLevel="0" collapsed="false">
      <c r="A11682" s="4" t="s">
        <v>17498</v>
      </c>
      <c r="B11682" s="4" t="s">
        <v>4992</v>
      </c>
      <c r="C11682" s="4" t="s">
        <v>1019</v>
      </c>
      <c r="D11682" s="4" t="n">
        <v>12</v>
      </c>
      <c r="E11682" s="4" t="n">
        <v>79.76</v>
      </c>
      <c r="F11682" s="4" t="n">
        <v>957.12</v>
      </c>
      <c r="G11682" s="4" t="n">
        <f aca="false">INDEX(Data_Products!$D$2:$D$33,MATCH(C11682,Data_Products!$A$2:$A$33,0))</f>
        <v>59.07</v>
      </c>
      <c r="H11682" s="4" t="str">
        <f aca="false">INDEX(Data_Products!$C$2:$C$33,MATCH(C11682,Data_Products!$A$2:$A$33,0))</f>
        <v>Timber</v>
      </c>
      <c r="I11682" s="10" t="n">
        <f aca="false">D11682*(E11682-G11682)</f>
        <v>248.28</v>
      </c>
      <c r="J11682" s="11" t="n">
        <f aca="false">IFERROR(I11682/F11682,0)</f>
        <v>0.259403209628887</v>
      </c>
      <c r="K11682" s="4" t="str">
        <f aca="false">IFERROR(INDEX(Data_Orders!$F$2:$F$4727,MATCH(B11682,Data_Orders!$A$2:$A$4727,0)),"")</f>
        <v>Trade Account</v>
      </c>
      <c r="L11682" s="4" t="str">
        <f aca="false">IFERROR(INDEX(Data_Orders!$D$2:$D$4727,MATCH(B11682,Data_Orders!$A$2:$A$4727,0)),"")</f>
        <v>Nuneaton</v>
      </c>
    </row>
    <row r="11683" customFormat="false" ht="15" hidden="false" customHeight="false" outlineLevel="0" collapsed="false">
      <c r="A11683" s="4" t="s">
        <v>17499</v>
      </c>
      <c r="B11683" s="4" t="s">
        <v>4993</v>
      </c>
      <c r="C11683" s="4" t="s">
        <v>1039</v>
      </c>
      <c r="D11683" s="4" t="n">
        <v>7</v>
      </c>
      <c r="E11683" s="4" t="n">
        <v>160.41</v>
      </c>
      <c r="F11683" s="4" t="n">
        <v>1122.87</v>
      </c>
      <c r="G11683" s="4" t="n">
        <f aca="false">INDEX(Data_Products!$D$2:$D$33,MATCH(C11683,Data_Products!$A$2:$A$33,0))</f>
        <v>99.74</v>
      </c>
      <c r="H11683" s="4" t="str">
        <f aca="false">INDEX(Data_Products!$C$2:$C$33,MATCH(C11683,Data_Products!$A$2:$A$33,0))</f>
        <v>Insulation</v>
      </c>
      <c r="I11683" s="10" t="n">
        <f aca="false">D11683*(E11683-G11683)</f>
        <v>424.69</v>
      </c>
      <c r="J11683" s="11" t="n">
        <f aca="false">IFERROR(I11683/F11683,0)</f>
        <v>0.378218315566361</v>
      </c>
      <c r="K11683" s="4" t="str">
        <f aca="false">IFERROR(INDEX(Data_Orders!$F$2:$F$4727,MATCH(B11683,Data_Orders!$A$2:$A$4727,0)),"")</f>
        <v>Trade Account</v>
      </c>
      <c r="L11683" s="4" t="str">
        <f aca="false">IFERROR(INDEX(Data_Orders!$D$2:$D$4727,MATCH(B11683,Data_Orders!$A$2:$A$4727,0)),"")</f>
        <v>Nuneaton</v>
      </c>
    </row>
    <row r="11684" customFormat="false" ht="15" hidden="false" customHeight="false" outlineLevel="0" collapsed="false">
      <c r="A11684" s="4" t="s">
        <v>17500</v>
      </c>
      <c r="B11684" s="4" t="s">
        <v>4993</v>
      </c>
      <c r="C11684" s="4" t="s">
        <v>1032</v>
      </c>
      <c r="D11684" s="4" t="n">
        <v>8</v>
      </c>
      <c r="E11684" s="4" t="n">
        <v>99.65</v>
      </c>
      <c r="F11684" s="4" t="n">
        <v>797.2</v>
      </c>
      <c r="G11684" s="4" t="n">
        <f aca="false">INDEX(Data_Products!$D$2:$D$33,MATCH(C11684,Data_Products!$A$2:$A$33,0))</f>
        <v>58.26</v>
      </c>
      <c r="H11684" s="4" t="str">
        <f aca="false">INDEX(Data_Products!$C$2:$C$33,MATCH(C11684,Data_Products!$A$2:$A$33,0))</f>
        <v>Insulation</v>
      </c>
      <c r="I11684" s="10" t="n">
        <f aca="false">D11684*(E11684-G11684)</f>
        <v>331.12</v>
      </c>
      <c r="J11684" s="11" t="n">
        <f aca="false">IFERROR(I11684/F11684,0)</f>
        <v>0.415353738083292</v>
      </c>
      <c r="K11684" s="4" t="str">
        <f aca="false">IFERROR(INDEX(Data_Orders!$F$2:$F$4727,MATCH(B11684,Data_Orders!$A$2:$A$4727,0)),"")</f>
        <v>Trade Account</v>
      </c>
      <c r="L11684" s="4" t="str">
        <f aca="false">IFERROR(INDEX(Data_Orders!$D$2:$D$4727,MATCH(B11684,Data_Orders!$A$2:$A$4727,0)),"")</f>
        <v>Nuneaton</v>
      </c>
    </row>
    <row r="11685" customFormat="false" ht="15" hidden="false" customHeight="false" outlineLevel="0" collapsed="false">
      <c r="A11685" s="4" t="s">
        <v>17501</v>
      </c>
      <c r="B11685" s="4" t="s">
        <v>4993</v>
      </c>
      <c r="C11685" s="4" t="s">
        <v>1064</v>
      </c>
      <c r="D11685" s="4" t="n">
        <v>16</v>
      </c>
      <c r="E11685" s="4" t="n">
        <v>97.63</v>
      </c>
      <c r="F11685" s="4" t="n">
        <v>1562.08</v>
      </c>
      <c r="G11685" s="4" t="n">
        <f aca="false">INDEX(Data_Products!$D$2:$D$33,MATCH(C11685,Data_Products!$A$2:$A$33,0))</f>
        <v>65.21</v>
      </c>
      <c r="H11685" s="4" t="str">
        <f aca="false">INDEX(Data_Products!$C$2:$C$33,MATCH(C11685,Data_Products!$A$2:$A$33,0))</f>
        <v>Plumbing &amp; Drainage</v>
      </c>
      <c r="I11685" s="10" t="n">
        <f aca="false">D11685*(E11685-G11685)</f>
        <v>518.72</v>
      </c>
      <c r="J11685" s="11" t="n">
        <f aca="false">IFERROR(I11685/F11685,0)</f>
        <v>0.332070060432244</v>
      </c>
      <c r="K11685" s="4" t="str">
        <f aca="false">IFERROR(INDEX(Data_Orders!$F$2:$F$4727,MATCH(B11685,Data_Orders!$A$2:$A$4727,0)),"")</f>
        <v>Trade Account</v>
      </c>
      <c r="L11685" s="4" t="str">
        <f aca="false">IFERROR(INDEX(Data_Orders!$D$2:$D$4727,MATCH(B11685,Data_Orders!$A$2:$A$4727,0)),"")</f>
        <v>Nuneaton</v>
      </c>
    </row>
    <row r="11686" customFormat="false" ht="15" hidden="false" customHeight="false" outlineLevel="0" collapsed="false">
      <c r="A11686" s="4" t="s">
        <v>17502</v>
      </c>
      <c r="B11686" s="4" t="s">
        <v>4994</v>
      </c>
      <c r="C11686" s="4" t="s">
        <v>1044</v>
      </c>
      <c r="D11686" s="4" t="n">
        <v>7</v>
      </c>
      <c r="E11686" s="4" t="n">
        <v>190.44</v>
      </c>
      <c r="F11686" s="4" t="n">
        <v>1333.08</v>
      </c>
      <c r="G11686" s="4" t="n">
        <f aca="false">INDEX(Data_Products!$D$2:$D$33,MATCH(C11686,Data_Products!$A$2:$A$33,0))</f>
        <v>115.48</v>
      </c>
      <c r="H11686" s="4" t="str">
        <f aca="false">INDEX(Data_Products!$C$2:$C$33,MATCH(C11686,Data_Products!$A$2:$A$33,0))</f>
        <v>Tools &amp; Fixings</v>
      </c>
      <c r="I11686" s="10" t="n">
        <f aca="false">D11686*(E11686-G11686)</f>
        <v>524.72</v>
      </c>
      <c r="J11686" s="11" t="n">
        <f aca="false">IFERROR(I11686/F11686,0)</f>
        <v>0.393614786809494</v>
      </c>
      <c r="K11686" s="4" t="str">
        <f aca="false">IFERROR(INDEX(Data_Orders!$F$2:$F$4727,MATCH(B11686,Data_Orders!$A$2:$A$4727,0)),"")</f>
        <v>Trade Account</v>
      </c>
      <c r="L11686" s="4" t="str">
        <f aca="false">IFERROR(INDEX(Data_Orders!$D$2:$D$4727,MATCH(B11686,Data_Orders!$A$2:$A$4727,0)),"")</f>
        <v>Nuneaton</v>
      </c>
    </row>
    <row r="11687" customFormat="false" ht="15" hidden="false" customHeight="false" outlineLevel="0" collapsed="false">
      <c r="A11687" s="4" t="s">
        <v>17503</v>
      </c>
      <c r="B11687" s="4" t="s">
        <v>4994</v>
      </c>
      <c r="C11687" s="4" t="s">
        <v>1066</v>
      </c>
      <c r="D11687" s="4" t="n">
        <v>4</v>
      </c>
      <c r="E11687" s="4" t="n">
        <v>209.69</v>
      </c>
      <c r="F11687" s="4" t="n">
        <v>838.76</v>
      </c>
      <c r="G11687" s="4" t="n">
        <f aca="false">INDEX(Data_Products!$D$2:$D$33,MATCH(C11687,Data_Products!$A$2:$A$33,0))</f>
        <v>144.38</v>
      </c>
      <c r="H11687" s="4" t="str">
        <f aca="false">INDEX(Data_Products!$C$2:$C$33,MATCH(C11687,Data_Products!$A$2:$A$33,0))</f>
        <v>Plumbing &amp; Drainage</v>
      </c>
      <c r="I11687" s="10" t="n">
        <f aca="false">D11687*(E11687-G11687)</f>
        <v>261.24</v>
      </c>
      <c r="J11687" s="11" t="n">
        <f aca="false">IFERROR(I11687/F11687,0)</f>
        <v>0.311459773952024</v>
      </c>
      <c r="K11687" s="4" t="str">
        <f aca="false">IFERROR(INDEX(Data_Orders!$F$2:$F$4727,MATCH(B11687,Data_Orders!$A$2:$A$4727,0)),"")</f>
        <v>Trade Account</v>
      </c>
      <c r="L11687" s="4" t="str">
        <f aca="false">IFERROR(INDEX(Data_Orders!$D$2:$D$4727,MATCH(B11687,Data_Orders!$A$2:$A$4727,0)),"")</f>
        <v>Nuneaton</v>
      </c>
    </row>
    <row r="11688" customFormat="false" ht="15" hidden="false" customHeight="false" outlineLevel="0" collapsed="false">
      <c r="A11688" s="4" t="s">
        <v>17504</v>
      </c>
      <c r="B11688" s="4" t="s">
        <v>4994</v>
      </c>
      <c r="C11688" s="4" t="s">
        <v>1026</v>
      </c>
      <c r="D11688" s="4" t="n">
        <v>13</v>
      </c>
      <c r="E11688" s="4" t="n">
        <v>184.05</v>
      </c>
      <c r="F11688" s="4" t="n">
        <v>2392.65</v>
      </c>
      <c r="G11688" s="4" t="n">
        <f aca="false">INDEX(Data_Products!$D$2:$D$33,MATCH(C11688,Data_Products!$A$2:$A$33,0))</f>
        <v>147.44</v>
      </c>
      <c r="H11688" s="4" t="str">
        <f aca="false">INDEX(Data_Products!$C$2:$C$33,MATCH(C11688,Data_Products!$A$2:$A$33,0))</f>
        <v>Cement &amp; Aggregates</v>
      </c>
      <c r="I11688" s="10" t="n">
        <f aca="false">D11688*(E11688-G11688)</f>
        <v>475.93</v>
      </c>
      <c r="J11688" s="11" t="n">
        <f aca="false">IFERROR(I11688/F11688,0)</f>
        <v>0.19891333876664</v>
      </c>
      <c r="K11688" s="4" t="str">
        <f aca="false">IFERROR(INDEX(Data_Orders!$F$2:$F$4727,MATCH(B11688,Data_Orders!$A$2:$A$4727,0)),"")</f>
        <v>Trade Account</v>
      </c>
      <c r="L11688" s="4" t="str">
        <f aca="false">IFERROR(INDEX(Data_Orders!$D$2:$D$4727,MATCH(B11688,Data_Orders!$A$2:$A$4727,0)),"")</f>
        <v>Nuneaton</v>
      </c>
    </row>
    <row r="11689" customFormat="false" ht="15" hidden="false" customHeight="false" outlineLevel="0" collapsed="false">
      <c r="A11689" s="4" t="s">
        <v>17505</v>
      </c>
      <c r="B11689" s="4" t="s">
        <v>4994</v>
      </c>
      <c r="C11689" s="4" t="s">
        <v>1010</v>
      </c>
      <c r="D11689" s="4" t="n">
        <v>16</v>
      </c>
      <c r="E11689" s="4" t="n">
        <v>135.95</v>
      </c>
      <c r="F11689" s="4" t="n">
        <v>2175.2</v>
      </c>
      <c r="G11689" s="4" t="n">
        <f aca="false">INDEX(Data_Products!$D$2:$D$33,MATCH(C11689,Data_Products!$A$2:$A$33,0))</f>
        <v>111.1</v>
      </c>
      <c r="H11689" s="4" t="str">
        <f aca="false">INDEX(Data_Products!$C$2:$C$33,MATCH(C11689,Data_Products!$A$2:$A$33,0))</f>
        <v>Timber</v>
      </c>
      <c r="I11689" s="10" t="n">
        <f aca="false">D11689*(E11689-G11689)</f>
        <v>397.6</v>
      </c>
      <c r="J11689" s="11" t="n">
        <f aca="false">IFERROR(I11689/F11689,0)</f>
        <v>0.18278778962854</v>
      </c>
      <c r="K11689" s="4" t="str">
        <f aca="false">IFERROR(INDEX(Data_Orders!$F$2:$F$4727,MATCH(B11689,Data_Orders!$A$2:$A$4727,0)),"")</f>
        <v>Trade Account</v>
      </c>
      <c r="L11689" s="4" t="str">
        <f aca="false">IFERROR(INDEX(Data_Orders!$D$2:$D$4727,MATCH(B11689,Data_Orders!$A$2:$A$4727,0)),"")</f>
        <v>Nuneaton</v>
      </c>
    </row>
    <row r="11690" customFormat="false" ht="15" hidden="false" customHeight="false" outlineLevel="0" collapsed="false">
      <c r="A11690" s="4" t="s">
        <v>17506</v>
      </c>
      <c r="B11690" s="4" t="s">
        <v>4995</v>
      </c>
      <c r="C11690" s="4" t="s">
        <v>1044</v>
      </c>
      <c r="D11690" s="4" t="n">
        <v>14</v>
      </c>
      <c r="E11690" s="4" t="n">
        <v>190.44</v>
      </c>
      <c r="F11690" s="4" t="n">
        <v>2666.16</v>
      </c>
      <c r="G11690" s="4" t="n">
        <f aca="false">INDEX(Data_Products!$D$2:$D$33,MATCH(C11690,Data_Products!$A$2:$A$33,0))</f>
        <v>115.48</v>
      </c>
      <c r="H11690" s="4" t="str">
        <f aca="false">INDEX(Data_Products!$C$2:$C$33,MATCH(C11690,Data_Products!$A$2:$A$33,0))</f>
        <v>Tools &amp; Fixings</v>
      </c>
      <c r="I11690" s="10" t="n">
        <f aca="false">D11690*(E11690-G11690)</f>
        <v>1049.44</v>
      </c>
      <c r="J11690" s="11" t="n">
        <f aca="false">IFERROR(I11690/F11690,0)</f>
        <v>0.393614786809494</v>
      </c>
      <c r="K11690" s="4" t="str">
        <f aca="false">IFERROR(INDEX(Data_Orders!$F$2:$F$4727,MATCH(B11690,Data_Orders!$A$2:$A$4727,0)),"")</f>
        <v>Trade Account</v>
      </c>
      <c r="L11690" s="4" t="str">
        <f aca="false">IFERROR(INDEX(Data_Orders!$D$2:$D$4727,MATCH(B11690,Data_Orders!$A$2:$A$4727,0)),"")</f>
        <v>Nuneaton</v>
      </c>
    </row>
    <row r="11691" customFormat="false" ht="15" hidden="false" customHeight="false" outlineLevel="0" collapsed="false">
      <c r="A11691" s="4" t="s">
        <v>17507</v>
      </c>
      <c r="B11691" s="4" t="s">
        <v>4995</v>
      </c>
      <c r="C11691" s="4" t="s">
        <v>1017</v>
      </c>
      <c r="D11691" s="4" t="n">
        <v>4</v>
      </c>
      <c r="E11691" s="4" t="n">
        <v>49.15</v>
      </c>
      <c r="F11691" s="4" t="n">
        <v>196.6</v>
      </c>
      <c r="G11691" s="4" t="n">
        <f aca="false">INDEX(Data_Products!$D$2:$D$33,MATCH(C11691,Data_Products!$A$2:$A$33,0))</f>
        <v>31.44</v>
      </c>
      <c r="H11691" s="4" t="str">
        <f aca="false">INDEX(Data_Products!$C$2:$C$33,MATCH(C11691,Data_Products!$A$2:$A$33,0))</f>
        <v>Timber</v>
      </c>
      <c r="I11691" s="10" t="n">
        <f aca="false">D11691*(E11691-G11691)</f>
        <v>70.84</v>
      </c>
      <c r="J11691" s="11" t="n">
        <f aca="false">IFERROR(I11691/F11691,0)</f>
        <v>0.360325534079349</v>
      </c>
      <c r="K11691" s="4" t="str">
        <f aca="false">IFERROR(INDEX(Data_Orders!$F$2:$F$4727,MATCH(B11691,Data_Orders!$A$2:$A$4727,0)),"")</f>
        <v>Trade Account</v>
      </c>
      <c r="L11691" s="4" t="str">
        <f aca="false">IFERROR(INDEX(Data_Orders!$D$2:$D$4727,MATCH(B11691,Data_Orders!$A$2:$A$4727,0)),"")</f>
        <v>Nuneaton</v>
      </c>
    </row>
    <row r="11692" customFormat="false" ht="15" hidden="false" customHeight="false" outlineLevel="0" collapsed="false">
      <c r="A11692" s="4" t="s">
        <v>17508</v>
      </c>
      <c r="B11692" s="4" t="s">
        <v>4995</v>
      </c>
      <c r="C11692" s="4" t="s">
        <v>1050</v>
      </c>
      <c r="D11692" s="4" t="n">
        <v>12</v>
      </c>
      <c r="E11692" s="4" t="n">
        <v>238.63</v>
      </c>
      <c r="F11692" s="4" t="n">
        <v>2863.56</v>
      </c>
      <c r="G11692" s="4" t="n">
        <f aca="false">INDEX(Data_Products!$D$2:$D$33,MATCH(C11692,Data_Products!$A$2:$A$33,0))</f>
        <v>148.91</v>
      </c>
      <c r="H11692" s="4" t="str">
        <f aca="false">INDEX(Data_Products!$C$2:$C$33,MATCH(C11692,Data_Products!$A$2:$A$33,0))</f>
        <v>Tools &amp; Fixings</v>
      </c>
      <c r="I11692" s="10" t="n">
        <f aca="false">D11692*(E11692-G11692)</f>
        <v>1076.64</v>
      </c>
      <c r="J11692" s="11" t="n">
        <f aca="false">IFERROR(I11692/F11692,0)</f>
        <v>0.375979549930855</v>
      </c>
      <c r="K11692" s="4" t="str">
        <f aca="false">IFERROR(INDEX(Data_Orders!$F$2:$F$4727,MATCH(B11692,Data_Orders!$A$2:$A$4727,0)),"")</f>
        <v>Trade Account</v>
      </c>
      <c r="L11692" s="4" t="str">
        <f aca="false">IFERROR(INDEX(Data_Orders!$D$2:$D$4727,MATCH(B11692,Data_Orders!$A$2:$A$4727,0)),"")</f>
        <v>Nuneaton</v>
      </c>
    </row>
    <row r="11693" customFormat="false" ht="15" hidden="false" customHeight="false" outlineLevel="0" collapsed="false">
      <c r="A11693" s="4" t="s">
        <v>17509</v>
      </c>
      <c r="B11693" s="4" t="s">
        <v>4995</v>
      </c>
      <c r="C11693" s="4" t="s">
        <v>1066</v>
      </c>
      <c r="D11693" s="4" t="n">
        <v>10</v>
      </c>
      <c r="E11693" s="4" t="n">
        <v>209.69</v>
      </c>
      <c r="F11693" s="4" t="n">
        <v>2096.9</v>
      </c>
      <c r="G11693" s="4" t="n">
        <f aca="false">INDEX(Data_Products!$D$2:$D$33,MATCH(C11693,Data_Products!$A$2:$A$33,0))</f>
        <v>144.38</v>
      </c>
      <c r="H11693" s="4" t="str">
        <f aca="false">INDEX(Data_Products!$C$2:$C$33,MATCH(C11693,Data_Products!$A$2:$A$33,0))</f>
        <v>Plumbing &amp; Drainage</v>
      </c>
      <c r="I11693" s="10" t="n">
        <f aca="false">D11693*(E11693-G11693)</f>
        <v>653.1</v>
      </c>
      <c r="J11693" s="11" t="n">
        <f aca="false">IFERROR(I11693/F11693,0)</f>
        <v>0.311459773952024</v>
      </c>
      <c r="K11693" s="4" t="str">
        <f aca="false">IFERROR(INDEX(Data_Orders!$F$2:$F$4727,MATCH(B11693,Data_Orders!$A$2:$A$4727,0)),"")</f>
        <v>Trade Account</v>
      </c>
      <c r="L11693" s="4" t="str">
        <f aca="false">IFERROR(INDEX(Data_Orders!$D$2:$D$4727,MATCH(B11693,Data_Orders!$A$2:$A$4727,0)),"")</f>
        <v>Nuneaton</v>
      </c>
    </row>
    <row r="11694" customFormat="false" ht="15" hidden="false" customHeight="false" outlineLevel="0" collapsed="false">
      <c r="A11694" s="4" t="s">
        <v>17510</v>
      </c>
      <c r="B11694" s="4" t="s">
        <v>4995</v>
      </c>
      <c r="C11694" s="4" t="s">
        <v>1021</v>
      </c>
      <c r="D11694" s="4" t="n">
        <v>18</v>
      </c>
      <c r="E11694" s="4" t="n">
        <v>73.76</v>
      </c>
      <c r="F11694" s="4" t="n">
        <v>1327.68</v>
      </c>
      <c r="G11694" s="4" t="n">
        <f aca="false">INDEX(Data_Products!$D$2:$D$33,MATCH(C11694,Data_Products!$A$2:$A$33,0))</f>
        <v>51.51</v>
      </c>
      <c r="H11694" s="4" t="str">
        <f aca="false">INDEX(Data_Products!$C$2:$C$33,MATCH(C11694,Data_Products!$A$2:$A$33,0))</f>
        <v>Cement &amp; Aggregates</v>
      </c>
      <c r="I11694" s="10" t="n">
        <f aca="false">D11694*(E11694-G11694)</f>
        <v>400.5</v>
      </c>
      <c r="J11694" s="11" t="n">
        <f aca="false">IFERROR(I11694/F11694,0)</f>
        <v>0.301654013015184</v>
      </c>
      <c r="K11694" s="4" t="str">
        <f aca="false">IFERROR(INDEX(Data_Orders!$F$2:$F$4727,MATCH(B11694,Data_Orders!$A$2:$A$4727,0)),"")</f>
        <v>Trade Account</v>
      </c>
      <c r="L11694" s="4" t="str">
        <f aca="false">IFERROR(INDEX(Data_Orders!$D$2:$D$4727,MATCH(B11694,Data_Orders!$A$2:$A$4727,0)),"")</f>
        <v>Nuneaton</v>
      </c>
    </row>
    <row r="11695" customFormat="false" ht="15" hidden="false" customHeight="false" outlineLevel="0" collapsed="false">
      <c r="A11695" s="4" t="s">
        <v>17511</v>
      </c>
      <c r="B11695" s="4" t="s">
        <v>4996</v>
      </c>
      <c r="C11695" s="4" t="s">
        <v>1010</v>
      </c>
      <c r="D11695" s="4" t="n">
        <v>4</v>
      </c>
      <c r="E11695" s="4" t="n">
        <v>135.95</v>
      </c>
      <c r="F11695" s="4" t="n">
        <v>543.8</v>
      </c>
      <c r="G11695" s="4" t="n">
        <f aca="false">INDEX(Data_Products!$D$2:$D$33,MATCH(C11695,Data_Products!$A$2:$A$33,0))</f>
        <v>111.1</v>
      </c>
      <c r="H11695" s="4" t="str">
        <f aca="false">INDEX(Data_Products!$C$2:$C$33,MATCH(C11695,Data_Products!$A$2:$A$33,0))</f>
        <v>Timber</v>
      </c>
      <c r="I11695" s="10" t="n">
        <f aca="false">D11695*(E11695-G11695)</f>
        <v>99.4</v>
      </c>
      <c r="J11695" s="11" t="n">
        <f aca="false">IFERROR(I11695/F11695,0)</f>
        <v>0.18278778962854</v>
      </c>
      <c r="K11695" s="4" t="str">
        <f aca="false">IFERROR(INDEX(Data_Orders!$F$2:$F$4727,MATCH(B11695,Data_Orders!$A$2:$A$4727,0)),"")</f>
        <v>Trade Account</v>
      </c>
      <c r="L11695" s="4" t="str">
        <f aca="false">IFERROR(INDEX(Data_Orders!$D$2:$D$4727,MATCH(B11695,Data_Orders!$A$2:$A$4727,0)),"")</f>
        <v>Nuneaton</v>
      </c>
    </row>
    <row r="11696" customFormat="false" ht="15" hidden="false" customHeight="false" outlineLevel="0" collapsed="false">
      <c r="A11696" s="4" t="s">
        <v>17512</v>
      </c>
      <c r="B11696" s="4" t="s">
        <v>4996</v>
      </c>
      <c r="C11696" s="4" t="s">
        <v>1070</v>
      </c>
      <c r="D11696" s="4" t="n">
        <v>5</v>
      </c>
      <c r="E11696" s="4" t="n">
        <v>230.32</v>
      </c>
      <c r="F11696" s="4" t="n">
        <v>1151.6</v>
      </c>
      <c r="G11696" s="4" t="n">
        <f aca="false">INDEX(Data_Products!$D$2:$D$33,MATCH(C11696,Data_Products!$A$2:$A$33,0))</f>
        <v>161.64</v>
      </c>
      <c r="H11696" s="4" t="str">
        <f aca="false">INDEX(Data_Products!$C$2:$C$33,MATCH(C11696,Data_Products!$A$2:$A$33,0))</f>
        <v>Landscaping</v>
      </c>
      <c r="I11696" s="10" t="n">
        <f aca="false">D11696*(E11696-G11696)</f>
        <v>343.4</v>
      </c>
      <c r="J11696" s="11" t="n">
        <f aca="false">IFERROR(I11696/F11696,0)</f>
        <v>0.298193817297673</v>
      </c>
      <c r="K11696" s="4" t="str">
        <f aca="false">IFERROR(INDEX(Data_Orders!$F$2:$F$4727,MATCH(B11696,Data_Orders!$A$2:$A$4727,0)),"")</f>
        <v>Trade Account</v>
      </c>
      <c r="L11696" s="4" t="str">
        <f aca="false">IFERROR(INDEX(Data_Orders!$D$2:$D$4727,MATCH(B11696,Data_Orders!$A$2:$A$4727,0)),"")</f>
        <v>Nuneaton</v>
      </c>
    </row>
    <row r="11697" customFormat="false" ht="15" hidden="false" customHeight="false" outlineLevel="0" collapsed="false">
      <c r="A11697" s="4" t="s">
        <v>17513</v>
      </c>
      <c r="B11697" s="4" t="s">
        <v>4997</v>
      </c>
      <c r="C11697" s="4" t="s">
        <v>1019</v>
      </c>
      <c r="D11697" s="4" t="n">
        <v>12</v>
      </c>
      <c r="E11697" s="4" t="n">
        <v>79.76</v>
      </c>
      <c r="F11697" s="4" t="n">
        <v>957.12</v>
      </c>
      <c r="G11697" s="4" t="n">
        <f aca="false">INDEX(Data_Products!$D$2:$D$33,MATCH(C11697,Data_Products!$A$2:$A$33,0))</f>
        <v>59.07</v>
      </c>
      <c r="H11697" s="4" t="str">
        <f aca="false">INDEX(Data_Products!$C$2:$C$33,MATCH(C11697,Data_Products!$A$2:$A$33,0))</f>
        <v>Timber</v>
      </c>
      <c r="I11697" s="10" t="n">
        <f aca="false">D11697*(E11697-G11697)</f>
        <v>248.28</v>
      </c>
      <c r="J11697" s="11" t="n">
        <f aca="false">IFERROR(I11697/F11697,0)</f>
        <v>0.259403209628887</v>
      </c>
      <c r="K11697" s="4" t="str">
        <f aca="false">IFERROR(INDEX(Data_Orders!$F$2:$F$4727,MATCH(B11697,Data_Orders!$A$2:$A$4727,0)),"")</f>
        <v>Trade Account</v>
      </c>
      <c r="L11697" s="4" t="str">
        <f aca="false">IFERROR(INDEX(Data_Orders!$D$2:$D$4727,MATCH(B11697,Data_Orders!$A$2:$A$4727,0)),"")</f>
        <v>Nuneaton</v>
      </c>
    </row>
    <row r="11698" customFormat="false" ht="15" hidden="false" customHeight="false" outlineLevel="0" collapsed="false">
      <c r="A11698" s="4" t="s">
        <v>17514</v>
      </c>
      <c r="B11698" s="4" t="s">
        <v>4998</v>
      </c>
      <c r="C11698" s="4" t="s">
        <v>1032</v>
      </c>
      <c r="D11698" s="4" t="n">
        <v>2</v>
      </c>
      <c r="E11698" s="4" t="n">
        <v>99.65</v>
      </c>
      <c r="F11698" s="4" t="n">
        <v>199.3</v>
      </c>
      <c r="G11698" s="4" t="n">
        <f aca="false">INDEX(Data_Products!$D$2:$D$33,MATCH(C11698,Data_Products!$A$2:$A$33,0))</f>
        <v>58.26</v>
      </c>
      <c r="H11698" s="4" t="str">
        <f aca="false">INDEX(Data_Products!$C$2:$C$33,MATCH(C11698,Data_Products!$A$2:$A$33,0))</f>
        <v>Insulation</v>
      </c>
      <c r="I11698" s="10" t="n">
        <f aca="false">D11698*(E11698-G11698)</f>
        <v>82.78</v>
      </c>
      <c r="J11698" s="11" t="n">
        <f aca="false">IFERROR(I11698/F11698,0)</f>
        <v>0.415353738083292</v>
      </c>
      <c r="K11698" s="4" t="str">
        <f aca="false">IFERROR(INDEX(Data_Orders!$F$2:$F$4727,MATCH(B11698,Data_Orders!$A$2:$A$4727,0)),"")</f>
        <v>Trade Account</v>
      </c>
      <c r="L11698" s="4" t="str">
        <f aca="false">IFERROR(INDEX(Data_Orders!$D$2:$D$4727,MATCH(B11698,Data_Orders!$A$2:$A$4727,0)),"")</f>
        <v>Nuneaton</v>
      </c>
    </row>
    <row r="11699" customFormat="false" ht="15" hidden="false" customHeight="false" outlineLevel="0" collapsed="false">
      <c r="A11699" s="4" t="s">
        <v>17515</v>
      </c>
      <c r="B11699" s="4" t="s">
        <v>4998</v>
      </c>
      <c r="C11699" s="4" t="s">
        <v>1010</v>
      </c>
      <c r="D11699" s="4" t="n">
        <v>11</v>
      </c>
      <c r="E11699" s="4" t="n">
        <v>135.95</v>
      </c>
      <c r="F11699" s="4" t="n">
        <v>1495.45</v>
      </c>
      <c r="G11699" s="4" t="n">
        <f aca="false">INDEX(Data_Products!$D$2:$D$33,MATCH(C11699,Data_Products!$A$2:$A$33,0))</f>
        <v>111.1</v>
      </c>
      <c r="H11699" s="4" t="str">
        <f aca="false">INDEX(Data_Products!$C$2:$C$33,MATCH(C11699,Data_Products!$A$2:$A$33,0))</f>
        <v>Timber</v>
      </c>
      <c r="I11699" s="10" t="n">
        <f aca="false">D11699*(E11699-G11699)</f>
        <v>273.35</v>
      </c>
      <c r="J11699" s="11" t="n">
        <f aca="false">IFERROR(I11699/F11699,0)</f>
        <v>0.18278778962854</v>
      </c>
      <c r="K11699" s="4" t="str">
        <f aca="false">IFERROR(INDEX(Data_Orders!$F$2:$F$4727,MATCH(B11699,Data_Orders!$A$2:$A$4727,0)),"")</f>
        <v>Trade Account</v>
      </c>
      <c r="L11699" s="4" t="str">
        <f aca="false">IFERROR(INDEX(Data_Orders!$D$2:$D$4727,MATCH(B11699,Data_Orders!$A$2:$A$4727,0)),"")</f>
        <v>Nuneaton</v>
      </c>
    </row>
    <row r="11700" customFormat="false" ht="15" hidden="false" customHeight="false" outlineLevel="0" collapsed="false">
      <c r="A11700" s="4" t="s">
        <v>17516</v>
      </c>
      <c r="B11700" s="4" t="s">
        <v>4998</v>
      </c>
      <c r="C11700" s="4" t="s">
        <v>1057</v>
      </c>
      <c r="D11700" s="4" t="n">
        <v>10</v>
      </c>
      <c r="E11700" s="4" t="n">
        <v>176.81</v>
      </c>
      <c r="F11700" s="4" t="n">
        <v>1768.1</v>
      </c>
      <c r="G11700" s="4" t="n">
        <f aca="false">INDEX(Data_Products!$D$2:$D$33,MATCH(C11700,Data_Products!$A$2:$A$33,0))</f>
        <v>129.57</v>
      </c>
      <c r="H11700" s="4" t="str">
        <f aca="false">INDEX(Data_Products!$C$2:$C$33,MATCH(C11700,Data_Products!$A$2:$A$33,0))</f>
        <v>Roofing</v>
      </c>
      <c r="I11700" s="10" t="n">
        <f aca="false">D11700*(E11700-G11700)</f>
        <v>472.4</v>
      </c>
      <c r="J11700" s="11" t="n">
        <f aca="false">IFERROR(I11700/F11700,0)</f>
        <v>0.267179458175443</v>
      </c>
      <c r="K11700" s="4" t="str">
        <f aca="false">IFERROR(INDEX(Data_Orders!$F$2:$F$4727,MATCH(B11700,Data_Orders!$A$2:$A$4727,0)),"")</f>
        <v>Trade Account</v>
      </c>
      <c r="L11700" s="4" t="str">
        <f aca="false">IFERROR(INDEX(Data_Orders!$D$2:$D$4727,MATCH(B11700,Data_Orders!$A$2:$A$4727,0)),"")</f>
        <v>Nuneaton</v>
      </c>
    </row>
    <row r="11701" customFormat="false" ht="15" hidden="false" customHeight="false" outlineLevel="0" collapsed="false">
      <c r="A11701" s="4" t="s">
        <v>17517</v>
      </c>
      <c r="B11701" s="4" t="s">
        <v>4999</v>
      </c>
      <c r="C11701" s="4" t="s">
        <v>1046</v>
      </c>
      <c r="D11701" s="4" t="n">
        <v>2</v>
      </c>
      <c r="E11701" s="4" t="n">
        <v>154.02</v>
      </c>
      <c r="F11701" s="4" t="n">
        <v>308.04</v>
      </c>
      <c r="G11701" s="4" t="n">
        <f aca="false">INDEX(Data_Products!$D$2:$D$33,MATCH(C11701,Data_Products!$A$2:$A$33,0))</f>
        <v>102.1</v>
      </c>
      <c r="H11701" s="4" t="str">
        <f aca="false">INDEX(Data_Products!$C$2:$C$33,MATCH(C11701,Data_Products!$A$2:$A$33,0))</f>
        <v>Tools &amp; Fixings</v>
      </c>
      <c r="I11701" s="10" t="n">
        <f aca="false">D11701*(E11701-G11701)</f>
        <v>103.84</v>
      </c>
      <c r="J11701" s="11" t="n">
        <f aca="false">IFERROR(I11701/F11701,0)</f>
        <v>0.337099078041813</v>
      </c>
      <c r="K11701" s="4" t="str">
        <f aca="false">IFERROR(INDEX(Data_Orders!$F$2:$F$4727,MATCH(B11701,Data_Orders!$A$2:$A$4727,0)),"")</f>
        <v>Trade Account</v>
      </c>
      <c r="L11701" s="4" t="str">
        <f aca="false">IFERROR(INDEX(Data_Orders!$D$2:$D$4727,MATCH(B11701,Data_Orders!$A$2:$A$4727,0)),"")</f>
        <v>Nuneaton</v>
      </c>
    </row>
    <row r="11702" customFormat="false" ht="15" hidden="false" customHeight="false" outlineLevel="0" collapsed="false">
      <c r="A11702" s="4" t="s">
        <v>17518</v>
      </c>
      <c r="B11702" s="4" t="s">
        <v>5000</v>
      </c>
      <c r="C11702" s="4" t="s">
        <v>1050</v>
      </c>
      <c r="D11702" s="4" t="n">
        <v>19</v>
      </c>
      <c r="E11702" s="4" t="n">
        <v>238.63</v>
      </c>
      <c r="F11702" s="4" t="n">
        <v>4533.97</v>
      </c>
      <c r="G11702" s="4" t="n">
        <f aca="false">INDEX(Data_Products!$D$2:$D$33,MATCH(C11702,Data_Products!$A$2:$A$33,0))</f>
        <v>148.91</v>
      </c>
      <c r="H11702" s="4" t="str">
        <f aca="false">INDEX(Data_Products!$C$2:$C$33,MATCH(C11702,Data_Products!$A$2:$A$33,0))</f>
        <v>Tools &amp; Fixings</v>
      </c>
      <c r="I11702" s="10" t="n">
        <f aca="false">D11702*(E11702-G11702)</f>
        <v>1704.68</v>
      </c>
      <c r="J11702" s="11" t="n">
        <f aca="false">IFERROR(I11702/F11702,0)</f>
        <v>0.375979549930855</v>
      </c>
      <c r="K11702" s="4" t="str">
        <f aca="false">IFERROR(INDEX(Data_Orders!$F$2:$F$4727,MATCH(B11702,Data_Orders!$A$2:$A$4727,0)),"")</f>
        <v>Trade Account</v>
      </c>
      <c r="L11702" s="4" t="str">
        <f aca="false">IFERROR(INDEX(Data_Orders!$D$2:$D$4727,MATCH(B11702,Data_Orders!$A$2:$A$4727,0)),"")</f>
        <v>Nuneaton</v>
      </c>
    </row>
    <row r="11703" customFormat="false" ht="15" hidden="false" customHeight="false" outlineLevel="0" collapsed="false">
      <c r="A11703" s="4" t="s">
        <v>17519</v>
      </c>
      <c r="B11703" s="4" t="s">
        <v>5000</v>
      </c>
      <c r="C11703" s="4" t="s">
        <v>1075</v>
      </c>
      <c r="D11703" s="4" t="n">
        <v>16</v>
      </c>
      <c r="E11703" s="4" t="n">
        <v>98.61</v>
      </c>
      <c r="F11703" s="4" t="n">
        <v>1577.76</v>
      </c>
      <c r="G11703" s="4" t="n">
        <f aca="false">INDEX(Data_Products!$D$2:$D$33,MATCH(C11703,Data_Products!$A$2:$A$33,0))</f>
        <v>74.84</v>
      </c>
      <c r="H11703" s="4" t="str">
        <f aca="false">INDEX(Data_Products!$C$2:$C$33,MATCH(C11703,Data_Products!$A$2:$A$33,0))</f>
        <v>Landscaping</v>
      </c>
      <c r="I11703" s="10" t="n">
        <f aca="false">D11703*(E11703-G11703)</f>
        <v>380.32</v>
      </c>
      <c r="J11703" s="11" t="n">
        <f aca="false">IFERROR(I11703/F11703,0)</f>
        <v>0.24105060338708</v>
      </c>
      <c r="K11703" s="4" t="str">
        <f aca="false">IFERROR(INDEX(Data_Orders!$F$2:$F$4727,MATCH(B11703,Data_Orders!$A$2:$A$4727,0)),"")</f>
        <v>Trade Account</v>
      </c>
      <c r="L11703" s="4" t="str">
        <f aca="false">IFERROR(INDEX(Data_Orders!$D$2:$D$4727,MATCH(B11703,Data_Orders!$A$2:$A$4727,0)),"")</f>
        <v>Nuneaton</v>
      </c>
    </row>
    <row r="11704" customFormat="false" ht="15" hidden="false" customHeight="false" outlineLevel="0" collapsed="false">
      <c r="A11704" s="4" t="s">
        <v>17520</v>
      </c>
      <c r="B11704" s="4" t="s">
        <v>5000</v>
      </c>
      <c r="C11704" s="4" t="s">
        <v>1048</v>
      </c>
      <c r="D11704" s="4" t="n">
        <v>13</v>
      </c>
      <c r="E11704" s="4" t="n">
        <v>112.72</v>
      </c>
      <c r="F11704" s="4" t="n">
        <v>1465.36</v>
      </c>
      <c r="G11704" s="4" t="n">
        <f aca="false">INDEX(Data_Products!$D$2:$D$33,MATCH(C11704,Data_Products!$A$2:$A$33,0))</f>
        <v>83.21</v>
      </c>
      <c r="H11704" s="4" t="str">
        <f aca="false">INDEX(Data_Products!$C$2:$C$33,MATCH(C11704,Data_Products!$A$2:$A$33,0))</f>
        <v>Tools &amp; Fixings</v>
      </c>
      <c r="I11704" s="10" t="n">
        <f aca="false">D11704*(E11704-G11704)</f>
        <v>383.63</v>
      </c>
      <c r="J11704" s="11" t="n">
        <f aca="false">IFERROR(I11704/F11704,0)</f>
        <v>0.261799148332151</v>
      </c>
      <c r="K11704" s="4" t="str">
        <f aca="false">IFERROR(INDEX(Data_Orders!$F$2:$F$4727,MATCH(B11704,Data_Orders!$A$2:$A$4727,0)),"")</f>
        <v>Trade Account</v>
      </c>
      <c r="L11704" s="4" t="str">
        <f aca="false">IFERROR(INDEX(Data_Orders!$D$2:$D$4727,MATCH(B11704,Data_Orders!$A$2:$A$4727,0)),"")</f>
        <v>Nuneaton</v>
      </c>
    </row>
    <row r="11705" customFormat="false" ht="15" hidden="false" customHeight="false" outlineLevel="0" collapsed="false">
      <c r="A11705" s="4" t="s">
        <v>17521</v>
      </c>
      <c r="B11705" s="4" t="s">
        <v>5000</v>
      </c>
      <c r="C11705" s="4" t="s">
        <v>1068</v>
      </c>
      <c r="D11705" s="4" t="n">
        <v>15</v>
      </c>
      <c r="E11705" s="4" t="n">
        <v>86.28</v>
      </c>
      <c r="F11705" s="4" t="n">
        <v>1294.2</v>
      </c>
      <c r="G11705" s="4" t="n">
        <f aca="false">INDEX(Data_Products!$D$2:$D$33,MATCH(C11705,Data_Products!$A$2:$A$33,0))</f>
        <v>68.55</v>
      </c>
      <c r="H11705" s="4" t="str">
        <f aca="false">INDEX(Data_Products!$C$2:$C$33,MATCH(C11705,Data_Products!$A$2:$A$33,0))</f>
        <v>Plumbing &amp; Drainage</v>
      </c>
      <c r="I11705" s="10" t="n">
        <f aca="false">D11705*(E11705-G11705)</f>
        <v>265.95</v>
      </c>
      <c r="J11705" s="11" t="n">
        <f aca="false">IFERROR(I11705/F11705,0)</f>
        <v>0.205493741307371</v>
      </c>
      <c r="K11705" s="4" t="str">
        <f aca="false">IFERROR(INDEX(Data_Orders!$F$2:$F$4727,MATCH(B11705,Data_Orders!$A$2:$A$4727,0)),"")</f>
        <v>Trade Account</v>
      </c>
      <c r="L11705" s="4" t="str">
        <f aca="false">IFERROR(INDEX(Data_Orders!$D$2:$D$4727,MATCH(B11705,Data_Orders!$A$2:$A$4727,0)),"")</f>
        <v>Nuneaton</v>
      </c>
    </row>
    <row r="11706" customFormat="false" ht="15" hidden="false" customHeight="false" outlineLevel="0" collapsed="false">
      <c r="A11706" s="4" t="s">
        <v>17522</v>
      </c>
      <c r="B11706" s="4" t="s">
        <v>5000</v>
      </c>
      <c r="C11706" s="4" t="s">
        <v>1024</v>
      </c>
      <c r="D11706" s="4" t="n">
        <v>8</v>
      </c>
      <c r="E11706" s="4" t="n">
        <v>137.14</v>
      </c>
      <c r="F11706" s="4" t="n">
        <v>1097.12</v>
      </c>
      <c r="G11706" s="4" t="n">
        <f aca="false">INDEX(Data_Products!$D$2:$D$33,MATCH(C11706,Data_Products!$A$2:$A$33,0))</f>
        <v>99.99</v>
      </c>
      <c r="H11706" s="4" t="str">
        <f aca="false">INDEX(Data_Products!$C$2:$C$33,MATCH(C11706,Data_Products!$A$2:$A$33,0))</f>
        <v>Cement &amp; Aggregates</v>
      </c>
      <c r="I11706" s="10" t="n">
        <f aca="false">D11706*(E11706-G11706)</f>
        <v>297.2</v>
      </c>
      <c r="J11706" s="11" t="n">
        <f aca="false">IFERROR(I11706/F11706,0)</f>
        <v>0.270891060230421</v>
      </c>
      <c r="K11706" s="4" t="str">
        <f aca="false">IFERROR(INDEX(Data_Orders!$F$2:$F$4727,MATCH(B11706,Data_Orders!$A$2:$A$4727,0)),"")</f>
        <v>Trade Account</v>
      </c>
      <c r="L11706" s="4" t="str">
        <f aca="false">IFERROR(INDEX(Data_Orders!$D$2:$D$4727,MATCH(B11706,Data_Orders!$A$2:$A$4727,0)),"")</f>
        <v>Nuneaton</v>
      </c>
    </row>
    <row r="11707" customFormat="false" ht="15" hidden="false" customHeight="false" outlineLevel="0" collapsed="false">
      <c r="A11707" s="4" t="s">
        <v>17523</v>
      </c>
      <c r="B11707" s="4" t="s">
        <v>5001</v>
      </c>
      <c r="C11707" s="4" t="s">
        <v>1044</v>
      </c>
      <c r="D11707" s="4" t="n">
        <v>13</v>
      </c>
      <c r="E11707" s="4" t="n">
        <v>190.44</v>
      </c>
      <c r="F11707" s="4" t="n">
        <v>2475.72</v>
      </c>
      <c r="G11707" s="4" t="n">
        <f aca="false">INDEX(Data_Products!$D$2:$D$33,MATCH(C11707,Data_Products!$A$2:$A$33,0))</f>
        <v>115.48</v>
      </c>
      <c r="H11707" s="4" t="str">
        <f aca="false">INDEX(Data_Products!$C$2:$C$33,MATCH(C11707,Data_Products!$A$2:$A$33,0))</f>
        <v>Tools &amp; Fixings</v>
      </c>
      <c r="I11707" s="10" t="n">
        <f aca="false">D11707*(E11707-G11707)</f>
        <v>974.48</v>
      </c>
      <c r="J11707" s="11" t="n">
        <f aca="false">IFERROR(I11707/F11707,0)</f>
        <v>0.393614786809494</v>
      </c>
      <c r="K11707" s="4" t="str">
        <f aca="false">IFERROR(INDEX(Data_Orders!$F$2:$F$4727,MATCH(B11707,Data_Orders!$A$2:$A$4727,0)),"")</f>
        <v>Trade Account</v>
      </c>
      <c r="L11707" s="4" t="str">
        <f aca="false">IFERROR(INDEX(Data_Orders!$D$2:$D$4727,MATCH(B11707,Data_Orders!$A$2:$A$4727,0)),"")</f>
        <v>Nuneaton</v>
      </c>
    </row>
    <row r="11708" customFormat="false" ht="15" hidden="false" customHeight="false" outlineLevel="0" collapsed="false">
      <c r="A11708" s="4" t="s">
        <v>17524</v>
      </c>
      <c r="B11708" s="4" t="s">
        <v>5001</v>
      </c>
      <c r="C11708" s="4" t="s">
        <v>1019</v>
      </c>
      <c r="D11708" s="4" t="n">
        <v>7</v>
      </c>
      <c r="E11708" s="4" t="n">
        <v>79.76</v>
      </c>
      <c r="F11708" s="4" t="n">
        <v>558.32</v>
      </c>
      <c r="G11708" s="4" t="n">
        <f aca="false">INDEX(Data_Products!$D$2:$D$33,MATCH(C11708,Data_Products!$A$2:$A$33,0))</f>
        <v>59.07</v>
      </c>
      <c r="H11708" s="4" t="str">
        <f aca="false">INDEX(Data_Products!$C$2:$C$33,MATCH(C11708,Data_Products!$A$2:$A$33,0))</f>
        <v>Timber</v>
      </c>
      <c r="I11708" s="10" t="n">
        <f aca="false">D11708*(E11708-G11708)</f>
        <v>144.83</v>
      </c>
      <c r="J11708" s="11" t="n">
        <f aca="false">IFERROR(I11708/F11708,0)</f>
        <v>0.259403209628887</v>
      </c>
      <c r="K11708" s="4" t="str">
        <f aca="false">IFERROR(INDEX(Data_Orders!$F$2:$F$4727,MATCH(B11708,Data_Orders!$A$2:$A$4727,0)),"")</f>
        <v>Trade Account</v>
      </c>
      <c r="L11708" s="4" t="str">
        <f aca="false">IFERROR(INDEX(Data_Orders!$D$2:$D$4727,MATCH(B11708,Data_Orders!$A$2:$A$4727,0)),"")</f>
        <v>Nuneaton</v>
      </c>
    </row>
    <row r="11709" customFormat="false" ht="15" hidden="false" customHeight="false" outlineLevel="0" collapsed="false">
      <c r="A11709" s="4" t="s">
        <v>17525</v>
      </c>
      <c r="B11709" s="4" t="s">
        <v>5001</v>
      </c>
      <c r="C11709" s="4" t="s">
        <v>1030</v>
      </c>
      <c r="D11709" s="4" t="n">
        <v>1</v>
      </c>
      <c r="E11709" s="4" t="n">
        <v>25.23</v>
      </c>
      <c r="F11709" s="4" t="n">
        <v>25.23</v>
      </c>
      <c r="G11709" s="4" t="n">
        <f aca="false">INDEX(Data_Products!$D$2:$D$33,MATCH(C11709,Data_Products!$A$2:$A$33,0))</f>
        <v>17.67</v>
      </c>
      <c r="H11709" s="4" t="str">
        <f aca="false">INDEX(Data_Products!$C$2:$C$33,MATCH(C11709,Data_Products!$A$2:$A$33,0))</f>
        <v>Cement &amp; Aggregates</v>
      </c>
      <c r="I11709" s="10" t="n">
        <f aca="false">D11709*(E11709-G11709)</f>
        <v>7.56</v>
      </c>
      <c r="J11709" s="11" t="n">
        <f aca="false">IFERROR(I11709/F11709,0)</f>
        <v>0.299643281807372</v>
      </c>
      <c r="K11709" s="4" t="str">
        <f aca="false">IFERROR(INDEX(Data_Orders!$F$2:$F$4727,MATCH(B11709,Data_Orders!$A$2:$A$4727,0)),"")</f>
        <v>Trade Account</v>
      </c>
      <c r="L11709" s="4" t="str">
        <f aca="false">IFERROR(INDEX(Data_Orders!$D$2:$D$4727,MATCH(B11709,Data_Orders!$A$2:$A$4727,0)),"")</f>
        <v>Nuneaton</v>
      </c>
    </row>
    <row r="11710" customFormat="false" ht="15" hidden="false" customHeight="false" outlineLevel="0" collapsed="false">
      <c r="A11710" s="4" t="s">
        <v>17526</v>
      </c>
      <c r="B11710" s="4" t="s">
        <v>5001</v>
      </c>
      <c r="C11710" s="4" t="s">
        <v>1037</v>
      </c>
      <c r="D11710" s="4" t="n">
        <v>7</v>
      </c>
      <c r="E11710" s="4" t="n">
        <v>90.97</v>
      </c>
      <c r="F11710" s="4" t="n">
        <v>636.79</v>
      </c>
      <c r="G11710" s="4" t="n">
        <f aca="false">INDEX(Data_Products!$D$2:$D$33,MATCH(C11710,Data_Products!$A$2:$A$33,0))</f>
        <v>73.81</v>
      </c>
      <c r="H11710" s="4" t="str">
        <f aca="false">INDEX(Data_Products!$C$2:$C$33,MATCH(C11710,Data_Products!$A$2:$A$33,0))</f>
        <v>Insulation</v>
      </c>
      <c r="I11710" s="10" t="n">
        <f aca="false">D11710*(E11710-G11710)</f>
        <v>120.12</v>
      </c>
      <c r="J11710" s="11" t="n">
        <f aca="false">IFERROR(I11710/F11710,0)</f>
        <v>0.18863361547763</v>
      </c>
      <c r="K11710" s="4" t="str">
        <f aca="false">IFERROR(INDEX(Data_Orders!$F$2:$F$4727,MATCH(B11710,Data_Orders!$A$2:$A$4727,0)),"")</f>
        <v>Trade Account</v>
      </c>
      <c r="L11710" s="4" t="str">
        <f aca="false">IFERROR(INDEX(Data_Orders!$D$2:$D$4727,MATCH(B11710,Data_Orders!$A$2:$A$4727,0)),"")</f>
        <v>Nuneaton</v>
      </c>
    </row>
    <row r="11711" customFormat="false" ht="15" hidden="false" customHeight="false" outlineLevel="0" collapsed="false">
      <c r="A11711" s="4" t="s">
        <v>17527</v>
      </c>
      <c r="B11711" s="4" t="s">
        <v>5001</v>
      </c>
      <c r="C11711" s="4" t="s">
        <v>1017</v>
      </c>
      <c r="D11711" s="4" t="n">
        <v>10</v>
      </c>
      <c r="E11711" s="4" t="n">
        <v>49.15</v>
      </c>
      <c r="F11711" s="4" t="n">
        <v>491.5</v>
      </c>
      <c r="G11711" s="4" t="n">
        <f aca="false">INDEX(Data_Products!$D$2:$D$33,MATCH(C11711,Data_Products!$A$2:$A$33,0))</f>
        <v>31.44</v>
      </c>
      <c r="H11711" s="4" t="str">
        <f aca="false">INDEX(Data_Products!$C$2:$C$33,MATCH(C11711,Data_Products!$A$2:$A$33,0))</f>
        <v>Timber</v>
      </c>
      <c r="I11711" s="10" t="n">
        <f aca="false">D11711*(E11711-G11711)</f>
        <v>177.1</v>
      </c>
      <c r="J11711" s="11" t="n">
        <f aca="false">IFERROR(I11711/F11711,0)</f>
        <v>0.360325534079349</v>
      </c>
      <c r="K11711" s="4" t="str">
        <f aca="false">IFERROR(INDEX(Data_Orders!$F$2:$F$4727,MATCH(B11711,Data_Orders!$A$2:$A$4727,0)),"")</f>
        <v>Trade Account</v>
      </c>
      <c r="L11711" s="4" t="str">
        <f aca="false">IFERROR(INDEX(Data_Orders!$D$2:$D$4727,MATCH(B11711,Data_Orders!$A$2:$A$4727,0)),"")</f>
        <v>Nuneaton</v>
      </c>
    </row>
    <row r="11712" customFormat="false" ht="15" hidden="false" customHeight="false" outlineLevel="0" collapsed="false">
      <c r="A11712" s="4" t="s">
        <v>17528</v>
      </c>
      <c r="B11712" s="4" t="s">
        <v>5002</v>
      </c>
      <c r="C11712" s="4" t="s">
        <v>1026</v>
      </c>
      <c r="D11712" s="4" t="n">
        <v>1</v>
      </c>
      <c r="E11712" s="4" t="n">
        <v>184.05</v>
      </c>
      <c r="F11712" s="4" t="n">
        <v>184.05</v>
      </c>
      <c r="G11712" s="4" t="n">
        <f aca="false">INDEX(Data_Products!$D$2:$D$33,MATCH(C11712,Data_Products!$A$2:$A$33,0))</f>
        <v>147.44</v>
      </c>
      <c r="H11712" s="4" t="str">
        <f aca="false">INDEX(Data_Products!$C$2:$C$33,MATCH(C11712,Data_Products!$A$2:$A$33,0))</f>
        <v>Cement &amp; Aggregates</v>
      </c>
      <c r="I11712" s="10" t="n">
        <f aca="false">D11712*(E11712-G11712)</f>
        <v>36.61</v>
      </c>
      <c r="J11712" s="11" t="n">
        <f aca="false">IFERROR(I11712/F11712,0)</f>
        <v>0.19891333876664</v>
      </c>
      <c r="K11712" s="4" t="str">
        <f aca="false">IFERROR(INDEX(Data_Orders!$F$2:$F$4727,MATCH(B11712,Data_Orders!$A$2:$A$4727,0)),"")</f>
        <v>Trade Account</v>
      </c>
      <c r="L11712" s="4" t="str">
        <f aca="false">IFERROR(INDEX(Data_Orders!$D$2:$D$4727,MATCH(B11712,Data_Orders!$A$2:$A$4727,0)),"")</f>
        <v>Nuneaton</v>
      </c>
    </row>
    <row r="11713" customFormat="false" ht="15" hidden="false" customHeight="false" outlineLevel="0" collapsed="false">
      <c r="A11713" s="4" t="s">
        <v>17529</v>
      </c>
      <c r="B11713" s="4" t="s">
        <v>5002</v>
      </c>
      <c r="C11713" s="4" t="s">
        <v>1064</v>
      </c>
      <c r="D11713" s="4" t="n">
        <v>19</v>
      </c>
      <c r="E11713" s="4" t="n">
        <v>97.63</v>
      </c>
      <c r="F11713" s="4" t="n">
        <v>1854.97</v>
      </c>
      <c r="G11713" s="4" t="n">
        <f aca="false">INDEX(Data_Products!$D$2:$D$33,MATCH(C11713,Data_Products!$A$2:$A$33,0))</f>
        <v>65.21</v>
      </c>
      <c r="H11713" s="4" t="str">
        <f aca="false">INDEX(Data_Products!$C$2:$C$33,MATCH(C11713,Data_Products!$A$2:$A$33,0))</f>
        <v>Plumbing &amp; Drainage</v>
      </c>
      <c r="I11713" s="10" t="n">
        <f aca="false">D11713*(E11713-G11713)</f>
        <v>615.98</v>
      </c>
      <c r="J11713" s="11" t="n">
        <f aca="false">IFERROR(I11713/F11713,0)</f>
        <v>0.332070060432244</v>
      </c>
      <c r="K11713" s="4" t="str">
        <f aca="false">IFERROR(INDEX(Data_Orders!$F$2:$F$4727,MATCH(B11713,Data_Orders!$A$2:$A$4727,0)),"")</f>
        <v>Trade Account</v>
      </c>
      <c r="L11713" s="4" t="str">
        <f aca="false">IFERROR(INDEX(Data_Orders!$D$2:$D$4727,MATCH(B11713,Data_Orders!$A$2:$A$4727,0)),"")</f>
        <v>Nuneaton</v>
      </c>
    </row>
    <row r="11714" customFormat="false" ht="15" hidden="false" customHeight="false" outlineLevel="0" collapsed="false">
      <c r="A11714" s="4" t="s">
        <v>17530</v>
      </c>
      <c r="B11714" s="4" t="s">
        <v>5002</v>
      </c>
      <c r="C11714" s="4" t="s">
        <v>1057</v>
      </c>
      <c r="D11714" s="4" t="n">
        <v>3</v>
      </c>
      <c r="E11714" s="4" t="n">
        <v>176.81</v>
      </c>
      <c r="F11714" s="4" t="n">
        <v>530.43</v>
      </c>
      <c r="G11714" s="4" t="n">
        <f aca="false">INDEX(Data_Products!$D$2:$D$33,MATCH(C11714,Data_Products!$A$2:$A$33,0))</f>
        <v>129.57</v>
      </c>
      <c r="H11714" s="4" t="str">
        <f aca="false">INDEX(Data_Products!$C$2:$C$33,MATCH(C11714,Data_Products!$A$2:$A$33,0))</f>
        <v>Roofing</v>
      </c>
      <c r="I11714" s="10" t="n">
        <f aca="false">D11714*(E11714-G11714)</f>
        <v>141.72</v>
      </c>
      <c r="J11714" s="11" t="n">
        <f aca="false">IFERROR(I11714/F11714,0)</f>
        <v>0.267179458175443</v>
      </c>
      <c r="K11714" s="4" t="str">
        <f aca="false">IFERROR(INDEX(Data_Orders!$F$2:$F$4727,MATCH(B11714,Data_Orders!$A$2:$A$4727,0)),"")</f>
        <v>Trade Account</v>
      </c>
      <c r="L11714" s="4" t="str">
        <f aca="false">IFERROR(INDEX(Data_Orders!$D$2:$D$4727,MATCH(B11714,Data_Orders!$A$2:$A$4727,0)),"")</f>
        <v>Nuneaton</v>
      </c>
    </row>
    <row r="11715" customFormat="false" ht="15" hidden="false" customHeight="false" outlineLevel="0" collapsed="false">
      <c r="A11715" s="4" t="s">
        <v>17531</v>
      </c>
      <c r="B11715" s="4" t="s">
        <v>5002</v>
      </c>
      <c r="C11715" s="4" t="s">
        <v>1013</v>
      </c>
      <c r="D11715" s="4" t="n">
        <v>10</v>
      </c>
      <c r="E11715" s="4" t="n">
        <v>240.92</v>
      </c>
      <c r="F11715" s="4" t="n">
        <v>2409.2</v>
      </c>
      <c r="G11715" s="4" t="n">
        <f aca="false">INDEX(Data_Products!$D$2:$D$33,MATCH(C11715,Data_Products!$A$2:$A$33,0))</f>
        <v>168.32</v>
      </c>
      <c r="H11715" s="4" t="str">
        <f aca="false">INDEX(Data_Products!$C$2:$C$33,MATCH(C11715,Data_Products!$A$2:$A$33,0))</f>
        <v>Timber</v>
      </c>
      <c r="I11715" s="10" t="n">
        <f aca="false">D11715*(E11715-G11715)</f>
        <v>726</v>
      </c>
      <c r="J11715" s="11" t="n">
        <f aca="false">IFERROR(I11715/F11715,0)</f>
        <v>0.301344844761747</v>
      </c>
      <c r="K11715" s="4" t="str">
        <f aca="false">IFERROR(INDEX(Data_Orders!$F$2:$F$4727,MATCH(B11715,Data_Orders!$A$2:$A$4727,0)),"")</f>
        <v>Trade Account</v>
      </c>
      <c r="L11715" s="4" t="str">
        <f aca="false">IFERROR(INDEX(Data_Orders!$D$2:$D$4727,MATCH(B11715,Data_Orders!$A$2:$A$4727,0)),"")</f>
        <v>Nuneaton</v>
      </c>
    </row>
    <row r="11716" customFormat="false" ht="15" hidden="false" customHeight="false" outlineLevel="0" collapsed="false">
      <c r="A11716" s="4" t="s">
        <v>17532</v>
      </c>
      <c r="B11716" s="4" t="s">
        <v>5002</v>
      </c>
      <c r="C11716" s="4" t="s">
        <v>1010</v>
      </c>
      <c r="D11716" s="4" t="n">
        <v>8</v>
      </c>
      <c r="E11716" s="4" t="n">
        <v>135.95</v>
      </c>
      <c r="F11716" s="4" t="n">
        <v>1087.6</v>
      </c>
      <c r="G11716" s="4" t="n">
        <f aca="false">INDEX(Data_Products!$D$2:$D$33,MATCH(C11716,Data_Products!$A$2:$A$33,0))</f>
        <v>111.1</v>
      </c>
      <c r="H11716" s="4" t="str">
        <f aca="false">INDEX(Data_Products!$C$2:$C$33,MATCH(C11716,Data_Products!$A$2:$A$33,0))</f>
        <v>Timber</v>
      </c>
      <c r="I11716" s="10" t="n">
        <f aca="false">D11716*(E11716-G11716)</f>
        <v>198.8</v>
      </c>
      <c r="J11716" s="11" t="n">
        <f aca="false">IFERROR(I11716/F11716,0)</f>
        <v>0.18278778962854</v>
      </c>
      <c r="K11716" s="4" t="str">
        <f aca="false">IFERROR(INDEX(Data_Orders!$F$2:$F$4727,MATCH(B11716,Data_Orders!$A$2:$A$4727,0)),"")</f>
        <v>Trade Account</v>
      </c>
      <c r="L11716" s="4" t="str">
        <f aca="false">IFERROR(INDEX(Data_Orders!$D$2:$D$4727,MATCH(B11716,Data_Orders!$A$2:$A$4727,0)),"")</f>
        <v>Nuneaton</v>
      </c>
    </row>
    <row r="11717" customFormat="false" ht="15" hidden="false" customHeight="false" outlineLevel="0" collapsed="false">
      <c r="A11717" s="4" t="s">
        <v>17533</v>
      </c>
      <c r="B11717" s="4" t="s">
        <v>5003</v>
      </c>
      <c r="C11717" s="4" t="s">
        <v>1052</v>
      </c>
      <c r="D11717" s="4" t="n">
        <v>20</v>
      </c>
      <c r="E11717" s="4" t="n">
        <v>205.71</v>
      </c>
      <c r="F11717" s="4" t="n">
        <v>4114.2</v>
      </c>
      <c r="G11717" s="4" t="n">
        <f aca="false">INDEX(Data_Products!$D$2:$D$33,MATCH(C11717,Data_Products!$A$2:$A$33,0))</f>
        <v>152.29</v>
      </c>
      <c r="H11717" s="4" t="str">
        <f aca="false">INDEX(Data_Products!$C$2:$C$33,MATCH(C11717,Data_Products!$A$2:$A$33,0))</f>
        <v>Roofing</v>
      </c>
      <c r="I11717" s="10" t="n">
        <f aca="false">D11717*(E11717-G11717)</f>
        <v>1068.4</v>
      </c>
      <c r="J11717" s="11" t="n">
        <f aca="false">IFERROR(I11717/F11717,0)</f>
        <v>0.259685965679841</v>
      </c>
      <c r="K11717" s="4" t="str">
        <f aca="false">IFERROR(INDEX(Data_Orders!$F$2:$F$4727,MATCH(B11717,Data_Orders!$A$2:$A$4727,0)),"")</f>
        <v>Trade Account</v>
      </c>
      <c r="L11717" s="4" t="str">
        <f aca="false">IFERROR(INDEX(Data_Orders!$D$2:$D$4727,MATCH(B11717,Data_Orders!$A$2:$A$4727,0)),"")</f>
        <v>Nuneaton</v>
      </c>
    </row>
    <row r="11718" customFormat="false" ht="15" hidden="false" customHeight="false" outlineLevel="0" collapsed="false">
      <c r="A11718" s="4" t="s">
        <v>17534</v>
      </c>
      <c r="B11718" s="4" t="s">
        <v>5003</v>
      </c>
      <c r="C11718" s="4" t="s">
        <v>1030</v>
      </c>
      <c r="D11718" s="4" t="n">
        <v>8</v>
      </c>
      <c r="E11718" s="4" t="n">
        <v>25.23</v>
      </c>
      <c r="F11718" s="4" t="n">
        <v>201.84</v>
      </c>
      <c r="G11718" s="4" t="n">
        <f aca="false">INDEX(Data_Products!$D$2:$D$33,MATCH(C11718,Data_Products!$A$2:$A$33,0))</f>
        <v>17.67</v>
      </c>
      <c r="H11718" s="4" t="str">
        <f aca="false">INDEX(Data_Products!$C$2:$C$33,MATCH(C11718,Data_Products!$A$2:$A$33,0))</f>
        <v>Cement &amp; Aggregates</v>
      </c>
      <c r="I11718" s="10" t="n">
        <f aca="false">D11718*(E11718-G11718)</f>
        <v>60.48</v>
      </c>
      <c r="J11718" s="11" t="n">
        <f aca="false">IFERROR(I11718/F11718,0)</f>
        <v>0.299643281807372</v>
      </c>
      <c r="K11718" s="4" t="str">
        <f aca="false">IFERROR(INDEX(Data_Orders!$F$2:$F$4727,MATCH(B11718,Data_Orders!$A$2:$A$4727,0)),"")</f>
        <v>Trade Account</v>
      </c>
      <c r="L11718" s="4" t="str">
        <f aca="false">IFERROR(INDEX(Data_Orders!$D$2:$D$4727,MATCH(B11718,Data_Orders!$A$2:$A$4727,0)),"")</f>
        <v>Nuneaton</v>
      </c>
    </row>
    <row r="11719" customFormat="false" ht="15" hidden="false" customHeight="false" outlineLevel="0" collapsed="false">
      <c r="A11719" s="4" t="s">
        <v>17535</v>
      </c>
      <c r="B11719" s="4" t="s">
        <v>5004</v>
      </c>
      <c r="C11719" s="4" t="s">
        <v>1059</v>
      </c>
      <c r="D11719" s="4" t="n">
        <v>19</v>
      </c>
      <c r="E11719" s="4" t="n">
        <v>103.63</v>
      </c>
      <c r="F11719" s="4" t="n">
        <v>1968.97</v>
      </c>
      <c r="G11719" s="4" t="n">
        <f aca="false">INDEX(Data_Products!$D$2:$D$33,MATCH(C11719,Data_Products!$A$2:$A$33,0))</f>
        <v>82.55</v>
      </c>
      <c r="H11719" s="4" t="str">
        <f aca="false">INDEX(Data_Products!$C$2:$C$33,MATCH(C11719,Data_Products!$A$2:$A$33,0))</f>
        <v>Roofing</v>
      </c>
      <c r="I11719" s="10" t="n">
        <f aca="false">D11719*(E11719-G11719)</f>
        <v>400.52</v>
      </c>
      <c r="J11719" s="11" t="n">
        <f aca="false">IFERROR(I11719/F11719,0)</f>
        <v>0.203415999228023</v>
      </c>
      <c r="K11719" s="4" t="str">
        <f aca="false">IFERROR(INDEX(Data_Orders!$F$2:$F$4727,MATCH(B11719,Data_Orders!$A$2:$A$4727,0)),"")</f>
        <v>Trade Account</v>
      </c>
      <c r="L11719" s="4" t="str">
        <f aca="false">IFERROR(INDEX(Data_Orders!$D$2:$D$4727,MATCH(B11719,Data_Orders!$A$2:$A$4727,0)),"")</f>
        <v>Nuneaton</v>
      </c>
    </row>
    <row r="11720" customFormat="false" ht="15" hidden="false" customHeight="false" outlineLevel="0" collapsed="false">
      <c r="A11720" s="4" t="s">
        <v>17536</v>
      </c>
      <c r="B11720" s="4" t="s">
        <v>5004</v>
      </c>
      <c r="C11720" s="4" t="s">
        <v>1028</v>
      </c>
      <c r="D11720" s="4" t="n">
        <v>19</v>
      </c>
      <c r="E11720" s="4" t="n">
        <v>118.79</v>
      </c>
      <c r="F11720" s="4" t="n">
        <v>2257.01</v>
      </c>
      <c r="G11720" s="4" t="n">
        <f aca="false">INDEX(Data_Products!$D$2:$D$33,MATCH(C11720,Data_Products!$A$2:$A$33,0))</f>
        <v>81.07</v>
      </c>
      <c r="H11720" s="4" t="str">
        <f aca="false">INDEX(Data_Products!$C$2:$C$33,MATCH(C11720,Data_Products!$A$2:$A$33,0))</f>
        <v>Cement &amp; Aggregates</v>
      </c>
      <c r="I11720" s="10" t="n">
        <f aca="false">D11720*(E11720-G11720)</f>
        <v>716.68</v>
      </c>
      <c r="J11720" s="11" t="n">
        <f aca="false">IFERROR(I11720/F11720,0)</f>
        <v>0.317535146056065</v>
      </c>
      <c r="K11720" s="4" t="str">
        <f aca="false">IFERROR(INDEX(Data_Orders!$F$2:$F$4727,MATCH(B11720,Data_Orders!$A$2:$A$4727,0)),"")</f>
        <v>Trade Account</v>
      </c>
      <c r="L11720" s="4" t="str">
        <f aca="false">IFERROR(INDEX(Data_Orders!$D$2:$D$4727,MATCH(B11720,Data_Orders!$A$2:$A$4727,0)),"")</f>
        <v>Nuneaton</v>
      </c>
    </row>
    <row r="11721" customFormat="false" ht="15" hidden="false" customHeight="false" outlineLevel="0" collapsed="false">
      <c r="A11721" s="4" t="s">
        <v>17537</v>
      </c>
      <c r="B11721" s="4" t="s">
        <v>5004</v>
      </c>
      <c r="C11721" s="4" t="s">
        <v>1017</v>
      </c>
      <c r="D11721" s="4" t="n">
        <v>14</v>
      </c>
      <c r="E11721" s="4" t="n">
        <v>49.15</v>
      </c>
      <c r="F11721" s="4" t="n">
        <v>688.1</v>
      </c>
      <c r="G11721" s="4" t="n">
        <f aca="false">INDEX(Data_Products!$D$2:$D$33,MATCH(C11721,Data_Products!$A$2:$A$33,0))</f>
        <v>31.44</v>
      </c>
      <c r="H11721" s="4" t="str">
        <f aca="false">INDEX(Data_Products!$C$2:$C$33,MATCH(C11721,Data_Products!$A$2:$A$33,0))</f>
        <v>Timber</v>
      </c>
      <c r="I11721" s="10" t="n">
        <f aca="false">D11721*(E11721-G11721)</f>
        <v>247.94</v>
      </c>
      <c r="J11721" s="11" t="n">
        <f aca="false">IFERROR(I11721/F11721,0)</f>
        <v>0.360325534079349</v>
      </c>
      <c r="K11721" s="4" t="str">
        <f aca="false">IFERROR(INDEX(Data_Orders!$F$2:$F$4727,MATCH(B11721,Data_Orders!$A$2:$A$4727,0)),"")</f>
        <v>Trade Account</v>
      </c>
      <c r="L11721" s="4" t="str">
        <f aca="false">IFERROR(INDEX(Data_Orders!$D$2:$D$4727,MATCH(B11721,Data_Orders!$A$2:$A$4727,0)),"")</f>
        <v>Nuneaton</v>
      </c>
    </row>
    <row r="11722" customFormat="false" ht="15" hidden="false" customHeight="false" outlineLevel="0" collapsed="false">
      <c r="A11722" s="4" t="s">
        <v>17538</v>
      </c>
      <c r="B11722" s="4" t="s">
        <v>5004</v>
      </c>
      <c r="C11722" s="4" t="s">
        <v>1041</v>
      </c>
      <c r="D11722" s="4" t="n">
        <v>11</v>
      </c>
      <c r="E11722" s="4" t="n">
        <v>242.75</v>
      </c>
      <c r="F11722" s="4" t="n">
        <v>2670.25</v>
      </c>
      <c r="G11722" s="4" t="n">
        <f aca="false">INDEX(Data_Products!$D$2:$D$33,MATCH(C11722,Data_Products!$A$2:$A$33,0))</f>
        <v>142.94</v>
      </c>
      <c r="H11722" s="4" t="str">
        <f aca="false">INDEX(Data_Products!$C$2:$C$33,MATCH(C11722,Data_Products!$A$2:$A$33,0))</f>
        <v>Tools &amp; Fixings</v>
      </c>
      <c r="I11722" s="10" t="n">
        <f aca="false">D11722*(E11722-G11722)</f>
        <v>1097.91</v>
      </c>
      <c r="J11722" s="11" t="n">
        <f aca="false">IFERROR(I11722/F11722,0)</f>
        <v>0.411163748712667</v>
      </c>
      <c r="K11722" s="4" t="str">
        <f aca="false">IFERROR(INDEX(Data_Orders!$F$2:$F$4727,MATCH(B11722,Data_Orders!$A$2:$A$4727,0)),"")</f>
        <v>Trade Account</v>
      </c>
      <c r="L11722" s="4" t="str">
        <f aca="false">IFERROR(INDEX(Data_Orders!$D$2:$D$4727,MATCH(B11722,Data_Orders!$A$2:$A$4727,0)),"")</f>
        <v>Nuneaton</v>
      </c>
    </row>
    <row r="11723" customFormat="false" ht="15" hidden="false" customHeight="false" outlineLevel="0" collapsed="false">
      <c r="A11723" s="4" t="s">
        <v>17539</v>
      </c>
      <c r="B11723" s="4" t="s">
        <v>5005</v>
      </c>
      <c r="C11723" s="4" t="s">
        <v>1064</v>
      </c>
      <c r="D11723" s="4" t="n">
        <v>20</v>
      </c>
      <c r="E11723" s="4" t="n">
        <v>97.63</v>
      </c>
      <c r="F11723" s="4" t="n">
        <v>1952.6</v>
      </c>
      <c r="G11723" s="4" t="n">
        <f aca="false">INDEX(Data_Products!$D$2:$D$33,MATCH(C11723,Data_Products!$A$2:$A$33,0))</f>
        <v>65.21</v>
      </c>
      <c r="H11723" s="4" t="str">
        <f aca="false">INDEX(Data_Products!$C$2:$C$33,MATCH(C11723,Data_Products!$A$2:$A$33,0))</f>
        <v>Plumbing &amp; Drainage</v>
      </c>
      <c r="I11723" s="10" t="n">
        <f aca="false">D11723*(E11723-G11723)</f>
        <v>648.4</v>
      </c>
      <c r="J11723" s="11" t="n">
        <f aca="false">IFERROR(I11723/F11723,0)</f>
        <v>0.332070060432244</v>
      </c>
      <c r="K11723" s="4" t="str">
        <f aca="false">IFERROR(INDEX(Data_Orders!$F$2:$F$4727,MATCH(B11723,Data_Orders!$A$2:$A$4727,0)),"")</f>
        <v>Trade Account</v>
      </c>
      <c r="L11723" s="4" t="str">
        <f aca="false">IFERROR(INDEX(Data_Orders!$D$2:$D$4727,MATCH(B11723,Data_Orders!$A$2:$A$4727,0)),"")</f>
        <v>Nuneaton</v>
      </c>
    </row>
    <row r="11724" customFormat="false" ht="15" hidden="false" customHeight="false" outlineLevel="0" collapsed="false">
      <c r="A11724" s="4" t="s">
        <v>17540</v>
      </c>
      <c r="B11724" s="4" t="s">
        <v>5005</v>
      </c>
      <c r="C11724" s="4" t="s">
        <v>1037</v>
      </c>
      <c r="D11724" s="4" t="n">
        <v>16</v>
      </c>
      <c r="E11724" s="4" t="n">
        <v>90.97</v>
      </c>
      <c r="F11724" s="4" t="n">
        <v>1455.52</v>
      </c>
      <c r="G11724" s="4" t="n">
        <f aca="false">INDEX(Data_Products!$D$2:$D$33,MATCH(C11724,Data_Products!$A$2:$A$33,0))</f>
        <v>73.81</v>
      </c>
      <c r="H11724" s="4" t="str">
        <f aca="false">INDEX(Data_Products!$C$2:$C$33,MATCH(C11724,Data_Products!$A$2:$A$33,0))</f>
        <v>Insulation</v>
      </c>
      <c r="I11724" s="10" t="n">
        <f aca="false">D11724*(E11724-G11724)</f>
        <v>274.56</v>
      </c>
      <c r="J11724" s="11" t="n">
        <f aca="false">IFERROR(I11724/F11724,0)</f>
        <v>0.18863361547763</v>
      </c>
      <c r="K11724" s="4" t="str">
        <f aca="false">IFERROR(INDEX(Data_Orders!$F$2:$F$4727,MATCH(B11724,Data_Orders!$A$2:$A$4727,0)),"")</f>
        <v>Trade Account</v>
      </c>
      <c r="L11724" s="4" t="str">
        <f aca="false">IFERROR(INDEX(Data_Orders!$D$2:$D$4727,MATCH(B11724,Data_Orders!$A$2:$A$4727,0)),"")</f>
        <v>Nuneaton</v>
      </c>
    </row>
    <row r="11725" customFormat="false" ht="15" hidden="false" customHeight="false" outlineLevel="0" collapsed="false">
      <c r="A11725" s="4" t="s">
        <v>17541</v>
      </c>
      <c r="B11725" s="4" t="s">
        <v>5005</v>
      </c>
      <c r="C11725" s="4" t="s">
        <v>1019</v>
      </c>
      <c r="D11725" s="4" t="n">
        <v>7</v>
      </c>
      <c r="E11725" s="4" t="n">
        <v>79.76</v>
      </c>
      <c r="F11725" s="4" t="n">
        <v>558.32</v>
      </c>
      <c r="G11725" s="4" t="n">
        <f aca="false">INDEX(Data_Products!$D$2:$D$33,MATCH(C11725,Data_Products!$A$2:$A$33,0))</f>
        <v>59.07</v>
      </c>
      <c r="H11725" s="4" t="str">
        <f aca="false">INDEX(Data_Products!$C$2:$C$33,MATCH(C11725,Data_Products!$A$2:$A$33,0))</f>
        <v>Timber</v>
      </c>
      <c r="I11725" s="10" t="n">
        <f aca="false">D11725*(E11725-G11725)</f>
        <v>144.83</v>
      </c>
      <c r="J11725" s="11" t="n">
        <f aca="false">IFERROR(I11725/F11725,0)</f>
        <v>0.259403209628887</v>
      </c>
      <c r="K11725" s="4" t="str">
        <f aca="false">IFERROR(INDEX(Data_Orders!$F$2:$F$4727,MATCH(B11725,Data_Orders!$A$2:$A$4727,0)),"")</f>
        <v>Trade Account</v>
      </c>
      <c r="L11725" s="4" t="str">
        <f aca="false">IFERROR(INDEX(Data_Orders!$D$2:$D$4727,MATCH(B11725,Data_Orders!$A$2:$A$4727,0)),"")</f>
        <v>Nuneaton</v>
      </c>
    </row>
    <row r="11726" customFormat="false" ht="15" hidden="false" customHeight="false" outlineLevel="0" collapsed="false">
      <c r="A11726" s="4" t="s">
        <v>17542</v>
      </c>
      <c r="B11726" s="4" t="s">
        <v>5005</v>
      </c>
      <c r="C11726" s="4" t="s">
        <v>1046</v>
      </c>
      <c r="D11726" s="4" t="n">
        <v>12</v>
      </c>
      <c r="E11726" s="4" t="n">
        <v>154.02</v>
      </c>
      <c r="F11726" s="4" t="n">
        <v>1848.24</v>
      </c>
      <c r="G11726" s="4" t="n">
        <f aca="false">INDEX(Data_Products!$D$2:$D$33,MATCH(C11726,Data_Products!$A$2:$A$33,0))</f>
        <v>102.1</v>
      </c>
      <c r="H11726" s="4" t="str">
        <f aca="false">INDEX(Data_Products!$C$2:$C$33,MATCH(C11726,Data_Products!$A$2:$A$33,0))</f>
        <v>Tools &amp; Fixings</v>
      </c>
      <c r="I11726" s="10" t="n">
        <f aca="false">D11726*(E11726-G11726)</f>
        <v>623.04</v>
      </c>
      <c r="J11726" s="11" t="n">
        <f aca="false">IFERROR(I11726/F11726,0)</f>
        <v>0.337099078041813</v>
      </c>
      <c r="K11726" s="4" t="str">
        <f aca="false">IFERROR(INDEX(Data_Orders!$F$2:$F$4727,MATCH(B11726,Data_Orders!$A$2:$A$4727,0)),"")</f>
        <v>Trade Account</v>
      </c>
      <c r="L11726" s="4" t="str">
        <f aca="false">IFERROR(INDEX(Data_Orders!$D$2:$D$4727,MATCH(B11726,Data_Orders!$A$2:$A$4727,0)),"")</f>
        <v>Nuneaton</v>
      </c>
    </row>
    <row r="11727" customFormat="false" ht="15" hidden="false" customHeight="false" outlineLevel="0" collapsed="false">
      <c r="A11727" s="4" t="s">
        <v>17543</v>
      </c>
      <c r="B11727" s="4" t="s">
        <v>5006</v>
      </c>
      <c r="C11727" s="4" t="s">
        <v>1052</v>
      </c>
      <c r="D11727" s="4" t="n">
        <v>11</v>
      </c>
      <c r="E11727" s="4" t="n">
        <v>205.71</v>
      </c>
      <c r="F11727" s="4" t="n">
        <v>2262.81</v>
      </c>
      <c r="G11727" s="4" t="n">
        <f aca="false">INDEX(Data_Products!$D$2:$D$33,MATCH(C11727,Data_Products!$A$2:$A$33,0))</f>
        <v>152.29</v>
      </c>
      <c r="H11727" s="4" t="str">
        <f aca="false">INDEX(Data_Products!$C$2:$C$33,MATCH(C11727,Data_Products!$A$2:$A$33,0))</f>
        <v>Roofing</v>
      </c>
      <c r="I11727" s="10" t="n">
        <f aca="false">D11727*(E11727-G11727)</f>
        <v>587.62</v>
      </c>
      <c r="J11727" s="11" t="n">
        <f aca="false">IFERROR(I11727/F11727,0)</f>
        <v>0.259685965679841</v>
      </c>
      <c r="K11727" s="4" t="str">
        <f aca="false">IFERROR(INDEX(Data_Orders!$F$2:$F$4727,MATCH(B11727,Data_Orders!$A$2:$A$4727,0)),"")</f>
        <v>Trade Account</v>
      </c>
      <c r="L11727" s="4" t="str">
        <f aca="false">IFERROR(INDEX(Data_Orders!$D$2:$D$4727,MATCH(B11727,Data_Orders!$A$2:$A$4727,0)),"")</f>
        <v>Nuneaton</v>
      </c>
    </row>
    <row r="11728" customFormat="false" ht="15" hidden="false" customHeight="false" outlineLevel="0" collapsed="false">
      <c r="A11728" s="4" t="s">
        <v>17544</v>
      </c>
      <c r="B11728" s="4" t="s">
        <v>5006</v>
      </c>
      <c r="C11728" s="4" t="s">
        <v>1066</v>
      </c>
      <c r="D11728" s="4" t="n">
        <v>5</v>
      </c>
      <c r="E11728" s="4" t="n">
        <v>209.69</v>
      </c>
      <c r="F11728" s="4" t="n">
        <v>1048.45</v>
      </c>
      <c r="G11728" s="4" t="n">
        <f aca="false">INDEX(Data_Products!$D$2:$D$33,MATCH(C11728,Data_Products!$A$2:$A$33,0))</f>
        <v>144.38</v>
      </c>
      <c r="H11728" s="4" t="str">
        <f aca="false">INDEX(Data_Products!$C$2:$C$33,MATCH(C11728,Data_Products!$A$2:$A$33,0))</f>
        <v>Plumbing &amp; Drainage</v>
      </c>
      <c r="I11728" s="10" t="n">
        <f aca="false">D11728*(E11728-G11728)</f>
        <v>326.55</v>
      </c>
      <c r="J11728" s="11" t="n">
        <f aca="false">IFERROR(I11728/F11728,0)</f>
        <v>0.311459773952024</v>
      </c>
      <c r="K11728" s="4" t="str">
        <f aca="false">IFERROR(INDEX(Data_Orders!$F$2:$F$4727,MATCH(B11728,Data_Orders!$A$2:$A$4727,0)),"")</f>
        <v>Trade Account</v>
      </c>
      <c r="L11728" s="4" t="str">
        <f aca="false">IFERROR(INDEX(Data_Orders!$D$2:$D$4727,MATCH(B11728,Data_Orders!$A$2:$A$4727,0)),"")</f>
        <v>Nuneaton</v>
      </c>
    </row>
    <row r="11729" customFormat="false" ht="15" hidden="false" customHeight="false" outlineLevel="0" collapsed="false">
      <c r="A11729" s="4" t="s">
        <v>17545</v>
      </c>
      <c r="B11729" s="4" t="s">
        <v>5006</v>
      </c>
      <c r="C11729" s="4" t="s">
        <v>1037</v>
      </c>
      <c r="D11729" s="4" t="n">
        <v>15</v>
      </c>
      <c r="E11729" s="4" t="n">
        <v>90.97</v>
      </c>
      <c r="F11729" s="4" t="n">
        <v>1364.55</v>
      </c>
      <c r="G11729" s="4" t="n">
        <f aca="false">INDEX(Data_Products!$D$2:$D$33,MATCH(C11729,Data_Products!$A$2:$A$33,0))</f>
        <v>73.81</v>
      </c>
      <c r="H11729" s="4" t="str">
        <f aca="false">INDEX(Data_Products!$C$2:$C$33,MATCH(C11729,Data_Products!$A$2:$A$33,0))</f>
        <v>Insulation</v>
      </c>
      <c r="I11729" s="10" t="n">
        <f aca="false">D11729*(E11729-G11729)</f>
        <v>257.4</v>
      </c>
      <c r="J11729" s="11" t="n">
        <f aca="false">IFERROR(I11729/F11729,0)</f>
        <v>0.18863361547763</v>
      </c>
      <c r="K11729" s="4" t="str">
        <f aca="false">IFERROR(INDEX(Data_Orders!$F$2:$F$4727,MATCH(B11729,Data_Orders!$A$2:$A$4727,0)),"")</f>
        <v>Trade Account</v>
      </c>
      <c r="L11729" s="4" t="str">
        <f aca="false">IFERROR(INDEX(Data_Orders!$D$2:$D$4727,MATCH(B11729,Data_Orders!$A$2:$A$4727,0)),"")</f>
        <v>Nuneaton</v>
      </c>
    </row>
    <row r="11730" customFormat="false" ht="15" hidden="false" customHeight="false" outlineLevel="0" collapsed="false">
      <c r="A11730" s="4" t="s">
        <v>17546</v>
      </c>
      <c r="B11730" s="4" t="s">
        <v>5006</v>
      </c>
      <c r="C11730" s="4" t="s">
        <v>1021</v>
      </c>
      <c r="D11730" s="4" t="n">
        <v>11</v>
      </c>
      <c r="E11730" s="4" t="n">
        <v>73.76</v>
      </c>
      <c r="F11730" s="4" t="n">
        <v>811.36</v>
      </c>
      <c r="G11730" s="4" t="n">
        <f aca="false">INDEX(Data_Products!$D$2:$D$33,MATCH(C11730,Data_Products!$A$2:$A$33,0))</f>
        <v>51.51</v>
      </c>
      <c r="H11730" s="4" t="str">
        <f aca="false">INDEX(Data_Products!$C$2:$C$33,MATCH(C11730,Data_Products!$A$2:$A$33,0))</f>
        <v>Cement &amp; Aggregates</v>
      </c>
      <c r="I11730" s="10" t="n">
        <f aca="false">D11730*(E11730-G11730)</f>
        <v>244.75</v>
      </c>
      <c r="J11730" s="11" t="n">
        <f aca="false">IFERROR(I11730/F11730,0)</f>
        <v>0.301654013015184</v>
      </c>
      <c r="K11730" s="4" t="str">
        <f aca="false">IFERROR(INDEX(Data_Orders!$F$2:$F$4727,MATCH(B11730,Data_Orders!$A$2:$A$4727,0)),"")</f>
        <v>Trade Account</v>
      </c>
      <c r="L11730" s="4" t="str">
        <f aca="false">IFERROR(INDEX(Data_Orders!$D$2:$D$4727,MATCH(B11730,Data_Orders!$A$2:$A$4727,0)),"")</f>
        <v>Nuneaton</v>
      </c>
    </row>
    <row r="11731" customFormat="false" ht="15" hidden="false" customHeight="false" outlineLevel="0" collapsed="false">
      <c r="A11731" s="4" t="s">
        <v>17547</v>
      </c>
      <c r="B11731" s="4" t="s">
        <v>5006</v>
      </c>
      <c r="C11731" s="4" t="s">
        <v>1019</v>
      </c>
      <c r="D11731" s="4" t="n">
        <v>13</v>
      </c>
      <c r="E11731" s="4" t="n">
        <v>79.76</v>
      </c>
      <c r="F11731" s="4" t="n">
        <v>1036.88</v>
      </c>
      <c r="G11731" s="4" t="n">
        <f aca="false">INDEX(Data_Products!$D$2:$D$33,MATCH(C11731,Data_Products!$A$2:$A$33,0))</f>
        <v>59.07</v>
      </c>
      <c r="H11731" s="4" t="str">
        <f aca="false">INDEX(Data_Products!$C$2:$C$33,MATCH(C11731,Data_Products!$A$2:$A$33,0))</f>
        <v>Timber</v>
      </c>
      <c r="I11731" s="10" t="n">
        <f aca="false">D11731*(E11731-G11731)</f>
        <v>268.97</v>
      </c>
      <c r="J11731" s="11" t="n">
        <f aca="false">IFERROR(I11731/F11731,0)</f>
        <v>0.259403209628887</v>
      </c>
      <c r="K11731" s="4" t="str">
        <f aca="false">IFERROR(INDEX(Data_Orders!$F$2:$F$4727,MATCH(B11731,Data_Orders!$A$2:$A$4727,0)),"")</f>
        <v>Trade Account</v>
      </c>
      <c r="L11731" s="4" t="str">
        <f aca="false">IFERROR(INDEX(Data_Orders!$D$2:$D$4727,MATCH(B11731,Data_Orders!$A$2:$A$4727,0)),"")</f>
        <v>Nuneaton</v>
      </c>
    </row>
    <row r="11732" customFormat="false" ht="15" hidden="false" customHeight="false" outlineLevel="0" collapsed="false">
      <c r="A11732" s="4" t="s">
        <v>17548</v>
      </c>
      <c r="B11732" s="4" t="s">
        <v>5007</v>
      </c>
      <c r="C11732" s="4" t="s">
        <v>1021</v>
      </c>
      <c r="D11732" s="4" t="n">
        <v>5</v>
      </c>
      <c r="E11732" s="4" t="n">
        <v>73.76</v>
      </c>
      <c r="F11732" s="4" t="n">
        <v>368.8</v>
      </c>
      <c r="G11732" s="4" t="n">
        <f aca="false">INDEX(Data_Products!$D$2:$D$33,MATCH(C11732,Data_Products!$A$2:$A$33,0))</f>
        <v>51.51</v>
      </c>
      <c r="H11732" s="4" t="str">
        <f aca="false">INDEX(Data_Products!$C$2:$C$33,MATCH(C11732,Data_Products!$A$2:$A$33,0))</f>
        <v>Cement &amp; Aggregates</v>
      </c>
      <c r="I11732" s="10" t="n">
        <f aca="false">D11732*(E11732-G11732)</f>
        <v>111.25</v>
      </c>
      <c r="J11732" s="11" t="n">
        <f aca="false">IFERROR(I11732/F11732,0)</f>
        <v>0.301654013015184</v>
      </c>
      <c r="K11732" s="4" t="str">
        <f aca="false">IFERROR(INDEX(Data_Orders!$F$2:$F$4727,MATCH(B11732,Data_Orders!$A$2:$A$4727,0)),"")</f>
        <v>Trade Account</v>
      </c>
      <c r="L11732" s="4" t="str">
        <f aca="false">IFERROR(INDEX(Data_Orders!$D$2:$D$4727,MATCH(B11732,Data_Orders!$A$2:$A$4727,0)),"")</f>
        <v>Nuneaton</v>
      </c>
    </row>
    <row r="11733" customFormat="false" ht="15" hidden="false" customHeight="false" outlineLevel="0" collapsed="false">
      <c r="A11733" s="4" t="s">
        <v>17549</v>
      </c>
      <c r="B11733" s="4" t="s">
        <v>5008</v>
      </c>
      <c r="C11733" s="4" t="s">
        <v>1019</v>
      </c>
      <c r="D11733" s="4" t="n">
        <v>8</v>
      </c>
      <c r="E11733" s="4" t="n">
        <v>79.76</v>
      </c>
      <c r="F11733" s="4" t="n">
        <v>638.08</v>
      </c>
      <c r="G11733" s="4" t="n">
        <f aca="false">INDEX(Data_Products!$D$2:$D$33,MATCH(C11733,Data_Products!$A$2:$A$33,0))</f>
        <v>59.07</v>
      </c>
      <c r="H11733" s="4" t="str">
        <f aca="false">INDEX(Data_Products!$C$2:$C$33,MATCH(C11733,Data_Products!$A$2:$A$33,0))</f>
        <v>Timber</v>
      </c>
      <c r="I11733" s="10" t="n">
        <f aca="false">D11733*(E11733-G11733)</f>
        <v>165.52</v>
      </c>
      <c r="J11733" s="11" t="n">
        <f aca="false">IFERROR(I11733/F11733,0)</f>
        <v>0.259403209628887</v>
      </c>
      <c r="K11733" s="4" t="str">
        <f aca="false">IFERROR(INDEX(Data_Orders!$F$2:$F$4727,MATCH(B11733,Data_Orders!$A$2:$A$4727,0)),"")</f>
        <v>Trade Account</v>
      </c>
      <c r="L11733" s="4" t="str">
        <f aca="false">IFERROR(INDEX(Data_Orders!$D$2:$D$4727,MATCH(B11733,Data_Orders!$A$2:$A$4727,0)),"")</f>
        <v>Nuneaton</v>
      </c>
    </row>
    <row r="11734" customFormat="false" ht="15" hidden="false" customHeight="false" outlineLevel="0" collapsed="false">
      <c r="A11734" s="4" t="s">
        <v>17550</v>
      </c>
      <c r="B11734" s="4" t="s">
        <v>5009</v>
      </c>
      <c r="C11734" s="4" t="s">
        <v>1035</v>
      </c>
      <c r="D11734" s="4" t="n">
        <v>13</v>
      </c>
      <c r="E11734" s="4" t="n">
        <v>165.07</v>
      </c>
      <c r="F11734" s="4" t="n">
        <v>2145.91</v>
      </c>
      <c r="G11734" s="4" t="n">
        <f aca="false">INDEX(Data_Products!$D$2:$D$33,MATCH(C11734,Data_Products!$A$2:$A$33,0))</f>
        <v>134.65</v>
      </c>
      <c r="H11734" s="4" t="str">
        <f aca="false">INDEX(Data_Products!$C$2:$C$33,MATCH(C11734,Data_Products!$A$2:$A$33,0))</f>
        <v>Insulation</v>
      </c>
      <c r="I11734" s="10" t="n">
        <f aca="false">D11734*(E11734-G11734)</f>
        <v>395.46</v>
      </c>
      <c r="J11734" s="11" t="n">
        <f aca="false">IFERROR(I11734/F11734,0)</f>
        <v>0.184285454655601</v>
      </c>
      <c r="K11734" s="4" t="str">
        <f aca="false">IFERROR(INDEX(Data_Orders!$F$2:$F$4727,MATCH(B11734,Data_Orders!$A$2:$A$4727,0)),"")</f>
        <v>Trade Account</v>
      </c>
      <c r="L11734" s="4" t="str">
        <f aca="false">IFERROR(INDEX(Data_Orders!$D$2:$D$4727,MATCH(B11734,Data_Orders!$A$2:$A$4727,0)),"")</f>
        <v>Nuneaton</v>
      </c>
    </row>
    <row r="11735" customFormat="false" ht="15" hidden="false" customHeight="false" outlineLevel="0" collapsed="false">
      <c r="A11735" s="4" t="s">
        <v>17551</v>
      </c>
      <c r="B11735" s="4" t="s">
        <v>5010</v>
      </c>
      <c r="C11735" s="4" t="s">
        <v>1041</v>
      </c>
      <c r="D11735" s="4" t="n">
        <v>6</v>
      </c>
      <c r="E11735" s="4" t="n">
        <v>242.75</v>
      </c>
      <c r="F11735" s="4" t="n">
        <v>1456.5</v>
      </c>
      <c r="G11735" s="4" t="n">
        <f aca="false">INDEX(Data_Products!$D$2:$D$33,MATCH(C11735,Data_Products!$A$2:$A$33,0))</f>
        <v>142.94</v>
      </c>
      <c r="H11735" s="4" t="str">
        <f aca="false">INDEX(Data_Products!$C$2:$C$33,MATCH(C11735,Data_Products!$A$2:$A$33,0))</f>
        <v>Tools &amp; Fixings</v>
      </c>
      <c r="I11735" s="10" t="n">
        <f aca="false">D11735*(E11735-G11735)</f>
        <v>598.86</v>
      </c>
      <c r="J11735" s="11" t="n">
        <f aca="false">IFERROR(I11735/F11735,0)</f>
        <v>0.411163748712667</v>
      </c>
      <c r="K11735" s="4" t="str">
        <f aca="false">IFERROR(INDEX(Data_Orders!$F$2:$F$4727,MATCH(B11735,Data_Orders!$A$2:$A$4727,0)),"")</f>
        <v>Trade Account</v>
      </c>
      <c r="L11735" s="4" t="str">
        <f aca="false">IFERROR(INDEX(Data_Orders!$D$2:$D$4727,MATCH(B11735,Data_Orders!$A$2:$A$4727,0)),"")</f>
        <v>Nuneaton</v>
      </c>
    </row>
    <row r="11736" customFormat="false" ht="15" hidden="false" customHeight="false" outlineLevel="0" collapsed="false">
      <c r="A11736" s="4" t="s">
        <v>17552</v>
      </c>
      <c r="B11736" s="4" t="s">
        <v>5010</v>
      </c>
      <c r="C11736" s="4" t="s">
        <v>1070</v>
      </c>
      <c r="D11736" s="4" t="n">
        <v>12</v>
      </c>
      <c r="E11736" s="4" t="n">
        <v>230.32</v>
      </c>
      <c r="F11736" s="4" t="n">
        <v>2763.84</v>
      </c>
      <c r="G11736" s="4" t="n">
        <f aca="false">INDEX(Data_Products!$D$2:$D$33,MATCH(C11736,Data_Products!$A$2:$A$33,0))</f>
        <v>161.64</v>
      </c>
      <c r="H11736" s="4" t="str">
        <f aca="false">INDEX(Data_Products!$C$2:$C$33,MATCH(C11736,Data_Products!$A$2:$A$33,0))</f>
        <v>Landscaping</v>
      </c>
      <c r="I11736" s="10" t="n">
        <f aca="false">D11736*(E11736-G11736)</f>
        <v>824.16</v>
      </c>
      <c r="J11736" s="11" t="n">
        <f aca="false">IFERROR(I11736/F11736,0)</f>
        <v>0.298193817297673</v>
      </c>
      <c r="K11736" s="4" t="str">
        <f aca="false">IFERROR(INDEX(Data_Orders!$F$2:$F$4727,MATCH(B11736,Data_Orders!$A$2:$A$4727,0)),"")</f>
        <v>Trade Account</v>
      </c>
      <c r="L11736" s="4" t="str">
        <f aca="false">IFERROR(INDEX(Data_Orders!$D$2:$D$4727,MATCH(B11736,Data_Orders!$A$2:$A$4727,0)),"")</f>
        <v>Nuneaton</v>
      </c>
    </row>
    <row r="11737" customFormat="false" ht="15" hidden="false" customHeight="false" outlineLevel="0" collapsed="false">
      <c r="A11737" s="4" t="s">
        <v>17553</v>
      </c>
      <c r="B11737" s="4" t="s">
        <v>5010</v>
      </c>
      <c r="C11737" s="4" t="s">
        <v>1077</v>
      </c>
      <c r="D11737" s="4" t="n">
        <v>3</v>
      </c>
      <c r="E11737" s="4" t="n">
        <v>46.61</v>
      </c>
      <c r="F11737" s="4" t="n">
        <v>139.83</v>
      </c>
      <c r="G11737" s="4" t="n">
        <f aca="false">INDEX(Data_Products!$D$2:$D$33,MATCH(C11737,Data_Products!$A$2:$A$33,0))</f>
        <v>36.87</v>
      </c>
      <c r="H11737" s="4" t="str">
        <f aca="false">INDEX(Data_Products!$C$2:$C$33,MATCH(C11737,Data_Products!$A$2:$A$33,0))</f>
        <v>Landscaping</v>
      </c>
      <c r="I11737" s="10" t="n">
        <f aca="false">D11737*(E11737-G11737)</f>
        <v>29.22</v>
      </c>
      <c r="J11737" s="11" t="n">
        <f aca="false">IFERROR(I11737/F11737,0)</f>
        <v>0.208968032611028</v>
      </c>
      <c r="K11737" s="4" t="str">
        <f aca="false">IFERROR(INDEX(Data_Orders!$F$2:$F$4727,MATCH(B11737,Data_Orders!$A$2:$A$4727,0)),"")</f>
        <v>Trade Account</v>
      </c>
      <c r="L11737" s="4" t="str">
        <f aca="false">IFERROR(INDEX(Data_Orders!$D$2:$D$4727,MATCH(B11737,Data_Orders!$A$2:$A$4727,0)),"")</f>
        <v>Nuneaton</v>
      </c>
    </row>
    <row r="11738" customFormat="false" ht="15" hidden="false" customHeight="false" outlineLevel="0" collapsed="false">
      <c r="A11738" s="4" t="s">
        <v>17554</v>
      </c>
      <c r="B11738" s="4" t="s">
        <v>5010</v>
      </c>
      <c r="C11738" s="4" t="s">
        <v>1017</v>
      </c>
      <c r="D11738" s="4" t="n">
        <v>12</v>
      </c>
      <c r="E11738" s="4" t="n">
        <v>49.15</v>
      </c>
      <c r="F11738" s="4" t="n">
        <v>589.8</v>
      </c>
      <c r="G11738" s="4" t="n">
        <f aca="false">INDEX(Data_Products!$D$2:$D$33,MATCH(C11738,Data_Products!$A$2:$A$33,0))</f>
        <v>31.44</v>
      </c>
      <c r="H11738" s="4" t="str">
        <f aca="false">INDEX(Data_Products!$C$2:$C$33,MATCH(C11738,Data_Products!$A$2:$A$33,0))</f>
        <v>Timber</v>
      </c>
      <c r="I11738" s="10" t="n">
        <f aca="false">D11738*(E11738-G11738)</f>
        <v>212.52</v>
      </c>
      <c r="J11738" s="11" t="n">
        <f aca="false">IFERROR(I11738/F11738,0)</f>
        <v>0.360325534079349</v>
      </c>
      <c r="K11738" s="4" t="str">
        <f aca="false">IFERROR(INDEX(Data_Orders!$F$2:$F$4727,MATCH(B11738,Data_Orders!$A$2:$A$4727,0)),"")</f>
        <v>Trade Account</v>
      </c>
      <c r="L11738" s="4" t="str">
        <f aca="false">IFERROR(INDEX(Data_Orders!$D$2:$D$4727,MATCH(B11738,Data_Orders!$A$2:$A$4727,0)),"")</f>
        <v>Nuneaton</v>
      </c>
    </row>
    <row r="11739" customFormat="false" ht="15" hidden="false" customHeight="false" outlineLevel="0" collapsed="false">
      <c r="A11739" s="4" t="s">
        <v>17555</v>
      </c>
      <c r="B11739" s="4" t="s">
        <v>5011</v>
      </c>
      <c r="C11739" s="4" t="s">
        <v>1061</v>
      </c>
      <c r="D11739" s="4" t="n">
        <v>17</v>
      </c>
      <c r="E11739" s="4" t="n">
        <v>145.57</v>
      </c>
      <c r="F11739" s="4" t="n">
        <v>2474.69</v>
      </c>
      <c r="G11739" s="4" t="n">
        <f aca="false">INDEX(Data_Products!$D$2:$D$33,MATCH(C11739,Data_Products!$A$2:$A$33,0))</f>
        <v>119.29</v>
      </c>
      <c r="H11739" s="4" t="str">
        <f aca="false">INDEX(Data_Products!$C$2:$C$33,MATCH(C11739,Data_Products!$A$2:$A$33,0))</f>
        <v>Plumbing &amp; Drainage</v>
      </c>
      <c r="I11739" s="10" t="n">
        <f aca="false">D11739*(E11739-G11739)</f>
        <v>446.76</v>
      </c>
      <c r="J11739" s="11" t="n">
        <f aca="false">IFERROR(I11739/F11739,0)</f>
        <v>0.180531702960775</v>
      </c>
      <c r="K11739" s="4" t="str">
        <f aca="false">IFERROR(INDEX(Data_Orders!$F$2:$F$4727,MATCH(B11739,Data_Orders!$A$2:$A$4727,0)),"")</f>
        <v>Trade Account</v>
      </c>
      <c r="L11739" s="4" t="str">
        <f aca="false">IFERROR(INDEX(Data_Orders!$D$2:$D$4727,MATCH(B11739,Data_Orders!$A$2:$A$4727,0)),"")</f>
        <v>Nuneaton</v>
      </c>
    </row>
    <row r="11740" customFormat="false" ht="15" hidden="false" customHeight="false" outlineLevel="0" collapsed="false">
      <c r="A11740" s="4" t="s">
        <v>17556</v>
      </c>
      <c r="B11740" s="4" t="s">
        <v>5011</v>
      </c>
      <c r="C11740" s="4" t="s">
        <v>1013</v>
      </c>
      <c r="D11740" s="4" t="n">
        <v>6</v>
      </c>
      <c r="E11740" s="4" t="n">
        <v>240.92</v>
      </c>
      <c r="F11740" s="4" t="n">
        <v>1445.52</v>
      </c>
      <c r="G11740" s="4" t="n">
        <f aca="false">INDEX(Data_Products!$D$2:$D$33,MATCH(C11740,Data_Products!$A$2:$A$33,0))</f>
        <v>168.32</v>
      </c>
      <c r="H11740" s="4" t="str">
        <f aca="false">INDEX(Data_Products!$C$2:$C$33,MATCH(C11740,Data_Products!$A$2:$A$33,0))</f>
        <v>Timber</v>
      </c>
      <c r="I11740" s="10" t="n">
        <f aca="false">D11740*(E11740-G11740)</f>
        <v>435.6</v>
      </c>
      <c r="J11740" s="11" t="n">
        <f aca="false">IFERROR(I11740/F11740,0)</f>
        <v>0.301344844761747</v>
      </c>
      <c r="K11740" s="4" t="str">
        <f aca="false">IFERROR(INDEX(Data_Orders!$F$2:$F$4727,MATCH(B11740,Data_Orders!$A$2:$A$4727,0)),"")</f>
        <v>Trade Account</v>
      </c>
      <c r="L11740" s="4" t="str">
        <f aca="false">IFERROR(INDEX(Data_Orders!$D$2:$D$4727,MATCH(B11740,Data_Orders!$A$2:$A$4727,0)),"")</f>
        <v>Nuneaton</v>
      </c>
    </row>
    <row r="11741" customFormat="false" ht="15" hidden="false" customHeight="false" outlineLevel="0" collapsed="false">
      <c r="A11741" s="4" t="s">
        <v>17557</v>
      </c>
      <c r="B11741" s="4" t="s">
        <v>5011</v>
      </c>
      <c r="C11741" s="4" t="s">
        <v>1068</v>
      </c>
      <c r="D11741" s="4" t="n">
        <v>17</v>
      </c>
      <c r="E11741" s="4" t="n">
        <v>86.28</v>
      </c>
      <c r="F11741" s="4" t="n">
        <v>1466.76</v>
      </c>
      <c r="G11741" s="4" t="n">
        <f aca="false">INDEX(Data_Products!$D$2:$D$33,MATCH(C11741,Data_Products!$A$2:$A$33,0))</f>
        <v>68.55</v>
      </c>
      <c r="H11741" s="4" t="str">
        <f aca="false">INDEX(Data_Products!$C$2:$C$33,MATCH(C11741,Data_Products!$A$2:$A$33,0))</f>
        <v>Plumbing &amp; Drainage</v>
      </c>
      <c r="I11741" s="10" t="n">
        <f aca="false">D11741*(E11741-G11741)</f>
        <v>301.41</v>
      </c>
      <c r="J11741" s="11" t="n">
        <f aca="false">IFERROR(I11741/F11741,0)</f>
        <v>0.205493741307371</v>
      </c>
      <c r="K11741" s="4" t="str">
        <f aca="false">IFERROR(INDEX(Data_Orders!$F$2:$F$4727,MATCH(B11741,Data_Orders!$A$2:$A$4727,0)),"")</f>
        <v>Trade Account</v>
      </c>
      <c r="L11741" s="4" t="str">
        <f aca="false">IFERROR(INDEX(Data_Orders!$D$2:$D$4727,MATCH(B11741,Data_Orders!$A$2:$A$4727,0)),"")</f>
        <v>Nuneaton</v>
      </c>
    </row>
    <row r="11742" customFormat="false" ht="15" hidden="false" customHeight="false" outlineLevel="0" collapsed="false">
      <c r="A11742" s="4" t="s">
        <v>17558</v>
      </c>
      <c r="B11742" s="4" t="s">
        <v>5011</v>
      </c>
      <c r="C11742" s="4" t="s">
        <v>1028</v>
      </c>
      <c r="D11742" s="4" t="n">
        <v>1</v>
      </c>
      <c r="E11742" s="4" t="n">
        <v>118.79</v>
      </c>
      <c r="F11742" s="4" t="n">
        <v>118.79</v>
      </c>
      <c r="G11742" s="4" t="n">
        <f aca="false">INDEX(Data_Products!$D$2:$D$33,MATCH(C11742,Data_Products!$A$2:$A$33,0))</f>
        <v>81.07</v>
      </c>
      <c r="H11742" s="4" t="str">
        <f aca="false">INDEX(Data_Products!$C$2:$C$33,MATCH(C11742,Data_Products!$A$2:$A$33,0))</f>
        <v>Cement &amp; Aggregates</v>
      </c>
      <c r="I11742" s="10" t="n">
        <f aca="false">D11742*(E11742-G11742)</f>
        <v>37.72</v>
      </c>
      <c r="J11742" s="11" t="n">
        <f aca="false">IFERROR(I11742/F11742,0)</f>
        <v>0.317535146056065</v>
      </c>
      <c r="K11742" s="4" t="str">
        <f aca="false">IFERROR(INDEX(Data_Orders!$F$2:$F$4727,MATCH(B11742,Data_Orders!$A$2:$A$4727,0)),"")</f>
        <v>Trade Account</v>
      </c>
      <c r="L11742" s="4" t="str">
        <f aca="false">IFERROR(INDEX(Data_Orders!$D$2:$D$4727,MATCH(B11742,Data_Orders!$A$2:$A$4727,0)),"")</f>
        <v>Nuneaton</v>
      </c>
    </row>
    <row r="11743" customFormat="false" ht="15" hidden="false" customHeight="false" outlineLevel="0" collapsed="false">
      <c r="A11743" s="4" t="s">
        <v>17559</v>
      </c>
      <c r="B11743" s="4" t="s">
        <v>5011</v>
      </c>
      <c r="C11743" s="4" t="s">
        <v>1017</v>
      </c>
      <c r="D11743" s="4" t="n">
        <v>11</v>
      </c>
      <c r="E11743" s="4" t="n">
        <v>49.15</v>
      </c>
      <c r="F11743" s="4" t="n">
        <v>540.65</v>
      </c>
      <c r="G11743" s="4" t="n">
        <f aca="false">INDEX(Data_Products!$D$2:$D$33,MATCH(C11743,Data_Products!$A$2:$A$33,0))</f>
        <v>31.44</v>
      </c>
      <c r="H11743" s="4" t="str">
        <f aca="false">INDEX(Data_Products!$C$2:$C$33,MATCH(C11743,Data_Products!$A$2:$A$33,0))</f>
        <v>Timber</v>
      </c>
      <c r="I11743" s="10" t="n">
        <f aca="false">D11743*(E11743-G11743)</f>
        <v>194.81</v>
      </c>
      <c r="J11743" s="11" t="n">
        <f aca="false">IFERROR(I11743/F11743,0)</f>
        <v>0.360325534079349</v>
      </c>
      <c r="K11743" s="4" t="str">
        <f aca="false">IFERROR(INDEX(Data_Orders!$F$2:$F$4727,MATCH(B11743,Data_Orders!$A$2:$A$4727,0)),"")</f>
        <v>Trade Account</v>
      </c>
      <c r="L11743" s="4" t="str">
        <f aca="false">IFERROR(INDEX(Data_Orders!$D$2:$D$4727,MATCH(B11743,Data_Orders!$A$2:$A$4727,0)),"")</f>
        <v>Nuneaton</v>
      </c>
    </row>
    <row r="11744" customFormat="false" ht="15" hidden="false" customHeight="false" outlineLevel="0" collapsed="false">
      <c r="A11744" s="4" t="s">
        <v>17560</v>
      </c>
      <c r="B11744" s="4" t="s">
        <v>5012</v>
      </c>
      <c r="C11744" s="4" t="s">
        <v>1037</v>
      </c>
      <c r="D11744" s="4" t="n">
        <v>18</v>
      </c>
      <c r="E11744" s="4" t="n">
        <v>90.97</v>
      </c>
      <c r="F11744" s="4" t="n">
        <v>1637.46</v>
      </c>
      <c r="G11744" s="4" t="n">
        <f aca="false">INDEX(Data_Products!$D$2:$D$33,MATCH(C11744,Data_Products!$A$2:$A$33,0))</f>
        <v>73.81</v>
      </c>
      <c r="H11744" s="4" t="str">
        <f aca="false">INDEX(Data_Products!$C$2:$C$33,MATCH(C11744,Data_Products!$A$2:$A$33,0))</f>
        <v>Insulation</v>
      </c>
      <c r="I11744" s="10" t="n">
        <f aca="false">D11744*(E11744-G11744)</f>
        <v>308.88</v>
      </c>
      <c r="J11744" s="11" t="n">
        <f aca="false">IFERROR(I11744/F11744,0)</f>
        <v>0.18863361547763</v>
      </c>
      <c r="K11744" s="4" t="str">
        <f aca="false">IFERROR(INDEX(Data_Orders!$F$2:$F$4727,MATCH(B11744,Data_Orders!$A$2:$A$4727,0)),"")</f>
        <v>Trade Account</v>
      </c>
      <c r="L11744" s="4" t="str">
        <f aca="false">IFERROR(INDEX(Data_Orders!$D$2:$D$4727,MATCH(B11744,Data_Orders!$A$2:$A$4727,0)),"")</f>
        <v>Nuneaton</v>
      </c>
    </row>
    <row r="11745" customFormat="false" ht="15" hidden="false" customHeight="false" outlineLevel="0" collapsed="false">
      <c r="A11745" s="4" t="s">
        <v>17561</v>
      </c>
      <c r="B11745" s="4" t="s">
        <v>5012</v>
      </c>
      <c r="C11745" s="4" t="s">
        <v>1039</v>
      </c>
      <c r="D11745" s="4" t="n">
        <v>4</v>
      </c>
      <c r="E11745" s="4" t="n">
        <v>160.41</v>
      </c>
      <c r="F11745" s="4" t="n">
        <v>641.64</v>
      </c>
      <c r="G11745" s="4" t="n">
        <f aca="false">INDEX(Data_Products!$D$2:$D$33,MATCH(C11745,Data_Products!$A$2:$A$33,0))</f>
        <v>99.74</v>
      </c>
      <c r="H11745" s="4" t="str">
        <f aca="false">INDEX(Data_Products!$C$2:$C$33,MATCH(C11745,Data_Products!$A$2:$A$33,0))</f>
        <v>Insulation</v>
      </c>
      <c r="I11745" s="10" t="n">
        <f aca="false">D11745*(E11745-G11745)</f>
        <v>242.68</v>
      </c>
      <c r="J11745" s="11" t="n">
        <f aca="false">IFERROR(I11745/F11745,0)</f>
        <v>0.378218315566361</v>
      </c>
      <c r="K11745" s="4" t="str">
        <f aca="false">IFERROR(INDEX(Data_Orders!$F$2:$F$4727,MATCH(B11745,Data_Orders!$A$2:$A$4727,0)),"")</f>
        <v>Trade Account</v>
      </c>
      <c r="L11745" s="4" t="str">
        <f aca="false">IFERROR(INDEX(Data_Orders!$D$2:$D$4727,MATCH(B11745,Data_Orders!$A$2:$A$4727,0)),"")</f>
        <v>Nuneaton</v>
      </c>
    </row>
    <row r="11746" customFormat="false" ht="15" hidden="false" customHeight="false" outlineLevel="0" collapsed="false">
      <c r="A11746" s="4" t="s">
        <v>17562</v>
      </c>
      <c r="B11746" s="4" t="s">
        <v>5012</v>
      </c>
      <c r="C11746" s="4" t="s">
        <v>1013</v>
      </c>
      <c r="D11746" s="4" t="n">
        <v>6</v>
      </c>
      <c r="E11746" s="4" t="n">
        <v>240.92</v>
      </c>
      <c r="F11746" s="4" t="n">
        <v>1445.52</v>
      </c>
      <c r="G11746" s="4" t="n">
        <f aca="false">INDEX(Data_Products!$D$2:$D$33,MATCH(C11746,Data_Products!$A$2:$A$33,0))</f>
        <v>168.32</v>
      </c>
      <c r="H11746" s="4" t="str">
        <f aca="false">INDEX(Data_Products!$C$2:$C$33,MATCH(C11746,Data_Products!$A$2:$A$33,0))</f>
        <v>Timber</v>
      </c>
      <c r="I11746" s="10" t="n">
        <f aca="false">D11746*(E11746-G11746)</f>
        <v>435.6</v>
      </c>
      <c r="J11746" s="11" t="n">
        <f aca="false">IFERROR(I11746/F11746,0)</f>
        <v>0.301344844761747</v>
      </c>
      <c r="K11746" s="4" t="str">
        <f aca="false">IFERROR(INDEX(Data_Orders!$F$2:$F$4727,MATCH(B11746,Data_Orders!$A$2:$A$4727,0)),"")</f>
        <v>Trade Account</v>
      </c>
      <c r="L11746" s="4" t="str">
        <f aca="false">IFERROR(INDEX(Data_Orders!$D$2:$D$4727,MATCH(B11746,Data_Orders!$A$2:$A$4727,0)),"")</f>
        <v>Nuneaton</v>
      </c>
    </row>
    <row r="11747" customFormat="false" ht="15" hidden="false" customHeight="false" outlineLevel="0" collapsed="false">
      <c r="A11747" s="4" t="s">
        <v>17563</v>
      </c>
      <c r="B11747" s="4" t="s">
        <v>5012</v>
      </c>
      <c r="C11747" s="4" t="s">
        <v>1059</v>
      </c>
      <c r="D11747" s="4" t="n">
        <v>7</v>
      </c>
      <c r="E11747" s="4" t="n">
        <v>103.63</v>
      </c>
      <c r="F11747" s="4" t="n">
        <v>725.41</v>
      </c>
      <c r="G11747" s="4" t="n">
        <f aca="false">INDEX(Data_Products!$D$2:$D$33,MATCH(C11747,Data_Products!$A$2:$A$33,0))</f>
        <v>82.55</v>
      </c>
      <c r="H11747" s="4" t="str">
        <f aca="false">INDEX(Data_Products!$C$2:$C$33,MATCH(C11747,Data_Products!$A$2:$A$33,0))</f>
        <v>Roofing</v>
      </c>
      <c r="I11747" s="10" t="n">
        <f aca="false">D11747*(E11747-G11747)</f>
        <v>147.56</v>
      </c>
      <c r="J11747" s="11" t="n">
        <f aca="false">IFERROR(I11747/F11747,0)</f>
        <v>0.203415999228023</v>
      </c>
      <c r="K11747" s="4" t="str">
        <f aca="false">IFERROR(INDEX(Data_Orders!$F$2:$F$4727,MATCH(B11747,Data_Orders!$A$2:$A$4727,0)),"")</f>
        <v>Trade Account</v>
      </c>
      <c r="L11747" s="4" t="str">
        <f aca="false">IFERROR(INDEX(Data_Orders!$D$2:$D$4727,MATCH(B11747,Data_Orders!$A$2:$A$4727,0)),"")</f>
        <v>Nuneaton</v>
      </c>
    </row>
    <row r="11748" customFormat="false" ht="15" hidden="false" customHeight="false" outlineLevel="0" collapsed="false">
      <c r="A11748" s="4" t="s">
        <v>17564</v>
      </c>
      <c r="B11748" s="4" t="s">
        <v>5013</v>
      </c>
      <c r="C11748" s="4" t="s">
        <v>1044</v>
      </c>
      <c r="D11748" s="4" t="n">
        <v>18</v>
      </c>
      <c r="E11748" s="4" t="n">
        <v>190.44</v>
      </c>
      <c r="F11748" s="4" t="n">
        <v>3427.92</v>
      </c>
      <c r="G11748" s="4" t="n">
        <f aca="false">INDEX(Data_Products!$D$2:$D$33,MATCH(C11748,Data_Products!$A$2:$A$33,0))</f>
        <v>115.48</v>
      </c>
      <c r="H11748" s="4" t="str">
        <f aca="false">INDEX(Data_Products!$C$2:$C$33,MATCH(C11748,Data_Products!$A$2:$A$33,0))</f>
        <v>Tools &amp; Fixings</v>
      </c>
      <c r="I11748" s="10" t="n">
        <f aca="false">D11748*(E11748-G11748)</f>
        <v>1349.28</v>
      </c>
      <c r="J11748" s="11" t="n">
        <f aca="false">IFERROR(I11748/F11748,0)</f>
        <v>0.393614786809494</v>
      </c>
      <c r="K11748" s="4" t="str">
        <f aca="false">IFERROR(INDEX(Data_Orders!$F$2:$F$4727,MATCH(B11748,Data_Orders!$A$2:$A$4727,0)),"")</f>
        <v>Trade Account</v>
      </c>
      <c r="L11748" s="4" t="str">
        <f aca="false">IFERROR(INDEX(Data_Orders!$D$2:$D$4727,MATCH(B11748,Data_Orders!$A$2:$A$4727,0)),"")</f>
        <v>Nuneaton</v>
      </c>
    </row>
    <row r="11749" customFormat="false" ht="15" hidden="false" customHeight="false" outlineLevel="0" collapsed="false">
      <c r="A11749" s="4" t="s">
        <v>17565</v>
      </c>
      <c r="B11749" s="4" t="s">
        <v>5013</v>
      </c>
      <c r="C11749" s="4" t="s">
        <v>1046</v>
      </c>
      <c r="D11749" s="4" t="n">
        <v>10</v>
      </c>
      <c r="E11749" s="4" t="n">
        <v>154.02</v>
      </c>
      <c r="F11749" s="4" t="n">
        <v>1540.2</v>
      </c>
      <c r="G11749" s="4" t="n">
        <f aca="false">INDEX(Data_Products!$D$2:$D$33,MATCH(C11749,Data_Products!$A$2:$A$33,0))</f>
        <v>102.1</v>
      </c>
      <c r="H11749" s="4" t="str">
        <f aca="false">INDEX(Data_Products!$C$2:$C$33,MATCH(C11749,Data_Products!$A$2:$A$33,0))</f>
        <v>Tools &amp; Fixings</v>
      </c>
      <c r="I11749" s="10" t="n">
        <f aca="false">D11749*(E11749-G11749)</f>
        <v>519.2</v>
      </c>
      <c r="J11749" s="11" t="n">
        <f aca="false">IFERROR(I11749/F11749,0)</f>
        <v>0.337099078041813</v>
      </c>
      <c r="K11749" s="4" t="str">
        <f aca="false">IFERROR(INDEX(Data_Orders!$F$2:$F$4727,MATCH(B11749,Data_Orders!$A$2:$A$4727,0)),"")</f>
        <v>Trade Account</v>
      </c>
      <c r="L11749" s="4" t="str">
        <f aca="false">IFERROR(INDEX(Data_Orders!$D$2:$D$4727,MATCH(B11749,Data_Orders!$A$2:$A$4727,0)),"")</f>
        <v>Nuneaton</v>
      </c>
    </row>
    <row r="11750" customFormat="false" ht="15" hidden="false" customHeight="false" outlineLevel="0" collapsed="false">
      <c r="A11750" s="4" t="s">
        <v>17566</v>
      </c>
      <c r="B11750" s="4" t="s">
        <v>5014</v>
      </c>
      <c r="C11750" s="4" t="s">
        <v>1044</v>
      </c>
      <c r="D11750" s="4" t="n">
        <v>2</v>
      </c>
      <c r="E11750" s="4" t="n">
        <v>190.44</v>
      </c>
      <c r="F11750" s="4" t="n">
        <v>380.88</v>
      </c>
      <c r="G11750" s="4" t="n">
        <f aca="false">INDEX(Data_Products!$D$2:$D$33,MATCH(C11750,Data_Products!$A$2:$A$33,0))</f>
        <v>115.48</v>
      </c>
      <c r="H11750" s="4" t="str">
        <f aca="false">INDEX(Data_Products!$C$2:$C$33,MATCH(C11750,Data_Products!$A$2:$A$33,0))</f>
        <v>Tools &amp; Fixings</v>
      </c>
      <c r="I11750" s="10" t="n">
        <f aca="false">D11750*(E11750-G11750)</f>
        <v>149.92</v>
      </c>
      <c r="J11750" s="11" t="n">
        <f aca="false">IFERROR(I11750/F11750,0)</f>
        <v>0.393614786809494</v>
      </c>
      <c r="K11750" s="4" t="str">
        <f aca="false">IFERROR(INDEX(Data_Orders!$F$2:$F$4727,MATCH(B11750,Data_Orders!$A$2:$A$4727,0)),"")</f>
        <v>Trade Account</v>
      </c>
      <c r="L11750" s="4" t="str">
        <f aca="false">IFERROR(INDEX(Data_Orders!$D$2:$D$4727,MATCH(B11750,Data_Orders!$A$2:$A$4727,0)),"")</f>
        <v>Nuneaton</v>
      </c>
    </row>
    <row r="11751" customFormat="false" ht="15" hidden="false" customHeight="false" outlineLevel="0" collapsed="false">
      <c r="A11751" s="4" t="s">
        <v>17567</v>
      </c>
      <c r="B11751" s="4" t="s">
        <v>5014</v>
      </c>
      <c r="C11751" s="4" t="s">
        <v>1055</v>
      </c>
      <c r="D11751" s="4" t="n">
        <v>19</v>
      </c>
      <c r="E11751" s="4" t="n">
        <v>205.03</v>
      </c>
      <c r="F11751" s="4" t="n">
        <v>3895.57</v>
      </c>
      <c r="G11751" s="4" t="n">
        <f aca="false">INDEX(Data_Products!$D$2:$D$33,MATCH(C11751,Data_Products!$A$2:$A$33,0))</f>
        <v>138.6</v>
      </c>
      <c r="H11751" s="4" t="str">
        <f aca="false">INDEX(Data_Products!$C$2:$C$33,MATCH(C11751,Data_Products!$A$2:$A$33,0))</f>
        <v>Roofing</v>
      </c>
      <c r="I11751" s="10" t="n">
        <f aca="false">D11751*(E11751-G11751)</f>
        <v>1262.17</v>
      </c>
      <c r="J11751" s="11" t="n">
        <f aca="false">IFERROR(I11751/F11751,0)</f>
        <v>0.324001365653807</v>
      </c>
      <c r="K11751" s="4" t="str">
        <f aca="false">IFERROR(INDEX(Data_Orders!$F$2:$F$4727,MATCH(B11751,Data_Orders!$A$2:$A$4727,0)),"")</f>
        <v>Trade Account</v>
      </c>
      <c r="L11751" s="4" t="str">
        <f aca="false">IFERROR(INDEX(Data_Orders!$D$2:$D$4727,MATCH(B11751,Data_Orders!$A$2:$A$4727,0)),"")</f>
        <v>Nuneaton</v>
      </c>
    </row>
    <row r="11752" customFormat="false" ht="15" hidden="false" customHeight="false" outlineLevel="0" collapsed="false">
      <c r="A11752" s="4" t="s">
        <v>17568</v>
      </c>
      <c r="B11752" s="4" t="s">
        <v>5014</v>
      </c>
      <c r="C11752" s="4" t="s">
        <v>1052</v>
      </c>
      <c r="D11752" s="4" t="n">
        <v>18</v>
      </c>
      <c r="E11752" s="4" t="n">
        <v>205.71</v>
      </c>
      <c r="F11752" s="4" t="n">
        <v>3702.78</v>
      </c>
      <c r="G11752" s="4" t="n">
        <f aca="false">INDEX(Data_Products!$D$2:$D$33,MATCH(C11752,Data_Products!$A$2:$A$33,0))</f>
        <v>152.29</v>
      </c>
      <c r="H11752" s="4" t="str">
        <f aca="false">INDEX(Data_Products!$C$2:$C$33,MATCH(C11752,Data_Products!$A$2:$A$33,0))</f>
        <v>Roofing</v>
      </c>
      <c r="I11752" s="10" t="n">
        <f aca="false">D11752*(E11752-G11752)</f>
        <v>961.56</v>
      </c>
      <c r="J11752" s="11" t="n">
        <f aca="false">IFERROR(I11752/F11752,0)</f>
        <v>0.259685965679841</v>
      </c>
      <c r="K11752" s="4" t="str">
        <f aca="false">IFERROR(INDEX(Data_Orders!$F$2:$F$4727,MATCH(B11752,Data_Orders!$A$2:$A$4727,0)),"")</f>
        <v>Trade Account</v>
      </c>
      <c r="L11752" s="4" t="str">
        <f aca="false">IFERROR(INDEX(Data_Orders!$D$2:$D$4727,MATCH(B11752,Data_Orders!$A$2:$A$4727,0)),"")</f>
        <v>Nuneaton</v>
      </c>
    </row>
    <row r="11753" customFormat="false" ht="15" hidden="false" customHeight="false" outlineLevel="0" collapsed="false">
      <c r="A11753" s="4" t="s">
        <v>17569</v>
      </c>
      <c r="B11753" s="4" t="s">
        <v>5015</v>
      </c>
      <c r="C11753" s="4" t="s">
        <v>1039</v>
      </c>
      <c r="D11753" s="4" t="n">
        <v>11</v>
      </c>
      <c r="E11753" s="4" t="n">
        <v>160.41</v>
      </c>
      <c r="F11753" s="4" t="n">
        <v>1764.51</v>
      </c>
      <c r="G11753" s="4" t="n">
        <f aca="false">INDEX(Data_Products!$D$2:$D$33,MATCH(C11753,Data_Products!$A$2:$A$33,0))</f>
        <v>99.74</v>
      </c>
      <c r="H11753" s="4" t="str">
        <f aca="false">INDEX(Data_Products!$C$2:$C$33,MATCH(C11753,Data_Products!$A$2:$A$33,0))</f>
        <v>Insulation</v>
      </c>
      <c r="I11753" s="10" t="n">
        <f aca="false">D11753*(E11753-G11753)</f>
        <v>667.37</v>
      </c>
      <c r="J11753" s="11" t="n">
        <f aca="false">IFERROR(I11753/F11753,0)</f>
        <v>0.378218315566361</v>
      </c>
      <c r="K11753" s="4" t="str">
        <f aca="false">IFERROR(INDEX(Data_Orders!$F$2:$F$4727,MATCH(B11753,Data_Orders!$A$2:$A$4727,0)),"")</f>
        <v>Trade Account</v>
      </c>
      <c r="L11753" s="4" t="str">
        <f aca="false">IFERROR(INDEX(Data_Orders!$D$2:$D$4727,MATCH(B11753,Data_Orders!$A$2:$A$4727,0)),"")</f>
        <v>Nuneaton</v>
      </c>
    </row>
    <row r="11754" customFormat="false" ht="15" hidden="false" customHeight="false" outlineLevel="0" collapsed="false">
      <c r="A11754" s="4" t="s">
        <v>17570</v>
      </c>
      <c r="B11754" s="4" t="s">
        <v>5015</v>
      </c>
      <c r="C11754" s="4" t="s">
        <v>1015</v>
      </c>
      <c r="D11754" s="4" t="n">
        <v>5</v>
      </c>
      <c r="E11754" s="4" t="n">
        <v>122.01</v>
      </c>
      <c r="F11754" s="4" t="n">
        <v>610.05</v>
      </c>
      <c r="G11754" s="4" t="n">
        <f aca="false">INDEX(Data_Products!$D$2:$D$33,MATCH(C11754,Data_Products!$A$2:$A$33,0))</f>
        <v>85.53</v>
      </c>
      <c r="H11754" s="4" t="str">
        <f aca="false">INDEX(Data_Products!$C$2:$C$33,MATCH(C11754,Data_Products!$A$2:$A$33,0))</f>
        <v>Timber</v>
      </c>
      <c r="I11754" s="10" t="n">
        <f aca="false">D11754*(E11754-G11754)</f>
        <v>182.4</v>
      </c>
      <c r="J11754" s="11" t="n">
        <f aca="false">IFERROR(I11754/F11754,0)</f>
        <v>0.298991885910991</v>
      </c>
      <c r="K11754" s="4" t="str">
        <f aca="false">IFERROR(INDEX(Data_Orders!$F$2:$F$4727,MATCH(B11754,Data_Orders!$A$2:$A$4727,0)),"")</f>
        <v>Trade Account</v>
      </c>
      <c r="L11754" s="4" t="str">
        <f aca="false">IFERROR(INDEX(Data_Orders!$D$2:$D$4727,MATCH(B11754,Data_Orders!$A$2:$A$4727,0)),"")</f>
        <v>Nuneaton</v>
      </c>
    </row>
    <row r="11755" customFormat="false" ht="15" hidden="false" customHeight="false" outlineLevel="0" collapsed="false">
      <c r="A11755" s="4" t="s">
        <v>17571</v>
      </c>
      <c r="B11755" s="4" t="s">
        <v>5016</v>
      </c>
      <c r="C11755" s="4" t="s">
        <v>1052</v>
      </c>
      <c r="D11755" s="4" t="n">
        <v>10</v>
      </c>
      <c r="E11755" s="4" t="n">
        <v>205.71</v>
      </c>
      <c r="F11755" s="4" t="n">
        <v>2057.1</v>
      </c>
      <c r="G11755" s="4" t="n">
        <f aca="false">INDEX(Data_Products!$D$2:$D$33,MATCH(C11755,Data_Products!$A$2:$A$33,0))</f>
        <v>152.29</v>
      </c>
      <c r="H11755" s="4" t="str">
        <f aca="false">INDEX(Data_Products!$C$2:$C$33,MATCH(C11755,Data_Products!$A$2:$A$33,0))</f>
        <v>Roofing</v>
      </c>
      <c r="I11755" s="10" t="n">
        <f aca="false">D11755*(E11755-G11755)</f>
        <v>534.2</v>
      </c>
      <c r="J11755" s="11" t="n">
        <f aca="false">IFERROR(I11755/F11755,0)</f>
        <v>0.259685965679841</v>
      </c>
      <c r="K11755" s="4" t="str">
        <f aca="false">IFERROR(INDEX(Data_Orders!$F$2:$F$4727,MATCH(B11755,Data_Orders!$A$2:$A$4727,0)),"")</f>
        <v>Trade Account</v>
      </c>
      <c r="L11755" s="4" t="str">
        <f aca="false">IFERROR(INDEX(Data_Orders!$D$2:$D$4727,MATCH(B11755,Data_Orders!$A$2:$A$4727,0)),"")</f>
        <v>Nuneaton</v>
      </c>
    </row>
    <row r="11756" customFormat="false" ht="15" hidden="false" customHeight="false" outlineLevel="0" collapsed="false">
      <c r="A11756" s="4" t="s">
        <v>17572</v>
      </c>
      <c r="B11756" s="4" t="s">
        <v>5016</v>
      </c>
      <c r="C11756" s="4" t="s">
        <v>1032</v>
      </c>
      <c r="D11756" s="4" t="n">
        <v>10</v>
      </c>
      <c r="E11756" s="4" t="n">
        <v>99.65</v>
      </c>
      <c r="F11756" s="4" t="n">
        <v>996.5</v>
      </c>
      <c r="G11756" s="4" t="n">
        <f aca="false">INDEX(Data_Products!$D$2:$D$33,MATCH(C11756,Data_Products!$A$2:$A$33,0))</f>
        <v>58.26</v>
      </c>
      <c r="H11756" s="4" t="str">
        <f aca="false">INDEX(Data_Products!$C$2:$C$33,MATCH(C11756,Data_Products!$A$2:$A$33,0))</f>
        <v>Insulation</v>
      </c>
      <c r="I11756" s="10" t="n">
        <f aca="false">D11756*(E11756-G11756)</f>
        <v>413.9</v>
      </c>
      <c r="J11756" s="11" t="n">
        <f aca="false">IFERROR(I11756/F11756,0)</f>
        <v>0.415353738083292</v>
      </c>
      <c r="K11756" s="4" t="str">
        <f aca="false">IFERROR(INDEX(Data_Orders!$F$2:$F$4727,MATCH(B11756,Data_Orders!$A$2:$A$4727,0)),"")</f>
        <v>Trade Account</v>
      </c>
      <c r="L11756" s="4" t="str">
        <f aca="false">IFERROR(INDEX(Data_Orders!$D$2:$D$4727,MATCH(B11756,Data_Orders!$A$2:$A$4727,0)),"")</f>
        <v>Nuneaton</v>
      </c>
    </row>
    <row r="11757" customFormat="false" ht="15" hidden="false" customHeight="false" outlineLevel="0" collapsed="false">
      <c r="A11757" s="4" t="s">
        <v>17573</v>
      </c>
      <c r="B11757" s="4" t="s">
        <v>5016</v>
      </c>
      <c r="C11757" s="4" t="s">
        <v>1068</v>
      </c>
      <c r="D11757" s="4" t="n">
        <v>10</v>
      </c>
      <c r="E11757" s="4" t="n">
        <v>86.28</v>
      </c>
      <c r="F11757" s="4" t="n">
        <v>862.8</v>
      </c>
      <c r="G11757" s="4" t="n">
        <f aca="false">INDEX(Data_Products!$D$2:$D$33,MATCH(C11757,Data_Products!$A$2:$A$33,0))</f>
        <v>68.55</v>
      </c>
      <c r="H11757" s="4" t="str">
        <f aca="false">INDEX(Data_Products!$C$2:$C$33,MATCH(C11757,Data_Products!$A$2:$A$33,0))</f>
        <v>Plumbing &amp; Drainage</v>
      </c>
      <c r="I11757" s="10" t="n">
        <f aca="false">D11757*(E11757-G11757)</f>
        <v>177.3</v>
      </c>
      <c r="J11757" s="11" t="n">
        <f aca="false">IFERROR(I11757/F11757,0)</f>
        <v>0.205493741307371</v>
      </c>
      <c r="K11757" s="4" t="str">
        <f aca="false">IFERROR(INDEX(Data_Orders!$F$2:$F$4727,MATCH(B11757,Data_Orders!$A$2:$A$4727,0)),"")</f>
        <v>Trade Account</v>
      </c>
      <c r="L11757" s="4" t="str">
        <f aca="false">IFERROR(INDEX(Data_Orders!$D$2:$D$4727,MATCH(B11757,Data_Orders!$A$2:$A$4727,0)),"")</f>
        <v>Nuneaton</v>
      </c>
    </row>
    <row r="11758" customFormat="false" ht="15" hidden="false" customHeight="false" outlineLevel="0" collapsed="false">
      <c r="A11758" s="4" t="s">
        <v>17574</v>
      </c>
      <c r="B11758" s="4" t="s">
        <v>5016</v>
      </c>
      <c r="C11758" s="4" t="s">
        <v>1048</v>
      </c>
      <c r="D11758" s="4" t="n">
        <v>5</v>
      </c>
      <c r="E11758" s="4" t="n">
        <v>112.72</v>
      </c>
      <c r="F11758" s="4" t="n">
        <v>563.6</v>
      </c>
      <c r="G11758" s="4" t="n">
        <f aca="false">INDEX(Data_Products!$D$2:$D$33,MATCH(C11758,Data_Products!$A$2:$A$33,0))</f>
        <v>83.21</v>
      </c>
      <c r="H11758" s="4" t="str">
        <f aca="false">INDEX(Data_Products!$C$2:$C$33,MATCH(C11758,Data_Products!$A$2:$A$33,0))</f>
        <v>Tools &amp; Fixings</v>
      </c>
      <c r="I11758" s="10" t="n">
        <f aca="false">D11758*(E11758-G11758)</f>
        <v>147.55</v>
      </c>
      <c r="J11758" s="11" t="n">
        <f aca="false">IFERROR(I11758/F11758,0)</f>
        <v>0.26179914833215</v>
      </c>
      <c r="K11758" s="4" t="str">
        <f aca="false">IFERROR(INDEX(Data_Orders!$F$2:$F$4727,MATCH(B11758,Data_Orders!$A$2:$A$4727,0)),"")</f>
        <v>Trade Account</v>
      </c>
      <c r="L11758" s="4" t="str">
        <f aca="false">IFERROR(INDEX(Data_Orders!$D$2:$D$4727,MATCH(B11758,Data_Orders!$A$2:$A$4727,0)),"")</f>
        <v>Nuneaton</v>
      </c>
    </row>
    <row r="11759" customFormat="false" ht="15" hidden="false" customHeight="false" outlineLevel="0" collapsed="false">
      <c r="A11759" s="4" t="s">
        <v>17575</v>
      </c>
      <c r="B11759" s="4" t="s">
        <v>5017</v>
      </c>
      <c r="C11759" s="4" t="s">
        <v>1021</v>
      </c>
      <c r="D11759" s="4" t="n">
        <v>9</v>
      </c>
      <c r="E11759" s="4" t="n">
        <v>73.76</v>
      </c>
      <c r="F11759" s="4" t="n">
        <v>663.84</v>
      </c>
      <c r="G11759" s="4" t="n">
        <f aca="false">INDEX(Data_Products!$D$2:$D$33,MATCH(C11759,Data_Products!$A$2:$A$33,0))</f>
        <v>51.51</v>
      </c>
      <c r="H11759" s="4" t="str">
        <f aca="false">INDEX(Data_Products!$C$2:$C$33,MATCH(C11759,Data_Products!$A$2:$A$33,0))</f>
        <v>Cement &amp; Aggregates</v>
      </c>
      <c r="I11759" s="10" t="n">
        <f aca="false">D11759*(E11759-G11759)</f>
        <v>200.25</v>
      </c>
      <c r="J11759" s="11" t="n">
        <f aca="false">IFERROR(I11759/F11759,0)</f>
        <v>0.301654013015184</v>
      </c>
      <c r="K11759" s="4" t="str">
        <f aca="false">IFERROR(INDEX(Data_Orders!$F$2:$F$4727,MATCH(B11759,Data_Orders!$A$2:$A$4727,0)),"")</f>
        <v>Trade Account</v>
      </c>
      <c r="L11759" s="4" t="str">
        <f aca="false">IFERROR(INDEX(Data_Orders!$D$2:$D$4727,MATCH(B11759,Data_Orders!$A$2:$A$4727,0)),"")</f>
        <v>Nuneaton</v>
      </c>
    </row>
    <row r="11760" customFormat="false" ht="15" hidden="false" customHeight="false" outlineLevel="0" collapsed="false">
      <c r="A11760" s="4" t="s">
        <v>17576</v>
      </c>
      <c r="B11760" s="4" t="s">
        <v>5017</v>
      </c>
      <c r="C11760" s="4" t="s">
        <v>1066</v>
      </c>
      <c r="D11760" s="4" t="n">
        <v>18</v>
      </c>
      <c r="E11760" s="4" t="n">
        <v>209.69</v>
      </c>
      <c r="F11760" s="4" t="n">
        <v>3774.42</v>
      </c>
      <c r="G11760" s="4" t="n">
        <f aca="false">INDEX(Data_Products!$D$2:$D$33,MATCH(C11760,Data_Products!$A$2:$A$33,0))</f>
        <v>144.38</v>
      </c>
      <c r="H11760" s="4" t="str">
        <f aca="false">INDEX(Data_Products!$C$2:$C$33,MATCH(C11760,Data_Products!$A$2:$A$33,0))</f>
        <v>Plumbing &amp; Drainage</v>
      </c>
      <c r="I11760" s="10" t="n">
        <f aca="false">D11760*(E11760-G11760)</f>
        <v>1175.58</v>
      </c>
      <c r="J11760" s="11" t="n">
        <f aca="false">IFERROR(I11760/F11760,0)</f>
        <v>0.311459773952024</v>
      </c>
      <c r="K11760" s="4" t="str">
        <f aca="false">IFERROR(INDEX(Data_Orders!$F$2:$F$4727,MATCH(B11760,Data_Orders!$A$2:$A$4727,0)),"")</f>
        <v>Trade Account</v>
      </c>
      <c r="L11760" s="4" t="str">
        <f aca="false">IFERROR(INDEX(Data_Orders!$D$2:$D$4727,MATCH(B11760,Data_Orders!$A$2:$A$4727,0)),"")</f>
        <v>Nuneaton</v>
      </c>
    </row>
    <row r="11761" customFormat="false" ht="15" hidden="false" customHeight="false" outlineLevel="0" collapsed="false">
      <c r="A11761" s="4" t="s">
        <v>17577</v>
      </c>
      <c r="B11761" s="4" t="s">
        <v>5018</v>
      </c>
      <c r="C11761" s="4" t="s">
        <v>1048</v>
      </c>
      <c r="D11761" s="4" t="n">
        <v>7</v>
      </c>
      <c r="E11761" s="4" t="n">
        <v>112.72</v>
      </c>
      <c r="F11761" s="4" t="n">
        <v>789.04</v>
      </c>
      <c r="G11761" s="4" t="n">
        <f aca="false">INDEX(Data_Products!$D$2:$D$33,MATCH(C11761,Data_Products!$A$2:$A$33,0))</f>
        <v>83.21</v>
      </c>
      <c r="H11761" s="4" t="str">
        <f aca="false">INDEX(Data_Products!$C$2:$C$33,MATCH(C11761,Data_Products!$A$2:$A$33,0))</f>
        <v>Tools &amp; Fixings</v>
      </c>
      <c r="I11761" s="10" t="n">
        <f aca="false">D11761*(E11761-G11761)</f>
        <v>206.57</v>
      </c>
      <c r="J11761" s="11" t="n">
        <f aca="false">IFERROR(I11761/F11761,0)</f>
        <v>0.261799148332151</v>
      </c>
      <c r="K11761" s="4" t="str">
        <f aca="false">IFERROR(INDEX(Data_Orders!$F$2:$F$4727,MATCH(B11761,Data_Orders!$A$2:$A$4727,0)),"")</f>
        <v>Trade Account</v>
      </c>
      <c r="L11761" s="4" t="str">
        <f aca="false">IFERROR(INDEX(Data_Orders!$D$2:$D$4727,MATCH(B11761,Data_Orders!$A$2:$A$4727,0)),"")</f>
        <v>Nuneaton</v>
      </c>
    </row>
    <row r="11762" customFormat="false" ht="15" hidden="false" customHeight="false" outlineLevel="0" collapsed="false">
      <c r="A11762" s="4" t="s">
        <v>17578</v>
      </c>
      <c r="B11762" s="4" t="s">
        <v>5018</v>
      </c>
      <c r="C11762" s="4" t="s">
        <v>1068</v>
      </c>
      <c r="D11762" s="4" t="n">
        <v>3</v>
      </c>
      <c r="E11762" s="4" t="n">
        <v>86.28</v>
      </c>
      <c r="F11762" s="4" t="n">
        <v>258.84</v>
      </c>
      <c r="G11762" s="4" t="n">
        <f aca="false">INDEX(Data_Products!$D$2:$D$33,MATCH(C11762,Data_Products!$A$2:$A$33,0))</f>
        <v>68.55</v>
      </c>
      <c r="H11762" s="4" t="str">
        <f aca="false">INDEX(Data_Products!$C$2:$C$33,MATCH(C11762,Data_Products!$A$2:$A$33,0))</f>
        <v>Plumbing &amp; Drainage</v>
      </c>
      <c r="I11762" s="10" t="n">
        <f aca="false">D11762*(E11762-G11762)</f>
        <v>53.19</v>
      </c>
      <c r="J11762" s="11" t="n">
        <f aca="false">IFERROR(I11762/F11762,0)</f>
        <v>0.205493741307371</v>
      </c>
      <c r="K11762" s="4" t="str">
        <f aca="false">IFERROR(INDEX(Data_Orders!$F$2:$F$4727,MATCH(B11762,Data_Orders!$A$2:$A$4727,0)),"")</f>
        <v>Trade Account</v>
      </c>
      <c r="L11762" s="4" t="str">
        <f aca="false">IFERROR(INDEX(Data_Orders!$D$2:$D$4727,MATCH(B11762,Data_Orders!$A$2:$A$4727,0)),"")</f>
        <v>Nuneaton</v>
      </c>
    </row>
    <row r="11763" customFormat="false" ht="15" hidden="false" customHeight="false" outlineLevel="0" collapsed="false">
      <c r="A11763" s="4" t="s">
        <v>17579</v>
      </c>
      <c r="B11763" s="4" t="s">
        <v>5018</v>
      </c>
      <c r="C11763" s="4" t="s">
        <v>1037</v>
      </c>
      <c r="D11763" s="4" t="n">
        <v>8</v>
      </c>
      <c r="E11763" s="4" t="n">
        <v>90.97</v>
      </c>
      <c r="F11763" s="4" t="n">
        <v>727.76</v>
      </c>
      <c r="G11763" s="4" t="n">
        <f aca="false">INDEX(Data_Products!$D$2:$D$33,MATCH(C11763,Data_Products!$A$2:$A$33,0))</f>
        <v>73.81</v>
      </c>
      <c r="H11763" s="4" t="str">
        <f aca="false">INDEX(Data_Products!$C$2:$C$33,MATCH(C11763,Data_Products!$A$2:$A$33,0))</f>
        <v>Insulation</v>
      </c>
      <c r="I11763" s="10" t="n">
        <f aca="false">D11763*(E11763-G11763)</f>
        <v>137.28</v>
      </c>
      <c r="J11763" s="11" t="n">
        <f aca="false">IFERROR(I11763/F11763,0)</f>
        <v>0.18863361547763</v>
      </c>
      <c r="K11763" s="4" t="str">
        <f aca="false">IFERROR(INDEX(Data_Orders!$F$2:$F$4727,MATCH(B11763,Data_Orders!$A$2:$A$4727,0)),"")</f>
        <v>Trade Account</v>
      </c>
      <c r="L11763" s="4" t="str">
        <f aca="false">IFERROR(INDEX(Data_Orders!$D$2:$D$4727,MATCH(B11763,Data_Orders!$A$2:$A$4727,0)),"")</f>
        <v>Nuneaton</v>
      </c>
    </row>
    <row r="11764" customFormat="false" ht="15" hidden="false" customHeight="false" outlineLevel="0" collapsed="false">
      <c r="A11764" s="4" t="s">
        <v>17580</v>
      </c>
      <c r="B11764" s="4" t="s">
        <v>5019</v>
      </c>
      <c r="C11764" s="4" t="s">
        <v>1026</v>
      </c>
      <c r="D11764" s="4" t="n">
        <v>12</v>
      </c>
      <c r="E11764" s="4" t="n">
        <v>184.05</v>
      </c>
      <c r="F11764" s="4" t="n">
        <v>2208.6</v>
      </c>
      <c r="G11764" s="4" t="n">
        <f aca="false">INDEX(Data_Products!$D$2:$D$33,MATCH(C11764,Data_Products!$A$2:$A$33,0))</f>
        <v>147.44</v>
      </c>
      <c r="H11764" s="4" t="str">
        <f aca="false">INDEX(Data_Products!$C$2:$C$33,MATCH(C11764,Data_Products!$A$2:$A$33,0))</f>
        <v>Cement &amp; Aggregates</v>
      </c>
      <c r="I11764" s="10" t="n">
        <f aca="false">D11764*(E11764-G11764)</f>
        <v>439.32</v>
      </c>
      <c r="J11764" s="11" t="n">
        <f aca="false">IFERROR(I11764/F11764,0)</f>
        <v>0.19891333876664</v>
      </c>
      <c r="K11764" s="4" t="str">
        <f aca="false">IFERROR(INDEX(Data_Orders!$F$2:$F$4727,MATCH(B11764,Data_Orders!$A$2:$A$4727,0)),"")</f>
        <v>Trade Account</v>
      </c>
      <c r="L11764" s="4" t="str">
        <f aca="false">IFERROR(INDEX(Data_Orders!$D$2:$D$4727,MATCH(B11764,Data_Orders!$A$2:$A$4727,0)),"")</f>
        <v>Nuneaton</v>
      </c>
    </row>
    <row r="11765" customFormat="false" ht="15" hidden="false" customHeight="false" outlineLevel="0" collapsed="false">
      <c r="A11765" s="4" t="s">
        <v>17581</v>
      </c>
      <c r="B11765" s="4" t="s">
        <v>5019</v>
      </c>
      <c r="C11765" s="4" t="s">
        <v>1041</v>
      </c>
      <c r="D11765" s="4" t="n">
        <v>2</v>
      </c>
      <c r="E11765" s="4" t="n">
        <v>242.75</v>
      </c>
      <c r="F11765" s="4" t="n">
        <v>485.5</v>
      </c>
      <c r="G11765" s="4" t="n">
        <f aca="false">INDEX(Data_Products!$D$2:$D$33,MATCH(C11765,Data_Products!$A$2:$A$33,0))</f>
        <v>142.94</v>
      </c>
      <c r="H11765" s="4" t="str">
        <f aca="false">INDEX(Data_Products!$C$2:$C$33,MATCH(C11765,Data_Products!$A$2:$A$33,0))</f>
        <v>Tools &amp; Fixings</v>
      </c>
      <c r="I11765" s="10" t="n">
        <f aca="false">D11765*(E11765-G11765)</f>
        <v>199.62</v>
      </c>
      <c r="J11765" s="11" t="n">
        <f aca="false">IFERROR(I11765/F11765,0)</f>
        <v>0.411163748712667</v>
      </c>
      <c r="K11765" s="4" t="str">
        <f aca="false">IFERROR(INDEX(Data_Orders!$F$2:$F$4727,MATCH(B11765,Data_Orders!$A$2:$A$4727,0)),"")</f>
        <v>Trade Account</v>
      </c>
      <c r="L11765" s="4" t="str">
        <f aca="false">IFERROR(INDEX(Data_Orders!$D$2:$D$4727,MATCH(B11765,Data_Orders!$A$2:$A$4727,0)),"")</f>
        <v>Nuneaton</v>
      </c>
    </row>
    <row r="11766" customFormat="false" ht="15" hidden="false" customHeight="false" outlineLevel="0" collapsed="false">
      <c r="A11766" s="4" t="s">
        <v>17582</v>
      </c>
      <c r="B11766" s="4" t="s">
        <v>5019</v>
      </c>
      <c r="C11766" s="4" t="s">
        <v>1015</v>
      </c>
      <c r="D11766" s="4" t="n">
        <v>8</v>
      </c>
      <c r="E11766" s="4" t="n">
        <v>122.01</v>
      </c>
      <c r="F11766" s="4" t="n">
        <v>976.08</v>
      </c>
      <c r="G11766" s="4" t="n">
        <f aca="false">INDEX(Data_Products!$D$2:$D$33,MATCH(C11766,Data_Products!$A$2:$A$33,0))</f>
        <v>85.53</v>
      </c>
      <c r="H11766" s="4" t="str">
        <f aca="false">INDEX(Data_Products!$C$2:$C$33,MATCH(C11766,Data_Products!$A$2:$A$33,0))</f>
        <v>Timber</v>
      </c>
      <c r="I11766" s="10" t="n">
        <f aca="false">D11766*(E11766-G11766)</f>
        <v>291.84</v>
      </c>
      <c r="J11766" s="11" t="n">
        <f aca="false">IFERROR(I11766/F11766,0)</f>
        <v>0.298991885910991</v>
      </c>
      <c r="K11766" s="4" t="str">
        <f aca="false">IFERROR(INDEX(Data_Orders!$F$2:$F$4727,MATCH(B11766,Data_Orders!$A$2:$A$4727,0)),"")</f>
        <v>Trade Account</v>
      </c>
      <c r="L11766" s="4" t="str">
        <f aca="false">IFERROR(INDEX(Data_Orders!$D$2:$D$4727,MATCH(B11766,Data_Orders!$A$2:$A$4727,0)),"")</f>
        <v>Nuneaton</v>
      </c>
    </row>
    <row r="11767" customFormat="false" ht="15" hidden="false" customHeight="false" outlineLevel="0" collapsed="false">
      <c r="A11767" s="4" t="s">
        <v>17583</v>
      </c>
      <c r="B11767" s="4" t="s">
        <v>5019</v>
      </c>
      <c r="C11767" s="4" t="s">
        <v>1030</v>
      </c>
      <c r="D11767" s="4" t="n">
        <v>3</v>
      </c>
      <c r="E11767" s="4" t="n">
        <v>25.23</v>
      </c>
      <c r="F11767" s="4" t="n">
        <v>75.69</v>
      </c>
      <c r="G11767" s="4" t="n">
        <f aca="false">INDEX(Data_Products!$D$2:$D$33,MATCH(C11767,Data_Products!$A$2:$A$33,0))</f>
        <v>17.67</v>
      </c>
      <c r="H11767" s="4" t="str">
        <f aca="false">INDEX(Data_Products!$C$2:$C$33,MATCH(C11767,Data_Products!$A$2:$A$33,0))</f>
        <v>Cement &amp; Aggregates</v>
      </c>
      <c r="I11767" s="10" t="n">
        <f aca="false">D11767*(E11767-G11767)</f>
        <v>22.68</v>
      </c>
      <c r="J11767" s="11" t="n">
        <f aca="false">IFERROR(I11767/F11767,0)</f>
        <v>0.299643281807372</v>
      </c>
      <c r="K11767" s="4" t="str">
        <f aca="false">IFERROR(INDEX(Data_Orders!$F$2:$F$4727,MATCH(B11767,Data_Orders!$A$2:$A$4727,0)),"")</f>
        <v>Trade Account</v>
      </c>
      <c r="L11767" s="4" t="str">
        <f aca="false">IFERROR(INDEX(Data_Orders!$D$2:$D$4727,MATCH(B11767,Data_Orders!$A$2:$A$4727,0)),"")</f>
        <v>Nuneaton</v>
      </c>
    </row>
    <row r="11768" customFormat="false" ht="15" hidden="false" customHeight="false" outlineLevel="0" collapsed="false">
      <c r="A11768" s="4" t="s">
        <v>17584</v>
      </c>
      <c r="B11768" s="4" t="s">
        <v>5020</v>
      </c>
      <c r="C11768" s="4" t="s">
        <v>1075</v>
      </c>
      <c r="D11768" s="4" t="n">
        <v>18</v>
      </c>
      <c r="E11768" s="4" t="n">
        <v>98.61</v>
      </c>
      <c r="F11768" s="4" t="n">
        <v>1774.98</v>
      </c>
      <c r="G11768" s="4" t="n">
        <f aca="false">INDEX(Data_Products!$D$2:$D$33,MATCH(C11768,Data_Products!$A$2:$A$33,0))</f>
        <v>74.84</v>
      </c>
      <c r="H11768" s="4" t="str">
        <f aca="false">INDEX(Data_Products!$C$2:$C$33,MATCH(C11768,Data_Products!$A$2:$A$33,0))</f>
        <v>Landscaping</v>
      </c>
      <c r="I11768" s="10" t="n">
        <f aca="false">D11768*(E11768-G11768)</f>
        <v>427.86</v>
      </c>
      <c r="J11768" s="11" t="n">
        <f aca="false">IFERROR(I11768/F11768,0)</f>
        <v>0.24105060338708</v>
      </c>
      <c r="K11768" s="4" t="str">
        <f aca="false">IFERROR(INDEX(Data_Orders!$F$2:$F$4727,MATCH(B11768,Data_Orders!$A$2:$A$4727,0)),"")</f>
        <v>Trade Account</v>
      </c>
      <c r="L11768" s="4" t="str">
        <f aca="false">IFERROR(INDEX(Data_Orders!$D$2:$D$4727,MATCH(B11768,Data_Orders!$A$2:$A$4727,0)),"")</f>
        <v>Nuneaton</v>
      </c>
    </row>
    <row r="11769" customFormat="false" ht="15" hidden="false" customHeight="false" outlineLevel="0" collapsed="false">
      <c r="A11769" s="4" t="s">
        <v>17585</v>
      </c>
      <c r="B11769" s="4" t="s">
        <v>5021</v>
      </c>
      <c r="C11769" s="4" t="s">
        <v>1052</v>
      </c>
      <c r="D11769" s="4" t="n">
        <v>8</v>
      </c>
      <c r="E11769" s="4" t="n">
        <v>205.71</v>
      </c>
      <c r="F11769" s="4" t="n">
        <v>1645.68</v>
      </c>
      <c r="G11769" s="4" t="n">
        <f aca="false">INDEX(Data_Products!$D$2:$D$33,MATCH(C11769,Data_Products!$A$2:$A$33,0))</f>
        <v>152.29</v>
      </c>
      <c r="H11769" s="4" t="str">
        <f aca="false">INDEX(Data_Products!$C$2:$C$33,MATCH(C11769,Data_Products!$A$2:$A$33,0))</f>
        <v>Roofing</v>
      </c>
      <c r="I11769" s="10" t="n">
        <f aca="false">D11769*(E11769-G11769)</f>
        <v>427.36</v>
      </c>
      <c r="J11769" s="11" t="n">
        <f aca="false">IFERROR(I11769/F11769,0)</f>
        <v>0.259685965679841</v>
      </c>
      <c r="K11769" s="4" t="str">
        <f aca="false">IFERROR(INDEX(Data_Orders!$F$2:$F$4727,MATCH(B11769,Data_Orders!$A$2:$A$4727,0)),"")</f>
        <v>Housebuilder</v>
      </c>
      <c r="L11769" s="4" t="str">
        <f aca="false">IFERROR(INDEX(Data_Orders!$D$2:$D$4727,MATCH(B11769,Data_Orders!$A$2:$A$4727,0)),"")</f>
        <v>Nuneaton</v>
      </c>
    </row>
    <row r="11770" customFormat="false" ht="15" hidden="false" customHeight="false" outlineLevel="0" collapsed="false">
      <c r="A11770" s="4" t="s">
        <v>17586</v>
      </c>
      <c r="B11770" s="4" t="s">
        <v>5022</v>
      </c>
      <c r="C11770" s="4" t="s">
        <v>1039</v>
      </c>
      <c r="D11770" s="4" t="n">
        <v>15</v>
      </c>
      <c r="E11770" s="4" t="n">
        <v>160.41</v>
      </c>
      <c r="F11770" s="4" t="n">
        <v>2406.15</v>
      </c>
      <c r="G11770" s="4" t="n">
        <f aca="false">INDEX(Data_Products!$D$2:$D$33,MATCH(C11770,Data_Products!$A$2:$A$33,0))</f>
        <v>99.74</v>
      </c>
      <c r="H11770" s="4" t="str">
        <f aca="false">INDEX(Data_Products!$C$2:$C$33,MATCH(C11770,Data_Products!$A$2:$A$33,0))</f>
        <v>Insulation</v>
      </c>
      <c r="I11770" s="10" t="n">
        <f aca="false">D11770*(E11770-G11770)</f>
        <v>910.05</v>
      </c>
      <c r="J11770" s="11" t="n">
        <f aca="false">IFERROR(I11770/F11770,0)</f>
        <v>0.378218315566361</v>
      </c>
      <c r="K11770" s="4" t="str">
        <f aca="false">IFERROR(INDEX(Data_Orders!$F$2:$F$4727,MATCH(B11770,Data_Orders!$A$2:$A$4727,0)),"")</f>
        <v>Housebuilder</v>
      </c>
      <c r="L11770" s="4" t="str">
        <f aca="false">IFERROR(INDEX(Data_Orders!$D$2:$D$4727,MATCH(B11770,Data_Orders!$A$2:$A$4727,0)),"")</f>
        <v>Nuneaton</v>
      </c>
    </row>
    <row r="11771" customFormat="false" ht="15" hidden="false" customHeight="false" outlineLevel="0" collapsed="false">
      <c r="A11771" s="4" t="s">
        <v>17587</v>
      </c>
      <c r="B11771" s="4" t="s">
        <v>5022</v>
      </c>
      <c r="C11771" s="4" t="s">
        <v>1010</v>
      </c>
      <c r="D11771" s="4" t="n">
        <v>3</v>
      </c>
      <c r="E11771" s="4" t="n">
        <v>135.95</v>
      </c>
      <c r="F11771" s="4" t="n">
        <v>407.85</v>
      </c>
      <c r="G11771" s="4" t="n">
        <f aca="false">INDEX(Data_Products!$D$2:$D$33,MATCH(C11771,Data_Products!$A$2:$A$33,0))</f>
        <v>111.1</v>
      </c>
      <c r="H11771" s="4" t="str">
        <f aca="false">INDEX(Data_Products!$C$2:$C$33,MATCH(C11771,Data_Products!$A$2:$A$33,0))</f>
        <v>Timber</v>
      </c>
      <c r="I11771" s="10" t="n">
        <f aca="false">D11771*(E11771-G11771)</f>
        <v>74.55</v>
      </c>
      <c r="J11771" s="11" t="n">
        <f aca="false">IFERROR(I11771/F11771,0)</f>
        <v>0.18278778962854</v>
      </c>
      <c r="K11771" s="4" t="str">
        <f aca="false">IFERROR(INDEX(Data_Orders!$F$2:$F$4727,MATCH(B11771,Data_Orders!$A$2:$A$4727,0)),"")</f>
        <v>Housebuilder</v>
      </c>
      <c r="L11771" s="4" t="str">
        <f aca="false">IFERROR(INDEX(Data_Orders!$D$2:$D$4727,MATCH(B11771,Data_Orders!$A$2:$A$4727,0)),"")</f>
        <v>Nuneaton</v>
      </c>
    </row>
    <row r="11772" customFormat="false" ht="15" hidden="false" customHeight="false" outlineLevel="0" collapsed="false">
      <c r="A11772" s="4" t="s">
        <v>17588</v>
      </c>
      <c r="B11772" s="4" t="s">
        <v>5022</v>
      </c>
      <c r="C11772" s="4" t="s">
        <v>1037</v>
      </c>
      <c r="D11772" s="4" t="n">
        <v>17</v>
      </c>
      <c r="E11772" s="4" t="n">
        <v>90.97</v>
      </c>
      <c r="F11772" s="4" t="n">
        <v>1546.49</v>
      </c>
      <c r="G11772" s="4" t="n">
        <f aca="false">INDEX(Data_Products!$D$2:$D$33,MATCH(C11772,Data_Products!$A$2:$A$33,0))</f>
        <v>73.81</v>
      </c>
      <c r="H11772" s="4" t="str">
        <f aca="false">INDEX(Data_Products!$C$2:$C$33,MATCH(C11772,Data_Products!$A$2:$A$33,0))</f>
        <v>Insulation</v>
      </c>
      <c r="I11772" s="10" t="n">
        <f aca="false">D11772*(E11772-G11772)</f>
        <v>291.72</v>
      </c>
      <c r="J11772" s="11" t="n">
        <f aca="false">IFERROR(I11772/F11772,0)</f>
        <v>0.18863361547763</v>
      </c>
      <c r="K11772" s="4" t="str">
        <f aca="false">IFERROR(INDEX(Data_Orders!$F$2:$F$4727,MATCH(B11772,Data_Orders!$A$2:$A$4727,0)),"")</f>
        <v>Housebuilder</v>
      </c>
      <c r="L11772" s="4" t="str">
        <f aca="false">IFERROR(INDEX(Data_Orders!$D$2:$D$4727,MATCH(B11772,Data_Orders!$A$2:$A$4727,0)),"")</f>
        <v>Nuneaton</v>
      </c>
    </row>
    <row r="11773" customFormat="false" ht="15" hidden="false" customHeight="false" outlineLevel="0" collapsed="false">
      <c r="A11773" s="4" t="s">
        <v>17589</v>
      </c>
      <c r="B11773" s="4" t="s">
        <v>5022</v>
      </c>
      <c r="C11773" s="4" t="s">
        <v>1015</v>
      </c>
      <c r="D11773" s="4" t="n">
        <v>19</v>
      </c>
      <c r="E11773" s="4" t="n">
        <v>122.01</v>
      </c>
      <c r="F11773" s="4" t="n">
        <v>2318.19</v>
      </c>
      <c r="G11773" s="4" t="n">
        <f aca="false">INDEX(Data_Products!$D$2:$D$33,MATCH(C11773,Data_Products!$A$2:$A$33,0))</f>
        <v>85.53</v>
      </c>
      <c r="H11773" s="4" t="str">
        <f aca="false">INDEX(Data_Products!$C$2:$C$33,MATCH(C11773,Data_Products!$A$2:$A$33,0))</f>
        <v>Timber</v>
      </c>
      <c r="I11773" s="10" t="n">
        <f aca="false">D11773*(E11773-G11773)</f>
        <v>693.12</v>
      </c>
      <c r="J11773" s="11" t="n">
        <f aca="false">IFERROR(I11773/F11773,0)</f>
        <v>0.298991885910991</v>
      </c>
      <c r="K11773" s="4" t="str">
        <f aca="false">IFERROR(INDEX(Data_Orders!$F$2:$F$4727,MATCH(B11773,Data_Orders!$A$2:$A$4727,0)),"")</f>
        <v>Housebuilder</v>
      </c>
      <c r="L11773" s="4" t="str">
        <f aca="false">IFERROR(INDEX(Data_Orders!$D$2:$D$4727,MATCH(B11773,Data_Orders!$A$2:$A$4727,0)),"")</f>
        <v>Nuneaton</v>
      </c>
    </row>
    <row r="11774" customFormat="false" ht="15" hidden="false" customHeight="false" outlineLevel="0" collapsed="false">
      <c r="A11774" s="4" t="s">
        <v>17590</v>
      </c>
      <c r="B11774" s="4" t="s">
        <v>5022</v>
      </c>
      <c r="C11774" s="4" t="s">
        <v>1028</v>
      </c>
      <c r="D11774" s="4" t="n">
        <v>4</v>
      </c>
      <c r="E11774" s="4" t="n">
        <v>118.79</v>
      </c>
      <c r="F11774" s="4" t="n">
        <v>475.16</v>
      </c>
      <c r="G11774" s="4" t="n">
        <f aca="false">INDEX(Data_Products!$D$2:$D$33,MATCH(C11774,Data_Products!$A$2:$A$33,0))</f>
        <v>81.07</v>
      </c>
      <c r="H11774" s="4" t="str">
        <f aca="false">INDEX(Data_Products!$C$2:$C$33,MATCH(C11774,Data_Products!$A$2:$A$33,0))</f>
        <v>Cement &amp; Aggregates</v>
      </c>
      <c r="I11774" s="10" t="n">
        <f aca="false">D11774*(E11774-G11774)</f>
        <v>150.88</v>
      </c>
      <c r="J11774" s="11" t="n">
        <f aca="false">IFERROR(I11774/F11774,0)</f>
        <v>0.317535146056065</v>
      </c>
      <c r="K11774" s="4" t="str">
        <f aca="false">IFERROR(INDEX(Data_Orders!$F$2:$F$4727,MATCH(B11774,Data_Orders!$A$2:$A$4727,0)),"")</f>
        <v>Housebuilder</v>
      </c>
      <c r="L11774" s="4" t="str">
        <f aca="false">IFERROR(INDEX(Data_Orders!$D$2:$D$4727,MATCH(B11774,Data_Orders!$A$2:$A$4727,0)),"")</f>
        <v>Nuneaton</v>
      </c>
    </row>
    <row r="11775" customFormat="false" ht="15" hidden="false" customHeight="false" outlineLevel="0" collapsed="false">
      <c r="A11775" s="4" t="s">
        <v>17591</v>
      </c>
      <c r="B11775" s="4" t="s">
        <v>5023</v>
      </c>
      <c r="C11775" s="4" t="s">
        <v>1068</v>
      </c>
      <c r="D11775" s="4" t="n">
        <v>19</v>
      </c>
      <c r="E11775" s="4" t="n">
        <v>86.28</v>
      </c>
      <c r="F11775" s="4" t="n">
        <v>1639.32</v>
      </c>
      <c r="G11775" s="4" t="n">
        <f aca="false">INDEX(Data_Products!$D$2:$D$33,MATCH(C11775,Data_Products!$A$2:$A$33,0))</f>
        <v>68.55</v>
      </c>
      <c r="H11775" s="4" t="str">
        <f aca="false">INDEX(Data_Products!$C$2:$C$33,MATCH(C11775,Data_Products!$A$2:$A$33,0))</f>
        <v>Plumbing &amp; Drainage</v>
      </c>
      <c r="I11775" s="10" t="n">
        <f aca="false">D11775*(E11775-G11775)</f>
        <v>336.87</v>
      </c>
      <c r="J11775" s="11" t="n">
        <f aca="false">IFERROR(I11775/F11775,0)</f>
        <v>0.205493741307371</v>
      </c>
      <c r="K11775" s="4" t="str">
        <f aca="false">IFERROR(INDEX(Data_Orders!$F$2:$F$4727,MATCH(B11775,Data_Orders!$A$2:$A$4727,0)),"")</f>
        <v>Housebuilder</v>
      </c>
      <c r="L11775" s="4" t="str">
        <f aca="false">IFERROR(INDEX(Data_Orders!$D$2:$D$4727,MATCH(B11775,Data_Orders!$A$2:$A$4727,0)),"")</f>
        <v>Nuneaton</v>
      </c>
    </row>
    <row r="11776" customFormat="false" ht="15" hidden="false" customHeight="false" outlineLevel="0" collapsed="false">
      <c r="A11776" s="4" t="s">
        <v>17592</v>
      </c>
      <c r="B11776" s="4" t="s">
        <v>5024</v>
      </c>
      <c r="C11776" s="4" t="s">
        <v>1019</v>
      </c>
      <c r="D11776" s="4" t="n">
        <v>13</v>
      </c>
      <c r="E11776" s="4" t="n">
        <v>79.76</v>
      </c>
      <c r="F11776" s="4" t="n">
        <v>1036.88</v>
      </c>
      <c r="G11776" s="4" t="n">
        <f aca="false">INDEX(Data_Products!$D$2:$D$33,MATCH(C11776,Data_Products!$A$2:$A$33,0))</f>
        <v>59.07</v>
      </c>
      <c r="H11776" s="4" t="str">
        <f aca="false">INDEX(Data_Products!$C$2:$C$33,MATCH(C11776,Data_Products!$A$2:$A$33,0))</f>
        <v>Timber</v>
      </c>
      <c r="I11776" s="10" t="n">
        <f aca="false">D11776*(E11776-G11776)</f>
        <v>268.97</v>
      </c>
      <c r="J11776" s="11" t="n">
        <f aca="false">IFERROR(I11776/F11776,0)</f>
        <v>0.259403209628887</v>
      </c>
      <c r="K11776" s="4" t="str">
        <f aca="false">IFERROR(INDEX(Data_Orders!$F$2:$F$4727,MATCH(B11776,Data_Orders!$A$2:$A$4727,0)),"")</f>
        <v>Housebuilder</v>
      </c>
      <c r="L11776" s="4" t="str">
        <f aca="false">IFERROR(INDEX(Data_Orders!$D$2:$D$4727,MATCH(B11776,Data_Orders!$A$2:$A$4727,0)),"")</f>
        <v>Nuneaton</v>
      </c>
    </row>
    <row r="11777" customFormat="false" ht="15" hidden="false" customHeight="false" outlineLevel="0" collapsed="false">
      <c r="A11777" s="4" t="s">
        <v>17593</v>
      </c>
      <c r="B11777" s="4" t="s">
        <v>5024</v>
      </c>
      <c r="C11777" s="4" t="s">
        <v>1061</v>
      </c>
      <c r="D11777" s="4" t="n">
        <v>20</v>
      </c>
      <c r="E11777" s="4" t="n">
        <v>145.57</v>
      </c>
      <c r="F11777" s="4" t="n">
        <v>2911.4</v>
      </c>
      <c r="G11777" s="4" t="n">
        <f aca="false">INDEX(Data_Products!$D$2:$D$33,MATCH(C11777,Data_Products!$A$2:$A$33,0))</f>
        <v>119.29</v>
      </c>
      <c r="H11777" s="4" t="str">
        <f aca="false">INDEX(Data_Products!$C$2:$C$33,MATCH(C11777,Data_Products!$A$2:$A$33,0))</f>
        <v>Plumbing &amp; Drainage</v>
      </c>
      <c r="I11777" s="10" t="n">
        <f aca="false">D11777*(E11777-G11777)</f>
        <v>525.6</v>
      </c>
      <c r="J11777" s="11" t="n">
        <f aca="false">IFERROR(I11777/F11777,0)</f>
        <v>0.180531702960775</v>
      </c>
      <c r="K11777" s="4" t="str">
        <f aca="false">IFERROR(INDEX(Data_Orders!$F$2:$F$4727,MATCH(B11777,Data_Orders!$A$2:$A$4727,0)),"")</f>
        <v>Housebuilder</v>
      </c>
      <c r="L11777" s="4" t="str">
        <f aca="false">IFERROR(INDEX(Data_Orders!$D$2:$D$4727,MATCH(B11777,Data_Orders!$A$2:$A$4727,0)),"")</f>
        <v>Nuneaton</v>
      </c>
    </row>
    <row r="11778" customFormat="false" ht="15" hidden="false" customHeight="false" outlineLevel="0" collapsed="false">
      <c r="A11778" s="4" t="s">
        <v>17594</v>
      </c>
      <c r="B11778" s="4" t="s">
        <v>5024</v>
      </c>
      <c r="C11778" s="4" t="s">
        <v>1032</v>
      </c>
      <c r="D11778" s="4" t="n">
        <v>5</v>
      </c>
      <c r="E11778" s="4" t="n">
        <v>99.65</v>
      </c>
      <c r="F11778" s="4" t="n">
        <v>498.25</v>
      </c>
      <c r="G11778" s="4" t="n">
        <f aca="false">INDEX(Data_Products!$D$2:$D$33,MATCH(C11778,Data_Products!$A$2:$A$33,0))</f>
        <v>58.26</v>
      </c>
      <c r="H11778" s="4" t="str">
        <f aca="false">INDEX(Data_Products!$C$2:$C$33,MATCH(C11778,Data_Products!$A$2:$A$33,0))</f>
        <v>Insulation</v>
      </c>
      <c r="I11778" s="10" t="n">
        <f aca="false">D11778*(E11778-G11778)</f>
        <v>206.95</v>
      </c>
      <c r="J11778" s="11" t="n">
        <f aca="false">IFERROR(I11778/F11778,0)</f>
        <v>0.415353738083292</v>
      </c>
      <c r="K11778" s="4" t="str">
        <f aca="false">IFERROR(INDEX(Data_Orders!$F$2:$F$4727,MATCH(B11778,Data_Orders!$A$2:$A$4727,0)),"")</f>
        <v>Housebuilder</v>
      </c>
      <c r="L11778" s="4" t="str">
        <f aca="false">IFERROR(INDEX(Data_Orders!$D$2:$D$4727,MATCH(B11778,Data_Orders!$A$2:$A$4727,0)),"")</f>
        <v>Nuneaton</v>
      </c>
    </row>
    <row r="11779" customFormat="false" ht="15" hidden="false" customHeight="false" outlineLevel="0" collapsed="false">
      <c r="A11779" s="4" t="s">
        <v>17595</v>
      </c>
      <c r="B11779" s="4" t="s">
        <v>5024</v>
      </c>
      <c r="C11779" s="4" t="s">
        <v>1070</v>
      </c>
      <c r="D11779" s="4" t="n">
        <v>10</v>
      </c>
      <c r="E11779" s="4" t="n">
        <v>230.32</v>
      </c>
      <c r="F11779" s="4" t="n">
        <v>2303.2</v>
      </c>
      <c r="G11779" s="4" t="n">
        <f aca="false">INDEX(Data_Products!$D$2:$D$33,MATCH(C11779,Data_Products!$A$2:$A$33,0))</f>
        <v>161.64</v>
      </c>
      <c r="H11779" s="4" t="str">
        <f aca="false">INDEX(Data_Products!$C$2:$C$33,MATCH(C11779,Data_Products!$A$2:$A$33,0))</f>
        <v>Landscaping</v>
      </c>
      <c r="I11779" s="10" t="n">
        <f aca="false">D11779*(E11779-G11779)</f>
        <v>686.8</v>
      </c>
      <c r="J11779" s="11" t="n">
        <f aca="false">IFERROR(I11779/F11779,0)</f>
        <v>0.298193817297673</v>
      </c>
      <c r="K11779" s="4" t="str">
        <f aca="false">IFERROR(INDEX(Data_Orders!$F$2:$F$4727,MATCH(B11779,Data_Orders!$A$2:$A$4727,0)),"")</f>
        <v>Housebuilder</v>
      </c>
      <c r="L11779" s="4" t="str">
        <f aca="false">IFERROR(INDEX(Data_Orders!$D$2:$D$4727,MATCH(B11779,Data_Orders!$A$2:$A$4727,0)),"")</f>
        <v>Nuneaton</v>
      </c>
    </row>
    <row r="11780" customFormat="false" ht="15" hidden="false" customHeight="false" outlineLevel="0" collapsed="false">
      <c r="A11780" s="4" t="s">
        <v>17596</v>
      </c>
      <c r="B11780" s="4" t="s">
        <v>5024</v>
      </c>
      <c r="C11780" s="4" t="s">
        <v>1077</v>
      </c>
      <c r="D11780" s="4" t="n">
        <v>16</v>
      </c>
      <c r="E11780" s="4" t="n">
        <v>46.61</v>
      </c>
      <c r="F11780" s="4" t="n">
        <v>745.76</v>
      </c>
      <c r="G11780" s="4" t="n">
        <f aca="false">INDEX(Data_Products!$D$2:$D$33,MATCH(C11780,Data_Products!$A$2:$A$33,0))</f>
        <v>36.87</v>
      </c>
      <c r="H11780" s="4" t="str">
        <f aca="false">INDEX(Data_Products!$C$2:$C$33,MATCH(C11780,Data_Products!$A$2:$A$33,0))</f>
        <v>Landscaping</v>
      </c>
      <c r="I11780" s="10" t="n">
        <f aca="false">D11780*(E11780-G11780)</f>
        <v>155.84</v>
      </c>
      <c r="J11780" s="11" t="n">
        <f aca="false">IFERROR(I11780/F11780,0)</f>
        <v>0.208968032611028</v>
      </c>
      <c r="K11780" s="4" t="str">
        <f aca="false">IFERROR(INDEX(Data_Orders!$F$2:$F$4727,MATCH(B11780,Data_Orders!$A$2:$A$4727,0)),"")</f>
        <v>Housebuilder</v>
      </c>
      <c r="L11780" s="4" t="str">
        <f aca="false">IFERROR(INDEX(Data_Orders!$D$2:$D$4727,MATCH(B11780,Data_Orders!$A$2:$A$4727,0)),"")</f>
        <v>Nuneaton</v>
      </c>
    </row>
    <row r="11781" customFormat="false" ht="15" hidden="false" customHeight="false" outlineLevel="0" collapsed="false">
      <c r="A11781" s="4" t="s">
        <v>17597</v>
      </c>
      <c r="B11781" s="4" t="s">
        <v>5025</v>
      </c>
      <c r="C11781" s="4" t="s">
        <v>1048</v>
      </c>
      <c r="D11781" s="4" t="n">
        <v>3</v>
      </c>
      <c r="E11781" s="4" t="n">
        <v>112.72</v>
      </c>
      <c r="F11781" s="4" t="n">
        <v>338.16</v>
      </c>
      <c r="G11781" s="4" t="n">
        <f aca="false">INDEX(Data_Products!$D$2:$D$33,MATCH(C11781,Data_Products!$A$2:$A$33,0))</f>
        <v>83.21</v>
      </c>
      <c r="H11781" s="4" t="str">
        <f aca="false">INDEX(Data_Products!$C$2:$C$33,MATCH(C11781,Data_Products!$A$2:$A$33,0))</f>
        <v>Tools &amp; Fixings</v>
      </c>
      <c r="I11781" s="10" t="n">
        <f aca="false">D11781*(E11781-G11781)</f>
        <v>88.53</v>
      </c>
      <c r="J11781" s="11" t="n">
        <f aca="false">IFERROR(I11781/F11781,0)</f>
        <v>0.261799148332151</v>
      </c>
      <c r="K11781" s="4" t="str">
        <f aca="false">IFERROR(INDEX(Data_Orders!$F$2:$F$4727,MATCH(B11781,Data_Orders!$A$2:$A$4727,0)),"")</f>
        <v>Housebuilder</v>
      </c>
      <c r="L11781" s="4" t="str">
        <f aca="false">IFERROR(INDEX(Data_Orders!$D$2:$D$4727,MATCH(B11781,Data_Orders!$A$2:$A$4727,0)),"")</f>
        <v>Nuneaton</v>
      </c>
    </row>
    <row r="11782" customFormat="false" ht="15" hidden="false" customHeight="false" outlineLevel="0" collapsed="false">
      <c r="A11782" s="4" t="s">
        <v>17598</v>
      </c>
      <c r="B11782" s="4" t="s">
        <v>5025</v>
      </c>
      <c r="C11782" s="4" t="s">
        <v>1057</v>
      </c>
      <c r="D11782" s="4" t="n">
        <v>2</v>
      </c>
      <c r="E11782" s="4" t="n">
        <v>176.81</v>
      </c>
      <c r="F11782" s="4" t="n">
        <v>353.62</v>
      </c>
      <c r="G11782" s="4" t="n">
        <f aca="false">INDEX(Data_Products!$D$2:$D$33,MATCH(C11782,Data_Products!$A$2:$A$33,0))</f>
        <v>129.57</v>
      </c>
      <c r="H11782" s="4" t="str">
        <f aca="false">INDEX(Data_Products!$C$2:$C$33,MATCH(C11782,Data_Products!$A$2:$A$33,0))</f>
        <v>Roofing</v>
      </c>
      <c r="I11782" s="10" t="n">
        <f aca="false">D11782*(E11782-G11782)</f>
        <v>94.48</v>
      </c>
      <c r="J11782" s="11" t="n">
        <f aca="false">IFERROR(I11782/F11782,0)</f>
        <v>0.267179458175443</v>
      </c>
      <c r="K11782" s="4" t="str">
        <f aca="false">IFERROR(INDEX(Data_Orders!$F$2:$F$4727,MATCH(B11782,Data_Orders!$A$2:$A$4727,0)),"")</f>
        <v>Housebuilder</v>
      </c>
      <c r="L11782" s="4" t="str">
        <f aca="false">IFERROR(INDEX(Data_Orders!$D$2:$D$4727,MATCH(B11782,Data_Orders!$A$2:$A$4727,0)),"")</f>
        <v>Nuneaton</v>
      </c>
    </row>
    <row r="11783" customFormat="false" ht="15" hidden="false" customHeight="false" outlineLevel="0" collapsed="false">
      <c r="A11783" s="4" t="s">
        <v>17599</v>
      </c>
      <c r="B11783" s="4" t="s">
        <v>5025</v>
      </c>
      <c r="C11783" s="4" t="s">
        <v>1064</v>
      </c>
      <c r="D11783" s="4" t="n">
        <v>8</v>
      </c>
      <c r="E11783" s="4" t="n">
        <v>97.63</v>
      </c>
      <c r="F11783" s="4" t="n">
        <v>781.04</v>
      </c>
      <c r="G11783" s="4" t="n">
        <f aca="false">INDEX(Data_Products!$D$2:$D$33,MATCH(C11783,Data_Products!$A$2:$A$33,0))</f>
        <v>65.21</v>
      </c>
      <c r="H11783" s="4" t="str">
        <f aca="false">INDEX(Data_Products!$C$2:$C$33,MATCH(C11783,Data_Products!$A$2:$A$33,0))</f>
        <v>Plumbing &amp; Drainage</v>
      </c>
      <c r="I11783" s="10" t="n">
        <f aca="false">D11783*(E11783-G11783)</f>
        <v>259.36</v>
      </c>
      <c r="J11783" s="11" t="n">
        <f aca="false">IFERROR(I11783/F11783,0)</f>
        <v>0.332070060432244</v>
      </c>
      <c r="K11783" s="4" t="str">
        <f aca="false">IFERROR(INDEX(Data_Orders!$F$2:$F$4727,MATCH(B11783,Data_Orders!$A$2:$A$4727,0)),"")</f>
        <v>Housebuilder</v>
      </c>
      <c r="L11783" s="4" t="str">
        <f aca="false">IFERROR(INDEX(Data_Orders!$D$2:$D$4727,MATCH(B11783,Data_Orders!$A$2:$A$4727,0)),"")</f>
        <v>Nuneaton</v>
      </c>
    </row>
    <row r="11784" customFormat="false" ht="15" hidden="false" customHeight="false" outlineLevel="0" collapsed="false">
      <c r="A11784" s="4" t="s">
        <v>17600</v>
      </c>
      <c r="B11784" s="4" t="s">
        <v>5025</v>
      </c>
      <c r="C11784" s="4" t="s">
        <v>1024</v>
      </c>
      <c r="D11784" s="4" t="n">
        <v>9</v>
      </c>
      <c r="E11784" s="4" t="n">
        <v>137.14</v>
      </c>
      <c r="F11784" s="4" t="n">
        <v>1234.26</v>
      </c>
      <c r="G11784" s="4" t="n">
        <f aca="false">INDEX(Data_Products!$D$2:$D$33,MATCH(C11784,Data_Products!$A$2:$A$33,0))</f>
        <v>99.99</v>
      </c>
      <c r="H11784" s="4" t="str">
        <f aca="false">INDEX(Data_Products!$C$2:$C$33,MATCH(C11784,Data_Products!$A$2:$A$33,0))</f>
        <v>Cement &amp; Aggregates</v>
      </c>
      <c r="I11784" s="10" t="n">
        <f aca="false">D11784*(E11784-G11784)</f>
        <v>334.35</v>
      </c>
      <c r="J11784" s="11" t="n">
        <f aca="false">IFERROR(I11784/F11784,0)</f>
        <v>0.270891060230421</v>
      </c>
      <c r="K11784" s="4" t="str">
        <f aca="false">IFERROR(INDEX(Data_Orders!$F$2:$F$4727,MATCH(B11784,Data_Orders!$A$2:$A$4727,0)),"")</f>
        <v>Housebuilder</v>
      </c>
      <c r="L11784" s="4" t="str">
        <f aca="false">IFERROR(INDEX(Data_Orders!$D$2:$D$4727,MATCH(B11784,Data_Orders!$A$2:$A$4727,0)),"")</f>
        <v>Nuneaton</v>
      </c>
    </row>
    <row r="11785" customFormat="false" ht="15" hidden="false" customHeight="false" outlineLevel="0" collapsed="false">
      <c r="A11785" s="4" t="s">
        <v>17601</v>
      </c>
      <c r="B11785" s="4" t="s">
        <v>5025</v>
      </c>
      <c r="C11785" s="4" t="s">
        <v>1030</v>
      </c>
      <c r="D11785" s="4" t="n">
        <v>3</v>
      </c>
      <c r="E11785" s="4" t="n">
        <v>25.23</v>
      </c>
      <c r="F11785" s="4" t="n">
        <v>75.69</v>
      </c>
      <c r="G11785" s="4" t="n">
        <f aca="false">INDEX(Data_Products!$D$2:$D$33,MATCH(C11785,Data_Products!$A$2:$A$33,0))</f>
        <v>17.67</v>
      </c>
      <c r="H11785" s="4" t="str">
        <f aca="false">INDEX(Data_Products!$C$2:$C$33,MATCH(C11785,Data_Products!$A$2:$A$33,0))</f>
        <v>Cement &amp; Aggregates</v>
      </c>
      <c r="I11785" s="10" t="n">
        <f aca="false">D11785*(E11785-G11785)</f>
        <v>22.68</v>
      </c>
      <c r="J11785" s="11" t="n">
        <f aca="false">IFERROR(I11785/F11785,0)</f>
        <v>0.299643281807372</v>
      </c>
      <c r="K11785" s="4" t="str">
        <f aca="false">IFERROR(INDEX(Data_Orders!$F$2:$F$4727,MATCH(B11785,Data_Orders!$A$2:$A$4727,0)),"")</f>
        <v>Housebuilder</v>
      </c>
      <c r="L11785" s="4" t="str">
        <f aca="false">IFERROR(INDEX(Data_Orders!$D$2:$D$4727,MATCH(B11785,Data_Orders!$A$2:$A$4727,0)),"")</f>
        <v>Nuneaton</v>
      </c>
    </row>
    <row r="11786" customFormat="false" ht="15" hidden="false" customHeight="false" outlineLevel="0" collapsed="false">
      <c r="A11786" s="4" t="s">
        <v>17602</v>
      </c>
      <c r="B11786" s="4" t="s">
        <v>5026</v>
      </c>
      <c r="C11786" s="4" t="s">
        <v>1024</v>
      </c>
      <c r="D11786" s="4" t="n">
        <v>3</v>
      </c>
      <c r="E11786" s="4" t="n">
        <v>137.14</v>
      </c>
      <c r="F11786" s="4" t="n">
        <v>411.42</v>
      </c>
      <c r="G11786" s="4" t="n">
        <f aca="false">INDEX(Data_Products!$D$2:$D$33,MATCH(C11786,Data_Products!$A$2:$A$33,0))</f>
        <v>99.99</v>
      </c>
      <c r="H11786" s="4" t="str">
        <f aca="false">INDEX(Data_Products!$C$2:$C$33,MATCH(C11786,Data_Products!$A$2:$A$33,0))</f>
        <v>Cement &amp; Aggregates</v>
      </c>
      <c r="I11786" s="10" t="n">
        <f aca="false">D11786*(E11786-G11786)</f>
        <v>111.45</v>
      </c>
      <c r="J11786" s="11" t="n">
        <f aca="false">IFERROR(I11786/F11786,0)</f>
        <v>0.270891060230421</v>
      </c>
      <c r="K11786" s="4" t="str">
        <f aca="false">IFERROR(INDEX(Data_Orders!$F$2:$F$4727,MATCH(B11786,Data_Orders!$A$2:$A$4727,0)),"")</f>
        <v>Housebuilder</v>
      </c>
      <c r="L11786" s="4" t="str">
        <f aca="false">IFERROR(INDEX(Data_Orders!$D$2:$D$4727,MATCH(B11786,Data_Orders!$A$2:$A$4727,0)),"")</f>
        <v>Nuneaton</v>
      </c>
    </row>
    <row r="11787" customFormat="false" ht="15" hidden="false" customHeight="false" outlineLevel="0" collapsed="false">
      <c r="A11787" s="4" t="s">
        <v>17603</v>
      </c>
      <c r="B11787" s="4" t="s">
        <v>5027</v>
      </c>
      <c r="C11787" s="4" t="s">
        <v>1017</v>
      </c>
      <c r="D11787" s="4" t="n">
        <v>18</v>
      </c>
      <c r="E11787" s="4" t="n">
        <v>49.15</v>
      </c>
      <c r="F11787" s="4" t="n">
        <v>884.7</v>
      </c>
      <c r="G11787" s="4" t="n">
        <f aca="false">INDEX(Data_Products!$D$2:$D$33,MATCH(C11787,Data_Products!$A$2:$A$33,0))</f>
        <v>31.44</v>
      </c>
      <c r="H11787" s="4" t="str">
        <f aca="false">INDEX(Data_Products!$C$2:$C$33,MATCH(C11787,Data_Products!$A$2:$A$33,0))</f>
        <v>Timber</v>
      </c>
      <c r="I11787" s="10" t="n">
        <f aca="false">D11787*(E11787-G11787)</f>
        <v>318.78</v>
      </c>
      <c r="J11787" s="11" t="n">
        <f aca="false">IFERROR(I11787/F11787,0)</f>
        <v>0.360325534079349</v>
      </c>
      <c r="K11787" s="4" t="str">
        <f aca="false">IFERROR(INDEX(Data_Orders!$F$2:$F$4727,MATCH(B11787,Data_Orders!$A$2:$A$4727,0)),"")</f>
        <v>Housebuilder</v>
      </c>
      <c r="L11787" s="4" t="str">
        <f aca="false">IFERROR(INDEX(Data_Orders!$D$2:$D$4727,MATCH(B11787,Data_Orders!$A$2:$A$4727,0)),"")</f>
        <v>Nuneaton</v>
      </c>
    </row>
    <row r="11788" customFormat="false" ht="15" hidden="false" customHeight="false" outlineLevel="0" collapsed="false">
      <c r="A11788" s="4" t="s">
        <v>17604</v>
      </c>
      <c r="B11788" s="4" t="s">
        <v>5028</v>
      </c>
      <c r="C11788" s="4" t="s">
        <v>1030</v>
      </c>
      <c r="D11788" s="4" t="n">
        <v>1</v>
      </c>
      <c r="E11788" s="4" t="n">
        <v>25.23</v>
      </c>
      <c r="F11788" s="4" t="n">
        <v>25.23</v>
      </c>
      <c r="G11788" s="4" t="n">
        <f aca="false">INDEX(Data_Products!$D$2:$D$33,MATCH(C11788,Data_Products!$A$2:$A$33,0))</f>
        <v>17.67</v>
      </c>
      <c r="H11788" s="4" t="str">
        <f aca="false">INDEX(Data_Products!$C$2:$C$33,MATCH(C11788,Data_Products!$A$2:$A$33,0))</f>
        <v>Cement &amp; Aggregates</v>
      </c>
      <c r="I11788" s="10" t="n">
        <f aca="false">D11788*(E11788-G11788)</f>
        <v>7.56</v>
      </c>
      <c r="J11788" s="11" t="n">
        <f aca="false">IFERROR(I11788/F11788,0)</f>
        <v>0.299643281807372</v>
      </c>
      <c r="K11788" s="4" t="str">
        <f aca="false">IFERROR(INDEX(Data_Orders!$F$2:$F$4727,MATCH(B11788,Data_Orders!$A$2:$A$4727,0)),"")</f>
        <v>Housebuilder</v>
      </c>
      <c r="L11788" s="4" t="str">
        <f aca="false">IFERROR(INDEX(Data_Orders!$D$2:$D$4727,MATCH(B11788,Data_Orders!$A$2:$A$4727,0)),"")</f>
        <v>Nuneaton</v>
      </c>
    </row>
    <row r="11789" customFormat="false" ht="15" hidden="false" customHeight="false" outlineLevel="0" collapsed="false">
      <c r="A11789" s="4" t="s">
        <v>17605</v>
      </c>
      <c r="B11789" s="4" t="s">
        <v>5029</v>
      </c>
      <c r="C11789" s="4" t="s">
        <v>1059</v>
      </c>
      <c r="D11789" s="4" t="n">
        <v>8</v>
      </c>
      <c r="E11789" s="4" t="n">
        <v>103.63</v>
      </c>
      <c r="F11789" s="4" t="n">
        <v>829.04</v>
      </c>
      <c r="G11789" s="4" t="n">
        <f aca="false">INDEX(Data_Products!$D$2:$D$33,MATCH(C11789,Data_Products!$A$2:$A$33,0))</f>
        <v>82.55</v>
      </c>
      <c r="H11789" s="4" t="str">
        <f aca="false">INDEX(Data_Products!$C$2:$C$33,MATCH(C11789,Data_Products!$A$2:$A$33,0))</f>
        <v>Roofing</v>
      </c>
      <c r="I11789" s="10" t="n">
        <f aca="false">D11789*(E11789-G11789)</f>
        <v>168.64</v>
      </c>
      <c r="J11789" s="11" t="n">
        <f aca="false">IFERROR(I11789/F11789,0)</f>
        <v>0.203415999228023</v>
      </c>
      <c r="K11789" s="4" t="str">
        <f aca="false">IFERROR(INDEX(Data_Orders!$F$2:$F$4727,MATCH(B11789,Data_Orders!$A$2:$A$4727,0)),"")</f>
        <v>Housebuilder</v>
      </c>
      <c r="L11789" s="4" t="str">
        <f aca="false">IFERROR(INDEX(Data_Orders!$D$2:$D$4727,MATCH(B11789,Data_Orders!$A$2:$A$4727,0)),"")</f>
        <v>Nuneaton</v>
      </c>
    </row>
    <row r="11790" customFormat="false" ht="15" hidden="false" customHeight="false" outlineLevel="0" collapsed="false">
      <c r="A11790" s="4" t="s">
        <v>17606</v>
      </c>
      <c r="B11790" s="4" t="s">
        <v>5030</v>
      </c>
      <c r="C11790" s="4" t="s">
        <v>1055</v>
      </c>
      <c r="D11790" s="4" t="n">
        <v>19</v>
      </c>
      <c r="E11790" s="4" t="n">
        <v>205.03</v>
      </c>
      <c r="F11790" s="4" t="n">
        <v>3895.57</v>
      </c>
      <c r="G11790" s="4" t="n">
        <f aca="false">INDEX(Data_Products!$D$2:$D$33,MATCH(C11790,Data_Products!$A$2:$A$33,0))</f>
        <v>138.6</v>
      </c>
      <c r="H11790" s="4" t="str">
        <f aca="false">INDEX(Data_Products!$C$2:$C$33,MATCH(C11790,Data_Products!$A$2:$A$33,0))</f>
        <v>Roofing</v>
      </c>
      <c r="I11790" s="10" t="n">
        <f aca="false">D11790*(E11790-G11790)</f>
        <v>1262.17</v>
      </c>
      <c r="J11790" s="11" t="n">
        <f aca="false">IFERROR(I11790/F11790,0)</f>
        <v>0.324001365653807</v>
      </c>
      <c r="K11790" s="4" t="str">
        <f aca="false">IFERROR(INDEX(Data_Orders!$F$2:$F$4727,MATCH(B11790,Data_Orders!$A$2:$A$4727,0)),"")</f>
        <v>Housebuilder</v>
      </c>
      <c r="L11790" s="4" t="str">
        <f aca="false">IFERROR(INDEX(Data_Orders!$D$2:$D$4727,MATCH(B11790,Data_Orders!$A$2:$A$4727,0)),"")</f>
        <v>Nuneaton</v>
      </c>
    </row>
    <row r="11791" customFormat="false" ht="15" hidden="false" customHeight="false" outlineLevel="0" collapsed="false">
      <c r="A11791" s="4" t="s">
        <v>17607</v>
      </c>
      <c r="B11791" s="4" t="s">
        <v>5030</v>
      </c>
      <c r="C11791" s="4" t="s">
        <v>1017</v>
      </c>
      <c r="D11791" s="4" t="n">
        <v>1</v>
      </c>
      <c r="E11791" s="4" t="n">
        <v>49.15</v>
      </c>
      <c r="F11791" s="4" t="n">
        <v>49.15</v>
      </c>
      <c r="G11791" s="4" t="n">
        <f aca="false">INDEX(Data_Products!$D$2:$D$33,MATCH(C11791,Data_Products!$A$2:$A$33,0))</f>
        <v>31.44</v>
      </c>
      <c r="H11791" s="4" t="str">
        <f aca="false">INDEX(Data_Products!$C$2:$C$33,MATCH(C11791,Data_Products!$A$2:$A$33,0))</f>
        <v>Timber</v>
      </c>
      <c r="I11791" s="10" t="n">
        <f aca="false">D11791*(E11791-G11791)</f>
        <v>17.71</v>
      </c>
      <c r="J11791" s="11" t="n">
        <f aca="false">IFERROR(I11791/F11791,0)</f>
        <v>0.360325534079349</v>
      </c>
      <c r="K11791" s="4" t="str">
        <f aca="false">IFERROR(INDEX(Data_Orders!$F$2:$F$4727,MATCH(B11791,Data_Orders!$A$2:$A$4727,0)),"")</f>
        <v>Housebuilder</v>
      </c>
      <c r="L11791" s="4" t="str">
        <f aca="false">IFERROR(INDEX(Data_Orders!$D$2:$D$4727,MATCH(B11791,Data_Orders!$A$2:$A$4727,0)),"")</f>
        <v>Nuneaton</v>
      </c>
    </row>
    <row r="11792" customFormat="false" ht="15" hidden="false" customHeight="false" outlineLevel="0" collapsed="false">
      <c r="A11792" s="4" t="s">
        <v>17608</v>
      </c>
      <c r="B11792" s="4" t="s">
        <v>5030</v>
      </c>
      <c r="C11792" s="4" t="s">
        <v>1041</v>
      </c>
      <c r="D11792" s="4" t="n">
        <v>10</v>
      </c>
      <c r="E11792" s="4" t="n">
        <v>242.75</v>
      </c>
      <c r="F11792" s="4" t="n">
        <v>2427.5</v>
      </c>
      <c r="G11792" s="4" t="n">
        <f aca="false">INDEX(Data_Products!$D$2:$D$33,MATCH(C11792,Data_Products!$A$2:$A$33,0))</f>
        <v>142.94</v>
      </c>
      <c r="H11792" s="4" t="str">
        <f aca="false">INDEX(Data_Products!$C$2:$C$33,MATCH(C11792,Data_Products!$A$2:$A$33,0))</f>
        <v>Tools &amp; Fixings</v>
      </c>
      <c r="I11792" s="10" t="n">
        <f aca="false">D11792*(E11792-G11792)</f>
        <v>998.1</v>
      </c>
      <c r="J11792" s="11" t="n">
        <f aca="false">IFERROR(I11792/F11792,0)</f>
        <v>0.411163748712667</v>
      </c>
      <c r="K11792" s="4" t="str">
        <f aca="false">IFERROR(INDEX(Data_Orders!$F$2:$F$4727,MATCH(B11792,Data_Orders!$A$2:$A$4727,0)),"")</f>
        <v>Housebuilder</v>
      </c>
      <c r="L11792" s="4" t="str">
        <f aca="false">IFERROR(INDEX(Data_Orders!$D$2:$D$4727,MATCH(B11792,Data_Orders!$A$2:$A$4727,0)),"")</f>
        <v>Nuneaton</v>
      </c>
    </row>
    <row r="11793" customFormat="false" ht="15" hidden="false" customHeight="false" outlineLevel="0" collapsed="false">
      <c r="A11793" s="4" t="s">
        <v>17609</v>
      </c>
      <c r="B11793" s="4" t="s">
        <v>5031</v>
      </c>
      <c r="C11793" s="4" t="s">
        <v>1013</v>
      </c>
      <c r="D11793" s="4" t="n">
        <v>1</v>
      </c>
      <c r="E11793" s="4" t="n">
        <v>240.92</v>
      </c>
      <c r="F11793" s="4" t="n">
        <v>240.92</v>
      </c>
      <c r="G11793" s="4" t="n">
        <f aca="false">INDEX(Data_Products!$D$2:$D$33,MATCH(C11793,Data_Products!$A$2:$A$33,0))</f>
        <v>168.32</v>
      </c>
      <c r="H11793" s="4" t="str">
        <f aca="false">INDEX(Data_Products!$C$2:$C$33,MATCH(C11793,Data_Products!$A$2:$A$33,0))</f>
        <v>Timber</v>
      </c>
      <c r="I11793" s="10" t="n">
        <f aca="false">D11793*(E11793-G11793)</f>
        <v>72.6</v>
      </c>
      <c r="J11793" s="11" t="n">
        <f aca="false">IFERROR(I11793/F11793,0)</f>
        <v>0.301344844761747</v>
      </c>
      <c r="K11793" s="4" t="str">
        <f aca="false">IFERROR(INDEX(Data_Orders!$F$2:$F$4727,MATCH(B11793,Data_Orders!$A$2:$A$4727,0)),"")</f>
        <v>Housebuilder</v>
      </c>
      <c r="L11793" s="4" t="str">
        <f aca="false">IFERROR(INDEX(Data_Orders!$D$2:$D$4727,MATCH(B11793,Data_Orders!$A$2:$A$4727,0)),"")</f>
        <v>Nuneaton</v>
      </c>
    </row>
    <row r="11794" customFormat="false" ht="15" hidden="false" customHeight="false" outlineLevel="0" collapsed="false">
      <c r="A11794" s="4" t="s">
        <v>17610</v>
      </c>
      <c r="B11794" s="4" t="s">
        <v>5031</v>
      </c>
      <c r="C11794" s="4" t="s">
        <v>1046</v>
      </c>
      <c r="D11794" s="4" t="n">
        <v>19</v>
      </c>
      <c r="E11794" s="4" t="n">
        <v>154.02</v>
      </c>
      <c r="F11794" s="4" t="n">
        <v>2926.38</v>
      </c>
      <c r="G11794" s="4" t="n">
        <f aca="false">INDEX(Data_Products!$D$2:$D$33,MATCH(C11794,Data_Products!$A$2:$A$33,0))</f>
        <v>102.1</v>
      </c>
      <c r="H11794" s="4" t="str">
        <f aca="false">INDEX(Data_Products!$C$2:$C$33,MATCH(C11794,Data_Products!$A$2:$A$33,0))</f>
        <v>Tools &amp; Fixings</v>
      </c>
      <c r="I11794" s="10" t="n">
        <f aca="false">D11794*(E11794-G11794)</f>
        <v>986.48</v>
      </c>
      <c r="J11794" s="11" t="n">
        <f aca="false">IFERROR(I11794/F11794,0)</f>
        <v>0.337099078041813</v>
      </c>
      <c r="K11794" s="4" t="str">
        <f aca="false">IFERROR(INDEX(Data_Orders!$F$2:$F$4727,MATCH(B11794,Data_Orders!$A$2:$A$4727,0)),"")</f>
        <v>Housebuilder</v>
      </c>
      <c r="L11794" s="4" t="str">
        <f aca="false">IFERROR(INDEX(Data_Orders!$D$2:$D$4727,MATCH(B11794,Data_Orders!$A$2:$A$4727,0)),"")</f>
        <v>Nuneaton</v>
      </c>
    </row>
    <row r="11795" customFormat="false" ht="15" hidden="false" customHeight="false" outlineLevel="0" collapsed="false">
      <c r="A11795" s="4" t="s">
        <v>17611</v>
      </c>
      <c r="B11795" s="4" t="s">
        <v>5031</v>
      </c>
      <c r="C11795" s="4" t="s">
        <v>1035</v>
      </c>
      <c r="D11795" s="4" t="n">
        <v>9</v>
      </c>
      <c r="E11795" s="4" t="n">
        <v>165.07</v>
      </c>
      <c r="F11795" s="4" t="n">
        <v>1485.63</v>
      </c>
      <c r="G11795" s="4" t="n">
        <f aca="false">INDEX(Data_Products!$D$2:$D$33,MATCH(C11795,Data_Products!$A$2:$A$33,0))</f>
        <v>134.65</v>
      </c>
      <c r="H11795" s="4" t="str">
        <f aca="false">INDEX(Data_Products!$C$2:$C$33,MATCH(C11795,Data_Products!$A$2:$A$33,0))</f>
        <v>Insulation</v>
      </c>
      <c r="I11795" s="10" t="n">
        <f aca="false">D11795*(E11795-G11795)</f>
        <v>273.78</v>
      </c>
      <c r="J11795" s="11" t="n">
        <f aca="false">IFERROR(I11795/F11795,0)</f>
        <v>0.184285454655601</v>
      </c>
      <c r="K11795" s="4" t="str">
        <f aca="false">IFERROR(INDEX(Data_Orders!$F$2:$F$4727,MATCH(B11795,Data_Orders!$A$2:$A$4727,0)),"")</f>
        <v>Housebuilder</v>
      </c>
      <c r="L11795" s="4" t="str">
        <f aca="false">IFERROR(INDEX(Data_Orders!$D$2:$D$4727,MATCH(B11795,Data_Orders!$A$2:$A$4727,0)),"")</f>
        <v>Nuneaton</v>
      </c>
    </row>
    <row r="11796" customFormat="false" ht="15" hidden="false" customHeight="false" outlineLevel="0" collapsed="false">
      <c r="A11796" s="4" t="s">
        <v>17612</v>
      </c>
      <c r="B11796" s="4" t="s">
        <v>5031</v>
      </c>
      <c r="C11796" s="4" t="s">
        <v>1039</v>
      </c>
      <c r="D11796" s="4" t="n">
        <v>2</v>
      </c>
      <c r="E11796" s="4" t="n">
        <v>160.41</v>
      </c>
      <c r="F11796" s="4" t="n">
        <v>320.82</v>
      </c>
      <c r="G11796" s="4" t="n">
        <f aca="false">INDEX(Data_Products!$D$2:$D$33,MATCH(C11796,Data_Products!$A$2:$A$33,0))</f>
        <v>99.74</v>
      </c>
      <c r="H11796" s="4" t="str">
        <f aca="false">INDEX(Data_Products!$C$2:$C$33,MATCH(C11796,Data_Products!$A$2:$A$33,0))</f>
        <v>Insulation</v>
      </c>
      <c r="I11796" s="10" t="n">
        <f aca="false">D11796*(E11796-G11796)</f>
        <v>121.34</v>
      </c>
      <c r="J11796" s="11" t="n">
        <f aca="false">IFERROR(I11796/F11796,0)</f>
        <v>0.378218315566361</v>
      </c>
      <c r="K11796" s="4" t="str">
        <f aca="false">IFERROR(INDEX(Data_Orders!$F$2:$F$4727,MATCH(B11796,Data_Orders!$A$2:$A$4727,0)),"")</f>
        <v>Housebuilder</v>
      </c>
      <c r="L11796" s="4" t="str">
        <f aca="false">IFERROR(INDEX(Data_Orders!$D$2:$D$4727,MATCH(B11796,Data_Orders!$A$2:$A$4727,0)),"")</f>
        <v>Nuneaton</v>
      </c>
    </row>
    <row r="11797" customFormat="false" ht="15" hidden="false" customHeight="false" outlineLevel="0" collapsed="false">
      <c r="A11797" s="4" t="s">
        <v>17613</v>
      </c>
      <c r="B11797" s="4" t="s">
        <v>5032</v>
      </c>
      <c r="C11797" s="4" t="s">
        <v>1041</v>
      </c>
      <c r="D11797" s="4" t="n">
        <v>17</v>
      </c>
      <c r="E11797" s="4" t="n">
        <v>242.75</v>
      </c>
      <c r="F11797" s="4" t="n">
        <v>4126.75</v>
      </c>
      <c r="G11797" s="4" t="n">
        <f aca="false">INDEX(Data_Products!$D$2:$D$33,MATCH(C11797,Data_Products!$A$2:$A$33,0))</f>
        <v>142.94</v>
      </c>
      <c r="H11797" s="4" t="str">
        <f aca="false">INDEX(Data_Products!$C$2:$C$33,MATCH(C11797,Data_Products!$A$2:$A$33,0))</f>
        <v>Tools &amp; Fixings</v>
      </c>
      <c r="I11797" s="10" t="n">
        <f aca="false">D11797*(E11797-G11797)</f>
        <v>1696.77</v>
      </c>
      <c r="J11797" s="11" t="n">
        <f aca="false">IFERROR(I11797/F11797,0)</f>
        <v>0.411163748712667</v>
      </c>
      <c r="K11797" s="4" t="str">
        <f aca="false">IFERROR(INDEX(Data_Orders!$F$2:$F$4727,MATCH(B11797,Data_Orders!$A$2:$A$4727,0)),"")</f>
        <v>Housebuilder</v>
      </c>
      <c r="L11797" s="4" t="str">
        <f aca="false">IFERROR(INDEX(Data_Orders!$D$2:$D$4727,MATCH(B11797,Data_Orders!$A$2:$A$4727,0)),"")</f>
        <v>Nuneaton</v>
      </c>
    </row>
    <row r="11798" customFormat="false" ht="15" hidden="false" customHeight="false" outlineLevel="0" collapsed="false">
      <c r="A11798" s="4" t="s">
        <v>17614</v>
      </c>
      <c r="B11798" s="4" t="s">
        <v>5032</v>
      </c>
      <c r="C11798" s="4" t="s">
        <v>1017</v>
      </c>
      <c r="D11798" s="4" t="n">
        <v>15</v>
      </c>
      <c r="E11798" s="4" t="n">
        <v>49.15</v>
      </c>
      <c r="F11798" s="4" t="n">
        <v>737.25</v>
      </c>
      <c r="G11798" s="4" t="n">
        <f aca="false">INDEX(Data_Products!$D$2:$D$33,MATCH(C11798,Data_Products!$A$2:$A$33,0))</f>
        <v>31.44</v>
      </c>
      <c r="H11798" s="4" t="str">
        <f aca="false">INDEX(Data_Products!$C$2:$C$33,MATCH(C11798,Data_Products!$A$2:$A$33,0))</f>
        <v>Timber</v>
      </c>
      <c r="I11798" s="10" t="n">
        <f aca="false">D11798*(E11798-G11798)</f>
        <v>265.65</v>
      </c>
      <c r="J11798" s="11" t="n">
        <f aca="false">IFERROR(I11798/F11798,0)</f>
        <v>0.360325534079349</v>
      </c>
      <c r="K11798" s="4" t="str">
        <f aca="false">IFERROR(INDEX(Data_Orders!$F$2:$F$4727,MATCH(B11798,Data_Orders!$A$2:$A$4727,0)),"")</f>
        <v>Housebuilder</v>
      </c>
      <c r="L11798" s="4" t="str">
        <f aca="false">IFERROR(INDEX(Data_Orders!$D$2:$D$4727,MATCH(B11798,Data_Orders!$A$2:$A$4727,0)),"")</f>
        <v>Nuneaton</v>
      </c>
    </row>
    <row r="11799" customFormat="false" ht="15" hidden="false" customHeight="false" outlineLevel="0" collapsed="false">
      <c r="A11799" s="4" t="s">
        <v>17615</v>
      </c>
      <c r="B11799" s="4" t="s">
        <v>5032</v>
      </c>
      <c r="C11799" s="4" t="s">
        <v>1030</v>
      </c>
      <c r="D11799" s="4" t="n">
        <v>17</v>
      </c>
      <c r="E11799" s="4" t="n">
        <v>25.23</v>
      </c>
      <c r="F11799" s="4" t="n">
        <v>428.91</v>
      </c>
      <c r="G11799" s="4" t="n">
        <f aca="false">INDEX(Data_Products!$D$2:$D$33,MATCH(C11799,Data_Products!$A$2:$A$33,0))</f>
        <v>17.67</v>
      </c>
      <c r="H11799" s="4" t="str">
        <f aca="false">INDEX(Data_Products!$C$2:$C$33,MATCH(C11799,Data_Products!$A$2:$A$33,0))</f>
        <v>Cement &amp; Aggregates</v>
      </c>
      <c r="I11799" s="10" t="n">
        <f aca="false">D11799*(E11799-G11799)</f>
        <v>128.52</v>
      </c>
      <c r="J11799" s="11" t="n">
        <f aca="false">IFERROR(I11799/F11799,0)</f>
        <v>0.299643281807372</v>
      </c>
      <c r="K11799" s="4" t="str">
        <f aca="false">IFERROR(INDEX(Data_Orders!$F$2:$F$4727,MATCH(B11799,Data_Orders!$A$2:$A$4727,0)),"")</f>
        <v>Housebuilder</v>
      </c>
      <c r="L11799" s="4" t="str">
        <f aca="false">IFERROR(INDEX(Data_Orders!$D$2:$D$4727,MATCH(B11799,Data_Orders!$A$2:$A$4727,0)),"")</f>
        <v>Nuneaton</v>
      </c>
    </row>
    <row r="11800" customFormat="false" ht="15" hidden="false" customHeight="false" outlineLevel="0" collapsed="false">
      <c r="A11800" s="4" t="s">
        <v>17616</v>
      </c>
      <c r="B11800" s="4" t="s">
        <v>5032</v>
      </c>
      <c r="C11800" s="4" t="s">
        <v>1057</v>
      </c>
      <c r="D11800" s="4" t="n">
        <v>7</v>
      </c>
      <c r="E11800" s="4" t="n">
        <v>176.81</v>
      </c>
      <c r="F11800" s="4" t="n">
        <v>1237.67</v>
      </c>
      <c r="G11800" s="4" t="n">
        <f aca="false">INDEX(Data_Products!$D$2:$D$33,MATCH(C11800,Data_Products!$A$2:$A$33,0))</f>
        <v>129.57</v>
      </c>
      <c r="H11800" s="4" t="str">
        <f aca="false">INDEX(Data_Products!$C$2:$C$33,MATCH(C11800,Data_Products!$A$2:$A$33,0))</f>
        <v>Roofing</v>
      </c>
      <c r="I11800" s="10" t="n">
        <f aca="false">D11800*(E11800-G11800)</f>
        <v>330.68</v>
      </c>
      <c r="J11800" s="11" t="n">
        <f aca="false">IFERROR(I11800/F11800,0)</f>
        <v>0.267179458175443</v>
      </c>
      <c r="K11800" s="4" t="str">
        <f aca="false">IFERROR(INDEX(Data_Orders!$F$2:$F$4727,MATCH(B11800,Data_Orders!$A$2:$A$4727,0)),"")</f>
        <v>Housebuilder</v>
      </c>
      <c r="L11800" s="4" t="str">
        <f aca="false">IFERROR(INDEX(Data_Orders!$D$2:$D$4727,MATCH(B11800,Data_Orders!$A$2:$A$4727,0)),"")</f>
        <v>Nuneaton</v>
      </c>
    </row>
    <row r="11801" customFormat="false" ht="15" hidden="false" customHeight="false" outlineLevel="0" collapsed="false">
      <c r="A11801" s="4" t="s">
        <v>17617</v>
      </c>
      <c r="B11801" s="4" t="s">
        <v>5033</v>
      </c>
      <c r="C11801" s="4" t="s">
        <v>1024</v>
      </c>
      <c r="D11801" s="4" t="n">
        <v>4</v>
      </c>
      <c r="E11801" s="4" t="n">
        <v>137.14</v>
      </c>
      <c r="F11801" s="4" t="n">
        <v>548.56</v>
      </c>
      <c r="G11801" s="4" t="n">
        <f aca="false">INDEX(Data_Products!$D$2:$D$33,MATCH(C11801,Data_Products!$A$2:$A$33,0))</f>
        <v>99.99</v>
      </c>
      <c r="H11801" s="4" t="str">
        <f aca="false">INDEX(Data_Products!$C$2:$C$33,MATCH(C11801,Data_Products!$A$2:$A$33,0))</f>
        <v>Cement &amp; Aggregates</v>
      </c>
      <c r="I11801" s="10" t="n">
        <f aca="false">D11801*(E11801-G11801)</f>
        <v>148.6</v>
      </c>
      <c r="J11801" s="11" t="n">
        <f aca="false">IFERROR(I11801/F11801,0)</f>
        <v>0.270891060230421</v>
      </c>
      <c r="K11801" s="4" t="str">
        <f aca="false">IFERROR(INDEX(Data_Orders!$F$2:$F$4727,MATCH(B11801,Data_Orders!$A$2:$A$4727,0)),"")</f>
        <v>Housebuilder</v>
      </c>
      <c r="L11801" s="4" t="str">
        <f aca="false">IFERROR(INDEX(Data_Orders!$D$2:$D$4727,MATCH(B11801,Data_Orders!$A$2:$A$4727,0)),"")</f>
        <v>Nuneaton</v>
      </c>
    </row>
    <row r="11802" customFormat="false" ht="15" hidden="false" customHeight="false" outlineLevel="0" collapsed="false">
      <c r="A11802" s="4" t="s">
        <v>17618</v>
      </c>
      <c r="B11802" s="4" t="s">
        <v>5034</v>
      </c>
      <c r="C11802" s="4" t="s">
        <v>1064</v>
      </c>
      <c r="D11802" s="4" t="n">
        <v>9</v>
      </c>
      <c r="E11802" s="4" t="n">
        <v>97.63</v>
      </c>
      <c r="F11802" s="4" t="n">
        <v>878.67</v>
      </c>
      <c r="G11802" s="4" t="n">
        <f aca="false">INDEX(Data_Products!$D$2:$D$33,MATCH(C11802,Data_Products!$A$2:$A$33,0))</f>
        <v>65.21</v>
      </c>
      <c r="H11802" s="4" t="str">
        <f aca="false">INDEX(Data_Products!$C$2:$C$33,MATCH(C11802,Data_Products!$A$2:$A$33,0))</f>
        <v>Plumbing &amp; Drainage</v>
      </c>
      <c r="I11802" s="10" t="n">
        <f aca="false">D11802*(E11802-G11802)</f>
        <v>291.78</v>
      </c>
      <c r="J11802" s="11" t="n">
        <f aca="false">IFERROR(I11802/F11802,0)</f>
        <v>0.332070060432244</v>
      </c>
      <c r="K11802" s="4" t="str">
        <f aca="false">IFERROR(INDEX(Data_Orders!$F$2:$F$4727,MATCH(B11802,Data_Orders!$A$2:$A$4727,0)),"")</f>
        <v>Housebuilder</v>
      </c>
      <c r="L11802" s="4" t="str">
        <f aca="false">IFERROR(INDEX(Data_Orders!$D$2:$D$4727,MATCH(B11802,Data_Orders!$A$2:$A$4727,0)),"")</f>
        <v>Nuneaton</v>
      </c>
    </row>
    <row r="11803" customFormat="false" ht="15" hidden="false" customHeight="false" outlineLevel="0" collapsed="false">
      <c r="A11803" s="4" t="s">
        <v>17619</v>
      </c>
      <c r="B11803" s="4" t="s">
        <v>5034</v>
      </c>
      <c r="C11803" s="4" t="s">
        <v>1075</v>
      </c>
      <c r="D11803" s="4" t="n">
        <v>11</v>
      </c>
      <c r="E11803" s="4" t="n">
        <v>98.61</v>
      </c>
      <c r="F11803" s="4" t="n">
        <v>1084.71</v>
      </c>
      <c r="G11803" s="4" t="n">
        <f aca="false">INDEX(Data_Products!$D$2:$D$33,MATCH(C11803,Data_Products!$A$2:$A$33,0))</f>
        <v>74.84</v>
      </c>
      <c r="H11803" s="4" t="str">
        <f aca="false">INDEX(Data_Products!$C$2:$C$33,MATCH(C11803,Data_Products!$A$2:$A$33,0))</f>
        <v>Landscaping</v>
      </c>
      <c r="I11803" s="10" t="n">
        <f aca="false">D11803*(E11803-G11803)</f>
        <v>261.47</v>
      </c>
      <c r="J11803" s="11" t="n">
        <f aca="false">IFERROR(I11803/F11803,0)</f>
        <v>0.24105060338708</v>
      </c>
      <c r="K11803" s="4" t="str">
        <f aca="false">IFERROR(INDEX(Data_Orders!$F$2:$F$4727,MATCH(B11803,Data_Orders!$A$2:$A$4727,0)),"")</f>
        <v>Housebuilder</v>
      </c>
      <c r="L11803" s="4" t="str">
        <f aca="false">IFERROR(INDEX(Data_Orders!$D$2:$D$4727,MATCH(B11803,Data_Orders!$A$2:$A$4727,0)),"")</f>
        <v>Nuneaton</v>
      </c>
    </row>
    <row r="11804" customFormat="false" ht="15" hidden="false" customHeight="false" outlineLevel="0" collapsed="false">
      <c r="A11804" s="4" t="s">
        <v>17620</v>
      </c>
      <c r="B11804" s="4" t="s">
        <v>5034</v>
      </c>
      <c r="C11804" s="4" t="s">
        <v>1037</v>
      </c>
      <c r="D11804" s="4" t="n">
        <v>16</v>
      </c>
      <c r="E11804" s="4" t="n">
        <v>90.97</v>
      </c>
      <c r="F11804" s="4" t="n">
        <v>1455.52</v>
      </c>
      <c r="G11804" s="4" t="n">
        <f aca="false">INDEX(Data_Products!$D$2:$D$33,MATCH(C11804,Data_Products!$A$2:$A$33,0))</f>
        <v>73.81</v>
      </c>
      <c r="H11804" s="4" t="str">
        <f aca="false">INDEX(Data_Products!$C$2:$C$33,MATCH(C11804,Data_Products!$A$2:$A$33,0))</f>
        <v>Insulation</v>
      </c>
      <c r="I11804" s="10" t="n">
        <f aca="false">D11804*(E11804-G11804)</f>
        <v>274.56</v>
      </c>
      <c r="J11804" s="11" t="n">
        <f aca="false">IFERROR(I11804/F11804,0)</f>
        <v>0.18863361547763</v>
      </c>
      <c r="K11804" s="4" t="str">
        <f aca="false">IFERROR(INDEX(Data_Orders!$F$2:$F$4727,MATCH(B11804,Data_Orders!$A$2:$A$4727,0)),"")</f>
        <v>Housebuilder</v>
      </c>
      <c r="L11804" s="4" t="str">
        <f aca="false">IFERROR(INDEX(Data_Orders!$D$2:$D$4727,MATCH(B11804,Data_Orders!$A$2:$A$4727,0)),"")</f>
        <v>Nuneaton</v>
      </c>
    </row>
    <row r="11805" customFormat="false" ht="15" hidden="false" customHeight="false" outlineLevel="0" collapsed="false">
      <c r="A11805" s="4" t="s">
        <v>17621</v>
      </c>
      <c r="B11805" s="4" t="s">
        <v>5035</v>
      </c>
      <c r="C11805" s="4" t="s">
        <v>1041</v>
      </c>
      <c r="D11805" s="4" t="n">
        <v>16</v>
      </c>
      <c r="E11805" s="4" t="n">
        <v>242.75</v>
      </c>
      <c r="F11805" s="4" t="n">
        <v>3884</v>
      </c>
      <c r="G11805" s="4" t="n">
        <f aca="false">INDEX(Data_Products!$D$2:$D$33,MATCH(C11805,Data_Products!$A$2:$A$33,0))</f>
        <v>142.94</v>
      </c>
      <c r="H11805" s="4" t="str">
        <f aca="false">INDEX(Data_Products!$C$2:$C$33,MATCH(C11805,Data_Products!$A$2:$A$33,0))</f>
        <v>Tools &amp; Fixings</v>
      </c>
      <c r="I11805" s="10" t="n">
        <f aca="false">D11805*(E11805-G11805)</f>
        <v>1596.96</v>
      </c>
      <c r="J11805" s="11" t="n">
        <f aca="false">IFERROR(I11805/F11805,0)</f>
        <v>0.411163748712667</v>
      </c>
      <c r="K11805" s="4" t="str">
        <f aca="false">IFERROR(INDEX(Data_Orders!$F$2:$F$4727,MATCH(B11805,Data_Orders!$A$2:$A$4727,0)),"")</f>
        <v>Housebuilder</v>
      </c>
      <c r="L11805" s="4" t="str">
        <f aca="false">IFERROR(INDEX(Data_Orders!$D$2:$D$4727,MATCH(B11805,Data_Orders!$A$2:$A$4727,0)),"")</f>
        <v>Nuneaton</v>
      </c>
    </row>
    <row r="11806" customFormat="false" ht="15" hidden="false" customHeight="false" outlineLevel="0" collapsed="false">
      <c r="A11806" s="4" t="s">
        <v>17622</v>
      </c>
      <c r="B11806" s="4" t="s">
        <v>5035</v>
      </c>
      <c r="C11806" s="4" t="s">
        <v>1032</v>
      </c>
      <c r="D11806" s="4" t="n">
        <v>20</v>
      </c>
      <c r="E11806" s="4" t="n">
        <v>99.65</v>
      </c>
      <c r="F11806" s="4" t="n">
        <v>1993</v>
      </c>
      <c r="G11806" s="4" t="n">
        <f aca="false">INDEX(Data_Products!$D$2:$D$33,MATCH(C11806,Data_Products!$A$2:$A$33,0))</f>
        <v>58.26</v>
      </c>
      <c r="H11806" s="4" t="str">
        <f aca="false">INDEX(Data_Products!$C$2:$C$33,MATCH(C11806,Data_Products!$A$2:$A$33,0))</f>
        <v>Insulation</v>
      </c>
      <c r="I11806" s="10" t="n">
        <f aca="false">D11806*(E11806-G11806)</f>
        <v>827.8</v>
      </c>
      <c r="J11806" s="11" t="n">
        <f aca="false">IFERROR(I11806/F11806,0)</f>
        <v>0.415353738083292</v>
      </c>
      <c r="K11806" s="4" t="str">
        <f aca="false">IFERROR(INDEX(Data_Orders!$F$2:$F$4727,MATCH(B11806,Data_Orders!$A$2:$A$4727,0)),"")</f>
        <v>Housebuilder</v>
      </c>
      <c r="L11806" s="4" t="str">
        <f aca="false">IFERROR(INDEX(Data_Orders!$D$2:$D$4727,MATCH(B11806,Data_Orders!$A$2:$A$4727,0)),"")</f>
        <v>Nuneaton</v>
      </c>
    </row>
    <row r="11807" customFormat="false" ht="15" hidden="false" customHeight="false" outlineLevel="0" collapsed="false">
      <c r="A11807" s="4" t="s">
        <v>17623</v>
      </c>
      <c r="B11807" s="4" t="s">
        <v>5036</v>
      </c>
      <c r="C11807" s="4" t="s">
        <v>1041</v>
      </c>
      <c r="D11807" s="4" t="n">
        <v>9</v>
      </c>
      <c r="E11807" s="4" t="n">
        <v>242.75</v>
      </c>
      <c r="F11807" s="4" t="n">
        <v>2184.75</v>
      </c>
      <c r="G11807" s="4" t="n">
        <f aca="false">INDEX(Data_Products!$D$2:$D$33,MATCH(C11807,Data_Products!$A$2:$A$33,0))</f>
        <v>142.94</v>
      </c>
      <c r="H11807" s="4" t="str">
        <f aca="false">INDEX(Data_Products!$C$2:$C$33,MATCH(C11807,Data_Products!$A$2:$A$33,0))</f>
        <v>Tools &amp; Fixings</v>
      </c>
      <c r="I11807" s="10" t="n">
        <f aca="false">D11807*(E11807-G11807)</f>
        <v>898.29</v>
      </c>
      <c r="J11807" s="11" t="n">
        <f aca="false">IFERROR(I11807/F11807,0)</f>
        <v>0.411163748712667</v>
      </c>
      <c r="K11807" s="4" t="str">
        <f aca="false">IFERROR(INDEX(Data_Orders!$F$2:$F$4727,MATCH(B11807,Data_Orders!$A$2:$A$4727,0)),"")</f>
        <v>Housebuilder</v>
      </c>
      <c r="L11807" s="4" t="str">
        <f aca="false">IFERROR(INDEX(Data_Orders!$D$2:$D$4727,MATCH(B11807,Data_Orders!$A$2:$A$4727,0)),"")</f>
        <v>Nuneaton</v>
      </c>
    </row>
    <row r="11808" customFormat="false" ht="15" hidden="false" customHeight="false" outlineLevel="0" collapsed="false">
      <c r="A11808" s="4" t="s">
        <v>17624</v>
      </c>
      <c r="B11808" s="4" t="s">
        <v>5037</v>
      </c>
      <c r="C11808" s="4" t="s">
        <v>1024</v>
      </c>
      <c r="D11808" s="4" t="n">
        <v>15</v>
      </c>
      <c r="E11808" s="4" t="n">
        <v>137.14</v>
      </c>
      <c r="F11808" s="4" t="n">
        <v>2057.1</v>
      </c>
      <c r="G11808" s="4" t="n">
        <f aca="false">INDEX(Data_Products!$D$2:$D$33,MATCH(C11808,Data_Products!$A$2:$A$33,0))</f>
        <v>99.99</v>
      </c>
      <c r="H11808" s="4" t="str">
        <f aca="false">INDEX(Data_Products!$C$2:$C$33,MATCH(C11808,Data_Products!$A$2:$A$33,0))</f>
        <v>Cement &amp; Aggregates</v>
      </c>
      <c r="I11808" s="10" t="n">
        <f aca="false">D11808*(E11808-G11808)</f>
        <v>557.25</v>
      </c>
      <c r="J11808" s="11" t="n">
        <f aca="false">IFERROR(I11808/F11808,0)</f>
        <v>0.270891060230421</v>
      </c>
      <c r="K11808" s="4" t="str">
        <f aca="false">IFERROR(INDEX(Data_Orders!$F$2:$F$4727,MATCH(B11808,Data_Orders!$A$2:$A$4727,0)),"")</f>
        <v>Housebuilder</v>
      </c>
      <c r="L11808" s="4" t="str">
        <f aca="false">IFERROR(INDEX(Data_Orders!$D$2:$D$4727,MATCH(B11808,Data_Orders!$A$2:$A$4727,0)),"")</f>
        <v>Nuneaton</v>
      </c>
    </row>
    <row r="11809" customFormat="false" ht="15" hidden="false" customHeight="false" outlineLevel="0" collapsed="false">
      <c r="A11809" s="4" t="s">
        <v>17625</v>
      </c>
      <c r="B11809" s="4" t="s">
        <v>5037</v>
      </c>
      <c r="C11809" s="4" t="s">
        <v>1070</v>
      </c>
      <c r="D11809" s="4" t="n">
        <v>9</v>
      </c>
      <c r="E11809" s="4" t="n">
        <v>230.32</v>
      </c>
      <c r="F11809" s="4" t="n">
        <v>2072.88</v>
      </c>
      <c r="G11809" s="4" t="n">
        <f aca="false">INDEX(Data_Products!$D$2:$D$33,MATCH(C11809,Data_Products!$A$2:$A$33,0))</f>
        <v>161.64</v>
      </c>
      <c r="H11809" s="4" t="str">
        <f aca="false">INDEX(Data_Products!$C$2:$C$33,MATCH(C11809,Data_Products!$A$2:$A$33,0))</f>
        <v>Landscaping</v>
      </c>
      <c r="I11809" s="10" t="n">
        <f aca="false">D11809*(E11809-G11809)</f>
        <v>618.12</v>
      </c>
      <c r="J11809" s="11" t="n">
        <f aca="false">IFERROR(I11809/F11809,0)</f>
        <v>0.298193817297673</v>
      </c>
      <c r="K11809" s="4" t="str">
        <f aca="false">IFERROR(INDEX(Data_Orders!$F$2:$F$4727,MATCH(B11809,Data_Orders!$A$2:$A$4727,0)),"")</f>
        <v>Housebuilder</v>
      </c>
      <c r="L11809" s="4" t="str">
        <f aca="false">IFERROR(INDEX(Data_Orders!$D$2:$D$4727,MATCH(B11809,Data_Orders!$A$2:$A$4727,0)),"")</f>
        <v>Nuneaton</v>
      </c>
    </row>
    <row r="11810" customFormat="false" ht="15" hidden="false" customHeight="false" outlineLevel="0" collapsed="false">
      <c r="A11810" s="4" t="s">
        <v>17626</v>
      </c>
      <c r="B11810" s="4" t="s">
        <v>5038</v>
      </c>
      <c r="C11810" s="4" t="s">
        <v>1055</v>
      </c>
      <c r="D11810" s="4" t="n">
        <v>15</v>
      </c>
      <c r="E11810" s="4" t="n">
        <v>205.03</v>
      </c>
      <c r="F11810" s="4" t="n">
        <v>3075.45</v>
      </c>
      <c r="G11810" s="4" t="n">
        <f aca="false">INDEX(Data_Products!$D$2:$D$33,MATCH(C11810,Data_Products!$A$2:$A$33,0))</f>
        <v>138.6</v>
      </c>
      <c r="H11810" s="4" t="str">
        <f aca="false">INDEX(Data_Products!$C$2:$C$33,MATCH(C11810,Data_Products!$A$2:$A$33,0))</f>
        <v>Roofing</v>
      </c>
      <c r="I11810" s="10" t="n">
        <f aca="false">D11810*(E11810-G11810)</f>
        <v>996.45</v>
      </c>
      <c r="J11810" s="11" t="n">
        <f aca="false">IFERROR(I11810/F11810,0)</f>
        <v>0.324001365653807</v>
      </c>
      <c r="K11810" s="4" t="str">
        <f aca="false">IFERROR(INDEX(Data_Orders!$F$2:$F$4727,MATCH(B11810,Data_Orders!$A$2:$A$4727,0)),"")</f>
        <v>Housebuilder</v>
      </c>
      <c r="L11810" s="4" t="str">
        <f aca="false">IFERROR(INDEX(Data_Orders!$D$2:$D$4727,MATCH(B11810,Data_Orders!$A$2:$A$4727,0)),"")</f>
        <v>Nuneaton</v>
      </c>
    </row>
    <row r="11811" customFormat="false" ht="15" hidden="false" customHeight="false" outlineLevel="0" collapsed="false">
      <c r="A11811" s="4" t="s">
        <v>17627</v>
      </c>
      <c r="B11811" s="4" t="s">
        <v>5038</v>
      </c>
      <c r="C11811" s="4" t="s">
        <v>1050</v>
      </c>
      <c r="D11811" s="4" t="n">
        <v>1</v>
      </c>
      <c r="E11811" s="4" t="n">
        <v>238.63</v>
      </c>
      <c r="F11811" s="4" t="n">
        <v>238.63</v>
      </c>
      <c r="G11811" s="4" t="n">
        <f aca="false">INDEX(Data_Products!$D$2:$D$33,MATCH(C11811,Data_Products!$A$2:$A$33,0))</f>
        <v>148.91</v>
      </c>
      <c r="H11811" s="4" t="str">
        <f aca="false">INDEX(Data_Products!$C$2:$C$33,MATCH(C11811,Data_Products!$A$2:$A$33,0))</f>
        <v>Tools &amp; Fixings</v>
      </c>
      <c r="I11811" s="10" t="n">
        <f aca="false">D11811*(E11811-G11811)</f>
        <v>89.72</v>
      </c>
      <c r="J11811" s="11" t="n">
        <f aca="false">IFERROR(I11811/F11811,0)</f>
        <v>0.375979549930855</v>
      </c>
      <c r="K11811" s="4" t="str">
        <f aca="false">IFERROR(INDEX(Data_Orders!$F$2:$F$4727,MATCH(B11811,Data_Orders!$A$2:$A$4727,0)),"")</f>
        <v>Housebuilder</v>
      </c>
      <c r="L11811" s="4" t="str">
        <f aca="false">IFERROR(INDEX(Data_Orders!$D$2:$D$4727,MATCH(B11811,Data_Orders!$A$2:$A$4727,0)),"")</f>
        <v>Nuneaton</v>
      </c>
    </row>
    <row r="11812" customFormat="false" ht="15" hidden="false" customHeight="false" outlineLevel="0" collapsed="false">
      <c r="A11812" s="4" t="s">
        <v>17628</v>
      </c>
      <c r="B11812" s="4" t="s">
        <v>5038</v>
      </c>
      <c r="C11812" s="4" t="s">
        <v>1052</v>
      </c>
      <c r="D11812" s="4" t="n">
        <v>20</v>
      </c>
      <c r="E11812" s="4" t="n">
        <v>205.71</v>
      </c>
      <c r="F11812" s="4" t="n">
        <v>4114.2</v>
      </c>
      <c r="G11812" s="4" t="n">
        <f aca="false">INDEX(Data_Products!$D$2:$D$33,MATCH(C11812,Data_Products!$A$2:$A$33,0))</f>
        <v>152.29</v>
      </c>
      <c r="H11812" s="4" t="str">
        <f aca="false">INDEX(Data_Products!$C$2:$C$33,MATCH(C11812,Data_Products!$A$2:$A$33,0))</f>
        <v>Roofing</v>
      </c>
      <c r="I11812" s="10" t="n">
        <f aca="false">D11812*(E11812-G11812)</f>
        <v>1068.4</v>
      </c>
      <c r="J11812" s="11" t="n">
        <f aca="false">IFERROR(I11812/F11812,0)</f>
        <v>0.259685965679841</v>
      </c>
      <c r="K11812" s="4" t="str">
        <f aca="false">IFERROR(INDEX(Data_Orders!$F$2:$F$4727,MATCH(B11812,Data_Orders!$A$2:$A$4727,0)),"")</f>
        <v>Housebuilder</v>
      </c>
      <c r="L11812" s="4" t="str">
        <f aca="false">IFERROR(INDEX(Data_Orders!$D$2:$D$4727,MATCH(B11812,Data_Orders!$A$2:$A$4727,0)),"")</f>
        <v>Nuneaton</v>
      </c>
    </row>
    <row r="11813" customFormat="false" ht="15" hidden="false" customHeight="false" outlineLevel="0" collapsed="false">
      <c r="A11813" s="4" t="s">
        <v>17629</v>
      </c>
      <c r="B11813" s="4" t="s">
        <v>5038</v>
      </c>
      <c r="C11813" s="4" t="s">
        <v>1075</v>
      </c>
      <c r="D11813" s="4" t="n">
        <v>8</v>
      </c>
      <c r="E11813" s="4" t="n">
        <v>98.61</v>
      </c>
      <c r="F11813" s="4" t="n">
        <v>788.88</v>
      </c>
      <c r="G11813" s="4" t="n">
        <f aca="false">INDEX(Data_Products!$D$2:$D$33,MATCH(C11813,Data_Products!$A$2:$A$33,0))</f>
        <v>74.84</v>
      </c>
      <c r="H11813" s="4" t="str">
        <f aca="false">INDEX(Data_Products!$C$2:$C$33,MATCH(C11813,Data_Products!$A$2:$A$33,0))</f>
        <v>Landscaping</v>
      </c>
      <c r="I11813" s="10" t="n">
        <f aca="false">D11813*(E11813-G11813)</f>
        <v>190.16</v>
      </c>
      <c r="J11813" s="11" t="n">
        <f aca="false">IFERROR(I11813/F11813,0)</f>
        <v>0.24105060338708</v>
      </c>
      <c r="K11813" s="4" t="str">
        <f aca="false">IFERROR(INDEX(Data_Orders!$F$2:$F$4727,MATCH(B11813,Data_Orders!$A$2:$A$4727,0)),"")</f>
        <v>Housebuilder</v>
      </c>
      <c r="L11813" s="4" t="str">
        <f aca="false">IFERROR(INDEX(Data_Orders!$D$2:$D$4727,MATCH(B11813,Data_Orders!$A$2:$A$4727,0)),"")</f>
        <v>Nuneaton</v>
      </c>
    </row>
    <row r="11814" customFormat="false" ht="15" hidden="false" customHeight="false" outlineLevel="0" collapsed="false">
      <c r="A11814" s="4" t="s">
        <v>17630</v>
      </c>
      <c r="B11814" s="4" t="s">
        <v>5038</v>
      </c>
      <c r="C11814" s="4" t="s">
        <v>1046</v>
      </c>
      <c r="D11814" s="4" t="n">
        <v>8</v>
      </c>
      <c r="E11814" s="4" t="n">
        <v>154.02</v>
      </c>
      <c r="F11814" s="4" t="n">
        <v>1232.16</v>
      </c>
      <c r="G11814" s="4" t="n">
        <f aca="false">INDEX(Data_Products!$D$2:$D$33,MATCH(C11814,Data_Products!$A$2:$A$33,0))</f>
        <v>102.1</v>
      </c>
      <c r="H11814" s="4" t="str">
        <f aca="false">INDEX(Data_Products!$C$2:$C$33,MATCH(C11814,Data_Products!$A$2:$A$33,0))</f>
        <v>Tools &amp; Fixings</v>
      </c>
      <c r="I11814" s="10" t="n">
        <f aca="false">D11814*(E11814-G11814)</f>
        <v>415.36</v>
      </c>
      <c r="J11814" s="11" t="n">
        <f aca="false">IFERROR(I11814/F11814,0)</f>
        <v>0.337099078041813</v>
      </c>
      <c r="K11814" s="4" t="str">
        <f aca="false">IFERROR(INDEX(Data_Orders!$F$2:$F$4727,MATCH(B11814,Data_Orders!$A$2:$A$4727,0)),"")</f>
        <v>Housebuilder</v>
      </c>
      <c r="L11814" s="4" t="str">
        <f aca="false">IFERROR(INDEX(Data_Orders!$D$2:$D$4727,MATCH(B11814,Data_Orders!$A$2:$A$4727,0)),"")</f>
        <v>Nuneaton</v>
      </c>
    </row>
    <row r="11815" customFormat="false" ht="15" hidden="false" customHeight="false" outlineLevel="0" collapsed="false">
      <c r="A11815" s="4" t="s">
        <v>17631</v>
      </c>
      <c r="B11815" s="4" t="s">
        <v>5039</v>
      </c>
      <c r="C11815" s="4" t="s">
        <v>1059</v>
      </c>
      <c r="D11815" s="4" t="n">
        <v>8</v>
      </c>
      <c r="E11815" s="4" t="n">
        <v>103.63</v>
      </c>
      <c r="F11815" s="4" t="n">
        <v>829.04</v>
      </c>
      <c r="G11815" s="4" t="n">
        <f aca="false">INDEX(Data_Products!$D$2:$D$33,MATCH(C11815,Data_Products!$A$2:$A$33,0))</f>
        <v>82.55</v>
      </c>
      <c r="H11815" s="4" t="str">
        <f aca="false">INDEX(Data_Products!$C$2:$C$33,MATCH(C11815,Data_Products!$A$2:$A$33,0))</f>
        <v>Roofing</v>
      </c>
      <c r="I11815" s="10" t="n">
        <f aca="false">D11815*(E11815-G11815)</f>
        <v>168.64</v>
      </c>
      <c r="J11815" s="11" t="n">
        <f aca="false">IFERROR(I11815/F11815,0)</f>
        <v>0.203415999228023</v>
      </c>
      <c r="K11815" s="4" t="str">
        <f aca="false">IFERROR(INDEX(Data_Orders!$F$2:$F$4727,MATCH(B11815,Data_Orders!$A$2:$A$4727,0)),"")</f>
        <v>Housebuilder</v>
      </c>
      <c r="L11815" s="4" t="str">
        <f aca="false">IFERROR(INDEX(Data_Orders!$D$2:$D$4727,MATCH(B11815,Data_Orders!$A$2:$A$4727,0)),"")</f>
        <v>Nuneaton</v>
      </c>
    </row>
    <row r="11816" customFormat="false" ht="15" hidden="false" customHeight="false" outlineLevel="0" collapsed="false">
      <c r="A11816" s="4" t="s">
        <v>17632</v>
      </c>
      <c r="B11816" s="4" t="s">
        <v>5040</v>
      </c>
      <c r="C11816" s="4" t="s">
        <v>1010</v>
      </c>
      <c r="D11816" s="4" t="n">
        <v>13</v>
      </c>
      <c r="E11816" s="4" t="n">
        <v>135.95</v>
      </c>
      <c r="F11816" s="4" t="n">
        <v>1767.35</v>
      </c>
      <c r="G11816" s="4" t="n">
        <f aca="false">INDEX(Data_Products!$D$2:$D$33,MATCH(C11816,Data_Products!$A$2:$A$33,0))</f>
        <v>111.1</v>
      </c>
      <c r="H11816" s="4" t="str">
        <f aca="false">INDEX(Data_Products!$C$2:$C$33,MATCH(C11816,Data_Products!$A$2:$A$33,0))</f>
        <v>Timber</v>
      </c>
      <c r="I11816" s="10" t="n">
        <f aca="false">D11816*(E11816-G11816)</f>
        <v>323.05</v>
      </c>
      <c r="J11816" s="11" t="n">
        <f aca="false">IFERROR(I11816/F11816,0)</f>
        <v>0.18278778962854</v>
      </c>
      <c r="K11816" s="4" t="str">
        <f aca="false">IFERROR(INDEX(Data_Orders!$F$2:$F$4727,MATCH(B11816,Data_Orders!$A$2:$A$4727,0)),"")</f>
        <v>Contractor</v>
      </c>
      <c r="L11816" s="4" t="str">
        <f aca="false">IFERROR(INDEX(Data_Orders!$D$2:$D$4727,MATCH(B11816,Data_Orders!$A$2:$A$4727,0)),"")</f>
        <v>Binley (Coventry)</v>
      </c>
    </row>
    <row r="11817" customFormat="false" ht="15" hidden="false" customHeight="false" outlineLevel="0" collapsed="false">
      <c r="A11817" s="4" t="s">
        <v>17633</v>
      </c>
      <c r="B11817" s="4" t="s">
        <v>5041</v>
      </c>
      <c r="C11817" s="4" t="s">
        <v>1021</v>
      </c>
      <c r="D11817" s="4" t="n">
        <v>15</v>
      </c>
      <c r="E11817" s="4" t="n">
        <v>73.76</v>
      </c>
      <c r="F11817" s="4" t="n">
        <v>1106.4</v>
      </c>
      <c r="G11817" s="4" t="n">
        <f aca="false">INDEX(Data_Products!$D$2:$D$33,MATCH(C11817,Data_Products!$A$2:$A$33,0))</f>
        <v>51.51</v>
      </c>
      <c r="H11817" s="4" t="str">
        <f aca="false">INDEX(Data_Products!$C$2:$C$33,MATCH(C11817,Data_Products!$A$2:$A$33,0))</f>
        <v>Cement &amp; Aggregates</v>
      </c>
      <c r="I11817" s="10" t="n">
        <f aca="false">D11817*(E11817-G11817)</f>
        <v>333.75</v>
      </c>
      <c r="J11817" s="11" t="n">
        <f aca="false">IFERROR(I11817/F11817,0)</f>
        <v>0.301654013015184</v>
      </c>
      <c r="K11817" s="4" t="str">
        <f aca="false">IFERROR(INDEX(Data_Orders!$F$2:$F$4727,MATCH(B11817,Data_Orders!$A$2:$A$4727,0)),"")</f>
        <v>Contractor</v>
      </c>
      <c r="L11817" s="4" t="str">
        <f aca="false">IFERROR(INDEX(Data_Orders!$D$2:$D$4727,MATCH(B11817,Data_Orders!$A$2:$A$4727,0)),"")</f>
        <v>Binley (Coventry)</v>
      </c>
    </row>
    <row r="11818" customFormat="false" ht="15" hidden="false" customHeight="false" outlineLevel="0" collapsed="false">
      <c r="A11818" s="4" t="s">
        <v>17634</v>
      </c>
      <c r="B11818" s="4" t="s">
        <v>5041</v>
      </c>
      <c r="C11818" s="4" t="s">
        <v>1039</v>
      </c>
      <c r="D11818" s="4" t="n">
        <v>12</v>
      </c>
      <c r="E11818" s="4" t="n">
        <v>160.41</v>
      </c>
      <c r="F11818" s="4" t="n">
        <v>1924.92</v>
      </c>
      <c r="G11818" s="4" t="n">
        <f aca="false">INDEX(Data_Products!$D$2:$D$33,MATCH(C11818,Data_Products!$A$2:$A$33,0))</f>
        <v>99.74</v>
      </c>
      <c r="H11818" s="4" t="str">
        <f aca="false">INDEX(Data_Products!$C$2:$C$33,MATCH(C11818,Data_Products!$A$2:$A$33,0))</f>
        <v>Insulation</v>
      </c>
      <c r="I11818" s="10" t="n">
        <f aca="false">D11818*(E11818-G11818)</f>
        <v>728.04</v>
      </c>
      <c r="J11818" s="11" t="n">
        <f aca="false">IFERROR(I11818/F11818,0)</f>
        <v>0.378218315566361</v>
      </c>
      <c r="K11818" s="4" t="str">
        <f aca="false">IFERROR(INDEX(Data_Orders!$F$2:$F$4727,MATCH(B11818,Data_Orders!$A$2:$A$4727,0)),"")</f>
        <v>Contractor</v>
      </c>
      <c r="L11818" s="4" t="str">
        <f aca="false">IFERROR(INDEX(Data_Orders!$D$2:$D$4727,MATCH(B11818,Data_Orders!$A$2:$A$4727,0)),"")</f>
        <v>Binley (Coventry)</v>
      </c>
    </row>
    <row r="11819" customFormat="false" ht="15" hidden="false" customHeight="false" outlineLevel="0" collapsed="false">
      <c r="A11819" s="4" t="s">
        <v>17635</v>
      </c>
      <c r="B11819" s="4" t="s">
        <v>5042</v>
      </c>
      <c r="C11819" s="4" t="s">
        <v>1059</v>
      </c>
      <c r="D11819" s="4" t="n">
        <v>18</v>
      </c>
      <c r="E11819" s="4" t="n">
        <v>103.63</v>
      </c>
      <c r="F11819" s="4" t="n">
        <v>1865.34</v>
      </c>
      <c r="G11819" s="4" t="n">
        <f aca="false">INDEX(Data_Products!$D$2:$D$33,MATCH(C11819,Data_Products!$A$2:$A$33,0))</f>
        <v>82.55</v>
      </c>
      <c r="H11819" s="4" t="str">
        <f aca="false">INDEX(Data_Products!$C$2:$C$33,MATCH(C11819,Data_Products!$A$2:$A$33,0))</f>
        <v>Roofing</v>
      </c>
      <c r="I11819" s="10" t="n">
        <f aca="false">D11819*(E11819-G11819)</f>
        <v>379.44</v>
      </c>
      <c r="J11819" s="11" t="n">
        <f aca="false">IFERROR(I11819/F11819,0)</f>
        <v>0.203415999228023</v>
      </c>
      <c r="K11819" s="4" t="str">
        <f aca="false">IFERROR(INDEX(Data_Orders!$F$2:$F$4727,MATCH(B11819,Data_Orders!$A$2:$A$4727,0)),"")</f>
        <v>Contractor</v>
      </c>
      <c r="L11819" s="4" t="str">
        <f aca="false">IFERROR(INDEX(Data_Orders!$D$2:$D$4727,MATCH(B11819,Data_Orders!$A$2:$A$4727,0)),"")</f>
        <v>Binley (Coventry)</v>
      </c>
    </row>
    <row r="11820" customFormat="false" ht="15" hidden="false" customHeight="false" outlineLevel="0" collapsed="false">
      <c r="A11820" s="4" t="s">
        <v>17636</v>
      </c>
      <c r="B11820" s="4" t="s">
        <v>5043</v>
      </c>
      <c r="C11820" s="4" t="s">
        <v>1044</v>
      </c>
      <c r="D11820" s="4" t="n">
        <v>13</v>
      </c>
      <c r="E11820" s="4" t="n">
        <v>190.44</v>
      </c>
      <c r="F11820" s="4" t="n">
        <v>2475.72</v>
      </c>
      <c r="G11820" s="4" t="n">
        <f aca="false">INDEX(Data_Products!$D$2:$D$33,MATCH(C11820,Data_Products!$A$2:$A$33,0))</f>
        <v>115.48</v>
      </c>
      <c r="H11820" s="4" t="str">
        <f aca="false">INDEX(Data_Products!$C$2:$C$33,MATCH(C11820,Data_Products!$A$2:$A$33,0))</f>
        <v>Tools &amp; Fixings</v>
      </c>
      <c r="I11820" s="10" t="n">
        <f aca="false">D11820*(E11820-G11820)</f>
        <v>974.48</v>
      </c>
      <c r="J11820" s="11" t="n">
        <f aca="false">IFERROR(I11820/F11820,0)</f>
        <v>0.393614786809494</v>
      </c>
      <c r="K11820" s="4" t="str">
        <f aca="false">IFERROR(INDEX(Data_Orders!$F$2:$F$4727,MATCH(B11820,Data_Orders!$A$2:$A$4727,0)),"")</f>
        <v>Contractor</v>
      </c>
      <c r="L11820" s="4" t="str">
        <f aca="false">IFERROR(INDEX(Data_Orders!$D$2:$D$4727,MATCH(B11820,Data_Orders!$A$2:$A$4727,0)),"")</f>
        <v>Binley (Coventry)</v>
      </c>
    </row>
    <row r="11821" customFormat="false" ht="15" hidden="false" customHeight="false" outlineLevel="0" collapsed="false">
      <c r="A11821" s="4" t="s">
        <v>17637</v>
      </c>
      <c r="B11821" s="4" t="s">
        <v>5043</v>
      </c>
      <c r="C11821" s="4" t="s">
        <v>1075</v>
      </c>
      <c r="D11821" s="4" t="n">
        <v>8</v>
      </c>
      <c r="E11821" s="4" t="n">
        <v>98.61</v>
      </c>
      <c r="F11821" s="4" t="n">
        <v>788.88</v>
      </c>
      <c r="G11821" s="4" t="n">
        <f aca="false">INDEX(Data_Products!$D$2:$D$33,MATCH(C11821,Data_Products!$A$2:$A$33,0))</f>
        <v>74.84</v>
      </c>
      <c r="H11821" s="4" t="str">
        <f aca="false">INDEX(Data_Products!$C$2:$C$33,MATCH(C11821,Data_Products!$A$2:$A$33,0))</f>
        <v>Landscaping</v>
      </c>
      <c r="I11821" s="10" t="n">
        <f aca="false">D11821*(E11821-G11821)</f>
        <v>190.16</v>
      </c>
      <c r="J11821" s="11" t="n">
        <f aca="false">IFERROR(I11821/F11821,0)</f>
        <v>0.24105060338708</v>
      </c>
      <c r="K11821" s="4" t="str">
        <f aca="false">IFERROR(INDEX(Data_Orders!$F$2:$F$4727,MATCH(B11821,Data_Orders!$A$2:$A$4727,0)),"")</f>
        <v>Contractor</v>
      </c>
      <c r="L11821" s="4" t="str">
        <f aca="false">IFERROR(INDEX(Data_Orders!$D$2:$D$4727,MATCH(B11821,Data_Orders!$A$2:$A$4727,0)),"")</f>
        <v>Binley (Coventry)</v>
      </c>
    </row>
    <row r="11822" customFormat="false" ht="15" hidden="false" customHeight="false" outlineLevel="0" collapsed="false">
      <c r="A11822" s="4" t="s">
        <v>17638</v>
      </c>
      <c r="B11822" s="4" t="s">
        <v>5043</v>
      </c>
      <c r="C11822" s="4" t="s">
        <v>1077</v>
      </c>
      <c r="D11822" s="4" t="n">
        <v>3</v>
      </c>
      <c r="E11822" s="4" t="n">
        <v>46.61</v>
      </c>
      <c r="F11822" s="4" t="n">
        <v>139.83</v>
      </c>
      <c r="G11822" s="4" t="n">
        <f aca="false">INDEX(Data_Products!$D$2:$D$33,MATCH(C11822,Data_Products!$A$2:$A$33,0))</f>
        <v>36.87</v>
      </c>
      <c r="H11822" s="4" t="str">
        <f aca="false">INDEX(Data_Products!$C$2:$C$33,MATCH(C11822,Data_Products!$A$2:$A$33,0))</f>
        <v>Landscaping</v>
      </c>
      <c r="I11822" s="10" t="n">
        <f aca="false">D11822*(E11822-G11822)</f>
        <v>29.22</v>
      </c>
      <c r="J11822" s="11" t="n">
        <f aca="false">IFERROR(I11822/F11822,0)</f>
        <v>0.208968032611028</v>
      </c>
      <c r="K11822" s="4" t="str">
        <f aca="false">IFERROR(INDEX(Data_Orders!$F$2:$F$4727,MATCH(B11822,Data_Orders!$A$2:$A$4727,0)),"")</f>
        <v>Contractor</v>
      </c>
      <c r="L11822" s="4" t="str">
        <f aca="false">IFERROR(INDEX(Data_Orders!$D$2:$D$4727,MATCH(B11822,Data_Orders!$A$2:$A$4727,0)),"")</f>
        <v>Binley (Coventry)</v>
      </c>
    </row>
    <row r="11823" customFormat="false" ht="15" hidden="false" customHeight="false" outlineLevel="0" collapsed="false">
      <c r="A11823" s="4" t="s">
        <v>17639</v>
      </c>
      <c r="B11823" s="4" t="s">
        <v>5044</v>
      </c>
      <c r="C11823" s="4" t="s">
        <v>1015</v>
      </c>
      <c r="D11823" s="4" t="n">
        <v>1</v>
      </c>
      <c r="E11823" s="4" t="n">
        <v>122.01</v>
      </c>
      <c r="F11823" s="4" t="n">
        <v>122.01</v>
      </c>
      <c r="G11823" s="4" t="n">
        <f aca="false">INDEX(Data_Products!$D$2:$D$33,MATCH(C11823,Data_Products!$A$2:$A$33,0))</f>
        <v>85.53</v>
      </c>
      <c r="H11823" s="4" t="str">
        <f aca="false">INDEX(Data_Products!$C$2:$C$33,MATCH(C11823,Data_Products!$A$2:$A$33,0))</f>
        <v>Timber</v>
      </c>
      <c r="I11823" s="10" t="n">
        <f aca="false">D11823*(E11823-G11823)</f>
        <v>36.48</v>
      </c>
      <c r="J11823" s="11" t="n">
        <f aca="false">IFERROR(I11823/F11823,0)</f>
        <v>0.298991885910991</v>
      </c>
      <c r="K11823" s="4" t="str">
        <f aca="false">IFERROR(INDEX(Data_Orders!$F$2:$F$4727,MATCH(B11823,Data_Orders!$A$2:$A$4727,0)),"")</f>
        <v>Contractor</v>
      </c>
      <c r="L11823" s="4" t="str">
        <f aca="false">IFERROR(INDEX(Data_Orders!$D$2:$D$4727,MATCH(B11823,Data_Orders!$A$2:$A$4727,0)),"")</f>
        <v>Binley (Coventry)</v>
      </c>
    </row>
    <row r="11824" customFormat="false" ht="15" hidden="false" customHeight="false" outlineLevel="0" collapsed="false">
      <c r="A11824" s="4" t="s">
        <v>17640</v>
      </c>
      <c r="B11824" s="4" t="s">
        <v>5045</v>
      </c>
      <c r="C11824" s="4" t="s">
        <v>1037</v>
      </c>
      <c r="D11824" s="4" t="n">
        <v>4</v>
      </c>
      <c r="E11824" s="4" t="n">
        <v>90.97</v>
      </c>
      <c r="F11824" s="4" t="n">
        <v>363.88</v>
      </c>
      <c r="G11824" s="4" t="n">
        <f aca="false">INDEX(Data_Products!$D$2:$D$33,MATCH(C11824,Data_Products!$A$2:$A$33,0))</f>
        <v>73.81</v>
      </c>
      <c r="H11824" s="4" t="str">
        <f aca="false">INDEX(Data_Products!$C$2:$C$33,MATCH(C11824,Data_Products!$A$2:$A$33,0))</f>
        <v>Insulation</v>
      </c>
      <c r="I11824" s="10" t="n">
        <f aca="false">D11824*(E11824-G11824)</f>
        <v>68.64</v>
      </c>
      <c r="J11824" s="11" t="n">
        <f aca="false">IFERROR(I11824/F11824,0)</f>
        <v>0.18863361547763</v>
      </c>
      <c r="K11824" s="4" t="str">
        <f aca="false">IFERROR(INDEX(Data_Orders!$F$2:$F$4727,MATCH(B11824,Data_Orders!$A$2:$A$4727,0)),"")</f>
        <v>Contractor</v>
      </c>
      <c r="L11824" s="4" t="str">
        <f aca="false">IFERROR(INDEX(Data_Orders!$D$2:$D$4727,MATCH(B11824,Data_Orders!$A$2:$A$4727,0)),"")</f>
        <v>Binley (Coventry)</v>
      </c>
    </row>
    <row r="11825" customFormat="false" ht="15" hidden="false" customHeight="false" outlineLevel="0" collapsed="false">
      <c r="A11825" s="4" t="s">
        <v>17641</v>
      </c>
      <c r="B11825" s="4" t="s">
        <v>5045</v>
      </c>
      <c r="C11825" s="4" t="s">
        <v>1055</v>
      </c>
      <c r="D11825" s="4" t="n">
        <v>6</v>
      </c>
      <c r="E11825" s="4" t="n">
        <v>205.03</v>
      </c>
      <c r="F11825" s="4" t="n">
        <v>1230.18</v>
      </c>
      <c r="G11825" s="4" t="n">
        <f aca="false">INDEX(Data_Products!$D$2:$D$33,MATCH(C11825,Data_Products!$A$2:$A$33,0))</f>
        <v>138.6</v>
      </c>
      <c r="H11825" s="4" t="str">
        <f aca="false">INDEX(Data_Products!$C$2:$C$33,MATCH(C11825,Data_Products!$A$2:$A$33,0))</f>
        <v>Roofing</v>
      </c>
      <c r="I11825" s="10" t="n">
        <f aca="false">D11825*(E11825-G11825)</f>
        <v>398.58</v>
      </c>
      <c r="J11825" s="11" t="n">
        <f aca="false">IFERROR(I11825/F11825,0)</f>
        <v>0.324001365653807</v>
      </c>
      <c r="K11825" s="4" t="str">
        <f aca="false">IFERROR(INDEX(Data_Orders!$F$2:$F$4727,MATCH(B11825,Data_Orders!$A$2:$A$4727,0)),"")</f>
        <v>Contractor</v>
      </c>
      <c r="L11825" s="4" t="str">
        <f aca="false">IFERROR(INDEX(Data_Orders!$D$2:$D$4727,MATCH(B11825,Data_Orders!$A$2:$A$4727,0)),"")</f>
        <v>Binley (Coventry)</v>
      </c>
    </row>
    <row r="11826" customFormat="false" ht="15" hidden="false" customHeight="false" outlineLevel="0" collapsed="false">
      <c r="A11826" s="4" t="s">
        <v>17642</v>
      </c>
      <c r="B11826" s="4" t="s">
        <v>5045</v>
      </c>
      <c r="C11826" s="4" t="s">
        <v>1032</v>
      </c>
      <c r="D11826" s="4" t="n">
        <v>11</v>
      </c>
      <c r="E11826" s="4" t="n">
        <v>99.65</v>
      </c>
      <c r="F11826" s="4" t="n">
        <v>1096.15</v>
      </c>
      <c r="G11826" s="4" t="n">
        <f aca="false">INDEX(Data_Products!$D$2:$D$33,MATCH(C11826,Data_Products!$A$2:$A$33,0))</f>
        <v>58.26</v>
      </c>
      <c r="H11826" s="4" t="str">
        <f aca="false">INDEX(Data_Products!$C$2:$C$33,MATCH(C11826,Data_Products!$A$2:$A$33,0))</f>
        <v>Insulation</v>
      </c>
      <c r="I11826" s="10" t="n">
        <f aca="false">D11826*(E11826-G11826)</f>
        <v>455.29</v>
      </c>
      <c r="J11826" s="11" t="n">
        <f aca="false">IFERROR(I11826/F11826,0)</f>
        <v>0.415353738083292</v>
      </c>
      <c r="K11826" s="4" t="str">
        <f aca="false">IFERROR(INDEX(Data_Orders!$F$2:$F$4727,MATCH(B11826,Data_Orders!$A$2:$A$4727,0)),"")</f>
        <v>Contractor</v>
      </c>
      <c r="L11826" s="4" t="str">
        <f aca="false">IFERROR(INDEX(Data_Orders!$D$2:$D$4727,MATCH(B11826,Data_Orders!$A$2:$A$4727,0)),"")</f>
        <v>Binley (Coventry)</v>
      </c>
    </row>
    <row r="11827" customFormat="false" ht="15" hidden="false" customHeight="false" outlineLevel="0" collapsed="false">
      <c r="A11827" s="4" t="s">
        <v>17643</v>
      </c>
      <c r="B11827" s="4" t="s">
        <v>5045</v>
      </c>
      <c r="C11827" s="4" t="s">
        <v>1030</v>
      </c>
      <c r="D11827" s="4" t="n">
        <v>8</v>
      </c>
      <c r="E11827" s="4" t="n">
        <v>25.23</v>
      </c>
      <c r="F11827" s="4" t="n">
        <v>201.84</v>
      </c>
      <c r="G11827" s="4" t="n">
        <f aca="false">INDEX(Data_Products!$D$2:$D$33,MATCH(C11827,Data_Products!$A$2:$A$33,0))</f>
        <v>17.67</v>
      </c>
      <c r="H11827" s="4" t="str">
        <f aca="false">INDEX(Data_Products!$C$2:$C$33,MATCH(C11827,Data_Products!$A$2:$A$33,0))</f>
        <v>Cement &amp; Aggregates</v>
      </c>
      <c r="I11827" s="10" t="n">
        <f aca="false">D11827*(E11827-G11827)</f>
        <v>60.48</v>
      </c>
      <c r="J11827" s="11" t="n">
        <f aca="false">IFERROR(I11827/F11827,0)</f>
        <v>0.299643281807372</v>
      </c>
      <c r="K11827" s="4" t="str">
        <f aca="false">IFERROR(INDEX(Data_Orders!$F$2:$F$4727,MATCH(B11827,Data_Orders!$A$2:$A$4727,0)),"")</f>
        <v>Contractor</v>
      </c>
      <c r="L11827" s="4" t="str">
        <f aca="false">IFERROR(INDEX(Data_Orders!$D$2:$D$4727,MATCH(B11827,Data_Orders!$A$2:$A$4727,0)),"")</f>
        <v>Binley (Coventry)</v>
      </c>
    </row>
    <row r="11828" customFormat="false" ht="15" hidden="false" customHeight="false" outlineLevel="0" collapsed="false">
      <c r="A11828" s="4" t="s">
        <v>17644</v>
      </c>
      <c r="B11828" s="4" t="s">
        <v>5045</v>
      </c>
      <c r="C11828" s="4" t="s">
        <v>1039</v>
      </c>
      <c r="D11828" s="4" t="n">
        <v>13</v>
      </c>
      <c r="E11828" s="4" t="n">
        <v>160.41</v>
      </c>
      <c r="F11828" s="4" t="n">
        <v>2085.33</v>
      </c>
      <c r="G11828" s="4" t="n">
        <f aca="false">INDEX(Data_Products!$D$2:$D$33,MATCH(C11828,Data_Products!$A$2:$A$33,0))</f>
        <v>99.74</v>
      </c>
      <c r="H11828" s="4" t="str">
        <f aca="false">INDEX(Data_Products!$C$2:$C$33,MATCH(C11828,Data_Products!$A$2:$A$33,0))</f>
        <v>Insulation</v>
      </c>
      <c r="I11828" s="10" t="n">
        <f aca="false">D11828*(E11828-G11828)</f>
        <v>788.71</v>
      </c>
      <c r="J11828" s="11" t="n">
        <f aca="false">IFERROR(I11828/F11828,0)</f>
        <v>0.378218315566361</v>
      </c>
      <c r="K11828" s="4" t="str">
        <f aca="false">IFERROR(INDEX(Data_Orders!$F$2:$F$4727,MATCH(B11828,Data_Orders!$A$2:$A$4727,0)),"")</f>
        <v>Contractor</v>
      </c>
      <c r="L11828" s="4" t="str">
        <f aca="false">IFERROR(INDEX(Data_Orders!$D$2:$D$4727,MATCH(B11828,Data_Orders!$A$2:$A$4727,0)),"")</f>
        <v>Binley (Coventry)</v>
      </c>
    </row>
    <row r="11829" customFormat="false" ht="15" hidden="false" customHeight="false" outlineLevel="0" collapsed="false">
      <c r="A11829" s="4" t="s">
        <v>17645</v>
      </c>
      <c r="B11829" s="4" t="s">
        <v>5046</v>
      </c>
      <c r="C11829" s="4" t="s">
        <v>1075</v>
      </c>
      <c r="D11829" s="4" t="n">
        <v>9</v>
      </c>
      <c r="E11829" s="4" t="n">
        <v>98.61</v>
      </c>
      <c r="F11829" s="4" t="n">
        <v>887.49</v>
      </c>
      <c r="G11829" s="4" t="n">
        <f aca="false">INDEX(Data_Products!$D$2:$D$33,MATCH(C11829,Data_Products!$A$2:$A$33,0))</f>
        <v>74.84</v>
      </c>
      <c r="H11829" s="4" t="str">
        <f aca="false">INDEX(Data_Products!$C$2:$C$33,MATCH(C11829,Data_Products!$A$2:$A$33,0))</f>
        <v>Landscaping</v>
      </c>
      <c r="I11829" s="10" t="n">
        <f aca="false">D11829*(E11829-G11829)</f>
        <v>213.93</v>
      </c>
      <c r="J11829" s="11" t="n">
        <f aca="false">IFERROR(I11829/F11829,0)</f>
        <v>0.24105060338708</v>
      </c>
      <c r="K11829" s="4" t="str">
        <f aca="false">IFERROR(INDEX(Data_Orders!$F$2:$F$4727,MATCH(B11829,Data_Orders!$A$2:$A$4727,0)),"")</f>
        <v>Contractor</v>
      </c>
      <c r="L11829" s="4" t="str">
        <f aca="false">IFERROR(INDEX(Data_Orders!$D$2:$D$4727,MATCH(B11829,Data_Orders!$A$2:$A$4727,0)),"")</f>
        <v>Binley (Coventry)</v>
      </c>
    </row>
    <row r="11830" customFormat="false" ht="15" hidden="false" customHeight="false" outlineLevel="0" collapsed="false">
      <c r="A11830" s="4" t="s">
        <v>17646</v>
      </c>
      <c r="B11830" s="4" t="s">
        <v>5046</v>
      </c>
      <c r="C11830" s="4" t="s">
        <v>1030</v>
      </c>
      <c r="D11830" s="4" t="n">
        <v>15</v>
      </c>
      <c r="E11830" s="4" t="n">
        <v>25.23</v>
      </c>
      <c r="F11830" s="4" t="n">
        <v>378.45</v>
      </c>
      <c r="G11830" s="4" t="n">
        <f aca="false">INDEX(Data_Products!$D$2:$D$33,MATCH(C11830,Data_Products!$A$2:$A$33,0))</f>
        <v>17.67</v>
      </c>
      <c r="H11830" s="4" t="str">
        <f aca="false">INDEX(Data_Products!$C$2:$C$33,MATCH(C11830,Data_Products!$A$2:$A$33,0))</f>
        <v>Cement &amp; Aggregates</v>
      </c>
      <c r="I11830" s="10" t="n">
        <f aca="false">D11830*(E11830-G11830)</f>
        <v>113.4</v>
      </c>
      <c r="J11830" s="11" t="n">
        <f aca="false">IFERROR(I11830/F11830,0)</f>
        <v>0.299643281807372</v>
      </c>
      <c r="K11830" s="4" t="str">
        <f aca="false">IFERROR(INDEX(Data_Orders!$F$2:$F$4727,MATCH(B11830,Data_Orders!$A$2:$A$4727,0)),"")</f>
        <v>Contractor</v>
      </c>
      <c r="L11830" s="4" t="str">
        <f aca="false">IFERROR(INDEX(Data_Orders!$D$2:$D$4727,MATCH(B11830,Data_Orders!$A$2:$A$4727,0)),"")</f>
        <v>Binley (Coventry)</v>
      </c>
    </row>
    <row r="11831" customFormat="false" ht="15" hidden="false" customHeight="false" outlineLevel="0" collapsed="false">
      <c r="A11831" s="4" t="s">
        <v>17647</v>
      </c>
      <c r="B11831" s="4" t="s">
        <v>5046</v>
      </c>
      <c r="C11831" s="4" t="s">
        <v>1010</v>
      </c>
      <c r="D11831" s="4" t="n">
        <v>10</v>
      </c>
      <c r="E11831" s="4" t="n">
        <v>135.95</v>
      </c>
      <c r="F11831" s="4" t="n">
        <v>1359.5</v>
      </c>
      <c r="G11831" s="4" t="n">
        <f aca="false">INDEX(Data_Products!$D$2:$D$33,MATCH(C11831,Data_Products!$A$2:$A$33,0))</f>
        <v>111.1</v>
      </c>
      <c r="H11831" s="4" t="str">
        <f aca="false">INDEX(Data_Products!$C$2:$C$33,MATCH(C11831,Data_Products!$A$2:$A$33,0))</f>
        <v>Timber</v>
      </c>
      <c r="I11831" s="10" t="n">
        <f aca="false">D11831*(E11831-G11831)</f>
        <v>248.5</v>
      </c>
      <c r="J11831" s="11" t="n">
        <f aca="false">IFERROR(I11831/F11831,0)</f>
        <v>0.18278778962854</v>
      </c>
      <c r="K11831" s="4" t="str">
        <f aca="false">IFERROR(INDEX(Data_Orders!$F$2:$F$4727,MATCH(B11831,Data_Orders!$A$2:$A$4727,0)),"")</f>
        <v>Contractor</v>
      </c>
      <c r="L11831" s="4" t="str">
        <f aca="false">IFERROR(INDEX(Data_Orders!$D$2:$D$4727,MATCH(B11831,Data_Orders!$A$2:$A$4727,0)),"")</f>
        <v>Binley (Coventry)</v>
      </c>
    </row>
    <row r="11832" customFormat="false" ht="15" hidden="false" customHeight="false" outlineLevel="0" collapsed="false">
      <c r="A11832" s="4" t="s">
        <v>17648</v>
      </c>
      <c r="B11832" s="4" t="s">
        <v>5046</v>
      </c>
      <c r="C11832" s="4" t="s">
        <v>1013</v>
      </c>
      <c r="D11832" s="4" t="n">
        <v>17</v>
      </c>
      <c r="E11832" s="4" t="n">
        <v>240.92</v>
      </c>
      <c r="F11832" s="4" t="n">
        <v>4095.64</v>
      </c>
      <c r="G11832" s="4" t="n">
        <f aca="false">INDEX(Data_Products!$D$2:$D$33,MATCH(C11832,Data_Products!$A$2:$A$33,0))</f>
        <v>168.32</v>
      </c>
      <c r="H11832" s="4" t="str">
        <f aca="false">INDEX(Data_Products!$C$2:$C$33,MATCH(C11832,Data_Products!$A$2:$A$33,0))</f>
        <v>Timber</v>
      </c>
      <c r="I11832" s="10" t="n">
        <f aca="false">D11832*(E11832-G11832)</f>
        <v>1234.2</v>
      </c>
      <c r="J11832" s="11" t="n">
        <f aca="false">IFERROR(I11832/F11832,0)</f>
        <v>0.301344844761747</v>
      </c>
      <c r="K11832" s="4" t="str">
        <f aca="false">IFERROR(INDEX(Data_Orders!$F$2:$F$4727,MATCH(B11832,Data_Orders!$A$2:$A$4727,0)),"")</f>
        <v>Contractor</v>
      </c>
      <c r="L11832" s="4" t="str">
        <f aca="false">IFERROR(INDEX(Data_Orders!$D$2:$D$4727,MATCH(B11832,Data_Orders!$A$2:$A$4727,0)),"")</f>
        <v>Binley (Coventry)</v>
      </c>
    </row>
    <row r="11833" customFormat="false" ht="15" hidden="false" customHeight="false" outlineLevel="0" collapsed="false">
      <c r="A11833" s="4" t="s">
        <v>17649</v>
      </c>
      <c r="B11833" s="4" t="s">
        <v>5047</v>
      </c>
      <c r="C11833" s="4" t="s">
        <v>1046</v>
      </c>
      <c r="D11833" s="4" t="n">
        <v>1</v>
      </c>
      <c r="E11833" s="4" t="n">
        <v>154.02</v>
      </c>
      <c r="F11833" s="4" t="n">
        <v>154.02</v>
      </c>
      <c r="G11833" s="4" t="n">
        <f aca="false">INDEX(Data_Products!$D$2:$D$33,MATCH(C11833,Data_Products!$A$2:$A$33,0))</f>
        <v>102.1</v>
      </c>
      <c r="H11833" s="4" t="str">
        <f aca="false">INDEX(Data_Products!$C$2:$C$33,MATCH(C11833,Data_Products!$A$2:$A$33,0))</f>
        <v>Tools &amp; Fixings</v>
      </c>
      <c r="I11833" s="10" t="n">
        <f aca="false">D11833*(E11833-G11833)</f>
        <v>51.92</v>
      </c>
      <c r="J11833" s="11" t="n">
        <f aca="false">IFERROR(I11833/F11833,0)</f>
        <v>0.337099078041813</v>
      </c>
      <c r="K11833" s="4" t="str">
        <f aca="false">IFERROR(INDEX(Data_Orders!$F$2:$F$4727,MATCH(B11833,Data_Orders!$A$2:$A$4727,0)),"")</f>
        <v>Trade Account</v>
      </c>
      <c r="L11833" s="4" t="str">
        <f aca="false">IFERROR(INDEX(Data_Orders!$D$2:$D$4727,MATCH(B11833,Data_Orders!$A$2:$A$4727,0)),"")</f>
        <v>Birmingham South</v>
      </c>
    </row>
    <row r="11834" customFormat="false" ht="15" hidden="false" customHeight="false" outlineLevel="0" collapsed="false">
      <c r="A11834" s="4" t="s">
        <v>17650</v>
      </c>
      <c r="B11834" s="4" t="s">
        <v>5047</v>
      </c>
      <c r="C11834" s="4" t="s">
        <v>1015</v>
      </c>
      <c r="D11834" s="4" t="n">
        <v>8</v>
      </c>
      <c r="E11834" s="4" t="n">
        <v>122.01</v>
      </c>
      <c r="F11834" s="4" t="n">
        <v>976.08</v>
      </c>
      <c r="G11834" s="4" t="n">
        <f aca="false">INDEX(Data_Products!$D$2:$D$33,MATCH(C11834,Data_Products!$A$2:$A$33,0))</f>
        <v>85.53</v>
      </c>
      <c r="H11834" s="4" t="str">
        <f aca="false">INDEX(Data_Products!$C$2:$C$33,MATCH(C11834,Data_Products!$A$2:$A$33,0))</f>
        <v>Timber</v>
      </c>
      <c r="I11834" s="10" t="n">
        <f aca="false">D11834*(E11834-G11834)</f>
        <v>291.84</v>
      </c>
      <c r="J11834" s="11" t="n">
        <f aca="false">IFERROR(I11834/F11834,0)</f>
        <v>0.298991885910991</v>
      </c>
      <c r="K11834" s="4" t="str">
        <f aca="false">IFERROR(INDEX(Data_Orders!$F$2:$F$4727,MATCH(B11834,Data_Orders!$A$2:$A$4727,0)),"")</f>
        <v>Trade Account</v>
      </c>
      <c r="L11834" s="4" t="str">
        <f aca="false">IFERROR(INDEX(Data_Orders!$D$2:$D$4727,MATCH(B11834,Data_Orders!$A$2:$A$4727,0)),"")</f>
        <v>Birmingham South</v>
      </c>
    </row>
    <row r="11835" customFormat="false" ht="15" hidden="false" customHeight="false" outlineLevel="0" collapsed="false">
      <c r="A11835" s="4" t="s">
        <v>17651</v>
      </c>
      <c r="B11835" s="4" t="s">
        <v>5047</v>
      </c>
      <c r="C11835" s="4" t="s">
        <v>1041</v>
      </c>
      <c r="D11835" s="4" t="n">
        <v>13</v>
      </c>
      <c r="E11835" s="4" t="n">
        <v>242.75</v>
      </c>
      <c r="F11835" s="4" t="n">
        <v>3155.75</v>
      </c>
      <c r="G11835" s="4" t="n">
        <f aca="false">INDEX(Data_Products!$D$2:$D$33,MATCH(C11835,Data_Products!$A$2:$A$33,0))</f>
        <v>142.94</v>
      </c>
      <c r="H11835" s="4" t="str">
        <f aca="false">INDEX(Data_Products!$C$2:$C$33,MATCH(C11835,Data_Products!$A$2:$A$33,0))</f>
        <v>Tools &amp; Fixings</v>
      </c>
      <c r="I11835" s="10" t="n">
        <f aca="false">D11835*(E11835-G11835)</f>
        <v>1297.53</v>
      </c>
      <c r="J11835" s="11" t="n">
        <f aca="false">IFERROR(I11835/F11835,0)</f>
        <v>0.411163748712667</v>
      </c>
      <c r="K11835" s="4" t="str">
        <f aca="false">IFERROR(INDEX(Data_Orders!$F$2:$F$4727,MATCH(B11835,Data_Orders!$A$2:$A$4727,0)),"")</f>
        <v>Trade Account</v>
      </c>
      <c r="L11835" s="4" t="str">
        <f aca="false">IFERROR(INDEX(Data_Orders!$D$2:$D$4727,MATCH(B11835,Data_Orders!$A$2:$A$4727,0)),"")</f>
        <v>Birmingham South</v>
      </c>
    </row>
    <row r="11836" customFormat="false" ht="15" hidden="false" customHeight="false" outlineLevel="0" collapsed="false">
      <c r="A11836" s="4" t="s">
        <v>17652</v>
      </c>
      <c r="B11836" s="4" t="s">
        <v>5048</v>
      </c>
      <c r="C11836" s="4" t="s">
        <v>1010</v>
      </c>
      <c r="D11836" s="4" t="n">
        <v>2</v>
      </c>
      <c r="E11836" s="4" t="n">
        <v>135.95</v>
      </c>
      <c r="F11836" s="4" t="n">
        <v>271.9</v>
      </c>
      <c r="G11836" s="4" t="n">
        <f aca="false">INDEX(Data_Products!$D$2:$D$33,MATCH(C11836,Data_Products!$A$2:$A$33,0))</f>
        <v>111.1</v>
      </c>
      <c r="H11836" s="4" t="str">
        <f aca="false">INDEX(Data_Products!$C$2:$C$33,MATCH(C11836,Data_Products!$A$2:$A$33,0))</f>
        <v>Timber</v>
      </c>
      <c r="I11836" s="10" t="n">
        <f aca="false">D11836*(E11836-G11836)</f>
        <v>49.7</v>
      </c>
      <c r="J11836" s="11" t="n">
        <f aca="false">IFERROR(I11836/F11836,0)</f>
        <v>0.18278778962854</v>
      </c>
      <c r="K11836" s="4" t="str">
        <f aca="false">IFERROR(INDEX(Data_Orders!$F$2:$F$4727,MATCH(B11836,Data_Orders!$A$2:$A$4727,0)),"")</f>
        <v>Trade Account</v>
      </c>
      <c r="L11836" s="4" t="str">
        <f aca="false">IFERROR(INDEX(Data_Orders!$D$2:$D$4727,MATCH(B11836,Data_Orders!$A$2:$A$4727,0)),"")</f>
        <v>Birmingham South</v>
      </c>
    </row>
    <row r="11837" customFormat="false" ht="15" hidden="false" customHeight="false" outlineLevel="0" collapsed="false">
      <c r="A11837" s="4" t="s">
        <v>17653</v>
      </c>
      <c r="B11837" s="4" t="s">
        <v>5049</v>
      </c>
      <c r="C11837" s="4" t="s">
        <v>1010</v>
      </c>
      <c r="D11837" s="4" t="n">
        <v>16</v>
      </c>
      <c r="E11837" s="4" t="n">
        <v>135.95</v>
      </c>
      <c r="F11837" s="4" t="n">
        <v>2175.2</v>
      </c>
      <c r="G11837" s="4" t="n">
        <f aca="false">INDEX(Data_Products!$D$2:$D$33,MATCH(C11837,Data_Products!$A$2:$A$33,0))</f>
        <v>111.1</v>
      </c>
      <c r="H11837" s="4" t="str">
        <f aca="false">INDEX(Data_Products!$C$2:$C$33,MATCH(C11837,Data_Products!$A$2:$A$33,0))</f>
        <v>Timber</v>
      </c>
      <c r="I11837" s="10" t="n">
        <f aca="false">D11837*(E11837-G11837)</f>
        <v>397.6</v>
      </c>
      <c r="J11837" s="11" t="n">
        <f aca="false">IFERROR(I11837/F11837,0)</f>
        <v>0.18278778962854</v>
      </c>
      <c r="K11837" s="4" t="str">
        <f aca="false">IFERROR(INDEX(Data_Orders!$F$2:$F$4727,MATCH(B11837,Data_Orders!$A$2:$A$4727,0)),"")</f>
        <v>Trade Account</v>
      </c>
      <c r="L11837" s="4" t="str">
        <f aca="false">IFERROR(INDEX(Data_Orders!$D$2:$D$4727,MATCH(B11837,Data_Orders!$A$2:$A$4727,0)),"")</f>
        <v>Birmingham South</v>
      </c>
    </row>
    <row r="11838" customFormat="false" ht="15" hidden="false" customHeight="false" outlineLevel="0" collapsed="false">
      <c r="A11838" s="4" t="s">
        <v>17654</v>
      </c>
      <c r="B11838" s="4" t="s">
        <v>5049</v>
      </c>
      <c r="C11838" s="4" t="s">
        <v>1064</v>
      </c>
      <c r="D11838" s="4" t="n">
        <v>8</v>
      </c>
      <c r="E11838" s="4" t="n">
        <v>97.63</v>
      </c>
      <c r="F11838" s="4" t="n">
        <v>781.04</v>
      </c>
      <c r="G11838" s="4" t="n">
        <f aca="false">INDEX(Data_Products!$D$2:$D$33,MATCH(C11838,Data_Products!$A$2:$A$33,0))</f>
        <v>65.21</v>
      </c>
      <c r="H11838" s="4" t="str">
        <f aca="false">INDEX(Data_Products!$C$2:$C$33,MATCH(C11838,Data_Products!$A$2:$A$33,0))</f>
        <v>Plumbing &amp; Drainage</v>
      </c>
      <c r="I11838" s="10" t="n">
        <f aca="false">D11838*(E11838-G11838)</f>
        <v>259.36</v>
      </c>
      <c r="J11838" s="11" t="n">
        <f aca="false">IFERROR(I11838/F11838,0)</f>
        <v>0.332070060432244</v>
      </c>
      <c r="K11838" s="4" t="str">
        <f aca="false">IFERROR(INDEX(Data_Orders!$F$2:$F$4727,MATCH(B11838,Data_Orders!$A$2:$A$4727,0)),"")</f>
        <v>Trade Account</v>
      </c>
      <c r="L11838" s="4" t="str">
        <f aca="false">IFERROR(INDEX(Data_Orders!$D$2:$D$4727,MATCH(B11838,Data_Orders!$A$2:$A$4727,0)),"")</f>
        <v>Birmingham South</v>
      </c>
    </row>
    <row r="11839" customFormat="false" ht="15" hidden="false" customHeight="false" outlineLevel="0" collapsed="false">
      <c r="A11839" s="4" t="s">
        <v>17655</v>
      </c>
      <c r="B11839" s="4" t="s">
        <v>5049</v>
      </c>
      <c r="C11839" s="4" t="s">
        <v>1015</v>
      </c>
      <c r="D11839" s="4" t="n">
        <v>16</v>
      </c>
      <c r="E11839" s="4" t="n">
        <v>122.01</v>
      </c>
      <c r="F11839" s="4" t="n">
        <v>1952.16</v>
      </c>
      <c r="G11839" s="4" t="n">
        <f aca="false">INDEX(Data_Products!$D$2:$D$33,MATCH(C11839,Data_Products!$A$2:$A$33,0))</f>
        <v>85.53</v>
      </c>
      <c r="H11839" s="4" t="str">
        <f aca="false">INDEX(Data_Products!$C$2:$C$33,MATCH(C11839,Data_Products!$A$2:$A$33,0))</f>
        <v>Timber</v>
      </c>
      <c r="I11839" s="10" t="n">
        <f aca="false">D11839*(E11839-G11839)</f>
        <v>583.68</v>
      </c>
      <c r="J11839" s="11" t="n">
        <f aca="false">IFERROR(I11839/F11839,0)</f>
        <v>0.298991885910991</v>
      </c>
      <c r="K11839" s="4" t="str">
        <f aca="false">IFERROR(INDEX(Data_Orders!$F$2:$F$4727,MATCH(B11839,Data_Orders!$A$2:$A$4727,0)),"")</f>
        <v>Trade Account</v>
      </c>
      <c r="L11839" s="4" t="str">
        <f aca="false">IFERROR(INDEX(Data_Orders!$D$2:$D$4727,MATCH(B11839,Data_Orders!$A$2:$A$4727,0)),"")</f>
        <v>Birmingham South</v>
      </c>
    </row>
    <row r="11840" customFormat="false" ht="15" hidden="false" customHeight="false" outlineLevel="0" collapsed="false">
      <c r="A11840" s="4" t="s">
        <v>17656</v>
      </c>
      <c r="B11840" s="4" t="s">
        <v>5049</v>
      </c>
      <c r="C11840" s="4" t="s">
        <v>1041</v>
      </c>
      <c r="D11840" s="4" t="n">
        <v>11</v>
      </c>
      <c r="E11840" s="4" t="n">
        <v>242.75</v>
      </c>
      <c r="F11840" s="4" t="n">
        <v>2670.25</v>
      </c>
      <c r="G11840" s="4" t="n">
        <f aca="false">INDEX(Data_Products!$D$2:$D$33,MATCH(C11840,Data_Products!$A$2:$A$33,0))</f>
        <v>142.94</v>
      </c>
      <c r="H11840" s="4" t="str">
        <f aca="false">INDEX(Data_Products!$C$2:$C$33,MATCH(C11840,Data_Products!$A$2:$A$33,0))</f>
        <v>Tools &amp; Fixings</v>
      </c>
      <c r="I11840" s="10" t="n">
        <f aca="false">D11840*(E11840-G11840)</f>
        <v>1097.91</v>
      </c>
      <c r="J11840" s="11" t="n">
        <f aca="false">IFERROR(I11840/F11840,0)</f>
        <v>0.411163748712667</v>
      </c>
      <c r="K11840" s="4" t="str">
        <f aca="false">IFERROR(INDEX(Data_Orders!$F$2:$F$4727,MATCH(B11840,Data_Orders!$A$2:$A$4727,0)),"")</f>
        <v>Trade Account</v>
      </c>
      <c r="L11840" s="4" t="str">
        <f aca="false">IFERROR(INDEX(Data_Orders!$D$2:$D$4727,MATCH(B11840,Data_Orders!$A$2:$A$4727,0)),"")</f>
        <v>Birmingham South</v>
      </c>
    </row>
    <row r="11841" customFormat="false" ht="15" hidden="false" customHeight="false" outlineLevel="0" collapsed="false">
      <c r="A11841" s="4" t="s">
        <v>17657</v>
      </c>
      <c r="B11841" s="4" t="s">
        <v>5050</v>
      </c>
      <c r="C11841" s="4" t="s">
        <v>1052</v>
      </c>
      <c r="D11841" s="4" t="n">
        <v>7</v>
      </c>
      <c r="E11841" s="4" t="n">
        <v>205.71</v>
      </c>
      <c r="F11841" s="4" t="n">
        <v>1439.97</v>
      </c>
      <c r="G11841" s="4" t="n">
        <f aca="false">INDEX(Data_Products!$D$2:$D$33,MATCH(C11841,Data_Products!$A$2:$A$33,0))</f>
        <v>152.29</v>
      </c>
      <c r="H11841" s="4" t="str">
        <f aca="false">INDEX(Data_Products!$C$2:$C$33,MATCH(C11841,Data_Products!$A$2:$A$33,0))</f>
        <v>Roofing</v>
      </c>
      <c r="I11841" s="10" t="n">
        <f aca="false">D11841*(E11841-G11841)</f>
        <v>373.94</v>
      </c>
      <c r="J11841" s="11" t="n">
        <f aca="false">IFERROR(I11841/F11841,0)</f>
        <v>0.259685965679841</v>
      </c>
      <c r="K11841" s="4" t="str">
        <f aca="false">IFERROR(INDEX(Data_Orders!$F$2:$F$4727,MATCH(B11841,Data_Orders!$A$2:$A$4727,0)),"")</f>
        <v>Trade Account</v>
      </c>
      <c r="L11841" s="4" t="str">
        <f aca="false">IFERROR(INDEX(Data_Orders!$D$2:$D$4727,MATCH(B11841,Data_Orders!$A$2:$A$4727,0)),"")</f>
        <v>Birmingham South</v>
      </c>
    </row>
    <row r="11842" customFormat="false" ht="15" hidden="false" customHeight="false" outlineLevel="0" collapsed="false">
      <c r="A11842" s="4" t="s">
        <v>17658</v>
      </c>
      <c r="B11842" s="4" t="s">
        <v>5050</v>
      </c>
      <c r="C11842" s="4" t="s">
        <v>1024</v>
      </c>
      <c r="D11842" s="4" t="n">
        <v>2</v>
      </c>
      <c r="E11842" s="4" t="n">
        <v>137.14</v>
      </c>
      <c r="F11842" s="4" t="n">
        <v>274.28</v>
      </c>
      <c r="G11842" s="4" t="n">
        <f aca="false">INDEX(Data_Products!$D$2:$D$33,MATCH(C11842,Data_Products!$A$2:$A$33,0))</f>
        <v>99.99</v>
      </c>
      <c r="H11842" s="4" t="str">
        <f aca="false">INDEX(Data_Products!$C$2:$C$33,MATCH(C11842,Data_Products!$A$2:$A$33,0))</f>
        <v>Cement &amp; Aggregates</v>
      </c>
      <c r="I11842" s="10" t="n">
        <f aca="false">D11842*(E11842-G11842)</f>
        <v>74.3</v>
      </c>
      <c r="J11842" s="11" t="n">
        <f aca="false">IFERROR(I11842/F11842,0)</f>
        <v>0.270891060230421</v>
      </c>
      <c r="K11842" s="4" t="str">
        <f aca="false">IFERROR(INDEX(Data_Orders!$F$2:$F$4727,MATCH(B11842,Data_Orders!$A$2:$A$4727,0)),"")</f>
        <v>Trade Account</v>
      </c>
      <c r="L11842" s="4" t="str">
        <f aca="false">IFERROR(INDEX(Data_Orders!$D$2:$D$4727,MATCH(B11842,Data_Orders!$A$2:$A$4727,0)),"")</f>
        <v>Birmingham South</v>
      </c>
    </row>
    <row r="11843" customFormat="false" ht="15" hidden="false" customHeight="false" outlineLevel="0" collapsed="false">
      <c r="A11843" s="4" t="s">
        <v>17659</v>
      </c>
      <c r="B11843" s="4" t="s">
        <v>5050</v>
      </c>
      <c r="C11843" s="4" t="s">
        <v>1066</v>
      </c>
      <c r="D11843" s="4" t="n">
        <v>15</v>
      </c>
      <c r="E11843" s="4" t="n">
        <v>209.69</v>
      </c>
      <c r="F11843" s="4" t="n">
        <v>3145.35</v>
      </c>
      <c r="G11843" s="4" t="n">
        <f aca="false">INDEX(Data_Products!$D$2:$D$33,MATCH(C11843,Data_Products!$A$2:$A$33,0))</f>
        <v>144.38</v>
      </c>
      <c r="H11843" s="4" t="str">
        <f aca="false">INDEX(Data_Products!$C$2:$C$33,MATCH(C11843,Data_Products!$A$2:$A$33,0))</f>
        <v>Plumbing &amp; Drainage</v>
      </c>
      <c r="I11843" s="10" t="n">
        <f aca="false">D11843*(E11843-G11843)</f>
        <v>979.65</v>
      </c>
      <c r="J11843" s="11" t="n">
        <f aca="false">IFERROR(I11843/F11843,0)</f>
        <v>0.311459773952024</v>
      </c>
      <c r="K11843" s="4" t="str">
        <f aca="false">IFERROR(INDEX(Data_Orders!$F$2:$F$4727,MATCH(B11843,Data_Orders!$A$2:$A$4727,0)),"")</f>
        <v>Trade Account</v>
      </c>
      <c r="L11843" s="4" t="str">
        <f aca="false">IFERROR(INDEX(Data_Orders!$D$2:$D$4727,MATCH(B11843,Data_Orders!$A$2:$A$4727,0)),"")</f>
        <v>Birmingham South</v>
      </c>
    </row>
    <row r="11844" customFormat="false" ht="15" hidden="false" customHeight="false" outlineLevel="0" collapsed="false">
      <c r="A11844" s="4" t="s">
        <v>17660</v>
      </c>
      <c r="B11844" s="4" t="s">
        <v>5051</v>
      </c>
      <c r="C11844" s="4" t="s">
        <v>1017</v>
      </c>
      <c r="D11844" s="4" t="n">
        <v>3</v>
      </c>
      <c r="E11844" s="4" t="n">
        <v>49.15</v>
      </c>
      <c r="F11844" s="4" t="n">
        <v>147.45</v>
      </c>
      <c r="G11844" s="4" t="n">
        <f aca="false">INDEX(Data_Products!$D$2:$D$33,MATCH(C11844,Data_Products!$A$2:$A$33,0))</f>
        <v>31.44</v>
      </c>
      <c r="H11844" s="4" t="str">
        <f aca="false">INDEX(Data_Products!$C$2:$C$33,MATCH(C11844,Data_Products!$A$2:$A$33,0))</f>
        <v>Timber</v>
      </c>
      <c r="I11844" s="10" t="n">
        <f aca="false">D11844*(E11844-G11844)</f>
        <v>53.13</v>
      </c>
      <c r="J11844" s="11" t="n">
        <f aca="false">IFERROR(I11844/F11844,0)</f>
        <v>0.360325534079349</v>
      </c>
      <c r="K11844" s="4" t="str">
        <f aca="false">IFERROR(INDEX(Data_Orders!$F$2:$F$4727,MATCH(B11844,Data_Orders!$A$2:$A$4727,0)),"")</f>
        <v>Trade Account</v>
      </c>
      <c r="L11844" s="4" t="str">
        <f aca="false">IFERROR(INDEX(Data_Orders!$D$2:$D$4727,MATCH(B11844,Data_Orders!$A$2:$A$4727,0)),"")</f>
        <v>Birmingham South</v>
      </c>
    </row>
    <row r="11845" customFormat="false" ht="15" hidden="false" customHeight="false" outlineLevel="0" collapsed="false">
      <c r="A11845" s="4" t="s">
        <v>17661</v>
      </c>
      <c r="B11845" s="4" t="s">
        <v>5052</v>
      </c>
      <c r="C11845" s="4" t="s">
        <v>1050</v>
      </c>
      <c r="D11845" s="4" t="n">
        <v>14</v>
      </c>
      <c r="E11845" s="4" t="n">
        <v>238.63</v>
      </c>
      <c r="F11845" s="4" t="n">
        <v>3340.82</v>
      </c>
      <c r="G11845" s="4" t="n">
        <f aca="false">INDEX(Data_Products!$D$2:$D$33,MATCH(C11845,Data_Products!$A$2:$A$33,0))</f>
        <v>148.91</v>
      </c>
      <c r="H11845" s="4" t="str">
        <f aca="false">INDEX(Data_Products!$C$2:$C$33,MATCH(C11845,Data_Products!$A$2:$A$33,0))</f>
        <v>Tools &amp; Fixings</v>
      </c>
      <c r="I11845" s="10" t="n">
        <f aca="false">D11845*(E11845-G11845)</f>
        <v>1256.08</v>
      </c>
      <c r="J11845" s="11" t="n">
        <f aca="false">IFERROR(I11845/F11845,0)</f>
        <v>0.375979549930855</v>
      </c>
      <c r="K11845" s="4" t="str">
        <f aca="false">IFERROR(INDEX(Data_Orders!$F$2:$F$4727,MATCH(B11845,Data_Orders!$A$2:$A$4727,0)),"")</f>
        <v>Trade Account</v>
      </c>
      <c r="L11845" s="4" t="str">
        <f aca="false">IFERROR(INDEX(Data_Orders!$D$2:$D$4727,MATCH(B11845,Data_Orders!$A$2:$A$4727,0)),"")</f>
        <v>Birmingham South</v>
      </c>
    </row>
    <row r="11846" customFormat="false" ht="15" hidden="false" customHeight="false" outlineLevel="0" collapsed="false">
      <c r="A11846" s="4" t="s">
        <v>17662</v>
      </c>
      <c r="B11846" s="4" t="s">
        <v>5053</v>
      </c>
      <c r="C11846" s="4" t="s">
        <v>1013</v>
      </c>
      <c r="D11846" s="4" t="n">
        <v>9</v>
      </c>
      <c r="E11846" s="4" t="n">
        <v>240.92</v>
      </c>
      <c r="F11846" s="4" t="n">
        <v>2168.28</v>
      </c>
      <c r="G11846" s="4" t="n">
        <f aca="false">INDEX(Data_Products!$D$2:$D$33,MATCH(C11846,Data_Products!$A$2:$A$33,0))</f>
        <v>168.32</v>
      </c>
      <c r="H11846" s="4" t="str">
        <f aca="false">INDEX(Data_Products!$C$2:$C$33,MATCH(C11846,Data_Products!$A$2:$A$33,0))</f>
        <v>Timber</v>
      </c>
      <c r="I11846" s="10" t="n">
        <f aca="false">D11846*(E11846-G11846)</f>
        <v>653.4</v>
      </c>
      <c r="J11846" s="11" t="n">
        <f aca="false">IFERROR(I11846/F11846,0)</f>
        <v>0.301344844761747</v>
      </c>
      <c r="K11846" s="4" t="str">
        <f aca="false">IFERROR(INDEX(Data_Orders!$F$2:$F$4727,MATCH(B11846,Data_Orders!$A$2:$A$4727,0)),"")</f>
        <v>Trade Account</v>
      </c>
      <c r="L11846" s="4" t="str">
        <f aca="false">IFERROR(INDEX(Data_Orders!$D$2:$D$4727,MATCH(B11846,Data_Orders!$A$2:$A$4727,0)),"")</f>
        <v>Birmingham South</v>
      </c>
    </row>
    <row r="11847" customFormat="false" ht="15" hidden="false" customHeight="false" outlineLevel="0" collapsed="false">
      <c r="A11847" s="4" t="s">
        <v>17663</v>
      </c>
      <c r="B11847" s="4" t="s">
        <v>5054</v>
      </c>
      <c r="C11847" s="4" t="s">
        <v>1021</v>
      </c>
      <c r="D11847" s="4" t="n">
        <v>3</v>
      </c>
      <c r="E11847" s="4" t="n">
        <v>73.76</v>
      </c>
      <c r="F11847" s="4" t="n">
        <v>221.28</v>
      </c>
      <c r="G11847" s="4" t="n">
        <f aca="false">INDEX(Data_Products!$D$2:$D$33,MATCH(C11847,Data_Products!$A$2:$A$33,0))</f>
        <v>51.51</v>
      </c>
      <c r="H11847" s="4" t="str">
        <f aca="false">INDEX(Data_Products!$C$2:$C$33,MATCH(C11847,Data_Products!$A$2:$A$33,0))</f>
        <v>Cement &amp; Aggregates</v>
      </c>
      <c r="I11847" s="10" t="n">
        <f aca="false">D11847*(E11847-G11847)</f>
        <v>66.75</v>
      </c>
      <c r="J11847" s="11" t="n">
        <f aca="false">IFERROR(I11847/F11847,0)</f>
        <v>0.301654013015185</v>
      </c>
      <c r="K11847" s="4" t="str">
        <f aca="false">IFERROR(INDEX(Data_Orders!$F$2:$F$4727,MATCH(B11847,Data_Orders!$A$2:$A$4727,0)),"")</f>
        <v>Trade Account</v>
      </c>
      <c r="L11847" s="4" t="str">
        <f aca="false">IFERROR(INDEX(Data_Orders!$D$2:$D$4727,MATCH(B11847,Data_Orders!$A$2:$A$4727,0)),"")</f>
        <v>Birmingham South</v>
      </c>
    </row>
    <row r="11848" customFormat="false" ht="15" hidden="false" customHeight="false" outlineLevel="0" collapsed="false">
      <c r="A11848" s="4" t="s">
        <v>17664</v>
      </c>
      <c r="B11848" s="4" t="s">
        <v>5055</v>
      </c>
      <c r="C11848" s="4" t="s">
        <v>1030</v>
      </c>
      <c r="D11848" s="4" t="n">
        <v>12</v>
      </c>
      <c r="E11848" s="4" t="n">
        <v>25.23</v>
      </c>
      <c r="F11848" s="4" t="n">
        <v>302.76</v>
      </c>
      <c r="G11848" s="4" t="n">
        <f aca="false">INDEX(Data_Products!$D$2:$D$33,MATCH(C11848,Data_Products!$A$2:$A$33,0))</f>
        <v>17.67</v>
      </c>
      <c r="H11848" s="4" t="str">
        <f aca="false">INDEX(Data_Products!$C$2:$C$33,MATCH(C11848,Data_Products!$A$2:$A$33,0))</f>
        <v>Cement &amp; Aggregates</v>
      </c>
      <c r="I11848" s="10" t="n">
        <f aca="false">D11848*(E11848-G11848)</f>
        <v>90.72</v>
      </c>
      <c r="J11848" s="11" t="n">
        <f aca="false">IFERROR(I11848/F11848,0)</f>
        <v>0.299643281807372</v>
      </c>
      <c r="K11848" s="4" t="str">
        <f aca="false">IFERROR(INDEX(Data_Orders!$F$2:$F$4727,MATCH(B11848,Data_Orders!$A$2:$A$4727,0)),"")</f>
        <v>Trade Account</v>
      </c>
      <c r="L11848" s="4" t="str">
        <f aca="false">IFERROR(INDEX(Data_Orders!$D$2:$D$4727,MATCH(B11848,Data_Orders!$A$2:$A$4727,0)),"")</f>
        <v>Birmingham South</v>
      </c>
    </row>
    <row r="11849" customFormat="false" ht="15" hidden="false" customHeight="false" outlineLevel="0" collapsed="false">
      <c r="A11849" s="4" t="s">
        <v>17665</v>
      </c>
      <c r="B11849" s="4" t="s">
        <v>5055</v>
      </c>
      <c r="C11849" s="4" t="s">
        <v>1015</v>
      </c>
      <c r="D11849" s="4" t="n">
        <v>11</v>
      </c>
      <c r="E11849" s="4" t="n">
        <v>122.01</v>
      </c>
      <c r="F11849" s="4" t="n">
        <v>1342.11</v>
      </c>
      <c r="G11849" s="4" t="n">
        <f aca="false">INDEX(Data_Products!$D$2:$D$33,MATCH(C11849,Data_Products!$A$2:$A$33,0))</f>
        <v>85.53</v>
      </c>
      <c r="H11849" s="4" t="str">
        <f aca="false">INDEX(Data_Products!$C$2:$C$33,MATCH(C11849,Data_Products!$A$2:$A$33,0))</f>
        <v>Timber</v>
      </c>
      <c r="I11849" s="10" t="n">
        <f aca="false">D11849*(E11849-G11849)</f>
        <v>401.28</v>
      </c>
      <c r="J11849" s="11" t="n">
        <f aca="false">IFERROR(I11849/F11849,0)</f>
        <v>0.298991885910991</v>
      </c>
      <c r="K11849" s="4" t="str">
        <f aca="false">IFERROR(INDEX(Data_Orders!$F$2:$F$4727,MATCH(B11849,Data_Orders!$A$2:$A$4727,0)),"")</f>
        <v>Trade Account</v>
      </c>
      <c r="L11849" s="4" t="str">
        <f aca="false">IFERROR(INDEX(Data_Orders!$D$2:$D$4727,MATCH(B11849,Data_Orders!$A$2:$A$4727,0)),"")</f>
        <v>Birmingham South</v>
      </c>
    </row>
    <row r="11850" customFormat="false" ht="15" hidden="false" customHeight="false" outlineLevel="0" collapsed="false">
      <c r="A11850" s="4" t="s">
        <v>17666</v>
      </c>
      <c r="B11850" s="4" t="s">
        <v>5055</v>
      </c>
      <c r="C11850" s="4" t="s">
        <v>1077</v>
      </c>
      <c r="D11850" s="4" t="n">
        <v>19</v>
      </c>
      <c r="E11850" s="4" t="n">
        <v>46.61</v>
      </c>
      <c r="F11850" s="4" t="n">
        <v>885.59</v>
      </c>
      <c r="G11850" s="4" t="n">
        <f aca="false">INDEX(Data_Products!$D$2:$D$33,MATCH(C11850,Data_Products!$A$2:$A$33,0))</f>
        <v>36.87</v>
      </c>
      <c r="H11850" s="4" t="str">
        <f aca="false">INDEX(Data_Products!$C$2:$C$33,MATCH(C11850,Data_Products!$A$2:$A$33,0))</f>
        <v>Landscaping</v>
      </c>
      <c r="I11850" s="10" t="n">
        <f aca="false">D11850*(E11850-G11850)</f>
        <v>185.06</v>
      </c>
      <c r="J11850" s="11" t="n">
        <f aca="false">IFERROR(I11850/F11850,0)</f>
        <v>0.208968032611028</v>
      </c>
      <c r="K11850" s="4" t="str">
        <f aca="false">IFERROR(INDEX(Data_Orders!$F$2:$F$4727,MATCH(B11850,Data_Orders!$A$2:$A$4727,0)),"")</f>
        <v>Trade Account</v>
      </c>
      <c r="L11850" s="4" t="str">
        <f aca="false">IFERROR(INDEX(Data_Orders!$D$2:$D$4727,MATCH(B11850,Data_Orders!$A$2:$A$4727,0)),"")</f>
        <v>Birmingham South</v>
      </c>
    </row>
    <row r="11851" customFormat="false" ht="15" hidden="false" customHeight="false" outlineLevel="0" collapsed="false">
      <c r="A11851" s="4" t="s">
        <v>17667</v>
      </c>
      <c r="B11851" s="4" t="s">
        <v>5056</v>
      </c>
      <c r="C11851" s="4" t="s">
        <v>1028</v>
      </c>
      <c r="D11851" s="4" t="n">
        <v>10</v>
      </c>
      <c r="E11851" s="4" t="n">
        <v>118.79</v>
      </c>
      <c r="F11851" s="4" t="n">
        <v>1187.9</v>
      </c>
      <c r="G11851" s="4" t="n">
        <f aca="false">INDEX(Data_Products!$D$2:$D$33,MATCH(C11851,Data_Products!$A$2:$A$33,0))</f>
        <v>81.07</v>
      </c>
      <c r="H11851" s="4" t="str">
        <f aca="false">INDEX(Data_Products!$C$2:$C$33,MATCH(C11851,Data_Products!$A$2:$A$33,0))</f>
        <v>Cement &amp; Aggregates</v>
      </c>
      <c r="I11851" s="10" t="n">
        <f aca="false">D11851*(E11851-G11851)</f>
        <v>377.2</v>
      </c>
      <c r="J11851" s="11" t="n">
        <f aca="false">IFERROR(I11851/F11851,0)</f>
        <v>0.317535146056065</v>
      </c>
      <c r="K11851" s="4" t="str">
        <f aca="false">IFERROR(INDEX(Data_Orders!$F$2:$F$4727,MATCH(B11851,Data_Orders!$A$2:$A$4727,0)),"")</f>
        <v>Trade Account</v>
      </c>
      <c r="L11851" s="4" t="str">
        <f aca="false">IFERROR(INDEX(Data_Orders!$D$2:$D$4727,MATCH(B11851,Data_Orders!$A$2:$A$4727,0)),"")</f>
        <v>Birmingham South</v>
      </c>
    </row>
    <row r="11852" customFormat="false" ht="15" hidden="false" customHeight="false" outlineLevel="0" collapsed="false">
      <c r="A11852" s="4" t="s">
        <v>17668</v>
      </c>
      <c r="B11852" s="4" t="s">
        <v>5056</v>
      </c>
      <c r="C11852" s="4" t="s">
        <v>1026</v>
      </c>
      <c r="D11852" s="4" t="n">
        <v>19</v>
      </c>
      <c r="E11852" s="4" t="n">
        <v>184.05</v>
      </c>
      <c r="F11852" s="4" t="n">
        <v>3496.95</v>
      </c>
      <c r="G11852" s="4" t="n">
        <f aca="false">INDEX(Data_Products!$D$2:$D$33,MATCH(C11852,Data_Products!$A$2:$A$33,0))</f>
        <v>147.44</v>
      </c>
      <c r="H11852" s="4" t="str">
        <f aca="false">INDEX(Data_Products!$C$2:$C$33,MATCH(C11852,Data_Products!$A$2:$A$33,0))</f>
        <v>Cement &amp; Aggregates</v>
      </c>
      <c r="I11852" s="10" t="n">
        <f aca="false">D11852*(E11852-G11852)</f>
        <v>695.59</v>
      </c>
      <c r="J11852" s="11" t="n">
        <f aca="false">IFERROR(I11852/F11852,0)</f>
        <v>0.19891333876664</v>
      </c>
      <c r="K11852" s="4" t="str">
        <f aca="false">IFERROR(INDEX(Data_Orders!$F$2:$F$4727,MATCH(B11852,Data_Orders!$A$2:$A$4727,0)),"")</f>
        <v>Trade Account</v>
      </c>
      <c r="L11852" s="4" t="str">
        <f aca="false">IFERROR(INDEX(Data_Orders!$D$2:$D$4727,MATCH(B11852,Data_Orders!$A$2:$A$4727,0)),"")</f>
        <v>Birmingham South</v>
      </c>
    </row>
    <row r="11853" customFormat="false" ht="15" hidden="false" customHeight="false" outlineLevel="0" collapsed="false">
      <c r="A11853" s="4" t="s">
        <v>17669</v>
      </c>
      <c r="B11853" s="4" t="s">
        <v>5056</v>
      </c>
      <c r="C11853" s="4" t="s">
        <v>1057</v>
      </c>
      <c r="D11853" s="4" t="n">
        <v>14</v>
      </c>
      <c r="E11853" s="4" t="n">
        <v>176.81</v>
      </c>
      <c r="F11853" s="4" t="n">
        <v>2475.34</v>
      </c>
      <c r="G11853" s="4" t="n">
        <f aca="false">INDEX(Data_Products!$D$2:$D$33,MATCH(C11853,Data_Products!$A$2:$A$33,0))</f>
        <v>129.57</v>
      </c>
      <c r="H11853" s="4" t="str">
        <f aca="false">INDEX(Data_Products!$C$2:$C$33,MATCH(C11853,Data_Products!$A$2:$A$33,0))</f>
        <v>Roofing</v>
      </c>
      <c r="I11853" s="10" t="n">
        <f aca="false">D11853*(E11853-G11853)</f>
        <v>661.36</v>
      </c>
      <c r="J11853" s="11" t="n">
        <f aca="false">IFERROR(I11853/F11853,0)</f>
        <v>0.267179458175443</v>
      </c>
      <c r="K11853" s="4" t="str">
        <f aca="false">IFERROR(INDEX(Data_Orders!$F$2:$F$4727,MATCH(B11853,Data_Orders!$A$2:$A$4727,0)),"")</f>
        <v>Trade Account</v>
      </c>
      <c r="L11853" s="4" t="str">
        <f aca="false">IFERROR(INDEX(Data_Orders!$D$2:$D$4727,MATCH(B11853,Data_Orders!$A$2:$A$4727,0)),"")</f>
        <v>Birmingham South</v>
      </c>
    </row>
    <row r="11854" customFormat="false" ht="15" hidden="false" customHeight="false" outlineLevel="0" collapsed="false">
      <c r="A11854" s="4" t="s">
        <v>17670</v>
      </c>
      <c r="B11854" s="4" t="s">
        <v>5056</v>
      </c>
      <c r="C11854" s="4" t="s">
        <v>1046</v>
      </c>
      <c r="D11854" s="4" t="n">
        <v>11</v>
      </c>
      <c r="E11854" s="4" t="n">
        <v>154.02</v>
      </c>
      <c r="F11854" s="4" t="n">
        <v>1694.22</v>
      </c>
      <c r="G11854" s="4" t="n">
        <f aca="false">INDEX(Data_Products!$D$2:$D$33,MATCH(C11854,Data_Products!$A$2:$A$33,0))</f>
        <v>102.1</v>
      </c>
      <c r="H11854" s="4" t="str">
        <f aca="false">INDEX(Data_Products!$C$2:$C$33,MATCH(C11854,Data_Products!$A$2:$A$33,0))</f>
        <v>Tools &amp; Fixings</v>
      </c>
      <c r="I11854" s="10" t="n">
        <f aca="false">D11854*(E11854-G11854)</f>
        <v>571.12</v>
      </c>
      <c r="J11854" s="11" t="n">
        <f aca="false">IFERROR(I11854/F11854,0)</f>
        <v>0.337099078041813</v>
      </c>
      <c r="K11854" s="4" t="str">
        <f aca="false">IFERROR(INDEX(Data_Orders!$F$2:$F$4727,MATCH(B11854,Data_Orders!$A$2:$A$4727,0)),"")</f>
        <v>Trade Account</v>
      </c>
      <c r="L11854" s="4" t="str">
        <f aca="false">IFERROR(INDEX(Data_Orders!$D$2:$D$4727,MATCH(B11854,Data_Orders!$A$2:$A$4727,0)),"")</f>
        <v>Birmingham South</v>
      </c>
    </row>
    <row r="11855" customFormat="false" ht="15" hidden="false" customHeight="false" outlineLevel="0" collapsed="false">
      <c r="A11855" s="4" t="s">
        <v>17671</v>
      </c>
      <c r="B11855" s="4" t="s">
        <v>5057</v>
      </c>
      <c r="C11855" s="4" t="s">
        <v>1026</v>
      </c>
      <c r="D11855" s="4" t="n">
        <v>4</v>
      </c>
      <c r="E11855" s="4" t="n">
        <v>184.05</v>
      </c>
      <c r="F11855" s="4" t="n">
        <v>736.2</v>
      </c>
      <c r="G11855" s="4" t="n">
        <f aca="false">INDEX(Data_Products!$D$2:$D$33,MATCH(C11855,Data_Products!$A$2:$A$33,0))</f>
        <v>147.44</v>
      </c>
      <c r="H11855" s="4" t="str">
        <f aca="false">INDEX(Data_Products!$C$2:$C$33,MATCH(C11855,Data_Products!$A$2:$A$33,0))</f>
        <v>Cement &amp; Aggregates</v>
      </c>
      <c r="I11855" s="10" t="n">
        <f aca="false">D11855*(E11855-G11855)</f>
        <v>146.44</v>
      </c>
      <c r="J11855" s="11" t="n">
        <f aca="false">IFERROR(I11855/F11855,0)</f>
        <v>0.19891333876664</v>
      </c>
      <c r="K11855" s="4" t="str">
        <f aca="false">IFERROR(INDEX(Data_Orders!$F$2:$F$4727,MATCH(B11855,Data_Orders!$A$2:$A$4727,0)),"")</f>
        <v>Trade Account</v>
      </c>
      <c r="L11855" s="4" t="str">
        <f aca="false">IFERROR(INDEX(Data_Orders!$D$2:$D$4727,MATCH(B11855,Data_Orders!$A$2:$A$4727,0)),"")</f>
        <v>Birmingham South</v>
      </c>
    </row>
    <row r="11856" customFormat="false" ht="15" hidden="false" customHeight="false" outlineLevel="0" collapsed="false">
      <c r="A11856" s="4" t="s">
        <v>17672</v>
      </c>
      <c r="B11856" s="4" t="s">
        <v>5057</v>
      </c>
      <c r="C11856" s="4" t="s">
        <v>1050</v>
      </c>
      <c r="D11856" s="4" t="n">
        <v>16</v>
      </c>
      <c r="E11856" s="4" t="n">
        <v>238.63</v>
      </c>
      <c r="F11856" s="4" t="n">
        <v>3818.08</v>
      </c>
      <c r="G11856" s="4" t="n">
        <f aca="false">INDEX(Data_Products!$D$2:$D$33,MATCH(C11856,Data_Products!$A$2:$A$33,0))</f>
        <v>148.91</v>
      </c>
      <c r="H11856" s="4" t="str">
        <f aca="false">INDEX(Data_Products!$C$2:$C$33,MATCH(C11856,Data_Products!$A$2:$A$33,0))</f>
        <v>Tools &amp; Fixings</v>
      </c>
      <c r="I11856" s="10" t="n">
        <f aca="false">D11856*(E11856-G11856)</f>
        <v>1435.52</v>
      </c>
      <c r="J11856" s="11" t="n">
        <f aca="false">IFERROR(I11856/F11856,0)</f>
        <v>0.375979549930855</v>
      </c>
      <c r="K11856" s="4" t="str">
        <f aca="false">IFERROR(INDEX(Data_Orders!$F$2:$F$4727,MATCH(B11856,Data_Orders!$A$2:$A$4727,0)),"")</f>
        <v>Trade Account</v>
      </c>
      <c r="L11856" s="4" t="str">
        <f aca="false">IFERROR(INDEX(Data_Orders!$D$2:$D$4727,MATCH(B11856,Data_Orders!$A$2:$A$4727,0)),"")</f>
        <v>Birmingham South</v>
      </c>
    </row>
    <row r="11857" customFormat="false" ht="15" hidden="false" customHeight="false" outlineLevel="0" collapsed="false">
      <c r="A11857" s="4" t="s">
        <v>17673</v>
      </c>
      <c r="B11857" s="4" t="s">
        <v>5058</v>
      </c>
      <c r="C11857" s="4" t="s">
        <v>1068</v>
      </c>
      <c r="D11857" s="4" t="n">
        <v>7</v>
      </c>
      <c r="E11857" s="4" t="n">
        <v>86.28</v>
      </c>
      <c r="F11857" s="4" t="n">
        <v>603.96</v>
      </c>
      <c r="G11857" s="4" t="n">
        <f aca="false">INDEX(Data_Products!$D$2:$D$33,MATCH(C11857,Data_Products!$A$2:$A$33,0))</f>
        <v>68.55</v>
      </c>
      <c r="H11857" s="4" t="str">
        <f aca="false">INDEX(Data_Products!$C$2:$C$33,MATCH(C11857,Data_Products!$A$2:$A$33,0))</f>
        <v>Plumbing &amp; Drainage</v>
      </c>
      <c r="I11857" s="10" t="n">
        <f aca="false">D11857*(E11857-G11857)</f>
        <v>124.11</v>
      </c>
      <c r="J11857" s="11" t="n">
        <f aca="false">IFERROR(I11857/F11857,0)</f>
        <v>0.205493741307371</v>
      </c>
      <c r="K11857" s="4" t="str">
        <f aca="false">IFERROR(INDEX(Data_Orders!$F$2:$F$4727,MATCH(B11857,Data_Orders!$A$2:$A$4727,0)),"")</f>
        <v>Trade Account</v>
      </c>
      <c r="L11857" s="4" t="str">
        <f aca="false">IFERROR(INDEX(Data_Orders!$D$2:$D$4727,MATCH(B11857,Data_Orders!$A$2:$A$4727,0)),"")</f>
        <v>Birmingham South</v>
      </c>
    </row>
    <row r="11858" customFormat="false" ht="15" hidden="false" customHeight="false" outlineLevel="0" collapsed="false">
      <c r="A11858" s="4" t="s">
        <v>17674</v>
      </c>
      <c r="B11858" s="4" t="s">
        <v>5059</v>
      </c>
      <c r="C11858" s="4" t="s">
        <v>1035</v>
      </c>
      <c r="D11858" s="4" t="n">
        <v>1</v>
      </c>
      <c r="E11858" s="4" t="n">
        <v>165.07</v>
      </c>
      <c r="F11858" s="4" t="n">
        <v>165.07</v>
      </c>
      <c r="G11858" s="4" t="n">
        <f aca="false">INDEX(Data_Products!$D$2:$D$33,MATCH(C11858,Data_Products!$A$2:$A$33,0))</f>
        <v>134.65</v>
      </c>
      <c r="H11858" s="4" t="str">
        <f aca="false">INDEX(Data_Products!$C$2:$C$33,MATCH(C11858,Data_Products!$A$2:$A$33,0))</f>
        <v>Insulation</v>
      </c>
      <c r="I11858" s="10" t="n">
        <f aca="false">D11858*(E11858-G11858)</f>
        <v>30.42</v>
      </c>
      <c r="J11858" s="11" t="n">
        <f aca="false">IFERROR(I11858/F11858,0)</f>
        <v>0.184285454655601</v>
      </c>
      <c r="K11858" s="4" t="str">
        <f aca="false">IFERROR(INDEX(Data_Orders!$F$2:$F$4727,MATCH(B11858,Data_Orders!$A$2:$A$4727,0)),"")</f>
        <v>Trade Account</v>
      </c>
      <c r="L11858" s="4" t="str">
        <f aca="false">IFERROR(INDEX(Data_Orders!$D$2:$D$4727,MATCH(B11858,Data_Orders!$A$2:$A$4727,0)),"")</f>
        <v>Birmingham South</v>
      </c>
    </row>
    <row r="11859" customFormat="false" ht="15" hidden="false" customHeight="false" outlineLevel="0" collapsed="false">
      <c r="A11859" s="4" t="s">
        <v>17675</v>
      </c>
      <c r="B11859" s="4" t="s">
        <v>5059</v>
      </c>
      <c r="C11859" s="4" t="s">
        <v>1026</v>
      </c>
      <c r="D11859" s="4" t="n">
        <v>2</v>
      </c>
      <c r="E11859" s="4" t="n">
        <v>184.05</v>
      </c>
      <c r="F11859" s="4" t="n">
        <v>368.1</v>
      </c>
      <c r="G11859" s="4" t="n">
        <f aca="false">INDEX(Data_Products!$D$2:$D$33,MATCH(C11859,Data_Products!$A$2:$A$33,0))</f>
        <v>147.44</v>
      </c>
      <c r="H11859" s="4" t="str">
        <f aca="false">INDEX(Data_Products!$C$2:$C$33,MATCH(C11859,Data_Products!$A$2:$A$33,0))</f>
        <v>Cement &amp; Aggregates</v>
      </c>
      <c r="I11859" s="10" t="n">
        <f aca="false">D11859*(E11859-G11859)</f>
        <v>73.22</v>
      </c>
      <c r="J11859" s="11" t="n">
        <f aca="false">IFERROR(I11859/F11859,0)</f>
        <v>0.19891333876664</v>
      </c>
      <c r="K11859" s="4" t="str">
        <f aca="false">IFERROR(INDEX(Data_Orders!$F$2:$F$4727,MATCH(B11859,Data_Orders!$A$2:$A$4727,0)),"")</f>
        <v>Trade Account</v>
      </c>
      <c r="L11859" s="4" t="str">
        <f aca="false">IFERROR(INDEX(Data_Orders!$D$2:$D$4727,MATCH(B11859,Data_Orders!$A$2:$A$4727,0)),"")</f>
        <v>Birmingham South</v>
      </c>
    </row>
    <row r="11860" customFormat="false" ht="15" hidden="false" customHeight="false" outlineLevel="0" collapsed="false">
      <c r="A11860" s="4" t="s">
        <v>17676</v>
      </c>
      <c r="B11860" s="4" t="s">
        <v>5060</v>
      </c>
      <c r="C11860" s="4" t="s">
        <v>1059</v>
      </c>
      <c r="D11860" s="4" t="n">
        <v>13</v>
      </c>
      <c r="E11860" s="4" t="n">
        <v>103.63</v>
      </c>
      <c r="F11860" s="4" t="n">
        <v>1347.19</v>
      </c>
      <c r="G11860" s="4" t="n">
        <f aca="false">INDEX(Data_Products!$D$2:$D$33,MATCH(C11860,Data_Products!$A$2:$A$33,0))</f>
        <v>82.55</v>
      </c>
      <c r="H11860" s="4" t="str">
        <f aca="false">INDEX(Data_Products!$C$2:$C$33,MATCH(C11860,Data_Products!$A$2:$A$33,0))</f>
        <v>Roofing</v>
      </c>
      <c r="I11860" s="10" t="n">
        <f aca="false">D11860*(E11860-G11860)</f>
        <v>274.04</v>
      </c>
      <c r="J11860" s="11" t="n">
        <f aca="false">IFERROR(I11860/F11860,0)</f>
        <v>0.203415999228023</v>
      </c>
      <c r="K11860" s="4" t="str">
        <f aca="false">IFERROR(INDEX(Data_Orders!$F$2:$F$4727,MATCH(B11860,Data_Orders!$A$2:$A$4727,0)),"")</f>
        <v>Trade Account</v>
      </c>
      <c r="L11860" s="4" t="str">
        <f aca="false">IFERROR(INDEX(Data_Orders!$D$2:$D$4727,MATCH(B11860,Data_Orders!$A$2:$A$4727,0)),"")</f>
        <v>Birmingham South</v>
      </c>
    </row>
    <row r="11861" customFormat="false" ht="15" hidden="false" customHeight="false" outlineLevel="0" collapsed="false">
      <c r="A11861" s="4" t="s">
        <v>17677</v>
      </c>
      <c r="B11861" s="4" t="s">
        <v>5060</v>
      </c>
      <c r="C11861" s="4" t="s">
        <v>1066</v>
      </c>
      <c r="D11861" s="4" t="n">
        <v>12</v>
      </c>
      <c r="E11861" s="4" t="n">
        <v>209.69</v>
      </c>
      <c r="F11861" s="4" t="n">
        <v>2516.28</v>
      </c>
      <c r="G11861" s="4" t="n">
        <f aca="false">INDEX(Data_Products!$D$2:$D$33,MATCH(C11861,Data_Products!$A$2:$A$33,0))</f>
        <v>144.38</v>
      </c>
      <c r="H11861" s="4" t="str">
        <f aca="false">INDEX(Data_Products!$C$2:$C$33,MATCH(C11861,Data_Products!$A$2:$A$33,0))</f>
        <v>Plumbing &amp; Drainage</v>
      </c>
      <c r="I11861" s="10" t="n">
        <f aca="false">D11861*(E11861-G11861)</f>
        <v>783.72</v>
      </c>
      <c r="J11861" s="11" t="n">
        <f aca="false">IFERROR(I11861/F11861,0)</f>
        <v>0.311459773952024</v>
      </c>
      <c r="K11861" s="4" t="str">
        <f aca="false">IFERROR(INDEX(Data_Orders!$F$2:$F$4727,MATCH(B11861,Data_Orders!$A$2:$A$4727,0)),"")</f>
        <v>Trade Account</v>
      </c>
      <c r="L11861" s="4" t="str">
        <f aca="false">IFERROR(INDEX(Data_Orders!$D$2:$D$4727,MATCH(B11861,Data_Orders!$A$2:$A$4727,0)),"")</f>
        <v>Birmingham South</v>
      </c>
    </row>
    <row r="11862" customFormat="false" ht="15" hidden="false" customHeight="false" outlineLevel="0" collapsed="false">
      <c r="A11862" s="4" t="s">
        <v>17678</v>
      </c>
      <c r="B11862" s="4" t="s">
        <v>5060</v>
      </c>
      <c r="C11862" s="4" t="s">
        <v>1050</v>
      </c>
      <c r="D11862" s="4" t="n">
        <v>7</v>
      </c>
      <c r="E11862" s="4" t="n">
        <v>238.63</v>
      </c>
      <c r="F11862" s="4" t="n">
        <v>1670.41</v>
      </c>
      <c r="G11862" s="4" t="n">
        <f aca="false">INDEX(Data_Products!$D$2:$D$33,MATCH(C11862,Data_Products!$A$2:$A$33,0))</f>
        <v>148.91</v>
      </c>
      <c r="H11862" s="4" t="str">
        <f aca="false">INDEX(Data_Products!$C$2:$C$33,MATCH(C11862,Data_Products!$A$2:$A$33,0))</f>
        <v>Tools &amp; Fixings</v>
      </c>
      <c r="I11862" s="10" t="n">
        <f aca="false">D11862*(E11862-G11862)</f>
        <v>628.04</v>
      </c>
      <c r="J11862" s="11" t="n">
        <f aca="false">IFERROR(I11862/F11862,0)</f>
        <v>0.375979549930855</v>
      </c>
      <c r="K11862" s="4" t="str">
        <f aca="false">IFERROR(INDEX(Data_Orders!$F$2:$F$4727,MATCH(B11862,Data_Orders!$A$2:$A$4727,0)),"")</f>
        <v>Trade Account</v>
      </c>
      <c r="L11862" s="4" t="str">
        <f aca="false">IFERROR(INDEX(Data_Orders!$D$2:$D$4727,MATCH(B11862,Data_Orders!$A$2:$A$4727,0)),"")</f>
        <v>Birmingham South</v>
      </c>
    </row>
    <row r="11863" customFormat="false" ht="15" hidden="false" customHeight="false" outlineLevel="0" collapsed="false">
      <c r="A11863" s="4" t="s">
        <v>17679</v>
      </c>
      <c r="B11863" s="4" t="s">
        <v>5060</v>
      </c>
      <c r="C11863" s="4" t="s">
        <v>1021</v>
      </c>
      <c r="D11863" s="4" t="n">
        <v>13</v>
      </c>
      <c r="E11863" s="4" t="n">
        <v>73.76</v>
      </c>
      <c r="F11863" s="4" t="n">
        <v>958.88</v>
      </c>
      <c r="G11863" s="4" t="n">
        <f aca="false">INDEX(Data_Products!$D$2:$D$33,MATCH(C11863,Data_Products!$A$2:$A$33,0))</f>
        <v>51.51</v>
      </c>
      <c r="H11863" s="4" t="str">
        <f aca="false">INDEX(Data_Products!$C$2:$C$33,MATCH(C11863,Data_Products!$A$2:$A$33,0))</f>
        <v>Cement &amp; Aggregates</v>
      </c>
      <c r="I11863" s="10" t="n">
        <f aca="false">D11863*(E11863-G11863)</f>
        <v>289.25</v>
      </c>
      <c r="J11863" s="11" t="n">
        <f aca="false">IFERROR(I11863/F11863,0)</f>
        <v>0.301654013015185</v>
      </c>
      <c r="K11863" s="4" t="str">
        <f aca="false">IFERROR(INDEX(Data_Orders!$F$2:$F$4727,MATCH(B11863,Data_Orders!$A$2:$A$4727,0)),"")</f>
        <v>Trade Account</v>
      </c>
      <c r="L11863" s="4" t="str">
        <f aca="false">IFERROR(INDEX(Data_Orders!$D$2:$D$4727,MATCH(B11863,Data_Orders!$A$2:$A$4727,0)),"")</f>
        <v>Birmingham South</v>
      </c>
    </row>
    <row r="11864" customFormat="false" ht="15" hidden="false" customHeight="false" outlineLevel="0" collapsed="false">
      <c r="A11864" s="4" t="s">
        <v>17680</v>
      </c>
      <c r="B11864" s="4" t="s">
        <v>5060</v>
      </c>
      <c r="C11864" s="4" t="s">
        <v>1037</v>
      </c>
      <c r="D11864" s="4" t="n">
        <v>4</v>
      </c>
      <c r="E11864" s="4" t="n">
        <v>90.97</v>
      </c>
      <c r="F11864" s="4" t="n">
        <v>363.88</v>
      </c>
      <c r="G11864" s="4" t="n">
        <f aca="false">INDEX(Data_Products!$D$2:$D$33,MATCH(C11864,Data_Products!$A$2:$A$33,0))</f>
        <v>73.81</v>
      </c>
      <c r="H11864" s="4" t="str">
        <f aca="false">INDEX(Data_Products!$C$2:$C$33,MATCH(C11864,Data_Products!$A$2:$A$33,0))</f>
        <v>Insulation</v>
      </c>
      <c r="I11864" s="10" t="n">
        <f aca="false">D11864*(E11864-G11864)</f>
        <v>68.64</v>
      </c>
      <c r="J11864" s="11" t="n">
        <f aca="false">IFERROR(I11864/F11864,0)</f>
        <v>0.18863361547763</v>
      </c>
      <c r="K11864" s="4" t="str">
        <f aca="false">IFERROR(INDEX(Data_Orders!$F$2:$F$4727,MATCH(B11864,Data_Orders!$A$2:$A$4727,0)),"")</f>
        <v>Trade Account</v>
      </c>
      <c r="L11864" s="4" t="str">
        <f aca="false">IFERROR(INDEX(Data_Orders!$D$2:$D$4727,MATCH(B11864,Data_Orders!$A$2:$A$4727,0)),"")</f>
        <v>Birmingham South</v>
      </c>
    </row>
    <row r="11865" customFormat="false" ht="15" hidden="false" customHeight="false" outlineLevel="0" collapsed="false">
      <c r="A11865" s="4" t="s">
        <v>17681</v>
      </c>
      <c r="B11865" s="4" t="s">
        <v>5061</v>
      </c>
      <c r="C11865" s="4" t="s">
        <v>1037</v>
      </c>
      <c r="D11865" s="4" t="n">
        <v>20</v>
      </c>
      <c r="E11865" s="4" t="n">
        <v>90.97</v>
      </c>
      <c r="F11865" s="4" t="n">
        <v>1819.4</v>
      </c>
      <c r="G11865" s="4" t="n">
        <f aca="false">INDEX(Data_Products!$D$2:$D$33,MATCH(C11865,Data_Products!$A$2:$A$33,0))</f>
        <v>73.81</v>
      </c>
      <c r="H11865" s="4" t="str">
        <f aca="false">INDEX(Data_Products!$C$2:$C$33,MATCH(C11865,Data_Products!$A$2:$A$33,0))</f>
        <v>Insulation</v>
      </c>
      <c r="I11865" s="10" t="n">
        <f aca="false">D11865*(E11865-G11865)</f>
        <v>343.2</v>
      </c>
      <c r="J11865" s="11" t="n">
        <f aca="false">IFERROR(I11865/F11865,0)</f>
        <v>0.18863361547763</v>
      </c>
      <c r="K11865" s="4" t="str">
        <f aca="false">IFERROR(INDEX(Data_Orders!$F$2:$F$4727,MATCH(B11865,Data_Orders!$A$2:$A$4727,0)),"")</f>
        <v>Contractor</v>
      </c>
      <c r="L11865" s="4" t="str">
        <f aca="false">IFERROR(INDEX(Data_Orders!$D$2:$D$4727,MATCH(B11865,Data_Orders!$A$2:$A$4727,0)),"")</f>
        <v>Birmingham South</v>
      </c>
    </row>
    <row r="11866" customFormat="false" ht="15" hidden="false" customHeight="false" outlineLevel="0" collapsed="false">
      <c r="A11866" s="4" t="s">
        <v>17682</v>
      </c>
      <c r="B11866" s="4" t="s">
        <v>5061</v>
      </c>
      <c r="C11866" s="4" t="s">
        <v>1070</v>
      </c>
      <c r="D11866" s="4" t="n">
        <v>5</v>
      </c>
      <c r="E11866" s="4" t="n">
        <v>230.32</v>
      </c>
      <c r="F11866" s="4" t="n">
        <v>1151.6</v>
      </c>
      <c r="G11866" s="4" t="n">
        <f aca="false">INDEX(Data_Products!$D$2:$D$33,MATCH(C11866,Data_Products!$A$2:$A$33,0))</f>
        <v>161.64</v>
      </c>
      <c r="H11866" s="4" t="str">
        <f aca="false">INDEX(Data_Products!$C$2:$C$33,MATCH(C11866,Data_Products!$A$2:$A$33,0))</f>
        <v>Landscaping</v>
      </c>
      <c r="I11866" s="10" t="n">
        <f aca="false">D11866*(E11866-G11866)</f>
        <v>343.4</v>
      </c>
      <c r="J11866" s="11" t="n">
        <f aca="false">IFERROR(I11866/F11866,0)</f>
        <v>0.298193817297673</v>
      </c>
      <c r="K11866" s="4" t="str">
        <f aca="false">IFERROR(INDEX(Data_Orders!$F$2:$F$4727,MATCH(B11866,Data_Orders!$A$2:$A$4727,0)),"")</f>
        <v>Contractor</v>
      </c>
      <c r="L11866" s="4" t="str">
        <f aca="false">IFERROR(INDEX(Data_Orders!$D$2:$D$4727,MATCH(B11866,Data_Orders!$A$2:$A$4727,0)),"")</f>
        <v>Birmingham South</v>
      </c>
    </row>
    <row r="11867" customFormat="false" ht="15" hidden="false" customHeight="false" outlineLevel="0" collapsed="false">
      <c r="A11867" s="4" t="s">
        <v>17683</v>
      </c>
      <c r="B11867" s="4" t="s">
        <v>5061</v>
      </c>
      <c r="C11867" s="4" t="s">
        <v>1032</v>
      </c>
      <c r="D11867" s="4" t="n">
        <v>16</v>
      </c>
      <c r="E11867" s="4" t="n">
        <v>99.65</v>
      </c>
      <c r="F11867" s="4" t="n">
        <v>1594.4</v>
      </c>
      <c r="G11867" s="4" t="n">
        <f aca="false">INDEX(Data_Products!$D$2:$D$33,MATCH(C11867,Data_Products!$A$2:$A$33,0))</f>
        <v>58.26</v>
      </c>
      <c r="H11867" s="4" t="str">
        <f aca="false">INDEX(Data_Products!$C$2:$C$33,MATCH(C11867,Data_Products!$A$2:$A$33,0))</f>
        <v>Insulation</v>
      </c>
      <c r="I11867" s="10" t="n">
        <f aca="false">D11867*(E11867-G11867)</f>
        <v>662.24</v>
      </c>
      <c r="J11867" s="11" t="n">
        <f aca="false">IFERROR(I11867/F11867,0)</f>
        <v>0.415353738083292</v>
      </c>
      <c r="K11867" s="4" t="str">
        <f aca="false">IFERROR(INDEX(Data_Orders!$F$2:$F$4727,MATCH(B11867,Data_Orders!$A$2:$A$4727,0)),"")</f>
        <v>Contractor</v>
      </c>
      <c r="L11867" s="4" t="str">
        <f aca="false">IFERROR(INDEX(Data_Orders!$D$2:$D$4727,MATCH(B11867,Data_Orders!$A$2:$A$4727,0)),"")</f>
        <v>Birmingham South</v>
      </c>
    </row>
    <row r="11868" customFormat="false" ht="15" hidden="false" customHeight="false" outlineLevel="0" collapsed="false">
      <c r="A11868" s="4" t="s">
        <v>17684</v>
      </c>
      <c r="B11868" s="4" t="s">
        <v>5061</v>
      </c>
      <c r="C11868" s="4" t="s">
        <v>1057</v>
      </c>
      <c r="D11868" s="4" t="n">
        <v>13</v>
      </c>
      <c r="E11868" s="4" t="n">
        <v>176.81</v>
      </c>
      <c r="F11868" s="4" t="n">
        <v>2298.53</v>
      </c>
      <c r="G11868" s="4" t="n">
        <f aca="false">INDEX(Data_Products!$D$2:$D$33,MATCH(C11868,Data_Products!$A$2:$A$33,0))</f>
        <v>129.57</v>
      </c>
      <c r="H11868" s="4" t="str">
        <f aca="false">INDEX(Data_Products!$C$2:$C$33,MATCH(C11868,Data_Products!$A$2:$A$33,0))</f>
        <v>Roofing</v>
      </c>
      <c r="I11868" s="10" t="n">
        <f aca="false">D11868*(E11868-G11868)</f>
        <v>614.12</v>
      </c>
      <c r="J11868" s="11" t="n">
        <f aca="false">IFERROR(I11868/F11868,0)</f>
        <v>0.267179458175443</v>
      </c>
      <c r="K11868" s="4" t="str">
        <f aca="false">IFERROR(INDEX(Data_Orders!$F$2:$F$4727,MATCH(B11868,Data_Orders!$A$2:$A$4727,0)),"")</f>
        <v>Contractor</v>
      </c>
      <c r="L11868" s="4" t="str">
        <f aca="false">IFERROR(INDEX(Data_Orders!$D$2:$D$4727,MATCH(B11868,Data_Orders!$A$2:$A$4727,0)),"")</f>
        <v>Birmingham South</v>
      </c>
    </row>
    <row r="11869" customFormat="false" ht="15" hidden="false" customHeight="false" outlineLevel="0" collapsed="false">
      <c r="A11869" s="4" t="s">
        <v>17685</v>
      </c>
      <c r="B11869" s="4" t="s">
        <v>5061</v>
      </c>
      <c r="C11869" s="4" t="s">
        <v>1026</v>
      </c>
      <c r="D11869" s="4" t="n">
        <v>18</v>
      </c>
      <c r="E11869" s="4" t="n">
        <v>184.05</v>
      </c>
      <c r="F11869" s="4" t="n">
        <v>3312.9</v>
      </c>
      <c r="G11869" s="4" t="n">
        <f aca="false">INDEX(Data_Products!$D$2:$D$33,MATCH(C11869,Data_Products!$A$2:$A$33,0))</f>
        <v>147.44</v>
      </c>
      <c r="H11869" s="4" t="str">
        <f aca="false">INDEX(Data_Products!$C$2:$C$33,MATCH(C11869,Data_Products!$A$2:$A$33,0))</f>
        <v>Cement &amp; Aggregates</v>
      </c>
      <c r="I11869" s="10" t="n">
        <f aca="false">D11869*(E11869-G11869)</f>
        <v>658.98</v>
      </c>
      <c r="J11869" s="11" t="n">
        <f aca="false">IFERROR(I11869/F11869,0)</f>
        <v>0.19891333876664</v>
      </c>
      <c r="K11869" s="4" t="str">
        <f aca="false">IFERROR(INDEX(Data_Orders!$F$2:$F$4727,MATCH(B11869,Data_Orders!$A$2:$A$4727,0)),"")</f>
        <v>Contractor</v>
      </c>
      <c r="L11869" s="4" t="str">
        <f aca="false">IFERROR(INDEX(Data_Orders!$D$2:$D$4727,MATCH(B11869,Data_Orders!$A$2:$A$4727,0)),"")</f>
        <v>Birmingham South</v>
      </c>
    </row>
    <row r="11870" customFormat="false" ht="15" hidden="false" customHeight="false" outlineLevel="0" collapsed="false">
      <c r="A11870" s="4" t="s">
        <v>17686</v>
      </c>
      <c r="B11870" s="4" t="s">
        <v>5062</v>
      </c>
      <c r="C11870" s="4" t="s">
        <v>1028</v>
      </c>
      <c r="D11870" s="4" t="n">
        <v>3</v>
      </c>
      <c r="E11870" s="4" t="n">
        <v>118.79</v>
      </c>
      <c r="F11870" s="4" t="n">
        <v>356.37</v>
      </c>
      <c r="G11870" s="4" t="n">
        <f aca="false">INDEX(Data_Products!$D$2:$D$33,MATCH(C11870,Data_Products!$A$2:$A$33,0))</f>
        <v>81.07</v>
      </c>
      <c r="H11870" s="4" t="str">
        <f aca="false">INDEX(Data_Products!$C$2:$C$33,MATCH(C11870,Data_Products!$A$2:$A$33,0))</f>
        <v>Cement &amp; Aggregates</v>
      </c>
      <c r="I11870" s="10" t="n">
        <f aca="false">D11870*(E11870-G11870)</f>
        <v>113.16</v>
      </c>
      <c r="J11870" s="11" t="n">
        <f aca="false">IFERROR(I11870/F11870,0)</f>
        <v>0.317535146056065</v>
      </c>
      <c r="K11870" s="4" t="str">
        <f aca="false">IFERROR(INDEX(Data_Orders!$F$2:$F$4727,MATCH(B11870,Data_Orders!$A$2:$A$4727,0)),"")</f>
        <v>Contractor</v>
      </c>
      <c r="L11870" s="4" t="str">
        <f aca="false">IFERROR(INDEX(Data_Orders!$D$2:$D$4727,MATCH(B11870,Data_Orders!$A$2:$A$4727,0)),"")</f>
        <v>Birmingham South</v>
      </c>
    </row>
    <row r="11871" customFormat="false" ht="15" hidden="false" customHeight="false" outlineLevel="0" collapsed="false">
      <c r="A11871" s="4" t="s">
        <v>17687</v>
      </c>
      <c r="B11871" s="4" t="s">
        <v>5063</v>
      </c>
      <c r="C11871" s="4" t="s">
        <v>1050</v>
      </c>
      <c r="D11871" s="4" t="n">
        <v>4</v>
      </c>
      <c r="E11871" s="4" t="n">
        <v>238.63</v>
      </c>
      <c r="F11871" s="4" t="n">
        <v>954.52</v>
      </c>
      <c r="G11871" s="4" t="n">
        <f aca="false">INDEX(Data_Products!$D$2:$D$33,MATCH(C11871,Data_Products!$A$2:$A$33,0))</f>
        <v>148.91</v>
      </c>
      <c r="H11871" s="4" t="str">
        <f aca="false">INDEX(Data_Products!$C$2:$C$33,MATCH(C11871,Data_Products!$A$2:$A$33,0))</f>
        <v>Tools &amp; Fixings</v>
      </c>
      <c r="I11871" s="10" t="n">
        <f aca="false">D11871*(E11871-G11871)</f>
        <v>358.88</v>
      </c>
      <c r="J11871" s="11" t="n">
        <f aca="false">IFERROR(I11871/F11871,0)</f>
        <v>0.375979549930855</v>
      </c>
      <c r="K11871" s="4" t="str">
        <f aca="false">IFERROR(INDEX(Data_Orders!$F$2:$F$4727,MATCH(B11871,Data_Orders!$A$2:$A$4727,0)),"")</f>
        <v>Contractor</v>
      </c>
      <c r="L11871" s="4" t="str">
        <f aca="false">IFERROR(INDEX(Data_Orders!$D$2:$D$4727,MATCH(B11871,Data_Orders!$A$2:$A$4727,0)),"")</f>
        <v>Birmingham South</v>
      </c>
    </row>
    <row r="11872" customFormat="false" ht="15" hidden="false" customHeight="false" outlineLevel="0" collapsed="false">
      <c r="A11872" s="4" t="s">
        <v>17688</v>
      </c>
      <c r="B11872" s="4" t="s">
        <v>5063</v>
      </c>
      <c r="C11872" s="4" t="s">
        <v>1024</v>
      </c>
      <c r="D11872" s="4" t="n">
        <v>16</v>
      </c>
      <c r="E11872" s="4" t="n">
        <v>137.14</v>
      </c>
      <c r="F11872" s="4" t="n">
        <v>2194.24</v>
      </c>
      <c r="G11872" s="4" t="n">
        <f aca="false">INDEX(Data_Products!$D$2:$D$33,MATCH(C11872,Data_Products!$A$2:$A$33,0))</f>
        <v>99.99</v>
      </c>
      <c r="H11872" s="4" t="str">
        <f aca="false">INDEX(Data_Products!$C$2:$C$33,MATCH(C11872,Data_Products!$A$2:$A$33,0))</f>
        <v>Cement &amp; Aggregates</v>
      </c>
      <c r="I11872" s="10" t="n">
        <f aca="false">D11872*(E11872-G11872)</f>
        <v>594.4</v>
      </c>
      <c r="J11872" s="11" t="n">
        <f aca="false">IFERROR(I11872/F11872,0)</f>
        <v>0.270891060230421</v>
      </c>
      <c r="K11872" s="4" t="str">
        <f aca="false">IFERROR(INDEX(Data_Orders!$F$2:$F$4727,MATCH(B11872,Data_Orders!$A$2:$A$4727,0)),"")</f>
        <v>Contractor</v>
      </c>
      <c r="L11872" s="4" t="str">
        <f aca="false">IFERROR(INDEX(Data_Orders!$D$2:$D$4727,MATCH(B11872,Data_Orders!$A$2:$A$4727,0)),"")</f>
        <v>Birmingham South</v>
      </c>
    </row>
    <row r="11873" customFormat="false" ht="15" hidden="false" customHeight="false" outlineLevel="0" collapsed="false">
      <c r="A11873" s="4" t="s">
        <v>17689</v>
      </c>
      <c r="B11873" s="4" t="s">
        <v>5063</v>
      </c>
      <c r="C11873" s="4" t="s">
        <v>1066</v>
      </c>
      <c r="D11873" s="4" t="n">
        <v>20</v>
      </c>
      <c r="E11873" s="4" t="n">
        <v>209.69</v>
      </c>
      <c r="F11873" s="4" t="n">
        <v>4193.8</v>
      </c>
      <c r="G11873" s="4" t="n">
        <f aca="false">INDEX(Data_Products!$D$2:$D$33,MATCH(C11873,Data_Products!$A$2:$A$33,0))</f>
        <v>144.38</v>
      </c>
      <c r="H11873" s="4" t="str">
        <f aca="false">INDEX(Data_Products!$C$2:$C$33,MATCH(C11873,Data_Products!$A$2:$A$33,0))</f>
        <v>Plumbing &amp; Drainage</v>
      </c>
      <c r="I11873" s="10" t="n">
        <f aca="false">D11873*(E11873-G11873)</f>
        <v>1306.2</v>
      </c>
      <c r="J11873" s="11" t="n">
        <f aca="false">IFERROR(I11873/F11873,0)</f>
        <v>0.311459773952024</v>
      </c>
      <c r="K11873" s="4" t="str">
        <f aca="false">IFERROR(INDEX(Data_Orders!$F$2:$F$4727,MATCH(B11873,Data_Orders!$A$2:$A$4727,0)),"")</f>
        <v>Contractor</v>
      </c>
      <c r="L11873" s="4" t="str">
        <f aca="false">IFERROR(INDEX(Data_Orders!$D$2:$D$4727,MATCH(B11873,Data_Orders!$A$2:$A$4727,0)),"")</f>
        <v>Birmingham South</v>
      </c>
    </row>
    <row r="11874" customFormat="false" ht="15" hidden="false" customHeight="false" outlineLevel="0" collapsed="false">
      <c r="A11874" s="4" t="s">
        <v>17690</v>
      </c>
      <c r="B11874" s="4" t="s">
        <v>5064</v>
      </c>
      <c r="C11874" s="4" t="s">
        <v>1075</v>
      </c>
      <c r="D11874" s="4" t="n">
        <v>12</v>
      </c>
      <c r="E11874" s="4" t="n">
        <v>98.61</v>
      </c>
      <c r="F11874" s="4" t="n">
        <v>1183.32</v>
      </c>
      <c r="G11874" s="4" t="n">
        <f aca="false">INDEX(Data_Products!$D$2:$D$33,MATCH(C11874,Data_Products!$A$2:$A$33,0))</f>
        <v>74.84</v>
      </c>
      <c r="H11874" s="4" t="str">
        <f aca="false">INDEX(Data_Products!$C$2:$C$33,MATCH(C11874,Data_Products!$A$2:$A$33,0))</f>
        <v>Landscaping</v>
      </c>
      <c r="I11874" s="10" t="n">
        <f aca="false">D11874*(E11874-G11874)</f>
        <v>285.24</v>
      </c>
      <c r="J11874" s="11" t="n">
        <f aca="false">IFERROR(I11874/F11874,0)</f>
        <v>0.24105060338708</v>
      </c>
      <c r="K11874" s="4" t="str">
        <f aca="false">IFERROR(INDEX(Data_Orders!$F$2:$F$4727,MATCH(B11874,Data_Orders!$A$2:$A$4727,0)),"")</f>
        <v>Contractor</v>
      </c>
      <c r="L11874" s="4" t="str">
        <f aca="false">IFERROR(INDEX(Data_Orders!$D$2:$D$4727,MATCH(B11874,Data_Orders!$A$2:$A$4727,0)),"")</f>
        <v>Birmingham South</v>
      </c>
    </row>
    <row r="11875" customFormat="false" ht="15" hidden="false" customHeight="false" outlineLevel="0" collapsed="false">
      <c r="A11875" s="4" t="s">
        <v>17691</v>
      </c>
      <c r="B11875" s="4" t="s">
        <v>5064</v>
      </c>
      <c r="C11875" s="4" t="s">
        <v>1013</v>
      </c>
      <c r="D11875" s="4" t="n">
        <v>12</v>
      </c>
      <c r="E11875" s="4" t="n">
        <v>240.92</v>
      </c>
      <c r="F11875" s="4" t="n">
        <v>2891.04</v>
      </c>
      <c r="G11875" s="4" t="n">
        <f aca="false">INDEX(Data_Products!$D$2:$D$33,MATCH(C11875,Data_Products!$A$2:$A$33,0))</f>
        <v>168.32</v>
      </c>
      <c r="H11875" s="4" t="str">
        <f aca="false">INDEX(Data_Products!$C$2:$C$33,MATCH(C11875,Data_Products!$A$2:$A$33,0))</f>
        <v>Timber</v>
      </c>
      <c r="I11875" s="10" t="n">
        <f aca="false">D11875*(E11875-G11875)</f>
        <v>871.2</v>
      </c>
      <c r="J11875" s="11" t="n">
        <f aca="false">IFERROR(I11875/F11875,0)</f>
        <v>0.301344844761747</v>
      </c>
      <c r="K11875" s="4" t="str">
        <f aca="false">IFERROR(INDEX(Data_Orders!$F$2:$F$4727,MATCH(B11875,Data_Orders!$A$2:$A$4727,0)),"")</f>
        <v>Contractor</v>
      </c>
      <c r="L11875" s="4" t="str">
        <f aca="false">IFERROR(INDEX(Data_Orders!$D$2:$D$4727,MATCH(B11875,Data_Orders!$A$2:$A$4727,0)),"")</f>
        <v>Birmingham South</v>
      </c>
    </row>
    <row r="11876" customFormat="false" ht="15" hidden="false" customHeight="false" outlineLevel="0" collapsed="false">
      <c r="A11876" s="4" t="s">
        <v>17692</v>
      </c>
      <c r="B11876" s="4" t="s">
        <v>5064</v>
      </c>
      <c r="C11876" s="4" t="s">
        <v>1039</v>
      </c>
      <c r="D11876" s="4" t="n">
        <v>18</v>
      </c>
      <c r="E11876" s="4" t="n">
        <v>160.41</v>
      </c>
      <c r="F11876" s="4" t="n">
        <v>2887.38</v>
      </c>
      <c r="G11876" s="4" t="n">
        <f aca="false">INDEX(Data_Products!$D$2:$D$33,MATCH(C11876,Data_Products!$A$2:$A$33,0))</f>
        <v>99.74</v>
      </c>
      <c r="H11876" s="4" t="str">
        <f aca="false">INDEX(Data_Products!$C$2:$C$33,MATCH(C11876,Data_Products!$A$2:$A$33,0))</f>
        <v>Insulation</v>
      </c>
      <c r="I11876" s="10" t="n">
        <f aca="false">D11876*(E11876-G11876)</f>
        <v>1092.06</v>
      </c>
      <c r="J11876" s="11" t="n">
        <f aca="false">IFERROR(I11876/F11876,0)</f>
        <v>0.378218315566361</v>
      </c>
      <c r="K11876" s="4" t="str">
        <f aca="false">IFERROR(INDEX(Data_Orders!$F$2:$F$4727,MATCH(B11876,Data_Orders!$A$2:$A$4727,0)),"")</f>
        <v>Contractor</v>
      </c>
      <c r="L11876" s="4" t="str">
        <f aca="false">IFERROR(INDEX(Data_Orders!$D$2:$D$4727,MATCH(B11876,Data_Orders!$A$2:$A$4727,0)),"")</f>
        <v>Birmingham South</v>
      </c>
    </row>
    <row r="11877" customFormat="false" ht="15" hidden="false" customHeight="false" outlineLevel="0" collapsed="false">
      <c r="A11877" s="4" t="s">
        <v>17693</v>
      </c>
      <c r="B11877" s="4" t="s">
        <v>5064</v>
      </c>
      <c r="C11877" s="4" t="s">
        <v>1010</v>
      </c>
      <c r="D11877" s="4" t="n">
        <v>4</v>
      </c>
      <c r="E11877" s="4" t="n">
        <v>135.95</v>
      </c>
      <c r="F11877" s="4" t="n">
        <v>543.8</v>
      </c>
      <c r="G11877" s="4" t="n">
        <f aca="false">INDEX(Data_Products!$D$2:$D$33,MATCH(C11877,Data_Products!$A$2:$A$33,0))</f>
        <v>111.1</v>
      </c>
      <c r="H11877" s="4" t="str">
        <f aca="false">INDEX(Data_Products!$C$2:$C$33,MATCH(C11877,Data_Products!$A$2:$A$33,0))</f>
        <v>Timber</v>
      </c>
      <c r="I11877" s="10" t="n">
        <f aca="false">D11877*(E11877-G11877)</f>
        <v>99.4</v>
      </c>
      <c r="J11877" s="11" t="n">
        <f aca="false">IFERROR(I11877/F11877,0)</f>
        <v>0.18278778962854</v>
      </c>
      <c r="K11877" s="4" t="str">
        <f aca="false">IFERROR(INDEX(Data_Orders!$F$2:$F$4727,MATCH(B11877,Data_Orders!$A$2:$A$4727,0)),"")</f>
        <v>Contractor</v>
      </c>
      <c r="L11877" s="4" t="str">
        <f aca="false">IFERROR(INDEX(Data_Orders!$D$2:$D$4727,MATCH(B11877,Data_Orders!$A$2:$A$4727,0)),"")</f>
        <v>Birmingham South</v>
      </c>
    </row>
    <row r="11878" customFormat="false" ht="15" hidden="false" customHeight="false" outlineLevel="0" collapsed="false">
      <c r="A11878" s="4" t="s">
        <v>17694</v>
      </c>
      <c r="B11878" s="4" t="s">
        <v>5065</v>
      </c>
      <c r="C11878" s="4" t="s">
        <v>1068</v>
      </c>
      <c r="D11878" s="4" t="n">
        <v>15</v>
      </c>
      <c r="E11878" s="4" t="n">
        <v>86.28</v>
      </c>
      <c r="F11878" s="4" t="n">
        <v>1294.2</v>
      </c>
      <c r="G11878" s="4" t="n">
        <f aca="false">INDEX(Data_Products!$D$2:$D$33,MATCH(C11878,Data_Products!$A$2:$A$33,0))</f>
        <v>68.55</v>
      </c>
      <c r="H11878" s="4" t="str">
        <f aca="false">INDEX(Data_Products!$C$2:$C$33,MATCH(C11878,Data_Products!$A$2:$A$33,0))</f>
        <v>Plumbing &amp; Drainage</v>
      </c>
      <c r="I11878" s="10" t="n">
        <f aca="false">D11878*(E11878-G11878)</f>
        <v>265.95</v>
      </c>
      <c r="J11878" s="11" t="n">
        <f aca="false">IFERROR(I11878/F11878,0)</f>
        <v>0.205493741307371</v>
      </c>
      <c r="K11878" s="4" t="str">
        <f aca="false">IFERROR(INDEX(Data_Orders!$F$2:$F$4727,MATCH(B11878,Data_Orders!$A$2:$A$4727,0)),"")</f>
        <v>Contractor</v>
      </c>
      <c r="L11878" s="4" t="str">
        <f aca="false">IFERROR(INDEX(Data_Orders!$D$2:$D$4727,MATCH(B11878,Data_Orders!$A$2:$A$4727,0)),"")</f>
        <v>Birmingham South</v>
      </c>
    </row>
    <row r="11879" customFormat="false" ht="15" hidden="false" customHeight="false" outlineLevel="0" collapsed="false">
      <c r="A11879" s="4" t="s">
        <v>17695</v>
      </c>
      <c r="B11879" s="4" t="s">
        <v>5065</v>
      </c>
      <c r="C11879" s="4" t="s">
        <v>1032</v>
      </c>
      <c r="D11879" s="4" t="n">
        <v>20</v>
      </c>
      <c r="E11879" s="4" t="n">
        <v>99.65</v>
      </c>
      <c r="F11879" s="4" t="n">
        <v>1993</v>
      </c>
      <c r="G11879" s="4" t="n">
        <f aca="false">INDEX(Data_Products!$D$2:$D$33,MATCH(C11879,Data_Products!$A$2:$A$33,0))</f>
        <v>58.26</v>
      </c>
      <c r="H11879" s="4" t="str">
        <f aca="false">INDEX(Data_Products!$C$2:$C$33,MATCH(C11879,Data_Products!$A$2:$A$33,0))</f>
        <v>Insulation</v>
      </c>
      <c r="I11879" s="10" t="n">
        <f aca="false">D11879*(E11879-G11879)</f>
        <v>827.8</v>
      </c>
      <c r="J11879" s="11" t="n">
        <f aca="false">IFERROR(I11879/F11879,0)</f>
        <v>0.415353738083292</v>
      </c>
      <c r="K11879" s="4" t="str">
        <f aca="false">IFERROR(INDEX(Data_Orders!$F$2:$F$4727,MATCH(B11879,Data_Orders!$A$2:$A$4727,0)),"")</f>
        <v>Contractor</v>
      </c>
      <c r="L11879" s="4" t="str">
        <f aca="false">IFERROR(INDEX(Data_Orders!$D$2:$D$4727,MATCH(B11879,Data_Orders!$A$2:$A$4727,0)),"")</f>
        <v>Birmingham South</v>
      </c>
    </row>
    <row r="11880" customFormat="false" ht="15" hidden="false" customHeight="false" outlineLevel="0" collapsed="false">
      <c r="A11880" s="4" t="s">
        <v>17696</v>
      </c>
      <c r="B11880" s="4" t="s">
        <v>5066</v>
      </c>
      <c r="C11880" s="4" t="s">
        <v>1073</v>
      </c>
      <c r="D11880" s="4" t="n">
        <v>4</v>
      </c>
      <c r="E11880" s="4" t="n">
        <v>231.05</v>
      </c>
      <c r="F11880" s="4" t="n">
        <v>924.2</v>
      </c>
      <c r="G11880" s="4" t="n">
        <f aca="false">INDEX(Data_Products!$D$2:$D$33,MATCH(C11880,Data_Products!$A$2:$A$33,0))</f>
        <v>148.29</v>
      </c>
      <c r="H11880" s="4" t="str">
        <f aca="false">INDEX(Data_Products!$C$2:$C$33,MATCH(C11880,Data_Products!$A$2:$A$33,0))</f>
        <v>Landscaping</v>
      </c>
      <c r="I11880" s="10" t="n">
        <f aca="false">D11880*(E11880-G11880)</f>
        <v>331.04</v>
      </c>
      <c r="J11880" s="11" t="n">
        <f aca="false">IFERROR(I11880/F11880,0)</f>
        <v>0.358190867777537</v>
      </c>
      <c r="K11880" s="4" t="str">
        <f aca="false">IFERROR(INDEX(Data_Orders!$F$2:$F$4727,MATCH(B11880,Data_Orders!$A$2:$A$4727,0)),"")</f>
        <v>Contractor</v>
      </c>
      <c r="L11880" s="4" t="str">
        <f aca="false">IFERROR(INDEX(Data_Orders!$D$2:$D$4727,MATCH(B11880,Data_Orders!$A$2:$A$4727,0)),"")</f>
        <v>Birmingham South</v>
      </c>
    </row>
    <row r="11881" customFormat="false" ht="15" hidden="false" customHeight="false" outlineLevel="0" collapsed="false">
      <c r="A11881" s="4" t="s">
        <v>17697</v>
      </c>
      <c r="B11881" s="4" t="s">
        <v>5067</v>
      </c>
      <c r="C11881" s="4" t="s">
        <v>1032</v>
      </c>
      <c r="D11881" s="4" t="n">
        <v>13</v>
      </c>
      <c r="E11881" s="4" t="n">
        <v>99.65</v>
      </c>
      <c r="F11881" s="4" t="n">
        <v>1295.45</v>
      </c>
      <c r="G11881" s="4" t="n">
        <f aca="false">INDEX(Data_Products!$D$2:$D$33,MATCH(C11881,Data_Products!$A$2:$A$33,0))</f>
        <v>58.26</v>
      </c>
      <c r="H11881" s="4" t="str">
        <f aca="false">INDEX(Data_Products!$C$2:$C$33,MATCH(C11881,Data_Products!$A$2:$A$33,0))</f>
        <v>Insulation</v>
      </c>
      <c r="I11881" s="10" t="n">
        <f aca="false">D11881*(E11881-G11881)</f>
        <v>538.07</v>
      </c>
      <c r="J11881" s="11" t="n">
        <f aca="false">IFERROR(I11881/F11881,0)</f>
        <v>0.415353738083292</v>
      </c>
      <c r="K11881" s="4" t="str">
        <f aca="false">IFERROR(INDEX(Data_Orders!$F$2:$F$4727,MATCH(B11881,Data_Orders!$A$2:$A$4727,0)),"")</f>
        <v>Contractor</v>
      </c>
      <c r="L11881" s="4" t="str">
        <f aca="false">IFERROR(INDEX(Data_Orders!$D$2:$D$4727,MATCH(B11881,Data_Orders!$A$2:$A$4727,0)),"")</f>
        <v>Birmingham South</v>
      </c>
    </row>
    <row r="11882" customFormat="false" ht="15" hidden="false" customHeight="false" outlineLevel="0" collapsed="false">
      <c r="A11882" s="4" t="s">
        <v>17698</v>
      </c>
      <c r="B11882" s="4" t="s">
        <v>5067</v>
      </c>
      <c r="C11882" s="4" t="s">
        <v>1010</v>
      </c>
      <c r="D11882" s="4" t="n">
        <v>19</v>
      </c>
      <c r="E11882" s="4" t="n">
        <v>135.95</v>
      </c>
      <c r="F11882" s="4" t="n">
        <v>2583.05</v>
      </c>
      <c r="G11882" s="4" t="n">
        <f aca="false">INDEX(Data_Products!$D$2:$D$33,MATCH(C11882,Data_Products!$A$2:$A$33,0))</f>
        <v>111.1</v>
      </c>
      <c r="H11882" s="4" t="str">
        <f aca="false">INDEX(Data_Products!$C$2:$C$33,MATCH(C11882,Data_Products!$A$2:$A$33,0))</f>
        <v>Timber</v>
      </c>
      <c r="I11882" s="10" t="n">
        <f aca="false">D11882*(E11882-G11882)</f>
        <v>472.15</v>
      </c>
      <c r="J11882" s="11" t="n">
        <f aca="false">IFERROR(I11882/F11882,0)</f>
        <v>0.18278778962854</v>
      </c>
      <c r="K11882" s="4" t="str">
        <f aca="false">IFERROR(INDEX(Data_Orders!$F$2:$F$4727,MATCH(B11882,Data_Orders!$A$2:$A$4727,0)),"")</f>
        <v>Contractor</v>
      </c>
      <c r="L11882" s="4" t="str">
        <f aca="false">IFERROR(INDEX(Data_Orders!$D$2:$D$4727,MATCH(B11882,Data_Orders!$A$2:$A$4727,0)),"")</f>
        <v>Birmingham South</v>
      </c>
    </row>
    <row r="11883" customFormat="false" ht="15" hidden="false" customHeight="false" outlineLevel="0" collapsed="false">
      <c r="A11883" s="4" t="s">
        <v>17699</v>
      </c>
      <c r="B11883" s="4" t="s">
        <v>5068</v>
      </c>
      <c r="C11883" s="4" t="s">
        <v>1024</v>
      </c>
      <c r="D11883" s="4" t="n">
        <v>9</v>
      </c>
      <c r="E11883" s="4" t="n">
        <v>137.14</v>
      </c>
      <c r="F11883" s="4" t="n">
        <v>1234.26</v>
      </c>
      <c r="G11883" s="4" t="n">
        <f aca="false">INDEX(Data_Products!$D$2:$D$33,MATCH(C11883,Data_Products!$A$2:$A$33,0))</f>
        <v>99.99</v>
      </c>
      <c r="H11883" s="4" t="str">
        <f aca="false">INDEX(Data_Products!$C$2:$C$33,MATCH(C11883,Data_Products!$A$2:$A$33,0))</f>
        <v>Cement &amp; Aggregates</v>
      </c>
      <c r="I11883" s="10" t="n">
        <f aca="false">D11883*(E11883-G11883)</f>
        <v>334.35</v>
      </c>
      <c r="J11883" s="11" t="n">
        <f aca="false">IFERROR(I11883/F11883,0)</f>
        <v>0.270891060230421</v>
      </c>
      <c r="K11883" s="4" t="str">
        <f aca="false">IFERROR(INDEX(Data_Orders!$F$2:$F$4727,MATCH(B11883,Data_Orders!$A$2:$A$4727,0)),"")</f>
        <v>Contractor</v>
      </c>
      <c r="L11883" s="4" t="str">
        <f aca="false">IFERROR(INDEX(Data_Orders!$D$2:$D$4727,MATCH(B11883,Data_Orders!$A$2:$A$4727,0)),"")</f>
        <v>Birmingham South</v>
      </c>
    </row>
    <row r="11884" customFormat="false" ht="15" hidden="false" customHeight="false" outlineLevel="0" collapsed="false">
      <c r="A11884" s="4" t="s">
        <v>17700</v>
      </c>
      <c r="B11884" s="4" t="s">
        <v>5068</v>
      </c>
      <c r="C11884" s="4" t="s">
        <v>1075</v>
      </c>
      <c r="D11884" s="4" t="n">
        <v>13</v>
      </c>
      <c r="E11884" s="4" t="n">
        <v>98.61</v>
      </c>
      <c r="F11884" s="4" t="n">
        <v>1281.93</v>
      </c>
      <c r="G11884" s="4" t="n">
        <f aca="false">INDEX(Data_Products!$D$2:$D$33,MATCH(C11884,Data_Products!$A$2:$A$33,0))</f>
        <v>74.84</v>
      </c>
      <c r="H11884" s="4" t="str">
        <f aca="false">INDEX(Data_Products!$C$2:$C$33,MATCH(C11884,Data_Products!$A$2:$A$33,0))</f>
        <v>Landscaping</v>
      </c>
      <c r="I11884" s="10" t="n">
        <f aca="false">D11884*(E11884-G11884)</f>
        <v>309.01</v>
      </c>
      <c r="J11884" s="11" t="n">
        <f aca="false">IFERROR(I11884/F11884,0)</f>
        <v>0.24105060338708</v>
      </c>
      <c r="K11884" s="4" t="str">
        <f aca="false">IFERROR(INDEX(Data_Orders!$F$2:$F$4727,MATCH(B11884,Data_Orders!$A$2:$A$4727,0)),"")</f>
        <v>Contractor</v>
      </c>
      <c r="L11884" s="4" t="str">
        <f aca="false">IFERROR(INDEX(Data_Orders!$D$2:$D$4727,MATCH(B11884,Data_Orders!$A$2:$A$4727,0)),"")</f>
        <v>Birmingham South</v>
      </c>
    </row>
    <row r="11885" customFormat="false" ht="15" hidden="false" customHeight="false" outlineLevel="0" collapsed="false">
      <c r="A11885" s="4" t="s">
        <v>17701</v>
      </c>
      <c r="B11885" s="4" t="s">
        <v>5068</v>
      </c>
      <c r="C11885" s="4" t="s">
        <v>1073</v>
      </c>
      <c r="D11885" s="4" t="n">
        <v>10</v>
      </c>
      <c r="E11885" s="4" t="n">
        <v>231.05</v>
      </c>
      <c r="F11885" s="4" t="n">
        <v>2310.5</v>
      </c>
      <c r="G11885" s="4" t="n">
        <f aca="false">INDEX(Data_Products!$D$2:$D$33,MATCH(C11885,Data_Products!$A$2:$A$33,0))</f>
        <v>148.29</v>
      </c>
      <c r="H11885" s="4" t="str">
        <f aca="false">INDEX(Data_Products!$C$2:$C$33,MATCH(C11885,Data_Products!$A$2:$A$33,0))</f>
        <v>Landscaping</v>
      </c>
      <c r="I11885" s="10" t="n">
        <f aca="false">D11885*(E11885-G11885)</f>
        <v>827.6</v>
      </c>
      <c r="J11885" s="11" t="n">
        <f aca="false">IFERROR(I11885/F11885,0)</f>
        <v>0.358190867777537</v>
      </c>
      <c r="K11885" s="4" t="str">
        <f aca="false">IFERROR(INDEX(Data_Orders!$F$2:$F$4727,MATCH(B11885,Data_Orders!$A$2:$A$4727,0)),"")</f>
        <v>Contractor</v>
      </c>
      <c r="L11885" s="4" t="str">
        <f aca="false">IFERROR(INDEX(Data_Orders!$D$2:$D$4727,MATCH(B11885,Data_Orders!$A$2:$A$4727,0)),"")</f>
        <v>Birmingham South</v>
      </c>
    </row>
    <row r="11886" customFormat="false" ht="15" hidden="false" customHeight="false" outlineLevel="0" collapsed="false">
      <c r="A11886" s="4" t="s">
        <v>17702</v>
      </c>
      <c r="B11886" s="4" t="s">
        <v>5068</v>
      </c>
      <c r="C11886" s="4" t="s">
        <v>1035</v>
      </c>
      <c r="D11886" s="4" t="n">
        <v>13</v>
      </c>
      <c r="E11886" s="4" t="n">
        <v>165.07</v>
      </c>
      <c r="F11886" s="4" t="n">
        <v>2145.91</v>
      </c>
      <c r="G11886" s="4" t="n">
        <f aca="false">INDEX(Data_Products!$D$2:$D$33,MATCH(C11886,Data_Products!$A$2:$A$33,0))</f>
        <v>134.65</v>
      </c>
      <c r="H11886" s="4" t="str">
        <f aca="false">INDEX(Data_Products!$C$2:$C$33,MATCH(C11886,Data_Products!$A$2:$A$33,0))</f>
        <v>Insulation</v>
      </c>
      <c r="I11886" s="10" t="n">
        <f aca="false">D11886*(E11886-G11886)</f>
        <v>395.46</v>
      </c>
      <c r="J11886" s="11" t="n">
        <f aca="false">IFERROR(I11886/F11886,0)</f>
        <v>0.184285454655601</v>
      </c>
      <c r="K11886" s="4" t="str">
        <f aca="false">IFERROR(INDEX(Data_Orders!$F$2:$F$4727,MATCH(B11886,Data_Orders!$A$2:$A$4727,0)),"")</f>
        <v>Contractor</v>
      </c>
      <c r="L11886" s="4" t="str">
        <f aca="false">IFERROR(INDEX(Data_Orders!$D$2:$D$4727,MATCH(B11886,Data_Orders!$A$2:$A$4727,0)),"")</f>
        <v>Birmingham South</v>
      </c>
    </row>
    <row r="11887" customFormat="false" ht="15" hidden="false" customHeight="false" outlineLevel="0" collapsed="false">
      <c r="A11887" s="4" t="s">
        <v>17703</v>
      </c>
      <c r="B11887" s="4" t="s">
        <v>5068</v>
      </c>
      <c r="C11887" s="4" t="s">
        <v>1064</v>
      </c>
      <c r="D11887" s="4" t="n">
        <v>7</v>
      </c>
      <c r="E11887" s="4" t="n">
        <v>97.63</v>
      </c>
      <c r="F11887" s="4" t="n">
        <v>683.41</v>
      </c>
      <c r="G11887" s="4" t="n">
        <f aca="false">INDEX(Data_Products!$D$2:$D$33,MATCH(C11887,Data_Products!$A$2:$A$33,0))</f>
        <v>65.21</v>
      </c>
      <c r="H11887" s="4" t="str">
        <f aca="false">INDEX(Data_Products!$C$2:$C$33,MATCH(C11887,Data_Products!$A$2:$A$33,0))</f>
        <v>Plumbing &amp; Drainage</v>
      </c>
      <c r="I11887" s="10" t="n">
        <f aca="false">D11887*(E11887-G11887)</f>
        <v>226.94</v>
      </c>
      <c r="J11887" s="11" t="n">
        <f aca="false">IFERROR(I11887/F11887,0)</f>
        <v>0.332070060432244</v>
      </c>
      <c r="K11887" s="4" t="str">
        <f aca="false">IFERROR(INDEX(Data_Orders!$F$2:$F$4727,MATCH(B11887,Data_Orders!$A$2:$A$4727,0)),"")</f>
        <v>Contractor</v>
      </c>
      <c r="L11887" s="4" t="str">
        <f aca="false">IFERROR(INDEX(Data_Orders!$D$2:$D$4727,MATCH(B11887,Data_Orders!$A$2:$A$4727,0)),"")</f>
        <v>Birmingham South</v>
      </c>
    </row>
    <row r="11888" customFormat="false" ht="15" hidden="false" customHeight="false" outlineLevel="0" collapsed="false">
      <c r="A11888" s="4" t="s">
        <v>17704</v>
      </c>
      <c r="B11888" s="4" t="s">
        <v>5069</v>
      </c>
      <c r="C11888" s="4" t="s">
        <v>1035</v>
      </c>
      <c r="D11888" s="4" t="n">
        <v>8</v>
      </c>
      <c r="E11888" s="4" t="n">
        <v>165.07</v>
      </c>
      <c r="F11888" s="4" t="n">
        <v>1320.56</v>
      </c>
      <c r="G11888" s="4" t="n">
        <f aca="false">INDEX(Data_Products!$D$2:$D$33,MATCH(C11888,Data_Products!$A$2:$A$33,0))</f>
        <v>134.65</v>
      </c>
      <c r="H11888" s="4" t="str">
        <f aca="false">INDEX(Data_Products!$C$2:$C$33,MATCH(C11888,Data_Products!$A$2:$A$33,0))</f>
        <v>Insulation</v>
      </c>
      <c r="I11888" s="10" t="n">
        <f aca="false">D11888*(E11888-G11888)</f>
        <v>243.36</v>
      </c>
      <c r="J11888" s="11" t="n">
        <f aca="false">IFERROR(I11888/F11888,0)</f>
        <v>0.184285454655601</v>
      </c>
      <c r="K11888" s="4" t="str">
        <f aca="false">IFERROR(INDEX(Data_Orders!$F$2:$F$4727,MATCH(B11888,Data_Orders!$A$2:$A$4727,0)),"")</f>
        <v>Trade Account</v>
      </c>
      <c r="L11888" s="4" t="str">
        <f aca="false">IFERROR(INDEX(Data_Orders!$D$2:$D$4727,MATCH(B11888,Data_Orders!$A$2:$A$4727,0)),"")</f>
        <v>Rugby</v>
      </c>
    </row>
    <row r="11889" customFormat="false" ht="15" hidden="false" customHeight="false" outlineLevel="0" collapsed="false">
      <c r="A11889" s="4" t="s">
        <v>17705</v>
      </c>
      <c r="B11889" s="4" t="s">
        <v>5069</v>
      </c>
      <c r="C11889" s="4" t="s">
        <v>1044</v>
      </c>
      <c r="D11889" s="4" t="n">
        <v>20</v>
      </c>
      <c r="E11889" s="4" t="n">
        <v>190.44</v>
      </c>
      <c r="F11889" s="4" t="n">
        <v>3808.8</v>
      </c>
      <c r="G11889" s="4" t="n">
        <f aca="false">INDEX(Data_Products!$D$2:$D$33,MATCH(C11889,Data_Products!$A$2:$A$33,0))</f>
        <v>115.48</v>
      </c>
      <c r="H11889" s="4" t="str">
        <f aca="false">INDEX(Data_Products!$C$2:$C$33,MATCH(C11889,Data_Products!$A$2:$A$33,0))</f>
        <v>Tools &amp; Fixings</v>
      </c>
      <c r="I11889" s="10" t="n">
        <f aca="false">D11889*(E11889-G11889)</f>
        <v>1499.2</v>
      </c>
      <c r="J11889" s="11" t="n">
        <f aca="false">IFERROR(I11889/F11889,0)</f>
        <v>0.393614786809494</v>
      </c>
      <c r="K11889" s="4" t="str">
        <f aca="false">IFERROR(INDEX(Data_Orders!$F$2:$F$4727,MATCH(B11889,Data_Orders!$A$2:$A$4727,0)),"")</f>
        <v>Trade Account</v>
      </c>
      <c r="L11889" s="4" t="str">
        <f aca="false">IFERROR(INDEX(Data_Orders!$D$2:$D$4727,MATCH(B11889,Data_Orders!$A$2:$A$4727,0)),"")</f>
        <v>Rugby</v>
      </c>
    </row>
    <row r="11890" customFormat="false" ht="15" hidden="false" customHeight="false" outlineLevel="0" collapsed="false">
      <c r="A11890" s="4" t="s">
        <v>17706</v>
      </c>
      <c r="B11890" s="4" t="s">
        <v>5069</v>
      </c>
      <c r="C11890" s="4" t="s">
        <v>1010</v>
      </c>
      <c r="D11890" s="4" t="n">
        <v>8</v>
      </c>
      <c r="E11890" s="4" t="n">
        <v>135.95</v>
      </c>
      <c r="F11890" s="4" t="n">
        <v>1087.6</v>
      </c>
      <c r="G11890" s="4" t="n">
        <f aca="false">INDEX(Data_Products!$D$2:$D$33,MATCH(C11890,Data_Products!$A$2:$A$33,0))</f>
        <v>111.1</v>
      </c>
      <c r="H11890" s="4" t="str">
        <f aca="false">INDEX(Data_Products!$C$2:$C$33,MATCH(C11890,Data_Products!$A$2:$A$33,0))</f>
        <v>Timber</v>
      </c>
      <c r="I11890" s="10" t="n">
        <f aca="false">D11890*(E11890-G11890)</f>
        <v>198.8</v>
      </c>
      <c r="J11890" s="11" t="n">
        <f aca="false">IFERROR(I11890/F11890,0)</f>
        <v>0.18278778962854</v>
      </c>
      <c r="K11890" s="4" t="str">
        <f aca="false">IFERROR(INDEX(Data_Orders!$F$2:$F$4727,MATCH(B11890,Data_Orders!$A$2:$A$4727,0)),"")</f>
        <v>Trade Account</v>
      </c>
      <c r="L11890" s="4" t="str">
        <f aca="false">IFERROR(INDEX(Data_Orders!$D$2:$D$4727,MATCH(B11890,Data_Orders!$A$2:$A$4727,0)),"")</f>
        <v>Rugby</v>
      </c>
    </row>
    <row r="11891" customFormat="false" ht="15" hidden="false" customHeight="false" outlineLevel="0" collapsed="false">
      <c r="A11891" s="4" t="s">
        <v>17707</v>
      </c>
      <c r="B11891" s="4" t="s">
        <v>5070</v>
      </c>
      <c r="C11891" s="4" t="s">
        <v>1077</v>
      </c>
      <c r="D11891" s="4" t="n">
        <v>2</v>
      </c>
      <c r="E11891" s="4" t="n">
        <v>46.61</v>
      </c>
      <c r="F11891" s="4" t="n">
        <v>93.22</v>
      </c>
      <c r="G11891" s="4" t="n">
        <f aca="false">INDEX(Data_Products!$D$2:$D$33,MATCH(C11891,Data_Products!$A$2:$A$33,0))</f>
        <v>36.87</v>
      </c>
      <c r="H11891" s="4" t="str">
        <f aca="false">INDEX(Data_Products!$C$2:$C$33,MATCH(C11891,Data_Products!$A$2:$A$33,0))</f>
        <v>Landscaping</v>
      </c>
      <c r="I11891" s="10" t="n">
        <f aca="false">D11891*(E11891-G11891)</f>
        <v>19.48</v>
      </c>
      <c r="J11891" s="11" t="n">
        <f aca="false">IFERROR(I11891/F11891,0)</f>
        <v>0.208968032611028</v>
      </c>
      <c r="K11891" s="4" t="str">
        <f aca="false">IFERROR(INDEX(Data_Orders!$F$2:$F$4727,MATCH(B11891,Data_Orders!$A$2:$A$4727,0)),"")</f>
        <v>Housebuilder</v>
      </c>
      <c r="L11891" s="4" t="str">
        <f aca="false">IFERROR(INDEX(Data_Orders!$D$2:$D$4727,MATCH(B11891,Data_Orders!$A$2:$A$4727,0)),"")</f>
        <v>Northampton</v>
      </c>
    </row>
    <row r="11892" customFormat="false" ht="15" hidden="false" customHeight="false" outlineLevel="0" collapsed="false">
      <c r="A11892" s="4" t="s">
        <v>17708</v>
      </c>
      <c r="B11892" s="4" t="s">
        <v>5070</v>
      </c>
      <c r="C11892" s="4" t="s">
        <v>1019</v>
      </c>
      <c r="D11892" s="4" t="n">
        <v>11</v>
      </c>
      <c r="E11892" s="4" t="n">
        <v>79.76</v>
      </c>
      <c r="F11892" s="4" t="n">
        <v>877.36</v>
      </c>
      <c r="G11892" s="4" t="n">
        <f aca="false">INDEX(Data_Products!$D$2:$D$33,MATCH(C11892,Data_Products!$A$2:$A$33,0))</f>
        <v>59.07</v>
      </c>
      <c r="H11892" s="4" t="str">
        <f aca="false">INDEX(Data_Products!$C$2:$C$33,MATCH(C11892,Data_Products!$A$2:$A$33,0))</f>
        <v>Timber</v>
      </c>
      <c r="I11892" s="10" t="n">
        <f aca="false">D11892*(E11892-G11892)</f>
        <v>227.59</v>
      </c>
      <c r="J11892" s="11" t="n">
        <f aca="false">IFERROR(I11892/F11892,0)</f>
        <v>0.259403209628887</v>
      </c>
      <c r="K11892" s="4" t="str">
        <f aca="false">IFERROR(INDEX(Data_Orders!$F$2:$F$4727,MATCH(B11892,Data_Orders!$A$2:$A$4727,0)),"")</f>
        <v>Housebuilder</v>
      </c>
      <c r="L11892" s="4" t="str">
        <f aca="false">IFERROR(INDEX(Data_Orders!$D$2:$D$4727,MATCH(B11892,Data_Orders!$A$2:$A$4727,0)),"")</f>
        <v>Northampton</v>
      </c>
    </row>
    <row r="11893" customFormat="false" ht="15" hidden="false" customHeight="false" outlineLevel="0" collapsed="false">
      <c r="A11893" s="4" t="s">
        <v>17709</v>
      </c>
      <c r="B11893" s="4" t="s">
        <v>5070</v>
      </c>
      <c r="C11893" s="4" t="s">
        <v>1035</v>
      </c>
      <c r="D11893" s="4" t="n">
        <v>1</v>
      </c>
      <c r="E11893" s="4" t="n">
        <v>165.07</v>
      </c>
      <c r="F11893" s="4" t="n">
        <v>165.07</v>
      </c>
      <c r="G11893" s="4" t="n">
        <f aca="false">INDEX(Data_Products!$D$2:$D$33,MATCH(C11893,Data_Products!$A$2:$A$33,0))</f>
        <v>134.65</v>
      </c>
      <c r="H11893" s="4" t="str">
        <f aca="false">INDEX(Data_Products!$C$2:$C$33,MATCH(C11893,Data_Products!$A$2:$A$33,0))</f>
        <v>Insulation</v>
      </c>
      <c r="I11893" s="10" t="n">
        <f aca="false">D11893*(E11893-G11893)</f>
        <v>30.42</v>
      </c>
      <c r="J11893" s="11" t="n">
        <f aca="false">IFERROR(I11893/F11893,0)</f>
        <v>0.184285454655601</v>
      </c>
      <c r="K11893" s="4" t="str">
        <f aca="false">IFERROR(INDEX(Data_Orders!$F$2:$F$4727,MATCH(B11893,Data_Orders!$A$2:$A$4727,0)),"")</f>
        <v>Housebuilder</v>
      </c>
      <c r="L11893" s="4" t="str">
        <f aca="false">IFERROR(INDEX(Data_Orders!$D$2:$D$4727,MATCH(B11893,Data_Orders!$A$2:$A$4727,0)),"")</f>
        <v>Northampton</v>
      </c>
    </row>
    <row r="11894" customFormat="false" ht="15" hidden="false" customHeight="false" outlineLevel="0" collapsed="false">
      <c r="A11894" s="4" t="s">
        <v>17710</v>
      </c>
      <c r="B11894" s="4" t="s">
        <v>5070</v>
      </c>
      <c r="C11894" s="4" t="s">
        <v>1032</v>
      </c>
      <c r="D11894" s="4" t="n">
        <v>20</v>
      </c>
      <c r="E11894" s="4" t="n">
        <v>99.65</v>
      </c>
      <c r="F11894" s="4" t="n">
        <v>1993</v>
      </c>
      <c r="G11894" s="4" t="n">
        <f aca="false">INDEX(Data_Products!$D$2:$D$33,MATCH(C11894,Data_Products!$A$2:$A$33,0))</f>
        <v>58.26</v>
      </c>
      <c r="H11894" s="4" t="str">
        <f aca="false">INDEX(Data_Products!$C$2:$C$33,MATCH(C11894,Data_Products!$A$2:$A$33,0))</f>
        <v>Insulation</v>
      </c>
      <c r="I11894" s="10" t="n">
        <f aca="false">D11894*(E11894-G11894)</f>
        <v>827.8</v>
      </c>
      <c r="J11894" s="11" t="n">
        <f aca="false">IFERROR(I11894/F11894,0)</f>
        <v>0.415353738083292</v>
      </c>
      <c r="K11894" s="4" t="str">
        <f aca="false">IFERROR(INDEX(Data_Orders!$F$2:$F$4727,MATCH(B11894,Data_Orders!$A$2:$A$4727,0)),"")</f>
        <v>Housebuilder</v>
      </c>
      <c r="L11894" s="4" t="str">
        <f aca="false">IFERROR(INDEX(Data_Orders!$D$2:$D$4727,MATCH(B11894,Data_Orders!$A$2:$A$4727,0)),"")</f>
        <v>Northampton</v>
      </c>
    </row>
    <row r="11895" customFormat="false" ht="15" hidden="false" customHeight="false" outlineLevel="0" collapsed="false">
      <c r="A11895" s="4" t="s">
        <v>17711</v>
      </c>
      <c r="B11895" s="4" t="s">
        <v>5070</v>
      </c>
      <c r="C11895" s="4" t="s">
        <v>1052</v>
      </c>
      <c r="D11895" s="4" t="n">
        <v>6</v>
      </c>
      <c r="E11895" s="4" t="n">
        <v>205.71</v>
      </c>
      <c r="F11895" s="4" t="n">
        <v>1234.26</v>
      </c>
      <c r="G11895" s="4" t="n">
        <f aca="false">INDEX(Data_Products!$D$2:$D$33,MATCH(C11895,Data_Products!$A$2:$A$33,0))</f>
        <v>152.29</v>
      </c>
      <c r="H11895" s="4" t="str">
        <f aca="false">INDEX(Data_Products!$C$2:$C$33,MATCH(C11895,Data_Products!$A$2:$A$33,0))</f>
        <v>Roofing</v>
      </c>
      <c r="I11895" s="10" t="n">
        <f aca="false">D11895*(E11895-G11895)</f>
        <v>320.52</v>
      </c>
      <c r="J11895" s="11" t="n">
        <f aca="false">IFERROR(I11895/F11895,0)</f>
        <v>0.259685965679841</v>
      </c>
      <c r="K11895" s="4" t="str">
        <f aca="false">IFERROR(INDEX(Data_Orders!$F$2:$F$4727,MATCH(B11895,Data_Orders!$A$2:$A$4727,0)),"")</f>
        <v>Housebuilder</v>
      </c>
      <c r="L11895" s="4" t="str">
        <f aca="false">IFERROR(INDEX(Data_Orders!$D$2:$D$4727,MATCH(B11895,Data_Orders!$A$2:$A$4727,0)),"")</f>
        <v>Northampton</v>
      </c>
    </row>
    <row r="11896" customFormat="false" ht="15" hidden="false" customHeight="false" outlineLevel="0" collapsed="false">
      <c r="A11896" s="4" t="s">
        <v>17712</v>
      </c>
      <c r="B11896" s="4" t="s">
        <v>5071</v>
      </c>
      <c r="C11896" s="4" t="s">
        <v>1010</v>
      </c>
      <c r="D11896" s="4" t="n">
        <v>2</v>
      </c>
      <c r="E11896" s="4" t="n">
        <v>135.95</v>
      </c>
      <c r="F11896" s="4" t="n">
        <v>271.9</v>
      </c>
      <c r="G11896" s="4" t="n">
        <f aca="false">INDEX(Data_Products!$D$2:$D$33,MATCH(C11896,Data_Products!$A$2:$A$33,0))</f>
        <v>111.1</v>
      </c>
      <c r="H11896" s="4" t="str">
        <f aca="false">INDEX(Data_Products!$C$2:$C$33,MATCH(C11896,Data_Products!$A$2:$A$33,0))</f>
        <v>Timber</v>
      </c>
      <c r="I11896" s="10" t="n">
        <f aca="false">D11896*(E11896-G11896)</f>
        <v>49.7</v>
      </c>
      <c r="J11896" s="11" t="n">
        <f aca="false">IFERROR(I11896/F11896,0)</f>
        <v>0.18278778962854</v>
      </c>
      <c r="K11896" s="4" t="str">
        <f aca="false">IFERROR(INDEX(Data_Orders!$F$2:$F$4727,MATCH(B11896,Data_Orders!$A$2:$A$4727,0)),"")</f>
        <v>Housebuilder</v>
      </c>
      <c r="L11896" s="4" t="str">
        <f aca="false">IFERROR(INDEX(Data_Orders!$D$2:$D$4727,MATCH(B11896,Data_Orders!$A$2:$A$4727,0)),"")</f>
        <v>Northampton</v>
      </c>
    </row>
    <row r="11897" customFormat="false" ht="15" hidden="false" customHeight="false" outlineLevel="0" collapsed="false">
      <c r="A11897" s="4" t="s">
        <v>17713</v>
      </c>
      <c r="B11897" s="4" t="s">
        <v>5072</v>
      </c>
      <c r="C11897" s="4" t="s">
        <v>1066</v>
      </c>
      <c r="D11897" s="4" t="n">
        <v>4</v>
      </c>
      <c r="E11897" s="4" t="n">
        <v>209.69</v>
      </c>
      <c r="F11897" s="4" t="n">
        <v>838.76</v>
      </c>
      <c r="G11897" s="4" t="n">
        <f aca="false">INDEX(Data_Products!$D$2:$D$33,MATCH(C11897,Data_Products!$A$2:$A$33,0))</f>
        <v>144.38</v>
      </c>
      <c r="H11897" s="4" t="str">
        <f aca="false">INDEX(Data_Products!$C$2:$C$33,MATCH(C11897,Data_Products!$A$2:$A$33,0))</f>
        <v>Plumbing &amp; Drainage</v>
      </c>
      <c r="I11897" s="10" t="n">
        <f aca="false">D11897*(E11897-G11897)</f>
        <v>261.24</v>
      </c>
      <c r="J11897" s="11" t="n">
        <f aca="false">IFERROR(I11897/F11897,0)</f>
        <v>0.311459773952024</v>
      </c>
      <c r="K11897" s="4" t="str">
        <f aca="false">IFERROR(INDEX(Data_Orders!$F$2:$F$4727,MATCH(B11897,Data_Orders!$A$2:$A$4727,0)),"")</f>
        <v>Housebuilder</v>
      </c>
      <c r="L11897" s="4" t="str">
        <f aca="false">IFERROR(INDEX(Data_Orders!$D$2:$D$4727,MATCH(B11897,Data_Orders!$A$2:$A$4727,0)),"")</f>
        <v>Northampton</v>
      </c>
    </row>
    <row r="11898" customFormat="false" ht="15" hidden="false" customHeight="false" outlineLevel="0" collapsed="false">
      <c r="A11898" s="4" t="s">
        <v>17714</v>
      </c>
      <c r="B11898" s="4" t="s">
        <v>5073</v>
      </c>
      <c r="C11898" s="4" t="s">
        <v>1015</v>
      </c>
      <c r="D11898" s="4" t="n">
        <v>11</v>
      </c>
      <c r="E11898" s="4" t="n">
        <v>122.01</v>
      </c>
      <c r="F11898" s="4" t="n">
        <v>1342.11</v>
      </c>
      <c r="G11898" s="4" t="n">
        <f aca="false">INDEX(Data_Products!$D$2:$D$33,MATCH(C11898,Data_Products!$A$2:$A$33,0))</f>
        <v>85.53</v>
      </c>
      <c r="H11898" s="4" t="str">
        <f aca="false">INDEX(Data_Products!$C$2:$C$33,MATCH(C11898,Data_Products!$A$2:$A$33,0))</f>
        <v>Timber</v>
      </c>
      <c r="I11898" s="10" t="n">
        <f aca="false">D11898*(E11898-G11898)</f>
        <v>401.28</v>
      </c>
      <c r="J11898" s="11" t="n">
        <f aca="false">IFERROR(I11898/F11898,0)</f>
        <v>0.298991885910991</v>
      </c>
      <c r="K11898" s="4" t="str">
        <f aca="false">IFERROR(INDEX(Data_Orders!$F$2:$F$4727,MATCH(B11898,Data_Orders!$A$2:$A$4727,0)),"")</f>
        <v>Housebuilder</v>
      </c>
      <c r="L11898" s="4" t="str">
        <f aca="false">IFERROR(INDEX(Data_Orders!$D$2:$D$4727,MATCH(B11898,Data_Orders!$A$2:$A$4727,0)),"")</f>
        <v>Northampton</v>
      </c>
    </row>
    <row r="11899" customFormat="false" ht="15" hidden="false" customHeight="false" outlineLevel="0" collapsed="false">
      <c r="A11899" s="4" t="s">
        <v>17715</v>
      </c>
      <c r="B11899" s="4" t="s">
        <v>5074</v>
      </c>
      <c r="C11899" s="4" t="s">
        <v>1039</v>
      </c>
      <c r="D11899" s="4" t="n">
        <v>3</v>
      </c>
      <c r="E11899" s="4" t="n">
        <v>160.41</v>
      </c>
      <c r="F11899" s="4" t="n">
        <v>481.23</v>
      </c>
      <c r="G11899" s="4" t="n">
        <f aca="false">INDEX(Data_Products!$D$2:$D$33,MATCH(C11899,Data_Products!$A$2:$A$33,0))</f>
        <v>99.74</v>
      </c>
      <c r="H11899" s="4" t="str">
        <f aca="false">INDEX(Data_Products!$C$2:$C$33,MATCH(C11899,Data_Products!$A$2:$A$33,0))</f>
        <v>Insulation</v>
      </c>
      <c r="I11899" s="10" t="n">
        <f aca="false">D11899*(E11899-G11899)</f>
        <v>182.01</v>
      </c>
      <c r="J11899" s="11" t="n">
        <f aca="false">IFERROR(I11899/F11899,0)</f>
        <v>0.378218315566361</v>
      </c>
      <c r="K11899" s="4" t="str">
        <f aca="false">IFERROR(INDEX(Data_Orders!$F$2:$F$4727,MATCH(B11899,Data_Orders!$A$2:$A$4727,0)),"")</f>
        <v>Housebuilder</v>
      </c>
      <c r="L11899" s="4" t="str">
        <f aca="false">IFERROR(INDEX(Data_Orders!$D$2:$D$4727,MATCH(B11899,Data_Orders!$A$2:$A$4727,0)),"")</f>
        <v>Northampton</v>
      </c>
    </row>
    <row r="11900" customFormat="false" ht="15" hidden="false" customHeight="false" outlineLevel="0" collapsed="false">
      <c r="A11900" s="4" t="s">
        <v>17716</v>
      </c>
      <c r="B11900" s="4" t="s">
        <v>5075</v>
      </c>
      <c r="C11900" s="4" t="s">
        <v>1041</v>
      </c>
      <c r="D11900" s="4" t="n">
        <v>9</v>
      </c>
      <c r="E11900" s="4" t="n">
        <v>242.75</v>
      </c>
      <c r="F11900" s="4" t="n">
        <v>2184.75</v>
      </c>
      <c r="G11900" s="4" t="n">
        <f aca="false">INDEX(Data_Products!$D$2:$D$33,MATCH(C11900,Data_Products!$A$2:$A$33,0))</f>
        <v>142.94</v>
      </c>
      <c r="H11900" s="4" t="str">
        <f aca="false">INDEX(Data_Products!$C$2:$C$33,MATCH(C11900,Data_Products!$A$2:$A$33,0))</f>
        <v>Tools &amp; Fixings</v>
      </c>
      <c r="I11900" s="10" t="n">
        <f aca="false">D11900*(E11900-G11900)</f>
        <v>898.29</v>
      </c>
      <c r="J11900" s="11" t="n">
        <f aca="false">IFERROR(I11900/F11900,0)</f>
        <v>0.411163748712667</v>
      </c>
      <c r="K11900" s="4" t="str">
        <f aca="false">IFERROR(INDEX(Data_Orders!$F$2:$F$4727,MATCH(B11900,Data_Orders!$A$2:$A$4727,0)),"")</f>
        <v>Housebuilder</v>
      </c>
      <c r="L11900" s="4" t="str">
        <f aca="false">IFERROR(INDEX(Data_Orders!$D$2:$D$4727,MATCH(B11900,Data_Orders!$A$2:$A$4727,0)),"")</f>
        <v>Northampton</v>
      </c>
    </row>
    <row r="11901" customFormat="false" ht="15" hidden="false" customHeight="false" outlineLevel="0" collapsed="false">
      <c r="A11901" s="4" t="s">
        <v>17717</v>
      </c>
      <c r="B11901" s="4" t="s">
        <v>5075</v>
      </c>
      <c r="C11901" s="4" t="s">
        <v>1024</v>
      </c>
      <c r="D11901" s="4" t="n">
        <v>20</v>
      </c>
      <c r="E11901" s="4" t="n">
        <v>137.14</v>
      </c>
      <c r="F11901" s="4" t="n">
        <v>2742.8</v>
      </c>
      <c r="G11901" s="4" t="n">
        <f aca="false">INDEX(Data_Products!$D$2:$D$33,MATCH(C11901,Data_Products!$A$2:$A$33,0))</f>
        <v>99.99</v>
      </c>
      <c r="H11901" s="4" t="str">
        <f aca="false">INDEX(Data_Products!$C$2:$C$33,MATCH(C11901,Data_Products!$A$2:$A$33,0))</f>
        <v>Cement &amp; Aggregates</v>
      </c>
      <c r="I11901" s="10" t="n">
        <f aca="false">D11901*(E11901-G11901)</f>
        <v>743</v>
      </c>
      <c r="J11901" s="11" t="n">
        <f aca="false">IFERROR(I11901/F11901,0)</f>
        <v>0.270891060230421</v>
      </c>
      <c r="K11901" s="4" t="str">
        <f aca="false">IFERROR(INDEX(Data_Orders!$F$2:$F$4727,MATCH(B11901,Data_Orders!$A$2:$A$4727,0)),"")</f>
        <v>Housebuilder</v>
      </c>
      <c r="L11901" s="4" t="str">
        <f aca="false">IFERROR(INDEX(Data_Orders!$D$2:$D$4727,MATCH(B11901,Data_Orders!$A$2:$A$4727,0)),"")</f>
        <v>Northampton</v>
      </c>
    </row>
    <row r="11902" customFormat="false" ht="15" hidden="false" customHeight="false" outlineLevel="0" collapsed="false">
      <c r="A11902" s="4" t="s">
        <v>17718</v>
      </c>
      <c r="B11902" s="4" t="s">
        <v>5075</v>
      </c>
      <c r="C11902" s="4" t="s">
        <v>1048</v>
      </c>
      <c r="D11902" s="4" t="n">
        <v>17</v>
      </c>
      <c r="E11902" s="4" t="n">
        <v>112.72</v>
      </c>
      <c r="F11902" s="4" t="n">
        <v>1916.24</v>
      </c>
      <c r="G11902" s="4" t="n">
        <f aca="false">INDEX(Data_Products!$D$2:$D$33,MATCH(C11902,Data_Products!$A$2:$A$33,0))</f>
        <v>83.21</v>
      </c>
      <c r="H11902" s="4" t="str">
        <f aca="false">INDEX(Data_Products!$C$2:$C$33,MATCH(C11902,Data_Products!$A$2:$A$33,0))</f>
        <v>Tools &amp; Fixings</v>
      </c>
      <c r="I11902" s="10" t="n">
        <f aca="false">D11902*(E11902-G11902)</f>
        <v>501.67</v>
      </c>
      <c r="J11902" s="11" t="n">
        <f aca="false">IFERROR(I11902/F11902,0)</f>
        <v>0.261799148332151</v>
      </c>
      <c r="K11902" s="4" t="str">
        <f aca="false">IFERROR(INDEX(Data_Orders!$F$2:$F$4727,MATCH(B11902,Data_Orders!$A$2:$A$4727,0)),"")</f>
        <v>Housebuilder</v>
      </c>
      <c r="L11902" s="4" t="str">
        <f aca="false">IFERROR(INDEX(Data_Orders!$D$2:$D$4727,MATCH(B11902,Data_Orders!$A$2:$A$4727,0)),"")</f>
        <v>Northampton</v>
      </c>
    </row>
    <row r="11903" customFormat="false" ht="15" hidden="false" customHeight="false" outlineLevel="0" collapsed="false">
      <c r="A11903" s="4" t="s">
        <v>17719</v>
      </c>
      <c r="B11903" s="4" t="s">
        <v>5075</v>
      </c>
      <c r="C11903" s="4" t="s">
        <v>1028</v>
      </c>
      <c r="D11903" s="4" t="n">
        <v>3</v>
      </c>
      <c r="E11903" s="4" t="n">
        <v>118.79</v>
      </c>
      <c r="F11903" s="4" t="n">
        <v>356.37</v>
      </c>
      <c r="G11903" s="4" t="n">
        <f aca="false">INDEX(Data_Products!$D$2:$D$33,MATCH(C11903,Data_Products!$A$2:$A$33,0))</f>
        <v>81.07</v>
      </c>
      <c r="H11903" s="4" t="str">
        <f aca="false">INDEX(Data_Products!$C$2:$C$33,MATCH(C11903,Data_Products!$A$2:$A$33,0))</f>
        <v>Cement &amp; Aggregates</v>
      </c>
      <c r="I11903" s="10" t="n">
        <f aca="false">D11903*(E11903-G11903)</f>
        <v>113.16</v>
      </c>
      <c r="J11903" s="11" t="n">
        <f aca="false">IFERROR(I11903/F11903,0)</f>
        <v>0.317535146056065</v>
      </c>
      <c r="K11903" s="4" t="str">
        <f aca="false">IFERROR(INDEX(Data_Orders!$F$2:$F$4727,MATCH(B11903,Data_Orders!$A$2:$A$4727,0)),"")</f>
        <v>Housebuilder</v>
      </c>
      <c r="L11903" s="4" t="str">
        <f aca="false">IFERROR(INDEX(Data_Orders!$D$2:$D$4727,MATCH(B11903,Data_Orders!$A$2:$A$4727,0)),"")</f>
        <v>Northampton</v>
      </c>
    </row>
    <row r="11904" customFormat="false" ht="15" hidden="false" customHeight="false" outlineLevel="0" collapsed="false">
      <c r="A11904" s="4" t="s">
        <v>17720</v>
      </c>
      <c r="B11904" s="4" t="s">
        <v>5075</v>
      </c>
      <c r="C11904" s="4" t="s">
        <v>1066</v>
      </c>
      <c r="D11904" s="4" t="n">
        <v>5</v>
      </c>
      <c r="E11904" s="4" t="n">
        <v>209.69</v>
      </c>
      <c r="F11904" s="4" t="n">
        <v>1048.45</v>
      </c>
      <c r="G11904" s="4" t="n">
        <f aca="false">INDEX(Data_Products!$D$2:$D$33,MATCH(C11904,Data_Products!$A$2:$A$33,0))</f>
        <v>144.38</v>
      </c>
      <c r="H11904" s="4" t="str">
        <f aca="false">INDEX(Data_Products!$C$2:$C$33,MATCH(C11904,Data_Products!$A$2:$A$33,0))</f>
        <v>Plumbing &amp; Drainage</v>
      </c>
      <c r="I11904" s="10" t="n">
        <f aca="false">D11904*(E11904-G11904)</f>
        <v>326.55</v>
      </c>
      <c r="J11904" s="11" t="n">
        <f aca="false">IFERROR(I11904/F11904,0)</f>
        <v>0.311459773952024</v>
      </c>
      <c r="K11904" s="4" t="str">
        <f aca="false">IFERROR(INDEX(Data_Orders!$F$2:$F$4727,MATCH(B11904,Data_Orders!$A$2:$A$4727,0)),"")</f>
        <v>Housebuilder</v>
      </c>
      <c r="L11904" s="4" t="str">
        <f aca="false">IFERROR(INDEX(Data_Orders!$D$2:$D$4727,MATCH(B11904,Data_Orders!$A$2:$A$4727,0)),"")</f>
        <v>Northampton</v>
      </c>
    </row>
    <row r="11905" customFormat="false" ht="15" hidden="false" customHeight="false" outlineLevel="0" collapsed="false">
      <c r="A11905" s="4" t="s">
        <v>17721</v>
      </c>
      <c r="B11905" s="4" t="s">
        <v>5076</v>
      </c>
      <c r="C11905" s="4" t="s">
        <v>1010</v>
      </c>
      <c r="D11905" s="4" t="n">
        <v>18</v>
      </c>
      <c r="E11905" s="4" t="n">
        <v>135.95</v>
      </c>
      <c r="F11905" s="4" t="n">
        <v>2447.1</v>
      </c>
      <c r="G11905" s="4" t="n">
        <f aca="false">INDEX(Data_Products!$D$2:$D$33,MATCH(C11905,Data_Products!$A$2:$A$33,0))</f>
        <v>111.1</v>
      </c>
      <c r="H11905" s="4" t="str">
        <f aca="false">INDEX(Data_Products!$C$2:$C$33,MATCH(C11905,Data_Products!$A$2:$A$33,0))</f>
        <v>Timber</v>
      </c>
      <c r="I11905" s="10" t="n">
        <f aca="false">D11905*(E11905-G11905)</f>
        <v>447.3</v>
      </c>
      <c r="J11905" s="11" t="n">
        <f aca="false">IFERROR(I11905/F11905,0)</f>
        <v>0.18278778962854</v>
      </c>
      <c r="K11905" s="4" t="str">
        <f aca="false">IFERROR(INDEX(Data_Orders!$F$2:$F$4727,MATCH(B11905,Data_Orders!$A$2:$A$4727,0)),"")</f>
        <v>Housebuilder</v>
      </c>
      <c r="L11905" s="4" t="str">
        <f aca="false">IFERROR(INDEX(Data_Orders!$D$2:$D$4727,MATCH(B11905,Data_Orders!$A$2:$A$4727,0)),"")</f>
        <v>Northampton</v>
      </c>
    </row>
    <row r="11906" customFormat="false" ht="15" hidden="false" customHeight="false" outlineLevel="0" collapsed="false">
      <c r="A11906" s="4" t="s">
        <v>17722</v>
      </c>
      <c r="B11906" s="4" t="s">
        <v>5076</v>
      </c>
      <c r="C11906" s="4" t="s">
        <v>1013</v>
      </c>
      <c r="D11906" s="4" t="n">
        <v>17</v>
      </c>
      <c r="E11906" s="4" t="n">
        <v>240.92</v>
      </c>
      <c r="F11906" s="4" t="n">
        <v>4095.64</v>
      </c>
      <c r="G11906" s="4" t="n">
        <f aca="false">INDEX(Data_Products!$D$2:$D$33,MATCH(C11906,Data_Products!$A$2:$A$33,0))</f>
        <v>168.32</v>
      </c>
      <c r="H11906" s="4" t="str">
        <f aca="false">INDEX(Data_Products!$C$2:$C$33,MATCH(C11906,Data_Products!$A$2:$A$33,0))</f>
        <v>Timber</v>
      </c>
      <c r="I11906" s="10" t="n">
        <f aca="false">D11906*(E11906-G11906)</f>
        <v>1234.2</v>
      </c>
      <c r="J11906" s="11" t="n">
        <f aca="false">IFERROR(I11906/F11906,0)</f>
        <v>0.301344844761747</v>
      </c>
      <c r="K11906" s="4" t="str">
        <f aca="false">IFERROR(INDEX(Data_Orders!$F$2:$F$4727,MATCH(B11906,Data_Orders!$A$2:$A$4727,0)),"")</f>
        <v>Housebuilder</v>
      </c>
      <c r="L11906" s="4" t="str">
        <f aca="false">IFERROR(INDEX(Data_Orders!$D$2:$D$4727,MATCH(B11906,Data_Orders!$A$2:$A$4727,0)),"")</f>
        <v>Northampton</v>
      </c>
    </row>
    <row r="11907" customFormat="false" ht="15" hidden="false" customHeight="false" outlineLevel="0" collapsed="false">
      <c r="A11907" s="4" t="s">
        <v>17723</v>
      </c>
      <c r="B11907" s="4" t="s">
        <v>5077</v>
      </c>
      <c r="C11907" s="4" t="s">
        <v>1046</v>
      </c>
      <c r="D11907" s="4" t="n">
        <v>10</v>
      </c>
      <c r="E11907" s="4" t="n">
        <v>154.02</v>
      </c>
      <c r="F11907" s="4" t="n">
        <v>1540.2</v>
      </c>
      <c r="G11907" s="4" t="n">
        <f aca="false">INDEX(Data_Products!$D$2:$D$33,MATCH(C11907,Data_Products!$A$2:$A$33,0))</f>
        <v>102.1</v>
      </c>
      <c r="H11907" s="4" t="str">
        <f aca="false">INDEX(Data_Products!$C$2:$C$33,MATCH(C11907,Data_Products!$A$2:$A$33,0))</f>
        <v>Tools &amp; Fixings</v>
      </c>
      <c r="I11907" s="10" t="n">
        <f aca="false">D11907*(E11907-G11907)</f>
        <v>519.2</v>
      </c>
      <c r="J11907" s="11" t="n">
        <f aca="false">IFERROR(I11907/F11907,0)</f>
        <v>0.337099078041813</v>
      </c>
      <c r="K11907" s="4" t="str">
        <f aca="false">IFERROR(INDEX(Data_Orders!$F$2:$F$4727,MATCH(B11907,Data_Orders!$A$2:$A$4727,0)),"")</f>
        <v>Housebuilder</v>
      </c>
      <c r="L11907" s="4" t="str">
        <f aca="false">IFERROR(INDEX(Data_Orders!$D$2:$D$4727,MATCH(B11907,Data_Orders!$A$2:$A$4727,0)),"")</f>
        <v>Northampton</v>
      </c>
    </row>
    <row r="11908" customFormat="false" ht="15" hidden="false" customHeight="false" outlineLevel="0" collapsed="false">
      <c r="A11908" s="4" t="s">
        <v>17724</v>
      </c>
      <c r="B11908" s="4" t="s">
        <v>5077</v>
      </c>
      <c r="C11908" s="4" t="s">
        <v>1070</v>
      </c>
      <c r="D11908" s="4" t="n">
        <v>13</v>
      </c>
      <c r="E11908" s="4" t="n">
        <v>230.32</v>
      </c>
      <c r="F11908" s="4" t="n">
        <v>2994.16</v>
      </c>
      <c r="G11908" s="4" t="n">
        <f aca="false">INDEX(Data_Products!$D$2:$D$33,MATCH(C11908,Data_Products!$A$2:$A$33,0))</f>
        <v>161.64</v>
      </c>
      <c r="H11908" s="4" t="str">
        <f aca="false">INDEX(Data_Products!$C$2:$C$33,MATCH(C11908,Data_Products!$A$2:$A$33,0))</f>
        <v>Landscaping</v>
      </c>
      <c r="I11908" s="10" t="n">
        <f aca="false">D11908*(E11908-G11908)</f>
        <v>892.84</v>
      </c>
      <c r="J11908" s="11" t="n">
        <f aca="false">IFERROR(I11908/F11908,0)</f>
        <v>0.298193817297673</v>
      </c>
      <c r="K11908" s="4" t="str">
        <f aca="false">IFERROR(INDEX(Data_Orders!$F$2:$F$4727,MATCH(B11908,Data_Orders!$A$2:$A$4727,0)),"")</f>
        <v>Housebuilder</v>
      </c>
      <c r="L11908" s="4" t="str">
        <f aca="false">IFERROR(INDEX(Data_Orders!$D$2:$D$4727,MATCH(B11908,Data_Orders!$A$2:$A$4727,0)),"")</f>
        <v>Northampton</v>
      </c>
    </row>
    <row r="11909" customFormat="false" ht="15" hidden="false" customHeight="false" outlineLevel="0" collapsed="false">
      <c r="A11909" s="4" t="s">
        <v>17725</v>
      </c>
      <c r="B11909" s="4" t="s">
        <v>5078</v>
      </c>
      <c r="C11909" s="4" t="s">
        <v>1052</v>
      </c>
      <c r="D11909" s="4" t="n">
        <v>18</v>
      </c>
      <c r="E11909" s="4" t="n">
        <v>205.71</v>
      </c>
      <c r="F11909" s="4" t="n">
        <v>3702.78</v>
      </c>
      <c r="G11909" s="4" t="n">
        <f aca="false">INDEX(Data_Products!$D$2:$D$33,MATCH(C11909,Data_Products!$A$2:$A$33,0))</f>
        <v>152.29</v>
      </c>
      <c r="H11909" s="4" t="str">
        <f aca="false">INDEX(Data_Products!$C$2:$C$33,MATCH(C11909,Data_Products!$A$2:$A$33,0))</f>
        <v>Roofing</v>
      </c>
      <c r="I11909" s="10" t="n">
        <f aca="false">D11909*(E11909-G11909)</f>
        <v>961.56</v>
      </c>
      <c r="J11909" s="11" t="n">
        <f aca="false">IFERROR(I11909/F11909,0)</f>
        <v>0.259685965679841</v>
      </c>
      <c r="K11909" s="4" t="str">
        <f aca="false">IFERROR(INDEX(Data_Orders!$F$2:$F$4727,MATCH(B11909,Data_Orders!$A$2:$A$4727,0)),"")</f>
        <v>Housebuilder</v>
      </c>
      <c r="L11909" s="4" t="str">
        <f aca="false">IFERROR(INDEX(Data_Orders!$D$2:$D$4727,MATCH(B11909,Data_Orders!$A$2:$A$4727,0)),"")</f>
        <v>Northampton</v>
      </c>
    </row>
    <row r="11910" customFormat="false" ht="15" hidden="false" customHeight="false" outlineLevel="0" collapsed="false">
      <c r="A11910" s="4" t="s">
        <v>17726</v>
      </c>
      <c r="B11910" s="4" t="s">
        <v>5078</v>
      </c>
      <c r="C11910" s="4" t="s">
        <v>1013</v>
      </c>
      <c r="D11910" s="4" t="n">
        <v>13</v>
      </c>
      <c r="E11910" s="4" t="n">
        <v>240.92</v>
      </c>
      <c r="F11910" s="4" t="n">
        <v>3131.96</v>
      </c>
      <c r="G11910" s="4" t="n">
        <f aca="false">INDEX(Data_Products!$D$2:$D$33,MATCH(C11910,Data_Products!$A$2:$A$33,0))</f>
        <v>168.32</v>
      </c>
      <c r="H11910" s="4" t="str">
        <f aca="false">INDEX(Data_Products!$C$2:$C$33,MATCH(C11910,Data_Products!$A$2:$A$33,0))</f>
        <v>Timber</v>
      </c>
      <c r="I11910" s="10" t="n">
        <f aca="false">D11910*(E11910-G11910)</f>
        <v>943.8</v>
      </c>
      <c r="J11910" s="11" t="n">
        <f aca="false">IFERROR(I11910/F11910,0)</f>
        <v>0.301344844761747</v>
      </c>
      <c r="K11910" s="4" t="str">
        <f aca="false">IFERROR(INDEX(Data_Orders!$F$2:$F$4727,MATCH(B11910,Data_Orders!$A$2:$A$4727,0)),"")</f>
        <v>Housebuilder</v>
      </c>
      <c r="L11910" s="4" t="str">
        <f aca="false">IFERROR(INDEX(Data_Orders!$D$2:$D$4727,MATCH(B11910,Data_Orders!$A$2:$A$4727,0)),"")</f>
        <v>Northampton</v>
      </c>
    </row>
    <row r="11911" customFormat="false" ht="15" hidden="false" customHeight="false" outlineLevel="0" collapsed="false">
      <c r="A11911" s="4" t="s">
        <v>17727</v>
      </c>
      <c r="B11911" s="4" t="s">
        <v>5078</v>
      </c>
      <c r="C11911" s="4" t="s">
        <v>1064</v>
      </c>
      <c r="D11911" s="4" t="n">
        <v>16</v>
      </c>
      <c r="E11911" s="4" t="n">
        <v>97.63</v>
      </c>
      <c r="F11911" s="4" t="n">
        <v>1562.08</v>
      </c>
      <c r="G11911" s="4" t="n">
        <f aca="false">INDEX(Data_Products!$D$2:$D$33,MATCH(C11911,Data_Products!$A$2:$A$33,0))</f>
        <v>65.21</v>
      </c>
      <c r="H11911" s="4" t="str">
        <f aca="false">INDEX(Data_Products!$C$2:$C$33,MATCH(C11911,Data_Products!$A$2:$A$33,0))</f>
        <v>Plumbing &amp; Drainage</v>
      </c>
      <c r="I11911" s="10" t="n">
        <f aca="false">D11911*(E11911-G11911)</f>
        <v>518.72</v>
      </c>
      <c r="J11911" s="11" t="n">
        <f aca="false">IFERROR(I11911/F11911,0)</f>
        <v>0.332070060432244</v>
      </c>
      <c r="K11911" s="4" t="str">
        <f aca="false">IFERROR(INDEX(Data_Orders!$F$2:$F$4727,MATCH(B11911,Data_Orders!$A$2:$A$4727,0)),"")</f>
        <v>Housebuilder</v>
      </c>
      <c r="L11911" s="4" t="str">
        <f aca="false">IFERROR(INDEX(Data_Orders!$D$2:$D$4727,MATCH(B11911,Data_Orders!$A$2:$A$4727,0)),"")</f>
        <v>Northampton</v>
      </c>
    </row>
    <row r="11912" customFormat="false" ht="15" hidden="false" customHeight="false" outlineLevel="0" collapsed="false">
      <c r="A11912" s="4" t="s">
        <v>17728</v>
      </c>
      <c r="B11912" s="4" t="s">
        <v>5078</v>
      </c>
      <c r="C11912" s="4" t="s">
        <v>1057</v>
      </c>
      <c r="D11912" s="4" t="n">
        <v>5</v>
      </c>
      <c r="E11912" s="4" t="n">
        <v>176.81</v>
      </c>
      <c r="F11912" s="4" t="n">
        <v>884.05</v>
      </c>
      <c r="G11912" s="4" t="n">
        <f aca="false">INDEX(Data_Products!$D$2:$D$33,MATCH(C11912,Data_Products!$A$2:$A$33,0))</f>
        <v>129.57</v>
      </c>
      <c r="H11912" s="4" t="str">
        <f aca="false">INDEX(Data_Products!$C$2:$C$33,MATCH(C11912,Data_Products!$A$2:$A$33,0))</f>
        <v>Roofing</v>
      </c>
      <c r="I11912" s="10" t="n">
        <f aca="false">D11912*(E11912-G11912)</f>
        <v>236.2</v>
      </c>
      <c r="J11912" s="11" t="n">
        <f aca="false">IFERROR(I11912/F11912,0)</f>
        <v>0.267179458175443</v>
      </c>
      <c r="K11912" s="4" t="str">
        <f aca="false">IFERROR(INDEX(Data_Orders!$F$2:$F$4727,MATCH(B11912,Data_Orders!$A$2:$A$4727,0)),"")</f>
        <v>Housebuilder</v>
      </c>
      <c r="L11912" s="4" t="str">
        <f aca="false">IFERROR(INDEX(Data_Orders!$D$2:$D$4727,MATCH(B11912,Data_Orders!$A$2:$A$4727,0)),"")</f>
        <v>Northampton</v>
      </c>
    </row>
    <row r="11913" customFormat="false" ht="15" hidden="false" customHeight="false" outlineLevel="0" collapsed="false">
      <c r="A11913" s="4" t="s">
        <v>17729</v>
      </c>
      <c r="B11913" s="4" t="s">
        <v>5078</v>
      </c>
      <c r="C11913" s="4" t="s">
        <v>1077</v>
      </c>
      <c r="D11913" s="4" t="n">
        <v>7</v>
      </c>
      <c r="E11913" s="4" t="n">
        <v>46.61</v>
      </c>
      <c r="F11913" s="4" t="n">
        <v>326.27</v>
      </c>
      <c r="G11913" s="4" t="n">
        <f aca="false">INDEX(Data_Products!$D$2:$D$33,MATCH(C11913,Data_Products!$A$2:$A$33,0))</f>
        <v>36.87</v>
      </c>
      <c r="H11913" s="4" t="str">
        <f aca="false">INDEX(Data_Products!$C$2:$C$33,MATCH(C11913,Data_Products!$A$2:$A$33,0))</f>
        <v>Landscaping</v>
      </c>
      <c r="I11913" s="10" t="n">
        <f aca="false">D11913*(E11913-G11913)</f>
        <v>68.18</v>
      </c>
      <c r="J11913" s="11" t="n">
        <f aca="false">IFERROR(I11913/F11913,0)</f>
        <v>0.208968032611028</v>
      </c>
      <c r="K11913" s="4" t="str">
        <f aca="false">IFERROR(INDEX(Data_Orders!$F$2:$F$4727,MATCH(B11913,Data_Orders!$A$2:$A$4727,0)),"")</f>
        <v>Housebuilder</v>
      </c>
      <c r="L11913" s="4" t="str">
        <f aca="false">IFERROR(INDEX(Data_Orders!$D$2:$D$4727,MATCH(B11913,Data_Orders!$A$2:$A$4727,0)),"")</f>
        <v>Northampton</v>
      </c>
    </row>
    <row r="11914" customFormat="false" ht="15" hidden="false" customHeight="false" outlineLevel="0" collapsed="false">
      <c r="A11914" s="4" t="s">
        <v>17730</v>
      </c>
      <c r="B11914" s="4" t="s">
        <v>5079</v>
      </c>
      <c r="C11914" s="4" t="s">
        <v>1015</v>
      </c>
      <c r="D11914" s="4" t="n">
        <v>9</v>
      </c>
      <c r="E11914" s="4" t="n">
        <v>122.01</v>
      </c>
      <c r="F11914" s="4" t="n">
        <v>1098.09</v>
      </c>
      <c r="G11914" s="4" t="n">
        <f aca="false">INDEX(Data_Products!$D$2:$D$33,MATCH(C11914,Data_Products!$A$2:$A$33,0))</f>
        <v>85.53</v>
      </c>
      <c r="H11914" s="4" t="str">
        <f aca="false">INDEX(Data_Products!$C$2:$C$33,MATCH(C11914,Data_Products!$A$2:$A$33,0))</f>
        <v>Timber</v>
      </c>
      <c r="I11914" s="10" t="n">
        <f aca="false">D11914*(E11914-G11914)</f>
        <v>328.32</v>
      </c>
      <c r="J11914" s="11" t="n">
        <f aca="false">IFERROR(I11914/F11914,0)</f>
        <v>0.298991885910991</v>
      </c>
      <c r="K11914" s="4" t="str">
        <f aca="false">IFERROR(INDEX(Data_Orders!$F$2:$F$4727,MATCH(B11914,Data_Orders!$A$2:$A$4727,0)),"")</f>
        <v>Housebuilder</v>
      </c>
      <c r="L11914" s="4" t="str">
        <f aca="false">IFERROR(INDEX(Data_Orders!$D$2:$D$4727,MATCH(B11914,Data_Orders!$A$2:$A$4727,0)),"")</f>
        <v>Northampton</v>
      </c>
    </row>
    <row r="11915" customFormat="false" ht="15" hidden="false" customHeight="false" outlineLevel="0" collapsed="false">
      <c r="A11915" s="4" t="s">
        <v>17731</v>
      </c>
      <c r="B11915" s="4" t="s">
        <v>5079</v>
      </c>
      <c r="C11915" s="4" t="s">
        <v>1013</v>
      </c>
      <c r="D11915" s="4" t="n">
        <v>9</v>
      </c>
      <c r="E11915" s="4" t="n">
        <v>240.92</v>
      </c>
      <c r="F11915" s="4" t="n">
        <v>2168.28</v>
      </c>
      <c r="G11915" s="4" t="n">
        <f aca="false">INDEX(Data_Products!$D$2:$D$33,MATCH(C11915,Data_Products!$A$2:$A$33,0))</f>
        <v>168.32</v>
      </c>
      <c r="H11915" s="4" t="str">
        <f aca="false">INDEX(Data_Products!$C$2:$C$33,MATCH(C11915,Data_Products!$A$2:$A$33,0))</f>
        <v>Timber</v>
      </c>
      <c r="I11915" s="10" t="n">
        <f aca="false">D11915*(E11915-G11915)</f>
        <v>653.4</v>
      </c>
      <c r="J11915" s="11" t="n">
        <f aca="false">IFERROR(I11915/F11915,0)</f>
        <v>0.301344844761747</v>
      </c>
      <c r="K11915" s="4" t="str">
        <f aca="false">IFERROR(INDEX(Data_Orders!$F$2:$F$4727,MATCH(B11915,Data_Orders!$A$2:$A$4727,0)),"")</f>
        <v>Housebuilder</v>
      </c>
      <c r="L11915" s="4" t="str">
        <f aca="false">IFERROR(INDEX(Data_Orders!$D$2:$D$4727,MATCH(B11915,Data_Orders!$A$2:$A$4727,0)),"")</f>
        <v>Northampton</v>
      </c>
    </row>
    <row r="11916" customFormat="false" ht="15" hidden="false" customHeight="false" outlineLevel="0" collapsed="false">
      <c r="A11916" s="4" t="s">
        <v>17732</v>
      </c>
      <c r="B11916" s="4" t="s">
        <v>5080</v>
      </c>
      <c r="C11916" s="4" t="s">
        <v>1044</v>
      </c>
      <c r="D11916" s="4" t="n">
        <v>15</v>
      </c>
      <c r="E11916" s="4" t="n">
        <v>190.44</v>
      </c>
      <c r="F11916" s="4" t="n">
        <v>2856.6</v>
      </c>
      <c r="G11916" s="4" t="n">
        <f aca="false">INDEX(Data_Products!$D$2:$D$33,MATCH(C11916,Data_Products!$A$2:$A$33,0))</f>
        <v>115.48</v>
      </c>
      <c r="H11916" s="4" t="str">
        <f aca="false">INDEX(Data_Products!$C$2:$C$33,MATCH(C11916,Data_Products!$A$2:$A$33,0))</f>
        <v>Tools &amp; Fixings</v>
      </c>
      <c r="I11916" s="10" t="n">
        <f aca="false">D11916*(E11916-G11916)</f>
        <v>1124.4</v>
      </c>
      <c r="J11916" s="11" t="n">
        <f aca="false">IFERROR(I11916/F11916,0)</f>
        <v>0.393614786809494</v>
      </c>
      <c r="K11916" s="4" t="str">
        <f aca="false">IFERROR(INDEX(Data_Orders!$F$2:$F$4727,MATCH(B11916,Data_Orders!$A$2:$A$4727,0)),"")</f>
        <v>Housebuilder</v>
      </c>
      <c r="L11916" s="4" t="str">
        <f aca="false">IFERROR(INDEX(Data_Orders!$D$2:$D$4727,MATCH(B11916,Data_Orders!$A$2:$A$4727,0)),"")</f>
        <v>Northampton</v>
      </c>
    </row>
    <row r="11917" customFormat="false" ht="15" hidden="false" customHeight="false" outlineLevel="0" collapsed="false">
      <c r="A11917" s="4" t="s">
        <v>17733</v>
      </c>
      <c r="B11917" s="4" t="s">
        <v>5081</v>
      </c>
      <c r="C11917" s="4" t="s">
        <v>1055</v>
      </c>
      <c r="D11917" s="4" t="n">
        <v>12</v>
      </c>
      <c r="E11917" s="4" t="n">
        <v>205.03</v>
      </c>
      <c r="F11917" s="4" t="n">
        <v>2460.36</v>
      </c>
      <c r="G11917" s="4" t="n">
        <f aca="false">INDEX(Data_Products!$D$2:$D$33,MATCH(C11917,Data_Products!$A$2:$A$33,0))</f>
        <v>138.6</v>
      </c>
      <c r="H11917" s="4" t="str">
        <f aca="false">INDEX(Data_Products!$C$2:$C$33,MATCH(C11917,Data_Products!$A$2:$A$33,0))</f>
        <v>Roofing</v>
      </c>
      <c r="I11917" s="10" t="n">
        <f aca="false">D11917*(E11917-G11917)</f>
        <v>797.16</v>
      </c>
      <c r="J11917" s="11" t="n">
        <f aca="false">IFERROR(I11917/F11917,0)</f>
        <v>0.324001365653807</v>
      </c>
      <c r="K11917" s="4" t="str">
        <f aca="false">IFERROR(INDEX(Data_Orders!$F$2:$F$4727,MATCH(B11917,Data_Orders!$A$2:$A$4727,0)),"")</f>
        <v>Housebuilder</v>
      </c>
      <c r="L11917" s="4" t="str">
        <f aca="false">IFERROR(INDEX(Data_Orders!$D$2:$D$4727,MATCH(B11917,Data_Orders!$A$2:$A$4727,0)),"")</f>
        <v>Northampton</v>
      </c>
    </row>
    <row r="11918" customFormat="false" ht="15" hidden="false" customHeight="false" outlineLevel="0" collapsed="false">
      <c r="A11918" s="4" t="s">
        <v>17734</v>
      </c>
      <c r="B11918" s="4" t="s">
        <v>5081</v>
      </c>
      <c r="C11918" s="4" t="s">
        <v>1039</v>
      </c>
      <c r="D11918" s="4" t="n">
        <v>11</v>
      </c>
      <c r="E11918" s="4" t="n">
        <v>160.41</v>
      </c>
      <c r="F11918" s="4" t="n">
        <v>1764.51</v>
      </c>
      <c r="G11918" s="4" t="n">
        <f aca="false">INDEX(Data_Products!$D$2:$D$33,MATCH(C11918,Data_Products!$A$2:$A$33,0))</f>
        <v>99.74</v>
      </c>
      <c r="H11918" s="4" t="str">
        <f aca="false">INDEX(Data_Products!$C$2:$C$33,MATCH(C11918,Data_Products!$A$2:$A$33,0))</f>
        <v>Insulation</v>
      </c>
      <c r="I11918" s="10" t="n">
        <f aca="false">D11918*(E11918-G11918)</f>
        <v>667.37</v>
      </c>
      <c r="J11918" s="11" t="n">
        <f aca="false">IFERROR(I11918/F11918,0)</f>
        <v>0.378218315566361</v>
      </c>
      <c r="K11918" s="4" t="str">
        <f aca="false">IFERROR(INDEX(Data_Orders!$F$2:$F$4727,MATCH(B11918,Data_Orders!$A$2:$A$4727,0)),"")</f>
        <v>Housebuilder</v>
      </c>
      <c r="L11918" s="4" t="str">
        <f aca="false">IFERROR(INDEX(Data_Orders!$D$2:$D$4727,MATCH(B11918,Data_Orders!$A$2:$A$4727,0)),"")</f>
        <v>Northampton</v>
      </c>
    </row>
    <row r="11919" customFormat="false" ht="15" hidden="false" customHeight="false" outlineLevel="0" collapsed="false">
      <c r="A11919" s="4" t="s">
        <v>17735</v>
      </c>
      <c r="B11919" s="4" t="s">
        <v>5082</v>
      </c>
      <c r="C11919" s="4" t="s">
        <v>1015</v>
      </c>
      <c r="D11919" s="4" t="n">
        <v>17</v>
      </c>
      <c r="E11919" s="4" t="n">
        <v>122.01</v>
      </c>
      <c r="F11919" s="4" t="n">
        <v>2074.17</v>
      </c>
      <c r="G11919" s="4" t="n">
        <f aca="false">INDEX(Data_Products!$D$2:$D$33,MATCH(C11919,Data_Products!$A$2:$A$33,0))</f>
        <v>85.53</v>
      </c>
      <c r="H11919" s="4" t="str">
        <f aca="false">INDEX(Data_Products!$C$2:$C$33,MATCH(C11919,Data_Products!$A$2:$A$33,0))</f>
        <v>Timber</v>
      </c>
      <c r="I11919" s="10" t="n">
        <f aca="false">D11919*(E11919-G11919)</f>
        <v>620.16</v>
      </c>
      <c r="J11919" s="11" t="n">
        <f aca="false">IFERROR(I11919/F11919,0)</f>
        <v>0.298991885910991</v>
      </c>
      <c r="K11919" s="4" t="str">
        <f aca="false">IFERROR(INDEX(Data_Orders!$F$2:$F$4727,MATCH(B11919,Data_Orders!$A$2:$A$4727,0)),"")</f>
        <v>Housebuilder</v>
      </c>
      <c r="L11919" s="4" t="str">
        <f aca="false">IFERROR(INDEX(Data_Orders!$D$2:$D$4727,MATCH(B11919,Data_Orders!$A$2:$A$4727,0)),"")</f>
        <v>Northampton</v>
      </c>
    </row>
    <row r="11920" customFormat="false" ht="15" hidden="false" customHeight="false" outlineLevel="0" collapsed="false">
      <c r="A11920" s="4" t="s">
        <v>17736</v>
      </c>
      <c r="B11920" s="4" t="s">
        <v>5082</v>
      </c>
      <c r="C11920" s="4" t="s">
        <v>1052</v>
      </c>
      <c r="D11920" s="4" t="n">
        <v>18</v>
      </c>
      <c r="E11920" s="4" t="n">
        <v>205.71</v>
      </c>
      <c r="F11920" s="4" t="n">
        <v>3702.78</v>
      </c>
      <c r="G11920" s="4" t="n">
        <f aca="false">INDEX(Data_Products!$D$2:$D$33,MATCH(C11920,Data_Products!$A$2:$A$33,0))</f>
        <v>152.29</v>
      </c>
      <c r="H11920" s="4" t="str">
        <f aca="false">INDEX(Data_Products!$C$2:$C$33,MATCH(C11920,Data_Products!$A$2:$A$33,0))</f>
        <v>Roofing</v>
      </c>
      <c r="I11920" s="10" t="n">
        <f aca="false">D11920*(E11920-G11920)</f>
        <v>961.56</v>
      </c>
      <c r="J11920" s="11" t="n">
        <f aca="false">IFERROR(I11920/F11920,0)</f>
        <v>0.259685965679841</v>
      </c>
      <c r="K11920" s="4" t="str">
        <f aca="false">IFERROR(INDEX(Data_Orders!$F$2:$F$4727,MATCH(B11920,Data_Orders!$A$2:$A$4727,0)),"")</f>
        <v>Housebuilder</v>
      </c>
      <c r="L11920" s="4" t="str">
        <f aca="false">IFERROR(INDEX(Data_Orders!$D$2:$D$4727,MATCH(B11920,Data_Orders!$A$2:$A$4727,0)),"")</f>
        <v>Northampton</v>
      </c>
    </row>
    <row r="11921" customFormat="false" ht="15" hidden="false" customHeight="false" outlineLevel="0" collapsed="false">
      <c r="A11921" s="4" t="s">
        <v>17737</v>
      </c>
      <c r="B11921" s="4" t="s">
        <v>5082</v>
      </c>
      <c r="C11921" s="4" t="s">
        <v>1019</v>
      </c>
      <c r="D11921" s="4" t="n">
        <v>5</v>
      </c>
      <c r="E11921" s="4" t="n">
        <v>79.76</v>
      </c>
      <c r="F11921" s="4" t="n">
        <v>398.8</v>
      </c>
      <c r="G11921" s="4" t="n">
        <f aca="false">INDEX(Data_Products!$D$2:$D$33,MATCH(C11921,Data_Products!$A$2:$A$33,0))</f>
        <v>59.07</v>
      </c>
      <c r="H11921" s="4" t="str">
        <f aca="false">INDEX(Data_Products!$C$2:$C$33,MATCH(C11921,Data_Products!$A$2:$A$33,0))</f>
        <v>Timber</v>
      </c>
      <c r="I11921" s="10" t="n">
        <f aca="false">D11921*(E11921-G11921)</f>
        <v>103.45</v>
      </c>
      <c r="J11921" s="11" t="n">
        <f aca="false">IFERROR(I11921/F11921,0)</f>
        <v>0.259403209628887</v>
      </c>
      <c r="K11921" s="4" t="str">
        <f aca="false">IFERROR(INDEX(Data_Orders!$F$2:$F$4727,MATCH(B11921,Data_Orders!$A$2:$A$4727,0)),"")</f>
        <v>Housebuilder</v>
      </c>
      <c r="L11921" s="4" t="str">
        <f aca="false">IFERROR(INDEX(Data_Orders!$D$2:$D$4727,MATCH(B11921,Data_Orders!$A$2:$A$4727,0)),"")</f>
        <v>Northampton</v>
      </c>
    </row>
    <row r="11922" customFormat="false" ht="15" hidden="false" customHeight="false" outlineLevel="0" collapsed="false">
      <c r="A11922" s="4" t="s">
        <v>17738</v>
      </c>
      <c r="B11922" s="4" t="s">
        <v>5082</v>
      </c>
      <c r="C11922" s="4" t="s">
        <v>1064</v>
      </c>
      <c r="D11922" s="4" t="n">
        <v>5</v>
      </c>
      <c r="E11922" s="4" t="n">
        <v>97.63</v>
      </c>
      <c r="F11922" s="4" t="n">
        <v>488.15</v>
      </c>
      <c r="G11922" s="4" t="n">
        <f aca="false">INDEX(Data_Products!$D$2:$D$33,MATCH(C11922,Data_Products!$A$2:$A$33,0))</f>
        <v>65.21</v>
      </c>
      <c r="H11922" s="4" t="str">
        <f aca="false">INDEX(Data_Products!$C$2:$C$33,MATCH(C11922,Data_Products!$A$2:$A$33,0))</f>
        <v>Plumbing &amp; Drainage</v>
      </c>
      <c r="I11922" s="10" t="n">
        <f aca="false">D11922*(E11922-G11922)</f>
        <v>162.1</v>
      </c>
      <c r="J11922" s="11" t="n">
        <f aca="false">IFERROR(I11922/F11922,0)</f>
        <v>0.332070060432244</v>
      </c>
      <c r="K11922" s="4" t="str">
        <f aca="false">IFERROR(INDEX(Data_Orders!$F$2:$F$4727,MATCH(B11922,Data_Orders!$A$2:$A$4727,0)),"")</f>
        <v>Housebuilder</v>
      </c>
      <c r="L11922" s="4" t="str">
        <f aca="false">IFERROR(INDEX(Data_Orders!$D$2:$D$4727,MATCH(B11922,Data_Orders!$A$2:$A$4727,0)),"")</f>
        <v>Northampton</v>
      </c>
    </row>
    <row r="11923" customFormat="false" ht="15" hidden="false" customHeight="false" outlineLevel="0" collapsed="false">
      <c r="A11923" s="4" t="s">
        <v>17739</v>
      </c>
      <c r="B11923" s="4" t="s">
        <v>5083</v>
      </c>
      <c r="C11923" s="4" t="s">
        <v>1017</v>
      </c>
      <c r="D11923" s="4" t="n">
        <v>3</v>
      </c>
      <c r="E11923" s="4" t="n">
        <v>49.15</v>
      </c>
      <c r="F11923" s="4" t="n">
        <v>147.45</v>
      </c>
      <c r="G11923" s="4" t="n">
        <f aca="false">INDEX(Data_Products!$D$2:$D$33,MATCH(C11923,Data_Products!$A$2:$A$33,0))</f>
        <v>31.44</v>
      </c>
      <c r="H11923" s="4" t="str">
        <f aca="false">INDEX(Data_Products!$C$2:$C$33,MATCH(C11923,Data_Products!$A$2:$A$33,0))</f>
        <v>Timber</v>
      </c>
      <c r="I11923" s="10" t="n">
        <f aca="false">D11923*(E11923-G11923)</f>
        <v>53.13</v>
      </c>
      <c r="J11923" s="11" t="n">
        <f aca="false">IFERROR(I11923/F11923,0)</f>
        <v>0.360325534079349</v>
      </c>
      <c r="K11923" s="4" t="str">
        <f aca="false">IFERROR(INDEX(Data_Orders!$F$2:$F$4727,MATCH(B11923,Data_Orders!$A$2:$A$4727,0)),"")</f>
        <v>Housebuilder</v>
      </c>
      <c r="L11923" s="4" t="str">
        <f aca="false">IFERROR(INDEX(Data_Orders!$D$2:$D$4727,MATCH(B11923,Data_Orders!$A$2:$A$4727,0)),"")</f>
        <v>Nuneaton</v>
      </c>
    </row>
    <row r="11924" customFormat="false" ht="15" hidden="false" customHeight="false" outlineLevel="0" collapsed="false">
      <c r="A11924" s="4" t="s">
        <v>17740</v>
      </c>
      <c r="B11924" s="4" t="s">
        <v>5083</v>
      </c>
      <c r="C11924" s="4" t="s">
        <v>1044</v>
      </c>
      <c r="D11924" s="4" t="n">
        <v>8</v>
      </c>
      <c r="E11924" s="4" t="n">
        <v>190.44</v>
      </c>
      <c r="F11924" s="4" t="n">
        <v>1523.52</v>
      </c>
      <c r="G11924" s="4" t="n">
        <f aca="false">INDEX(Data_Products!$D$2:$D$33,MATCH(C11924,Data_Products!$A$2:$A$33,0))</f>
        <v>115.48</v>
      </c>
      <c r="H11924" s="4" t="str">
        <f aca="false">INDEX(Data_Products!$C$2:$C$33,MATCH(C11924,Data_Products!$A$2:$A$33,0))</f>
        <v>Tools &amp; Fixings</v>
      </c>
      <c r="I11924" s="10" t="n">
        <f aca="false">D11924*(E11924-G11924)</f>
        <v>599.68</v>
      </c>
      <c r="J11924" s="11" t="n">
        <f aca="false">IFERROR(I11924/F11924,0)</f>
        <v>0.393614786809494</v>
      </c>
      <c r="K11924" s="4" t="str">
        <f aca="false">IFERROR(INDEX(Data_Orders!$F$2:$F$4727,MATCH(B11924,Data_Orders!$A$2:$A$4727,0)),"")</f>
        <v>Housebuilder</v>
      </c>
      <c r="L11924" s="4" t="str">
        <f aca="false">IFERROR(INDEX(Data_Orders!$D$2:$D$4727,MATCH(B11924,Data_Orders!$A$2:$A$4727,0)),"")</f>
        <v>Nuneaton</v>
      </c>
    </row>
    <row r="11925" customFormat="false" ht="15" hidden="false" customHeight="false" outlineLevel="0" collapsed="false">
      <c r="A11925" s="4" t="s">
        <v>17741</v>
      </c>
      <c r="B11925" s="4" t="s">
        <v>5083</v>
      </c>
      <c r="C11925" s="4" t="s">
        <v>1037</v>
      </c>
      <c r="D11925" s="4" t="n">
        <v>1</v>
      </c>
      <c r="E11925" s="4" t="n">
        <v>90.97</v>
      </c>
      <c r="F11925" s="4" t="n">
        <v>90.97</v>
      </c>
      <c r="G11925" s="4" t="n">
        <f aca="false">INDEX(Data_Products!$D$2:$D$33,MATCH(C11925,Data_Products!$A$2:$A$33,0))</f>
        <v>73.81</v>
      </c>
      <c r="H11925" s="4" t="str">
        <f aca="false">INDEX(Data_Products!$C$2:$C$33,MATCH(C11925,Data_Products!$A$2:$A$33,0))</f>
        <v>Insulation</v>
      </c>
      <c r="I11925" s="10" t="n">
        <f aca="false">D11925*(E11925-G11925)</f>
        <v>17.16</v>
      </c>
      <c r="J11925" s="11" t="n">
        <f aca="false">IFERROR(I11925/F11925,0)</f>
        <v>0.18863361547763</v>
      </c>
      <c r="K11925" s="4" t="str">
        <f aca="false">IFERROR(INDEX(Data_Orders!$F$2:$F$4727,MATCH(B11925,Data_Orders!$A$2:$A$4727,0)),"")</f>
        <v>Housebuilder</v>
      </c>
      <c r="L11925" s="4" t="str">
        <f aca="false">IFERROR(INDEX(Data_Orders!$D$2:$D$4727,MATCH(B11925,Data_Orders!$A$2:$A$4727,0)),"")</f>
        <v>Nuneaton</v>
      </c>
    </row>
    <row r="11926" customFormat="false" ht="15" hidden="false" customHeight="false" outlineLevel="0" collapsed="false">
      <c r="A11926" s="4" t="s">
        <v>17742</v>
      </c>
      <c r="B11926" s="4" t="s">
        <v>5084</v>
      </c>
      <c r="C11926" s="4" t="s">
        <v>1039</v>
      </c>
      <c r="D11926" s="4" t="n">
        <v>4</v>
      </c>
      <c r="E11926" s="4" t="n">
        <v>160.41</v>
      </c>
      <c r="F11926" s="4" t="n">
        <v>641.64</v>
      </c>
      <c r="G11926" s="4" t="n">
        <f aca="false">INDEX(Data_Products!$D$2:$D$33,MATCH(C11926,Data_Products!$A$2:$A$33,0))</f>
        <v>99.74</v>
      </c>
      <c r="H11926" s="4" t="str">
        <f aca="false">INDEX(Data_Products!$C$2:$C$33,MATCH(C11926,Data_Products!$A$2:$A$33,0))</f>
        <v>Insulation</v>
      </c>
      <c r="I11926" s="10" t="n">
        <f aca="false">D11926*(E11926-G11926)</f>
        <v>242.68</v>
      </c>
      <c r="J11926" s="11" t="n">
        <f aca="false">IFERROR(I11926/F11926,0)</f>
        <v>0.378218315566361</v>
      </c>
      <c r="K11926" s="4" t="str">
        <f aca="false">IFERROR(INDEX(Data_Orders!$F$2:$F$4727,MATCH(B11926,Data_Orders!$A$2:$A$4727,0)),"")</f>
        <v>Housebuilder</v>
      </c>
      <c r="L11926" s="4" t="str">
        <f aca="false">IFERROR(INDEX(Data_Orders!$D$2:$D$4727,MATCH(B11926,Data_Orders!$A$2:$A$4727,0)),"")</f>
        <v>Nuneaton</v>
      </c>
    </row>
    <row r="11927" customFormat="false" ht="15" hidden="false" customHeight="false" outlineLevel="0" collapsed="false">
      <c r="A11927" s="4" t="s">
        <v>17743</v>
      </c>
      <c r="B11927" s="4" t="s">
        <v>5084</v>
      </c>
      <c r="C11927" s="4" t="s">
        <v>1028</v>
      </c>
      <c r="D11927" s="4" t="n">
        <v>14</v>
      </c>
      <c r="E11927" s="4" t="n">
        <v>118.79</v>
      </c>
      <c r="F11927" s="4" t="n">
        <v>1663.06</v>
      </c>
      <c r="G11927" s="4" t="n">
        <f aca="false">INDEX(Data_Products!$D$2:$D$33,MATCH(C11927,Data_Products!$A$2:$A$33,0))</f>
        <v>81.07</v>
      </c>
      <c r="H11927" s="4" t="str">
        <f aca="false">INDEX(Data_Products!$C$2:$C$33,MATCH(C11927,Data_Products!$A$2:$A$33,0))</f>
        <v>Cement &amp; Aggregates</v>
      </c>
      <c r="I11927" s="10" t="n">
        <f aca="false">D11927*(E11927-G11927)</f>
        <v>528.08</v>
      </c>
      <c r="J11927" s="11" t="n">
        <f aca="false">IFERROR(I11927/F11927,0)</f>
        <v>0.317535146056065</v>
      </c>
      <c r="K11927" s="4" t="str">
        <f aca="false">IFERROR(INDEX(Data_Orders!$F$2:$F$4727,MATCH(B11927,Data_Orders!$A$2:$A$4727,0)),"")</f>
        <v>Housebuilder</v>
      </c>
      <c r="L11927" s="4" t="str">
        <f aca="false">IFERROR(INDEX(Data_Orders!$D$2:$D$4727,MATCH(B11927,Data_Orders!$A$2:$A$4727,0)),"")</f>
        <v>Nuneaton</v>
      </c>
    </row>
    <row r="11928" customFormat="false" ht="15" hidden="false" customHeight="false" outlineLevel="0" collapsed="false">
      <c r="A11928" s="4" t="s">
        <v>17744</v>
      </c>
      <c r="B11928" s="4" t="s">
        <v>5085</v>
      </c>
      <c r="C11928" s="4" t="s">
        <v>1039</v>
      </c>
      <c r="D11928" s="4" t="n">
        <v>7</v>
      </c>
      <c r="E11928" s="4" t="n">
        <v>160.41</v>
      </c>
      <c r="F11928" s="4" t="n">
        <v>1122.87</v>
      </c>
      <c r="G11928" s="4" t="n">
        <f aca="false">INDEX(Data_Products!$D$2:$D$33,MATCH(C11928,Data_Products!$A$2:$A$33,0))</f>
        <v>99.74</v>
      </c>
      <c r="H11928" s="4" t="str">
        <f aca="false">INDEX(Data_Products!$C$2:$C$33,MATCH(C11928,Data_Products!$A$2:$A$33,0))</f>
        <v>Insulation</v>
      </c>
      <c r="I11928" s="10" t="n">
        <f aca="false">D11928*(E11928-G11928)</f>
        <v>424.69</v>
      </c>
      <c r="J11928" s="11" t="n">
        <f aca="false">IFERROR(I11928/F11928,0)</f>
        <v>0.378218315566361</v>
      </c>
      <c r="K11928" s="4" t="str">
        <f aca="false">IFERROR(INDEX(Data_Orders!$F$2:$F$4727,MATCH(B11928,Data_Orders!$A$2:$A$4727,0)),"")</f>
        <v>Housebuilder</v>
      </c>
      <c r="L11928" s="4" t="str">
        <f aca="false">IFERROR(INDEX(Data_Orders!$D$2:$D$4727,MATCH(B11928,Data_Orders!$A$2:$A$4727,0)),"")</f>
        <v>Nuneaton</v>
      </c>
    </row>
    <row r="11929" customFormat="false" ht="15" hidden="false" customHeight="false" outlineLevel="0" collapsed="false">
      <c r="A11929" s="4" t="s">
        <v>17745</v>
      </c>
      <c r="B11929" s="4" t="s">
        <v>5085</v>
      </c>
      <c r="C11929" s="4" t="s">
        <v>1046</v>
      </c>
      <c r="D11929" s="4" t="n">
        <v>11</v>
      </c>
      <c r="E11929" s="4" t="n">
        <v>154.02</v>
      </c>
      <c r="F11929" s="4" t="n">
        <v>1694.22</v>
      </c>
      <c r="G11929" s="4" t="n">
        <f aca="false">INDEX(Data_Products!$D$2:$D$33,MATCH(C11929,Data_Products!$A$2:$A$33,0))</f>
        <v>102.1</v>
      </c>
      <c r="H11929" s="4" t="str">
        <f aca="false">INDEX(Data_Products!$C$2:$C$33,MATCH(C11929,Data_Products!$A$2:$A$33,0))</f>
        <v>Tools &amp; Fixings</v>
      </c>
      <c r="I11929" s="10" t="n">
        <f aca="false">D11929*(E11929-G11929)</f>
        <v>571.12</v>
      </c>
      <c r="J11929" s="11" t="n">
        <f aca="false">IFERROR(I11929/F11929,0)</f>
        <v>0.337099078041813</v>
      </c>
      <c r="K11929" s="4" t="str">
        <f aca="false">IFERROR(INDEX(Data_Orders!$F$2:$F$4727,MATCH(B11929,Data_Orders!$A$2:$A$4727,0)),"")</f>
        <v>Housebuilder</v>
      </c>
      <c r="L11929" s="4" t="str">
        <f aca="false">IFERROR(INDEX(Data_Orders!$D$2:$D$4727,MATCH(B11929,Data_Orders!$A$2:$A$4727,0)),"")</f>
        <v>Nuneaton</v>
      </c>
    </row>
    <row r="11930" customFormat="false" ht="15" hidden="false" customHeight="false" outlineLevel="0" collapsed="false">
      <c r="A11930" s="4" t="s">
        <v>17746</v>
      </c>
      <c r="B11930" s="4" t="s">
        <v>5086</v>
      </c>
      <c r="C11930" s="4" t="s">
        <v>1050</v>
      </c>
      <c r="D11930" s="4" t="n">
        <v>14</v>
      </c>
      <c r="E11930" s="4" t="n">
        <v>238.63</v>
      </c>
      <c r="F11930" s="4" t="n">
        <v>3340.82</v>
      </c>
      <c r="G11930" s="4" t="n">
        <f aca="false">INDEX(Data_Products!$D$2:$D$33,MATCH(C11930,Data_Products!$A$2:$A$33,0))</f>
        <v>148.91</v>
      </c>
      <c r="H11930" s="4" t="str">
        <f aca="false">INDEX(Data_Products!$C$2:$C$33,MATCH(C11930,Data_Products!$A$2:$A$33,0))</f>
        <v>Tools &amp; Fixings</v>
      </c>
      <c r="I11930" s="10" t="n">
        <f aca="false">D11930*(E11930-G11930)</f>
        <v>1256.08</v>
      </c>
      <c r="J11930" s="11" t="n">
        <f aca="false">IFERROR(I11930/F11930,0)</f>
        <v>0.375979549930855</v>
      </c>
      <c r="K11930" s="4" t="str">
        <f aca="false">IFERROR(INDEX(Data_Orders!$F$2:$F$4727,MATCH(B11930,Data_Orders!$A$2:$A$4727,0)),"")</f>
        <v>Housebuilder</v>
      </c>
      <c r="L11930" s="4" t="str">
        <f aca="false">IFERROR(INDEX(Data_Orders!$D$2:$D$4727,MATCH(B11930,Data_Orders!$A$2:$A$4727,0)),"")</f>
        <v>Nuneaton</v>
      </c>
    </row>
    <row r="11931" customFormat="false" ht="15" hidden="false" customHeight="false" outlineLevel="0" collapsed="false">
      <c r="A11931" s="4" t="s">
        <v>17747</v>
      </c>
      <c r="B11931" s="4" t="s">
        <v>5086</v>
      </c>
      <c r="C11931" s="4" t="s">
        <v>1015</v>
      </c>
      <c r="D11931" s="4" t="n">
        <v>9</v>
      </c>
      <c r="E11931" s="4" t="n">
        <v>122.01</v>
      </c>
      <c r="F11931" s="4" t="n">
        <v>1098.09</v>
      </c>
      <c r="G11931" s="4" t="n">
        <f aca="false">INDEX(Data_Products!$D$2:$D$33,MATCH(C11931,Data_Products!$A$2:$A$33,0))</f>
        <v>85.53</v>
      </c>
      <c r="H11931" s="4" t="str">
        <f aca="false">INDEX(Data_Products!$C$2:$C$33,MATCH(C11931,Data_Products!$A$2:$A$33,0))</f>
        <v>Timber</v>
      </c>
      <c r="I11931" s="10" t="n">
        <f aca="false">D11931*(E11931-G11931)</f>
        <v>328.32</v>
      </c>
      <c r="J11931" s="11" t="n">
        <f aca="false">IFERROR(I11931/F11931,0)</f>
        <v>0.298991885910991</v>
      </c>
      <c r="K11931" s="4" t="str">
        <f aca="false">IFERROR(INDEX(Data_Orders!$F$2:$F$4727,MATCH(B11931,Data_Orders!$A$2:$A$4727,0)),"")</f>
        <v>Housebuilder</v>
      </c>
      <c r="L11931" s="4" t="str">
        <f aca="false">IFERROR(INDEX(Data_Orders!$D$2:$D$4727,MATCH(B11931,Data_Orders!$A$2:$A$4727,0)),"")</f>
        <v>Nuneaton</v>
      </c>
    </row>
    <row r="11932" customFormat="false" ht="15" hidden="false" customHeight="false" outlineLevel="0" collapsed="false">
      <c r="A11932" s="4" t="s">
        <v>17748</v>
      </c>
      <c r="B11932" s="4" t="s">
        <v>5086</v>
      </c>
      <c r="C11932" s="4" t="s">
        <v>1039</v>
      </c>
      <c r="D11932" s="4" t="n">
        <v>1</v>
      </c>
      <c r="E11932" s="4" t="n">
        <v>160.41</v>
      </c>
      <c r="F11932" s="4" t="n">
        <v>160.41</v>
      </c>
      <c r="G11932" s="4" t="n">
        <f aca="false">INDEX(Data_Products!$D$2:$D$33,MATCH(C11932,Data_Products!$A$2:$A$33,0))</f>
        <v>99.74</v>
      </c>
      <c r="H11932" s="4" t="str">
        <f aca="false">INDEX(Data_Products!$C$2:$C$33,MATCH(C11932,Data_Products!$A$2:$A$33,0))</f>
        <v>Insulation</v>
      </c>
      <c r="I11932" s="10" t="n">
        <f aca="false">D11932*(E11932-G11932)</f>
        <v>60.67</v>
      </c>
      <c r="J11932" s="11" t="n">
        <f aca="false">IFERROR(I11932/F11932,0)</f>
        <v>0.378218315566361</v>
      </c>
      <c r="K11932" s="4" t="str">
        <f aca="false">IFERROR(INDEX(Data_Orders!$F$2:$F$4727,MATCH(B11932,Data_Orders!$A$2:$A$4727,0)),"")</f>
        <v>Housebuilder</v>
      </c>
      <c r="L11932" s="4" t="str">
        <f aca="false">IFERROR(INDEX(Data_Orders!$D$2:$D$4727,MATCH(B11932,Data_Orders!$A$2:$A$4727,0)),"")</f>
        <v>Nuneaton</v>
      </c>
    </row>
    <row r="11933" customFormat="false" ht="15" hidden="false" customHeight="false" outlineLevel="0" collapsed="false">
      <c r="A11933" s="4" t="s">
        <v>17749</v>
      </c>
      <c r="B11933" s="4" t="s">
        <v>5086</v>
      </c>
      <c r="C11933" s="4" t="s">
        <v>1070</v>
      </c>
      <c r="D11933" s="4" t="n">
        <v>8</v>
      </c>
      <c r="E11933" s="4" t="n">
        <v>230.32</v>
      </c>
      <c r="F11933" s="4" t="n">
        <v>1842.56</v>
      </c>
      <c r="G11933" s="4" t="n">
        <f aca="false">INDEX(Data_Products!$D$2:$D$33,MATCH(C11933,Data_Products!$A$2:$A$33,0))</f>
        <v>161.64</v>
      </c>
      <c r="H11933" s="4" t="str">
        <f aca="false">INDEX(Data_Products!$C$2:$C$33,MATCH(C11933,Data_Products!$A$2:$A$33,0))</f>
        <v>Landscaping</v>
      </c>
      <c r="I11933" s="10" t="n">
        <f aca="false">D11933*(E11933-G11933)</f>
        <v>549.44</v>
      </c>
      <c r="J11933" s="11" t="n">
        <f aca="false">IFERROR(I11933/F11933,0)</f>
        <v>0.298193817297673</v>
      </c>
      <c r="K11933" s="4" t="str">
        <f aca="false">IFERROR(INDEX(Data_Orders!$F$2:$F$4727,MATCH(B11933,Data_Orders!$A$2:$A$4727,0)),"")</f>
        <v>Housebuilder</v>
      </c>
      <c r="L11933" s="4" t="str">
        <f aca="false">IFERROR(INDEX(Data_Orders!$D$2:$D$4727,MATCH(B11933,Data_Orders!$A$2:$A$4727,0)),"")</f>
        <v>Nuneaton</v>
      </c>
    </row>
    <row r="11934" customFormat="false" ht="15" hidden="false" customHeight="false" outlineLevel="0" collapsed="false">
      <c r="A11934" s="4" t="s">
        <v>17750</v>
      </c>
      <c r="B11934" s="4" t="s">
        <v>5086</v>
      </c>
      <c r="C11934" s="4" t="s">
        <v>1041</v>
      </c>
      <c r="D11934" s="4" t="n">
        <v>5</v>
      </c>
      <c r="E11934" s="4" t="n">
        <v>242.75</v>
      </c>
      <c r="F11934" s="4" t="n">
        <v>1213.75</v>
      </c>
      <c r="G11934" s="4" t="n">
        <f aca="false">INDEX(Data_Products!$D$2:$D$33,MATCH(C11934,Data_Products!$A$2:$A$33,0))</f>
        <v>142.94</v>
      </c>
      <c r="H11934" s="4" t="str">
        <f aca="false">INDEX(Data_Products!$C$2:$C$33,MATCH(C11934,Data_Products!$A$2:$A$33,0))</f>
        <v>Tools &amp; Fixings</v>
      </c>
      <c r="I11934" s="10" t="n">
        <f aca="false">D11934*(E11934-G11934)</f>
        <v>499.05</v>
      </c>
      <c r="J11934" s="11" t="n">
        <f aca="false">IFERROR(I11934/F11934,0)</f>
        <v>0.411163748712667</v>
      </c>
      <c r="K11934" s="4" t="str">
        <f aca="false">IFERROR(INDEX(Data_Orders!$F$2:$F$4727,MATCH(B11934,Data_Orders!$A$2:$A$4727,0)),"")</f>
        <v>Housebuilder</v>
      </c>
      <c r="L11934" s="4" t="str">
        <f aca="false">IFERROR(INDEX(Data_Orders!$D$2:$D$4727,MATCH(B11934,Data_Orders!$A$2:$A$4727,0)),"")</f>
        <v>Nuneaton</v>
      </c>
    </row>
    <row r="11935" customFormat="false" ht="15" hidden="false" customHeight="false" outlineLevel="0" collapsed="false">
      <c r="A11935" s="4" t="s">
        <v>17751</v>
      </c>
      <c r="B11935" s="4" t="s">
        <v>5087</v>
      </c>
      <c r="C11935" s="4" t="s">
        <v>1057</v>
      </c>
      <c r="D11935" s="4" t="n">
        <v>8</v>
      </c>
      <c r="E11935" s="4" t="n">
        <v>176.81</v>
      </c>
      <c r="F11935" s="4" t="n">
        <v>1414.48</v>
      </c>
      <c r="G11935" s="4" t="n">
        <f aca="false">INDEX(Data_Products!$D$2:$D$33,MATCH(C11935,Data_Products!$A$2:$A$33,0))</f>
        <v>129.57</v>
      </c>
      <c r="H11935" s="4" t="str">
        <f aca="false">INDEX(Data_Products!$C$2:$C$33,MATCH(C11935,Data_Products!$A$2:$A$33,0))</f>
        <v>Roofing</v>
      </c>
      <c r="I11935" s="10" t="n">
        <f aca="false">D11935*(E11935-G11935)</f>
        <v>377.92</v>
      </c>
      <c r="J11935" s="11" t="n">
        <f aca="false">IFERROR(I11935/F11935,0)</f>
        <v>0.267179458175443</v>
      </c>
      <c r="K11935" s="4" t="str">
        <f aca="false">IFERROR(INDEX(Data_Orders!$F$2:$F$4727,MATCH(B11935,Data_Orders!$A$2:$A$4727,0)),"")</f>
        <v>Housebuilder</v>
      </c>
      <c r="L11935" s="4" t="str">
        <f aca="false">IFERROR(INDEX(Data_Orders!$D$2:$D$4727,MATCH(B11935,Data_Orders!$A$2:$A$4727,0)),"")</f>
        <v>Nuneaton</v>
      </c>
    </row>
    <row r="11936" customFormat="false" ht="15" hidden="false" customHeight="false" outlineLevel="0" collapsed="false">
      <c r="A11936" s="4" t="s">
        <v>17752</v>
      </c>
      <c r="B11936" s="4" t="s">
        <v>5087</v>
      </c>
      <c r="C11936" s="4" t="s">
        <v>1015</v>
      </c>
      <c r="D11936" s="4" t="n">
        <v>6</v>
      </c>
      <c r="E11936" s="4" t="n">
        <v>122.01</v>
      </c>
      <c r="F11936" s="4" t="n">
        <v>732.06</v>
      </c>
      <c r="G11936" s="4" t="n">
        <f aca="false">INDEX(Data_Products!$D$2:$D$33,MATCH(C11936,Data_Products!$A$2:$A$33,0))</f>
        <v>85.53</v>
      </c>
      <c r="H11936" s="4" t="str">
        <f aca="false">INDEX(Data_Products!$C$2:$C$33,MATCH(C11936,Data_Products!$A$2:$A$33,0))</f>
        <v>Timber</v>
      </c>
      <c r="I11936" s="10" t="n">
        <f aca="false">D11936*(E11936-G11936)</f>
        <v>218.88</v>
      </c>
      <c r="J11936" s="11" t="n">
        <f aca="false">IFERROR(I11936/F11936,0)</f>
        <v>0.298991885910991</v>
      </c>
      <c r="K11936" s="4" t="str">
        <f aca="false">IFERROR(INDEX(Data_Orders!$F$2:$F$4727,MATCH(B11936,Data_Orders!$A$2:$A$4727,0)),"")</f>
        <v>Housebuilder</v>
      </c>
      <c r="L11936" s="4" t="str">
        <f aca="false">IFERROR(INDEX(Data_Orders!$D$2:$D$4727,MATCH(B11936,Data_Orders!$A$2:$A$4727,0)),"")</f>
        <v>Nuneaton</v>
      </c>
    </row>
    <row r="11937" customFormat="false" ht="15" hidden="false" customHeight="false" outlineLevel="0" collapsed="false">
      <c r="A11937" s="4" t="s">
        <v>17753</v>
      </c>
      <c r="B11937" s="4" t="s">
        <v>5087</v>
      </c>
      <c r="C11937" s="4" t="s">
        <v>1059</v>
      </c>
      <c r="D11937" s="4" t="n">
        <v>11</v>
      </c>
      <c r="E11937" s="4" t="n">
        <v>103.63</v>
      </c>
      <c r="F11937" s="4" t="n">
        <v>1139.93</v>
      </c>
      <c r="G11937" s="4" t="n">
        <f aca="false">INDEX(Data_Products!$D$2:$D$33,MATCH(C11937,Data_Products!$A$2:$A$33,0))</f>
        <v>82.55</v>
      </c>
      <c r="H11937" s="4" t="str">
        <f aca="false">INDEX(Data_Products!$C$2:$C$33,MATCH(C11937,Data_Products!$A$2:$A$33,0))</f>
        <v>Roofing</v>
      </c>
      <c r="I11937" s="10" t="n">
        <f aca="false">D11937*(E11937-G11937)</f>
        <v>231.88</v>
      </c>
      <c r="J11937" s="11" t="n">
        <f aca="false">IFERROR(I11937/F11937,0)</f>
        <v>0.203415999228023</v>
      </c>
      <c r="K11937" s="4" t="str">
        <f aca="false">IFERROR(INDEX(Data_Orders!$F$2:$F$4727,MATCH(B11937,Data_Orders!$A$2:$A$4727,0)),"")</f>
        <v>Housebuilder</v>
      </c>
      <c r="L11937" s="4" t="str">
        <f aca="false">IFERROR(INDEX(Data_Orders!$D$2:$D$4727,MATCH(B11937,Data_Orders!$A$2:$A$4727,0)),"")</f>
        <v>Nuneaton</v>
      </c>
    </row>
    <row r="11938" customFormat="false" ht="15" hidden="false" customHeight="false" outlineLevel="0" collapsed="false">
      <c r="A11938" s="4" t="s">
        <v>17754</v>
      </c>
      <c r="B11938" s="4" t="s">
        <v>5087</v>
      </c>
      <c r="C11938" s="4" t="s">
        <v>1050</v>
      </c>
      <c r="D11938" s="4" t="n">
        <v>5</v>
      </c>
      <c r="E11938" s="4" t="n">
        <v>238.63</v>
      </c>
      <c r="F11938" s="4" t="n">
        <v>1193.15</v>
      </c>
      <c r="G11938" s="4" t="n">
        <f aca="false">INDEX(Data_Products!$D$2:$D$33,MATCH(C11938,Data_Products!$A$2:$A$33,0))</f>
        <v>148.91</v>
      </c>
      <c r="H11938" s="4" t="str">
        <f aca="false">INDEX(Data_Products!$C$2:$C$33,MATCH(C11938,Data_Products!$A$2:$A$33,0))</f>
        <v>Tools &amp; Fixings</v>
      </c>
      <c r="I11938" s="10" t="n">
        <f aca="false">D11938*(E11938-G11938)</f>
        <v>448.6</v>
      </c>
      <c r="J11938" s="11" t="n">
        <f aca="false">IFERROR(I11938/F11938,0)</f>
        <v>0.375979549930855</v>
      </c>
      <c r="K11938" s="4" t="str">
        <f aca="false">IFERROR(INDEX(Data_Orders!$F$2:$F$4727,MATCH(B11938,Data_Orders!$A$2:$A$4727,0)),"")</f>
        <v>Housebuilder</v>
      </c>
      <c r="L11938" s="4" t="str">
        <f aca="false">IFERROR(INDEX(Data_Orders!$D$2:$D$4727,MATCH(B11938,Data_Orders!$A$2:$A$4727,0)),"")</f>
        <v>Nuneaton</v>
      </c>
    </row>
    <row r="11939" customFormat="false" ht="15" hidden="false" customHeight="false" outlineLevel="0" collapsed="false">
      <c r="A11939" s="4" t="s">
        <v>17755</v>
      </c>
      <c r="B11939" s="4" t="s">
        <v>5087</v>
      </c>
      <c r="C11939" s="4" t="s">
        <v>1061</v>
      </c>
      <c r="D11939" s="4" t="n">
        <v>18</v>
      </c>
      <c r="E11939" s="4" t="n">
        <v>145.57</v>
      </c>
      <c r="F11939" s="4" t="n">
        <v>2620.26</v>
      </c>
      <c r="G11939" s="4" t="n">
        <f aca="false">INDEX(Data_Products!$D$2:$D$33,MATCH(C11939,Data_Products!$A$2:$A$33,0))</f>
        <v>119.29</v>
      </c>
      <c r="H11939" s="4" t="str">
        <f aca="false">INDEX(Data_Products!$C$2:$C$33,MATCH(C11939,Data_Products!$A$2:$A$33,0))</f>
        <v>Plumbing &amp; Drainage</v>
      </c>
      <c r="I11939" s="10" t="n">
        <f aca="false">D11939*(E11939-G11939)</f>
        <v>473.04</v>
      </c>
      <c r="J11939" s="11" t="n">
        <f aca="false">IFERROR(I11939/F11939,0)</f>
        <v>0.180531702960775</v>
      </c>
      <c r="K11939" s="4" t="str">
        <f aca="false">IFERROR(INDEX(Data_Orders!$F$2:$F$4727,MATCH(B11939,Data_Orders!$A$2:$A$4727,0)),"")</f>
        <v>Housebuilder</v>
      </c>
      <c r="L11939" s="4" t="str">
        <f aca="false">IFERROR(INDEX(Data_Orders!$D$2:$D$4727,MATCH(B11939,Data_Orders!$A$2:$A$4727,0)),"")</f>
        <v>Nuneaton</v>
      </c>
    </row>
    <row r="11940" customFormat="false" ht="15" hidden="false" customHeight="false" outlineLevel="0" collapsed="false">
      <c r="A11940" s="4" t="s">
        <v>17756</v>
      </c>
      <c r="B11940" s="4" t="s">
        <v>5088</v>
      </c>
      <c r="C11940" s="4" t="s">
        <v>1066</v>
      </c>
      <c r="D11940" s="4" t="n">
        <v>6</v>
      </c>
      <c r="E11940" s="4" t="n">
        <v>209.69</v>
      </c>
      <c r="F11940" s="4" t="n">
        <v>1258.14</v>
      </c>
      <c r="G11940" s="4" t="n">
        <f aca="false">INDEX(Data_Products!$D$2:$D$33,MATCH(C11940,Data_Products!$A$2:$A$33,0))</f>
        <v>144.38</v>
      </c>
      <c r="H11940" s="4" t="str">
        <f aca="false">INDEX(Data_Products!$C$2:$C$33,MATCH(C11940,Data_Products!$A$2:$A$33,0))</f>
        <v>Plumbing &amp; Drainage</v>
      </c>
      <c r="I11940" s="10" t="n">
        <f aca="false">D11940*(E11940-G11940)</f>
        <v>391.86</v>
      </c>
      <c r="J11940" s="11" t="n">
        <f aca="false">IFERROR(I11940/F11940,0)</f>
        <v>0.311459773952024</v>
      </c>
      <c r="K11940" s="4" t="str">
        <f aca="false">IFERROR(INDEX(Data_Orders!$F$2:$F$4727,MATCH(B11940,Data_Orders!$A$2:$A$4727,0)),"")</f>
        <v>Housebuilder</v>
      </c>
      <c r="L11940" s="4" t="str">
        <f aca="false">IFERROR(INDEX(Data_Orders!$D$2:$D$4727,MATCH(B11940,Data_Orders!$A$2:$A$4727,0)),"")</f>
        <v>Nuneaton</v>
      </c>
    </row>
    <row r="11941" customFormat="false" ht="15" hidden="false" customHeight="false" outlineLevel="0" collapsed="false">
      <c r="A11941" s="4" t="s">
        <v>17757</v>
      </c>
      <c r="B11941" s="4" t="s">
        <v>5088</v>
      </c>
      <c r="C11941" s="4" t="s">
        <v>1041</v>
      </c>
      <c r="D11941" s="4" t="n">
        <v>13</v>
      </c>
      <c r="E11941" s="4" t="n">
        <v>242.75</v>
      </c>
      <c r="F11941" s="4" t="n">
        <v>3155.75</v>
      </c>
      <c r="G11941" s="4" t="n">
        <f aca="false">INDEX(Data_Products!$D$2:$D$33,MATCH(C11941,Data_Products!$A$2:$A$33,0))</f>
        <v>142.94</v>
      </c>
      <c r="H11941" s="4" t="str">
        <f aca="false">INDEX(Data_Products!$C$2:$C$33,MATCH(C11941,Data_Products!$A$2:$A$33,0))</f>
        <v>Tools &amp; Fixings</v>
      </c>
      <c r="I11941" s="10" t="n">
        <f aca="false">D11941*(E11941-G11941)</f>
        <v>1297.53</v>
      </c>
      <c r="J11941" s="11" t="n">
        <f aca="false">IFERROR(I11941/F11941,0)</f>
        <v>0.411163748712667</v>
      </c>
      <c r="K11941" s="4" t="str">
        <f aca="false">IFERROR(INDEX(Data_Orders!$F$2:$F$4727,MATCH(B11941,Data_Orders!$A$2:$A$4727,0)),"")</f>
        <v>Housebuilder</v>
      </c>
      <c r="L11941" s="4" t="str">
        <f aca="false">IFERROR(INDEX(Data_Orders!$D$2:$D$4727,MATCH(B11941,Data_Orders!$A$2:$A$4727,0)),"")</f>
        <v>Nuneaton</v>
      </c>
    </row>
    <row r="11942" customFormat="false" ht="15" hidden="false" customHeight="false" outlineLevel="0" collapsed="false">
      <c r="A11942" s="4" t="s">
        <v>17758</v>
      </c>
      <c r="B11942" s="4" t="s">
        <v>5088</v>
      </c>
      <c r="C11942" s="4" t="s">
        <v>1075</v>
      </c>
      <c r="D11942" s="4" t="n">
        <v>20</v>
      </c>
      <c r="E11942" s="4" t="n">
        <v>98.61</v>
      </c>
      <c r="F11942" s="4" t="n">
        <v>1972.2</v>
      </c>
      <c r="G11942" s="4" t="n">
        <f aca="false">INDEX(Data_Products!$D$2:$D$33,MATCH(C11942,Data_Products!$A$2:$A$33,0))</f>
        <v>74.84</v>
      </c>
      <c r="H11942" s="4" t="str">
        <f aca="false">INDEX(Data_Products!$C$2:$C$33,MATCH(C11942,Data_Products!$A$2:$A$33,0))</f>
        <v>Landscaping</v>
      </c>
      <c r="I11942" s="10" t="n">
        <f aca="false">D11942*(E11942-G11942)</f>
        <v>475.4</v>
      </c>
      <c r="J11942" s="11" t="n">
        <f aca="false">IFERROR(I11942/F11942,0)</f>
        <v>0.24105060338708</v>
      </c>
      <c r="K11942" s="4" t="str">
        <f aca="false">IFERROR(INDEX(Data_Orders!$F$2:$F$4727,MATCH(B11942,Data_Orders!$A$2:$A$4727,0)),"")</f>
        <v>Housebuilder</v>
      </c>
      <c r="L11942" s="4" t="str">
        <f aca="false">IFERROR(INDEX(Data_Orders!$D$2:$D$4727,MATCH(B11942,Data_Orders!$A$2:$A$4727,0)),"")</f>
        <v>Nuneaton</v>
      </c>
    </row>
    <row r="11943" customFormat="false" ht="15" hidden="false" customHeight="false" outlineLevel="0" collapsed="false">
      <c r="A11943" s="4" t="s">
        <v>17759</v>
      </c>
      <c r="B11943" s="4" t="s">
        <v>5088</v>
      </c>
      <c r="C11943" s="4" t="s">
        <v>1017</v>
      </c>
      <c r="D11943" s="4" t="n">
        <v>8</v>
      </c>
      <c r="E11943" s="4" t="n">
        <v>49.15</v>
      </c>
      <c r="F11943" s="4" t="n">
        <v>393.2</v>
      </c>
      <c r="G11943" s="4" t="n">
        <f aca="false">INDEX(Data_Products!$D$2:$D$33,MATCH(C11943,Data_Products!$A$2:$A$33,0))</f>
        <v>31.44</v>
      </c>
      <c r="H11943" s="4" t="str">
        <f aca="false">INDEX(Data_Products!$C$2:$C$33,MATCH(C11943,Data_Products!$A$2:$A$33,0))</f>
        <v>Timber</v>
      </c>
      <c r="I11943" s="10" t="n">
        <f aca="false">D11943*(E11943-G11943)</f>
        <v>141.68</v>
      </c>
      <c r="J11943" s="11" t="n">
        <f aca="false">IFERROR(I11943/F11943,0)</f>
        <v>0.360325534079349</v>
      </c>
      <c r="K11943" s="4" t="str">
        <f aca="false">IFERROR(INDEX(Data_Orders!$F$2:$F$4727,MATCH(B11943,Data_Orders!$A$2:$A$4727,0)),"")</f>
        <v>Housebuilder</v>
      </c>
      <c r="L11943" s="4" t="str">
        <f aca="false">IFERROR(INDEX(Data_Orders!$D$2:$D$4727,MATCH(B11943,Data_Orders!$A$2:$A$4727,0)),"")</f>
        <v>Nuneaton</v>
      </c>
    </row>
    <row r="11944" customFormat="false" ht="15" hidden="false" customHeight="false" outlineLevel="0" collapsed="false">
      <c r="A11944" s="4" t="s">
        <v>17760</v>
      </c>
      <c r="B11944" s="4" t="s">
        <v>5089</v>
      </c>
      <c r="C11944" s="4" t="s">
        <v>1028</v>
      </c>
      <c r="D11944" s="4" t="n">
        <v>6</v>
      </c>
      <c r="E11944" s="4" t="n">
        <v>118.79</v>
      </c>
      <c r="F11944" s="4" t="n">
        <v>712.74</v>
      </c>
      <c r="G11944" s="4" t="n">
        <f aca="false">INDEX(Data_Products!$D$2:$D$33,MATCH(C11944,Data_Products!$A$2:$A$33,0))</f>
        <v>81.07</v>
      </c>
      <c r="H11944" s="4" t="str">
        <f aca="false">INDEX(Data_Products!$C$2:$C$33,MATCH(C11944,Data_Products!$A$2:$A$33,0))</f>
        <v>Cement &amp; Aggregates</v>
      </c>
      <c r="I11944" s="10" t="n">
        <f aca="false">D11944*(E11944-G11944)</f>
        <v>226.32</v>
      </c>
      <c r="J11944" s="11" t="n">
        <f aca="false">IFERROR(I11944/F11944,0)</f>
        <v>0.317535146056065</v>
      </c>
      <c r="K11944" s="4" t="str">
        <f aca="false">IFERROR(INDEX(Data_Orders!$F$2:$F$4727,MATCH(B11944,Data_Orders!$A$2:$A$4727,0)),"")</f>
        <v>Housebuilder</v>
      </c>
      <c r="L11944" s="4" t="str">
        <f aca="false">IFERROR(INDEX(Data_Orders!$D$2:$D$4727,MATCH(B11944,Data_Orders!$A$2:$A$4727,0)),"")</f>
        <v>Nuneaton</v>
      </c>
    </row>
    <row r="11945" customFormat="false" ht="15" hidden="false" customHeight="false" outlineLevel="0" collapsed="false">
      <c r="A11945" s="4" t="s">
        <v>17761</v>
      </c>
      <c r="B11945" s="4" t="s">
        <v>5089</v>
      </c>
      <c r="C11945" s="4" t="s">
        <v>1052</v>
      </c>
      <c r="D11945" s="4" t="n">
        <v>6</v>
      </c>
      <c r="E11945" s="4" t="n">
        <v>205.71</v>
      </c>
      <c r="F11945" s="4" t="n">
        <v>1234.26</v>
      </c>
      <c r="G11945" s="4" t="n">
        <f aca="false">INDEX(Data_Products!$D$2:$D$33,MATCH(C11945,Data_Products!$A$2:$A$33,0))</f>
        <v>152.29</v>
      </c>
      <c r="H11945" s="4" t="str">
        <f aca="false">INDEX(Data_Products!$C$2:$C$33,MATCH(C11945,Data_Products!$A$2:$A$33,0))</f>
        <v>Roofing</v>
      </c>
      <c r="I11945" s="10" t="n">
        <f aca="false">D11945*(E11945-G11945)</f>
        <v>320.52</v>
      </c>
      <c r="J11945" s="11" t="n">
        <f aca="false">IFERROR(I11945/F11945,0)</f>
        <v>0.259685965679841</v>
      </c>
      <c r="K11945" s="4" t="str">
        <f aca="false">IFERROR(INDEX(Data_Orders!$F$2:$F$4727,MATCH(B11945,Data_Orders!$A$2:$A$4727,0)),"")</f>
        <v>Housebuilder</v>
      </c>
      <c r="L11945" s="4" t="str">
        <f aca="false">IFERROR(INDEX(Data_Orders!$D$2:$D$4727,MATCH(B11945,Data_Orders!$A$2:$A$4727,0)),"")</f>
        <v>Nuneaton</v>
      </c>
    </row>
    <row r="11946" customFormat="false" ht="15" hidden="false" customHeight="false" outlineLevel="0" collapsed="false">
      <c r="A11946" s="4" t="s">
        <v>17762</v>
      </c>
      <c r="B11946" s="4" t="s">
        <v>5089</v>
      </c>
      <c r="C11946" s="4" t="s">
        <v>1070</v>
      </c>
      <c r="D11946" s="4" t="n">
        <v>11</v>
      </c>
      <c r="E11946" s="4" t="n">
        <v>230.32</v>
      </c>
      <c r="F11946" s="4" t="n">
        <v>2533.52</v>
      </c>
      <c r="G11946" s="4" t="n">
        <f aca="false">INDEX(Data_Products!$D$2:$D$33,MATCH(C11946,Data_Products!$A$2:$A$33,0))</f>
        <v>161.64</v>
      </c>
      <c r="H11946" s="4" t="str">
        <f aca="false">INDEX(Data_Products!$C$2:$C$33,MATCH(C11946,Data_Products!$A$2:$A$33,0))</f>
        <v>Landscaping</v>
      </c>
      <c r="I11946" s="10" t="n">
        <f aca="false">D11946*(E11946-G11946)</f>
        <v>755.48</v>
      </c>
      <c r="J11946" s="11" t="n">
        <f aca="false">IFERROR(I11946/F11946,0)</f>
        <v>0.298193817297673</v>
      </c>
      <c r="K11946" s="4" t="str">
        <f aca="false">IFERROR(INDEX(Data_Orders!$F$2:$F$4727,MATCH(B11946,Data_Orders!$A$2:$A$4727,0)),"")</f>
        <v>Housebuilder</v>
      </c>
      <c r="L11946" s="4" t="str">
        <f aca="false">IFERROR(INDEX(Data_Orders!$D$2:$D$4727,MATCH(B11946,Data_Orders!$A$2:$A$4727,0)),"")</f>
        <v>Nuneaton</v>
      </c>
    </row>
    <row r="11947" customFormat="false" ht="15" hidden="false" customHeight="false" outlineLevel="0" collapsed="false">
      <c r="A11947" s="4" t="s">
        <v>17763</v>
      </c>
      <c r="B11947" s="4" t="s">
        <v>5089</v>
      </c>
      <c r="C11947" s="4" t="s">
        <v>1050</v>
      </c>
      <c r="D11947" s="4" t="n">
        <v>6</v>
      </c>
      <c r="E11947" s="4" t="n">
        <v>238.63</v>
      </c>
      <c r="F11947" s="4" t="n">
        <v>1431.78</v>
      </c>
      <c r="G11947" s="4" t="n">
        <f aca="false">INDEX(Data_Products!$D$2:$D$33,MATCH(C11947,Data_Products!$A$2:$A$33,0))</f>
        <v>148.91</v>
      </c>
      <c r="H11947" s="4" t="str">
        <f aca="false">INDEX(Data_Products!$C$2:$C$33,MATCH(C11947,Data_Products!$A$2:$A$33,0))</f>
        <v>Tools &amp; Fixings</v>
      </c>
      <c r="I11947" s="10" t="n">
        <f aca="false">D11947*(E11947-G11947)</f>
        <v>538.32</v>
      </c>
      <c r="J11947" s="11" t="n">
        <f aca="false">IFERROR(I11947/F11947,0)</f>
        <v>0.375979549930855</v>
      </c>
      <c r="K11947" s="4" t="str">
        <f aca="false">IFERROR(INDEX(Data_Orders!$F$2:$F$4727,MATCH(B11947,Data_Orders!$A$2:$A$4727,0)),"")</f>
        <v>Housebuilder</v>
      </c>
      <c r="L11947" s="4" t="str">
        <f aca="false">IFERROR(INDEX(Data_Orders!$D$2:$D$4727,MATCH(B11947,Data_Orders!$A$2:$A$4727,0)),"")</f>
        <v>Nuneaton</v>
      </c>
    </row>
    <row r="11948" customFormat="false" ht="15" hidden="false" customHeight="false" outlineLevel="0" collapsed="false">
      <c r="A11948" s="4" t="s">
        <v>17764</v>
      </c>
      <c r="B11948" s="4" t="s">
        <v>5089</v>
      </c>
      <c r="C11948" s="4" t="s">
        <v>1032</v>
      </c>
      <c r="D11948" s="4" t="n">
        <v>20</v>
      </c>
      <c r="E11948" s="4" t="n">
        <v>99.65</v>
      </c>
      <c r="F11948" s="4" t="n">
        <v>1993</v>
      </c>
      <c r="G11948" s="4" t="n">
        <f aca="false">INDEX(Data_Products!$D$2:$D$33,MATCH(C11948,Data_Products!$A$2:$A$33,0))</f>
        <v>58.26</v>
      </c>
      <c r="H11948" s="4" t="str">
        <f aca="false">INDEX(Data_Products!$C$2:$C$33,MATCH(C11948,Data_Products!$A$2:$A$33,0))</f>
        <v>Insulation</v>
      </c>
      <c r="I11948" s="10" t="n">
        <f aca="false">D11948*(E11948-G11948)</f>
        <v>827.8</v>
      </c>
      <c r="J11948" s="11" t="n">
        <f aca="false">IFERROR(I11948/F11948,0)</f>
        <v>0.415353738083292</v>
      </c>
      <c r="K11948" s="4" t="str">
        <f aca="false">IFERROR(INDEX(Data_Orders!$F$2:$F$4727,MATCH(B11948,Data_Orders!$A$2:$A$4727,0)),"")</f>
        <v>Housebuilder</v>
      </c>
      <c r="L11948" s="4" t="str">
        <f aca="false">IFERROR(INDEX(Data_Orders!$D$2:$D$4727,MATCH(B11948,Data_Orders!$A$2:$A$4727,0)),"")</f>
        <v>Nuneaton</v>
      </c>
    </row>
    <row r="11949" customFormat="false" ht="15" hidden="false" customHeight="false" outlineLevel="0" collapsed="false">
      <c r="A11949" s="4" t="s">
        <v>17765</v>
      </c>
      <c r="B11949" s="4" t="s">
        <v>5090</v>
      </c>
      <c r="C11949" s="4" t="s">
        <v>1028</v>
      </c>
      <c r="D11949" s="4" t="n">
        <v>17</v>
      </c>
      <c r="E11949" s="4" t="n">
        <v>118.79</v>
      </c>
      <c r="F11949" s="4" t="n">
        <v>2019.43</v>
      </c>
      <c r="G11949" s="4" t="n">
        <f aca="false">INDEX(Data_Products!$D$2:$D$33,MATCH(C11949,Data_Products!$A$2:$A$33,0))</f>
        <v>81.07</v>
      </c>
      <c r="H11949" s="4" t="str">
        <f aca="false">INDEX(Data_Products!$C$2:$C$33,MATCH(C11949,Data_Products!$A$2:$A$33,0))</f>
        <v>Cement &amp; Aggregates</v>
      </c>
      <c r="I11949" s="10" t="n">
        <f aca="false">D11949*(E11949-G11949)</f>
        <v>641.24</v>
      </c>
      <c r="J11949" s="11" t="n">
        <f aca="false">IFERROR(I11949/F11949,0)</f>
        <v>0.317535146056065</v>
      </c>
      <c r="K11949" s="4" t="str">
        <f aca="false">IFERROR(INDEX(Data_Orders!$F$2:$F$4727,MATCH(B11949,Data_Orders!$A$2:$A$4727,0)),"")</f>
        <v>Housebuilder</v>
      </c>
      <c r="L11949" s="4" t="str">
        <f aca="false">IFERROR(INDEX(Data_Orders!$D$2:$D$4727,MATCH(B11949,Data_Orders!$A$2:$A$4727,0)),"")</f>
        <v>Nuneaton</v>
      </c>
    </row>
    <row r="11950" customFormat="false" ht="15" hidden="false" customHeight="false" outlineLevel="0" collapsed="false">
      <c r="A11950" s="4" t="s">
        <v>17766</v>
      </c>
      <c r="B11950" s="4" t="s">
        <v>5090</v>
      </c>
      <c r="C11950" s="4" t="s">
        <v>1030</v>
      </c>
      <c r="D11950" s="4" t="n">
        <v>9</v>
      </c>
      <c r="E11950" s="4" t="n">
        <v>25.23</v>
      </c>
      <c r="F11950" s="4" t="n">
        <v>227.07</v>
      </c>
      <c r="G11950" s="4" t="n">
        <f aca="false">INDEX(Data_Products!$D$2:$D$33,MATCH(C11950,Data_Products!$A$2:$A$33,0))</f>
        <v>17.67</v>
      </c>
      <c r="H11950" s="4" t="str">
        <f aca="false">INDEX(Data_Products!$C$2:$C$33,MATCH(C11950,Data_Products!$A$2:$A$33,0))</f>
        <v>Cement &amp; Aggregates</v>
      </c>
      <c r="I11950" s="10" t="n">
        <f aca="false">D11950*(E11950-G11950)</f>
        <v>68.04</v>
      </c>
      <c r="J11950" s="11" t="n">
        <f aca="false">IFERROR(I11950/F11950,0)</f>
        <v>0.299643281807372</v>
      </c>
      <c r="K11950" s="4" t="str">
        <f aca="false">IFERROR(INDEX(Data_Orders!$F$2:$F$4727,MATCH(B11950,Data_Orders!$A$2:$A$4727,0)),"")</f>
        <v>Housebuilder</v>
      </c>
      <c r="L11950" s="4" t="str">
        <f aca="false">IFERROR(INDEX(Data_Orders!$D$2:$D$4727,MATCH(B11950,Data_Orders!$A$2:$A$4727,0)),"")</f>
        <v>Nuneaton</v>
      </c>
    </row>
    <row r="11951" customFormat="false" ht="15" hidden="false" customHeight="false" outlineLevel="0" collapsed="false">
      <c r="A11951" s="4" t="s">
        <v>17767</v>
      </c>
      <c r="B11951" s="4" t="s">
        <v>5090</v>
      </c>
      <c r="C11951" s="4" t="s">
        <v>1057</v>
      </c>
      <c r="D11951" s="4" t="n">
        <v>8</v>
      </c>
      <c r="E11951" s="4" t="n">
        <v>176.81</v>
      </c>
      <c r="F11951" s="4" t="n">
        <v>1414.48</v>
      </c>
      <c r="G11951" s="4" t="n">
        <f aca="false">INDEX(Data_Products!$D$2:$D$33,MATCH(C11951,Data_Products!$A$2:$A$33,0))</f>
        <v>129.57</v>
      </c>
      <c r="H11951" s="4" t="str">
        <f aca="false">INDEX(Data_Products!$C$2:$C$33,MATCH(C11951,Data_Products!$A$2:$A$33,0))</f>
        <v>Roofing</v>
      </c>
      <c r="I11951" s="10" t="n">
        <f aca="false">D11951*(E11951-G11951)</f>
        <v>377.92</v>
      </c>
      <c r="J11951" s="11" t="n">
        <f aca="false">IFERROR(I11951/F11951,0)</f>
        <v>0.267179458175443</v>
      </c>
      <c r="K11951" s="4" t="str">
        <f aca="false">IFERROR(INDEX(Data_Orders!$F$2:$F$4727,MATCH(B11951,Data_Orders!$A$2:$A$4727,0)),"")</f>
        <v>Housebuilder</v>
      </c>
      <c r="L11951" s="4" t="str">
        <f aca="false">IFERROR(INDEX(Data_Orders!$D$2:$D$4727,MATCH(B11951,Data_Orders!$A$2:$A$4727,0)),"")</f>
        <v>Nuneaton</v>
      </c>
    </row>
    <row r="11952" customFormat="false" ht="15" hidden="false" customHeight="false" outlineLevel="0" collapsed="false">
      <c r="A11952" s="4" t="s">
        <v>17768</v>
      </c>
      <c r="B11952" s="4" t="s">
        <v>5091</v>
      </c>
      <c r="C11952" s="4" t="s">
        <v>1064</v>
      </c>
      <c r="D11952" s="4" t="n">
        <v>14</v>
      </c>
      <c r="E11952" s="4" t="n">
        <v>97.63</v>
      </c>
      <c r="F11952" s="4" t="n">
        <v>1366.82</v>
      </c>
      <c r="G11952" s="4" t="n">
        <f aca="false">INDEX(Data_Products!$D$2:$D$33,MATCH(C11952,Data_Products!$A$2:$A$33,0))</f>
        <v>65.21</v>
      </c>
      <c r="H11952" s="4" t="str">
        <f aca="false">INDEX(Data_Products!$C$2:$C$33,MATCH(C11952,Data_Products!$A$2:$A$33,0))</f>
        <v>Plumbing &amp; Drainage</v>
      </c>
      <c r="I11952" s="10" t="n">
        <f aca="false">D11952*(E11952-G11952)</f>
        <v>453.88</v>
      </c>
      <c r="J11952" s="11" t="n">
        <f aca="false">IFERROR(I11952/F11952,0)</f>
        <v>0.332070060432244</v>
      </c>
      <c r="K11952" s="4" t="str">
        <f aca="false">IFERROR(INDEX(Data_Orders!$F$2:$F$4727,MATCH(B11952,Data_Orders!$A$2:$A$4727,0)),"")</f>
        <v>Housebuilder</v>
      </c>
      <c r="L11952" s="4" t="str">
        <f aca="false">IFERROR(INDEX(Data_Orders!$D$2:$D$4727,MATCH(B11952,Data_Orders!$A$2:$A$4727,0)),"")</f>
        <v>Nuneaton</v>
      </c>
    </row>
    <row r="11953" customFormat="false" ht="15" hidden="false" customHeight="false" outlineLevel="0" collapsed="false">
      <c r="A11953" s="4" t="s">
        <v>17769</v>
      </c>
      <c r="B11953" s="4" t="s">
        <v>5091</v>
      </c>
      <c r="C11953" s="4" t="s">
        <v>1059</v>
      </c>
      <c r="D11953" s="4" t="n">
        <v>17</v>
      </c>
      <c r="E11953" s="4" t="n">
        <v>103.63</v>
      </c>
      <c r="F11953" s="4" t="n">
        <v>1761.71</v>
      </c>
      <c r="G11953" s="4" t="n">
        <f aca="false">INDEX(Data_Products!$D$2:$D$33,MATCH(C11953,Data_Products!$A$2:$A$33,0))</f>
        <v>82.55</v>
      </c>
      <c r="H11953" s="4" t="str">
        <f aca="false">INDEX(Data_Products!$C$2:$C$33,MATCH(C11953,Data_Products!$A$2:$A$33,0))</f>
        <v>Roofing</v>
      </c>
      <c r="I11953" s="10" t="n">
        <f aca="false">D11953*(E11953-G11953)</f>
        <v>358.36</v>
      </c>
      <c r="J11953" s="11" t="n">
        <f aca="false">IFERROR(I11953/F11953,0)</f>
        <v>0.203415999228023</v>
      </c>
      <c r="K11953" s="4" t="str">
        <f aca="false">IFERROR(INDEX(Data_Orders!$F$2:$F$4727,MATCH(B11953,Data_Orders!$A$2:$A$4727,0)),"")</f>
        <v>Housebuilder</v>
      </c>
      <c r="L11953" s="4" t="str">
        <f aca="false">IFERROR(INDEX(Data_Orders!$D$2:$D$4727,MATCH(B11953,Data_Orders!$A$2:$A$4727,0)),"")</f>
        <v>Nuneaton</v>
      </c>
    </row>
    <row r="11954" customFormat="false" ht="15" hidden="false" customHeight="false" outlineLevel="0" collapsed="false">
      <c r="A11954" s="4" t="s">
        <v>17770</v>
      </c>
      <c r="B11954" s="4" t="s">
        <v>5091</v>
      </c>
      <c r="C11954" s="4" t="s">
        <v>1061</v>
      </c>
      <c r="D11954" s="4" t="n">
        <v>4</v>
      </c>
      <c r="E11954" s="4" t="n">
        <v>145.57</v>
      </c>
      <c r="F11954" s="4" t="n">
        <v>582.28</v>
      </c>
      <c r="G11954" s="4" t="n">
        <f aca="false">INDEX(Data_Products!$D$2:$D$33,MATCH(C11954,Data_Products!$A$2:$A$33,0))</f>
        <v>119.29</v>
      </c>
      <c r="H11954" s="4" t="str">
        <f aca="false">INDEX(Data_Products!$C$2:$C$33,MATCH(C11954,Data_Products!$A$2:$A$33,0))</f>
        <v>Plumbing &amp; Drainage</v>
      </c>
      <c r="I11954" s="10" t="n">
        <f aca="false">D11954*(E11954-G11954)</f>
        <v>105.12</v>
      </c>
      <c r="J11954" s="11" t="n">
        <f aca="false">IFERROR(I11954/F11954,0)</f>
        <v>0.180531702960775</v>
      </c>
      <c r="K11954" s="4" t="str">
        <f aca="false">IFERROR(INDEX(Data_Orders!$F$2:$F$4727,MATCH(B11954,Data_Orders!$A$2:$A$4727,0)),"")</f>
        <v>Housebuilder</v>
      </c>
      <c r="L11954" s="4" t="str">
        <f aca="false">IFERROR(INDEX(Data_Orders!$D$2:$D$4727,MATCH(B11954,Data_Orders!$A$2:$A$4727,0)),"")</f>
        <v>Nuneaton</v>
      </c>
    </row>
    <row r="11955" customFormat="false" ht="15" hidden="false" customHeight="false" outlineLevel="0" collapsed="false">
      <c r="A11955" s="4" t="s">
        <v>17771</v>
      </c>
      <c r="B11955" s="4" t="s">
        <v>5091</v>
      </c>
      <c r="C11955" s="4" t="s">
        <v>1048</v>
      </c>
      <c r="D11955" s="4" t="n">
        <v>4</v>
      </c>
      <c r="E11955" s="4" t="n">
        <v>112.72</v>
      </c>
      <c r="F11955" s="4" t="n">
        <v>450.88</v>
      </c>
      <c r="G11955" s="4" t="n">
        <f aca="false">INDEX(Data_Products!$D$2:$D$33,MATCH(C11955,Data_Products!$A$2:$A$33,0))</f>
        <v>83.21</v>
      </c>
      <c r="H11955" s="4" t="str">
        <f aca="false">INDEX(Data_Products!$C$2:$C$33,MATCH(C11955,Data_Products!$A$2:$A$33,0))</f>
        <v>Tools &amp; Fixings</v>
      </c>
      <c r="I11955" s="10" t="n">
        <f aca="false">D11955*(E11955-G11955)</f>
        <v>118.04</v>
      </c>
      <c r="J11955" s="11" t="n">
        <f aca="false">IFERROR(I11955/F11955,0)</f>
        <v>0.261799148332151</v>
      </c>
      <c r="K11955" s="4" t="str">
        <f aca="false">IFERROR(INDEX(Data_Orders!$F$2:$F$4727,MATCH(B11955,Data_Orders!$A$2:$A$4727,0)),"")</f>
        <v>Housebuilder</v>
      </c>
      <c r="L11955" s="4" t="str">
        <f aca="false">IFERROR(INDEX(Data_Orders!$D$2:$D$4727,MATCH(B11955,Data_Orders!$A$2:$A$4727,0)),"")</f>
        <v>Nuneaton</v>
      </c>
    </row>
    <row r="11956" customFormat="false" ht="15" hidden="false" customHeight="false" outlineLevel="0" collapsed="false">
      <c r="A11956" s="4" t="s">
        <v>17772</v>
      </c>
      <c r="B11956" s="4" t="s">
        <v>5092</v>
      </c>
      <c r="C11956" s="4" t="s">
        <v>1066</v>
      </c>
      <c r="D11956" s="4" t="n">
        <v>14</v>
      </c>
      <c r="E11956" s="4" t="n">
        <v>209.69</v>
      </c>
      <c r="F11956" s="4" t="n">
        <v>2935.66</v>
      </c>
      <c r="G11956" s="4" t="n">
        <f aca="false">INDEX(Data_Products!$D$2:$D$33,MATCH(C11956,Data_Products!$A$2:$A$33,0))</f>
        <v>144.38</v>
      </c>
      <c r="H11956" s="4" t="str">
        <f aca="false">INDEX(Data_Products!$C$2:$C$33,MATCH(C11956,Data_Products!$A$2:$A$33,0))</f>
        <v>Plumbing &amp; Drainage</v>
      </c>
      <c r="I11956" s="10" t="n">
        <f aca="false">D11956*(E11956-G11956)</f>
        <v>914.34</v>
      </c>
      <c r="J11956" s="11" t="n">
        <f aca="false">IFERROR(I11956/F11956,0)</f>
        <v>0.311459773952024</v>
      </c>
      <c r="K11956" s="4" t="str">
        <f aca="false">IFERROR(INDEX(Data_Orders!$F$2:$F$4727,MATCH(B11956,Data_Orders!$A$2:$A$4727,0)),"")</f>
        <v>Housebuilder</v>
      </c>
      <c r="L11956" s="4" t="str">
        <f aca="false">IFERROR(INDEX(Data_Orders!$D$2:$D$4727,MATCH(B11956,Data_Orders!$A$2:$A$4727,0)),"")</f>
        <v>Nuneaton</v>
      </c>
    </row>
    <row r="11957" customFormat="false" ht="15" hidden="false" customHeight="false" outlineLevel="0" collapsed="false">
      <c r="A11957" s="4" t="s">
        <v>17773</v>
      </c>
      <c r="B11957" s="4" t="s">
        <v>5092</v>
      </c>
      <c r="C11957" s="4" t="s">
        <v>1026</v>
      </c>
      <c r="D11957" s="4" t="n">
        <v>9</v>
      </c>
      <c r="E11957" s="4" t="n">
        <v>184.05</v>
      </c>
      <c r="F11957" s="4" t="n">
        <v>1656.45</v>
      </c>
      <c r="G11957" s="4" t="n">
        <f aca="false">INDEX(Data_Products!$D$2:$D$33,MATCH(C11957,Data_Products!$A$2:$A$33,0))</f>
        <v>147.44</v>
      </c>
      <c r="H11957" s="4" t="str">
        <f aca="false">INDEX(Data_Products!$C$2:$C$33,MATCH(C11957,Data_Products!$A$2:$A$33,0))</f>
        <v>Cement &amp; Aggregates</v>
      </c>
      <c r="I11957" s="10" t="n">
        <f aca="false">D11957*(E11957-G11957)</f>
        <v>329.49</v>
      </c>
      <c r="J11957" s="11" t="n">
        <f aca="false">IFERROR(I11957/F11957,0)</f>
        <v>0.19891333876664</v>
      </c>
      <c r="K11957" s="4" t="str">
        <f aca="false">IFERROR(INDEX(Data_Orders!$F$2:$F$4727,MATCH(B11957,Data_Orders!$A$2:$A$4727,0)),"")</f>
        <v>Housebuilder</v>
      </c>
      <c r="L11957" s="4" t="str">
        <f aca="false">IFERROR(INDEX(Data_Orders!$D$2:$D$4727,MATCH(B11957,Data_Orders!$A$2:$A$4727,0)),"")</f>
        <v>Nuneaton</v>
      </c>
    </row>
    <row r="11958" customFormat="false" ht="15" hidden="false" customHeight="false" outlineLevel="0" collapsed="false">
      <c r="A11958" s="4" t="s">
        <v>17774</v>
      </c>
      <c r="B11958" s="4" t="s">
        <v>5092</v>
      </c>
      <c r="C11958" s="4" t="s">
        <v>1013</v>
      </c>
      <c r="D11958" s="4" t="n">
        <v>1</v>
      </c>
      <c r="E11958" s="4" t="n">
        <v>240.92</v>
      </c>
      <c r="F11958" s="4" t="n">
        <v>240.92</v>
      </c>
      <c r="G11958" s="4" t="n">
        <f aca="false">INDEX(Data_Products!$D$2:$D$33,MATCH(C11958,Data_Products!$A$2:$A$33,0))</f>
        <v>168.32</v>
      </c>
      <c r="H11958" s="4" t="str">
        <f aca="false">INDEX(Data_Products!$C$2:$C$33,MATCH(C11958,Data_Products!$A$2:$A$33,0))</f>
        <v>Timber</v>
      </c>
      <c r="I11958" s="10" t="n">
        <f aca="false">D11958*(E11958-G11958)</f>
        <v>72.6</v>
      </c>
      <c r="J11958" s="11" t="n">
        <f aca="false">IFERROR(I11958/F11958,0)</f>
        <v>0.301344844761747</v>
      </c>
      <c r="K11958" s="4" t="str">
        <f aca="false">IFERROR(INDEX(Data_Orders!$F$2:$F$4727,MATCH(B11958,Data_Orders!$A$2:$A$4727,0)),"")</f>
        <v>Housebuilder</v>
      </c>
      <c r="L11958" s="4" t="str">
        <f aca="false">IFERROR(INDEX(Data_Orders!$D$2:$D$4727,MATCH(B11958,Data_Orders!$A$2:$A$4727,0)),"")</f>
        <v>Nuneaton</v>
      </c>
    </row>
    <row r="11959" customFormat="false" ht="15" hidden="false" customHeight="false" outlineLevel="0" collapsed="false">
      <c r="A11959" s="4" t="s">
        <v>17775</v>
      </c>
      <c r="B11959" s="4" t="s">
        <v>5093</v>
      </c>
      <c r="C11959" s="4" t="s">
        <v>1010</v>
      </c>
      <c r="D11959" s="4" t="n">
        <v>11</v>
      </c>
      <c r="E11959" s="4" t="n">
        <v>135.95</v>
      </c>
      <c r="F11959" s="4" t="n">
        <v>1495.45</v>
      </c>
      <c r="G11959" s="4" t="n">
        <f aca="false">INDEX(Data_Products!$D$2:$D$33,MATCH(C11959,Data_Products!$A$2:$A$33,0))</f>
        <v>111.1</v>
      </c>
      <c r="H11959" s="4" t="str">
        <f aca="false">INDEX(Data_Products!$C$2:$C$33,MATCH(C11959,Data_Products!$A$2:$A$33,0))</f>
        <v>Timber</v>
      </c>
      <c r="I11959" s="10" t="n">
        <f aca="false">D11959*(E11959-G11959)</f>
        <v>273.35</v>
      </c>
      <c r="J11959" s="11" t="n">
        <f aca="false">IFERROR(I11959/F11959,0)</f>
        <v>0.18278778962854</v>
      </c>
      <c r="K11959" s="4" t="str">
        <f aca="false">IFERROR(INDEX(Data_Orders!$F$2:$F$4727,MATCH(B11959,Data_Orders!$A$2:$A$4727,0)),"")</f>
        <v>Housebuilder</v>
      </c>
      <c r="L11959" s="4" t="str">
        <f aca="false">IFERROR(INDEX(Data_Orders!$D$2:$D$4727,MATCH(B11959,Data_Orders!$A$2:$A$4727,0)),"")</f>
        <v>Nuneaton</v>
      </c>
    </row>
    <row r="11960" customFormat="false" ht="15" hidden="false" customHeight="false" outlineLevel="0" collapsed="false">
      <c r="A11960" s="4" t="s">
        <v>17776</v>
      </c>
      <c r="B11960" s="4" t="s">
        <v>5093</v>
      </c>
      <c r="C11960" s="4" t="s">
        <v>1032</v>
      </c>
      <c r="D11960" s="4" t="n">
        <v>11</v>
      </c>
      <c r="E11960" s="4" t="n">
        <v>99.65</v>
      </c>
      <c r="F11960" s="4" t="n">
        <v>1096.15</v>
      </c>
      <c r="G11960" s="4" t="n">
        <f aca="false">INDEX(Data_Products!$D$2:$D$33,MATCH(C11960,Data_Products!$A$2:$A$33,0))</f>
        <v>58.26</v>
      </c>
      <c r="H11960" s="4" t="str">
        <f aca="false">INDEX(Data_Products!$C$2:$C$33,MATCH(C11960,Data_Products!$A$2:$A$33,0))</f>
        <v>Insulation</v>
      </c>
      <c r="I11960" s="10" t="n">
        <f aca="false">D11960*(E11960-G11960)</f>
        <v>455.29</v>
      </c>
      <c r="J11960" s="11" t="n">
        <f aca="false">IFERROR(I11960/F11960,0)</f>
        <v>0.415353738083292</v>
      </c>
      <c r="K11960" s="4" t="str">
        <f aca="false">IFERROR(INDEX(Data_Orders!$F$2:$F$4727,MATCH(B11960,Data_Orders!$A$2:$A$4727,0)),"")</f>
        <v>Housebuilder</v>
      </c>
      <c r="L11960" s="4" t="str">
        <f aca="false">IFERROR(INDEX(Data_Orders!$D$2:$D$4727,MATCH(B11960,Data_Orders!$A$2:$A$4727,0)),"")</f>
        <v>Nuneaton</v>
      </c>
    </row>
    <row r="11961" customFormat="false" ht="15" hidden="false" customHeight="false" outlineLevel="0" collapsed="false">
      <c r="A11961" s="4" t="s">
        <v>17777</v>
      </c>
      <c r="B11961" s="4" t="s">
        <v>5093</v>
      </c>
      <c r="C11961" s="4" t="s">
        <v>1048</v>
      </c>
      <c r="D11961" s="4" t="n">
        <v>12</v>
      </c>
      <c r="E11961" s="4" t="n">
        <v>112.72</v>
      </c>
      <c r="F11961" s="4" t="n">
        <v>1352.64</v>
      </c>
      <c r="G11961" s="4" t="n">
        <f aca="false">INDEX(Data_Products!$D$2:$D$33,MATCH(C11961,Data_Products!$A$2:$A$33,0))</f>
        <v>83.21</v>
      </c>
      <c r="H11961" s="4" t="str">
        <f aca="false">INDEX(Data_Products!$C$2:$C$33,MATCH(C11961,Data_Products!$A$2:$A$33,0))</f>
        <v>Tools &amp; Fixings</v>
      </c>
      <c r="I11961" s="10" t="n">
        <f aca="false">D11961*(E11961-G11961)</f>
        <v>354.12</v>
      </c>
      <c r="J11961" s="11" t="n">
        <f aca="false">IFERROR(I11961/F11961,0)</f>
        <v>0.261799148332151</v>
      </c>
      <c r="K11961" s="4" t="str">
        <f aca="false">IFERROR(INDEX(Data_Orders!$F$2:$F$4727,MATCH(B11961,Data_Orders!$A$2:$A$4727,0)),"")</f>
        <v>Housebuilder</v>
      </c>
      <c r="L11961" s="4" t="str">
        <f aca="false">IFERROR(INDEX(Data_Orders!$D$2:$D$4727,MATCH(B11961,Data_Orders!$A$2:$A$4727,0)),"")</f>
        <v>Nuneaton</v>
      </c>
    </row>
    <row r="11962" customFormat="false" ht="15" hidden="false" customHeight="false" outlineLevel="0" collapsed="false">
      <c r="A11962" s="4" t="s">
        <v>17778</v>
      </c>
      <c r="B11962" s="4" t="s">
        <v>5093</v>
      </c>
      <c r="C11962" s="4" t="s">
        <v>1044</v>
      </c>
      <c r="D11962" s="4" t="n">
        <v>20</v>
      </c>
      <c r="E11962" s="4" t="n">
        <v>190.44</v>
      </c>
      <c r="F11962" s="4" t="n">
        <v>3808.8</v>
      </c>
      <c r="G11962" s="4" t="n">
        <f aca="false">INDEX(Data_Products!$D$2:$D$33,MATCH(C11962,Data_Products!$A$2:$A$33,0))</f>
        <v>115.48</v>
      </c>
      <c r="H11962" s="4" t="str">
        <f aca="false">INDEX(Data_Products!$C$2:$C$33,MATCH(C11962,Data_Products!$A$2:$A$33,0))</f>
        <v>Tools &amp; Fixings</v>
      </c>
      <c r="I11962" s="10" t="n">
        <f aca="false">D11962*(E11962-G11962)</f>
        <v>1499.2</v>
      </c>
      <c r="J11962" s="11" t="n">
        <f aca="false">IFERROR(I11962/F11962,0)</f>
        <v>0.393614786809494</v>
      </c>
      <c r="K11962" s="4" t="str">
        <f aca="false">IFERROR(INDEX(Data_Orders!$F$2:$F$4727,MATCH(B11962,Data_Orders!$A$2:$A$4727,0)),"")</f>
        <v>Housebuilder</v>
      </c>
      <c r="L11962" s="4" t="str">
        <f aca="false">IFERROR(INDEX(Data_Orders!$D$2:$D$4727,MATCH(B11962,Data_Orders!$A$2:$A$4727,0)),"")</f>
        <v>Nuneaton</v>
      </c>
    </row>
    <row r="11963" customFormat="false" ht="15" hidden="false" customHeight="false" outlineLevel="0" collapsed="false">
      <c r="A11963" s="4" t="s">
        <v>17779</v>
      </c>
      <c r="B11963" s="4" t="s">
        <v>5093</v>
      </c>
      <c r="C11963" s="4" t="s">
        <v>1015</v>
      </c>
      <c r="D11963" s="4" t="n">
        <v>2</v>
      </c>
      <c r="E11963" s="4" t="n">
        <v>122.01</v>
      </c>
      <c r="F11963" s="4" t="n">
        <v>244.02</v>
      </c>
      <c r="G11963" s="4" t="n">
        <f aca="false">INDEX(Data_Products!$D$2:$D$33,MATCH(C11963,Data_Products!$A$2:$A$33,0))</f>
        <v>85.53</v>
      </c>
      <c r="H11963" s="4" t="str">
        <f aca="false">INDEX(Data_Products!$C$2:$C$33,MATCH(C11963,Data_Products!$A$2:$A$33,0))</f>
        <v>Timber</v>
      </c>
      <c r="I11963" s="10" t="n">
        <f aca="false">D11963*(E11963-G11963)</f>
        <v>72.96</v>
      </c>
      <c r="J11963" s="11" t="n">
        <f aca="false">IFERROR(I11963/F11963,0)</f>
        <v>0.298991885910991</v>
      </c>
      <c r="K11963" s="4" t="str">
        <f aca="false">IFERROR(INDEX(Data_Orders!$F$2:$F$4727,MATCH(B11963,Data_Orders!$A$2:$A$4727,0)),"")</f>
        <v>Housebuilder</v>
      </c>
      <c r="L11963" s="4" t="str">
        <f aca="false">IFERROR(INDEX(Data_Orders!$D$2:$D$4727,MATCH(B11963,Data_Orders!$A$2:$A$4727,0)),"")</f>
        <v>Nuneaton</v>
      </c>
    </row>
    <row r="11964" customFormat="false" ht="15" hidden="false" customHeight="false" outlineLevel="0" collapsed="false">
      <c r="A11964" s="4" t="s">
        <v>17780</v>
      </c>
      <c r="B11964" s="4" t="s">
        <v>5094</v>
      </c>
      <c r="C11964" s="4" t="s">
        <v>1059</v>
      </c>
      <c r="D11964" s="4" t="n">
        <v>16</v>
      </c>
      <c r="E11964" s="4" t="n">
        <v>103.63</v>
      </c>
      <c r="F11964" s="4" t="n">
        <v>1658.08</v>
      </c>
      <c r="G11964" s="4" t="n">
        <f aca="false">INDEX(Data_Products!$D$2:$D$33,MATCH(C11964,Data_Products!$A$2:$A$33,0))</f>
        <v>82.55</v>
      </c>
      <c r="H11964" s="4" t="str">
        <f aca="false">INDEX(Data_Products!$C$2:$C$33,MATCH(C11964,Data_Products!$A$2:$A$33,0))</f>
        <v>Roofing</v>
      </c>
      <c r="I11964" s="10" t="n">
        <f aca="false">D11964*(E11964-G11964)</f>
        <v>337.28</v>
      </c>
      <c r="J11964" s="11" t="n">
        <f aca="false">IFERROR(I11964/F11964,0)</f>
        <v>0.203415999228023</v>
      </c>
      <c r="K11964" s="4" t="str">
        <f aca="false">IFERROR(INDEX(Data_Orders!$F$2:$F$4727,MATCH(B11964,Data_Orders!$A$2:$A$4727,0)),"")</f>
        <v>Housebuilder</v>
      </c>
      <c r="L11964" s="4" t="str">
        <f aca="false">IFERROR(INDEX(Data_Orders!$D$2:$D$4727,MATCH(B11964,Data_Orders!$A$2:$A$4727,0)),"")</f>
        <v>Nuneaton</v>
      </c>
    </row>
    <row r="11965" customFormat="false" ht="15" hidden="false" customHeight="false" outlineLevel="0" collapsed="false">
      <c r="A11965" s="4" t="s">
        <v>17781</v>
      </c>
      <c r="B11965" s="4" t="s">
        <v>5094</v>
      </c>
      <c r="C11965" s="4" t="s">
        <v>1073</v>
      </c>
      <c r="D11965" s="4" t="n">
        <v>17</v>
      </c>
      <c r="E11965" s="4" t="n">
        <v>231.05</v>
      </c>
      <c r="F11965" s="4" t="n">
        <v>3927.85</v>
      </c>
      <c r="G11965" s="4" t="n">
        <f aca="false">INDEX(Data_Products!$D$2:$D$33,MATCH(C11965,Data_Products!$A$2:$A$33,0))</f>
        <v>148.29</v>
      </c>
      <c r="H11965" s="4" t="str">
        <f aca="false">INDEX(Data_Products!$C$2:$C$33,MATCH(C11965,Data_Products!$A$2:$A$33,0))</f>
        <v>Landscaping</v>
      </c>
      <c r="I11965" s="10" t="n">
        <f aca="false">D11965*(E11965-G11965)</f>
        <v>1406.92</v>
      </c>
      <c r="J11965" s="11" t="n">
        <f aca="false">IFERROR(I11965/F11965,0)</f>
        <v>0.358190867777537</v>
      </c>
      <c r="K11965" s="4" t="str">
        <f aca="false">IFERROR(INDEX(Data_Orders!$F$2:$F$4727,MATCH(B11965,Data_Orders!$A$2:$A$4727,0)),"")</f>
        <v>Housebuilder</v>
      </c>
      <c r="L11965" s="4" t="str">
        <f aca="false">IFERROR(INDEX(Data_Orders!$D$2:$D$4727,MATCH(B11965,Data_Orders!$A$2:$A$4727,0)),"")</f>
        <v>Nuneaton</v>
      </c>
    </row>
    <row r="11966" customFormat="false" ht="15" hidden="false" customHeight="false" outlineLevel="0" collapsed="false">
      <c r="A11966" s="4" t="s">
        <v>17782</v>
      </c>
      <c r="B11966" s="4" t="s">
        <v>5094</v>
      </c>
      <c r="C11966" s="4" t="s">
        <v>1021</v>
      </c>
      <c r="D11966" s="4" t="n">
        <v>16</v>
      </c>
      <c r="E11966" s="4" t="n">
        <v>73.76</v>
      </c>
      <c r="F11966" s="4" t="n">
        <v>1180.16</v>
      </c>
      <c r="G11966" s="4" t="n">
        <f aca="false">INDEX(Data_Products!$D$2:$D$33,MATCH(C11966,Data_Products!$A$2:$A$33,0))</f>
        <v>51.51</v>
      </c>
      <c r="H11966" s="4" t="str">
        <f aca="false">INDEX(Data_Products!$C$2:$C$33,MATCH(C11966,Data_Products!$A$2:$A$33,0))</f>
        <v>Cement &amp; Aggregates</v>
      </c>
      <c r="I11966" s="10" t="n">
        <f aca="false">D11966*(E11966-G11966)</f>
        <v>356</v>
      </c>
      <c r="J11966" s="11" t="n">
        <f aca="false">IFERROR(I11966/F11966,0)</f>
        <v>0.301654013015184</v>
      </c>
      <c r="K11966" s="4" t="str">
        <f aca="false">IFERROR(INDEX(Data_Orders!$F$2:$F$4727,MATCH(B11966,Data_Orders!$A$2:$A$4727,0)),"")</f>
        <v>Housebuilder</v>
      </c>
      <c r="L11966" s="4" t="str">
        <f aca="false">IFERROR(INDEX(Data_Orders!$D$2:$D$4727,MATCH(B11966,Data_Orders!$A$2:$A$4727,0)),"")</f>
        <v>Nuneaton</v>
      </c>
    </row>
    <row r="11967" customFormat="false" ht="15" hidden="false" customHeight="false" outlineLevel="0" collapsed="false">
      <c r="A11967" s="4" t="s">
        <v>17783</v>
      </c>
      <c r="B11967" s="4" t="s">
        <v>5094</v>
      </c>
      <c r="C11967" s="4" t="s">
        <v>1064</v>
      </c>
      <c r="D11967" s="4" t="n">
        <v>20</v>
      </c>
      <c r="E11967" s="4" t="n">
        <v>97.63</v>
      </c>
      <c r="F11967" s="4" t="n">
        <v>1952.6</v>
      </c>
      <c r="G11967" s="4" t="n">
        <f aca="false">INDEX(Data_Products!$D$2:$D$33,MATCH(C11967,Data_Products!$A$2:$A$33,0))</f>
        <v>65.21</v>
      </c>
      <c r="H11967" s="4" t="str">
        <f aca="false">INDEX(Data_Products!$C$2:$C$33,MATCH(C11967,Data_Products!$A$2:$A$33,0))</f>
        <v>Plumbing &amp; Drainage</v>
      </c>
      <c r="I11967" s="10" t="n">
        <f aca="false">D11967*(E11967-G11967)</f>
        <v>648.4</v>
      </c>
      <c r="J11967" s="11" t="n">
        <f aca="false">IFERROR(I11967/F11967,0)</f>
        <v>0.332070060432244</v>
      </c>
      <c r="K11967" s="4" t="str">
        <f aca="false">IFERROR(INDEX(Data_Orders!$F$2:$F$4727,MATCH(B11967,Data_Orders!$A$2:$A$4727,0)),"")</f>
        <v>Housebuilder</v>
      </c>
      <c r="L11967" s="4" t="str">
        <f aca="false">IFERROR(INDEX(Data_Orders!$D$2:$D$4727,MATCH(B11967,Data_Orders!$A$2:$A$4727,0)),"")</f>
        <v>Nuneaton</v>
      </c>
    </row>
    <row r="11968" customFormat="false" ht="15" hidden="false" customHeight="false" outlineLevel="0" collapsed="false">
      <c r="A11968" s="4" t="s">
        <v>17784</v>
      </c>
      <c r="B11968" s="4" t="s">
        <v>5095</v>
      </c>
      <c r="C11968" s="4" t="s">
        <v>1075</v>
      </c>
      <c r="D11968" s="4" t="n">
        <v>19</v>
      </c>
      <c r="E11968" s="4" t="n">
        <v>98.61</v>
      </c>
      <c r="F11968" s="4" t="n">
        <v>1873.59</v>
      </c>
      <c r="G11968" s="4" t="n">
        <f aca="false">INDEX(Data_Products!$D$2:$D$33,MATCH(C11968,Data_Products!$A$2:$A$33,0))</f>
        <v>74.84</v>
      </c>
      <c r="H11968" s="4" t="str">
        <f aca="false">INDEX(Data_Products!$C$2:$C$33,MATCH(C11968,Data_Products!$A$2:$A$33,0))</f>
        <v>Landscaping</v>
      </c>
      <c r="I11968" s="10" t="n">
        <f aca="false">D11968*(E11968-G11968)</f>
        <v>451.63</v>
      </c>
      <c r="J11968" s="11" t="n">
        <f aca="false">IFERROR(I11968/F11968,0)</f>
        <v>0.24105060338708</v>
      </c>
      <c r="K11968" s="4" t="str">
        <f aca="false">IFERROR(INDEX(Data_Orders!$F$2:$F$4727,MATCH(B11968,Data_Orders!$A$2:$A$4727,0)),"")</f>
        <v>Housebuilder</v>
      </c>
      <c r="L11968" s="4" t="str">
        <f aca="false">IFERROR(INDEX(Data_Orders!$D$2:$D$4727,MATCH(B11968,Data_Orders!$A$2:$A$4727,0)),"")</f>
        <v>Nuneaton</v>
      </c>
    </row>
    <row r="11969" customFormat="false" ht="15" hidden="false" customHeight="false" outlineLevel="0" collapsed="false">
      <c r="A11969" s="4" t="s">
        <v>17785</v>
      </c>
      <c r="B11969" s="4" t="s">
        <v>5095</v>
      </c>
      <c r="C11969" s="4" t="s">
        <v>1035</v>
      </c>
      <c r="D11969" s="4" t="n">
        <v>4</v>
      </c>
      <c r="E11969" s="4" t="n">
        <v>165.07</v>
      </c>
      <c r="F11969" s="4" t="n">
        <v>660.28</v>
      </c>
      <c r="G11969" s="4" t="n">
        <f aca="false">INDEX(Data_Products!$D$2:$D$33,MATCH(C11969,Data_Products!$A$2:$A$33,0))</f>
        <v>134.65</v>
      </c>
      <c r="H11969" s="4" t="str">
        <f aca="false">INDEX(Data_Products!$C$2:$C$33,MATCH(C11969,Data_Products!$A$2:$A$33,0))</f>
        <v>Insulation</v>
      </c>
      <c r="I11969" s="10" t="n">
        <f aca="false">D11969*(E11969-G11969)</f>
        <v>121.68</v>
      </c>
      <c r="J11969" s="11" t="n">
        <f aca="false">IFERROR(I11969/F11969,0)</f>
        <v>0.184285454655601</v>
      </c>
      <c r="K11969" s="4" t="str">
        <f aca="false">IFERROR(INDEX(Data_Orders!$F$2:$F$4727,MATCH(B11969,Data_Orders!$A$2:$A$4727,0)),"")</f>
        <v>Housebuilder</v>
      </c>
      <c r="L11969" s="4" t="str">
        <f aca="false">IFERROR(INDEX(Data_Orders!$D$2:$D$4727,MATCH(B11969,Data_Orders!$A$2:$A$4727,0)),"")</f>
        <v>Nuneaton</v>
      </c>
    </row>
    <row r="11970" customFormat="false" ht="15" hidden="false" customHeight="false" outlineLevel="0" collapsed="false">
      <c r="A11970" s="4" t="s">
        <v>17786</v>
      </c>
      <c r="B11970" s="4" t="s">
        <v>5096</v>
      </c>
      <c r="C11970" s="4" t="s">
        <v>1010</v>
      </c>
      <c r="D11970" s="4" t="n">
        <v>9</v>
      </c>
      <c r="E11970" s="4" t="n">
        <v>135.95</v>
      </c>
      <c r="F11970" s="4" t="n">
        <v>1223.55</v>
      </c>
      <c r="G11970" s="4" t="n">
        <f aca="false">INDEX(Data_Products!$D$2:$D$33,MATCH(C11970,Data_Products!$A$2:$A$33,0))</f>
        <v>111.1</v>
      </c>
      <c r="H11970" s="4" t="str">
        <f aca="false">INDEX(Data_Products!$C$2:$C$33,MATCH(C11970,Data_Products!$A$2:$A$33,0))</f>
        <v>Timber</v>
      </c>
      <c r="I11970" s="10" t="n">
        <f aca="false">D11970*(E11970-G11970)</f>
        <v>223.65</v>
      </c>
      <c r="J11970" s="11" t="n">
        <f aca="false">IFERROR(I11970/F11970,0)</f>
        <v>0.18278778962854</v>
      </c>
      <c r="K11970" s="4" t="str">
        <f aca="false">IFERROR(INDEX(Data_Orders!$F$2:$F$4727,MATCH(B11970,Data_Orders!$A$2:$A$4727,0)),"")</f>
        <v>Housebuilder</v>
      </c>
      <c r="L11970" s="4" t="str">
        <f aca="false">IFERROR(INDEX(Data_Orders!$D$2:$D$4727,MATCH(B11970,Data_Orders!$A$2:$A$4727,0)),"")</f>
        <v>Nuneaton</v>
      </c>
    </row>
    <row r="11971" customFormat="false" ht="15" hidden="false" customHeight="false" outlineLevel="0" collapsed="false">
      <c r="A11971" s="4" t="s">
        <v>17787</v>
      </c>
      <c r="B11971" s="4" t="s">
        <v>5096</v>
      </c>
      <c r="C11971" s="4" t="s">
        <v>1059</v>
      </c>
      <c r="D11971" s="4" t="n">
        <v>13</v>
      </c>
      <c r="E11971" s="4" t="n">
        <v>103.63</v>
      </c>
      <c r="F11971" s="4" t="n">
        <v>1347.19</v>
      </c>
      <c r="G11971" s="4" t="n">
        <f aca="false">INDEX(Data_Products!$D$2:$D$33,MATCH(C11971,Data_Products!$A$2:$A$33,0))</f>
        <v>82.55</v>
      </c>
      <c r="H11971" s="4" t="str">
        <f aca="false">INDEX(Data_Products!$C$2:$C$33,MATCH(C11971,Data_Products!$A$2:$A$33,0))</f>
        <v>Roofing</v>
      </c>
      <c r="I11971" s="10" t="n">
        <f aca="false">D11971*(E11971-G11971)</f>
        <v>274.04</v>
      </c>
      <c r="J11971" s="11" t="n">
        <f aca="false">IFERROR(I11971/F11971,0)</f>
        <v>0.203415999228023</v>
      </c>
      <c r="K11971" s="4" t="str">
        <f aca="false">IFERROR(INDEX(Data_Orders!$F$2:$F$4727,MATCH(B11971,Data_Orders!$A$2:$A$4727,0)),"")</f>
        <v>Housebuilder</v>
      </c>
      <c r="L11971" s="4" t="str">
        <f aca="false">IFERROR(INDEX(Data_Orders!$D$2:$D$4727,MATCH(B11971,Data_Orders!$A$2:$A$4727,0)),"")</f>
        <v>Nuneaton</v>
      </c>
    </row>
    <row r="11972" customFormat="false" ht="15" hidden="false" customHeight="false" outlineLevel="0" collapsed="false">
      <c r="A11972" s="4" t="s">
        <v>17788</v>
      </c>
      <c r="B11972" s="4" t="s">
        <v>5097</v>
      </c>
      <c r="C11972" s="4" t="s">
        <v>1021</v>
      </c>
      <c r="D11972" s="4" t="n">
        <v>13</v>
      </c>
      <c r="E11972" s="4" t="n">
        <v>73.76</v>
      </c>
      <c r="F11972" s="4" t="n">
        <v>958.88</v>
      </c>
      <c r="G11972" s="4" t="n">
        <f aca="false">INDEX(Data_Products!$D$2:$D$33,MATCH(C11972,Data_Products!$A$2:$A$33,0))</f>
        <v>51.51</v>
      </c>
      <c r="H11972" s="4" t="str">
        <f aca="false">INDEX(Data_Products!$C$2:$C$33,MATCH(C11972,Data_Products!$A$2:$A$33,0))</f>
        <v>Cement &amp; Aggregates</v>
      </c>
      <c r="I11972" s="10" t="n">
        <f aca="false">D11972*(E11972-G11972)</f>
        <v>289.25</v>
      </c>
      <c r="J11972" s="11" t="n">
        <f aca="false">IFERROR(I11972/F11972,0)</f>
        <v>0.301654013015185</v>
      </c>
      <c r="K11972" s="4" t="str">
        <f aca="false">IFERROR(INDEX(Data_Orders!$F$2:$F$4727,MATCH(B11972,Data_Orders!$A$2:$A$4727,0)),"")</f>
        <v>Housebuilder</v>
      </c>
      <c r="L11972" s="4" t="str">
        <f aca="false">IFERROR(INDEX(Data_Orders!$D$2:$D$4727,MATCH(B11972,Data_Orders!$A$2:$A$4727,0)),"")</f>
        <v>Nuneaton</v>
      </c>
    </row>
    <row r="11973" customFormat="false" ht="15" hidden="false" customHeight="false" outlineLevel="0" collapsed="false">
      <c r="A11973" s="4" t="s">
        <v>17789</v>
      </c>
      <c r="B11973" s="4" t="s">
        <v>5097</v>
      </c>
      <c r="C11973" s="4" t="s">
        <v>1017</v>
      </c>
      <c r="D11973" s="4" t="n">
        <v>13</v>
      </c>
      <c r="E11973" s="4" t="n">
        <v>49.15</v>
      </c>
      <c r="F11973" s="4" t="n">
        <v>638.95</v>
      </c>
      <c r="G11973" s="4" t="n">
        <f aca="false">INDEX(Data_Products!$D$2:$D$33,MATCH(C11973,Data_Products!$A$2:$A$33,0))</f>
        <v>31.44</v>
      </c>
      <c r="H11973" s="4" t="str">
        <f aca="false">INDEX(Data_Products!$C$2:$C$33,MATCH(C11973,Data_Products!$A$2:$A$33,0))</f>
        <v>Timber</v>
      </c>
      <c r="I11973" s="10" t="n">
        <f aca="false">D11973*(E11973-G11973)</f>
        <v>230.23</v>
      </c>
      <c r="J11973" s="11" t="n">
        <f aca="false">IFERROR(I11973/F11973,0)</f>
        <v>0.360325534079349</v>
      </c>
      <c r="K11973" s="4" t="str">
        <f aca="false">IFERROR(INDEX(Data_Orders!$F$2:$F$4727,MATCH(B11973,Data_Orders!$A$2:$A$4727,0)),"")</f>
        <v>Housebuilder</v>
      </c>
      <c r="L11973" s="4" t="str">
        <f aca="false">IFERROR(INDEX(Data_Orders!$D$2:$D$4727,MATCH(B11973,Data_Orders!$A$2:$A$4727,0)),"")</f>
        <v>Nuneaton</v>
      </c>
    </row>
    <row r="11974" customFormat="false" ht="15" hidden="false" customHeight="false" outlineLevel="0" collapsed="false">
      <c r="A11974" s="4" t="s">
        <v>17790</v>
      </c>
      <c r="B11974" s="4" t="s">
        <v>5097</v>
      </c>
      <c r="C11974" s="4" t="s">
        <v>1039</v>
      </c>
      <c r="D11974" s="4" t="n">
        <v>1</v>
      </c>
      <c r="E11974" s="4" t="n">
        <v>160.41</v>
      </c>
      <c r="F11974" s="4" t="n">
        <v>160.41</v>
      </c>
      <c r="G11974" s="4" t="n">
        <f aca="false">INDEX(Data_Products!$D$2:$D$33,MATCH(C11974,Data_Products!$A$2:$A$33,0))</f>
        <v>99.74</v>
      </c>
      <c r="H11974" s="4" t="str">
        <f aca="false">INDEX(Data_Products!$C$2:$C$33,MATCH(C11974,Data_Products!$A$2:$A$33,0))</f>
        <v>Insulation</v>
      </c>
      <c r="I11974" s="10" t="n">
        <f aca="false">D11974*(E11974-G11974)</f>
        <v>60.67</v>
      </c>
      <c r="J11974" s="11" t="n">
        <f aca="false">IFERROR(I11974/F11974,0)</f>
        <v>0.378218315566361</v>
      </c>
      <c r="K11974" s="4" t="str">
        <f aca="false">IFERROR(INDEX(Data_Orders!$F$2:$F$4727,MATCH(B11974,Data_Orders!$A$2:$A$4727,0)),"")</f>
        <v>Housebuilder</v>
      </c>
      <c r="L11974" s="4" t="str">
        <f aca="false">IFERROR(INDEX(Data_Orders!$D$2:$D$4727,MATCH(B11974,Data_Orders!$A$2:$A$4727,0)),"")</f>
        <v>Nuneaton</v>
      </c>
    </row>
    <row r="11975" customFormat="false" ht="15" hidden="false" customHeight="false" outlineLevel="0" collapsed="false">
      <c r="A11975" s="4" t="s">
        <v>17791</v>
      </c>
      <c r="B11975" s="4" t="s">
        <v>5097</v>
      </c>
      <c r="C11975" s="4" t="s">
        <v>1073</v>
      </c>
      <c r="D11975" s="4" t="n">
        <v>7</v>
      </c>
      <c r="E11975" s="4" t="n">
        <v>231.05</v>
      </c>
      <c r="F11975" s="4" t="n">
        <v>1617.35</v>
      </c>
      <c r="G11975" s="4" t="n">
        <f aca="false">INDEX(Data_Products!$D$2:$D$33,MATCH(C11975,Data_Products!$A$2:$A$33,0))</f>
        <v>148.29</v>
      </c>
      <c r="H11975" s="4" t="str">
        <f aca="false">INDEX(Data_Products!$C$2:$C$33,MATCH(C11975,Data_Products!$A$2:$A$33,0))</f>
        <v>Landscaping</v>
      </c>
      <c r="I11975" s="10" t="n">
        <f aca="false">D11975*(E11975-G11975)</f>
        <v>579.32</v>
      </c>
      <c r="J11975" s="11" t="n">
        <f aca="false">IFERROR(I11975/F11975,0)</f>
        <v>0.358190867777537</v>
      </c>
      <c r="K11975" s="4" t="str">
        <f aca="false">IFERROR(INDEX(Data_Orders!$F$2:$F$4727,MATCH(B11975,Data_Orders!$A$2:$A$4727,0)),"")</f>
        <v>Housebuilder</v>
      </c>
      <c r="L11975" s="4" t="str">
        <f aca="false">IFERROR(INDEX(Data_Orders!$D$2:$D$4727,MATCH(B11975,Data_Orders!$A$2:$A$4727,0)),"")</f>
        <v>Nuneaton</v>
      </c>
    </row>
    <row r="11976" customFormat="false" ht="15" hidden="false" customHeight="false" outlineLevel="0" collapsed="false">
      <c r="A11976" s="4" t="s">
        <v>17792</v>
      </c>
      <c r="B11976" s="4" t="s">
        <v>5098</v>
      </c>
      <c r="C11976" s="4" t="s">
        <v>1032</v>
      </c>
      <c r="D11976" s="4" t="n">
        <v>10</v>
      </c>
      <c r="E11976" s="4" t="n">
        <v>99.65</v>
      </c>
      <c r="F11976" s="4" t="n">
        <v>996.5</v>
      </c>
      <c r="G11976" s="4" t="n">
        <f aca="false">INDEX(Data_Products!$D$2:$D$33,MATCH(C11976,Data_Products!$A$2:$A$33,0))</f>
        <v>58.26</v>
      </c>
      <c r="H11976" s="4" t="str">
        <f aca="false">INDEX(Data_Products!$C$2:$C$33,MATCH(C11976,Data_Products!$A$2:$A$33,0))</f>
        <v>Insulation</v>
      </c>
      <c r="I11976" s="10" t="n">
        <f aca="false">D11976*(E11976-G11976)</f>
        <v>413.9</v>
      </c>
      <c r="J11976" s="11" t="n">
        <f aca="false">IFERROR(I11976/F11976,0)</f>
        <v>0.415353738083292</v>
      </c>
      <c r="K11976" s="4" t="str">
        <f aca="false">IFERROR(INDEX(Data_Orders!$F$2:$F$4727,MATCH(B11976,Data_Orders!$A$2:$A$4727,0)),"")</f>
        <v>Housebuilder</v>
      </c>
      <c r="L11976" s="4" t="str">
        <f aca="false">IFERROR(INDEX(Data_Orders!$D$2:$D$4727,MATCH(B11976,Data_Orders!$A$2:$A$4727,0)),"")</f>
        <v>Nuneaton</v>
      </c>
    </row>
    <row r="11977" customFormat="false" ht="15" hidden="false" customHeight="false" outlineLevel="0" collapsed="false">
      <c r="A11977" s="4" t="s">
        <v>17793</v>
      </c>
      <c r="B11977" s="4" t="s">
        <v>5098</v>
      </c>
      <c r="C11977" s="4" t="s">
        <v>1046</v>
      </c>
      <c r="D11977" s="4" t="n">
        <v>3</v>
      </c>
      <c r="E11977" s="4" t="n">
        <v>154.02</v>
      </c>
      <c r="F11977" s="4" t="n">
        <v>462.06</v>
      </c>
      <c r="G11977" s="4" t="n">
        <f aca="false">INDEX(Data_Products!$D$2:$D$33,MATCH(C11977,Data_Products!$A$2:$A$33,0))</f>
        <v>102.1</v>
      </c>
      <c r="H11977" s="4" t="str">
        <f aca="false">INDEX(Data_Products!$C$2:$C$33,MATCH(C11977,Data_Products!$A$2:$A$33,0))</f>
        <v>Tools &amp; Fixings</v>
      </c>
      <c r="I11977" s="10" t="n">
        <f aca="false">D11977*(E11977-G11977)</f>
        <v>155.76</v>
      </c>
      <c r="J11977" s="11" t="n">
        <f aca="false">IFERROR(I11977/F11977,0)</f>
        <v>0.337099078041813</v>
      </c>
      <c r="K11977" s="4" t="str">
        <f aca="false">IFERROR(INDEX(Data_Orders!$F$2:$F$4727,MATCH(B11977,Data_Orders!$A$2:$A$4727,0)),"")</f>
        <v>Housebuilder</v>
      </c>
      <c r="L11977" s="4" t="str">
        <f aca="false">IFERROR(INDEX(Data_Orders!$D$2:$D$4727,MATCH(B11977,Data_Orders!$A$2:$A$4727,0)),"")</f>
        <v>Nuneaton</v>
      </c>
    </row>
    <row r="11978" customFormat="false" ht="15" hidden="false" customHeight="false" outlineLevel="0" collapsed="false">
      <c r="A11978" s="4" t="s">
        <v>17794</v>
      </c>
      <c r="B11978" s="4" t="s">
        <v>5099</v>
      </c>
      <c r="C11978" s="4" t="s">
        <v>1021</v>
      </c>
      <c r="D11978" s="4" t="n">
        <v>20</v>
      </c>
      <c r="E11978" s="4" t="n">
        <v>73.76</v>
      </c>
      <c r="F11978" s="4" t="n">
        <v>1475.2</v>
      </c>
      <c r="G11978" s="4" t="n">
        <f aca="false">INDEX(Data_Products!$D$2:$D$33,MATCH(C11978,Data_Products!$A$2:$A$33,0))</f>
        <v>51.51</v>
      </c>
      <c r="H11978" s="4" t="str">
        <f aca="false">INDEX(Data_Products!$C$2:$C$33,MATCH(C11978,Data_Products!$A$2:$A$33,0))</f>
        <v>Cement &amp; Aggregates</v>
      </c>
      <c r="I11978" s="10" t="n">
        <f aca="false">D11978*(E11978-G11978)</f>
        <v>445</v>
      </c>
      <c r="J11978" s="11" t="n">
        <f aca="false">IFERROR(I11978/F11978,0)</f>
        <v>0.301654013015184</v>
      </c>
      <c r="K11978" s="4" t="str">
        <f aca="false">IFERROR(INDEX(Data_Orders!$F$2:$F$4727,MATCH(B11978,Data_Orders!$A$2:$A$4727,0)),"")</f>
        <v>Housebuilder</v>
      </c>
      <c r="L11978" s="4" t="str">
        <f aca="false">IFERROR(INDEX(Data_Orders!$D$2:$D$4727,MATCH(B11978,Data_Orders!$A$2:$A$4727,0)),"")</f>
        <v>Nuneaton</v>
      </c>
    </row>
    <row r="11979" customFormat="false" ht="15" hidden="false" customHeight="false" outlineLevel="0" collapsed="false">
      <c r="A11979" s="4" t="s">
        <v>17795</v>
      </c>
      <c r="B11979" s="4" t="s">
        <v>5100</v>
      </c>
      <c r="C11979" s="4" t="s">
        <v>1057</v>
      </c>
      <c r="D11979" s="4" t="n">
        <v>19</v>
      </c>
      <c r="E11979" s="4" t="n">
        <v>176.81</v>
      </c>
      <c r="F11979" s="4" t="n">
        <v>3359.39</v>
      </c>
      <c r="G11979" s="4" t="n">
        <f aca="false">INDEX(Data_Products!$D$2:$D$33,MATCH(C11979,Data_Products!$A$2:$A$33,0))</f>
        <v>129.57</v>
      </c>
      <c r="H11979" s="4" t="str">
        <f aca="false">INDEX(Data_Products!$C$2:$C$33,MATCH(C11979,Data_Products!$A$2:$A$33,0))</f>
        <v>Roofing</v>
      </c>
      <c r="I11979" s="10" t="n">
        <f aca="false">D11979*(E11979-G11979)</f>
        <v>897.56</v>
      </c>
      <c r="J11979" s="11" t="n">
        <f aca="false">IFERROR(I11979/F11979,0)</f>
        <v>0.267179458175443</v>
      </c>
      <c r="K11979" s="4" t="str">
        <f aca="false">IFERROR(INDEX(Data_Orders!$F$2:$F$4727,MATCH(B11979,Data_Orders!$A$2:$A$4727,0)),"")</f>
        <v>Housebuilder</v>
      </c>
      <c r="L11979" s="4" t="str">
        <f aca="false">IFERROR(INDEX(Data_Orders!$D$2:$D$4727,MATCH(B11979,Data_Orders!$A$2:$A$4727,0)),"")</f>
        <v>Nuneaton</v>
      </c>
    </row>
    <row r="11980" customFormat="false" ht="15" hidden="false" customHeight="false" outlineLevel="0" collapsed="false">
      <c r="A11980" s="4" t="s">
        <v>17796</v>
      </c>
      <c r="B11980" s="4" t="s">
        <v>5100</v>
      </c>
      <c r="C11980" s="4" t="s">
        <v>1052</v>
      </c>
      <c r="D11980" s="4" t="n">
        <v>16</v>
      </c>
      <c r="E11980" s="4" t="n">
        <v>205.71</v>
      </c>
      <c r="F11980" s="4" t="n">
        <v>3291.36</v>
      </c>
      <c r="G11980" s="4" t="n">
        <f aca="false">INDEX(Data_Products!$D$2:$D$33,MATCH(C11980,Data_Products!$A$2:$A$33,0))</f>
        <v>152.29</v>
      </c>
      <c r="H11980" s="4" t="str">
        <f aca="false">INDEX(Data_Products!$C$2:$C$33,MATCH(C11980,Data_Products!$A$2:$A$33,0))</f>
        <v>Roofing</v>
      </c>
      <c r="I11980" s="10" t="n">
        <f aca="false">D11980*(E11980-G11980)</f>
        <v>854.72</v>
      </c>
      <c r="J11980" s="11" t="n">
        <f aca="false">IFERROR(I11980/F11980,0)</f>
        <v>0.259685965679841</v>
      </c>
      <c r="K11980" s="4" t="str">
        <f aca="false">IFERROR(INDEX(Data_Orders!$F$2:$F$4727,MATCH(B11980,Data_Orders!$A$2:$A$4727,0)),"")</f>
        <v>Housebuilder</v>
      </c>
      <c r="L11980" s="4" t="str">
        <f aca="false">IFERROR(INDEX(Data_Orders!$D$2:$D$4727,MATCH(B11980,Data_Orders!$A$2:$A$4727,0)),"")</f>
        <v>Nuneaton</v>
      </c>
    </row>
    <row r="11981" customFormat="false" ht="15" hidden="false" customHeight="false" outlineLevel="0" collapsed="false">
      <c r="A11981" s="4" t="s">
        <v>17797</v>
      </c>
      <c r="B11981" s="4" t="s">
        <v>5100</v>
      </c>
      <c r="C11981" s="4" t="s">
        <v>1050</v>
      </c>
      <c r="D11981" s="4" t="n">
        <v>15</v>
      </c>
      <c r="E11981" s="4" t="n">
        <v>238.63</v>
      </c>
      <c r="F11981" s="4" t="n">
        <v>3579.45</v>
      </c>
      <c r="G11981" s="4" t="n">
        <f aca="false">INDEX(Data_Products!$D$2:$D$33,MATCH(C11981,Data_Products!$A$2:$A$33,0))</f>
        <v>148.91</v>
      </c>
      <c r="H11981" s="4" t="str">
        <f aca="false">INDEX(Data_Products!$C$2:$C$33,MATCH(C11981,Data_Products!$A$2:$A$33,0))</f>
        <v>Tools &amp; Fixings</v>
      </c>
      <c r="I11981" s="10" t="n">
        <f aca="false">D11981*(E11981-G11981)</f>
        <v>1345.8</v>
      </c>
      <c r="J11981" s="11" t="n">
        <f aca="false">IFERROR(I11981/F11981,0)</f>
        <v>0.375979549930855</v>
      </c>
      <c r="K11981" s="4" t="str">
        <f aca="false">IFERROR(INDEX(Data_Orders!$F$2:$F$4727,MATCH(B11981,Data_Orders!$A$2:$A$4727,0)),"")</f>
        <v>Housebuilder</v>
      </c>
      <c r="L11981" s="4" t="str">
        <f aca="false">IFERROR(INDEX(Data_Orders!$D$2:$D$4727,MATCH(B11981,Data_Orders!$A$2:$A$4727,0)),"")</f>
        <v>Nuneaton</v>
      </c>
    </row>
    <row r="11982" customFormat="false" ht="15" hidden="false" customHeight="false" outlineLevel="0" collapsed="false">
      <c r="A11982" s="4" t="s">
        <v>17798</v>
      </c>
      <c r="B11982" s="4" t="s">
        <v>5101</v>
      </c>
      <c r="C11982" s="4" t="s">
        <v>1061</v>
      </c>
      <c r="D11982" s="4" t="n">
        <v>19</v>
      </c>
      <c r="E11982" s="4" t="n">
        <v>145.57</v>
      </c>
      <c r="F11982" s="4" t="n">
        <v>2765.83</v>
      </c>
      <c r="G11982" s="4" t="n">
        <f aca="false">INDEX(Data_Products!$D$2:$D$33,MATCH(C11982,Data_Products!$A$2:$A$33,0))</f>
        <v>119.29</v>
      </c>
      <c r="H11982" s="4" t="str">
        <f aca="false">INDEX(Data_Products!$C$2:$C$33,MATCH(C11982,Data_Products!$A$2:$A$33,0))</f>
        <v>Plumbing &amp; Drainage</v>
      </c>
      <c r="I11982" s="10" t="n">
        <f aca="false">D11982*(E11982-G11982)</f>
        <v>499.32</v>
      </c>
      <c r="J11982" s="11" t="n">
        <f aca="false">IFERROR(I11982/F11982,0)</f>
        <v>0.180531702960775</v>
      </c>
      <c r="K11982" s="4" t="str">
        <f aca="false">IFERROR(INDEX(Data_Orders!$F$2:$F$4727,MATCH(B11982,Data_Orders!$A$2:$A$4727,0)),"")</f>
        <v>Housebuilder</v>
      </c>
      <c r="L11982" s="4" t="str">
        <f aca="false">IFERROR(INDEX(Data_Orders!$D$2:$D$4727,MATCH(B11982,Data_Orders!$A$2:$A$4727,0)),"")</f>
        <v>Nuneaton</v>
      </c>
    </row>
    <row r="11983" customFormat="false" ht="15" hidden="false" customHeight="false" outlineLevel="0" collapsed="false">
      <c r="A11983" s="4" t="s">
        <v>17799</v>
      </c>
      <c r="B11983" s="4" t="s">
        <v>5101</v>
      </c>
      <c r="C11983" s="4" t="s">
        <v>1041</v>
      </c>
      <c r="D11983" s="4" t="n">
        <v>7</v>
      </c>
      <c r="E11983" s="4" t="n">
        <v>242.75</v>
      </c>
      <c r="F11983" s="4" t="n">
        <v>1699.25</v>
      </c>
      <c r="G11983" s="4" t="n">
        <f aca="false">INDEX(Data_Products!$D$2:$D$33,MATCH(C11983,Data_Products!$A$2:$A$33,0))</f>
        <v>142.94</v>
      </c>
      <c r="H11983" s="4" t="str">
        <f aca="false">INDEX(Data_Products!$C$2:$C$33,MATCH(C11983,Data_Products!$A$2:$A$33,0))</f>
        <v>Tools &amp; Fixings</v>
      </c>
      <c r="I11983" s="10" t="n">
        <f aca="false">D11983*(E11983-G11983)</f>
        <v>698.67</v>
      </c>
      <c r="J11983" s="11" t="n">
        <f aca="false">IFERROR(I11983/F11983,0)</f>
        <v>0.411163748712667</v>
      </c>
      <c r="K11983" s="4" t="str">
        <f aca="false">IFERROR(INDEX(Data_Orders!$F$2:$F$4727,MATCH(B11983,Data_Orders!$A$2:$A$4727,0)),"")</f>
        <v>Housebuilder</v>
      </c>
      <c r="L11983" s="4" t="str">
        <f aca="false">IFERROR(INDEX(Data_Orders!$D$2:$D$4727,MATCH(B11983,Data_Orders!$A$2:$A$4727,0)),"")</f>
        <v>Nuneaton</v>
      </c>
    </row>
    <row r="11984" customFormat="false" ht="15" hidden="false" customHeight="false" outlineLevel="0" collapsed="false">
      <c r="A11984" s="4" t="s">
        <v>17800</v>
      </c>
      <c r="B11984" s="4" t="s">
        <v>5102</v>
      </c>
      <c r="C11984" s="4" t="s">
        <v>1044</v>
      </c>
      <c r="D11984" s="4" t="n">
        <v>11</v>
      </c>
      <c r="E11984" s="4" t="n">
        <v>190.44</v>
      </c>
      <c r="F11984" s="4" t="n">
        <v>2094.84</v>
      </c>
      <c r="G11984" s="4" t="n">
        <f aca="false">INDEX(Data_Products!$D$2:$D$33,MATCH(C11984,Data_Products!$A$2:$A$33,0))</f>
        <v>115.48</v>
      </c>
      <c r="H11984" s="4" t="str">
        <f aca="false">INDEX(Data_Products!$C$2:$C$33,MATCH(C11984,Data_Products!$A$2:$A$33,0))</f>
        <v>Tools &amp; Fixings</v>
      </c>
      <c r="I11984" s="10" t="n">
        <f aca="false">D11984*(E11984-G11984)</f>
        <v>824.56</v>
      </c>
      <c r="J11984" s="11" t="n">
        <f aca="false">IFERROR(I11984/F11984,0)</f>
        <v>0.393614786809494</v>
      </c>
      <c r="K11984" s="4" t="str">
        <f aca="false">IFERROR(INDEX(Data_Orders!$F$2:$F$4727,MATCH(B11984,Data_Orders!$A$2:$A$4727,0)),"")</f>
        <v>Housebuilder</v>
      </c>
      <c r="L11984" s="4" t="str">
        <f aca="false">IFERROR(INDEX(Data_Orders!$D$2:$D$4727,MATCH(B11984,Data_Orders!$A$2:$A$4727,0)),"")</f>
        <v>Nuneaton</v>
      </c>
    </row>
    <row r="11985" customFormat="false" ht="15" hidden="false" customHeight="false" outlineLevel="0" collapsed="false">
      <c r="A11985" s="4" t="s">
        <v>17801</v>
      </c>
      <c r="B11985" s="4" t="s">
        <v>5102</v>
      </c>
      <c r="C11985" s="4" t="s">
        <v>1070</v>
      </c>
      <c r="D11985" s="4" t="n">
        <v>12</v>
      </c>
      <c r="E11985" s="4" t="n">
        <v>230.32</v>
      </c>
      <c r="F11985" s="4" t="n">
        <v>2763.84</v>
      </c>
      <c r="G11985" s="4" t="n">
        <f aca="false">INDEX(Data_Products!$D$2:$D$33,MATCH(C11985,Data_Products!$A$2:$A$33,0))</f>
        <v>161.64</v>
      </c>
      <c r="H11985" s="4" t="str">
        <f aca="false">INDEX(Data_Products!$C$2:$C$33,MATCH(C11985,Data_Products!$A$2:$A$33,0))</f>
        <v>Landscaping</v>
      </c>
      <c r="I11985" s="10" t="n">
        <f aca="false">D11985*(E11985-G11985)</f>
        <v>824.16</v>
      </c>
      <c r="J11985" s="11" t="n">
        <f aca="false">IFERROR(I11985/F11985,0)</f>
        <v>0.298193817297673</v>
      </c>
      <c r="K11985" s="4" t="str">
        <f aca="false">IFERROR(INDEX(Data_Orders!$F$2:$F$4727,MATCH(B11985,Data_Orders!$A$2:$A$4727,0)),"")</f>
        <v>Housebuilder</v>
      </c>
      <c r="L11985" s="4" t="str">
        <f aca="false">IFERROR(INDEX(Data_Orders!$D$2:$D$4727,MATCH(B11985,Data_Orders!$A$2:$A$4727,0)),"")</f>
        <v>Nuneaton</v>
      </c>
    </row>
    <row r="11986" customFormat="false" ht="15" hidden="false" customHeight="false" outlineLevel="0" collapsed="false">
      <c r="A11986" s="4" t="s">
        <v>17802</v>
      </c>
      <c r="B11986" s="4" t="s">
        <v>5102</v>
      </c>
      <c r="C11986" s="4" t="s">
        <v>1050</v>
      </c>
      <c r="D11986" s="4" t="n">
        <v>3</v>
      </c>
      <c r="E11986" s="4" t="n">
        <v>238.63</v>
      </c>
      <c r="F11986" s="4" t="n">
        <v>715.89</v>
      </c>
      <c r="G11986" s="4" t="n">
        <f aca="false">INDEX(Data_Products!$D$2:$D$33,MATCH(C11986,Data_Products!$A$2:$A$33,0))</f>
        <v>148.91</v>
      </c>
      <c r="H11986" s="4" t="str">
        <f aca="false">INDEX(Data_Products!$C$2:$C$33,MATCH(C11986,Data_Products!$A$2:$A$33,0))</f>
        <v>Tools &amp; Fixings</v>
      </c>
      <c r="I11986" s="10" t="n">
        <f aca="false">D11986*(E11986-G11986)</f>
        <v>269.16</v>
      </c>
      <c r="J11986" s="11" t="n">
        <f aca="false">IFERROR(I11986/F11986,0)</f>
        <v>0.375979549930855</v>
      </c>
      <c r="K11986" s="4" t="str">
        <f aca="false">IFERROR(INDEX(Data_Orders!$F$2:$F$4727,MATCH(B11986,Data_Orders!$A$2:$A$4727,0)),"")</f>
        <v>Housebuilder</v>
      </c>
      <c r="L11986" s="4" t="str">
        <f aca="false">IFERROR(INDEX(Data_Orders!$D$2:$D$4727,MATCH(B11986,Data_Orders!$A$2:$A$4727,0)),"")</f>
        <v>Nuneaton</v>
      </c>
    </row>
    <row r="11987" customFormat="false" ht="15" hidden="false" customHeight="false" outlineLevel="0" collapsed="false">
      <c r="A11987" s="4" t="s">
        <v>17803</v>
      </c>
      <c r="B11987" s="4" t="s">
        <v>5103</v>
      </c>
      <c r="C11987" s="4" t="s">
        <v>1028</v>
      </c>
      <c r="D11987" s="4" t="n">
        <v>15</v>
      </c>
      <c r="E11987" s="4" t="n">
        <v>118.79</v>
      </c>
      <c r="F11987" s="4" t="n">
        <v>1781.85</v>
      </c>
      <c r="G11987" s="4" t="n">
        <f aca="false">INDEX(Data_Products!$D$2:$D$33,MATCH(C11987,Data_Products!$A$2:$A$33,0))</f>
        <v>81.07</v>
      </c>
      <c r="H11987" s="4" t="str">
        <f aca="false">INDEX(Data_Products!$C$2:$C$33,MATCH(C11987,Data_Products!$A$2:$A$33,0))</f>
        <v>Cement &amp; Aggregates</v>
      </c>
      <c r="I11987" s="10" t="n">
        <f aca="false">D11987*(E11987-G11987)</f>
        <v>565.8</v>
      </c>
      <c r="J11987" s="11" t="n">
        <f aca="false">IFERROR(I11987/F11987,0)</f>
        <v>0.317535146056065</v>
      </c>
      <c r="K11987" s="4" t="str">
        <f aca="false">IFERROR(INDEX(Data_Orders!$F$2:$F$4727,MATCH(B11987,Data_Orders!$A$2:$A$4727,0)),"")</f>
        <v>Housebuilder</v>
      </c>
      <c r="L11987" s="4" t="str">
        <f aca="false">IFERROR(INDEX(Data_Orders!$D$2:$D$4727,MATCH(B11987,Data_Orders!$A$2:$A$4727,0)),"")</f>
        <v>Nuneaton</v>
      </c>
    </row>
    <row r="11988" customFormat="false" ht="15" hidden="false" customHeight="false" outlineLevel="0" collapsed="false">
      <c r="A11988" s="4" t="s">
        <v>17804</v>
      </c>
      <c r="B11988" s="4" t="s">
        <v>5103</v>
      </c>
      <c r="C11988" s="4" t="s">
        <v>1061</v>
      </c>
      <c r="D11988" s="4" t="n">
        <v>9</v>
      </c>
      <c r="E11988" s="4" t="n">
        <v>145.57</v>
      </c>
      <c r="F11988" s="4" t="n">
        <v>1310.13</v>
      </c>
      <c r="G11988" s="4" t="n">
        <f aca="false">INDEX(Data_Products!$D$2:$D$33,MATCH(C11988,Data_Products!$A$2:$A$33,0))</f>
        <v>119.29</v>
      </c>
      <c r="H11988" s="4" t="str">
        <f aca="false">INDEX(Data_Products!$C$2:$C$33,MATCH(C11988,Data_Products!$A$2:$A$33,0))</f>
        <v>Plumbing &amp; Drainage</v>
      </c>
      <c r="I11988" s="10" t="n">
        <f aca="false">D11988*(E11988-G11988)</f>
        <v>236.52</v>
      </c>
      <c r="J11988" s="11" t="n">
        <f aca="false">IFERROR(I11988/F11988,0)</f>
        <v>0.180531702960775</v>
      </c>
      <c r="K11988" s="4" t="str">
        <f aca="false">IFERROR(INDEX(Data_Orders!$F$2:$F$4727,MATCH(B11988,Data_Orders!$A$2:$A$4727,0)),"")</f>
        <v>Housebuilder</v>
      </c>
      <c r="L11988" s="4" t="str">
        <f aca="false">IFERROR(INDEX(Data_Orders!$D$2:$D$4727,MATCH(B11988,Data_Orders!$A$2:$A$4727,0)),"")</f>
        <v>Nuneaton</v>
      </c>
    </row>
    <row r="11989" customFormat="false" ht="15" hidden="false" customHeight="false" outlineLevel="0" collapsed="false">
      <c r="A11989" s="4" t="s">
        <v>17805</v>
      </c>
      <c r="B11989" s="4" t="s">
        <v>5104</v>
      </c>
      <c r="C11989" s="4" t="s">
        <v>1010</v>
      </c>
      <c r="D11989" s="4" t="n">
        <v>14</v>
      </c>
      <c r="E11989" s="4" t="n">
        <v>135.95</v>
      </c>
      <c r="F11989" s="4" t="n">
        <v>1903.3</v>
      </c>
      <c r="G11989" s="4" t="n">
        <f aca="false">INDEX(Data_Products!$D$2:$D$33,MATCH(C11989,Data_Products!$A$2:$A$33,0))</f>
        <v>111.1</v>
      </c>
      <c r="H11989" s="4" t="str">
        <f aca="false">INDEX(Data_Products!$C$2:$C$33,MATCH(C11989,Data_Products!$A$2:$A$33,0))</f>
        <v>Timber</v>
      </c>
      <c r="I11989" s="10" t="n">
        <f aca="false">D11989*(E11989-G11989)</f>
        <v>347.9</v>
      </c>
      <c r="J11989" s="11" t="n">
        <f aca="false">IFERROR(I11989/F11989,0)</f>
        <v>0.18278778962854</v>
      </c>
      <c r="K11989" s="4" t="str">
        <f aca="false">IFERROR(INDEX(Data_Orders!$F$2:$F$4727,MATCH(B11989,Data_Orders!$A$2:$A$4727,0)),"")</f>
        <v>Trade Account</v>
      </c>
      <c r="L11989" s="4" t="str">
        <f aca="false">IFERROR(INDEX(Data_Orders!$D$2:$D$4727,MATCH(B11989,Data_Orders!$A$2:$A$4727,0)),"")</f>
        <v>Leicester</v>
      </c>
    </row>
    <row r="11990" customFormat="false" ht="15" hidden="false" customHeight="false" outlineLevel="0" collapsed="false">
      <c r="A11990" s="4" t="s">
        <v>17806</v>
      </c>
      <c r="B11990" s="4" t="s">
        <v>5104</v>
      </c>
      <c r="C11990" s="4" t="s">
        <v>1024</v>
      </c>
      <c r="D11990" s="4" t="n">
        <v>5</v>
      </c>
      <c r="E11990" s="4" t="n">
        <v>137.14</v>
      </c>
      <c r="F11990" s="4" t="n">
        <v>685.7</v>
      </c>
      <c r="G11990" s="4" t="n">
        <f aca="false">INDEX(Data_Products!$D$2:$D$33,MATCH(C11990,Data_Products!$A$2:$A$33,0))</f>
        <v>99.99</v>
      </c>
      <c r="H11990" s="4" t="str">
        <f aca="false">INDEX(Data_Products!$C$2:$C$33,MATCH(C11990,Data_Products!$A$2:$A$33,0))</f>
        <v>Cement &amp; Aggregates</v>
      </c>
      <c r="I11990" s="10" t="n">
        <f aca="false">D11990*(E11990-G11990)</f>
        <v>185.75</v>
      </c>
      <c r="J11990" s="11" t="n">
        <f aca="false">IFERROR(I11990/F11990,0)</f>
        <v>0.270891060230421</v>
      </c>
      <c r="K11990" s="4" t="str">
        <f aca="false">IFERROR(INDEX(Data_Orders!$F$2:$F$4727,MATCH(B11990,Data_Orders!$A$2:$A$4727,0)),"")</f>
        <v>Trade Account</v>
      </c>
      <c r="L11990" s="4" t="str">
        <f aca="false">IFERROR(INDEX(Data_Orders!$D$2:$D$4727,MATCH(B11990,Data_Orders!$A$2:$A$4727,0)),"")</f>
        <v>Leicester</v>
      </c>
    </row>
    <row r="11991" customFormat="false" ht="15" hidden="false" customHeight="false" outlineLevel="0" collapsed="false">
      <c r="A11991" s="4" t="s">
        <v>17807</v>
      </c>
      <c r="B11991" s="4" t="s">
        <v>5104</v>
      </c>
      <c r="C11991" s="4" t="s">
        <v>1059</v>
      </c>
      <c r="D11991" s="4" t="n">
        <v>12</v>
      </c>
      <c r="E11991" s="4" t="n">
        <v>103.63</v>
      </c>
      <c r="F11991" s="4" t="n">
        <v>1243.56</v>
      </c>
      <c r="G11991" s="4" t="n">
        <f aca="false">INDEX(Data_Products!$D$2:$D$33,MATCH(C11991,Data_Products!$A$2:$A$33,0))</f>
        <v>82.55</v>
      </c>
      <c r="H11991" s="4" t="str">
        <f aca="false">INDEX(Data_Products!$C$2:$C$33,MATCH(C11991,Data_Products!$A$2:$A$33,0))</f>
        <v>Roofing</v>
      </c>
      <c r="I11991" s="10" t="n">
        <f aca="false">D11991*(E11991-G11991)</f>
        <v>252.96</v>
      </c>
      <c r="J11991" s="11" t="n">
        <f aca="false">IFERROR(I11991/F11991,0)</f>
        <v>0.203415999228023</v>
      </c>
      <c r="K11991" s="4" t="str">
        <f aca="false">IFERROR(INDEX(Data_Orders!$F$2:$F$4727,MATCH(B11991,Data_Orders!$A$2:$A$4727,0)),"")</f>
        <v>Trade Account</v>
      </c>
      <c r="L11991" s="4" t="str">
        <f aca="false">IFERROR(INDEX(Data_Orders!$D$2:$D$4727,MATCH(B11991,Data_Orders!$A$2:$A$4727,0)),"")</f>
        <v>Leicester</v>
      </c>
    </row>
    <row r="11992" customFormat="false" ht="15" hidden="false" customHeight="false" outlineLevel="0" collapsed="false">
      <c r="A11992" s="4" t="s">
        <v>17808</v>
      </c>
      <c r="B11992" s="4" t="s">
        <v>5104</v>
      </c>
      <c r="C11992" s="4" t="s">
        <v>1046</v>
      </c>
      <c r="D11992" s="4" t="n">
        <v>13</v>
      </c>
      <c r="E11992" s="4" t="n">
        <v>154.02</v>
      </c>
      <c r="F11992" s="4" t="n">
        <v>2002.26</v>
      </c>
      <c r="G11992" s="4" t="n">
        <f aca="false">INDEX(Data_Products!$D$2:$D$33,MATCH(C11992,Data_Products!$A$2:$A$33,0))</f>
        <v>102.1</v>
      </c>
      <c r="H11992" s="4" t="str">
        <f aca="false">INDEX(Data_Products!$C$2:$C$33,MATCH(C11992,Data_Products!$A$2:$A$33,0))</f>
        <v>Tools &amp; Fixings</v>
      </c>
      <c r="I11992" s="10" t="n">
        <f aca="false">D11992*(E11992-G11992)</f>
        <v>674.96</v>
      </c>
      <c r="J11992" s="11" t="n">
        <f aca="false">IFERROR(I11992/F11992,0)</f>
        <v>0.337099078041813</v>
      </c>
      <c r="K11992" s="4" t="str">
        <f aca="false">IFERROR(INDEX(Data_Orders!$F$2:$F$4727,MATCH(B11992,Data_Orders!$A$2:$A$4727,0)),"")</f>
        <v>Trade Account</v>
      </c>
      <c r="L11992" s="4" t="str">
        <f aca="false">IFERROR(INDEX(Data_Orders!$D$2:$D$4727,MATCH(B11992,Data_Orders!$A$2:$A$4727,0)),"")</f>
        <v>Leicester</v>
      </c>
    </row>
    <row r="11993" customFormat="false" ht="15" hidden="false" customHeight="false" outlineLevel="0" collapsed="false">
      <c r="A11993" s="4" t="s">
        <v>17809</v>
      </c>
      <c r="B11993" s="4" t="s">
        <v>5105</v>
      </c>
      <c r="C11993" s="4" t="s">
        <v>1070</v>
      </c>
      <c r="D11993" s="4" t="n">
        <v>12</v>
      </c>
      <c r="E11993" s="4" t="n">
        <v>230.32</v>
      </c>
      <c r="F11993" s="4" t="n">
        <v>2763.84</v>
      </c>
      <c r="G11993" s="4" t="n">
        <f aca="false">INDEX(Data_Products!$D$2:$D$33,MATCH(C11993,Data_Products!$A$2:$A$33,0))</f>
        <v>161.64</v>
      </c>
      <c r="H11993" s="4" t="str">
        <f aca="false">INDEX(Data_Products!$C$2:$C$33,MATCH(C11993,Data_Products!$A$2:$A$33,0))</f>
        <v>Landscaping</v>
      </c>
      <c r="I11993" s="10" t="n">
        <f aca="false">D11993*(E11993-G11993)</f>
        <v>824.16</v>
      </c>
      <c r="J11993" s="11" t="n">
        <f aca="false">IFERROR(I11993/F11993,0)</f>
        <v>0.298193817297673</v>
      </c>
      <c r="K11993" s="4" t="str">
        <f aca="false">IFERROR(INDEX(Data_Orders!$F$2:$F$4727,MATCH(B11993,Data_Orders!$A$2:$A$4727,0)),"")</f>
        <v>Trade Account</v>
      </c>
      <c r="L11993" s="4" t="str">
        <f aca="false">IFERROR(INDEX(Data_Orders!$D$2:$D$4727,MATCH(B11993,Data_Orders!$A$2:$A$4727,0)),"")</f>
        <v>Leicester</v>
      </c>
    </row>
    <row r="11994" customFormat="false" ht="15" hidden="false" customHeight="false" outlineLevel="0" collapsed="false">
      <c r="A11994" s="4" t="s">
        <v>17810</v>
      </c>
      <c r="B11994" s="4" t="s">
        <v>5105</v>
      </c>
      <c r="C11994" s="4" t="s">
        <v>1039</v>
      </c>
      <c r="D11994" s="4" t="n">
        <v>18</v>
      </c>
      <c r="E11994" s="4" t="n">
        <v>160.41</v>
      </c>
      <c r="F11994" s="4" t="n">
        <v>2887.38</v>
      </c>
      <c r="G11994" s="4" t="n">
        <f aca="false">INDEX(Data_Products!$D$2:$D$33,MATCH(C11994,Data_Products!$A$2:$A$33,0))</f>
        <v>99.74</v>
      </c>
      <c r="H11994" s="4" t="str">
        <f aca="false">INDEX(Data_Products!$C$2:$C$33,MATCH(C11994,Data_Products!$A$2:$A$33,0))</f>
        <v>Insulation</v>
      </c>
      <c r="I11994" s="10" t="n">
        <f aca="false">D11994*(E11994-G11994)</f>
        <v>1092.06</v>
      </c>
      <c r="J11994" s="11" t="n">
        <f aca="false">IFERROR(I11994/F11994,0)</f>
        <v>0.378218315566361</v>
      </c>
      <c r="K11994" s="4" t="str">
        <f aca="false">IFERROR(INDEX(Data_Orders!$F$2:$F$4727,MATCH(B11994,Data_Orders!$A$2:$A$4727,0)),"")</f>
        <v>Trade Account</v>
      </c>
      <c r="L11994" s="4" t="str">
        <f aca="false">IFERROR(INDEX(Data_Orders!$D$2:$D$4727,MATCH(B11994,Data_Orders!$A$2:$A$4727,0)),"")</f>
        <v>Leicester</v>
      </c>
    </row>
    <row r="11995" customFormat="false" ht="15" hidden="false" customHeight="false" outlineLevel="0" collapsed="false">
      <c r="A11995" s="4" t="s">
        <v>17811</v>
      </c>
      <c r="B11995" s="4" t="s">
        <v>5105</v>
      </c>
      <c r="C11995" s="4" t="s">
        <v>1017</v>
      </c>
      <c r="D11995" s="4" t="n">
        <v>10</v>
      </c>
      <c r="E11995" s="4" t="n">
        <v>49.15</v>
      </c>
      <c r="F11995" s="4" t="n">
        <v>491.5</v>
      </c>
      <c r="G11995" s="4" t="n">
        <f aca="false">INDEX(Data_Products!$D$2:$D$33,MATCH(C11995,Data_Products!$A$2:$A$33,0))</f>
        <v>31.44</v>
      </c>
      <c r="H11995" s="4" t="str">
        <f aca="false">INDEX(Data_Products!$C$2:$C$33,MATCH(C11995,Data_Products!$A$2:$A$33,0))</f>
        <v>Timber</v>
      </c>
      <c r="I11995" s="10" t="n">
        <f aca="false">D11995*(E11995-G11995)</f>
        <v>177.1</v>
      </c>
      <c r="J11995" s="11" t="n">
        <f aca="false">IFERROR(I11995/F11995,0)</f>
        <v>0.360325534079349</v>
      </c>
      <c r="K11995" s="4" t="str">
        <f aca="false">IFERROR(INDEX(Data_Orders!$F$2:$F$4727,MATCH(B11995,Data_Orders!$A$2:$A$4727,0)),"")</f>
        <v>Trade Account</v>
      </c>
      <c r="L11995" s="4" t="str">
        <f aca="false">IFERROR(INDEX(Data_Orders!$D$2:$D$4727,MATCH(B11995,Data_Orders!$A$2:$A$4727,0)),"")</f>
        <v>Leicester</v>
      </c>
    </row>
    <row r="11996" customFormat="false" ht="15" hidden="false" customHeight="false" outlineLevel="0" collapsed="false">
      <c r="A11996" s="4" t="s">
        <v>17812</v>
      </c>
      <c r="B11996" s="4" t="s">
        <v>5105</v>
      </c>
      <c r="C11996" s="4" t="s">
        <v>1021</v>
      </c>
      <c r="D11996" s="4" t="n">
        <v>6</v>
      </c>
      <c r="E11996" s="4" t="n">
        <v>73.76</v>
      </c>
      <c r="F11996" s="4" t="n">
        <v>442.56</v>
      </c>
      <c r="G11996" s="4" t="n">
        <f aca="false">INDEX(Data_Products!$D$2:$D$33,MATCH(C11996,Data_Products!$A$2:$A$33,0))</f>
        <v>51.51</v>
      </c>
      <c r="H11996" s="4" t="str">
        <f aca="false">INDEX(Data_Products!$C$2:$C$33,MATCH(C11996,Data_Products!$A$2:$A$33,0))</f>
        <v>Cement &amp; Aggregates</v>
      </c>
      <c r="I11996" s="10" t="n">
        <f aca="false">D11996*(E11996-G11996)</f>
        <v>133.5</v>
      </c>
      <c r="J11996" s="11" t="n">
        <f aca="false">IFERROR(I11996/F11996,0)</f>
        <v>0.301654013015185</v>
      </c>
      <c r="K11996" s="4" t="str">
        <f aca="false">IFERROR(INDEX(Data_Orders!$F$2:$F$4727,MATCH(B11996,Data_Orders!$A$2:$A$4727,0)),"")</f>
        <v>Trade Account</v>
      </c>
      <c r="L11996" s="4" t="str">
        <f aca="false">IFERROR(INDEX(Data_Orders!$D$2:$D$4727,MATCH(B11996,Data_Orders!$A$2:$A$4727,0)),"")</f>
        <v>Leicester</v>
      </c>
    </row>
    <row r="11997" customFormat="false" ht="15" hidden="false" customHeight="false" outlineLevel="0" collapsed="false">
      <c r="A11997" s="4" t="s">
        <v>17813</v>
      </c>
      <c r="B11997" s="4" t="s">
        <v>5106</v>
      </c>
      <c r="C11997" s="4" t="s">
        <v>1010</v>
      </c>
      <c r="D11997" s="4" t="n">
        <v>1</v>
      </c>
      <c r="E11997" s="4" t="n">
        <v>135.95</v>
      </c>
      <c r="F11997" s="4" t="n">
        <v>135.95</v>
      </c>
      <c r="G11997" s="4" t="n">
        <f aca="false">INDEX(Data_Products!$D$2:$D$33,MATCH(C11997,Data_Products!$A$2:$A$33,0))</f>
        <v>111.1</v>
      </c>
      <c r="H11997" s="4" t="str">
        <f aca="false">INDEX(Data_Products!$C$2:$C$33,MATCH(C11997,Data_Products!$A$2:$A$33,0))</f>
        <v>Timber</v>
      </c>
      <c r="I11997" s="10" t="n">
        <f aca="false">D11997*(E11997-G11997)</f>
        <v>24.85</v>
      </c>
      <c r="J11997" s="11" t="n">
        <f aca="false">IFERROR(I11997/F11997,0)</f>
        <v>0.18278778962854</v>
      </c>
      <c r="K11997" s="4" t="str">
        <f aca="false">IFERROR(INDEX(Data_Orders!$F$2:$F$4727,MATCH(B11997,Data_Orders!$A$2:$A$4727,0)),"")</f>
        <v>Trade Account</v>
      </c>
      <c r="L11997" s="4" t="str">
        <f aca="false">IFERROR(INDEX(Data_Orders!$D$2:$D$4727,MATCH(B11997,Data_Orders!$A$2:$A$4727,0)),"")</f>
        <v>Leicester</v>
      </c>
    </row>
    <row r="11998" customFormat="false" ht="15" hidden="false" customHeight="false" outlineLevel="0" collapsed="false">
      <c r="A11998" s="4" t="s">
        <v>17814</v>
      </c>
      <c r="B11998" s="4" t="s">
        <v>5106</v>
      </c>
      <c r="C11998" s="4" t="s">
        <v>1066</v>
      </c>
      <c r="D11998" s="4" t="n">
        <v>18</v>
      </c>
      <c r="E11998" s="4" t="n">
        <v>209.69</v>
      </c>
      <c r="F11998" s="4" t="n">
        <v>3774.42</v>
      </c>
      <c r="G11998" s="4" t="n">
        <f aca="false">INDEX(Data_Products!$D$2:$D$33,MATCH(C11998,Data_Products!$A$2:$A$33,0))</f>
        <v>144.38</v>
      </c>
      <c r="H11998" s="4" t="str">
        <f aca="false">INDEX(Data_Products!$C$2:$C$33,MATCH(C11998,Data_Products!$A$2:$A$33,0))</f>
        <v>Plumbing &amp; Drainage</v>
      </c>
      <c r="I11998" s="10" t="n">
        <f aca="false">D11998*(E11998-G11998)</f>
        <v>1175.58</v>
      </c>
      <c r="J11998" s="11" t="n">
        <f aca="false">IFERROR(I11998/F11998,0)</f>
        <v>0.311459773952024</v>
      </c>
      <c r="K11998" s="4" t="str">
        <f aca="false">IFERROR(INDEX(Data_Orders!$F$2:$F$4727,MATCH(B11998,Data_Orders!$A$2:$A$4727,0)),"")</f>
        <v>Trade Account</v>
      </c>
      <c r="L11998" s="4" t="str">
        <f aca="false">IFERROR(INDEX(Data_Orders!$D$2:$D$4727,MATCH(B11998,Data_Orders!$A$2:$A$4727,0)),"")</f>
        <v>Leicester</v>
      </c>
    </row>
    <row r="11999" customFormat="false" ht="15" hidden="false" customHeight="false" outlineLevel="0" collapsed="false">
      <c r="A11999" s="4" t="s">
        <v>17815</v>
      </c>
      <c r="B11999" s="4" t="s">
        <v>5107</v>
      </c>
      <c r="C11999" s="4" t="s">
        <v>1037</v>
      </c>
      <c r="D11999" s="4" t="n">
        <v>2</v>
      </c>
      <c r="E11999" s="4" t="n">
        <v>90.97</v>
      </c>
      <c r="F11999" s="4" t="n">
        <v>181.94</v>
      </c>
      <c r="G11999" s="4" t="n">
        <f aca="false">INDEX(Data_Products!$D$2:$D$33,MATCH(C11999,Data_Products!$A$2:$A$33,0))</f>
        <v>73.81</v>
      </c>
      <c r="H11999" s="4" t="str">
        <f aca="false">INDEX(Data_Products!$C$2:$C$33,MATCH(C11999,Data_Products!$A$2:$A$33,0))</f>
        <v>Insulation</v>
      </c>
      <c r="I11999" s="10" t="n">
        <f aca="false">D11999*(E11999-G11999)</f>
        <v>34.32</v>
      </c>
      <c r="J11999" s="11" t="n">
        <f aca="false">IFERROR(I11999/F11999,0)</f>
        <v>0.18863361547763</v>
      </c>
      <c r="K11999" s="4" t="str">
        <f aca="false">IFERROR(INDEX(Data_Orders!$F$2:$F$4727,MATCH(B11999,Data_Orders!$A$2:$A$4727,0)),"")</f>
        <v>Trade Account</v>
      </c>
      <c r="L11999" s="4" t="str">
        <f aca="false">IFERROR(INDEX(Data_Orders!$D$2:$D$4727,MATCH(B11999,Data_Orders!$A$2:$A$4727,0)),"")</f>
        <v>Leicester</v>
      </c>
    </row>
    <row r="12000" customFormat="false" ht="15" hidden="false" customHeight="false" outlineLevel="0" collapsed="false">
      <c r="A12000" s="4" t="s">
        <v>17816</v>
      </c>
      <c r="B12000" s="4" t="s">
        <v>5107</v>
      </c>
      <c r="C12000" s="4" t="s">
        <v>1077</v>
      </c>
      <c r="D12000" s="4" t="n">
        <v>17</v>
      </c>
      <c r="E12000" s="4" t="n">
        <v>46.61</v>
      </c>
      <c r="F12000" s="4" t="n">
        <v>792.37</v>
      </c>
      <c r="G12000" s="4" t="n">
        <f aca="false">INDEX(Data_Products!$D$2:$D$33,MATCH(C12000,Data_Products!$A$2:$A$33,0))</f>
        <v>36.87</v>
      </c>
      <c r="H12000" s="4" t="str">
        <f aca="false">INDEX(Data_Products!$C$2:$C$33,MATCH(C12000,Data_Products!$A$2:$A$33,0))</f>
        <v>Landscaping</v>
      </c>
      <c r="I12000" s="10" t="n">
        <f aca="false">D12000*(E12000-G12000)</f>
        <v>165.58</v>
      </c>
      <c r="J12000" s="11" t="n">
        <f aca="false">IFERROR(I12000/F12000,0)</f>
        <v>0.208968032611028</v>
      </c>
      <c r="K12000" s="4" t="str">
        <f aca="false">IFERROR(INDEX(Data_Orders!$F$2:$F$4727,MATCH(B12000,Data_Orders!$A$2:$A$4727,0)),"")</f>
        <v>Trade Account</v>
      </c>
      <c r="L12000" s="4" t="str">
        <f aca="false">IFERROR(INDEX(Data_Orders!$D$2:$D$4727,MATCH(B12000,Data_Orders!$A$2:$A$4727,0)),"")</f>
        <v>Leicester</v>
      </c>
    </row>
    <row r="12001" customFormat="false" ht="15" hidden="false" customHeight="false" outlineLevel="0" collapsed="false">
      <c r="A12001" s="4" t="s">
        <v>17817</v>
      </c>
      <c r="B12001" s="4" t="s">
        <v>5107</v>
      </c>
      <c r="C12001" s="4" t="s">
        <v>1026</v>
      </c>
      <c r="D12001" s="4" t="n">
        <v>5</v>
      </c>
      <c r="E12001" s="4" t="n">
        <v>184.05</v>
      </c>
      <c r="F12001" s="4" t="n">
        <v>920.25</v>
      </c>
      <c r="G12001" s="4" t="n">
        <f aca="false">INDEX(Data_Products!$D$2:$D$33,MATCH(C12001,Data_Products!$A$2:$A$33,0))</f>
        <v>147.44</v>
      </c>
      <c r="H12001" s="4" t="str">
        <f aca="false">INDEX(Data_Products!$C$2:$C$33,MATCH(C12001,Data_Products!$A$2:$A$33,0))</f>
        <v>Cement &amp; Aggregates</v>
      </c>
      <c r="I12001" s="10" t="n">
        <f aca="false">D12001*(E12001-G12001)</f>
        <v>183.05</v>
      </c>
      <c r="J12001" s="11" t="n">
        <f aca="false">IFERROR(I12001/F12001,0)</f>
        <v>0.19891333876664</v>
      </c>
      <c r="K12001" s="4" t="str">
        <f aca="false">IFERROR(INDEX(Data_Orders!$F$2:$F$4727,MATCH(B12001,Data_Orders!$A$2:$A$4727,0)),"")</f>
        <v>Trade Account</v>
      </c>
      <c r="L12001" s="4" t="str">
        <f aca="false">IFERROR(INDEX(Data_Orders!$D$2:$D$4727,MATCH(B12001,Data_Orders!$A$2:$A$4727,0)),"")</f>
        <v>Leicester</v>
      </c>
    </row>
    <row r="12002" customFormat="false" ht="15" hidden="false" customHeight="false" outlineLevel="0" collapsed="false">
      <c r="A12002" s="4" t="s">
        <v>17818</v>
      </c>
      <c r="B12002" s="4" t="s">
        <v>5108</v>
      </c>
      <c r="C12002" s="4" t="s">
        <v>1026</v>
      </c>
      <c r="D12002" s="4" t="n">
        <v>6</v>
      </c>
      <c r="E12002" s="4" t="n">
        <v>184.05</v>
      </c>
      <c r="F12002" s="4" t="n">
        <v>1104.3</v>
      </c>
      <c r="G12002" s="4" t="n">
        <f aca="false">INDEX(Data_Products!$D$2:$D$33,MATCH(C12002,Data_Products!$A$2:$A$33,0))</f>
        <v>147.44</v>
      </c>
      <c r="H12002" s="4" t="str">
        <f aca="false">INDEX(Data_Products!$C$2:$C$33,MATCH(C12002,Data_Products!$A$2:$A$33,0))</f>
        <v>Cement &amp; Aggregates</v>
      </c>
      <c r="I12002" s="10" t="n">
        <f aca="false">D12002*(E12002-G12002)</f>
        <v>219.66</v>
      </c>
      <c r="J12002" s="11" t="n">
        <f aca="false">IFERROR(I12002/F12002,0)</f>
        <v>0.19891333876664</v>
      </c>
      <c r="K12002" s="4" t="str">
        <f aca="false">IFERROR(INDEX(Data_Orders!$F$2:$F$4727,MATCH(B12002,Data_Orders!$A$2:$A$4727,0)),"")</f>
        <v>Contractor</v>
      </c>
      <c r="L12002" s="4" t="str">
        <f aca="false">IFERROR(INDEX(Data_Orders!$D$2:$D$4727,MATCH(B12002,Data_Orders!$A$2:$A$4727,0)),"")</f>
        <v>Northampton</v>
      </c>
    </row>
    <row r="12003" customFormat="false" ht="15" hidden="false" customHeight="false" outlineLevel="0" collapsed="false">
      <c r="A12003" s="4" t="s">
        <v>17819</v>
      </c>
      <c r="B12003" s="4" t="s">
        <v>5108</v>
      </c>
      <c r="C12003" s="4" t="s">
        <v>1077</v>
      </c>
      <c r="D12003" s="4" t="n">
        <v>4</v>
      </c>
      <c r="E12003" s="4" t="n">
        <v>46.61</v>
      </c>
      <c r="F12003" s="4" t="n">
        <v>186.44</v>
      </c>
      <c r="G12003" s="4" t="n">
        <f aca="false">INDEX(Data_Products!$D$2:$D$33,MATCH(C12003,Data_Products!$A$2:$A$33,0))</f>
        <v>36.87</v>
      </c>
      <c r="H12003" s="4" t="str">
        <f aca="false">INDEX(Data_Products!$C$2:$C$33,MATCH(C12003,Data_Products!$A$2:$A$33,0))</f>
        <v>Landscaping</v>
      </c>
      <c r="I12003" s="10" t="n">
        <f aca="false">D12003*(E12003-G12003)</f>
        <v>38.96</v>
      </c>
      <c r="J12003" s="11" t="n">
        <f aca="false">IFERROR(I12003/F12003,0)</f>
        <v>0.208968032611028</v>
      </c>
      <c r="K12003" s="4" t="str">
        <f aca="false">IFERROR(INDEX(Data_Orders!$F$2:$F$4727,MATCH(B12003,Data_Orders!$A$2:$A$4727,0)),"")</f>
        <v>Contractor</v>
      </c>
      <c r="L12003" s="4" t="str">
        <f aca="false">IFERROR(INDEX(Data_Orders!$D$2:$D$4727,MATCH(B12003,Data_Orders!$A$2:$A$4727,0)),"")</f>
        <v>Northampton</v>
      </c>
    </row>
    <row r="12004" customFormat="false" ht="15" hidden="false" customHeight="false" outlineLevel="0" collapsed="false">
      <c r="A12004" s="4" t="s">
        <v>17820</v>
      </c>
      <c r="B12004" s="4" t="s">
        <v>5108</v>
      </c>
      <c r="C12004" s="4" t="s">
        <v>1075</v>
      </c>
      <c r="D12004" s="4" t="n">
        <v>2</v>
      </c>
      <c r="E12004" s="4" t="n">
        <v>98.61</v>
      </c>
      <c r="F12004" s="4" t="n">
        <v>197.22</v>
      </c>
      <c r="G12004" s="4" t="n">
        <f aca="false">INDEX(Data_Products!$D$2:$D$33,MATCH(C12004,Data_Products!$A$2:$A$33,0))</f>
        <v>74.84</v>
      </c>
      <c r="H12004" s="4" t="str">
        <f aca="false">INDEX(Data_Products!$C$2:$C$33,MATCH(C12004,Data_Products!$A$2:$A$33,0))</f>
        <v>Landscaping</v>
      </c>
      <c r="I12004" s="10" t="n">
        <f aca="false">D12004*(E12004-G12004)</f>
        <v>47.54</v>
      </c>
      <c r="J12004" s="11" t="n">
        <f aca="false">IFERROR(I12004/F12004,0)</f>
        <v>0.24105060338708</v>
      </c>
      <c r="K12004" s="4" t="str">
        <f aca="false">IFERROR(INDEX(Data_Orders!$F$2:$F$4727,MATCH(B12004,Data_Orders!$A$2:$A$4727,0)),"")</f>
        <v>Contractor</v>
      </c>
      <c r="L12004" s="4" t="str">
        <f aca="false">IFERROR(INDEX(Data_Orders!$D$2:$D$4727,MATCH(B12004,Data_Orders!$A$2:$A$4727,0)),"")</f>
        <v>Northampton</v>
      </c>
    </row>
    <row r="12005" customFormat="false" ht="15" hidden="false" customHeight="false" outlineLevel="0" collapsed="false">
      <c r="A12005" s="4" t="s">
        <v>17821</v>
      </c>
      <c r="B12005" s="4" t="s">
        <v>5108</v>
      </c>
      <c r="C12005" s="4" t="s">
        <v>1068</v>
      </c>
      <c r="D12005" s="4" t="n">
        <v>16</v>
      </c>
      <c r="E12005" s="4" t="n">
        <v>86.28</v>
      </c>
      <c r="F12005" s="4" t="n">
        <v>1380.48</v>
      </c>
      <c r="G12005" s="4" t="n">
        <f aca="false">INDEX(Data_Products!$D$2:$D$33,MATCH(C12005,Data_Products!$A$2:$A$33,0))</f>
        <v>68.55</v>
      </c>
      <c r="H12005" s="4" t="str">
        <f aca="false">INDEX(Data_Products!$C$2:$C$33,MATCH(C12005,Data_Products!$A$2:$A$33,0))</f>
        <v>Plumbing &amp; Drainage</v>
      </c>
      <c r="I12005" s="10" t="n">
        <f aca="false">D12005*(E12005-G12005)</f>
        <v>283.68</v>
      </c>
      <c r="J12005" s="11" t="n">
        <f aca="false">IFERROR(I12005/F12005,0)</f>
        <v>0.205493741307371</v>
      </c>
      <c r="K12005" s="4" t="str">
        <f aca="false">IFERROR(INDEX(Data_Orders!$F$2:$F$4727,MATCH(B12005,Data_Orders!$A$2:$A$4727,0)),"")</f>
        <v>Contractor</v>
      </c>
      <c r="L12005" s="4" t="str">
        <f aca="false">IFERROR(INDEX(Data_Orders!$D$2:$D$4727,MATCH(B12005,Data_Orders!$A$2:$A$4727,0)),"")</f>
        <v>Northampton</v>
      </c>
    </row>
    <row r="12006" customFormat="false" ht="15" hidden="false" customHeight="false" outlineLevel="0" collapsed="false">
      <c r="A12006" s="4" t="s">
        <v>17822</v>
      </c>
      <c r="B12006" s="4" t="s">
        <v>5109</v>
      </c>
      <c r="C12006" s="4" t="s">
        <v>1046</v>
      </c>
      <c r="D12006" s="4" t="n">
        <v>15</v>
      </c>
      <c r="E12006" s="4" t="n">
        <v>154.02</v>
      </c>
      <c r="F12006" s="4" t="n">
        <v>2310.3</v>
      </c>
      <c r="G12006" s="4" t="n">
        <f aca="false">INDEX(Data_Products!$D$2:$D$33,MATCH(C12006,Data_Products!$A$2:$A$33,0))</f>
        <v>102.1</v>
      </c>
      <c r="H12006" s="4" t="str">
        <f aca="false">INDEX(Data_Products!$C$2:$C$33,MATCH(C12006,Data_Products!$A$2:$A$33,0))</f>
        <v>Tools &amp; Fixings</v>
      </c>
      <c r="I12006" s="10" t="n">
        <f aca="false">D12006*(E12006-G12006)</f>
        <v>778.8</v>
      </c>
      <c r="J12006" s="11" t="n">
        <f aca="false">IFERROR(I12006/F12006,0)</f>
        <v>0.337099078041813</v>
      </c>
      <c r="K12006" s="4" t="str">
        <f aca="false">IFERROR(INDEX(Data_Orders!$F$2:$F$4727,MATCH(B12006,Data_Orders!$A$2:$A$4727,0)),"")</f>
        <v>Contractor</v>
      </c>
      <c r="L12006" s="4" t="str">
        <f aca="false">IFERROR(INDEX(Data_Orders!$D$2:$D$4727,MATCH(B12006,Data_Orders!$A$2:$A$4727,0)),"")</f>
        <v>Northampton</v>
      </c>
    </row>
    <row r="12007" customFormat="false" ht="15" hidden="false" customHeight="false" outlineLevel="0" collapsed="false">
      <c r="A12007" s="4" t="s">
        <v>17823</v>
      </c>
      <c r="B12007" s="4" t="s">
        <v>5109</v>
      </c>
      <c r="C12007" s="4" t="s">
        <v>1024</v>
      </c>
      <c r="D12007" s="4" t="n">
        <v>8</v>
      </c>
      <c r="E12007" s="4" t="n">
        <v>137.14</v>
      </c>
      <c r="F12007" s="4" t="n">
        <v>1097.12</v>
      </c>
      <c r="G12007" s="4" t="n">
        <f aca="false">INDEX(Data_Products!$D$2:$D$33,MATCH(C12007,Data_Products!$A$2:$A$33,0))</f>
        <v>99.99</v>
      </c>
      <c r="H12007" s="4" t="str">
        <f aca="false">INDEX(Data_Products!$C$2:$C$33,MATCH(C12007,Data_Products!$A$2:$A$33,0))</f>
        <v>Cement &amp; Aggregates</v>
      </c>
      <c r="I12007" s="10" t="n">
        <f aca="false">D12007*(E12007-G12007)</f>
        <v>297.2</v>
      </c>
      <c r="J12007" s="11" t="n">
        <f aca="false">IFERROR(I12007/F12007,0)</f>
        <v>0.270891060230421</v>
      </c>
      <c r="K12007" s="4" t="str">
        <f aca="false">IFERROR(INDEX(Data_Orders!$F$2:$F$4727,MATCH(B12007,Data_Orders!$A$2:$A$4727,0)),"")</f>
        <v>Contractor</v>
      </c>
      <c r="L12007" s="4" t="str">
        <f aca="false">IFERROR(INDEX(Data_Orders!$D$2:$D$4727,MATCH(B12007,Data_Orders!$A$2:$A$4727,0)),"")</f>
        <v>Northampton</v>
      </c>
    </row>
    <row r="12008" customFormat="false" ht="15" hidden="false" customHeight="false" outlineLevel="0" collapsed="false">
      <c r="A12008" s="4" t="s">
        <v>17824</v>
      </c>
      <c r="B12008" s="4" t="s">
        <v>5109</v>
      </c>
      <c r="C12008" s="4" t="s">
        <v>1015</v>
      </c>
      <c r="D12008" s="4" t="n">
        <v>14</v>
      </c>
      <c r="E12008" s="4" t="n">
        <v>122.01</v>
      </c>
      <c r="F12008" s="4" t="n">
        <v>1708.14</v>
      </c>
      <c r="G12008" s="4" t="n">
        <f aca="false">INDEX(Data_Products!$D$2:$D$33,MATCH(C12008,Data_Products!$A$2:$A$33,0))</f>
        <v>85.53</v>
      </c>
      <c r="H12008" s="4" t="str">
        <f aca="false">INDEX(Data_Products!$C$2:$C$33,MATCH(C12008,Data_Products!$A$2:$A$33,0))</f>
        <v>Timber</v>
      </c>
      <c r="I12008" s="10" t="n">
        <f aca="false">D12008*(E12008-G12008)</f>
        <v>510.72</v>
      </c>
      <c r="J12008" s="11" t="n">
        <f aca="false">IFERROR(I12008/F12008,0)</f>
        <v>0.298991885910991</v>
      </c>
      <c r="K12008" s="4" t="str">
        <f aca="false">IFERROR(INDEX(Data_Orders!$F$2:$F$4727,MATCH(B12008,Data_Orders!$A$2:$A$4727,0)),"")</f>
        <v>Contractor</v>
      </c>
      <c r="L12008" s="4" t="str">
        <f aca="false">IFERROR(INDEX(Data_Orders!$D$2:$D$4727,MATCH(B12008,Data_Orders!$A$2:$A$4727,0)),"")</f>
        <v>Northampton</v>
      </c>
    </row>
    <row r="12009" customFormat="false" ht="15" hidden="false" customHeight="false" outlineLevel="0" collapsed="false">
      <c r="A12009" s="4" t="s">
        <v>17825</v>
      </c>
      <c r="B12009" s="4" t="s">
        <v>5109</v>
      </c>
      <c r="C12009" s="4" t="s">
        <v>1021</v>
      </c>
      <c r="D12009" s="4" t="n">
        <v>12</v>
      </c>
      <c r="E12009" s="4" t="n">
        <v>73.76</v>
      </c>
      <c r="F12009" s="4" t="n">
        <v>885.12</v>
      </c>
      <c r="G12009" s="4" t="n">
        <f aca="false">INDEX(Data_Products!$D$2:$D$33,MATCH(C12009,Data_Products!$A$2:$A$33,0))</f>
        <v>51.51</v>
      </c>
      <c r="H12009" s="4" t="str">
        <f aca="false">INDEX(Data_Products!$C$2:$C$33,MATCH(C12009,Data_Products!$A$2:$A$33,0))</f>
        <v>Cement &amp; Aggregates</v>
      </c>
      <c r="I12009" s="10" t="n">
        <f aca="false">D12009*(E12009-G12009)</f>
        <v>267</v>
      </c>
      <c r="J12009" s="11" t="n">
        <f aca="false">IFERROR(I12009/F12009,0)</f>
        <v>0.301654013015185</v>
      </c>
      <c r="K12009" s="4" t="str">
        <f aca="false">IFERROR(INDEX(Data_Orders!$F$2:$F$4727,MATCH(B12009,Data_Orders!$A$2:$A$4727,0)),"")</f>
        <v>Contractor</v>
      </c>
      <c r="L12009" s="4" t="str">
        <f aca="false">IFERROR(INDEX(Data_Orders!$D$2:$D$4727,MATCH(B12009,Data_Orders!$A$2:$A$4727,0)),"")</f>
        <v>Northampton</v>
      </c>
    </row>
    <row r="12010" customFormat="false" ht="15" hidden="false" customHeight="false" outlineLevel="0" collapsed="false">
      <c r="A12010" s="4" t="s">
        <v>17826</v>
      </c>
      <c r="B12010" s="4" t="s">
        <v>5109</v>
      </c>
      <c r="C12010" s="4" t="s">
        <v>1055</v>
      </c>
      <c r="D12010" s="4" t="n">
        <v>10</v>
      </c>
      <c r="E12010" s="4" t="n">
        <v>205.03</v>
      </c>
      <c r="F12010" s="4" t="n">
        <v>2050.3</v>
      </c>
      <c r="G12010" s="4" t="n">
        <f aca="false">INDEX(Data_Products!$D$2:$D$33,MATCH(C12010,Data_Products!$A$2:$A$33,0))</f>
        <v>138.6</v>
      </c>
      <c r="H12010" s="4" t="str">
        <f aca="false">INDEX(Data_Products!$C$2:$C$33,MATCH(C12010,Data_Products!$A$2:$A$33,0))</f>
        <v>Roofing</v>
      </c>
      <c r="I12010" s="10" t="n">
        <f aca="false">D12010*(E12010-G12010)</f>
        <v>664.3</v>
      </c>
      <c r="J12010" s="11" t="n">
        <f aca="false">IFERROR(I12010/F12010,0)</f>
        <v>0.324001365653807</v>
      </c>
      <c r="K12010" s="4" t="str">
        <f aca="false">IFERROR(INDEX(Data_Orders!$F$2:$F$4727,MATCH(B12010,Data_Orders!$A$2:$A$4727,0)),"")</f>
        <v>Contractor</v>
      </c>
      <c r="L12010" s="4" t="str">
        <f aca="false">IFERROR(INDEX(Data_Orders!$D$2:$D$4727,MATCH(B12010,Data_Orders!$A$2:$A$4727,0)),"")</f>
        <v>Northampton</v>
      </c>
    </row>
    <row r="12011" customFormat="false" ht="15" hidden="false" customHeight="false" outlineLevel="0" collapsed="false">
      <c r="A12011" s="4" t="s">
        <v>17827</v>
      </c>
      <c r="B12011" s="4" t="s">
        <v>5110</v>
      </c>
      <c r="C12011" s="4" t="s">
        <v>1019</v>
      </c>
      <c r="D12011" s="4" t="n">
        <v>16</v>
      </c>
      <c r="E12011" s="4" t="n">
        <v>79.76</v>
      </c>
      <c r="F12011" s="4" t="n">
        <v>1276.16</v>
      </c>
      <c r="G12011" s="4" t="n">
        <f aca="false">INDEX(Data_Products!$D$2:$D$33,MATCH(C12011,Data_Products!$A$2:$A$33,0))</f>
        <v>59.07</v>
      </c>
      <c r="H12011" s="4" t="str">
        <f aca="false">INDEX(Data_Products!$C$2:$C$33,MATCH(C12011,Data_Products!$A$2:$A$33,0))</f>
        <v>Timber</v>
      </c>
      <c r="I12011" s="10" t="n">
        <f aca="false">D12011*(E12011-G12011)</f>
        <v>331.04</v>
      </c>
      <c r="J12011" s="11" t="n">
        <f aca="false">IFERROR(I12011/F12011,0)</f>
        <v>0.259403209628887</v>
      </c>
      <c r="K12011" s="4" t="str">
        <f aca="false">IFERROR(INDEX(Data_Orders!$F$2:$F$4727,MATCH(B12011,Data_Orders!$A$2:$A$4727,0)),"")</f>
        <v>Contractor</v>
      </c>
      <c r="L12011" s="4" t="str">
        <f aca="false">IFERROR(INDEX(Data_Orders!$D$2:$D$4727,MATCH(B12011,Data_Orders!$A$2:$A$4727,0)),"")</f>
        <v>Northampton</v>
      </c>
    </row>
    <row r="12012" customFormat="false" ht="15" hidden="false" customHeight="false" outlineLevel="0" collapsed="false">
      <c r="A12012" s="4" t="s">
        <v>17828</v>
      </c>
      <c r="B12012" s="4" t="s">
        <v>5110</v>
      </c>
      <c r="C12012" s="4" t="s">
        <v>1021</v>
      </c>
      <c r="D12012" s="4" t="n">
        <v>5</v>
      </c>
      <c r="E12012" s="4" t="n">
        <v>73.76</v>
      </c>
      <c r="F12012" s="4" t="n">
        <v>368.8</v>
      </c>
      <c r="G12012" s="4" t="n">
        <f aca="false">INDEX(Data_Products!$D$2:$D$33,MATCH(C12012,Data_Products!$A$2:$A$33,0))</f>
        <v>51.51</v>
      </c>
      <c r="H12012" s="4" t="str">
        <f aca="false">INDEX(Data_Products!$C$2:$C$33,MATCH(C12012,Data_Products!$A$2:$A$33,0))</f>
        <v>Cement &amp; Aggregates</v>
      </c>
      <c r="I12012" s="10" t="n">
        <f aca="false">D12012*(E12012-G12012)</f>
        <v>111.25</v>
      </c>
      <c r="J12012" s="11" t="n">
        <f aca="false">IFERROR(I12012/F12012,0)</f>
        <v>0.301654013015184</v>
      </c>
      <c r="K12012" s="4" t="str">
        <f aca="false">IFERROR(INDEX(Data_Orders!$F$2:$F$4727,MATCH(B12012,Data_Orders!$A$2:$A$4727,0)),"")</f>
        <v>Contractor</v>
      </c>
      <c r="L12012" s="4" t="str">
        <f aca="false">IFERROR(INDEX(Data_Orders!$D$2:$D$4727,MATCH(B12012,Data_Orders!$A$2:$A$4727,0)),"")</f>
        <v>Northampton</v>
      </c>
    </row>
    <row r="12013" customFormat="false" ht="15" hidden="false" customHeight="false" outlineLevel="0" collapsed="false">
      <c r="A12013" s="4" t="s">
        <v>17829</v>
      </c>
      <c r="B12013" s="4" t="s">
        <v>5110</v>
      </c>
      <c r="C12013" s="4" t="s">
        <v>1010</v>
      </c>
      <c r="D12013" s="4" t="n">
        <v>1</v>
      </c>
      <c r="E12013" s="4" t="n">
        <v>135.95</v>
      </c>
      <c r="F12013" s="4" t="n">
        <v>135.95</v>
      </c>
      <c r="G12013" s="4" t="n">
        <f aca="false">INDEX(Data_Products!$D$2:$D$33,MATCH(C12013,Data_Products!$A$2:$A$33,0))</f>
        <v>111.1</v>
      </c>
      <c r="H12013" s="4" t="str">
        <f aca="false">INDEX(Data_Products!$C$2:$C$33,MATCH(C12013,Data_Products!$A$2:$A$33,0))</f>
        <v>Timber</v>
      </c>
      <c r="I12013" s="10" t="n">
        <f aca="false">D12013*(E12013-G12013)</f>
        <v>24.85</v>
      </c>
      <c r="J12013" s="11" t="n">
        <f aca="false">IFERROR(I12013/F12013,0)</f>
        <v>0.18278778962854</v>
      </c>
      <c r="K12013" s="4" t="str">
        <f aca="false">IFERROR(INDEX(Data_Orders!$F$2:$F$4727,MATCH(B12013,Data_Orders!$A$2:$A$4727,0)),"")</f>
        <v>Contractor</v>
      </c>
      <c r="L12013" s="4" t="str">
        <f aca="false">IFERROR(INDEX(Data_Orders!$D$2:$D$4727,MATCH(B12013,Data_Orders!$A$2:$A$4727,0)),"")</f>
        <v>Northampton</v>
      </c>
    </row>
    <row r="12014" customFormat="false" ht="15" hidden="false" customHeight="false" outlineLevel="0" collapsed="false">
      <c r="A12014" s="4" t="s">
        <v>17830</v>
      </c>
      <c r="B12014" s="4" t="s">
        <v>5111</v>
      </c>
      <c r="C12014" s="4" t="s">
        <v>1041</v>
      </c>
      <c r="D12014" s="4" t="n">
        <v>5</v>
      </c>
      <c r="E12014" s="4" t="n">
        <v>242.75</v>
      </c>
      <c r="F12014" s="4" t="n">
        <v>1213.75</v>
      </c>
      <c r="G12014" s="4" t="n">
        <f aca="false">INDEX(Data_Products!$D$2:$D$33,MATCH(C12014,Data_Products!$A$2:$A$33,0))</f>
        <v>142.94</v>
      </c>
      <c r="H12014" s="4" t="str">
        <f aca="false">INDEX(Data_Products!$C$2:$C$33,MATCH(C12014,Data_Products!$A$2:$A$33,0))</f>
        <v>Tools &amp; Fixings</v>
      </c>
      <c r="I12014" s="10" t="n">
        <f aca="false">D12014*(E12014-G12014)</f>
        <v>499.05</v>
      </c>
      <c r="J12014" s="11" t="n">
        <f aca="false">IFERROR(I12014/F12014,0)</f>
        <v>0.411163748712667</v>
      </c>
      <c r="K12014" s="4" t="str">
        <f aca="false">IFERROR(INDEX(Data_Orders!$F$2:$F$4727,MATCH(B12014,Data_Orders!$A$2:$A$4727,0)),"")</f>
        <v>Contractor</v>
      </c>
      <c r="L12014" s="4" t="str">
        <f aca="false">IFERROR(INDEX(Data_Orders!$D$2:$D$4727,MATCH(B12014,Data_Orders!$A$2:$A$4727,0)),"")</f>
        <v>Northampton</v>
      </c>
    </row>
    <row r="12015" customFormat="false" ht="15" hidden="false" customHeight="false" outlineLevel="0" collapsed="false">
      <c r="A12015" s="4" t="s">
        <v>17831</v>
      </c>
      <c r="B12015" s="4" t="s">
        <v>5111</v>
      </c>
      <c r="C12015" s="4" t="s">
        <v>1070</v>
      </c>
      <c r="D12015" s="4" t="n">
        <v>18</v>
      </c>
      <c r="E12015" s="4" t="n">
        <v>230.32</v>
      </c>
      <c r="F12015" s="4" t="n">
        <v>4145.76</v>
      </c>
      <c r="G12015" s="4" t="n">
        <f aca="false">INDEX(Data_Products!$D$2:$D$33,MATCH(C12015,Data_Products!$A$2:$A$33,0))</f>
        <v>161.64</v>
      </c>
      <c r="H12015" s="4" t="str">
        <f aca="false">INDEX(Data_Products!$C$2:$C$33,MATCH(C12015,Data_Products!$A$2:$A$33,0))</f>
        <v>Landscaping</v>
      </c>
      <c r="I12015" s="10" t="n">
        <f aca="false">D12015*(E12015-G12015)</f>
        <v>1236.24</v>
      </c>
      <c r="J12015" s="11" t="n">
        <f aca="false">IFERROR(I12015/F12015,0)</f>
        <v>0.298193817297673</v>
      </c>
      <c r="K12015" s="4" t="str">
        <f aca="false">IFERROR(INDEX(Data_Orders!$F$2:$F$4727,MATCH(B12015,Data_Orders!$A$2:$A$4727,0)),"")</f>
        <v>Contractor</v>
      </c>
      <c r="L12015" s="4" t="str">
        <f aca="false">IFERROR(INDEX(Data_Orders!$D$2:$D$4727,MATCH(B12015,Data_Orders!$A$2:$A$4727,0)),"")</f>
        <v>Northampton</v>
      </c>
    </row>
    <row r="12016" customFormat="false" ht="15" hidden="false" customHeight="false" outlineLevel="0" collapsed="false">
      <c r="A12016" s="4" t="s">
        <v>17832</v>
      </c>
      <c r="B12016" s="4" t="s">
        <v>5111</v>
      </c>
      <c r="C12016" s="4" t="s">
        <v>1010</v>
      </c>
      <c r="D12016" s="4" t="n">
        <v>16</v>
      </c>
      <c r="E12016" s="4" t="n">
        <v>135.95</v>
      </c>
      <c r="F12016" s="4" t="n">
        <v>2175.2</v>
      </c>
      <c r="G12016" s="4" t="n">
        <f aca="false">INDEX(Data_Products!$D$2:$D$33,MATCH(C12016,Data_Products!$A$2:$A$33,0))</f>
        <v>111.1</v>
      </c>
      <c r="H12016" s="4" t="str">
        <f aca="false">INDEX(Data_Products!$C$2:$C$33,MATCH(C12016,Data_Products!$A$2:$A$33,0))</f>
        <v>Timber</v>
      </c>
      <c r="I12016" s="10" t="n">
        <f aca="false">D12016*(E12016-G12016)</f>
        <v>397.6</v>
      </c>
      <c r="J12016" s="11" t="n">
        <f aca="false">IFERROR(I12016/F12016,0)</f>
        <v>0.18278778962854</v>
      </c>
      <c r="K12016" s="4" t="str">
        <f aca="false">IFERROR(INDEX(Data_Orders!$F$2:$F$4727,MATCH(B12016,Data_Orders!$A$2:$A$4727,0)),"")</f>
        <v>Contractor</v>
      </c>
      <c r="L12016" s="4" t="str">
        <f aca="false">IFERROR(INDEX(Data_Orders!$D$2:$D$4727,MATCH(B12016,Data_Orders!$A$2:$A$4727,0)),"")</f>
        <v>Northampton</v>
      </c>
    </row>
    <row r="12017" customFormat="false" ht="15" hidden="false" customHeight="false" outlineLevel="0" collapsed="false">
      <c r="A12017" s="4" t="s">
        <v>17833</v>
      </c>
      <c r="B12017" s="4" t="s">
        <v>5111</v>
      </c>
      <c r="C12017" s="4" t="s">
        <v>1048</v>
      </c>
      <c r="D12017" s="4" t="n">
        <v>9</v>
      </c>
      <c r="E12017" s="4" t="n">
        <v>112.72</v>
      </c>
      <c r="F12017" s="4" t="n">
        <v>1014.48</v>
      </c>
      <c r="G12017" s="4" t="n">
        <f aca="false">INDEX(Data_Products!$D$2:$D$33,MATCH(C12017,Data_Products!$A$2:$A$33,0))</f>
        <v>83.21</v>
      </c>
      <c r="H12017" s="4" t="str">
        <f aca="false">INDEX(Data_Products!$C$2:$C$33,MATCH(C12017,Data_Products!$A$2:$A$33,0))</f>
        <v>Tools &amp; Fixings</v>
      </c>
      <c r="I12017" s="10" t="n">
        <f aca="false">D12017*(E12017-G12017)</f>
        <v>265.59</v>
      </c>
      <c r="J12017" s="11" t="n">
        <f aca="false">IFERROR(I12017/F12017,0)</f>
        <v>0.261799148332151</v>
      </c>
      <c r="K12017" s="4" t="str">
        <f aca="false">IFERROR(INDEX(Data_Orders!$F$2:$F$4727,MATCH(B12017,Data_Orders!$A$2:$A$4727,0)),"")</f>
        <v>Contractor</v>
      </c>
      <c r="L12017" s="4" t="str">
        <f aca="false">IFERROR(INDEX(Data_Orders!$D$2:$D$4727,MATCH(B12017,Data_Orders!$A$2:$A$4727,0)),"")</f>
        <v>Northampton</v>
      </c>
    </row>
    <row r="12018" customFormat="false" ht="15" hidden="false" customHeight="false" outlineLevel="0" collapsed="false">
      <c r="A12018" s="4" t="s">
        <v>17834</v>
      </c>
      <c r="B12018" s="4" t="s">
        <v>5111</v>
      </c>
      <c r="C12018" s="4" t="s">
        <v>1030</v>
      </c>
      <c r="D12018" s="4" t="n">
        <v>3</v>
      </c>
      <c r="E12018" s="4" t="n">
        <v>25.23</v>
      </c>
      <c r="F12018" s="4" t="n">
        <v>75.69</v>
      </c>
      <c r="G12018" s="4" t="n">
        <f aca="false">INDEX(Data_Products!$D$2:$D$33,MATCH(C12018,Data_Products!$A$2:$A$33,0))</f>
        <v>17.67</v>
      </c>
      <c r="H12018" s="4" t="str">
        <f aca="false">INDEX(Data_Products!$C$2:$C$33,MATCH(C12018,Data_Products!$A$2:$A$33,0))</f>
        <v>Cement &amp; Aggregates</v>
      </c>
      <c r="I12018" s="10" t="n">
        <f aca="false">D12018*(E12018-G12018)</f>
        <v>22.68</v>
      </c>
      <c r="J12018" s="11" t="n">
        <f aca="false">IFERROR(I12018/F12018,0)</f>
        <v>0.299643281807372</v>
      </c>
      <c r="K12018" s="4" t="str">
        <f aca="false">IFERROR(INDEX(Data_Orders!$F$2:$F$4727,MATCH(B12018,Data_Orders!$A$2:$A$4727,0)),"")</f>
        <v>Contractor</v>
      </c>
      <c r="L12018" s="4" t="str">
        <f aca="false">IFERROR(INDEX(Data_Orders!$D$2:$D$4727,MATCH(B12018,Data_Orders!$A$2:$A$4727,0)),"")</f>
        <v>Northampton</v>
      </c>
    </row>
    <row r="12019" customFormat="false" ht="15" hidden="false" customHeight="false" outlineLevel="0" collapsed="false">
      <c r="A12019" s="4" t="s">
        <v>17835</v>
      </c>
      <c r="B12019" s="4" t="s">
        <v>5112</v>
      </c>
      <c r="C12019" s="4" t="s">
        <v>1044</v>
      </c>
      <c r="D12019" s="4" t="n">
        <v>14</v>
      </c>
      <c r="E12019" s="4" t="n">
        <v>190.44</v>
      </c>
      <c r="F12019" s="4" t="n">
        <v>2666.16</v>
      </c>
      <c r="G12019" s="4" t="n">
        <f aca="false">INDEX(Data_Products!$D$2:$D$33,MATCH(C12019,Data_Products!$A$2:$A$33,0))</f>
        <v>115.48</v>
      </c>
      <c r="H12019" s="4" t="str">
        <f aca="false">INDEX(Data_Products!$C$2:$C$33,MATCH(C12019,Data_Products!$A$2:$A$33,0))</f>
        <v>Tools &amp; Fixings</v>
      </c>
      <c r="I12019" s="10" t="n">
        <f aca="false">D12019*(E12019-G12019)</f>
        <v>1049.44</v>
      </c>
      <c r="J12019" s="11" t="n">
        <f aca="false">IFERROR(I12019/F12019,0)</f>
        <v>0.393614786809494</v>
      </c>
      <c r="K12019" s="4" t="str">
        <f aca="false">IFERROR(INDEX(Data_Orders!$F$2:$F$4727,MATCH(B12019,Data_Orders!$A$2:$A$4727,0)),"")</f>
        <v>Contractor</v>
      </c>
      <c r="L12019" s="4" t="str">
        <f aca="false">IFERROR(INDEX(Data_Orders!$D$2:$D$4727,MATCH(B12019,Data_Orders!$A$2:$A$4727,0)),"")</f>
        <v>Northampton</v>
      </c>
    </row>
    <row r="12020" customFormat="false" ht="15" hidden="false" customHeight="false" outlineLevel="0" collapsed="false">
      <c r="A12020" s="4" t="s">
        <v>17836</v>
      </c>
      <c r="B12020" s="4" t="s">
        <v>5112</v>
      </c>
      <c r="C12020" s="4" t="s">
        <v>1052</v>
      </c>
      <c r="D12020" s="4" t="n">
        <v>7</v>
      </c>
      <c r="E12020" s="4" t="n">
        <v>205.71</v>
      </c>
      <c r="F12020" s="4" t="n">
        <v>1439.97</v>
      </c>
      <c r="G12020" s="4" t="n">
        <f aca="false">INDEX(Data_Products!$D$2:$D$33,MATCH(C12020,Data_Products!$A$2:$A$33,0))</f>
        <v>152.29</v>
      </c>
      <c r="H12020" s="4" t="str">
        <f aca="false">INDEX(Data_Products!$C$2:$C$33,MATCH(C12020,Data_Products!$A$2:$A$33,0))</f>
        <v>Roofing</v>
      </c>
      <c r="I12020" s="10" t="n">
        <f aca="false">D12020*(E12020-G12020)</f>
        <v>373.94</v>
      </c>
      <c r="J12020" s="11" t="n">
        <f aca="false">IFERROR(I12020/F12020,0)</f>
        <v>0.259685965679841</v>
      </c>
      <c r="K12020" s="4" t="str">
        <f aca="false">IFERROR(INDEX(Data_Orders!$F$2:$F$4727,MATCH(B12020,Data_Orders!$A$2:$A$4727,0)),"")</f>
        <v>Contractor</v>
      </c>
      <c r="L12020" s="4" t="str">
        <f aca="false">IFERROR(INDEX(Data_Orders!$D$2:$D$4727,MATCH(B12020,Data_Orders!$A$2:$A$4727,0)),"")</f>
        <v>Northampton</v>
      </c>
    </row>
    <row r="12021" customFormat="false" ht="15" hidden="false" customHeight="false" outlineLevel="0" collapsed="false">
      <c r="A12021" s="4" t="s">
        <v>17837</v>
      </c>
      <c r="B12021" s="4" t="s">
        <v>5113</v>
      </c>
      <c r="C12021" s="4" t="s">
        <v>1015</v>
      </c>
      <c r="D12021" s="4" t="n">
        <v>1</v>
      </c>
      <c r="E12021" s="4" t="n">
        <v>122.01</v>
      </c>
      <c r="F12021" s="4" t="n">
        <v>122.01</v>
      </c>
      <c r="G12021" s="4" t="n">
        <f aca="false">INDEX(Data_Products!$D$2:$D$33,MATCH(C12021,Data_Products!$A$2:$A$33,0))</f>
        <v>85.53</v>
      </c>
      <c r="H12021" s="4" t="str">
        <f aca="false">INDEX(Data_Products!$C$2:$C$33,MATCH(C12021,Data_Products!$A$2:$A$33,0))</f>
        <v>Timber</v>
      </c>
      <c r="I12021" s="10" t="n">
        <f aca="false">D12021*(E12021-G12021)</f>
        <v>36.48</v>
      </c>
      <c r="J12021" s="11" t="n">
        <f aca="false">IFERROR(I12021/F12021,0)</f>
        <v>0.298991885910991</v>
      </c>
      <c r="K12021" s="4" t="str">
        <f aca="false">IFERROR(INDEX(Data_Orders!$F$2:$F$4727,MATCH(B12021,Data_Orders!$A$2:$A$4727,0)),"")</f>
        <v>Trade Account</v>
      </c>
      <c r="L12021" s="4" t="str">
        <f aca="false">IFERROR(INDEX(Data_Orders!$D$2:$D$4727,MATCH(B12021,Data_Orders!$A$2:$A$4727,0)),"")</f>
        <v>Binley (Coventry)</v>
      </c>
    </row>
    <row r="12022" customFormat="false" ht="15" hidden="false" customHeight="false" outlineLevel="0" collapsed="false">
      <c r="A12022" s="4" t="s">
        <v>17838</v>
      </c>
      <c r="B12022" s="4" t="s">
        <v>5113</v>
      </c>
      <c r="C12022" s="4" t="s">
        <v>1057</v>
      </c>
      <c r="D12022" s="4" t="n">
        <v>1</v>
      </c>
      <c r="E12022" s="4" t="n">
        <v>176.81</v>
      </c>
      <c r="F12022" s="4" t="n">
        <v>176.81</v>
      </c>
      <c r="G12022" s="4" t="n">
        <f aca="false">INDEX(Data_Products!$D$2:$D$33,MATCH(C12022,Data_Products!$A$2:$A$33,0))</f>
        <v>129.57</v>
      </c>
      <c r="H12022" s="4" t="str">
        <f aca="false">INDEX(Data_Products!$C$2:$C$33,MATCH(C12022,Data_Products!$A$2:$A$33,0))</f>
        <v>Roofing</v>
      </c>
      <c r="I12022" s="10" t="n">
        <f aca="false">D12022*(E12022-G12022)</f>
        <v>47.24</v>
      </c>
      <c r="J12022" s="11" t="n">
        <f aca="false">IFERROR(I12022/F12022,0)</f>
        <v>0.267179458175443</v>
      </c>
      <c r="K12022" s="4" t="str">
        <f aca="false">IFERROR(INDEX(Data_Orders!$F$2:$F$4727,MATCH(B12022,Data_Orders!$A$2:$A$4727,0)),"")</f>
        <v>Trade Account</v>
      </c>
      <c r="L12022" s="4" t="str">
        <f aca="false">IFERROR(INDEX(Data_Orders!$D$2:$D$4727,MATCH(B12022,Data_Orders!$A$2:$A$4727,0)),"")</f>
        <v>Binley (Coventry)</v>
      </c>
    </row>
    <row r="12023" customFormat="false" ht="15" hidden="false" customHeight="false" outlineLevel="0" collapsed="false">
      <c r="A12023" s="4" t="s">
        <v>17839</v>
      </c>
      <c r="B12023" s="4" t="s">
        <v>5113</v>
      </c>
      <c r="C12023" s="4" t="s">
        <v>1059</v>
      </c>
      <c r="D12023" s="4" t="n">
        <v>12</v>
      </c>
      <c r="E12023" s="4" t="n">
        <v>103.63</v>
      </c>
      <c r="F12023" s="4" t="n">
        <v>1243.56</v>
      </c>
      <c r="G12023" s="4" t="n">
        <f aca="false">INDEX(Data_Products!$D$2:$D$33,MATCH(C12023,Data_Products!$A$2:$A$33,0))</f>
        <v>82.55</v>
      </c>
      <c r="H12023" s="4" t="str">
        <f aca="false">INDEX(Data_Products!$C$2:$C$33,MATCH(C12023,Data_Products!$A$2:$A$33,0))</f>
        <v>Roofing</v>
      </c>
      <c r="I12023" s="10" t="n">
        <f aca="false">D12023*(E12023-G12023)</f>
        <v>252.96</v>
      </c>
      <c r="J12023" s="11" t="n">
        <f aca="false">IFERROR(I12023/F12023,0)</f>
        <v>0.203415999228023</v>
      </c>
      <c r="K12023" s="4" t="str">
        <f aca="false">IFERROR(INDEX(Data_Orders!$F$2:$F$4727,MATCH(B12023,Data_Orders!$A$2:$A$4727,0)),"")</f>
        <v>Trade Account</v>
      </c>
      <c r="L12023" s="4" t="str">
        <f aca="false">IFERROR(INDEX(Data_Orders!$D$2:$D$4727,MATCH(B12023,Data_Orders!$A$2:$A$4727,0)),"")</f>
        <v>Binley (Coventry)</v>
      </c>
    </row>
    <row r="12024" customFormat="false" ht="15" hidden="false" customHeight="false" outlineLevel="0" collapsed="false">
      <c r="A12024" s="4" t="s">
        <v>17840</v>
      </c>
      <c r="B12024" s="4" t="s">
        <v>5114</v>
      </c>
      <c r="C12024" s="4" t="s">
        <v>1013</v>
      </c>
      <c r="D12024" s="4" t="n">
        <v>17</v>
      </c>
      <c r="E12024" s="4" t="n">
        <v>240.92</v>
      </c>
      <c r="F12024" s="4" t="n">
        <v>4095.64</v>
      </c>
      <c r="G12024" s="4" t="n">
        <f aca="false">INDEX(Data_Products!$D$2:$D$33,MATCH(C12024,Data_Products!$A$2:$A$33,0))</f>
        <v>168.32</v>
      </c>
      <c r="H12024" s="4" t="str">
        <f aca="false">INDEX(Data_Products!$C$2:$C$33,MATCH(C12024,Data_Products!$A$2:$A$33,0))</f>
        <v>Timber</v>
      </c>
      <c r="I12024" s="10" t="n">
        <f aca="false">D12024*(E12024-G12024)</f>
        <v>1234.2</v>
      </c>
      <c r="J12024" s="11" t="n">
        <f aca="false">IFERROR(I12024/F12024,0)</f>
        <v>0.301344844761747</v>
      </c>
      <c r="K12024" s="4" t="str">
        <f aca="false">IFERROR(INDEX(Data_Orders!$F$2:$F$4727,MATCH(B12024,Data_Orders!$A$2:$A$4727,0)),"")</f>
        <v>Trade Account</v>
      </c>
      <c r="L12024" s="4" t="str">
        <f aca="false">IFERROR(INDEX(Data_Orders!$D$2:$D$4727,MATCH(B12024,Data_Orders!$A$2:$A$4727,0)),"")</f>
        <v>Binley (Coventry)</v>
      </c>
    </row>
    <row r="12025" customFormat="false" ht="15" hidden="false" customHeight="false" outlineLevel="0" collapsed="false">
      <c r="A12025" s="4" t="s">
        <v>17841</v>
      </c>
      <c r="B12025" s="4" t="s">
        <v>5115</v>
      </c>
      <c r="C12025" s="4" t="s">
        <v>1073</v>
      </c>
      <c r="D12025" s="4" t="n">
        <v>2</v>
      </c>
      <c r="E12025" s="4" t="n">
        <v>231.05</v>
      </c>
      <c r="F12025" s="4" t="n">
        <v>462.1</v>
      </c>
      <c r="G12025" s="4" t="n">
        <f aca="false">INDEX(Data_Products!$D$2:$D$33,MATCH(C12025,Data_Products!$A$2:$A$33,0))</f>
        <v>148.29</v>
      </c>
      <c r="H12025" s="4" t="str">
        <f aca="false">INDEX(Data_Products!$C$2:$C$33,MATCH(C12025,Data_Products!$A$2:$A$33,0))</f>
        <v>Landscaping</v>
      </c>
      <c r="I12025" s="10" t="n">
        <f aca="false">D12025*(E12025-G12025)</f>
        <v>165.52</v>
      </c>
      <c r="J12025" s="11" t="n">
        <f aca="false">IFERROR(I12025/F12025,0)</f>
        <v>0.358190867777537</v>
      </c>
      <c r="K12025" s="4" t="str">
        <f aca="false">IFERROR(INDEX(Data_Orders!$F$2:$F$4727,MATCH(B12025,Data_Orders!$A$2:$A$4727,0)),"")</f>
        <v>Trade Account</v>
      </c>
      <c r="L12025" s="4" t="str">
        <f aca="false">IFERROR(INDEX(Data_Orders!$D$2:$D$4727,MATCH(B12025,Data_Orders!$A$2:$A$4727,0)),"")</f>
        <v>Northampton</v>
      </c>
    </row>
    <row r="12026" customFormat="false" ht="15" hidden="false" customHeight="false" outlineLevel="0" collapsed="false">
      <c r="A12026" s="4" t="s">
        <v>17842</v>
      </c>
      <c r="B12026" s="4" t="s">
        <v>5115</v>
      </c>
      <c r="C12026" s="4" t="s">
        <v>1021</v>
      </c>
      <c r="D12026" s="4" t="n">
        <v>1</v>
      </c>
      <c r="E12026" s="4" t="n">
        <v>73.76</v>
      </c>
      <c r="F12026" s="4" t="n">
        <v>73.76</v>
      </c>
      <c r="G12026" s="4" t="n">
        <f aca="false">INDEX(Data_Products!$D$2:$D$33,MATCH(C12026,Data_Products!$A$2:$A$33,0))</f>
        <v>51.51</v>
      </c>
      <c r="H12026" s="4" t="str">
        <f aca="false">INDEX(Data_Products!$C$2:$C$33,MATCH(C12026,Data_Products!$A$2:$A$33,0))</f>
        <v>Cement &amp; Aggregates</v>
      </c>
      <c r="I12026" s="10" t="n">
        <f aca="false">D12026*(E12026-G12026)</f>
        <v>22.25</v>
      </c>
      <c r="J12026" s="11" t="n">
        <f aca="false">IFERROR(I12026/F12026,0)</f>
        <v>0.301654013015184</v>
      </c>
      <c r="K12026" s="4" t="str">
        <f aca="false">IFERROR(INDEX(Data_Orders!$F$2:$F$4727,MATCH(B12026,Data_Orders!$A$2:$A$4727,0)),"")</f>
        <v>Trade Account</v>
      </c>
      <c r="L12026" s="4" t="str">
        <f aca="false">IFERROR(INDEX(Data_Orders!$D$2:$D$4727,MATCH(B12026,Data_Orders!$A$2:$A$4727,0)),"")</f>
        <v>Northampton</v>
      </c>
    </row>
    <row r="12027" customFormat="false" ht="15" hidden="false" customHeight="false" outlineLevel="0" collapsed="false">
      <c r="A12027" s="4" t="s">
        <v>17843</v>
      </c>
      <c r="B12027" s="4" t="s">
        <v>5115</v>
      </c>
      <c r="C12027" s="4" t="s">
        <v>1024</v>
      </c>
      <c r="D12027" s="4" t="n">
        <v>7</v>
      </c>
      <c r="E12027" s="4" t="n">
        <v>137.14</v>
      </c>
      <c r="F12027" s="4" t="n">
        <v>959.98</v>
      </c>
      <c r="G12027" s="4" t="n">
        <f aca="false">INDEX(Data_Products!$D$2:$D$33,MATCH(C12027,Data_Products!$A$2:$A$33,0))</f>
        <v>99.99</v>
      </c>
      <c r="H12027" s="4" t="str">
        <f aca="false">INDEX(Data_Products!$C$2:$C$33,MATCH(C12027,Data_Products!$A$2:$A$33,0))</f>
        <v>Cement &amp; Aggregates</v>
      </c>
      <c r="I12027" s="10" t="n">
        <f aca="false">D12027*(E12027-G12027)</f>
        <v>260.05</v>
      </c>
      <c r="J12027" s="11" t="n">
        <f aca="false">IFERROR(I12027/F12027,0)</f>
        <v>0.270891060230421</v>
      </c>
      <c r="K12027" s="4" t="str">
        <f aca="false">IFERROR(INDEX(Data_Orders!$F$2:$F$4727,MATCH(B12027,Data_Orders!$A$2:$A$4727,0)),"")</f>
        <v>Trade Account</v>
      </c>
      <c r="L12027" s="4" t="str">
        <f aca="false">IFERROR(INDEX(Data_Orders!$D$2:$D$4727,MATCH(B12027,Data_Orders!$A$2:$A$4727,0)),"")</f>
        <v>Northampton</v>
      </c>
    </row>
    <row r="12028" customFormat="false" ht="15" hidden="false" customHeight="false" outlineLevel="0" collapsed="false">
      <c r="A12028" s="4" t="s">
        <v>17844</v>
      </c>
      <c r="B12028" s="4" t="s">
        <v>5115</v>
      </c>
      <c r="C12028" s="4" t="s">
        <v>1059</v>
      </c>
      <c r="D12028" s="4" t="n">
        <v>14</v>
      </c>
      <c r="E12028" s="4" t="n">
        <v>103.63</v>
      </c>
      <c r="F12028" s="4" t="n">
        <v>1450.82</v>
      </c>
      <c r="G12028" s="4" t="n">
        <f aca="false">INDEX(Data_Products!$D$2:$D$33,MATCH(C12028,Data_Products!$A$2:$A$33,0))</f>
        <v>82.55</v>
      </c>
      <c r="H12028" s="4" t="str">
        <f aca="false">INDEX(Data_Products!$C$2:$C$33,MATCH(C12028,Data_Products!$A$2:$A$33,0))</f>
        <v>Roofing</v>
      </c>
      <c r="I12028" s="10" t="n">
        <f aca="false">D12028*(E12028-G12028)</f>
        <v>295.12</v>
      </c>
      <c r="J12028" s="11" t="n">
        <f aca="false">IFERROR(I12028/F12028,0)</f>
        <v>0.203415999228023</v>
      </c>
      <c r="K12028" s="4" t="str">
        <f aca="false">IFERROR(INDEX(Data_Orders!$F$2:$F$4727,MATCH(B12028,Data_Orders!$A$2:$A$4727,0)),"")</f>
        <v>Trade Account</v>
      </c>
      <c r="L12028" s="4" t="str">
        <f aca="false">IFERROR(INDEX(Data_Orders!$D$2:$D$4727,MATCH(B12028,Data_Orders!$A$2:$A$4727,0)),"")</f>
        <v>Northampton</v>
      </c>
    </row>
    <row r="12029" customFormat="false" ht="15" hidden="false" customHeight="false" outlineLevel="0" collapsed="false">
      <c r="A12029" s="4" t="s">
        <v>17845</v>
      </c>
      <c r="B12029" s="4" t="s">
        <v>5116</v>
      </c>
      <c r="C12029" s="4" t="s">
        <v>1019</v>
      </c>
      <c r="D12029" s="4" t="n">
        <v>5</v>
      </c>
      <c r="E12029" s="4" t="n">
        <v>79.76</v>
      </c>
      <c r="F12029" s="4" t="n">
        <v>398.8</v>
      </c>
      <c r="G12029" s="4" t="n">
        <f aca="false">INDEX(Data_Products!$D$2:$D$33,MATCH(C12029,Data_Products!$A$2:$A$33,0))</f>
        <v>59.07</v>
      </c>
      <c r="H12029" s="4" t="str">
        <f aca="false">INDEX(Data_Products!$C$2:$C$33,MATCH(C12029,Data_Products!$A$2:$A$33,0))</f>
        <v>Timber</v>
      </c>
      <c r="I12029" s="10" t="n">
        <f aca="false">D12029*(E12029-G12029)</f>
        <v>103.45</v>
      </c>
      <c r="J12029" s="11" t="n">
        <f aca="false">IFERROR(I12029/F12029,0)</f>
        <v>0.259403209628887</v>
      </c>
      <c r="K12029" s="4" t="str">
        <f aca="false">IFERROR(INDEX(Data_Orders!$F$2:$F$4727,MATCH(B12029,Data_Orders!$A$2:$A$4727,0)),"")</f>
        <v>Trade Account</v>
      </c>
      <c r="L12029" s="4" t="str">
        <f aca="false">IFERROR(INDEX(Data_Orders!$D$2:$D$4727,MATCH(B12029,Data_Orders!$A$2:$A$4727,0)),"")</f>
        <v>Northampton</v>
      </c>
    </row>
    <row r="12030" customFormat="false" ht="15" hidden="false" customHeight="false" outlineLevel="0" collapsed="false">
      <c r="A12030" s="4" t="s">
        <v>17846</v>
      </c>
      <c r="B12030" s="4" t="s">
        <v>5116</v>
      </c>
      <c r="C12030" s="4" t="s">
        <v>1026</v>
      </c>
      <c r="D12030" s="4" t="n">
        <v>17</v>
      </c>
      <c r="E12030" s="4" t="n">
        <v>184.05</v>
      </c>
      <c r="F12030" s="4" t="n">
        <v>3128.85</v>
      </c>
      <c r="G12030" s="4" t="n">
        <f aca="false">INDEX(Data_Products!$D$2:$D$33,MATCH(C12030,Data_Products!$A$2:$A$33,0))</f>
        <v>147.44</v>
      </c>
      <c r="H12030" s="4" t="str">
        <f aca="false">INDEX(Data_Products!$C$2:$C$33,MATCH(C12030,Data_Products!$A$2:$A$33,0))</f>
        <v>Cement &amp; Aggregates</v>
      </c>
      <c r="I12030" s="10" t="n">
        <f aca="false">D12030*(E12030-G12030)</f>
        <v>622.37</v>
      </c>
      <c r="J12030" s="11" t="n">
        <f aca="false">IFERROR(I12030/F12030,0)</f>
        <v>0.19891333876664</v>
      </c>
      <c r="K12030" s="4" t="str">
        <f aca="false">IFERROR(INDEX(Data_Orders!$F$2:$F$4727,MATCH(B12030,Data_Orders!$A$2:$A$4727,0)),"")</f>
        <v>Trade Account</v>
      </c>
      <c r="L12030" s="4" t="str">
        <f aca="false">IFERROR(INDEX(Data_Orders!$D$2:$D$4727,MATCH(B12030,Data_Orders!$A$2:$A$4727,0)),"")</f>
        <v>Northampton</v>
      </c>
    </row>
    <row r="12031" customFormat="false" ht="15" hidden="false" customHeight="false" outlineLevel="0" collapsed="false">
      <c r="A12031" s="4" t="s">
        <v>17847</v>
      </c>
      <c r="B12031" s="4" t="s">
        <v>5116</v>
      </c>
      <c r="C12031" s="4" t="s">
        <v>1032</v>
      </c>
      <c r="D12031" s="4" t="n">
        <v>8</v>
      </c>
      <c r="E12031" s="4" t="n">
        <v>99.65</v>
      </c>
      <c r="F12031" s="4" t="n">
        <v>797.2</v>
      </c>
      <c r="G12031" s="4" t="n">
        <f aca="false">INDEX(Data_Products!$D$2:$D$33,MATCH(C12031,Data_Products!$A$2:$A$33,0))</f>
        <v>58.26</v>
      </c>
      <c r="H12031" s="4" t="str">
        <f aca="false">INDEX(Data_Products!$C$2:$C$33,MATCH(C12031,Data_Products!$A$2:$A$33,0))</f>
        <v>Insulation</v>
      </c>
      <c r="I12031" s="10" t="n">
        <f aca="false">D12031*(E12031-G12031)</f>
        <v>331.12</v>
      </c>
      <c r="J12031" s="11" t="n">
        <f aca="false">IFERROR(I12031/F12031,0)</f>
        <v>0.415353738083292</v>
      </c>
      <c r="K12031" s="4" t="str">
        <f aca="false">IFERROR(INDEX(Data_Orders!$F$2:$F$4727,MATCH(B12031,Data_Orders!$A$2:$A$4727,0)),"")</f>
        <v>Trade Account</v>
      </c>
      <c r="L12031" s="4" t="str">
        <f aca="false">IFERROR(INDEX(Data_Orders!$D$2:$D$4727,MATCH(B12031,Data_Orders!$A$2:$A$4727,0)),"")</f>
        <v>Northampton</v>
      </c>
    </row>
    <row r="12032" customFormat="false" ht="15" hidden="false" customHeight="false" outlineLevel="0" collapsed="false">
      <c r="A12032" s="4" t="s">
        <v>17848</v>
      </c>
      <c r="B12032" s="4" t="s">
        <v>5116</v>
      </c>
      <c r="C12032" s="4" t="s">
        <v>1013</v>
      </c>
      <c r="D12032" s="4" t="n">
        <v>1</v>
      </c>
      <c r="E12032" s="4" t="n">
        <v>240.92</v>
      </c>
      <c r="F12032" s="4" t="n">
        <v>240.92</v>
      </c>
      <c r="G12032" s="4" t="n">
        <f aca="false">INDEX(Data_Products!$D$2:$D$33,MATCH(C12032,Data_Products!$A$2:$A$33,0))</f>
        <v>168.32</v>
      </c>
      <c r="H12032" s="4" t="str">
        <f aca="false">INDEX(Data_Products!$C$2:$C$33,MATCH(C12032,Data_Products!$A$2:$A$33,0))</f>
        <v>Timber</v>
      </c>
      <c r="I12032" s="10" t="n">
        <f aca="false">D12032*(E12032-G12032)</f>
        <v>72.6</v>
      </c>
      <c r="J12032" s="11" t="n">
        <f aca="false">IFERROR(I12032/F12032,0)</f>
        <v>0.301344844761747</v>
      </c>
      <c r="K12032" s="4" t="str">
        <f aca="false">IFERROR(INDEX(Data_Orders!$F$2:$F$4727,MATCH(B12032,Data_Orders!$A$2:$A$4727,0)),"")</f>
        <v>Trade Account</v>
      </c>
      <c r="L12032" s="4" t="str">
        <f aca="false">IFERROR(INDEX(Data_Orders!$D$2:$D$4727,MATCH(B12032,Data_Orders!$A$2:$A$4727,0)),"")</f>
        <v>Northampton</v>
      </c>
    </row>
    <row r="12033" customFormat="false" ht="15" hidden="false" customHeight="false" outlineLevel="0" collapsed="false">
      <c r="A12033" s="4" t="s">
        <v>17849</v>
      </c>
      <c r="B12033" s="4" t="s">
        <v>5117</v>
      </c>
      <c r="C12033" s="4" t="s">
        <v>1057</v>
      </c>
      <c r="D12033" s="4" t="n">
        <v>5</v>
      </c>
      <c r="E12033" s="4" t="n">
        <v>176.81</v>
      </c>
      <c r="F12033" s="4" t="n">
        <v>884.05</v>
      </c>
      <c r="G12033" s="4" t="n">
        <f aca="false">INDEX(Data_Products!$D$2:$D$33,MATCH(C12033,Data_Products!$A$2:$A$33,0))</f>
        <v>129.57</v>
      </c>
      <c r="H12033" s="4" t="str">
        <f aca="false">INDEX(Data_Products!$C$2:$C$33,MATCH(C12033,Data_Products!$A$2:$A$33,0))</f>
        <v>Roofing</v>
      </c>
      <c r="I12033" s="10" t="n">
        <f aca="false">D12033*(E12033-G12033)</f>
        <v>236.2</v>
      </c>
      <c r="J12033" s="11" t="n">
        <f aca="false">IFERROR(I12033/F12033,0)</f>
        <v>0.267179458175443</v>
      </c>
      <c r="K12033" s="4" t="str">
        <f aca="false">IFERROR(INDEX(Data_Orders!$F$2:$F$4727,MATCH(B12033,Data_Orders!$A$2:$A$4727,0)),"")</f>
        <v>Trade Account</v>
      </c>
      <c r="L12033" s="4" t="str">
        <f aca="false">IFERROR(INDEX(Data_Orders!$D$2:$D$4727,MATCH(B12033,Data_Orders!$A$2:$A$4727,0)),"")</f>
        <v>Northampton</v>
      </c>
    </row>
    <row r="12034" customFormat="false" ht="15" hidden="false" customHeight="false" outlineLevel="0" collapsed="false">
      <c r="A12034" s="4" t="s">
        <v>17850</v>
      </c>
      <c r="B12034" s="4" t="s">
        <v>5117</v>
      </c>
      <c r="C12034" s="4" t="s">
        <v>1028</v>
      </c>
      <c r="D12034" s="4" t="n">
        <v>9</v>
      </c>
      <c r="E12034" s="4" t="n">
        <v>118.79</v>
      </c>
      <c r="F12034" s="4" t="n">
        <v>1069.11</v>
      </c>
      <c r="G12034" s="4" t="n">
        <f aca="false">INDEX(Data_Products!$D$2:$D$33,MATCH(C12034,Data_Products!$A$2:$A$33,0))</f>
        <v>81.07</v>
      </c>
      <c r="H12034" s="4" t="str">
        <f aca="false">INDEX(Data_Products!$C$2:$C$33,MATCH(C12034,Data_Products!$A$2:$A$33,0))</f>
        <v>Cement &amp; Aggregates</v>
      </c>
      <c r="I12034" s="10" t="n">
        <f aca="false">D12034*(E12034-G12034)</f>
        <v>339.48</v>
      </c>
      <c r="J12034" s="11" t="n">
        <f aca="false">IFERROR(I12034/F12034,0)</f>
        <v>0.317535146056066</v>
      </c>
      <c r="K12034" s="4" t="str">
        <f aca="false">IFERROR(INDEX(Data_Orders!$F$2:$F$4727,MATCH(B12034,Data_Orders!$A$2:$A$4727,0)),"")</f>
        <v>Trade Account</v>
      </c>
      <c r="L12034" s="4" t="str">
        <f aca="false">IFERROR(INDEX(Data_Orders!$D$2:$D$4727,MATCH(B12034,Data_Orders!$A$2:$A$4727,0)),"")</f>
        <v>Northampton</v>
      </c>
    </row>
    <row r="12035" customFormat="false" ht="15" hidden="false" customHeight="false" outlineLevel="0" collapsed="false">
      <c r="A12035" s="4" t="s">
        <v>17851</v>
      </c>
      <c r="B12035" s="4" t="s">
        <v>5118</v>
      </c>
      <c r="C12035" s="4" t="s">
        <v>1032</v>
      </c>
      <c r="D12035" s="4" t="n">
        <v>4</v>
      </c>
      <c r="E12035" s="4" t="n">
        <v>99.65</v>
      </c>
      <c r="F12035" s="4" t="n">
        <v>398.6</v>
      </c>
      <c r="G12035" s="4" t="n">
        <f aca="false">INDEX(Data_Products!$D$2:$D$33,MATCH(C12035,Data_Products!$A$2:$A$33,0))</f>
        <v>58.26</v>
      </c>
      <c r="H12035" s="4" t="str">
        <f aca="false">INDEX(Data_Products!$C$2:$C$33,MATCH(C12035,Data_Products!$A$2:$A$33,0))</f>
        <v>Insulation</v>
      </c>
      <c r="I12035" s="10" t="n">
        <f aca="false">D12035*(E12035-G12035)</f>
        <v>165.56</v>
      </c>
      <c r="J12035" s="11" t="n">
        <f aca="false">IFERROR(I12035/F12035,0)</f>
        <v>0.415353738083292</v>
      </c>
      <c r="K12035" s="4" t="str">
        <f aca="false">IFERROR(INDEX(Data_Orders!$F$2:$F$4727,MATCH(B12035,Data_Orders!$A$2:$A$4727,0)),"")</f>
        <v>Trade Account</v>
      </c>
      <c r="L12035" s="4" t="str">
        <f aca="false">IFERROR(INDEX(Data_Orders!$D$2:$D$4727,MATCH(B12035,Data_Orders!$A$2:$A$4727,0)),"")</f>
        <v>Northampton</v>
      </c>
    </row>
    <row r="12036" customFormat="false" ht="15" hidden="false" customHeight="false" outlineLevel="0" collapsed="false">
      <c r="A12036" s="4" t="s">
        <v>17852</v>
      </c>
      <c r="B12036" s="4" t="s">
        <v>5118</v>
      </c>
      <c r="C12036" s="4" t="s">
        <v>1066</v>
      </c>
      <c r="D12036" s="4" t="n">
        <v>14</v>
      </c>
      <c r="E12036" s="4" t="n">
        <v>209.69</v>
      </c>
      <c r="F12036" s="4" t="n">
        <v>2935.66</v>
      </c>
      <c r="G12036" s="4" t="n">
        <f aca="false">INDEX(Data_Products!$D$2:$D$33,MATCH(C12036,Data_Products!$A$2:$A$33,0))</f>
        <v>144.38</v>
      </c>
      <c r="H12036" s="4" t="str">
        <f aca="false">INDEX(Data_Products!$C$2:$C$33,MATCH(C12036,Data_Products!$A$2:$A$33,0))</f>
        <v>Plumbing &amp; Drainage</v>
      </c>
      <c r="I12036" s="10" t="n">
        <f aca="false">D12036*(E12036-G12036)</f>
        <v>914.34</v>
      </c>
      <c r="J12036" s="11" t="n">
        <f aca="false">IFERROR(I12036/F12036,0)</f>
        <v>0.311459773952024</v>
      </c>
      <c r="K12036" s="4" t="str">
        <f aca="false">IFERROR(INDEX(Data_Orders!$F$2:$F$4727,MATCH(B12036,Data_Orders!$A$2:$A$4727,0)),"")</f>
        <v>Trade Account</v>
      </c>
      <c r="L12036" s="4" t="str">
        <f aca="false">IFERROR(INDEX(Data_Orders!$D$2:$D$4727,MATCH(B12036,Data_Orders!$A$2:$A$4727,0)),"")</f>
        <v>Northampton</v>
      </c>
    </row>
    <row r="12037" customFormat="false" ht="15" hidden="false" customHeight="false" outlineLevel="0" collapsed="false">
      <c r="A12037" s="4" t="s">
        <v>17853</v>
      </c>
      <c r="B12037" s="4" t="s">
        <v>5118</v>
      </c>
      <c r="C12037" s="4" t="s">
        <v>1024</v>
      </c>
      <c r="D12037" s="4" t="n">
        <v>19</v>
      </c>
      <c r="E12037" s="4" t="n">
        <v>137.14</v>
      </c>
      <c r="F12037" s="4" t="n">
        <v>2605.66</v>
      </c>
      <c r="G12037" s="4" t="n">
        <f aca="false">INDEX(Data_Products!$D$2:$D$33,MATCH(C12037,Data_Products!$A$2:$A$33,0))</f>
        <v>99.99</v>
      </c>
      <c r="H12037" s="4" t="str">
        <f aca="false">INDEX(Data_Products!$C$2:$C$33,MATCH(C12037,Data_Products!$A$2:$A$33,0))</f>
        <v>Cement &amp; Aggregates</v>
      </c>
      <c r="I12037" s="10" t="n">
        <f aca="false">D12037*(E12037-G12037)</f>
        <v>705.85</v>
      </c>
      <c r="J12037" s="11" t="n">
        <f aca="false">IFERROR(I12037/F12037,0)</f>
        <v>0.270891060230421</v>
      </c>
      <c r="K12037" s="4" t="str">
        <f aca="false">IFERROR(INDEX(Data_Orders!$F$2:$F$4727,MATCH(B12037,Data_Orders!$A$2:$A$4727,0)),"")</f>
        <v>Trade Account</v>
      </c>
      <c r="L12037" s="4" t="str">
        <f aca="false">IFERROR(INDEX(Data_Orders!$D$2:$D$4727,MATCH(B12037,Data_Orders!$A$2:$A$4727,0)),"")</f>
        <v>Northampton</v>
      </c>
    </row>
    <row r="12038" customFormat="false" ht="15" hidden="false" customHeight="false" outlineLevel="0" collapsed="false">
      <c r="A12038" s="4" t="s">
        <v>17854</v>
      </c>
      <c r="B12038" s="4" t="s">
        <v>5118</v>
      </c>
      <c r="C12038" s="4" t="s">
        <v>1050</v>
      </c>
      <c r="D12038" s="4" t="n">
        <v>5</v>
      </c>
      <c r="E12038" s="4" t="n">
        <v>238.63</v>
      </c>
      <c r="F12038" s="4" t="n">
        <v>1193.15</v>
      </c>
      <c r="G12038" s="4" t="n">
        <f aca="false">INDEX(Data_Products!$D$2:$D$33,MATCH(C12038,Data_Products!$A$2:$A$33,0))</f>
        <v>148.91</v>
      </c>
      <c r="H12038" s="4" t="str">
        <f aca="false">INDEX(Data_Products!$C$2:$C$33,MATCH(C12038,Data_Products!$A$2:$A$33,0))</f>
        <v>Tools &amp; Fixings</v>
      </c>
      <c r="I12038" s="10" t="n">
        <f aca="false">D12038*(E12038-G12038)</f>
        <v>448.6</v>
      </c>
      <c r="J12038" s="11" t="n">
        <f aca="false">IFERROR(I12038/F12038,0)</f>
        <v>0.375979549930855</v>
      </c>
      <c r="K12038" s="4" t="str">
        <f aca="false">IFERROR(INDEX(Data_Orders!$F$2:$F$4727,MATCH(B12038,Data_Orders!$A$2:$A$4727,0)),"")</f>
        <v>Trade Account</v>
      </c>
      <c r="L12038" s="4" t="str">
        <f aca="false">IFERROR(INDEX(Data_Orders!$D$2:$D$4727,MATCH(B12038,Data_Orders!$A$2:$A$4727,0)),"")</f>
        <v>Northampton</v>
      </c>
    </row>
    <row r="12039" customFormat="false" ht="15" hidden="false" customHeight="false" outlineLevel="0" collapsed="false">
      <c r="A12039" s="4" t="s">
        <v>17855</v>
      </c>
      <c r="B12039" s="4" t="s">
        <v>5119</v>
      </c>
      <c r="C12039" s="4" t="s">
        <v>1010</v>
      </c>
      <c r="D12039" s="4" t="n">
        <v>13</v>
      </c>
      <c r="E12039" s="4" t="n">
        <v>135.95</v>
      </c>
      <c r="F12039" s="4" t="n">
        <v>1767.35</v>
      </c>
      <c r="G12039" s="4" t="n">
        <f aca="false">INDEX(Data_Products!$D$2:$D$33,MATCH(C12039,Data_Products!$A$2:$A$33,0))</f>
        <v>111.1</v>
      </c>
      <c r="H12039" s="4" t="str">
        <f aca="false">INDEX(Data_Products!$C$2:$C$33,MATCH(C12039,Data_Products!$A$2:$A$33,0))</f>
        <v>Timber</v>
      </c>
      <c r="I12039" s="10" t="n">
        <f aca="false">D12039*(E12039-G12039)</f>
        <v>323.05</v>
      </c>
      <c r="J12039" s="11" t="n">
        <f aca="false">IFERROR(I12039/F12039,0)</f>
        <v>0.18278778962854</v>
      </c>
      <c r="K12039" s="4" t="str">
        <f aca="false">IFERROR(INDEX(Data_Orders!$F$2:$F$4727,MATCH(B12039,Data_Orders!$A$2:$A$4727,0)),"")</f>
        <v>Trade Account</v>
      </c>
      <c r="L12039" s="4" t="str">
        <f aca="false">IFERROR(INDEX(Data_Orders!$D$2:$D$4727,MATCH(B12039,Data_Orders!$A$2:$A$4727,0)),"")</f>
        <v>Northampton</v>
      </c>
    </row>
    <row r="12040" customFormat="false" ht="15" hidden="false" customHeight="false" outlineLevel="0" collapsed="false">
      <c r="A12040" s="4" t="s">
        <v>17856</v>
      </c>
      <c r="B12040" s="4" t="s">
        <v>5119</v>
      </c>
      <c r="C12040" s="4" t="s">
        <v>1070</v>
      </c>
      <c r="D12040" s="4" t="n">
        <v>8</v>
      </c>
      <c r="E12040" s="4" t="n">
        <v>230.32</v>
      </c>
      <c r="F12040" s="4" t="n">
        <v>1842.56</v>
      </c>
      <c r="G12040" s="4" t="n">
        <f aca="false">INDEX(Data_Products!$D$2:$D$33,MATCH(C12040,Data_Products!$A$2:$A$33,0))</f>
        <v>161.64</v>
      </c>
      <c r="H12040" s="4" t="str">
        <f aca="false">INDEX(Data_Products!$C$2:$C$33,MATCH(C12040,Data_Products!$A$2:$A$33,0))</f>
        <v>Landscaping</v>
      </c>
      <c r="I12040" s="10" t="n">
        <f aca="false">D12040*(E12040-G12040)</f>
        <v>549.44</v>
      </c>
      <c r="J12040" s="11" t="n">
        <f aca="false">IFERROR(I12040/F12040,0)</f>
        <v>0.298193817297673</v>
      </c>
      <c r="K12040" s="4" t="str">
        <f aca="false">IFERROR(INDEX(Data_Orders!$F$2:$F$4727,MATCH(B12040,Data_Orders!$A$2:$A$4727,0)),"")</f>
        <v>Trade Account</v>
      </c>
      <c r="L12040" s="4" t="str">
        <f aca="false">IFERROR(INDEX(Data_Orders!$D$2:$D$4727,MATCH(B12040,Data_Orders!$A$2:$A$4727,0)),"")</f>
        <v>Northampton</v>
      </c>
    </row>
    <row r="12041" customFormat="false" ht="15" hidden="false" customHeight="false" outlineLevel="0" collapsed="false">
      <c r="A12041" s="4" t="s">
        <v>17857</v>
      </c>
      <c r="B12041" s="4" t="s">
        <v>5119</v>
      </c>
      <c r="C12041" s="4" t="s">
        <v>1052</v>
      </c>
      <c r="D12041" s="4" t="n">
        <v>4</v>
      </c>
      <c r="E12041" s="4" t="n">
        <v>205.71</v>
      </c>
      <c r="F12041" s="4" t="n">
        <v>822.84</v>
      </c>
      <c r="G12041" s="4" t="n">
        <f aca="false">INDEX(Data_Products!$D$2:$D$33,MATCH(C12041,Data_Products!$A$2:$A$33,0))</f>
        <v>152.29</v>
      </c>
      <c r="H12041" s="4" t="str">
        <f aca="false">INDEX(Data_Products!$C$2:$C$33,MATCH(C12041,Data_Products!$A$2:$A$33,0))</f>
        <v>Roofing</v>
      </c>
      <c r="I12041" s="10" t="n">
        <f aca="false">D12041*(E12041-G12041)</f>
        <v>213.68</v>
      </c>
      <c r="J12041" s="11" t="n">
        <f aca="false">IFERROR(I12041/F12041,0)</f>
        <v>0.259685965679841</v>
      </c>
      <c r="K12041" s="4" t="str">
        <f aca="false">IFERROR(INDEX(Data_Orders!$F$2:$F$4727,MATCH(B12041,Data_Orders!$A$2:$A$4727,0)),"")</f>
        <v>Trade Account</v>
      </c>
      <c r="L12041" s="4" t="str">
        <f aca="false">IFERROR(INDEX(Data_Orders!$D$2:$D$4727,MATCH(B12041,Data_Orders!$A$2:$A$4727,0)),"")</f>
        <v>Northampton</v>
      </c>
    </row>
    <row r="12042" customFormat="false" ht="15" hidden="false" customHeight="false" outlineLevel="0" collapsed="false">
      <c r="A12042" s="4" t="s">
        <v>17858</v>
      </c>
      <c r="B12042" s="4" t="s">
        <v>5119</v>
      </c>
      <c r="C12042" s="4" t="s">
        <v>1017</v>
      </c>
      <c r="D12042" s="4" t="n">
        <v>14</v>
      </c>
      <c r="E12042" s="4" t="n">
        <v>49.15</v>
      </c>
      <c r="F12042" s="4" t="n">
        <v>688.1</v>
      </c>
      <c r="G12042" s="4" t="n">
        <f aca="false">INDEX(Data_Products!$D$2:$D$33,MATCH(C12042,Data_Products!$A$2:$A$33,0))</f>
        <v>31.44</v>
      </c>
      <c r="H12042" s="4" t="str">
        <f aca="false">INDEX(Data_Products!$C$2:$C$33,MATCH(C12042,Data_Products!$A$2:$A$33,0))</f>
        <v>Timber</v>
      </c>
      <c r="I12042" s="10" t="n">
        <f aca="false">D12042*(E12042-G12042)</f>
        <v>247.94</v>
      </c>
      <c r="J12042" s="11" t="n">
        <f aca="false">IFERROR(I12042/F12042,0)</f>
        <v>0.360325534079349</v>
      </c>
      <c r="K12042" s="4" t="str">
        <f aca="false">IFERROR(INDEX(Data_Orders!$F$2:$F$4727,MATCH(B12042,Data_Orders!$A$2:$A$4727,0)),"")</f>
        <v>Trade Account</v>
      </c>
      <c r="L12042" s="4" t="str">
        <f aca="false">IFERROR(INDEX(Data_Orders!$D$2:$D$4727,MATCH(B12042,Data_Orders!$A$2:$A$4727,0)),"")</f>
        <v>Northampton</v>
      </c>
    </row>
    <row r="12043" customFormat="false" ht="15" hidden="false" customHeight="false" outlineLevel="0" collapsed="false">
      <c r="A12043" s="4" t="s">
        <v>17859</v>
      </c>
      <c r="B12043" s="4" t="s">
        <v>5119</v>
      </c>
      <c r="C12043" s="4" t="s">
        <v>1039</v>
      </c>
      <c r="D12043" s="4" t="n">
        <v>14</v>
      </c>
      <c r="E12043" s="4" t="n">
        <v>160.41</v>
      </c>
      <c r="F12043" s="4" t="n">
        <v>2245.74</v>
      </c>
      <c r="G12043" s="4" t="n">
        <f aca="false">INDEX(Data_Products!$D$2:$D$33,MATCH(C12043,Data_Products!$A$2:$A$33,0))</f>
        <v>99.74</v>
      </c>
      <c r="H12043" s="4" t="str">
        <f aca="false">INDEX(Data_Products!$C$2:$C$33,MATCH(C12043,Data_Products!$A$2:$A$33,0))</f>
        <v>Insulation</v>
      </c>
      <c r="I12043" s="10" t="n">
        <f aca="false">D12043*(E12043-G12043)</f>
        <v>849.38</v>
      </c>
      <c r="J12043" s="11" t="n">
        <f aca="false">IFERROR(I12043/F12043,0)</f>
        <v>0.378218315566361</v>
      </c>
      <c r="K12043" s="4" t="str">
        <f aca="false">IFERROR(INDEX(Data_Orders!$F$2:$F$4727,MATCH(B12043,Data_Orders!$A$2:$A$4727,0)),"")</f>
        <v>Trade Account</v>
      </c>
      <c r="L12043" s="4" t="str">
        <f aca="false">IFERROR(INDEX(Data_Orders!$D$2:$D$4727,MATCH(B12043,Data_Orders!$A$2:$A$4727,0)),"")</f>
        <v>Northampton</v>
      </c>
    </row>
    <row r="12044" customFormat="false" ht="15" hidden="false" customHeight="false" outlineLevel="0" collapsed="false">
      <c r="A12044" s="4" t="s">
        <v>17860</v>
      </c>
      <c r="B12044" s="4" t="s">
        <v>5120</v>
      </c>
      <c r="C12044" s="4" t="s">
        <v>1068</v>
      </c>
      <c r="D12044" s="4" t="n">
        <v>10</v>
      </c>
      <c r="E12044" s="4" t="n">
        <v>86.28</v>
      </c>
      <c r="F12044" s="4" t="n">
        <v>862.8</v>
      </c>
      <c r="G12044" s="4" t="n">
        <f aca="false">INDEX(Data_Products!$D$2:$D$33,MATCH(C12044,Data_Products!$A$2:$A$33,0))</f>
        <v>68.55</v>
      </c>
      <c r="H12044" s="4" t="str">
        <f aca="false">INDEX(Data_Products!$C$2:$C$33,MATCH(C12044,Data_Products!$A$2:$A$33,0))</f>
        <v>Plumbing &amp; Drainage</v>
      </c>
      <c r="I12044" s="10" t="n">
        <f aca="false">D12044*(E12044-G12044)</f>
        <v>177.3</v>
      </c>
      <c r="J12044" s="11" t="n">
        <f aca="false">IFERROR(I12044/F12044,0)</f>
        <v>0.205493741307371</v>
      </c>
      <c r="K12044" s="4" t="str">
        <f aca="false">IFERROR(INDEX(Data_Orders!$F$2:$F$4727,MATCH(B12044,Data_Orders!$A$2:$A$4727,0)),"")</f>
        <v>Trade Account</v>
      </c>
      <c r="L12044" s="4" t="str">
        <f aca="false">IFERROR(INDEX(Data_Orders!$D$2:$D$4727,MATCH(B12044,Data_Orders!$A$2:$A$4727,0)),"")</f>
        <v>Northampton</v>
      </c>
    </row>
    <row r="12045" customFormat="false" ht="15" hidden="false" customHeight="false" outlineLevel="0" collapsed="false">
      <c r="A12045" s="4" t="s">
        <v>17861</v>
      </c>
      <c r="B12045" s="4" t="s">
        <v>5120</v>
      </c>
      <c r="C12045" s="4" t="s">
        <v>1048</v>
      </c>
      <c r="D12045" s="4" t="n">
        <v>1</v>
      </c>
      <c r="E12045" s="4" t="n">
        <v>112.72</v>
      </c>
      <c r="F12045" s="4" t="n">
        <v>112.72</v>
      </c>
      <c r="G12045" s="4" t="n">
        <f aca="false">INDEX(Data_Products!$D$2:$D$33,MATCH(C12045,Data_Products!$A$2:$A$33,0))</f>
        <v>83.21</v>
      </c>
      <c r="H12045" s="4" t="str">
        <f aca="false">INDEX(Data_Products!$C$2:$C$33,MATCH(C12045,Data_Products!$A$2:$A$33,0))</f>
        <v>Tools &amp; Fixings</v>
      </c>
      <c r="I12045" s="10" t="n">
        <f aca="false">D12045*(E12045-G12045)</f>
        <v>29.51</v>
      </c>
      <c r="J12045" s="11" t="n">
        <f aca="false">IFERROR(I12045/F12045,0)</f>
        <v>0.261799148332151</v>
      </c>
      <c r="K12045" s="4" t="str">
        <f aca="false">IFERROR(INDEX(Data_Orders!$F$2:$F$4727,MATCH(B12045,Data_Orders!$A$2:$A$4727,0)),"")</f>
        <v>Trade Account</v>
      </c>
      <c r="L12045" s="4" t="str">
        <f aca="false">IFERROR(INDEX(Data_Orders!$D$2:$D$4727,MATCH(B12045,Data_Orders!$A$2:$A$4727,0)),"")</f>
        <v>Northampton</v>
      </c>
    </row>
    <row r="12046" customFormat="false" ht="15" hidden="false" customHeight="false" outlineLevel="0" collapsed="false">
      <c r="A12046" s="4" t="s">
        <v>17862</v>
      </c>
      <c r="B12046" s="4" t="s">
        <v>5120</v>
      </c>
      <c r="C12046" s="4" t="s">
        <v>1044</v>
      </c>
      <c r="D12046" s="4" t="n">
        <v>8</v>
      </c>
      <c r="E12046" s="4" t="n">
        <v>190.44</v>
      </c>
      <c r="F12046" s="4" t="n">
        <v>1523.52</v>
      </c>
      <c r="G12046" s="4" t="n">
        <f aca="false">INDEX(Data_Products!$D$2:$D$33,MATCH(C12046,Data_Products!$A$2:$A$33,0))</f>
        <v>115.48</v>
      </c>
      <c r="H12046" s="4" t="str">
        <f aca="false">INDEX(Data_Products!$C$2:$C$33,MATCH(C12046,Data_Products!$A$2:$A$33,0))</f>
        <v>Tools &amp; Fixings</v>
      </c>
      <c r="I12046" s="10" t="n">
        <f aca="false">D12046*(E12046-G12046)</f>
        <v>599.68</v>
      </c>
      <c r="J12046" s="11" t="n">
        <f aca="false">IFERROR(I12046/F12046,0)</f>
        <v>0.393614786809494</v>
      </c>
      <c r="K12046" s="4" t="str">
        <f aca="false">IFERROR(INDEX(Data_Orders!$F$2:$F$4727,MATCH(B12046,Data_Orders!$A$2:$A$4727,0)),"")</f>
        <v>Trade Account</v>
      </c>
      <c r="L12046" s="4" t="str">
        <f aca="false">IFERROR(INDEX(Data_Orders!$D$2:$D$4727,MATCH(B12046,Data_Orders!$A$2:$A$4727,0)),"")</f>
        <v>Northampton</v>
      </c>
    </row>
    <row r="12047" customFormat="false" ht="15" hidden="false" customHeight="false" outlineLevel="0" collapsed="false">
      <c r="A12047" s="4" t="s">
        <v>17863</v>
      </c>
      <c r="B12047" s="4" t="s">
        <v>5120</v>
      </c>
      <c r="C12047" s="4" t="s">
        <v>1061</v>
      </c>
      <c r="D12047" s="4" t="n">
        <v>7</v>
      </c>
      <c r="E12047" s="4" t="n">
        <v>145.57</v>
      </c>
      <c r="F12047" s="4" t="n">
        <v>1018.99</v>
      </c>
      <c r="G12047" s="4" t="n">
        <f aca="false">INDEX(Data_Products!$D$2:$D$33,MATCH(C12047,Data_Products!$A$2:$A$33,0))</f>
        <v>119.29</v>
      </c>
      <c r="H12047" s="4" t="str">
        <f aca="false">INDEX(Data_Products!$C$2:$C$33,MATCH(C12047,Data_Products!$A$2:$A$33,0))</f>
        <v>Plumbing &amp; Drainage</v>
      </c>
      <c r="I12047" s="10" t="n">
        <f aca="false">D12047*(E12047-G12047)</f>
        <v>183.96</v>
      </c>
      <c r="J12047" s="11" t="n">
        <f aca="false">IFERROR(I12047/F12047,0)</f>
        <v>0.180531702960775</v>
      </c>
      <c r="K12047" s="4" t="str">
        <f aca="false">IFERROR(INDEX(Data_Orders!$F$2:$F$4727,MATCH(B12047,Data_Orders!$A$2:$A$4727,0)),"")</f>
        <v>Trade Account</v>
      </c>
      <c r="L12047" s="4" t="str">
        <f aca="false">IFERROR(INDEX(Data_Orders!$D$2:$D$4727,MATCH(B12047,Data_Orders!$A$2:$A$4727,0)),"")</f>
        <v>Northampton</v>
      </c>
    </row>
    <row r="12048" customFormat="false" ht="15" hidden="false" customHeight="false" outlineLevel="0" collapsed="false">
      <c r="A12048" s="4" t="s">
        <v>17864</v>
      </c>
      <c r="B12048" s="4" t="s">
        <v>5121</v>
      </c>
      <c r="C12048" s="4" t="s">
        <v>1028</v>
      </c>
      <c r="D12048" s="4" t="n">
        <v>12</v>
      </c>
      <c r="E12048" s="4" t="n">
        <v>118.79</v>
      </c>
      <c r="F12048" s="4" t="n">
        <v>1425.48</v>
      </c>
      <c r="G12048" s="4" t="n">
        <f aca="false">INDEX(Data_Products!$D$2:$D$33,MATCH(C12048,Data_Products!$A$2:$A$33,0))</f>
        <v>81.07</v>
      </c>
      <c r="H12048" s="4" t="str">
        <f aca="false">INDEX(Data_Products!$C$2:$C$33,MATCH(C12048,Data_Products!$A$2:$A$33,0))</f>
        <v>Cement &amp; Aggregates</v>
      </c>
      <c r="I12048" s="10" t="n">
        <f aca="false">D12048*(E12048-G12048)</f>
        <v>452.64</v>
      </c>
      <c r="J12048" s="11" t="n">
        <f aca="false">IFERROR(I12048/F12048,0)</f>
        <v>0.317535146056065</v>
      </c>
      <c r="K12048" s="4" t="str">
        <f aca="false">IFERROR(INDEX(Data_Orders!$F$2:$F$4727,MATCH(B12048,Data_Orders!$A$2:$A$4727,0)),"")</f>
        <v>Trade Account</v>
      </c>
      <c r="L12048" s="4" t="str">
        <f aca="false">IFERROR(INDEX(Data_Orders!$D$2:$D$4727,MATCH(B12048,Data_Orders!$A$2:$A$4727,0)),"")</f>
        <v>Northampton</v>
      </c>
    </row>
    <row r="12049" customFormat="false" ht="15" hidden="false" customHeight="false" outlineLevel="0" collapsed="false">
      <c r="A12049" s="4" t="s">
        <v>17865</v>
      </c>
      <c r="B12049" s="4" t="s">
        <v>5122</v>
      </c>
      <c r="C12049" s="4" t="s">
        <v>1015</v>
      </c>
      <c r="D12049" s="4" t="n">
        <v>13</v>
      </c>
      <c r="E12049" s="4" t="n">
        <v>122.01</v>
      </c>
      <c r="F12049" s="4" t="n">
        <v>1586.13</v>
      </c>
      <c r="G12049" s="4" t="n">
        <f aca="false">INDEX(Data_Products!$D$2:$D$33,MATCH(C12049,Data_Products!$A$2:$A$33,0))</f>
        <v>85.53</v>
      </c>
      <c r="H12049" s="4" t="str">
        <f aca="false">INDEX(Data_Products!$C$2:$C$33,MATCH(C12049,Data_Products!$A$2:$A$33,0))</f>
        <v>Timber</v>
      </c>
      <c r="I12049" s="10" t="n">
        <f aca="false">D12049*(E12049-G12049)</f>
        <v>474.24</v>
      </c>
      <c r="J12049" s="11" t="n">
        <f aca="false">IFERROR(I12049/F12049,0)</f>
        <v>0.298991885910991</v>
      </c>
      <c r="K12049" s="4" t="str">
        <f aca="false">IFERROR(INDEX(Data_Orders!$F$2:$F$4727,MATCH(B12049,Data_Orders!$A$2:$A$4727,0)),"")</f>
        <v>Trade Account</v>
      </c>
      <c r="L12049" s="4" t="str">
        <f aca="false">IFERROR(INDEX(Data_Orders!$D$2:$D$4727,MATCH(B12049,Data_Orders!$A$2:$A$4727,0)),"")</f>
        <v>Northampton</v>
      </c>
    </row>
    <row r="12050" customFormat="false" ht="15" hidden="false" customHeight="false" outlineLevel="0" collapsed="false">
      <c r="A12050" s="4" t="s">
        <v>17866</v>
      </c>
      <c r="B12050" s="4" t="s">
        <v>5122</v>
      </c>
      <c r="C12050" s="4" t="s">
        <v>1077</v>
      </c>
      <c r="D12050" s="4" t="n">
        <v>4</v>
      </c>
      <c r="E12050" s="4" t="n">
        <v>46.61</v>
      </c>
      <c r="F12050" s="4" t="n">
        <v>186.44</v>
      </c>
      <c r="G12050" s="4" t="n">
        <f aca="false">INDEX(Data_Products!$D$2:$D$33,MATCH(C12050,Data_Products!$A$2:$A$33,0))</f>
        <v>36.87</v>
      </c>
      <c r="H12050" s="4" t="str">
        <f aca="false">INDEX(Data_Products!$C$2:$C$33,MATCH(C12050,Data_Products!$A$2:$A$33,0))</f>
        <v>Landscaping</v>
      </c>
      <c r="I12050" s="10" t="n">
        <f aca="false">D12050*(E12050-G12050)</f>
        <v>38.96</v>
      </c>
      <c r="J12050" s="11" t="n">
        <f aca="false">IFERROR(I12050/F12050,0)</f>
        <v>0.208968032611028</v>
      </c>
      <c r="K12050" s="4" t="str">
        <f aca="false">IFERROR(INDEX(Data_Orders!$F$2:$F$4727,MATCH(B12050,Data_Orders!$A$2:$A$4727,0)),"")</f>
        <v>Trade Account</v>
      </c>
      <c r="L12050" s="4" t="str">
        <f aca="false">IFERROR(INDEX(Data_Orders!$D$2:$D$4727,MATCH(B12050,Data_Orders!$A$2:$A$4727,0)),"")</f>
        <v>Northampton</v>
      </c>
    </row>
    <row r="12051" customFormat="false" ht="15" hidden="false" customHeight="false" outlineLevel="0" collapsed="false">
      <c r="A12051" s="4" t="s">
        <v>17867</v>
      </c>
      <c r="B12051" s="4" t="s">
        <v>5122</v>
      </c>
      <c r="C12051" s="4" t="s">
        <v>1010</v>
      </c>
      <c r="D12051" s="4" t="n">
        <v>14</v>
      </c>
      <c r="E12051" s="4" t="n">
        <v>135.95</v>
      </c>
      <c r="F12051" s="4" t="n">
        <v>1903.3</v>
      </c>
      <c r="G12051" s="4" t="n">
        <f aca="false">INDEX(Data_Products!$D$2:$D$33,MATCH(C12051,Data_Products!$A$2:$A$33,0))</f>
        <v>111.1</v>
      </c>
      <c r="H12051" s="4" t="str">
        <f aca="false">INDEX(Data_Products!$C$2:$C$33,MATCH(C12051,Data_Products!$A$2:$A$33,0))</f>
        <v>Timber</v>
      </c>
      <c r="I12051" s="10" t="n">
        <f aca="false">D12051*(E12051-G12051)</f>
        <v>347.9</v>
      </c>
      <c r="J12051" s="11" t="n">
        <f aca="false">IFERROR(I12051/F12051,0)</f>
        <v>0.18278778962854</v>
      </c>
      <c r="K12051" s="4" t="str">
        <f aca="false">IFERROR(INDEX(Data_Orders!$F$2:$F$4727,MATCH(B12051,Data_Orders!$A$2:$A$4727,0)),"")</f>
        <v>Trade Account</v>
      </c>
      <c r="L12051" s="4" t="str">
        <f aca="false">IFERROR(INDEX(Data_Orders!$D$2:$D$4727,MATCH(B12051,Data_Orders!$A$2:$A$4727,0)),"")</f>
        <v>Northampton</v>
      </c>
    </row>
    <row r="12052" customFormat="false" ht="15" hidden="false" customHeight="false" outlineLevel="0" collapsed="false">
      <c r="A12052" s="4" t="s">
        <v>17868</v>
      </c>
      <c r="B12052" s="4" t="s">
        <v>5123</v>
      </c>
      <c r="C12052" s="4" t="s">
        <v>1050</v>
      </c>
      <c r="D12052" s="4" t="n">
        <v>1</v>
      </c>
      <c r="E12052" s="4" t="n">
        <v>238.63</v>
      </c>
      <c r="F12052" s="4" t="n">
        <v>238.63</v>
      </c>
      <c r="G12052" s="4" t="n">
        <f aca="false">INDEX(Data_Products!$D$2:$D$33,MATCH(C12052,Data_Products!$A$2:$A$33,0))</f>
        <v>148.91</v>
      </c>
      <c r="H12052" s="4" t="str">
        <f aca="false">INDEX(Data_Products!$C$2:$C$33,MATCH(C12052,Data_Products!$A$2:$A$33,0))</f>
        <v>Tools &amp; Fixings</v>
      </c>
      <c r="I12052" s="10" t="n">
        <f aca="false">D12052*(E12052-G12052)</f>
        <v>89.72</v>
      </c>
      <c r="J12052" s="11" t="n">
        <f aca="false">IFERROR(I12052/F12052,0)</f>
        <v>0.375979549930855</v>
      </c>
      <c r="K12052" s="4" t="str">
        <f aca="false">IFERROR(INDEX(Data_Orders!$F$2:$F$4727,MATCH(B12052,Data_Orders!$A$2:$A$4727,0)),"")</f>
        <v>Trade Account</v>
      </c>
      <c r="L12052" s="4" t="str">
        <f aca="false">IFERROR(INDEX(Data_Orders!$D$2:$D$4727,MATCH(B12052,Data_Orders!$A$2:$A$4727,0)),"")</f>
        <v>Northampton</v>
      </c>
    </row>
    <row r="12053" customFormat="false" ht="15" hidden="false" customHeight="false" outlineLevel="0" collapsed="false">
      <c r="A12053" s="4" t="s">
        <v>17869</v>
      </c>
      <c r="B12053" s="4" t="s">
        <v>5123</v>
      </c>
      <c r="C12053" s="4" t="s">
        <v>1041</v>
      </c>
      <c r="D12053" s="4" t="n">
        <v>18</v>
      </c>
      <c r="E12053" s="4" t="n">
        <v>242.75</v>
      </c>
      <c r="F12053" s="4" t="n">
        <v>4369.5</v>
      </c>
      <c r="G12053" s="4" t="n">
        <f aca="false">INDEX(Data_Products!$D$2:$D$33,MATCH(C12053,Data_Products!$A$2:$A$33,0))</f>
        <v>142.94</v>
      </c>
      <c r="H12053" s="4" t="str">
        <f aca="false">INDEX(Data_Products!$C$2:$C$33,MATCH(C12053,Data_Products!$A$2:$A$33,0))</f>
        <v>Tools &amp; Fixings</v>
      </c>
      <c r="I12053" s="10" t="n">
        <f aca="false">D12053*(E12053-G12053)</f>
        <v>1796.58</v>
      </c>
      <c r="J12053" s="11" t="n">
        <f aca="false">IFERROR(I12053/F12053,0)</f>
        <v>0.411163748712667</v>
      </c>
      <c r="K12053" s="4" t="str">
        <f aca="false">IFERROR(INDEX(Data_Orders!$F$2:$F$4727,MATCH(B12053,Data_Orders!$A$2:$A$4727,0)),"")</f>
        <v>Trade Account</v>
      </c>
      <c r="L12053" s="4" t="str">
        <f aca="false">IFERROR(INDEX(Data_Orders!$D$2:$D$4727,MATCH(B12053,Data_Orders!$A$2:$A$4727,0)),"")</f>
        <v>Northampton</v>
      </c>
    </row>
    <row r="12054" customFormat="false" ht="15" hidden="false" customHeight="false" outlineLevel="0" collapsed="false">
      <c r="A12054" s="4" t="s">
        <v>17870</v>
      </c>
      <c r="B12054" s="4" t="s">
        <v>5123</v>
      </c>
      <c r="C12054" s="4" t="s">
        <v>1010</v>
      </c>
      <c r="D12054" s="4" t="n">
        <v>10</v>
      </c>
      <c r="E12054" s="4" t="n">
        <v>135.95</v>
      </c>
      <c r="F12054" s="4" t="n">
        <v>1359.5</v>
      </c>
      <c r="G12054" s="4" t="n">
        <f aca="false">INDEX(Data_Products!$D$2:$D$33,MATCH(C12054,Data_Products!$A$2:$A$33,0))</f>
        <v>111.1</v>
      </c>
      <c r="H12054" s="4" t="str">
        <f aca="false">INDEX(Data_Products!$C$2:$C$33,MATCH(C12054,Data_Products!$A$2:$A$33,0))</f>
        <v>Timber</v>
      </c>
      <c r="I12054" s="10" t="n">
        <f aca="false">D12054*(E12054-G12054)</f>
        <v>248.5</v>
      </c>
      <c r="J12054" s="11" t="n">
        <f aca="false">IFERROR(I12054/F12054,0)</f>
        <v>0.18278778962854</v>
      </c>
      <c r="K12054" s="4" t="str">
        <f aca="false">IFERROR(INDEX(Data_Orders!$F$2:$F$4727,MATCH(B12054,Data_Orders!$A$2:$A$4727,0)),"")</f>
        <v>Trade Account</v>
      </c>
      <c r="L12054" s="4" t="str">
        <f aca="false">IFERROR(INDEX(Data_Orders!$D$2:$D$4727,MATCH(B12054,Data_Orders!$A$2:$A$4727,0)),"")</f>
        <v>Northampton</v>
      </c>
    </row>
    <row r="12055" customFormat="false" ht="15" hidden="false" customHeight="false" outlineLevel="0" collapsed="false">
      <c r="A12055" s="4" t="s">
        <v>17871</v>
      </c>
      <c r="B12055" s="4" t="s">
        <v>5124</v>
      </c>
      <c r="C12055" s="4" t="s">
        <v>1048</v>
      </c>
      <c r="D12055" s="4" t="n">
        <v>11</v>
      </c>
      <c r="E12055" s="4" t="n">
        <v>112.72</v>
      </c>
      <c r="F12055" s="4" t="n">
        <v>1239.92</v>
      </c>
      <c r="G12055" s="4" t="n">
        <f aca="false">INDEX(Data_Products!$D$2:$D$33,MATCH(C12055,Data_Products!$A$2:$A$33,0))</f>
        <v>83.21</v>
      </c>
      <c r="H12055" s="4" t="str">
        <f aca="false">INDEX(Data_Products!$C$2:$C$33,MATCH(C12055,Data_Products!$A$2:$A$33,0))</f>
        <v>Tools &amp; Fixings</v>
      </c>
      <c r="I12055" s="10" t="n">
        <f aca="false">D12055*(E12055-G12055)</f>
        <v>324.61</v>
      </c>
      <c r="J12055" s="11" t="n">
        <f aca="false">IFERROR(I12055/F12055,0)</f>
        <v>0.261799148332151</v>
      </c>
      <c r="K12055" s="4" t="str">
        <f aca="false">IFERROR(INDEX(Data_Orders!$F$2:$F$4727,MATCH(B12055,Data_Orders!$A$2:$A$4727,0)),"")</f>
        <v>Trade Account</v>
      </c>
      <c r="L12055" s="4" t="str">
        <f aca="false">IFERROR(INDEX(Data_Orders!$D$2:$D$4727,MATCH(B12055,Data_Orders!$A$2:$A$4727,0)),"")</f>
        <v>Northampton</v>
      </c>
    </row>
    <row r="12056" customFormat="false" ht="15" hidden="false" customHeight="false" outlineLevel="0" collapsed="false">
      <c r="A12056" s="4" t="s">
        <v>17872</v>
      </c>
      <c r="B12056" s="4" t="s">
        <v>5124</v>
      </c>
      <c r="C12056" s="4" t="s">
        <v>1010</v>
      </c>
      <c r="D12056" s="4" t="n">
        <v>4</v>
      </c>
      <c r="E12056" s="4" t="n">
        <v>135.95</v>
      </c>
      <c r="F12056" s="4" t="n">
        <v>543.8</v>
      </c>
      <c r="G12056" s="4" t="n">
        <f aca="false">INDEX(Data_Products!$D$2:$D$33,MATCH(C12056,Data_Products!$A$2:$A$33,0))</f>
        <v>111.1</v>
      </c>
      <c r="H12056" s="4" t="str">
        <f aca="false">INDEX(Data_Products!$C$2:$C$33,MATCH(C12056,Data_Products!$A$2:$A$33,0))</f>
        <v>Timber</v>
      </c>
      <c r="I12056" s="10" t="n">
        <f aca="false">D12056*(E12056-G12056)</f>
        <v>99.4</v>
      </c>
      <c r="J12056" s="11" t="n">
        <f aca="false">IFERROR(I12056/F12056,0)</f>
        <v>0.18278778962854</v>
      </c>
      <c r="K12056" s="4" t="str">
        <f aca="false">IFERROR(INDEX(Data_Orders!$F$2:$F$4727,MATCH(B12056,Data_Orders!$A$2:$A$4727,0)),"")</f>
        <v>Trade Account</v>
      </c>
      <c r="L12056" s="4" t="str">
        <f aca="false">IFERROR(INDEX(Data_Orders!$D$2:$D$4727,MATCH(B12056,Data_Orders!$A$2:$A$4727,0)),"")</f>
        <v>Northampton</v>
      </c>
    </row>
    <row r="12057" customFormat="false" ht="15" hidden="false" customHeight="false" outlineLevel="0" collapsed="false">
      <c r="A12057" s="4" t="s">
        <v>17873</v>
      </c>
      <c r="B12057" s="4" t="s">
        <v>5124</v>
      </c>
      <c r="C12057" s="4" t="s">
        <v>1017</v>
      </c>
      <c r="D12057" s="4" t="n">
        <v>16</v>
      </c>
      <c r="E12057" s="4" t="n">
        <v>49.15</v>
      </c>
      <c r="F12057" s="4" t="n">
        <v>786.4</v>
      </c>
      <c r="G12057" s="4" t="n">
        <f aca="false">INDEX(Data_Products!$D$2:$D$33,MATCH(C12057,Data_Products!$A$2:$A$33,0))</f>
        <v>31.44</v>
      </c>
      <c r="H12057" s="4" t="str">
        <f aca="false">INDEX(Data_Products!$C$2:$C$33,MATCH(C12057,Data_Products!$A$2:$A$33,0))</f>
        <v>Timber</v>
      </c>
      <c r="I12057" s="10" t="n">
        <f aca="false">D12057*(E12057-G12057)</f>
        <v>283.36</v>
      </c>
      <c r="J12057" s="11" t="n">
        <f aca="false">IFERROR(I12057/F12057,0)</f>
        <v>0.360325534079349</v>
      </c>
      <c r="K12057" s="4" t="str">
        <f aca="false">IFERROR(INDEX(Data_Orders!$F$2:$F$4727,MATCH(B12057,Data_Orders!$A$2:$A$4727,0)),"")</f>
        <v>Trade Account</v>
      </c>
      <c r="L12057" s="4" t="str">
        <f aca="false">IFERROR(INDEX(Data_Orders!$D$2:$D$4727,MATCH(B12057,Data_Orders!$A$2:$A$4727,0)),"")</f>
        <v>Northampton</v>
      </c>
    </row>
    <row r="12058" customFormat="false" ht="15" hidden="false" customHeight="false" outlineLevel="0" collapsed="false">
      <c r="A12058" s="4" t="s">
        <v>17874</v>
      </c>
      <c r="B12058" s="4" t="s">
        <v>5125</v>
      </c>
      <c r="C12058" s="4" t="s">
        <v>1019</v>
      </c>
      <c r="D12058" s="4" t="n">
        <v>14</v>
      </c>
      <c r="E12058" s="4" t="n">
        <v>79.76</v>
      </c>
      <c r="F12058" s="4" t="n">
        <v>1116.64</v>
      </c>
      <c r="G12058" s="4" t="n">
        <f aca="false">INDEX(Data_Products!$D$2:$D$33,MATCH(C12058,Data_Products!$A$2:$A$33,0))</f>
        <v>59.07</v>
      </c>
      <c r="H12058" s="4" t="str">
        <f aca="false">INDEX(Data_Products!$C$2:$C$33,MATCH(C12058,Data_Products!$A$2:$A$33,0))</f>
        <v>Timber</v>
      </c>
      <c r="I12058" s="10" t="n">
        <f aca="false">D12058*(E12058-G12058)</f>
        <v>289.66</v>
      </c>
      <c r="J12058" s="11" t="n">
        <f aca="false">IFERROR(I12058/F12058,0)</f>
        <v>0.259403209628887</v>
      </c>
      <c r="K12058" s="4" t="str">
        <f aca="false">IFERROR(INDEX(Data_Orders!$F$2:$F$4727,MATCH(B12058,Data_Orders!$A$2:$A$4727,0)),"")</f>
        <v>Trade Account</v>
      </c>
      <c r="L12058" s="4" t="str">
        <f aca="false">IFERROR(INDEX(Data_Orders!$D$2:$D$4727,MATCH(B12058,Data_Orders!$A$2:$A$4727,0)),"")</f>
        <v>Northampton</v>
      </c>
    </row>
    <row r="12059" customFormat="false" ht="15" hidden="false" customHeight="false" outlineLevel="0" collapsed="false">
      <c r="A12059" s="4" t="s">
        <v>17875</v>
      </c>
      <c r="B12059" s="4" t="s">
        <v>5125</v>
      </c>
      <c r="C12059" s="4" t="s">
        <v>1050</v>
      </c>
      <c r="D12059" s="4" t="n">
        <v>6</v>
      </c>
      <c r="E12059" s="4" t="n">
        <v>238.63</v>
      </c>
      <c r="F12059" s="4" t="n">
        <v>1431.78</v>
      </c>
      <c r="G12059" s="4" t="n">
        <f aca="false">INDEX(Data_Products!$D$2:$D$33,MATCH(C12059,Data_Products!$A$2:$A$33,0))</f>
        <v>148.91</v>
      </c>
      <c r="H12059" s="4" t="str">
        <f aca="false">INDEX(Data_Products!$C$2:$C$33,MATCH(C12059,Data_Products!$A$2:$A$33,0))</f>
        <v>Tools &amp; Fixings</v>
      </c>
      <c r="I12059" s="10" t="n">
        <f aca="false">D12059*(E12059-G12059)</f>
        <v>538.32</v>
      </c>
      <c r="J12059" s="11" t="n">
        <f aca="false">IFERROR(I12059/F12059,0)</f>
        <v>0.375979549930855</v>
      </c>
      <c r="K12059" s="4" t="str">
        <f aca="false">IFERROR(INDEX(Data_Orders!$F$2:$F$4727,MATCH(B12059,Data_Orders!$A$2:$A$4727,0)),"")</f>
        <v>Trade Account</v>
      </c>
      <c r="L12059" s="4" t="str">
        <f aca="false">IFERROR(INDEX(Data_Orders!$D$2:$D$4727,MATCH(B12059,Data_Orders!$A$2:$A$4727,0)),"")</f>
        <v>Northampton</v>
      </c>
    </row>
    <row r="12060" customFormat="false" ht="15" hidden="false" customHeight="false" outlineLevel="0" collapsed="false">
      <c r="A12060" s="4" t="s">
        <v>17876</v>
      </c>
      <c r="B12060" s="4" t="s">
        <v>5125</v>
      </c>
      <c r="C12060" s="4" t="s">
        <v>1077</v>
      </c>
      <c r="D12060" s="4" t="n">
        <v>17</v>
      </c>
      <c r="E12060" s="4" t="n">
        <v>46.61</v>
      </c>
      <c r="F12060" s="4" t="n">
        <v>792.37</v>
      </c>
      <c r="G12060" s="4" t="n">
        <f aca="false">INDEX(Data_Products!$D$2:$D$33,MATCH(C12060,Data_Products!$A$2:$A$33,0))</f>
        <v>36.87</v>
      </c>
      <c r="H12060" s="4" t="str">
        <f aca="false">INDEX(Data_Products!$C$2:$C$33,MATCH(C12060,Data_Products!$A$2:$A$33,0))</f>
        <v>Landscaping</v>
      </c>
      <c r="I12060" s="10" t="n">
        <f aca="false">D12060*(E12060-G12060)</f>
        <v>165.58</v>
      </c>
      <c r="J12060" s="11" t="n">
        <f aca="false">IFERROR(I12060/F12060,0)</f>
        <v>0.208968032611028</v>
      </c>
      <c r="K12060" s="4" t="str">
        <f aca="false">IFERROR(INDEX(Data_Orders!$F$2:$F$4727,MATCH(B12060,Data_Orders!$A$2:$A$4727,0)),"")</f>
        <v>Trade Account</v>
      </c>
      <c r="L12060" s="4" t="str">
        <f aca="false">IFERROR(INDEX(Data_Orders!$D$2:$D$4727,MATCH(B12060,Data_Orders!$A$2:$A$4727,0)),"")</f>
        <v>Northampton</v>
      </c>
    </row>
    <row r="12061" customFormat="false" ht="15" hidden="false" customHeight="false" outlineLevel="0" collapsed="false">
      <c r="A12061" s="4" t="s">
        <v>17877</v>
      </c>
      <c r="B12061" s="4" t="s">
        <v>5126</v>
      </c>
      <c r="C12061" s="4" t="s">
        <v>1019</v>
      </c>
      <c r="D12061" s="4" t="n">
        <v>11</v>
      </c>
      <c r="E12061" s="4" t="n">
        <v>79.76</v>
      </c>
      <c r="F12061" s="4" t="n">
        <v>877.36</v>
      </c>
      <c r="G12061" s="4" t="n">
        <f aca="false">INDEX(Data_Products!$D$2:$D$33,MATCH(C12061,Data_Products!$A$2:$A$33,0))</f>
        <v>59.07</v>
      </c>
      <c r="H12061" s="4" t="str">
        <f aca="false">INDEX(Data_Products!$C$2:$C$33,MATCH(C12061,Data_Products!$A$2:$A$33,0))</f>
        <v>Timber</v>
      </c>
      <c r="I12061" s="10" t="n">
        <f aca="false">D12061*(E12061-G12061)</f>
        <v>227.59</v>
      </c>
      <c r="J12061" s="11" t="n">
        <f aca="false">IFERROR(I12061/F12061,0)</f>
        <v>0.259403209628887</v>
      </c>
      <c r="K12061" s="4" t="str">
        <f aca="false">IFERROR(INDEX(Data_Orders!$F$2:$F$4727,MATCH(B12061,Data_Orders!$A$2:$A$4727,0)),"")</f>
        <v>Trade Account</v>
      </c>
      <c r="L12061" s="4" t="str">
        <f aca="false">IFERROR(INDEX(Data_Orders!$D$2:$D$4727,MATCH(B12061,Data_Orders!$A$2:$A$4727,0)),"")</f>
        <v>Northampton</v>
      </c>
    </row>
    <row r="12062" customFormat="false" ht="15" hidden="false" customHeight="false" outlineLevel="0" collapsed="false">
      <c r="A12062" s="4" t="s">
        <v>17878</v>
      </c>
      <c r="B12062" s="4" t="s">
        <v>5126</v>
      </c>
      <c r="C12062" s="4" t="s">
        <v>1030</v>
      </c>
      <c r="D12062" s="4" t="n">
        <v>1</v>
      </c>
      <c r="E12062" s="4" t="n">
        <v>25.23</v>
      </c>
      <c r="F12062" s="4" t="n">
        <v>25.23</v>
      </c>
      <c r="G12062" s="4" t="n">
        <f aca="false">INDEX(Data_Products!$D$2:$D$33,MATCH(C12062,Data_Products!$A$2:$A$33,0))</f>
        <v>17.67</v>
      </c>
      <c r="H12062" s="4" t="str">
        <f aca="false">INDEX(Data_Products!$C$2:$C$33,MATCH(C12062,Data_Products!$A$2:$A$33,0))</f>
        <v>Cement &amp; Aggregates</v>
      </c>
      <c r="I12062" s="10" t="n">
        <f aca="false">D12062*(E12062-G12062)</f>
        <v>7.56</v>
      </c>
      <c r="J12062" s="11" t="n">
        <f aca="false">IFERROR(I12062/F12062,0)</f>
        <v>0.299643281807372</v>
      </c>
      <c r="K12062" s="4" t="str">
        <f aca="false">IFERROR(INDEX(Data_Orders!$F$2:$F$4727,MATCH(B12062,Data_Orders!$A$2:$A$4727,0)),"")</f>
        <v>Trade Account</v>
      </c>
      <c r="L12062" s="4" t="str">
        <f aca="false">IFERROR(INDEX(Data_Orders!$D$2:$D$4727,MATCH(B12062,Data_Orders!$A$2:$A$4727,0)),"")</f>
        <v>Northampton</v>
      </c>
    </row>
    <row r="12063" customFormat="false" ht="15" hidden="false" customHeight="false" outlineLevel="0" collapsed="false">
      <c r="A12063" s="4" t="s">
        <v>17879</v>
      </c>
      <c r="B12063" s="4" t="s">
        <v>5126</v>
      </c>
      <c r="C12063" s="4" t="s">
        <v>1017</v>
      </c>
      <c r="D12063" s="4" t="n">
        <v>20</v>
      </c>
      <c r="E12063" s="4" t="n">
        <v>49.15</v>
      </c>
      <c r="F12063" s="4" t="n">
        <v>983</v>
      </c>
      <c r="G12063" s="4" t="n">
        <f aca="false">INDEX(Data_Products!$D$2:$D$33,MATCH(C12063,Data_Products!$A$2:$A$33,0))</f>
        <v>31.44</v>
      </c>
      <c r="H12063" s="4" t="str">
        <f aca="false">INDEX(Data_Products!$C$2:$C$33,MATCH(C12063,Data_Products!$A$2:$A$33,0))</f>
        <v>Timber</v>
      </c>
      <c r="I12063" s="10" t="n">
        <f aca="false">D12063*(E12063-G12063)</f>
        <v>354.2</v>
      </c>
      <c r="J12063" s="11" t="n">
        <f aca="false">IFERROR(I12063/F12063,0)</f>
        <v>0.360325534079349</v>
      </c>
      <c r="K12063" s="4" t="str">
        <f aca="false">IFERROR(INDEX(Data_Orders!$F$2:$F$4727,MATCH(B12063,Data_Orders!$A$2:$A$4727,0)),"")</f>
        <v>Trade Account</v>
      </c>
      <c r="L12063" s="4" t="str">
        <f aca="false">IFERROR(INDEX(Data_Orders!$D$2:$D$4727,MATCH(B12063,Data_Orders!$A$2:$A$4727,0)),"")</f>
        <v>Northampton</v>
      </c>
    </row>
    <row r="12064" customFormat="false" ht="15" hidden="false" customHeight="false" outlineLevel="0" collapsed="false">
      <c r="A12064" s="4" t="s">
        <v>17880</v>
      </c>
      <c r="B12064" s="4" t="s">
        <v>5126</v>
      </c>
      <c r="C12064" s="4" t="s">
        <v>1035</v>
      </c>
      <c r="D12064" s="4" t="n">
        <v>14</v>
      </c>
      <c r="E12064" s="4" t="n">
        <v>165.07</v>
      </c>
      <c r="F12064" s="4" t="n">
        <v>2310.98</v>
      </c>
      <c r="G12064" s="4" t="n">
        <f aca="false">INDEX(Data_Products!$D$2:$D$33,MATCH(C12064,Data_Products!$A$2:$A$33,0))</f>
        <v>134.65</v>
      </c>
      <c r="H12064" s="4" t="str">
        <f aca="false">INDEX(Data_Products!$C$2:$C$33,MATCH(C12064,Data_Products!$A$2:$A$33,0))</f>
        <v>Insulation</v>
      </c>
      <c r="I12064" s="10" t="n">
        <f aca="false">D12064*(E12064-G12064)</f>
        <v>425.88</v>
      </c>
      <c r="J12064" s="11" t="n">
        <f aca="false">IFERROR(I12064/F12064,0)</f>
        <v>0.184285454655601</v>
      </c>
      <c r="K12064" s="4" t="str">
        <f aca="false">IFERROR(INDEX(Data_Orders!$F$2:$F$4727,MATCH(B12064,Data_Orders!$A$2:$A$4727,0)),"")</f>
        <v>Trade Account</v>
      </c>
      <c r="L12064" s="4" t="str">
        <f aca="false">IFERROR(INDEX(Data_Orders!$D$2:$D$4727,MATCH(B12064,Data_Orders!$A$2:$A$4727,0)),"")</f>
        <v>Northampton</v>
      </c>
    </row>
    <row r="12065" customFormat="false" ht="15" hidden="false" customHeight="false" outlineLevel="0" collapsed="false">
      <c r="A12065" s="4" t="s">
        <v>17881</v>
      </c>
      <c r="B12065" s="4" t="s">
        <v>5126</v>
      </c>
      <c r="C12065" s="4" t="s">
        <v>1010</v>
      </c>
      <c r="D12065" s="4" t="n">
        <v>20</v>
      </c>
      <c r="E12065" s="4" t="n">
        <v>135.95</v>
      </c>
      <c r="F12065" s="4" t="n">
        <v>2719</v>
      </c>
      <c r="G12065" s="4" t="n">
        <f aca="false">INDEX(Data_Products!$D$2:$D$33,MATCH(C12065,Data_Products!$A$2:$A$33,0))</f>
        <v>111.1</v>
      </c>
      <c r="H12065" s="4" t="str">
        <f aca="false">INDEX(Data_Products!$C$2:$C$33,MATCH(C12065,Data_Products!$A$2:$A$33,0))</f>
        <v>Timber</v>
      </c>
      <c r="I12065" s="10" t="n">
        <f aca="false">D12065*(E12065-G12065)</f>
        <v>497</v>
      </c>
      <c r="J12065" s="11" t="n">
        <f aca="false">IFERROR(I12065/F12065,0)</f>
        <v>0.18278778962854</v>
      </c>
      <c r="K12065" s="4" t="str">
        <f aca="false">IFERROR(INDEX(Data_Orders!$F$2:$F$4727,MATCH(B12065,Data_Orders!$A$2:$A$4727,0)),"")</f>
        <v>Trade Account</v>
      </c>
      <c r="L12065" s="4" t="str">
        <f aca="false">IFERROR(INDEX(Data_Orders!$D$2:$D$4727,MATCH(B12065,Data_Orders!$A$2:$A$4727,0)),"")</f>
        <v>Northampton</v>
      </c>
    </row>
    <row r="12066" customFormat="false" ht="15" hidden="false" customHeight="false" outlineLevel="0" collapsed="false">
      <c r="A12066" s="4" t="s">
        <v>17882</v>
      </c>
      <c r="B12066" s="4" t="s">
        <v>5127</v>
      </c>
      <c r="C12066" s="4" t="s">
        <v>1017</v>
      </c>
      <c r="D12066" s="4" t="n">
        <v>4</v>
      </c>
      <c r="E12066" s="4" t="n">
        <v>49.15</v>
      </c>
      <c r="F12066" s="4" t="n">
        <v>196.6</v>
      </c>
      <c r="G12066" s="4" t="n">
        <f aca="false">INDEX(Data_Products!$D$2:$D$33,MATCH(C12066,Data_Products!$A$2:$A$33,0))</f>
        <v>31.44</v>
      </c>
      <c r="H12066" s="4" t="str">
        <f aca="false">INDEX(Data_Products!$C$2:$C$33,MATCH(C12066,Data_Products!$A$2:$A$33,0))</f>
        <v>Timber</v>
      </c>
      <c r="I12066" s="10" t="n">
        <f aca="false">D12066*(E12066-G12066)</f>
        <v>70.84</v>
      </c>
      <c r="J12066" s="11" t="n">
        <f aca="false">IFERROR(I12066/F12066,0)</f>
        <v>0.360325534079349</v>
      </c>
      <c r="K12066" s="4" t="str">
        <f aca="false">IFERROR(INDEX(Data_Orders!$F$2:$F$4727,MATCH(B12066,Data_Orders!$A$2:$A$4727,0)),"")</f>
        <v>Trade Account</v>
      </c>
      <c r="L12066" s="4" t="str">
        <f aca="false">IFERROR(INDEX(Data_Orders!$D$2:$D$4727,MATCH(B12066,Data_Orders!$A$2:$A$4727,0)),"")</f>
        <v>Northampton</v>
      </c>
    </row>
    <row r="12067" customFormat="false" ht="15" hidden="false" customHeight="false" outlineLevel="0" collapsed="false">
      <c r="A12067" s="4" t="s">
        <v>17883</v>
      </c>
      <c r="B12067" s="4" t="s">
        <v>5127</v>
      </c>
      <c r="C12067" s="4" t="s">
        <v>1061</v>
      </c>
      <c r="D12067" s="4" t="n">
        <v>11</v>
      </c>
      <c r="E12067" s="4" t="n">
        <v>145.57</v>
      </c>
      <c r="F12067" s="4" t="n">
        <v>1601.27</v>
      </c>
      <c r="G12067" s="4" t="n">
        <f aca="false">INDEX(Data_Products!$D$2:$D$33,MATCH(C12067,Data_Products!$A$2:$A$33,0))</f>
        <v>119.29</v>
      </c>
      <c r="H12067" s="4" t="str">
        <f aca="false">INDEX(Data_Products!$C$2:$C$33,MATCH(C12067,Data_Products!$A$2:$A$33,0))</f>
        <v>Plumbing &amp; Drainage</v>
      </c>
      <c r="I12067" s="10" t="n">
        <f aca="false">D12067*(E12067-G12067)</f>
        <v>289.08</v>
      </c>
      <c r="J12067" s="11" t="n">
        <f aca="false">IFERROR(I12067/F12067,0)</f>
        <v>0.180531702960775</v>
      </c>
      <c r="K12067" s="4" t="str">
        <f aca="false">IFERROR(INDEX(Data_Orders!$F$2:$F$4727,MATCH(B12067,Data_Orders!$A$2:$A$4727,0)),"")</f>
        <v>Trade Account</v>
      </c>
      <c r="L12067" s="4" t="str">
        <f aca="false">IFERROR(INDEX(Data_Orders!$D$2:$D$4727,MATCH(B12067,Data_Orders!$A$2:$A$4727,0)),"")</f>
        <v>Northampton</v>
      </c>
    </row>
    <row r="12068" customFormat="false" ht="15" hidden="false" customHeight="false" outlineLevel="0" collapsed="false">
      <c r="A12068" s="4" t="s">
        <v>17884</v>
      </c>
      <c r="B12068" s="4" t="s">
        <v>5127</v>
      </c>
      <c r="C12068" s="4" t="s">
        <v>1064</v>
      </c>
      <c r="D12068" s="4" t="n">
        <v>6</v>
      </c>
      <c r="E12068" s="4" t="n">
        <v>97.63</v>
      </c>
      <c r="F12068" s="4" t="n">
        <v>585.78</v>
      </c>
      <c r="G12068" s="4" t="n">
        <f aca="false">INDEX(Data_Products!$D$2:$D$33,MATCH(C12068,Data_Products!$A$2:$A$33,0))</f>
        <v>65.21</v>
      </c>
      <c r="H12068" s="4" t="str">
        <f aca="false">INDEX(Data_Products!$C$2:$C$33,MATCH(C12068,Data_Products!$A$2:$A$33,0))</f>
        <v>Plumbing &amp; Drainage</v>
      </c>
      <c r="I12068" s="10" t="n">
        <f aca="false">D12068*(E12068-G12068)</f>
        <v>194.52</v>
      </c>
      <c r="J12068" s="11" t="n">
        <f aca="false">IFERROR(I12068/F12068,0)</f>
        <v>0.332070060432244</v>
      </c>
      <c r="K12068" s="4" t="str">
        <f aca="false">IFERROR(INDEX(Data_Orders!$F$2:$F$4727,MATCH(B12068,Data_Orders!$A$2:$A$4727,0)),"")</f>
        <v>Trade Account</v>
      </c>
      <c r="L12068" s="4" t="str">
        <f aca="false">IFERROR(INDEX(Data_Orders!$D$2:$D$4727,MATCH(B12068,Data_Orders!$A$2:$A$4727,0)),"")</f>
        <v>Northampton</v>
      </c>
    </row>
    <row r="12069" customFormat="false" ht="15" hidden="false" customHeight="false" outlineLevel="0" collapsed="false">
      <c r="A12069" s="4" t="s">
        <v>17885</v>
      </c>
      <c r="B12069" s="4" t="s">
        <v>5127</v>
      </c>
      <c r="C12069" s="4" t="s">
        <v>1024</v>
      </c>
      <c r="D12069" s="4" t="n">
        <v>11</v>
      </c>
      <c r="E12069" s="4" t="n">
        <v>137.14</v>
      </c>
      <c r="F12069" s="4" t="n">
        <v>1508.54</v>
      </c>
      <c r="G12069" s="4" t="n">
        <f aca="false">INDEX(Data_Products!$D$2:$D$33,MATCH(C12069,Data_Products!$A$2:$A$33,0))</f>
        <v>99.99</v>
      </c>
      <c r="H12069" s="4" t="str">
        <f aca="false">INDEX(Data_Products!$C$2:$C$33,MATCH(C12069,Data_Products!$A$2:$A$33,0))</f>
        <v>Cement &amp; Aggregates</v>
      </c>
      <c r="I12069" s="10" t="n">
        <f aca="false">D12069*(E12069-G12069)</f>
        <v>408.65</v>
      </c>
      <c r="J12069" s="11" t="n">
        <f aca="false">IFERROR(I12069/F12069,0)</f>
        <v>0.270891060230421</v>
      </c>
      <c r="K12069" s="4" t="str">
        <f aca="false">IFERROR(INDEX(Data_Orders!$F$2:$F$4727,MATCH(B12069,Data_Orders!$A$2:$A$4727,0)),"")</f>
        <v>Trade Account</v>
      </c>
      <c r="L12069" s="4" t="str">
        <f aca="false">IFERROR(INDEX(Data_Orders!$D$2:$D$4727,MATCH(B12069,Data_Orders!$A$2:$A$4727,0)),"")</f>
        <v>Northampton</v>
      </c>
    </row>
    <row r="12070" customFormat="false" ht="15" hidden="false" customHeight="false" outlineLevel="0" collapsed="false">
      <c r="A12070" s="4" t="s">
        <v>17886</v>
      </c>
      <c r="B12070" s="4" t="s">
        <v>5128</v>
      </c>
      <c r="C12070" s="4" t="s">
        <v>1059</v>
      </c>
      <c r="D12070" s="4" t="n">
        <v>6</v>
      </c>
      <c r="E12070" s="4" t="n">
        <v>103.63</v>
      </c>
      <c r="F12070" s="4" t="n">
        <v>621.78</v>
      </c>
      <c r="G12070" s="4" t="n">
        <f aca="false">INDEX(Data_Products!$D$2:$D$33,MATCH(C12070,Data_Products!$A$2:$A$33,0))</f>
        <v>82.55</v>
      </c>
      <c r="H12070" s="4" t="str">
        <f aca="false">INDEX(Data_Products!$C$2:$C$33,MATCH(C12070,Data_Products!$A$2:$A$33,0))</f>
        <v>Roofing</v>
      </c>
      <c r="I12070" s="10" t="n">
        <f aca="false">D12070*(E12070-G12070)</f>
        <v>126.48</v>
      </c>
      <c r="J12070" s="11" t="n">
        <f aca="false">IFERROR(I12070/F12070,0)</f>
        <v>0.203415999228023</v>
      </c>
      <c r="K12070" s="4" t="str">
        <f aca="false">IFERROR(INDEX(Data_Orders!$F$2:$F$4727,MATCH(B12070,Data_Orders!$A$2:$A$4727,0)),"")</f>
        <v>Trade Account</v>
      </c>
      <c r="L12070" s="4" t="str">
        <f aca="false">IFERROR(INDEX(Data_Orders!$D$2:$D$4727,MATCH(B12070,Data_Orders!$A$2:$A$4727,0)),"")</f>
        <v>Northampton</v>
      </c>
    </row>
    <row r="12071" customFormat="false" ht="15" hidden="false" customHeight="false" outlineLevel="0" collapsed="false">
      <c r="A12071" s="4" t="s">
        <v>17887</v>
      </c>
      <c r="B12071" s="4" t="s">
        <v>5128</v>
      </c>
      <c r="C12071" s="4" t="s">
        <v>1026</v>
      </c>
      <c r="D12071" s="4" t="n">
        <v>5</v>
      </c>
      <c r="E12071" s="4" t="n">
        <v>184.05</v>
      </c>
      <c r="F12071" s="4" t="n">
        <v>920.25</v>
      </c>
      <c r="G12071" s="4" t="n">
        <f aca="false">INDEX(Data_Products!$D$2:$D$33,MATCH(C12071,Data_Products!$A$2:$A$33,0))</f>
        <v>147.44</v>
      </c>
      <c r="H12071" s="4" t="str">
        <f aca="false">INDEX(Data_Products!$C$2:$C$33,MATCH(C12071,Data_Products!$A$2:$A$33,0))</f>
        <v>Cement &amp; Aggregates</v>
      </c>
      <c r="I12071" s="10" t="n">
        <f aca="false">D12071*(E12071-G12071)</f>
        <v>183.05</v>
      </c>
      <c r="J12071" s="11" t="n">
        <f aca="false">IFERROR(I12071/F12071,0)</f>
        <v>0.19891333876664</v>
      </c>
      <c r="K12071" s="4" t="str">
        <f aca="false">IFERROR(INDEX(Data_Orders!$F$2:$F$4727,MATCH(B12071,Data_Orders!$A$2:$A$4727,0)),"")</f>
        <v>Trade Account</v>
      </c>
      <c r="L12071" s="4" t="str">
        <f aca="false">IFERROR(INDEX(Data_Orders!$D$2:$D$4727,MATCH(B12071,Data_Orders!$A$2:$A$4727,0)),"")</f>
        <v>Northampton</v>
      </c>
    </row>
    <row r="12072" customFormat="false" ht="15" hidden="false" customHeight="false" outlineLevel="0" collapsed="false">
      <c r="A12072" s="4" t="s">
        <v>17888</v>
      </c>
      <c r="B12072" s="4" t="s">
        <v>5129</v>
      </c>
      <c r="C12072" s="4" t="s">
        <v>1075</v>
      </c>
      <c r="D12072" s="4" t="n">
        <v>18</v>
      </c>
      <c r="E12072" s="4" t="n">
        <v>98.61</v>
      </c>
      <c r="F12072" s="4" t="n">
        <v>1774.98</v>
      </c>
      <c r="G12072" s="4" t="n">
        <f aca="false">INDEX(Data_Products!$D$2:$D$33,MATCH(C12072,Data_Products!$A$2:$A$33,0))</f>
        <v>74.84</v>
      </c>
      <c r="H12072" s="4" t="str">
        <f aca="false">INDEX(Data_Products!$C$2:$C$33,MATCH(C12072,Data_Products!$A$2:$A$33,0))</f>
        <v>Landscaping</v>
      </c>
      <c r="I12072" s="10" t="n">
        <f aca="false">D12072*(E12072-G12072)</f>
        <v>427.86</v>
      </c>
      <c r="J12072" s="11" t="n">
        <f aca="false">IFERROR(I12072/F12072,0)</f>
        <v>0.24105060338708</v>
      </c>
      <c r="K12072" s="4" t="str">
        <f aca="false">IFERROR(INDEX(Data_Orders!$F$2:$F$4727,MATCH(B12072,Data_Orders!$A$2:$A$4727,0)),"")</f>
        <v>Trade Account</v>
      </c>
      <c r="L12072" s="4" t="str">
        <f aca="false">IFERROR(INDEX(Data_Orders!$D$2:$D$4727,MATCH(B12072,Data_Orders!$A$2:$A$4727,0)),"")</f>
        <v>Northampton</v>
      </c>
    </row>
    <row r="12073" customFormat="false" ht="15" hidden="false" customHeight="false" outlineLevel="0" collapsed="false">
      <c r="A12073" s="4" t="s">
        <v>17889</v>
      </c>
      <c r="B12073" s="4" t="s">
        <v>5129</v>
      </c>
      <c r="C12073" s="4" t="s">
        <v>1013</v>
      </c>
      <c r="D12073" s="4" t="n">
        <v>7</v>
      </c>
      <c r="E12073" s="4" t="n">
        <v>240.92</v>
      </c>
      <c r="F12073" s="4" t="n">
        <v>1686.44</v>
      </c>
      <c r="G12073" s="4" t="n">
        <f aca="false">INDEX(Data_Products!$D$2:$D$33,MATCH(C12073,Data_Products!$A$2:$A$33,0))</f>
        <v>168.32</v>
      </c>
      <c r="H12073" s="4" t="str">
        <f aca="false">INDEX(Data_Products!$C$2:$C$33,MATCH(C12073,Data_Products!$A$2:$A$33,0))</f>
        <v>Timber</v>
      </c>
      <c r="I12073" s="10" t="n">
        <f aca="false">D12073*(E12073-G12073)</f>
        <v>508.2</v>
      </c>
      <c r="J12073" s="11" t="n">
        <f aca="false">IFERROR(I12073/F12073,0)</f>
        <v>0.301344844761747</v>
      </c>
      <c r="K12073" s="4" t="str">
        <f aca="false">IFERROR(INDEX(Data_Orders!$F$2:$F$4727,MATCH(B12073,Data_Orders!$A$2:$A$4727,0)),"")</f>
        <v>Trade Account</v>
      </c>
      <c r="L12073" s="4" t="str">
        <f aca="false">IFERROR(INDEX(Data_Orders!$D$2:$D$4727,MATCH(B12073,Data_Orders!$A$2:$A$4727,0)),"")</f>
        <v>Northampton</v>
      </c>
    </row>
    <row r="12074" customFormat="false" ht="15" hidden="false" customHeight="false" outlineLevel="0" collapsed="false">
      <c r="A12074" s="4" t="s">
        <v>17890</v>
      </c>
      <c r="B12074" s="4" t="s">
        <v>5129</v>
      </c>
      <c r="C12074" s="4" t="s">
        <v>1032</v>
      </c>
      <c r="D12074" s="4" t="n">
        <v>15</v>
      </c>
      <c r="E12074" s="4" t="n">
        <v>99.65</v>
      </c>
      <c r="F12074" s="4" t="n">
        <v>1494.75</v>
      </c>
      <c r="G12074" s="4" t="n">
        <f aca="false">INDEX(Data_Products!$D$2:$D$33,MATCH(C12074,Data_Products!$A$2:$A$33,0))</f>
        <v>58.26</v>
      </c>
      <c r="H12074" s="4" t="str">
        <f aca="false">INDEX(Data_Products!$C$2:$C$33,MATCH(C12074,Data_Products!$A$2:$A$33,0))</f>
        <v>Insulation</v>
      </c>
      <c r="I12074" s="10" t="n">
        <f aca="false">D12074*(E12074-G12074)</f>
        <v>620.85</v>
      </c>
      <c r="J12074" s="11" t="n">
        <f aca="false">IFERROR(I12074/F12074,0)</f>
        <v>0.415353738083292</v>
      </c>
      <c r="K12074" s="4" t="str">
        <f aca="false">IFERROR(INDEX(Data_Orders!$F$2:$F$4727,MATCH(B12074,Data_Orders!$A$2:$A$4727,0)),"")</f>
        <v>Trade Account</v>
      </c>
      <c r="L12074" s="4" t="str">
        <f aca="false">IFERROR(INDEX(Data_Orders!$D$2:$D$4727,MATCH(B12074,Data_Orders!$A$2:$A$4727,0)),"")</f>
        <v>Northampton</v>
      </c>
    </row>
    <row r="12075" customFormat="false" ht="15" hidden="false" customHeight="false" outlineLevel="0" collapsed="false">
      <c r="A12075" s="4" t="s">
        <v>17891</v>
      </c>
      <c r="B12075" s="4" t="s">
        <v>5129</v>
      </c>
      <c r="C12075" s="4" t="s">
        <v>1046</v>
      </c>
      <c r="D12075" s="4" t="n">
        <v>15</v>
      </c>
      <c r="E12075" s="4" t="n">
        <v>154.02</v>
      </c>
      <c r="F12075" s="4" t="n">
        <v>2310.3</v>
      </c>
      <c r="G12075" s="4" t="n">
        <f aca="false">INDEX(Data_Products!$D$2:$D$33,MATCH(C12075,Data_Products!$A$2:$A$33,0))</f>
        <v>102.1</v>
      </c>
      <c r="H12075" s="4" t="str">
        <f aca="false">INDEX(Data_Products!$C$2:$C$33,MATCH(C12075,Data_Products!$A$2:$A$33,0))</f>
        <v>Tools &amp; Fixings</v>
      </c>
      <c r="I12075" s="10" t="n">
        <f aca="false">D12075*(E12075-G12075)</f>
        <v>778.8</v>
      </c>
      <c r="J12075" s="11" t="n">
        <f aca="false">IFERROR(I12075/F12075,0)</f>
        <v>0.337099078041813</v>
      </c>
      <c r="K12075" s="4" t="str">
        <f aca="false">IFERROR(INDEX(Data_Orders!$F$2:$F$4727,MATCH(B12075,Data_Orders!$A$2:$A$4727,0)),"")</f>
        <v>Trade Account</v>
      </c>
      <c r="L12075" s="4" t="str">
        <f aca="false">IFERROR(INDEX(Data_Orders!$D$2:$D$4727,MATCH(B12075,Data_Orders!$A$2:$A$4727,0)),"")</f>
        <v>Northampton</v>
      </c>
    </row>
    <row r="12076" customFormat="false" ht="15" hidden="false" customHeight="false" outlineLevel="0" collapsed="false">
      <c r="A12076" s="4" t="s">
        <v>17892</v>
      </c>
      <c r="B12076" s="4" t="s">
        <v>5129</v>
      </c>
      <c r="C12076" s="4" t="s">
        <v>1068</v>
      </c>
      <c r="D12076" s="4" t="n">
        <v>10</v>
      </c>
      <c r="E12076" s="4" t="n">
        <v>86.28</v>
      </c>
      <c r="F12076" s="4" t="n">
        <v>862.8</v>
      </c>
      <c r="G12076" s="4" t="n">
        <f aca="false">INDEX(Data_Products!$D$2:$D$33,MATCH(C12076,Data_Products!$A$2:$A$33,0))</f>
        <v>68.55</v>
      </c>
      <c r="H12076" s="4" t="str">
        <f aca="false">INDEX(Data_Products!$C$2:$C$33,MATCH(C12076,Data_Products!$A$2:$A$33,0))</f>
        <v>Plumbing &amp; Drainage</v>
      </c>
      <c r="I12076" s="10" t="n">
        <f aca="false">D12076*(E12076-G12076)</f>
        <v>177.3</v>
      </c>
      <c r="J12076" s="11" t="n">
        <f aca="false">IFERROR(I12076/F12076,0)</f>
        <v>0.205493741307371</v>
      </c>
      <c r="K12076" s="4" t="str">
        <f aca="false">IFERROR(INDEX(Data_Orders!$F$2:$F$4727,MATCH(B12076,Data_Orders!$A$2:$A$4727,0)),"")</f>
        <v>Trade Account</v>
      </c>
      <c r="L12076" s="4" t="str">
        <f aca="false">IFERROR(INDEX(Data_Orders!$D$2:$D$4727,MATCH(B12076,Data_Orders!$A$2:$A$4727,0)),"")</f>
        <v>Northampton</v>
      </c>
    </row>
    <row r="12077" customFormat="false" ht="15" hidden="false" customHeight="false" outlineLevel="0" collapsed="false">
      <c r="A12077" s="4" t="s">
        <v>17893</v>
      </c>
      <c r="B12077" s="4" t="s">
        <v>5130</v>
      </c>
      <c r="C12077" s="4" t="s">
        <v>1075</v>
      </c>
      <c r="D12077" s="4" t="n">
        <v>2</v>
      </c>
      <c r="E12077" s="4" t="n">
        <v>98.61</v>
      </c>
      <c r="F12077" s="4" t="n">
        <v>197.22</v>
      </c>
      <c r="G12077" s="4" t="n">
        <f aca="false">INDEX(Data_Products!$D$2:$D$33,MATCH(C12077,Data_Products!$A$2:$A$33,0))</f>
        <v>74.84</v>
      </c>
      <c r="H12077" s="4" t="str">
        <f aca="false">INDEX(Data_Products!$C$2:$C$33,MATCH(C12077,Data_Products!$A$2:$A$33,0))</f>
        <v>Landscaping</v>
      </c>
      <c r="I12077" s="10" t="n">
        <f aca="false">D12077*(E12077-G12077)</f>
        <v>47.54</v>
      </c>
      <c r="J12077" s="11" t="n">
        <f aca="false">IFERROR(I12077/F12077,0)</f>
        <v>0.24105060338708</v>
      </c>
      <c r="K12077" s="4" t="str">
        <f aca="false">IFERROR(INDEX(Data_Orders!$F$2:$F$4727,MATCH(B12077,Data_Orders!$A$2:$A$4727,0)),"")</f>
        <v>Trade Account</v>
      </c>
      <c r="L12077" s="4" t="str">
        <f aca="false">IFERROR(INDEX(Data_Orders!$D$2:$D$4727,MATCH(B12077,Data_Orders!$A$2:$A$4727,0)),"")</f>
        <v>Northampton</v>
      </c>
    </row>
    <row r="12078" customFormat="false" ht="15" hidden="false" customHeight="false" outlineLevel="0" collapsed="false">
      <c r="A12078" s="4" t="s">
        <v>17894</v>
      </c>
      <c r="B12078" s="4" t="s">
        <v>5130</v>
      </c>
      <c r="C12078" s="4" t="s">
        <v>1028</v>
      </c>
      <c r="D12078" s="4" t="n">
        <v>10</v>
      </c>
      <c r="E12078" s="4" t="n">
        <v>118.79</v>
      </c>
      <c r="F12078" s="4" t="n">
        <v>1187.9</v>
      </c>
      <c r="G12078" s="4" t="n">
        <f aca="false">INDEX(Data_Products!$D$2:$D$33,MATCH(C12078,Data_Products!$A$2:$A$33,0))</f>
        <v>81.07</v>
      </c>
      <c r="H12078" s="4" t="str">
        <f aca="false">INDEX(Data_Products!$C$2:$C$33,MATCH(C12078,Data_Products!$A$2:$A$33,0))</f>
        <v>Cement &amp; Aggregates</v>
      </c>
      <c r="I12078" s="10" t="n">
        <f aca="false">D12078*(E12078-G12078)</f>
        <v>377.2</v>
      </c>
      <c r="J12078" s="11" t="n">
        <f aca="false">IFERROR(I12078/F12078,0)</f>
        <v>0.317535146056065</v>
      </c>
      <c r="K12078" s="4" t="str">
        <f aca="false">IFERROR(INDEX(Data_Orders!$F$2:$F$4727,MATCH(B12078,Data_Orders!$A$2:$A$4727,0)),"")</f>
        <v>Trade Account</v>
      </c>
      <c r="L12078" s="4" t="str">
        <f aca="false">IFERROR(INDEX(Data_Orders!$D$2:$D$4727,MATCH(B12078,Data_Orders!$A$2:$A$4727,0)),"")</f>
        <v>Northampton</v>
      </c>
    </row>
    <row r="12079" customFormat="false" ht="15" hidden="false" customHeight="false" outlineLevel="0" collapsed="false">
      <c r="A12079" s="4" t="s">
        <v>17895</v>
      </c>
      <c r="B12079" s="4" t="s">
        <v>5130</v>
      </c>
      <c r="C12079" s="4" t="s">
        <v>1061</v>
      </c>
      <c r="D12079" s="4" t="n">
        <v>16</v>
      </c>
      <c r="E12079" s="4" t="n">
        <v>145.57</v>
      </c>
      <c r="F12079" s="4" t="n">
        <v>2329.12</v>
      </c>
      <c r="G12079" s="4" t="n">
        <f aca="false">INDEX(Data_Products!$D$2:$D$33,MATCH(C12079,Data_Products!$A$2:$A$33,0))</f>
        <v>119.29</v>
      </c>
      <c r="H12079" s="4" t="str">
        <f aca="false">INDEX(Data_Products!$C$2:$C$33,MATCH(C12079,Data_Products!$A$2:$A$33,0))</f>
        <v>Plumbing &amp; Drainage</v>
      </c>
      <c r="I12079" s="10" t="n">
        <f aca="false">D12079*(E12079-G12079)</f>
        <v>420.48</v>
      </c>
      <c r="J12079" s="11" t="n">
        <f aca="false">IFERROR(I12079/F12079,0)</f>
        <v>0.180531702960775</v>
      </c>
      <c r="K12079" s="4" t="str">
        <f aca="false">IFERROR(INDEX(Data_Orders!$F$2:$F$4727,MATCH(B12079,Data_Orders!$A$2:$A$4727,0)),"")</f>
        <v>Trade Account</v>
      </c>
      <c r="L12079" s="4" t="str">
        <f aca="false">IFERROR(INDEX(Data_Orders!$D$2:$D$4727,MATCH(B12079,Data_Orders!$A$2:$A$4727,0)),"")</f>
        <v>Northampton</v>
      </c>
    </row>
    <row r="12080" customFormat="false" ht="15" hidden="false" customHeight="false" outlineLevel="0" collapsed="false">
      <c r="A12080" s="4" t="s">
        <v>17896</v>
      </c>
      <c r="B12080" s="4" t="s">
        <v>5131</v>
      </c>
      <c r="C12080" s="4" t="s">
        <v>1077</v>
      </c>
      <c r="D12080" s="4" t="n">
        <v>7</v>
      </c>
      <c r="E12080" s="4" t="n">
        <v>46.61</v>
      </c>
      <c r="F12080" s="4" t="n">
        <v>326.27</v>
      </c>
      <c r="G12080" s="4" t="n">
        <f aca="false">INDEX(Data_Products!$D$2:$D$33,MATCH(C12080,Data_Products!$A$2:$A$33,0))</f>
        <v>36.87</v>
      </c>
      <c r="H12080" s="4" t="str">
        <f aca="false">INDEX(Data_Products!$C$2:$C$33,MATCH(C12080,Data_Products!$A$2:$A$33,0))</f>
        <v>Landscaping</v>
      </c>
      <c r="I12080" s="10" t="n">
        <f aca="false">D12080*(E12080-G12080)</f>
        <v>68.18</v>
      </c>
      <c r="J12080" s="11" t="n">
        <f aca="false">IFERROR(I12080/F12080,0)</f>
        <v>0.208968032611028</v>
      </c>
      <c r="K12080" s="4" t="str">
        <f aca="false">IFERROR(INDEX(Data_Orders!$F$2:$F$4727,MATCH(B12080,Data_Orders!$A$2:$A$4727,0)),"")</f>
        <v>Trade Account</v>
      </c>
      <c r="L12080" s="4" t="str">
        <f aca="false">IFERROR(INDEX(Data_Orders!$D$2:$D$4727,MATCH(B12080,Data_Orders!$A$2:$A$4727,0)),"")</f>
        <v>Northampton</v>
      </c>
    </row>
    <row r="12081" customFormat="false" ht="15" hidden="false" customHeight="false" outlineLevel="0" collapsed="false">
      <c r="A12081" s="4" t="s">
        <v>17897</v>
      </c>
      <c r="B12081" s="4" t="s">
        <v>5131</v>
      </c>
      <c r="C12081" s="4" t="s">
        <v>1032</v>
      </c>
      <c r="D12081" s="4" t="n">
        <v>20</v>
      </c>
      <c r="E12081" s="4" t="n">
        <v>99.65</v>
      </c>
      <c r="F12081" s="4" t="n">
        <v>1993</v>
      </c>
      <c r="G12081" s="4" t="n">
        <f aca="false">INDEX(Data_Products!$D$2:$D$33,MATCH(C12081,Data_Products!$A$2:$A$33,0))</f>
        <v>58.26</v>
      </c>
      <c r="H12081" s="4" t="str">
        <f aca="false">INDEX(Data_Products!$C$2:$C$33,MATCH(C12081,Data_Products!$A$2:$A$33,0))</f>
        <v>Insulation</v>
      </c>
      <c r="I12081" s="10" t="n">
        <f aca="false">D12081*(E12081-G12081)</f>
        <v>827.8</v>
      </c>
      <c r="J12081" s="11" t="n">
        <f aca="false">IFERROR(I12081/F12081,0)</f>
        <v>0.415353738083292</v>
      </c>
      <c r="K12081" s="4" t="str">
        <f aca="false">IFERROR(INDEX(Data_Orders!$F$2:$F$4727,MATCH(B12081,Data_Orders!$A$2:$A$4727,0)),"")</f>
        <v>Trade Account</v>
      </c>
      <c r="L12081" s="4" t="str">
        <f aca="false">IFERROR(INDEX(Data_Orders!$D$2:$D$4727,MATCH(B12081,Data_Orders!$A$2:$A$4727,0)),"")</f>
        <v>Northampton</v>
      </c>
    </row>
    <row r="12082" customFormat="false" ht="15" hidden="false" customHeight="false" outlineLevel="0" collapsed="false">
      <c r="A12082" s="4" t="s">
        <v>17898</v>
      </c>
      <c r="B12082" s="4" t="s">
        <v>5132</v>
      </c>
      <c r="C12082" s="4" t="s">
        <v>1064</v>
      </c>
      <c r="D12082" s="4" t="n">
        <v>4</v>
      </c>
      <c r="E12082" s="4" t="n">
        <v>97.63</v>
      </c>
      <c r="F12082" s="4" t="n">
        <v>390.52</v>
      </c>
      <c r="G12082" s="4" t="n">
        <f aca="false">INDEX(Data_Products!$D$2:$D$33,MATCH(C12082,Data_Products!$A$2:$A$33,0))</f>
        <v>65.21</v>
      </c>
      <c r="H12082" s="4" t="str">
        <f aca="false">INDEX(Data_Products!$C$2:$C$33,MATCH(C12082,Data_Products!$A$2:$A$33,0))</f>
        <v>Plumbing &amp; Drainage</v>
      </c>
      <c r="I12082" s="10" t="n">
        <f aca="false">D12082*(E12082-G12082)</f>
        <v>129.68</v>
      </c>
      <c r="J12082" s="11" t="n">
        <f aca="false">IFERROR(I12082/F12082,0)</f>
        <v>0.332070060432244</v>
      </c>
      <c r="K12082" s="4" t="str">
        <f aca="false">IFERROR(INDEX(Data_Orders!$F$2:$F$4727,MATCH(B12082,Data_Orders!$A$2:$A$4727,0)),"")</f>
        <v>Trade Account</v>
      </c>
      <c r="L12082" s="4" t="str">
        <f aca="false">IFERROR(INDEX(Data_Orders!$D$2:$D$4727,MATCH(B12082,Data_Orders!$A$2:$A$4727,0)),"")</f>
        <v>Northampton</v>
      </c>
    </row>
    <row r="12083" customFormat="false" ht="15" hidden="false" customHeight="false" outlineLevel="0" collapsed="false">
      <c r="A12083" s="4" t="s">
        <v>17899</v>
      </c>
      <c r="B12083" s="4" t="s">
        <v>5133</v>
      </c>
      <c r="C12083" s="4" t="s">
        <v>1075</v>
      </c>
      <c r="D12083" s="4" t="n">
        <v>11</v>
      </c>
      <c r="E12083" s="4" t="n">
        <v>98.61</v>
      </c>
      <c r="F12083" s="4" t="n">
        <v>1084.71</v>
      </c>
      <c r="G12083" s="4" t="n">
        <f aca="false">INDEX(Data_Products!$D$2:$D$33,MATCH(C12083,Data_Products!$A$2:$A$33,0))</f>
        <v>74.84</v>
      </c>
      <c r="H12083" s="4" t="str">
        <f aca="false">INDEX(Data_Products!$C$2:$C$33,MATCH(C12083,Data_Products!$A$2:$A$33,0))</f>
        <v>Landscaping</v>
      </c>
      <c r="I12083" s="10" t="n">
        <f aca="false">D12083*(E12083-G12083)</f>
        <v>261.47</v>
      </c>
      <c r="J12083" s="11" t="n">
        <f aca="false">IFERROR(I12083/F12083,0)</f>
        <v>0.24105060338708</v>
      </c>
      <c r="K12083" s="4" t="str">
        <f aca="false">IFERROR(INDEX(Data_Orders!$F$2:$F$4727,MATCH(B12083,Data_Orders!$A$2:$A$4727,0)),"")</f>
        <v>Trade Account</v>
      </c>
      <c r="L12083" s="4" t="str">
        <f aca="false">IFERROR(INDEX(Data_Orders!$D$2:$D$4727,MATCH(B12083,Data_Orders!$A$2:$A$4727,0)),"")</f>
        <v>Northampton</v>
      </c>
    </row>
    <row r="12084" customFormat="false" ht="15" hidden="false" customHeight="false" outlineLevel="0" collapsed="false">
      <c r="A12084" s="4" t="s">
        <v>17900</v>
      </c>
      <c r="B12084" s="4" t="s">
        <v>5134</v>
      </c>
      <c r="C12084" s="4" t="s">
        <v>1068</v>
      </c>
      <c r="D12084" s="4" t="n">
        <v>11</v>
      </c>
      <c r="E12084" s="4" t="n">
        <v>86.28</v>
      </c>
      <c r="F12084" s="4" t="n">
        <v>949.08</v>
      </c>
      <c r="G12084" s="4" t="n">
        <f aca="false">INDEX(Data_Products!$D$2:$D$33,MATCH(C12084,Data_Products!$A$2:$A$33,0))</f>
        <v>68.55</v>
      </c>
      <c r="H12084" s="4" t="str">
        <f aca="false">INDEX(Data_Products!$C$2:$C$33,MATCH(C12084,Data_Products!$A$2:$A$33,0))</f>
        <v>Plumbing &amp; Drainage</v>
      </c>
      <c r="I12084" s="10" t="n">
        <f aca="false">D12084*(E12084-G12084)</f>
        <v>195.03</v>
      </c>
      <c r="J12084" s="11" t="n">
        <f aca="false">IFERROR(I12084/F12084,0)</f>
        <v>0.205493741307371</v>
      </c>
      <c r="K12084" s="4" t="str">
        <f aca="false">IFERROR(INDEX(Data_Orders!$F$2:$F$4727,MATCH(B12084,Data_Orders!$A$2:$A$4727,0)),"")</f>
        <v>Trade Account</v>
      </c>
      <c r="L12084" s="4" t="str">
        <f aca="false">IFERROR(INDEX(Data_Orders!$D$2:$D$4727,MATCH(B12084,Data_Orders!$A$2:$A$4727,0)),"")</f>
        <v>Northampton</v>
      </c>
    </row>
    <row r="12085" customFormat="false" ht="15" hidden="false" customHeight="false" outlineLevel="0" collapsed="false">
      <c r="A12085" s="4" t="s">
        <v>17901</v>
      </c>
      <c r="B12085" s="4" t="s">
        <v>5134</v>
      </c>
      <c r="C12085" s="4" t="s">
        <v>1032</v>
      </c>
      <c r="D12085" s="4" t="n">
        <v>17</v>
      </c>
      <c r="E12085" s="4" t="n">
        <v>99.65</v>
      </c>
      <c r="F12085" s="4" t="n">
        <v>1694.05</v>
      </c>
      <c r="G12085" s="4" t="n">
        <f aca="false">INDEX(Data_Products!$D$2:$D$33,MATCH(C12085,Data_Products!$A$2:$A$33,0))</f>
        <v>58.26</v>
      </c>
      <c r="H12085" s="4" t="str">
        <f aca="false">INDEX(Data_Products!$C$2:$C$33,MATCH(C12085,Data_Products!$A$2:$A$33,0))</f>
        <v>Insulation</v>
      </c>
      <c r="I12085" s="10" t="n">
        <f aca="false">D12085*(E12085-G12085)</f>
        <v>703.63</v>
      </c>
      <c r="J12085" s="11" t="n">
        <f aca="false">IFERROR(I12085/F12085,0)</f>
        <v>0.415353738083292</v>
      </c>
      <c r="K12085" s="4" t="str">
        <f aca="false">IFERROR(INDEX(Data_Orders!$F$2:$F$4727,MATCH(B12085,Data_Orders!$A$2:$A$4727,0)),"")</f>
        <v>Trade Account</v>
      </c>
      <c r="L12085" s="4" t="str">
        <f aca="false">IFERROR(INDEX(Data_Orders!$D$2:$D$4727,MATCH(B12085,Data_Orders!$A$2:$A$4727,0)),"")</f>
        <v>Northampton</v>
      </c>
    </row>
    <row r="12086" customFormat="false" ht="15" hidden="false" customHeight="false" outlineLevel="0" collapsed="false">
      <c r="A12086" s="4" t="s">
        <v>17902</v>
      </c>
      <c r="B12086" s="4" t="s">
        <v>5135</v>
      </c>
      <c r="C12086" s="4" t="s">
        <v>1068</v>
      </c>
      <c r="D12086" s="4" t="n">
        <v>18</v>
      </c>
      <c r="E12086" s="4" t="n">
        <v>86.28</v>
      </c>
      <c r="F12086" s="4" t="n">
        <v>1553.04</v>
      </c>
      <c r="G12086" s="4" t="n">
        <f aca="false">INDEX(Data_Products!$D$2:$D$33,MATCH(C12086,Data_Products!$A$2:$A$33,0))</f>
        <v>68.55</v>
      </c>
      <c r="H12086" s="4" t="str">
        <f aca="false">INDEX(Data_Products!$C$2:$C$33,MATCH(C12086,Data_Products!$A$2:$A$33,0))</f>
        <v>Plumbing &amp; Drainage</v>
      </c>
      <c r="I12086" s="10" t="n">
        <f aca="false">D12086*(E12086-G12086)</f>
        <v>319.14</v>
      </c>
      <c r="J12086" s="11" t="n">
        <f aca="false">IFERROR(I12086/F12086,0)</f>
        <v>0.205493741307371</v>
      </c>
      <c r="K12086" s="4" t="str">
        <f aca="false">IFERROR(INDEX(Data_Orders!$F$2:$F$4727,MATCH(B12086,Data_Orders!$A$2:$A$4727,0)),"")</f>
        <v>Trade Account</v>
      </c>
      <c r="L12086" s="4" t="str">
        <f aca="false">IFERROR(INDEX(Data_Orders!$D$2:$D$4727,MATCH(B12086,Data_Orders!$A$2:$A$4727,0)),"")</f>
        <v>Northampton</v>
      </c>
    </row>
    <row r="12087" customFormat="false" ht="15" hidden="false" customHeight="false" outlineLevel="0" collapsed="false">
      <c r="A12087" s="4" t="s">
        <v>17903</v>
      </c>
      <c r="B12087" s="4" t="s">
        <v>5135</v>
      </c>
      <c r="C12087" s="4" t="s">
        <v>1021</v>
      </c>
      <c r="D12087" s="4" t="n">
        <v>18</v>
      </c>
      <c r="E12087" s="4" t="n">
        <v>73.76</v>
      </c>
      <c r="F12087" s="4" t="n">
        <v>1327.68</v>
      </c>
      <c r="G12087" s="4" t="n">
        <f aca="false">INDEX(Data_Products!$D$2:$D$33,MATCH(C12087,Data_Products!$A$2:$A$33,0))</f>
        <v>51.51</v>
      </c>
      <c r="H12087" s="4" t="str">
        <f aca="false">INDEX(Data_Products!$C$2:$C$33,MATCH(C12087,Data_Products!$A$2:$A$33,0))</f>
        <v>Cement &amp; Aggregates</v>
      </c>
      <c r="I12087" s="10" t="n">
        <f aca="false">D12087*(E12087-G12087)</f>
        <v>400.5</v>
      </c>
      <c r="J12087" s="11" t="n">
        <f aca="false">IFERROR(I12087/F12087,0)</f>
        <v>0.301654013015184</v>
      </c>
      <c r="K12087" s="4" t="str">
        <f aca="false">IFERROR(INDEX(Data_Orders!$F$2:$F$4727,MATCH(B12087,Data_Orders!$A$2:$A$4727,0)),"")</f>
        <v>Trade Account</v>
      </c>
      <c r="L12087" s="4" t="str">
        <f aca="false">IFERROR(INDEX(Data_Orders!$D$2:$D$4727,MATCH(B12087,Data_Orders!$A$2:$A$4727,0)),"")</f>
        <v>Northampton</v>
      </c>
    </row>
    <row r="12088" customFormat="false" ht="15" hidden="false" customHeight="false" outlineLevel="0" collapsed="false">
      <c r="A12088" s="4" t="s">
        <v>17904</v>
      </c>
      <c r="B12088" s="4" t="s">
        <v>5135</v>
      </c>
      <c r="C12088" s="4" t="s">
        <v>1041</v>
      </c>
      <c r="D12088" s="4" t="n">
        <v>18</v>
      </c>
      <c r="E12088" s="4" t="n">
        <v>242.75</v>
      </c>
      <c r="F12088" s="4" t="n">
        <v>4369.5</v>
      </c>
      <c r="G12088" s="4" t="n">
        <f aca="false">INDEX(Data_Products!$D$2:$D$33,MATCH(C12088,Data_Products!$A$2:$A$33,0))</f>
        <v>142.94</v>
      </c>
      <c r="H12088" s="4" t="str">
        <f aca="false">INDEX(Data_Products!$C$2:$C$33,MATCH(C12088,Data_Products!$A$2:$A$33,0))</f>
        <v>Tools &amp; Fixings</v>
      </c>
      <c r="I12088" s="10" t="n">
        <f aca="false">D12088*(E12088-G12088)</f>
        <v>1796.58</v>
      </c>
      <c r="J12088" s="11" t="n">
        <f aca="false">IFERROR(I12088/F12088,0)</f>
        <v>0.411163748712667</v>
      </c>
      <c r="K12088" s="4" t="str">
        <f aca="false">IFERROR(INDEX(Data_Orders!$F$2:$F$4727,MATCH(B12088,Data_Orders!$A$2:$A$4727,0)),"")</f>
        <v>Trade Account</v>
      </c>
      <c r="L12088" s="4" t="str">
        <f aca="false">IFERROR(INDEX(Data_Orders!$D$2:$D$4727,MATCH(B12088,Data_Orders!$A$2:$A$4727,0)),"")</f>
        <v>Northampton</v>
      </c>
    </row>
    <row r="12089" customFormat="false" ht="15" hidden="false" customHeight="false" outlineLevel="0" collapsed="false">
      <c r="A12089" s="4" t="s">
        <v>17905</v>
      </c>
      <c r="B12089" s="4" t="s">
        <v>5135</v>
      </c>
      <c r="C12089" s="4" t="s">
        <v>1059</v>
      </c>
      <c r="D12089" s="4" t="n">
        <v>6</v>
      </c>
      <c r="E12089" s="4" t="n">
        <v>103.63</v>
      </c>
      <c r="F12089" s="4" t="n">
        <v>621.78</v>
      </c>
      <c r="G12089" s="4" t="n">
        <f aca="false">INDEX(Data_Products!$D$2:$D$33,MATCH(C12089,Data_Products!$A$2:$A$33,0))</f>
        <v>82.55</v>
      </c>
      <c r="H12089" s="4" t="str">
        <f aca="false">INDEX(Data_Products!$C$2:$C$33,MATCH(C12089,Data_Products!$A$2:$A$33,0))</f>
        <v>Roofing</v>
      </c>
      <c r="I12089" s="10" t="n">
        <f aca="false">D12089*(E12089-G12089)</f>
        <v>126.48</v>
      </c>
      <c r="J12089" s="11" t="n">
        <f aca="false">IFERROR(I12089/F12089,0)</f>
        <v>0.203415999228023</v>
      </c>
      <c r="K12089" s="4" t="str">
        <f aca="false">IFERROR(INDEX(Data_Orders!$F$2:$F$4727,MATCH(B12089,Data_Orders!$A$2:$A$4727,0)),"")</f>
        <v>Trade Account</v>
      </c>
      <c r="L12089" s="4" t="str">
        <f aca="false">IFERROR(INDEX(Data_Orders!$D$2:$D$4727,MATCH(B12089,Data_Orders!$A$2:$A$4727,0)),"")</f>
        <v>Northampton</v>
      </c>
    </row>
    <row r="12090" customFormat="false" ht="15" hidden="false" customHeight="false" outlineLevel="0" collapsed="false">
      <c r="A12090" s="4" t="s">
        <v>17906</v>
      </c>
      <c r="B12090" s="4" t="s">
        <v>5136</v>
      </c>
      <c r="C12090" s="4" t="s">
        <v>1026</v>
      </c>
      <c r="D12090" s="4" t="n">
        <v>3</v>
      </c>
      <c r="E12090" s="4" t="n">
        <v>184.05</v>
      </c>
      <c r="F12090" s="4" t="n">
        <v>552.15</v>
      </c>
      <c r="G12090" s="4" t="n">
        <f aca="false">INDEX(Data_Products!$D$2:$D$33,MATCH(C12090,Data_Products!$A$2:$A$33,0))</f>
        <v>147.44</v>
      </c>
      <c r="H12090" s="4" t="str">
        <f aca="false">INDEX(Data_Products!$C$2:$C$33,MATCH(C12090,Data_Products!$A$2:$A$33,0))</f>
        <v>Cement &amp; Aggregates</v>
      </c>
      <c r="I12090" s="10" t="n">
        <f aca="false">D12090*(E12090-G12090)</f>
        <v>109.83</v>
      </c>
      <c r="J12090" s="11" t="n">
        <f aca="false">IFERROR(I12090/F12090,0)</f>
        <v>0.19891333876664</v>
      </c>
      <c r="K12090" s="4" t="str">
        <f aca="false">IFERROR(INDEX(Data_Orders!$F$2:$F$4727,MATCH(B12090,Data_Orders!$A$2:$A$4727,0)),"")</f>
        <v>Trade Account</v>
      </c>
      <c r="L12090" s="4" t="str">
        <f aca="false">IFERROR(INDEX(Data_Orders!$D$2:$D$4727,MATCH(B12090,Data_Orders!$A$2:$A$4727,0)),"")</f>
        <v>Northampton</v>
      </c>
    </row>
    <row r="12091" customFormat="false" ht="15" hidden="false" customHeight="false" outlineLevel="0" collapsed="false">
      <c r="A12091" s="4" t="s">
        <v>17907</v>
      </c>
      <c r="B12091" s="4" t="s">
        <v>5137</v>
      </c>
      <c r="C12091" s="4" t="s">
        <v>1048</v>
      </c>
      <c r="D12091" s="4" t="n">
        <v>8</v>
      </c>
      <c r="E12091" s="4" t="n">
        <v>112.72</v>
      </c>
      <c r="F12091" s="4" t="n">
        <v>901.76</v>
      </c>
      <c r="G12091" s="4" t="n">
        <f aca="false">INDEX(Data_Products!$D$2:$D$33,MATCH(C12091,Data_Products!$A$2:$A$33,0))</f>
        <v>83.21</v>
      </c>
      <c r="H12091" s="4" t="str">
        <f aca="false">INDEX(Data_Products!$C$2:$C$33,MATCH(C12091,Data_Products!$A$2:$A$33,0))</f>
        <v>Tools &amp; Fixings</v>
      </c>
      <c r="I12091" s="10" t="n">
        <f aca="false">D12091*(E12091-G12091)</f>
        <v>236.08</v>
      </c>
      <c r="J12091" s="11" t="n">
        <f aca="false">IFERROR(I12091/F12091,0)</f>
        <v>0.261799148332151</v>
      </c>
      <c r="K12091" s="4" t="str">
        <f aca="false">IFERROR(INDEX(Data_Orders!$F$2:$F$4727,MATCH(B12091,Data_Orders!$A$2:$A$4727,0)),"")</f>
        <v>Trade Account</v>
      </c>
      <c r="L12091" s="4" t="str">
        <f aca="false">IFERROR(INDEX(Data_Orders!$D$2:$D$4727,MATCH(B12091,Data_Orders!$A$2:$A$4727,0)),"")</f>
        <v>Northampton</v>
      </c>
    </row>
    <row r="12092" customFormat="false" ht="15" hidden="false" customHeight="false" outlineLevel="0" collapsed="false">
      <c r="A12092" s="4" t="s">
        <v>17908</v>
      </c>
      <c r="B12092" s="4" t="s">
        <v>5137</v>
      </c>
      <c r="C12092" s="4" t="s">
        <v>1050</v>
      </c>
      <c r="D12092" s="4" t="n">
        <v>1</v>
      </c>
      <c r="E12092" s="4" t="n">
        <v>238.63</v>
      </c>
      <c r="F12092" s="4" t="n">
        <v>238.63</v>
      </c>
      <c r="G12092" s="4" t="n">
        <f aca="false">INDEX(Data_Products!$D$2:$D$33,MATCH(C12092,Data_Products!$A$2:$A$33,0))</f>
        <v>148.91</v>
      </c>
      <c r="H12092" s="4" t="str">
        <f aca="false">INDEX(Data_Products!$C$2:$C$33,MATCH(C12092,Data_Products!$A$2:$A$33,0))</f>
        <v>Tools &amp; Fixings</v>
      </c>
      <c r="I12092" s="10" t="n">
        <f aca="false">D12092*(E12092-G12092)</f>
        <v>89.72</v>
      </c>
      <c r="J12092" s="11" t="n">
        <f aca="false">IFERROR(I12092/F12092,0)</f>
        <v>0.375979549930855</v>
      </c>
      <c r="K12092" s="4" t="str">
        <f aca="false">IFERROR(INDEX(Data_Orders!$F$2:$F$4727,MATCH(B12092,Data_Orders!$A$2:$A$4727,0)),"")</f>
        <v>Trade Account</v>
      </c>
      <c r="L12092" s="4" t="str">
        <f aca="false">IFERROR(INDEX(Data_Orders!$D$2:$D$4727,MATCH(B12092,Data_Orders!$A$2:$A$4727,0)),"")</f>
        <v>Northampton</v>
      </c>
    </row>
    <row r="12093" customFormat="false" ht="15" hidden="false" customHeight="false" outlineLevel="0" collapsed="false">
      <c r="A12093" s="4" t="s">
        <v>17909</v>
      </c>
      <c r="B12093" s="4" t="s">
        <v>5137</v>
      </c>
      <c r="C12093" s="4" t="s">
        <v>1010</v>
      </c>
      <c r="D12093" s="4" t="n">
        <v>9</v>
      </c>
      <c r="E12093" s="4" t="n">
        <v>135.95</v>
      </c>
      <c r="F12093" s="4" t="n">
        <v>1223.55</v>
      </c>
      <c r="G12093" s="4" t="n">
        <f aca="false">INDEX(Data_Products!$D$2:$D$33,MATCH(C12093,Data_Products!$A$2:$A$33,0))</f>
        <v>111.1</v>
      </c>
      <c r="H12093" s="4" t="str">
        <f aca="false">INDEX(Data_Products!$C$2:$C$33,MATCH(C12093,Data_Products!$A$2:$A$33,0))</f>
        <v>Timber</v>
      </c>
      <c r="I12093" s="10" t="n">
        <f aca="false">D12093*(E12093-G12093)</f>
        <v>223.65</v>
      </c>
      <c r="J12093" s="11" t="n">
        <f aca="false">IFERROR(I12093/F12093,0)</f>
        <v>0.18278778962854</v>
      </c>
      <c r="K12093" s="4" t="str">
        <f aca="false">IFERROR(INDEX(Data_Orders!$F$2:$F$4727,MATCH(B12093,Data_Orders!$A$2:$A$4727,0)),"")</f>
        <v>Trade Account</v>
      </c>
      <c r="L12093" s="4" t="str">
        <f aca="false">IFERROR(INDEX(Data_Orders!$D$2:$D$4727,MATCH(B12093,Data_Orders!$A$2:$A$4727,0)),"")</f>
        <v>Northampton</v>
      </c>
    </row>
    <row r="12094" customFormat="false" ht="15" hidden="false" customHeight="false" outlineLevel="0" collapsed="false">
      <c r="A12094" s="4" t="s">
        <v>17910</v>
      </c>
      <c r="B12094" s="4" t="s">
        <v>5138</v>
      </c>
      <c r="C12094" s="4" t="s">
        <v>1073</v>
      </c>
      <c r="D12094" s="4" t="n">
        <v>19</v>
      </c>
      <c r="E12094" s="4" t="n">
        <v>231.05</v>
      </c>
      <c r="F12094" s="4" t="n">
        <v>4389.95</v>
      </c>
      <c r="G12094" s="4" t="n">
        <f aca="false">INDEX(Data_Products!$D$2:$D$33,MATCH(C12094,Data_Products!$A$2:$A$33,0))</f>
        <v>148.29</v>
      </c>
      <c r="H12094" s="4" t="str">
        <f aca="false">INDEX(Data_Products!$C$2:$C$33,MATCH(C12094,Data_Products!$A$2:$A$33,0))</f>
        <v>Landscaping</v>
      </c>
      <c r="I12094" s="10" t="n">
        <f aca="false">D12094*(E12094-G12094)</f>
        <v>1572.44</v>
      </c>
      <c r="J12094" s="11" t="n">
        <f aca="false">IFERROR(I12094/F12094,0)</f>
        <v>0.358190867777537</v>
      </c>
      <c r="K12094" s="4" t="str">
        <f aca="false">IFERROR(INDEX(Data_Orders!$F$2:$F$4727,MATCH(B12094,Data_Orders!$A$2:$A$4727,0)),"")</f>
        <v>Trade Account</v>
      </c>
      <c r="L12094" s="4" t="str">
        <f aca="false">IFERROR(INDEX(Data_Orders!$D$2:$D$4727,MATCH(B12094,Data_Orders!$A$2:$A$4727,0)),"")</f>
        <v>Northampton</v>
      </c>
    </row>
    <row r="12095" customFormat="false" ht="15" hidden="false" customHeight="false" outlineLevel="0" collapsed="false">
      <c r="A12095" s="4" t="s">
        <v>17911</v>
      </c>
      <c r="B12095" s="4" t="s">
        <v>5138</v>
      </c>
      <c r="C12095" s="4" t="s">
        <v>1066</v>
      </c>
      <c r="D12095" s="4" t="n">
        <v>16</v>
      </c>
      <c r="E12095" s="4" t="n">
        <v>209.69</v>
      </c>
      <c r="F12095" s="4" t="n">
        <v>3355.04</v>
      </c>
      <c r="G12095" s="4" t="n">
        <f aca="false">INDEX(Data_Products!$D$2:$D$33,MATCH(C12095,Data_Products!$A$2:$A$33,0))</f>
        <v>144.38</v>
      </c>
      <c r="H12095" s="4" t="str">
        <f aca="false">INDEX(Data_Products!$C$2:$C$33,MATCH(C12095,Data_Products!$A$2:$A$33,0))</f>
        <v>Plumbing &amp; Drainage</v>
      </c>
      <c r="I12095" s="10" t="n">
        <f aca="false">D12095*(E12095-G12095)</f>
        <v>1044.96</v>
      </c>
      <c r="J12095" s="11" t="n">
        <f aca="false">IFERROR(I12095/F12095,0)</f>
        <v>0.311459773952024</v>
      </c>
      <c r="K12095" s="4" t="str">
        <f aca="false">IFERROR(INDEX(Data_Orders!$F$2:$F$4727,MATCH(B12095,Data_Orders!$A$2:$A$4727,0)),"")</f>
        <v>Trade Account</v>
      </c>
      <c r="L12095" s="4" t="str">
        <f aca="false">IFERROR(INDEX(Data_Orders!$D$2:$D$4727,MATCH(B12095,Data_Orders!$A$2:$A$4727,0)),"")</f>
        <v>Northampton</v>
      </c>
    </row>
    <row r="12096" customFormat="false" ht="15" hidden="false" customHeight="false" outlineLevel="0" collapsed="false">
      <c r="A12096" s="4" t="s">
        <v>17912</v>
      </c>
      <c r="B12096" s="4" t="s">
        <v>5138</v>
      </c>
      <c r="C12096" s="4" t="s">
        <v>1046</v>
      </c>
      <c r="D12096" s="4" t="n">
        <v>4</v>
      </c>
      <c r="E12096" s="4" t="n">
        <v>154.02</v>
      </c>
      <c r="F12096" s="4" t="n">
        <v>616.08</v>
      </c>
      <c r="G12096" s="4" t="n">
        <f aca="false">INDEX(Data_Products!$D$2:$D$33,MATCH(C12096,Data_Products!$A$2:$A$33,0))</f>
        <v>102.1</v>
      </c>
      <c r="H12096" s="4" t="str">
        <f aca="false">INDEX(Data_Products!$C$2:$C$33,MATCH(C12096,Data_Products!$A$2:$A$33,0))</f>
        <v>Tools &amp; Fixings</v>
      </c>
      <c r="I12096" s="10" t="n">
        <f aca="false">D12096*(E12096-G12096)</f>
        <v>207.68</v>
      </c>
      <c r="J12096" s="11" t="n">
        <f aca="false">IFERROR(I12096/F12096,0)</f>
        <v>0.337099078041813</v>
      </c>
      <c r="K12096" s="4" t="str">
        <f aca="false">IFERROR(INDEX(Data_Orders!$F$2:$F$4727,MATCH(B12096,Data_Orders!$A$2:$A$4727,0)),"")</f>
        <v>Trade Account</v>
      </c>
      <c r="L12096" s="4" t="str">
        <f aca="false">IFERROR(INDEX(Data_Orders!$D$2:$D$4727,MATCH(B12096,Data_Orders!$A$2:$A$4727,0)),"")</f>
        <v>Northampton</v>
      </c>
    </row>
    <row r="12097" customFormat="false" ht="15" hidden="false" customHeight="false" outlineLevel="0" collapsed="false">
      <c r="A12097" s="4" t="s">
        <v>17913</v>
      </c>
      <c r="B12097" s="4" t="s">
        <v>5138</v>
      </c>
      <c r="C12097" s="4" t="s">
        <v>1010</v>
      </c>
      <c r="D12097" s="4" t="n">
        <v>18</v>
      </c>
      <c r="E12097" s="4" t="n">
        <v>135.95</v>
      </c>
      <c r="F12097" s="4" t="n">
        <v>2447.1</v>
      </c>
      <c r="G12097" s="4" t="n">
        <f aca="false">INDEX(Data_Products!$D$2:$D$33,MATCH(C12097,Data_Products!$A$2:$A$33,0))</f>
        <v>111.1</v>
      </c>
      <c r="H12097" s="4" t="str">
        <f aca="false">INDEX(Data_Products!$C$2:$C$33,MATCH(C12097,Data_Products!$A$2:$A$33,0))</f>
        <v>Timber</v>
      </c>
      <c r="I12097" s="10" t="n">
        <f aca="false">D12097*(E12097-G12097)</f>
        <v>447.3</v>
      </c>
      <c r="J12097" s="11" t="n">
        <f aca="false">IFERROR(I12097/F12097,0)</f>
        <v>0.18278778962854</v>
      </c>
      <c r="K12097" s="4" t="str">
        <f aca="false">IFERROR(INDEX(Data_Orders!$F$2:$F$4727,MATCH(B12097,Data_Orders!$A$2:$A$4727,0)),"")</f>
        <v>Trade Account</v>
      </c>
      <c r="L12097" s="4" t="str">
        <f aca="false">IFERROR(INDEX(Data_Orders!$D$2:$D$4727,MATCH(B12097,Data_Orders!$A$2:$A$4727,0)),"")</f>
        <v>Northampton</v>
      </c>
    </row>
    <row r="12098" customFormat="false" ht="15" hidden="false" customHeight="false" outlineLevel="0" collapsed="false">
      <c r="A12098" s="4" t="s">
        <v>17914</v>
      </c>
      <c r="B12098" s="4" t="s">
        <v>5138</v>
      </c>
      <c r="C12098" s="4" t="s">
        <v>1059</v>
      </c>
      <c r="D12098" s="4" t="n">
        <v>14</v>
      </c>
      <c r="E12098" s="4" t="n">
        <v>103.63</v>
      </c>
      <c r="F12098" s="4" t="n">
        <v>1450.82</v>
      </c>
      <c r="G12098" s="4" t="n">
        <f aca="false">INDEX(Data_Products!$D$2:$D$33,MATCH(C12098,Data_Products!$A$2:$A$33,0))</f>
        <v>82.55</v>
      </c>
      <c r="H12098" s="4" t="str">
        <f aca="false">INDEX(Data_Products!$C$2:$C$33,MATCH(C12098,Data_Products!$A$2:$A$33,0))</f>
        <v>Roofing</v>
      </c>
      <c r="I12098" s="10" t="n">
        <f aca="false">D12098*(E12098-G12098)</f>
        <v>295.12</v>
      </c>
      <c r="J12098" s="11" t="n">
        <f aca="false">IFERROR(I12098/F12098,0)</f>
        <v>0.203415999228023</v>
      </c>
      <c r="K12098" s="4" t="str">
        <f aca="false">IFERROR(INDEX(Data_Orders!$F$2:$F$4727,MATCH(B12098,Data_Orders!$A$2:$A$4727,0)),"")</f>
        <v>Trade Account</v>
      </c>
      <c r="L12098" s="4" t="str">
        <f aca="false">IFERROR(INDEX(Data_Orders!$D$2:$D$4727,MATCH(B12098,Data_Orders!$A$2:$A$4727,0)),"")</f>
        <v>Northampton</v>
      </c>
    </row>
    <row r="12099" customFormat="false" ht="15" hidden="false" customHeight="false" outlineLevel="0" collapsed="false">
      <c r="A12099" s="4" t="s">
        <v>17915</v>
      </c>
      <c r="B12099" s="4" t="s">
        <v>5139</v>
      </c>
      <c r="C12099" s="4" t="s">
        <v>1077</v>
      </c>
      <c r="D12099" s="4" t="n">
        <v>10</v>
      </c>
      <c r="E12099" s="4" t="n">
        <v>46.61</v>
      </c>
      <c r="F12099" s="4" t="n">
        <v>466.1</v>
      </c>
      <c r="G12099" s="4" t="n">
        <f aca="false">INDEX(Data_Products!$D$2:$D$33,MATCH(C12099,Data_Products!$A$2:$A$33,0))</f>
        <v>36.87</v>
      </c>
      <c r="H12099" s="4" t="str">
        <f aca="false">INDEX(Data_Products!$C$2:$C$33,MATCH(C12099,Data_Products!$A$2:$A$33,0))</f>
        <v>Landscaping</v>
      </c>
      <c r="I12099" s="10" t="n">
        <f aca="false">D12099*(E12099-G12099)</f>
        <v>97.4</v>
      </c>
      <c r="J12099" s="11" t="n">
        <f aca="false">IFERROR(I12099/F12099,0)</f>
        <v>0.208968032611028</v>
      </c>
      <c r="K12099" s="4" t="str">
        <f aca="false">IFERROR(INDEX(Data_Orders!$F$2:$F$4727,MATCH(B12099,Data_Orders!$A$2:$A$4727,0)),"")</f>
        <v>Retail</v>
      </c>
      <c r="L12099" s="4" t="str">
        <f aca="false">IFERROR(INDEX(Data_Orders!$D$2:$D$4727,MATCH(B12099,Data_Orders!$A$2:$A$4727,0)),"")</f>
        <v>Birmingham South</v>
      </c>
    </row>
    <row r="12100" customFormat="false" ht="15" hidden="false" customHeight="false" outlineLevel="0" collapsed="false">
      <c r="A12100" s="4" t="s">
        <v>17916</v>
      </c>
      <c r="B12100" s="4" t="s">
        <v>5139</v>
      </c>
      <c r="C12100" s="4" t="s">
        <v>1059</v>
      </c>
      <c r="D12100" s="4" t="n">
        <v>12</v>
      </c>
      <c r="E12100" s="4" t="n">
        <v>103.63</v>
      </c>
      <c r="F12100" s="4" t="n">
        <v>1243.56</v>
      </c>
      <c r="G12100" s="4" t="n">
        <f aca="false">INDEX(Data_Products!$D$2:$D$33,MATCH(C12100,Data_Products!$A$2:$A$33,0))</f>
        <v>82.55</v>
      </c>
      <c r="H12100" s="4" t="str">
        <f aca="false">INDEX(Data_Products!$C$2:$C$33,MATCH(C12100,Data_Products!$A$2:$A$33,0))</f>
        <v>Roofing</v>
      </c>
      <c r="I12100" s="10" t="n">
        <f aca="false">D12100*(E12100-G12100)</f>
        <v>252.96</v>
      </c>
      <c r="J12100" s="11" t="n">
        <f aca="false">IFERROR(I12100/F12100,0)</f>
        <v>0.203415999228023</v>
      </c>
      <c r="K12100" s="4" t="str">
        <f aca="false">IFERROR(INDEX(Data_Orders!$F$2:$F$4727,MATCH(B12100,Data_Orders!$A$2:$A$4727,0)),"")</f>
        <v>Retail</v>
      </c>
      <c r="L12100" s="4" t="str">
        <f aca="false">IFERROR(INDEX(Data_Orders!$D$2:$D$4727,MATCH(B12100,Data_Orders!$A$2:$A$4727,0)),"")</f>
        <v>Birmingham South</v>
      </c>
    </row>
    <row r="12101" customFormat="false" ht="15" hidden="false" customHeight="false" outlineLevel="0" collapsed="false">
      <c r="A12101" s="4" t="s">
        <v>17917</v>
      </c>
      <c r="B12101" s="4" t="s">
        <v>5139</v>
      </c>
      <c r="C12101" s="4" t="s">
        <v>1064</v>
      </c>
      <c r="D12101" s="4" t="n">
        <v>20</v>
      </c>
      <c r="E12101" s="4" t="n">
        <v>97.63</v>
      </c>
      <c r="F12101" s="4" t="n">
        <v>1952.6</v>
      </c>
      <c r="G12101" s="4" t="n">
        <f aca="false">INDEX(Data_Products!$D$2:$D$33,MATCH(C12101,Data_Products!$A$2:$A$33,0))</f>
        <v>65.21</v>
      </c>
      <c r="H12101" s="4" t="str">
        <f aca="false">INDEX(Data_Products!$C$2:$C$33,MATCH(C12101,Data_Products!$A$2:$A$33,0))</f>
        <v>Plumbing &amp; Drainage</v>
      </c>
      <c r="I12101" s="10" t="n">
        <f aca="false">D12101*(E12101-G12101)</f>
        <v>648.4</v>
      </c>
      <c r="J12101" s="11" t="n">
        <f aca="false">IFERROR(I12101/F12101,0)</f>
        <v>0.332070060432244</v>
      </c>
      <c r="K12101" s="4" t="str">
        <f aca="false">IFERROR(INDEX(Data_Orders!$F$2:$F$4727,MATCH(B12101,Data_Orders!$A$2:$A$4727,0)),"")</f>
        <v>Retail</v>
      </c>
      <c r="L12101" s="4" t="str">
        <f aca="false">IFERROR(INDEX(Data_Orders!$D$2:$D$4727,MATCH(B12101,Data_Orders!$A$2:$A$4727,0)),"")</f>
        <v>Birmingham South</v>
      </c>
    </row>
    <row r="12102" customFormat="false" ht="15" hidden="false" customHeight="false" outlineLevel="0" collapsed="false">
      <c r="A12102" s="4" t="s">
        <v>17918</v>
      </c>
      <c r="B12102" s="4" t="s">
        <v>5140</v>
      </c>
      <c r="C12102" s="4" t="s">
        <v>1013</v>
      </c>
      <c r="D12102" s="4" t="n">
        <v>12</v>
      </c>
      <c r="E12102" s="4" t="n">
        <v>240.92</v>
      </c>
      <c r="F12102" s="4" t="n">
        <v>2891.04</v>
      </c>
      <c r="G12102" s="4" t="n">
        <f aca="false">INDEX(Data_Products!$D$2:$D$33,MATCH(C12102,Data_Products!$A$2:$A$33,0))</f>
        <v>168.32</v>
      </c>
      <c r="H12102" s="4" t="str">
        <f aca="false">INDEX(Data_Products!$C$2:$C$33,MATCH(C12102,Data_Products!$A$2:$A$33,0))</f>
        <v>Timber</v>
      </c>
      <c r="I12102" s="10" t="n">
        <f aca="false">D12102*(E12102-G12102)</f>
        <v>871.2</v>
      </c>
      <c r="J12102" s="11" t="n">
        <f aca="false">IFERROR(I12102/F12102,0)</f>
        <v>0.301344844761747</v>
      </c>
      <c r="K12102" s="4" t="str">
        <f aca="false">IFERROR(INDEX(Data_Orders!$F$2:$F$4727,MATCH(B12102,Data_Orders!$A$2:$A$4727,0)),"")</f>
        <v>Retail</v>
      </c>
      <c r="L12102" s="4" t="str">
        <f aca="false">IFERROR(INDEX(Data_Orders!$D$2:$D$4727,MATCH(B12102,Data_Orders!$A$2:$A$4727,0)),"")</f>
        <v>Birmingham South</v>
      </c>
    </row>
    <row r="12103" customFormat="false" ht="15" hidden="false" customHeight="false" outlineLevel="0" collapsed="false">
      <c r="A12103" s="4" t="s">
        <v>17919</v>
      </c>
      <c r="B12103" s="4" t="s">
        <v>5140</v>
      </c>
      <c r="C12103" s="4" t="s">
        <v>1032</v>
      </c>
      <c r="D12103" s="4" t="n">
        <v>19</v>
      </c>
      <c r="E12103" s="4" t="n">
        <v>99.65</v>
      </c>
      <c r="F12103" s="4" t="n">
        <v>1893.35</v>
      </c>
      <c r="G12103" s="4" t="n">
        <f aca="false">INDEX(Data_Products!$D$2:$D$33,MATCH(C12103,Data_Products!$A$2:$A$33,0))</f>
        <v>58.26</v>
      </c>
      <c r="H12103" s="4" t="str">
        <f aca="false">INDEX(Data_Products!$C$2:$C$33,MATCH(C12103,Data_Products!$A$2:$A$33,0))</f>
        <v>Insulation</v>
      </c>
      <c r="I12103" s="10" t="n">
        <f aca="false">D12103*(E12103-G12103)</f>
        <v>786.41</v>
      </c>
      <c r="J12103" s="11" t="n">
        <f aca="false">IFERROR(I12103/F12103,0)</f>
        <v>0.415353738083292</v>
      </c>
      <c r="K12103" s="4" t="str">
        <f aca="false">IFERROR(INDEX(Data_Orders!$F$2:$F$4727,MATCH(B12103,Data_Orders!$A$2:$A$4727,0)),"")</f>
        <v>Retail</v>
      </c>
      <c r="L12103" s="4" t="str">
        <f aca="false">IFERROR(INDEX(Data_Orders!$D$2:$D$4727,MATCH(B12103,Data_Orders!$A$2:$A$4727,0)),"")</f>
        <v>Birmingham South</v>
      </c>
    </row>
    <row r="12104" customFormat="false" ht="15" hidden="false" customHeight="false" outlineLevel="0" collapsed="false">
      <c r="A12104" s="4" t="s">
        <v>17920</v>
      </c>
      <c r="B12104" s="4" t="s">
        <v>5141</v>
      </c>
      <c r="C12104" s="4" t="s">
        <v>1032</v>
      </c>
      <c r="D12104" s="4" t="n">
        <v>20</v>
      </c>
      <c r="E12104" s="4" t="n">
        <v>99.65</v>
      </c>
      <c r="F12104" s="4" t="n">
        <v>1993</v>
      </c>
      <c r="G12104" s="4" t="n">
        <f aca="false">INDEX(Data_Products!$D$2:$D$33,MATCH(C12104,Data_Products!$A$2:$A$33,0))</f>
        <v>58.26</v>
      </c>
      <c r="H12104" s="4" t="str">
        <f aca="false">INDEX(Data_Products!$C$2:$C$33,MATCH(C12104,Data_Products!$A$2:$A$33,0))</f>
        <v>Insulation</v>
      </c>
      <c r="I12104" s="10" t="n">
        <f aca="false">D12104*(E12104-G12104)</f>
        <v>827.8</v>
      </c>
      <c r="J12104" s="11" t="n">
        <f aca="false">IFERROR(I12104/F12104,0)</f>
        <v>0.415353738083292</v>
      </c>
      <c r="K12104" s="4" t="str">
        <f aca="false">IFERROR(INDEX(Data_Orders!$F$2:$F$4727,MATCH(B12104,Data_Orders!$A$2:$A$4727,0)),"")</f>
        <v>Retail</v>
      </c>
      <c r="L12104" s="4" t="str">
        <f aca="false">IFERROR(INDEX(Data_Orders!$D$2:$D$4727,MATCH(B12104,Data_Orders!$A$2:$A$4727,0)),"")</f>
        <v>Birmingham South</v>
      </c>
    </row>
    <row r="12105" customFormat="false" ht="15" hidden="false" customHeight="false" outlineLevel="0" collapsed="false">
      <c r="A12105" s="4" t="s">
        <v>17921</v>
      </c>
      <c r="B12105" s="4" t="s">
        <v>5141</v>
      </c>
      <c r="C12105" s="4" t="s">
        <v>1041</v>
      </c>
      <c r="D12105" s="4" t="n">
        <v>3</v>
      </c>
      <c r="E12105" s="4" t="n">
        <v>242.75</v>
      </c>
      <c r="F12105" s="4" t="n">
        <v>728.25</v>
      </c>
      <c r="G12105" s="4" t="n">
        <f aca="false">INDEX(Data_Products!$D$2:$D$33,MATCH(C12105,Data_Products!$A$2:$A$33,0))</f>
        <v>142.94</v>
      </c>
      <c r="H12105" s="4" t="str">
        <f aca="false">INDEX(Data_Products!$C$2:$C$33,MATCH(C12105,Data_Products!$A$2:$A$33,0))</f>
        <v>Tools &amp; Fixings</v>
      </c>
      <c r="I12105" s="10" t="n">
        <f aca="false">D12105*(E12105-G12105)</f>
        <v>299.43</v>
      </c>
      <c r="J12105" s="11" t="n">
        <f aca="false">IFERROR(I12105/F12105,0)</f>
        <v>0.411163748712667</v>
      </c>
      <c r="K12105" s="4" t="str">
        <f aca="false">IFERROR(INDEX(Data_Orders!$F$2:$F$4727,MATCH(B12105,Data_Orders!$A$2:$A$4727,0)),"")</f>
        <v>Retail</v>
      </c>
      <c r="L12105" s="4" t="str">
        <f aca="false">IFERROR(INDEX(Data_Orders!$D$2:$D$4727,MATCH(B12105,Data_Orders!$A$2:$A$4727,0)),"")</f>
        <v>Birmingham South</v>
      </c>
    </row>
    <row r="12106" customFormat="false" ht="15" hidden="false" customHeight="false" outlineLevel="0" collapsed="false">
      <c r="A12106" s="4" t="s">
        <v>17922</v>
      </c>
      <c r="B12106" s="4" t="s">
        <v>5141</v>
      </c>
      <c r="C12106" s="4" t="s">
        <v>1044</v>
      </c>
      <c r="D12106" s="4" t="n">
        <v>4</v>
      </c>
      <c r="E12106" s="4" t="n">
        <v>190.44</v>
      </c>
      <c r="F12106" s="4" t="n">
        <v>761.76</v>
      </c>
      <c r="G12106" s="4" t="n">
        <f aca="false">INDEX(Data_Products!$D$2:$D$33,MATCH(C12106,Data_Products!$A$2:$A$33,0))</f>
        <v>115.48</v>
      </c>
      <c r="H12106" s="4" t="str">
        <f aca="false">INDEX(Data_Products!$C$2:$C$33,MATCH(C12106,Data_Products!$A$2:$A$33,0))</f>
        <v>Tools &amp; Fixings</v>
      </c>
      <c r="I12106" s="10" t="n">
        <f aca="false">D12106*(E12106-G12106)</f>
        <v>299.84</v>
      </c>
      <c r="J12106" s="11" t="n">
        <f aca="false">IFERROR(I12106/F12106,0)</f>
        <v>0.393614786809494</v>
      </c>
      <c r="K12106" s="4" t="str">
        <f aca="false">IFERROR(INDEX(Data_Orders!$F$2:$F$4727,MATCH(B12106,Data_Orders!$A$2:$A$4727,0)),"")</f>
        <v>Retail</v>
      </c>
      <c r="L12106" s="4" t="str">
        <f aca="false">IFERROR(INDEX(Data_Orders!$D$2:$D$4727,MATCH(B12106,Data_Orders!$A$2:$A$4727,0)),"")</f>
        <v>Birmingham South</v>
      </c>
    </row>
    <row r="12107" customFormat="false" ht="15" hidden="false" customHeight="false" outlineLevel="0" collapsed="false">
      <c r="A12107" s="4" t="s">
        <v>17923</v>
      </c>
      <c r="B12107" s="4" t="s">
        <v>5141</v>
      </c>
      <c r="C12107" s="4" t="s">
        <v>1052</v>
      </c>
      <c r="D12107" s="4" t="n">
        <v>7</v>
      </c>
      <c r="E12107" s="4" t="n">
        <v>205.71</v>
      </c>
      <c r="F12107" s="4" t="n">
        <v>1439.97</v>
      </c>
      <c r="G12107" s="4" t="n">
        <f aca="false">INDEX(Data_Products!$D$2:$D$33,MATCH(C12107,Data_Products!$A$2:$A$33,0))</f>
        <v>152.29</v>
      </c>
      <c r="H12107" s="4" t="str">
        <f aca="false">INDEX(Data_Products!$C$2:$C$33,MATCH(C12107,Data_Products!$A$2:$A$33,0))</f>
        <v>Roofing</v>
      </c>
      <c r="I12107" s="10" t="n">
        <f aca="false">D12107*(E12107-G12107)</f>
        <v>373.94</v>
      </c>
      <c r="J12107" s="11" t="n">
        <f aca="false">IFERROR(I12107/F12107,0)</f>
        <v>0.259685965679841</v>
      </c>
      <c r="K12107" s="4" t="str">
        <f aca="false">IFERROR(INDEX(Data_Orders!$F$2:$F$4727,MATCH(B12107,Data_Orders!$A$2:$A$4727,0)),"")</f>
        <v>Retail</v>
      </c>
      <c r="L12107" s="4" t="str">
        <f aca="false">IFERROR(INDEX(Data_Orders!$D$2:$D$4727,MATCH(B12107,Data_Orders!$A$2:$A$4727,0)),"")</f>
        <v>Birmingham South</v>
      </c>
    </row>
    <row r="12108" customFormat="false" ht="15" hidden="false" customHeight="false" outlineLevel="0" collapsed="false">
      <c r="A12108" s="4" t="s">
        <v>17924</v>
      </c>
      <c r="B12108" s="4" t="s">
        <v>5142</v>
      </c>
      <c r="C12108" s="4" t="s">
        <v>1050</v>
      </c>
      <c r="D12108" s="4" t="n">
        <v>1</v>
      </c>
      <c r="E12108" s="4" t="n">
        <v>238.63</v>
      </c>
      <c r="F12108" s="4" t="n">
        <v>238.63</v>
      </c>
      <c r="G12108" s="4" t="n">
        <f aca="false">INDEX(Data_Products!$D$2:$D$33,MATCH(C12108,Data_Products!$A$2:$A$33,0))</f>
        <v>148.91</v>
      </c>
      <c r="H12108" s="4" t="str">
        <f aca="false">INDEX(Data_Products!$C$2:$C$33,MATCH(C12108,Data_Products!$A$2:$A$33,0))</f>
        <v>Tools &amp; Fixings</v>
      </c>
      <c r="I12108" s="10" t="n">
        <f aca="false">D12108*(E12108-G12108)</f>
        <v>89.72</v>
      </c>
      <c r="J12108" s="11" t="n">
        <f aca="false">IFERROR(I12108/F12108,0)</f>
        <v>0.375979549930855</v>
      </c>
      <c r="K12108" s="4" t="str">
        <f aca="false">IFERROR(INDEX(Data_Orders!$F$2:$F$4727,MATCH(B12108,Data_Orders!$A$2:$A$4727,0)),"")</f>
        <v>Retail</v>
      </c>
      <c r="L12108" s="4" t="str">
        <f aca="false">IFERROR(INDEX(Data_Orders!$D$2:$D$4727,MATCH(B12108,Data_Orders!$A$2:$A$4727,0)),"")</f>
        <v>Birmingham South</v>
      </c>
    </row>
    <row r="12109" customFormat="false" ht="15" hidden="false" customHeight="false" outlineLevel="0" collapsed="false">
      <c r="A12109" s="4" t="s">
        <v>17925</v>
      </c>
      <c r="B12109" s="4" t="s">
        <v>5142</v>
      </c>
      <c r="C12109" s="4" t="s">
        <v>1066</v>
      </c>
      <c r="D12109" s="4" t="n">
        <v>10</v>
      </c>
      <c r="E12109" s="4" t="n">
        <v>209.69</v>
      </c>
      <c r="F12109" s="4" t="n">
        <v>2096.9</v>
      </c>
      <c r="G12109" s="4" t="n">
        <f aca="false">INDEX(Data_Products!$D$2:$D$33,MATCH(C12109,Data_Products!$A$2:$A$33,0))</f>
        <v>144.38</v>
      </c>
      <c r="H12109" s="4" t="str">
        <f aca="false">INDEX(Data_Products!$C$2:$C$33,MATCH(C12109,Data_Products!$A$2:$A$33,0))</f>
        <v>Plumbing &amp; Drainage</v>
      </c>
      <c r="I12109" s="10" t="n">
        <f aca="false">D12109*(E12109-G12109)</f>
        <v>653.1</v>
      </c>
      <c r="J12109" s="11" t="n">
        <f aca="false">IFERROR(I12109/F12109,0)</f>
        <v>0.311459773952024</v>
      </c>
      <c r="K12109" s="4" t="str">
        <f aca="false">IFERROR(INDEX(Data_Orders!$F$2:$F$4727,MATCH(B12109,Data_Orders!$A$2:$A$4727,0)),"")</f>
        <v>Retail</v>
      </c>
      <c r="L12109" s="4" t="str">
        <f aca="false">IFERROR(INDEX(Data_Orders!$D$2:$D$4727,MATCH(B12109,Data_Orders!$A$2:$A$4727,0)),"")</f>
        <v>Birmingham South</v>
      </c>
    </row>
    <row r="12110" customFormat="false" ht="15" hidden="false" customHeight="false" outlineLevel="0" collapsed="false">
      <c r="A12110" s="4" t="s">
        <v>17926</v>
      </c>
      <c r="B12110" s="4" t="s">
        <v>5142</v>
      </c>
      <c r="C12110" s="4" t="s">
        <v>1048</v>
      </c>
      <c r="D12110" s="4" t="n">
        <v>11</v>
      </c>
      <c r="E12110" s="4" t="n">
        <v>112.72</v>
      </c>
      <c r="F12110" s="4" t="n">
        <v>1239.92</v>
      </c>
      <c r="G12110" s="4" t="n">
        <f aca="false">INDEX(Data_Products!$D$2:$D$33,MATCH(C12110,Data_Products!$A$2:$A$33,0))</f>
        <v>83.21</v>
      </c>
      <c r="H12110" s="4" t="str">
        <f aca="false">INDEX(Data_Products!$C$2:$C$33,MATCH(C12110,Data_Products!$A$2:$A$33,0))</f>
        <v>Tools &amp; Fixings</v>
      </c>
      <c r="I12110" s="10" t="n">
        <f aca="false">D12110*(E12110-G12110)</f>
        <v>324.61</v>
      </c>
      <c r="J12110" s="11" t="n">
        <f aca="false">IFERROR(I12110/F12110,0)</f>
        <v>0.261799148332151</v>
      </c>
      <c r="K12110" s="4" t="str">
        <f aca="false">IFERROR(INDEX(Data_Orders!$F$2:$F$4727,MATCH(B12110,Data_Orders!$A$2:$A$4727,0)),"")</f>
        <v>Retail</v>
      </c>
      <c r="L12110" s="4" t="str">
        <f aca="false">IFERROR(INDEX(Data_Orders!$D$2:$D$4727,MATCH(B12110,Data_Orders!$A$2:$A$4727,0)),"")</f>
        <v>Birmingham South</v>
      </c>
    </row>
    <row r="12111" customFormat="false" ht="15" hidden="false" customHeight="false" outlineLevel="0" collapsed="false">
      <c r="A12111" s="4" t="s">
        <v>17927</v>
      </c>
      <c r="B12111" s="4" t="s">
        <v>5142</v>
      </c>
      <c r="C12111" s="4" t="s">
        <v>1026</v>
      </c>
      <c r="D12111" s="4" t="n">
        <v>15</v>
      </c>
      <c r="E12111" s="4" t="n">
        <v>184.05</v>
      </c>
      <c r="F12111" s="4" t="n">
        <v>2760.75</v>
      </c>
      <c r="G12111" s="4" t="n">
        <f aca="false">INDEX(Data_Products!$D$2:$D$33,MATCH(C12111,Data_Products!$A$2:$A$33,0))</f>
        <v>147.44</v>
      </c>
      <c r="H12111" s="4" t="str">
        <f aca="false">INDEX(Data_Products!$C$2:$C$33,MATCH(C12111,Data_Products!$A$2:$A$33,0))</f>
        <v>Cement &amp; Aggregates</v>
      </c>
      <c r="I12111" s="10" t="n">
        <f aca="false">D12111*(E12111-G12111)</f>
        <v>549.15</v>
      </c>
      <c r="J12111" s="11" t="n">
        <f aca="false">IFERROR(I12111/F12111,0)</f>
        <v>0.19891333876664</v>
      </c>
      <c r="K12111" s="4" t="str">
        <f aca="false">IFERROR(INDEX(Data_Orders!$F$2:$F$4727,MATCH(B12111,Data_Orders!$A$2:$A$4727,0)),"")</f>
        <v>Retail</v>
      </c>
      <c r="L12111" s="4" t="str">
        <f aca="false">IFERROR(INDEX(Data_Orders!$D$2:$D$4727,MATCH(B12111,Data_Orders!$A$2:$A$4727,0)),"")</f>
        <v>Birmingham South</v>
      </c>
    </row>
    <row r="12112" customFormat="false" ht="15" hidden="false" customHeight="false" outlineLevel="0" collapsed="false">
      <c r="A12112" s="4" t="s">
        <v>17928</v>
      </c>
      <c r="B12112" s="4" t="s">
        <v>5143</v>
      </c>
      <c r="C12112" s="4" t="s">
        <v>1041</v>
      </c>
      <c r="D12112" s="4" t="n">
        <v>9</v>
      </c>
      <c r="E12112" s="4" t="n">
        <v>242.75</v>
      </c>
      <c r="F12112" s="4" t="n">
        <v>2184.75</v>
      </c>
      <c r="G12112" s="4" t="n">
        <f aca="false">INDEX(Data_Products!$D$2:$D$33,MATCH(C12112,Data_Products!$A$2:$A$33,0))</f>
        <v>142.94</v>
      </c>
      <c r="H12112" s="4" t="str">
        <f aca="false">INDEX(Data_Products!$C$2:$C$33,MATCH(C12112,Data_Products!$A$2:$A$33,0))</f>
        <v>Tools &amp; Fixings</v>
      </c>
      <c r="I12112" s="10" t="n">
        <f aca="false">D12112*(E12112-G12112)</f>
        <v>898.29</v>
      </c>
      <c r="J12112" s="11" t="n">
        <f aca="false">IFERROR(I12112/F12112,0)</f>
        <v>0.411163748712667</v>
      </c>
      <c r="K12112" s="4" t="str">
        <f aca="false">IFERROR(INDEX(Data_Orders!$F$2:$F$4727,MATCH(B12112,Data_Orders!$A$2:$A$4727,0)),"")</f>
        <v>Retail</v>
      </c>
      <c r="L12112" s="4" t="str">
        <f aca="false">IFERROR(INDEX(Data_Orders!$D$2:$D$4727,MATCH(B12112,Data_Orders!$A$2:$A$4727,0)),"")</f>
        <v>Birmingham South</v>
      </c>
    </row>
    <row r="12113" customFormat="false" ht="15" hidden="false" customHeight="false" outlineLevel="0" collapsed="false">
      <c r="A12113" s="4" t="s">
        <v>17929</v>
      </c>
      <c r="B12113" s="4" t="s">
        <v>5143</v>
      </c>
      <c r="C12113" s="4" t="s">
        <v>1070</v>
      </c>
      <c r="D12113" s="4" t="n">
        <v>11</v>
      </c>
      <c r="E12113" s="4" t="n">
        <v>230.32</v>
      </c>
      <c r="F12113" s="4" t="n">
        <v>2533.52</v>
      </c>
      <c r="G12113" s="4" t="n">
        <f aca="false">INDEX(Data_Products!$D$2:$D$33,MATCH(C12113,Data_Products!$A$2:$A$33,0))</f>
        <v>161.64</v>
      </c>
      <c r="H12113" s="4" t="str">
        <f aca="false">INDEX(Data_Products!$C$2:$C$33,MATCH(C12113,Data_Products!$A$2:$A$33,0))</f>
        <v>Landscaping</v>
      </c>
      <c r="I12113" s="10" t="n">
        <f aca="false">D12113*(E12113-G12113)</f>
        <v>755.48</v>
      </c>
      <c r="J12113" s="11" t="n">
        <f aca="false">IFERROR(I12113/F12113,0)</f>
        <v>0.298193817297673</v>
      </c>
      <c r="K12113" s="4" t="str">
        <f aca="false">IFERROR(INDEX(Data_Orders!$F$2:$F$4727,MATCH(B12113,Data_Orders!$A$2:$A$4727,0)),"")</f>
        <v>Retail</v>
      </c>
      <c r="L12113" s="4" t="str">
        <f aca="false">IFERROR(INDEX(Data_Orders!$D$2:$D$4727,MATCH(B12113,Data_Orders!$A$2:$A$4727,0)),"")</f>
        <v>Birmingham South</v>
      </c>
    </row>
    <row r="12114" customFormat="false" ht="15" hidden="false" customHeight="false" outlineLevel="0" collapsed="false">
      <c r="A12114" s="4" t="s">
        <v>17930</v>
      </c>
      <c r="B12114" s="4" t="s">
        <v>5144</v>
      </c>
      <c r="C12114" s="4" t="s">
        <v>1015</v>
      </c>
      <c r="D12114" s="4" t="n">
        <v>13</v>
      </c>
      <c r="E12114" s="4" t="n">
        <v>122.01</v>
      </c>
      <c r="F12114" s="4" t="n">
        <v>1586.13</v>
      </c>
      <c r="G12114" s="4" t="n">
        <f aca="false">INDEX(Data_Products!$D$2:$D$33,MATCH(C12114,Data_Products!$A$2:$A$33,0))</f>
        <v>85.53</v>
      </c>
      <c r="H12114" s="4" t="str">
        <f aca="false">INDEX(Data_Products!$C$2:$C$33,MATCH(C12114,Data_Products!$A$2:$A$33,0))</f>
        <v>Timber</v>
      </c>
      <c r="I12114" s="10" t="n">
        <f aca="false">D12114*(E12114-G12114)</f>
        <v>474.24</v>
      </c>
      <c r="J12114" s="11" t="n">
        <f aca="false">IFERROR(I12114/F12114,0)</f>
        <v>0.298991885910991</v>
      </c>
      <c r="K12114" s="4" t="str">
        <f aca="false">IFERROR(INDEX(Data_Orders!$F$2:$F$4727,MATCH(B12114,Data_Orders!$A$2:$A$4727,0)),"")</f>
        <v>Retail</v>
      </c>
      <c r="L12114" s="4" t="str">
        <f aca="false">IFERROR(INDEX(Data_Orders!$D$2:$D$4727,MATCH(B12114,Data_Orders!$A$2:$A$4727,0)),"")</f>
        <v>Birmingham South</v>
      </c>
    </row>
    <row r="12115" customFormat="false" ht="15" hidden="false" customHeight="false" outlineLevel="0" collapsed="false">
      <c r="A12115" s="4" t="s">
        <v>17931</v>
      </c>
      <c r="B12115" s="4" t="s">
        <v>5145</v>
      </c>
      <c r="C12115" s="4" t="s">
        <v>1050</v>
      </c>
      <c r="D12115" s="4" t="n">
        <v>17</v>
      </c>
      <c r="E12115" s="4" t="n">
        <v>238.63</v>
      </c>
      <c r="F12115" s="4" t="n">
        <v>4056.71</v>
      </c>
      <c r="G12115" s="4" t="n">
        <f aca="false">INDEX(Data_Products!$D$2:$D$33,MATCH(C12115,Data_Products!$A$2:$A$33,0))</f>
        <v>148.91</v>
      </c>
      <c r="H12115" s="4" t="str">
        <f aca="false">INDEX(Data_Products!$C$2:$C$33,MATCH(C12115,Data_Products!$A$2:$A$33,0))</f>
        <v>Tools &amp; Fixings</v>
      </c>
      <c r="I12115" s="10" t="n">
        <f aca="false">D12115*(E12115-G12115)</f>
        <v>1525.24</v>
      </c>
      <c r="J12115" s="11" t="n">
        <f aca="false">IFERROR(I12115/F12115,0)</f>
        <v>0.375979549930855</v>
      </c>
      <c r="K12115" s="4" t="str">
        <f aca="false">IFERROR(INDEX(Data_Orders!$F$2:$F$4727,MATCH(B12115,Data_Orders!$A$2:$A$4727,0)),"")</f>
        <v>Retail</v>
      </c>
      <c r="L12115" s="4" t="str">
        <f aca="false">IFERROR(INDEX(Data_Orders!$D$2:$D$4727,MATCH(B12115,Data_Orders!$A$2:$A$4727,0)),"")</f>
        <v>Birmingham South</v>
      </c>
    </row>
    <row r="12116" customFormat="false" ht="15" hidden="false" customHeight="false" outlineLevel="0" collapsed="false">
      <c r="A12116" s="4" t="s">
        <v>17932</v>
      </c>
      <c r="B12116" s="4" t="s">
        <v>5145</v>
      </c>
      <c r="C12116" s="4" t="s">
        <v>1073</v>
      </c>
      <c r="D12116" s="4" t="n">
        <v>19</v>
      </c>
      <c r="E12116" s="4" t="n">
        <v>231.05</v>
      </c>
      <c r="F12116" s="4" t="n">
        <v>4389.95</v>
      </c>
      <c r="G12116" s="4" t="n">
        <f aca="false">INDEX(Data_Products!$D$2:$D$33,MATCH(C12116,Data_Products!$A$2:$A$33,0))</f>
        <v>148.29</v>
      </c>
      <c r="H12116" s="4" t="str">
        <f aca="false">INDEX(Data_Products!$C$2:$C$33,MATCH(C12116,Data_Products!$A$2:$A$33,0))</f>
        <v>Landscaping</v>
      </c>
      <c r="I12116" s="10" t="n">
        <f aca="false">D12116*(E12116-G12116)</f>
        <v>1572.44</v>
      </c>
      <c r="J12116" s="11" t="n">
        <f aca="false">IFERROR(I12116/F12116,0)</f>
        <v>0.358190867777537</v>
      </c>
      <c r="K12116" s="4" t="str">
        <f aca="false">IFERROR(INDEX(Data_Orders!$F$2:$F$4727,MATCH(B12116,Data_Orders!$A$2:$A$4727,0)),"")</f>
        <v>Retail</v>
      </c>
      <c r="L12116" s="4" t="str">
        <f aca="false">IFERROR(INDEX(Data_Orders!$D$2:$D$4727,MATCH(B12116,Data_Orders!$A$2:$A$4727,0)),"")</f>
        <v>Birmingham South</v>
      </c>
    </row>
    <row r="12117" customFormat="false" ht="15" hidden="false" customHeight="false" outlineLevel="0" collapsed="false">
      <c r="A12117" s="4" t="s">
        <v>17933</v>
      </c>
      <c r="B12117" s="4" t="s">
        <v>5145</v>
      </c>
      <c r="C12117" s="4" t="s">
        <v>1070</v>
      </c>
      <c r="D12117" s="4" t="n">
        <v>15</v>
      </c>
      <c r="E12117" s="4" t="n">
        <v>230.32</v>
      </c>
      <c r="F12117" s="4" t="n">
        <v>3454.8</v>
      </c>
      <c r="G12117" s="4" t="n">
        <f aca="false">INDEX(Data_Products!$D$2:$D$33,MATCH(C12117,Data_Products!$A$2:$A$33,0))</f>
        <v>161.64</v>
      </c>
      <c r="H12117" s="4" t="str">
        <f aca="false">INDEX(Data_Products!$C$2:$C$33,MATCH(C12117,Data_Products!$A$2:$A$33,0))</f>
        <v>Landscaping</v>
      </c>
      <c r="I12117" s="10" t="n">
        <f aca="false">D12117*(E12117-G12117)</f>
        <v>1030.2</v>
      </c>
      <c r="J12117" s="11" t="n">
        <f aca="false">IFERROR(I12117/F12117,0)</f>
        <v>0.298193817297673</v>
      </c>
      <c r="K12117" s="4" t="str">
        <f aca="false">IFERROR(INDEX(Data_Orders!$F$2:$F$4727,MATCH(B12117,Data_Orders!$A$2:$A$4727,0)),"")</f>
        <v>Retail</v>
      </c>
      <c r="L12117" s="4" t="str">
        <f aca="false">IFERROR(INDEX(Data_Orders!$D$2:$D$4727,MATCH(B12117,Data_Orders!$A$2:$A$4727,0)),"")</f>
        <v>Birmingham South</v>
      </c>
    </row>
    <row r="12118" customFormat="false" ht="15" hidden="false" customHeight="false" outlineLevel="0" collapsed="false">
      <c r="A12118" s="4" t="s">
        <v>17934</v>
      </c>
      <c r="B12118" s="4" t="s">
        <v>5145</v>
      </c>
      <c r="C12118" s="4" t="s">
        <v>1035</v>
      </c>
      <c r="D12118" s="4" t="n">
        <v>2</v>
      </c>
      <c r="E12118" s="4" t="n">
        <v>165.07</v>
      </c>
      <c r="F12118" s="4" t="n">
        <v>330.14</v>
      </c>
      <c r="G12118" s="4" t="n">
        <f aca="false">INDEX(Data_Products!$D$2:$D$33,MATCH(C12118,Data_Products!$A$2:$A$33,0))</f>
        <v>134.65</v>
      </c>
      <c r="H12118" s="4" t="str">
        <f aca="false">INDEX(Data_Products!$C$2:$C$33,MATCH(C12118,Data_Products!$A$2:$A$33,0))</f>
        <v>Insulation</v>
      </c>
      <c r="I12118" s="10" t="n">
        <f aca="false">D12118*(E12118-G12118)</f>
        <v>60.84</v>
      </c>
      <c r="J12118" s="11" t="n">
        <f aca="false">IFERROR(I12118/F12118,0)</f>
        <v>0.184285454655601</v>
      </c>
      <c r="K12118" s="4" t="str">
        <f aca="false">IFERROR(INDEX(Data_Orders!$F$2:$F$4727,MATCH(B12118,Data_Orders!$A$2:$A$4727,0)),"")</f>
        <v>Retail</v>
      </c>
      <c r="L12118" s="4" t="str">
        <f aca="false">IFERROR(INDEX(Data_Orders!$D$2:$D$4727,MATCH(B12118,Data_Orders!$A$2:$A$4727,0)),"")</f>
        <v>Birmingham South</v>
      </c>
    </row>
    <row r="12119" customFormat="false" ht="15" hidden="false" customHeight="false" outlineLevel="0" collapsed="false">
      <c r="A12119" s="4" t="s">
        <v>17935</v>
      </c>
      <c r="B12119" s="4" t="s">
        <v>5145</v>
      </c>
      <c r="C12119" s="4" t="s">
        <v>1077</v>
      </c>
      <c r="D12119" s="4" t="n">
        <v>4</v>
      </c>
      <c r="E12119" s="4" t="n">
        <v>46.61</v>
      </c>
      <c r="F12119" s="4" t="n">
        <v>186.44</v>
      </c>
      <c r="G12119" s="4" t="n">
        <f aca="false">INDEX(Data_Products!$D$2:$D$33,MATCH(C12119,Data_Products!$A$2:$A$33,0))</f>
        <v>36.87</v>
      </c>
      <c r="H12119" s="4" t="str">
        <f aca="false">INDEX(Data_Products!$C$2:$C$33,MATCH(C12119,Data_Products!$A$2:$A$33,0))</f>
        <v>Landscaping</v>
      </c>
      <c r="I12119" s="10" t="n">
        <f aca="false">D12119*(E12119-G12119)</f>
        <v>38.96</v>
      </c>
      <c r="J12119" s="11" t="n">
        <f aca="false">IFERROR(I12119/F12119,0)</f>
        <v>0.208968032611028</v>
      </c>
      <c r="K12119" s="4" t="str">
        <f aca="false">IFERROR(INDEX(Data_Orders!$F$2:$F$4727,MATCH(B12119,Data_Orders!$A$2:$A$4727,0)),"")</f>
        <v>Retail</v>
      </c>
      <c r="L12119" s="4" t="str">
        <f aca="false">IFERROR(INDEX(Data_Orders!$D$2:$D$4727,MATCH(B12119,Data_Orders!$A$2:$A$4727,0)),"")</f>
        <v>Birmingham South</v>
      </c>
    </row>
    <row r="12120" customFormat="false" ht="15" hidden="false" customHeight="false" outlineLevel="0" collapsed="false">
      <c r="A12120" s="4" t="s">
        <v>17936</v>
      </c>
      <c r="B12120" s="4" t="s">
        <v>5146</v>
      </c>
      <c r="C12120" s="4" t="s">
        <v>1057</v>
      </c>
      <c r="D12120" s="4" t="n">
        <v>6</v>
      </c>
      <c r="E12120" s="4" t="n">
        <v>176.81</v>
      </c>
      <c r="F12120" s="4" t="n">
        <v>1060.86</v>
      </c>
      <c r="G12120" s="4" t="n">
        <f aca="false">INDEX(Data_Products!$D$2:$D$33,MATCH(C12120,Data_Products!$A$2:$A$33,0))</f>
        <v>129.57</v>
      </c>
      <c r="H12120" s="4" t="str">
        <f aca="false">INDEX(Data_Products!$C$2:$C$33,MATCH(C12120,Data_Products!$A$2:$A$33,0))</f>
        <v>Roofing</v>
      </c>
      <c r="I12120" s="10" t="n">
        <f aca="false">D12120*(E12120-G12120)</f>
        <v>283.44</v>
      </c>
      <c r="J12120" s="11" t="n">
        <f aca="false">IFERROR(I12120/F12120,0)</f>
        <v>0.267179458175443</v>
      </c>
      <c r="K12120" s="4" t="str">
        <f aca="false">IFERROR(INDEX(Data_Orders!$F$2:$F$4727,MATCH(B12120,Data_Orders!$A$2:$A$4727,0)),"")</f>
        <v>Retail</v>
      </c>
      <c r="L12120" s="4" t="str">
        <f aca="false">IFERROR(INDEX(Data_Orders!$D$2:$D$4727,MATCH(B12120,Data_Orders!$A$2:$A$4727,0)),"")</f>
        <v>Birmingham South</v>
      </c>
    </row>
    <row r="12121" customFormat="false" ht="15" hidden="false" customHeight="false" outlineLevel="0" collapsed="false">
      <c r="A12121" s="4" t="s">
        <v>17937</v>
      </c>
      <c r="B12121" s="4" t="s">
        <v>5146</v>
      </c>
      <c r="C12121" s="4" t="s">
        <v>1075</v>
      </c>
      <c r="D12121" s="4" t="n">
        <v>6</v>
      </c>
      <c r="E12121" s="4" t="n">
        <v>98.61</v>
      </c>
      <c r="F12121" s="4" t="n">
        <v>591.66</v>
      </c>
      <c r="G12121" s="4" t="n">
        <f aca="false">INDEX(Data_Products!$D$2:$D$33,MATCH(C12121,Data_Products!$A$2:$A$33,0))</f>
        <v>74.84</v>
      </c>
      <c r="H12121" s="4" t="str">
        <f aca="false">INDEX(Data_Products!$C$2:$C$33,MATCH(C12121,Data_Products!$A$2:$A$33,0))</f>
        <v>Landscaping</v>
      </c>
      <c r="I12121" s="10" t="n">
        <f aca="false">D12121*(E12121-G12121)</f>
        <v>142.62</v>
      </c>
      <c r="J12121" s="11" t="n">
        <f aca="false">IFERROR(I12121/F12121,0)</f>
        <v>0.24105060338708</v>
      </c>
      <c r="K12121" s="4" t="str">
        <f aca="false">IFERROR(INDEX(Data_Orders!$F$2:$F$4727,MATCH(B12121,Data_Orders!$A$2:$A$4727,0)),"")</f>
        <v>Retail</v>
      </c>
      <c r="L12121" s="4" t="str">
        <f aca="false">IFERROR(INDEX(Data_Orders!$D$2:$D$4727,MATCH(B12121,Data_Orders!$A$2:$A$4727,0)),"")</f>
        <v>Birmingham South</v>
      </c>
    </row>
    <row r="12122" customFormat="false" ht="15" hidden="false" customHeight="false" outlineLevel="0" collapsed="false">
      <c r="A12122" s="4" t="s">
        <v>17938</v>
      </c>
      <c r="B12122" s="4" t="s">
        <v>5146</v>
      </c>
      <c r="C12122" s="4" t="s">
        <v>1077</v>
      </c>
      <c r="D12122" s="4" t="n">
        <v>4</v>
      </c>
      <c r="E12122" s="4" t="n">
        <v>46.61</v>
      </c>
      <c r="F12122" s="4" t="n">
        <v>186.44</v>
      </c>
      <c r="G12122" s="4" t="n">
        <f aca="false">INDEX(Data_Products!$D$2:$D$33,MATCH(C12122,Data_Products!$A$2:$A$33,0))</f>
        <v>36.87</v>
      </c>
      <c r="H12122" s="4" t="str">
        <f aca="false">INDEX(Data_Products!$C$2:$C$33,MATCH(C12122,Data_Products!$A$2:$A$33,0))</f>
        <v>Landscaping</v>
      </c>
      <c r="I12122" s="10" t="n">
        <f aca="false">D12122*(E12122-G12122)</f>
        <v>38.96</v>
      </c>
      <c r="J12122" s="11" t="n">
        <f aca="false">IFERROR(I12122/F12122,0)</f>
        <v>0.208968032611028</v>
      </c>
      <c r="K12122" s="4" t="str">
        <f aca="false">IFERROR(INDEX(Data_Orders!$F$2:$F$4727,MATCH(B12122,Data_Orders!$A$2:$A$4727,0)),"")</f>
        <v>Retail</v>
      </c>
      <c r="L12122" s="4" t="str">
        <f aca="false">IFERROR(INDEX(Data_Orders!$D$2:$D$4727,MATCH(B12122,Data_Orders!$A$2:$A$4727,0)),"")</f>
        <v>Birmingham South</v>
      </c>
    </row>
    <row r="12123" customFormat="false" ht="15" hidden="false" customHeight="false" outlineLevel="0" collapsed="false">
      <c r="A12123" s="4" t="s">
        <v>17939</v>
      </c>
      <c r="B12123" s="4" t="s">
        <v>5147</v>
      </c>
      <c r="C12123" s="4" t="s">
        <v>1024</v>
      </c>
      <c r="D12123" s="4" t="n">
        <v>17</v>
      </c>
      <c r="E12123" s="4" t="n">
        <v>137.14</v>
      </c>
      <c r="F12123" s="4" t="n">
        <v>2331.38</v>
      </c>
      <c r="G12123" s="4" t="n">
        <f aca="false">INDEX(Data_Products!$D$2:$D$33,MATCH(C12123,Data_Products!$A$2:$A$33,0))</f>
        <v>99.99</v>
      </c>
      <c r="H12123" s="4" t="str">
        <f aca="false">INDEX(Data_Products!$C$2:$C$33,MATCH(C12123,Data_Products!$A$2:$A$33,0))</f>
        <v>Cement &amp; Aggregates</v>
      </c>
      <c r="I12123" s="10" t="n">
        <f aca="false">D12123*(E12123-G12123)</f>
        <v>631.55</v>
      </c>
      <c r="J12123" s="11" t="n">
        <f aca="false">IFERROR(I12123/F12123,0)</f>
        <v>0.270891060230421</v>
      </c>
      <c r="K12123" s="4" t="str">
        <f aca="false">IFERROR(INDEX(Data_Orders!$F$2:$F$4727,MATCH(B12123,Data_Orders!$A$2:$A$4727,0)),"")</f>
        <v>Retail</v>
      </c>
      <c r="L12123" s="4" t="str">
        <f aca="false">IFERROR(INDEX(Data_Orders!$D$2:$D$4727,MATCH(B12123,Data_Orders!$A$2:$A$4727,0)),"")</f>
        <v>Birmingham South</v>
      </c>
    </row>
    <row r="12124" customFormat="false" ht="15" hidden="false" customHeight="false" outlineLevel="0" collapsed="false">
      <c r="A12124" s="4" t="s">
        <v>17940</v>
      </c>
      <c r="B12124" s="4" t="s">
        <v>5147</v>
      </c>
      <c r="C12124" s="4" t="s">
        <v>1037</v>
      </c>
      <c r="D12124" s="4" t="n">
        <v>20</v>
      </c>
      <c r="E12124" s="4" t="n">
        <v>90.97</v>
      </c>
      <c r="F12124" s="4" t="n">
        <v>1819.4</v>
      </c>
      <c r="G12124" s="4" t="n">
        <f aca="false">INDEX(Data_Products!$D$2:$D$33,MATCH(C12124,Data_Products!$A$2:$A$33,0))</f>
        <v>73.81</v>
      </c>
      <c r="H12124" s="4" t="str">
        <f aca="false">INDEX(Data_Products!$C$2:$C$33,MATCH(C12124,Data_Products!$A$2:$A$33,0))</f>
        <v>Insulation</v>
      </c>
      <c r="I12124" s="10" t="n">
        <f aca="false">D12124*(E12124-G12124)</f>
        <v>343.2</v>
      </c>
      <c r="J12124" s="11" t="n">
        <f aca="false">IFERROR(I12124/F12124,0)</f>
        <v>0.18863361547763</v>
      </c>
      <c r="K12124" s="4" t="str">
        <f aca="false">IFERROR(INDEX(Data_Orders!$F$2:$F$4727,MATCH(B12124,Data_Orders!$A$2:$A$4727,0)),"")</f>
        <v>Retail</v>
      </c>
      <c r="L12124" s="4" t="str">
        <f aca="false">IFERROR(INDEX(Data_Orders!$D$2:$D$4727,MATCH(B12124,Data_Orders!$A$2:$A$4727,0)),"")</f>
        <v>Birmingham South</v>
      </c>
    </row>
    <row r="12125" customFormat="false" ht="15" hidden="false" customHeight="false" outlineLevel="0" collapsed="false">
      <c r="A12125" s="4" t="s">
        <v>17941</v>
      </c>
      <c r="B12125" s="4" t="s">
        <v>5148</v>
      </c>
      <c r="C12125" s="4" t="s">
        <v>1013</v>
      </c>
      <c r="D12125" s="4" t="n">
        <v>7</v>
      </c>
      <c r="E12125" s="4" t="n">
        <v>240.92</v>
      </c>
      <c r="F12125" s="4" t="n">
        <v>1686.44</v>
      </c>
      <c r="G12125" s="4" t="n">
        <f aca="false">INDEX(Data_Products!$D$2:$D$33,MATCH(C12125,Data_Products!$A$2:$A$33,0))</f>
        <v>168.32</v>
      </c>
      <c r="H12125" s="4" t="str">
        <f aca="false">INDEX(Data_Products!$C$2:$C$33,MATCH(C12125,Data_Products!$A$2:$A$33,0))</f>
        <v>Timber</v>
      </c>
      <c r="I12125" s="10" t="n">
        <f aca="false">D12125*(E12125-G12125)</f>
        <v>508.2</v>
      </c>
      <c r="J12125" s="11" t="n">
        <f aca="false">IFERROR(I12125/F12125,0)</f>
        <v>0.301344844761747</v>
      </c>
      <c r="K12125" s="4" t="str">
        <f aca="false">IFERROR(INDEX(Data_Orders!$F$2:$F$4727,MATCH(B12125,Data_Orders!$A$2:$A$4727,0)),"")</f>
        <v>Retail</v>
      </c>
      <c r="L12125" s="4" t="str">
        <f aca="false">IFERROR(INDEX(Data_Orders!$D$2:$D$4727,MATCH(B12125,Data_Orders!$A$2:$A$4727,0)),"")</f>
        <v>Birmingham South</v>
      </c>
    </row>
    <row r="12126" customFormat="false" ht="15" hidden="false" customHeight="false" outlineLevel="0" collapsed="false">
      <c r="A12126" s="4" t="s">
        <v>17942</v>
      </c>
      <c r="B12126" s="4" t="s">
        <v>5148</v>
      </c>
      <c r="C12126" s="4" t="s">
        <v>1010</v>
      </c>
      <c r="D12126" s="4" t="n">
        <v>9</v>
      </c>
      <c r="E12126" s="4" t="n">
        <v>135.95</v>
      </c>
      <c r="F12126" s="4" t="n">
        <v>1223.55</v>
      </c>
      <c r="G12126" s="4" t="n">
        <f aca="false">INDEX(Data_Products!$D$2:$D$33,MATCH(C12126,Data_Products!$A$2:$A$33,0))</f>
        <v>111.1</v>
      </c>
      <c r="H12126" s="4" t="str">
        <f aca="false">INDEX(Data_Products!$C$2:$C$33,MATCH(C12126,Data_Products!$A$2:$A$33,0))</f>
        <v>Timber</v>
      </c>
      <c r="I12126" s="10" t="n">
        <f aca="false">D12126*(E12126-G12126)</f>
        <v>223.65</v>
      </c>
      <c r="J12126" s="11" t="n">
        <f aca="false">IFERROR(I12126/F12126,0)</f>
        <v>0.18278778962854</v>
      </c>
      <c r="K12126" s="4" t="str">
        <f aca="false">IFERROR(INDEX(Data_Orders!$F$2:$F$4727,MATCH(B12126,Data_Orders!$A$2:$A$4727,0)),"")</f>
        <v>Retail</v>
      </c>
      <c r="L12126" s="4" t="str">
        <f aca="false">IFERROR(INDEX(Data_Orders!$D$2:$D$4727,MATCH(B12126,Data_Orders!$A$2:$A$4727,0)),"")</f>
        <v>Birmingham South</v>
      </c>
    </row>
    <row r="12127" customFormat="false" ht="15" hidden="false" customHeight="false" outlineLevel="0" collapsed="false">
      <c r="A12127" s="4" t="s">
        <v>17943</v>
      </c>
      <c r="B12127" s="4" t="s">
        <v>5148</v>
      </c>
      <c r="C12127" s="4" t="s">
        <v>1075</v>
      </c>
      <c r="D12127" s="4" t="n">
        <v>15</v>
      </c>
      <c r="E12127" s="4" t="n">
        <v>98.61</v>
      </c>
      <c r="F12127" s="4" t="n">
        <v>1479.15</v>
      </c>
      <c r="G12127" s="4" t="n">
        <f aca="false">INDEX(Data_Products!$D$2:$D$33,MATCH(C12127,Data_Products!$A$2:$A$33,0))</f>
        <v>74.84</v>
      </c>
      <c r="H12127" s="4" t="str">
        <f aca="false">INDEX(Data_Products!$C$2:$C$33,MATCH(C12127,Data_Products!$A$2:$A$33,0))</f>
        <v>Landscaping</v>
      </c>
      <c r="I12127" s="10" t="n">
        <f aca="false">D12127*(E12127-G12127)</f>
        <v>356.55</v>
      </c>
      <c r="J12127" s="11" t="n">
        <f aca="false">IFERROR(I12127/F12127,0)</f>
        <v>0.24105060338708</v>
      </c>
      <c r="K12127" s="4" t="str">
        <f aca="false">IFERROR(INDEX(Data_Orders!$F$2:$F$4727,MATCH(B12127,Data_Orders!$A$2:$A$4727,0)),"")</f>
        <v>Retail</v>
      </c>
      <c r="L12127" s="4" t="str">
        <f aca="false">IFERROR(INDEX(Data_Orders!$D$2:$D$4727,MATCH(B12127,Data_Orders!$A$2:$A$4727,0)),"")</f>
        <v>Birmingham South</v>
      </c>
    </row>
    <row r="12128" customFormat="false" ht="15" hidden="false" customHeight="false" outlineLevel="0" collapsed="false">
      <c r="A12128" s="4" t="s">
        <v>17944</v>
      </c>
      <c r="B12128" s="4" t="s">
        <v>5148</v>
      </c>
      <c r="C12128" s="4" t="s">
        <v>1046</v>
      </c>
      <c r="D12128" s="4" t="n">
        <v>14</v>
      </c>
      <c r="E12128" s="4" t="n">
        <v>154.02</v>
      </c>
      <c r="F12128" s="4" t="n">
        <v>2156.28</v>
      </c>
      <c r="G12128" s="4" t="n">
        <f aca="false">INDEX(Data_Products!$D$2:$D$33,MATCH(C12128,Data_Products!$A$2:$A$33,0))</f>
        <v>102.1</v>
      </c>
      <c r="H12128" s="4" t="str">
        <f aca="false">INDEX(Data_Products!$C$2:$C$33,MATCH(C12128,Data_Products!$A$2:$A$33,0))</f>
        <v>Tools &amp; Fixings</v>
      </c>
      <c r="I12128" s="10" t="n">
        <f aca="false">D12128*(E12128-G12128)</f>
        <v>726.88</v>
      </c>
      <c r="J12128" s="11" t="n">
        <f aca="false">IFERROR(I12128/F12128,0)</f>
        <v>0.337099078041813</v>
      </c>
      <c r="K12128" s="4" t="str">
        <f aca="false">IFERROR(INDEX(Data_Orders!$F$2:$F$4727,MATCH(B12128,Data_Orders!$A$2:$A$4727,0)),"")</f>
        <v>Retail</v>
      </c>
      <c r="L12128" s="4" t="str">
        <f aca="false">IFERROR(INDEX(Data_Orders!$D$2:$D$4727,MATCH(B12128,Data_Orders!$A$2:$A$4727,0)),"")</f>
        <v>Birmingham South</v>
      </c>
    </row>
    <row r="12129" customFormat="false" ht="15" hidden="false" customHeight="false" outlineLevel="0" collapsed="false">
      <c r="A12129" s="4" t="s">
        <v>17945</v>
      </c>
      <c r="B12129" s="4" t="s">
        <v>5149</v>
      </c>
      <c r="C12129" s="4" t="s">
        <v>1019</v>
      </c>
      <c r="D12129" s="4" t="n">
        <v>17</v>
      </c>
      <c r="E12129" s="4" t="n">
        <v>79.76</v>
      </c>
      <c r="F12129" s="4" t="n">
        <v>1355.92</v>
      </c>
      <c r="G12129" s="4" t="n">
        <f aca="false">INDEX(Data_Products!$D$2:$D$33,MATCH(C12129,Data_Products!$A$2:$A$33,0))</f>
        <v>59.07</v>
      </c>
      <c r="H12129" s="4" t="str">
        <f aca="false">INDEX(Data_Products!$C$2:$C$33,MATCH(C12129,Data_Products!$A$2:$A$33,0))</f>
        <v>Timber</v>
      </c>
      <c r="I12129" s="10" t="n">
        <f aca="false">D12129*(E12129-G12129)</f>
        <v>351.73</v>
      </c>
      <c r="J12129" s="11" t="n">
        <f aca="false">IFERROR(I12129/F12129,0)</f>
        <v>0.259403209628887</v>
      </c>
      <c r="K12129" s="4" t="str">
        <f aca="false">IFERROR(INDEX(Data_Orders!$F$2:$F$4727,MATCH(B12129,Data_Orders!$A$2:$A$4727,0)),"")</f>
        <v>Retail</v>
      </c>
      <c r="L12129" s="4" t="str">
        <f aca="false">IFERROR(INDEX(Data_Orders!$D$2:$D$4727,MATCH(B12129,Data_Orders!$A$2:$A$4727,0)),"")</f>
        <v>Birmingham South</v>
      </c>
    </row>
    <row r="12130" customFormat="false" ht="15" hidden="false" customHeight="false" outlineLevel="0" collapsed="false">
      <c r="A12130" s="4" t="s">
        <v>17946</v>
      </c>
      <c r="B12130" s="4" t="s">
        <v>5150</v>
      </c>
      <c r="C12130" s="4" t="s">
        <v>1073</v>
      </c>
      <c r="D12130" s="4" t="n">
        <v>8</v>
      </c>
      <c r="E12130" s="4" t="n">
        <v>231.05</v>
      </c>
      <c r="F12130" s="4" t="n">
        <v>1848.4</v>
      </c>
      <c r="G12130" s="4" t="n">
        <f aca="false">INDEX(Data_Products!$D$2:$D$33,MATCH(C12130,Data_Products!$A$2:$A$33,0))</f>
        <v>148.29</v>
      </c>
      <c r="H12130" s="4" t="str">
        <f aca="false">INDEX(Data_Products!$C$2:$C$33,MATCH(C12130,Data_Products!$A$2:$A$33,0))</f>
        <v>Landscaping</v>
      </c>
      <c r="I12130" s="10" t="n">
        <f aca="false">D12130*(E12130-G12130)</f>
        <v>662.08</v>
      </c>
      <c r="J12130" s="11" t="n">
        <f aca="false">IFERROR(I12130/F12130,0)</f>
        <v>0.358190867777537</v>
      </c>
      <c r="K12130" s="4" t="str">
        <f aca="false">IFERROR(INDEX(Data_Orders!$F$2:$F$4727,MATCH(B12130,Data_Orders!$A$2:$A$4727,0)),"")</f>
        <v>Retail</v>
      </c>
      <c r="L12130" s="4" t="str">
        <f aca="false">IFERROR(INDEX(Data_Orders!$D$2:$D$4727,MATCH(B12130,Data_Orders!$A$2:$A$4727,0)),"")</f>
        <v>Birmingham South</v>
      </c>
    </row>
    <row r="12131" customFormat="false" ht="15" hidden="false" customHeight="false" outlineLevel="0" collapsed="false">
      <c r="A12131" s="4" t="s">
        <v>17947</v>
      </c>
      <c r="B12131" s="4" t="s">
        <v>5150</v>
      </c>
      <c r="C12131" s="4" t="s">
        <v>1046</v>
      </c>
      <c r="D12131" s="4" t="n">
        <v>1</v>
      </c>
      <c r="E12131" s="4" t="n">
        <v>154.02</v>
      </c>
      <c r="F12131" s="4" t="n">
        <v>154.02</v>
      </c>
      <c r="G12131" s="4" t="n">
        <f aca="false">INDEX(Data_Products!$D$2:$D$33,MATCH(C12131,Data_Products!$A$2:$A$33,0))</f>
        <v>102.1</v>
      </c>
      <c r="H12131" s="4" t="str">
        <f aca="false">INDEX(Data_Products!$C$2:$C$33,MATCH(C12131,Data_Products!$A$2:$A$33,0))</f>
        <v>Tools &amp; Fixings</v>
      </c>
      <c r="I12131" s="10" t="n">
        <f aca="false">D12131*(E12131-G12131)</f>
        <v>51.92</v>
      </c>
      <c r="J12131" s="11" t="n">
        <f aca="false">IFERROR(I12131/F12131,0)</f>
        <v>0.337099078041813</v>
      </c>
      <c r="K12131" s="4" t="str">
        <f aca="false">IFERROR(INDEX(Data_Orders!$F$2:$F$4727,MATCH(B12131,Data_Orders!$A$2:$A$4727,0)),"")</f>
        <v>Retail</v>
      </c>
      <c r="L12131" s="4" t="str">
        <f aca="false">IFERROR(INDEX(Data_Orders!$D$2:$D$4727,MATCH(B12131,Data_Orders!$A$2:$A$4727,0)),"")</f>
        <v>Birmingham South</v>
      </c>
    </row>
    <row r="12132" customFormat="false" ht="15" hidden="false" customHeight="false" outlineLevel="0" collapsed="false">
      <c r="A12132" s="4" t="s">
        <v>17948</v>
      </c>
      <c r="B12132" s="4" t="s">
        <v>5150</v>
      </c>
      <c r="C12132" s="4" t="s">
        <v>1050</v>
      </c>
      <c r="D12132" s="4" t="n">
        <v>16</v>
      </c>
      <c r="E12132" s="4" t="n">
        <v>238.63</v>
      </c>
      <c r="F12132" s="4" t="n">
        <v>3818.08</v>
      </c>
      <c r="G12132" s="4" t="n">
        <f aca="false">INDEX(Data_Products!$D$2:$D$33,MATCH(C12132,Data_Products!$A$2:$A$33,0))</f>
        <v>148.91</v>
      </c>
      <c r="H12132" s="4" t="str">
        <f aca="false">INDEX(Data_Products!$C$2:$C$33,MATCH(C12132,Data_Products!$A$2:$A$33,0))</f>
        <v>Tools &amp; Fixings</v>
      </c>
      <c r="I12132" s="10" t="n">
        <f aca="false">D12132*(E12132-G12132)</f>
        <v>1435.52</v>
      </c>
      <c r="J12132" s="11" t="n">
        <f aca="false">IFERROR(I12132/F12132,0)</f>
        <v>0.375979549930855</v>
      </c>
      <c r="K12132" s="4" t="str">
        <f aca="false">IFERROR(INDEX(Data_Orders!$F$2:$F$4727,MATCH(B12132,Data_Orders!$A$2:$A$4727,0)),"")</f>
        <v>Retail</v>
      </c>
      <c r="L12132" s="4" t="str">
        <f aca="false">IFERROR(INDEX(Data_Orders!$D$2:$D$4727,MATCH(B12132,Data_Orders!$A$2:$A$4727,0)),"")</f>
        <v>Birmingham South</v>
      </c>
    </row>
    <row r="12133" customFormat="false" ht="15" hidden="false" customHeight="false" outlineLevel="0" collapsed="false">
      <c r="A12133" s="4" t="s">
        <v>17949</v>
      </c>
      <c r="B12133" s="4" t="s">
        <v>5150</v>
      </c>
      <c r="C12133" s="4" t="s">
        <v>1052</v>
      </c>
      <c r="D12133" s="4" t="n">
        <v>9</v>
      </c>
      <c r="E12133" s="4" t="n">
        <v>205.71</v>
      </c>
      <c r="F12133" s="4" t="n">
        <v>1851.39</v>
      </c>
      <c r="G12133" s="4" t="n">
        <f aca="false">INDEX(Data_Products!$D$2:$D$33,MATCH(C12133,Data_Products!$A$2:$A$33,0))</f>
        <v>152.29</v>
      </c>
      <c r="H12133" s="4" t="str">
        <f aca="false">INDEX(Data_Products!$C$2:$C$33,MATCH(C12133,Data_Products!$A$2:$A$33,0))</f>
        <v>Roofing</v>
      </c>
      <c r="I12133" s="10" t="n">
        <f aca="false">D12133*(E12133-G12133)</f>
        <v>480.78</v>
      </c>
      <c r="J12133" s="11" t="n">
        <f aca="false">IFERROR(I12133/F12133,0)</f>
        <v>0.259685965679841</v>
      </c>
      <c r="K12133" s="4" t="str">
        <f aca="false">IFERROR(INDEX(Data_Orders!$F$2:$F$4727,MATCH(B12133,Data_Orders!$A$2:$A$4727,0)),"")</f>
        <v>Retail</v>
      </c>
      <c r="L12133" s="4" t="str">
        <f aca="false">IFERROR(INDEX(Data_Orders!$D$2:$D$4727,MATCH(B12133,Data_Orders!$A$2:$A$4727,0)),"")</f>
        <v>Birmingham South</v>
      </c>
    </row>
    <row r="12134" customFormat="false" ht="15" hidden="false" customHeight="false" outlineLevel="0" collapsed="false">
      <c r="A12134" s="4" t="s">
        <v>17950</v>
      </c>
      <c r="B12134" s="4" t="s">
        <v>5150</v>
      </c>
      <c r="C12134" s="4" t="s">
        <v>1061</v>
      </c>
      <c r="D12134" s="4" t="n">
        <v>13</v>
      </c>
      <c r="E12134" s="4" t="n">
        <v>145.57</v>
      </c>
      <c r="F12134" s="4" t="n">
        <v>1892.41</v>
      </c>
      <c r="G12134" s="4" t="n">
        <f aca="false">INDEX(Data_Products!$D$2:$D$33,MATCH(C12134,Data_Products!$A$2:$A$33,0))</f>
        <v>119.29</v>
      </c>
      <c r="H12134" s="4" t="str">
        <f aca="false">INDEX(Data_Products!$C$2:$C$33,MATCH(C12134,Data_Products!$A$2:$A$33,0))</f>
        <v>Plumbing &amp; Drainage</v>
      </c>
      <c r="I12134" s="10" t="n">
        <f aca="false">D12134*(E12134-G12134)</f>
        <v>341.64</v>
      </c>
      <c r="J12134" s="11" t="n">
        <f aca="false">IFERROR(I12134/F12134,0)</f>
        <v>0.180531702960775</v>
      </c>
      <c r="K12134" s="4" t="str">
        <f aca="false">IFERROR(INDEX(Data_Orders!$F$2:$F$4727,MATCH(B12134,Data_Orders!$A$2:$A$4727,0)),"")</f>
        <v>Retail</v>
      </c>
      <c r="L12134" s="4" t="str">
        <f aca="false">IFERROR(INDEX(Data_Orders!$D$2:$D$4727,MATCH(B12134,Data_Orders!$A$2:$A$4727,0)),"")</f>
        <v>Birmingham South</v>
      </c>
    </row>
    <row r="12135" customFormat="false" ht="15" hidden="false" customHeight="false" outlineLevel="0" collapsed="false">
      <c r="A12135" s="4" t="s">
        <v>17951</v>
      </c>
      <c r="B12135" s="4" t="s">
        <v>5151</v>
      </c>
      <c r="C12135" s="4" t="s">
        <v>1061</v>
      </c>
      <c r="D12135" s="4" t="n">
        <v>8</v>
      </c>
      <c r="E12135" s="4" t="n">
        <v>145.57</v>
      </c>
      <c r="F12135" s="4" t="n">
        <v>1164.56</v>
      </c>
      <c r="G12135" s="4" t="n">
        <f aca="false">INDEX(Data_Products!$D$2:$D$33,MATCH(C12135,Data_Products!$A$2:$A$33,0))</f>
        <v>119.29</v>
      </c>
      <c r="H12135" s="4" t="str">
        <f aca="false">INDEX(Data_Products!$C$2:$C$33,MATCH(C12135,Data_Products!$A$2:$A$33,0))</f>
        <v>Plumbing &amp; Drainage</v>
      </c>
      <c r="I12135" s="10" t="n">
        <f aca="false">D12135*(E12135-G12135)</f>
        <v>210.24</v>
      </c>
      <c r="J12135" s="11" t="n">
        <f aca="false">IFERROR(I12135/F12135,0)</f>
        <v>0.180531702960775</v>
      </c>
      <c r="K12135" s="4" t="str">
        <f aca="false">IFERROR(INDEX(Data_Orders!$F$2:$F$4727,MATCH(B12135,Data_Orders!$A$2:$A$4727,0)),"")</f>
        <v>Retail</v>
      </c>
      <c r="L12135" s="4" t="str">
        <f aca="false">IFERROR(INDEX(Data_Orders!$D$2:$D$4727,MATCH(B12135,Data_Orders!$A$2:$A$4727,0)),"")</f>
        <v>Birmingham South</v>
      </c>
    </row>
    <row r="12136" customFormat="false" ht="15" hidden="false" customHeight="false" outlineLevel="0" collapsed="false">
      <c r="A12136" s="4" t="s">
        <v>17952</v>
      </c>
      <c r="B12136" s="4" t="s">
        <v>5152</v>
      </c>
      <c r="C12136" s="4" t="s">
        <v>1052</v>
      </c>
      <c r="D12136" s="4" t="n">
        <v>20</v>
      </c>
      <c r="E12136" s="4" t="n">
        <v>205.71</v>
      </c>
      <c r="F12136" s="4" t="n">
        <v>4114.2</v>
      </c>
      <c r="G12136" s="4" t="n">
        <f aca="false">INDEX(Data_Products!$D$2:$D$33,MATCH(C12136,Data_Products!$A$2:$A$33,0))</f>
        <v>152.29</v>
      </c>
      <c r="H12136" s="4" t="str">
        <f aca="false">INDEX(Data_Products!$C$2:$C$33,MATCH(C12136,Data_Products!$A$2:$A$33,0))</f>
        <v>Roofing</v>
      </c>
      <c r="I12136" s="10" t="n">
        <f aca="false">D12136*(E12136-G12136)</f>
        <v>1068.4</v>
      </c>
      <c r="J12136" s="11" t="n">
        <f aca="false">IFERROR(I12136/F12136,0)</f>
        <v>0.259685965679841</v>
      </c>
      <c r="K12136" s="4" t="str">
        <f aca="false">IFERROR(INDEX(Data_Orders!$F$2:$F$4727,MATCH(B12136,Data_Orders!$A$2:$A$4727,0)),"")</f>
        <v>Retail</v>
      </c>
      <c r="L12136" s="4" t="str">
        <f aca="false">IFERROR(INDEX(Data_Orders!$D$2:$D$4727,MATCH(B12136,Data_Orders!$A$2:$A$4727,0)),"")</f>
        <v>Birmingham South</v>
      </c>
    </row>
    <row r="12137" customFormat="false" ht="15" hidden="false" customHeight="false" outlineLevel="0" collapsed="false">
      <c r="A12137" s="4" t="s">
        <v>17953</v>
      </c>
      <c r="B12137" s="4" t="s">
        <v>5152</v>
      </c>
      <c r="C12137" s="4" t="s">
        <v>1064</v>
      </c>
      <c r="D12137" s="4" t="n">
        <v>5</v>
      </c>
      <c r="E12137" s="4" t="n">
        <v>97.63</v>
      </c>
      <c r="F12137" s="4" t="n">
        <v>488.15</v>
      </c>
      <c r="G12137" s="4" t="n">
        <f aca="false">INDEX(Data_Products!$D$2:$D$33,MATCH(C12137,Data_Products!$A$2:$A$33,0))</f>
        <v>65.21</v>
      </c>
      <c r="H12137" s="4" t="str">
        <f aca="false">INDEX(Data_Products!$C$2:$C$33,MATCH(C12137,Data_Products!$A$2:$A$33,0))</f>
        <v>Plumbing &amp; Drainage</v>
      </c>
      <c r="I12137" s="10" t="n">
        <f aca="false">D12137*(E12137-G12137)</f>
        <v>162.1</v>
      </c>
      <c r="J12137" s="11" t="n">
        <f aca="false">IFERROR(I12137/F12137,0)</f>
        <v>0.332070060432244</v>
      </c>
      <c r="K12137" s="4" t="str">
        <f aca="false">IFERROR(INDEX(Data_Orders!$F$2:$F$4727,MATCH(B12137,Data_Orders!$A$2:$A$4727,0)),"")</f>
        <v>Retail</v>
      </c>
      <c r="L12137" s="4" t="str">
        <f aca="false">IFERROR(INDEX(Data_Orders!$D$2:$D$4727,MATCH(B12137,Data_Orders!$A$2:$A$4727,0)),"")</f>
        <v>Birmingham South</v>
      </c>
    </row>
    <row r="12138" customFormat="false" ht="15" hidden="false" customHeight="false" outlineLevel="0" collapsed="false">
      <c r="A12138" s="4" t="s">
        <v>17954</v>
      </c>
      <c r="B12138" s="4" t="s">
        <v>5152</v>
      </c>
      <c r="C12138" s="4" t="s">
        <v>1055</v>
      </c>
      <c r="D12138" s="4" t="n">
        <v>15</v>
      </c>
      <c r="E12138" s="4" t="n">
        <v>205.03</v>
      </c>
      <c r="F12138" s="4" t="n">
        <v>3075.45</v>
      </c>
      <c r="G12138" s="4" t="n">
        <f aca="false">INDEX(Data_Products!$D$2:$D$33,MATCH(C12138,Data_Products!$A$2:$A$33,0))</f>
        <v>138.6</v>
      </c>
      <c r="H12138" s="4" t="str">
        <f aca="false">INDEX(Data_Products!$C$2:$C$33,MATCH(C12138,Data_Products!$A$2:$A$33,0))</f>
        <v>Roofing</v>
      </c>
      <c r="I12138" s="10" t="n">
        <f aca="false">D12138*(E12138-G12138)</f>
        <v>996.45</v>
      </c>
      <c r="J12138" s="11" t="n">
        <f aca="false">IFERROR(I12138/F12138,0)</f>
        <v>0.324001365653807</v>
      </c>
      <c r="K12138" s="4" t="str">
        <f aca="false">IFERROR(INDEX(Data_Orders!$F$2:$F$4727,MATCH(B12138,Data_Orders!$A$2:$A$4727,0)),"")</f>
        <v>Retail</v>
      </c>
      <c r="L12138" s="4" t="str">
        <f aca="false">IFERROR(INDEX(Data_Orders!$D$2:$D$4727,MATCH(B12138,Data_Orders!$A$2:$A$4727,0)),"")</f>
        <v>Birmingham South</v>
      </c>
    </row>
    <row r="12139" customFormat="false" ht="15" hidden="false" customHeight="false" outlineLevel="0" collapsed="false">
      <c r="A12139" s="4" t="s">
        <v>17955</v>
      </c>
      <c r="B12139" s="4" t="s">
        <v>5152</v>
      </c>
      <c r="C12139" s="4" t="s">
        <v>1044</v>
      </c>
      <c r="D12139" s="4" t="n">
        <v>4</v>
      </c>
      <c r="E12139" s="4" t="n">
        <v>190.44</v>
      </c>
      <c r="F12139" s="4" t="n">
        <v>761.76</v>
      </c>
      <c r="G12139" s="4" t="n">
        <f aca="false">INDEX(Data_Products!$D$2:$D$33,MATCH(C12139,Data_Products!$A$2:$A$33,0))</f>
        <v>115.48</v>
      </c>
      <c r="H12139" s="4" t="str">
        <f aca="false">INDEX(Data_Products!$C$2:$C$33,MATCH(C12139,Data_Products!$A$2:$A$33,0))</f>
        <v>Tools &amp; Fixings</v>
      </c>
      <c r="I12139" s="10" t="n">
        <f aca="false">D12139*(E12139-G12139)</f>
        <v>299.84</v>
      </c>
      <c r="J12139" s="11" t="n">
        <f aca="false">IFERROR(I12139/F12139,0)</f>
        <v>0.393614786809494</v>
      </c>
      <c r="K12139" s="4" t="str">
        <f aca="false">IFERROR(INDEX(Data_Orders!$F$2:$F$4727,MATCH(B12139,Data_Orders!$A$2:$A$4727,0)),"")</f>
        <v>Retail</v>
      </c>
      <c r="L12139" s="4" t="str">
        <f aca="false">IFERROR(INDEX(Data_Orders!$D$2:$D$4727,MATCH(B12139,Data_Orders!$A$2:$A$4727,0)),"")</f>
        <v>Birmingham South</v>
      </c>
    </row>
    <row r="12140" customFormat="false" ht="15" hidden="false" customHeight="false" outlineLevel="0" collapsed="false">
      <c r="A12140" s="4" t="s">
        <v>17956</v>
      </c>
      <c r="B12140" s="4" t="s">
        <v>5152</v>
      </c>
      <c r="C12140" s="4" t="s">
        <v>1050</v>
      </c>
      <c r="D12140" s="4" t="n">
        <v>11</v>
      </c>
      <c r="E12140" s="4" t="n">
        <v>238.63</v>
      </c>
      <c r="F12140" s="4" t="n">
        <v>2624.93</v>
      </c>
      <c r="G12140" s="4" t="n">
        <f aca="false">INDEX(Data_Products!$D$2:$D$33,MATCH(C12140,Data_Products!$A$2:$A$33,0))</f>
        <v>148.91</v>
      </c>
      <c r="H12140" s="4" t="str">
        <f aca="false">INDEX(Data_Products!$C$2:$C$33,MATCH(C12140,Data_Products!$A$2:$A$33,0))</f>
        <v>Tools &amp; Fixings</v>
      </c>
      <c r="I12140" s="10" t="n">
        <f aca="false">D12140*(E12140-G12140)</f>
        <v>986.92</v>
      </c>
      <c r="J12140" s="11" t="n">
        <f aca="false">IFERROR(I12140/F12140,0)</f>
        <v>0.375979549930855</v>
      </c>
      <c r="K12140" s="4" t="str">
        <f aca="false">IFERROR(INDEX(Data_Orders!$F$2:$F$4727,MATCH(B12140,Data_Orders!$A$2:$A$4727,0)),"")</f>
        <v>Retail</v>
      </c>
      <c r="L12140" s="4" t="str">
        <f aca="false">IFERROR(INDEX(Data_Orders!$D$2:$D$4727,MATCH(B12140,Data_Orders!$A$2:$A$4727,0)),"")</f>
        <v>Birmingham South</v>
      </c>
    </row>
    <row r="12141" customFormat="false" ht="15" hidden="false" customHeight="false" outlineLevel="0" collapsed="false">
      <c r="A12141" s="4" t="s">
        <v>17957</v>
      </c>
      <c r="B12141" s="4" t="s">
        <v>5153</v>
      </c>
      <c r="C12141" s="4" t="s">
        <v>1075</v>
      </c>
      <c r="D12141" s="4" t="n">
        <v>8</v>
      </c>
      <c r="E12141" s="4" t="n">
        <v>98.61</v>
      </c>
      <c r="F12141" s="4" t="n">
        <v>788.88</v>
      </c>
      <c r="G12141" s="4" t="n">
        <f aca="false">INDEX(Data_Products!$D$2:$D$33,MATCH(C12141,Data_Products!$A$2:$A$33,0))</f>
        <v>74.84</v>
      </c>
      <c r="H12141" s="4" t="str">
        <f aca="false">INDEX(Data_Products!$C$2:$C$33,MATCH(C12141,Data_Products!$A$2:$A$33,0))</f>
        <v>Landscaping</v>
      </c>
      <c r="I12141" s="10" t="n">
        <f aca="false">D12141*(E12141-G12141)</f>
        <v>190.16</v>
      </c>
      <c r="J12141" s="11" t="n">
        <f aca="false">IFERROR(I12141/F12141,0)</f>
        <v>0.24105060338708</v>
      </c>
      <c r="K12141" s="4" t="str">
        <f aca="false">IFERROR(INDEX(Data_Orders!$F$2:$F$4727,MATCH(B12141,Data_Orders!$A$2:$A$4727,0)),"")</f>
        <v>Retail</v>
      </c>
      <c r="L12141" s="4" t="str">
        <f aca="false">IFERROR(INDEX(Data_Orders!$D$2:$D$4727,MATCH(B12141,Data_Orders!$A$2:$A$4727,0)),"")</f>
        <v>Birmingham South</v>
      </c>
    </row>
    <row r="12142" customFormat="false" ht="15" hidden="false" customHeight="false" outlineLevel="0" collapsed="false">
      <c r="A12142" s="4" t="s">
        <v>17958</v>
      </c>
      <c r="B12142" s="4" t="s">
        <v>5153</v>
      </c>
      <c r="C12142" s="4" t="s">
        <v>1013</v>
      </c>
      <c r="D12142" s="4" t="n">
        <v>7</v>
      </c>
      <c r="E12142" s="4" t="n">
        <v>240.92</v>
      </c>
      <c r="F12142" s="4" t="n">
        <v>1686.44</v>
      </c>
      <c r="G12142" s="4" t="n">
        <f aca="false">INDEX(Data_Products!$D$2:$D$33,MATCH(C12142,Data_Products!$A$2:$A$33,0))</f>
        <v>168.32</v>
      </c>
      <c r="H12142" s="4" t="str">
        <f aca="false">INDEX(Data_Products!$C$2:$C$33,MATCH(C12142,Data_Products!$A$2:$A$33,0))</f>
        <v>Timber</v>
      </c>
      <c r="I12142" s="10" t="n">
        <f aca="false">D12142*(E12142-G12142)</f>
        <v>508.2</v>
      </c>
      <c r="J12142" s="11" t="n">
        <f aca="false">IFERROR(I12142/F12142,0)</f>
        <v>0.301344844761747</v>
      </c>
      <c r="K12142" s="4" t="str">
        <f aca="false">IFERROR(INDEX(Data_Orders!$F$2:$F$4727,MATCH(B12142,Data_Orders!$A$2:$A$4727,0)),"")</f>
        <v>Retail</v>
      </c>
      <c r="L12142" s="4" t="str">
        <f aca="false">IFERROR(INDEX(Data_Orders!$D$2:$D$4727,MATCH(B12142,Data_Orders!$A$2:$A$4727,0)),"")</f>
        <v>Birmingham South</v>
      </c>
    </row>
    <row r="12143" customFormat="false" ht="15" hidden="false" customHeight="false" outlineLevel="0" collapsed="false">
      <c r="A12143" s="4" t="s">
        <v>17959</v>
      </c>
      <c r="B12143" s="4" t="s">
        <v>5153</v>
      </c>
      <c r="C12143" s="4" t="s">
        <v>1066</v>
      </c>
      <c r="D12143" s="4" t="n">
        <v>17</v>
      </c>
      <c r="E12143" s="4" t="n">
        <v>209.69</v>
      </c>
      <c r="F12143" s="4" t="n">
        <v>3564.73</v>
      </c>
      <c r="G12143" s="4" t="n">
        <f aca="false">INDEX(Data_Products!$D$2:$D$33,MATCH(C12143,Data_Products!$A$2:$A$33,0))</f>
        <v>144.38</v>
      </c>
      <c r="H12143" s="4" t="str">
        <f aca="false">INDEX(Data_Products!$C$2:$C$33,MATCH(C12143,Data_Products!$A$2:$A$33,0))</f>
        <v>Plumbing &amp; Drainage</v>
      </c>
      <c r="I12143" s="10" t="n">
        <f aca="false">D12143*(E12143-G12143)</f>
        <v>1110.27</v>
      </c>
      <c r="J12143" s="11" t="n">
        <f aca="false">IFERROR(I12143/F12143,0)</f>
        <v>0.311459773952024</v>
      </c>
      <c r="K12143" s="4" t="str">
        <f aca="false">IFERROR(INDEX(Data_Orders!$F$2:$F$4727,MATCH(B12143,Data_Orders!$A$2:$A$4727,0)),"")</f>
        <v>Retail</v>
      </c>
      <c r="L12143" s="4" t="str">
        <f aca="false">IFERROR(INDEX(Data_Orders!$D$2:$D$4727,MATCH(B12143,Data_Orders!$A$2:$A$4727,0)),"")</f>
        <v>Birmingham South</v>
      </c>
    </row>
    <row r="12144" customFormat="false" ht="15" hidden="false" customHeight="false" outlineLevel="0" collapsed="false">
      <c r="A12144" s="4" t="s">
        <v>17960</v>
      </c>
      <c r="B12144" s="4" t="s">
        <v>5153</v>
      </c>
      <c r="C12144" s="4" t="s">
        <v>1070</v>
      </c>
      <c r="D12144" s="4" t="n">
        <v>16</v>
      </c>
      <c r="E12144" s="4" t="n">
        <v>230.32</v>
      </c>
      <c r="F12144" s="4" t="n">
        <v>3685.12</v>
      </c>
      <c r="G12144" s="4" t="n">
        <f aca="false">INDEX(Data_Products!$D$2:$D$33,MATCH(C12144,Data_Products!$A$2:$A$33,0))</f>
        <v>161.64</v>
      </c>
      <c r="H12144" s="4" t="str">
        <f aca="false">INDEX(Data_Products!$C$2:$C$33,MATCH(C12144,Data_Products!$A$2:$A$33,0))</f>
        <v>Landscaping</v>
      </c>
      <c r="I12144" s="10" t="n">
        <f aca="false">D12144*(E12144-G12144)</f>
        <v>1098.88</v>
      </c>
      <c r="J12144" s="11" t="n">
        <f aca="false">IFERROR(I12144/F12144,0)</f>
        <v>0.298193817297673</v>
      </c>
      <c r="K12144" s="4" t="str">
        <f aca="false">IFERROR(INDEX(Data_Orders!$F$2:$F$4727,MATCH(B12144,Data_Orders!$A$2:$A$4727,0)),"")</f>
        <v>Retail</v>
      </c>
      <c r="L12144" s="4" t="str">
        <f aca="false">IFERROR(INDEX(Data_Orders!$D$2:$D$4727,MATCH(B12144,Data_Orders!$A$2:$A$4727,0)),"")</f>
        <v>Birmingham South</v>
      </c>
    </row>
    <row r="12145" customFormat="false" ht="15" hidden="false" customHeight="false" outlineLevel="0" collapsed="false">
      <c r="A12145" s="4" t="s">
        <v>17961</v>
      </c>
      <c r="B12145" s="4" t="s">
        <v>5154</v>
      </c>
      <c r="C12145" s="4" t="s">
        <v>1073</v>
      </c>
      <c r="D12145" s="4" t="n">
        <v>5</v>
      </c>
      <c r="E12145" s="4" t="n">
        <v>231.05</v>
      </c>
      <c r="F12145" s="4" t="n">
        <v>1155.25</v>
      </c>
      <c r="G12145" s="4" t="n">
        <f aca="false">INDEX(Data_Products!$D$2:$D$33,MATCH(C12145,Data_Products!$A$2:$A$33,0))</f>
        <v>148.29</v>
      </c>
      <c r="H12145" s="4" t="str">
        <f aca="false">INDEX(Data_Products!$C$2:$C$33,MATCH(C12145,Data_Products!$A$2:$A$33,0))</f>
        <v>Landscaping</v>
      </c>
      <c r="I12145" s="10" t="n">
        <f aca="false">D12145*(E12145-G12145)</f>
        <v>413.8</v>
      </c>
      <c r="J12145" s="11" t="n">
        <f aca="false">IFERROR(I12145/F12145,0)</f>
        <v>0.358190867777537</v>
      </c>
      <c r="K12145" s="4" t="str">
        <f aca="false">IFERROR(INDEX(Data_Orders!$F$2:$F$4727,MATCH(B12145,Data_Orders!$A$2:$A$4727,0)),"")</f>
        <v>Retail</v>
      </c>
      <c r="L12145" s="4" t="str">
        <f aca="false">IFERROR(INDEX(Data_Orders!$D$2:$D$4727,MATCH(B12145,Data_Orders!$A$2:$A$4727,0)),"")</f>
        <v>Birmingham South</v>
      </c>
    </row>
    <row r="12146" customFormat="false" ht="15" hidden="false" customHeight="false" outlineLevel="0" collapsed="false">
      <c r="A12146" s="4" t="s">
        <v>17962</v>
      </c>
      <c r="B12146" s="4" t="s">
        <v>5154</v>
      </c>
      <c r="C12146" s="4" t="s">
        <v>1046</v>
      </c>
      <c r="D12146" s="4" t="n">
        <v>17</v>
      </c>
      <c r="E12146" s="4" t="n">
        <v>154.02</v>
      </c>
      <c r="F12146" s="4" t="n">
        <v>2618.34</v>
      </c>
      <c r="G12146" s="4" t="n">
        <f aca="false">INDEX(Data_Products!$D$2:$D$33,MATCH(C12146,Data_Products!$A$2:$A$33,0))</f>
        <v>102.1</v>
      </c>
      <c r="H12146" s="4" t="str">
        <f aca="false">INDEX(Data_Products!$C$2:$C$33,MATCH(C12146,Data_Products!$A$2:$A$33,0))</f>
        <v>Tools &amp; Fixings</v>
      </c>
      <c r="I12146" s="10" t="n">
        <f aca="false">D12146*(E12146-G12146)</f>
        <v>882.64</v>
      </c>
      <c r="J12146" s="11" t="n">
        <f aca="false">IFERROR(I12146/F12146,0)</f>
        <v>0.337099078041813</v>
      </c>
      <c r="K12146" s="4" t="str">
        <f aca="false">IFERROR(INDEX(Data_Orders!$F$2:$F$4727,MATCH(B12146,Data_Orders!$A$2:$A$4727,0)),"")</f>
        <v>Retail</v>
      </c>
      <c r="L12146" s="4" t="str">
        <f aca="false">IFERROR(INDEX(Data_Orders!$D$2:$D$4727,MATCH(B12146,Data_Orders!$A$2:$A$4727,0)),"")</f>
        <v>Birmingham South</v>
      </c>
    </row>
    <row r="12147" customFormat="false" ht="15" hidden="false" customHeight="false" outlineLevel="0" collapsed="false">
      <c r="A12147" s="4" t="s">
        <v>17963</v>
      </c>
      <c r="B12147" s="4" t="s">
        <v>5154</v>
      </c>
      <c r="C12147" s="4" t="s">
        <v>1057</v>
      </c>
      <c r="D12147" s="4" t="n">
        <v>12</v>
      </c>
      <c r="E12147" s="4" t="n">
        <v>176.81</v>
      </c>
      <c r="F12147" s="4" t="n">
        <v>2121.72</v>
      </c>
      <c r="G12147" s="4" t="n">
        <f aca="false">INDEX(Data_Products!$D$2:$D$33,MATCH(C12147,Data_Products!$A$2:$A$33,0))</f>
        <v>129.57</v>
      </c>
      <c r="H12147" s="4" t="str">
        <f aca="false">INDEX(Data_Products!$C$2:$C$33,MATCH(C12147,Data_Products!$A$2:$A$33,0))</f>
        <v>Roofing</v>
      </c>
      <c r="I12147" s="10" t="n">
        <f aca="false">D12147*(E12147-G12147)</f>
        <v>566.88</v>
      </c>
      <c r="J12147" s="11" t="n">
        <f aca="false">IFERROR(I12147/F12147,0)</f>
        <v>0.267179458175443</v>
      </c>
      <c r="K12147" s="4" t="str">
        <f aca="false">IFERROR(INDEX(Data_Orders!$F$2:$F$4727,MATCH(B12147,Data_Orders!$A$2:$A$4727,0)),"")</f>
        <v>Retail</v>
      </c>
      <c r="L12147" s="4" t="str">
        <f aca="false">IFERROR(INDEX(Data_Orders!$D$2:$D$4727,MATCH(B12147,Data_Orders!$A$2:$A$4727,0)),"")</f>
        <v>Birmingham South</v>
      </c>
    </row>
    <row r="12148" customFormat="false" ht="15" hidden="false" customHeight="false" outlineLevel="0" collapsed="false">
      <c r="A12148" s="4" t="s">
        <v>17964</v>
      </c>
      <c r="B12148" s="4" t="s">
        <v>5154</v>
      </c>
      <c r="C12148" s="4" t="s">
        <v>1035</v>
      </c>
      <c r="D12148" s="4" t="n">
        <v>18</v>
      </c>
      <c r="E12148" s="4" t="n">
        <v>165.07</v>
      </c>
      <c r="F12148" s="4" t="n">
        <v>2971.26</v>
      </c>
      <c r="G12148" s="4" t="n">
        <f aca="false">INDEX(Data_Products!$D$2:$D$33,MATCH(C12148,Data_Products!$A$2:$A$33,0))</f>
        <v>134.65</v>
      </c>
      <c r="H12148" s="4" t="str">
        <f aca="false">INDEX(Data_Products!$C$2:$C$33,MATCH(C12148,Data_Products!$A$2:$A$33,0))</f>
        <v>Insulation</v>
      </c>
      <c r="I12148" s="10" t="n">
        <f aca="false">D12148*(E12148-G12148)</f>
        <v>547.56</v>
      </c>
      <c r="J12148" s="11" t="n">
        <f aca="false">IFERROR(I12148/F12148,0)</f>
        <v>0.184285454655601</v>
      </c>
      <c r="K12148" s="4" t="str">
        <f aca="false">IFERROR(INDEX(Data_Orders!$F$2:$F$4727,MATCH(B12148,Data_Orders!$A$2:$A$4727,0)),"")</f>
        <v>Retail</v>
      </c>
      <c r="L12148" s="4" t="str">
        <f aca="false">IFERROR(INDEX(Data_Orders!$D$2:$D$4727,MATCH(B12148,Data_Orders!$A$2:$A$4727,0)),"")</f>
        <v>Birmingham South</v>
      </c>
    </row>
    <row r="12149" customFormat="false" ht="15" hidden="false" customHeight="false" outlineLevel="0" collapsed="false">
      <c r="A12149" s="4" t="s">
        <v>17965</v>
      </c>
      <c r="B12149" s="4" t="s">
        <v>5154</v>
      </c>
      <c r="C12149" s="4" t="s">
        <v>1068</v>
      </c>
      <c r="D12149" s="4" t="n">
        <v>20</v>
      </c>
      <c r="E12149" s="4" t="n">
        <v>86.28</v>
      </c>
      <c r="F12149" s="4" t="n">
        <v>1725.6</v>
      </c>
      <c r="G12149" s="4" t="n">
        <f aca="false">INDEX(Data_Products!$D$2:$D$33,MATCH(C12149,Data_Products!$A$2:$A$33,0))</f>
        <v>68.55</v>
      </c>
      <c r="H12149" s="4" t="str">
        <f aca="false">INDEX(Data_Products!$C$2:$C$33,MATCH(C12149,Data_Products!$A$2:$A$33,0))</f>
        <v>Plumbing &amp; Drainage</v>
      </c>
      <c r="I12149" s="10" t="n">
        <f aca="false">D12149*(E12149-G12149)</f>
        <v>354.6</v>
      </c>
      <c r="J12149" s="11" t="n">
        <f aca="false">IFERROR(I12149/F12149,0)</f>
        <v>0.205493741307371</v>
      </c>
      <c r="K12149" s="4" t="str">
        <f aca="false">IFERROR(INDEX(Data_Orders!$F$2:$F$4727,MATCH(B12149,Data_Orders!$A$2:$A$4727,0)),"")</f>
        <v>Retail</v>
      </c>
      <c r="L12149" s="4" t="str">
        <f aca="false">IFERROR(INDEX(Data_Orders!$D$2:$D$4727,MATCH(B12149,Data_Orders!$A$2:$A$4727,0)),"")</f>
        <v>Birmingham South</v>
      </c>
    </row>
    <row r="12150" customFormat="false" ht="15" hidden="false" customHeight="false" outlineLevel="0" collapsed="false">
      <c r="A12150" s="4" t="s">
        <v>17966</v>
      </c>
      <c r="B12150" s="4" t="s">
        <v>5155</v>
      </c>
      <c r="C12150" s="4" t="s">
        <v>1046</v>
      </c>
      <c r="D12150" s="4" t="n">
        <v>9</v>
      </c>
      <c r="E12150" s="4" t="n">
        <v>154.02</v>
      </c>
      <c r="F12150" s="4" t="n">
        <v>1386.18</v>
      </c>
      <c r="G12150" s="4" t="n">
        <f aca="false">INDEX(Data_Products!$D$2:$D$33,MATCH(C12150,Data_Products!$A$2:$A$33,0))</f>
        <v>102.1</v>
      </c>
      <c r="H12150" s="4" t="str">
        <f aca="false">INDEX(Data_Products!$C$2:$C$33,MATCH(C12150,Data_Products!$A$2:$A$33,0))</f>
        <v>Tools &amp; Fixings</v>
      </c>
      <c r="I12150" s="10" t="n">
        <f aca="false">D12150*(E12150-G12150)</f>
        <v>467.28</v>
      </c>
      <c r="J12150" s="11" t="n">
        <f aca="false">IFERROR(I12150/F12150,0)</f>
        <v>0.337099078041813</v>
      </c>
      <c r="K12150" s="4" t="str">
        <f aca="false">IFERROR(INDEX(Data_Orders!$F$2:$F$4727,MATCH(B12150,Data_Orders!$A$2:$A$4727,0)),"")</f>
        <v>Retail</v>
      </c>
      <c r="L12150" s="4" t="str">
        <f aca="false">IFERROR(INDEX(Data_Orders!$D$2:$D$4727,MATCH(B12150,Data_Orders!$A$2:$A$4727,0)),"")</f>
        <v>Birmingham South</v>
      </c>
    </row>
    <row r="12151" customFormat="false" ht="15" hidden="false" customHeight="false" outlineLevel="0" collapsed="false">
      <c r="A12151" s="4" t="s">
        <v>17967</v>
      </c>
      <c r="B12151" s="4" t="s">
        <v>5155</v>
      </c>
      <c r="C12151" s="4" t="s">
        <v>1055</v>
      </c>
      <c r="D12151" s="4" t="n">
        <v>8</v>
      </c>
      <c r="E12151" s="4" t="n">
        <v>205.03</v>
      </c>
      <c r="F12151" s="4" t="n">
        <v>1640.24</v>
      </c>
      <c r="G12151" s="4" t="n">
        <f aca="false">INDEX(Data_Products!$D$2:$D$33,MATCH(C12151,Data_Products!$A$2:$A$33,0))</f>
        <v>138.6</v>
      </c>
      <c r="H12151" s="4" t="str">
        <f aca="false">INDEX(Data_Products!$C$2:$C$33,MATCH(C12151,Data_Products!$A$2:$A$33,0))</f>
        <v>Roofing</v>
      </c>
      <c r="I12151" s="10" t="n">
        <f aca="false">D12151*(E12151-G12151)</f>
        <v>531.44</v>
      </c>
      <c r="J12151" s="11" t="n">
        <f aca="false">IFERROR(I12151/F12151,0)</f>
        <v>0.324001365653807</v>
      </c>
      <c r="K12151" s="4" t="str">
        <f aca="false">IFERROR(INDEX(Data_Orders!$F$2:$F$4727,MATCH(B12151,Data_Orders!$A$2:$A$4727,0)),"")</f>
        <v>Retail</v>
      </c>
      <c r="L12151" s="4" t="str">
        <f aca="false">IFERROR(INDEX(Data_Orders!$D$2:$D$4727,MATCH(B12151,Data_Orders!$A$2:$A$4727,0)),"")</f>
        <v>Birmingham South</v>
      </c>
    </row>
    <row r="12152" customFormat="false" ht="15" hidden="false" customHeight="false" outlineLevel="0" collapsed="false">
      <c r="A12152" s="4" t="s">
        <v>17968</v>
      </c>
      <c r="B12152" s="4" t="s">
        <v>5155</v>
      </c>
      <c r="C12152" s="4" t="s">
        <v>1017</v>
      </c>
      <c r="D12152" s="4" t="n">
        <v>19</v>
      </c>
      <c r="E12152" s="4" t="n">
        <v>49.15</v>
      </c>
      <c r="F12152" s="4" t="n">
        <v>933.85</v>
      </c>
      <c r="G12152" s="4" t="n">
        <f aca="false">INDEX(Data_Products!$D$2:$D$33,MATCH(C12152,Data_Products!$A$2:$A$33,0))</f>
        <v>31.44</v>
      </c>
      <c r="H12152" s="4" t="str">
        <f aca="false">INDEX(Data_Products!$C$2:$C$33,MATCH(C12152,Data_Products!$A$2:$A$33,0))</f>
        <v>Timber</v>
      </c>
      <c r="I12152" s="10" t="n">
        <f aca="false">D12152*(E12152-G12152)</f>
        <v>336.49</v>
      </c>
      <c r="J12152" s="11" t="n">
        <f aca="false">IFERROR(I12152/F12152,0)</f>
        <v>0.360325534079349</v>
      </c>
      <c r="K12152" s="4" t="str">
        <f aca="false">IFERROR(INDEX(Data_Orders!$F$2:$F$4727,MATCH(B12152,Data_Orders!$A$2:$A$4727,0)),"")</f>
        <v>Retail</v>
      </c>
      <c r="L12152" s="4" t="str">
        <f aca="false">IFERROR(INDEX(Data_Orders!$D$2:$D$4727,MATCH(B12152,Data_Orders!$A$2:$A$4727,0)),"")</f>
        <v>Birmingham South</v>
      </c>
    </row>
    <row r="12153" customFormat="false" ht="15" hidden="false" customHeight="false" outlineLevel="0" collapsed="false">
      <c r="A12153" s="4" t="s">
        <v>17969</v>
      </c>
      <c r="B12153" s="4" t="s">
        <v>5155</v>
      </c>
      <c r="C12153" s="4" t="s">
        <v>1048</v>
      </c>
      <c r="D12153" s="4" t="n">
        <v>15</v>
      </c>
      <c r="E12153" s="4" t="n">
        <v>112.72</v>
      </c>
      <c r="F12153" s="4" t="n">
        <v>1690.8</v>
      </c>
      <c r="G12153" s="4" t="n">
        <f aca="false">INDEX(Data_Products!$D$2:$D$33,MATCH(C12153,Data_Products!$A$2:$A$33,0))</f>
        <v>83.21</v>
      </c>
      <c r="H12153" s="4" t="str">
        <f aca="false">INDEX(Data_Products!$C$2:$C$33,MATCH(C12153,Data_Products!$A$2:$A$33,0))</f>
        <v>Tools &amp; Fixings</v>
      </c>
      <c r="I12153" s="10" t="n">
        <f aca="false">D12153*(E12153-G12153)</f>
        <v>442.65</v>
      </c>
      <c r="J12153" s="11" t="n">
        <f aca="false">IFERROR(I12153/F12153,0)</f>
        <v>0.261799148332151</v>
      </c>
      <c r="K12153" s="4" t="str">
        <f aca="false">IFERROR(INDEX(Data_Orders!$F$2:$F$4727,MATCH(B12153,Data_Orders!$A$2:$A$4727,0)),"")</f>
        <v>Retail</v>
      </c>
      <c r="L12153" s="4" t="str">
        <f aca="false">IFERROR(INDEX(Data_Orders!$D$2:$D$4727,MATCH(B12153,Data_Orders!$A$2:$A$4727,0)),"")</f>
        <v>Birmingham South</v>
      </c>
    </row>
    <row r="12154" customFormat="false" ht="15" hidden="false" customHeight="false" outlineLevel="0" collapsed="false">
      <c r="A12154" s="4" t="s">
        <v>17970</v>
      </c>
      <c r="B12154" s="4" t="s">
        <v>5156</v>
      </c>
      <c r="C12154" s="4" t="s">
        <v>1013</v>
      </c>
      <c r="D12154" s="4" t="n">
        <v>19</v>
      </c>
      <c r="E12154" s="4" t="n">
        <v>240.92</v>
      </c>
      <c r="F12154" s="4" t="n">
        <v>4577.48</v>
      </c>
      <c r="G12154" s="4" t="n">
        <f aca="false">INDEX(Data_Products!$D$2:$D$33,MATCH(C12154,Data_Products!$A$2:$A$33,0))</f>
        <v>168.32</v>
      </c>
      <c r="H12154" s="4" t="str">
        <f aca="false">INDEX(Data_Products!$C$2:$C$33,MATCH(C12154,Data_Products!$A$2:$A$33,0))</f>
        <v>Timber</v>
      </c>
      <c r="I12154" s="10" t="n">
        <f aca="false">D12154*(E12154-G12154)</f>
        <v>1379.4</v>
      </c>
      <c r="J12154" s="11" t="n">
        <f aca="false">IFERROR(I12154/F12154,0)</f>
        <v>0.301344844761747</v>
      </c>
      <c r="K12154" s="4" t="str">
        <f aca="false">IFERROR(INDEX(Data_Orders!$F$2:$F$4727,MATCH(B12154,Data_Orders!$A$2:$A$4727,0)),"")</f>
        <v>Retail</v>
      </c>
      <c r="L12154" s="4" t="str">
        <f aca="false">IFERROR(INDEX(Data_Orders!$D$2:$D$4727,MATCH(B12154,Data_Orders!$A$2:$A$4727,0)),"")</f>
        <v>Birmingham South</v>
      </c>
    </row>
    <row r="12155" customFormat="false" ht="15" hidden="false" customHeight="false" outlineLevel="0" collapsed="false">
      <c r="A12155" s="4" t="s">
        <v>17971</v>
      </c>
      <c r="B12155" s="4" t="s">
        <v>5156</v>
      </c>
      <c r="C12155" s="4" t="s">
        <v>1059</v>
      </c>
      <c r="D12155" s="4" t="n">
        <v>1</v>
      </c>
      <c r="E12155" s="4" t="n">
        <v>103.63</v>
      </c>
      <c r="F12155" s="4" t="n">
        <v>103.63</v>
      </c>
      <c r="G12155" s="4" t="n">
        <f aca="false">INDEX(Data_Products!$D$2:$D$33,MATCH(C12155,Data_Products!$A$2:$A$33,0))</f>
        <v>82.55</v>
      </c>
      <c r="H12155" s="4" t="str">
        <f aca="false">INDEX(Data_Products!$C$2:$C$33,MATCH(C12155,Data_Products!$A$2:$A$33,0))</f>
        <v>Roofing</v>
      </c>
      <c r="I12155" s="10" t="n">
        <f aca="false">D12155*(E12155-G12155)</f>
        <v>21.08</v>
      </c>
      <c r="J12155" s="11" t="n">
        <f aca="false">IFERROR(I12155/F12155,0)</f>
        <v>0.203415999228023</v>
      </c>
      <c r="K12155" s="4" t="str">
        <f aca="false">IFERROR(INDEX(Data_Orders!$F$2:$F$4727,MATCH(B12155,Data_Orders!$A$2:$A$4727,0)),"")</f>
        <v>Retail</v>
      </c>
      <c r="L12155" s="4" t="str">
        <f aca="false">IFERROR(INDEX(Data_Orders!$D$2:$D$4727,MATCH(B12155,Data_Orders!$A$2:$A$4727,0)),"")</f>
        <v>Birmingham South</v>
      </c>
    </row>
    <row r="12156" customFormat="false" ht="15" hidden="false" customHeight="false" outlineLevel="0" collapsed="false">
      <c r="A12156" s="4" t="s">
        <v>17972</v>
      </c>
      <c r="B12156" s="4" t="s">
        <v>5157</v>
      </c>
      <c r="C12156" s="4" t="s">
        <v>1044</v>
      </c>
      <c r="D12156" s="4" t="n">
        <v>8</v>
      </c>
      <c r="E12156" s="4" t="n">
        <v>190.44</v>
      </c>
      <c r="F12156" s="4" t="n">
        <v>1523.52</v>
      </c>
      <c r="G12156" s="4" t="n">
        <f aca="false">INDEX(Data_Products!$D$2:$D$33,MATCH(C12156,Data_Products!$A$2:$A$33,0))</f>
        <v>115.48</v>
      </c>
      <c r="H12156" s="4" t="str">
        <f aca="false">INDEX(Data_Products!$C$2:$C$33,MATCH(C12156,Data_Products!$A$2:$A$33,0))</f>
        <v>Tools &amp; Fixings</v>
      </c>
      <c r="I12156" s="10" t="n">
        <f aca="false">D12156*(E12156-G12156)</f>
        <v>599.68</v>
      </c>
      <c r="J12156" s="11" t="n">
        <f aca="false">IFERROR(I12156/F12156,0)</f>
        <v>0.393614786809494</v>
      </c>
      <c r="K12156" s="4" t="str">
        <f aca="false">IFERROR(INDEX(Data_Orders!$F$2:$F$4727,MATCH(B12156,Data_Orders!$A$2:$A$4727,0)),"")</f>
        <v>Retail</v>
      </c>
      <c r="L12156" s="4" t="str">
        <f aca="false">IFERROR(INDEX(Data_Orders!$D$2:$D$4727,MATCH(B12156,Data_Orders!$A$2:$A$4727,0)),"")</f>
        <v>Birmingham South</v>
      </c>
    </row>
    <row r="12157" customFormat="false" ht="15" hidden="false" customHeight="false" outlineLevel="0" collapsed="false">
      <c r="A12157" s="4" t="s">
        <v>17973</v>
      </c>
      <c r="B12157" s="4" t="s">
        <v>5158</v>
      </c>
      <c r="C12157" s="4" t="s">
        <v>1030</v>
      </c>
      <c r="D12157" s="4" t="n">
        <v>10</v>
      </c>
      <c r="E12157" s="4" t="n">
        <v>25.23</v>
      </c>
      <c r="F12157" s="4" t="n">
        <v>252.3</v>
      </c>
      <c r="G12157" s="4" t="n">
        <f aca="false">INDEX(Data_Products!$D$2:$D$33,MATCH(C12157,Data_Products!$A$2:$A$33,0))</f>
        <v>17.67</v>
      </c>
      <c r="H12157" s="4" t="str">
        <f aca="false">INDEX(Data_Products!$C$2:$C$33,MATCH(C12157,Data_Products!$A$2:$A$33,0))</f>
        <v>Cement &amp; Aggregates</v>
      </c>
      <c r="I12157" s="10" t="n">
        <f aca="false">D12157*(E12157-G12157)</f>
        <v>75.6</v>
      </c>
      <c r="J12157" s="11" t="n">
        <f aca="false">IFERROR(I12157/F12157,0)</f>
        <v>0.299643281807372</v>
      </c>
      <c r="K12157" s="4" t="str">
        <f aca="false">IFERROR(INDEX(Data_Orders!$F$2:$F$4727,MATCH(B12157,Data_Orders!$A$2:$A$4727,0)),"")</f>
        <v>Retail</v>
      </c>
      <c r="L12157" s="4" t="str">
        <f aca="false">IFERROR(INDEX(Data_Orders!$D$2:$D$4727,MATCH(B12157,Data_Orders!$A$2:$A$4727,0)),"")</f>
        <v>Birmingham South</v>
      </c>
    </row>
    <row r="12158" customFormat="false" ht="15" hidden="false" customHeight="false" outlineLevel="0" collapsed="false">
      <c r="A12158" s="4" t="s">
        <v>17974</v>
      </c>
      <c r="B12158" s="4" t="s">
        <v>5158</v>
      </c>
      <c r="C12158" s="4" t="s">
        <v>1052</v>
      </c>
      <c r="D12158" s="4" t="n">
        <v>9</v>
      </c>
      <c r="E12158" s="4" t="n">
        <v>205.71</v>
      </c>
      <c r="F12158" s="4" t="n">
        <v>1851.39</v>
      </c>
      <c r="G12158" s="4" t="n">
        <f aca="false">INDEX(Data_Products!$D$2:$D$33,MATCH(C12158,Data_Products!$A$2:$A$33,0))</f>
        <v>152.29</v>
      </c>
      <c r="H12158" s="4" t="str">
        <f aca="false">INDEX(Data_Products!$C$2:$C$33,MATCH(C12158,Data_Products!$A$2:$A$33,0))</f>
        <v>Roofing</v>
      </c>
      <c r="I12158" s="10" t="n">
        <f aca="false">D12158*(E12158-G12158)</f>
        <v>480.78</v>
      </c>
      <c r="J12158" s="11" t="n">
        <f aca="false">IFERROR(I12158/F12158,0)</f>
        <v>0.259685965679841</v>
      </c>
      <c r="K12158" s="4" t="str">
        <f aca="false">IFERROR(INDEX(Data_Orders!$F$2:$F$4727,MATCH(B12158,Data_Orders!$A$2:$A$4727,0)),"")</f>
        <v>Retail</v>
      </c>
      <c r="L12158" s="4" t="str">
        <f aca="false">IFERROR(INDEX(Data_Orders!$D$2:$D$4727,MATCH(B12158,Data_Orders!$A$2:$A$4727,0)),"")</f>
        <v>Birmingham South</v>
      </c>
    </row>
    <row r="12159" customFormat="false" ht="15" hidden="false" customHeight="false" outlineLevel="0" collapsed="false">
      <c r="A12159" s="4" t="s">
        <v>17975</v>
      </c>
      <c r="B12159" s="4" t="s">
        <v>5158</v>
      </c>
      <c r="C12159" s="4" t="s">
        <v>1050</v>
      </c>
      <c r="D12159" s="4" t="n">
        <v>11</v>
      </c>
      <c r="E12159" s="4" t="n">
        <v>238.63</v>
      </c>
      <c r="F12159" s="4" t="n">
        <v>2624.93</v>
      </c>
      <c r="G12159" s="4" t="n">
        <f aca="false">INDEX(Data_Products!$D$2:$D$33,MATCH(C12159,Data_Products!$A$2:$A$33,0))</f>
        <v>148.91</v>
      </c>
      <c r="H12159" s="4" t="str">
        <f aca="false">INDEX(Data_Products!$C$2:$C$33,MATCH(C12159,Data_Products!$A$2:$A$33,0))</f>
        <v>Tools &amp; Fixings</v>
      </c>
      <c r="I12159" s="10" t="n">
        <f aca="false">D12159*(E12159-G12159)</f>
        <v>986.92</v>
      </c>
      <c r="J12159" s="11" t="n">
        <f aca="false">IFERROR(I12159/F12159,0)</f>
        <v>0.375979549930855</v>
      </c>
      <c r="K12159" s="4" t="str">
        <f aca="false">IFERROR(INDEX(Data_Orders!$F$2:$F$4727,MATCH(B12159,Data_Orders!$A$2:$A$4727,0)),"")</f>
        <v>Retail</v>
      </c>
      <c r="L12159" s="4" t="str">
        <f aca="false">IFERROR(INDEX(Data_Orders!$D$2:$D$4727,MATCH(B12159,Data_Orders!$A$2:$A$4727,0)),"")</f>
        <v>Birmingham South</v>
      </c>
    </row>
    <row r="12160" customFormat="false" ht="15" hidden="false" customHeight="false" outlineLevel="0" collapsed="false">
      <c r="A12160" s="4" t="s">
        <v>17976</v>
      </c>
      <c r="B12160" s="4" t="s">
        <v>5158</v>
      </c>
      <c r="C12160" s="4" t="s">
        <v>1070</v>
      </c>
      <c r="D12160" s="4" t="n">
        <v>15</v>
      </c>
      <c r="E12160" s="4" t="n">
        <v>230.32</v>
      </c>
      <c r="F12160" s="4" t="n">
        <v>3454.8</v>
      </c>
      <c r="G12160" s="4" t="n">
        <f aca="false">INDEX(Data_Products!$D$2:$D$33,MATCH(C12160,Data_Products!$A$2:$A$33,0))</f>
        <v>161.64</v>
      </c>
      <c r="H12160" s="4" t="str">
        <f aca="false">INDEX(Data_Products!$C$2:$C$33,MATCH(C12160,Data_Products!$A$2:$A$33,0))</f>
        <v>Landscaping</v>
      </c>
      <c r="I12160" s="10" t="n">
        <f aca="false">D12160*(E12160-G12160)</f>
        <v>1030.2</v>
      </c>
      <c r="J12160" s="11" t="n">
        <f aca="false">IFERROR(I12160/F12160,0)</f>
        <v>0.298193817297673</v>
      </c>
      <c r="K12160" s="4" t="str">
        <f aca="false">IFERROR(INDEX(Data_Orders!$F$2:$F$4727,MATCH(B12160,Data_Orders!$A$2:$A$4727,0)),"")</f>
        <v>Retail</v>
      </c>
      <c r="L12160" s="4" t="str">
        <f aca="false">IFERROR(INDEX(Data_Orders!$D$2:$D$4727,MATCH(B12160,Data_Orders!$A$2:$A$4727,0)),"")</f>
        <v>Birmingham South</v>
      </c>
    </row>
    <row r="12161" customFormat="false" ht="15" hidden="false" customHeight="false" outlineLevel="0" collapsed="false">
      <c r="A12161" s="4" t="s">
        <v>17977</v>
      </c>
      <c r="B12161" s="4" t="s">
        <v>5158</v>
      </c>
      <c r="C12161" s="4" t="s">
        <v>1066</v>
      </c>
      <c r="D12161" s="4" t="n">
        <v>9</v>
      </c>
      <c r="E12161" s="4" t="n">
        <v>209.69</v>
      </c>
      <c r="F12161" s="4" t="n">
        <v>1887.21</v>
      </c>
      <c r="G12161" s="4" t="n">
        <f aca="false">INDEX(Data_Products!$D$2:$D$33,MATCH(C12161,Data_Products!$A$2:$A$33,0))</f>
        <v>144.38</v>
      </c>
      <c r="H12161" s="4" t="str">
        <f aca="false">INDEX(Data_Products!$C$2:$C$33,MATCH(C12161,Data_Products!$A$2:$A$33,0))</f>
        <v>Plumbing &amp; Drainage</v>
      </c>
      <c r="I12161" s="10" t="n">
        <f aca="false">D12161*(E12161-G12161)</f>
        <v>587.79</v>
      </c>
      <c r="J12161" s="11" t="n">
        <f aca="false">IFERROR(I12161/F12161,0)</f>
        <v>0.311459773952024</v>
      </c>
      <c r="K12161" s="4" t="str">
        <f aca="false">IFERROR(INDEX(Data_Orders!$F$2:$F$4727,MATCH(B12161,Data_Orders!$A$2:$A$4727,0)),"")</f>
        <v>Retail</v>
      </c>
      <c r="L12161" s="4" t="str">
        <f aca="false">IFERROR(INDEX(Data_Orders!$D$2:$D$4727,MATCH(B12161,Data_Orders!$A$2:$A$4727,0)),"")</f>
        <v>Birmingham South</v>
      </c>
    </row>
    <row r="12162" customFormat="false" ht="15" hidden="false" customHeight="false" outlineLevel="0" collapsed="false">
      <c r="A12162" s="4" t="s">
        <v>17978</v>
      </c>
      <c r="B12162" s="4" t="s">
        <v>5159</v>
      </c>
      <c r="C12162" s="4" t="s">
        <v>1028</v>
      </c>
      <c r="D12162" s="4" t="n">
        <v>2</v>
      </c>
      <c r="E12162" s="4" t="n">
        <v>118.79</v>
      </c>
      <c r="F12162" s="4" t="n">
        <v>237.58</v>
      </c>
      <c r="G12162" s="4" t="n">
        <f aca="false">INDEX(Data_Products!$D$2:$D$33,MATCH(C12162,Data_Products!$A$2:$A$33,0))</f>
        <v>81.07</v>
      </c>
      <c r="H12162" s="4" t="str">
        <f aca="false">INDEX(Data_Products!$C$2:$C$33,MATCH(C12162,Data_Products!$A$2:$A$33,0))</f>
        <v>Cement &amp; Aggregates</v>
      </c>
      <c r="I12162" s="10" t="n">
        <f aca="false">D12162*(E12162-G12162)</f>
        <v>75.44</v>
      </c>
      <c r="J12162" s="11" t="n">
        <f aca="false">IFERROR(I12162/F12162,0)</f>
        <v>0.317535146056065</v>
      </c>
      <c r="K12162" s="4" t="str">
        <f aca="false">IFERROR(INDEX(Data_Orders!$F$2:$F$4727,MATCH(B12162,Data_Orders!$A$2:$A$4727,0)),"")</f>
        <v>Retail</v>
      </c>
      <c r="L12162" s="4" t="str">
        <f aca="false">IFERROR(INDEX(Data_Orders!$D$2:$D$4727,MATCH(B12162,Data_Orders!$A$2:$A$4727,0)),"")</f>
        <v>Birmingham South</v>
      </c>
    </row>
    <row r="12163" customFormat="false" ht="15" hidden="false" customHeight="false" outlineLevel="0" collapsed="false">
      <c r="A12163" s="4" t="s">
        <v>17979</v>
      </c>
      <c r="B12163" s="4" t="s">
        <v>5159</v>
      </c>
      <c r="C12163" s="4" t="s">
        <v>1017</v>
      </c>
      <c r="D12163" s="4" t="n">
        <v>15</v>
      </c>
      <c r="E12163" s="4" t="n">
        <v>49.15</v>
      </c>
      <c r="F12163" s="4" t="n">
        <v>737.25</v>
      </c>
      <c r="G12163" s="4" t="n">
        <f aca="false">INDEX(Data_Products!$D$2:$D$33,MATCH(C12163,Data_Products!$A$2:$A$33,0))</f>
        <v>31.44</v>
      </c>
      <c r="H12163" s="4" t="str">
        <f aca="false">INDEX(Data_Products!$C$2:$C$33,MATCH(C12163,Data_Products!$A$2:$A$33,0))</f>
        <v>Timber</v>
      </c>
      <c r="I12163" s="10" t="n">
        <f aca="false">D12163*(E12163-G12163)</f>
        <v>265.65</v>
      </c>
      <c r="J12163" s="11" t="n">
        <f aca="false">IFERROR(I12163/F12163,0)</f>
        <v>0.360325534079349</v>
      </c>
      <c r="K12163" s="4" t="str">
        <f aca="false">IFERROR(INDEX(Data_Orders!$F$2:$F$4727,MATCH(B12163,Data_Orders!$A$2:$A$4727,0)),"")</f>
        <v>Retail</v>
      </c>
      <c r="L12163" s="4" t="str">
        <f aca="false">IFERROR(INDEX(Data_Orders!$D$2:$D$4727,MATCH(B12163,Data_Orders!$A$2:$A$4727,0)),"")</f>
        <v>Birmingham South</v>
      </c>
    </row>
    <row r="12164" customFormat="false" ht="15" hidden="false" customHeight="false" outlineLevel="0" collapsed="false">
      <c r="A12164" s="4" t="s">
        <v>17980</v>
      </c>
      <c r="B12164" s="4" t="s">
        <v>5159</v>
      </c>
      <c r="C12164" s="4" t="s">
        <v>1070</v>
      </c>
      <c r="D12164" s="4" t="n">
        <v>13</v>
      </c>
      <c r="E12164" s="4" t="n">
        <v>230.32</v>
      </c>
      <c r="F12164" s="4" t="n">
        <v>2994.16</v>
      </c>
      <c r="G12164" s="4" t="n">
        <f aca="false">INDEX(Data_Products!$D$2:$D$33,MATCH(C12164,Data_Products!$A$2:$A$33,0))</f>
        <v>161.64</v>
      </c>
      <c r="H12164" s="4" t="str">
        <f aca="false">INDEX(Data_Products!$C$2:$C$33,MATCH(C12164,Data_Products!$A$2:$A$33,0))</f>
        <v>Landscaping</v>
      </c>
      <c r="I12164" s="10" t="n">
        <f aca="false">D12164*(E12164-G12164)</f>
        <v>892.84</v>
      </c>
      <c r="J12164" s="11" t="n">
        <f aca="false">IFERROR(I12164/F12164,0)</f>
        <v>0.298193817297673</v>
      </c>
      <c r="K12164" s="4" t="str">
        <f aca="false">IFERROR(INDEX(Data_Orders!$F$2:$F$4727,MATCH(B12164,Data_Orders!$A$2:$A$4727,0)),"")</f>
        <v>Retail</v>
      </c>
      <c r="L12164" s="4" t="str">
        <f aca="false">IFERROR(INDEX(Data_Orders!$D$2:$D$4727,MATCH(B12164,Data_Orders!$A$2:$A$4727,0)),"")</f>
        <v>Birmingham South</v>
      </c>
    </row>
    <row r="12165" customFormat="false" ht="15" hidden="false" customHeight="false" outlineLevel="0" collapsed="false">
      <c r="A12165" s="4" t="s">
        <v>17981</v>
      </c>
      <c r="B12165" s="4" t="s">
        <v>5160</v>
      </c>
      <c r="C12165" s="4" t="s">
        <v>1061</v>
      </c>
      <c r="D12165" s="4" t="n">
        <v>5</v>
      </c>
      <c r="E12165" s="4" t="n">
        <v>145.57</v>
      </c>
      <c r="F12165" s="4" t="n">
        <v>727.85</v>
      </c>
      <c r="G12165" s="4" t="n">
        <f aca="false">INDEX(Data_Products!$D$2:$D$33,MATCH(C12165,Data_Products!$A$2:$A$33,0))</f>
        <v>119.29</v>
      </c>
      <c r="H12165" s="4" t="str">
        <f aca="false">INDEX(Data_Products!$C$2:$C$33,MATCH(C12165,Data_Products!$A$2:$A$33,0))</f>
        <v>Plumbing &amp; Drainage</v>
      </c>
      <c r="I12165" s="10" t="n">
        <f aca="false">D12165*(E12165-G12165)</f>
        <v>131.4</v>
      </c>
      <c r="J12165" s="11" t="n">
        <f aca="false">IFERROR(I12165/F12165,0)</f>
        <v>0.180531702960775</v>
      </c>
      <c r="K12165" s="4" t="str">
        <f aca="false">IFERROR(INDEX(Data_Orders!$F$2:$F$4727,MATCH(B12165,Data_Orders!$A$2:$A$4727,0)),"")</f>
        <v>Retail</v>
      </c>
      <c r="L12165" s="4" t="str">
        <f aca="false">IFERROR(INDEX(Data_Orders!$D$2:$D$4727,MATCH(B12165,Data_Orders!$A$2:$A$4727,0)),"")</f>
        <v>Birmingham South</v>
      </c>
    </row>
    <row r="12166" customFormat="false" ht="15" hidden="false" customHeight="false" outlineLevel="0" collapsed="false">
      <c r="A12166" s="4" t="s">
        <v>17982</v>
      </c>
      <c r="B12166" s="4" t="s">
        <v>5160</v>
      </c>
      <c r="C12166" s="4" t="s">
        <v>1039</v>
      </c>
      <c r="D12166" s="4" t="n">
        <v>13</v>
      </c>
      <c r="E12166" s="4" t="n">
        <v>160.41</v>
      </c>
      <c r="F12166" s="4" t="n">
        <v>2085.33</v>
      </c>
      <c r="G12166" s="4" t="n">
        <f aca="false">INDEX(Data_Products!$D$2:$D$33,MATCH(C12166,Data_Products!$A$2:$A$33,0))</f>
        <v>99.74</v>
      </c>
      <c r="H12166" s="4" t="str">
        <f aca="false">INDEX(Data_Products!$C$2:$C$33,MATCH(C12166,Data_Products!$A$2:$A$33,0))</f>
        <v>Insulation</v>
      </c>
      <c r="I12166" s="10" t="n">
        <f aca="false">D12166*(E12166-G12166)</f>
        <v>788.71</v>
      </c>
      <c r="J12166" s="11" t="n">
        <f aca="false">IFERROR(I12166/F12166,0)</f>
        <v>0.378218315566361</v>
      </c>
      <c r="K12166" s="4" t="str">
        <f aca="false">IFERROR(INDEX(Data_Orders!$F$2:$F$4727,MATCH(B12166,Data_Orders!$A$2:$A$4727,0)),"")</f>
        <v>Retail</v>
      </c>
      <c r="L12166" s="4" t="str">
        <f aca="false">IFERROR(INDEX(Data_Orders!$D$2:$D$4727,MATCH(B12166,Data_Orders!$A$2:$A$4727,0)),"")</f>
        <v>Birmingham South</v>
      </c>
    </row>
    <row r="12167" customFormat="false" ht="15" hidden="false" customHeight="false" outlineLevel="0" collapsed="false">
      <c r="A12167" s="4" t="s">
        <v>17983</v>
      </c>
      <c r="B12167" s="4" t="s">
        <v>5161</v>
      </c>
      <c r="C12167" s="4" t="s">
        <v>1030</v>
      </c>
      <c r="D12167" s="4" t="n">
        <v>10</v>
      </c>
      <c r="E12167" s="4" t="n">
        <v>25.23</v>
      </c>
      <c r="F12167" s="4" t="n">
        <v>252.3</v>
      </c>
      <c r="G12167" s="4" t="n">
        <f aca="false">INDEX(Data_Products!$D$2:$D$33,MATCH(C12167,Data_Products!$A$2:$A$33,0))</f>
        <v>17.67</v>
      </c>
      <c r="H12167" s="4" t="str">
        <f aca="false">INDEX(Data_Products!$C$2:$C$33,MATCH(C12167,Data_Products!$A$2:$A$33,0))</f>
        <v>Cement &amp; Aggregates</v>
      </c>
      <c r="I12167" s="10" t="n">
        <f aca="false">D12167*(E12167-G12167)</f>
        <v>75.6</v>
      </c>
      <c r="J12167" s="11" t="n">
        <f aca="false">IFERROR(I12167/F12167,0)</f>
        <v>0.299643281807372</v>
      </c>
      <c r="K12167" s="4" t="str">
        <f aca="false">IFERROR(INDEX(Data_Orders!$F$2:$F$4727,MATCH(B12167,Data_Orders!$A$2:$A$4727,0)),"")</f>
        <v>Retail</v>
      </c>
      <c r="L12167" s="4" t="str">
        <f aca="false">IFERROR(INDEX(Data_Orders!$D$2:$D$4727,MATCH(B12167,Data_Orders!$A$2:$A$4727,0)),"")</f>
        <v>Birmingham South</v>
      </c>
    </row>
    <row r="12168" customFormat="false" ht="15" hidden="false" customHeight="false" outlineLevel="0" collapsed="false">
      <c r="A12168" s="4" t="s">
        <v>17984</v>
      </c>
      <c r="B12168" s="4" t="s">
        <v>5161</v>
      </c>
      <c r="C12168" s="4" t="s">
        <v>1055</v>
      </c>
      <c r="D12168" s="4" t="n">
        <v>15</v>
      </c>
      <c r="E12168" s="4" t="n">
        <v>205.03</v>
      </c>
      <c r="F12168" s="4" t="n">
        <v>3075.45</v>
      </c>
      <c r="G12168" s="4" t="n">
        <f aca="false">INDEX(Data_Products!$D$2:$D$33,MATCH(C12168,Data_Products!$A$2:$A$33,0))</f>
        <v>138.6</v>
      </c>
      <c r="H12168" s="4" t="str">
        <f aca="false">INDEX(Data_Products!$C$2:$C$33,MATCH(C12168,Data_Products!$A$2:$A$33,0))</f>
        <v>Roofing</v>
      </c>
      <c r="I12168" s="10" t="n">
        <f aca="false">D12168*(E12168-G12168)</f>
        <v>996.45</v>
      </c>
      <c r="J12168" s="11" t="n">
        <f aca="false">IFERROR(I12168/F12168,0)</f>
        <v>0.324001365653807</v>
      </c>
      <c r="K12168" s="4" t="str">
        <f aca="false">IFERROR(INDEX(Data_Orders!$F$2:$F$4727,MATCH(B12168,Data_Orders!$A$2:$A$4727,0)),"")</f>
        <v>Retail</v>
      </c>
      <c r="L12168" s="4" t="str">
        <f aca="false">IFERROR(INDEX(Data_Orders!$D$2:$D$4727,MATCH(B12168,Data_Orders!$A$2:$A$4727,0)),"")</f>
        <v>Birmingham South</v>
      </c>
    </row>
    <row r="12169" customFormat="false" ht="15" hidden="false" customHeight="false" outlineLevel="0" collapsed="false">
      <c r="A12169" s="4" t="s">
        <v>17985</v>
      </c>
      <c r="B12169" s="4" t="s">
        <v>5161</v>
      </c>
      <c r="C12169" s="4" t="s">
        <v>1026</v>
      </c>
      <c r="D12169" s="4" t="n">
        <v>12</v>
      </c>
      <c r="E12169" s="4" t="n">
        <v>184.05</v>
      </c>
      <c r="F12169" s="4" t="n">
        <v>2208.6</v>
      </c>
      <c r="G12169" s="4" t="n">
        <f aca="false">INDEX(Data_Products!$D$2:$D$33,MATCH(C12169,Data_Products!$A$2:$A$33,0))</f>
        <v>147.44</v>
      </c>
      <c r="H12169" s="4" t="str">
        <f aca="false">INDEX(Data_Products!$C$2:$C$33,MATCH(C12169,Data_Products!$A$2:$A$33,0))</f>
        <v>Cement &amp; Aggregates</v>
      </c>
      <c r="I12169" s="10" t="n">
        <f aca="false">D12169*(E12169-G12169)</f>
        <v>439.32</v>
      </c>
      <c r="J12169" s="11" t="n">
        <f aca="false">IFERROR(I12169/F12169,0)</f>
        <v>0.19891333876664</v>
      </c>
      <c r="K12169" s="4" t="str">
        <f aca="false">IFERROR(INDEX(Data_Orders!$F$2:$F$4727,MATCH(B12169,Data_Orders!$A$2:$A$4727,0)),"")</f>
        <v>Retail</v>
      </c>
      <c r="L12169" s="4" t="str">
        <f aca="false">IFERROR(INDEX(Data_Orders!$D$2:$D$4727,MATCH(B12169,Data_Orders!$A$2:$A$4727,0)),"")</f>
        <v>Birmingham South</v>
      </c>
    </row>
    <row r="12170" customFormat="false" ht="15" hidden="false" customHeight="false" outlineLevel="0" collapsed="false">
      <c r="A12170" s="4" t="s">
        <v>17986</v>
      </c>
      <c r="B12170" s="4" t="s">
        <v>5162</v>
      </c>
      <c r="C12170" s="4" t="s">
        <v>1059</v>
      </c>
      <c r="D12170" s="4" t="n">
        <v>13</v>
      </c>
      <c r="E12170" s="4" t="n">
        <v>103.63</v>
      </c>
      <c r="F12170" s="4" t="n">
        <v>1347.19</v>
      </c>
      <c r="G12170" s="4" t="n">
        <f aca="false">INDEX(Data_Products!$D$2:$D$33,MATCH(C12170,Data_Products!$A$2:$A$33,0))</f>
        <v>82.55</v>
      </c>
      <c r="H12170" s="4" t="str">
        <f aca="false">INDEX(Data_Products!$C$2:$C$33,MATCH(C12170,Data_Products!$A$2:$A$33,0))</f>
        <v>Roofing</v>
      </c>
      <c r="I12170" s="10" t="n">
        <f aca="false">D12170*(E12170-G12170)</f>
        <v>274.04</v>
      </c>
      <c r="J12170" s="11" t="n">
        <f aca="false">IFERROR(I12170/F12170,0)</f>
        <v>0.203415999228023</v>
      </c>
      <c r="K12170" s="4" t="str">
        <f aca="false">IFERROR(INDEX(Data_Orders!$F$2:$F$4727,MATCH(B12170,Data_Orders!$A$2:$A$4727,0)),"")</f>
        <v>Retail</v>
      </c>
      <c r="L12170" s="4" t="str">
        <f aca="false">IFERROR(INDEX(Data_Orders!$D$2:$D$4727,MATCH(B12170,Data_Orders!$A$2:$A$4727,0)),"")</f>
        <v>Birmingham South</v>
      </c>
    </row>
    <row r="12171" customFormat="false" ht="15" hidden="false" customHeight="false" outlineLevel="0" collapsed="false">
      <c r="A12171" s="4" t="s">
        <v>17987</v>
      </c>
      <c r="B12171" s="4" t="s">
        <v>5163</v>
      </c>
      <c r="C12171" s="4" t="s">
        <v>1032</v>
      </c>
      <c r="D12171" s="4" t="n">
        <v>19</v>
      </c>
      <c r="E12171" s="4" t="n">
        <v>99.65</v>
      </c>
      <c r="F12171" s="4" t="n">
        <v>1893.35</v>
      </c>
      <c r="G12171" s="4" t="n">
        <f aca="false">INDEX(Data_Products!$D$2:$D$33,MATCH(C12171,Data_Products!$A$2:$A$33,0))</f>
        <v>58.26</v>
      </c>
      <c r="H12171" s="4" t="str">
        <f aca="false">INDEX(Data_Products!$C$2:$C$33,MATCH(C12171,Data_Products!$A$2:$A$33,0))</f>
        <v>Insulation</v>
      </c>
      <c r="I12171" s="10" t="n">
        <f aca="false">D12171*(E12171-G12171)</f>
        <v>786.41</v>
      </c>
      <c r="J12171" s="11" t="n">
        <f aca="false">IFERROR(I12171/F12171,0)</f>
        <v>0.415353738083292</v>
      </c>
      <c r="K12171" s="4" t="str">
        <f aca="false">IFERROR(INDEX(Data_Orders!$F$2:$F$4727,MATCH(B12171,Data_Orders!$A$2:$A$4727,0)),"")</f>
        <v>Trade Account</v>
      </c>
      <c r="L12171" s="4" t="str">
        <f aca="false">IFERROR(INDEX(Data_Orders!$D$2:$D$4727,MATCH(B12171,Data_Orders!$A$2:$A$4727,0)),"")</f>
        <v>Leicester</v>
      </c>
    </row>
    <row r="12172" customFormat="false" ht="15" hidden="false" customHeight="false" outlineLevel="0" collapsed="false">
      <c r="A12172" s="4" t="s">
        <v>17988</v>
      </c>
      <c r="B12172" s="4" t="s">
        <v>5163</v>
      </c>
      <c r="C12172" s="4" t="s">
        <v>1077</v>
      </c>
      <c r="D12172" s="4" t="n">
        <v>2</v>
      </c>
      <c r="E12172" s="4" t="n">
        <v>46.61</v>
      </c>
      <c r="F12172" s="4" t="n">
        <v>93.22</v>
      </c>
      <c r="G12172" s="4" t="n">
        <f aca="false">INDEX(Data_Products!$D$2:$D$33,MATCH(C12172,Data_Products!$A$2:$A$33,0))</f>
        <v>36.87</v>
      </c>
      <c r="H12172" s="4" t="str">
        <f aca="false">INDEX(Data_Products!$C$2:$C$33,MATCH(C12172,Data_Products!$A$2:$A$33,0))</f>
        <v>Landscaping</v>
      </c>
      <c r="I12172" s="10" t="n">
        <f aca="false">D12172*(E12172-G12172)</f>
        <v>19.48</v>
      </c>
      <c r="J12172" s="11" t="n">
        <f aca="false">IFERROR(I12172/F12172,0)</f>
        <v>0.208968032611028</v>
      </c>
      <c r="K12172" s="4" t="str">
        <f aca="false">IFERROR(INDEX(Data_Orders!$F$2:$F$4727,MATCH(B12172,Data_Orders!$A$2:$A$4727,0)),"")</f>
        <v>Trade Account</v>
      </c>
      <c r="L12172" s="4" t="str">
        <f aca="false">IFERROR(INDEX(Data_Orders!$D$2:$D$4727,MATCH(B12172,Data_Orders!$A$2:$A$4727,0)),"")</f>
        <v>Leicester</v>
      </c>
    </row>
    <row r="12173" customFormat="false" ht="15" hidden="false" customHeight="false" outlineLevel="0" collapsed="false">
      <c r="A12173" s="4" t="s">
        <v>17989</v>
      </c>
      <c r="B12173" s="4" t="s">
        <v>5163</v>
      </c>
      <c r="C12173" s="4" t="s">
        <v>1055</v>
      </c>
      <c r="D12173" s="4" t="n">
        <v>15</v>
      </c>
      <c r="E12173" s="4" t="n">
        <v>205.03</v>
      </c>
      <c r="F12173" s="4" t="n">
        <v>3075.45</v>
      </c>
      <c r="G12173" s="4" t="n">
        <f aca="false">INDEX(Data_Products!$D$2:$D$33,MATCH(C12173,Data_Products!$A$2:$A$33,0))</f>
        <v>138.6</v>
      </c>
      <c r="H12173" s="4" t="str">
        <f aca="false">INDEX(Data_Products!$C$2:$C$33,MATCH(C12173,Data_Products!$A$2:$A$33,0))</f>
        <v>Roofing</v>
      </c>
      <c r="I12173" s="10" t="n">
        <f aca="false">D12173*(E12173-G12173)</f>
        <v>996.45</v>
      </c>
      <c r="J12173" s="11" t="n">
        <f aca="false">IFERROR(I12173/F12173,0)</f>
        <v>0.324001365653807</v>
      </c>
      <c r="K12173" s="4" t="str">
        <f aca="false">IFERROR(INDEX(Data_Orders!$F$2:$F$4727,MATCH(B12173,Data_Orders!$A$2:$A$4727,0)),"")</f>
        <v>Trade Account</v>
      </c>
      <c r="L12173" s="4" t="str">
        <f aca="false">IFERROR(INDEX(Data_Orders!$D$2:$D$4727,MATCH(B12173,Data_Orders!$A$2:$A$4727,0)),"")</f>
        <v>Leicester</v>
      </c>
    </row>
    <row r="12174" customFormat="false" ht="15" hidden="false" customHeight="false" outlineLevel="0" collapsed="false">
      <c r="A12174" s="4" t="s">
        <v>17990</v>
      </c>
      <c r="B12174" s="4" t="s">
        <v>5163</v>
      </c>
      <c r="C12174" s="4" t="s">
        <v>1059</v>
      </c>
      <c r="D12174" s="4" t="n">
        <v>20</v>
      </c>
      <c r="E12174" s="4" t="n">
        <v>103.63</v>
      </c>
      <c r="F12174" s="4" t="n">
        <v>2072.6</v>
      </c>
      <c r="G12174" s="4" t="n">
        <f aca="false">INDEX(Data_Products!$D$2:$D$33,MATCH(C12174,Data_Products!$A$2:$A$33,0))</f>
        <v>82.55</v>
      </c>
      <c r="H12174" s="4" t="str">
        <f aca="false">INDEX(Data_Products!$C$2:$C$33,MATCH(C12174,Data_Products!$A$2:$A$33,0))</f>
        <v>Roofing</v>
      </c>
      <c r="I12174" s="10" t="n">
        <f aca="false">D12174*(E12174-G12174)</f>
        <v>421.6</v>
      </c>
      <c r="J12174" s="11" t="n">
        <f aca="false">IFERROR(I12174/F12174,0)</f>
        <v>0.203415999228023</v>
      </c>
      <c r="K12174" s="4" t="str">
        <f aca="false">IFERROR(INDEX(Data_Orders!$F$2:$F$4727,MATCH(B12174,Data_Orders!$A$2:$A$4727,0)),"")</f>
        <v>Trade Account</v>
      </c>
      <c r="L12174" s="4" t="str">
        <f aca="false">IFERROR(INDEX(Data_Orders!$D$2:$D$4727,MATCH(B12174,Data_Orders!$A$2:$A$4727,0)),"")</f>
        <v>Leicester</v>
      </c>
    </row>
    <row r="12175" customFormat="false" ht="15" hidden="false" customHeight="false" outlineLevel="0" collapsed="false">
      <c r="A12175" s="4" t="s">
        <v>17991</v>
      </c>
      <c r="B12175" s="4" t="s">
        <v>5163</v>
      </c>
      <c r="C12175" s="4" t="s">
        <v>1070</v>
      </c>
      <c r="D12175" s="4" t="n">
        <v>19</v>
      </c>
      <c r="E12175" s="4" t="n">
        <v>230.32</v>
      </c>
      <c r="F12175" s="4" t="n">
        <v>4376.08</v>
      </c>
      <c r="G12175" s="4" t="n">
        <f aca="false">INDEX(Data_Products!$D$2:$D$33,MATCH(C12175,Data_Products!$A$2:$A$33,0))</f>
        <v>161.64</v>
      </c>
      <c r="H12175" s="4" t="str">
        <f aca="false">INDEX(Data_Products!$C$2:$C$33,MATCH(C12175,Data_Products!$A$2:$A$33,0))</f>
        <v>Landscaping</v>
      </c>
      <c r="I12175" s="10" t="n">
        <f aca="false">D12175*(E12175-G12175)</f>
        <v>1304.92</v>
      </c>
      <c r="J12175" s="11" t="n">
        <f aca="false">IFERROR(I12175/F12175,0)</f>
        <v>0.298193817297673</v>
      </c>
      <c r="K12175" s="4" t="str">
        <f aca="false">IFERROR(INDEX(Data_Orders!$F$2:$F$4727,MATCH(B12175,Data_Orders!$A$2:$A$4727,0)),"")</f>
        <v>Trade Account</v>
      </c>
      <c r="L12175" s="4" t="str">
        <f aca="false">IFERROR(INDEX(Data_Orders!$D$2:$D$4727,MATCH(B12175,Data_Orders!$A$2:$A$4727,0)),"")</f>
        <v>Leicester</v>
      </c>
    </row>
    <row r="12176" customFormat="false" ht="15" hidden="false" customHeight="false" outlineLevel="0" collapsed="false">
      <c r="A12176" s="4" t="s">
        <v>17992</v>
      </c>
      <c r="B12176" s="4" t="s">
        <v>5164</v>
      </c>
      <c r="C12176" s="4" t="s">
        <v>1046</v>
      </c>
      <c r="D12176" s="4" t="n">
        <v>15</v>
      </c>
      <c r="E12176" s="4" t="n">
        <v>154.02</v>
      </c>
      <c r="F12176" s="4" t="n">
        <v>2310.3</v>
      </c>
      <c r="G12176" s="4" t="n">
        <f aca="false">INDEX(Data_Products!$D$2:$D$33,MATCH(C12176,Data_Products!$A$2:$A$33,0))</f>
        <v>102.1</v>
      </c>
      <c r="H12176" s="4" t="str">
        <f aca="false">INDEX(Data_Products!$C$2:$C$33,MATCH(C12176,Data_Products!$A$2:$A$33,0))</f>
        <v>Tools &amp; Fixings</v>
      </c>
      <c r="I12176" s="10" t="n">
        <f aca="false">D12176*(E12176-G12176)</f>
        <v>778.8</v>
      </c>
      <c r="J12176" s="11" t="n">
        <f aca="false">IFERROR(I12176/F12176,0)</f>
        <v>0.337099078041813</v>
      </c>
      <c r="K12176" s="4" t="str">
        <f aca="false">IFERROR(INDEX(Data_Orders!$F$2:$F$4727,MATCH(B12176,Data_Orders!$A$2:$A$4727,0)),"")</f>
        <v>Trade Account</v>
      </c>
      <c r="L12176" s="4" t="str">
        <f aca="false">IFERROR(INDEX(Data_Orders!$D$2:$D$4727,MATCH(B12176,Data_Orders!$A$2:$A$4727,0)),"")</f>
        <v>Leicester</v>
      </c>
    </row>
    <row r="12177" customFormat="false" ht="15" hidden="false" customHeight="false" outlineLevel="0" collapsed="false">
      <c r="A12177" s="4" t="s">
        <v>17993</v>
      </c>
      <c r="B12177" s="4" t="s">
        <v>5164</v>
      </c>
      <c r="C12177" s="4" t="s">
        <v>1070</v>
      </c>
      <c r="D12177" s="4" t="n">
        <v>17</v>
      </c>
      <c r="E12177" s="4" t="n">
        <v>230.32</v>
      </c>
      <c r="F12177" s="4" t="n">
        <v>3915.44</v>
      </c>
      <c r="G12177" s="4" t="n">
        <f aca="false">INDEX(Data_Products!$D$2:$D$33,MATCH(C12177,Data_Products!$A$2:$A$33,0))</f>
        <v>161.64</v>
      </c>
      <c r="H12177" s="4" t="str">
        <f aca="false">INDEX(Data_Products!$C$2:$C$33,MATCH(C12177,Data_Products!$A$2:$A$33,0))</f>
        <v>Landscaping</v>
      </c>
      <c r="I12177" s="10" t="n">
        <f aca="false">D12177*(E12177-G12177)</f>
        <v>1167.56</v>
      </c>
      <c r="J12177" s="11" t="n">
        <f aca="false">IFERROR(I12177/F12177,0)</f>
        <v>0.298193817297673</v>
      </c>
      <c r="K12177" s="4" t="str">
        <f aca="false">IFERROR(INDEX(Data_Orders!$F$2:$F$4727,MATCH(B12177,Data_Orders!$A$2:$A$4727,0)),"")</f>
        <v>Trade Account</v>
      </c>
      <c r="L12177" s="4" t="str">
        <f aca="false">IFERROR(INDEX(Data_Orders!$D$2:$D$4727,MATCH(B12177,Data_Orders!$A$2:$A$4727,0)),"")</f>
        <v>Leicester</v>
      </c>
    </row>
    <row r="12178" customFormat="false" ht="15" hidden="false" customHeight="false" outlineLevel="0" collapsed="false">
      <c r="A12178" s="4" t="s">
        <v>17994</v>
      </c>
      <c r="B12178" s="4" t="s">
        <v>5164</v>
      </c>
      <c r="C12178" s="4" t="s">
        <v>1032</v>
      </c>
      <c r="D12178" s="4" t="n">
        <v>8</v>
      </c>
      <c r="E12178" s="4" t="n">
        <v>99.65</v>
      </c>
      <c r="F12178" s="4" t="n">
        <v>797.2</v>
      </c>
      <c r="G12178" s="4" t="n">
        <f aca="false">INDEX(Data_Products!$D$2:$D$33,MATCH(C12178,Data_Products!$A$2:$A$33,0))</f>
        <v>58.26</v>
      </c>
      <c r="H12178" s="4" t="str">
        <f aca="false">INDEX(Data_Products!$C$2:$C$33,MATCH(C12178,Data_Products!$A$2:$A$33,0))</f>
        <v>Insulation</v>
      </c>
      <c r="I12178" s="10" t="n">
        <f aca="false">D12178*(E12178-G12178)</f>
        <v>331.12</v>
      </c>
      <c r="J12178" s="11" t="n">
        <f aca="false">IFERROR(I12178/F12178,0)</f>
        <v>0.415353738083292</v>
      </c>
      <c r="K12178" s="4" t="str">
        <f aca="false">IFERROR(INDEX(Data_Orders!$F$2:$F$4727,MATCH(B12178,Data_Orders!$A$2:$A$4727,0)),"")</f>
        <v>Trade Account</v>
      </c>
      <c r="L12178" s="4" t="str">
        <f aca="false">IFERROR(INDEX(Data_Orders!$D$2:$D$4727,MATCH(B12178,Data_Orders!$A$2:$A$4727,0)),"")</f>
        <v>Leicester</v>
      </c>
    </row>
    <row r="12179" customFormat="false" ht="15" hidden="false" customHeight="false" outlineLevel="0" collapsed="false">
      <c r="A12179" s="4" t="s">
        <v>17995</v>
      </c>
      <c r="B12179" s="4" t="s">
        <v>5165</v>
      </c>
      <c r="C12179" s="4" t="s">
        <v>1032</v>
      </c>
      <c r="D12179" s="4" t="n">
        <v>18</v>
      </c>
      <c r="E12179" s="4" t="n">
        <v>99.65</v>
      </c>
      <c r="F12179" s="4" t="n">
        <v>1793.7</v>
      </c>
      <c r="G12179" s="4" t="n">
        <f aca="false">INDEX(Data_Products!$D$2:$D$33,MATCH(C12179,Data_Products!$A$2:$A$33,0))</f>
        <v>58.26</v>
      </c>
      <c r="H12179" s="4" t="str">
        <f aca="false">INDEX(Data_Products!$C$2:$C$33,MATCH(C12179,Data_Products!$A$2:$A$33,0))</f>
        <v>Insulation</v>
      </c>
      <c r="I12179" s="10" t="n">
        <f aca="false">D12179*(E12179-G12179)</f>
        <v>745.02</v>
      </c>
      <c r="J12179" s="11" t="n">
        <f aca="false">IFERROR(I12179/F12179,0)</f>
        <v>0.415353738083292</v>
      </c>
      <c r="K12179" s="4" t="str">
        <f aca="false">IFERROR(INDEX(Data_Orders!$F$2:$F$4727,MATCH(B12179,Data_Orders!$A$2:$A$4727,0)),"")</f>
        <v>Trade Account</v>
      </c>
      <c r="L12179" s="4" t="str">
        <f aca="false">IFERROR(INDEX(Data_Orders!$D$2:$D$4727,MATCH(B12179,Data_Orders!$A$2:$A$4727,0)),"")</f>
        <v>Leicester</v>
      </c>
    </row>
    <row r="12180" customFormat="false" ht="15" hidden="false" customHeight="false" outlineLevel="0" collapsed="false">
      <c r="A12180" s="4" t="s">
        <v>17996</v>
      </c>
      <c r="B12180" s="4" t="s">
        <v>5165</v>
      </c>
      <c r="C12180" s="4" t="s">
        <v>1039</v>
      </c>
      <c r="D12180" s="4" t="n">
        <v>3</v>
      </c>
      <c r="E12180" s="4" t="n">
        <v>160.41</v>
      </c>
      <c r="F12180" s="4" t="n">
        <v>481.23</v>
      </c>
      <c r="G12180" s="4" t="n">
        <f aca="false">INDEX(Data_Products!$D$2:$D$33,MATCH(C12180,Data_Products!$A$2:$A$33,0))</f>
        <v>99.74</v>
      </c>
      <c r="H12180" s="4" t="str">
        <f aca="false">INDEX(Data_Products!$C$2:$C$33,MATCH(C12180,Data_Products!$A$2:$A$33,0))</f>
        <v>Insulation</v>
      </c>
      <c r="I12180" s="10" t="n">
        <f aca="false">D12180*(E12180-G12180)</f>
        <v>182.01</v>
      </c>
      <c r="J12180" s="11" t="n">
        <f aca="false">IFERROR(I12180/F12180,0)</f>
        <v>0.378218315566361</v>
      </c>
      <c r="K12180" s="4" t="str">
        <f aca="false">IFERROR(INDEX(Data_Orders!$F$2:$F$4727,MATCH(B12180,Data_Orders!$A$2:$A$4727,0)),"")</f>
        <v>Trade Account</v>
      </c>
      <c r="L12180" s="4" t="str">
        <f aca="false">IFERROR(INDEX(Data_Orders!$D$2:$D$4727,MATCH(B12180,Data_Orders!$A$2:$A$4727,0)),"")</f>
        <v>Leicester</v>
      </c>
    </row>
    <row r="12181" customFormat="false" ht="15" hidden="false" customHeight="false" outlineLevel="0" collapsed="false">
      <c r="A12181" s="4" t="s">
        <v>17997</v>
      </c>
      <c r="B12181" s="4" t="s">
        <v>5165</v>
      </c>
      <c r="C12181" s="4" t="s">
        <v>1057</v>
      </c>
      <c r="D12181" s="4" t="n">
        <v>13</v>
      </c>
      <c r="E12181" s="4" t="n">
        <v>176.81</v>
      </c>
      <c r="F12181" s="4" t="n">
        <v>2298.53</v>
      </c>
      <c r="G12181" s="4" t="n">
        <f aca="false">INDEX(Data_Products!$D$2:$D$33,MATCH(C12181,Data_Products!$A$2:$A$33,0))</f>
        <v>129.57</v>
      </c>
      <c r="H12181" s="4" t="str">
        <f aca="false">INDEX(Data_Products!$C$2:$C$33,MATCH(C12181,Data_Products!$A$2:$A$33,0))</f>
        <v>Roofing</v>
      </c>
      <c r="I12181" s="10" t="n">
        <f aca="false">D12181*(E12181-G12181)</f>
        <v>614.12</v>
      </c>
      <c r="J12181" s="11" t="n">
        <f aca="false">IFERROR(I12181/F12181,0)</f>
        <v>0.267179458175443</v>
      </c>
      <c r="K12181" s="4" t="str">
        <f aca="false">IFERROR(INDEX(Data_Orders!$F$2:$F$4727,MATCH(B12181,Data_Orders!$A$2:$A$4727,0)),"")</f>
        <v>Trade Account</v>
      </c>
      <c r="L12181" s="4" t="str">
        <f aca="false">IFERROR(INDEX(Data_Orders!$D$2:$D$4727,MATCH(B12181,Data_Orders!$A$2:$A$4727,0)),"")</f>
        <v>Leicester</v>
      </c>
    </row>
    <row r="12182" customFormat="false" ht="15" hidden="false" customHeight="false" outlineLevel="0" collapsed="false">
      <c r="A12182" s="4" t="s">
        <v>17998</v>
      </c>
      <c r="B12182" s="4" t="s">
        <v>5165</v>
      </c>
      <c r="C12182" s="4" t="s">
        <v>1066</v>
      </c>
      <c r="D12182" s="4" t="n">
        <v>16</v>
      </c>
      <c r="E12182" s="4" t="n">
        <v>209.69</v>
      </c>
      <c r="F12182" s="4" t="n">
        <v>3355.04</v>
      </c>
      <c r="G12182" s="4" t="n">
        <f aca="false">INDEX(Data_Products!$D$2:$D$33,MATCH(C12182,Data_Products!$A$2:$A$33,0))</f>
        <v>144.38</v>
      </c>
      <c r="H12182" s="4" t="str">
        <f aca="false">INDEX(Data_Products!$C$2:$C$33,MATCH(C12182,Data_Products!$A$2:$A$33,0))</f>
        <v>Plumbing &amp; Drainage</v>
      </c>
      <c r="I12182" s="10" t="n">
        <f aca="false">D12182*(E12182-G12182)</f>
        <v>1044.96</v>
      </c>
      <c r="J12182" s="11" t="n">
        <f aca="false">IFERROR(I12182/F12182,0)</f>
        <v>0.311459773952024</v>
      </c>
      <c r="K12182" s="4" t="str">
        <f aca="false">IFERROR(INDEX(Data_Orders!$F$2:$F$4727,MATCH(B12182,Data_Orders!$A$2:$A$4727,0)),"")</f>
        <v>Trade Account</v>
      </c>
      <c r="L12182" s="4" t="str">
        <f aca="false">IFERROR(INDEX(Data_Orders!$D$2:$D$4727,MATCH(B12182,Data_Orders!$A$2:$A$4727,0)),"")</f>
        <v>Leicester</v>
      </c>
    </row>
    <row r="12183" customFormat="false" ht="15" hidden="false" customHeight="false" outlineLevel="0" collapsed="false">
      <c r="A12183" s="4" t="s">
        <v>17999</v>
      </c>
      <c r="B12183" s="4" t="s">
        <v>5166</v>
      </c>
      <c r="C12183" s="4" t="s">
        <v>1068</v>
      </c>
      <c r="D12183" s="4" t="n">
        <v>2</v>
      </c>
      <c r="E12183" s="4" t="n">
        <v>86.28</v>
      </c>
      <c r="F12183" s="4" t="n">
        <v>172.56</v>
      </c>
      <c r="G12183" s="4" t="n">
        <f aca="false">INDEX(Data_Products!$D$2:$D$33,MATCH(C12183,Data_Products!$A$2:$A$33,0))</f>
        <v>68.55</v>
      </c>
      <c r="H12183" s="4" t="str">
        <f aca="false">INDEX(Data_Products!$C$2:$C$33,MATCH(C12183,Data_Products!$A$2:$A$33,0))</f>
        <v>Plumbing &amp; Drainage</v>
      </c>
      <c r="I12183" s="10" t="n">
        <f aca="false">D12183*(E12183-G12183)</f>
        <v>35.46</v>
      </c>
      <c r="J12183" s="11" t="n">
        <f aca="false">IFERROR(I12183/F12183,0)</f>
        <v>0.205493741307371</v>
      </c>
      <c r="K12183" s="4" t="str">
        <f aca="false">IFERROR(INDEX(Data_Orders!$F$2:$F$4727,MATCH(B12183,Data_Orders!$A$2:$A$4727,0)),"")</f>
        <v>Trade Account</v>
      </c>
      <c r="L12183" s="4" t="str">
        <f aca="false">IFERROR(INDEX(Data_Orders!$D$2:$D$4727,MATCH(B12183,Data_Orders!$A$2:$A$4727,0)),"")</f>
        <v>Leicester</v>
      </c>
    </row>
    <row r="12184" customFormat="false" ht="15" hidden="false" customHeight="false" outlineLevel="0" collapsed="false">
      <c r="A12184" s="4" t="s">
        <v>18000</v>
      </c>
      <c r="B12184" s="4" t="s">
        <v>5166</v>
      </c>
      <c r="C12184" s="4" t="s">
        <v>1024</v>
      </c>
      <c r="D12184" s="4" t="n">
        <v>16</v>
      </c>
      <c r="E12184" s="4" t="n">
        <v>137.14</v>
      </c>
      <c r="F12184" s="4" t="n">
        <v>2194.24</v>
      </c>
      <c r="G12184" s="4" t="n">
        <f aca="false">INDEX(Data_Products!$D$2:$D$33,MATCH(C12184,Data_Products!$A$2:$A$33,0))</f>
        <v>99.99</v>
      </c>
      <c r="H12184" s="4" t="str">
        <f aca="false">INDEX(Data_Products!$C$2:$C$33,MATCH(C12184,Data_Products!$A$2:$A$33,0))</f>
        <v>Cement &amp; Aggregates</v>
      </c>
      <c r="I12184" s="10" t="n">
        <f aca="false">D12184*(E12184-G12184)</f>
        <v>594.4</v>
      </c>
      <c r="J12184" s="11" t="n">
        <f aca="false">IFERROR(I12184/F12184,0)</f>
        <v>0.270891060230421</v>
      </c>
      <c r="K12184" s="4" t="str">
        <f aca="false">IFERROR(INDEX(Data_Orders!$F$2:$F$4727,MATCH(B12184,Data_Orders!$A$2:$A$4727,0)),"")</f>
        <v>Trade Account</v>
      </c>
      <c r="L12184" s="4" t="str">
        <f aca="false">IFERROR(INDEX(Data_Orders!$D$2:$D$4727,MATCH(B12184,Data_Orders!$A$2:$A$4727,0)),"")</f>
        <v>Leicester</v>
      </c>
    </row>
    <row r="12185" customFormat="false" ht="15" hidden="false" customHeight="false" outlineLevel="0" collapsed="false">
      <c r="A12185" s="4" t="s">
        <v>18001</v>
      </c>
      <c r="B12185" s="4" t="s">
        <v>5166</v>
      </c>
      <c r="C12185" s="4" t="s">
        <v>1030</v>
      </c>
      <c r="D12185" s="4" t="n">
        <v>7</v>
      </c>
      <c r="E12185" s="4" t="n">
        <v>25.23</v>
      </c>
      <c r="F12185" s="4" t="n">
        <v>176.61</v>
      </c>
      <c r="G12185" s="4" t="n">
        <f aca="false">INDEX(Data_Products!$D$2:$D$33,MATCH(C12185,Data_Products!$A$2:$A$33,0))</f>
        <v>17.67</v>
      </c>
      <c r="H12185" s="4" t="str">
        <f aca="false">INDEX(Data_Products!$C$2:$C$33,MATCH(C12185,Data_Products!$A$2:$A$33,0))</f>
        <v>Cement &amp; Aggregates</v>
      </c>
      <c r="I12185" s="10" t="n">
        <f aca="false">D12185*(E12185-G12185)</f>
        <v>52.92</v>
      </c>
      <c r="J12185" s="11" t="n">
        <f aca="false">IFERROR(I12185/F12185,0)</f>
        <v>0.299643281807372</v>
      </c>
      <c r="K12185" s="4" t="str">
        <f aca="false">IFERROR(INDEX(Data_Orders!$F$2:$F$4727,MATCH(B12185,Data_Orders!$A$2:$A$4727,0)),"")</f>
        <v>Trade Account</v>
      </c>
      <c r="L12185" s="4" t="str">
        <f aca="false">IFERROR(INDEX(Data_Orders!$D$2:$D$4727,MATCH(B12185,Data_Orders!$A$2:$A$4727,0)),"")</f>
        <v>Leicester</v>
      </c>
    </row>
    <row r="12186" customFormat="false" ht="15" hidden="false" customHeight="false" outlineLevel="0" collapsed="false">
      <c r="A12186" s="4" t="s">
        <v>18002</v>
      </c>
      <c r="B12186" s="4" t="s">
        <v>5167</v>
      </c>
      <c r="C12186" s="4" t="s">
        <v>1055</v>
      </c>
      <c r="D12186" s="4" t="n">
        <v>15</v>
      </c>
      <c r="E12186" s="4" t="n">
        <v>205.03</v>
      </c>
      <c r="F12186" s="4" t="n">
        <v>3075.45</v>
      </c>
      <c r="G12186" s="4" t="n">
        <f aca="false">INDEX(Data_Products!$D$2:$D$33,MATCH(C12186,Data_Products!$A$2:$A$33,0))</f>
        <v>138.6</v>
      </c>
      <c r="H12186" s="4" t="str">
        <f aca="false">INDEX(Data_Products!$C$2:$C$33,MATCH(C12186,Data_Products!$A$2:$A$33,0))</f>
        <v>Roofing</v>
      </c>
      <c r="I12186" s="10" t="n">
        <f aca="false">D12186*(E12186-G12186)</f>
        <v>996.45</v>
      </c>
      <c r="J12186" s="11" t="n">
        <f aca="false">IFERROR(I12186/F12186,0)</f>
        <v>0.324001365653807</v>
      </c>
      <c r="K12186" s="4" t="str">
        <f aca="false">IFERROR(INDEX(Data_Orders!$F$2:$F$4727,MATCH(B12186,Data_Orders!$A$2:$A$4727,0)),"")</f>
        <v>Trade Account</v>
      </c>
      <c r="L12186" s="4" t="str">
        <f aca="false">IFERROR(INDEX(Data_Orders!$D$2:$D$4727,MATCH(B12186,Data_Orders!$A$2:$A$4727,0)),"")</f>
        <v>Leicester</v>
      </c>
    </row>
    <row r="12187" customFormat="false" ht="15" hidden="false" customHeight="false" outlineLevel="0" collapsed="false">
      <c r="A12187" s="4" t="s">
        <v>18003</v>
      </c>
      <c r="B12187" s="4" t="s">
        <v>5167</v>
      </c>
      <c r="C12187" s="4" t="s">
        <v>1057</v>
      </c>
      <c r="D12187" s="4" t="n">
        <v>15</v>
      </c>
      <c r="E12187" s="4" t="n">
        <v>176.81</v>
      </c>
      <c r="F12187" s="4" t="n">
        <v>2652.15</v>
      </c>
      <c r="G12187" s="4" t="n">
        <f aca="false">INDEX(Data_Products!$D$2:$D$33,MATCH(C12187,Data_Products!$A$2:$A$33,0))</f>
        <v>129.57</v>
      </c>
      <c r="H12187" s="4" t="str">
        <f aca="false">INDEX(Data_Products!$C$2:$C$33,MATCH(C12187,Data_Products!$A$2:$A$33,0))</f>
        <v>Roofing</v>
      </c>
      <c r="I12187" s="10" t="n">
        <f aca="false">D12187*(E12187-G12187)</f>
        <v>708.6</v>
      </c>
      <c r="J12187" s="11" t="n">
        <f aca="false">IFERROR(I12187/F12187,0)</f>
        <v>0.267179458175443</v>
      </c>
      <c r="K12187" s="4" t="str">
        <f aca="false">IFERROR(INDEX(Data_Orders!$F$2:$F$4727,MATCH(B12187,Data_Orders!$A$2:$A$4727,0)),"")</f>
        <v>Trade Account</v>
      </c>
      <c r="L12187" s="4" t="str">
        <f aca="false">IFERROR(INDEX(Data_Orders!$D$2:$D$4727,MATCH(B12187,Data_Orders!$A$2:$A$4727,0)),"")</f>
        <v>Leicester</v>
      </c>
    </row>
    <row r="12188" customFormat="false" ht="15" hidden="false" customHeight="false" outlineLevel="0" collapsed="false">
      <c r="A12188" s="4" t="s">
        <v>18004</v>
      </c>
      <c r="B12188" s="4" t="s">
        <v>5167</v>
      </c>
      <c r="C12188" s="4" t="s">
        <v>1017</v>
      </c>
      <c r="D12188" s="4" t="n">
        <v>13</v>
      </c>
      <c r="E12188" s="4" t="n">
        <v>49.15</v>
      </c>
      <c r="F12188" s="4" t="n">
        <v>638.95</v>
      </c>
      <c r="G12188" s="4" t="n">
        <f aca="false">INDEX(Data_Products!$D$2:$D$33,MATCH(C12188,Data_Products!$A$2:$A$33,0))</f>
        <v>31.44</v>
      </c>
      <c r="H12188" s="4" t="str">
        <f aca="false">INDEX(Data_Products!$C$2:$C$33,MATCH(C12188,Data_Products!$A$2:$A$33,0))</f>
        <v>Timber</v>
      </c>
      <c r="I12188" s="10" t="n">
        <f aca="false">D12188*(E12188-G12188)</f>
        <v>230.23</v>
      </c>
      <c r="J12188" s="11" t="n">
        <f aca="false">IFERROR(I12188/F12188,0)</f>
        <v>0.360325534079349</v>
      </c>
      <c r="K12188" s="4" t="str">
        <f aca="false">IFERROR(INDEX(Data_Orders!$F$2:$F$4727,MATCH(B12188,Data_Orders!$A$2:$A$4727,0)),"")</f>
        <v>Trade Account</v>
      </c>
      <c r="L12188" s="4" t="str">
        <f aca="false">IFERROR(INDEX(Data_Orders!$D$2:$D$4727,MATCH(B12188,Data_Orders!$A$2:$A$4727,0)),"")</f>
        <v>Leicester</v>
      </c>
    </row>
    <row r="12189" customFormat="false" ht="15" hidden="false" customHeight="false" outlineLevel="0" collapsed="false">
      <c r="A12189" s="4" t="s">
        <v>18005</v>
      </c>
      <c r="B12189" s="4" t="s">
        <v>5167</v>
      </c>
      <c r="C12189" s="4" t="s">
        <v>1066</v>
      </c>
      <c r="D12189" s="4" t="n">
        <v>4</v>
      </c>
      <c r="E12189" s="4" t="n">
        <v>209.69</v>
      </c>
      <c r="F12189" s="4" t="n">
        <v>838.76</v>
      </c>
      <c r="G12189" s="4" t="n">
        <f aca="false">INDEX(Data_Products!$D$2:$D$33,MATCH(C12189,Data_Products!$A$2:$A$33,0))</f>
        <v>144.38</v>
      </c>
      <c r="H12189" s="4" t="str">
        <f aca="false">INDEX(Data_Products!$C$2:$C$33,MATCH(C12189,Data_Products!$A$2:$A$33,0))</f>
        <v>Plumbing &amp; Drainage</v>
      </c>
      <c r="I12189" s="10" t="n">
        <f aca="false">D12189*(E12189-G12189)</f>
        <v>261.24</v>
      </c>
      <c r="J12189" s="11" t="n">
        <f aca="false">IFERROR(I12189/F12189,0)</f>
        <v>0.311459773952024</v>
      </c>
      <c r="K12189" s="4" t="str">
        <f aca="false">IFERROR(INDEX(Data_Orders!$F$2:$F$4727,MATCH(B12189,Data_Orders!$A$2:$A$4727,0)),"")</f>
        <v>Trade Account</v>
      </c>
      <c r="L12189" s="4" t="str">
        <f aca="false">IFERROR(INDEX(Data_Orders!$D$2:$D$4727,MATCH(B12189,Data_Orders!$A$2:$A$4727,0)),"")</f>
        <v>Leicester</v>
      </c>
    </row>
    <row r="12190" customFormat="false" ht="15" hidden="false" customHeight="false" outlineLevel="0" collapsed="false">
      <c r="A12190" s="4" t="s">
        <v>18006</v>
      </c>
      <c r="B12190" s="4" t="s">
        <v>5168</v>
      </c>
      <c r="C12190" s="4" t="s">
        <v>1032</v>
      </c>
      <c r="D12190" s="4" t="n">
        <v>1</v>
      </c>
      <c r="E12190" s="4" t="n">
        <v>99.65</v>
      </c>
      <c r="F12190" s="4" t="n">
        <v>99.65</v>
      </c>
      <c r="G12190" s="4" t="n">
        <f aca="false">INDEX(Data_Products!$D$2:$D$33,MATCH(C12190,Data_Products!$A$2:$A$33,0))</f>
        <v>58.26</v>
      </c>
      <c r="H12190" s="4" t="str">
        <f aca="false">INDEX(Data_Products!$C$2:$C$33,MATCH(C12190,Data_Products!$A$2:$A$33,0))</f>
        <v>Insulation</v>
      </c>
      <c r="I12190" s="10" t="n">
        <f aca="false">D12190*(E12190-G12190)</f>
        <v>41.39</v>
      </c>
      <c r="J12190" s="11" t="n">
        <f aca="false">IFERROR(I12190/F12190,0)</f>
        <v>0.415353738083292</v>
      </c>
      <c r="K12190" s="4" t="str">
        <f aca="false">IFERROR(INDEX(Data_Orders!$F$2:$F$4727,MATCH(B12190,Data_Orders!$A$2:$A$4727,0)),"")</f>
        <v>Trade Account</v>
      </c>
      <c r="L12190" s="4" t="str">
        <f aca="false">IFERROR(INDEX(Data_Orders!$D$2:$D$4727,MATCH(B12190,Data_Orders!$A$2:$A$4727,0)),"")</f>
        <v>Leicester</v>
      </c>
    </row>
    <row r="12191" customFormat="false" ht="15" hidden="false" customHeight="false" outlineLevel="0" collapsed="false">
      <c r="A12191" s="4" t="s">
        <v>18007</v>
      </c>
      <c r="B12191" s="4" t="s">
        <v>5168</v>
      </c>
      <c r="C12191" s="4" t="s">
        <v>1057</v>
      </c>
      <c r="D12191" s="4" t="n">
        <v>1</v>
      </c>
      <c r="E12191" s="4" t="n">
        <v>176.81</v>
      </c>
      <c r="F12191" s="4" t="n">
        <v>176.81</v>
      </c>
      <c r="G12191" s="4" t="n">
        <f aca="false">INDEX(Data_Products!$D$2:$D$33,MATCH(C12191,Data_Products!$A$2:$A$33,0))</f>
        <v>129.57</v>
      </c>
      <c r="H12191" s="4" t="str">
        <f aca="false">INDEX(Data_Products!$C$2:$C$33,MATCH(C12191,Data_Products!$A$2:$A$33,0))</f>
        <v>Roofing</v>
      </c>
      <c r="I12191" s="10" t="n">
        <f aca="false">D12191*(E12191-G12191)</f>
        <v>47.24</v>
      </c>
      <c r="J12191" s="11" t="n">
        <f aca="false">IFERROR(I12191/F12191,0)</f>
        <v>0.267179458175443</v>
      </c>
      <c r="K12191" s="4" t="str">
        <f aca="false">IFERROR(INDEX(Data_Orders!$F$2:$F$4727,MATCH(B12191,Data_Orders!$A$2:$A$4727,0)),"")</f>
        <v>Trade Account</v>
      </c>
      <c r="L12191" s="4" t="str">
        <f aca="false">IFERROR(INDEX(Data_Orders!$D$2:$D$4727,MATCH(B12191,Data_Orders!$A$2:$A$4727,0)),"")</f>
        <v>Leicester</v>
      </c>
    </row>
    <row r="12192" customFormat="false" ht="15" hidden="false" customHeight="false" outlineLevel="0" collapsed="false">
      <c r="A12192" s="4" t="s">
        <v>18008</v>
      </c>
      <c r="B12192" s="4" t="s">
        <v>5169</v>
      </c>
      <c r="C12192" s="4" t="s">
        <v>1048</v>
      </c>
      <c r="D12192" s="4" t="n">
        <v>5</v>
      </c>
      <c r="E12192" s="4" t="n">
        <v>112.72</v>
      </c>
      <c r="F12192" s="4" t="n">
        <v>563.6</v>
      </c>
      <c r="G12192" s="4" t="n">
        <f aca="false">INDEX(Data_Products!$D$2:$D$33,MATCH(C12192,Data_Products!$A$2:$A$33,0))</f>
        <v>83.21</v>
      </c>
      <c r="H12192" s="4" t="str">
        <f aca="false">INDEX(Data_Products!$C$2:$C$33,MATCH(C12192,Data_Products!$A$2:$A$33,0))</f>
        <v>Tools &amp; Fixings</v>
      </c>
      <c r="I12192" s="10" t="n">
        <f aca="false">D12192*(E12192-G12192)</f>
        <v>147.55</v>
      </c>
      <c r="J12192" s="11" t="n">
        <f aca="false">IFERROR(I12192/F12192,0)</f>
        <v>0.26179914833215</v>
      </c>
      <c r="K12192" s="4" t="str">
        <f aca="false">IFERROR(INDEX(Data_Orders!$F$2:$F$4727,MATCH(B12192,Data_Orders!$A$2:$A$4727,0)),"")</f>
        <v>Trade Account</v>
      </c>
      <c r="L12192" s="4" t="str">
        <f aca="false">IFERROR(INDEX(Data_Orders!$D$2:$D$4727,MATCH(B12192,Data_Orders!$A$2:$A$4727,0)),"")</f>
        <v>Leicester</v>
      </c>
    </row>
    <row r="12193" customFormat="false" ht="15" hidden="false" customHeight="false" outlineLevel="0" collapsed="false">
      <c r="A12193" s="4" t="s">
        <v>18009</v>
      </c>
      <c r="B12193" s="4" t="s">
        <v>5169</v>
      </c>
      <c r="C12193" s="4" t="s">
        <v>1024</v>
      </c>
      <c r="D12193" s="4" t="n">
        <v>7</v>
      </c>
      <c r="E12193" s="4" t="n">
        <v>137.14</v>
      </c>
      <c r="F12193" s="4" t="n">
        <v>959.98</v>
      </c>
      <c r="G12193" s="4" t="n">
        <f aca="false">INDEX(Data_Products!$D$2:$D$33,MATCH(C12193,Data_Products!$A$2:$A$33,0))</f>
        <v>99.99</v>
      </c>
      <c r="H12193" s="4" t="str">
        <f aca="false">INDEX(Data_Products!$C$2:$C$33,MATCH(C12193,Data_Products!$A$2:$A$33,0))</f>
        <v>Cement &amp; Aggregates</v>
      </c>
      <c r="I12193" s="10" t="n">
        <f aca="false">D12193*(E12193-G12193)</f>
        <v>260.05</v>
      </c>
      <c r="J12193" s="11" t="n">
        <f aca="false">IFERROR(I12193/F12193,0)</f>
        <v>0.270891060230421</v>
      </c>
      <c r="K12193" s="4" t="str">
        <f aca="false">IFERROR(INDEX(Data_Orders!$F$2:$F$4727,MATCH(B12193,Data_Orders!$A$2:$A$4727,0)),"")</f>
        <v>Trade Account</v>
      </c>
      <c r="L12193" s="4" t="str">
        <f aca="false">IFERROR(INDEX(Data_Orders!$D$2:$D$4727,MATCH(B12193,Data_Orders!$A$2:$A$4727,0)),"")</f>
        <v>Leicester</v>
      </c>
    </row>
    <row r="12194" customFormat="false" ht="15" hidden="false" customHeight="false" outlineLevel="0" collapsed="false">
      <c r="A12194" s="4" t="s">
        <v>18010</v>
      </c>
      <c r="B12194" s="4" t="s">
        <v>5169</v>
      </c>
      <c r="C12194" s="4" t="s">
        <v>1037</v>
      </c>
      <c r="D12194" s="4" t="n">
        <v>7</v>
      </c>
      <c r="E12194" s="4" t="n">
        <v>90.97</v>
      </c>
      <c r="F12194" s="4" t="n">
        <v>636.79</v>
      </c>
      <c r="G12194" s="4" t="n">
        <f aca="false">INDEX(Data_Products!$D$2:$D$33,MATCH(C12194,Data_Products!$A$2:$A$33,0))</f>
        <v>73.81</v>
      </c>
      <c r="H12194" s="4" t="str">
        <f aca="false">INDEX(Data_Products!$C$2:$C$33,MATCH(C12194,Data_Products!$A$2:$A$33,0))</f>
        <v>Insulation</v>
      </c>
      <c r="I12194" s="10" t="n">
        <f aca="false">D12194*(E12194-G12194)</f>
        <v>120.12</v>
      </c>
      <c r="J12194" s="11" t="n">
        <f aca="false">IFERROR(I12194/F12194,0)</f>
        <v>0.18863361547763</v>
      </c>
      <c r="K12194" s="4" t="str">
        <f aca="false">IFERROR(INDEX(Data_Orders!$F$2:$F$4727,MATCH(B12194,Data_Orders!$A$2:$A$4727,0)),"")</f>
        <v>Trade Account</v>
      </c>
      <c r="L12194" s="4" t="str">
        <f aca="false">IFERROR(INDEX(Data_Orders!$D$2:$D$4727,MATCH(B12194,Data_Orders!$A$2:$A$4727,0)),"")</f>
        <v>Leicester</v>
      </c>
    </row>
    <row r="12195" customFormat="false" ht="15" hidden="false" customHeight="false" outlineLevel="0" collapsed="false">
      <c r="A12195" s="4" t="s">
        <v>18011</v>
      </c>
      <c r="B12195" s="4" t="s">
        <v>5169</v>
      </c>
      <c r="C12195" s="4" t="s">
        <v>1050</v>
      </c>
      <c r="D12195" s="4" t="n">
        <v>17</v>
      </c>
      <c r="E12195" s="4" t="n">
        <v>238.63</v>
      </c>
      <c r="F12195" s="4" t="n">
        <v>4056.71</v>
      </c>
      <c r="G12195" s="4" t="n">
        <f aca="false">INDEX(Data_Products!$D$2:$D$33,MATCH(C12195,Data_Products!$A$2:$A$33,0))</f>
        <v>148.91</v>
      </c>
      <c r="H12195" s="4" t="str">
        <f aca="false">INDEX(Data_Products!$C$2:$C$33,MATCH(C12195,Data_Products!$A$2:$A$33,0))</f>
        <v>Tools &amp; Fixings</v>
      </c>
      <c r="I12195" s="10" t="n">
        <f aca="false">D12195*(E12195-G12195)</f>
        <v>1525.24</v>
      </c>
      <c r="J12195" s="11" t="n">
        <f aca="false">IFERROR(I12195/F12195,0)</f>
        <v>0.375979549930855</v>
      </c>
      <c r="K12195" s="4" t="str">
        <f aca="false">IFERROR(INDEX(Data_Orders!$F$2:$F$4727,MATCH(B12195,Data_Orders!$A$2:$A$4727,0)),"")</f>
        <v>Trade Account</v>
      </c>
      <c r="L12195" s="4" t="str">
        <f aca="false">IFERROR(INDEX(Data_Orders!$D$2:$D$4727,MATCH(B12195,Data_Orders!$A$2:$A$4727,0)),"")</f>
        <v>Leicester</v>
      </c>
    </row>
    <row r="12196" customFormat="false" ht="15" hidden="false" customHeight="false" outlineLevel="0" collapsed="false">
      <c r="A12196" s="4" t="s">
        <v>18012</v>
      </c>
      <c r="B12196" s="4" t="s">
        <v>5169</v>
      </c>
      <c r="C12196" s="4" t="s">
        <v>1021</v>
      </c>
      <c r="D12196" s="4" t="n">
        <v>11</v>
      </c>
      <c r="E12196" s="4" t="n">
        <v>73.76</v>
      </c>
      <c r="F12196" s="4" t="n">
        <v>811.36</v>
      </c>
      <c r="G12196" s="4" t="n">
        <f aca="false">INDEX(Data_Products!$D$2:$D$33,MATCH(C12196,Data_Products!$A$2:$A$33,0))</f>
        <v>51.51</v>
      </c>
      <c r="H12196" s="4" t="str">
        <f aca="false">INDEX(Data_Products!$C$2:$C$33,MATCH(C12196,Data_Products!$A$2:$A$33,0))</f>
        <v>Cement &amp; Aggregates</v>
      </c>
      <c r="I12196" s="10" t="n">
        <f aca="false">D12196*(E12196-G12196)</f>
        <v>244.75</v>
      </c>
      <c r="J12196" s="11" t="n">
        <f aca="false">IFERROR(I12196/F12196,0)</f>
        <v>0.301654013015184</v>
      </c>
      <c r="K12196" s="4" t="str">
        <f aca="false">IFERROR(INDEX(Data_Orders!$F$2:$F$4727,MATCH(B12196,Data_Orders!$A$2:$A$4727,0)),"")</f>
        <v>Trade Account</v>
      </c>
      <c r="L12196" s="4" t="str">
        <f aca="false">IFERROR(INDEX(Data_Orders!$D$2:$D$4727,MATCH(B12196,Data_Orders!$A$2:$A$4727,0)),"")</f>
        <v>Leicester</v>
      </c>
    </row>
    <row r="12197" customFormat="false" ht="15" hidden="false" customHeight="false" outlineLevel="0" collapsed="false">
      <c r="A12197" s="4" t="s">
        <v>18013</v>
      </c>
      <c r="B12197" s="4" t="s">
        <v>5170</v>
      </c>
      <c r="C12197" s="4" t="s">
        <v>1026</v>
      </c>
      <c r="D12197" s="4" t="n">
        <v>7</v>
      </c>
      <c r="E12197" s="4" t="n">
        <v>184.05</v>
      </c>
      <c r="F12197" s="4" t="n">
        <v>1288.35</v>
      </c>
      <c r="G12197" s="4" t="n">
        <f aca="false">INDEX(Data_Products!$D$2:$D$33,MATCH(C12197,Data_Products!$A$2:$A$33,0))</f>
        <v>147.44</v>
      </c>
      <c r="H12197" s="4" t="str">
        <f aca="false">INDEX(Data_Products!$C$2:$C$33,MATCH(C12197,Data_Products!$A$2:$A$33,0))</f>
        <v>Cement &amp; Aggregates</v>
      </c>
      <c r="I12197" s="10" t="n">
        <f aca="false">D12197*(E12197-G12197)</f>
        <v>256.27</v>
      </c>
      <c r="J12197" s="11" t="n">
        <f aca="false">IFERROR(I12197/F12197,0)</f>
        <v>0.19891333876664</v>
      </c>
      <c r="K12197" s="4" t="str">
        <f aca="false">IFERROR(INDEX(Data_Orders!$F$2:$F$4727,MATCH(B12197,Data_Orders!$A$2:$A$4727,0)),"")</f>
        <v>Trade Account</v>
      </c>
      <c r="L12197" s="4" t="str">
        <f aca="false">IFERROR(INDEX(Data_Orders!$D$2:$D$4727,MATCH(B12197,Data_Orders!$A$2:$A$4727,0)),"")</f>
        <v>Leicester</v>
      </c>
    </row>
    <row r="12198" customFormat="false" ht="15" hidden="false" customHeight="false" outlineLevel="0" collapsed="false">
      <c r="A12198" s="4" t="s">
        <v>18014</v>
      </c>
      <c r="B12198" s="4" t="s">
        <v>5171</v>
      </c>
      <c r="C12198" s="4" t="s">
        <v>1050</v>
      </c>
      <c r="D12198" s="4" t="n">
        <v>18</v>
      </c>
      <c r="E12198" s="4" t="n">
        <v>238.63</v>
      </c>
      <c r="F12198" s="4" t="n">
        <v>4295.34</v>
      </c>
      <c r="G12198" s="4" t="n">
        <f aca="false">INDEX(Data_Products!$D$2:$D$33,MATCH(C12198,Data_Products!$A$2:$A$33,0))</f>
        <v>148.91</v>
      </c>
      <c r="H12198" s="4" t="str">
        <f aca="false">INDEX(Data_Products!$C$2:$C$33,MATCH(C12198,Data_Products!$A$2:$A$33,0))</f>
        <v>Tools &amp; Fixings</v>
      </c>
      <c r="I12198" s="10" t="n">
        <f aca="false">D12198*(E12198-G12198)</f>
        <v>1614.96</v>
      </c>
      <c r="J12198" s="11" t="n">
        <f aca="false">IFERROR(I12198/F12198,0)</f>
        <v>0.375979549930855</v>
      </c>
      <c r="K12198" s="4" t="str">
        <f aca="false">IFERROR(INDEX(Data_Orders!$F$2:$F$4727,MATCH(B12198,Data_Orders!$A$2:$A$4727,0)),"")</f>
        <v>Trade Account</v>
      </c>
      <c r="L12198" s="4" t="str">
        <f aca="false">IFERROR(INDEX(Data_Orders!$D$2:$D$4727,MATCH(B12198,Data_Orders!$A$2:$A$4727,0)),"")</f>
        <v>Leicester</v>
      </c>
    </row>
    <row r="12199" customFormat="false" ht="15" hidden="false" customHeight="false" outlineLevel="0" collapsed="false">
      <c r="A12199" s="4" t="s">
        <v>18015</v>
      </c>
      <c r="B12199" s="4" t="s">
        <v>5171</v>
      </c>
      <c r="C12199" s="4" t="s">
        <v>1052</v>
      </c>
      <c r="D12199" s="4" t="n">
        <v>11</v>
      </c>
      <c r="E12199" s="4" t="n">
        <v>205.71</v>
      </c>
      <c r="F12199" s="4" t="n">
        <v>2262.81</v>
      </c>
      <c r="G12199" s="4" t="n">
        <f aca="false">INDEX(Data_Products!$D$2:$D$33,MATCH(C12199,Data_Products!$A$2:$A$33,0))</f>
        <v>152.29</v>
      </c>
      <c r="H12199" s="4" t="str">
        <f aca="false">INDEX(Data_Products!$C$2:$C$33,MATCH(C12199,Data_Products!$A$2:$A$33,0))</f>
        <v>Roofing</v>
      </c>
      <c r="I12199" s="10" t="n">
        <f aca="false">D12199*(E12199-G12199)</f>
        <v>587.62</v>
      </c>
      <c r="J12199" s="11" t="n">
        <f aca="false">IFERROR(I12199/F12199,0)</f>
        <v>0.259685965679841</v>
      </c>
      <c r="K12199" s="4" t="str">
        <f aca="false">IFERROR(INDEX(Data_Orders!$F$2:$F$4727,MATCH(B12199,Data_Orders!$A$2:$A$4727,0)),"")</f>
        <v>Trade Account</v>
      </c>
      <c r="L12199" s="4" t="str">
        <f aca="false">IFERROR(INDEX(Data_Orders!$D$2:$D$4727,MATCH(B12199,Data_Orders!$A$2:$A$4727,0)),"")</f>
        <v>Leicester</v>
      </c>
    </row>
    <row r="12200" customFormat="false" ht="15" hidden="false" customHeight="false" outlineLevel="0" collapsed="false">
      <c r="A12200" s="4" t="s">
        <v>18016</v>
      </c>
      <c r="B12200" s="4" t="s">
        <v>5171</v>
      </c>
      <c r="C12200" s="4" t="s">
        <v>1032</v>
      </c>
      <c r="D12200" s="4" t="n">
        <v>2</v>
      </c>
      <c r="E12200" s="4" t="n">
        <v>99.65</v>
      </c>
      <c r="F12200" s="4" t="n">
        <v>199.3</v>
      </c>
      <c r="G12200" s="4" t="n">
        <f aca="false">INDEX(Data_Products!$D$2:$D$33,MATCH(C12200,Data_Products!$A$2:$A$33,0))</f>
        <v>58.26</v>
      </c>
      <c r="H12200" s="4" t="str">
        <f aca="false">INDEX(Data_Products!$C$2:$C$33,MATCH(C12200,Data_Products!$A$2:$A$33,0))</f>
        <v>Insulation</v>
      </c>
      <c r="I12200" s="10" t="n">
        <f aca="false">D12200*(E12200-G12200)</f>
        <v>82.78</v>
      </c>
      <c r="J12200" s="11" t="n">
        <f aca="false">IFERROR(I12200/F12200,0)</f>
        <v>0.415353738083292</v>
      </c>
      <c r="K12200" s="4" t="str">
        <f aca="false">IFERROR(INDEX(Data_Orders!$F$2:$F$4727,MATCH(B12200,Data_Orders!$A$2:$A$4727,0)),"")</f>
        <v>Trade Account</v>
      </c>
      <c r="L12200" s="4" t="str">
        <f aca="false">IFERROR(INDEX(Data_Orders!$D$2:$D$4727,MATCH(B12200,Data_Orders!$A$2:$A$4727,0)),"")</f>
        <v>Leicester</v>
      </c>
    </row>
    <row r="12201" customFormat="false" ht="15" hidden="false" customHeight="false" outlineLevel="0" collapsed="false">
      <c r="A12201" s="4" t="s">
        <v>18017</v>
      </c>
      <c r="B12201" s="4" t="s">
        <v>5171</v>
      </c>
      <c r="C12201" s="4" t="s">
        <v>1019</v>
      </c>
      <c r="D12201" s="4" t="n">
        <v>6</v>
      </c>
      <c r="E12201" s="4" t="n">
        <v>79.76</v>
      </c>
      <c r="F12201" s="4" t="n">
        <v>478.56</v>
      </c>
      <c r="G12201" s="4" t="n">
        <f aca="false">INDEX(Data_Products!$D$2:$D$33,MATCH(C12201,Data_Products!$A$2:$A$33,0))</f>
        <v>59.07</v>
      </c>
      <c r="H12201" s="4" t="str">
        <f aca="false">INDEX(Data_Products!$C$2:$C$33,MATCH(C12201,Data_Products!$A$2:$A$33,0))</f>
        <v>Timber</v>
      </c>
      <c r="I12201" s="10" t="n">
        <f aca="false">D12201*(E12201-G12201)</f>
        <v>124.14</v>
      </c>
      <c r="J12201" s="11" t="n">
        <f aca="false">IFERROR(I12201/F12201,0)</f>
        <v>0.259403209628887</v>
      </c>
      <c r="K12201" s="4" t="str">
        <f aca="false">IFERROR(INDEX(Data_Orders!$F$2:$F$4727,MATCH(B12201,Data_Orders!$A$2:$A$4727,0)),"")</f>
        <v>Trade Account</v>
      </c>
      <c r="L12201" s="4" t="str">
        <f aca="false">IFERROR(INDEX(Data_Orders!$D$2:$D$4727,MATCH(B12201,Data_Orders!$A$2:$A$4727,0)),"")</f>
        <v>Leicester</v>
      </c>
    </row>
    <row r="12202" customFormat="false" ht="15" hidden="false" customHeight="false" outlineLevel="0" collapsed="false">
      <c r="A12202" s="4" t="s">
        <v>18018</v>
      </c>
      <c r="B12202" s="4" t="s">
        <v>5171</v>
      </c>
      <c r="C12202" s="4" t="s">
        <v>1077</v>
      </c>
      <c r="D12202" s="4" t="n">
        <v>8</v>
      </c>
      <c r="E12202" s="4" t="n">
        <v>46.61</v>
      </c>
      <c r="F12202" s="4" t="n">
        <v>372.88</v>
      </c>
      <c r="G12202" s="4" t="n">
        <f aca="false">INDEX(Data_Products!$D$2:$D$33,MATCH(C12202,Data_Products!$A$2:$A$33,0))</f>
        <v>36.87</v>
      </c>
      <c r="H12202" s="4" t="str">
        <f aca="false">INDEX(Data_Products!$C$2:$C$33,MATCH(C12202,Data_Products!$A$2:$A$33,0))</f>
        <v>Landscaping</v>
      </c>
      <c r="I12202" s="10" t="n">
        <f aca="false">D12202*(E12202-G12202)</f>
        <v>77.92</v>
      </c>
      <c r="J12202" s="11" t="n">
        <f aca="false">IFERROR(I12202/F12202,0)</f>
        <v>0.208968032611028</v>
      </c>
      <c r="K12202" s="4" t="str">
        <f aca="false">IFERROR(INDEX(Data_Orders!$F$2:$F$4727,MATCH(B12202,Data_Orders!$A$2:$A$4727,0)),"")</f>
        <v>Trade Account</v>
      </c>
      <c r="L12202" s="4" t="str">
        <f aca="false">IFERROR(INDEX(Data_Orders!$D$2:$D$4727,MATCH(B12202,Data_Orders!$A$2:$A$4727,0)),"")</f>
        <v>Leicester</v>
      </c>
    </row>
    <row r="12203" customFormat="false" ht="15" hidden="false" customHeight="false" outlineLevel="0" collapsed="false">
      <c r="A12203" s="4" t="s">
        <v>18019</v>
      </c>
      <c r="B12203" s="4" t="s">
        <v>5172</v>
      </c>
      <c r="C12203" s="4" t="s">
        <v>1075</v>
      </c>
      <c r="D12203" s="4" t="n">
        <v>13</v>
      </c>
      <c r="E12203" s="4" t="n">
        <v>98.61</v>
      </c>
      <c r="F12203" s="4" t="n">
        <v>1281.93</v>
      </c>
      <c r="G12203" s="4" t="n">
        <f aca="false">INDEX(Data_Products!$D$2:$D$33,MATCH(C12203,Data_Products!$A$2:$A$33,0))</f>
        <v>74.84</v>
      </c>
      <c r="H12203" s="4" t="str">
        <f aca="false">INDEX(Data_Products!$C$2:$C$33,MATCH(C12203,Data_Products!$A$2:$A$33,0))</f>
        <v>Landscaping</v>
      </c>
      <c r="I12203" s="10" t="n">
        <f aca="false">D12203*(E12203-G12203)</f>
        <v>309.01</v>
      </c>
      <c r="J12203" s="11" t="n">
        <f aca="false">IFERROR(I12203/F12203,0)</f>
        <v>0.24105060338708</v>
      </c>
      <c r="K12203" s="4" t="str">
        <f aca="false">IFERROR(INDEX(Data_Orders!$F$2:$F$4727,MATCH(B12203,Data_Orders!$A$2:$A$4727,0)),"")</f>
        <v>Trade Account</v>
      </c>
      <c r="L12203" s="4" t="str">
        <f aca="false">IFERROR(INDEX(Data_Orders!$D$2:$D$4727,MATCH(B12203,Data_Orders!$A$2:$A$4727,0)),"")</f>
        <v>Leicester</v>
      </c>
    </row>
    <row r="12204" customFormat="false" ht="15" hidden="false" customHeight="false" outlineLevel="0" collapsed="false">
      <c r="A12204" s="4" t="s">
        <v>18020</v>
      </c>
      <c r="B12204" s="4" t="s">
        <v>5172</v>
      </c>
      <c r="C12204" s="4" t="s">
        <v>1068</v>
      </c>
      <c r="D12204" s="4" t="n">
        <v>11</v>
      </c>
      <c r="E12204" s="4" t="n">
        <v>86.28</v>
      </c>
      <c r="F12204" s="4" t="n">
        <v>949.08</v>
      </c>
      <c r="G12204" s="4" t="n">
        <f aca="false">INDEX(Data_Products!$D$2:$D$33,MATCH(C12204,Data_Products!$A$2:$A$33,0))</f>
        <v>68.55</v>
      </c>
      <c r="H12204" s="4" t="str">
        <f aca="false">INDEX(Data_Products!$C$2:$C$33,MATCH(C12204,Data_Products!$A$2:$A$33,0))</f>
        <v>Plumbing &amp; Drainage</v>
      </c>
      <c r="I12204" s="10" t="n">
        <f aca="false">D12204*(E12204-G12204)</f>
        <v>195.03</v>
      </c>
      <c r="J12204" s="11" t="n">
        <f aca="false">IFERROR(I12204/F12204,0)</f>
        <v>0.205493741307371</v>
      </c>
      <c r="K12204" s="4" t="str">
        <f aca="false">IFERROR(INDEX(Data_Orders!$F$2:$F$4727,MATCH(B12204,Data_Orders!$A$2:$A$4727,0)),"")</f>
        <v>Trade Account</v>
      </c>
      <c r="L12204" s="4" t="str">
        <f aca="false">IFERROR(INDEX(Data_Orders!$D$2:$D$4727,MATCH(B12204,Data_Orders!$A$2:$A$4727,0)),"")</f>
        <v>Leicester</v>
      </c>
    </row>
    <row r="12205" customFormat="false" ht="15" hidden="false" customHeight="false" outlineLevel="0" collapsed="false">
      <c r="A12205" s="4" t="s">
        <v>18021</v>
      </c>
      <c r="B12205" s="4" t="s">
        <v>5173</v>
      </c>
      <c r="C12205" s="4" t="s">
        <v>1041</v>
      </c>
      <c r="D12205" s="4" t="n">
        <v>11</v>
      </c>
      <c r="E12205" s="4" t="n">
        <v>242.75</v>
      </c>
      <c r="F12205" s="4" t="n">
        <v>2670.25</v>
      </c>
      <c r="G12205" s="4" t="n">
        <f aca="false">INDEX(Data_Products!$D$2:$D$33,MATCH(C12205,Data_Products!$A$2:$A$33,0))</f>
        <v>142.94</v>
      </c>
      <c r="H12205" s="4" t="str">
        <f aca="false">INDEX(Data_Products!$C$2:$C$33,MATCH(C12205,Data_Products!$A$2:$A$33,0))</f>
        <v>Tools &amp; Fixings</v>
      </c>
      <c r="I12205" s="10" t="n">
        <f aca="false">D12205*(E12205-G12205)</f>
        <v>1097.91</v>
      </c>
      <c r="J12205" s="11" t="n">
        <f aca="false">IFERROR(I12205/F12205,0)</f>
        <v>0.411163748712667</v>
      </c>
      <c r="K12205" s="4" t="str">
        <f aca="false">IFERROR(INDEX(Data_Orders!$F$2:$F$4727,MATCH(B12205,Data_Orders!$A$2:$A$4727,0)),"")</f>
        <v>Trade Account</v>
      </c>
      <c r="L12205" s="4" t="str">
        <f aca="false">IFERROR(INDEX(Data_Orders!$D$2:$D$4727,MATCH(B12205,Data_Orders!$A$2:$A$4727,0)),"")</f>
        <v>Leicester</v>
      </c>
    </row>
    <row r="12206" customFormat="false" ht="15" hidden="false" customHeight="false" outlineLevel="0" collapsed="false">
      <c r="A12206" s="4" t="s">
        <v>18022</v>
      </c>
      <c r="B12206" s="4" t="s">
        <v>5173</v>
      </c>
      <c r="C12206" s="4" t="s">
        <v>1026</v>
      </c>
      <c r="D12206" s="4" t="n">
        <v>11</v>
      </c>
      <c r="E12206" s="4" t="n">
        <v>184.05</v>
      </c>
      <c r="F12206" s="4" t="n">
        <v>2024.55</v>
      </c>
      <c r="G12206" s="4" t="n">
        <f aca="false">INDEX(Data_Products!$D$2:$D$33,MATCH(C12206,Data_Products!$A$2:$A$33,0))</f>
        <v>147.44</v>
      </c>
      <c r="H12206" s="4" t="str">
        <f aca="false">INDEX(Data_Products!$C$2:$C$33,MATCH(C12206,Data_Products!$A$2:$A$33,0))</f>
        <v>Cement &amp; Aggregates</v>
      </c>
      <c r="I12206" s="10" t="n">
        <f aca="false">D12206*(E12206-G12206)</f>
        <v>402.71</v>
      </c>
      <c r="J12206" s="11" t="n">
        <f aca="false">IFERROR(I12206/F12206,0)</f>
        <v>0.19891333876664</v>
      </c>
      <c r="K12206" s="4" t="str">
        <f aca="false">IFERROR(INDEX(Data_Orders!$F$2:$F$4727,MATCH(B12206,Data_Orders!$A$2:$A$4727,0)),"")</f>
        <v>Trade Account</v>
      </c>
      <c r="L12206" s="4" t="str">
        <f aca="false">IFERROR(INDEX(Data_Orders!$D$2:$D$4727,MATCH(B12206,Data_Orders!$A$2:$A$4727,0)),"")</f>
        <v>Leicester</v>
      </c>
    </row>
    <row r="12207" customFormat="false" ht="15" hidden="false" customHeight="false" outlineLevel="0" collapsed="false">
      <c r="A12207" s="4" t="s">
        <v>18023</v>
      </c>
      <c r="B12207" s="4" t="s">
        <v>5174</v>
      </c>
      <c r="C12207" s="4" t="s">
        <v>1030</v>
      </c>
      <c r="D12207" s="4" t="n">
        <v>20</v>
      </c>
      <c r="E12207" s="4" t="n">
        <v>25.23</v>
      </c>
      <c r="F12207" s="4" t="n">
        <v>504.6</v>
      </c>
      <c r="G12207" s="4" t="n">
        <f aca="false">INDEX(Data_Products!$D$2:$D$33,MATCH(C12207,Data_Products!$A$2:$A$33,0))</f>
        <v>17.67</v>
      </c>
      <c r="H12207" s="4" t="str">
        <f aca="false">INDEX(Data_Products!$C$2:$C$33,MATCH(C12207,Data_Products!$A$2:$A$33,0))</f>
        <v>Cement &amp; Aggregates</v>
      </c>
      <c r="I12207" s="10" t="n">
        <f aca="false">D12207*(E12207-G12207)</f>
        <v>151.2</v>
      </c>
      <c r="J12207" s="11" t="n">
        <f aca="false">IFERROR(I12207/F12207,0)</f>
        <v>0.299643281807372</v>
      </c>
      <c r="K12207" s="4" t="str">
        <f aca="false">IFERROR(INDEX(Data_Orders!$F$2:$F$4727,MATCH(B12207,Data_Orders!$A$2:$A$4727,0)),"")</f>
        <v>Trade Account</v>
      </c>
      <c r="L12207" s="4" t="str">
        <f aca="false">IFERROR(INDEX(Data_Orders!$D$2:$D$4727,MATCH(B12207,Data_Orders!$A$2:$A$4727,0)),"")</f>
        <v>Leicester</v>
      </c>
    </row>
    <row r="12208" customFormat="false" ht="15" hidden="false" customHeight="false" outlineLevel="0" collapsed="false">
      <c r="A12208" s="4" t="s">
        <v>18024</v>
      </c>
      <c r="B12208" s="4" t="s">
        <v>5175</v>
      </c>
      <c r="C12208" s="4" t="s">
        <v>1028</v>
      </c>
      <c r="D12208" s="4" t="n">
        <v>2</v>
      </c>
      <c r="E12208" s="4" t="n">
        <v>118.79</v>
      </c>
      <c r="F12208" s="4" t="n">
        <v>237.58</v>
      </c>
      <c r="G12208" s="4" t="n">
        <f aca="false">INDEX(Data_Products!$D$2:$D$33,MATCH(C12208,Data_Products!$A$2:$A$33,0))</f>
        <v>81.07</v>
      </c>
      <c r="H12208" s="4" t="str">
        <f aca="false">INDEX(Data_Products!$C$2:$C$33,MATCH(C12208,Data_Products!$A$2:$A$33,0))</f>
        <v>Cement &amp; Aggregates</v>
      </c>
      <c r="I12208" s="10" t="n">
        <f aca="false">D12208*(E12208-G12208)</f>
        <v>75.44</v>
      </c>
      <c r="J12208" s="11" t="n">
        <f aca="false">IFERROR(I12208/F12208,0)</f>
        <v>0.317535146056065</v>
      </c>
      <c r="K12208" s="4" t="str">
        <f aca="false">IFERROR(INDEX(Data_Orders!$F$2:$F$4727,MATCH(B12208,Data_Orders!$A$2:$A$4727,0)),"")</f>
        <v>Trade Account</v>
      </c>
      <c r="L12208" s="4" t="str">
        <f aca="false">IFERROR(INDEX(Data_Orders!$D$2:$D$4727,MATCH(B12208,Data_Orders!$A$2:$A$4727,0)),"")</f>
        <v>Leicester</v>
      </c>
    </row>
    <row r="12209" customFormat="false" ht="15" hidden="false" customHeight="false" outlineLevel="0" collapsed="false">
      <c r="A12209" s="4" t="s">
        <v>18025</v>
      </c>
      <c r="B12209" s="4" t="s">
        <v>5175</v>
      </c>
      <c r="C12209" s="4" t="s">
        <v>1052</v>
      </c>
      <c r="D12209" s="4" t="n">
        <v>7</v>
      </c>
      <c r="E12209" s="4" t="n">
        <v>205.71</v>
      </c>
      <c r="F12209" s="4" t="n">
        <v>1439.97</v>
      </c>
      <c r="G12209" s="4" t="n">
        <f aca="false">INDEX(Data_Products!$D$2:$D$33,MATCH(C12209,Data_Products!$A$2:$A$33,0))</f>
        <v>152.29</v>
      </c>
      <c r="H12209" s="4" t="str">
        <f aca="false">INDEX(Data_Products!$C$2:$C$33,MATCH(C12209,Data_Products!$A$2:$A$33,0))</f>
        <v>Roofing</v>
      </c>
      <c r="I12209" s="10" t="n">
        <f aca="false">D12209*(E12209-G12209)</f>
        <v>373.94</v>
      </c>
      <c r="J12209" s="11" t="n">
        <f aca="false">IFERROR(I12209/F12209,0)</f>
        <v>0.259685965679841</v>
      </c>
      <c r="K12209" s="4" t="str">
        <f aca="false">IFERROR(INDEX(Data_Orders!$F$2:$F$4727,MATCH(B12209,Data_Orders!$A$2:$A$4727,0)),"")</f>
        <v>Trade Account</v>
      </c>
      <c r="L12209" s="4" t="str">
        <f aca="false">IFERROR(INDEX(Data_Orders!$D$2:$D$4727,MATCH(B12209,Data_Orders!$A$2:$A$4727,0)),"")</f>
        <v>Leicester</v>
      </c>
    </row>
    <row r="12210" customFormat="false" ht="15" hidden="false" customHeight="false" outlineLevel="0" collapsed="false">
      <c r="A12210" s="4" t="s">
        <v>18026</v>
      </c>
      <c r="B12210" s="4" t="s">
        <v>5176</v>
      </c>
      <c r="C12210" s="4" t="s">
        <v>1026</v>
      </c>
      <c r="D12210" s="4" t="n">
        <v>16</v>
      </c>
      <c r="E12210" s="4" t="n">
        <v>184.05</v>
      </c>
      <c r="F12210" s="4" t="n">
        <v>2944.8</v>
      </c>
      <c r="G12210" s="4" t="n">
        <f aca="false">INDEX(Data_Products!$D$2:$D$33,MATCH(C12210,Data_Products!$A$2:$A$33,0))</f>
        <v>147.44</v>
      </c>
      <c r="H12210" s="4" t="str">
        <f aca="false">INDEX(Data_Products!$C$2:$C$33,MATCH(C12210,Data_Products!$A$2:$A$33,0))</f>
        <v>Cement &amp; Aggregates</v>
      </c>
      <c r="I12210" s="10" t="n">
        <f aca="false">D12210*(E12210-G12210)</f>
        <v>585.76</v>
      </c>
      <c r="J12210" s="11" t="n">
        <f aca="false">IFERROR(I12210/F12210,0)</f>
        <v>0.19891333876664</v>
      </c>
      <c r="K12210" s="4" t="str">
        <f aca="false">IFERROR(INDEX(Data_Orders!$F$2:$F$4727,MATCH(B12210,Data_Orders!$A$2:$A$4727,0)),"")</f>
        <v>Trade Account</v>
      </c>
      <c r="L12210" s="4" t="str">
        <f aca="false">IFERROR(INDEX(Data_Orders!$D$2:$D$4727,MATCH(B12210,Data_Orders!$A$2:$A$4727,0)),"")</f>
        <v>Leicester</v>
      </c>
    </row>
    <row r="12211" customFormat="false" ht="15" hidden="false" customHeight="false" outlineLevel="0" collapsed="false">
      <c r="A12211" s="4" t="s">
        <v>18027</v>
      </c>
      <c r="B12211" s="4" t="s">
        <v>5176</v>
      </c>
      <c r="C12211" s="4" t="s">
        <v>1028</v>
      </c>
      <c r="D12211" s="4" t="n">
        <v>16</v>
      </c>
      <c r="E12211" s="4" t="n">
        <v>118.79</v>
      </c>
      <c r="F12211" s="4" t="n">
        <v>1900.64</v>
      </c>
      <c r="G12211" s="4" t="n">
        <f aca="false">INDEX(Data_Products!$D$2:$D$33,MATCH(C12211,Data_Products!$A$2:$A$33,0))</f>
        <v>81.07</v>
      </c>
      <c r="H12211" s="4" t="str">
        <f aca="false">INDEX(Data_Products!$C$2:$C$33,MATCH(C12211,Data_Products!$A$2:$A$33,0))</f>
        <v>Cement &amp; Aggregates</v>
      </c>
      <c r="I12211" s="10" t="n">
        <f aca="false">D12211*(E12211-G12211)</f>
        <v>603.52</v>
      </c>
      <c r="J12211" s="11" t="n">
        <f aca="false">IFERROR(I12211/F12211,0)</f>
        <v>0.317535146056065</v>
      </c>
      <c r="K12211" s="4" t="str">
        <f aca="false">IFERROR(INDEX(Data_Orders!$F$2:$F$4727,MATCH(B12211,Data_Orders!$A$2:$A$4727,0)),"")</f>
        <v>Trade Account</v>
      </c>
      <c r="L12211" s="4" t="str">
        <f aca="false">IFERROR(INDEX(Data_Orders!$D$2:$D$4727,MATCH(B12211,Data_Orders!$A$2:$A$4727,0)),"")</f>
        <v>Leicester</v>
      </c>
    </row>
    <row r="12212" customFormat="false" ht="15" hidden="false" customHeight="false" outlineLevel="0" collapsed="false">
      <c r="A12212" s="4" t="s">
        <v>18028</v>
      </c>
      <c r="B12212" s="4" t="s">
        <v>5177</v>
      </c>
      <c r="C12212" s="4" t="s">
        <v>1039</v>
      </c>
      <c r="D12212" s="4" t="n">
        <v>11</v>
      </c>
      <c r="E12212" s="4" t="n">
        <v>160.41</v>
      </c>
      <c r="F12212" s="4" t="n">
        <v>1764.51</v>
      </c>
      <c r="G12212" s="4" t="n">
        <f aca="false">INDEX(Data_Products!$D$2:$D$33,MATCH(C12212,Data_Products!$A$2:$A$33,0))</f>
        <v>99.74</v>
      </c>
      <c r="H12212" s="4" t="str">
        <f aca="false">INDEX(Data_Products!$C$2:$C$33,MATCH(C12212,Data_Products!$A$2:$A$33,0))</f>
        <v>Insulation</v>
      </c>
      <c r="I12212" s="10" t="n">
        <f aca="false">D12212*(E12212-G12212)</f>
        <v>667.37</v>
      </c>
      <c r="J12212" s="11" t="n">
        <f aca="false">IFERROR(I12212/F12212,0)</f>
        <v>0.378218315566361</v>
      </c>
      <c r="K12212" s="4" t="str">
        <f aca="false">IFERROR(INDEX(Data_Orders!$F$2:$F$4727,MATCH(B12212,Data_Orders!$A$2:$A$4727,0)),"")</f>
        <v>Trade Account</v>
      </c>
      <c r="L12212" s="4" t="str">
        <f aca="false">IFERROR(INDEX(Data_Orders!$D$2:$D$4727,MATCH(B12212,Data_Orders!$A$2:$A$4727,0)),"")</f>
        <v>Leicester</v>
      </c>
    </row>
    <row r="12213" customFormat="false" ht="15" hidden="false" customHeight="false" outlineLevel="0" collapsed="false">
      <c r="A12213" s="4" t="s">
        <v>18029</v>
      </c>
      <c r="B12213" s="4" t="s">
        <v>5177</v>
      </c>
      <c r="C12213" s="4" t="s">
        <v>1066</v>
      </c>
      <c r="D12213" s="4" t="n">
        <v>2</v>
      </c>
      <c r="E12213" s="4" t="n">
        <v>209.69</v>
      </c>
      <c r="F12213" s="4" t="n">
        <v>419.38</v>
      </c>
      <c r="G12213" s="4" t="n">
        <f aca="false">INDEX(Data_Products!$D$2:$D$33,MATCH(C12213,Data_Products!$A$2:$A$33,0))</f>
        <v>144.38</v>
      </c>
      <c r="H12213" s="4" t="str">
        <f aca="false">INDEX(Data_Products!$C$2:$C$33,MATCH(C12213,Data_Products!$A$2:$A$33,0))</f>
        <v>Plumbing &amp; Drainage</v>
      </c>
      <c r="I12213" s="10" t="n">
        <f aca="false">D12213*(E12213-G12213)</f>
        <v>130.62</v>
      </c>
      <c r="J12213" s="11" t="n">
        <f aca="false">IFERROR(I12213/F12213,0)</f>
        <v>0.311459773952024</v>
      </c>
      <c r="K12213" s="4" t="str">
        <f aca="false">IFERROR(INDEX(Data_Orders!$F$2:$F$4727,MATCH(B12213,Data_Orders!$A$2:$A$4727,0)),"")</f>
        <v>Trade Account</v>
      </c>
      <c r="L12213" s="4" t="str">
        <f aca="false">IFERROR(INDEX(Data_Orders!$D$2:$D$4727,MATCH(B12213,Data_Orders!$A$2:$A$4727,0)),"")</f>
        <v>Leicester</v>
      </c>
    </row>
    <row r="12214" customFormat="false" ht="15" hidden="false" customHeight="false" outlineLevel="0" collapsed="false">
      <c r="A12214" s="4" t="s">
        <v>18030</v>
      </c>
      <c r="B12214" s="4" t="s">
        <v>5177</v>
      </c>
      <c r="C12214" s="4" t="s">
        <v>1052</v>
      </c>
      <c r="D12214" s="4" t="n">
        <v>19</v>
      </c>
      <c r="E12214" s="4" t="n">
        <v>205.71</v>
      </c>
      <c r="F12214" s="4" t="n">
        <v>3908.49</v>
      </c>
      <c r="G12214" s="4" t="n">
        <f aca="false">INDEX(Data_Products!$D$2:$D$33,MATCH(C12214,Data_Products!$A$2:$A$33,0))</f>
        <v>152.29</v>
      </c>
      <c r="H12214" s="4" t="str">
        <f aca="false">INDEX(Data_Products!$C$2:$C$33,MATCH(C12214,Data_Products!$A$2:$A$33,0))</f>
        <v>Roofing</v>
      </c>
      <c r="I12214" s="10" t="n">
        <f aca="false">D12214*(E12214-G12214)</f>
        <v>1014.98</v>
      </c>
      <c r="J12214" s="11" t="n">
        <f aca="false">IFERROR(I12214/F12214,0)</f>
        <v>0.259685965679841</v>
      </c>
      <c r="K12214" s="4" t="str">
        <f aca="false">IFERROR(INDEX(Data_Orders!$F$2:$F$4727,MATCH(B12214,Data_Orders!$A$2:$A$4727,0)),"")</f>
        <v>Trade Account</v>
      </c>
      <c r="L12214" s="4" t="str">
        <f aca="false">IFERROR(INDEX(Data_Orders!$D$2:$D$4727,MATCH(B12214,Data_Orders!$A$2:$A$4727,0)),"")</f>
        <v>Leicester</v>
      </c>
    </row>
    <row r="12215" customFormat="false" ht="15" hidden="false" customHeight="false" outlineLevel="0" collapsed="false">
      <c r="A12215" s="4" t="s">
        <v>18031</v>
      </c>
      <c r="B12215" s="4" t="s">
        <v>5178</v>
      </c>
      <c r="C12215" s="4" t="s">
        <v>1032</v>
      </c>
      <c r="D12215" s="4" t="n">
        <v>15</v>
      </c>
      <c r="E12215" s="4" t="n">
        <v>99.65</v>
      </c>
      <c r="F12215" s="4" t="n">
        <v>1494.75</v>
      </c>
      <c r="G12215" s="4" t="n">
        <f aca="false">INDEX(Data_Products!$D$2:$D$33,MATCH(C12215,Data_Products!$A$2:$A$33,0))</f>
        <v>58.26</v>
      </c>
      <c r="H12215" s="4" t="str">
        <f aca="false">INDEX(Data_Products!$C$2:$C$33,MATCH(C12215,Data_Products!$A$2:$A$33,0))</f>
        <v>Insulation</v>
      </c>
      <c r="I12215" s="10" t="n">
        <f aca="false">D12215*(E12215-G12215)</f>
        <v>620.85</v>
      </c>
      <c r="J12215" s="11" t="n">
        <f aca="false">IFERROR(I12215/F12215,0)</f>
        <v>0.415353738083292</v>
      </c>
      <c r="K12215" s="4" t="str">
        <f aca="false">IFERROR(INDEX(Data_Orders!$F$2:$F$4727,MATCH(B12215,Data_Orders!$A$2:$A$4727,0)),"")</f>
        <v>Trade Account</v>
      </c>
      <c r="L12215" s="4" t="str">
        <f aca="false">IFERROR(INDEX(Data_Orders!$D$2:$D$4727,MATCH(B12215,Data_Orders!$A$2:$A$4727,0)),"")</f>
        <v>Leicester</v>
      </c>
    </row>
    <row r="12216" customFormat="false" ht="15" hidden="false" customHeight="false" outlineLevel="0" collapsed="false">
      <c r="A12216" s="4" t="s">
        <v>18032</v>
      </c>
      <c r="B12216" s="4" t="s">
        <v>5178</v>
      </c>
      <c r="C12216" s="4" t="s">
        <v>1035</v>
      </c>
      <c r="D12216" s="4" t="n">
        <v>2</v>
      </c>
      <c r="E12216" s="4" t="n">
        <v>165.07</v>
      </c>
      <c r="F12216" s="4" t="n">
        <v>330.14</v>
      </c>
      <c r="G12216" s="4" t="n">
        <f aca="false">INDEX(Data_Products!$D$2:$D$33,MATCH(C12216,Data_Products!$A$2:$A$33,0))</f>
        <v>134.65</v>
      </c>
      <c r="H12216" s="4" t="str">
        <f aca="false">INDEX(Data_Products!$C$2:$C$33,MATCH(C12216,Data_Products!$A$2:$A$33,0))</f>
        <v>Insulation</v>
      </c>
      <c r="I12216" s="10" t="n">
        <f aca="false">D12216*(E12216-G12216)</f>
        <v>60.84</v>
      </c>
      <c r="J12216" s="11" t="n">
        <f aca="false">IFERROR(I12216/F12216,0)</f>
        <v>0.184285454655601</v>
      </c>
      <c r="K12216" s="4" t="str">
        <f aca="false">IFERROR(INDEX(Data_Orders!$F$2:$F$4727,MATCH(B12216,Data_Orders!$A$2:$A$4727,0)),"")</f>
        <v>Trade Account</v>
      </c>
      <c r="L12216" s="4" t="str">
        <f aca="false">IFERROR(INDEX(Data_Orders!$D$2:$D$4727,MATCH(B12216,Data_Orders!$A$2:$A$4727,0)),"")</f>
        <v>Leicester</v>
      </c>
    </row>
    <row r="12217" customFormat="false" ht="15" hidden="false" customHeight="false" outlineLevel="0" collapsed="false">
      <c r="A12217" s="4" t="s">
        <v>18033</v>
      </c>
      <c r="B12217" s="4" t="s">
        <v>5178</v>
      </c>
      <c r="C12217" s="4" t="s">
        <v>1059</v>
      </c>
      <c r="D12217" s="4" t="n">
        <v>5</v>
      </c>
      <c r="E12217" s="4" t="n">
        <v>103.63</v>
      </c>
      <c r="F12217" s="4" t="n">
        <v>518.15</v>
      </c>
      <c r="G12217" s="4" t="n">
        <f aca="false">INDEX(Data_Products!$D$2:$D$33,MATCH(C12217,Data_Products!$A$2:$A$33,0))</f>
        <v>82.55</v>
      </c>
      <c r="H12217" s="4" t="str">
        <f aca="false">INDEX(Data_Products!$C$2:$C$33,MATCH(C12217,Data_Products!$A$2:$A$33,0))</f>
        <v>Roofing</v>
      </c>
      <c r="I12217" s="10" t="n">
        <f aca="false">D12217*(E12217-G12217)</f>
        <v>105.4</v>
      </c>
      <c r="J12217" s="11" t="n">
        <f aca="false">IFERROR(I12217/F12217,0)</f>
        <v>0.203415999228023</v>
      </c>
      <c r="K12217" s="4" t="str">
        <f aca="false">IFERROR(INDEX(Data_Orders!$F$2:$F$4727,MATCH(B12217,Data_Orders!$A$2:$A$4727,0)),"")</f>
        <v>Trade Account</v>
      </c>
      <c r="L12217" s="4" t="str">
        <f aca="false">IFERROR(INDEX(Data_Orders!$D$2:$D$4727,MATCH(B12217,Data_Orders!$A$2:$A$4727,0)),"")</f>
        <v>Leicester</v>
      </c>
    </row>
    <row r="12218" customFormat="false" ht="15" hidden="false" customHeight="false" outlineLevel="0" collapsed="false">
      <c r="A12218" s="4" t="s">
        <v>18034</v>
      </c>
      <c r="B12218" s="4" t="s">
        <v>5179</v>
      </c>
      <c r="C12218" s="4" t="s">
        <v>1039</v>
      </c>
      <c r="D12218" s="4" t="n">
        <v>4</v>
      </c>
      <c r="E12218" s="4" t="n">
        <v>160.41</v>
      </c>
      <c r="F12218" s="4" t="n">
        <v>641.64</v>
      </c>
      <c r="G12218" s="4" t="n">
        <f aca="false">INDEX(Data_Products!$D$2:$D$33,MATCH(C12218,Data_Products!$A$2:$A$33,0))</f>
        <v>99.74</v>
      </c>
      <c r="H12218" s="4" t="str">
        <f aca="false">INDEX(Data_Products!$C$2:$C$33,MATCH(C12218,Data_Products!$A$2:$A$33,0))</f>
        <v>Insulation</v>
      </c>
      <c r="I12218" s="10" t="n">
        <f aca="false">D12218*(E12218-G12218)</f>
        <v>242.68</v>
      </c>
      <c r="J12218" s="11" t="n">
        <f aca="false">IFERROR(I12218/F12218,0)</f>
        <v>0.378218315566361</v>
      </c>
      <c r="K12218" s="4" t="str">
        <f aca="false">IFERROR(INDEX(Data_Orders!$F$2:$F$4727,MATCH(B12218,Data_Orders!$A$2:$A$4727,0)),"")</f>
        <v>Trade Account</v>
      </c>
      <c r="L12218" s="4" t="str">
        <f aca="false">IFERROR(INDEX(Data_Orders!$D$2:$D$4727,MATCH(B12218,Data_Orders!$A$2:$A$4727,0)),"")</f>
        <v>Leicester</v>
      </c>
    </row>
    <row r="12219" customFormat="false" ht="15" hidden="false" customHeight="false" outlineLevel="0" collapsed="false">
      <c r="A12219" s="4" t="s">
        <v>18035</v>
      </c>
      <c r="B12219" s="4" t="s">
        <v>5180</v>
      </c>
      <c r="C12219" s="4" t="s">
        <v>1015</v>
      </c>
      <c r="D12219" s="4" t="n">
        <v>10</v>
      </c>
      <c r="E12219" s="4" t="n">
        <v>122.01</v>
      </c>
      <c r="F12219" s="4" t="n">
        <v>1220.1</v>
      </c>
      <c r="G12219" s="4" t="n">
        <f aca="false">INDEX(Data_Products!$D$2:$D$33,MATCH(C12219,Data_Products!$A$2:$A$33,0))</f>
        <v>85.53</v>
      </c>
      <c r="H12219" s="4" t="str">
        <f aca="false">INDEX(Data_Products!$C$2:$C$33,MATCH(C12219,Data_Products!$A$2:$A$33,0))</f>
        <v>Timber</v>
      </c>
      <c r="I12219" s="10" t="n">
        <f aca="false">D12219*(E12219-G12219)</f>
        <v>364.8</v>
      </c>
      <c r="J12219" s="11" t="n">
        <f aca="false">IFERROR(I12219/F12219,0)</f>
        <v>0.298991885910991</v>
      </c>
      <c r="K12219" s="4" t="str">
        <f aca="false">IFERROR(INDEX(Data_Orders!$F$2:$F$4727,MATCH(B12219,Data_Orders!$A$2:$A$4727,0)),"")</f>
        <v>Trade Account</v>
      </c>
      <c r="L12219" s="4" t="str">
        <f aca="false">IFERROR(INDEX(Data_Orders!$D$2:$D$4727,MATCH(B12219,Data_Orders!$A$2:$A$4727,0)),"")</f>
        <v>Leicester</v>
      </c>
    </row>
    <row r="12220" customFormat="false" ht="15" hidden="false" customHeight="false" outlineLevel="0" collapsed="false">
      <c r="A12220" s="4" t="s">
        <v>18036</v>
      </c>
      <c r="B12220" s="4" t="s">
        <v>5180</v>
      </c>
      <c r="C12220" s="4" t="s">
        <v>1024</v>
      </c>
      <c r="D12220" s="4" t="n">
        <v>9</v>
      </c>
      <c r="E12220" s="4" t="n">
        <v>137.14</v>
      </c>
      <c r="F12220" s="4" t="n">
        <v>1234.26</v>
      </c>
      <c r="G12220" s="4" t="n">
        <f aca="false">INDEX(Data_Products!$D$2:$D$33,MATCH(C12220,Data_Products!$A$2:$A$33,0))</f>
        <v>99.99</v>
      </c>
      <c r="H12220" s="4" t="str">
        <f aca="false">INDEX(Data_Products!$C$2:$C$33,MATCH(C12220,Data_Products!$A$2:$A$33,0))</f>
        <v>Cement &amp; Aggregates</v>
      </c>
      <c r="I12220" s="10" t="n">
        <f aca="false">D12220*(E12220-G12220)</f>
        <v>334.35</v>
      </c>
      <c r="J12220" s="11" t="n">
        <f aca="false">IFERROR(I12220/F12220,0)</f>
        <v>0.270891060230421</v>
      </c>
      <c r="K12220" s="4" t="str">
        <f aca="false">IFERROR(INDEX(Data_Orders!$F$2:$F$4727,MATCH(B12220,Data_Orders!$A$2:$A$4727,0)),"")</f>
        <v>Trade Account</v>
      </c>
      <c r="L12220" s="4" t="str">
        <f aca="false">IFERROR(INDEX(Data_Orders!$D$2:$D$4727,MATCH(B12220,Data_Orders!$A$2:$A$4727,0)),"")</f>
        <v>Leicester</v>
      </c>
    </row>
    <row r="12221" customFormat="false" ht="15" hidden="false" customHeight="false" outlineLevel="0" collapsed="false">
      <c r="A12221" s="4" t="s">
        <v>18037</v>
      </c>
      <c r="B12221" s="4" t="s">
        <v>5180</v>
      </c>
      <c r="C12221" s="4" t="s">
        <v>1039</v>
      </c>
      <c r="D12221" s="4" t="n">
        <v>12</v>
      </c>
      <c r="E12221" s="4" t="n">
        <v>160.41</v>
      </c>
      <c r="F12221" s="4" t="n">
        <v>1924.92</v>
      </c>
      <c r="G12221" s="4" t="n">
        <f aca="false">INDEX(Data_Products!$D$2:$D$33,MATCH(C12221,Data_Products!$A$2:$A$33,0))</f>
        <v>99.74</v>
      </c>
      <c r="H12221" s="4" t="str">
        <f aca="false">INDEX(Data_Products!$C$2:$C$33,MATCH(C12221,Data_Products!$A$2:$A$33,0))</f>
        <v>Insulation</v>
      </c>
      <c r="I12221" s="10" t="n">
        <f aca="false">D12221*(E12221-G12221)</f>
        <v>728.04</v>
      </c>
      <c r="J12221" s="11" t="n">
        <f aca="false">IFERROR(I12221/F12221,0)</f>
        <v>0.378218315566361</v>
      </c>
      <c r="K12221" s="4" t="str">
        <f aca="false">IFERROR(INDEX(Data_Orders!$F$2:$F$4727,MATCH(B12221,Data_Orders!$A$2:$A$4727,0)),"")</f>
        <v>Trade Account</v>
      </c>
      <c r="L12221" s="4" t="str">
        <f aca="false">IFERROR(INDEX(Data_Orders!$D$2:$D$4727,MATCH(B12221,Data_Orders!$A$2:$A$4727,0)),"")</f>
        <v>Leicester</v>
      </c>
    </row>
    <row r="12222" customFormat="false" ht="15" hidden="false" customHeight="false" outlineLevel="0" collapsed="false">
      <c r="A12222" s="4" t="s">
        <v>18038</v>
      </c>
      <c r="B12222" s="4" t="s">
        <v>5181</v>
      </c>
      <c r="C12222" s="4" t="s">
        <v>1066</v>
      </c>
      <c r="D12222" s="4" t="n">
        <v>4</v>
      </c>
      <c r="E12222" s="4" t="n">
        <v>209.69</v>
      </c>
      <c r="F12222" s="4" t="n">
        <v>838.76</v>
      </c>
      <c r="G12222" s="4" t="n">
        <f aca="false">INDEX(Data_Products!$D$2:$D$33,MATCH(C12222,Data_Products!$A$2:$A$33,0))</f>
        <v>144.38</v>
      </c>
      <c r="H12222" s="4" t="str">
        <f aca="false">INDEX(Data_Products!$C$2:$C$33,MATCH(C12222,Data_Products!$A$2:$A$33,0))</f>
        <v>Plumbing &amp; Drainage</v>
      </c>
      <c r="I12222" s="10" t="n">
        <f aca="false">D12222*(E12222-G12222)</f>
        <v>261.24</v>
      </c>
      <c r="J12222" s="11" t="n">
        <f aca="false">IFERROR(I12222/F12222,0)</f>
        <v>0.311459773952024</v>
      </c>
      <c r="K12222" s="4" t="str">
        <f aca="false">IFERROR(INDEX(Data_Orders!$F$2:$F$4727,MATCH(B12222,Data_Orders!$A$2:$A$4727,0)),"")</f>
        <v>Trade Account</v>
      </c>
      <c r="L12222" s="4" t="str">
        <f aca="false">IFERROR(INDEX(Data_Orders!$D$2:$D$4727,MATCH(B12222,Data_Orders!$A$2:$A$4727,0)),"")</f>
        <v>Leicester</v>
      </c>
    </row>
    <row r="12223" customFormat="false" ht="15" hidden="false" customHeight="false" outlineLevel="0" collapsed="false">
      <c r="A12223" s="4" t="s">
        <v>18039</v>
      </c>
      <c r="B12223" s="4" t="s">
        <v>5181</v>
      </c>
      <c r="C12223" s="4" t="s">
        <v>1044</v>
      </c>
      <c r="D12223" s="4" t="n">
        <v>6</v>
      </c>
      <c r="E12223" s="4" t="n">
        <v>190.44</v>
      </c>
      <c r="F12223" s="4" t="n">
        <v>1142.64</v>
      </c>
      <c r="G12223" s="4" t="n">
        <f aca="false">INDEX(Data_Products!$D$2:$D$33,MATCH(C12223,Data_Products!$A$2:$A$33,0))</f>
        <v>115.48</v>
      </c>
      <c r="H12223" s="4" t="str">
        <f aca="false">INDEX(Data_Products!$C$2:$C$33,MATCH(C12223,Data_Products!$A$2:$A$33,0))</f>
        <v>Tools &amp; Fixings</v>
      </c>
      <c r="I12223" s="10" t="n">
        <f aca="false">D12223*(E12223-G12223)</f>
        <v>449.76</v>
      </c>
      <c r="J12223" s="11" t="n">
        <f aca="false">IFERROR(I12223/F12223,0)</f>
        <v>0.393614786809494</v>
      </c>
      <c r="K12223" s="4" t="str">
        <f aca="false">IFERROR(INDEX(Data_Orders!$F$2:$F$4727,MATCH(B12223,Data_Orders!$A$2:$A$4727,0)),"")</f>
        <v>Trade Account</v>
      </c>
      <c r="L12223" s="4" t="str">
        <f aca="false">IFERROR(INDEX(Data_Orders!$D$2:$D$4727,MATCH(B12223,Data_Orders!$A$2:$A$4727,0)),"")</f>
        <v>Leicester</v>
      </c>
    </row>
    <row r="12224" customFormat="false" ht="15" hidden="false" customHeight="false" outlineLevel="0" collapsed="false">
      <c r="A12224" s="4" t="s">
        <v>18040</v>
      </c>
      <c r="B12224" s="4" t="s">
        <v>5181</v>
      </c>
      <c r="C12224" s="4" t="s">
        <v>1037</v>
      </c>
      <c r="D12224" s="4" t="n">
        <v>4</v>
      </c>
      <c r="E12224" s="4" t="n">
        <v>90.97</v>
      </c>
      <c r="F12224" s="4" t="n">
        <v>363.88</v>
      </c>
      <c r="G12224" s="4" t="n">
        <f aca="false">INDEX(Data_Products!$D$2:$D$33,MATCH(C12224,Data_Products!$A$2:$A$33,0))</f>
        <v>73.81</v>
      </c>
      <c r="H12224" s="4" t="str">
        <f aca="false">INDEX(Data_Products!$C$2:$C$33,MATCH(C12224,Data_Products!$A$2:$A$33,0))</f>
        <v>Insulation</v>
      </c>
      <c r="I12224" s="10" t="n">
        <f aca="false">D12224*(E12224-G12224)</f>
        <v>68.64</v>
      </c>
      <c r="J12224" s="11" t="n">
        <f aca="false">IFERROR(I12224/F12224,0)</f>
        <v>0.18863361547763</v>
      </c>
      <c r="K12224" s="4" t="str">
        <f aca="false">IFERROR(INDEX(Data_Orders!$F$2:$F$4727,MATCH(B12224,Data_Orders!$A$2:$A$4727,0)),"")</f>
        <v>Trade Account</v>
      </c>
      <c r="L12224" s="4" t="str">
        <f aca="false">IFERROR(INDEX(Data_Orders!$D$2:$D$4727,MATCH(B12224,Data_Orders!$A$2:$A$4727,0)),"")</f>
        <v>Leicester</v>
      </c>
    </row>
    <row r="12225" customFormat="false" ht="15" hidden="false" customHeight="false" outlineLevel="0" collapsed="false">
      <c r="A12225" s="4" t="s">
        <v>18041</v>
      </c>
      <c r="B12225" s="4" t="s">
        <v>5182</v>
      </c>
      <c r="C12225" s="4" t="s">
        <v>1026</v>
      </c>
      <c r="D12225" s="4" t="n">
        <v>5</v>
      </c>
      <c r="E12225" s="4" t="n">
        <v>184.05</v>
      </c>
      <c r="F12225" s="4" t="n">
        <v>920.25</v>
      </c>
      <c r="G12225" s="4" t="n">
        <f aca="false">INDEX(Data_Products!$D$2:$D$33,MATCH(C12225,Data_Products!$A$2:$A$33,0))</f>
        <v>147.44</v>
      </c>
      <c r="H12225" s="4" t="str">
        <f aca="false">INDEX(Data_Products!$C$2:$C$33,MATCH(C12225,Data_Products!$A$2:$A$33,0))</f>
        <v>Cement &amp; Aggregates</v>
      </c>
      <c r="I12225" s="10" t="n">
        <f aca="false">D12225*(E12225-G12225)</f>
        <v>183.05</v>
      </c>
      <c r="J12225" s="11" t="n">
        <f aca="false">IFERROR(I12225/F12225,0)</f>
        <v>0.19891333876664</v>
      </c>
      <c r="K12225" s="4" t="str">
        <f aca="false">IFERROR(INDEX(Data_Orders!$F$2:$F$4727,MATCH(B12225,Data_Orders!$A$2:$A$4727,0)),"")</f>
        <v>Trade Account</v>
      </c>
      <c r="L12225" s="4" t="str">
        <f aca="false">IFERROR(INDEX(Data_Orders!$D$2:$D$4727,MATCH(B12225,Data_Orders!$A$2:$A$4727,0)),"")</f>
        <v>Leicester</v>
      </c>
    </row>
    <row r="12226" customFormat="false" ht="15" hidden="false" customHeight="false" outlineLevel="0" collapsed="false">
      <c r="A12226" s="4" t="s">
        <v>18042</v>
      </c>
      <c r="B12226" s="4" t="s">
        <v>5182</v>
      </c>
      <c r="C12226" s="4" t="s">
        <v>1075</v>
      </c>
      <c r="D12226" s="4" t="n">
        <v>16</v>
      </c>
      <c r="E12226" s="4" t="n">
        <v>98.61</v>
      </c>
      <c r="F12226" s="4" t="n">
        <v>1577.76</v>
      </c>
      <c r="G12226" s="4" t="n">
        <f aca="false">INDEX(Data_Products!$D$2:$D$33,MATCH(C12226,Data_Products!$A$2:$A$33,0))</f>
        <v>74.84</v>
      </c>
      <c r="H12226" s="4" t="str">
        <f aca="false">INDEX(Data_Products!$C$2:$C$33,MATCH(C12226,Data_Products!$A$2:$A$33,0))</f>
        <v>Landscaping</v>
      </c>
      <c r="I12226" s="10" t="n">
        <f aca="false">D12226*(E12226-G12226)</f>
        <v>380.32</v>
      </c>
      <c r="J12226" s="11" t="n">
        <f aca="false">IFERROR(I12226/F12226,0)</f>
        <v>0.24105060338708</v>
      </c>
      <c r="K12226" s="4" t="str">
        <f aca="false">IFERROR(INDEX(Data_Orders!$F$2:$F$4727,MATCH(B12226,Data_Orders!$A$2:$A$4727,0)),"")</f>
        <v>Trade Account</v>
      </c>
      <c r="L12226" s="4" t="str">
        <f aca="false">IFERROR(INDEX(Data_Orders!$D$2:$D$4727,MATCH(B12226,Data_Orders!$A$2:$A$4727,0)),"")</f>
        <v>Leicester</v>
      </c>
    </row>
    <row r="12227" customFormat="false" ht="15" hidden="false" customHeight="false" outlineLevel="0" collapsed="false">
      <c r="A12227" s="4" t="s">
        <v>18043</v>
      </c>
      <c r="B12227" s="4" t="s">
        <v>5182</v>
      </c>
      <c r="C12227" s="4" t="s">
        <v>1057</v>
      </c>
      <c r="D12227" s="4" t="n">
        <v>1</v>
      </c>
      <c r="E12227" s="4" t="n">
        <v>176.81</v>
      </c>
      <c r="F12227" s="4" t="n">
        <v>176.81</v>
      </c>
      <c r="G12227" s="4" t="n">
        <f aca="false">INDEX(Data_Products!$D$2:$D$33,MATCH(C12227,Data_Products!$A$2:$A$33,0))</f>
        <v>129.57</v>
      </c>
      <c r="H12227" s="4" t="str">
        <f aca="false">INDEX(Data_Products!$C$2:$C$33,MATCH(C12227,Data_Products!$A$2:$A$33,0))</f>
        <v>Roofing</v>
      </c>
      <c r="I12227" s="10" t="n">
        <f aca="false">D12227*(E12227-G12227)</f>
        <v>47.24</v>
      </c>
      <c r="J12227" s="11" t="n">
        <f aca="false">IFERROR(I12227/F12227,0)</f>
        <v>0.267179458175443</v>
      </c>
      <c r="K12227" s="4" t="str">
        <f aca="false">IFERROR(INDEX(Data_Orders!$F$2:$F$4727,MATCH(B12227,Data_Orders!$A$2:$A$4727,0)),"")</f>
        <v>Trade Account</v>
      </c>
      <c r="L12227" s="4" t="str">
        <f aca="false">IFERROR(INDEX(Data_Orders!$D$2:$D$4727,MATCH(B12227,Data_Orders!$A$2:$A$4727,0)),"")</f>
        <v>Leicester</v>
      </c>
    </row>
    <row r="12228" customFormat="false" ht="15" hidden="false" customHeight="false" outlineLevel="0" collapsed="false">
      <c r="A12228" s="4" t="s">
        <v>18044</v>
      </c>
      <c r="B12228" s="4" t="s">
        <v>5182</v>
      </c>
      <c r="C12228" s="4" t="s">
        <v>1052</v>
      </c>
      <c r="D12228" s="4" t="n">
        <v>14</v>
      </c>
      <c r="E12228" s="4" t="n">
        <v>205.71</v>
      </c>
      <c r="F12228" s="4" t="n">
        <v>2879.94</v>
      </c>
      <c r="G12228" s="4" t="n">
        <f aca="false">INDEX(Data_Products!$D$2:$D$33,MATCH(C12228,Data_Products!$A$2:$A$33,0))</f>
        <v>152.29</v>
      </c>
      <c r="H12228" s="4" t="str">
        <f aca="false">INDEX(Data_Products!$C$2:$C$33,MATCH(C12228,Data_Products!$A$2:$A$33,0))</f>
        <v>Roofing</v>
      </c>
      <c r="I12228" s="10" t="n">
        <f aca="false">D12228*(E12228-G12228)</f>
        <v>747.88</v>
      </c>
      <c r="J12228" s="11" t="n">
        <f aca="false">IFERROR(I12228/F12228,0)</f>
        <v>0.259685965679841</v>
      </c>
      <c r="K12228" s="4" t="str">
        <f aca="false">IFERROR(INDEX(Data_Orders!$F$2:$F$4727,MATCH(B12228,Data_Orders!$A$2:$A$4727,0)),"")</f>
        <v>Trade Account</v>
      </c>
      <c r="L12228" s="4" t="str">
        <f aca="false">IFERROR(INDEX(Data_Orders!$D$2:$D$4727,MATCH(B12228,Data_Orders!$A$2:$A$4727,0)),"")</f>
        <v>Leicester</v>
      </c>
    </row>
    <row r="12229" customFormat="false" ht="15" hidden="false" customHeight="false" outlineLevel="0" collapsed="false">
      <c r="A12229" s="4" t="s">
        <v>18045</v>
      </c>
      <c r="B12229" s="4" t="s">
        <v>5182</v>
      </c>
      <c r="C12229" s="4" t="s">
        <v>1015</v>
      </c>
      <c r="D12229" s="4" t="n">
        <v>11</v>
      </c>
      <c r="E12229" s="4" t="n">
        <v>122.01</v>
      </c>
      <c r="F12229" s="4" t="n">
        <v>1342.11</v>
      </c>
      <c r="G12229" s="4" t="n">
        <f aca="false">INDEX(Data_Products!$D$2:$D$33,MATCH(C12229,Data_Products!$A$2:$A$33,0))</f>
        <v>85.53</v>
      </c>
      <c r="H12229" s="4" t="str">
        <f aca="false">INDEX(Data_Products!$C$2:$C$33,MATCH(C12229,Data_Products!$A$2:$A$33,0))</f>
        <v>Timber</v>
      </c>
      <c r="I12229" s="10" t="n">
        <f aca="false">D12229*(E12229-G12229)</f>
        <v>401.28</v>
      </c>
      <c r="J12229" s="11" t="n">
        <f aca="false">IFERROR(I12229/F12229,0)</f>
        <v>0.298991885910991</v>
      </c>
      <c r="K12229" s="4" t="str">
        <f aca="false">IFERROR(INDEX(Data_Orders!$F$2:$F$4727,MATCH(B12229,Data_Orders!$A$2:$A$4727,0)),"")</f>
        <v>Trade Account</v>
      </c>
      <c r="L12229" s="4" t="str">
        <f aca="false">IFERROR(INDEX(Data_Orders!$D$2:$D$4727,MATCH(B12229,Data_Orders!$A$2:$A$4727,0)),"")</f>
        <v>Leicester</v>
      </c>
    </row>
    <row r="12230" customFormat="false" ht="15" hidden="false" customHeight="false" outlineLevel="0" collapsed="false">
      <c r="A12230" s="4" t="s">
        <v>18046</v>
      </c>
      <c r="B12230" s="4" t="s">
        <v>5183</v>
      </c>
      <c r="C12230" s="4" t="s">
        <v>1061</v>
      </c>
      <c r="D12230" s="4" t="n">
        <v>5</v>
      </c>
      <c r="E12230" s="4" t="n">
        <v>145.57</v>
      </c>
      <c r="F12230" s="4" t="n">
        <v>727.85</v>
      </c>
      <c r="G12230" s="4" t="n">
        <f aca="false">INDEX(Data_Products!$D$2:$D$33,MATCH(C12230,Data_Products!$A$2:$A$33,0))</f>
        <v>119.29</v>
      </c>
      <c r="H12230" s="4" t="str">
        <f aca="false">INDEX(Data_Products!$C$2:$C$33,MATCH(C12230,Data_Products!$A$2:$A$33,0))</f>
        <v>Plumbing &amp; Drainage</v>
      </c>
      <c r="I12230" s="10" t="n">
        <f aca="false">D12230*(E12230-G12230)</f>
        <v>131.4</v>
      </c>
      <c r="J12230" s="11" t="n">
        <f aca="false">IFERROR(I12230/F12230,0)</f>
        <v>0.180531702960775</v>
      </c>
      <c r="K12230" s="4" t="str">
        <f aca="false">IFERROR(INDEX(Data_Orders!$F$2:$F$4727,MATCH(B12230,Data_Orders!$A$2:$A$4727,0)),"")</f>
        <v>Trade Account</v>
      </c>
      <c r="L12230" s="4" t="str">
        <f aca="false">IFERROR(INDEX(Data_Orders!$D$2:$D$4727,MATCH(B12230,Data_Orders!$A$2:$A$4727,0)),"")</f>
        <v>Leicester</v>
      </c>
    </row>
    <row r="12231" customFormat="false" ht="15" hidden="false" customHeight="false" outlineLevel="0" collapsed="false">
      <c r="A12231" s="4" t="s">
        <v>18047</v>
      </c>
      <c r="B12231" s="4" t="s">
        <v>5183</v>
      </c>
      <c r="C12231" s="4" t="s">
        <v>1037</v>
      </c>
      <c r="D12231" s="4" t="n">
        <v>6</v>
      </c>
      <c r="E12231" s="4" t="n">
        <v>90.97</v>
      </c>
      <c r="F12231" s="4" t="n">
        <v>545.82</v>
      </c>
      <c r="G12231" s="4" t="n">
        <f aca="false">INDEX(Data_Products!$D$2:$D$33,MATCH(C12231,Data_Products!$A$2:$A$33,0))</f>
        <v>73.81</v>
      </c>
      <c r="H12231" s="4" t="str">
        <f aca="false">INDEX(Data_Products!$C$2:$C$33,MATCH(C12231,Data_Products!$A$2:$A$33,0))</f>
        <v>Insulation</v>
      </c>
      <c r="I12231" s="10" t="n">
        <f aca="false">D12231*(E12231-G12231)</f>
        <v>102.96</v>
      </c>
      <c r="J12231" s="11" t="n">
        <f aca="false">IFERROR(I12231/F12231,0)</f>
        <v>0.18863361547763</v>
      </c>
      <c r="K12231" s="4" t="str">
        <f aca="false">IFERROR(INDEX(Data_Orders!$F$2:$F$4727,MATCH(B12231,Data_Orders!$A$2:$A$4727,0)),"")</f>
        <v>Trade Account</v>
      </c>
      <c r="L12231" s="4" t="str">
        <f aca="false">IFERROR(INDEX(Data_Orders!$D$2:$D$4727,MATCH(B12231,Data_Orders!$A$2:$A$4727,0)),"")</f>
        <v>Leicester</v>
      </c>
    </row>
    <row r="12232" customFormat="false" ht="15" hidden="false" customHeight="false" outlineLevel="0" collapsed="false">
      <c r="A12232" s="4" t="s">
        <v>18048</v>
      </c>
      <c r="B12232" s="4" t="s">
        <v>5183</v>
      </c>
      <c r="C12232" s="4" t="s">
        <v>1017</v>
      </c>
      <c r="D12232" s="4" t="n">
        <v>5</v>
      </c>
      <c r="E12232" s="4" t="n">
        <v>49.15</v>
      </c>
      <c r="F12232" s="4" t="n">
        <v>245.75</v>
      </c>
      <c r="G12232" s="4" t="n">
        <f aca="false">INDEX(Data_Products!$D$2:$D$33,MATCH(C12232,Data_Products!$A$2:$A$33,0))</f>
        <v>31.44</v>
      </c>
      <c r="H12232" s="4" t="str">
        <f aca="false">INDEX(Data_Products!$C$2:$C$33,MATCH(C12232,Data_Products!$A$2:$A$33,0))</f>
        <v>Timber</v>
      </c>
      <c r="I12232" s="10" t="n">
        <f aca="false">D12232*(E12232-G12232)</f>
        <v>88.55</v>
      </c>
      <c r="J12232" s="11" t="n">
        <f aca="false">IFERROR(I12232/F12232,0)</f>
        <v>0.360325534079349</v>
      </c>
      <c r="K12232" s="4" t="str">
        <f aca="false">IFERROR(INDEX(Data_Orders!$F$2:$F$4727,MATCH(B12232,Data_Orders!$A$2:$A$4727,0)),"")</f>
        <v>Trade Account</v>
      </c>
      <c r="L12232" s="4" t="str">
        <f aca="false">IFERROR(INDEX(Data_Orders!$D$2:$D$4727,MATCH(B12232,Data_Orders!$A$2:$A$4727,0)),"")</f>
        <v>Leicester</v>
      </c>
    </row>
    <row r="12233" customFormat="false" ht="15" hidden="false" customHeight="false" outlineLevel="0" collapsed="false">
      <c r="A12233" s="4" t="s">
        <v>18049</v>
      </c>
      <c r="B12233" s="4" t="s">
        <v>5183</v>
      </c>
      <c r="C12233" s="4" t="s">
        <v>1073</v>
      </c>
      <c r="D12233" s="4" t="n">
        <v>18</v>
      </c>
      <c r="E12233" s="4" t="n">
        <v>231.05</v>
      </c>
      <c r="F12233" s="4" t="n">
        <v>4158.9</v>
      </c>
      <c r="G12233" s="4" t="n">
        <f aca="false">INDEX(Data_Products!$D$2:$D$33,MATCH(C12233,Data_Products!$A$2:$A$33,0))</f>
        <v>148.29</v>
      </c>
      <c r="H12233" s="4" t="str">
        <f aca="false">INDEX(Data_Products!$C$2:$C$33,MATCH(C12233,Data_Products!$A$2:$A$33,0))</f>
        <v>Landscaping</v>
      </c>
      <c r="I12233" s="10" t="n">
        <f aca="false">D12233*(E12233-G12233)</f>
        <v>1489.68</v>
      </c>
      <c r="J12233" s="11" t="n">
        <f aca="false">IFERROR(I12233/F12233,0)</f>
        <v>0.358190867777537</v>
      </c>
      <c r="K12233" s="4" t="str">
        <f aca="false">IFERROR(INDEX(Data_Orders!$F$2:$F$4727,MATCH(B12233,Data_Orders!$A$2:$A$4727,0)),"")</f>
        <v>Trade Account</v>
      </c>
      <c r="L12233" s="4" t="str">
        <f aca="false">IFERROR(INDEX(Data_Orders!$D$2:$D$4727,MATCH(B12233,Data_Orders!$A$2:$A$4727,0)),"")</f>
        <v>Leicester</v>
      </c>
    </row>
    <row r="12234" customFormat="false" ht="15" hidden="false" customHeight="false" outlineLevel="0" collapsed="false">
      <c r="A12234" s="4" t="s">
        <v>18050</v>
      </c>
      <c r="B12234" s="4" t="s">
        <v>5184</v>
      </c>
      <c r="C12234" s="4" t="s">
        <v>1055</v>
      </c>
      <c r="D12234" s="4" t="n">
        <v>1</v>
      </c>
      <c r="E12234" s="4" t="n">
        <v>205.03</v>
      </c>
      <c r="F12234" s="4" t="n">
        <v>205.03</v>
      </c>
      <c r="G12234" s="4" t="n">
        <f aca="false">INDEX(Data_Products!$D$2:$D$33,MATCH(C12234,Data_Products!$A$2:$A$33,0))</f>
        <v>138.6</v>
      </c>
      <c r="H12234" s="4" t="str">
        <f aca="false">INDEX(Data_Products!$C$2:$C$33,MATCH(C12234,Data_Products!$A$2:$A$33,0))</f>
        <v>Roofing</v>
      </c>
      <c r="I12234" s="10" t="n">
        <f aca="false">D12234*(E12234-G12234)</f>
        <v>66.43</v>
      </c>
      <c r="J12234" s="11" t="n">
        <f aca="false">IFERROR(I12234/F12234,0)</f>
        <v>0.324001365653807</v>
      </c>
      <c r="K12234" s="4" t="str">
        <f aca="false">IFERROR(INDEX(Data_Orders!$F$2:$F$4727,MATCH(B12234,Data_Orders!$A$2:$A$4727,0)),"")</f>
        <v>Trade Account</v>
      </c>
      <c r="L12234" s="4" t="str">
        <f aca="false">IFERROR(INDEX(Data_Orders!$D$2:$D$4727,MATCH(B12234,Data_Orders!$A$2:$A$4727,0)),"")</f>
        <v>Leicester</v>
      </c>
    </row>
    <row r="12235" customFormat="false" ht="15" hidden="false" customHeight="false" outlineLevel="0" collapsed="false">
      <c r="A12235" s="4" t="s">
        <v>18051</v>
      </c>
      <c r="B12235" s="4" t="s">
        <v>5184</v>
      </c>
      <c r="C12235" s="4" t="s">
        <v>1059</v>
      </c>
      <c r="D12235" s="4" t="n">
        <v>12</v>
      </c>
      <c r="E12235" s="4" t="n">
        <v>103.63</v>
      </c>
      <c r="F12235" s="4" t="n">
        <v>1243.56</v>
      </c>
      <c r="G12235" s="4" t="n">
        <f aca="false">INDEX(Data_Products!$D$2:$D$33,MATCH(C12235,Data_Products!$A$2:$A$33,0))</f>
        <v>82.55</v>
      </c>
      <c r="H12235" s="4" t="str">
        <f aca="false">INDEX(Data_Products!$C$2:$C$33,MATCH(C12235,Data_Products!$A$2:$A$33,0))</f>
        <v>Roofing</v>
      </c>
      <c r="I12235" s="10" t="n">
        <f aca="false">D12235*(E12235-G12235)</f>
        <v>252.96</v>
      </c>
      <c r="J12235" s="11" t="n">
        <f aca="false">IFERROR(I12235/F12235,0)</f>
        <v>0.203415999228023</v>
      </c>
      <c r="K12235" s="4" t="str">
        <f aca="false">IFERROR(INDEX(Data_Orders!$F$2:$F$4727,MATCH(B12235,Data_Orders!$A$2:$A$4727,0)),"")</f>
        <v>Trade Account</v>
      </c>
      <c r="L12235" s="4" t="str">
        <f aca="false">IFERROR(INDEX(Data_Orders!$D$2:$D$4727,MATCH(B12235,Data_Orders!$A$2:$A$4727,0)),"")</f>
        <v>Leicester</v>
      </c>
    </row>
    <row r="12236" customFormat="false" ht="15" hidden="false" customHeight="false" outlineLevel="0" collapsed="false">
      <c r="A12236" s="4" t="s">
        <v>18052</v>
      </c>
      <c r="B12236" s="4" t="s">
        <v>5185</v>
      </c>
      <c r="C12236" s="4" t="s">
        <v>1030</v>
      </c>
      <c r="D12236" s="4" t="n">
        <v>12</v>
      </c>
      <c r="E12236" s="4" t="n">
        <v>25.23</v>
      </c>
      <c r="F12236" s="4" t="n">
        <v>302.76</v>
      </c>
      <c r="G12236" s="4" t="n">
        <f aca="false">INDEX(Data_Products!$D$2:$D$33,MATCH(C12236,Data_Products!$A$2:$A$33,0))</f>
        <v>17.67</v>
      </c>
      <c r="H12236" s="4" t="str">
        <f aca="false">INDEX(Data_Products!$C$2:$C$33,MATCH(C12236,Data_Products!$A$2:$A$33,0))</f>
        <v>Cement &amp; Aggregates</v>
      </c>
      <c r="I12236" s="10" t="n">
        <f aca="false">D12236*(E12236-G12236)</f>
        <v>90.72</v>
      </c>
      <c r="J12236" s="11" t="n">
        <f aca="false">IFERROR(I12236/F12236,0)</f>
        <v>0.299643281807372</v>
      </c>
      <c r="K12236" s="4" t="str">
        <f aca="false">IFERROR(INDEX(Data_Orders!$F$2:$F$4727,MATCH(B12236,Data_Orders!$A$2:$A$4727,0)),"")</f>
        <v>Trade Account</v>
      </c>
      <c r="L12236" s="4" t="str">
        <f aca="false">IFERROR(INDEX(Data_Orders!$D$2:$D$4727,MATCH(B12236,Data_Orders!$A$2:$A$4727,0)),"")</f>
        <v>Leicester</v>
      </c>
    </row>
    <row r="12237" customFormat="false" ht="15" hidden="false" customHeight="false" outlineLevel="0" collapsed="false">
      <c r="A12237" s="4" t="s">
        <v>18053</v>
      </c>
      <c r="B12237" s="4" t="s">
        <v>5185</v>
      </c>
      <c r="C12237" s="4" t="s">
        <v>1039</v>
      </c>
      <c r="D12237" s="4" t="n">
        <v>8</v>
      </c>
      <c r="E12237" s="4" t="n">
        <v>160.41</v>
      </c>
      <c r="F12237" s="4" t="n">
        <v>1283.28</v>
      </c>
      <c r="G12237" s="4" t="n">
        <f aca="false">INDEX(Data_Products!$D$2:$D$33,MATCH(C12237,Data_Products!$A$2:$A$33,0))</f>
        <v>99.74</v>
      </c>
      <c r="H12237" s="4" t="str">
        <f aca="false">INDEX(Data_Products!$C$2:$C$33,MATCH(C12237,Data_Products!$A$2:$A$33,0))</f>
        <v>Insulation</v>
      </c>
      <c r="I12237" s="10" t="n">
        <f aca="false">D12237*(E12237-G12237)</f>
        <v>485.36</v>
      </c>
      <c r="J12237" s="11" t="n">
        <f aca="false">IFERROR(I12237/F12237,0)</f>
        <v>0.378218315566361</v>
      </c>
      <c r="K12237" s="4" t="str">
        <f aca="false">IFERROR(INDEX(Data_Orders!$F$2:$F$4727,MATCH(B12237,Data_Orders!$A$2:$A$4727,0)),"")</f>
        <v>Trade Account</v>
      </c>
      <c r="L12237" s="4" t="str">
        <f aca="false">IFERROR(INDEX(Data_Orders!$D$2:$D$4727,MATCH(B12237,Data_Orders!$A$2:$A$4727,0)),"")</f>
        <v>Leicester</v>
      </c>
    </row>
    <row r="12238" customFormat="false" ht="15" hidden="false" customHeight="false" outlineLevel="0" collapsed="false">
      <c r="A12238" s="4" t="s">
        <v>18054</v>
      </c>
      <c r="B12238" s="4" t="s">
        <v>5185</v>
      </c>
      <c r="C12238" s="4" t="s">
        <v>1048</v>
      </c>
      <c r="D12238" s="4" t="n">
        <v>1</v>
      </c>
      <c r="E12238" s="4" t="n">
        <v>112.72</v>
      </c>
      <c r="F12238" s="4" t="n">
        <v>112.72</v>
      </c>
      <c r="G12238" s="4" t="n">
        <f aca="false">INDEX(Data_Products!$D$2:$D$33,MATCH(C12238,Data_Products!$A$2:$A$33,0))</f>
        <v>83.21</v>
      </c>
      <c r="H12238" s="4" t="str">
        <f aca="false">INDEX(Data_Products!$C$2:$C$33,MATCH(C12238,Data_Products!$A$2:$A$33,0))</f>
        <v>Tools &amp; Fixings</v>
      </c>
      <c r="I12238" s="10" t="n">
        <f aca="false">D12238*(E12238-G12238)</f>
        <v>29.51</v>
      </c>
      <c r="J12238" s="11" t="n">
        <f aca="false">IFERROR(I12238/F12238,0)</f>
        <v>0.261799148332151</v>
      </c>
      <c r="K12238" s="4" t="str">
        <f aca="false">IFERROR(INDEX(Data_Orders!$F$2:$F$4727,MATCH(B12238,Data_Orders!$A$2:$A$4727,0)),"")</f>
        <v>Trade Account</v>
      </c>
      <c r="L12238" s="4" t="str">
        <f aca="false">IFERROR(INDEX(Data_Orders!$D$2:$D$4727,MATCH(B12238,Data_Orders!$A$2:$A$4727,0)),"")</f>
        <v>Leicester</v>
      </c>
    </row>
    <row r="12239" customFormat="false" ht="15" hidden="false" customHeight="false" outlineLevel="0" collapsed="false">
      <c r="A12239" s="4" t="s">
        <v>18055</v>
      </c>
      <c r="B12239" s="4" t="s">
        <v>5186</v>
      </c>
      <c r="C12239" s="4" t="s">
        <v>1019</v>
      </c>
      <c r="D12239" s="4" t="n">
        <v>14</v>
      </c>
      <c r="E12239" s="4" t="n">
        <v>79.76</v>
      </c>
      <c r="F12239" s="4" t="n">
        <v>1116.64</v>
      </c>
      <c r="G12239" s="4" t="n">
        <f aca="false">INDEX(Data_Products!$D$2:$D$33,MATCH(C12239,Data_Products!$A$2:$A$33,0))</f>
        <v>59.07</v>
      </c>
      <c r="H12239" s="4" t="str">
        <f aca="false">INDEX(Data_Products!$C$2:$C$33,MATCH(C12239,Data_Products!$A$2:$A$33,0))</f>
        <v>Timber</v>
      </c>
      <c r="I12239" s="10" t="n">
        <f aca="false">D12239*(E12239-G12239)</f>
        <v>289.66</v>
      </c>
      <c r="J12239" s="11" t="n">
        <f aca="false">IFERROR(I12239/F12239,0)</f>
        <v>0.259403209628887</v>
      </c>
      <c r="K12239" s="4" t="str">
        <f aca="false">IFERROR(INDEX(Data_Orders!$F$2:$F$4727,MATCH(B12239,Data_Orders!$A$2:$A$4727,0)),"")</f>
        <v>Trade Account</v>
      </c>
      <c r="L12239" s="4" t="str">
        <f aca="false">IFERROR(INDEX(Data_Orders!$D$2:$D$4727,MATCH(B12239,Data_Orders!$A$2:$A$4727,0)),"")</f>
        <v>Binley (Coventry)</v>
      </c>
    </row>
    <row r="12240" customFormat="false" ht="15" hidden="false" customHeight="false" outlineLevel="0" collapsed="false">
      <c r="A12240" s="4" t="s">
        <v>18056</v>
      </c>
      <c r="B12240" s="4" t="s">
        <v>5187</v>
      </c>
      <c r="C12240" s="4" t="s">
        <v>1064</v>
      </c>
      <c r="D12240" s="4" t="n">
        <v>10</v>
      </c>
      <c r="E12240" s="4" t="n">
        <v>97.63</v>
      </c>
      <c r="F12240" s="4" t="n">
        <v>976.3</v>
      </c>
      <c r="G12240" s="4" t="n">
        <f aca="false">INDEX(Data_Products!$D$2:$D$33,MATCH(C12240,Data_Products!$A$2:$A$33,0))</f>
        <v>65.21</v>
      </c>
      <c r="H12240" s="4" t="str">
        <f aca="false">INDEX(Data_Products!$C$2:$C$33,MATCH(C12240,Data_Products!$A$2:$A$33,0))</f>
        <v>Plumbing &amp; Drainage</v>
      </c>
      <c r="I12240" s="10" t="n">
        <f aca="false">D12240*(E12240-G12240)</f>
        <v>324.2</v>
      </c>
      <c r="J12240" s="11" t="n">
        <f aca="false">IFERROR(I12240/F12240,0)</f>
        <v>0.332070060432244</v>
      </c>
      <c r="K12240" s="4" t="str">
        <f aca="false">IFERROR(INDEX(Data_Orders!$F$2:$F$4727,MATCH(B12240,Data_Orders!$A$2:$A$4727,0)),"")</f>
        <v>Retail</v>
      </c>
      <c r="L12240" s="4" t="str">
        <f aca="false">IFERROR(INDEX(Data_Orders!$D$2:$D$4727,MATCH(B12240,Data_Orders!$A$2:$A$4727,0)),"")</f>
        <v>Binley (Coventry)</v>
      </c>
    </row>
    <row r="12241" customFormat="false" ht="15" hidden="false" customHeight="false" outlineLevel="0" collapsed="false">
      <c r="A12241" s="4" t="s">
        <v>18057</v>
      </c>
      <c r="B12241" s="4" t="s">
        <v>5187</v>
      </c>
      <c r="C12241" s="4" t="s">
        <v>1048</v>
      </c>
      <c r="D12241" s="4" t="n">
        <v>7</v>
      </c>
      <c r="E12241" s="4" t="n">
        <v>112.72</v>
      </c>
      <c r="F12241" s="4" t="n">
        <v>789.04</v>
      </c>
      <c r="G12241" s="4" t="n">
        <f aca="false">INDEX(Data_Products!$D$2:$D$33,MATCH(C12241,Data_Products!$A$2:$A$33,0))</f>
        <v>83.21</v>
      </c>
      <c r="H12241" s="4" t="str">
        <f aca="false">INDEX(Data_Products!$C$2:$C$33,MATCH(C12241,Data_Products!$A$2:$A$33,0))</f>
        <v>Tools &amp; Fixings</v>
      </c>
      <c r="I12241" s="10" t="n">
        <f aca="false">D12241*(E12241-G12241)</f>
        <v>206.57</v>
      </c>
      <c r="J12241" s="11" t="n">
        <f aca="false">IFERROR(I12241/F12241,0)</f>
        <v>0.261799148332151</v>
      </c>
      <c r="K12241" s="4" t="str">
        <f aca="false">IFERROR(INDEX(Data_Orders!$F$2:$F$4727,MATCH(B12241,Data_Orders!$A$2:$A$4727,0)),"")</f>
        <v>Retail</v>
      </c>
      <c r="L12241" s="4" t="str">
        <f aca="false">IFERROR(INDEX(Data_Orders!$D$2:$D$4727,MATCH(B12241,Data_Orders!$A$2:$A$4727,0)),"")</f>
        <v>Binley (Coventry)</v>
      </c>
    </row>
    <row r="12242" customFormat="false" ht="15" hidden="false" customHeight="false" outlineLevel="0" collapsed="false">
      <c r="A12242" s="4" t="s">
        <v>18058</v>
      </c>
      <c r="B12242" s="4" t="s">
        <v>5187</v>
      </c>
      <c r="C12242" s="4" t="s">
        <v>1052</v>
      </c>
      <c r="D12242" s="4" t="n">
        <v>8</v>
      </c>
      <c r="E12242" s="4" t="n">
        <v>205.71</v>
      </c>
      <c r="F12242" s="4" t="n">
        <v>1645.68</v>
      </c>
      <c r="G12242" s="4" t="n">
        <f aca="false">INDEX(Data_Products!$D$2:$D$33,MATCH(C12242,Data_Products!$A$2:$A$33,0))</f>
        <v>152.29</v>
      </c>
      <c r="H12242" s="4" t="str">
        <f aca="false">INDEX(Data_Products!$C$2:$C$33,MATCH(C12242,Data_Products!$A$2:$A$33,0))</f>
        <v>Roofing</v>
      </c>
      <c r="I12242" s="10" t="n">
        <f aca="false">D12242*(E12242-G12242)</f>
        <v>427.36</v>
      </c>
      <c r="J12242" s="11" t="n">
        <f aca="false">IFERROR(I12242/F12242,0)</f>
        <v>0.259685965679841</v>
      </c>
      <c r="K12242" s="4" t="str">
        <f aca="false">IFERROR(INDEX(Data_Orders!$F$2:$F$4727,MATCH(B12242,Data_Orders!$A$2:$A$4727,0)),"")</f>
        <v>Retail</v>
      </c>
      <c r="L12242" s="4" t="str">
        <f aca="false">IFERROR(INDEX(Data_Orders!$D$2:$D$4727,MATCH(B12242,Data_Orders!$A$2:$A$4727,0)),"")</f>
        <v>Binley (Coventry)</v>
      </c>
    </row>
    <row r="12243" customFormat="false" ht="15" hidden="false" customHeight="false" outlineLevel="0" collapsed="false">
      <c r="A12243" s="4" t="s">
        <v>18059</v>
      </c>
      <c r="B12243" s="4" t="s">
        <v>5187</v>
      </c>
      <c r="C12243" s="4" t="s">
        <v>1066</v>
      </c>
      <c r="D12243" s="4" t="n">
        <v>5</v>
      </c>
      <c r="E12243" s="4" t="n">
        <v>209.69</v>
      </c>
      <c r="F12243" s="4" t="n">
        <v>1048.45</v>
      </c>
      <c r="G12243" s="4" t="n">
        <f aca="false">INDEX(Data_Products!$D$2:$D$33,MATCH(C12243,Data_Products!$A$2:$A$33,0))</f>
        <v>144.38</v>
      </c>
      <c r="H12243" s="4" t="str">
        <f aca="false">INDEX(Data_Products!$C$2:$C$33,MATCH(C12243,Data_Products!$A$2:$A$33,0))</f>
        <v>Plumbing &amp; Drainage</v>
      </c>
      <c r="I12243" s="10" t="n">
        <f aca="false">D12243*(E12243-G12243)</f>
        <v>326.55</v>
      </c>
      <c r="J12243" s="11" t="n">
        <f aca="false">IFERROR(I12243/F12243,0)</f>
        <v>0.311459773952024</v>
      </c>
      <c r="K12243" s="4" t="str">
        <f aca="false">IFERROR(INDEX(Data_Orders!$F$2:$F$4727,MATCH(B12243,Data_Orders!$A$2:$A$4727,0)),"")</f>
        <v>Retail</v>
      </c>
      <c r="L12243" s="4" t="str">
        <f aca="false">IFERROR(INDEX(Data_Orders!$D$2:$D$4727,MATCH(B12243,Data_Orders!$A$2:$A$4727,0)),"")</f>
        <v>Binley (Coventry)</v>
      </c>
    </row>
    <row r="12244" customFormat="false" ht="15" hidden="false" customHeight="false" outlineLevel="0" collapsed="false">
      <c r="A12244" s="4" t="s">
        <v>18060</v>
      </c>
      <c r="B12244" s="4" t="s">
        <v>5188</v>
      </c>
      <c r="C12244" s="4" t="s">
        <v>1070</v>
      </c>
      <c r="D12244" s="4" t="n">
        <v>20</v>
      </c>
      <c r="E12244" s="4" t="n">
        <v>230.32</v>
      </c>
      <c r="F12244" s="4" t="n">
        <v>4606.4</v>
      </c>
      <c r="G12244" s="4" t="n">
        <f aca="false">INDEX(Data_Products!$D$2:$D$33,MATCH(C12244,Data_Products!$A$2:$A$33,0))</f>
        <v>161.64</v>
      </c>
      <c r="H12244" s="4" t="str">
        <f aca="false">INDEX(Data_Products!$C$2:$C$33,MATCH(C12244,Data_Products!$A$2:$A$33,0))</f>
        <v>Landscaping</v>
      </c>
      <c r="I12244" s="10" t="n">
        <f aca="false">D12244*(E12244-G12244)</f>
        <v>1373.6</v>
      </c>
      <c r="J12244" s="11" t="n">
        <f aca="false">IFERROR(I12244/F12244,0)</f>
        <v>0.298193817297673</v>
      </c>
      <c r="K12244" s="4" t="str">
        <f aca="false">IFERROR(INDEX(Data_Orders!$F$2:$F$4727,MATCH(B12244,Data_Orders!$A$2:$A$4727,0)),"")</f>
        <v>Retail</v>
      </c>
      <c r="L12244" s="4" t="str">
        <f aca="false">IFERROR(INDEX(Data_Orders!$D$2:$D$4727,MATCH(B12244,Data_Orders!$A$2:$A$4727,0)),"")</f>
        <v>Binley (Coventry)</v>
      </c>
    </row>
    <row r="12245" customFormat="false" ht="15" hidden="false" customHeight="false" outlineLevel="0" collapsed="false">
      <c r="A12245" s="4" t="s">
        <v>18061</v>
      </c>
      <c r="B12245" s="4" t="s">
        <v>5188</v>
      </c>
      <c r="C12245" s="4" t="s">
        <v>1024</v>
      </c>
      <c r="D12245" s="4" t="n">
        <v>2</v>
      </c>
      <c r="E12245" s="4" t="n">
        <v>137.14</v>
      </c>
      <c r="F12245" s="4" t="n">
        <v>274.28</v>
      </c>
      <c r="G12245" s="4" t="n">
        <f aca="false">INDEX(Data_Products!$D$2:$D$33,MATCH(C12245,Data_Products!$A$2:$A$33,0))</f>
        <v>99.99</v>
      </c>
      <c r="H12245" s="4" t="str">
        <f aca="false">INDEX(Data_Products!$C$2:$C$33,MATCH(C12245,Data_Products!$A$2:$A$33,0))</f>
        <v>Cement &amp; Aggregates</v>
      </c>
      <c r="I12245" s="10" t="n">
        <f aca="false">D12245*(E12245-G12245)</f>
        <v>74.3</v>
      </c>
      <c r="J12245" s="11" t="n">
        <f aca="false">IFERROR(I12245/F12245,0)</f>
        <v>0.270891060230421</v>
      </c>
      <c r="K12245" s="4" t="str">
        <f aca="false">IFERROR(INDEX(Data_Orders!$F$2:$F$4727,MATCH(B12245,Data_Orders!$A$2:$A$4727,0)),"")</f>
        <v>Retail</v>
      </c>
      <c r="L12245" s="4" t="str">
        <f aca="false">IFERROR(INDEX(Data_Orders!$D$2:$D$4727,MATCH(B12245,Data_Orders!$A$2:$A$4727,0)),"")</f>
        <v>Binley (Coventry)</v>
      </c>
    </row>
    <row r="12246" customFormat="false" ht="15" hidden="false" customHeight="false" outlineLevel="0" collapsed="false">
      <c r="A12246" s="4" t="s">
        <v>18062</v>
      </c>
      <c r="B12246" s="4" t="s">
        <v>5188</v>
      </c>
      <c r="C12246" s="4" t="s">
        <v>1050</v>
      </c>
      <c r="D12246" s="4" t="n">
        <v>9</v>
      </c>
      <c r="E12246" s="4" t="n">
        <v>238.63</v>
      </c>
      <c r="F12246" s="4" t="n">
        <v>2147.67</v>
      </c>
      <c r="G12246" s="4" t="n">
        <f aca="false">INDEX(Data_Products!$D$2:$D$33,MATCH(C12246,Data_Products!$A$2:$A$33,0))</f>
        <v>148.91</v>
      </c>
      <c r="H12246" s="4" t="str">
        <f aca="false">INDEX(Data_Products!$C$2:$C$33,MATCH(C12246,Data_Products!$A$2:$A$33,0))</f>
        <v>Tools &amp; Fixings</v>
      </c>
      <c r="I12246" s="10" t="n">
        <f aca="false">D12246*(E12246-G12246)</f>
        <v>807.48</v>
      </c>
      <c r="J12246" s="11" t="n">
        <f aca="false">IFERROR(I12246/F12246,0)</f>
        <v>0.375979549930855</v>
      </c>
      <c r="K12246" s="4" t="str">
        <f aca="false">IFERROR(INDEX(Data_Orders!$F$2:$F$4727,MATCH(B12246,Data_Orders!$A$2:$A$4727,0)),"")</f>
        <v>Retail</v>
      </c>
      <c r="L12246" s="4" t="str">
        <f aca="false">IFERROR(INDEX(Data_Orders!$D$2:$D$4727,MATCH(B12246,Data_Orders!$A$2:$A$4727,0)),"")</f>
        <v>Binley (Coventry)</v>
      </c>
    </row>
    <row r="12247" customFormat="false" ht="15" hidden="false" customHeight="false" outlineLevel="0" collapsed="false">
      <c r="A12247" s="4" t="s">
        <v>18063</v>
      </c>
      <c r="B12247" s="4" t="s">
        <v>5188</v>
      </c>
      <c r="C12247" s="4" t="s">
        <v>1061</v>
      </c>
      <c r="D12247" s="4" t="n">
        <v>14</v>
      </c>
      <c r="E12247" s="4" t="n">
        <v>145.57</v>
      </c>
      <c r="F12247" s="4" t="n">
        <v>2037.98</v>
      </c>
      <c r="G12247" s="4" t="n">
        <f aca="false">INDEX(Data_Products!$D$2:$D$33,MATCH(C12247,Data_Products!$A$2:$A$33,0))</f>
        <v>119.29</v>
      </c>
      <c r="H12247" s="4" t="str">
        <f aca="false">INDEX(Data_Products!$C$2:$C$33,MATCH(C12247,Data_Products!$A$2:$A$33,0))</f>
        <v>Plumbing &amp; Drainage</v>
      </c>
      <c r="I12247" s="10" t="n">
        <f aca="false">D12247*(E12247-G12247)</f>
        <v>367.92</v>
      </c>
      <c r="J12247" s="11" t="n">
        <f aca="false">IFERROR(I12247/F12247,0)</f>
        <v>0.180531702960775</v>
      </c>
      <c r="K12247" s="4" t="str">
        <f aca="false">IFERROR(INDEX(Data_Orders!$F$2:$F$4727,MATCH(B12247,Data_Orders!$A$2:$A$4727,0)),"")</f>
        <v>Retail</v>
      </c>
      <c r="L12247" s="4" t="str">
        <f aca="false">IFERROR(INDEX(Data_Orders!$D$2:$D$4727,MATCH(B12247,Data_Orders!$A$2:$A$4727,0)),"")</f>
        <v>Binley (Coventry)</v>
      </c>
    </row>
    <row r="12248" customFormat="false" ht="15" hidden="false" customHeight="false" outlineLevel="0" collapsed="false">
      <c r="A12248" s="4" t="s">
        <v>18064</v>
      </c>
      <c r="B12248" s="4" t="s">
        <v>5189</v>
      </c>
      <c r="C12248" s="4" t="s">
        <v>1046</v>
      </c>
      <c r="D12248" s="4" t="n">
        <v>6</v>
      </c>
      <c r="E12248" s="4" t="n">
        <v>154.02</v>
      </c>
      <c r="F12248" s="4" t="n">
        <v>924.12</v>
      </c>
      <c r="G12248" s="4" t="n">
        <f aca="false">INDEX(Data_Products!$D$2:$D$33,MATCH(C12248,Data_Products!$A$2:$A$33,0))</f>
        <v>102.1</v>
      </c>
      <c r="H12248" s="4" t="str">
        <f aca="false">INDEX(Data_Products!$C$2:$C$33,MATCH(C12248,Data_Products!$A$2:$A$33,0))</f>
        <v>Tools &amp; Fixings</v>
      </c>
      <c r="I12248" s="10" t="n">
        <f aca="false">D12248*(E12248-G12248)</f>
        <v>311.52</v>
      </c>
      <c r="J12248" s="11" t="n">
        <f aca="false">IFERROR(I12248/F12248,0)</f>
        <v>0.337099078041813</v>
      </c>
      <c r="K12248" s="4" t="str">
        <f aca="false">IFERROR(INDEX(Data_Orders!$F$2:$F$4727,MATCH(B12248,Data_Orders!$A$2:$A$4727,0)),"")</f>
        <v>Retail</v>
      </c>
      <c r="L12248" s="4" t="str">
        <f aca="false">IFERROR(INDEX(Data_Orders!$D$2:$D$4727,MATCH(B12248,Data_Orders!$A$2:$A$4727,0)),"")</f>
        <v>Binley (Coventry)</v>
      </c>
    </row>
    <row r="12249" customFormat="false" ht="15" hidden="false" customHeight="false" outlineLevel="0" collapsed="false">
      <c r="A12249" s="4" t="s">
        <v>18065</v>
      </c>
      <c r="B12249" s="4" t="s">
        <v>5190</v>
      </c>
      <c r="C12249" s="4" t="s">
        <v>1037</v>
      </c>
      <c r="D12249" s="4" t="n">
        <v>13</v>
      </c>
      <c r="E12249" s="4" t="n">
        <v>90.97</v>
      </c>
      <c r="F12249" s="4" t="n">
        <v>1182.61</v>
      </c>
      <c r="G12249" s="4" t="n">
        <f aca="false">INDEX(Data_Products!$D$2:$D$33,MATCH(C12249,Data_Products!$A$2:$A$33,0))</f>
        <v>73.81</v>
      </c>
      <c r="H12249" s="4" t="str">
        <f aca="false">INDEX(Data_Products!$C$2:$C$33,MATCH(C12249,Data_Products!$A$2:$A$33,0))</f>
        <v>Insulation</v>
      </c>
      <c r="I12249" s="10" t="n">
        <f aca="false">D12249*(E12249-G12249)</f>
        <v>223.08</v>
      </c>
      <c r="J12249" s="11" t="n">
        <f aca="false">IFERROR(I12249/F12249,0)</f>
        <v>0.18863361547763</v>
      </c>
      <c r="K12249" s="4" t="str">
        <f aca="false">IFERROR(INDEX(Data_Orders!$F$2:$F$4727,MATCH(B12249,Data_Orders!$A$2:$A$4727,0)),"")</f>
        <v>Retail</v>
      </c>
      <c r="L12249" s="4" t="str">
        <f aca="false">IFERROR(INDEX(Data_Orders!$D$2:$D$4727,MATCH(B12249,Data_Orders!$A$2:$A$4727,0)),"")</f>
        <v>Binley (Coventry)</v>
      </c>
    </row>
    <row r="12250" customFormat="false" ht="15" hidden="false" customHeight="false" outlineLevel="0" collapsed="false">
      <c r="A12250" s="4" t="s">
        <v>18066</v>
      </c>
      <c r="B12250" s="4" t="s">
        <v>5190</v>
      </c>
      <c r="C12250" s="4" t="s">
        <v>1050</v>
      </c>
      <c r="D12250" s="4" t="n">
        <v>5</v>
      </c>
      <c r="E12250" s="4" t="n">
        <v>238.63</v>
      </c>
      <c r="F12250" s="4" t="n">
        <v>1193.15</v>
      </c>
      <c r="G12250" s="4" t="n">
        <f aca="false">INDEX(Data_Products!$D$2:$D$33,MATCH(C12250,Data_Products!$A$2:$A$33,0))</f>
        <v>148.91</v>
      </c>
      <c r="H12250" s="4" t="str">
        <f aca="false">INDEX(Data_Products!$C$2:$C$33,MATCH(C12250,Data_Products!$A$2:$A$33,0))</f>
        <v>Tools &amp; Fixings</v>
      </c>
      <c r="I12250" s="10" t="n">
        <f aca="false">D12250*(E12250-G12250)</f>
        <v>448.6</v>
      </c>
      <c r="J12250" s="11" t="n">
        <f aca="false">IFERROR(I12250/F12250,0)</f>
        <v>0.375979549930855</v>
      </c>
      <c r="K12250" s="4" t="str">
        <f aca="false">IFERROR(INDEX(Data_Orders!$F$2:$F$4727,MATCH(B12250,Data_Orders!$A$2:$A$4727,0)),"")</f>
        <v>Retail</v>
      </c>
      <c r="L12250" s="4" t="str">
        <f aca="false">IFERROR(INDEX(Data_Orders!$D$2:$D$4727,MATCH(B12250,Data_Orders!$A$2:$A$4727,0)),"")</f>
        <v>Binley (Coventry)</v>
      </c>
    </row>
    <row r="12251" customFormat="false" ht="15" hidden="false" customHeight="false" outlineLevel="0" collapsed="false">
      <c r="A12251" s="4" t="s">
        <v>18067</v>
      </c>
      <c r="B12251" s="4" t="s">
        <v>5191</v>
      </c>
      <c r="C12251" s="4" t="s">
        <v>1010</v>
      </c>
      <c r="D12251" s="4" t="n">
        <v>2</v>
      </c>
      <c r="E12251" s="4" t="n">
        <v>135.95</v>
      </c>
      <c r="F12251" s="4" t="n">
        <v>271.9</v>
      </c>
      <c r="G12251" s="4" t="n">
        <f aca="false">INDEX(Data_Products!$D$2:$D$33,MATCH(C12251,Data_Products!$A$2:$A$33,0))</f>
        <v>111.1</v>
      </c>
      <c r="H12251" s="4" t="str">
        <f aca="false">INDEX(Data_Products!$C$2:$C$33,MATCH(C12251,Data_Products!$A$2:$A$33,0))</f>
        <v>Timber</v>
      </c>
      <c r="I12251" s="10" t="n">
        <f aca="false">D12251*(E12251-G12251)</f>
        <v>49.7</v>
      </c>
      <c r="J12251" s="11" t="n">
        <f aca="false">IFERROR(I12251/F12251,0)</f>
        <v>0.18278778962854</v>
      </c>
      <c r="K12251" s="4" t="str">
        <f aca="false">IFERROR(INDEX(Data_Orders!$F$2:$F$4727,MATCH(B12251,Data_Orders!$A$2:$A$4727,0)),"")</f>
        <v>Retail</v>
      </c>
      <c r="L12251" s="4" t="str">
        <f aca="false">IFERROR(INDEX(Data_Orders!$D$2:$D$4727,MATCH(B12251,Data_Orders!$A$2:$A$4727,0)),"")</f>
        <v>Binley (Coventry)</v>
      </c>
    </row>
    <row r="12252" customFormat="false" ht="15" hidden="false" customHeight="false" outlineLevel="0" collapsed="false">
      <c r="A12252" s="4" t="s">
        <v>18068</v>
      </c>
      <c r="B12252" s="4" t="s">
        <v>5191</v>
      </c>
      <c r="C12252" s="4" t="s">
        <v>1021</v>
      </c>
      <c r="D12252" s="4" t="n">
        <v>19</v>
      </c>
      <c r="E12252" s="4" t="n">
        <v>73.76</v>
      </c>
      <c r="F12252" s="4" t="n">
        <v>1401.44</v>
      </c>
      <c r="G12252" s="4" t="n">
        <f aca="false">INDEX(Data_Products!$D$2:$D$33,MATCH(C12252,Data_Products!$A$2:$A$33,0))</f>
        <v>51.51</v>
      </c>
      <c r="H12252" s="4" t="str">
        <f aca="false">INDEX(Data_Products!$C$2:$C$33,MATCH(C12252,Data_Products!$A$2:$A$33,0))</f>
        <v>Cement &amp; Aggregates</v>
      </c>
      <c r="I12252" s="10" t="n">
        <f aca="false">D12252*(E12252-G12252)</f>
        <v>422.75</v>
      </c>
      <c r="J12252" s="11" t="n">
        <f aca="false">IFERROR(I12252/F12252,0)</f>
        <v>0.301654013015184</v>
      </c>
      <c r="K12252" s="4" t="str">
        <f aca="false">IFERROR(INDEX(Data_Orders!$F$2:$F$4727,MATCH(B12252,Data_Orders!$A$2:$A$4727,0)),"")</f>
        <v>Retail</v>
      </c>
      <c r="L12252" s="4" t="str">
        <f aca="false">IFERROR(INDEX(Data_Orders!$D$2:$D$4727,MATCH(B12252,Data_Orders!$A$2:$A$4727,0)),"")</f>
        <v>Binley (Coventry)</v>
      </c>
    </row>
    <row r="12253" customFormat="false" ht="15" hidden="false" customHeight="false" outlineLevel="0" collapsed="false">
      <c r="A12253" s="4" t="s">
        <v>18069</v>
      </c>
      <c r="B12253" s="4" t="s">
        <v>5191</v>
      </c>
      <c r="C12253" s="4" t="s">
        <v>1077</v>
      </c>
      <c r="D12253" s="4" t="n">
        <v>15</v>
      </c>
      <c r="E12253" s="4" t="n">
        <v>46.61</v>
      </c>
      <c r="F12253" s="4" t="n">
        <v>699.15</v>
      </c>
      <c r="G12253" s="4" t="n">
        <f aca="false">INDEX(Data_Products!$D$2:$D$33,MATCH(C12253,Data_Products!$A$2:$A$33,0))</f>
        <v>36.87</v>
      </c>
      <c r="H12253" s="4" t="str">
        <f aca="false">INDEX(Data_Products!$C$2:$C$33,MATCH(C12253,Data_Products!$A$2:$A$33,0))</f>
        <v>Landscaping</v>
      </c>
      <c r="I12253" s="10" t="n">
        <f aca="false">D12253*(E12253-G12253)</f>
        <v>146.1</v>
      </c>
      <c r="J12253" s="11" t="n">
        <f aca="false">IFERROR(I12253/F12253,0)</f>
        <v>0.208968032611028</v>
      </c>
      <c r="K12253" s="4" t="str">
        <f aca="false">IFERROR(INDEX(Data_Orders!$F$2:$F$4727,MATCH(B12253,Data_Orders!$A$2:$A$4727,0)),"")</f>
        <v>Retail</v>
      </c>
      <c r="L12253" s="4" t="str">
        <f aca="false">IFERROR(INDEX(Data_Orders!$D$2:$D$4727,MATCH(B12253,Data_Orders!$A$2:$A$4727,0)),"")</f>
        <v>Binley (Coventry)</v>
      </c>
    </row>
    <row r="12254" customFormat="false" ht="15" hidden="false" customHeight="false" outlineLevel="0" collapsed="false">
      <c r="A12254" s="4" t="s">
        <v>18070</v>
      </c>
      <c r="B12254" s="4" t="s">
        <v>5191</v>
      </c>
      <c r="C12254" s="4" t="s">
        <v>1057</v>
      </c>
      <c r="D12254" s="4" t="n">
        <v>12</v>
      </c>
      <c r="E12254" s="4" t="n">
        <v>176.81</v>
      </c>
      <c r="F12254" s="4" t="n">
        <v>2121.72</v>
      </c>
      <c r="G12254" s="4" t="n">
        <f aca="false">INDEX(Data_Products!$D$2:$D$33,MATCH(C12254,Data_Products!$A$2:$A$33,0))</f>
        <v>129.57</v>
      </c>
      <c r="H12254" s="4" t="str">
        <f aca="false">INDEX(Data_Products!$C$2:$C$33,MATCH(C12254,Data_Products!$A$2:$A$33,0))</f>
        <v>Roofing</v>
      </c>
      <c r="I12254" s="10" t="n">
        <f aca="false">D12254*(E12254-G12254)</f>
        <v>566.88</v>
      </c>
      <c r="J12254" s="11" t="n">
        <f aca="false">IFERROR(I12254/F12254,0)</f>
        <v>0.267179458175443</v>
      </c>
      <c r="K12254" s="4" t="str">
        <f aca="false">IFERROR(INDEX(Data_Orders!$F$2:$F$4727,MATCH(B12254,Data_Orders!$A$2:$A$4727,0)),"")</f>
        <v>Retail</v>
      </c>
      <c r="L12254" s="4" t="str">
        <f aca="false">IFERROR(INDEX(Data_Orders!$D$2:$D$4727,MATCH(B12254,Data_Orders!$A$2:$A$4727,0)),"")</f>
        <v>Binley (Coventry)</v>
      </c>
    </row>
    <row r="12255" customFormat="false" ht="15" hidden="false" customHeight="false" outlineLevel="0" collapsed="false">
      <c r="A12255" s="4" t="s">
        <v>18071</v>
      </c>
      <c r="B12255" s="4" t="s">
        <v>5191</v>
      </c>
      <c r="C12255" s="4" t="s">
        <v>1019</v>
      </c>
      <c r="D12255" s="4" t="n">
        <v>11</v>
      </c>
      <c r="E12255" s="4" t="n">
        <v>79.76</v>
      </c>
      <c r="F12255" s="4" t="n">
        <v>877.36</v>
      </c>
      <c r="G12255" s="4" t="n">
        <f aca="false">INDEX(Data_Products!$D$2:$D$33,MATCH(C12255,Data_Products!$A$2:$A$33,0))</f>
        <v>59.07</v>
      </c>
      <c r="H12255" s="4" t="str">
        <f aca="false">INDEX(Data_Products!$C$2:$C$33,MATCH(C12255,Data_Products!$A$2:$A$33,0))</f>
        <v>Timber</v>
      </c>
      <c r="I12255" s="10" t="n">
        <f aca="false">D12255*(E12255-G12255)</f>
        <v>227.59</v>
      </c>
      <c r="J12255" s="11" t="n">
        <f aca="false">IFERROR(I12255/F12255,0)</f>
        <v>0.259403209628887</v>
      </c>
      <c r="K12255" s="4" t="str">
        <f aca="false">IFERROR(INDEX(Data_Orders!$F$2:$F$4727,MATCH(B12255,Data_Orders!$A$2:$A$4727,0)),"")</f>
        <v>Retail</v>
      </c>
      <c r="L12255" s="4" t="str">
        <f aca="false">IFERROR(INDEX(Data_Orders!$D$2:$D$4727,MATCH(B12255,Data_Orders!$A$2:$A$4727,0)),"")</f>
        <v>Binley (Coventry)</v>
      </c>
    </row>
    <row r="12256" customFormat="false" ht="15" hidden="false" customHeight="false" outlineLevel="0" collapsed="false">
      <c r="A12256" s="4" t="s">
        <v>18072</v>
      </c>
      <c r="B12256" s="4" t="s">
        <v>5192</v>
      </c>
      <c r="C12256" s="4" t="s">
        <v>1037</v>
      </c>
      <c r="D12256" s="4" t="n">
        <v>4</v>
      </c>
      <c r="E12256" s="4" t="n">
        <v>90.97</v>
      </c>
      <c r="F12256" s="4" t="n">
        <v>363.88</v>
      </c>
      <c r="G12256" s="4" t="n">
        <f aca="false">INDEX(Data_Products!$D$2:$D$33,MATCH(C12256,Data_Products!$A$2:$A$33,0))</f>
        <v>73.81</v>
      </c>
      <c r="H12256" s="4" t="str">
        <f aca="false">INDEX(Data_Products!$C$2:$C$33,MATCH(C12256,Data_Products!$A$2:$A$33,0))</f>
        <v>Insulation</v>
      </c>
      <c r="I12256" s="10" t="n">
        <f aca="false">D12256*(E12256-G12256)</f>
        <v>68.64</v>
      </c>
      <c r="J12256" s="11" t="n">
        <f aca="false">IFERROR(I12256/F12256,0)</f>
        <v>0.18863361547763</v>
      </c>
      <c r="K12256" s="4" t="str">
        <f aca="false">IFERROR(INDEX(Data_Orders!$F$2:$F$4727,MATCH(B12256,Data_Orders!$A$2:$A$4727,0)),"")</f>
        <v>Retail</v>
      </c>
      <c r="L12256" s="4" t="str">
        <f aca="false">IFERROR(INDEX(Data_Orders!$D$2:$D$4727,MATCH(B12256,Data_Orders!$A$2:$A$4727,0)),"")</f>
        <v>Binley (Coventry)</v>
      </c>
    </row>
    <row r="12257" customFormat="false" ht="15" hidden="false" customHeight="false" outlineLevel="0" collapsed="false">
      <c r="A12257" s="4" t="s">
        <v>18073</v>
      </c>
      <c r="B12257" s="4" t="s">
        <v>5193</v>
      </c>
      <c r="C12257" s="4" t="s">
        <v>1013</v>
      </c>
      <c r="D12257" s="4" t="n">
        <v>15</v>
      </c>
      <c r="E12257" s="4" t="n">
        <v>240.92</v>
      </c>
      <c r="F12257" s="4" t="n">
        <v>3613.8</v>
      </c>
      <c r="G12257" s="4" t="n">
        <f aca="false">INDEX(Data_Products!$D$2:$D$33,MATCH(C12257,Data_Products!$A$2:$A$33,0))</f>
        <v>168.32</v>
      </c>
      <c r="H12257" s="4" t="str">
        <f aca="false">INDEX(Data_Products!$C$2:$C$33,MATCH(C12257,Data_Products!$A$2:$A$33,0))</f>
        <v>Timber</v>
      </c>
      <c r="I12257" s="10" t="n">
        <f aca="false">D12257*(E12257-G12257)</f>
        <v>1089</v>
      </c>
      <c r="J12257" s="11" t="n">
        <f aca="false">IFERROR(I12257/F12257,0)</f>
        <v>0.301344844761747</v>
      </c>
      <c r="K12257" s="4" t="str">
        <f aca="false">IFERROR(INDEX(Data_Orders!$F$2:$F$4727,MATCH(B12257,Data_Orders!$A$2:$A$4727,0)),"")</f>
        <v>Retail</v>
      </c>
      <c r="L12257" s="4" t="str">
        <f aca="false">IFERROR(INDEX(Data_Orders!$D$2:$D$4727,MATCH(B12257,Data_Orders!$A$2:$A$4727,0)),"")</f>
        <v>Binley (Coventry)</v>
      </c>
    </row>
    <row r="12258" customFormat="false" ht="15" hidden="false" customHeight="false" outlineLevel="0" collapsed="false">
      <c r="A12258" s="4" t="s">
        <v>18074</v>
      </c>
      <c r="B12258" s="4" t="s">
        <v>5193</v>
      </c>
      <c r="C12258" s="4" t="s">
        <v>1039</v>
      </c>
      <c r="D12258" s="4" t="n">
        <v>1</v>
      </c>
      <c r="E12258" s="4" t="n">
        <v>160.41</v>
      </c>
      <c r="F12258" s="4" t="n">
        <v>160.41</v>
      </c>
      <c r="G12258" s="4" t="n">
        <f aca="false">INDEX(Data_Products!$D$2:$D$33,MATCH(C12258,Data_Products!$A$2:$A$33,0))</f>
        <v>99.74</v>
      </c>
      <c r="H12258" s="4" t="str">
        <f aca="false">INDEX(Data_Products!$C$2:$C$33,MATCH(C12258,Data_Products!$A$2:$A$33,0))</f>
        <v>Insulation</v>
      </c>
      <c r="I12258" s="10" t="n">
        <f aca="false">D12258*(E12258-G12258)</f>
        <v>60.67</v>
      </c>
      <c r="J12258" s="11" t="n">
        <f aca="false">IFERROR(I12258/F12258,0)</f>
        <v>0.378218315566361</v>
      </c>
      <c r="K12258" s="4" t="str">
        <f aca="false">IFERROR(INDEX(Data_Orders!$F$2:$F$4727,MATCH(B12258,Data_Orders!$A$2:$A$4727,0)),"")</f>
        <v>Retail</v>
      </c>
      <c r="L12258" s="4" t="str">
        <f aca="false">IFERROR(INDEX(Data_Orders!$D$2:$D$4727,MATCH(B12258,Data_Orders!$A$2:$A$4727,0)),"")</f>
        <v>Binley (Coventry)</v>
      </c>
    </row>
    <row r="12259" customFormat="false" ht="15" hidden="false" customHeight="false" outlineLevel="0" collapsed="false">
      <c r="A12259" s="4" t="s">
        <v>18075</v>
      </c>
      <c r="B12259" s="4" t="s">
        <v>5193</v>
      </c>
      <c r="C12259" s="4" t="s">
        <v>1055</v>
      </c>
      <c r="D12259" s="4" t="n">
        <v>3</v>
      </c>
      <c r="E12259" s="4" t="n">
        <v>205.03</v>
      </c>
      <c r="F12259" s="4" t="n">
        <v>615.09</v>
      </c>
      <c r="G12259" s="4" t="n">
        <f aca="false">INDEX(Data_Products!$D$2:$D$33,MATCH(C12259,Data_Products!$A$2:$A$33,0))</f>
        <v>138.6</v>
      </c>
      <c r="H12259" s="4" t="str">
        <f aca="false">INDEX(Data_Products!$C$2:$C$33,MATCH(C12259,Data_Products!$A$2:$A$33,0))</f>
        <v>Roofing</v>
      </c>
      <c r="I12259" s="10" t="n">
        <f aca="false">D12259*(E12259-G12259)</f>
        <v>199.29</v>
      </c>
      <c r="J12259" s="11" t="n">
        <f aca="false">IFERROR(I12259/F12259,0)</f>
        <v>0.324001365653807</v>
      </c>
      <c r="K12259" s="4" t="str">
        <f aca="false">IFERROR(INDEX(Data_Orders!$F$2:$F$4727,MATCH(B12259,Data_Orders!$A$2:$A$4727,0)),"")</f>
        <v>Retail</v>
      </c>
      <c r="L12259" s="4" t="str">
        <f aca="false">IFERROR(INDEX(Data_Orders!$D$2:$D$4727,MATCH(B12259,Data_Orders!$A$2:$A$4727,0)),"")</f>
        <v>Binley (Coventry)</v>
      </c>
    </row>
    <row r="12260" customFormat="false" ht="15" hidden="false" customHeight="false" outlineLevel="0" collapsed="false">
      <c r="A12260" s="4" t="s">
        <v>18076</v>
      </c>
      <c r="B12260" s="4" t="s">
        <v>5193</v>
      </c>
      <c r="C12260" s="4" t="s">
        <v>1077</v>
      </c>
      <c r="D12260" s="4" t="n">
        <v>11</v>
      </c>
      <c r="E12260" s="4" t="n">
        <v>46.61</v>
      </c>
      <c r="F12260" s="4" t="n">
        <v>512.71</v>
      </c>
      <c r="G12260" s="4" t="n">
        <f aca="false">INDEX(Data_Products!$D$2:$D$33,MATCH(C12260,Data_Products!$A$2:$A$33,0))</f>
        <v>36.87</v>
      </c>
      <c r="H12260" s="4" t="str">
        <f aca="false">INDEX(Data_Products!$C$2:$C$33,MATCH(C12260,Data_Products!$A$2:$A$33,0))</f>
        <v>Landscaping</v>
      </c>
      <c r="I12260" s="10" t="n">
        <f aca="false">D12260*(E12260-G12260)</f>
        <v>107.14</v>
      </c>
      <c r="J12260" s="11" t="n">
        <f aca="false">IFERROR(I12260/F12260,0)</f>
        <v>0.208968032611028</v>
      </c>
      <c r="K12260" s="4" t="str">
        <f aca="false">IFERROR(INDEX(Data_Orders!$F$2:$F$4727,MATCH(B12260,Data_Orders!$A$2:$A$4727,0)),"")</f>
        <v>Retail</v>
      </c>
      <c r="L12260" s="4" t="str">
        <f aca="false">IFERROR(INDEX(Data_Orders!$D$2:$D$4727,MATCH(B12260,Data_Orders!$A$2:$A$4727,0)),"")</f>
        <v>Binley (Coventry)</v>
      </c>
    </row>
    <row r="12261" customFormat="false" ht="15" hidden="false" customHeight="false" outlineLevel="0" collapsed="false">
      <c r="A12261" s="4" t="s">
        <v>18077</v>
      </c>
      <c r="B12261" s="4" t="s">
        <v>5193</v>
      </c>
      <c r="C12261" s="4" t="s">
        <v>1075</v>
      </c>
      <c r="D12261" s="4" t="n">
        <v>4</v>
      </c>
      <c r="E12261" s="4" t="n">
        <v>98.61</v>
      </c>
      <c r="F12261" s="4" t="n">
        <v>394.44</v>
      </c>
      <c r="G12261" s="4" t="n">
        <f aca="false">INDEX(Data_Products!$D$2:$D$33,MATCH(C12261,Data_Products!$A$2:$A$33,0))</f>
        <v>74.84</v>
      </c>
      <c r="H12261" s="4" t="str">
        <f aca="false">INDEX(Data_Products!$C$2:$C$33,MATCH(C12261,Data_Products!$A$2:$A$33,0))</f>
        <v>Landscaping</v>
      </c>
      <c r="I12261" s="10" t="n">
        <f aca="false">D12261*(E12261-G12261)</f>
        <v>95.08</v>
      </c>
      <c r="J12261" s="11" t="n">
        <f aca="false">IFERROR(I12261/F12261,0)</f>
        <v>0.24105060338708</v>
      </c>
      <c r="K12261" s="4" t="str">
        <f aca="false">IFERROR(INDEX(Data_Orders!$F$2:$F$4727,MATCH(B12261,Data_Orders!$A$2:$A$4727,0)),"")</f>
        <v>Retail</v>
      </c>
      <c r="L12261" s="4" t="str">
        <f aca="false">IFERROR(INDEX(Data_Orders!$D$2:$D$4727,MATCH(B12261,Data_Orders!$A$2:$A$4727,0)),"")</f>
        <v>Binley (Coventry)</v>
      </c>
    </row>
    <row r="12262" customFormat="false" ht="15" hidden="false" customHeight="false" outlineLevel="0" collapsed="false">
      <c r="A12262" s="4" t="s">
        <v>18078</v>
      </c>
      <c r="B12262" s="4" t="s">
        <v>5194</v>
      </c>
      <c r="C12262" s="4" t="s">
        <v>1013</v>
      </c>
      <c r="D12262" s="4" t="n">
        <v>7</v>
      </c>
      <c r="E12262" s="4" t="n">
        <v>240.92</v>
      </c>
      <c r="F12262" s="4" t="n">
        <v>1686.44</v>
      </c>
      <c r="G12262" s="4" t="n">
        <f aca="false">INDEX(Data_Products!$D$2:$D$33,MATCH(C12262,Data_Products!$A$2:$A$33,0))</f>
        <v>168.32</v>
      </c>
      <c r="H12262" s="4" t="str">
        <f aca="false">INDEX(Data_Products!$C$2:$C$33,MATCH(C12262,Data_Products!$A$2:$A$33,0))</f>
        <v>Timber</v>
      </c>
      <c r="I12262" s="10" t="n">
        <f aca="false">D12262*(E12262-G12262)</f>
        <v>508.2</v>
      </c>
      <c r="J12262" s="11" t="n">
        <f aca="false">IFERROR(I12262/F12262,0)</f>
        <v>0.301344844761747</v>
      </c>
      <c r="K12262" s="4" t="str">
        <f aca="false">IFERROR(INDEX(Data_Orders!$F$2:$F$4727,MATCH(B12262,Data_Orders!$A$2:$A$4727,0)),"")</f>
        <v>Retail</v>
      </c>
      <c r="L12262" s="4" t="str">
        <f aca="false">IFERROR(INDEX(Data_Orders!$D$2:$D$4727,MATCH(B12262,Data_Orders!$A$2:$A$4727,0)),"")</f>
        <v>Binley (Coventry)</v>
      </c>
    </row>
    <row r="12263" customFormat="false" ht="15" hidden="false" customHeight="false" outlineLevel="0" collapsed="false">
      <c r="A12263" s="4" t="s">
        <v>18079</v>
      </c>
      <c r="B12263" s="4" t="s">
        <v>5195</v>
      </c>
      <c r="C12263" s="4" t="s">
        <v>1028</v>
      </c>
      <c r="D12263" s="4" t="n">
        <v>20</v>
      </c>
      <c r="E12263" s="4" t="n">
        <v>118.79</v>
      </c>
      <c r="F12263" s="4" t="n">
        <v>2375.8</v>
      </c>
      <c r="G12263" s="4" t="n">
        <f aca="false">INDEX(Data_Products!$D$2:$D$33,MATCH(C12263,Data_Products!$A$2:$A$33,0))</f>
        <v>81.07</v>
      </c>
      <c r="H12263" s="4" t="str">
        <f aca="false">INDEX(Data_Products!$C$2:$C$33,MATCH(C12263,Data_Products!$A$2:$A$33,0))</f>
        <v>Cement &amp; Aggregates</v>
      </c>
      <c r="I12263" s="10" t="n">
        <f aca="false">D12263*(E12263-G12263)</f>
        <v>754.4</v>
      </c>
      <c r="J12263" s="11" t="n">
        <f aca="false">IFERROR(I12263/F12263,0)</f>
        <v>0.317535146056065</v>
      </c>
      <c r="K12263" s="4" t="str">
        <f aca="false">IFERROR(INDEX(Data_Orders!$F$2:$F$4727,MATCH(B12263,Data_Orders!$A$2:$A$4727,0)),"")</f>
        <v>Retail</v>
      </c>
      <c r="L12263" s="4" t="str">
        <f aca="false">IFERROR(INDEX(Data_Orders!$D$2:$D$4727,MATCH(B12263,Data_Orders!$A$2:$A$4727,0)),"")</f>
        <v>Binley (Coventry)</v>
      </c>
    </row>
    <row r="12264" customFormat="false" ht="15" hidden="false" customHeight="false" outlineLevel="0" collapsed="false">
      <c r="A12264" s="4" t="s">
        <v>18080</v>
      </c>
      <c r="B12264" s="4" t="s">
        <v>5195</v>
      </c>
      <c r="C12264" s="4" t="s">
        <v>1030</v>
      </c>
      <c r="D12264" s="4" t="n">
        <v>2</v>
      </c>
      <c r="E12264" s="4" t="n">
        <v>25.23</v>
      </c>
      <c r="F12264" s="4" t="n">
        <v>50.46</v>
      </c>
      <c r="G12264" s="4" t="n">
        <f aca="false">INDEX(Data_Products!$D$2:$D$33,MATCH(C12264,Data_Products!$A$2:$A$33,0))</f>
        <v>17.67</v>
      </c>
      <c r="H12264" s="4" t="str">
        <f aca="false">INDEX(Data_Products!$C$2:$C$33,MATCH(C12264,Data_Products!$A$2:$A$33,0))</f>
        <v>Cement &amp; Aggregates</v>
      </c>
      <c r="I12264" s="10" t="n">
        <f aca="false">D12264*(E12264-G12264)</f>
        <v>15.12</v>
      </c>
      <c r="J12264" s="11" t="n">
        <f aca="false">IFERROR(I12264/F12264,0)</f>
        <v>0.299643281807372</v>
      </c>
      <c r="K12264" s="4" t="str">
        <f aca="false">IFERROR(INDEX(Data_Orders!$F$2:$F$4727,MATCH(B12264,Data_Orders!$A$2:$A$4727,0)),"")</f>
        <v>Retail</v>
      </c>
      <c r="L12264" s="4" t="str">
        <f aca="false">IFERROR(INDEX(Data_Orders!$D$2:$D$4727,MATCH(B12264,Data_Orders!$A$2:$A$4727,0)),"")</f>
        <v>Binley (Coventry)</v>
      </c>
    </row>
    <row r="12265" customFormat="false" ht="15" hidden="false" customHeight="false" outlineLevel="0" collapsed="false">
      <c r="A12265" s="4" t="s">
        <v>18081</v>
      </c>
      <c r="B12265" s="4" t="s">
        <v>5196</v>
      </c>
      <c r="C12265" s="4" t="s">
        <v>1052</v>
      </c>
      <c r="D12265" s="4" t="n">
        <v>4</v>
      </c>
      <c r="E12265" s="4" t="n">
        <v>205.71</v>
      </c>
      <c r="F12265" s="4" t="n">
        <v>822.84</v>
      </c>
      <c r="G12265" s="4" t="n">
        <f aca="false">INDEX(Data_Products!$D$2:$D$33,MATCH(C12265,Data_Products!$A$2:$A$33,0))</f>
        <v>152.29</v>
      </c>
      <c r="H12265" s="4" t="str">
        <f aca="false">INDEX(Data_Products!$C$2:$C$33,MATCH(C12265,Data_Products!$A$2:$A$33,0))</f>
        <v>Roofing</v>
      </c>
      <c r="I12265" s="10" t="n">
        <f aca="false">D12265*(E12265-G12265)</f>
        <v>213.68</v>
      </c>
      <c r="J12265" s="11" t="n">
        <f aca="false">IFERROR(I12265/F12265,0)</f>
        <v>0.259685965679841</v>
      </c>
      <c r="K12265" s="4" t="str">
        <f aca="false">IFERROR(INDEX(Data_Orders!$F$2:$F$4727,MATCH(B12265,Data_Orders!$A$2:$A$4727,0)),"")</f>
        <v>Retail</v>
      </c>
      <c r="L12265" s="4" t="str">
        <f aca="false">IFERROR(INDEX(Data_Orders!$D$2:$D$4727,MATCH(B12265,Data_Orders!$A$2:$A$4727,0)),"")</f>
        <v>Binley (Coventry)</v>
      </c>
    </row>
    <row r="12266" customFormat="false" ht="15" hidden="false" customHeight="false" outlineLevel="0" collapsed="false">
      <c r="A12266" s="4" t="s">
        <v>18082</v>
      </c>
      <c r="B12266" s="4" t="s">
        <v>5196</v>
      </c>
      <c r="C12266" s="4" t="s">
        <v>1044</v>
      </c>
      <c r="D12266" s="4" t="n">
        <v>13</v>
      </c>
      <c r="E12266" s="4" t="n">
        <v>190.44</v>
      </c>
      <c r="F12266" s="4" t="n">
        <v>2475.72</v>
      </c>
      <c r="G12266" s="4" t="n">
        <f aca="false">INDEX(Data_Products!$D$2:$D$33,MATCH(C12266,Data_Products!$A$2:$A$33,0))</f>
        <v>115.48</v>
      </c>
      <c r="H12266" s="4" t="str">
        <f aca="false">INDEX(Data_Products!$C$2:$C$33,MATCH(C12266,Data_Products!$A$2:$A$33,0))</f>
        <v>Tools &amp; Fixings</v>
      </c>
      <c r="I12266" s="10" t="n">
        <f aca="false">D12266*(E12266-G12266)</f>
        <v>974.48</v>
      </c>
      <c r="J12266" s="11" t="n">
        <f aca="false">IFERROR(I12266/F12266,0)</f>
        <v>0.393614786809494</v>
      </c>
      <c r="K12266" s="4" t="str">
        <f aca="false">IFERROR(INDEX(Data_Orders!$F$2:$F$4727,MATCH(B12266,Data_Orders!$A$2:$A$4727,0)),"")</f>
        <v>Retail</v>
      </c>
      <c r="L12266" s="4" t="str">
        <f aca="false">IFERROR(INDEX(Data_Orders!$D$2:$D$4727,MATCH(B12266,Data_Orders!$A$2:$A$4727,0)),"")</f>
        <v>Binley (Coventry)</v>
      </c>
    </row>
    <row r="12267" customFormat="false" ht="15" hidden="false" customHeight="false" outlineLevel="0" collapsed="false">
      <c r="A12267" s="4" t="s">
        <v>18083</v>
      </c>
      <c r="B12267" s="4" t="s">
        <v>5196</v>
      </c>
      <c r="C12267" s="4" t="s">
        <v>1073</v>
      </c>
      <c r="D12267" s="4" t="n">
        <v>6</v>
      </c>
      <c r="E12267" s="4" t="n">
        <v>231.05</v>
      </c>
      <c r="F12267" s="4" t="n">
        <v>1386.3</v>
      </c>
      <c r="G12267" s="4" t="n">
        <f aca="false">INDEX(Data_Products!$D$2:$D$33,MATCH(C12267,Data_Products!$A$2:$A$33,0))</f>
        <v>148.29</v>
      </c>
      <c r="H12267" s="4" t="str">
        <f aca="false">INDEX(Data_Products!$C$2:$C$33,MATCH(C12267,Data_Products!$A$2:$A$33,0))</f>
        <v>Landscaping</v>
      </c>
      <c r="I12267" s="10" t="n">
        <f aca="false">D12267*(E12267-G12267)</f>
        <v>496.56</v>
      </c>
      <c r="J12267" s="11" t="n">
        <f aca="false">IFERROR(I12267/F12267,0)</f>
        <v>0.358190867777537</v>
      </c>
      <c r="K12267" s="4" t="str">
        <f aca="false">IFERROR(INDEX(Data_Orders!$F$2:$F$4727,MATCH(B12267,Data_Orders!$A$2:$A$4727,0)),"")</f>
        <v>Retail</v>
      </c>
      <c r="L12267" s="4" t="str">
        <f aca="false">IFERROR(INDEX(Data_Orders!$D$2:$D$4727,MATCH(B12267,Data_Orders!$A$2:$A$4727,0)),"")</f>
        <v>Binley (Coventry)</v>
      </c>
    </row>
    <row r="12268" customFormat="false" ht="15" hidden="false" customHeight="false" outlineLevel="0" collapsed="false">
      <c r="A12268" s="4" t="s">
        <v>18084</v>
      </c>
      <c r="B12268" s="4" t="s">
        <v>5196</v>
      </c>
      <c r="C12268" s="4" t="s">
        <v>1021</v>
      </c>
      <c r="D12268" s="4" t="n">
        <v>3</v>
      </c>
      <c r="E12268" s="4" t="n">
        <v>73.76</v>
      </c>
      <c r="F12268" s="4" t="n">
        <v>221.28</v>
      </c>
      <c r="G12268" s="4" t="n">
        <f aca="false">INDEX(Data_Products!$D$2:$D$33,MATCH(C12268,Data_Products!$A$2:$A$33,0))</f>
        <v>51.51</v>
      </c>
      <c r="H12268" s="4" t="str">
        <f aca="false">INDEX(Data_Products!$C$2:$C$33,MATCH(C12268,Data_Products!$A$2:$A$33,0))</f>
        <v>Cement &amp; Aggregates</v>
      </c>
      <c r="I12268" s="10" t="n">
        <f aca="false">D12268*(E12268-G12268)</f>
        <v>66.75</v>
      </c>
      <c r="J12268" s="11" t="n">
        <f aca="false">IFERROR(I12268/F12268,0)</f>
        <v>0.301654013015185</v>
      </c>
      <c r="K12268" s="4" t="str">
        <f aca="false">IFERROR(INDEX(Data_Orders!$F$2:$F$4727,MATCH(B12268,Data_Orders!$A$2:$A$4727,0)),"")</f>
        <v>Retail</v>
      </c>
      <c r="L12268" s="4" t="str">
        <f aca="false">IFERROR(INDEX(Data_Orders!$D$2:$D$4727,MATCH(B12268,Data_Orders!$A$2:$A$4727,0)),"")</f>
        <v>Binley (Coventry)</v>
      </c>
    </row>
    <row r="12269" customFormat="false" ht="15" hidden="false" customHeight="false" outlineLevel="0" collapsed="false">
      <c r="A12269" s="4" t="s">
        <v>18085</v>
      </c>
      <c r="B12269" s="4" t="s">
        <v>5197</v>
      </c>
      <c r="C12269" s="4" t="s">
        <v>1057</v>
      </c>
      <c r="D12269" s="4" t="n">
        <v>8</v>
      </c>
      <c r="E12269" s="4" t="n">
        <v>176.81</v>
      </c>
      <c r="F12269" s="4" t="n">
        <v>1414.48</v>
      </c>
      <c r="G12269" s="4" t="n">
        <f aca="false">INDEX(Data_Products!$D$2:$D$33,MATCH(C12269,Data_Products!$A$2:$A$33,0))</f>
        <v>129.57</v>
      </c>
      <c r="H12269" s="4" t="str">
        <f aca="false">INDEX(Data_Products!$C$2:$C$33,MATCH(C12269,Data_Products!$A$2:$A$33,0))</f>
        <v>Roofing</v>
      </c>
      <c r="I12269" s="10" t="n">
        <f aca="false">D12269*(E12269-G12269)</f>
        <v>377.92</v>
      </c>
      <c r="J12269" s="11" t="n">
        <f aca="false">IFERROR(I12269/F12269,0)</f>
        <v>0.267179458175443</v>
      </c>
      <c r="K12269" s="4" t="str">
        <f aca="false">IFERROR(INDEX(Data_Orders!$F$2:$F$4727,MATCH(B12269,Data_Orders!$A$2:$A$4727,0)),"")</f>
        <v>Retail</v>
      </c>
      <c r="L12269" s="4" t="str">
        <f aca="false">IFERROR(INDEX(Data_Orders!$D$2:$D$4727,MATCH(B12269,Data_Orders!$A$2:$A$4727,0)),"")</f>
        <v>Binley (Coventry)</v>
      </c>
    </row>
    <row r="12270" customFormat="false" ht="15" hidden="false" customHeight="false" outlineLevel="0" collapsed="false">
      <c r="A12270" s="4" t="s">
        <v>18086</v>
      </c>
      <c r="B12270" s="4" t="s">
        <v>5197</v>
      </c>
      <c r="C12270" s="4" t="s">
        <v>1026</v>
      </c>
      <c r="D12270" s="4" t="n">
        <v>19</v>
      </c>
      <c r="E12270" s="4" t="n">
        <v>184.05</v>
      </c>
      <c r="F12270" s="4" t="n">
        <v>3496.95</v>
      </c>
      <c r="G12270" s="4" t="n">
        <f aca="false">INDEX(Data_Products!$D$2:$D$33,MATCH(C12270,Data_Products!$A$2:$A$33,0))</f>
        <v>147.44</v>
      </c>
      <c r="H12270" s="4" t="str">
        <f aca="false">INDEX(Data_Products!$C$2:$C$33,MATCH(C12270,Data_Products!$A$2:$A$33,0))</f>
        <v>Cement &amp; Aggregates</v>
      </c>
      <c r="I12270" s="10" t="n">
        <f aca="false">D12270*(E12270-G12270)</f>
        <v>695.59</v>
      </c>
      <c r="J12270" s="11" t="n">
        <f aca="false">IFERROR(I12270/F12270,0)</f>
        <v>0.19891333876664</v>
      </c>
      <c r="K12270" s="4" t="str">
        <f aca="false">IFERROR(INDEX(Data_Orders!$F$2:$F$4727,MATCH(B12270,Data_Orders!$A$2:$A$4727,0)),"")</f>
        <v>Retail</v>
      </c>
      <c r="L12270" s="4" t="str">
        <f aca="false">IFERROR(INDEX(Data_Orders!$D$2:$D$4727,MATCH(B12270,Data_Orders!$A$2:$A$4727,0)),"")</f>
        <v>Binley (Coventry)</v>
      </c>
    </row>
    <row r="12271" customFormat="false" ht="15" hidden="false" customHeight="false" outlineLevel="0" collapsed="false">
      <c r="A12271" s="4" t="s">
        <v>18087</v>
      </c>
      <c r="B12271" s="4" t="s">
        <v>5198</v>
      </c>
      <c r="C12271" s="4" t="s">
        <v>1061</v>
      </c>
      <c r="D12271" s="4" t="n">
        <v>20</v>
      </c>
      <c r="E12271" s="4" t="n">
        <v>145.57</v>
      </c>
      <c r="F12271" s="4" t="n">
        <v>2911.4</v>
      </c>
      <c r="G12271" s="4" t="n">
        <f aca="false">INDEX(Data_Products!$D$2:$D$33,MATCH(C12271,Data_Products!$A$2:$A$33,0))</f>
        <v>119.29</v>
      </c>
      <c r="H12271" s="4" t="str">
        <f aca="false">INDEX(Data_Products!$C$2:$C$33,MATCH(C12271,Data_Products!$A$2:$A$33,0))</f>
        <v>Plumbing &amp; Drainage</v>
      </c>
      <c r="I12271" s="10" t="n">
        <f aca="false">D12271*(E12271-G12271)</f>
        <v>525.6</v>
      </c>
      <c r="J12271" s="11" t="n">
        <f aca="false">IFERROR(I12271/F12271,0)</f>
        <v>0.180531702960775</v>
      </c>
      <c r="K12271" s="4" t="str">
        <f aca="false">IFERROR(INDEX(Data_Orders!$F$2:$F$4727,MATCH(B12271,Data_Orders!$A$2:$A$4727,0)),"")</f>
        <v>Retail</v>
      </c>
      <c r="L12271" s="4" t="str">
        <f aca="false">IFERROR(INDEX(Data_Orders!$D$2:$D$4727,MATCH(B12271,Data_Orders!$A$2:$A$4727,0)),"")</f>
        <v>Binley (Coventry)</v>
      </c>
    </row>
    <row r="12272" customFormat="false" ht="15" hidden="false" customHeight="false" outlineLevel="0" collapsed="false">
      <c r="A12272" s="4" t="s">
        <v>18088</v>
      </c>
      <c r="B12272" s="4" t="s">
        <v>5199</v>
      </c>
      <c r="C12272" s="4" t="s">
        <v>1026</v>
      </c>
      <c r="D12272" s="4" t="n">
        <v>3</v>
      </c>
      <c r="E12272" s="4" t="n">
        <v>184.05</v>
      </c>
      <c r="F12272" s="4" t="n">
        <v>552.15</v>
      </c>
      <c r="G12272" s="4" t="n">
        <f aca="false">INDEX(Data_Products!$D$2:$D$33,MATCH(C12272,Data_Products!$A$2:$A$33,0))</f>
        <v>147.44</v>
      </c>
      <c r="H12272" s="4" t="str">
        <f aca="false">INDEX(Data_Products!$C$2:$C$33,MATCH(C12272,Data_Products!$A$2:$A$33,0))</f>
        <v>Cement &amp; Aggregates</v>
      </c>
      <c r="I12272" s="10" t="n">
        <f aca="false">D12272*(E12272-G12272)</f>
        <v>109.83</v>
      </c>
      <c r="J12272" s="11" t="n">
        <f aca="false">IFERROR(I12272/F12272,0)</f>
        <v>0.19891333876664</v>
      </c>
      <c r="K12272" s="4" t="str">
        <f aca="false">IFERROR(INDEX(Data_Orders!$F$2:$F$4727,MATCH(B12272,Data_Orders!$A$2:$A$4727,0)),"")</f>
        <v>Trade Account</v>
      </c>
      <c r="L12272" s="4" t="str">
        <f aca="false">IFERROR(INDEX(Data_Orders!$D$2:$D$4727,MATCH(B12272,Data_Orders!$A$2:$A$4727,0)),"")</f>
        <v>Nuneaton</v>
      </c>
    </row>
    <row r="12273" customFormat="false" ht="15" hidden="false" customHeight="false" outlineLevel="0" collapsed="false">
      <c r="A12273" s="4" t="s">
        <v>18089</v>
      </c>
      <c r="B12273" s="4" t="s">
        <v>5199</v>
      </c>
      <c r="C12273" s="4" t="s">
        <v>1010</v>
      </c>
      <c r="D12273" s="4" t="n">
        <v>6</v>
      </c>
      <c r="E12273" s="4" t="n">
        <v>135.95</v>
      </c>
      <c r="F12273" s="4" t="n">
        <v>815.7</v>
      </c>
      <c r="G12273" s="4" t="n">
        <f aca="false">INDEX(Data_Products!$D$2:$D$33,MATCH(C12273,Data_Products!$A$2:$A$33,0))</f>
        <v>111.1</v>
      </c>
      <c r="H12273" s="4" t="str">
        <f aca="false">INDEX(Data_Products!$C$2:$C$33,MATCH(C12273,Data_Products!$A$2:$A$33,0))</f>
        <v>Timber</v>
      </c>
      <c r="I12273" s="10" t="n">
        <f aca="false">D12273*(E12273-G12273)</f>
        <v>149.1</v>
      </c>
      <c r="J12273" s="11" t="n">
        <f aca="false">IFERROR(I12273/F12273,0)</f>
        <v>0.18278778962854</v>
      </c>
      <c r="K12273" s="4" t="str">
        <f aca="false">IFERROR(INDEX(Data_Orders!$F$2:$F$4727,MATCH(B12273,Data_Orders!$A$2:$A$4727,0)),"")</f>
        <v>Trade Account</v>
      </c>
      <c r="L12273" s="4" t="str">
        <f aca="false">IFERROR(INDEX(Data_Orders!$D$2:$D$4727,MATCH(B12273,Data_Orders!$A$2:$A$4727,0)),"")</f>
        <v>Nuneaton</v>
      </c>
    </row>
    <row r="12274" customFormat="false" ht="15" hidden="false" customHeight="false" outlineLevel="0" collapsed="false">
      <c r="A12274" s="4" t="s">
        <v>18090</v>
      </c>
      <c r="B12274" s="4" t="s">
        <v>5199</v>
      </c>
      <c r="C12274" s="4" t="s">
        <v>1044</v>
      </c>
      <c r="D12274" s="4" t="n">
        <v>6</v>
      </c>
      <c r="E12274" s="4" t="n">
        <v>190.44</v>
      </c>
      <c r="F12274" s="4" t="n">
        <v>1142.64</v>
      </c>
      <c r="G12274" s="4" t="n">
        <f aca="false">INDEX(Data_Products!$D$2:$D$33,MATCH(C12274,Data_Products!$A$2:$A$33,0))</f>
        <v>115.48</v>
      </c>
      <c r="H12274" s="4" t="str">
        <f aca="false">INDEX(Data_Products!$C$2:$C$33,MATCH(C12274,Data_Products!$A$2:$A$33,0))</f>
        <v>Tools &amp; Fixings</v>
      </c>
      <c r="I12274" s="10" t="n">
        <f aca="false">D12274*(E12274-G12274)</f>
        <v>449.76</v>
      </c>
      <c r="J12274" s="11" t="n">
        <f aca="false">IFERROR(I12274/F12274,0)</f>
        <v>0.393614786809494</v>
      </c>
      <c r="K12274" s="4" t="str">
        <f aca="false">IFERROR(INDEX(Data_Orders!$F$2:$F$4727,MATCH(B12274,Data_Orders!$A$2:$A$4727,0)),"")</f>
        <v>Trade Account</v>
      </c>
      <c r="L12274" s="4" t="str">
        <f aca="false">IFERROR(INDEX(Data_Orders!$D$2:$D$4727,MATCH(B12274,Data_Orders!$A$2:$A$4727,0)),"")</f>
        <v>Nuneaton</v>
      </c>
    </row>
    <row r="12275" customFormat="false" ht="15" hidden="false" customHeight="false" outlineLevel="0" collapsed="false">
      <c r="A12275" s="4" t="s">
        <v>18091</v>
      </c>
      <c r="B12275" s="4" t="s">
        <v>5200</v>
      </c>
      <c r="C12275" s="4" t="s">
        <v>1070</v>
      </c>
      <c r="D12275" s="4" t="n">
        <v>2</v>
      </c>
      <c r="E12275" s="4" t="n">
        <v>230.32</v>
      </c>
      <c r="F12275" s="4" t="n">
        <v>460.64</v>
      </c>
      <c r="G12275" s="4" t="n">
        <f aca="false">INDEX(Data_Products!$D$2:$D$33,MATCH(C12275,Data_Products!$A$2:$A$33,0))</f>
        <v>161.64</v>
      </c>
      <c r="H12275" s="4" t="str">
        <f aca="false">INDEX(Data_Products!$C$2:$C$33,MATCH(C12275,Data_Products!$A$2:$A$33,0))</f>
        <v>Landscaping</v>
      </c>
      <c r="I12275" s="10" t="n">
        <f aca="false">D12275*(E12275-G12275)</f>
        <v>137.36</v>
      </c>
      <c r="J12275" s="11" t="n">
        <f aca="false">IFERROR(I12275/F12275,0)</f>
        <v>0.298193817297673</v>
      </c>
      <c r="K12275" s="4" t="str">
        <f aca="false">IFERROR(INDEX(Data_Orders!$F$2:$F$4727,MATCH(B12275,Data_Orders!$A$2:$A$4727,0)),"")</f>
        <v>Trade Account</v>
      </c>
      <c r="L12275" s="4" t="str">
        <f aca="false">IFERROR(INDEX(Data_Orders!$D$2:$D$4727,MATCH(B12275,Data_Orders!$A$2:$A$4727,0)),"")</f>
        <v>Nuneaton</v>
      </c>
    </row>
    <row r="12276" customFormat="false" ht="15" hidden="false" customHeight="false" outlineLevel="0" collapsed="false">
      <c r="A12276" s="4" t="s">
        <v>18092</v>
      </c>
      <c r="B12276" s="4" t="s">
        <v>5201</v>
      </c>
      <c r="C12276" s="4" t="s">
        <v>1073</v>
      </c>
      <c r="D12276" s="4" t="n">
        <v>17</v>
      </c>
      <c r="E12276" s="4" t="n">
        <v>231.05</v>
      </c>
      <c r="F12276" s="4" t="n">
        <v>3927.85</v>
      </c>
      <c r="G12276" s="4" t="n">
        <f aca="false">INDEX(Data_Products!$D$2:$D$33,MATCH(C12276,Data_Products!$A$2:$A$33,0))</f>
        <v>148.29</v>
      </c>
      <c r="H12276" s="4" t="str">
        <f aca="false">INDEX(Data_Products!$C$2:$C$33,MATCH(C12276,Data_Products!$A$2:$A$33,0))</f>
        <v>Landscaping</v>
      </c>
      <c r="I12276" s="10" t="n">
        <f aca="false">D12276*(E12276-G12276)</f>
        <v>1406.92</v>
      </c>
      <c r="J12276" s="11" t="n">
        <f aca="false">IFERROR(I12276/F12276,0)</f>
        <v>0.358190867777537</v>
      </c>
      <c r="K12276" s="4" t="str">
        <f aca="false">IFERROR(INDEX(Data_Orders!$F$2:$F$4727,MATCH(B12276,Data_Orders!$A$2:$A$4727,0)),"")</f>
        <v>Trade Account</v>
      </c>
      <c r="L12276" s="4" t="str">
        <f aca="false">IFERROR(INDEX(Data_Orders!$D$2:$D$4727,MATCH(B12276,Data_Orders!$A$2:$A$4727,0)),"")</f>
        <v>Nuneaton</v>
      </c>
    </row>
    <row r="12277" customFormat="false" ht="15" hidden="false" customHeight="false" outlineLevel="0" collapsed="false">
      <c r="A12277" s="4" t="s">
        <v>18093</v>
      </c>
      <c r="B12277" s="4" t="s">
        <v>5201</v>
      </c>
      <c r="C12277" s="4" t="s">
        <v>1019</v>
      </c>
      <c r="D12277" s="4" t="n">
        <v>8</v>
      </c>
      <c r="E12277" s="4" t="n">
        <v>79.76</v>
      </c>
      <c r="F12277" s="4" t="n">
        <v>638.08</v>
      </c>
      <c r="G12277" s="4" t="n">
        <f aca="false">INDEX(Data_Products!$D$2:$D$33,MATCH(C12277,Data_Products!$A$2:$A$33,0))</f>
        <v>59.07</v>
      </c>
      <c r="H12277" s="4" t="str">
        <f aca="false">INDEX(Data_Products!$C$2:$C$33,MATCH(C12277,Data_Products!$A$2:$A$33,0))</f>
        <v>Timber</v>
      </c>
      <c r="I12277" s="10" t="n">
        <f aca="false">D12277*(E12277-G12277)</f>
        <v>165.52</v>
      </c>
      <c r="J12277" s="11" t="n">
        <f aca="false">IFERROR(I12277/F12277,0)</f>
        <v>0.259403209628887</v>
      </c>
      <c r="K12277" s="4" t="str">
        <f aca="false">IFERROR(INDEX(Data_Orders!$F$2:$F$4727,MATCH(B12277,Data_Orders!$A$2:$A$4727,0)),"")</f>
        <v>Trade Account</v>
      </c>
      <c r="L12277" s="4" t="str">
        <f aca="false">IFERROR(INDEX(Data_Orders!$D$2:$D$4727,MATCH(B12277,Data_Orders!$A$2:$A$4727,0)),"")</f>
        <v>Nuneaton</v>
      </c>
    </row>
    <row r="12278" customFormat="false" ht="15" hidden="false" customHeight="false" outlineLevel="0" collapsed="false">
      <c r="A12278" s="4" t="s">
        <v>18094</v>
      </c>
      <c r="B12278" s="4" t="s">
        <v>5202</v>
      </c>
      <c r="C12278" s="4" t="s">
        <v>1041</v>
      </c>
      <c r="D12278" s="4" t="n">
        <v>15</v>
      </c>
      <c r="E12278" s="4" t="n">
        <v>242.75</v>
      </c>
      <c r="F12278" s="4" t="n">
        <v>3641.25</v>
      </c>
      <c r="G12278" s="4" t="n">
        <f aca="false">INDEX(Data_Products!$D$2:$D$33,MATCH(C12278,Data_Products!$A$2:$A$33,0))</f>
        <v>142.94</v>
      </c>
      <c r="H12278" s="4" t="str">
        <f aca="false">INDEX(Data_Products!$C$2:$C$33,MATCH(C12278,Data_Products!$A$2:$A$33,0))</f>
        <v>Tools &amp; Fixings</v>
      </c>
      <c r="I12278" s="10" t="n">
        <f aca="false">D12278*(E12278-G12278)</f>
        <v>1497.15</v>
      </c>
      <c r="J12278" s="11" t="n">
        <f aca="false">IFERROR(I12278/F12278,0)</f>
        <v>0.411163748712667</v>
      </c>
      <c r="K12278" s="4" t="str">
        <f aca="false">IFERROR(INDEX(Data_Orders!$F$2:$F$4727,MATCH(B12278,Data_Orders!$A$2:$A$4727,0)),"")</f>
        <v>Trade Account</v>
      </c>
      <c r="L12278" s="4" t="str">
        <f aca="false">IFERROR(INDEX(Data_Orders!$D$2:$D$4727,MATCH(B12278,Data_Orders!$A$2:$A$4727,0)),"")</f>
        <v>Nuneaton</v>
      </c>
    </row>
    <row r="12279" customFormat="false" ht="15" hidden="false" customHeight="false" outlineLevel="0" collapsed="false">
      <c r="A12279" s="4" t="s">
        <v>18095</v>
      </c>
      <c r="B12279" s="4" t="s">
        <v>5202</v>
      </c>
      <c r="C12279" s="4" t="s">
        <v>1061</v>
      </c>
      <c r="D12279" s="4" t="n">
        <v>2</v>
      </c>
      <c r="E12279" s="4" t="n">
        <v>145.57</v>
      </c>
      <c r="F12279" s="4" t="n">
        <v>291.14</v>
      </c>
      <c r="G12279" s="4" t="n">
        <f aca="false">INDEX(Data_Products!$D$2:$D$33,MATCH(C12279,Data_Products!$A$2:$A$33,0))</f>
        <v>119.29</v>
      </c>
      <c r="H12279" s="4" t="str">
        <f aca="false">INDEX(Data_Products!$C$2:$C$33,MATCH(C12279,Data_Products!$A$2:$A$33,0))</f>
        <v>Plumbing &amp; Drainage</v>
      </c>
      <c r="I12279" s="10" t="n">
        <f aca="false">D12279*(E12279-G12279)</f>
        <v>52.56</v>
      </c>
      <c r="J12279" s="11" t="n">
        <f aca="false">IFERROR(I12279/F12279,0)</f>
        <v>0.180531702960775</v>
      </c>
      <c r="K12279" s="4" t="str">
        <f aca="false">IFERROR(INDEX(Data_Orders!$F$2:$F$4727,MATCH(B12279,Data_Orders!$A$2:$A$4727,0)),"")</f>
        <v>Trade Account</v>
      </c>
      <c r="L12279" s="4" t="str">
        <f aca="false">IFERROR(INDEX(Data_Orders!$D$2:$D$4727,MATCH(B12279,Data_Orders!$A$2:$A$4727,0)),"")</f>
        <v>Nuneaton</v>
      </c>
    </row>
    <row r="12280" customFormat="false" ht="15" hidden="false" customHeight="false" outlineLevel="0" collapsed="false">
      <c r="A12280" s="4" t="s">
        <v>18096</v>
      </c>
      <c r="B12280" s="4" t="s">
        <v>5202</v>
      </c>
      <c r="C12280" s="4" t="s">
        <v>1028</v>
      </c>
      <c r="D12280" s="4" t="n">
        <v>11</v>
      </c>
      <c r="E12280" s="4" t="n">
        <v>118.79</v>
      </c>
      <c r="F12280" s="4" t="n">
        <v>1306.69</v>
      </c>
      <c r="G12280" s="4" t="n">
        <f aca="false">INDEX(Data_Products!$D$2:$D$33,MATCH(C12280,Data_Products!$A$2:$A$33,0))</f>
        <v>81.07</v>
      </c>
      <c r="H12280" s="4" t="str">
        <f aca="false">INDEX(Data_Products!$C$2:$C$33,MATCH(C12280,Data_Products!$A$2:$A$33,0))</f>
        <v>Cement &amp; Aggregates</v>
      </c>
      <c r="I12280" s="10" t="n">
        <f aca="false">D12280*(E12280-G12280)</f>
        <v>414.92</v>
      </c>
      <c r="J12280" s="11" t="n">
        <f aca="false">IFERROR(I12280/F12280,0)</f>
        <v>0.317535146056065</v>
      </c>
      <c r="K12280" s="4" t="str">
        <f aca="false">IFERROR(INDEX(Data_Orders!$F$2:$F$4727,MATCH(B12280,Data_Orders!$A$2:$A$4727,0)),"")</f>
        <v>Trade Account</v>
      </c>
      <c r="L12280" s="4" t="str">
        <f aca="false">IFERROR(INDEX(Data_Orders!$D$2:$D$4727,MATCH(B12280,Data_Orders!$A$2:$A$4727,0)),"")</f>
        <v>Nuneaton</v>
      </c>
    </row>
    <row r="12281" customFormat="false" ht="15" hidden="false" customHeight="false" outlineLevel="0" collapsed="false">
      <c r="A12281" s="4" t="s">
        <v>18097</v>
      </c>
      <c r="B12281" s="4" t="s">
        <v>5202</v>
      </c>
      <c r="C12281" s="4" t="s">
        <v>1021</v>
      </c>
      <c r="D12281" s="4" t="n">
        <v>10</v>
      </c>
      <c r="E12281" s="4" t="n">
        <v>73.76</v>
      </c>
      <c r="F12281" s="4" t="n">
        <v>737.6</v>
      </c>
      <c r="G12281" s="4" t="n">
        <f aca="false">INDEX(Data_Products!$D$2:$D$33,MATCH(C12281,Data_Products!$A$2:$A$33,0))</f>
        <v>51.51</v>
      </c>
      <c r="H12281" s="4" t="str">
        <f aca="false">INDEX(Data_Products!$C$2:$C$33,MATCH(C12281,Data_Products!$A$2:$A$33,0))</f>
        <v>Cement &amp; Aggregates</v>
      </c>
      <c r="I12281" s="10" t="n">
        <f aca="false">D12281*(E12281-G12281)</f>
        <v>222.5</v>
      </c>
      <c r="J12281" s="11" t="n">
        <f aca="false">IFERROR(I12281/F12281,0)</f>
        <v>0.301654013015184</v>
      </c>
      <c r="K12281" s="4" t="str">
        <f aca="false">IFERROR(INDEX(Data_Orders!$F$2:$F$4727,MATCH(B12281,Data_Orders!$A$2:$A$4727,0)),"")</f>
        <v>Trade Account</v>
      </c>
      <c r="L12281" s="4" t="str">
        <f aca="false">IFERROR(INDEX(Data_Orders!$D$2:$D$4727,MATCH(B12281,Data_Orders!$A$2:$A$4727,0)),"")</f>
        <v>Nuneaton</v>
      </c>
    </row>
    <row r="12282" customFormat="false" ht="15" hidden="false" customHeight="false" outlineLevel="0" collapsed="false">
      <c r="A12282" s="4" t="s">
        <v>18098</v>
      </c>
      <c r="B12282" s="4" t="s">
        <v>5203</v>
      </c>
      <c r="C12282" s="4" t="s">
        <v>1032</v>
      </c>
      <c r="D12282" s="4" t="n">
        <v>15</v>
      </c>
      <c r="E12282" s="4" t="n">
        <v>99.65</v>
      </c>
      <c r="F12282" s="4" t="n">
        <v>1494.75</v>
      </c>
      <c r="G12282" s="4" t="n">
        <f aca="false">INDEX(Data_Products!$D$2:$D$33,MATCH(C12282,Data_Products!$A$2:$A$33,0))</f>
        <v>58.26</v>
      </c>
      <c r="H12282" s="4" t="str">
        <f aca="false">INDEX(Data_Products!$C$2:$C$33,MATCH(C12282,Data_Products!$A$2:$A$33,0))</f>
        <v>Insulation</v>
      </c>
      <c r="I12282" s="10" t="n">
        <f aca="false">D12282*(E12282-G12282)</f>
        <v>620.85</v>
      </c>
      <c r="J12282" s="11" t="n">
        <f aca="false">IFERROR(I12282/F12282,0)</f>
        <v>0.415353738083292</v>
      </c>
      <c r="K12282" s="4" t="str">
        <f aca="false">IFERROR(INDEX(Data_Orders!$F$2:$F$4727,MATCH(B12282,Data_Orders!$A$2:$A$4727,0)),"")</f>
        <v>Trade Account</v>
      </c>
      <c r="L12282" s="4" t="str">
        <f aca="false">IFERROR(INDEX(Data_Orders!$D$2:$D$4727,MATCH(B12282,Data_Orders!$A$2:$A$4727,0)),"")</f>
        <v>Nuneaton</v>
      </c>
    </row>
    <row r="12283" customFormat="false" ht="15" hidden="false" customHeight="false" outlineLevel="0" collapsed="false">
      <c r="A12283" s="4" t="s">
        <v>18099</v>
      </c>
      <c r="B12283" s="4" t="s">
        <v>5203</v>
      </c>
      <c r="C12283" s="4" t="s">
        <v>1044</v>
      </c>
      <c r="D12283" s="4" t="n">
        <v>6</v>
      </c>
      <c r="E12283" s="4" t="n">
        <v>190.44</v>
      </c>
      <c r="F12283" s="4" t="n">
        <v>1142.64</v>
      </c>
      <c r="G12283" s="4" t="n">
        <f aca="false">INDEX(Data_Products!$D$2:$D$33,MATCH(C12283,Data_Products!$A$2:$A$33,0))</f>
        <v>115.48</v>
      </c>
      <c r="H12283" s="4" t="str">
        <f aca="false">INDEX(Data_Products!$C$2:$C$33,MATCH(C12283,Data_Products!$A$2:$A$33,0))</f>
        <v>Tools &amp; Fixings</v>
      </c>
      <c r="I12283" s="10" t="n">
        <f aca="false">D12283*(E12283-G12283)</f>
        <v>449.76</v>
      </c>
      <c r="J12283" s="11" t="n">
        <f aca="false">IFERROR(I12283/F12283,0)</f>
        <v>0.393614786809494</v>
      </c>
      <c r="K12283" s="4" t="str">
        <f aca="false">IFERROR(INDEX(Data_Orders!$F$2:$F$4727,MATCH(B12283,Data_Orders!$A$2:$A$4727,0)),"")</f>
        <v>Trade Account</v>
      </c>
      <c r="L12283" s="4" t="str">
        <f aca="false">IFERROR(INDEX(Data_Orders!$D$2:$D$4727,MATCH(B12283,Data_Orders!$A$2:$A$4727,0)),"")</f>
        <v>Nuneaton</v>
      </c>
    </row>
    <row r="12284" customFormat="false" ht="15" hidden="false" customHeight="false" outlineLevel="0" collapsed="false">
      <c r="A12284" s="4" t="s">
        <v>18100</v>
      </c>
      <c r="B12284" s="4" t="s">
        <v>5203</v>
      </c>
      <c r="C12284" s="4" t="s">
        <v>1061</v>
      </c>
      <c r="D12284" s="4" t="n">
        <v>18</v>
      </c>
      <c r="E12284" s="4" t="n">
        <v>145.57</v>
      </c>
      <c r="F12284" s="4" t="n">
        <v>2620.26</v>
      </c>
      <c r="G12284" s="4" t="n">
        <f aca="false">INDEX(Data_Products!$D$2:$D$33,MATCH(C12284,Data_Products!$A$2:$A$33,0))</f>
        <v>119.29</v>
      </c>
      <c r="H12284" s="4" t="str">
        <f aca="false">INDEX(Data_Products!$C$2:$C$33,MATCH(C12284,Data_Products!$A$2:$A$33,0))</f>
        <v>Plumbing &amp; Drainage</v>
      </c>
      <c r="I12284" s="10" t="n">
        <f aca="false">D12284*(E12284-G12284)</f>
        <v>473.04</v>
      </c>
      <c r="J12284" s="11" t="n">
        <f aca="false">IFERROR(I12284/F12284,0)</f>
        <v>0.180531702960775</v>
      </c>
      <c r="K12284" s="4" t="str">
        <f aca="false">IFERROR(INDEX(Data_Orders!$F$2:$F$4727,MATCH(B12284,Data_Orders!$A$2:$A$4727,0)),"")</f>
        <v>Trade Account</v>
      </c>
      <c r="L12284" s="4" t="str">
        <f aca="false">IFERROR(INDEX(Data_Orders!$D$2:$D$4727,MATCH(B12284,Data_Orders!$A$2:$A$4727,0)),"")</f>
        <v>Nuneaton</v>
      </c>
    </row>
    <row r="12285" customFormat="false" ht="15" hidden="false" customHeight="false" outlineLevel="0" collapsed="false">
      <c r="A12285" s="4" t="s">
        <v>18101</v>
      </c>
      <c r="B12285" s="4" t="s">
        <v>5203</v>
      </c>
      <c r="C12285" s="4" t="s">
        <v>1048</v>
      </c>
      <c r="D12285" s="4" t="n">
        <v>5</v>
      </c>
      <c r="E12285" s="4" t="n">
        <v>112.72</v>
      </c>
      <c r="F12285" s="4" t="n">
        <v>563.6</v>
      </c>
      <c r="G12285" s="4" t="n">
        <f aca="false">INDEX(Data_Products!$D$2:$D$33,MATCH(C12285,Data_Products!$A$2:$A$33,0))</f>
        <v>83.21</v>
      </c>
      <c r="H12285" s="4" t="str">
        <f aca="false">INDEX(Data_Products!$C$2:$C$33,MATCH(C12285,Data_Products!$A$2:$A$33,0))</f>
        <v>Tools &amp; Fixings</v>
      </c>
      <c r="I12285" s="10" t="n">
        <f aca="false">D12285*(E12285-G12285)</f>
        <v>147.55</v>
      </c>
      <c r="J12285" s="11" t="n">
        <f aca="false">IFERROR(I12285/F12285,0)</f>
        <v>0.26179914833215</v>
      </c>
      <c r="K12285" s="4" t="str">
        <f aca="false">IFERROR(INDEX(Data_Orders!$F$2:$F$4727,MATCH(B12285,Data_Orders!$A$2:$A$4727,0)),"")</f>
        <v>Trade Account</v>
      </c>
      <c r="L12285" s="4" t="str">
        <f aca="false">IFERROR(INDEX(Data_Orders!$D$2:$D$4727,MATCH(B12285,Data_Orders!$A$2:$A$4727,0)),"")</f>
        <v>Nuneaton</v>
      </c>
    </row>
    <row r="12286" customFormat="false" ht="15" hidden="false" customHeight="false" outlineLevel="0" collapsed="false">
      <c r="A12286" s="4" t="s">
        <v>18102</v>
      </c>
      <c r="B12286" s="4" t="s">
        <v>5203</v>
      </c>
      <c r="C12286" s="4" t="s">
        <v>1073</v>
      </c>
      <c r="D12286" s="4" t="n">
        <v>2</v>
      </c>
      <c r="E12286" s="4" t="n">
        <v>231.05</v>
      </c>
      <c r="F12286" s="4" t="n">
        <v>462.1</v>
      </c>
      <c r="G12286" s="4" t="n">
        <f aca="false">INDEX(Data_Products!$D$2:$D$33,MATCH(C12286,Data_Products!$A$2:$A$33,0))</f>
        <v>148.29</v>
      </c>
      <c r="H12286" s="4" t="str">
        <f aca="false">INDEX(Data_Products!$C$2:$C$33,MATCH(C12286,Data_Products!$A$2:$A$33,0))</f>
        <v>Landscaping</v>
      </c>
      <c r="I12286" s="10" t="n">
        <f aca="false">D12286*(E12286-G12286)</f>
        <v>165.52</v>
      </c>
      <c r="J12286" s="11" t="n">
        <f aca="false">IFERROR(I12286/F12286,0)</f>
        <v>0.358190867777537</v>
      </c>
      <c r="K12286" s="4" t="str">
        <f aca="false">IFERROR(INDEX(Data_Orders!$F$2:$F$4727,MATCH(B12286,Data_Orders!$A$2:$A$4727,0)),"")</f>
        <v>Trade Account</v>
      </c>
      <c r="L12286" s="4" t="str">
        <f aca="false">IFERROR(INDEX(Data_Orders!$D$2:$D$4727,MATCH(B12286,Data_Orders!$A$2:$A$4727,0)),"")</f>
        <v>Nuneaton</v>
      </c>
    </row>
    <row r="12287" customFormat="false" ht="15" hidden="false" customHeight="false" outlineLevel="0" collapsed="false">
      <c r="A12287" s="4" t="s">
        <v>18103</v>
      </c>
      <c r="B12287" s="4" t="s">
        <v>5204</v>
      </c>
      <c r="C12287" s="4" t="s">
        <v>1019</v>
      </c>
      <c r="D12287" s="4" t="n">
        <v>17</v>
      </c>
      <c r="E12287" s="4" t="n">
        <v>79.76</v>
      </c>
      <c r="F12287" s="4" t="n">
        <v>1355.92</v>
      </c>
      <c r="G12287" s="4" t="n">
        <f aca="false">INDEX(Data_Products!$D$2:$D$33,MATCH(C12287,Data_Products!$A$2:$A$33,0))</f>
        <v>59.07</v>
      </c>
      <c r="H12287" s="4" t="str">
        <f aca="false">INDEX(Data_Products!$C$2:$C$33,MATCH(C12287,Data_Products!$A$2:$A$33,0))</f>
        <v>Timber</v>
      </c>
      <c r="I12287" s="10" t="n">
        <f aca="false">D12287*(E12287-G12287)</f>
        <v>351.73</v>
      </c>
      <c r="J12287" s="11" t="n">
        <f aca="false">IFERROR(I12287/F12287,0)</f>
        <v>0.259403209628887</v>
      </c>
      <c r="K12287" s="4" t="str">
        <f aca="false">IFERROR(INDEX(Data_Orders!$F$2:$F$4727,MATCH(B12287,Data_Orders!$A$2:$A$4727,0)),"")</f>
        <v>Trade Account</v>
      </c>
      <c r="L12287" s="4" t="str">
        <f aca="false">IFERROR(INDEX(Data_Orders!$D$2:$D$4727,MATCH(B12287,Data_Orders!$A$2:$A$4727,0)),"")</f>
        <v>Nuneaton</v>
      </c>
    </row>
    <row r="12288" customFormat="false" ht="15" hidden="false" customHeight="false" outlineLevel="0" collapsed="false">
      <c r="A12288" s="4" t="s">
        <v>18104</v>
      </c>
      <c r="B12288" s="4" t="s">
        <v>5204</v>
      </c>
      <c r="C12288" s="4" t="s">
        <v>1021</v>
      </c>
      <c r="D12288" s="4" t="n">
        <v>1</v>
      </c>
      <c r="E12288" s="4" t="n">
        <v>73.76</v>
      </c>
      <c r="F12288" s="4" t="n">
        <v>73.76</v>
      </c>
      <c r="G12288" s="4" t="n">
        <f aca="false">INDEX(Data_Products!$D$2:$D$33,MATCH(C12288,Data_Products!$A$2:$A$33,0))</f>
        <v>51.51</v>
      </c>
      <c r="H12288" s="4" t="str">
        <f aca="false">INDEX(Data_Products!$C$2:$C$33,MATCH(C12288,Data_Products!$A$2:$A$33,0))</f>
        <v>Cement &amp; Aggregates</v>
      </c>
      <c r="I12288" s="10" t="n">
        <f aca="false">D12288*(E12288-G12288)</f>
        <v>22.25</v>
      </c>
      <c r="J12288" s="11" t="n">
        <f aca="false">IFERROR(I12288/F12288,0)</f>
        <v>0.301654013015184</v>
      </c>
      <c r="K12288" s="4" t="str">
        <f aca="false">IFERROR(INDEX(Data_Orders!$F$2:$F$4727,MATCH(B12288,Data_Orders!$A$2:$A$4727,0)),"")</f>
        <v>Trade Account</v>
      </c>
      <c r="L12288" s="4" t="str">
        <f aca="false">IFERROR(INDEX(Data_Orders!$D$2:$D$4727,MATCH(B12288,Data_Orders!$A$2:$A$4727,0)),"")</f>
        <v>Nuneaton</v>
      </c>
    </row>
    <row r="12289" customFormat="false" ht="15" hidden="false" customHeight="false" outlineLevel="0" collapsed="false">
      <c r="A12289" s="4" t="s">
        <v>18105</v>
      </c>
      <c r="B12289" s="4" t="s">
        <v>5205</v>
      </c>
      <c r="C12289" s="4" t="s">
        <v>1039</v>
      </c>
      <c r="D12289" s="4" t="n">
        <v>18</v>
      </c>
      <c r="E12289" s="4" t="n">
        <v>160.41</v>
      </c>
      <c r="F12289" s="4" t="n">
        <v>2887.38</v>
      </c>
      <c r="G12289" s="4" t="n">
        <f aca="false">INDEX(Data_Products!$D$2:$D$33,MATCH(C12289,Data_Products!$A$2:$A$33,0))</f>
        <v>99.74</v>
      </c>
      <c r="H12289" s="4" t="str">
        <f aca="false">INDEX(Data_Products!$C$2:$C$33,MATCH(C12289,Data_Products!$A$2:$A$33,0))</f>
        <v>Insulation</v>
      </c>
      <c r="I12289" s="10" t="n">
        <f aca="false">D12289*(E12289-G12289)</f>
        <v>1092.06</v>
      </c>
      <c r="J12289" s="11" t="n">
        <f aca="false">IFERROR(I12289/F12289,0)</f>
        <v>0.378218315566361</v>
      </c>
      <c r="K12289" s="4" t="str">
        <f aca="false">IFERROR(INDEX(Data_Orders!$F$2:$F$4727,MATCH(B12289,Data_Orders!$A$2:$A$4727,0)),"")</f>
        <v>Trade Account</v>
      </c>
      <c r="L12289" s="4" t="str">
        <f aca="false">IFERROR(INDEX(Data_Orders!$D$2:$D$4727,MATCH(B12289,Data_Orders!$A$2:$A$4727,0)),"")</f>
        <v>Nuneaton</v>
      </c>
    </row>
    <row r="12290" customFormat="false" ht="15" hidden="false" customHeight="false" outlineLevel="0" collapsed="false">
      <c r="A12290" s="4" t="s">
        <v>18106</v>
      </c>
      <c r="B12290" s="4" t="s">
        <v>5205</v>
      </c>
      <c r="C12290" s="4" t="s">
        <v>1050</v>
      </c>
      <c r="D12290" s="4" t="n">
        <v>2</v>
      </c>
      <c r="E12290" s="4" t="n">
        <v>238.63</v>
      </c>
      <c r="F12290" s="4" t="n">
        <v>477.26</v>
      </c>
      <c r="G12290" s="4" t="n">
        <f aca="false">INDEX(Data_Products!$D$2:$D$33,MATCH(C12290,Data_Products!$A$2:$A$33,0))</f>
        <v>148.91</v>
      </c>
      <c r="H12290" s="4" t="str">
        <f aca="false">INDEX(Data_Products!$C$2:$C$33,MATCH(C12290,Data_Products!$A$2:$A$33,0))</f>
        <v>Tools &amp; Fixings</v>
      </c>
      <c r="I12290" s="10" t="n">
        <f aca="false">D12290*(E12290-G12290)</f>
        <v>179.44</v>
      </c>
      <c r="J12290" s="11" t="n">
        <f aca="false">IFERROR(I12290/F12290,0)</f>
        <v>0.375979549930855</v>
      </c>
      <c r="K12290" s="4" t="str">
        <f aca="false">IFERROR(INDEX(Data_Orders!$F$2:$F$4727,MATCH(B12290,Data_Orders!$A$2:$A$4727,0)),"")</f>
        <v>Trade Account</v>
      </c>
      <c r="L12290" s="4" t="str">
        <f aca="false">IFERROR(INDEX(Data_Orders!$D$2:$D$4727,MATCH(B12290,Data_Orders!$A$2:$A$4727,0)),"")</f>
        <v>Nuneaton</v>
      </c>
    </row>
    <row r="12291" customFormat="false" ht="15" hidden="false" customHeight="false" outlineLevel="0" collapsed="false">
      <c r="A12291" s="4" t="s">
        <v>18107</v>
      </c>
      <c r="B12291" s="4" t="s">
        <v>5206</v>
      </c>
      <c r="C12291" s="4" t="s">
        <v>1039</v>
      </c>
      <c r="D12291" s="4" t="n">
        <v>17</v>
      </c>
      <c r="E12291" s="4" t="n">
        <v>160.41</v>
      </c>
      <c r="F12291" s="4" t="n">
        <v>2726.97</v>
      </c>
      <c r="G12291" s="4" t="n">
        <f aca="false">INDEX(Data_Products!$D$2:$D$33,MATCH(C12291,Data_Products!$A$2:$A$33,0))</f>
        <v>99.74</v>
      </c>
      <c r="H12291" s="4" t="str">
        <f aca="false">INDEX(Data_Products!$C$2:$C$33,MATCH(C12291,Data_Products!$A$2:$A$33,0))</f>
        <v>Insulation</v>
      </c>
      <c r="I12291" s="10" t="n">
        <f aca="false">D12291*(E12291-G12291)</f>
        <v>1031.39</v>
      </c>
      <c r="J12291" s="11" t="n">
        <f aca="false">IFERROR(I12291/F12291,0)</f>
        <v>0.378218315566361</v>
      </c>
      <c r="K12291" s="4" t="str">
        <f aca="false">IFERROR(INDEX(Data_Orders!$F$2:$F$4727,MATCH(B12291,Data_Orders!$A$2:$A$4727,0)),"")</f>
        <v>Trade Account</v>
      </c>
      <c r="L12291" s="4" t="str">
        <f aca="false">IFERROR(INDEX(Data_Orders!$D$2:$D$4727,MATCH(B12291,Data_Orders!$A$2:$A$4727,0)),"")</f>
        <v>Nuneaton</v>
      </c>
    </row>
    <row r="12292" customFormat="false" ht="15" hidden="false" customHeight="false" outlineLevel="0" collapsed="false">
      <c r="A12292" s="4" t="s">
        <v>18108</v>
      </c>
      <c r="B12292" s="4" t="s">
        <v>5206</v>
      </c>
      <c r="C12292" s="4" t="s">
        <v>1059</v>
      </c>
      <c r="D12292" s="4" t="n">
        <v>19</v>
      </c>
      <c r="E12292" s="4" t="n">
        <v>103.63</v>
      </c>
      <c r="F12292" s="4" t="n">
        <v>1968.97</v>
      </c>
      <c r="G12292" s="4" t="n">
        <f aca="false">INDEX(Data_Products!$D$2:$D$33,MATCH(C12292,Data_Products!$A$2:$A$33,0))</f>
        <v>82.55</v>
      </c>
      <c r="H12292" s="4" t="str">
        <f aca="false">INDEX(Data_Products!$C$2:$C$33,MATCH(C12292,Data_Products!$A$2:$A$33,0))</f>
        <v>Roofing</v>
      </c>
      <c r="I12292" s="10" t="n">
        <f aca="false">D12292*(E12292-G12292)</f>
        <v>400.52</v>
      </c>
      <c r="J12292" s="11" t="n">
        <f aca="false">IFERROR(I12292/F12292,0)</f>
        <v>0.203415999228023</v>
      </c>
      <c r="K12292" s="4" t="str">
        <f aca="false">IFERROR(INDEX(Data_Orders!$F$2:$F$4727,MATCH(B12292,Data_Orders!$A$2:$A$4727,0)),"")</f>
        <v>Trade Account</v>
      </c>
      <c r="L12292" s="4" t="str">
        <f aca="false">IFERROR(INDEX(Data_Orders!$D$2:$D$4727,MATCH(B12292,Data_Orders!$A$2:$A$4727,0)),"")</f>
        <v>Nuneaton</v>
      </c>
    </row>
    <row r="12293" customFormat="false" ht="15" hidden="false" customHeight="false" outlineLevel="0" collapsed="false">
      <c r="A12293" s="4" t="s">
        <v>18109</v>
      </c>
      <c r="B12293" s="4" t="s">
        <v>5206</v>
      </c>
      <c r="C12293" s="4" t="s">
        <v>1035</v>
      </c>
      <c r="D12293" s="4" t="n">
        <v>11</v>
      </c>
      <c r="E12293" s="4" t="n">
        <v>165.07</v>
      </c>
      <c r="F12293" s="4" t="n">
        <v>1815.77</v>
      </c>
      <c r="G12293" s="4" t="n">
        <f aca="false">INDEX(Data_Products!$D$2:$D$33,MATCH(C12293,Data_Products!$A$2:$A$33,0))</f>
        <v>134.65</v>
      </c>
      <c r="H12293" s="4" t="str">
        <f aca="false">INDEX(Data_Products!$C$2:$C$33,MATCH(C12293,Data_Products!$A$2:$A$33,0))</f>
        <v>Insulation</v>
      </c>
      <c r="I12293" s="10" t="n">
        <f aca="false">D12293*(E12293-G12293)</f>
        <v>334.62</v>
      </c>
      <c r="J12293" s="11" t="n">
        <f aca="false">IFERROR(I12293/F12293,0)</f>
        <v>0.184285454655601</v>
      </c>
      <c r="K12293" s="4" t="str">
        <f aca="false">IFERROR(INDEX(Data_Orders!$F$2:$F$4727,MATCH(B12293,Data_Orders!$A$2:$A$4727,0)),"")</f>
        <v>Trade Account</v>
      </c>
      <c r="L12293" s="4" t="str">
        <f aca="false">IFERROR(INDEX(Data_Orders!$D$2:$D$4727,MATCH(B12293,Data_Orders!$A$2:$A$4727,0)),"")</f>
        <v>Nuneaton</v>
      </c>
    </row>
    <row r="12294" customFormat="false" ht="15" hidden="false" customHeight="false" outlineLevel="0" collapsed="false">
      <c r="A12294" s="4" t="s">
        <v>18110</v>
      </c>
      <c r="B12294" s="4" t="s">
        <v>5207</v>
      </c>
      <c r="C12294" s="4" t="s">
        <v>1039</v>
      </c>
      <c r="D12294" s="4" t="n">
        <v>14</v>
      </c>
      <c r="E12294" s="4" t="n">
        <v>160.41</v>
      </c>
      <c r="F12294" s="4" t="n">
        <v>2245.74</v>
      </c>
      <c r="G12294" s="4" t="n">
        <f aca="false">INDEX(Data_Products!$D$2:$D$33,MATCH(C12294,Data_Products!$A$2:$A$33,0))</f>
        <v>99.74</v>
      </c>
      <c r="H12294" s="4" t="str">
        <f aca="false">INDEX(Data_Products!$C$2:$C$33,MATCH(C12294,Data_Products!$A$2:$A$33,0))</f>
        <v>Insulation</v>
      </c>
      <c r="I12294" s="10" t="n">
        <f aca="false">D12294*(E12294-G12294)</f>
        <v>849.38</v>
      </c>
      <c r="J12294" s="11" t="n">
        <f aca="false">IFERROR(I12294/F12294,0)</f>
        <v>0.378218315566361</v>
      </c>
      <c r="K12294" s="4" t="str">
        <f aca="false">IFERROR(INDEX(Data_Orders!$F$2:$F$4727,MATCH(B12294,Data_Orders!$A$2:$A$4727,0)),"")</f>
        <v>Retail</v>
      </c>
      <c r="L12294" s="4" t="str">
        <f aca="false">IFERROR(INDEX(Data_Orders!$D$2:$D$4727,MATCH(B12294,Data_Orders!$A$2:$A$4727,0)),"")</f>
        <v>Rugby</v>
      </c>
    </row>
    <row r="12295" customFormat="false" ht="15" hidden="false" customHeight="false" outlineLevel="0" collapsed="false">
      <c r="A12295" s="4" t="s">
        <v>18111</v>
      </c>
      <c r="B12295" s="4" t="s">
        <v>5207</v>
      </c>
      <c r="C12295" s="4" t="s">
        <v>1068</v>
      </c>
      <c r="D12295" s="4" t="n">
        <v>9</v>
      </c>
      <c r="E12295" s="4" t="n">
        <v>86.28</v>
      </c>
      <c r="F12295" s="4" t="n">
        <v>776.52</v>
      </c>
      <c r="G12295" s="4" t="n">
        <f aca="false">INDEX(Data_Products!$D$2:$D$33,MATCH(C12295,Data_Products!$A$2:$A$33,0))</f>
        <v>68.55</v>
      </c>
      <c r="H12295" s="4" t="str">
        <f aca="false">INDEX(Data_Products!$C$2:$C$33,MATCH(C12295,Data_Products!$A$2:$A$33,0))</f>
        <v>Plumbing &amp; Drainage</v>
      </c>
      <c r="I12295" s="10" t="n">
        <f aca="false">D12295*(E12295-G12295)</f>
        <v>159.57</v>
      </c>
      <c r="J12295" s="11" t="n">
        <f aca="false">IFERROR(I12295/F12295,0)</f>
        <v>0.205493741307371</v>
      </c>
      <c r="K12295" s="4" t="str">
        <f aca="false">IFERROR(INDEX(Data_Orders!$F$2:$F$4727,MATCH(B12295,Data_Orders!$A$2:$A$4727,0)),"")</f>
        <v>Retail</v>
      </c>
      <c r="L12295" s="4" t="str">
        <f aca="false">IFERROR(INDEX(Data_Orders!$D$2:$D$4727,MATCH(B12295,Data_Orders!$A$2:$A$4727,0)),"")</f>
        <v>Rugby</v>
      </c>
    </row>
    <row r="12296" customFormat="false" ht="15" hidden="false" customHeight="false" outlineLevel="0" collapsed="false">
      <c r="A12296" s="4" t="s">
        <v>18112</v>
      </c>
      <c r="B12296" s="4" t="s">
        <v>5207</v>
      </c>
      <c r="C12296" s="4" t="s">
        <v>1059</v>
      </c>
      <c r="D12296" s="4" t="n">
        <v>15</v>
      </c>
      <c r="E12296" s="4" t="n">
        <v>103.63</v>
      </c>
      <c r="F12296" s="4" t="n">
        <v>1554.45</v>
      </c>
      <c r="G12296" s="4" t="n">
        <f aca="false">INDEX(Data_Products!$D$2:$D$33,MATCH(C12296,Data_Products!$A$2:$A$33,0))</f>
        <v>82.55</v>
      </c>
      <c r="H12296" s="4" t="str">
        <f aca="false">INDEX(Data_Products!$C$2:$C$33,MATCH(C12296,Data_Products!$A$2:$A$33,0))</f>
        <v>Roofing</v>
      </c>
      <c r="I12296" s="10" t="n">
        <f aca="false">D12296*(E12296-G12296)</f>
        <v>316.2</v>
      </c>
      <c r="J12296" s="11" t="n">
        <f aca="false">IFERROR(I12296/F12296,0)</f>
        <v>0.203415999228023</v>
      </c>
      <c r="K12296" s="4" t="str">
        <f aca="false">IFERROR(INDEX(Data_Orders!$F$2:$F$4727,MATCH(B12296,Data_Orders!$A$2:$A$4727,0)),"")</f>
        <v>Retail</v>
      </c>
      <c r="L12296" s="4" t="str">
        <f aca="false">IFERROR(INDEX(Data_Orders!$D$2:$D$4727,MATCH(B12296,Data_Orders!$A$2:$A$4727,0)),"")</f>
        <v>Rugby</v>
      </c>
    </row>
    <row r="12297" customFormat="false" ht="15" hidden="false" customHeight="false" outlineLevel="0" collapsed="false">
      <c r="A12297" s="4" t="s">
        <v>18113</v>
      </c>
      <c r="B12297" s="4" t="s">
        <v>5207</v>
      </c>
      <c r="C12297" s="4" t="s">
        <v>1010</v>
      </c>
      <c r="D12297" s="4" t="n">
        <v>5</v>
      </c>
      <c r="E12297" s="4" t="n">
        <v>135.95</v>
      </c>
      <c r="F12297" s="4" t="n">
        <v>679.75</v>
      </c>
      <c r="G12297" s="4" t="n">
        <f aca="false">INDEX(Data_Products!$D$2:$D$33,MATCH(C12297,Data_Products!$A$2:$A$33,0))</f>
        <v>111.1</v>
      </c>
      <c r="H12297" s="4" t="str">
        <f aca="false">INDEX(Data_Products!$C$2:$C$33,MATCH(C12297,Data_Products!$A$2:$A$33,0))</f>
        <v>Timber</v>
      </c>
      <c r="I12297" s="10" t="n">
        <f aca="false">D12297*(E12297-G12297)</f>
        <v>124.25</v>
      </c>
      <c r="J12297" s="11" t="n">
        <f aca="false">IFERROR(I12297/F12297,0)</f>
        <v>0.18278778962854</v>
      </c>
      <c r="K12297" s="4" t="str">
        <f aca="false">IFERROR(INDEX(Data_Orders!$F$2:$F$4727,MATCH(B12297,Data_Orders!$A$2:$A$4727,0)),"")</f>
        <v>Retail</v>
      </c>
      <c r="L12297" s="4" t="str">
        <f aca="false">IFERROR(INDEX(Data_Orders!$D$2:$D$4727,MATCH(B12297,Data_Orders!$A$2:$A$4727,0)),"")</f>
        <v>Rugby</v>
      </c>
    </row>
    <row r="12298" customFormat="false" ht="15" hidden="false" customHeight="false" outlineLevel="0" collapsed="false">
      <c r="A12298" s="4" t="s">
        <v>18114</v>
      </c>
      <c r="B12298" s="4" t="s">
        <v>5207</v>
      </c>
      <c r="C12298" s="4" t="s">
        <v>1055</v>
      </c>
      <c r="D12298" s="4" t="n">
        <v>9</v>
      </c>
      <c r="E12298" s="4" t="n">
        <v>205.03</v>
      </c>
      <c r="F12298" s="4" t="n">
        <v>1845.27</v>
      </c>
      <c r="G12298" s="4" t="n">
        <f aca="false">INDEX(Data_Products!$D$2:$D$33,MATCH(C12298,Data_Products!$A$2:$A$33,0))</f>
        <v>138.6</v>
      </c>
      <c r="H12298" s="4" t="str">
        <f aca="false">INDEX(Data_Products!$C$2:$C$33,MATCH(C12298,Data_Products!$A$2:$A$33,0))</f>
        <v>Roofing</v>
      </c>
      <c r="I12298" s="10" t="n">
        <f aca="false">D12298*(E12298-G12298)</f>
        <v>597.87</v>
      </c>
      <c r="J12298" s="11" t="n">
        <f aca="false">IFERROR(I12298/F12298,0)</f>
        <v>0.324001365653807</v>
      </c>
      <c r="K12298" s="4" t="str">
        <f aca="false">IFERROR(INDEX(Data_Orders!$F$2:$F$4727,MATCH(B12298,Data_Orders!$A$2:$A$4727,0)),"")</f>
        <v>Retail</v>
      </c>
      <c r="L12298" s="4" t="str">
        <f aca="false">IFERROR(INDEX(Data_Orders!$D$2:$D$4727,MATCH(B12298,Data_Orders!$A$2:$A$4727,0)),"")</f>
        <v>Rugby</v>
      </c>
    </row>
    <row r="12299" customFormat="false" ht="15" hidden="false" customHeight="false" outlineLevel="0" collapsed="false">
      <c r="A12299" s="4" t="s">
        <v>18115</v>
      </c>
      <c r="B12299" s="4" t="s">
        <v>5208</v>
      </c>
      <c r="C12299" s="4" t="s">
        <v>1021</v>
      </c>
      <c r="D12299" s="4" t="n">
        <v>7</v>
      </c>
      <c r="E12299" s="4" t="n">
        <v>73.76</v>
      </c>
      <c r="F12299" s="4" t="n">
        <v>516.32</v>
      </c>
      <c r="G12299" s="4" t="n">
        <f aca="false">INDEX(Data_Products!$D$2:$D$33,MATCH(C12299,Data_Products!$A$2:$A$33,0))</f>
        <v>51.51</v>
      </c>
      <c r="H12299" s="4" t="str">
        <f aca="false">INDEX(Data_Products!$C$2:$C$33,MATCH(C12299,Data_Products!$A$2:$A$33,0))</f>
        <v>Cement &amp; Aggregates</v>
      </c>
      <c r="I12299" s="10" t="n">
        <f aca="false">D12299*(E12299-G12299)</f>
        <v>155.75</v>
      </c>
      <c r="J12299" s="11" t="n">
        <f aca="false">IFERROR(I12299/F12299,0)</f>
        <v>0.301654013015184</v>
      </c>
      <c r="K12299" s="4" t="str">
        <f aca="false">IFERROR(INDEX(Data_Orders!$F$2:$F$4727,MATCH(B12299,Data_Orders!$A$2:$A$4727,0)),"")</f>
        <v>Retail</v>
      </c>
      <c r="L12299" s="4" t="str">
        <f aca="false">IFERROR(INDEX(Data_Orders!$D$2:$D$4727,MATCH(B12299,Data_Orders!$A$2:$A$4727,0)),"")</f>
        <v>Rugby</v>
      </c>
    </row>
    <row r="12300" customFormat="false" ht="15" hidden="false" customHeight="false" outlineLevel="0" collapsed="false">
      <c r="A12300" s="4" t="s">
        <v>18116</v>
      </c>
      <c r="B12300" s="4" t="s">
        <v>5208</v>
      </c>
      <c r="C12300" s="4" t="s">
        <v>1035</v>
      </c>
      <c r="D12300" s="4" t="n">
        <v>15</v>
      </c>
      <c r="E12300" s="4" t="n">
        <v>165.07</v>
      </c>
      <c r="F12300" s="4" t="n">
        <v>2476.05</v>
      </c>
      <c r="G12300" s="4" t="n">
        <f aca="false">INDEX(Data_Products!$D$2:$D$33,MATCH(C12300,Data_Products!$A$2:$A$33,0))</f>
        <v>134.65</v>
      </c>
      <c r="H12300" s="4" t="str">
        <f aca="false">INDEX(Data_Products!$C$2:$C$33,MATCH(C12300,Data_Products!$A$2:$A$33,0))</f>
        <v>Insulation</v>
      </c>
      <c r="I12300" s="10" t="n">
        <f aca="false">D12300*(E12300-G12300)</f>
        <v>456.3</v>
      </c>
      <c r="J12300" s="11" t="n">
        <f aca="false">IFERROR(I12300/F12300,0)</f>
        <v>0.184285454655601</v>
      </c>
      <c r="K12300" s="4" t="str">
        <f aca="false">IFERROR(INDEX(Data_Orders!$F$2:$F$4727,MATCH(B12300,Data_Orders!$A$2:$A$4727,0)),"")</f>
        <v>Retail</v>
      </c>
      <c r="L12300" s="4" t="str">
        <f aca="false">IFERROR(INDEX(Data_Orders!$D$2:$D$4727,MATCH(B12300,Data_Orders!$A$2:$A$4727,0)),"")</f>
        <v>Rugby</v>
      </c>
    </row>
    <row r="12301" customFormat="false" ht="15" hidden="false" customHeight="false" outlineLevel="0" collapsed="false">
      <c r="A12301" s="4" t="s">
        <v>18117</v>
      </c>
      <c r="B12301" s="4" t="s">
        <v>5208</v>
      </c>
      <c r="C12301" s="4" t="s">
        <v>1041</v>
      </c>
      <c r="D12301" s="4" t="n">
        <v>18</v>
      </c>
      <c r="E12301" s="4" t="n">
        <v>242.75</v>
      </c>
      <c r="F12301" s="4" t="n">
        <v>4369.5</v>
      </c>
      <c r="G12301" s="4" t="n">
        <f aca="false">INDEX(Data_Products!$D$2:$D$33,MATCH(C12301,Data_Products!$A$2:$A$33,0))</f>
        <v>142.94</v>
      </c>
      <c r="H12301" s="4" t="str">
        <f aca="false">INDEX(Data_Products!$C$2:$C$33,MATCH(C12301,Data_Products!$A$2:$A$33,0))</f>
        <v>Tools &amp; Fixings</v>
      </c>
      <c r="I12301" s="10" t="n">
        <f aca="false">D12301*(E12301-G12301)</f>
        <v>1796.58</v>
      </c>
      <c r="J12301" s="11" t="n">
        <f aca="false">IFERROR(I12301/F12301,0)</f>
        <v>0.411163748712667</v>
      </c>
      <c r="K12301" s="4" t="str">
        <f aca="false">IFERROR(INDEX(Data_Orders!$F$2:$F$4727,MATCH(B12301,Data_Orders!$A$2:$A$4727,0)),"")</f>
        <v>Retail</v>
      </c>
      <c r="L12301" s="4" t="str">
        <f aca="false">IFERROR(INDEX(Data_Orders!$D$2:$D$4727,MATCH(B12301,Data_Orders!$A$2:$A$4727,0)),"")</f>
        <v>Rugby</v>
      </c>
    </row>
    <row r="12302" customFormat="false" ht="15" hidden="false" customHeight="false" outlineLevel="0" collapsed="false">
      <c r="A12302" s="4" t="s">
        <v>18118</v>
      </c>
      <c r="B12302" s="4" t="s">
        <v>5209</v>
      </c>
      <c r="C12302" s="4" t="s">
        <v>1044</v>
      </c>
      <c r="D12302" s="4" t="n">
        <v>18</v>
      </c>
      <c r="E12302" s="4" t="n">
        <v>190.44</v>
      </c>
      <c r="F12302" s="4" t="n">
        <v>3427.92</v>
      </c>
      <c r="G12302" s="4" t="n">
        <f aca="false">INDEX(Data_Products!$D$2:$D$33,MATCH(C12302,Data_Products!$A$2:$A$33,0))</f>
        <v>115.48</v>
      </c>
      <c r="H12302" s="4" t="str">
        <f aca="false">INDEX(Data_Products!$C$2:$C$33,MATCH(C12302,Data_Products!$A$2:$A$33,0))</f>
        <v>Tools &amp; Fixings</v>
      </c>
      <c r="I12302" s="10" t="n">
        <f aca="false">D12302*(E12302-G12302)</f>
        <v>1349.28</v>
      </c>
      <c r="J12302" s="11" t="n">
        <f aca="false">IFERROR(I12302/F12302,0)</f>
        <v>0.393614786809494</v>
      </c>
      <c r="K12302" s="4" t="str">
        <f aca="false">IFERROR(INDEX(Data_Orders!$F$2:$F$4727,MATCH(B12302,Data_Orders!$A$2:$A$4727,0)),"")</f>
        <v>Retail</v>
      </c>
      <c r="L12302" s="4" t="str">
        <f aca="false">IFERROR(INDEX(Data_Orders!$D$2:$D$4727,MATCH(B12302,Data_Orders!$A$2:$A$4727,0)),"")</f>
        <v>Rugby</v>
      </c>
    </row>
    <row r="12303" customFormat="false" ht="15" hidden="false" customHeight="false" outlineLevel="0" collapsed="false">
      <c r="A12303" s="4" t="s">
        <v>18119</v>
      </c>
      <c r="B12303" s="4" t="s">
        <v>5209</v>
      </c>
      <c r="C12303" s="4" t="s">
        <v>1048</v>
      </c>
      <c r="D12303" s="4" t="n">
        <v>9</v>
      </c>
      <c r="E12303" s="4" t="n">
        <v>112.72</v>
      </c>
      <c r="F12303" s="4" t="n">
        <v>1014.48</v>
      </c>
      <c r="G12303" s="4" t="n">
        <f aca="false">INDEX(Data_Products!$D$2:$D$33,MATCH(C12303,Data_Products!$A$2:$A$33,0))</f>
        <v>83.21</v>
      </c>
      <c r="H12303" s="4" t="str">
        <f aca="false">INDEX(Data_Products!$C$2:$C$33,MATCH(C12303,Data_Products!$A$2:$A$33,0))</f>
        <v>Tools &amp; Fixings</v>
      </c>
      <c r="I12303" s="10" t="n">
        <f aca="false">D12303*(E12303-G12303)</f>
        <v>265.59</v>
      </c>
      <c r="J12303" s="11" t="n">
        <f aca="false">IFERROR(I12303/F12303,0)</f>
        <v>0.261799148332151</v>
      </c>
      <c r="K12303" s="4" t="str">
        <f aca="false">IFERROR(INDEX(Data_Orders!$F$2:$F$4727,MATCH(B12303,Data_Orders!$A$2:$A$4727,0)),"")</f>
        <v>Retail</v>
      </c>
      <c r="L12303" s="4" t="str">
        <f aca="false">IFERROR(INDEX(Data_Orders!$D$2:$D$4727,MATCH(B12303,Data_Orders!$A$2:$A$4727,0)),"")</f>
        <v>Rugby</v>
      </c>
    </row>
    <row r="12304" customFormat="false" ht="15" hidden="false" customHeight="false" outlineLevel="0" collapsed="false">
      <c r="A12304" s="4" t="s">
        <v>18120</v>
      </c>
      <c r="B12304" s="4" t="s">
        <v>5209</v>
      </c>
      <c r="C12304" s="4" t="s">
        <v>1073</v>
      </c>
      <c r="D12304" s="4" t="n">
        <v>1</v>
      </c>
      <c r="E12304" s="4" t="n">
        <v>231.05</v>
      </c>
      <c r="F12304" s="4" t="n">
        <v>231.05</v>
      </c>
      <c r="G12304" s="4" t="n">
        <f aca="false">INDEX(Data_Products!$D$2:$D$33,MATCH(C12304,Data_Products!$A$2:$A$33,0))</f>
        <v>148.29</v>
      </c>
      <c r="H12304" s="4" t="str">
        <f aca="false">INDEX(Data_Products!$C$2:$C$33,MATCH(C12304,Data_Products!$A$2:$A$33,0))</f>
        <v>Landscaping</v>
      </c>
      <c r="I12304" s="10" t="n">
        <f aca="false">D12304*(E12304-G12304)</f>
        <v>82.76</v>
      </c>
      <c r="J12304" s="11" t="n">
        <f aca="false">IFERROR(I12304/F12304,0)</f>
        <v>0.358190867777537</v>
      </c>
      <c r="K12304" s="4" t="str">
        <f aca="false">IFERROR(INDEX(Data_Orders!$F$2:$F$4727,MATCH(B12304,Data_Orders!$A$2:$A$4727,0)),"")</f>
        <v>Retail</v>
      </c>
      <c r="L12304" s="4" t="str">
        <f aca="false">IFERROR(INDEX(Data_Orders!$D$2:$D$4727,MATCH(B12304,Data_Orders!$A$2:$A$4727,0)),"")</f>
        <v>Rugby</v>
      </c>
    </row>
    <row r="12305" customFormat="false" ht="15" hidden="false" customHeight="false" outlineLevel="0" collapsed="false">
      <c r="A12305" s="4" t="s">
        <v>18121</v>
      </c>
      <c r="B12305" s="4" t="s">
        <v>5210</v>
      </c>
      <c r="C12305" s="4" t="s">
        <v>1066</v>
      </c>
      <c r="D12305" s="4" t="n">
        <v>20</v>
      </c>
      <c r="E12305" s="4" t="n">
        <v>209.69</v>
      </c>
      <c r="F12305" s="4" t="n">
        <v>4193.8</v>
      </c>
      <c r="G12305" s="4" t="n">
        <f aca="false">INDEX(Data_Products!$D$2:$D$33,MATCH(C12305,Data_Products!$A$2:$A$33,0))</f>
        <v>144.38</v>
      </c>
      <c r="H12305" s="4" t="str">
        <f aca="false">INDEX(Data_Products!$C$2:$C$33,MATCH(C12305,Data_Products!$A$2:$A$33,0))</f>
        <v>Plumbing &amp; Drainage</v>
      </c>
      <c r="I12305" s="10" t="n">
        <f aca="false">D12305*(E12305-G12305)</f>
        <v>1306.2</v>
      </c>
      <c r="J12305" s="11" t="n">
        <f aca="false">IFERROR(I12305/F12305,0)</f>
        <v>0.311459773952024</v>
      </c>
      <c r="K12305" s="4" t="str">
        <f aca="false">IFERROR(INDEX(Data_Orders!$F$2:$F$4727,MATCH(B12305,Data_Orders!$A$2:$A$4727,0)),"")</f>
        <v>Retail</v>
      </c>
      <c r="L12305" s="4" t="str">
        <f aca="false">IFERROR(INDEX(Data_Orders!$D$2:$D$4727,MATCH(B12305,Data_Orders!$A$2:$A$4727,0)),"")</f>
        <v>Rugby</v>
      </c>
    </row>
    <row r="12306" customFormat="false" ht="15" hidden="false" customHeight="false" outlineLevel="0" collapsed="false">
      <c r="A12306" s="4" t="s">
        <v>18122</v>
      </c>
      <c r="B12306" s="4" t="s">
        <v>5211</v>
      </c>
      <c r="C12306" s="4" t="s">
        <v>1032</v>
      </c>
      <c r="D12306" s="4" t="n">
        <v>2</v>
      </c>
      <c r="E12306" s="4" t="n">
        <v>99.65</v>
      </c>
      <c r="F12306" s="4" t="n">
        <v>199.3</v>
      </c>
      <c r="G12306" s="4" t="n">
        <f aca="false">INDEX(Data_Products!$D$2:$D$33,MATCH(C12306,Data_Products!$A$2:$A$33,0))</f>
        <v>58.26</v>
      </c>
      <c r="H12306" s="4" t="str">
        <f aca="false">INDEX(Data_Products!$C$2:$C$33,MATCH(C12306,Data_Products!$A$2:$A$33,0))</f>
        <v>Insulation</v>
      </c>
      <c r="I12306" s="10" t="n">
        <f aca="false">D12306*(E12306-G12306)</f>
        <v>82.78</v>
      </c>
      <c r="J12306" s="11" t="n">
        <f aca="false">IFERROR(I12306/F12306,0)</f>
        <v>0.415353738083292</v>
      </c>
      <c r="K12306" s="4" t="str">
        <f aca="false">IFERROR(INDEX(Data_Orders!$F$2:$F$4727,MATCH(B12306,Data_Orders!$A$2:$A$4727,0)),"")</f>
        <v>Retail</v>
      </c>
      <c r="L12306" s="4" t="str">
        <f aca="false">IFERROR(INDEX(Data_Orders!$D$2:$D$4727,MATCH(B12306,Data_Orders!$A$2:$A$4727,0)),"")</f>
        <v>Rugby</v>
      </c>
    </row>
    <row r="12307" customFormat="false" ht="15" hidden="false" customHeight="false" outlineLevel="0" collapsed="false">
      <c r="A12307" s="4" t="s">
        <v>18123</v>
      </c>
      <c r="B12307" s="4" t="s">
        <v>5211</v>
      </c>
      <c r="C12307" s="4" t="s">
        <v>1044</v>
      </c>
      <c r="D12307" s="4" t="n">
        <v>14</v>
      </c>
      <c r="E12307" s="4" t="n">
        <v>190.44</v>
      </c>
      <c r="F12307" s="4" t="n">
        <v>2666.16</v>
      </c>
      <c r="G12307" s="4" t="n">
        <f aca="false">INDEX(Data_Products!$D$2:$D$33,MATCH(C12307,Data_Products!$A$2:$A$33,0))</f>
        <v>115.48</v>
      </c>
      <c r="H12307" s="4" t="str">
        <f aca="false">INDEX(Data_Products!$C$2:$C$33,MATCH(C12307,Data_Products!$A$2:$A$33,0))</f>
        <v>Tools &amp; Fixings</v>
      </c>
      <c r="I12307" s="10" t="n">
        <f aca="false">D12307*(E12307-G12307)</f>
        <v>1049.44</v>
      </c>
      <c r="J12307" s="11" t="n">
        <f aca="false">IFERROR(I12307/F12307,0)</f>
        <v>0.393614786809494</v>
      </c>
      <c r="K12307" s="4" t="str">
        <f aca="false">IFERROR(INDEX(Data_Orders!$F$2:$F$4727,MATCH(B12307,Data_Orders!$A$2:$A$4727,0)),"")</f>
        <v>Retail</v>
      </c>
      <c r="L12307" s="4" t="str">
        <f aca="false">IFERROR(INDEX(Data_Orders!$D$2:$D$4727,MATCH(B12307,Data_Orders!$A$2:$A$4727,0)),"")</f>
        <v>Rugby</v>
      </c>
    </row>
    <row r="12308" customFormat="false" ht="15" hidden="false" customHeight="false" outlineLevel="0" collapsed="false">
      <c r="A12308" s="4" t="s">
        <v>18124</v>
      </c>
      <c r="B12308" s="4" t="s">
        <v>5211</v>
      </c>
      <c r="C12308" s="4" t="s">
        <v>1041</v>
      </c>
      <c r="D12308" s="4" t="n">
        <v>3</v>
      </c>
      <c r="E12308" s="4" t="n">
        <v>242.75</v>
      </c>
      <c r="F12308" s="4" t="n">
        <v>728.25</v>
      </c>
      <c r="G12308" s="4" t="n">
        <f aca="false">INDEX(Data_Products!$D$2:$D$33,MATCH(C12308,Data_Products!$A$2:$A$33,0))</f>
        <v>142.94</v>
      </c>
      <c r="H12308" s="4" t="str">
        <f aca="false">INDEX(Data_Products!$C$2:$C$33,MATCH(C12308,Data_Products!$A$2:$A$33,0))</f>
        <v>Tools &amp; Fixings</v>
      </c>
      <c r="I12308" s="10" t="n">
        <f aca="false">D12308*(E12308-G12308)</f>
        <v>299.43</v>
      </c>
      <c r="J12308" s="11" t="n">
        <f aca="false">IFERROR(I12308/F12308,0)</f>
        <v>0.411163748712667</v>
      </c>
      <c r="K12308" s="4" t="str">
        <f aca="false">IFERROR(INDEX(Data_Orders!$F$2:$F$4727,MATCH(B12308,Data_Orders!$A$2:$A$4727,0)),"")</f>
        <v>Retail</v>
      </c>
      <c r="L12308" s="4" t="str">
        <f aca="false">IFERROR(INDEX(Data_Orders!$D$2:$D$4727,MATCH(B12308,Data_Orders!$A$2:$A$4727,0)),"")</f>
        <v>Rugby</v>
      </c>
    </row>
    <row r="12309" customFormat="false" ht="15" hidden="false" customHeight="false" outlineLevel="0" collapsed="false">
      <c r="A12309" s="4" t="s">
        <v>18125</v>
      </c>
      <c r="B12309" s="4" t="s">
        <v>5211</v>
      </c>
      <c r="C12309" s="4" t="s">
        <v>1064</v>
      </c>
      <c r="D12309" s="4" t="n">
        <v>5</v>
      </c>
      <c r="E12309" s="4" t="n">
        <v>97.63</v>
      </c>
      <c r="F12309" s="4" t="n">
        <v>488.15</v>
      </c>
      <c r="G12309" s="4" t="n">
        <f aca="false">INDEX(Data_Products!$D$2:$D$33,MATCH(C12309,Data_Products!$A$2:$A$33,0))</f>
        <v>65.21</v>
      </c>
      <c r="H12309" s="4" t="str">
        <f aca="false">INDEX(Data_Products!$C$2:$C$33,MATCH(C12309,Data_Products!$A$2:$A$33,0))</f>
        <v>Plumbing &amp; Drainage</v>
      </c>
      <c r="I12309" s="10" t="n">
        <f aca="false">D12309*(E12309-G12309)</f>
        <v>162.1</v>
      </c>
      <c r="J12309" s="11" t="n">
        <f aca="false">IFERROR(I12309/F12309,0)</f>
        <v>0.332070060432244</v>
      </c>
      <c r="K12309" s="4" t="str">
        <f aca="false">IFERROR(INDEX(Data_Orders!$F$2:$F$4727,MATCH(B12309,Data_Orders!$A$2:$A$4727,0)),"")</f>
        <v>Retail</v>
      </c>
      <c r="L12309" s="4" t="str">
        <f aca="false">IFERROR(INDEX(Data_Orders!$D$2:$D$4727,MATCH(B12309,Data_Orders!$A$2:$A$4727,0)),"")</f>
        <v>Rugby</v>
      </c>
    </row>
    <row r="12310" customFormat="false" ht="15" hidden="false" customHeight="false" outlineLevel="0" collapsed="false">
      <c r="A12310" s="4" t="s">
        <v>18126</v>
      </c>
      <c r="B12310" s="4" t="s">
        <v>5212</v>
      </c>
      <c r="C12310" s="4" t="s">
        <v>1046</v>
      </c>
      <c r="D12310" s="4" t="n">
        <v>5</v>
      </c>
      <c r="E12310" s="4" t="n">
        <v>154.02</v>
      </c>
      <c r="F12310" s="4" t="n">
        <v>770.1</v>
      </c>
      <c r="G12310" s="4" t="n">
        <f aca="false">INDEX(Data_Products!$D$2:$D$33,MATCH(C12310,Data_Products!$A$2:$A$33,0))</f>
        <v>102.1</v>
      </c>
      <c r="H12310" s="4" t="str">
        <f aca="false">INDEX(Data_Products!$C$2:$C$33,MATCH(C12310,Data_Products!$A$2:$A$33,0))</f>
        <v>Tools &amp; Fixings</v>
      </c>
      <c r="I12310" s="10" t="n">
        <f aca="false">D12310*(E12310-G12310)</f>
        <v>259.6</v>
      </c>
      <c r="J12310" s="11" t="n">
        <f aca="false">IFERROR(I12310/F12310,0)</f>
        <v>0.337099078041813</v>
      </c>
      <c r="K12310" s="4" t="str">
        <f aca="false">IFERROR(INDEX(Data_Orders!$F$2:$F$4727,MATCH(B12310,Data_Orders!$A$2:$A$4727,0)),"")</f>
        <v>Retail</v>
      </c>
      <c r="L12310" s="4" t="str">
        <f aca="false">IFERROR(INDEX(Data_Orders!$D$2:$D$4727,MATCH(B12310,Data_Orders!$A$2:$A$4727,0)),"")</f>
        <v>Rugby</v>
      </c>
    </row>
    <row r="12311" customFormat="false" ht="15" hidden="false" customHeight="false" outlineLevel="0" collapsed="false">
      <c r="A12311" s="4" t="s">
        <v>18127</v>
      </c>
      <c r="B12311" s="4" t="s">
        <v>5212</v>
      </c>
      <c r="C12311" s="4" t="s">
        <v>1052</v>
      </c>
      <c r="D12311" s="4" t="n">
        <v>18</v>
      </c>
      <c r="E12311" s="4" t="n">
        <v>205.71</v>
      </c>
      <c r="F12311" s="4" t="n">
        <v>3702.78</v>
      </c>
      <c r="G12311" s="4" t="n">
        <f aca="false">INDEX(Data_Products!$D$2:$D$33,MATCH(C12311,Data_Products!$A$2:$A$33,0))</f>
        <v>152.29</v>
      </c>
      <c r="H12311" s="4" t="str">
        <f aca="false">INDEX(Data_Products!$C$2:$C$33,MATCH(C12311,Data_Products!$A$2:$A$33,0))</f>
        <v>Roofing</v>
      </c>
      <c r="I12311" s="10" t="n">
        <f aca="false">D12311*(E12311-G12311)</f>
        <v>961.56</v>
      </c>
      <c r="J12311" s="11" t="n">
        <f aca="false">IFERROR(I12311/F12311,0)</f>
        <v>0.259685965679841</v>
      </c>
      <c r="K12311" s="4" t="str">
        <f aca="false">IFERROR(INDEX(Data_Orders!$F$2:$F$4727,MATCH(B12311,Data_Orders!$A$2:$A$4727,0)),"")</f>
        <v>Retail</v>
      </c>
      <c r="L12311" s="4" t="str">
        <f aca="false">IFERROR(INDEX(Data_Orders!$D$2:$D$4727,MATCH(B12311,Data_Orders!$A$2:$A$4727,0)),"")</f>
        <v>Rugby</v>
      </c>
    </row>
    <row r="12312" customFormat="false" ht="15" hidden="false" customHeight="false" outlineLevel="0" collapsed="false">
      <c r="A12312" s="4" t="s">
        <v>18128</v>
      </c>
      <c r="B12312" s="4" t="s">
        <v>5212</v>
      </c>
      <c r="C12312" s="4" t="s">
        <v>1041</v>
      </c>
      <c r="D12312" s="4" t="n">
        <v>10</v>
      </c>
      <c r="E12312" s="4" t="n">
        <v>242.75</v>
      </c>
      <c r="F12312" s="4" t="n">
        <v>2427.5</v>
      </c>
      <c r="G12312" s="4" t="n">
        <f aca="false">INDEX(Data_Products!$D$2:$D$33,MATCH(C12312,Data_Products!$A$2:$A$33,0))</f>
        <v>142.94</v>
      </c>
      <c r="H12312" s="4" t="str">
        <f aca="false">INDEX(Data_Products!$C$2:$C$33,MATCH(C12312,Data_Products!$A$2:$A$33,0))</f>
        <v>Tools &amp; Fixings</v>
      </c>
      <c r="I12312" s="10" t="n">
        <f aca="false">D12312*(E12312-G12312)</f>
        <v>998.1</v>
      </c>
      <c r="J12312" s="11" t="n">
        <f aca="false">IFERROR(I12312/F12312,0)</f>
        <v>0.411163748712667</v>
      </c>
      <c r="K12312" s="4" t="str">
        <f aca="false">IFERROR(INDEX(Data_Orders!$F$2:$F$4727,MATCH(B12312,Data_Orders!$A$2:$A$4727,0)),"")</f>
        <v>Retail</v>
      </c>
      <c r="L12312" s="4" t="str">
        <f aca="false">IFERROR(INDEX(Data_Orders!$D$2:$D$4727,MATCH(B12312,Data_Orders!$A$2:$A$4727,0)),"")</f>
        <v>Rugby</v>
      </c>
    </row>
    <row r="12313" customFormat="false" ht="15" hidden="false" customHeight="false" outlineLevel="0" collapsed="false">
      <c r="A12313" s="4" t="s">
        <v>18129</v>
      </c>
      <c r="B12313" s="4" t="s">
        <v>5212</v>
      </c>
      <c r="C12313" s="4" t="s">
        <v>1077</v>
      </c>
      <c r="D12313" s="4" t="n">
        <v>5</v>
      </c>
      <c r="E12313" s="4" t="n">
        <v>46.61</v>
      </c>
      <c r="F12313" s="4" t="n">
        <v>233.05</v>
      </c>
      <c r="G12313" s="4" t="n">
        <f aca="false">INDEX(Data_Products!$D$2:$D$33,MATCH(C12313,Data_Products!$A$2:$A$33,0))</f>
        <v>36.87</v>
      </c>
      <c r="H12313" s="4" t="str">
        <f aca="false">INDEX(Data_Products!$C$2:$C$33,MATCH(C12313,Data_Products!$A$2:$A$33,0))</f>
        <v>Landscaping</v>
      </c>
      <c r="I12313" s="10" t="n">
        <f aca="false">D12313*(E12313-G12313)</f>
        <v>48.7</v>
      </c>
      <c r="J12313" s="11" t="n">
        <f aca="false">IFERROR(I12313/F12313,0)</f>
        <v>0.208968032611028</v>
      </c>
      <c r="K12313" s="4" t="str">
        <f aca="false">IFERROR(INDEX(Data_Orders!$F$2:$F$4727,MATCH(B12313,Data_Orders!$A$2:$A$4727,0)),"")</f>
        <v>Retail</v>
      </c>
      <c r="L12313" s="4" t="str">
        <f aca="false">IFERROR(INDEX(Data_Orders!$D$2:$D$4727,MATCH(B12313,Data_Orders!$A$2:$A$4727,0)),"")</f>
        <v>Rugby</v>
      </c>
    </row>
    <row r="12314" customFormat="false" ht="15" hidden="false" customHeight="false" outlineLevel="0" collapsed="false">
      <c r="A12314" s="4" t="s">
        <v>18130</v>
      </c>
      <c r="B12314" s="4" t="s">
        <v>5212</v>
      </c>
      <c r="C12314" s="4" t="s">
        <v>1075</v>
      </c>
      <c r="D12314" s="4" t="n">
        <v>13</v>
      </c>
      <c r="E12314" s="4" t="n">
        <v>98.61</v>
      </c>
      <c r="F12314" s="4" t="n">
        <v>1281.93</v>
      </c>
      <c r="G12314" s="4" t="n">
        <f aca="false">INDEX(Data_Products!$D$2:$D$33,MATCH(C12314,Data_Products!$A$2:$A$33,0))</f>
        <v>74.84</v>
      </c>
      <c r="H12314" s="4" t="str">
        <f aca="false">INDEX(Data_Products!$C$2:$C$33,MATCH(C12314,Data_Products!$A$2:$A$33,0))</f>
        <v>Landscaping</v>
      </c>
      <c r="I12314" s="10" t="n">
        <f aca="false">D12314*(E12314-G12314)</f>
        <v>309.01</v>
      </c>
      <c r="J12314" s="11" t="n">
        <f aca="false">IFERROR(I12314/F12314,0)</f>
        <v>0.24105060338708</v>
      </c>
      <c r="K12314" s="4" t="str">
        <f aca="false">IFERROR(INDEX(Data_Orders!$F$2:$F$4727,MATCH(B12314,Data_Orders!$A$2:$A$4727,0)),"")</f>
        <v>Retail</v>
      </c>
      <c r="L12314" s="4" t="str">
        <f aca="false">IFERROR(INDEX(Data_Orders!$D$2:$D$4727,MATCH(B12314,Data_Orders!$A$2:$A$4727,0)),"")</f>
        <v>Rugby</v>
      </c>
    </row>
    <row r="12315" customFormat="false" ht="15" hidden="false" customHeight="false" outlineLevel="0" collapsed="false">
      <c r="A12315" s="4" t="s">
        <v>18131</v>
      </c>
      <c r="B12315" s="4" t="s">
        <v>5213</v>
      </c>
      <c r="C12315" s="4" t="s">
        <v>1066</v>
      </c>
      <c r="D12315" s="4" t="n">
        <v>20</v>
      </c>
      <c r="E12315" s="4" t="n">
        <v>209.69</v>
      </c>
      <c r="F12315" s="4" t="n">
        <v>4193.8</v>
      </c>
      <c r="G12315" s="4" t="n">
        <f aca="false">INDEX(Data_Products!$D$2:$D$33,MATCH(C12315,Data_Products!$A$2:$A$33,0))</f>
        <v>144.38</v>
      </c>
      <c r="H12315" s="4" t="str">
        <f aca="false">INDEX(Data_Products!$C$2:$C$33,MATCH(C12315,Data_Products!$A$2:$A$33,0))</f>
        <v>Plumbing &amp; Drainage</v>
      </c>
      <c r="I12315" s="10" t="n">
        <f aca="false">D12315*(E12315-G12315)</f>
        <v>1306.2</v>
      </c>
      <c r="J12315" s="11" t="n">
        <f aca="false">IFERROR(I12315/F12315,0)</f>
        <v>0.311459773952024</v>
      </c>
      <c r="K12315" s="4" t="str">
        <f aca="false">IFERROR(INDEX(Data_Orders!$F$2:$F$4727,MATCH(B12315,Data_Orders!$A$2:$A$4727,0)),"")</f>
        <v>Retail</v>
      </c>
      <c r="L12315" s="4" t="str">
        <f aca="false">IFERROR(INDEX(Data_Orders!$D$2:$D$4727,MATCH(B12315,Data_Orders!$A$2:$A$4727,0)),"")</f>
        <v>Rugby</v>
      </c>
    </row>
    <row r="12316" customFormat="false" ht="15" hidden="false" customHeight="false" outlineLevel="0" collapsed="false">
      <c r="A12316" s="4" t="s">
        <v>18132</v>
      </c>
      <c r="B12316" s="4" t="s">
        <v>5214</v>
      </c>
      <c r="C12316" s="4" t="s">
        <v>1066</v>
      </c>
      <c r="D12316" s="4" t="n">
        <v>3</v>
      </c>
      <c r="E12316" s="4" t="n">
        <v>209.69</v>
      </c>
      <c r="F12316" s="4" t="n">
        <v>629.07</v>
      </c>
      <c r="G12316" s="4" t="n">
        <f aca="false">INDEX(Data_Products!$D$2:$D$33,MATCH(C12316,Data_Products!$A$2:$A$33,0))</f>
        <v>144.38</v>
      </c>
      <c r="H12316" s="4" t="str">
        <f aca="false">INDEX(Data_Products!$C$2:$C$33,MATCH(C12316,Data_Products!$A$2:$A$33,0))</f>
        <v>Plumbing &amp; Drainage</v>
      </c>
      <c r="I12316" s="10" t="n">
        <f aca="false">D12316*(E12316-G12316)</f>
        <v>195.93</v>
      </c>
      <c r="J12316" s="11" t="n">
        <f aca="false">IFERROR(I12316/F12316,0)</f>
        <v>0.311459773952024</v>
      </c>
      <c r="K12316" s="4" t="str">
        <f aca="false">IFERROR(INDEX(Data_Orders!$F$2:$F$4727,MATCH(B12316,Data_Orders!$A$2:$A$4727,0)),"")</f>
        <v>Retail</v>
      </c>
      <c r="L12316" s="4" t="str">
        <f aca="false">IFERROR(INDEX(Data_Orders!$D$2:$D$4727,MATCH(B12316,Data_Orders!$A$2:$A$4727,0)),"")</f>
        <v>Rugby</v>
      </c>
    </row>
    <row r="12317" customFormat="false" ht="15" hidden="false" customHeight="false" outlineLevel="0" collapsed="false">
      <c r="A12317" s="4" t="s">
        <v>18133</v>
      </c>
      <c r="B12317" s="4" t="s">
        <v>5214</v>
      </c>
      <c r="C12317" s="4" t="s">
        <v>1019</v>
      </c>
      <c r="D12317" s="4" t="n">
        <v>13</v>
      </c>
      <c r="E12317" s="4" t="n">
        <v>79.76</v>
      </c>
      <c r="F12317" s="4" t="n">
        <v>1036.88</v>
      </c>
      <c r="G12317" s="4" t="n">
        <f aca="false">INDEX(Data_Products!$D$2:$D$33,MATCH(C12317,Data_Products!$A$2:$A$33,0))</f>
        <v>59.07</v>
      </c>
      <c r="H12317" s="4" t="str">
        <f aca="false">INDEX(Data_Products!$C$2:$C$33,MATCH(C12317,Data_Products!$A$2:$A$33,0))</f>
        <v>Timber</v>
      </c>
      <c r="I12317" s="10" t="n">
        <f aca="false">D12317*(E12317-G12317)</f>
        <v>268.97</v>
      </c>
      <c r="J12317" s="11" t="n">
        <f aca="false">IFERROR(I12317/F12317,0)</f>
        <v>0.259403209628887</v>
      </c>
      <c r="K12317" s="4" t="str">
        <f aca="false">IFERROR(INDEX(Data_Orders!$F$2:$F$4727,MATCH(B12317,Data_Orders!$A$2:$A$4727,0)),"")</f>
        <v>Retail</v>
      </c>
      <c r="L12317" s="4" t="str">
        <f aca="false">IFERROR(INDEX(Data_Orders!$D$2:$D$4727,MATCH(B12317,Data_Orders!$A$2:$A$4727,0)),"")</f>
        <v>Rugby</v>
      </c>
    </row>
    <row r="12318" customFormat="false" ht="15" hidden="false" customHeight="false" outlineLevel="0" collapsed="false">
      <c r="A12318" s="4" t="s">
        <v>18134</v>
      </c>
      <c r="B12318" s="4" t="s">
        <v>5214</v>
      </c>
      <c r="C12318" s="4" t="s">
        <v>1073</v>
      </c>
      <c r="D12318" s="4" t="n">
        <v>9</v>
      </c>
      <c r="E12318" s="4" t="n">
        <v>231.05</v>
      </c>
      <c r="F12318" s="4" t="n">
        <v>2079.45</v>
      </c>
      <c r="G12318" s="4" t="n">
        <f aca="false">INDEX(Data_Products!$D$2:$D$33,MATCH(C12318,Data_Products!$A$2:$A$33,0))</f>
        <v>148.29</v>
      </c>
      <c r="H12318" s="4" t="str">
        <f aca="false">INDEX(Data_Products!$C$2:$C$33,MATCH(C12318,Data_Products!$A$2:$A$33,0))</f>
        <v>Landscaping</v>
      </c>
      <c r="I12318" s="10" t="n">
        <f aca="false">D12318*(E12318-G12318)</f>
        <v>744.84</v>
      </c>
      <c r="J12318" s="11" t="n">
        <f aca="false">IFERROR(I12318/F12318,0)</f>
        <v>0.358190867777537</v>
      </c>
      <c r="K12318" s="4" t="str">
        <f aca="false">IFERROR(INDEX(Data_Orders!$F$2:$F$4727,MATCH(B12318,Data_Orders!$A$2:$A$4727,0)),"")</f>
        <v>Retail</v>
      </c>
      <c r="L12318" s="4" t="str">
        <f aca="false">IFERROR(INDEX(Data_Orders!$D$2:$D$4727,MATCH(B12318,Data_Orders!$A$2:$A$4727,0)),"")</f>
        <v>Rugby</v>
      </c>
    </row>
    <row r="12319" customFormat="false" ht="15" hidden="false" customHeight="false" outlineLevel="0" collapsed="false">
      <c r="A12319" s="4" t="s">
        <v>18135</v>
      </c>
      <c r="B12319" s="4" t="s">
        <v>5214</v>
      </c>
      <c r="C12319" s="4" t="s">
        <v>1037</v>
      </c>
      <c r="D12319" s="4" t="n">
        <v>4</v>
      </c>
      <c r="E12319" s="4" t="n">
        <v>90.97</v>
      </c>
      <c r="F12319" s="4" t="n">
        <v>363.88</v>
      </c>
      <c r="G12319" s="4" t="n">
        <f aca="false">INDEX(Data_Products!$D$2:$D$33,MATCH(C12319,Data_Products!$A$2:$A$33,0))</f>
        <v>73.81</v>
      </c>
      <c r="H12319" s="4" t="str">
        <f aca="false">INDEX(Data_Products!$C$2:$C$33,MATCH(C12319,Data_Products!$A$2:$A$33,0))</f>
        <v>Insulation</v>
      </c>
      <c r="I12319" s="10" t="n">
        <f aca="false">D12319*(E12319-G12319)</f>
        <v>68.64</v>
      </c>
      <c r="J12319" s="11" t="n">
        <f aca="false">IFERROR(I12319/F12319,0)</f>
        <v>0.18863361547763</v>
      </c>
      <c r="K12319" s="4" t="str">
        <f aca="false">IFERROR(INDEX(Data_Orders!$F$2:$F$4727,MATCH(B12319,Data_Orders!$A$2:$A$4727,0)),"")</f>
        <v>Retail</v>
      </c>
      <c r="L12319" s="4" t="str">
        <f aca="false">IFERROR(INDEX(Data_Orders!$D$2:$D$4727,MATCH(B12319,Data_Orders!$A$2:$A$4727,0)),"")</f>
        <v>Rugby</v>
      </c>
    </row>
    <row r="12320" customFormat="false" ht="15" hidden="false" customHeight="false" outlineLevel="0" collapsed="false">
      <c r="A12320" s="4" t="s">
        <v>18136</v>
      </c>
      <c r="B12320" s="4" t="s">
        <v>5214</v>
      </c>
      <c r="C12320" s="4" t="s">
        <v>1057</v>
      </c>
      <c r="D12320" s="4" t="n">
        <v>15</v>
      </c>
      <c r="E12320" s="4" t="n">
        <v>176.81</v>
      </c>
      <c r="F12320" s="4" t="n">
        <v>2652.15</v>
      </c>
      <c r="G12320" s="4" t="n">
        <f aca="false">INDEX(Data_Products!$D$2:$D$33,MATCH(C12320,Data_Products!$A$2:$A$33,0))</f>
        <v>129.57</v>
      </c>
      <c r="H12320" s="4" t="str">
        <f aca="false">INDEX(Data_Products!$C$2:$C$33,MATCH(C12320,Data_Products!$A$2:$A$33,0))</f>
        <v>Roofing</v>
      </c>
      <c r="I12320" s="10" t="n">
        <f aca="false">D12320*(E12320-G12320)</f>
        <v>708.6</v>
      </c>
      <c r="J12320" s="11" t="n">
        <f aca="false">IFERROR(I12320/F12320,0)</f>
        <v>0.267179458175443</v>
      </c>
      <c r="K12320" s="4" t="str">
        <f aca="false">IFERROR(INDEX(Data_Orders!$F$2:$F$4727,MATCH(B12320,Data_Orders!$A$2:$A$4727,0)),"")</f>
        <v>Retail</v>
      </c>
      <c r="L12320" s="4" t="str">
        <f aca="false">IFERROR(INDEX(Data_Orders!$D$2:$D$4727,MATCH(B12320,Data_Orders!$A$2:$A$4727,0)),"")</f>
        <v>Rugby</v>
      </c>
    </row>
    <row r="12321" customFormat="false" ht="15" hidden="false" customHeight="false" outlineLevel="0" collapsed="false">
      <c r="A12321" s="4" t="s">
        <v>18137</v>
      </c>
      <c r="B12321" s="4" t="s">
        <v>5215</v>
      </c>
      <c r="C12321" s="4" t="s">
        <v>1032</v>
      </c>
      <c r="D12321" s="4" t="n">
        <v>7</v>
      </c>
      <c r="E12321" s="4" t="n">
        <v>99.65</v>
      </c>
      <c r="F12321" s="4" t="n">
        <v>697.55</v>
      </c>
      <c r="G12321" s="4" t="n">
        <f aca="false">INDEX(Data_Products!$D$2:$D$33,MATCH(C12321,Data_Products!$A$2:$A$33,0))</f>
        <v>58.26</v>
      </c>
      <c r="H12321" s="4" t="str">
        <f aca="false">INDEX(Data_Products!$C$2:$C$33,MATCH(C12321,Data_Products!$A$2:$A$33,0))</f>
        <v>Insulation</v>
      </c>
      <c r="I12321" s="10" t="n">
        <f aca="false">D12321*(E12321-G12321)</f>
        <v>289.73</v>
      </c>
      <c r="J12321" s="11" t="n">
        <f aca="false">IFERROR(I12321/F12321,0)</f>
        <v>0.415353738083292</v>
      </c>
      <c r="K12321" s="4" t="str">
        <f aca="false">IFERROR(INDEX(Data_Orders!$F$2:$F$4727,MATCH(B12321,Data_Orders!$A$2:$A$4727,0)),"")</f>
        <v>Retail</v>
      </c>
      <c r="L12321" s="4" t="str">
        <f aca="false">IFERROR(INDEX(Data_Orders!$D$2:$D$4727,MATCH(B12321,Data_Orders!$A$2:$A$4727,0)),"")</f>
        <v>Rugby</v>
      </c>
    </row>
    <row r="12322" customFormat="false" ht="15" hidden="false" customHeight="false" outlineLevel="0" collapsed="false">
      <c r="A12322" s="4" t="s">
        <v>18138</v>
      </c>
      <c r="B12322" s="4" t="s">
        <v>5216</v>
      </c>
      <c r="C12322" s="4" t="s">
        <v>1015</v>
      </c>
      <c r="D12322" s="4" t="n">
        <v>14</v>
      </c>
      <c r="E12322" s="4" t="n">
        <v>122.01</v>
      </c>
      <c r="F12322" s="4" t="n">
        <v>1708.14</v>
      </c>
      <c r="G12322" s="4" t="n">
        <f aca="false">INDEX(Data_Products!$D$2:$D$33,MATCH(C12322,Data_Products!$A$2:$A$33,0))</f>
        <v>85.53</v>
      </c>
      <c r="H12322" s="4" t="str">
        <f aca="false">INDEX(Data_Products!$C$2:$C$33,MATCH(C12322,Data_Products!$A$2:$A$33,0))</f>
        <v>Timber</v>
      </c>
      <c r="I12322" s="10" t="n">
        <f aca="false">D12322*(E12322-G12322)</f>
        <v>510.72</v>
      </c>
      <c r="J12322" s="11" t="n">
        <f aca="false">IFERROR(I12322/F12322,0)</f>
        <v>0.298991885910991</v>
      </c>
      <c r="K12322" s="4" t="str">
        <f aca="false">IFERROR(INDEX(Data_Orders!$F$2:$F$4727,MATCH(B12322,Data_Orders!$A$2:$A$4727,0)),"")</f>
        <v>Retail</v>
      </c>
      <c r="L12322" s="4" t="str">
        <f aca="false">IFERROR(INDEX(Data_Orders!$D$2:$D$4727,MATCH(B12322,Data_Orders!$A$2:$A$4727,0)),"")</f>
        <v>Rugby</v>
      </c>
    </row>
    <row r="12323" customFormat="false" ht="15" hidden="false" customHeight="false" outlineLevel="0" collapsed="false">
      <c r="A12323" s="4" t="s">
        <v>18139</v>
      </c>
      <c r="B12323" s="4" t="s">
        <v>5216</v>
      </c>
      <c r="C12323" s="4" t="s">
        <v>1055</v>
      </c>
      <c r="D12323" s="4" t="n">
        <v>2</v>
      </c>
      <c r="E12323" s="4" t="n">
        <v>205.03</v>
      </c>
      <c r="F12323" s="4" t="n">
        <v>410.06</v>
      </c>
      <c r="G12323" s="4" t="n">
        <f aca="false">INDEX(Data_Products!$D$2:$D$33,MATCH(C12323,Data_Products!$A$2:$A$33,0))</f>
        <v>138.6</v>
      </c>
      <c r="H12323" s="4" t="str">
        <f aca="false">INDEX(Data_Products!$C$2:$C$33,MATCH(C12323,Data_Products!$A$2:$A$33,0))</f>
        <v>Roofing</v>
      </c>
      <c r="I12323" s="10" t="n">
        <f aca="false">D12323*(E12323-G12323)</f>
        <v>132.86</v>
      </c>
      <c r="J12323" s="11" t="n">
        <f aca="false">IFERROR(I12323/F12323,0)</f>
        <v>0.324001365653807</v>
      </c>
      <c r="K12323" s="4" t="str">
        <f aca="false">IFERROR(INDEX(Data_Orders!$F$2:$F$4727,MATCH(B12323,Data_Orders!$A$2:$A$4727,0)),"")</f>
        <v>Retail</v>
      </c>
      <c r="L12323" s="4" t="str">
        <f aca="false">IFERROR(INDEX(Data_Orders!$D$2:$D$4727,MATCH(B12323,Data_Orders!$A$2:$A$4727,0)),"")</f>
        <v>Rugby</v>
      </c>
    </row>
    <row r="12324" customFormat="false" ht="15" hidden="false" customHeight="false" outlineLevel="0" collapsed="false">
      <c r="A12324" s="4" t="s">
        <v>18140</v>
      </c>
      <c r="B12324" s="4" t="s">
        <v>5216</v>
      </c>
      <c r="C12324" s="4" t="s">
        <v>1046</v>
      </c>
      <c r="D12324" s="4" t="n">
        <v>11</v>
      </c>
      <c r="E12324" s="4" t="n">
        <v>154.02</v>
      </c>
      <c r="F12324" s="4" t="n">
        <v>1694.22</v>
      </c>
      <c r="G12324" s="4" t="n">
        <f aca="false">INDEX(Data_Products!$D$2:$D$33,MATCH(C12324,Data_Products!$A$2:$A$33,0))</f>
        <v>102.1</v>
      </c>
      <c r="H12324" s="4" t="str">
        <f aca="false">INDEX(Data_Products!$C$2:$C$33,MATCH(C12324,Data_Products!$A$2:$A$33,0))</f>
        <v>Tools &amp; Fixings</v>
      </c>
      <c r="I12324" s="10" t="n">
        <f aca="false">D12324*(E12324-G12324)</f>
        <v>571.12</v>
      </c>
      <c r="J12324" s="11" t="n">
        <f aca="false">IFERROR(I12324/F12324,0)</f>
        <v>0.337099078041813</v>
      </c>
      <c r="K12324" s="4" t="str">
        <f aca="false">IFERROR(INDEX(Data_Orders!$F$2:$F$4727,MATCH(B12324,Data_Orders!$A$2:$A$4727,0)),"")</f>
        <v>Retail</v>
      </c>
      <c r="L12324" s="4" t="str">
        <f aca="false">IFERROR(INDEX(Data_Orders!$D$2:$D$4727,MATCH(B12324,Data_Orders!$A$2:$A$4727,0)),"")</f>
        <v>Rugby</v>
      </c>
    </row>
    <row r="12325" customFormat="false" ht="15" hidden="false" customHeight="false" outlineLevel="0" collapsed="false">
      <c r="A12325" s="4" t="s">
        <v>18141</v>
      </c>
      <c r="B12325" s="4" t="s">
        <v>5216</v>
      </c>
      <c r="C12325" s="4" t="s">
        <v>1077</v>
      </c>
      <c r="D12325" s="4" t="n">
        <v>13</v>
      </c>
      <c r="E12325" s="4" t="n">
        <v>46.61</v>
      </c>
      <c r="F12325" s="4" t="n">
        <v>605.93</v>
      </c>
      <c r="G12325" s="4" t="n">
        <f aca="false">INDEX(Data_Products!$D$2:$D$33,MATCH(C12325,Data_Products!$A$2:$A$33,0))</f>
        <v>36.87</v>
      </c>
      <c r="H12325" s="4" t="str">
        <f aca="false">INDEX(Data_Products!$C$2:$C$33,MATCH(C12325,Data_Products!$A$2:$A$33,0))</f>
        <v>Landscaping</v>
      </c>
      <c r="I12325" s="10" t="n">
        <f aca="false">D12325*(E12325-G12325)</f>
        <v>126.62</v>
      </c>
      <c r="J12325" s="11" t="n">
        <f aca="false">IFERROR(I12325/F12325,0)</f>
        <v>0.208968032611028</v>
      </c>
      <c r="K12325" s="4" t="str">
        <f aca="false">IFERROR(INDEX(Data_Orders!$F$2:$F$4727,MATCH(B12325,Data_Orders!$A$2:$A$4727,0)),"")</f>
        <v>Retail</v>
      </c>
      <c r="L12325" s="4" t="str">
        <f aca="false">IFERROR(INDEX(Data_Orders!$D$2:$D$4727,MATCH(B12325,Data_Orders!$A$2:$A$4727,0)),"")</f>
        <v>Rugby</v>
      </c>
    </row>
    <row r="12326" customFormat="false" ht="15" hidden="false" customHeight="false" outlineLevel="0" collapsed="false">
      <c r="A12326" s="4" t="s">
        <v>18142</v>
      </c>
      <c r="B12326" s="4" t="s">
        <v>5217</v>
      </c>
      <c r="C12326" s="4" t="s">
        <v>1048</v>
      </c>
      <c r="D12326" s="4" t="n">
        <v>7</v>
      </c>
      <c r="E12326" s="4" t="n">
        <v>112.72</v>
      </c>
      <c r="F12326" s="4" t="n">
        <v>789.04</v>
      </c>
      <c r="G12326" s="4" t="n">
        <f aca="false">INDEX(Data_Products!$D$2:$D$33,MATCH(C12326,Data_Products!$A$2:$A$33,0))</f>
        <v>83.21</v>
      </c>
      <c r="H12326" s="4" t="str">
        <f aca="false">INDEX(Data_Products!$C$2:$C$33,MATCH(C12326,Data_Products!$A$2:$A$33,0))</f>
        <v>Tools &amp; Fixings</v>
      </c>
      <c r="I12326" s="10" t="n">
        <f aca="false">D12326*(E12326-G12326)</f>
        <v>206.57</v>
      </c>
      <c r="J12326" s="11" t="n">
        <f aca="false">IFERROR(I12326/F12326,0)</f>
        <v>0.261799148332151</v>
      </c>
      <c r="K12326" s="4" t="str">
        <f aca="false">IFERROR(INDEX(Data_Orders!$F$2:$F$4727,MATCH(B12326,Data_Orders!$A$2:$A$4727,0)),"")</f>
        <v>Retail</v>
      </c>
      <c r="L12326" s="4" t="str">
        <f aca="false">IFERROR(INDEX(Data_Orders!$D$2:$D$4727,MATCH(B12326,Data_Orders!$A$2:$A$4727,0)),"")</f>
        <v>Rugby</v>
      </c>
    </row>
    <row r="12327" customFormat="false" ht="15" hidden="false" customHeight="false" outlineLevel="0" collapsed="false">
      <c r="A12327" s="4" t="s">
        <v>18143</v>
      </c>
      <c r="B12327" s="4" t="s">
        <v>5217</v>
      </c>
      <c r="C12327" s="4" t="s">
        <v>1046</v>
      </c>
      <c r="D12327" s="4" t="n">
        <v>3</v>
      </c>
      <c r="E12327" s="4" t="n">
        <v>154.02</v>
      </c>
      <c r="F12327" s="4" t="n">
        <v>462.06</v>
      </c>
      <c r="G12327" s="4" t="n">
        <f aca="false">INDEX(Data_Products!$D$2:$D$33,MATCH(C12327,Data_Products!$A$2:$A$33,0))</f>
        <v>102.1</v>
      </c>
      <c r="H12327" s="4" t="str">
        <f aca="false">INDEX(Data_Products!$C$2:$C$33,MATCH(C12327,Data_Products!$A$2:$A$33,0))</f>
        <v>Tools &amp; Fixings</v>
      </c>
      <c r="I12327" s="10" t="n">
        <f aca="false">D12327*(E12327-G12327)</f>
        <v>155.76</v>
      </c>
      <c r="J12327" s="11" t="n">
        <f aca="false">IFERROR(I12327/F12327,0)</f>
        <v>0.337099078041813</v>
      </c>
      <c r="K12327" s="4" t="str">
        <f aca="false">IFERROR(INDEX(Data_Orders!$F$2:$F$4727,MATCH(B12327,Data_Orders!$A$2:$A$4727,0)),"")</f>
        <v>Retail</v>
      </c>
      <c r="L12327" s="4" t="str">
        <f aca="false">IFERROR(INDEX(Data_Orders!$D$2:$D$4727,MATCH(B12327,Data_Orders!$A$2:$A$4727,0)),"")</f>
        <v>Rugby</v>
      </c>
    </row>
    <row r="12328" customFormat="false" ht="15" hidden="false" customHeight="false" outlineLevel="0" collapsed="false">
      <c r="A12328" s="4" t="s">
        <v>18144</v>
      </c>
      <c r="B12328" s="4" t="s">
        <v>5217</v>
      </c>
      <c r="C12328" s="4" t="s">
        <v>1010</v>
      </c>
      <c r="D12328" s="4" t="n">
        <v>13</v>
      </c>
      <c r="E12328" s="4" t="n">
        <v>135.95</v>
      </c>
      <c r="F12328" s="4" t="n">
        <v>1767.35</v>
      </c>
      <c r="G12328" s="4" t="n">
        <f aca="false">INDEX(Data_Products!$D$2:$D$33,MATCH(C12328,Data_Products!$A$2:$A$33,0))</f>
        <v>111.1</v>
      </c>
      <c r="H12328" s="4" t="str">
        <f aca="false">INDEX(Data_Products!$C$2:$C$33,MATCH(C12328,Data_Products!$A$2:$A$33,0))</f>
        <v>Timber</v>
      </c>
      <c r="I12328" s="10" t="n">
        <f aca="false">D12328*(E12328-G12328)</f>
        <v>323.05</v>
      </c>
      <c r="J12328" s="11" t="n">
        <f aca="false">IFERROR(I12328/F12328,0)</f>
        <v>0.18278778962854</v>
      </c>
      <c r="K12328" s="4" t="str">
        <f aca="false">IFERROR(INDEX(Data_Orders!$F$2:$F$4727,MATCH(B12328,Data_Orders!$A$2:$A$4727,0)),"")</f>
        <v>Retail</v>
      </c>
      <c r="L12328" s="4" t="str">
        <f aca="false">IFERROR(INDEX(Data_Orders!$D$2:$D$4727,MATCH(B12328,Data_Orders!$A$2:$A$4727,0)),"")</f>
        <v>Rugby</v>
      </c>
    </row>
    <row r="12329" customFormat="false" ht="15" hidden="false" customHeight="false" outlineLevel="0" collapsed="false">
      <c r="A12329" s="4" t="s">
        <v>18145</v>
      </c>
      <c r="B12329" s="4" t="s">
        <v>5217</v>
      </c>
      <c r="C12329" s="4" t="s">
        <v>1066</v>
      </c>
      <c r="D12329" s="4" t="n">
        <v>13</v>
      </c>
      <c r="E12329" s="4" t="n">
        <v>209.69</v>
      </c>
      <c r="F12329" s="4" t="n">
        <v>2725.97</v>
      </c>
      <c r="G12329" s="4" t="n">
        <f aca="false">INDEX(Data_Products!$D$2:$D$33,MATCH(C12329,Data_Products!$A$2:$A$33,0))</f>
        <v>144.38</v>
      </c>
      <c r="H12329" s="4" t="str">
        <f aca="false">INDEX(Data_Products!$C$2:$C$33,MATCH(C12329,Data_Products!$A$2:$A$33,0))</f>
        <v>Plumbing &amp; Drainage</v>
      </c>
      <c r="I12329" s="10" t="n">
        <f aca="false">D12329*(E12329-G12329)</f>
        <v>849.03</v>
      </c>
      <c r="J12329" s="11" t="n">
        <f aca="false">IFERROR(I12329/F12329,0)</f>
        <v>0.311459773952024</v>
      </c>
      <c r="K12329" s="4" t="str">
        <f aca="false">IFERROR(INDEX(Data_Orders!$F$2:$F$4727,MATCH(B12329,Data_Orders!$A$2:$A$4727,0)),"")</f>
        <v>Retail</v>
      </c>
      <c r="L12329" s="4" t="str">
        <f aca="false">IFERROR(INDEX(Data_Orders!$D$2:$D$4727,MATCH(B12329,Data_Orders!$A$2:$A$4727,0)),"")</f>
        <v>Rugby</v>
      </c>
    </row>
    <row r="12330" customFormat="false" ht="15" hidden="false" customHeight="false" outlineLevel="0" collapsed="false">
      <c r="A12330" s="4" t="s">
        <v>18146</v>
      </c>
      <c r="B12330" s="4" t="s">
        <v>5218</v>
      </c>
      <c r="C12330" s="4" t="s">
        <v>1070</v>
      </c>
      <c r="D12330" s="4" t="n">
        <v>3</v>
      </c>
      <c r="E12330" s="4" t="n">
        <v>230.32</v>
      </c>
      <c r="F12330" s="4" t="n">
        <v>690.96</v>
      </c>
      <c r="G12330" s="4" t="n">
        <f aca="false">INDEX(Data_Products!$D$2:$D$33,MATCH(C12330,Data_Products!$A$2:$A$33,0))</f>
        <v>161.64</v>
      </c>
      <c r="H12330" s="4" t="str">
        <f aca="false">INDEX(Data_Products!$C$2:$C$33,MATCH(C12330,Data_Products!$A$2:$A$33,0))</f>
        <v>Landscaping</v>
      </c>
      <c r="I12330" s="10" t="n">
        <f aca="false">D12330*(E12330-G12330)</f>
        <v>206.04</v>
      </c>
      <c r="J12330" s="11" t="n">
        <f aca="false">IFERROR(I12330/F12330,0)</f>
        <v>0.298193817297673</v>
      </c>
      <c r="K12330" s="4" t="str">
        <f aca="false">IFERROR(INDEX(Data_Orders!$F$2:$F$4727,MATCH(B12330,Data_Orders!$A$2:$A$4727,0)),"")</f>
        <v>Retail</v>
      </c>
      <c r="L12330" s="4" t="str">
        <f aca="false">IFERROR(INDEX(Data_Orders!$D$2:$D$4727,MATCH(B12330,Data_Orders!$A$2:$A$4727,0)),"")</f>
        <v>Rugby</v>
      </c>
    </row>
    <row r="12331" customFormat="false" ht="15" hidden="false" customHeight="false" outlineLevel="0" collapsed="false">
      <c r="A12331" s="4" t="s">
        <v>18147</v>
      </c>
      <c r="B12331" s="4" t="s">
        <v>5218</v>
      </c>
      <c r="C12331" s="4" t="s">
        <v>1050</v>
      </c>
      <c r="D12331" s="4" t="n">
        <v>5</v>
      </c>
      <c r="E12331" s="4" t="n">
        <v>238.63</v>
      </c>
      <c r="F12331" s="4" t="n">
        <v>1193.15</v>
      </c>
      <c r="G12331" s="4" t="n">
        <f aca="false">INDEX(Data_Products!$D$2:$D$33,MATCH(C12331,Data_Products!$A$2:$A$33,0))</f>
        <v>148.91</v>
      </c>
      <c r="H12331" s="4" t="str">
        <f aca="false">INDEX(Data_Products!$C$2:$C$33,MATCH(C12331,Data_Products!$A$2:$A$33,0))</f>
        <v>Tools &amp; Fixings</v>
      </c>
      <c r="I12331" s="10" t="n">
        <f aca="false">D12331*(E12331-G12331)</f>
        <v>448.6</v>
      </c>
      <c r="J12331" s="11" t="n">
        <f aca="false">IFERROR(I12331/F12331,0)</f>
        <v>0.375979549930855</v>
      </c>
      <c r="K12331" s="4" t="str">
        <f aca="false">IFERROR(INDEX(Data_Orders!$F$2:$F$4727,MATCH(B12331,Data_Orders!$A$2:$A$4727,0)),"")</f>
        <v>Retail</v>
      </c>
      <c r="L12331" s="4" t="str">
        <f aca="false">IFERROR(INDEX(Data_Orders!$D$2:$D$4727,MATCH(B12331,Data_Orders!$A$2:$A$4727,0)),"")</f>
        <v>Rugby</v>
      </c>
    </row>
    <row r="12332" customFormat="false" ht="15" hidden="false" customHeight="false" outlineLevel="0" collapsed="false">
      <c r="A12332" s="4" t="s">
        <v>18148</v>
      </c>
      <c r="B12332" s="4" t="s">
        <v>5218</v>
      </c>
      <c r="C12332" s="4" t="s">
        <v>1068</v>
      </c>
      <c r="D12332" s="4" t="n">
        <v>15</v>
      </c>
      <c r="E12332" s="4" t="n">
        <v>86.28</v>
      </c>
      <c r="F12332" s="4" t="n">
        <v>1294.2</v>
      </c>
      <c r="G12332" s="4" t="n">
        <f aca="false">INDEX(Data_Products!$D$2:$D$33,MATCH(C12332,Data_Products!$A$2:$A$33,0))</f>
        <v>68.55</v>
      </c>
      <c r="H12332" s="4" t="str">
        <f aca="false">INDEX(Data_Products!$C$2:$C$33,MATCH(C12332,Data_Products!$A$2:$A$33,0))</f>
        <v>Plumbing &amp; Drainage</v>
      </c>
      <c r="I12332" s="10" t="n">
        <f aca="false">D12332*(E12332-G12332)</f>
        <v>265.95</v>
      </c>
      <c r="J12332" s="11" t="n">
        <f aca="false">IFERROR(I12332/F12332,0)</f>
        <v>0.205493741307371</v>
      </c>
      <c r="K12332" s="4" t="str">
        <f aca="false">IFERROR(INDEX(Data_Orders!$F$2:$F$4727,MATCH(B12332,Data_Orders!$A$2:$A$4727,0)),"")</f>
        <v>Retail</v>
      </c>
      <c r="L12332" s="4" t="str">
        <f aca="false">IFERROR(INDEX(Data_Orders!$D$2:$D$4727,MATCH(B12332,Data_Orders!$A$2:$A$4727,0)),"")</f>
        <v>Rugby</v>
      </c>
    </row>
    <row r="12333" customFormat="false" ht="15" hidden="false" customHeight="false" outlineLevel="0" collapsed="false">
      <c r="A12333" s="4" t="s">
        <v>18149</v>
      </c>
      <c r="B12333" s="4" t="s">
        <v>5218</v>
      </c>
      <c r="C12333" s="4" t="s">
        <v>1035</v>
      </c>
      <c r="D12333" s="4" t="n">
        <v>19</v>
      </c>
      <c r="E12333" s="4" t="n">
        <v>165.07</v>
      </c>
      <c r="F12333" s="4" t="n">
        <v>3136.33</v>
      </c>
      <c r="G12333" s="4" t="n">
        <f aca="false">INDEX(Data_Products!$D$2:$D$33,MATCH(C12333,Data_Products!$A$2:$A$33,0))</f>
        <v>134.65</v>
      </c>
      <c r="H12333" s="4" t="str">
        <f aca="false">INDEX(Data_Products!$C$2:$C$33,MATCH(C12333,Data_Products!$A$2:$A$33,0))</f>
        <v>Insulation</v>
      </c>
      <c r="I12333" s="10" t="n">
        <f aca="false">D12333*(E12333-G12333)</f>
        <v>577.98</v>
      </c>
      <c r="J12333" s="11" t="n">
        <f aca="false">IFERROR(I12333/F12333,0)</f>
        <v>0.184285454655601</v>
      </c>
      <c r="K12333" s="4" t="str">
        <f aca="false">IFERROR(INDEX(Data_Orders!$F$2:$F$4727,MATCH(B12333,Data_Orders!$A$2:$A$4727,0)),"")</f>
        <v>Retail</v>
      </c>
      <c r="L12333" s="4" t="str">
        <f aca="false">IFERROR(INDEX(Data_Orders!$D$2:$D$4727,MATCH(B12333,Data_Orders!$A$2:$A$4727,0)),"")</f>
        <v>Rugby</v>
      </c>
    </row>
    <row r="12334" customFormat="false" ht="15" hidden="false" customHeight="false" outlineLevel="0" collapsed="false">
      <c r="A12334" s="4" t="s">
        <v>18150</v>
      </c>
      <c r="B12334" s="4" t="s">
        <v>5219</v>
      </c>
      <c r="C12334" s="4" t="s">
        <v>1073</v>
      </c>
      <c r="D12334" s="4" t="n">
        <v>6</v>
      </c>
      <c r="E12334" s="4" t="n">
        <v>231.05</v>
      </c>
      <c r="F12334" s="4" t="n">
        <v>1386.3</v>
      </c>
      <c r="G12334" s="4" t="n">
        <f aca="false">INDEX(Data_Products!$D$2:$D$33,MATCH(C12334,Data_Products!$A$2:$A$33,0))</f>
        <v>148.29</v>
      </c>
      <c r="H12334" s="4" t="str">
        <f aca="false">INDEX(Data_Products!$C$2:$C$33,MATCH(C12334,Data_Products!$A$2:$A$33,0))</f>
        <v>Landscaping</v>
      </c>
      <c r="I12334" s="10" t="n">
        <f aca="false">D12334*(E12334-G12334)</f>
        <v>496.56</v>
      </c>
      <c r="J12334" s="11" t="n">
        <f aca="false">IFERROR(I12334/F12334,0)</f>
        <v>0.358190867777537</v>
      </c>
      <c r="K12334" s="4" t="str">
        <f aca="false">IFERROR(INDEX(Data_Orders!$F$2:$F$4727,MATCH(B12334,Data_Orders!$A$2:$A$4727,0)),"")</f>
        <v>Retail</v>
      </c>
      <c r="L12334" s="4" t="str">
        <f aca="false">IFERROR(INDEX(Data_Orders!$D$2:$D$4727,MATCH(B12334,Data_Orders!$A$2:$A$4727,0)),"")</f>
        <v>Rugby</v>
      </c>
    </row>
    <row r="12335" customFormat="false" ht="15" hidden="false" customHeight="false" outlineLevel="0" collapsed="false">
      <c r="A12335" s="4" t="s">
        <v>18151</v>
      </c>
      <c r="B12335" s="4" t="s">
        <v>5219</v>
      </c>
      <c r="C12335" s="4" t="s">
        <v>1017</v>
      </c>
      <c r="D12335" s="4" t="n">
        <v>9</v>
      </c>
      <c r="E12335" s="4" t="n">
        <v>49.15</v>
      </c>
      <c r="F12335" s="4" t="n">
        <v>442.35</v>
      </c>
      <c r="G12335" s="4" t="n">
        <f aca="false">INDEX(Data_Products!$D$2:$D$33,MATCH(C12335,Data_Products!$A$2:$A$33,0))</f>
        <v>31.44</v>
      </c>
      <c r="H12335" s="4" t="str">
        <f aca="false">INDEX(Data_Products!$C$2:$C$33,MATCH(C12335,Data_Products!$A$2:$A$33,0))</f>
        <v>Timber</v>
      </c>
      <c r="I12335" s="10" t="n">
        <f aca="false">D12335*(E12335-G12335)</f>
        <v>159.39</v>
      </c>
      <c r="J12335" s="11" t="n">
        <f aca="false">IFERROR(I12335/F12335,0)</f>
        <v>0.360325534079349</v>
      </c>
      <c r="K12335" s="4" t="str">
        <f aca="false">IFERROR(INDEX(Data_Orders!$F$2:$F$4727,MATCH(B12335,Data_Orders!$A$2:$A$4727,0)),"")</f>
        <v>Retail</v>
      </c>
      <c r="L12335" s="4" t="str">
        <f aca="false">IFERROR(INDEX(Data_Orders!$D$2:$D$4727,MATCH(B12335,Data_Orders!$A$2:$A$4727,0)),"")</f>
        <v>Rugby</v>
      </c>
    </row>
    <row r="12336" customFormat="false" ht="15" hidden="false" customHeight="false" outlineLevel="0" collapsed="false">
      <c r="A12336" s="4" t="s">
        <v>18152</v>
      </c>
      <c r="B12336" s="4" t="s">
        <v>5220</v>
      </c>
      <c r="C12336" s="4" t="s">
        <v>1057</v>
      </c>
      <c r="D12336" s="4" t="n">
        <v>13</v>
      </c>
      <c r="E12336" s="4" t="n">
        <v>176.81</v>
      </c>
      <c r="F12336" s="4" t="n">
        <v>2298.53</v>
      </c>
      <c r="G12336" s="4" t="n">
        <f aca="false">INDEX(Data_Products!$D$2:$D$33,MATCH(C12336,Data_Products!$A$2:$A$33,0))</f>
        <v>129.57</v>
      </c>
      <c r="H12336" s="4" t="str">
        <f aca="false">INDEX(Data_Products!$C$2:$C$33,MATCH(C12336,Data_Products!$A$2:$A$33,0))</f>
        <v>Roofing</v>
      </c>
      <c r="I12336" s="10" t="n">
        <f aca="false">D12336*(E12336-G12336)</f>
        <v>614.12</v>
      </c>
      <c r="J12336" s="11" t="n">
        <f aca="false">IFERROR(I12336/F12336,0)</f>
        <v>0.267179458175443</v>
      </c>
      <c r="K12336" s="4" t="str">
        <f aca="false">IFERROR(INDEX(Data_Orders!$F$2:$F$4727,MATCH(B12336,Data_Orders!$A$2:$A$4727,0)),"")</f>
        <v>Retail</v>
      </c>
      <c r="L12336" s="4" t="str">
        <f aca="false">IFERROR(INDEX(Data_Orders!$D$2:$D$4727,MATCH(B12336,Data_Orders!$A$2:$A$4727,0)),"")</f>
        <v>Rugby</v>
      </c>
    </row>
    <row r="12337" customFormat="false" ht="15" hidden="false" customHeight="false" outlineLevel="0" collapsed="false">
      <c r="A12337" s="4" t="s">
        <v>18153</v>
      </c>
      <c r="B12337" s="4" t="s">
        <v>5220</v>
      </c>
      <c r="C12337" s="4" t="s">
        <v>1035</v>
      </c>
      <c r="D12337" s="4" t="n">
        <v>1</v>
      </c>
      <c r="E12337" s="4" t="n">
        <v>165.07</v>
      </c>
      <c r="F12337" s="4" t="n">
        <v>165.07</v>
      </c>
      <c r="G12337" s="4" t="n">
        <f aca="false">INDEX(Data_Products!$D$2:$D$33,MATCH(C12337,Data_Products!$A$2:$A$33,0))</f>
        <v>134.65</v>
      </c>
      <c r="H12337" s="4" t="str">
        <f aca="false">INDEX(Data_Products!$C$2:$C$33,MATCH(C12337,Data_Products!$A$2:$A$33,0))</f>
        <v>Insulation</v>
      </c>
      <c r="I12337" s="10" t="n">
        <f aca="false">D12337*(E12337-G12337)</f>
        <v>30.42</v>
      </c>
      <c r="J12337" s="11" t="n">
        <f aca="false">IFERROR(I12337/F12337,0)</f>
        <v>0.184285454655601</v>
      </c>
      <c r="K12337" s="4" t="str">
        <f aca="false">IFERROR(INDEX(Data_Orders!$F$2:$F$4727,MATCH(B12337,Data_Orders!$A$2:$A$4727,0)),"")</f>
        <v>Retail</v>
      </c>
      <c r="L12337" s="4" t="str">
        <f aca="false">IFERROR(INDEX(Data_Orders!$D$2:$D$4727,MATCH(B12337,Data_Orders!$A$2:$A$4727,0)),"")</f>
        <v>Rugby</v>
      </c>
    </row>
    <row r="12338" customFormat="false" ht="15" hidden="false" customHeight="false" outlineLevel="0" collapsed="false">
      <c r="A12338" s="4" t="s">
        <v>18154</v>
      </c>
      <c r="B12338" s="4" t="s">
        <v>5220</v>
      </c>
      <c r="C12338" s="4" t="s">
        <v>1026</v>
      </c>
      <c r="D12338" s="4" t="n">
        <v>3</v>
      </c>
      <c r="E12338" s="4" t="n">
        <v>184.05</v>
      </c>
      <c r="F12338" s="4" t="n">
        <v>552.15</v>
      </c>
      <c r="G12338" s="4" t="n">
        <f aca="false">INDEX(Data_Products!$D$2:$D$33,MATCH(C12338,Data_Products!$A$2:$A$33,0))</f>
        <v>147.44</v>
      </c>
      <c r="H12338" s="4" t="str">
        <f aca="false">INDEX(Data_Products!$C$2:$C$33,MATCH(C12338,Data_Products!$A$2:$A$33,0))</f>
        <v>Cement &amp; Aggregates</v>
      </c>
      <c r="I12338" s="10" t="n">
        <f aca="false">D12338*(E12338-G12338)</f>
        <v>109.83</v>
      </c>
      <c r="J12338" s="11" t="n">
        <f aca="false">IFERROR(I12338/F12338,0)</f>
        <v>0.19891333876664</v>
      </c>
      <c r="K12338" s="4" t="str">
        <f aca="false">IFERROR(INDEX(Data_Orders!$F$2:$F$4727,MATCH(B12338,Data_Orders!$A$2:$A$4727,0)),"")</f>
        <v>Retail</v>
      </c>
      <c r="L12338" s="4" t="str">
        <f aca="false">IFERROR(INDEX(Data_Orders!$D$2:$D$4727,MATCH(B12338,Data_Orders!$A$2:$A$4727,0)),"")</f>
        <v>Rugby</v>
      </c>
    </row>
    <row r="12339" customFormat="false" ht="15" hidden="false" customHeight="false" outlineLevel="0" collapsed="false">
      <c r="A12339" s="4" t="s">
        <v>18155</v>
      </c>
      <c r="B12339" s="4" t="s">
        <v>5220</v>
      </c>
      <c r="C12339" s="4" t="s">
        <v>1028</v>
      </c>
      <c r="D12339" s="4" t="n">
        <v>19</v>
      </c>
      <c r="E12339" s="4" t="n">
        <v>118.79</v>
      </c>
      <c r="F12339" s="4" t="n">
        <v>2257.01</v>
      </c>
      <c r="G12339" s="4" t="n">
        <f aca="false">INDEX(Data_Products!$D$2:$D$33,MATCH(C12339,Data_Products!$A$2:$A$33,0))</f>
        <v>81.07</v>
      </c>
      <c r="H12339" s="4" t="str">
        <f aca="false">INDEX(Data_Products!$C$2:$C$33,MATCH(C12339,Data_Products!$A$2:$A$33,0))</f>
        <v>Cement &amp; Aggregates</v>
      </c>
      <c r="I12339" s="10" t="n">
        <f aca="false">D12339*(E12339-G12339)</f>
        <v>716.68</v>
      </c>
      <c r="J12339" s="11" t="n">
        <f aca="false">IFERROR(I12339/F12339,0)</f>
        <v>0.317535146056065</v>
      </c>
      <c r="K12339" s="4" t="str">
        <f aca="false">IFERROR(INDEX(Data_Orders!$F$2:$F$4727,MATCH(B12339,Data_Orders!$A$2:$A$4727,0)),"")</f>
        <v>Retail</v>
      </c>
      <c r="L12339" s="4" t="str">
        <f aca="false">IFERROR(INDEX(Data_Orders!$D$2:$D$4727,MATCH(B12339,Data_Orders!$A$2:$A$4727,0)),"")</f>
        <v>Rugby</v>
      </c>
    </row>
    <row r="12340" customFormat="false" ht="15" hidden="false" customHeight="false" outlineLevel="0" collapsed="false">
      <c r="A12340" s="4" t="s">
        <v>18156</v>
      </c>
      <c r="B12340" s="4" t="s">
        <v>5220</v>
      </c>
      <c r="C12340" s="4" t="s">
        <v>1015</v>
      </c>
      <c r="D12340" s="4" t="n">
        <v>20</v>
      </c>
      <c r="E12340" s="4" t="n">
        <v>122.01</v>
      </c>
      <c r="F12340" s="4" t="n">
        <v>2440.2</v>
      </c>
      <c r="G12340" s="4" t="n">
        <f aca="false">INDEX(Data_Products!$D$2:$D$33,MATCH(C12340,Data_Products!$A$2:$A$33,0))</f>
        <v>85.53</v>
      </c>
      <c r="H12340" s="4" t="str">
        <f aca="false">INDEX(Data_Products!$C$2:$C$33,MATCH(C12340,Data_Products!$A$2:$A$33,0))</f>
        <v>Timber</v>
      </c>
      <c r="I12340" s="10" t="n">
        <f aca="false">D12340*(E12340-G12340)</f>
        <v>729.6</v>
      </c>
      <c r="J12340" s="11" t="n">
        <f aca="false">IFERROR(I12340/F12340,0)</f>
        <v>0.298991885910991</v>
      </c>
      <c r="K12340" s="4" t="str">
        <f aca="false">IFERROR(INDEX(Data_Orders!$F$2:$F$4727,MATCH(B12340,Data_Orders!$A$2:$A$4727,0)),"")</f>
        <v>Retail</v>
      </c>
      <c r="L12340" s="4" t="str">
        <f aca="false">IFERROR(INDEX(Data_Orders!$D$2:$D$4727,MATCH(B12340,Data_Orders!$A$2:$A$4727,0)),"")</f>
        <v>Rugby</v>
      </c>
    </row>
    <row r="12341" customFormat="false" ht="15" hidden="false" customHeight="false" outlineLevel="0" collapsed="false">
      <c r="A12341" s="4" t="s">
        <v>18157</v>
      </c>
      <c r="B12341" s="4" t="s">
        <v>5221</v>
      </c>
      <c r="C12341" s="4" t="s">
        <v>1048</v>
      </c>
      <c r="D12341" s="4" t="n">
        <v>15</v>
      </c>
      <c r="E12341" s="4" t="n">
        <v>112.72</v>
      </c>
      <c r="F12341" s="4" t="n">
        <v>1690.8</v>
      </c>
      <c r="G12341" s="4" t="n">
        <f aca="false">INDEX(Data_Products!$D$2:$D$33,MATCH(C12341,Data_Products!$A$2:$A$33,0))</f>
        <v>83.21</v>
      </c>
      <c r="H12341" s="4" t="str">
        <f aca="false">INDEX(Data_Products!$C$2:$C$33,MATCH(C12341,Data_Products!$A$2:$A$33,0))</f>
        <v>Tools &amp; Fixings</v>
      </c>
      <c r="I12341" s="10" t="n">
        <f aca="false">D12341*(E12341-G12341)</f>
        <v>442.65</v>
      </c>
      <c r="J12341" s="11" t="n">
        <f aca="false">IFERROR(I12341/F12341,0)</f>
        <v>0.261799148332151</v>
      </c>
      <c r="K12341" s="4" t="str">
        <f aca="false">IFERROR(INDEX(Data_Orders!$F$2:$F$4727,MATCH(B12341,Data_Orders!$A$2:$A$4727,0)),"")</f>
        <v>Retail</v>
      </c>
      <c r="L12341" s="4" t="str">
        <f aca="false">IFERROR(INDEX(Data_Orders!$D$2:$D$4727,MATCH(B12341,Data_Orders!$A$2:$A$4727,0)),"")</f>
        <v>Rugby</v>
      </c>
    </row>
    <row r="12342" customFormat="false" ht="15" hidden="false" customHeight="false" outlineLevel="0" collapsed="false">
      <c r="A12342" s="4" t="s">
        <v>18158</v>
      </c>
      <c r="B12342" s="4" t="s">
        <v>5221</v>
      </c>
      <c r="C12342" s="4" t="s">
        <v>1057</v>
      </c>
      <c r="D12342" s="4" t="n">
        <v>1</v>
      </c>
      <c r="E12342" s="4" t="n">
        <v>176.81</v>
      </c>
      <c r="F12342" s="4" t="n">
        <v>176.81</v>
      </c>
      <c r="G12342" s="4" t="n">
        <f aca="false">INDEX(Data_Products!$D$2:$D$33,MATCH(C12342,Data_Products!$A$2:$A$33,0))</f>
        <v>129.57</v>
      </c>
      <c r="H12342" s="4" t="str">
        <f aca="false">INDEX(Data_Products!$C$2:$C$33,MATCH(C12342,Data_Products!$A$2:$A$33,0))</f>
        <v>Roofing</v>
      </c>
      <c r="I12342" s="10" t="n">
        <f aca="false">D12342*(E12342-G12342)</f>
        <v>47.24</v>
      </c>
      <c r="J12342" s="11" t="n">
        <f aca="false">IFERROR(I12342/F12342,0)</f>
        <v>0.267179458175443</v>
      </c>
      <c r="K12342" s="4" t="str">
        <f aca="false">IFERROR(INDEX(Data_Orders!$F$2:$F$4727,MATCH(B12342,Data_Orders!$A$2:$A$4727,0)),"")</f>
        <v>Retail</v>
      </c>
      <c r="L12342" s="4" t="str">
        <f aca="false">IFERROR(INDEX(Data_Orders!$D$2:$D$4727,MATCH(B12342,Data_Orders!$A$2:$A$4727,0)),"")</f>
        <v>Rugby</v>
      </c>
    </row>
    <row r="12343" customFormat="false" ht="15" hidden="false" customHeight="false" outlineLevel="0" collapsed="false">
      <c r="A12343" s="4" t="s">
        <v>18159</v>
      </c>
      <c r="B12343" s="4" t="s">
        <v>5221</v>
      </c>
      <c r="C12343" s="4" t="s">
        <v>1028</v>
      </c>
      <c r="D12343" s="4" t="n">
        <v>4</v>
      </c>
      <c r="E12343" s="4" t="n">
        <v>118.79</v>
      </c>
      <c r="F12343" s="4" t="n">
        <v>475.16</v>
      </c>
      <c r="G12343" s="4" t="n">
        <f aca="false">INDEX(Data_Products!$D$2:$D$33,MATCH(C12343,Data_Products!$A$2:$A$33,0))</f>
        <v>81.07</v>
      </c>
      <c r="H12343" s="4" t="str">
        <f aca="false">INDEX(Data_Products!$C$2:$C$33,MATCH(C12343,Data_Products!$A$2:$A$33,0))</f>
        <v>Cement &amp; Aggregates</v>
      </c>
      <c r="I12343" s="10" t="n">
        <f aca="false">D12343*(E12343-G12343)</f>
        <v>150.88</v>
      </c>
      <c r="J12343" s="11" t="n">
        <f aca="false">IFERROR(I12343/F12343,0)</f>
        <v>0.317535146056065</v>
      </c>
      <c r="K12343" s="4" t="str">
        <f aca="false">IFERROR(INDEX(Data_Orders!$F$2:$F$4727,MATCH(B12343,Data_Orders!$A$2:$A$4727,0)),"")</f>
        <v>Retail</v>
      </c>
      <c r="L12343" s="4" t="str">
        <f aca="false">IFERROR(INDEX(Data_Orders!$D$2:$D$4727,MATCH(B12343,Data_Orders!$A$2:$A$4727,0)),"")</f>
        <v>Rugby</v>
      </c>
    </row>
    <row r="12344" customFormat="false" ht="15" hidden="false" customHeight="false" outlineLevel="0" collapsed="false">
      <c r="A12344" s="4" t="s">
        <v>18160</v>
      </c>
      <c r="B12344" s="4" t="s">
        <v>5221</v>
      </c>
      <c r="C12344" s="4" t="s">
        <v>1010</v>
      </c>
      <c r="D12344" s="4" t="n">
        <v>16</v>
      </c>
      <c r="E12344" s="4" t="n">
        <v>135.95</v>
      </c>
      <c r="F12344" s="4" t="n">
        <v>2175.2</v>
      </c>
      <c r="G12344" s="4" t="n">
        <f aca="false">INDEX(Data_Products!$D$2:$D$33,MATCH(C12344,Data_Products!$A$2:$A$33,0))</f>
        <v>111.1</v>
      </c>
      <c r="H12344" s="4" t="str">
        <f aca="false">INDEX(Data_Products!$C$2:$C$33,MATCH(C12344,Data_Products!$A$2:$A$33,0))</f>
        <v>Timber</v>
      </c>
      <c r="I12344" s="10" t="n">
        <f aca="false">D12344*(E12344-G12344)</f>
        <v>397.6</v>
      </c>
      <c r="J12344" s="11" t="n">
        <f aca="false">IFERROR(I12344/F12344,0)</f>
        <v>0.18278778962854</v>
      </c>
      <c r="K12344" s="4" t="str">
        <f aca="false">IFERROR(INDEX(Data_Orders!$F$2:$F$4727,MATCH(B12344,Data_Orders!$A$2:$A$4727,0)),"")</f>
        <v>Retail</v>
      </c>
      <c r="L12344" s="4" t="str">
        <f aca="false">IFERROR(INDEX(Data_Orders!$D$2:$D$4727,MATCH(B12344,Data_Orders!$A$2:$A$4727,0)),"")</f>
        <v>Rugby</v>
      </c>
    </row>
    <row r="12345" customFormat="false" ht="15" hidden="false" customHeight="false" outlineLevel="0" collapsed="false">
      <c r="A12345" s="4" t="s">
        <v>18161</v>
      </c>
      <c r="B12345" s="4" t="s">
        <v>5221</v>
      </c>
      <c r="C12345" s="4" t="s">
        <v>1046</v>
      </c>
      <c r="D12345" s="4" t="n">
        <v>1</v>
      </c>
      <c r="E12345" s="4" t="n">
        <v>154.02</v>
      </c>
      <c r="F12345" s="4" t="n">
        <v>154.02</v>
      </c>
      <c r="G12345" s="4" t="n">
        <f aca="false">INDEX(Data_Products!$D$2:$D$33,MATCH(C12345,Data_Products!$A$2:$A$33,0))</f>
        <v>102.1</v>
      </c>
      <c r="H12345" s="4" t="str">
        <f aca="false">INDEX(Data_Products!$C$2:$C$33,MATCH(C12345,Data_Products!$A$2:$A$33,0))</f>
        <v>Tools &amp; Fixings</v>
      </c>
      <c r="I12345" s="10" t="n">
        <f aca="false">D12345*(E12345-G12345)</f>
        <v>51.92</v>
      </c>
      <c r="J12345" s="11" t="n">
        <f aca="false">IFERROR(I12345/F12345,0)</f>
        <v>0.337099078041813</v>
      </c>
      <c r="K12345" s="4" t="str">
        <f aca="false">IFERROR(INDEX(Data_Orders!$F$2:$F$4727,MATCH(B12345,Data_Orders!$A$2:$A$4727,0)),"")</f>
        <v>Retail</v>
      </c>
      <c r="L12345" s="4" t="str">
        <f aca="false">IFERROR(INDEX(Data_Orders!$D$2:$D$4727,MATCH(B12345,Data_Orders!$A$2:$A$4727,0)),"")</f>
        <v>Rugby</v>
      </c>
    </row>
    <row r="12346" customFormat="false" ht="15" hidden="false" customHeight="false" outlineLevel="0" collapsed="false">
      <c r="A12346" s="4" t="s">
        <v>18162</v>
      </c>
      <c r="B12346" s="4" t="s">
        <v>5222</v>
      </c>
      <c r="C12346" s="4" t="s">
        <v>1064</v>
      </c>
      <c r="D12346" s="4" t="n">
        <v>4</v>
      </c>
      <c r="E12346" s="4" t="n">
        <v>97.63</v>
      </c>
      <c r="F12346" s="4" t="n">
        <v>390.52</v>
      </c>
      <c r="G12346" s="4" t="n">
        <f aca="false">INDEX(Data_Products!$D$2:$D$33,MATCH(C12346,Data_Products!$A$2:$A$33,0))</f>
        <v>65.21</v>
      </c>
      <c r="H12346" s="4" t="str">
        <f aca="false">INDEX(Data_Products!$C$2:$C$33,MATCH(C12346,Data_Products!$A$2:$A$33,0))</f>
        <v>Plumbing &amp; Drainage</v>
      </c>
      <c r="I12346" s="10" t="n">
        <f aca="false">D12346*(E12346-G12346)</f>
        <v>129.68</v>
      </c>
      <c r="J12346" s="11" t="n">
        <f aca="false">IFERROR(I12346/F12346,0)</f>
        <v>0.332070060432244</v>
      </c>
      <c r="K12346" s="4" t="str">
        <f aca="false">IFERROR(INDEX(Data_Orders!$F$2:$F$4727,MATCH(B12346,Data_Orders!$A$2:$A$4727,0)),"")</f>
        <v>Retail</v>
      </c>
      <c r="L12346" s="4" t="str">
        <f aca="false">IFERROR(INDEX(Data_Orders!$D$2:$D$4727,MATCH(B12346,Data_Orders!$A$2:$A$4727,0)),"")</f>
        <v>Rugby</v>
      </c>
    </row>
    <row r="12347" customFormat="false" ht="15" hidden="false" customHeight="false" outlineLevel="0" collapsed="false">
      <c r="A12347" s="4" t="s">
        <v>18163</v>
      </c>
      <c r="B12347" s="4" t="s">
        <v>5222</v>
      </c>
      <c r="C12347" s="4" t="s">
        <v>1061</v>
      </c>
      <c r="D12347" s="4" t="n">
        <v>12</v>
      </c>
      <c r="E12347" s="4" t="n">
        <v>145.57</v>
      </c>
      <c r="F12347" s="4" t="n">
        <v>1746.84</v>
      </c>
      <c r="G12347" s="4" t="n">
        <f aca="false">INDEX(Data_Products!$D$2:$D$33,MATCH(C12347,Data_Products!$A$2:$A$33,0))</f>
        <v>119.29</v>
      </c>
      <c r="H12347" s="4" t="str">
        <f aca="false">INDEX(Data_Products!$C$2:$C$33,MATCH(C12347,Data_Products!$A$2:$A$33,0))</f>
        <v>Plumbing &amp; Drainage</v>
      </c>
      <c r="I12347" s="10" t="n">
        <f aca="false">D12347*(E12347-G12347)</f>
        <v>315.36</v>
      </c>
      <c r="J12347" s="11" t="n">
        <f aca="false">IFERROR(I12347/F12347,0)</f>
        <v>0.180531702960775</v>
      </c>
      <c r="K12347" s="4" t="str">
        <f aca="false">IFERROR(INDEX(Data_Orders!$F$2:$F$4727,MATCH(B12347,Data_Orders!$A$2:$A$4727,0)),"")</f>
        <v>Retail</v>
      </c>
      <c r="L12347" s="4" t="str">
        <f aca="false">IFERROR(INDEX(Data_Orders!$D$2:$D$4727,MATCH(B12347,Data_Orders!$A$2:$A$4727,0)),"")</f>
        <v>Rugby</v>
      </c>
    </row>
    <row r="12348" customFormat="false" ht="15" hidden="false" customHeight="false" outlineLevel="0" collapsed="false">
      <c r="A12348" s="4" t="s">
        <v>18164</v>
      </c>
      <c r="B12348" s="4" t="s">
        <v>5222</v>
      </c>
      <c r="C12348" s="4" t="s">
        <v>1057</v>
      </c>
      <c r="D12348" s="4" t="n">
        <v>6</v>
      </c>
      <c r="E12348" s="4" t="n">
        <v>176.81</v>
      </c>
      <c r="F12348" s="4" t="n">
        <v>1060.86</v>
      </c>
      <c r="G12348" s="4" t="n">
        <f aca="false">INDEX(Data_Products!$D$2:$D$33,MATCH(C12348,Data_Products!$A$2:$A$33,0))</f>
        <v>129.57</v>
      </c>
      <c r="H12348" s="4" t="str">
        <f aca="false">INDEX(Data_Products!$C$2:$C$33,MATCH(C12348,Data_Products!$A$2:$A$33,0))</f>
        <v>Roofing</v>
      </c>
      <c r="I12348" s="10" t="n">
        <f aca="false">D12348*(E12348-G12348)</f>
        <v>283.44</v>
      </c>
      <c r="J12348" s="11" t="n">
        <f aca="false">IFERROR(I12348/F12348,0)</f>
        <v>0.267179458175443</v>
      </c>
      <c r="K12348" s="4" t="str">
        <f aca="false">IFERROR(INDEX(Data_Orders!$F$2:$F$4727,MATCH(B12348,Data_Orders!$A$2:$A$4727,0)),"")</f>
        <v>Retail</v>
      </c>
      <c r="L12348" s="4" t="str">
        <f aca="false">IFERROR(INDEX(Data_Orders!$D$2:$D$4727,MATCH(B12348,Data_Orders!$A$2:$A$4727,0)),"")</f>
        <v>Rugby</v>
      </c>
    </row>
    <row r="12349" customFormat="false" ht="15" hidden="false" customHeight="false" outlineLevel="0" collapsed="false">
      <c r="A12349" s="4" t="s">
        <v>18165</v>
      </c>
      <c r="B12349" s="4" t="s">
        <v>5222</v>
      </c>
      <c r="C12349" s="4" t="s">
        <v>1037</v>
      </c>
      <c r="D12349" s="4" t="n">
        <v>2</v>
      </c>
      <c r="E12349" s="4" t="n">
        <v>90.97</v>
      </c>
      <c r="F12349" s="4" t="n">
        <v>181.94</v>
      </c>
      <c r="G12349" s="4" t="n">
        <f aca="false">INDEX(Data_Products!$D$2:$D$33,MATCH(C12349,Data_Products!$A$2:$A$33,0))</f>
        <v>73.81</v>
      </c>
      <c r="H12349" s="4" t="str">
        <f aca="false">INDEX(Data_Products!$C$2:$C$33,MATCH(C12349,Data_Products!$A$2:$A$33,0))</f>
        <v>Insulation</v>
      </c>
      <c r="I12349" s="10" t="n">
        <f aca="false">D12349*(E12349-G12349)</f>
        <v>34.32</v>
      </c>
      <c r="J12349" s="11" t="n">
        <f aca="false">IFERROR(I12349/F12349,0)</f>
        <v>0.18863361547763</v>
      </c>
      <c r="K12349" s="4" t="str">
        <f aca="false">IFERROR(INDEX(Data_Orders!$F$2:$F$4727,MATCH(B12349,Data_Orders!$A$2:$A$4727,0)),"")</f>
        <v>Retail</v>
      </c>
      <c r="L12349" s="4" t="str">
        <f aca="false">IFERROR(INDEX(Data_Orders!$D$2:$D$4727,MATCH(B12349,Data_Orders!$A$2:$A$4727,0)),"")</f>
        <v>Rugby</v>
      </c>
    </row>
    <row r="12350" customFormat="false" ht="15" hidden="false" customHeight="false" outlineLevel="0" collapsed="false">
      <c r="A12350" s="4" t="s">
        <v>18166</v>
      </c>
      <c r="B12350" s="4" t="s">
        <v>5222</v>
      </c>
      <c r="C12350" s="4" t="s">
        <v>1044</v>
      </c>
      <c r="D12350" s="4" t="n">
        <v>16</v>
      </c>
      <c r="E12350" s="4" t="n">
        <v>190.44</v>
      </c>
      <c r="F12350" s="4" t="n">
        <v>3047.04</v>
      </c>
      <c r="G12350" s="4" t="n">
        <f aca="false">INDEX(Data_Products!$D$2:$D$33,MATCH(C12350,Data_Products!$A$2:$A$33,0))</f>
        <v>115.48</v>
      </c>
      <c r="H12350" s="4" t="str">
        <f aca="false">INDEX(Data_Products!$C$2:$C$33,MATCH(C12350,Data_Products!$A$2:$A$33,0))</f>
        <v>Tools &amp; Fixings</v>
      </c>
      <c r="I12350" s="10" t="n">
        <f aca="false">D12350*(E12350-G12350)</f>
        <v>1199.36</v>
      </c>
      <c r="J12350" s="11" t="n">
        <f aca="false">IFERROR(I12350/F12350,0)</f>
        <v>0.393614786809494</v>
      </c>
      <c r="K12350" s="4" t="str">
        <f aca="false">IFERROR(INDEX(Data_Orders!$F$2:$F$4727,MATCH(B12350,Data_Orders!$A$2:$A$4727,0)),"")</f>
        <v>Retail</v>
      </c>
      <c r="L12350" s="4" t="str">
        <f aca="false">IFERROR(INDEX(Data_Orders!$D$2:$D$4727,MATCH(B12350,Data_Orders!$A$2:$A$4727,0)),"")</f>
        <v>Rugby</v>
      </c>
    </row>
    <row r="12351" customFormat="false" ht="15" hidden="false" customHeight="false" outlineLevel="0" collapsed="false">
      <c r="A12351" s="4" t="s">
        <v>18167</v>
      </c>
      <c r="B12351" s="4" t="s">
        <v>5223</v>
      </c>
      <c r="C12351" s="4" t="s">
        <v>1061</v>
      </c>
      <c r="D12351" s="4" t="n">
        <v>2</v>
      </c>
      <c r="E12351" s="4" t="n">
        <v>145.57</v>
      </c>
      <c r="F12351" s="4" t="n">
        <v>291.14</v>
      </c>
      <c r="G12351" s="4" t="n">
        <f aca="false">INDEX(Data_Products!$D$2:$D$33,MATCH(C12351,Data_Products!$A$2:$A$33,0))</f>
        <v>119.29</v>
      </c>
      <c r="H12351" s="4" t="str">
        <f aca="false">INDEX(Data_Products!$C$2:$C$33,MATCH(C12351,Data_Products!$A$2:$A$33,0))</f>
        <v>Plumbing &amp; Drainage</v>
      </c>
      <c r="I12351" s="10" t="n">
        <f aca="false">D12351*(E12351-G12351)</f>
        <v>52.56</v>
      </c>
      <c r="J12351" s="11" t="n">
        <f aca="false">IFERROR(I12351/F12351,0)</f>
        <v>0.180531702960775</v>
      </c>
      <c r="K12351" s="4" t="str">
        <f aca="false">IFERROR(INDEX(Data_Orders!$F$2:$F$4727,MATCH(B12351,Data_Orders!$A$2:$A$4727,0)),"")</f>
        <v>Retail</v>
      </c>
      <c r="L12351" s="4" t="str">
        <f aca="false">IFERROR(INDEX(Data_Orders!$D$2:$D$4727,MATCH(B12351,Data_Orders!$A$2:$A$4727,0)),"")</f>
        <v>Rugby</v>
      </c>
    </row>
    <row r="12352" customFormat="false" ht="15" hidden="false" customHeight="false" outlineLevel="0" collapsed="false">
      <c r="A12352" s="4" t="s">
        <v>18168</v>
      </c>
      <c r="B12352" s="4" t="s">
        <v>5224</v>
      </c>
      <c r="C12352" s="4" t="s">
        <v>1013</v>
      </c>
      <c r="D12352" s="4" t="n">
        <v>8</v>
      </c>
      <c r="E12352" s="4" t="n">
        <v>240.92</v>
      </c>
      <c r="F12352" s="4" t="n">
        <v>1927.36</v>
      </c>
      <c r="G12352" s="4" t="n">
        <f aca="false">INDEX(Data_Products!$D$2:$D$33,MATCH(C12352,Data_Products!$A$2:$A$33,0))</f>
        <v>168.32</v>
      </c>
      <c r="H12352" s="4" t="str">
        <f aca="false">INDEX(Data_Products!$C$2:$C$33,MATCH(C12352,Data_Products!$A$2:$A$33,0))</f>
        <v>Timber</v>
      </c>
      <c r="I12352" s="10" t="n">
        <f aca="false">D12352*(E12352-G12352)</f>
        <v>580.8</v>
      </c>
      <c r="J12352" s="11" t="n">
        <f aca="false">IFERROR(I12352/F12352,0)</f>
        <v>0.301344844761747</v>
      </c>
      <c r="K12352" s="4" t="str">
        <f aca="false">IFERROR(INDEX(Data_Orders!$F$2:$F$4727,MATCH(B12352,Data_Orders!$A$2:$A$4727,0)),"")</f>
        <v>Retail</v>
      </c>
      <c r="L12352" s="4" t="str">
        <f aca="false">IFERROR(INDEX(Data_Orders!$D$2:$D$4727,MATCH(B12352,Data_Orders!$A$2:$A$4727,0)),"")</f>
        <v>Rugby</v>
      </c>
    </row>
    <row r="12353" customFormat="false" ht="15" hidden="false" customHeight="false" outlineLevel="0" collapsed="false">
      <c r="A12353" s="4" t="s">
        <v>18169</v>
      </c>
      <c r="B12353" s="4" t="s">
        <v>5224</v>
      </c>
      <c r="C12353" s="4" t="s">
        <v>1030</v>
      </c>
      <c r="D12353" s="4" t="n">
        <v>14</v>
      </c>
      <c r="E12353" s="4" t="n">
        <v>25.23</v>
      </c>
      <c r="F12353" s="4" t="n">
        <v>353.22</v>
      </c>
      <c r="G12353" s="4" t="n">
        <f aca="false">INDEX(Data_Products!$D$2:$D$33,MATCH(C12353,Data_Products!$A$2:$A$33,0))</f>
        <v>17.67</v>
      </c>
      <c r="H12353" s="4" t="str">
        <f aca="false">INDEX(Data_Products!$C$2:$C$33,MATCH(C12353,Data_Products!$A$2:$A$33,0))</f>
        <v>Cement &amp; Aggregates</v>
      </c>
      <c r="I12353" s="10" t="n">
        <f aca="false">D12353*(E12353-G12353)</f>
        <v>105.84</v>
      </c>
      <c r="J12353" s="11" t="n">
        <f aca="false">IFERROR(I12353/F12353,0)</f>
        <v>0.299643281807372</v>
      </c>
      <c r="K12353" s="4" t="str">
        <f aca="false">IFERROR(INDEX(Data_Orders!$F$2:$F$4727,MATCH(B12353,Data_Orders!$A$2:$A$4727,0)),"")</f>
        <v>Retail</v>
      </c>
      <c r="L12353" s="4" t="str">
        <f aca="false">IFERROR(INDEX(Data_Orders!$D$2:$D$4727,MATCH(B12353,Data_Orders!$A$2:$A$4727,0)),"")</f>
        <v>Rugby</v>
      </c>
    </row>
    <row r="12354" customFormat="false" ht="15" hidden="false" customHeight="false" outlineLevel="0" collapsed="false">
      <c r="A12354" s="4" t="s">
        <v>18170</v>
      </c>
      <c r="B12354" s="4" t="s">
        <v>5224</v>
      </c>
      <c r="C12354" s="4" t="s">
        <v>1026</v>
      </c>
      <c r="D12354" s="4" t="n">
        <v>18</v>
      </c>
      <c r="E12354" s="4" t="n">
        <v>184.05</v>
      </c>
      <c r="F12354" s="4" t="n">
        <v>3312.9</v>
      </c>
      <c r="G12354" s="4" t="n">
        <f aca="false">INDEX(Data_Products!$D$2:$D$33,MATCH(C12354,Data_Products!$A$2:$A$33,0))</f>
        <v>147.44</v>
      </c>
      <c r="H12354" s="4" t="str">
        <f aca="false">INDEX(Data_Products!$C$2:$C$33,MATCH(C12354,Data_Products!$A$2:$A$33,0))</f>
        <v>Cement &amp; Aggregates</v>
      </c>
      <c r="I12354" s="10" t="n">
        <f aca="false">D12354*(E12354-G12354)</f>
        <v>658.98</v>
      </c>
      <c r="J12354" s="11" t="n">
        <f aca="false">IFERROR(I12354/F12354,0)</f>
        <v>0.19891333876664</v>
      </c>
      <c r="K12354" s="4" t="str">
        <f aca="false">IFERROR(INDEX(Data_Orders!$F$2:$F$4727,MATCH(B12354,Data_Orders!$A$2:$A$4727,0)),"")</f>
        <v>Retail</v>
      </c>
      <c r="L12354" s="4" t="str">
        <f aca="false">IFERROR(INDEX(Data_Orders!$D$2:$D$4727,MATCH(B12354,Data_Orders!$A$2:$A$4727,0)),"")</f>
        <v>Rugby</v>
      </c>
    </row>
    <row r="12355" customFormat="false" ht="15" hidden="false" customHeight="false" outlineLevel="0" collapsed="false">
      <c r="A12355" s="4" t="s">
        <v>18171</v>
      </c>
      <c r="B12355" s="4" t="s">
        <v>5225</v>
      </c>
      <c r="C12355" s="4" t="s">
        <v>1061</v>
      </c>
      <c r="D12355" s="4" t="n">
        <v>13</v>
      </c>
      <c r="E12355" s="4" t="n">
        <v>145.57</v>
      </c>
      <c r="F12355" s="4" t="n">
        <v>1892.41</v>
      </c>
      <c r="G12355" s="4" t="n">
        <f aca="false">INDEX(Data_Products!$D$2:$D$33,MATCH(C12355,Data_Products!$A$2:$A$33,0))</f>
        <v>119.29</v>
      </c>
      <c r="H12355" s="4" t="str">
        <f aca="false">INDEX(Data_Products!$C$2:$C$33,MATCH(C12355,Data_Products!$A$2:$A$33,0))</f>
        <v>Plumbing &amp; Drainage</v>
      </c>
      <c r="I12355" s="10" t="n">
        <f aca="false">D12355*(E12355-G12355)</f>
        <v>341.64</v>
      </c>
      <c r="J12355" s="11" t="n">
        <f aca="false">IFERROR(I12355/F12355,0)</f>
        <v>0.180531702960775</v>
      </c>
      <c r="K12355" s="4" t="str">
        <f aca="false">IFERROR(INDEX(Data_Orders!$F$2:$F$4727,MATCH(B12355,Data_Orders!$A$2:$A$4727,0)),"")</f>
        <v>Retail</v>
      </c>
      <c r="L12355" s="4" t="str">
        <f aca="false">IFERROR(INDEX(Data_Orders!$D$2:$D$4727,MATCH(B12355,Data_Orders!$A$2:$A$4727,0)),"")</f>
        <v>Rugby</v>
      </c>
    </row>
    <row r="12356" customFormat="false" ht="15" hidden="false" customHeight="false" outlineLevel="0" collapsed="false">
      <c r="A12356" s="4" t="s">
        <v>18172</v>
      </c>
      <c r="B12356" s="4" t="s">
        <v>5225</v>
      </c>
      <c r="C12356" s="4" t="s">
        <v>1041</v>
      </c>
      <c r="D12356" s="4" t="n">
        <v>15</v>
      </c>
      <c r="E12356" s="4" t="n">
        <v>242.75</v>
      </c>
      <c r="F12356" s="4" t="n">
        <v>3641.25</v>
      </c>
      <c r="G12356" s="4" t="n">
        <f aca="false">INDEX(Data_Products!$D$2:$D$33,MATCH(C12356,Data_Products!$A$2:$A$33,0))</f>
        <v>142.94</v>
      </c>
      <c r="H12356" s="4" t="str">
        <f aca="false">INDEX(Data_Products!$C$2:$C$33,MATCH(C12356,Data_Products!$A$2:$A$33,0))</f>
        <v>Tools &amp; Fixings</v>
      </c>
      <c r="I12356" s="10" t="n">
        <f aca="false">D12356*(E12356-G12356)</f>
        <v>1497.15</v>
      </c>
      <c r="J12356" s="11" t="n">
        <f aca="false">IFERROR(I12356/F12356,0)</f>
        <v>0.411163748712667</v>
      </c>
      <c r="K12356" s="4" t="str">
        <f aca="false">IFERROR(INDEX(Data_Orders!$F$2:$F$4727,MATCH(B12356,Data_Orders!$A$2:$A$4727,0)),"")</f>
        <v>Retail</v>
      </c>
      <c r="L12356" s="4" t="str">
        <f aca="false">IFERROR(INDEX(Data_Orders!$D$2:$D$4727,MATCH(B12356,Data_Orders!$A$2:$A$4727,0)),"")</f>
        <v>Rugby</v>
      </c>
    </row>
    <row r="12357" customFormat="false" ht="15" hidden="false" customHeight="false" outlineLevel="0" collapsed="false">
      <c r="A12357" s="4" t="s">
        <v>18173</v>
      </c>
      <c r="B12357" s="4" t="s">
        <v>5225</v>
      </c>
      <c r="C12357" s="4" t="s">
        <v>1052</v>
      </c>
      <c r="D12357" s="4" t="n">
        <v>5</v>
      </c>
      <c r="E12357" s="4" t="n">
        <v>205.71</v>
      </c>
      <c r="F12357" s="4" t="n">
        <v>1028.55</v>
      </c>
      <c r="G12357" s="4" t="n">
        <f aca="false">INDEX(Data_Products!$D$2:$D$33,MATCH(C12357,Data_Products!$A$2:$A$33,0))</f>
        <v>152.29</v>
      </c>
      <c r="H12357" s="4" t="str">
        <f aca="false">INDEX(Data_Products!$C$2:$C$33,MATCH(C12357,Data_Products!$A$2:$A$33,0))</f>
        <v>Roofing</v>
      </c>
      <c r="I12357" s="10" t="n">
        <f aca="false">D12357*(E12357-G12357)</f>
        <v>267.1</v>
      </c>
      <c r="J12357" s="11" t="n">
        <f aca="false">IFERROR(I12357/F12357,0)</f>
        <v>0.259685965679841</v>
      </c>
      <c r="K12357" s="4" t="str">
        <f aca="false">IFERROR(INDEX(Data_Orders!$F$2:$F$4727,MATCH(B12357,Data_Orders!$A$2:$A$4727,0)),"")</f>
        <v>Retail</v>
      </c>
      <c r="L12357" s="4" t="str">
        <f aca="false">IFERROR(INDEX(Data_Orders!$D$2:$D$4727,MATCH(B12357,Data_Orders!$A$2:$A$4727,0)),"")</f>
        <v>Rugby</v>
      </c>
    </row>
    <row r="12358" customFormat="false" ht="15" hidden="false" customHeight="false" outlineLevel="0" collapsed="false">
      <c r="A12358" s="4" t="s">
        <v>18174</v>
      </c>
      <c r="B12358" s="4" t="s">
        <v>5226</v>
      </c>
      <c r="C12358" s="4" t="s">
        <v>1039</v>
      </c>
      <c r="D12358" s="4" t="n">
        <v>2</v>
      </c>
      <c r="E12358" s="4" t="n">
        <v>160.41</v>
      </c>
      <c r="F12358" s="4" t="n">
        <v>320.82</v>
      </c>
      <c r="G12358" s="4" t="n">
        <f aca="false">INDEX(Data_Products!$D$2:$D$33,MATCH(C12358,Data_Products!$A$2:$A$33,0))</f>
        <v>99.74</v>
      </c>
      <c r="H12358" s="4" t="str">
        <f aca="false">INDEX(Data_Products!$C$2:$C$33,MATCH(C12358,Data_Products!$A$2:$A$33,0))</f>
        <v>Insulation</v>
      </c>
      <c r="I12358" s="10" t="n">
        <f aca="false">D12358*(E12358-G12358)</f>
        <v>121.34</v>
      </c>
      <c r="J12358" s="11" t="n">
        <f aca="false">IFERROR(I12358/F12358,0)</f>
        <v>0.378218315566361</v>
      </c>
      <c r="K12358" s="4" t="str">
        <f aca="false">IFERROR(INDEX(Data_Orders!$F$2:$F$4727,MATCH(B12358,Data_Orders!$A$2:$A$4727,0)),"")</f>
        <v>Retail</v>
      </c>
      <c r="L12358" s="4" t="str">
        <f aca="false">IFERROR(INDEX(Data_Orders!$D$2:$D$4727,MATCH(B12358,Data_Orders!$A$2:$A$4727,0)),"")</f>
        <v>Rugby</v>
      </c>
    </row>
    <row r="12359" customFormat="false" ht="15" hidden="false" customHeight="false" outlineLevel="0" collapsed="false">
      <c r="A12359" s="4" t="s">
        <v>18175</v>
      </c>
      <c r="B12359" s="4" t="s">
        <v>5226</v>
      </c>
      <c r="C12359" s="4" t="s">
        <v>1015</v>
      </c>
      <c r="D12359" s="4" t="n">
        <v>11</v>
      </c>
      <c r="E12359" s="4" t="n">
        <v>122.01</v>
      </c>
      <c r="F12359" s="4" t="n">
        <v>1342.11</v>
      </c>
      <c r="G12359" s="4" t="n">
        <f aca="false">INDEX(Data_Products!$D$2:$D$33,MATCH(C12359,Data_Products!$A$2:$A$33,0))</f>
        <v>85.53</v>
      </c>
      <c r="H12359" s="4" t="str">
        <f aca="false">INDEX(Data_Products!$C$2:$C$33,MATCH(C12359,Data_Products!$A$2:$A$33,0))</f>
        <v>Timber</v>
      </c>
      <c r="I12359" s="10" t="n">
        <f aca="false">D12359*(E12359-G12359)</f>
        <v>401.28</v>
      </c>
      <c r="J12359" s="11" t="n">
        <f aca="false">IFERROR(I12359/F12359,0)</f>
        <v>0.298991885910991</v>
      </c>
      <c r="K12359" s="4" t="str">
        <f aca="false">IFERROR(INDEX(Data_Orders!$F$2:$F$4727,MATCH(B12359,Data_Orders!$A$2:$A$4727,0)),"")</f>
        <v>Retail</v>
      </c>
      <c r="L12359" s="4" t="str">
        <f aca="false">IFERROR(INDEX(Data_Orders!$D$2:$D$4727,MATCH(B12359,Data_Orders!$A$2:$A$4727,0)),"")</f>
        <v>Rugby</v>
      </c>
    </row>
    <row r="12360" customFormat="false" ht="15" hidden="false" customHeight="false" outlineLevel="0" collapsed="false">
      <c r="A12360" s="4" t="s">
        <v>18176</v>
      </c>
      <c r="B12360" s="4" t="s">
        <v>5226</v>
      </c>
      <c r="C12360" s="4" t="s">
        <v>1057</v>
      </c>
      <c r="D12360" s="4" t="n">
        <v>3</v>
      </c>
      <c r="E12360" s="4" t="n">
        <v>176.81</v>
      </c>
      <c r="F12360" s="4" t="n">
        <v>530.43</v>
      </c>
      <c r="G12360" s="4" t="n">
        <f aca="false">INDEX(Data_Products!$D$2:$D$33,MATCH(C12360,Data_Products!$A$2:$A$33,0))</f>
        <v>129.57</v>
      </c>
      <c r="H12360" s="4" t="str">
        <f aca="false">INDEX(Data_Products!$C$2:$C$33,MATCH(C12360,Data_Products!$A$2:$A$33,0))</f>
        <v>Roofing</v>
      </c>
      <c r="I12360" s="10" t="n">
        <f aca="false">D12360*(E12360-G12360)</f>
        <v>141.72</v>
      </c>
      <c r="J12360" s="11" t="n">
        <f aca="false">IFERROR(I12360/F12360,0)</f>
        <v>0.267179458175443</v>
      </c>
      <c r="K12360" s="4" t="str">
        <f aca="false">IFERROR(INDEX(Data_Orders!$F$2:$F$4727,MATCH(B12360,Data_Orders!$A$2:$A$4727,0)),"")</f>
        <v>Retail</v>
      </c>
      <c r="L12360" s="4" t="str">
        <f aca="false">IFERROR(INDEX(Data_Orders!$D$2:$D$4727,MATCH(B12360,Data_Orders!$A$2:$A$4727,0)),"")</f>
        <v>Rugby</v>
      </c>
    </row>
    <row r="12361" customFormat="false" ht="15" hidden="false" customHeight="false" outlineLevel="0" collapsed="false">
      <c r="A12361" s="4" t="s">
        <v>18177</v>
      </c>
      <c r="B12361" s="4" t="s">
        <v>5227</v>
      </c>
      <c r="C12361" s="4" t="s">
        <v>1075</v>
      </c>
      <c r="D12361" s="4" t="n">
        <v>19</v>
      </c>
      <c r="E12361" s="4" t="n">
        <v>98.61</v>
      </c>
      <c r="F12361" s="4" t="n">
        <v>1873.59</v>
      </c>
      <c r="G12361" s="4" t="n">
        <f aca="false">INDEX(Data_Products!$D$2:$D$33,MATCH(C12361,Data_Products!$A$2:$A$33,0))</f>
        <v>74.84</v>
      </c>
      <c r="H12361" s="4" t="str">
        <f aca="false">INDEX(Data_Products!$C$2:$C$33,MATCH(C12361,Data_Products!$A$2:$A$33,0))</f>
        <v>Landscaping</v>
      </c>
      <c r="I12361" s="10" t="n">
        <f aca="false">D12361*(E12361-G12361)</f>
        <v>451.63</v>
      </c>
      <c r="J12361" s="11" t="n">
        <f aca="false">IFERROR(I12361/F12361,0)</f>
        <v>0.24105060338708</v>
      </c>
      <c r="K12361" s="4" t="str">
        <f aca="false">IFERROR(INDEX(Data_Orders!$F$2:$F$4727,MATCH(B12361,Data_Orders!$A$2:$A$4727,0)),"")</f>
        <v>Retail</v>
      </c>
      <c r="L12361" s="4" t="str">
        <f aca="false">IFERROR(INDEX(Data_Orders!$D$2:$D$4727,MATCH(B12361,Data_Orders!$A$2:$A$4727,0)),"")</f>
        <v>Rugby</v>
      </c>
    </row>
    <row r="12362" customFormat="false" ht="15" hidden="false" customHeight="false" outlineLevel="0" collapsed="false">
      <c r="A12362" s="4" t="s">
        <v>18178</v>
      </c>
      <c r="B12362" s="4" t="s">
        <v>5228</v>
      </c>
      <c r="C12362" s="4" t="s">
        <v>1057</v>
      </c>
      <c r="D12362" s="4" t="n">
        <v>16</v>
      </c>
      <c r="E12362" s="4" t="n">
        <v>176.81</v>
      </c>
      <c r="F12362" s="4" t="n">
        <v>2828.96</v>
      </c>
      <c r="G12362" s="4" t="n">
        <f aca="false">INDEX(Data_Products!$D$2:$D$33,MATCH(C12362,Data_Products!$A$2:$A$33,0))</f>
        <v>129.57</v>
      </c>
      <c r="H12362" s="4" t="str">
        <f aca="false">INDEX(Data_Products!$C$2:$C$33,MATCH(C12362,Data_Products!$A$2:$A$33,0))</f>
        <v>Roofing</v>
      </c>
      <c r="I12362" s="10" t="n">
        <f aca="false">D12362*(E12362-G12362)</f>
        <v>755.84</v>
      </c>
      <c r="J12362" s="11" t="n">
        <f aca="false">IFERROR(I12362/F12362,0)</f>
        <v>0.267179458175443</v>
      </c>
      <c r="K12362" s="4" t="str">
        <f aca="false">IFERROR(INDEX(Data_Orders!$F$2:$F$4727,MATCH(B12362,Data_Orders!$A$2:$A$4727,0)),"")</f>
        <v>Retail</v>
      </c>
      <c r="L12362" s="4" t="str">
        <f aca="false">IFERROR(INDEX(Data_Orders!$D$2:$D$4727,MATCH(B12362,Data_Orders!$A$2:$A$4727,0)),"")</f>
        <v>Rugby</v>
      </c>
    </row>
    <row r="12363" customFormat="false" ht="15" hidden="false" customHeight="false" outlineLevel="0" collapsed="false">
      <c r="A12363" s="4" t="s">
        <v>18179</v>
      </c>
      <c r="B12363" s="4" t="s">
        <v>5229</v>
      </c>
      <c r="C12363" s="4" t="s">
        <v>1044</v>
      </c>
      <c r="D12363" s="4" t="n">
        <v>18</v>
      </c>
      <c r="E12363" s="4" t="n">
        <v>190.44</v>
      </c>
      <c r="F12363" s="4" t="n">
        <v>3427.92</v>
      </c>
      <c r="G12363" s="4" t="n">
        <f aca="false">INDEX(Data_Products!$D$2:$D$33,MATCH(C12363,Data_Products!$A$2:$A$33,0))</f>
        <v>115.48</v>
      </c>
      <c r="H12363" s="4" t="str">
        <f aca="false">INDEX(Data_Products!$C$2:$C$33,MATCH(C12363,Data_Products!$A$2:$A$33,0))</f>
        <v>Tools &amp; Fixings</v>
      </c>
      <c r="I12363" s="10" t="n">
        <f aca="false">D12363*(E12363-G12363)</f>
        <v>1349.28</v>
      </c>
      <c r="J12363" s="11" t="n">
        <f aca="false">IFERROR(I12363/F12363,0)</f>
        <v>0.393614786809494</v>
      </c>
      <c r="K12363" s="4" t="str">
        <f aca="false">IFERROR(INDEX(Data_Orders!$F$2:$F$4727,MATCH(B12363,Data_Orders!$A$2:$A$4727,0)),"")</f>
        <v>Retail</v>
      </c>
      <c r="L12363" s="4" t="str">
        <f aca="false">IFERROR(INDEX(Data_Orders!$D$2:$D$4727,MATCH(B12363,Data_Orders!$A$2:$A$4727,0)),"")</f>
        <v>Rugby</v>
      </c>
    </row>
    <row r="12364" customFormat="false" ht="15" hidden="false" customHeight="false" outlineLevel="0" collapsed="false">
      <c r="A12364" s="4" t="s">
        <v>18180</v>
      </c>
      <c r="B12364" s="4" t="s">
        <v>5230</v>
      </c>
      <c r="C12364" s="4" t="s">
        <v>1035</v>
      </c>
      <c r="D12364" s="4" t="n">
        <v>10</v>
      </c>
      <c r="E12364" s="4" t="n">
        <v>165.07</v>
      </c>
      <c r="F12364" s="4" t="n">
        <v>1650.7</v>
      </c>
      <c r="G12364" s="4" t="n">
        <f aca="false">INDEX(Data_Products!$D$2:$D$33,MATCH(C12364,Data_Products!$A$2:$A$33,0))</f>
        <v>134.65</v>
      </c>
      <c r="H12364" s="4" t="str">
        <f aca="false">INDEX(Data_Products!$C$2:$C$33,MATCH(C12364,Data_Products!$A$2:$A$33,0))</f>
        <v>Insulation</v>
      </c>
      <c r="I12364" s="10" t="n">
        <f aca="false">D12364*(E12364-G12364)</f>
        <v>304.2</v>
      </c>
      <c r="J12364" s="11" t="n">
        <f aca="false">IFERROR(I12364/F12364,0)</f>
        <v>0.184285454655601</v>
      </c>
      <c r="K12364" s="4" t="str">
        <f aca="false">IFERROR(INDEX(Data_Orders!$F$2:$F$4727,MATCH(B12364,Data_Orders!$A$2:$A$4727,0)),"")</f>
        <v>Retail</v>
      </c>
      <c r="L12364" s="4" t="str">
        <f aca="false">IFERROR(INDEX(Data_Orders!$D$2:$D$4727,MATCH(B12364,Data_Orders!$A$2:$A$4727,0)),"")</f>
        <v>Northampton</v>
      </c>
    </row>
    <row r="12365" customFormat="false" ht="15" hidden="false" customHeight="false" outlineLevel="0" collapsed="false">
      <c r="A12365" s="4" t="s">
        <v>18181</v>
      </c>
      <c r="B12365" s="4" t="s">
        <v>5230</v>
      </c>
      <c r="C12365" s="4" t="s">
        <v>1057</v>
      </c>
      <c r="D12365" s="4" t="n">
        <v>19</v>
      </c>
      <c r="E12365" s="4" t="n">
        <v>176.81</v>
      </c>
      <c r="F12365" s="4" t="n">
        <v>3359.39</v>
      </c>
      <c r="G12365" s="4" t="n">
        <f aca="false">INDEX(Data_Products!$D$2:$D$33,MATCH(C12365,Data_Products!$A$2:$A$33,0))</f>
        <v>129.57</v>
      </c>
      <c r="H12365" s="4" t="str">
        <f aca="false">INDEX(Data_Products!$C$2:$C$33,MATCH(C12365,Data_Products!$A$2:$A$33,0))</f>
        <v>Roofing</v>
      </c>
      <c r="I12365" s="10" t="n">
        <f aca="false">D12365*(E12365-G12365)</f>
        <v>897.56</v>
      </c>
      <c r="J12365" s="11" t="n">
        <f aca="false">IFERROR(I12365/F12365,0)</f>
        <v>0.267179458175443</v>
      </c>
      <c r="K12365" s="4" t="str">
        <f aca="false">IFERROR(INDEX(Data_Orders!$F$2:$F$4727,MATCH(B12365,Data_Orders!$A$2:$A$4727,0)),"")</f>
        <v>Retail</v>
      </c>
      <c r="L12365" s="4" t="str">
        <f aca="false">IFERROR(INDEX(Data_Orders!$D$2:$D$4727,MATCH(B12365,Data_Orders!$A$2:$A$4727,0)),"")</f>
        <v>Northampton</v>
      </c>
    </row>
    <row r="12366" customFormat="false" ht="15" hidden="false" customHeight="false" outlineLevel="0" collapsed="false">
      <c r="A12366" s="4" t="s">
        <v>18182</v>
      </c>
      <c r="B12366" s="4" t="s">
        <v>5231</v>
      </c>
      <c r="C12366" s="4" t="s">
        <v>1052</v>
      </c>
      <c r="D12366" s="4" t="n">
        <v>16</v>
      </c>
      <c r="E12366" s="4" t="n">
        <v>205.71</v>
      </c>
      <c r="F12366" s="4" t="n">
        <v>3291.36</v>
      </c>
      <c r="G12366" s="4" t="n">
        <f aca="false">INDEX(Data_Products!$D$2:$D$33,MATCH(C12366,Data_Products!$A$2:$A$33,0))</f>
        <v>152.29</v>
      </c>
      <c r="H12366" s="4" t="str">
        <f aca="false">INDEX(Data_Products!$C$2:$C$33,MATCH(C12366,Data_Products!$A$2:$A$33,0))</f>
        <v>Roofing</v>
      </c>
      <c r="I12366" s="10" t="n">
        <f aca="false">D12366*(E12366-G12366)</f>
        <v>854.72</v>
      </c>
      <c r="J12366" s="11" t="n">
        <f aca="false">IFERROR(I12366/F12366,0)</f>
        <v>0.259685965679841</v>
      </c>
      <c r="K12366" s="4" t="str">
        <f aca="false">IFERROR(INDEX(Data_Orders!$F$2:$F$4727,MATCH(B12366,Data_Orders!$A$2:$A$4727,0)),"")</f>
        <v>Contractor</v>
      </c>
      <c r="L12366" s="4" t="str">
        <f aca="false">IFERROR(INDEX(Data_Orders!$D$2:$D$4727,MATCH(B12366,Data_Orders!$A$2:$A$4727,0)),"")</f>
        <v>Rugby</v>
      </c>
    </row>
    <row r="12367" customFormat="false" ht="15" hidden="false" customHeight="false" outlineLevel="0" collapsed="false">
      <c r="A12367" s="4" t="s">
        <v>18183</v>
      </c>
      <c r="B12367" s="4" t="s">
        <v>5231</v>
      </c>
      <c r="C12367" s="4" t="s">
        <v>1073</v>
      </c>
      <c r="D12367" s="4" t="n">
        <v>12</v>
      </c>
      <c r="E12367" s="4" t="n">
        <v>231.05</v>
      </c>
      <c r="F12367" s="4" t="n">
        <v>2772.6</v>
      </c>
      <c r="G12367" s="4" t="n">
        <f aca="false">INDEX(Data_Products!$D$2:$D$33,MATCH(C12367,Data_Products!$A$2:$A$33,0))</f>
        <v>148.29</v>
      </c>
      <c r="H12367" s="4" t="str">
        <f aca="false">INDEX(Data_Products!$C$2:$C$33,MATCH(C12367,Data_Products!$A$2:$A$33,0))</f>
        <v>Landscaping</v>
      </c>
      <c r="I12367" s="10" t="n">
        <f aca="false">D12367*(E12367-G12367)</f>
        <v>993.12</v>
      </c>
      <c r="J12367" s="11" t="n">
        <f aca="false">IFERROR(I12367/F12367,0)</f>
        <v>0.358190867777537</v>
      </c>
      <c r="K12367" s="4" t="str">
        <f aca="false">IFERROR(INDEX(Data_Orders!$F$2:$F$4727,MATCH(B12367,Data_Orders!$A$2:$A$4727,0)),"")</f>
        <v>Contractor</v>
      </c>
      <c r="L12367" s="4" t="str">
        <f aca="false">IFERROR(INDEX(Data_Orders!$D$2:$D$4727,MATCH(B12367,Data_Orders!$A$2:$A$4727,0)),"")</f>
        <v>Rugby</v>
      </c>
    </row>
    <row r="12368" customFormat="false" ht="15" hidden="false" customHeight="false" outlineLevel="0" collapsed="false">
      <c r="A12368" s="4" t="s">
        <v>18184</v>
      </c>
      <c r="B12368" s="4" t="s">
        <v>5232</v>
      </c>
      <c r="C12368" s="4" t="s">
        <v>1044</v>
      </c>
      <c r="D12368" s="4" t="n">
        <v>11</v>
      </c>
      <c r="E12368" s="4" t="n">
        <v>190.44</v>
      </c>
      <c r="F12368" s="4" t="n">
        <v>2094.84</v>
      </c>
      <c r="G12368" s="4" t="n">
        <f aca="false">INDEX(Data_Products!$D$2:$D$33,MATCH(C12368,Data_Products!$A$2:$A$33,0))</f>
        <v>115.48</v>
      </c>
      <c r="H12368" s="4" t="str">
        <f aca="false">INDEX(Data_Products!$C$2:$C$33,MATCH(C12368,Data_Products!$A$2:$A$33,0))</f>
        <v>Tools &amp; Fixings</v>
      </c>
      <c r="I12368" s="10" t="n">
        <f aca="false">D12368*(E12368-G12368)</f>
        <v>824.56</v>
      </c>
      <c r="J12368" s="11" t="n">
        <f aca="false">IFERROR(I12368/F12368,0)</f>
        <v>0.393614786809494</v>
      </c>
      <c r="K12368" s="4" t="str">
        <f aca="false">IFERROR(INDEX(Data_Orders!$F$2:$F$4727,MATCH(B12368,Data_Orders!$A$2:$A$4727,0)),"")</f>
        <v>Contractor</v>
      </c>
      <c r="L12368" s="4" t="str">
        <f aca="false">IFERROR(INDEX(Data_Orders!$D$2:$D$4727,MATCH(B12368,Data_Orders!$A$2:$A$4727,0)),"")</f>
        <v>Rugby</v>
      </c>
    </row>
    <row r="12369" customFormat="false" ht="15" hidden="false" customHeight="false" outlineLevel="0" collapsed="false">
      <c r="A12369" s="4" t="s">
        <v>18185</v>
      </c>
      <c r="B12369" s="4" t="s">
        <v>5232</v>
      </c>
      <c r="C12369" s="4" t="s">
        <v>1028</v>
      </c>
      <c r="D12369" s="4" t="n">
        <v>8</v>
      </c>
      <c r="E12369" s="4" t="n">
        <v>118.79</v>
      </c>
      <c r="F12369" s="4" t="n">
        <v>950.32</v>
      </c>
      <c r="G12369" s="4" t="n">
        <f aca="false">INDEX(Data_Products!$D$2:$D$33,MATCH(C12369,Data_Products!$A$2:$A$33,0))</f>
        <v>81.07</v>
      </c>
      <c r="H12369" s="4" t="str">
        <f aca="false">INDEX(Data_Products!$C$2:$C$33,MATCH(C12369,Data_Products!$A$2:$A$33,0))</f>
        <v>Cement &amp; Aggregates</v>
      </c>
      <c r="I12369" s="10" t="n">
        <f aca="false">D12369*(E12369-G12369)</f>
        <v>301.76</v>
      </c>
      <c r="J12369" s="11" t="n">
        <f aca="false">IFERROR(I12369/F12369,0)</f>
        <v>0.317535146056065</v>
      </c>
      <c r="K12369" s="4" t="str">
        <f aca="false">IFERROR(INDEX(Data_Orders!$F$2:$F$4727,MATCH(B12369,Data_Orders!$A$2:$A$4727,0)),"")</f>
        <v>Contractor</v>
      </c>
      <c r="L12369" s="4" t="str">
        <f aca="false">IFERROR(INDEX(Data_Orders!$D$2:$D$4727,MATCH(B12369,Data_Orders!$A$2:$A$4727,0)),"")</f>
        <v>Rugby</v>
      </c>
    </row>
    <row r="12370" customFormat="false" ht="15" hidden="false" customHeight="false" outlineLevel="0" collapsed="false">
      <c r="A12370" s="4" t="s">
        <v>18186</v>
      </c>
      <c r="B12370" s="4" t="s">
        <v>5232</v>
      </c>
      <c r="C12370" s="4" t="s">
        <v>1055</v>
      </c>
      <c r="D12370" s="4" t="n">
        <v>20</v>
      </c>
      <c r="E12370" s="4" t="n">
        <v>205.03</v>
      </c>
      <c r="F12370" s="4" t="n">
        <v>4100.6</v>
      </c>
      <c r="G12370" s="4" t="n">
        <f aca="false">INDEX(Data_Products!$D$2:$D$33,MATCH(C12370,Data_Products!$A$2:$A$33,0))</f>
        <v>138.6</v>
      </c>
      <c r="H12370" s="4" t="str">
        <f aca="false">INDEX(Data_Products!$C$2:$C$33,MATCH(C12370,Data_Products!$A$2:$A$33,0))</f>
        <v>Roofing</v>
      </c>
      <c r="I12370" s="10" t="n">
        <f aca="false">D12370*(E12370-G12370)</f>
        <v>1328.6</v>
      </c>
      <c r="J12370" s="11" t="n">
        <f aca="false">IFERROR(I12370/F12370,0)</f>
        <v>0.324001365653807</v>
      </c>
      <c r="K12370" s="4" t="str">
        <f aca="false">IFERROR(INDEX(Data_Orders!$F$2:$F$4727,MATCH(B12370,Data_Orders!$A$2:$A$4727,0)),"")</f>
        <v>Contractor</v>
      </c>
      <c r="L12370" s="4" t="str">
        <f aca="false">IFERROR(INDEX(Data_Orders!$D$2:$D$4727,MATCH(B12370,Data_Orders!$A$2:$A$4727,0)),"")</f>
        <v>Rugby</v>
      </c>
    </row>
    <row r="12371" customFormat="false" ht="15" hidden="false" customHeight="false" outlineLevel="0" collapsed="false">
      <c r="A12371" s="4" t="s">
        <v>18187</v>
      </c>
      <c r="B12371" s="4" t="s">
        <v>5232</v>
      </c>
      <c r="C12371" s="4" t="s">
        <v>1041</v>
      </c>
      <c r="D12371" s="4" t="n">
        <v>14</v>
      </c>
      <c r="E12371" s="4" t="n">
        <v>242.75</v>
      </c>
      <c r="F12371" s="4" t="n">
        <v>3398.5</v>
      </c>
      <c r="G12371" s="4" t="n">
        <f aca="false">INDEX(Data_Products!$D$2:$D$33,MATCH(C12371,Data_Products!$A$2:$A$33,0))</f>
        <v>142.94</v>
      </c>
      <c r="H12371" s="4" t="str">
        <f aca="false">INDEX(Data_Products!$C$2:$C$33,MATCH(C12371,Data_Products!$A$2:$A$33,0))</f>
        <v>Tools &amp; Fixings</v>
      </c>
      <c r="I12371" s="10" t="n">
        <f aca="false">D12371*(E12371-G12371)</f>
        <v>1397.34</v>
      </c>
      <c r="J12371" s="11" t="n">
        <f aca="false">IFERROR(I12371/F12371,0)</f>
        <v>0.411163748712667</v>
      </c>
      <c r="K12371" s="4" t="str">
        <f aca="false">IFERROR(INDEX(Data_Orders!$F$2:$F$4727,MATCH(B12371,Data_Orders!$A$2:$A$4727,0)),"")</f>
        <v>Contractor</v>
      </c>
      <c r="L12371" s="4" t="str">
        <f aca="false">IFERROR(INDEX(Data_Orders!$D$2:$D$4727,MATCH(B12371,Data_Orders!$A$2:$A$4727,0)),"")</f>
        <v>Rugby</v>
      </c>
    </row>
    <row r="12372" customFormat="false" ht="15" hidden="false" customHeight="false" outlineLevel="0" collapsed="false">
      <c r="A12372" s="4" t="s">
        <v>18188</v>
      </c>
      <c r="B12372" s="4" t="s">
        <v>5232</v>
      </c>
      <c r="C12372" s="4" t="s">
        <v>1057</v>
      </c>
      <c r="D12372" s="4" t="n">
        <v>11</v>
      </c>
      <c r="E12372" s="4" t="n">
        <v>176.81</v>
      </c>
      <c r="F12372" s="4" t="n">
        <v>1944.91</v>
      </c>
      <c r="G12372" s="4" t="n">
        <f aca="false">INDEX(Data_Products!$D$2:$D$33,MATCH(C12372,Data_Products!$A$2:$A$33,0))</f>
        <v>129.57</v>
      </c>
      <c r="H12372" s="4" t="str">
        <f aca="false">INDEX(Data_Products!$C$2:$C$33,MATCH(C12372,Data_Products!$A$2:$A$33,0))</f>
        <v>Roofing</v>
      </c>
      <c r="I12372" s="10" t="n">
        <f aca="false">D12372*(E12372-G12372)</f>
        <v>519.64</v>
      </c>
      <c r="J12372" s="11" t="n">
        <f aca="false">IFERROR(I12372/F12372,0)</f>
        <v>0.267179458175443</v>
      </c>
      <c r="K12372" s="4" t="str">
        <f aca="false">IFERROR(INDEX(Data_Orders!$F$2:$F$4727,MATCH(B12372,Data_Orders!$A$2:$A$4727,0)),"")</f>
        <v>Contractor</v>
      </c>
      <c r="L12372" s="4" t="str">
        <f aca="false">IFERROR(INDEX(Data_Orders!$D$2:$D$4727,MATCH(B12372,Data_Orders!$A$2:$A$4727,0)),"")</f>
        <v>Rugby</v>
      </c>
    </row>
    <row r="12373" customFormat="false" ht="15" hidden="false" customHeight="false" outlineLevel="0" collapsed="false">
      <c r="A12373" s="4" t="s">
        <v>18189</v>
      </c>
      <c r="B12373" s="4" t="s">
        <v>5233</v>
      </c>
      <c r="C12373" s="4" t="s">
        <v>1061</v>
      </c>
      <c r="D12373" s="4" t="n">
        <v>6</v>
      </c>
      <c r="E12373" s="4" t="n">
        <v>145.57</v>
      </c>
      <c r="F12373" s="4" t="n">
        <v>873.42</v>
      </c>
      <c r="G12373" s="4" t="n">
        <f aca="false">INDEX(Data_Products!$D$2:$D$33,MATCH(C12373,Data_Products!$A$2:$A$33,0))</f>
        <v>119.29</v>
      </c>
      <c r="H12373" s="4" t="str">
        <f aca="false">INDEX(Data_Products!$C$2:$C$33,MATCH(C12373,Data_Products!$A$2:$A$33,0))</f>
        <v>Plumbing &amp; Drainage</v>
      </c>
      <c r="I12373" s="10" t="n">
        <f aca="false">D12373*(E12373-G12373)</f>
        <v>157.68</v>
      </c>
      <c r="J12373" s="11" t="n">
        <f aca="false">IFERROR(I12373/F12373,0)</f>
        <v>0.180531702960775</v>
      </c>
      <c r="K12373" s="4" t="str">
        <f aca="false">IFERROR(INDEX(Data_Orders!$F$2:$F$4727,MATCH(B12373,Data_Orders!$A$2:$A$4727,0)),"")</f>
        <v>Contractor</v>
      </c>
      <c r="L12373" s="4" t="str">
        <f aca="false">IFERROR(INDEX(Data_Orders!$D$2:$D$4727,MATCH(B12373,Data_Orders!$A$2:$A$4727,0)),"")</f>
        <v>Rugby</v>
      </c>
    </row>
    <row r="12374" customFormat="false" ht="15" hidden="false" customHeight="false" outlineLevel="0" collapsed="false">
      <c r="A12374" s="4" t="s">
        <v>18190</v>
      </c>
      <c r="B12374" s="4" t="s">
        <v>5233</v>
      </c>
      <c r="C12374" s="4" t="s">
        <v>1030</v>
      </c>
      <c r="D12374" s="4" t="n">
        <v>12</v>
      </c>
      <c r="E12374" s="4" t="n">
        <v>25.23</v>
      </c>
      <c r="F12374" s="4" t="n">
        <v>302.76</v>
      </c>
      <c r="G12374" s="4" t="n">
        <f aca="false">INDEX(Data_Products!$D$2:$D$33,MATCH(C12374,Data_Products!$A$2:$A$33,0))</f>
        <v>17.67</v>
      </c>
      <c r="H12374" s="4" t="str">
        <f aca="false">INDEX(Data_Products!$C$2:$C$33,MATCH(C12374,Data_Products!$A$2:$A$33,0))</f>
        <v>Cement &amp; Aggregates</v>
      </c>
      <c r="I12374" s="10" t="n">
        <f aca="false">D12374*(E12374-G12374)</f>
        <v>90.72</v>
      </c>
      <c r="J12374" s="11" t="n">
        <f aca="false">IFERROR(I12374/F12374,0)</f>
        <v>0.299643281807372</v>
      </c>
      <c r="K12374" s="4" t="str">
        <f aca="false">IFERROR(INDEX(Data_Orders!$F$2:$F$4727,MATCH(B12374,Data_Orders!$A$2:$A$4727,0)),"")</f>
        <v>Contractor</v>
      </c>
      <c r="L12374" s="4" t="str">
        <f aca="false">IFERROR(INDEX(Data_Orders!$D$2:$D$4727,MATCH(B12374,Data_Orders!$A$2:$A$4727,0)),"")</f>
        <v>Rugby</v>
      </c>
    </row>
    <row r="12375" customFormat="false" ht="15" hidden="false" customHeight="false" outlineLevel="0" collapsed="false">
      <c r="A12375" s="4" t="s">
        <v>18191</v>
      </c>
      <c r="B12375" s="4" t="s">
        <v>5233</v>
      </c>
      <c r="C12375" s="4" t="s">
        <v>1028</v>
      </c>
      <c r="D12375" s="4" t="n">
        <v>5</v>
      </c>
      <c r="E12375" s="4" t="n">
        <v>118.79</v>
      </c>
      <c r="F12375" s="4" t="n">
        <v>593.95</v>
      </c>
      <c r="G12375" s="4" t="n">
        <f aca="false">INDEX(Data_Products!$D$2:$D$33,MATCH(C12375,Data_Products!$A$2:$A$33,0))</f>
        <v>81.07</v>
      </c>
      <c r="H12375" s="4" t="str">
        <f aca="false">INDEX(Data_Products!$C$2:$C$33,MATCH(C12375,Data_Products!$A$2:$A$33,0))</f>
        <v>Cement &amp; Aggregates</v>
      </c>
      <c r="I12375" s="10" t="n">
        <f aca="false">D12375*(E12375-G12375)</f>
        <v>188.6</v>
      </c>
      <c r="J12375" s="11" t="n">
        <f aca="false">IFERROR(I12375/F12375,0)</f>
        <v>0.317535146056065</v>
      </c>
      <c r="K12375" s="4" t="str">
        <f aca="false">IFERROR(INDEX(Data_Orders!$F$2:$F$4727,MATCH(B12375,Data_Orders!$A$2:$A$4727,0)),"")</f>
        <v>Contractor</v>
      </c>
      <c r="L12375" s="4" t="str">
        <f aca="false">IFERROR(INDEX(Data_Orders!$D$2:$D$4727,MATCH(B12375,Data_Orders!$A$2:$A$4727,0)),"")</f>
        <v>Rugby</v>
      </c>
    </row>
    <row r="12376" customFormat="false" ht="15" hidden="false" customHeight="false" outlineLevel="0" collapsed="false">
      <c r="A12376" s="4" t="s">
        <v>18192</v>
      </c>
      <c r="B12376" s="4" t="s">
        <v>5233</v>
      </c>
      <c r="C12376" s="4" t="s">
        <v>1068</v>
      </c>
      <c r="D12376" s="4" t="n">
        <v>13</v>
      </c>
      <c r="E12376" s="4" t="n">
        <v>86.28</v>
      </c>
      <c r="F12376" s="4" t="n">
        <v>1121.64</v>
      </c>
      <c r="G12376" s="4" t="n">
        <f aca="false">INDEX(Data_Products!$D$2:$D$33,MATCH(C12376,Data_Products!$A$2:$A$33,0))</f>
        <v>68.55</v>
      </c>
      <c r="H12376" s="4" t="str">
        <f aca="false">INDEX(Data_Products!$C$2:$C$33,MATCH(C12376,Data_Products!$A$2:$A$33,0))</f>
        <v>Plumbing &amp; Drainage</v>
      </c>
      <c r="I12376" s="10" t="n">
        <f aca="false">D12376*(E12376-G12376)</f>
        <v>230.49</v>
      </c>
      <c r="J12376" s="11" t="n">
        <f aca="false">IFERROR(I12376/F12376,0)</f>
        <v>0.205493741307371</v>
      </c>
      <c r="K12376" s="4" t="str">
        <f aca="false">IFERROR(INDEX(Data_Orders!$F$2:$F$4727,MATCH(B12376,Data_Orders!$A$2:$A$4727,0)),"")</f>
        <v>Contractor</v>
      </c>
      <c r="L12376" s="4" t="str">
        <f aca="false">IFERROR(INDEX(Data_Orders!$D$2:$D$4727,MATCH(B12376,Data_Orders!$A$2:$A$4727,0)),"")</f>
        <v>Rugby</v>
      </c>
    </row>
    <row r="12377" customFormat="false" ht="15" hidden="false" customHeight="false" outlineLevel="0" collapsed="false">
      <c r="A12377" s="4" t="s">
        <v>18193</v>
      </c>
      <c r="B12377" s="4" t="s">
        <v>5234</v>
      </c>
      <c r="C12377" s="4" t="s">
        <v>1064</v>
      </c>
      <c r="D12377" s="4" t="n">
        <v>6</v>
      </c>
      <c r="E12377" s="4" t="n">
        <v>97.63</v>
      </c>
      <c r="F12377" s="4" t="n">
        <v>585.78</v>
      </c>
      <c r="G12377" s="4" t="n">
        <f aca="false">INDEX(Data_Products!$D$2:$D$33,MATCH(C12377,Data_Products!$A$2:$A$33,0))</f>
        <v>65.21</v>
      </c>
      <c r="H12377" s="4" t="str">
        <f aca="false">INDEX(Data_Products!$C$2:$C$33,MATCH(C12377,Data_Products!$A$2:$A$33,0))</f>
        <v>Plumbing &amp; Drainage</v>
      </c>
      <c r="I12377" s="10" t="n">
        <f aca="false">D12377*(E12377-G12377)</f>
        <v>194.52</v>
      </c>
      <c r="J12377" s="11" t="n">
        <f aca="false">IFERROR(I12377/F12377,0)</f>
        <v>0.332070060432244</v>
      </c>
      <c r="K12377" s="4" t="str">
        <f aca="false">IFERROR(INDEX(Data_Orders!$F$2:$F$4727,MATCH(B12377,Data_Orders!$A$2:$A$4727,0)),"")</f>
        <v>Contractor</v>
      </c>
      <c r="L12377" s="4" t="str">
        <f aca="false">IFERROR(INDEX(Data_Orders!$D$2:$D$4727,MATCH(B12377,Data_Orders!$A$2:$A$4727,0)),"")</f>
        <v>Rugby</v>
      </c>
    </row>
    <row r="12378" customFormat="false" ht="15" hidden="false" customHeight="false" outlineLevel="0" collapsed="false">
      <c r="A12378" s="4" t="s">
        <v>18194</v>
      </c>
      <c r="B12378" s="4" t="s">
        <v>5234</v>
      </c>
      <c r="C12378" s="4" t="s">
        <v>1061</v>
      </c>
      <c r="D12378" s="4" t="n">
        <v>2</v>
      </c>
      <c r="E12378" s="4" t="n">
        <v>145.57</v>
      </c>
      <c r="F12378" s="4" t="n">
        <v>291.14</v>
      </c>
      <c r="G12378" s="4" t="n">
        <f aca="false">INDEX(Data_Products!$D$2:$D$33,MATCH(C12378,Data_Products!$A$2:$A$33,0))</f>
        <v>119.29</v>
      </c>
      <c r="H12378" s="4" t="str">
        <f aca="false">INDEX(Data_Products!$C$2:$C$33,MATCH(C12378,Data_Products!$A$2:$A$33,0))</f>
        <v>Plumbing &amp; Drainage</v>
      </c>
      <c r="I12378" s="10" t="n">
        <f aca="false">D12378*(E12378-G12378)</f>
        <v>52.56</v>
      </c>
      <c r="J12378" s="11" t="n">
        <f aca="false">IFERROR(I12378/F12378,0)</f>
        <v>0.180531702960775</v>
      </c>
      <c r="K12378" s="4" t="str">
        <f aca="false">IFERROR(INDEX(Data_Orders!$F$2:$F$4727,MATCH(B12378,Data_Orders!$A$2:$A$4727,0)),"")</f>
        <v>Contractor</v>
      </c>
      <c r="L12378" s="4" t="str">
        <f aca="false">IFERROR(INDEX(Data_Orders!$D$2:$D$4727,MATCH(B12378,Data_Orders!$A$2:$A$4727,0)),"")</f>
        <v>Rugby</v>
      </c>
    </row>
    <row r="12379" customFormat="false" ht="15" hidden="false" customHeight="false" outlineLevel="0" collapsed="false">
      <c r="A12379" s="4" t="s">
        <v>18195</v>
      </c>
      <c r="B12379" s="4" t="s">
        <v>5234</v>
      </c>
      <c r="C12379" s="4" t="s">
        <v>1028</v>
      </c>
      <c r="D12379" s="4" t="n">
        <v>10</v>
      </c>
      <c r="E12379" s="4" t="n">
        <v>118.79</v>
      </c>
      <c r="F12379" s="4" t="n">
        <v>1187.9</v>
      </c>
      <c r="G12379" s="4" t="n">
        <f aca="false">INDEX(Data_Products!$D$2:$D$33,MATCH(C12379,Data_Products!$A$2:$A$33,0))</f>
        <v>81.07</v>
      </c>
      <c r="H12379" s="4" t="str">
        <f aca="false">INDEX(Data_Products!$C$2:$C$33,MATCH(C12379,Data_Products!$A$2:$A$33,0))</f>
        <v>Cement &amp; Aggregates</v>
      </c>
      <c r="I12379" s="10" t="n">
        <f aca="false">D12379*(E12379-G12379)</f>
        <v>377.2</v>
      </c>
      <c r="J12379" s="11" t="n">
        <f aca="false">IFERROR(I12379/F12379,0)</f>
        <v>0.317535146056065</v>
      </c>
      <c r="K12379" s="4" t="str">
        <f aca="false">IFERROR(INDEX(Data_Orders!$F$2:$F$4727,MATCH(B12379,Data_Orders!$A$2:$A$4727,0)),"")</f>
        <v>Contractor</v>
      </c>
      <c r="L12379" s="4" t="str">
        <f aca="false">IFERROR(INDEX(Data_Orders!$D$2:$D$4727,MATCH(B12379,Data_Orders!$A$2:$A$4727,0)),"")</f>
        <v>Rugby</v>
      </c>
    </row>
    <row r="12380" customFormat="false" ht="15" hidden="false" customHeight="false" outlineLevel="0" collapsed="false">
      <c r="A12380" s="4" t="s">
        <v>18196</v>
      </c>
      <c r="B12380" s="4" t="s">
        <v>5234</v>
      </c>
      <c r="C12380" s="4" t="s">
        <v>1057</v>
      </c>
      <c r="D12380" s="4" t="n">
        <v>3</v>
      </c>
      <c r="E12380" s="4" t="n">
        <v>176.81</v>
      </c>
      <c r="F12380" s="4" t="n">
        <v>530.43</v>
      </c>
      <c r="G12380" s="4" t="n">
        <f aca="false">INDEX(Data_Products!$D$2:$D$33,MATCH(C12380,Data_Products!$A$2:$A$33,0))</f>
        <v>129.57</v>
      </c>
      <c r="H12380" s="4" t="str">
        <f aca="false">INDEX(Data_Products!$C$2:$C$33,MATCH(C12380,Data_Products!$A$2:$A$33,0))</f>
        <v>Roofing</v>
      </c>
      <c r="I12380" s="10" t="n">
        <f aca="false">D12380*(E12380-G12380)</f>
        <v>141.72</v>
      </c>
      <c r="J12380" s="11" t="n">
        <f aca="false">IFERROR(I12380/F12380,0)</f>
        <v>0.267179458175443</v>
      </c>
      <c r="K12380" s="4" t="str">
        <f aca="false">IFERROR(INDEX(Data_Orders!$F$2:$F$4727,MATCH(B12380,Data_Orders!$A$2:$A$4727,0)),"")</f>
        <v>Contractor</v>
      </c>
      <c r="L12380" s="4" t="str">
        <f aca="false">IFERROR(INDEX(Data_Orders!$D$2:$D$4727,MATCH(B12380,Data_Orders!$A$2:$A$4727,0)),"")</f>
        <v>Rugby</v>
      </c>
    </row>
    <row r="12381" customFormat="false" ht="15" hidden="false" customHeight="false" outlineLevel="0" collapsed="false">
      <c r="A12381" s="4" t="s">
        <v>18197</v>
      </c>
      <c r="B12381" s="4" t="s">
        <v>5234</v>
      </c>
      <c r="C12381" s="4" t="s">
        <v>1055</v>
      </c>
      <c r="D12381" s="4" t="n">
        <v>13</v>
      </c>
      <c r="E12381" s="4" t="n">
        <v>205.03</v>
      </c>
      <c r="F12381" s="4" t="n">
        <v>2665.39</v>
      </c>
      <c r="G12381" s="4" t="n">
        <f aca="false">INDEX(Data_Products!$D$2:$D$33,MATCH(C12381,Data_Products!$A$2:$A$33,0))</f>
        <v>138.6</v>
      </c>
      <c r="H12381" s="4" t="str">
        <f aca="false">INDEX(Data_Products!$C$2:$C$33,MATCH(C12381,Data_Products!$A$2:$A$33,0))</f>
        <v>Roofing</v>
      </c>
      <c r="I12381" s="10" t="n">
        <f aca="false">D12381*(E12381-G12381)</f>
        <v>863.59</v>
      </c>
      <c r="J12381" s="11" t="n">
        <f aca="false">IFERROR(I12381/F12381,0)</f>
        <v>0.324001365653807</v>
      </c>
      <c r="K12381" s="4" t="str">
        <f aca="false">IFERROR(INDEX(Data_Orders!$F$2:$F$4727,MATCH(B12381,Data_Orders!$A$2:$A$4727,0)),"")</f>
        <v>Contractor</v>
      </c>
      <c r="L12381" s="4" t="str">
        <f aca="false">IFERROR(INDEX(Data_Orders!$D$2:$D$4727,MATCH(B12381,Data_Orders!$A$2:$A$4727,0)),"")</f>
        <v>Rugby</v>
      </c>
    </row>
    <row r="12382" customFormat="false" ht="15" hidden="false" customHeight="false" outlineLevel="0" collapsed="false">
      <c r="A12382" s="4" t="s">
        <v>18198</v>
      </c>
      <c r="B12382" s="4" t="s">
        <v>5235</v>
      </c>
      <c r="C12382" s="4" t="s">
        <v>1035</v>
      </c>
      <c r="D12382" s="4" t="n">
        <v>7</v>
      </c>
      <c r="E12382" s="4" t="n">
        <v>165.07</v>
      </c>
      <c r="F12382" s="4" t="n">
        <v>1155.49</v>
      </c>
      <c r="G12382" s="4" t="n">
        <f aca="false">INDEX(Data_Products!$D$2:$D$33,MATCH(C12382,Data_Products!$A$2:$A$33,0))</f>
        <v>134.65</v>
      </c>
      <c r="H12382" s="4" t="str">
        <f aca="false">INDEX(Data_Products!$C$2:$C$33,MATCH(C12382,Data_Products!$A$2:$A$33,0))</f>
        <v>Insulation</v>
      </c>
      <c r="I12382" s="10" t="n">
        <f aca="false">D12382*(E12382-G12382)</f>
        <v>212.94</v>
      </c>
      <c r="J12382" s="11" t="n">
        <f aca="false">IFERROR(I12382/F12382,0)</f>
        <v>0.184285454655601</v>
      </c>
      <c r="K12382" s="4" t="str">
        <f aca="false">IFERROR(INDEX(Data_Orders!$F$2:$F$4727,MATCH(B12382,Data_Orders!$A$2:$A$4727,0)),"")</f>
        <v>Contractor</v>
      </c>
      <c r="L12382" s="4" t="str">
        <f aca="false">IFERROR(INDEX(Data_Orders!$D$2:$D$4727,MATCH(B12382,Data_Orders!$A$2:$A$4727,0)),"")</f>
        <v>Rugby</v>
      </c>
    </row>
    <row r="12383" customFormat="false" ht="15" hidden="false" customHeight="false" outlineLevel="0" collapsed="false">
      <c r="A12383" s="4" t="s">
        <v>18199</v>
      </c>
      <c r="B12383" s="4" t="s">
        <v>5236</v>
      </c>
      <c r="C12383" s="4" t="s">
        <v>1013</v>
      </c>
      <c r="D12383" s="4" t="n">
        <v>12</v>
      </c>
      <c r="E12383" s="4" t="n">
        <v>240.92</v>
      </c>
      <c r="F12383" s="4" t="n">
        <v>2891.04</v>
      </c>
      <c r="G12383" s="4" t="n">
        <f aca="false">INDEX(Data_Products!$D$2:$D$33,MATCH(C12383,Data_Products!$A$2:$A$33,0))</f>
        <v>168.32</v>
      </c>
      <c r="H12383" s="4" t="str">
        <f aca="false">INDEX(Data_Products!$C$2:$C$33,MATCH(C12383,Data_Products!$A$2:$A$33,0))</f>
        <v>Timber</v>
      </c>
      <c r="I12383" s="10" t="n">
        <f aca="false">D12383*(E12383-G12383)</f>
        <v>871.2</v>
      </c>
      <c r="J12383" s="11" t="n">
        <f aca="false">IFERROR(I12383/F12383,0)</f>
        <v>0.301344844761747</v>
      </c>
      <c r="K12383" s="4" t="str">
        <f aca="false">IFERROR(INDEX(Data_Orders!$F$2:$F$4727,MATCH(B12383,Data_Orders!$A$2:$A$4727,0)),"")</f>
        <v>Contractor</v>
      </c>
      <c r="L12383" s="4" t="str">
        <f aca="false">IFERROR(INDEX(Data_Orders!$D$2:$D$4727,MATCH(B12383,Data_Orders!$A$2:$A$4727,0)),"")</f>
        <v>Rugby</v>
      </c>
    </row>
    <row r="12384" customFormat="false" ht="15" hidden="false" customHeight="false" outlineLevel="0" collapsed="false">
      <c r="A12384" s="4" t="s">
        <v>18200</v>
      </c>
      <c r="B12384" s="4" t="s">
        <v>5236</v>
      </c>
      <c r="C12384" s="4" t="s">
        <v>1077</v>
      </c>
      <c r="D12384" s="4" t="n">
        <v>3</v>
      </c>
      <c r="E12384" s="4" t="n">
        <v>46.61</v>
      </c>
      <c r="F12384" s="4" t="n">
        <v>139.83</v>
      </c>
      <c r="G12384" s="4" t="n">
        <f aca="false">INDEX(Data_Products!$D$2:$D$33,MATCH(C12384,Data_Products!$A$2:$A$33,0))</f>
        <v>36.87</v>
      </c>
      <c r="H12384" s="4" t="str">
        <f aca="false">INDEX(Data_Products!$C$2:$C$33,MATCH(C12384,Data_Products!$A$2:$A$33,0))</f>
        <v>Landscaping</v>
      </c>
      <c r="I12384" s="10" t="n">
        <f aca="false">D12384*(E12384-G12384)</f>
        <v>29.22</v>
      </c>
      <c r="J12384" s="11" t="n">
        <f aca="false">IFERROR(I12384/F12384,0)</f>
        <v>0.208968032611028</v>
      </c>
      <c r="K12384" s="4" t="str">
        <f aca="false">IFERROR(INDEX(Data_Orders!$F$2:$F$4727,MATCH(B12384,Data_Orders!$A$2:$A$4727,0)),"")</f>
        <v>Contractor</v>
      </c>
      <c r="L12384" s="4" t="str">
        <f aca="false">IFERROR(INDEX(Data_Orders!$D$2:$D$4727,MATCH(B12384,Data_Orders!$A$2:$A$4727,0)),"")</f>
        <v>Rugby</v>
      </c>
    </row>
    <row r="12385" customFormat="false" ht="15" hidden="false" customHeight="false" outlineLevel="0" collapsed="false">
      <c r="A12385" s="4" t="s">
        <v>18201</v>
      </c>
      <c r="B12385" s="4" t="s">
        <v>5236</v>
      </c>
      <c r="C12385" s="4" t="s">
        <v>1066</v>
      </c>
      <c r="D12385" s="4" t="n">
        <v>7</v>
      </c>
      <c r="E12385" s="4" t="n">
        <v>209.69</v>
      </c>
      <c r="F12385" s="4" t="n">
        <v>1467.83</v>
      </c>
      <c r="G12385" s="4" t="n">
        <f aca="false">INDEX(Data_Products!$D$2:$D$33,MATCH(C12385,Data_Products!$A$2:$A$33,0))</f>
        <v>144.38</v>
      </c>
      <c r="H12385" s="4" t="str">
        <f aca="false">INDEX(Data_Products!$C$2:$C$33,MATCH(C12385,Data_Products!$A$2:$A$33,0))</f>
        <v>Plumbing &amp; Drainage</v>
      </c>
      <c r="I12385" s="10" t="n">
        <f aca="false">D12385*(E12385-G12385)</f>
        <v>457.17</v>
      </c>
      <c r="J12385" s="11" t="n">
        <f aca="false">IFERROR(I12385/F12385,0)</f>
        <v>0.311459773952024</v>
      </c>
      <c r="K12385" s="4" t="str">
        <f aca="false">IFERROR(INDEX(Data_Orders!$F$2:$F$4727,MATCH(B12385,Data_Orders!$A$2:$A$4727,0)),"")</f>
        <v>Contractor</v>
      </c>
      <c r="L12385" s="4" t="str">
        <f aca="false">IFERROR(INDEX(Data_Orders!$D$2:$D$4727,MATCH(B12385,Data_Orders!$A$2:$A$4727,0)),"")</f>
        <v>Rugby</v>
      </c>
    </row>
    <row r="12386" customFormat="false" ht="15" hidden="false" customHeight="false" outlineLevel="0" collapsed="false">
      <c r="A12386" s="4" t="s">
        <v>18202</v>
      </c>
      <c r="B12386" s="4" t="s">
        <v>5237</v>
      </c>
      <c r="C12386" s="4" t="s">
        <v>1075</v>
      </c>
      <c r="D12386" s="4" t="n">
        <v>15</v>
      </c>
      <c r="E12386" s="4" t="n">
        <v>98.61</v>
      </c>
      <c r="F12386" s="4" t="n">
        <v>1479.15</v>
      </c>
      <c r="G12386" s="4" t="n">
        <f aca="false">INDEX(Data_Products!$D$2:$D$33,MATCH(C12386,Data_Products!$A$2:$A$33,0))</f>
        <v>74.84</v>
      </c>
      <c r="H12386" s="4" t="str">
        <f aca="false">INDEX(Data_Products!$C$2:$C$33,MATCH(C12386,Data_Products!$A$2:$A$33,0))</f>
        <v>Landscaping</v>
      </c>
      <c r="I12386" s="10" t="n">
        <f aca="false">D12386*(E12386-G12386)</f>
        <v>356.55</v>
      </c>
      <c r="J12386" s="11" t="n">
        <f aca="false">IFERROR(I12386/F12386,0)</f>
        <v>0.24105060338708</v>
      </c>
      <c r="K12386" s="4" t="str">
        <f aca="false">IFERROR(INDEX(Data_Orders!$F$2:$F$4727,MATCH(B12386,Data_Orders!$A$2:$A$4727,0)),"")</f>
        <v>Contractor</v>
      </c>
      <c r="L12386" s="4" t="str">
        <f aca="false">IFERROR(INDEX(Data_Orders!$D$2:$D$4727,MATCH(B12386,Data_Orders!$A$2:$A$4727,0)),"")</f>
        <v>Rugby</v>
      </c>
    </row>
    <row r="12387" customFormat="false" ht="15" hidden="false" customHeight="false" outlineLevel="0" collapsed="false">
      <c r="A12387" s="4" t="s">
        <v>18203</v>
      </c>
      <c r="B12387" s="4" t="s">
        <v>5237</v>
      </c>
      <c r="C12387" s="4" t="s">
        <v>1064</v>
      </c>
      <c r="D12387" s="4" t="n">
        <v>14</v>
      </c>
      <c r="E12387" s="4" t="n">
        <v>97.63</v>
      </c>
      <c r="F12387" s="4" t="n">
        <v>1366.82</v>
      </c>
      <c r="G12387" s="4" t="n">
        <f aca="false">INDEX(Data_Products!$D$2:$D$33,MATCH(C12387,Data_Products!$A$2:$A$33,0))</f>
        <v>65.21</v>
      </c>
      <c r="H12387" s="4" t="str">
        <f aca="false">INDEX(Data_Products!$C$2:$C$33,MATCH(C12387,Data_Products!$A$2:$A$33,0))</f>
        <v>Plumbing &amp; Drainage</v>
      </c>
      <c r="I12387" s="10" t="n">
        <f aca="false">D12387*(E12387-G12387)</f>
        <v>453.88</v>
      </c>
      <c r="J12387" s="11" t="n">
        <f aca="false">IFERROR(I12387/F12387,0)</f>
        <v>0.332070060432244</v>
      </c>
      <c r="K12387" s="4" t="str">
        <f aca="false">IFERROR(INDEX(Data_Orders!$F$2:$F$4727,MATCH(B12387,Data_Orders!$A$2:$A$4727,0)),"")</f>
        <v>Contractor</v>
      </c>
      <c r="L12387" s="4" t="str">
        <f aca="false">IFERROR(INDEX(Data_Orders!$D$2:$D$4727,MATCH(B12387,Data_Orders!$A$2:$A$4727,0)),"")</f>
        <v>Rugby</v>
      </c>
    </row>
    <row r="12388" customFormat="false" ht="15" hidden="false" customHeight="false" outlineLevel="0" collapsed="false">
      <c r="A12388" s="4" t="s">
        <v>18204</v>
      </c>
      <c r="B12388" s="4" t="s">
        <v>5237</v>
      </c>
      <c r="C12388" s="4" t="s">
        <v>1052</v>
      </c>
      <c r="D12388" s="4" t="n">
        <v>13</v>
      </c>
      <c r="E12388" s="4" t="n">
        <v>205.71</v>
      </c>
      <c r="F12388" s="4" t="n">
        <v>2674.23</v>
      </c>
      <c r="G12388" s="4" t="n">
        <f aca="false">INDEX(Data_Products!$D$2:$D$33,MATCH(C12388,Data_Products!$A$2:$A$33,0))</f>
        <v>152.29</v>
      </c>
      <c r="H12388" s="4" t="str">
        <f aca="false">INDEX(Data_Products!$C$2:$C$33,MATCH(C12388,Data_Products!$A$2:$A$33,0))</f>
        <v>Roofing</v>
      </c>
      <c r="I12388" s="10" t="n">
        <f aca="false">D12388*(E12388-G12388)</f>
        <v>694.46</v>
      </c>
      <c r="J12388" s="11" t="n">
        <f aca="false">IFERROR(I12388/F12388,0)</f>
        <v>0.259685965679841</v>
      </c>
      <c r="K12388" s="4" t="str">
        <f aca="false">IFERROR(INDEX(Data_Orders!$F$2:$F$4727,MATCH(B12388,Data_Orders!$A$2:$A$4727,0)),"")</f>
        <v>Contractor</v>
      </c>
      <c r="L12388" s="4" t="str">
        <f aca="false">IFERROR(INDEX(Data_Orders!$D$2:$D$4727,MATCH(B12388,Data_Orders!$A$2:$A$4727,0)),"")</f>
        <v>Rugby</v>
      </c>
    </row>
    <row r="12389" customFormat="false" ht="15" hidden="false" customHeight="false" outlineLevel="0" collapsed="false">
      <c r="A12389" s="4" t="s">
        <v>18205</v>
      </c>
      <c r="B12389" s="4" t="s">
        <v>5237</v>
      </c>
      <c r="C12389" s="4" t="s">
        <v>1026</v>
      </c>
      <c r="D12389" s="4" t="n">
        <v>19</v>
      </c>
      <c r="E12389" s="4" t="n">
        <v>184.05</v>
      </c>
      <c r="F12389" s="4" t="n">
        <v>3496.95</v>
      </c>
      <c r="G12389" s="4" t="n">
        <f aca="false">INDEX(Data_Products!$D$2:$D$33,MATCH(C12389,Data_Products!$A$2:$A$33,0))</f>
        <v>147.44</v>
      </c>
      <c r="H12389" s="4" t="str">
        <f aca="false">INDEX(Data_Products!$C$2:$C$33,MATCH(C12389,Data_Products!$A$2:$A$33,0))</f>
        <v>Cement &amp; Aggregates</v>
      </c>
      <c r="I12389" s="10" t="n">
        <f aca="false">D12389*(E12389-G12389)</f>
        <v>695.59</v>
      </c>
      <c r="J12389" s="11" t="n">
        <f aca="false">IFERROR(I12389/F12389,0)</f>
        <v>0.19891333876664</v>
      </c>
      <c r="K12389" s="4" t="str">
        <f aca="false">IFERROR(INDEX(Data_Orders!$F$2:$F$4727,MATCH(B12389,Data_Orders!$A$2:$A$4727,0)),"")</f>
        <v>Contractor</v>
      </c>
      <c r="L12389" s="4" t="str">
        <f aca="false">IFERROR(INDEX(Data_Orders!$D$2:$D$4727,MATCH(B12389,Data_Orders!$A$2:$A$4727,0)),"")</f>
        <v>Rugby</v>
      </c>
    </row>
    <row r="12390" customFormat="false" ht="15" hidden="false" customHeight="false" outlineLevel="0" collapsed="false">
      <c r="A12390" s="4" t="s">
        <v>18206</v>
      </c>
      <c r="B12390" s="4" t="s">
        <v>5238</v>
      </c>
      <c r="C12390" s="4" t="s">
        <v>1041</v>
      </c>
      <c r="D12390" s="4" t="n">
        <v>13</v>
      </c>
      <c r="E12390" s="4" t="n">
        <v>242.75</v>
      </c>
      <c r="F12390" s="4" t="n">
        <v>3155.75</v>
      </c>
      <c r="G12390" s="4" t="n">
        <f aca="false">INDEX(Data_Products!$D$2:$D$33,MATCH(C12390,Data_Products!$A$2:$A$33,0))</f>
        <v>142.94</v>
      </c>
      <c r="H12390" s="4" t="str">
        <f aca="false">INDEX(Data_Products!$C$2:$C$33,MATCH(C12390,Data_Products!$A$2:$A$33,0))</f>
        <v>Tools &amp; Fixings</v>
      </c>
      <c r="I12390" s="10" t="n">
        <f aca="false">D12390*(E12390-G12390)</f>
        <v>1297.53</v>
      </c>
      <c r="J12390" s="11" t="n">
        <f aca="false">IFERROR(I12390/F12390,0)</f>
        <v>0.411163748712667</v>
      </c>
      <c r="K12390" s="4" t="str">
        <f aca="false">IFERROR(INDEX(Data_Orders!$F$2:$F$4727,MATCH(B12390,Data_Orders!$A$2:$A$4727,0)),"")</f>
        <v>Contractor</v>
      </c>
      <c r="L12390" s="4" t="str">
        <f aca="false">IFERROR(INDEX(Data_Orders!$D$2:$D$4727,MATCH(B12390,Data_Orders!$A$2:$A$4727,0)),"")</f>
        <v>Rugby</v>
      </c>
    </row>
    <row r="12391" customFormat="false" ht="15" hidden="false" customHeight="false" outlineLevel="0" collapsed="false">
      <c r="A12391" s="4" t="s">
        <v>18207</v>
      </c>
      <c r="B12391" s="4" t="s">
        <v>5238</v>
      </c>
      <c r="C12391" s="4" t="s">
        <v>1037</v>
      </c>
      <c r="D12391" s="4" t="n">
        <v>1</v>
      </c>
      <c r="E12391" s="4" t="n">
        <v>90.97</v>
      </c>
      <c r="F12391" s="4" t="n">
        <v>90.97</v>
      </c>
      <c r="G12391" s="4" t="n">
        <f aca="false">INDEX(Data_Products!$D$2:$D$33,MATCH(C12391,Data_Products!$A$2:$A$33,0))</f>
        <v>73.81</v>
      </c>
      <c r="H12391" s="4" t="str">
        <f aca="false">INDEX(Data_Products!$C$2:$C$33,MATCH(C12391,Data_Products!$A$2:$A$33,0))</f>
        <v>Insulation</v>
      </c>
      <c r="I12391" s="10" t="n">
        <f aca="false">D12391*(E12391-G12391)</f>
        <v>17.16</v>
      </c>
      <c r="J12391" s="11" t="n">
        <f aca="false">IFERROR(I12391/F12391,0)</f>
        <v>0.18863361547763</v>
      </c>
      <c r="K12391" s="4" t="str">
        <f aca="false">IFERROR(INDEX(Data_Orders!$F$2:$F$4727,MATCH(B12391,Data_Orders!$A$2:$A$4727,0)),"")</f>
        <v>Contractor</v>
      </c>
      <c r="L12391" s="4" t="str">
        <f aca="false">IFERROR(INDEX(Data_Orders!$D$2:$D$4727,MATCH(B12391,Data_Orders!$A$2:$A$4727,0)),"")</f>
        <v>Rugby</v>
      </c>
    </row>
    <row r="12392" customFormat="false" ht="15" hidden="false" customHeight="false" outlineLevel="0" collapsed="false">
      <c r="A12392" s="4" t="s">
        <v>18208</v>
      </c>
      <c r="B12392" s="4" t="s">
        <v>5238</v>
      </c>
      <c r="C12392" s="4" t="s">
        <v>1048</v>
      </c>
      <c r="D12392" s="4" t="n">
        <v>17</v>
      </c>
      <c r="E12392" s="4" t="n">
        <v>112.72</v>
      </c>
      <c r="F12392" s="4" t="n">
        <v>1916.24</v>
      </c>
      <c r="G12392" s="4" t="n">
        <f aca="false">INDEX(Data_Products!$D$2:$D$33,MATCH(C12392,Data_Products!$A$2:$A$33,0))</f>
        <v>83.21</v>
      </c>
      <c r="H12392" s="4" t="str">
        <f aca="false">INDEX(Data_Products!$C$2:$C$33,MATCH(C12392,Data_Products!$A$2:$A$33,0))</f>
        <v>Tools &amp; Fixings</v>
      </c>
      <c r="I12392" s="10" t="n">
        <f aca="false">D12392*(E12392-G12392)</f>
        <v>501.67</v>
      </c>
      <c r="J12392" s="11" t="n">
        <f aca="false">IFERROR(I12392/F12392,0)</f>
        <v>0.261799148332151</v>
      </c>
      <c r="K12392" s="4" t="str">
        <f aca="false">IFERROR(INDEX(Data_Orders!$F$2:$F$4727,MATCH(B12392,Data_Orders!$A$2:$A$4727,0)),"")</f>
        <v>Contractor</v>
      </c>
      <c r="L12392" s="4" t="str">
        <f aca="false">IFERROR(INDEX(Data_Orders!$D$2:$D$4727,MATCH(B12392,Data_Orders!$A$2:$A$4727,0)),"")</f>
        <v>Rugby</v>
      </c>
    </row>
    <row r="12393" customFormat="false" ht="15" hidden="false" customHeight="false" outlineLevel="0" collapsed="false">
      <c r="A12393" s="4" t="s">
        <v>18209</v>
      </c>
      <c r="B12393" s="4" t="s">
        <v>5238</v>
      </c>
      <c r="C12393" s="4" t="s">
        <v>1017</v>
      </c>
      <c r="D12393" s="4" t="n">
        <v>11</v>
      </c>
      <c r="E12393" s="4" t="n">
        <v>49.15</v>
      </c>
      <c r="F12393" s="4" t="n">
        <v>540.65</v>
      </c>
      <c r="G12393" s="4" t="n">
        <f aca="false">INDEX(Data_Products!$D$2:$D$33,MATCH(C12393,Data_Products!$A$2:$A$33,0))</f>
        <v>31.44</v>
      </c>
      <c r="H12393" s="4" t="str">
        <f aca="false">INDEX(Data_Products!$C$2:$C$33,MATCH(C12393,Data_Products!$A$2:$A$33,0))</f>
        <v>Timber</v>
      </c>
      <c r="I12393" s="10" t="n">
        <f aca="false">D12393*(E12393-G12393)</f>
        <v>194.81</v>
      </c>
      <c r="J12393" s="11" t="n">
        <f aca="false">IFERROR(I12393/F12393,0)</f>
        <v>0.360325534079349</v>
      </c>
      <c r="K12393" s="4" t="str">
        <f aca="false">IFERROR(INDEX(Data_Orders!$F$2:$F$4727,MATCH(B12393,Data_Orders!$A$2:$A$4727,0)),"")</f>
        <v>Contractor</v>
      </c>
      <c r="L12393" s="4" t="str">
        <f aca="false">IFERROR(INDEX(Data_Orders!$D$2:$D$4727,MATCH(B12393,Data_Orders!$A$2:$A$4727,0)),"")</f>
        <v>Rugby</v>
      </c>
    </row>
    <row r="12394" customFormat="false" ht="15" hidden="false" customHeight="false" outlineLevel="0" collapsed="false">
      <c r="A12394" s="4" t="s">
        <v>18210</v>
      </c>
      <c r="B12394" s="4" t="s">
        <v>5238</v>
      </c>
      <c r="C12394" s="4" t="s">
        <v>1061</v>
      </c>
      <c r="D12394" s="4" t="n">
        <v>11</v>
      </c>
      <c r="E12394" s="4" t="n">
        <v>145.57</v>
      </c>
      <c r="F12394" s="4" t="n">
        <v>1601.27</v>
      </c>
      <c r="G12394" s="4" t="n">
        <f aca="false">INDEX(Data_Products!$D$2:$D$33,MATCH(C12394,Data_Products!$A$2:$A$33,0))</f>
        <v>119.29</v>
      </c>
      <c r="H12394" s="4" t="str">
        <f aca="false">INDEX(Data_Products!$C$2:$C$33,MATCH(C12394,Data_Products!$A$2:$A$33,0))</f>
        <v>Plumbing &amp; Drainage</v>
      </c>
      <c r="I12394" s="10" t="n">
        <f aca="false">D12394*(E12394-G12394)</f>
        <v>289.08</v>
      </c>
      <c r="J12394" s="11" t="n">
        <f aca="false">IFERROR(I12394/F12394,0)</f>
        <v>0.180531702960775</v>
      </c>
      <c r="K12394" s="4" t="str">
        <f aca="false">IFERROR(INDEX(Data_Orders!$F$2:$F$4727,MATCH(B12394,Data_Orders!$A$2:$A$4727,0)),"")</f>
        <v>Contractor</v>
      </c>
      <c r="L12394" s="4" t="str">
        <f aca="false">IFERROR(INDEX(Data_Orders!$D$2:$D$4727,MATCH(B12394,Data_Orders!$A$2:$A$4727,0)),"")</f>
        <v>Rugby</v>
      </c>
    </row>
    <row r="12395" customFormat="false" ht="15" hidden="false" customHeight="false" outlineLevel="0" collapsed="false">
      <c r="A12395" s="4" t="s">
        <v>18211</v>
      </c>
      <c r="B12395" s="4" t="s">
        <v>5239</v>
      </c>
      <c r="C12395" s="4" t="s">
        <v>1046</v>
      </c>
      <c r="D12395" s="4" t="n">
        <v>13</v>
      </c>
      <c r="E12395" s="4" t="n">
        <v>154.02</v>
      </c>
      <c r="F12395" s="4" t="n">
        <v>2002.26</v>
      </c>
      <c r="G12395" s="4" t="n">
        <f aca="false">INDEX(Data_Products!$D$2:$D$33,MATCH(C12395,Data_Products!$A$2:$A$33,0))</f>
        <v>102.1</v>
      </c>
      <c r="H12395" s="4" t="str">
        <f aca="false">INDEX(Data_Products!$C$2:$C$33,MATCH(C12395,Data_Products!$A$2:$A$33,0))</f>
        <v>Tools &amp; Fixings</v>
      </c>
      <c r="I12395" s="10" t="n">
        <f aca="false">D12395*(E12395-G12395)</f>
        <v>674.96</v>
      </c>
      <c r="J12395" s="11" t="n">
        <f aca="false">IFERROR(I12395/F12395,0)</f>
        <v>0.337099078041813</v>
      </c>
      <c r="K12395" s="4" t="str">
        <f aca="false">IFERROR(INDEX(Data_Orders!$F$2:$F$4727,MATCH(B12395,Data_Orders!$A$2:$A$4727,0)),"")</f>
        <v>Retail</v>
      </c>
      <c r="L12395" s="4" t="str">
        <f aca="false">IFERROR(INDEX(Data_Orders!$D$2:$D$4727,MATCH(B12395,Data_Orders!$A$2:$A$4727,0)),"")</f>
        <v>Binley (Coventry)</v>
      </c>
    </row>
    <row r="12396" customFormat="false" ht="15" hidden="false" customHeight="false" outlineLevel="0" collapsed="false">
      <c r="A12396" s="4" t="s">
        <v>18212</v>
      </c>
      <c r="B12396" s="4" t="s">
        <v>5239</v>
      </c>
      <c r="C12396" s="4" t="s">
        <v>1030</v>
      </c>
      <c r="D12396" s="4" t="n">
        <v>17</v>
      </c>
      <c r="E12396" s="4" t="n">
        <v>25.23</v>
      </c>
      <c r="F12396" s="4" t="n">
        <v>428.91</v>
      </c>
      <c r="G12396" s="4" t="n">
        <f aca="false">INDEX(Data_Products!$D$2:$D$33,MATCH(C12396,Data_Products!$A$2:$A$33,0))</f>
        <v>17.67</v>
      </c>
      <c r="H12396" s="4" t="str">
        <f aca="false">INDEX(Data_Products!$C$2:$C$33,MATCH(C12396,Data_Products!$A$2:$A$33,0))</f>
        <v>Cement &amp; Aggregates</v>
      </c>
      <c r="I12396" s="10" t="n">
        <f aca="false">D12396*(E12396-G12396)</f>
        <v>128.52</v>
      </c>
      <c r="J12396" s="11" t="n">
        <f aca="false">IFERROR(I12396/F12396,0)</f>
        <v>0.299643281807372</v>
      </c>
      <c r="K12396" s="4" t="str">
        <f aca="false">IFERROR(INDEX(Data_Orders!$F$2:$F$4727,MATCH(B12396,Data_Orders!$A$2:$A$4727,0)),"")</f>
        <v>Retail</v>
      </c>
      <c r="L12396" s="4" t="str">
        <f aca="false">IFERROR(INDEX(Data_Orders!$D$2:$D$4727,MATCH(B12396,Data_Orders!$A$2:$A$4727,0)),"")</f>
        <v>Binley (Coventry)</v>
      </c>
    </row>
    <row r="12397" customFormat="false" ht="15" hidden="false" customHeight="false" outlineLevel="0" collapsed="false">
      <c r="A12397" s="4" t="s">
        <v>18213</v>
      </c>
      <c r="B12397" s="4" t="s">
        <v>5239</v>
      </c>
      <c r="C12397" s="4" t="s">
        <v>1052</v>
      </c>
      <c r="D12397" s="4" t="n">
        <v>17</v>
      </c>
      <c r="E12397" s="4" t="n">
        <v>205.71</v>
      </c>
      <c r="F12397" s="4" t="n">
        <v>3497.07</v>
      </c>
      <c r="G12397" s="4" t="n">
        <f aca="false">INDEX(Data_Products!$D$2:$D$33,MATCH(C12397,Data_Products!$A$2:$A$33,0))</f>
        <v>152.29</v>
      </c>
      <c r="H12397" s="4" t="str">
        <f aca="false">INDEX(Data_Products!$C$2:$C$33,MATCH(C12397,Data_Products!$A$2:$A$33,0))</f>
        <v>Roofing</v>
      </c>
      <c r="I12397" s="10" t="n">
        <f aca="false">D12397*(E12397-G12397)</f>
        <v>908.14</v>
      </c>
      <c r="J12397" s="11" t="n">
        <f aca="false">IFERROR(I12397/F12397,0)</f>
        <v>0.259685965679841</v>
      </c>
      <c r="K12397" s="4" t="str">
        <f aca="false">IFERROR(INDEX(Data_Orders!$F$2:$F$4727,MATCH(B12397,Data_Orders!$A$2:$A$4727,0)),"")</f>
        <v>Retail</v>
      </c>
      <c r="L12397" s="4" t="str">
        <f aca="false">IFERROR(INDEX(Data_Orders!$D$2:$D$4727,MATCH(B12397,Data_Orders!$A$2:$A$4727,0)),"")</f>
        <v>Binley (Coventry)</v>
      </c>
    </row>
    <row r="12398" customFormat="false" ht="15" hidden="false" customHeight="false" outlineLevel="0" collapsed="false">
      <c r="A12398" s="4" t="s">
        <v>18214</v>
      </c>
      <c r="B12398" s="4" t="s">
        <v>5240</v>
      </c>
      <c r="C12398" s="4" t="s">
        <v>1028</v>
      </c>
      <c r="D12398" s="4" t="n">
        <v>2</v>
      </c>
      <c r="E12398" s="4" t="n">
        <v>118.79</v>
      </c>
      <c r="F12398" s="4" t="n">
        <v>237.58</v>
      </c>
      <c r="G12398" s="4" t="n">
        <f aca="false">INDEX(Data_Products!$D$2:$D$33,MATCH(C12398,Data_Products!$A$2:$A$33,0))</f>
        <v>81.07</v>
      </c>
      <c r="H12398" s="4" t="str">
        <f aca="false">INDEX(Data_Products!$C$2:$C$33,MATCH(C12398,Data_Products!$A$2:$A$33,0))</f>
        <v>Cement &amp; Aggregates</v>
      </c>
      <c r="I12398" s="10" t="n">
        <f aca="false">D12398*(E12398-G12398)</f>
        <v>75.44</v>
      </c>
      <c r="J12398" s="11" t="n">
        <f aca="false">IFERROR(I12398/F12398,0)</f>
        <v>0.317535146056065</v>
      </c>
      <c r="K12398" s="4" t="str">
        <f aca="false">IFERROR(INDEX(Data_Orders!$F$2:$F$4727,MATCH(B12398,Data_Orders!$A$2:$A$4727,0)),"")</f>
        <v>Retail</v>
      </c>
      <c r="L12398" s="4" t="str">
        <f aca="false">IFERROR(INDEX(Data_Orders!$D$2:$D$4727,MATCH(B12398,Data_Orders!$A$2:$A$4727,0)),"")</f>
        <v>Binley (Coventry)</v>
      </c>
    </row>
    <row r="12399" customFormat="false" ht="15" hidden="false" customHeight="false" outlineLevel="0" collapsed="false">
      <c r="A12399" s="4" t="s">
        <v>18215</v>
      </c>
      <c r="B12399" s="4" t="s">
        <v>5240</v>
      </c>
      <c r="C12399" s="4" t="s">
        <v>1050</v>
      </c>
      <c r="D12399" s="4" t="n">
        <v>17</v>
      </c>
      <c r="E12399" s="4" t="n">
        <v>238.63</v>
      </c>
      <c r="F12399" s="4" t="n">
        <v>4056.71</v>
      </c>
      <c r="G12399" s="4" t="n">
        <f aca="false">INDEX(Data_Products!$D$2:$D$33,MATCH(C12399,Data_Products!$A$2:$A$33,0))</f>
        <v>148.91</v>
      </c>
      <c r="H12399" s="4" t="str">
        <f aca="false">INDEX(Data_Products!$C$2:$C$33,MATCH(C12399,Data_Products!$A$2:$A$33,0))</f>
        <v>Tools &amp; Fixings</v>
      </c>
      <c r="I12399" s="10" t="n">
        <f aca="false">D12399*(E12399-G12399)</f>
        <v>1525.24</v>
      </c>
      <c r="J12399" s="11" t="n">
        <f aca="false">IFERROR(I12399/F12399,0)</f>
        <v>0.375979549930855</v>
      </c>
      <c r="K12399" s="4" t="str">
        <f aca="false">IFERROR(INDEX(Data_Orders!$F$2:$F$4727,MATCH(B12399,Data_Orders!$A$2:$A$4727,0)),"")</f>
        <v>Retail</v>
      </c>
      <c r="L12399" s="4" t="str">
        <f aca="false">IFERROR(INDEX(Data_Orders!$D$2:$D$4727,MATCH(B12399,Data_Orders!$A$2:$A$4727,0)),"")</f>
        <v>Binley (Coventry)</v>
      </c>
    </row>
    <row r="12400" customFormat="false" ht="15" hidden="false" customHeight="false" outlineLevel="0" collapsed="false">
      <c r="A12400" s="4" t="s">
        <v>18216</v>
      </c>
      <c r="B12400" s="4" t="s">
        <v>5240</v>
      </c>
      <c r="C12400" s="4" t="s">
        <v>1052</v>
      </c>
      <c r="D12400" s="4" t="n">
        <v>2</v>
      </c>
      <c r="E12400" s="4" t="n">
        <v>205.71</v>
      </c>
      <c r="F12400" s="4" t="n">
        <v>411.42</v>
      </c>
      <c r="G12400" s="4" t="n">
        <f aca="false">INDEX(Data_Products!$D$2:$D$33,MATCH(C12400,Data_Products!$A$2:$A$33,0))</f>
        <v>152.29</v>
      </c>
      <c r="H12400" s="4" t="str">
        <f aca="false">INDEX(Data_Products!$C$2:$C$33,MATCH(C12400,Data_Products!$A$2:$A$33,0))</f>
        <v>Roofing</v>
      </c>
      <c r="I12400" s="10" t="n">
        <f aca="false">D12400*(E12400-G12400)</f>
        <v>106.84</v>
      </c>
      <c r="J12400" s="11" t="n">
        <f aca="false">IFERROR(I12400/F12400,0)</f>
        <v>0.259685965679841</v>
      </c>
      <c r="K12400" s="4" t="str">
        <f aca="false">IFERROR(INDEX(Data_Orders!$F$2:$F$4727,MATCH(B12400,Data_Orders!$A$2:$A$4727,0)),"")</f>
        <v>Retail</v>
      </c>
      <c r="L12400" s="4" t="str">
        <f aca="false">IFERROR(INDEX(Data_Orders!$D$2:$D$4727,MATCH(B12400,Data_Orders!$A$2:$A$4727,0)),"")</f>
        <v>Binley (Coventry)</v>
      </c>
    </row>
    <row r="12401" customFormat="false" ht="15" hidden="false" customHeight="false" outlineLevel="0" collapsed="false">
      <c r="A12401" s="4" t="s">
        <v>18217</v>
      </c>
      <c r="B12401" s="4" t="s">
        <v>5241</v>
      </c>
      <c r="C12401" s="4" t="s">
        <v>1046</v>
      </c>
      <c r="D12401" s="4" t="n">
        <v>10</v>
      </c>
      <c r="E12401" s="4" t="n">
        <v>154.02</v>
      </c>
      <c r="F12401" s="4" t="n">
        <v>1540.2</v>
      </c>
      <c r="G12401" s="4" t="n">
        <f aca="false">INDEX(Data_Products!$D$2:$D$33,MATCH(C12401,Data_Products!$A$2:$A$33,0))</f>
        <v>102.1</v>
      </c>
      <c r="H12401" s="4" t="str">
        <f aca="false">INDEX(Data_Products!$C$2:$C$33,MATCH(C12401,Data_Products!$A$2:$A$33,0))</f>
        <v>Tools &amp; Fixings</v>
      </c>
      <c r="I12401" s="10" t="n">
        <f aca="false">D12401*(E12401-G12401)</f>
        <v>519.2</v>
      </c>
      <c r="J12401" s="11" t="n">
        <f aca="false">IFERROR(I12401/F12401,0)</f>
        <v>0.337099078041813</v>
      </c>
      <c r="K12401" s="4" t="str">
        <f aca="false">IFERROR(INDEX(Data_Orders!$F$2:$F$4727,MATCH(B12401,Data_Orders!$A$2:$A$4727,0)),"")</f>
        <v>Retail</v>
      </c>
      <c r="L12401" s="4" t="str">
        <f aca="false">IFERROR(INDEX(Data_Orders!$D$2:$D$4727,MATCH(B12401,Data_Orders!$A$2:$A$4727,0)),"")</f>
        <v>Binley (Coventry)</v>
      </c>
    </row>
    <row r="12402" customFormat="false" ht="15" hidden="false" customHeight="false" outlineLevel="0" collapsed="false">
      <c r="A12402" s="4" t="s">
        <v>18218</v>
      </c>
      <c r="B12402" s="4" t="s">
        <v>5241</v>
      </c>
      <c r="C12402" s="4" t="s">
        <v>1037</v>
      </c>
      <c r="D12402" s="4" t="n">
        <v>2</v>
      </c>
      <c r="E12402" s="4" t="n">
        <v>90.97</v>
      </c>
      <c r="F12402" s="4" t="n">
        <v>181.94</v>
      </c>
      <c r="G12402" s="4" t="n">
        <f aca="false">INDEX(Data_Products!$D$2:$D$33,MATCH(C12402,Data_Products!$A$2:$A$33,0))</f>
        <v>73.81</v>
      </c>
      <c r="H12402" s="4" t="str">
        <f aca="false">INDEX(Data_Products!$C$2:$C$33,MATCH(C12402,Data_Products!$A$2:$A$33,0))</f>
        <v>Insulation</v>
      </c>
      <c r="I12402" s="10" t="n">
        <f aca="false">D12402*(E12402-G12402)</f>
        <v>34.32</v>
      </c>
      <c r="J12402" s="11" t="n">
        <f aca="false">IFERROR(I12402/F12402,0)</f>
        <v>0.18863361547763</v>
      </c>
      <c r="K12402" s="4" t="str">
        <f aca="false">IFERROR(INDEX(Data_Orders!$F$2:$F$4727,MATCH(B12402,Data_Orders!$A$2:$A$4727,0)),"")</f>
        <v>Retail</v>
      </c>
      <c r="L12402" s="4" t="str">
        <f aca="false">IFERROR(INDEX(Data_Orders!$D$2:$D$4727,MATCH(B12402,Data_Orders!$A$2:$A$4727,0)),"")</f>
        <v>Binley (Coventry)</v>
      </c>
    </row>
    <row r="12403" customFormat="false" ht="15" hidden="false" customHeight="false" outlineLevel="0" collapsed="false">
      <c r="A12403" s="4" t="s">
        <v>18219</v>
      </c>
      <c r="B12403" s="4" t="s">
        <v>5241</v>
      </c>
      <c r="C12403" s="4" t="s">
        <v>1021</v>
      </c>
      <c r="D12403" s="4" t="n">
        <v>12</v>
      </c>
      <c r="E12403" s="4" t="n">
        <v>73.76</v>
      </c>
      <c r="F12403" s="4" t="n">
        <v>885.12</v>
      </c>
      <c r="G12403" s="4" t="n">
        <f aca="false">INDEX(Data_Products!$D$2:$D$33,MATCH(C12403,Data_Products!$A$2:$A$33,0))</f>
        <v>51.51</v>
      </c>
      <c r="H12403" s="4" t="str">
        <f aca="false">INDEX(Data_Products!$C$2:$C$33,MATCH(C12403,Data_Products!$A$2:$A$33,0))</f>
        <v>Cement &amp; Aggregates</v>
      </c>
      <c r="I12403" s="10" t="n">
        <f aca="false">D12403*(E12403-G12403)</f>
        <v>267</v>
      </c>
      <c r="J12403" s="11" t="n">
        <f aca="false">IFERROR(I12403/F12403,0)</f>
        <v>0.301654013015185</v>
      </c>
      <c r="K12403" s="4" t="str">
        <f aca="false">IFERROR(INDEX(Data_Orders!$F$2:$F$4727,MATCH(B12403,Data_Orders!$A$2:$A$4727,0)),"")</f>
        <v>Retail</v>
      </c>
      <c r="L12403" s="4" t="str">
        <f aca="false">IFERROR(INDEX(Data_Orders!$D$2:$D$4727,MATCH(B12403,Data_Orders!$A$2:$A$4727,0)),"")</f>
        <v>Binley (Coventry)</v>
      </c>
    </row>
    <row r="12404" customFormat="false" ht="15" hidden="false" customHeight="false" outlineLevel="0" collapsed="false">
      <c r="A12404" s="4" t="s">
        <v>18220</v>
      </c>
      <c r="B12404" s="4" t="s">
        <v>5242</v>
      </c>
      <c r="C12404" s="4" t="s">
        <v>1028</v>
      </c>
      <c r="D12404" s="4" t="n">
        <v>19</v>
      </c>
      <c r="E12404" s="4" t="n">
        <v>118.79</v>
      </c>
      <c r="F12404" s="4" t="n">
        <v>2257.01</v>
      </c>
      <c r="G12404" s="4" t="n">
        <f aca="false">INDEX(Data_Products!$D$2:$D$33,MATCH(C12404,Data_Products!$A$2:$A$33,0))</f>
        <v>81.07</v>
      </c>
      <c r="H12404" s="4" t="str">
        <f aca="false">INDEX(Data_Products!$C$2:$C$33,MATCH(C12404,Data_Products!$A$2:$A$33,0))</f>
        <v>Cement &amp; Aggregates</v>
      </c>
      <c r="I12404" s="10" t="n">
        <f aca="false">D12404*(E12404-G12404)</f>
        <v>716.68</v>
      </c>
      <c r="J12404" s="11" t="n">
        <f aca="false">IFERROR(I12404/F12404,0)</f>
        <v>0.317535146056065</v>
      </c>
      <c r="K12404" s="4" t="str">
        <f aca="false">IFERROR(INDEX(Data_Orders!$F$2:$F$4727,MATCH(B12404,Data_Orders!$A$2:$A$4727,0)),"")</f>
        <v>Retail</v>
      </c>
      <c r="L12404" s="4" t="str">
        <f aca="false">IFERROR(INDEX(Data_Orders!$D$2:$D$4727,MATCH(B12404,Data_Orders!$A$2:$A$4727,0)),"")</f>
        <v>Binley (Coventry)</v>
      </c>
    </row>
    <row r="12405" customFormat="false" ht="15" hidden="false" customHeight="false" outlineLevel="0" collapsed="false">
      <c r="A12405" s="4" t="s">
        <v>18221</v>
      </c>
      <c r="B12405" s="4" t="s">
        <v>5242</v>
      </c>
      <c r="C12405" s="4" t="s">
        <v>1032</v>
      </c>
      <c r="D12405" s="4" t="n">
        <v>20</v>
      </c>
      <c r="E12405" s="4" t="n">
        <v>99.65</v>
      </c>
      <c r="F12405" s="4" t="n">
        <v>1993</v>
      </c>
      <c r="G12405" s="4" t="n">
        <f aca="false">INDEX(Data_Products!$D$2:$D$33,MATCH(C12405,Data_Products!$A$2:$A$33,0))</f>
        <v>58.26</v>
      </c>
      <c r="H12405" s="4" t="str">
        <f aca="false">INDEX(Data_Products!$C$2:$C$33,MATCH(C12405,Data_Products!$A$2:$A$33,0))</f>
        <v>Insulation</v>
      </c>
      <c r="I12405" s="10" t="n">
        <f aca="false">D12405*(E12405-G12405)</f>
        <v>827.8</v>
      </c>
      <c r="J12405" s="11" t="n">
        <f aca="false">IFERROR(I12405/F12405,0)</f>
        <v>0.415353738083292</v>
      </c>
      <c r="K12405" s="4" t="str">
        <f aca="false">IFERROR(INDEX(Data_Orders!$F$2:$F$4727,MATCH(B12405,Data_Orders!$A$2:$A$4727,0)),"")</f>
        <v>Retail</v>
      </c>
      <c r="L12405" s="4" t="str">
        <f aca="false">IFERROR(INDEX(Data_Orders!$D$2:$D$4727,MATCH(B12405,Data_Orders!$A$2:$A$4727,0)),"")</f>
        <v>Binley (Coventry)</v>
      </c>
    </row>
    <row r="12406" customFormat="false" ht="15" hidden="false" customHeight="false" outlineLevel="0" collapsed="false">
      <c r="A12406" s="4" t="s">
        <v>18222</v>
      </c>
      <c r="B12406" s="4" t="s">
        <v>5242</v>
      </c>
      <c r="C12406" s="4" t="s">
        <v>1010</v>
      </c>
      <c r="D12406" s="4" t="n">
        <v>19</v>
      </c>
      <c r="E12406" s="4" t="n">
        <v>135.95</v>
      </c>
      <c r="F12406" s="4" t="n">
        <v>2583.05</v>
      </c>
      <c r="G12406" s="4" t="n">
        <f aca="false">INDEX(Data_Products!$D$2:$D$33,MATCH(C12406,Data_Products!$A$2:$A$33,0))</f>
        <v>111.1</v>
      </c>
      <c r="H12406" s="4" t="str">
        <f aca="false">INDEX(Data_Products!$C$2:$C$33,MATCH(C12406,Data_Products!$A$2:$A$33,0))</f>
        <v>Timber</v>
      </c>
      <c r="I12406" s="10" t="n">
        <f aca="false">D12406*(E12406-G12406)</f>
        <v>472.15</v>
      </c>
      <c r="J12406" s="11" t="n">
        <f aca="false">IFERROR(I12406/F12406,0)</f>
        <v>0.18278778962854</v>
      </c>
      <c r="K12406" s="4" t="str">
        <f aca="false">IFERROR(INDEX(Data_Orders!$F$2:$F$4727,MATCH(B12406,Data_Orders!$A$2:$A$4727,0)),"")</f>
        <v>Retail</v>
      </c>
      <c r="L12406" s="4" t="str">
        <f aca="false">IFERROR(INDEX(Data_Orders!$D$2:$D$4727,MATCH(B12406,Data_Orders!$A$2:$A$4727,0)),"")</f>
        <v>Binley (Coventry)</v>
      </c>
    </row>
    <row r="12407" customFormat="false" ht="15" hidden="false" customHeight="false" outlineLevel="0" collapsed="false">
      <c r="A12407" s="4" t="s">
        <v>18223</v>
      </c>
      <c r="B12407" s="4" t="s">
        <v>5243</v>
      </c>
      <c r="C12407" s="4" t="s">
        <v>1024</v>
      </c>
      <c r="D12407" s="4" t="n">
        <v>8</v>
      </c>
      <c r="E12407" s="4" t="n">
        <v>137.14</v>
      </c>
      <c r="F12407" s="4" t="n">
        <v>1097.12</v>
      </c>
      <c r="G12407" s="4" t="n">
        <f aca="false">INDEX(Data_Products!$D$2:$D$33,MATCH(C12407,Data_Products!$A$2:$A$33,0))</f>
        <v>99.99</v>
      </c>
      <c r="H12407" s="4" t="str">
        <f aca="false">INDEX(Data_Products!$C$2:$C$33,MATCH(C12407,Data_Products!$A$2:$A$33,0))</f>
        <v>Cement &amp; Aggregates</v>
      </c>
      <c r="I12407" s="10" t="n">
        <f aca="false">D12407*(E12407-G12407)</f>
        <v>297.2</v>
      </c>
      <c r="J12407" s="11" t="n">
        <f aca="false">IFERROR(I12407/F12407,0)</f>
        <v>0.270891060230421</v>
      </c>
      <c r="K12407" s="4" t="str">
        <f aca="false">IFERROR(INDEX(Data_Orders!$F$2:$F$4727,MATCH(B12407,Data_Orders!$A$2:$A$4727,0)),"")</f>
        <v>Retail</v>
      </c>
      <c r="L12407" s="4" t="str">
        <f aca="false">IFERROR(INDEX(Data_Orders!$D$2:$D$4727,MATCH(B12407,Data_Orders!$A$2:$A$4727,0)),"")</f>
        <v>Binley (Coventry)</v>
      </c>
    </row>
    <row r="12408" customFormat="false" ht="15" hidden="false" customHeight="false" outlineLevel="0" collapsed="false">
      <c r="A12408" s="4" t="s">
        <v>18224</v>
      </c>
      <c r="B12408" s="4" t="s">
        <v>5243</v>
      </c>
      <c r="C12408" s="4" t="s">
        <v>1021</v>
      </c>
      <c r="D12408" s="4" t="n">
        <v>11</v>
      </c>
      <c r="E12408" s="4" t="n">
        <v>73.76</v>
      </c>
      <c r="F12408" s="4" t="n">
        <v>811.36</v>
      </c>
      <c r="G12408" s="4" t="n">
        <f aca="false">INDEX(Data_Products!$D$2:$D$33,MATCH(C12408,Data_Products!$A$2:$A$33,0))</f>
        <v>51.51</v>
      </c>
      <c r="H12408" s="4" t="str">
        <f aca="false">INDEX(Data_Products!$C$2:$C$33,MATCH(C12408,Data_Products!$A$2:$A$33,0))</f>
        <v>Cement &amp; Aggregates</v>
      </c>
      <c r="I12408" s="10" t="n">
        <f aca="false">D12408*(E12408-G12408)</f>
        <v>244.75</v>
      </c>
      <c r="J12408" s="11" t="n">
        <f aca="false">IFERROR(I12408/F12408,0)</f>
        <v>0.301654013015184</v>
      </c>
      <c r="K12408" s="4" t="str">
        <f aca="false">IFERROR(INDEX(Data_Orders!$F$2:$F$4727,MATCH(B12408,Data_Orders!$A$2:$A$4727,0)),"")</f>
        <v>Retail</v>
      </c>
      <c r="L12408" s="4" t="str">
        <f aca="false">IFERROR(INDEX(Data_Orders!$D$2:$D$4727,MATCH(B12408,Data_Orders!$A$2:$A$4727,0)),"")</f>
        <v>Binley (Coventry)</v>
      </c>
    </row>
    <row r="12409" customFormat="false" ht="15" hidden="false" customHeight="false" outlineLevel="0" collapsed="false">
      <c r="A12409" s="4" t="s">
        <v>18225</v>
      </c>
      <c r="B12409" s="4" t="s">
        <v>5243</v>
      </c>
      <c r="C12409" s="4" t="s">
        <v>1028</v>
      </c>
      <c r="D12409" s="4" t="n">
        <v>5</v>
      </c>
      <c r="E12409" s="4" t="n">
        <v>118.79</v>
      </c>
      <c r="F12409" s="4" t="n">
        <v>593.95</v>
      </c>
      <c r="G12409" s="4" t="n">
        <f aca="false">INDEX(Data_Products!$D$2:$D$33,MATCH(C12409,Data_Products!$A$2:$A$33,0))</f>
        <v>81.07</v>
      </c>
      <c r="H12409" s="4" t="str">
        <f aca="false">INDEX(Data_Products!$C$2:$C$33,MATCH(C12409,Data_Products!$A$2:$A$33,0))</f>
        <v>Cement &amp; Aggregates</v>
      </c>
      <c r="I12409" s="10" t="n">
        <f aca="false">D12409*(E12409-G12409)</f>
        <v>188.6</v>
      </c>
      <c r="J12409" s="11" t="n">
        <f aca="false">IFERROR(I12409/F12409,0)</f>
        <v>0.317535146056065</v>
      </c>
      <c r="K12409" s="4" t="str">
        <f aca="false">IFERROR(INDEX(Data_Orders!$F$2:$F$4727,MATCH(B12409,Data_Orders!$A$2:$A$4727,0)),"")</f>
        <v>Retail</v>
      </c>
      <c r="L12409" s="4" t="str">
        <f aca="false">IFERROR(INDEX(Data_Orders!$D$2:$D$4727,MATCH(B12409,Data_Orders!$A$2:$A$4727,0)),"")</f>
        <v>Binley (Coventry)</v>
      </c>
    </row>
    <row r="12410" customFormat="false" ht="15" hidden="false" customHeight="false" outlineLevel="0" collapsed="false">
      <c r="A12410" s="4" t="s">
        <v>18226</v>
      </c>
      <c r="B12410" s="4" t="s">
        <v>5243</v>
      </c>
      <c r="C12410" s="4" t="s">
        <v>1035</v>
      </c>
      <c r="D12410" s="4" t="n">
        <v>15</v>
      </c>
      <c r="E12410" s="4" t="n">
        <v>165.07</v>
      </c>
      <c r="F12410" s="4" t="n">
        <v>2476.05</v>
      </c>
      <c r="G12410" s="4" t="n">
        <f aca="false">INDEX(Data_Products!$D$2:$D$33,MATCH(C12410,Data_Products!$A$2:$A$33,0))</f>
        <v>134.65</v>
      </c>
      <c r="H12410" s="4" t="str">
        <f aca="false">INDEX(Data_Products!$C$2:$C$33,MATCH(C12410,Data_Products!$A$2:$A$33,0))</f>
        <v>Insulation</v>
      </c>
      <c r="I12410" s="10" t="n">
        <f aca="false">D12410*(E12410-G12410)</f>
        <v>456.3</v>
      </c>
      <c r="J12410" s="11" t="n">
        <f aca="false">IFERROR(I12410/F12410,0)</f>
        <v>0.184285454655601</v>
      </c>
      <c r="K12410" s="4" t="str">
        <f aca="false">IFERROR(INDEX(Data_Orders!$F$2:$F$4727,MATCH(B12410,Data_Orders!$A$2:$A$4727,0)),"")</f>
        <v>Retail</v>
      </c>
      <c r="L12410" s="4" t="str">
        <f aca="false">IFERROR(INDEX(Data_Orders!$D$2:$D$4727,MATCH(B12410,Data_Orders!$A$2:$A$4727,0)),"")</f>
        <v>Binley (Coventry)</v>
      </c>
    </row>
    <row r="12411" customFormat="false" ht="15" hidden="false" customHeight="false" outlineLevel="0" collapsed="false">
      <c r="A12411" s="4" t="s">
        <v>18227</v>
      </c>
      <c r="B12411" s="4" t="s">
        <v>5244</v>
      </c>
      <c r="C12411" s="4" t="s">
        <v>1017</v>
      </c>
      <c r="D12411" s="4" t="n">
        <v>2</v>
      </c>
      <c r="E12411" s="4" t="n">
        <v>49.15</v>
      </c>
      <c r="F12411" s="4" t="n">
        <v>98.3</v>
      </c>
      <c r="G12411" s="4" t="n">
        <f aca="false">INDEX(Data_Products!$D$2:$D$33,MATCH(C12411,Data_Products!$A$2:$A$33,0))</f>
        <v>31.44</v>
      </c>
      <c r="H12411" s="4" t="str">
        <f aca="false">INDEX(Data_Products!$C$2:$C$33,MATCH(C12411,Data_Products!$A$2:$A$33,0))</f>
        <v>Timber</v>
      </c>
      <c r="I12411" s="10" t="n">
        <f aca="false">D12411*(E12411-G12411)</f>
        <v>35.42</v>
      </c>
      <c r="J12411" s="11" t="n">
        <f aca="false">IFERROR(I12411/F12411,0)</f>
        <v>0.360325534079349</v>
      </c>
      <c r="K12411" s="4" t="str">
        <f aca="false">IFERROR(INDEX(Data_Orders!$F$2:$F$4727,MATCH(B12411,Data_Orders!$A$2:$A$4727,0)),"")</f>
        <v>Retail</v>
      </c>
      <c r="L12411" s="4" t="str">
        <f aca="false">IFERROR(INDEX(Data_Orders!$D$2:$D$4727,MATCH(B12411,Data_Orders!$A$2:$A$4727,0)),"")</f>
        <v>Binley (Coventry)</v>
      </c>
    </row>
    <row r="12412" customFormat="false" ht="15" hidden="false" customHeight="false" outlineLevel="0" collapsed="false">
      <c r="A12412" s="4" t="s">
        <v>18228</v>
      </c>
      <c r="B12412" s="4" t="s">
        <v>5244</v>
      </c>
      <c r="C12412" s="4" t="s">
        <v>1073</v>
      </c>
      <c r="D12412" s="4" t="n">
        <v>17</v>
      </c>
      <c r="E12412" s="4" t="n">
        <v>231.05</v>
      </c>
      <c r="F12412" s="4" t="n">
        <v>3927.85</v>
      </c>
      <c r="G12412" s="4" t="n">
        <f aca="false">INDEX(Data_Products!$D$2:$D$33,MATCH(C12412,Data_Products!$A$2:$A$33,0))</f>
        <v>148.29</v>
      </c>
      <c r="H12412" s="4" t="str">
        <f aca="false">INDEX(Data_Products!$C$2:$C$33,MATCH(C12412,Data_Products!$A$2:$A$33,0))</f>
        <v>Landscaping</v>
      </c>
      <c r="I12412" s="10" t="n">
        <f aca="false">D12412*(E12412-G12412)</f>
        <v>1406.92</v>
      </c>
      <c r="J12412" s="11" t="n">
        <f aca="false">IFERROR(I12412/F12412,0)</f>
        <v>0.358190867777537</v>
      </c>
      <c r="K12412" s="4" t="str">
        <f aca="false">IFERROR(INDEX(Data_Orders!$F$2:$F$4727,MATCH(B12412,Data_Orders!$A$2:$A$4727,0)),"")</f>
        <v>Retail</v>
      </c>
      <c r="L12412" s="4" t="str">
        <f aca="false">IFERROR(INDEX(Data_Orders!$D$2:$D$4727,MATCH(B12412,Data_Orders!$A$2:$A$4727,0)),"")</f>
        <v>Binley (Coventry)</v>
      </c>
    </row>
    <row r="12413" customFormat="false" ht="15" hidden="false" customHeight="false" outlineLevel="0" collapsed="false">
      <c r="A12413" s="4" t="s">
        <v>18229</v>
      </c>
      <c r="B12413" s="4" t="s">
        <v>5244</v>
      </c>
      <c r="C12413" s="4" t="s">
        <v>1015</v>
      </c>
      <c r="D12413" s="4" t="n">
        <v>12</v>
      </c>
      <c r="E12413" s="4" t="n">
        <v>122.01</v>
      </c>
      <c r="F12413" s="4" t="n">
        <v>1464.12</v>
      </c>
      <c r="G12413" s="4" t="n">
        <f aca="false">INDEX(Data_Products!$D$2:$D$33,MATCH(C12413,Data_Products!$A$2:$A$33,0))</f>
        <v>85.53</v>
      </c>
      <c r="H12413" s="4" t="str">
        <f aca="false">INDEX(Data_Products!$C$2:$C$33,MATCH(C12413,Data_Products!$A$2:$A$33,0))</f>
        <v>Timber</v>
      </c>
      <c r="I12413" s="10" t="n">
        <f aca="false">D12413*(E12413-G12413)</f>
        <v>437.76</v>
      </c>
      <c r="J12413" s="11" t="n">
        <f aca="false">IFERROR(I12413/F12413,0)</f>
        <v>0.298991885910991</v>
      </c>
      <c r="K12413" s="4" t="str">
        <f aca="false">IFERROR(INDEX(Data_Orders!$F$2:$F$4727,MATCH(B12413,Data_Orders!$A$2:$A$4727,0)),"")</f>
        <v>Retail</v>
      </c>
      <c r="L12413" s="4" t="str">
        <f aca="false">IFERROR(INDEX(Data_Orders!$D$2:$D$4727,MATCH(B12413,Data_Orders!$A$2:$A$4727,0)),"")</f>
        <v>Binley (Coventry)</v>
      </c>
    </row>
    <row r="12414" customFormat="false" ht="15" hidden="false" customHeight="false" outlineLevel="0" collapsed="false">
      <c r="A12414" s="4" t="s">
        <v>18230</v>
      </c>
      <c r="B12414" s="4" t="s">
        <v>5244</v>
      </c>
      <c r="C12414" s="4" t="s">
        <v>1059</v>
      </c>
      <c r="D12414" s="4" t="n">
        <v>3</v>
      </c>
      <c r="E12414" s="4" t="n">
        <v>103.63</v>
      </c>
      <c r="F12414" s="4" t="n">
        <v>310.89</v>
      </c>
      <c r="G12414" s="4" t="n">
        <f aca="false">INDEX(Data_Products!$D$2:$D$33,MATCH(C12414,Data_Products!$A$2:$A$33,0))</f>
        <v>82.55</v>
      </c>
      <c r="H12414" s="4" t="str">
        <f aca="false">INDEX(Data_Products!$C$2:$C$33,MATCH(C12414,Data_Products!$A$2:$A$33,0))</f>
        <v>Roofing</v>
      </c>
      <c r="I12414" s="10" t="n">
        <f aca="false">D12414*(E12414-G12414)</f>
        <v>63.24</v>
      </c>
      <c r="J12414" s="11" t="n">
        <f aca="false">IFERROR(I12414/F12414,0)</f>
        <v>0.203415999228023</v>
      </c>
      <c r="K12414" s="4" t="str">
        <f aca="false">IFERROR(INDEX(Data_Orders!$F$2:$F$4727,MATCH(B12414,Data_Orders!$A$2:$A$4727,0)),"")</f>
        <v>Retail</v>
      </c>
      <c r="L12414" s="4" t="str">
        <f aca="false">IFERROR(INDEX(Data_Orders!$D$2:$D$4727,MATCH(B12414,Data_Orders!$A$2:$A$4727,0)),"")</f>
        <v>Binley (Coventry)</v>
      </c>
    </row>
    <row r="12415" customFormat="false" ht="15" hidden="false" customHeight="false" outlineLevel="0" collapsed="false">
      <c r="A12415" s="4" t="s">
        <v>18231</v>
      </c>
      <c r="B12415" s="4" t="s">
        <v>5244</v>
      </c>
      <c r="C12415" s="4" t="s">
        <v>1077</v>
      </c>
      <c r="D12415" s="4" t="n">
        <v>18</v>
      </c>
      <c r="E12415" s="4" t="n">
        <v>46.61</v>
      </c>
      <c r="F12415" s="4" t="n">
        <v>838.98</v>
      </c>
      <c r="G12415" s="4" t="n">
        <f aca="false">INDEX(Data_Products!$D$2:$D$33,MATCH(C12415,Data_Products!$A$2:$A$33,0))</f>
        <v>36.87</v>
      </c>
      <c r="H12415" s="4" t="str">
        <f aca="false">INDEX(Data_Products!$C$2:$C$33,MATCH(C12415,Data_Products!$A$2:$A$33,0))</f>
        <v>Landscaping</v>
      </c>
      <c r="I12415" s="10" t="n">
        <f aca="false">D12415*(E12415-G12415)</f>
        <v>175.32</v>
      </c>
      <c r="J12415" s="11" t="n">
        <f aca="false">IFERROR(I12415/F12415,0)</f>
        <v>0.208968032611028</v>
      </c>
      <c r="K12415" s="4" t="str">
        <f aca="false">IFERROR(INDEX(Data_Orders!$F$2:$F$4727,MATCH(B12415,Data_Orders!$A$2:$A$4727,0)),"")</f>
        <v>Retail</v>
      </c>
      <c r="L12415" s="4" t="str">
        <f aca="false">IFERROR(INDEX(Data_Orders!$D$2:$D$4727,MATCH(B12415,Data_Orders!$A$2:$A$4727,0)),"")</f>
        <v>Binley (Coventry)</v>
      </c>
    </row>
    <row r="12416" customFormat="false" ht="15" hidden="false" customHeight="false" outlineLevel="0" collapsed="false">
      <c r="A12416" s="4" t="s">
        <v>18232</v>
      </c>
      <c r="B12416" s="4" t="s">
        <v>5245</v>
      </c>
      <c r="C12416" s="4" t="s">
        <v>1057</v>
      </c>
      <c r="D12416" s="4" t="n">
        <v>20</v>
      </c>
      <c r="E12416" s="4" t="n">
        <v>176.81</v>
      </c>
      <c r="F12416" s="4" t="n">
        <v>3536.2</v>
      </c>
      <c r="G12416" s="4" t="n">
        <f aca="false">INDEX(Data_Products!$D$2:$D$33,MATCH(C12416,Data_Products!$A$2:$A$33,0))</f>
        <v>129.57</v>
      </c>
      <c r="H12416" s="4" t="str">
        <f aca="false">INDEX(Data_Products!$C$2:$C$33,MATCH(C12416,Data_Products!$A$2:$A$33,0))</f>
        <v>Roofing</v>
      </c>
      <c r="I12416" s="10" t="n">
        <f aca="false">D12416*(E12416-G12416)</f>
        <v>944.8</v>
      </c>
      <c r="J12416" s="11" t="n">
        <f aca="false">IFERROR(I12416/F12416,0)</f>
        <v>0.267179458175443</v>
      </c>
      <c r="K12416" s="4" t="str">
        <f aca="false">IFERROR(INDEX(Data_Orders!$F$2:$F$4727,MATCH(B12416,Data_Orders!$A$2:$A$4727,0)),"")</f>
        <v>Retail</v>
      </c>
      <c r="L12416" s="4" t="str">
        <f aca="false">IFERROR(INDEX(Data_Orders!$D$2:$D$4727,MATCH(B12416,Data_Orders!$A$2:$A$4727,0)),"")</f>
        <v>Binley (Coventry)</v>
      </c>
    </row>
    <row r="12417" customFormat="false" ht="15" hidden="false" customHeight="false" outlineLevel="0" collapsed="false">
      <c r="A12417" s="4" t="s">
        <v>18233</v>
      </c>
      <c r="B12417" s="4" t="s">
        <v>5245</v>
      </c>
      <c r="C12417" s="4" t="s">
        <v>1039</v>
      </c>
      <c r="D12417" s="4" t="n">
        <v>18</v>
      </c>
      <c r="E12417" s="4" t="n">
        <v>160.41</v>
      </c>
      <c r="F12417" s="4" t="n">
        <v>2887.38</v>
      </c>
      <c r="G12417" s="4" t="n">
        <f aca="false">INDEX(Data_Products!$D$2:$D$33,MATCH(C12417,Data_Products!$A$2:$A$33,0))</f>
        <v>99.74</v>
      </c>
      <c r="H12417" s="4" t="str">
        <f aca="false">INDEX(Data_Products!$C$2:$C$33,MATCH(C12417,Data_Products!$A$2:$A$33,0))</f>
        <v>Insulation</v>
      </c>
      <c r="I12417" s="10" t="n">
        <f aca="false">D12417*(E12417-G12417)</f>
        <v>1092.06</v>
      </c>
      <c r="J12417" s="11" t="n">
        <f aca="false">IFERROR(I12417/F12417,0)</f>
        <v>0.378218315566361</v>
      </c>
      <c r="K12417" s="4" t="str">
        <f aca="false">IFERROR(INDEX(Data_Orders!$F$2:$F$4727,MATCH(B12417,Data_Orders!$A$2:$A$4727,0)),"")</f>
        <v>Retail</v>
      </c>
      <c r="L12417" s="4" t="str">
        <f aca="false">IFERROR(INDEX(Data_Orders!$D$2:$D$4727,MATCH(B12417,Data_Orders!$A$2:$A$4727,0)),"")</f>
        <v>Binley (Coventry)</v>
      </c>
    </row>
    <row r="12418" customFormat="false" ht="15" hidden="false" customHeight="false" outlineLevel="0" collapsed="false">
      <c r="A12418" s="4" t="s">
        <v>18234</v>
      </c>
      <c r="B12418" s="4" t="s">
        <v>5245</v>
      </c>
      <c r="C12418" s="4" t="s">
        <v>1073</v>
      </c>
      <c r="D12418" s="4" t="n">
        <v>11</v>
      </c>
      <c r="E12418" s="4" t="n">
        <v>231.05</v>
      </c>
      <c r="F12418" s="4" t="n">
        <v>2541.55</v>
      </c>
      <c r="G12418" s="4" t="n">
        <f aca="false">INDEX(Data_Products!$D$2:$D$33,MATCH(C12418,Data_Products!$A$2:$A$33,0))</f>
        <v>148.29</v>
      </c>
      <c r="H12418" s="4" t="str">
        <f aca="false">INDEX(Data_Products!$C$2:$C$33,MATCH(C12418,Data_Products!$A$2:$A$33,0))</f>
        <v>Landscaping</v>
      </c>
      <c r="I12418" s="10" t="n">
        <f aca="false">D12418*(E12418-G12418)</f>
        <v>910.36</v>
      </c>
      <c r="J12418" s="11" t="n">
        <f aca="false">IFERROR(I12418/F12418,0)</f>
        <v>0.358190867777537</v>
      </c>
      <c r="K12418" s="4" t="str">
        <f aca="false">IFERROR(INDEX(Data_Orders!$F$2:$F$4727,MATCH(B12418,Data_Orders!$A$2:$A$4727,0)),"")</f>
        <v>Retail</v>
      </c>
      <c r="L12418" s="4" t="str">
        <f aca="false">IFERROR(INDEX(Data_Orders!$D$2:$D$4727,MATCH(B12418,Data_Orders!$A$2:$A$4727,0)),"")</f>
        <v>Binley (Coventry)</v>
      </c>
    </row>
    <row r="12419" customFormat="false" ht="15" hidden="false" customHeight="false" outlineLevel="0" collapsed="false">
      <c r="A12419" s="4" t="s">
        <v>18235</v>
      </c>
      <c r="B12419" s="4" t="s">
        <v>5245</v>
      </c>
      <c r="C12419" s="4" t="s">
        <v>1046</v>
      </c>
      <c r="D12419" s="4" t="n">
        <v>20</v>
      </c>
      <c r="E12419" s="4" t="n">
        <v>154.02</v>
      </c>
      <c r="F12419" s="4" t="n">
        <v>3080.4</v>
      </c>
      <c r="G12419" s="4" t="n">
        <f aca="false">INDEX(Data_Products!$D$2:$D$33,MATCH(C12419,Data_Products!$A$2:$A$33,0))</f>
        <v>102.1</v>
      </c>
      <c r="H12419" s="4" t="str">
        <f aca="false">INDEX(Data_Products!$C$2:$C$33,MATCH(C12419,Data_Products!$A$2:$A$33,0))</f>
        <v>Tools &amp; Fixings</v>
      </c>
      <c r="I12419" s="10" t="n">
        <f aca="false">D12419*(E12419-G12419)</f>
        <v>1038.4</v>
      </c>
      <c r="J12419" s="11" t="n">
        <f aca="false">IFERROR(I12419/F12419,0)</f>
        <v>0.337099078041813</v>
      </c>
      <c r="K12419" s="4" t="str">
        <f aca="false">IFERROR(INDEX(Data_Orders!$F$2:$F$4727,MATCH(B12419,Data_Orders!$A$2:$A$4727,0)),"")</f>
        <v>Retail</v>
      </c>
      <c r="L12419" s="4" t="str">
        <f aca="false">IFERROR(INDEX(Data_Orders!$D$2:$D$4727,MATCH(B12419,Data_Orders!$A$2:$A$4727,0)),"")</f>
        <v>Binley (Coventry)</v>
      </c>
    </row>
    <row r="12420" customFormat="false" ht="15" hidden="false" customHeight="false" outlineLevel="0" collapsed="false">
      <c r="A12420" s="4" t="s">
        <v>18236</v>
      </c>
      <c r="B12420" s="4" t="s">
        <v>5246</v>
      </c>
      <c r="C12420" s="4" t="s">
        <v>1015</v>
      </c>
      <c r="D12420" s="4" t="n">
        <v>12</v>
      </c>
      <c r="E12420" s="4" t="n">
        <v>122.01</v>
      </c>
      <c r="F12420" s="4" t="n">
        <v>1464.12</v>
      </c>
      <c r="G12420" s="4" t="n">
        <f aca="false">INDEX(Data_Products!$D$2:$D$33,MATCH(C12420,Data_Products!$A$2:$A$33,0))</f>
        <v>85.53</v>
      </c>
      <c r="H12420" s="4" t="str">
        <f aca="false">INDEX(Data_Products!$C$2:$C$33,MATCH(C12420,Data_Products!$A$2:$A$33,0))</f>
        <v>Timber</v>
      </c>
      <c r="I12420" s="10" t="n">
        <f aca="false">D12420*(E12420-G12420)</f>
        <v>437.76</v>
      </c>
      <c r="J12420" s="11" t="n">
        <f aca="false">IFERROR(I12420/F12420,0)</f>
        <v>0.298991885910991</v>
      </c>
      <c r="K12420" s="4" t="str">
        <f aca="false">IFERROR(INDEX(Data_Orders!$F$2:$F$4727,MATCH(B12420,Data_Orders!$A$2:$A$4727,0)),"")</f>
        <v>Retail</v>
      </c>
      <c r="L12420" s="4" t="str">
        <f aca="false">IFERROR(INDEX(Data_Orders!$D$2:$D$4727,MATCH(B12420,Data_Orders!$A$2:$A$4727,0)),"")</f>
        <v>Binley (Coventry)</v>
      </c>
    </row>
    <row r="12421" customFormat="false" ht="15" hidden="false" customHeight="false" outlineLevel="0" collapsed="false">
      <c r="A12421" s="4" t="s">
        <v>18237</v>
      </c>
      <c r="B12421" s="4" t="s">
        <v>5246</v>
      </c>
      <c r="C12421" s="4" t="s">
        <v>1026</v>
      </c>
      <c r="D12421" s="4" t="n">
        <v>19</v>
      </c>
      <c r="E12421" s="4" t="n">
        <v>184.05</v>
      </c>
      <c r="F12421" s="4" t="n">
        <v>3496.95</v>
      </c>
      <c r="G12421" s="4" t="n">
        <f aca="false">INDEX(Data_Products!$D$2:$D$33,MATCH(C12421,Data_Products!$A$2:$A$33,0))</f>
        <v>147.44</v>
      </c>
      <c r="H12421" s="4" t="str">
        <f aca="false">INDEX(Data_Products!$C$2:$C$33,MATCH(C12421,Data_Products!$A$2:$A$33,0))</f>
        <v>Cement &amp; Aggregates</v>
      </c>
      <c r="I12421" s="10" t="n">
        <f aca="false">D12421*(E12421-G12421)</f>
        <v>695.59</v>
      </c>
      <c r="J12421" s="11" t="n">
        <f aca="false">IFERROR(I12421/F12421,0)</f>
        <v>0.19891333876664</v>
      </c>
      <c r="K12421" s="4" t="str">
        <f aca="false">IFERROR(INDEX(Data_Orders!$F$2:$F$4727,MATCH(B12421,Data_Orders!$A$2:$A$4727,0)),"")</f>
        <v>Retail</v>
      </c>
      <c r="L12421" s="4" t="str">
        <f aca="false">IFERROR(INDEX(Data_Orders!$D$2:$D$4727,MATCH(B12421,Data_Orders!$A$2:$A$4727,0)),"")</f>
        <v>Binley (Coventry)</v>
      </c>
    </row>
    <row r="12422" customFormat="false" ht="15" hidden="false" customHeight="false" outlineLevel="0" collapsed="false">
      <c r="A12422" s="4" t="s">
        <v>18238</v>
      </c>
      <c r="B12422" s="4" t="s">
        <v>5247</v>
      </c>
      <c r="C12422" s="4" t="s">
        <v>1046</v>
      </c>
      <c r="D12422" s="4" t="n">
        <v>7</v>
      </c>
      <c r="E12422" s="4" t="n">
        <v>154.02</v>
      </c>
      <c r="F12422" s="4" t="n">
        <v>1078.14</v>
      </c>
      <c r="G12422" s="4" t="n">
        <f aca="false">INDEX(Data_Products!$D$2:$D$33,MATCH(C12422,Data_Products!$A$2:$A$33,0))</f>
        <v>102.1</v>
      </c>
      <c r="H12422" s="4" t="str">
        <f aca="false">INDEX(Data_Products!$C$2:$C$33,MATCH(C12422,Data_Products!$A$2:$A$33,0))</f>
        <v>Tools &amp; Fixings</v>
      </c>
      <c r="I12422" s="10" t="n">
        <f aca="false">D12422*(E12422-G12422)</f>
        <v>363.44</v>
      </c>
      <c r="J12422" s="11" t="n">
        <f aca="false">IFERROR(I12422/F12422,0)</f>
        <v>0.337099078041813</v>
      </c>
      <c r="K12422" s="4" t="str">
        <f aca="false">IFERROR(INDEX(Data_Orders!$F$2:$F$4727,MATCH(B12422,Data_Orders!$A$2:$A$4727,0)),"")</f>
        <v>Retail</v>
      </c>
      <c r="L12422" s="4" t="str">
        <f aca="false">IFERROR(INDEX(Data_Orders!$D$2:$D$4727,MATCH(B12422,Data_Orders!$A$2:$A$4727,0)),"")</f>
        <v>Binley (Coventry)</v>
      </c>
    </row>
    <row r="12423" customFormat="false" ht="15" hidden="false" customHeight="false" outlineLevel="0" collapsed="false">
      <c r="A12423" s="4" t="s">
        <v>18239</v>
      </c>
      <c r="B12423" s="4" t="s">
        <v>5248</v>
      </c>
      <c r="C12423" s="4" t="s">
        <v>1061</v>
      </c>
      <c r="D12423" s="4" t="n">
        <v>9</v>
      </c>
      <c r="E12423" s="4" t="n">
        <v>145.57</v>
      </c>
      <c r="F12423" s="4" t="n">
        <v>1310.13</v>
      </c>
      <c r="G12423" s="4" t="n">
        <f aca="false">INDEX(Data_Products!$D$2:$D$33,MATCH(C12423,Data_Products!$A$2:$A$33,0))</f>
        <v>119.29</v>
      </c>
      <c r="H12423" s="4" t="str">
        <f aca="false">INDEX(Data_Products!$C$2:$C$33,MATCH(C12423,Data_Products!$A$2:$A$33,0))</f>
        <v>Plumbing &amp; Drainage</v>
      </c>
      <c r="I12423" s="10" t="n">
        <f aca="false">D12423*(E12423-G12423)</f>
        <v>236.52</v>
      </c>
      <c r="J12423" s="11" t="n">
        <f aca="false">IFERROR(I12423/F12423,0)</f>
        <v>0.180531702960775</v>
      </c>
      <c r="K12423" s="4" t="str">
        <f aca="false">IFERROR(INDEX(Data_Orders!$F$2:$F$4727,MATCH(B12423,Data_Orders!$A$2:$A$4727,0)),"")</f>
        <v>Retail</v>
      </c>
      <c r="L12423" s="4" t="str">
        <f aca="false">IFERROR(INDEX(Data_Orders!$D$2:$D$4727,MATCH(B12423,Data_Orders!$A$2:$A$4727,0)),"")</f>
        <v>Binley (Coventry)</v>
      </c>
    </row>
    <row r="12424" customFormat="false" ht="15" hidden="false" customHeight="false" outlineLevel="0" collapsed="false">
      <c r="A12424" s="4" t="s">
        <v>18240</v>
      </c>
      <c r="B12424" s="4" t="s">
        <v>5248</v>
      </c>
      <c r="C12424" s="4" t="s">
        <v>1059</v>
      </c>
      <c r="D12424" s="4" t="n">
        <v>18</v>
      </c>
      <c r="E12424" s="4" t="n">
        <v>103.63</v>
      </c>
      <c r="F12424" s="4" t="n">
        <v>1865.34</v>
      </c>
      <c r="G12424" s="4" t="n">
        <f aca="false">INDEX(Data_Products!$D$2:$D$33,MATCH(C12424,Data_Products!$A$2:$A$33,0))</f>
        <v>82.55</v>
      </c>
      <c r="H12424" s="4" t="str">
        <f aca="false">INDEX(Data_Products!$C$2:$C$33,MATCH(C12424,Data_Products!$A$2:$A$33,0))</f>
        <v>Roofing</v>
      </c>
      <c r="I12424" s="10" t="n">
        <f aca="false">D12424*(E12424-G12424)</f>
        <v>379.44</v>
      </c>
      <c r="J12424" s="11" t="n">
        <f aca="false">IFERROR(I12424/F12424,0)</f>
        <v>0.203415999228023</v>
      </c>
      <c r="K12424" s="4" t="str">
        <f aca="false">IFERROR(INDEX(Data_Orders!$F$2:$F$4727,MATCH(B12424,Data_Orders!$A$2:$A$4727,0)),"")</f>
        <v>Retail</v>
      </c>
      <c r="L12424" s="4" t="str">
        <f aca="false">IFERROR(INDEX(Data_Orders!$D$2:$D$4727,MATCH(B12424,Data_Orders!$A$2:$A$4727,0)),"")</f>
        <v>Binley (Coventry)</v>
      </c>
    </row>
    <row r="12425" customFormat="false" ht="15" hidden="false" customHeight="false" outlineLevel="0" collapsed="false">
      <c r="A12425" s="4" t="s">
        <v>18241</v>
      </c>
      <c r="B12425" s="4" t="s">
        <v>5248</v>
      </c>
      <c r="C12425" s="4" t="s">
        <v>1024</v>
      </c>
      <c r="D12425" s="4" t="n">
        <v>1</v>
      </c>
      <c r="E12425" s="4" t="n">
        <v>137.14</v>
      </c>
      <c r="F12425" s="4" t="n">
        <v>137.14</v>
      </c>
      <c r="G12425" s="4" t="n">
        <f aca="false">INDEX(Data_Products!$D$2:$D$33,MATCH(C12425,Data_Products!$A$2:$A$33,0))</f>
        <v>99.99</v>
      </c>
      <c r="H12425" s="4" t="str">
        <f aca="false">INDEX(Data_Products!$C$2:$C$33,MATCH(C12425,Data_Products!$A$2:$A$33,0))</f>
        <v>Cement &amp; Aggregates</v>
      </c>
      <c r="I12425" s="10" t="n">
        <f aca="false">D12425*(E12425-G12425)</f>
        <v>37.15</v>
      </c>
      <c r="J12425" s="11" t="n">
        <f aca="false">IFERROR(I12425/F12425,0)</f>
        <v>0.270891060230421</v>
      </c>
      <c r="K12425" s="4" t="str">
        <f aca="false">IFERROR(INDEX(Data_Orders!$F$2:$F$4727,MATCH(B12425,Data_Orders!$A$2:$A$4727,0)),"")</f>
        <v>Retail</v>
      </c>
      <c r="L12425" s="4" t="str">
        <f aca="false">IFERROR(INDEX(Data_Orders!$D$2:$D$4727,MATCH(B12425,Data_Orders!$A$2:$A$4727,0)),"")</f>
        <v>Binley (Coventry)</v>
      </c>
    </row>
    <row r="12426" customFormat="false" ht="15" hidden="false" customHeight="false" outlineLevel="0" collapsed="false">
      <c r="A12426" s="4" t="s">
        <v>18242</v>
      </c>
      <c r="B12426" s="4" t="s">
        <v>5248</v>
      </c>
      <c r="C12426" s="4" t="s">
        <v>1055</v>
      </c>
      <c r="D12426" s="4" t="n">
        <v>2</v>
      </c>
      <c r="E12426" s="4" t="n">
        <v>205.03</v>
      </c>
      <c r="F12426" s="4" t="n">
        <v>410.06</v>
      </c>
      <c r="G12426" s="4" t="n">
        <f aca="false">INDEX(Data_Products!$D$2:$D$33,MATCH(C12426,Data_Products!$A$2:$A$33,0))</f>
        <v>138.6</v>
      </c>
      <c r="H12426" s="4" t="str">
        <f aca="false">INDEX(Data_Products!$C$2:$C$33,MATCH(C12426,Data_Products!$A$2:$A$33,0))</f>
        <v>Roofing</v>
      </c>
      <c r="I12426" s="10" t="n">
        <f aca="false">D12426*(E12426-G12426)</f>
        <v>132.86</v>
      </c>
      <c r="J12426" s="11" t="n">
        <f aca="false">IFERROR(I12426/F12426,0)</f>
        <v>0.324001365653807</v>
      </c>
      <c r="K12426" s="4" t="str">
        <f aca="false">IFERROR(INDEX(Data_Orders!$F$2:$F$4727,MATCH(B12426,Data_Orders!$A$2:$A$4727,0)),"")</f>
        <v>Retail</v>
      </c>
      <c r="L12426" s="4" t="str">
        <f aca="false">IFERROR(INDEX(Data_Orders!$D$2:$D$4727,MATCH(B12426,Data_Orders!$A$2:$A$4727,0)),"")</f>
        <v>Binley (Coventry)</v>
      </c>
    </row>
    <row r="12427" customFormat="false" ht="15" hidden="false" customHeight="false" outlineLevel="0" collapsed="false">
      <c r="A12427" s="4" t="s">
        <v>18243</v>
      </c>
      <c r="B12427" s="4" t="s">
        <v>5249</v>
      </c>
      <c r="C12427" s="4" t="s">
        <v>1019</v>
      </c>
      <c r="D12427" s="4" t="n">
        <v>14</v>
      </c>
      <c r="E12427" s="4" t="n">
        <v>79.76</v>
      </c>
      <c r="F12427" s="4" t="n">
        <v>1116.64</v>
      </c>
      <c r="G12427" s="4" t="n">
        <f aca="false">INDEX(Data_Products!$D$2:$D$33,MATCH(C12427,Data_Products!$A$2:$A$33,0))</f>
        <v>59.07</v>
      </c>
      <c r="H12427" s="4" t="str">
        <f aca="false">INDEX(Data_Products!$C$2:$C$33,MATCH(C12427,Data_Products!$A$2:$A$33,0))</f>
        <v>Timber</v>
      </c>
      <c r="I12427" s="10" t="n">
        <f aca="false">D12427*(E12427-G12427)</f>
        <v>289.66</v>
      </c>
      <c r="J12427" s="11" t="n">
        <f aca="false">IFERROR(I12427/F12427,0)</f>
        <v>0.259403209628887</v>
      </c>
      <c r="K12427" s="4" t="str">
        <f aca="false">IFERROR(INDEX(Data_Orders!$F$2:$F$4727,MATCH(B12427,Data_Orders!$A$2:$A$4727,0)),"")</f>
        <v>Retail</v>
      </c>
      <c r="L12427" s="4" t="str">
        <f aca="false">IFERROR(INDEX(Data_Orders!$D$2:$D$4727,MATCH(B12427,Data_Orders!$A$2:$A$4727,0)),"")</f>
        <v>Binley (Coventry)</v>
      </c>
    </row>
    <row r="12428" customFormat="false" ht="15" hidden="false" customHeight="false" outlineLevel="0" collapsed="false">
      <c r="A12428" s="4" t="s">
        <v>18244</v>
      </c>
      <c r="B12428" s="4" t="s">
        <v>5249</v>
      </c>
      <c r="C12428" s="4" t="s">
        <v>1057</v>
      </c>
      <c r="D12428" s="4" t="n">
        <v>9</v>
      </c>
      <c r="E12428" s="4" t="n">
        <v>176.81</v>
      </c>
      <c r="F12428" s="4" t="n">
        <v>1591.29</v>
      </c>
      <c r="G12428" s="4" t="n">
        <f aca="false">INDEX(Data_Products!$D$2:$D$33,MATCH(C12428,Data_Products!$A$2:$A$33,0))</f>
        <v>129.57</v>
      </c>
      <c r="H12428" s="4" t="str">
        <f aca="false">INDEX(Data_Products!$C$2:$C$33,MATCH(C12428,Data_Products!$A$2:$A$33,0))</f>
        <v>Roofing</v>
      </c>
      <c r="I12428" s="10" t="n">
        <f aca="false">D12428*(E12428-G12428)</f>
        <v>425.16</v>
      </c>
      <c r="J12428" s="11" t="n">
        <f aca="false">IFERROR(I12428/F12428,0)</f>
        <v>0.267179458175443</v>
      </c>
      <c r="K12428" s="4" t="str">
        <f aca="false">IFERROR(INDEX(Data_Orders!$F$2:$F$4727,MATCH(B12428,Data_Orders!$A$2:$A$4727,0)),"")</f>
        <v>Retail</v>
      </c>
      <c r="L12428" s="4" t="str">
        <f aca="false">IFERROR(INDEX(Data_Orders!$D$2:$D$4727,MATCH(B12428,Data_Orders!$A$2:$A$4727,0)),"")</f>
        <v>Binley (Coventry)</v>
      </c>
    </row>
    <row r="12429" customFormat="false" ht="15" hidden="false" customHeight="false" outlineLevel="0" collapsed="false">
      <c r="A12429" s="4" t="s">
        <v>18245</v>
      </c>
      <c r="B12429" s="4" t="s">
        <v>5250</v>
      </c>
      <c r="C12429" s="4" t="s">
        <v>1052</v>
      </c>
      <c r="D12429" s="4" t="n">
        <v>5</v>
      </c>
      <c r="E12429" s="4" t="n">
        <v>205.71</v>
      </c>
      <c r="F12429" s="4" t="n">
        <v>1028.55</v>
      </c>
      <c r="G12429" s="4" t="n">
        <f aca="false">INDEX(Data_Products!$D$2:$D$33,MATCH(C12429,Data_Products!$A$2:$A$33,0))</f>
        <v>152.29</v>
      </c>
      <c r="H12429" s="4" t="str">
        <f aca="false">INDEX(Data_Products!$C$2:$C$33,MATCH(C12429,Data_Products!$A$2:$A$33,0))</f>
        <v>Roofing</v>
      </c>
      <c r="I12429" s="10" t="n">
        <f aca="false">D12429*(E12429-G12429)</f>
        <v>267.1</v>
      </c>
      <c r="J12429" s="11" t="n">
        <f aca="false">IFERROR(I12429/F12429,0)</f>
        <v>0.259685965679841</v>
      </c>
      <c r="K12429" s="4" t="str">
        <f aca="false">IFERROR(INDEX(Data_Orders!$F$2:$F$4727,MATCH(B12429,Data_Orders!$A$2:$A$4727,0)),"")</f>
        <v>Retail</v>
      </c>
      <c r="L12429" s="4" t="str">
        <f aca="false">IFERROR(INDEX(Data_Orders!$D$2:$D$4727,MATCH(B12429,Data_Orders!$A$2:$A$4727,0)),"")</f>
        <v>Binley (Coventry)</v>
      </c>
    </row>
    <row r="12430" customFormat="false" ht="15" hidden="false" customHeight="false" outlineLevel="0" collapsed="false">
      <c r="A12430" s="4" t="s">
        <v>18246</v>
      </c>
      <c r="B12430" s="4" t="s">
        <v>5250</v>
      </c>
      <c r="C12430" s="4" t="s">
        <v>1077</v>
      </c>
      <c r="D12430" s="4" t="n">
        <v>1</v>
      </c>
      <c r="E12430" s="4" t="n">
        <v>46.61</v>
      </c>
      <c r="F12430" s="4" t="n">
        <v>46.61</v>
      </c>
      <c r="G12430" s="4" t="n">
        <f aca="false">INDEX(Data_Products!$D$2:$D$33,MATCH(C12430,Data_Products!$A$2:$A$33,0))</f>
        <v>36.87</v>
      </c>
      <c r="H12430" s="4" t="str">
        <f aca="false">INDEX(Data_Products!$C$2:$C$33,MATCH(C12430,Data_Products!$A$2:$A$33,0))</f>
        <v>Landscaping</v>
      </c>
      <c r="I12430" s="10" t="n">
        <f aca="false">D12430*(E12430-G12430)</f>
        <v>9.74</v>
      </c>
      <c r="J12430" s="11" t="n">
        <f aca="false">IFERROR(I12430/F12430,0)</f>
        <v>0.208968032611028</v>
      </c>
      <c r="K12430" s="4" t="str">
        <f aca="false">IFERROR(INDEX(Data_Orders!$F$2:$F$4727,MATCH(B12430,Data_Orders!$A$2:$A$4727,0)),"")</f>
        <v>Retail</v>
      </c>
      <c r="L12430" s="4" t="str">
        <f aca="false">IFERROR(INDEX(Data_Orders!$D$2:$D$4727,MATCH(B12430,Data_Orders!$A$2:$A$4727,0)),"")</f>
        <v>Binley (Coventry)</v>
      </c>
    </row>
    <row r="12431" customFormat="false" ht="15" hidden="false" customHeight="false" outlineLevel="0" collapsed="false">
      <c r="A12431" s="4" t="s">
        <v>18247</v>
      </c>
      <c r="B12431" s="4" t="s">
        <v>5250</v>
      </c>
      <c r="C12431" s="4" t="s">
        <v>1044</v>
      </c>
      <c r="D12431" s="4" t="n">
        <v>11</v>
      </c>
      <c r="E12431" s="4" t="n">
        <v>190.44</v>
      </c>
      <c r="F12431" s="4" t="n">
        <v>2094.84</v>
      </c>
      <c r="G12431" s="4" t="n">
        <f aca="false">INDEX(Data_Products!$D$2:$D$33,MATCH(C12431,Data_Products!$A$2:$A$33,0))</f>
        <v>115.48</v>
      </c>
      <c r="H12431" s="4" t="str">
        <f aca="false">INDEX(Data_Products!$C$2:$C$33,MATCH(C12431,Data_Products!$A$2:$A$33,0))</f>
        <v>Tools &amp; Fixings</v>
      </c>
      <c r="I12431" s="10" t="n">
        <f aca="false">D12431*(E12431-G12431)</f>
        <v>824.56</v>
      </c>
      <c r="J12431" s="11" t="n">
        <f aca="false">IFERROR(I12431/F12431,0)</f>
        <v>0.393614786809494</v>
      </c>
      <c r="K12431" s="4" t="str">
        <f aca="false">IFERROR(INDEX(Data_Orders!$F$2:$F$4727,MATCH(B12431,Data_Orders!$A$2:$A$4727,0)),"")</f>
        <v>Retail</v>
      </c>
      <c r="L12431" s="4" t="str">
        <f aca="false">IFERROR(INDEX(Data_Orders!$D$2:$D$4727,MATCH(B12431,Data_Orders!$A$2:$A$4727,0)),"")</f>
        <v>Binley (Coventry)</v>
      </c>
    </row>
    <row r="12432" customFormat="false" ht="15" hidden="false" customHeight="false" outlineLevel="0" collapsed="false">
      <c r="A12432" s="4" t="s">
        <v>18248</v>
      </c>
      <c r="B12432" s="4" t="s">
        <v>5251</v>
      </c>
      <c r="C12432" s="4" t="s">
        <v>1030</v>
      </c>
      <c r="D12432" s="4" t="n">
        <v>6</v>
      </c>
      <c r="E12432" s="4" t="n">
        <v>25.23</v>
      </c>
      <c r="F12432" s="4" t="n">
        <v>151.38</v>
      </c>
      <c r="G12432" s="4" t="n">
        <f aca="false">INDEX(Data_Products!$D$2:$D$33,MATCH(C12432,Data_Products!$A$2:$A$33,0))</f>
        <v>17.67</v>
      </c>
      <c r="H12432" s="4" t="str">
        <f aca="false">INDEX(Data_Products!$C$2:$C$33,MATCH(C12432,Data_Products!$A$2:$A$33,0))</f>
        <v>Cement &amp; Aggregates</v>
      </c>
      <c r="I12432" s="10" t="n">
        <f aca="false">D12432*(E12432-G12432)</f>
        <v>45.36</v>
      </c>
      <c r="J12432" s="11" t="n">
        <f aca="false">IFERROR(I12432/F12432,0)</f>
        <v>0.299643281807372</v>
      </c>
      <c r="K12432" s="4" t="str">
        <f aca="false">IFERROR(INDEX(Data_Orders!$F$2:$F$4727,MATCH(B12432,Data_Orders!$A$2:$A$4727,0)),"")</f>
        <v>Retail</v>
      </c>
      <c r="L12432" s="4" t="str">
        <f aca="false">IFERROR(INDEX(Data_Orders!$D$2:$D$4727,MATCH(B12432,Data_Orders!$A$2:$A$4727,0)),"")</f>
        <v>Binley (Coventry)</v>
      </c>
    </row>
    <row r="12433" customFormat="false" ht="15" hidden="false" customHeight="false" outlineLevel="0" collapsed="false">
      <c r="A12433" s="4" t="s">
        <v>18249</v>
      </c>
      <c r="B12433" s="4" t="s">
        <v>5251</v>
      </c>
      <c r="C12433" s="4" t="s">
        <v>1048</v>
      </c>
      <c r="D12433" s="4" t="n">
        <v>19</v>
      </c>
      <c r="E12433" s="4" t="n">
        <v>112.72</v>
      </c>
      <c r="F12433" s="4" t="n">
        <v>2141.68</v>
      </c>
      <c r="G12433" s="4" t="n">
        <f aca="false">INDEX(Data_Products!$D$2:$D$33,MATCH(C12433,Data_Products!$A$2:$A$33,0))</f>
        <v>83.21</v>
      </c>
      <c r="H12433" s="4" t="str">
        <f aca="false">INDEX(Data_Products!$C$2:$C$33,MATCH(C12433,Data_Products!$A$2:$A$33,0))</f>
        <v>Tools &amp; Fixings</v>
      </c>
      <c r="I12433" s="10" t="n">
        <f aca="false">D12433*(E12433-G12433)</f>
        <v>560.69</v>
      </c>
      <c r="J12433" s="11" t="n">
        <f aca="false">IFERROR(I12433/F12433,0)</f>
        <v>0.261799148332151</v>
      </c>
      <c r="K12433" s="4" t="str">
        <f aca="false">IFERROR(INDEX(Data_Orders!$F$2:$F$4727,MATCH(B12433,Data_Orders!$A$2:$A$4727,0)),"")</f>
        <v>Retail</v>
      </c>
      <c r="L12433" s="4" t="str">
        <f aca="false">IFERROR(INDEX(Data_Orders!$D$2:$D$4727,MATCH(B12433,Data_Orders!$A$2:$A$4727,0)),"")</f>
        <v>Binley (Coventry)</v>
      </c>
    </row>
    <row r="12434" customFormat="false" ht="15" hidden="false" customHeight="false" outlineLevel="0" collapsed="false">
      <c r="A12434" s="4" t="s">
        <v>18250</v>
      </c>
      <c r="B12434" s="4" t="s">
        <v>5251</v>
      </c>
      <c r="C12434" s="4" t="s">
        <v>1068</v>
      </c>
      <c r="D12434" s="4" t="n">
        <v>17</v>
      </c>
      <c r="E12434" s="4" t="n">
        <v>86.28</v>
      </c>
      <c r="F12434" s="4" t="n">
        <v>1466.76</v>
      </c>
      <c r="G12434" s="4" t="n">
        <f aca="false">INDEX(Data_Products!$D$2:$D$33,MATCH(C12434,Data_Products!$A$2:$A$33,0))</f>
        <v>68.55</v>
      </c>
      <c r="H12434" s="4" t="str">
        <f aca="false">INDEX(Data_Products!$C$2:$C$33,MATCH(C12434,Data_Products!$A$2:$A$33,0))</f>
        <v>Plumbing &amp; Drainage</v>
      </c>
      <c r="I12434" s="10" t="n">
        <f aca="false">D12434*(E12434-G12434)</f>
        <v>301.41</v>
      </c>
      <c r="J12434" s="11" t="n">
        <f aca="false">IFERROR(I12434/F12434,0)</f>
        <v>0.205493741307371</v>
      </c>
      <c r="K12434" s="4" t="str">
        <f aca="false">IFERROR(INDEX(Data_Orders!$F$2:$F$4727,MATCH(B12434,Data_Orders!$A$2:$A$4727,0)),"")</f>
        <v>Retail</v>
      </c>
      <c r="L12434" s="4" t="str">
        <f aca="false">IFERROR(INDEX(Data_Orders!$D$2:$D$4727,MATCH(B12434,Data_Orders!$A$2:$A$4727,0)),"")</f>
        <v>Binley (Coventry)</v>
      </c>
    </row>
    <row r="12435" customFormat="false" ht="15" hidden="false" customHeight="false" outlineLevel="0" collapsed="false">
      <c r="A12435" s="4" t="s">
        <v>18251</v>
      </c>
      <c r="B12435" s="4" t="s">
        <v>5252</v>
      </c>
      <c r="C12435" s="4" t="s">
        <v>1010</v>
      </c>
      <c r="D12435" s="4" t="n">
        <v>8</v>
      </c>
      <c r="E12435" s="4" t="n">
        <v>135.95</v>
      </c>
      <c r="F12435" s="4" t="n">
        <v>1087.6</v>
      </c>
      <c r="G12435" s="4" t="n">
        <f aca="false">INDEX(Data_Products!$D$2:$D$33,MATCH(C12435,Data_Products!$A$2:$A$33,0))</f>
        <v>111.1</v>
      </c>
      <c r="H12435" s="4" t="str">
        <f aca="false">INDEX(Data_Products!$C$2:$C$33,MATCH(C12435,Data_Products!$A$2:$A$33,0))</f>
        <v>Timber</v>
      </c>
      <c r="I12435" s="10" t="n">
        <f aca="false">D12435*(E12435-G12435)</f>
        <v>198.8</v>
      </c>
      <c r="J12435" s="11" t="n">
        <f aca="false">IFERROR(I12435/F12435,0)</f>
        <v>0.18278778962854</v>
      </c>
      <c r="K12435" s="4" t="str">
        <f aca="false">IFERROR(INDEX(Data_Orders!$F$2:$F$4727,MATCH(B12435,Data_Orders!$A$2:$A$4727,0)),"")</f>
        <v>Retail</v>
      </c>
      <c r="L12435" s="4" t="str">
        <f aca="false">IFERROR(INDEX(Data_Orders!$D$2:$D$4727,MATCH(B12435,Data_Orders!$A$2:$A$4727,0)),"")</f>
        <v>Northampton</v>
      </c>
    </row>
    <row r="12436" customFormat="false" ht="15" hidden="false" customHeight="false" outlineLevel="0" collapsed="false">
      <c r="A12436" s="4" t="s">
        <v>18252</v>
      </c>
      <c r="B12436" s="4" t="s">
        <v>5252</v>
      </c>
      <c r="C12436" s="4" t="s">
        <v>1030</v>
      </c>
      <c r="D12436" s="4" t="n">
        <v>15</v>
      </c>
      <c r="E12436" s="4" t="n">
        <v>25.23</v>
      </c>
      <c r="F12436" s="4" t="n">
        <v>378.45</v>
      </c>
      <c r="G12436" s="4" t="n">
        <f aca="false">INDEX(Data_Products!$D$2:$D$33,MATCH(C12436,Data_Products!$A$2:$A$33,0))</f>
        <v>17.67</v>
      </c>
      <c r="H12436" s="4" t="str">
        <f aca="false">INDEX(Data_Products!$C$2:$C$33,MATCH(C12436,Data_Products!$A$2:$A$33,0))</f>
        <v>Cement &amp; Aggregates</v>
      </c>
      <c r="I12436" s="10" t="n">
        <f aca="false">D12436*(E12436-G12436)</f>
        <v>113.4</v>
      </c>
      <c r="J12436" s="11" t="n">
        <f aca="false">IFERROR(I12436/F12436,0)</f>
        <v>0.299643281807372</v>
      </c>
      <c r="K12436" s="4" t="str">
        <f aca="false">IFERROR(INDEX(Data_Orders!$F$2:$F$4727,MATCH(B12436,Data_Orders!$A$2:$A$4727,0)),"")</f>
        <v>Retail</v>
      </c>
      <c r="L12436" s="4" t="str">
        <f aca="false">IFERROR(INDEX(Data_Orders!$D$2:$D$4727,MATCH(B12436,Data_Orders!$A$2:$A$4727,0)),"")</f>
        <v>Northampton</v>
      </c>
    </row>
    <row r="12437" customFormat="false" ht="15" hidden="false" customHeight="false" outlineLevel="0" collapsed="false">
      <c r="A12437" s="4" t="s">
        <v>18253</v>
      </c>
      <c r="B12437" s="4" t="s">
        <v>5252</v>
      </c>
      <c r="C12437" s="4" t="s">
        <v>1021</v>
      </c>
      <c r="D12437" s="4" t="n">
        <v>4</v>
      </c>
      <c r="E12437" s="4" t="n">
        <v>73.76</v>
      </c>
      <c r="F12437" s="4" t="n">
        <v>295.04</v>
      </c>
      <c r="G12437" s="4" t="n">
        <f aca="false">INDEX(Data_Products!$D$2:$D$33,MATCH(C12437,Data_Products!$A$2:$A$33,0))</f>
        <v>51.51</v>
      </c>
      <c r="H12437" s="4" t="str">
        <f aca="false">INDEX(Data_Products!$C$2:$C$33,MATCH(C12437,Data_Products!$A$2:$A$33,0))</f>
        <v>Cement &amp; Aggregates</v>
      </c>
      <c r="I12437" s="10" t="n">
        <f aca="false">D12437*(E12437-G12437)</f>
        <v>89</v>
      </c>
      <c r="J12437" s="11" t="n">
        <f aca="false">IFERROR(I12437/F12437,0)</f>
        <v>0.301654013015184</v>
      </c>
      <c r="K12437" s="4" t="str">
        <f aca="false">IFERROR(INDEX(Data_Orders!$F$2:$F$4727,MATCH(B12437,Data_Orders!$A$2:$A$4727,0)),"")</f>
        <v>Retail</v>
      </c>
      <c r="L12437" s="4" t="str">
        <f aca="false">IFERROR(INDEX(Data_Orders!$D$2:$D$4727,MATCH(B12437,Data_Orders!$A$2:$A$4727,0)),"")</f>
        <v>Northampton</v>
      </c>
    </row>
    <row r="12438" customFormat="false" ht="15" hidden="false" customHeight="false" outlineLevel="0" collapsed="false">
      <c r="A12438" s="4" t="s">
        <v>18254</v>
      </c>
      <c r="B12438" s="4" t="s">
        <v>5252</v>
      </c>
      <c r="C12438" s="4" t="s">
        <v>1050</v>
      </c>
      <c r="D12438" s="4" t="n">
        <v>16</v>
      </c>
      <c r="E12438" s="4" t="n">
        <v>238.63</v>
      </c>
      <c r="F12438" s="4" t="n">
        <v>3818.08</v>
      </c>
      <c r="G12438" s="4" t="n">
        <f aca="false">INDEX(Data_Products!$D$2:$D$33,MATCH(C12438,Data_Products!$A$2:$A$33,0))</f>
        <v>148.91</v>
      </c>
      <c r="H12438" s="4" t="str">
        <f aca="false">INDEX(Data_Products!$C$2:$C$33,MATCH(C12438,Data_Products!$A$2:$A$33,0))</f>
        <v>Tools &amp; Fixings</v>
      </c>
      <c r="I12438" s="10" t="n">
        <f aca="false">D12438*(E12438-G12438)</f>
        <v>1435.52</v>
      </c>
      <c r="J12438" s="11" t="n">
        <f aca="false">IFERROR(I12438/F12438,0)</f>
        <v>0.375979549930855</v>
      </c>
      <c r="K12438" s="4" t="str">
        <f aca="false">IFERROR(INDEX(Data_Orders!$F$2:$F$4727,MATCH(B12438,Data_Orders!$A$2:$A$4727,0)),"")</f>
        <v>Retail</v>
      </c>
      <c r="L12438" s="4" t="str">
        <f aca="false">IFERROR(INDEX(Data_Orders!$D$2:$D$4727,MATCH(B12438,Data_Orders!$A$2:$A$4727,0)),"")</f>
        <v>Northampton</v>
      </c>
    </row>
    <row r="12439" customFormat="false" ht="15" hidden="false" customHeight="false" outlineLevel="0" collapsed="false">
      <c r="A12439" s="4" t="s">
        <v>18255</v>
      </c>
      <c r="B12439" s="4" t="s">
        <v>5253</v>
      </c>
      <c r="C12439" s="4" t="s">
        <v>1015</v>
      </c>
      <c r="D12439" s="4" t="n">
        <v>11</v>
      </c>
      <c r="E12439" s="4" t="n">
        <v>122.01</v>
      </c>
      <c r="F12439" s="4" t="n">
        <v>1342.11</v>
      </c>
      <c r="G12439" s="4" t="n">
        <f aca="false">INDEX(Data_Products!$D$2:$D$33,MATCH(C12439,Data_Products!$A$2:$A$33,0))</f>
        <v>85.53</v>
      </c>
      <c r="H12439" s="4" t="str">
        <f aca="false">INDEX(Data_Products!$C$2:$C$33,MATCH(C12439,Data_Products!$A$2:$A$33,0))</f>
        <v>Timber</v>
      </c>
      <c r="I12439" s="10" t="n">
        <f aca="false">D12439*(E12439-G12439)</f>
        <v>401.28</v>
      </c>
      <c r="J12439" s="11" t="n">
        <f aca="false">IFERROR(I12439/F12439,0)</f>
        <v>0.298991885910991</v>
      </c>
      <c r="K12439" s="4" t="str">
        <f aca="false">IFERROR(INDEX(Data_Orders!$F$2:$F$4727,MATCH(B12439,Data_Orders!$A$2:$A$4727,0)),"")</f>
        <v>Trade Account</v>
      </c>
      <c r="L12439" s="4" t="str">
        <f aca="false">IFERROR(INDEX(Data_Orders!$D$2:$D$4727,MATCH(B12439,Data_Orders!$A$2:$A$4727,0)),"")</f>
        <v>Binley (Coventry)</v>
      </c>
    </row>
    <row r="12440" customFormat="false" ht="15" hidden="false" customHeight="false" outlineLevel="0" collapsed="false">
      <c r="A12440" s="4" t="s">
        <v>18256</v>
      </c>
      <c r="B12440" s="4" t="s">
        <v>5253</v>
      </c>
      <c r="C12440" s="4" t="s">
        <v>1041</v>
      </c>
      <c r="D12440" s="4" t="n">
        <v>18</v>
      </c>
      <c r="E12440" s="4" t="n">
        <v>242.75</v>
      </c>
      <c r="F12440" s="4" t="n">
        <v>4369.5</v>
      </c>
      <c r="G12440" s="4" t="n">
        <f aca="false">INDEX(Data_Products!$D$2:$D$33,MATCH(C12440,Data_Products!$A$2:$A$33,0))</f>
        <v>142.94</v>
      </c>
      <c r="H12440" s="4" t="str">
        <f aca="false">INDEX(Data_Products!$C$2:$C$33,MATCH(C12440,Data_Products!$A$2:$A$33,0))</f>
        <v>Tools &amp; Fixings</v>
      </c>
      <c r="I12440" s="10" t="n">
        <f aca="false">D12440*(E12440-G12440)</f>
        <v>1796.58</v>
      </c>
      <c r="J12440" s="11" t="n">
        <f aca="false">IFERROR(I12440/F12440,0)</f>
        <v>0.411163748712667</v>
      </c>
      <c r="K12440" s="4" t="str">
        <f aca="false">IFERROR(INDEX(Data_Orders!$F$2:$F$4727,MATCH(B12440,Data_Orders!$A$2:$A$4727,0)),"")</f>
        <v>Trade Account</v>
      </c>
      <c r="L12440" s="4" t="str">
        <f aca="false">IFERROR(INDEX(Data_Orders!$D$2:$D$4727,MATCH(B12440,Data_Orders!$A$2:$A$4727,0)),"")</f>
        <v>Binley (Coventry)</v>
      </c>
    </row>
    <row r="12441" customFormat="false" ht="15" hidden="false" customHeight="false" outlineLevel="0" collapsed="false">
      <c r="A12441" s="4" t="s">
        <v>18257</v>
      </c>
      <c r="B12441" s="4" t="s">
        <v>5253</v>
      </c>
      <c r="C12441" s="4" t="s">
        <v>1021</v>
      </c>
      <c r="D12441" s="4" t="n">
        <v>2</v>
      </c>
      <c r="E12441" s="4" t="n">
        <v>73.76</v>
      </c>
      <c r="F12441" s="4" t="n">
        <v>147.52</v>
      </c>
      <c r="G12441" s="4" t="n">
        <f aca="false">INDEX(Data_Products!$D$2:$D$33,MATCH(C12441,Data_Products!$A$2:$A$33,0))</f>
        <v>51.51</v>
      </c>
      <c r="H12441" s="4" t="str">
        <f aca="false">INDEX(Data_Products!$C$2:$C$33,MATCH(C12441,Data_Products!$A$2:$A$33,0))</f>
        <v>Cement &amp; Aggregates</v>
      </c>
      <c r="I12441" s="10" t="n">
        <f aca="false">D12441*(E12441-G12441)</f>
        <v>44.5</v>
      </c>
      <c r="J12441" s="11" t="n">
        <f aca="false">IFERROR(I12441/F12441,0)</f>
        <v>0.301654013015184</v>
      </c>
      <c r="K12441" s="4" t="str">
        <f aca="false">IFERROR(INDEX(Data_Orders!$F$2:$F$4727,MATCH(B12441,Data_Orders!$A$2:$A$4727,0)),"")</f>
        <v>Trade Account</v>
      </c>
      <c r="L12441" s="4" t="str">
        <f aca="false">IFERROR(INDEX(Data_Orders!$D$2:$D$4727,MATCH(B12441,Data_Orders!$A$2:$A$4727,0)),"")</f>
        <v>Binley (Coventry)</v>
      </c>
    </row>
    <row r="12442" customFormat="false" ht="15" hidden="false" customHeight="false" outlineLevel="0" collapsed="false">
      <c r="A12442" s="4" t="s">
        <v>18258</v>
      </c>
      <c r="B12442" s="4" t="s">
        <v>5253</v>
      </c>
      <c r="C12442" s="4" t="s">
        <v>1044</v>
      </c>
      <c r="D12442" s="4" t="n">
        <v>9</v>
      </c>
      <c r="E12442" s="4" t="n">
        <v>190.44</v>
      </c>
      <c r="F12442" s="4" t="n">
        <v>1713.96</v>
      </c>
      <c r="G12442" s="4" t="n">
        <f aca="false">INDEX(Data_Products!$D$2:$D$33,MATCH(C12442,Data_Products!$A$2:$A$33,0))</f>
        <v>115.48</v>
      </c>
      <c r="H12442" s="4" t="str">
        <f aca="false">INDEX(Data_Products!$C$2:$C$33,MATCH(C12442,Data_Products!$A$2:$A$33,0))</f>
        <v>Tools &amp; Fixings</v>
      </c>
      <c r="I12442" s="10" t="n">
        <f aca="false">D12442*(E12442-G12442)</f>
        <v>674.64</v>
      </c>
      <c r="J12442" s="11" t="n">
        <f aca="false">IFERROR(I12442/F12442,0)</f>
        <v>0.393614786809494</v>
      </c>
      <c r="K12442" s="4" t="str">
        <f aca="false">IFERROR(INDEX(Data_Orders!$F$2:$F$4727,MATCH(B12442,Data_Orders!$A$2:$A$4727,0)),"")</f>
        <v>Trade Account</v>
      </c>
      <c r="L12442" s="4" t="str">
        <f aca="false">IFERROR(INDEX(Data_Orders!$D$2:$D$4727,MATCH(B12442,Data_Orders!$A$2:$A$4727,0)),"")</f>
        <v>Binley (Coventry)</v>
      </c>
    </row>
    <row r="12443" customFormat="false" ht="15" hidden="false" customHeight="false" outlineLevel="0" collapsed="false">
      <c r="A12443" s="4" t="s">
        <v>18259</v>
      </c>
      <c r="B12443" s="4" t="s">
        <v>5254</v>
      </c>
      <c r="C12443" s="4" t="s">
        <v>1052</v>
      </c>
      <c r="D12443" s="4" t="n">
        <v>6</v>
      </c>
      <c r="E12443" s="4" t="n">
        <v>205.71</v>
      </c>
      <c r="F12443" s="4" t="n">
        <v>1234.26</v>
      </c>
      <c r="G12443" s="4" t="n">
        <f aca="false">INDEX(Data_Products!$D$2:$D$33,MATCH(C12443,Data_Products!$A$2:$A$33,0))</f>
        <v>152.29</v>
      </c>
      <c r="H12443" s="4" t="str">
        <f aca="false">INDEX(Data_Products!$C$2:$C$33,MATCH(C12443,Data_Products!$A$2:$A$33,0))</f>
        <v>Roofing</v>
      </c>
      <c r="I12443" s="10" t="n">
        <f aca="false">D12443*(E12443-G12443)</f>
        <v>320.52</v>
      </c>
      <c r="J12443" s="11" t="n">
        <f aca="false">IFERROR(I12443/F12443,0)</f>
        <v>0.259685965679841</v>
      </c>
      <c r="K12443" s="4" t="str">
        <f aca="false">IFERROR(INDEX(Data_Orders!$F$2:$F$4727,MATCH(B12443,Data_Orders!$A$2:$A$4727,0)),"")</f>
        <v>Trade Account</v>
      </c>
      <c r="L12443" s="4" t="str">
        <f aca="false">IFERROR(INDEX(Data_Orders!$D$2:$D$4727,MATCH(B12443,Data_Orders!$A$2:$A$4727,0)),"")</f>
        <v>Binley (Coventry)</v>
      </c>
    </row>
    <row r="12444" customFormat="false" ht="15" hidden="false" customHeight="false" outlineLevel="0" collapsed="false">
      <c r="A12444" s="4" t="s">
        <v>18260</v>
      </c>
      <c r="B12444" s="4" t="s">
        <v>5254</v>
      </c>
      <c r="C12444" s="4" t="s">
        <v>1068</v>
      </c>
      <c r="D12444" s="4" t="n">
        <v>14</v>
      </c>
      <c r="E12444" s="4" t="n">
        <v>86.28</v>
      </c>
      <c r="F12444" s="4" t="n">
        <v>1207.92</v>
      </c>
      <c r="G12444" s="4" t="n">
        <f aca="false">INDEX(Data_Products!$D$2:$D$33,MATCH(C12444,Data_Products!$A$2:$A$33,0))</f>
        <v>68.55</v>
      </c>
      <c r="H12444" s="4" t="str">
        <f aca="false">INDEX(Data_Products!$C$2:$C$33,MATCH(C12444,Data_Products!$A$2:$A$33,0))</f>
        <v>Plumbing &amp; Drainage</v>
      </c>
      <c r="I12444" s="10" t="n">
        <f aca="false">D12444*(E12444-G12444)</f>
        <v>248.22</v>
      </c>
      <c r="J12444" s="11" t="n">
        <f aca="false">IFERROR(I12444/F12444,0)</f>
        <v>0.205493741307371</v>
      </c>
      <c r="K12444" s="4" t="str">
        <f aca="false">IFERROR(INDEX(Data_Orders!$F$2:$F$4727,MATCH(B12444,Data_Orders!$A$2:$A$4727,0)),"")</f>
        <v>Trade Account</v>
      </c>
      <c r="L12444" s="4" t="str">
        <f aca="false">IFERROR(INDEX(Data_Orders!$D$2:$D$4727,MATCH(B12444,Data_Orders!$A$2:$A$4727,0)),"")</f>
        <v>Binley (Coventry)</v>
      </c>
    </row>
    <row r="12445" customFormat="false" ht="15" hidden="false" customHeight="false" outlineLevel="0" collapsed="false">
      <c r="A12445" s="4" t="s">
        <v>18261</v>
      </c>
      <c r="B12445" s="4" t="s">
        <v>5255</v>
      </c>
      <c r="C12445" s="4" t="s">
        <v>1046</v>
      </c>
      <c r="D12445" s="4" t="n">
        <v>10</v>
      </c>
      <c r="E12445" s="4" t="n">
        <v>154.02</v>
      </c>
      <c r="F12445" s="4" t="n">
        <v>1540.2</v>
      </c>
      <c r="G12445" s="4" t="n">
        <f aca="false">INDEX(Data_Products!$D$2:$D$33,MATCH(C12445,Data_Products!$A$2:$A$33,0))</f>
        <v>102.1</v>
      </c>
      <c r="H12445" s="4" t="str">
        <f aca="false">INDEX(Data_Products!$C$2:$C$33,MATCH(C12445,Data_Products!$A$2:$A$33,0))</f>
        <v>Tools &amp; Fixings</v>
      </c>
      <c r="I12445" s="10" t="n">
        <f aca="false">D12445*(E12445-G12445)</f>
        <v>519.2</v>
      </c>
      <c r="J12445" s="11" t="n">
        <f aca="false">IFERROR(I12445/F12445,0)</f>
        <v>0.337099078041813</v>
      </c>
      <c r="K12445" s="4" t="str">
        <f aca="false">IFERROR(INDEX(Data_Orders!$F$2:$F$4727,MATCH(B12445,Data_Orders!$A$2:$A$4727,0)),"")</f>
        <v>Retail</v>
      </c>
      <c r="L12445" s="4" t="str">
        <f aca="false">IFERROR(INDEX(Data_Orders!$D$2:$D$4727,MATCH(B12445,Data_Orders!$A$2:$A$4727,0)),"")</f>
        <v>Birmingham South</v>
      </c>
    </row>
    <row r="12446" customFormat="false" ht="15" hidden="false" customHeight="false" outlineLevel="0" collapsed="false">
      <c r="A12446" s="4" t="s">
        <v>18262</v>
      </c>
      <c r="B12446" s="4" t="s">
        <v>5255</v>
      </c>
      <c r="C12446" s="4" t="s">
        <v>1041</v>
      </c>
      <c r="D12446" s="4" t="n">
        <v>9</v>
      </c>
      <c r="E12446" s="4" t="n">
        <v>242.75</v>
      </c>
      <c r="F12446" s="4" t="n">
        <v>2184.75</v>
      </c>
      <c r="G12446" s="4" t="n">
        <f aca="false">INDEX(Data_Products!$D$2:$D$33,MATCH(C12446,Data_Products!$A$2:$A$33,0))</f>
        <v>142.94</v>
      </c>
      <c r="H12446" s="4" t="str">
        <f aca="false">INDEX(Data_Products!$C$2:$C$33,MATCH(C12446,Data_Products!$A$2:$A$33,0))</f>
        <v>Tools &amp; Fixings</v>
      </c>
      <c r="I12446" s="10" t="n">
        <f aca="false">D12446*(E12446-G12446)</f>
        <v>898.29</v>
      </c>
      <c r="J12446" s="11" t="n">
        <f aca="false">IFERROR(I12446/F12446,0)</f>
        <v>0.411163748712667</v>
      </c>
      <c r="K12446" s="4" t="str">
        <f aca="false">IFERROR(INDEX(Data_Orders!$F$2:$F$4727,MATCH(B12446,Data_Orders!$A$2:$A$4727,0)),"")</f>
        <v>Retail</v>
      </c>
      <c r="L12446" s="4" t="str">
        <f aca="false">IFERROR(INDEX(Data_Orders!$D$2:$D$4727,MATCH(B12446,Data_Orders!$A$2:$A$4727,0)),"")</f>
        <v>Birmingham South</v>
      </c>
    </row>
    <row r="12447" customFormat="false" ht="15" hidden="false" customHeight="false" outlineLevel="0" collapsed="false">
      <c r="A12447" s="4" t="s">
        <v>18263</v>
      </c>
      <c r="B12447" s="4" t="s">
        <v>5255</v>
      </c>
      <c r="C12447" s="4" t="s">
        <v>1077</v>
      </c>
      <c r="D12447" s="4" t="n">
        <v>11</v>
      </c>
      <c r="E12447" s="4" t="n">
        <v>46.61</v>
      </c>
      <c r="F12447" s="4" t="n">
        <v>512.71</v>
      </c>
      <c r="G12447" s="4" t="n">
        <f aca="false">INDEX(Data_Products!$D$2:$D$33,MATCH(C12447,Data_Products!$A$2:$A$33,0))</f>
        <v>36.87</v>
      </c>
      <c r="H12447" s="4" t="str">
        <f aca="false">INDEX(Data_Products!$C$2:$C$33,MATCH(C12447,Data_Products!$A$2:$A$33,0))</f>
        <v>Landscaping</v>
      </c>
      <c r="I12447" s="10" t="n">
        <f aca="false">D12447*(E12447-G12447)</f>
        <v>107.14</v>
      </c>
      <c r="J12447" s="11" t="n">
        <f aca="false">IFERROR(I12447/F12447,0)</f>
        <v>0.208968032611028</v>
      </c>
      <c r="K12447" s="4" t="str">
        <f aca="false">IFERROR(INDEX(Data_Orders!$F$2:$F$4727,MATCH(B12447,Data_Orders!$A$2:$A$4727,0)),"")</f>
        <v>Retail</v>
      </c>
      <c r="L12447" s="4" t="str">
        <f aca="false">IFERROR(INDEX(Data_Orders!$D$2:$D$4727,MATCH(B12447,Data_Orders!$A$2:$A$4727,0)),"")</f>
        <v>Birmingham South</v>
      </c>
    </row>
    <row r="12448" customFormat="false" ht="15" hidden="false" customHeight="false" outlineLevel="0" collapsed="false">
      <c r="A12448" s="4" t="s">
        <v>18264</v>
      </c>
      <c r="B12448" s="4" t="s">
        <v>5255</v>
      </c>
      <c r="C12448" s="4" t="s">
        <v>1044</v>
      </c>
      <c r="D12448" s="4" t="n">
        <v>17</v>
      </c>
      <c r="E12448" s="4" t="n">
        <v>190.44</v>
      </c>
      <c r="F12448" s="4" t="n">
        <v>3237.48</v>
      </c>
      <c r="G12448" s="4" t="n">
        <f aca="false">INDEX(Data_Products!$D$2:$D$33,MATCH(C12448,Data_Products!$A$2:$A$33,0))</f>
        <v>115.48</v>
      </c>
      <c r="H12448" s="4" t="str">
        <f aca="false">INDEX(Data_Products!$C$2:$C$33,MATCH(C12448,Data_Products!$A$2:$A$33,0))</f>
        <v>Tools &amp; Fixings</v>
      </c>
      <c r="I12448" s="10" t="n">
        <f aca="false">D12448*(E12448-G12448)</f>
        <v>1274.32</v>
      </c>
      <c r="J12448" s="11" t="n">
        <f aca="false">IFERROR(I12448/F12448,0)</f>
        <v>0.393614786809494</v>
      </c>
      <c r="K12448" s="4" t="str">
        <f aca="false">IFERROR(INDEX(Data_Orders!$F$2:$F$4727,MATCH(B12448,Data_Orders!$A$2:$A$4727,0)),"")</f>
        <v>Retail</v>
      </c>
      <c r="L12448" s="4" t="str">
        <f aca="false">IFERROR(INDEX(Data_Orders!$D$2:$D$4727,MATCH(B12448,Data_Orders!$A$2:$A$4727,0)),"")</f>
        <v>Birmingham South</v>
      </c>
    </row>
    <row r="12449" customFormat="false" ht="15" hidden="false" customHeight="false" outlineLevel="0" collapsed="false">
      <c r="A12449" s="4" t="s">
        <v>18265</v>
      </c>
      <c r="B12449" s="4" t="s">
        <v>5255</v>
      </c>
      <c r="C12449" s="4" t="s">
        <v>1032</v>
      </c>
      <c r="D12449" s="4" t="n">
        <v>9</v>
      </c>
      <c r="E12449" s="4" t="n">
        <v>99.65</v>
      </c>
      <c r="F12449" s="4" t="n">
        <v>896.85</v>
      </c>
      <c r="G12449" s="4" t="n">
        <f aca="false">INDEX(Data_Products!$D$2:$D$33,MATCH(C12449,Data_Products!$A$2:$A$33,0))</f>
        <v>58.26</v>
      </c>
      <c r="H12449" s="4" t="str">
        <f aca="false">INDEX(Data_Products!$C$2:$C$33,MATCH(C12449,Data_Products!$A$2:$A$33,0))</f>
        <v>Insulation</v>
      </c>
      <c r="I12449" s="10" t="n">
        <f aca="false">D12449*(E12449-G12449)</f>
        <v>372.51</v>
      </c>
      <c r="J12449" s="11" t="n">
        <f aca="false">IFERROR(I12449/F12449,0)</f>
        <v>0.415353738083292</v>
      </c>
      <c r="K12449" s="4" t="str">
        <f aca="false">IFERROR(INDEX(Data_Orders!$F$2:$F$4727,MATCH(B12449,Data_Orders!$A$2:$A$4727,0)),"")</f>
        <v>Retail</v>
      </c>
      <c r="L12449" s="4" t="str">
        <f aca="false">IFERROR(INDEX(Data_Orders!$D$2:$D$4727,MATCH(B12449,Data_Orders!$A$2:$A$4727,0)),"")</f>
        <v>Birmingham South</v>
      </c>
    </row>
    <row r="12450" customFormat="false" ht="15" hidden="false" customHeight="false" outlineLevel="0" collapsed="false">
      <c r="A12450" s="4" t="s">
        <v>18266</v>
      </c>
      <c r="B12450" s="4" t="s">
        <v>5256</v>
      </c>
      <c r="C12450" s="4" t="s">
        <v>1064</v>
      </c>
      <c r="D12450" s="4" t="n">
        <v>8</v>
      </c>
      <c r="E12450" s="4" t="n">
        <v>97.63</v>
      </c>
      <c r="F12450" s="4" t="n">
        <v>781.04</v>
      </c>
      <c r="G12450" s="4" t="n">
        <f aca="false">INDEX(Data_Products!$D$2:$D$33,MATCH(C12450,Data_Products!$A$2:$A$33,0))</f>
        <v>65.21</v>
      </c>
      <c r="H12450" s="4" t="str">
        <f aca="false">INDEX(Data_Products!$C$2:$C$33,MATCH(C12450,Data_Products!$A$2:$A$33,0))</f>
        <v>Plumbing &amp; Drainage</v>
      </c>
      <c r="I12450" s="10" t="n">
        <f aca="false">D12450*(E12450-G12450)</f>
        <v>259.36</v>
      </c>
      <c r="J12450" s="11" t="n">
        <f aca="false">IFERROR(I12450/F12450,0)</f>
        <v>0.332070060432244</v>
      </c>
      <c r="K12450" s="4" t="str">
        <f aca="false">IFERROR(INDEX(Data_Orders!$F$2:$F$4727,MATCH(B12450,Data_Orders!$A$2:$A$4727,0)),"")</f>
        <v>Retail</v>
      </c>
      <c r="L12450" s="4" t="str">
        <f aca="false">IFERROR(INDEX(Data_Orders!$D$2:$D$4727,MATCH(B12450,Data_Orders!$A$2:$A$4727,0)),"")</f>
        <v>Birmingham South</v>
      </c>
    </row>
    <row r="12451" customFormat="false" ht="15" hidden="false" customHeight="false" outlineLevel="0" collapsed="false">
      <c r="A12451" s="4" t="s">
        <v>18267</v>
      </c>
      <c r="B12451" s="4" t="s">
        <v>5256</v>
      </c>
      <c r="C12451" s="4" t="s">
        <v>1030</v>
      </c>
      <c r="D12451" s="4" t="n">
        <v>9</v>
      </c>
      <c r="E12451" s="4" t="n">
        <v>25.23</v>
      </c>
      <c r="F12451" s="4" t="n">
        <v>227.07</v>
      </c>
      <c r="G12451" s="4" t="n">
        <f aca="false">INDEX(Data_Products!$D$2:$D$33,MATCH(C12451,Data_Products!$A$2:$A$33,0))</f>
        <v>17.67</v>
      </c>
      <c r="H12451" s="4" t="str">
        <f aca="false">INDEX(Data_Products!$C$2:$C$33,MATCH(C12451,Data_Products!$A$2:$A$33,0))</f>
        <v>Cement &amp; Aggregates</v>
      </c>
      <c r="I12451" s="10" t="n">
        <f aca="false">D12451*(E12451-G12451)</f>
        <v>68.04</v>
      </c>
      <c r="J12451" s="11" t="n">
        <f aca="false">IFERROR(I12451/F12451,0)</f>
        <v>0.299643281807372</v>
      </c>
      <c r="K12451" s="4" t="str">
        <f aca="false">IFERROR(INDEX(Data_Orders!$F$2:$F$4727,MATCH(B12451,Data_Orders!$A$2:$A$4727,0)),"")</f>
        <v>Retail</v>
      </c>
      <c r="L12451" s="4" t="str">
        <f aca="false">IFERROR(INDEX(Data_Orders!$D$2:$D$4727,MATCH(B12451,Data_Orders!$A$2:$A$4727,0)),"")</f>
        <v>Birmingham South</v>
      </c>
    </row>
    <row r="12452" customFormat="false" ht="15" hidden="false" customHeight="false" outlineLevel="0" collapsed="false">
      <c r="A12452" s="4" t="s">
        <v>18268</v>
      </c>
      <c r="B12452" s="4" t="s">
        <v>5256</v>
      </c>
      <c r="C12452" s="4" t="s">
        <v>1077</v>
      </c>
      <c r="D12452" s="4" t="n">
        <v>1</v>
      </c>
      <c r="E12452" s="4" t="n">
        <v>46.61</v>
      </c>
      <c r="F12452" s="4" t="n">
        <v>46.61</v>
      </c>
      <c r="G12452" s="4" t="n">
        <f aca="false">INDEX(Data_Products!$D$2:$D$33,MATCH(C12452,Data_Products!$A$2:$A$33,0))</f>
        <v>36.87</v>
      </c>
      <c r="H12452" s="4" t="str">
        <f aca="false">INDEX(Data_Products!$C$2:$C$33,MATCH(C12452,Data_Products!$A$2:$A$33,0))</f>
        <v>Landscaping</v>
      </c>
      <c r="I12452" s="10" t="n">
        <f aca="false">D12452*(E12452-G12452)</f>
        <v>9.74</v>
      </c>
      <c r="J12452" s="11" t="n">
        <f aca="false">IFERROR(I12452/F12452,0)</f>
        <v>0.208968032611028</v>
      </c>
      <c r="K12452" s="4" t="str">
        <f aca="false">IFERROR(INDEX(Data_Orders!$F$2:$F$4727,MATCH(B12452,Data_Orders!$A$2:$A$4727,0)),"")</f>
        <v>Retail</v>
      </c>
      <c r="L12452" s="4" t="str">
        <f aca="false">IFERROR(INDEX(Data_Orders!$D$2:$D$4727,MATCH(B12452,Data_Orders!$A$2:$A$4727,0)),"")</f>
        <v>Birmingham South</v>
      </c>
    </row>
    <row r="12453" customFormat="false" ht="15" hidden="false" customHeight="false" outlineLevel="0" collapsed="false">
      <c r="A12453" s="4" t="s">
        <v>18269</v>
      </c>
      <c r="B12453" s="4" t="s">
        <v>5256</v>
      </c>
      <c r="C12453" s="4" t="s">
        <v>1015</v>
      </c>
      <c r="D12453" s="4" t="n">
        <v>4</v>
      </c>
      <c r="E12453" s="4" t="n">
        <v>122.01</v>
      </c>
      <c r="F12453" s="4" t="n">
        <v>488.04</v>
      </c>
      <c r="G12453" s="4" t="n">
        <f aca="false">INDEX(Data_Products!$D$2:$D$33,MATCH(C12453,Data_Products!$A$2:$A$33,0))</f>
        <v>85.53</v>
      </c>
      <c r="H12453" s="4" t="str">
        <f aca="false">INDEX(Data_Products!$C$2:$C$33,MATCH(C12453,Data_Products!$A$2:$A$33,0))</f>
        <v>Timber</v>
      </c>
      <c r="I12453" s="10" t="n">
        <f aca="false">D12453*(E12453-G12453)</f>
        <v>145.92</v>
      </c>
      <c r="J12453" s="11" t="n">
        <f aca="false">IFERROR(I12453/F12453,0)</f>
        <v>0.298991885910991</v>
      </c>
      <c r="K12453" s="4" t="str">
        <f aca="false">IFERROR(INDEX(Data_Orders!$F$2:$F$4727,MATCH(B12453,Data_Orders!$A$2:$A$4727,0)),"")</f>
        <v>Retail</v>
      </c>
      <c r="L12453" s="4" t="str">
        <f aca="false">IFERROR(INDEX(Data_Orders!$D$2:$D$4727,MATCH(B12453,Data_Orders!$A$2:$A$4727,0)),"")</f>
        <v>Birmingham South</v>
      </c>
    </row>
    <row r="12454" customFormat="false" ht="15" hidden="false" customHeight="false" outlineLevel="0" collapsed="false">
      <c r="A12454" s="4" t="s">
        <v>18270</v>
      </c>
      <c r="B12454" s="4" t="s">
        <v>5257</v>
      </c>
      <c r="C12454" s="4" t="s">
        <v>1061</v>
      </c>
      <c r="D12454" s="4" t="n">
        <v>19</v>
      </c>
      <c r="E12454" s="4" t="n">
        <v>145.57</v>
      </c>
      <c r="F12454" s="4" t="n">
        <v>2765.83</v>
      </c>
      <c r="G12454" s="4" t="n">
        <f aca="false">INDEX(Data_Products!$D$2:$D$33,MATCH(C12454,Data_Products!$A$2:$A$33,0))</f>
        <v>119.29</v>
      </c>
      <c r="H12454" s="4" t="str">
        <f aca="false">INDEX(Data_Products!$C$2:$C$33,MATCH(C12454,Data_Products!$A$2:$A$33,0))</f>
        <v>Plumbing &amp; Drainage</v>
      </c>
      <c r="I12454" s="10" t="n">
        <f aca="false">D12454*(E12454-G12454)</f>
        <v>499.32</v>
      </c>
      <c r="J12454" s="11" t="n">
        <f aca="false">IFERROR(I12454/F12454,0)</f>
        <v>0.180531702960775</v>
      </c>
      <c r="K12454" s="4" t="str">
        <f aca="false">IFERROR(INDEX(Data_Orders!$F$2:$F$4727,MATCH(B12454,Data_Orders!$A$2:$A$4727,0)),"")</f>
        <v>Retail</v>
      </c>
      <c r="L12454" s="4" t="str">
        <f aca="false">IFERROR(INDEX(Data_Orders!$D$2:$D$4727,MATCH(B12454,Data_Orders!$A$2:$A$4727,0)),"")</f>
        <v>Birmingham South</v>
      </c>
    </row>
    <row r="12455" customFormat="false" ht="15" hidden="false" customHeight="false" outlineLevel="0" collapsed="false">
      <c r="A12455" s="4" t="s">
        <v>18271</v>
      </c>
      <c r="B12455" s="4" t="s">
        <v>5257</v>
      </c>
      <c r="C12455" s="4" t="s">
        <v>1075</v>
      </c>
      <c r="D12455" s="4" t="n">
        <v>7</v>
      </c>
      <c r="E12455" s="4" t="n">
        <v>98.61</v>
      </c>
      <c r="F12455" s="4" t="n">
        <v>690.27</v>
      </c>
      <c r="G12455" s="4" t="n">
        <f aca="false">INDEX(Data_Products!$D$2:$D$33,MATCH(C12455,Data_Products!$A$2:$A$33,0))</f>
        <v>74.84</v>
      </c>
      <c r="H12455" s="4" t="str">
        <f aca="false">INDEX(Data_Products!$C$2:$C$33,MATCH(C12455,Data_Products!$A$2:$A$33,0))</f>
        <v>Landscaping</v>
      </c>
      <c r="I12455" s="10" t="n">
        <f aca="false">D12455*(E12455-G12455)</f>
        <v>166.39</v>
      </c>
      <c r="J12455" s="11" t="n">
        <f aca="false">IFERROR(I12455/F12455,0)</f>
        <v>0.24105060338708</v>
      </c>
      <c r="K12455" s="4" t="str">
        <f aca="false">IFERROR(INDEX(Data_Orders!$F$2:$F$4727,MATCH(B12455,Data_Orders!$A$2:$A$4727,0)),"")</f>
        <v>Retail</v>
      </c>
      <c r="L12455" s="4" t="str">
        <f aca="false">IFERROR(INDEX(Data_Orders!$D$2:$D$4727,MATCH(B12455,Data_Orders!$A$2:$A$4727,0)),"")</f>
        <v>Birmingham South</v>
      </c>
    </row>
    <row r="12456" customFormat="false" ht="15" hidden="false" customHeight="false" outlineLevel="0" collapsed="false">
      <c r="A12456" s="4" t="s">
        <v>18272</v>
      </c>
      <c r="B12456" s="4" t="s">
        <v>5258</v>
      </c>
      <c r="C12456" s="4" t="s">
        <v>1059</v>
      </c>
      <c r="D12456" s="4" t="n">
        <v>11</v>
      </c>
      <c r="E12456" s="4" t="n">
        <v>103.63</v>
      </c>
      <c r="F12456" s="4" t="n">
        <v>1139.93</v>
      </c>
      <c r="G12456" s="4" t="n">
        <f aca="false">INDEX(Data_Products!$D$2:$D$33,MATCH(C12456,Data_Products!$A$2:$A$33,0))</f>
        <v>82.55</v>
      </c>
      <c r="H12456" s="4" t="str">
        <f aca="false">INDEX(Data_Products!$C$2:$C$33,MATCH(C12456,Data_Products!$A$2:$A$33,0))</f>
        <v>Roofing</v>
      </c>
      <c r="I12456" s="10" t="n">
        <f aca="false">D12456*(E12456-G12456)</f>
        <v>231.88</v>
      </c>
      <c r="J12456" s="11" t="n">
        <f aca="false">IFERROR(I12456/F12456,0)</f>
        <v>0.203415999228023</v>
      </c>
      <c r="K12456" s="4" t="str">
        <f aca="false">IFERROR(INDEX(Data_Orders!$F$2:$F$4727,MATCH(B12456,Data_Orders!$A$2:$A$4727,0)),"")</f>
        <v>Retail</v>
      </c>
      <c r="L12456" s="4" t="str">
        <f aca="false">IFERROR(INDEX(Data_Orders!$D$2:$D$4727,MATCH(B12456,Data_Orders!$A$2:$A$4727,0)),"")</f>
        <v>Birmingham South</v>
      </c>
    </row>
    <row r="12457" customFormat="false" ht="15" hidden="false" customHeight="false" outlineLevel="0" collapsed="false">
      <c r="A12457" s="4" t="s">
        <v>18273</v>
      </c>
      <c r="B12457" s="4" t="s">
        <v>5259</v>
      </c>
      <c r="C12457" s="4" t="s">
        <v>1021</v>
      </c>
      <c r="D12457" s="4" t="n">
        <v>3</v>
      </c>
      <c r="E12457" s="4" t="n">
        <v>73.76</v>
      </c>
      <c r="F12457" s="4" t="n">
        <v>221.28</v>
      </c>
      <c r="G12457" s="4" t="n">
        <f aca="false">INDEX(Data_Products!$D$2:$D$33,MATCH(C12457,Data_Products!$A$2:$A$33,0))</f>
        <v>51.51</v>
      </c>
      <c r="H12457" s="4" t="str">
        <f aca="false">INDEX(Data_Products!$C$2:$C$33,MATCH(C12457,Data_Products!$A$2:$A$33,0))</f>
        <v>Cement &amp; Aggregates</v>
      </c>
      <c r="I12457" s="10" t="n">
        <f aca="false">D12457*(E12457-G12457)</f>
        <v>66.75</v>
      </c>
      <c r="J12457" s="11" t="n">
        <f aca="false">IFERROR(I12457/F12457,0)</f>
        <v>0.301654013015185</v>
      </c>
      <c r="K12457" s="4" t="str">
        <f aca="false">IFERROR(INDEX(Data_Orders!$F$2:$F$4727,MATCH(B12457,Data_Orders!$A$2:$A$4727,0)),"")</f>
        <v>Retail</v>
      </c>
      <c r="L12457" s="4" t="str">
        <f aca="false">IFERROR(INDEX(Data_Orders!$D$2:$D$4727,MATCH(B12457,Data_Orders!$A$2:$A$4727,0)),"")</f>
        <v>Birmingham South</v>
      </c>
    </row>
    <row r="12458" customFormat="false" ht="15" hidden="false" customHeight="false" outlineLevel="0" collapsed="false">
      <c r="A12458" s="4" t="s">
        <v>18274</v>
      </c>
      <c r="B12458" s="4" t="s">
        <v>5259</v>
      </c>
      <c r="C12458" s="4" t="s">
        <v>1059</v>
      </c>
      <c r="D12458" s="4" t="n">
        <v>19</v>
      </c>
      <c r="E12458" s="4" t="n">
        <v>103.63</v>
      </c>
      <c r="F12458" s="4" t="n">
        <v>1968.97</v>
      </c>
      <c r="G12458" s="4" t="n">
        <f aca="false">INDEX(Data_Products!$D$2:$D$33,MATCH(C12458,Data_Products!$A$2:$A$33,0))</f>
        <v>82.55</v>
      </c>
      <c r="H12458" s="4" t="str">
        <f aca="false">INDEX(Data_Products!$C$2:$C$33,MATCH(C12458,Data_Products!$A$2:$A$33,0))</f>
        <v>Roofing</v>
      </c>
      <c r="I12458" s="10" t="n">
        <f aca="false">D12458*(E12458-G12458)</f>
        <v>400.52</v>
      </c>
      <c r="J12458" s="11" t="n">
        <f aca="false">IFERROR(I12458/F12458,0)</f>
        <v>0.203415999228023</v>
      </c>
      <c r="K12458" s="4" t="str">
        <f aca="false">IFERROR(INDEX(Data_Orders!$F$2:$F$4727,MATCH(B12458,Data_Orders!$A$2:$A$4727,0)),"")</f>
        <v>Retail</v>
      </c>
      <c r="L12458" s="4" t="str">
        <f aca="false">IFERROR(INDEX(Data_Orders!$D$2:$D$4727,MATCH(B12458,Data_Orders!$A$2:$A$4727,0)),"")</f>
        <v>Birmingham South</v>
      </c>
    </row>
    <row r="12459" customFormat="false" ht="15" hidden="false" customHeight="false" outlineLevel="0" collapsed="false">
      <c r="A12459" s="4" t="s">
        <v>18275</v>
      </c>
      <c r="B12459" s="4" t="s">
        <v>5259</v>
      </c>
      <c r="C12459" s="4" t="s">
        <v>1041</v>
      </c>
      <c r="D12459" s="4" t="n">
        <v>7</v>
      </c>
      <c r="E12459" s="4" t="n">
        <v>242.75</v>
      </c>
      <c r="F12459" s="4" t="n">
        <v>1699.25</v>
      </c>
      <c r="G12459" s="4" t="n">
        <f aca="false">INDEX(Data_Products!$D$2:$D$33,MATCH(C12459,Data_Products!$A$2:$A$33,0))</f>
        <v>142.94</v>
      </c>
      <c r="H12459" s="4" t="str">
        <f aca="false">INDEX(Data_Products!$C$2:$C$33,MATCH(C12459,Data_Products!$A$2:$A$33,0))</f>
        <v>Tools &amp; Fixings</v>
      </c>
      <c r="I12459" s="10" t="n">
        <f aca="false">D12459*(E12459-G12459)</f>
        <v>698.67</v>
      </c>
      <c r="J12459" s="11" t="n">
        <f aca="false">IFERROR(I12459/F12459,0)</f>
        <v>0.411163748712667</v>
      </c>
      <c r="K12459" s="4" t="str">
        <f aca="false">IFERROR(INDEX(Data_Orders!$F$2:$F$4727,MATCH(B12459,Data_Orders!$A$2:$A$4727,0)),"")</f>
        <v>Retail</v>
      </c>
      <c r="L12459" s="4" t="str">
        <f aca="false">IFERROR(INDEX(Data_Orders!$D$2:$D$4727,MATCH(B12459,Data_Orders!$A$2:$A$4727,0)),"")</f>
        <v>Birmingham South</v>
      </c>
    </row>
    <row r="12460" customFormat="false" ht="15" hidden="false" customHeight="false" outlineLevel="0" collapsed="false">
      <c r="A12460" s="4" t="s">
        <v>18276</v>
      </c>
      <c r="B12460" s="4" t="s">
        <v>5259</v>
      </c>
      <c r="C12460" s="4" t="s">
        <v>1032</v>
      </c>
      <c r="D12460" s="4" t="n">
        <v>9</v>
      </c>
      <c r="E12460" s="4" t="n">
        <v>99.65</v>
      </c>
      <c r="F12460" s="4" t="n">
        <v>896.85</v>
      </c>
      <c r="G12460" s="4" t="n">
        <f aca="false">INDEX(Data_Products!$D$2:$D$33,MATCH(C12460,Data_Products!$A$2:$A$33,0))</f>
        <v>58.26</v>
      </c>
      <c r="H12460" s="4" t="str">
        <f aca="false">INDEX(Data_Products!$C$2:$C$33,MATCH(C12460,Data_Products!$A$2:$A$33,0))</f>
        <v>Insulation</v>
      </c>
      <c r="I12460" s="10" t="n">
        <f aca="false">D12460*(E12460-G12460)</f>
        <v>372.51</v>
      </c>
      <c r="J12460" s="11" t="n">
        <f aca="false">IFERROR(I12460/F12460,0)</f>
        <v>0.415353738083292</v>
      </c>
      <c r="K12460" s="4" t="str">
        <f aca="false">IFERROR(INDEX(Data_Orders!$F$2:$F$4727,MATCH(B12460,Data_Orders!$A$2:$A$4727,0)),"")</f>
        <v>Retail</v>
      </c>
      <c r="L12460" s="4" t="str">
        <f aca="false">IFERROR(INDEX(Data_Orders!$D$2:$D$4727,MATCH(B12460,Data_Orders!$A$2:$A$4727,0)),"")</f>
        <v>Birmingham South</v>
      </c>
    </row>
    <row r="12461" customFormat="false" ht="15" hidden="false" customHeight="false" outlineLevel="0" collapsed="false">
      <c r="A12461" s="4" t="s">
        <v>18277</v>
      </c>
      <c r="B12461" s="4" t="s">
        <v>5260</v>
      </c>
      <c r="C12461" s="4" t="s">
        <v>1046</v>
      </c>
      <c r="D12461" s="4" t="n">
        <v>1</v>
      </c>
      <c r="E12461" s="4" t="n">
        <v>154.02</v>
      </c>
      <c r="F12461" s="4" t="n">
        <v>154.02</v>
      </c>
      <c r="G12461" s="4" t="n">
        <f aca="false">INDEX(Data_Products!$D$2:$D$33,MATCH(C12461,Data_Products!$A$2:$A$33,0))</f>
        <v>102.1</v>
      </c>
      <c r="H12461" s="4" t="str">
        <f aca="false">INDEX(Data_Products!$C$2:$C$33,MATCH(C12461,Data_Products!$A$2:$A$33,0))</f>
        <v>Tools &amp; Fixings</v>
      </c>
      <c r="I12461" s="10" t="n">
        <f aca="false">D12461*(E12461-G12461)</f>
        <v>51.92</v>
      </c>
      <c r="J12461" s="11" t="n">
        <f aca="false">IFERROR(I12461/F12461,0)</f>
        <v>0.337099078041813</v>
      </c>
      <c r="K12461" s="4" t="str">
        <f aca="false">IFERROR(INDEX(Data_Orders!$F$2:$F$4727,MATCH(B12461,Data_Orders!$A$2:$A$4727,0)),"")</f>
        <v>Retail</v>
      </c>
      <c r="L12461" s="4" t="str">
        <f aca="false">IFERROR(INDEX(Data_Orders!$D$2:$D$4727,MATCH(B12461,Data_Orders!$A$2:$A$4727,0)),"")</f>
        <v>Birmingham South</v>
      </c>
    </row>
    <row r="12462" customFormat="false" ht="15" hidden="false" customHeight="false" outlineLevel="0" collapsed="false">
      <c r="A12462" s="4" t="s">
        <v>18278</v>
      </c>
      <c r="B12462" s="4" t="s">
        <v>5260</v>
      </c>
      <c r="C12462" s="4" t="s">
        <v>1052</v>
      </c>
      <c r="D12462" s="4" t="n">
        <v>4</v>
      </c>
      <c r="E12462" s="4" t="n">
        <v>205.71</v>
      </c>
      <c r="F12462" s="4" t="n">
        <v>822.84</v>
      </c>
      <c r="G12462" s="4" t="n">
        <f aca="false">INDEX(Data_Products!$D$2:$D$33,MATCH(C12462,Data_Products!$A$2:$A$33,0))</f>
        <v>152.29</v>
      </c>
      <c r="H12462" s="4" t="str">
        <f aca="false">INDEX(Data_Products!$C$2:$C$33,MATCH(C12462,Data_Products!$A$2:$A$33,0))</f>
        <v>Roofing</v>
      </c>
      <c r="I12462" s="10" t="n">
        <f aca="false">D12462*(E12462-G12462)</f>
        <v>213.68</v>
      </c>
      <c r="J12462" s="11" t="n">
        <f aca="false">IFERROR(I12462/F12462,0)</f>
        <v>0.259685965679841</v>
      </c>
      <c r="K12462" s="4" t="str">
        <f aca="false">IFERROR(INDEX(Data_Orders!$F$2:$F$4727,MATCH(B12462,Data_Orders!$A$2:$A$4727,0)),"")</f>
        <v>Retail</v>
      </c>
      <c r="L12462" s="4" t="str">
        <f aca="false">IFERROR(INDEX(Data_Orders!$D$2:$D$4727,MATCH(B12462,Data_Orders!$A$2:$A$4727,0)),"")</f>
        <v>Birmingham South</v>
      </c>
    </row>
    <row r="12463" customFormat="false" ht="15" hidden="false" customHeight="false" outlineLevel="0" collapsed="false">
      <c r="A12463" s="4" t="s">
        <v>18279</v>
      </c>
      <c r="B12463" s="4" t="s">
        <v>5261</v>
      </c>
      <c r="C12463" s="4" t="s">
        <v>1068</v>
      </c>
      <c r="D12463" s="4" t="n">
        <v>10</v>
      </c>
      <c r="E12463" s="4" t="n">
        <v>86.28</v>
      </c>
      <c r="F12463" s="4" t="n">
        <v>862.8</v>
      </c>
      <c r="G12463" s="4" t="n">
        <f aca="false">INDEX(Data_Products!$D$2:$D$33,MATCH(C12463,Data_Products!$A$2:$A$33,0))</f>
        <v>68.55</v>
      </c>
      <c r="H12463" s="4" t="str">
        <f aca="false">INDEX(Data_Products!$C$2:$C$33,MATCH(C12463,Data_Products!$A$2:$A$33,0))</f>
        <v>Plumbing &amp; Drainage</v>
      </c>
      <c r="I12463" s="10" t="n">
        <f aca="false">D12463*(E12463-G12463)</f>
        <v>177.3</v>
      </c>
      <c r="J12463" s="11" t="n">
        <f aca="false">IFERROR(I12463/F12463,0)</f>
        <v>0.205493741307371</v>
      </c>
      <c r="K12463" s="4" t="str">
        <f aca="false">IFERROR(INDEX(Data_Orders!$F$2:$F$4727,MATCH(B12463,Data_Orders!$A$2:$A$4727,0)),"")</f>
        <v>Retail</v>
      </c>
      <c r="L12463" s="4" t="str">
        <f aca="false">IFERROR(INDEX(Data_Orders!$D$2:$D$4727,MATCH(B12463,Data_Orders!$A$2:$A$4727,0)),"")</f>
        <v>Birmingham South</v>
      </c>
    </row>
    <row r="12464" customFormat="false" ht="15" hidden="false" customHeight="false" outlineLevel="0" collapsed="false">
      <c r="A12464" s="4" t="s">
        <v>18280</v>
      </c>
      <c r="B12464" s="4" t="s">
        <v>5261</v>
      </c>
      <c r="C12464" s="4" t="s">
        <v>1046</v>
      </c>
      <c r="D12464" s="4" t="n">
        <v>16</v>
      </c>
      <c r="E12464" s="4" t="n">
        <v>154.02</v>
      </c>
      <c r="F12464" s="4" t="n">
        <v>2464.32</v>
      </c>
      <c r="G12464" s="4" t="n">
        <f aca="false">INDEX(Data_Products!$D$2:$D$33,MATCH(C12464,Data_Products!$A$2:$A$33,0))</f>
        <v>102.1</v>
      </c>
      <c r="H12464" s="4" t="str">
        <f aca="false">INDEX(Data_Products!$C$2:$C$33,MATCH(C12464,Data_Products!$A$2:$A$33,0))</f>
        <v>Tools &amp; Fixings</v>
      </c>
      <c r="I12464" s="10" t="n">
        <f aca="false">D12464*(E12464-G12464)</f>
        <v>830.72</v>
      </c>
      <c r="J12464" s="11" t="n">
        <f aca="false">IFERROR(I12464/F12464,0)</f>
        <v>0.337099078041813</v>
      </c>
      <c r="K12464" s="4" t="str">
        <f aca="false">IFERROR(INDEX(Data_Orders!$F$2:$F$4727,MATCH(B12464,Data_Orders!$A$2:$A$4727,0)),"")</f>
        <v>Retail</v>
      </c>
      <c r="L12464" s="4" t="str">
        <f aca="false">IFERROR(INDEX(Data_Orders!$D$2:$D$4727,MATCH(B12464,Data_Orders!$A$2:$A$4727,0)),"")</f>
        <v>Birmingham South</v>
      </c>
    </row>
    <row r="12465" customFormat="false" ht="15" hidden="false" customHeight="false" outlineLevel="0" collapsed="false">
      <c r="A12465" s="4" t="s">
        <v>18281</v>
      </c>
      <c r="B12465" s="4" t="s">
        <v>5261</v>
      </c>
      <c r="C12465" s="4" t="s">
        <v>1030</v>
      </c>
      <c r="D12465" s="4" t="n">
        <v>20</v>
      </c>
      <c r="E12465" s="4" t="n">
        <v>25.23</v>
      </c>
      <c r="F12465" s="4" t="n">
        <v>504.6</v>
      </c>
      <c r="G12465" s="4" t="n">
        <f aca="false">INDEX(Data_Products!$D$2:$D$33,MATCH(C12465,Data_Products!$A$2:$A$33,0))</f>
        <v>17.67</v>
      </c>
      <c r="H12465" s="4" t="str">
        <f aca="false">INDEX(Data_Products!$C$2:$C$33,MATCH(C12465,Data_Products!$A$2:$A$33,0))</f>
        <v>Cement &amp; Aggregates</v>
      </c>
      <c r="I12465" s="10" t="n">
        <f aca="false">D12465*(E12465-G12465)</f>
        <v>151.2</v>
      </c>
      <c r="J12465" s="11" t="n">
        <f aca="false">IFERROR(I12465/F12465,0)</f>
        <v>0.299643281807372</v>
      </c>
      <c r="K12465" s="4" t="str">
        <f aca="false">IFERROR(INDEX(Data_Orders!$F$2:$F$4727,MATCH(B12465,Data_Orders!$A$2:$A$4727,0)),"")</f>
        <v>Retail</v>
      </c>
      <c r="L12465" s="4" t="str">
        <f aca="false">IFERROR(INDEX(Data_Orders!$D$2:$D$4727,MATCH(B12465,Data_Orders!$A$2:$A$4727,0)),"")</f>
        <v>Birmingham South</v>
      </c>
    </row>
    <row r="12466" customFormat="false" ht="15" hidden="false" customHeight="false" outlineLevel="0" collapsed="false">
      <c r="A12466" s="4" t="s">
        <v>18282</v>
      </c>
      <c r="B12466" s="4" t="s">
        <v>5262</v>
      </c>
      <c r="C12466" s="4" t="s">
        <v>1061</v>
      </c>
      <c r="D12466" s="4" t="n">
        <v>14</v>
      </c>
      <c r="E12466" s="4" t="n">
        <v>145.57</v>
      </c>
      <c r="F12466" s="4" t="n">
        <v>2037.98</v>
      </c>
      <c r="G12466" s="4" t="n">
        <f aca="false">INDEX(Data_Products!$D$2:$D$33,MATCH(C12466,Data_Products!$A$2:$A$33,0))</f>
        <v>119.29</v>
      </c>
      <c r="H12466" s="4" t="str">
        <f aca="false">INDEX(Data_Products!$C$2:$C$33,MATCH(C12466,Data_Products!$A$2:$A$33,0))</f>
        <v>Plumbing &amp; Drainage</v>
      </c>
      <c r="I12466" s="10" t="n">
        <f aca="false">D12466*(E12466-G12466)</f>
        <v>367.92</v>
      </c>
      <c r="J12466" s="11" t="n">
        <f aca="false">IFERROR(I12466/F12466,0)</f>
        <v>0.180531702960775</v>
      </c>
      <c r="K12466" s="4" t="str">
        <f aca="false">IFERROR(INDEX(Data_Orders!$F$2:$F$4727,MATCH(B12466,Data_Orders!$A$2:$A$4727,0)),"")</f>
        <v>Retail</v>
      </c>
      <c r="L12466" s="4" t="str">
        <f aca="false">IFERROR(INDEX(Data_Orders!$D$2:$D$4727,MATCH(B12466,Data_Orders!$A$2:$A$4727,0)),"")</f>
        <v>Birmingham South</v>
      </c>
    </row>
    <row r="12467" customFormat="false" ht="15" hidden="false" customHeight="false" outlineLevel="0" collapsed="false">
      <c r="A12467" s="4" t="s">
        <v>18283</v>
      </c>
      <c r="B12467" s="4" t="s">
        <v>5262</v>
      </c>
      <c r="C12467" s="4" t="s">
        <v>1066</v>
      </c>
      <c r="D12467" s="4" t="n">
        <v>4</v>
      </c>
      <c r="E12467" s="4" t="n">
        <v>209.69</v>
      </c>
      <c r="F12467" s="4" t="n">
        <v>838.76</v>
      </c>
      <c r="G12467" s="4" t="n">
        <f aca="false">INDEX(Data_Products!$D$2:$D$33,MATCH(C12467,Data_Products!$A$2:$A$33,0))</f>
        <v>144.38</v>
      </c>
      <c r="H12467" s="4" t="str">
        <f aca="false">INDEX(Data_Products!$C$2:$C$33,MATCH(C12467,Data_Products!$A$2:$A$33,0))</f>
        <v>Plumbing &amp; Drainage</v>
      </c>
      <c r="I12467" s="10" t="n">
        <f aca="false">D12467*(E12467-G12467)</f>
        <v>261.24</v>
      </c>
      <c r="J12467" s="11" t="n">
        <f aca="false">IFERROR(I12467/F12467,0)</f>
        <v>0.311459773952024</v>
      </c>
      <c r="K12467" s="4" t="str">
        <f aca="false">IFERROR(INDEX(Data_Orders!$F$2:$F$4727,MATCH(B12467,Data_Orders!$A$2:$A$4727,0)),"")</f>
        <v>Retail</v>
      </c>
      <c r="L12467" s="4" t="str">
        <f aca="false">IFERROR(INDEX(Data_Orders!$D$2:$D$4727,MATCH(B12467,Data_Orders!$A$2:$A$4727,0)),"")</f>
        <v>Birmingham South</v>
      </c>
    </row>
    <row r="12468" customFormat="false" ht="15" hidden="false" customHeight="false" outlineLevel="0" collapsed="false">
      <c r="A12468" s="4" t="s">
        <v>18284</v>
      </c>
      <c r="B12468" s="4" t="s">
        <v>5262</v>
      </c>
      <c r="C12468" s="4" t="s">
        <v>1057</v>
      </c>
      <c r="D12468" s="4" t="n">
        <v>3</v>
      </c>
      <c r="E12468" s="4" t="n">
        <v>176.81</v>
      </c>
      <c r="F12468" s="4" t="n">
        <v>530.43</v>
      </c>
      <c r="G12468" s="4" t="n">
        <f aca="false">INDEX(Data_Products!$D$2:$D$33,MATCH(C12468,Data_Products!$A$2:$A$33,0))</f>
        <v>129.57</v>
      </c>
      <c r="H12468" s="4" t="str">
        <f aca="false">INDEX(Data_Products!$C$2:$C$33,MATCH(C12468,Data_Products!$A$2:$A$33,0))</f>
        <v>Roofing</v>
      </c>
      <c r="I12468" s="10" t="n">
        <f aca="false">D12468*(E12468-G12468)</f>
        <v>141.72</v>
      </c>
      <c r="J12468" s="11" t="n">
        <f aca="false">IFERROR(I12468/F12468,0)</f>
        <v>0.267179458175443</v>
      </c>
      <c r="K12468" s="4" t="str">
        <f aca="false">IFERROR(INDEX(Data_Orders!$F$2:$F$4727,MATCH(B12468,Data_Orders!$A$2:$A$4727,0)),"")</f>
        <v>Retail</v>
      </c>
      <c r="L12468" s="4" t="str">
        <f aca="false">IFERROR(INDEX(Data_Orders!$D$2:$D$4727,MATCH(B12468,Data_Orders!$A$2:$A$4727,0)),"")</f>
        <v>Birmingham South</v>
      </c>
    </row>
    <row r="12469" customFormat="false" ht="15" hidden="false" customHeight="false" outlineLevel="0" collapsed="false">
      <c r="A12469" s="4" t="s">
        <v>18285</v>
      </c>
      <c r="B12469" s="4" t="s">
        <v>5262</v>
      </c>
      <c r="C12469" s="4" t="s">
        <v>1035</v>
      </c>
      <c r="D12469" s="4" t="n">
        <v>12</v>
      </c>
      <c r="E12469" s="4" t="n">
        <v>165.07</v>
      </c>
      <c r="F12469" s="4" t="n">
        <v>1980.84</v>
      </c>
      <c r="G12469" s="4" t="n">
        <f aca="false">INDEX(Data_Products!$D$2:$D$33,MATCH(C12469,Data_Products!$A$2:$A$33,0))</f>
        <v>134.65</v>
      </c>
      <c r="H12469" s="4" t="str">
        <f aca="false">INDEX(Data_Products!$C$2:$C$33,MATCH(C12469,Data_Products!$A$2:$A$33,0))</f>
        <v>Insulation</v>
      </c>
      <c r="I12469" s="10" t="n">
        <f aca="false">D12469*(E12469-G12469)</f>
        <v>365.04</v>
      </c>
      <c r="J12469" s="11" t="n">
        <f aca="false">IFERROR(I12469/F12469,0)</f>
        <v>0.184285454655601</v>
      </c>
      <c r="K12469" s="4" t="str">
        <f aca="false">IFERROR(INDEX(Data_Orders!$F$2:$F$4727,MATCH(B12469,Data_Orders!$A$2:$A$4727,0)),"")</f>
        <v>Retail</v>
      </c>
      <c r="L12469" s="4" t="str">
        <f aca="false">IFERROR(INDEX(Data_Orders!$D$2:$D$4727,MATCH(B12469,Data_Orders!$A$2:$A$4727,0)),"")</f>
        <v>Birmingham South</v>
      </c>
    </row>
    <row r="12470" customFormat="false" ht="15" hidden="false" customHeight="false" outlineLevel="0" collapsed="false">
      <c r="A12470" s="4" t="s">
        <v>18286</v>
      </c>
      <c r="B12470" s="4" t="s">
        <v>5263</v>
      </c>
      <c r="C12470" s="4" t="s">
        <v>1066</v>
      </c>
      <c r="D12470" s="4" t="n">
        <v>8</v>
      </c>
      <c r="E12470" s="4" t="n">
        <v>209.69</v>
      </c>
      <c r="F12470" s="4" t="n">
        <v>1677.52</v>
      </c>
      <c r="G12470" s="4" t="n">
        <f aca="false">INDEX(Data_Products!$D$2:$D$33,MATCH(C12470,Data_Products!$A$2:$A$33,0))</f>
        <v>144.38</v>
      </c>
      <c r="H12470" s="4" t="str">
        <f aca="false">INDEX(Data_Products!$C$2:$C$33,MATCH(C12470,Data_Products!$A$2:$A$33,0))</f>
        <v>Plumbing &amp; Drainage</v>
      </c>
      <c r="I12470" s="10" t="n">
        <f aca="false">D12470*(E12470-G12470)</f>
        <v>522.48</v>
      </c>
      <c r="J12470" s="11" t="n">
        <f aca="false">IFERROR(I12470/F12470,0)</f>
        <v>0.311459773952024</v>
      </c>
      <c r="K12470" s="4" t="str">
        <f aca="false">IFERROR(INDEX(Data_Orders!$F$2:$F$4727,MATCH(B12470,Data_Orders!$A$2:$A$4727,0)),"")</f>
        <v>Retail</v>
      </c>
      <c r="L12470" s="4" t="str">
        <f aca="false">IFERROR(INDEX(Data_Orders!$D$2:$D$4727,MATCH(B12470,Data_Orders!$A$2:$A$4727,0)),"")</f>
        <v>Birmingham South</v>
      </c>
    </row>
    <row r="12471" customFormat="false" ht="15" hidden="false" customHeight="false" outlineLevel="0" collapsed="false">
      <c r="A12471" s="4" t="s">
        <v>18287</v>
      </c>
      <c r="B12471" s="4" t="s">
        <v>5263</v>
      </c>
      <c r="C12471" s="4" t="s">
        <v>1037</v>
      </c>
      <c r="D12471" s="4" t="n">
        <v>2</v>
      </c>
      <c r="E12471" s="4" t="n">
        <v>90.97</v>
      </c>
      <c r="F12471" s="4" t="n">
        <v>181.94</v>
      </c>
      <c r="G12471" s="4" t="n">
        <f aca="false">INDEX(Data_Products!$D$2:$D$33,MATCH(C12471,Data_Products!$A$2:$A$33,0))</f>
        <v>73.81</v>
      </c>
      <c r="H12471" s="4" t="str">
        <f aca="false">INDEX(Data_Products!$C$2:$C$33,MATCH(C12471,Data_Products!$A$2:$A$33,0))</f>
        <v>Insulation</v>
      </c>
      <c r="I12471" s="10" t="n">
        <f aca="false">D12471*(E12471-G12471)</f>
        <v>34.32</v>
      </c>
      <c r="J12471" s="11" t="n">
        <f aca="false">IFERROR(I12471/F12471,0)</f>
        <v>0.18863361547763</v>
      </c>
      <c r="K12471" s="4" t="str">
        <f aca="false">IFERROR(INDEX(Data_Orders!$F$2:$F$4727,MATCH(B12471,Data_Orders!$A$2:$A$4727,0)),"")</f>
        <v>Retail</v>
      </c>
      <c r="L12471" s="4" t="str">
        <f aca="false">IFERROR(INDEX(Data_Orders!$D$2:$D$4727,MATCH(B12471,Data_Orders!$A$2:$A$4727,0)),"")</f>
        <v>Birmingham South</v>
      </c>
    </row>
    <row r="12472" customFormat="false" ht="15" hidden="false" customHeight="false" outlineLevel="0" collapsed="false">
      <c r="A12472" s="4" t="s">
        <v>18288</v>
      </c>
      <c r="B12472" s="4" t="s">
        <v>5263</v>
      </c>
      <c r="C12472" s="4" t="s">
        <v>1019</v>
      </c>
      <c r="D12472" s="4" t="n">
        <v>15</v>
      </c>
      <c r="E12472" s="4" t="n">
        <v>79.76</v>
      </c>
      <c r="F12472" s="4" t="n">
        <v>1196.4</v>
      </c>
      <c r="G12472" s="4" t="n">
        <f aca="false">INDEX(Data_Products!$D$2:$D$33,MATCH(C12472,Data_Products!$A$2:$A$33,0))</f>
        <v>59.07</v>
      </c>
      <c r="H12472" s="4" t="str">
        <f aca="false">INDEX(Data_Products!$C$2:$C$33,MATCH(C12472,Data_Products!$A$2:$A$33,0))</f>
        <v>Timber</v>
      </c>
      <c r="I12472" s="10" t="n">
        <f aca="false">D12472*(E12472-G12472)</f>
        <v>310.35</v>
      </c>
      <c r="J12472" s="11" t="n">
        <f aca="false">IFERROR(I12472/F12472,0)</f>
        <v>0.259403209628887</v>
      </c>
      <c r="K12472" s="4" t="str">
        <f aca="false">IFERROR(INDEX(Data_Orders!$F$2:$F$4727,MATCH(B12472,Data_Orders!$A$2:$A$4727,0)),"")</f>
        <v>Retail</v>
      </c>
      <c r="L12472" s="4" t="str">
        <f aca="false">IFERROR(INDEX(Data_Orders!$D$2:$D$4727,MATCH(B12472,Data_Orders!$A$2:$A$4727,0)),"")</f>
        <v>Birmingham South</v>
      </c>
    </row>
    <row r="12473" customFormat="false" ht="15" hidden="false" customHeight="false" outlineLevel="0" collapsed="false">
      <c r="A12473" s="4" t="s">
        <v>18289</v>
      </c>
      <c r="B12473" s="4" t="s">
        <v>5263</v>
      </c>
      <c r="C12473" s="4" t="s">
        <v>1059</v>
      </c>
      <c r="D12473" s="4" t="n">
        <v>1</v>
      </c>
      <c r="E12473" s="4" t="n">
        <v>103.63</v>
      </c>
      <c r="F12473" s="4" t="n">
        <v>103.63</v>
      </c>
      <c r="G12473" s="4" t="n">
        <f aca="false">INDEX(Data_Products!$D$2:$D$33,MATCH(C12473,Data_Products!$A$2:$A$33,0))</f>
        <v>82.55</v>
      </c>
      <c r="H12473" s="4" t="str">
        <f aca="false">INDEX(Data_Products!$C$2:$C$33,MATCH(C12473,Data_Products!$A$2:$A$33,0))</f>
        <v>Roofing</v>
      </c>
      <c r="I12473" s="10" t="n">
        <f aca="false">D12473*(E12473-G12473)</f>
        <v>21.08</v>
      </c>
      <c r="J12473" s="11" t="n">
        <f aca="false">IFERROR(I12473/F12473,0)</f>
        <v>0.203415999228023</v>
      </c>
      <c r="K12473" s="4" t="str">
        <f aca="false">IFERROR(INDEX(Data_Orders!$F$2:$F$4727,MATCH(B12473,Data_Orders!$A$2:$A$4727,0)),"")</f>
        <v>Retail</v>
      </c>
      <c r="L12473" s="4" t="str">
        <f aca="false">IFERROR(INDEX(Data_Orders!$D$2:$D$4727,MATCH(B12473,Data_Orders!$A$2:$A$4727,0)),"")</f>
        <v>Birmingham South</v>
      </c>
    </row>
    <row r="12474" customFormat="false" ht="15" hidden="false" customHeight="false" outlineLevel="0" collapsed="false">
      <c r="A12474" s="4" t="s">
        <v>18290</v>
      </c>
      <c r="B12474" s="4" t="s">
        <v>5263</v>
      </c>
      <c r="C12474" s="4" t="s">
        <v>1075</v>
      </c>
      <c r="D12474" s="4" t="n">
        <v>14</v>
      </c>
      <c r="E12474" s="4" t="n">
        <v>98.61</v>
      </c>
      <c r="F12474" s="4" t="n">
        <v>1380.54</v>
      </c>
      <c r="G12474" s="4" t="n">
        <f aca="false">INDEX(Data_Products!$D$2:$D$33,MATCH(C12474,Data_Products!$A$2:$A$33,0))</f>
        <v>74.84</v>
      </c>
      <c r="H12474" s="4" t="str">
        <f aca="false">INDEX(Data_Products!$C$2:$C$33,MATCH(C12474,Data_Products!$A$2:$A$33,0))</f>
        <v>Landscaping</v>
      </c>
      <c r="I12474" s="10" t="n">
        <f aca="false">D12474*(E12474-G12474)</f>
        <v>332.78</v>
      </c>
      <c r="J12474" s="11" t="n">
        <f aca="false">IFERROR(I12474/F12474,0)</f>
        <v>0.24105060338708</v>
      </c>
      <c r="K12474" s="4" t="str">
        <f aca="false">IFERROR(INDEX(Data_Orders!$F$2:$F$4727,MATCH(B12474,Data_Orders!$A$2:$A$4727,0)),"")</f>
        <v>Retail</v>
      </c>
      <c r="L12474" s="4" t="str">
        <f aca="false">IFERROR(INDEX(Data_Orders!$D$2:$D$4727,MATCH(B12474,Data_Orders!$A$2:$A$4727,0)),"")</f>
        <v>Birmingham South</v>
      </c>
    </row>
    <row r="12475" customFormat="false" ht="15" hidden="false" customHeight="false" outlineLevel="0" collapsed="false">
      <c r="A12475" s="4" t="s">
        <v>18291</v>
      </c>
      <c r="B12475" s="4" t="s">
        <v>5264</v>
      </c>
      <c r="C12475" s="4" t="s">
        <v>1028</v>
      </c>
      <c r="D12475" s="4" t="n">
        <v>8</v>
      </c>
      <c r="E12475" s="4" t="n">
        <v>118.79</v>
      </c>
      <c r="F12475" s="4" t="n">
        <v>950.32</v>
      </c>
      <c r="G12475" s="4" t="n">
        <f aca="false">INDEX(Data_Products!$D$2:$D$33,MATCH(C12475,Data_Products!$A$2:$A$33,0))</f>
        <v>81.07</v>
      </c>
      <c r="H12475" s="4" t="str">
        <f aca="false">INDEX(Data_Products!$C$2:$C$33,MATCH(C12475,Data_Products!$A$2:$A$33,0))</f>
        <v>Cement &amp; Aggregates</v>
      </c>
      <c r="I12475" s="10" t="n">
        <f aca="false">D12475*(E12475-G12475)</f>
        <v>301.76</v>
      </c>
      <c r="J12475" s="11" t="n">
        <f aca="false">IFERROR(I12475/F12475,0)</f>
        <v>0.317535146056065</v>
      </c>
      <c r="K12475" s="4" t="str">
        <f aca="false">IFERROR(INDEX(Data_Orders!$F$2:$F$4727,MATCH(B12475,Data_Orders!$A$2:$A$4727,0)),"")</f>
        <v>Retail</v>
      </c>
      <c r="L12475" s="4" t="str">
        <f aca="false">IFERROR(INDEX(Data_Orders!$D$2:$D$4727,MATCH(B12475,Data_Orders!$A$2:$A$4727,0)),"")</f>
        <v>Birmingham South</v>
      </c>
    </row>
    <row r="12476" customFormat="false" ht="15" hidden="false" customHeight="false" outlineLevel="0" collapsed="false">
      <c r="A12476" s="4" t="s">
        <v>18292</v>
      </c>
      <c r="B12476" s="4" t="s">
        <v>5264</v>
      </c>
      <c r="C12476" s="4" t="s">
        <v>1046</v>
      </c>
      <c r="D12476" s="4" t="n">
        <v>4</v>
      </c>
      <c r="E12476" s="4" t="n">
        <v>154.02</v>
      </c>
      <c r="F12476" s="4" t="n">
        <v>616.08</v>
      </c>
      <c r="G12476" s="4" t="n">
        <f aca="false">INDEX(Data_Products!$D$2:$D$33,MATCH(C12476,Data_Products!$A$2:$A$33,0))</f>
        <v>102.1</v>
      </c>
      <c r="H12476" s="4" t="str">
        <f aca="false">INDEX(Data_Products!$C$2:$C$33,MATCH(C12476,Data_Products!$A$2:$A$33,0))</f>
        <v>Tools &amp; Fixings</v>
      </c>
      <c r="I12476" s="10" t="n">
        <f aca="false">D12476*(E12476-G12476)</f>
        <v>207.68</v>
      </c>
      <c r="J12476" s="11" t="n">
        <f aca="false">IFERROR(I12476/F12476,0)</f>
        <v>0.337099078041813</v>
      </c>
      <c r="K12476" s="4" t="str">
        <f aca="false">IFERROR(INDEX(Data_Orders!$F$2:$F$4727,MATCH(B12476,Data_Orders!$A$2:$A$4727,0)),"")</f>
        <v>Retail</v>
      </c>
      <c r="L12476" s="4" t="str">
        <f aca="false">IFERROR(INDEX(Data_Orders!$D$2:$D$4727,MATCH(B12476,Data_Orders!$A$2:$A$4727,0)),"")</f>
        <v>Birmingham South</v>
      </c>
    </row>
    <row r="12477" customFormat="false" ht="15" hidden="false" customHeight="false" outlineLevel="0" collapsed="false">
      <c r="A12477" s="4" t="s">
        <v>18293</v>
      </c>
      <c r="B12477" s="4" t="s">
        <v>5264</v>
      </c>
      <c r="C12477" s="4" t="s">
        <v>1010</v>
      </c>
      <c r="D12477" s="4" t="n">
        <v>13</v>
      </c>
      <c r="E12477" s="4" t="n">
        <v>135.95</v>
      </c>
      <c r="F12477" s="4" t="n">
        <v>1767.35</v>
      </c>
      <c r="G12477" s="4" t="n">
        <f aca="false">INDEX(Data_Products!$D$2:$D$33,MATCH(C12477,Data_Products!$A$2:$A$33,0))</f>
        <v>111.1</v>
      </c>
      <c r="H12477" s="4" t="str">
        <f aca="false">INDEX(Data_Products!$C$2:$C$33,MATCH(C12477,Data_Products!$A$2:$A$33,0))</f>
        <v>Timber</v>
      </c>
      <c r="I12477" s="10" t="n">
        <f aca="false">D12477*(E12477-G12477)</f>
        <v>323.05</v>
      </c>
      <c r="J12477" s="11" t="n">
        <f aca="false">IFERROR(I12477/F12477,0)</f>
        <v>0.18278778962854</v>
      </c>
      <c r="K12477" s="4" t="str">
        <f aca="false">IFERROR(INDEX(Data_Orders!$F$2:$F$4727,MATCH(B12477,Data_Orders!$A$2:$A$4727,0)),"")</f>
        <v>Retail</v>
      </c>
      <c r="L12477" s="4" t="str">
        <f aca="false">IFERROR(INDEX(Data_Orders!$D$2:$D$4727,MATCH(B12477,Data_Orders!$A$2:$A$4727,0)),"")</f>
        <v>Birmingham South</v>
      </c>
    </row>
    <row r="12478" customFormat="false" ht="15" hidden="false" customHeight="false" outlineLevel="0" collapsed="false">
      <c r="A12478" s="4" t="s">
        <v>18294</v>
      </c>
      <c r="B12478" s="4" t="s">
        <v>5264</v>
      </c>
      <c r="C12478" s="4" t="s">
        <v>1070</v>
      </c>
      <c r="D12478" s="4" t="n">
        <v>2</v>
      </c>
      <c r="E12478" s="4" t="n">
        <v>230.32</v>
      </c>
      <c r="F12478" s="4" t="n">
        <v>460.64</v>
      </c>
      <c r="G12478" s="4" t="n">
        <f aca="false">INDEX(Data_Products!$D$2:$D$33,MATCH(C12478,Data_Products!$A$2:$A$33,0))</f>
        <v>161.64</v>
      </c>
      <c r="H12478" s="4" t="str">
        <f aca="false">INDEX(Data_Products!$C$2:$C$33,MATCH(C12478,Data_Products!$A$2:$A$33,0))</f>
        <v>Landscaping</v>
      </c>
      <c r="I12478" s="10" t="n">
        <f aca="false">D12478*(E12478-G12478)</f>
        <v>137.36</v>
      </c>
      <c r="J12478" s="11" t="n">
        <f aca="false">IFERROR(I12478/F12478,0)</f>
        <v>0.298193817297673</v>
      </c>
      <c r="K12478" s="4" t="str">
        <f aca="false">IFERROR(INDEX(Data_Orders!$F$2:$F$4727,MATCH(B12478,Data_Orders!$A$2:$A$4727,0)),"")</f>
        <v>Retail</v>
      </c>
      <c r="L12478" s="4" t="str">
        <f aca="false">IFERROR(INDEX(Data_Orders!$D$2:$D$4727,MATCH(B12478,Data_Orders!$A$2:$A$4727,0)),"")</f>
        <v>Birmingham South</v>
      </c>
    </row>
    <row r="12479" customFormat="false" ht="15" hidden="false" customHeight="false" outlineLevel="0" collapsed="false">
      <c r="A12479" s="4" t="s">
        <v>18295</v>
      </c>
      <c r="B12479" s="4" t="s">
        <v>5264</v>
      </c>
      <c r="C12479" s="4" t="s">
        <v>1032</v>
      </c>
      <c r="D12479" s="4" t="n">
        <v>5</v>
      </c>
      <c r="E12479" s="4" t="n">
        <v>99.65</v>
      </c>
      <c r="F12479" s="4" t="n">
        <v>498.25</v>
      </c>
      <c r="G12479" s="4" t="n">
        <f aca="false">INDEX(Data_Products!$D$2:$D$33,MATCH(C12479,Data_Products!$A$2:$A$33,0))</f>
        <v>58.26</v>
      </c>
      <c r="H12479" s="4" t="str">
        <f aca="false">INDEX(Data_Products!$C$2:$C$33,MATCH(C12479,Data_Products!$A$2:$A$33,0))</f>
        <v>Insulation</v>
      </c>
      <c r="I12479" s="10" t="n">
        <f aca="false">D12479*(E12479-G12479)</f>
        <v>206.95</v>
      </c>
      <c r="J12479" s="11" t="n">
        <f aca="false">IFERROR(I12479/F12479,0)</f>
        <v>0.415353738083292</v>
      </c>
      <c r="K12479" s="4" t="str">
        <f aca="false">IFERROR(INDEX(Data_Orders!$F$2:$F$4727,MATCH(B12479,Data_Orders!$A$2:$A$4727,0)),"")</f>
        <v>Retail</v>
      </c>
      <c r="L12479" s="4" t="str">
        <f aca="false">IFERROR(INDEX(Data_Orders!$D$2:$D$4727,MATCH(B12479,Data_Orders!$A$2:$A$4727,0)),"")</f>
        <v>Birmingham South</v>
      </c>
    </row>
    <row r="12480" customFormat="false" ht="15" hidden="false" customHeight="false" outlineLevel="0" collapsed="false">
      <c r="A12480" s="4" t="s">
        <v>18296</v>
      </c>
      <c r="B12480" s="4" t="s">
        <v>5265</v>
      </c>
      <c r="C12480" s="4" t="s">
        <v>1041</v>
      </c>
      <c r="D12480" s="4" t="n">
        <v>10</v>
      </c>
      <c r="E12480" s="4" t="n">
        <v>242.75</v>
      </c>
      <c r="F12480" s="4" t="n">
        <v>2427.5</v>
      </c>
      <c r="G12480" s="4" t="n">
        <f aca="false">INDEX(Data_Products!$D$2:$D$33,MATCH(C12480,Data_Products!$A$2:$A$33,0))</f>
        <v>142.94</v>
      </c>
      <c r="H12480" s="4" t="str">
        <f aca="false">INDEX(Data_Products!$C$2:$C$33,MATCH(C12480,Data_Products!$A$2:$A$33,0))</f>
        <v>Tools &amp; Fixings</v>
      </c>
      <c r="I12480" s="10" t="n">
        <f aca="false">D12480*(E12480-G12480)</f>
        <v>998.1</v>
      </c>
      <c r="J12480" s="11" t="n">
        <f aca="false">IFERROR(I12480/F12480,0)</f>
        <v>0.411163748712667</v>
      </c>
      <c r="K12480" s="4" t="str">
        <f aca="false">IFERROR(INDEX(Data_Orders!$F$2:$F$4727,MATCH(B12480,Data_Orders!$A$2:$A$4727,0)),"")</f>
        <v>Retail</v>
      </c>
      <c r="L12480" s="4" t="str">
        <f aca="false">IFERROR(INDEX(Data_Orders!$D$2:$D$4727,MATCH(B12480,Data_Orders!$A$2:$A$4727,0)),"")</f>
        <v>Birmingham South</v>
      </c>
    </row>
    <row r="12481" customFormat="false" ht="15" hidden="false" customHeight="false" outlineLevel="0" collapsed="false">
      <c r="A12481" s="4" t="s">
        <v>18297</v>
      </c>
      <c r="B12481" s="4" t="s">
        <v>5265</v>
      </c>
      <c r="C12481" s="4" t="s">
        <v>1055</v>
      </c>
      <c r="D12481" s="4" t="n">
        <v>8</v>
      </c>
      <c r="E12481" s="4" t="n">
        <v>205.03</v>
      </c>
      <c r="F12481" s="4" t="n">
        <v>1640.24</v>
      </c>
      <c r="G12481" s="4" t="n">
        <f aca="false">INDEX(Data_Products!$D$2:$D$33,MATCH(C12481,Data_Products!$A$2:$A$33,0))</f>
        <v>138.6</v>
      </c>
      <c r="H12481" s="4" t="str">
        <f aca="false">INDEX(Data_Products!$C$2:$C$33,MATCH(C12481,Data_Products!$A$2:$A$33,0))</f>
        <v>Roofing</v>
      </c>
      <c r="I12481" s="10" t="n">
        <f aca="false">D12481*(E12481-G12481)</f>
        <v>531.44</v>
      </c>
      <c r="J12481" s="11" t="n">
        <f aca="false">IFERROR(I12481/F12481,0)</f>
        <v>0.324001365653807</v>
      </c>
      <c r="K12481" s="4" t="str">
        <f aca="false">IFERROR(INDEX(Data_Orders!$F$2:$F$4727,MATCH(B12481,Data_Orders!$A$2:$A$4727,0)),"")</f>
        <v>Retail</v>
      </c>
      <c r="L12481" s="4" t="str">
        <f aca="false">IFERROR(INDEX(Data_Orders!$D$2:$D$4727,MATCH(B12481,Data_Orders!$A$2:$A$4727,0)),"")</f>
        <v>Birmingham South</v>
      </c>
    </row>
    <row r="12482" customFormat="false" ht="15" hidden="false" customHeight="false" outlineLevel="0" collapsed="false">
      <c r="A12482" s="4" t="s">
        <v>18298</v>
      </c>
      <c r="B12482" s="4" t="s">
        <v>5266</v>
      </c>
      <c r="C12482" s="4" t="s">
        <v>1024</v>
      </c>
      <c r="D12482" s="4" t="n">
        <v>15</v>
      </c>
      <c r="E12482" s="4" t="n">
        <v>137.14</v>
      </c>
      <c r="F12482" s="4" t="n">
        <v>2057.1</v>
      </c>
      <c r="G12482" s="4" t="n">
        <f aca="false">INDEX(Data_Products!$D$2:$D$33,MATCH(C12482,Data_Products!$A$2:$A$33,0))</f>
        <v>99.99</v>
      </c>
      <c r="H12482" s="4" t="str">
        <f aca="false">INDEX(Data_Products!$C$2:$C$33,MATCH(C12482,Data_Products!$A$2:$A$33,0))</f>
        <v>Cement &amp; Aggregates</v>
      </c>
      <c r="I12482" s="10" t="n">
        <f aca="false">D12482*(E12482-G12482)</f>
        <v>557.25</v>
      </c>
      <c r="J12482" s="11" t="n">
        <f aca="false">IFERROR(I12482/F12482,0)</f>
        <v>0.270891060230421</v>
      </c>
      <c r="K12482" s="4" t="str">
        <f aca="false">IFERROR(INDEX(Data_Orders!$F$2:$F$4727,MATCH(B12482,Data_Orders!$A$2:$A$4727,0)),"")</f>
        <v>Retail</v>
      </c>
      <c r="L12482" s="4" t="str">
        <f aca="false">IFERROR(INDEX(Data_Orders!$D$2:$D$4727,MATCH(B12482,Data_Orders!$A$2:$A$4727,0)),"")</f>
        <v>Birmingham South</v>
      </c>
    </row>
    <row r="12483" customFormat="false" ht="15" hidden="false" customHeight="false" outlineLevel="0" collapsed="false">
      <c r="A12483" s="4" t="s">
        <v>18299</v>
      </c>
      <c r="B12483" s="4" t="s">
        <v>5267</v>
      </c>
      <c r="C12483" s="4" t="s">
        <v>1066</v>
      </c>
      <c r="D12483" s="4" t="n">
        <v>16</v>
      </c>
      <c r="E12483" s="4" t="n">
        <v>209.69</v>
      </c>
      <c r="F12483" s="4" t="n">
        <v>3355.04</v>
      </c>
      <c r="G12483" s="4" t="n">
        <f aca="false">INDEX(Data_Products!$D$2:$D$33,MATCH(C12483,Data_Products!$A$2:$A$33,0))</f>
        <v>144.38</v>
      </c>
      <c r="H12483" s="4" t="str">
        <f aca="false">INDEX(Data_Products!$C$2:$C$33,MATCH(C12483,Data_Products!$A$2:$A$33,0))</f>
        <v>Plumbing &amp; Drainage</v>
      </c>
      <c r="I12483" s="10" t="n">
        <f aca="false">D12483*(E12483-G12483)</f>
        <v>1044.96</v>
      </c>
      <c r="J12483" s="11" t="n">
        <f aca="false">IFERROR(I12483/F12483,0)</f>
        <v>0.311459773952024</v>
      </c>
      <c r="K12483" s="4" t="str">
        <f aca="false">IFERROR(INDEX(Data_Orders!$F$2:$F$4727,MATCH(B12483,Data_Orders!$A$2:$A$4727,0)),"")</f>
        <v>Retail</v>
      </c>
      <c r="L12483" s="4" t="str">
        <f aca="false">IFERROR(INDEX(Data_Orders!$D$2:$D$4727,MATCH(B12483,Data_Orders!$A$2:$A$4727,0)),"")</f>
        <v>Birmingham South</v>
      </c>
    </row>
    <row r="12484" customFormat="false" ht="15" hidden="false" customHeight="false" outlineLevel="0" collapsed="false">
      <c r="A12484" s="4" t="s">
        <v>18300</v>
      </c>
      <c r="B12484" s="4" t="s">
        <v>5267</v>
      </c>
      <c r="C12484" s="4" t="s">
        <v>1073</v>
      </c>
      <c r="D12484" s="4" t="n">
        <v>3</v>
      </c>
      <c r="E12484" s="4" t="n">
        <v>231.05</v>
      </c>
      <c r="F12484" s="4" t="n">
        <v>693.15</v>
      </c>
      <c r="G12484" s="4" t="n">
        <f aca="false">INDEX(Data_Products!$D$2:$D$33,MATCH(C12484,Data_Products!$A$2:$A$33,0))</f>
        <v>148.29</v>
      </c>
      <c r="H12484" s="4" t="str">
        <f aca="false">INDEX(Data_Products!$C$2:$C$33,MATCH(C12484,Data_Products!$A$2:$A$33,0))</f>
        <v>Landscaping</v>
      </c>
      <c r="I12484" s="10" t="n">
        <f aca="false">D12484*(E12484-G12484)</f>
        <v>248.28</v>
      </c>
      <c r="J12484" s="11" t="n">
        <f aca="false">IFERROR(I12484/F12484,0)</f>
        <v>0.358190867777537</v>
      </c>
      <c r="K12484" s="4" t="str">
        <f aca="false">IFERROR(INDEX(Data_Orders!$F$2:$F$4727,MATCH(B12484,Data_Orders!$A$2:$A$4727,0)),"")</f>
        <v>Retail</v>
      </c>
      <c r="L12484" s="4" t="str">
        <f aca="false">IFERROR(INDEX(Data_Orders!$D$2:$D$4727,MATCH(B12484,Data_Orders!$A$2:$A$4727,0)),"")</f>
        <v>Birmingham South</v>
      </c>
    </row>
    <row r="12485" customFormat="false" ht="15" hidden="false" customHeight="false" outlineLevel="0" collapsed="false">
      <c r="A12485" s="4" t="s">
        <v>18301</v>
      </c>
      <c r="B12485" s="4" t="s">
        <v>5268</v>
      </c>
      <c r="C12485" s="4" t="s">
        <v>1055</v>
      </c>
      <c r="D12485" s="4" t="n">
        <v>12</v>
      </c>
      <c r="E12485" s="4" t="n">
        <v>205.03</v>
      </c>
      <c r="F12485" s="4" t="n">
        <v>2460.36</v>
      </c>
      <c r="G12485" s="4" t="n">
        <f aca="false">INDEX(Data_Products!$D$2:$D$33,MATCH(C12485,Data_Products!$A$2:$A$33,0))</f>
        <v>138.6</v>
      </c>
      <c r="H12485" s="4" t="str">
        <f aca="false">INDEX(Data_Products!$C$2:$C$33,MATCH(C12485,Data_Products!$A$2:$A$33,0))</f>
        <v>Roofing</v>
      </c>
      <c r="I12485" s="10" t="n">
        <f aca="false">D12485*(E12485-G12485)</f>
        <v>797.16</v>
      </c>
      <c r="J12485" s="11" t="n">
        <f aca="false">IFERROR(I12485/F12485,0)</f>
        <v>0.324001365653807</v>
      </c>
      <c r="K12485" s="4" t="str">
        <f aca="false">IFERROR(INDEX(Data_Orders!$F$2:$F$4727,MATCH(B12485,Data_Orders!$A$2:$A$4727,0)),"")</f>
        <v>Retail</v>
      </c>
      <c r="L12485" s="4" t="str">
        <f aca="false">IFERROR(INDEX(Data_Orders!$D$2:$D$4727,MATCH(B12485,Data_Orders!$A$2:$A$4727,0)),"")</f>
        <v>Birmingham South</v>
      </c>
    </row>
    <row r="12486" customFormat="false" ht="15" hidden="false" customHeight="false" outlineLevel="0" collapsed="false">
      <c r="A12486" s="4" t="s">
        <v>18302</v>
      </c>
      <c r="B12486" s="4" t="s">
        <v>5268</v>
      </c>
      <c r="C12486" s="4" t="s">
        <v>1021</v>
      </c>
      <c r="D12486" s="4" t="n">
        <v>14</v>
      </c>
      <c r="E12486" s="4" t="n">
        <v>73.76</v>
      </c>
      <c r="F12486" s="4" t="n">
        <v>1032.64</v>
      </c>
      <c r="G12486" s="4" t="n">
        <f aca="false">INDEX(Data_Products!$D$2:$D$33,MATCH(C12486,Data_Products!$A$2:$A$33,0))</f>
        <v>51.51</v>
      </c>
      <c r="H12486" s="4" t="str">
        <f aca="false">INDEX(Data_Products!$C$2:$C$33,MATCH(C12486,Data_Products!$A$2:$A$33,0))</f>
        <v>Cement &amp; Aggregates</v>
      </c>
      <c r="I12486" s="10" t="n">
        <f aca="false">D12486*(E12486-G12486)</f>
        <v>311.5</v>
      </c>
      <c r="J12486" s="11" t="n">
        <f aca="false">IFERROR(I12486/F12486,0)</f>
        <v>0.301654013015184</v>
      </c>
      <c r="K12486" s="4" t="str">
        <f aca="false">IFERROR(INDEX(Data_Orders!$F$2:$F$4727,MATCH(B12486,Data_Orders!$A$2:$A$4727,0)),"")</f>
        <v>Retail</v>
      </c>
      <c r="L12486" s="4" t="str">
        <f aca="false">IFERROR(INDEX(Data_Orders!$D$2:$D$4727,MATCH(B12486,Data_Orders!$A$2:$A$4727,0)),"")</f>
        <v>Birmingham South</v>
      </c>
    </row>
    <row r="12487" customFormat="false" ht="15" hidden="false" customHeight="false" outlineLevel="0" collapsed="false">
      <c r="A12487" s="4" t="s">
        <v>18303</v>
      </c>
      <c r="B12487" s="4" t="s">
        <v>5268</v>
      </c>
      <c r="C12487" s="4" t="s">
        <v>1030</v>
      </c>
      <c r="D12487" s="4" t="n">
        <v>7</v>
      </c>
      <c r="E12487" s="4" t="n">
        <v>25.23</v>
      </c>
      <c r="F12487" s="4" t="n">
        <v>176.61</v>
      </c>
      <c r="G12487" s="4" t="n">
        <f aca="false">INDEX(Data_Products!$D$2:$D$33,MATCH(C12487,Data_Products!$A$2:$A$33,0))</f>
        <v>17.67</v>
      </c>
      <c r="H12487" s="4" t="str">
        <f aca="false">INDEX(Data_Products!$C$2:$C$33,MATCH(C12487,Data_Products!$A$2:$A$33,0))</f>
        <v>Cement &amp; Aggregates</v>
      </c>
      <c r="I12487" s="10" t="n">
        <f aca="false">D12487*(E12487-G12487)</f>
        <v>52.92</v>
      </c>
      <c r="J12487" s="11" t="n">
        <f aca="false">IFERROR(I12487/F12487,0)</f>
        <v>0.299643281807372</v>
      </c>
      <c r="K12487" s="4" t="str">
        <f aca="false">IFERROR(INDEX(Data_Orders!$F$2:$F$4727,MATCH(B12487,Data_Orders!$A$2:$A$4727,0)),"")</f>
        <v>Retail</v>
      </c>
      <c r="L12487" s="4" t="str">
        <f aca="false">IFERROR(INDEX(Data_Orders!$D$2:$D$4727,MATCH(B12487,Data_Orders!$A$2:$A$4727,0)),"")</f>
        <v>Birmingham South</v>
      </c>
    </row>
    <row r="12488" customFormat="false" ht="15" hidden="false" customHeight="false" outlineLevel="0" collapsed="false">
      <c r="A12488" s="4" t="s">
        <v>18304</v>
      </c>
      <c r="B12488" s="4" t="s">
        <v>5268</v>
      </c>
      <c r="C12488" s="4" t="s">
        <v>1041</v>
      </c>
      <c r="D12488" s="4" t="n">
        <v>3</v>
      </c>
      <c r="E12488" s="4" t="n">
        <v>242.75</v>
      </c>
      <c r="F12488" s="4" t="n">
        <v>728.25</v>
      </c>
      <c r="G12488" s="4" t="n">
        <f aca="false">INDEX(Data_Products!$D$2:$D$33,MATCH(C12488,Data_Products!$A$2:$A$33,0))</f>
        <v>142.94</v>
      </c>
      <c r="H12488" s="4" t="str">
        <f aca="false">INDEX(Data_Products!$C$2:$C$33,MATCH(C12488,Data_Products!$A$2:$A$33,0))</f>
        <v>Tools &amp; Fixings</v>
      </c>
      <c r="I12488" s="10" t="n">
        <f aca="false">D12488*(E12488-G12488)</f>
        <v>299.43</v>
      </c>
      <c r="J12488" s="11" t="n">
        <f aca="false">IFERROR(I12488/F12488,0)</f>
        <v>0.411163748712667</v>
      </c>
      <c r="K12488" s="4" t="str">
        <f aca="false">IFERROR(INDEX(Data_Orders!$F$2:$F$4727,MATCH(B12488,Data_Orders!$A$2:$A$4727,0)),"")</f>
        <v>Retail</v>
      </c>
      <c r="L12488" s="4" t="str">
        <f aca="false">IFERROR(INDEX(Data_Orders!$D$2:$D$4727,MATCH(B12488,Data_Orders!$A$2:$A$4727,0)),"")</f>
        <v>Birmingham South</v>
      </c>
    </row>
    <row r="12489" customFormat="false" ht="15" hidden="false" customHeight="false" outlineLevel="0" collapsed="false">
      <c r="A12489" s="4" t="s">
        <v>18305</v>
      </c>
      <c r="B12489" s="4" t="s">
        <v>5269</v>
      </c>
      <c r="C12489" s="4" t="s">
        <v>1044</v>
      </c>
      <c r="D12489" s="4" t="n">
        <v>18</v>
      </c>
      <c r="E12489" s="4" t="n">
        <v>190.44</v>
      </c>
      <c r="F12489" s="4" t="n">
        <v>3427.92</v>
      </c>
      <c r="G12489" s="4" t="n">
        <f aca="false">INDEX(Data_Products!$D$2:$D$33,MATCH(C12489,Data_Products!$A$2:$A$33,0))</f>
        <v>115.48</v>
      </c>
      <c r="H12489" s="4" t="str">
        <f aca="false">INDEX(Data_Products!$C$2:$C$33,MATCH(C12489,Data_Products!$A$2:$A$33,0))</f>
        <v>Tools &amp; Fixings</v>
      </c>
      <c r="I12489" s="10" t="n">
        <f aca="false">D12489*(E12489-G12489)</f>
        <v>1349.28</v>
      </c>
      <c r="J12489" s="11" t="n">
        <f aca="false">IFERROR(I12489/F12489,0)</f>
        <v>0.393614786809494</v>
      </c>
      <c r="K12489" s="4" t="str">
        <f aca="false">IFERROR(INDEX(Data_Orders!$F$2:$F$4727,MATCH(B12489,Data_Orders!$A$2:$A$4727,0)),"")</f>
        <v>Retail</v>
      </c>
      <c r="L12489" s="4" t="str">
        <f aca="false">IFERROR(INDEX(Data_Orders!$D$2:$D$4727,MATCH(B12489,Data_Orders!$A$2:$A$4727,0)),"")</f>
        <v>Birmingham South</v>
      </c>
    </row>
    <row r="12490" customFormat="false" ht="15" hidden="false" customHeight="false" outlineLevel="0" collapsed="false">
      <c r="A12490" s="4" t="s">
        <v>18306</v>
      </c>
      <c r="B12490" s="4" t="s">
        <v>5270</v>
      </c>
      <c r="C12490" s="4" t="s">
        <v>1032</v>
      </c>
      <c r="D12490" s="4" t="n">
        <v>10</v>
      </c>
      <c r="E12490" s="4" t="n">
        <v>99.65</v>
      </c>
      <c r="F12490" s="4" t="n">
        <v>996.5</v>
      </c>
      <c r="G12490" s="4" t="n">
        <f aca="false">INDEX(Data_Products!$D$2:$D$33,MATCH(C12490,Data_Products!$A$2:$A$33,0))</f>
        <v>58.26</v>
      </c>
      <c r="H12490" s="4" t="str">
        <f aca="false">INDEX(Data_Products!$C$2:$C$33,MATCH(C12490,Data_Products!$A$2:$A$33,0))</f>
        <v>Insulation</v>
      </c>
      <c r="I12490" s="10" t="n">
        <f aca="false">D12490*(E12490-G12490)</f>
        <v>413.9</v>
      </c>
      <c r="J12490" s="11" t="n">
        <f aca="false">IFERROR(I12490/F12490,0)</f>
        <v>0.415353738083292</v>
      </c>
      <c r="K12490" s="4" t="str">
        <f aca="false">IFERROR(INDEX(Data_Orders!$F$2:$F$4727,MATCH(B12490,Data_Orders!$A$2:$A$4727,0)),"")</f>
        <v>Housebuilder</v>
      </c>
      <c r="L12490" s="4" t="str">
        <f aca="false">IFERROR(INDEX(Data_Orders!$D$2:$D$4727,MATCH(B12490,Data_Orders!$A$2:$A$4727,0)),"")</f>
        <v>Rugby</v>
      </c>
    </row>
    <row r="12491" customFormat="false" ht="15" hidden="false" customHeight="false" outlineLevel="0" collapsed="false">
      <c r="A12491" s="4" t="s">
        <v>18307</v>
      </c>
      <c r="B12491" s="4" t="s">
        <v>5271</v>
      </c>
      <c r="C12491" s="4" t="s">
        <v>1039</v>
      </c>
      <c r="D12491" s="4" t="n">
        <v>10</v>
      </c>
      <c r="E12491" s="4" t="n">
        <v>160.41</v>
      </c>
      <c r="F12491" s="4" t="n">
        <v>1604.1</v>
      </c>
      <c r="G12491" s="4" t="n">
        <f aca="false">INDEX(Data_Products!$D$2:$D$33,MATCH(C12491,Data_Products!$A$2:$A$33,0))</f>
        <v>99.74</v>
      </c>
      <c r="H12491" s="4" t="str">
        <f aca="false">INDEX(Data_Products!$C$2:$C$33,MATCH(C12491,Data_Products!$A$2:$A$33,0))</f>
        <v>Insulation</v>
      </c>
      <c r="I12491" s="10" t="n">
        <f aca="false">D12491*(E12491-G12491)</f>
        <v>606.7</v>
      </c>
      <c r="J12491" s="11" t="n">
        <f aca="false">IFERROR(I12491/F12491,0)</f>
        <v>0.378218315566361</v>
      </c>
      <c r="K12491" s="4" t="str">
        <f aca="false">IFERROR(INDEX(Data_Orders!$F$2:$F$4727,MATCH(B12491,Data_Orders!$A$2:$A$4727,0)),"")</f>
        <v>Contractor</v>
      </c>
      <c r="L12491" s="4" t="str">
        <f aca="false">IFERROR(INDEX(Data_Orders!$D$2:$D$4727,MATCH(B12491,Data_Orders!$A$2:$A$4727,0)),"")</f>
        <v>Birmingham South</v>
      </c>
    </row>
    <row r="12492" customFormat="false" ht="15" hidden="false" customHeight="false" outlineLevel="0" collapsed="false">
      <c r="A12492" s="4" t="s">
        <v>18308</v>
      </c>
      <c r="B12492" s="4" t="s">
        <v>5271</v>
      </c>
      <c r="C12492" s="4" t="s">
        <v>1032</v>
      </c>
      <c r="D12492" s="4" t="n">
        <v>3</v>
      </c>
      <c r="E12492" s="4" t="n">
        <v>99.65</v>
      </c>
      <c r="F12492" s="4" t="n">
        <v>298.95</v>
      </c>
      <c r="G12492" s="4" t="n">
        <f aca="false">INDEX(Data_Products!$D$2:$D$33,MATCH(C12492,Data_Products!$A$2:$A$33,0))</f>
        <v>58.26</v>
      </c>
      <c r="H12492" s="4" t="str">
        <f aca="false">INDEX(Data_Products!$C$2:$C$33,MATCH(C12492,Data_Products!$A$2:$A$33,0))</f>
        <v>Insulation</v>
      </c>
      <c r="I12492" s="10" t="n">
        <f aca="false">D12492*(E12492-G12492)</f>
        <v>124.17</v>
      </c>
      <c r="J12492" s="11" t="n">
        <f aca="false">IFERROR(I12492/F12492,0)</f>
        <v>0.415353738083292</v>
      </c>
      <c r="K12492" s="4" t="str">
        <f aca="false">IFERROR(INDEX(Data_Orders!$F$2:$F$4727,MATCH(B12492,Data_Orders!$A$2:$A$4727,0)),"")</f>
        <v>Contractor</v>
      </c>
      <c r="L12492" s="4" t="str">
        <f aca="false">IFERROR(INDEX(Data_Orders!$D$2:$D$4727,MATCH(B12492,Data_Orders!$A$2:$A$4727,0)),"")</f>
        <v>Birmingham South</v>
      </c>
    </row>
    <row r="12493" customFormat="false" ht="15" hidden="false" customHeight="false" outlineLevel="0" collapsed="false">
      <c r="A12493" s="4" t="s">
        <v>18309</v>
      </c>
      <c r="B12493" s="4" t="s">
        <v>5271</v>
      </c>
      <c r="C12493" s="4" t="s">
        <v>1059</v>
      </c>
      <c r="D12493" s="4" t="n">
        <v>17</v>
      </c>
      <c r="E12493" s="4" t="n">
        <v>103.63</v>
      </c>
      <c r="F12493" s="4" t="n">
        <v>1761.71</v>
      </c>
      <c r="G12493" s="4" t="n">
        <f aca="false">INDEX(Data_Products!$D$2:$D$33,MATCH(C12493,Data_Products!$A$2:$A$33,0))</f>
        <v>82.55</v>
      </c>
      <c r="H12493" s="4" t="str">
        <f aca="false">INDEX(Data_Products!$C$2:$C$33,MATCH(C12493,Data_Products!$A$2:$A$33,0))</f>
        <v>Roofing</v>
      </c>
      <c r="I12493" s="10" t="n">
        <f aca="false">D12493*(E12493-G12493)</f>
        <v>358.36</v>
      </c>
      <c r="J12493" s="11" t="n">
        <f aca="false">IFERROR(I12493/F12493,0)</f>
        <v>0.203415999228023</v>
      </c>
      <c r="K12493" s="4" t="str">
        <f aca="false">IFERROR(INDEX(Data_Orders!$F$2:$F$4727,MATCH(B12493,Data_Orders!$A$2:$A$4727,0)),"")</f>
        <v>Contractor</v>
      </c>
      <c r="L12493" s="4" t="str">
        <f aca="false">IFERROR(INDEX(Data_Orders!$D$2:$D$4727,MATCH(B12493,Data_Orders!$A$2:$A$4727,0)),"")</f>
        <v>Birmingham South</v>
      </c>
    </row>
    <row r="12494" customFormat="false" ht="15" hidden="false" customHeight="false" outlineLevel="0" collapsed="false">
      <c r="A12494" s="4" t="s">
        <v>18310</v>
      </c>
      <c r="B12494" s="4" t="s">
        <v>5272</v>
      </c>
      <c r="C12494" s="4" t="s">
        <v>1055</v>
      </c>
      <c r="D12494" s="4" t="n">
        <v>18</v>
      </c>
      <c r="E12494" s="4" t="n">
        <v>205.03</v>
      </c>
      <c r="F12494" s="4" t="n">
        <v>3690.54</v>
      </c>
      <c r="G12494" s="4" t="n">
        <f aca="false">INDEX(Data_Products!$D$2:$D$33,MATCH(C12494,Data_Products!$A$2:$A$33,0))</f>
        <v>138.6</v>
      </c>
      <c r="H12494" s="4" t="str">
        <f aca="false">INDEX(Data_Products!$C$2:$C$33,MATCH(C12494,Data_Products!$A$2:$A$33,0))</f>
        <v>Roofing</v>
      </c>
      <c r="I12494" s="10" t="n">
        <f aca="false">D12494*(E12494-G12494)</f>
        <v>1195.74</v>
      </c>
      <c r="J12494" s="11" t="n">
        <f aca="false">IFERROR(I12494/F12494,0)</f>
        <v>0.324001365653807</v>
      </c>
      <c r="K12494" s="4" t="str">
        <f aca="false">IFERROR(INDEX(Data_Orders!$F$2:$F$4727,MATCH(B12494,Data_Orders!$A$2:$A$4727,0)),"")</f>
        <v>Contractor</v>
      </c>
      <c r="L12494" s="4" t="str">
        <f aca="false">IFERROR(INDEX(Data_Orders!$D$2:$D$4727,MATCH(B12494,Data_Orders!$A$2:$A$4727,0)),"")</f>
        <v>Birmingham South</v>
      </c>
    </row>
    <row r="12495" customFormat="false" ht="15" hidden="false" customHeight="false" outlineLevel="0" collapsed="false">
      <c r="A12495" s="4" t="s">
        <v>18311</v>
      </c>
      <c r="B12495" s="4" t="s">
        <v>5272</v>
      </c>
      <c r="C12495" s="4" t="s">
        <v>1070</v>
      </c>
      <c r="D12495" s="4" t="n">
        <v>17</v>
      </c>
      <c r="E12495" s="4" t="n">
        <v>230.32</v>
      </c>
      <c r="F12495" s="4" t="n">
        <v>3915.44</v>
      </c>
      <c r="G12495" s="4" t="n">
        <f aca="false">INDEX(Data_Products!$D$2:$D$33,MATCH(C12495,Data_Products!$A$2:$A$33,0))</f>
        <v>161.64</v>
      </c>
      <c r="H12495" s="4" t="str">
        <f aca="false">INDEX(Data_Products!$C$2:$C$33,MATCH(C12495,Data_Products!$A$2:$A$33,0))</f>
        <v>Landscaping</v>
      </c>
      <c r="I12495" s="10" t="n">
        <f aca="false">D12495*(E12495-G12495)</f>
        <v>1167.56</v>
      </c>
      <c r="J12495" s="11" t="n">
        <f aca="false">IFERROR(I12495/F12495,0)</f>
        <v>0.298193817297673</v>
      </c>
      <c r="K12495" s="4" t="str">
        <f aca="false">IFERROR(INDEX(Data_Orders!$F$2:$F$4727,MATCH(B12495,Data_Orders!$A$2:$A$4727,0)),"")</f>
        <v>Contractor</v>
      </c>
      <c r="L12495" s="4" t="str">
        <f aca="false">IFERROR(INDEX(Data_Orders!$D$2:$D$4727,MATCH(B12495,Data_Orders!$A$2:$A$4727,0)),"")</f>
        <v>Birmingham South</v>
      </c>
    </row>
    <row r="12496" customFormat="false" ht="15" hidden="false" customHeight="false" outlineLevel="0" collapsed="false">
      <c r="A12496" s="4" t="s">
        <v>18312</v>
      </c>
      <c r="B12496" s="4" t="s">
        <v>5273</v>
      </c>
      <c r="C12496" s="4" t="s">
        <v>1019</v>
      </c>
      <c r="D12496" s="4" t="n">
        <v>6</v>
      </c>
      <c r="E12496" s="4" t="n">
        <v>79.76</v>
      </c>
      <c r="F12496" s="4" t="n">
        <v>478.56</v>
      </c>
      <c r="G12496" s="4" t="n">
        <f aca="false">INDEX(Data_Products!$D$2:$D$33,MATCH(C12496,Data_Products!$A$2:$A$33,0))</f>
        <v>59.07</v>
      </c>
      <c r="H12496" s="4" t="str">
        <f aca="false">INDEX(Data_Products!$C$2:$C$33,MATCH(C12496,Data_Products!$A$2:$A$33,0))</f>
        <v>Timber</v>
      </c>
      <c r="I12496" s="10" t="n">
        <f aca="false">D12496*(E12496-G12496)</f>
        <v>124.14</v>
      </c>
      <c r="J12496" s="11" t="n">
        <f aca="false">IFERROR(I12496/F12496,0)</f>
        <v>0.259403209628887</v>
      </c>
      <c r="K12496" s="4" t="str">
        <f aca="false">IFERROR(INDEX(Data_Orders!$F$2:$F$4727,MATCH(B12496,Data_Orders!$A$2:$A$4727,0)),"")</f>
        <v>Contractor</v>
      </c>
      <c r="L12496" s="4" t="str">
        <f aca="false">IFERROR(INDEX(Data_Orders!$D$2:$D$4727,MATCH(B12496,Data_Orders!$A$2:$A$4727,0)),"")</f>
        <v>Birmingham South</v>
      </c>
    </row>
    <row r="12497" customFormat="false" ht="15" hidden="false" customHeight="false" outlineLevel="0" collapsed="false">
      <c r="A12497" s="4" t="s">
        <v>18313</v>
      </c>
      <c r="B12497" s="4" t="s">
        <v>5273</v>
      </c>
      <c r="C12497" s="4" t="s">
        <v>1015</v>
      </c>
      <c r="D12497" s="4" t="n">
        <v>17</v>
      </c>
      <c r="E12497" s="4" t="n">
        <v>122.01</v>
      </c>
      <c r="F12497" s="4" t="n">
        <v>2074.17</v>
      </c>
      <c r="G12497" s="4" t="n">
        <f aca="false">INDEX(Data_Products!$D$2:$D$33,MATCH(C12497,Data_Products!$A$2:$A$33,0))</f>
        <v>85.53</v>
      </c>
      <c r="H12497" s="4" t="str">
        <f aca="false">INDEX(Data_Products!$C$2:$C$33,MATCH(C12497,Data_Products!$A$2:$A$33,0))</f>
        <v>Timber</v>
      </c>
      <c r="I12497" s="10" t="n">
        <f aca="false">D12497*(E12497-G12497)</f>
        <v>620.16</v>
      </c>
      <c r="J12497" s="11" t="n">
        <f aca="false">IFERROR(I12497/F12497,0)</f>
        <v>0.298991885910991</v>
      </c>
      <c r="K12497" s="4" t="str">
        <f aca="false">IFERROR(INDEX(Data_Orders!$F$2:$F$4727,MATCH(B12497,Data_Orders!$A$2:$A$4727,0)),"")</f>
        <v>Contractor</v>
      </c>
      <c r="L12497" s="4" t="str">
        <f aca="false">IFERROR(INDEX(Data_Orders!$D$2:$D$4727,MATCH(B12497,Data_Orders!$A$2:$A$4727,0)),"")</f>
        <v>Birmingham South</v>
      </c>
    </row>
    <row r="12498" customFormat="false" ht="15" hidden="false" customHeight="false" outlineLevel="0" collapsed="false">
      <c r="A12498" s="4" t="s">
        <v>18314</v>
      </c>
      <c r="B12498" s="4" t="s">
        <v>5273</v>
      </c>
      <c r="C12498" s="4" t="s">
        <v>1077</v>
      </c>
      <c r="D12498" s="4" t="n">
        <v>18</v>
      </c>
      <c r="E12498" s="4" t="n">
        <v>46.61</v>
      </c>
      <c r="F12498" s="4" t="n">
        <v>838.98</v>
      </c>
      <c r="G12498" s="4" t="n">
        <f aca="false">INDEX(Data_Products!$D$2:$D$33,MATCH(C12498,Data_Products!$A$2:$A$33,0))</f>
        <v>36.87</v>
      </c>
      <c r="H12498" s="4" t="str">
        <f aca="false">INDEX(Data_Products!$C$2:$C$33,MATCH(C12498,Data_Products!$A$2:$A$33,0))</f>
        <v>Landscaping</v>
      </c>
      <c r="I12498" s="10" t="n">
        <f aca="false">D12498*(E12498-G12498)</f>
        <v>175.32</v>
      </c>
      <c r="J12498" s="11" t="n">
        <f aca="false">IFERROR(I12498/F12498,0)</f>
        <v>0.208968032611028</v>
      </c>
      <c r="K12498" s="4" t="str">
        <f aca="false">IFERROR(INDEX(Data_Orders!$F$2:$F$4727,MATCH(B12498,Data_Orders!$A$2:$A$4727,0)),"")</f>
        <v>Contractor</v>
      </c>
      <c r="L12498" s="4" t="str">
        <f aca="false">IFERROR(INDEX(Data_Orders!$D$2:$D$4727,MATCH(B12498,Data_Orders!$A$2:$A$4727,0)),"")</f>
        <v>Birmingham South</v>
      </c>
    </row>
    <row r="12499" customFormat="false" ht="15" hidden="false" customHeight="false" outlineLevel="0" collapsed="false">
      <c r="A12499" s="4" t="s">
        <v>18315</v>
      </c>
      <c r="B12499" s="4" t="s">
        <v>5274</v>
      </c>
      <c r="C12499" s="4" t="s">
        <v>1050</v>
      </c>
      <c r="D12499" s="4" t="n">
        <v>20</v>
      </c>
      <c r="E12499" s="4" t="n">
        <v>238.63</v>
      </c>
      <c r="F12499" s="4" t="n">
        <v>4772.6</v>
      </c>
      <c r="G12499" s="4" t="n">
        <f aca="false">INDEX(Data_Products!$D$2:$D$33,MATCH(C12499,Data_Products!$A$2:$A$33,0))</f>
        <v>148.91</v>
      </c>
      <c r="H12499" s="4" t="str">
        <f aca="false">INDEX(Data_Products!$C$2:$C$33,MATCH(C12499,Data_Products!$A$2:$A$33,0))</f>
        <v>Tools &amp; Fixings</v>
      </c>
      <c r="I12499" s="10" t="n">
        <f aca="false">D12499*(E12499-G12499)</f>
        <v>1794.4</v>
      </c>
      <c r="J12499" s="11" t="n">
        <f aca="false">IFERROR(I12499/F12499,0)</f>
        <v>0.375979549930855</v>
      </c>
      <c r="K12499" s="4" t="str">
        <f aca="false">IFERROR(INDEX(Data_Orders!$F$2:$F$4727,MATCH(B12499,Data_Orders!$A$2:$A$4727,0)),"")</f>
        <v>Contractor</v>
      </c>
      <c r="L12499" s="4" t="str">
        <f aca="false">IFERROR(INDEX(Data_Orders!$D$2:$D$4727,MATCH(B12499,Data_Orders!$A$2:$A$4727,0)),"")</f>
        <v>Birmingham South</v>
      </c>
    </row>
    <row r="12500" customFormat="false" ht="15" hidden="false" customHeight="false" outlineLevel="0" collapsed="false">
      <c r="A12500" s="4" t="s">
        <v>18316</v>
      </c>
      <c r="B12500" s="4" t="s">
        <v>5274</v>
      </c>
      <c r="C12500" s="4" t="s">
        <v>1013</v>
      </c>
      <c r="D12500" s="4" t="n">
        <v>9</v>
      </c>
      <c r="E12500" s="4" t="n">
        <v>240.92</v>
      </c>
      <c r="F12500" s="4" t="n">
        <v>2168.28</v>
      </c>
      <c r="G12500" s="4" t="n">
        <f aca="false">INDEX(Data_Products!$D$2:$D$33,MATCH(C12500,Data_Products!$A$2:$A$33,0))</f>
        <v>168.32</v>
      </c>
      <c r="H12500" s="4" t="str">
        <f aca="false">INDEX(Data_Products!$C$2:$C$33,MATCH(C12500,Data_Products!$A$2:$A$33,0))</f>
        <v>Timber</v>
      </c>
      <c r="I12500" s="10" t="n">
        <f aca="false">D12500*(E12500-G12500)</f>
        <v>653.4</v>
      </c>
      <c r="J12500" s="11" t="n">
        <f aca="false">IFERROR(I12500/F12500,0)</f>
        <v>0.301344844761747</v>
      </c>
      <c r="K12500" s="4" t="str">
        <f aca="false">IFERROR(INDEX(Data_Orders!$F$2:$F$4727,MATCH(B12500,Data_Orders!$A$2:$A$4727,0)),"")</f>
        <v>Contractor</v>
      </c>
      <c r="L12500" s="4" t="str">
        <f aca="false">IFERROR(INDEX(Data_Orders!$D$2:$D$4727,MATCH(B12500,Data_Orders!$A$2:$A$4727,0)),"")</f>
        <v>Birmingham South</v>
      </c>
    </row>
    <row r="12501" customFormat="false" ht="15" hidden="false" customHeight="false" outlineLevel="0" collapsed="false">
      <c r="A12501" s="4" t="s">
        <v>18317</v>
      </c>
      <c r="B12501" s="4" t="s">
        <v>5274</v>
      </c>
      <c r="C12501" s="4" t="s">
        <v>1075</v>
      </c>
      <c r="D12501" s="4" t="n">
        <v>13</v>
      </c>
      <c r="E12501" s="4" t="n">
        <v>98.61</v>
      </c>
      <c r="F12501" s="4" t="n">
        <v>1281.93</v>
      </c>
      <c r="G12501" s="4" t="n">
        <f aca="false">INDEX(Data_Products!$D$2:$D$33,MATCH(C12501,Data_Products!$A$2:$A$33,0))</f>
        <v>74.84</v>
      </c>
      <c r="H12501" s="4" t="str">
        <f aca="false">INDEX(Data_Products!$C$2:$C$33,MATCH(C12501,Data_Products!$A$2:$A$33,0))</f>
        <v>Landscaping</v>
      </c>
      <c r="I12501" s="10" t="n">
        <f aca="false">D12501*(E12501-G12501)</f>
        <v>309.01</v>
      </c>
      <c r="J12501" s="11" t="n">
        <f aca="false">IFERROR(I12501/F12501,0)</f>
        <v>0.24105060338708</v>
      </c>
      <c r="K12501" s="4" t="str">
        <f aca="false">IFERROR(INDEX(Data_Orders!$F$2:$F$4727,MATCH(B12501,Data_Orders!$A$2:$A$4727,0)),"")</f>
        <v>Contractor</v>
      </c>
      <c r="L12501" s="4" t="str">
        <f aca="false">IFERROR(INDEX(Data_Orders!$D$2:$D$4727,MATCH(B12501,Data_Orders!$A$2:$A$4727,0)),"")</f>
        <v>Birmingham South</v>
      </c>
    </row>
    <row r="12502" customFormat="false" ht="15" hidden="false" customHeight="false" outlineLevel="0" collapsed="false">
      <c r="A12502" s="4" t="s">
        <v>18318</v>
      </c>
      <c r="B12502" s="4" t="s">
        <v>5274</v>
      </c>
      <c r="C12502" s="4" t="s">
        <v>1032</v>
      </c>
      <c r="D12502" s="4" t="n">
        <v>19</v>
      </c>
      <c r="E12502" s="4" t="n">
        <v>99.65</v>
      </c>
      <c r="F12502" s="4" t="n">
        <v>1893.35</v>
      </c>
      <c r="G12502" s="4" t="n">
        <f aca="false">INDEX(Data_Products!$D$2:$D$33,MATCH(C12502,Data_Products!$A$2:$A$33,0))</f>
        <v>58.26</v>
      </c>
      <c r="H12502" s="4" t="str">
        <f aca="false">INDEX(Data_Products!$C$2:$C$33,MATCH(C12502,Data_Products!$A$2:$A$33,0))</f>
        <v>Insulation</v>
      </c>
      <c r="I12502" s="10" t="n">
        <f aca="false">D12502*(E12502-G12502)</f>
        <v>786.41</v>
      </c>
      <c r="J12502" s="11" t="n">
        <f aca="false">IFERROR(I12502/F12502,0)</f>
        <v>0.415353738083292</v>
      </c>
      <c r="K12502" s="4" t="str">
        <f aca="false">IFERROR(INDEX(Data_Orders!$F$2:$F$4727,MATCH(B12502,Data_Orders!$A$2:$A$4727,0)),"")</f>
        <v>Contractor</v>
      </c>
      <c r="L12502" s="4" t="str">
        <f aca="false">IFERROR(INDEX(Data_Orders!$D$2:$D$4727,MATCH(B12502,Data_Orders!$A$2:$A$4727,0)),"")</f>
        <v>Birmingham South</v>
      </c>
    </row>
    <row r="12503" customFormat="false" ht="15" hidden="false" customHeight="false" outlineLevel="0" collapsed="false">
      <c r="A12503" s="4" t="s">
        <v>18319</v>
      </c>
      <c r="B12503" s="4" t="s">
        <v>5275</v>
      </c>
      <c r="C12503" s="4" t="s">
        <v>1046</v>
      </c>
      <c r="D12503" s="4" t="n">
        <v>17</v>
      </c>
      <c r="E12503" s="4" t="n">
        <v>154.02</v>
      </c>
      <c r="F12503" s="4" t="n">
        <v>2618.34</v>
      </c>
      <c r="G12503" s="4" t="n">
        <f aca="false">INDEX(Data_Products!$D$2:$D$33,MATCH(C12503,Data_Products!$A$2:$A$33,0))</f>
        <v>102.1</v>
      </c>
      <c r="H12503" s="4" t="str">
        <f aca="false">INDEX(Data_Products!$C$2:$C$33,MATCH(C12503,Data_Products!$A$2:$A$33,0))</f>
        <v>Tools &amp; Fixings</v>
      </c>
      <c r="I12503" s="10" t="n">
        <f aca="false">D12503*(E12503-G12503)</f>
        <v>882.64</v>
      </c>
      <c r="J12503" s="11" t="n">
        <f aca="false">IFERROR(I12503/F12503,0)</f>
        <v>0.337099078041813</v>
      </c>
      <c r="K12503" s="4" t="str">
        <f aca="false">IFERROR(INDEX(Data_Orders!$F$2:$F$4727,MATCH(B12503,Data_Orders!$A$2:$A$4727,0)),"")</f>
        <v>Contractor</v>
      </c>
      <c r="L12503" s="4" t="str">
        <f aca="false">IFERROR(INDEX(Data_Orders!$D$2:$D$4727,MATCH(B12503,Data_Orders!$A$2:$A$4727,0)),"")</f>
        <v>Birmingham South</v>
      </c>
    </row>
    <row r="12504" customFormat="false" ht="15" hidden="false" customHeight="false" outlineLevel="0" collapsed="false">
      <c r="A12504" s="4" t="s">
        <v>18320</v>
      </c>
      <c r="B12504" s="4" t="s">
        <v>5275</v>
      </c>
      <c r="C12504" s="4" t="s">
        <v>1064</v>
      </c>
      <c r="D12504" s="4" t="n">
        <v>6</v>
      </c>
      <c r="E12504" s="4" t="n">
        <v>97.63</v>
      </c>
      <c r="F12504" s="4" t="n">
        <v>585.78</v>
      </c>
      <c r="G12504" s="4" t="n">
        <f aca="false">INDEX(Data_Products!$D$2:$D$33,MATCH(C12504,Data_Products!$A$2:$A$33,0))</f>
        <v>65.21</v>
      </c>
      <c r="H12504" s="4" t="str">
        <f aca="false">INDEX(Data_Products!$C$2:$C$33,MATCH(C12504,Data_Products!$A$2:$A$33,0))</f>
        <v>Plumbing &amp; Drainage</v>
      </c>
      <c r="I12504" s="10" t="n">
        <f aca="false">D12504*(E12504-G12504)</f>
        <v>194.52</v>
      </c>
      <c r="J12504" s="11" t="n">
        <f aca="false">IFERROR(I12504/F12504,0)</f>
        <v>0.332070060432244</v>
      </c>
      <c r="K12504" s="4" t="str">
        <f aca="false">IFERROR(INDEX(Data_Orders!$F$2:$F$4727,MATCH(B12504,Data_Orders!$A$2:$A$4727,0)),"")</f>
        <v>Contractor</v>
      </c>
      <c r="L12504" s="4" t="str">
        <f aca="false">IFERROR(INDEX(Data_Orders!$D$2:$D$4727,MATCH(B12504,Data_Orders!$A$2:$A$4727,0)),"")</f>
        <v>Birmingham South</v>
      </c>
    </row>
    <row r="12505" customFormat="false" ht="15" hidden="false" customHeight="false" outlineLevel="0" collapsed="false">
      <c r="A12505" s="4" t="s">
        <v>18321</v>
      </c>
      <c r="B12505" s="4" t="s">
        <v>5275</v>
      </c>
      <c r="C12505" s="4" t="s">
        <v>1030</v>
      </c>
      <c r="D12505" s="4" t="n">
        <v>18</v>
      </c>
      <c r="E12505" s="4" t="n">
        <v>25.23</v>
      </c>
      <c r="F12505" s="4" t="n">
        <v>454.14</v>
      </c>
      <c r="G12505" s="4" t="n">
        <f aca="false">INDEX(Data_Products!$D$2:$D$33,MATCH(C12505,Data_Products!$A$2:$A$33,0))</f>
        <v>17.67</v>
      </c>
      <c r="H12505" s="4" t="str">
        <f aca="false">INDEX(Data_Products!$C$2:$C$33,MATCH(C12505,Data_Products!$A$2:$A$33,0))</f>
        <v>Cement &amp; Aggregates</v>
      </c>
      <c r="I12505" s="10" t="n">
        <f aca="false">D12505*(E12505-G12505)</f>
        <v>136.08</v>
      </c>
      <c r="J12505" s="11" t="n">
        <f aca="false">IFERROR(I12505/F12505,0)</f>
        <v>0.299643281807372</v>
      </c>
      <c r="K12505" s="4" t="str">
        <f aca="false">IFERROR(INDEX(Data_Orders!$F$2:$F$4727,MATCH(B12505,Data_Orders!$A$2:$A$4727,0)),"")</f>
        <v>Contractor</v>
      </c>
      <c r="L12505" s="4" t="str">
        <f aca="false">IFERROR(INDEX(Data_Orders!$D$2:$D$4727,MATCH(B12505,Data_Orders!$A$2:$A$4727,0)),"")</f>
        <v>Birmingham South</v>
      </c>
    </row>
    <row r="12506" customFormat="false" ht="15" hidden="false" customHeight="false" outlineLevel="0" collapsed="false">
      <c r="A12506" s="4" t="s">
        <v>18322</v>
      </c>
      <c r="B12506" s="4" t="s">
        <v>5275</v>
      </c>
      <c r="C12506" s="4" t="s">
        <v>1021</v>
      </c>
      <c r="D12506" s="4" t="n">
        <v>10</v>
      </c>
      <c r="E12506" s="4" t="n">
        <v>73.76</v>
      </c>
      <c r="F12506" s="4" t="n">
        <v>737.6</v>
      </c>
      <c r="G12506" s="4" t="n">
        <f aca="false">INDEX(Data_Products!$D$2:$D$33,MATCH(C12506,Data_Products!$A$2:$A$33,0))</f>
        <v>51.51</v>
      </c>
      <c r="H12506" s="4" t="str">
        <f aca="false">INDEX(Data_Products!$C$2:$C$33,MATCH(C12506,Data_Products!$A$2:$A$33,0))</f>
        <v>Cement &amp; Aggregates</v>
      </c>
      <c r="I12506" s="10" t="n">
        <f aca="false">D12506*(E12506-G12506)</f>
        <v>222.5</v>
      </c>
      <c r="J12506" s="11" t="n">
        <f aca="false">IFERROR(I12506/F12506,0)</f>
        <v>0.301654013015184</v>
      </c>
      <c r="K12506" s="4" t="str">
        <f aca="false">IFERROR(INDEX(Data_Orders!$F$2:$F$4727,MATCH(B12506,Data_Orders!$A$2:$A$4727,0)),"")</f>
        <v>Contractor</v>
      </c>
      <c r="L12506" s="4" t="str">
        <f aca="false">IFERROR(INDEX(Data_Orders!$D$2:$D$4727,MATCH(B12506,Data_Orders!$A$2:$A$4727,0)),"")</f>
        <v>Birmingham South</v>
      </c>
    </row>
    <row r="12507" customFormat="false" ht="15" hidden="false" customHeight="false" outlineLevel="0" collapsed="false">
      <c r="A12507" s="4" t="s">
        <v>18323</v>
      </c>
      <c r="B12507" s="4" t="s">
        <v>5275</v>
      </c>
      <c r="C12507" s="4" t="s">
        <v>1048</v>
      </c>
      <c r="D12507" s="4" t="n">
        <v>15</v>
      </c>
      <c r="E12507" s="4" t="n">
        <v>112.72</v>
      </c>
      <c r="F12507" s="4" t="n">
        <v>1690.8</v>
      </c>
      <c r="G12507" s="4" t="n">
        <f aca="false">INDEX(Data_Products!$D$2:$D$33,MATCH(C12507,Data_Products!$A$2:$A$33,0))</f>
        <v>83.21</v>
      </c>
      <c r="H12507" s="4" t="str">
        <f aca="false">INDEX(Data_Products!$C$2:$C$33,MATCH(C12507,Data_Products!$A$2:$A$33,0))</f>
        <v>Tools &amp; Fixings</v>
      </c>
      <c r="I12507" s="10" t="n">
        <f aca="false">D12507*(E12507-G12507)</f>
        <v>442.65</v>
      </c>
      <c r="J12507" s="11" t="n">
        <f aca="false">IFERROR(I12507/F12507,0)</f>
        <v>0.261799148332151</v>
      </c>
      <c r="K12507" s="4" t="str">
        <f aca="false">IFERROR(INDEX(Data_Orders!$F$2:$F$4727,MATCH(B12507,Data_Orders!$A$2:$A$4727,0)),"")</f>
        <v>Contractor</v>
      </c>
      <c r="L12507" s="4" t="str">
        <f aca="false">IFERROR(INDEX(Data_Orders!$D$2:$D$4727,MATCH(B12507,Data_Orders!$A$2:$A$4727,0)),"")</f>
        <v>Birmingham South</v>
      </c>
    </row>
    <row r="12508" customFormat="false" ht="15" hidden="false" customHeight="false" outlineLevel="0" collapsed="false">
      <c r="A12508" s="4" t="s">
        <v>18324</v>
      </c>
      <c r="B12508" s="4" t="s">
        <v>5276</v>
      </c>
      <c r="C12508" s="4" t="s">
        <v>1032</v>
      </c>
      <c r="D12508" s="4" t="n">
        <v>5</v>
      </c>
      <c r="E12508" s="4" t="n">
        <v>99.65</v>
      </c>
      <c r="F12508" s="4" t="n">
        <v>498.25</v>
      </c>
      <c r="G12508" s="4" t="n">
        <f aca="false">INDEX(Data_Products!$D$2:$D$33,MATCH(C12508,Data_Products!$A$2:$A$33,0))</f>
        <v>58.26</v>
      </c>
      <c r="H12508" s="4" t="str">
        <f aca="false">INDEX(Data_Products!$C$2:$C$33,MATCH(C12508,Data_Products!$A$2:$A$33,0))</f>
        <v>Insulation</v>
      </c>
      <c r="I12508" s="10" t="n">
        <f aca="false">D12508*(E12508-G12508)</f>
        <v>206.95</v>
      </c>
      <c r="J12508" s="11" t="n">
        <f aca="false">IFERROR(I12508/F12508,0)</f>
        <v>0.415353738083292</v>
      </c>
      <c r="K12508" s="4" t="str">
        <f aca="false">IFERROR(INDEX(Data_Orders!$F$2:$F$4727,MATCH(B12508,Data_Orders!$A$2:$A$4727,0)),"")</f>
        <v>Contractor</v>
      </c>
      <c r="L12508" s="4" t="str">
        <f aca="false">IFERROR(INDEX(Data_Orders!$D$2:$D$4727,MATCH(B12508,Data_Orders!$A$2:$A$4727,0)),"")</f>
        <v>Birmingham South</v>
      </c>
    </row>
    <row r="12509" customFormat="false" ht="15" hidden="false" customHeight="false" outlineLevel="0" collapsed="false">
      <c r="A12509" s="4" t="s">
        <v>18325</v>
      </c>
      <c r="B12509" s="4" t="s">
        <v>5277</v>
      </c>
      <c r="C12509" s="4" t="s">
        <v>1015</v>
      </c>
      <c r="D12509" s="4" t="n">
        <v>8</v>
      </c>
      <c r="E12509" s="4" t="n">
        <v>122.01</v>
      </c>
      <c r="F12509" s="4" t="n">
        <v>976.08</v>
      </c>
      <c r="G12509" s="4" t="n">
        <f aca="false">INDEX(Data_Products!$D$2:$D$33,MATCH(C12509,Data_Products!$A$2:$A$33,0))</f>
        <v>85.53</v>
      </c>
      <c r="H12509" s="4" t="str">
        <f aca="false">INDEX(Data_Products!$C$2:$C$33,MATCH(C12509,Data_Products!$A$2:$A$33,0))</f>
        <v>Timber</v>
      </c>
      <c r="I12509" s="10" t="n">
        <f aca="false">D12509*(E12509-G12509)</f>
        <v>291.84</v>
      </c>
      <c r="J12509" s="11" t="n">
        <f aca="false">IFERROR(I12509/F12509,0)</f>
        <v>0.298991885910991</v>
      </c>
      <c r="K12509" s="4" t="str">
        <f aca="false">IFERROR(INDEX(Data_Orders!$F$2:$F$4727,MATCH(B12509,Data_Orders!$A$2:$A$4727,0)),"")</f>
        <v>Contractor</v>
      </c>
      <c r="L12509" s="4" t="str">
        <f aca="false">IFERROR(INDEX(Data_Orders!$D$2:$D$4727,MATCH(B12509,Data_Orders!$A$2:$A$4727,0)),"")</f>
        <v>Birmingham South</v>
      </c>
    </row>
    <row r="12510" customFormat="false" ht="15" hidden="false" customHeight="false" outlineLevel="0" collapsed="false">
      <c r="A12510" s="4" t="s">
        <v>18326</v>
      </c>
      <c r="B12510" s="4" t="s">
        <v>5277</v>
      </c>
      <c r="C12510" s="4" t="s">
        <v>1057</v>
      </c>
      <c r="D12510" s="4" t="n">
        <v>6</v>
      </c>
      <c r="E12510" s="4" t="n">
        <v>176.81</v>
      </c>
      <c r="F12510" s="4" t="n">
        <v>1060.86</v>
      </c>
      <c r="G12510" s="4" t="n">
        <f aca="false">INDEX(Data_Products!$D$2:$D$33,MATCH(C12510,Data_Products!$A$2:$A$33,0))</f>
        <v>129.57</v>
      </c>
      <c r="H12510" s="4" t="str">
        <f aca="false">INDEX(Data_Products!$C$2:$C$33,MATCH(C12510,Data_Products!$A$2:$A$33,0))</f>
        <v>Roofing</v>
      </c>
      <c r="I12510" s="10" t="n">
        <f aca="false">D12510*(E12510-G12510)</f>
        <v>283.44</v>
      </c>
      <c r="J12510" s="11" t="n">
        <f aca="false">IFERROR(I12510/F12510,0)</f>
        <v>0.267179458175443</v>
      </c>
      <c r="K12510" s="4" t="str">
        <f aca="false">IFERROR(INDEX(Data_Orders!$F$2:$F$4727,MATCH(B12510,Data_Orders!$A$2:$A$4727,0)),"")</f>
        <v>Contractor</v>
      </c>
      <c r="L12510" s="4" t="str">
        <f aca="false">IFERROR(INDEX(Data_Orders!$D$2:$D$4727,MATCH(B12510,Data_Orders!$A$2:$A$4727,0)),"")</f>
        <v>Birmingham South</v>
      </c>
    </row>
    <row r="12511" customFormat="false" ht="15" hidden="false" customHeight="false" outlineLevel="0" collapsed="false">
      <c r="A12511" s="4" t="s">
        <v>18327</v>
      </c>
      <c r="B12511" s="4" t="s">
        <v>5278</v>
      </c>
      <c r="C12511" s="4" t="s">
        <v>1048</v>
      </c>
      <c r="D12511" s="4" t="n">
        <v>6</v>
      </c>
      <c r="E12511" s="4" t="n">
        <v>112.72</v>
      </c>
      <c r="F12511" s="4" t="n">
        <v>676.32</v>
      </c>
      <c r="G12511" s="4" t="n">
        <f aca="false">INDEX(Data_Products!$D$2:$D$33,MATCH(C12511,Data_Products!$A$2:$A$33,0))</f>
        <v>83.21</v>
      </c>
      <c r="H12511" s="4" t="str">
        <f aca="false">INDEX(Data_Products!$C$2:$C$33,MATCH(C12511,Data_Products!$A$2:$A$33,0))</f>
        <v>Tools &amp; Fixings</v>
      </c>
      <c r="I12511" s="10" t="n">
        <f aca="false">D12511*(E12511-G12511)</f>
        <v>177.06</v>
      </c>
      <c r="J12511" s="11" t="n">
        <f aca="false">IFERROR(I12511/F12511,0)</f>
        <v>0.261799148332151</v>
      </c>
      <c r="K12511" s="4" t="str">
        <f aca="false">IFERROR(INDEX(Data_Orders!$F$2:$F$4727,MATCH(B12511,Data_Orders!$A$2:$A$4727,0)),"")</f>
        <v>Contractor</v>
      </c>
      <c r="L12511" s="4" t="str">
        <f aca="false">IFERROR(INDEX(Data_Orders!$D$2:$D$4727,MATCH(B12511,Data_Orders!$A$2:$A$4727,0)),"")</f>
        <v>Birmingham South</v>
      </c>
    </row>
    <row r="12512" customFormat="false" ht="15" hidden="false" customHeight="false" outlineLevel="0" collapsed="false">
      <c r="A12512" s="4" t="s">
        <v>18328</v>
      </c>
      <c r="B12512" s="4" t="s">
        <v>5278</v>
      </c>
      <c r="C12512" s="4" t="s">
        <v>1070</v>
      </c>
      <c r="D12512" s="4" t="n">
        <v>7</v>
      </c>
      <c r="E12512" s="4" t="n">
        <v>230.32</v>
      </c>
      <c r="F12512" s="4" t="n">
        <v>1612.24</v>
      </c>
      <c r="G12512" s="4" t="n">
        <f aca="false">INDEX(Data_Products!$D$2:$D$33,MATCH(C12512,Data_Products!$A$2:$A$33,0))</f>
        <v>161.64</v>
      </c>
      <c r="H12512" s="4" t="str">
        <f aca="false">INDEX(Data_Products!$C$2:$C$33,MATCH(C12512,Data_Products!$A$2:$A$33,0))</f>
        <v>Landscaping</v>
      </c>
      <c r="I12512" s="10" t="n">
        <f aca="false">D12512*(E12512-G12512)</f>
        <v>480.76</v>
      </c>
      <c r="J12512" s="11" t="n">
        <f aca="false">IFERROR(I12512/F12512,0)</f>
        <v>0.298193817297673</v>
      </c>
      <c r="K12512" s="4" t="str">
        <f aca="false">IFERROR(INDEX(Data_Orders!$F$2:$F$4727,MATCH(B12512,Data_Orders!$A$2:$A$4727,0)),"")</f>
        <v>Contractor</v>
      </c>
      <c r="L12512" s="4" t="str">
        <f aca="false">IFERROR(INDEX(Data_Orders!$D$2:$D$4727,MATCH(B12512,Data_Orders!$A$2:$A$4727,0)),"")</f>
        <v>Birmingham South</v>
      </c>
    </row>
    <row r="12513" customFormat="false" ht="15" hidden="false" customHeight="false" outlineLevel="0" collapsed="false">
      <c r="A12513" s="4" t="s">
        <v>18329</v>
      </c>
      <c r="B12513" s="4" t="s">
        <v>5278</v>
      </c>
      <c r="C12513" s="4" t="s">
        <v>1073</v>
      </c>
      <c r="D12513" s="4" t="n">
        <v>6</v>
      </c>
      <c r="E12513" s="4" t="n">
        <v>231.05</v>
      </c>
      <c r="F12513" s="4" t="n">
        <v>1386.3</v>
      </c>
      <c r="G12513" s="4" t="n">
        <f aca="false">INDEX(Data_Products!$D$2:$D$33,MATCH(C12513,Data_Products!$A$2:$A$33,0))</f>
        <v>148.29</v>
      </c>
      <c r="H12513" s="4" t="str">
        <f aca="false">INDEX(Data_Products!$C$2:$C$33,MATCH(C12513,Data_Products!$A$2:$A$33,0))</f>
        <v>Landscaping</v>
      </c>
      <c r="I12513" s="10" t="n">
        <f aca="false">D12513*(E12513-G12513)</f>
        <v>496.56</v>
      </c>
      <c r="J12513" s="11" t="n">
        <f aca="false">IFERROR(I12513/F12513,0)</f>
        <v>0.358190867777537</v>
      </c>
      <c r="K12513" s="4" t="str">
        <f aca="false">IFERROR(INDEX(Data_Orders!$F$2:$F$4727,MATCH(B12513,Data_Orders!$A$2:$A$4727,0)),"")</f>
        <v>Contractor</v>
      </c>
      <c r="L12513" s="4" t="str">
        <f aca="false">IFERROR(INDEX(Data_Orders!$D$2:$D$4727,MATCH(B12513,Data_Orders!$A$2:$A$4727,0)),"")</f>
        <v>Birmingham South</v>
      </c>
    </row>
    <row r="12514" customFormat="false" ht="15" hidden="false" customHeight="false" outlineLevel="0" collapsed="false">
      <c r="A12514" s="4" t="s">
        <v>18330</v>
      </c>
      <c r="B12514" s="4" t="s">
        <v>5278</v>
      </c>
      <c r="C12514" s="4" t="s">
        <v>1041</v>
      </c>
      <c r="D12514" s="4" t="n">
        <v>1</v>
      </c>
      <c r="E12514" s="4" t="n">
        <v>242.75</v>
      </c>
      <c r="F12514" s="4" t="n">
        <v>242.75</v>
      </c>
      <c r="G12514" s="4" t="n">
        <f aca="false">INDEX(Data_Products!$D$2:$D$33,MATCH(C12514,Data_Products!$A$2:$A$33,0))</f>
        <v>142.94</v>
      </c>
      <c r="H12514" s="4" t="str">
        <f aca="false">INDEX(Data_Products!$C$2:$C$33,MATCH(C12514,Data_Products!$A$2:$A$33,0))</f>
        <v>Tools &amp; Fixings</v>
      </c>
      <c r="I12514" s="10" t="n">
        <f aca="false">D12514*(E12514-G12514)</f>
        <v>99.81</v>
      </c>
      <c r="J12514" s="11" t="n">
        <f aca="false">IFERROR(I12514/F12514,0)</f>
        <v>0.411163748712667</v>
      </c>
      <c r="K12514" s="4" t="str">
        <f aca="false">IFERROR(INDEX(Data_Orders!$F$2:$F$4727,MATCH(B12514,Data_Orders!$A$2:$A$4727,0)),"")</f>
        <v>Contractor</v>
      </c>
      <c r="L12514" s="4" t="str">
        <f aca="false">IFERROR(INDEX(Data_Orders!$D$2:$D$4727,MATCH(B12514,Data_Orders!$A$2:$A$4727,0)),"")</f>
        <v>Birmingham South</v>
      </c>
    </row>
    <row r="12515" customFormat="false" ht="15" hidden="false" customHeight="false" outlineLevel="0" collapsed="false">
      <c r="A12515" s="4" t="s">
        <v>18331</v>
      </c>
      <c r="B12515" s="4" t="s">
        <v>5278</v>
      </c>
      <c r="C12515" s="4" t="s">
        <v>1015</v>
      </c>
      <c r="D12515" s="4" t="n">
        <v>7</v>
      </c>
      <c r="E12515" s="4" t="n">
        <v>122.01</v>
      </c>
      <c r="F12515" s="4" t="n">
        <v>854.07</v>
      </c>
      <c r="G12515" s="4" t="n">
        <f aca="false">INDEX(Data_Products!$D$2:$D$33,MATCH(C12515,Data_Products!$A$2:$A$33,0))</f>
        <v>85.53</v>
      </c>
      <c r="H12515" s="4" t="str">
        <f aca="false">INDEX(Data_Products!$C$2:$C$33,MATCH(C12515,Data_Products!$A$2:$A$33,0))</f>
        <v>Timber</v>
      </c>
      <c r="I12515" s="10" t="n">
        <f aca="false">D12515*(E12515-G12515)</f>
        <v>255.36</v>
      </c>
      <c r="J12515" s="11" t="n">
        <f aca="false">IFERROR(I12515/F12515,0)</f>
        <v>0.298991885910991</v>
      </c>
      <c r="K12515" s="4" t="str">
        <f aca="false">IFERROR(INDEX(Data_Orders!$F$2:$F$4727,MATCH(B12515,Data_Orders!$A$2:$A$4727,0)),"")</f>
        <v>Contractor</v>
      </c>
      <c r="L12515" s="4" t="str">
        <f aca="false">IFERROR(INDEX(Data_Orders!$D$2:$D$4727,MATCH(B12515,Data_Orders!$A$2:$A$4727,0)),"")</f>
        <v>Birmingham South</v>
      </c>
    </row>
    <row r="12516" customFormat="false" ht="15" hidden="false" customHeight="false" outlineLevel="0" collapsed="false">
      <c r="A12516" s="4" t="s">
        <v>18332</v>
      </c>
      <c r="B12516" s="4" t="s">
        <v>5279</v>
      </c>
      <c r="C12516" s="4" t="s">
        <v>1077</v>
      </c>
      <c r="D12516" s="4" t="n">
        <v>10</v>
      </c>
      <c r="E12516" s="4" t="n">
        <v>46.61</v>
      </c>
      <c r="F12516" s="4" t="n">
        <v>466.1</v>
      </c>
      <c r="G12516" s="4" t="n">
        <f aca="false">INDEX(Data_Products!$D$2:$D$33,MATCH(C12516,Data_Products!$A$2:$A$33,0))</f>
        <v>36.87</v>
      </c>
      <c r="H12516" s="4" t="str">
        <f aca="false">INDEX(Data_Products!$C$2:$C$33,MATCH(C12516,Data_Products!$A$2:$A$33,0))</f>
        <v>Landscaping</v>
      </c>
      <c r="I12516" s="10" t="n">
        <f aca="false">D12516*(E12516-G12516)</f>
        <v>97.4</v>
      </c>
      <c r="J12516" s="11" t="n">
        <f aca="false">IFERROR(I12516/F12516,0)</f>
        <v>0.208968032611028</v>
      </c>
      <c r="K12516" s="4" t="str">
        <f aca="false">IFERROR(INDEX(Data_Orders!$F$2:$F$4727,MATCH(B12516,Data_Orders!$A$2:$A$4727,0)),"")</f>
        <v>Contractor</v>
      </c>
      <c r="L12516" s="4" t="str">
        <f aca="false">IFERROR(INDEX(Data_Orders!$D$2:$D$4727,MATCH(B12516,Data_Orders!$A$2:$A$4727,0)),"")</f>
        <v>Birmingham South</v>
      </c>
    </row>
    <row r="12517" customFormat="false" ht="15" hidden="false" customHeight="false" outlineLevel="0" collapsed="false">
      <c r="A12517" s="4" t="s">
        <v>18333</v>
      </c>
      <c r="B12517" s="4" t="s">
        <v>5279</v>
      </c>
      <c r="C12517" s="4" t="s">
        <v>1037</v>
      </c>
      <c r="D12517" s="4" t="n">
        <v>5</v>
      </c>
      <c r="E12517" s="4" t="n">
        <v>90.97</v>
      </c>
      <c r="F12517" s="4" t="n">
        <v>454.85</v>
      </c>
      <c r="G12517" s="4" t="n">
        <f aca="false">INDEX(Data_Products!$D$2:$D$33,MATCH(C12517,Data_Products!$A$2:$A$33,0))</f>
        <v>73.81</v>
      </c>
      <c r="H12517" s="4" t="str">
        <f aca="false">INDEX(Data_Products!$C$2:$C$33,MATCH(C12517,Data_Products!$A$2:$A$33,0))</f>
        <v>Insulation</v>
      </c>
      <c r="I12517" s="10" t="n">
        <f aca="false">D12517*(E12517-G12517)</f>
        <v>85.8</v>
      </c>
      <c r="J12517" s="11" t="n">
        <f aca="false">IFERROR(I12517/F12517,0)</f>
        <v>0.18863361547763</v>
      </c>
      <c r="K12517" s="4" t="str">
        <f aca="false">IFERROR(INDEX(Data_Orders!$F$2:$F$4727,MATCH(B12517,Data_Orders!$A$2:$A$4727,0)),"")</f>
        <v>Contractor</v>
      </c>
      <c r="L12517" s="4" t="str">
        <f aca="false">IFERROR(INDEX(Data_Orders!$D$2:$D$4727,MATCH(B12517,Data_Orders!$A$2:$A$4727,0)),"")</f>
        <v>Birmingham South</v>
      </c>
    </row>
    <row r="12518" customFormat="false" ht="15" hidden="false" customHeight="false" outlineLevel="0" collapsed="false">
      <c r="A12518" s="4" t="s">
        <v>18334</v>
      </c>
      <c r="B12518" s="4" t="s">
        <v>5279</v>
      </c>
      <c r="C12518" s="4" t="s">
        <v>1046</v>
      </c>
      <c r="D12518" s="4" t="n">
        <v>15</v>
      </c>
      <c r="E12518" s="4" t="n">
        <v>154.02</v>
      </c>
      <c r="F12518" s="4" t="n">
        <v>2310.3</v>
      </c>
      <c r="G12518" s="4" t="n">
        <f aca="false">INDEX(Data_Products!$D$2:$D$33,MATCH(C12518,Data_Products!$A$2:$A$33,0))</f>
        <v>102.1</v>
      </c>
      <c r="H12518" s="4" t="str">
        <f aca="false">INDEX(Data_Products!$C$2:$C$33,MATCH(C12518,Data_Products!$A$2:$A$33,0))</f>
        <v>Tools &amp; Fixings</v>
      </c>
      <c r="I12518" s="10" t="n">
        <f aca="false">D12518*(E12518-G12518)</f>
        <v>778.8</v>
      </c>
      <c r="J12518" s="11" t="n">
        <f aca="false">IFERROR(I12518/F12518,0)</f>
        <v>0.337099078041813</v>
      </c>
      <c r="K12518" s="4" t="str">
        <f aca="false">IFERROR(INDEX(Data_Orders!$F$2:$F$4727,MATCH(B12518,Data_Orders!$A$2:$A$4727,0)),"")</f>
        <v>Contractor</v>
      </c>
      <c r="L12518" s="4" t="str">
        <f aca="false">IFERROR(INDEX(Data_Orders!$D$2:$D$4727,MATCH(B12518,Data_Orders!$A$2:$A$4727,0)),"")</f>
        <v>Birmingham South</v>
      </c>
    </row>
    <row r="12519" customFormat="false" ht="15" hidden="false" customHeight="false" outlineLevel="0" collapsed="false">
      <c r="A12519" s="4" t="s">
        <v>18335</v>
      </c>
      <c r="B12519" s="4" t="s">
        <v>5279</v>
      </c>
      <c r="C12519" s="4" t="s">
        <v>1039</v>
      </c>
      <c r="D12519" s="4" t="n">
        <v>16</v>
      </c>
      <c r="E12519" s="4" t="n">
        <v>160.41</v>
      </c>
      <c r="F12519" s="4" t="n">
        <v>2566.56</v>
      </c>
      <c r="G12519" s="4" t="n">
        <f aca="false">INDEX(Data_Products!$D$2:$D$33,MATCH(C12519,Data_Products!$A$2:$A$33,0))</f>
        <v>99.74</v>
      </c>
      <c r="H12519" s="4" t="str">
        <f aca="false">INDEX(Data_Products!$C$2:$C$33,MATCH(C12519,Data_Products!$A$2:$A$33,0))</f>
        <v>Insulation</v>
      </c>
      <c r="I12519" s="10" t="n">
        <f aca="false">D12519*(E12519-G12519)</f>
        <v>970.72</v>
      </c>
      <c r="J12519" s="11" t="n">
        <f aca="false">IFERROR(I12519/F12519,0)</f>
        <v>0.378218315566361</v>
      </c>
      <c r="K12519" s="4" t="str">
        <f aca="false">IFERROR(INDEX(Data_Orders!$F$2:$F$4727,MATCH(B12519,Data_Orders!$A$2:$A$4727,0)),"")</f>
        <v>Contractor</v>
      </c>
      <c r="L12519" s="4" t="str">
        <f aca="false">IFERROR(INDEX(Data_Orders!$D$2:$D$4727,MATCH(B12519,Data_Orders!$A$2:$A$4727,0)),"")</f>
        <v>Birmingham South</v>
      </c>
    </row>
    <row r="12520" customFormat="false" ht="15" hidden="false" customHeight="false" outlineLevel="0" collapsed="false">
      <c r="A12520" s="4" t="s">
        <v>18336</v>
      </c>
      <c r="B12520" s="4" t="s">
        <v>5280</v>
      </c>
      <c r="C12520" s="4" t="s">
        <v>1019</v>
      </c>
      <c r="D12520" s="4" t="n">
        <v>11</v>
      </c>
      <c r="E12520" s="4" t="n">
        <v>79.76</v>
      </c>
      <c r="F12520" s="4" t="n">
        <v>877.36</v>
      </c>
      <c r="G12520" s="4" t="n">
        <f aca="false">INDEX(Data_Products!$D$2:$D$33,MATCH(C12520,Data_Products!$A$2:$A$33,0))</f>
        <v>59.07</v>
      </c>
      <c r="H12520" s="4" t="str">
        <f aca="false">INDEX(Data_Products!$C$2:$C$33,MATCH(C12520,Data_Products!$A$2:$A$33,0))</f>
        <v>Timber</v>
      </c>
      <c r="I12520" s="10" t="n">
        <f aca="false">D12520*(E12520-G12520)</f>
        <v>227.59</v>
      </c>
      <c r="J12520" s="11" t="n">
        <f aca="false">IFERROR(I12520/F12520,0)</f>
        <v>0.259403209628887</v>
      </c>
      <c r="K12520" s="4" t="str">
        <f aca="false">IFERROR(INDEX(Data_Orders!$F$2:$F$4727,MATCH(B12520,Data_Orders!$A$2:$A$4727,0)),"")</f>
        <v>Contractor</v>
      </c>
      <c r="L12520" s="4" t="str">
        <f aca="false">IFERROR(INDEX(Data_Orders!$D$2:$D$4727,MATCH(B12520,Data_Orders!$A$2:$A$4727,0)),"")</f>
        <v>Birmingham South</v>
      </c>
    </row>
    <row r="12521" customFormat="false" ht="15" hidden="false" customHeight="false" outlineLevel="0" collapsed="false">
      <c r="A12521" s="4" t="s">
        <v>18337</v>
      </c>
      <c r="B12521" s="4" t="s">
        <v>5280</v>
      </c>
      <c r="C12521" s="4" t="s">
        <v>1039</v>
      </c>
      <c r="D12521" s="4" t="n">
        <v>6</v>
      </c>
      <c r="E12521" s="4" t="n">
        <v>160.41</v>
      </c>
      <c r="F12521" s="4" t="n">
        <v>962.46</v>
      </c>
      <c r="G12521" s="4" t="n">
        <f aca="false">INDEX(Data_Products!$D$2:$D$33,MATCH(C12521,Data_Products!$A$2:$A$33,0))</f>
        <v>99.74</v>
      </c>
      <c r="H12521" s="4" t="str">
        <f aca="false">INDEX(Data_Products!$C$2:$C$33,MATCH(C12521,Data_Products!$A$2:$A$33,0))</f>
        <v>Insulation</v>
      </c>
      <c r="I12521" s="10" t="n">
        <f aca="false">D12521*(E12521-G12521)</f>
        <v>364.02</v>
      </c>
      <c r="J12521" s="11" t="n">
        <f aca="false">IFERROR(I12521/F12521,0)</f>
        <v>0.378218315566361</v>
      </c>
      <c r="K12521" s="4" t="str">
        <f aca="false">IFERROR(INDEX(Data_Orders!$F$2:$F$4727,MATCH(B12521,Data_Orders!$A$2:$A$4727,0)),"")</f>
        <v>Contractor</v>
      </c>
      <c r="L12521" s="4" t="str">
        <f aca="false">IFERROR(INDEX(Data_Orders!$D$2:$D$4727,MATCH(B12521,Data_Orders!$A$2:$A$4727,0)),"")</f>
        <v>Birmingham South</v>
      </c>
    </row>
    <row r="12522" customFormat="false" ht="15" hidden="false" customHeight="false" outlineLevel="0" collapsed="false">
      <c r="A12522" s="4" t="s">
        <v>18338</v>
      </c>
      <c r="B12522" s="4" t="s">
        <v>5280</v>
      </c>
      <c r="C12522" s="4" t="s">
        <v>1077</v>
      </c>
      <c r="D12522" s="4" t="n">
        <v>16</v>
      </c>
      <c r="E12522" s="4" t="n">
        <v>46.61</v>
      </c>
      <c r="F12522" s="4" t="n">
        <v>745.76</v>
      </c>
      <c r="G12522" s="4" t="n">
        <f aca="false">INDEX(Data_Products!$D$2:$D$33,MATCH(C12522,Data_Products!$A$2:$A$33,0))</f>
        <v>36.87</v>
      </c>
      <c r="H12522" s="4" t="str">
        <f aca="false">INDEX(Data_Products!$C$2:$C$33,MATCH(C12522,Data_Products!$A$2:$A$33,0))</f>
        <v>Landscaping</v>
      </c>
      <c r="I12522" s="10" t="n">
        <f aca="false">D12522*(E12522-G12522)</f>
        <v>155.84</v>
      </c>
      <c r="J12522" s="11" t="n">
        <f aca="false">IFERROR(I12522/F12522,0)</f>
        <v>0.208968032611028</v>
      </c>
      <c r="K12522" s="4" t="str">
        <f aca="false">IFERROR(INDEX(Data_Orders!$F$2:$F$4727,MATCH(B12522,Data_Orders!$A$2:$A$4727,0)),"")</f>
        <v>Contractor</v>
      </c>
      <c r="L12522" s="4" t="str">
        <f aca="false">IFERROR(INDEX(Data_Orders!$D$2:$D$4727,MATCH(B12522,Data_Orders!$A$2:$A$4727,0)),"")</f>
        <v>Birmingham South</v>
      </c>
    </row>
    <row r="12523" customFormat="false" ht="15" hidden="false" customHeight="false" outlineLevel="0" collapsed="false">
      <c r="A12523" s="4" t="s">
        <v>18339</v>
      </c>
      <c r="B12523" s="4" t="s">
        <v>5280</v>
      </c>
      <c r="C12523" s="4" t="s">
        <v>1048</v>
      </c>
      <c r="D12523" s="4" t="n">
        <v>5</v>
      </c>
      <c r="E12523" s="4" t="n">
        <v>112.72</v>
      </c>
      <c r="F12523" s="4" t="n">
        <v>563.6</v>
      </c>
      <c r="G12523" s="4" t="n">
        <f aca="false">INDEX(Data_Products!$D$2:$D$33,MATCH(C12523,Data_Products!$A$2:$A$33,0))</f>
        <v>83.21</v>
      </c>
      <c r="H12523" s="4" t="str">
        <f aca="false">INDEX(Data_Products!$C$2:$C$33,MATCH(C12523,Data_Products!$A$2:$A$33,0))</f>
        <v>Tools &amp; Fixings</v>
      </c>
      <c r="I12523" s="10" t="n">
        <f aca="false">D12523*(E12523-G12523)</f>
        <v>147.55</v>
      </c>
      <c r="J12523" s="11" t="n">
        <f aca="false">IFERROR(I12523/F12523,0)</f>
        <v>0.26179914833215</v>
      </c>
      <c r="K12523" s="4" t="str">
        <f aca="false">IFERROR(INDEX(Data_Orders!$F$2:$F$4727,MATCH(B12523,Data_Orders!$A$2:$A$4727,0)),"")</f>
        <v>Contractor</v>
      </c>
      <c r="L12523" s="4" t="str">
        <f aca="false">IFERROR(INDEX(Data_Orders!$D$2:$D$4727,MATCH(B12523,Data_Orders!$A$2:$A$4727,0)),"")</f>
        <v>Birmingham South</v>
      </c>
    </row>
    <row r="12524" customFormat="false" ht="15" hidden="false" customHeight="false" outlineLevel="0" collapsed="false">
      <c r="A12524" s="4" t="s">
        <v>18340</v>
      </c>
      <c r="B12524" s="4" t="s">
        <v>5281</v>
      </c>
      <c r="C12524" s="4" t="s">
        <v>1061</v>
      </c>
      <c r="D12524" s="4" t="n">
        <v>5</v>
      </c>
      <c r="E12524" s="4" t="n">
        <v>145.57</v>
      </c>
      <c r="F12524" s="4" t="n">
        <v>727.85</v>
      </c>
      <c r="G12524" s="4" t="n">
        <f aca="false">INDEX(Data_Products!$D$2:$D$33,MATCH(C12524,Data_Products!$A$2:$A$33,0))</f>
        <v>119.29</v>
      </c>
      <c r="H12524" s="4" t="str">
        <f aca="false">INDEX(Data_Products!$C$2:$C$33,MATCH(C12524,Data_Products!$A$2:$A$33,0))</f>
        <v>Plumbing &amp; Drainage</v>
      </c>
      <c r="I12524" s="10" t="n">
        <f aca="false">D12524*(E12524-G12524)</f>
        <v>131.4</v>
      </c>
      <c r="J12524" s="11" t="n">
        <f aca="false">IFERROR(I12524/F12524,0)</f>
        <v>0.180531702960775</v>
      </c>
      <c r="K12524" s="4" t="str">
        <f aca="false">IFERROR(INDEX(Data_Orders!$F$2:$F$4727,MATCH(B12524,Data_Orders!$A$2:$A$4727,0)),"")</f>
        <v>Contractor</v>
      </c>
      <c r="L12524" s="4" t="str">
        <f aca="false">IFERROR(INDEX(Data_Orders!$D$2:$D$4727,MATCH(B12524,Data_Orders!$A$2:$A$4727,0)),"")</f>
        <v>Birmingham South</v>
      </c>
    </row>
    <row r="12525" customFormat="false" ht="15" hidden="false" customHeight="false" outlineLevel="0" collapsed="false">
      <c r="A12525" s="4" t="s">
        <v>18341</v>
      </c>
      <c r="B12525" s="4" t="s">
        <v>5281</v>
      </c>
      <c r="C12525" s="4" t="s">
        <v>1037</v>
      </c>
      <c r="D12525" s="4" t="n">
        <v>1</v>
      </c>
      <c r="E12525" s="4" t="n">
        <v>90.97</v>
      </c>
      <c r="F12525" s="4" t="n">
        <v>90.97</v>
      </c>
      <c r="G12525" s="4" t="n">
        <f aca="false">INDEX(Data_Products!$D$2:$D$33,MATCH(C12525,Data_Products!$A$2:$A$33,0))</f>
        <v>73.81</v>
      </c>
      <c r="H12525" s="4" t="str">
        <f aca="false">INDEX(Data_Products!$C$2:$C$33,MATCH(C12525,Data_Products!$A$2:$A$33,0))</f>
        <v>Insulation</v>
      </c>
      <c r="I12525" s="10" t="n">
        <f aca="false">D12525*(E12525-G12525)</f>
        <v>17.16</v>
      </c>
      <c r="J12525" s="11" t="n">
        <f aca="false">IFERROR(I12525/F12525,0)</f>
        <v>0.18863361547763</v>
      </c>
      <c r="K12525" s="4" t="str">
        <f aca="false">IFERROR(INDEX(Data_Orders!$F$2:$F$4727,MATCH(B12525,Data_Orders!$A$2:$A$4727,0)),"")</f>
        <v>Contractor</v>
      </c>
      <c r="L12525" s="4" t="str">
        <f aca="false">IFERROR(INDEX(Data_Orders!$D$2:$D$4727,MATCH(B12525,Data_Orders!$A$2:$A$4727,0)),"")</f>
        <v>Birmingham South</v>
      </c>
    </row>
    <row r="12526" customFormat="false" ht="15" hidden="false" customHeight="false" outlineLevel="0" collapsed="false">
      <c r="A12526" s="4" t="s">
        <v>18342</v>
      </c>
      <c r="B12526" s="4" t="s">
        <v>5281</v>
      </c>
      <c r="C12526" s="4" t="s">
        <v>1010</v>
      </c>
      <c r="D12526" s="4" t="n">
        <v>17</v>
      </c>
      <c r="E12526" s="4" t="n">
        <v>135.95</v>
      </c>
      <c r="F12526" s="4" t="n">
        <v>2311.15</v>
      </c>
      <c r="G12526" s="4" t="n">
        <f aca="false">INDEX(Data_Products!$D$2:$D$33,MATCH(C12526,Data_Products!$A$2:$A$33,0))</f>
        <v>111.1</v>
      </c>
      <c r="H12526" s="4" t="str">
        <f aca="false">INDEX(Data_Products!$C$2:$C$33,MATCH(C12526,Data_Products!$A$2:$A$33,0))</f>
        <v>Timber</v>
      </c>
      <c r="I12526" s="10" t="n">
        <f aca="false">D12526*(E12526-G12526)</f>
        <v>422.45</v>
      </c>
      <c r="J12526" s="11" t="n">
        <f aca="false">IFERROR(I12526/F12526,0)</f>
        <v>0.18278778962854</v>
      </c>
      <c r="K12526" s="4" t="str">
        <f aca="false">IFERROR(INDEX(Data_Orders!$F$2:$F$4727,MATCH(B12526,Data_Orders!$A$2:$A$4727,0)),"")</f>
        <v>Contractor</v>
      </c>
      <c r="L12526" s="4" t="str">
        <f aca="false">IFERROR(INDEX(Data_Orders!$D$2:$D$4727,MATCH(B12526,Data_Orders!$A$2:$A$4727,0)),"")</f>
        <v>Birmingham South</v>
      </c>
    </row>
    <row r="12527" customFormat="false" ht="15" hidden="false" customHeight="false" outlineLevel="0" collapsed="false">
      <c r="A12527" s="4" t="s">
        <v>18343</v>
      </c>
      <c r="B12527" s="4" t="s">
        <v>5281</v>
      </c>
      <c r="C12527" s="4" t="s">
        <v>1026</v>
      </c>
      <c r="D12527" s="4" t="n">
        <v>16</v>
      </c>
      <c r="E12527" s="4" t="n">
        <v>184.05</v>
      </c>
      <c r="F12527" s="4" t="n">
        <v>2944.8</v>
      </c>
      <c r="G12527" s="4" t="n">
        <f aca="false">INDEX(Data_Products!$D$2:$D$33,MATCH(C12527,Data_Products!$A$2:$A$33,0))</f>
        <v>147.44</v>
      </c>
      <c r="H12527" s="4" t="str">
        <f aca="false">INDEX(Data_Products!$C$2:$C$33,MATCH(C12527,Data_Products!$A$2:$A$33,0))</f>
        <v>Cement &amp; Aggregates</v>
      </c>
      <c r="I12527" s="10" t="n">
        <f aca="false">D12527*(E12527-G12527)</f>
        <v>585.76</v>
      </c>
      <c r="J12527" s="11" t="n">
        <f aca="false">IFERROR(I12527/F12527,0)</f>
        <v>0.19891333876664</v>
      </c>
      <c r="K12527" s="4" t="str">
        <f aca="false">IFERROR(INDEX(Data_Orders!$F$2:$F$4727,MATCH(B12527,Data_Orders!$A$2:$A$4727,0)),"")</f>
        <v>Contractor</v>
      </c>
      <c r="L12527" s="4" t="str">
        <f aca="false">IFERROR(INDEX(Data_Orders!$D$2:$D$4727,MATCH(B12527,Data_Orders!$A$2:$A$4727,0)),"")</f>
        <v>Birmingham South</v>
      </c>
    </row>
    <row r="12528" customFormat="false" ht="15" hidden="false" customHeight="false" outlineLevel="0" collapsed="false">
      <c r="A12528" s="4" t="s">
        <v>18344</v>
      </c>
      <c r="B12528" s="4" t="s">
        <v>5282</v>
      </c>
      <c r="C12528" s="4" t="s">
        <v>1026</v>
      </c>
      <c r="D12528" s="4" t="n">
        <v>1</v>
      </c>
      <c r="E12528" s="4" t="n">
        <v>184.05</v>
      </c>
      <c r="F12528" s="4" t="n">
        <v>184.05</v>
      </c>
      <c r="G12528" s="4" t="n">
        <f aca="false">INDEX(Data_Products!$D$2:$D$33,MATCH(C12528,Data_Products!$A$2:$A$33,0))</f>
        <v>147.44</v>
      </c>
      <c r="H12528" s="4" t="str">
        <f aca="false">INDEX(Data_Products!$C$2:$C$33,MATCH(C12528,Data_Products!$A$2:$A$33,0))</f>
        <v>Cement &amp; Aggregates</v>
      </c>
      <c r="I12528" s="10" t="n">
        <f aca="false">D12528*(E12528-G12528)</f>
        <v>36.61</v>
      </c>
      <c r="J12528" s="11" t="n">
        <f aca="false">IFERROR(I12528/F12528,0)</f>
        <v>0.19891333876664</v>
      </c>
      <c r="K12528" s="4" t="str">
        <f aca="false">IFERROR(INDEX(Data_Orders!$F$2:$F$4727,MATCH(B12528,Data_Orders!$A$2:$A$4727,0)),"")</f>
        <v>Contractor</v>
      </c>
      <c r="L12528" s="4" t="str">
        <f aca="false">IFERROR(INDEX(Data_Orders!$D$2:$D$4727,MATCH(B12528,Data_Orders!$A$2:$A$4727,0)),"")</f>
        <v>Birmingham South</v>
      </c>
    </row>
    <row r="12529" customFormat="false" ht="15" hidden="false" customHeight="false" outlineLevel="0" collapsed="false">
      <c r="A12529" s="4" t="s">
        <v>18345</v>
      </c>
      <c r="B12529" s="4" t="s">
        <v>5282</v>
      </c>
      <c r="C12529" s="4" t="s">
        <v>1068</v>
      </c>
      <c r="D12529" s="4" t="n">
        <v>14</v>
      </c>
      <c r="E12529" s="4" t="n">
        <v>86.28</v>
      </c>
      <c r="F12529" s="4" t="n">
        <v>1207.92</v>
      </c>
      <c r="G12529" s="4" t="n">
        <f aca="false">INDEX(Data_Products!$D$2:$D$33,MATCH(C12529,Data_Products!$A$2:$A$33,0))</f>
        <v>68.55</v>
      </c>
      <c r="H12529" s="4" t="str">
        <f aca="false">INDEX(Data_Products!$C$2:$C$33,MATCH(C12529,Data_Products!$A$2:$A$33,0))</f>
        <v>Plumbing &amp; Drainage</v>
      </c>
      <c r="I12529" s="10" t="n">
        <f aca="false">D12529*(E12529-G12529)</f>
        <v>248.22</v>
      </c>
      <c r="J12529" s="11" t="n">
        <f aca="false">IFERROR(I12529/F12529,0)</f>
        <v>0.205493741307371</v>
      </c>
      <c r="K12529" s="4" t="str">
        <f aca="false">IFERROR(INDEX(Data_Orders!$F$2:$F$4727,MATCH(B12529,Data_Orders!$A$2:$A$4727,0)),"")</f>
        <v>Contractor</v>
      </c>
      <c r="L12529" s="4" t="str">
        <f aca="false">IFERROR(INDEX(Data_Orders!$D$2:$D$4727,MATCH(B12529,Data_Orders!$A$2:$A$4727,0)),"")</f>
        <v>Birmingham South</v>
      </c>
    </row>
    <row r="12530" customFormat="false" ht="15" hidden="false" customHeight="false" outlineLevel="0" collapsed="false">
      <c r="A12530" s="4" t="s">
        <v>18346</v>
      </c>
      <c r="B12530" s="4" t="s">
        <v>5282</v>
      </c>
      <c r="C12530" s="4" t="s">
        <v>1028</v>
      </c>
      <c r="D12530" s="4" t="n">
        <v>6</v>
      </c>
      <c r="E12530" s="4" t="n">
        <v>118.79</v>
      </c>
      <c r="F12530" s="4" t="n">
        <v>712.74</v>
      </c>
      <c r="G12530" s="4" t="n">
        <f aca="false">INDEX(Data_Products!$D$2:$D$33,MATCH(C12530,Data_Products!$A$2:$A$33,0))</f>
        <v>81.07</v>
      </c>
      <c r="H12530" s="4" t="str">
        <f aca="false">INDEX(Data_Products!$C$2:$C$33,MATCH(C12530,Data_Products!$A$2:$A$33,0))</f>
        <v>Cement &amp; Aggregates</v>
      </c>
      <c r="I12530" s="10" t="n">
        <f aca="false">D12530*(E12530-G12530)</f>
        <v>226.32</v>
      </c>
      <c r="J12530" s="11" t="n">
        <f aca="false">IFERROR(I12530/F12530,0)</f>
        <v>0.317535146056065</v>
      </c>
      <c r="K12530" s="4" t="str">
        <f aca="false">IFERROR(INDEX(Data_Orders!$F$2:$F$4727,MATCH(B12530,Data_Orders!$A$2:$A$4727,0)),"")</f>
        <v>Contractor</v>
      </c>
      <c r="L12530" s="4" t="str">
        <f aca="false">IFERROR(INDEX(Data_Orders!$D$2:$D$4727,MATCH(B12530,Data_Orders!$A$2:$A$4727,0)),"")</f>
        <v>Birmingham South</v>
      </c>
    </row>
    <row r="12531" customFormat="false" ht="15" hidden="false" customHeight="false" outlineLevel="0" collapsed="false">
      <c r="A12531" s="4" t="s">
        <v>18347</v>
      </c>
      <c r="B12531" s="4" t="s">
        <v>5282</v>
      </c>
      <c r="C12531" s="4" t="s">
        <v>1041</v>
      </c>
      <c r="D12531" s="4" t="n">
        <v>18</v>
      </c>
      <c r="E12531" s="4" t="n">
        <v>242.75</v>
      </c>
      <c r="F12531" s="4" t="n">
        <v>4369.5</v>
      </c>
      <c r="G12531" s="4" t="n">
        <f aca="false">INDEX(Data_Products!$D$2:$D$33,MATCH(C12531,Data_Products!$A$2:$A$33,0))</f>
        <v>142.94</v>
      </c>
      <c r="H12531" s="4" t="str">
        <f aca="false">INDEX(Data_Products!$C$2:$C$33,MATCH(C12531,Data_Products!$A$2:$A$33,0))</f>
        <v>Tools &amp; Fixings</v>
      </c>
      <c r="I12531" s="10" t="n">
        <f aca="false">D12531*(E12531-G12531)</f>
        <v>1796.58</v>
      </c>
      <c r="J12531" s="11" t="n">
        <f aca="false">IFERROR(I12531/F12531,0)</f>
        <v>0.411163748712667</v>
      </c>
      <c r="K12531" s="4" t="str">
        <f aca="false">IFERROR(INDEX(Data_Orders!$F$2:$F$4727,MATCH(B12531,Data_Orders!$A$2:$A$4727,0)),"")</f>
        <v>Contractor</v>
      </c>
      <c r="L12531" s="4" t="str">
        <f aca="false">IFERROR(INDEX(Data_Orders!$D$2:$D$4727,MATCH(B12531,Data_Orders!$A$2:$A$4727,0)),"")</f>
        <v>Birmingham South</v>
      </c>
    </row>
    <row r="12532" customFormat="false" ht="15" hidden="false" customHeight="false" outlineLevel="0" collapsed="false">
      <c r="A12532" s="4" t="s">
        <v>18348</v>
      </c>
      <c r="B12532" s="4" t="s">
        <v>5282</v>
      </c>
      <c r="C12532" s="4" t="s">
        <v>1015</v>
      </c>
      <c r="D12532" s="4" t="n">
        <v>8</v>
      </c>
      <c r="E12532" s="4" t="n">
        <v>122.01</v>
      </c>
      <c r="F12532" s="4" t="n">
        <v>976.08</v>
      </c>
      <c r="G12532" s="4" t="n">
        <f aca="false">INDEX(Data_Products!$D$2:$D$33,MATCH(C12532,Data_Products!$A$2:$A$33,0))</f>
        <v>85.53</v>
      </c>
      <c r="H12532" s="4" t="str">
        <f aca="false">INDEX(Data_Products!$C$2:$C$33,MATCH(C12532,Data_Products!$A$2:$A$33,0))</f>
        <v>Timber</v>
      </c>
      <c r="I12532" s="10" t="n">
        <f aca="false">D12532*(E12532-G12532)</f>
        <v>291.84</v>
      </c>
      <c r="J12532" s="11" t="n">
        <f aca="false">IFERROR(I12532/F12532,0)</f>
        <v>0.298991885910991</v>
      </c>
      <c r="K12532" s="4" t="str">
        <f aca="false">IFERROR(INDEX(Data_Orders!$F$2:$F$4727,MATCH(B12532,Data_Orders!$A$2:$A$4727,0)),"")</f>
        <v>Contractor</v>
      </c>
      <c r="L12532" s="4" t="str">
        <f aca="false">IFERROR(INDEX(Data_Orders!$D$2:$D$4727,MATCH(B12532,Data_Orders!$A$2:$A$4727,0)),"")</f>
        <v>Birmingham South</v>
      </c>
    </row>
    <row r="12533" customFormat="false" ht="15" hidden="false" customHeight="false" outlineLevel="0" collapsed="false">
      <c r="A12533" s="4" t="s">
        <v>18349</v>
      </c>
      <c r="B12533" s="4" t="s">
        <v>5283</v>
      </c>
      <c r="C12533" s="4" t="s">
        <v>1028</v>
      </c>
      <c r="D12533" s="4" t="n">
        <v>12</v>
      </c>
      <c r="E12533" s="4" t="n">
        <v>118.79</v>
      </c>
      <c r="F12533" s="4" t="n">
        <v>1425.48</v>
      </c>
      <c r="G12533" s="4" t="n">
        <f aca="false">INDEX(Data_Products!$D$2:$D$33,MATCH(C12533,Data_Products!$A$2:$A$33,0))</f>
        <v>81.07</v>
      </c>
      <c r="H12533" s="4" t="str">
        <f aca="false">INDEX(Data_Products!$C$2:$C$33,MATCH(C12533,Data_Products!$A$2:$A$33,0))</f>
        <v>Cement &amp; Aggregates</v>
      </c>
      <c r="I12533" s="10" t="n">
        <f aca="false">D12533*(E12533-G12533)</f>
        <v>452.64</v>
      </c>
      <c r="J12533" s="11" t="n">
        <f aca="false">IFERROR(I12533/F12533,0)</f>
        <v>0.317535146056065</v>
      </c>
      <c r="K12533" s="4" t="str">
        <f aca="false">IFERROR(INDEX(Data_Orders!$F$2:$F$4727,MATCH(B12533,Data_Orders!$A$2:$A$4727,0)),"")</f>
        <v>Contractor</v>
      </c>
      <c r="L12533" s="4" t="str">
        <f aca="false">IFERROR(INDEX(Data_Orders!$D$2:$D$4727,MATCH(B12533,Data_Orders!$A$2:$A$4727,0)),"")</f>
        <v>Birmingham South</v>
      </c>
    </row>
    <row r="12534" customFormat="false" ht="15" hidden="false" customHeight="false" outlineLevel="0" collapsed="false">
      <c r="A12534" s="4" t="s">
        <v>18350</v>
      </c>
      <c r="B12534" s="4" t="s">
        <v>5283</v>
      </c>
      <c r="C12534" s="4" t="s">
        <v>1055</v>
      </c>
      <c r="D12534" s="4" t="n">
        <v>12</v>
      </c>
      <c r="E12534" s="4" t="n">
        <v>205.03</v>
      </c>
      <c r="F12534" s="4" t="n">
        <v>2460.36</v>
      </c>
      <c r="G12534" s="4" t="n">
        <f aca="false">INDEX(Data_Products!$D$2:$D$33,MATCH(C12534,Data_Products!$A$2:$A$33,0))</f>
        <v>138.6</v>
      </c>
      <c r="H12534" s="4" t="str">
        <f aca="false">INDEX(Data_Products!$C$2:$C$33,MATCH(C12534,Data_Products!$A$2:$A$33,0))</f>
        <v>Roofing</v>
      </c>
      <c r="I12534" s="10" t="n">
        <f aca="false">D12534*(E12534-G12534)</f>
        <v>797.16</v>
      </c>
      <c r="J12534" s="11" t="n">
        <f aca="false">IFERROR(I12534/F12534,0)</f>
        <v>0.324001365653807</v>
      </c>
      <c r="K12534" s="4" t="str">
        <f aca="false">IFERROR(INDEX(Data_Orders!$F$2:$F$4727,MATCH(B12534,Data_Orders!$A$2:$A$4727,0)),"")</f>
        <v>Contractor</v>
      </c>
      <c r="L12534" s="4" t="str">
        <f aca="false">IFERROR(INDEX(Data_Orders!$D$2:$D$4727,MATCH(B12534,Data_Orders!$A$2:$A$4727,0)),"")</f>
        <v>Birmingham South</v>
      </c>
    </row>
    <row r="12535" customFormat="false" ht="15" hidden="false" customHeight="false" outlineLevel="0" collapsed="false">
      <c r="A12535" s="4" t="s">
        <v>18351</v>
      </c>
      <c r="B12535" s="4" t="s">
        <v>5284</v>
      </c>
      <c r="C12535" s="4" t="s">
        <v>1032</v>
      </c>
      <c r="D12535" s="4" t="n">
        <v>14</v>
      </c>
      <c r="E12535" s="4" t="n">
        <v>99.65</v>
      </c>
      <c r="F12535" s="4" t="n">
        <v>1395.1</v>
      </c>
      <c r="G12535" s="4" t="n">
        <f aca="false">INDEX(Data_Products!$D$2:$D$33,MATCH(C12535,Data_Products!$A$2:$A$33,0))</f>
        <v>58.26</v>
      </c>
      <c r="H12535" s="4" t="str">
        <f aca="false">INDEX(Data_Products!$C$2:$C$33,MATCH(C12535,Data_Products!$A$2:$A$33,0))</f>
        <v>Insulation</v>
      </c>
      <c r="I12535" s="10" t="n">
        <f aca="false">D12535*(E12535-G12535)</f>
        <v>579.46</v>
      </c>
      <c r="J12535" s="11" t="n">
        <f aca="false">IFERROR(I12535/F12535,0)</f>
        <v>0.415353738083292</v>
      </c>
      <c r="K12535" s="4" t="str">
        <f aca="false">IFERROR(INDEX(Data_Orders!$F$2:$F$4727,MATCH(B12535,Data_Orders!$A$2:$A$4727,0)),"")</f>
        <v>Contractor</v>
      </c>
      <c r="L12535" s="4" t="str">
        <f aca="false">IFERROR(INDEX(Data_Orders!$D$2:$D$4727,MATCH(B12535,Data_Orders!$A$2:$A$4727,0)),"")</f>
        <v>Birmingham South</v>
      </c>
    </row>
    <row r="12536" customFormat="false" ht="15" hidden="false" customHeight="false" outlineLevel="0" collapsed="false">
      <c r="A12536" s="4" t="s">
        <v>18352</v>
      </c>
      <c r="B12536" s="4" t="s">
        <v>5284</v>
      </c>
      <c r="C12536" s="4" t="s">
        <v>1073</v>
      </c>
      <c r="D12536" s="4" t="n">
        <v>6</v>
      </c>
      <c r="E12536" s="4" t="n">
        <v>231.05</v>
      </c>
      <c r="F12536" s="4" t="n">
        <v>1386.3</v>
      </c>
      <c r="G12536" s="4" t="n">
        <f aca="false">INDEX(Data_Products!$D$2:$D$33,MATCH(C12536,Data_Products!$A$2:$A$33,0))</f>
        <v>148.29</v>
      </c>
      <c r="H12536" s="4" t="str">
        <f aca="false">INDEX(Data_Products!$C$2:$C$33,MATCH(C12536,Data_Products!$A$2:$A$33,0))</f>
        <v>Landscaping</v>
      </c>
      <c r="I12536" s="10" t="n">
        <f aca="false">D12536*(E12536-G12536)</f>
        <v>496.56</v>
      </c>
      <c r="J12536" s="11" t="n">
        <f aca="false">IFERROR(I12536/F12536,0)</f>
        <v>0.358190867777537</v>
      </c>
      <c r="K12536" s="4" t="str">
        <f aca="false">IFERROR(INDEX(Data_Orders!$F$2:$F$4727,MATCH(B12536,Data_Orders!$A$2:$A$4727,0)),"")</f>
        <v>Contractor</v>
      </c>
      <c r="L12536" s="4" t="str">
        <f aca="false">IFERROR(INDEX(Data_Orders!$D$2:$D$4727,MATCH(B12536,Data_Orders!$A$2:$A$4727,0)),"")</f>
        <v>Birmingham South</v>
      </c>
    </row>
    <row r="12537" customFormat="false" ht="15" hidden="false" customHeight="false" outlineLevel="0" collapsed="false">
      <c r="A12537" s="4" t="s">
        <v>18353</v>
      </c>
      <c r="B12537" s="4" t="s">
        <v>5285</v>
      </c>
      <c r="C12537" s="4" t="s">
        <v>1032</v>
      </c>
      <c r="D12537" s="4" t="n">
        <v>12</v>
      </c>
      <c r="E12537" s="4" t="n">
        <v>99.65</v>
      </c>
      <c r="F12537" s="4" t="n">
        <v>1195.8</v>
      </c>
      <c r="G12537" s="4" t="n">
        <f aca="false">INDEX(Data_Products!$D$2:$D$33,MATCH(C12537,Data_Products!$A$2:$A$33,0))</f>
        <v>58.26</v>
      </c>
      <c r="H12537" s="4" t="str">
        <f aca="false">INDEX(Data_Products!$C$2:$C$33,MATCH(C12537,Data_Products!$A$2:$A$33,0))</f>
        <v>Insulation</v>
      </c>
      <c r="I12537" s="10" t="n">
        <f aca="false">D12537*(E12537-G12537)</f>
        <v>496.68</v>
      </c>
      <c r="J12537" s="11" t="n">
        <f aca="false">IFERROR(I12537/F12537,0)</f>
        <v>0.415353738083292</v>
      </c>
      <c r="K12537" s="4" t="str">
        <f aca="false">IFERROR(INDEX(Data_Orders!$F$2:$F$4727,MATCH(B12537,Data_Orders!$A$2:$A$4727,0)),"")</f>
        <v>Trade Account</v>
      </c>
      <c r="L12537" s="4" t="str">
        <f aca="false">IFERROR(INDEX(Data_Orders!$D$2:$D$4727,MATCH(B12537,Data_Orders!$A$2:$A$4727,0)),"")</f>
        <v>Nuneaton</v>
      </c>
    </row>
    <row r="12538" customFormat="false" ht="15" hidden="false" customHeight="false" outlineLevel="0" collapsed="false">
      <c r="A12538" s="4" t="s">
        <v>18354</v>
      </c>
      <c r="B12538" s="4" t="s">
        <v>5285</v>
      </c>
      <c r="C12538" s="4" t="s">
        <v>1024</v>
      </c>
      <c r="D12538" s="4" t="n">
        <v>19</v>
      </c>
      <c r="E12538" s="4" t="n">
        <v>137.14</v>
      </c>
      <c r="F12538" s="4" t="n">
        <v>2605.66</v>
      </c>
      <c r="G12538" s="4" t="n">
        <f aca="false">INDEX(Data_Products!$D$2:$D$33,MATCH(C12538,Data_Products!$A$2:$A$33,0))</f>
        <v>99.99</v>
      </c>
      <c r="H12538" s="4" t="str">
        <f aca="false">INDEX(Data_Products!$C$2:$C$33,MATCH(C12538,Data_Products!$A$2:$A$33,0))</f>
        <v>Cement &amp; Aggregates</v>
      </c>
      <c r="I12538" s="10" t="n">
        <f aca="false">D12538*(E12538-G12538)</f>
        <v>705.85</v>
      </c>
      <c r="J12538" s="11" t="n">
        <f aca="false">IFERROR(I12538/F12538,0)</f>
        <v>0.270891060230421</v>
      </c>
      <c r="K12538" s="4" t="str">
        <f aca="false">IFERROR(INDEX(Data_Orders!$F$2:$F$4727,MATCH(B12538,Data_Orders!$A$2:$A$4727,0)),"")</f>
        <v>Trade Account</v>
      </c>
      <c r="L12538" s="4" t="str">
        <f aca="false">IFERROR(INDEX(Data_Orders!$D$2:$D$4727,MATCH(B12538,Data_Orders!$A$2:$A$4727,0)),"")</f>
        <v>Nuneaton</v>
      </c>
    </row>
    <row r="12539" customFormat="false" ht="15" hidden="false" customHeight="false" outlineLevel="0" collapsed="false">
      <c r="A12539" s="4" t="s">
        <v>18355</v>
      </c>
      <c r="B12539" s="4" t="s">
        <v>5285</v>
      </c>
      <c r="C12539" s="4" t="s">
        <v>1046</v>
      </c>
      <c r="D12539" s="4" t="n">
        <v>16</v>
      </c>
      <c r="E12539" s="4" t="n">
        <v>154.02</v>
      </c>
      <c r="F12539" s="4" t="n">
        <v>2464.32</v>
      </c>
      <c r="G12539" s="4" t="n">
        <f aca="false">INDEX(Data_Products!$D$2:$D$33,MATCH(C12539,Data_Products!$A$2:$A$33,0))</f>
        <v>102.1</v>
      </c>
      <c r="H12539" s="4" t="str">
        <f aca="false">INDEX(Data_Products!$C$2:$C$33,MATCH(C12539,Data_Products!$A$2:$A$33,0))</f>
        <v>Tools &amp; Fixings</v>
      </c>
      <c r="I12539" s="10" t="n">
        <f aca="false">D12539*(E12539-G12539)</f>
        <v>830.72</v>
      </c>
      <c r="J12539" s="11" t="n">
        <f aca="false">IFERROR(I12539/F12539,0)</f>
        <v>0.337099078041813</v>
      </c>
      <c r="K12539" s="4" t="str">
        <f aca="false">IFERROR(INDEX(Data_Orders!$F$2:$F$4727,MATCH(B12539,Data_Orders!$A$2:$A$4727,0)),"")</f>
        <v>Trade Account</v>
      </c>
      <c r="L12539" s="4" t="str">
        <f aca="false">IFERROR(INDEX(Data_Orders!$D$2:$D$4727,MATCH(B12539,Data_Orders!$A$2:$A$4727,0)),"")</f>
        <v>Nuneaton</v>
      </c>
    </row>
    <row r="12540" customFormat="false" ht="15" hidden="false" customHeight="false" outlineLevel="0" collapsed="false">
      <c r="A12540" s="4" t="s">
        <v>18356</v>
      </c>
      <c r="B12540" s="4" t="s">
        <v>5286</v>
      </c>
      <c r="C12540" s="4" t="s">
        <v>1077</v>
      </c>
      <c r="D12540" s="4" t="n">
        <v>5</v>
      </c>
      <c r="E12540" s="4" t="n">
        <v>46.61</v>
      </c>
      <c r="F12540" s="4" t="n">
        <v>233.05</v>
      </c>
      <c r="G12540" s="4" t="n">
        <f aca="false">INDEX(Data_Products!$D$2:$D$33,MATCH(C12540,Data_Products!$A$2:$A$33,0))</f>
        <v>36.87</v>
      </c>
      <c r="H12540" s="4" t="str">
        <f aca="false">INDEX(Data_Products!$C$2:$C$33,MATCH(C12540,Data_Products!$A$2:$A$33,0))</f>
        <v>Landscaping</v>
      </c>
      <c r="I12540" s="10" t="n">
        <f aca="false">D12540*(E12540-G12540)</f>
        <v>48.7</v>
      </c>
      <c r="J12540" s="11" t="n">
        <f aca="false">IFERROR(I12540/F12540,0)</f>
        <v>0.208968032611028</v>
      </c>
      <c r="K12540" s="4" t="str">
        <f aca="false">IFERROR(INDEX(Data_Orders!$F$2:$F$4727,MATCH(B12540,Data_Orders!$A$2:$A$4727,0)),"")</f>
        <v>Trade Account</v>
      </c>
      <c r="L12540" s="4" t="str">
        <f aca="false">IFERROR(INDEX(Data_Orders!$D$2:$D$4727,MATCH(B12540,Data_Orders!$A$2:$A$4727,0)),"")</f>
        <v>Nuneaton</v>
      </c>
    </row>
    <row r="12541" customFormat="false" ht="15" hidden="false" customHeight="false" outlineLevel="0" collapsed="false">
      <c r="A12541" s="4" t="s">
        <v>18357</v>
      </c>
      <c r="B12541" s="4" t="s">
        <v>5287</v>
      </c>
      <c r="C12541" s="4" t="s">
        <v>1026</v>
      </c>
      <c r="D12541" s="4" t="n">
        <v>5</v>
      </c>
      <c r="E12541" s="4" t="n">
        <v>184.05</v>
      </c>
      <c r="F12541" s="4" t="n">
        <v>920.25</v>
      </c>
      <c r="G12541" s="4" t="n">
        <f aca="false">INDEX(Data_Products!$D$2:$D$33,MATCH(C12541,Data_Products!$A$2:$A$33,0))</f>
        <v>147.44</v>
      </c>
      <c r="H12541" s="4" t="str">
        <f aca="false">INDEX(Data_Products!$C$2:$C$33,MATCH(C12541,Data_Products!$A$2:$A$33,0))</f>
        <v>Cement &amp; Aggregates</v>
      </c>
      <c r="I12541" s="10" t="n">
        <f aca="false">D12541*(E12541-G12541)</f>
        <v>183.05</v>
      </c>
      <c r="J12541" s="11" t="n">
        <f aca="false">IFERROR(I12541/F12541,0)</f>
        <v>0.19891333876664</v>
      </c>
      <c r="K12541" s="4" t="str">
        <f aca="false">IFERROR(INDEX(Data_Orders!$F$2:$F$4727,MATCH(B12541,Data_Orders!$A$2:$A$4727,0)),"")</f>
        <v>Trade Account</v>
      </c>
      <c r="L12541" s="4" t="str">
        <f aca="false">IFERROR(INDEX(Data_Orders!$D$2:$D$4727,MATCH(B12541,Data_Orders!$A$2:$A$4727,0)),"")</f>
        <v>Nuneaton</v>
      </c>
    </row>
    <row r="12542" customFormat="false" ht="15" hidden="false" customHeight="false" outlineLevel="0" collapsed="false">
      <c r="A12542" s="4" t="s">
        <v>18358</v>
      </c>
      <c r="B12542" s="4" t="s">
        <v>5287</v>
      </c>
      <c r="C12542" s="4" t="s">
        <v>1061</v>
      </c>
      <c r="D12542" s="4" t="n">
        <v>6</v>
      </c>
      <c r="E12542" s="4" t="n">
        <v>145.57</v>
      </c>
      <c r="F12542" s="4" t="n">
        <v>873.42</v>
      </c>
      <c r="G12542" s="4" t="n">
        <f aca="false">INDEX(Data_Products!$D$2:$D$33,MATCH(C12542,Data_Products!$A$2:$A$33,0))</f>
        <v>119.29</v>
      </c>
      <c r="H12542" s="4" t="str">
        <f aca="false">INDEX(Data_Products!$C$2:$C$33,MATCH(C12542,Data_Products!$A$2:$A$33,0))</f>
        <v>Plumbing &amp; Drainage</v>
      </c>
      <c r="I12542" s="10" t="n">
        <f aca="false">D12542*(E12542-G12542)</f>
        <v>157.68</v>
      </c>
      <c r="J12542" s="11" t="n">
        <f aca="false">IFERROR(I12542/F12542,0)</f>
        <v>0.180531702960775</v>
      </c>
      <c r="K12542" s="4" t="str">
        <f aca="false">IFERROR(INDEX(Data_Orders!$F$2:$F$4727,MATCH(B12542,Data_Orders!$A$2:$A$4727,0)),"")</f>
        <v>Trade Account</v>
      </c>
      <c r="L12542" s="4" t="str">
        <f aca="false">IFERROR(INDEX(Data_Orders!$D$2:$D$4727,MATCH(B12542,Data_Orders!$A$2:$A$4727,0)),"")</f>
        <v>Nuneaton</v>
      </c>
    </row>
    <row r="12543" customFormat="false" ht="15" hidden="false" customHeight="false" outlineLevel="0" collapsed="false">
      <c r="A12543" s="4" t="s">
        <v>18359</v>
      </c>
      <c r="B12543" s="4" t="s">
        <v>5287</v>
      </c>
      <c r="C12543" s="4" t="s">
        <v>1055</v>
      </c>
      <c r="D12543" s="4" t="n">
        <v>18</v>
      </c>
      <c r="E12543" s="4" t="n">
        <v>205.03</v>
      </c>
      <c r="F12543" s="4" t="n">
        <v>3690.54</v>
      </c>
      <c r="G12543" s="4" t="n">
        <f aca="false">INDEX(Data_Products!$D$2:$D$33,MATCH(C12543,Data_Products!$A$2:$A$33,0))</f>
        <v>138.6</v>
      </c>
      <c r="H12543" s="4" t="str">
        <f aca="false">INDEX(Data_Products!$C$2:$C$33,MATCH(C12543,Data_Products!$A$2:$A$33,0))</f>
        <v>Roofing</v>
      </c>
      <c r="I12543" s="10" t="n">
        <f aca="false">D12543*(E12543-G12543)</f>
        <v>1195.74</v>
      </c>
      <c r="J12543" s="11" t="n">
        <f aca="false">IFERROR(I12543/F12543,0)</f>
        <v>0.324001365653807</v>
      </c>
      <c r="K12543" s="4" t="str">
        <f aca="false">IFERROR(INDEX(Data_Orders!$F$2:$F$4727,MATCH(B12543,Data_Orders!$A$2:$A$4727,0)),"")</f>
        <v>Trade Account</v>
      </c>
      <c r="L12543" s="4" t="str">
        <f aca="false">IFERROR(INDEX(Data_Orders!$D$2:$D$4727,MATCH(B12543,Data_Orders!$A$2:$A$4727,0)),"")</f>
        <v>Nuneaton</v>
      </c>
    </row>
    <row r="12544" customFormat="false" ht="15" hidden="false" customHeight="false" outlineLevel="0" collapsed="false">
      <c r="A12544" s="4" t="s">
        <v>18360</v>
      </c>
      <c r="B12544" s="4" t="s">
        <v>5287</v>
      </c>
      <c r="C12544" s="4" t="s">
        <v>1057</v>
      </c>
      <c r="D12544" s="4" t="n">
        <v>12</v>
      </c>
      <c r="E12544" s="4" t="n">
        <v>176.81</v>
      </c>
      <c r="F12544" s="4" t="n">
        <v>2121.72</v>
      </c>
      <c r="G12544" s="4" t="n">
        <f aca="false">INDEX(Data_Products!$D$2:$D$33,MATCH(C12544,Data_Products!$A$2:$A$33,0))</f>
        <v>129.57</v>
      </c>
      <c r="H12544" s="4" t="str">
        <f aca="false">INDEX(Data_Products!$C$2:$C$33,MATCH(C12544,Data_Products!$A$2:$A$33,0))</f>
        <v>Roofing</v>
      </c>
      <c r="I12544" s="10" t="n">
        <f aca="false">D12544*(E12544-G12544)</f>
        <v>566.88</v>
      </c>
      <c r="J12544" s="11" t="n">
        <f aca="false">IFERROR(I12544/F12544,0)</f>
        <v>0.267179458175443</v>
      </c>
      <c r="K12544" s="4" t="str">
        <f aca="false">IFERROR(INDEX(Data_Orders!$F$2:$F$4727,MATCH(B12544,Data_Orders!$A$2:$A$4727,0)),"")</f>
        <v>Trade Account</v>
      </c>
      <c r="L12544" s="4" t="str">
        <f aca="false">IFERROR(INDEX(Data_Orders!$D$2:$D$4727,MATCH(B12544,Data_Orders!$A$2:$A$4727,0)),"")</f>
        <v>Nuneaton</v>
      </c>
    </row>
    <row r="12545" customFormat="false" ht="15" hidden="false" customHeight="false" outlineLevel="0" collapsed="false">
      <c r="A12545" s="4" t="s">
        <v>18361</v>
      </c>
      <c r="B12545" s="4" t="s">
        <v>5288</v>
      </c>
      <c r="C12545" s="4" t="s">
        <v>1075</v>
      </c>
      <c r="D12545" s="4" t="n">
        <v>6</v>
      </c>
      <c r="E12545" s="4" t="n">
        <v>98.61</v>
      </c>
      <c r="F12545" s="4" t="n">
        <v>591.66</v>
      </c>
      <c r="G12545" s="4" t="n">
        <f aca="false">INDEX(Data_Products!$D$2:$D$33,MATCH(C12545,Data_Products!$A$2:$A$33,0))</f>
        <v>74.84</v>
      </c>
      <c r="H12545" s="4" t="str">
        <f aca="false">INDEX(Data_Products!$C$2:$C$33,MATCH(C12545,Data_Products!$A$2:$A$33,0))</f>
        <v>Landscaping</v>
      </c>
      <c r="I12545" s="10" t="n">
        <f aca="false">D12545*(E12545-G12545)</f>
        <v>142.62</v>
      </c>
      <c r="J12545" s="11" t="n">
        <f aca="false">IFERROR(I12545/F12545,0)</f>
        <v>0.24105060338708</v>
      </c>
      <c r="K12545" s="4" t="str">
        <f aca="false">IFERROR(INDEX(Data_Orders!$F$2:$F$4727,MATCH(B12545,Data_Orders!$A$2:$A$4727,0)),"")</f>
        <v>Trade Account</v>
      </c>
      <c r="L12545" s="4" t="str">
        <f aca="false">IFERROR(INDEX(Data_Orders!$D$2:$D$4727,MATCH(B12545,Data_Orders!$A$2:$A$4727,0)),"")</f>
        <v>Nuneaton</v>
      </c>
    </row>
    <row r="12546" customFormat="false" ht="15" hidden="false" customHeight="false" outlineLevel="0" collapsed="false">
      <c r="A12546" s="4" t="s">
        <v>18362</v>
      </c>
      <c r="B12546" s="4" t="s">
        <v>5288</v>
      </c>
      <c r="C12546" s="4" t="s">
        <v>1010</v>
      </c>
      <c r="D12546" s="4" t="n">
        <v>9</v>
      </c>
      <c r="E12546" s="4" t="n">
        <v>135.95</v>
      </c>
      <c r="F12546" s="4" t="n">
        <v>1223.55</v>
      </c>
      <c r="G12546" s="4" t="n">
        <f aca="false">INDEX(Data_Products!$D$2:$D$33,MATCH(C12546,Data_Products!$A$2:$A$33,0))</f>
        <v>111.1</v>
      </c>
      <c r="H12546" s="4" t="str">
        <f aca="false">INDEX(Data_Products!$C$2:$C$33,MATCH(C12546,Data_Products!$A$2:$A$33,0))</f>
        <v>Timber</v>
      </c>
      <c r="I12546" s="10" t="n">
        <f aca="false">D12546*(E12546-G12546)</f>
        <v>223.65</v>
      </c>
      <c r="J12546" s="11" t="n">
        <f aca="false">IFERROR(I12546/F12546,0)</f>
        <v>0.18278778962854</v>
      </c>
      <c r="K12546" s="4" t="str">
        <f aca="false">IFERROR(INDEX(Data_Orders!$F$2:$F$4727,MATCH(B12546,Data_Orders!$A$2:$A$4727,0)),"")</f>
        <v>Trade Account</v>
      </c>
      <c r="L12546" s="4" t="str">
        <f aca="false">IFERROR(INDEX(Data_Orders!$D$2:$D$4727,MATCH(B12546,Data_Orders!$A$2:$A$4727,0)),"")</f>
        <v>Nuneaton</v>
      </c>
    </row>
    <row r="12547" customFormat="false" ht="15" hidden="false" customHeight="false" outlineLevel="0" collapsed="false">
      <c r="A12547" s="4" t="s">
        <v>18363</v>
      </c>
      <c r="B12547" s="4" t="s">
        <v>5288</v>
      </c>
      <c r="C12547" s="4" t="s">
        <v>1030</v>
      </c>
      <c r="D12547" s="4" t="n">
        <v>2</v>
      </c>
      <c r="E12547" s="4" t="n">
        <v>25.23</v>
      </c>
      <c r="F12547" s="4" t="n">
        <v>50.46</v>
      </c>
      <c r="G12547" s="4" t="n">
        <f aca="false">INDEX(Data_Products!$D$2:$D$33,MATCH(C12547,Data_Products!$A$2:$A$33,0))</f>
        <v>17.67</v>
      </c>
      <c r="H12547" s="4" t="str">
        <f aca="false">INDEX(Data_Products!$C$2:$C$33,MATCH(C12547,Data_Products!$A$2:$A$33,0))</f>
        <v>Cement &amp; Aggregates</v>
      </c>
      <c r="I12547" s="10" t="n">
        <f aca="false">D12547*(E12547-G12547)</f>
        <v>15.12</v>
      </c>
      <c r="J12547" s="11" t="n">
        <f aca="false">IFERROR(I12547/F12547,0)</f>
        <v>0.299643281807372</v>
      </c>
      <c r="K12547" s="4" t="str">
        <f aca="false">IFERROR(INDEX(Data_Orders!$F$2:$F$4727,MATCH(B12547,Data_Orders!$A$2:$A$4727,0)),"")</f>
        <v>Trade Account</v>
      </c>
      <c r="L12547" s="4" t="str">
        <f aca="false">IFERROR(INDEX(Data_Orders!$D$2:$D$4727,MATCH(B12547,Data_Orders!$A$2:$A$4727,0)),"")</f>
        <v>Nuneaton</v>
      </c>
    </row>
    <row r="12548" customFormat="false" ht="15" hidden="false" customHeight="false" outlineLevel="0" collapsed="false">
      <c r="A12548" s="4" t="s">
        <v>18364</v>
      </c>
      <c r="B12548" s="4" t="s">
        <v>5288</v>
      </c>
      <c r="C12548" s="4" t="s">
        <v>1059</v>
      </c>
      <c r="D12548" s="4" t="n">
        <v>5</v>
      </c>
      <c r="E12548" s="4" t="n">
        <v>103.63</v>
      </c>
      <c r="F12548" s="4" t="n">
        <v>518.15</v>
      </c>
      <c r="G12548" s="4" t="n">
        <f aca="false">INDEX(Data_Products!$D$2:$D$33,MATCH(C12548,Data_Products!$A$2:$A$33,0))</f>
        <v>82.55</v>
      </c>
      <c r="H12548" s="4" t="str">
        <f aca="false">INDEX(Data_Products!$C$2:$C$33,MATCH(C12548,Data_Products!$A$2:$A$33,0))</f>
        <v>Roofing</v>
      </c>
      <c r="I12548" s="10" t="n">
        <f aca="false">D12548*(E12548-G12548)</f>
        <v>105.4</v>
      </c>
      <c r="J12548" s="11" t="n">
        <f aca="false">IFERROR(I12548/F12548,0)</f>
        <v>0.203415999228023</v>
      </c>
      <c r="K12548" s="4" t="str">
        <f aca="false">IFERROR(INDEX(Data_Orders!$F$2:$F$4727,MATCH(B12548,Data_Orders!$A$2:$A$4727,0)),"")</f>
        <v>Trade Account</v>
      </c>
      <c r="L12548" s="4" t="str">
        <f aca="false">IFERROR(INDEX(Data_Orders!$D$2:$D$4727,MATCH(B12548,Data_Orders!$A$2:$A$4727,0)),"")</f>
        <v>Nuneaton</v>
      </c>
    </row>
    <row r="12549" customFormat="false" ht="15" hidden="false" customHeight="false" outlineLevel="0" collapsed="false">
      <c r="A12549" s="4" t="s">
        <v>18365</v>
      </c>
      <c r="B12549" s="4" t="s">
        <v>5289</v>
      </c>
      <c r="C12549" s="4" t="s">
        <v>1032</v>
      </c>
      <c r="D12549" s="4" t="n">
        <v>14</v>
      </c>
      <c r="E12549" s="4" t="n">
        <v>99.65</v>
      </c>
      <c r="F12549" s="4" t="n">
        <v>1395.1</v>
      </c>
      <c r="G12549" s="4" t="n">
        <f aca="false">INDEX(Data_Products!$D$2:$D$33,MATCH(C12549,Data_Products!$A$2:$A$33,0))</f>
        <v>58.26</v>
      </c>
      <c r="H12549" s="4" t="str">
        <f aca="false">INDEX(Data_Products!$C$2:$C$33,MATCH(C12549,Data_Products!$A$2:$A$33,0))</f>
        <v>Insulation</v>
      </c>
      <c r="I12549" s="10" t="n">
        <f aca="false">D12549*(E12549-G12549)</f>
        <v>579.46</v>
      </c>
      <c r="J12549" s="11" t="n">
        <f aca="false">IFERROR(I12549/F12549,0)</f>
        <v>0.415353738083292</v>
      </c>
      <c r="K12549" s="4" t="str">
        <f aca="false">IFERROR(INDEX(Data_Orders!$F$2:$F$4727,MATCH(B12549,Data_Orders!$A$2:$A$4727,0)),"")</f>
        <v>Trade Account</v>
      </c>
      <c r="L12549" s="4" t="str">
        <f aca="false">IFERROR(INDEX(Data_Orders!$D$2:$D$4727,MATCH(B12549,Data_Orders!$A$2:$A$4727,0)),"")</f>
        <v>Nuneaton</v>
      </c>
    </row>
    <row r="12550" customFormat="false" ht="15" hidden="false" customHeight="false" outlineLevel="0" collapsed="false">
      <c r="A12550" s="4" t="s">
        <v>18366</v>
      </c>
      <c r="B12550" s="4" t="s">
        <v>5289</v>
      </c>
      <c r="C12550" s="4" t="s">
        <v>1030</v>
      </c>
      <c r="D12550" s="4" t="n">
        <v>17</v>
      </c>
      <c r="E12550" s="4" t="n">
        <v>25.23</v>
      </c>
      <c r="F12550" s="4" t="n">
        <v>428.91</v>
      </c>
      <c r="G12550" s="4" t="n">
        <f aca="false">INDEX(Data_Products!$D$2:$D$33,MATCH(C12550,Data_Products!$A$2:$A$33,0))</f>
        <v>17.67</v>
      </c>
      <c r="H12550" s="4" t="str">
        <f aca="false">INDEX(Data_Products!$C$2:$C$33,MATCH(C12550,Data_Products!$A$2:$A$33,0))</f>
        <v>Cement &amp; Aggregates</v>
      </c>
      <c r="I12550" s="10" t="n">
        <f aca="false">D12550*(E12550-G12550)</f>
        <v>128.52</v>
      </c>
      <c r="J12550" s="11" t="n">
        <f aca="false">IFERROR(I12550/F12550,0)</f>
        <v>0.299643281807372</v>
      </c>
      <c r="K12550" s="4" t="str">
        <f aca="false">IFERROR(INDEX(Data_Orders!$F$2:$F$4727,MATCH(B12550,Data_Orders!$A$2:$A$4727,0)),"")</f>
        <v>Trade Account</v>
      </c>
      <c r="L12550" s="4" t="str">
        <f aca="false">IFERROR(INDEX(Data_Orders!$D$2:$D$4727,MATCH(B12550,Data_Orders!$A$2:$A$4727,0)),"")</f>
        <v>Nuneaton</v>
      </c>
    </row>
    <row r="12551" customFormat="false" ht="15" hidden="false" customHeight="false" outlineLevel="0" collapsed="false">
      <c r="A12551" s="4" t="s">
        <v>18367</v>
      </c>
      <c r="B12551" s="4" t="s">
        <v>5289</v>
      </c>
      <c r="C12551" s="4" t="s">
        <v>1075</v>
      </c>
      <c r="D12551" s="4" t="n">
        <v>20</v>
      </c>
      <c r="E12551" s="4" t="n">
        <v>98.61</v>
      </c>
      <c r="F12551" s="4" t="n">
        <v>1972.2</v>
      </c>
      <c r="G12551" s="4" t="n">
        <f aca="false">INDEX(Data_Products!$D$2:$D$33,MATCH(C12551,Data_Products!$A$2:$A$33,0))</f>
        <v>74.84</v>
      </c>
      <c r="H12551" s="4" t="str">
        <f aca="false">INDEX(Data_Products!$C$2:$C$33,MATCH(C12551,Data_Products!$A$2:$A$33,0))</f>
        <v>Landscaping</v>
      </c>
      <c r="I12551" s="10" t="n">
        <f aca="false">D12551*(E12551-G12551)</f>
        <v>475.4</v>
      </c>
      <c r="J12551" s="11" t="n">
        <f aca="false">IFERROR(I12551/F12551,0)</f>
        <v>0.24105060338708</v>
      </c>
      <c r="K12551" s="4" t="str">
        <f aca="false">IFERROR(INDEX(Data_Orders!$F$2:$F$4727,MATCH(B12551,Data_Orders!$A$2:$A$4727,0)),"")</f>
        <v>Trade Account</v>
      </c>
      <c r="L12551" s="4" t="str">
        <f aca="false">IFERROR(INDEX(Data_Orders!$D$2:$D$4727,MATCH(B12551,Data_Orders!$A$2:$A$4727,0)),"")</f>
        <v>Nuneaton</v>
      </c>
    </row>
    <row r="12552" customFormat="false" ht="15" hidden="false" customHeight="false" outlineLevel="0" collapsed="false">
      <c r="A12552" s="4" t="s">
        <v>18368</v>
      </c>
      <c r="B12552" s="4" t="s">
        <v>5290</v>
      </c>
      <c r="C12552" s="4" t="s">
        <v>1050</v>
      </c>
      <c r="D12552" s="4" t="n">
        <v>15</v>
      </c>
      <c r="E12552" s="4" t="n">
        <v>238.63</v>
      </c>
      <c r="F12552" s="4" t="n">
        <v>3579.45</v>
      </c>
      <c r="G12552" s="4" t="n">
        <f aca="false">INDEX(Data_Products!$D$2:$D$33,MATCH(C12552,Data_Products!$A$2:$A$33,0))</f>
        <v>148.91</v>
      </c>
      <c r="H12552" s="4" t="str">
        <f aca="false">INDEX(Data_Products!$C$2:$C$33,MATCH(C12552,Data_Products!$A$2:$A$33,0))</f>
        <v>Tools &amp; Fixings</v>
      </c>
      <c r="I12552" s="10" t="n">
        <f aca="false">D12552*(E12552-G12552)</f>
        <v>1345.8</v>
      </c>
      <c r="J12552" s="11" t="n">
        <f aca="false">IFERROR(I12552/F12552,0)</f>
        <v>0.375979549930855</v>
      </c>
      <c r="K12552" s="4" t="str">
        <f aca="false">IFERROR(INDEX(Data_Orders!$F$2:$F$4727,MATCH(B12552,Data_Orders!$A$2:$A$4727,0)),"")</f>
        <v>Trade Account</v>
      </c>
      <c r="L12552" s="4" t="str">
        <f aca="false">IFERROR(INDEX(Data_Orders!$D$2:$D$4727,MATCH(B12552,Data_Orders!$A$2:$A$4727,0)),"")</f>
        <v>Nuneaton</v>
      </c>
    </row>
    <row r="12553" customFormat="false" ht="15" hidden="false" customHeight="false" outlineLevel="0" collapsed="false">
      <c r="A12553" s="4" t="s">
        <v>18369</v>
      </c>
      <c r="B12553" s="4" t="s">
        <v>5290</v>
      </c>
      <c r="C12553" s="4" t="s">
        <v>1066</v>
      </c>
      <c r="D12553" s="4" t="n">
        <v>15</v>
      </c>
      <c r="E12553" s="4" t="n">
        <v>209.69</v>
      </c>
      <c r="F12553" s="4" t="n">
        <v>3145.35</v>
      </c>
      <c r="G12553" s="4" t="n">
        <f aca="false">INDEX(Data_Products!$D$2:$D$33,MATCH(C12553,Data_Products!$A$2:$A$33,0))</f>
        <v>144.38</v>
      </c>
      <c r="H12553" s="4" t="str">
        <f aca="false">INDEX(Data_Products!$C$2:$C$33,MATCH(C12553,Data_Products!$A$2:$A$33,0))</f>
        <v>Plumbing &amp; Drainage</v>
      </c>
      <c r="I12553" s="10" t="n">
        <f aca="false">D12553*(E12553-G12553)</f>
        <v>979.65</v>
      </c>
      <c r="J12553" s="11" t="n">
        <f aca="false">IFERROR(I12553/F12553,0)</f>
        <v>0.311459773952024</v>
      </c>
      <c r="K12553" s="4" t="str">
        <f aca="false">IFERROR(INDEX(Data_Orders!$F$2:$F$4727,MATCH(B12553,Data_Orders!$A$2:$A$4727,0)),"")</f>
        <v>Trade Account</v>
      </c>
      <c r="L12553" s="4" t="str">
        <f aca="false">IFERROR(INDEX(Data_Orders!$D$2:$D$4727,MATCH(B12553,Data_Orders!$A$2:$A$4727,0)),"")</f>
        <v>Nuneaton</v>
      </c>
    </row>
    <row r="12554" customFormat="false" ht="15" hidden="false" customHeight="false" outlineLevel="0" collapsed="false">
      <c r="A12554" s="4" t="s">
        <v>18370</v>
      </c>
      <c r="B12554" s="4" t="s">
        <v>5291</v>
      </c>
      <c r="C12554" s="4" t="s">
        <v>1030</v>
      </c>
      <c r="D12554" s="4" t="n">
        <v>4</v>
      </c>
      <c r="E12554" s="4" t="n">
        <v>25.23</v>
      </c>
      <c r="F12554" s="4" t="n">
        <v>100.92</v>
      </c>
      <c r="G12554" s="4" t="n">
        <f aca="false">INDEX(Data_Products!$D$2:$D$33,MATCH(C12554,Data_Products!$A$2:$A$33,0))</f>
        <v>17.67</v>
      </c>
      <c r="H12554" s="4" t="str">
        <f aca="false">INDEX(Data_Products!$C$2:$C$33,MATCH(C12554,Data_Products!$A$2:$A$33,0))</f>
        <v>Cement &amp; Aggregates</v>
      </c>
      <c r="I12554" s="10" t="n">
        <f aca="false">D12554*(E12554-G12554)</f>
        <v>30.24</v>
      </c>
      <c r="J12554" s="11" t="n">
        <f aca="false">IFERROR(I12554/F12554,0)</f>
        <v>0.299643281807372</v>
      </c>
      <c r="K12554" s="4" t="str">
        <f aca="false">IFERROR(INDEX(Data_Orders!$F$2:$F$4727,MATCH(B12554,Data_Orders!$A$2:$A$4727,0)),"")</f>
        <v>Trade Account</v>
      </c>
      <c r="L12554" s="4" t="str">
        <f aca="false">IFERROR(INDEX(Data_Orders!$D$2:$D$4727,MATCH(B12554,Data_Orders!$A$2:$A$4727,0)),"")</f>
        <v>Nuneaton</v>
      </c>
    </row>
    <row r="12555" customFormat="false" ht="15" hidden="false" customHeight="false" outlineLevel="0" collapsed="false">
      <c r="A12555" s="4" t="s">
        <v>18371</v>
      </c>
      <c r="B12555" s="4" t="s">
        <v>5292</v>
      </c>
      <c r="C12555" s="4" t="s">
        <v>1044</v>
      </c>
      <c r="D12555" s="4" t="n">
        <v>3</v>
      </c>
      <c r="E12555" s="4" t="n">
        <v>190.44</v>
      </c>
      <c r="F12555" s="4" t="n">
        <v>571.32</v>
      </c>
      <c r="G12555" s="4" t="n">
        <f aca="false">INDEX(Data_Products!$D$2:$D$33,MATCH(C12555,Data_Products!$A$2:$A$33,0))</f>
        <v>115.48</v>
      </c>
      <c r="H12555" s="4" t="str">
        <f aca="false">INDEX(Data_Products!$C$2:$C$33,MATCH(C12555,Data_Products!$A$2:$A$33,0))</f>
        <v>Tools &amp; Fixings</v>
      </c>
      <c r="I12555" s="10" t="n">
        <f aca="false">D12555*(E12555-G12555)</f>
        <v>224.88</v>
      </c>
      <c r="J12555" s="11" t="n">
        <f aca="false">IFERROR(I12555/F12555,0)</f>
        <v>0.393614786809494</v>
      </c>
      <c r="K12555" s="4" t="str">
        <f aca="false">IFERROR(INDEX(Data_Orders!$F$2:$F$4727,MATCH(B12555,Data_Orders!$A$2:$A$4727,0)),"")</f>
        <v>Trade Account</v>
      </c>
      <c r="L12555" s="4" t="str">
        <f aca="false">IFERROR(INDEX(Data_Orders!$D$2:$D$4727,MATCH(B12555,Data_Orders!$A$2:$A$4727,0)),"")</f>
        <v>Nuneaton</v>
      </c>
    </row>
    <row r="12556" customFormat="false" ht="15" hidden="false" customHeight="false" outlineLevel="0" collapsed="false">
      <c r="A12556" s="4" t="s">
        <v>18372</v>
      </c>
      <c r="B12556" s="4" t="s">
        <v>5292</v>
      </c>
      <c r="C12556" s="4" t="s">
        <v>1048</v>
      </c>
      <c r="D12556" s="4" t="n">
        <v>12</v>
      </c>
      <c r="E12556" s="4" t="n">
        <v>112.72</v>
      </c>
      <c r="F12556" s="4" t="n">
        <v>1352.64</v>
      </c>
      <c r="G12556" s="4" t="n">
        <f aca="false">INDEX(Data_Products!$D$2:$D$33,MATCH(C12556,Data_Products!$A$2:$A$33,0))</f>
        <v>83.21</v>
      </c>
      <c r="H12556" s="4" t="str">
        <f aca="false">INDEX(Data_Products!$C$2:$C$33,MATCH(C12556,Data_Products!$A$2:$A$33,0))</f>
        <v>Tools &amp; Fixings</v>
      </c>
      <c r="I12556" s="10" t="n">
        <f aca="false">D12556*(E12556-G12556)</f>
        <v>354.12</v>
      </c>
      <c r="J12556" s="11" t="n">
        <f aca="false">IFERROR(I12556/F12556,0)</f>
        <v>0.261799148332151</v>
      </c>
      <c r="K12556" s="4" t="str">
        <f aca="false">IFERROR(INDEX(Data_Orders!$F$2:$F$4727,MATCH(B12556,Data_Orders!$A$2:$A$4727,0)),"")</f>
        <v>Trade Account</v>
      </c>
      <c r="L12556" s="4" t="str">
        <f aca="false">IFERROR(INDEX(Data_Orders!$D$2:$D$4727,MATCH(B12556,Data_Orders!$A$2:$A$4727,0)),"")</f>
        <v>Nuneaton</v>
      </c>
    </row>
    <row r="12557" customFormat="false" ht="15" hidden="false" customHeight="false" outlineLevel="0" collapsed="false">
      <c r="A12557" s="4" t="s">
        <v>18373</v>
      </c>
      <c r="B12557" s="4" t="s">
        <v>5292</v>
      </c>
      <c r="C12557" s="4" t="s">
        <v>1070</v>
      </c>
      <c r="D12557" s="4" t="n">
        <v>19</v>
      </c>
      <c r="E12557" s="4" t="n">
        <v>230.32</v>
      </c>
      <c r="F12557" s="4" t="n">
        <v>4376.08</v>
      </c>
      <c r="G12557" s="4" t="n">
        <f aca="false">INDEX(Data_Products!$D$2:$D$33,MATCH(C12557,Data_Products!$A$2:$A$33,0))</f>
        <v>161.64</v>
      </c>
      <c r="H12557" s="4" t="str">
        <f aca="false">INDEX(Data_Products!$C$2:$C$33,MATCH(C12557,Data_Products!$A$2:$A$33,0))</f>
        <v>Landscaping</v>
      </c>
      <c r="I12557" s="10" t="n">
        <f aca="false">D12557*(E12557-G12557)</f>
        <v>1304.92</v>
      </c>
      <c r="J12557" s="11" t="n">
        <f aca="false">IFERROR(I12557/F12557,0)</f>
        <v>0.298193817297673</v>
      </c>
      <c r="K12557" s="4" t="str">
        <f aca="false">IFERROR(INDEX(Data_Orders!$F$2:$F$4727,MATCH(B12557,Data_Orders!$A$2:$A$4727,0)),"")</f>
        <v>Trade Account</v>
      </c>
      <c r="L12557" s="4" t="str">
        <f aca="false">IFERROR(INDEX(Data_Orders!$D$2:$D$4727,MATCH(B12557,Data_Orders!$A$2:$A$4727,0)),"")</f>
        <v>Nuneaton</v>
      </c>
    </row>
    <row r="12558" customFormat="false" ht="15" hidden="false" customHeight="false" outlineLevel="0" collapsed="false">
      <c r="A12558" s="4" t="s">
        <v>18374</v>
      </c>
      <c r="B12558" s="4" t="s">
        <v>5292</v>
      </c>
      <c r="C12558" s="4" t="s">
        <v>1077</v>
      </c>
      <c r="D12558" s="4" t="n">
        <v>14</v>
      </c>
      <c r="E12558" s="4" t="n">
        <v>46.61</v>
      </c>
      <c r="F12558" s="4" t="n">
        <v>652.54</v>
      </c>
      <c r="G12558" s="4" t="n">
        <f aca="false">INDEX(Data_Products!$D$2:$D$33,MATCH(C12558,Data_Products!$A$2:$A$33,0))</f>
        <v>36.87</v>
      </c>
      <c r="H12558" s="4" t="str">
        <f aca="false">INDEX(Data_Products!$C$2:$C$33,MATCH(C12558,Data_Products!$A$2:$A$33,0))</f>
        <v>Landscaping</v>
      </c>
      <c r="I12558" s="10" t="n">
        <f aca="false">D12558*(E12558-G12558)</f>
        <v>136.36</v>
      </c>
      <c r="J12558" s="11" t="n">
        <f aca="false">IFERROR(I12558/F12558,0)</f>
        <v>0.208968032611028</v>
      </c>
      <c r="K12558" s="4" t="str">
        <f aca="false">IFERROR(INDEX(Data_Orders!$F$2:$F$4727,MATCH(B12558,Data_Orders!$A$2:$A$4727,0)),"")</f>
        <v>Trade Account</v>
      </c>
      <c r="L12558" s="4" t="str">
        <f aca="false">IFERROR(INDEX(Data_Orders!$D$2:$D$4727,MATCH(B12558,Data_Orders!$A$2:$A$4727,0)),"")</f>
        <v>Nuneaton</v>
      </c>
    </row>
    <row r="12559" customFormat="false" ht="15" hidden="false" customHeight="false" outlineLevel="0" collapsed="false">
      <c r="A12559" s="4" t="s">
        <v>18375</v>
      </c>
      <c r="B12559" s="4" t="s">
        <v>5293</v>
      </c>
      <c r="C12559" s="4" t="s">
        <v>1037</v>
      </c>
      <c r="D12559" s="4" t="n">
        <v>15</v>
      </c>
      <c r="E12559" s="4" t="n">
        <v>90.97</v>
      </c>
      <c r="F12559" s="4" t="n">
        <v>1364.55</v>
      </c>
      <c r="G12559" s="4" t="n">
        <f aca="false">INDEX(Data_Products!$D$2:$D$33,MATCH(C12559,Data_Products!$A$2:$A$33,0))</f>
        <v>73.81</v>
      </c>
      <c r="H12559" s="4" t="str">
        <f aca="false">INDEX(Data_Products!$C$2:$C$33,MATCH(C12559,Data_Products!$A$2:$A$33,0))</f>
        <v>Insulation</v>
      </c>
      <c r="I12559" s="10" t="n">
        <f aca="false">D12559*(E12559-G12559)</f>
        <v>257.4</v>
      </c>
      <c r="J12559" s="11" t="n">
        <f aca="false">IFERROR(I12559/F12559,0)</f>
        <v>0.18863361547763</v>
      </c>
      <c r="K12559" s="4" t="str">
        <f aca="false">IFERROR(INDEX(Data_Orders!$F$2:$F$4727,MATCH(B12559,Data_Orders!$A$2:$A$4727,0)),"")</f>
        <v>Trade Account</v>
      </c>
      <c r="L12559" s="4" t="str">
        <f aca="false">IFERROR(INDEX(Data_Orders!$D$2:$D$4727,MATCH(B12559,Data_Orders!$A$2:$A$4727,0)),"")</f>
        <v>Nuneaton</v>
      </c>
    </row>
    <row r="12560" customFormat="false" ht="15" hidden="false" customHeight="false" outlineLevel="0" collapsed="false">
      <c r="A12560" s="4" t="s">
        <v>18376</v>
      </c>
      <c r="B12560" s="4" t="s">
        <v>5293</v>
      </c>
      <c r="C12560" s="4" t="s">
        <v>1070</v>
      </c>
      <c r="D12560" s="4" t="n">
        <v>8</v>
      </c>
      <c r="E12560" s="4" t="n">
        <v>230.32</v>
      </c>
      <c r="F12560" s="4" t="n">
        <v>1842.56</v>
      </c>
      <c r="G12560" s="4" t="n">
        <f aca="false">INDEX(Data_Products!$D$2:$D$33,MATCH(C12560,Data_Products!$A$2:$A$33,0))</f>
        <v>161.64</v>
      </c>
      <c r="H12560" s="4" t="str">
        <f aca="false">INDEX(Data_Products!$C$2:$C$33,MATCH(C12560,Data_Products!$A$2:$A$33,0))</f>
        <v>Landscaping</v>
      </c>
      <c r="I12560" s="10" t="n">
        <f aca="false">D12560*(E12560-G12560)</f>
        <v>549.44</v>
      </c>
      <c r="J12560" s="11" t="n">
        <f aca="false">IFERROR(I12560/F12560,0)</f>
        <v>0.298193817297673</v>
      </c>
      <c r="K12560" s="4" t="str">
        <f aca="false">IFERROR(INDEX(Data_Orders!$F$2:$F$4727,MATCH(B12560,Data_Orders!$A$2:$A$4727,0)),"")</f>
        <v>Trade Account</v>
      </c>
      <c r="L12560" s="4" t="str">
        <f aca="false">IFERROR(INDEX(Data_Orders!$D$2:$D$4727,MATCH(B12560,Data_Orders!$A$2:$A$4727,0)),"")</f>
        <v>Nuneaton</v>
      </c>
    </row>
    <row r="12561" customFormat="false" ht="15" hidden="false" customHeight="false" outlineLevel="0" collapsed="false">
      <c r="A12561" s="4" t="s">
        <v>18377</v>
      </c>
      <c r="B12561" s="4" t="s">
        <v>5293</v>
      </c>
      <c r="C12561" s="4" t="s">
        <v>1055</v>
      </c>
      <c r="D12561" s="4" t="n">
        <v>17</v>
      </c>
      <c r="E12561" s="4" t="n">
        <v>205.03</v>
      </c>
      <c r="F12561" s="4" t="n">
        <v>3485.51</v>
      </c>
      <c r="G12561" s="4" t="n">
        <f aca="false">INDEX(Data_Products!$D$2:$D$33,MATCH(C12561,Data_Products!$A$2:$A$33,0))</f>
        <v>138.6</v>
      </c>
      <c r="H12561" s="4" t="str">
        <f aca="false">INDEX(Data_Products!$C$2:$C$33,MATCH(C12561,Data_Products!$A$2:$A$33,0))</f>
        <v>Roofing</v>
      </c>
      <c r="I12561" s="10" t="n">
        <f aca="false">D12561*(E12561-G12561)</f>
        <v>1129.31</v>
      </c>
      <c r="J12561" s="11" t="n">
        <f aca="false">IFERROR(I12561/F12561,0)</f>
        <v>0.324001365653807</v>
      </c>
      <c r="K12561" s="4" t="str">
        <f aca="false">IFERROR(INDEX(Data_Orders!$F$2:$F$4727,MATCH(B12561,Data_Orders!$A$2:$A$4727,0)),"")</f>
        <v>Trade Account</v>
      </c>
      <c r="L12561" s="4" t="str">
        <f aca="false">IFERROR(INDEX(Data_Orders!$D$2:$D$4727,MATCH(B12561,Data_Orders!$A$2:$A$4727,0)),"")</f>
        <v>Nuneaton</v>
      </c>
    </row>
    <row r="12562" customFormat="false" ht="15" hidden="false" customHeight="false" outlineLevel="0" collapsed="false">
      <c r="A12562" s="4" t="s">
        <v>18378</v>
      </c>
      <c r="B12562" s="4" t="s">
        <v>5294</v>
      </c>
      <c r="C12562" s="4" t="s">
        <v>1037</v>
      </c>
      <c r="D12562" s="4" t="n">
        <v>10</v>
      </c>
      <c r="E12562" s="4" t="n">
        <v>90.97</v>
      </c>
      <c r="F12562" s="4" t="n">
        <v>909.7</v>
      </c>
      <c r="G12562" s="4" t="n">
        <f aca="false">INDEX(Data_Products!$D$2:$D$33,MATCH(C12562,Data_Products!$A$2:$A$33,0))</f>
        <v>73.81</v>
      </c>
      <c r="H12562" s="4" t="str">
        <f aca="false">INDEX(Data_Products!$C$2:$C$33,MATCH(C12562,Data_Products!$A$2:$A$33,0))</f>
        <v>Insulation</v>
      </c>
      <c r="I12562" s="10" t="n">
        <f aca="false">D12562*(E12562-G12562)</f>
        <v>171.6</v>
      </c>
      <c r="J12562" s="11" t="n">
        <f aca="false">IFERROR(I12562/F12562,0)</f>
        <v>0.18863361547763</v>
      </c>
      <c r="K12562" s="4" t="str">
        <f aca="false">IFERROR(INDEX(Data_Orders!$F$2:$F$4727,MATCH(B12562,Data_Orders!$A$2:$A$4727,0)),"")</f>
        <v>Trade Account</v>
      </c>
      <c r="L12562" s="4" t="str">
        <f aca="false">IFERROR(INDEX(Data_Orders!$D$2:$D$4727,MATCH(B12562,Data_Orders!$A$2:$A$4727,0)),"")</f>
        <v>Nuneaton</v>
      </c>
    </row>
    <row r="12563" customFormat="false" ht="15" hidden="false" customHeight="false" outlineLevel="0" collapsed="false">
      <c r="A12563" s="4" t="s">
        <v>18379</v>
      </c>
      <c r="B12563" s="4" t="s">
        <v>5294</v>
      </c>
      <c r="C12563" s="4" t="s">
        <v>1052</v>
      </c>
      <c r="D12563" s="4" t="n">
        <v>9</v>
      </c>
      <c r="E12563" s="4" t="n">
        <v>205.71</v>
      </c>
      <c r="F12563" s="4" t="n">
        <v>1851.39</v>
      </c>
      <c r="G12563" s="4" t="n">
        <f aca="false">INDEX(Data_Products!$D$2:$D$33,MATCH(C12563,Data_Products!$A$2:$A$33,0))</f>
        <v>152.29</v>
      </c>
      <c r="H12563" s="4" t="str">
        <f aca="false">INDEX(Data_Products!$C$2:$C$33,MATCH(C12563,Data_Products!$A$2:$A$33,0))</f>
        <v>Roofing</v>
      </c>
      <c r="I12563" s="10" t="n">
        <f aca="false">D12563*(E12563-G12563)</f>
        <v>480.78</v>
      </c>
      <c r="J12563" s="11" t="n">
        <f aca="false">IFERROR(I12563/F12563,0)</f>
        <v>0.259685965679841</v>
      </c>
      <c r="K12563" s="4" t="str">
        <f aca="false">IFERROR(INDEX(Data_Orders!$F$2:$F$4727,MATCH(B12563,Data_Orders!$A$2:$A$4727,0)),"")</f>
        <v>Trade Account</v>
      </c>
      <c r="L12563" s="4" t="str">
        <f aca="false">IFERROR(INDEX(Data_Orders!$D$2:$D$4727,MATCH(B12563,Data_Orders!$A$2:$A$4727,0)),"")</f>
        <v>Nuneaton</v>
      </c>
    </row>
    <row r="12564" customFormat="false" ht="15" hidden="false" customHeight="false" outlineLevel="0" collapsed="false">
      <c r="A12564" s="4" t="s">
        <v>18380</v>
      </c>
      <c r="B12564" s="4" t="s">
        <v>5294</v>
      </c>
      <c r="C12564" s="4" t="s">
        <v>1010</v>
      </c>
      <c r="D12564" s="4" t="n">
        <v>17</v>
      </c>
      <c r="E12564" s="4" t="n">
        <v>135.95</v>
      </c>
      <c r="F12564" s="4" t="n">
        <v>2311.15</v>
      </c>
      <c r="G12564" s="4" t="n">
        <f aca="false">INDEX(Data_Products!$D$2:$D$33,MATCH(C12564,Data_Products!$A$2:$A$33,0))</f>
        <v>111.1</v>
      </c>
      <c r="H12564" s="4" t="str">
        <f aca="false">INDEX(Data_Products!$C$2:$C$33,MATCH(C12564,Data_Products!$A$2:$A$33,0))</f>
        <v>Timber</v>
      </c>
      <c r="I12564" s="10" t="n">
        <f aca="false">D12564*(E12564-G12564)</f>
        <v>422.45</v>
      </c>
      <c r="J12564" s="11" t="n">
        <f aca="false">IFERROR(I12564/F12564,0)</f>
        <v>0.18278778962854</v>
      </c>
      <c r="K12564" s="4" t="str">
        <f aca="false">IFERROR(INDEX(Data_Orders!$F$2:$F$4727,MATCH(B12564,Data_Orders!$A$2:$A$4727,0)),"")</f>
        <v>Trade Account</v>
      </c>
      <c r="L12564" s="4" t="str">
        <f aca="false">IFERROR(INDEX(Data_Orders!$D$2:$D$4727,MATCH(B12564,Data_Orders!$A$2:$A$4727,0)),"")</f>
        <v>Nuneaton</v>
      </c>
    </row>
    <row r="12565" customFormat="false" ht="15" hidden="false" customHeight="false" outlineLevel="0" collapsed="false">
      <c r="A12565" s="4" t="s">
        <v>18381</v>
      </c>
      <c r="B12565" s="4" t="s">
        <v>5295</v>
      </c>
      <c r="C12565" s="4" t="s">
        <v>1061</v>
      </c>
      <c r="D12565" s="4" t="n">
        <v>16</v>
      </c>
      <c r="E12565" s="4" t="n">
        <v>145.57</v>
      </c>
      <c r="F12565" s="4" t="n">
        <v>2329.12</v>
      </c>
      <c r="G12565" s="4" t="n">
        <f aca="false">INDEX(Data_Products!$D$2:$D$33,MATCH(C12565,Data_Products!$A$2:$A$33,0))</f>
        <v>119.29</v>
      </c>
      <c r="H12565" s="4" t="str">
        <f aca="false">INDEX(Data_Products!$C$2:$C$33,MATCH(C12565,Data_Products!$A$2:$A$33,0))</f>
        <v>Plumbing &amp; Drainage</v>
      </c>
      <c r="I12565" s="10" t="n">
        <f aca="false">D12565*(E12565-G12565)</f>
        <v>420.48</v>
      </c>
      <c r="J12565" s="11" t="n">
        <f aca="false">IFERROR(I12565/F12565,0)</f>
        <v>0.180531702960775</v>
      </c>
      <c r="K12565" s="4" t="str">
        <f aca="false">IFERROR(INDEX(Data_Orders!$F$2:$F$4727,MATCH(B12565,Data_Orders!$A$2:$A$4727,0)),"")</f>
        <v>Trade Account</v>
      </c>
      <c r="L12565" s="4" t="str">
        <f aca="false">IFERROR(INDEX(Data_Orders!$D$2:$D$4727,MATCH(B12565,Data_Orders!$A$2:$A$4727,0)),"")</f>
        <v>Nuneaton</v>
      </c>
    </row>
    <row r="12566" customFormat="false" ht="15" hidden="false" customHeight="false" outlineLevel="0" collapsed="false">
      <c r="A12566" s="4" t="s">
        <v>18382</v>
      </c>
      <c r="B12566" s="4" t="s">
        <v>5295</v>
      </c>
      <c r="C12566" s="4" t="s">
        <v>1057</v>
      </c>
      <c r="D12566" s="4" t="n">
        <v>8</v>
      </c>
      <c r="E12566" s="4" t="n">
        <v>176.81</v>
      </c>
      <c r="F12566" s="4" t="n">
        <v>1414.48</v>
      </c>
      <c r="G12566" s="4" t="n">
        <f aca="false">INDEX(Data_Products!$D$2:$D$33,MATCH(C12566,Data_Products!$A$2:$A$33,0))</f>
        <v>129.57</v>
      </c>
      <c r="H12566" s="4" t="str">
        <f aca="false">INDEX(Data_Products!$C$2:$C$33,MATCH(C12566,Data_Products!$A$2:$A$33,0))</f>
        <v>Roofing</v>
      </c>
      <c r="I12566" s="10" t="n">
        <f aca="false">D12566*(E12566-G12566)</f>
        <v>377.92</v>
      </c>
      <c r="J12566" s="11" t="n">
        <f aca="false">IFERROR(I12566/F12566,0)</f>
        <v>0.267179458175443</v>
      </c>
      <c r="K12566" s="4" t="str">
        <f aca="false">IFERROR(INDEX(Data_Orders!$F$2:$F$4727,MATCH(B12566,Data_Orders!$A$2:$A$4727,0)),"")</f>
        <v>Trade Account</v>
      </c>
      <c r="L12566" s="4" t="str">
        <f aca="false">IFERROR(INDEX(Data_Orders!$D$2:$D$4727,MATCH(B12566,Data_Orders!$A$2:$A$4727,0)),"")</f>
        <v>Nuneaton</v>
      </c>
    </row>
    <row r="12567" customFormat="false" ht="15" hidden="false" customHeight="false" outlineLevel="0" collapsed="false">
      <c r="A12567" s="4" t="s">
        <v>18383</v>
      </c>
      <c r="B12567" s="4" t="s">
        <v>5295</v>
      </c>
      <c r="C12567" s="4" t="s">
        <v>1039</v>
      </c>
      <c r="D12567" s="4" t="n">
        <v>7</v>
      </c>
      <c r="E12567" s="4" t="n">
        <v>160.41</v>
      </c>
      <c r="F12567" s="4" t="n">
        <v>1122.87</v>
      </c>
      <c r="G12567" s="4" t="n">
        <f aca="false">INDEX(Data_Products!$D$2:$D$33,MATCH(C12567,Data_Products!$A$2:$A$33,0))</f>
        <v>99.74</v>
      </c>
      <c r="H12567" s="4" t="str">
        <f aca="false">INDEX(Data_Products!$C$2:$C$33,MATCH(C12567,Data_Products!$A$2:$A$33,0))</f>
        <v>Insulation</v>
      </c>
      <c r="I12567" s="10" t="n">
        <f aca="false">D12567*(E12567-G12567)</f>
        <v>424.69</v>
      </c>
      <c r="J12567" s="11" t="n">
        <f aca="false">IFERROR(I12567/F12567,0)</f>
        <v>0.378218315566361</v>
      </c>
      <c r="K12567" s="4" t="str">
        <f aca="false">IFERROR(INDEX(Data_Orders!$F$2:$F$4727,MATCH(B12567,Data_Orders!$A$2:$A$4727,0)),"")</f>
        <v>Trade Account</v>
      </c>
      <c r="L12567" s="4" t="str">
        <f aca="false">IFERROR(INDEX(Data_Orders!$D$2:$D$4727,MATCH(B12567,Data_Orders!$A$2:$A$4727,0)),"")</f>
        <v>Nuneaton</v>
      </c>
    </row>
    <row r="12568" customFormat="false" ht="15" hidden="false" customHeight="false" outlineLevel="0" collapsed="false">
      <c r="A12568" s="4" t="s">
        <v>18384</v>
      </c>
      <c r="B12568" s="4" t="s">
        <v>5296</v>
      </c>
      <c r="C12568" s="4" t="s">
        <v>1052</v>
      </c>
      <c r="D12568" s="4" t="n">
        <v>3</v>
      </c>
      <c r="E12568" s="4" t="n">
        <v>205.71</v>
      </c>
      <c r="F12568" s="4" t="n">
        <v>617.13</v>
      </c>
      <c r="G12568" s="4" t="n">
        <f aca="false">INDEX(Data_Products!$D$2:$D$33,MATCH(C12568,Data_Products!$A$2:$A$33,0))</f>
        <v>152.29</v>
      </c>
      <c r="H12568" s="4" t="str">
        <f aca="false">INDEX(Data_Products!$C$2:$C$33,MATCH(C12568,Data_Products!$A$2:$A$33,0))</f>
        <v>Roofing</v>
      </c>
      <c r="I12568" s="10" t="n">
        <f aca="false">D12568*(E12568-G12568)</f>
        <v>160.26</v>
      </c>
      <c r="J12568" s="11" t="n">
        <f aca="false">IFERROR(I12568/F12568,0)</f>
        <v>0.259685965679841</v>
      </c>
      <c r="K12568" s="4" t="str">
        <f aca="false">IFERROR(INDEX(Data_Orders!$F$2:$F$4727,MATCH(B12568,Data_Orders!$A$2:$A$4727,0)),"")</f>
        <v>Trade Account</v>
      </c>
      <c r="L12568" s="4" t="str">
        <f aca="false">IFERROR(INDEX(Data_Orders!$D$2:$D$4727,MATCH(B12568,Data_Orders!$A$2:$A$4727,0)),"")</f>
        <v>Nuneaton</v>
      </c>
    </row>
    <row r="12569" customFormat="false" ht="15" hidden="false" customHeight="false" outlineLevel="0" collapsed="false">
      <c r="A12569" s="4" t="s">
        <v>18385</v>
      </c>
      <c r="B12569" s="4" t="s">
        <v>5296</v>
      </c>
      <c r="C12569" s="4" t="s">
        <v>1070</v>
      </c>
      <c r="D12569" s="4" t="n">
        <v>6</v>
      </c>
      <c r="E12569" s="4" t="n">
        <v>230.32</v>
      </c>
      <c r="F12569" s="4" t="n">
        <v>1381.92</v>
      </c>
      <c r="G12569" s="4" t="n">
        <f aca="false">INDEX(Data_Products!$D$2:$D$33,MATCH(C12569,Data_Products!$A$2:$A$33,0))</f>
        <v>161.64</v>
      </c>
      <c r="H12569" s="4" t="str">
        <f aca="false">INDEX(Data_Products!$C$2:$C$33,MATCH(C12569,Data_Products!$A$2:$A$33,0))</f>
        <v>Landscaping</v>
      </c>
      <c r="I12569" s="10" t="n">
        <f aca="false">D12569*(E12569-G12569)</f>
        <v>412.08</v>
      </c>
      <c r="J12569" s="11" t="n">
        <f aca="false">IFERROR(I12569/F12569,0)</f>
        <v>0.298193817297673</v>
      </c>
      <c r="K12569" s="4" t="str">
        <f aca="false">IFERROR(INDEX(Data_Orders!$F$2:$F$4727,MATCH(B12569,Data_Orders!$A$2:$A$4727,0)),"")</f>
        <v>Trade Account</v>
      </c>
      <c r="L12569" s="4" t="str">
        <f aca="false">IFERROR(INDEX(Data_Orders!$D$2:$D$4727,MATCH(B12569,Data_Orders!$A$2:$A$4727,0)),"")</f>
        <v>Nuneaton</v>
      </c>
    </row>
    <row r="12570" customFormat="false" ht="15" hidden="false" customHeight="false" outlineLevel="0" collapsed="false">
      <c r="A12570" s="4" t="s">
        <v>18386</v>
      </c>
      <c r="B12570" s="4" t="s">
        <v>5297</v>
      </c>
      <c r="C12570" s="4" t="s">
        <v>1052</v>
      </c>
      <c r="D12570" s="4" t="n">
        <v>15</v>
      </c>
      <c r="E12570" s="4" t="n">
        <v>205.71</v>
      </c>
      <c r="F12570" s="4" t="n">
        <v>3085.65</v>
      </c>
      <c r="G12570" s="4" t="n">
        <f aca="false">INDEX(Data_Products!$D$2:$D$33,MATCH(C12570,Data_Products!$A$2:$A$33,0))</f>
        <v>152.29</v>
      </c>
      <c r="H12570" s="4" t="str">
        <f aca="false">INDEX(Data_Products!$C$2:$C$33,MATCH(C12570,Data_Products!$A$2:$A$33,0))</f>
        <v>Roofing</v>
      </c>
      <c r="I12570" s="10" t="n">
        <f aca="false">D12570*(E12570-G12570)</f>
        <v>801.3</v>
      </c>
      <c r="J12570" s="11" t="n">
        <f aca="false">IFERROR(I12570/F12570,0)</f>
        <v>0.259685965679841</v>
      </c>
      <c r="K12570" s="4" t="str">
        <f aca="false">IFERROR(INDEX(Data_Orders!$F$2:$F$4727,MATCH(B12570,Data_Orders!$A$2:$A$4727,0)),"")</f>
        <v>Trade Account</v>
      </c>
      <c r="L12570" s="4" t="str">
        <f aca="false">IFERROR(INDEX(Data_Orders!$D$2:$D$4727,MATCH(B12570,Data_Orders!$A$2:$A$4727,0)),"")</f>
        <v>Nuneaton</v>
      </c>
    </row>
    <row r="12571" customFormat="false" ht="15" hidden="false" customHeight="false" outlineLevel="0" collapsed="false">
      <c r="A12571" s="4" t="s">
        <v>18387</v>
      </c>
      <c r="B12571" s="4" t="s">
        <v>5297</v>
      </c>
      <c r="C12571" s="4" t="s">
        <v>1032</v>
      </c>
      <c r="D12571" s="4" t="n">
        <v>1</v>
      </c>
      <c r="E12571" s="4" t="n">
        <v>99.65</v>
      </c>
      <c r="F12571" s="4" t="n">
        <v>99.65</v>
      </c>
      <c r="G12571" s="4" t="n">
        <f aca="false">INDEX(Data_Products!$D$2:$D$33,MATCH(C12571,Data_Products!$A$2:$A$33,0))</f>
        <v>58.26</v>
      </c>
      <c r="H12571" s="4" t="str">
        <f aca="false">INDEX(Data_Products!$C$2:$C$33,MATCH(C12571,Data_Products!$A$2:$A$33,0))</f>
        <v>Insulation</v>
      </c>
      <c r="I12571" s="10" t="n">
        <f aca="false">D12571*(E12571-G12571)</f>
        <v>41.39</v>
      </c>
      <c r="J12571" s="11" t="n">
        <f aca="false">IFERROR(I12571/F12571,0)</f>
        <v>0.415353738083292</v>
      </c>
      <c r="K12571" s="4" t="str">
        <f aca="false">IFERROR(INDEX(Data_Orders!$F$2:$F$4727,MATCH(B12571,Data_Orders!$A$2:$A$4727,0)),"")</f>
        <v>Trade Account</v>
      </c>
      <c r="L12571" s="4" t="str">
        <f aca="false">IFERROR(INDEX(Data_Orders!$D$2:$D$4727,MATCH(B12571,Data_Orders!$A$2:$A$4727,0)),"")</f>
        <v>Nuneaton</v>
      </c>
    </row>
    <row r="12572" customFormat="false" ht="15" hidden="false" customHeight="false" outlineLevel="0" collapsed="false">
      <c r="A12572" s="4" t="s">
        <v>18388</v>
      </c>
      <c r="B12572" s="4" t="s">
        <v>5297</v>
      </c>
      <c r="C12572" s="4" t="s">
        <v>1035</v>
      </c>
      <c r="D12572" s="4" t="n">
        <v>1</v>
      </c>
      <c r="E12572" s="4" t="n">
        <v>165.07</v>
      </c>
      <c r="F12572" s="4" t="n">
        <v>165.07</v>
      </c>
      <c r="G12572" s="4" t="n">
        <f aca="false">INDEX(Data_Products!$D$2:$D$33,MATCH(C12572,Data_Products!$A$2:$A$33,0))</f>
        <v>134.65</v>
      </c>
      <c r="H12572" s="4" t="str">
        <f aca="false">INDEX(Data_Products!$C$2:$C$33,MATCH(C12572,Data_Products!$A$2:$A$33,0))</f>
        <v>Insulation</v>
      </c>
      <c r="I12572" s="10" t="n">
        <f aca="false">D12572*(E12572-G12572)</f>
        <v>30.42</v>
      </c>
      <c r="J12572" s="11" t="n">
        <f aca="false">IFERROR(I12572/F12572,0)</f>
        <v>0.184285454655601</v>
      </c>
      <c r="K12572" s="4" t="str">
        <f aca="false">IFERROR(INDEX(Data_Orders!$F$2:$F$4727,MATCH(B12572,Data_Orders!$A$2:$A$4727,0)),"")</f>
        <v>Trade Account</v>
      </c>
      <c r="L12572" s="4" t="str">
        <f aca="false">IFERROR(INDEX(Data_Orders!$D$2:$D$4727,MATCH(B12572,Data_Orders!$A$2:$A$4727,0)),"")</f>
        <v>Nuneaton</v>
      </c>
    </row>
    <row r="12573" customFormat="false" ht="15" hidden="false" customHeight="false" outlineLevel="0" collapsed="false">
      <c r="A12573" s="4" t="s">
        <v>18389</v>
      </c>
      <c r="B12573" s="4" t="s">
        <v>5297</v>
      </c>
      <c r="C12573" s="4" t="s">
        <v>1048</v>
      </c>
      <c r="D12573" s="4" t="n">
        <v>14</v>
      </c>
      <c r="E12573" s="4" t="n">
        <v>112.72</v>
      </c>
      <c r="F12573" s="4" t="n">
        <v>1578.08</v>
      </c>
      <c r="G12573" s="4" t="n">
        <f aca="false">INDEX(Data_Products!$D$2:$D$33,MATCH(C12573,Data_Products!$A$2:$A$33,0))</f>
        <v>83.21</v>
      </c>
      <c r="H12573" s="4" t="str">
        <f aca="false">INDEX(Data_Products!$C$2:$C$33,MATCH(C12573,Data_Products!$A$2:$A$33,0))</f>
        <v>Tools &amp; Fixings</v>
      </c>
      <c r="I12573" s="10" t="n">
        <f aca="false">D12573*(E12573-G12573)</f>
        <v>413.14</v>
      </c>
      <c r="J12573" s="11" t="n">
        <f aca="false">IFERROR(I12573/F12573,0)</f>
        <v>0.261799148332151</v>
      </c>
      <c r="K12573" s="4" t="str">
        <f aca="false">IFERROR(INDEX(Data_Orders!$F$2:$F$4727,MATCH(B12573,Data_Orders!$A$2:$A$4727,0)),"")</f>
        <v>Trade Account</v>
      </c>
      <c r="L12573" s="4" t="str">
        <f aca="false">IFERROR(INDEX(Data_Orders!$D$2:$D$4727,MATCH(B12573,Data_Orders!$A$2:$A$4727,0)),"")</f>
        <v>Nuneaton</v>
      </c>
    </row>
    <row r="12574" customFormat="false" ht="15" hidden="false" customHeight="false" outlineLevel="0" collapsed="false">
      <c r="A12574" s="4" t="s">
        <v>18390</v>
      </c>
      <c r="B12574" s="4" t="s">
        <v>5297</v>
      </c>
      <c r="C12574" s="4" t="s">
        <v>1041</v>
      </c>
      <c r="D12574" s="4" t="n">
        <v>6</v>
      </c>
      <c r="E12574" s="4" t="n">
        <v>242.75</v>
      </c>
      <c r="F12574" s="4" t="n">
        <v>1456.5</v>
      </c>
      <c r="G12574" s="4" t="n">
        <f aca="false">INDEX(Data_Products!$D$2:$D$33,MATCH(C12574,Data_Products!$A$2:$A$33,0))</f>
        <v>142.94</v>
      </c>
      <c r="H12574" s="4" t="str">
        <f aca="false">INDEX(Data_Products!$C$2:$C$33,MATCH(C12574,Data_Products!$A$2:$A$33,0))</f>
        <v>Tools &amp; Fixings</v>
      </c>
      <c r="I12574" s="10" t="n">
        <f aca="false">D12574*(E12574-G12574)</f>
        <v>598.86</v>
      </c>
      <c r="J12574" s="11" t="n">
        <f aca="false">IFERROR(I12574/F12574,0)</f>
        <v>0.411163748712667</v>
      </c>
      <c r="K12574" s="4" t="str">
        <f aca="false">IFERROR(INDEX(Data_Orders!$F$2:$F$4727,MATCH(B12574,Data_Orders!$A$2:$A$4727,0)),"")</f>
        <v>Trade Account</v>
      </c>
      <c r="L12574" s="4" t="str">
        <f aca="false">IFERROR(INDEX(Data_Orders!$D$2:$D$4727,MATCH(B12574,Data_Orders!$A$2:$A$4727,0)),"")</f>
        <v>Nuneaton</v>
      </c>
    </row>
    <row r="12575" customFormat="false" ht="15" hidden="false" customHeight="false" outlineLevel="0" collapsed="false">
      <c r="A12575" s="4" t="s">
        <v>18391</v>
      </c>
      <c r="B12575" s="4" t="s">
        <v>5298</v>
      </c>
      <c r="C12575" s="4" t="s">
        <v>1028</v>
      </c>
      <c r="D12575" s="4" t="n">
        <v>1</v>
      </c>
      <c r="E12575" s="4" t="n">
        <v>118.79</v>
      </c>
      <c r="F12575" s="4" t="n">
        <v>118.79</v>
      </c>
      <c r="G12575" s="4" t="n">
        <f aca="false">INDEX(Data_Products!$D$2:$D$33,MATCH(C12575,Data_Products!$A$2:$A$33,0))</f>
        <v>81.07</v>
      </c>
      <c r="H12575" s="4" t="str">
        <f aca="false">INDEX(Data_Products!$C$2:$C$33,MATCH(C12575,Data_Products!$A$2:$A$33,0))</f>
        <v>Cement &amp; Aggregates</v>
      </c>
      <c r="I12575" s="10" t="n">
        <f aca="false">D12575*(E12575-G12575)</f>
        <v>37.72</v>
      </c>
      <c r="J12575" s="11" t="n">
        <f aca="false">IFERROR(I12575/F12575,0)</f>
        <v>0.317535146056065</v>
      </c>
      <c r="K12575" s="4" t="str">
        <f aca="false">IFERROR(INDEX(Data_Orders!$F$2:$F$4727,MATCH(B12575,Data_Orders!$A$2:$A$4727,0)),"")</f>
        <v>Retail</v>
      </c>
      <c r="L12575" s="4" t="str">
        <f aca="false">IFERROR(INDEX(Data_Orders!$D$2:$D$4727,MATCH(B12575,Data_Orders!$A$2:$A$4727,0)),"")</f>
        <v>Rugby</v>
      </c>
    </row>
    <row r="12576" customFormat="false" ht="15" hidden="false" customHeight="false" outlineLevel="0" collapsed="false">
      <c r="A12576" s="4" t="s">
        <v>18392</v>
      </c>
      <c r="B12576" s="4" t="s">
        <v>5298</v>
      </c>
      <c r="C12576" s="4" t="s">
        <v>1013</v>
      </c>
      <c r="D12576" s="4" t="n">
        <v>18</v>
      </c>
      <c r="E12576" s="4" t="n">
        <v>240.92</v>
      </c>
      <c r="F12576" s="4" t="n">
        <v>4336.56</v>
      </c>
      <c r="G12576" s="4" t="n">
        <f aca="false">INDEX(Data_Products!$D$2:$D$33,MATCH(C12576,Data_Products!$A$2:$A$33,0))</f>
        <v>168.32</v>
      </c>
      <c r="H12576" s="4" t="str">
        <f aca="false">INDEX(Data_Products!$C$2:$C$33,MATCH(C12576,Data_Products!$A$2:$A$33,0))</f>
        <v>Timber</v>
      </c>
      <c r="I12576" s="10" t="n">
        <f aca="false">D12576*(E12576-G12576)</f>
        <v>1306.8</v>
      </c>
      <c r="J12576" s="11" t="n">
        <f aca="false">IFERROR(I12576/F12576,0)</f>
        <v>0.301344844761747</v>
      </c>
      <c r="K12576" s="4" t="str">
        <f aca="false">IFERROR(INDEX(Data_Orders!$F$2:$F$4727,MATCH(B12576,Data_Orders!$A$2:$A$4727,0)),"")</f>
        <v>Retail</v>
      </c>
      <c r="L12576" s="4" t="str">
        <f aca="false">IFERROR(INDEX(Data_Orders!$D$2:$D$4727,MATCH(B12576,Data_Orders!$A$2:$A$4727,0)),"")</f>
        <v>Rugby</v>
      </c>
    </row>
    <row r="12577" customFormat="false" ht="15" hidden="false" customHeight="false" outlineLevel="0" collapsed="false">
      <c r="A12577" s="4" t="s">
        <v>18393</v>
      </c>
      <c r="B12577" s="4" t="s">
        <v>5298</v>
      </c>
      <c r="C12577" s="4" t="s">
        <v>1044</v>
      </c>
      <c r="D12577" s="4" t="n">
        <v>20</v>
      </c>
      <c r="E12577" s="4" t="n">
        <v>190.44</v>
      </c>
      <c r="F12577" s="4" t="n">
        <v>3808.8</v>
      </c>
      <c r="G12577" s="4" t="n">
        <f aca="false">INDEX(Data_Products!$D$2:$D$33,MATCH(C12577,Data_Products!$A$2:$A$33,0))</f>
        <v>115.48</v>
      </c>
      <c r="H12577" s="4" t="str">
        <f aca="false">INDEX(Data_Products!$C$2:$C$33,MATCH(C12577,Data_Products!$A$2:$A$33,0))</f>
        <v>Tools &amp; Fixings</v>
      </c>
      <c r="I12577" s="10" t="n">
        <f aca="false">D12577*(E12577-G12577)</f>
        <v>1499.2</v>
      </c>
      <c r="J12577" s="11" t="n">
        <f aca="false">IFERROR(I12577/F12577,0)</f>
        <v>0.393614786809494</v>
      </c>
      <c r="K12577" s="4" t="str">
        <f aca="false">IFERROR(INDEX(Data_Orders!$F$2:$F$4727,MATCH(B12577,Data_Orders!$A$2:$A$4727,0)),"")</f>
        <v>Retail</v>
      </c>
      <c r="L12577" s="4" t="str">
        <f aca="false">IFERROR(INDEX(Data_Orders!$D$2:$D$4727,MATCH(B12577,Data_Orders!$A$2:$A$4727,0)),"")</f>
        <v>Rugby</v>
      </c>
    </row>
    <row r="12578" customFormat="false" ht="15" hidden="false" customHeight="false" outlineLevel="0" collapsed="false">
      <c r="A12578" s="4" t="s">
        <v>18394</v>
      </c>
      <c r="B12578" s="4" t="s">
        <v>5298</v>
      </c>
      <c r="C12578" s="4" t="s">
        <v>1039</v>
      </c>
      <c r="D12578" s="4" t="n">
        <v>11</v>
      </c>
      <c r="E12578" s="4" t="n">
        <v>160.41</v>
      </c>
      <c r="F12578" s="4" t="n">
        <v>1764.51</v>
      </c>
      <c r="G12578" s="4" t="n">
        <f aca="false">INDEX(Data_Products!$D$2:$D$33,MATCH(C12578,Data_Products!$A$2:$A$33,0))</f>
        <v>99.74</v>
      </c>
      <c r="H12578" s="4" t="str">
        <f aca="false">INDEX(Data_Products!$C$2:$C$33,MATCH(C12578,Data_Products!$A$2:$A$33,0))</f>
        <v>Insulation</v>
      </c>
      <c r="I12578" s="10" t="n">
        <f aca="false">D12578*(E12578-G12578)</f>
        <v>667.37</v>
      </c>
      <c r="J12578" s="11" t="n">
        <f aca="false">IFERROR(I12578/F12578,0)</f>
        <v>0.378218315566361</v>
      </c>
      <c r="K12578" s="4" t="str">
        <f aca="false">IFERROR(INDEX(Data_Orders!$F$2:$F$4727,MATCH(B12578,Data_Orders!$A$2:$A$4727,0)),"")</f>
        <v>Retail</v>
      </c>
      <c r="L12578" s="4" t="str">
        <f aca="false">IFERROR(INDEX(Data_Orders!$D$2:$D$4727,MATCH(B12578,Data_Orders!$A$2:$A$4727,0)),"")</f>
        <v>Rugby</v>
      </c>
    </row>
    <row r="12579" customFormat="false" ht="15" hidden="false" customHeight="false" outlineLevel="0" collapsed="false">
      <c r="A12579" s="4" t="s">
        <v>18395</v>
      </c>
      <c r="B12579" s="4" t="s">
        <v>5299</v>
      </c>
      <c r="C12579" s="4" t="s">
        <v>1015</v>
      </c>
      <c r="D12579" s="4" t="n">
        <v>5</v>
      </c>
      <c r="E12579" s="4" t="n">
        <v>122.01</v>
      </c>
      <c r="F12579" s="4" t="n">
        <v>610.05</v>
      </c>
      <c r="G12579" s="4" t="n">
        <f aca="false">INDEX(Data_Products!$D$2:$D$33,MATCH(C12579,Data_Products!$A$2:$A$33,0))</f>
        <v>85.53</v>
      </c>
      <c r="H12579" s="4" t="str">
        <f aca="false">INDEX(Data_Products!$C$2:$C$33,MATCH(C12579,Data_Products!$A$2:$A$33,0))</f>
        <v>Timber</v>
      </c>
      <c r="I12579" s="10" t="n">
        <f aca="false">D12579*(E12579-G12579)</f>
        <v>182.4</v>
      </c>
      <c r="J12579" s="11" t="n">
        <f aca="false">IFERROR(I12579/F12579,0)</f>
        <v>0.298991885910991</v>
      </c>
      <c r="K12579" s="4" t="str">
        <f aca="false">IFERROR(INDEX(Data_Orders!$F$2:$F$4727,MATCH(B12579,Data_Orders!$A$2:$A$4727,0)),"")</f>
        <v>Retail</v>
      </c>
      <c r="L12579" s="4" t="str">
        <f aca="false">IFERROR(INDEX(Data_Orders!$D$2:$D$4727,MATCH(B12579,Data_Orders!$A$2:$A$4727,0)),"")</f>
        <v>Rugby</v>
      </c>
    </row>
    <row r="12580" customFormat="false" ht="15" hidden="false" customHeight="false" outlineLevel="0" collapsed="false">
      <c r="A12580" s="4" t="s">
        <v>18396</v>
      </c>
      <c r="B12580" s="4" t="s">
        <v>5300</v>
      </c>
      <c r="C12580" s="4" t="s">
        <v>1026</v>
      </c>
      <c r="D12580" s="4" t="n">
        <v>8</v>
      </c>
      <c r="E12580" s="4" t="n">
        <v>184.05</v>
      </c>
      <c r="F12580" s="4" t="n">
        <v>1472.4</v>
      </c>
      <c r="G12580" s="4" t="n">
        <f aca="false">INDEX(Data_Products!$D$2:$D$33,MATCH(C12580,Data_Products!$A$2:$A$33,0))</f>
        <v>147.44</v>
      </c>
      <c r="H12580" s="4" t="str">
        <f aca="false">INDEX(Data_Products!$C$2:$C$33,MATCH(C12580,Data_Products!$A$2:$A$33,0))</f>
        <v>Cement &amp; Aggregates</v>
      </c>
      <c r="I12580" s="10" t="n">
        <f aca="false">D12580*(E12580-G12580)</f>
        <v>292.88</v>
      </c>
      <c r="J12580" s="11" t="n">
        <f aca="false">IFERROR(I12580/F12580,0)</f>
        <v>0.19891333876664</v>
      </c>
      <c r="K12580" s="4" t="str">
        <f aca="false">IFERROR(INDEX(Data_Orders!$F$2:$F$4727,MATCH(B12580,Data_Orders!$A$2:$A$4727,0)),"")</f>
        <v>Retail</v>
      </c>
      <c r="L12580" s="4" t="str">
        <f aca="false">IFERROR(INDEX(Data_Orders!$D$2:$D$4727,MATCH(B12580,Data_Orders!$A$2:$A$4727,0)),"")</f>
        <v>Rugby</v>
      </c>
    </row>
    <row r="12581" customFormat="false" ht="15" hidden="false" customHeight="false" outlineLevel="0" collapsed="false">
      <c r="A12581" s="4" t="s">
        <v>18397</v>
      </c>
      <c r="B12581" s="4" t="s">
        <v>5301</v>
      </c>
      <c r="C12581" s="4" t="s">
        <v>1010</v>
      </c>
      <c r="D12581" s="4" t="n">
        <v>17</v>
      </c>
      <c r="E12581" s="4" t="n">
        <v>135.95</v>
      </c>
      <c r="F12581" s="4" t="n">
        <v>2311.15</v>
      </c>
      <c r="G12581" s="4" t="n">
        <f aca="false">INDEX(Data_Products!$D$2:$D$33,MATCH(C12581,Data_Products!$A$2:$A$33,0))</f>
        <v>111.1</v>
      </c>
      <c r="H12581" s="4" t="str">
        <f aca="false">INDEX(Data_Products!$C$2:$C$33,MATCH(C12581,Data_Products!$A$2:$A$33,0))</f>
        <v>Timber</v>
      </c>
      <c r="I12581" s="10" t="n">
        <f aca="false">D12581*(E12581-G12581)</f>
        <v>422.45</v>
      </c>
      <c r="J12581" s="11" t="n">
        <f aca="false">IFERROR(I12581/F12581,0)</f>
        <v>0.18278778962854</v>
      </c>
      <c r="K12581" s="4" t="str">
        <f aca="false">IFERROR(INDEX(Data_Orders!$F$2:$F$4727,MATCH(B12581,Data_Orders!$A$2:$A$4727,0)),"")</f>
        <v>Retail</v>
      </c>
      <c r="L12581" s="4" t="str">
        <f aca="false">IFERROR(INDEX(Data_Orders!$D$2:$D$4727,MATCH(B12581,Data_Orders!$A$2:$A$4727,0)),"")</f>
        <v>Rugby</v>
      </c>
    </row>
    <row r="12582" customFormat="false" ht="15" hidden="false" customHeight="false" outlineLevel="0" collapsed="false">
      <c r="A12582" s="4" t="s">
        <v>18398</v>
      </c>
      <c r="B12582" s="4" t="s">
        <v>5301</v>
      </c>
      <c r="C12582" s="4" t="s">
        <v>1059</v>
      </c>
      <c r="D12582" s="4" t="n">
        <v>16</v>
      </c>
      <c r="E12582" s="4" t="n">
        <v>103.63</v>
      </c>
      <c r="F12582" s="4" t="n">
        <v>1658.08</v>
      </c>
      <c r="G12582" s="4" t="n">
        <f aca="false">INDEX(Data_Products!$D$2:$D$33,MATCH(C12582,Data_Products!$A$2:$A$33,0))</f>
        <v>82.55</v>
      </c>
      <c r="H12582" s="4" t="str">
        <f aca="false">INDEX(Data_Products!$C$2:$C$33,MATCH(C12582,Data_Products!$A$2:$A$33,0))</f>
        <v>Roofing</v>
      </c>
      <c r="I12582" s="10" t="n">
        <f aca="false">D12582*(E12582-G12582)</f>
        <v>337.28</v>
      </c>
      <c r="J12582" s="11" t="n">
        <f aca="false">IFERROR(I12582/F12582,0)</f>
        <v>0.203415999228023</v>
      </c>
      <c r="K12582" s="4" t="str">
        <f aca="false">IFERROR(INDEX(Data_Orders!$F$2:$F$4727,MATCH(B12582,Data_Orders!$A$2:$A$4727,0)),"")</f>
        <v>Retail</v>
      </c>
      <c r="L12582" s="4" t="str">
        <f aca="false">IFERROR(INDEX(Data_Orders!$D$2:$D$4727,MATCH(B12582,Data_Orders!$A$2:$A$4727,0)),"")</f>
        <v>Rugby</v>
      </c>
    </row>
    <row r="12583" customFormat="false" ht="15" hidden="false" customHeight="false" outlineLevel="0" collapsed="false">
      <c r="A12583" s="4" t="s">
        <v>18399</v>
      </c>
      <c r="B12583" s="4" t="s">
        <v>5301</v>
      </c>
      <c r="C12583" s="4" t="s">
        <v>1017</v>
      </c>
      <c r="D12583" s="4" t="n">
        <v>3</v>
      </c>
      <c r="E12583" s="4" t="n">
        <v>49.15</v>
      </c>
      <c r="F12583" s="4" t="n">
        <v>147.45</v>
      </c>
      <c r="G12583" s="4" t="n">
        <f aca="false">INDEX(Data_Products!$D$2:$D$33,MATCH(C12583,Data_Products!$A$2:$A$33,0))</f>
        <v>31.44</v>
      </c>
      <c r="H12583" s="4" t="str">
        <f aca="false">INDEX(Data_Products!$C$2:$C$33,MATCH(C12583,Data_Products!$A$2:$A$33,0))</f>
        <v>Timber</v>
      </c>
      <c r="I12583" s="10" t="n">
        <f aca="false">D12583*(E12583-G12583)</f>
        <v>53.13</v>
      </c>
      <c r="J12583" s="11" t="n">
        <f aca="false">IFERROR(I12583/F12583,0)</f>
        <v>0.360325534079349</v>
      </c>
      <c r="K12583" s="4" t="str">
        <f aca="false">IFERROR(INDEX(Data_Orders!$F$2:$F$4727,MATCH(B12583,Data_Orders!$A$2:$A$4727,0)),"")</f>
        <v>Retail</v>
      </c>
      <c r="L12583" s="4" t="str">
        <f aca="false">IFERROR(INDEX(Data_Orders!$D$2:$D$4727,MATCH(B12583,Data_Orders!$A$2:$A$4727,0)),"")</f>
        <v>Rugby</v>
      </c>
    </row>
    <row r="12584" customFormat="false" ht="15" hidden="false" customHeight="false" outlineLevel="0" collapsed="false">
      <c r="A12584" s="4" t="s">
        <v>18400</v>
      </c>
      <c r="B12584" s="4" t="s">
        <v>5301</v>
      </c>
      <c r="C12584" s="4" t="s">
        <v>1026</v>
      </c>
      <c r="D12584" s="4" t="n">
        <v>13</v>
      </c>
      <c r="E12584" s="4" t="n">
        <v>184.05</v>
      </c>
      <c r="F12584" s="4" t="n">
        <v>2392.65</v>
      </c>
      <c r="G12584" s="4" t="n">
        <f aca="false">INDEX(Data_Products!$D$2:$D$33,MATCH(C12584,Data_Products!$A$2:$A$33,0))</f>
        <v>147.44</v>
      </c>
      <c r="H12584" s="4" t="str">
        <f aca="false">INDEX(Data_Products!$C$2:$C$33,MATCH(C12584,Data_Products!$A$2:$A$33,0))</f>
        <v>Cement &amp; Aggregates</v>
      </c>
      <c r="I12584" s="10" t="n">
        <f aca="false">D12584*(E12584-G12584)</f>
        <v>475.93</v>
      </c>
      <c r="J12584" s="11" t="n">
        <f aca="false">IFERROR(I12584/F12584,0)</f>
        <v>0.19891333876664</v>
      </c>
      <c r="K12584" s="4" t="str">
        <f aca="false">IFERROR(INDEX(Data_Orders!$F$2:$F$4727,MATCH(B12584,Data_Orders!$A$2:$A$4727,0)),"")</f>
        <v>Retail</v>
      </c>
      <c r="L12584" s="4" t="str">
        <f aca="false">IFERROR(INDEX(Data_Orders!$D$2:$D$4727,MATCH(B12584,Data_Orders!$A$2:$A$4727,0)),"")</f>
        <v>Rugby</v>
      </c>
    </row>
    <row r="12585" customFormat="false" ht="15" hidden="false" customHeight="false" outlineLevel="0" collapsed="false">
      <c r="A12585" s="4" t="s">
        <v>18401</v>
      </c>
      <c r="B12585" s="4" t="s">
        <v>5301</v>
      </c>
      <c r="C12585" s="4" t="s">
        <v>1061</v>
      </c>
      <c r="D12585" s="4" t="n">
        <v>5</v>
      </c>
      <c r="E12585" s="4" t="n">
        <v>145.57</v>
      </c>
      <c r="F12585" s="4" t="n">
        <v>727.85</v>
      </c>
      <c r="G12585" s="4" t="n">
        <f aca="false">INDEX(Data_Products!$D$2:$D$33,MATCH(C12585,Data_Products!$A$2:$A$33,0))</f>
        <v>119.29</v>
      </c>
      <c r="H12585" s="4" t="str">
        <f aca="false">INDEX(Data_Products!$C$2:$C$33,MATCH(C12585,Data_Products!$A$2:$A$33,0))</f>
        <v>Plumbing &amp; Drainage</v>
      </c>
      <c r="I12585" s="10" t="n">
        <f aca="false">D12585*(E12585-G12585)</f>
        <v>131.4</v>
      </c>
      <c r="J12585" s="11" t="n">
        <f aca="false">IFERROR(I12585/F12585,0)</f>
        <v>0.180531702960775</v>
      </c>
      <c r="K12585" s="4" t="str">
        <f aca="false">IFERROR(INDEX(Data_Orders!$F$2:$F$4727,MATCH(B12585,Data_Orders!$A$2:$A$4727,0)),"")</f>
        <v>Retail</v>
      </c>
      <c r="L12585" s="4" t="str">
        <f aca="false">IFERROR(INDEX(Data_Orders!$D$2:$D$4727,MATCH(B12585,Data_Orders!$A$2:$A$4727,0)),"")</f>
        <v>Rugby</v>
      </c>
    </row>
    <row r="12586" customFormat="false" ht="15" hidden="false" customHeight="false" outlineLevel="0" collapsed="false">
      <c r="A12586" s="4" t="s">
        <v>18402</v>
      </c>
      <c r="B12586" s="4" t="s">
        <v>5302</v>
      </c>
      <c r="C12586" s="4" t="s">
        <v>1026</v>
      </c>
      <c r="D12586" s="4" t="n">
        <v>14</v>
      </c>
      <c r="E12586" s="4" t="n">
        <v>184.05</v>
      </c>
      <c r="F12586" s="4" t="n">
        <v>2576.7</v>
      </c>
      <c r="G12586" s="4" t="n">
        <f aca="false">INDEX(Data_Products!$D$2:$D$33,MATCH(C12586,Data_Products!$A$2:$A$33,0))</f>
        <v>147.44</v>
      </c>
      <c r="H12586" s="4" t="str">
        <f aca="false">INDEX(Data_Products!$C$2:$C$33,MATCH(C12586,Data_Products!$A$2:$A$33,0))</f>
        <v>Cement &amp; Aggregates</v>
      </c>
      <c r="I12586" s="10" t="n">
        <f aca="false">D12586*(E12586-G12586)</f>
        <v>512.54</v>
      </c>
      <c r="J12586" s="11" t="n">
        <f aca="false">IFERROR(I12586/F12586,0)</f>
        <v>0.19891333876664</v>
      </c>
      <c r="K12586" s="4" t="str">
        <f aca="false">IFERROR(INDEX(Data_Orders!$F$2:$F$4727,MATCH(B12586,Data_Orders!$A$2:$A$4727,0)),"")</f>
        <v>Retail</v>
      </c>
      <c r="L12586" s="4" t="str">
        <f aca="false">IFERROR(INDEX(Data_Orders!$D$2:$D$4727,MATCH(B12586,Data_Orders!$A$2:$A$4727,0)),"")</f>
        <v>Rugby</v>
      </c>
    </row>
    <row r="12587" customFormat="false" ht="15" hidden="false" customHeight="false" outlineLevel="0" collapsed="false">
      <c r="A12587" s="4" t="s">
        <v>18403</v>
      </c>
      <c r="B12587" s="4" t="s">
        <v>5302</v>
      </c>
      <c r="C12587" s="4" t="s">
        <v>1035</v>
      </c>
      <c r="D12587" s="4" t="n">
        <v>18</v>
      </c>
      <c r="E12587" s="4" t="n">
        <v>165.07</v>
      </c>
      <c r="F12587" s="4" t="n">
        <v>2971.26</v>
      </c>
      <c r="G12587" s="4" t="n">
        <f aca="false">INDEX(Data_Products!$D$2:$D$33,MATCH(C12587,Data_Products!$A$2:$A$33,0))</f>
        <v>134.65</v>
      </c>
      <c r="H12587" s="4" t="str">
        <f aca="false">INDEX(Data_Products!$C$2:$C$33,MATCH(C12587,Data_Products!$A$2:$A$33,0))</f>
        <v>Insulation</v>
      </c>
      <c r="I12587" s="10" t="n">
        <f aca="false">D12587*(E12587-G12587)</f>
        <v>547.56</v>
      </c>
      <c r="J12587" s="11" t="n">
        <f aca="false">IFERROR(I12587/F12587,0)</f>
        <v>0.184285454655601</v>
      </c>
      <c r="K12587" s="4" t="str">
        <f aca="false">IFERROR(INDEX(Data_Orders!$F$2:$F$4727,MATCH(B12587,Data_Orders!$A$2:$A$4727,0)),"")</f>
        <v>Retail</v>
      </c>
      <c r="L12587" s="4" t="str">
        <f aca="false">IFERROR(INDEX(Data_Orders!$D$2:$D$4727,MATCH(B12587,Data_Orders!$A$2:$A$4727,0)),"")</f>
        <v>Rugby</v>
      </c>
    </row>
    <row r="12588" customFormat="false" ht="15" hidden="false" customHeight="false" outlineLevel="0" collapsed="false">
      <c r="A12588" s="4" t="s">
        <v>18404</v>
      </c>
      <c r="B12588" s="4" t="s">
        <v>5303</v>
      </c>
      <c r="C12588" s="4" t="s">
        <v>1032</v>
      </c>
      <c r="D12588" s="4" t="n">
        <v>18</v>
      </c>
      <c r="E12588" s="4" t="n">
        <v>99.65</v>
      </c>
      <c r="F12588" s="4" t="n">
        <v>1793.7</v>
      </c>
      <c r="G12588" s="4" t="n">
        <f aca="false">INDEX(Data_Products!$D$2:$D$33,MATCH(C12588,Data_Products!$A$2:$A$33,0))</f>
        <v>58.26</v>
      </c>
      <c r="H12588" s="4" t="str">
        <f aca="false">INDEX(Data_Products!$C$2:$C$33,MATCH(C12588,Data_Products!$A$2:$A$33,0))</f>
        <v>Insulation</v>
      </c>
      <c r="I12588" s="10" t="n">
        <f aca="false">D12588*(E12588-G12588)</f>
        <v>745.02</v>
      </c>
      <c r="J12588" s="11" t="n">
        <f aca="false">IFERROR(I12588/F12588,0)</f>
        <v>0.415353738083292</v>
      </c>
      <c r="K12588" s="4" t="str">
        <f aca="false">IFERROR(INDEX(Data_Orders!$F$2:$F$4727,MATCH(B12588,Data_Orders!$A$2:$A$4727,0)),"")</f>
        <v>Retail</v>
      </c>
      <c r="L12588" s="4" t="str">
        <f aca="false">IFERROR(INDEX(Data_Orders!$D$2:$D$4727,MATCH(B12588,Data_Orders!$A$2:$A$4727,0)),"")</f>
        <v>Rugby</v>
      </c>
    </row>
    <row r="12589" customFormat="false" ht="15" hidden="false" customHeight="false" outlineLevel="0" collapsed="false">
      <c r="A12589" s="4" t="s">
        <v>18405</v>
      </c>
      <c r="B12589" s="4" t="s">
        <v>5304</v>
      </c>
      <c r="C12589" s="4" t="s">
        <v>1013</v>
      </c>
      <c r="D12589" s="4" t="n">
        <v>18</v>
      </c>
      <c r="E12589" s="4" t="n">
        <v>240.92</v>
      </c>
      <c r="F12589" s="4" t="n">
        <v>4336.56</v>
      </c>
      <c r="G12589" s="4" t="n">
        <f aca="false">INDEX(Data_Products!$D$2:$D$33,MATCH(C12589,Data_Products!$A$2:$A$33,0))</f>
        <v>168.32</v>
      </c>
      <c r="H12589" s="4" t="str">
        <f aca="false">INDEX(Data_Products!$C$2:$C$33,MATCH(C12589,Data_Products!$A$2:$A$33,0))</f>
        <v>Timber</v>
      </c>
      <c r="I12589" s="10" t="n">
        <f aca="false">D12589*(E12589-G12589)</f>
        <v>1306.8</v>
      </c>
      <c r="J12589" s="11" t="n">
        <f aca="false">IFERROR(I12589/F12589,0)</f>
        <v>0.301344844761747</v>
      </c>
      <c r="K12589" s="4" t="str">
        <f aca="false">IFERROR(INDEX(Data_Orders!$F$2:$F$4727,MATCH(B12589,Data_Orders!$A$2:$A$4727,0)),"")</f>
        <v>Retail</v>
      </c>
      <c r="L12589" s="4" t="str">
        <f aca="false">IFERROR(INDEX(Data_Orders!$D$2:$D$4727,MATCH(B12589,Data_Orders!$A$2:$A$4727,0)),"")</f>
        <v>Rugby</v>
      </c>
    </row>
    <row r="12590" customFormat="false" ht="15" hidden="false" customHeight="false" outlineLevel="0" collapsed="false">
      <c r="A12590" s="4" t="s">
        <v>18406</v>
      </c>
      <c r="B12590" s="4" t="s">
        <v>5305</v>
      </c>
      <c r="C12590" s="4" t="s">
        <v>1077</v>
      </c>
      <c r="D12590" s="4" t="n">
        <v>4</v>
      </c>
      <c r="E12590" s="4" t="n">
        <v>46.61</v>
      </c>
      <c r="F12590" s="4" t="n">
        <v>186.44</v>
      </c>
      <c r="G12590" s="4" t="n">
        <f aca="false">INDEX(Data_Products!$D$2:$D$33,MATCH(C12590,Data_Products!$A$2:$A$33,0))</f>
        <v>36.87</v>
      </c>
      <c r="H12590" s="4" t="str">
        <f aca="false">INDEX(Data_Products!$C$2:$C$33,MATCH(C12590,Data_Products!$A$2:$A$33,0))</f>
        <v>Landscaping</v>
      </c>
      <c r="I12590" s="10" t="n">
        <f aca="false">D12590*(E12590-G12590)</f>
        <v>38.96</v>
      </c>
      <c r="J12590" s="11" t="n">
        <f aca="false">IFERROR(I12590/F12590,0)</f>
        <v>0.208968032611028</v>
      </c>
      <c r="K12590" s="4" t="str">
        <f aca="false">IFERROR(INDEX(Data_Orders!$F$2:$F$4727,MATCH(B12590,Data_Orders!$A$2:$A$4727,0)),"")</f>
        <v>Retail</v>
      </c>
      <c r="L12590" s="4" t="str">
        <f aca="false">IFERROR(INDEX(Data_Orders!$D$2:$D$4727,MATCH(B12590,Data_Orders!$A$2:$A$4727,0)),"")</f>
        <v>Rugby</v>
      </c>
    </row>
    <row r="12591" customFormat="false" ht="15" hidden="false" customHeight="false" outlineLevel="0" collapsed="false">
      <c r="A12591" s="4" t="s">
        <v>18407</v>
      </c>
      <c r="B12591" s="4" t="s">
        <v>5306</v>
      </c>
      <c r="C12591" s="4" t="s">
        <v>1024</v>
      </c>
      <c r="D12591" s="4" t="n">
        <v>9</v>
      </c>
      <c r="E12591" s="4" t="n">
        <v>137.14</v>
      </c>
      <c r="F12591" s="4" t="n">
        <v>1234.26</v>
      </c>
      <c r="G12591" s="4" t="n">
        <f aca="false">INDEX(Data_Products!$D$2:$D$33,MATCH(C12591,Data_Products!$A$2:$A$33,0))</f>
        <v>99.99</v>
      </c>
      <c r="H12591" s="4" t="str">
        <f aca="false">INDEX(Data_Products!$C$2:$C$33,MATCH(C12591,Data_Products!$A$2:$A$33,0))</f>
        <v>Cement &amp; Aggregates</v>
      </c>
      <c r="I12591" s="10" t="n">
        <f aca="false">D12591*(E12591-G12591)</f>
        <v>334.35</v>
      </c>
      <c r="J12591" s="11" t="n">
        <f aca="false">IFERROR(I12591/F12591,0)</f>
        <v>0.270891060230421</v>
      </c>
      <c r="K12591" s="4" t="str">
        <f aca="false">IFERROR(INDEX(Data_Orders!$F$2:$F$4727,MATCH(B12591,Data_Orders!$A$2:$A$4727,0)),"")</f>
        <v>Retail</v>
      </c>
      <c r="L12591" s="4" t="str">
        <f aca="false">IFERROR(INDEX(Data_Orders!$D$2:$D$4727,MATCH(B12591,Data_Orders!$A$2:$A$4727,0)),"")</f>
        <v>Rugby</v>
      </c>
    </row>
    <row r="12592" customFormat="false" ht="15" hidden="false" customHeight="false" outlineLevel="0" collapsed="false">
      <c r="A12592" s="4" t="s">
        <v>18408</v>
      </c>
      <c r="B12592" s="4" t="s">
        <v>5306</v>
      </c>
      <c r="C12592" s="4" t="s">
        <v>1041</v>
      </c>
      <c r="D12592" s="4" t="n">
        <v>7</v>
      </c>
      <c r="E12592" s="4" t="n">
        <v>242.75</v>
      </c>
      <c r="F12592" s="4" t="n">
        <v>1699.25</v>
      </c>
      <c r="G12592" s="4" t="n">
        <f aca="false">INDEX(Data_Products!$D$2:$D$33,MATCH(C12592,Data_Products!$A$2:$A$33,0))</f>
        <v>142.94</v>
      </c>
      <c r="H12592" s="4" t="str">
        <f aca="false">INDEX(Data_Products!$C$2:$C$33,MATCH(C12592,Data_Products!$A$2:$A$33,0))</f>
        <v>Tools &amp; Fixings</v>
      </c>
      <c r="I12592" s="10" t="n">
        <f aca="false">D12592*(E12592-G12592)</f>
        <v>698.67</v>
      </c>
      <c r="J12592" s="11" t="n">
        <f aca="false">IFERROR(I12592/F12592,0)</f>
        <v>0.411163748712667</v>
      </c>
      <c r="K12592" s="4" t="str">
        <f aca="false">IFERROR(INDEX(Data_Orders!$F$2:$F$4727,MATCH(B12592,Data_Orders!$A$2:$A$4727,0)),"")</f>
        <v>Retail</v>
      </c>
      <c r="L12592" s="4" t="str">
        <f aca="false">IFERROR(INDEX(Data_Orders!$D$2:$D$4727,MATCH(B12592,Data_Orders!$A$2:$A$4727,0)),"")</f>
        <v>Rugby</v>
      </c>
    </row>
    <row r="12593" customFormat="false" ht="15" hidden="false" customHeight="false" outlineLevel="0" collapsed="false">
      <c r="A12593" s="4" t="s">
        <v>18409</v>
      </c>
      <c r="B12593" s="4" t="s">
        <v>5307</v>
      </c>
      <c r="C12593" s="4" t="s">
        <v>1041</v>
      </c>
      <c r="D12593" s="4" t="n">
        <v>15</v>
      </c>
      <c r="E12593" s="4" t="n">
        <v>242.75</v>
      </c>
      <c r="F12593" s="4" t="n">
        <v>3641.25</v>
      </c>
      <c r="G12593" s="4" t="n">
        <f aca="false">INDEX(Data_Products!$D$2:$D$33,MATCH(C12593,Data_Products!$A$2:$A$33,0))</f>
        <v>142.94</v>
      </c>
      <c r="H12593" s="4" t="str">
        <f aca="false">INDEX(Data_Products!$C$2:$C$33,MATCH(C12593,Data_Products!$A$2:$A$33,0))</f>
        <v>Tools &amp; Fixings</v>
      </c>
      <c r="I12593" s="10" t="n">
        <f aca="false">D12593*(E12593-G12593)</f>
        <v>1497.15</v>
      </c>
      <c r="J12593" s="11" t="n">
        <f aca="false">IFERROR(I12593/F12593,0)</f>
        <v>0.411163748712667</v>
      </c>
      <c r="K12593" s="4" t="str">
        <f aca="false">IFERROR(INDEX(Data_Orders!$F$2:$F$4727,MATCH(B12593,Data_Orders!$A$2:$A$4727,0)),"")</f>
        <v>Retail</v>
      </c>
      <c r="L12593" s="4" t="str">
        <f aca="false">IFERROR(INDEX(Data_Orders!$D$2:$D$4727,MATCH(B12593,Data_Orders!$A$2:$A$4727,0)),"")</f>
        <v>Rugby</v>
      </c>
    </row>
    <row r="12594" customFormat="false" ht="15" hidden="false" customHeight="false" outlineLevel="0" collapsed="false">
      <c r="A12594" s="4" t="s">
        <v>18410</v>
      </c>
      <c r="B12594" s="4" t="s">
        <v>5307</v>
      </c>
      <c r="C12594" s="4" t="s">
        <v>1010</v>
      </c>
      <c r="D12594" s="4" t="n">
        <v>16</v>
      </c>
      <c r="E12594" s="4" t="n">
        <v>135.95</v>
      </c>
      <c r="F12594" s="4" t="n">
        <v>2175.2</v>
      </c>
      <c r="G12594" s="4" t="n">
        <f aca="false">INDEX(Data_Products!$D$2:$D$33,MATCH(C12594,Data_Products!$A$2:$A$33,0))</f>
        <v>111.1</v>
      </c>
      <c r="H12594" s="4" t="str">
        <f aca="false">INDEX(Data_Products!$C$2:$C$33,MATCH(C12594,Data_Products!$A$2:$A$33,0))</f>
        <v>Timber</v>
      </c>
      <c r="I12594" s="10" t="n">
        <f aca="false">D12594*(E12594-G12594)</f>
        <v>397.6</v>
      </c>
      <c r="J12594" s="11" t="n">
        <f aca="false">IFERROR(I12594/F12594,0)</f>
        <v>0.18278778962854</v>
      </c>
      <c r="K12594" s="4" t="str">
        <f aca="false">IFERROR(INDEX(Data_Orders!$F$2:$F$4727,MATCH(B12594,Data_Orders!$A$2:$A$4727,0)),"")</f>
        <v>Retail</v>
      </c>
      <c r="L12594" s="4" t="str">
        <f aca="false">IFERROR(INDEX(Data_Orders!$D$2:$D$4727,MATCH(B12594,Data_Orders!$A$2:$A$4727,0)),"")</f>
        <v>Rugby</v>
      </c>
    </row>
    <row r="12595" customFormat="false" ht="15" hidden="false" customHeight="false" outlineLevel="0" collapsed="false">
      <c r="A12595" s="4" t="s">
        <v>18411</v>
      </c>
      <c r="B12595" s="4" t="s">
        <v>5307</v>
      </c>
      <c r="C12595" s="4" t="s">
        <v>1019</v>
      </c>
      <c r="D12595" s="4" t="n">
        <v>6</v>
      </c>
      <c r="E12595" s="4" t="n">
        <v>79.76</v>
      </c>
      <c r="F12595" s="4" t="n">
        <v>478.56</v>
      </c>
      <c r="G12595" s="4" t="n">
        <f aca="false">INDEX(Data_Products!$D$2:$D$33,MATCH(C12595,Data_Products!$A$2:$A$33,0))</f>
        <v>59.07</v>
      </c>
      <c r="H12595" s="4" t="str">
        <f aca="false">INDEX(Data_Products!$C$2:$C$33,MATCH(C12595,Data_Products!$A$2:$A$33,0))</f>
        <v>Timber</v>
      </c>
      <c r="I12595" s="10" t="n">
        <f aca="false">D12595*(E12595-G12595)</f>
        <v>124.14</v>
      </c>
      <c r="J12595" s="11" t="n">
        <f aca="false">IFERROR(I12595/F12595,0)</f>
        <v>0.259403209628887</v>
      </c>
      <c r="K12595" s="4" t="str">
        <f aca="false">IFERROR(INDEX(Data_Orders!$F$2:$F$4727,MATCH(B12595,Data_Orders!$A$2:$A$4727,0)),"")</f>
        <v>Retail</v>
      </c>
      <c r="L12595" s="4" t="str">
        <f aca="false">IFERROR(INDEX(Data_Orders!$D$2:$D$4727,MATCH(B12595,Data_Orders!$A$2:$A$4727,0)),"")</f>
        <v>Rugby</v>
      </c>
    </row>
    <row r="12596" customFormat="false" ht="15" hidden="false" customHeight="false" outlineLevel="0" collapsed="false">
      <c r="A12596" s="4" t="s">
        <v>18412</v>
      </c>
      <c r="B12596" s="4" t="s">
        <v>5307</v>
      </c>
      <c r="C12596" s="4" t="s">
        <v>1055</v>
      </c>
      <c r="D12596" s="4" t="n">
        <v>17</v>
      </c>
      <c r="E12596" s="4" t="n">
        <v>205.03</v>
      </c>
      <c r="F12596" s="4" t="n">
        <v>3485.51</v>
      </c>
      <c r="G12596" s="4" t="n">
        <f aca="false">INDEX(Data_Products!$D$2:$D$33,MATCH(C12596,Data_Products!$A$2:$A$33,0))</f>
        <v>138.6</v>
      </c>
      <c r="H12596" s="4" t="str">
        <f aca="false">INDEX(Data_Products!$C$2:$C$33,MATCH(C12596,Data_Products!$A$2:$A$33,0))</f>
        <v>Roofing</v>
      </c>
      <c r="I12596" s="10" t="n">
        <f aca="false">D12596*(E12596-G12596)</f>
        <v>1129.31</v>
      </c>
      <c r="J12596" s="11" t="n">
        <f aca="false">IFERROR(I12596/F12596,0)</f>
        <v>0.324001365653807</v>
      </c>
      <c r="K12596" s="4" t="str">
        <f aca="false">IFERROR(INDEX(Data_Orders!$F$2:$F$4727,MATCH(B12596,Data_Orders!$A$2:$A$4727,0)),"")</f>
        <v>Retail</v>
      </c>
      <c r="L12596" s="4" t="str">
        <f aca="false">IFERROR(INDEX(Data_Orders!$D$2:$D$4727,MATCH(B12596,Data_Orders!$A$2:$A$4727,0)),"")</f>
        <v>Rugby</v>
      </c>
    </row>
    <row r="12597" customFormat="false" ht="15" hidden="false" customHeight="false" outlineLevel="0" collapsed="false">
      <c r="A12597" s="4" t="s">
        <v>18413</v>
      </c>
      <c r="B12597" s="4" t="s">
        <v>5308</v>
      </c>
      <c r="C12597" s="4" t="s">
        <v>1015</v>
      </c>
      <c r="D12597" s="4" t="n">
        <v>12</v>
      </c>
      <c r="E12597" s="4" t="n">
        <v>122.01</v>
      </c>
      <c r="F12597" s="4" t="n">
        <v>1464.12</v>
      </c>
      <c r="G12597" s="4" t="n">
        <f aca="false">INDEX(Data_Products!$D$2:$D$33,MATCH(C12597,Data_Products!$A$2:$A$33,0))</f>
        <v>85.53</v>
      </c>
      <c r="H12597" s="4" t="str">
        <f aca="false">INDEX(Data_Products!$C$2:$C$33,MATCH(C12597,Data_Products!$A$2:$A$33,0))</f>
        <v>Timber</v>
      </c>
      <c r="I12597" s="10" t="n">
        <f aca="false">D12597*(E12597-G12597)</f>
        <v>437.76</v>
      </c>
      <c r="J12597" s="11" t="n">
        <f aca="false">IFERROR(I12597/F12597,0)</f>
        <v>0.298991885910991</v>
      </c>
      <c r="K12597" s="4" t="str">
        <f aca="false">IFERROR(INDEX(Data_Orders!$F$2:$F$4727,MATCH(B12597,Data_Orders!$A$2:$A$4727,0)),"")</f>
        <v>Retail</v>
      </c>
      <c r="L12597" s="4" t="str">
        <f aca="false">IFERROR(INDEX(Data_Orders!$D$2:$D$4727,MATCH(B12597,Data_Orders!$A$2:$A$4727,0)),"")</f>
        <v>Rugby</v>
      </c>
    </row>
    <row r="12598" customFormat="false" ht="15" hidden="false" customHeight="false" outlineLevel="0" collapsed="false">
      <c r="A12598" s="4" t="s">
        <v>18414</v>
      </c>
      <c r="B12598" s="4" t="s">
        <v>5308</v>
      </c>
      <c r="C12598" s="4" t="s">
        <v>1032</v>
      </c>
      <c r="D12598" s="4" t="n">
        <v>20</v>
      </c>
      <c r="E12598" s="4" t="n">
        <v>99.65</v>
      </c>
      <c r="F12598" s="4" t="n">
        <v>1993</v>
      </c>
      <c r="G12598" s="4" t="n">
        <f aca="false">INDEX(Data_Products!$D$2:$D$33,MATCH(C12598,Data_Products!$A$2:$A$33,0))</f>
        <v>58.26</v>
      </c>
      <c r="H12598" s="4" t="str">
        <f aca="false">INDEX(Data_Products!$C$2:$C$33,MATCH(C12598,Data_Products!$A$2:$A$33,0))</f>
        <v>Insulation</v>
      </c>
      <c r="I12598" s="10" t="n">
        <f aca="false">D12598*(E12598-G12598)</f>
        <v>827.8</v>
      </c>
      <c r="J12598" s="11" t="n">
        <f aca="false">IFERROR(I12598/F12598,0)</f>
        <v>0.415353738083292</v>
      </c>
      <c r="K12598" s="4" t="str">
        <f aca="false">IFERROR(INDEX(Data_Orders!$F$2:$F$4727,MATCH(B12598,Data_Orders!$A$2:$A$4727,0)),"")</f>
        <v>Retail</v>
      </c>
      <c r="L12598" s="4" t="str">
        <f aca="false">IFERROR(INDEX(Data_Orders!$D$2:$D$4727,MATCH(B12598,Data_Orders!$A$2:$A$4727,0)),"")</f>
        <v>Rugby</v>
      </c>
    </row>
    <row r="12599" customFormat="false" ht="15" hidden="false" customHeight="false" outlineLevel="0" collapsed="false">
      <c r="A12599" s="4" t="s">
        <v>18415</v>
      </c>
      <c r="B12599" s="4" t="s">
        <v>5308</v>
      </c>
      <c r="C12599" s="4" t="s">
        <v>1075</v>
      </c>
      <c r="D12599" s="4" t="n">
        <v>14</v>
      </c>
      <c r="E12599" s="4" t="n">
        <v>98.61</v>
      </c>
      <c r="F12599" s="4" t="n">
        <v>1380.54</v>
      </c>
      <c r="G12599" s="4" t="n">
        <f aca="false">INDEX(Data_Products!$D$2:$D$33,MATCH(C12599,Data_Products!$A$2:$A$33,0))</f>
        <v>74.84</v>
      </c>
      <c r="H12599" s="4" t="str">
        <f aca="false">INDEX(Data_Products!$C$2:$C$33,MATCH(C12599,Data_Products!$A$2:$A$33,0))</f>
        <v>Landscaping</v>
      </c>
      <c r="I12599" s="10" t="n">
        <f aca="false">D12599*(E12599-G12599)</f>
        <v>332.78</v>
      </c>
      <c r="J12599" s="11" t="n">
        <f aca="false">IFERROR(I12599/F12599,0)</f>
        <v>0.24105060338708</v>
      </c>
      <c r="K12599" s="4" t="str">
        <f aca="false">IFERROR(INDEX(Data_Orders!$F$2:$F$4727,MATCH(B12599,Data_Orders!$A$2:$A$4727,0)),"")</f>
        <v>Retail</v>
      </c>
      <c r="L12599" s="4" t="str">
        <f aca="false">IFERROR(INDEX(Data_Orders!$D$2:$D$4727,MATCH(B12599,Data_Orders!$A$2:$A$4727,0)),"")</f>
        <v>Rugby</v>
      </c>
    </row>
    <row r="12600" customFormat="false" ht="15" hidden="false" customHeight="false" outlineLevel="0" collapsed="false">
      <c r="A12600" s="4" t="s">
        <v>18416</v>
      </c>
      <c r="B12600" s="4" t="s">
        <v>5308</v>
      </c>
      <c r="C12600" s="4" t="s">
        <v>1037</v>
      </c>
      <c r="D12600" s="4" t="n">
        <v>20</v>
      </c>
      <c r="E12600" s="4" t="n">
        <v>90.97</v>
      </c>
      <c r="F12600" s="4" t="n">
        <v>1819.4</v>
      </c>
      <c r="G12600" s="4" t="n">
        <f aca="false">INDEX(Data_Products!$D$2:$D$33,MATCH(C12600,Data_Products!$A$2:$A$33,0))</f>
        <v>73.81</v>
      </c>
      <c r="H12600" s="4" t="str">
        <f aca="false">INDEX(Data_Products!$C$2:$C$33,MATCH(C12600,Data_Products!$A$2:$A$33,0))</f>
        <v>Insulation</v>
      </c>
      <c r="I12600" s="10" t="n">
        <f aca="false">D12600*(E12600-G12600)</f>
        <v>343.2</v>
      </c>
      <c r="J12600" s="11" t="n">
        <f aca="false">IFERROR(I12600/F12600,0)</f>
        <v>0.18863361547763</v>
      </c>
      <c r="K12600" s="4" t="str">
        <f aca="false">IFERROR(INDEX(Data_Orders!$F$2:$F$4727,MATCH(B12600,Data_Orders!$A$2:$A$4727,0)),"")</f>
        <v>Retail</v>
      </c>
      <c r="L12600" s="4" t="str">
        <f aca="false">IFERROR(INDEX(Data_Orders!$D$2:$D$4727,MATCH(B12600,Data_Orders!$A$2:$A$4727,0)),"")</f>
        <v>Rugby</v>
      </c>
    </row>
    <row r="12601" customFormat="false" ht="15" hidden="false" customHeight="false" outlineLevel="0" collapsed="false">
      <c r="A12601" s="4" t="s">
        <v>18417</v>
      </c>
      <c r="B12601" s="4" t="s">
        <v>5309</v>
      </c>
      <c r="C12601" s="4" t="s">
        <v>1052</v>
      </c>
      <c r="D12601" s="4" t="n">
        <v>12</v>
      </c>
      <c r="E12601" s="4" t="n">
        <v>205.71</v>
      </c>
      <c r="F12601" s="4" t="n">
        <v>2468.52</v>
      </c>
      <c r="G12601" s="4" t="n">
        <f aca="false">INDEX(Data_Products!$D$2:$D$33,MATCH(C12601,Data_Products!$A$2:$A$33,0))</f>
        <v>152.29</v>
      </c>
      <c r="H12601" s="4" t="str">
        <f aca="false">INDEX(Data_Products!$C$2:$C$33,MATCH(C12601,Data_Products!$A$2:$A$33,0))</f>
        <v>Roofing</v>
      </c>
      <c r="I12601" s="10" t="n">
        <f aca="false">D12601*(E12601-G12601)</f>
        <v>641.04</v>
      </c>
      <c r="J12601" s="11" t="n">
        <f aca="false">IFERROR(I12601/F12601,0)</f>
        <v>0.259685965679841</v>
      </c>
      <c r="K12601" s="4" t="str">
        <f aca="false">IFERROR(INDEX(Data_Orders!$F$2:$F$4727,MATCH(B12601,Data_Orders!$A$2:$A$4727,0)),"")</f>
        <v>Contractor</v>
      </c>
      <c r="L12601" s="4" t="str">
        <f aca="false">IFERROR(INDEX(Data_Orders!$D$2:$D$4727,MATCH(B12601,Data_Orders!$A$2:$A$4727,0)),"")</f>
        <v>Binley (Coventry)</v>
      </c>
    </row>
    <row r="12602" customFormat="false" ht="15" hidden="false" customHeight="false" outlineLevel="0" collapsed="false">
      <c r="A12602" s="4" t="s">
        <v>18418</v>
      </c>
      <c r="B12602" s="4" t="s">
        <v>5309</v>
      </c>
      <c r="C12602" s="4" t="s">
        <v>1050</v>
      </c>
      <c r="D12602" s="4" t="n">
        <v>1</v>
      </c>
      <c r="E12602" s="4" t="n">
        <v>238.63</v>
      </c>
      <c r="F12602" s="4" t="n">
        <v>238.63</v>
      </c>
      <c r="G12602" s="4" t="n">
        <f aca="false">INDEX(Data_Products!$D$2:$D$33,MATCH(C12602,Data_Products!$A$2:$A$33,0))</f>
        <v>148.91</v>
      </c>
      <c r="H12602" s="4" t="str">
        <f aca="false">INDEX(Data_Products!$C$2:$C$33,MATCH(C12602,Data_Products!$A$2:$A$33,0))</f>
        <v>Tools &amp; Fixings</v>
      </c>
      <c r="I12602" s="10" t="n">
        <f aca="false">D12602*(E12602-G12602)</f>
        <v>89.72</v>
      </c>
      <c r="J12602" s="11" t="n">
        <f aca="false">IFERROR(I12602/F12602,0)</f>
        <v>0.375979549930855</v>
      </c>
      <c r="K12602" s="4" t="str">
        <f aca="false">IFERROR(INDEX(Data_Orders!$F$2:$F$4727,MATCH(B12602,Data_Orders!$A$2:$A$4727,0)),"")</f>
        <v>Contractor</v>
      </c>
      <c r="L12602" s="4" t="str">
        <f aca="false">IFERROR(INDEX(Data_Orders!$D$2:$D$4727,MATCH(B12602,Data_Orders!$A$2:$A$4727,0)),"")</f>
        <v>Binley (Coventry)</v>
      </c>
    </row>
    <row r="12603" customFormat="false" ht="15" hidden="false" customHeight="false" outlineLevel="0" collapsed="false">
      <c r="A12603" s="4" t="s">
        <v>18419</v>
      </c>
      <c r="B12603" s="4" t="s">
        <v>5309</v>
      </c>
      <c r="C12603" s="4" t="s">
        <v>1035</v>
      </c>
      <c r="D12603" s="4" t="n">
        <v>11</v>
      </c>
      <c r="E12603" s="4" t="n">
        <v>165.07</v>
      </c>
      <c r="F12603" s="4" t="n">
        <v>1815.77</v>
      </c>
      <c r="G12603" s="4" t="n">
        <f aca="false">INDEX(Data_Products!$D$2:$D$33,MATCH(C12603,Data_Products!$A$2:$A$33,0))</f>
        <v>134.65</v>
      </c>
      <c r="H12603" s="4" t="str">
        <f aca="false">INDEX(Data_Products!$C$2:$C$33,MATCH(C12603,Data_Products!$A$2:$A$33,0))</f>
        <v>Insulation</v>
      </c>
      <c r="I12603" s="10" t="n">
        <f aca="false">D12603*(E12603-G12603)</f>
        <v>334.62</v>
      </c>
      <c r="J12603" s="11" t="n">
        <f aca="false">IFERROR(I12603/F12603,0)</f>
        <v>0.184285454655601</v>
      </c>
      <c r="K12603" s="4" t="str">
        <f aca="false">IFERROR(INDEX(Data_Orders!$F$2:$F$4727,MATCH(B12603,Data_Orders!$A$2:$A$4727,0)),"")</f>
        <v>Contractor</v>
      </c>
      <c r="L12603" s="4" t="str">
        <f aca="false">IFERROR(INDEX(Data_Orders!$D$2:$D$4727,MATCH(B12603,Data_Orders!$A$2:$A$4727,0)),"")</f>
        <v>Binley (Coventry)</v>
      </c>
    </row>
    <row r="12604" customFormat="false" ht="15" hidden="false" customHeight="false" outlineLevel="0" collapsed="false">
      <c r="A12604" s="4" t="s">
        <v>18420</v>
      </c>
      <c r="B12604" s="4" t="s">
        <v>5310</v>
      </c>
      <c r="C12604" s="4" t="s">
        <v>1059</v>
      </c>
      <c r="D12604" s="4" t="n">
        <v>13</v>
      </c>
      <c r="E12604" s="4" t="n">
        <v>103.63</v>
      </c>
      <c r="F12604" s="4" t="n">
        <v>1347.19</v>
      </c>
      <c r="G12604" s="4" t="n">
        <f aca="false">INDEX(Data_Products!$D$2:$D$33,MATCH(C12604,Data_Products!$A$2:$A$33,0))</f>
        <v>82.55</v>
      </c>
      <c r="H12604" s="4" t="str">
        <f aca="false">INDEX(Data_Products!$C$2:$C$33,MATCH(C12604,Data_Products!$A$2:$A$33,0))</f>
        <v>Roofing</v>
      </c>
      <c r="I12604" s="10" t="n">
        <f aca="false">D12604*(E12604-G12604)</f>
        <v>274.04</v>
      </c>
      <c r="J12604" s="11" t="n">
        <f aca="false">IFERROR(I12604/F12604,0)</f>
        <v>0.203415999228023</v>
      </c>
      <c r="K12604" s="4" t="str">
        <f aca="false">IFERROR(INDEX(Data_Orders!$F$2:$F$4727,MATCH(B12604,Data_Orders!$A$2:$A$4727,0)),"")</f>
        <v>Contractor</v>
      </c>
      <c r="L12604" s="4" t="str">
        <f aca="false">IFERROR(INDEX(Data_Orders!$D$2:$D$4727,MATCH(B12604,Data_Orders!$A$2:$A$4727,0)),"")</f>
        <v>Binley (Coventry)</v>
      </c>
    </row>
    <row r="12605" customFormat="false" ht="15" hidden="false" customHeight="false" outlineLevel="0" collapsed="false">
      <c r="A12605" s="4" t="s">
        <v>18421</v>
      </c>
      <c r="B12605" s="4" t="s">
        <v>5310</v>
      </c>
      <c r="C12605" s="4" t="s">
        <v>1055</v>
      </c>
      <c r="D12605" s="4" t="n">
        <v>5</v>
      </c>
      <c r="E12605" s="4" t="n">
        <v>205.03</v>
      </c>
      <c r="F12605" s="4" t="n">
        <v>1025.15</v>
      </c>
      <c r="G12605" s="4" t="n">
        <f aca="false">INDEX(Data_Products!$D$2:$D$33,MATCH(C12605,Data_Products!$A$2:$A$33,0))</f>
        <v>138.6</v>
      </c>
      <c r="H12605" s="4" t="str">
        <f aca="false">INDEX(Data_Products!$C$2:$C$33,MATCH(C12605,Data_Products!$A$2:$A$33,0))</f>
        <v>Roofing</v>
      </c>
      <c r="I12605" s="10" t="n">
        <f aca="false">D12605*(E12605-G12605)</f>
        <v>332.15</v>
      </c>
      <c r="J12605" s="11" t="n">
        <f aca="false">IFERROR(I12605/F12605,0)</f>
        <v>0.324001365653807</v>
      </c>
      <c r="K12605" s="4" t="str">
        <f aca="false">IFERROR(INDEX(Data_Orders!$F$2:$F$4727,MATCH(B12605,Data_Orders!$A$2:$A$4727,0)),"")</f>
        <v>Contractor</v>
      </c>
      <c r="L12605" s="4" t="str">
        <f aca="false">IFERROR(INDEX(Data_Orders!$D$2:$D$4727,MATCH(B12605,Data_Orders!$A$2:$A$4727,0)),"")</f>
        <v>Binley (Coventry)</v>
      </c>
    </row>
    <row r="12606" customFormat="false" ht="15" hidden="false" customHeight="false" outlineLevel="0" collapsed="false">
      <c r="A12606" s="4" t="s">
        <v>18422</v>
      </c>
      <c r="B12606" s="4" t="s">
        <v>5311</v>
      </c>
      <c r="C12606" s="4" t="s">
        <v>1041</v>
      </c>
      <c r="D12606" s="4" t="n">
        <v>4</v>
      </c>
      <c r="E12606" s="4" t="n">
        <v>242.75</v>
      </c>
      <c r="F12606" s="4" t="n">
        <v>971</v>
      </c>
      <c r="G12606" s="4" t="n">
        <f aca="false">INDEX(Data_Products!$D$2:$D$33,MATCH(C12606,Data_Products!$A$2:$A$33,0))</f>
        <v>142.94</v>
      </c>
      <c r="H12606" s="4" t="str">
        <f aca="false">INDEX(Data_Products!$C$2:$C$33,MATCH(C12606,Data_Products!$A$2:$A$33,0))</f>
        <v>Tools &amp; Fixings</v>
      </c>
      <c r="I12606" s="10" t="n">
        <f aca="false">D12606*(E12606-G12606)</f>
        <v>399.24</v>
      </c>
      <c r="J12606" s="11" t="n">
        <f aca="false">IFERROR(I12606/F12606,0)</f>
        <v>0.411163748712667</v>
      </c>
      <c r="K12606" s="4" t="str">
        <f aca="false">IFERROR(INDEX(Data_Orders!$F$2:$F$4727,MATCH(B12606,Data_Orders!$A$2:$A$4727,0)),"")</f>
        <v>Contractor</v>
      </c>
      <c r="L12606" s="4" t="str">
        <f aca="false">IFERROR(INDEX(Data_Orders!$D$2:$D$4727,MATCH(B12606,Data_Orders!$A$2:$A$4727,0)),"")</f>
        <v>Binley (Coventry)</v>
      </c>
    </row>
    <row r="12607" customFormat="false" ht="15" hidden="false" customHeight="false" outlineLevel="0" collapsed="false">
      <c r="A12607" s="4" t="s">
        <v>18423</v>
      </c>
      <c r="B12607" s="4" t="s">
        <v>5312</v>
      </c>
      <c r="C12607" s="4" t="s">
        <v>1035</v>
      </c>
      <c r="D12607" s="4" t="n">
        <v>3</v>
      </c>
      <c r="E12607" s="4" t="n">
        <v>165.07</v>
      </c>
      <c r="F12607" s="4" t="n">
        <v>495.21</v>
      </c>
      <c r="G12607" s="4" t="n">
        <f aca="false">INDEX(Data_Products!$D$2:$D$33,MATCH(C12607,Data_Products!$A$2:$A$33,0))</f>
        <v>134.65</v>
      </c>
      <c r="H12607" s="4" t="str">
        <f aca="false">INDEX(Data_Products!$C$2:$C$33,MATCH(C12607,Data_Products!$A$2:$A$33,0))</f>
        <v>Insulation</v>
      </c>
      <c r="I12607" s="10" t="n">
        <f aca="false">D12607*(E12607-G12607)</f>
        <v>91.26</v>
      </c>
      <c r="J12607" s="11" t="n">
        <f aca="false">IFERROR(I12607/F12607,0)</f>
        <v>0.184285454655601</v>
      </c>
      <c r="K12607" s="4" t="str">
        <f aca="false">IFERROR(INDEX(Data_Orders!$F$2:$F$4727,MATCH(B12607,Data_Orders!$A$2:$A$4727,0)),"")</f>
        <v>Contractor</v>
      </c>
      <c r="L12607" s="4" t="str">
        <f aca="false">IFERROR(INDEX(Data_Orders!$D$2:$D$4727,MATCH(B12607,Data_Orders!$A$2:$A$4727,0)),"")</f>
        <v>Binley (Coventry)</v>
      </c>
    </row>
    <row r="12608" customFormat="false" ht="15" hidden="false" customHeight="false" outlineLevel="0" collapsed="false">
      <c r="A12608" s="4" t="s">
        <v>18424</v>
      </c>
      <c r="B12608" s="4" t="s">
        <v>5312</v>
      </c>
      <c r="C12608" s="4" t="s">
        <v>1073</v>
      </c>
      <c r="D12608" s="4" t="n">
        <v>18</v>
      </c>
      <c r="E12608" s="4" t="n">
        <v>231.05</v>
      </c>
      <c r="F12608" s="4" t="n">
        <v>4158.9</v>
      </c>
      <c r="G12608" s="4" t="n">
        <f aca="false">INDEX(Data_Products!$D$2:$D$33,MATCH(C12608,Data_Products!$A$2:$A$33,0))</f>
        <v>148.29</v>
      </c>
      <c r="H12608" s="4" t="str">
        <f aca="false">INDEX(Data_Products!$C$2:$C$33,MATCH(C12608,Data_Products!$A$2:$A$33,0))</f>
        <v>Landscaping</v>
      </c>
      <c r="I12608" s="10" t="n">
        <f aca="false">D12608*(E12608-G12608)</f>
        <v>1489.68</v>
      </c>
      <c r="J12608" s="11" t="n">
        <f aca="false">IFERROR(I12608/F12608,0)</f>
        <v>0.358190867777537</v>
      </c>
      <c r="K12608" s="4" t="str">
        <f aca="false">IFERROR(INDEX(Data_Orders!$F$2:$F$4727,MATCH(B12608,Data_Orders!$A$2:$A$4727,0)),"")</f>
        <v>Contractor</v>
      </c>
      <c r="L12608" s="4" t="str">
        <f aca="false">IFERROR(INDEX(Data_Orders!$D$2:$D$4727,MATCH(B12608,Data_Orders!$A$2:$A$4727,0)),"")</f>
        <v>Binley (Coventry)</v>
      </c>
    </row>
    <row r="12609" customFormat="false" ht="15" hidden="false" customHeight="false" outlineLevel="0" collapsed="false">
      <c r="A12609" s="4" t="s">
        <v>18425</v>
      </c>
      <c r="B12609" s="4" t="s">
        <v>5312</v>
      </c>
      <c r="C12609" s="4" t="s">
        <v>1077</v>
      </c>
      <c r="D12609" s="4" t="n">
        <v>8</v>
      </c>
      <c r="E12609" s="4" t="n">
        <v>46.61</v>
      </c>
      <c r="F12609" s="4" t="n">
        <v>372.88</v>
      </c>
      <c r="G12609" s="4" t="n">
        <f aca="false">INDEX(Data_Products!$D$2:$D$33,MATCH(C12609,Data_Products!$A$2:$A$33,0))</f>
        <v>36.87</v>
      </c>
      <c r="H12609" s="4" t="str">
        <f aca="false">INDEX(Data_Products!$C$2:$C$33,MATCH(C12609,Data_Products!$A$2:$A$33,0))</f>
        <v>Landscaping</v>
      </c>
      <c r="I12609" s="10" t="n">
        <f aca="false">D12609*(E12609-G12609)</f>
        <v>77.92</v>
      </c>
      <c r="J12609" s="11" t="n">
        <f aca="false">IFERROR(I12609/F12609,0)</f>
        <v>0.208968032611028</v>
      </c>
      <c r="K12609" s="4" t="str">
        <f aca="false">IFERROR(INDEX(Data_Orders!$F$2:$F$4727,MATCH(B12609,Data_Orders!$A$2:$A$4727,0)),"")</f>
        <v>Contractor</v>
      </c>
      <c r="L12609" s="4" t="str">
        <f aca="false">IFERROR(INDEX(Data_Orders!$D$2:$D$4727,MATCH(B12609,Data_Orders!$A$2:$A$4727,0)),"")</f>
        <v>Binley (Coventry)</v>
      </c>
    </row>
    <row r="12610" customFormat="false" ht="15" hidden="false" customHeight="false" outlineLevel="0" collapsed="false">
      <c r="A12610" s="4" t="s">
        <v>18426</v>
      </c>
      <c r="B12610" s="4" t="s">
        <v>5312</v>
      </c>
      <c r="C12610" s="4" t="s">
        <v>1068</v>
      </c>
      <c r="D12610" s="4" t="n">
        <v>20</v>
      </c>
      <c r="E12610" s="4" t="n">
        <v>86.28</v>
      </c>
      <c r="F12610" s="4" t="n">
        <v>1725.6</v>
      </c>
      <c r="G12610" s="4" t="n">
        <f aca="false">INDEX(Data_Products!$D$2:$D$33,MATCH(C12610,Data_Products!$A$2:$A$33,0))</f>
        <v>68.55</v>
      </c>
      <c r="H12610" s="4" t="str">
        <f aca="false">INDEX(Data_Products!$C$2:$C$33,MATCH(C12610,Data_Products!$A$2:$A$33,0))</f>
        <v>Plumbing &amp; Drainage</v>
      </c>
      <c r="I12610" s="10" t="n">
        <f aca="false">D12610*(E12610-G12610)</f>
        <v>354.6</v>
      </c>
      <c r="J12610" s="11" t="n">
        <f aca="false">IFERROR(I12610/F12610,0)</f>
        <v>0.205493741307371</v>
      </c>
      <c r="K12610" s="4" t="str">
        <f aca="false">IFERROR(INDEX(Data_Orders!$F$2:$F$4727,MATCH(B12610,Data_Orders!$A$2:$A$4727,0)),"")</f>
        <v>Contractor</v>
      </c>
      <c r="L12610" s="4" t="str">
        <f aca="false">IFERROR(INDEX(Data_Orders!$D$2:$D$4727,MATCH(B12610,Data_Orders!$A$2:$A$4727,0)),"")</f>
        <v>Binley (Coventry)</v>
      </c>
    </row>
    <row r="12611" customFormat="false" ht="15" hidden="false" customHeight="false" outlineLevel="0" collapsed="false">
      <c r="A12611" s="4" t="s">
        <v>18427</v>
      </c>
      <c r="B12611" s="4" t="s">
        <v>5312</v>
      </c>
      <c r="C12611" s="4" t="s">
        <v>1030</v>
      </c>
      <c r="D12611" s="4" t="n">
        <v>12</v>
      </c>
      <c r="E12611" s="4" t="n">
        <v>25.23</v>
      </c>
      <c r="F12611" s="4" t="n">
        <v>302.76</v>
      </c>
      <c r="G12611" s="4" t="n">
        <f aca="false">INDEX(Data_Products!$D$2:$D$33,MATCH(C12611,Data_Products!$A$2:$A$33,0))</f>
        <v>17.67</v>
      </c>
      <c r="H12611" s="4" t="str">
        <f aca="false">INDEX(Data_Products!$C$2:$C$33,MATCH(C12611,Data_Products!$A$2:$A$33,0))</f>
        <v>Cement &amp; Aggregates</v>
      </c>
      <c r="I12611" s="10" t="n">
        <f aca="false">D12611*(E12611-G12611)</f>
        <v>90.72</v>
      </c>
      <c r="J12611" s="11" t="n">
        <f aca="false">IFERROR(I12611/F12611,0)</f>
        <v>0.299643281807372</v>
      </c>
      <c r="K12611" s="4" t="str">
        <f aca="false">IFERROR(INDEX(Data_Orders!$F$2:$F$4727,MATCH(B12611,Data_Orders!$A$2:$A$4727,0)),"")</f>
        <v>Contractor</v>
      </c>
      <c r="L12611" s="4" t="str">
        <f aca="false">IFERROR(INDEX(Data_Orders!$D$2:$D$4727,MATCH(B12611,Data_Orders!$A$2:$A$4727,0)),"")</f>
        <v>Binley (Coventry)</v>
      </c>
    </row>
    <row r="12612" customFormat="false" ht="15" hidden="false" customHeight="false" outlineLevel="0" collapsed="false">
      <c r="A12612" s="4" t="s">
        <v>18428</v>
      </c>
      <c r="B12612" s="4" t="s">
        <v>5313</v>
      </c>
      <c r="C12612" s="4" t="s">
        <v>1019</v>
      </c>
      <c r="D12612" s="4" t="n">
        <v>12</v>
      </c>
      <c r="E12612" s="4" t="n">
        <v>79.76</v>
      </c>
      <c r="F12612" s="4" t="n">
        <v>957.12</v>
      </c>
      <c r="G12612" s="4" t="n">
        <f aca="false">INDEX(Data_Products!$D$2:$D$33,MATCH(C12612,Data_Products!$A$2:$A$33,0))</f>
        <v>59.07</v>
      </c>
      <c r="H12612" s="4" t="str">
        <f aca="false">INDEX(Data_Products!$C$2:$C$33,MATCH(C12612,Data_Products!$A$2:$A$33,0))</f>
        <v>Timber</v>
      </c>
      <c r="I12612" s="10" t="n">
        <f aca="false">D12612*(E12612-G12612)</f>
        <v>248.28</v>
      </c>
      <c r="J12612" s="11" t="n">
        <f aca="false">IFERROR(I12612/F12612,0)</f>
        <v>0.259403209628887</v>
      </c>
      <c r="K12612" s="4" t="str">
        <f aca="false">IFERROR(INDEX(Data_Orders!$F$2:$F$4727,MATCH(B12612,Data_Orders!$A$2:$A$4727,0)),"")</f>
        <v>Contractor</v>
      </c>
      <c r="L12612" s="4" t="str">
        <f aca="false">IFERROR(INDEX(Data_Orders!$D$2:$D$4727,MATCH(B12612,Data_Orders!$A$2:$A$4727,0)),"")</f>
        <v>Binley (Coventry)</v>
      </c>
    </row>
    <row r="12613" customFormat="false" ht="15" hidden="false" customHeight="false" outlineLevel="0" collapsed="false">
      <c r="A12613" s="4" t="s">
        <v>18429</v>
      </c>
      <c r="B12613" s="4" t="s">
        <v>5313</v>
      </c>
      <c r="C12613" s="4" t="s">
        <v>1061</v>
      </c>
      <c r="D12613" s="4" t="n">
        <v>5</v>
      </c>
      <c r="E12613" s="4" t="n">
        <v>145.57</v>
      </c>
      <c r="F12613" s="4" t="n">
        <v>727.85</v>
      </c>
      <c r="G12613" s="4" t="n">
        <f aca="false">INDEX(Data_Products!$D$2:$D$33,MATCH(C12613,Data_Products!$A$2:$A$33,0))</f>
        <v>119.29</v>
      </c>
      <c r="H12613" s="4" t="str">
        <f aca="false">INDEX(Data_Products!$C$2:$C$33,MATCH(C12613,Data_Products!$A$2:$A$33,0))</f>
        <v>Plumbing &amp; Drainage</v>
      </c>
      <c r="I12613" s="10" t="n">
        <f aca="false">D12613*(E12613-G12613)</f>
        <v>131.4</v>
      </c>
      <c r="J12613" s="11" t="n">
        <f aca="false">IFERROR(I12613/F12613,0)</f>
        <v>0.180531702960775</v>
      </c>
      <c r="K12613" s="4" t="str">
        <f aca="false">IFERROR(INDEX(Data_Orders!$F$2:$F$4727,MATCH(B12613,Data_Orders!$A$2:$A$4727,0)),"")</f>
        <v>Contractor</v>
      </c>
      <c r="L12613" s="4" t="str">
        <f aca="false">IFERROR(INDEX(Data_Orders!$D$2:$D$4727,MATCH(B12613,Data_Orders!$A$2:$A$4727,0)),"")</f>
        <v>Binley (Coventry)</v>
      </c>
    </row>
    <row r="12614" customFormat="false" ht="15" hidden="false" customHeight="false" outlineLevel="0" collapsed="false">
      <c r="A12614" s="4" t="s">
        <v>18430</v>
      </c>
      <c r="B12614" s="4" t="s">
        <v>5313</v>
      </c>
      <c r="C12614" s="4" t="s">
        <v>1070</v>
      </c>
      <c r="D12614" s="4" t="n">
        <v>2</v>
      </c>
      <c r="E12614" s="4" t="n">
        <v>230.32</v>
      </c>
      <c r="F12614" s="4" t="n">
        <v>460.64</v>
      </c>
      <c r="G12614" s="4" t="n">
        <f aca="false">INDEX(Data_Products!$D$2:$D$33,MATCH(C12614,Data_Products!$A$2:$A$33,0))</f>
        <v>161.64</v>
      </c>
      <c r="H12614" s="4" t="str">
        <f aca="false">INDEX(Data_Products!$C$2:$C$33,MATCH(C12614,Data_Products!$A$2:$A$33,0))</f>
        <v>Landscaping</v>
      </c>
      <c r="I12614" s="10" t="n">
        <f aca="false">D12614*(E12614-G12614)</f>
        <v>137.36</v>
      </c>
      <c r="J12614" s="11" t="n">
        <f aca="false">IFERROR(I12614/F12614,0)</f>
        <v>0.298193817297673</v>
      </c>
      <c r="K12614" s="4" t="str">
        <f aca="false">IFERROR(INDEX(Data_Orders!$F$2:$F$4727,MATCH(B12614,Data_Orders!$A$2:$A$4727,0)),"")</f>
        <v>Contractor</v>
      </c>
      <c r="L12614" s="4" t="str">
        <f aca="false">IFERROR(INDEX(Data_Orders!$D$2:$D$4727,MATCH(B12614,Data_Orders!$A$2:$A$4727,0)),"")</f>
        <v>Binley (Coventry)</v>
      </c>
    </row>
    <row r="12615" customFormat="false" ht="15" hidden="false" customHeight="false" outlineLevel="0" collapsed="false">
      <c r="A12615" s="4" t="s">
        <v>18431</v>
      </c>
      <c r="B12615" s="4" t="s">
        <v>5314</v>
      </c>
      <c r="C12615" s="4" t="s">
        <v>1055</v>
      </c>
      <c r="D12615" s="4" t="n">
        <v>13</v>
      </c>
      <c r="E12615" s="4" t="n">
        <v>205.03</v>
      </c>
      <c r="F12615" s="4" t="n">
        <v>2665.39</v>
      </c>
      <c r="G12615" s="4" t="n">
        <f aca="false">INDEX(Data_Products!$D$2:$D$33,MATCH(C12615,Data_Products!$A$2:$A$33,0))</f>
        <v>138.6</v>
      </c>
      <c r="H12615" s="4" t="str">
        <f aca="false">INDEX(Data_Products!$C$2:$C$33,MATCH(C12615,Data_Products!$A$2:$A$33,0))</f>
        <v>Roofing</v>
      </c>
      <c r="I12615" s="10" t="n">
        <f aca="false">D12615*(E12615-G12615)</f>
        <v>863.59</v>
      </c>
      <c r="J12615" s="11" t="n">
        <f aca="false">IFERROR(I12615/F12615,0)</f>
        <v>0.324001365653807</v>
      </c>
      <c r="K12615" s="4" t="str">
        <f aca="false">IFERROR(INDEX(Data_Orders!$F$2:$F$4727,MATCH(B12615,Data_Orders!$A$2:$A$4727,0)),"")</f>
        <v>Contractor</v>
      </c>
      <c r="L12615" s="4" t="str">
        <f aca="false">IFERROR(INDEX(Data_Orders!$D$2:$D$4727,MATCH(B12615,Data_Orders!$A$2:$A$4727,0)),"")</f>
        <v>Binley (Coventry)</v>
      </c>
    </row>
    <row r="12616" customFormat="false" ht="15" hidden="false" customHeight="false" outlineLevel="0" collapsed="false">
      <c r="A12616" s="4" t="s">
        <v>18432</v>
      </c>
      <c r="B12616" s="4" t="s">
        <v>5314</v>
      </c>
      <c r="C12616" s="4" t="s">
        <v>1046</v>
      </c>
      <c r="D12616" s="4" t="n">
        <v>11</v>
      </c>
      <c r="E12616" s="4" t="n">
        <v>154.02</v>
      </c>
      <c r="F12616" s="4" t="n">
        <v>1694.22</v>
      </c>
      <c r="G12616" s="4" t="n">
        <f aca="false">INDEX(Data_Products!$D$2:$D$33,MATCH(C12616,Data_Products!$A$2:$A$33,0))</f>
        <v>102.1</v>
      </c>
      <c r="H12616" s="4" t="str">
        <f aca="false">INDEX(Data_Products!$C$2:$C$33,MATCH(C12616,Data_Products!$A$2:$A$33,0))</f>
        <v>Tools &amp; Fixings</v>
      </c>
      <c r="I12616" s="10" t="n">
        <f aca="false">D12616*(E12616-G12616)</f>
        <v>571.12</v>
      </c>
      <c r="J12616" s="11" t="n">
        <f aca="false">IFERROR(I12616/F12616,0)</f>
        <v>0.337099078041813</v>
      </c>
      <c r="K12616" s="4" t="str">
        <f aca="false">IFERROR(INDEX(Data_Orders!$F$2:$F$4727,MATCH(B12616,Data_Orders!$A$2:$A$4727,0)),"")</f>
        <v>Contractor</v>
      </c>
      <c r="L12616" s="4" t="str">
        <f aca="false">IFERROR(INDEX(Data_Orders!$D$2:$D$4727,MATCH(B12616,Data_Orders!$A$2:$A$4727,0)),"")</f>
        <v>Binley (Coventry)</v>
      </c>
    </row>
    <row r="12617" customFormat="false" ht="15" hidden="false" customHeight="false" outlineLevel="0" collapsed="false">
      <c r="A12617" s="4" t="s">
        <v>18433</v>
      </c>
      <c r="B12617" s="4" t="s">
        <v>5314</v>
      </c>
      <c r="C12617" s="4" t="s">
        <v>1021</v>
      </c>
      <c r="D12617" s="4" t="n">
        <v>4</v>
      </c>
      <c r="E12617" s="4" t="n">
        <v>73.76</v>
      </c>
      <c r="F12617" s="4" t="n">
        <v>295.04</v>
      </c>
      <c r="G12617" s="4" t="n">
        <f aca="false">INDEX(Data_Products!$D$2:$D$33,MATCH(C12617,Data_Products!$A$2:$A$33,0))</f>
        <v>51.51</v>
      </c>
      <c r="H12617" s="4" t="str">
        <f aca="false">INDEX(Data_Products!$C$2:$C$33,MATCH(C12617,Data_Products!$A$2:$A$33,0))</f>
        <v>Cement &amp; Aggregates</v>
      </c>
      <c r="I12617" s="10" t="n">
        <f aca="false">D12617*(E12617-G12617)</f>
        <v>89</v>
      </c>
      <c r="J12617" s="11" t="n">
        <f aca="false">IFERROR(I12617/F12617,0)</f>
        <v>0.301654013015184</v>
      </c>
      <c r="K12617" s="4" t="str">
        <f aca="false">IFERROR(INDEX(Data_Orders!$F$2:$F$4727,MATCH(B12617,Data_Orders!$A$2:$A$4727,0)),"")</f>
        <v>Contractor</v>
      </c>
      <c r="L12617" s="4" t="str">
        <f aca="false">IFERROR(INDEX(Data_Orders!$D$2:$D$4727,MATCH(B12617,Data_Orders!$A$2:$A$4727,0)),"")</f>
        <v>Binley (Coventry)</v>
      </c>
    </row>
    <row r="12618" customFormat="false" ht="15" hidden="false" customHeight="false" outlineLevel="0" collapsed="false">
      <c r="A12618" s="4" t="s">
        <v>18434</v>
      </c>
      <c r="B12618" s="4" t="s">
        <v>5314</v>
      </c>
      <c r="C12618" s="4" t="s">
        <v>1064</v>
      </c>
      <c r="D12618" s="4" t="n">
        <v>3</v>
      </c>
      <c r="E12618" s="4" t="n">
        <v>97.63</v>
      </c>
      <c r="F12618" s="4" t="n">
        <v>292.89</v>
      </c>
      <c r="G12618" s="4" t="n">
        <f aca="false">INDEX(Data_Products!$D$2:$D$33,MATCH(C12618,Data_Products!$A$2:$A$33,0))</f>
        <v>65.21</v>
      </c>
      <c r="H12618" s="4" t="str">
        <f aca="false">INDEX(Data_Products!$C$2:$C$33,MATCH(C12618,Data_Products!$A$2:$A$33,0))</f>
        <v>Plumbing &amp; Drainage</v>
      </c>
      <c r="I12618" s="10" t="n">
        <f aca="false">D12618*(E12618-G12618)</f>
        <v>97.26</v>
      </c>
      <c r="J12618" s="11" t="n">
        <f aca="false">IFERROR(I12618/F12618,0)</f>
        <v>0.332070060432244</v>
      </c>
      <c r="K12618" s="4" t="str">
        <f aca="false">IFERROR(INDEX(Data_Orders!$F$2:$F$4727,MATCH(B12618,Data_Orders!$A$2:$A$4727,0)),"")</f>
        <v>Contractor</v>
      </c>
      <c r="L12618" s="4" t="str">
        <f aca="false">IFERROR(INDEX(Data_Orders!$D$2:$D$4727,MATCH(B12618,Data_Orders!$A$2:$A$4727,0)),"")</f>
        <v>Binley (Coventry)</v>
      </c>
    </row>
    <row r="12619" customFormat="false" ht="15" hidden="false" customHeight="false" outlineLevel="0" collapsed="false">
      <c r="A12619" s="4" t="s">
        <v>18435</v>
      </c>
      <c r="B12619" s="4" t="s">
        <v>5314</v>
      </c>
      <c r="C12619" s="4" t="s">
        <v>1015</v>
      </c>
      <c r="D12619" s="4" t="n">
        <v>20</v>
      </c>
      <c r="E12619" s="4" t="n">
        <v>122.01</v>
      </c>
      <c r="F12619" s="4" t="n">
        <v>2440.2</v>
      </c>
      <c r="G12619" s="4" t="n">
        <f aca="false">INDEX(Data_Products!$D$2:$D$33,MATCH(C12619,Data_Products!$A$2:$A$33,0))</f>
        <v>85.53</v>
      </c>
      <c r="H12619" s="4" t="str">
        <f aca="false">INDEX(Data_Products!$C$2:$C$33,MATCH(C12619,Data_Products!$A$2:$A$33,0))</f>
        <v>Timber</v>
      </c>
      <c r="I12619" s="10" t="n">
        <f aca="false">D12619*(E12619-G12619)</f>
        <v>729.6</v>
      </c>
      <c r="J12619" s="11" t="n">
        <f aca="false">IFERROR(I12619/F12619,0)</f>
        <v>0.298991885910991</v>
      </c>
      <c r="K12619" s="4" t="str">
        <f aca="false">IFERROR(INDEX(Data_Orders!$F$2:$F$4727,MATCH(B12619,Data_Orders!$A$2:$A$4727,0)),"")</f>
        <v>Contractor</v>
      </c>
      <c r="L12619" s="4" t="str">
        <f aca="false">IFERROR(INDEX(Data_Orders!$D$2:$D$4727,MATCH(B12619,Data_Orders!$A$2:$A$4727,0)),"")</f>
        <v>Binley (Coventry)</v>
      </c>
    </row>
    <row r="12620" customFormat="false" ht="15" hidden="false" customHeight="false" outlineLevel="0" collapsed="false">
      <c r="A12620" s="4" t="s">
        <v>18436</v>
      </c>
      <c r="B12620" s="4" t="s">
        <v>5315</v>
      </c>
      <c r="C12620" s="4" t="s">
        <v>1015</v>
      </c>
      <c r="D12620" s="4" t="n">
        <v>12</v>
      </c>
      <c r="E12620" s="4" t="n">
        <v>122.01</v>
      </c>
      <c r="F12620" s="4" t="n">
        <v>1464.12</v>
      </c>
      <c r="G12620" s="4" t="n">
        <f aca="false">INDEX(Data_Products!$D$2:$D$33,MATCH(C12620,Data_Products!$A$2:$A$33,0))</f>
        <v>85.53</v>
      </c>
      <c r="H12620" s="4" t="str">
        <f aca="false">INDEX(Data_Products!$C$2:$C$33,MATCH(C12620,Data_Products!$A$2:$A$33,0))</f>
        <v>Timber</v>
      </c>
      <c r="I12620" s="10" t="n">
        <f aca="false">D12620*(E12620-G12620)</f>
        <v>437.76</v>
      </c>
      <c r="J12620" s="11" t="n">
        <f aca="false">IFERROR(I12620/F12620,0)</f>
        <v>0.298991885910991</v>
      </c>
      <c r="K12620" s="4" t="str">
        <f aca="false">IFERROR(INDEX(Data_Orders!$F$2:$F$4727,MATCH(B12620,Data_Orders!$A$2:$A$4727,0)),"")</f>
        <v>Contractor</v>
      </c>
      <c r="L12620" s="4" t="str">
        <f aca="false">IFERROR(INDEX(Data_Orders!$D$2:$D$4727,MATCH(B12620,Data_Orders!$A$2:$A$4727,0)),"")</f>
        <v>Binley (Coventry)</v>
      </c>
    </row>
    <row r="12621" customFormat="false" ht="15" hidden="false" customHeight="false" outlineLevel="0" collapsed="false">
      <c r="A12621" s="4" t="s">
        <v>18437</v>
      </c>
      <c r="B12621" s="4" t="s">
        <v>5315</v>
      </c>
      <c r="C12621" s="4" t="s">
        <v>1030</v>
      </c>
      <c r="D12621" s="4" t="n">
        <v>16</v>
      </c>
      <c r="E12621" s="4" t="n">
        <v>25.23</v>
      </c>
      <c r="F12621" s="4" t="n">
        <v>403.68</v>
      </c>
      <c r="G12621" s="4" t="n">
        <f aca="false">INDEX(Data_Products!$D$2:$D$33,MATCH(C12621,Data_Products!$A$2:$A$33,0))</f>
        <v>17.67</v>
      </c>
      <c r="H12621" s="4" t="str">
        <f aca="false">INDEX(Data_Products!$C$2:$C$33,MATCH(C12621,Data_Products!$A$2:$A$33,0))</f>
        <v>Cement &amp; Aggregates</v>
      </c>
      <c r="I12621" s="10" t="n">
        <f aca="false">D12621*(E12621-G12621)</f>
        <v>120.96</v>
      </c>
      <c r="J12621" s="11" t="n">
        <f aca="false">IFERROR(I12621/F12621,0)</f>
        <v>0.299643281807372</v>
      </c>
      <c r="K12621" s="4" t="str">
        <f aca="false">IFERROR(INDEX(Data_Orders!$F$2:$F$4727,MATCH(B12621,Data_Orders!$A$2:$A$4727,0)),"")</f>
        <v>Contractor</v>
      </c>
      <c r="L12621" s="4" t="str">
        <f aca="false">IFERROR(INDEX(Data_Orders!$D$2:$D$4727,MATCH(B12621,Data_Orders!$A$2:$A$4727,0)),"")</f>
        <v>Binley (Coventry)</v>
      </c>
    </row>
    <row r="12622" customFormat="false" ht="15" hidden="false" customHeight="false" outlineLevel="0" collapsed="false">
      <c r="A12622" s="4" t="s">
        <v>18438</v>
      </c>
      <c r="B12622" s="4" t="s">
        <v>5316</v>
      </c>
      <c r="C12622" s="4" t="s">
        <v>1032</v>
      </c>
      <c r="D12622" s="4" t="n">
        <v>7</v>
      </c>
      <c r="E12622" s="4" t="n">
        <v>99.65</v>
      </c>
      <c r="F12622" s="4" t="n">
        <v>697.55</v>
      </c>
      <c r="G12622" s="4" t="n">
        <f aca="false">INDEX(Data_Products!$D$2:$D$33,MATCH(C12622,Data_Products!$A$2:$A$33,0))</f>
        <v>58.26</v>
      </c>
      <c r="H12622" s="4" t="str">
        <f aca="false">INDEX(Data_Products!$C$2:$C$33,MATCH(C12622,Data_Products!$A$2:$A$33,0))</f>
        <v>Insulation</v>
      </c>
      <c r="I12622" s="10" t="n">
        <f aca="false">D12622*(E12622-G12622)</f>
        <v>289.73</v>
      </c>
      <c r="J12622" s="11" t="n">
        <f aca="false">IFERROR(I12622/F12622,0)</f>
        <v>0.415353738083292</v>
      </c>
      <c r="K12622" s="4" t="str">
        <f aca="false">IFERROR(INDEX(Data_Orders!$F$2:$F$4727,MATCH(B12622,Data_Orders!$A$2:$A$4727,0)),"")</f>
        <v>Contractor</v>
      </c>
      <c r="L12622" s="4" t="str">
        <f aca="false">IFERROR(INDEX(Data_Orders!$D$2:$D$4727,MATCH(B12622,Data_Orders!$A$2:$A$4727,0)),"")</f>
        <v>Binley (Coventry)</v>
      </c>
    </row>
    <row r="12623" customFormat="false" ht="15" hidden="false" customHeight="false" outlineLevel="0" collapsed="false">
      <c r="A12623" s="4" t="s">
        <v>18439</v>
      </c>
      <c r="B12623" s="4" t="s">
        <v>5316</v>
      </c>
      <c r="C12623" s="4" t="s">
        <v>1019</v>
      </c>
      <c r="D12623" s="4" t="n">
        <v>2</v>
      </c>
      <c r="E12623" s="4" t="n">
        <v>79.76</v>
      </c>
      <c r="F12623" s="4" t="n">
        <v>159.52</v>
      </c>
      <c r="G12623" s="4" t="n">
        <f aca="false">INDEX(Data_Products!$D$2:$D$33,MATCH(C12623,Data_Products!$A$2:$A$33,0))</f>
        <v>59.07</v>
      </c>
      <c r="H12623" s="4" t="str">
        <f aca="false">INDEX(Data_Products!$C$2:$C$33,MATCH(C12623,Data_Products!$A$2:$A$33,0))</f>
        <v>Timber</v>
      </c>
      <c r="I12623" s="10" t="n">
        <f aca="false">D12623*(E12623-G12623)</f>
        <v>41.38</v>
      </c>
      <c r="J12623" s="11" t="n">
        <f aca="false">IFERROR(I12623/F12623,0)</f>
        <v>0.259403209628887</v>
      </c>
      <c r="K12623" s="4" t="str">
        <f aca="false">IFERROR(INDEX(Data_Orders!$F$2:$F$4727,MATCH(B12623,Data_Orders!$A$2:$A$4727,0)),"")</f>
        <v>Contractor</v>
      </c>
      <c r="L12623" s="4" t="str">
        <f aca="false">IFERROR(INDEX(Data_Orders!$D$2:$D$4727,MATCH(B12623,Data_Orders!$A$2:$A$4727,0)),"")</f>
        <v>Binley (Coventry)</v>
      </c>
    </row>
    <row r="12624" customFormat="false" ht="15" hidden="false" customHeight="false" outlineLevel="0" collapsed="false">
      <c r="A12624" s="4" t="s">
        <v>18440</v>
      </c>
      <c r="B12624" s="4" t="s">
        <v>5316</v>
      </c>
      <c r="C12624" s="4" t="s">
        <v>1013</v>
      </c>
      <c r="D12624" s="4" t="n">
        <v>5</v>
      </c>
      <c r="E12624" s="4" t="n">
        <v>240.92</v>
      </c>
      <c r="F12624" s="4" t="n">
        <v>1204.6</v>
      </c>
      <c r="G12624" s="4" t="n">
        <f aca="false">INDEX(Data_Products!$D$2:$D$33,MATCH(C12624,Data_Products!$A$2:$A$33,0))</f>
        <v>168.32</v>
      </c>
      <c r="H12624" s="4" t="str">
        <f aca="false">INDEX(Data_Products!$C$2:$C$33,MATCH(C12624,Data_Products!$A$2:$A$33,0))</f>
        <v>Timber</v>
      </c>
      <c r="I12624" s="10" t="n">
        <f aca="false">D12624*(E12624-G12624)</f>
        <v>363</v>
      </c>
      <c r="J12624" s="11" t="n">
        <f aca="false">IFERROR(I12624/F12624,0)</f>
        <v>0.301344844761747</v>
      </c>
      <c r="K12624" s="4" t="str">
        <f aca="false">IFERROR(INDEX(Data_Orders!$F$2:$F$4727,MATCH(B12624,Data_Orders!$A$2:$A$4727,0)),"")</f>
        <v>Contractor</v>
      </c>
      <c r="L12624" s="4" t="str">
        <f aca="false">IFERROR(INDEX(Data_Orders!$D$2:$D$4727,MATCH(B12624,Data_Orders!$A$2:$A$4727,0)),"")</f>
        <v>Binley (Coventry)</v>
      </c>
    </row>
    <row r="12625" customFormat="false" ht="15" hidden="false" customHeight="false" outlineLevel="0" collapsed="false">
      <c r="A12625" s="4" t="s">
        <v>18441</v>
      </c>
      <c r="B12625" s="4" t="s">
        <v>5317</v>
      </c>
      <c r="C12625" s="4" t="s">
        <v>1064</v>
      </c>
      <c r="D12625" s="4" t="n">
        <v>15</v>
      </c>
      <c r="E12625" s="4" t="n">
        <v>97.63</v>
      </c>
      <c r="F12625" s="4" t="n">
        <v>1464.45</v>
      </c>
      <c r="G12625" s="4" t="n">
        <f aca="false">INDEX(Data_Products!$D$2:$D$33,MATCH(C12625,Data_Products!$A$2:$A$33,0))</f>
        <v>65.21</v>
      </c>
      <c r="H12625" s="4" t="str">
        <f aca="false">INDEX(Data_Products!$C$2:$C$33,MATCH(C12625,Data_Products!$A$2:$A$33,0))</f>
        <v>Plumbing &amp; Drainage</v>
      </c>
      <c r="I12625" s="10" t="n">
        <f aca="false">D12625*(E12625-G12625)</f>
        <v>486.3</v>
      </c>
      <c r="J12625" s="11" t="n">
        <f aca="false">IFERROR(I12625/F12625,0)</f>
        <v>0.332070060432244</v>
      </c>
      <c r="K12625" s="4" t="str">
        <f aca="false">IFERROR(INDEX(Data_Orders!$F$2:$F$4727,MATCH(B12625,Data_Orders!$A$2:$A$4727,0)),"")</f>
        <v>Contractor</v>
      </c>
      <c r="L12625" s="4" t="str">
        <f aca="false">IFERROR(INDEX(Data_Orders!$D$2:$D$4727,MATCH(B12625,Data_Orders!$A$2:$A$4727,0)),"")</f>
        <v>Binley (Coventry)</v>
      </c>
    </row>
    <row r="12626" customFormat="false" ht="15" hidden="false" customHeight="false" outlineLevel="0" collapsed="false">
      <c r="A12626" s="4" t="s">
        <v>18442</v>
      </c>
      <c r="B12626" s="4" t="s">
        <v>5317</v>
      </c>
      <c r="C12626" s="4" t="s">
        <v>1052</v>
      </c>
      <c r="D12626" s="4" t="n">
        <v>7</v>
      </c>
      <c r="E12626" s="4" t="n">
        <v>205.71</v>
      </c>
      <c r="F12626" s="4" t="n">
        <v>1439.97</v>
      </c>
      <c r="G12626" s="4" t="n">
        <f aca="false">INDEX(Data_Products!$D$2:$D$33,MATCH(C12626,Data_Products!$A$2:$A$33,0))</f>
        <v>152.29</v>
      </c>
      <c r="H12626" s="4" t="str">
        <f aca="false">INDEX(Data_Products!$C$2:$C$33,MATCH(C12626,Data_Products!$A$2:$A$33,0))</f>
        <v>Roofing</v>
      </c>
      <c r="I12626" s="10" t="n">
        <f aca="false">D12626*(E12626-G12626)</f>
        <v>373.94</v>
      </c>
      <c r="J12626" s="11" t="n">
        <f aca="false">IFERROR(I12626/F12626,0)</f>
        <v>0.259685965679841</v>
      </c>
      <c r="K12626" s="4" t="str">
        <f aca="false">IFERROR(INDEX(Data_Orders!$F$2:$F$4727,MATCH(B12626,Data_Orders!$A$2:$A$4727,0)),"")</f>
        <v>Contractor</v>
      </c>
      <c r="L12626" s="4" t="str">
        <f aca="false">IFERROR(INDEX(Data_Orders!$D$2:$D$4727,MATCH(B12626,Data_Orders!$A$2:$A$4727,0)),"")</f>
        <v>Binley (Coventry)</v>
      </c>
    </row>
    <row r="12627" customFormat="false" ht="15" hidden="false" customHeight="false" outlineLevel="0" collapsed="false">
      <c r="A12627" s="4" t="s">
        <v>18443</v>
      </c>
      <c r="B12627" s="4" t="s">
        <v>5317</v>
      </c>
      <c r="C12627" s="4" t="s">
        <v>1073</v>
      </c>
      <c r="D12627" s="4" t="n">
        <v>1</v>
      </c>
      <c r="E12627" s="4" t="n">
        <v>231.05</v>
      </c>
      <c r="F12627" s="4" t="n">
        <v>231.05</v>
      </c>
      <c r="G12627" s="4" t="n">
        <f aca="false">INDEX(Data_Products!$D$2:$D$33,MATCH(C12627,Data_Products!$A$2:$A$33,0))</f>
        <v>148.29</v>
      </c>
      <c r="H12627" s="4" t="str">
        <f aca="false">INDEX(Data_Products!$C$2:$C$33,MATCH(C12627,Data_Products!$A$2:$A$33,0))</f>
        <v>Landscaping</v>
      </c>
      <c r="I12627" s="10" t="n">
        <f aca="false">D12627*(E12627-G12627)</f>
        <v>82.76</v>
      </c>
      <c r="J12627" s="11" t="n">
        <f aca="false">IFERROR(I12627/F12627,0)</f>
        <v>0.358190867777537</v>
      </c>
      <c r="K12627" s="4" t="str">
        <f aca="false">IFERROR(INDEX(Data_Orders!$F$2:$F$4727,MATCH(B12627,Data_Orders!$A$2:$A$4727,0)),"")</f>
        <v>Contractor</v>
      </c>
      <c r="L12627" s="4" t="str">
        <f aca="false">IFERROR(INDEX(Data_Orders!$D$2:$D$4727,MATCH(B12627,Data_Orders!$A$2:$A$4727,0)),"")</f>
        <v>Binley (Coventry)</v>
      </c>
    </row>
    <row r="12628" customFormat="false" ht="15" hidden="false" customHeight="false" outlineLevel="0" collapsed="false">
      <c r="A12628" s="4" t="s">
        <v>18444</v>
      </c>
      <c r="B12628" s="4" t="s">
        <v>5317</v>
      </c>
      <c r="C12628" s="4" t="s">
        <v>1028</v>
      </c>
      <c r="D12628" s="4" t="n">
        <v>17</v>
      </c>
      <c r="E12628" s="4" t="n">
        <v>118.79</v>
      </c>
      <c r="F12628" s="4" t="n">
        <v>2019.43</v>
      </c>
      <c r="G12628" s="4" t="n">
        <f aca="false">INDEX(Data_Products!$D$2:$D$33,MATCH(C12628,Data_Products!$A$2:$A$33,0))</f>
        <v>81.07</v>
      </c>
      <c r="H12628" s="4" t="str">
        <f aca="false">INDEX(Data_Products!$C$2:$C$33,MATCH(C12628,Data_Products!$A$2:$A$33,0))</f>
        <v>Cement &amp; Aggregates</v>
      </c>
      <c r="I12628" s="10" t="n">
        <f aca="false">D12628*(E12628-G12628)</f>
        <v>641.24</v>
      </c>
      <c r="J12628" s="11" t="n">
        <f aca="false">IFERROR(I12628/F12628,0)</f>
        <v>0.317535146056065</v>
      </c>
      <c r="K12628" s="4" t="str">
        <f aca="false">IFERROR(INDEX(Data_Orders!$F$2:$F$4727,MATCH(B12628,Data_Orders!$A$2:$A$4727,0)),"")</f>
        <v>Contractor</v>
      </c>
      <c r="L12628" s="4" t="str">
        <f aca="false">IFERROR(INDEX(Data_Orders!$D$2:$D$4727,MATCH(B12628,Data_Orders!$A$2:$A$4727,0)),"")</f>
        <v>Binley (Coventry)</v>
      </c>
    </row>
    <row r="12629" customFormat="false" ht="15" hidden="false" customHeight="false" outlineLevel="0" collapsed="false">
      <c r="A12629" s="4" t="s">
        <v>18445</v>
      </c>
      <c r="B12629" s="4" t="s">
        <v>5318</v>
      </c>
      <c r="C12629" s="4" t="s">
        <v>1019</v>
      </c>
      <c r="D12629" s="4" t="n">
        <v>12</v>
      </c>
      <c r="E12629" s="4" t="n">
        <v>79.76</v>
      </c>
      <c r="F12629" s="4" t="n">
        <v>957.12</v>
      </c>
      <c r="G12629" s="4" t="n">
        <f aca="false">INDEX(Data_Products!$D$2:$D$33,MATCH(C12629,Data_Products!$A$2:$A$33,0))</f>
        <v>59.07</v>
      </c>
      <c r="H12629" s="4" t="str">
        <f aca="false">INDEX(Data_Products!$C$2:$C$33,MATCH(C12629,Data_Products!$A$2:$A$33,0))</f>
        <v>Timber</v>
      </c>
      <c r="I12629" s="10" t="n">
        <f aca="false">D12629*(E12629-G12629)</f>
        <v>248.28</v>
      </c>
      <c r="J12629" s="11" t="n">
        <f aca="false">IFERROR(I12629/F12629,0)</f>
        <v>0.259403209628887</v>
      </c>
      <c r="K12629" s="4" t="str">
        <f aca="false">IFERROR(INDEX(Data_Orders!$F$2:$F$4727,MATCH(B12629,Data_Orders!$A$2:$A$4727,0)),"")</f>
        <v>Contractor</v>
      </c>
      <c r="L12629" s="4" t="str">
        <f aca="false">IFERROR(INDEX(Data_Orders!$D$2:$D$4727,MATCH(B12629,Data_Orders!$A$2:$A$4727,0)),"")</f>
        <v>Binley (Coventry)</v>
      </c>
    </row>
    <row r="12630" customFormat="false" ht="15" hidden="false" customHeight="false" outlineLevel="0" collapsed="false">
      <c r="A12630" s="4" t="s">
        <v>18446</v>
      </c>
      <c r="B12630" s="4" t="s">
        <v>5318</v>
      </c>
      <c r="C12630" s="4" t="s">
        <v>1030</v>
      </c>
      <c r="D12630" s="4" t="n">
        <v>8</v>
      </c>
      <c r="E12630" s="4" t="n">
        <v>25.23</v>
      </c>
      <c r="F12630" s="4" t="n">
        <v>201.84</v>
      </c>
      <c r="G12630" s="4" t="n">
        <f aca="false">INDEX(Data_Products!$D$2:$D$33,MATCH(C12630,Data_Products!$A$2:$A$33,0))</f>
        <v>17.67</v>
      </c>
      <c r="H12630" s="4" t="str">
        <f aca="false">INDEX(Data_Products!$C$2:$C$33,MATCH(C12630,Data_Products!$A$2:$A$33,0))</f>
        <v>Cement &amp; Aggregates</v>
      </c>
      <c r="I12630" s="10" t="n">
        <f aca="false">D12630*(E12630-G12630)</f>
        <v>60.48</v>
      </c>
      <c r="J12630" s="11" t="n">
        <f aca="false">IFERROR(I12630/F12630,0)</f>
        <v>0.299643281807372</v>
      </c>
      <c r="K12630" s="4" t="str">
        <f aca="false">IFERROR(INDEX(Data_Orders!$F$2:$F$4727,MATCH(B12630,Data_Orders!$A$2:$A$4727,0)),"")</f>
        <v>Contractor</v>
      </c>
      <c r="L12630" s="4" t="str">
        <f aca="false">IFERROR(INDEX(Data_Orders!$D$2:$D$4727,MATCH(B12630,Data_Orders!$A$2:$A$4727,0)),"")</f>
        <v>Binley (Coventry)</v>
      </c>
    </row>
    <row r="12631" customFormat="false" ht="15" hidden="false" customHeight="false" outlineLevel="0" collapsed="false">
      <c r="A12631" s="4" t="s">
        <v>18447</v>
      </c>
      <c r="B12631" s="4" t="s">
        <v>5318</v>
      </c>
      <c r="C12631" s="4" t="s">
        <v>1077</v>
      </c>
      <c r="D12631" s="4" t="n">
        <v>6</v>
      </c>
      <c r="E12631" s="4" t="n">
        <v>46.61</v>
      </c>
      <c r="F12631" s="4" t="n">
        <v>279.66</v>
      </c>
      <c r="G12631" s="4" t="n">
        <f aca="false">INDEX(Data_Products!$D$2:$D$33,MATCH(C12631,Data_Products!$A$2:$A$33,0))</f>
        <v>36.87</v>
      </c>
      <c r="H12631" s="4" t="str">
        <f aca="false">INDEX(Data_Products!$C$2:$C$33,MATCH(C12631,Data_Products!$A$2:$A$33,0))</f>
        <v>Landscaping</v>
      </c>
      <c r="I12631" s="10" t="n">
        <f aca="false">D12631*(E12631-G12631)</f>
        <v>58.44</v>
      </c>
      <c r="J12631" s="11" t="n">
        <f aca="false">IFERROR(I12631/F12631,0)</f>
        <v>0.208968032611028</v>
      </c>
      <c r="K12631" s="4" t="str">
        <f aca="false">IFERROR(INDEX(Data_Orders!$F$2:$F$4727,MATCH(B12631,Data_Orders!$A$2:$A$4727,0)),"")</f>
        <v>Contractor</v>
      </c>
      <c r="L12631" s="4" t="str">
        <f aca="false">IFERROR(INDEX(Data_Orders!$D$2:$D$4727,MATCH(B12631,Data_Orders!$A$2:$A$4727,0)),"")</f>
        <v>Binley (Coventry)</v>
      </c>
    </row>
    <row r="12632" customFormat="false" ht="15" hidden="false" customHeight="false" outlineLevel="0" collapsed="false">
      <c r="A12632" s="4" t="s">
        <v>18448</v>
      </c>
      <c r="B12632" s="4" t="s">
        <v>5318</v>
      </c>
      <c r="C12632" s="4" t="s">
        <v>1013</v>
      </c>
      <c r="D12632" s="4" t="n">
        <v>3</v>
      </c>
      <c r="E12632" s="4" t="n">
        <v>240.92</v>
      </c>
      <c r="F12632" s="4" t="n">
        <v>722.76</v>
      </c>
      <c r="G12632" s="4" t="n">
        <f aca="false">INDEX(Data_Products!$D$2:$D$33,MATCH(C12632,Data_Products!$A$2:$A$33,0))</f>
        <v>168.32</v>
      </c>
      <c r="H12632" s="4" t="str">
        <f aca="false">INDEX(Data_Products!$C$2:$C$33,MATCH(C12632,Data_Products!$A$2:$A$33,0))</f>
        <v>Timber</v>
      </c>
      <c r="I12632" s="10" t="n">
        <f aca="false">D12632*(E12632-G12632)</f>
        <v>217.8</v>
      </c>
      <c r="J12632" s="11" t="n">
        <f aca="false">IFERROR(I12632/F12632,0)</f>
        <v>0.301344844761747</v>
      </c>
      <c r="K12632" s="4" t="str">
        <f aca="false">IFERROR(INDEX(Data_Orders!$F$2:$F$4727,MATCH(B12632,Data_Orders!$A$2:$A$4727,0)),"")</f>
        <v>Contractor</v>
      </c>
      <c r="L12632" s="4" t="str">
        <f aca="false">IFERROR(INDEX(Data_Orders!$D$2:$D$4727,MATCH(B12632,Data_Orders!$A$2:$A$4727,0)),"")</f>
        <v>Binley (Coventry)</v>
      </c>
    </row>
    <row r="12633" customFormat="false" ht="15" hidden="false" customHeight="false" outlineLevel="0" collapsed="false">
      <c r="A12633" s="4" t="s">
        <v>18449</v>
      </c>
      <c r="B12633" s="4" t="s">
        <v>5318</v>
      </c>
      <c r="C12633" s="4" t="s">
        <v>1024</v>
      </c>
      <c r="D12633" s="4" t="n">
        <v>6</v>
      </c>
      <c r="E12633" s="4" t="n">
        <v>137.14</v>
      </c>
      <c r="F12633" s="4" t="n">
        <v>822.84</v>
      </c>
      <c r="G12633" s="4" t="n">
        <f aca="false">INDEX(Data_Products!$D$2:$D$33,MATCH(C12633,Data_Products!$A$2:$A$33,0))</f>
        <v>99.99</v>
      </c>
      <c r="H12633" s="4" t="str">
        <f aca="false">INDEX(Data_Products!$C$2:$C$33,MATCH(C12633,Data_Products!$A$2:$A$33,0))</f>
        <v>Cement &amp; Aggregates</v>
      </c>
      <c r="I12633" s="10" t="n">
        <f aca="false">D12633*(E12633-G12633)</f>
        <v>222.9</v>
      </c>
      <c r="J12633" s="11" t="n">
        <f aca="false">IFERROR(I12633/F12633,0)</f>
        <v>0.270891060230421</v>
      </c>
      <c r="K12633" s="4" t="str">
        <f aca="false">IFERROR(INDEX(Data_Orders!$F$2:$F$4727,MATCH(B12633,Data_Orders!$A$2:$A$4727,0)),"")</f>
        <v>Contractor</v>
      </c>
      <c r="L12633" s="4" t="str">
        <f aca="false">IFERROR(INDEX(Data_Orders!$D$2:$D$4727,MATCH(B12633,Data_Orders!$A$2:$A$4727,0)),"")</f>
        <v>Binley (Coventry)</v>
      </c>
    </row>
    <row r="12634" customFormat="false" ht="15" hidden="false" customHeight="false" outlineLevel="0" collapsed="false">
      <c r="A12634" s="4" t="s">
        <v>18450</v>
      </c>
      <c r="B12634" s="4" t="s">
        <v>5319</v>
      </c>
      <c r="C12634" s="4" t="s">
        <v>1073</v>
      </c>
      <c r="D12634" s="4" t="n">
        <v>6</v>
      </c>
      <c r="E12634" s="4" t="n">
        <v>231.05</v>
      </c>
      <c r="F12634" s="4" t="n">
        <v>1386.3</v>
      </c>
      <c r="G12634" s="4" t="n">
        <f aca="false">INDEX(Data_Products!$D$2:$D$33,MATCH(C12634,Data_Products!$A$2:$A$33,0))</f>
        <v>148.29</v>
      </c>
      <c r="H12634" s="4" t="str">
        <f aca="false">INDEX(Data_Products!$C$2:$C$33,MATCH(C12634,Data_Products!$A$2:$A$33,0))</f>
        <v>Landscaping</v>
      </c>
      <c r="I12634" s="10" t="n">
        <f aca="false">D12634*(E12634-G12634)</f>
        <v>496.56</v>
      </c>
      <c r="J12634" s="11" t="n">
        <f aca="false">IFERROR(I12634/F12634,0)</f>
        <v>0.358190867777537</v>
      </c>
      <c r="K12634" s="4" t="str">
        <f aca="false">IFERROR(INDEX(Data_Orders!$F$2:$F$4727,MATCH(B12634,Data_Orders!$A$2:$A$4727,0)),"")</f>
        <v>Contractor</v>
      </c>
      <c r="L12634" s="4" t="str">
        <f aca="false">IFERROR(INDEX(Data_Orders!$D$2:$D$4727,MATCH(B12634,Data_Orders!$A$2:$A$4727,0)),"")</f>
        <v>Binley (Coventry)</v>
      </c>
    </row>
    <row r="12635" customFormat="false" ht="15" hidden="false" customHeight="false" outlineLevel="0" collapsed="false">
      <c r="A12635" s="4" t="s">
        <v>18451</v>
      </c>
      <c r="B12635" s="4" t="s">
        <v>5319</v>
      </c>
      <c r="C12635" s="4" t="s">
        <v>1030</v>
      </c>
      <c r="D12635" s="4" t="n">
        <v>19</v>
      </c>
      <c r="E12635" s="4" t="n">
        <v>25.23</v>
      </c>
      <c r="F12635" s="4" t="n">
        <v>479.37</v>
      </c>
      <c r="G12635" s="4" t="n">
        <f aca="false">INDEX(Data_Products!$D$2:$D$33,MATCH(C12635,Data_Products!$A$2:$A$33,0))</f>
        <v>17.67</v>
      </c>
      <c r="H12635" s="4" t="str">
        <f aca="false">INDEX(Data_Products!$C$2:$C$33,MATCH(C12635,Data_Products!$A$2:$A$33,0))</f>
        <v>Cement &amp; Aggregates</v>
      </c>
      <c r="I12635" s="10" t="n">
        <f aca="false">D12635*(E12635-G12635)</f>
        <v>143.64</v>
      </c>
      <c r="J12635" s="11" t="n">
        <f aca="false">IFERROR(I12635/F12635,0)</f>
        <v>0.299643281807372</v>
      </c>
      <c r="K12635" s="4" t="str">
        <f aca="false">IFERROR(INDEX(Data_Orders!$F$2:$F$4727,MATCH(B12635,Data_Orders!$A$2:$A$4727,0)),"")</f>
        <v>Contractor</v>
      </c>
      <c r="L12635" s="4" t="str">
        <f aca="false">IFERROR(INDEX(Data_Orders!$D$2:$D$4727,MATCH(B12635,Data_Orders!$A$2:$A$4727,0)),"")</f>
        <v>Binley (Coventry)</v>
      </c>
    </row>
    <row r="12636" customFormat="false" ht="15" hidden="false" customHeight="false" outlineLevel="0" collapsed="false">
      <c r="A12636" s="4" t="s">
        <v>18452</v>
      </c>
      <c r="B12636" s="4" t="s">
        <v>5319</v>
      </c>
      <c r="C12636" s="4" t="s">
        <v>1010</v>
      </c>
      <c r="D12636" s="4" t="n">
        <v>7</v>
      </c>
      <c r="E12636" s="4" t="n">
        <v>135.95</v>
      </c>
      <c r="F12636" s="4" t="n">
        <v>951.65</v>
      </c>
      <c r="G12636" s="4" t="n">
        <f aca="false">INDEX(Data_Products!$D$2:$D$33,MATCH(C12636,Data_Products!$A$2:$A$33,0))</f>
        <v>111.1</v>
      </c>
      <c r="H12636" s="4" t="str">
        <f aca="false">INDEX(Data_Products!$C$2:$C$33,MATCH(C12636,Data_Products!$A$2:$A$33,0))</f>
        <v>Timber</v>
      </c>
      <c r="I12636" s="10" t="n">
        <f aca="false">D12636*(E12636-G12636)</f>
        <v>173.95</v>
      </c>
      <c r="J12636" s="11" t="n">
        <f aca="false">IFERROR(I12636/F12636,0)</f>
        <v>0.18278778962854</v>
      </c>
      <c r="K12636" s="4" t="str">
        <f aca="false">IFERROR(INDEX(Data_Orders!$F$2:$F$4727,MATCH(B12636,Data_Orders!$A$2:$A$4727,0)),"")</f>
        <v>Contractor</v>
      </c>
      <c r="L12636" s="4" t="str">
        <f aca="false">IFERROR(INDEX(Data_Orders!$D$2:$D$4727,MATCH(B12636,Data_Orders!$A$2:$A$4727,0)),"")</f>
        <v>Binley (Coventry)</v>
      </c>
    </row>
    <row r="12637" customFormat="false" ht="15" hidden="false" customHeight="false" outlineLevel="0" collapsed="false">
      <c r="A12637" s="4" t="s">
        <v>18453</v>
      </c>
      <c r="B12637" s="4" t="s">
        <v>5320</v>
      </c>
      <c r="C12637" s="4" t="s">
        <v>1035</v>
      </c>
      <c r="D12637" s="4" t="n">
        <v>19</v>
      </c>
      <c r="E12637" s="4" t="n">
        <v>165.07</v>
      </c>
      <c r="F12637" s="4" t="n">
        <v>3136.33</v>
      </c>
      <c r="G12637" s="4" t="n">
        <f aca="false">INDEX(Data_Products!$D$2:$D$33,MATCH(C12637,Data_Products!$A$2:$A$33,0))</f>
        <v>134.65</v>
      </c>
      <c r="H12637" s="4" t="str">
        <f aca="false">INDEX(Data_Products!$C$2:$C$33,MATCH(C12637,Data_Products!$A$2:$A$33,0))</f>
        <v>Insulation</v>
      </c>
      <c r="I12637" s="10" t="n">
        <f aca="false">D12637*(E12637-G12637)</f>
        <v>577.98</v>
      </c>
      <c r="J12637" s="11" t="n">
        <f aca="false">IFERROR(I12637/F12637,0)</f>
        <v>0.184285454655601</v>
      </c>
      <c r="K12637" s="4" t="str">
        <f aca="false">IFERROR(INDEX(Data_Orders!$F$2:$F$4727,MATCH(B12637,Data_Orders!$A$2:$A$4727,0)),"")</f>
        <v>Trade Account</v>
      </c>
      <c r="L12637" s="4" t="str">
        <f aca="false">IFERROR(INDEX(Data_Orders!$D$2:$D$4727,MATCH(B12637,Data_Orders!$A$2:$A$4727,0)),"")</f>
        <v>Birmingham South</v>
      </c>
    </row>
    <row r="12638" customFormat="false" ht="15" hidden="false" customHeight="false" outlineLevel="0" collapsed="false">
      <c r="A12638" s="4" t="s">
        <v>18454</v>
      </c>
      <c r="B12638" s="4" t="s">
        <v>5320</v>
      </c>
      <c r="C12638" s="4" t="s">
        <v>1044</v>
      </c>
      <c r="D12638" s="4" t="n">
        <v>11</v>
      </c>
      <c r="E12638" s="4" t="n">
        <v>190.44</v>
      </c>
      <c r="F12638" s="4" t="n">
        <v>2094.84</v>
      </c>
      <c r="G12638" s="4" t="n">
        <f aca="false">INDEX(Data_Products!$D$2:$D$33,MATCH(C12638,Data_Products!$A$2:$A$33,0))</f>
        <v>115.48</v>
      </c>
      <c r="H12638" s="4" t="str">
        <f aca="false">INDEX(Data_Products!$C$2:$C$33,MATCH(C12638,Data_Products!$A$2:$A$33,0))</f>
        <v>Tools &amp; Fixings</v>
      </c>
      <c r="I12638" s="10" t="n">
        <f aca="false">D12638*(E12638-G12638)</f>
        <v>824.56</v>
      </c>
      <c r="J12638" s="11" t="n">
        <f aca="false">IFERROR(I12638/F12638,0)</f>
        <v>0.393614786809494</v>
      </c>
      <c r="K12638" s="4" t="str">
        <f aca="false">IFERROR(INDEX(Data_Orders!$F$2:$F$4727,MATCH(B12638,Data_Orders!$A$2:$A$4727,0)),"")</f>
        <v>Trade Account</v>
      </c>
      <c r="L12638" s="4" t="str">
        <f aca="false">IFERROR(INDEX(Data_Orders!$D$2:$D$4727,MATCH(B12638,Data_Orders!$A$2:$A$4727,0)),"")</f>
        <v>Birmingham South</v>
      </c>
    </row>
    <row r="12639" customFormat="false" ht="15" hidden="false" customHeight="false" outlineLevel="0" collapsed="false">
      <c r="A12639" s="4" t="s">
        <v>18455</v>
      </c>
      <c r="B12639" s="4" t="s">
        <v>5321</v>
      </c>
      <c r="C12639" s="4" t="s">
        <v>1015</v>
      </c>
      <c r="D12639" s="4" t="n">
        <v>8</v>
      </c>
      <c r="E12639" s="4" t="n">
        <v>122.01</v>
      </c>
      <c r="F12639" s="4" t="n">
        <v>976.08</v>
      </c>
      <c r="G12639" s="4" t="n">
        <f aca="false">INDEX(Data_Products!$D$2:$D$33,MATCH(C12639,Data_Products!$A$2:$A$33,0))</f>
        <v>85.53</v>
      </c>
      <c r="H12639" s="4" t="str">
        <f aca="false">INDEX(Data_Products!$C$2:$C$33,MATCH(C12639,Data_Products!$A$2:$A$33,0))</f>
        <v>Timber</v>
      </c>
      <c r="I12639" s="10" t="n">
        <f aca="false">D12639*(E12639-G12639)</f>
        <v>291.84</v>
      </c>
      <c r="J12639" s="11" t="n">
        <f aca="false">IFERROR(I12639/F12639,0)</f>
        <v>0.298991885910991</v>
      </c>
      <c r="K12639" s="4" t="str">
        <f aca="false">IFERROR(INDEX(Data_Orders!$F$2:$F$4727,MATCH(B12639,Data_Orders!$A$2:$A$4727,0)),"")</f>
        <v>Trade Account</v>
      </c>
      <c r="L12639" s="4" t="str">
        <f aca="false">IFERROR(INDEX(Data_Orders!$D$2:$D$4727,MATCH(B12639,Data_Orders!$A$2:$A$4727,0)),"")</f>
        <v>Binley (Coventry)</v>
      </c>
    </row>
    <row r="12640" customFormat="false" ht="15" hidden="false" customHeight="false" outlineLevel="0" collapsed="false">
      <c r="A12640" s="4" t="s">
        <v>18456</v>
      </c>
      <c r="B12640" s="4" t="s">
        <v>5321</v>
      </c>
      <c r="C12640" s="4" t="s">
        <v>1019</v>
      </c>
      <c r="D12640" s="4" t="n">
        <v>5</v>
      </c>
      <c r="E12640" s="4" t="n">
        <v>79.76</v>
      </c>
      <c r="F12640" s="4" t="n">
        <v>398.8</v>
      </c>
      <c r="G12640" s="4" t="n">
        <f aca="false">INDEX(Data_Products!$D$2:$D$33,MATCH(C12640,Data_Products!$A$2:$A$33,0))</f>
        <v>59.07</v>
      </c>
      <c r="H12640" s="4" t="str">
        <f aca="false">INDEX(Data_Products!$C$2:$C$33,MATCH(C12640,Data_Products!$A$2:$A$33,0))</f>
        <v>Timber</v>
      </c>
      <c r="I12640" s="10" t="n">
        <f aca="false">D12640*(E12640-G12640)</f>
        <v>103.45</v>
      </c>
      <c r="J12640" s="11" t="n">
        <f aca="false">IFERROR(I12640/F12640,0)</f>
        <v>0.259403209628887</v>
      </c>
      <c r="K12640" s="4" t="str">
        <f aca="false">IFERROR(INDEX(Data_Orders!$F$2:$F$4727,MATCH(B12640,Data_Orders!$A$2:$A$4727,0)),"")</f>
        <v>Trade Account</v>
      </c>
      <c r="L12640" s="4" t="str">
        <f aca="false">IFERROR(INDEX(Data_Orders!$D$2:$D$4727,MATCH(B12640,Data_Orders!$A$2:$A$4727,0)),"")</f>
        <v>Binley (Coventry)</v>
      </c>
    </row>
    <row r="12641" customFormat="false" ht="15" hidden="false" customHeight="false" outlineLevel="0" collapsed="false">
      <c r="A12641" s="4" t="s">
        <v>18457</v>
      </c>
      <c r="B12641" s="4" t="s">
        <v>5321</v>
      </c>
      <c r="C12641" s="4" t="s">
        <v>1066</v>
      </c>
      <c r="D12641" s="4" t="n">
        <v>11</v>
      </c>
      <c r="E12641" s="4" t="n">
        <v>209.69</v>
      </c>
      <c r="F12641" s="4" t="n">
        <v>2306.59</v>
      </c>
      <c r="G12641" s="4" t="n">
        <f aca="false">INDEX(Data_Products!$D$2:$D$33,MATCH(C12641,Data_Products!$A$2:$A$33,0))</f>
        <v>144.38</v>
      </c>
      <c r="H12641" s="4" t="str">
        <f aca="false">INDEX(Data_Products!$C$2:$C$33,MATCH(C12641,Data_Products!$A$2:$A$33,0))</f>
        <v>Plumbing &amp; Drainage</v>
      </c>
      <c r="I12641" s="10" t="n">
        <f aca="false">D12641*(E12641-G12641)</f>
        <v>718.41</v>
      </c>
      <c r="J12641" s="11" t="n">
        <f aca="false">IFERROR(I12641/F12641,0)</f>
        <v>0.311459773952024</v>
      </c>
      <c r="K12641" s="4" t="str">
        <f aca="false">IFERROR(INDEX(Data_Orders!$F$2:$F$4727,MATCH(B12641,Data_Orders!$A$2:$A$4727,0)),"")</f>
        <v>Trade Account</v>
      </c>
      <c r="L12641" s="4" t="str">
        <f aca="false">IFERROR(INDEX(Data_Orders!$D$2:$D$4727,MATCH(B12641,Data_Orders!$A$2:$A$4727,0)),"")</f>
        <v>Binley (Coventry)</v>
      </c>
    </row>
    <row r="12642" customFormat="false" ht="15" hidden="false" customHeight="false" outlineLevel="0" collapsed="false">
      <c r="A12642" s="4" t="s">
        <v>18458</v>
      </c>
      <c r="B12642" s="4" t="s">
        <v>5322</v>
      </c>
      <c r="C12642" s="4" t="s">
        <v>1010</v>
      </c>
      <c r="D12642" s="4" t="n">
        <v>20</v>
      </c>
      <c r="E12642" s="4" t="n">
        <v>135.95</v>
      </c>
      <c r="F12642" s="4" t="n">
        <v>2719</v>
      </c>
      <c r="G12642" s="4" t="n">
        <f aca="false">INDEX(Data_Products!$D$2:$D$33,MATCH(C12642,Data_Products!$A$2:$A$33,0))</f>
        <v>111.1</v>
      </c>
      <c r="H12642" s="4" t="str">
        <f aca="false">INDEX(Data_Products!$C$2:$C$33,MATCH(C12642,Data_Products!$A$2:$A$33,0))</f>
        <v>Timber</v>
      </c>
      <c r="I12642" s="10" t="n">
        <f aca="false">D12642*(E12642-G12642)</f>
        <v>497</v>
      </c>
      <c r="J12642" s="11" t="n">
        <f aca="false">IFERROR(I12642/F12642,0)</f>
        <v>0.18278778962854</v>
      </c>
      <c r="K12642" s="4" t="str">
        <f aca="false">IFERROR(INDEX(Data_Orders!$F$2:$F$4727,MATCH(B12642,Data_Orders!$A$2:$A$4727,0)),"")</f>
        <v>Trade Account</v>
      </c>
      <c r="L12642" s="4" t="str">
        <f aca="false">IFERROR(INDEX(Data_Orders!$D$2:$D$4727,MATCH(B12642,Data_Orders!$A$2:$A$4727,0)),"")</f>
        <v>Binley (Coventry)</v>
      </c>
    </row>
    <row r="12643" customFormat="false" ht="15" hidden="false" customHeight="false" outlineLevel="0" collapsed="false">
      <c r="A12643" s="4" t="s">
        <v>18459</v>
      </c>
      <c r="B12643" s="4" t="s">
        <v>5322</v>
      </c>
      <c r="C12643" s="4" t="s">
        <v>1015</v>
      </c>
      <c r="D12643" s="4" t="n">
        <v>3</v>
      </c>
      <c r="E12643" s="4" t="n">
        <v>122.01</v>
      </c>
      <c r="F12643" s="4" t="n">
        <v>366.03</v>
      </c>
      <c r="G12643" s="4" t="n">
        <f aca="false">INDEX(Data_Products!$D$2:$D$33,MATCH(C12643,Data_Products!$A$2:$A$33,0))</f>
        <v>85.53</v>
      </c>
      <c r="H12643" s="4" t="str">
        <f aca="false">INDEX(Data_Products!$C$2:$C$33,MATCH(C12643,Data_Products!$A$2:$A$33,0))</f>
        <v>Timber</v>
      </c>
      <c r="I12643" s="10" t="n">
        <f aca="false">D12643*(E12643-G12643)</f>
        <v>109.44</v>
      </c>
      <c r="J12643" s="11" t="n">
        <f aca="false">IFERROR(I12643/F12643,0)</f>
        <v>0.298991885910991</v>
      </c>
      <c r="K12643" s="4" t="str">
        <f aca="false">IFERROR(INDEX(Data_Orders!$F$2:$F$4727,MATCH(B12643,Data_Orders!$A$2:$A$4727,0)),"")</f>
        <v>Trade Account</v>
      </c>
      <c r="L12643" s="4" t="str">
        <f aca="false">IFERROR(INDEX(Data_Orders!$D$2:$D$4727,MATCH(B12643,Data_Orders!$A$2:$A$4727,0)),"")</f>
        <v>Binley (Coventry)</v>
      </c>
    </row>
    <row r="12644" customFormat="false" ht="15" hidden="false" customHeight="false" outlineLevel="0" collapsed="false">
      <c r="A12644" s="4" t="s">
        <v>18460</v>
      </c>
      <c r="B12644" s="4" t="s">
        <v>5322</v>
      </c>
      <c r="C12644" s="4" t="s">
        <v>1048</v>
      </c>
      <c r="D12644" s="4" t="n">
        <v>4</v>
      </c>
      <c r="E12644" s="4" t="n">
        <v>112.72</v>
      </c>
      <c r="F12644" s="4" t="n">
        <v>450.88</v>
      </c>
      <c r="G12644" s="4" t="n">
        <f aca="false">INDEX(Data_Products!$D$2:$D$33,MATCH(C12644,Data_Products!$A$2:$A$33,0))</f>
        <v>83.21</v>
      </c>
      <c r="H12644" s="4" t="str">
        <f aca="false">INDEX(Data_Products!$C$2:$C$33,MATCH(C12644,Data_Products!$A$2:$A$33,0))</f>
        <v>Tools &amp; Fixings</v>
      </c>
      <c r="I12644" s="10" t="n">
        <f aca="false">D12644*(E12644-G12644)</f>
        <v>118.04</v>
      </c>
      <c r="J12644" s="11" t="n">
        <f aca="false">IFERROR(I12644/F12644,0)</f>
        <v>0.261799148332151</v>
      </c>
      <c r="K12644" s="4" t="str">
        <f aca="false">IFERROR(INDEX(Data_Orders!$F$2:$F$4727,MATCH(B12644,Data_Orders!$A$2:$A$4727,0)),"")</f>
        <v>Trade Account</v>
      </c>
      <c r="L12644" s="4" t="str">
        <f aca="false">IFERROR(INDEX(Data_Orders!$D$2:$D$4727,MATCH(B12644,Data_Orders!$A$2:$A$4727,0)),"")</f>
        <v>Binley (Coventry)</v>
      </c>
    </row>
    <row r="12645" customFormat="false" ht="15" hidden="false" customHeight="false" outlineLevel="0" collapsed="false">
      <c r="A12645" s="4" t="s">
        <v>18461</v>
      </c>
      <c r="B12645" s="4" t="s">
        <v>5322</v>
      </c>
      <c r="C12645" s="4" t="s">
        <v>1073</v>
      </c>
      <c r="D12645" s="4" t="n">
        <v>7</v>
      </c>
      <c r="E12645" s="4" t="n">
        <v>231.05</v>
      </c>
      <c r="F12645" s="4" t="n">
        <v>1617.35</v>
      </c>
      <c r="G12645" s="4" t="n">
        <f aca="false">INDEX(Data_Products!$D$2:$D$33,MATCH(C12645,Data_Products!$A$2:$A$33,0))</f>
        <v>148.29</v>
      </c>
      <c r="H12645" s="4" t="str">
        <f aca="false">INDEX(Data_Products!$C$2:$C$33,MATCH(C12645,Data_Products!$A$2:$A$33,0))</f>
        <v>Landscaping</v>
      </c>
      <c r="I12645" s="10" t="n">
        <f aca="false">D12645*(E12645-G12645)</f>
        <v>579.32</v>
      </c>
      <c r="J12645" s="11" t="n">
        <f aca="false">IFERROR(I12645/F12645,0)</f>
        <v>0.358190867777537</v>
      </c>
      <c r="K12645" s="4" t="str">
        <f aca="false">IFERROR(INDEX(Data_Orders!$F$2:$F$4727,MATCH(B12645,Data_Orders!$A$2:$A$4727,0)),"")</f>
        <v>Trade Account</v>
      </c>
      <c r="L12645" s="4" t="str">
        <f aca="false">IFERROR(INDEX(Data_Orders!$D$2:$D$4727,MATCH(B12645,Data_Orders!$A$2:$A$4727,0)),"")</f>
        <v>Binley (Coventry)</v>
      </c>
    </row>
    <row r="12646" customFormat="false" ht="15" hidden="false" customHeight="false" outlineLevel="0" collapsed="false">
      <c r="A12646" s="4" t="s">
        <v>18462</v>
      </c>
      <c r="B12646" s="4" t="s">
        <v>5323</v>
      </c>
      <c r="C12646" s="4" t="s">
        <v>1061</v>
      </c>
      <c r="D12646" s="4" t="n">
        <v>9</v>
      </c>
      <c r="E12646" s="4" t="n">
        <v>145.57</v>
      </c>
      <c r="F12646" s="4" t="n">
        <v>1310.13</v>
      </c>
      <c r="G12646" s="4" t="n">
        <f aca="false">INDEX(Data_Products!$D$2:$D$33,MATCH(C12646,Data_Products!$A$2:$A$33,0))</f>
        <v>119.29</v>
      </c>
      <c r="H12646" s="4" t="str">
        <f aca="false">INDEX(Data_Products!$C$2:$C$33,MATCH(C12646,Data_Products!$A$2:$A$33,0))</f>
        <v>Plumbing &amp; Drainage</v>
      </c>
      <c r="I12646" s="10" t="n">
        <f aca="false">D12646*(E12646-G12646)</f>
        <v>236.52</v>
      </c>
      <c r="J12646" s="11" t="n">
        <f aca="false">IFERROR(I12646/F12646,0)</f>
        <v>0.180531702960775</v>
      </c>
      <c r="K12646" s="4" t="str">
        <f aca="false">IFERROR(INDEX(Data_Orders!$F$2:$F$4727,MATCH(B12646,Data_Orders!$A$2:$A$4727,0)),"")</f>
        <v>Trade Account</v>
      </c>
      <c r="L12646" s="4" t="str">
        <f aca="false">IFERROR(INDEX(Data_Orders!$D$2:$D$4727,MATCH(B12646,Data_Orders!$A$2:$A$4727,0)),"")</f>
        <v>Binley (Coventry)</v>
      </c>
    </row>
    <row r="12647" customFormat="false" ht="15" hidden="false" customHeight="false" outlineLevel="0" collapsed="false">
      <c r="A12647" s="4" t="s">
        <v>18463</v>
      </c>
      <c r="B12647" s="4" t="s">
        <v>5323</v>
      </c>
      <c r="C12647" s="4" t="s">
        <v>1077</v>
      </c>
      <c r="D12647" s="4" t="n">
        <v>17</v>
      </c>
      <c r="E12647" s="4" t="n">
        <v>46.61</v>
      </c>
      <c r="F12647" s="4" t="n">
        <v>792.37</v>
      </c>
      <c r="G12647" s="4" t="n">
        <f aca="false">INDEX(Data_Products!$D$2:$D$33,MATCH(C12647,Data_Products!$A$2:$A$33,0))</f>
        <v>36.87</v>
      </c>
      <c r="H12647" s="4" t="str">
        <f aca="false">INDEX(Data_Products!$C$2:$C$33,MATCH(C12647,Data_Products!$A$2:$A$33,0))</f>
        <v>Landscaping</v>
      </c>
      <c r="I12647" s="10" t="n">
        <f aca="false">D12647*(E12647-G12647)</f>
        <v>165.58</v>
      </c>
      <c r="J12647" s="11" t="n">
        <f aca="false">IFERROR(I12647/F12647,0)</f>
        <v>0.208968032611028</v>
      </c>
      <c r="K12647" s="4" t="str">
        <f aca="false">IFERROR(INDEX(Data_Orders!$F$2:$F$4727,MATCH(B12647,Data_Orders!$A$2:$A$4727,0)),"")</f>
        <v>Trade Account</v>
      </c>
      <c r="L12647" s="4" t="str">
        <f aca="false">IFERROR(INDEX(Data_Orders!$D$2:$D$4727,MATCH(B12647,Data_Orders!$A$2:$A$4727,0)),"")</f>
        <v>Binley (Coventry)</v>
      </c>
    </row>
    <row r="12648" customFormat="false" ht="15" hidden="false" customHeight="false" outlineLevel="0" collapsed="false">
      <c r="A12648" s="4" t="s">
        <v>18464</v>
      </c>
      <c r="B12648" s="4" t="s">
        <v>5323</v>
      </c>
      <c r="C12648" s="4" t="s">
        <v>1026</v>
      </c>
      <c r="D12648" s="4" t="n">
        <v>12</v>
      </c>
      <c r="E12648" s="4" t="n">
        <v>184.05</v>
      </c>
      <c r="F12648" s="4" t="n">
        <v>2208.6</v>
      </c>
      <c r="G12648" s="4" t="n">
        <f aca="false">INDEX(Data_Products!$D$2:$D$33,MATCH(C12648,Data_Products!$A$2:$A$33,0))</f>
        <v>147.44</v>
      </c>
      <c r="H12648" s="4" t="str">
        <f aca="false">INDEX(Data_Products!$C$2:$C$33,MATCH(C12648,Data_Products!$A$2:$A$33,0))</f>
        <v>Cement &amp; Aggregates</v>
      </c>
      <c r="I12648" s="10" t="n">
        <f aca="false">D12648*(E12648-G12648)</f>
        <v>439.32</v>
      </c>
      <c r="J12648" s="11" t="n">
        <f aca="false">IFERROR(I12648/F12648,0)</f>
        <v>0.19891333876664</v>
      </c>
      <c r="K12648" s="4" t="str">
        <f aca="false">IFERROR(INDEX(Data_Orders!$F$2:$F$4727,MATCH(B12648,Data_Orders!$A$2:$A$4727,0)),"")</f>
        <v>Trade Account</v>
      </c>
      <c r="L12648" s="4" t="str">
        <f aca="false">IFERROR(INDEX(Data_Orders!$D$2:$D$4727,MATCH(B12648,Data_Orders!$A$2:$A$4727,0)),"")</f>
        <v>Binley (Coventry)</v>
      </c>
    </row>
    <row r="12649" customFormat="false" ht="15" hidden="false" customHeight="false" outlineLevel="0" collapsed="false">
      <c r="A12649" s="4" t="s">
        <v>18465</v>
      </c>
      <c r="B12649" s="4" t="s">
        <v>5324</v>
      </c>
      <c r="C12649" s="4" t="s">
        <v>1073</v>
      </c>
      <c r="D12649" s="4" t="n">
        <v>14</v>
      </c>
      <c r="E12649" s="4" t="n">
        <v>231.05</v>
      </c>
      <c r="F12649" s="4" t="n">
        <v>3234.7</v>
      </c>
      <c r="G12649" s="4" t="n">
        <f aca="false">INDEX(Data_Products!$D$2:$D$33,MATCH(C12649,Data_Products!$A$2:$A$33,0))</f>
        <v>148.29</v>
      </c>
      <c r="H12649" s="4" t="str">
        <f aca="false">INDEX(Data_Products!$C$2:$C$33,MATCH(C12649,Data_Products!$A$2:$A$33,0))</f>
        <v>Landscaping</v>
      </c>
      <c r="I12649" s="10" t="n">
        <f aca="false">D12649*(E12649-G12649)</f>
        <v>1158.64</v>
      </c>
      <c r="J12649" s="11" t="n">
        <f aca="false">IFERROR(I12649/F12649,0)</f>
        <v>0.358190867777537</v>
      </c>
      <c r="K12649" s="4" t="str">
        <f aca="false">IFERROR(INDEX(Data_Orders!$F$2:$F$4727,MATCH(B12649,Data_Orders!$A$2:$A$4727,0)),"")</f>
        <v>Contractor</v>
      </c>
      <c r="L12649" s="4" t="str">
        <f aca="false">IFERROR(INDEX(Data_Orders!$D$2:$D$4727,MATCH(B12649,Data_Orders!$A$2:$A$4727,0)),"")</f>
        <v>Birmingham South</v>
      </c>
    </row>
    <row r="12650" customFormat="false" ht="15" hidden="false" customHeight="false" outlineLevel="0" collapsed="false">
      <c r="A12650" s="4" t="s">
        <v>18466</v>
      </c>
      <c r="B12650" s="4" t="s">
        <v>5324</v>
      </c>
      <c r="C12650" s="4" t="s">
        <v>1041</v>
      </c>
      <c r="D12650" s="4" t="n">
        <v>18</v>
      </c>
      <c r="E12650" s="4" t="n">
        <v>242.75</v>
      </c>
      <c r="F12650" s="4" t="n">
        <v>4369.5</v>
      </c>
      <c r="G12650" s="4" t="n">
        <f aca="false">INDEX(Data_Products!$D$2:$D$33,MATCH(C12650,Data_Products!$A$2:$A$33,0))</f>
        <v>142.94</v>
      </c>
      <c r="H12650" s="4" t="str">
        <f aca="false">INDEX(Data_Products!$C$2:$C$33,MATCH(C12650,Data_Products!$A$2:$A$33,0))</f>
        <v>Tools &amp; Fixings</v>
      </c>
      <c r="I12650" s="10" t="n">
        <f aca="false">D12650*(E12650-G12650)</f>
        <v>1796.58</v>
      </c>
      <c r="J12650" s="11" t="n">
        <f aca="false">IFERROR(I12650/F12650,0)</f>
        <v>0.411163748712667</v>
      </c>
      <c r="K12650" s="4" t="str">
        <f aca="false">IFERROR(INDEX(Data_Orders!$F$2:$F$4727,MATCH(B12650,Data_Orders!$A$2:$A$4727,0)),"")</f>
        <v>Contractor</v>
      </c>
      <c r="L12650" s="4" t="str">
        <f aca="false">IFERROR(INDEX(Data_Orders!$D$2:$D$4727,MATCH(B12650,Data_Orders!$A$2:$A$4727,0)),"")</f>
        <v>Birmingham South</v>
      </c>
    </row>
    <row r="12651" customFormat="false" ht="15" hidden="false" customHeight="false" outlineLevel="0" collapsed="false">
      <c r="A12651" s="4" t="s">
        <v>18467</v>
      </c>
      <c r="B12651" s="4" t="s">
        <v>5325</v>
      </c>
      <c r="C12651" s="4" t="s">
        <v>1021</v>
      </c>
      <c r="D12651" s="4" t="n">
        <v>16</v>
      </c>
      <c r="E12651" s="4" t="n">
        <v>73.76</v>
      </c>
      <c r="F12651" s="4" t="n">
        <v>1180.16</v>
      </c>
      <c r="G12651" s="4" t="n">
        <f aca="false">INDEX(Data_Products!$D$2:$D$33,MATCH(C12651,Data_Products!$A$2:$A$33,0))</f>
        <v>51.51</v>
      </c>
      <c r="H12651" s="4" t="str">
        <f aca="false">INDEX(Data_Products!$C$2:$C$33,MATCH(C12651,Data_Products!$A$2:$A$33,0))</f>
        <v>Cement &amp; Aggregates</v>
      </c>
      <c r="I12651" s="10" t="n">
        <f aca="false">D12651*(E12651-G12651)</f>
        <v>356</v>
      </c>
      <c r="J12651" s="11" t="n">
        <f aca="false">IFERROR(I12651/F12651,0)</f>
        <v>0.301654013015184</v>
      </c>
      <c r="K12651" s="4" t="str">
        <f aca="false">IFERROR(INDEX(Data_Orders!$F$2:$F$4727,MATCH(B12651,Data_Orders!$A$2:$A$4727,0)),"")</f>
        <v>Contractor</v>
      </c>
      <c r="L12651" s="4" t="str">
        <f aca="false">IFERROR(INDEX(Data_Orders!$D$2:$D$4727,MATCH(B12651,Data_Orders!$A$2:$A$4727,0)),"")</f>
        <v>Birmingham South</v>
      </c>
    </row>
    <row r="12652" customFormat="false" ht="15" hidden="false" customHeight="false" outlineLevel="0" collapsed="false">
      <c r="A12652" s="4" t="s">
        <v>18468</v>
      </c>
      <c r="B12652" s="4" t="s">
        <v>5326</v>
      </c>
      <c r="C12652" s="4" t="s">
        <v>1068</v>
      </c>
      <c r="D12652" s="4" t="n">
        <v>4</v>
      </c>
      <c r="E12652" s="4" t="n">
        <v>86.28</v>
      </c>
      <c r="F12652" s="4" t="n">
        <v>345.12</v>
      </c>
      <c r="G12652" s="4" t="n">
        <f aca="false">INDEX(Data_Products!$D$2:$D$33,MATCH(C12652,Data_Products!$A$2:$A$33,0))</f>
        <v>68.55</v>
      </c>
      <c r="H12652" s="4" t="str">
        <f aca="false">INDEX(Data_Products!$C$2:$C$33,MATCH(C12652,Data_Products!$A$2:$A$33,0))</f>
        <v>Plumbing &amp; Drainage</v>
      </c>
      <c r="I12652" s="10" t="n">
        <f aca="false">D12652*(E12652-G12652)</f>
        <v>70.92</v>
      </c>
      <c r="J12652" s="11" t="n">
        <f aca="false">IFERROR(I12652/F12652,0)</f>
        <v>0.205493741307371</v>
      </c>
      <c r="K12652" s="4" t="str">
        <f aca="false">IFERROR(INDEX(Data_Orders!$F$2:$F$4727,MATCH(B12652,Data_Orders!$A$2:$A$4727,0)),"")</f>
        <v>Contractor</v>
      </c>
      <c r="L12652" s="4" t="str">
        <f aca="false">IFERROR(INDEX(Data_Orders!$D$2:$D$4727,MATCH(B12652,Data_Orders!$A$2:$A$4727,0)),"")</f>
        <v>Birmingham South</v>
      </c>
    </row>
    <row r="12653" customFormat="false" ht="15" hidden="false" customHeight="false" outlineLevel="0" collapsed="false">
      <c r="A12653" s="4" t="s">
        <v>18469</v>
      </c>
      <c r="B12653" s="4" t="s">
        <v>5326</v>
      </c>
      <c r="C12653" s="4" t="s">
        <v>1019</v>
      </c>
      <c r="D12653" s="4" t="n">
        <v>5</v>
      </c>
      <c r="E12653" s="4" t="n">
        <v>79.76</v>
      </c>
      <c r="F12653" s="4" t="n">
        <v>398.8</v>
      </c>
      <c r="G12653" s="4" t="n">
        <f aca="false">INDEX(Data_Products!$D$2:$D$33,MATCH(C12653,Data_Products!$A$2:$A$33,0))</f>
        <v>59.07</v>
      </c>
      <c r="H12653" s="4" t="str">
        <f aca="false">INDEX(Data_Products!$C$2:$C$33,MATCH(C12653,Data_Products!$A$2:$A$33,0))</f>
        <v>Timber</v>
      </c>
      <c r="I12653" s="10" t="n">
        <f aca="false">D12653*(E12653-G12653)</f>
        <v>103.45</v>
      </c>
      <c r="J12653" s="11" t="n">
        <f aca="false">IFERROR(I12653/F12653,0)</f>
        <v>0.259403209628887</v>
      </c>
      <c r="K12653" s="4" t="str">
        <f aca="false">IFERROR(INDEX(Data_Orders!$F$2:$F$4727,MATCH(B12653,Data_Orders!$A$2:$A$4727,0)),"")</f>
        <v>Contractor</v>
      </c>
      <c r="L12653" s="4" t="str">
        <f aca="false">IFERROR(INDEX(Data_Orders!$D$2:$D$4727,MATCH(B12653,Data_Orders!$A$2:$A$4727,0)),"")</f>
        <v>Birmingham South</v>
      </c>
    </row>
    <row r="12654" customFormat="false" ht="15" hidden="false" customHeight="false" outlineLevel="0" collapsed="false">
      <c r="A12654" s="4" t="s">
        <v>18470</v>
      </c>
      <c r="B12654" s="4" t="s">
        <v>5326</v>
      </c>
      <c r="C12654" s="4" t="s">
        <v>1017</v>
      </c>
      <c r="D12654" s="4" t="n">
        <v>1</v>
      </c>
      <c r="E12654" s="4" t="n">
        <v>49.15</v>
      </c>
      <c r="F12654" s="4" t="n">
        <v>49.15</v>
      </c>
      <c r="G12654" s="4" t="n">
        <f aca="false">INDEX(Data_Products!$D$2:$D$33,MATCH(C12654,Data_Products!$A$2:$A$33,0))</f>
        <v>31.44</v>
      </c>
      <c r="H12654" s="4" t="str">
        <f aca="false">INDEX(Data_Products!$C$2:$C$33,MATCH(C12654,Data_Products!$A$2:$A$33,0))</f>
        <v>Timber</v>
      </c>
      <c r="I12654" s="10" t="n">
        <f aca="false">D12654*(E12654-G12654)</f>
        <v>17.71</v>
      </c>
      <c r="J12654" s="11" t="n">
        <f aca="false">IFERROR(I12654/F12654,0)</f>
        <v>0.360325534079349</v>
      </c>
      <c r="K12654" s="4" t="str">
        <f aca="false">IFERROR(INDEX(Data_Orders!$F$2:$F$4727,MATCH(B12654,Data_Orders!$A$2:$A$4727,0)),"")</f>
        <v>Contractor</v>
      </c>
      <c r="L12654" s="4" t="str">
        <f aca="false">IFERROR(INDEX(Data_Orders!$D$2:$D$4727,MATCH(B12654,Data_Orders!$A$2:$A$4727,0)),"")</f>
        <v>Birmingham South</v>
      </c>
    </row>
    <row r="12655" customFormat="false" ht="15" hidden="false" customHeight="false" outlineLevel="0" collapsed="false">
      <c r="A12655" s="4" t="s">
        <v>18471</v>
      </c>
      <c r="B12655" s="4" t="s">
        <v>5327</v>
      </c>
      <c r="C12655" s="4" t="s">
        <v>1052</v>
      </c>
      <c r="D12655" s="4" t="n">
        <v>7</v>
      </c>
      <c r="E12655" s="4" t="n">
        <v>205.71</v>
      </c>
      <c r="F12655" s="4" t="n">
        <v>1439.97</v>
      </c>
      <c r="G12655" s="4" t="n">
        <f aca="false">INDEX(Data_Products!$D$2:$D$33,MATCH(C12655,Data_Products!$A$2:$A$33,0))</f>
        <v>152.29</v>
      </c>
      <c r="H12655" s="4" t="str">
        <f aca="false">INDEX(Data_Products!$C$2:$C$33,MATCH(C12655,Data_Products!$A$2:$A$33,0))</f>
        <v>Roofing</v>
      </c>
      <c r="I12655" s="10" t="n">
        <f aca="false">D12655*(E12655-G12655)</f>
        <v>373.94</v>
      </c>
      <c r="J12655" s="11" t="n">
        <f aca="false">IFERROR(I12655/F12655,0)</f>
        <v>0.259685965679841</v>
      </c>
      <c r="K12655" s="4" t="str">
        <f aca="false">IFERROR(INDEX(Data_Orders!$F$2:$F$4727,MATCH(B12655,Data_Orders!$A$2:$A$4727,0)),"")</f>
        <v>Contractor</v>
      </c>
      <c r="L12655" s="4" t="str">
        <f aca="false">IFERROR(INDEX(Data_Orders!$D$2:$D$4727,MATCH(B12655,Data_Orders!$A$2:$A$4727,0)),"")</f>
        <v>Birmingham South</v>
      </c>
    </row>
    <row r="12656" customFormat="false" ht="15" hidden="false" customHeight="false" outlineLevel="0" collapsed="false">
      <c r="A12656" s="4" t="s">
        <v>18472</v>
      </c>
      <c r="B12656" s="4" t="s">
        <v>5327</v>
      </c>
      <c r="C12656" s="4" t="s">
        <v>1015</v>
      </c>
      <c r="D12656" s="4" t="n">
        <v>17</v>
      </c>
      <c r="E12656" s="4" t="n">
        <v>122.01</v>
      </c>
      <c r="F12656" s="4" t="n">
        <v>2074.17</v>
      </c>
      <c r="G12656" s="4" t="n">
        <f aca="false">INDEX(Data_Products!$D$2:$D$33,MATCH(C12656,Data_Products!$A$2:$A$33,0))</f>
        <v>85.53</v>
      </c>
      <c r="H12656" s="4" t="str">
        <f aca="false">INDEX(Data_Products!$C$2:$C$33,MATCH(C12656,Data_Products!$A$2:$A$33,0))</f>
        <v>Timber</v>
      </c>
      <c r="I12656" s="10" t="n">
        <f aca="false">D12656*(E12656-G12656)</f>
        <v>620.16</v>
      </c>
      <c r="J12656" s="11" t="n">
        <f aca="false">IFERROR(I12656/F12656,0)</f>
        <v>0.298991885910991</v>
      </c>
      <c r="K12656" s="4" t="str">
        <f aca="false">IFERROR(INDEX(Data_Orders!$F$2:$F$4727,MATCH(B12656,Data_Orders!$A$2:$A$4727,0)),"")</f>
        <v>Contractor</v>
      </c>
      <c r="L12656" s="4" t="str">
        <f aca="false">IFERROR(INDEX(Data_Orders!$D$2:$D$4727,MATCH(B12656,Data_Orders!$A$2:$A$4727,0)),"")</f>
        <v>Birmingham South</v>
      </c>
    </row>
    <row r="12657" customFormat="false" ht="15" hidden="false" customHeight="false" outlineLevel="0" collapsed="false">
      <c r="A12657" s="4" t="s">
        <v>18473</v>
      </c>
      <c r="B12657" s="4" t="s">
        <v>5328</v>
      </c>
      <c r="C12657" s="4" t="s">
        <v>1013</v>
      </c>
      <c r="D12657" s="4" t="n">
        <v>10</v>
      </c>
      <c r="E12657" s="4" t="n">
        <v>240.92</v>
      </c>
      <c r="F12657" s="4" t="n">
        <v>2409.2</v>
      </c>
      <c r="G12657" s="4" t="n">
        <f aca="false">INDEX(Data_Products!$D$2:$D$33,MATCH(C12657,Data_Products!$A$2:$A$33,0))</f>
        <v>168.32</v>
      </c>
      <c r="H12657" s="4" t="str">
        <f aca="false">INDEX(Data_Products!$C$2:$C$33,MATCH(C12657,Data_Products!$A$2:$A$33,0))</f>
        <v>Timber</v>
      </c>
      <c r="I12657" s="10" t="n">
        <f aca="false">D12657*(E12657-G12657)</f>
        <v>726</v>
      </c>
      <c r="J12657" s="11" t="n">
        <f aca="false">IFERROR(I12657/F12657,0)</f>
        <v>0.301344844761747</v>
      </c>
      <c r="K12657" s="4" t="str">
        <f aca="false">IFERROR(INDEX(Data_Orders!$F$2:$F$4727,MATCH(B12657,Data_Orders!$A$2:$A$4727,0)),"")</f>
        <v>Contractor</v>
      </c>
      <c r="L12657" s="4" t="str">
        <f aca="false">IFERROR(INDEX(Data_Orders!$D$2:$D$4727,MATCH(B12657,Data_Orders!$A$2:$A$4727,0)),"")</f>
        <v>Birmingham South</v>
      </c>
    </row>
    <row r="12658" customFormat="false" ht="15" hidden="false" customHeight="false" outlineLevel="0" collapsed="false">
      <c r="A12658" s="4" t="s">
        <v>18474</v>
      </c>
      <c r="B12658" s="4" t="s">
        <v>5328</v>
      </c>
      <c r="C12658" s="4" t="s">
        <v>1015</v>
      </c>
      <c r="D12658" s="4" t="n">
        <v>19</v>
      </c>
      <c r="E12658" s="4" t="n">
        <v>122.01</v>
      </c>
      <c r="F12658" s="4" t="n">
        <v>2318.19</v>
      </c>
      <c r="G12658" s="4" t="n">
        <f aca="false">INDEX(Data_Products!$D$2:$D$33,MATCH(C12658,Data_Products!$A$2:$A$33,0))</f>
        <v>85.53</v>
      </c>
      <c r="H12658" s="4" t="str">
        <f aca="false">INDEX(Data_Products!$C$2:$C$33,MATCH(C12658,Data_Products!$A$2:$A$33,0))</f>
        <v>Timber</v>
      </c>
      <c r="I12658" s="10" t="n">
        <f aca="false">D12658*(E12658-G12658)</f>
        <v>693.12</v>
      </c>
      <c r="J12658" s="11" t="n">
        <f aca="false">IFERROR(I12658/F12658,0)</f>
        <v>0.298991885910991</v>
      </c>
      <c r="K12658" s="4" t="str">
        <f aca="false">IFERROR(INDEX(Data_Orders!$F$2:$F$4727,MATCH(B12658,Data_Orders!$A$2:$A$4727,0)),"")</f>
        <v>Contractor</v>
      </c>
      <c r="L12658" s="4" t="str">
        <f aca="false">IFERROR(INDEX(Data_Orders!$D$2:$D$4727,MATCH(B12658,Data_Orders!$A$2:$A$4727,0)),"")</f>
        <v>Birmingham South</v>
      </c>
    </row>
    <row r="12659" customFormat="false" ht="15" hidden="false" customHeight="false" outlineLevel="0" collapsed="false">
      <c r="A12659" s="4" t="s">
        <v>18475</v>
      </c>
      <c r="B12659" s="4" t="s">
        <v>5329</v>
      </c>
      <c r="C12659" s="4" t="s">
        <v>1048</v>
      </c>
      <c r="D12659" s="4" t="n">
        <v>20</v>
      </c>
      <c r="E12659" s="4" t="n">
        <v>112.72</v>
      </c>
      <c r="F12659" s="4" t="n">
        <v>2254.4</v>
      </c>
      <c r="G12659" s="4" t="n">
        <f aca="false">INDEX(Data_Products!$D$2:$D$33,MATCH(C12659,Data_Products!$A$2:$A$33,0))</f>
        <v>83.21</v>
      </c>
      <c r="H12659" s="4" t="str">
        <f aca="false">INDEX(Data_Products!$C$2:$C$33,MATCH(C12659,Data_Products!$A$2:$A$33,0))</f>
        <v>Tools &amp; Fixings</v>
      </c>
      <c r="I12659" s="10" t="n">
        <f aca="false">D12659*(E12659-G12659)</f>
        <v>590.2</v>
      </c>
      <c r="J12659" s="11" t="n">
        <f aca="false">IFERROR(I12659/F12659,0)</f>
        <v>0.26179914833215</v>
      </c>
      <c r="K12659" s="4" t="str">
        <f aca="false">IFERROR(INDEX(Data_Orders!$F$2:$F$4727,MATCH(B12659,Data_Orders!$A$2:$A$4727,0)),"")</f>
        <v>Contractor</v>
      </c>
      <c r="L12659" s="4" t="str">
        <f aca="false">IFERROR(INDEX(Data_Orders!$D$2:$D$4727,MATCH(B12659,Data_Orders!$A$2:$A$4727,0)),"")</f>
        <v>Birmingham South</v>
      </c>
    </row>
    <row r="12660" customFormat="false" ht="15" hidden="false" customHeight="false" outlineLevel="0" collapsed="false">
      <c r="A12660" s="4" t="s">
        <v>18476</v>
      </c>
      <c r="B12660" s="4" t="s">
        <v>5329</v>
      </c>
      <c r="C12660" s="4" t="s">
        <v>1013</v>
      </c>
      <c r="D12660" s="4" t="n">
        <v>17</v>
      </c>
      <c r="E12660" s="4" t="n">
        <v>240.92</v>
      </c>
      <c r="F12660" s="4" t="n">
        <v>4095.64</v>
      </c>
      <c r="G12660" s="4" t="n">
        <f aca="false">INDEX(Data_Products!$D$2:$D$33,MATCH(C12660,Data_Products!$A$2:$A$33,0))</f>
        <v>168.32</v>
      </c>
      <c r="H12660" s="4" t="str">
        <f aca="false">INDEX(Data_Products!$C$2:$C$33,MATCH(C12660,Data_Products!$A$2:$A$33,0))</f>
        <v>Timber</v>
      </c>
      <c r="I12660" s="10" t="n">
        <f aca="false">D12660*(E12660-G12660)</f>
        <v>1234.2</v>
      </c>
      <c r="J12660" s="11" t="n">
        <f aca="false">IFERROR(I12660/F12660,0)</f>
        <v>0.301344844761747</v>
      </c>
      <c r="K12660" s="4" t="str">
        <f aca="false">IFERROR(INDEX(Data_Orders!$F$2:$F$4727,MATCH(B12660,Data_Orders!$A$2:$A$4727,0)),"")</f>
        <v>Contractor</v>
      </c>
      <c r="L12660" s="4" t="str">
        <f aca="false">IFERROR(INDEX(Data_Orders!$D$2:$D$4727,MATCH(B12660,Data_Orders!$A$2:$A$4727,0)),"")</f>
        <v>Birmingham South</v>
      </c>
    </row>
    <row r="12661" customFormat="false" ht="15" hidden="false" customHeight="false" outlineLevel="0" collapsed="false">
      <c r="A12661" s="4" t="s">
        <v>18477</v>
      </c>
      <c r="B12661" s="4" t="s">
        <v>5329</v>
      </c>
      <c r="C12661" s="4" t="s">
        <v>1021</v>
      </c>
      <c r="D12661" s="4" t="n">
        <v>20</v>
      </c>
      <c r="E12661" s="4" t="n">
        <v>73.76</v>
      </c>
      <c r="F12661" s="4" t="n">
        <v>1475.2</v>
      </c>
      <c r="G12661" s="4" t="n">
        <f aca="false">INDEX(Data_Products!$D$2:$D$33,MATCH(C12661,Data_Products!$A$2:$A$33,0))</f>
        <v>51.51</v>
      </c>
      <c r="H12661" s="4" t="str">
        <f aca="false">INDEX(Data_Products!$C$2:$C$33,MATCH(C12661,Data_Products!$A$2:$A$33,0))</f>
        <v>Cement &amp; Aggregates</v>
      </c>
      <c r="I12661" s="10" t="n">
        <f aca="false">D12661*(E12661-G12661)</f>
        <v>445</v>
      </c>
      <c r="J12661" s="11" t="n">
        <f aca="false">IFERROR(I12661/F12661,0)</f>
        <v>0.301654013015184</v>
      </c>
      <c r="K12661" s="4" t="str">
        <f aca="false">IFERROR(INDEX(Data_Orders!$F$2:$F$4727,MATCH(B12661,Data_Orders!$A$2:$A$4727,0)),"")</f>
        <v>Contractor</v>
      </c>
      <c r="L12661" s="4" t="str">
        <f aca="false">IFERROR(INDEX(Data_Orders!$D$2:$D$4727,MATCH(B12661,Data_Orders!$A$2:$A$4727,0)),"")</f>
        <v>Birmingham South</v>
      </c>
    </row>
    <row r="12662" customFormat="false" ht="15" hidden="false" customHeight="false" outlineLevel="0" collapsed="false">
      <c r="A12662" s="4" t="s">
        <v>18478</v>
      </c>
      <c r="B12662" s="4" t="s">
        <v>5330</v>
      </c>
      <c r="C12662" s="4" t="s">
        <v>1048</v>
      </c>
      <c r="D12662" s="4" t="n">
        <v>19</v>
      </c>
      <c r="E12662" s="4" t="n">
        <v>112.72</v>
      </c>
      <c r="F12662" s="4" t="n">
        <v>2141.68</v>
      </c>
      <c r="G12662" s="4" t="n">
        <f aca="false">INDEX(Data_Products!$D$2:$D$33,MATCH(C12662,Data_Products!$A$2:$A$33,0))</f>
        <v>83.21</v>
      </c>
      <c r="H12662" s="4" t="str">
        <f aca="false">INDEX(Data_Products!$C$2:$C$33,MATCH(C12662,Data_Products!$A$2:$A$33,0))</f>
        <v>Tools &amp; Fixings</v>
      </c>
      <c r="I12662" s="10" t="n">
        <f aca="false">D12662*(E12662-G12662)</f>
        <v>560.69</v>
      </c>
      <c r="J12662" s="11" t="n">
        <f aca="false">IFERROR(I12662/F12662,0)</f>
        <v>0.261799148332151</v>
      </c>
      <c r="K12662" s="4" t="str">
        <f aca="false">IFERROR(INDEX(Data_Orders!$F$2:$F$4727,MATCH(B12662,Data_Orders!$A$2:$A$4727,0)),"")</f>
        <v>Contractor</v>
      </c>
      <c r="L12662" s="4" t="str">
        <f aca="false">IFERROR(INDEX(Data_Orders!$D$2:$D$4727,MATCH(B12662,Data_Orders!$A$2:$A$4727,0)),"")</f>
        <v>Birmingham South</v>
      </c>
    </row>
    <row r="12663" customFormat="false" ht="15" hidden="false" customHeight="false" outlineLevel="0" collapsed="false">
      <c r="A12663" s="4" t="s">
        <v>18479</v>
      </c>
      <c r="B12663" s="4" t="s">
        <v>5330</v>
      </c>
      <c r="C12663" s="4" t="s">
        <v>1055</v>
      </c>
      <c r="D12663" s="4" t="n">
        <v>13</v>
      </c>
      <c r="E12663" s="4" t="n">
        <v>205.03</v>
      </c>
      <c r="F12663" s="4" t="n">
        <v>2665.39</v>
      </c>
      <c r="G12663" s="4" t="n">
        <f aca="false">INDEX(Data_Products!$D$2:$D$33,MATCH(C12663,Data_Products!$A$2:$A$33,0))</f>
        <v>138.6</v>
      </c>
      <c r="H12663" s="4" t="str">
        <f aca="false">INDEX(Data_Products!$C$2:$C$33,MATCH(C12663,Data_Products!$A$2:$A$33,0))</f>
        <v>Roofing</v>
      </c>
      <c r="I12663" s="10" t="n">
        <f aca="false">D12663*(E12663-G12663)</f>
        <v>863.59</v>
      </c>
      <c r="J12663" s="11" t="n">
        <f aca="false">IFERROR(I12663/F12663,0)</f>
        <v>0.324001365653807</v>
      </c>
      <c r="K12663" s="4" t="str">
        <f aca="false">IFERROR(INDEX(Data_Orders!$F$2:$F$4727,MATCH(B12663,Data_Orders!$A$2:$A$4727,0)),"")</f>
        <v>Contractor</v>
      </c>
      <c r="L12663" s="4" t="str">
        <f aca="false">IFERROR(INDEX(Data_Orders!$D$2:$D$4727,MATCH(B12663,Data_Orders!$A$2:$A$4727,0)),"")</f>
        <v>Birmingham South</v>
      </c>
    </row>
    <row r="12664" customFormat="false" ht="15" hidden="false" customHeight="false" outlineLevel="0" collapsed="false">
      <c r="A12664" s="4" t="s">
        <v>18480</v>
      </c>
      <c r="B12664" s="4" t="s">
        <v>5330</v>
      </c>
      <c r="C12664" s="4" t="s">
        <v>1046</v>
      </c>
      <c r="D12664" s="4" t="n">
        <v>14</v>
      </c>
      <c r="E12664" s="4" t="n">
        <v>154.02</v>
      </c>
      <c r="F12664" s="4" t="n">
        <v>2156.28</v>
      </c>
      <c r="G12664" s="4" t="n">
        <f aca="false">INDEX(Data_Products!$D$2:$D$33,MATCH(C12664,Data_Products!$A$2:$A$33,0))</f>
        <v>102.1</v>
      </c>
      <c r="H12664" s="4" t="str">
        <f aca="false">INDEX(Data_Products!$C$2:$C$33,MATCH(C12664,Data_Products!$A$2:$A$33,0))</f>
        <v>Tools &amp; Fixings</v>
      </c>
      <c r="I12664" s="10" t="n">
        <f aca="false">D12664*(E12664-G12664)</f>
        <v>726.88</v>
      </c>
      <c r="J12664" s="11" t="n">
        <f aca="false">IFERROR(I12664/F12664,0)</f>
        <v>0.337099078041813</v>
      </c>
      <c r="K12664" s="4" t="str">
        <f aca="false">IFERROR(INDEX(Data_Orders!$F$2:$F$4727,MATCH(B12664,Data_Orders!$A$2:$A$4727,0)),"")</f>
        <v>Contractor</v>
      </c>
      <c r="L12664" s="4" t="str">
        <f aca="false">IFERROR(INDEX(Data_Orders!$D$2:$D$4727,MATCH(B12664,Data_Orders!$A$2:$A$4727,0)),"")</f>
        <v>Birmingham South</v>
      </c>
    </row>
    <row r="12665" customFormat="false" ht="15" hidden="false" customHeight="false" outlineLevel="0" collapsed="false">
      <c r="A12665" s="4" t="s">
        <v>18481</v>
      </c>
      <c r="B12665" s="4" t="s">
        <v>5330</v>
      </c>
      <c r="C12665" s="4" t="s">
        <v>1059</v>
      </c>
      <c r="D12665" s="4" t="n">
        <v>10</v>
      </c>
      <c r="E12665" s="4" t="n">
        <v>103.63</v>
      </c>
      <c r="F12665" s="4" t="n">
        <v>1036.3</v>
      </c>
      <c r="G12665" s="4" t="n">
        <f aca="false">INDEX(Data_Products!$D$2:$D$33,MATCH(C12665,Data_Products!$A$2:$A$33,0))</f>
        <v>82.55</v>
      </c>
      <c r="H12665" s="4" t="str">
        <f aca="false">INDEX(Data_Products!$C$2:$C$33,MATCH(C12665,Data_Products!$A$2:$A$33,0))</f>
        <v>Roofing</v>
      </c>
      <c r="I12665" s="10" t="n">
        <f aca="false">D12665*(E12665-G12665)</f>
        <v>210.8</v>
      </c>
      <c r="J12665" s="11" t="n">
        <f aca="false">IFERROR(I12665/F12665,0)</f>
        <v>0.203415999228023</v>
      </c>
      <c r="K12665" s="4" t="str">
        <f aca="false">IFERROR(INDEX(Data_Orders!$F$2:$F$4727,MATCH(B12665,Data_Orders!$A$2:$A$4727,0)),"")</f>
        <v>Contractor</v>
      </c>
      <c r="L12665" s="4" t="str">
        <f aca="false">IFERROR(INDEX(Data_Orders!$D$2:$D$4727,MATCH(B12665,Data_Orders!$A$2:$A$4727,0)),"")</f>
        <v>Birmingham South</v>
      </c>
    </row>
    <row r="12666" customFormat="false" ht="15" hidden="false" customHeight="false" outlineLevel="0" collapsed="false">
      <c r="A12666" s="4" t="s">
        <v>18482</v>
      </c>
      <c r="B12666" s="4" t="s">
        <v>5330</v>
      </c>
      <c r="C12666" s="4" t="s">
        <v>1015</v>
      </c>
      <c r="D12666" s="4" t="n">
        <v>12</v>
      </c>
      <c r="E12666" s="4" t="n">
        <v>122.01</v>
      </c>
      <c r="F12666" s="4" t="n">
        <v>1464.12</v>
      </c>
      <c r="G12666" s="4" t="n">
        <f aca="false">INDEX(Data_Products!$D$2:$D$33,MATCH(C12666,Data_Products!$A$2:$A$33,0))</f>
        <v>85.53</v>
      </c>
      <c r="H12666" s="4" t="str">
        <f aca="false">INDEX(Data_Products!$C$2:$C$33,MATCH(C12666,Data_Products!$A$2:$A$33,0))</f>
        <v>Timber</v>
      </c>
      <c r="I12666" s="10" t="n">
        <f aca="false">D12666*(E12666-G12666)</f>
        <v>437.76</v>
      </c>
      <c r="J12666" s="11" t="n">
        <f aca="false">IFERROR(I12666/F12666,0)</f>
        <v>0.298991885910991</v>
      </c>
      <c r="K12666" s="4" t="str">
        <f aca="false">IFERROR(INDEX(Data_Orders!$F$2:$F$4727,MATCH(B12666,Data_Orders!$A$2:$A$4727,0)),"")</f>
        <v>Contractor</v>
      </c>
      <c r="L12666" s="4" t="str">
        <f aca="false">IFERROR(INDEX(Data_Orders!$D$2:$D$4727,MATCH(B12666,Data_Orders!$A$2:$A$4727,0)),"")</f>
        <v>Birmingham South</v>
      </c>
    </row>
    <row r="12667" customFormat="false" ht="15" hidden="false" customHeight="false" outlineLevel="0" collapsed="false">
      <c r="A12667" s="4" t="s">
        <v>18483</v>
      </c>
      <c r="B12667" s="4" t="s">
        <v>5331</v>
      </c>
      <c r="C12667" s="4" t="s">
        <v>1017</v>
      </c>
      <c r="D12667" s="4" t="n">
        <v>19</v>
      </c>
      <c r="E12667" s="4" t="n">
        <v>49.15</v>
      </c>
      <c r="F12667" s="4" t="n">
        <v>933.85</v>
      </c>
      <c r="G12667" s="4" t="n">
        <f aca="false">INDEX(Data_Products!$D$2:$D$33,MATCH(C12667,Data_Products!$A$2:$A$33,0))</f>
        <v>31.44</v>
      </c>
      <c r="H12667" s="4" t="str">
        <f aca="false">INDEX(Data_Products!$C$2:$C$33,MATCH(C12667,Data_Products!$A$2:$A$33,0))</f>
        <v>Timber</v>
      </c>
      <c r="I12667" s="10" t="n">
        <f aca="false">D12667*(E12667-G12667)</f>
        <v>336.49</v>
      </c>
      <c r="J12667" s="11" t="n">
        <f aca="false">IFERROR(I12667/F12667,0)</f>
        <v>0.360325534079349</v>
      </c>
      <c r="K12667" s="4" t="str">
        <f aca="false">IFERROR(INDEX(Data_Orders!$F$2:$F$4727,MATCH(B12667,Data_Orders!$A$2:$A$4727,0)),"")</f>
        <v>Contractor</v>
      </c>
      <c r="L12667" s="4" t="str">
        <f aca="false">IFERROR(INDEX(Data_Orders!$D$2:$D$4727,MATCH(B12667,Data_Orders!$A$2:$A$4727,0)),"")</f>
        <v>Birmingham South</v>
      </c>
    </row>
    <row r="12668" customFormat="false" ht="15" hidden="false" customHeight="false" outlineLevel="0" collapsed="false">
      <c r="A12668" s="4" t="s">
        <v>18484</v>
      </c>
      <c r="B12668" s="4" t="s">
        <v>5331</v>
      </c>
      <c r="C12668" s="4" t="s">
        <v>1068</v>
      </c>
      <c r="D12668" s="4" t="n">
        <v>4</v>
      </c>
      <c r="E12668" s="4" t="n">
        <v>86.28</v>
      </c>
      <c r="F12668" s="4" t="n">
        <v>345.12</v>
      </c>
      <c r="G12668" s="4" t="n">
        <f aca="false">INDEX(Data_Products!$D$2:$D$33,MATCH(C12668,Data_Products!$A$2:$A$33,0))</f>
        <v>68.55</v>
      </c>
      <c r="H12668" s="4" t="str">
        <f aca="false">INDEX(Data_Products!$C$2:$C$33,MATCH(C12668,Data_Products!$A$2:$A$33,0))</f>
        <v>Plumbing &amp; Drainage</v>
      </c>
      <c r="I12668" s="10" t="n">
        <f aca="false">D12668*(E12668-G12668)</f>
        <v>70.92</v>
      </c>
      <c r="J12668" s="11" t="n">
        <f aca="false">IFERROR(I12668/F12668,0)</f>
        <v>0.205493741307371</v>
      </c>
      <c r="K12668" s="4" t="str">
        <f aca="false">IFERROR(INDEX(Data_Orders!$F$2:$F$4727,MATCH(B12668,Data_Orders!$A$2:$A$4727,0)),"")</f>
        <v>Contractor</v>
      </c>
      <c r="L12668" s="4" t="str">
        <f aca="false">IFERROR(INDEX(Data_Orders!$D$2:$D$4727,MATCH(B12668,Data_Orders!$A$2:$A$4727,0)),"")</f>
        <v>Birmingham South</v>
      </c>
    </row>
    <row r="12669" customFormat="false" ht="15" hidden="false" customHeight="false" outlineLevel="0" collapsed="false">
      <c r="A12669" s="4" t="s">
        <v>18485</v>
      </c>
      <c r="B12669" s="4" t="s">
        <v>5332</v>
      </c>
      <c r="C12669" s="4" t="s">
        <v>1070</v>
      </c>
      <c r="D12669" s="4" t="n">
        <v>3</v>
      </c>
      <c r="E12669" s="4" t="n">
        <v>230.32</v>
      </c>
      <c r="F12669" s="4" t="n">
        <v>690.96</v>
      </c>
      <c r="G12669" s="4" t="n">
        <f aca="false">INDEX(Data_Products!$D$2:$D$33,MATCH(C12669,Data_Products!$A$2:$A$33,0))</f>
        <v>161.64</v>
      </c>
      <c r="H12669" s="4" t="str">
        <f aca="false">INDEX(Data_Products!$C$2:$C$33,MATCH(C12669,Data_Products!$A$2:$A$33,0))</f>
        <v>Landscaping</v>
      </c>
      <c r="I12669" s="10" t="n">
        <f aca="false">D12669*(E12669-G12669)</f>
        <v>206.04</v>
      </c>
      <c r="J12669" s="11" t="n">
        <f aca="false">IFERROR(I12669/F12669,0)</f>
        <v>0.298193817297673</v>
      </c>
      <c r="K12669" s="4" t="str">
        <f aca="false">IFERROR(INDEX(Data_Orders!$F$2:$F$4727,MATCH(B12669,Data_Orders!$A$2:$A$4727,0)),"")</f>
        <v>Contractor</v>
      </c>
      <c r="L12669" s="4" t="str">
        <f aca="false">IFERROR(INDEX(Data_Orders!$D$2:$D$4727,MATCH(B12669,Data_Orders!$A$2:$A$4727,0)),"")</f>
        <v>Birmingham South</v>
      </c>
    </row>
    <row r="12670" customFormat="false" ht="15" hidden="false" customHeight="false" outlineLevel="0" collapsed="false">
      <c r="A12670" s="4" t="s">
        <v>18486</v>
      </c>
      <c r="B12670" s="4" t="s">
        <v>5332</v>
      </c>
      <c r="C12670" s="4" t="s">
        <v>1050</v>
      </c>
      <c r="D12670" s="4" t="n">
        <v>7</v>
      </c>
      <c r="E12670" s="4" t="n">
        <v>238.63</v>
      </c>
      <c r="F12670" s="4" t="n">
        <v>1670.41</v>
      </c>
      <c r="G12670" s="4" t="n">
        <f aca="false">INDEX(Data_Products!$D$2:$D$33,MATCH(C12670,Data_Products!$A$2:$A$33,0))</f>
        <v>148.91</v>
      </c>
      <c r="H12670" s="4" t="str">
        <f aca="false">INDEX(Data_Products!$C$2:$C$33,MATCH(C12670,Data_Products!$A$2:$A$33,0))</f>
        <v>Tools &amp; Fixings</v>
      </c>
      <c r="I12670" s="10" t="n">
        <f aca="false">D12670*(E12670-G12670)</f>
        <v>628.04</v>
      </c>
      <c r="J12670" s="11" t="n">
        <f aca="false">IFERROR(I12670/F12670,0)</f>
        <v>0.375979549930855</v>
      </c>
      <c r="K12670" s="4" t="str">
        <f aca="false">IFERROR(INDEX(Data_Orders!$F$2:$F$4727,MATCH(B12670,Data_Orders!$A$2:$A$4727,0)),"")</f>
        <v>Contractor</v>
      </c>
      <c r="L12670" s="4" t="str">
        <f aca="false">IFERROR(INDEX(Data_Orders!$D$2:$D$4727,MATCH(B12670,Data_Orders!$A$2:$A$4727,0)),"")</f>
        <v>Birmingham South</v>
      </c>
    </row>
    <row r="12671" customFormat="false" ht="15" hidden="false" customHeight="false" outlineLevel="0" collapsed="false">
      <c r="A12671" s="4" t="s">
        <v>18487</v>
      </c>
      <c r="B12671" s="4" t="s">
        <v>5332</v>
      </c>
      <c r="C12671" s="4" t="s">
        <v>1013</v>
      </c>
      <c r="D12671" s="4" t="n">
        <v>7</v>
      </c>
      <c r="E12671" s="4" t="n">
        <v>240.92</v>
      </c>
      <c r="F12671" s="4" t="n">
        <v>1686.44</v>
      </c>
      <c r="G12671" s="4" t="n">
        <f aca="false">INDEX(Data_Products!$D$2:$D$33,MATCH(C12671,Data_Products!$A$2:$A$33,0))</f>
        <v>168.32</v>
      </c>
      <c r="H12671" s="4" t="str">
        <f aca="false">INDEX(Data_Products!$C$2:$C$33,MATCH(C12671,Data_Products!$A$2:$A$33,0))</f>
        <v>Timber</v>
      </c>
      <c r="I12671" s="10" t="n">
        <f aca="false">D12671*(E12671-G12671)</f>
        <v>508.2</v>
      </c>
      <c r="J12671" s="11" t="n">
        <f aca="false">IFERROR(I12671/F12671,0)</f>
        <v>0.301344844761747</v>
      </c>
      <c r="K12671" s="4" t="str">
        <f aca="false">IFERROR(INDEX(Data_Orders!$F$2:$F$4727,MATCH(B12671,Data_Orders!$A$2:$A$4727,0)),"")</f>
        <v>Contractor</v>
      </c>
      <c r="L12671" s="4" t="str">
        <f aca="false">IFERROR(INDEX(Data_Orders!$D$2:$D$4727,MATCH(B12671,Data_Orders!$A$2:$A$4727,0)),"")</f>
        <v>Birmingham South</v>
      </c>
    </row>
    <row r="12672" customFormat="false" ht="15" hidden="false" customHeight="false" outlineLevel="0" collapsed="false">
      <c r="A12672" s="4" t="s">
        <v>18488</v>
      </c>
      <c r="B12672" s="4" t="s">
        <v>5332</v>
      </c>
      <c r="C12672" s="4" t="s">
        <v>1046</v>
      </c>
      <c r="D12672" s="4" t="n">
        <v>11</v>
      </c>
      <c r="E12672" s="4" t="n">
        <v>154.02</v>
      </c>
      <c r="F12672" s="4" t="n">
        <v>1694.22</v>
      </c>
      <c r="G12672" s="4" t="n">
        <f aca="false">INDEX(Data_Products!$D$2:$D$33,MATCH(C12672,Data_Products!$A$2:$A$33,0))</f>
        <v>102.1</v>
      </c>
      <c r="H12672" s="4" t="str">
        <f aca="false">INDEX(Data_Products!$C$2:$C$33,MATCH(C12672,Data_Products!$A$2:$A$33,0))</f>
        <v>Tools &amp; Fixings</v>
      </c>
      <c r="I12672" s="10" t="n">
        <f aca="false">D12672*(E12672-G12672)</f>
        <v>571.12</v>
      </c>
      <c r="J12672" s="11" t="n">
        <f aca="false">IFERROR(I12672/F12672,0)</f>
        <v>0.337099078041813</v>
      </c>
      <c r="K12672" s="4" t="str">
        <f aca="false">IFERROR(INDEX(Data_Orders!$F$2:$F$4727,MATCH(B12672,Data_Orders!$A$2:$A$4727,0)),"")</f>
        <v>Contractor</v>
      </c>
      <c r="L12672" s="4" t="str">
        <f aca="false">IFERROR(INDEX(Data_Orders!$D$2:$D$4727,MATCH(B12672,Data_Orders!$A$2:$A$4727,0)),"")</f>
        <v>Birmingham South</v>
      </c>
    </row>
    <row r="12673" customFormat="false" ht="15" hidden="false" customHeight="false" outlineLevel="0" collapsed="false">
      <c r="A12673" s="4" t="s">
        <v>18489</v>
      </c>
      <c r="B12673" s="4" t="s">
        <v>5332</v>
      </c>
      <c r="C12673" s="4" t="s">
        <v>1019</v>
      </c>
      <c r="D12673" s="4" t="n">
        <v>13</v>
      </c>
      <c r="E12673" s="4" t="n">
        <v>79.76</v>
      </c>
      <c r="F12673" s="4" t="n">
        <v>1036.88</v>
      </c>
      <c r="G12673" s="4" t="n">
        <f aca="false">INDEX(Data_Products!$D$2:$D$33,MATCH(C12673,Data_Products!$A$2:$A$33,0))</f>
        <v>59.07</v>
      </c>
      <c r="H12673" s="4" t="str">
        <f aca="false">INDEX(Data_Products!$C$2:$C$33,MATCH(C12673,Data_Products!$A$2:$A$33,0))</f>
        <v>Timber</v>
      </c>
      <c r="I12673" s="10" t="n">
        <f aca="false">D12673*(E12673-G12673)</f>
        <v>268.97</v>
      </c>
      <c r="J12673" s="11" t="n">
        <f aca="false">IFERROR(I12673/F12673,0)</f>
        <v>0.259403209628887</v>
      </c>
      <c r="K12673" s="4" t="str">
        <f aca="false">IFERROR(INDEX(Data_Orders!$F$2:$F$4727,MATCH(B12673,Data_Orders!$A$2:$A$4727,0)),"")</f>
        <v>Contractor</v>
      </c>
      <c r="L12673" s="4" t="str">
        <f aca="false">IFERROR(INDEX(Data_Orders!$D$2:$D$4727,MATCH(B12673,Data_Orders!$A$2:$A$4727,0)),"")</f>
        <v>Birmingham South</v>
      </c>
    </row>
    <row r="12674" customFormat="false" ht="15" hidden="false" customHeight="false" outlineLevel="0" collapsed="false">
      <c r="A12674" s="4" t="s">
        <v>18490</v>
      </c>
      <c r="B12674" s="4" t="s">
        <v>5333</v>
      </c>
      <c r="C12674" s="4" t="s">
        <v>1075</v>
      </c>
      <c r="D12674" s="4" t="n">
        <v>16</v>
      </c>
      <c r="E12674" s="4" t="n">
        <v>98.61</v>
      </c>
      <c r="F12674" s="4" t="n">
        <v>1577.76</v>
      </c>
      <c r="G12674" s="4" t="n">
        <f aca="false">INDEX(Data_Products!$D$2:$D$33,MATCH(C12674,Data_Products!$A$2:$A$33,0))</f>
        <v>74.84</v>
      </c>
      <c r="H12674" s="4" t="str">
        <f aca="false">INDEX(Data_Products!$C$2:$C$33,MATCH(C12674,Data_Products!$A$2:$A$33,0))</f>
        <v>Landscaping</v>
      </c>
      <c r="I12674" s="10" t="n">
        <f aca="false">D12674*(E12674-G12674)</f>
        <v>380.32</v>
      </c>
      <c r="J12674" s="11" t="n">
        <f aca="false">IFERROR(I12674/F12674,0)</f>
        <v>0.24105060338708</v>
      </c>
      <c r="K12674" s="4" t="str">
        <f aca="false">IFERROR(INDEX(Data_Orders!$F$2:$F$4727,MATCH(B12674,Data_Orders!$A$2:$A$4727,0)),"")</f>
        <v>Trade Account</v>
      </c>
      <c r="L12674" s="4" t="str">
        <f aca="false">IFERROR(INDEX(Data_Orders!$D$2:$D$4727,MATCH(B12674,Data_Orders!$A$2:$A$4727,0)),"")</f>
        <v>Rugby</v>
      </c>
    </row>
    <row r="12675" customFormat="false" ht="15" hidden="false" customHeight="false" outlineLevel="0" collapsed="false">
      <c r="A12675" s="4" t="s">
        <v>18491</v>
      </c>
      <c r="B12675" s="4" t="s">
        <v>5334</v>
      </c>
      <c r="C12675" s="4" t="s">
        <v>1070</v>
      </c>
      <c r="D12675" s="4" t="n">
        <v>7</v>
      </c>
      <c r="E12675" s="4" t="n">
        <v>230.32</v>
      </c>
      <c r="F12675" s="4" t="n">
        <v>1612.24</v>
      </c>
      <c r="G12675" s="4" t="n">
        <f aca="false">INDEX(Data_Products!$D$2:$D$33,MATCH(C12675,Data_Products!$A$2:$A$33,0))</f>
        <v>161.64</v>
      </c>
      <c r="H12675" s="4" t="str">
        <f aca="false">INDEX(Data_Products!$C$2:$C$33,MATCH(C12675,Data_Products!$A$2:$A$33,0))</f>
        <v>Landscaping</v>
      </c>
      <c r="I12675" s="10" t="n">
        <f aca="false">D12675*(E12675-G12675)</f>
        <v>480.76</v>
      </c>
      <c r="J12675" s="11" t="n">
        <f aca="false">IFERROR(I12675/F12675,0)</f>
        <v>0.298193817297673</v>
      </c>
      <c r="K12675" s="4" t="str">
        <f aca="false">IFERROR(INDEX(Data_Orders!$F$2:$F$4727,MATCH(B12675,Data_Orders!$A$2:$A$4727,0)),"")</f>
        <v>Trade Account</v>
      </c>
      <c r="L12675" s="4" t="str">
        <f aca="false">IFERROR(INDEX(Data_Orders!$D$2:$D$4727,MATCH(B12675,Data_Orders!$A$2:$A$4727,0)),"")</f>
        <v>Rugby</v>
      </c>
    </row>
    <row r="12676" customFormat="false" ht="15" hidden="false" customHeight="false" outlineLevel="0" collapsed="false">
      <c r="A12676" s="4" t="s">
        <v>18492</v>
      </c>
      <c r="B12676" s="4" t="s">
        <v>5335</v>
      </c>
      <c r="C12676" s="4" t="s">
        <v>1073</v>
      </c>
      <c r="D12676" s="4" t="n">
        <v>17</v>
      </c>
      <c r="E12676" s="4" t="n">
        <v>231.05</v>
      </c>
      <c r="F12676" s="4" t="n">
        <v>3927.85</v>
      </c>
      <c r="G12676" s="4" t="n">
        <f aca="false">INDEX(Data_Products!$D$2:$D$33,MATCH(C12676,Data_Products!$A$2:$A$33,0))</f>
        <v>148.29</v>
      </c>
      <c r="H12676" s="4" t="str">
        <f aca="false">INDEX(Data_Products!$C$2:$C$33,MATCH(C12676,Data_Products!$A$2:$A$33,0))</f>
        <v>Landscaping</v>
      </c>
      <c r="I12676" s="10" t="n">
        <f aca="false">D12676*(E12676-G12676)</f>
        <v>1406.92</v>
      </c>
      <c r="J12676" s="11" t="n">
        <f aca="false">IFERROR(I12676/F12676,0)</f>
        <v>0.358190867777537</v>
      </c>
      <c r="K12676" s="4" t="str">
        <f aca="false">IFERROR(INDEX(Data_Orders!$F$2:$F$4727,MATCH(B12676,Data_Orders!$A$2:$A$4727,0)),"")</f>
        <v>Trade Account</v>
      </c>
      <c r="L12676" s="4" t="str">
        <f aca="false">IFERROR(INDEX(Data_Orders!$D$2:$D$4727,MATCH(B12676,Data_Orders!$A$2:$A$4727,0)),"")</f>
        <v>Rugby</v>
      </c>
    </row>
    <row r="12677" customFormat="false" ht="15" hidden="false" customHeight="false" outlineLevel="0" collapsed="false">
      <c r="A12677" s="4" t="s">
        <v>18493</v>
      </c>
      <c r="B12677" s="4" t="s">
        <v>5335</v>
      </c>
      <c r="C12677" s="4" t="s">
        <v>1050</v>
      </c>
      <c r="D12677" s="4" t="n">
        <v>16</v>
      </c>
      <c r="E12677" s="4" t="n">
        <v>238.63</v>
      </c>
      <c r="F12677" s="4" t="n">
        <v>3818.08</v>
      </c>
      <c r="G12677" s="4" t="n">
        <f aca="false">INDEX(Data_Products!$D$2:$D$33,MATCH(C12677,Data_Products!$A$2:$A$33,0))</f>
        <v>148.91</v>
      </c>
      <c r="H12677" s="4" t="str">
        <f aca="false">INDEX(Data_Products!$C$2:$C$33,MATCH(C12677,Data_Products!$A$2:$A$33,0))</f>
        <v>Tools &amp; Fixings</v>
      </c>
      <c r="I12677" s="10" t="n">
        <f aca="false">D12677*(E12677-G12677)</f>
        <v>1435.52</v>
      </c>
      <c r="J12677" s="11" t="n">
        <f aca="false">IFERROR(I12677/F12677,0)</f>
        <v>0.375979549930855</v>
      </c>
      <c r="K12677" s="4" t="str">
        <f aca="false">IFERROR(INDEX(Data_Orders!$F$2:$F$4727,MATCH(B12677,Data_Orders!$A$2:$A$4727,0)),"")</f>
        <v>Trade Account</v>
      </c>
      <c r="L12677" s="4" t="str">
        <f aca="false">IFERROR(INDEX(Data_Orders!$D$2:$D$4727,MATCH(B12677,Data_Orders!$A$2:$A$4727,0)),"")</f>
        <v>Rugby</v>
      </c>
    </row>
    <row r="12678" customFormat="false" ht="15" hidden="false" customHeight="false" outlineLevel="0" collapsed="false">
      <c r="A12678" s="4" t="s">
        <v>18494</v>
      </c>
      <c r="B12678" s="4" t="s">
        <v>5335</v>
      </c>
      <c r="C12678" s="4" t="s">
        <v>1015</v>
      </c>
      <c r="D12678" s="4" t="n">
        <v>10</v>
      </c>
      <c r="E12678" s="4" t="n">
        <v>122.01</v>
      </c>
      <c r="F12678" s="4" t="n">
        <v>1220.1</v>
      </c>
      <c r="G12678" s="4" t="n">
        <f aca="false">INDEX(Data_Products!$D$2:$D$33,MATCH(C12678,Data_Products!$A$2:$A$33,0))</f>
        <v>85.53</v>
      </c>
      <c r="H12678" s="4" t="str">
        <f aca="false">INDEX(Data_Products!$C$2:$C$33,MATCH(C12678,Data_Products!$A$2:$A$33,0))</f>
        <v>Timber</v>
      </c>
      <c r="I12678" s="10" t="n">
        <f aca="false">D12678*(E12678-G12678)</f>
        <v>364.8</v>
      </c>
      <c r="J12678" s="11" t="n">
        <f aca="false">IFERROR(I12678/F12678,0)</f>
        <v>0.298991885910991</v>
      </c>
      <c r="K12678" s="4" t="str">
        <f aca="false">IFERROR(INDEX(Data_Orders!$F$2:$F$4727,MATCH(B12678,Data_Orders!$A$2:$A$4727,0)),"")</f>
        <v>Trade Account</v>
      </c>
      <c r="L12678" s="4" t="str">
        <f aca="false">IFERROR(INDEX(Data_Orders!$D$2:$D$4727,MATCH(B12678,Data_Orders!$A$2:$A$4727,0)),"")</f>
        <v>Rugby</v>
      </c>
    </row>
    <row r="12679" customFormat="false" ht="15" hidden="false" customHeight="false" outlineLevel="0" collapsed="false">
      <c r="A12679" s="4" t="s">
        <v>18495</v>
      </c>
      <c r="B12679" s="4" t="s">
        <v>5335</v>
      </c>
      <c r="C12679" s="4" t="s">
        <v>1052</v>
      </c>
      <c r="D12679" s="4" t="n">
        <v>2</v>
      </c>
      <c r="E12679" s="4" t="n">
        <v>205.71</v>
      </c>
      <c r="F12679" s="4" t="n">
        <v>411.42</v>
      </c>
      <c r="G12679" s="4" t="n">
        <f aca="false">INDEX(Data_Products!$D$2:$D$33,MATCH(C12679,Data_Products!$A$2:$A$33,0))</f>
        <v>152.29</v>
      </c>
      <c r="H12679" s="4" t="str">
        <f aca="false">INDEX(Data_Products!$C$2:$C$33,MATCH(C12679,Data_Products!$A$2:$A$33,0))</f>
        <v>Roofing</v>
      </c>
      <c r="I12679" s="10" t="n">
        <f aca="false">D12679*(E12679-G12679)</f>
        <v>106.84</v>
      </c>
      <c r="J12679" s="11" t="n">
        <f aca="false">IFERROR(I12679/F12679,0)</f>
        <v>0.259685965679841</v>
      </c>
      <c r="K12679" s="4" t="str">
        <f aca="false">IFERROR(INDEX(Data_Orders!$F$2:$F$4727,MATCH(B12679,Data_Orders!$A$2:$A$4727,0)),"")</f>
        <v>Trade Account</v>
      </c>
      <c r="L12679" s="4" t="str">
        <f aca="false">IFERROR(INDEX(Data_Orders!$D$2:$D$4727,MATCH(B12679,Data_Orders!$A$2:$A$4727,0)),"")</f>
        <v>Rugby</v>
      </c>
    </row>
    <row r="12680" customFormat="false" ht="15" hidden="false" customHeight="false" outlineLevel="0" collapsed="false">
      <c r="A12680" s="4" t="s">
        <v>18496</v>
      </c>
      <c r="B12680" s="4" t="s">
        <v>5335</v>
      </c>
      <c r="C12680" s="4" t="s">
        <v>1017</v>
      </c>
      <c r="D12680" s="4" t="n">
        <v>11</v>
      </c>
      <c r="E12680" s="4" t="n">
        <v>49.15</v>
      </c>
      <c r="F12680" s="4" t="n">
        <v>540.65</v>
      </c>
      <c r="G12680" s="4" t="n">
        <f aca="false">INDEX(Data_Products!$D$2:$D$33,MATCH(C12680,Data_Products!$A$2:$A$33,0))</f>
        <v>31.44</v>
      </c>
      <c r="H12680" s="4" t="str">
        <f aca="false">INDEX(Data_Products!$C$2:$C$33,MATCH(C12680,Data_Products!$A$2:$A$33,0))</f>
        <v>Timber</v>
      </c>
      <c r="I12680" s="10" t="n">
        <f aca="false">D12680*(E12680-G12680)</f>
        <v>194.81</v>
      </c>
      <c r="J12680" s="11" t="n">
        <f aca="false">IFERROR(I12680/F12680,0)</f>
        <v>0.360325534079349</v>
      </c>
      <c r="K12680" s="4" t="str">
        <f aca="false">IFERROR(INDEX(Data_Orders!$F$2:$F$4727,MATCH(B12680,Data_Orders!$A$2:$A$4727,0)),"")</f>
        <v>Trade Account</v>
      </c>
      <c r="L12680" s="4" t="str">
        <f aca="false">IFERROR(INDEX(Data_Orders!$D$2:$D$4727,MATCH(B12680,Data_Orders!$A$2:$A$4727,0)),"")</f>
        <v>Rugby</v>
      </c>
    </row>
    <row r="12681" customFormat="false" ht="15" hidden="false" customHeight="false" outlineLevel="0" collapsed="false">
      <c r="A12681" s="4" t="s">
        <v>18497</v>
      </c>
      <c r="B12681" s="4" t="s">
        <v>5336</v>
      </c>
      <c r="C12681" s="4" t="s">
        <v>1017</v>
      </c>
      <c r="D12681" s="4" t="n">
        <v>8</v>
      </c>
      <c r="E12681" s="4" t="n">
        <v>49.15</v>
      </c>
      <c r="F12681" s="4" t="n">
        <v>393.2</v>
      </c>
      <c r="G12681" s="4" t="n">
        <f aca="false">INDEX(Data_Products!$D$2:$D$33,MATCH(C12681,Data_Products!$A$2:$A$33,0))</f>
        <v>31.44</v>
      </c>
      <c r="H12681" s="4" t="str">
        <f aca="false">INDEX(Data_Products!$C$2:$C$33,MATCH(C12681,Data_Products!$A$2:$A$33,0))</f>
        <v>Timber</v>
      </c>
      <c r="I12681" s="10" t="n">
        <f aca="false">D12681*(E12681-G12681)</f>
        <v>141.68</v>
      </c>
      <c r="J12681" s="11" t="n">
        <f aca="false">IFERROR(I12681/F12681,0)</f>
        <v>0.360325534079349</v>
      </c>
      <c r="K12681" s="4" t="str">
        <f aca="false">IFERROR(INDEX(Data_Orders!$F$2:$F$4727,MATCH(B12681,Data_Orders!$A$2:$A$4727,0)),"")</f>
        <v>Trade Account</v>
      </c>
      <c r="L12681" s="4" t="str">
        <f aca="false">IFERROR(INDEX(Data_Orders!$D$2:$D$4727,MATCH(B12681,Data_Orders!$A$2:$A$4727,0)),"")</f>
        <v>Rugby</v>
      </c>
    </row>
    <row r="12682" customFormat="false" ht="15" hidden="false" customHeight="false" outlineLevel="0" collapsed="false">
      <c r="A12682" s="4" t="s">
        <v>18498</v>
      </c>
      <c r="B12682" s="4" t="s">
        <v>5337</v>
      </c>
      <c r="C12682" s="4" t="s">
        <v>1066</v>
      </c>
      <c r="D12682" s="4" t="n">
        <v>1</v>
      </c>
      <c r="E12682" s="4" t="n">
        <v>209.69</v>
      </c>
      <c r="F12682" s="4" t="n">
        <v>209.69</v>
      </c>
      <c r="G12682" s="4" t="n">
        <f aca="false">INDEX(Data_Products!$D$2:$D$33,MATCH(C12682,Data_Products!$A$2:$A$33,0))</f>
        <v>144.38</v>
      </c>
      <c r="H12682" s="4" t="str">
        <f aca="false">INDEX(Data_Products!$C$2:$C$33,MATCH(C12682,Data_Products!$A$2:$A$33,0))</f>
        <v>Plumbing &amp; Drainage</v>
      </c>
      <c r="I12682" s="10" t="n">
        <f aca="false">D12682*(E12682-G12682)</f>
        <v>65.31</v>
      </c>
      <c r="J12682" s="11" t="n">
        <f aca="false">IFERROR(I12682/F12682,0)</f>
        <v>0.311459773952024</v>
      </c>
      <c r="K12682" s="4" t="str">
        <f aca="false">IFERROR(INDEX(Data_Orders!$F$2:$F$4727,MATCH(B12682,Data_Orders!$A$2:$A$4727,0)),"")</f>
        <v>Trade Account</v>
      </c>
      <c r="L12682" s="4" t="str">
        <f aca="false">IFERROR(INDEX(Data_Orders!$D$2:$D$4727,MATCH(B12682,Data_Orders!$A$2:$A$4727,0)),"")</f>
        <v>Rugby</v>
      </c>
    </row>
    <row r="12683" customFormat="false" ht="15" hidden="false" customHeight="false" outlineLevel="0" collapsed="false">
      <c r="A12683" s="4" t="s">
        <v>18499</v>
      </c>
      <c r="B12683" s="4" t="s">
        <v>5337</v>
      </c>
      <c r="C12683" s="4" t="s">
        <v>1021</v>
      </c>
      <c r="D12683" s="4" t="n">
        <v>8</v>
      </c>
      <c r="E12683" s="4" t="n">
        <v>73.76</v>
      </c>
      <c r="F12683" s="4" t="n">
        <v>590.08</v>
      </c>
      <c r="G12683" s="4" t="n">
        <f aca="false">INDEX(Data_Products!$D$2:$D$33,MATCH(C12683,Data_Products!$A$2:$A$33,0))</f>
        <v>51.51</v>
      </c>
      <c r="H12683" s="4" t="str">
        <f aca="false">INDEX(Data_Products!$C$2:$C$33,MATCH(C12683,Data_Products!$A$2:$A$33,0))</f>
        <v>Cement &amp; Aggregates</v>
      </c>
      <c r="I12683" s="10" t="n">
        <f aca="false">D12683*(E12683-G12683)</f>
        <v>178</v>
      </c>
      <c r="J12683" s="11" t="n">
        <f aca="false">IFERROR(I12683/F12683,0)</f>
        <v>0.301654013015184</v>
      </c>
      <c r="K12683" s="4" t="str">
        <f aca="false">IFERROR(INDEX(Data_Orders!$F$2:$F$4727,MATCH(B12683,Data_Orders!$A$2:$A$4727,0)),"")</f>
        <v>Trade Account</v>
      </c>
      <c r="L12683" s="4" t="str">
        <f aca="false">IFERROR(INDEX(Data_Orders!$D$2:$D$4727,MATCH(B12683,Data_Orders!$A$2:$A$4727,0)),"")</f>
        <v>Rugby</v>
      </c>
    </row>
    <row r="12684" customFormat="false" ht="15" hidden="false" customHeight="false" outlineLevel="0" collapsed="false">
      <c r="A12684" s="4" t="s">
        <v>18500</v>
      </c>
      <c r="B12684" s="4" t="s">
        <v>5338</v>
      </c>
      <c r="C12684" s="4" t="s">
        <v>1050</v>
      </c>
      <c r="D12684" s="4" t="n">
        <v>1</v>
      </c>
      <c r="E12684" s="4" t="n">
        <v>238.63</v>
      </c>
      <c r="F12684" s="4" t="n">
        <v>238.63</v>
      </c>
      <c r="G12684" s="4" t="n">
        <f aca="false">INDEX(Data_Products!$D$2:$D$33,MATCH(C12684,Data_Products!$A$2:$A$33,0))</f>
        <v>148.91</v>
      </c>
      <c r="H12684" s="4" t="str">
        <f aca="false">INDEX(Data_Products!$C$2:$C$33,MATCH(C12684,Data_Products!$A$2:$A$33,0))</f>
        <v>Tools &amp; Fixings</v>
      </c>
      <c r="I12684" s="10" t="n">
        <f aca="false">D12684*(E12684-G12684)</f>
        <v>89.72</v>
      </c>
      <c r="J12684" s="11" t="n">
        <f aca="false">IFERROR(I12684/F12684,0)</f>
        <v>0.375979549930855</v>
      </c>
      <c r="K12684" s="4" t="str">
        <f aca="false">IFERROR(INDEX(Data_Orders!$F$2:$F$4727,MATCH(B12684,Data_Orders!$A$2:$A$4727,0)),"")</f>
        <v>Trade Account</v>
      </c>
      <c r="L12684" s="4" t="str">
        <f aca="false">IFERROR(INDEX(Data_Orders!$D$2:$D$4727,MATCH(B12684,Data_Orders!$A$2:$A$4727,0)),"")</f>
        <v>Rugby</v>
      </c>
    </row>
    <row r="12685" customFormat="false" ht="15" hidden="false" customHeight="false" outlineLevel="0" collapsed="false">
      <c r="A12685" s="4" t="s">
        <v>18501</v>
      </c>
      <c r="B12685" s="4" t="s">
        <v>5338</v>
      </c>
      <c r="C12685" s="4" t="s">
        <v>1035</v>
      </c>
      <c r="D12685" s="4" t="n">
        <v>16</v>
      </c>
      <c r="E12685" s="4" t="n">
        <v>165.07</v>
      </c>
      <c r="F12685" s="4" t="n">
        <v>2641.12</v>
      </c>
      <c r="G12685" s="4" t="n">
        <f aca="false">INDEX(Data_Products!$D$2:$D$33,MATCH(C12685,Data_Products!$A$2:$A$33,0))</f>
        <v>134.65</v>
      </c>
      <c r="H12685" s="4" t="str">
        <f aca="false">INDEX(Data_Products!$C$2:$C$33,MATCH(C12685,Data_Products!$A$2:$A$33,0))</f>
        <v>Insulation</v>
      </c>
      <c r="I12685" s="10" t="n">
        <f aca="false">D12685*(E12685-G12685)</f>
        <v>486.72</v>
      </c>
      <c r="J12685" s="11" t="n">
        <f aca="false">IFERROR(I12685/F12685,0)</f>
        <v>0.184285454655601</v>
      </c>
      <c r="K12685" s="4" t="str">
        <f aca="false">IFERROR(INDEX(Data_Orders!$F$2:$F$4727,MATCH(B12685,Data_Orders!$A$2:$A$4727,0)),"")</f>
        <v>Trade Account</v>
      </c>
      <c r="L12685" s="4" t="str">
        <f aca="false">IFERROR(INDEX(Data_Orders!$D$2:$D$4727,MATCH(B12685,Data_Orders!$A$2:$A$4727,0)),"")</f>
        <v>Rugby</v>
      </c>
    </row>
    <row r="12686" customFormat="false" ht="15" hidden="false" customHeight="false" outlineLevel="0" collapsed="false">
      <c r="A12686" s="4" t="s">
        <v>18502</v>
      </c>
      <c r="B12686" s="4" t="s">
        <v>5338</v>
      </c>
      <c r="C12686" s="4" t="s">
        <v>1039</v>
      </c>
      <c r="D12686" s="4" t="n">
        <v>3</v>
      </c>
      <c r="E12686" s="4" t="n">
        <v>160.41</v>
      </c>
      <c r="F12686" s="4" t="n">
        <v>481.23</v>
      </c>
      <c r="G12686" s="4" t="n">
        <f aca="false">INDEX(Data_Products!$D$2:$D$33,MATCH(C12686,Data_Products!$A$2:$A$33,0))</f>
        <v>99.74</v>
      </c>
      <c r="H12686" s="4" t="str">
        <f aca="false">INDEX(Data_Products!$C$2:$C$33,MATCH(C12686,Data_Products!$A$2:$A$33,0))</f>
        <v>Insulation</v>
      </c>
      <c r="I12686" s="10" t="n">
        <f aca="false">D12686*(E12686-G12686)</f>
        <v>182.01</v>
      </c>
      <c r="J12686" s="11" t="n">
        <f aca="false">IFERROR(I12686/F12686,0)</f>
        <v>0.378218315566361</v>
      </c>
      <c r="K12686" s="4" t="str">
        <f aca="false">IFERROR(INDEX(Data_Orders!$F$2:$F$4727,MATCH(B12686,Data_Orders!$A$2:$A$4727,0)),"")</f>
        <v>Trade Account</v>
      </c>
      <c r="L12686" s="4" t="str">
        <f aca="false">IFERROR(INDEX(Data_Orders!$D$2:$D$4727,MATCH(B12686,Data_Orders!$A$2:$A$4727,0)),"")</f>
        <v>Rugby</v>
      </c>
    </row>
    <row r="12687" customFormat="false" ht="15" hidden="false" customHeight="false" outlineLevel="0" collapsed="false">
      <c r="A12687" s="4" t="s">
        <v>18503</v>
      </c>
      <c r="B12687" s="4" t="s">
        <v>5339</v>
      </c>
      <c r="C12687" s="4" t="s">
        <v>1044</v>
      </c>
      <c r="D12687" s="4" t="n">
        <v>16</v>
      </c>
      <c r="E12687" s="4" t="n">
        <v>190.44</v>
      </c>
      <c r="F12687" s="4" t="n">
        <v>3047.04</v>
      </c>
      <c r="G12687" s="4" t="n">
        <f aca="false">INDEX(Data_Products!$D$2:$D$33,MATCH(C12687,Data_Products!$A$2:$A$33,0))</f>
        <v>115.48</v>
      </c>
      <c r="H12687" s="4" t="str">
        <f aca="false">INDEX(Data_Products!$C$2:$C$33,MATCH(C12687,Data_Products!$A$2:$A$33,0))</f>
        <v>Tools &amp; Fixings</v>
      </c>
      <c r="I12687" s="10" t="n">
        <f aca="false">D12687*(E12687-G12687)</f>
        <v>1199.36</v>
      </c>
      <c r="J12687" s="11" t="n">
        <f aca="false">IFERROR(I12687/F12687,0)</f>
        <v>0.393614786809494</v>
      </c>
      <c r="K12687" s="4" t="str">
        <f aca="false">IFERROR(INDEX(Data_Orders!$F$2:$F$4727,MATCH(B12687,Data_Orders!$A$2:$A$4727,0)),"")</f>
        <v>Trade Account</v>
      </c>
      <c r="L12687" s="4" t="str">
        <f aca="false">IFERROR(INDEX(Data_Orders!$D$2:$D$4727,MATCH(B12687,Data_Orders!$A$2:$A$4727,0)),"")</f>
        <v>Rugby</v>
      </c>
    </row>
    <row r="12688" customFormat="false" ht="15" hidden="false" customHeight="false" outlineLevel="0" collapsed="false">
      <c r="A12688" s="4" t="s">
        <v>18504</v>
      </c>
      <c r="B12688" s="4" t="s">
        <v>5339</v>
      </c>
      <c r="C12688" s="4" t="s">
        <v>1064</v>
      </c>
      <c r="D12688" s="4" t="n">
        <v>15</v>
      </c>
      <c r="E12688" s="4" t="n">
        <v>97.63</v>
      </c>
      <c r="F12688" s="4" t="n">
        <v>1464.45</v>
      </c>
      <c r="G12688" s="4" t="n">
        <f aca="false">INDEX(Data_Products!$D$2:$D$33,MATCH(C12688,Data_Products!$A$2:$A$33,0))</f>
        <v>65.21</v>
      </c>
      <c r="H12688" s="4" t="str">
        <f aca="false">INDEX(Data_Products!$C$2:$C$33,MATCH(C12688,Data_Products!$A$2:$A$33,0))</f>
        <v>Plumbing &amp; Drainage</v>
      </c>
      <c r="I12688" s="10" t="n">
        <f aca="false">D12688*(E12688-G12688)</f>
        <v>486.3</v>
      </c>
      <c r="J12688" s="11" t="n">
        <f aca="false">IFERROR(I12688/F12688,0)</f>
        <v>0.332070060432244</v>
      </c>
      <c r="K12688" s="4" t="str">
        <f aca="false">IFERROR(INDEX(Data_Orders!$F$2:$F$4727,MATCH(B12688,Data_Orders!$A$2:$A$4727,0)),"")</f>
        <v>Trade Account</v>
      </c>
      <c r="L12688" s="4" t="str">
        <f aca="false">IFERROR(INDEX(Data_Orders!$D$2:$D$4727,MATCH(B12688,Data_Orders!$A$2:$A$4727,0)),"")</f>
        <v>Rugby</v>
      </c>
    </row>
    <row r="12689" customFormat="false" ht="15" hidden="false" customHeight="false" outlineLevel="0" collapsed="false">
      <c r="A12689" s="4" t="s">
        <v>18505</v>
      </c>
      <c r="B12689" s="4" t="s">
        <v>5339</v>
      </c>
      <c r="C12689" s="4" t="s">
        <v>1037</v>
      </c>
      <c r="D12689" s="4" t="n">
        <v>12</v>
      </c>
      <c r="E12689" s="4" t="n">
        <v>90.97</v>
      </c>
      <c r="F12689" s="4" t="n">
        <v>1091.64</v>
      </c>
      <c r="G12689" s="4" t="n">
        <f aca="false">INDEX(Data_Products!$D$2:$D$33,MATCH(C12689,Data_Products!$A$2:$A$33,0))</f>
        <v>73.81</v>
      </c>
      <c r="H12689" s="4" t="str">
        <f aca="false">INDEX(Data_Products!$C$2:$C$33,MATCH(C12689,Data_Products!$A$2:$A$33,0))</f>
        <v>Insulation</v>
      </c>
      <c r="I12689" s="10" t="n">
        <f aca="false">D12689*(E12689-G12689)</f>
        <v>205.92</v>
      </c>
      <c r="J12689" s="11" t="n">
        <f aca="false">IFERROR(I12689/F12689,0)</f>
        <v>0.18863361547763</v>
      </c>
      <c r="K12689" s="4" t="str">
        <f aca="false">IFERROR(INDEX(Data_Orders!$F$2:$F$4727,MATCH(B12689,Data_Orders!$A$2:$A$4727,0)),"")</f>
        <v>Trade Account</v>
      </c>
      <c r="L12689" s="4" t="str">
        <f aca="false">IFERROR(INDEX(Data_Orders!$D$2:$D$4727,MATCH(B12689,Data_Orders!$A$2:$A$4727,0)),"")</f>
        <v>Rugby</v>
      </c>
    </row>
    <row r="12690" customFormat="false" ht="15" hidden="false" customHeight="false" outlineLevel="0" collapsed="false">
      <c r="A12690" s="4" t="s">
        <v>18506</v>
      </c>
      <c r="B12690" s="4" t="s">
        <v>5339</v>
      </c>
      <c r="C12690" s="4" t="s">
        <v>1035</v>
      </c>
      <c r="D12690" s="4" t="n">
        <v>5</v>
      </c>
      <c r="E12690" s="4" t="n">
        <v>165.07</v>
      </c>
      <c r="F12690" s="4" t="n">
        <v>825.35</v>
      </c>
      <c r="G12690" s="4" t="n">
        <f aca="false">INDEX(Data_Products!$D$2:$D$33,MATCH(C12690,Data_Products!$A$2:$A$33,0))</f>
        <v>134.65</v>
      </c>
      <c r="H12690" s="4" t="str">
        <f aca="false">INDEX(Data_Products!$C$2:$C$33,MATCH(C12690,Data_Products!$A$2:$A$33,0))</f>
        <v>Insulation</v>
      </c>
      <c r="I12690" s="10" t="n">
        <f aca="false">D12690*(E12690-G12690)</f>
        <v>152.1</v>
      </c>
      <c r="J12690" s="11" t="n">
        <f aca="false">IFERROR(I12690/F12690,0)</f>
        <v>0.184285454655601</v>
      </c>
      <c r="K12690" s="4" t="str">
        <f aca="false">IFERROR(INDEX(Data_Orders!$F$2:$F$4727,MATCH(B12690,Data_Orders!$A$2:$A$4727,0)),"")</f>
        <v>Trade Account</v>
      </c>
      <c r="L12690" s="4" t="str">
        <f aca="false">IFERROR(INDEX(Data_Orders!$D$2:$D$4727,MATCH(B12690,Data_Orders!$A$2:$A$4727,0)),"")</f>
        <v>Rugby</v>
      </c>
    </row>
    <row r="12691" customFormat="false" ht="15" hidden="false" customHeight="false" outlineLevel="0" collapsed="false">
      <c r="A12691" s="4" t="s">
        <v>18507</v>
      </c>
      <c r="B12691" s="4" t="s">
        <v>5339</v>
      </c>
      <c r="C12691" s="4" t="s">
        <v>1013</v>
      </c>
      <c r="D12691" s="4" t="n">
        <v>12</v>
      </c>
      <c r="E12691" s="4" t="n">
        <v>240.92</v>
      </c>
      <c r="F12691" s="4" t="n">
        <v>2891.04</v>
      </c>
      <c r="G12691" s="4" t="n">
        <f aca="false">INDEX(Data_Products!$D$2:$D$33,MATCH(C12691,Data_Products!$A$2:$A$33,0))</f>
        <v>168.32</v>
      </c>
      <c r="H12691" s="4" t="str">
        <f aca="false">INDEX(Data_Products!$C$2:$C$33,MATCH(C12691,Data_Products!$A$2:$A$33,0))</f>
        <v>Timber</v>
      </c>
      <c r="I12691" s="10" t="n">
        <f aca="false">D12691*(E12691-G12691)</f>
        <v>871.2</v>
      </c>
      <c r="J12691" s="11" t="n">
        <f aca="false">IFERROR(I12691/F12691,0)</f>
        <v>0.301344844761747</v>
      </c>
      <c r="K12691" s="4" t="str">
        <f aca="false">IFERROR(INDEX(Data_Orders!$F$2:$F$4727,MATCH(B12691,Data_Orders!$A$2:$A$4727,0)),"")</f>
        <v>Trade Account</v>
      </c>
      <c r="L12691" s="4" t="str">
        <f aca="false">IFERROR(INDEX(Data_Orders!$D$2:$D$4727,MATCH(B12691,Data_Orders!$A$2:$A$4727,0)),"")</f>
        <v>Rugby</v>
      </c>
    </row>
    <row r="12692" customFormat="false" ht="15" hidden="false" customHeight="false" outlineLevel="0" collapsed="false">
      <c r="A12692" s="4" t="s">
        <v>18508</v>
      </c>
      <c r="B12692" s="4" t="s">
        <v>5340</v>
      </c>
      <c r="C12692" s="4" t="s">
        <v>1019</v>
      </c>
      <c r="D12692" s="4" t="n">
        <v>13</v>
      </c>
      <c r="E12692" s="4" t="n">
        <v>79.76</v>
      </c>
      <c r="F12692" s="4" t="n">
        <v>1036.88</v>
      </c>
      <c r="G12692" s="4" t="n">
        <f aca="false">INDEX(Data_Products!$D$2:$D$33,MATCH(C12692,Data_Products!$A$2:$A$33,0))</f>
        <v>59.07</v>
      </c>
      <c r="H12692" s="4" t="str">
        <f aca="false">INDEX(Data_Products!$C$2:$C$33,MATCH(C12692,Data_Products!$A$2:$A$33,0))</f>
        <v>Timber</v>
      </c>
      <c r="I12692" s="10" t="n">
        <f aca="false">D12692*(E12692-G12692)</f>
        <v>268.97</v>
      </c>
      <c r="J12692" s="11" t="n">
        <f aca="false">IFERROR(I12692/F12692,0)</f>
        <v>0.259403209628887</v>
      </c>
      <c r="K12692" s="4" t="str">
        <f aca="false">IFERROR(INDEX(Data_Orders!$F$2:$F$4727,MATCH(B12692,Data_Orders!$A$2:$A$4727,0)),"")</f>
        <v>Trade Account</v>
      </c>
      <c r="L12692" s="4" t="str">
        <f aca="false">IFERROR(INDEX(Data_Orders!$D$2:$D$4727,MATCH(B12692,Data_Orders!$A$2:$A$4727,0)),"")</f>
        <v>Rugby</v>
      </c>
    </row>
    <row r="12693" customFormat="false" ht="15" hidden="false" customHeight="false" outlineLevel="0" collapsed="false">
      <c r="A12693" s="4" t="s">
        <v>18509</v>
      </c>
      <c r="B12693" s="4" t="s">
        <v>5340</v>
      </c>
      <c r="C12693" s="4" t="s">
        <v>1026</v>
      </c>
      <c r="D12693" s="4" t="n">
        <v>7</v>
      </c>
      <c r="E12693" s="4" t="n">
        <v>184.05</v>
      </c>
      <c r="F12693" s="4" t="n">
        <v>1288.35</v>
      </c>
      <c r="G12693" s="4" t="n">
        <f aca="false">INDEX(Data_Products!$D$2:$D$33,MATCH(C12693,Data_Products!$A$2:$A$33,0))</f>
        <v>147.44</v>
      </c>
      <c r="H12693" s="4" t="str">
        <f aca="false">INDEX(Data_Products!$C$2:$C$33,MATCH(C12693,Data_Products!$A$2:$A$33,0))</f>
        <v>Cement &amp; Aggregates</v>
      </c>
      <c r="I12693" s="10" t="n">
        <f aca="false">D12693*(E12693-G12693)</f>
        <v>256.27</v>
      </c>
      <c r="J12693" s="11" t="n">
        <f aca="false">IFERROR(I12693/F12693,0)</f>
        <v>0.19891333876664</v>
      </c>
      <c r="K12693" s="4" t="str">
        <f aca="false">IFERROR(INDEX(Data_Orders!$F$2:$F$4727,MATCH(B12693,Data_Orders!$A$2:$A$4727,0)),"")</f>
        <v>Trade Account</v>
      </c>
      <c r="L12693" s="4" t="str">
        <f aca="false">IFERROR(INDEX(Data_Orders!$D$2:$D$4727,MATCH(B12693,Data_Orders!$A$2:$A$4727,0)),"")</f>
        <v>Rugby</v>
      </c>
    </row>
    <row r="12694" customFormat="false" ht="15" hidden="false" customHeight="false" outlineLevel="0" collapsed="false">
      <c r="A12694" s="4" t="s">
        <v>18510</v>
      </c>
      <c r="B12694" s="4" t="s">
        <v>5340</v>
      </c>
      <c r="C12694" s="4" t="s">
        <v>1015</v>
      </c>
      <c r="D12694" s="4" t="n">
        <v>4</v>
      </c>
      <c r="E12694" s="4" t="n">
        <v>122.01</v>
      </c>
      <c r="F12694" s="4" t="n">
        <v>488.04</v>
      </c>
      <c r="G12694" s="4" t="n">
        <f aca="false">INDEX(Data_Products!$D$2:$D$33,MATCH(C12694,Data_Products!$A$2:$A$33,0))</f>
        <v>85.53</v>
      </c>
      <c r="H12694" s="4" t="str">
        <f aca="false">INDEX(Data_Products!$C$2:$C$33,MATCH(C12694,Data_Products!$A$2:$A$33,0))</f>
        <v>Timber</v>
      </c>
      <c r="I12694" s="10" t="n">
        <f aca="false">D12694*(E12694-G12694)</f>
        <v>145.92</v>
      </c>
      <c r="J12694" s="11" t="n">
        <f aca="false">IFERROR(I12694/F12694,0)</f>
        <v>0.298991885910991</v>
      </c>
      <c r="K12694" s="4" t="str">
        <f aca="false">IFERROR(INDEX(Data_Orders!$F$2:$F$4727,MATCH(B12694,Data_Orders!$A$2:$A$4727,0)),"")</f>
        <v>Trade Account</v>
      </c>
      <c r="L12694" s="4" t="str">
        <f aca="false">IFERROR(INDEX(Data_Orders!$D$2:$D$4727,MATCH(B12694,Data_Orders!$A$2:$A$4727,0)),"")</f>
        <v>Rugby</v>
      </c>
    </row>
    <row r="12695" customFormat="false" ht="15" hidden="false" customHeight="false" outlineLevel="0" collapsed="false">
      <c r="A12695" s="4" t="s">
        <v>18511</v>
      </c>
      <c r="B12695" s="4" t="s">
        <v>5340</v>
      </c>
      <c r="C12695" s="4" t="s">
        <v>1068</v>
      </c>
      <c r="D12695" s="4" t="n">
        <v>13</v>
      </c>
      <c r="E12695" s="4" t="n">
        <v>86.28</v>
      </c>
      <c r="F12695" s="4" t="n">
        <v>1121.64</v>
      </c>
      <c r="G12695" s="4" t="n">
        <f aca="false">INDEX(Data_Products!$D$2:$D$33,MATCH(C12695,Data_Products!$A$2:$A$33,0))</f>
        <v>68.55</v>
      </c>
      <c r="H12695" s="4" t="str">
        <f aca="false">INDEX(Data_Products!$C$2:$C$33,MATCH(C12695,Data_Products!$A$2:$A$33,0))</f>
        <v>Plumbing &amp; Drainage</v>
      </c>
      <c r="I12695" s="10" t="n">
        <f aca="false">D12695*(E12695-G12695)</f>
        <v>230.49</v>
      </c>
      <c r="J12695" s="11" t="n">
        <f aca="false">IFERROR(I12695/F12695,0)</f>
        <v>0.205493741307371</v>
      </c>
      <c r="K12695" s="4" t="str">
        <f aca="false">IFERROR(INDEX(Data_Orders!$F$2:$F$4727,MATCH(B12695,Data_Orders!$A$2:$A$4727,0)),"")</f>
        <v>Trade Account</v>
      </c>
      <c r="L12695" s="4" t="str">
        <f aca="false">IFERROR(INDEX(Data_Orders!$D$2:$D$4727,MATCH(B12695,Data_Orders!$A$2:$A$4727,0)),"")</f>
        <v>Rugby</v>
      </c>
    </row>
    <row r="12696" customFormat="false" ht="15" hidden="false" customHeight="false" outlineLevel="0" collapsed="false">
      <c r="A12696" s="4" t="s">
        <v>18512</v>
      </c>
      <c r="B12696" s="4" t="s">
        <v>5341</v>
      </c>
      <c r="C12696" s="4" t="s">
        <v>1057</v>
      </c>
      <c r="D12696" s="4" t="n">
        <v>17</v>
      </c>
      <c r="E12696" s="4" t="n">
        <v>176.81</v>
      </c>
      <c r="F12696" s="4" t="n">
        <v>3005.77</v>
      </c>
      <c r="G12696" s="4" t="n">
        <f aca="false">INDEX(Data_Products!$D$2:$D$33,MATCH(C12696,Data_Products!$A$2:$A$33,0))</f>
        <v>129.57</v>
      </c>
      <c r="H12696" s="4" t="str">
        <f aca="false">INDEX(Data_Products!$C$2:$C$33,MATCH(C12696,Data_Products!$A$2:$A$33,0))</f>
        <v>Roofing</v>
      </c>
      <c r="I12696" s="10" t="n">
        <f aca="false">D12696*(E12696-G12696)</f>
        <v>803.08</v>
      </c>
      <c r="J12696" s="11" t="n">
        <f aca="false">IFERROR(I12696/F12696,0)</f>
        <v>0.267179458175443</v>
      </c>
      <c r="K12696" s="4" t="str">
        <f aca="false">IFERROR(INDEX(Data_Orders!$F$2:$F$4727,MATCH(B12696,Data_Orders!$A$2:$A$4727,0)),"")</f>
        <v>Trade Account</v>
      </c>
      <c r="L12696" s="4" t="str">
        <f aca="false">IFERROR(INDEX(Data_Orders!$D$2:$D$4727,MATCH(B12696,Data_Orders!$A$2:$A$4727,0)),"")</f>
        <v>Rugby</v>
      </c>
    </row>
    <row r="12697" customFormat="false" ht="15" hidden="false" customHeight="false" outlineLevel="0" collapsed="false">
      <c r="A12697" s="4" t="s">
        <v>18513</v>
      </c>
      <c r="B12697" s="4" t="s">
        <v>5341</v>
      </c>
      <c r="C12697" s="4" t="s">
        <v>1044</v>
      </c>
      <c r="D12697" s="4" t="n">
        <v>3</v>
      </c>
      <c r="E12697" s="4" t="n">
        <v>190.44</v>
      </c>
      <c r="F12697" s="4" t="n">
        <v>571.32</v>
      </c>
      <c r="G12697" s="4" t="n">
        <f aca="false">INDEX(Data_Products!$D$2:$D$33,MATCH(C12697,Data_Products!$A$2:$A$33,0))</f>
        <v>115.48</v>
      </c>
      <c r="H12697" s="4" t="str">
        <f aca="false">INDEX(Data_Products!$C$2:$C$33,MATCH(C12697,Data_Products!$A$2:$A$33,0))</f>
        <v>Tools &amp; Fixings</v>
      </c>
      <c r="I12697" s="10" t="n">
        <f aca="false">D12697*(E12697-G12697)</f>
        <v>224.88</v>
      </c>
      <c r="J12697" s="11" t="n">
        <f aca="false">IFERROR(I12697/F12697,0)</f>
        <v>0.393614786809494</v>
      </c>
      <c r="K12697" s="4" t="str">
        <f aca="false">IFERROR(INDEX(Data_Orders!$F$2:$F$4727,MATCH(B12697,Data_Orders!$A$2:$A$4727,0)),"")</f>
        <v>Trade Account</v>
      </c>
      <c r="L12697" s="4" t="str">
        <f aca="false">IFERROR(INDEX(Data_Orders!$D$2:$D$4727,MATCH(B12697,Data_Orders!$A$2:$A$4727,0)),"")</f>
        <v>Rugby</v>
      </c>
    </row>
    <row r="12698" customFormat="false" ht="15" hidden="false" customHeight="false" outlineLevel="0" collapsed="false">
      <c r="A12698" s="4" t="s">
        <v>18514</v>
      </c>
      <c r="B12698" s="4" t="s">
        <v>5342</v>
      </c>
      <c r="C12698" s="4" t="s">
        <v>1032</v>
      </c>
      <c r="D12698" s="4" t="n">
        <v>15</v>
      </c>
      <c r="E12698" s="4" t="n">
        <v>99.65</v>
      </c>
      <c r="F12698" s="4" t="n">
        <v>1494.75</v>
      </c>
      <c r="G12698" s="4" t="n">
        <f aca="false">INDEX(Data_Products!$D$2:$D$33,MATCH(C12698,Data_Products!$A$2:$A$33,0))</f>
        <v>58.26</v>
      </c>
      <c r="H12698" s="4" t="str">
        <f aca="false">INDEX(Data_Products!$C$2:$C$33,MATCH(C12698,Data_Products!$A$2:$A$33,0))</f>
        <v>Insulation</v>
      </c>
      <c r="I12698" s="10" t="n">
        <f aca="false">D12698*(E12698-G12698)</f>
        <v>620.85</v>
      </c>
      <c r="J12698" s="11" t="n">
        <f aca="false">IFERROR(I12698/F12698,0)</f>
        <v>0.415353738083292</v>
      </c>
      <c r="K12698" s="4" t="str">
        <f aca="false">IFERROR(INDEX(Data_Orders!$F$2:$F$4727,MATCH(B12698,Data_Orders!$A$2:$A$4727,0)),"")</f>
        <v>Trade Account</v>
      </c>
      <c r="L12698" s="4" t="str">
        <f aca="false">IFERROR(INDEX(Data_Orders!$D$2:$D$4727,MATCH(B12698,Data_Orders!$A$2:$A$4727,0)),"")</f>
        <v>Rugby</v>
      </c>
    </row>
    <row r="12699" customFormat="false" ht="15" hidden="false" customHeight="false" outlineLevel="0" collapsed="false">
      <c r="A12699" s="4" t="s">
        <v>18515</v>
      </c>
      <c r="B12699" s="4" t="s">
        <v>5343</v>
      </c>
      <c r="C12699" s="4" t="s">
        <v>1077</v>
      </c>
      <c r="D12699" s="4" t="n">
        <v>7</v>
      </c>
      <c r="E12699" s="4" t="n">
        <v>46.61</v>
      </c>
      <c r="F12699" s="4" t="n">
        <v>326.27</v>
      </c>
      <c r="G12699" s="4" t="n">
        <f aca="false">INDEX(Data_Products!$D$2:$D$33,MATCH(C12699,Data_Products!$A$2:$A$33,0))</f>
        <v>36.87</v>
      </c>
      <c r="H12699" s="4" t="str">
        <f aca="false">INDEX(Data_Products!$C$2:$C$33,MATCH(C12699,Data_Products!$A$2:$A$33,0))</f>
        <v>Landscaping</v>
      </c>
      <c r="I12699" s="10" t="n">
        <f aca="false">D12699*(E12699-G12699)</f>
        <v>68.18</v>
      </c>
      <c r="J12699" s="11" t="n">
        <f aca="false">IFERROR(I12699/F12699,0)</f>
        <v>0.208968032611028</v>
      </c>
      <c r="K12699" s="4" t="str">
        <f aca="false">IFERROR(INDEX(Data_Orders!$F$2:$F$4727,MATCH(B12699,Data_Orders!$A$2:$A$4727,0)),"")</f>
        <v>Trade Account</v>
      </c>
      <c r="L12699" s="4" t="str">
        <f aca="false">IFERROR(INDEX(Data_Orders!$D$2:$D$4727,MATCH(B12699,Data_Orders!$A$2:$A$4727,0)),"")</f>
        <v>Rugby</v>
      </c>
    </row>
    <row r="12700" customFormat="false" ht="15" hidden="false" customHeight="false" outlineLevel="0" collapsed="false">
      <c r="A12700" s="4" t="s">
        <v>18516</v>
      </c>
      <c r="B12700" s="4" t="s">
        <v>5344</v>
      </c>
      <c r="C12700" s="4" t="s">
        <v>1052</v>
      </c>
      <c r="D12700" s="4" t="n">
        <v>2</v>
      </c>
      <c r="E12700" s="4" t="n">
        <v>205.71</v>
      </c>
      <c r="F12700" s="4" t="n">
        <v>411.42</v>
      </c>
      <c r="G12700" s="4" t="n">
        <f aca="false">INDEX(Data_Products!$D$2:$D$33,MATCH(C12700,Data_Products!$A$2:$A$33,0))</f>
        <v>152.29</v>
      </c>
      <c r="H12700" s="4" t="str">
        <f aca="false">INDEX(Data_Products!$C$2:$C$33,MATCH(C12700,Data_Products!$A$2:$A$33,0))</f>
        <v>Roofing</v>
      </c>
      <c r="I12700" s="10" t="n">
        <f aca="false">D12700*(E12700-G12700)</f>
        <v>106.84</v>
      </c>
      <c r="J12700" s="11" t="n">
        <f aca="false">IFERROR(I12700/F12700,0)</f>
        <v>0.259685965679841</v>
      </c>
      <c r="K12700" s="4" t="str">
        <f aca="false">IFERROR(INDEX(Data_Orders!$F$2:$F$4727,MATCH(B12700,Data_Orders!$A$2:$A$4727,0)),"")</f>
        <v>Trade Account</v>
      </c>
      <c r="L12700" s="4" t="str">
        <f aca="false">IFERROR(INDEX(Data_Orders!$D$2:$D$4727,MATCH(B12700,Data_Orders!$A$2:$A$4727,0)),"")</f>
        <v>Rugby</v>
      </c>
    </row>
    <row r="12701" customFormat="false" ht="15" hidden="false" customHeight="false" outlineLevel="0" collapsed="false">
      <c r="A12701" s="4" t="s">
        <v>18517</v>
      </c>
      <c r="B12701" s="4" t="s">
        <v>5344</v>
      </c>
      <c r="C12701" s="4" t="s">
        <v>1037</v>
      </c>
      <c r="D12701" s="4" t="n">
        <v>14</v>
      </c>
      <c r="E12701" s="4" t="n">
        <v>90.97</v>
      </c>
      <c r="F12701" s="4" t="n">
        <v>1273.58</v>
      </c>
      <c r="G12701" s="4" t="n">
        <f aca="false">INDEX(Data_Products!$D$2:$D$33,MATCH(C12701,Data_Products!$A$2:$A$33,0))</f>
        <v>73.81</v>
      </c>
      <c r="H12701" s="4" t="str">
        <f aca="false">INDEX(Data_Products!$C$2:$C$33,MATCH(C12701,Data_Products!$A$2:$A$33,0))</f>
        <v>Insulation</v>
      </c>
      <c r="I12701" s="10" t="n">
        <f aca="false">D12701*(E12701-G12701)</f>
        <v>240.24</v>
      </c>
      <c r="J12701" s="11" t="n">
        <f aca="false">IFERROR(I12701/F12701,0)</f>
        <v>0.18863361547763</v>
      </c>
      <c r="K12701" s="4" t="str">
        <f aca="false">IFERROR(INDEX(Data_Orders!$F$2:$F$4727,MATCH(B12701,Data_Orders!$A$2:$A$4727,0)),"")</f>
        <v>Trade Account</v>
      </c>
      <c r="L12701" s="4" t="str">
        <f aca="false">IFERROR(INDEX(Data_Orders!$D$2:$D$4727,MATCH(B12701,Data_Orders!$A$2:$A$4727,0)),"")</f>
        <v>Rugby</v>
      </c>
    </row>
    <row r="12702" customFormat="false" ht="15" hidden="false" customHeight="false" outlineLevel="0" collapsed="false">
      <c r="A12702" s="4" t="s">
        <v>18518</v>
      </c>
      <c r="B12702" s="4" t="s">
        <v>5344</v>
      </c>
      <c r="C12702" s="4" t="s">
        <v>1070</v>
      </c>
      <c r="D12702" s="4" t="n">
        <v>13</v>
      </c>
      <c r="E12702" s="4" t="n">
        <v>230.32</v>
      </c>
      <c r="F12702" s="4" t="n">
        <v>2994.16</v>
      </c>
      <c r="G12702" s="4" t="n">
        <f aca="false">INDEX(Data_Products!$D$2:$D$33,MATCH(C12702,Data_Products!$A$2:$A$33,0))</f>
        <v>161.64</v>
      </c>
      <c r="H12702" s="4" t="str">
        <f aca="false">INDEX(Data_Products!$C$2:$C$33,MATCH(C12702,Data_Products!$A$2:$A$33,0))</f>
        <v>Landscaping</v>
      </c>
      <c r="I12702" s="10" t="n">
        <f aca="false">D12702*(E12702-G12702)</f>
        <v>892.84</v>
      </c>
      <c r="J12702" s="11" t="n">
        <f aca="false">IFERROR(I12702/F12702,0)</f>
        <v>0.298193817297673</v>
      </c>
      <c r="K12702" s="4" t="str">
        <f aca="false">IFERROR(INDEX(Data_Orders!$F$2:$F$4727,MATCH(B12702,Data_Orders!$A$2:$A$4727,0)),"")</f>
        <v>Trade Account</v>
      </c>
      <c r="L12702" s="4" t="str">
        <f aca="false">IFERROR(INDEX(Data_Orders!$D$2:$D$4727,MATCH(B12702,Data_Orders!$A$2:$A$4727,0)),"")</f>
        <v>Rugby</v>
      </c>
    </row>
    <row r="12703" customFormat="false" ht="15" hidden="false" customHeight="false" outlineLevel="0" collapsed="false">
      <c r="A12703" s="4" t="s">
        <v>18519</v>
      </c>
      <c r="B12703" s="4" t="s">
        <v>5344</v>
      </c>
      <c r="C12703" s="4" t="s">
        <v>1064</v>
      </c>
      <c r="D12703" s="4" t="n">
        <v>15</v>
      </c>
      <c r="E12703" s="4" t="n">
        <v>97.63</v>
      </c>
      <c r="F12703" s="4" t="n">
        <v>1464.45</v>
      </c>
      <c r="G12703" s="4" t="n">
        <f aca="false">INDEX(Data_Products!$D$2:$D$33,MATCH(C12703,Data_Products!$A$2:$A$33,0))</f>
        <v>65.21</v>
      </c>
      <c r="H12703" s="4" t="str">
        <f aca="false">INDEX(Data_Products!$C$2:$C$33,MATCH(C12703,Data_Products!$A$2:$A$33,0))</f>
        <v>Plumbing &amp; Drainage</v>
      </c>
      <c r="I12703" s="10" t="n">
        <f aca="false">D12703*(E12703-G12703)</f>
        <v>486.3</v>
      </c>
      <c r="J12703" s="11" t="n">
        <f aca="false">IFERROR(I12703/F12703,0)</f>
        <v>0.332070060432244</v>
      </c>
      <c r="K12703" s="4" t="str">
        <f aca="false">IFERROR(INDEX(Data_Orders!$F$2:$F$4727,MATCH(B12703,Data_Orders!$A$2:$A$4727,0)),"")</f>
        <v>Trade Account</v>
      </c>
      <c r="L12703" s="4" t="str">
        <f aca="false">IFERROR(INDEX(Data_Orders!$D$2:$D$4727,MATCH(B12703,Data_Orders!$A$2:$A$4727,0)),"")</f>
        <v>Rugby</v>
      </c>
    </row>
    <row r="12704" customFormat="false" ht="15" hidden="false" customHeight="false" outlineLevel="0" collapsed="false">
      <c r="A12704" s="4" t="s">
        <v>18520</v>
      </c>
      <c r="B12704" s="4" t="s">
        <v>5344</v>
      </c>
      <c r="C12704" s="4" t="s">
        <v>1024</v>
      </c>
      <c r="D12704" s="4" t="n">
        <v>1</v>
      </c>
      <c r="E12704" s="4" t="n">
        <v>137.14</v>
      </c>
      <c r="F12704" s="4" t="n">
        <v>137.14</v>
      </c>
      <c r="G12704" s="4" t="n">
        <f aca="false">INDEX(Data_Products!$D$2:$D$33,MATCH(C12704,Data_Products!$A$2:$A$33,0))</f>
        <v>99.99</v>
      </c>
      <c r="H12704" s="4" t="str">
        <f aca="false">INDEX(Data_Products!$C$2:$C$33,MATCH(C12704,Data_Products!$A$2:$A$33,0))</f>
        <v>Cement &amp; Aggregates</v>
      </c>
      <c r="I12704" s="10" t="n">
        <f aca="false">D12704*(E12704-G12704)</f>
        <v>37.15</v>
      </c>
      <c r="J12704" s="11" t="n">
        <f aca="false">IFERROR(I12704/F12704,0)</f>
        <v>0.270891060230421</v>
      </c>
      <c r="K12704" s="4" t="str">
        <f aca="false">IFERROR(INDEX(Data_Orders!$F$2:$F$4727,MATCH(B12704,Data_Orders!$A$2:$A$4727,0)),"")</f>
        <v>Trade Account</v>
      </c>
      <c r="L12704" s="4" t="str">
        <f aca="false">IFERROR(INDEX(Data_Orders!$D$2:$D$4727,MATCH(B12704,Data_Orders!$A$2:$A$4727,0)),"")</f>
        <v>Rugby</v>
      </c>
    </row>
    <row r="12705" customFormat="false" ht="15" hidden="false" customHeight="false" outlineLevel="0" collapsed="false">
      <c r="A12705" s="4" t="s">
        <v>18521</v>
      </c>
      <c r="B12705" s="4" t="s">
        <v>5345</v>
      </c>
      <c r="C12705" s="4" t="s">
        <v>1026</v>
      </c>
      <c r="D12705" s="4" t="n">
        <v>8</v>
      </c>
      <c r="E12705" s="4" t="n">
        <v>184.05</v>
      </c>
      <c r="F12705" s="4" t="n">
        <v>1472.4</v>
      </c>
      <c r="G12705" s="4" t="n">
        <f aca="false">INDEX(Data_Products!$D$2:$D$33,MATCH(C12705,Data_Products!$A$2:$A$33,0))</f>
        <v>147.44</v>
      </c>
      <c r="H12705" s="4" t="str">
        <f aca="false">INDEX(Data_Products!$C$2:$C$33,MATCH(C12705,Data_Products!$A$2:$A$33,0))</f>
        <v>Cement &amp; Aggregates</v>
      </c>
      <c r="I12705" s="10" t="n">
        <f aca="false">D12705*(E12705-G12705)</f>
        <v>292.88</v>
      </c>
      <c r="J12705" s="11" t="n">
        <f aca="false">IFERROR(I12705/F12705,0)</f>
        <v>0.19891333876664</v>
      </c>
      <c r="K12705" s="4" t="str">
        <f aca="false">IFERROR(INDEX(Data_Orders!$F$2:$F$4727,MATCH(B12705,Data_Orders!$A$2:$A$4727,0)),"")</f>
        <v>Trade Account</v>
      </c>
      <c r="L12705" s="4" t="str">
        <f aca="false">IFERROR(INDEX(Data_Orders!$D$2:$D$4727,MATCH(B12705,Data_Orders!$A$2:$A$4727,0)),"")</f>
        <v>Leicester</v>
      </c>
    </row>
    <row r="12706" customFormat="false" ht="15" hidden="false" customHeight="false" outlineLevel="0" collapsed="false">
      <c r="A12706" s="4" t="s">
        <v>18522</v>
      </c>
      <c r="B12706" s="4" t="s">
        <v>5345</v>
      </c>
      <c r="C12706" s="4" t="s">
        <v>1070</v>
      </c>
      <c r="D12706" s="4" t="n">
        <v>7</v>
      </c>
      <c r="E12706" s="4" t="n">
        <v>230.32</v>
      </c>
      <c r="F12706" s="4" t="n">
        <v>1612.24</v>
      </c>
      <c r="G12706" s="4" t="n">
        <f aca="false">INDEX(Data_Products!$D$2:$D$33,MATCH(C12706,Data_Products!$A$2:$A$33,0))</f>
        <v>161.64</v>
      </c>
      <c r="H12706" s="4" t="str">
        <f aca="false">INDEX(Data_Products!$C$2:$C$33,MATCH(C12706,Data_Products!$A$2:$A$33,0))</f>
        <v>Landscaping</v>
      </c>
      <c r="I12706" s="10" t="n">
        <f aca="false">D12706*(E12706-G12706)</f>
        <v>480.76</v>
      </c>
      <c r="J12706" s="11" t="n">
        <f aca="false">IFERROR(I12706/F12706,0)</f>
        <v>0.298193817297673</v>
      </c>
      <c r="K12706" s="4" t="str">
        <f aca="false">IFERROR(INDEX(Data_Orders!$F$2:$F$4727,MATCH(B12706,Data_Orders!$A$2:$A$4727,0)),"")</f>
        <v>Trade Account</v>
      </c>
      <c r="L12706" s="4" t="str">
        <f aca="false">IFERROR(INDEX(Data_Orders!$D$2:$D$4727,MATCH(B12706,Data_Orders!$A$2:$A$4727,0)),"")</f>
        <v>Leicester</v>
      </c>
    </row>
    <row r="12707" customFormat="false" ht="15" hidden="false" customHeight="false" outlineLevel="0" collapsed="false">
      <c r="A12707" s="4" t="s">
        <v>18523</v>
      </c>
      <c r="B12707" s="4" t="s">
        <v>5345</v>
      </c>
      <c r="C12707" s="4" t="s">
        <v>1059</v>
      </c>
      <c r="D12707" s="4" t="n">
        <v>15</v>
      </c>
      <c r="E12707" s="4" t="n">
        <v>103.63</v>
      </c>
      <c r="F12707" s="4" t="n">
        <v>1554.45</v>
      </c>
      <c r="G12707" s="4" t="n">
        <f aca="false">INDEX(Data_Products!$D$2:$D$33,MATCH(C12707,Data_Products!$A$2:$A$33,0))</f>
        <v>82.55</v>
      </c>
      <c r="H12707" s="4" t="str">
        <f aca="false">INDEX(Data_Products!$C$2:$C$33,MATCH(C12707,Data_Products!$A$2:$A$33,0))</f>
        <v>Roofing</v>
      </c>
      <c r="I12707" s="10" t="n">
        <f aca="false">D12707*(E12707-G12707)</f>
        <v>316.2</v>
      </c>
      <c r="J12707" s="11" t="n">
        <f aca="false">IFERROR(I12707/F12707,0)</f>
        <v>0.203415999228023</v>
      </c>
      <c r="K12707" s="4" t="str">
        <f aca="false">IFERROR(INDEX(Data_Orders!$F$2:$F$4727,MATCH(B12707,Data_Orders!$A$2:$A$4727,0)),"")</f>
        <v>Trade Account</v>
      </c>
      <c r="L12707" s="4" t="str">
        <f aca="false">IFERROR(INDEX(Data_Orders!$D$2:$D$4727,MATCH(B12707,Data_Orders!$A$2:$A$4727,0)),"")</f>
        <v>Leicester</v>
      </c>
    </row>
    <row r="12708" customFormat="false" ht="15" hidden="false" customHeight="false" outlineLevel="0" collapsed="false">
      <c r="A12708" s="4" t="s">
        <v>18524</v>
      </c>
      <c r="B12708" s="4" t="s">
        <v>5345</v>
      </c>
      <c r="C12708" s="4" t="s">
        <v>1019</v>
      </c>
      <c r="D12708" s="4" t="n">
        <v>2</v>
      </c>
      <c r="E12708" s="4" t="n">
        <v>79.76</v>
      </c>
      <c r="F12708" s="4" t="n">
        <v>159.52</v>
      </c>
      <c r="G12708" s="4" t="n">
        <f aca="false">INDEX(Data_Products!$D$2:$D$33,MATCH(C12708,Data_Products!$A$2:$A$33,0))</f>
        <v>59.07</v>
      </c>
      <c r="H12708" s="4" t="str">
        <f aca="false">INDEX(Data_Products!$C$2:$C$33,MATCH(C12708,Data_Products!$A$2:$A$33,0))</f>
        <v>Timber</v>
      </c>
      <c r="I12708" s="10" t="n">
        <f aca="false">D12708*(E12708-G12708)</f>
        <v>41.38</v>
      </c>
      <c r="J12708" s="11" t="n">
        <f aca="false">IFERROR(I12708/F12708,0)</f>
        <v>0.259403209628887</v>
      </c>
      <c r="K12708" s="4" t="str">
        <f aca="false">IFERROR(INDEX(Data_Orders!$F$2:$F$4727,MATCH(B12708,Data_Orders!$A$2:$A$4727,0)),"")</f>
        <v>Trade Account</v>
      </c>
      <c r="L12708" s="4" t="str">
        <f aca="false">IFERROR(INDEX(Data_Orders!$D$2:$D$4727,MATCH(B12708,Data_Orders!$A$2:$A$4727,0)),"")</f>
        <v>Leicester</v>
      </c>
    </row>
    <row r="12709" customFormat="false" ht="15" hidden="false" customHeight="false" outlineLevel="0" collapsed="false">
      <c r="A12709" s="4" t="s">
        <v>18525</v>
      </c>
      <c r="B12709" s="4" t="s">
        <v>5345</v>
      </c>
      <c r="C12709" s="4" t="s">
        <v>1064</v>
      </c>
      <c r="D12709" s="4" t="n">
        <v>1</v>
      </c>
      <c r="E12709" s="4" t="n">
        <v>97.63</v>
      </c>
      <c r="F12709" s="4" t="n">
        <v>97.63</v>
      </c>
      <c r="G12709" s="4" t="n">
        <f aca="false">INDEX(Data_Products!$D$2:$D$33,MATCH(C12709,Data_Products!$A$2:$A$33,0))</f>
        <v>65.21</v>
      </c>
      <c r="H12709" s="4" t="str">
        <f aca="false">INDEX(Data_Products!$C$2:$C$33,MATCH(C12709,Data_Products!$A$2:$A$33,0))</f>
        <v>Plumbing &amp; Drainage</v>
      </c>
      <c r="I12709" s="10" t="n">
        <f aca="false">D12709*(E12709-G12709)</f>
        <v>32.42</v>
      </c>
      <c r="J12709" s="11" t="n">
        <f aca="false">IFERROR(I12709/F12709,0)</f>
        <v>0.332070060432244</v>
      </c>
      <c r="K12709" s="4" t="str">
        <f aca="false">IFERROR(INDEX(Data_Orders!$F$2:$F$4727,MATCH(B12709,Data_Orders!$A$2:$A$4727,0)),"")</f>
        <v>Trade Account</v>
      </c>
      <c r="L12709" s="4" t="str">
        <f aca="false">IFERROR(INDEX(Data_Orders!$D$2:$D$4727,MATCH(B12709,Data_Orders!$A$2:$A$4727,0)),"")</f>
        <v>Leicester</v>
      </c>
    </row>
    <row r="12710" customFormat="false" ht="15" hidden="false" customHeight="false" outlineLevel="0" collapsed="false">
      <c r="A12710" s="4" t="s">
        <v>18526</v>
      </c>
      <c r="B12710" s="4" t="s">
        <v>5346</v>
      </c>
      <c r="C12710" s="4" t="s">
        <v>1061</v>
      </c>
      <c r="D12710" s="4" t="n">
        <v>11</v>
      </c>
      <c r="E12710" s="4" t="n">
        <v>145.57</v>
      </c>
      <c r="F12710" s="4" t="n">
        <v>1601.27</v>
      </c>
      <c r="G12710" s="4" t="n">
        <f aca="false">INDEX(Data_Products!$D$2:$D$33,MATCH(C12710,Data_Products!$A$2:$A$33,0))</f>
        <v>119.29</v>
      </c>
      <c r="H12710" s="4" t="str">
        <f aca="false">INDEX(Data_Products!$C$2:$C$33,MATCH(C12710,Data_Products!$A$2:$A$33,0))</f>
        <v>Plumbing &amp; Drainage</v>
      </c>
      <c r="I12710" s="10" t="n">
        <f aca="false">D12710*(E12710-G12710)</f>
        <v>289.08</v>
      </c>
      <c r="J12710" s="11" t="n">
        <f aca="false">IFERROR(I12710/F12710,0)</f>
        <v>0.180531702960775</v>
      </c>
      <c r="K12710" s="4" t="str">
        <f aca="false">IFERROR(INDEX(Data_Orders!$F$2:$F$4727,MATCH(B12710,Data_Orders!$A$2:$A$4727,0)),"")</f>
        <v>Trade Account</v>
      </c>
      <c r="L12710" s="4" t="str">
        <f aca="false">IFERROR(INDEX(Data_Orders!$D$2:$D$4727,MATCH(B12710,Data_Orders!$A$2:$A$4727,0)),"")</f>
        <v>Leicester</v>
      </c>
    </row>
    <row r="12711" customFormat="false" ht="15" hidden="false" customHeight="false" outlineLevel="0" collapsed="false">
      <c r="A12711" s="4" t="s">
        <v>18527</v>
      </c>
      <c r="B12711" s="4" t="s">
        <v>5347</v>
      </c>
      <c r="C12711" s="4" t="s">
        <v>1066</v>
      </c>
      <c r="D12711" s="4" t="n">
        <v>1</v>
      </c>
      <c r="E12711" s="4" t="n">
        <v>209.69</v>
      </c>
      <c r="F12711" s="4" t="n">
        <v>209.69</v>
      </c>
      <c r="G12711" s="4" t="n">
        <f aca="false">INDEX(Data_Products!$D$2:$D$33,MATCH(C12711,Data_Products!$A$2:$A$33,0))</f>
        <v>144.38</v>
      </c>
      <c r="H12711" s="4" t="str">
        <f aca="false">INDEX(Data_Products!$C$2:$C$33,MATCH(C12711,Data_Products!$A$2:$A$33,0))</f>
        <v>Plumbing &amp; Drainage</v>
      </c>
      <c r="I12711" s="10" t="n">
        <f aca="false">D12711*(E12711-G12711)</f>
        <v>65.31</v>
      </c>
      <c r="J12711" s="11" t="n">
        <f aca="false">IFERROR(I12711/F12711,0)</f>
        <v>0.311459773952024</v>
      </c>
      <c r="K12711" s="4" t="str">
        <f aca="false">IFERROR(INDEX(Data_Orders!$F$2:$F$4727,MATCH(B12711,Data_Orders!$A$2:$A$4727,0)),"")</f>
        <v>Trade Account</v>
      </c>
      <c r="L12711" s="4" t="str">
        <f aca="false">IFERROR(INDEX(Data_Orders!$D$2:$D$4727,MATCH(B12711,Data_Orders!$A$2:$A$4727,0)),"")</f>
        <v>Leicester</v>
      </c>
    </row>
    <row r="12712" customFormat="false" ht="15" hidden="false" customHeight="false" outlineLevel="0" collapsed="false">
      <c r="A12712" s="4" t="s">
        <v>18528</v>
      </c>
      <c r="B12712" s="4" t="s">
        <v>5348</v>
      </c>
      <c r="C12712" s="4" t="s">
        <v>1070</v>
      </c>
      <c r="D12712" s="4" t="n">
        <v>2</v>
      </c>
      <c r="E12712" s="4" t="n">
        <v>230.32</v>
      </c>
      <c r="F12712" s="4" t="n">
        <v>460.64</v>
      </c>
      <c r="G12712" s="4" t="n">
        <f aca="false">INDEX(Data_Products!$D$2:$D$33,MATCH(C12712,Data_Products!$A$2:$A$33,0))</f>
        <v>161.64</v>
      </c>
      <c r="H12712" s="4" t="str">
        <f aca="false">INDEX(Data_Products!$C$2:$C$33,MATCH(C12712,Data_Products!$A$2:$A$33,0))</f>
        <v>Landscaping</v>
      </c>
      <c r="I12712" s="10" t="n">
        <f aca="false">D12712*(E12712-G12712)</f>
        <v>137.36</v>
      </c>
      <c r="J12712" s="11" t="n">
        <f aca="false">IFERROR(I12712/F12712,0)</f>
        <v>0.298193817297673</v>
      </c>
      <c r="K12712" s="4" t="str">
        <f aca="false">IFERROR(INDEX(Data_Orders!$F$2:$F$4727,MATCH(B12712,Data_Orders!$A$2:$A$4727,0)),"")</f>
        <v>Trade Account</v>
      </c>
      <c r="L12712" s="4" t="str">
        <f aca="false">IFERROR(INDEX(Data_Orders!$D$2:$D$4727,MATCH(B12712,Data_Orders!$A$2:$A$4727,0)),"")</f>
        <v>Leicester</v>
      </c>
    </row>
    <row r="12713" customFormat="false" ht="15" hidden="false" customHeight="false" outlineLevel="0" collapsed="false">
      <c r="A12713" s="4" t="s">
        <v>18529</v>
      </c>
      <c r="B12713" s="4" t="s">
        <v>5348</v>
      </c>
      <c r="C12713" s="4" t="s">
        <v>1075</v>
      </c>
      <c r="D12713" s="4" t="n">
        <v>18</v>
      </c>
      <c r="E12713" s="4" t="n">
        <v>98.61</v>
      </c>
      <c r="F12713" s="4" t="n">
        <v>1774.98</v>
      </c>
      <c r="G12713" s="4" t="n">
        <f aca="false">INDEX(Data_Products!$D$2:$D$33,MATCH(C12713,Data_Products!$A$2:$A$33,0))</f>
        <v>74.84</v>
      </c>
      <c r="H12713" s="4" t="str">
        <f aca="false">INDEX(Data_Products!$C$2:$C$33,MATCH(C12713,Data_Products!$A$2:$A$33,0))</f>
        <v>Landscaping</v>
      </c>
      <c r="I12713" s="10" t="n">
        <f aca="false">D12713*(E12713-G12713)</f>
        <v>427.86</v>
      </c>
      <c r="J12713" s="11" t="n">
        <f aca="false">IFERROR(I12713/F12713,0)</f>
        <v>0.24105060338708</v>
      </c>
      <c r="K12713" s="4" t="str">
        <f aca="false">IFERROR(INDEX(Data_Orders!$F$2:$F$4727,MATCH(B12713,Data_Orders!$A$2:$A$4727,0)),"")</f>
        <v>Trade Account</v>
      </c>
      <c r="L12713" s="4" t="str">
        <f aca="false">IFERROR(INDEX(Data_Orders!$D$2:$D$4727,MATCH(B12713,Data_Orders!$A$2:$A$4727,0)),"")</f>
        <v>Leicester</v>
      </c>
    </row>
    <row r="12714" customFormat="false" ht="15" hidden="false" customHeight="false" outlineLevel="0" collapsed="false">
      <c r="A12714" s="4" t="s">
        <v>18530</v>
      </c>
      <c r="B12714" s="4" t="s">
        <v>5348</v>
      </c>
      <c r="C12714" s="4" t="s">
        <v>1015</v>
      </c>
      <c r="D12714" s="4" t="n">
        <v>14</v>
      </c>
      <c r="E12714" s="4" t="n">
        <v>122.01</v>
      </c>
      <c r="F12714" s="4" t="n">
        <v>1708.14</v>
      </c>
      <c r="G12714" s="4" t="n">
        <f aca="false">INDEX(Data_Products!$D$2:$D$33,MATCH(C12714,Data_Products!$A$2:$A$33,0))</f>
        <v>85.53</v>
      </c>
      <c r="H12714" s="4" t="str">
        <f aca="false">INDEX(Data_Products!$C$2:$C$33,MATCH(C12714,Data_Products!$A$2:$A$33,0))</f>
        <v>Timber</v>
      </c>
      <c r="I12714" s="10" t="n">
        <f aca="false">D12714*(E12714-G12714)</f>
        <v>510.72</v>
      </c>
      <c r="J12714" s="11" t="n">
        <f aca="false">IFERROR(I12714/F12714,0)</f>
        <v>0.298991885910991</v>
      </c>
      <c r="K12714" s="4" t="str">
        <f aca="false">IFERROR(INDEX(Data_Orders!$F$2:$F$4727,MATCH(B12714,Data_Orders!$A$2:$A$4727,0)),"")</f>
        <v>Trade Account</v>
      </c>
      <c r="L12714" s="4" t="str">
        <f aca="false">IFERROR(INDEX(Data_Orders!$D$2:$D$4727,MATCH(B12714,Data_Orders!$A$2:$A$4727,0)),"")</f>
        <v>Leicester</v>
      </c>
    </row>
    <row r="12715" customFormat="false" ht="15" hidden="false" customHeight="false" outlineLevel="0" collapsed="false">
      <c r="A12715" s="4" t="s">
        <v>18531</v>
      </c>
      <c r="B12715" s="4" t="s">
        <v>5348</v>
      </c>
      <c r="C12715" s="4" t="s">
        <v>1028</v>
      </c>
      <c r="D12715" s="4" t="n">
        <v>7</v>
      </c>
      <c r="E12715" s="4" t="n">
        <v>118.79</v>
      </c>
      <c r="F12715" s="4" t="n">
        <v>831.53</v>
      </c>
      <c r="G12715" s="4" t="n">
        <f aca="false">INDEX(Data_Products!$D$2:$D$33,MATCH(C12715,Data_Products!$A$2:$A$33,0))</f>
        <v>81.07</v>
      </c>
      <c r="H12715" s="4" t="str">
        <f aca="false">INDEX(Data_Products!$C$2:$C$33,MATCH(C12715,Data_Products!$A$2:$A$33,0))</f>
        <v>Cement &amp; Aggregates</v>
      </c>
      <c r="I12715" s="10" t="n">
        <f aca="false">D12715*(E12715-G12715)</f>
        <v>264.04</v>
      </c>
      <c r="J12715" s="11" t="n">
        <f aca="false">IFERROR(I12715/F12715,0)</f>
        <v>0.317535146056065</v>
      </c>
      <c r="K12715" s="4" t="str">
        <f aca="false">IFERROR(INDEX(Data_Orders!$F$2:$F$4727,MATCH(B12715,Data_Orders!$A$2:$A$4727,0)),"")</f>
        <v>Trade Account</v>
      </c>
      <c r="L12715" s="4" t="str">
        <f aca="false">IFERROR(INDEX(Data_Orders!$D$2:$D$4727,MATCH(B12715,Data_Orders!$A$2:$A$4727,0)),"")</f>
        <v>Leicester</v>
      </c>
    </row>
    <row r="12716" customFormat="false" ht="15" hidden="false" customHeight="false" outlineLevel="0" collapsed="false">
      <c r="A12716" s="4" t="s">
        <v>18532</v>
      </c>
      <c r="B12716" s="4" t="s">
        <v>5349</v>
      </c>
      <c r="C12716" s="4" t="s">
        <v>1024</v>
      </c>
      <c r="D12716" s="4" t="n">
        <v>7</v>
      </c>
      <c r="E12716" s="4" t="n">
        <v>137.14</v>
      </c>
      <c r="F12716" s="4" t="n">
        <v>959.98</v>
      </c>
      <c r="G12716" s="4" t="n">
        <f aca="false">INDEX(Data_Products!$D$2:$D$33,MATCH(C12716,Data_Products!$A$2:$A$33,0))</f>
        <v>99.99</v>
      </c>
      <c r="H12716" s="4" t="str">
        <f aca="false">INDEX(Data_Products!$C$2:$C$33,MATCH(C12716,Data_Products!$A$2:$A$33,0))</f>
        <v>Cement &amp; Aggregates</v>
      </c>
      <c r="I12716" s="10" t="n">
        <f aca="false">D12716*(E12716-G12716)</f>
        <v>260.05</v>
      </c>
      <c r="J12716" s="11" t="n">
        <f aca="false">IFERROR(I12716/F12716,0)</f>
        <v>0.270891060230421</v>
      </c>
      <c r="K12716" s="4" t="str">
        <f aca="false">IFERROR(INDEX(Data_Orders!$F$2:$F$4727,MATCH(B12716,Data_Orders!$A$2:$A$4727,0)),"")</f>
        <v>Trade Account</v>
      </c>
      <c r="L12716" s="4" t="str">
        <f aca="false">IFERROR(INDEX(Data_Orders!$D$2:$D$4727,MATCH(B12716,Data_Orders!$A$2:$A$4727,0)),"")</f>
        <v>Leicester</v>
      </c>
    </row>
    <row r="12717" customFormat="false" ht="15" hidden="false" customHeight="false" outlineLevel="0" collapsed="false">
      <c r="A12717" s="4" t="s">
        <v>18533</v>
      </c>
      <c r="B12717" s="4" t="s">
        <v>5349</v>
      </c>
      <c r="C12717" s="4" t="s">
        <v>1030</v>
      </c>
      <c r="D12717" s="4" t="n">
        <v>1</v>
      </c>
      <c r="E12717" s="4" t="n">
        <v>25.23</v>
      </c>
      <c r="F12717" s="4" t="n">
        <v>25.23</v>
      </c>
      <c r="G12717" s="4" t="n">
        <f aca="false">INDEX(Data_Products!$D$2:$D$33,MATCH(C12717,Data_Products!$A$2:$A$33,0))</f>
        <v>17.67</v>
      </c>
      <c r="H12717" s="4" t="str">
        <f aca="false">INDEX(Data_Products!$C$2:$C$33,MATCH(C12717,Data_Products!$A$2:$A$33,0))</f>
        <v>Cement &amp; Aggregates</v>
      </c>
      <c r="I12717" s="10" t="n">
        <f aca="false">D12717*(E12717-G12717)</f>
        <v>7.56</v>
      </c>
      <c r="J12717" s="11" t="n">
        <f aca="false">IFERROR(I12717/F12717,0)</f>
        <v>0.299643281807372</v>
      </c>
      <c r="K12717" s="4" t="str">
        <f aca="false">IFERROR(INDEX(Data_Orders!$F$2:$F$4727,MATCH(B12717,Data_Orders!$A$2:$A$4727,0)),"")</f>
        <v>Trade Account</v>
      </c>
      <c r="L12717" s="4" t="str">
        <f aca="false">IFERROR(INDEX(Data_Orders!$D$2:$D$4727,MATCH(B12717,Data_Orders!$A$2:$A$4727,0)),"")</f>
        <v>Leicester</v>
      </c>
    </row>
    <row r="12718" customFormat="false" ht="15" hidden="false" customHeight="false" outlineLevel="0" collapsed="false">
      <c r="A12718" s="4" t="s">
        <v>18534</v>
      </c>
      <c r="B12718" s="4" t="s">
        <v>5350</v>
      </c>
      <c r="C12718" s="4" t="s">
        <v>1032</v>
      </c>
      <c r="D12718" s="4" t="n">
        <v>16</v>
      </c>
      <c r="E12718" s="4" t="n">
        <v>99.65</v>
      </c>
      <c r="F12718" s="4" t="n">
        <v>1594.4</v>
      </c>
      <c r="G12718" s="4" t="n">
        <f aca="false">INDEX(Data_Products!$D$2:$D$33,MATCH(C12718,Data_Products!$A$2:$A$33,0))</f>
        <v>58.26</v>
      </c>
      <c r="H12718" s="4" t="str">
        <f aca="false">INDEX(Data_Products!$C$2:$C$33,MATCH(C12718,Data_Products!$A$2:$A$33,0))</f>
        <v>Insulation</v>
      </c>
      <c r="I12718" s="10" t="n">
        <f aca="false">D12718*(E12718-G12718)</f>
        <v>662.24</v>
      </c>
      <c r="J12718" s="11" t="n">
        <f aca="false">IFERROR(I12718/F12718,0)</f>
        <v>0.415353738083292</v>
      </c>
      <c r="K12718" s="4" t="str">
        <f aca="false">IFERROR(INDEX(Data_Orders!$F$2:$F$4727,MATCH(B12718,Data_Orders!$A$2:$A$4727,0)),"")</f>
        <v>Trade Account</v>
      </c>
      <c r="L12718" s="4" t="str">
        <f aca="false">IFERROR(INDEX(Data_Orders!$D$2:$D$4727,MATCH(B12718,Data_Orders!$A$2:$A$4727,0)),"")</f>
        <v>Leicester</v>
      </c>
    </row>
    <row r="12719" customFormat="false" ht="15" hidden="false" customHeight="false" outlineLevel="0" collapsed="false">
      <c r="A12719" s="4" t="s">
        <v>18535</v>
      </c>
      <c r="B12719" s="4" t="s">
        <v>5350</v>
      </c>
      <c r="C12719" s="4" t="s">
        <v>1073</v>
      </c>
      <c r="D12719" s="4" t="n">
        <v>10</v>
      </c>
      <c r="E12719" s="4" t="n">
        <v>231.05</v>
      </c>
      <c r="F12719" s="4" t="n">
        <v>2310.5</v>
      </c>
      <c r="G12719" s="4" t="n">
        <f aca="false">INDEX(Data_Products!$D$2:$D$33,MATCH(C12719,Data_Products!$A$2:$A$33,0))</f>
        <v>148.29</v>
      </c>
      <c r="H12719" s="4" t="str">
        <f aca="false">INDEX(Data_Products!$C$2:$C$33,MATCH(C12719,Data_Products!$A$2:$A$33,0))</f>
        <v>Landscaping</v>
      </c>
      <c r="I12719" s="10" t="n">
        <f aca="false">D12719*(E12719-G12719)</f>
        <v>827.6</v>
      </c>
      <c r="J12719" s="11" t="n">
        <f aca="false">IFERROR(I12719/F12719,0)</f>
        <v>0.358190867777537</v>
      </c>
      <c r="K12719" s="4" t="str">
        <f aca="false">IFERROR(INDEX(Data_Orders!$F$2:$F$4727,MATCH(B12719,Data_Orders!$A$2:$A$4727,0)),"")</f>
        <v>Trade Account</v>
      </c>
      <c r="L12719" s="4" t="str">
        <f aca="false">IFERROR(INDEX(Data_Orders!$D$2:$D$4727,MATCH(B12719,Data_Orders!$A$2:$A$4727,0)),"")</f>
        <v>Leicester</v>
      </c>
    </row>
    <row r="12720" customFormat="false" ht="15" hidden="false" customHeight="false" outlineLevel="0" collapsed="false">
      <c r="A12720" s="4" t="s">
        <v>18536</v>
      </c>
      <c r="B12720" s="4" t="s">
        <v>5350</v>
      </c>
      <c r="C12720" s="4" t="s">
        <v>1048</v>
      </c>
      <c r="D12720" s="4" t="n">
        <v>10</v>
      </c>
      <c r="E12720" s="4" t="n">
        <v>112.72</v>
      </c>
      <c r="F12720" s="4" t="n">
        <v>1127.2</v>
      </c>
      <c r="G12720" s="4" t="n">
        <f aca="false">INDEX(Data_Products!$D$2:$D$33,MATCH(C12720,Data_Products!$A$2:$A$33,0))</f>
        <v>83.21</v>
      </c>
      <c r="H12720" s="4" t="str">
        <f aca="false">INDEX(Data_Products!$C$2:$C$33,MATCH(C12720,Data_Products!$A$2:$A$33,0))</f>
        <v>Tools &amp; Fixings</v>
      </c>
      <c r="I12720" s="10" t="n">
        <f aca="false">D12720*(E12720-G12720)</f>
        <v>295.1</v>
      </c>
      <c r="J12720" s="11" t="n">
        <f aca="false">IFERROR(I12720/F12720,0)</f>
        <v>0.26179914833215</v>
      </c>
      <c r="K12720" s="4" t="str">
        <f aca="false">IFERROR(INDEX(Data_Orders!$F$2:$F$4727,MATCH(B12720,Data_Orders!$A$2:$A$4727,0)),"")</f>
        <v>Trade Account</v>
      </c>
      <c r="L12720" s="4" t="str">
        <f aca="false">IFERROR(INDEX(Data_Orders!$D$2:$D$4727,MATCH(B12720,Data_Orders!$A$2:$A$4727,0)),"")</f>
        <v>Leicester</v>
      </c>
    </row>
    <row r="12721" customFormat="false" ht="15" hidden="false" customHeight="false" outlineLevel="0" collapsed="false">
      <c r="A12721" s="4" t="s">
        <v>18537</v>
      </c>
      <c r="B12721" s="4" t="s">
        <v>5350</v>
      </c>
      <c r="C12721" s="4" t="s">
        <v>1064</v>
      </c>
      <c r="D12721" s="4" t="n">
        <v>18</v>
      </c>
      <c r="E12721" s="4" t="n">
        <v>97.63</v>
      </c>
      <c r="F12721" s="4" t="n">
        <v>1757.34</v>
      </c>
      <c r="G12721" s="4" t="n">
        <f aca="false">INDEX(Data_Products!$D$2:$D$33,MATCH(C12721,Data_Products!$A$2:$A$33,0))</f>
        <v>65.21</v>
      </c>
      <c r="H12721" s="4" t="str">
        <f aca="false">INDEX(Data_Products!$C$2:$C$33,MATCH(C12721,Data_Products!$A$2:$A$33,0))</f>
        <v>Plumbing &amp; Drainage</v>
      </c>
      <c r="I12721" s="10" t="n">
        <f aca="false">D12721*(E12721-G12721)</f>
        <v>583.56</v>
      </c>
      <c r="J12721" s="11" t="n">
        <f aca="false">IFERROR(I12721/F12721,0)</f>
        <v>0.332070060432244</v>
      </c>
      <c r="K12721" s="4" t="str">
        <f aca="false">IFERROR(INDEX(Data_Orders!$F$2:$F$4727,MATCH(B12721,Data_Orders!$A$2:$A$4727,0)),"")</f>
        <v>Trade Account</v>
      </c>
      <c r="L12721" s="4" t="str">
        <f aca="false">IFERROR(INDEX(Data_Orders!$D$2:$D$4727,MATCH(B12721,Data_Orders!$A$2:$A$4727,0)),"")</f>
        <v>Leicester</v>
      </c>
    </row>
    <row r="12722" customFormat="false" ht="15" hidden="false" customHeight="false" outlineLevel="0" collapsed="false">
      <c r="A12722" s="4" t="s">
        <v>18538</v>
      </c>
      <c r="B12722" s="4" t="s">
        <v>5351</v>
      </c>
      <c r="C12722" s="4" t="s">
        <v>1048</v>
      </c>
      <c r="D12722" s="4" t="n">
        <v>6</v>
      </c>
      <c r="E12722" s="4" t="n">
        <v>112.72</v>
      </c>
      <c r="F12722" s="4" t="n">
        <v>676.32</v>
      </c>
      <c r="G12722" s="4" t="n">
        <f aca="false">INDEX(Data_Products!$D$2:$D$33,MATCH(C12722,Data_Products!$A$2:$A$33,0))</f>
        <v>83.21</v>
      </c>
      <c r="H12722" s="4" t="str">
        <f aca="false">INDEX(Data_Products!$C$2:$C$33,MATCH(C12722,Data_Products!$A$2:$A$33,0))</f>
        <v>Tools &amp; Fixings</v>
      </c>
      <c r="I12722" s="10" t="n">
        <f aca="false">D12722*(E12722-G12722)</f>
        <v>177.06</v>
      </c>
      <c r="J12722" s="11" t="n">
        <f aca="false">IFERROR(I12722/F12722,0)</f>
        <v>0.261799148332151</v>
      </c>
      <c r="K12722" s="4" t="str">
        <f aca="false">IFERROR(INDEX(Data_Orders!$F$2:$F$4727,MATCH(B12722,Data_Orders!$A$2:$A$4727,0)),"")</f>
        <v>Trade Account</v>
      </c>
      <c r="L12722" s="4" t="str">
        <f aca="false">IFERROR(INDEX(Data_Orders!$D$2:$D$4727,MATCH(B12722,Data_Orders!$A$2:$A$4727,0)),"")</f>
        <v>Leicester</v>
      </c>
    </row>
    <row r="12723" customFormat="false" ht="15" hidden="false" customHeight="false" outlineLevel="0" collapsed="false">
      <c r="A12723" s="4" t="s">
        <v>18539</v>
      </c>
      <c r="B12723" s="4" t="s">
        <v>5351</v>
      </c>
      <c r="C12723" s="4" t="s">
        <v>1024</v>
      </c>
      <c r="D12723" s="4" t="n">
        <v>8</v>
      </c>
      <c r="E12723" s="4" t="n">
        <v>137.14</v>
      </c>
      <c r="F12723" s="4" t="n">
        <v>1097.12</v>
      </c>
      <c r="G12723" s="4" t="n">
        <f aca="false">INDEX(Data_Products!$D$2:$D$33,MATCH(C12723,Data_Products!$A$2:$A$33,0))</f>
        <v>99.99</v>
      </c>
      <c r="H12723" s="4" t="str">
        <f aca="false">INDEX(Data_Products!$C$2:$C$33,MATCH(C12723,Data_Products!$A$2:$A$33,0))</f>
        <v>Cement &amp; Aggregates</v>
      </c>
      <c r="I12723" s="10" t="n">
        <f aca="false">D12723*(E12723-G12723)</f>
        <v>297.2</v>
      </c>
      <c r="J12723" s="11" t="n">
        <f aca="false">IFERROR(I12723/F12723,0)</f>
        <v>0.270891060230421</v>
      </c>
      <c r="K12723" s="4" t="str">
        <f aca="false">IFERROR(INDEX(Data_Orders!$F$2:$F$4727,MATCH(B12723,Data_Orders!$A$2:$A$4727,0)),"")</f>
        <v>Trade Account</v>
      </c>
      <c r="L12723" s="4" t="str">
        <f aca="false">IFERROR(INDEX(Data_Orders!$D$2:$D$4727,MATCH(B12723,Data_Orders!$A$2:$A$4727,0)),"")</f>
        <v>Leicester</v>
      </c>
    </row>
    <row r="12724" customFormat="false" ht="15" hidden="false" customHeight="false" outlineLevel="0" collapsed="false">
      <c r="A12724" s="4" t="s">
        <v>18540</v>
      </c>
      <c r="B12724" s="4" t="s">
        <v>5351</v>
      </c>
      <c r="C12724" s="4" t="s">
        <v>1052</v>
      </c>
      <c r="D12724" s="4" t="n">
        <v>15</v>
      </c>
      <c r="E12724" s="4" t="n">
        <v>205.71</v>
      </c>
      <c r="F12724" s="4" t="n">
        <v>3085.65</v>
      </c>
      <c r="G12724" s="4" t="n">
        <f aca="false">INDEX(Data_Products!$D$2:$D$33,MATCH(C12724,Data_Products!$A$2:$A$33,0))</f>
        <v>152.29</v>
      </c>
      <c r="H12724" s="4" t="str">
        <f aca="false">INDEX(Data_Products!$C$2:$C$33,MATCH(C12724,Data_Products!$A$2:$A$33,0))</f>
        <v>Roofing</v>
      </c>
      <c r="I12724" s="10" t="n">
        <f aca="false">D12724*(E12724-G12724)</f>
        <v>801.3</v>
      </c>
      <c r="J12724" s="11" t="n">
        <f aca="false">IFERROR(I12724/F12724,0)</f>
        <v>0.259685965679841</v>
      </c>
      <c r="K12724" s="4" t="str">
        <f aca="false">IFERROR(INDEX(Data_Orders!$F$2:$F$4727,MATCH(B12724,Data_Orders!$A$2:$A$4727,0)),"")</f>
        <v>Trade Account</v>
      </c>
      <c r="L12724" s="4" t="str">
        <f aca="false">IFERROR(INDEX(Data_Orders!$D$2:$D$4727,MATCH(B12724,Data_Orders!$A$2:$A$4727,0)),"")</f>
        <v>Leicester</v>
      </c>
    </row>
    <row r="12725" customFormat="false" ht="15" hidden="false" customHeight="false" outlineLevel="0" collapsed="false">
      <c r="A12725" s="4" t="s">
        <v>18541</v>
      </c>
      <c r="B12725" s="4" t="s">
        <v>5351</v>
      </c>
      <c r="C12725" s="4" t="s">
        <v>1073</v>
      </c>
      <c r="D12725" s="4" t="n">
        <v>11</v>
      </c>
      <c r="E12725" s="4" t="n">
        <v>231.05</v>
      </c>
      <c r="F12725" s="4" t="n">
        <v>2541.55</v>
      </c>
      <c r="G12725" s="4" t="n">
        <f aca="false">INDEX(Data_Products!$D$2:$D$33,MATCH(C12725,Data_Products!$A$2:$A$33,0))</f>
        <v>148.29</v>
      </c>
      <c r="H12725" s="4" t="str">
        <f aca="false">INDEX(Data_Products!$C$2:$C$33,MATCH(C12725,Data_Products!$A$2:$A$33,0))</f>
        <v>Landscaping</v>
      </c>
      <c r="I12725" s="10" t="n">
        <f aca="false">D12725*(E12725-G12725)</f>
        <v>910.36</v>
      </c>
      <c r="J12725" s="11" t="n">
        <f aca="false">IFERROR(I12725/F12725,0)</f>
        <v>0.358190867777537</v>
      </c>
      <c r="K12725" s="4" t="str">
        <f aca="false">IFERROR(INDEX(Data_Orders!$F$2:$F$4727,MATCH(B12725,Data_Orders!$A$2:$A$4727,0)),"")</f>
        <v>Trade Account</v>
      </c>
      <c r="L12725" s="4" t="str">
        <f aca="false">IFERROR(INDEX(Data_Orders!$D$2:$D$4727,MATCH(B12725,Data_Orders!$A$2:$A$4727,0)),"")</f>
        <v>Leicester</v>
      </c>
    </row>
    <row r="12726" customFormat="false" ht="15" hidden="false" customHeight="false" outlineLevel="0" collapsed="false">
      <c r="A12726" s="4" t="s">
        <v>18542</v>
      </c>
      <c r="B12726" s="4" t="s">
        <v>5351</v>
      </c>
      <c r="C12726" s="4" t="s">
        <v>1055</v>
      </c>
      <c r="D12726" s="4" t="n">
        <v>20</v>
      </c>
      <c r="E12726" s="4" t="n">
        <v>205.03</v>
      </c>
      <c r="F12726" s="4" t="n">
        <v>4100.6</v>
      </c>
      <c r="G12726" s="4" t="n">
        <f aca="false">INDEX(Data_Products!$D$2:$D$33,MATCH(C12726,Data_Products!$A$2:$A$33,0))</f>
        <v>138.6</v>
      </c>
      <c r="H12726" s="4" t="str">
        <f aca="false">INDEX(Data_Products!$C$2:$C$33,MATCH(C12726,Data_Products!$A$2:$A$33,0))</f>
        <v>Roofing</v>
      </c>
      <c r="I12726" s="10" t="n">
        <f aca="false">D12726*(E12726-G12726)</f>
        <v>1328.6</v>
      </c>
      <c r="J12726" s="11" t="n">
        <f aca="false">IFERROR(I12726/F12726,0)</f>
        <v>0.324001365653807</v>
      </c>
      <c r="K12726" s="4" t="str">
        <f aca="false">IFERROR(INDEX(Data_Orders!$F$2:$F$4727,MATCH(B12726,Data_Orders!$A$2:$A$4727,0)),"")</f>
        <v>Trade Account</v>
      </c>
      <c r="L12726" s="4" t="str">
        <f aca="false">IFERROR(INDEX(Data_Orders!$D$2:$D$4727,MATCH(B12726,Data_Orders!$A$2:$A$4727,0)),"")</f>
        <v>Leicester</v>
      </c>
    </row>
    <row r="12727" customFormat="false" ht="15" hidden="false" customHeight="false" outlineLevel="0" collapsed="false">
      <c r="A12727" s="4" t="s">
        <v>18543</v>
      </c>
      <c r="B12727" s="4" t="s">
        <v>5352</v>
      </c>
      <c r="C12727" s="4" t="s">
        <v>1068</v>
      </c>
      <c r="D12727" s="4" t="n">
        <v>19</v>
      </c>
      <c r="E12727" s="4" t="n">
        <v>86.28</v>
      </c>
      <c r="F12727" s="4" t="n">
        <v>1639.32</v>
      </c>
      <c r="G12727" s="4" t="n">
        <f aca="false">INDEX(Data_Products!$D$2:$D$33,MATCH(C12727,Data_Products!$A$2:$A$33,0))</f>
        <v>68.55</v>
      </c>
      <c r="H12727" s="4" t="str">
        <f aca="false">INDEX(Data_Products!$C$2:$C$33,MATCH(C12727,Data_Products!$A$2:$A$33,0))</f>
        <v>Plumbing &amp; Drainage</v>
      </c>
      <c r="I12727" s="10" t="n">
        <f aca="false">D12727*(E12727-G12727)</f>
        <v>336.87</v>
      </c>
      <c r="J12727" s="11" t="n">
        <f aca="false">IFERROR(I12727/F12727,0)</f>
        <v>0.205493741307371</v>
      </c>
      <c r="K12727" s="4" t="str">
        <f aca="false">IFERROR(INDEX(Data_Orders!$F$2:$F$4727,MATCH(B12727,Data_Orders!$A$2:$A$4727,0)),"")</f>
        <v>Trade Account</v>
      </c>
      <c r="L12727" s="4" t="str">
        <f aca="false">IFERROR(INDEX(Data_Orders!$D$2:$D$4727,MATCH(B12727,Data_Orders!$A$2:$A$4727,0)),"")</f>
        <v>Leicester</v>
      </c>
    </row>
    <row r="12728" customFormat="false" ht="15" hidden="false" customHeight="false" outlineLevel="0" collapsed="false">
      <c r="A12728" s="4" t="s">
        <v>18544</v>
      </c>
      <c r="B12728" s="4" t="s">
        <v>5353</v>
      </c>
      <c r="C12728" s="4" t="s">
        <v>1019</v>
      </c>
      <c r="D12728" s="4" t="n">
        <v>11</v>
      </c>
      <c r="E12728" s="4" t="n">
        <v>79.76</v>
      </c>
      <c r="F12728" s="4" t="n">
        <v>877.36</v>
      </c>
      <c r="G12728" s="4" t="n">
        <f aca="false">INDEX(Data_Products!$D$2:$D$33,MATCH(C12728,Data_Products!$A$2:$A$33,0))</f>
        <v>59.07</v>
      </c>
      <c r="H12728" s="4" t="str">
        <f aca="false">INDEX(Data_Products!$C$2:$C$33,MATCH(C12728,Data_Products!$A$2:$A$33,0))</f>
        <v>Timber</v>
      </c>
      <c r="I12728" s="10" t="n">
        <f aca="false">D12728*(E12728-G12728)</f>
        <v>227.59</v>
      </c>
      <c r="J12728" s="11" t="n">
        <f aca="false">IFERROR(I12728/F12728,0)</f>
        <v>0.259403209628887</v>
      </c>
      <c r="K12728" s="4" t="str">
        <f aca="false">IFERROR(INDEX(Data_Orders!$F$2:$F$4727,MATCH(B12728,Data_Orders!$A$2:$A$4727,0)),"")</f>
        <v>Trade Account</v>
      </c>
      <c r="L12728" s="4" t="str">
        <f aca="false">IFERROR(INDEX(Data_Orders!$D$2:$D$4727,MATCH(B12728,Data_Orders!$A$2:$A$4727,0)),"")</f>
        <v>Leicester</v>
      </c>
    </row>
    <row r="12729" customFormat="false" ht="15" hidden="false" customHeight="false" outlineLevel="0" collapsed="false">
      <c r="A12729" s="4" t="s">
        <v>18545</v>
      </c>
      <c r="B12729" s="4" t="s">
        <v>5353</v>
      </c>
      <c r="C12729" s="4" t="s">
        <v>1046</v>
      </c>
      <c r="D12729" s="4" t="n">
        <v>18</v>
      </c>
      <c r="E12729" s="4" t="n">
        <v>154.02</v>
      </c>
      <c r="F12729" s="4" t="n">
        <v>2772.36</v>
      </c>
      <c r="G12729" s="4" t="n">
        <f aca="false">INDEX(Data_Products!$D$2:$D$33,MATCH(C12729,Data_Products!$A$2:$A$33,0))</f>
        <v>102.1</v>
      </c>
      <c r="H12729" s="4" t="str">
        <f aca="false">INDEX(Data_Products!$C$2:$C$33,MATCH(C12729,Data_Products!$A$2:$A$33,0))</f>
        <v>Tools &amp; Fixings</v>
      </c>
      <c r="I12729" s="10" t="n">
        <f aca="false">D12729*(E12729-G12729)</f>
        <v>934.56</v>
      </c>
      <c r="J12729" s="11" t="n">
        <f aca="false">IFERROR(I12729/F12729,0)</f>
        <v>0.337099078041813</v>
      </c>
      <c r="K12729" s="4" t="str">
        <f aca="false">IFERROR(INDEX(Data_Orders!$F$2:$F$4727,MATCH(B12729,Data_Orders!$A$2:$A$4727,0)),"")</f>
        <v>Trade Account</v>
      </c>
      <c r="L12729" s="4" t="str">
        <f aca="false">IFERROR(INDEX(Data_Orders!$D$2:$D$4727,MATCH(B12729,Data_Orders!$A$2:$A$4727,0)),"")</f>
        <v>Leicester</v>
      </c>
    </row>
    <row r="12730" customFormat="false" ht="15" hidden="false" customHeight="false" outlineLevel="0" collapsed="false">
      <c r="A12730" s="4" t="s">
        <v>18546</v>
      </c>
      <c r="B12730" s="4" t="s">
        <v>5354</v>
      </c>
      <c r="C12730" s="4" t="s">
        <v>1057</v>
      </c>
      <c r="D12730" s="4" t="n">
        <v>18</v>
      </c>
      <c r="E12730" s="4" t="n">
        <v>176.81</v>
      </c>
      <c r="F12730" s="4" t="n">
        <v>3182.58</v>
      </c>
      <c r="G12730" s="4" t="n">
        <f aca="false">INDEX(Data_Products!$D$2:$D$33,MATCH(C12730,Data_Products!$A$2:$A$33,0))</f>
        <v>129.57</v>
      </c>
      <c r="H12730" s="4" t="str">
        <f aca="false">INDEX(Data_Products!$C$2:$C$33,MATCH(C12730,Data_Products!$A$2:$A$33,0))</f>
        <v>Roofing</v>
      </c>
      <c r="I12730" s="10" t="n">
        <f aca="false">D12730*(E12730-G12730)</f>
        <v>850.32</v>
      </c>
      <c r="J12730" s="11" t="n">
        <f aca="false">IFERROR(I12730/F12730,0)</f>
        <v>0.267179458175443</v>
      </c>
      <c r="K12730" s="4" t="str">
        <f aca="false">IFERROR(INDEX(Data_Orders!$F$2:$F$4727,MATCH(B12730,Data_Orders!$A$2:$A$4727,0)),"")</f>
        <v>Trade Account</v>
      </c>
      <c r="L12730" s="4" t="str">
        <f aca="false">IFERROR(INDEX(Data_Orders!$D$2:$D$4727,MATCH(B12730,Data_Orders!$A$2:$A$4727,0)),"")</f>
        <v>Leicester</v>
      </c>
    </row>
    <row r="12731" customFormat="false" ht="15" hidden="false" customHeight="false" outlineLevel="0" collapsed="false">
      <c r="A12731" s="4" t="s">
        <v>18547</v>
      </c>
      <c r="B12731" s="4" t="s">
        <v>5354</v>
      </c>
      <c r="C12731" s="4" t="s">
        <v>1035</v>
      </c>
      <c r="D12731" s="4" t="n">
        <v>11</v>
      </c>
      <c r="E12731" s="4" t="n">
        <v>165.07</v>
      </c>
      <c r="F12731" s="4" t="n">
        <v>1815.77</v>
      </c>
      <c r="G12731" s="4" t="n">
        <f aca="false">INDEX(Data_Products!$D$2:$D$33,MATCH(C12731,Data_Products!$A$2:$A$33,0))</f>
        <v>134.65</v>
      </c>
      <c r="H12731" s="4" t="str">
        <f aca="false">INDEX(Data_Products!$C$2:$C$33,MATCH(C12731,Data_Products!$A$2:$A$33,0))</f>
        <v>Insulation</v>
      </c>
      <c r="I12731" s="10" t="n">
        <f aca="false">D12731*(E12731-G12731)</f>
        <v>334.62</v>
      </c>
      <c r="J12731" s="11" t="n">
        <f aca="false">IFERROR(I12731/F12731,0)</f>
        <v>0.184285454655601</v>
      </c>
      <c r="K12731" s="4" t="str">
        <f aca="false">IFERROR(INDEX(Data_Orders!$F$2:$F$4727,MATCH(B12731,Data_Orders!$A$2:$A$4727,0)),"")</f>
        <v>Trade Account</v>
      </c>
      <c r="L12731" s="4" t="str">
        <f aca="false">IFERROR(INDEX(Data_Orders!$D$2:$D$4727,MATCH(B12731,Data_Orders!$A$2:$A$4727,0)),"")</f>
        <v>Leicester</v>
      </c>
    </row>
    <row r="12732" customFormat="false" ht="15" hidden="false" customHeight="false" outlineLevel="0" collapsed="false">
      <c r="A12732" s="4" t="s">
        <v>18548</v>
      </c>
      <c r="B12732" s="4" t="s">
        <v>5355</v>
      </c>
      <c r="C12732" s="4" t="s">
        <v>1035</v>
      </c>
      <c r="D12732" s="4" t="n">
        <v>4</v>
      </c>
      <c r="E12732" s="4" t="n">
        <v>165.07</v>
      </c>
      <c r="F12732" s="4" t="n">
        <v>660.28</v>
      </c>
      <c r="G12732" s="4" t="n">
        <f aca="false">INDEX(Data_Products!$D$2:$D$33,MATCH(C12732,Data_Products!$A$2:$A$33,0))</f>
        <v>134.65</v>
      </c>
      <c r="H12732" s="4" t="str">
        <f aca="false">INDEX(Data_Products!$C$2:$C$33,MATCH(C12732,Data_Products!$A$2:$A$33,0))</f>
        <v>Insulation</v>
      </c>
      <c r="I12732" s="10" t="n">
        <f aca="false">D12732*(E12732-G12732)</f>
        <v>121.68</v>
      </c>
      <c r="J12732" s="11" t="n">
        <f aca="false">IFERROR(I12732/F12732,0)</f>
        <v>0.184285454655601</v>
      </c>
      <c r="K12732" s="4" t="str">
        <f aca="false">IFERROR(INDEX(Data_Orders!$F$2:$F$4727,MATCH(B12732,Data_Orders!$A$2:$A$4727,0)),"")</f>
        <v>Trade Account</v>
      </c>
      <c r="L12732" s="4" t="str">
        <f aca="false">IFERROR(INDEX(Data_Orders!$D$2:$D$4727,MATCH(B12732,Data_Orders!$A$2:$A$4727,0)),"")</f>
        <v>Leicester</v>
      </c>
    </row>
    <row r="12733" customFormat="false" ht="15" hidden="false" customHeight="false" outlineLevel="0" collapsed="false">
      <c r="A12733" s="4" t="s">
        <v>18549</v>
      </c>
      <c r="B12733" s="4" t="s">
        <v>5355</v>
      </c>
      <c r="C12733" s="4" t="s">
        <v>1032</v>
      </c>
      <c r="D12733" s="4" t="n">
        <v>7</v>
      </c>
      <c r="E12733" s="4" t="n">
        <v>99.65</v>
      </c>
      <c r="F12733" s="4" t="n">
        <v>697.55</v>
      </c>
      <c r="G12733" s="4" t="n">
        <f aca="false">INDEX(Data_Products!$D$2:$D$33,MATCH(C12733,Data_Products!$A$2:$A$33,0))</f>
        <v>58.26</v>
      </c>
      <c r="H12733" s="4" t="str">
        <f aca="false">INDEX(Data_Products!$C$2:$C$33,MATCH(C12733,Data_Products!$A$2:$A$33,0))</f>
        <v>Insulation</v>
      </c>
      <c r="I12733" s="10" t="n">
        <f aca="false">D12733*(E12733-G12733)</f>
        <v>289.73</v>
      </c>
      <c r="J12733" s="11" t="n">
        <f aca="false">IFERROR(I12733/F12733,0)</f>
        <v>0.415353738083292</v>
      </c>
      <c r="K12733" s="4" t="str">
        <f aca="false">IFERROR(INDEX(Data_Orders!$F$2:$F$4727,MATCH(B12733,Data_Orders!$A$2:$A$4727,0)),"")</f>
        <v>Trade Account</v>
      </c>
      <c r="L12733" s="4" t="str">
        <f aca="false">IFERROR(INDEX(Data_Orders!$D$2:$D$4727,MATCH(B12733,Data_Orders!$A$2:$A$4727,0)),"")</f>
        <v>Leicester</v>
      </c>
    </row>
    <row r="12734" customFormat="false" ht="15" hidden="false" customHeight="false" outlineLevel="0" collapsed="false">
      <c r="A12734" s="4" t="s">
        <v>18550</v>
      </c>
      <c r="B12734" s="4" t="s">
        <v>5355</v>
      </c>
      <c r="C12734" s="4" t="s">
        <v>1070</v>
      </c>
      <c r="D12734" s="4" t="n">
        <v>20</v>
      </c>
      <c r="E12734" s="4" t="n">
        <v>230.32</v>
      </c>
      <c r="F12734" s="4" t="n">
        <v>4606.4</v>
      </c>
      <c r="G12734" s="4" t="n">
        <f aca="false">INDEX(Data_Products!$D$2:$D$33,MATCH(C12734,Data_Products!$A$2:$A$33,0))</f>
        <v>161.64</v>
      </c>
      <c r="H12734" s="4" t="str">
        <f aca="false">INDEX(Data_Products!$C$2:$C$33,MATCH(C12734,Data_Products!$A$2:$A$33,0))</f>
        <v>Landscaping</v>
      </c>
      <c r="I12734" s="10" t="n">
        <f aca="false">D12734*(E12734-G12734)</f>
        <v>1373.6</v>
      </c>
      <c r="J12734" s="11" t="n">
        <f aca="false">IFERROR(I12734/F12734,0)</f>
        <v>0.298193817297673</v>
      </c>
      <c r="K12734" s="4" t="str">
        <f aca="false">IFERROR(INDEX(Data_Orders!$F$2:$F$4727,MATCH(B12734,Data_Orders!$A$2:$A$4727,0)),"")</f>
        <v>Trade Account</v>
      </c>
      <c r="L12734" s="4" t="str">
        <f aca="false">IFERROR(INDEX(Data_Orders!$D$2:$D$4727,MATCH(B12734,Data_Orders!$A$2:$A$4727,0)),"")</f>
        <v>Leicester</v>
      </c>
    </row>
    <row r="12735" customFormat="false" ht="15" hidden="false" customHeight="false" outlineLevel="0" collapsed="false">
      <c r="A12735" s="4" t="s">
        <v>18551</v>
      </c>
      <c r="B12735" s="4" t="s">
        <v>5356</v>
      </c>
      <c r="C12735" s="4" t="s">
        <v>1073</v>
      </c>
      <c r="D12735" s="4" t="n">
        <v>19</v>
      </c>
      <c r="E12735" s="4" t="n">
        <v>231.05</v>
      </c>
      <c r="F12735" s="4" t="n">
        <v>4389.95</v>
      </c>
      <c r="G12735" s="4" t="n">
        <f aca="false">INDEX(Data_Products!$D$2:$D$33,MATCH(C12735,Data_Products!$A$2:$A$33,0))</f>
        <v>148.29</v>
      </c>
      <c r="H12735" s="4" t="str">
        <f aca="false">INDEX(Data_Products!$C$2:$C$33,MATCH(C12735,Data_Products!$A$2:$A$33,0))</f>
        <v>Landscaping</v>
      </c>
      <c r="I12735" s="10" t="n">
        <f aca="false">D12735*(E12735-G12735)</f>
        <v>1572.44</v>
      </c>
      <c r="J12735" s="11" t="n">
        <f aca="false">IFERROR(I12735/F12735,0)</f>
        <v>0.358190867777537</v>
      </c>
      <c r="K12735" s="4" t="str">
        <f aca="false">IFERROR(INDEX(Data_Orders!$F$2:$F$4727,MATCH(B12735,Data_Orders!$A$2:$A$4727,0)),"")</f>
        <v>Trade Account</v>
      </c>
      <c r="L12735" s="4" t="str">
        <f aca="false">IFERROR(INDEX(Data_Orders!$D$2:$D$4727,MATCH(B12735,Data_Orders!$A$2:$A$4727,0)),"")</f>
        <v>Leicester</v>
      </c>
    </row>
    <row r="12736" customFormat="false" ht="15" hidden="false" customHeight="false" outlineLevel="0" collapsed="false">
      <c r="A12736" s="4" t="s">
        <v>18552</v>
      </c>
      <c r="B12736" s="4" t="s">
        <v>5357</v>
      </c>
      <c r="C12736" s="4" t="s">
        <v>1077</v>
      </c>
      <c r="D12736" s="4" t="n">
        <v>7</v>
      </c>
      <c r="E12736" s="4" t="n">
        <v>46.61</v>
      </c>
      <c r="F12736" s="4" t="n">
        <v>326.27</v>
      </c>
      <c r="G12736" s="4" t="n">
        <f aca="false">INDEX(Data_Products!$D$2:$D$33,MATCH(C12736,Data_Products!$A$2:$A$33,0))</f>
        <v>36.87</v>
      </c>
      <c r="H12736" s="4" t="str">
        <f aca="false">INDEX(Data_Products!$C$2:$C$33,MATCH(C12736,Data_Products!$A$2:$A$33,0))</f>
        <v>Landscaping</v>
      </c>
      <c r="I12736" s="10" t="n">
        <f aca="false">D12736*(E12736-G12736)</f>
        <v>68.18</v>
      </c>
      <c r="J12736" s="11" t="n">
        <f aca="false">IFERROR(I12736/F12736,0)</f>
        <v>0.208968032611028</v>
      </c>
      <c r="K12736" s="4" t="str">
        <f aca="false">IFERROR(INDEX(Data_Orders!$F$2:$F$4727,MATCH(B12736,Data_Orders!$A$2:$A$4727,0)),"")</f>
        <v>Trade Account</v>
      </c>
      <c r="L12736" s="4" t="str">
        <f aca="false">IFERROR(INDEX(Data_Orders!$D$2:$D$4727,MATCH(B12736,Data_Orders!$A$2:$A$4727,0)),"")</f>
        <v>Leicester</v>
      </c>
    </row>
    <row r="12737" customFormat="false" ht="15" hidden="false" customHeight="false" outlineLevel="0" collapsed="false">
      <c r="A12737" s="4" t="s">
        <v>18553</v>
      </c>
      <c r="B12737" s="4" t="s">
        <v>5358</v>
      </c>
      <c r="C12737" s="4" t="s">
        <v>1070</v>
      </c>
      <c r="D12737" s="4" t="n">
        <v>16</v>
      </c>
      <c r="E12737" s="4" t="n">
        <v>230.32</v>
      </c>
      <c r="F12737" s="4" t="n">
        <v>3685.12</v>
      </c>
      <c r="G12737" s="4" t="n">
        <f aca="false">INDEX(Data_Products!$D$2:$D$33,MATCH(C12737,Data_Products!$A$2:$A$33,0))</f>
        <v>161.64</v>
      </c>
      <c r="H12737" s="4" t="str">
        <f aca="false">INDEX(Data_Products!$C$2:$C$33,MATCH(C12737,Data_Products!$A$2:$A$33,0))</f>
        <v>Landscaping</v>
      </c>
      <c r="I12737" s="10" t="n">
        <f aca="false">D12737*(E12737-G12737)</f>
        <v>1098.88</v>
      </c>
      <c r="J12737" s="11" t="n">
        <f aca="false">IFERROR(I12737/F12737,0)</f>
        <v>0.298193817297673</v>
      </c>
      <c r="K12737" s="4" t="str">
        <f aca="false">IFERROR(INDEX(Data_Orders!$F$2:$F$4727,MATCH(B12737,Data_Orders!$A$2:$A$4727,0)),"")</f>
        <v>Trade Account</v>
      </c>
      <c r="L12737" s="4" t="str">
        <f aca="false">IFERROR(INDEX(Data_Orders!$D$2:$D$4727,MATCH(B12737,Data_Orders!$A$2:$A$4727,0)),"")</f>
        <v>Leicester</v>
      </c>
    </row>
    <row r="12738" customFormat="false" ht="15" hidden="false" customHeight="false" outlineLevel="0" collapsed="false">
      <c r="A12738" s="4" t="s">
        <v>18554</v>
      </c>
      <c r="B12738" s="4" t="s">
        <v>5358</v>
      </c>
      <c r="C12738" s="4" t="s">
        <v>1021</v>
      </c>
      <c r="D12738" s="4" t="n">
        <v>18</v>
      </c>
      <c r="E12738" s="4" t="n">
        <v>73.76</v>
      </c>
      <c r="F12738" s="4" t="n">
        <v>1327.68</v>
      </c>
      <c r="G12738" s="4" t="n">
        <f aca="false">INDEX(Data_Products!$D$2:$D$33,MATCH(C12738,Data_Products!$A$2:$A$33,0))</f>
        <v>51.51</v>
      </c>
      <c r="H12738" s="4" t="str">
        <f aca="false">INDEX(Data_Products!$C$2:$C$33,MATCH(C12738,Data_Products!$A$2:$A$33,0))</f>
        <v>Cement &amp; Aggregates</v>
      </c>
      <c r="I12738" s="10" t="n">
        <f aca="false">D12738*(E12738-G12738)</f>
        <v>400.5</v>
      </c>
      <c r="J12738" s="11" t="n">
        <f aca="false">IFERROR(I12738/F12738,0)</f>
        <v>0.301654013015184</v>
      </c>
      <c r="K12738" s="4" t="str">
        <f aca="false">IFERROR(INDEX(Data_Orders!$F$2:$F$4727,MATCH(B12738,Data_Orders!$A$2:$A$4727,0)),"")</f>
        <v>Trade Account</v>
      </c>
      <c r="L12738" s="4" t="str">
        <f aca="false">IFERROR(INDEX(Data_Orders!$D$2:$D$4727,MATCH(B12738,Data_Orders!$A$2:$A$4727,0)),"")</f>
        <v>Leicester</v>
      </c>
    </row>
    <row r="12739" customFormat="false" ht="15" hidden="false" customHeight="false" outlineLevel="0" collapsed="false">
      <c r="A12739" s="4" t="s">
        <v>18555</v>
      </c>
      <c r="B12739" s="4" t="s">
        <v>5358</v>
      </c>
      <c r="C12739" s="4" t="s">
        <v>1064</v>
      </c>
      <c r="D12739" s="4" t="n">
        <v>18</v>
      </c>
      <c r="E12739" s="4" t="n">
        <v>97.63</v>
      </c>
      <c r="F12739" s="4" t="n">
        <v>1757.34</v>
      </c>
      <c r="G12739" s="4" t="n">
        <f aca="false">INDEX(Data_Products!$D$2:$D$33,MATCH(C12739,Data_Products!$A$2:$A$33,0))</f>
        <v>65.21</v>
      </c>
      <c r="H12739" s="4" t="str">
        <f aca="false">INDEX(Data_Products!$C$2:$C$33,MATCH(C12739,Data_Products!$A$2:$A$33,0))</f>
        <v>Plumbing &amp; Drainage</v>
      </c>
      <c r="I12739" s="10" t="n">
        <f aca="false">D12739*(E12739-G12739)</f>
        <v>583.56</v>
      </c>
      <c r="J12739" s="11" t="n">
        <f aca="false">IFERROR(I12739/F12739,0)</f>
        <v>0.332070060432244</v>
      </c>
      <c r="K12739" s="4" t="str">
        <f aca="false">IFERROR(INDEX(Data_Orders!$F$2:$F$4727,MATCH(B12739,Data_Orders!$A$2:$A$4727,0)),"")</f>
        <v>Trade Account</v>
      </c>
      <c r="L12739" s="4" t="str">
        <f aca="false">IFERROR(INDEX(Data_Orders!$D$2:$D$4727,MATCH(B12739,Data_Orders!$A$2:$A$4727,0)),"")</f>
        <v>Leicester</v>
      </c>
    </row>
    <row r="12740" customFormat="false" ht="15" hidden="false" customHeight="false" outlineLevel="0" collapsed="false">
      <c r="A12740" s="4" t="s">
        <v>18556</v>
      </c>
      <c r="B12740" s="4" t="s">
        <v>5358</v>
      </c>
      <c r="C12740" s="4" t="s">
        <v>1026</v>
      </c>
      <c r="D12740" s="4" t="n">
        <v>7</v>
      </c>
      <c r="E12740" s="4" t="n">
        <v>184.05</v>
      </c>
      <c r="F12740" s="4" t="n">
        <v>1288.35</v>
      </c>
      <c r="G12740" s="4" t="n">
        <f aca="false">INDEX(Data_Products!$D$2:$D$33,MATCH(C12740,Data_Products!$A$2:$A$33,0))</f>
        <v>147.44</v>
      </c>
      <c r="H12740" s="4" t="str">
        <f aca="false">INDEX(Data_Products!$C$2:$C$33,MATCH(C12740,Data_Products!$A$2:$A$33,0))</f>
        <v>Cement &amp; Aggregates</v>
      </c>
      <c r="I12740" s="10" t="n">
        <f aca="false">D12740*(E12740-G12740)</f>
        <v>256.27</v>
      </c>
      <c r="J12740" s="11" t="n">
        <f aca="false">IFERROR(I12740/F12740,0)</f>
        <v>0.19891333876664</v>
      </c>
      <c r="K12740" s="4" t="str">
        <f aca="false">IFERROR(INDEX(Data_Orders!$F$2:$F$4727,MATCH(B12740,Data_Orders!$A$2:$A$4727,0)),"")</f>
        <v>Trade Account</v>
      </c>
      <c r="L12740" s="4" t="str">
        <f aca="false">IFERROR(INDEX(Data_Orders!$D$2:$D$4727,MATCH(B12740,Data_Orders!$A$2:$A$4727,0)),"")</f>
        <v>Leicester</v>
      </c>
    </row>
    <row r="12741" customFormat="false" ht="15" hidden="false" customHeight="false" outlineLevel="0" collapsed="false">
      <c r="A12741" s="4" t="s">
        <v>18557</v>
      </c>
      <c r="B12741" s="4" t="s">
        <v>5358</v>
      </c>
      <c r="C12741" s="4" t="s">
        <v>1039</v>
      </c>
      <c r="D12741" s="4" t="n">
        <v>18</v>
      </c>
      <c r="E12741" s="4" t="n">
        <v>160.41</v>
      </c>
      <c r="F12741" s="4" t="n">
        <v>2887.38</v>
      </c>
      <c r="G12741" s="4" t="n">
        <f aca="false">INDEX(Data_Products!$D$2:$D$33,MATCH(C12741,Data_Products!$A$2:$A$33,0))</f>
        <v>99.74</v>
      </c>
      <c r="H12741" s="4" t="str">
        <f aca="false">INDEX(Data_Products!$C$2:$C$33,MATCH(C12741,Data_Products!$A$2:$A$33,0))</f>
        <v>Insulation</v>
      </c>
      <c r="I12741" s="10" t="n">
        <f aca="false">D12741*(E12741-G12741)</f>
        <v>1092.06</v>
      </c>
      <c r="J12741" s="11" t="n">
        <f aca="false">IFERROR(I12741/F12741,0)</f>
        <v>0.378218315566361</v>
      </c>
      <c r="K12741" s="4" t="str">
        <f aca="false">IFERROR(INDEX(Data_Orders!$F$2:$F$4727,MATCH(B12741,Data_Orders!$A$2:$A$4727,0)),"")</f>
        <v>Trade Account</v>
      </c>
      <c r="L12741" s="4" t="str">
        <f aca="false">IFERROR(INDEX(Data_Orders!$D$2:$D$4727,MATCH(B12741,Data_Orders!$A$2:$A$4727,0)),"")</f>
        <v>Leicester</v>
      </c>
    </row>
    <row r="12742" customFormat="false" ht="15" hidden="false" customHeight="false" outlineLevel="0" collapsed="false">
      <c r="A12742" s="4" t="s">
        <v>18558</v>
      </c>
      <c r="B12742" s="4" t="s">
        <v>5359</v>
      </c>
      <c r="C12742" s="4" t="s">
        <v>1024</v>
      </c>
      <c r="D12742" s="4" t="n">
        <v>7</v>
      </c>
      <c r="E12742" s="4" t="n">
        <v>137.14</v>
      </c>
      <c r="F12742" s="4" t="n">
        <v>959.98</v>
      </c>
      <c r="G12742" s="4" t="n">
        <f aca="false">INDEX(Data_Products!$D$2:$D$33,MATCH(C12742,Data_Products!$A$2:$A$33,0))</f>
        <v>99.99</v>
      </c>
      <c r="H12742" s="4" t="str">
        <f aca="false">INDEX(Data_Products!$C$2:$C$33,MATCH(C12742,Data_Products!$A$2:$A$33,0))</f>
        <v>Cement &amp; Aggregates</v>
      </c>
      <c r="I12742" s="10" t="n">
        <f aca="false">D12742*(E12742-G12742)</f>
        <v>260.05</v>
      </c>
      <c r="J12742" s="11" t="n">
        <f aca="false">IFERROR(I12742/F12742,0)</f>
        <v>0.270891060230421</v>
      </c>
      <c r="K12742" s="4" t="str">
        <f aca="false">IFERROR(INDEX(Data_Orders!$F$2:$F$4727,MATCH(B12742,Data_Orders!$A$2:$A$4727,0)),"")</f>
        <v>Trade Account</v>
      </c>
      <c r="L12742" s="4" t="str">
        <f aca="false">IFERROR(INDEX(Data_Orders!$D$2:$D$4727,MATCH(B12742,Data_Orders!$A$2:$A$4727,0)),"")</f>
        <v>Leicester</v>
      </c>
    </row>
    <row r="12743" customFormat="false" ht="15" hidden="false" customHeight="false" outlineLevel="0" collapsed="false">
      <c r="A12743" s="4" t="s">
        <v>18559</v>
      </c>
      <c r="B12743" s="4" t="s">
        <v>5359</v>
      </c>
      <c r="C12743" s="4" t="s">
        <v>1037</v>
      </c>
      <c r="D12743" s="4" t="n">
        <v>5</v>
      </c>
      <c r="E12743" s="4" t="n">
        <v>90.97</v>
      </c>
      <c r="F12743" s="4" t="n">
        <v>454.85</v>
      </c>
      <c r="G12743" s="4" t="n">
        <f aca="false">INDEX(Data_Products!$D$2:$D$33,MATCH(C12743,Data_Products!$A$2:$A$33,0))</f>
        <v>73.81</v>
      </c>
      <c r="H12743" s="4" t="str">
        <f aca="false">INDEX(Data_Products!$C$2:$C$33,MATCH(C12743,Data_Products!$A$2:$A$33,0))</f>
        <v>Insulation</v>
      </c>
      <c r="I12743" s="10" t="n">
        <f aca="false">D12743*(E12743-G12743)</f>
        <v>85.8</v>
      </c>
      <c r="J12743" s="11" t="n">
        <f aca="false">IFERROR(I12743/F12743,0)</f>
        <v>0.18863361547763</v>
      </c>
      <c r="K12743" s="4" t="str">
        <f aca="false">IFERROR(INDEX(Data_Orders!$F$2:$F$4727,MATCH(B12743,Data_Orders!$A$2:$A$4727,0)),"")</f>
        <v>Trade Account</v>
      </c>
      <c r="L12743" s="4" t="str">
        <f aca="false">IFERROR(INDEX(Data_Orders!$D$2:$D$4727,MATCH(B12743,Data_Orders!$A$2:$A$4727,0)),"")</f>
        <v>Leicester</v>
      </c>
    </row>
    <row r="12744" customFormat="false" ht="15" hidden="false" customHeight="false" outlineLevel="0" collapsed="false">
      <c r="A12744" s="4" t="s">
        <v>18560</v>
      </c>
      <c r="B12744" s="4" t="s">
        <v>5359</v>
      </c>
      <c r="C12744" s="4" t="s">
        <v>1073</v>
      </c>
      <c r="D12744" s="4" t="n">
        <v>8</v>
      </c>
      <c r="E12744" s="4" t="n">
        <v>231.05</v>
      </c>
      <c r="F12744" s="4" t="n">
        <v>1848.4</v>
      </c>
      <c r="G12744" s="4" t="n">
        <f aca="false">INDEX(Data_Products!$D$2:$D$33,MATCH(C12744,Data_Products!$A$2:$A$33,0))</f>
        <v>148.29</v>
      </c>
      <c r="H12744" s="4" t="str">
        <f aca="false">INDEX(Data_Products!$C$2:$C$33,MATCH(C12744,Data_Products!$A$2:$A$33,0))</f>
        <v>Landscaping</v>
      </c>
      <c r="I12744" s="10" t="n">
        <f aca="false">D12744*(E12744-G12744)</f>
        <v>662.08</v>
      </c>
      <c r="J12744" s="11" t="n">
        <f aca="false">IFERROR(I12744/F12744,0)</f>
        <v>0.358190867777537</v>
      </c>
      <c r="K12744" s="4" t="str">
        <f aca="false">IFERROR(INDEX(Data_Orders!$F$2:$F$4727,MATCH(B12744,Data_Orders!$A$2:$A$4727,0)),"")</f>
        <v>Trade Account</v>
      </c>
      <c r="L12744" s="4" t="str">
        <f aca="false">IFERROR(INDEX(Data_Orders!$D$2:$D$4727,MATCH(B12744,Data_Orders!$A$2:$A$4727,0)),"")</f>
        <v>Leicester</v>
      </c>
    </row>
    <row r="12745" customFormat="false" ht="15" hidden="false" customHeight="false" outlineLevel="0" collapsed="false">
      <c r="A12745" s="4" t="s">
        <v>18561</v>
      </c>
      <c r="B12745" s="4" t="s">
        <v>5359</v>
      </c>
      <c r="C12745" s="4" t="s">
        <v>1050</v>
      </c>
      <c r="D12745" s="4" t="n">
        <v>18</v>
      </c>
      <c r="E12745" s="4" t="n">
        <v>238.63</v>
      </c>
      <c r="F12745" s="4" t="n">
        <v>4295.34</v>
      </c>
      <c r="G12745" s="4" t="n">
        <f aca="false">INDEX(Data_Products!$D$2:$D$33,MATCH(C12745,Data_Products!$A$2:$A$33,0))</f>
        <v>148.91</v>
      </c>
      <c r="H12745" s="4" t="str">
        <f aca="false">INDEX(Data_Products!$C$2:$C$33,MATCH(C12745,Data_Products!$A$2:$A$33,0))</f>
        <v>Tools &amp; Fixings</v>
      </c>
      <c r="I12745" s="10" t="n">
        <f aca="false">D12745*(E12745-G12745)</f>
        <v>1614.96</v>
      </c>
      <c r="J12745" s="11" t="n">
        <f aca="false">IFERROR(I12745/F12745,0)</f>
        <v>0.375979549930855</v>
      </c>
      <c r="K12745" s="4" t="str">
        <f aca="false">IFERROR(INDEX(Data_Orders!$F$2:$F$4727,MATCH(B12745,Data_Orders!$A$2:$A$4727,0)),"")</f>
        <v>Trade Account</v>
      </c>
      <c r="L12745" s="4" t="str">
        <f aca="false">IFERROR(INDEX(Data_Orders!$D$2:$D$4727,MATCH(B12745,Data_Orders!$A$2:$A$4727,0)),"")</f>
        <v>Leicester</v>
      </c>
    </row>
    <row r="12746" customFormat="false" ht="15" hidden="false" customHeight="false" outlineLevel="0" collapsed="false">
      <c r="A12746" s="4" t="s">
        <v>18562</v>
      </c>
      <c r="B12746" s="4" t="s">
        <v>5360</v>
      </c>
      <c r="C12746" s="4" t="s">
        <v>1028</v>
      </c>
      <c r="D12746" s="4" t="n">
        <v>8</v>
      </c>
      <c r="E12746" s="4" t="n">
        <v>118.79</v>
      </c>
      <c r="F12746" s="4" t="n">
        <v>950.32</v>
      </c>
      <c r="G12746" s="4" t="n">
        <f aca="false">INDEX(Data_Products!$D$2:$D$33,MATCH(C12746,Data_Products!$A$2:$A$33,0))</f>
        <v>81.07</v>
      </c>
      <c r="H12746" s="4" t="str">
        <f aca="false">INDEX(Data_Products!$C$2:$C$33,MATCH(C12746,Data_Products!$A$2:$A$33,0))</f>
        <v>Cement &amp; Aggregates</v>
      </c>
      <c r="I12746" s="10" t="n">
        <f aca="false">D12746*(E12746-G12746)</f>
        <v>301.76</v>
      </c>
      <c r="J12746" s="11" t="n">
        <f aca="false">IFERROR(I12746/F12746,0)</f>
        <v>0.317535146056065</v>
      </c>
      <c r="K12746" s="4" t="str">
        <f aca="false">IFERROR(INDEX(Data_Orders!$F$2:$F$4727,MATCH(B12746,Data_Orders!$A$2:$A$4727,0)),"")</f>
        <v>Trade Account</v>
      </c>
      <c r="L12746" s="4" t="str">
        <f aca="false">IFERROR(INDEX(Data_Orders!$D$2:$D$4727,MATCH(B12746,Data_Orders!$A$2:$A$4727,0)),"")</f>
        <v>Leicester</v>
      </c>
    </row>
    <row r="12747" customFormat="false" ht="15" hidden="false" customHeight="false" outlineLevel="0" collapsed="false">
      <c r="A12747" s="4" t="s">
        <v>18563</v>
      </c>
      <c r="B12747" s="4" t="s">
        <v>5361</v>
      </c>
      <c r="C12747" s="4" t="s">
        <v>1041</v>
      </c>
      <c r="D12747" s="4" t="n">
        <v>10</v>
      </c>
      <c r="E12747" s="4" t="n">
        <v>242.75</v>
      </c>
      <c r="F12747" s="4" t="n">
        <v>2427.5</v>
      </c>
      <c r="G12747" s="4" t="n">
        <f aca="false">INDEX(Data_Products!$D$2:$D$33,MATCH(C12747,Data_Products!$A$2:$A$33,0))</f>
        <v>142.94</v>
      </c>
      <c r="H12747" s="4" t="str">
        <f aca="false">INDEX(Data_Products!$C$2:$C$33,MATCH(C12747,Data_Products!$A$2:$A$33,0))</f>
        <v>Tools &amp; Fixings</v>
      </c>
      <c r="I12747" s="10" t="n">
        <f aca="false">D12747*(E12747-G12747)</f>
        <v>998.1</v>
      </c>
      <c r="J12747" s="11" t="n">
        <f aca="false">IFERROR(I12747/F12747,0)</f>
        <v>0.411163748712667</v>
      </c>
      <c r="K12747" s="4" t="str">
        <f aca="false">IFERROR(INDEX(Data_Orders!$F$2:$F$4727,MATCH(B12747,Data_Orders!$A$2:$A$4727,0)),"")</f>
        <v>Trade Account</v>
      </c>
      <c r="L12747" s="4" t="str">
        <f aca="false">IFERROR(INDEX(Data_Orders!$D$2:$D$4727,MATCH(B12747,Data_Orders!$A$2:$A$4727,0)),"")</f>
        <v>Leicester</v>
      </c>
    </row>
    <row r="12748" customFormat="false" ht="15" hidden="false" customHeight="false" outlineLevel="0" collapsed="false">
      <c r="A12748" s="4" t="s">
        <v>18564</v>
      </c>
      <c r="B12748" s="4" t="s">
        <v>5361</v>
      </c>
      <c r="C12748" s="4" t="s">
        <v>1035</v>
      </c>
      <c r="D12748" s="4" t="n">
        <v>14</v>
      </c>
      <c r="E12748" s="4" t="n">
        <v>165.07</v>
      </c>
      <c r="F12748" s="4" t="n">
        <v>2310.98</v>
      </c>
      <c r="G12748" s="4" t="n">
        <f aca="false">INDEX(Data_Products!$D$2:$D$33,MATCH(C12748,Data_Products!$A$2:$A$33,0))</f>
        <v>134.65</v>
      </c>
      <c r="H12748" s="4" t="str">
        <f aca="false">INDEX(Data_Products!$C$2:$C$33,MATCH(C12748,Data_Products!$A$2:$A$33,0))</f>
        <v>Insulation</v>
      </c>
      <c r="I12748" s="10" t="n">
        <f aca="false">D12748*(E12748-G12748)</f>
        <v>425.88</v>
      </c>
      <c r="J12748" s="11" t="n">
        <f aca="false">IFERROR(I12748/F12748,0)</f>
        <v>0.184285454655601</v>
      </c>
      <c r="K12748" s="4" t="str">
        <f aca="false">IFERROR(INDEX(Data_Orders!$F$2:$F$4727,MATCH(B12748,Data_Orders!$A$2:$A$4727,0)),"")</f>
        <v>Trade Account</v>
      </c>
      <c r="L12748" s="4" t="str">
        <f aca="false">IFERROR(INDEX(Data_Orders!$D$2:$D$4727,MATCH(B12748,Data_Orders!$A$2:$A$4727,0)),"")</f>
        <v>Leicester</v>
      </c>
    </row>
    <row r="12749" customFormat="false" ht="15" hidden="false" customHeight="false" outlineLevel="0" collapsed="false">
      <c r="A12749" s="4" t="s">
        <v>18565</v>
      </c>
      <c r="B12749" s="4" t="s">
        <v>5361</v>
      </c>
      <c r="C12749" s="4" t="s">
        <v>1046</v>
      </c>
      <c r="D12749" s="4" t="n">
        <v>14</v>
      </c>
      <c r="E12749" s="4" t="n">
        <v>154.02</v>
      </c>
      <c r="F12749" s="4" t="n">
        <v>2156.28</v>
      </c>
      <c r="G12749" s="4" t="n">
        <f aca="false">INDEX(Data_Products!$D$2:$D$33,MATCH(C12749,Data_Products!$A$2:$A$33,0))</f>
        <v>102.1</v>
      </c>
      <c r="H12749" s="4" t="str">
        <f aca="false">INDEX(Data_Products!$C$2:$C$33,MATCH(C12749,Data_Products!$A$2:$A$33,0))</f>
        <v>Tools &amp; Fixings</v>
      </c>
      <c r="I12749" s="10" t="n">
        <f aca="false">D12749*(E12749-G12749)</f>
        <v>726.88</v>
      </c>
      <c r="J12749" s="11" t="n">
        <f aca="false">IFERROR(I12749/F12749,0)</f>
        <v>0.337099078041813</v>
      </c>
      <c r="K12749" s="4" t="str">
        <f aca="false">IFERROR(INDEX(Data_Orders!$F$2:$F$4727,MATCH(B12749,Data_Orders!$A$2:$A$4727,0)),"")</f>
        <v>Trade Account</v>
      </c>
      <c r="L12749" s="4" t="str">
        <f aca="false">IFERROR(INDEX(Data_Orders!$D$2:$D$4727,MATCH(B12749,Data_Orders!$A$2:$A$4727,0)),"")</f>
        <v>Leicester</v>
      </c>
    </row>
    <row r="12750" customFormat="false" ht="15" hidden="false" customHeight="false" outlineLevel="0" collapsed="false">
      <c r="A12750" s="4" t="s">
        <v>18566</v>
      </c>
      <c r="B12750" s="4" t="s">
        <v>5362</v>
      </c>
      <c r="C12750" s="4" t="s">
        <v>1046</v>
      </c>
      <c r="D12750" s="4" t="n">
        <v>16</v>
      </c>
      <c r="E12750" s="4" t="n">
        <v>154.02</v>
      </c>
      <c r="F12750" s="4" t="n">
        <v>2464.32</v>
      </c>
      <c r="G12750" s="4" t="n">
        <f aca="false">INDEX(Data_Products!$D$2:$D$33,MATCH(C12750,Data_Products!$A$2:$A$33,0))</f>
        <v>102.1</v>
      </c>
      <c r="H12750" s="4" t="str">
        <f aca="false">INDEX(Data_Products!$C$2:$C$33,MATCH(C12750,Data_Products!$A$2:$A$33,0))</f>
        <v>Tools &amp; Fixings</v>
      </c>
      <c r="I12750" s="10" t="n">
        <f aca="false">D12750*(E12750-G12750)</f>
        <v>830.72</v>
      </c>
      <c r="J12750" s="11" t="n">
        <f aca="false">IFERROR(I12750/F12750,0)</f>
        <v>0.337099078041813</v>
      </c>
      <c r="K12750" s="4" t="str">
        <f aca="false">IFERROR(INDEX(Data_Orders!$F$2:$F$4727,MATCH(B12750,Data_Orders!$A$2:$A$4727,0)),"")</f>
        <v>Trade Account</v>
      </c>
      <c r="L12750" s="4" t="str">
        <f aca="false">IFERROR(INDEX(Data_Orders!$D$2:$D$4727,MATCH(B12750,Data_Orders!$A$2:$A$4727,0)),"")</f>
        <v>Leicester</v>
      </c>
    </row>
    <row r="12751" customFormat="false" ht="15" hidden="false" customHeight="false" outlineLevel="0" collapsed="false">
      <c r="A12751" s="4" t="s">
        <v>18567</v>
      </c>
      <c r="B12751" s="4" t="s">
        <v>5362</v>
      </c>
      <c r="C12751" s="4" t="s">
        <v>1039</v>
      </c>
      <c r="D12751" s="4" t="n">
        <v>9</v>
      </c>
      <c r="E12751" s="4" t="n">
        <v>160.41</v>
      </c>
      <c r="F12751" s="4" t="n">
        <v>1443.69</v>
      </c>
      <c r="G12751" s="4" t="n">
        <f aca="false">INDEX(Data_Products!$D$2:$D$33,MATCH(C12751,Data_Products!$A$2:$A$33,0))</f>
        <v>99.74</v>
      </c>
      <c r="H12751" s="4" t="str">
        <f aca="false">INDEX(Data_Products!$C$2:$C$33,MATCH(C12751,Data_Products!$A$2:$A$33,0))</f>
        <v>Insulation</v>
      </c>
      <c r="I12751" s="10" t="n">
        <f aca="false">D12751*(E12751-G12751)</f>
        <v>546.03</v>
      </c>
      <c r="J12751" s="11" t="n">
        <f aca="false">IFERROR(I12751/F12751,0)</f>
        <v>0.378218315566361</v>
      </c>
      <c r="K12751" s="4" t="str">
        <f aca="false">IFERROR(INDEX(Data_Orders!$F$2:$F$4727,MATCH(B12751,Data_Orders!$A$2:$A$4727,0)),"")</f>
        <v>Trade Account</v>
      </c>
      <c r="L12751" s="4" t="str">
        <f aca="false">IFERROR(INDEX(Data_Orders!$D$2:$D$4727,MATCH(B12751,Data_Orders!$A$2:$A$4727,0)),"")</f>
        <v>Leicester</v>
      </c>
    </row>
    <row r="12752" customFormat="false" ht="15" hidden="false" customHeight="false" outlineLevel="0" collapsed="false">
      <c r="A12752" s="4" t="s">
        <v>18568</v>
      </c>
      <c r="B12752" s="4" t="s">
        <v>5362</v>
      </c>
      <c r="C12752" s="4" t="s">
        <v>1061</v>
      </c>
      <c r="D12752" s="4" t="n">
        <v>4</v>
      </c>
      <c r="E12752" s="4" t="n">
        <v>145.57</v>
      </c>
      <c r="F12752" s="4" t="n">
        <v>582.28</v>
      </c>
      <c r="G12752" s="4" t="n">
        <f aca="false">INDEX(Data_Products!$D$2:$D$33,MATCH(C12752,Data_Products!$A$2:$A$33,0))</f>
        <v>119.29</v>
      </c>
      <c r="H12752" s="4" t="str">
        <f aca="false">INDEX(Data_Products!$C$2:$C$33,MATCH(C12752,Data_Products!$A$2:$A$33,0))</f>
        <v>Plumbing &amp; Drainage</v>
      </c>
      <c r="I12752" s="10" t="n">
        <f aca="false">D12752*(E12752-G12752)</f>
        <v>105.12</v>
      </c>
      <c r="J12752" s="11" t="n">
        <f aca="false">IFERROR(I12752/F12752,0)</f>
        <v>0.180531702960775</v>
      </c>
      <c r="K12752" s="4" t="str">
        <f aca="false">IFERROR(INDEX(Data_Orders!$F$2:$F$4727,MATCH(B12752,Data_Orders!$A$2:$A$4727,0)),"")</f>
        <v>Trade Account</v>
      </c>
      <c r="L12752" s="4" t="str">
        <f aca="false">IFERROR(INDEX(Data_Orders!$D$2:$D$4727,MATCH(B12752,Data_Orders!$A$2:$A$4727,0)),"")</f>
        <v>Leicester</v>
      </c>
    </row>
    <row r="12753" customFormat="false" ht="15" hidden="false" customHeight="false" outlineLevel="0" collapsed="false">
      <c r="A12753" s="4" t="s">
        <v>18569</v>
      </c>
      <c r="B12753" s="4" t="s">
        <v>5363</v>
      </c>
      <c r="C12753" s="4" t="s">
        <v>1044</v>
      </c>
      <c r="D12753" s="4" t="n">
        <v>3</v>
      </c>
      <c r="E12753" s="4" t="n">
        <v>190.44</v>
      </c>
      <c r="F12753" s="4" t="n">
        <v>571.32</v>
      </c>
      <c r="G12753" s="4" t="n">
        <f aca="false">INDEX(Data_Products!$D$2:$D$33,MATCH(C12753,Data_Products!$A$2:$A$33,0))</f>
        <v>115.48</v>
      </c>
      <c r="H12753" s="4" t="str">
        <f aca="false">INDEX(Data_Products!$C$2:$C$33,MATCH(C12753,Data_Products!$A$2:$A$33,0))</f>
        <v>Tools &amp; Fixings</v>
      </c>
      <c r="I12753" s="10" t="n">
        <f aca="false">D12753*(E12753-G12753)</f>
        <v>224.88</v>
      </c>
      <c r="J12753" s="11" t="n">
        <f aca="false">IFERROR(I12753/F12753,0)</f>
        <v>0.393614786809494</v>
      </c>
      <c r="K12753" s="4" t="str">
        <f aca="false">IFERROR(INDEX(Data_Orders!$F$2:$F$4727,MATCH(B12753,Data_Orders!$A$2:$A$4727,0)),"")</f>
        <v>Trade Account</v>
      </c>
      <c r="L12753" s="4" t="str">
        <f aca="false">IFERROR(INDEX(Data_Orders!$D$2:$D$4727,MATCH(B12753,Data_Orders!$A$2:$A$4727,0)),"")</f>
        <v>Leicester</v>
      </c>
    </row>
    <row r="12754" customFormat="false" ht="15" hidden="false" customHeight="false" outlineLevel="0" collapsed="false">
      <c r="A12754" s="4" t="s">
        <v>18570</v>
      </c>
      <c r="B12754" s="4" t="s">
        <v>5363</v>
      </c>
      <c r="C12754" s="4" t="s">
        <v>1064</v>
      </c>
      <c r="D12754" s="4" t="n">
        <v>5</v>
      </c>
      <c r="E12754" s="4" t="n">
        <v>97.63</v>
      </c>
      <c r="F12754" s="4" t="n">
        <v>488.15</v>
      </c>
      <c r="G12754" s="4" t="n">
        <f aca="false">INDEX(Data_Products!$D$2:$D$33,MATCH(C12754,Data_Products!$A$2:$A$33,0))</f>
        <v>65.21</v>
      </c>
      <c r="H12754" s="4" t="str">
        <f aca="false">INDEX(Data_Products!$C$2:$C$33,MATCH(C12754,Data_Products!$A$2:$A$33,0))</f>
        <v>Plumbing &amp; Drainage</v>
      </c>
      <c r="I12754" s="10" t="n">
        <f aca="false">D12754*(E12754-G12754)</f>
        <v>162.1</v>
      </c>
      <c r="J12754" s="11" t="n">
        <f aca="false">IFERROR(I12754/F12754,0)</f>
        <v>0.332070060432244</v>
      </c>
      <c r="K12754" s="4" t="str">
        <f aca="false">IFERROR(INDEX(Data_Orders!$F$2:$F$4727,MATCH(B12754,Data_Orders!$A$2:$A$4727,0)),"")</f>
        <v>Trade Account</v>
      </c>
      <c r="L12754" s="4" t="str">
        <f aca="false">IFERROR(INDEX(Data_Orders!$D$2:$D$4727,MATCH(B12754,Data_Orders!$A$2:$A$4727,0)),"")</f>
        <v>Leicester</v>
      </c>
    </row>
    <row r="12755" customFormat="false" ht="15" hidden="false" customHeight="false" outlineLevel="0" collapsed="false">
      <c r="A12755" s="4" t="s">
        <v>18571</v>
      </c>
      <c r="B12755" s="4" t="s">
        <v>5364</v>
      </c>
      <c r="C12755" s="4" t="s">
        <v>1026</v>
      </c>
      <c r="D12755" s="4" t="n">
        <v>12</v>
      </c>
      <c r="E12755" s="4" t="n">
        <v>184.05</v>
      </c>
      <c r="F12755" s="4" t="n">
        <v>2208.6</v>
      </c>
      <c r="G12755" s="4" t="n">
        <f aca="false">INDEX(Data_Products!$D$2:$D$33,MATCH(C12755,Data_Products!$A$2:$A$33,0))</f>
        <v>147.44</v>
      </c>
      <c r="H12755" s="4" t="str">
        <f aca="false">INDEX(Data_Products!$C$2:$C$33,MATCH(C12755,Data_Products!$A$2:$A$33,0))</f>
        <v>Cement &amp; Aggregates</v>
      </c>
      <c r="I12755" s="10" t="n">
        <f aca="false">D12755*(E12755-G12755)</f>
        <v>439.32</v>
      </c>
      <c r="J12755" s="11" t="n">
        <f aca="false">IFERROR(I12755/F12755,0)</f>
        <v>0.19891333876664</v>
      </c>
      <c r="K12755" s="4" t="str">
        <f aca="false">IFERROR(INDEX(Data_Orders!$F$2:$F$4727,MATCH(B12755,Data_Orders!$A$2:$A$4727,0)),"")</f>
        <v>Trade Account</v>
      </c>
      <c r="L12755" s="4" t="str">
        <f aca="false">IFERROR(INDEX(Data_Orders!$D$2:$D$4727,MATCH(B12755,Data_Orders!$A$2:$A$4727,0)),"")</f>
        <v>Leicester</v>
      </c>
    </row>
    <row r="12756" customFormat="false" ht="15" hidden="false" customHeight="false" outlineLevel="0" collapsed="false">
      <c r="A12756" s="4" t="s">
        <v>18572</v>
      </c>
      <c r="B12756" s="4" t="s">
        <v>5364</v>
      </c>
      <c r="C12756" s="4" t="s">
        <v>1017</v>
      </c>
      <c r="D12756" s="4" t="n">
        <v>6</v>
      </c>
      <c r="E12756" s="4" t="n">
        <v>49.15</v>
      </c>
      <c r="F12756" s="4" t="n">
        <v>294.9</v>
      </c>
      <c r="G12756" s="4" t="n">
        <f aca="false">INDEX(Data_Products!$D$2:$D$33,MATCH(C12756,Data_Products!$A$2:$A$33,0))</f>
        <v>31.44</v>
      </c>
      <c r="H12756" s="4" t="str">
        <f aca="false">INDEX(Data_Products!$C$2:$C$33,MATCH(C12756,Data_Products!$A$2:$A$33,0))</f>
        <v>Timber</v>
      </c>
      <c r="I12756" s="10" t="n">
        <f aca="false">D12756*(E12756-G12756)</f>
        <v>106.26</v>
      </c>
      <c r="J12756" s="11" t="n">
        <f aca="false">IFERROR(I12756/F12756,0)</f>
        <v>0.360325534079349</v>
      </c>
      <c r="K12756" s="4" t="str">
        <f aca="false">IFERROR(INDEX(Data_Orders!$F$2:$F$4727,MATCH(B12756,Data_Orders!$A$2:$A$4727,0)),"")</f>
        <v>Trade Account</v>
      </c>
      <c r="L12756" s="4" t="str">
        <f aca="false">IFERROR(INDEX(Data_Orders!$D$2:$D$4727,MATCH(B12756,Data_Orders!$A$2:$A$4727,0)),"")</f>
        <v>Leicester</v>
      </c>
    </row>
    <row r="12757" customFormat="false" ht="15" hidden="false" customHeight="false" outlineLevel="0" collapsed="false">
      <c r="A12757" s="4" t="s">
        <v>18573</v>
      </c>
      <c r="B12757" s="4" t="s">
        <v>5364</v>
      </c>
      <c r="C12757" s="4" t="s">
        <v>1041</v>
      </c>
      <c r="D12757" s="4" t="n">
        <v>19</v>
      </c>
      <c r="E12757" s="4" t="n">
        <v>242.75</v>
      </c>
      <c r="F12757" s="4" t="n">
        <v>4612.25</v>
      </c>
      <c r="G12757" s="4" t="n">
        <f aca="false">INDEX(Data_Products!$D$2:$D$33,MATCH(C12757,Data_Products!$A$2:$A$33,0))</f>
        <v>142.94</v>
      </c>
      <c r="H12757" s="4" t="str">
        <f aca="false">INDEX(Data_Products!$C$2:$C$33,MATCH(C12757,Data_Products!$A$2:$A$33,0))</f>
        <v>Tools &amp; Fixings</v>
      </c>
      <c r="I12757" s="10" t="n">
        <f aca="false">D12757*(E12757-G12757)</f>
        <v>1896.39</v>
      </c>
      <c r="J12757" s="11" t="n">
        <f aca="false">IFERROR(I12757/F12757,0)</f>
        <v>0.411163748712667</v>
      </c>
      <c r="K12757" s="4" t="str">
        <f aca="false">IFERROR(INDEX(Data_Orders!$F$2:$F$4727,MATCH(B12757,Data_Orders!$A$2:$A$4727,0)),"")</f>
        <v>Trade Account</v>
      </c>
      <c r="L12757" s="4" t="str">
        <f aca="false">IFERROR(INDEX(Data_Orders!$D$2:$D$4727,MATCH(B12757,Data_Orders!$A$2:$A$4727,0)),"")</f>
        <v>Leicester</v>
      </c>
    </row>
    <row r="12758" customFormat="false" ht="15" hidden="false" customHeight="false" outlineLevel="0" collapsed="false">
      <c r="A12758" s="4" t="s">
        <v>18574</v>
      </c>
      <c r="B12758" s="4" t="s">
        <v>5364</v>
      </c>
      <c r="C12758" s="4" t="s">
        <v>1032</v>
      </c>
      <c r="D12758" s="4" t="n">
        <v>15</v>
      </c>
      <c r="E12758" s="4" t="n">
        <v>99.65</v>
      </c>
      <c r="F12758" s="4" t="n">
        <v>1494.75</v>
      </c>
      <c r="G12758" s="4" t="n">
        <f aca="false">INDEX(Data_Products!$D$2:$D$33,MATCH(C12758,Data_Products!$A$2:$A$33,0))</f>
        <v>58.26</v>
      </c>
      <c r="H12758" s="4" t="str">
        <f aca="false">INDEX(Data_Products!$C$2:$C$33,MATCH(C12758,Data_Products!$A$2:$A$33,0))</f>
        <v>Insulation</v>
      </c>
      <c r="I12758" s="10" t="n">
        <f aca="false">D12758*(E12758-G12758)</f>
        <v>620.85</v>
      </c>
      <c r="J12758" s="11" t="n">
        <f aca="false">IFERROR(I12758/F12758,0)</f>
        <v>0.415353738083292</v>
      </c>
      <c r="K12758" s="4" t="str">
        <f aca="false">IFERROR(INDEX(Data_Orders!$F$2:$F$4727,MATCH(B12758,Data_Orders!$A$2:$A$4727,0)),"")</f>
        <v>Trade Account</v>
      </c>
      <c r="L12758" s="4" t="str">
        <f aca="false">IFERROR(INDEX(Data_Orders!$D$2:$D$4727,MATCH(B12758,Data_Orders!$A$2:$A$4727,0)),"")</f>
        <v>Leicester</v>
      </c>
    </row>
    <row r="12759" customFormat="false" ht="15" hidden="false" customHeight="false" outlineLevel="0" collapsed="false">
      <c r="A12759" s="4" t="s">
        <v>18575</v>
      </c>
      <c r="B12759" s="4" t="s">
        <v>5365</v>
      </c>
      <c r="C12759" s="4" t="s">
        <v>1013</v>
      </c>
      <c r="D12759" s="4" t="n">
        <v>17</v>
      </c>
      <c r="E12759" s="4" t="n">
        <v>240.92</v>
      </c>
      <c r="F12759" s="4" t="n">
        <v>4095.64</v>
      </c>
      <c r="G12759" s="4" t="n">
        <f aca="false">INDEX(Data_Products!$D$2:$D$33,MATCH(C12759,Data_Products!$A$2:$A$33,0))</f>
        <v>168.32</v>
      </c>
      <c r="H12759" s="4" t="str">
        <f aca="false">INDEX(Data_Products!$C$2:$C$33,MATCH(C12759,Data_Products!$A$2:$A$33,0))</f>
        <v>Timber</v>
      </c>
      <c r="I12759" s="10" t="n">
        <f aca="false">D12759*(E12759-G12759)</f>
        <v>1234.2</v>
      </c>
      <c r="J12759" s="11" t="n">
        <f aca="false">IFERROR(I12759/F12759,0)</f>
        <v>0.301344844761747</v>
      </c>
      <c r="K12759" s="4" t="str">
        <f aca="false">IFERROR(INDEX(Data_Orders!$F$2:$F$4727,MATCH(B12759,Data_Orders!$A$2:$A$4727,0)),"")</f>
        <v>Trade Account</v>
      </c>
      <c r="L12759" s="4" t="str">
        <f aca="false">IFERROR(INDEX(Data_Orders!$D$2:$D$4727,MATCH(B12759,Data_Orders!$A$2:$A$4727,0)),"")</f>
        <v>Leicester</v>
      </c>
    </row>
    <row r="12760" customFormat="false" ht="15" hidden="false" customHeight="false" outlineLevel="0" collapsed="false">
      <c r="A12760" s="4" t="s">
        <v>18576</v>
      </c>
      <c r="B12760" s="4" t="s">
        <v>5365</v>
      </c>
      <c r="C12760" s="4" t="s">
        <v>1017</v>
      </c>
      <c r="D12760" s="4" t="n">
        <v>10</v>
      </c>
      <c r="E12760" s="4" t="n">
        <v>49.15</v>
      </c>
      <c r="F12760" s="4" t="n">
        <v>491.5</v>
      </c>
      <c r="G12760" s="4" t="n">
        <f aca="false">INDEX(Data_Products!$D$2:$D$33,MATCH(C12760,Data_Products!$A$2:$A$33,0))</f>
        <v>31.44</v>
      </c>
      <c r="H12760" s="4" t="str">
        <f aca="false">INDEX(Data_Products!$C$2:$C$33,MATCH(C12760,Data_Products!$A$2:$A$33,0))</f>
        <v>Timber</v>
      </c>
      <c r="I12760" s="10" t="n">
        <f aca="false">D12760*(E12760-G12760)</f>
        <v>177.1</v>
      </c>
      <c r="J12760" s="11" t="n">
        <f aca="false">IFERROR(I12760/F12760,0)</f>
        <v>0.360325534079349</v>
      </c>
      <c r="K12760" s="4" t="str">
        <f aca="false">IFERROR(INDEX(Data_Orders!$F$2:$F$4727,MATCH(B12760,Data_Orders!$A$2:$A$4727,0)),"")</f>
        <v>Trade Account</v>
      </c>
      <c r="L12760" s="4" t="str">
        <f aca="false">IFERROR(INDEX(Data_Orders!$D$2:$D$4727,MATCH(B12760,Data_Orders!$A$2:$A$4727,0)),"")</f>
        <v>Leicester</v>
      </c>
    </row>
    <row r="12761" customFormat="false" ht="15" hidden="false" customHeight="false" outlineLevel="0" collapsed="false">
      <c r="A12761" s="4" t="s">
        <v>18577</v>
      </c>
      <c r="B12761" s="4" t="s">
        <v>5365</v>
      </c>
      <c r="C12761" s="4" t="s">
        <v>1028</v>
      </c>
      <c r="D12761" s="4" t="n">
        <v>1</v>
      </c>
      <c r="E12761" s="4" t="n">
        <v>118.79</v>
      </c>
      <c r="F12761" s="4" t="n">
        <v>118.79</v>
      </c>
      <c r="G12761" s="4" t="n">
        <f aca="false">INDEX(Data_Products!$D$2:$D$33,MATCH(C12761,Data_Products!$A$2:$A$33,0))</f>
        <v>81.07</v>
      </c>
      <c r="H12761" s="4" t="str">
        <f aca="false">INDEX(Data_Products!$C$2:$C$33,MATCH(C12761,Data_Products!$A$2:$A$33,0))</f>
        <v>Cement &amp; Aggregates</v>
      </c>
      <c r="I12761" s="10" t="n">
        <f aca="false">D12761*(E12761-G12761)</f>
        <v>37.72</v>
      </c>
      <c r="J12761" s="11" t="n">
        <f aca="false">IFERROR(I12761/F12761,0)</f>
        <v>0.317535146056065</v>
      </c>
      <c r="K12761" s="4" t="str">
        <f aca="false">IFERROR(INDEX(Data_Orders!$F$2:$F$4727,MATCH(B12761,Data_Orders!$A$2:$A$4727,0)),"")</f>
        <v>Trade Account</v>
      </c>
      <c r="L12761" s="4" t="str">
        <f aca="false">IFERROR(INDEX(Data_Orders!$D$2:$D$4727,MATCH(B12761,Data_Orders!$A$2:$A$4727,0)),"")</f>
        <v>Leicester</v>
      </c>
    </row>
    <row r="12762" customFormat="false" ht="15" hidden="false" customHeight="false" outlineLevel="0" collapsed="false">
      <c r="A12762" s="4" t="s">
        <v>18578</v>
      </c>
      <c r="B12762" s="4" t="s">
        <v>5365</v>
      </c>
      <c r="C12762" s="4" t="s">
        <v>1035</v>
      </c>
      <c r="D12762" s="4" t="n">
        <v>17</v>
      </c>
      <c r="E12762" s="4" t="n">
        <v>165.07</v>
      </c>
      <c r="F12762" s="4" t="n">
        <v>2806.19</v>
      </c>
      <c r="G12762" s="4" t="n">
        <f aca="false">INDEX(Data_Products!$D$2:$D$33,MATCH(C12762,Data_Products!$A$2:$A$33,0))</f>
        <v>134.65</v>
      </c>
      <c r="H12762" s="4" t="str">
        <f aca="false">INDEX(Data_Products!$C$2:$C$33,MATCH(C12762,Data_Products!$A$2:$A$33,0))</f>
        <v>Insulation</v>
      </c>
      <c r="I12762" s="10" t="n">
        <f aca="false">D12762*(E12762-G12762)</f>
        <v>517.14</v>
      </c>
      <c r="J12762" s="11" t="n">
        <f aca="false">IFERROR(I12762/F12762,0)</f>
        <v>0.184285454655601</v>
      </c>
      <c r="K12762" s="4" t="str">
        <f aca="false">IFERROR(INDEX(Data_Orders!$F$2:$F$4727,MATCH(B12762,Data_Orders!$A$2:$A$4727,0)),"")</f>
        <v>Trade Account</v>
      </c>
      <c r="L12762" s="4" t="str">
        <f aca="false">IFERROR(INDEX(Data_Orders!$D$2:$D$4727,MATCH(B12762,Data_Orders!$A$2:$A$4727,0)),"")</f>
        <v>Leicester</v>
      </c>
    </row>
    <row r="12763" customFormat="false" ht="15" hidden="false" customHeight="false" outlineLevel="0" collapsed="false">
      <c r="A12763" s="4" t="s">
        <v>18579</v>
      </c>
      <c r="B12763" s="4" t="s">
        <v>5366</v>
      </c>
      <c r="C12763" s="4" t="s">
        <v>1061</v>
      </c>
      <c r="D12763" s="4" t="n">
        <v>9</v>
      </c>
      <c r="E12763" s="4" t="n">
        <v>145.57</v>
      </c>
      <c r="F12763" s="4" t="n">
        <v>1310.13</v>
      </c>
      <c r="G12763" s="4" t="n">
        <f aca="false">INDEX(Data_Products!$D$2:$D$33,MATCH(C12763,Data_Products!$A$2:$A$33,0))</f>
        <v>119.29</v>
      </c>
      <c r="H12763" s="4" t="str">
        <f aca="false">INDEX(Data_Products!$C$2:$C$33,MATCH(C12763,Data_Products!$A$2:$A$33,0))</f>
        <v>Plumbing &amp; Drainage</v>
      </c>
      <c r="I12763" s="10" t="n">
        <f aca="false">D12763*(E12763-G12763)</f>
        <v>236.52</v>
      </c>
      <c r="J12763" s="11" t="n">
        <f aca="false">IFERROR(I12763/F12763,0)</f>
        <v>0.180531702960775</v>
      </c>
      <c r="K12763" s="4" t="str">
        <f aca="false">IFERROR(INDEX(Data_Orders!$F$2:$F$4727,MATCH(B12763,Data_Orders!$A$2:$A$4727,0)),"")</f>
        <v>Trade Account</v>
      </c>
      <c r="L12763" s="4" t="str">
        <f aca="false">IFERROR(INDEX(Data_Orders!$D$2:$D$4727,MATCH(B12763,Data_Orders!$A$2:$A$4727,0)),"")</f>
        <v>Leicester</v>
      </c>
    </row>
    <row r="12764" customFormat="false" ht="15" hidden="false" customHeight="false" outlineLevel="0" collapsed="false">
      <c r="A12764" s="4" t="s">
        <v>18580</v>
      </c>
      <c r="B12764" s="4" t="s">
        <v>5367</v>
      </c>
      <c r="C12764" s="4" t="s">
        <v>1035</v>
      </c>
      <c r="D12764" s="4" t="n">
        <v>15</v>
      </c>
      <c r="E12764" s="4" t="n">
        <v>165.07</v>
      </c>
      <c r="F12764" s="4" t="n">
        <v>2476.05</v>
      </c>
      <c r="G12764" s="4" t="n">
        <f aca="false">INDEX(Data_Products!$D$2:$D$33,MATCH(C12764,Data_Products!$A$2:$A$33,0))</f>
        <v>134.65</v>
      </c>
      <c r="H12764" s="4" t="str">
        <f aca="false">INDEX(Data_Products!$C$2:$C$33,MATCH(C12764,Data_Products!$A$2:$A$33,0))</f>
        <v>Insulation</v>
      </c>
      <c r="I12764" s="10" t="n">
        <f aca="false">D12764*(E12764-G12764)</f>
        <v>456.3</v>
      </c>
      <c r="J12764" s="11" t="n">
        <f aca="false">IFERROR(I12764/F12764,0)</f>
        <v>0.184285454655601</v>
      </c>
      <c r="K12764" s="4" t="str">
        <f aca="false">IFERROR(INDEX(Data_Orders!$F$2:$F$4727,MATCH(B12764,Data_Orders!$A$2:$A$4727,0)),"")</f>
        <v>Trade Account</v>
      </c>
      <c r="L12764" s="4" t="str">
        <f aca="false">IFERROR(INDEX(Data_Orders!$D$2:$D$4727,MATCH(B12764,Data_Orders!$A$2:$A$4727,0)),"")</f>
        <v>Leicester</v>
      </c>
    </row>
    <row r="12765" customFormat="false" ht="15" hidden="false" customHeight="false" outlineLevel="0" collapsed="false">
      <c r="A12765" s="4" t="s">
        <v>18581</v>
      </c>
      <c r="B12765" s="4" t="s">
        <v>5368</v>
      </c>
      <c r="C12765" s="4" t="s">
        <v>1039</v>
      </c>
      <c r="D12765" s="4" t="n">
        <v>18</v>
      </c>
      <c r="E12765" s="4" t="n">
        <v>160.41</v>
      </c>
      <c r="F12765" s="4" t="n">
        <v>2887.38</v>
      </c>
      <c r="G12765" s="4" t="n">
        <f aca="false">INDEX(Data_Products!$D$2:$D$33,MATCH(C12765,Data_Products!$A$2:$A$33,0))</f>
        <v>99.74</v>
      </c>
      <c r="H12765" s="4" t="str">
        <f aca="false">INDEX(Data_Products!$C$2:$C$33,MATCH(C12765,Data_Products!$A$2:$A$33,0))</f>
        <v>Insulation</v>
      </c>
      <c r="I12765" s="10" t="n">
        <f aca="false">D12765*(E12765-G12765)</f>
        <v>1092.06</v>
      </c>
      <c r="J12765" s="11" t="n">
        <f aca="false">IFERROR(I12765/F12765,0)</f>
        <v>0.378218315566361</v>
      </c>
      <c r="K12765" s="4" t="str">
        <f aca="false">IFERROR(INDEX(Data_Orders!$F$2:$F$4727,MATCH(B12765,Data_Orders!$A$2:$A$4727,0)),"")</f>
        <v>Contractor</v>
      </c>
      <c r="L12765" s="4" t="str">
        <f aca="false">IFERROR(INDEX(Data_Orders!$D$2:$D$4727,MATCH(B12765,Data_Orders!$A$2:$A$4727,0)),"")</f>
        <v>Leicester</v>
      </c>
    </row>
    <row r="12766" customFormat="false" ht="15" hidden="false" customHeight="false" outlineLevel="0" collapsed="false">
      <c r="A12766" s="4" t="s">
        <v>18582</v>
      </c>
      <c r="B12766" s="4" t="s">
        <v>5369</v>
      </c>
      <c r="C12766" s="4" t="s">
        <v>1017</v>
      </c>
      <c r="D12766" s="4" t="n">
        <v>10</v>
      </c>
      <c r="E12766" s="4" t="n">
        <v>49.15</v>
      </c>
      <c r="F12766" s="4" t="n">
        <v>491.5</v>
      </c>
      <c r="G12766" s="4" t="n">
        <f aca="false">INDEX(Data_Products!$D$2:$D$33,MATCH(C12766,Data_Products!$A$2:$A$33,0))</f>
        <v>31.44</v>
      </c>
      <c r="H12766" s="4" t="str">
        <f aca="false">INDEX(Data_Products!$C$2:$C$33,MATCH(C12766,Data_Products!$A$2:$A$33,0))</f>
        <v>Timber</v>
      </c>
      <c r="I12766" s="10" t="n">
        <f aca="false">D12766*(E12766-G12766)</f>
        <v>177.1</v>
      </c>
      <c r="J12766" s="11" t="n">
        <f aca="false">IFERROR(I12766/F12766,0)</f>
        <v>0.360325534079349</v>
      </c>
      <c r="K12766" s="4" t="str">
        <f aca="false">IFERROR(INDEX(Data_Orders!$F$2:$F$4727,MATCH(B12766,Data_Orders!$A$2:$A$4727,0)),"")</f>
        <v>Contractor</v>
      </c>
      <c r="L12766" s="4" t="str">
        <f aca="false">IFERROR(INDEX(Data_Orders!$D$2:$D$4727,MATCH(B12766,Data_Orders!$A$2:$A$4727,0)),"")</f>
        <v>Leicester</v>
      </c>
    </row>
    <row r="12767" customFormat="false" ht="15" hidden="false" customHeight="false" outlineLevel="0" collapsed="false">
      <c r="A12767" s="4" t="s">
        <v>18583</v>
      </c>
      <c r="B12767" s="4" t="s">
        <v>5370</v>
      </c>
      <c r="C12767" s="4" t="s">
        <v>1070</v>
      </c>
      <c r="D12767" s="4" t="n">
        <v>7</v>
      </c>
      <c r="E12767" s="4" t="n">
        <v>230.32</v>
      </c>
      <c r="F12767" s="4" t="n">
        <v>1612.24</v>
      </c>
      <c r="G12767" s="4" t="n">
        <f aca="false">INDEX(Data_Products!$D$2:$D$33,MATCH(C12767,Data_Products!$A$2:$A$33,0))</f>
        <v>161.64</v>
      </c>
      <c r="H12767" s="4" t="str">
        <f aca="false">INDEX(Data_Products!$C$2:$C$33,MATCH(C12767,Data_Products!$A$2:$A$33,0))</f>
        <v>Landscaping</v>
      </c>
      <c r="I12767" s="10" t="n">
        <f aca="false">D12767*(E12767-G12767)</f>
        <v>480.76</v>
      </c>
      <c r="J12767" s="11" t="n">
        <f aca="false">IFERROR(I12767/F12767,0)</f>
        <v>0.298193817297673</v>
      </c>
      <c r="K12767" s="4" t="str">
        <f aca="false">IFERROR(INDEX(Data_Orders!$F$2:$F$4727,MATCH(B12767,Data_Orders!$A$2:$A$4727,0)),"")</f>
        <v>Contractor</v>
      </c>
      <c r="L12767" s="4" t="str">
        <f aca="false">IFERROR(INDEX(Data_Orders!$D$2:$D$4727,MATCH(B12767,Data_Orders!$A$2:$A$4727,0)),"")</f>
        <v>Leicester</v>
      </c>
    </row>
    <row r="12768" customFormat="false" ht="15" hidden="false" customHeight="false" outlineLevel="0" collapsed="false">
      <c r="A12768" s="4" t="s">
        <v>18584</v>
      </c>
      <c r="B12768" s="4" t="s">
        <v>5371</v>
      </c>
      <c r="C12768" s="4" t="s">
        <v>1015</v>
      </c>
      <c r="D12768" s="4" t="n">
        <v>13</v>
      </c>
      <c r="E12768" s="4" t="n">
        <v>122.01</v>
      </c>
      <c r="F12768" s="4" t="n">
        <v>1586.13</v>
      </c>
      <c r="G12768" s="4" t="n">
        <f aca="false">INDEX(Data_Products!$D$2:$D$33,MATCH(C12768,Data_Products!$A$2:$A$33,0))</f>
        <v>85.53</v>
      </c>
      <c r="H12768" s="4" t="str">
        <f aca="false">INDEX(Data_Products!$C$2:$C$33,MATCH(C12768,Data_Products!$A$2:$A$33,0))</f>
        <v>Timber</v>
      </c>
      <c r="I12768" s="10" t="n">
        <f aca="false">D12768*(E12768-G12768)</f>
        <v>474.24</v>
      </c>
      <c r="J12768" s="11" t="n">
        <f aca="false">IFERROR(I12768/F12768,0)</f>
        <v>0.298991885910991</v>
      </c>
      <c r="K12768" s="4" t="str">
        <f aca="false">IFERROR(INDEX(Data_Orders!$F$2:$F$4727,MATCH(B12768,Data_Orders!$A$2:$A$4727,0)),"")</f>
        <v>Contractor</v>
      </c>
      <c r="L12768" s="4" t="str">
        <f aca="false">IFERROR(INDEX(Data_Orders!$D$2:$D$4727,MATCH(B12768,Data_Orders!$A$2:$A$4727,0)),"")</f>
        <v>Leicester</v>
      </c>
    </row>
    <row r="12769" customFormat="false" ht="15" hidden="false" customHeight="false" outlineLevel="0" collapsed="false">
      <c r="A12769" s="4" t="s">
        <v>18585</v>
      </c>
      <c r="B12769" s="4" t="s">
        <v>5371</v>
      </c>
      <c r="C12769" s="4" t="s">
        <v>1046</v>
      </c>
      <c r="D12769" s="4" t="n">
        <v>1</v>
      </c>
      <c r="E12769" s="4" t="n">
        <v>154.02</v>
      </c>
      <c r="F12769" s="4" t="n">
        <v>154.02</v>
      </c>
      <c r="G12769" s="4" t="n">
        <f aca="false">INDEX(Data_Products!$D$2:$D$33,MATCH(C12769,Data_Products!$A$2:$A$33,0))</f>
        <v>102.1</v>
      </c>
      <c r="H12769" s="4" t="str">
        <f aca="false">INDEX(Data_Products!$C$2:$C$33,MATCH(C12769,Data_Products!$A$2:$A$33,0))</f>
        <v>Tools &amp; Fixings</v>
      </c>
      <c r="I12769" s="10" t="n">
        <f aca="false">D12769*(E12769-G12769)</f>
        <v>51.92</v>
      </c>
      <c r="J12769" s="11" t="n">
        <f aca="false">IFERROR(I12769/F12769,0)</f>
        <v>0.337099078041813</v>
      </c>
      <c r="K12769" s="4" t="str">
        <f aca="false">IFERROR(INDEX(Data_Orders!$F$2:$F$4727,MATCH(B12769,Data_Orders!$A$2:$A$4727,0)),"")</f>
        <v>Contractor</v>
      </c>
      <c r="L12769" s="4" t="str">
        <f aca="false">IFERROR(INDEX(Data_Orders!$D$2:$D$4727,MATCH(B12769,Data_Orders!$A$2:$A$4727,0)),"")</f>
        <v>Leicester</v>
      </c>
    </row>
    <row r="12770" customFormat="false" ht="15" hidden="false" customHeight="false" outlineLevel="0" collapsed="false">
      <c r="A12770" s="4" t="s">
        <v>18586</v>
      </c>
      <c r="B12770" s="4" t="s">
        <v>5371</v>
      </c>
      <c r="C12770" s="4" t="s">
        <v>1052</v>
      </c>
      <c r="D12770" s="4" t="n">
        <v>11</v>
      </c>
      <c r="E12770" s="4" t="n">
        <v>205.71</v>
      </c>
      <c r="F12770" s="4" t="n">
        <v>2262.81</v>
      </c>
      <c r="G12770" s="4" t="n">
        <f aca="false">INDEX(Data_Products!$D$2:$D$33,MATCH(C12770,Data_Products!$A$2:$A$33,0))</f>
        <v>152.29</v>
      </c>
      <c r="H12770" s="4" t="str">
        <f aca="false">INDEX(Data_Products!$C$2:$C$33,MATCH(C12770,Data_Products!$A$2:$A$33,0))</f>
        <v>Roofing</v>
      </c>
      <c r="I12770" s="10" t="n">
        <f aca="false">D12770*(E12770-G12770)</f>
        <v>587.62</v>
      </c>
      <c r="J12770" s="11" t="n">
        <f aca="false">IFERROR(I12770/F12770,0)</f>
        <v>0.259685965679841</v>
      </c>
      <c r="K12770" s="4" t="str">
        <f aca="false">IFERROR(INDEX(Data_Orders!$F$2:$F$4727,MATCH(B12770,Data_Orders!$A$2:$A$4727,0)),"")</f>
        <v>Contractor</v>
      </c>
      <c r="L12770" s="4" t="str">
        <f aca="false">IFERROR(INDEX(Data_Orders!$D$2:$D$4727,MATCH(B12770,Data_Orders!$A$2:$A$4727,0)),"")</f>
        <v>Leicester</v>
      </c>
    </row>
    <row r="12771" customFormat="false" ht="15" hidden="false" customHeight="false" outlineLevel="0" collapsed="false">
      <c r="A12771" s="4" t="s">
        <v>18587</v>
      </c>
      <c r="B12771" s="4" t="s">
        <v>5371</v>
      </c>
      <c r="C12771" s="4" t="s">
        <v>1021</v>
      </c>
      <c r="D12771" s="4" t="n">
        <v>11</v>
      </c>
      <c r="E12771" s="4" t="n">
        <v>73.76</v>
      </c>
      <c r="F12771" s="4" t="n">
        <v>811.36</v>
      </c>
      <c r="G12771" s="4" t="n">
        <f aca="false">INDEX(Data_Products!$D$2:$D$33,MATCH(C12771,Data_Products!$A$2:$A$33,0))</f>
        <v>51.51</v>
      </c>
      <c r="H12771" s="4" t="str">
        <f aca="false">INDEX(Data_Products!$C$2:$C$33,MATCH(C12771,Data_Products!$A$2:$A$33,0))</f>
        <v>Cement &amp; Aggregates</v>
      </c>
      <c r="I12771" s="10" t="n">
        <f aca="false">D12771*(E12771-G12771)</f>
        <v>244.75</v>
      </c>
      <c r="J12771" s="11" t="n">
        <f aca="false">IFERROR(I12771/F12771,0)</f>
        <v>0.301654013015184</v>
      </c>
      <c r="K12771" s="4" t="str">
        <f aca="false">IFERROR(INDEX(Data_Orders!$F$2:$F$4727,MATCH(B12771,Data_Orders!$A$2:$A$4727,0)),"")</f>
        <v>Contractor</v>
      </c>
      <c r="L12771" s="4" t="str">
        <f aca="false">IFERROR(INDEX(Data_Orders!$D$2:$D$4727,MATCH(B12771,Data_Orders!$A$2:$A$4727,0)),"")</f>
        <v>Leicester</v>
      </c>
    </row>
    <row r="12772" customFormat="false" ht="15" hidden="false" customHeight="false" outlineLevel="0" collapsed="false">
      <c r="A12772" s="4" t="s">
        <v>18588</v>
      </c>
      <c r="B12772" s="4" t="s">
        <v>5372</v>
      </c>
      <c r="C12772" s="4" t="s">
        <v>1037</v>
      </c>
      <c r="D12772" s="4" t="n">
        <v>9</v>
      </c>
      <c r="E12772" s="4" t="n">
        <v>90.97</v>
      </c>
      <c r="F12772" s="4" t="n">
        <v>818.73</v>
      </c>
      <c r="G12772" s="4" t="n">
        <f aca="false">INDEX(Data_Products!$D$2:$D$33,MATCH(C12772,Data_Products!$A$2:$A$33,0))</f>
        <v>73.81</v>
      </c>
      <c r="H12772" s="4" t="str">
        <f aca="false">INDEX(Data_Products!$C$2:$C$33,MATCH(C12772,Data_Products!$A$2:$A$33,0))</f>
        <v>Insulation</v>
      </c>
      <c r="I12772" s="10" t="n">
        <f aca="false">D12772*(E12772-G12772)</f>
        <v>154.44</v>
      </c>
      <c r="J12772" s="11" t="n">
        <f aca="false">IFERROR(I12772/F12772,0)</f>
        <v>0.18863361547763</v>
      </c>
      <c r="K12772" s="4" t="str">
        <f aca="false">IFERROR(INDEX(Data_Orders!$F$2:$F$4727,MATCH(B12772,Data_Orders!$A$2:$A$4727,0)),"")</f>
        <v>Contractor</v>
      </c>
      <c r="L12772" s="4" t="str">
        <f aca="false">IFERROR(INDEX(Data_Orders!$D$2:$D$4727,MATCH(B12772,Data_Orders!$A$2:$A$4727,0)),"")</f>
        <v>Leicester</v>
      </c>
    </row>
    <row r="12773" customFormat="false" ht="15" hidden="false" customHeight="false" outlineLevel="0" collapsed="false">
      <c r="A12773" s="4" t="s">
        <v>18589</v>
      </c>
      <c r="B12773" s="4" t="s">
        <v>5372</v>
      </c>
      <c r="C12773" s="4" t="s">
        <v>1035</v>
      </c>
      <c r="D12773" s="4" t="n">
        <v>6</v>
      </c>
      <c r="E12773" s="4" t="n">
        <v>165.07</v>
      </c>
      <c r="F12773" s="4" t="n">
        <v>990.42</v>
      </c>
      <c r="G12773" s="4" t="n">
        <f aca="false">INDEX(Data_Products!$D$2:$D$33,MATCH(C12773,Data_Products!$A$2:$A$33,0))</f>
        <v>134.65</v>
      </c>
      <c r="H12773" s="4" t="str">
        <f aca="false">INDEX(Data_Products!$C$2:$C$33,MATCH(C12773,Data_Products!$A$2:$A$33,0))</f>
        <v>Insulation</v>
      </c>
      <c r="I12773" s="10" t="n">
        <f aca="false">D12773*(E12773-G12773)</f>
        <v>182.52</v>
      </c>
      <c r="J12773" s="11" t="n">
        <f aca="false">IFERROR(I12773/F12773,0)</f>
        <v>0.184285454655601</v>
      </c>
      <c r="K12773" s="4" t="str">
        <f aca="false">IFERROR(INDEX(Data_Orders!$F$2:$F$4727,MATCH(B12773,Data_Orders!$A$2:$A$4727,0)),"")</f>
        <v>Contractor</v>
      </c>
      <c r="L12773" s="4" t="str">
        <f aca="false">IFERROR(INDEX(Data_Orders!$D$2:$D$4727,MATCH(B12773,Data_Orders!$A$2:$A$4727,0)),"")</f>
        <v>Leicester</v>
      </c>
    </row>
    <row r="12774" customFormat="false" ht="15" hidden="false" customHeight="false" outlineLevel="0" collapsed="false">
      <c r="A12774" s="4" t="s">
        <v>18590</v>
      </c>
      <c r="B12774" s="4" t="s">
        <v>5372</v>
      </c>
      <c r="C12774" s="4" t="s">
        <v>1075</v>
      </c>
      <c r="D12774" s="4" t="n">
        <v>13</v>
      </c>
      <c r="E12774" s="4" t="n">
        <v>98.61</v>
      </c>
      <c r="F12774" s="4" t="n">
        <v>1281.93</v>
      </c>
      <c r="G12774" s="4" t="n">
        <f aca="false">INDEX(Data_Products!$D$2:$D$33,MATCH(C12774,Data_Products!$A$2:$A$33,0))</f>
        <v>74.84</v>
      </c>
      <c r="H12774" s="4" t="str">
        <f aca="false">INDEX(Data_Products!$C$2:$C$33,MATCH(C12774,Data_Products!$A$2:$A$33,0))</f>
        <v>Landscaping</v>
      </c>
      <c r="I12774" s="10" t="n">
        <f aca="false">D12774*(E12774-G12774)</f>
        <v>309.01</v>
      </c>
      <c r="J12774" s="11" t="n">
        <f aca="false">IFERROR(I12774/F12774,0)</f>
        <v>0.24105060338708</v>
      </c>
      <c r="K12774" s="4" t="str">
        <f aca="false">IFERROR(INDEX(Data_Orders!$F$2:$F$4727,MATCH(B12774,Data_Orders!$A$2:$A$4727,0)),"")</f>
        <v>Contractor</v>
      </c>
      <c r="L12774" s="4" t="str">
        <f aca="false">IFERROR(INDEX(Data_Orders!$D$2:$D$4727,MATCH(B12774,Data_Orders!$A$2:$A$4727,0)),"")</f>
        <v>Leicester</v>
      </c>
    </row>
    <row r="12775" customFormat="false" ht="15" hidden="false" customHeight="false" outlineLevel="0" collapsed="false">
      <c r="A12775" s="4" t="s">
        <v>18591</v>
      </c>
      <c r="B12775" s="4" t="s">
        <v>5373</v>
      </c>
      <c r="C12775" s="4" t="s">
        <v>1037</v>
      </c>
      <c r="D12775" s="4" t="n">
        <v>9</v>
      </c>
      <c r="E12775" s="4" t="n">
        <v>90.97</v>
      </c>
      <c r="F12775" s="4" t="n">
        <v>818.73</v>
      </c>
      <c r="G12775" s="4" t="n">
        <f aca="false">INDEX(Data_Products!$D$2:$D$33,MATCH(C12775,Data_Products!$A$2:$A$33,0))</f>
        <v>73.81</v>
      </c>
      <c r="H12775" s="4" t="str">
        <f aca="false">INDEX(Data_Products!$C$2:$C$33,MATCH(C12775,Data_Products!$A$2:$A$33,0))</f>
        <v>Insulation</v>
      </c>
      <c r="I12775" s="10" t="n">
        <f aca="false">D12775*(E12775-G12775)</f>
        <v>154.44</v>
      </c>
      <c r="J12775" s="11" t="n">
        <f aca="false">IFERROR(I12775/F12775,0)</f>
        <v>0.18863361547763</v>
      </c>
      <c r="K12775" s="4" t="str">
        <f aca="false">IFERROR(INDEX(Data_Orders!$F$2:$F$4727,MATCH(B12775,Data_Orders!$A$2:$A$4727,0)),"")</f>
        <v>Contractor</v>
      </c>
      <c r="L12775" s="4" t="str">
        <f aca="false">IFERROR(INDEX(Data_Orders!$D$2:$D$4727,MATCH(B12775,Data_Orders!$A$2:$A$4727,0)),"")</f>
        <v>Leicester</v>
      </c>
    </row>
    <row r="12776" customFormat="false" ht="15" hidden="false" customHeight="false" outlineLevel="0" collapsed="false">
      <c r="A12776" s="4" t="s">
        <v>18592</v>
      </c>
      <c r="B12776" s="4" t="s">
        <v>5373</v>
      </c>
      <c r="C12776" s="4" t="s">
        <v>1046</v>
      </c>
      <c r="D12776" s="4" t="n">
        <v>8</v>
      </c>
      <c r="E12776" s="4" t="n">
        <v>154.02</v>
      </c>
      <c r="F12776" s="4" t="n">
        <v>1232.16</v>
      </c>
      <c r="G12776" s="4" t="n">
        <f aca="false">INDEX(Data_Products!$D$2:$D$33,MATCH(C12776,Data_Products!$A$2:$A$33,0))</f>
        <v>102.1</v>
      </c>
      <c r="H12776" s="4" t="str">
        <f aca="false">INDEX(Data_Products!$C$2:$C$33,MATCH(C12776,Data_Products!$A$2:$A$33,0))</f>
        <v>Tools &amp; Fixings</v>
      </c>
      <c r="I12776" s="10" t="n">
        <f aca="false">D12776*(E12776-G12776)</f>
        <v>415.36</v>
      </c>
      <c r="J12776" s="11" t="n">
        <f aca="false">IFERROR(I12776/F12776,0)</f>
        <v>0.337099078041813</v>
      </c>
      <c r="K12776" s="4" t="str">
        <f aca="false">IFERROR(INDEX(Data_Orders!$F$2:$F$4727,MATCH(B12776,Data_Orders!$A$2:$A$4727,0)),"")</f>
        <v>Contractor</v>
      </c>
      <c r="L12776" s="4" t="str">
        <f aca="false">IFERROR(INDEX(Data_Orders!$D$2:$D$4727,MATCH(B12776,Data_Orders!$A$2:$A$4727,0)),"")</f>
        <v>Leicester</v>
      </c>
    </row>
    <row r="12777" customFormat="false" ht="15" hidden="false" customHeight="false" outlineLevel="0" collapsed="false">
      <c r="A12777" s="4" t="s">
        <v>18593</v>
      </c>
      <c r="B12777" s="4" t="s">
        <v>5374</v>
      </c>
      <c r="C12777" s="4" t="s">
        <v>1015</v>
      </c>
      <c r="D12777" s="4" t="n">
        <v>7</v>
      </c>
      <c r="E12777" s="4" t="n">
        <v>122.01</v>
      </c>
      <c r="F12777" s="4" t="n">
        <v>854.07</v>
      </c>
      <c r="G12777" s="4" t="n">
        <f aca="false">INDEX(Data_Products!$D$2:$D$33,MATCH(C12777,Data_Products!$A$2:$A$33,0))</f>
        <v>85.53</v>
      </c>
      <c r="H12777" s="4" t="str">
        <f aca="false">INDEX(Data_Products!$C$2:$C$33,MATCH(C12777,Data_Products!$A$2:$A$33,0))</f>
        <v>Timber</v>
      </c>
      <c r="I12777" s="10" t="n">
        <f aca="false">D12777*(E12777-G12777)</f>
        <v>255.36</v>
      </c>
      <c r="J12777" s="11" t="n">
        <f aca="false">IFERROR(I12777/F12777,0)</f>
        <v>0.298991885910991</v>
      </c>
      <c r="K12777" s="4" t="str">
        <f aca="false">IFERROR(INDEX(Data_Orders!$F$2:$F$4727,MATCH(B12777,Data_Orders!$A$2:$A$4727,0)),"")</f>
        <v>Contractor</v>
      </c>
      <c r="L12777" s="4" t="str">
        <f aca="false">IFERROR(INDEX(Data_Orders!$D$2:$D$4727,MATCH(B12777,Data_Orders!$A$2:$A$4727,0)),"")</f>
        <v>Leicester</v>
      </c>
    </row>
    <row r="12778" customFormat="false" ht="15" hidden="false" customHeight="false" outlineLevel="0" collapsed="false">
      <c r="A12778" s="4" t="s">
        <v>18594</v>
      </c>
      <c r="B12778" s="4" t="s">
        <v>5374</v>
      </c>
      <c r="C12778" s="4" t="s">
        <v>1028</v>
      </c>
      <c r="D12778" s="4" t="n">
        <v>10</v>
      </c>
      <c r="E12778" s="4" t="n">
        <v>118.79</v>
      </c>
      <c r="F12778" s="4" t="n">
        <v>1187.9</v>
      </c>
      <c r="G12778" s="4" t="n">
        <f aca="false">INDEX(Data_Products!$D$2:$D$33,MATCH(C12778,Data_Products!$A$2:$A$33,0))</f>
        <v>81.07</v>
      </c>
      <c r="H12778" s="4" t="str">
        <f aca="false">INDEX(Data_Products!$C$2:$C$33,MATCH(C12778,Data_Products!$A$2:$A$33,0))</f>
        <v>Cement &amp; Aggregates</v>
      </c>
      <c r="I12778" s="10" t="n">
        <f aca="false">D12778*(E12778-G12778)</f>
        <v>377.2</v>
      </c>
      <c r="J12778" s="11" t="n">
        <f aca="false">IFERROR(I12778/F12778,0)</f>
        <v>0.317535146056065</v>
      </c>
      <c r="K12778" s="4" t="str">
        <f aca="false">IFERROR(INDEX(Data_Orders!$F$2:$F$4727,MATCH(B12778,Data_Orders!$A$2:$A$4727,0)),"")</f>
        <v>Contractor</v>
      </c>
      <c r="L12778" s="4" t="str">
        <f aca="false">IFERROR(INDEX(Data_Orders!$D$2:$D$4727,MATCH(B12778,Data_Orders!$A$2:$A$4727,0)),"")</f>
        <v>Leicester</v>
      </c>
    </row>
    <row r="12779" customFormat="false" ht="15" hidden="false" customHeight="false" outlineLevel="0" collapsed="false">
      <c r="A12779" s="4" t="s">
        <v>18595</v>
      </c>
      <c r="B12779" s="4" t="s">
        <v>5374</v>
      </c>
      <c r="C12779" s="4" t="s">
        <v>1066</v>
      </c>
      <c r="D12779" s="4" t="n">
        <v>9</v>
      </c>
      <c r="E12779" s="4" t="n">
        <v>209.69</v>
      </c>
      <c r="F12779" s="4" t="n">
        <v>1887.21</v>
      </c>
      <c r="G12779" s="4" t="n">
        <f aca="false">INDEX(Data_Products!$D$2:$D$33,MATCH(C12779,Data_Products!$A$2:$A$33,0))</f>
        <v>144.38</v>
      </c>
      <c r="H12779" s="4" t="str">
        <f aca="false">INDEX(Data_Products!$C$2:$C$33,MATCH(C12779,Data_Products!$A$2:$A$33,0))</f>
        <v>Plumbing &amp; Drainage</v>
      </c>
      <c r="I12779" s="10" t="n">
        <f aca="false">D12779*(E12779-G12779)</f>
        <v>587.79</v>
      </c>
      <c r="J12779" s="11" t="n">
        <f aca="false">IFERROR(I12779/F12779,0)</f>
        <v>0.311459773952024</v>
      </c>
      <c r="K12779" s="4" t="str">
        <f aca="false">IFERROR(INDEX(Data_Orders!$F$2:$F$4727,MATCH(B12779,Data_Orders!$A$2:$A$4727,0)),"")</f>
        <v>Contractor</v>
      </c>
      <c r="L12779" s="4" t="str">
        <f aca="false">IFERROR(INDEX(Data_Orders!$D$2:$D$4727,MATCH(B12779,Data_Orders!$A$2:$A$4727,0)),"")</f>
        <v>Leicester</v>
      </c>
    </row>
    <row r="12780" customFormat="false" ht="15" hidden="false" customHeight="false" outlineLevel="0" collapsed="false">
      <c r="A12780" s="4" t="s">
        <v>18596</v>
      </c>
      <c r="B12780" s="4" t="s">
        <v>5374</v>
      </c>
      <c r="C12780" s="4" t="s">
        <v>1010</v>
      </c>
      <c r="D12780" s="4" t="n">
        <v>11</v>
      </c>
      <c r="E12780" s="4" t="n">
        <v>135.95</v>
      </c>
      <c r="F12780" s="4" t="n">
        <v>1495.45</v>
      </c>
      <c r="G12780" s="4" t="n">
        <f aca="false">INDEX(Data_Products!$D$2:$D$33,MATCH(C12780,Data_Products!$A$2:$A$33,0))</f>
        <v>111.1</v>
      </c>
      <c r="H12780" s="4" t="str">
        <f aca="false">INDEX(Data_Products!$C$2:$C$33,MATCH(C12780,Data_Products!$A$2:$A$33,0))</f>
        <v>Timber</v>
      </c>
      <c r="I12780" s="10" t="n">
        <f aca="false">D12780*(E12780-G12780)</f>
        <v>273.35</v>
      </c>
      <c r="J12780" s="11" t="n">
        <f aca="false">IFERROR(I12780/F12780,0)</f>
        <v>0.18278778962854</v>
      </c>
      <c r="K12780" s="4" t="str">
        <f aca="false">IFERROR(INDEX(Data_Orders!$F$2:$F$4727,MATCH(B12780,Data_Orders!$A$2:$A$4727,0)),"")</f>
        <v>Contractor</v>
      </c>
      <c r="L12780" s="4" t="str">
        <f aca="false">IFERROR(INDEX(Data_Orders!$D$2:$D$4727,MATCH(B12780,Data_Orders!$A$2:$A$4727,0)),"")</f>
        <v>Leicester</v>
      </c>
    </row>
    <row r="12781" customFormat="false" ht="15" hidden="false" customHeight="false" outlineLevel="0" collapsed="false">
      <c r="A12781" s="4" t="s">
        <v>18597</v>
      </c>
      <c r="B12781" s="4" t="s">
        <v>5375</v>
      </c>
      <c r="C12781" s="4" t="s">
        <v>1070</v>
      </c>
      <c r="D12781" s="4" t="n">
        <v>14</v>
      </c>
      <c r="E12781" s="4" t="n">
        <v>230.32</v>
      </c>
      <c r="F12781" s="4" t="n">
        <v>3224.48</v>
      </c>
      <c r="G12781" s="4" t="n">
        <f aca="false">INDEX(Data_Products!$D$2:$D$33,MATCH(C12781,Data_Products!$A$2:$A$33,0))</f>
        <v>161.64</v>
      </c>
      <c r="H12781" s="4" t="str">
        <f aca="false">INDEX(Data_Products!$C$2:$C$33,MATCH(C12781,Data_Products!$A$2:$A$33,0))</f>
        <v>Landscaping</v>
      </c>
      <c r="I12781" s="10" t="n">
        <f aca="false">D12781*(E12781-G12781)</f>
        <v>961.52</v>
      </c>
      <c r="J12781" s="11" t="n">
        <f aca="false">IFERROR(I12781/F12781,0)</f>
        <v>0.298193817297673</v>
      </c>
      <c r="K12781" s="4" t="str">
        <f aca="false">IFERROR(INDEX(Data_Orders!$F$2:$F$4727,MATCH(B12781,Data_Orders!$A$2:$A$4727,0)),"")</f>
        <v>Contractor</v>
      </c>
      <c r="L12781" s="4" t="str">
        <f aca="false">IFERROR(INDEX(Data_Orders!$D$2:$D$4727,MATCH(B12781,Data_Orders!$A$2:$A$4727,0)),"")</f>
        <v>Leicester</v>
      </c>
    </row>
    <row r="12782" customFormat="false" ht="15" hidden="false" customHeight="false" outlineLevel="0" collapsed="false">
      <c r="A12782" s="4" t="s">
        <v>18598</v>
      </c>
      <c r="B12782" s="4" t="s">
        <v>5375</v>
      </c>
      <c r="C12782" s="4" t="s">
        <v>1050</v>
      </c>
      <c r="D12782" s="4" t="n">
        <v>14</v>
      </c>
      <c r="E12782" s="4" t="n">
        <v>238.63</v>
      </c>
      <c r="F12782" s="4" t="n">
        <v>3340.82</v>
      </c>
      <c r="G12782" s="4" t="n">
        <f aca="false">INDEX(Data_Products!$D$2:$D$33,MATCH(C12782,Data_Products!$A$2:$A$33,0))</f>
        <v>148.91</v>
      </c>
      <c r="H12782" s="4" t="str">
        <f aca="false">INDEX(Data_Products!$C$2:$C$33,MATCH(C12782,Data_Products!$A$2:$A$33,0))</f>
        <v>Tools &amp; Fixings</v>
      </c>
      <c r="I12782" s="10" t="n">
        <f aca="false">D12782*(E12782-G12782)</f>
        <v>1256.08</v>
      </c>
      <c r="J12782" s="11" t="n">
        <f aca="false">IFERROR(I12782/F12782,0)</f>
        <v>0.375979549930855</v>
      </c>
      <c r="K12782" s="4" t="str">
        <f aca="false">IFERROR(INDEX(Data_Orders!$F$2:$F$4727,MATCH(B12782,Data_Orders!$A$2:$A$4727,0)),"")</f>
        <v>Contractor</v>
      </c>
      <c r="L12782" s="4" t="str">
        <f aca="false">IFERROR(INDEX(Data_Orders!$D$2:$D$4727,MATCH(B12782,Data_Orders!$A$2:$A$4727,0)),"")</f>
        <v>Leicester</v>
      </c>
    </row>
    <row r="12783" customFormat="false" ht="15" hidden="false" customHeight="false" outlineLevel="0" collapsed="false">
      <c r="A12783" s="4" t="s">
        <v>18599</v>
      </c>
      <c r="B12783" s="4" t="s">
        <v>5375</v>
      </c>
      <c r="C12783" s="4" t="s">
        <v>1035</v>
      </c>
      <c r="D12783" s="4" t="n">
        <v>1</v>
      </c>
      <c r="E12783" s="4" t="n">
        <v>165.07</v>
      </c>
      <c r="F12783" s="4" t="n">
        <v>165.07</v>
      </c>
      <c r="G12783" s="4" t="n">
        <f aca="false">INDEX(Data_Products!$D$2:$D$33,MATCH(C12783,Data_Products!$A$2:$A$33,0))</f>
        <v>134.65</v>
      </c>
      <c r="H12783" s="4" t="str">
        <f aca="false">INDEX(Data_Products!$C$2:$C$33,MATCH(C12783,Data_Products!$A$2:$A$33,0))</f>
        <v>Insulation</v>
      </c>
      <c r="I12783" s="10" t="n">
        <f aca="false">D12783*(E12783-G12783)</f>
        <v>30.42</v>
      </c>
      <c r="J12783" s="11" t="n">
        <f aca="false">IFERROR(I12783/F12783,0)</f>
        <v>0.184285454655601</v>
      </c>
      <c r="K12783" s="4" t="str">
        <f aca="false">IFERROR(INDEX(Data_Orders!$F$2:$F$4727,MATCH(B12783,Data_Orders!$A$2:$A$4727,0)),"")</f>
        <v>Contractor</v>
      </c>
      <c r="L12783" s="4" t="str">
        <f aca="false">IFERROR(INDEX(Data_Orders!$D$2:$D$4727,MATCH(B12783,Data_Orders!$A$2:$A$4727,0)),"")</f>
        <v>Leicester</v>
      </c>
    </row>
    <row r="12784" customFormat="false" ht="15" hidden="false" customHeight="false" outlineLevel="0" collapsed="false">
      <c r="A12784" s="4" t="s">
        <v>18600</v>
      </c>
      <c r="B12784" s="4" t="s">
        <v>5376</v>
      </c>
      <c r="C12784" s="4" t="s">
        <v>1010</v>
      </c>
      <c r="D12784" s="4" t="n">
        <v>3</v>
      </c>
      <c r="E12784" s="4" t="n">
        <v>135.95</v>
      </c>
      <c r="F12784" s="4" t="n">
        <v>407.85</v>
      </c>
      <c r="G12784" s="4" t="n">
        <f aca="false">INDEX(Data_Products!$D$2:$D$33,MATCH(C12784,Data_Products!$A$2:$A$33,0))</f>
        <v>111.1</v>
      </c>
      <c r="H12784" s="4" t="str">
        <f aca="false">INDEX(Data_Products!$C$2:$C$33,MATCH(C12784,Data_Products!$A$2:$A$33,0))</f>
        <v>Timber</v>
      </c>
      <c r="I12784" s="10" t="n">
        <f aca="false">D12784*(E12784-G12784)</f>
        <v>74.55</v>
      </c>
      <c r="J12784" s="11" t="n">
        <f aca="false">IFERROR(I12784/F12784,0)</f>
        <v>0.18278778962854</v>
      </c>
      <c r="K12784" s="4" t="str">
        <f aca="false">IFERROR(INDEX(Data_Orders!$F$2:$F$4727,MATCH(B12784,Data_Orders!$A$2:$A$4727,0)),"")</f>
        <v>Contractor</v>
      </c>
      <c r="L12784" s="4" t="str">
        <f aca="false">IFERROR(INDEX(Data_Orders!$D$2:$D$4727,MATCH(B12784,Data_Orders!$A$2:$A$4727,0)),"")</f>
        <v>Leicester</v>
      </c>
    </row>
    <row r="12785" customFormat="false" ht="15" hidden="false" customHeight="false" outlineLevel="0" collapsed="false">
      <c r="A12785" s="4" t="s">
        <v>18601</v>
      </c>
      <c r="B12785" s="4" t="s">
        <v>5376</v>
      </c>
      <c r="C12785" s="4" t="s">
        <v>1070</v>
      </c>
      <c r="D12785" s="4" t="n">
        <v>3</v>
      </c>
      <c r="E12785" s="4" t="n">
        <v>230.32</v>
      </c>
      <c r="F12785" s="4" t="n">
        <v>690.96</v>
      </c>
      <c r="G12785" s="4" t="n">
        <f aca="false">INDEX(Data_Products!$D$2:$D$33,MATCH(C12785,Data_Products!$A$2:$A$33,0))</f>
        <v>161.64</v>
      </c>
      <c r="H12785" s="4" t="str">
        <f aca="false">INDEX(Data_Products!$C$2:$C$33,MATCH(C12785,Data_Products!$A$2:$A$33,0))</f>
        <v>Landscaping</v>
      </c>
      <c r="I12785" s="10" t="n">
        <f aca="false">D12785*(E12785-G12785)</f>
        <v>206.04</v>
      </c>
      <c r="J12785" s="11" t="n">
        <f aca="false">IFERROR(I12785/F12785,0)</f>
        <v>0.298193817297673</v>
      </c>
      <c r="K12785" s="4" t="str">
        <f aca="false">IFERROR(INDEX(Data_Orders!$F$2:$F$4727,MATCH(B12785,Data_Orders!$A$2:$A$4727,0)),"")</f>
        <v>Contractor</v>
      </c>
      <c r="L12785" s="4" t="str">
        <f aca="false">IFERROR(INDEX(Data_Orders!$D$2:$D$4727,MATCH(B12785,Data_Orders!$A$2:$A$4727,0)),"")</f>
        <v>Leicester</v>
      </c>
    </row>
    <row r="12786" customFormat="false" ht="15" hidden="false" customHeight="false" outlineLevel="0" collapsed="false">
      <c r="A12786" s="4" t="s">
        <v>18602</v>
      </c>
      <c r="B12786" s="4" t="s">
        <v>5377</v>
      </c>
      <c r="C12786" s="4" t="s">
        <v>1055</v>
      </c>
      <c r="D12786" s="4" t="n">
        <v>5</v>
      </c>
      <c r="E12786" s="4" t="n">
        <v>205.03</v>
      </c>
      <c r="F12786" s="4" t="n">
        <v>1025.15</v>
      </c>
      <c r="G12786" s="4" t="n">
        <f aca="false">INDEX(Data_Products!$D$2:$D$33,MATCH(C12786,Data_Products!$A$2:$A$33,0))</f>
        <v>138.6</v>
      </c>
      <c r="H12786" s="4" t="str">
        <f aca="false">INDEX(Data_Products!$C$2:$C$33,MATCH(C12786,Data_Products!$A$2:$A$33,0))</f>
        <v>Roofing</v>
      </c>
      <c r="I12786" s="10" t="n">
        <f aca="false">D12786*(E12786-G12786)</f>
        <v>332.15</v>
      </c>
      <c r="J12786" s="11" t="n">
        <f aca="false">IFERROR(I12786/F12786,0)</f>
        <v>0.324001365653807</v>
      </c>
      <c r="K12786" s="4" t="str">
        <f aca="false">IFERROR(INDEX(Data_Orders!$F$2:$F$4727,MATCH(B12786,Data_Orders!$A$2:$A$4727,0)),"")</f>
        <v>Contractor</v>
      </c>
      <c r="L12786" s="4" t="str">
        <f aca="false">IFERROR(INDEX(Data_Orders!$D$2:$D$4727,MATCH(B12786,Data_Orders!$A$2:$A$4727,0)),"")</f>
        <v>Leicester</v>
      </c>
    </row>
    <row r="12787" customFormat="false" ht="15" hidden="false" customHeight="false" outlineLevel="0" collapsed="false">
      <c r="A12787" s="4" t="s">
        <v>18603</v>
      </c>
      <c r="B12787" s="4" t="s">
        <v>5377</v>
      </c>
      <c r="C12787" s="4" t="s">
        <v>1019</v>
      </c>
      <c r="D12787" s="4" t="n">
        <v>8</v>
      </c>
      <c r="E12787" s="4" t="n">
        <v>79.76</v>
      </c>
      <c r="F12787" s="4" t="n">
        <v>638.08</v>
      </c>
      <c r="G12787" s="4" t="n">
        <f aca="false">INDEX(Data_Products!$D$2:$D$33,MATCH(C12787,Data_Products!$A$2:$A$33,0))</f>
        <v>59.07</v>
      </c>
      <c r="H12787" s="4" t="str">
        <f aca="false">INDEX(Data_Products!$C$2:$C$33,MATCH(C12787,Data_Products!$A$2:$A$33,0))</f>
        <v>Timber</v>
      </c>
      <c r="I12787" s="10" t="n">
        <f aca="false">D12787*(E12787-G12787)</f>
        <v>165.52</v>
      </c>
      <c r="J12787" s="11" t="n">
        <f aca="false">IFERROR(I12787/F12787,0)</f>
        <v>0.259403209628887</v>
      </c>
      <c r="K12787" s="4" t="str">
        <f aca="false">IFERROR(INDEX(Data_Orders!$F$2:$F$4727,MATCH(B12787,Data_Orders!$A$2:$A$4727,0)),"")</f>
        <v>Contractor</v>
      </c>
      <c r="L12787" s="4" t="str">
        <f aca="false">IFERROR(INDEX(Data_Orders!$D$2:$D$4727,MATCH(B12787,Data_Orders!$A$2:$A$4727,0)),"")</f>
        <v>Leicester</v>
      </c>
    </row>
    <row r="12788" customFormat="false" ht="15" hidden="false" customHeight="false" outlineLevel="0" collapsed="false">
      <c r="A12788" s="4" t="s">
        <v>18604</v>
      </c>
      <c r="B12788" s="4" t="s">
        <v>5377</v>
      </c>
      <c r="C12788" s="4" t="s">
        <v>1044</v>
      </c>
      <c r="D12788" s="4" t="n">
        <v>17</v>
      </c>
      <c r="E12788" s="4" t="n">
        <v>190.44</v>
      </c>
      <c r="F12788" s="4" t="n">
        <v>3237.48</v>
      </c>
      <c r="G12788" s="4" t="n">
        <f aca="false">INDEX(Data_Products!$D$2:$D$33,MATCH(C12788,Data_Products!$A$2:$A$33,0))</f>
        <v>115.48</v>
      </c>
      <c r="H12788" s="4" t="str">
        <f aca="false">INDEX(Data_Products!$C$2:$C$33,MATCH(C12788,Data_Products!$A$2:$A$33,0))</f>
        <v>Tools &amp; Fixings</v>
      </c>
      <c r="I12788" s="10" t="n">
        <f aca="false">D12788*(E12788-G12788)</f>
        <v>1274.32</v>
      </c>
      <c r="J12788" s="11" t="n">
        <f aca="false">IFERROR(I12788/F12788,0)</f>
        <v>0.393614786809494</v>
      </c>
      <c r="K12788" s="4" t="str">
        <f aca="false">IFERROR(INDEX(Data_Orders!$F$2:$F$4727,MATCH(B12788,Data_Orders!$A$2:$A$4727,0)),"")</f>
        <v>Contractor</v>
      </c>
      <c r="L12788" s="4" t="str">
        <f aca="false">IFERROR(INDEX(Data_Orders!$D$2:$D$4727,MATCH(B12788,Data_Orders!$A$2:$A$4727,0)),"")</f>
        <v>Leicester</v>
      </c>
    </row>
    <row r="12789" customFormat="false" ht="15" hidden="false" customHeight="false" outlineLevel="0" collapsed="false">
      <c r="A12789" s="4" t="s">
        <v>18605</v>
      </c>
      <c r="B12789" s="4" t="s">
        <v>5377</v>
      </c>
      <c r="C12789" s="4" t="s">
        <v>1064</v>
      </c>
      <c r="D12789" s="4" t="n">
        <v>13</v>
      </c>
      <c r="E12789" s="4" t="n">
        <v>97.63</v>
      </c>
      <c r="F12789" s="4" t="n">
        <v>1269.19</v>
      </c>
      <c r="G12789" s="4" t="n">
        <f aca="false">INDEX(Data_Products!$D$2:$D$33,MATCH(C12789,Data_Products!$A$2:$A$33,0))</f>
        <v>65.21</v>
      </c>
      <c r="H12789" s="4" t="str">
        <f aca="false">INDEX(Data_Products!$C$2:$C$33,MATCH(C12789,Data_Products!$A$2:$A$33,0))</f>
        <v>Plumbing &amp; Drainage</v>
      </c>
      <c r="I12789" s="10" t="n">
        <f aca="false">D12789*(E12789-G12789)</f>
        <v>421.46</v>
      </c>
      <c r="J12789" s="11" t="n">
        <f aca="false">IFERROR(I12789/F12789,0)</f>
        <v>0.332070060432244</v>
      </c>
      <c r="K12789" s="4" t="str">
        <f aca="false">IFERROR(INDEX(Data_Orders!$F$2:$F$4727,MATCH(B12789,Data_Orders!$A$2:$A$4727,0)),"")</f>
        <v>Contractor</v>
      </c>
      <c r="L12789" s="4" t="str">
        <f aca="false">IFERROR(INDEX(Data_Orders!$D$2:$D$4727,MATCH(B12789,Data_Orders!$A$2:$A$4727,0)),"")</f>
        <v>Leicester</v>
      </c>
    </row>
    <row r="12790" customFormat="false" ht="15" hidden="false" customHeight="false" outlineLevel="0" collapsed="false">
      <c r="A12790" s="4" t="s">
        <v>18606</v>
      </c>
      <c r="B12790" s="4" t="s">
        <v>5378</v>
      </c>
      <c r="C12790" s="4" t="s">
        <v>1061</v>
      </c>
      <c r="D12790" s="4" t="n">
        <v>13</v>
      </c>
      <c r="E12790" s="4" t="n">
        <v>145.57</v>
      </c>
      <c r="F12790" s="4" t="n">
        <v>1892.41</v>
      </c>
      <c r="G12790" s="4" t="n">
        <f aca="false">INDEX(Data_Products!$D$2:$D$33,MATCH(C12790,Data_Products!$A$2:$A$33,0))</f>
        <v>119.29</v>
      </c>
      <c r="H12790" s="4" t="str">
        <f aca="false">INDEX(Data_Products!$C$2:$C$33,MATCH(C12790,Data_Products!$A$2:$A$33,0))</f>
        <v>Plumbing &amp; Drainage</v>
      </c>
      <c r="I12790" s="10" t="n">
        <f aca="false">D12790*(E12790-G12790)</f>
        <v>341.64</v>
      </c>
      <c r="J12790" s="11" t="n">
        <f aca="false">IFERROR(I12790/F12790,0)</f>
        <v>0.180531702960775</v>
      </c>
      <c r="K12790" s="4" t="str">
        <f aca="false">IFERROR(INDEX(Data_Orders!$F$2:$F$4727,MATCH(B12790,Data_Orders!$A$2:$A$4727,0)),"")</f>
        <v>Trade Account</v>
      </c>
      <c r="L12790" s="4" t="str">
        <f aca="false">IFERROR(INDEX(Data_Orders!$D$2:$D$4727,MATCH(B12790,Data_Orders!$A$2:$A$4727,0)),"")</f>
        <v>Northampton</v>
      </c>
    </row>
    <row r="12791" customFormat="false" ht="15" hidden="false" customHeight="false" outlineLevel="0" collapsed="false">
      <c r="A12791" s="4" t="s">
        <v>18607</v>
      </c>
      <c r="B12791" s="4" t="s">
        <v>5378</v>
      </c>
      <c r="C12791" s="4" t="s">
        <v>1070</v>
      </c>
      <c r="D12791" s="4" t="n">
        <v>17</v>
      </c>
      <c r="E12791" s="4" t="n">
        <v>230.32</v>
      </c>
      <c r="F12791" s="4" t="n">
        <v>3915.44</v>
      </c>
      <c r="G12791" s="4" t="n">
        <f aca="false">INDEX(Data_Products!$D$2:$D$33,MATCH(C12791,Data_Products!$A$2:$A$33,0))</f>
        <v>161.64</v>
      </c>
      <c r="H12791" s="4" t="str">
        <f aca="false">INDEX(Data_Products!$C$2:$C$33,MATCH(C12791,Data_Products!$A$2:$A$33,0))</f>
        <v>Landscaping</v>
      </c>
      <c r="I12791" s="10" t="n">
        <f aca="false">D12791*(E12791-G12791)</f>
        <v>1167.56</v>
      </c>
      <c r="J12791" s="11" t="n">
        <f aca="false">IFERROR(I12791/F12791,0)</f>
        <v>0.298193817297673</v>
      </c>
      <c r="K12791" s="4" t="str">
        <f aca="false">IFERROR(INDEX(Data_Orders!$F$2:$F$4727,MATCH(B12791,Data_Orders!$A$2:$A$4727,0)),"")</f>
        <v>Trade Account</v>
      </c>
      <c r="L12791" s="4" t="str">
        <f aca="false">IFERROR(INDEX(Data_Orders!$D$2:$D$4727,MATCH(B12791,Data_Orders!$A$2:$A$4727,0)),"")</f>
        <v>Northampton</v>
      </c>
    </row>
    <row r="12792" customFormat="false" ht="15" hidden="false" customHeight="false" outlineLevel="0" collapsed="false">
      <c r="A12792" s="4" t="s">
        <v>18608</v>
      </c>
      <c r="B12792" s="4" t="s">
        <v>5378</v>
      </c>
      <c r="C12792" s="4" t="s">
        <v>1066</v>
      </c>
      <c r="D12792" s="4" t="n">
        <v>8</v>
      </c>
      <c r="E12792" s="4" t="n">
        <v>209.69</v>
      </c>
      <c r="F12792" s="4" t="n">
        <v>1677.52</v>
      </c>
      <c r="G12792" s="4" t="n">
        <f aca="false">INDEX(Data_Products!$D$2:$D$33,MATCH(C12792,Data_Products!$A$2:$A$33,0))</f>
        <v>144.38</v>
      </c>
      <c r="H12792" s="4" t="str">
        <f aca="false">INDEX(Data_Products!$C$2:$C$33,MATCH(C12792,Data_Products!$A$2:$A$33,0))</f>
        <v>Plumbing &amp; Drainage</v>
      </c>
      <c r="I12792" s="10" t="n">
        <f aca="false">D12792*(E12792-G12792)</f>
        <v>522.48</v>
      </c>
      <c r="J12792" s="11" t="n">
        <f aca="false">IFERROR(I12792/F12792,0)</f>
        <v>0.311459773952024</v>
      </c>
      <c r="K12792" s="4" t="str">
        <f aca="false">IFERROR(INDEX(Data_Orders!$F$2:$F$4727,MATCH(B12792,Data_Orders!$A$2:$A$4727,0)),"")</f>
        <v>Trade Account</v>
      </c>
      <c r="L12792" s="4" t="str">
        <f aca="false">IFERROR(INDEX(Data_Orders!$D$2:$D$4727,MATCH(B12792,Data_Orders!$A$2:$A$4727,0)),"")</f>
        <v>Northampton</v>
      </c>
    </row>
    <row r="12793" customFormat="false" ht="15" hidden="false" customHeight="false" outlineLevel="0" collapsed="false">
      <c r="A12793" s="4" t="s">
        <v>18609</v>
      </c>
      <c r="B12793" s="4" t="s">
        <v>5378</v>
      </c>
      <c r="C12793" s="4" t="s">
        <v>1024</v>
      </c>
      <c r="D12793" s="4" t="n">
        <v>18</v>
      </c>
      <c r="E12793" s="4" t="n">
        <v>137.14</v>
      </c>
      <c r="F12793" s="4" t="n">
        <v>2468.52</v>
      </c>
      <c r="G12793" s="4" t="n">
        <f aca="false">INDEX(Data_Products!$D$2:$D$33,MATCH(C12793,Data_Products!$A$2:$A$33,0))</f>
        <v>99.99</v>
      </c>
      <c r="H12793" s="4" t="str">
        <f aca="false">INDEX(Data_Products!$C$2:$C$33,MATCH(C12793,Data_Products!$A$2:$A$33,0))</f>
        <v>Cement &amp; Aggregates</v>
      </c>
      <c r="I12793" s="10" t="n">
        <f aca="false">D12793*(E12793-G12793)</f>
        <v>668.7</v>
      </c>
      <c r="J12793" s="11" t="n">
        <f aca="false">IFERROR(I12793/F12793,0)</f>
        <v>0.270891060230421</v>
      </c>
      <c r="K12793" s="4" t="str">
        <f aca="false">IFERROR(INDEX(Data_Orders!$F$2:$F$4727,MATCH(B12793,Data_Orders!$A$2:$A$4727,0)),"")</f>
        <v>Trade Account</v>
      </c>
      <c r="L12793" s="4" t="str">
        <f aca="false">IFERROR(INDEX(Data_Orders!$D$2:$D$4727,MATCH(B12793,Data_Orders!$A$2:$A$4727,0)),"")</f>
        <v>Northampton</v>
      </c>
    </row>
    <row r="12794" customFormat="false" ht="15" hidden="false" customHeight="false" outlineLevel="0" collapsed="false">
      <c r="A12794" s="4" t="s">
        <v>18610</v>
      </c>
      <c r="B12794" s="4" t="s">
        <v>5379</v>
      </c>
      <c r="C12794" s="4" t="s">
        <v>1077</v>
      </c>
      <c r="D12794" s="4" t="n">
        <v>19</v>
      </c>
      <c r="E12794" s="4" t="n">
        <v>46.61</v>
      </c>
      <c r="F12794" s="4" t="n">
        <v>885.59</v>
      </c>
      <c r="G12794" s="4" t="n">
        <f aca="false">INDEX(Data_Products!$D$2:$D$33,MATCH(C12794,Data_Products!$A$2:$A$33,0))</f>
        <v>36.87</v>
      </c>
      <c r="H12794" s="4" t="str">
        <f aca="false">INDEX(Data_Products!$C$2:$C$33,MATCH(C12794,Data_Products!$A$2:$A$33,0))</f>
        <v>Landscaping</v>
      </c>
      <c r="I12794" s="10" t="n">
        <f aca="false">D12794*(E12794-G12794)</f>
        <v>185.06</v>
      </c>
      <c r="J12794" s="11" t="n">
        <f aca="false">IFERROR(I12794/F12794,0)</f>
        <v>0.208968032611028</v>
      </c>
      <c r="K12794" s="4" t="str">
        <f aca="false">IFERROR(INDEX(Data_Orders!$F$2:$F$4727,MATCH(B12794,Data_Orders!$A$2:$A$4727,0)),"")</f>
        <v>Trade Account</v>
      </c>
      <c r="L12794" s="4" t="str">
        <f aca="false">IFERROR(INDEX(Data_Orders!$D$2:$D$4727,MATCH(B12794,Data_Orders!$A$2:$A$4727,0)),"")</f>
        <v>Northampton</v>
      </c>
    </row>
    <row r="12795" customFormat="false" ht="15" hidden="false" customHeight="false" outlineLevel="0" collapsed="false">
      <c r="A12795" s="4" t="s">
        <v>18611</v>
      </c>
      <c r="B12795" s="4" t="s">
        <v>5380</v>
      </c>
      <c r="C12795" s="4" t="s">
        <v>1064</v>
      </c>
      <c r="D12795" s="4" t="n">
        <v>20</v>
      </c>
      <c r="E12795" s="4" t="n">
        <v>97.63</v>
      </c>
      <c r="F12795" s="4" t="n">
        <v>1952.6</v>
      </c>
      <c r="G12795" s="4" t="n">
        <f aca="false">INDEX(Data_Products!$D$2:$D$33,MATCH(C12795,Data_Products!$A$2:$A$33,0))</f>
        <v>65.21</v>
      </c>
      <c r="H12795" s="4" t="str">
        <f aca="false">INDEX(Data_Products!$C$2:$C$33,MATCH(C12795,Data_Products!$A$2:$A$33,0))</f>
        <v>Plumbing &amp; Drainage</v>
      </c>
      <c r="I12795" s="10" t="n">
        <f aca="false">D12795*(E12795-G12795)</f>
        <v>648.4</v>
      </c>
      <c r="J12795" s="11" t="n">
        <f aca="false">IFERROR(I12795/F12795,0)</f>
        <v>0.332070060432244</v>
      </c>
      <c r="K12795" s="4" t="str">
        <f aca="false">IFERROR(INDEX(Data_Orders!$F$2:$F$4727,MATCH(B12795,Data_Orders!$A$2:$A$4727,0)),"")</f>
        <v>Contractor</v>
      </c>
      <c r="L12795" s="4" t="str">
        <f aca="false">IFERROR(INDEX(Data_Orders!$D$2:$D$4727,MATCH(B12795,Data_Orders!$A$2:$A$4727,0)),"")</f>
        <v>Binley (Coventry)</v>
      </c>
    </row>
    <row r="12796" customFormat="false" ht="15" hidden="false" customHeight="false" outlineLevel="0" collapsed="false">
      <c r="A12796" s="4" t="s">
        <v>18612</v>
      </c>
      <c r="B12796" s="4" t="s">
        <v>5381</v>
      </c>
      <c r="C12796" s="4" t="s">
        <v>1039</v>
      </c>
      <c r="D12796" s="4" t="n">
        <v>12</v>
      </c>
      <c r="E12796" s="4" t="n">
        <v>160.41</v>
      </c>
      <c r="F12796" s="4" t="n">
        <v>1924.92</v>
      </c>
      <c r="G12796" s="4" t="n">
        <f aca="false">INDEX(Data_Products!$D$2:$D$33,MATCH(C12796,Data_Products!$A$2:$A$33,0))</f>
        <v>99.74</v>
      </c>
      <c r="H12796" s="4" t="str">
        <f aca="false">INDEX(Data_Products!$C$2:$C$33,MATCH(C12796,Data_Products!$A$2:$A$33,0))</f>
        <v>Insulation</v>
      </c>
      <c r="I12796" s="10" t="n">
        <f aca="false">D12796*(E12796-G12796)</f>
        <v>728.04</v>
      </c>
      <c r="J12796" s="11" t="n">
        <f aca="false">IFERROR(I12796/F12796,0)</f>
        <v>0.378218315566361</v>
      </c>
      <c r="K12796" s="4" t="str">
        <f aca="false">IFERROR(INDEX(Data_Orders!$F$2:$F$4727,MATCH(B12796,Data_Orders!$A$2:$A$4727,0)),"")</f>
        <v>Contractor</v>
      </c>
      <c r="L12796" s="4" t="str">
        <f aca="false">IFERROR(INDEX(Data_Orders!$D$2:$D$4727,MATCH(B12796,Data_Orders!$A$2:$A$4727,0)),"")</f>
        <v>Binley (Coventry)</v>
      </c>
    </row>
    <row r="12797" customFormat="false" ht="15" hidden="false" customHeight="false" outlineLevel="0" collapsed="false">
      <c r="A12797" s="4" t="s">
        <v>18613</v>
      </c>
      <c r="B12797" s="4" t="s">
        <v>5382</v>
      </c>
      <c r="C12797" s="4" t="s">
        <v>1017</v>
      </c>
      <c r="D12797" s="4" t="n">
        <v>9</v>
      </c>
      <c r="E12797" s="4" t="n">
        <v>49.15</v>
      </c>
      <c r="F12797" s="4" t="n">
        <v>442.35</v>
      </c>
      <c r="G12797" s="4" t="n">
        <f aca="false">INDEX(Data_Products!$D$2:$D$33,MATCH(C12797,Data_Products!$A$2:$A$33,0))</f>
        <v>31.44</v>
      </c>
      <c r="H12797" s="4" t="str">
        <f aca="false">INDEX(Data_Products!$C$2:$C$33,MATCH(C12797,Data_Products!$A$2:$A$33,0))</f>
        <v>Timber</v>
      </c>
      <c r="I12797" s="10" t="n">
        <f aca="false">D12797*(E12797-G12797)</f>
        <v>159.39</v>
      </c>
      <c r="J12797" s="11" t="n">
        <f aca="false">IFERROR(I12797/F12797,0)</f>
        <v>0.360325534079349</v>
      </c>
      <c r="K12797" s="4" t="str">
        <f aca="false">IFERROR(INDEX(Data_Orders!$F$2:$F$4727,MATCH(B12797,Data_Orders!$A$2:$A$4727,0)),"")</f>
        <v>Contractor</v>
      </c>
      <c r="L12797" s="4" t="str">
        <f aca="false">IFERROR(INDEX(Data_Orders!$D$2:$D$4727,MATCH(B12797,Data_Orders!$A$2:$A$4727,0)),"")</f>
        <v>Binley (Coventry)</v>
      </c>
    </row>
    <row r="12798" customFormat="false" ht="15" hidden="false" customHeight="false" outlineLevel="0" collapsed="false">
      <c r="A12798" s="4" t="s">
        <v>18614</v>
      </c>
      <c r="B12798" s="4" t="s">
        <v>5382</v>
      </c>
      <c r="C12798" s="4" t="s">
        <v>1015</v>
      </c>
      <c r="D12798" s="4" t="n">
        <v>1</v>
      </c>
      <c r="E12798" s="4" t="n">
        <v>122.01</v>
      </c>
      <c r="F12798" s="4" t="n">
        <v>122.01</v>
      </c>
      <c r="G12798" s="4" t="n">
        <f aca="false">INDEX(Data_Products!$D$2:$D$33,MATCH(C12798,Data_Products!$A$2:$A$33,0))</f>
        <v>85.53</v>
      </c>
      <c r="H12798" s="4" t="str">
        <f aca="false">INDEX(Data_Products!$C$2:$C$33,MATCH(C12798,Data_Products!$A$2:$A$33,0))</f>
        <v>Timber</v>
      </c>
      <c r="I12798" s="10" t="n">
        <f aca="false">D12798*(E12798-G12798)</f>
        <v>36.48</v>
      </c>
      <c r="J12798" s="11" t="n">
        <f aca="false">IFERROR(I12798/F12798,0)</f>
        <v>0.298991885910991</v>
      </c>
      <c r="K12798" s="4" t="str">
        <f aca="false">IFERROR(INDEX(Data_Orders!$F$2:$F$4727,MATCH(B12798,Data_Orders!$A$2:$A$4727,0)),"")</f>
        <v>Contractor</v>
      </c>
      <c r="L12798" s="4" t="str">
        <f aca="false">IFERROR(INDEX(Data_Orders!$D$2:$D$4727,MATCH(B12798,Data_Orders!$A$2:$A$4727,0)),"")</f>
        <v>Binley (Coventry)</v>
      </c>
    </row>
    <row r="12799" customFormat="false" ht="15" hidden="false" customHeight="false" outlineLevel="0" collapsed="false">
      <c r="A12799" s="4" t="s">
        <v>18615</v>
      </c>
      <c r="B12799" s="4" t="s">
        <v>5382</v>
      </c>
      <c r="C12799" s="4" t="s">
        <v>1024</v>
      </c>
      <c r="D12799" s="4" t="n">
        <v>8</v>
      </c>
      <c r="E12799" s="4" t="n">
        <v>137.14</v>
      </c>
      <c r="F12799" s="4" t="n">
        <v>1097.12</v>
      </c>
      <c r="G12799" s="4" t="n">
        <f aca="false">INDEX(Data_Products!$D$2:$D$33,MATCH(C12799,Data_Products!$A$2:$A$33,0))</f>
        <v>99.99</v>
      </c>
      <c r="H12799" s="4" t="str">
        <f aca="false">INDEX(Data_Products!$C$2:$C$33,MATCH(C12799,Data_Products!$A$2:$A$33,0))</f>
        <v>Cement &amp; Aggregates</v>
      </c>
      <c r="I12799" s="10" t="n">
        <f aca="false">D12799*(E12799-G12799)</f>
        <v>297.2</v>
      </c>
      <c r="J12799" s="11" t="n">
        <f aca="false">IFERROR(I12799/F12799,0)</f>
        <v>0.270891060230421</v>
      </c>
      <c r="K12799" s="4" t="str">
        <f aca="false">IFERROR(INDEX(Data_Orders!$F$2:$F$4727,MATCH(B12799,Data_Orders!$A$2:$A$4727,0)),"")</f>
        <v>Contractor</v>
      </c>
      <c r="L12799" s="4" t="str">
        <f aca="false">IFERROR(INDEX(Data_Orders!$D$2:$D$4727,MATCH(B12799,Data_Orders!$A$2:$A$4727,0)),"")</f>
        <v>Binley (Coventry)</v>
      </c>
    </row>
    <row r="12800" customFormat="false" ht="15" hidden="false" customHeight="false" outlineLevel="0" collapsed="false">
      <c r="A12800" s="4" t="s">
        <v>18616</v>
      </c>
      <c r="B12800" s="4" t="s">
        <v>5382</v>
      </c>
      <c r="C12800" s="4" t="s">
        <v>1039</v>
      </c>
      <c r="D12800" s="4" t="n">
        <v>9</v>
      </c>
      <c r="E12800" s="4" t="n">
        <v>160.41</v>
      </c>
      <c r="F12800" s="4" t="n">
        <v>1443.69</v>
      </c>
      <c r="G12800" s="4" t="n">
        <f aca="false">INDEX(Data_Products!$D$2:$D$33,MATCH(C12800,Data_Products!$A$2:$A$33,0))</f>
        <v>99.74</v>
      </c>
      <c r="H12800" s="4" t="str">
        <f aca="false">INDEX(Data_Products!$C$2:$C$33,MATCH(C12800,Data_Products!$A$2:$A$33,0))</f>
        <v>Insulation</v>
      </c>
      <c r="I12800" s="10" t="n">
        <f aca="false">D12800*(E12800-G12800)</f>
        <v>546.03</v>
      </c>
      <c r="J12800" s="11" t="n">
        <f aca="false">IFERROR(I12800/F12800,0)</f>
        <v>0.378218315566361</v>
      </c>
      <c r="K12800" s="4" t="str">
        <f aca="false">IFERROR(INDEX(Data_Orders!$F$2:$F$4727,MATCH(B12800,Data_Orders!$A$2:$A$4727,0)),"")</f>
        <v>Contractor</v>
      </c>
      <c r="L12800" s="4" t="str">
        <f aca="false">IFERROR(INDEX(Data_Orders!$D$2:$D$4727,MATCH(B12800,Data_Orders!$A$2:$A$4727,0)),"")</f>
        <v>Binley (Coventry)</v>
      </c>
    </row>
    <row r="12801" customFormat="false" ht="15" hidden="false" customHeight="false" outlineLevel="0" collapsed="false">
      <c r="A12801" s="4" t="s">
        <v>18617</v>
      </c>
      <c r="B12801" s="4" t="s">
        <v>5382</v>
      </c>
      <c r="C12801" s="4" t="s">
        <v>1066</v>
      </c>
      <c r="D12801" s="4" t="n">
        <v>17</v>
      </c>
      <c r="E12801" s="4" t="n">
        <v>209.69</v>
      </c>
      <c r="F12801" s="4" t="n">
        <v>3564.73</v>
      </c>
      <c r="G12801" s="4" t="n">
        <f aca="false">INDEX(Data_Products!$D$2:$D$33,MATCH(C12801,Data_Products!$A$2:$A$33,0))</f>
        <v>144.38</v>
      </c>
      <c r="H12801" s="4" t="str">
        <f aca="false">INDEX(Data_Products!$C$2:$C$33,MATCH(C12801,Data_Products!$A$2:$A$33,0))</f>
        <v>Plumbing &amp; Drainage</v>
      </c>
      <c r="I12801" s="10" t="n">
        <f aca="false">D12801*(E12801-G12801)</f>
        <v>1110.27</v>
      </c>
      <c r="J12801" s="11" t="n">
        <f aca="false">IFERROR(I12801/F12801,0)</f>
        <v>0.311459773952024</v>
      </c>
      <c r="K12801" s="4" t="str">
        <f aca="false">IFERROR(INDEX(Data_Orders!$F$2:$F$4727,MATCH(B12801,Data_Orders!$A$2:$A$4727,0)),"")</f>
        <v>Contractor</v>
      </c>
      <c r="L12801" s="4" t="str">
        <f aca="false">IFERROR(INDEX(Data_Orders!$D$2:$D$4727,MATCH(B12801,Data_Orders!$A$2:$A$4727,0)),"")</f>
        <v>Binley (Coventry)</v>
      </c>
    </row>
    <row r="12802" customFormat="false" ht="15" hidden="false" customHeight="false" outlineLevel="0" collapsed="false">
      <c r="A12802" s="4" t="s">
        <v>18618</v>
      </c>
      <c r="B12802" s="4" t="s">
        <v>5383</v>
      </c>
      <c r="C12802" s="4" t="s">
        <v>1048</v>
      </c>
      <c r="D12802" s="4" t="n">
        <v>16</v>
      </c>
      <c r="E12802" s="4" t="n">
        <v>112.72</v>
      </c>
      <c r="F12802" s="4" t="n">
        <v>1803.52</v>
      </c>
      <c r="G12802" s="4" t="n">
        <f aca="false">INDEX(Data_Products!$D$2:$D$33,MATCH(C12802,Data_Products!$A$2:$A$33,0))</f>
        <v>83.21</v>
      </c>
      <c r="H12802" s="4" t="str">
        <f aca="false">INDEX(Data_Products!$C$2:$C$33,MATCH(C12802,Data_Products!$A$2:$A$33,0))</f>
        <v>Tools &amp; Fixings</v>
      </c>
      <c r="I12802" s="10" t="n">
        <f aca="false">D12802*(E12802-G12802)</f>
        <v>472.16</v>
      </c>
      <c r="J12802" s="11" t="n">
        <f aca="false">IFERROR(I12802/F12802,0)</f>
        <v>0.261799148332151</v>
      </c>
      <c r="K12802" s="4" t="str">
        <f aca="false">IFERROR(INDEX(Data_Orders!$F$2:$F$4727,MATCH(B12802,Data_Orders!$A$2:$A$4727,0)),"")</f>
        <v>Contractor</v>
      </c>
      <c r="L12802" s="4" t="str">
        <f aca="false">IFERROR(INDEX(Data_Orders!$D$2:$D$4727,MATCH(B12802,Data_Orders!$A$2:$A$4727,0)),"")</f>
        <v>Binley (Coventry)</v>
      </c>
    </row>
    <row r="12803" customFormat="false" ht="15" hidden="false" customHeight="false" outlineLevel="0" collapsed="false">
      <c r="A12803" s="4" t="s">
        <v>18619</v>
      </c>
      <c r="B12803" s="4" t="s">
        <v>5383</v>
      </c>
      <c r="C12803" s="4" t="s">
        <v>1028</v>
      </c>
      <c r="D12803" s="4" t="n">
        <v>15</v>
      </c>
      <c r="E12803" s="4" t="n">
        <v>118.79</v>
      </c>
      <c r="F12803" s="4" t="n">
        <v>1781.85</v>
      </c>
      <c r="G12803" s="4" t="n">
        <f aca="false">INDEX(Data_Products!$D$2:$D$33,MATCH(C12803,Data_Products!$A$2:$A$33,0))</f>
        <v>81.07</v>
      </c>
      <c r="H12803" s="4" t="str">
        <f aca="false">INDEX(Data_Products!$C$2:$C$33,MATCH(C12803,Data_Products!$A$2:$A$33,0))</f>
        <v>Cement &amp; Aggregates</v>
      </c>
      <c r="I12803" s="10" t="n">
        <f aca="false">D12803*(E12803-G12803)</f>
        <v>565.8</v>
      </c>
      <c r="J12803" s="11" t="n">
        <f aca="false">IFERROR(I12803/F12803,0)</f>
        <v>0.317535146056065</v>
      </c>
      <c r="K12803" s="4" t="str">
        <f aca="false">IFERROR(INDEX(Data_Orders!$F$2:$F$4727,MATCH(B12803,Data_Orders!$A$2:$A$4727,0)),"")</f>
        <v>Contractor</v>
      </c>
      <c r="L12803" s="4" t="str">
        <f aca="false">IFERROR(INDEX(Data_Orders!$D$2:$D$4727,MATCH(B12803,Data_Orders!$A$2:$A$4727,0)),"")</f>
        <v>Binley (Coventry)</v>
      </c>
    </row>
    <row r="12804" customFormat="false" ht="15" hidden="false" customHeight="false" outlineLevel="0" collapsed="false">
      <c r="A12804" s="4" t="s">
        <v>18620</v>
      </c>
      <c r="B12804" s="4" t="s">
        <v>5383</v>
      </c>
      <c r="C12804" s="4" t="s">
        <v>1024</v>
      </c>
      <c r="D12804" s="4" t="n">
        <v>2</v>
      </c>
      <c r="E12804" s="4" t="n">
        <v>137.14</v>
      </c>
      <c r="F12804" s="4" t="n">
        <v>274.28</v>
      </c>
      <c r="G12804" s="4" t="n">
        <f aca="false">INDEX(Data_Products!$D$2:$D$33,MATCH(C12804,Data_Products!$A$2:$A$33,0))</f>
        <v>99.99</v>
      </c>
      <c r="H12804" s="4" t="str">
        <f aca="false">INDEX(Data_Products!$C$2:$C$33,MATCH(C12804,Data_Products!$A$2:$A$33,0))</f>
        <v>Cement &amp; Aggregates</v>
      </c>
      <c r="I12804" s="10" t="n">
        <f aca="false">D12804*(E12804-G12804)</f>
        <v>74.3</v>
      </c>
      <c r="J12804" s="11" t="n">
        <f aca="false">IFERROR(I12804/F12804,0)</f>
        <v>0.270891060230421</v>
      </c>
      <c r="K12804" s="4" t="str">
        <f aca="false">IFERROR(INDEX(Data_Orders!$F$2:$F$4727,MATCH(B12804,Data_Orders!$A$2:$A$4727,0)),"")</f>
        <v>Contractor</v>
      </c>
      <c r="L12804" s="4" t="str">
        <f aca="false">IFERROR(INDEX(Data_Orders!$D$2:$D$4727,MATCH(B12804,Data_Orders!$A$2:$A$4727,0)),"")</f>
        <v>Binley (Coventry)</v>
      </c>
    </row>
    <row r="12805" customFormat="false" ht="15" hidden="false" customHeight="false" outlineLevel="0" collapsed="false">
      <c r="A12805" s="4" t="s">
        <v>18621</v>
      </c>
      <c r="B12805" s="4" t="s">
        <v>5384</v>
      </c>
      <c r="C12805" s="4" t="s">
        <v>1021</v>
      </c>
      <c r="D12805" s="4" t="n">
        <v>19</v>
      </c>
      <c r="E12805" s="4" t="n">
        <v>73.76</v>
      </c>
      <c r="F12805" s="4" t="n">
        <v>1401.44</v>
      </c>
      <c r="G12805" s="4" t="n">
        <f aca="false">INDEX(Data_Products!$D$2:$D$33,MATCH(C12805,Data_Products!$A$2:$A$33,0))</f>
        <v>51.51</v>
      </c>
      <c r="H12805" s="4" t="str">
        <f aca="false">INDEX(Data_Products!$C$2:$C$33,MATCH(C12805,Data_Products!$A$2:$A$33,0))</f>
        <v>Cement &amp; Aggregates</v>
      </c>
      <c r="I12805" s="10" t="n">
        <f aca="false">D12805*(E12805-G12805)</f>
        <v>422.75</v>
      </c>
      <c r="J12805" s="11" t="n">
        <f aca="false">IFERROR(I12805/F12805,0)</f>
        <v>0.301654013015184</v>
      </c>
      <c r="K12805" s="4" t="str">
        <f aca="false">IFERROR(INDEX(Data_Orders!$F$2:$F$4727,MATCH(B12805,Data_Orders!$A$2:$A$4727,0)),"")</f>
        <v>Contractor</v>
      </c>
      <c r="L12805" s="4" t="str">
        <f aca="false">IFERROR(INDEX(Data_Orders!$D$2:$D$4727,MATCH(B12805,Data_Orders!$A$2:$A$4727,0)),"")</f>
        <v>Binley (Coventry)</v>
      </c>
    </row>
    <row r="12806" customFormat="false" ht="15" hidden="false" customHeight="false" outlineLevel="0" collapsed="false">
      <c r="A12806" s="4" t="s">
        <v>18622</v>
      </c>
      <c r="B12806" s="4" t="s">
        <v>5384</v>
      </c>
      <c r="C12806" s="4" t="s">
        <v>1066</v>
      </c>
      <c r="D12806" s="4" t="n">
        <v>11</v>
      </c>
      <c r="E12806" s="4" t="n">
        <v>209.69</v>
      </c>
      <c r="F12806" s="4" t="n">
        <v>2306.59</v>
      </c>
      <c r="G12806" s="4" t="n">
        <f aca="false">INDEX(Data_Products!$D$2:$D$33,MATCH(C12806,Data_Products!$A$2:$A$33,0))</f>
        <v>144.38</v>
      </c>
      <c r="H12806" s="4" t="str">
        <f aca="false">INDEX(Data_Products!$C$2:$C$33,MATCH(C12806,Data_Products!$A$2:$A$33,0))</f>
        <v>Plumbing &amp; Drainage</v>
      </c>
      <c r="I12806" s="10" t="n">
        <f aca="false">D12806*(E12806-G12806)</f>
        <v>718.41</v>
      </c>
      <c r="J12806" s="11" t="n">
        <f aca="false">IFERROR(I12806/F12806,0)</f>
        <v>0.311459773952024</v>
      </c>
      <c r="K12806" s="4" t="str">
        <f aca="false">IFERROR(INDEX(Data_Orders!$F$2:$F$4727,MATCH(B12806,Data_Orders!$A$2:$A$4727,0)),"")</f>
        <v>Contractor</v>
      </c>
      <c r="L12806" s="4" t="str">
        <f aca="false">IFERROR(INDEX(Data_Orders!$D$2:$D$4727,MATCH(B12806,Data_Orders!$A$2:$A$4727,0)),"")</f>
        <v>Binley (Coventry)</v>
      </c>
    </row>
    <row r="12807" customFormat="false" ht="15" hidden="false" customHeight="false" outlineLevel="0" collapsed="false">
      <c r="A12807" s="4" t="s">
        <v>18623</v>
      </c>
      <c r="B12807" s="4" t="s">
        <v>5384</v>
      </c>
      <c r="C12807" s="4" t="s">
        <v>1044</v>
      </c>
      <c r="D12807" s="4" t="n">
        <v>19</v>
      </c>
      <c r="E12807" s="4" t="n">
        <v>190.44</v>
      </c>
      <c r="F12807" s="4" t="n">
        <v>3618.36</v>
      </c>
      <c r="G12807" s="4" t="n">
        <f aca="false">INDEX(Data_Products!$D$2:$D$33,MATCH(C12807,Data_Products!$A$2:$A$33,0))</f>
        <v>115.48</v>
      </c>
      <c r="H12807" s="4" t="str">
        <f aca="false">INDEX(Data_Products!$C$2:$C$33,MATCH(C12807,Data_Products!$A$2:$A$33,0))</f>
        <v>Tools &amp; Fixings</v>
      </c>
      <c r="I12807" s="10" t="n">
        <f aca="false">D12807*(E12807-G12807)</f>
        <v>1424.24</v>
      </c>
      <c r="J12807" s="11" t="n">
        <f aca="false">IFERROR(I12807/F12807,0)</f>
        <v>0.393614786809494</v>
      </c>
      <c r="K12807" s="4" t="str">
        <f aca="false">IFERROR(INDEX(Data_Orders!$F$2:$F$4727,MATCH(B12807,Data_Orders!$A$2:$A$4727,0)),"")</f>
        <v>Contractor</v>
      </c>
      <c r="L12807" s="4" t="str">
        <f aca="false">IFERROR(INDEX(Data_Orders!$D$2:$D$4727,MATCH(B12807,Data_Orders!$A$2:$A$4727,0)),"")</f>
        <v>Binley (Coventry)</v>
      </c>
    </row>
    <row r="12808" customFormat="false" ht="15" hidden="false" customHeight="false" outlineLevel="0" collapsed="false">
      <c r="A12808" s="4" t="s">
        <v>18624</v>
      </c>
      <c r="B12808" s="4" t="s">
        <v>5384</v>
      </c>
      <c r="C12808" s="4" t="s">
        <v>1075</v>
      </c>
      <c r="D12808" s="4" t="n">
        <v>11</v>
      </c>
      <c r="E12808" s="4" t="n">
        <v>98.61</v>
      </c>
      <c r="F12808" s="4" t="n">
        <v>1084.71</v>
      </c>
      <c r="G12808" s="4" t="n">
        <f aca="false">INDEX(Data_Products!$D$2:$D$33,MATCH(C12808,Data_Products!$A$2:$A$33,0))</f>
        <v>74.84</v>
      </c>
      <c r="H12808" s="4" t="str">
        <f aca="false">INDEX(Data_Products!$C$2:$C$33,MATCH(C12808,Data_Products!$A$2:$A$33,0))</f>
        <v>Landscaping</v>
      </c>
      <c r="I12808" s="10" t="n">
        <f aca="false">D12808*(E12808-G12808)</f>
        <v>261.47</v>
      </c>
      <c r="J12808" s="11" t="n">
        <f aca="false">IFERROR(I12808/F12808,0)</f>
        <v>0.24105060338708</v>
      </c>
      <c r="K12808" s="4" t="str">
        <f aca="false">IFERROR(INDEX(Data_Orders!$F$2:$F$4727,MATCH(B12808,Data_Orders!$A$2:$A$4727,0)),"")</f>
        <v>Contractor</v>
      </c>
      <c r="L12808" s="4" t="str">
        <f aca="false">IFERROR(INDEX(Data_Orders!$D$2:$D$4727,MATCH(B12808,Data_Orders!$A$2:$A$4727,0)),"")</f>
        <v>Binley (Coventry)</v>
      </c>
    </row>
    <row r="12809" customFormat="false" ht="15" hidden="false" customHeight="false" outlineLevel="0" collapsed="false">
      <c r="A12809" s="4" t="s">
        <v>18625</v>
      </c>
      <c r="B12809" s="4" t="s">
        <v>5385</v>
      </c>
      <c r="C12809" s="4" t="s">
        <v>1030</v>
      </c>
      <c r="D12809" s="4" t="n">
        <v>6</v>
      </c>
      <c r="E12809" s="4" t="n">
        <v>25.23</v>
      </c>
      <c r="F12809" s="4" t="n">
        <v>151.38</v>
      </c>
      <c r="G12809" s="4" t="n">
        <f aca="false">INDEX(Data_Products!$D$2:$D$33,MATCH(C12809,Data_Products!$A$2:$A$33,0))</f>
        <v>17.67</v>
      </c>
      <c r="H12809" s="4" t="str">
        <f aca="false">INDEX(Data_Products!$C$2:$C$33,MATCH(C12809,Data_Products!$A$2:$A$33,0))</f>
        <v>Cement &amp; Aggregates</v>
      </c>
      <c r="I12809" s="10" t="n">
        <f aca="false">D12809*(E12809-G12809)</f>
        <v>45.36</v>
      </c>
      <c r="J12809" s="11" t="n">
        <f aca="false">IFERROR(I12809/F12809,0)</f>
        <v>0.299643281807372</v>
      </c>
      <c r="K12809" s="4" t="str">
        <f aca="false">IFERROR(INDEX(Data_Orders!$F$2:$F$4727,MATCH(B12809,Data_Orders!$A$2:$A$4727,0)),"")</f>
        <v>Contractor</v>
      </c>
      <c r="L12809" s="4" t="str">
        <f aca="false">IFERROR(INDEX(Data_Orders!$D$2:$D$4727,MATCH(B12809,Data_Orders!$A$2:$A$4727,0)),"")</f>
        <v>Binley (Coventry)</v>
      </c>
    </row>
    <row r="12810" customFormat="false" ht="15" hidden="false" customHeight="false" outlineLevel="0" collapsed="false">
      <c r="A12810" s="4" t="s">
        <v>18626</v>
      </c>
      <c r="B12810" s="4" t="s">
        <v>5386</v>
      </c>
      <c r="C12810" s="4" t="s">
        <v>1032</v>
      </c>
      <c r="D12810" s="4" t="n">
        <v>16</v>
      </c>
      <c r="E12810" s="4" t="n">
        <v>99.65</v>
      </c>
      <c r="F12810" s="4" t="n">
        <v>1594.4</v>
      </c>
      <c r="G12810" s="4" t="n">
        <f aca="false">INDEX(Data_Products!$D$2:$D$33,MATCH(C12810,Data_Products!$A$2:$A$33,0))</f>
        <v>58.26</v>
      </c>
      <c r="H12810" s="4" t="str">
        <f aca="false">INDEX(Data_Products!$C$2:$C$33,MATCH(C12810,Data_Products!$A$2:$A$33,0))</f>
        <v>Insulation</v>
      </c>
      <c r="I12810" s="10" t="n">
        <f aca="false">D12810*(E12810-G12810)</f>
        <v>662.24</v>
      </c>
      <c r="J12810" s="11" t="n">
        <f aca="false">IFERROR(I12810/F12810,0)</f>
        <v>0.415353738083292</v>
      </c>
      <c r="K12810" s="4" t="str">
        <f aca="false">IFERROR(INDEX(Data_Orders!$F$2:$F$4727,MATCH(B12810,Data_Orders!$A$2:$A$4727,0)),"")</f>
        <v>Contractor</v>
      </c>
      <c r="L12810" s="4" t="str">
        <f aca="false">IFERROR(INDEX(Data_Orders!$D$2:$D$4727,MATCH(B12810,Data_Orders!$A$2:$A$4727,0)),"")</f>
        <v>Binley (Coventry)</v>
      </c>
    </row>
    <row r="12811" customFormat="false" ht="15" hidden="false" customHeight="false" outlineLevel="0" collapsed="false">
      <c r="A12811" s="4" t="s">
        <v>18627</v>
      </c>
      <c r="B12811" s="4" t="s">
        <v>5386</v>
      </c>
      <c r="C12811" s="4" t="s">
        <v>1030</v>
      </c>
      <c r="D12811" s="4" t="n">
        <v>12</v>
      </c>
      <c r="E12811" s="4" t="n">
        <v>25.23</v>
      </c>
      <c r="F12811" s="4" t="n">
        <v>302.76</v>
      </c>
      <c r="G12811" s="4" t="n">
        <f aca="false">INDEX(Data_Products!$D$2:$D$33,MATCH(C12811,Data_Products!$A$2:$A$33,0))</f>
        <v>17.67</v>
      </c>
      <c r="H12811" s="4" t="str">
        <f aca="false">INDEX(Data_Products!$C$2:$C$33,MATCH(C12811,Data_Products!$A$2:$A$33,0))</f>
        <v>Cement &amp; Aggregates</v>
      </c>
      <c r="I12811" s="10" t="n">
        <f aca="false">D12811*(E12811-G12811)</f>
        <v>90.72</v>
      </c>
      <c r="J12811" s="11" t="n">
        <f aca="false">IFERROR(I12811/F12811,0)</f>
        <v>0.299643281807372</v>
      </c>
      <c r="K12811" s="4" t="str">
        <f aca="false">IFERROR(INDEX(Data_Orders!$F$2:$F$4727,MATCH(B12811,Data_Orders!$A$2:$A$4727,0)),"")</f>
        <v>Contractor</v>
      </c>
      <c r="L12811" s="4" t="str">
        <f aca="false">IFERROR(INDEX(Data_Orders!$D$2:$D$4727,MATCH(B12811,Data_Orders!$A$2:$A$4727,0)),"")</f>
        <v>Binley (Coventry)</v>
      </c>
    </row>
    <row r="12812" customFormat="false" ht="15" hidden="false" customHeight="false" outlineLevel="0" collapsed="false">
      <c r="A12812" s="4" t="s">
        <v>18628</v>
      </c>
      <c r="B12812" s="4" t="s">
        <v>5386</v>
      </c>
      <c r="C12812" s="4" t="s">
        <v>1019</v>
      </c>
      <c r="D12812" s="4" t="n">
        <v>14</v>
      </c>
      <c r="E12812" s="4" t="n">
        <v>79.76</v>
      </c>
      <c r="F12812" s="4" t="n">
        <v>1116.64</v>
      </c>
      <c r="G12812" s="4" t="n">
        <f aca="false">INDEX(Data_Products!$D$2:$D$33,MATCH(C12812,Data_Products!$A$2:$A$33,0))</f>
        <v>59.07</v>
      </c>
      <c r="H12812" s="4" t="str">
        <f aca="false">INDEX(Data_Products!$C$2:$C$33,MATCH(C12812,Data_Products!$A$2:$A$33,0))</f>
        <v>Timber</v>
      </c>
      <c r="I12812" s="10" t="n">
        <f aca="false">D12812*(E12812-G12812)</f>
        <v>289.66</v>
      </c>
      <c r="J12812" s="11" t="n">
        <f aca="false">IFERROR(I12812/F12812,0)</f>
        <v>0.259403209628887</v>
      </c>
      <c r="K12812" s="4" t="str">
        <f aca="false">IFERROR(INDEX(Data_Orders!$F$2:$F$4727,MATCH(B12812,Data_Orders!$A$2:$A$4727,0)),"")</f>
        <v>Contractor</v>
      </c>
      <c r="L12812" s="4" t="str">
        <f aca="false">IFERROR(INDEX(Data_Orders!$D$2:$D$4727,MATCH(B12812,Data_Orders!$A$2:$A$4727,0)),"")</f>
        <v>Binley (Coventry)</v>
      </c>
    </row>
    <row r="12813" customFormat="false" ht="15" hidden="false" customHeight="false" outlineLevel="0" collapsed="false">
      <c r="A12813" s="4" t="s">
        <v>18629</v>
      </c>
      <c r="B12813" s="4" t="s">
        <v>5386</v>
      </c>
      <c r="C12813" s="4" t="s">
        <v>1068</v>
      </c>
      <c r="D12813" s="4" t="n">
        <v>5</v>
      </c>
      <c r="E12813" s="4" t="n">
        <v>86.28</v>
      </c>
      <c r="F12813" s="4" t="n">
        <v>431.4</v>
      </c>
      <c r="G12813" s="4" t="n">
        <f aca="false">INDEX(Data_Products!$D$2:$D$33,MATCH(C12813,Data_Products!$A$2:$A$33,0))</f>
        <v>68.55</v>
      </c>
      <c r="H12813" s="4" t="str">
        <f aca="false">INDEX(Data_Products!$C$2:$C$33,MATCH(C12813,Data_Products!$A$2:$A$33,0))</f>
        <v>Plumbing &amp; Drainage</v>
      </c>
      <c r="I12813" s="10" t="n">
        <f aca="false">D12813*(E12813-G12813)</f>
        <v>88.65</v>
      </c>
      <c r="J12813" s="11" t="n">
        <f aca="false">IFERROR(I12813/F12813,0)</f>
        <v>0.205493741307371</v>
      </c>
      <c r="K12813" s="4" t="str">
        <f aca="false">IFERROR(INDEX(Data_Orders!$F$2:$F$4727,MATCH(B12813,Data_Orders!$A$2:$A$4727,0)),"")</f>
        <v>Contractor</v>
      </c>
      <c r="L12813" s="4" t="str">
        <f aca="false">IFERROR(INDEX(Data_Orders!$D$2:$D$4727,MATCH(B12813,Data_Orders!$A$2:$A$4727,0)),"")</f>
        <v>Binley (Coventry)</v>
      </c>
    </row>
    <row r="12814" customFormat="false" ht="15" hidden="false" customHeight="false" outlineLevel="0" collapsed="false">
      <c r="A12814" s="4" t="s">
        <v>18630</v>
      </c>
      <c r="B12814" s="4" t="s">
        <v>5386</v>
      </c>
      <c r="C12814" s="4" t="s">
        <v>1015</v>
      </c>
      <c r="D12814" s="4" t="n">
        <v>16</v>
      </c>
      <c r="E12814" s="4" t="n">
        <v>122.01</v>
      </c>
      <c r="F12814" s="4" t="n">
        <v>1952.16</v>
      </c>
      <c r="G12814" s="4" t="n">
        <f aca="false">INDEX(Data_Products!$D$2:$D$33,MATCH(C12814,Data_Products!$A$2:$A$33,0))</f>
        <v>85.53</v>
      </c>
      <c r="H12814" s="4" t="str">
        <f aca="false">INDEX(Data_Products!$C$2:$C$33,MATCH(C12814,Data_Products!$A$2:$A$33,0))</f>
        <v>Timber</v>
      </c>
      <c r="I12814" s="10" t="n">
        <f aca="false">D12814*(E12814-G12814)</f>
        <v>583.68</v>
      </c>
      <c r="J12814" s="11" t="n">
        <f aca="false">IFERROR(I12814/F12814,0)</f>
        <v>0.298991885910991</v>
      </c>
      <c r="K12814" s="4" t="str">
        <f aca="false">IFERROR(INDEX(Data_Orders!$F$2:$F$4727,MATCH(B12814,Data_Orders!$A$2:$A$4727,0)),"")</f>
        <v>Contractor</v>
      </c>
      <c r="L12814" s="4" t="str">
        <f aca="false">IFERROR(INDEX(Data_Orders!$D$2:$D$4727,MATCH(B12814,Data_Orders!$A$2:$A$4727,0)),"")</f>
        <v>Binley (Coventry)</v>
      </c>
    </row>
    <row r="12815" customFormat="false" ht="15" hidden="false" customHeight="false" outlineLevel="0" collapsed="false">
      <c r="A12815" s="4" t="s">
        <v>18631</v>
      </c>
      <c r="B12815" s="4" t="s">
        <v>5387</v>
      </c>
      <c r="C12815" s="4" t="s">
        <v>1046</v>
      </c>
      <c r="D12815" s="4" t="n">
        <v>1</v>
      </c>
      <c r="E12815" s="4" t="n">
        <v>154.02</v>
      </c>
      <c r="F12815" s="4" t="n">
        <v>154.02</v>
      </c>
      <c r="G12815" s="4" t="n">
        <f aca="false">INDEX(Data_Products!$D$2:$D$33,MATCH(C12815,Data_Products!$A$2:$A$33,0))</f>
        <v>102.1</v>
      </c>
      <c r="H12815" s="4" t="str">
        <f aca="false">INDEX(Data_Products!$C$2:$C$33,MATCH(C12815,Data_Products!$A$2:$A$33,0))</f>
        <v>Tools &amp; Fixings</v>
      </c>
      <c r="I12815" s="10" t="n">
        <f aca="false">D12815*(E12815-G12815)</f>
        <v>51.92</v>
      </c>
      <c r="J12815" s="11" t="n">
        <f aca="false">IFERROR(I12815/F12815,0)</f>
        <v>0.337099078041813</v>
      </c>
      <c r="K12815" s="4" t="str">
        <f aca="false">IFERROR(INDEX(Data_Orders!$F$2:$F$4727,MATCH(B12815,Data_Orders!$A$2:$A$4727,0)),"")</f>
        <v>Contractor</v>
      </c>
      <c r="L12815" s="4" t="str">
        <f aca="false">IFERROR(INDEX(Data_Orders!$D$2:$D$4727,MATCH(B12815,Data_Orders!$A$2:$A$4727,0)),"")</f>
        <v>Binley (Coventry)</v>
      </c>
    </row>
    <row r="12816" customFormat="false" ht="15" hidden="false" customHeight="false" outlineLevel="0" collapsed="false">
      <c r="A12816" s="4" t="s">
        <v>18632</v>
      </c>
      <c r="B12816" s="4" t="s">
        <v>5387</v>
      </c>
      <c r="C12816" s="4" t="s">
        <v>1010</v>
      </c>
      <c r="D12816" s="4" t="n">
        <v>4</v>
      </c>
      <c r="E12816" s="4" t="n">
        <v>135.95</v>
      </c>
      <c r="F12816" s="4" t="n">
        <v>543.8</v>
      </c>
      <c r="G12816" s="4" t="n">
        <f aca="false">INDEX(Data_Products!$D$2:$D$33,MATCH(C12816,Data_Products!$A$2:$A$33,0))</f>
        <v>111.1</v>
      </c>
      <c r="H12816" s="4" t="str">
        <f aca="false">INDEX(Data_Products!$C$2:$C$33,MATCH(C12816,Data_Products!$A$2:$A$33,0))</f>
        <v>Timber</v>
      </c>
      <c r="I12816" s="10" t="n">
        <f aca="false">D12816*(E12816-G12816)</f>
        <v>99.4</v>
      </c>
      <c r="J12816" s="11" t="n">
        <f aca="false">IFERROR(I12816/F12816,0)</f>
        <v>0.18278778962854</v>
      </c>
      <c r="K12816" s="4" t="str">
        <f aca="false">IFERROR(INDEX(Data_Orders!$F$2:$F$4727,MATCH(B12816,Data_Orders!$A$2:$A$4727,0)),"")</f>
        <v>Contractor</v>
      </c>
      <c r="L12816" s="4" t="str">
        <f aca="false">IFERROR(INDEX(Data_Orders!$D$2:$D$4727,MATCH(B12816,Data_Orders!$A$2:$A$4727,0)),"")</f>
        <v>Binley (Coventry)</v>
      </c>
    </row>
    <row r="12817" customFormat="false" ht="15" hidden="false" customHeight="false" outlineLevel="0" collapsed="false">
      <c r="A12817" s="4" t="s">
        <v>18633</v>
      </c>
      <c r="B12817" s="4" t="s">
        <v>5388</v>
      </c>
      <c r="C12817" s="4" t="s">
        <v>1055</v>
      </c>
      <c r="D12817" s="4" t="n">
        <v>15</v>
      </c>
      <c r="E12817" s="4" t="n">
        <v>205.03</v>
      </c>
      <c r="F12817" s="4" t="n">
        <v>3075.45</v>
      </c>
      <c r="G12817" s="4" t="n">
        <f aca="false">INDEX(Data_Products!$D$2:$D$33,MATCH(C12817,Data_Products!$A$2:$A$33,0))</f>
        <v>138.6</v>
      </c>
      <c r="H12817" s="4" t="str">
        <f aca="false">INDEX(Data_Products!$C$2:$C$33,MATCH(C12817,Data_Products!$A$2:$A$33,0))</f>
        <v>Roofing</v>
      </c>
      <c r="I12817" s="10" t="n">
        <f aca="false">D12817*(E12817-G12817)</f>
        <v>996.45</v>
      </c>
      <c r="J12817" s="11" t="n">
        <f aca="false">IFERROR(I12817/F12817,0)</f>
        <v>0.324001365653807</v>
      </c>
      <c r="K12817" s="4" t="str">
        <f aca="false">IFERROR(INDEX(Data_Orders!$F$2:$F$4727,MATCH(B12817,Data_Orders!$A$2:$A$4727,0)),"")</f>
        <v>Contractor</v>
      </c>
      <c r="L12817" s="4" t="str">
        <f aca="false">IFERROR(INDEX(Data_Orders!$D$2:$D$4727,MATCH(B12817,Data_Orders!$A$2:$A$4727,0)),"")</f>
        <v>Binley (Coventry)</v>
      </c>
    </row>
    <row r="12818" customFormat="false" ht="15" hidden="false" customHeight="false" outlineLevel="0" collapsed="false">
      <c r="A12818" s="4" t="s">
        <v>18634</v>
      </c>
      <c r="B12818" s="4" t="s">
        <v>5389</v>
      </c>
      <c r="C12818" s="4" t="s">
        <v>1050</v>
      </c>
      <c r="D12818" s="4" t="n">
        <v>11</v>
      </c>
      <c r="E12818" s="4" t="n">
        <v>238.63</v>
      </c>
      <c r="F12818" s="4" t="n">
        <v>2624.93</v>
      </c>
      <c r="G12818" s="4" t="n">
        <f aca="false">INDEX(Data_Products!$D$2:$D$33,MATCH(C12818,Data_Products!$A$2:$A$33,0))</f>
        <v>148.91</v>
      </c>
      <c r="H12818" s="4" t="str">
        <f aca="false">INDEX(Data_Products!$C$2:$C$33,MATCH(C12818,Data_Products!$A$2:$A$33,0))</f>
        <v>Tools &amp; Fixings</v>
      </c>
      <c r="I12818" s="10" t="n">
        <f aca="false">D12818*(E12818-G12818)</f>
        <v>986.92</v>
      </c>
      <c r="J12818" s="11" t="n">
        <f aca="false">IFERROR(I12818/F12818,0)</f>
        <v>0.375979549930855</v>
      </c>
      <c r="K12818" s="4" t="str">
        <f aca="false">IFERROR(INDEX(Data_Orders!$F$2:$F$4727,MATCH(B12818,Data_Orders!$A$2:$A$4727,0)),"")</f>
        <v>Trade Account</v>
      </c>
      <c r="L12818" s="4" t="str">
        <f aca="false">IFERROR(INDEX(Data_Orders!$D$2:$D$4727,MATCH(B12818,Data_Orders!$A$2:$A$4727,0)),"")</f>
        <v>Northampton</v>
      </c>
    </row>
    <row r="12819" customFormat="false" ht="15" hidden="false" customHeight="false" outlineLevel="0" collapsed="false">
      <c r="A12819" s="4" t="s">
        <v>18635</v>
      </c>
      <c r="B12819" s="4" t="s">
        <v>5389</v>
      </c>
      <c r="C12819" s="4" t="s">
        <v>1021</v>
      </c>
      <c r="D12819" s="4" t="n">
        <v>4</v>
      </c>
      <c r="E12819" s="4" t="n">
        <v>73.76</v>
      </c>
      <c r="F12819" s="4" t="n">
        <v>295.04</v>
      </c>
      <c r="G12819" s="4" t="n">
        <f aca="false">INDEX(Data_Products!$D$2:$D$33,MATCH(C12819,Data_Products!$A$2:$A$33,0))</f>
        <v>51.51</v>
      </c>
      <c r="H12819" s="4" t="str">
        <f aca="false">INDEX(Data_Products!$C$2:$C$33,MATCH(C12819,Data_Products!$A$2:$A$33,0))</f>
        <v>Cement &amp; Aggregates</v>
      </c>
      <c r="I12819" s="10" t="n">
        <f aca="false">D12819*(E12819-G12819)</f>
        <v>89</v>
      </c>
      <c r="J12819" s="11" t="n">
        <f aca="false">IFERROR(I12819/F12819,0)</f>
        <v>0.301654013015184</v>
      </c>
      <c r="K12819" s="4" t="str">
        <f aca="false">IFERROR(INDEX(Data_Orders!$F$2:$F$4727,MATCH(B12819,Data_Orders!$A$2:$A$4727,0)),"")</f>
        <v>Trade Account</v>
      </c>
      <c r="L12819" s="4" t="str">
        <f aca="false">IFERROR(INDEX(Data_Orders!$D$2:$D$4727,MATCH(B12819,Data_Orders!$A$2:$A$4727,0)),"")</f>
        <v>Northampton</v>
      </c>
    </row>
    <row r="12820" customFormat="false" ht="15" hidden="false" customHeight="false" outlineLevel="0" collapsed="false">
      <c r="A12820" s="4" t="s">
        <v>18636</v>
      </c>
      <c r="B12820" s="4" t="s">
        <v>5389</v>
      </c>
      <c r="C12820" s="4" t="s">
        <v>1026</v>
      </c>
      <c r="D12820" s="4" t="n">
        <v>14</v>
      </c>
      <c r="E12820" s="4" t="n">
        <v>184.05</v>
      </c>
      <c r="F12820" s="4" t="n">
        <v>2576.7</v>
      </c>
      <c r="G12820" s="4" t="n">
        <f aca="false">INDEX(Data_Products!$D$2:$D$33,MATCH(C12820,Data_Products!$A$2:$A$33,0))</f>
        <v>147.44</v>
      </c>
      <c r="H12820" s="4" t="str">
        <f aca="false">INDEX(Data_Products!$C$2:$C$33,MATCH(C12820,Data_Products!$A$2:$A$33,0))</f>
        <v>Cement &amp; Aggregates</v>
      </c>
      <c r="I12820" s="10" t="n">
        <f aca="false">D12820*(E12820-G12820)</f>
        <v>512.54</v>
      </c>
      <c r="J12820" s="11" t="n">
        <f aca="false">IFERROR(I12820/F12820,0)</f>
        <v>0.19891333876664</v>
      </c>
      <c r="K12820" s="4" t="str">
        <f aca="false">IFERROR(INDEX(Data_Orders!$F$2:$F$4727,MATCH(B12820,Data_Orders!$A$2:$A$4727,0)),"")</f>
        <v>Trade Account</v>
      </c>
      <c r="L12820" s="4" t="str">
        <f aca="false">IFERROR(INDEX(Data_Orders!$D$2:$D$4727,MATCH(B12820,Data_Orders!$A$2:$A$4727,0)),"")</f>
        <v>Northampton</v>
      </c>
    </row>
    <row r="12821" customFormat="false" ht="15" hidden="false" customHeight="false" outlineLevel="0" collapsed="false">
      <c r="A12821" s="4" t="s">
        <v>18637</v>
      </c>
      <c r="B12821" s="4" t="s">
        <v>5390</v>
      </c>
      <c r="C12821" s="4" t="s">
        <v>1048</v>
      </c>
      <c r="D12821" s="4" t="n">
        <v>6</v>
      </c>
      <c r="E12821" s="4" t="n">
        <v>112.72</v>
      </c>
      <c r="F12821" s="4" t="n">
        <v>676.32</v>
      </c>
      <c r="G12821" s="4" t="n">
        <f aca="false">INDEX(Data_Products!$D$2:$D$33,MATCH(C12821,Data_Products!$A$2:$A$33,0))</f>
        <v>83.21</v>
      </c>
      <c r="H12821" s="4" t="str">
        <f aca="false">INDEX(Data_Products!$C$2:$C$33,MATCH(C12821,Data_Products!$A$2:$A$33,0))</f>
        <v>Tools &amp; Fixings</v>
      </c>
      <c r="I12821" s="10" t="n">
        <f aca="false">D12821*(E12821-G12821)</f>
        <v>177.06</v>
      </c>
      <c r="J12821" s="11" t="n">
        <f aca="false">IFERROR(I12821/F12821,0)</f>
        <v>0.261799148332151</v>
      </c>
      <c r="K12821" s="4" t="str">
        <f aca="false">IFERROR(INDEX(Data_Orders!$F$2:$F$4727,MATCH(B12821,Data_Orders!$A$2:$A$4727,0)),"")</f>
        <v>Trade Account</v>
      </c>
      <c r="L12821" s="4" t="str">
        <f aca="false">IFERROR(INDEX(Data_Orders!$D$2:$D$4727,MATCH(B12821,Data_Orders!$A$2:$A$4727,0)),"")</f>
        <v>Northampton</v>
      </c>
    </row>
    <row r="12822" customFormat="false" ht="15" hidden="false" customHeight="false" outlineLevel="0" collapsed="false">
      <c r="A12822" s="4" t="s">
        <v>18638</v>
      </c>
      <c r="B12822" s="4" t="s">
        <v>5390</v>
      </c>
      <c r="C12822" s="4" t="s">
        <v>1026</v>
      </c>
      <c r="D12822" s="4" t="n">
        <v>14</v>
      </c>
      <c r="E12822" s="4" t="n">
        <v>184.05</v>
      </c>
      <c r="F12822" s="4" t="n">
        <v>2576.7</v>
      </c>
      <c r="G12822" s="4" t="n">
        <f aca="false">INDEX(Data_Products!$D$2:$D$33,MATCH(C12822,Data_Products!$A$2:$A$33,0))</f>
        <v>147.44</v>
      </c>
      <c r="H12822" s="4" t="str">
        <f aca="false">INDEX(Data_Products!$C$2:$C$33,MATCH(C12822,Data_Products!$A$2:$A$33,0))</f>
        <v>Cement &amp; Aggregates</v>
      </c>
      <c r="I12822" s="10" t="n">
        <f aca="false">D12822*(E12822-G12822)</f>
        <v>512.54</v>
      </c>
      <c r="J12822" s="11" t="n">
        <f aca="false">IFERROR(I12822/F12822,0)</f>
        <v>0.19891333876664</v>
      </c>
      <c r="K12822" s="4" t="str">
        <f aca="false">IFERROR(INDEX(Data_Orders!$F$2:$F$4727,MATCH(B12822,Data_Orders!$A$2:$A$4727,0)),"")</f>
        <v>Trade Account</v>
      </c>
      <c r="L12822" s="4" t="str">
        <f aca="false">IFERROR(INDEX(Data_Orders!$D$2:$D$4727,MATCH(B12822,Data_Orders!$A$2:$A$4727,0)),"")</f>
        <v>Northampton</v>
      </c>
    </row>
    <row r="12823" customFormat="false" ht="15" hidden="false" customHeight="false" outlineLevel="0" collapsed="false">
      <c r="A12823" s="4" t="s">
        <v>18639</v>
      </c>
      <c r="B12823" s="4" t="s">
        <v>5391</v>
      </c>
      <c r="C12823" s="4" t="s">
        <v>1052</v>
      </c>
      <c r="D12823" s="4" t="n">
        <v>2</v>
      </c>
      <c r="E12823" s="4" t="n">
        <v>205.71</v>
      </c>
      <c r="F12823" s="4" t="n">
        <v>411.42</v>
      </c>
      <c r="G12823" s="4" t="n">
        <f aca="false">INDEX(Data_Products!$D$2:$D$33,MATCH(C12823,Data_Products!$A$2:$A$33,0))</f>
        <v>152.29</v>
      </c>
      <c r="H12823" s="4" t="str">
        <f aca="false">INDEX(Data_Products!$C$2:$C$33,MATCH(C12823,Data_Products!$A$2:$A$33,0))</f>
        <v>Roofing</v>
      </c>
      <c r="I12823" s="10" t="n">
        <f aca="false">D12823*(E12823-G12823)</f>
        <v>106.84</v>
      </c>
      <c r="J12823" s="11" t="n">
        <f aca="false">IFERROR(I12823/F12823,0)</f>
        <v>0.259685965679841</v>
      </c>
      <c r="K12823" s="4" t="str">
        <f aca="false">IFERROR(INDEX(Data_Orders!$F$2:$F$4727,MATCH(B12823,Data_Orders!$A$2:$A$4727,0)),"")</f>
        <v>Trade Account</v>
      </c>
      <c r="L12823" s="4" t="str">
        <f aca="false">IFERROR(INDEX(Data_Orders!$D$2:$D$4727,MATCH(B12823,Data_Orders!$A$2:$A$4727,0)),"")</f>
        <v>Northampton</v>
      </c>
    </row>
    <row r="12824" customFormat="false" ht="15" hidden="false" customHeight="false" outlineLevel="0" collapsed="false">
      <c r="A12824" s="4" t="s">
        <v>18640</v>
      </c>
      <c r="B12824" s="4" t="s">
        <v>5391</v>
      </c>
      <c r="C12824" s="4" t="s">
        <v>1044</v>
      </c>
      <c r="D12824" s="4" t="n">
        <v>2</v>
      </c>
      <c r="E12824" s="4" t="n">
        <v>190.44</v>
      </c>
      <c r="F12824" s="4" t="n">
        <v>380.88</v>
      </c>
      <c r="G12824" s="4" t="n">
        <f aca="false">INDEX(Data_Products!$D$2:$D$33,MATCH(C12824,Data_Products!$A$2:$A$33,0))</f>
        <v>115.48</v>
      </c>
      <c r="H12824" s="4" t="str">
        <f aca="false">INDEX(Data_Products!$C$2:$C$33,MATCH(C12824,Data_Products!$A$2:$A$33,0))</f>
        <v>Tools &amp; Fixings</v>
      </c>
      <c r="I12824" s="10" t="n">
        <f aca="false">D12824*(E12824-G12824)</f>
        <v>149.92</v>
      </c>
      <c r="J12824" s="11" t="n">
        <f aca="false">IFERROR(I12824/F12824,0)</f>
        <v>0.393614786809494</v>
      </c>
      <c r="K12824" s="4" t="str">
        <f aca="false">IFERROR(INDEX(Data_Orders!$F$2:$F$4727,MATCH(B12824,Data_Orders!$A$2:$A$4727,0)),"")</f>
        <v>Trade Account</v>
      </c>
      <c r="L12824" s="4" t="str">
        <f aca="false">IFERROR(INDEX(Data_Orders!$D$2:$D$4727,MATCH(B12824,Data_Orders!$A$2:$A$4727,0)),"")</f>
        <v>Northampton</v>
      </c>
    </row>
    <row r="12825" customFormat="false" ht="15" hidden="false" customHeight="false" outlineLevel="0" collapsed="false">
      <c r="A12825" s="4" t="s">
        <v>18641</v>
      </c>
      <c r="B12825" s="4" t="s">
        <v>5391</v>
      </c>
      <c r="C12825" s="4" t="s">
        <v>1059</v>
      </c>
      <c r="D12825" s="4" t="n">
        <v>3</v>
      </c>
      <c r="E12825" s="4" t="n">
        <v>103.63</v>
      </c>
      <c r="F12825" s="4" t="n">
        <v>310.89</v>
      </c>
      <c r="G12825" s="4" t="n">
        <f aca="false">INDEX(Data_Products!$D$2:$D$33,MATCH(C12825,Data_Products!$A$2:$A$33,0))</f>
        <v>82.55</v>
      </c>
      <c r="H12825" s="4" t="str">
        <f aca="false">INDEX(Data_Products!$C$2:$C$33,MATCH(C12825,Data_Products!$A$2:$A$33,0))</f>
        <v>Roofing</v>
      </c>
      <c r="I12825" s="10" t="n">
        <f aca="false">D12825*(E12825-G12825)</f>
        <v>63.24</v>
      </c>
      <c r="J12825" s="11" t="n">
        <f aca="false">IFERROR(I12825/F12825,0)</f>
        <v>0.203415999228023</v>
      </c>
      <c r="K12825" s="4" t="str">
        <f aca="false">IFERROR(INDEX(Data_Orders!$F$2:$F$4727,MATCH(B12825,Data_Orders!$A$2:$A$4727,0)),"")</f>
        <v>Trade Account</v>
      </c>
      <c r="L12825" s="4" t="str">
        <f aca="false">IFERROR(INDEX(Data_Orders!$D$2:$D$4727,MATCH(B12825,Data_Orders!$A$2:$A$4727,0)),"")</f>
        <v>Northampton</v>
      </c>
    </row>
    <row r="12826" customFormat="false" ht="15" hidden="false" customHeight="false" outlineLevel="0" collapsed="false">
      <c r="A12826" s="4" t="s">
        <v>18642</v>
      </c>
      <c r="B12826" s="4" t="s">
        <v>5391</v>
      </c>
      <c r="C12826" s="4" t="s">
        <v>1015</v>
      </c>
      <c r="D12826" s="4" t="n">
        <v>15</v>
      </c>
      <c r="E12826" s="4" t="n">
        <v>122.01</v>
      </c>
      <c r="F12826" s="4" t="n">
        <v>1830.15</v>
      </c>
      <c r="G12826" s="4" t="n">
        <f aca="false">INDEX(Data_Products!$D$2:$D$33,MATCH(C12826,Data_Products!$A$2:$A$33,0))</f>
        <v>85.53</v>
      </c>
      <c r="H12826" s="4" t="str">
        <f aca="false">INDEX(Data_Products!$C$2:$C$33,MATCH(C12826,Data_Products!$A$2:$A$33,0))</f>
        <v>Timber</v>
      </c>
      <c r="I12826" s="10" t="n">
        <f aca="false">D12826*(E12826-G12826)</f>
        <v>547.2</v>
      </c>
      <c r="J12826" s="11" t="n">
        <f aca="false">IFERROR(I12826/F12826,0)</f>
        <v>0.298991885910991</v>
      </c>
      <c r="K12826" s="4" t="str">
        <f aca="false">IFERROR(INDEX(Data_Orders!$F$2:$F$4727,MATCH(B12826,Data_Orders!$A$2:$A$4727,0)),"")</f>
        <v>Trade Account</v>
      </c>
      <c r="L12826" s="4" t="str">
        <f aca="false">IFERROR(INDEX(Data_Orders!$D$2:$D$4727,MATCH(B12826,Data_Orders!$A$2:$A$4727,0)),"")</f>
        <v>Northampton</v>
      </c>
    </row>
    <row r="12827" customFormat="false" ht="15" hidden="false" customHeight="false" outlineLevel="0" collapsed="false">
      <c r="A12827" s="4" t="s">
        <v>18643</v>
      </c>
      <c r="B12827" s="4" t="s">
        <v>5391</v>
      </c>
      <c r="C12827" s="4" t="s">
        <v>1057</v>
      </c>
      <c r="D12827" s="4" t="n">
        <v>1</v>
      </c>
      <c r="E12827" s="4" t="n">
        <v>176.81</v>
      </c>
      <c r="F12827" s="4" t="n">
        <v>176.81</v>
      </c>
      <c r="G12827" s="4" t="n">
        <f aca="false">INDEX(Data_Products!$D$2:$D$33,MATCH(C12827,Data_Products!$A$2:$A$33,0))</f>
        <v>129.57</v>
      </c>
      <c r="H12827" s="4" t="str">
        <f aca="false">INDEX(Data_Products!$C$2:$C$33,MATCH(C12827,Data_Products!$A$2:$A$33,0))</f>
        <v>Roofing</v>
      </c>
      <c r="I12827" s="10" t="n">
        <f aca="false">D12827*(E12827-G12827)</f>
        <v>47.24</v>
      </c>
      <c r="J12827" s="11" t="n">
        <f aca="false">IFERROR(I12827/F12827,0)</f>
        <v>0.267179458175443</v>
      </c>
      <c r="K12827" s="4" t="str">
        <f aca="false">IFERROR(INDEX(Data_Orders!$F$2:$F$4727,MATCH(B12827,Data_Orders!$A$2:$A$4727,0)),"")</f>
        <v>Trade Account</v>
      </c>
      <c r="L12827" s="4" t="str">
        <f aca="false">IFERROR(INDEX(Data_Orders!$D$2:$D$4727,MATCH(B12827,Data_Orders!$A$2:$A$4727,0)),"")</f>
        <v>Northampton</v>
      </c>
    </row>
    <row r="12828" customFormat="false" ht="15" hidden="false" customHeight="false" outlineLevel="0" collapsed="false">
      <c r="A12828" s="4" t="s">
        <v>18644</v>
      </c>
      <c r="B12828" s="4" t="s">
        <v>5392</v>
      </c>
      <c r="C12828" s="4" t="s">
        <v>1077</v>
      </c>
      <c r="D12828" s="4" t="n">
        <v>20</v>
      </c>
      <c r="E12828" s="4" t="n">
        <v>46.61</v>
      </c>
      <c r="F12828" s="4" t="n">
        <v>932.2</v>
      </c>
      <c r="G12828" s="4" t="n">
        <f aca="false">INDEX(Data_Products!$D$2:$D$33,MATCH(C12828,Data_Products!$A$2:$A$33,0))</f>
        <v>36.87</v>
      </c>
      <c r="H12828" s="4" t="str">
        <f aca="false">INDEX(Data_Products!$C$2:$C$33,MATCH(C12828,Data_Products!$A$2:$A$33,0))</f>
        <v>Landscaping</v>
      </c>
      <c r="I12828" s="10" t="n">
        <f aca="false">D12828*(E12828-G12828)</f>
        <v>194.8</v>
      </c>
      <c r="J12828" s="11" t="n">
        <f aca="false">IFERROR(I12828/F12828,0)</f>
        <v>0.208968032611028</v>
      </c>
      <c r="K12828" s="4" t="str">
        <f aca="false">IFERROR(INDEX(Data_Orders!$F$2:$F$4727,MATCH(B12828,Data_Orders!$A$2:$A$4727,0)),"")</f>
        <v>Trade Account</v>
      </c>
      <c r="L12828" s="4" t="str">
        <f aca="false">IFERROR(INDEX(Data_Orders!$D$2:$D$4727,MATCH(B12828,Data_Orders!$A$2:$A$4727,0)),"")</f>
        <v>Northampton</v>
      </c>
    </row>
    <row r="12829" customFormat="false" ht="15" hidden="false" customHeight="false" outlineLevel="0" collapsed="false">
      <c r="A12829" s="4" t="s">
        <v>18645</v>
      </c>
      <c r="B12829" s="4" t="s">
        <v>5392</v>
      </c>
      <c r="C12829" s="4" t="s">
        <v>1017</v>
      </c>
      <c r="D12829" s="4" t="n">
        <v>10</v>
      </c>
      <c r="E12829" s="4" t="n">
        <v>49.15</v>
      </c>
      <c r="F12829" s="4" t="n">
        <v>491.5</v>
      </c>
      <c r="G12829" s="4" t="n">
        <f aca="false">INDEX(Data_Products!$D$2:$D$33,MATCH(C12829,Data_Products!$A$2:$A$33,0))</f>
        <v>31.44</v>
      </c>
      <c r="H12829" s="4" t="str">
        <f aca="false">INDEX(Data_Products!$C$2:$C$33,MATCH(C12829,Data_Products!$A$2:$A$33,0))</f>
        <v>Timber</v>
      </c>
      <c r="I12829" s="10" t="n">
        <f aca="false">D12829*(E12829-G12829)</f>
        <v>177.1</v>
      </c>
      <c r="J12829" s="11" t="n">
        <f aca="false">IFERROR(I12829/F12829,0)</f>
        <v>0.360325534079349</v>
      </c>
      <c r="K12829" s="4" t="str">
        <f aca="false">IFERROR(INDEX(Data_Orders!$F$2:$F$4727,MATCH(B12829,Data_Orders!$A$2:$A$4727,0)),"")</f>
        <v>Trade Account</v>
      </c>
      <c r="L12829" s="4" t="str">
        <f aca="false">IFERROR(INDEX(Data_Orders!$D$2:$D$4727,MATCH(B12829,Data_Orders!$A$2:$A$4727,0)),"")</f>
        <v>Northampton</v>
      </c>
    </row>
    <row r="12830" customFormat="false" ht="15" hidden="false" customHeight="false" outlineLevel="0" collapsed="false">
      <c r="A12830" s="4" t="s">
        <v>18646</v>
      </c>
      <c r="B12830" s="4" t="s">
        <v>5392</v>
      </c>
      <c r="C12830" s="4" t="s">
        <v>1019</v>
      </c>
      <c r="D12830" s="4" t="n">
        <v>11</v>
      </c>
      <c r="E12830" s="4" t="n">
        <v>79.76</v>
      </c>
      <c r="F12830" s="4" t="n">
        <v>877.36</v>
      </c>
      <c r="G12830" s="4" t="n">
        <f aca="false">INDEX(Data_Products!$D$2:$D$33,MATCH(C12830,Data_Products!$A$2:$A$33,0))</f>
        <v>59.07</v>
      </c>
      <c r="H12830" s="4" t="str">
        <f aca="false">INDEX(Data_Products!$C$2:$C$33,MATCH(C12830,Data_Products!$A$2:$A$33,0))</f>
        <v>Timber</v>
      </c>
      <c r="I12830" s="10" t="n">
        <f aca="false">D12830*(E12830-G12830)</f>
        <v>227.59</v>
      </c>
      <c r="J12830" s="11" t="n">
        <f aca="false">IFERROR(I12830/F12830,0)</f>
        <v>0.259403209628887</v>
      </c>
      <c r="K12830" s="4" t="str">
        <f aca="false">IFERROR(INDEX(Data_Orders!$F$2:$F$4727,MATCH(B12830,Data_Orders!$A$2:$A$4727,0)),"")</f>
        <v>Trade Account</v>
      </c>
      <c r="L12830" s="4" t="str">
        <f aca="false">IFERROR(INDEX(Data_Orders!$D$2:$D$4727,MATCH(B12830,Data_Orders!$A$2:$A$4727,0)),"")</f>
        <v>Northampton</v>
      </c>
    </row>
    <row r="12831" customFormat="false" ht="15" hidden="false" customHeight="false" outlineLevel="0" collapsed="false">
      <c r="A12831" s="4" t="s">
        <v>18647</v>
      </c>
      <c r="B12831" s="4" t="s">
        <v>5392</v>
      </c>
      <c r="C12831" s="4" t="s">
        <v>1057</v>
      </c>
      <c r="D12831" s="4" t="n">
        <v>15</v>
      </c>
      <c r="E12831" s="4" t="n">
        <v>176.81</v>
      </c>
      <c r="F12831" s="4" t="n">
        <v>2652.15</v>
      </c>
      <c r="G12831" s="4" t="n">
        <f aca="false">INDEX(Data_Products!$D$2:$D$33,MATCH(C12831,Data_Products!$A$2:$A$33,0))</f>
        <v>129.57</v>
      </c>
      <c r="H12831" s="4" t="str">
        <f aca="false">INDEX(Data_Products!$C$2:$C$33,MATCH(C12831,Data_Products!$A$2:$A$33,0))</f>
        <v>Roofing</v>
      </c>
      <c r="I12831" s="10" t="n">
        <f aca="false">D12831*(E12831-G12831)</f>
        <v>708.6</v>
      </c>
      <c r="J12831" s="11" t="n">
        <f aca="false">IFERROR(I12831/F12831,0)</f>
        <v>0.267179458175443</v>
      </c>
      <c r="K12831" s="4" t="str">
        <f aca="false">IFERROR(INDEX(Data_Orders!$F$2:$F$4727,MATCH(B12831,Data_Orders!$A$2:$A$4727,0)),"")</f>
        <v>Trade Account</v>
      </c>
      <c r="L12831" s="4" t="str">
        <f aca="false">IFERROR(INDEX(Data_Orders!$D$2:$D$4727,MATCH(B12831,Data_Orders!$A$2:$A$4727,0)),"")</f>
        <v>Northampton</v>
      </c>
    </row>
    <row r="12832" customFormat="false" ht="15" hidden="false" customHeight="false" outlineLevel="0" collapsed="false">
      <c r="A12832" s="4" t="s">
        <v>18648</v>
      </c>
      <c r="B12832" s="4" t="s">
        <v>5392</v>
      </c>
      <c r="C12832" s="4" t="s">
        <v>1059</v>
      </c>
      <c r="D12832" s="4" t="n">
        <v>13</v>
      </c>
      <c r="E12832" s="4" t="n">
        <v>103.63</v>
      </c>
      <c r="F12832" s="4" t="n">
        <v>1347.19</v>
      </c>
      <c r="G12832" s="4" t="n">
        <f aca="false">INDEX(Data_Products!$D$2:$D$33,MATCH(C12832,Data_Products!$A$2:$A$33,0))</f>
        <v>82.55</v>
      </c>
      <c r="H12832" s="4" t="str">
        <f aca="false">INDEX(Data_Products!$C$2:$C$33,MATCH(C12832,Data_Products!$A$2:$A$33,0))</f>
        <v>Roofing</v>
      </c>
      <c r="I12832" s="10" t="n">
        <f aca="false">D12832*(E12832-G12832)</f>
        <v>274.04</v>
      </c>
      <c r="J12832" s="11" t="n">
        <f aca="false">IFERROR(I12832/F12832,0)</f>
        <v>0.203415999228023</v>
      </c>
      <c r="K12832" s="4" t="str">
        <f aca="false">IFERROR(INDEX(Data_Orders!$F$2:$F$4727,MATCH(B12832,Data_Orders!$A$2:$A$4727,0)),"")</f>
        <v>Trade Account</v>
      </c>
      <c r="L12832" s="4" t="str">
        <f aca="false">IFERROR(INDEX(Data_Orders!$D$2:$D$4727,MATCH(B12832,Data_Orders!$A$2:$A$4727,0)),"")</f>
        <v>Northampton</v>
      </c>
    </row>
    <row r="12833" customFormat="false" ht="15" hidden="false" customHeight="false" outlineLevel="0" collapsed="false">
      <c r="A12833" s="4" t="s">
        <v>18649</v>
      </c>
      <c r="B12833" s="4" t="s">
        <v>5393</v>
      </c>
      <c r="C12833" s="4" t="s">
        <v>1013</v>
      </c>
      <c r="D12833" s="4" t="n">
        <v>9</v>
      </c>
      <c r="E12833" s="4" t="n">
        <v>240.92</v>
      </c>
      <c r="F12833" s="4" t="n">
        <v>2168.28</v>
      </c>
      <c r="G12833" s="4" t="n">
        <f aca="false">INDEX(Data_Products!$D$2:$D$33,MATCH(C12833,Data_Products!$A$2:$A$33,0))</f>
        <v>168.32</v>
      </c>
      <c r="H12833" s="4" t="str">
        <f aca="false">INDEX(Data_Products!$C$2:$C$33,MATCH(C12833,Data_Products!$A$2:$A$33,0))</f>
        <v>Timber</v>
      </c>
      <c r="I12833" s="10" t="n">
        <f aca="false">D12833*(E12833-G12833)</f>
        <v>653.4</v>
      </c>
      <c r="J12833" s="11" t="n">
        <f aca="false">IFERROR(I12833/F12833,0)</f>
        <v>0.301344844761747</v>
      </c>
      <c r="K12833" s="4" t="str">
        <f aca="false">IFERROR(INDEX(Data_Orders!$F$2:$F$4727,MATCH(B12833,Data_Orders!$A$2:$A$4727,0)),"")</f>
        <v>Trade Account</v>
      </c>
      <c r="L12833" s="4" t="str">
        <f aca="false">IFERROR(INDEX(Data_Orders!$D$2:$D$4727,MATCH(B12833,Data_Orders!$A$2:$A$4727,0)),"")</f>
        <v>Northampton</v>
      </c>
    </row>
    <row r="12834" customFormat="false" ht="15" hidden="false" customHeight="false" outlineLevel="0" collapsed="false">
      <c r="A12834" s="4" t="s">
        <v>18650</v>
      </c>
      <c r="B12834" s="4" t="s">
        <v>5393</v>
      </c>
      <c r="C12834" s="4" t="s">
        <v>1070</v>
      </c>
      <c r="D12834" s="4" t="n">
        <v>19</v>
      </c>
      <c r="E12834" s="4" t="n">
        <v>230.32</v>
      </c>
      <c r="F12834" s="4" t="n">
        <v>4376.08</v>
      </c>
      <c r="G12834" s="4" t="n">
        <f aca="false">INDEX(Data_Products!$D$2:$D$33,MATCH(C12834,Data_Products!$A$2:$A$33,0))</f>
        <v>161.64</v>
      </c>
      <c r="H12834" s="4" t="str">
        <f aca="false">INDEX(Data_Products!$C$2:$C$33,MATCH(C12834,Data_Products!$A$2:$A$33,0))</f>
        <v>Landscaping</v>
      </c>
      <c r="I12834" s="10" t="n">
        <f aca="false">D12834*(E12834-G12834)</f>
        <v>1304.92</v>
      </c>
      <c r="J12834" s="11" t="n">
        <f aca="false">IFERROR(I12834/F12834,0)</f>
        <v>0.298193817297673</v>
      </c>
      <c r="K12834" s="4" t="str">
        <f aca="false">IFERROR(INDEX(Data_Orders!$F$2:$F$4727,MATCH(B12834,Data_Orders!$A$2:$A$4727,0)),"")</f>
        <v>Trade Account</v>
      </c>
      <c r="L12834" s="4" t="str">
        <f aca="false">IFERROR(INDEX(Data_Orders!$D$2:$D$4727,MATCH(B12834,Data_Orders!$A$2:$A$4727,0)),"")</f>
        <v>Northampton</v>
      </c>
    </row>
    <row r="12835" customFormat="false" ht="15" hidden="false" customHeight="false" outlineLevel="0" collapsed="false">
      <c r="A12835" s="4" t="s">
        <v>18651</v>
      </c>
      <c r="B12835" s="4" t="s">
        <v>5394</v>
      </c>
      <c r="C12835" s="4" t="s">
        <v>1030</v>
      </c>
      <c r="D12835" s="4" t="n">
        <v>10</v>
      </c>
      <c r="E12835" s="4" t="n">
        <v>25.23</v>
      </c>
      <c r="F12835" s="4" t="n">
        <v>252.3</v>
      </c>
      <c r="G12835" s="4" t="n">
        <f aca="false">INDEX(Data_Products!$D$2:$D$33,MATCH(C12835,Data_Products!$A$2:$A$33,0))</f>
        <v>17.67</v>
      </c>
      <c r="H12835" s="4" t="str">
        <f aca="false">INDEX(Data_Products!$C$2:$C$33,MATCH(C12835,Data_Products!$A$2:$A$33,0))</f>
        <v>Cement &amp; Aggregates</v>
      </c>
      <c r="I12835" s="10" t="n">
        <f aca="false">D12835*(E12835-G12835)</f>
        <v>75.6</v>
      </c>
      <c r="J12835" s="11" t="n">
        <f aca="false">IFERROR(I12835/F12835,0)</f>
        <v>0.299643281807372</v>
      </c>
      <c r="K12835" s="4" t="str">
        <f aca="false">IFERROR(INDEX(Data_Orders!$F$2:$F$4727,MATCH(B12835,Data_Orders!$A$2:$A$4727,0)),"")</f>
        <v>Trade Account</v>
      </c>
      <c r="L12835" s="4" t="str">
        <f aca="false">IFERROR(INDEX(Data_Orders!$D$2:$D$4727,MATCH(B12835,Data_Orders!$A$2:$A$4727,0)),"")</f>
        <v>Northampton</v>
      </c>
    </row>
    <row r="12836" customFormat="false" ht="15" hidden="false" customHeight="false" outlineLevel="0" collapsed="false">
      <c r="A12836" s="4" t="s">
        <v>18652</v>
      </c>
      <c r="B12836" s="4" t="s">
        <v>5394</v>
      </c>
      <c r="C12836" s="4" t="s">
        <v>1015</v>
      </c>
      <c r="D12836" s="4" t="n">
        <v>6</v>
      </c>
      <c r="E12836" s="4" t="n">
        <v>122.01</v>
      </c>
      <c r="F12836" s="4" t="n">
        <v>732.06</v>
      </c>
      <c r="G12836" s="4" t="n">
        <f aca="false">INDEX(Data_Products!$D$2:$D$33,MATCH(C12836,Data_Products!$A$2:$A$33,0))</f>
        <v>85.53</v>
      </c>
      <c r="H12836" s="4" t="str">
        <f aca="false">INDEX(Data_Products!$C$2:$C$33,MATCH(C12836,Data_Products!$A$2:$A$33,0))</f>
        <v>Timber</v>
      </c>
      <c r="I12836" s="10" t="n">
        <f aca="false">D12836*(E12836-G12836)</f>
        <v>218.88</v>
      </c>
      <c r="J12836" s="11" t="n">
        <f aca="false">IFERROR(I12836/F12836,0)</f>
        <v>0.298991885910991</v>
      </c>
      <c r="K12836" s="4" t="str">
        <f aca="false">IFERROR(INDEX(Data_Orders!$F$2:$F$4727,MATCH(B12836,Data_Orders!$A$2:$A$4727,0)),"")</f>
        <v>Trade Account</v>
      </c>
      <c r="L12836" s="4" t="str">
        <f aca="false">IFERROR(INDEX(Data_Orders!$D$2:$D$4727,MATCH(B12836,Data_Orders!$A$2:$A$4727,0)),"")</f>
        <v>Northampton</v>
      </c>
    </row>
    <row r="12837" customFormat="false" ht="15" hidden="false" customHeight="false" outlineLevel="0" collapsed="false">
      <c r="A12837" s="4" t="s">
        <v>18653</v>
      </c>
      <c r="B12837" s="4" t="s">
        <v>5394</v>
      </c>
      <c r="C12837" s="4" t="s">
        <v>1059</v>
      </c>
      <c r="D12837" s="4" t="n">
        <v>8</v>
      </c>
      <c r="E12837" s="4" t="n">
        <v>103.63</v>
      </c>
      <c r="F12837" s="4" t="n">
        <v>829.04</v>
      </c>
      <c r="G12837" s="4" t="n">
        <f aca="false">INDEX(Data_Products!$D$2:$D$33,MATCH(C12837,Data_Products!$A$2:$A$33,0))</f>
        <v>82.55</v>
      </c>
      <c r="H12837" s="4" t="str">
        <f aca="false">INDEX(Data_Products!$C$2:$C$33,MATCH(C12837,Data_Products!$A$2:$A$33,0))</f>
        <v>Roofing</v>
      </c>
      <c r="I12837" s="10" t="n">
        <f aca="false">D12837*(E12837-G12837)</f>
        <v>168.64</v>
      </c>
      <c r="J12837" s="11" t="n">
        <f aca="false">IFERROR(I12837/F12837,0)</f>
        <v>0.203415999228023</v>
      </c>
      <c r="K12837" s="4" t="str">
        <f aca="false">IFERROR(INDEX(Data_Orders!$F$2:$F$4727,MATCH(B12837,Data_Orders!$A$2:$A$4727,0)),"")</f>
        <v>Trade Account</v>
      </c>
      <c r="L12837" s="4" t="str">
        <f aca="false">IFERROR(INDEX(Data_Orders!$D$2:$D$4727,MATCH(B12837,Data_Orders!$A$2:$A$4727,0)),"")</f>
        <v>Northampton</v>
      </c>
    </row>
    <row r="12838" customFormat="false" ht="15" hidden="false" customHeight="false" outlineLevel="0" collapsed="false">
      <c r="A12838" s="4" t="s">
        <v>18654</v>
      </c>
      <c r="B12838" s="4" t="s">
        <v>5394</v>
      </c>
      <c r="C12838" s="4" t="s">
        <v>1075</v>
      </c>
      <c r="D12838" s="4" t="n">
        <v>11</v>
      </c>
      <c r="E12838" s="4" t="n">
        <v>98.61</v>
      </c>
      <c r="F12838" s="4" t="n">
        <v>1084.71</v>
      </c>
      <c r="G12838" s="4" t="n">
        <f aca="false">INDEX(Data_Products!$D$2:$D$33,MATCH(C12838,Data_Products!$A$2:$A$33,0))</f>
        <v>74.84</v>
      </c>
      <c r="H12838" s="4" t="str">
        <f aca="false">INDEX(Data_Products!$C$2:$C$33,MATCH(C12838,Data_Products!$A$2:$A$33,0))</f>
        <v>Landscaping</v>
      </c>
      <c r="I12838" s="10" t="n">
        <f aca="false">D12838*(E12838-G12838)</f>
        <v>261.47</v>
      </c>
      <c r="J12838" s="11" t="n">
        <f aca="false">IFERROR(I12838/F12838,0)</f>
        <v>0.24105060338708</v>
      </c>
      <c r="K12838" s="4" t="str">
        <f aca="false">IFERROR(INDEX(Data_Orders!$F$2:$F$4727,MATCH(B12838,Data_Orders!$A$2:$A$4727,0)),"")</f>
        <v>Trade Account</v>
      </c>
      <c r="L12838" s="4" t="str">
        <f aca="false">IFERROR(INDEX(Data_Orders!$D$2:$D$4727,MATCH(B12838,Data_Orders!$A$2:$A$4727,0)),"")</f>
        <v>Northampton</v>
      </c>
    </row>
    <row r="12839" customFormat="false" ht="15" hidden="false" customHeight="false" outlineLevel="0" collapsed="false">
      <c r="A12839" s="4" t="s">
        <v>18655</v>
      </c>
      <c r="B12839" s="4" t="s">
        <v>5394</v>
      </c>
      <c r="C12839" s="4" t="s">
        <v>1070</v>
      </c>
      <c r="D12839" s="4" t="n">
        <v>12</v>
      </c>
      <c r="E12839" s="4" t="n">
        <v>230.32</v>
      </c>
      <c r="F12839" s="4" t="n">
        <v>2763.84</v>
      </c>
      <c r="G12839" s="4" t="n">
        <f aca="false">INDEX(Data_Products!$D$2:$D$33,MATCH(C12839,Data_Products!$A$2:$A$33,0))</f>
        <v>161.64</v>
      </c>
      <c r="H12839" s="4" t="str">
        <f aca="false">INDEX(Data_Products!$C$2:$C$33,MATCH(C12839,Data_Products!$A$2:$A$33,0))</f>
        <v>Landscaping</v>
      </c>
      <c r="I12839" s="10" t="n">
        <f aca="false">D12839*(E12839-G12839)</f>
        <v>824.16</v>
      </c>
      <c r="J12839" s="11" t="n">
        <f aca="false">IFERROR(I12839/F12839,0)</f>
        <v>0.298193817297673</v>
      </c>
      <c r="K12839" s="4" t="str">
        <f aca="false">IFERROR(INDEX(Data_Orders!$F$2:$F$4727,MATCH(B12839,Data_Orders!$A$2:$A$4727,0)),"")</f>
        <v>Trade Account</v>
      </c>
      <c r="L12839" s="4" t="str">
        <f aca="false">IFERROR(INDEX(Data_Orders!$D$2:$D$4727,MATCH(B12839,Data_Orders!$A$2:$A$4727,0)),"")</f>
        <v>Northampton</v>
      </c>
    </row>
    <row r="12840" customFormat="false" ht="15" hidden="false" customHeight="false" outlineLevel="0" collapsed="false">
      <c r="A12840" s="4" t="s">
        <v>18656</v>
      </c>
      <c r="B12840" s="4" t="s">
        <v>5395</v>
      </c>
      <c r="C12840" s="4" t="s">
        <v>1066</v>
      </c>
      <c r="D12840" s="4" t="n">
        <v>18</v>
      </c>
      <c r="E12840" s="4" t="n">
        <v>209.69</v>
      </c>
      <c r="F12840" s="4" t="n">
        <v>3774.42</v>
      </c>
      <c r="G12840" s="4" t="n">
        <f aca="false">INDEX(Data_Products!$D$2:$D$33,MATCH(C12840,Data_Products!$A$2:$A$33,0))</f>
        <v>144.38</v>
      </c>
      <c r="H12840" s="4" t="str">
        <f aca="false">INDEX(Data_Products!$C$2:$C$33,MATCH(C12840,Data_Products!$A$2:$A$33,0))</f>
        <v>Plumbing &amp; Drainage</v>
      </c>
      <c r="I12840" s="10" t="n">
        <f aca="false">D12840*(E12840-G12840)</f>
        <v>1175.58</v>
      </c>
      <c r="J12840" s="11" t="n">
        <f aca="false">IFERROR(I12840/F12840,0)</f>
        <v>0.311459773952024</v>
      </c>
      <c r="K12840" s="4" t="str">
        <f aca="false">IFERROR(INDEX(Data_Orders!$F$2:$F$4727,MATCH(B12840,Data_Orders!$A$2:$A$4727,0)),"")</f>
        <v>Trade Account</v>
      </c>
      <c r="L12840" s="4" t="str">
        <f aca="false">IFERROR(INDEX(Data_Orders!$D$2:$D$4727,MATCH(B12840,Data_Orders!$A$2:$A$4727,0)),"")</f>
        <v>Northampton</v>
      </c>
    </row>
    <row r="12841" customFormat="false" ht="15" hidden="false" customHeight="false" outlineLevel="0" collapsed="false">
      <c r="A12841" s="4" t="s">
        <v>18657</v>
      </c>
      <c r="B12841" s="4" t="s">
        <v>5395</v>
      </c>
      <c r="C12841" s="4" t="s">
        <v>1073</v>
      </c>
      <c r="D12841" s="4" t="n">
        <v>7</v>
      </c>
      <c r="E12841" s="4" t="n">
        <v>231.05</v>
      </c>
      <c r="F12841" s="4" t="n">
        <v>1617.35</v>
      </c>
      <c r="G12841" s="4" t="n">
        <f aca="false">INDEX(Data_Products!$D$2:$D$33,MATCH(C12841,Data_Products!$A$2:$A$33,0))</f>
        <v>148.29</v>
      </c>
      <c r="H12841" s="4" t="str">
        <f aca="false">INDEX(Data_Products!$C$2:$C$33,MATCH(C12841,Data_Products!$A$2:$A$33,0))</f>
        <v>Landscaping</v>
      </c>
      <c r="I12841" s="10" t="n">
        <f aca="false">D12841*(E12841-G12841)</f>
        <v>579.32</v>
      </c>
      <c r="J12841" s="11" t="n">
        <f aca="false">IFERROR(I12841/F12841,0)</f>
        <v>0.358190867777537</v>
      </c>
      <c r="K12841" s="4" t="str">
        <f aca="false">IFERROR(INDEX(Data_Orders!$F$2:$F$4727,MATCH(B12841,Data_Orders!$A$2:$A$4727,0)),"")</f>
        <v>Trade Account</v>
      </c>
      <c r="L12841" s="4" t="str">
        <f aca="false">IFERROR(INDEX(Data_Orders!$D$2:$D$4727,MATCH(B12841,Data_Orders!$A$2:$A$4727,0)),"")</f>
        <v>Northampton</v>
      </c>
    </row>
    <row r="12842" customFormat="false" ht="15" hidden="false" customHeight="false" outlineLevel="0" collapsed="false">
      <c r="A12842" s="4" t="s">
        <v>18658</v>
      </c>
      <c r="B12842" s="4" t="s">
        <v>5396</v>
      </c>
      <c r="C12842" s="4" t="s">
        <v>1044</v>
      </c>
      <c r="D12842" s="4" t="n">
        <v>18</v>
      </c>
      <c r="E12842" s="4" t="n">
        <v>190.44</v>
      </c>
      <c r="F12842" s="4" t="n">
        <v>3427.92</v>
      </c>
      <c r="G12842" s="4" t="n">
        <f aca="false">INDEX(Data_Products!$D$2:$D$33,MATCH(C12842,Data_Products!$A$2:$A$33,0))</f>
        <v>115.48</v>
      </c>
      <c r="H12842" s="4" t="str">
        <f aca="false">INDEX(Data_Products!$C$2:$C$33,MATCH(C12842,Data_Products!$A$2:$A$33,0))</f>
        <v>Tools &amp; Fixings</v>
      </c>
      <c r="I12842" s="10" t="n">
        <f aca="false">D12842*(E12842-G12842)</f>
        <v>1349.28</v>
      </c>
      <c r="J12842" s="11" t="n">
        <f aca="false">IFERROR(I12842/F12842,0)</f>
        <v>0.393614786809494</v>
      </c>
      <c r="K12842" s="4" t="str">
        <f aca="false">IFERROR(INDEX(Data_Orders!$F$2:$F$4727,MATCH(B12842,Data_Orders!$A$2:$A$4727,0)),"")</f>
        <v>Trade Account</v>
      </c>
      <c r="L12842" s="4" t="str">
        <f aca="false">IFERROR(INDEX(Data_Orders!$D$2:$D$4727,MATCH(B12842,Data_Orders!$A$2:$A$4727,0)),"")</f>
        <v>Northampton</v>
      </c>
    </row>
    <row r="12843" customFormat="false" ht="15" hidden="false" customHeight="false" outlineLevel="0" collapsed="false">
      <c r="A12843" s="4" t="s">
        <v>18659</v>
      </c>
      <c r="B12843" s="4" t="s">
        <v>5396</v>
      </c>
      <c r="C12843" s="4" t="s">
        <v>1021</v>
      </c>
      <c r="D12843" s="4" t="n">
        <v>16</v>
      </c>
      <c r="E12843" s="4" t="n">
        <v>73.76</v>
      </c>
      <c r="F12843" s="4" t="n">
        <v>1180.16</v>
      </c>
      <c r="G12843" s="4" t="n">
        <f aca="false">INDEX(Data_Products!$D$2:$D$33,MATCH(C12843,Data_Products!$A$2:$A$33,0))</f>
        <v>51.51</v>
      </c>
      <c r="H12843" s="4" t="str">
        <f aca="false">INDEX(Data_Products!$C$2:$C$33,MATCH(C12843,Data_Products!$A$2:$A$33,0))</f>
        <v>Cement &amp; Aggregates</v>
      </c>
      <c r="I12843" s="10" t="n">
        <f aca="false">D12843*(E12843-G12843)</f>
        <v>356</v>
      </c>
      <c r="J12843" s="11" t="n">
        <f aca="false">IFERROR(I12843/F12843,0)</f>
        <v>0.301654013015184</v>
      </c>
      <c r="K12843" s="4" t="str">
        <f aca="false">IFERROR(INDEX(Data_Orders!$F$2:$F$4727,MATCH(B12843,Data_Orders!$A$2:$A$4727,0)),"")</f>
        <v>Trade Account</v>
      </c>
      <c r="L12843" s="4" t="str">
        <f aca="false">IFERROR(INDEX(Data_Orders!$D$2:$D$4727,MATCH(B12843,Data_Orders!$A$2:$A$4727,0)),"")</f>
        <v>Northampton</v>
      </c>
    </row>
    <row r="12844" customFormat="false" ht="15" hidden="false" customHeight="false" outlineLevel="0" collapsed="false">
      <c r="A12844" s="4" t="s">
        <v>18660</v>
      </c>
      <c r="B12844" s="4" t="s">
        <v>5397</v>
      </c>
      <c r="C12844" s="4" t="s">
        <v>1070</v>
      </c>
      <c r="D12844" s="4" t="n">
        <v>16</v>
      </c>
      <c r="E12844" s="4" t="n">
        <v>230.32</v>
      </c>
      <c r="F12844" s="4" t="n">
        <v>3685.12</v>
      </c>
      <c r="G12844" s="4" t="n">
        <f aca="false">INDEX(Data_Products!$D$2:$D$33,MATCH(C12844,Data_Products!$A$2:$A$33,0))</f>
        <v>161.64</v>
      </c>
      <c r="H12844" s="4" t="str">
        <f aca="false">INDEX(Data_Products!$C$2:$C$33,MATCH(C12844,Data_Products!$A$2:$A$33,0))</f>
        <v>Landscaping</v>
      </c>
      <c r="I12844" s="10" t="n">
        <f aca="false">D12844*(E12844-G12844)</f>
        <v>1098.88</v>
      </c>
      <c r="J12844" s="11" t="n">
        <f aca="false">IFERROR(I12844/F12844,0)</f>
        <v>0.298193817297673</v>
      </c>
      <c r="K12844" s="4" t="str">
        <f aca="false">IFERROR(INDEX(Data_Orders!$F$2:$F$4727,MATCH(B12844,Data_Orders!$A$2:$A$4727,0)),"")</f>
        <v>Trade Account</v>
      </c>
      <c r="L12844" s="4" t="str">
        <f aca="false">IFERROR(INDEX(Data_Orders!$D$2:$D$4727,MATCH(B12844,Data_Orders!$A$2:$A$4727,0)),"")</f>
        <v>Northampton</v>
      </c>
    </row>
    <row r="12845" customFormat="false" ht="15" hidden="false" customHeight="false" outlineLevel="0" collapsed="false">
      <c r="A12845" s="4" t="s">
        <v>18661</v>
      </c>
      <c r="B12845" s="4" t="s">
        <v>5397</v>
      </c>
      <c r="C12845" s="4" t="s">
        <v>1037</v>
      </c>
      <c r="D12845" s="4" t="n">
        <v>19</v>
      </c>
      <c r="E12845" s="4" t="n">
        <v>90.97</v>
      </c>
      <c r="F12845" s="4" t="n">
        <v>1728.43</v>
      </c>
      <c r="G12845" s="4" t="n">
        <f aca="false">INDEX(Data_Products!$D$2:$D$33,MATCH(C12845,Data_Products!$A$2:$A$33,0))</f>
        <v>73.81</v>
      </c>
      <c r="H12845" s="4" t="str">
        <f aca="false">INDEX(Data_Products!$C$2:$C$33,MATCH(C12845,Data_Products!$A$2:$A$33,0))</f>
        <v>Insulation</v>
      </c>
      <c r="I12845" s="10" t="n">
        <f aca="false">D12845*(E12845-G12845)</f>
        <v>326.04</v>
      </c>
      <c r="J12845" s="11" t="n">
        <f aca="false">IFERROR(I12845/F12845,0)</f>
        <v>0.18863361547763</v>
      </c>
      <c r="K12845" s="4" t="str">
        <f aca="false">IFERROR(INDEX(Data_Orders!$F$2:$F$4727,MATCH(B12845,Data_Orders!$A$2:$A$4727,0)),"")</f>
        <v>Trade Account</v>
      </c>
      <c r="L12845" s="4" t="str">
        <f aca="false">IFERROR(INDEX(Data_Orders!$D$2:$D$4727,MATCH(B12845,Data_Orders!$A$2:$A$4727,0)),"")</f>
        <v>Northampton</v>
      </c>
    </row>
    <row r="12846" customFormat="false" ht="15" hidden="false" customHeight="false" outlineLevel="0" collapsed="false">
      <c r="A12846" s="4" t="s">
        <v>18662</v>
      </c>
      <c r="B12846" s="4" t="s">
        <v>5397</v>
      </c>
      <c r="C12846" s="4" t="s">
        <v>1057</v>
      </c>
      <c r="D12846" s="4" t="n">
        <v>18</v>
      </c>
      <c r="E12846" s="4" t="n">
        <v>176.81</v>
      </c>
      <c r="F12846" s="4" t="n">
        <v>3182.58</v>
      </c>
      <c r="G12846" s="4" t="n">
        <f aca="false">INDEX(Data_Products!$D$2:$D$33,MATCH(C12846,Data_Products!$A$2:$A$33,0))</f>
        <v>129.57</v>
      </c>
      <c r="H12846" s="4" t="str">
        <f aca="false">INDEX(Data_Products!$C$2:$C$33,MATCH(C12846,Data_Products!$A$2:$A$33,0))</f>
        <v>Roofing</v>
      </c>
      <c r="I12846" s="10" t="n">
        <f aca="false">D12846*(E12846-G12846)</f>
        <v>850.32</v>
      </c>
      <c r="J12846" s="11" t="n">
        <f aca="false">IFERROR(I12846/F12846,0)</f>
        <v>0.267179458175443</v>
      </c>
      <c r="K12846" s="4" t="str">
        <f aca="false">IFERROR(INDEX(Data_Orders!$F$2:$F$4727,MATCH(B12846,Data_Orders!$A$2:$A$4727,0)),"")</f>
        <v>Trade Account</v>
      </c>
      <c r="L12846" s="4" t="str">
        <f aca="false">IFERROR(INDEX(Data_Orders!$D$2:$D$4727,MATCH(B12846,Data_Orders!$A$2:$A$4727,0)),"")</f>
        <v>Northampton</v>
      </c>
    </row>
    <row r="12847" customFormat="false" ht="15" hidden="false" customHeight="false" outlineLevel="0" collapsed="false">
      <c r="A12847" s="4" t="s">
        <v>18663</v>
      </c>
      <c r="B12847" s="4" t="s">
        <v>5398</v>
      </c>
      <c r="C12847" s="4" t="s">
        <v>1013</v>
      </c>
      <c r="D12847" s="4" t="n">
        <v>5</v>
      </c>
      <c r="E12847" s="4" t="n">
        <v>240.92</v>
      </c>
      <c r="F12847" s="4" t="n">
        <v>1204.6</v>
      </c>
      <c r="G12847" s="4" t="n">
        <f aca="false">INDEX(Data_Products!$D$2:$D$33,MATCH(C12847,Data_Products!$A$2:$A$33,0))</f>
        <v>168.32</v>
      </c>
      <c r="H12847" s="4" t="str">
        <f aca="false">INDEX(Data_Products!$C$2:$C$33,MATCH(C12847,Data_Products!$A$2:$A$33,0))</f>
        <v>Timber</v>
      </c>
      <c r="I12847" s="10" t="n">
        <f aca="false">D12847*(E12847-G12847)</f>
        <v>363</v>
      </c>
      <c r="J12847" s="11" t="n">
        <f aca="false">IFERROR(I12847/F12847,0)</f>
        <v>0.301344844761747</v>
      </c>
      <c r="K12847" s="4" t="str">
        <f aca="false">IFERROR(INDEX(Data_Orders!$F$2:$F$4727,MATCH(B12847,Data_Orders!$A$2:$A$4727,0)),"")</f>
        <v>Trade Account</v>
      </c>
      <c r="L12847" s="4" t="str">
        <f aca="false">IFERROR(INDEX(Data_Orders!$D$2:$D$4727,MATCH(B12847,Data_Orders!$A$2:$A$4727,0)),"")</f>
        <v>Northampton</v>
      </c>
    </row>
    <row r="12848" customFormat="false" ht="15" hidden="false" customHeight="false" outlineLevel="0" collapsed="false">
      <c r="A12848" s="4" t="s">
        <v>18664</v>
      </c>
      <c r="B12848" s="4" t="s">
        <v>5398</v>
      </c>
      <c r="C12848" s="4" t="s">
        <v>1075</v>
      </c>
      <c r="D12848" s="4" t="n">
        <v>14</v>
      </c>
      <c r="E12848" s="4" t="n">
        <v>98.61</v>
      </c>
      <c r="F12848" s="4" t="n">
        <v>1380.54</v>
      </c>
      <c r="G12848" s="4" t="n">
        <f aca="false">INDEX(Data_Products!$D$2:$D$33,MATCH(C12848,Data_Products!$A$2:$A$33,0))</f>
        <v>74.84</v>
      </c>
      <c r="H12848" s="4" t="str">
        <f aca="false">INDEX(Data_Products!$C$2:$C$33,MATCH(C12848,Data_Products!$A$2:$A$33,0))</f>
        <v>Landscaping</v>
      </c>
      <c r="I12848" s="10" t="n">
        <f aca="false">D12848*(E12848-G12848)</f>
        <v>332.78</v>
      </c>
      <c r="J12848" s="11" t="n">
        <f aca="false">IFERROR(I12848/F12848,0)</f>
        <v>0.24105060338708</v>
      </c>
      <c r="K12848" s="4" t="str">
        <f aca="false">IFERROR(INDEX(Data_Orders!$F$2:$F$4727,MATCH(B12848,Data_Orders!$A$2:$A$4727,0)),"")</f>
        <v>Trade Account</v>
      </c>
      <c r="L12848" s="4" t="str">
        <f aca="false">IFERROR(INDEX(Data_Orders!$D$2:$D$4727,MATCH(B12848,Data_Orders!$A$2:$A$4727,0)),"")</f>
        <v>Northampton</v>
      </c>
    </row>
    <row r="12849" customFormat="false" ht="15" hidden="false" customHeight="false" outlineLevel="0" collapsed="false">
      <c r="A12849" s="4" t="s">
        <v>18665</v>
      </c>
      <c r="B12849" s="4" t="s">
        <v>5399</v>
      </c>
      <c r="C12849" s="4" t="s">
        <v>1037</v>
      </c>
      <c r="D12849" s="4" t="n">
        <v>15</v>
      </c>
      <c r="E12849" s="4" t="n">
        <v>90.97</v>
      </c>
      <c r="F12849" s="4" t="n">
        <v>1364.55</v>
      </c>
      <c r="G12849" s="4" t="n">
        <f aca="false">INDEX(Data_Products!$D$2:$D$33,MATCH(C12849,Data_Products!$A$2:$A$33,0))</f>
        <v>73.81</v>
      </c>
      <c r="H12849" s="4" t="str">
        <f aca="false">INDEX(Data_Products!$C$2:$C$33,MATCH(C12849,Data_Products!$A$2:$A$33,0))</f>
        <v>Insulation</v>
      </c>
      <c r="I12849" s="10" t="n">
        <f aca="false">D12849*(E12849-G12849)</f>
        <v>257.4</v>
      </c>
      <c r="J12849" s="11" t="n">
        <f aca="false">IFERROR(I12849/F12849,0)</f>
        <v>0.18863361547763</v>
      </c>
      <c r="K12849" s="4" t="str">
        <f aca="false">IFERROR(INDEX(Data_Orders!$F$2:$F$4727,MATCH(B12849,Data_Orders!$A$2:$A$4727,0)),"")</f>
        <v>Trade Account</v>
      </c>
      <c r="L12849" s="4" t="str">
        <f aca="false">IFERROR(INDEX(Data_Orders!$D$2:$D$4727,MATCH(B12849,Data_Orders!$A$2:$A$4727,0)),"")</f>
        <v>Northampton</v>
      </c>
    </row>
    <row r="12850" customFormat="false" ht="15" hidden="false" customHeight="false" outlineLevel="0" collapsed="false">
      <c r="A12850" s="4" t="s">
        <v>18666</v>
      </c>
      <c r="B12850" s="4" t="s">
        <v>5399</v>
      </c>
      <c r="C12850" s="4" t="s">
        <v>1028</v>
      </c>
      <c r="D12850" s="4" t="n">
        <v>16</v>
      </c>
      <c r="E12850" s="4" t="n">
        <v>118.79</v>
      </c>
      <c r="F12850" s="4" t="n">
        <v>1900.64</v>
      </c>
      <c r="G12850" s="4" t="n">
        <f aca="false">INDEX(Data_Products!$D$2:$D$33,MATCH(C12850,Data_Products!$A$2:$A$33,0))</f>
        <v>81.07</v>
      </c>
      <c r="H12850" s="4" t="str">
        <f aca="false">INDEX(Data_Products!$C$2:$C$33,MATCH(C12850,Data_Products!$A$2:$A$33,0))</f>
        <v>Cement &amp; Aggregates</v>
      </c>
      <c r="I12850" s="10" t="n">
        <f aca="false">D12850*(E12850-G12850)</f>
        <v>603.52</v>
      </c>
      <c r="J12850" s="11" t="n">
        <f aca="false">IFERROR(I12850/F12850,0)</f>
        <v>0.317535146056065</v>
      </c>
      <c r="K12850" s="4" t="str">
        <f aca="false">IFERROR(INDEX(Data_Orders!$F$2:$F$4727,MATCH(B12850,Data_Orders!$A$2:$A$4727,0)),"")</f>
        <v>Trade Account</v>
      </c>
      <c r="L12850" s="4" t="str">
        <f aca="false">IFERROR(INDEX(Data_Orders!$D$2:$D$4727,MATCH(B12850,Data_Orders!$A$2:$A$4727,0)),"")</f>
        <v>Northampton</v>
      </c>
    </row>
    <row r="12851" customFormat="false" ht="15" hidden="false" customHeight="false" outlineLevel="0" collapsed="false">
      <c r="A12851" s="4" t="s">
        <v>18667</v>
      </c>
      <c r="B12851" s="4" t="s">
        <v>5399</v>
      </c>
      <c r="C12851" s="4" t="s">
        <v>1055</v>
      </c>
      <c r="D12851" s="4" t="n">
        <v>4</v>
      </c>
      <c r="E12851" s="4" t="n">
        <v>205.03</v>
      </c>
      <c r="F12851" s="4" t="n">
        <v>820.12</v>
      </c>
      <c r="G12851" s="4" t="n">
        <f aca="false">INDEX(Data_Products!$D$2:$D$33,MATCH(C12851,Data_Products!$A$2:$A$33,0))</f>
        <v>138.6</v>
      </c>
      <c r="H12851" s="4" t="str">
        <f aca="false">INDEX(Data_Products!$C$2:$C$33,MATCH(C12851,Data_Products!$A$2:$A$33,0))</f>
        <v>Roofing</v>
      </c>
      <c r="I12851" s="10" t="n">
        <f aca="false">D12851*(E12851-G12851)</f>
        <v>265.72</v>
      </c>
      <c r="J12851" s="11" t="n">
        <f aca="false">IFERROR(I12851/F12851,0)</f>
        <v>0.324001365653807</v>
      </c>
      <c r="K12851" s="4" t="str">
        <f aca="false">IFERROR(INDEX(Data_Orders!$F$2:$F$4727,MATCH(B12851,Data_Orders!$A$2:$A$4727,0)),"")</f>
        <v>Trade Account</v>
      </c>
      <c r="L12851" s="4" t="str">
        <f aca="false">IFERROR(INDEX(Data_Orders!$D$2:$D$4727,MATCH(B12851,Data_Orders!$A$2:$A$4727,0)),"")</f>
        <v>Northampton</v>
      </c>
    </row>
    <row r="12852" customFormat="false" ht="15" hidden="false" customHeight="false" outlineLevel="0" collapsed="false">
      <c r="A12852" s="4" t="s">
        <v>18668</v>
      </c>
      <c r="B12852" s="4" t="s">
        <v>5400</v>
      </c>
      <c r="C12852" s="4" t="s">
        <v>1032</v>
      </c>
      <c r="D12852" s="4" t="n">
        <v>17</v>
      </c>
      <c r="E12852" s="4" t="n">
        <v>99.65</v>
      </c>
      <c r="F12852" s="4" t="n">
        <v>1694.05</v>
      </c>
      <c r="G12852" s="4" t="n">
        <f aca="false">INDEX(Data_Products!$D$2:$D$33,MATCH(C12852,Data_Products!$A$2:$A$33,0))</f>
        <v>58.26</v>
      </c>
      <c r="H12852" s="4" t="str">
        <f aca="false">INDEX(Data_Products!$C$2:$C$33,MATCH(C12852,Data_Products!$A$2:$A$33,0))</f>
        <v>Insulation</v>
      </c>
      <c r="I12852" s="10" t="n">
        <f aca="false">D12852*(E12852-G12852)</f>
        <v>703.63</v>
      </c>
      <c r="J12852" s="11" t="n">
        <f aca="false">IFERROR(I12852/F12852,0)</f>
        <v>0.415353738083292</v>
      </c>
      <c r="K12852" s="4" t="str">
        <f aca="false">IFERROR(INDEX(Data_Orders!$F$2:$F$4727,MATCH(B12852,Data_Orders!$A$2:$A$4727,0)),"")</f>
        <v>Trade Account</v>
      </c>
      <c r="L12852" s="4" t="str">
        <f aca="false">IFERROR(INDEX(Data_Orders!$D$2:$D$4727,MATCH(B12852,Data_Orders!$A$2:$A$4727,0)),"")</f>
        <v>Northampton</v>
      </c>
    </row>
    <row r="12853" customFormat="false" ht="15" hidden="false" customHeight="false" outlineLevel="0" collapsed="false">
      <c r="A12853" s="4" t="s">
        <v>18669</v>
      </c>
      <c r="B12853" s="4" t="s">
        <v>5401</v>
      </c>
      <c r="C12853" s="4" t="s">
        <v>1073</v>
      </c>
      <c r="D12853" s="4" t="n">
        <v>3</v>
      </c>
      <c r="E12853" s="4" t="n">
        <v>231.05</v>
      </c>
      <c r="F12853" s="4" t="n">
        <v>693.15</v>
      </c>
      <c r="G12853" s="4" t="n">
        <f aca="false">INDEX(Data_Products!$D$2:$D$33,MATCH(C12853,Data_Products!$A$2:$A$33,0))</f>
        <v>148.29</v>
      </c>
      <c r="H12853" s="4" t="str">
        <f aca="false">INDEX(Data_Products!$C$2:$C$33,MATCH(C12853,Data_Products!$A$2:$A$33,0))</f>
        <v>Landscaping</v>
      </c>
      <c r="I12853" s="10" t="n">
        <f aca="false">D12853*(E12853-G12853)</f>
        <v>248.28</v>
      </c>
      <c r="J12853" s="11" t="n">
        <f aca="false">IFERROR(I12853/F12853,0)</f>
        <v>0.358190867777537</v>
      </c>
      <c r="K12853" s="4" t="str">
        <f aca="false">IFERROR(INDEX(Data_Orders!$F$2:$F$4727,MATCH(B12853,Data_Orders!$A$2:$A$4727,0)),"")</f>
        <v>Trade Account</v>
      </c>
      <c r="L12853" s="4" t="str">
        <f aca="false">IFERROR(INDEX(Data_Orders!$D$2:$D$4727,MATCH(B12853,Data_Orders!$A$2:$A$4727,0)),"")</f>
        <v>Northampton</v>
      </c>
    </row>
    <row r="12854" customFormat="false" ht="15" hidden="false" customHeight="false" outlineLevel="0" collapsed="false">
      <c r="A12854" s="4" t="s">
        <v>18670</v>
      </c>
      <c r="B12854" s="4" t="s">
        <v>5401</v>
      </c>
      <c r="C12854" s="4" t="s">
        <v>1061</v>
      </c>
      <c r="D12854" s="4" t="n">
        <v>17</v>
      </c>
      <c r="E12854" s="4" t="n">
        <v>145.57</v>
      </c>
      <c r="F12854" s="4" t="n">
        <v>2474.69</v>
      </c>
      <c r="G12854" s="4" t="n">
        <f aca="false">INDEX(Data_Products!$D$2:$D$33,MATCH(C12854,Data_Products!$A$2:$A$33,0))</f>
        <v>119.29</v>
      </c>
      <c r="H12854" s="4" t="str">
        <f aca="false">INDEX(Data_Products!$C$2:$C$33,MATCH(C12854,Data_Products!$A$2:$A$33,0))</f>
        <v>Plumbing &amp; Drainage</v>
      </c>
      <c r="I12854" s="10" t="n">
        <f aca="false">D12854*(E12854-G12854)</f>
        <v>446.76</v>
      </c>
      <c r="J12854" s="11" t="n">
        <f aca="false">IFERROR(I12854/F12854,0)</f>
        <v>0.180531702960775</v>
      </c>
      <c r="K12854" s="4" t="str">
        <f aca="false">IFERROR(INDEX(Data_Orders!$F$2:$F$4727,MATCH(B12854,Data_Orders!$A$2:$A$4727,0)),"")</f>
        <v>Trade Account</v>
      </c>
      <c r="L12854" s="4" t="str">
        <f aca="false">IFERROR(INDEX(Data_Orders!$D$2:$D$4727,MATCH(B12854,Data_Orders!$A$2:$A$4727,0)),"")</f>
        <v>Northampton</v>
      </c>
    </row>
    <row r="12855" customFormat="false" ht="15" hidden="false" customHeight="false" outlineLevel="0" collapsed="false">
      <c r="A12855" s="4" t="s">
        <v>18671</v>
      </c>
      <c r="B12855" s="4" t="s">
        <v>5402</v>
      </c>
      <c r="C12855" s="4" t="s">
        <v>1061</v>
      </c>
      <c r="D12855" s="4" t="n">
        <v>4</v>
      </c>
      <c r="E12855" s="4" t="n">
        <v>145.57</v>
      </c>
      <c r="F12855" s="4" t="n">
        <v>582.28</v>
      </c>
      <c r="G12855" s="4" t="n">
        <f aca="false">INDEX(Data_Products!$D$2:$D$33,MATCH(C12855,Data_Products!$A$2:$A$33,0))</f>
        <v>119.29</v>
      </c>
      <c r="H12855" s="4" t="str">
        <f aca="false">INDEX(Data_Products!$C$2:$C$33,MATCH(C12855,Data_Products!$A$2:$A$33,0))</f>
        <v>Plumbing &amp; Drainage</v>
      </c>
      <c r="I12855" s="10" t="n">
        <f aca="false">D12855*(E12855-G12855)</f>
        <v>105.12</v>
      </c>
      <c r="J12855" s="11" t="n">
        <f aca="false">IFERROR(I12855/F12855,0)</f>
        <v>0.180531702960775</v>
      </c>
      <c r="K12855" s="4" t="str">
        <f aca="false">IFERROR(INDEX(Data_Orders!$F$2:$F$4727,MATCH(B12855,Data_Orders!$A$2:$A$4727,0)),"")</f>
        <v>Retail</v>
      </c>
      <c r="L12855" s="4" t="str">
        <f aca="false">IFERROR(INDEX(Data_Orders!$D$2:$D$4727,MATCH(B12855,Data_Orders!$A$2:$A$4727,0)),"")</f>
        <v>Northampton</v>
      </c>
    </row>
    <row r="12856" customFormat="false" ht="15" hidden="false" customHeight="false" outlineLevel="0" collapsed="false">
      <c r="A12856" s="4" t="s">
        <v>18672</v>
      </c>
      <c r="B12856" s="4" t="s">
        <v>5402</v>
      </c>
      <c r="C12856" s="4" t="s">
        <v>1050</v>
      </c>
      <c r="D12856" s="4" t="n">
        <v>3</v>
      </c>
      <c r="E12856" s="4" t="n">
        <v>238.63</v>
      </c>
      <c r="F12856" s="4" t="n">
        <v>715.89</v>
      </c>
      <c r="G12856" s="4" t="n">
        <f aca="false">INDEX(Data_Products!$D$2:$D$33,MATCH(C12856,Data_Products!$A$2:$A$33,0))</f>
        <v>148.91</v>
      </c>
      <c r="H12856" s="4" t="str">
        <f aca="false">INDEX(Data_Products!$C$2:$C$33,MATCH(C12856,Data_Products!$A$2:$A$33,0))</f>
        <v>Tools &amp; Fixings</v>
      </c>
      <c r="I12856" s="10" t="n">
        <f aca="false">D12856*(E12856-G12856)</f>
        <v>269.16</v>
      </c>
      <c r="J12856" s="11" t="n">
        <f aca="false">IFERROR(I12856/F12856,0)</f>
        <v>0.375979549930855</v>
      </c>
      <c r="K12856" s="4" t="str">
        <f aca="false">IFERROR(INDEX(Data_Orders!$F$2:$F$4727,MATCH(B12856,Data_Orders!$A$2:$A$4727,0)),"")</f>
        <v>Retail</v>
      </c>
      <c r="L12856" s="4" t="str">
        <f aca="false">IFERROR(INDEX(Data_Orders!$D$2:$D$4727,MATCH(B12856,Data_Orders!$A$2:$A$4727,0)),"")</f>
        <v>Northampton</v>
      </c>
    </row>
    <row r="12857" customFormat="false" ht="15" hidden="false" customHeight="false" outlineLevel="0" collapsed="false">
      <c r="A12857" s="4" t="s">
        <v>18673</v>
      </c>
      <c r="B12857" s="4" t="s">
        <v>5402</v>
      </c>
      <c r="C12857" s="4" t="s">
        <v>1017</v>
      </c>
      <c r="D12857" s="4" t="n">
        <v>10</v>
      </c>
      <c r="E12857" s="4" t="n">
        <v>49.15</v>
      </c>
      <c r="F12857" s="4" t="n">
        <v>491.5</v>
      </c>
      <c r="G12857" s="4" t="n">
        <f aca="false">INDEX(Data_Products!$D$2:$D$33,MATCH(C12857,Data_Products!$A$2:$A$33,0))</f>
        <v>31.44</v>
      </c>
      <c r="H12857" s="4" t="str">
        <f aca="false">INDEX(Data_Products!$C$2:$C$33,MATCH(C12857,Data_Products!$A$2:$A$33,0))</f>
        <v>Timber</v>
      </c>
      <c r="I12857" s="10" t="n">
        <f aca="false">D12857*(E12857-G12857)</f>
        <v>177.1</v>
      </c>
      <c r="J12857" s="11" t="n">
        <f aca="false">IFERROR(I12857/F12857,0)</f>
        <v>0.360325534079349</v>
      </c>
      <c r="K12857" s="4" t="str">
        <f aca="false">IFERROR(INDEX(Data_Orders!$F$2:$F$4727,MATCH(B12857,Data_Orders!$A$2:$A$4727,0)),"")</f>
        <v>Retail</v>
      </c>
      <c r="L12857" s="4" t="str">
        <f aca="false">IFERROR(INDEX(Data_Orders!$D$2:$D$4727,MATCH(B12857,Data_Orders!$A$2:$A$4727,0)),"")</f>
        <v>Northampton</v>
      </c>
    </row>
    <row r="12858" customFormat="false" ht="15" hidden="false" customHeight="false" outlineLevel="0" collapsed="false">
      <c r="A12858" s="4" t="s">
        <v>18674</v>
      </c>
      <c r="B12858" s="4" t="s">
        <v>5402</v>
      </c>
      <c r="C12858" s="4" t="s">
        <v>1039</v>
      </c>
      <c r="D12858" s="4" t="n">
        <v>13</v>
      </c>
      <c r="E12858" s="4" t="n">
        <v>160.41</v>
      </c>
      <c r="F12858" s="4" t="n">
        <v>2085.33</v>
      </c>
      <c r="G12858" s="4" t="n">
        <f aca="false">INDEX(Data_Products!$D$2:$D$33,MATCH(C12858,Data_Products!$A$2:$A$33,0))</f>
        <v>99.74</v>
      </c>
      <c r="H12858" s="4" t="str">
        <f aca="false">INDEX(Data_Products!$C$2:$C$33,MATCH(C12858,Data_Products!$A$2:$A$33,0))</f>
        <v>Insulation</v>
      </c>
      <c r="I12858" s="10" t="n">
        <f aca="false">D12858*(E12858-G12858)</f>
        <v>788.71</v>
      </c>
      <c r="J12858" s="11" t="n">
        <f aca="false">IFERROR(I12858/F12858,0)</f>
        <v>0.378218315566361</v>
      </c>
      <c r="K12858" s="4" t="str">
        <f aca="false">IFERROR(INDEX(Data_Orders!$F$2:$F$4727,MATCH(B12858,Data_Orders!$A$2:$A$4727,0)),"")</f>
        <v>Retail</v>
      </c>
      <c r="L12858" s="4" t="str">
        <f aca="false">IFERROR(INDEX(Data_Orders!$D$2:$D$4727,MATCH(B12858,Data_Orders!$A$2:$A$4727,0)),"")</f>
        <v>Northampton</v>
      </c>
    </row>
    <row r="12859" customFormat="false" ht="15" hidden="false" customHeight="false" outlineLevel="0" collapsed="false">
      <c r="A12859" s="4" t="s">
        <v>18675</v>
      </c>
      <c r="B12859" s="4" t="s">
        <v>5403</v>
      </c>
      <c r="C12859" s="4" t="s">
        <v>1041</v>
      </c>
      <c r="D12859" s="4" t="n">
        <v>10</v>
      </c>
      <c r="E12859" s="4" t="n">
        <v>242.75</v>
      </c>
      <c r="F12859" s="4" t="n">
        <v>2427.5</v>
      </c>
      <c r="G12859" s="4" t="n">
        <f aca="false">INDEX(Data_Products!$D$2:$D$33,MATCH(C12859,Data_Products!$A$2:$A$33,0))</f>
        <v>142.94</v>
      </c>
      <c r="H12859" s="4" t="str">
        <f aca="false">INDEX(Data_Products!$C$2:$C$33,MATCH(C12859,Data_Products!$A$2:$A$33,0))</f>
        <v>Tools &amp; Fixings</v>
      </c>
      <c r="I12859" s="10" t="n">
        <f aca="false">D12859*(E12859-G12859)</f>
        <v>998.1</v>
      </c>
      <c r="J12859" s="11" t="n">
        <f aca="false">IFERROR(I12859/F12859,0)</f>
        <v>0.411163748712667</v>
      </c>
      <c r="K12859" s="4" t="str">
        <f aca="false">IFERROR(INDEX(Data_Orders!$F$2:$F$4727,MATCH(B12859,Data_Orders!$A$2:$A$4727,0)),"")</f>
        <v>Trade Account</v>
      </c>
      <c r="L12859" s="4" t="str">
        <f aca="false">IFERROR(INDEX(Data_Orders!$D$2:$D$4727,MATCH(B12859,Data_Orders!$A$2:$A$4727,0)),"")</f>
        <v>Northampton</v>
      </c>
    </row>
    <row r="12860" customFormat="false" ht="15" hidden="false" customHeight="false" outlineLevel="0" collapsed="false">
      <c r="A12860" s="4" t="s">
        <v>18676</v>
      </c>
      <c r="B12860" s="4" t="s">
        <v>5403</v>
      </c>
      <c r="C12860" s="4" t="s">
        <v>1035</v>
      </c>
      <c r="D12860" s="4" t="n">
        <v>16</v>
      </c>
      <c r="E12860" s="4" t="n">
        <v>165.07</v>
      </c>
      <c r="F12860" s="4" t="n">
        <v>2641.12</v>
      </c>
      <c r="G12860" s="4" t="n">
        <f aca="false">INDEX(Data_Products!$D$2:$D$33,MATCH(C12860,Data_Products!$A$2:$A$33,0))</f>
        <v>134.65</v>
      </c>
      <c r="H12860" s="4" t="str">
        <f aca="false">INDEX(Data_Products!$C$2:$C$33,MATCH(C12860,Data_Products!$A$2:$A$33,0))</f>
        <v>Insulation</v>
      </c>
      <c r="I12860" s="10" t="n">
        <f aca="false">D12860*(E12860-G12860)</f>
        <v>486.72</v>
      </c>
      <c r="J12860" s="11" t="n">
        <f aca="false">IFERROR(I12860/F12860,0)</f>
        <v>0.184285454655601</v>
      </c>
      <c r="K12860" s="4" t="str">
        <f aca="false">IFERROR(INDEX(Data_Orders!$F$2:$F$4727,MATCH(B12860,Data_Orders!$A$2:$A$4727,0)),"")</f>
        <v>Trade Account</v>
      </c>
      <c r="L12860" s="4" t="str">
        <f aca="false">IFERROR(INDEX(Data_Orders!$D$2:$D$4727,MATCH(B12860,Data_Orders!$A$2:$A$4727,0)),"")</f>
        <v>Northampton</v>
      </c>
    </row>
    <row r="12861" customFormat="false" ht="15" hidden="false" customHeight="false" outlineLevel="0" collapsed="false">
      <c r="A12861" s="4" t="s">
        <v>18677</v>
      </c>
      <c r="B12861" s="4" t="s">
        <v>5403</v>
      </c>
      <c r="C12861" s="4" t="s">
        <v>1066</v>
      </c>
      <c r="D12861" s="4" t="n">
        <v>7</v>
      </c>
      <c r="E12861" s="4" t="n">
        <v>209.69</v>
      </c>
      <c r="F12861" s="4" t="n">
        <v>1467.83</v>
      </c>
      <c r="G12861" s="4" t="n">
        <f aca="false">INDEX(Data_Products!$D$2:$D$33,MATCH(C12861,Data_Products!$A$2:$A$33,0))</f>
        <v>144.38</v>
      </c>
      <c r="H12861" s="4" t="str">
        <f aca="false">INDEX(Data_Products!$C$2:$C$33,MATCH(C12861,Data_Products!$A$2:$A$33,0))</f>
        <v>Plumbing &amp; Drainage</v>
      </c>
      <c r="I12861" s="10" t="n">
        <f aca="false">D12861*(E12861-G12861)</f>
        <v>457.17</v>
      </c>
      <c r="J12861" s="11" t="n">
        <f aca="false">IFERROR(I12861/F12861,0)</f>
        <v>0.311459773952024</v>
      </c>
      <c r="K12861" s="4" t="str">
        <f aca="false">IFERROR(INDEX(Data_Orders!$F$2:$F$4727,MATCH(B12861,Data_Orders!$A$2:$A$4727,0)),"")</f>
        <v>Trade Account</v>
      </c>
      <c r="L12861" s="4" t="str">
        <f aca="false">IFERROR(INDEX(Data_Orders!$D$2:$D$4727,MATCH(B12861,Data_Orders!$A$2:$A$4727,0)),"")</f>
        <v>Northampton</v>
      </c>
    </row>
    <row r="12862" customFormat="false" ht="15" hidden="false" customHeight="false" outlineLevel="0" collapsed="false">
      <c r="A12862" s="4" t="s">
        <v>18678</v>
      </c>
      <c r="B12862" s="4" t="s">
        <v>5403</v>
      </c>
      <c r="C12862" s="4" t="s">
        <v>1030</v>
      </c>
      <c r="D12862" s="4" t="n">
        <v>17</v>
      </c>
      <c r="E12862" s="4" t="n">
        <v>25.23</v>
      </c>
      <c r="F12862" s="4" t="n">
        <v>428.91</v>
      </c>
      <c r="G12862" s="4" t="n">
        <f aca="false">INDEX(Data_Products!$D$2:$D$33,MATCH(C12862,Data_Products!$A$2:$A$33,0))</f>
        <v>17.67</v>
      </c>
      <c r="H12862" s="4" t="str">
        <f aca="false">INDEX(Data_Products!$C$2:$C$33,MATCH(C12862,Data_Products!$A$2:$A$33,0))</f>
        <v>Cement &amp; Aggregates</v>
      </c>
      <c r="I12862" s="10" t="n">
        <f aca="false">D12862*(E12862-G12862)</f>
        <v>128.52</v>
      </c>
      <c r="J12862" s="11" t="n">
        <f aca="false">IFERROR(I12862/F12862,0)</f>
        <v>0.299643281807372</v>
      </c>
      <c r="K12862" s="4" t="str">
        <f aca="false">IFERROR(INDEX(Data_Orders!$F$2:$F$4727,MATCH(B12862,Data_Orders!$A$2:$A$4727,0)),"")</f>
        <v>Trade Account</v>
      </c>
      <c r="L12862" s="4" t="str">
        <f aca="false">IFERROR(INDEX(Data_Orders!$D$2:$D$4727,MATCH(B12862,Data_Orders!$A$2:$A$4727,0)),"")</f>
        <v>Northampton</v>
      </c>
    </row>
    <row r="12863" customFormat="false" ht="15" hidden="false" customHeight="false" outlineLevel="0" collapsed="false">
      <c r="A12863" s="4" t="s">
        <v>18679</v>
      </c>
      <c r="B12863" s="4" t="s">
        <v>5403</v>
      </c>
      <c r="C12863" s="4" t="s">
        <v>1021</v>
      </c>
      <c r="D12863" s="4" t="n">
        <v>18</v>
      </c>
      <c r="E12863" s="4" t="n">
        <v>73.76</v>
      </c>
      <c r="F12863" s="4" t="n">
        <v>1327.68</v>
      </c>
      <c r="G12863" s="4" t="n">
        <f aca="false">INDEX(Data_Products!$D$2:$D$33,MATCH(C12863,Data_Products!$A$2:$A$33,0))</f>
        <v>51.51</v>
      </c>
      <c r="H12863" s="4" t="str">
        <f aca="false">INDEX(Data_Products!$C$2:$C$33,MATCH(C12863,Data_Products!$A$2:$A$33,0))</f>
        <v>Cement &amp; Aggregates</v>
      </c>
      <c r="I12863" s="10" t="n">
        <f aca="false">D12863*(E12863-G12863)</f>
        <v>400.5</v>
      </c>
      <c r="J12863" s="11" t="n">
        <f aca="false">IFERROR(I12863/F12863,0)</f>
        <v>0.301654013015184</v>
      </c>
      <c r="K12863" s="4" t="str">
        <f aca="false">IFERROR(INDEX(Data_Orders!$F$2:$F$4727,MATCH(B12863,Data_Orders!$A$2:$A$4727,0)),"")</f>
        <v>Trade Account</v>
      </c>
      <c r="L12863" s="4" t="str">
        <f aca="false">IFERROR(INDEX(Data_Orders!$D$2:$D$4727,MATCH(B12863,Data_Orders!$A$2:$A$4727,0)),"")</f>
        <v>Northampton</v>
      </c>
    </row>
    <row r="12864" customFormat="false" ht="15" hidden="false" customHeight="false" outlineLevel="0" collapsed="false">
      <c r="A12864" s="4" t="s">
        <v>18680</v>
      </c>
      <c r="B12864" s="4" t="s">
        <v>5404</v>
      </c>
      <c r="C12864" s="4" t="s">
        <v>1059</v>
      </c>
      <c r="D12864" s="4" t="n">
        <v>16</v>
      </c>
      <c r="E12864" s="4" t="n">
        <v>103.63</v>
      </c>
      <c r="F12864" s="4" t="n">
        <v>1658.08</v>
      </c>
      <c r="G12864" s="4" t="n">
        <f aca="false">INDEX(Data_Products!$D$2:$D$33,MATCH(C12864,Data_Products!$A$2:$A$33,0))</f>
        <v>82.55</v>
      </c>
      <c r="H12864" s="4" t="str">
        <f aca="false">INDEX(Data_Products!$C$2:$C$33,MATCH(C12864,Data_Products!$A$2:$A$33,0))</f>
        <v>Roofing</v>
      </c>
      <c r="I12864" s="10" t="n">
        <f aca="false">D12864*(E12864-G12864)</f>
        <v>337.28</v>
      </c>
      <c r="J12864" s="11" t="n">
        <f aca="false">IFERROR(I12864/F12864,0)</f>
        <v>0.203415999228023</v>
      </c>
      <c r="K12864" s="4" t="str">
        <f aca="false">IFERROR(INDEX(Data_Orders!$F$2:$F$4727,MATCH(B12864,Data_Orders!$A$2:$A$4727,0)),"")</f>
        <v>Trade Account</v>
      </c>
      <c r="L12864" s="4" t="str">
        <f aca="false">IFERROR(INDEX(Data_Orders!$D$2:$D$4727,MATCH(B12864,Data_Orders!$A$2:$A$4727,0)),"")</f>
        <v>Northampton</v>
      </c>
    </row>
    <row r="12865" customFormat="false" ht="15" hidden="false" customHeight="false" outlineLevel="0" collapsed="false">
      <c r="A12865" s="4" t="s">
        <v>18681</v>
      </c>
      <c r="B12865" s="4" t="s">
        <v>5404</v>
      </c>
      <c r="C12865" s="4" t="s">
        <v>1021</v>
      </c>
      <c r="D12865" s="4" t="n">
        <v>16</v>
      </c>
      <c r="E12865" s="4" t="n">
        <v>73.76</v>
      </c>
      <c r="F12865" s="4" t="n">
        <v>1180.16</v>
      </c>
      <c r="G12865" s="4" t="n">
        <f aca="false">INDEX(Data_Products!$D$2:$D$33,MATCH(C12865,Data_Products!$A$2:$A$33,0))</f>
        <v>51.51</v>
      </c>
      <c r="H12865" s="4" t="str">
        <f aca="false">INDEX(Data_Products!$C$2:$C$33,MATCH(C12865,Data_Products!$A$2:$A$33,0))</f>
        <v>Cement &amp; Aggregates</v>
      </c>
      <c r="I12865" s="10" t="n">
        <f aca="false">D12865*(E12865-G12865)</f>
        <v>356</v>
      </c>
      <c r="J12865" s="11" t="n">
        <f aca="false">IFERROR(I12865/F12865,0)</f>
        <v>0.301654013015184</v>
      </c>
      <c r="K12865" s="4" t="str">
        <f aca="false">IFERROR(INDEX(Data_Orders!$F$2:$F$4727,MATCH(B12865,Data_Orders!$A$2:$A$4727,0)),"")</f>
        <v>Trade Account</v>
      </c>
      <c r="L12865" s="4" t="str">
        <f aca="false">IFERROR(INDEX(Data_Orders!$D$2:$D$4727,MATCH(B12865,Data_Orders!$A$2:$A$4727,0)),"")</f>
        <v>Northampton</v>
      </c>
    </row>
    <row r="12866" customFormat="false" ht="15" hidden="false" customHeight="false" outlineLevel="0" collapsed="false">
      <c r="A12866" s="4" t="s">
        <v>18682</v>
      </c>
      <c r="B12866" s="4" t="s">
        <v>5404</v>
      </c>
      <c r="C12866" s="4" t="s">
        <v>1026</v>
      </c>
      <c r="D12866" s="4" t="n">
        <v>10</v>
      </c>
      <c r="E12866" s="4" t="n">
        <v>184.05</v>
      </c>
      <c r="F12866" s="4" t="n">
        <v>1840.5</v>
      </c>
      <c r="G12866" s="4" t="n">
        <f aca="false">INDEX(Data_Products!$D$2:$D$33,MATCH(C12866,Data_Products!$A$2:$A$33,0))</f>
        <v>147.44</v>
      </c>
      <c r="H12866" s="4" t="str">
        <f aca="false">INDEX(Data_Products!$C$2:$C$33,MATCH(C12866,Data_Products!$A$2:$A$33,0))</f>
        <v>Cement &amp; Aggregates</v>
      </c>
      <c r="I12866" s="10" t="n">
        <f aca="false">D12866*(E12866-G12866)</f>
        <v>366.1</v>
      </c>
      <c r="J12866" s="11" t="n">
        <f aca="false">IFERROR(I12866/F12866,0)</f>
        <v>0.19891333876664</v>
      </c>
      <c r="K12866" s="4" t="str">
        <f aca="false">IFERROR(INDEX(Data_Orders!$F$2:$F$4727,MATCH(B12866,Data_Orders!$A$2:$A$4727,0)),"")</f>
        <v>Trade Account</v>
      </c>
      <c r="L12866" s="4" t="str">
        <f aca="false">IFERROR(INDEX(Data_Orders!$D$2:$D$4727,MATCH(B12866,Data_Orders!$A$2:$A$4727,0)),"")</f>
        <v>Northampton</v>
      </c>
    </row>
    <row r="12867" customFormat="false" ht="15" hidden="false" customHeight="false" outlineLevel="0" collapsed="false">
      <c r="A12867" s="4" t="s">
        <v>18683</v>
      </c>
      <c r="B12867" s="4" t="s">
        <v>5405</v>
      </c>
      <c r="C12867" s="4" t="s">
        <v>1041</v>
      </c>
      <c r="D12867" s="4" t="n">
        <v>18</v>
      </c>
      <c r="E12867" s="4" t="n">
        <v>242.75</v>
      </c>
      <c r="F12867" s="4" t="n">
        <v>4369.5</v>
      </c>
      <c r="G12867" s="4" t="n">
        <f aca="false">INDEX(Data_Products!$D$2:$D$33,MATCH(C12867,Data_Products!$A$2:$A$33,0))</f>
        <v>142.94</v>
      </c>
      <c r="H12867" s="4" t="str">
        <f aca="false">INDEX(Data_Products!$C$2:$C$33,MATCH(C12867,Data_Products!$A$2:$A$33,0))</f>
        <v>Tools &amp; Fixings</v>
      </c>
      <c r="I12867" s="10" t="n">
        <f aca="false">D12867*(E12867-G12867)</f>
        <v>1796.58</v>
      </c>
      <c r="J12867" s="11" t="n">
        <f aca="false">IFERROR(I12867/F12867,0)</f>
        <v>0.411163748712667</v>
      </c>
      <c r="K12867" s="4" t="str">
        <f aca="false">IFERROR(INDEX(Data_Orders!$F$2:$F$4727,MATCH(B12867,Data_Orders!$A$2:$A$4727,0)),"")</f>
        <v>Trade Account</v>
      </c>
      <c r="L12867" s="4" t="str">
        <f aca="false">IFERROR(INDEX(Data_Orders!$D$2:$D$4727,MATCH(B12867,Data_Orders!$A$2:$A$4727,0)),"")</f>
        <v>Northampton</v>
      </c>
    </row>
    <row r="12868" customFormat="false" ht="15" hidden="false" customHeight="false" outlineLevel="0" collapsed="false">
      <c r="A12868" s="4" t="s">
        <v>18684</v>
      </c>
      <c r="B12868" s="4" t="s">
        <v>5405</v>
      </c>
      <c r="C12868" s="4" t="s">
        <v>1010</v>
      </c>
      <c r="D12868" s="4" t="n">
        <v>18</v>
      </c>
      <c r="E12868" s="4" t="n">
        <v>135.95</v>
      </c>
      <c r="F12868" s="4" t="n">
        <v>2447.1</v>
      </c>
      <c r="G12868" s="4" t="n">
        <f aca="false">INDEX(Data_Products!$D$2:$D$33,MATCH(C12868,Data_Products!$A$2:$A$33,0))</f>
        <v>111.1</v>
      </c>
      <c r="H12868" s="4" t="str">
        <f aca="false">INDEX(Data_Products!$C$2:$C$33,MATCH(C12868,Data_Products!$A$2:$A$33,0))</f>
        <v>Timber</v>
      </c>
      <c r="I12868" s="10" t="n">
        <f aca="false">D12868*(E12868-G12868)</f>
        <v>447.3</v>
      </c>
      <c r="J12868" s="11" t="n">
        <f aca="false">IFERROR(I12868/F12868,0)</f>
        <v>0.18278778962854</v>
      </c>
      <c r="K12868" s="4" t="str">
        <f aca="false">IFERROR(INDEX(Data_Orders!$F$2:$F$4727,MATCH(B12868,Data_Orders!$A$2:$A$4727,0)),"")</f>
        <v>Trade Account</v>
      </c>
      <c r="L12868" s="4" t="str">
        <f aca="false">IFERROR(INDEX(Data_Orders!$D$2:$D$4727,MATCH(B12868,Data_Orders!$A$2:$A$4727,0)),"")</f>
        <v>Northampton</v>
      </c>
    </row>
    <row r="12869" customFormat="false" ht="15" hidden="false" customHeight="false" outlineLevel="0" collapsed="false">
      <c r="A12869" s="4" t="s">
        <v>18685</v>
      </c>
      <c r="B12869" s="4" t="s">
        <v>5405</v>
      </c>
      <c r="C12869" s="4" t="s">
        <v>1013</v>
      </c>
      <c r="D12869" s="4" t="n">
        <v>4</v>
      </c>
      <c r="E12869" s="4" t="n">
        <v>240.92</v>
      </c>
      <c r="F12869" s="4" t="n">
        <v>963.68</v>
      </c>
      <c r="G12869" s="4" t="n">
        <f aca="false">INDEX(Data_Products!$D$2:$D$33,MATCH(C12869,Data_Products!$A$2:$A$33,0))</f>
        <v>168.32</v>
      </c>
      <c r="H12869" s="4" t="str">
        <f aca="false">INDEX(Data_Products!$C$2:$C$33,MATCH(C12869,Data_Products!$A$2:$A$33,0))</f>
        <v>Timber</v>
      </c>
      <c r="I12869" s="10" t="n">
        <f aca="false">D12869*(E12869-G12869)</f>
        <v>290.4</v>
      </c>
      <c r="J12869" s="11" t="n">
        <f aca="false">IFERROR(I12869/F12869,0)</f>
        <v>0.301344844761747</v>
      </c>
      <c r="K12869" s="4" t="str">
        <f aca="false">IFERROR(INDEX(Data_Orders!$F$2:$F$4727,MATCH(B12869,Data_Orders!$A$2:$A$4727,0)),"")</f>
        <v>Trade Account</v>
      </c>
      <c r="L12869" s="4" t="str">
        <f aca="false">IFERROR(INDEX(Data_Orders!$D$2:$D$4727,MATCH(B12869,Data_Orders!$A$2:$A$4727,0)),"")</f>
        <v>Northampton</v>
      </c>
    </row>
    <row r="12870" customFormat="false" ht="15" hidden="false" customHeight="false" outlineLevel="0" collapsed="false">
      <c r="A12870" s="4" t="s">
        <v>18686</v>
      </c>
      <c r="B12870" s="4" t="s">
        <v>5405</v>
      </c>
      <c r="C12870" s="4" t="s">
        <v>1044</v>
      </c>
      <c r="D12870" s="4" t="n">
        <v>5</v>
      </c>
      <c r="E12870" s="4" t="n">
        <v>190.44</v>
      </c>
      <c r="F12870" s="4" t="n">
        <v>952.2</v>
      </c>
      <c r="G12870" s="4" t="n">
        <f aca="false">INDEX(Data_Products!$D$2:$D$33,MATCH(C12870,Data_Products!$A$2:$A$33,0))</f>
        <v>115.48</v>
      </c>
      <c r="H12870" s="4" t="str">
        <f aca="false">INDEX(Data_Products!$C$2:$C$33,MATCH(C12870,Data_Products!$A$2:$A$33,0))</f>
        <v>Tools &amp; Fixings</v>
      </c>
      <c r="I12870" s="10" t="n">
        <f aca="false">D12870*(E12870-G12870)</f>
        <v>374.8</v>
      </c>
      <c r="J12870" s="11" t="n">
        <f aca="false">IFERROR(I12870/F12870,0)</f>
        <v>0.393614786809494</v>
      </c>
      <c r="K12870" s="4" t="str">
        <f aca="false">IFERROR(INDEX(Data_Orders!$F$2:$F$4727,MATCH(B12870,Data_Orders!$A$2:$A$4727,0)),"")</f>
        <v>Trade Account</v>
      </c>
      <c r="L12870" s="4" t="str">
        <f aca="false">IFERROR(INDEX(Data_Orders!$D$2:$D$4727,MATCH(B12870,Data_Orders!$A$2:$A$4727,0)),"")</f>
        <v>Northampton</v>
      </c>
    </row>
    <row r="12871" customFormat="false" ht="15" hidden="false" customHeight="false" outlineLevel="0" collapsed="false">
      <c r="A12871" s="4" t="s">
        <v>18687</v>
      </c>
      <c r="B12871" s="4" t="s">
        <v>5406</v>
      </c>
      <c r="C12871" s="4" t="s">
        <v>1021</v>
      </c>
      <c r="D12871" s="4" t="n">
        <v>4</v>
      </c>
      <c r="E12871" s="4" t="n">
        <v>73.76</v>
      </c>
      <c r="F12871" s="4" t="n">
        <v>295.04</v>
      </c>
      <c r="G12871" s="4" t="n">
        <f aca="false">INDEX(Data_Products!$D$2:$D$33,MATCH(C12871,Data_Products!$A$2:$A$33,0))</f>
        <v>51.51</v>
      </c>
      <c r="H12871" s="4" t="str">
        <f aca="false">INDEX(Data_Products!$C$2:$C$33,MATCH(C12871,Data_Products!$A$2:$A$33,0))</f>
        <v>Cement &amp; Aggregates</v>
      </c>
      <c r="I12871" s="10" t="n">
        <f aca="false">D12871*(E12871-G12871)</f>
        <v>89</v>
      </c>
      <c r="J12871" s="11" t="n">
        <f aca="false">IFERROR(I12871/F12871,0)</f>
        <v>0.301654013015184</v>
      </c>
      <c r="K12871" s="4" t="str">
        <f aca="false">IFERROR(INDEX(Data_Orders!$F$2:$F$4727,MATCH(B12871,Data_Orders!$A$2:$A$4727,0)),"")</f>
        <v>Trade Account</v>
      </c>
      <c r="L12871" s="4" t="str">
        <f aca="false">IFERROR(INDEX(Data_Orders!$D$2:$D$4727,MATCH(B12871,Data_Orders!$A$2:$A$4727,0)),"")</f>
        <v>Northampton</v>
      </c>
    </row>
    <row r="12872" customFormat="false" ht="15" hidden="false" customHeight="false" outlineLevel="0" collapsed="false">
      <c r="A12872" s="4" t="s">
        <v>18688</v>
      </c>
      <c r="B12872" s="4" t="s">
        <v>5406</v>
      </c>
      <c r="C12872" s="4" t="s">
        <v>1032</v>
      </c>
      <c r="D12872" s="4" t="n">
        <v>6</v>
      </c>
      <c r="E12872" s="4" t="n">
        <v>99.65</v>
      </c>
      <c r="F12872" s="4" t="n">
        <v>597.9</v>
      </c>
      <c r="G12872" s="4" t="n">
        <f aca="false">INDEX(Data_Products!$D$2:$D$33,MATCH(C12872,Data_Products!$A$2:$A$33,0))</f>
        <v>58.26</v>
      </c>
      <c r="H12872" s="4" t="str">
        <f aca="false">INDEX(Data_Products!$C$2:$C$33,MATCH(C12872,Data_Products!$A$2:$A$33,0))</f>
        <v>Insulation</v>
      </c>
      <c r="I12872" s="10" t="n">
        <f aca="false">D12872*(E12872-G12872)</f>
        <v>248.34</v>
      </c>
      <c r="J12872" s="11" t="n">
        <f aca="false">IFERROR(I12872/F12872,0)</f>
        <v>0.415353738083292</v>
      </c>
      <c r="K12872" s="4" t="str">
        <f aca="false">IFERROR(INDEX(Data_Orders!$F$2:$F$4727,MATCH(B12872,Data_Orders!$A$2:$A$4727,0)),"")</f>
        <v>Trade Account</v>
      </c>
      <c r="L12872" s="4" t="str">
        <f aca="false">IFERROR(INDEX(Data_Orders!$D$2:$D$4727,MATCH(B12872,Data_Orders!$A$2:$A$4727,0)),"")</f>
        <v>Northampton</v>
      </c>
    </row>
    <row r="12873" customFormat="false" ht="15" hidden="false" customHeight="false" outlineLevel="0" collapsed="false">
      <c r="A12873" s="4" t="s">
        <v>18689</v>
      </c>
      <c r="B12873" s="4" t="s">
        <v>5407</v>
      </c>
      <c r="C12873" s="4" t="s">
        <v>1068</v>
      </c>
      <c r="D12873" s="4" t="n">
        <v>6</v>
      </c>
      <c r="E12873" s="4" t="n">
        <v>86.28</v>
      </c>
      <c r="F12873" s="4" t="n">
        <v>517.68</v>
      </c>
      <c r="G12873" s="4" t="n">
        <f aca="false">INDEX(Data_Products!$D$2:$D$33,MATCH(C12873,Data_Products!$A$2:$A$33,0))</f>
        <v>68.55</v>
      </c>
      <c r="H12873" s="4" t="str">
        <f aca="false">INDEX(Data_Products!$C$2:$C$33,MATCH(C12873,Data_Products!$A$2:$A$33,0))</f>
        <v>Plumbing &amp; Drainage</v>
      </c>
      <c r="I12873" s="10" t="n">
        <f aca="false">D12873*(E12873-G12873)</f>
        <v>106.38</v>
      </c>
      <c r="J12873" s="11" t="n">
        <f aca="false">IFERROR(I12873/F12873,0)</f>
        <v>0.205493741307371</v>
      </c>
      <c r="K12873" s="4" t="str">
        <f aca="false">IFERROR(INDEX(Data_Orders!$F$2:$F$4727,MATCH(B12873,Data_Orders!$A$2:$A$4727,0)),"")</f>
        <v>Trade Account</v>
      </c>
      <c r="L12873" s="4" t="str">
        <f aca="false">IFERROR(INDEX(Data_Orders!$D$2:$D$4727,MATCH(B12873,Data_Orders!$A$2:$A$4727,0)),"")</f>
        <v>Northampton</v>
      </c>
    </row>
    <row r="12874" customFormat="false" ht="15" hidden="false" customHeight="false" outlineLevel="0" collapsed="false">
      <c r="A12874" s="4" t="s">
        <v>18690</v>
      </c>
      <c r="B12874" s="4" t="s">
        <v>5407</v>
      </c>
      <c r="C12874" s="4" t="s">
        <v>1010</v>
      </c>
      <c r="D12874" s="4" t="n">
        <v>13</v>
      </c>
      <c r="E12874" s="4" t="n">
        <v>135.95</v>
      </c>
      <c r="F12874" s="4" t="n">
        <v>1767.35</v>
      </c>
      <c r="G12874" s="4" t="n">
        <f aca="false">INDEX(Data_Products!$D$2:$D$33,MATCH(C12874,Data_Products!$A$2:$A$33,0))</f>
        <v>111.1</v>
      </c>
      <c r="H12874" s="4" t="str">
        <f aca="false">INDEX(Data_Products!$C$2:$C$33,MATCH(C12874,Data_Products!$A$2:$A$33,0))</f>
        <v>Timber</v>
      </c>
      <c r="I12874" s="10" t="n">
        <f aca="false">D12874*(E12874-G12874)</f>
        <v>323.05</v>
      </c>
      <c r="J12874" s="11" t="n">
        <f aca="false">IFERROR(I12874/F12874,0)</f>
        <v>0.18278778962854</v>
      </c>
      <c r="K12874" s="4" t="str">
        <f aca="false">IFERROR(INDEX(Data_Orders!$F$2:$F$4727,MATCH(B12874,Data_Orders!$A$2:$A$4727,0)),"")</f>
        <v>Trade Account</v>
      </c>
      <c r="L12874" s="4" t="str">
        <f aca="false">IFERROR(INDEX(Data_Orders!$D$2:$D$4727,MATCH(B12874,Data_Orders!$A$2:$A$4727,0)),"")</f>
        <v>Northampton</v>
      </c>
    </row>
    <row r="12875" customFormat="false" ht="15" hidden="false" customHeight="false" outlineLevel="0" collapsed="false">
      <c r="A12875" s="4" t="s">
        <v>18691</v>
      </c>
      <c r="B12875" s="4" t="s">
        <v>5407</v>
      </c>
      <c r="C12875" s="4" t="s">
        <v>1048</v>
      </c>
      <c r="D12875" s="4" t="n">
        <v>16</v>
      </c>
      <c r="E12875" s="4" t="n">
        <v>112.72</v>
      </c>
      <c r="F12875" s="4" t="n">
        <v>1803.52</v>
      </c>
      <c r="G12875" s="4" t="n">
        <f aca="false">INDEX(Data_Products!$D$2:$D$33,MATCH(C12875,Data_Products!$A$2:$A$33,0))</f>
        <v>83.21</v>
      </c>
      <c r="H12875" s="4" t="str">
        <f aca="false">INDEX(Data_Products!$C$2:$C$33,MATCH(C12875,Data_Products!$A$2:$A$33,0))</f>
        <v>Tools &amp; Fixings</v>
      </c>
      <c r="I12875" s="10" t="n">
        <f aca="false">D12875*(E12875-G12875)</f>
        <v>472.16</v>
      </c>
      <c r="J12875" s="11" t="n">
        <f aca="false">IFERROR(I12875/F12875,0)</f>
        <v>0.261799148332151</v>
      </c>
      <c r="K12875" s="4" t="str">
        <f aca="false">IFERROR(INDEX(Data_Orders!$F$2:$F$4727,MATCH(B12875,Data_Orders!$A$2:$A$4727,0)),"")</f>
        <v>Trade Account</v>
      </c>
      <c r="L12875" s="4" t="str">
        <f aca="false">IFERROR(INDEX(Data_Orders!$D$2:$D$4727,MATCH(B12875,Data_Orders!$A$2:$A$4727,0)),"")</f>
        <v>Northampton</v>
      </c>
    </row>
    <row r="12876" customFormat="false" ht="15" hidden="false" customHeight="false" outlineLevel="0" collapsed="false">
      <c r="A12876" s="4" t="s">
        <v>18692</v>
      </c>
      <c r="B12876" s="4" t="s">
        <v>5407</v>
      </c>
      <c r="C12876" s="4" t="s">
        <v>1021</v>
      </c>
      <c r="D12876" s="4" t="n">
        <v>19</v>
      </c>
      <c r="E12876" s="4" t="n">
        <v>73.76</v>
      </c>
      <c r="F12876" s="4" t="n">
        <v>1401.44</v>
      </c>
      <c r="G12876" s="4" t="n">
        <f aca="false">INDEX(Data_Products!$D$2:$D$33,MATCH(C12876,Data_Products!$A$2:$A$33,0))</f>
        <v>51.51</v>
      </c>
      <c r="H12876" s="4" t="str">
        <f aca="false">INDEX(Data_Products!$C$2:$C$33,MATCH(C12876,Data_Products!$A$2:$A$33,0))</f>
        <v>Cement &amp; Aggregates</v>
      </c>
      <c r="I12876" s="10" t="n">
        <f aca="false">D12876*(E12876-G12876)</f>
        <v>422.75</v>
      </c>
      <c r="J12876" s="11" t="n">
        <f aca="false">IFERROR(I12876/F12876,0)</f>
        <v>0.301654013015184</v>
      </c>
      <c r="K12876" s="4" t="str">
        <f aca="false">IFERROR(INDEX(Data_Orders!$F$2:$F$4727,MATCH(B12876,Data_Orders!$A$2:$A$4727,0)),"")</f>
        <v>Trade Account</v>
      </c>
      <c r="L12876" s="4" t="str">
        <f aca="false">IFERROR(INDEX(Data_Orders!$D$2:$D$4727,MATCH(B12876,Data_Orders!$A$2:$A$4727,0)),"")</f>
        <v>Northampton</v>
      </c>
    </row>
    <row r="12877" customFormat="false" ht="15" hidden="false" customHeight="false" outlineLevel="0" collapsed="false">
      <c r="A12877" s="4" t="s">
        <v>18693</v>
      </c>
      <c r="B12877" s="4" t="s">
        <v>5407</v>
      </c>
      <c r="C12877" s="4" t="s">
        <v>1064</v>
      </c>
      <c r="D12877" s="4" t="n">
        <v>19</v>
      </c>
      <c r="E12877" s="4" t="n">
        <v>97.63</v>
      </c>
      <c r="F12877" s="4" t="n">
        <v>1854.97</v>
      </c>
      <c r="G12877" s="4" t="n">
        <f aca="false">INDEX(Data_Products!$D$2:$D$33,MATCH(C12877,Data_Products!$A$2:$A$33,0))</f>
        <v>65.21</v>
      </c>
      <c r="H12877" s="4" t="str">
        <f aca="false">INDEX(Data_Products!$C$2:$C$33,MATCH(C12877,Data_Products!$A$2:$A$33,0))</f>
        <v>Plumbing &amp; Drainage</v>
      </c>
      <c r="I12877" s="10" t="n">
        <f aca="false">D12877*(E12877-G12877)</f>
        <v>615.98</v>
      </c>
      <c r="J12877" s="11" t="n">
        <f aca="false">IFERROR(I12877/F12877,0)</f>
        <v>0.332070060432244</v>
      </c>
      <c r="K12877" s="4" t="str">
        <f aca="false">IFERROR(INDEX(Data_Orders!$F$2:$F$4727,MATCH(B12877,Data_Orders!$A$2:$A$4727,0)),"")</f>
        <v>Trade Account</v>
      </c>
      <c r="L12877" s="4" t="str">
        <f aca="false">IFERROR(INDEX(Data_Orders!$D$2:$D$4727,MATCH(B12877,Data_Orders!$A$2:$A$4727,0)),"")</f>
        <v>Northampton</v>
      </c>
    </row>
    <row r="12878" customFormat="false" ht="15" hidden="false" customHeight="false" outlineLevel="0" collapsed="false">
      <c r="A12878" s="4" t="s">
        <v>18694</v>
      </c>
      <c r="B12878" s="4" t="s">
        <v>5408</v>
      </c>
      <c r="C12878" s="4" t="s">
        <v>1039</v>
      </c>
      <c r="D12878" s="4" t="n">
        <v>5</v>
      </c>
      <c r="E12878" s="4" t="n">
        <v>160.41</v>
      </c>
      <c r="F12878" s="4" t="n">
        <v>802.05</v>
      </c>
      <c r="G12878" s="4" t="n">
        <f aca="false">INDEX(Data_Products!$D$2:$D$33,MATCH(C12878,Data_Products!$A$2:$A$33,0))</f>
        <v>99.74</v>
      </c>
      <c r="H12878" s="4" t="str">
        <f aca="false">INDEX(Data_Products!$C$2:$C$33,MATCH(C12878,Data_Products!$A$2:$A$33,0))</f>
        <v>Insulation</v>
      </c>
      <c r="I12878" s="10" t="n">
        <f aca="false">D12878*(E12878-G12878)</f>
        <v>303.35</v>
      </c>
      <c r="J12878" s="11" t="n">
        <f aca="false">IFERROR(I12878/F12878,0)</f>
        <v>0.378218315566361</v>
      </c>
      <c r="K12878" s="4" t="str">
        <f aca="false">IFERROR(INDEX(Data_Orders!$F$2:$F$4727,MATCH(B12878,Data_Orders!$A$2:$A$4727,0)),"")</f>
        <v>Trade Account</v>
      </c>
      <c r="L12878" s="4" t="str">
        <f aca="false">IFERROR(INDEX(Data_Orders!$D$2:$D$4727,MATCH(B12878,Data_Orders!$A$2:$A$4727,0)),"")</f>
        <v>Northampton</v>
      </c>
    </row>
    <row r="12879" customFormat="false" ht="15" hidden="false" customHeight="false" outlineLevel="0" collapsed="false">
      <c r="A12879" s="4" t="s">
        <v>18695</v>
      </c>
      <c r="B12879" s="4" t="s">
        <v>5408</v>
      </c>
      <c r="C12879" s="4" t="s">
        <v>1057</v>
      </c>
      <c r="D12879" s="4" t="n">
        <v>18</v>
      </c>
      <c r="E12879" s="4" t="n">
        <v>176.81</v>
      </c>
      <c r="F12879" s="4" t="n">
        <v>3182.58</v>
      </c>
      <c r="G12879" s="4" t="n">
        <f aca="false">INDEX(Data_Products!$D$2:$D$33,MATCH(C12879,Data_Products!$A$2:$A$33,0))</f>
        <v>129.57</v>
      </c>
      <c r="H12879" s="4" t="str">
        <f aca="false">INDEX(Data_Products!$C$2:$C$33,MATCH(C12879,Data_Products!$A$2:$A$33,0))</f>
        <v>Roofing</v>
      </c>
      <c r="I12879" s="10" t="n">
        <f aca="false">D12879*(E12879-G12879)</f>
        <v>850.32</v>
      </c>
      <c r="J12879" s="11" t="n">
        <f aca="false">IFERROR(I12879/F12879,0)</f>
        <v>0.267179458175443</v>
      </c>
      <c r="K12879" s="4" t="str">
        <f aca="false">IFERROR(INDEX(Data_Orders!$F$2:$F$4727,MATCH(B12879,Data_Orders!$A$2:$A$4727,0)),"")</f>
        <v>Trade Account</v>
      </c>
      <c r="L12879" s="4" t="str">
        <f aca="false">IFERROR(INDEX(Data_Orders!$D$2:$D$4727,MATCH(B12879,Data_Orders!$A$2:$A$4727,0)),"")</f>
        <v>Northampton</v>
      </c>
    </row>
    <row r="12880" customFormat="false" ht="15" hidden="false" customHeight="false" outlineLevel="0" collapsed="false">
      <c r="A12880" s="4" t="s">
        <v>18696</v>
      </c>
      <c r="B12880" s="4" t="s">
        <v>5408</v>
      </c>
      <c r="C12880" s="4" t="s">
        <v>1037</v>
      </c>
      <c r="D12880" s="4" t="n">
        <v>14</v>
      </c>
      <c r="E12880" s="4" t="n">
        <v>90.97</v>
      </c>
      <c r="F12880" s="4" t="n">
        <v>1273.58</v>
      </c>
      <c r="G12880" s="4" t="n">
        <f aca="false">INDEX(Data_Products!$D$2:$D$33,MATCH(C12880,Data_Products!$A$2:$A$33,0))</f>
        <v>73.81</v>
      </c>
      <c r="H12880" s="4" t="str">
        <f aca="false">INDEX(Data_Products!$C$2:$C$33,MATCH(C12880,Data_Products!$A$2:$A$33,0))</f>
        <v>Insulation</v>
      </c>
      <c r="I12880" s="10" t="n">
        <f aca="false">D12880*(E12880-G12880)</f>
        <v>240.24</v>
      </c>
      <c r="J12880" s="11" t="n">
        <f aca="false">IFERROR(I12880/F12880,0)</f>
        <v>0.18863361547763</v>
      </c>
      <c r="K12880" s="4" t="str">
        <f aca="false">IFERROR(INDEX(Data_Orders!$F$2:$F$4727,MATCH(B12880,Data_Orders!$A$2:$A$4727,0)),"")</f>
        <v>Trade Account</v>
      </c>
      <c r="L12880" s="4" t="str">
        <f aca="false">IFERROR(INDEX(Data_Orders!$D$2:$D$4727,MATCH(B12880,Data_Orders!$A$2:$A$4727,0)),"")</f>
        <v>Northampton</v>
      </c>
    </row>
    <row r="12881" customFormat="false" ht="15" hidden="false" customHeight="false" outlineLevel="0" collapsed="false">
      <c r="A12881" s="4" t="s">
        <v>18697</v>
      </c>
      <c r="B12881" s="4" t="s">
        <v>5408</v>
      </c>
      <c r="C12881" s="4" t="s">
        <v>1061</v>
      </c>
      <c r="D12881" s="4" t="n">
        <v>12</v>
      </c>
      <c r="E12881" s="4" t="n">
        <v>145.57</v>
      </c>
      <c r="F12881" s="4" t="n">
        <v>1746.84</v>
      </c>
      <c r="G12881" s="4" t="n">
        <f aca="false">INDEX(Data_Products!$D$2:$D$33,MATCH(C12881,Data_Products!$A$2:$A$33,0))</f>
        <v>119.29</v>
      </c>
      <c r="H12881" s="4" t="str">
        <f aca="false">INDEX(Data_Products!$C$2:$C$33,MATCH(C12881,Data_Products!$A$2:$A$33,0))</f>
        <v>Plumbing &amp; Drainage</v>
      </c>
      <c r="I12881" s="10" t="n">
        <f aca="false">D12881*(E12881-G12881)</f>
        <v>315.36</v>
      </c>
      <c r="J12881" s="11" t="n">
        <f aca="false">IFERROR(I12881/F12881,0)</f>
        <v>0.180531702960775</v>
      </c>
      <c r="K12881" s="4" t="str">
        <f aca="false">IFERROR(INDEX(Data_Orders!$F$2:$F$4727,MATCH(B12881,Data_Orders!$A$2:$A$4727,0)),"")</f>
        <v>Trade Account</v>
      </c>
      <c r="L12881" s="4" t="str">
        <f aca="false">IFERROR(INDEX(Data_Orders!$D$2:$D$4727,MATCH(B12881,Data_Orders!$A$2:$A$4727,0)),"")</f>
        <v>Northampton</v>
      </c>
    </row>
    <row r="12882" customFormat="false" ht="15" hidden="false" customHeight="false" outlineLevel="0" collapsed="false">
      <c r="A12882" s="4" t="s">
        <v>18698</v>
      </c>
      <c r="B12882" s="4" t="s">
        <v>5408</v>
      </c>
      <c r="C12882" s="4" t="s">
        <v>1010</v>
      </c>
      <c r="D12882" s="4" t="n">
        <v>7</v>
      </c>
      <c r="E12882" s="4" t="n">
        <v>135.95</v>
      </c>
      <c r="F12882" s="4" t="n">
        <v>951.65</v>
      </c>
      <c r="G12882" s="4" t="n">
        <f aca="false">INDEX(Data_Products!$D$2:$D$33,MATCH(C12882,Data_Products!$A$2:$A$33,0))</f>
        <v>111.1</v>
      </c>
      <c r="H12882" s="4" t="str">
        <f aca="false">INDEX(Data_Products!$C$2:$C$33,MATCH(C12882,Data_Products!$A$2:$A$33,0))</f>
        <v>Timber</v>
      </c>
      <c r="I12882" s="10" t="n">
        <f aca="false">D12882*(E12882-G12882)</f>
        <v>173.95</v>
      </c>
      <c r="J12882" s="11" t="n">
        <f aca="false">IFERROR(I12882/F12882,0)</f>
        <v>0.18278778962854</v>
      </c>
      <c r="K12882" s="4" t="str">
        <f aca="false">IFERROR(INDEX(Data_Orders!$F$2:$F$4727,MATCH(B12882,Data_Orders!$A$2:$A$4727,0)),"")</f>
        <v>Trade Account</v>
      </c>
      <c r="L12882" s="4" t="str">
        <f aca="false">IFERROR(INDEX(Data_Orders!$D$2:$D$4727,MATCH(B12882,Data_Orders!$A$2:$A$4727,0)),"")</f>
        <v>Northampton</v>
      </c>
    </row>
    <row r="12883" customFormat="false" ht="15" hidden="false" customHeight="false" outlineLevel="0" collapsed="false">
      <c r="A12883" s="4" t="s">
        <v>18699</v>
      </c>
      <c r="B12883" s="4" t="s">
        <v>5409</v>
      </c>
      <c r="C12883" s="4" t="s">
        <v>1068</v>
      </c>
      <c r="D12883" s="4" t="n">
        <v>12</v>
      </c>
      <c r="E12883" s="4" t="n">
        <v>86.28</v>
      </c>
      <c r="F12883" s="4" t="n">
        <v>1035.36</v>
      </c>
      <c r="G12883" s="4" t="n">
        <f aca="false">INDEX(Data_Products!$D$2:$D$33,MATCH(C12883,Data_Products!$A$2:$A$33,0))</f>
        <v>68.55</v>
      </c>
      <c r="H12883" s="4" t="str">
        <f aca="false">INDEX(Data_Products!$C$2:$C$33,MATCH(C12883,Data_Products!$A$2:$A$33,0))</f>
        <v>Plumbing &amp; Drainage</v>
      </c>
      <c r="I12883" s="10" t="n">
        <f aca="false">D12883*(E12883-G12883)</f>
        <v>212.76</v>
      </c>
      <c r="J12883" s="11" t="n">
        <f aca="false">IFERROR(I12883/F12883,0)</f>
        <v>0.205493741307371</v>
      </c>
      <c r="K12883" s="4" t="str">
        <f aca="false">IFERROR(INDEX(Data_Orders!$F$2:$F$4727,MATCH(B12883,Data_Orders!$A$2:$A$4727,0)),"")</f>
        <v>Trade Account</v>
      </c>
      <c r="L12883" s="4" t="str">
        <f aca="false">IFERROR(INDEX(Data_Orders!$D$2:$D$4727,MATCH(B12883,Data_Orders!$A$2:$A$4727,0)),"")</f>
        <v>Northampton</v>
      </c>
    </row>
    <row r="12884" customFormat="false" ht="15" hidden="false" customHeight="false" outlineLevel="0" collapsed="false">
      <c r="A12884" s="4" t="s">
        <v>18700</v>
      </c>
      <c r="B12884" s="4" t="s">
        <v>5409</v>
      </c>
      <c r="C12884" s="4" t="s">
        <v>1050</v>
      </c>
      <c r="D12884" s="4" t="n">
        <v>15</v>
      </c>
      <c r="E12884" s="4" t="n">
        <v>238.63</v>
      </c>
      <c r="F12884" s="4" t="n">
        <v>3579.45</v>
      </c>
      <c r="G12884" s="4" t="n">
        <f aca="false">INDEX(Data_Products!$D$2:$D$33,MATCH(C12884,Data_Products!$A$2:$A$33,0))</f>
        <v>148.91</v>
      </c>
      <c r="H12884" s="4" t="str">
        <f aca="false">INDEX(Data_Products!$C$2:$C$33,MATCH(C12884,Data_Products!$A$2:$A$33,0))</f>
        <v>Tools &amp; Fixings</v>
      </c>
      <c r="I12884" s="10" t="n">
        <f aca="false">D12884*(E12884-G12884)</f>
        <v>1345.8</v>
      </c>
      <c r="J12884" s="11" t="n">
        <f aca="false">IFERROR(I12884/F12884,0)</f>
        <v>0.375979549930855</v>
      </c>
      <c r="K12884" s="4" t="str">
        <f aca="false">IFERROR(INDEX(Data_Orders!$F$2:$F$4727,MATCH(B12884,Data_Orders!$A$2:$A$4727,0)),"")</f>
        <v>Trade Account</v>
      </c>
      <c r="L12884" s="4" t="str">
        <f aca="false">IFERROR(INDEX(Data_Orders!$D$2:$D$4727,MATCH(B12884,Data_Orders!$A$2:$A$4727,0)),"")</f>
        <v>Northampton</v>
      </c>
    </row>
    <row r="12885" customFormat="false" ht="15" hidden="false" customHeight="false" outlineLevel="0" collapsed="false">
      <c r="A12885" s="4" t="s">
        <v>18701</v>
      </c>
      <c r="B12885" s="4" t="s">
        <v>5410</v>
      </c>
      <c r="C12885" s="4" t="s">
        <v>1068</v>
      </c>
      <c r="D12885" s="4" t="n">
        <v>1</v>
      </c>
      <c r="E12885" s="4" t="n">
        <v>86.28</v>
      </c>
      <c r="F12885" s="4" t="n">
        <v>86.28</v>
      </c>
      <c r="G12885" s="4" t="n">
        <f aca="false">INDEX(Data_Products!$D$2:$D$33,MATCH(C12885,Data_Products!$A$2:$A$33,0))</f>
        <v>68.55</v>
      </c>
      <c r="H12885" s="4" t="str">
        <f aca="false">INDEX(Data_Products!$C$2:$C$33,MATCH(C12885,Data_Products!$A$2:$A$33,0))</f>
        <v>Plumbing &amp; Drainage</v>
      </c>
      <c r="I12885" s="10" t="n">
        <f aca="false">D12885*(E12885-G12885)</f>
        <v>17.73</v>
      </c>
      <c r="J12885" s="11" t="n">
        <f aca="false">IFERROR(I12885/F12885,0)</f>
        <v>0.205493741307371</v>
      </c>
      <c r="K12885" s="4" t="str">
        <f aca="false">IFERROR(INDEX(Data_Orders!$F$2:$F$4727,MATCH(B12885,Data_Orders!$A$2:$A$4727,0)),"")</f>
        <v>Trade Account</v>
      </c>
      <c r="L12885" s="4" t="str">
        <f aca="false">IFERROR(INDEX(Data_Orders!$D$2:$D$4727,MATCH(B12885,Data_Orders!$A$2:$A$4727,0)),"")</f>
        <v>Rugby</v>
      </c>
    </row>
    <row r="12886" customFormat="false" ht="15" hidden="false" customHeight="false" outlineLevel="0" collapsed="false">
      <c r="A12886" s="4" t="s">
        <v>18702</v>
      </c>
      <c r="B12886" s="4" t="s">
        <v>5411</v>
      </c>
      <c r="C12886" s="4" t="s">
        <v>1010</v>
      </c>
      <c r="D12886" s="4" t="n">
        <v>19</v>
      </c>
      <c r="E12886" s="4" t="n">
        <v>135.95</v>
      </c>
      <c r="F12886" s="4" t="n">
        <v>2583.05</v>
      </c>
      <c r="G12886" s="4" t="n">
        <f aca="false">INDEX(Data_Products!$D$2:$D$33,MATCH(C12886,Data_Products!$A$2:$A$33,0))</f>
        <v>111.1</v>
      </c>
      <c r="H12886" s="4" t="str">
        <f aca="false">INDEX(Data_Products!$C$2:$C$33,MATCH(C12886,Data_Products!$A$2:$A$33,0))</f>
        <v>Timber</v>
      </c>
      <c r="I12886" s="10" t="n">
        <f aca="false">D12886*(E12886-G12886)</f>
        <v>472.15</v>
      </c>
      <c r="J12886" s="11" t="n">
        <f aca="false">IFERROR(I12886/F12886,0)</f>
        <v>0.18278778962854</v>
      </c>
      <c r="K12886" s="4" t="str">
        <f aca="false">IFERROR(INDEX(Data_Orders!$F$2:$F$4727,MATCH(B12886,Data_Orders!$A$2:$A$4727,0)),"")</f>
        <v>Trade Account</v>
      </c>
      <c r="L12886" s="4" t="str">
        <f aca="false">IFERROR(INDEX(Data_Orders!$D$2:$D$4727,MATCH(B12886,Data_Orders!$A$2:$A$4727,0)),"")</f>
        <v>Rugby</v>
      </c>
    </row>
    <row r="12887" customFormat="false" ht="15" hidden="false" customHeight="false" outlineLevel="0" collapsed="false">
      <c r="A12887" s="4" t="s">
        <v>18703</v>
      </c>
      <c r="B12887" s="4" t="s">
        <v>5411</v>
      </c>
      <c r="C12887" s="4" t="s">
        <v>1068</v>
      </c>
      <c r="D12887" s="4" t="n">
        <v>1</v>
      </c>
      <c r="E12887" s="4" t="n">
        <v>86.28</v>
      </c>
      <c r="F12887" s="4" t="n">
        <v>86.28</v>
      </c>
      <c r="G12887" s="4" t="n">
        <f aca="false">INDEX(Data_Products!$D$2:$D$33,MATCH(C12887,Data_Products!$A$2:$A$33,0))</f>
        <v>68.55</v>
      </c>
      <c r="H12887" s="4" t="str">
        <f aca="false">INDEX(Data_Products!$C$2:$C$33,MATCH(C12887,Data_Products!$A$2:$A$33,0))</f>
        <v>Plumbing &amp; Drainage</v>
      </c>
      <c r="I12887" s="10" t="n">
        <f aca="false">D12887*(E12887-G12887)</f>
        <v>17.73</v>
      </c>
      <c r="J12887" s="11" t="n">
        <f aca="false">IFERROR(I12887/F12887,0)</f>
        <v>0.205493741307371</v>
      </c>
      <c r="K12887" s="4" t="str">
        <f aca="false">IFERROR(INDEX(Data_Orders!$F$2:$F$4727,MATCH(B12887,Data_Orders!$A$2:$A$4727,0)),"")</f>
        <v>Trade Account</v>
      </c>
      <c r="L12887" s="4" t="str">
        <f aca="false">IFERROR(INDEX(Data_Orders!$D$2:$D$4727,MATCH(B12887,Data_Orders!$A$2:$A$4727,0)),"")</f>
        <v>Rugby</v>
      </c>
    </row>
    <row r="12888" customFormat="false" ht="15" hidden="false" customHeight="false" outlineLevel="0" collapsed="false">
      <c r="A12888" s="4" t="s">
        <v>18704</v>
      </c>
      <c r="B12888" s="4" t="s">
        <v>5411</v>
      </c>
      <c r="C12888" s="4" t="s">
        <v>1064</v>
      </c>
      <c r="D12888" s="4" t="n">
        <v>15</v>
      </c>
      <c r="E12888" s="4" t="n">
        <v>97.63</v>
      </c>
      <c r="F12888" s="4" t="n">
        <v>1464.45</v>
      </c>
      <c r="G12888" s="4" t="n">
        <f aca="false">INDEX(Data_Products!$D$2:$D$33,MATCH(C12888,Data_Products!$A$2:$A$33,0))</f>
        <v>65.21</v>
      </c>
      <c r="H12888" s="4" t="str">
        <f aca="false">INDEX(Data_Products!$C$2:$C$33,MATCH(C12888,Data_Products!$A$2:$A$33,0))</f>
        <v>Plumbing &amp; Drainage</v>
      </c>
      <c r="I12888" s="10" t="n">
        <f aca="false">D12888*(E12888-G12888)</f>
        <v>486.3</v>
      </c>
      <c r="J12888" s="11" t="n">
        <f aca="false">IFERROR(I12888/F12888,0)</f>
        <v>0.332070060432244</v>
      </c>
      <c r="K12888" s="4" t="str">
        <f aca="false">IFERROR(INDEX(Data_Orders!$F$2:$F$4727,MATCH(B12888,Data_Orders!$A$2:$A$4727,0)),"")</f>
        <v>Trade Account</v>
      </c>
      <c r="L12888" s="4" t="str">
        <f aca="false">IFERROR(INDEX(Data_Orders!$D$2:$D$4727,MATCH(B12888,Data_Orders!$A$2:$A$4727,0)),"")</f>
        <v>Rugby</v>
      </c>
    </row>
    <row r="12889" customFormat="false" ht="15" hidden="false" customHeight="false" outlineLevel="0" collapsed="false">
      <c r="A12889" s="4" t="s">
        <v>18705</v>
      </c>
      <c r="B12889" s="4" t="s">
        <v>5411</v>
      </c>
      <c r="C12889" s="4" t="s">
        <v>1061</v>
      </c>
      <c r="D12889" s="4" t="n">
        <v>2</v>
      </c>
      <c r="E12889" s="4" t="n">
        <v>145.57</v>
      </c>
      <c r="F12889" s="4" t="n">
        <v>291.14</v>
      </c>
      <c r="G12889" s="4" t="n">
        <f aca="false">INDEX(Data_Products!$D$2:$D$33,MATCH(C12889,Data_Products!$A$2:$A$33,0))</f>
        <v>119.29</v>
      </c>
      <c r="H12889" s="4" t="str">
        <f aca="false">INDEX(Data_Products!$C$2:$C$33,MATCH(C12889,Data_Products!$A$2:$A$33,0))</f>
        <v>Plumbing &amp; Drainage</v>
      </c>
      <c r="I12889" s="10" t="n">
        <f aca="false">D12889*(E12889-G12889)</f>
        <v>52.56</v>
      </c>
      <c r="J12889" s="11" t="n">
        <f aca="false">IFERROR(I12889/F12889,0)</f>
        <v>0.180531702960775</v>
      </c>
      <c r="K12889" s="4" t="str">
        <f aca="false">IFERROR(INDEX(Data_Orders!$F$2:$F$4727,MATCH(B12889,Data_Orders!$A$2:$A$4727,0)),"")</f>
        <v>Trade Account</v>
      </c>
      <c r="L12889" s="4" t="str">
        <f aca="false">IFERROR(INDEX(Data_Orders!$D$2:$D$4727,MATCH(B12889,Data_Orders!$A$2:$A$4727,0)),"")</f>
        <v>Rugby</v>
      </c>
    </row>
    <row r="12890" customFormat="false" ht="15" hidden="false" customHeight="false" outlineLevel="0" collapsed="false">
      <c r="A12890" s="4" t="s">
        <v>18706</v>
      </c>
      <c r="B12890" s="4" t="s">
        <v>5412</v>
      </c>
      <c r="C12890" s="4" t="s">
        <v>1044</v>
      </c>
      <c r="D12890" s="4" t="n">
        <v>2</v>
      </c>
      <c r="E12890" s="4" t="n">
        <v>190.44</v>
      </c>
      <c r="F12890" s="4" t="n">
        <v>380.88</v>
      </c>
      <c r="G12890" s="4" t="n">
        <f aca="false">INDEX(Data_Products!$D$2:$D$33,MATCH(C12890,Data_Products!$A$2:$A$33,0))</f>
        <v>115.48</v>
      </c>
      <c r="H12890" s="4" t="str">
        <f aca="false">INDEX(Data_Products!$C$2:$C$33,MATCH(C12890,Data_Products!$A$2:$A$33,0))</f>
        <v>Tools &amp; Fixings</v>
      </c>
      <c r="I12890" s="10" t="n">
        <f aca="false">D12890*(E12890-G12890)</f>
        <v>149.92</v>
      </c>
      <c r="J12890" s="11" t="n">
        <f aca="false">IFERROR(I12890/F12890,0)</f>
        <v>0.393614786809494</v>
      </c>
      <c r="K12890" s="4" t="str">
        <f aca="false">IFERROR(INDEX(Data_Orders!$F$2:$F$4727,MATCH(B12890,Data_Orders!$A$2:$A$4727,0)),"")</f>
        <v>Trade Account</v>
      </c>
      <c r="L12890" s="4" t="str">
        <f aca="false">IFERROR(INDEX(Data_Orders!$D$2:$D$4727,MATCH(B12890,Data_Orders!$A$2:$A$4727,0)),"")</f>
        <v>Rugby</v>
      </c>
    </row>
    <row r="12891" customFormat="false" ht="15" hidden="false" customHeight="false" outlineLevel="0" collapsed="false">
      <c r="A12891" s="4" t="s">
        <v>18707</v>
      </c>
      <c r="B12891" s="4" t="s">
        <v>5412</v>
      </c>
      <c r="C12891" s="4" t="s">
        <v>1046</v>
      </c>
      <c r="D12891" s="4" t="n">
        <v>17</v>
      </c>
      <c r="E12891" s="4" t="n">
        <v>154.02</v>
      </c>
      <c r="F12891" s="4" t="n">
        <v>2618.34</v>
      </c>
      <c r="G12891" s="4" t="n">
        <f aca="false">INDEX(Data_Products!$D$2:$D$33,MATCH(C12891,Data_Products!$A$2:$A$33,0))</f>
        <v>102.1</v>
      </c>
      <c r="H12891" s="4" t="str">
        <f aca="false">INDEX(Data_Products!$C$2:$C$33,MATCH(C12891,Data_Products!$A$2:$A$33,0))</f>
        <v>Tools &amp; Fixings</v>
      </c>
      <c r="I12891" s="10" t="n">
        <f aca="false">D12891*(E12891-G12891)</f>
        <v>882.64</v>
      </c>
      <c r="J12891" s="11" t="n">
        <f aca="false">IFERROR(I12891/F12891,0)</f>
        <v>0.337099078041813</v>
      </c>
      <c r="K12891" s="4" t="str">
        <f aca="false">IFERROR(INDEX(Data_Orders!$F$2:$F$4727,MATCH(B12891,Data_Orders!$A$2:$A$4727,0)),"")</f>
        <v>Trade Account</v>
      </c>
      <c r="L12891" s="4" t="str">
        <f aca="false">IFERROR(INDEX(Data_Orders!$D$2:$D$4727,MATCH(B12891,Data_Orders!$A$2:$A$4727,0)),"")</f>
        <v>Rugby</v>
      </c>
    </row>
    <row r="12892" customFormat="false" ht="15" hidden="false" customHeight="false" outlineLevel="0" collapsed="false">
      <c r="A12892" s="4" t="s">
        <v>18708</v>
      </c>
      <c r="B12892" s="4" t="s">
        <v>5413</v>
      </c>
      <c r="C12892" s="4" t="s">
        <v>1064</v>
      </c>
      <c r="D12892" s="4" t="n">
        <v>14</v>
      </c>
      <c r="E12892" s="4" t="n">
        <v>97.63</v>
      </c>
      <c r="F12892" s="4" t="n">
        <v>1366.82</v>
      </c>
      <c r="G12892" s="4" t="n">
        <f aca="false">INDEX(Data_Products!$D$2:$D$33,MATCH(C12892,Data_Products!$A$2:$A$33,0))</f>
        <v>65.21</v>
      </c>
      <c r="H12892" s="4" t="str">
        <f aca="false">INDEX(Data_Products!$C$2:$C$33,MATCH(C12892,Data_Products!$A$2:$A$33,0))</f>
        <v>Plumbing &amp; Drainage</v>
      </c>
      <c r="I12892" s="10" t="n">
        <f aca="false">D12892*(E12892-G12892)</f>
        <v>453.88</v>
      </c>
      <c r="J12892" s="11" t="n">
        <f aca="false">IFERROR(I12892/F12892,0)</f>
        <v>0.332070060432244</v>
      </c>
      <c r="K12892" s="4" t="str">
        <f aca="false">IFERROR(INDEX(Data_Orders!$F$2:$F$4727,MATCH(B12892,Data_Orders!$A$2:$A$4727,0)),"")</f>
        <v>Trade Account</v>
      </c>
      <c r="L12892" s="4" t="str">
        <f aca="false">IFERROR(INDEX(Data_Orders!$D$2:$D$4727,MATCH(B12892,Data_Orders!$A$2:$A$4727,0)),"")</f>
        <v>Rugby</v>
      </c>
    </row>
    <row r="12893" customFormat="false" ht="15" hidden="false" customHeight="false" outlineLevel="0" collapsed="false">
      <c r="A12893" s="4" t="s">
        <v>18709</v>
      </c>
      <c r="B12893" s="4" t="s">
        <v>5413</v>
      </c>
      <c r="C12893" s="4" t="s">
        <v>1061</v>
      </c>
      <c r="D12893" s="4" t="n">
        <v>19</v>
      </c>
      <c r="E12893" s="4" t="n">
        <v>145.57</v>
      </c>
      <c r="F12893" s="4" t="n">
        <v>2765.83</v>
      </c>
      <c r="G12893" s="4" t="n">
        <f aca="false">INDEX(Data_Products!$D$2:$D$33,MATCH(C12893,Data_Products!$A$2:$A$33,0))</f>
        <v>119.29</v>
      </c>
      <c r="H12893" s="4" t="str">
        <f aca="false">INDEX(Data_Products!$C$2:$C$33,MATCH(C12893,Data_Products!$A$2:$A$33,0))</f>
        <v>Plumbing &amp; Drainage</v>
      </c>
      <c r="I12893" s="10" t="n">
        <f aca="false">D12893*(E12893-G12893)</f>
        <v>499.32</v>
      </c>
      <c r="J12893" s="11" t="n">
        <f aca="false">IFERROR(I12893/F12893,0)</f>
        <v>0.180531702960775</v>
      </c>
      <c r="K12893" s="4" t="str">
        <f aca="false">IFERROR(INDEX(Data_Orders!$F$2:$F$4727,MATCH(B12893,Data_Orders!$A$2:$A$4727,0)),"")</f>
        <v>Trade Account</v>
      </c>
      <c r="L12893" s="4" t="str">
        <f aca="false">IFERROR(INDEX(Data_Orders!$D$2:$D$4727,MATCH(B12893,Data_Orders!$A$2:$A$4727,0)),"")</f>
        <v>Rugby</v>
      </c>
    </row>
    <row r="12894" customFormat="false" ht="15" hidden="false" customHeight="false" outlineLevel="0" collapsed="false">
      <c r="A12894" s="4" t="s">
        <v>18710</v>
      </c>
      <c r="B12894" s="4" t="s">
        <v>5413</v>
      </c>
      <c r="C12894" s="4" t="s">
        <v>1039</v>
      </c>
      <c r="D12894" s="4" t="n">
        <v>8</v>
      </c>
      <c r="E12894" s="4" t="n">
        <v>160.41</v>
      </c>
      <c r="F12894" s="4" t="n">
        <v>1283.28</v>
      </c>
      <c r="G12894" s="4" t="n">
        <f aca="false">INDEX(Data_Products!$D$2:$D$33,MATCH(C12894,Data_Products!$A$2:$A$33,0))</f>
        <v>99.74</v>
      </c>
      <c r="H12894" s="4" t="str">
        <f aca="false">INDEX(Data_Products!$C$2:$C$33,MATCH(C12894,Data_Products!$A$2:$A$33,0))</f>
        <v>Insulation</v>
      </c>
      <c r="I12894" s="10" t="n">
        <f aca="false">D12894*(E12894-G12894)</f>
        <v>485.36</v>
      </c>
      <c r="J12894" s="11" t="n">
        <f aca="false">IFERROR(I12894/F12894,0)</f>
        <v>0.378218315566361</v>
      </c>
      <c r="K12894" s="4" t="str">
        <f aca="false">IFERROR(INDEX(Data_Orders!$F$2:$F$4727,MATCH(B12894,Data_Orders!$A$2:$A$4727,0)),"")</f>
        <v>Trade Account</v>
      </c>
      <c r="L12894" s="4" t="str">
        <f aca="false">IFERROR(INDEX(Data_Orders!$D$2:$D$4727,MATCH(B12894,Data_Orders!$A$2:$A$4727,0)),"")</f>
        <v>Rugby</v>
      </c>
    </row>
    <row r="12895" customFormat="false" ht="15" hidden="false" customHeight="false" outlineLevel="0" collapsed="false">
      <c r="A12895" s="4" t="s">
        <v>18711</v>
      </c>
      <c r="B12895" s="4" t="s">
        <v>5413</v>
      </c>
      <c r="C12895" s="4" t="s">
        <v>1075</v>
      </c>
      <c r="D12895" s="4" t="n">
        <v>6</v>
      </c>
      <c r="E12895" s="4" t="n">
        <v>98.61</v>
      </c>
      <c r="F12895" s="4" t="n">
        <v>591.66</v>
      </c>
      <c r="G12895" s="4" t="n">
        <f aca="false">INDEX(Data_Products!$D$2:$D$33,MATCH(C12895,Data_Products!$A$2:$A$33,0))</f>
        <v>74.84</v>
      </c>
      <c r="H12895" s="4" t="str">
        <f aca="false">INDEX(Data_Products!$C$2:$C$33,MATCH(C12895,Data_Products!$A$2:$A$33,0))</f>
        <v>Landscaping</v>
      </c>
      <c r="I12895" s="10" t="n">
        <f aca="false">D12895*(E12895-G12895)</f>
        <v>142.62</v>
      </c>
      <c r="J12895" s="11" t="n">
        <f aca="false">IFERROR(I12895/F12895,0)</f>
        <v>0.24105060338708</v>
      </c>
      <c r="K12895" s="4" t="str">
        <f aca="false">IFERROR(INDEX(Data_Orders!$F$2:$F$4727,MATCH(B12895,Data_Orders!$A$2:$A$4727,0)),"")</f>
        <v>Trade Account</v>
      </c>
      <c r="L12895" s="4" t="str">
        <f aca="false">IFERROR(INDEX(Data_Orders!$D$2:$D$4727,MATCH(B12895,Data_Orders!$A$2:$A$4727,0)),"")</f>
        <v>Rugby</v>
      </c>
    </row>
    <row r="12896" customFormat="false" ht="15" hidden="false" customHeight="false" outlineLevel="0" collapsed="false">
      <c r="A12896" s="4" t="s">
        <v>18712</v>
      </c>
      <c r="B12896" s="4" t="s">
        <v>5413</v>
      </c>
      <c r="C12896" s="4" t="s">
        <v>1059</v>
      </c>
      <c r="D12896" s="4" t="n">
        <v>2</v>
      </c>
      <c r="E12896" s="4" t="n">
        <v>103.63</v>
      </c>
      <c r="F12896" s="4" t="n">
        <v>207.26</v>
      </c>
      <c r="G12896" s="4" t="n">
        <f aca="false">INDEX(Data_Products!$D$2:$D$33,MATCH(C12896,Data_Products!$A$2:$A$33,0))</f>
        <v>82.55</v>
      </c>
      <c r="H12896" s="4" t="str">
        <f aca="false">INDEX(Data_Products!$C$2:$C$33,MATCH(C12896,Data_Products!$A$2:$A$33,0))</f>
        <v>Roofing</v>
      </c>
      <c r="I12896" s="10" t="n">
        <f aca="false">D12896*(E12896-G12896)</f>
        <v>42.16</v>
      </c>
      <c r="J12896" s="11" t="n">
        <f aca="false">IFERROR(I12896/F12896,0)</f>
        <v>0.203415999228023</v>
      </c>
      <c r="K12896" s="4" t="str">
        <f aca="false">IFERROR(INDEX(Data_Orders!$F$2:$F$4727,MATCH(B12896,Data_Orders!$A$2:$A$4727,0)),"")</f>
        <v>Trade Account</v>
      </c>
      <c r="L12896" s="4" t="str">
        <f aca="false">IFERROR(INDEX(Data_Orders!$D$2:$D$4727,MATCH(B12896,Data_Orders!$A$2:$A$4727,0)),"")</f>
        <v>Rugby</v>
      </c>
    </row>
    <row r="12897" customFormat="false" ht="15" hidden="false" customHeight="false" outlineLevel="0" collapsed="false">
      <c r="A12897" s="4" t="s">
        <v>18713</v>
      </c>
      <c r="B12897" s="4" t="s">
        <v>5414</v>
      </c>
      <c r="C12897" s="4" t="s">
        <v>1050</v>
      </c>
      <c r="D12897" s="4" t="n">
        <v>17</v>
      </c>
      <c r="E12897" s="4" t="n">
        <v>238.63</v>
      </c>
      <c r="F12897" s="4" t="n">
        <v>4056.71</v>
      </c>
      <c r="G12897" s="4" t="n">
        <f aca="false">INDEX(Data_Products!$D$2:$D$33,MATCH(C12897,Data_Products!$A$2:$A$33,0))</f>
        <v>148.91</v>
      </c>
      <c r="H12897" s="4" t="str">
        <f aca="false">INDEX(Data_Products!$C$2:$C$33,MATCH(C12897,Data_Products!$A$2:$A$33,0))</f>
        <v>Tools &amp; Fixings</v>
      </c>
      <c r="I12897" s="10" t="n">
        <f aca="false">D12897*(E12897-G12897)</f>
        <v>1525.24</v>
      </c>
      <c r="J12897" s="11" t="n">
        <f aca="false">IFERROR(I12897/F12897,0)</f>
        <v>0.375979549930855</v>
      </c>
      <c r="K12897" s="4" t="str">
        <f aca="false">IFERROR(INDEX(Data_Orders!$F$2:$F$4727,MATCH(B12897,Data_Orders!$A$2:$A$4727,0)),"")</f>
        <v>Trade Account</v>
      </c>
      <c r="L12897" s="4" t="str">
        <f aca="false">IFERROR(INDEX(Data_Orders!$D$2:$D$4727,MATCH(B12897,Data_Orders!$A$2:$A$4727,0)),"")</f>
        <v>Rugby</v>
      </c>
    </row>
    <row r="12898" customFormat="false" ht="15" hidden="false" customHeight="false" outlineLevel="0" collapsed="false">
      <c r="A12898" s="4" t="s">
        <v>18714</v>
      </c>
      <c r="B12898" s="4" t="s">
        <v>5415</v>
      </c>
      <c r="C12898" s="4" t="s">
        <v>1046</v>
      </c>
      <c r="D12898" s="4" t="n">
        <v>5</v>
      </c>
      <c r="E12898" s="4" t="n">
        <v>154.02</v>
      </c>
      <c r="F12898" s="4" t="n">
        <v>770.1</v>
      </c>
      <c r="G12898" s="4" t="n">
        <f aca="false">INDEX(Data_Products!$D$2:$D$33,MATCH(C12898,Data_Products!$A$2:$A$33,0))</f>
        <v>102.1</v>
      </c>
      <c r="H12898" s="4" t="str">
        <f aca="false">INDEX(Data_Products!$C$2:$C$33,MATCH(C12898,Data_Products!$A$2:$A$33,0))</f>
        <v>Tools &amp; Fixings</v>
      </c>
      <c r="I12898" s="10" t="n">
        <f aca="false">D12898*(E12898-G12898)</f>
        <v>259.6</v>
      </c>
      <c r="J12898" s="11" t="n">
        <f aca="false">IFERROR(I12898/F12898,0)</f>
        <v>0.337099078041813</v>
      </c>
      <c r="K12898" s="4" t="str">
        <f aca="false">IFERROR(INDEX(Data_Orders!$F$2:$F$4727,MATCH(B12898,Data_Orders!$A$2:$A$4727,0)),"")</f>
        <v>Trade Account</v>
      </c>
      <c r="L12898" s="4" t="str">
        <f aca="false">IFERROR(INDEX(Data_Orders!$D$2:$D$4727,MATCH(B12898,Data_Orders!$A$2:$A$4727,0)),"")</f>
        <v>Rugby</v>
      </c>
    </row>
    <row r="12899" customFormat="false" ht="15" hidden="false" customHeight="false" outlineLevel="0" collapsed="false">
      <c r="A12899" s="4" t="s">
        <v>18715</v>
      </c>
      <c r="B12899" s="4" t="s">
        <v>5415</v>
      </c>
      <c r="C12899" s="4" t="s">
        <v>1028</v>
      </c>
      <c r="D12899" s="4" t="n">
        <v>14</v>
      </c>
      <c r="E12899" s="4" t="n">
        <v>118.79</v>
      </c>
      <c r="F12899" s="4" t="n">
        <v>1663.06</v>
      </c>
      <c r="G12899" s="4" t="n">
        <f aca="false">INDEX(Data_Products!$D$2:$D$33,MATCH(C12899,Data_Products!$A$2:$A$33,0))</f>
        <v>81.07</v>
      </c>
      <c r="H12899" s="4" t="str">
        <f aca="false">INDEX(Data_Products!$C$2:$C$33,MATCH(C12899,Data_Products!$A$2:$A$33,0))</f>
        <v>Cement &amp; Aggregates</v>
      </c>
      <c r="I12899" s="10" t="n">
        <f aca="false">D12899*(E12899-G12899)</f>
        <v>528.08</v>
      </c>
      <c r="J12899" s="11" t="n">
        <f aca="false">IFERROR(I12899/F12899,0)</f>
        <v>0.317535146056065</v>
      </c>
      <c r="K12899" s="4" t="str">
        <f aca="false">IFERROR(INDEX(Data_Orders!$F$2:$F$4727,MATCH(B12899,Data_Orders!$A$2:$A$4727,0)),"")</f>
        <v>Trade Account</v>
      </c>
      <c r="L12899" s="4" t="str">
        <f aca="false">IFERROR(INDEX(Data_Orders!$D$2:$D$4727,MATCH(B12899,Data_Orders!$A$2:$A$4727,0)),"")</f>
        <v>Rugby</v>
      </c>
    </row>
    <row r="12900" customFormat="false" ht="15" hidden="false" customHeight="false" outlineLevel="0" collapsed="false">
      <c r="A12900" s="4" t="s">
        <v>18716</v>
      </c>
      <c r="B12900" s="4" t="s">
        <v>5415</v>
      </c>
      <c r="C12900" s="4" t="s">
        <v>1052</v>
      </c>
      <c r="D12900" s="4" t="n">
        <v>16</v>
      </c>
      <c r="E12900" s="4" t="n">
        <v>205.71</v>
      </c>
      <c r="F12900" s="4" t="n">
        <v>3291.36</v>
      </c>
      <c r="G12900" s="4" t="n">
        <f aca="false">INDEX(Data_Products!$D$2:$D$33,MATCH(C12900,Data_Products!$A$2:$A$33,0))</f>
        <v>152.29</v>
      </c>
      <c r="H12900" s="4" t="str">
        <f aca="false">INDEX(Data_Products!$C$2:$C$33,MATCH(C12900,Data_Products!$A$2:$A$33,0))</f>
        <v>Roofing</v>
      </c>
      <c r="I12900" s="10" t="n">
        <f aca="false">D12900*(E12900-G12900)</f>
        <v>854.72</v>
      </c>
      <c r="J12900" s="11" t="n">
        <f aca="false">IFERROR(I12900/F12900,0)</f>
        <v>0.259685965679841</v>
      </c>
      <c r="K12900" s="4" t="str">
        <f aca="false">IFERROR(INDEX(Data_Orders!$F$2:$F$4727,MATCH(B12900,Data_Orders!$A$2:$A$4727,0)),"")</f>
        <v>Trade Account</v>
      </c>
      <c r="L12900" s="4" t="str">
        <f aca="false">IFERROR(INDEX(Data_Orders!$D$2:$D$4727,MATCH(B12900,Data_Orders!$A$2:$A$4727,0)),"")</f>
        <v>Rugby</v>
      </c>
    </row>
    <row r="12901" customFormat="false" ht="15" hidden="false" customHeight="false" outlineLevel="0" collapsed="false">
      <c r="A12901" s="4" t="s">
        <v>18717</v>
      </c>
      <c r="B12901" s="4" t="s">
        <v>5416</v>
      </c>
      <c r="C12901" s="4" t="s">
        <v>1048</v>
      </c>
      <c r="D12901" s="4" t="n">
        <v>14</v>
      </c>
      <c r="E12901" s="4" t="n">
        <v>112.72</v>
      </c>
      <c r="F12901" s="4" t="n">
        <v>1578.08</v>
      </c>
      <c r="G12901" s="4" t="n">
        <f aca="false">INDEX(Data_Products!$D$2:$D$33,MATCH(C12901,Data_Products!$A$2:$A$33,0))</f>
        <v>83.21</v>
      </c>
      <c r="H12901" s="4" t="str">
        <f aca="false">INDEX(Data_Products!$C$2:$C$33,MATCH(C12901,Data_Products!$A$2:$A$33,0))</f>
        <v>Tools &amp; Fixings</v>
      </c>
      <c r="I12901" s="10" t="n">
        <f aca="false">D12901*(E12901-G12901)</f>
        <v>413.14</v>
      </c>
      <c r="J12901" s="11" t="n">
        <f aca="false">IFERROR(I12901/F12901,0)</f>
        <v>0.261799148332151</v>
      </c>
      <c r="K12901" s="4" t="str">
        <f aca="false">IFERROR(INDEX(Data_Orders!$F$2:$F$4727,MATCH(B12901,Data_Orders!$A$2:$A$4727,0)),"")</f>
        <v>Trade Account</v>
      </c>
      <c r="L12901" s="4" t="str">
        <f aca="false">IFERROR(INDEX(Data_Orders!$D$2:$D$4727,MATCH(B12901,Data_Orders!$A$2:$A$4727,0)),"")</f>
        <v>Rugby</v>
      </c>
    </row>
    <row r="12902" customFormat="false" ht="15" hidden="false" customHeight="false" outlineLevel="0" collapsed="false">
      <c r="A12902" s="4" t="s">
        <v>18718</v>
      </c>
      <c r="B12902" s="4" t="s">
        <v>5416</v>
      </c>
      <c r="C12902" s="4" t="s">
        <v>1041</v>
      </c>
      <c r="D12902" s="4" t="n">
        <v>6</v>
      </c>
      <c r="E12902" s="4" t="n">
        <v>242.75</v>
      </c>
      <c r="F12902" s="4" t="n">
        <v>1456.5</v>
      </c>
      <c r="G12902" s="4" t="n">
        <f aca="false">INDEX(Data_Products!$D$2:$D$33,MATCH(C12902,Data_Products!$A$2:$A$33,0))</f>
        <v>142.94</v>
      </c>
      <c r="H12902" s="4" t="str">
        <f aca="false">INDEX(Data_Products!$C$2:$C$33,MATCH(C12902,Data_Products!$A$2:$A$33,0))</f>
        <v>Tools &amp; Fixings</v>
      </c>
      <c r="I12902" s="10" t="n">
        <f aca="false">D12902*(E12902-G12902)</f>
        <v>598.86</v>
      </c>
      <c r="J12902" s="11" t="n">
        <f aca="false">IFERROR(I12902/F12902,0)</f>
        <v>0.411163748712667</v>
      </c>
      <c r="K12902" s="4" t="str">
        <f aca="false">IFERROR(INDEX(Data_Orders!$F$2:$F$4727,MATCH(B12902,Data_Orders!$A$2:$A$4727,0)),"")</f>
        <v>Trade Account</v>
      </c>
      <c r="L12902" s="4" t="str">
        <f aca="false">IFERROR(INDEX(Data_Orders!$D$2:$D$4727,MATCH(B12902,Data_Orders!$A$2:$A$4727,0)),"")</f>
        <v>Rugby</v>
      </c>
    </row>
    <row r="12903" customFormat="false" ht="15" hidden="false" customHeight="false" outlineLevel="0" collapsed="false">
      <c r="A12903" s="4" t="s">
        <v>18719</v>
      </c>
      <c r="B12903" s="4" t="s">
        <v>5416</v>
      </c>
      <c r="C12903" s="4" t="s">
        <v>1070</v>
      </c>
      <c r="D12903" s="4" t="n">
        <v>20</v>
      </c>
      <c r="E12903" s="4" t="n">
        <v>230.32</v>
      </c>
      <c r="F12903" s="4" t="n">
        <v>4606.4</v>
      </c>
      <c r="G12903" s="4" t="n">
        <f aca="false">INDEX(Data_Products!$D$2:$D$33,MATCH(C12903,Data_Products!$A$2:$A$33,0))</f>
        <v>161.64</v>
      </c>
      <c r="H12903" s="4" t="str">
        <f aca="false">INDEX(Data_Products!$C$2:$C$33,MATCH(C12903,Data_Products!$A$2:$A$33,0))</f>
        <v>Landscaping</v>
      </c>
      <c r="I12903" s="10" t="n">
        <f aca="false">D12903*(E12903-G12903)</f>
        <v>1373.6</v>
      </c>
      <c r="J12903" s="11" t="n">
        <f aca="false">IFERROR(I12903/F12903,0)</f>
        <v>0.298193817297673</v>
      </c>
      <c r="K12903" s="4" t="str">
        <f aca="false">IFERROR(INDEX(Data_Orders!$F$2:$F$4727,MATCH(B12903,Data_Orders!$A$2:$A$4727,0)),"")</f>
        <v>Trade Account</v>
      </c>
      <c r="L12903" s="4" t="str">
        <f aca="false">IFERROR(INDEX(Data_Orders!$D$2:$D$4727,MATCH(B12903,Data_Orders!$A$2:$A$4727,0)),"")</f>
        <v>Rugby</v>
      </c>
    </row>
    <row r="12904" customFormat="false" ht="15" hidden="false" customHeight="false" outlineLevel="0" collapsed="false">
      <c r="A12904" s="4" t="s">
        <v>18720</v>
      </c>
      <c r="B12904" s="4" t="s">
        <v>5417</v>
      </c>
      <c r="C12904" s="4" t="s">
        <v>1013</v>
      </c>
      <c r="D12904" s="4" t="n">
        <v>10</v>
      </c>
      <c r="E12904" s="4" t="n">
        <v>240.92</v>
      </c>
      <c r="F12904" s="4" t="n">
        <v>2409.2</v>
      </c>
      <c r="G12904" s="4" t="n">
        <f aca="false">INDEX(Data_Products!$D$2:$D$33,MATCH(C12904,Data_Products!$A$2:$A$33,0))</f>
        <v>168.32</v>
      </c>
      <c r="H12904" s="4" t="str">
        <f aca="false">INDEX(Data_Products!$C$2:$C$33,MATCH(C12904,Data_Products!$A$2:$A$33,0))</f>
        <v>Timber</v>
      </c>
      <c r="I12904" s="10" t="n">
        <f aca="false">D12904*(E12904-G12904)</f>
        <v>726</v>
      </c>
      <c r="J12904" s="11" t="n">
        <f aca="false">IFERROR(I12904/F12904,0)</f>
        <v>0.301344844761747</v>
      </c>
      <c r="K12904" s="4" t="str">
        <f aca="false">IFERROR(INDEX(Data_Orders!$F$2:$F$4727,MATCH(B12904,Data_Orders!$A$2:$A$4727,0)),"")</f>
        <v>Trade Account</v>
      </c>
      <c r="L12904" s="4" t="str">
        <f aca="false">IFERROR(INDEX(Data_Orders!$D$2:$D$4727,MATCH(B12904,Data_Orders!$A$2:$A$4727,0)),"")</f>
        <v>Rugby</v>
      </c>
    </row>
    <row r="12905" customFormat="false" ht="15" hidden="false" customHeight="false" outlineLevel="0" collapsed="false">
      <c r="A12905" s="4" t="s">
        <v>18721</v>
      </c>
      <c r="B12905" s="4" t="s">
        <v>5417</v>
      </c>
      <c r="C12905" s="4" t="s">
        <v>1070</v>
      </c>
      <c r="D12905" s="4" t="n">
        <v>9</v>
      </c>
      <c r="E12905" s="4" t="n">
        <v>230.32</v>
      </c>
      <c r="F12905" s="4" t="n">
        <v>2072.88</v>
      </c>
      <c r="G12905" s="4" t="n">
        <f aca="false">INDEX(Data_Products!$D$2:$D$33,MATCH(C12905,Data_Products!$A$2:$A$33,0))</f>
        <v>161.64</v>
      </c>
      <c r="H12905" s="4" t="str">
        <f aca="false">INDEX(Data_Products!$C$2:$C$33,MATCH(C12905,Data_Products!$A$2:$A$33,0))</f>
        <v>Landscaping</v>
      </c>
      <c r="I12905" s="10" t="n">
        <f aca="false">D12905*(E12905-G12905)</f>
        <v>618.12</v>
      </c>
      <c r="J12905" s="11" t="n">
        <f aca="false">IFERROR(I12905/F12905,0)</f>
        <v>0.298193817297673</v>
      </c>
      <c r="K12905" s="4" t="str">
        <f aca="false">IFERROR(INDEX(Data_Orders!$F$2:$F$4727,MATCH(B12905,Data_Orders!$A$2:$A$4727,0)),"")</f>
        <v>Trade Account</v>
      </c>
      <c r="L12905" s="4" t="str">
        <f aca="false">IFERROR(INDEX(Data_Orders!$D$2:$D$4727,MATCH(B12905,Data_Orders!$A$2:$A$4727,0)),"")</f>
        <v>Rugby</v>
      </c>
    </row>
    <row r="12906" customFormat="false" ht="15" hidden="false" customHeight="false" outlineLevel="0" collapsed="false">
      <c r="A12906" s="4" t="s">
        <v>18722</v>
      </c>
      <c r="B12906" s="4" t="s">
        <v>5417</v>
      </c>
      <c r="C12906" s="4" t="s">
        <v>1044</v>
      </c>
      <c r="D12906" s="4" t="n">
        <v>11</v>
      </c>
      <c r="E12906" s="4" t="n">
        <v>190.44</v>
      </c>
      <c r="F12906" s="4" t="n">
        <v>2094.84</v>
      </c>
      <c r="G12906" s="4" t="n">
        <f aca="false">INDEX(Data_Products!$D$2:$D$33,MATCH(C12906,Data_Products!$A$2:$A$33,0))</f>
        <v>115.48</v>
      </c>
      <c r="H12906" s="4" t="str">
        <f aca="false">INDEX(Data_Products!$C$2:$C$33,MATCH(C12906,Data_Products!$A$2:$A$33,0))</f>
        <v>Tools &amp; Fixings</v>
      </c>
      <c r="I12906" s="10" t="n">
        <f aca="false">D12906*(E12906-G12906)</f>
        <v>824.56</v>
      </c>
      <c r="J12906" s="11" t="n">
        <f aca="false">IFERROR(I12906/F12906,0)</f>
        <v>0.393614786809494</v>
      </c>
      <c r="K12906" s="4" t="str">
        <f aca="false">IFERROR(INDEX(Data_Orders!$F$2:$F$4727,MATCH(B12906,Data_Orders!$A$2:$A$4727,0)),"")</f>
        <v>Trade Account</v>
      </c>
      <c r="L12906" s="4" t="str">
        <f aca="false">IFERROR(INDEX(Data_Orders!$D$2:$D$4727,MATCH(B12906,Data_Orders!$A$2:$A$4727,0)),"")</f>
        <v>Rugby</v>
      </c>
    </row>
    <row r="12907" customFormat="false" ht="15" hidden="false" customHeight="false" outlineLevel="0" collapsed="false">
      <c r="A12907" s="4" t="s">
        <v>18723</v>
      </c>
      <c r="B12907" s="4" t="s">
        <v>5418</v>
      </c>
      <c r="C12907" s="4" t="s">
        <v>1041</v>
      </c>
      <c r="D12907" s="4" t="n">
        <v>16</v>
      </c>
      <c r="E12907" s="4" t="n">
        <v>242.75</v>
      </c>
      <c r="F12907" s="4" t="n">
        <v>3884</v>
      </c>
      <c r="G12907" s="4" t="n">
        <f aca="false">INDEX(Data_Products!$D$2:$D$33,MATCH(C12907,Data_Products!$A$2:$A$33,0))</f>
        <v>142.94</v>
      </c>
      <c r="H12907" s="4" t="str">
        <f aca="false">INDEX(Data_Products!$C$2:$C$33,MATCH(C12907,Data_Products!$A$2:$A$33,0))</f>
        <v>Tools &amp; Fixings</v>
      </c>
      <c r="I12907" s="10" t="n">
        <f aca="false">D12907*(E12907-G12907)</f>
        <v>1596.96</v>
      </c>
      <c r="J12907" s="11" t="n">
        <f aca="false">IFERROR(I12907/F12907,0)</f>
        <v>0.411163748712667</v>
      </c>
      <c r="K12907" s="4" t="str">
        <f aca="false">IFERROR(INDEX(Data_Orders!$F$2:$F$4727,MATCH(B12907,Data_Orders!$A$2:$A$4727,0)),"")</f>
        <v>Trade Account</v>
      </c>
      <c r="L12907" s="4" t="str">
        <f aca="false">IFERROR(INDEX(Data_Orders!$D$2:$D$4727,MATCH(B12907,Data_Orders!$A$2:$A$4727,0)),"")</f>
        <v>Rugby</v>
      </c>
    </row>
    <row r="12908" customFormat="false" ht="15" hidden="false" customHeight="false" outlineLevel="0" collapsed="false">
      <c r="A12908" s="4" t="s">
        <v>18724</v>
      </c>
      <c r="B12908" s="4" t="s">
        <v>5418</v>
      </c>
      <c r="C12908" s="4" t="s">
        <v>1019</v>
      </c>
      <c r="D12908" s="4" t="n">
        <v>13</v>
      </c>
      <c r="E12908" s="4" t="n">
        <v>79.76</v>
      </c>
      <c r="F12908" s="4" t="n">
        <v>1036.88</v>
      </c>
      <c r="G12908" s="4" t="n">
        <f aca="false">INDEX(Data_Products!$D$2:$D$33,MATCH(C12908,Data_Products!$A$2:$A$33,0))</f>
        <v>59.07</v>
      </c>
      <c r="H12908" s="4" t="str">
        <f aca="false">INDEX(Data_Products!$C$2:$C$33,MATCH(C12908,Data_Products!$A$2:$A$33,0))</f>
        <v>Timber</v>
      </c>
      <c r="I12908" s="10" t="n">
        <f aca="false">D12908*(E12908-G12908)</f>
        <v>268.97</v>
      </c>
      <c r="J12908" s="11" t="n">
        <f aca="false">IFERROR(I12908/F12908,0)</f>
        <v>0.259403209628887</v>
      </c>
      <c r="K12908" s="4" t="str">
        <f aca="false">IFERROR(INDEX(Data_Orders!$F$2:$F$4727,MATCH(B12908,Data_Orders!$A$2:$A$4727,0)),"")</f>
        <v>Trade Account</v>
      </c>
      <c r="L12908" s="4" t="str">
        <f aca="false">IFERROR(INDEX(Data_Orders!$D$2:$D$4727,MATCH(B12908,Data_Orders!$A$2:$A$4727,0)),"")</f>
        <v>Rugby</v>
      </c>
    </row>
    <row r="12909" customFormat="false" ht="15" hidden="false" customHeight="false" outlineLevel="0" collapsed="false">
      <c r="A12909" s="4" t="s">
        <v>18725</v>
      </c>
      <c r="B12909" s="4" t="s">
        <v>5418</v>
      </c>
      <c r="C12909" s="4" t="s">
        <v>1039</v>
      </c>
      <c r="D12909" s="4" t="n">
        <v>12</v>
      </c>
      <c r="E12909" s="4" t="n">
        <v>160.41</v>
      </c>
      <c r="F12909" s="4" t="n">
        <v>1924.92</v>
      </c>
      <c r="G12909" s="4" t="n">
        <f aca="false">INDEX(Data_Products!$D$2:$D$33,MATCH(C12909,Data_Products!$A$2:$A$33,0))</f>
        <v>99.74</v>
      </c>
      <c r="H12909" s="4" t="str">
        <f aca="false">INDEX(Data_Products!$C$2:$C$33,MATCH(C12909,Data_Products!$A$2:$A$33,0))</f>
        <v>Insulation</v>
      </c>
      <c r="I12909" s="10" t="n">
        <f aca="false">D12909*(E12909-G12909)</f>
        <v>728.04</v>
      </c>
      <c r="J12909" s="11" t="n">
        <f aca="false">IFERROR(I12909/F12909,0)</f>
        <v>0.378218315566361</v>
      </c>
      <c r="K12909" s="4" t="str">
        <f aca="false">IFERROR(INDEX(Data_Orders!$F$2:$F$4727,MATCH(B12909,Data_Orders!$A$2:$A$4727,0)),"")</f>
        <v>Trade Account</v>
      </c>
      <c r="L12909" s="4" t="str">
        <f aca="false">IFERROR(INDEX(Data_Orders!$D$2:$D$4727,MATCH(B12909,Data_Orders!$A$2:$A$4727,0)),"")</f>
        <v>Rugby</v>
      </c>
    </row>
    <row r="12910" customFormat="false" ht="15" hidden="false" customHeight="false" outlineLevel="0" collapsed="false">
      <c r="A12910" s="4" t="s">
        <v>18726</v>
      </c>
      <c r="B12910" s="4" t="s">
        <v>5419</v>
      </c>
      <c r="C12910" s="4" t="s">
        <v>1015</v>
      </c>
      <c r="D12910" s="4" t="n">
        <v>17</v>
      </c>
      <c r="E12910" s="4" t="n">
        <v>122.01</v>
      </c>
      <c r="F12910" s="4" t="n">
        <v>2074.17</v>
      </c>
      <c r="G12910" s="4" t="n">
        <f aca="false">INDEX(Data_Products!$D$2:$D$33,MATCH(C12910,Data_Products!$A$2:$A$33,0))</f>
        <v>85.53</v>
      </c>
      <c r="H12910" s="4" t="str">
        <f aca="false">INDEX(Data_Products!$C$2:$C$33,MATCH(C12910,Data_Products!$A$2:$A$33,0))</f>
        <v>Timber</v>
      </c>
      <c r="I12910" s="10" t="n">
        <f aca="false">D12910*(E12910-G12910)</f>
        <v>620.16</v>
      </c>
      <c r="J12910" s="11" t="n">
        <f aca="false">IFERROR(I12910/F12910,0)</f>
        <v>0.298991885910991</v>
      </c>
      <c r="K12910" s="4" t="str">
        <f aca="false">IFERROR(INDEX(Data_Orders!$F$2:$F$4727,MATCH(B12910,Data_Orders!$A$2:$A$4727,0)),"")</f>
        <v>Trade Account</v>
      </c>
      <c r="L12910" s="4" t="str">
        <f aca="false">IFERROR(INDEX(Data_Orders!$D$2:$D$4727,MATCH(B12910,Data_Orders!$A$2:$A$4727,0)),"")</f>
        <v>Rugby</v>
      </c>
    </row>
    <row r="12911" customFormat="false" ht="15" hidden="false" customHeight="false" outlineLevel="0" collapsed="false">
      <c r="A12911" s="4" t="s">
        <v>18727</v>
      </c>
      <c r="B12911" s="4" t="s">
        <v>5419</v>
      </c>
      <c r="C12911" s="4" t="s">
        <v>1064</v>
      </c>
      <c r="D12911" s="4" t="n">
        <v>6</v>
      </c>
      <c r="E12911" s="4" t="n">
        <v>97.63</v>
      </c>
      <c r="F12911" s="4" t="n">
        <v>585.78</v>
      </c>
      <c r="G12911" s="4" t="n">
        <f aca="false">INDEX(Data_Products!$D$2:$D$33,MATCH(C12911,Data_Products!$A$2:$A$33,0))</f>
        <v>65.21</v>
      </c>
      <c r="H12911" s="4" t="str">
        <f aca="false">INDEX(Data_Products!$C$2:$C$33,MATCH(C12911,Data_Products!$A$2:$A$33,0))</f>
        <v>Plumbing &amp; Drainage</v>
      </c>
      <c r="I12911" s="10" t="n">
        <f aca="false">D12911*(E12911-G12911)</f>
        <v>194.52</v>
      </c>
      <c r="J12911" s="11" t="n">
        <f aca="false">IFERROR(I12911/F12911,0)</f>
        <v>0.332070060432244</v>
      </c>
      <c r="K12911" s="4" t="str">
        <f aca="false">IFERROR(INDEX(Data_Orders!$F$2:$F$4727,MATCH(B12911,Data_Orders!$A$2:$A$4727,0)),"")</f>
        <v>Trade Account</v>
      </c>
      <c r="L12911" s="4" t="str">
        <f aca="false">IFERROR(INDEX(Data_Orders!$D$2:$D$4727,MATCH(B12911,Data_Orders!$A$2:$A$4727,0)),"")</f>
        <v>Rugby</v>
      </c>
    </row>
    <row r="12912" customFormat="false" ht="15" hidden="false" customHeight="false" outlineLevel="0" collapsed="false">
      <c r="A12912" s="4" t="s">
        <v>18728</v>
      </c>
      <c r="B12912" s="4" t="s">
        <v>5419</v>
      </c>
      <c r="C12912" s="4" t="s">
        <v>1052</v>
      </c>
      <c r="D12912" s="4" t="n">
        <v>17</v>
      </c>
      <c r="E12912" s="4" t="n">
        <v>205.71</v>
      </c>
      <c r="F12912" s="4" t="n">
        <v>3497.07</v>
      </c>
      <c r="G12912" s="4" t="n">
        <f aca="false">INDEX(Data_Products!$D$2:$D$33,MATCH(C12912,Data_Products!$A$2:$A$33,0))</f>
        <v>152.29</v>
      </c>
      <c r="H12912" s="4" t="str">
        <f aca="false">INDEX(Data_Products!$C$2:$C$33,MATCH(C12912,Data_Products!$A$2:$A$33,0))</f>
        <v>Roofing</v>
      </c>
      <c r="I12912" s="10" t="n">
        <f aca="false">D12912*(E12912-G12912)</f>
        <v>908.14</v>
      </c>
      <c r="J12912" s="11" t="n">
        <f aca="false">IFERROR(I12912/F12912,0)</f>
        <v>0.259685965679841</v>
      </c>
      <c r="K12912" s="4" t="str">
        <f aca="false">IFERROR(INDEX(Data_Orders!$F$2:$F$4727,MATCH(B12912,Data_Orders!$A$2:$A$4727,0)),"")</f>
        <v>Trade Account</v>
      </c>
      <c r="L12912" s="4" t="str">
        <f aca="false">IFERROR(INDEX(Data_Orders!$D$2:$D$4727,MATCH(B12912,Data_Orders!$A$2:$A$4727,0)),"")</f>
        <v>Rugby</v>
      </c>
    </row>
    <row r="12913" customFormat="false" ht="15" hidden="false" customHeight="false" outlineLevel="0" collapsed="false">
      <c r="A12913" s="4" t="s">
        <v>18729</v>
      </c>
      <c r="B12913" s="4" t="s">
        <v>5420</v>
      </c>
      <c r="C12913" s="4" t="s">
        <v>1050</v>
      </c>
      <c r="D12913" s="4" t="n">
        <v>1</v>
      </c>
      <c r="E12913" s="4" t="n">
        <v>238.63</v>
      </c>
      <c r="F12913" s="4" t="n">
        <v>238.63</v>
      </c>
      <c r="G12913" s="4" t="n">
        <f aca="false">INDEX(Data_Products!$D$2:$D$33,MATCH(C12913,Data_Products!$A$2:$A$33,0))</f>
        <v>148.91</v>
      </c>
      <c r="H12913" s="4" t="str">
        <f aca="false">INDEX(Data_Products!$C$2:$C$33,MATCH(C12913,Data_Products!$A$2:$A$33,0))</f>
        <v>Tools &amp; Fixings</v>
      </c>
      <c r="I12913" s="10" t="n">
        <f aca="false">D12913*(E12913-G12913)</f>
        <v>89.72</v>
      </c>
      <c r="J12913" s="11" t="n">
        <f aca="false">IFERROR(I12913/F12913,0)</f>
        <v>0.375979549930855</v>
      </c>
      <c r="K12913" s="4" t="str">
        <f aca="false">IFERROR(INDEX(Data_Orders!$F$2:$F$4727,MATCH(B12913,Data_Orders!$A$2:$A$4727,0)),"")</f>
        <v>Trade Account</v>
      </c>
      <c r="L12913" s="4" t="str">
        <f aca="false">IFERROR(INDEX(Data_Orders!$D$2:$D$4727,MATCH(B12913,Data_Orders!$A$2:$A$4727,0)),"")</f>
        <v>Rugby</v>
      </c>
    </row>
    <row r="12914" customFormat="false" ht="15" hidden="false" customHeight="false" outlineLevel="0" collapsed="false">
      <c r="A12914" s="4" t="s">
        <v>18730</v>
      </c>
      <c r="B12914" s="4" t="s">
        <v>5420</v>
      </c>
      <c r="C12914" s="4" t="s">
        <v>1028</v>
      </c>
      <c r="D12914" s="4" t="n">
        <v>2</v>
      </c>
      <c r="E12914" s="4" t="n">
        <v>118.79</v>
      </c>
      <c r="F12914" s="4" t="n">
        <v>237.58</v>
      </c>
      <c r="G12914" s="4" t="n">
        <f aca="false">INDEX(Data_Products!$D$2:$D$33,MATCH(C12914,Data_Products!$A$2:$A$33,0))</f>
        <v>81.07</v>
      </c>
      <c r="H12914" s="4" t="str">
        <f aca="false">INDEX(Data_Products!$C$2:$C$33,MATCH(C12914,Data_Products!$A$2:$A$33,0))</f>
        <v>Cement &amp; Aggregates</v>
      </c>
      <c r="I12914" s="10" t="n">
        <f aca="false">D12914*(E12914-G12914)</f>
        <v>75.44</v>
      </c>
      <c r="J12914" s="11" t="n">
        <f aca="false">IFERROR(I12914/F12914,0)</f>
        <v>0.317535146056065</v>
      </c>
      <c r="K12914" s="4" t="str">
        <f aca="false">IFERROR(INDEX(Data_Orders!$F$2:$F$4727,MATCH(B12914,Data_Orders!$A$2:$A$4727,0)),"")</f>
        <v>Trade Account</v>
      </c>
      <c r="L12914" s="4" t="str">
        <f aca="false">IFERROR(INDEX(Data_Orders!$D$2:$D$4727,MATCH(B12914,Data_Orders!$A$2:$A$4727,0)),"")</f>
        <v>Rugby</v>
      </c>
    </row>
    <row r="12915" customFormat="false" ht="15" hidden="false" customHeight="false" outlineLevel="0" collapsed="false">
      <c r="A12915" s="4" t="s">
        <v>18731</v>
      </c>
      <c r="B12915" s="4" t="s">
        <v>5420</v>
      </c>
      <c r="C12915" s="4" t="s">
        <v>1044</v>
      </c>
      <c r="D12915" s="4" t="n">
        <v>7</v>
      </c>
      <c r="E12915" s="4" t="n">
        <v>190.44</v>
      </c>
      <c r="F12915" s="4" t="n">
        <v>1333.08</v>
      </c>
      <c r="G12915" s="4" t="n">
        <f aca="false">INDEX(Data_Products!$D$2:$D$33,MATCH(C12915,Data_Products!$A$2:$A$33,0))</f>
        <v>115.48</v>
      </c>
      <c r="H12915" s="4" t="str">
        <f aca="false">INDEX(Data_Products!$C$2:$C$33,MATCH(C12915,Data_Products!$A$2:$A$33,0))</f>
        <v>Tools &amp; Fixings</v>
      </c>
      <c r="I12915" s="10" t="n">
        <f aca="false">D12915*(E12915-G12915)</f>
        <v>524.72</v>
      </c>
      <c r="J12915" s="11" t="n">
        <f aca="false">IFERROR(I12915/F12915,0)</f>
        <v>0.393614786809494</v>
      </c>
      <c r="K12915" s="4" t="str">
        <f aca="false">IFERROR(INDEX(Data_Orders!$F$2:$F$4727,MATCH(B12915,Data_Orders!$A$2:$A$4727,0)),"")</f>
        <v>Trade Account</v>
      </c>
      <c r="L12915" s="4" t="str">
        <f aca="false">IFERROR(INDEX(Data_Orders!$D$2:$D$4727,MATCH(B12915,Data_Orders!$A$2:$A$4727,0)),"")</f>
        <v>Rugby</v>
      </c>
    </row>
    <row r="12916" customFormat="false" ht="15" hidden="false" customHeight="false" outlineLevel="0" collapsed="false">
      <c r="A12916" s="4" t="s">
        <v>18732</v>
      </c>
      <c r="B12916" s="4" t="s">
        <v>5420</v>
      </c>
      <c r="C12916" s="4" t="s">
        <v>1035</v>
      </c>
      <c r="D12916" s="4" t="n">
        <v>10</v>
      </c>
      <c r="E12916" s="4" t="n">
        <v>165.07</v>
      </c>
      <c r="F12916" s="4" t="n">
        <v>1650.7</v>
      </c>
      <c r="G12916" s="4" t="n">
        <f aca="false">INDEX(Data_Products!$D$2:$D$33,MATCH(C12916,Data_Products!$A$2:$A$33,0))</f>
        <v>134.65</v>
      </c>
      <c r="H12916" s="4" t="str">
        <f aca="false">INDEX(Data_Products!$C$2:$C$33,MATCH(C12916,Data_Products!$A$2:$A$33,0))</f>
        <v>Insulation</v>
      </c>
      <c r="I12916" s="10" t="n">
        <f aca="false">D12916*(E12916-G12916)</f>
        <v>304.2</v>
      </c>
      <c r="J12916" s="11" t="n">
        <f aca="false">IFERROR(I12916/F12916,0)</f>
        <v>0.184285454655601</v>
      </c>
      <c r="K12916" s="4" t="str">
        <f aca="false">IFERROR(INDEX(Data_Orders!$F$2:$F$4727,MATCH(B12916,Data_Orders!$A$2:$A$4727,0)),"")</f>
        <v>Trade Account</v>
      </c>
      <c r="L12916" s="4" t="str">
        <f aca="false">IFERROR(INDEX(Data_Orders!$D$2:$D$4727,MATCH(B12916,Data_Orders!$A$2:$A$4727,0)),"")</f>
        <v>Rugby</v>
      </c>
    </row>
    <row r="12917" customFormat="false" ht="15" hidden="false" customHeight="false" outlineLevel="0" collapsed="false">
      <c r="A12917" s="4" t="s">
        <v>18733</v>
      </c>
      <c r="B12917" s="4" t="s">
        <v>5421</v>
      </c>
      <c r="C12917" s="4" t="s">
        <v>1064</v>
      </c>
      <c r="D12917" s="4" t="n">
        <v>2</v>
      </c>
      <c r="E12917" s="4" t="n">
        <v>97.63</v>
      </c>
      <c r="F12917" s="4" t="n">
        <v>195.26</v>
      </c>
      <c r="G12917" s="4" t="n">
        <f aca="false">INDEX(Data_Products!$D$2:$D$33,MATCH(C12917,Data_Products!$A$2:$A$33,0))</f>
        <v>65.21</v>
      </c>
      <c r="H12917" s="4" t="str">
        <f aca="false">INDEX(Data_Products!$C$2:$C$33,MATCH(C12917,Data_Products!$A$2:$A$33,0))</f>
        <v>Plumbing &amp; Drainage</v>
      </c>
      <c r="I12917" s="10" t="n">
        <f aca="false">D12917*(E12917-G12917)</f>
        <v>64.84</v>
      </c>
      <c r="J12917" s="11" t="n">
        <f aca="false">IFERROR(I12917/F12917,0)</f>
        <v>0.332070060432244</v>
      </c>
      <c r="K12917" s="4" t="str">
        <f aca="false">IFERROR(INDEX(Data_Orders!$F$2:$F$4727,MATCH(B12917,Data_Orders!$A$2:$A$4727,0)),"")</f>
        <v>Trade Account</v>
      </c>
      <c r="L12917" s="4" t="str">
        <f aca="false">IFERROR(INDEX(Data_Orders!$D$2:$D$4727,MATCH(B12917,Data_Orders!$A$2:$A$4727,0)),"")</f>
        <v>Rugby</v>
      </c>
    </row>
    <row r="12918" customFormat="false" ht="15" hidden="false" customHeight="false" outlineLevel="0" collapsed="false">
      <c r="A12918" s="4" t="s">
        <v>18734</v>
      </c>
      <c r="B12918" s="4" t="s">
        <v>5421</v>
      </c>
      <c r="C12918" s="4" t="s">
        <v>1019</v>
      </c>
      <c r="D12918" s="4" t="n">
        <v>6</v>
      </c>
      <c r="E12918" s="4" t="n">
        <v>79.76</v>
      </c>
      <c r="F12918" s="4" t="n">
        <v>478.56</v>
      </c>
      <c r="G12918" s="4" t="n">
        <f aca="false">INDEX(Data_Products!$D$2:$D$33,MATCH(C12918,Data_Products!$A$2:$A$33,0))</f>
        <v>59.07</v>
      </c>
      <c r="H12918" s="4" t="str">
        <f aca="false">INDEX(Data_Products!$C$2:$C$33,MATCH(C12918,Data_Products!$A$2:$A$33,0))</f>
        <v>Timber</v>
      </c>
      <c r="I12918" s="10" t="n">
        <f aca="false">D12918*(E12918-G12918)</f>
        <v>124.14</v>
      </c>
      <c r="J12918" s="11" t="n">
        <f aca="false">IFERROR(I12918/F12918,0)</f>
        <v>0.259403209628887</v>
      </c>
      <c r="K12918" s="4" t="str">
        <f aca="false">IFERROR(INDEX(Data_Orders!$F$2:$F$4727,MATCH(B12918,Data_Orders!$A$2:$A$4727,0)),"")</f>
        <v>Trade Account</v>
      </c>
      <c r="L12918" s="4" t="str">
        <f aca="false">IFERROR(INDEX(Data_Orders!$D$2:$D$4727,MATCH(B12918,Data_Orders!$A$2:$A$4727,0)),"")</f>
        <v>Rugby</v>
      </c>
    </row>
    <row r="12919" customFormat="false" ht="15" hidden="false" customHeight="false" outlineLevel="0" collapsed="false">
      <c r="A12919" s="4" t="s">
        <v>18735</v>
      </c>
      <c r="B12919" s="4" t="s">
        <v>5422</v>
      </c>
      <c r="C12919" s="4" t="s">
        <v>1037</v>
      </c>
      <c r="D12919" s="4" t="n">
        <v>8</v>
      </c>
      <c r="E12919" s="4" t="n">
        <v>90.97</v>
      </c>
      <c r="F12919" s="4" t="n">
        <v>727.76</v>
      </c>
      <c r="G12919" s="4" t="n">
        <f aca="false">INDEX(Data_Products!$D$2:$D$33,MATCH(C12919,Data_Products!$A$2:$A$33,0))</f>
        <v>73.81</v>
      </c>
      <c r="H12919" s="4" t="str">
        <f aca="false">INDEX(Data_Products!$C$2:$C$33,MATCH(C12919,Data_Products!$A$2:$A$33,0))</f>
        <v>Insulation</v>
      </c>
      <c r="I12919" s="10" t="n">
        <f aca="false">D12919*(E12919-G12919)</f>
        <v>137.28</v>
      </c>
      <c r="J12919" s="11" t="n">
        <f aca="false">IFERROR(I12919/F12919,0)</f>
        <v>0.18863361547763</v>
      </c>
      <c r="K12919" s="4" t="str">
        <f aca="false">IFERROR(INDEX(Data_Orders!$F$2:$F$4727,MATCH(B12919,Data_Orders!$A$2:$A$4727,0)),"")</f>
        <v>Trade Account</v>
      </c>
      <c r="L12919" s="4" t="str">
        <f aca="false">IFERROR(INDEX(Data_Orders!$D$2:$D$4727,MATCH(B12919,Data_Orders!$A$2:$A$4727,0)),"")</f>
        <v>Rugby</v>
      </c>
    </row>
    <row r="12920" customFormat="false" ht="15" hidden="false" customHeight="false" outlineLevel="0" collapsed="false">
      <c r="A12920" s="4" t="s">
        <v>18736</v>
      </c>
      <c r="B12920" s="4" t="s">
        <v>5422</v>
      </c>
      <c r="C12920" s="4" t="s">
        <v>1052</v>
      </c>
      <c r="D12920" s="4" t="n">
        <v>2</v>
      </c>
      <c r="E12920" s="4" t="n">
        <v>205.71</v>
      </c>
      <c r="F12920" s="4" t="n">
        <v>411.42</v>
      </c>
      <c r="G12920" s="4" t="n">
        <f aca="false">INDEX(Data_Products!$D$2:$D$33,MATCH(C12920,Data_Products!$A$2:$A$33,0))</f>
        <v>152.29</v>
      </c>
      <c r="H12920" s="4" t="str">
        <f aca="false">INDEX(Data_Products!$C$2:$C$33,MATCH(C12920,Data_Products!$A$2:$A$33,0))</f>
        <v>Roofing</v>
      </c>
      <c r="I12920" s="10" t="n">
        <f aca="false">D12920*(E12920-G12920)</f>
        <v>106.84</v>
      </c>
      <c r="J12920" s="11" t="n">
        <f aca="false">IFERROR(I12920/F12920,0)</f>
        <v>0.259685965679841</v>
      </c>
      <c r="K12920" s="4" t="str">
        <f aca="false">IFERROR(INDEX(Data_Orders!$F$2:$F$4727,MATCH(B12920,Data_Orders!$A$2:$A$4727,0)),"")</f>
        <v>Trade Account</v>
      </c>
      <c r="L12920" s="4" t="str">
        <f aca="false">IFERROR(INDEX(Data_Orders!$D$2:$D$4727,MATCH(B12920,Data_Orders!$A$2:$A$4727,0)),"")</f>
        <v>Rugby</v>
      </c>
    </row>
    <row r="12921" customFormat="false" ht="15" hidden="false" customHeight="false" outlineLevel="0" collapsed="false">
      <c r="A12921" s="4" t="s">
        <v>18737</v>
      </c>
      <c r="B12921" s="4" t="s">
        <v>5423</v>
      </c>
      <c r="C12921" s="4" t="s">
        <v>1070</v>
      </c>
      <c r="D12921" s="4" t="n">
        <v>13</v>
      </c>
      <c r="E12921" s="4" t="n">
        <v>230.32</v>
      </c>
      <c r="F12921" s="4" t="n">
        <v>2994.16</v>
      </c>
      <c r="G12921" s="4" t="n">
        <f aca="false">INDEX(Data_Products!$D$2:$D$33,MATCH(C12921,Data_Products!$A$2:$A$33,0))</f>
        <v>161.64</v>
      </c>
      <c r="H12921" s="4" t="str">
        <f aca="false">INDEX(Data_Products!$C$2:$C$33,MATCH(C12921,Data_Products!$A$2:$A$33,0))</f>
        <v>Landscaping</v>
      </c>
      <c r="I12921" s="10" t="n">
        <f aca="false">D12921*(E12921-G12921)</f>
        <v>892.84</v>
      </c>
      <c r="J12921" s="11" t="n">
        <f aca="false">IFERROR(I12921/F12921,0)</f>
        <v>0.298193817297673</v>
      </c>
      <c r="K12921" s="4" t="str">
        <f aca="false">IFERROR(INDEX(Data_Orders!$F$2:$F$4727,MATCH(B12921,Data_Orders!$A$2:$A$4727,0)),"")</f>
        <v>Trade Account</v>
      </c>
      <c r="L12921" s="4" t="str">
        <f aca="false">IFERROR(INDEX(Data_Orders!$D$2:$D$4727,MATCH(B12921,Data_Orders!$A$2:$A$4727,0)),"")</f>
        <v>Rugby</v>
      </c>
    </row>
    <row r="12922" customFormat="false" ht="15" hidden="false" customHeight="false" outlineLevel="0" collapsed="false">
      <c r="A12922" s="4" t="s">
        <v>18738</v>
      </c>
      <c r="B12922" s="4" t="s">
        <v>5423</v>
      </c>
      <c r="C12922" s="4" t="s">
        <v>1061</v>
      </c>
      <c r="D12922" s="4" t="n">
        <v>9</v>
      </c>
      <c r="E12922" s="4" t="n">
        <v>145.57</v>
      </c>
      <c r="F12922" s="4" t="n">
        <v>1310.13</v>
      </c>
      <c r="G12922" s="4" t="n">
        <f aca="false">INDEX(Data_Products!$D$2:$D$33,MATCH(C12922,Data_Products!$A$2:$A$33,0))</f>
        <v>119.29</v>
      </c>
      <c r="H12922" s="4" t="str">
        <f aca="false">INDEX(Data_Products!$C$2:$C$33,MATCH(C12922,Data_Products!$A$2:$A$33,0))</f>
        <v>Plumbing &amp; Drainage</v>
      </c>
      <c r="I12922" s="10" t="n">
        <f aca="false">D12922*(E12922-G12922)</f>
        <v>236.52</v>
      </c>
      <c r="J12922" s="11" t="n">
        <f aca="false">IFERROR(I12922/F12922,0)</f>
        <v>0.180531702960775</v>
      </c>
      <c r="K12922" s="4" t="str">
        <f aca="false">IFERROR(INDEX(Data_Orders!$F$2:$F$4727,MATCH(B12922,Data_Orders!$A$2:$A$4727,0)),"")</f>
        <v>Trade Account</v>
      </c>
      <c r="L12922" s="4" t="str">
        <f aca="false">IFERROR(INDEX(Data_Orders!$D$2:$D$4727,MATCH(B12922,Data_Orders!$A$2:$A$4727,0)),"")</f>
        <v>Rugby</v>
      </c>
    </row>
    <row r="12923" customFormat="false" ht="15" hidden="false" customHeight="false" outlineLevel="0" collapsed="false">
      <c r="A12923" s="4" t="s">
        <v>18739</v>
      </c>
      <c r="B12923" s="4" t="s">
        <v>5424</v>
      </c>
      <c r="C12923" s="4" t="s">
        <v>1077</v>
      </c>
      <c r="D12923" s="4" t="n">
        <v>12</v>
      </c>
      <c r="E12923" s="4" t="n">
        <v>46.61</v>
      </c>
      <c r="F12923" s="4" t="n">
        <v>559.32</v>
      </c>
      <c r="G12923" s="4" t="n">
        <f aca="false">INDEX(Data_Products!$D$2:$D$33,MATCH(C12923,Data_Products!$A$2:$A$33,0))</f>
        <v>36.87</v>
      </c>
      <c r="H12923" s="4" t="str">
        <f aca="false">INDEX(Data_Products!$C$2:$C$33,MATCH(C12923,Data_Products!$A$2:$A$33,0))</f>
        <v>Landscaping</v>
      </c>
      <c r="I12923" s="10" t="n">
        <f aca="false">D12923*(E12923-G12923)</f>
        <v>116.88</v>
      </c>
      <c r="J12923" s="11" t="n">
        <f aca="false">IFERROR(I12923/F12923,0)</f>
        <v>0.208968032611028</v>
      </c>
      <c r="K12923" s="4" t="str">
        <f aca="false">IFERROR(INDEX(Data_Orders!$F$2:$F$4727,MATCH(B12923,Data_Orders!$A$2:$A$4727,0)),"")</f>
        <v>Trade Account</v>
      </c>
      <c r="L12923" s="4" t="str">
        <f aca="false">IFERROR(INDEX(Data_Orders!$D$2:$D$4727,MATCH(B12923,Data_Orders!$A$2:$A$4727,0)),"")</f>
        <v>Rugby</v>
      </c>
    </row>
    <row r="12924" customFormat="false" ht="15" hidden="false" customHeight="false" outlineLevel="0" collapsed="false">
      <c r="A12924" s="4" t="s">
        <v>18740</v>
      </c>
      <c r="B12924" s="4" t="s">
        <v>5424</v>
      </c>
      <c r="C12924" s="4" t="s">
        <v>1075</v>
      </c>
      <c r="D12924" s="4" t="n">
        <v>15</v>
      </c>
      <c r="E12924" s="4" t="n">
        <v>98.61</v>
      </c>
      <c r="F12924" s="4" t="n">
        <v>1479.15</v>
      </c>
      <c r="G12924" s="4" t="n">
        <f aca="false">INDEX(Data_Products!$D$2:$D$33,MATCH(C12924,Data_Products!$A$2:$A$33,0))</f>
        <v>74.84</v>
      </c>
      <c r="H12924" s="4" t="str">
        <f aca="false">INDEX(Data_Products!$C$2:$C$33,MATCH(C12924,Data_Products!$A$2:$A$33,0))</f>
        <v>Landscaping</v>
      </c>
      <c r="I12924" s="10" t="n">
        <f aca="false">D12924*(E12924-G12924)</f>
        <v>356.55</v>
      </c>
      <c r="J12924" s="11" t="n">
        <f aca="false">IFERROR(I12924/F12924,0)</f>
        <v>0.24105060338708</v>
      </c>
      <c r="K12924" s="4" t="str">
        <f aca="false">IFERROR(INDEX(Data_Orders!$F$2:$F$4727,MATCH(B12924,Data_Orders!$A$2:$A$4727,0)),"")</f>
        <v>Trade Account</v>
      </c>
      <c r="L12924" s="4" t="str">
        <f aca="false">IFERROR(INDEX(Data_Orders!$D$2:$D$4727,MATCH(B12924,Data_Orders!$A$2:$A$4727,0)),"")</f>
        <v>Rugby</v>
      </c>
    </row>
    <row r="12925" customFormat="false" ht="15" hidden="false" customHeight="false" outlineLevel="0" collapsed="false">
      <c r="A12925" s="4" t="s">
        <v>18741</v>
      </c>
      <c r="B12925" s="4" t="s">
        <v>5425</v>
      </c>
      <c r="C12925" s="4" t="s">
        <v>1010</v>
      </c>
      <c r="D12925" s="4" t="n">
        <v>2</v>
      </c>
      <c r="E12925" s="4" t="n">
        <v>135.95</v>
      </c>
      <c r="F12925" s="4" t="n">
        <v>271.9</v>
      </c>
      <c r="G12925" s="4" t="n">
        <f aca="false">INDEX(Data_Products!$D$2:$D$33,MATCH(C12925,Data_Products!$A$2:$A$33,0))</f>
        <v>111.1</v>
      </c>
      <c r="H12925" s="4" t="str">
        <f aca="false">INDEX(Data_Products!$C$2:$C$33,MATCH(C12925,Data_Products!$A$2:$A$33,0))</f>
        <v>Timber</v>
      </c>
      <c r="I12925" s="10" t="n">
        <f aca="false">D12925*(E12925-G12925)</f>
        <v>49.7</v>
      </c>
      <c r="J12925" s="11" t="n">
        <f aca="false">IFERROR(I12925/F12925,0)</f>
        <v>0.18278778962854</v>
      </c>
      <c r="K12925" s="4" t="str">
        <f aca="false">IFERROR(INDEX(Data_Orders!$F$2:$F$4727,MATCH(B12925,Data_Orders!$A$2:$A$4727,0)),"")</f>
        <v>Trade Account</v>
      </c>
      <c r="L12925" s="4" t="str">
        <f aca="false">IFERROR(INDEX(Data_Orders!$D$2:$D$4727,MATCH(B12925,Data_Orders!$A$2:$A$4727,0)),"")</f>
        <v>Rugby</v>
      </c>
    </row>
    <row r="12926" customFormat="false" ht="15" hidden="false" customHeight="false" outlineLevel="0" collapsed="false">
      <c r="A12926" s="4" t="s">
        <v>18742</v>
      </c>
      <c r="B12926" s="4" t="s">
        <v>5425</v>
      </c>
      <c r="C12926" s="4" t="s">
        <v>1052</v>
      </c>
      <c r="D12926" s="4" t="n">
        <v>15</v>
      </c>
      <c r="E12926" s="4" t="n">
        <v>205.71</v>
      </c>
      <c r="F12926" s="4" t="n">
        <v>3085.65</v>
      </c>
      <c r="G12926" s="4" t="n">
        <f aca="false">INDEX(Data_Products!$D$2:$D$33,MATCH(C12926,Data_Products!$A$2:$A$33,0))</f>
        <v>152.29</v>
      </c>
      <c r="H12926" s="4" t="str">
        <f aca="false">INDEX(Data_Products!$C$2:$C$33,MATCH(C12926,Data_Products!$A$2:$A$33,0))</f>
        <v>Roofing</v>
      </c>
      <c r="I12926" s="10" t="n">
        <f aca="false">D12926*(E12926-G12926)</f>
        <v>801.3</v>
      </c>
      <c r="J12926" s="11" t="n">
        <f aca="false">IFERROR(I12926/F12926,0)</f>
        <v>0.259685965679841</v>
      </c>
      <c r="K12926" s="4" t="str">
        <f aca="false">IFERROR(INDEX(Data_Orders!$F$2:$F$4727,MATCH(B12926,Data_Orders!$A$2:$A$4727,0)),"")</f>
        <v>Trade Account</v>
      </c>
      <c r="L12926" s="4" t="str">
        <f aca="false">IFERROR(INDEX(Data_Orders!$D$2:$D$4727,MATCH(B12926,Data_Orders!$A$2:$A$4727,0)),"")</f>
        <v>Rugby</v>
      </c>
    </row>
    <row r="12927" customFormat="false" ht="15" hidden="false" customHeight="false" outlineLevel="0" collapsed="false">
      <c r="A12927" s="4" t="s">
        <v>18743</v>
      </c>
      <c r="B12927" s="4" t="s">
        <v>5426</v>
      </c>
      <c r="C12927" s="4" t="s">
        <v>1064</v>
      </c>
      <c r="D12927" s="4" t="n">
        <v>13</v>
      </c>
      <c r="E12927" s="4" t="n">
        <v>97.63</v>
      </c>
      <c r="F12927" s="4" t="n">
        <v>1269.19</v>
      </c>
      <c r="G12927" s="4" t="n">
        <f aca="false">INDEX(Data_Products!$D$2:$D$33,MATCH(C12927,Data_Products!$A$2:$A$33,0))</f>
        <v>65.21</v>
      </c>
      <c r="H12927" s="4" t="str">
        <f aca="false">INDEX(Data_Products!$C$2:$C$33,MATCH(C12927,Data_Products!$A$2:$A$33,0))</f>
        <v>Plumbing &amp; Drainage</v>
      </c>
      <c r="I12927" s="10" t="n">
        <f aca="false">D12927*(E12927-G12927)</f>
        <v>421.46</v>
      </c>
      <c r="J12927" s="11" t="n">
        <f aca="false">IFERROR(I12927/F12927,0)</f>
        <v>0.332070060432244</v>
      </c>
      <c r="K12927" s="4" t="str">
        <f aca="false">IFERROR(INDEX(Data_Orders!$F$2:$F$4727,MATCH(B12927,Data_Orders!$A$2:$A$4727,0)),"")</f>
        <v>Trade Account</v>
      </c>
      <c r="L12927" s="4" t="str">
        <f aca="false">IFERROR(INDEX(Data_Orders!$D$2:$D$4727,MATCH(B12927,Data_Orders!$A$2:$A$4727,0)),"")</f>
        <v>Rugby</v>
      </c>
    </row>
    <row r="12928" customFormat="false" ht="15" hidden="false" customHeight="false" outlineLevel="0" collapsed="false">
      <c r="A12928" s="4" t="s">
        <v>18744</v>
      </c>
      <c r="B12928" s="4" t="s">
        <v>5426</v>
      </c>
      <c r="C12928" s="4" t="s">
        <v>1013</v>
      </c>
      <c r="D12928" s="4" t="n">
        <v>8</v>
      </c>
      <c r="E12928" s="4" t="n">
        <v>240.92</v>
      </c>
      <c r="F12928" s="4" t="n">
        <v>1927.36</v>
      </c>
      <c r="G12928" s="4" t="n">
        <f aca="false">INDEX(Data_Products!$D$2:$D$33,MATCH(C12928,Data_Products!$A$2:$A$33,0))</f>
        <v>168.32</v>
      </c>
      <c r="H12928" s="4" t="str">
        <f aca="false">INDEX(Data_Products!$C$2:$C$33,MATCH(C12928,Data_Products!$A$2:$A$33,0))</f>
        <v>Timber</v>
      </c>
      <c r="I12928" s="10" t="n">
        <f aca="false">D12928*(E12928-G12928)</f>
        <v>580.8</v>
      </c>
      <c r="J12928" s="11" t="n">
        <f aca="false">IFERROR(I12928/F12928,0)</f>
        <v>0.301344844761747</v>
      </c>
      <c r="K12928" s="4" t="str">
        <f aca="false">IFERROR(INDEX(Data_Orders!$F$2:$F$4727,MATCH(B12928,Data_Orders!$A$2:$A$4727,0)),"")</f>
        <v>Trade Account</v>
      </c>
      <c r="L12928" s="4" t="str">
        <f aca="false">IFERROR(INDEX(Data_Orders!$D$2:$D$4727,MATCH(B12928,Data_Orders!$A$2:$A$4727,0)),"")</f>
        <v>Rugby</v>
      </c>
    </row>
    <row r="12929" customFormat="false" ht="15" hidden="false" customHeight="false" outlineLevel="0" collapsed="false">
      <c r="A12929" s="4" t="s">
        <v>18745</v>
      </c>
      <c r="B12929" s="4" t="s">
        <v>5426</v>
      </c>
      <c r="C12929" s="4" t="s">
        <v>1061</v>
      </c>
      <c r="D12929" s="4" t="n">
        <v>11</v>
      </c>
      <c r="E12929" s="4" t="n">
        <v>145.57</v>
      </c>
      <c r="F12929" s="4" t="n">
        <v>1601.27</v>
      </c>
      <c r="G12929" s="4" t="n">
        <f aca="false">INDEX(Data_Products!$D$2:$D$33,MATCH(C12929,Data_Products!$A$2:$A$33,0))</f>
        <v>119.29</v>
      </c>
      <c r="H12929" s="4" t="str">
        <f aca="false">INDEX(Data_Products!$C$2:$C$33,MATCH(C12929,Data_Products!$A$2:$A$33,0))</f>
        <v>Plumbing &amp; Drainage</v>
      </c>
      <c r="I12929" s="10" t="n">
        <f aca="false">D12929*(E12929-G12929)</f>
        <v>289.08</v>
      </c>
      <c r="J12929" s="11" t="n">
        <f aca="false">IFERROR(I12929/F12929,0)</f>
        <v>0.180531702960775</v>
      </c>
      <c r="K12929" s="4" t="str">
        <f aca="false">IFERROR(INDEX(Data_Orders!$F$2:$F$4727,MATCH(B12929,Data_Orders!$A$2:$A$4727,0)),"")</f>
        <v>Trade Account</v>
      </c>
      <c r="L12929" s="4" t="str">
        <f aca="false">IFERROR(INDEX(Data_Orders!$D$2:$D$4727,MATCH(B12929,Data_Orders!$A$2:$A$4727,0)),"")</f>
        <v>Rugby</v>
      </c>
    </row>
    <row r="12930" customFormat="false" ht="15" hidden="false" customHeight="false" outlineLevel="0" collapsed="false">
      <c r="A12930" s="4" t="s">
        <v>18746</v>
      </c>
      <c r="B12930" s="4" t="s">
        <v>5427</v>
      </c>
      <c r="C12930" s="4" t="s">
        <v>1046</v>
      </c>
      <c r="D12930" s="4" t="n">
        <v>5</v>
      </c>
      <c r="E12930" s="4" t="n">
        <v>154.02</v>
      </c>
      <c r="F12930" s="4" t="n">
        <v>770.1</v>
      </c>
      <c r="G12930" s="4" t="n">
        <f aca="false">INDEX(Data_Products!$D$2:$D$33,MATCH(C12930,Data_Products!$A$2:$A$33,0))</f>
        <v>102.1</v>
      </c>
      <c r="H12930" s="4" t="str">
        <f aca="false">INDEX(Data_Products!$C$2:$C$33,MATCH(C12930,Data_Products!$A$2:$A$33,0))</f>
        <v>Tools &amp; Fixings</v>
      </c>
      <c r="I12930" s="10" t="n">
        <f aca="false">D12930*(E12930-G12930)</f>
        <v>259.6</v>
      </c>
      <c r="J12930" s="11" t="n">
        <f aca="false">IFERROR(I12930/F12930,0)</f>
        <v>0.337099078041813</v>
      </c>
      <c r="K12930" s="4" t="str">
        <f aca="false">IFERROR(INDEX(Data_Orders!$F$2:$F$4727,MATCH(B12930,Data_Orders!$A$2:$A$4727,0)),"")</f>
        <v>Trade Account</v>
      </c>
      <c r="L12930" s="4" t="str">
        <f aca="false">IFERROR(INDEX(Data_Orders!$D$2:$D$4727,MATCH(B12930,Data_Orders!$A$2:$A$4727,0)),"")</f>
        <v>Rugby</v>
      </c>
    </row>
    <row r="12931" customFormat="false" ht="15" hidden="false" customHeight="false" outlineLevel="0" collapsed="false">
      <c r="A12931" s="4" t="s">
        <v>18747</v>
      </c>
      <c r="B12931" s="4" t="s">
        <v>5427</v>
      </c>
      <c r="C12931" s="4" t="s">
        <v>1032</v>
      </c>
      <c r="D12931" s="4" t="n">
        <v>9</v>
      </c>
      <c r="E12931" s="4" t="n">
        <v>99.65</v>
      </c>
      <c r="F12931" s="4" t="n">
        <v>896.85</v>
      </c>
      <c r="G12931" s="4" t="n">
        <f aca="false">INDEX(Data_Products!$D$2:$D$33,MATCH(C12931,Data_Products!$A$2:$A$33,0))</f>
        <v>58.26</v>
      </c>
      <c r="H12931" s="4" t="str">
        <f aca="false">INDEX(Data_Products!$C$2:$C$33,MATCH(C12931,Data_Products!$A$2:$A$33,0))</f>
        <v>Insulation</v>
      </c>
      <c r="I12931" s="10" t="n">
        <f aca="false">D12931*(E12931-G12931)</f>
        <v>372.51</v>
      </c>
      <c r="J12931" s="11" t="n">
        <f aca="false">IFERROR(I12931/F12931,0)</f>
        <v>0.415353738083292</v>
      </c>
      <c r="K12931" s="4" t="str">
        <f aca="false">IFERROR(INDEX(Data_Orders!$F$2:$F$4727,MATCH(B12931,Data_Orders!$A$2:$A$4727,0)),"")</f>
        <v>Trade Account</v>
      </c>
      <c r="L12931" s="4" t="str">
        <f aca="false">IFERROR(INDEX(Data_Orders!$D$2:$D$4727,MATCH(B12931,Data_Orders!$A$2:$A$4727,0)),"")</f>
        <v>Rugby</v>
      </c>
    </row>
    <row r="12932" customFormat="false" ht="15" hidden="false" customHeight="false" outlineLevel="0" collapsed="false">
      <c r="A12932" s="4" t="s">
        <v>18748</v>
      </c>
      <c r="B12932" s="4" t="s">
        <v>5427</v>
      </c>
      <c r="C12932" s="4" t="s">
        <v>1019</v>
      </c>
      <c r="D12932" s="4" t="n">
        <v>15</v>
      </c>
      <c r="E12932" s="4" t="n">
        <v>79.76</v>
      </c>
      <c r="F12932" s="4" t="n">
        <v>1196.4</v>
      </c>
      <c r="G12932" s="4" t="n">
        <f aca="false">INDEX(Data_Products!$D$2:$D$33,MATCH(C12932,Data_Products!$A$2:$A$33,0))</f>
        <v>59.07</v>
      </c>
      <c r="H12932" s="4" t="str">
        <f aca="false">INDEX(Data_Products!$C$2:$C$33,MATCH(C12932,Data_Products!$A$2:$A$33,0))</f>
        <v>Timber</v>
      </c>
      <c r="I12932" s="10" t="n">
        <f aca="false">D12932*(E12932-G12932)</f>
        <v>310.35</v>
      </c>
      <c r="J12932" s="11" t="n">
        <f aca="false">IFERROR(I12932/F12932,0)</f>
        <v>0.259403209628887</v>
      </c>
      <c r="K12932" s="4" t="str">
        <f aca="false">IFERROR(INDEX(Data_Orders!$F$2:$F$4727,MATCH(B12932,Data_Orders!$A$2:$A$4727,0)),"")</f>
        <v>Trade Account</v>
      </c>
      <c r="L12932" s="4" t="str">
        <f aca="false">IFERROR(INDEX(Data_Orders!$D$2:$D$4727,MATCH(B12932,Data_Orders!$A$2:$A$4727,0)),"")</f>
        <v>Rugby</v>
      </c>
    </row>
    <row r="12933" customFormat="false" ht="15" hidden="false" customHeight="false" outlineLevel="0" collapsed="false">
      <c r="A12933" s="4" t="s">
        <v>18749</v>
      </c>
      <c r="B12933" s="4" t="s">
        <v>5427</v>
      </c>
      <c r="C12933" s="4" t="s">
        <v>1055</v>
      </c>
      <c r="D12933" s="4" t="n">
        <v>13</v>
      </c>
      <c r="E12933" s="4" t="n">
        <v>205.03</v>
      </c>
      <c r="F12933" s="4" t="n">
        <v>2665.39</v>
      </c>
      <c r="G12933" s="4" t="n">
        <f aca="false">INDEX(Data_Products!$D$2:$D$33,MATCH(C12933,Data_Products!$A$2:$A$33,0))</f>
        <v>138.6</v>
      </c>
      <c r="H12933" s="4" t="str">
        <f aca="false">INDEX(Data_Products!$C$2:$C$33,MATCH(C12933,Data_Products!$A$2:$A$33,0))</f>
        <v>Roofing</v>
      </c>
      <c r="I12933" s="10" t="n">
        <f aca="false">D12933*(E12933-G12933)</f>
        <v>863.59</v>
      </c>
      <c r="J12933" s="11" t="n">
        <f aca="false">IFERROR(I12933/F12933,0)</f>
        <v>0.324001365653807</v>
      </c>
      <c r="K12933" s="4" t="str">
        <f aca="false">IFERROR(INDEX(Data_Orders!$F$2:$F$4727,MATCH(B12933,Data_Orders!$A$2:$A$4727,0)),"")</f>
        <v>Trade Account</v>
      </c>
      <c r="L12933" s="4" t="str">
        <f aca="false">IFERROR(INDEX(Data_Orders!$D$2:$D$4727,MATCH(B12933,Data_Orders!$A$2:$A$4727,0)),"")</f>
        <v>Rugby</v>
      </c>
    </row>
    <row r="12934" customFormat="false" ht="15" hidden="false" customHeight="false" outlineLevel="0" collapsed="false">
      <c r="A12934" s="4" t="s">
        <v>18750</v>
      </c>
      <c r="B12934" s="4" t="s">
        <v>5428</v>
      </c>
      <c r="C12934" s="4" t="s">
        <v>1035</v>
      </c>
      <c r="D12934" s="4" t="n">
        <v>18</v>
      </c>
      <c r="E12934" s="4" t="n">
        <v>165.07</v>
      </c>
      <c r="F12934" s="4" t="n">
        <v>2971.26</v>
      </c>
      <c r="G12934" s="4" t="n">
        <f aca="false">INDEX(Data_Products!$D$2:$D$33,MATCH(C12934,Data_Products!$A$2:$A$33,0))</f>
        <v>134.65</v>
      </c>
      <c r="H12934" s="4" t="str">
        <f aca="false">INDEX(Data_Products!$C$2:$C$33,MATCH(C12934,Data_Products!$A$2:$A$33,0))</f>
        <v>Insulation</v>
      </c>
      <c r="I12934" s="10" t="n">
        <f aca="false">D12934*(E12934-G12934)</f>
        <v>547.56</v>
      </c>
      <c r="J12934" s="11" t="n">
        <f aca="false">IFERROR(I12934/F12934,0)</f>
        <v>0.184285454655601</v>
      </c>
      <c r="K12934" s="4" t="str">
        <f aca="false">IFERROR(INDEX(Data_Orders!$F$2:$F$4727,MATCH(B12934,Data_Orders!$A$2:$A$4727,0)),"")</f>
        <v>Trade Account</v>
      </c>
      <c r="L12934" s="4" t="str">
        <f aca="false">IFERROR(INDEX(Data_Orders!$D$2:$D$4727,MATCH(B12934,Data_Orders!$A$2:$A$4727,0)),"")</f>
        <v>Rugby</v>
      </c>
    </row>
    <row r="12935" customFormat="false" ht="15" hidden="false" customHeight="false" outlineLevel="0" collapsed="false">
      <c r="A12935" s="4" t="s">
        <v>18751</v>
      </c>
      <c r="B12935" s="4" t="s">
        <v>5428</v>
      </c>
      <c r="C12935" s="4" t="s">
        <v>1017</v>
      </c>
      <c r="D12935" s="4" t="n">
        <v>7</v>
      </c>
      <c r="E12935" s="4" t="n">
        <v>49.15</v>
      </c>
      <c r="F12935" s="4" t="n">
        <v>344.05</v>
      </c>
      <c r="G12935" s="4" t="n">
        <f aca="false">INDEX(Data_Products!$D$2:$D$33,MATCH(C12935,Data_Products!$A$2:$A$33,0))</f>
        <v>31.44</v>
      </c>
      <c r="H12935" s="4" t="str">
        <f aca="false">INDEX(Data_Products!$C$2:$C$33,MATCH(C12935,Data_Products!$A$2:$A$33,0))</f>
        <v>Timber</v>
      </c>
      <c r="I12935" s="10" t="n">
        <f aca="false">D12935*(E12935-G12935)</f>
        <v>123.97</v>
      </c>
      <c r="J12935" s="11" t="n">
        <f aca="false">IFERROR(I12935/F12935,0)</f>
        <v>0.360325534079349</v>
      </c>
      <c r="K12935" s="4" t="str">
        <f aca="false">IFERROR(INDEX(Data_Orders!$F$2:$F$4727,MATCH(B12935,Data_Orders!$A$2:$A$4727,0)),"")</f>
        <v>Trade Account</v>
      </c>
      <c r="L12935" s="4" t="str">
        <f aca="false">IFERROR(INDEX(Data_Orders!$D$2:$D$4727,MATCH(B12935,Data_Orders!$A$2:$A$4727,0)),"")</f>
        <v>Rugby</v>
      </c>
    </row>
    <row r="12936" customFormat="false" ht="15" hidden="false" customHeight="false" outlineLevel="0" collapsed="false">
      <c r="A12936" s="4" t="s">
        <v>18752</v>
      </c>
      <c r="B12936" s="4" t="s">
        <v>5428</v>
      </c>
      <c r="C12936" s="4" t="s">
        <v>1019</v>
      </c>
      <c r="D12936" s="4" t="n">
        <v>16</v>
      </c>
      <c r="E12936" s="4" t="n">
        <v>79.76</v>
      </c>
      <c r="F12936" s="4" t="n">
        <v>1276.16</v>
      </c>
      <c r="G12936" s="4" t="n">
        <f aca="false">INDEX(Data_Products!$D$2:$D$33,MATCH(C12936,Data_Products!$A$2:$A$33,0))</f>
        <v>59.07</v>
      </c>
      <c r="H12936" s="4" t="str">
        <f aca="false">INDEX(Data_Products!$C$2:$C$33,MATCH(C12936,Data_Products!$A$2:$A$33,0))</f>
        <v>Timber</v>
      </c>
      <c r="I12936" s="10" t="n">
        <f aca="false">D12936*(E12936-G12936)</f>
        <v>331.04</v>
      </c>
      <c r="J12936" s="11" t="n">
        <f aca="false">IFERROR(I12936/F12936,0)</f>
        <v>0.259403209628887</v>
      </c>
      <c r="K12936" s="4" t="str">
        <f aca="false">IFERROR(INDEX(Data_Orders!$F$2:$F$4727,MATCH(B12936,Data_Orders!$A$2:$A$4727,0)),"")</f>
        <v>Trade Account</v>
      </c>
      <c r="L12936" s="4" t="str">
        <f aca="false">IFERROR(INDEX(Data_Orders!$D$2:$D$4727,MATCH(B12936,Data_Orders!$A$2:$A$4727,0)),"")</f>
        <v>Rugby</v>
      </c>
    </row>
    <row r="12937" customFormat="false" ht="15" hidden="false" customHeight="false" outlineLevel="0" collapsed="false">
      <c r="A12937" s="4" t="s">
        <v>18753</v>
      </c>
      <c r="B12937" s="4" t="s">
        <v>5428</v>
      </c>
      <c r="C12937" s="4" t="s">
        <v>1032</v>
      </c>
      <c r="D12937" s="4" t="n">
        <v>19</v>
      </c>
      <c r="E12937" s="4" t="n">
        <v>99.65</v>
      </c>
      <c r="F12937" s="4" t="n">
        <v>1893.35</v>
      </c>
      <c r="G12937" s="4" t="n">
        <f aca="false">INDEX(Data_Products!$D$2:$D$33,MATCH(C12937,Data_Products!$A$2:$A$33,0))</f>
        <v>58.26</v>
      </c>
      <c r="H12937" s="4" t="str">
        <f aca="false">INDEX(Data_Products!$C$2:$C$33,MATCH(C12937,Data_Products!$A$2:$A$33,0))</f>
        <v>Insulation</v>
      </c>
      <c r="I12937" s="10" t="n">
        <f aca="false">D12937*(E12937-G12937)</f>
        <v>786.41</v>
      </c>
      <c r="J12937" s="11" t="n">
        <f aca="false">IFERROR(I12937/F12937,0)</f>
        <v>0.415353738083292</v>
      </c>
      <c r="K12937" s="4" t="str">
        <f aca="false">IFERROR(INDEX(Data_Orders!$F$2:$F$4727,MATCH(B12937,Data_Orders!$A$2:$A$4727,0)),"")</f>
        <v>Trade Account</v>
      </c>
      <c r="L12937" s="4" t="str">
        <f aca="false">IFERROR(INDEX(Data_Orders!$D$2:$D$4727,MATCH(B12937,Data_Orders!$A$2:$A$4727,0)),"")</f>
        <v>Rugby</v>
      </c>
    </row>
    <row r="12938" customFormat="false" ht="15" hidden="false" customHeight="false" outlineLevel="0" collapsed="false">
      <c r="A12938" s="4" t="s">
        <v>18754</v>
      </c>
      <c r="B12938" s="4" t="s">
        <v>5429</v>
      </c>
      <c r="C12938" s="4" t="s">
        <v>1013</v>
      </c>
      <c r="D12938" s="4" t="n">
        <v>12</v>
      </c>
      <c r="E12938" s="4" t="n">
        <v>240.92</v>
      </c>
      <c r="F12938" s="4" t="n">
        <v>2891.04</v>
      </c>
      <c r="G12938" s="4" t="n">
        <f aca="false">INDEX(Data_Products!$D$2:$D$33,MATCH(C12938,Data_Products!$A$2:$A$33,0))</f>
        <v>168.32</v>
      </c>
      <c r="H12938" s="4" t="str">
        <f aca="false">INDEX(Data_Products!$C$2:$C$33,MATCH(C12938,Data_Products!$A$2:$A$33,0))</f>
        <v>Timber</v>
      </c>
      <c r="I12938" s="10" t="n">
        <f aca="false">D12938*(E12938-G12938)</f>
        <v>871.2</v>
      </c>
      <c r="J12938" s="11" t="n">
        <f aca="false">IFERROR(I12938/F12938,0)</f>
        <v>0.301344844761747</v>
      </c>
      <c r="K12938" s="4" t="str">
        <f aca="false">IFERROR(INDEX(Data_Orders!$F$2:$F$4727,MATCH(B12938,Data_Orders!$A$2:$A$4727,0)),"")</f>
        <v>Trade Account</v>
      </c>
      <c r="L12938" s="4" t="str">
        <f aca="false">IFERROR(INDEX(Data_Orders!$D$2:$D$4727,MATCH(B12938,Data_Orders!$A$2:$A$4727,0)),"")</f>
        <v>Rugby</v>
      </c>
    </row>
    <row r="12939" customFormat="false" ht="15" hidden="false" customHeight="false" outlineLevel="0" collapsed="false">
      <c r="A12939" s="4" t="s">
        <v>18755</v>
      </c>
      <c r="B12939" s="4" t="s">
        <v>5430</v>
      </c>
      <c r="C12939" s="4" t="s">
        <v>1037</v>
      </c>
      <c r="D12939" s="4" t="n">
        <v>14</v>
      </c>
      <c r="E12939" s="4" t="n">
        <v>90.97</v>
      </c>
      <c r="F12939" s="4" t="n">
        <v>1273.58</v>
      </c>
      <c r="G12939" s="4" t="n">
        <f aca="false">INDEX(Data_Products!$D$2:$D$33,MATCH(C12939,Data_Products!$A$2:$A$33,0))</f>
        <v>73.81</v>
      </c>
      <c r="H12939" s="4" t="str">
        <f aca="false">INDEX(Data_Products!$C$2:$C$33,MATCH(C12939,Data_Products!$A$2:$A$33,0))</f>
        <v>Insulation</v>
      </c>
      <c r="I12939" s="10" t="n">
        <f aca="false">D12939*(E12939-G12939)</f>
        <v>240.24</v>
      </c>
      <c r="J12939" s="11" t="n">
        <f aca="false">IFERROR(I12939/F12939,0)</f>
        <v>0.18863361547763</v>
      </c>
      <c r="K12939" s="4" t="str">
        <f aca="false">IFERROR(INDEX(Data_Orders!$F$2:$F$4727,MATCH(B12939,Data_Orders!$A$2:$A$4727,0)),"")</f>
        <v>Trade Account</v>
      </c>
      <c r="L12939" s="4" t="str">
        <f aca="false">IFERROR(INDEX(Data_Orders!$D$2:$D$4727,MATCH(B12939,Data_Orders!$A$2:$A$4727,0)),"")</f>
        <v>Rugby</v>
      </c>
    </row>
    <row r="12940" customFormat="false" ht="15" hidden="false" customHeight="false" outlineLevel="0" collapsed="false">
      <c r="A12940" s="4" t="s">
        <v>18756</v>
      </c>
      <c r="B12940" s="4" t="s">
        <v>5430</v>
      </c>
      <c r="C12940" s="4" t="s">
        <v>1061</v>
      </c>
      <c r="D12940" s="4" t="n">
        <v>20</v>
      </c>
      <c r="E12940" s="4" t="n">
        <v>145.57</v>
      </c>
      <c r="F12940" s="4" t="n">
        <v>2911.4</v>
      </c>
      <c r="G12940" s="4" t="n">
        <f aca="false">INDEX(Data_Products!$D$2:$D$33,MATCH(C12940,Data_Products!$A$2:$A$33,0))</f>
        <v>119.29</v>
      </c>
      <c r="H12940" s="4" t="str">
        <f aca="false">INDEX(Data_Products!$C$2:$C$33,MATCH(C12940,Data_Products!$A$2:$A$33,0))</f>
        <v>Plumbing &amp; Drainage</v>
      </c>
      <c r="I12940" s="10" t="n">
        <f aca="false">D12940*(E12940-G12940)</f>
        <v>525.6</v>
      </c>
      <c r="J12940" s="11" t="n">
        <f aca="false">IFERROR(I12940/F12940,0)</f>
        <v>0.180531702960775</v>
      </c>
      <c r="K12940" s="4" t="str">
        <f aca="false">IFERROR(INDEX(Data_Orders!$F$2:$F$4727,MATCH(B12940,Data_Orders!$A$2:$A$4727,0)),"")</f>
        <v>Trade Account</v>
      </c>
      <c r="L12940" s="4" t="str">
        <f aca="false">IFERROR(INDEX(Data_Orders!$D$2:$D$4727,MATCH(B12940,Data_Orders!$A$2:$A$4727,0)),"")</f>
        <v>Rugby</v>
      </c>
    </row>
    <row r="12941" customFormat="false" ht="15" hidden="false" customHeight="false" outlineLevel="0" collapsed="false">
      <c r="A12941" s="4" t="s">
        <v>18757</v>
      </c>
      <c r="B12941" s="4" t="s">
        <v>5431</v>
      </c>
      <c r="C12941" s="4" t="s">
        <v>1019</v>
      </c>
      <c r="D12941" s="4" t="n">
        <v>14</v>
      </c>
      <c r="E12941" s="4" t="n">
        <v>79.76</v>
      </c>
      <c r="F12941" s="4" t="n">
        <v>1116.64</v>
      </c>
      <c r="G12941" s="4" t="n">
        <f aca="false">INDEX(Data_Products!$D$2:$D$33,MATCH(C12941,Data_Products!$A$2:$A$33,0))</f>
        <v>59.07</v>
      </c>
      <c r="H12941" s="4" t="str">
        <f aca="false">INDEX(Data_Products!$C$2:$C$33,MATCH(C12941,Data_Products!$A$2:$A$33,0))</f>
        <v>Timber</v>
      </c>
      <c r="I12941" s="10" t="n">
        <f aca="false">D12941*(E12941-G12941)</f>
        <v>289.66</v>
      </c>
      <c r="J12941" s="11" t="n">
        <f aca="false">IFERROR(I12941/F12941,0)</f>
        <v>0.259403209628887</v>
      </c>
      <c r="K12941" s="4" t="str">
        <f aca="false">IFERROR(INDEX(Data_Orders!$F$2:$F$4727,MATCH(B12941,Data_Orders!$A$2:$A$4727,0)),"")</f>
        <v>Trade Account</v>
      </c>
      <c r="L12941" s="4" t="str">
        <f aca="false">IFERROR(INDEX(Data_Orders!$D$2:$D$4727,MATCH(B12941,Data_Orders!$A$2:$A$4727,0)),"")</f>
        <v>Rugby</v>
      </c>
    </row>
    <row r="12942" customFormat="false" ht="15" hidden="false" customHeight="false" outlineLevel="0" collapsed="false">
      <c r="A12942" s="4" t="s">
        <v>18758</v>
      </c>
      <c r="B12942" s="4" t="s">
        <v>5431</v>
      </c>
      <c r="C12942" s="4" t="s">
        <v>1044</v>
      </c>
      <c r="D12942" s="4" t="n">
        <v>8</v>
      </c>
      <c r="E12942" s="4" t="n">
        <v>190.44</v>
      </c>
      <c r="F12942" s="4" t="n">
        <v>1523.52</v>
      </c>
      <c r="G12942" s="4" t="n">
        <f aca="false">INDEX(Data_Products!$D$2:$D$33,MATCH(C12942,Data_Products!$A$2:$A$33,0))</f>
        <v>115.48</v>
      </c>
      <c r="H12942" s="4" t="str">
        <f aca="false">INDEX(Data_Products!$C$2:$C$33,MATCH(C12942,Data_Products!$A$2:$A$33,0))</f>
        <v>Tools &amp; Fixings</v>
      </c>
      <c r="I12942" s="10" t="n">
        <f aca="false">D12942*(E12942-G12942)</f>
        <v>599.68</v>
      </c>
      <c r="J12942" s="11" t="n">
        <f aca="false">IFERROR(I12942/F12942,0)</f>
        <v>0.393614786809494</v>
      </c>
      <c r="K12942" s="4" t="str">
        <f aca="false">IFERROR(INDEX(Data_Orders!$F$2:$F$4727,MATCH(B12942,Data_Orders!$A$2:$A$4727,0)),"")</f>
        <v>Trade Account</v>
      </c>
      <c r="L12942" s="4" t="str">
        <f aca="false">IFERROR(INDEX(Data_Orders!$D$2:$D$4727,MATCH(B12942,Data_Orders!$A$2:$A$4727,0)),"")</f>
        <v>Rugby</v>
      </c>
    </row>
    <row r="12943" customFormat="false" ht="15" hidden="false" customHeight="false" outlineLevel="0" collapsed="false">
      <c r="A12943" s="4" t="s">
        <v>18759</v>
      </c>
      <c r="B12943" s="4" t="s">
        <v>5432</v>
      </c>
      <c r="C12943" s="4" t="s">
        <v>1019</v>
      </c>
      <c r="D12943" s="4" t="n">
        <v>12</v>
      </c>
      <c r="E12943" s="4" t="n">
        <v>79.76</v>
      </c>
      <c r="F12943" s="4" t="n">
        <v>957.12</v>
      </c>
      <c r="G12943" s="4" t="n">
        <f aca="false">INDEX(Data_Products!$D$2:$D$33,MATCH(C12943,Data_Products!$A$2:$A$33,0))</f>
        <v>59.07</v>
      </c>
      <c r="H12943" s="4" t="str">
        <f aca="false">INDEX(Data_Products!$C$2:$C$33,MATCH(C12943,Data_Products!$A$2:$A$33,0))</f>
        <v>Timber</v>
      </c>
      <c r="I12943" s="10" t="n">
        <f aca="false">D12943*(E12943-G12943)</f>
        <v>248.28</v>
      </c>
      <c r="J12943" s="11" t="n">
        <f aca="false">IFERROR(I12943/F12943,0)</f>
        <v>0.259403209628887</v>
      </c>
      <c r="K12943" s="4" t="str">
        <f aca="false">IFERROR(INDEX(Data_Orders!$F$2:$F$4727,MATCH(B12943,Data_Orders!$A$2:$A$4727,0)),"")</f>
        <v>Trade Account</v>
      </c>
      <c r="L12943" s="4" t="str">
        <f aca="false">IFERROR(INDEX(Data_Orders!$D$2:$D$4727,MATCH(B12943,Data_Orders!$A$2:$A$4727,0)),"")</f>
        <v>Rugby</v>
      </c>
    </row>
    <row r="12944" customFormat="false" ht="15" hidden="false" customHeight="false" outlineLevel="0" collapsed="false">
      <c r="A12944" s="4" t="s">
        <v>18760</v>
      </c>
      <c r="B12944" s="4" t="s">
        <v>5432</v>
      </c>
      <c r="C12944" s="4" t="s">
        <v>1048</v>
      </c>
      <c r="D12944" s="4" t="n">
        <v>13</v>
      </c>
      <c r="E12944" s="4" t="n">
        <v>112.72</v>
      </c>
      <c r="F12944" s="4" t="n">
        <v>1465.36</v>
      </c>
      <c r="G12944" s="4" t="n">
        <f aca="false">INDEX(Data_Products!$D$2:$D$33,MATCH(C12944,Data_Products!$A$2:$A$33,0))</f>
        <v>83.21</v>
      </c>
      <c r="H12944" s="4" t="str">
        <f aca="false">INDEX(Data_Products!$C$2:$C$33,MATCH(C12944,Data_Products!$A$2:$A$33,0))</f>
        <v>Tools &amp; Fixings</v>
      </c>
      <c r="I12944" s="10" t="n">
        <f aca="false">D12944*(E12944-G12944)</f>
        <v>383.63</v>
      </c>
      <c r="J12944" s="11" t="n">
        <f aca="false">IFERROR(I12944/F12944,0)</f>
        <v>0.261799148332151</v>
      </c>
      <c r="K12944" s="4" t="str">
        <f aca="false">IFERROR(INDEX(Data_Orders!$F$2:$F$4727,MATCH(B12944,Data_Orders!$A$2:$A$4727,0)),"")</f>
        <v>Trade Account</v>
      </c>
      <c r="L12944" s="4" t="str">
        <f aca="false">IFERROR(INDEX(Data_Orders!$D$2:$D$4727,MATCH(B12944,Data_Orders!$A$2:$A$4727,0)),"")</f>
        <v>Rugby</v>
      </c>
    </row>
    <row r="12945" customFormat="false" ht="15" hidden="false" customHeight="false" outlineLevel="0" collapsed="false">
      <c r="A12945" s="4" t="s">
        <v>18761</v>
      </c>
      <c r="B12945" s="4" t="s">
        <v>5432</v>
      </c>
      <c r="C12945" s="4" t="s">
        <v>1077</v>
      </c>
      <c r="D12945" s="4" t="n">
        <v>6</v>
      </c>
      <c r="E12945" s="4" t="n">
        <v>46.61</v>
      </c>
      <c r="F12945" s="4" t="n">
        <v>279.66</v>
      </c>
      <c r="G12945" s="4" t="n">
        <f aca="false">INDEX(Data_Products!$D$2:$D$33,MATCH(C12945,Data_Products!$A$2:$A$33,0))</f>
        <v>36.87</v>
      </c>
      <c r="H12945" s="4" t="str">
        <f aca="false">INDEX(Data_Products!$C$2:$C$33,MATCH(C12945,Data_Products!$A$2:$A$33,0))</f>
        <v>Landscaping</v>
      </c>
      <c r="I12945" s="10" t="n">
        <f aca="false">D12945*(E12945-G12945)</f>
        <v>58.44</v>
      </c>
      <c r="J12945" s="11" t="n">
        <f aca="false">IFERROR(I12945/F12945,0)</f>
        <v>0.208968032611028</v>
      </c>
      <c r="K12945" s="4" t="str">
        <f aca="false">IFERROR(INDEX(Data_Orders!$F$2:$F$4727,MATCH(B12945,Data_Orders!$A$2:$A$4727,0)),"")</f>
        <v>Trade Account</v>
      </c>
      <c r="L12945" s="4" t="str">
        <f aca="false">IFERROR(INDEX(Data_Orders!$D$2:$D$4727,MATCH(B12945,Data_Orders!$A$2:$A$4727,0)),"")</f>
        <v>Rugby</v>
      </c>
    </row>
    <row r="12946" customFormat="false" ht="15" hidden="false" customHeight="false" outlineLevel="0" collapsed="false">
      <c r="A12946" s="4" t="s">
        <v>18762</v>
      </c>
      <c r="B12946" s="4" t="s">
        <v>5433</v>
      </c>
      <c r="C12946" s="4" t="s">
        <v>1026</v>
      </c>
      <c r="D12946" s="4" t="n">
        <v>8</v>
      </c>
      <c r="E12946" s="4" t="n">
        <v>184.05</v>
      </c>
      <c r="F12946" s="4" t="n">
        <v>1472.4</v>
      </c>
      <c r="G12946" s="4" t="n">
        <f aca="false">INDEX(Data_Products!$D$2:$D$33,MATCH(C12946,Data_Products!$A$2:$A$33,0))</f>
        <v>147.44</v>
      </c>
      <c r="H12946" s="4" t="str">
        <f aca="false">INDEX(Data_Products!$C$2:$C$33,MATCH(C12946,Data_Products!$A$2:$A$33,0))</f>
        <v>Cement &amp; Aggregates</v>
      </c>
      <c r="I12946" s="10" t="n">
        <f aca="false">D12946*(E12946-G12946)</f>
        <v>292.88</v>
      </c>
      <c r="J12946" s="11" t="n">
        <f aca="false">IFERROR(I12946/F12946,0)</f>
        <v>0.19891333876664</v>
      </c>
      <c r="K12946" s="4" t="str">
        <f aca="false">IFERROR(INDEX(Data_Orders!$F$2:$F$4727,MATCH(B12946,Data_Orders!$A$2:$A$4727,0)),"")</f>
        <v>Trade Account</v>
      </c>
      <c r="L12946" s="4" t="str">
        <f aca="false">IFERROR(INDEX(Data_Orders!$D$2:$D$4727,MATCH(B12946,Data_Orders!$A$2:$A$4727,0)),"")</f>
        <v>Rugby</v>
      </c>
    </row>
    <row r="12947" customFormat="false" ht="15" hidden="false" customHeight="false" outlineLevel="0" collapsed="false">
      <c r="A12947" s="4" t="s">
        <v>18763</v>
      </c>
      <c r="B12947" s="4" t="s">
        <v>5433</v>
      </c>
      <c r="C12947" s="4" t="s">
        <v>1041</v>
      </c>
      <c r="D12947" s="4" t="n">
        <v>16</v>
      </c>
      <c r="E12947" s="4" t="n">
        <v>242.75</v>
      </c>
      <c r="F12947" s="4" t="n">
        <v>3884</v>
      </c>
      <c r="G12947" s="4" t="n">
        <f aca="false">INDEX(Data_Products!$D$2:$D$33,MATCH(C12947,Data_Products!$A$2:$A$33,0))</f>
        <v>142.94</v>
      </c>
      <c r="H12947" s="4" t="str">
        <f aca="false">INDEX(Data_Products!$C$2:$C$33,MATCH(C12947,Data_Products!$A$2:$A$33,0))</f>
        <v>Tools &amp; Fixings</v>
      </c>
      <c r="I12947" s="10" t="n">
        <f aca="false">D12947*(E12947-G12947)</f>
        <v>1596.96</v>
      </c>
      <c r="J12947" s="11" t="n">
        <f aca="false">IFERROR(I12947/F12947,0)</f>
        <v>0.411163748712667</v>
      </c>
      <c r="K12947" s="4" t="str">
        <f aca="false">IFERROR(INDEX(Data_Orders!$F$2:$F$4727,MATCH(B12947,Data_Orders!$A$2:$A$4727,0)),"")</f>
        <v>Trade Account</v>
      </c>
      <c r="L12947" s="4" t="str">
        <f aca="false">IFERROR(INDEX(Data_Orders!$D$2:$D$4727,MATCH(B12947,Data_Orders!$A$2:$A$4727,0)),"")</f>
        <v>Rugby</v>
      </c>
    </row>
    <row r="12948" customFormat="false" ht="15" hidden="false" customHeight="false" outlineLevel="0" collapsed="false">
      <c r="A12948" s="4" t="s">
        <v>18764</v>
      </c>
      <c r="B12948" s="4" t="s">
        <v>5433</v>
      </c>
      <c r="C12948" s="4" t="s">
        <v>1019</v>
      </c>
      <c r="D12948" s="4" t="n">
        <v>6</v>
      </c>
      <c r="E12948" s="4" t="n">
        <v>79.76</v>
      </c>
      <c r="F12948" s="4" t="n">
        <v>478.56</v>
      </c>
      <c r="G12948" s="4" t="n">
        <f aca="false">INDEX(Data_Products!$D$2:$D$33,MATCH(C12948,Data_Products!$A$2:$A$33,0))</f>
        <v>59.07</v>
      </c>
      <c r="H12948" s="4" t="str">
        <f aca="false">INDEX(Data_Products!$C$2:$C$33,MATCH(C12948,Data_Products!$A$2:$A$33,0))</f>
        <v>Timber</v>
      </c>
      <c r="I12948" s="10" t="n">
        <f aca="false">D12948*(E12948-G12948)</f>
        <v>124.14</v>
      </c>
      <c r="J12948" s="11" t="n">
        <f aca="false">IFERROR(I12948/F12948,0)</f>
        <v>0.259403209628887</v>
      </c>
      <c r="K12948" s="4" t="str">
        <f aca="false">IFERROR(INDEX(Data_Orders!$F$2:$F$4727,MATCH(B12948,Data_Orders!$A$2:$A$4727,0)),"")</f>
        <v>Trade Account</v>
      </c>
      <c r="L12948" s="4" t="str">
        <f aca="false">IFERROR(INDEX(Data_Orders!$D$2:$D$4727,MATCH(B12948,Data_Orders!$A$2:$A$4727,0)),"")</f>
        <v>Rugby</v>
      </c>
    </row>
    <row r="12949" customFormat="false" ht="15" hidden="false" customHeight="false" outlineLevel="0" collapsed="false">
      <c r="A12949" s="4" t="s">
        <v>18765</v>
      </c>
      <c r="B12949" s="4" t="s">
        <v>5433</v>
      </c>
      <c r="C12949" s="4" t="s">
        <v>1073</v>
      </c>
      <c r="D12949" s="4" t="n">
        <v>6</v>
      </c>
      <c r="E12949" s="4" t="n">
        <v>231.05</v>
      </c>
      <c r="F12949" s="4" t="n">
        <v>1386.3</v>
      </c>
      <c r="G12949" s="4" t="n">
        <f aca="false">INDEX(Data_Products!$D$2:$D$33,MATCH(C12949,Data_Products!$A$2:$A$33,0))</f>
        <v>148.29</v>
      </c>
      <c r="H12949" s="4" t="str">
        <f aca="false">INDEX(Data_Products!$C$2:$C$33,MATCH(C12949,Data_Products!$A$2:$A$33,0))</f>
        <v>Landscaping</v>
      </c>
      <c r="I12949" s="10" t="n">
        <f aca="false">D12949*(E12949-G12949)</f>
        <v>496.56</v>
      </c>
      <c r="J12949" s="11" t="n">
        <f aca="false">IFERROR(I12949/F12949,0)</f>
        <v>0.358190867777537</v>
      </c>
      <c r="K12949" s="4" t="str">
        <f aca="false">IFERROR(INDEX(Data_Orders!$F$2:$F$4727,MATCH(B12949,Data_Orders!$A$2:$A$4727,0)),"")</f>
        <v>Trade Account</v>
      </c>
      <c r="L12949" s="4" t="str">
        <f aca="false">IFERROR(INDEX(Data_Orders!$D$2:$D$4727,MATCH(B12949,Data_Orders!$A$2:$A$4727,0)),"")</f>
        <v>Rugby</v>
      </c>
    </row>
    <row r="12950" customFormat="false" ht="15" hidden="false" customHeight="false" outlineLevel="0" collapsed="false">
      <c r="A12950" s="4" t="s">
        <v>18766</v>
      </c>
      <c r="B12950" s="4" t="s">
        <v>5433</v>
      </c>
      <c r="C12950" s="4" t="s">
        <v>1066</v>
      </c>
      <c r="D12950" s="4" t="n">
        <v>11</v>
      </c>
      <c r="E12950" s="4" t="n">
        <v>209.69</v>
      </c>
      <c r="F12950" s="4" t="n">
        <v>2306.59</v>
      </c>
      <c r="G12950" s="4" t="n">
        <f aca="false">INDEX(Data_Products!$D$2:$D$33,MATCH(C12950,Data_Products!$A$2:$A$33,0))</f>
        <v>144.38</v>
      </c>
      <c r="H12950" s="4" t="str">
        <f aca="false">INDEX(Data_Products!$C$2:$C$33,MATCH(C12950,Data_Products!$A$2:$A$33,0))</f>
        <v>Plumbing &amp; Drainage</v>
      </c>
      <c r="I12950" s="10" t="n">
        <f aca="false">D12950*(E12950-G12950)</f>
        <v>718.41</v>
      </c>
      <c r="J12950" s="11" t="n">
        <f aca="false">IFERROR(I12950/F12950,0)</f>
        <v>0.311459773952024</v>
      </c>
      <c r="K12950" s="4" t="str">
        <f aca="false">IFERROR(INDEX(Data_Orders!$F$2:$F$4727,MATCH(B12950,Data_Orders!$A$2:$A$4727,0)),"")</f>
        <v>Trade Account</v>
      </c>
      <c r="L12950" s="4" t="str">
        <f aca="false">IFERROR(INDEX(Data_Orders!$D$2:$D$4727,MATCH(B12950,Data_Orders!$A$2:$A$4727,0)),"")</f>
        <v>Rugby</v>
      </c>
    </row>
    <row r="12951" customFormat="false" ht="15" hidden="false" customHeight="false" outlineLevel="0" collapsed="false">
      <c r="A12951" s="4" t="s">
        <v>18767</v>
      </c>
      <c r="B12951" s="4" t="s">
        <v>5434</v>
      </c>
      <c r="C12951" s="4" t="s">
        <v>1059</v>
      </c>
      <c r="D12951" s="4" t="n">
        <v>2</v>
      </c>
      <c r="E12951" s="4" t="n">
        <v>103.63</v>
      </c>
      <c r="F12951" s="4" t="n">
        <v>207.26</v>
      </c>
      <c r="G12951" s="4" t="n">
        <f aca="false">INDEX(Data_Products!$D$2:$D$33,MATCH(C12951,Data_Products!$A$2:$A$33,0))</f>
        <v>82.55</v>
      </c>
      <c r="H12951" s="4" t="str">
        <f aca="false">INDEX(Data_Products!$C$2:$C$33,MATCH(C12951,Data_Products!$A$2:$A$33,0))</f>
        <v>Roofing</v>
      </c>
      <c r="I12951" s="10" t="n">
        <f aca="false">D12951*(E12951-G12951)</f>
        <v>42.16</v>
      </c>
      <c r="J12951" s="11" t="n">
        <f aca="false">IFERROR(I12951/F12951,0)</f>
        <v>0.203415999228023</v>
      </c>
      <c r="K12951" s="4" t="str">
        <f aca="false">IFERROR(INDEX(Data_Orders!$F$2:$F$4727,MATCH(B12951,Data_Orders!$A$2:$A$4727,0)),"")</f>
        <v>Retail</v>
      </c>
      <c r="L12951" s="4" t="str">
        <f aca="false">IFERROR(INDEX(Data_Orders!$D$2:$D$4727,MATCH(B12951,Data_Orders!$A$2:$A$4727,0)),"")</f>
        <v>Nuneaton</v>
      </c>
    </row>
    <row r="12952" customFormat="false" ht="15" hidden="false" customHeight="false" outlineLevel="0" collapsed="false">
      <c r="A12952" s="4" t="s">
        <v>18768</v>
      </c>
      <c r="B12952" s="4" t="s">
        <v>5434</v>
      </c>
      <c r="C12952" s="4" t="s">
        <v>1044</v>
      </c>
      <c r="D12952" s="4" t="n">
        <v>1</v>
      </c>
      <c r="E12952" s="4" t="n">
        <v>190.44</v>
      </c>
      <c r="F12952" s="4" t="n">
        <v>190.44</v>
      </c>
      <c r="G12952" s="4" t="n">
        <f aca="false">INDEX(Data_Products!$D$2:$D$33,MATCH(C12952,Data_Products!$A$2:$A$33,0))</f>
        <v>115.48</v>
      </c>
      <c r="H12952" s="4" t="str">
        <f aca="false">INDEX(Data_Products!$C$2:$C$33,MATCH(C12952,Data_Products!$A$2:$A$33,0))</f>
        <v>Tools &amp; Fixings</v>
      </c>
      <c r="I12952" s="10" t="n">
        <f aca="false">D12952*(E12952-G12952)</f>
        <v>74.96</v>
      </c>
      <c r="J12952" s="11" t="n">
        <f aca="false">IFERROR(I12952/F12952,0)</f>
        <v>0.393614786809494</v>
      </c>
      <c r="K12952" s="4" t="str">
        <f aca="false">IFERROR(INDEX(Data_Orders!$F$2:$F$4727,MATCH(B12952,Data_Orders!$A$2:$A$4727,0)),"")</f>
        <v>Retail</v>
      </c>
      <c r="L12952" s="4" t="str">
        <f aca="false">IFERROR(INDEX(Data_Orders!$D$2:$D$4727,MATCH(B12952,Data_Orders!$A$2:$A$4727,0)),"")</f>
        <v>Nuneaton</v>
      </c>
    </row>
    <row r="12953" customFormat="false" ht="15" hidden="false" customHeight="false" outlineLevel="0" collapsed="false">
      <c r="A12953" s="4" t="s">
        <v>18769</v>
      </c>
      <c r="B12953" s="4" t="s">
        <v>5435</v>
      </c>
      <c r="C12953" s="4" t="s">
        <v>1061</v>
      </c>
      <c r="D12953" s="4" t="n">
        <v>1</v>
      </c>
      <c r="E12953" s="4" t="n">
        <v>145.57</v>
      </c>
      <c r="F12953" s="4" t="n">
        <v>145.57</v>
      </c>
      <c r="G12953" s="4" t="n">
        <f aca="false">INDEX(Data_Products!$D$2:$D$33,MATCH(C12953,Data_Products!$A$2:$A$33,0))</f>
        <v>119.29</v>
      </c>
      <c r="H12953" s="4" t="str">
        <f aca="false">INDEX(Data_Products!$C$2:$C$33,MATCH(C12953,Data_Products!$A$2:$A$33,0))</f>
        <v>Plumbing &amp; Drainage</v>
      </c>
      <c r="I12953" s="10" t="n">
        <f aca="false">D12953*(E12953-G12953)</f>
        <v>26.28</v>
      </c>
      <c r="J12953" s="11" t="n">
        <f aca="false">IFERROR(I12953/F12953,0)</f>
        <v>0.180531702960775</v>
      </c>
      <c r="K12953" s="4" t="str">
        <f aca="false">IFERROR(INDEX(Data_Orders!$F$2:$F$4727,MATCH(B12953,Data_Orders!$A$2:$A$4727,0)),"")</f>
        <v>Retail</v>
      </c>
      <c r="L12953" s="4" t="str">
        <f aca="false">IFERROR(INDEX(Data_Orders!$D$2:$D$4727,MATCH(B12953,Data_Orders!$A$2:$A$4727,0)),"")</f>
        <v>Rugby</v>
      </c>
    </row>
    <row r="12954" customFormat="false" ht="15" hidden="false" customHeight="false" outlineLevel="0" collapsed="false">
      <c r="A12954" s="4" t="s">
        <v>18770</v>
      </c>
      <c r="B12954" s="4" t="s">
        <v>5435</v>
      </c>
      <c r="C12954" s="4" t="s">
        <v>1041</v>
      </c>
      <c r="D12954" s="4" t="n">
        <v>9</v>
      </c>
      <c r="E12954" s="4" t="n">
        <v>242.75</v>
      </c>
      <c r="F12954" s="4" t="n">
        <v>2184.75</v>
      </c>
      <c r="G12954" s="4" t="n">
        <f aca="false">INDEX(Data_Products!$D$2:$D$33,MATCH(C12954,Data_Products!$A$2:$A$33,0))</f>
        <v>142.94</v>
      </c>
      <c r="H12954" s="4" t="str">
        <f aca="false">INDEX(Data_Products!$C$2:$C$33,MATCH(C12954,Data_Products!$A$2:$A$33,0))</f>
        <v>Tools &amp; Fixings</v>
      </c>
      <c r="I12954" s="10" t="n">
        <f aca="false">D12954*(E12954-G12954)</f>
        <v>898.29</v>
      </c>
      <c r="J12954" s="11" t="n">
        <f aca="false">IFERROR(I12954/F12954,0)</f>
        <v>0.411163748712667</v>
      </c>
      <c r="K12954" s="4" t="str">
        <f aca="false">IFERROR(INDEX(Data_Orders!$F$2:$F$4727,MATCH(B12954,Data_Orders!$A$2:$A$4727,0)),"")</f>
        <v>Retail</v>
      </c>
      <c r="L12954" s="4" t="str">
        <f aca="false">IFERROR(INDEX(Data_Orders!$D$2:$D$4727,MATCH(B12954,Data_Orders!$A$2:$A$4727,0)),"")</f>
        <v>Rugby</v>
      </c>
    </row>
    <row r="12955" customFormat="false" ht="15" hidden="false" customHeight="false" outlineLevel="0" collapsed="false">
      <c r="A12955" s="4" t="s">
        <v>18771</v>
      </c>
      <c r="B12955" s="4" t="s">
        <v>5436</v>
      </c>
      <c r="C12955" s="4" t="s">
        <v>1026</v>
      </c>
      <c r="D12955" s="4" t="n">
        <v>7</v>
      </c>
      <c r="E12955" s="4" t="n">
        <v>184.05</v>
      </c>
      <c r="F12955" s="4" t="n">
        <v>1288.35</v>
      </c>
      <c r="G12955" s="4" t="n">
        <f aca="false">INDEX(Data_Products!$D$2:$D$33,MATCH(C12955,Data_Products!$A$2:$A$33,0))</f>
        <v>147.44</v>
      </c>
      <c r="H12955" s="4" t="str">
        <f aca="false">INDEX(Data_Products!$C$2:$C$33,MATCH(C12955,Data_Products!$A$2:$A$33,0))</f>
        <v>Cement &amp; Aggregates</v>
      </c>
      <c r="I12955" s="10" t="n">
        <f aca="false">D12955*(E12955-G12955)</f>
        <v>256.27</v>
      </c>
      <c r="J12955" s="11" t="n">
        <f aca="false">IFERROR(I12955/F12955,0)</f>
        <v>0.19891333876664</v>
      </c>
      <c r="K12955" s="4" t="str">
        <f aca="false">IFERROR(INDEX(Data_Orders!$F$2:$F$4727,MATCH(B12955,Data_Orders!$A$2:$A$4727,0)),"")</f>
        <v>Retail</v>
      </c>
      <c r="L12955" s="4" t="str">
        <f aca="false">IFERROR(INDEX(Data_Orders!$D$2:$D$4727,MATCH(B12955,Data_Orders!$A$2:$A$4727,0)),"")</f>
        <v>Rugby</v>
      </c>
    </row>
    <row r="12956" customFormat="false" ht="15" hidden="false" customHeight="false" outlineLevel="0" collapsed="false">
      <c r="A12956" s="4" t="s">
        <v>18772</v>
      </c>
      <c r="B12956" s="4" t="s">
        <v>5436</v>
      </c>
      <c r="C12956" s="4" t="s">
        <v>1073</v>
      </c>
      <c r="D12956" s="4" t="n">
        <v>4</v>
      </c>
      <c r="E12956" s="4" t="n">
        <v>231.05</v>
      </c>
      <c r="F12956" s="4" t="n">
        <v>924.2</v>
      </c>
      <c r="G12956" s="4" t="n">
        <f aca="false">INDEX(Data_Products!$D$2:$D$33,MATCH(C12956,Data_Products!$A$2:$A$33,0))</f>
        <v>148.29</v>
      </c>
      <c r="H12956" s="4" t="str">
        <f aca="false">INDEX(Data_Products!$C$2:$C$33,MATCH(C12956,Data_Products!$A$2:$A$33,0))</f>
        <v>Landscaping</v>
      </c>
      <c r="I12956" s="10" t="n">
        <f aca="false">D12956*(E12956-G12956)</f>
        <v>331.04</v>
      </c>
      <c r="J12956" s="11" t="n">
        <f aca="false">IFERROR(I12956/F12956,0)</f>
        <v>0.358190867777537</v>
      </c>
      <c r="K12956" s="4" t="str">
        <f aca="false">IFERROR(INDEX(Data_Orders!$F$2:$F$4727,MATCH(B12956,Data_Orders!$A$2:$A$4727,0)),"")</f>
        <v>Retail</v>
      </c>
      <c r="L12956" s="4" t="str">
        <f aca="false">IFERROR(INDEX(Data_Orders!$D$2:$D$4727,MATCH(B12956,Data_Orders!$A$2:$A$4727,0)),"")</f>
        <v>Rugby</v>
      </c>
    </row>
    <row r="12957" customFormat="false" ht="15" hidden="false" customHeight="false" outlineLevel="0" collapsed="false">
      <c r="A12957" s="4" t="s">
        <v>18773</v>
      </c>
      <c r="B12957" s="4" t="s">
        <v>5437</v>
      </c>
      <c r="C12957" s="4" t="s">
        <v>1019</v>
      </c>
      <c r="D12957" s="4" t="n">
        <v>12</v>
      </c>
      <c r="E12957" s="4" t="n">
        <v>79.76</v>
      </c>
      <c r="F12957" s="4" t="n">
        <v>957.12</v>
      </c>
      <c r="G12957" s="4" t="n">
        <f aca="false">INDEX(Data_Products!$D$2:$D$33,MATCH(C12957,Data_Products!$A$2:$A$33,0))</f>
        <v>59.07</v>
      </c>
      <c r="H12957" s="4" t="str">
        <f aca="false">INDEX(Data_Products!$C$2:$C$33,MATCH(C12957,Data_Products!$A$2:$A$33,0))</f>
        <v>Timber</v>
      </c>
      <c r="I12957" s="10" t="n">
        <f aca="false">D12957*(E12957-G12957)</f>
        <v>248.28</v>
      </c>
      <c r="J12957" s="11" t="n">
        <f aca="false">IFERROR(I12957/F12957,0)</f>
        <v>0.259403209628887</v>
      </c>
      <c r="K12957" s="4" t="str">
        <f aca="false">IFERROR(INDEX(Data_Orders!$F$2:$F$4727,MATCH(B12957,Data_Orders!$A$2:$A$4727,0)),"")</f>
        <v>Trade Account</v>
      </c>
      <c r="L12957" s="4" t="str">
        <f aca="false">IFERROR(INDEX(Data_Orders!$D$2:$D$4727,MATCH(B12957,Data_Orders!$A$2:$A$4727,0)),"")</f>
        <v>Leicester</v>
      </c>
    </row>
    <row r="12958" customFormat="false" ht="15" hidden="false" customHeight="false" outlineLevel="0" collapsed="false">
      <c r="A12958" s="4" t="s">
        <v>18774</v>
      </c>
      <c r="B12958" s="4" t="s">
        <v>5438</v>
      </c>
      <c r="C12958" s="4" t="s">
        <v>1073</v>
      </c>
      <c r="D12958" s="4" t="n">
        <v>1</v>
      </c>
      <c r="E12958" s="4" t="n">
        <v>231.05</v>
      </c>
      <c r="F12958" s="4" t="n">
        <v>231.05</v>
      </c>
      <c r="G12958" s="4" t="n">
        <f aca="false">INDEX(Data_Products!$D$2:$D$33,MATCH(C12958,Data_Products!$A$2:$A$33,0))</f>
        <v>148.29</v>
      </c>
      <c r="H12958" s="4" t="str">
        <f aca="false">INDEX(Data_Products!$C$2:$C$33,MATCH(C12958,Data_Products!$A$2:$A$33,0))</f>
        <v>Landscaping</v>
      </c>
      <c r="I12958" s="10" t="n">
        <f aca="false">D12958*(E12958-G12958)</f>
        <v>82.76</v>
      </c>
      <c r="J12958" s="11" t="n">
        <f aca="false">IFERROR(I12958/F12958,0)</f>
        <v>0.358190867777537</v>
      </c>
      <c r="K12958" s="4" t="str">
        <f aca="false">IFERROR(INDEX(Data_Orders!$F$2:$F$4727,MATCH(B12958,Data_Orders!$A$2:$A$4727,0)),"")</f>
        <v>Trade Account</v>
      </c>
      <c r="L12958" s="4" t="str">
        <f aca="false">IFERROR(INDEX(Data_Orders!$D$2:$D$4727,MATCH(B12958,Data_Orders!$A$2:$A$4727,0)),"")</f>
        <v>Leicester</v>
      </c>
    </row>
    <row r="12959" customFormat="false" ht="15" hidden="false" customHeight="false" outlineLevel="0" collapsed="false">
      <c r="A12959" s="4" t="s">
        <v>18775</v>
      </c>
      <c r="B12959" s="4" t="s">
        <v>5438</v>
      </c>
      <c r="C12959" s="4" t="s">
        <v>1048</v>
      </c>
      <c r="D12959" s="4" t="n">
        <v>9</v>
      </c>
      <c r="E12959" s="4" t="n">
        <v>112.72</v>
      </c>
      <c r="F12959" s="4" t="n">
        <v>1014.48</v>
      </c>
      <c r="G12959" s="4" t="n">
        <f aca="false">INDEX(Data_Products!$D$2:$D$33,MATCH(C12959,Data_Products!$A$2:$A$33,0))</f>
        <v>83.21</v>
      </c>
      <c r="H12959" s="4" t="str">
        <f aca="false">INDEX(Data_Products!$C$2:$C$33,MATCH(C12959,Data_Products!$A$2:$A$33,0))</f>
        <v>Tools &amp; Fixings</v>
      </c>
      <c r="I12959" s="10" t="n">
        <f aca="false">D12959*(E12959-G12959)</f>
        <v>265.59</v>
      </c>
      <c r="J12959" s="11" t="n">
        <f aca="false">IFERROR(I12959/F12959,0)</f>
        <v>0.261799148332151</v>
      </c>
      <c r="K12959" s="4" t="str">
        <f aca="false">IFERROR(INDEX(Data_Orders!$F$2:$F$4727,MATCH(B12959,Data_Orders!$A$2:$A$4727,0)),"")</f>
        <v>Trade Account</v>
      </c>
      <c r="L12959" s="4" t="str">
        <f aca="false">IFERROR(INDEX(Data_Orders!$D$2:$D$4727,MATCH(B12959,Data_Orders!$A$2:$A$4727,0)),"")</f>
        <v>Leicester</v>
      </c>
    </row>
    <row r="12960" customFormat="false" ht="15" hidden="false" customHeight="false" outlineLevel="0" collapsed="false">
      <c r="A12960" s="4" t="s">
        <v>18776</v>
      </c>
      <c r="B12960" s="4" t="s">
        <v>5438</v>
      </c>
      <c r="C12960" s="4" t="s">
        <v>1055</v>
      </c>
      <c r="D12960" s="4" t="n">
        <v>15</v>
      </c>
      <c r="E12960" s="4" t="n">
        <v>205.03</v>
      </c>
      <c r="F12960" s="4" t="n">
        <v>3075.45</v>
      </c>
      <c r="G12960" s="4" t="n">
        <f aca="false">INDEX(Data_Products!$D$2:$D$33,MATCH(C12960,Data_Products!$A$2:$A$33,0))</f>
        <v>138.6</v>
      </c>
      <c r="H12960" s="4" t="str">
        <f aca="false">INDEX(Data_Products!$C$2:$C$33,MATCH(C12960,Data_Products!$A$2:$A$33,0))</f>
        <v>Roofing</v>
      </c>
      <c r="I12960" s="10" t="n">
        <f aca="false">D12960*(E12960-G12960)</f>
        <v>996.45</v>
      </c>
      <c r="J12960" s="11" t="n">
        <f aca="false">IFERROR(I12960/F12960,0)</f>
        <v>0.324001365653807</v>
      </c>
      <c r="K12960" s="4" t="str">
        <f aca="false">IFERROR(INDEX(Data_Orders!$F$2:$F$4727,MATCH(B12960,Data_Orders!$A$2:$A$4727,0)),"")</f>
        <v>Trade Account</v>
      </c>
      <c r="L12960" s="4" t="str">
        <f aca="false">IFERROR(INDEX(Data_Orders!$D$2:$D$4727,MATCH(B12960,Data_Orders!$A$2:$A$4727,0)),"")</f>
        <v>Leicester</v>
      </c>
    </row>
    <row r="12961" customFormat="false" ht="15" hidden="false" customHeight="false" outlineLevel="0" collapsed="false">
      <c r="A12961" s="4" t="s">
        <v>18777</v>
      </c>
      <c r="B12961" s="4" t="s">
        <v>5438</v>
      </c>
      <c r="C12961" s="4" t="s">
        <v>1075</v>
      </c>
      <c r="D12961" s="4" t="n">
        <v>8</v>
      </c>
      <c r="E12961" s="4" t="n">
        <v>98.61</v>
      </c>
      <c r="F12961" s="4" t="n">
        <v>788.88</v>
      </c>
      <c r="G12961" s="4" t="n">
        <f aca="false">INDEX(Data_Products!$D$2:$D$33,MATCH(C12961,Data_Products!$A$2:$A$33,0))</f>
        <v>74.84</v>
      </c>
      <c r="H12961" s="4" t="str">
        <f aca="false">INDEX(Data_Products!$C$2:$C$33,MATCH(C12961,Data_Products!$A$2:$A$33,0))</f>
        <v>Landscaping</v>
      </c>
      <c r="I12961" s="10" t="n">
        <f aca="false">D12961*(E12961-G12961)</f>
        <v>190.16</v>
      </c>
      <c r="J12961" s="11" t="n">
        <f aca="false">IFERROR(I12961/F12961,0)</f>
        <v>0.24105060338708</v>
      </c>
      <c r="K12961" s="4" t="str">
        <f aca="false">IFERROR(INDEX(Data_Orders!$F$2:$F$4727,MATCH(B12961,Data_Orders!$A$2:$A$4727,0)),"")</f>
        <v>Trade Account</v>
      </c>
      <c r="L12961" s="4" t="str">
        <f aca="false">IFERROR(INDEX(Data_Orders!$D$2:$D$4727,MATCH(B12961,Data_Orders!$A$2:$A$4727,0)),"")</f>
        <v>Leicester</v>
      </c>
    </row>
    <row r="12962" customFormat="false" ht="15" hidden="false" customHeight="false" outlineLevel="0" collapsed="false">
      <c r="A12962" s="4" t="s">
        <v>18778</v>
      </c>
      <c r="B12962" s="4" t="s">
        <v>5439</v>
      </c>
      <c r="C12962" s="4" t="s">
        <v>1050</v>
      </c>
      <c r="D12962" s="4" t="n">
        <v>17</v>
      </c>
      <c r="E12962" s="4" t="n">
        <v>238.63</v>
      </c>
      <c r="F12962" s="4" t="n">
        <v>4056.71</v>
      </c>
      <c r="G12962" s="4" t="n">
        <f aca="false">INDEX(Data_Products!$D$2:$D$33,MATCH(C12962,Data_Products!$A$2:$A$33,0))</f>
        <v>148.91</v>
      </c>
      <c r="H12962" s="4" t="str">
        <f aca="false">INDEX(Data_Products!$C$2:$C$33,MATCH(C12962,Data_Products!$A$2:$A$33,0))</f>
        <v>Tools &amp; Fixings</v>
      </c>
      <c r="I12962" s="10" t="n">
        <f aca="false">D12962*(E12962-G12962)</f>
        <v>1525.24</v>
      </c>
      <c r="J12962" s="11" t="n">
        <f aca="false">IFERROR(I12962/F12962,0)</f>
        <v>0.375979549930855</v>
      </c>
      <c r="K12962" s="4" t="str">
        <f aca="false">IFERROR(INDEX(Data_Orders!$F$2:$F$4727,MATCH(B12962,Data_Orders!$A$2:$A$4727,0)),"")</f>
        <v>Trade Account</v>
      </c>
      <c r="L12962" s="4" t="str">
        <f aca="false">IFERROR(INDEX(Data_Orders!$D$2:$D$4727,MATCH(B12962,Data_Orders!$A$2:$A$4727,0)),"")</f>
        <v>Leicester</v>
      </c>
    </row>
    <row r="12963" customFormat="false" ht="15" hidden="false" customHeight="false" outlineLevel="0" collapsed="false">
      <c r="A12963" s="4" t="s">
        <v>18779</v>
      </c>
      <c r="B12963" s="4" t="s">
        <v>5440</v>
      </c>
      <c r="C12963" s="4" t="s">
        <v>1048</v>
      </c>
      <c r="D12963" s="4" t="n">
        <v>13</v>
      </c>
      <c r="E12963" s="4" t="n">
        <v>112.72</v>
      </c>
      <c r="F12963" s="4" t="n">
        <v>1465.36</v>
      </c>
      <c r="G12963" s="4" t="n">
        <f aca="false">INDEX(Data_Products!$D$2:$D$33,MATCH(C12963,Data_Products!$A$2:$A$33,0))</f>
        <v>83.21</v>
      </c>
      <c r="H12963" s="4" t="str">
        <f aca="false">INDEX(Data_Products!$C$2:$C$33,MATCH(C12963,Data_Products!$A$2:$A$33,0))</f>
        <v>Tools &amp; Fixings</v>
      </c>
      <c r="I12963" s="10" t="n">
        <f aca="false">D12963*(E12963-G12963)</f>
        <v>383.63</v>
      </c>
      <c r="J12963" s="11" t="n">
        <f aca="false">IFERROR(I12963/F12963,0)</f>
        <v>0.261799148332151</v>
      </c>
      <c r="K12963" s="4" t="str">
        <f aca="false">IFERROR(INDEX(Data_Orders!$F$2:$F$4727,MATCH(B12963,Data_Orders!$A$2:$A$4727,0)),"")</f>
        <v>Retail</v>
      </c>
      <c r="L12963" s="4" t="str">
        <f aca="false">IFERROR(INDEX(Data_Orders!$D$2:$D$4727,MATCH(B12963,Data_Orders!$A$2:$A$4727,0)),"")</f>
        <v>Northampton</v>
      </c>
    </row>
    <row r="12964" customFormat="false" ht="15" hidden="false" customHeight="false" outlineLevel="0" collapsed="false">
      <c r="A12964" s="4" t="s">
        <v>18780</v>
      </c>
      <c r="B12964" s="4" t="s">
        <v>5440</v>
      </c>
      <c r="C12964" s="4" t="s">
        <v>1010</v>
      </c>
      <c r="D12964" s="4" t="n">
        <v>10</v>
      </c>
      <c r="E12964" s="4" t="n">
        <v>135.95</v>
      </c>
      <c r="F12964" s="4" t="n">
        <v>1359.5</v>
      </c>
      <c r="G12964" s="4" t="n">
        <f aca="false">INDEX(Data_Products!$D$2:$D$33,MATCH(C12964,Data_Products!$A$2:$A$33,0))</f>
        <v>111.1</v>
      </c>
      <c r="H12964" s="4" t="str">
        <f aca="false">INDEX(Data_Products!$C$2:$C$33,MATCH(C12964,Data_Products!$A$2:$A$33,0))</f>
        <v>Timber</v>
      </c>
      <c r="I12964" s="10" t="n">
        <f aca="false">D12964*(E12964-G12964)</f>
        <v>248.5</v>
      </c>
      <c r="J12964" s="11" t="n">
        <f aca="false">IFERROR(I12964/F12964,0)</f>
        <v>0.18278778962854</v>
      </c>
      <c r="K12964" s="4" t="str">
        <f aca="false">IFERROR(INDEX(Data_Orders!$F$2:$F$4727,MATCH(B12964,Data_Orders!$A$2:$A$4727,0)),"")</f>
        <v>Retail</v>
      </c>
      <c r="L12964" s="4" t="str">
        <f aca="false">IFERROR(INDEX(Data_Orders!$D$2:$D$4727,MATCH(B12964,Data_Orders!$A$2:$A$4727,0)),"")</f>
        <v>Northampton</v>
      </c>
    </row>
    <row r="12965" customFormat="false" ht="15" hidden="false" customHeight="false" outlineLevel="0" collapsed="false">
      <c r="A12965" s="4" t="s">
        <v>18781</v>
      </c>
      <c r="B12965" s="4" t="s">
        <v>5440</v>
      </c>
      <c r="C12965" s="4" t="s">
        <v>1073</v>
      </c>
      <c r="D12965" s="4" t="n">
        <v>12</v>
      </c>
      <c r="E12965" s="4" t="n">
        <v>231.05</v>
      </c>
      <c r="F12965" s="4" t="n">
        <v>2772.6</v>
      </c>
      <c r="G12965" s="4" t="n">
        <f aca="false">INDEX(Data_Products!$D$2:$D$33,MATCH(C12965,Data_Products!$A$2:$A$33,0))</f>
        <v>148.29</v>
      </c>
      <c r="H12965" s="4" t="str">
        <f aca="false">INDEX(Data_Products!$C$2:$C$33,MATCH(C12965,Data_Products!$A$2:$A$33,0))</f>
        <v>Landscaping</v>
      </c>
      <c r="I12965" s="10" t="n">
        <f aca="false">D12965*(E12965-G12965)</f>
        <v>993.12</v>
      </c>
      <c r="J12965" s="11" t="n">
        <f aca="false">IFERROR(I12965/F12965,0)</f>
        <v>0.358190867777537</v>
      </c>
      <c r="K12965" s="4" t="str">
        <f aca="false">IFERROR(INDEX(Data_Orders!$F$2:$F$4727,MATCH(B12965,Data_Orders!$A$2:$A$4727,0)),"")</f>
        <v>Retail</v>
      </c>
      <c r="L12965" s="4" t="str">
        <f aca="false">IFERROR(INDEX(Data_Orders!$D$2:$D$4727,MATCH(B12965,Data_Orders!$A$2:$A$4727,0)),"")</f>
        <v>Northampton</v>
      </c>
    </row>
    <row r="12966" customFormat="false" ht="15" hidden="false" customHeight="false" outlineLevel="0" collapsed="false">
      <c r="A12966" s="4" t="s">
        <v>18782</v>
      </c>
      <c r="B12966" s="4" t="s">
        <v>5440</v>
      </c>
      <c r="C12966" s="4" t="s">
        <v>1055</v>
      </c>
      <c r="D12966" s="4" t="n">
        <v>12</v>
      </c>
      <c r="E12966" s="4" t="n">
        <v>205.03</v>
      </c>
      <c r="F12966" s="4" t="n">
        <v>2460.36</v>
      </c>
      <c r="G12966" s="4" t="n">
        <f aca="false">INDEX(Data_Products!$D$2:$D$33,MATCH(C12966,Data_Products!$A$2:$A$33,0))</f>
        <v>138.6</v>
      </c>
      <c r="H12966" s="4" t="str">
        <f aca="false">INDEX(Data_Products!$C$2:$C$33,MATCH(C12966,Data_Products!$A$2:$A$33,0))</f>
        <v>Roofing</v>
      </c>
      <c r="I12966" s="10" t="n">
        <f aca="false">D12966*(E12966-G12966)</f>
        <v>797.16</v>
      </c>
      <c r="J12966" s="11" t="n">
        <f aca="false">IFERROR(I12966/F12966,0)</f>
        <v>0.324001365653807</v>
      </c>
      <c r="K12966" s="4" t="str">
        <f aca="false">IFERROR(INDEX(Data_Orders!$F$2:$F$4727,MATCH(B12966,Data_Orders!$A$2:$A$4727,0)),"")</f>
        <v>Retail</v>
      </c>
      <c r="L12966" s="4" t="str">
        <f aca="false">IFERROR(INDEX(Data_Orders!$D$2:$D$4727,MATCH(B12966,Data_Orders!$A$2:$A$4727,0)),"")</f>
        <v>Northampton</v>
      </c>
    </row>
    <row r="12967" customFormat="false" ht="15" hidden="false" customHeight="false" outlineLevel="0" collapsed="false">
      <c r="A12967" s="4" t="s">
        <v>18783</v>
      </c>
      <c r="B12967" s="4" t="s">
        <v>5441</v>
      </c>
      <c r="C12967" s="4" t="s">
        <v>1061</v>
      </c>
      <c r="D12967" s="4" t="n">
        <v>5</v>
      </c>
      <c r="E12967" s="4" t="n">
        <v>145.57</v>
      </c>
      <c r="F12967" s="4" t="n">
        <v>727.85</v>
      </c>
      <c r="G12967" s="4" t="n">
        <f aca="false">INDEX(Data_Products!$D$2:$D$33,MATCH(C12967,Data_Products!$A$2:$A$33,0))</f>
        <v>119.29</v>
      </c>
      <c r="H12967" s="4" t="str">
        <f aca="false">INDEX(Data_Products!$C$2:$C$33,MATCH(C12967,Data_Products!$A$2:$A$33,0))</f>
        <v>Plumbing &amp; Drainage</v>
      </c>
      <c r="I12967" s="10" t="n">
        <f aca="false">D12967*(E12967-G12967)</f>
        <v>131.4</v>
      </c>
      <c r="J12967" s="11" t="n">
        <f aca="false">IFERROR(I12967/F12967,0)</f>
        <v>0.180531702960775</v>
      </c>
      <c r="K12967" s="4" t="str">
        <f aca="false">IFERROR(INDEX(Data_Orders!$F$2:$F$4727,MATCH(B12967,Data_Orders!$A$2:$A$4727,0)),"")</f>
        <v>Retail</v>
      </c>
      <c r="L12967" s="4" t="str">
        <f aca="false">IFERROR(INDEX(Data_Orders!$D$2:$D$4727,MATCH(B12967,Data_Orders!$A$2:$A$4727,0)),"")</f>
        <v>Northampton</v>
      </c>
    </row>
    <row r="12968" customFormat="false" ht="15" hidden="false" customHeight="false" outlineLevel="0" collapsed="false">
      <c r="A12968" s="4" t="s">
        <v>18784</v>
      </c>
      <c r="B12968" s="4" t="s">
        <v>5441</v>
      </c>
      <c r="C12968" s="4" t="s">
        <v>1068</v>
      </c>
      <c r="D12968" s="4" t="n">
        <v>4</v>
      </c>
      <c r="E12968" s="4" t="n">
        <v>86.28</v>
      </c>
      <c r="F12968" s="4" t="n">
        <v>345.12</v>
      </c>
      <c r="G12968" s="4" t="n">
        <f aca="false">INDEX(Data_Products!$D$2:$D$33,MATCH(C12968,Data_Products!$A$2:$A$33,0))</f>
        <v>68.55</v>
      </c>
      <c r="H12968" s="4" t="str">
        <f aca="false">INDEX(Data_Products!$C$2:$C$33,MATCH(C12968,Data_Products!$A$2:$A$33,0))</f>
        <v>Plumbing &amp; Drainage</v>
      </c>
      <c r="I12968" s="10" t="n">
        <f aca="false">D12968*(E12968-G12968)</f>
        <v>70.92</v>
      </c>
      <c r="J12968" s="11" t="n">
        <f aca="false">IFERROR(I12968/F12968,0)</f>
        <v>0.205493741307371</v>
      </c>
      <c r="K12968" s="4" t="str">
        <f aca="false">IFERROR(INDEX(Data_Orders!$F$2:$F$4727,MATCH(B12968,Data_Orders!$A$2:$A$4727,0)),"")</f>
        <v>Retail</v>
      </c>
      <c r="L12968" s="4" t="str">
        <f aca="false">IFERROR(INDEX(Data_Orders!$D$2:$D$4727,MATCH(B12968,Data_Orders!$A$2:$A$4727,0)),"")</f>
        <v>Northampton</v>
      </c>
    </row>
    <row r="12969" customFormat="false" ht="15" hidden="false" customHeight="false" outlineLevel="0" collapsed="false">
      <c r="A12969" s="4" t="s">
        <v>18785</v>
      </c>
      <c r="B12969" s="4" t="s">
        <v>5441</v>
      </c>
      <c r="C12969" s="4" t="s">
        <v>1059</v>
      </c>
      <c r="D12969" s="4" t="n">
        <v>12</v>
      </c>
      <c r="E12969" s="4" t="n">
        <v>103.63</v>
      </c>
      <c r="F12969" s="4" t="n">
        <v>1243.56</v>
      </c>
      <c r="G12969" s="4" t="n">
        <f aca="false">INDEX(Data_Products!$D$2:$D$33,MATCH(C12969,Data_Products!$A$2:$A$33,0))</f>
        <v>82.55</v>
      </c>
      <c r="H12969" s="4" t="str">
        <f aca="false">INDEX(Data_Products!$C$2:$C$33,MATCH(C12969,Data_Products!$A$2:$A$33,0))</f>
        <v>Roofing</v>
      </c>
      <c r="I12969" s="10" t="n">
        <f aca="false">D12969*(E12969-G12969)</f>
        <v>252.96</v>
      </c>
      <c r="J12969" s="11" t="n">
        <f aca="false">IFERROR(I12969/F12969,0)</f>
        <v>0.203415999228023</v>
      </c>
      <c r="K12969" s="4" t="str">
        <f aca="false">IFERROR(INDEX(Data_Orders!$F$2:$F$4727,MATCH(B12969,Data_Orders!$A$2:$A$4727,0)),"")</f>
        <v>Retail</v>
      </c>
      <c r="L12969" s="4" t="str">
        <f aca="false">IFERROR(INDEX(Data_Orders!$D$2:$D$4727,MATCH(B12969,Data_Orders!$A$2:$A$4727,0)),"")</f>
        <v>Northampton</v>
      </c>
    </row>
    <row r="12970" customFormat="false" ht="15" hidden="false" customHeight="false" outlineLevel="0" collapsed="false">
      <c r="A12970" s="4" t="s">
        <v>18786</v>
      </c>
      <c r="B12970" s="4" t="s">
        <v>5442</v>
      </c>
      <c r="C12970" s="4" t="s">
        <v>1066</v>
      </c>
      <c r="D12970" s="4" t="n">
        <v>6</v>
      </c>
      <c r="E12970" s="4" t="n">
        <v>209.69</v>
      </c>
      <c r="F12970" s="4" t="n">
        <v>1258.14</v>
      </c>
      <c r="G12970" s="4" t="n">
        <f aca="false">INDEX(Data_Products!$D$2:$D$33,MATCH(C12970,Data_Products!$A$2:$A$33,0))</f>
        <v>144.38</v>
      </c>
      <c r="H12970" s="4" t="str">
        <f aca="false">INDEX(Data_Products!$C$2:$C$33,MATCH(C12970,Data_Products!$A$2:$A$33,0))</f>
        <v>Plumbing &amp; Drainage</v>
      </c>
      <c r="I12970" s="10" t="n">
        <f aca="false">D12970*(E12970-G12970)</f>
        <v>391.86</v>
      </c>
      <c r="J12970" s="11" t="n">
        <f aca="false">IFERROR(I12970/F12970,0)</f>
        <v>0.311459773952024</v>
      </c>
      <c r="K12970" s="4" t="str">
        <f aca="false">IFERROR(INDEX(Data_Orders!$F$2:$F$4727,MATCH(B12970,Data_Orders!$A$2:$A$4727,0)),"")</f>
        <v>Retail</v>
      </c>
      <c r="L12970" s="4" t="str">
        <f aca="false">IFERROR(INDEX(Data_Orders!$D$2:$D$4727,MATCH(B12970,Data_Orders!$A$2:$A$4727,0)),"")</f>
        <v>Northampton</v>
      </c>
    </row>
    <row r="12971" customFormat="false" ht="15" hidden="false" customHeight="false" outlineLevel="0" collapsed="false">
      <c r="A12971" s="4" t="s">
        <v>18787</v>
      </c>
      <c r="B12971" s="4" t="s">
        <v>5442</v>
      </c>
      <c r="C12971" s="4" t="s">
        <v>1026</v>
      </c>
      <c r="D12971" s="4" t="n">
        <v>14</v>
      </c>
      <c r="E12971" s="4" t="n">
        <v>184.05</v>
      </c>
      <c r="F12971" s="4" t="n">
        <v>2576.7</v>
      </c>
      <c r="G12971" s="4" t="n">
        <f aca="false">INDEX(Data_Products!$D$2:$D$33,MATCH(C12971,Data_Products!$A$2:$A$33,0))</f>
        <v>147.44</v>
      </c>
      <c r="H12971" s="4" t="str">
        <f aca="false">INDEX(Data_Products!$C$2:$C$33,MATCH(C12971,Data_Products!$A$2:$A$33,0))</f>
        <v>Cement &amp; Aggregates</v>
      </c>
      <c r="I12971" s="10" t="n">
        <f aca="false">D12971*(E12971-G12971)</f>
        <v>512.54</v>
      </c>
      <c r="J12971" s="11" t="n">
        <f aca="false">IFERROR(I12971/F12971,0)</f>
        <v>0.19891333876664</v>
      </c>
      <c r="K12971" s="4" t="str">
        <f aca="false">IFERROR(INDEX(Data_Orders!$F$2:$F$4727,MATCH(B12971,Data_Orders!$A$2:$A$4727,0)),"")</f>
        <v>Retail</v>
      </c>
      <c r="L12971" s="4" t="str">
        <f aca="false">IFERROR(INDEX(Data_Orders!$D$2:$D$4727,MATCH(B12971,Data_Orders!$A$2:$A$4727,0)),"")</f>
        <v>Northampton</v>
      </c>
    </row>
    <row r="12972" customFormat="false" ht="15" hidden="false" customHeight="false" outlineLevel="0" collapsed="false">
      <c r="A12972" s="4" t="s">
        <v>18788</v>
      </c>
      <c r="B12972" s="4" t="s">
        <v>5442</v>
      </c>
      <c r="C12972" s="4" t="s">
        <v>1041</v>
      </c>
      <c r="D12972" s="4" t="n">
        <v>10</v>
      </c>
      <c r="E12972" s="4" t="n">
        <v>242.75</v>
      </c>
      <c r="F12972" s="4" t="n">
        <v>2427.5</v>
      </c>
      <c r="G12972" s="4" t="n">
        <f aca="false">INDEX(Data_Products!$D$2:$D$33,MATCH(C12972,Data_Products!$A$2:$A$33,0))</f>
        <v>142.94</v>
      </c>
      <c r="H12972" s="4" t="str">
        <f aca="false">INDEX(Data_Products!$C$2:$C$33,MATCH(C12972,Data_Products!$A$2:$A$33,0))</f>
        <v>Tools &amp; Fixings</v>
      </c>
      <c r="I12972" s="10" t="n">
        <f aca="false">D12972*(E12972-G12972)</f>
        <v>998.1</v>
      </c>
      <c r="J12972" s="11" t="n">
        <f aca="false">IFERROR(I12972/F12972,0)</f>
        <v>0.411163748712667</v>
      </c>
      <c r="K12972" s="4" t="str">
        <f aca="false">IFERROR(INDEX(Data_Orders!$F$2:$F$4727,MATCH(B12972,Data_Orders!$A$2:$A$4727,0)),"")</f>
        <v>Retail</v>
      </c>
      <c r="L12972" s="4" t="str">
        <f aca="false">IFERROR(INDEX(Data_Orders!$D$2:$D$4727,MATCH(B12972,Data_Orders!$A$2:$A$4727,0)),"")</f>
        <v>Northampton</v>
      </c>
    </row>
    <row r="12973" customFormat="false" ht="15" hidden="false" customHeight="false" outlineLevel="0" collapsed="false">
      <c r="A12973" s="4" t="s">
        <v>18789</v>
      </c>
      <c r="B12973" s="4" t="s">
        <v>5442</v>
      </c>
      <c r="C12973" s="4" t="s">
        <v>1052</v>
      </c>
      <c r="D12973" s="4" t="n">
        <v>1</v>
      </c>
      <c r="E12973" s="4" t="n">
        <v>205.71</v>
      </c>
      <c r="F12973" s="4" t="n">
        <v>205.71</v>
      </c>
      <c r="G12973" s="4" t="n">
        <f aca="false">INDEX(Data_Products!$D$2:$D$33,MATCH(C12973,Data_Products!$A$2:$A$33,0))</f>
        <v>152.29</v>
      </c>
      <c r="H12973" s="4" t="str">
        <f aca="false">INDEX(Data_Products!$C$2:$C$33,MATCH(C12973,Data_Products!$A$2:$A$33,0))</f>
        <v>Roofing</v>
      </c>
      <c r="I12973" s="10" t="n">
        <f aca="false">D12973*(E12973-G12973)</f>
        <v>53.42</v>
      </c>
      <c r="J12973" s="11" t="n">
        <f aca="false">IFERROR(I12973/F12973,0)</f>
        <v>0.259685965679841</v>
      </c>
      <c r="K12973" s="4" t="str">
        <f aca="false">IFERROR(INDEX(Data_Orders!$F$2:$F$4727,MATCH(B12973,Data_Orders!$A$2:$A$4727,0)),"")</f>
        <v>Retail</v>
      </c>
      <c r="L12973" s="4" t="str">
        <f aca="false">IFERROR(INDEX(Data_Orders!$D$2:$D$4727,MATCH(B12973,Data_Orders!$A$2:$A$4727,0)),"")</f>
        <v>Northampton</v>
      </c>
    </row>
    <row r="12974" customFormat="false" ht="15" hidden="false" customHeight="false" outlineLevel="0" collapsed="false">
      <c r="A12974" s="4" t="s">
        <v>18790</v>
      </c>
      <c r="B12974" s="4" t="s">
        <v>5442</v>
      </c>
      <c r="C12974" s="4" t="s">
        <v>1057</v>
      </c>
      <c r="D12974" s="4" t="n">
        <v>11</v>
      </c>
      <c r="E12974" s="4" t="n">
        <v>176.81</v>
      </c>
      <c r="F12974" s="4" t="n">
        <v>1944.91</v>
      </c>
      <c r="G12974" s="4" t="n">
        <f aca="false">INDEX(Data_Products!$D$2:$D$33,MATCH(C12974,Data_Products!$A$2:$A$33,0))</f>
        <v>129.57</v>
      </c>
      <c r="H12974" s="4" t="str">
        <f aca="false">INDEX(Data_Products!$C$2:$C$33,MATCH(C12974,Data_Products!$A$2:$A$33,0))</f>
        <v>Roofing</v>
      </c>
      <c r="I12974" s="10" t="n">
        <f aca="false">D12974*(E12974-G12974)</f>
        <v>519.64</v>
      </c>
      <c r="J12974" s="11" t="n">
        <f aca="false">IFERROR(I12974/F12974,0)</f>
        <v>0.267179458175443</v>
      </c>
      <c r="K12974" s="4" t="str">
        <f aca="false">IFERROR(INDEX(Data_Orders!$F$2:$F$4727,MATCH(B12974,Data_Orders!$A$2:$A$4727,0)),"")</f>
        <v>Retail</v>
      </c>
      <c r="L12974" s="4" t="str">
        <f aca="false">IFERROR(INDEX(Data_Orders!$D$2:$D$4727,MATCH(B12974,Data_Orders!$A$2:$A$4727,0)),"")</f>
        <v>Northampton</v>
      </c>
    </row>
    <row r="12975" customFormat="false" ht="15" hidden="false" customHeight="false" outlineLevel="0" collapsed="false">
      <c r="A12975" s="4" t="s">
        <v>18791</v>
      </c>
      <c r="B12975" s="4" t="s">
        <v>5443</v>
      </c>
      <c r="C12975" s="4" t="s">
        <v>1055</v>
      </c>
      <c r="D12975" s="4" t="n">
        <v>15</v>
      </c>
      <c r="E12975" s="4" t="n">
        <v>205.03</v>
      </c>
      <c r="F12975" s="4" t="n">
        <v>3075.45</v>
      </c>
      <c r="G12975" s="4" t="n">
        <f aca="false">INDEX(Data_Products!$D$2:$D$33,MATCH(C12975,Data_Products!$A$2:$A$33,0))</f>
        <v>138.6</v>
      </c>
      <c r="H12975" s="4" t="str">
        <f aca="false">INDEX(Data_Products!$C$2:$C$33,MATCH(C12975,Data_Products!$A$2:$A$33,0))</f>
        <v>Roofing</v>
      </c>
      <c r="I12975" s="10" t="n">
        <f aca="false">D12975*(E12975-G12975)</f>
        <v>996.45</v>
      </c>
      <c r="J12975" s="11" t="n">
        <f aca="false">IFERROR(I12975/F12975,0)</f>
        <v>0.324001365653807</v>
      </c>
      <c r="K12975" s="4" t="str">
        <f aca="false">IFERROR(INDEX(Data_Orders!$F$2:$F$4727,MATCH(B12975,Data_Orders!$A$2:$A$4727,0)),"")</f>
        <v>Retail</v>
      </c>
      <c r="L12975" s="4" t="str">
        <f aca="false">IFERROR(INDEX(Data_Orders!$D$2:$D$4727,MATCH(B12975,Data_Orders!$A$2:$A$4727,0)),"")</f>
        <v>Northampton</v>
      </c>
    </row>
    <row r="12976" customFormat="false" ht="15" hidden="false" customHeight="false" outlineLevel="0" collapsed="false">
      <c r="A12976" s="4" t="s">
        <v>18792</v>
      </c>
      <c r="B12976" s="4" t="s">
        <v>5443</v>
      </c>
      <c r="C12976" s="4" t="s">
        <v>1068</v>
      </c>
      <c r="D12976" s="4" t="n">
        <v>7</v>
      </c>
      <c r="E12976" s="4" t="n">
        <v>86.28</v>
      </c>
      <c r="F12976" s="4" t="n">
        <v>603.96</v>
      </c>
      <c r="G12976" s="4" t="n">
        <f aca="false">INDEX(Data_Products!$D$2:$D$33,MATCH(C12976,Data_Products!$A$2:$A$33,0))</f>
        <v>68.55</v>
      </c>
      <c r="H12976" s="4" t="str">
        <f aca="false">INDEX(Data_Products!$C$2:$C$33,MATCH(C12976,Data_Products!$A$2:$A$33,0))</f>
        <v>Plumbing &amp; Drainage</v>
      </c>
      <c r="I12976" s="10" t="n">
        <f aca="false">D12976*(E12976-G12976)</f>
        <v>124.11</v>
      </c>
      <c r="J12976" s="11" t="n">
        <f aca="false">IFERROR(I12976/F12976,0)</f>
        <v>0.205493741307371</v>
      </c>
      <c r="K12976" s="4" t="str">
        <f aca="false">IFERROR(INDEX(Data_Orders!$F$2:$F$4727,MATCH(B12976,Data_Orders!$A$2:$A$4727,0)),"")</f>
        <v>Retail</v>
      </c>
      <c r="L12976" s="4" t="str">
        <f aca="false">IFERROR(INDEX(Data_Orders!$D$2:$D$4727,MATCH(B12976,Data_Orders!$A$2:$A$4727,0)),"")</f>
        <v>Northampton</v>
      </c>
    </row>
    <row r="12977" customFormat="false" ht="15" hidden="false" customHeight="false" outlineLevel="0" collapsed="false">
      <c r="A12977" s="4" t="s">
        <v>18793</v>
      </c>
      <c r="B12977" s="4" t="s">
        <v>5444</v>
      </c>
      <c r="C12977" s="4" t="s">
        <v>1028</v>
      </c>
      <c r="D12977" s="4" t="n">
        <v>5</v>
      </c>
      <c r="E12977" s="4" t="n">
        <v>118.79</v>
      </c>
      <c r="F12977" s="4" t="n">
        <v>593.95</v>
      </c>
      <c r="G12977" s="4" t="n">
        <f aca="false">INDEX(Data_Products!$D$2:$D$33,MATCH(C12977,Data_Products!$A$2:$A$33,0))</f>
        <v>81.07</v>
      </c>
      <c r="H12977" s="4" t="str">
        <f aca="false">INDEX(Data_Products!$C$2:$C$33,MATCH(C12977,Data_Products!$A$2:$A$33,0))</f>
        <v>Cement &amp; Aggregates</v>
      </c>
      <c r="I12977" s="10" t="n">
        <f aca="false">D12977*(E12977-G12977)</f>
        <v>188.6</v>
      </c>
      <c r="J12977" s="11" t="n">
        <f aca="false">IFERROR(I12977/F12977,0)</f>
        <v>0.317535146056065</v>
      </c>
      <c r="K12977" s="4" t="str">
        <f aca="false">IFERROR(INDEX(Data_Orders!$F$2:$F$4727,MATCH(B12977,Data_Orders!$A$2:$A$4727,0)),"")</f>
        <v>Retail</v>
      </c>
      <c r="L12977" s="4" t="str">
        <f aca="false">IFERROR(INDEX(Data_Orders!$D$2:$D$4727,MATCH(B12977,Data_Orders!$A$2:$A$4727,0)),"")</f>
        <v>Birmingham South</v>
      </c>
    </row>
    <row r="12978" customFormat="false" ht="15" hidden="false" customHeight="false" outlineLevel="0" collapsed="false">
      <c r="A12978" s="4" t="s">
        <v>18794</v>
      </c>
      <c r="B12978" s="4" t="s">
        <v>5444</v>
      </c>
      <c r="C12978" s="4" t="s">
        <v>1061</v>
      </c>
      <c r="D12978" s="4" t="n">
        <v>17</v>
      </c>
      <c r="E12978" s="4" t="n">
        <v>145.57</v>
      </c>
      <c r="F12978" s="4" t="n">
        <v>2474.69</v>
      </c>
      <c r="G12978" s="4" t="n">
        <f aca="false">INDEX(Data_Products!$D$2:$D$33,MATCH(C12978,Data_Products!$A$2:$A$33,0))</f>
        <v>119.29</v>
      </c>
      <c r="H12978" s="4" t="str">
        <f aca="false">INDEX(Data_Products!$C$2:$C$33,MATCH(C12978,Data_Products!$A$2:$A$33,0))</f>
        <v>Plumbing &amp; Drainage</v>
      </c>
      <c r="I12978" s="10" t="n">
        <f aca="false">D12978*(E12978-G12978)</f>
        <v>446.76</v>
      </c>
      <c r="J12978" s="11" t="n">
        <f aca="false">IFERROR(I12978/F12978,0)</f>
        <v>0.180531702960775</v>
      </c>
      <c r="K12978" s="4" t="str">
        <f aca="false">IFERROR(INDEX(Data_Orders!$F$2:$F$4727,MATCH(B12978,Data_Orders!$A$2:$A$4727,0)),"")</f>
        <v>Retail</v>
      </c>
      <c r="L12978" s="4" t="str">
        <f aca="false">IFERROR(INDEX(Data_Orders!$D$2:$D$4727,MATCH(B12978,Data_Orders!$A$2:$A$4727,0)),"")</f>
        <v>Birmingham South</v>
      </c>
    </row>
    <row r="12979" customFormat="false" ht="15" hidden="false" customHeight="false" outlineLevel="0" collapsed="false">
      <c r="A12979" s="4" t="s">
        <v>18795</v>
      </c>
      <c r="B12979" s="4" t="s">
        <v>5445</v>
      </c>
      <c r="C12979" s="4" t="s">
        <v>1055</v>
      </c>
      <c r="D12979" s="4" t="n">
        <v>19</v>
      </c>
      <c r="E12979" s="4" t="n">
        <v>205.03</v>
      </c>
      <c r="F12979" s="4" t="n">
        <v>3895.57</v>
      </c>
      <c r="G12979" s="4" t="n">
        <f aca="false">INDEX(Data_Products!$D$2:$D$33,MATCH(C12979,Data_Products!$A$2:$A$33,0))</f>
        <v>138.6</v>
      </c>
      <c r="H12979" s="4" t="str">
        <f aca="false">INDEX(Data_Products!$C$2:$C$33,MATCH(C12979,Data_Products!$A$2:$A$33,0))</f>
        <v>Roofing</v>
      </c>
      <c r="I12979" s="10" t="n">
        <f aca="false">D12979*(E12979-G12979)</f>
        <v>1262.17</v>
      </c>
      <c r="J12979" s="11" t="n">
        <f aca="false">IFERROR(I12979/F12979,0)</f>
        <v>0.324001365653807</v>
      </c>
      <c r="K12979" s="4" t="str">
        <f aca="false">IFERROR(INDEX(Data_Orders!$F$2:$F$4727,MATCH(B12979,Data_Orders!$A$2:$A$4727,0)),"")</f>
        <v>Retail</v>
      </c>
      <c r="L12979" s="4" t="str">
        <f aca="false">IFERROR(INDEX(Data_Orders!$D$2:$D$4727,MATCH(B12979,Data_Orders!$A$2:$A$4727,0)),"")</f>
        <v>Birmingham South</v>
      </c>
    </row>
    <row r="12980" customFormat="false" ht="15" hidden="false" customHeight="false" outlineLevel="0" collapsed="false">
      <c r="A12980" s="4" t="s">
        <v>18796</v>
      </c>
      <c r="B12980" s="4" t="s">
        <v>5445</v>
      </c>
      <c r="C12980" s="4" t="s">
        <v>1066</v>
      </c>
      <c r="D12980" s="4" t="n">
        <v>2</v>
      </c>
      <c r="E12980" s="4" t="n">
        <v>209.69</v>
      </c>
      <c r="F12980" s="4" t="n">
        <v>419.38</v>
      </c>
      <c r="G12980" s="4" t="n">
        <f aca="false">INDEX(Data_Products!$D$2:$D$33,MATCH(C12980,Data_Products!$A$2:$A$33,0))</f>
        <v>144.38</v>
      </c>
      <c r="H12980" s="4" t="str">
        <f aca="false">INDEX(Data_Products!$C$2:$C$33,MATCH(C12980,Data_Products!$A$2:$A$33,0))</f>
        <v>Plumbing &amp; Drainage</v>
      </c>
      <c r="I12980" s="10" t="n">
        <f aca="false">D12980*(E12980-G12980)</f>
        <v>130.62</v>
      </c>
      <c r="J12980" s="11" t="n">
        <f aca="false">IFERROR(I12980/F12980,0)</f>
        <v>0.311459773952024</v>
      </c>
      <c r="K12980" s="4" t="str">
        <f aca="false">IFERROR(INDEX(Data_Orders!$F$2:$F$4727,MATCH(B12980,Data_Orders!$A$2:$A$4727,0)),"")</f>
        <v>Retail</v>
      </c>
      <c r="L12980" s="4" t="str">
        <f aca="false">IFERROR(INDEX(Data_Orders!$D$2:$D$4727,MATCH(B12980,Data_Orders!$A$2:$A$4727,0)),"")</f>
        <v>Birmingham South</v>
      </c>
    </row>
    <row r="12981" customFormat="false" ht="15" hidden="false" customHeight="false" outlineLevel="0" collapsed="false">
      <c r="A12981" s="4" t="s">
        <v>18797</v>
      </c>
      <c r="B12981" s="4" t="s">
        <v>5446</v>
      </c>
      <c r="C12981" s="4" t="s">
        <v>1041</v>
      </c>
      <c r="D12981" s="4" t="n">
        <v>7</v>
      </c>
      <c r="E12981" s="4" t="n">
        <v>242.75</v>
      </c>
      <c r="F12981" s="4" t="n">
        <v>1699.25</v>
      </c>
      <c r="G12981" s="4" t="n">
        <f aca="false">INDEX(Data_Products!$D$2:$D$33,MATCH(C12981,Data_Products!$A$2:$A$33,0))</f>
        <v>142.94</v>
      </c>
      <c r="H12981" s="4" t="str">
        <f aca="false">INDEX(Data_Products!$C$2:$C$33,MATCH(C12981,Data_Products!$A$2:$A$33,0))</f>
        <v>Tools &amp; Fixings</v>
      </c>
      <c r="I12981" s="10" t="n">
        <f aca="false">D12981*(E12981-G12981)</f>
        <v>698.67</v>
      </c>
      <c r="J12981" s="11" t="n">
        <f aca="false">IFERROR(I12981/F12981,0)</f>
        <v>0.411163748712667</v>
      </c>
      <c r="K12981" s="4" t="str">
        <f aca="false">IFERROR(INDEX(Data_Orders!$F$2:$F$4727,MATCH(B12981,Data_Orders!$A$2:$A$4727,0)),"")</f>
        <v>Retail</v>
      </c>
      <c r="L12981" s="4" t="str">
        <f aca="false">IFERROR(INDEX(Data_Orders!$D$2:$D$4727,MATCH(B12981,Data_Orders!$A$2:$A$4727,0)),"")</f>
        <v>Birmingham South</v>
      </c>
    </row>
    <row r="12982" customFormat="false" ht="15" hidden="false" customHeight="false" outlineLevel="0" collapsed="false">
      <c r="A12982" s="4" t="s">
        <v>18798</v>
      </c>
      <c r="B12982" s="4" t="s">
        <v>5446</v>
      </c>
      <c r="C12982" s="4" t="s">
        <v>1052</v>
      </c>
      <c r="D12982" s="4" t="n">
        <v>7</v>
      </c>
      <c r="E12982" s="4" t="n">
        <v>205.71</v>
      </c>
      <c r="F12982" s="4" t="n">
        <v>1439.97</v>
      </c>
      <c r="G12982" s="4" t="n">
        <f aca="false">INDEX(Data_Products!$D$2:$D$33,MATCH(C12982,Data_Products!$A$2:$A$33,0))</f>
        <v>152.29</v>
      </c>
      <c r="H12982" s="4" t="str">
        <f aca="false">INDEX(Data_Products!$C$2:$C$33,MATCH(C12982,Data_Products!$A$2:$A$33,0))</f>
        <v>Roofing</v>
      </c>
      <c r="I12982" s="10" t="n">
        <f aca="false">D12982*(E12982-G12982)</f>
        <v>373.94</v>
      </c>
      <c r="J12982" s="11" t="n">
        <f aca="false">IFERROR(I12982/F12982,0)</f>
        <v>0.259685965679841</v>
      </c>
      <c r="K12982" s="4" t="str">
        <f aca="false">IFERROR(INDEX(Data_Orders!$F$2:$F$4727,MATCH(B12982,Data_Orders!$A$2:$A$4727,0)),"")</f>
        <v>Retail</v>
      </c>
      <c r="L12982" s="4" t="str">
        <f aca="false">IFERROR(INDEX(Data_Orders!$D$2:$D$4727,MATCH(B12982,Data_Orders!$A$2:$A$4727,0)),"")</f>
        <v>Birmingham South</v>
      </c>
    </row>
    <row r="12983" customFormat="false" ht="15" hidden="false" customHeight="false" outlineLevel="0" collapsed="false">
      <c r="A12983" s="4" t="s">
        <v>18799</v>
      </c>
      <c r="B12983" s="4" t="s">
        <v>5446</v>
      </c>
      <c r="C12983" s="4" t="s">
        <v>1075</v>
      </c>
      <c r="D12983" s="4" t="n">
        <v>3</v>
      </c>
      <c r="E12983" s="4" t="n">
        <v>98.61</v>
      </c>
      <c r="F12983" s="4" t="n">
        <v>295.83</v>
      </c>
      <c r="G12983" s="4" t="n">
        <f aca="false">INDEX(Data_Products!$D$2:$D$33,MATCH(C12983,Data_Products!$A$2:$A$33,0))</f>
        <v>74.84</v>
      </c>
      <c r="H12983" s="4" t="str">
        <f aca="false">INDEX(Data_Products!$C$2:$C$33,MATCH(C12983,Data_Products!$A$2:$A$33,0))</f>
        <v>Landscaping</v>
      </c>
      <c r="I12983" s="10" t="n">
        <f aca="false">D12983*(E12983-G12983)</f>
        <v>71.31</v>
      </c>
      <c r="J12983" s="11" t="n">
        <f aca="false">IFERROR(I12983/F12983,0)</f>
        <v>0.24105060338708</v>
      </c>
      <c r="K12983" s="4" t="str">
        <f aca="false">IFERROR(INDEX(Data_Orders!$F$2:$F$4727,MATCH(B12983,Data_Orders!$A$2:$A$4727,0)),"")</f>
        <v>Retail</v>
      </c>
      <c r="L12983" s="4" t="str">
        <f aca="false">IFERROR(INDEX(Data_Orders!$D$2:$D$4727,MATCH(B12983,Data_Orders!$A$2:$A$4727,0)),"")</f>
        <v>Birmingham South</v>
      </c>
    </row>
    <row r="12984" customFormat="false" ht="15" hidden="false" customHeight="false" outlineLevel="0" collapsed="false">
      <c r="A12984" s="4" t="s">
        <v>18800</v>
      </c>
      <c r="B12984" s="4" t="s">
        <v>5446</v>
      </c>
      <c r="C12984" s="4" t="s">
        <v>1057</v>
      </c>
      <c r="D12984" s="4" t="n">
        <v>12</v>
      </c>
      <c r="E12984" s="4" t="n">
        <v>176.81</v>
      </c>
      <c r="F12984" s="4" t="n">
        <v>2121.72</v>
      </c>
      <c r="G12984" s="4" t="n">
        <f aca="false">INDEX(Data_Products!$D$2:$D$33,MATCH(C12984,Data_Products!$A$2:$A$33,0))</f>
        <v>129.57</v>
      </c>
      <c r="H12984" s="4" t="str">
        <f aca="false">INDEX(Data_Products!$C$2:$C$33,MATCH(C12984,Data_Products!$A$2:$A$33,0))</f>
        <v>Roofing</v>
      </c>
      <c r="I12984" s="10" t="n">
        <f aca="false">D12984*(E12984-G12984)</f>
        <v>566.88</v>
      </c>
      <c r="J12984" s="11" t="n">
        <f aca="false">IFERROR(I12984/F12984,0)</f>
        <v>0.267179458175443</v>
      </c>
      <c r="K12984" s="4" t="str">
        <f aca="false">IFERROR(INDEX(Data_Orders!$F$2:$F$4727,MATCH(B12984,Data_Orders!$A$2:$A$4727,0)),"")</f>
        <v>Retail</v>
      </c>
      <c r="L12984" s="4" t="str">
        <f aca="false">IFERROR(INDEX(Data_Orders!$D$2:$D$4727,MATCH(B12984,Data_Orders!$A$2:$A$4727,0)),"")</f>
        <v>Birmingham South</v>
      </c>
    </row>
    <row r="12985" customFormat="false" ht="15" hidden="false" customHeight="false" outlineLevel="0" collapsed="false">
      <c r="A12985" s="4" t="s">
        <v>18801</v>
      </c>
      <c r="B12985" s="4" t="s">
        <v>5446</v>
      </c>
      <c r="C12985" s="4" t="s">
        <v>1046</v>
      </c>
      <c r="D12985" s="4" t="n">
        <v>1</v>
      </c>
      <c r="E12985" s="4" t="n">
        <v>154.02</v>
      </c>
      <c r="F12985" s="4" t="n">
        <v>154.02</v>
      </c>
      <c r="G12985" s="4" t="n">
        <f aca="false">INDEX(Data_Products!$D$2:$D$33,MATCH(C12985,Data_Products!$A$2:$A$33,0))</f>
        <v>102.1</v>
      </c>
      <c r="H12985" s="4" t="str">
        <f aca="false">INDEX(Data_Products!$C$2:$C$33,MATCH(C12985,Data_Products!$A$2:$A$33,0))</f>
        <v>Tools &amp; Fixings</v>
      </c>
      <c r="I12985" s="10" t="n">
        <f aca="false">D12985*(E12985-G12985)</f>
        <v>51.92</v>
      </c>
      <c r="J12985" s="11" t="n">
        <f aca="false">IFERROR(I12985/F12985,0)</f>
        <v>0.337099078041813</v>
      </c>
      <c r="K12985" s="4" t="str">
        <f aca="false">IFERROR(INDEX(Data_Orders!$F$2:$F$4727,MATCH(B12985,Data_Orders!$A$2:$A$4727,0)),"")</f>
        <v>Retail</v>
      </c>
      <c r="L12985" s="4" t="str">
        <f aca="false">IFERROR(INDEX(Data_Orders!$D$2:$D$4727,MATCH(B12985,Data_Orders!$A$2:$A$4727,0)),"")</f>
        <v>Birmingham South</v>
      </c>
    </row>
    <row r="12986" customFormat="false" ht="15" hidden="false" customHeight="false" outlineLevel="0" collapsed="false">
      <c r="A12986" s="4" t="s">
        <v>18802</v>
      </c>
      <c r="B12986" s="4" t="s">
        <v>5447</v>
      </c>
      <c r="C12986" s="4" t="s">
        <v>1017</v>
      </c>
      <c r="D12986" s="4" t="n">
        <v>17</v>
      </c>
      <c r="E12986" s="4" t="n">
        <v>49.15</v>
      </c>
      <c r="F12986" s="4" t="n">
        <v>835.55</v>
      </c>
      <c r="G12986" s="4" t="n">
        <f aca="false">INDEX(Data_Products!$D$2:$D$33,MATCH(C12986,Data_Products!$A$2:$A$33,0))</f>
        <v>31.44</v>
      </c>
      <c r="H12986" s="4" t="str">
        <f aca="false">INDEX(Data_Products!$C$2:$C$33,MATCH(C12986,Data_Products!$A$2:$A$33,0))</f>
        <v>Timber</v>
      </c>
      <c r="I12986" s="10" t="n">
        <f aca="false">D12986*(E12986-G12986)</f>
        <v>301.07</v>
      </c>
      <c r="J12986" s="11" t="n">
        <f aca="false">IFERROR(I12986/F12986,0)</f>
        <v>0.360325534079349</v>
      </c>
      <c r="K12986" s="4" t="str">
        <f aca="false">IFERROR(INDEX(Data_Orders!$F$2:$F$4727,MATCH(B12986,Data_Orders!$A$2:$A$4727,0)),"")</f>
        <v>Retail</v>
      </c>
      <c r="L12986" s="4" t="str">
        <f aca="false">IFERROR(INDEX(Data_Orders!$D$2:$D$4727,MATCH(B12986,Data_Orders!$A$2:$A$4727,0)),"")</f>
        <v>Birmingham South</v>
      </c>
    </row>
    <row r="12987" customFormat="false" ht="15" hidden="false" customHeight="false" outlineLevel="0" collapsed="false">
      <c r="A12987" s="4" t="s">
        <v>18803</v>
      </c>
      <c r="B12987" s="4" t="s">
        <v>5447</v>
      </c>
      <c r="C12987" s="4" t="s">
        <v>1052</v>
      </c>
      <c r="D12987" s="4" t="n">
        <v>12</v>
      </c>
      <c r="E12987" s="4" t="n">
        <v>205.71</v>
      </c>
      <c r="F12987" s="4" t="n">
        <v>2468.52</v>
      </c>
      <c r="G12987" s="4" t="n">
        <f aca="false">INDEX(Data_Products!$D$2:$D$33,MATCH(C12987,Data_Products!$A$2:$A$33,0))</f>
        <v>152.29</v>
      </c>
      <c r="H12987" s="4" t="str">
        <f aca="false">INDEX(Data_Products!$C$2:$C$33,MATCH(C12987,Data_Products!$A$2:$A$33,0))</f>
        <v>Roofing</v>
      </c>
      <c r="I12987" s="10" t="n">
        <f aca="false">D12987*(E12987-G12987)</f>
        <v>641.04</v>
      </c>
      <c r="J12987" s="11" t="n">
        <f aca="false">IFERROR(I12987/F12987,0)</f>
        <v>0.259685965679841</v>
      </c>
      <c r="K12987" s="4" t="str">
        <f aca="false">IFERROR(INDEX(Data_Orders!$F$2:$F$4727,MATCH(B12987,Data_Orders!$A$2:$A$4727,0)),"")</f>
        <v>Retail</v>
      </c>
      <c r="L12987" s="4" t="str">
        <f aca="false">IFERROR(INDEX(Data_Orders!$D$2:$D$4727,MATCH(B12987,Data_Orders!$A$2:$A$4727,0)),"")</f>
        <v>Birmingham South</v>
      </c>
    </row>
    <row r="12988" customFormat="false" ht="15" hidden="false" customHeight="false" outlineLevel="0" collapsed="false">
      <c r="A12988" s="4" t="s">
        <v>18804</v>
      </c>
      <c r="B12988" s="4" t="s">
        <v>5448</v>
      </c>
      <c r="C12988" s="4" t="s">
        <v>1068</v>
      </c>
      <c r="D12988" s="4" t="n">
        <v>12</v>
      </c>
      <c r="E12988" s="4" t="n">
        <v>86.28</v>
      </c>
      <c r="F12988" s="4" t="n">
        <v>1035.36</v>
      </c>
      <c r="G12988" s="4" t="n">
        <f aca="false">INDEX(Data_Products!$D$2:$D$33,MATCH(C12988,Data_Products!$A$2:$A$33,0))</f>
        <v>68.55</v>
      </c>
      <c r="H12988" s="4" t="str">
        <f aca="false">INDEX(Data_Products!$C$2:$C$33,MATCH(C12988,Data_Products!$A$2:$A$33,0))</f>
        <v>Plumbing &amp; Drainage</v>
      </c>
      <c r="I12988" s="10" t="n">
        <f aca="false">D12988*(E12988-G12988)</f>
        <v>212.76</v>
      </c>
      <c r="J12988" s="11" t="n">
        <f aca="false">IFERROR(I12988/F12988,0)</f>
        <v>0.205493741307371</v>
      </c>
      <c r="K12988" s="4" t="str">
        <f aca="false">IFERROR(INDEX(Data_Orders!$F$2:$F$4727,MATCH(B12988,Data_Orders!$A$2:$A$4727,0)),"")</f>
        <v>Retail</v>
      </c>
      <c r="L12988" s="4" t="str">
        <f aca="false">IFERROR(INDEX(Data_Orders!$D$2:$D$4727,MATCH(B12988,Data_Orders!$A$2:$A$4727,0)),"")</f>
        <v>Birmingham South</v>
      </c>
    </row>
    <row r="12989" customFormat="false" ht="15" hidden="false" customHeight="false" outlineLevel="0" collapsed="false">
      <c r="A12989" s="4" t="s">
        <v>18805</v>
      </c>
      <c r="B12989" s="4" t="s">
        <v>5448</v>
      </c>
      <c r="C12989" s="4" t="s">
        <v>1057</v>
      </c>
      <c r="D12989" s="4" t="n">
        <v>3</v>
      </c>
      <c r="E12989" s="4" t="n">
        <v>176.81</v>
      </c>
      <c r="F12989" s="4" t="n">
        <v>530.43</v>
      </c>
      <c r="G12989" s="4" t="n">
        <f aca="false">INDEX(Data_Products!$D$2:$D$33,MATCH(C12989,Data_Products!$A$2:$A$33,0))</f>
        <v>129.57</v>
      </c>
      <c r="H12989" s="4" t="str">
        <f aca="false">INDEX(Data_Products!$C$2:$C$33,MATCH(C12989,Data_Products!$A$2:$A$33,0))</f>
        <v>Roofing</v>
      </c>
      <c r="I12989" s="10" t="n">
        <f aca="false">D12989*(E12989-G12989)</f>
        <v>141.72</v>
      </c>
      <c r="J12989" s="11" t="n">
        <f aca="false">IFERROR(I12989/F12989,0)</f>
        <v>0.267179458175443</v>
      </c>
      <c r="K12989" s="4" t="str">
        <f aca="false">IFERROR(INDEX(Data_Orders!$F$2:$F$4727,MATCH(B12989,Data_Orders!$A$2:$A$4727,0)),"")</f>
        <v>Retail</v>
      </c>
      <c r="L12989" s="4" t="str">
        <f aca="false">IFERROR(INDEX(Data_Orders!$D$2:$D$4727,MATCH(B12989,Data_Orders!$A$2:$A$4727,0)),"")</f>
        <v>Birmingham South</v>
      </c>
    </row>
    <row r="12990" customFormat="false" ht="15" hidden="false" customHeight="false" outlineLevel="0" collapsed="false">
      <c r="A12990" s="4" t="s">
        <v>18806</v>
      </c>
      <c r="B12990" s="4" t="s">
        <v>5448</v>
      </c>
      <c r="C12990" s="4" t="s">
        <v>1039</v>
      </c>
      <c r="D12990" s="4" t="n">
        <v>1</v>
      </c>
      <c r="E12990" s="4" t="n">
        <v>160.41</v>
      </c>
      <c r="F12990" s="4" t="n">
        <v>160.41</v>
      </c>
      <c r="G12990" s="4" t="n">
        <f aca="false">INDEX(Data_Products!$D$2:$D$33,MATCH(C12990,Data_Products!$A$2:$A$33,0))</f>
        <v>99.74</v>
      </c>
      <c r="H12990" s="4" t="str">
        <f aca="false">INDEX(Data_Products!$C$2:$C$33,MATCH(C12990,Data_Products!$A$2:$A$33,0))</f>
        <v>Insulation</v>
      </c>
      <c r="I12990" s="10" t="n">
        <f aca="false">D12990*(E12990-G12990)</f>
        <v>60.67</v>
      </c>
      <c r="J12990" s="11" t="n">
        <f aca="false">IFERROR(I12990/F12990,0)</f>
        <v>0.378218315566361</v>
      </c>
      <c r="K12990" s="4" t="str">
        <f aca="false">IFERROR(INDEX(Data_Orders!$F$2:$F$4727,MATCH(B12990,Data_Orders!$A$2:$A$4727,0)),"")</f>
        <v>Retail</v>
      </c>
      <c r="L12990" s="4" t="str">
        <f aca="false">IFERROR(INDEX(Data_Orders!$D$2:$D$4727,MATCH(B12990,Data_Orders!$A$2:$A$4727,0)),"")</f>
        <v>Birmingham South</v>
      </c>
    </row>
    <row r="12991" customFormat="false" ht="15" hidden="false" customHeight="false" outlineLevel="0" collapsed="false">
      <c r="A12991" s="4" t="s">
        <v>18807</v>
      </c>
      <c r="B12991" s="4" t="s">
        <v>5448</v>
      </c>
      <c r="C12991" s="4" t="s">
        <v>1077</v>
      </c>
      <c r="D12991" s="4" t="n">
        <v>5</v>
      </c>
      <c r="E12991" s="4" t="n">
        <v>46.61</v>
      </c>
      <c r="F12991" s="4" t="n">
        <v>233.05</v>
      </c>
      <c r="G12991" s="4" t="n">
        <f aca="false">INDEX(Data_Products!$D$2:$D$33,MATCH(C12991,Data_Products!$A$2:$A$33,0))</f>
        <v>36.87</v>
      </c>
      <c r="H12991" s="4" t="str">
        <f aca="false">INDEX(Data_Products!$C$2:$C$33,MATCH(C12991,Data_Products!$A$2:$A$33,0))</f>
        <v>Landscaping</v>
      </c>
      <c r="I12991" s="10" t="n">
        <f aca="false">D12991*(E12991-G12991)</f>
        <v>48.7</v>
      </c>
      <c r="J12991" s="11" t="n">
        <f aca="false">IFERROR(I12991/F12991,0)</f>
        <v>0.208968032611028</v>
      </c>
      <c r="K12991" s="4" t="str">
        <f aca="false">IFERROR(INDEX(Data_Orders!$F$2:$F$4727,MATCH(B12991,Data_Orders!$A$2:$A$4727,0)),"")</f>
        <v>Retail</v>
      </c>
      <c r="L12991" s="4" t="str">
        <f aca="false">IFERROR(INDEX(Data_Orders!$D$2:$D$4727,MATCH(B12991,Data_Orders!$A$2:$A$4727,0)),"")</f>
        <v>Birmingham South</v>
      </c>
    </row>
    <row r="12992" customFormat="false" ht="15" hidden="false" customHeight="false" outlineLevel="0" collapsed="false">
      <c r="A12992" s="4" t="s">
        <v>18808</v>
      </c>
      <c r="B12992" s="4" t="s">
        <v>5448</v>
      </c>
      <c r="C12992" s="4" t="s">
        <v>1035</v>
      </c>
      <c r="D12992" s="4" t="n">
        <v>11</v>
      </c>
      <c r="E12992" s="4" t="n">
        <v>165.07</v>
      </c>
      <c r="F12992" s="4" t="n">
        <v>1815.77</v>
      </c>
      <c r="G12992" s="4" t="n">
        <f aca="false">INDEX(Data_Products!$D$2:$D$33,MATCH(C12992,Data_Products!$A$2:$A$33,0))</f>
        <v>134.65</v>
      </c>
      <c r="H12992" s="4" t="str">
        <f aca="false">INDEX(Data_Products!$C$2:$C$33,MATCH(C12992,Data_Products!$A$2:$A$33,0))</f>
        <v>Insulation</v>
      </c>
      <c r="I12992" s="10" t="n">
        <f aca="false">D12992*(E12992-G12992)</f>
        <v>334.62</v>
      </c>
      <c r="J12992" s="11" t="n">
        <f aca="false">IFERROR(I12992/F12992,0)</f>
        <v>0.184285454655601</v>
      </c>
      <c r="K12992" s="4" t="str">
        <f aca="false">IFERROR(INDEX(Data_Orders!$F$2:$F$4727,MATCH(B12992,Data_Orders!$A$2:$A$4727,0)),"")</f>
        <v>Retail</v>
      </c>
      <c r="L12992" s="4" t="str">
        <f aca="false">IFERROR(INDEX(Data_Orders!$D$2:$D$4727,MATCH(B12992,Data_Orders!$A$2:$A$4727,0)),"")</f>
        <v>Birmingham South</v>
      </c>
    </row>
    <row r="12993" customFormat="false" ht="15" hidden="false" customHeight="false" outlineLevel="0" collapsed="false">
      <c r="A12993" s="4" t="s">
        <v>18809</v>
      </c>
      <c r="B12993" s="4" t="s">
        <v>5449</v>
      </c>
      <c r="C12993" s="4" t="s">
        <v>1037</v>
      </c>
      <c r="D12993" s="4" t="n">
        <v>15</v>
      </c>
      <c r="E12993" s="4" t="n">
        <v>90.97</v>
      </c>
      <c r="F12993" s="4" t="n">
        <v>1364.55</v>
      </c>
      <c r="G12993" s="4" t="n">
        <f aca="false">INDEX(Data_Products!$D$2:$D$33,MATCH(C12993,Data_Products!$A$2:$A$33,0))</f>
        <v>73.81</v>
      </c>
      <c r="H12993" s="4" t="str">
        <f aca="false">INDEX(Data_Products!$C$2:$C$33,MATCH(C12993,Data_Products!$A$2:$A$33,0))</f>
        <v>Insulation</v>
      </c>
      <c r="I12993" s="10" t="n">
        <f aca="false">D12993*(E12993-G12993)</f>
        <v>257.4</v>
      </c>
      <c r="J12993" s="11" t="n">
        <f aca="false">IFERROR(I12993/F12993,0)</f>
        <v>0.18863361547763</v>
      </c>
      <c r="K12993" s="4" t="str">
        <f aca="false">IFERROR(INDEX(Data_Orders!$F$2:$F$4727,MATCH(B12993,Data_Orders!$A$2:$A$4727,0)),"")</f>
        <v>Housebuilder</v>
      </c>
      <c r="L12993" s="4" t="str">
        <f aca="false">IFERROR(INDEX(Data_Orders!$D$2:$D$4727,MATCH(B12993,Data_Orders!$A$2:$A$4727,0)),"")</f>
        <v>Leicester</v>
      </c>
    </row>
    <row r="12994" customFormat="false" ht="15" hidden="false" customHeight="false" outlineLevel="0" collapsed="false">
      <c r="A12994" s="4" t="s">
        <v>18810</v>
      </c>
      <c r="B12994" s="4" t="s">
        <v>5450</v>
      </c>
      <c r="C12994" s="4" t="s">
        <v>1044</v>
      </c>
      <c r="D12994" s="4" t="n">
        <v>10</v>
      </c>
      <c r="E12994" s="4" t="n">
        <v>190.44</v>
      </c>
      <c r="F12994" s="4" t="n">
        <v>1904.4</v>
      </c>
      <c r="G12994" s="4" t="n">
        <f aca="false">INDEX(Data_Products!$D$2:$D$33,MATCH(C12994,Data_Products!$A$2:$A$33,0))</f>
        <v>115.48</v>
      </c>
      <c r="H12994" s="4" t="str">
        <f aca="false">INDEX(Data_Products!$C$2:$C$33,MATCH(C12994,Data_Products!$A$2:$A$33,0))</f>
        <v>Tools &amp; Fixings</v>
      </c>
      <c r="I12994" s="10" t="n">
        <f aca="false">D12994*(E12994-G12994)</f>
        <v>749.6</v>
      </c>
      <c r="J12994" s="11" t="n">
        <f aca="false">IFERROR(I12994/F12994,0)</f>
        <v>0.393614786809494</v>
      </c>
      <c r="K12994" s="4" t="str">
        <f aca="false">IFERROR(INDEX(Data_Orders!$F$2:$F$4727,MATCH(B12994,Data_Orders!$A$2:$A$4727,0)),"")</f>
        <v>Housebuilder</v>
      </c>
      <c r="L12994" s="4" t="str">
        <f aca="false">IFERROR(INDEX(Data_Orders!$D$2:$D$4727,MATCH(B12994,Data_Orders!$A$2:$A$4727,0)),"")</f>
        <v>Leicester</v>
      </c>
    </row>
    <row r="12995" customFormat="false" ht="15" hidden="false" customHeight="false" outlineLevel="0" collapsed="false">
      <c r="A12995" s="4" t="s">
        <v>18811</v>
      </c>
      <c r="B12995" s="4" t="s">
        <v>5450</v>
      </c>
      <c r="C12995" s="4" t="s">
        <v>1039</v>
      </c>
      <c r="D12995" s="4" t="n">
        <v>19</v>
      </c>
      <c r="E12995" s="4" t="n">
        <v>160.41</v>
      </c>
      <c r="F12995" s="4" t="n">
        <v>3047.79</v>
      </c>
      <c r="G12995" s="4" t="n">
        <f aca="false">INDEX(Data_Products!$D$2:$D$33,MATCH(C12995,Data_Products!$A$2:$A$33,0))</f>
        <v>99.74</v>
      </c>
      <c r="H12995" s="4" t="str">
        <f aca="false">INDEX(Data_Products!$C$2:$C$33,MATCH(C12995,Data_Products!$A$2:$A$33,0))</f>
        <v>Insulation</v>
      </c>
      <c r="I12995" s="10" t="n">
        <f aca="false">D12995*(E12995-G12995)</f>
        <v>1152.73</v>
      </c>
      <c r="J12995" s="11" t="n">
        <f aca="false">IFERROR(I12995/F12995,0)</f>
        <v>0.378218315566361</v>
      </c>
      <c r="K12995" s="4" t="str">
        <f aca="false">IFERROR(INDEX(Data_Orders!$F$2:$F$4727,MATCH(B12995,Data_Orders!$A$2:$A$4727,0)),"")</f>
        <v>Housebuilder</v>
      </c>
      <c r="L12995" s="4" t="str">
        <f aca="false">IFERROR(INDEX(Data_Orders!$D$2:$D$4727,MATCH(B12995,Data_Orders!$A$2:$A$4727,0)),"")</f>
        <v>Leicester</v>
      </c>
    </row>
    <row r="12996" customFormat="false" ht="15" hidden="false" customHeight="false" outlineLevel="0" collapsed="false">
      <c r="A12996" s="4" t="s">
        <v>18812</v>
      </c>
      <c r="B12996" s="4" t="s">
        <v>5450</v>
      </c>
      <c r="C12996" s="4" t="s">
        <v>1015</v>
      </c>
      <c r="D12996" s="4" t="n">
        <v>19</v>
      </c>
      <c r="E12996" s="4" t="n">
        <v>122.01</v>
      </c>
      <c r="F12996" s="4" t="n">
        <v>2318.19</v>
      </c>
      <c r="G12996" s="4" t="n">
        <f aca="false">INDEX(Data_Products!$D$2:$D$33,MATCH(C12996,Data_Products!$A$2:$A$33,0))</f>
        <v>85.53</v>
      </c>
      <c r="H12996" s="4" t="str">
        <f aca="false">INDEX(Data_Products!$C$2:$C$33,MATCH(C12996,Data_Products!$A$2:$A$33,0))</f>
        <v>Timber</v>
      </c>
      <c r="I12996" s="10" t="n">
        <f aca="false">D12996*(E12996-G12996)</f>
        <v>693.12</v>
      </c>
      <c r="J12996" s="11" t="n">
        <f aca="false">IFERROR(I12996/F12996,0)</f>
        <v>0.298991885910991</v>
      </c>
      <c r="K12996" s="4" t="str">
        <f aca="false">IFERROR(INDEX(Data_Orders!$F$2:$F$4727,MATCH(B12996,Data_Orders!$A$2:$A$4727,0)),"")</f>
        <v>Housebuilder</v>
      </c>
      <c r="L12996" s="4" t="str">
        <f aca="false">IFERROR(INDEX(Data_Orders!$D$2:$D$4727,MATCH(B12996,Data_Orders!$A$2:$A$4727,0)),"")</f>
        <v>Leicester</v>
      </c>
    </row>
    <row r="12997" customFormat="false" ht="15" hidden="false" customHeight="false" outlineLevel="0" collapsed="false">
      <c r="A12997" s="4" t="s">
        <v>18813</v>
      </c>
      <c r="B12997" s="4" t="s">
        <v>5451</v>
      </c>
      <c r="C12997" s="4" t="s">
        <v>1039</v>
      </c>
      <c r="D12997" s="4" t="n">
        <v>12</v>
      </c>
      <c r="E12997" s="4" t="n">
        <v>160.41</v>
      </c>
      <c r="F12997" s="4" t="n">
        <v>1924.92</v>
      </c>
      <c r="G12997" s="4" t="n">
        <f aca="false">INDEX(Data_Products!$D$2:$D$33,MATCH(C12997,Data_Products!$A$2:$A$33,0))</f>
        <v>99.74</v>
      </c>
      <c r="H12997" s="4" t="str">
        <f aca="false">INDEX(Data_Products!$C$2:$C$33,MATCH(C12997,Data_Products!$A$2:$A$33,0))</f>
        <v>Insulation</v>
      </c>
      <c r="I12997" s="10" t="n">
        <f aca="false">D12997*(E12997-G12997)</f>
        <v>728.04</v>
      </c>
      <c r="J12997" s="11" t="n">
        <f aca="false">IFERROR(I12997/F12997,0)</f>
        <v>0.378218315566361</v>
      </c>
      <c r="K12997" s="4" t="str">
        <f aca="false">IFERROR(INDEX(Data_Orders!$F$2:$F$4727,MATCH(B12997,Data_Orders!$A$2:$A$4727,0)),"")</f>
        <v>Housebuilder</v>
      </c>
      <c r="L12997" s="4" t="str">
        <f aca="false">IFERROR(INDEX(Data_Orders!$D$2:$D$4727,MATCH(B12997,Data_Orders!$A$2:$A$4727,0)),"")</f>
        <v>Leicester</v>
      </c>
    </row>
    <row r="12998" customFormat="false" ht="15" hidden="false" customHeight="false" outlineLevel="0" collapsed="false">
      <c r="A12998" s="4" t="s">
        <v>18814</v>
      </c>
      <c r="B12998" s="4" t="s">
        <v>5451</v>
      </c>
      <c r="C12998" s="4" t="s">
        <v>1026</v>
      </c>
      <c r="D12998" s="4" t="n">
        <v>20</v>
      </c>
      <c r="E12998" s="4" t="n">
        <v>184.05</v>
      </c>
      <c r="F12998" s="4" t="n">
        <v>3681</v>
      </c>
      <c r="G12998" s="4" t="n">
        <f aca="false">INDEX(Data_Products!$D$2:$D$33,MATCH(C12998,Data_Products!$A$2:$A$33,0))</f>
        <v>147.44</v>
      </c>
      <c r="H12998" s="4" t="str">
        <f aca="false">INDEX(Data_Products!$C$2:$C$33,MATCH(C12998,Data_Products!$A$2:$A$33,0))</f>
        <v>Cement &amp; Aggregates</v>
      </c>
      <c r="I12998" s="10" t="n">
        <f aca="false">D12998*(E12998-G12998)</f>
        <v>732.2</v>
      </c>
      <c r="J12998" s="11" t="n">
        <f aca="false">IFERROR(I12998/F12998,0)</f>
        <v>0.19891333876664</v>
      </c>
      <c r="K12998" s="4" t="str">
        <f aca="false">IFERROR(INDEX(Data_Orders!$F$2:$F$4727,MATCH(B12998,Data_Orders!$A$2:$A$4727,0)),"")</f>
        <v>Housebuilder</v>
      </c>
      <c r="L12998" s="4" t="str">
        <f aca="false">IFERROR(INDEX(Data_Orders!$D$2:$D$4727,MATCH(B12998,Data_Orders!$A$2:$A$4727,0)),"")</f>
        <v>Leicester</v>
      </c>
    </row>
    <row r="12999" customFormat="false" ht="15" hidden="false" customHeight="false" outlineLevel="0" collapsed="false">
      <c r="A12999" s="4" t="s">
        <v>18815</v>
      </c>
      <c r="B12999" s="4" t="s">
        <v>5451</v>
      </c>
      <c r="C12999" s="4" t="s">
        <v>1019</v>
      </c>
      <c r="D12999" s="4" t="n">
        <v>3</v>
      </c>
      <c r="E12999" s="4" t="n">
        <v>79.76</v>
      </c>
      <c r="F12999" s="4" t="n">
        <v>239.28</v>
      </c>
      <c r="G12999" s="4" t="n">
        <f aca="false">INDEX(Data_Products!$D$2:$D$33,MATCH(C12999,Data_Products!$A$2:$A$33,0))</f>
        <v>59.07</v>
      </c>
      <c r="H12999" s="4" t="str">
        <f aca="false">INDEX(Data_Products!$C$2:$C$33,MATCH(C12999,Data_Products!$A$2:$A$33,0))</f>
        <v>Timber</v>
      </c>
      <c r="I12999" s="10" t="n">
        <f aca="false">D12999*(E12999-G12999)</f>
        <v>62.07</v>
      </c>
      <c r="J12999" s="11" t="n">
        <f aca="false">IFERROR(I12999/F12999,0)</f>
        <v>0.259403209628887</v>
      </c>
      <c r="K12999" s="4" t="str">
        <f aca="false">IFERROR(INDEX(Data_Orders!$F$2:$F$4727,MATCH(B12999,Data_Orders!$A$2:$A$4727,0)),"")</f>
        <v>Housebuilder</v>
      </c>
      <c r="L12999" s="4" t="str">
        <f aca="false">IFERROR(INDEX(Data_Orders!$D$2:$D$4727,MATCH(B12999,Data_Orders!$A$2:$A$4727,0)),"")</f>
        <v>Leicester</v>
      </c>
    </row>
    <row r="13000" customFormat="false" ht="15" hidden="false" customHeight="false" outlineLevel="0" collapsed="false">
      <c r="A13000" s="4" t="s">
        <v>18816</v>
      </c>
      <c r="B13000" s="4" t="s">
        <v>5451</v>
      </c>
      <c r="C13000" s="4" t="s">
        <v>1048</v>
      </c>
      <c r="D13000" s="4" t="n">
        <v>1</v>
      </c>
      <c r="E13000" s="4" t="n">
        <v>112.72</v>
      </c>
      <c r="F13000" s="4" t="n">
        <v>112.72</v>
      </c>
      <c r="G13000" s="4" t="n">
        <f aca="false">INDEX(Data_Products!$D$2:$D$33,MATCH(C13000,Data_Products!$A$2:$A$33,0))</f>
        <v>83.21</v>
      </c>
      <c r="H13000" s="4" t="str">
        <f aca="false">INDEX(Data_Products!$C$2:$C$33,MATCH(C13000,Data_Products!$A$2:$A$33,0))</f>
        <v>Tools &amp; Fixings</v>
      </c>
      <c r="I13000" s="10" t="n">
        <f aca="false">D13000*(E13000-G13000)</f>
        <v>29.51</v>
      </c>
      <c r="J13000" s="11" t="n">
        <f aca="false">IFERROR(I13000/F13000,0)</f>
        <v>0.261799148332151</v>
      </c>
      <c r="K13000" s="4" t="str">
        <f aca="false">IFERROR(INDEX(Data_Orders!$F$2:$F$4727,MATCH(B13000,Data_Orders!$A$2:$A$4727,0)),"")</f>
        <v>Housebuilder</v>
      </c>
      <c r="L13000" s="4" t="str">
        <f aca="false">IFERROR(INDEX(Data_Orders!$D$2:$D$4727,MATCH(B13000,Data_Orders!$A$2:$A$4727,0)),"")</f>
        <v>Leicester</v>
      </c>
    </row>
    <row r="13001" customFormat="false" ht="15" hidden="false" customHeight="false" outlineLevel="0" collapsed="false">
      <c r="A13001" s="4" t="s">
        <v>18817</v>
      </c>
      <c r="B13001" s="4" t="s">
        <v>5451</v>
      </c>
      <c r="C13001" s="4" t="s">
        <v>1050</v>
      </c>
      <c r="D13001" s="4" t="n">
        <v>8</v>
      </c>
      <c r="E13001" s="4" t="n">
        <v>238.63</v>
      </c>
      <c r="F13001" s="4" t="n">
        <v>1909.04</v>
      </c>
      <c r="G13001" s="4" t="n">
        <f aca="false">INDEX(Data_Products!$D$2:$D$33,MATCH(C13001,Data_Products!$A$2:$A$33,0))</f>
        <v>148.91</v>
      </c>
      <c r="H13001" s="4" t="str">
        <f aca="false">INDEX(Data_Products!$C$2:$C$33,MATCH(C13001,Data_Products!$A$2:$A$33,0))</f>
        <v>Tools &amp; Fixings</v>
      </c>
      <c r="I13001" s="10" t="n">
        <f aca="false">D13001*(E13001-G13001)</f>
        <v>717.76</v>
      </c>
      <c r="J13001" s="11" t="n">
        <f aca="false">IFERROR(I13001/F13001,0)</f>
        <v>0.375979549930855</v>
      </c>
      <c r="K13001" s="4" t="str">
        <f aca="false">IFERROR(INDEX(Data_Orders!$F$2:$F$4727,MATCH(B13001,Data_Orders!$A$2:$A$4727,0)),"")</f>
        <v>Housebuilder</v>
      </c>
      <c r="L13001" s="4" t="str">
        <f aca="false">IFERROR(INDEX(Data_Orders!$D$2:$D$4727,MATCH(B13001,Data_Orders!$A$2:$A$4727,0)),"")</f>
        <v>Leicester</v>
      </c>
    </row>
    <row r="13002" customFormat="false" ht="15" hidden="false" customHeight="false" outlineLevel="0" collapsed="false">
      <c r="A13002" s="4" t="s">
        <v>18818</v>
      </c>
      <c r="B13002" s="4" t="s">
        <v>5452</v>
      </c>
      <c r="C13002" s="4" t="s">
        <v>1021</v>
      </c>
      <c r="D13002" s="4" t="n">
        <v>16</v>
      </c>
      <c r="E13002" s="4" t="n">
        <v>73.76</v>
      </c>
      <c r="F13002" s="4" t="n">
        <v>1180.16</v>
      </c>
      <c r="G13002" s="4" t="n">
        <f aca="false">INDEX(Data_Products!$D$2:$D$33,MATCH(C13002,Data_Products!$A$2:$A$33,0))</f>
        <v>51.51</v>
      </c>
      <c r="H13002" s="4" t="str">
        <f aca="false">INDEX(Data_Products!$C$2:$C$33,MATCH(C13002,Data_Products!$A$2:$A$33,0))</f>
        <v>Cement &amp; Aggregates</v>
      </c>
      <c r="I13002" s="10" t="n">
        <f aca="false">D13002*(E13002-G13002)</f>
        <v>356</v>
      </c>
      <c r="J13002" s="11" t="n">
        <f aca="false">IFERROR(I13002/F13002,0)</f>
        <v>0.301654013015184</v>
      </c>
      <c r="K13002" s="4" t="str">
        <f aca="false">IFERROR(INDEX(Data_Orders!$F$2:$F$4727,MATCH(B13002,Data_Orders!$A$2:$A$4727,0)),"")</f>
        <v>Housebuilder</v>
      </c>
      <c r="L13002" s="4" t="str">
        <f aca="false">IFERROR(INDEX(Data_Orders!$D$2:$D$4727,MATCH(B13002,Data_Orders!$A$2:$A$4727,0)),"")</f>
        <v>Leicester</v>
      </c>
    </row>
    <row r="13003" customFormat="false" ht="15" hidden="false" customHeight="false" outlineLevel="0" collapsed="false">
      <c r="A13003" s="4" t="s">
        <v>18819</v>
      </c>
      <c r="B13003" s="4" t="s">
        <v>5452</v>
      </c>
      <c r="C13003" s="4" t="s">
        <v>1030</v>
      </c>
      <c r="D13003" s="4" t="n">
        <v>13</v>
      </c>
      <c r="E13003" s="4" t="n">
        <v>25.23</v>
      </c>
      <c r="F13003" s="4" t="n">
        <v>327.99</v>
      </c>
      <c r="G13003" s="4" t="n">
        <f aca="false">INDEX(Data_Products!$D$2:$D$33,MATCH(C13003,Data_Products!$A$2:$A$33,0))</f>
        <v>17.67</v>
      </c>
      <c r="H13003" s="4" t="str">
        <f aca="false">INDEX(Data_Products!$C$2:$C$33,MATCH(C13003,Data_Products!$A$2:$A$33,0))</f>
        <v>Cement &amp; Aggregates</v>
      </c>
      <c r="I13003" s="10" t="n">
        <f aca="false">D13003*(E13003-G13003)</f>
        <v>98.28</v>
      </c>
      <c r="J13003" s="11" t="n">
        <f aca="false">IFERROR(I13003/F13003,0)</f>
        <v>0.299643281807372</v>
      </c>
      <c r="K13003" s="4" t="str">
        <f aca="false">IFERROR(INDEX(Data_Orders!$F$2:$F$4727,MATCH(B13003,Data_Orders!$A$2:$A$4727,0)),"")</f>
        <v>Housebuilder</v>
      </c>
      <c r="L13003" s="4" t="str">
        <f aca="false">IFERROR(INDEX(Data_Orders!$D$2:$D$4727,MATCH(B13003,Data_Orders!$A$2:$A$4727,0)),"")</f>
        <v>Leicester</v>
      </c>
    </row>
    <row r="13004" customFormat="false" ht="15" hidden="false" customHeight="false" outlineLevel="0" collapsed="false">
      <c r="A13004" s="4" t="s">
        <v>18820</v>
      </c>
      <c r="B13004" s="4" t="s">
        <v>5452</v>
      </c>
      <c r="C13004" s="4" t="s">
        <v>1019</v>
      </c>
      <c r="D13004" s="4" t="n">
        <v>6</v>
      </c>
      <c r="E13004" s="4" t="n">
        <v>79.76</v>
      </c>
      <c r="F13004" s="4" t="n">
        <v>478.56</v>
      </c>
      <c r="G13004" s="4" t="n">
        <f aca="false">INDEX(Data_Products!$D$2:$D$33,MATCH(C13004,Data_Products!$A$2:$A$33,0))</f>
        <v>59.07</v>
      </c>
      <c r="H13004" s="4" t="str">
        <f aca="false">INDEX(Data_Products!$C$2:$C$33,MATCH(C13004,Data_Products!$A$2:$A$33,0))</f>
        <v>Timber</v>
      </c>
      <c r="I13004" s="10" t="n">
        <f aca="false">D13004*(E13004-G13004)</f>
        <v>124.14</v>
      </c>
      <c r="J13004" s="11" t="n">
        <f aca="false">IFERROR(I13004/F13004,0)</f>
        <v>0.259403209628887</v>
      </c>
      <c r="K13004" s="4" t="str">
        <f aca="false">IFERROR(INDEX(Data_Orders!$F$2:$F$4727,MATCH(B13004,Data_Orders!$A$2:$A$4727,0)),"")</f>
        <v>Housebuilder</v>
      </c>
      <c r="L13004" s="4" t="str">
        <f aca="false">IFERROR(INDEX(Data_Orders!$D$2:$D$4727,MATCH(B13004,Data_Orders!$A$2:$A$4727,0)),"")</f>
        <v>Leicester</v>
      </c>
    </row>
    <row r="13005" customFormat="false" ht="15" hidden="false" customHeight="false" outlineLevel="0" collapsed="false">
      <c r="A13005" s="4" t="s">
        <v>18821</v>
      </c>
      <c r="B13005" s="4" t="s">
        <v>5453</v>
      </c>
      <c r="C13005" s="4" t="s">
        <v>1032</v>
      </c>
      <c r="D13005" s="4" t="n">
        <v>12</v>
      </c>
      <c r="E13005" s="4" t="n">
        <v>99.65</v>
      </c>
      <c r="F13005" s="4" t="n">
        <v>1195.8</v>
      </c>
      <c r="G13005" s="4" t="n">
        <f aca="false">INDEX(Data_Products!$D$2:$D$33,MATCH(C13005,Data_Products!$A$2:$A$33,0))</f>
        <v>58.26</v>
      </c>
      <c r="H13005" s="4" t="str">
        <f aca="false">INDEX(Data_Products!$C$2:$C$33,MATCH(C13005,Data_Products!$A$2:$A$33,0))</f>
        <v>Insulation</v>
      </c>
      <c r="I13005" s="10" t="n">
        <f aca="false">D13005*(E13005-G13005)</f>
        <v>496.68</v>
      </c>
      <c r="J13005" s="11" t="n">
        <f aca="false">IFERROR(I13005/F13005,0)</f>
        <v>0.415353738083292</v>
      </c>
      <c r="K13005" s="4" t="str">
        <f aca="false">IFERROR(INDEX(Data_Orders!$F$2:$F$4727,MATCH(B13005,Data_Orders!$A$2:$A$4727,0)),"")</f>
        <v>Housebuilder</v>
      </c>
      <c r="L13005" s="4" t="str">
        <f aca="false">IFERROR(INDEX(Data_Orders!$D$2:$D$4727,MATCH(B13005,Data_Orders!$A$2:$A$4727,0)),"")</f>
        <v>Leicester</v>
      </c>
    </row>
    <row r="13006" customFormat="false" ht="15" hidden="false" customHeight="false" outlineLevel="0" collapsed="false">
      <c r="A13006" s="4" t="s">
        <v>18822</v>
      </c>
      <c r="B13006" s="4" t="s">
        <v>5454</v>
      </c>
      <c r="C13006" s="4" t="s">
        <v>1026</v>
      </c>
      <c r="D13006" s="4" t="n">
        <v>10</v>
      </c>
      <c r="E13006" s="4" t="n">
        <v>184.05</v>
      </c>
      <c r="F13006" s="4" t="n">
        <v>1840.5</v>
      </c>
      <c r="G13006" s="4" t="n">
        <f aca="false">INDEX(Data_Products!$D$2:$D$33,MATCH(C13006,Data_Products!$A$2:$A$33,0))</f>
        <v>147.44</v>
      </c>
      <c r="H13006" s="4" t="str">
        <f aca="false">INDEX(Data_Products!$C$2:$C$33,MATCH(C13006,Data_Products!$A$2:$A$33,0))</f>
        <v>Cement &amp; Aggregates</v>
      </c>
      <c r="I13006" s="10" t="n">
        <f aca="false">D13006*(E13006-G13006)</f>
        <v>366.1</v>
      </c>
      <c r="J13006" s="11" t="n">
        <f aca="false">IFERROR(I13006/F13006,0)</f>
        <v>0.19891333876664</v>
      </c>
      <c r="K13006" s="4" t="str">
        <f aca="false">IFERROR(INDEX(Data_Orders!$F$2:$F$4727,MATCH(B13006,Data_Orders!$A$2:$A$4727,0)),"")</f>
        <v>Housebuilder</v>
      </c>
      <c r="L13006" s="4" t="str">
        <f aca="false">IFERROR(INDEX(Data_Orders!$D$2:$D$4727,MATCH(B13006,Data_Orders!$A$2:$A$4727,0)),"")</f>
        <v>Leicester</v>
      </c>
    </row>
    <row r="13007" customFormat="false" ht="15" hidden="false" customHeight="false" outlineLevel="0" collapsed="false">
      <c r="A13007" s="4" t="s">
        <v>18823</v>
      </c>
      <c r="B13007" s="4" t="s">
        <v>5454</v>
      </c>
      <c r="C13007" s="4" t="s">
        <v>1075</v>
      </c>
      <c r="D13007" s="4" t="n">
        <v>7</v>
      </c>
      <c r="E13007" s="4" t="n">
        <v>98.61</v>
      </c>
      <c r="F13007" s="4" t="n">
        <v>690.27</v>
      </c>
      <c r="G13007" s="4" t="n">
        <f aca="false">INDEX(Data_Products!$D$2:$D$33,MATCH(C13007,Data_Products!$A$2:$A$33,0))</f>
        <v>74.84</v>
      </c>
      <c r="H13007" s="4" t="str">
        <f aca="false">INDEX(Data_Products!$C$2:$C$33,MATCH(C13007,Data_Products!$A$2:$A$33,0))</f>
        <v>Landscaping</v>
      </c>
      <c r="I13007" s="10" t="n">
        <f aca="false">D13007*(E13007-G13007)</f>
        <v>166.39</v>
      </c>
      <c r="J13007" s="11" t="n">
        <f aca="false">IFERROR(I13007/F13007,0)</f>
        <v>0.24105060338708</v>
      </c>
      <c r="K13007" s="4" t="str">
        <f aca="false">IFERROR(INDEX(Data_Orders!$F$2:$F$4727,MATCH(B13007,Data_Orders!$A$2:$A$4727,0)),"")</f>
        <v>Housebuilder</v>
      </c>
      <c r="L13007" s="4" t="str">
        <f aca="false">IFERROR(INDEX(Data_Orders!$D$2:$D$4727,MATCH(B13007,Data_Orders!$A$2:$A$4727,0)),"")</f>
        <v>Leicester</v>
      </c>
    </row>
    <row r="13008" customFormat="false" ht="15" hidden="false" customHeight="false" outlineLevel="0" collapsed="false">
      <c r="A13008" s="4" t="s">
        <v>18824</v>
      </c>
      <c r="B13008" s="4" t="s">
        <v>5454</v>
      </c>
      <c r="C13008" s="4" t="s">
        <v>1057</v>
      </c>
      <c r="D13008" s="4" t="n">
        <v>19</v>
      </c>
      <c r="E13008" s="4" t="n">
        <v>176.81</v>
      </c>
      <c r="F13008" s="4" t="n">
        <v>3359.39</v>
      </c>
      <c r="G13008" s="4" t="n">
        <f aca="false">INDEX(Data_Products!$D$2:$D$33,MATCH(C13008,Data_Products!$A$2:$A$33,0))</f>
        <v>129.57</v>
      </c>
      <c r="H13008" s="4" t="str">
        <f aca="false">INDEX(Data_Products!$C$2:$C$33,MATCH(C13008,Data_Products!$A$2:$A$33,0))</f>
        <v>Roofing</v>
      </c>
      <c r="I13008" s="10" t="n">
        <f aca="false">D13008*(E13008-G13008)</f>
        <v>897.56</v>
      </c>
      <c r="J13008" s="11" t="n">
        <f aca="false">IFERROR(I13008/F13008,0)</f>
        <v>0.267179458175443</v>
      </c>
      <c r="K13008" s="4" t="str">
        <f aca="false">IFERROR(INDEX(Data_Orders!$F$2:$F$4727,MATCH(B13008,Data_Orders!$A$2:$A$4727,0)),"")</f>
        <v>Housebuilder</v>
      </c>
      <c r="L13008" s="4" t="str">
        <f aca="false">IFERROR(INDEX(Data_Orders!$D$2:$D$4727,MATCH(B13008,Data_Orders!$A$2:$A$4727,0)),"")</f>
        <v>Leicester</v>
      </c>
    </row>
    <row r="13009" customFormat="false" ht="15" hidden="false" customHeight="false" outlineLevel="0" collapsed="false">
      <c r="A13009" s="4" t="s">
        <v>18825</v>
      </c>
      <c r="B13009" s="4" t="s">
        <v>5454</v>
      </c>
      <c r="C13009" s="4" t="s">
        <v>1041</v>
      </c>
      <c r="D13009" s="4" t="n">
        <v>14</v>
      </c>
      <c r="E13009" s="4" t="n">
        <v>242.75</v>
      </c>
      <c r="F13009" s="4" t="n">
        <v>3398.5</v>
      </c>
      <c r="G13009" s="4" t="n">
        <f aca="false">INDEX(Data_Products!$D$2:$D$33,MATCH(C13009,Data_Products!$A$2:$A$33,0))</f>
        <v>142.94</v>
      </c>
      <c r="H13009" s="4" t="str">
        <f aca="false">INDEX(Data_Products!$C$2:$C$33,MATCH(C13009,Data_Products!$A$2:$A$33,0))</f>
        <v>Tools &amp; Fixings</v>
      </c>
      <c r="I13009" s="10" t="n">
        <f aca="false">D13009*(E13009-G13009)</f>
        <v>1397.34</v>
      </c>
      <c r="J13009" s="11" t="n">
        <f aca="false">IFERROR(I13009/F13009,0)</f>
        <v>0.411163748712667</v>
      </c>
      <c r="K13009" s="4" t="str">
        <f aca="false">IFERROR(INDEX(Data_Orders!$F$2:$F$4727,MATCH(B13009,Data_Orders!$A$2:$A$4727,0)),"")</f>
        <v>Housebuilder</v>
      </c>
      <c r="L13009" s="4" t="str">
        <f aca="false">IFERROR(INDEX(Data_Orders!$D$2:$D$4727,MATCH(B13009,Data_Orders!$A$2:$A$4727,0)),"")</f>
        <v>Leicester</v>
      </c>
    </row>
    <row r="13010" customFormat="false" ht="15" hidden="false" customHeight="false" outlineLevel="0" collapsed="false">
      <c r="A13010" s="4" t="s">
        <v>18826</v>
      </c>
      <c r="B13010" s="4" t="s">
        <v>5455</v>
      </c>
      <c r="C13010" s="4" t="s">
        <v>1052</v>
      </c>
      <c r="D13010" s="4" t="n">
        <v>1</v>
      </c>
      <c r="E13010" s="4" t="n">
        <v>205.71</v>
      </c>
      <c r="F13010" s="4" t="n">
        <v>205.71</v>
      </c>
      <c r="G13010" s="4" t="n">
        <f aca="false">INDEX(Data_Products!$D$2:$D$33,MATCH(C13010,Data_Products!$A$2:$A$33,0))</f>
        <v>152.29</v>
      </c>
      <c r="H13010" s="4" t="str">
        <f aca="false">INDEX(Data_Products!$C$2:$C$33,MATCH(C13010,Data_Products!$A$2:$A$33,0))</f>
        <v>Roofing</v>
      </c>
      <c r="I13010" s="10" t="n">
        <f aca="false">D13010*(E13010-G13010)</f>
        <v>53.42</v>
      </c>
      <c r="J13010" s="11" t="n">
        <f aca="false">IFERROR(I13010/F13010,0)</f>
        <v>0.259685965679841</v>
      </c>
      <c r="K13010" s="4" t="str">
        <f aca="false">IFERROR(INDEX(Data_Orders!$F$2:$F$4727,MATCH(B13010,Data_Orders!$A$2:$A$4727,0)),"")</f>
        <v>Housebuilder</v>
      </c>
      <c r="L13010" s="4" t="str">
        <f aca="false">IFERROR(INDEX(Data_Orders!$D$2:$D$4727,MATCH(B13010,Data_Orders!$A$2:$A$4727,0)),"")</f>
        <v>Leicester</v>
      </c>
    </row>
    <row r="13011" customFormat="false" ht="15" hidden="false" customHeight="false" outlineLevel="0" collapsed="false">
      <c r="A13011" s="4" t="s">
        <v>18827</v>
      </c>
      <c r="B13011" s="4" t="s">
        <v>5455</v>
      </c>
      <c r="C13011" s="4" t="s">
        <v>1028</v>
      </c>
      <c r="D13011" s="4" t="n">
        <v>7</v>
      </c>
      <c r="E13011" s="4" t="n">
        <v>118.79</v>
      </c>
      <c r="F13011" s="4" t="n">
        <v>831.53</v>
      </c>
      <c r="G13011" s="4" t="n">
        <f aca="false">INDEX(Data_Products!$D$2:$D$33,MATCH(C13011,Data_Products!$A$2:$A$33,0))</f>
        <v>81.07</v>
      </c>
      <c r="H13011" s="4" t="str">
        <f aca="false">INDEX(Data_Products!$C$2:$C$33,MATCH(C13011,Data_Products!$A$2:$A$33,0))</f>
        <v>Cement &amp; Aggregates</v>
      </c>
      <c r="I13011" s="10" t="n">
        <f aca="false">D13011*(E13011-G13011)</f>
        <v>264.04</v>
      </c>
      <c r="J13011" s="11" t="n">
        <f aca="false">IFERROR(I13011/F13011,0)</f>
        <v>0.317535146056065</v>
      </c>
      <c r="K13011" s="4" t="str">
        <f aca="false">IFERROR(INDEX(Data_Orders!$F$2:$F$4727,MATCH(B13011,Data_Orders!$A$2:$A$4727,0)),"")</f>
        <v>Housebuilder</v>
      </c>
      <c r="L13011" s="4" t="str">
        <f aca="false">IFERROR(INDEX(Data_Orders!$D$2:$D$4727,MATCH(B13011,Data_Orders!$A$2:$A$4727,0)),"")</f>
        <v>Leicester</v>
      </c>
    </row>
    <row r="13012" customFormat="false" ht="15" hidden="false" customHeight="false" outlineLevel="0" collapsed="false">
      <c r="A13012" s="4" t="s">
        <v>18828</v>
      </c>
      <c r="B13012" s="4" t="s">
        <v>5455</v>
      </c>
      <c r="C13012" s="4" t="s">
        <v>1032</v>
      </c>
      <c r="D13012" s="4" t="n">
        <v>18</v>
      </c>
      <c r="E13012" s="4" t="n">
        <v>99.65</v>
      </c>
      <c r="F13012" s="4" t="n">
        <v>1793.7</v>
      </c>
      <c r="G13012" s="4" t="n">
        <f aca="false">INDEX(Data_Products!$D$2:$D$33,MATCH(C13012,Data_Products!$A$2:$A$33,0))</f>
        <v>58.26</v>
      </c>
      <c r="H13012" s="4" t="str">
        <f aca="false">INDEX(Data_Products!$C$2:$C$33,MATCH(C13012,Data_Products!$A$2:$A$33,0))</f>
        <v>Insulation</v>
      </c>
      <c r="I13012" s="10" t="n">
        <f aca="false">D13012*(E13012-G13012)</f>
        <v>745.02</v>
      </c>
      <c r="J13012" s="11" t="n">
        <f aca="false">IFERROR(I13012/F13012,0)</f>
        <v>0.415353738083292</v>
      </c>
      <c r="K13012" s="4" t="str">
        <f aca="false">IFERROR(INDEX(Data_Orders!$F$2:$F$4727,MATCH(B13012,Data_Orders!$A$2:$A$4727,0)),"")</f>
        <v>Housebuilder</v>
      </c>
      <c r="L13012" s="4" t="str">
        <f aca="false">IFERROR(INDEX(Data_Orders!$D$2:$D$4727,MATCH(B13012,Data_Orders!$A$2:$A$4727,0)),"")</f>
        <v>Leicester</v>
      </c>
    </row>
    <row r="13013" customFormat="false" ht="15" hidden="false" customHeight="false" outlineLevel="0" collapsed="false">
      <c r="A13013" s="4" t="s">
        <v>18829</v>
      </c>
      <c r="B13013" s="4" t="s">
        <v>5455</v>
      </c>
      <c r="C13013" s="4" t="s">
        <v>1075</v>
      </c>
      <c r="D13013" s="4" t="n">
        <v>19</v>
      </c>
      <c r="E13013" s="4" t="n">
        <v>98.61</v>
      </c>
      <c r="F13013" s="4" t="n">
        <v>1873.59</v>
      </c>
      <c r="G13013" s="4" t="n">
        <f aca="false">INDEX(Data_Products!$D$2:$D$33,MATCH(C13013,Data_Products!$A$2:$A$33,0))</f>
        <v>74.84</v>
      </c>
      <c r="H13013" s="4" t="str">
        <f aca="false">INDEX(Data_Products!$C$2:$C$33,MATCH(C13013,Data_Products!$A$2:$A$33,0))</f>
        <v>Landscaping</v>
      </c>
      <c r="I13013" s="10" t="n">
        <f aca="false">D13013*(E13013-G13013)</f>
        <v>451.63</v>
      </c>
      <c r="J13013" s="11" t="n">
        <f aca="false">IFERROR(I13013/F13013,0)</f>
        <v>0.24105060338708</v>
      </c>
      <c r="K13013" s="4" t="str">
        <f aca="false">IFERROR(INDEX(Data_Orders!$F$2:$F$4727,MATCH(B13013,Data_Orders!$A$2:$A$4727,0)),"")</f>
        <v>Housebuilder</v>
      </c>
      <c r="L13013" s="4" t="str">
        <f aca="false">IFERROR(INDEX(Data_Orders!$D$2:$D$4727,MATCH(B13013,Data_Orders!$A$2:$A$4727,0)),"")</f>
        <v>Leicester</v>
      </c>
    </row>
    <row r="13014" customFormat="false" ht="15" hidden="false" customHeight="false" outlineLevel="0" collapsed="false">
      <c r="A13014" s="4" t="s">
        <v>18830</v>
      </c>
      <c r="B13014" s="4" t="s">
        <v>5455</v>
      </c>
      <c r="C13014" s="4" t="s">
        <v>1030</v>
      </c>
      <c r="D13014" s="4" t="n">
        <v>12</v>
      </c>
      <c r="E13014" s="4" t="n">
        <v>25.23</v>
      </c>
      <c r="F13014" s="4" t="n">
        <v>302.76</v>
      </c>
      <c r="G13014" s="4" t="n">
        <f aca="false">INDEX(Data_Products!$D$2:$D$33,MATCH(C13014,Data_Products!$A$2:$A$33,0))</f>
        <v>17.67</v>
      </c>
      <c r="H13014" s="4" t="str">
        <f aca="false">INDEX(Data_Products!$C$2:$C$33,MATCH(C13014,Data_Products!$A$2:$A$33,0))</f>
        <v>Cement &amp; Aggregates</v>
      </c>
      <c r="I13014" s="10" t="n">
        <f aca="false">D13014*(E13014-G13014)</f>
        <v>90.72</v>
      </c>
      <c r="J13014" s="11" t="n">
        <f aca="false">IFERROR(I13014/F13014,0)</f>
        <v>0.299643281807372</v>
      </c>
      <c r="K13014" s="4" t="str">
        <f aca="false">IFERROR(INDEX(Data_Orders!$F$2:$F$4727,MATCH(B13014,Data_Orders!$A$2:$A$4727,0)),"")</f>
        <v>Housebuilder</v>
      </c>
      <c r="L13014" s="4" t="str">
        <f aca="false">IFERROR(INDEX(Data_Orders!$D$2:$D$4727,MATCH(B13014,Data_Orders!$A$2:$A$4727,0)),"")</f>
        <v>Leicester</v>
      </c>
    </row>
    <row r="13015" customFormat="false" ht="15" hidden="false" customHeight="false" outlineLevel="0" collapsed="false">
      <c r="A13015" s="4" t="s">
        <v>18831</v>
      </c>
      <c r="B13015" s="4" t="s">
        <v>5456</v>
      </c>
      <c r="C13015" s="4" t="s">
        <v>1039</v>
      </c>
      <c r="D13015" s="4" t="n">
        <v>12</v>
      </c>
      <c r="E13015" s="4" t="n">
        <v>160.41</v>
      </c>
      <c r="F13015" s="4" t="n">
        <v>1924.92</v>
      </c>
      <c r="G13015" s="4" t="n">
        <f aca="false">INDEX(Data_Products!$D$2:$D$33,MATCH(C13015,Data_Products!$A$2:$A$33,0))</f>
        <v>99.74</v>
      </c>
      <c r="H13015" s="4" t="str">
        <f aca="false">INDEX(Data_Products!$C$2:$C$33,MATCH(C13015,Data_Products!$A$2:$A$33,0))</f>
        <v>Insulation</v>
      </c>
      <c r="I13015" s="10" t="n">
        <f aca="false">D13015*(E13015-G13015)</f>
        <v>728.04</v>
      </c>
      <c r="J13015" s="11" t="n">
        <f aca="false">IFERROR(I13015/F13015,0)</f>
        <v>0.378218315566361</v>
      </c>
      <c r="K13015" s="4" t="str">
        <f aca="false">IFERROR(INDEX(Data_Orders!$F$2:$F$4727,MATCH(B13015,Data_Orders!$A$2:$A$4727,0)),"")</f>
        <v>Housebuilder</v>
      </c>
      <c r="L13015" s="4" t="str">
        <f aca="false">IFERROR(INDEX(Data_Orders!$D$2:$D$4727,MATCH(B13015,Data_Orders!$A$2:$A$4727,0)),"")</f>
        <v>Leicester</v>
      </c>
    </row>
    <row r="13016" customFormat="false" ht="15" hidden="false" customHeight="false" outlineLevel="0" collapsed="false">
      <c r="A13016" s="4" t="s">
        <v>18832</v>
      </c>
      <c r="B13016" s="4" t="s">
        <v>5456</v>
      </c>
      <c r="C13016" s="4" t="s">
        <v>1035</v>
      </c>
      <c r="D13016" s="4" t="n">
        <v>7</v>
      </c>
      <c r="E13016" s="4" t="n">
        <v>165.07</v>
      </c>
      <c r="F13016" s="4" t="n">
        <v>1155.49</v>
      </c>
      <c r="G13016" s="4" t="n">
        <f aca="false">INDEX(Data_Products!$D$2:$D$33,MATCH(C13016,Data_Products!$A$2:$A$33,0))</f>
        <v>134.65</v>
      </c>
      <c r="H13016" s="4" t="str">
        <f aca="false">INDEX(Data_Products!$C$2:$C$33,MATCH(C13016,Data_Products!$A$2:$A$33,0))</f>
        <v>Insulation</v>
      </c>
      <c r="I13016" s="10" t="n">
        <f aca="false">D13016*(E13016-G13016)</f>
        <v>212.94</v>
      </c>
      <c r="J13016" s="11" t="n">
        <f aca="false">IFERROR(I13016/F13016,0)</f>
        <v>0.184285454655601</v>
      </c>
      <c r="K13016" s="4" t="str">
        <f aca="false">IFERROR(INDEX(Data_Orders!$F$2:$F$4727,MATCH(B13016,Data_Orders!$A$2:$A$4727,0)),"")</f>
        <v>Housebuilder</v>
      </c>
      <c r="L13016" s="4" t="str">
        <f aca="false">IFERROR(INDEX(Data_Orders!$D$2:$D$4727,MATCH(B13016,Data_Orders!$A$2:$A$4727,0)),"")</f>
        <v>Leicester</v>
      </c>
    </row>
    <row r="13017" customFormat="false" ht="15" hidden="false" customHeight="false" outlineLevel="0" collapsed="false">
      <c r="A13017" s="4" t="s">
        <v>18833</v>
      </c>
      <c r="B13017" s="4" t="s">
        <v>5456</v>
      </c>
      <c r="C13017" s="4" t="s">
        <v>1064</v>
      </c>
      <c r="D13017" s="4" t="n">
        <v>3</v>
      </c>
      <c r="E13017" s="4" t="n">
        <v>97.63</v>
      </c>
      <c r="F13017" s="4" t="n">
        <v>292.89</v>
      </c>
      <c r="G13017" s="4" t="n">
        <f aca="false">INDEX(Data_Products!$D$2:$D$33,MATCH(C13017,Data_Products!$A$2:$A$33,0))</f>
        <v>65.21</v>
      </c>
      <c r="H13017" s="4" t="str">
        <f aca="false">INDEX(Data_Products!$C$2:$C$33,MATCH(C13017,Data_Products!$A$2:$A$33,0))</f>
        <v>Plumbing &amp; Drainage</v>
      </c>
      <c r="I13017" s="10" t="n">
        <f aca="false">D13017*(E13017-G13017)</f>
        <v>97.26</v>
      </c>
      <c r="J13017" s="11" t="n">
        <f aca="false">IFERROR(I13017/F13017,0)</f>
        <v>0.332070060432244</v>
      </c>
      <c r="K13017" s="4" t="str">
        <f aca="false">IFERROR(INDEX(Data_Orders!$F$2:$F$4727,MATCH(B13017,Data_Orders!$A$2:$A$4727,0)),"")</f>
        <v>Housebuilder</v>
      </c>
      <c r="L13017" s="4" t="str">
        <f aca="false">IFERROR(INDEX(Data_Orders!$D$2:$D$4727,MATCH(B13017,Data_Orders!$A$2:$A$4727,0)),"")</f>
        <v>Leicester</v>
      </c>
    </row>
    <row r="13018" customFormat="false" ht="15" hidden="false" customHeight="false" outlineLevel="0" collapsed="false">
      <c r="A13018" s="4" t="s">
        <v>18834</v>
      </c>
      <c r="B13018" s="4" t="s">
        <v>5457</v>
      </c>
      <c r="C13018" s="4" t="s">
        <v>1046</v>
      </c>
      <c r="D13018" s="4" t="n">
        <v>16</v>
      </c>
      <c r="E13018" s="4" t="n">
        <v>154.02</v>
      </c>
      <c r="F13018" s="4" t="n">
        <v>2464.32</v>
      </c>
      <c r="G13018" s="4" t="n">
        <f aca="false">INDEX(Data_Products!$D$2:$D$33,MATCH(C13018,Data_Products!$A$2:$A$33,0))</f>
        <v>102.1</v>
      </c>
      <c r="H13018" s="4" t="str">
        <f aca="false">INDEX(Data_Products!$C$2:$C$33,MATCH(C13018,Data_Products!$A$2:$A$33,0))</f>
        <v>Tools &amp; Fixings</v>
      </c>
      <c r="I13018" s="10" t="n">
        <f aca="false">D13018*(E13018-G13018)</f>
        <v>830.72</v>
      </c>
      <c r="J13018" s="11" t="n">
        <f aca="false">IFERROR(I13018/F13018,0)</f>
        <v>0.337099078041813</v>
      </c>
      <c r="K13018" s="4" t="str">
        <f aca="false">IFERROR(INDEX(Data_Orders!$F$2:$F$4727,MATCH(B13018,Data_Orders!$A$2:$A$4727,0)),"")</f>
        <v>Housebuilder</v>
      </c>
      <c r="L13018" s="4" t="str">
        <f aca="false">IFERROR(INDEX(Data_Orders!$D$2:$D$4727,MATCH(B13018,Data_Orders!$A$2:$A$4727,0)),"")</f>
        <v>Leicester</v>
      </c>
    </row>
    <row r="13019" customFormat="false" ht="15" hidden="false" customHeight="false" outlineLevel="0" collapsed="false">
      <c r="A13019" s="4" t="s">
        <v>18835</v>
      </c>
      <c r="B13019" s="4" t="s">
        <v>5458</v>
      </c>
      <c r="C13019" s="4" t="s">
        <v>1013</v>
      </c>
      <c r="D13019" s="4" t="n">
        <v>5</v>
      </c>
      <c r="E13019" s="4" t="n">
        <v>240.92</v>
      </c>
      <c r="F13019" s="4" t="n">
        <v>1204.6</v>
      </c>
      <c r="G13019" s="4" t="n">
        <f aca="false">INDEX(Data_Products!$D$2:$D$33,MATCH(C13019,Data_Products!$A$2:$A$33,0))</f>
        <v>168.32</v>
      </c>
      <c r="H13019" s="4" t="str">
        <f aca="false">INDEX(Data_Products!$C$2:$C$33,MATCH(C13019,Data_Products!$A$2:$A$33,0))</f>
        <v>Timber</v>
      </c>
      <c r="I13019" s="10" t="n">
        <f aca="false">D13019*(E13019-G13019)</f>
        <v>363</v>
      </c>
      <c r="J13019" s="11" t="n">
        <f aca="false">IFERROR(I13019/F13019,0)</f>
        <v>0.301344844761747</v>
      </c>
      <c r="K13019" s="4" t="str">
        <f aca="false">IFERROR(INDEX(Data_Orders!$F$2:$F$4727,MATCH(B13019,Data_Orders!$A$2:$A$4727,0)),"")</f>
        <v>Housebuilder</v>
      </c>
      <c r="L13019" s="4" t="str">
        <f aca="false">IFERROR(INDEX(Data_Orders!$D$2:$D$4727,MATCH(B13019,Data_Orders!$A$2:$A$4727,0)),"")</f>
        <v>Leicester</v>
      </c>
    </row>
    <row r="13020" customFormat="false" ht="15" hidden="false" customHeight="false" outlineLevel="0" collapsed="false">
      <c r="A13020" s="4" t="s">
        <v>18836</v>
      </c>
      <c r="B13020" s="4" t="s">
        <v>5459</v>
      </c>
      <c r="C13020" s="4" t="s">
        <v>1010</v>
      </c>
      <c r="D13020" s="4" t="n">
        <v>5</v>
      </c>
      <c r="E13020" s="4" t="n">
        <v>135.95</v>
      </c>
      <c r="F13020" s="4" t="n">
        <v>679.75</v>
      </c>
      <c r="G13020" s="4" t="n">
        <f aca="false">INDEX(Data_Products!$D$2:$D$33,MATCH(C13020,Data_Products!$A$2:$A$33,0))</f>
        <v>111.1</v>
      </c>
      <c r="H13020" s="4" t="str">
        <f aca="false">INDEX(Data_Products!$C$2:$C$33,MATCH(C13020,Data_Products!$A$2:$A$33,0))</f>
        <v>Timber</v>
      </c>
      <c r="I13020" s="10" t="n">
        <f aca="false">D13020*(E13020-G13020)</f>
        <v>124.25</v>
      </c>
      <c r="J13020" s="11" t="n">
        <f aca="false">IFERROR(I13020/F13020,0)</f>
        <v>0.18278778962854</v>
      </c>
      <c r="K13020" s="4" t="str">
        <f aca="false">IFERROR(INDEX(Data_Orders!$F$2:$F$4727,MATCH(B13020,Data_Orders!$A$2:$A$4727,0)),"")</f>
        <v>Housebuilder</v>
      </c>
      <c r="L13020" s="4" t="str">
        <f aca="false">IFERROR(INDEX(Data_Orders!$D$2:$D$4727,MATCH(B13020,Data_Orders!$A$2:$A$4727,0)),"")</f>
        <v>Leicester</v>
      </c>
    </row>
    <row r="13021" customFormat="false" ht="15" hidden="false" customHeight="false" outlineLevel="0" collapsed="false">
      <c r="A13021" s="4" t="s">
        <v>18837</v>
      </c>
      <c r="B13021" s="4" t="s">
        <v>5460</v>
      </c>
      <c r="C13021" s="4" t="s">
        <v>1077</v>
      </c>
      <c r="D13021" s="4" t="n">
        <v>13</v>
      </c>
      <c r="E13021" s="4" t="n">
        <v>46.61</v>
      </c>
      <c r="F13021" s="4" t="n">
        <v>605.93</v>
      </c>
      <c r="G13021" s="4" t="n">
        <f aca="false">INDEX(Data_Products!$D$2:$D$33,MATCH(C13021,Data_Products!$A$2:$A$33,0))</f>
        <v>36.87</v>
      </c>
      <c r="H13021" s="4" t="str">
        <f aca="false">INDEX(Data_Products!$C$2:$C$33,MATCH(C13021,Data_Products!$A$2:$A$33,0))</f>
        <v>Landscaping</v>
      </c>
      <c r="I13021" s="10" t="n">
        <f aca="false">D13021*(E13021-G13021)</f>
        <v>126.62</v>
      </c>
      <c r="J13021" s="11" t="n">
        <f aca="false">IFERROR(I13021/F13021,0)</f>
        <v>0.208968032611028</v>
      </c>
      <c r="K13021" s="4" t="str">
        <f aca="false">IFERROR(INDEX(Data_Orders!$F$2:$F$4727,MATCH(B13021,Data_Orders!$A$2:$A$4727,0)),"")</f>
        <v>Housebuilder</v>
      </c>
      <c r="L13021" s="4" t="str">
        <f aca="false">IFERROR(INDEX(Data_Orders!$D$2:$D$4727,MATCH(B13021,Data_Orders!$A$2:$A$4727,0)),"")</f>
        <v>Leicester</v>
      </c>
    </row>
    <row r="13022" customFormat="false" ht="15" hidden="false" customHeight="false" outlineLevel="0" collapsed="false">
      <c r="A13022" s="4" t="s">
        <v>18838</v>
      </c>
      <c r="B13022" s="4" t="s">
        <v>5460</v>
      </c>
      <c r="C13022" s="4" t="s">
        <v>1024</v>
      </c>
      <c r="D13022" s="4" t="n">
        <v>8</v>
      </c>
      <c r="E13022" s="4" t="n">
        <v>137.14</v>
      </c>
      <c r="F13022" s="4" t="n">
        <v>1097.12</v>
      </c>
      <c r="G13022" s="4" t="n">
        <f aca="false">INDEX(Data_Products!$D$2:$D$33,MATCH(C13022,Data_Products!$A$2:$A$33,0))</f>
        <v>99.99</v>
      </c>
      <c r="H13022" s="4" t="str">
        <f aca="false">INDEX(Data_Products!$C$2:$C$33,MATCH(C13022,Data_Products!$A$2:$A$33,0))</f>
        <v>Cement &amp; Aggregates</v>
      </c>
      <c r="I13022" s="10" t="n">
        <f aca="false">D13022*(E13022-G13022)</f>
        <v>297.2</v>
      </c>
      <c r="J13022" s="11" t="n">
        <f aca="false">IFERROR(I13022/F13022,0)</f>
        <v>0.270891060230421</v>
      </c>
      <c r="K13022" s="4" t="str">
        <f aca="false">IFERROR(INDEX(Data_Orders!$F$2:$F$4727,MATCH(B13022,Data_Orders!$A$2:$A$4727,0)),"")</f>
        <v>Housebuilder</v>
      </c>
      <c r="L13022" s="4" t="str">
        <f aca="false">IFERROR(INDEX(Data_Orders!$D$2:$D$4727,MATCH(B13022,Data_Orders!$A$2:$A$4727,0)),"")</f>
        <v>Leicester</v>
      </c>
    </row>
    <row r="13023" customFormat="false" ht="15" hidden="false" customHeight="false" outlineLevel="0" collapsed="false">
      <c r="A13023" s="4" t="s">
        <v>18839</v>
      </c>
      <c r="B13023" s="4" t="s">
        <v>5460</v>
      </c>
      <c r="C13023" s="4" t="s">
        <v>1037</v>
      </c>
      <c r="D13023" s="4" t="n">
        <v>6</v>
      </c>
      <c r="E13023" s="4" t="n">
        <v>90.97</v>
      </c>
      <c r="F13023" s="4" t="n">
        <v>545.82</v>
      </c>
      <c r="G13023" s="4" t="n">
        <f aca="false">INDEX(Data_Products!$D$2:$D$33,MATCH(C13023,Data_Products!$A$2:$A$33,0))</f>
        <v>73.81</v>
      </c>
      <c r="H13023" s="4" t="str">
        <f aca="false">INDEX(Data_Products!$C$2:$C$33,MATCH(C13023,Data_Products!$A$2:$A$33,0))</f>
        <v>Insulation</v>
      </c>
      <c r="I13023" s="10" t="n">
        <f aca="false">D13023*(E13023-G13023)</f>
        <v>102.96</v>
      </c>
      <c r="J13023" s="11" t="n">
        <f aca="false">IFERROR(I13023/F13023,0)</f>
        <v>0.18863361547763</v>
      </c>
      <c r="K13023" s="4" t="str">
        <f aca="false">IFERROR(INDEX(Data_Orders!$F$2:$F$4727,MATCH(B13023,Data_Orders!$A$2:$A$4727,0)),"")</f>
        <v>Housebuilder</v>
      </c>
      <c r="L13023" s="4" t="str">
        <f aca="false">IFERROR(INDEX(Data_Orders!$D$2:$D$4727,MATCH(B13023,Data_Orders!$A$2:$A$4727,0)),"")</f>
        <v>Leicester</v>
      </c>
    </row>
    <row r="13024" customFormat="false" ht="15" hidden="false" customHeight="false" outlineLevel="0" collapsed="false">
      <c r="A13024" s="4" t="s">
        <v>18840</v>
      </c>
      <c r="B13024" s="4" t="s">
        <v>5460</v>
      </c>
      <c r="C13024" s="4" t="s">
        <v>1057</v>
      </c>
      <c r="D13024" s="4" t="n">
        <v>12</v>
      </c>
      <c r="E13024" s="4" t="n">
        <v>176.81</v>
      </c>
      <c r="F13024" s="4" t="n">
        <v>2121.72</v>
      </c>
      <c r="G13024" s="4" t="n">
        <f aca="false">INDEX(Data_Products!$D$2:$D$33,MATCH(C13024,Data_Products!$A$2:$A$33,0))</f>
        <v>129.57</v>
      </c>
      <c r="H13024" s="4" t="str">
        <f aca="false">INDEX(Data_Products!$C$2:$C$33,MATCH(C13024,Data_Products!$A$2:$A$33,0))</f>
        <v>Roofing</v>
      </c>
      <c r="I13024" s="10" t="n">
        <f aca="false">D13024*(E13024-G13024)</f>
        <v>566.88</v>
      </c>
      <c r="J13024" s="11" t="n">
        <f aca="false">IFERROR(I13024/F13024,0)</f>
        <v>0.267179458175443</v>
      </c>
      <c r="K13024" s="4" t="str">
        <f aca="false">IFERROR(INDEX(Data_Orders!$F$2:$F$4727,MATCH(B13024,Data_Orders!$A$2:$A$4727,0)),"")</f>
        <v>Housebuilder</v>
      </c>
      <c r="L13024" s="4" t="str">
        <f aca="false">IFERROR(INDEX(Data_Orders!$D$2:$D$4727,MATCH(B13024,Data_Orders!$A$2:$A$4727,0)),"")</f>
        <v>Leicester</v>
      </c>
    </row>
    <row r="13025" customFormat="false" ht="15" hidden="false" customHeight="false" outlineLevel="0" collapsed="false">
      <c r="A13025" s="4" t="s">
        <v>18841</v>
      </c>
      <c r="B13025" s="4" t="s">
        <v>5461</v>
      </c>
      <c r="C13025" s="4" t="s">
        <v>1057</v>
      </c>
      <c r="D13025" s="4" t="n">
        <v>6</v>
      </c>
      <c r="E13025" s="4" t="n">
        <v>176.81</v>
      </c>
      <c r="F13025" s="4" t="n">
        <v>1060.86</v>
      </c>
      <c r="G13025" s="4" t="n">
        <f aca="false">INDEX(Data_Products!$D$2:$D$33,MATCH(C13025,Data_Products!$A$2:$A$33,0))</f>
        <v>129.57</v>
      </c>
      <c r="H13025" s="4" t="str">
        <f aca="false">INDEX(Data_Products!$C$2:$C$33,MATCH(C13025,Data_Products!$A$2:$A$33,0))</f>
        <v>Roofing</v>
      </c>
      <c r="I13025" s="10" t="n">
        <f aca="false">D13025*(E13025-G13025)</f>
        <v>283.44</v>
      </c>
      <c r="J13025" s="11" t="n">
        <f aca="false">IFERROR(I13025/F13025,0)</f>
        <v>0.267179458175443</v>
      </c>
      <c r="K13025" s="4" t="str">
        <f aca="false">IFERROR(INDEX(Data_Orders!$F$2:$F$4727,MATCH(B13025,Data_Orders!$A$2:$A$4727,0)),"")</f>
        <v>Housebuilder</v>
      </c>
      <c r="L13025" s="4" t="str">
        <f aca="false">IFERROR(INDEX(Data_Orders!$D$2:$D$4727,MATCH(B13025,Data_Orders!$A$2:$A$4727,0)),"")</f>
        <v>Leicester</v>
      </c>
    </row>
    <row r="13026" customFormat="false" ht="15" hidden="false" customHeight="false" outlineLevel="0" collapsed="false">
      <c r="A13026" s="4" t="s">
        <v>18842</v>
      </c>
      <c r="B13026" s="4" t="s">
        <v>5461</v>
      </c>
      <c r="C13026" s="4" t="s">
        <v>1066</v>
      </c>
      <c r="D13026" s="4" t="n">
        <v>6</v>
      </c>
      <c r="E13026" s="4" t="n">
        <v>209.69</v>
      </c>
      <c r="F13026" s="4" t="n">
        <v>1258.14</v>
      </c>
      <c r="G13026" s="4" t="n">
        <f aca="false">INDEX(Data_Products!$D$2:$D$33,MATCH(C13026,Data_Products!$A$2:$A$33,0))</f>
        <v>144.38</v>
      </c>
      <c r="H13026" s="4" t="str">
        <f aca="false">INDEX(Data_Products!$C$2:$C$33,MATCH(C13026,Data_Products!$A$2:$A$33,0))</f>
        <v>Plumbing &amp; Drainage</v>
      </c>
      <c r="I13026" s="10" t="n">
        <f aca="false">D13026*(E13026-G13026)</f>
        <v>391.86</v>
      </c>
      <c r="J13026" s="11" t="n">
        <f aca="false">IFERROR(I13026/F13026,0)</f>
        <v>0.311459773952024</v>
      </c>
      <c r="K13026" s="4" t="str">
        <f aca="false">IFERROR(INDEX(Data_Orders!$F$2:$F$4727,MATCH(B13026,Data_Orders!$A$2:$A$4727,0)),"")</f>
        <v>Housebuilder</v>
      </c>
      <c r="L13026" s="4" t="str">
        <f aca="false">IFERROR(INDEX(Data_Orders!$D$2:$D$4727,MATCH(B13026,Data_Orders!$A$2:$A$4727,0)),"")</f>
        <v>Leicester</v>
      </c>
    </row>
    <row r="13027" customFormat="false" ht="15" hidden="false" customHeight="false" outlineLevel="0" collapsed="false">
      <c r="A13027" s="4" t="s">
        <v>18843</v>
      </c>
      <c r="B13027" s="4" t="s">
        <v>5461</v>
      </c>
      <c r="C13027" s="4" t="s">
        <v>1041</v>
      </c>
      <c r="D13027" s="4" t="n">
        <v>7</v>
      </c>
      <c r="E13027" s="4" t="n">
        <v>242.75</v>
      </c>
      <c r="F13027" s="4" t="n">
        <v>1699.25</v>
      </c>
      <c r="G13027" s="4" t="n">
        <f aca="false">INDEX(Data_Products!$D$2:$D$33,MATCH(C13027,Data_Products!$A$2:$A$33,0))</f>
        <v>142.94</v>
      </c>
      <c r="H13027" s="4" t="str">
        <f aca="false">INDEX(Data_Products!$C$2:$C$33,MATCH(C13027,Data_Products!$A$2:$A$33,0))</f>
        <v>Tools &amp; Fixings</v>
      </c>
      <c r="I13027" s="10" t="n">
        <f aca="false">D13027*(E13027-G13027)</f>
        <v>698.67</v>
      </c>
      <c r="J13027" s="11" t="n">
        <f aca="false">IFERROR(I13027/F13027,0)</f>
        <v>0.411163748712667</v>
      </c>
      <c r="K13027" s="4" t="str">
        <f aca="false">IFERROR(INDEX(Data_Orders!$F$2:$F$4727,MATCH(B13027,Data_Orders!$A$2:$A$4727,0)),"")</f>
        <v>Housebuilder</v>
      </c>
      <c r="L13027" s="4" t="str">
        <f aca="false">IFERROR(INDEX(Data_Orders!$D$2:$D$4727,MATCH(B13027,Data_Orders!$A$2:$A$4727,0)),"")</f>
        <v>Leicester</v>
      </c>
    </row>
    <row r="13028" customFormat="false" ht="15" hidden="false" customHeight="false" outlineLevel="0" collapsed="false">
      <c r="A13028" s="4" t="s">
        <v>18844</v>
      </c>
      <c r="B13028" s="4" t="s">
        <v>5461</v>
      </c>
      <c r="C13028" s="4" t="s">
        <v>1024</v>
      </c>
      <c r="D13028" s="4" t="n">
        <v>10</v>
      </c>
      <c r="E13028" s="4" t="n">
        <v>137.14</v>
      </c>
      <c r="F13028" s="4" t="n">
        <v>1371.4</v>
      </c>
      <c r="G13028" s="4" t="n">
        <f aca="false">INDEX(Data_Products!$D$2:$D$33,MATCH(C13028,Data_Products!$A$2:$A$33,0))</f>
        <v>99.99</v>
      </c>
      <c r="H13028" s="4" t="str">
        <f aca="false">INDEX(Data_Products!$C$2:$C$33,MATCH(C13028,Data_Products!$A$2:$A$33,0))</f>
        <v>Cement &amp; Aggregates</v>
      </c>
      <c r="I13028" s="10" t="n">
        <f aca="false">D13028*(E13028-G13028)</f>
        <v>371.5</v>
      </c>
      <c r="J13028" s="11" t="n">
        <f aca="false">IFERROR(I13028/F13028,0)</f>
        <v>0.270891060230421</v>
      </c>
      <c r="K13028" s="4" t="str">
        <f aca="false">IFERROR(INDEX(Data_Orders!$F$2:$F$4727,MATCH(B13028,Data_Orders!$A$2:$A$4727,0)),"")</f>
        <v>Housebuilder</v>
      </c>
      <c r="L13028" s="4" t="str">
        <f aca="false">IFERROR(INDEX(Data_Orders!$D$2:$D$4727,MATCH(B13028,Data_Orders!$A$2:$A$4727,0)),"")</f>
        <v>Leicester</v>
      </c>
    </row>
    <row r="13029" customFormat="false" ht="15" hidden="false" customHeight="false" outlineLevel="0" collapsed="false">
      <c r="A13029" s="4" t="s">
        <v>18845</v>
      </c>
      <c r="B13029" s="4" t="s">
        <v>5462</v>
      </c>
      <c r="C13029" s="4" t="s">
        <v>1028</v>
      </c>
      <c r="D13029" s="4" t="n">
        <v>3</v>
      </c>
      <c r="E13029" s="4" t="n">
        <v>118.79</v>
      </c>
      <c r="F13029" s="4" t="n">
        <v>356.37</v>
      </c>
      <c r="G13029" s="4" t="n">
        <f aca="false">INDEX(Data_Products!$D$2:$D$33,MATCH(C13029,Data_Products!$A$2:$A$33,0))</f>
        <v>81.07</v>
      </c>
      <c r="H13029" s="4" t="str">
        <f aca="false">INDEX(Data_Products!$C$2:$C$33,MATCH(C13029,Data_Products!$A$2:$A$33,0))</f>
        <v>Cement &amp; Aggregates</v>
      </c>
      <c r="I13029" s="10" t="n">
        <f aca="false">D13029*(E13029-G13029)</f>
        <v>113.16</v>
      </c>
      <c r="J13029" s="11" t="n">
        <f aca="false">IFERROR(I13029/F13029,0)</f>
        <v>0.317535146056065</v>
      </c>
      <c r="K13029" s="4" t="str">
        <f aca="false">IFERROR(INDEX(Data_Orders!$F$2:$F$4727,MATCH(B13029,Data_Orders!$A$2:$A$4727,0)),"")</f>
        <v>Housebuilder</v>
      </c>
      <c r="L13029" s="4" t="str">
        <f aca="false">IFERROR(INDEX(Data_Orders!$D$2:$D$4727,MATCH(B13029,Data_Orders!$A$2:$A$4727,0)),"")</f>
        <v>Leicester</v>
      </c>
    </row>
    <row r="13030" customFormat="false" ht="15" hidden="false" customHeight="false" outlineLevel="0" collapsed="false">
      <c r="A13030" s="4" t="s">
        <v>18846</v>
      </c>
      <c r="B13030" s="4" t="s">
        <v>5462</v>
      </c>
      <c r="C13030" s="4" t="s">
        <v>1050</v>
      </c>
      <c r="D13030" s="4" t="n">
        <v>14</v>
      </c>
      <c r="E13030" s="4" t="n">
        <v>238.63</v>
      </c>
      <c r="F13030" s="4" t="n">
        <v>3340.82</v>
      </c>
      <c r="G13030" s="4" t="n">
        <f aca="false">INDEX(Data_Products!$D$2:$D$33,MATCH(C13030,Data_Products!$A$2:$A$33,0))</f>
        <v>148.91</v>
      </c>
      <c r="H13030" s="4" t="str">
        <f aca="false">INDEX(Data_Products!$C$2:$C$33,MATCH(C13030,Data_Products!$A$2:$A$33,0))</f>
        <v>Tools &amp; Fixings</v>
      </c>
      <c r="I13030" s="10" t="n">
        <f aca="false">D13030*(E13030-G13030)</f>
        <v>1256.08</v>
      </c>
      <c r="J13030" s="11" t="n">
        <f aca="false">IFERROR(I13030/F13030,0)</f>
        <v>0.375979549930855</v>
      </c>
      <c r="K13030" s="4" t="str">
        <f aca="false">IFERROR(INDEX(Data_Orders!$F$2:$F$4727,MATCH(B13030,Data_Orders!$A$2:$A$4727,0)),"")</f>
        <v>Housebuilder</v>
      </c>
      <c r="L13030" s="4" t="str">
        <f aca="false">IFERROR(INDEX(Data_Orders!$D$2:$D$4727,MATCH(B13030,Data_Orders!$A$2:$A$4727,0)),"")</f>
        <v>Leicester</v>
      </c>
    </row>
    <row r="13031" customFormat="false" ht="15" hidden="false" customHeight="false" outlineLevel="0" collapsed="false">
      <c r="A13031" s="4" t="s">
        <v>18847</v>
      </c>
      <c r="B13031" s="4" t="s">
        <v>5462</v>
      </c>
      <c r="C13031" s="4" t="s">
        <v>1024</v>
      </c>
      <c r="D13031" s="4" t="n">
        <v>13</v>
      </c>
      <c r="E13031" s="4" t="n">
        <v>137.14</v>
      </c>
      <c r="F13031" s="4" t="n">
        <v>1782.82</v>
      </c>
      <c r="G13031" s="4" t="n">
        <f aca="false">INDEX(Data_Products!$D$2:$D$33,MATCH(C13031,Data_Products!$A$2:$A$33,0))</f>
        <v>99.99</v>
      </c>
      <c r="H13031" s="4" t="str">
        <f aca="false">INDEX(Data_Products!$C$2:$C$33,MATCH(C13031,Data_Products!$A$2:$A$33,0))</f>
        <v>Cement &amp; Aggregates</v>
      </c>
      <c r="I13031" s="10" t="n">
        <f aca="false">D13031*(E13031-G13031)</f>
        <v>482.95</v>
      </c>
      <c r="J13031" s="11" t="n">
        <f aca="false">IFERROR(I13031/F13031,0)</f>
        <v>0.270891060230421</v>
      </c>
      <c r="K13031" s="4" t="str">
        <f aca="false">IFERROR(INDEX(Data_Orders!$F$2:$F$4727,MATCH(B13031,Data_Orders!$A$2:$A$4727,0)),"")</f>
        <v>Housebuilder</v>
      </c>
      <c r="L13031" s="4" t="str">
        <f aca="false">IFERROR(INDEX(Data_Orders!$D$2:$D$4727,MATCH(B13031,Data_Orders!$A$2:$A$4727,0)),"")</f>
        <v>Leicester</v>
      </c>
    </row>
    <row r="13032" customFormat="false" ht="15" hidden="false" customHeight="false" outlineLevel="0" collapsed="false">
      <c r="A13032" s="4" t="s">
        <v>18848</v>
      </c>
      <c r="B13032" s="4" t="s">
        <v>5462</v>
      </c>
      <c r="C13032" s="4" t="s">
        <v>1052</v>
      </c>
      <c r="D13032" s="4" t="n">
        <v>1</v>
      </c>
      <c r="E13032" s="4" t="n">
        <v>205.71</v>
      </c>
      <c r="F13032" s="4" t="n">
        <v>205.71</v>
      </c>
      <c r="G13032" s="4" t="n">
        <f aca="false">INDEX(Data_Products!$D$2:$D$33,MATCH(C13032,Data_Products!$A$2:$A$33,0))</f>
        <v>152.29</v>
      </c>
      <c r="H13032" s="4" t="str">
        <f aca="false">INDEX(Data_Products!$C$2:$C$33,MATCH(C13032,Data_Products!$A$2:$A$33,0))</f>
        <v>Roofing</v>
      </c>
      <c r="I13032" s="10" t="n">
        <f aca="false">D13032*(E13032-G13032)</f>
        <v>53.42</v>
      </c>
      <c r="J13032" s="11" t="n">
        <f aca="false">IFERROR(I13032/F13032,0)</f>
        <v>0.259685965679841</v>
      </c>
      <c r="K13032" s="4" t="str">
        <f aca="false">IFERROR(INDEX(Data_Orders!$F$2:$F$4727,MATCH(B13032,Data_Orders!$A$2:$A$4727,0)),"")</f>
        <v>Housebuilder</v>
      </c>
      <c r="L13032" s="4" t="str">
        <f aca="false">IFERROR(INDEX(Data_Orders!$D$2:$D$4727,MATCH(B13032,Data_Orders!$A$2:$A$4727,0)),"")</f>
        <v>Leicester</v>
      </c>
    </row>
    <row r="13033" customFormat="false" ht="15" hidden="false" customHeight="false" outlineLevel="0" collapsed="false">
      <c r="A13033" s="4" t="s">
        <v>18849</v>
      </c>
      <c r="B13033" s="4" t="s">
        <v>5463</v>
      </c>
      <c r="C13033" s="4" t="s">
        <v>1050</v>
      </c>
      <c r="D13033" s="4" t="n">
        <v>4</v>
      </c>
      <c r="E13033" s="4" t="n">
        <v>238.63</v>
      </c>
      <c r="F13033" s="4" t="n">
        <v>954.52</v>
      </c>
      <c r="G13033" s="4" t="n">
        <f aca="false">INDEX(Data_Products!$D$2:$D$33,MATCH(C13033,Data_Products!$A$2:$A$33,0))</f>
        <v>148.91</v>
      </c>
      <c r="H13033" s="4" t="str">
        <f aca="false">INDEX(Data_Products!$C$2:$C$33,MATCH(C13033,Data_Products!$A$2:$A$33,0))</f>
        <v>Tools &amp; Fixings</v>
      </c>
      <c r="I13033" s="10" t="n">
        <f aca="false">D13033*(E13033-G13033)</f>
        <v>358.88</v>
      </c>
      <c r="J13033" s="11" t="n">
        <f aca="false">IFERROR(I13033/F13033,0)</f>
        <v>0.375979549930855</v>
      </c>
      <c r="K13033" s="4" t="str">
        <f aca="false">IFERROR(INDEX(Data_Orders!$F$2:$F$4727,MATCH(B13033,Data_Orders!$A$2:$A$4727,0)),"")</f>
        <v>Housebuilder</v>
      </c>
      <c r="L13033" s="4" t="str">
        <f aca="false">IFERROR(INDEX(Data_Orders!$D$2:$D$4727,MATCH(B13033,Data_Orders!$A$2:$A$4727,0)),"")</f>
        <v>Leicester</v>
      </c>
    </row>
    <row r="13034" customFormat="false" ht="15" hidden="false" customHeight="false" outlineLevel="0" collapsed="false">
      <c r="A13034" s="4" t="s">
        <v>18850</v>
      </c>
      <c r="B13034" s="4" t="s">
        <v>5464</v>
      </c>
      <c r="C13034" s="4" t="s">
        <v>1010</v>
      </c>
      <c r="D13034" s="4" t="n">
        <v>13</v>
      </c>
      <c r="E13034" s="4" t="n">
        <v>135.95</v>
      </c>
      <c r="F13034" s="4" t="n">
        <v>1767.35</v>
      </c>
      <c r="G13034" s="4" t="n">
        <f aca="false">INDEX(Data_Products!$D$2:$D$33,MATCH(C13034,Data_Products!$A$2:$A$33,0))</f>
        <v>111.1</v>
      </c>
      <c r="H13034" s="4" t="str">
        <f aca="false">INDEX(Data_Products!$C$2:$C$33,MATCH(C13034,Data_Products!$A$2:$A$33,0))</f>
        <v>Timber</v>
      </c>
      <c r="I13034" s="10" t="n">
        <f aca="false">D13034*(E13034-G13034)</f>
        <v>323.05</v>
      </c>
      <c r="J13034" s="11" t="n">
        <f aca="false">IFERROR(I13034/F13034,0)</f>
        <v>0.18278778962854</v>
      </c>
      <c r="K13034" s="4" t="str">
        <f aca="false">IFERROR(INDEX(Data_Orders!$F$2:$F$4727,MATCH(B13034,Data_Orders!$A$2:$A$4727,0)),"")</f>
        <v>Housebuilder</v>
      </c>
      <c r="L13034" s="4" t="str">
        <f aca="false">IFERROR(INDEX(Data_Orders!$D$2:$D$4727,MATCH(B13034,Data_Orders!$A$2:$A$4727,0)),"")</f>
        <v>Leicester</v>
      </c>
    </row>
    <row r="13035" customFormat="false" ht="15" hidden="false" customHeight="false" outlineLevel="0" collapsed="false">
      <c r="A13035" s="4" t="s">
        <v>18851</v>
      </c>
      <c r="B13035" s="4" t="s">
        <v>5464</v>
      </c>
      <c r="C13035" s="4" t="s">
        <v>1030</v>
      </c>
      <c r="D13035" s="4" t="n">
        <v>1</v>
      </c>
      <c r="E13035" s="4" t="n">
        <v>25.23</v>
      </c>
      <c r="F13035" s="4" t="n">
        <v>25.23</v>
      </c>
      <c r="G13035" s="4" t="n">
        <f aca="false">INDEX(Data_Products!$D$2:$D$33,MATCH(C13035,Data_Products!$A$2:$A$33,0))</f>
        <v>17.67</v>
      </c>
      <c r="H13035" s="4" t="str">
        <f aca="false">INDEX(Data_Products!$C$2:$C$33,MATCH(C13035,Data_Products!$A$2:$A$33,0))</f>
        <v>Cement &amp; Aggregates</v>
      </c>
      <c r="I13035" s="10" t="n">
        <f aca="false">D13035*(E13035-G13035)</f>
        <v>7.56</v>
      </c>
      <c r="J13035" s="11" t="n">
        <f aca="false">IFERROR(I13035/F13035,0)</f>
        <v>0.299643281807372</v>
      </c>
      <c r="K13035" s="4" t="str">
        <f aca="false">IFERROR(INDEX(Data_Orders!$F$2:$F$4727,MATCH(B13035,Data_Orders!$A$2:$A$4727,0)),"")</f>
        <v>Housebuilder</v>
      </c>
      <c r="L13035" s="4" t="str">
        <f aca="false">IFERROR(INDEX(Data_Orders!$D$2:$D$4727,MATCH(B13035,Data_Orders!$A$2:$A$4727,0)),"")</f>
        <v>Leicester</v>
      </c>
    </row>
    <row r="13036" customFormat="false" ht="15" hidden="false" customHeight="false" outlineLevel="0" collapsed="false">
      <c r="A13036" s="4" t="s">
        <v>18852</v>
      </c>
      <c r="B13036" s="4" t="s">
        <v>5464</v>
      </c>
      <c r="C13036" s="4" t="s">
        <v>1048</v>
      </c>
      <c r="D13036" s="4" t="n">
        <v>15</v>
      </c>
      <c r="E13036" s="4" t="n">
        <v>112.72</v>
      </c>
      <c r="F13036" s="4" t="n">
        <v>1690.8</v>
      </c>
      <c r="G13036" s="4" t="n">
        <f aca="false">INDEX(Data_Products!$D$2:$D$33,MATCH(C13036,Data_Products!$A$2:$A$33,0))</f>
        <v>83.21</v>
      </c>
      <c r="H13036" s="4" t="str">
        <f aca="false">INDEX(Data_Products!$C$2:$C$33,MATCH(C13036,Data_Products!$A$2:$A$33,0))</f>
        <v>Tools &amp; Fixings</v>
      </c>
      <c r="I13036" s="10" t="n">
        <f aca="false">D13036*(E13036-G13036)</f>
        <v>442.65</v>
      </c>
      <c r="J13036" s="11" t="n">
        <f aca="false">IFERROR(I13036/F13036,0)</f>
        <v>0.261799148332151</v>
      </c>
      <c r="K13036" s="4" t="str">
        <f aca="false">IFERROR(INDEX(Data_Orders!$F$2:$F$4727,MATCH(B13036,Data_Orders!$A$2:$A$4727,0)),"")</f>
        <v>Housebuilder</v>
      </c>
      <c r="L13036" s="4" t="str">
        <f aca="false">IFERROR(INDEX(Data_Orders!$D$2:$D$4727,MATCH(B13036,Data_Orders!$A$2:$A$4727,0)),"")</f>
        <v>Leicester</v>
      </c>
    </row>
    <row r="13037" customFormat="false" ht="15" hidden="false" customHeight="false" outlineLevel="0" collapsed="false">
      <c r="A13037" s="4" t="s">
        <v>18853</v>
      </c>
      <c r="B13037" s="4" t="s">
        <v>5464</v>
      </c>
      <c r="C13037" s="4" t="s">
        <v>1046</v>
      </c>
      <c r="D13037" s="4" t="n">
        <v>7</v>
      </c>
      <c r="E13037" s="4" t="n">
        <v>154.02</v>
      </c>
      <c r="F13037" s="4" t="n">
        <v>1078.14</v>
      </c>
      <c r="G13037" s="4" t="n">
        <f aca="false">INDEX(Data_Products!$D$2:$D$33,MATCH(C13037,Data_Products!$A$2:$A$33,0))</f>
        <v>102.1</v>
      </c>
      <c r="H13037" s="4" t="str">
        <f aca="false">INDEX(Data_Products!$C$2:$C$33,MATCH(C13037,Data_Products!$A$2:$A$33,0))</f>
        <v>Tools &amp; Fixings</v>
      </c>
      <c r="I13037" s="10" t="n">
        <f aca="false">D13037*(E13037-G13037)</f>
        <v>363.44</v>
      </c>
      <c r="J13037" s="11" t="n">
        <f aca="false">IFERROR(I13037/F13037,0)</f>
        <v>0.337099078041813</v>
      </c>
      <c r="K13037" s="4" t="str">
        <f aca="false">IFERROR(INDEX(Data_Orders!$F$2:$F$4727,MATCH(B13037,Data_Orders!$A$2:$A$4727,0)),"")</f>
        <v>Housebuilder</v>
      </c>
      <c r="L13037" s="4" t="str">
        <f aca="false">IFERROR(INDEX(Data_Orders!$D$2:$D$4727,MATCH(B13037,Data_Orders!$A$2:$A$4727,0)),"")</f>
        <v>Leicester</v>
      </c>
    </row>
    <row r="13038" customFormat="false" ht="15" hidden="false" customHeight="false" outlineLevel="0" collapsed="false">
      <c r="A13038" s="4" t="s">
        <v>18854</v>
      </c>
      <c r="B13038" s="4" t="s">
        <v>5464</v>
      </c>
      <c r="C13038" s="4" t="s">
        <v>1039</v>
      </c>
      <c r="D13038" s="4" t="n">
        <v>5</v>
      </c>
      <c r="E13038" s="4" t="n">
        <v>160.41</v>
      </c>
      <c r="F13038" s="4" t="n">
        <v>802.05</v>
      </c>
      <c r="G13038" s="4" t="n">
        <f aca="false">INDEX(Data_Products!$D$2:$D$33,MATCH(C13038,Data_Products!$A$2:$A$33,0))</f>
        <v>99.74</v>
      </c>
      <c r="H13038" s="4" t="str">
        <f aca="false">INDEX(Data_Products!$C$2:$C$33,MATCH(C13038,Data_Products!$A$2:$A$33,0))</f>
        <v>Insulation</v>
      </c>
      <c r="I13038" s="10" t="n">
        <f aca="false">D13038*(E13038-G13038)</f>
        <v>303.35</v>
      </c>
      <c r="J13038" s="11" t="n">
        <f aca="false">IFERROR(I13038/F13038,0)</f>
        <v>0.378218315566361</v>
      </c>
      <c r="K13038" s="4" t="str">
        <f aca="false">IFERROR(INDEX(Data_Orders!$F$2:$F$4727,MATCH(B13038,Data_Orders!$A$2:$A$4727,0)),"")</f>
        <v>Housebuilder</v>
      </c>
      <c r="L13038" s="4" t="str">
        <f aca="false">IFERROR(INDEX(Data_Orders!$D$2:$D$4727,MATCH(B13038,Data_Orders!$A$2:$A$4727,0)),"")</f>
        <v>Leicester</v>
      </c>
    </row>
    <row r="13039" customFormat="false" ht="15" hidden="false" customHeight="false" outlineLevel="0" collapsed="false">
      <c r="A13039" s="4" t="s">
        <v>18855</v>
      </c>
      <c r="B13039" s="4" t="s">
        <v>5465</v>
      </c>
      <c r="C13039" s="4" t="s">
        <v>1030</v>
      </c>
      <c r="D13039" s="4" t="n">
        <v>15</v>
      </c>
      <c r="E13039" s="4" t="n">
        <v>25.23</v>
      </c>
      <c r="F13039" s="4" t="n">
        <v>378.45</v>
      </c>
      <c r="G13039" s="4" t="n">
        <f aca="false">INDEX(Data_Products!$D$2:$D$33,MATCH(C13039,Data_Products!$A$2:$A$33,0))</f>
        <v>17.67</v>
      </c>
      <c r="H13039" s="4" t="str">
        <f aca="false">INDEX(Data_Products!$C$2:$C$33,MATCH(C13039,Data_Products!$A$2:$A$33,0))</f>
        <v>Cement &amp; Aggregates</v>
      </c>
      <c r="I13039" s="10" t="n">
        <f aca="false">D13039*(E13039-G13039)</f>
        <v>113.4</v>
      </c>
      <c r="J13039" s="11" t="n">
        <f aca="false">IFERROR(I13039/F13039,0)</f>
        <v>0.299643281807372</v>
      </c>
      <c r="K13039" s="4" t="str">
        <f aca="false">IFERROR(INDEX(Data_Orders!$F$2:$F$4727,MATCH(B13039,Data_Orders!$A$2:$A$4727,0)),"")</f>
        <v>Housebuilder</v>
      </c>
      <c r="L13039" s="4" t="str">
        <f aca="false">IFERROR(INDEX(Data_Orders!$D$2:$D$4727,MATCH(B13039,Data_Orders!$A$2:$A$4727,0)),"")</f>
        <v>Leicester</v>
      </c>
    </row>
    <row r="13040" customFormat="false" ht="15" hidden="false" customHeight="false" outlineLevel="0" collapsed="false">
      <c r="A13040" s="4" t="s">
        <v>18856</v>
      </c>
      <c r="B13040" s="4" t="s">
        <v>5465</v>
      </c>
      <c r="C13040" s="4" t="s">
        <v>1075</v>
      </c>
      <c r="D13040" s="4" t="n">
        <v>18</v>
      </c>
      <c r="E13040" s="4" t="n">
        <v>98.61</v>
      </c>
      <c r="F13040" s="4" t="n">
        <v>1774.98</v>
      </c>
      <c r="G13040" s="4" t="n">
        <f aca="false">INDEX(Data_Products!$D$2:$D$33,MATCH(C13040,Data_Products!$A$2:$A$33,0))</f>
        <v>74.84</v>
      </c>
      <c r="H13040" s="4" t="str">
        <f aca="false">INDEX(Data_Products!$C$2:$C$33,MATCH(C13040,Data_Products!$A$2:$A$33,0))</f>
        <v>Landscaping</v>
      </c>
      <c r="I13040" s="10" t="n">
        <f aca="false">D13040*(E13040-G13040)</f>
        <v>427.86</v>
      </c>
      <c r="J13040" s="11" t="n">
        <f aca="false">IFERROR(I13040/F13040,0)</f>
        <v>0.24105060338708</v>
      </c>
      <c r="K13040" s="4" t="str">
        <f aca="false">IFERROR(INDEX(Data_Orders!$F$2:$F$4727,MATCH(B13040,Data_Orders!$A$2:$A$4727,0)),"")</f>
        <v>Housebuilder</v>
      </c>
      <c r="L13040" s="4" t="str">
        <f aca="false">IFERROR(INDEX(Data_Orders!$D$2:$D$4727,MATCH(B13040,Data_Orders!$A$2:$A$4727,0)),"")</f>
        <v>Leicester</v>
      </c>
    </row>
    <row r="13041" customFormat="false" ht="15" hidden="false" customHeight="false" outlineLevel="0" collapsed="false">
      <c r="A13041" s="4" t="s">
        <v>18857</v>
      </c>
      <c r="B13041" s="4" t="s">
        <v>5465</v>
      </c>
      <c r="C13041" s="4" t="s">
        <v>1064</v>
      </c>
      <c r="D13041" s="4" t="n">
        <v>19</v>
      </c>
      <c r="E13041" s="4" t="n">
        <v>97.63</v>
      </c>
      <c r="F13041" s="4" t="n">
        <v>1854.97</v>
      </c>
      <c r="G13041" s="4" t="n">
        <f aca="false">INDEX(Data_Products!$D$2:$D$33,MATCH(C13041,Data_Products!$A$2:$A$33,0))</f>
        <v>65.21</v>
      </c>
      <c r="H13041" s="4" t="str">
        <f aca="false">INDEX(Data_Products!$C$2:$C$33,MATCH(C13041,Data_Products!$A$2:$A$33,0))</f>
        <v>Plumbing &amp; Drainage</v>
      </c>
      <c r="I13041" s="10" t="n">
        <f aca="false">D13041*(E13041-G13041)</f>
        <v>615.98</v>
      </c>
      <c r="J13041" s="11" t="n">
        <f aca="false">IFERROR(I13041/F13041,0)</f>
        <v>0.332070060432244</v>
      </c>
      <c r="K13041" s="4" t="str">
        <f aca="false">IFERROR(INDEX(Data_Orders!$F$2:$F$4727,MATCH(B13041,Data_Orders!$A$2:$A$4727,0)),"")</f>
        <v>Housebuilder</v>
      </c>
      <c r="L13041" s="4" t="str">
        <f aca="false">IFERROR(INDEX(Data_Orders!$D$2:$D$4727,MATCH(B13041,Data_Orders!$A$2:$A$4727,0)),"")</f>
        <v>Leicester</v>
      </c>
    </row>
    <row r="13042" customFormat="false" ht="15" hidden="false" customHeight="false" outlineLevel="0" collapsed="false">
      <c r="A13042" s="4" t="s">
        <v>18858</v>
      </c>
      <c r="B13042" s="4" t="s">
        <v>5466</v>
      </c>
      <c r="C13042" s="4" t="s">
        <v>1057</v>
      </c>
      <c r="D13042" s="4" t="n">
        <v>17</v>
      </c>
      <c r="E13042" s="4" t="n">
        <v>176.81</v>
      </c>
      <c r="F13042" s="4" t="n">
        <v>3005.77</v>
      </c>
      <c r="G13042" s="4" t="n">
        <f aca="false">INDEX(Data_Products!$D$2:$D$33,MATCH(C13042,Data_Products!$A$2:$A$33,0))</f>
        <v>129.57</v>
      </c>
      <c r="H13042" s="4" t="str">
        <f aca="false">INDEX(Data_Products!$C$2:$C$33,MATCH(C13042,Data_Products!$A$2:$A$33,0))</f>
        <v>Roofing</v>
      </c>
      <c r="I13042" s="10" t="n">
        <f aca="false">D13042*(E13042-G13042)</f>
        <v>803.08</v>
      </c>
      <c r="J13042" s="11" t="n">
        <f aca="false">IFERROR(I13042/F13042,0)</f>
        <v>0.267179458175443</v>
      </c>
      <c r="K13042" s="4" t="str">
        <f aca="false">IFERROR(INDEX(Data_Orders!$F$2:$F$4727,MATCH(B13042,Data_Orders!$A$2:$A$4727,0)),"")</f>
        <v>Housebuilder</v>
      </c>
      <c r="L13042" s="4" t="str">
        <f aca="false">IFERROR(INDEX(Data_Orders!$D$2:$D$4727,MATCH(B13042,Data_Orders!$A$2:$A$4727,0)),"")</f>
        <v>Leicester</v>
      </c>
    </row>
    <row r="13043" customFormat="false" ht="15" hidden="false" customHeight="false" outlineLevel="0" collapsed="false">
      <c r="A13043" s="4" t="s">
        <v>18859</v>
      </c>
      <c r="B13043" s="4" t="s">
        <v>5466</v>
      </c>
      <c r="C13043" s="4" t="s">
        <v>1044</v>
      </c>
      <c r="D13043" s="4" t="n">
        <v>12</v>
      </c>
      <c r="E13043" s="4" t="n">
        <v>190.44</v>
      </c>
      <c r="F13043" s="4" t="n">
        <v>2285.28</v>
      </c>
      <c r="G13043" s="4" t="n">
        <f aca="false">INDEX(Data_Products!$D$2:$D$33,MATCH(C13043,Data_Products!$A$2:$A$33,0))</f>
        <v>115.48</v>
      </c>
      <c r="H13043" s="4" t="str">
        <f aca="false">INDEX(Data_Products!$C$2:$C$33,MATCH(C13043,Data_Products!$A$2:$A$33,0))</f>
        <v>Tools &amp; Fixings</v>
      </c>
      <c r="I13043" s="10" t="n">
        <f aca="false">D13043*(E13043-G13043)</f>
        <v>899.52</v>
      </c>
      <c r="J13043" s="11" t="n">
        <f aca="false">IFERROR(I13043/F13043,0)</f>
        <v>0.393614786809494</v>
      </c>
      <c r="K13043" s="4" t="str">
        <f aca="false">IFERROR(INDEX(Data_Orders!$F$2:$F$4727,MATCH(B13043,Data_Orders!$A$2:$A$4727,0)),"")</f>
        <v>Housebuilder</v>
      </c>
      <c r="L13043" s="4" t="str">
        <f aca="false">IFERROR(INDEX(Data_Orders!$D$2:$D$4727,MATCH(B13043,Data_Orders!$A$2:$A$4727,0)),"")</f>
        <v>Leicester</v>
      </c>
    </row>
    <row r="13044" customFormat="false" ht="15" hidden="false" customHeight="false" outlineLevel="0" collapsed="false">
      <c r="A13044" s="4" t="s">
        <v>18860</v>
      </c>
      <c r="B13044" s="4" t="s">
        <v>5467</v>
      </c>
      <c r="C13044" s="4" t="s">
        <v>1055</v>
      </c>
      <c r="D13044" s="4" t="n">
        <v>3</v>
      </c>
      <c r="E13044" s="4" t="n">
        <v>205.03</v>
      </c>
      <c r="F13044" s="4" t="n">
        <v>615.09</v>
      </c>
      <c r="G13044" s="4" t="n">
        <f aca="false">INDEX(Data_Products!$D$2:$D$33,MATCH(C13044,Data_Products!$A$2:$A$33,0))</f>
        <v>138.6</v>
      </c>
      <c r="H13044" s="4" t="str">
        <f aca="false">INDEX(Data_Products!$C$2:$C$33,MATCH(C13044,Data_Products!$A$2:$A$33,0))</f>
        <v>Roofing</v>
      </c>
      <c r="I13044" s="10" t="n">
        <f aca="false">D13044*(E13044-G13044)</f>
        <v>199.29</v>
      </c>
      <c r="J13044" s="11" t="n">
        <f aca="false">IFERROR(I13044/F13044,0)</f>
        <v>0.324001365653807</v>
      </c>
      <c r="K13044" s="4" t="str">
        <f aca="false">IFERROR(INDEX(Data_Orders!$F$2:$F$4727,MATCH(B13044,Data_Orders!$A$2:$A$4727,0)),"")</f>
        <v>Housebuilder</v>
      </c>
      <c r="L13044" s="4" t="str">
        <f aca="false">IFERROR(INDEX(Data_Orders!$D$2:$D$4727,MATCH(B13044,Data_Orders!$A$2:$A$4727,0)),"")</f>
        <v>Leicester</v>
      </c>
    </row>
    <row r="13045" customFormat="false" ht="15" hidden="false" customHeight="false" outlineLevel="0" collapsed="false">
      <c r="A13045" s="4" t="s">
        <v>18861</v>
      </c>
      <c r="B13045" s="4" t="s">
        <v>5467</v>
      </c>
      <c r="C13045" s="4" t="s">
        <v>1077</v>
      </c>
      <c r="D13045" s="4" t="n">
        <v>16</v>
      </c>
      <c r="E13045" s="4" t="n">
        <v>46.61</v>
      </c>
      <c r="F13045" s="4" t="n">
        <v>745.76</v>
      </c>
      <c r="G13045" s="4" t="n">
        <f aca="false">INDEX(Data_Products!$D$2:$D$33,MATCH(C13045,Data_Products!$A$2:$A$33,0))</f>
        <v>36.87</v>
      </c>
      <c r="H13045" s="4" t="str">
        <f aca="false">INDEX(Data_Products!$C$2:$C$33,MATCH(C13045,Data_Products!$A$2:$A$33,0))</f>
        <v>Landscaping</v>
      </c>
      <c r="I13045" s="10" t="n">
        <f aca="false">D13045*(E13045-G13045)</f>
        <v>155.84</v>
      </c>
      <c r="J13045" s="11" t="n">
        <f aca="false">IFERROR(I13045/F13045,0)</f>
        <v>0.208968032611028</v>
      </c>
      <c r="K13045" s="4" t="str">
        <f aca="false">IFERROR(INDEX(Data_Orders!$F$2:$F$4727,MATCH(B13045,Data_Orders!$A$2:$A$4727,0)),"")</f>
        <v>Housebuilder</v>
      </c>
      <c r="L13045" s="4" t="str">
        <f aca="false">IFERROR(INDEX(Data_Orders!$D$2:$D$4727,MATCH(B13045,Data_Orders!$A$2:$A$4727,0)),"")</f>
        <v>Leicester</v>
      </c>
    </row>
    <row r="13046" customFormat="false" ht="15" hidden="false" customHeight="false" outlineLevel="0" collapsed="false">
      <c r="A13046" s="4" t="s">
        <v>18862</v>
      </c>
      <c r="B13046" s="4" t="s">
        <v>5467</v>
      </c>
      <c r="C13046" s="4" t="s">
        <v>1028</v>
      </c>
      <c r="D13046" s="4" t="n">
        <v>14</v>
      </c>
      <c r="E13046" s="4" t="n">
        <v>118.79</v>
      </c>
      <c r="F13046" s="4" t="n">
        <v>1663.06</v>
      </c>
      <c r="G13046" s="4" t="n">
        <f aca="false">INDEX(Data_Products!$D$2:$D$33,MATCH(C13046,Data_Products!$A$2:$A$33,0))</f>
        <v>81.07</v>
      </c>
      <c r="H13046" s="4" t="str">
        <f aca="false">INDEX(Data_Products!$C$2:$C$33,MATCH(C13046,Data_Products!$A$2:$A$33,0))</f>
        <v>Cement &amp; Aggregates</v>
      </c>
      <c r="I13046" s="10" t="n">
        <f aca="false">D13046*(E13046-G13046)</f>
        <v>528.08</v>
      </c>
      <c r="J13046" s="11" t="n">
        <f aca="false">IFERROR(I13046/F13046,0)</f>
        <v>0.317535146056065</v>
      </c>
      <c r="K13046" s="4" t="str">
        <f aca="false">IFERROR(INDEX(Data_Orders!$F$2:$F$4727,MATCH(B13046,Data_Orders!$A$2:$A$4727,0)),"")</f>
        <v>Housebuilder</v>
      </c>
      <c r="L13046" s="4" t="str">
        <f aca="false">IFERROR(INDEX(Data_Orders!$D$2:$D$4727,MATCH(B13046,Data_Orders!$A$2:$A$4727,0)),"")</f>
        <v>Leicester</v>
      </c>
    </row>
    <row r="13047" customFormat="false" ht="15" hidden="false" customHeight="false" outlineLevel="0" collapsed="false">
      <c r="A13047" s="4" t="s">
        <v>18863</v>
      </c>
      <c r="B13047" s="4" t="s">
        <v>5468</v>
      </c>
      <c r="C13047" s="4" t="s">
        <v>1066</v>
      </c>
      <c r="D13047" s="4" t="n">
        <v>20</v>
      </c>
      <c r="E13047" s="4" t="n">
        <v>209.69</v>
      </c>
      <c r="F13047" s="4" t="n">
        <v>4193.8</v>
      </c>
      <c r="G13047" s="4" t="n">
        <f aca="false">INDEX(Data_Products!$D$2:$D$33,MATCH(C13047,Data_Products!$A$2:$A$33,0))</f>
        <v>144.38</v>
      </c>
      <c r="H13047" s="4" t="str">
        <f aca="false">INDEX(Data_Products!$C$2:$C$33,MATCH(C13047,Data_Products!$A$2:$A$33,0))</f>
        <v>Plumbing &amp; Drainage</v>
      </c>
      <c r="I13047" s="10" t="n">
        <f aca="false">D13047*(E13047-G13047)</f>
        <v>1306.2</v>
      </c>
      <c r="J13047" s="11" t="n">
        <f aca="false">IFERROR(I13047/F13047,0)</f>
        <v>0.311459773952024</v>
      </c>
      <c r="K13047" s="4" t="str">
        <f aca="false">IFERROR(INDEX(Data_Orders!$F$2:$F$4727,MATCH(B13047,Data_Orders!$A$2:$A$4727,0)),"")</f>
        <v>Housebuilder</v>
      </c>
      <c r="L13047" s="4" t="str">
        <f aca="false">IFERROR(INDEX(Data_Orders!$D$2:$D$4727,MATCH(B13047,Data_Orders!$A$2:$A$4727,0)),"")</f>
        <v>Leicester</v>
      </c>
    </row>
    <row r="13048" customFormat="false" ht="15" hidden="false" customHeight="false" outlineLevel="0" collapsed="false">
      <c r="A13048" s="4" t="s">
        <v>18864</v>
      </c>
      <c r="B13048" s="4" t="s">
        <v>5469</v>
      </c>
      <c r="C13048" s="4" t="s">
        <v>1052</v>
      </c>
      <c r="D13048" s="4" t="n">
        <v>7</v>
      </c>
      <c r="E13048" s="4" t="n">
        <v>205.71</v>
      </c>
      <c r="F13048" s="4" t="n">
        <v>1439.97</v>
      </c>
      <c r="G13048" s="4" t="n">
        <f aca="false">INDEX(Data_Products!$D$2:$D$33,MATCH(C13048,Data_Products!$A$2:$A$33,0))</f>
        <v>152.29</v>
      </c>
      <c r="H13048" s="4" t="str">
        <f aca="false">INDEX(Data_Products!$C$2:$C$33,MATCH(C13048,Data_Products!$A$2:$A$33,0))</f>
        <v>Roofing</v>
      </c>
      <c r="I13048" s="10" t="n">
        <f aca="false">D13048*(E13048-G13048)</f>
        <v>373.94</v>
      </c>
      <c r="J13048" s="11" t="n">
        <f aca="false">IFERROR(I13048/F13048,0)</f>
        <v>0.259685965679841</v>
      </c>
      <c r="K13048" s="4" t="str">
        <f aca="false">IFERROR(INDEX(Data_Orders!$F$2:$F$4727,MATCH(B13048,Data_Orders!$A$2:$A$4727,0)),"")</f>
        <v>Housebuilder</v>
      </c>
      <c r="L13048" s="4" t="str">
        <f aca="false">IFERROR(INDEX(Data_Orders!$D$2:$D$4727,MATCH(B13048,Data_Orders!$A$2:$A$4727,0)),"")</f>
        <v>Leicester</v>
      </c>
    </row>
    <row r="13049" customFormat="false" ht="15" hidden="false" customHeight="false" outlineLevel="0" collapsed="false">
      <c r="A13049" s="4" t="s">
        <v>18865</v>
      </c>
      <c r="B13049" s="4" t="s">
        <v>5470</v>
      </c>
      <c r="C13049" s="4" t="s">
        <v>1075</v>
      </c>
      <c r="D13049" s="4" t="n">
        <v>14</v>
      </c>
      <c r="E13049" s="4" t="n">
        <v>98.61</v>
      </c>
      <c r="F13049" s="4" t="n">
        <v>1380.54</v>
      </c>
      <c r="G13049" s="4" t="n">
        <f aca="false">INDEX(Data_Products!$D$2:$D$33,MATCH(C13049,Data_Products!$A$2:$A$33,0))</f>
        <v>74.84</v>
      </c>
      <c r="H13049" s="4" t="str">
        <f aca="false">INDEX(Data_Products!$C$2:$C$33,MATCH(C13049,Data_Products!$A$2:$A$33,0))</f>
        <v>Landscaping</v>
      </c>
      <c r="I13049" s="10" t="n">
        <f aca="false">D13049*(E13049-G13049)</f>
        <v>332.78</v>
      </c>
      <c r="J13049" s="11" t="n">
        <f aca="false">IFERROR(I13049/F13049,0)</f>
        <v>0.24105060338708</v>
      </c>
      <c r="K13049" s="4" t="str">
        <f aca="false">IFERROR(INDEX(Data_Orders!$F$2:$F$4727,MATCH(B13049,Data_Orders!$A$2:$A$4727,0)),"")</f>
        <v>Housebuilder</v>
      </c>
      <c r="L13049" s="4" t="str">
        <f aca="false">IFERROR(INDEX(Data_Orders!$D$2:$D$4727,MATCH(B13049,Data_Orders!$A$2:$A$4727,0)),"")</f>
        <v>Leicester</v>
      </c>
    </row>
    <row r="13050" customFormat="false" ht="15" hidden="false" customHeight="false" outlineLevel="0" collapsed="false">
      <c r="A13050" s="4" t="s">
        <v>18866</v>
      </c>
      <c r="B13050" s="4" t="s">
        <v>5471</v>
      </c>
      <c r="C13050" s="4" t="s">
        <v>1055</v>
      </c>
      <c r="D13050" s="4" t="n">
        <v>4</v>
      </c>
      <c r="E13050" s="4" t="n">
        <v>205.03</v>
      </c>
      <c r="F13050" s="4" t="n">
        <v>820.12</v>
      </c>
      <c r="G13050" s="4" t="n">
        <f aca="false">INDEX(Data_Products!$D$2:$D$33,MATCH(C13050,Data_Products!$A$2:$A$33,0))</f>
        <v>138.6</v>
      </c>
      <c r="H13050" s="4" t="str">
        <f aca="false">INDEX(Data_Products!$C$2:$C$33,MATCH(C13050,Data_Products!$A$2:$A$33,0))</f>
        <v>Roofing</v>
      </c>
      <c r="I13050" s="10" t="n">
        <f aca="false">D13050*(E13050-G13050)</f>
        <v>265.72</v>
      </c>
      <c r="J13050" s="11" t="n">
        <f aca="false">IFERROR(I13050/F13050,0)</f>
        <v>0.324001365653807</v>
      </c>
      <c r="K13050" s="4" t="str">
        <f aca="false">IFERROR(INDEX(Data_Orders!$F$2:$F$4727,MATCH(B13050,Data_Orders!$A$2:$A$4727,0)),"")</f>
        <v>Housebuilder</v>
      </c>
      <c r="L13050" s="4" t="str">
        <f aca="false">IFERROR(INDEX(Data_Orders!$D$2:$D$4727,MATCH(B13050,Data_Orders!$A$2:$A$4727,0)),"")</f>
        <v>Leicester</v>
      </c>
    </row>
    <row r="13051" customFormat="false" ht="15" hidden="false" customHeight="false" outlineLevel="0" collapsed="false">
      <c r="A13051" s="4" t="s">
        <v>18867</v>
      </c>
      <c r="B13051" s="4" t="s">
        <v>5471</v>
      </c>
      <c r="C13051" s="4" t="s">
        <v>1077</v>
      </c>
      <c r="D13051" s="4" t="n">
        <v>1</v>
      </c>
      <c r="E13051" s="4" t="n">
        <v>46.61</v>
      </c>
      <c r="F13051" s="4" t="n">
        <v>46.61</v>
      </c>
      <c r="G13051" s="4" t="n">
        <f aca="false">INDEX(Data_Products!$D$2:$D$33,MATCH(C13051,Data_Products!$A$2:$A$33,0))</f>
        <v>36.87</v>
      </c>
      <c r="H13051" s="4" t="str">
        <f aca="false">INDEX(Data_Products!$C$2:$C$33,MATCH(C13051,Data_Products!$A$2:$A$33,0))</f>
        <v>Landscaping</v>
      </c>
      <c r="I13051" s="10" t="n">
        <f aca="false">D13051*(E13051-G13051)</f>
        <v>9.74</v>
      </c>
      <c r="J13051" s="11" t="n">
        <f aca="false">IFERROR(I13051/F13051,0)</f>
        <v>0.208968032611028</v>
      </c>
      <c r="K13051" s="4" t="str">
        <f aca="false">IFERROR(INDEX(Data_Orders!$F$2:$F$4727,MATCH(B13051,Data_Orders!$A$2:$A$4727,0)),"")</f>
        <v>Housebuilder</v>
      </c>
      <c r="L13051" s="4" t="str">
        <f aca="false">IFERROR(INDEX(Data_Orders!$D$2:$D$4727,MATCH(B13051,Data_Orders!$A$2:$A$4727,0)),"")</f>
        <v>Leicester</v>
      </c>
    </row>
    <row r="13052" customFormat="false" ht="15" hidden="false" customHeight="false" outlineLevel="0" collapsed="false">
      <c r="A13052" s="4" t="s">
        <v>18868</v>
      </c>
      <c r="B13052" s="4" t="s">
        <v>5471</v>
      </c>
      <c r="C13052" s="4" t="s">
        <v>1048</v>
      </c>
      <c r="D13052" s="4" t="n">
        <v>10</v>
      </c>
      <c r="E13052" s="4" t="n">
        <v>112.72</v>
      </c>
      <c r="F13052" s="4" t="n">
        <v>1127.2</v>
      </c>
      <c r="G13052" s="4" t="n">
        <f aca="false">INDEX(Data_Products!$D$2:$D$33,MATCH(C13052,Data_Products!$A$2:$A$33,0))</f>
        <v>83.21</v>
      </c>
      <c r="H13052" s="4" t="str">
        <f aca="false">INDEX(Data_Products!$C$2:$C$33,MATCH(C13052,Data_Products!$A$2:$A$33,0))</f>
        <v>Tools &amp; Fixings</v>
      </c>
      <c r="I13052" s="10" t="n">
        <f aca="false">D13052*(E13052-G13052)</f>
        <v>295.1</v>
      </c>
      <c r="J13052" s="11" t="n">
        <f aca="false">IFERROR(I13052/F13052,0)</f>
        <v>0.26179914833215</v>
      </c>
      <c r="K13052" s="4" t="str">
        <f aca="false">IFERROR(INDEX(Data_Orders!$F$2:$F$4727,MATCH(B13052,Data_Orders!$A$2:$A$4727,0)),"")</f>
        <v>Housebuilder</v>
      </c>
      <c r="L13052" s="4" t="str">
        <f aca="false">IFERROR(INDEX(Data_Orders!$D$2:$D$4727,MATCH(B13052,Data_Orders!$A$2:$A$4727,0)),"")</f>
        <v>Leicester</v>
      </c>
    </row>
    <row r="13053" customFormat="false" ht="15" hidden="false" customHeight="false" outlineLevel="0" collapsed="false">
      <c r="A13053" s="4" t="s">
        <v>18869</v>
      </c>
      <c r="B13053" s="4" t="s">
        <v>5472</v>
      </c>
      <c r="C13053" s="4" t="s">
        <v>1068</v>
      </c>
      <c r="D13053" s="4" t="n">
        <v>14</v>
      </c>
      <c r="E13053" s="4" t="n">
        <v>86.28</v>
      </c>
      <c r="F13053" s="4" t="n">
        <v>1207.92</v>
      </c>
      <c r="G13053" s="4" t="n">
        <f aca="false">INDEX(Data_Products!$D$2:$D$33,MATCH(C13053,Data_Products!$A$2:$A$33,0))</f>
        <v>68.55</v>
      </c>
      <c r="H13053" s="4" t="str">
        <f aca="false">INDEX(Data_Products!$C$2:$C$33,MATCH(C13053,Data_Products!$A$2:$A$33,0))</f>
        <v>Plumbing &amp; Drainage</v>
      </c>
      <c r="I13053" s="10" t="n">
        <f aca="false">D13053*(E13053-G13053)</f>
        <v>248.22</v>
      </c>
      <c r="J13053" s="11" t="n">
        <f aca="false">IFERROR(I13053/F13053,0)</f>
        <v>0.205493741307371</v>
      </c>
      <c r="K13053" s="4" t="str">
        <f aca="false">IFERROR(INDEX(Data_Orders!$F$2:$F$4727,MATCH(B13053,Data_Orders!$A$2:$A$4727,0)),"")</f>
        <v>Housebuilder</v>
      </c>
      <c r="L13053" s="4" t="str">
        <f aca="false">IFERROR(INDEX(Data_Orders!$D$2:$D$4727,MATCH(B13053,Data_Orders!$A$2:$A$4727,0)),"")</f>
        <v>Leicester</v>
      </c>
    </row>
    <row r="13054" customFormat="false" ht="15" hidden="false" customHeight="false" outlineLevel="0" collapsed="false">
      <c r="A13054" s="4" t="s">
        <v>18870</v>
      </c>
      <c r="B13054" s="4" t="s">
        <v>5472</v>
      </c>
      <c r="C13054" s="4" t="s">
        <v>1026</v>
      </c>
      <c r="D13054" s="4" t="n">
        <v>14</v>
      </c>
      <c r="E13054" s="4" t="n">
        <v>184.05</v>
      </c>
      <c r="F13054" s="4" t="n">
        <v>2576.7</v>
      </c>
      <c r="G13054" s="4" t="n">
        <f aca="false">INDEX(Data_Products!$D$2:$D$33,MATCH(C13054,Data_Products!$A$2:$A$33,0))</f>
        <v>147.44</v>
      </c>
      <c r="H13054" s="4" t="str">
        <f aca="false">INDEX(Data_Products!$C$2:$C$33,MATCH(C13054,Data_Products!$A$2:$A$33,0))</f>
        <v>Cement &amp; Aggregates</v>
      </c>
      <c r="I13054" s="10" t="n">
        <f aca="false">D13054*(E13054-G13054)</f>
        <v>512.54</v>
      </c>
      <c r="J13054" s="11" t="n">
        <f aca="false">IFERROR(I13054/F13054,0)</f>
        <v>0.19891333876664</v>
      </c>
      <c r="K13054" s="4" t="str">
        <f aca="false">IFERROR(INDEX(Data_Orders!$F$2:$F$4727,MATCH(B13054,Data_Orders!$A$2:$A$4727,0)),"")</f>
        <v>Housebuilder</v>
      </c>
      <c r="L13054" s="4" t="str">
        <f aca="false">IFERROR(INDEX(Data_Orders!$D$2:$D$4727,MATCH(B13054,Data_Orders!$A$2:$A$4727,0)),"")</f>
        <v>Leicester</v>
      </c>
    </row>
    <row r="13055" customFormat="false" ht="15" hidden="false" customHeight="false" outlineLevel="0" collapsed="false">
      <c r="A13055" s="4" t="s">
        <v>18871</v>
      </c>
      <c r="B13055" s="4" t="s">
        <v>5472</v>
      </c>
      <c r="C13055" s="4" t="s">
        <v>1059</v>
      </c>
      <c r="D13055" s="4" t="n">
        <v>19</v>
      </c>
      <c r="E13055" s="4" t="n">
        <v>103.63</v>
      </c>
      <c r="F13055" s="4" t="n">
        <v>1968.97</v>
      </c>
      <c r="G13055" s="4" t="n">
        <f aca="false">INDEX(Data_Products!$D$2:$D$33,MATCH(C13055,Data_Products!$A$2:$A$33,0))</f>
        <v>82.55</v>
      </c>
      <c r="H13055" s="4" t="str">
        <f aca="false">INDEX(Data_Products!$C$2:$C$33,MATCH(C13055,Data_Products!$A$2:$A$33,0))</f>
        <v>Roofing</v>
      </c>
      <c r="I13055" s="10" t="n">
        <f aca="false">D13055*(E13055-G13055)</f>
        <v>400.52</v>
      </c>
      <c r="J13055" s="11" t="n">
        <f aca="false">IFERROR(I13055/F13055,0)</f>
        <v>0.203415999228023</v>
      </c>
      <c r="K13055" s="4" t="str">
        <f aca="false">IFERROR(INDEX(Data_Orders!$F$2:$F$4727,MATCH(B13055,Data_Orders!$A$2:$A$4727,0)),"")</f>
        <v>Housebuilder</v>
      </c>
      <c r="L13055" s="4" t="str">
        <f aca="false">IFERROR(INDEX(Data_Orders!$D$2:$D$4727,MATCH(B13055,Data_Orders!$A$2:$A$4727,0)),"")</f>
        <v>Leicester</v>
      </c>
    </row>
    <row r="13056" customFormat="false" ht="15" hidden="false" customHeight="false" outlineLevel="0" collapsed="false">
      <c r="A13056" s="4" t="s">
        <v>18872</v>
      </c>
      <c r="B13056" s="4" t="s">
        <v>5472</v>
      </c>
      <c r="C13056" s="4" t="s">
        <v>1028</v>
      </c>
      <c r="D13056" s="4" t="n">
        <v>10</v>
      </c>
      <c r="E13056" s="4" t="n">
        <v>118.79</v>
      </c>
      <c r="F13056" s="4" t="n">
        <v>1187.9</v>
      </c>
      <c r="G13056" s="4" t="n">
        <f aca="false">INDEX(Data_Products!$D$2:$D$33,MATCH(C13056,Data_Products!$A$2:$A$33,0))</f>
        <v>81.07</v>
      </c>
      <c r="H13056" s="4" t="str">
        <f aca="false">INDEX(Data_Products!$C$2:$C$33,MATCH(C13056,Data_Products!$A$2:$A$33,0))</f>
        <v>Cement &amp; Aggregates</v>
      </c>
      <c r="I13056" s="10" t="n">
        <f aca="false">D13056*(E13056-G13056)</f>
        <v>377.2</v>
      </c>
      <c r="J13056" s="11" t="n">
        <f aca="false">IFERROR(I13056/F13056,0)</f>
        <v>0.317535146056065</v>
      </c>
      <c r="K13056" s="4" t="str">
        <f aca="false">IFERROR(INDEX(Data_Orders!$F$2:$F$4727,MATCH(B13056,Data_Orders!$A$2:$A$4727,0)),"")</f>
        <v>Housebuilder</v>
      </c>
      <c r="L13056" s="4" t="str">
        <f aca="false">IFERROR(INDEX(Data_Orders!$D$2:$D$4727,MATCH(B13056,Data_Orders!$A$2:$A$4727,0)),"")</f>
        <v>Leicester</v>
      </c>
    </row>
    <row r="13057" customFormat="false" ht="15" hidden="false" customHeight="false" outlineLevel="0" collapsed="false">
      <c r="A13057" s="4" t="s">
        <v>18873</v>
      </c>
      <c r="B13057" s="4" t="s">
        <v>5473</v>
      </c>
      <c r="C13057" s="4" t="s">
        <v>1066</v>
      </c>
      <c r="D13057" s="4" t="n">
        <v>8</v>
      </c>
      <c r="E13057" s="4" t="n">
        <v>209.69</v>
      </c>
      <c r="F13057" s="4" t="n">
        <v>1677.52</v>
      </c>
      <c r="G13057" s="4" t="n">
        <f aca="false">INDEX(Data_Products!$D$2:$D$33,MATCH(C13057,Data_Products!$A$2:$A$33,0))</f>
        <v>144.38</v>
      </c>
      <c r="H13057" s="4" t="str">
        <f aca="false">INDEX(Data_Products!$C$2:$C$33,MATCH(C13057,Data_Products!$A$2:$A$33,0))</f>
        <v>Plumbing &amp; Drainage</v>
      </c>
      <c r="I13057" s="10" t="n">
        <f aca="false">D13057*(E13057-G13057)</f>
        <v>522.48</v>
      </c>
      <c r="J13057" s="11" t="n">
        <f aca="false">IFERROR(I13057/F13057,0)</f>
        <v>0.311459773952024</v>
      </c>
      <c r="K13057" s="4" t="str">
        <f aca="false">IFERROR(INDEX(Data_Orders!$F$2:$F$4727,MATCH(B13057,Data_Orders!$A$2:$A$4727,0)),"")</f>
        <v>Housebuilder</v>
      </c>
      <c r="L13057" s="4" t="str">
        <f aca="false">IFERROR(INDEX(Data_Orders!$D$2:$D$4727,MATCH(B13057,Data_Orders!$A$2:$A$4727,0)),"")</f>
        <v>Leicester</v>
      </c>
    </row>
    <row r="13058" customFormat="false" ht="15" hidden="false" customHeight="false" outlineLevel="0" collapsed="false">
      <c r="A13058" s="4" t="s">
        <v>18874</v>
      </c>
      <c r="B13058" s="4" t="s">
        <v>5473</v>
      </c>
      <c r="C13058" s="4" t="s">
        <v>1024</v>
      </c>
      <c r="D13058" s="4" t="n">
        <v>18</v>
      </c>
      <c r="E13058" s="4" t="n">
        <v>137.14</v>
      </c>
      <c r="F13058" s="4" t="n">
        <v>2468.52</v>
      </c>
      <c r="G13058" s="4" t="n">
        <f aca="false">INDEX(Data_Products!$D$2:$D$33,MATCH(C13058,Data_Products!$A$2:$A$33,0))</f>
        <v>99.99</v>
      </c>
      <c r="H13058" s="4" t="str">
        <f aca="false">INDEX(Data_Products!$C$2:$C$33,MATCH(C13058,Data_Products!$A$2:$A$33,0))</f>
        <v>Cement &amp; Aggregates</v>
      </c>
      <c r="I13058" s="10" t="n">
        <f aca="false">D13058*(E13058-G13058)</f>
        <v>668.7</v>
      </c>
      <c r="J13058" s="11" t="n">
        <f aca="false">IFERROR(I13058/F13058,0)</f>
        <v>0.270891060230421</v>
      </c>
      <c r="K13058" s="4" t="str">
        <f aca="false">IFERROR(INDEX(Data_Orders!$F$2:$F$4727,MATCH(B13058,Data_Orders!$A$2:$A$4727,0)),"")</f>
        <v>Housebuilder</v>
      </c>
      <c r="L13058" s="4" t="str">
        <f aca="false">IFERROR(INDEX(Data_Orders!$D$2:$D$4727,MATCH(B13058,Data_Orders!$A$2:$A$4727,0)),"")</f>
        <v>Leicester</v>
      </c>
    </row>
    <row r="13059" customFormat="false" ht="15" hidden="false" customHeight="false" outlineLevel="0" collapsed="false">
      <c r="A13059" s="4" t="s">
        <v>18875</v>
      </c>
      <c r="B13059" s="4" t="s">
        <v>5473</v>
      </c>
      <c r="C13059" s="4" t="s">
        <v>1059</v>
      </c>
      <c r="D13059" s="4" t="n">
        <v>15</v>
      </c>
      <c r="E13059" s="4" t="n">
        <v>103.63</v>
      </c>
      <c r="F13059" s="4" t="n">
        <v>1554.45</v>
      </c>
      <c r="G13059" s="4" t="n">
        <f aca="false">INDEX(Data_Products!$D$2:$D$33,MATCH(C13059,Data_Products!$A$2:$A$33,0))</f>
        <v>82.55</v>
      </c>
      <c r="H13059" s="4" t="str">
        <f aca="false">INDEX(Data_Products!$C$2:$C$33,MATCH(C13059,Data_Products!$A$2:$A$33,0))</f>
        <v>Roofing</v>
      </c>
      <c r="I13059" s="10" t="n">
        <f aca="false">D13059*(E13059-G13059)</f>
        <v>316.2</v>
      </c>
      <c r="J13059" s="11" t="n">
        <f aca="false">IFERROR(I13059/F13059,0)</f>
        <v>0.203415999228023</v>
      </c>
      <c r="K13059" s="4" t="str">
        <f aca="false">IFERROR(INDEX(Data_Orders!$F$2:$F$4727,MATCH(B13059,Data_Orders!$A$2:$A$4727,0)),"")</f>
        <v>Housebuilder</v>
      </c>
      <c r="L13059" s="4" t="str">
        <f aca="false">IFERROR(INDEX(Data_Orders!$D$2:$D$4727,MATCH(B13059,Data_Orders!$A$2:$A$4727,0)),"")</f>
        <v>Leicester</v>
      </c>
    </row>
    <row r="13060" customFormat="false" ht="15" hidden="false" customHeight="false" outlineLevel="0" collapsed="false">
      <c r="A13060" s="4" t="s">
        <v>18876</v>
      </c>
      <c r="B13060" s="4" t="s">
        <v>5473</v>
      </c>
      <c r="C13060" s="4" t="s">
        <v>1077</v>
      </c>
      <c r="D13060" s="4" t="n">
        <v>18</v>
      </c>
      <c r="E13060" s="4" t="n">
        <v>46.61</v>
      </c>
      <c r="F13060" s="4" t="n">
        <v>838.98</v>
      </c>
      <c r="G13060" s="4" t="n">
        <f aca="false">INDEX(Data_Products!$D$2:$D$33,MATCH(C13060,Data_Products!$A$2:$A$33,0))</f>
        <v>36.87</v>
      </c>
      <c r="H13060" s="4" t="str">
        <f aca="false">INDEX(Data_Products!$C$2:$C$33,MATCH(C13060,Data_Products!$A$2:$A$33,0))</f>
        <v>Landscaping</v>
      </c>
      <c r="I13060" s="10" t="n">
        <f aca="false">D13060*(E13060-G13060)</f>
        <v>175.32</v>
      </c>
      <c r="J13060" s="11" t="n">
        <f aca="false">IFERROR(I13060/F13060,0)</f>
        <v>0.208968032611028</v>
      </c>
      <c r="K13060" s="4" t="str">
        <f aca="false">IFERROR(INDEX(Data_Orders!$F$2:$F$4727,MATCH(B13060,Data_Orders!$A$2:$A$4727,0)),"")</f>
        <v>Housebuilder</v>
      </c>
      <c r="L13060" s="4" t="str">
        <f aca="false">IFERROR(INDEX(Data_Orders!$D$2:$D$4727,MATCH(B13060,Data_Orders!$A$2:$A$4727,0)),"")</f>
        <v>Leicester</v>
      </c>
    </row>
    <row r="13061" customFormat="false" ht="15" hidden="false" customHeight="false" outlineLevel="0" collapsed="false">
      <c r="A13061" s="4" t="s">
        <v>18877</v>
      </c>
      <c r="B13061" s="4" t="s">
        <v>5474</v>
      </c>
      <c r="C13061" s="4" t="s">
        <v>1061</v>
      </c>
      <c r="D13061" s="4" t="n">
        <v>11</v>
      </c>
      <c r="E13061" s="4" t="n">
        <v>145.57</v>
      </c>
      <c r="F13061" s="4" t="n">
        <v>1601.27</v>
      </c>
      <c r="G13061" s="4" t="n">
        <f aca="false">INDEX(Data_Products!$D$2:$D$33,MATCH(C13061,Data_Products!$A$2:$A$33,0))</f>
        <v>119.29</v>
      </c>
      <c r="H13061" s="4" t="str">
        <f aca="false">INDEX(Data_Products!$C$2:$C$33,MATCH(C13061,Data_Products!$A$2:$A$33,0))</f>
        <v>Plumbing &amp; Drainage</v>
      </c>
      <c r="I13061" s="10" t="n">
        <f aca="false">D13061*(E13061-G13061)</f>
        <v>289.08</v>
      </c>
      <c r="J13061" s="11" t="n">
        <f aca="false">IFERROR(I13061/F13061,0)</f>
        <v>0.180531702960775</v>
      </c>
      <c r="K13061" s="4" t="str">
        <f aca="false">IFERROR(INDEX(Data_Orders!$F$2:$F$4727,MATCH(B13061,Data_Orders!$A$2:$A$4727,0)),"")</f>
        <v>Housebuilder</v>
      </c>
      <c r="L13061" s="4" t="str">
        <f aca="false">IFERROR(INDEX(Data_Orders!$D$2:$D$4727,MATCH(B13061,Data_Orders!$A$2:$A$4727,0)),"")</f>
        <v>Leicester</v>
      </c>
    </row>
    <row r="13062" customFormat="false" ht="15" hidden="false" customHeight="false" outlineLevel="0" collapsed="false">
      <c r="A13062" s="4" t="s">
        <v>18878</v>
      </c>
      <c r="B13062" s="4" t="s">
        <v>5475</v>
      </c>
      <c r="C13062" s="4" t="s">
        <v>1077</v>
      </c>
      <c r="D13062" s="4" t="n">
        <v>13</v>
      </c>
      <c r="E13062" s="4" t="n">
        <v>46.61</v>
      </c>
      <c r="F13062" s="4" t="n">
        <v>605.93</v>
      </c>
      <c r="G13062" s="4" t="n">
        <f aca="false">INDEX(Data_Products!$D$2:$D$33,MATCH(C13062,Data_Products!$A$2:$A$33,0))</f>
        <v>36.87</v>
      </c>
      <c r="H13062" s="4" t="str">
        <f aca="false">INDEX(Data_Products!$C$2:$C$33,MATCH(C13062,Data_Products!$A$2:$A$33,0))</f>
        <v>Landscaping</v>
      </c>
      <c r="I13062" s="10" t="n">
        <f aca="false">D13062*(E13062-G13062)</f>
        <v>126.62</v>
      </c>
      <c r="J13062" s="11" t="n">
        <f aca="false">IFERROR(I13062/F13062,0)</f>
        <v>0.208968032611028</v>
      </c>
      <c r="K13062" s="4" t="str">
        <f aca="false">IFERROR(INDEX(Data_Orders!$F$2:$F$4727,MATCH(B13062,Data_Orders!$A$2:$A$4727,0)),"")</f>
        <v>Housebuilder</v>
      </c>
      <c r="L13062" s="4" t="str">
        <f aca="false">IFERROR(INDEX(Data_Orders!$D$2:$D$4727,MATCH(B13062,Data_Orders!$A$2:$A$4727,0)),"")</f>
        <v>Leicester</v>
      </c>
    </row>
    <row r="13063" customFormat="false" ht="15" hidden="false" customHeight="false" outlineLevel="0" collapsed="false">
      <c r="A13063" s="4" t="s">
        <v>18879</v>
      </c>
      <c r="B13063" s="4" t="s">
        <v>5475</v>
      </c>
      <c r="C13063" s="4" t="s">
        <v>1050</v>
      </c>
      <c r="D13063" s="4" t="n">
        <v>14</v>
      </c>
      <c r="E13063" s="4" t="n">
        <v>238.63</v>
      </c>
      <c r="F13063" s="4" t="n">
        <v>3340.82</v>
      </c>
      <c r="G13063" s="4" t="n">
        <f aca="false">INDEX(Data_Products!$D$2:$D$33,MATCH(C13063,Data_Products!$A$2:$A$33,0))</f>
        <v>148.91</v>
      </c>
      <c r="H13063" s="4" t="str">
        <f aca="false">INDEX(Data_Products!$C$2:$C$33,MATCH(C13063,Data_Products!$A$2:$A$33,0))</f>
        <v>Tools &amp; Fixings</v>
      </c>
      <c r="I13063" s="10" t="n">
        <f aca="false">D13063*(E13063-G13063)</f>
        <v>1256.08</v>
      </c>
      <c r="J13063" s="11" t="n">
        <f aca="false">IFERROR(I13063/F13063,0)</f>
        <v>0.375979549930855</v>
      </c>
      <c r="K13063" s="4" t="str">
        <f aca="false">IFERROR(INDEX(Data_Orders!$F$2:$F$4727,MATCH(B13063,Data_Orders!$A$2:$A$4727,0)),"")</f>
        <v>Housebuilder</v>
      </c>
      <c r="L13063" s="4" t="str">
        <f aca="false">IFERROR(INDEX(Data_Orders!$D$2:$D$4727,MATCH(B13063,Data_Orders!$A$2:$A$4727,0)),"")</f>
        <v>Leicester</v>
      </c>
    </row>
    <row r="13064" customFormat="false" ht="15" hidden="false" customHeight="false" outlineLevel="0" collapsed="false">
      <c r="A13064" s="4" t="s">
        <v>18880</v>
      </c>
      <c r="B13064" s="4" t="s">
        <v>5475</v>
      </c>
      <c r="C13064" s="4" t="s">
        <v>1010</v>
      </c>
      <c r="D13064" s="4" t="n">
        <v>12</v>
      </c>
      <c r="E13064" s="4" t="n">
        <v>135.95</v>
      </c>
      <c r="F13064" s="4" t="n">
        <v>1631.4</v>
      </c>
      <c r="G13064" s="4" t="n">
        <f aca="false">INDEX(Data_Products!$D$2:$D$33,MATCH(C13064,Data_Products!$A$2:$A$33,0))</f>
        <v>111.1</v>
      </c>
      <c r="H13064" s="4" t="str">
        <f aca="false">INDEX(Data_Products!$C$2:$C$33,MATCH(C13064,Data_Products!$A$2:$A$33,0))</f>
        <v>Timber</v>
      </c>
      <c r="I13064" s="10" t="n">
        <f aca="false">D13064*(E13064-G13064)</f>
        <v>298.2</v>
      </c>
      <c r="J13064" s="11" t="n">
        <f aca="false">IFERROR(I13064/F13064,0)</f>
        <v>0.18278778962854</v>
      </c>
      <c r="K13064" s="4" t="str">
        <f aca="false">IFERROR(INDEX(Data_Orders!$F$2:$F$4727,MATCH(B13064,Data_Orders!$A$2:$A$4727,0)),"")</f>
        <v>Housebuilder</v>
      </c>
      <c r="L13064" s="4" t="str">
        <f aca="false">IFERROR(INDEX(Data_Orders!$D$2:$D$4727,MATCH(B13064,Data_Orders!$A$2:$A$4727,0)),"")</f>
        <v>Leicester</v>
      </c>
    </row>
    <row r="13065" customFormat="false" ht="15" hidden="false" customHeight="false" outlineLevel="0" collapsed="false">
      <c r="A13065" s="4" t="s">
        <v>18881</v>
      </c>
      <c r="B13065" s="4" t="s">
        <v>5475</v>
      </c>
      <c r="C13065" s="4" t="s">
        <v>1057</v>
      </c>
      <c r="D13065" s="4" t="n">
        <v>3</v>
      </c>
      <c r="E13065" s="4" t="n">
        <v>176.81</v>
      </c>
      <c r="F13065" s="4" t="n">
        <v>530.43</v>
      </c>
      <c r="G13065" s="4" t="n">
        <f aca="false">INDEX(Data_Products!$D$2:$D$33,MATCH(C13065,Data_Products!$A$2:$A$33,0))</f>
        <v>129.57</v>
      </c>
      <c r="H13065" s="4" t="str">
        <f aca="false">INDEX(Data_Products!$C$2:$C$33,MATCH(C13065,Data_Products!$A$2:$A$33,0))</f>
        <v>Roofing</v>
      </c>
      <c r="I13065" s="10" t="n">
        <f aca="false">D13065*(E13065-G13065)</f>
        <v>141.72</v>
      </c>
      <c r="J13065" s="11" t="n">
        <f aca="false">IFERROR(I13065/F13065,0)</f>
        <v>0.267179458175443</v>
      </c>
      <c r="K13065" s="4" t="str">
        <f aca="false">IFERROR(INDEX(Data_Orders!$F$2:$F$4727,MATCH(B13065,Data_Orders!$A$2:$A$4727,0)),"")</f>
        <v>Housebuilder</v>
      </c>
      <c r="L13065" s="4" t="str">
        <f aca="false">IFERROR(INDEX(Data_Orders!$D$2:$D$4727,MATCH(B13065,Data_Orders!$A$2:$A$4727,0)),"")</f>
        <v>Leicester</v>
      </c>
    </row>
    <row r="13066" customFormat="false" ht="15" hidden="false" customHeight="false" outlineLevel="0" collapsed="false">
      <c r="A13066" s="4" t="s">
        <v>18882</v>
      </c>
      <c r="B13066" s="4" t="s">
        <v>5475</v>
      </c>
      <c r="C13066" s="4" t="s">
        <v>1032</v>
      </c>
      <c r="D13066" s="4" t="n">
        <v>18</v>
      </c>
      <c r="E13066" s="4" t="n">
        <v>99.65</v>
      </c>
      <c r="F13066" s="4" t="n">
        <v>1793.7</v>
      </c>
      <c r="G13066" s="4" t="n">
        <f aca="false">INDEX(Data_Products!$D$2:$D$33,MATCH(C13066,Data_Products!$A$2:$A$33,0))</f>
        <v>58.26</v>
      </c>
      <c r="H13066" s="4" t="str">
        <f aca="false">INDEX(Data_Products!$C$2:$C$33,MATCH(C13066,Data_Products!$A$2:$A$33,0))</f>
        <v>Insulation</v>
      </c>
      <c r="I13066" s="10" t="n">
        <f aca="false">D13066*(E13066-G13066)</f>
        <v>745.02</v>
      </c>
      <c r="J13066" s="11" t="n">
        <f aca="false">IFERROR(I13066/F13066,0)</f>
        <v>0.415353738083292</v>
      </c>
      <c r="K13066" s="4" t="str">
        <f aca="false">IFERROR(INDEX(Data_Orders!$F$2:$F$4727,MATCH(B13066,Data_Orders!$A$2:$A$4727,0)),"")</f>
        <v>Housebuilder</v>
      </c>
      <c r="L13066" s="4" t="str">
        <f aca="false">IFERROR(INDEX(Data_Orders!$D$2:$D$4727,MATCH(B13066,Data_Orders!$A$2:$A$4727,0)),"")</f>
        <v>Leicester</v>
      </c>
    </row>
    <row r="13067" customFormat="false" ht="15" hidden="false" customHeight="false" outlineLevel="0" collapsed="false">
      <c r="A13067" s="4" t="s">
        <v>18883</v>
      </c>
      <c r="B13067" s="4" t="s">
        <v>5476</v>
      </c>
      <c r="C13067" s="4" t="s">
        <v>1048</v>
      </c>
      <c r="D13067" s="4" t="n">
        <v>15</v>
      </c>
      <c r="E13067" s="4" t="n">
        <v>112.72</v>
      </c>
      <c r="F13067" s="4" t="n">
        <v>1690.8</v>
      </c>
      <c r="G13067" s="4" t="n">
        <f aca="false">INDEX(Data_Products!$D$2:$D$33,MATCH(C13067,Data_Products!$A$2:$A$33,0))</f>
        <v>83.21</v>
      </c>
      <c r="H13067" s="4" t="str">
        <f aca="false">INDEX(Data_Products!$C$2:$C$33,MATCH(C13067,Data_Products!$A$2:$A$33,0))</f>
        <v>Tools &amp; Fixings</v>
      </c>
      <c r="I13067" s="10" t="n">
        <f aca="false">D13067*(E13067-G13067)</f>
        <v>442.65</v>
      </c>
      <c r="J13067" s="11" t="n">
        <f aca="false">IFERROR(I13067/F13067,0)</f>
        <v>0.261799148332151</v>
      </c>
      <c r="K13067" s="4" t="str">
        <f aca="false">IFERROR(INDEX(Data_Orders!$F$2:$F$4727,MATCH(B13067,Data_Orders!$A$2:$A$4727,0)),"")</f>
        <v>Housebuilder</v>
      </c>
      <c r="L13067" s="4" t="str">
        <f aca="false">IFERROR(INDEX(Data_Orders!$D$2:$D$4727,MATCH(B13067,Data_Orders!$A$2:$A$4727,0)),"")</f>
        <v>Leicester</v>
      </c>
    </row>
    <row r="13068" customFormat="false" ht="15" hidden="false" customHeight="false" outlineLevel="0" collapsed="false">
      <c r="A13068" s="4" t="s">
        <v>18884</v>
      </c>
      <c r="B13068" s="4" t="s">
        <v>5476</v>
      </c>
      <c r="C13068" s="4" t="s">
        <v>1066</v>
      </c>
      <c r="D13068" s="4" t="n">
        <v>15</v>
      </c>
      <c r="E13068" s="4" t="n">
        <v>209.69</v>
      </c>
      <c r="F13068" s="4" t="n">
        <v>3145.35</v>
      </c>
      <c r="G13068" s="4" t="n">
        <f aca="false">INDEX(Data_Products!$D$2:$D$33,MATCH(C13068,Data_Products!$A$2:$A$33,0))</f>
        <v>144.38</v>
      </c>
      <c r="H13068" s="4" t="str">
        <f aca="false">INDEX(Data_Products!$C$2:$C$33,MATCH(C13068,Data_Products!$A$2:$A$33,0))</f>
        <v>Plumbing &amp; Drainage</v>
      </c>
      <c r="I13068" s="10" t="n">
        <f aca="false">D13068*(E13068-G13068)</f>
        <v>979.65</v>
      </c>
      <c r="J13068" s="11" t="n">
        <f aca="false">IFERROR(I13068/F13068,0)</f>
        <v>0.311459773952024</v>
      </c>
      <c r="K13068" s="4" t="str">
        <f aca="false">IFERROR(INDEX(Data_Orders!$F$2:$F$4727,MATCH(B13068,Data_Orders!$A$2:$A$4727,0)),"")</f>
        <v>Housebuilder</v>
      </c>
      <c r="L13068" s="4" t="str">
        <f aca="false">IFERROR(INDEX(Data_Orders!$D$2:$D$4727,MATCH(B13068,Data_Orders!$A$2:$A$4727,0)),"")</f>
        <v>Leicester</v>
      </c>
    </row>
    <row r="13069" customFormat="false" ht="15" hidden="false" customHeight="false" outlineLevel="0" collapsed="false">
      <c r="A13069" s="4" t="s">
        <v>18885</v>
      </c>
      <c r="B13069" s="4" t="s">
        <v>5476</v>
      </c>
      <c r="C13069" s="4" t="s">
        <v>1073</v>
      </c>
      <c r="D13069" s="4" t="n">
        <v>3</v>
      </c>
      <c r="E13069" s="4" t="n">
        <v>231.05</v>
      </c>
      <c r="F13069" s="4" t="n">
        <v>693.15</v>
      </c>
      <c r="G13069" s="4" t="n">
        <f aca="false">INDEX(Data_Products!$D$2:$D$33,MATCH(C13069,Data_Products!$A$2:$A$33,0))</f>
        <v>148.29</v>
      </c>
      <c r="H13069" s="4" t="str">
        <f aca="false">INDEX(Data_Products!$C$2:$C$33,MATCH(C13069,Data_Products!$A$2:$A$33,0))</f>
        <v>Landscaping</v>
      </c>
      <c r="I13069" s="10" t="n">
        <f aca="false">D13069*(E13069-G13069)</f>
        <v>248.28</v>
      </c>
      <c r="J13069" s="11" t="n">
        <f aca="false">IFERROR(I13069/F13069,0)</f>
        <v>0.358190867777537</v>
      </c>
      <c r="K13069" s="4" t="str">
        <f aca="false">IFERROR(INDEX(Data_Orders!$F$2:$F$4727,MATCH(B13069,Data_Orders!$A$2:$A$4727,0)),"")</f>
        <v>Housebuilder</v>
      </c>
      <c r="L13069" s="4" t="str">
        <f aca="false">IFERROR(INDEX(Data_Orders!$D$2:$D$4727,MATCH(B13069,Data_Orders!$A$2:$A$4727,0)),"")</f>
        <v>Leicester</v>
      </c>
    </row>
    <row r="13070" customFormat="false" ht="15" hidden="false" customHeight="false" outlineLevel="0" collapsed="false">
      <c r="A13070" s="4" t="s">
        <v>18886</v>
      </c>
      <c r="B13070" s="4" t="s">
        <v>5476</v>
      </c>
      <c r="C13070" s="4" t="s">
        <v>1030</v>
      </c>
      <c r="D13070" s="4" t="n">
        <v>19</v>
      </c>
      <c r="E13070" s="4" t="n">
        <v>25.23</v>
      </c>
      <c r="F13070" s="4" t="n">
        <v>479.37</v>
      </c>
      <c r="G13070" s="4" t="n">
        <f aca="false">INDEX(Data_Products!$D$2:$D$33,MATCH(C13070,Data_Products!$A$2:$A$33,0))</f>
        <v>17.67</v>
      </c>
      <c r="H13070" s="4" t="str">
        <f aca="false">INDEX(Data_Products!$C$2:$C$33,MATCH(C13070,Data_Products!$A$2:$A$33,0))</f>
        <v>Cement &amp; Aggregates</v>
      </c>
      <c r="I13070" s="10" t="n">
        <f aca="false">D13070*(E13070-G13070)</f>
        <v>143.64</v>
      </c>
      <c r="J13070" s="11" t="n">
        <f aca="false">IFERROR(I13070/F13070,0)</f>
        <v>0.299643281807372</v>
      </c>
      <c r="K13070" s="4" t="str">
        <f aca="false">IFERROR(INDEX(Data_Orders!$F$2:$F$4727,MATCH(B13070,Data_Orders!$A$2:$A$4727,0)),"")</f>
        <v>Housebuilder</v>
      </c>
      <c r="L13070" s="4" t="str">
        <f aca="false">IFERROR(INDEX(Data_Orders!$D$2:$D$4727,MATCH(B13070,Data_Orders!$A$2:$A$4727,0)),"")</f>
        <v>Leicester</v>
      </c>
    </row>
    <row r="13071" customFormat="false" ht="15" hidden="false" customHeight="false" outlineLevel="0" collapsed="false">
      <c r="A13071" s="4" t="s">
        <v>18887</v>
      </c>
      <c r="B13071" s="4" t="s">
        <v>5477</v>
      </c>
      <c r="C13071" s="4" t="s">
        <v>1035</v>
      </c>
      <c r="D13071" s="4" t="n">
        <v>13</v>
      </c>
      <c r="E13071" s="4" t="n">
        <v>165.07</v>
      </c>
      <c r="F13071" s="4" t="n">
        <v>2145.91</v>
      </c>
      <c r="G13071" s="4" t="n">
        <f aca="false">INDEX(Data_Products!$D$2:$D$33,MATCH(C13071,Data_Products!$A$2:$A$33,0))</f>
        <v>134.65</v>
      </c>
      <c r="H13071" s="4" t="str">
        <f aca="false">INDEX(Data_Products!$C$2:$C$33,MATCH(C13071,Data_Products!$A$2:$A$33,0))</f>
        <v>Insulation</v>
      </c>
      <c r="I13071" s="10" t="n">
        <f aca="false">D13071*(E13071-G13071)</f>
        <v>395.46</v>
      </c>
      <c r="J13071" s="11" t="n">
        <f aca="false">IFERROR(I13071/F13071,0)</f>
        <v>0.184285454655601</v>
      </c>
      <c r="K13071" s="4" t="str">
        <f aca="false">IFERROR(INDEX(Data_Orders!$F$2:$F$4727,MATCH(B13071,Data_Orders!$A$2:$A$4727,0)),"")</f>
        <v>Retail</v>
      </c>
      <c r="L13071" s="4" t="str">
        <f aca="false">IFERROR(INDEX(Data_Orders!$D$2:$D$4727,MATCH(B13071,Data_Orders!$A$2:$A$4727,0)),"")</f>
        <v>Leicester</v>
      </c>
    </row>
    <row r="13072" customFormat="false" ht="15" hidden="false" customHeight="false" outlineLevel="0" collapsed="false">
      <c r="A13072" s="4" t="s">
        <v>18888</v>
      </c>
      <c r="B13072" s="4" t="s">
        <v>5477</v>
      </c>
      <c r="C13072" s="4" t="s">
        <v>1013</v>
      </c>
      <c r="D13072" s="4" t="n">
        <v>17</v>
      </c>
      <c r="E13072" s="4" t="n">
        <v>240.92</v>
      </c>
      <c r="F13072" s="4" t="n">
        <v>4095.64</v>
      </c>
      <c r="G13072" s="4" t="n">
        <f aca="false">INDEX(Data_Products!$D$2:$D$33,MATCH(C13072,Data_Products!$A$2:$A$33,0))</f>
        <v>168.32</v>
      </c>
      <c r="H13072" s="4" t="str">
        <f aca="false">INDEX(Data_Products!$C$2:$C$33,MATCH(C13072,Data_Products!$A$2:$A$33,0))</f>
        <v>Timber</v>
      </c>
      <c r="I13072" s="10" t="n">
        <f aca="false">D13072*(E13072-G13072)</f>
        <v>1234.2</v>
      </c>
      <c r="J13072" s="11" t="n">
        <f aca="false">IFERROR(I13072/F13072,0)</f>
        <v>0.301344844761747</v>
      </c>
      <c r="K13072" s="4" t="str">
        <f aca="false">IFERROR(INDEX(Data_Orders!$F$2:$F$4727,MATCH(B13072,Data_Orders!$A$2:$A$4727,0)),"")</f>
        <v>Retail</v>
      </c>
      <c r="L13072" s="4" t="str">
        <f aca="false">IFERROR(INDEX(Data_Orders!$D$2:$D$4727,MATCH(B13072,Data_Orders!$A$2:$A$4727,0)),"")</f>
        <v>Leicester</v>
      </c>
    </row>
    <row r="13073" customFormat="false" ht="15" hidden="false" customHeight="false" outlineLevel="0" collapsed="false">
      <c r="A13073" s="4" t="s">
        <v>18889</v>
      </c>
      <c r="B13073" s="4" t="s">
        <v>5477</v>
      </c>
      <c r="C13073" s="4" t="s">
        <v>1052</v>
      </c>
      <c r="D13073" s="4" t="n">
        <v>11</v>
      </c>
      <c r="E13073" s="4" t="n">
        <v>205.71</v>
      </c>
      <c r="F13073" s="4" t="n">
        <v>2262.81</v>
      </c>
      <c r="G13073" s="4" t="n">
        <f aca="false">INDEX(Data_Products!$D$2:$D$33,MATCH(C13073,Data_Products!$A$2:$A$33,0))</f>
        <v>152.29</v>
      </c>
      <c r="H13073" s="4" t="str">
        <f aca="false">INDEX(Data_Products!$C$2:$C$33,MATCH(C13073,Data_Products!$A$2:$A$33,0))</f>
        <v>Roofing</v>
      </c>
      <c r="I13073" s="10" t="n">
        <f aca="false">D13073*(E13073-G13073)</f>
        <v>587.62</v>
      </c>
      <c r="J13073" s="11" t="n">
        <f aca="false">IFERROR(I13073/F13073,0)</f>
        <v>0.259685965679841</v>
      </c>
      <c r="K13073" s="4" t="str">
        <f aca="false">IFERROR(INDEX(Data_Orders!$F$2:$F$4727,MATCH(B13073,Data_Orders!$A$2:$A$4727,0)),"")</f>
        <v>Retail</v>
      </c>
      <c r="L13073" s="4" t="str">
        <f aca="false">IFERROR(INDEX(Data_Orders!$D$2:$D$4727,MATCH(B13073,Data_Orders!$A$2:$A$4727,0)),"")</f>
        <v>Leicester</v>
      </c>
    </row>
    <row r="13074" customFormat="false" ht="15" hidden="false" customHeight="false" outlineLevel="0" collapsed="false">
      <c r="A13074" s="4" t="s">
        <v>18890</v>
      </c>
      <c r="B13074" s="4" t="s">
        <v>5478</v>
      </c>
      <c r="C13074" s="4" t="s">
        <v>1046</v>
      </c>
      <c r="D13074" s="4" t="n">
        <v>13</v>
      </c>
      <c r="E13074" s="4" t="n">
        <v>154.02</v>
      </c>
      <c r="F13074" s="4" t="n">
        <v>2002.26</v>
      </c>
      <c r="G13074" s="4" t="n">
        <f aca="false">INDEX(Data_Products!$D$2:$D$33,MATCH(C13074,Data_Products!$A$2:$A$33,0))</f>
        <v>102.1</v>
      </c>
      <c r="H13074" s="4" t="str">
        <f aca="false">INDEX(Data_Products!$C$2:$C$33,MATCH(C13074,Data_Products!$A$2:$A$33,0))</f>
        <v>Tools &amp; Fixings</v>
      </c>
      <c r="I13074" s="10" t="n">
        <f aca="false">D13074*(E13074-G13074)</f>
        <v>674.96</v>
      </c>
      <c r="J13074" s="11" t="n">
        <f aca="false">IFERROR(I13074/F13074,0)</f>
        <v>0.337099078041813</v>
      </c>
      <c r="K13074" s="4" t="str">
        <f aca="false">IFERROR(INDEX(Data_Orders!$F$2:$F$4727,MATCH(B13074,Data_Orders!$A$2:$A$4727,0)),"")</f>
        <v>Retail</v>
      </c>
      <c r="L13074" s="4" t="str">
        <f aca="false">IFERROR(INDEX(Data_Orders!$D$2:$D$4727,MATCH(B13074,Data_Orders!$A$2:$A$4727,0)),"")</f>
        <v>Leicester</v>
      </c>
    </row>
    <row r="13075" customFormat="false" ht="15" hidden="false" customHeight="false" outlineLevel="0" collapsed="false">
      <c r="A13075" s="4" t="s">
        <v>18891</v>
      </c>
      <c r="B13075" s="4" t="s">
        <v>5478</v>
      </c>
      <c r="C13075" s="4" t="s">
        <v>1013</v>
      </c>
      <c r="D13075" s="4" t="n">
        <v>6</v>
      </c>
      <c r="E13075" s="4" t="n">
        <v>240.92</v>
      </c>
      <c r="F13075" s="4" t="n">
        <v>1445.52</v>
      </c>
      <c r="G13075" s="4" t="n">
        <f aca="false">INDEX(Data_Products!$D$2:$D$33,MATCH(C13075,Data_Products!$A$2:$A$33,0))</f>
        <v>168.32</v>
      </c>
      <c r="H13075" s="4" t="str">
        <f aca="false">INDEX(Data_Products!$C$2:$C$33,MATCH(C13075,Data_Products!$A$2:$A$33,0))</f>
        <v>Timber</v>
      </c>
      <c r="I13075" s="10" t="n">
        <f aca="false">D13075*(E13075-G13075)</f>
        <v>435.6</v>
      </c>
      <c r="J13075" s="11" t="n">
        <f aca="false">IFERROR(I13075/F13075,0)</f>
        <v>0.301344844761747</v>
      </c>
      <c r="K13075" s="4" t="str">
        <f aca="false">IFERROR(INDEX(Data_Orders!$F$2:$F$4727,MATCH(B13075,Data_Orders!$A$2:$A$4727,0)),"")</f>
        <v>Retail</v>
      </c>
      <c r="L13075" s="4" t="str">
        <f aca="false">IFERROR(INDEX(Data_Orders!$D$2:$D$4727,MATCH(B13075,Data_Orders!$A$2:$A$4727,0)),"")</f>
        <v>Leicester</v>
      </c>
    </row>
    <row r="13076" customFormat="false" ht="15" hidden="false" customHeight="false" outlineLevel="0" collapsed="false">
      <c r="A13076" s="4" t="s">
        <v>18892</v>
      </c>
      <c r="B13076" s="4" t="s">
        <v>5479</v>
      </c>
      <c r="C13076" s="4" t="s">
        <v>1013</v>
      </c>
      <c r="D13076" s="4" t="n">
        <v>2</v>
      </c>
      <c r="E13076" s="4" t="n">
        <v>240.92</v>
      </c>
      <c r="F13076" s="4" t="n">
        <v>481.84</v>
      </c>
      <c r="G13076" s="4" t="n">
        <f aca="false">INDEX(Data_Products!$D$2:$D$33,MATCH(C13076,Data_Products!$A$2:$A$33,0))</f>
        <v>168.32</v>
      </c>
      <c r="H13076" s="4" t="str">
        <f aca="false">INDEX(Data_Products!$C$2:$C$33,MATCH(C13076,Data_Products!$A$2:$A$33,0))</f>
        <v>Timber</v>
      </c>
      <c r="I13076" s="10" t="n">
        <f aca="false">D13076*(E13076-G13076)</f>
        <v>145.2</v>
      </c>
      <c r="J13076" s="11" t="n">
        <f aca="false">IFERROR(I13076/F13076,0)</f>
        <v>0.301344844761747</v>
      </c>
      <c r="K13076" s="4" t="str">
        <f aca="false">IFERROR(INDEX(Data_Orders!$F$2:$F$4727,MATCH(B13076,Data_Orders!$A$2:$A$4727,0)),"")</f>
        <v>Retail</v>
      </c>
      <c r="L13076" s="4" t="str">
        <f aca="false">IFERROR(INDEX(Data_Orders!$D$2:$D$4727,MATCH(B13076,Data_Orders!$A$2:$A$4727,0)),"")</f>
        <v>Leicester</v>
      </c>
    </row>
    <row r="13077" customFormat="false" ht="15" hidden="false" customHeight="false" outlineLevel="0" collapsed="false">
      <c r="A13077" s="4" t="s">
        <v>18893</v>
      </c>
      <c r="B13077" s="4" t="s">
        <v>5479</v>
      </c>
      <c r="C13077" s="4" t="s">
        <v>1019</v>
      </c>
      <c r="D13077" s="4" t="n">
        <v>17</v>
      </c>
      <c r="E13077" s="4" t="n">
        <v>79.76</v>
      </c>
      <c r="F13077" s="4" t="n">
        <v>1355.92</v>
      </c>
      <c r="G13077" s="4" t="n">
        <f aca="false">INDEX(Data_Products!$D$2:$D$33,MATCH(C13077,Data_Products!$A$2:$A$33,0))</f>
        <v>59.07</v>
      </c>
      <c r="H13077" s="4" t="str">
        <f aca="false">INDEX(Data_Products!$C$2:$C$33,MATCH(C13077,Data_Products!$A$2:$A$33,0))</f>
        <v>Timber</v>
      </c>
      <c r="I13077" s="10" t="n">
        <f aca="false">D13077*(E13077-G13077)</f>
        <v>351.73</v>
      </c>
      <c r="J13077" s="11" t="n">
        <f aca="false">IFERROR(I13077/F13077,0)</f>
        <v>0.259403209628887</v>
      </c>
      <c r="K13077" s="4" t="str">
        <f aca="false">IFERROR(INDEX(Data_Orders!$F$2:$F$4727,MATCH(B13077,Data_Orders!$A$2:$A$4727,0)),"")</f>
        <v>Retail</v>
      </c>
      <c r="L13077" s="4" t="str">
        <f aca="false">IFERROR(INDEX(Data_Orders!$D$2:$D$4727,MATCH(B13077,Data_Orders!$A$2:$A$4727,0)),"")</f>
        <v>Leicester</v>
      </c>
    </row>
    <row r="13078" customFormat="false" ht="15" hidden="false" customHeight="false" outlineLevel="0" collapsed="false">
      <c r="A13078" s="4" t="s">
        <v>18894</v>
      </c>
      <c r="B13078" s="4" t="s">
        <v>5479</v>
      </c>
      <c r="C13078" s="4" t="s">
        <v>1026</v>
      </c>
      <c r="D13078" s="4" t="n">
        <v>19</v>
      </c>
      <c r="E13078" s="4" t="n">
        <v>184.05</v>
      </c>
      <c r="F13078" s="4" t="n">
        <v>3496.95</v>
      </c>
      <c r="G13078" s="4" t="n">
        <f aca="false">INDEX(Data_Products!$D$2:$D$33,MATCH(C13078,Data_Products!$A$2:$A$33,0))</f>
        <v>147.44</v>
      </c>
      <c r="H13078" s="4" t="str">
        <f aca="false">INDEX(Data_Products!$C$2:$C$33,MATCH(C13078,Data_Products!$A$2:$A$33,0))</f>
        <v>Cement &amp; Aggregates</v>
      </c>
      <c r="I13078" s="10" t="n">
        <f aca="false">D13078*(E13078-G13078)</f>
        <v>695.59</v>
      </c>
      <c r="J13078" s="11" t="n">
        <f aca="false">IFERROR(I13078/F13078,0)</f>
        <v>0.19891333876664</v>
      </c>
      <c r="K13078" s="4" t="str">
        <f aca="false">IFERROR(INDEX(Data_Orders!$F$2:$F$4727,MATCH(B13078,Data_Orders!$A$2:$A$4727,0)),"")</f>
        <v>Retail</v>
      </c>
      <c r="L13078" s="4" t="str">
        <f aca="false">IFERROR(INDEX(Data_Orders!$D$2:$D$4727,MATCH(B13078,Data_Orders!$A$2:$A$4727,0)),"")</f>
        <v>Leicester</v>
      </c>
    </row>
    <row r="13079" customFormat="false" ht="15" hidden="false" customHeight="false" outlineLevel="0" collapsed="false">
      <c r="A13079" s="4" t="s">
        <v>18895</v>
      </c>
      <c r="B13079" s="4" t="s">
        <v>5480</v>
      </c>
      <c r="C13079" s="4" t="s">
        <v>1030</v>
      </c>
      <c r="D13079" s="4" t="n">
        <v>8</v>
      </c>
      <c r="E13079" s="4" t="n">
        <v>25.23</v>
      </c>
      <c r="F13079" s="4" t="n">
        <v>201.84</v>
      </c>
      <c r="G13079" s="4" t="n">
        <f aca="false">INDEX(Data_Products!$D$2:$D$33,MATCH(C13079,Data_Products!$A$2:$A$33,0))</f>
        <v>17.67</v>
      </c>
      <c r="H13079" s="4" t="str">
        <f aca="false">INDEX(Data_Products!$C$2:$C$33,MATCH(C13079,Data_Products!$A$2:$A$33,0))</f>
        <v>Cement &amp; Aggregates</v>
      </c>
      <c r="I13079" s="10" t="n">
        <f aca="false">D13079*(E13079-G13079)</f>
        <v>60.48</v>
      </c>
      <c r="J13079" s="11" t="n">
        <f aca="false">IFERROR(I13079/F13079,0)</f>
        <v>0.299643281807372</v>
      </c>
      <c r="K13079" s="4" t="str">
        <f aca="false">IFERROR(INDEX(Data_Orders!$F$2:$F$4727,MATCH(B13079,Data_Orders!$A$2:$A$4727,0)),"")</f>
        <v>Housebuilder</v>
      </c>
      <c r="L13079" s="4" t="str">
        <f aca="false">IFERROR(INDEX(Data_Orders!$D$2:$D$4727,MATCH(B13079,Data_Orders!$A$2:$A$4727,0)),"")</f>
        <v>Rugby</v>
      </c>
    </row>
    <row r="13080" customFormat="false" ht="15" hidden="false" customHeight="false" outlineLevel="0" collapsed="false">
      <c r="A13080" s="4" t="s">
        <v>18896</v>
      </c>
      <c r="B13080" s="4" t="s">
        <v>5480</v>
      </c>
      <c r="C13080" s="4" t="s">
        <v>1064</v>
      </c>
      <c r="D13080" s="4" t="n">
        <v>12</v>
      </c>
      <c r="E13080" s="4" t="n">
        <v>97.63</v>
      </c>
      <c r="F13080" s="4" t="n">
        <v>1171.56</v>
      </c>
      <c r="G13080" s="4" t="n">
        <f aca="false">INDEX(Data_Products!$D$2:$D$33,MATCH(C13080,Data_Products!$A$2:$A$33,0))</f>
        <v>65.21</v>
      </c>
      <c r="H13080" s="4" t="str">
        <f aca="false">INDEX(Data_Products!$C$2:$C$33,MATCH(C13080,Data_Products!$A$2:$A$33,0))</f>
        <v>Plumbing &amp; Drainage</v>
      </c>
      <c r="I13080" s="10" t="n">
        <f aca="false">D13080*(E13080-G13080)</f>
        <v>389.04</v>
      </c>
      <c r="J13080" s="11" t="n">
        <f aca="false">IFERROR(I13080/F13080,0)</f>
        <v>0.332070060432244</v>
      </c>
      <c r="K13080" s="4" t="str">
        <f aca="false">IFERROR(INDEX(Data_Orders!$F$2:$F$4727,MATCH(B13080,Data_Orders!$A$2:$A$4727,0)),"")</f>
        <v>Housebuilder</v>
      </c>
      <c r="L13080" s="4" t="str">
        <f aca="false">IFERROR(INDEX(Data_Orders!$D$2:$D$4727,MATCH(B13080,Data_Orders!$A$2:$A$4727,0)),"")</f>
        <v>Rugby</v>
      </c>
    </row>
    <row r="13081" customFormat="false" ht="15" hidden="false" customHeight="false" outlineLevel="0" collapsed="false">
      <c r="A13081" s="4" t="s">
        <v>18897</v>
      </c>
      <c r="B13081" s="4" t="s">
        <v>5481</v>
      </c>
      <c r="C13081" s="4" t="s">
        <v>1037</v>
      </c>
      <c r="D13081" s="4" t="n">
        <v>6</v>
      </c>
      <c r="E13081" s="4" t="n">
        <v>90.97</v>
      </c>
      <c r="F13081" s="4" t="n">
        <v>545.82</v>
      </c>
      <c r="G13081" s="4" t="n">
        <f aca="false">INDEX(Data_Products!$D$2:$D$33,MATCH(C13081,Data_Products!$A$2:$A$33,0))</f>
        <v>73.81</v>
      </c>
      <c r="H13081" s="4" t="str">
        <f aca="false">INDEX(Data_Products!$C$2:$C$33,MATCH(C13081,Data_Products!$A$2:$A$33,0))</f>
        <v>Insulation</v>
      </c>
      <c r="I13081" s="10" t="n">
        <f aca="false">D13081*(E13081-G13081)</f>
        <v>102.96</v>
      </c>
      <c r="J13081" s="11" t="n">
        <f aca="false">IFERROR(I13081/F13081,0)</f>
        <v>0.18863361547763</v>
      </c>
      <c r="K13081" s="4" t="str">
        <f aca="false">IFERROR(INDEX(Data_Orders!$F$2:$F$4727,MATCH(B13081,Data_Orders!$A$2:$A$4727,0)),"")</f>
        <v>Housebuilder</v>
      </c>
      <c r="L13081" s="4" t="str">
        <f aca="false">IFERROR(INDEX(Data_Orders!$D$2:$D$4727,MATCH(B13081,Data_Orders!$A$2:$A$4727,0)),"")</f>
        <v>Rugby</v>
      </c>
    </row>
    <row r="13082" customFormat="false" ht="15" hidden="false" customHeight="false" outlineLevel="0" collapsed="false">
      <c r="A13082" s="4" t="s">
        <v>18898</v>
      </c>
      <c r="B13082" s="4" t="s">
        <v>5481</v>
      </c>
      <c r="C13082" s="4" t="s">
        <v>1052</v>
      </c>
      <c r="D13082" s="4" t="n">
        <v>4</v>
      </c>
      <c r="E13082" s="4" t="n">
        <v>205.71</v>
      </c>
      <c r="F13082" s="4" t="n">
        <v>822.84</v>
      </c>
      <c r="G13082" s="4" t="n">
        <f aca="false">INDEX(Data_Products!$D$2:$D$33,MATCH(C13082,Data_Products!$A$2:$A$33,0))</f>
        <v>152.29</v>
      </c>
      <c r="H13082" s="4" t="str">
        <f aca="false">INDEX(Data_Products!$C$2:$C$33,MATCH(C13082,Data_Products!$A$2:$A$33,0))</f>
        <v>Roofing</v>
      </c>
      <c r="I13082" s="10" t="n">
        <f aca="false">D13082*(E13082-G13082)</f>
        <v>213.68</v>
      </c>
      <c r="J13082" s="11" t="n">
        <f aca="false">IFERROR(I13082/F13082,0)</f>
        <v>0.259685965679841</v>
      </c>
      <c r="K13082" s="4" t="str">
        <f aca="false">IFERROR(INDEX(Data_Orders!$F$2:$F$4727,MATCH(B13082,Data_Orders!$A$2:$A$4727,0)),"")</f>
        <v>Housebuilder</v>
      </c>
      <c r="L13082" s="4" t="str">
        <f aca="false">IFERROR(INDEX(Data_Orders!$D$2:$D$4727,MATCH(B13082,Data_Orders!$A$2:$A$4727,0)),"")</f>
        <v>Rugby</v>
      </c>
    </row>
    <row r="13083" customFormat="false" ht="15" hidden="false" customHeight="false" outlineLevel="0" collapsed="false">
      <c r="A13083" s="4" t="s">
        <v>18899</v>
      </c>
      <c r="B13083" s="4" t="s">
        <v>5481</v>
      </c>
      <c r="C13083" s="4" t="s">
        <v>1032</v>
      </c>
      <c r="D13083" s="4" t="n">
        <v>12</v>
      </c>
      <c r="E13083" s="4" t="n">
        <v>99.65</v>
      </c>
      <c r="F13083" s="4" t="n">
        <v>1195.8</v>
      </c>
      <c r="G13083" s="4" t="n">
        <f aca="false">INDEX(Data_Products!$D$2:$D$33,MATCH(C13083,Data_Products!$A$2:$A$33,0))</f>
        <v>58.26</v>
      </c>
      <c r="H13083" s="4" t="str">
        <f aca="false">INDEX(Data_Products!$C$2:$C$33,MATCH(C13083,Data_Products!$A$2:$A$33,0))</f>
        <v>Insulation</v>
      </c>
      <c r="I13083" s="10" t="n">
        <f aca="false">D13083*(E13083-G13083)</f>
        <v>496.68</v>
      </c>
      <c r="J13083" s="11" t="n">
        <f aca="false">IFERROR(I13083/F13083,0)</f>
        <v>0.415353738083292</v>
      </c>
      <c r="K13083" s="4" t="str">
        <f aca="false">IFERROR(INDEX(Data_Orders!$F$2:$F$4727,MATCH(B13083,Data_Orders!$A$2:$A$4727,0)),"")</f>
        <v>Housebuilder</v>
      </c>
      <c r="L13083" s="4" t="str">
        <f aca="false">IFERROR(INDEX(Data_Orders!$D$2:$D$4727,MATCH(B13083,Data_Orders!$A$2:$A$4727,0)),"")</f>
        <v>Rugby</v>
      </c>
    </row>
    <row r="13084" customFormat="false" ht="15" hidden="false" customHeight="false" outlineLevel="0" collapsed="false">
      <c r="A13084" s="4" t="s">
        <v>18900</v>
      </c>
      <c r="B13084" s="4" t="s">
        <v>5481</v>
      </c>
      <c r="C13084" s="4" t="s">
        <v>1021</v>
      </c>
      <c r="D13084" s="4" t="n">
        <v>13</v>
      </c>
      <c r="E13084" s="4" t="n">
        <v>73.76</v>
      </c>
      <c r="F13084" s="4" t="n">
        <v>958.88</v>
      </c>
      <c r="G13084" s="4" t="n">
        <f aca="false">INDEX(Data_Products!$D$2:$D$33,MATCH(C13084,Data_Products!$A$2:$A$33,0))</f>
        <v>51.51</v>
      </c>
      <c r="H13084" s="4" t="str">
        <f aca="false">INDEX(Data_Products!$C$2:$C$33,MATCH(C13084,Data_Products!$A$2:$A$33,0))</f>
        <v>Cement &amp; Aggregates</v>
      </c>
      <c r="I13084" s="10" t="n">
        <f aca="false">D13084*(E13084-G13084)</f>
        <v>289.25</v>
      </c>
      <c r="J13084" s="11" t="n">
        <f aca="false">IFERROR(I13084/F13084,0)</f>
        <v>0.301654013015185</v>
      </c>
      <c r="K13084" s="4" t="str">
        <f aca="false">IFERROR(INDEX(Data_Orders!$F$2:$F$4727,MATCH(B13084,Data_Orders!$A$2:$A$4727,0)),"")</f>
        <v>Housebuilder</v>
      </c>
      <c r="L13084" s="4" t="str">
        <f aca="false">IFERROR(INDEX(Data_Orders!$D$2:$D$4727,MATCH(B13084,Data_Orders!$A$2:$A$4727,0)),"")</f>
        <v>Rugby</v>
      </c>
    </row>
    <row r="13085" customFormat="false" ht="15" hidden="false" customHeight="false" outlineLevel="0" collapsed="false">
      <c r="A13085" s="4" t="s">
        <v>18901</v>
      </c>
      <c r="B13085" s="4" t="s">
        <v>5481</v>
      </c>
      <c r="C13085" s="4" t="s">
        <v>1017</v>
      </c>
      <c r="D13085" s="4" t="n">
        <v>2</v>
      </c>
      <c r="E13085" s="4" t="n">
        <v>49.15</v>
      </c>
      <c r="F13085" s="4" t="n">
        <v>98.3</v>
      </c>
      <c r="G13085" s="4" t="n">
        <f aca="false">INDEX(Data_Products!$D$2:$D$33,MATCH(C13085,Data_Products!$A$2:$A$33,0))</f>
        <v>31.44</v>
      </c>
      <c r="H13085" s="4" t="str">
        <f aca="false">INDEX(Data_Products!$C$2:$C$33,MATCH(C13085,Data_Products!$A$2:$A$33,0))</f>
        <v>Timber</v>
      </c>
      <c r="I13085" s="10" t="n">
        <f aca="false">D13085*(E13085-G13085)</f>
        <v>35.42</v>
      </c>
      <c r="J13085" s="11" t="n">
        <f aca="false">IFERROR(I13085/F13085,0)</f>
        <v>0.360325534079349</v>
      </c>
      <c r="K13085" s="4" t="str">
        <f aca="false">IFERROR(INDEX(Data_Orders!$F$2:$F$4727,MATCH(B13085,Data_Orders!$A$2:$A$4727,0)),"")</f>
        <v>Housebuilder</v>
      </c>
      <c r="L13085" s="4" t="str">
        <f aca="false">IFERROR(INDEX(Data_Orders!$D$2:$D$4727,MATCH(B13085,Data_Orders!$A$2:$A$4727,0)),"")</f>
        <v>Rugby</v>
      </c>
    </row>
    <row r="13086" customFormat="false" ht="15" hidden="false" customHeight="false" outlineLevel="0" collapsed="false">
      <c r="A13086" s="4" t="s">
        <v>18902</v>
      </c>
      <c r="B13086" s="4" t="s">
        <v>5482</v>
      </c>
      <c r="C13086" s="4" t="s">
        <v>1046</v>
      </c>
      <c r="D13086" s="4" t="n">
        <v>3</v>
      </c>
      <c r="E13086" s="4" t="n">
        <v>154.02</v>
      </c>
      <c r="F13086" s="4" t="n">
        <v>462.06</v>
      </c>
      <c r="G13086" s="4" t="n">
        <f aca="false">INDEX(Data_Products!$D$2:$D$33,MATCH(C13086,Data_Products!$A$2:$A$33,0))</f>
        <v>102.1</v>
      </c>
      <c r="H13086" s="4" t="str">
        <f aca="false">INDEX(Data_Products!$C$2:$C$33,MATCH(C13086,Data_Products!$A$2:$A$33,0))</f>
        <v>Tools &amp; Fixings</v>
      </c>
      <c r="I13086" s="10" t="n">
        <f aca="false">D13086*(E13086-G13086)</f>
        <v>155.76</v>
      </c>
      <c r="J13086" s="11" t="n">
        <f aca="false">IFERROR(I13086/F13086,0)</f>
        <v>0.337099078041813</v>
      </c>
      <c r="K13086" s="4" t="str">
        <f aca="false">IFERROR(INDEX(Data_Orders!$F$2:$F$4727,MATCH(B13086,Data_Orders!$A$2:$A$4727,0)),"")</f>
        <v>Housebuilder</v>
      </c>
      <c r="L13086" s="4" t="str">
        <f aca="false">IFERROR(INDEX(Data_Orders!$D$2:$D$4727,MATCH(B13086,Data_Orders!$A$2:$A$4727,0)),"")</f>
        <v>Rugby</v>
      </c>
    </row>
    <row r="13087" customFormat="false" ht="15" hidden="false" customHeight="false" outlineLevel="0" collapsed="false">
      <c r="A13087" s="4" t="s">
        <v>18903</v>
      </c>
      <c r="B13087" s="4" t="s">
        <v>5482</v>
      </c>
      <c r="C13087" s="4" t="s">
        <v>1041</v>
      </c>
      <c r="D13087" s="4" t="n">
        <v>1</v>
      </c>
      <c r="E13087" s="4" t="n">
        <v>242.75</v>
      </c>
      <c r="F13087" s="4" t="n">
        <v>242.75</v>
      </c>
      <c r="G13087" s="4" t="n">
        <f aca="false">INDEX(Data_Products!$D$2:$D$33,MATCH(C13087,Data_Products!$A$2:$A$33,0))</f>
        <v>142.94</v>
      </c>
      <c r="H13087" s="4" t="str">
        <f aca="false">INDEX(Data_Products!$C$2:$C$33,MATCH(C13087,Data_Products!$A$2:$A$33,0))</f>
        <v>Tools &amp; Fixings</v>
      </c>
      <c r="I13087" s="10" t="n">
        <f aca="false">D13087*(E13087-G13087)</f>
        <v>99.81</v>
      </c>
      <c r="J13087" s="11" t="n">
        <f aca="false">IFERROR(I13087/F13087,0)</f>
        <v>0.411163748712667</v>
      </c>
      <c r="K13087" s="4" t="str">
        <f aca="false">IFERROR(INDEX(Data_Orders!$F$2:$F$4727,MATCH(B13087,Data_Orders!$A$2:$A$4727,0)),"")</f>
        <v>Housebuilder</v>
      </c>
      <c r="L13087" s="4" t="str">
        <f aca="false">IFERROR(INDEX(Data_Orders!$D$2:$D$4727,MATCH(B13087,Data_Orders!$A$2:$A$4727,0)),"")</f>
        <v>Rugby</v>
      </c>
    </row>
    <row r="13088" customFormat="false" ht="15" hidden="false" customHeight="false" outlineLevel="0" collapsed="false">
      <c r="A13088" s="4" t="s">
        <v>18904</v>
      </c>
      <c r="B13088" s="4" t="s">
        <v>5483</v>
      </c>
      <c r="C13088" s="4" t="s">
        <v>1013</v>
      </c>
      <c r="D13088" s="4" t="n">
        <v>14</v>
      </c>
      <c r="E13088" s="4" t="n">
        <v>240.92</v>
      </c>
      <c r="F13088" s="4" t="n">
        <v>3372.88</v>
      </c>
      <c r="G13088" s="4" t="n">
        <f aca="false">INDEX(Data_Products!$D$2:$D$33,MATCH(C13088,Data_Products!$A$2:$A$33,0))</f>
        <v>168.32</v>
      </c>
      <c r="H13088" s="4" t="str">
        <f aca="false">INDEX(Data_Products!$C$2:$C$33,MATCH(C13088,Data_Products!$A$2:$A$33,0))</f>
        <v>Timber</v>
      </c>
      <c r="I13088" s="10" t="n">
        <f aca="false">D13088*(E13088-G13088)</f>
        <v>1016.4</v>
      </c>
      <c r="J13088" s="11" t="n">
        <f aca="false">IFERROR(I13088/F13088,0)</f>
        <v>0.301344844761747</v>
      </c>
      <c r="K13088" s="4" t="str">
        <f aca="false">IFERROR(INDEX(Data_Orders!$F$2:$F$4727,MATCH(B13088,Data_Orders!$A$2:$A$4727,0)),"")</f>
        <v>Housebuilder</v>
      </c>
      <c r="L13088" s="4" t="str">
        <f aca="false">IFERROR(INDEX(Data_Orders!$D$2:$D$4727,MATCH(B13088,Data_Orders!$A$2:$A$4727,0)),"")</f>
        <v>Rugby</v>
      </c>
    </row>
    <row r="13089" customFormat="false" ht="15" hidden="false" customHeight="false" outlineLevel="0" collapsed="false">
      <c r="A13089" s="4" t="s">
        <v>18905</v>
      </c>
      <c r="B13089" s="4" t="s">
        <v>5483</v>
      </c>
      <c r="C13089" s="4" t="s">
        <v>1024</v>
      </c>
      <c r="D13089" s="4" t="n">
        <v>20</v>
      </c>
      <c r="E13089" s="4" t="n">
        <v>137.14</v>
      </c>
      <c r="F13089" s="4" t="n">
        <v>2742.8</v>
      </c>
      <c r="G13089" s="4" t="n">
        <f aca="false">INDEX(Data_Products!$D$2:$D$33,MATCH(C13089,Data_Products!$A$2:$A$33,0))</f>
        <v>99.99</v>
      </c>
      <c r="H13089" s="4" t="str">
        <f aca="false">INDEX(Data_Products!$C$2:$C$33,MATCH(C13089,Data_Products!$A$2:$A$33,0))</f>
        <v>Cement &amp; Aggregates</v>
      </c>
      <c r="I13089" s="10" t="n">
        <f aca="false">D13089*(E13089-G13089)</f>
        <v>743</v>
      </c>
      <c r="J13089" s="11" t="n">
        <f aca="false">IFERROR(I13089/F13089,0)</f>
        <v>0.270891060230421</v>
      </c>
      <c r="K13089" s="4" t="str">
        <f aca="false">IFERROR(INDEX(Data_Orders!$F$2:$F$4727,MATCH(B13089,Data_Orders!$A$2:$A$4727,0)),"")</f>
        <v>Housebuilder</v>
      </c>
      <c r="L13089" s="4" t="str">
        <f aca="false">IFERROR(INDEX(Data_Orders!$D$2:$D$4727,MATCH(B13089,Data_Orders!$A$2:$A$4727,0)),"")</f>
        <v>Rugby</v>
      </c>
    </row>
    <row r="13090" customFormat="false" ht="15" hidden="false" customHeight="false" outlineLevel="0" collapsed="false">
      <c r="A13090" s="4" t="s">
        <v>18906</v>
      </c>
      <c r="B13090" s="4" t="s">
        <v>5483</v>
      </c>
      <c r="C13090" s="4" t="s">
        <v>1032</v>
      </c>
      <c r="D13090" s="4" t="n">
        <v>10</v>
      </c>
      <c r="E13090" s="4" t="n">
        <v>99.65</v>
      </c>
      <c r="F13090" s="4" t="n">
        <v>996.5</v>
      </c>
      <c r="G13090" s="4" t="n">
        <f aca="false">INDEX(Data_Products!$D$2:$D$33,MATCH(C13090,Data_Products!$A$2:$A$33,0))</f>
        <v>58.26</v>
      </c>
      <c r="H13090" s="4" t="str">
        <f aca="false">INDEX(Data_Products!$C$2:$C$33,MATCH(C13090,Data_Products!$A$2:$A$33,0))</f>
        <v>Insulation</v>
      </c>
      <c r="I13090" s="10" t="n">
        <f aca="false">D13090*(E13090-G13090)</f>
        <v>413.9</v>
      </c>
      <c r="J13090" s="11" t="n">
        <f aca="false">IFERROR(I13090/F13090,0)</f>
        <v>0.415353738083292</v>
      </c>
      <c r="K13090" s="4" t="str">
        <f aca="false">IFERROR(INDEX(Data_Orders!$F$2:$F$4727,MATCH(B13090,Data_Orders!$A$2:$A$4727,0)),"")</f>
        <v>Housebuilder</v>
      </c>
      <c r="L13090" s="4" t="str">
        <f aca="false">IFERROR(INDEX(Data_Orders!$D$2:$D$4727,MATCH(B13090,Data_Orders!$A$2:$A$4727,0)),"")</f>
        <v>Rugby</v>
      </c>
    </row>
    <row r="13091" customFormat="false" ht="15" hidden="false" customHeight="false" outlineLevel="0" collapsed="false">
      <c r="A13091" s="4" t="s">
        <v>18907</v>
      </c>
      <c r="B13091" s="4" t="s">
        <v>5483</v>
      </c>
      <c r="C13091" s="4" t="s">
        <v>1070</v>
      </c>
      <c r="D13091" s="4" t="n">
        <v>13</v>
      </c>
      <c r="E13091" s="4" t="n">
        <v>230.32</v>
      </c>
      <c r="F13091" s="4" t="n">
        <v>2994.16</v>
      </c>
      <c r="G13091" s="4" t="n">
        <f aca="false">INDEX(Data_Products!$D$2:$D$33,MATCH(C13091,Data_Products!$A$2:$A$33,0))</f>
        <v>161.64</v>
      </c>
      <c r="H13091" s="4" t="str">
        <f aca="false">INDEX(Data_Products!$C$2:$C$33,MATCH(C13091,Data_Products!$A$2:$A$33,0))</f>
        <v>Landscaping</v>
      </c>
      <c r="I13091" s="10" t="n">
        <f aca="false">D13091*(E13091-G13091)</f>
        <v>892.84</v>
      </c>
      <c r="J13091" s="11" t="n">
        <f aca="false">IFERROR(I13091/F13091,0)</f>
        <v>0.298193817297673</v>
      </c>
      <c r="K13091" s="4" t="str">
        <f aca="false">IFERROR(INDEX(Data_Orders!$F$2:$F$4727,MATCH(B13091,Data_Orders!$A$2:$A$4727,0)),"")</f>
        <v>Housebuilder</v>
      </c>
      <c r="L13091" s="4" t="str">
        <f aca="false">IFERROR(INDEX(Data_Orders!$D$2:$D$4727,MATCH(B13091,Data_Orders!$A$2:$A$4727,0)),"")</f>
        <v>Rugby</v>
      </c>
    </row>
    <row r="13092" customFormat="false" ht="15" hidden="false" customHeight="false" outlineLevel="0" collapsed="false">
      <c r="A13092" s="4" t="s">
        <v>18908</v>
      </c>
      <c r="B13092" s="4" t="s">
        <v>5483</v>
      </c>
      <c r="C13092" s="4" t="s">
        <v>1030</v>
      </c>
      <c r="D13092" s="4" t="n">
        <v>14</v>
      </c>
      <c r="E13092" s="4" t="n">
        <v>25.23</v>
      </c>
      <c r="F13092" s="4" t="n">
        <v>353.22</v>
      </c>
      <c r="G13092" s="4" t="n">
        <f aca="false">INDEX(Data_Products!$D$2:$D$33,MATCH(C13092,Data_Products!$A$2:$A$33,0))</f>
        <v>17.67</v>
      </c>
      <c r="H13092" s="4" t="str">
        <f aca="false">INDEX(Data_Products!$C$2:$C$33,MATCH(C13092,Data_Products!$A$2:$A$33,0))</f>
        <v>Cement &amp; Aggregates</v>
      </c>
      <c r="I13092" s="10" t="n">
        <f aca="false">D13092*(E13092-G13092)</f>
        <v>105.84</v>
      </c>
      <c r="J13092" s="11" t="n">
        <f aca="false">IFERROR(I13092/F13092,0)</f>
        <v>0.299643281807372</v>
      </c>
      <c r="K13092" s="4" t="str">
        <f aca="false">IFERROR(INDEX(Data_Orders!$F$2:$F$4727,MATCH(B13092,Data_Orders!$A$2:$A$4727,0)),"")</f>
        <v>Housebuilder</v>
      </c>
      <c r="L13092" s="4" t="str">
        <f aca="false">IFERROR(INDEX(Data_Orders!$D$2:$D$4727,MATCH(B13092,Data_Orders!$A$2:$A$4727,0)),"")</f>
        <v>Rugby</v>
      </c>
    </row>
    <row r="13093" customFormat="false" ht="15" hidden="false" customHeight="false" outlineLevel="0" collapsed="false">
      <c r="A13093" s="4" t="s">
        <v>18909</v>
      </c>
      <c r="B13093" s="4" t="s">
        <v>5484</v>
      </c>
      <c r="C13093" s="4" t="s">
        <v>1041</v>
      </c>
      <c r="D13093" s="4" t="n">
        <v>19</v>
      </c>
      <c r="E13093" s="4" t="n">
        <v>242.75</v>
      </c>
      <c r="F13093" s="4" t="n">
        <v>4612.25</v>
      </c>
      <c r="G13093" s="4" t="n">
        <f aca="false">INDEX(Data_Products!$D$2:$D$33,MATCH(C13093,Data_Products!$A$2:$A$33,0))</f>
        <v>142.94</v>
      </c>
      <c r="H13093" s="4" t="str">
        <f aca="false">INDEX(Data_Products!$C$2:$C$33,MATCH(C13093,Data_Products!$A$2:$A$33,0))</f>
        <v>Tools &amp; Fixings</v>
      </c>
      <c r="I13093" s="10" t="n">
        <f aca="false">D13093*(E13093-G13093)</f>
        <v>1896.39</v>
      </c>
      <c r="J13093" s="11" t="n">
        <f aca="false">IFERROR(I13093/F13093,0)</f>
        <v>0.411163748712667</v>
      </c>
      <c r="K13093" s="4" t="str">
        <f aca="false">IFERROR(INDEX(Data_Orders!$F$2:$F$4727,MATCH(B13093,Data_Orders!$A$2:$A$4727,0)),"")</f>
        <v>Trade Account</v>
      </c>
      <c r="L13093" s="4" t="str">
        <f aca="false">IFERROR(INDEX(Data_Orders!$D$2:$D$4727,MATCH(B13093,Data_Orders!$A$2:$A$4727,0)),"")</f>
        <v>Birmingham South</v>
      </c>
    </row>
    <row r="13094" customFormat="false" ht="15" hidden="false" customHeight="false" outlineLevel="0" collapsed="false">
      <c r="A13094" s="4" t="s">
        <v>18910</v>
      </c>
      <c r="B13094" s="4" t="s">
        <v>5484</v>
      </c>
      <c r="C13094" s="4" t="s">
        <v>1028</v>
      </c>
      <c r="D13094" s="4" t="n">
        <v>4</v>
      </c>
      <c r="E13094" s="4" t="n">
        <v>118.79</v>
      </c>
      <c r="F13094" s="4" t="n">
        <v>475.16</v>
      </c>
      <c r="G13094" s="4" t="n">
        <f aca="false">INDEX(Data_Products!$D$2:$D$33,MATCH(C13094,Data_Products!$A$2:$A$33,0))</f>
        <v>81.07</v>
      </c>
      <c r="H13094" s="4" t="str">
        <f aca="false">INDEX(Data_Products!$C$2:$C$33,MATCH(C13094,Data_Products!$A$2:$A$33,0))</f>
        <v>Cement &amp; Aggregates</v>
      </c>
      <c r="I13094" s="10" t="n">
        <f aca="false">D13094*(E13094-G13094)</f>
        <v>150.88</v>
      </c>
      <c r="J13094" s="11" t="n">
        <f aca="false">IFERROR(I13094/F13094,0)</f>
        <v>0.317535146056065</v>
      </c>
      <c r="K13094" s="4" t="str">
        <f aca="false">IFERROR(INDEX(Data_Orders!$F$2:$F$4727,MATCH(B13094,Data_Orders!$A$2:$A$4727,0)),"")</f>
        <v>Trade Account</v>
      </c>
      <c r="L13094" s="4" t="str">
        <f aca="false">IFERROR(INDEX(Data_Orders!$D$2:$D$4727,MATCH(B13094,Data_Orders!$A$2:$A$4727,0)),"")</f>
        <v>Birmingham South</v>
      </c>
    </row>
    <row r="13095" customFormat="false" ht="15" hidden="false" customHeight="false" outlineLevel="0" collapsed="false">
      <c r="A13095" s="4" t="s">
        <v>18911</v>
      </c>
      <c r="B13095" s="4" t="s">
        <v>5484</v>
      </c>
      <c r="C13095" s="4" t="s">
        <v>1039</v>
      </c>
      <c r="D13095" s="4" t="n">
        <v>3</v>
      </c>
      <c r="E13095" s="4" t="n">
        <v>160.41</v>
      </c>
      <c r="F13095" s="4" t="n">
        <v>481.23</v>
      </c>
      <c r="G13095" s="4" t="n">
        <f aca="false">INDEX(Data_Products!$D$2:$D$33,MATCH(C13095,Data_Products!$A$2:$A$33,0))</f>
        <v>99.74</v>
      </c>
      <c r="H13095" s="4" t="str">
        <f aca="false">INDEX(Data_Products!$C$2:$C$33,MATCH(C13095,Data_Products!$A$2:$A$33,0))</f>
        <v>Insulation</v>
      </c>
      <c r="I13095" s="10" t="n">
        <f aca="false">D13095*(E13095-G13095)</f>
        <v>182.01</v>
      </c>
      <c r="J13095" s="11" t="n">
        <f aca="false">IFERROR(I13095/F13095,0)</f>
        <v>0.378218315566361</v>
      </c>
      <c r="K13095" s="4" t="str">
        <f aca="false">IFERROR(INDEX(Data_Orders!$F$2:$F$4727,MATCH(B13095,Data_Orders!$A$2:$A$4727,0)),"")</f>
        <v>Trade Account</v>
      </c>
      <c r="L13095" s="4" t="str">
        <f aca="false">IFERROR(INDEX(Data_Orders!$D$2:$D$4727,MATCH(B13095,Data_Orders!$A$2:$A$4727,0)),"")</f>
        <v>Birmingham South</v>
      </c>
    </row>
    <row r="13096" customFormat="false" ht="15" hidden="false" customHeight="false" outlineLevel="0" collapsed="false">
      <c r="A13096" s="4" t="s">
        <v>18912</v>
      </c>
      <c r="B13096" s="4" t="s">
        <v>5485</v>
      </c>
      <c r="C13096" s="4" t="s">
        <v>1021</v>
      </c>
      <c r="D13096" s="4" t="n">
        <v>6</v>
      </c>
      <c r="E13096" s="4" t="n">
        <v>73.76</v>
      </c>
      <c r="F13096" s="4" t="n">
        <v>442.56</v>
      </c>
      <c r="G13096" s="4" t="n">
        <f aca="false">INDEX(Data_Products!$D$2:$D$33,MATCH(C13096,Data_Products!$A$2:$A$33,0))</f>
        <v>51.51</v>
      </c>
      <c r="H13096" s="4" t="str">
        <f aca="false">INDEX(Data_Products!$C$2:$C$33,MATCH(C13096,Data_Products!$A$2:$A$33,0))</f>
        <v>Cement &amp; Aggregates</v>
      </c>
      <c r="I13096" s="10" t="n">
        <f aca="false">D13096*(E13096-G13096)</f>
        <v>133.5</v>
      </c>
      <c r="J13096" s="11" t="n">
        <f aca="false">IFERROR(I13096/F13096,0)</f>
        <v>0.301654013015185</v>
      </c>
      <c r="K13096" s="4" t="str">
        <f aca="false">IFERROR(INDEX(Data_Orders!$F$2:$F$4727,MATCH(B13096,Data_Orders!$A$2:$A$4727,0)),"")</f>
        <v>Trade Account</v>
      </c>
      <c r="L13096" s="4" t="str">
        <f aca="false">IFERROR(INDEX(Data_Orders!$D$2:$D$4727,MATCH(B13096,Data_Orders!$A$2:$A$4727,0)),"")</f>
        <v>Birmingham South</v>
      </c>
    </row>
    <row r="13097" customFormat="false" ht="15" hidden="false" customHeight="false" outlineLevel="0" collapsed="false">
      <c r="A13097" s="4" t="s">
        <v>18913</v>
      </c>
      <c r="B13097" s="4" t="s">
        <v>5486</v>
      </c>
      <c r="C13097" s="4" t="s">
        <v>1013</v>
      </c>
      <c r="D13097" s="4" t="n">
        <v>19</v>
      </c>
      <c r="E13097" s="4" t="n">
        <v>240.92</v>
      </c>
      <c r="F13097" s="4" t="n">
        <v>4577.48</v>
      </c>
      <c r="G13097" s="4" t="n">
        <f aca="false">INDEX(Data_Products!$D$2:$D$33,MATCH(C13097,Data_Products!$A$2:$A$33,0))</f>
        <v>168.32</v>
      </c>
      <c r="H13097" s="4" t="str">
        <f aca="false">INDEX(Data_Products!$C$2:$C$33,MATCH(C13097,Data_Products!$A$2:$A$33,0))</f>
        <v>Timber</v>
      </c>
      <c r="I13097" s="10" t="n">
        <f aca="false">D13097*(E13097-G13097)</f>
        <v>1379.4</v>
      </c>
      <c r="J13097" s="11" t="n">
        <f aca="false">IFERROR(I13097/F13097,0)</f>
        <v>0.301344844761747</v>
      </c>
      <c r="K13097" s="4" t="str">
        <f aca="false">IFERROR(INDEX(Data_Orders!$F$2:$F$4727,MATCH(B13097,Data_Orders!$A$2:$A$4727,0)),"")</f>
        <v>Trade Account</v>
      </c>
      <c r="L13097" s="4" t="str">
        <f aca="false">IFERROR(INDEX(Data_Orders!$D$2:$D$4727,MATCH(B13097,Data_Orders!$A$2:$A$4727,0)),"")</f>
        <v>Birmingham South</v>
      </c>
    </row>
    <row r="13098" customFormat="false" ht="15" hidden="false" customHeight="false" outlineLevel="0" collapsed="false">
      <c r="A13098" s="4" t="s">
        <v>18914</v>
      </c>
      <c r="B13098" s="4" t="s">
        <v>5486</v>
      </c>
      <c r="C13098" s="4" t="s">
        <v>1064</v>
      </c>
      <c r="D13098" s="4" t="n">
        <v>13</v>
      </c>
      <c r="E13098" s="4" t="n">
        <v>97.63</v>
      </c>
      <c r="F13098" s="4" t="n">
        <v>1269.19</v>
      </c>
      <c r="G13098" s="4" t="n">
        <f aca="false">INDEX(Data_Products!$D$2:$D$33,MATCH(C13098,Data_Products!$A$2:$A$33,0))</f>
        <v>65.21</v>
      </c>
      <c r="H13098" s="4" t="str">
        <f aca="false">INDEX(Data_Products!$C$2:$C$33,MATCH(C13098,Data_Products!$A$2:$A$33,0))</f>
        <v>Plumbing &amp; Drainage</v>
      </c>
      <c r="I13098" s="10" t="n">
        <f aca="false">D13098*(E13098-G13098)</f>
        <v>421.46</v>
      </c>
      <c r="J13098" s="11" t="n">
        <f aca="false">IFERROR(I13098/F13098,0)</f>
        <v>0.332070060432244</v>
      </c>
      <c r="K13098" s="4" t="str">
        <f aca="false">IFERROR(INDEX(Data_Orders!$F$2:$F$4727,MATCH(B13098,Data_Orders!$A$2:$A$4727,0)),"")</f>
        <v>Trade Account</v>
      </c>
      <c r="L13098" s="4" t="str">
        <f aca="false">IFERROR(INDEX(Data_Orders!$D$2:$D$4727,MATCH(B13098,Data_Orders!$A$2:$A$4727,0)),"")</f>
        <v>Birmingham South</v>
      </c>
    </row>
    <row r="13099" customFormat="false" ht="15" hidden="false" customHeight="false" outlineLevel="0" collapsed="false">
      <c r="A13099" s="4" t="s">
        <v>18915</v>
      </c>
      <c r="B13099" s="4" t="s">
        <v>5486</v>
      </c>
      <c r="C13099" s="4" t="s">
        <v>1026</v>
      </c>
      <c r="D13099" s="4" t="n">
        <v>11</v>
      </c>
      <c r="E13099" s="4" t="n">
        <v>184.05</v>
      </c>
      <c r="F13099" s="4" t="n">
        <v>2024.55</v>
      </c>
      <c r="G13099" s="4" t="n">
        <f aca="false">INDEX(Data_Products!$D$2:$D$33,MATCH(C13099,Data_Products!$A$2:$A$33,0))</f>
        <v>147.44</v>
      </c>
      <c r="H13099" s="4" t="str">
        <f aca="false">INDEX(Data_Products!$C$2:$C$33,MATCH(C13099,Data_Products!$A$2:$A$33,0))</f>
        <v>Cement &amp; Aggregates</v>
      </c>
      <c r="I13099" s="10" t="n">
        <f aca="false">D13099*(E13099-G13099)</f>
        <v>402.71</v>
      </c>
      <c r="J13099" s="11" t="n">
        <f aca="false">IFERROR(I13099/F13099,0)</f>
        <v>0.19891333876664</v>
      </c>
      <c r="K13099" s="4" t="str">
        <f aca="false">IFERROR(INDEX(Data_Orders!$F$2:$F$4727,MATCH(B13099,Data_Orders!$A$2:$A$4727,0)),"")</f>
        <v>Trade Account</v>
      </c>
      <c r="L13099" s="4" t="str">
        <f aca="false">IFERROR(INDEX(Data_Orders!$D$2:$D$4727,MATCH(B13099,Data_Orders!$A$2:$A$4727,0)),"")</f>
        <v>Birmingham South</v>
      </c>
    </row>
    <row r="13100" customFormat="false" ht="15" hidden="false" customHeight="false" outlineLevel="0" collapsed="false">
      <c r="A13100" s="4" t="s">
        <v>18916</v>
      </c>
      <c r="B13100" s="4" t="s">
        <v>5487</v>
      </c>
      <c r="C13100" s="4" t="s">
        <v>1066</v>
      </c>
      <c r="D13100" s="4" t="n">
        <v>3</v>
      </c>
      <c r="E13100" s="4" t="n">
        <v>209.69</v>
      </c>
      <c r="F13100" s="4" t="n">
        <v>629.07</v>
      </c>
      <c r="G13100" s="4" t="n">
        <f aca="false">INDEX(Data_Products!$D$2:$D$33,MATCH(C13100,Data_Products!$A$2:$A$33,0))</f>
        <v>144.38</v>
      </c>
      <c r="H13100" s="4" t="str">
        <f aca="false">INDEX(Data_Products!$C$2:$C$33,MATCH(C13100,Data_Products!$A$2:$A$33,0))</f>
        <v>Plumbing &amp; Drainage</v>
      </c>
      <c r="I13100" s="10" t="n">
        <f aca="false">D13100*(E13100-G13100)</f>
        <v>195.93</v>
      </c>
      <c r="J13100" s="11" t="n">
        <f aca="false">IFERROR(I13100/F13100,0)</f>
        <v>0.311459773952024</v>
      </c>
      <c r="K13100" s="4" t="str">
        <f aca="false">IFERROR(INDEX(Data_Orders!$F$2:$F$4727,MATCH(B13100,Data_Orders!$A$2:$A$4727,0)),"")</f>
        <v>Trade Account</v>
      </c>
      <c r="L13100" s="4" t="str">
        <f aca="false">IFERROR(INDEX(Data_Orders!$D$2:$D$4727,MATCH(B13100,Data_Orders!$A$2:$A$4727,0)),"")</f>
        <v>Birmingham South</v>
      </c>
    </row>
    <row r="13101" customFormat="false" ht="15" hidden="false" customHeight="false" outlineLevel="0" collapsed="false">
      <c r="A13101" s="4" t="s">
        <v>18917</v>
      </c>
      <c r="B13101" s="4" t="s">
        <v>5487</v>
      </c>
      <c r="C13101" s="4" t="s">
        <v>1039</v>
      </c>
      <c r="D13101" s="4" t="n">
        <v>19</v>
      </c>
      <c r="E13101" s="4" t="n">
        <v>160.41</v>
      </c>
      <c r="F13101" s="4" t="n">
        <v>3047.79</v>
      </c>
      <c r="G13101" s="4" t="n">
        <f aca="false">INDEX(Data_Products!$D$2:$D$33,MATCH(C13101,Data_Products!$A$2:$A$33,0))</f>
        <v>99.74</v>
      </c>
      <c r="H13101" s="4" t="str">
        <f aca="false">INDEX(Data_Products!$C$2:$C$33,MATCH(C13101,Data_Products!$A$2:$A$33,0))</f>
        <v>Insulation</v>
      </c>
      <c r="I13101" s="10" t="n">
        <f aca="false">D13101*(E13101-G13101)</f>
        <v>1152.73</v>
      </c>
      <c r="J13101" s="11" t="n">
        <f aca="false">IFERROR(I13101/F13101,0)</f>
        <v>0.378218315566361</v>
      </c>
      <c r="K13101" s="4" t="str">
        <f aca="false">IFERROR(INDEX(Data_Orders!$F$2:$F$4727,MATCH(B13101,Data_Orders!$A$2:$A$4727,0)),"")</f>
        <v>Trade Account</v>
      </c>
      <c r="L13101" s="4" t="str">
        <f aca="false">IFERROR(INDEX(Data_Orders!$D$2:$D$4727,MATCH(B13101,Data_Orders!$A$2:$A$4727,0)),"")</f>
        <v>Birmingham South</v>
      </c>
    </row>
    <row r="13102" customFormat="false" ht="15" hidden="false" customHeight="false" outlineLevel="0" collapsed="false">
      <c r="A13102" s="4" t="s">
        <v>18918</v>
      </c>
      <c r="B13102" s="4" t="s">
        <v>5487</v>
      </c>
      <c r="C13102" s="4" t="s">
        <v>1059</v>
      </c>
      <c r="D13102" s="4" t="n">
        <v>2</v>
      </c>
      <c r="E13102" s="4" t="n">
        <v>103.63</v>
      </c>
      <c r="F13102" s="4" t="n">
        <v>207.26</v>
      </c>
      <c r="G13102" s="4" t="n">
        <f aca="false">INDEX(Data_Products!$D$2:$D$33,MATCH(C13102,Data_Products!$A$2:$A$33,0))</f>
        <v>82.55</v>
      </c>
      <c r="H13102" s="4" t="str">
        <f aca="false">INDEX(Data_Products!$C$2:$C$33,MATCH(C13102,Data_Products!$A$2:$A$33,0))</f>
        <v>Roofing</v>
      </c>
      <c r="I13102" s="10" t="n">
        <f aca="false">D13102*(E13102-G13102)</f>
        <v>42.16</v>
      </c>
      <c r="J13102" s="11" t="n">
        <f aca="false">IFERROR(I13102/F13102,0)</f>
        <v>0.203415999228023</v>
      </c>
      <c r="K13102" s="4" t="str">
        <f aca="false">IFERROR(INDEX(Data_Orders!$F$2:$F$4727,MATCH(B13102,Data_Orders!$A$2:$A$4727,0)),"")</f>
        <v>Trade Account</v>
      </c>
      <c r="L13102" s="4" t="str">
        <f aca="false">IFERROR(INDEX(Data_Orders!$D$2:$D$4727,MATCH(B13102,Data_Orders!$A$2:$A$4727,0)),"")</f>
        <v>Birmingham South</v>
      </c>
    </row>
    <row r="13103" customFormat="false" ht="15" hidden="false" customHeight="false" outlineLevel="0" collapsed="false">
      <c r="A13103" s="4" t="s">
        <v>18919</v>
      </c>
      <c r="B13103" s="4" t="s">
        <v>5487</v>
      </c>
      <c r="C13103" s="4" t="s">
        <v>1046</v>
      </c>
      <c r="D13103" s="4" t="n">
        <v>2</v>
      </c>
      <c r="E13103" s="4" t="n">
        <v>154.02</v>
      </c>
      <c r="F13103" s="4" t="n">
        <v>308.04</v>
      </c>
      <c r="G13103" s="4" t="n">
        <f aca="false">INDEX(Data_Products!$D$2:$D$33,MATCH(C13103,Data_Products!$A$2:$A$33,0))</f>
        <v>102.1</v>
      </c>
      <c r="H13103" s="4" t="str">
        <f aca="false">INDEX(Data_Products!$C$2:$C$33,MATCH(C13103,Data_Products!$A$2:$A$33,0))</f>
        <v>Tools &amp; Fixings</v>
      </c>
      <c r="I13103" s="10" t="n">
        <f aca="false">D13103*(E13103-G13103)</f>
        <v>103.84</v>
      </c>
      <c r="J13103" s="11" t="n">
        <f aca="false">IFERROR(I13103/F13103,0)</f>
        <v>0.337099078041813</v>
      </c>
      <c r="K13103" s="4" t="str">
        <f aca="false">IFERROR(INDEX(Data_Orders!$F$2:$F$4727,MATCH(B13103,Data_Orders!$A$2:$A$4727,0)),"")</f>
        <v>Trade Account</v>
      </c>
      <c r="L13103" s="4" t="str">
        <f aca="false">IFERROR(INDEX(Data_Orders!$D$2:$D$4727,MATCH(B13103,Data_Orders!$A$2:$A$4727,0)),"")</f>
        <v>Birmingham South</v>
      </c>
    </row>
    <row r="13104" customFormat="false" ht="15" hidden="false" customHeight="false" outlineLevel="0" collapsed="false">
      <c r="A13104" s="4" t="s">
        <v>18920</v>
      </c>
      <c r="B13104" s="4" t="s">
        <v>5487</v>
      </c>
      <c r="C13104" s="4" t="s">
        <v>1075</v>
      </c>
      <c r="D13104" s="4" t="n">
        <v>10</v>
      </c>
      <c r="E13104" s="4" t="n">
        <v>98.61</v>
      </c>
      <c r="F13104" s="4" t="n">
        <v>986.1</v>
      </c>
      <c r="G13104" s="4" t="n">
        <f aca="false">INDEX(Data_Products!$D$2:$D$33,MATCH(C13104,Data_Products!$A$2:$A$33,0))</f>
        <v>74.84</v>
      </c>
      <c r="H13104" s="4" t="str">
        <f aca="false">INDEX(Data_Products!$C$2:$C$33,MATCH(C13104,Data_Products!$A$2:$A$33,0))</f>
        <v>Landscaping</v>
      </c>
      <c r="I13104" s="10" t="n">
        <f aca="false">D13104*(E13104-G13104)</f>
        <v>237.7</v>
      </c>
      <c r="J13104" s="11" t="n">
        <f aca="false">IFERROR(I13104/F13104,0)</f>
        <v>0.24105060338708</v>
      </c>
      <c r="K13104" s="4" t="str">
        <f aca="false">IFERROR(INDEX(Data_Orders!$F$2:$F$4727,MATCH(B13104,Data_Orders!$A$2:$A$4727,0)),"")</f>
        <v>Trade Account</v>
      </c>
      <c r="L13104" s="4" t="str">
        <f aca="false">IFERROR(INDEX(Data_Orders!$D$2:$D$4727,MATCH(B13104,Data_Orders!$A$2:$A$4727,0)),"")</f>
        <v>Birmingham South</v>
      </c>
    </row>
    <row r="13105" customFormat="false" ht="15" hidden="false" customHeight="false" outlineLevel="0" collapsed="false">
      <c r="A13105" s="4" t="s">
        <v>18921</v>
      </c>
      <c r="B13105" s="4" t="s">
        <v>5488</v>
      </c>
      <c r="C13105" s="4" t="s">
        <v>1046</v>
      </c>
      <c r="D13105" s="4" t="n">
        <v>7</v>
      </c>
      <c r="E13105" s="4" t="n">
        <v>154.02</v>
      </c>
      <c r="F13105" s="4" t="n">
        <v>1078.14</v>
      </c>
      <c r="G13105" s="4" t="n">
        <f aca="false">INDEX(Data_Products!$D$2:$D$33,MATCH(C13105,Data_Products!$A$2:$A$33,0))</f>
        <v>102.1</v>
      </c>
      <c r="H13105" s="4" t="str">
        <f aca="false">INDEX(Data_Products!$C$2:$C$33,MATCH(C13105,Data_Products!$A$2:$A$33,0))</f>
        <v>Tools &amp; Fixings</v>
      </c>
      <c r="I13105" s="10" t="n">
        <f aca="false">D13105*(E13105-G13105)</f>
        <v>363.44</v>
      </c>
      <c r="J13105" s="11" t="n">
        <f aca="false">IFERROR(I13105/F13105,0)</f>
        <v>0.337099078041813</v>
      </c>
      <c r="K13105" s="4" t="str">
        <f aca="false">IFERROR(INDEX(Data_Orders!$F$2:$F$4727,MATCH(B13105,Data_Orders!$A$2:$A$4727,0)),"")</f>
        <v>Trade Account</v>
      </c>
      <c r="L13105" s="4" t="str">
        <f aca="false">IFERROR(INDEX(Data_Orders!$D$2:$D$4727,MATCH(B13105,Data_Orders!$A$2:$A$4727,0)),"")</f>
        <v>Birmingham South</v>
      </c>
    </row>
    <row r="13106" customFormat="false" ht="15" hidden="false" customHeight="false" outlineLevel="0" collapsed="false">
      <c r="A13106" s="4" t="s">
        <v>18922</v>
      </c>
      <c r="B13106" s="4" t="s">
        <v>5488</v>
      </c>
      <c r="C13106" s="4" t="s">
        <v>1052</v>
      </c>
      <c r="D13106" s="4" t="n">
        <v>7</v>
      </c>
      <c r="E13106" s="4" t="n">
        <v>205.71</v>
      </c>
      <c r="F13106" s="4" t="n">
        <v>1439.97</v>
      </c>
      <c r="G13106" s="4" t="n">
        <f aca="false">INDEX(Data_Products!$D$2:$D$33,MATCH(C13106,Data_Products!$A$2:$A$33,0))</f>
        <v>152.29</v>
      </c>
      <c r="H13106" s="4" t="str">
        <f aca="false">INDEX(Data_Products!$C$2:$C$33,MATCH(C13106,Data_Products!$A$2:$A$33,0))</f>
        <v>Roofing</v>
      </c>
      <c r="I13106" s="10" t="n">
        <f aca="false">D13106*(E13106-G13106)</f>
        <v>373.94</v>
      </c>
      <c r="J13106" s="11" t="n">
        <f aca="false">IFERROR(I13106/F13106,0)</f>
        <v>0.259685965679841</v>
      </c>
      <c r="K13106" s="4" t="str">
        <f aca="false">IFERROR(INDEX(Data_Orders!$F$2:$F$4727,MATCH(B13106,Data_Orders!$A$2:$A$4727,0)),"")</f>
        <v>Trade Account</v>
      </c>
      <c r="L13106" s="4" t="str">
        <f aca="false">IFERROR(INDEX(Data_Orders!$D$2:$D$4727,MATCH(B13106,Data_Orders!$A$2:$A$4727,0)),"")</f>
        <v>Birmingham South</v>
      </c>
    </row>
    <row r="13107" customFormat="false" ht="15" hidden="false" customHeight="false" outlineLevel="0" collapsed="false">
      <c r="A13107" s="4" t="s">
        <v>18923</v>
      </c>
      <c r="B13107" s="4" t="s">
        <v>5488</v>
      </c>
      <c r="C13107" s="4" t="s">
        <v>1026</v>
      </c>
      <c r="D13107" s="4" t="n">
        <v>12</v>
      </c>
      <c r="E13107" s="4" t="n">
        <v>184.05</v>
      </c>
      <c r="F13107" s="4" t="n">
        <v>2208.6</v>
      </c>
      <c r="G13107" s="4" t="n">
        <f aca="false">INDEX(Data_Products!$D$2:$D$33,MATCH(C13107,Data_Products!$A$2:$A$33,0))</f>
        <v>147.44</v>
      </c>
      <c r="H13107" s="4" t="str">
        <f aca="false">INDEX(Data_Products!$C$2:$C$33,MATCH(C13107,Data_Products!$A$2:$A$33,0))</f>
        <v>Cement &amp; Aggregates</v>
      </c>
      <c r="I13107" s="10" t="n">
        <f aca="false">D13107*(E13107-G13107)</f>
        <v>439.32</v>
      </c>
      <c r="J13107" s="11" t="n">
        <f aca="false">IFERROR(I13107/F13107,0)</f>
        <v>0.19891333876664</v>
      </c>
      <c r="K13107" s="4" t="str">
        <f aca="false">IFERROR(INDEX(Data_Orders!$F$2:$F$4727,MATCH(B13107,Data_Orders!$A$2:$A$4727,0)),"")</f>
        <v>Trade Account</v>
      </c>
      <c r="L13107" s="4" t="str">
        <f aca="false">IFERROR(INDEX(Data_Orders!$D$2:$D$4727,MATCH(B13107,Data_Orders!$A$2:$A$4727,0)),"")</f>
        <v>Birmingham South</v>
      </c>
    </row>
    <row r="13108" customFormat="false" ht="15" hidden="false" customHeight="false" outlineLevel="0" collapsed="false">
      <c r="A13108" s="4" t="s">
        <v>18924</v>
      </c>
      <c r="B13108" s="4" t="s">
        <v>5489</v>
      </c>
      <c r="C13108" s="4" t="s">
        <v>1039</v>
      </c>
      <c r="D13108" s="4" t="n">
        <v>4</v>
      </c>
      <c r="E13108" s="4" t="n">
        <v>160.41</v>
      </c>
      <c r="F13108" s="4" t="n">
        <v>641.64</v>
      </c>
      <c r="G13108" s="4" t="n">
        <f aca="false">INDEX(Data_Products!$D$2:$D$33,MATCH(C13108,Data_Products!$A$2:$A$33,0))</f>
        <v>99.74</v>
      </c>
      <c r="H13108" s="4" t="str">
        <f aca="false">INDEX(Data_Products!$C$2:$C$33,MATCH(C13108,Data_Products!$A$2:$A$33,0))</f>
        <v>Insulation</v>
      </c>
      <c r="I13108" s="10" t="n">
        <f aca="false">D13108*(E13108-G13108)</f>
        <v>242.68</v>
      </c>
      <c r="J13108" s="11" t="n">
        <f aca="false">IFERROR(I13108/F13108,0)</f>
        <v>0.378218315566361</v>
      </c>
      <c r="K13108" s="4" t="str">
        <f aca="false">IFERROR(INDEX(Data_Orders!$F$2:$F$4727,MATCH(B13108,Data_Orders!$A$2:$A$4727,0)),"")</f>
        <v>Trade Account</v>
      </c>
      <c r="L13108" s="4" t="str">
        <f aca="false">IFERROR(INDEX(Data_Orders!$D$2:$D$4727,MATCH(B13108,Data_Orders!$A$2:$A$4727,0)),"")</f>
        <v>Birmingham South</v>
      </c>
    </row>
    <row r="13109" customFormat="false" ht="15" hidden="false" customHeight="false" outlineLevel="0" collapsed="false">
      <c r="A13109" s="4" t="s">
        <v>18925</v>
      </c>
      <c r="B13109" s="4" t="s">
        <v>5489</v>
      </c>
      <c r="C13109" s="4" t="s">
        <v>1059</v>
      </c>
      <c r="D13109" s="4" t="n">
        <v>8</v>
      </c>
      <c r="E13109" s="4" t="n">
        <v>103.63</v>
      </c>
      <c r="F13109" s="4" t="n">
        <v>829.04</v>
      </c>
      <c r="G13109" s="4" t="n">
        <f aca="false">INDEX(Data_Products!$D$2:$D$33,MATCH(C13109,Data_Products!$A$2:$A$33,0))</f>
        <v>82.55</v>
      </c>
      <c r="H13109" s="4" t="str">
        <f aca="false">INDEX(Data_Products!$C$2:$C$33,MATCH(C13109,Data_Products!$A$2:$A$33,0))</f>
        <v>Roofing</v>
      </c>
      <c r="I13109" s="10" t="n">
        <f aca="false">D13109*(E13109-G13109)</f>
        <v>168.64</v>
      </c>
      <c r="J13109" s="11" t="n">
        <f aca="false">IFERROR(I13109/F13109,0)</f>
        <v>0.203415999228023</v>
      </c>
      <c r="K13109" s="4" t="str">
        <f aca="false">IFERROR(INDEX(Data_Orders!$F$2:$F$4727,MATCH(B13109,Data_Orders!$A$2:$A$4727,0)),"")</f>
        <v>Trade Account</v>
      </c>
      <c r="L13109" s="4" t="str">
        <f aca="false">IFERROR(INDEX(Data_Orders!$D$2:$D$4727,MATCH(B13109,Data_Orders!$A$2:$A$4727,0)),"")</f>
        <v>Birmingham South</v>
      </c>
    </row>
    <row r="13110" customFormat="false" ht="15" hidden="false" customHeight="false" outlineLevel="0" collapsed="false">
      <c r="A13110" s="4" t="s">
        <v>18926</v>
      </c>
      <c r="B13110" s="4" t="s">
        <v>5489</v>
      </c>
      <c r="C13110" s="4" t="s">
        <v>1057</v>
      </c>
      <c r="D13110" s="4" t="n">
        <v>17</v>
      </c>
      <c r="E13110" s="4" t="n">
        <v>176.81</v>
      </c>
      <c r="F13110" s="4" t="n">
        <v>3005.77</v>
      </c>
      <c r="G13110" s="4" t="n">
        <f aca="false">INDEX(Data_Products!$D$2:$D$33,MATCH(C13110,Data_Products!$A$2:$A$33,0))</f>
        <v>129.57</v>
      </c>
      <c r="H13110" s="4" t="str">
        <f aca="false">INDEX(Data_Products!$C$2:$C$33,MATCH(C13110,Data_Products!$A$2:$A$33,0))</f>
        <v>Roofing</v>
      </c>
      <c r="I13110" s="10" t="n">
        <f aca="false">D13110*(E13110-G13110)</f>
        <v>803.08</v>
      </c>
      <c r="J13110" s="11" t="n">
        <f aca="false">IFERROR(I13110/F13110,0)</f>
        <v>0.267179458175443</v>
      </c>
      <c r="K13110" s="4" t="str">
        <f aca="false">IFERROR(INDEX(Data_Orders!$F$2:$F$4727,MATCH(B13110,Data_Orders!$A$2:$A$4727,0)),"")</f>
        <v>Trade Account</v>
      </c>
      <c r="L13110" s="4" t="str">
        <f aca="false">IFERROR(INDEX(Data_Orders!$D$2:$D$4727,MATCH(B13110,Data_Orders!$A$2:$A$4727,0)),"")</f>
        <v>Birmingham South</v>
      </c>
    </row>
    <row r="13111" customFormat="false" ht="15" hidden="false" customHeight="false" outlineLevel="0" collapsed="false">
      <c r="A13111" s="4" t="s">
        <v>18927</v>
      </c>
      <c r="B13111" s="4" t="s">
        <v>5489</v>
      </c>
      <c r="C13111" s="4" t="s">
        <v>1037</v>
      </c>
      <c r="D13111" s="4" t="n">
        <v>11</v>
      </c>
      <c r="E13111" s="4" t="n">
        <v>90.97</v>
      </c>
      <c r="F13111" s="4" t="n">
        <v>1000.67</v>
      </c>
      <c r="G13111" s="4" t="n">
        <f aca="false">INDEX(Data_Products!$D$2:$D$33,MATCH(C13111,Data_Products!$A$2:$A$33,0))</f>
        <v>73.81</v>
      </c>
      <c r="H13111" s="4" t="str">
        <f aca="false">INDEX(Data_Products!$C$2:$C$33,MATCH(C13111,Data_Products!$A$2:$A$33,0))</f>
        <v>Insulation</v>
      </c>
      <c r="I13111" s="10" t="n">
        <f aca="false">D13111*(E13111-G13111)</f>
        <v>188.76</v>
      </c>
      <c r="J13111" s="11" t="n">
        <f aca="false">IFERROR(I13111/F13111,0)</f>
        <v>0.18863361547763</v>
      </c>
      <c r="K13111" s="4" t="str">
        <f aca="false">IFERROR(INDEX(Data_Orders!$F$2:$F$4727,MATCH(B13111,Data_Orders!$A$2:$A$4727,0)),"")</f>
        <v>Trade Account</v>
      </c>
      <c r="L13111" s="4" t="str">
        <f aca="false">IFERROR(INDEX(Data_Orders!$D$2:$D$4727,MATCH(B13111,Data_Orders!$A$2:$A$4727,0)),"")</f>
        <v>Birmingham South</v>
      </c>
    </row>
    <row r="13112" customFormat="false" ht="15" hidden="false" customHeight="false" outlineLevel="0" collapsed="false">
      <c r="A13112" s="4" t="s">
        <v>18928</v>
      </c>
      <c r="B13112" s="4" t="s">
        <v>5489</v>
      </c>
      <c r="C13112" s="4" t="s">
        <v>1010</v>
      </c>
      <c r="D13112" s="4" t="n">
        <v>11</v>
      </c>
      <c r="E13112" s="4" t="n">
        <v>135.95</v>
      </c>
      <c r="F13112" s="4" t="n">
        <v>1495.45</v>
      </c>
      <c r="G13112" s="4" t="n">
        <f aca="false">INDEX(Data_Products!$D$2:$D$33,MATCH(C13112,Data_Products!$A$2:$A$33,0))</f>
        <v>111.1</v>
      </c>
      <c r="H13112" s="4" t="str">
        <f aca="false">INDEX(Data_Products!$C$2:$C$33,MATCH(C13112,Data_Products!$A$2:$A$33,0))</f>
        <v>Timber</v>
      </c>
      <c r="I13112" s="10" t="n">
        <f aca="false">D13112*(E13112-G13112)</f>
        <v>273.35</v>
      </c>
      <c r="J13112" s="11" t="n">
        <f aca="false">IFERROR(I13112/F13112,0)</f>
        <v>0.18278778962854</v>
      </c>
      <c r="K13112" s="4" t="str">
        <f aca="false">IFERROR(INDEX(Data_Orders!$F$2:$F$4727,MATCH(B13112,Data_Orders!$A$2:$A$4727,0)),"")</f>
        <v>Trade Account</v>
      </c>
      <c r="L13112" s="4" t="str">
        <f aca="false">IFERROR(INDEX(Data_Orders!$D$2:$D$4727,MATCH(B13112,Data_Orders!$A$2:$A$4727,0)),"")</f>
        <v>Birmingham South</v>
      </c>
    </row>
    <row r="13113" customFormat="false" ht="15" hidden="false" customHeight="false" outlineLevel="0" collapsed="false">
      <c r="A13113" s="4" t="s">
        <v>18929</v>
      </c>
      <c r="B13113" s="4" t="s">
        <v>5490</v>
      </c>
      <c r="C13113" s="4" t="s">
        <v>1064</v>
      </c>
      <c r="D13113" s="4" t="n">
        <v>1</v>
      </c>
      <c r="E13113" s="4" t="n">
        <v>97.63</v>
      </c>
      <c r="F13113" s="4" t="n">
        <v>97.63</v>
      </c>
      <c r="G13113" s="4" t="n">
        <f aca="false">INDEX(Data_Products!$D$2:$D$33,MATCH(C13113,Data_Products!$A$2:$A$33,0))</f>
        <v>65.21</v>
      </c>
      <c r="H13113" s="4" t="str">
        <f aca="false">INDEX(Data_Products!$C$2:$C$33,MATCH(C13113,Data_Products!$A$2:$A$33,0))</f>
        <v>Plumbing &amp; Drainage</v>
      </c>
      <c r="I13113" s="10" t="n">
        <f aca="false">D13113*(E13113-G13113)</f>
        <v>32.42</v>
      </c>
      <c r="J13113" s="11" t="n">
        <f aca="false">IFERROR(I13113/F13113,0)</f>
        <v>0.332070060432244</v>
      </c>
      <c r="K13113" s="4" t="str">
        <f aca="false">IFERROR(INDEX(Data_Orders!$F$2:$F$4727,MATCH(B13113,Data_Orders!$A$2:$A$4727,0)),"")</f>
        <v>Trade Account</v>
      </c>
      <c r="L13113" s="4" t="str">
        <f aca="false">IFERROR(INDEX(Data_Orders!$D$2:$D$4727,MATCH(B13113,Data_Orders!$A$2:$A$4727,0)),"")</f>
        <v>Birmingham South</v>
      </c>
    </row>
    <row r="13114" customFormat="false" ht="15" hidden="false" customHeight="false" outlineLevel="0" collapsed="false">
      <c r="A13114" s="4" t="s">
        <v>18930</v>
      </c>
      <c r="B13114" s="4" t="s">
        <v>5491</v>
      </c>
      <c r="C13114" s="4" t="s">
        <v>1032</v>
      </c>
      <c r="D13114" s="4" t="n">
        <v>17</v>
      </c>
      <c r="E13114" s="4" t="n">
        <v>99.65</v>
      </c>
      <c r="F13114" s="4" t="n">
        <v>1694.05</v>
      </c>
      <c r="G13114" s="4" t="n">
        <f aca="false">INDEX(Data_Products!$D$2:$D$33,MATCH(C13114,Data_Products!$A$2:$A$33,0))</f>
        <v>58.26</v>
      </c>
      <c r="H13114" s="4" t="str">
        <f aca="false">INDEX(Data_Products!$C$2:$C$33,MATCH(C13114,Data_Products!$A$2:$A$33,0))</f>
        <v>Insulation</v>
      </c>
      <c r="I13114" s="10" t="n">
        <f aca="false">D13114*(E13114-G13114)</f>
        <v>703.63</v>
      </c>
      <c r="J13114" s="11" t="n">
        <f aca="false">IFERROR(I13114/F13114,0)</f>
        <v>0.415353738083292</v>
      </c>
      <c r="K13114" s="4" t="str">
        <f aca="false">IFERROR(INDEX(Data_Orders!$F$2:$F$4727,MATCH(B13114,Data_Orders!$A$2:$A$4727,0)),"")</f>
        <v>Trade Account</v>
      </c>
      <c r="L13114" s="4" t="str">
        <f aca="false">IFERROR(INDEX(Data_Orders!$D$2:$D$4727,MATCH(B13114,Data_Orders!$A$2:$A$4727,0)),"")</f>
        <v>Birmingham South</v>
      </c>
    </row>
    <row r="13115" customFormat="false" ht="15" hidden="false" customHeight="false" outlineLevel="0" collapsed="false">
      <c r="A13115" s="4" t="s">
        <v>18931</v>
      </c>
      <c r="B13115" s="4" t="s">
        <v>5491</v>
      </c>
      <c r="C13115" s="4" t="s">
        <v>1066</v>
      </c>
      <c r="D13115" s="4" t="n">
        <v>1</v>
      </c>
      <c r="E13115" s="4" t="n">
        <v>209.69</v>
      </c>
      <c r="F13115" s="4" t="n">
        <v>209.69</v>
      </c>
      <c r="G13115" s="4" t="n">
        <f aca="false">INDEX(Data_Products!$D$2:$D$33,MATCH(C13115,Data_Products!$A$2:$A$33,0))</f>
        <v>144.38</v>
      </c>
      <c r="H13115" s="4" t="str">
        <f aca="false">INDEX(Data_Products!$C$2:$C$33,MATCH(C13115,Data_Products!$A$2:$A$33,0))</f>
        <v>Plumbing &amp; Drainage</v>
      </c>
      <c r="I13115" s="10" t="n">
        <f aca="false">D13115*(E13115-G13115)</f>
        <v>65.31</v>
      </c>
      <c r="J13115" s="11" t="n">
        <f aca="false">IFERROR(I13115/F13115,0)</f>
        <v>0.311459773952024</v>
      </c>
      <c r="K13115" s="4" t="str">
        <f aca="false">IFERROR(INDEX(Data_Orders!$F$2:$F$4727,MATCH(B13115,Data_Orders!$A$2:$A$4727,0)),"")</f>
        <v>Trade Account</v>
      </c>
      <c r="L13115" s="4" t="str">
        <f aca="false">IFERROR(INDEX(Data_Orders!$D$2:$D$4727,MATCH(B13115,Data_Orders!$A$2:$A$4727,0)),"")</f>
        <v>Birmingham South</v>
      </c>
    </row>
    <row r="13116" customFormat="false" ht="15" hidden="false" customHeight="false" outlineLevel="0" collapsed="false">
      <c r="A13116" s="4" t="s">
        <v>18932</v>
      </c>
      <c r="B13116" s="4" t="s">
        <v>5491</v>
      </c>
      <c r="C13116" s="4" t="s">
        <v>1070</v>
      </c>
      <c r="D13116" s="4" t="n">
        <v>4</v>
      </c>
      <c r="E13116" s="4" t="n">
        <v>230.32</v>
      </c>
      <c r="F13116" s="4" t="n">
        <v>921.28</v>
      </c>
      <c r="G13116" s="4" t="n">
        <f aca="false">INDEX(Data_Products!$D$2:$D$33,MATCH(C13116,Data_Products!$A$2:$A$33,0))</f>
        <v>161.64</v>
      </c>
      <c r="H13116" s="4" t="str">
        <f aca="false">INDEX(Data_Products!$C$2:$C$33,MATCH(C13116,Data_Products!$A$2:$A$33,0))</f>
        <v>Landscaping</v>
      </c>
      <c r="I13116" s="10" t="n">
        <f aca="false">D13116*(E13116-G13116)</f>
        <v>274.72</v>
      </c>
      <c r="J13116" s="11" t="n">
        <f aca="false">IFERROR(I13116/F13116,0)</f>
        <v>0.298193817297673</v>
      </c>
      <c r="K13116" s="4" t="str">
        <f aca="false">IFERROR(INDEX(Data_Orders!$F$2:$F$4727,MATCH(B13116,Data_Orders!$A$2:$A$4727,0)),"")</f>
        <v>Trade Account</v>
      </c>
      <c r="L13116" s="4" t="str">
        <f aca="false">IFERROR(INDEX(Data_Orders!$D$2:$D$4727,MATCH(B13116,Data_Orders!$A$2:$A$4727,0)),"")</f>
        <v>Birmingham South</v>
      </c>
    </row>
    <row r="13117" customFormat="false" ht="15" hidden="false" customHeight="false" outlineLevel="0" collapsed="false">
      <c r="A13117" s="4" t="s">
        <v>18933</v>
      </c>
      <c r="B13117" s="4" t="s">
        <v>5491</v>
      </c>
      <c r="C13117" s="4" t="s">
        <v>1044</v>
      </c>
      <c r="D13117" s="4" t="n">
        <v>1</v>
      </c>
      <c r="E13117" s="4" t="n">
        <v>190.44</v>
      </c>
      <c r="F13117" s="4" t="n">
        <v>190.44</v>
      </c>
      <c r="G13117" s="4" t="n">
        <f aca="false">INDEX(Data_Products!$D$2:$D$33,MATCH(C13117,Data_Products!$A$2:$A$33,0))</f>
        <v>115.48</v>
      </c>
      <c r="H13117" s="4" t="str">
        <f aca="false">INDEX(Data_Products!$C$2:$C$33,MATCH(C13117,Data_Products!$A$2:$A$33,0))</f>
        <v>Tools &amp; Fixings</v>
      </c>
      <c r="I13117" s="10" t="n">
        <f aca="false">D13117*(E13117-G13117)</f>
        <v>74.96</v>
      </c>
      <c r="J13117" s="11" t="n">
        <f aca="false">IFERROR(I13117/F13117,0)</f>
        <v>0.393614786809494</v>
      </c>
      <c r="K13117" s="4" t="str">
        <f aca="false">IFERROR(INDEX(Data_Orders!$F$2:$F$4727,MATCH(B13117,Data_Orders!$A$2:$A$4727,0)),"")</f>
        <v>Trade Account</v>
      </c>
      <c r="L13117" s="4" t="str">
        <f aca="false">IFERROR(INDEX(Data_Orders!$D$2:$D$4727,MATCH(B13117,Data_Orders!$A$2:$A$4727,0)),"")</f>
        <v>Birmingham South</v>
      </c>
    </row>
    <row r="13118" customFormat="false" ht="15" hidden="false" customHeight="false" outlineLevel="0" collapsed="false">
      <c r="A13118" s="4" t="s">
        <v>18934</v>
      </c>
      <c r="B13118" s="4" t="s">
        <v>5491</v>
      </c>
      <c r="C13118" s="4" t="s">
        <v>1024</v>
      </c>
      <c r="D13118" s="4" t="n">
        <v>3</v>
      </c>
      <c r="E13118" s="4" t="n">
        <v>137.14</v>
      </c>
      <c r="F13118" s="4" t="n">
        <v>411.42</v>
      </c>
      <c r="G13118" s="4" t="n">
        <f aca="false">INDEX(Data_Products!$D$2:$D$33,MATCH(C13118,Data_Products!$A$2:$A$33,0))</f>
        <v>99.99</v>
      </c>
      <c r="H13118" s="4" t="str">
        <f aca="false">INDEX(Data_Products!$C$2:$C$33,MATCH(C13118,Data_Products!$A$2:$A$33,0))</f>
        <v>Cement &amp; Aggregates</v>
      </c>
      <c r="I13118" s="10" t="n">
        <f aca="false">D13118*(E13118-G13118)</f>
        <v>111.45</v>
      </c>
      <c r="J13118" s="11" t="n">
        <f aca="false">IFERROR(I13118/F13118,0)</f>
        <v>0.270891060230421</v>
      </c>
      <c r="K13118" s="4" t="str">
        <f aca="false">IFERROR(INDEX(Data_Orders!$F$2:$F$4727,MATCH(B13118,Data_Orders!$A$2:$A$4727,0)),"")</f>
        <v>Trade Account</v>
      </c>
      <c r="L13118" s="4" t="str">
        <f aca="false">IFERROR(INDEX(Data_Orders!$D$2:$D$4727,MATCH(B13118,Data_Orders!$A$2:$A$4727,0)),"")</f>
        <v>Birmingham South</v>
      </c>
    </row>
    <row r="13119" customFormat="false" ht="15" hidden="false" customHeight="false" outlineLevel="0" collapsed="false">
      <c r="A13119" s="4" t="s">
        <v>18935</v>
      </c>
      <c r="B13119" s="4" t="s">
        <v>5492</v>
      </c>
      <c r="C13119" s="4" t="s">
        <v>1066</v>
      </c>
      <c r="D13119" s="4" t="n">
        <v>15</v>
      </c>
      <c r="E13119" s="4" t="n">
        <v>209.69</v>
      </c>
      <c r="F13119" s="4" t="n">
        <v>3145.35</v>
      </c>
      <c r="G13119" s="4" t="n">
        <f aca="false">INDEX(Data_Products!$D$2:$D$33,MATCH(C13119,Data_Products!$A$2:$A$33,0))</f>
        <v>144.38</v>
      </c>
      <c r="H13119" s="4" t="str">
        <f aca="false">INDEX(Data_Products!$C$2:$C$33,MATCH(C13119,Data_Products!$A$2:$A$33,0))</f>
        <v>Plumbing &amp; Drainage</v>
      </c>
      <c r="I13119" s="10" t="n">
        <f aca="false">D13119*(E13119-G13119)</f>
        <v>979.65</v>
      </c>
      <c r="J13119" s="11" t="n">
        <f aca="false">IFERROR(I13119/F13119,0)</f>
        <v>0.311459773952024</v>
      </c>
      <c r="K13119" s="4" t="str">
        <f aca="false">IFERROR(INDEX(Data_Orders!$F$2:$F$4727,MATCH(B13119,Data_Orders!$A$2:$A$4727,0)),"")</f>
        <v>Trade Account</v>
      </c>
      <c r="L13119" s="4" t="str">
        <f aca="false">IFERROR(INDEX(Data_Orders!$D$2:$D$4727,MATCH(B13119,Data_Orders!$A$2:$A$4727,0)),"")</f>
        <v>Birmingham South</v>
      </c>
    </row>
    <row r="13120" customFormat="false" ht="15" hidden="false" customHeight="false" outlineLevel="0" collapsed="false">
      <c r="A13120" s="4" t="s">
        <v>18936</v>
      </c>
      <c r="B13120" s="4" t="s">
        <v>5492</v>
      </c>
      <c r="C13120" s="4" t="s">
        <v>1035</v>
      </c>
      <c r="D13120" s="4" t="n">
        <v>4</v>
      </c>
      <c r="E13120" s="4" t="n">
        <v>165.07</v>
      </c>
      <c r="F13120" s="4" t="n">
        <v>660.28</v>
      </c>
      <c r="G13120" s="4" t="n">
        <f aca="false">INDEX(Data_Products!$D$2:$D$33,MATCH(C13120,Data_Products!$A$2:$A$33,0))</f>
        <v>134.65</v>
      </c>
      <c r="H13120" s="4" t="str">
        <f aca="false">INDEX(Data_Products!$C$2:$C$33,MATCH(C13120,Data_Products!$A$2:$A$33,0))</f>
        <v>Insulation</v>
      </c>
      <c r="I13120" s="10" t="n">
        <f aca="false">D13120*(E13120-G13120)</f>
        <v>121.68</v>
      </c>
      <c r="J13120" s="11" t="n">
        <f aca="false">IFERROR(I13120/F13120,0)</f>
        <v>0.184285454655601</v>
      </c>
      <c r="K13120" s="4" t="str">
        <f aca="false">IFERROR(INDEX(Data_Orders!$F$2:$F$4727,MATCH(B13120,Data_Orders!$A$2:$A$4727,0)),"")</f>
        <v>Trade Account</v>
      </c>
      <c r="L13120" s="4" t="str">
        <f aca="false">IFERROR(INDEX(Data_Orders!$D$2:$D$4727,MATCH(B13120,Data_Orders!$A$2:$A$4727,0)),"")</f>
        <v>Birmingham South</v>
      </c>
    </row>
    <row r="13121" customFormat="false" ht="15" hidden="false" customHeight="false" outlineLevel="0" collapsed="false">
      <c r="A13121" s="4" t="s">
        <v>18937</v>
      </c>
      <c r="B13121" s="4" t="s">
        <v>5492</v>
      </c>
      <c r="C13121" s="4" t="s">
        <v>1070</v>
      </c>
      <c r="D13121" s="4" t="n">
        <v>18</v>
      </c>
      <c r="E13121" s="4" t="n">
        <v>230.32</v>
      </c>
      <c r="F13121" s="4" t="n">
        <v>4145.76</v>
      </c>
      <c r="G13121" s="4" t="n">
        <f aca="false">INDEX(Data_Products!$D$2:$D$33,MATCH(C13121,Data_Products!$A$2:$A$33,0))</f>
        <v>161.64</v>
      </c>
      <c r="H13121" s="4" t="str">
        <f aca="false">INDEX(Data_Products!$C$2:$C$33,MATCH(C13121,Data_Products!$A$2:$A$33,0))</f>
        <v>Landscaping</v>
      </c>
      <c r="I13121" s="10" t="n">
        <f aca="false">D13121*(E13121-G13121)</f>
        <v>1236.24</v>
      </c>
      <c r="J13121" s="11" t="n">
        <f aca="false">IFERROR(I13121/F13121,0)</f>
        <v>0.298193817297673</v>
      </c>
      <c r="K13121" s="4" t="str">
        <f aca="false">IFERROR(INDEX(Data_Orders!$F$2:$F$4727,MATCH(B13121,Data_Orders!$A$2:$A$4727,0)),"")</f>
        <v>Trade Account</v>
      </c>
      <c r="L13121" s="4" t="str">
        <f aca="false">IFERROR(INDEX(Data_Orders!$D$2:$D$4727,MATCH(B13121,Data_Orders!$A$2:$A$4727,0)),"")</f>
        <v>Birmingham South</v>
      </c>
    </row>
    <row r="13122" customFormat="false" ht="15" hidden="false" customHeight="false" outlineLevel="0" collapsed="false">
      <c r="A13122" s="4" t="s">
        <v>18938</v>
      </c>
      <c r="B13122" s="4" t="s">
        <v>5493</v>
      </c>
      <c r="C13122" s="4" t="s">
        <v>1048</v>
      </c>
      <c r="D13122" s="4" t="n">
        <v>3</v>
      </c>
      <c r="E13122" s="4" t="n">
        <v>112.72</v>
      </c>
      <c r="F13122" s="4" t="n">
        <v>338.16</v>
      </c>
      <c r="G13122" s="4" t="n">
        <f aca="false">INDEX(Data_Products!$D$2:$D$33,MATCH(C13122,Data_Products!$A$2:$A$33,0))</f>
        <v>83.21</v>
      </c>
      <c r="H13122" s="4" t="str">
        <f aca="false">INDEX(Data_Products!$C$2:$C$33,MATCH(C13122,Data_Products!$A$2:$A$33,0))</f>
        <v>Tools &amp; Fixings</v>
      </c>
      <c r="I13122" s="10" t="n">
        <f aca="false">D13122*(E13122-G13122)</f>
        <v>88.53</v>
      </c>
      <c r="J13122" s="11" t="n">
        <f aca="false">IFERROR(I13122/F13122,0)</f>
        <v>0.261799148332151</v>
      </c>
      <c r="K13122" s="4" t="str">
        <f aca="false">IFERROR(INDEX(Data_Orders!$F$2:$F$4727,MATCH(B13122,Data_Orders!$A$2:$A$4727,0)),"")</f>
        <v>Trade Account</v>
      </c>
      <c r="L13122" s="4" t="str">
        <f aca="false">IFERROR(INDEX(Data_Orders!$D$2:$D$4727,MATCH(B13122,Data_Orders!$A$2:$A$4727,0)),"")</f>
        <v>Birmingham South</v>
      </c>
    </row>
    <row r="13123" customFormat="false" ht="15" hidden="false" customHeight="false" outlineLevel="0" collapsed="false">
      <c r="A13123" s="4" t="s">
        <v>18939</v>
      </c>
      <c r="B13123" s="4" t="s">
        <v>5493</v>
      </c>
      <c r="C13123" s="4" t="s">
        <v>1013</v>
      </c>
      <c r="D13123" s="4" t="n">
        <v>20</v>
      </c>
      <c r="E13123" s="4" t="n">
        <v>240.92</v>
      </c>
      <c r="F13123" s="4" t="n">
        <v>4818.4</v>
      </c>
      <c r="G13123" s="4" t="n">
        <f aca="false">INDEX(Data_Products!$D$2:$D$33,MATCH(C13123,Data_Products!$A$2:$A$33,0))</f>
        <v>168.32</v>
      </c>
      <c r="H13123" s="4" t="str">
        <f aca="false">INDEX(Data_Products!$C$2:$C$33,MATCH(C13123,Data_Products!$A$2:$A$33,0))</f>
        <v>Timber</v>
      </c>
      <c r="I13123" s="10" t="n">
        <f aca="false">D13123*(E13123-G13123)</f>
        <v>1452</v>
      </c>
      <c r="J13123" s="11" t="n">
        <f aca="false">IFERROR(I13123/F13123,0)</f>
        <v>0.301344844761747</v>
      </c>
      <c r="K13123" s="4" t="str">
        <f aca="false">IFERROR(INDEX(Data_Orders!$F$2:$F$4727,MATCH(B13123,Data_Orders!$A$2:$A$4727,0)),"")</f>
        <v>Trade Account</v>
      </c>
      <c r="L13123" s="4" t="str">
        <f aca="false">IFERROR(INDEX(Data_Orders!$D$2:$D$4727,MATCH(B13123,Data_Orders!$A$2:$A$4727,0)),"")</f>
        <v>Birmingham South</v>
      </c>
    </row>
    <row r="13124" customFormat="false" ht="15" hidden="false" customHeight="false" outlineLevel="0" collapsed="false">
      <c r="A13124" s="4" t="s">
        <v>18940</v>
      </c>
      <c r="B13124" s="4" t="s">
        <v>5493</v>
      </c>
      <c r="C13124" s="4" t="s">
        <v>1037</v>
      </c>
      <c r="D13124" s="4" t="n">
        <v>10</v>
      </c>
      <c r="E13124" s="4" t="n">
        <v>90.97</v>
      </c>
      <c r="F13124" s="4" t="n">
        <v>909.7</v>
      </c>
      <c r="G13124" s="4" t="n">
        <f aca="false">INDEX(Data_Products!$D$2:$D$33,MATCH(C13124,Data_Products!$A$2:$A$33,0))</f>
        <v>73.81</v>
      </c>
      <c r="H13124" s="4" t="str">
        <f aca="false">INDEX(Data_Products!$C$2:$C$33,MATCH(C13124,Data_Products!$A$2:$A$33,0))</f>
        <v>Insulation</v>
      </c>
      <c r="I13124" s="10" t="n">
        <f aca="false">D13124*(E13124-G13124)</f>
        <v>171.6</v>
      </c>
      <c r="J13124" s="11" t="n">
        <f aca="false">IFERROR(I13124/F13124,0)</f>
        <v>0.18863361547763</v>
      </c>
      <c r="K13124" s="4" t="str">
        <f aca="false">IFERROR(INDEX(Data_Orders!$F$2:$F$4727,MATCH(B13124,Data_Orders!$A$2:$A$4727,0)),"")</f>
        <v>Trade Account</v>
      </c>
      <c r="L13124" s="4" t="str">
        <f aca="false">IFERROR(INDEX(Data_Orders!$D$2:$D$4727,MATCH(B13124,Data_Orders!$A$2:$A$4727,0)),"")</f>
        <v>Birmingham South</v>
      </c>
    </row>
    <row r="13125" customFormat="false" ht="15" hidden="false" customHeight="false" outlineLevel="0" collapsed="false">
      <c r="A13125" s="4" t="s">
        <v>18941</v>
      </c>
      <c r="B13125" s="4" t="s">
        <v>5494</v>
      </c>
      <c r="C13125" s="4" t="s">
        <v>1064</v>
      </c>
      <c r="D13125" s="4" t="n">
        <v>13</v>
      </c>
      <c r="E13125" s="4" t="n">
        <v>97.63</v>
      </c>
      <c r="F13125" s="4" t="n">
        <v>1269.19</v>
      </c>
      <c r="G13125" s="4" t="n">
        <f aca="false">INDEX(Data_Products!$D$2:$D$33,MATCH(C13125,Data_Products!$A$2:$A$33,0))</f>
        <v>65.21</v>
      </c>
      <c r="H13125" s="4" t="str">
        <f aca="false">INDEX(Data_Products!$C$2:$C$33,MATCH(C13125,Data_Products!$A$2:$A$33,0))</f>
        <v>Plumbing &amp; Drainage</v>
      </c>
      <c r="I13125" s="10" t="n">
        <f aca="false">D13125*(E13125-G13125)</f>
        <v>421.46</v>
      </c>
      <c r="J13125" s="11" t="n">
        <f aca="false">IFERROR(I13125/F13125,0)</f>
        <v>0.332070060432244</v>
      </c>
      <c r="K13125" s="4" t="str">
        <f aca="false">IFERROR(INDEX(Data_Orders!$F$2:$F$4727,MATCH(B13125,Data_Orders!$A$2:$A$4727,0)),"")</f>
        <v>Trade Account</v>
      </c>
      <c r="L13125" s="4" t="str">
        <f aca="false">IFERROR(INDEX(Data_Orders!$D$2:$D$4727,MATCH(B13125,Data_Orders!$A$2:$A$4727,0)),"")</f>
        <v>Birmingham South</v>
      </c>
    </row>
    <row r="13126" customFormat="false" ht="15" hidden="false" customHeight="false" outlineLevel="0" collapsed="false">
      <c r="A13126" s="4" t="s">
        <v>18942</v>
      </c>
      <c r="B13126" s="4" t="s">
        <v>5494</v>
      </c>
      <c r="C13126" s="4" t="s">
        <v>1050</v>
      </c>
      <c r="D13126" s="4" t="n">
        <v>12</v>
      </c>
      <c r="E13126" s="4" t="n">
        <v>238.63</v>
      </c>
      <c r="F13126" s="4" t="n">
        <v>2863.56</v>
      </c>
      <c r="G13126" s="4" t="n">
        <f aca="false">INDEX(Data_Products!$D$2:$D$33,MATCH(C13126,Data_Products!$A$2:$A$33,0))</f>
        <v>148.91</v>
      </c>
      <c r="H13126" s="4" t="str">
        <f aca="false">INDEX(Data_Products!$C$2:$C$33,MATCH(C13126,Data_Products!$A$2:$A$33,0))</f>
        <v>Tools &amp; Fixings</v>
      </c>
      <c r="I13126" s="10" t="n">
        <f aca="false">D13126*(E13126-G13126)</f>
        <v>1076.64</v>
      </c>
      <c r="J13126" s="11" t="n">
        <f aca="false">IFERROR(I13126/F13126,0)</f>
        <v>0.375979549930855</v>
      </c>
      <c r="K13126" s="4" t="str">
        <f aca="false">IFERROR(INDEX(Data_Orders!$F$2:$F$4727,MATCH(B13126,Data_Orders!$A$2:$A$4727,0)),"")</f>
        <v>Trade Account</v>
      </c>
      <c r="L13126" s="4" t="str">
        <f aca="false">IFERROR(INDEX(Data_Orders!$D$2:$D$4727,MATCH(B13126,Data_Orders!$A$2:$A$4727,0)),"")</f>
        <v>Birmingham South</v>
      </c>
    </row>
    <row r="13127" customFormat="false" ht="15" hidden="false" customHeight="false" outlineLevel="0" collapsed="false">
      <c r="A13127" s="4" t="s">
        <v>18943</v>
      </c>
      <c r="B13127" s="4" t="s">
        <v>5494</v>
      </c>
      <c r="C13127" s="4" t="s">
        <v>1017</v>
      </c>
      <c r="D13127" s="4" t="n">
        <v>2</v>
      </c>
      <c r="E13127" s="4" t="n">
        <v>49.15</v>
      </c>
      <c r="F13127" s="4" t="n">
        <v>98.3</v>
      </c>
      <c r="G13127" s="4" t="n">
        <f aca="false">INDEX(Data_Products!$D$2:$D$33,MATCH(C13127,Data_Products!$A$2:$A$33,0))</f>
        <v>31.44</v>
      </c>
      <c r="H13127" s="4" t="str">
        <f aca="false">INDEX(Data_Products!$C$2:$C$33,MATCH(C13127,Data_Products!$A$2:$A$33,0))</f>
        <v>Timber</v>
      </c>
      <c r="I13127" s="10" t="n">
        <f aca="false">D13127*(E13127-G13127)</f>
        <v>35.42</v>
      </c>
      <c r="J13127" s="11" t="n">
        <f aca="false">IFERROR(I13127/F13127,0)</f>
        <v>0.360325534079349</v>
      </c>
      <c r="K13127" s="4" t="str">
        <f aca="false">IFERROR(INDEX(Data_Orders!$F$2:$F$4727,MATCH(B13127,Data_Orders!$A$2:$A$4727,0)),"")</f>
        <v>Trade Account</v>
      </c>
      <c r="L13127" s="4" t="str">
        <f aca="false">IFERROR(INDEX(Data_Orders!$D$2:$D$4727,MATCH(B13127,Data_Orders!$A$2:$A$4727,0)),"")</f>
        <v>Birmingham South</v>
      </c>
    </row>
    <row r="13128" customFormat="false" ht="15" hidden="false" customHeight="false" outlineLevel="0" collapsed="false">
      <c r="A13128" s="4" t="s">
        <v>18944</v>
      </c>
      <c r="B13128" s="4" t="s">
        <v>5494</v>
      </c>
      <c r="C13128" s="4" t="s">
        <v>1024</v>
      </c>
      <c r="D13128" s="4" t="n">
        <v>12</v>
      </c>
      <c r="E13128" s="4" t="n">
        <v>137.14</v>
      </c>
      <c r="F13128" s="4" t="n">
        <v>1645.68</v>
      </c>
      <c r="G13128" s="4" t="n">
        <f aca="false">INDEX(Data_Products!$D$2:$D$33,MATCH(C13128,Data_Products!$A$2:$A$33,0))</f>
        <v>99.99</v>
      </c>
      <c r="H13128" s="4" t="str">
        <f aca="false">INDEX(Data_Products!$C$2:$C$33,MATCH(C13128,Data_Products!$A$2:$A$33,0))</f>
        <v>Cement &amp; Aggregates</v>
      </c>
      <c r="I13128" s="10" t="n">
        <f aca="false">D13128*(E13128-G13128)</f>
        <v>445.8</v>
      </c>
      <c r="J13128" s="11" t="n">
        <f aca="false">IFERROR(I13128/F13128,0)</f>
        <v>0.270891060230421</v>
      </c>
      <c r="K13128" s="4" t="str">
        <f aca="false">IFERROR(INDEX(Data_Orders!$F$2:$F$4727,MATCH(B13128,Data_Orders!$A$2:$A$4727,0)),"")</f>
        <v>Trade Account</v>
      </c>
      <c r="L13128" s="4" t="str">
        <f aca="false">IFERROR(INDEX(Data_Orders!$D$2:$D$4727,MATCH(B13128,Data_Orders!$A$2:$A$4727,0)),"")</f>
        <v>Birmingham South</v>
      </c>
    </row>
    <row r="13129" customFormat="false" ht="15" hidden="false" customHeight="false" outlineLevel="0" collapsed="false">
      <c r="A13129" s="4" t="s">
        <v>18945</v>
      </c>
      <c r="B13129" s="4" t="s">
        <v>5494</v>
      </c>
      <c r="C13129" s="4" t="s">
        <v>1075</v>
      </c>
      <c r="D13129" s="4" t="n">
        <v>11</v>
      </c>
      <c r="E13129" s="4" t="n">
        <v>98.61</v>
      </c>
      <c r="F13129" s="4" t="n">
        <v>1084.71</v>
      </c>
      <c r="G13129" s="4" t="n">
        <f aca="false">INDEX(Data_Products!$D$2:$D$33,MATCH(C13129,Data_Products!$A$2:$A$33,0))</f>
        <v>74.84</v>
      </c>
      <c r="H13129" s="4" t="str">
        <f aca="false">INDEX(Data_Products!$C$2:$C$33,MATCH(C13129,Data_Products!$A$2:$A$33,0))</f>
        <v>Landscaping</v>
      </c>
      <c r="I13129" s="10" t="n">
        <f aca="false">D13129*(E13129-G13129)</f>
        <v>261.47</v>
      </c>
      <c r="J13129" s="11" t="n">
        <f aca="false">IFERROR(I13129/F13129,0)</f>
        <v>0.24105060338708</v>
      </c>
      <c r="K13129" s="4" t="str">
        <f aca="false">IFERROR(INDEX(Data_Orders!$F$2:$F$4727,MATCH(B13129,Data_Orders!$A$2:$A$4727,0)),"")</f>
        <v>Trade Account</v>
      </c>
      <c r="L13129" s="4" t="str">
        <f aca="false">IFERROR(INDEX(Data_Orders!$D$2:$D$4727,MATCH(B13129,Data_Orders!$A$2:$A$4727,0)),"")</f>
        <v>Birmingham South</v>
      </c>
    </row>
    <row r="13130" customFormat="false" ht="15" hidden="false" customHeight="false" outlineLevel="0" collapsed="false">
      <c r="A13130" s="4" t="s">
        <v>18946</v>
      </c>
      <c r="B13130" s="4" t="s">
        <v>5495</v>
      </c>
      <c r="C13130" s="4" t="s">
        <v>1017</v>
      </c>
      <c r="D13130" s="4" t="n">
        <v>19</v>
      </c>
      <c r="E13130" s="4" t="n">
        <v>49.15</v>
      </c>
      <c r="F13130" s="4" t="n">
        <v>933.85</v>
      </c>
      <c r="G13130" s="4" t="n">
        <f aca="false">INDEX(Data_Products!$D$2:$D$33,MATCH(C13130,Data_Products!$A$2:$A$33,0))</f>
        <v>31.44</v>
      </c>
      <c r="H13130" s="4" t="str">
        <f aca="false">INDEX(Data_Products!$C$2:$C$33,MATCH(C13130,Data_Products!$A$2:$A$33,0))</f>
        <v>Timber</v>
      </c>
      <c r="I13130" s="10" t="n">
        <f aca="false">D13130*(E13130-G13130)</f>
        <v>336.49</v>
      </c>
      <c r="J13130" s="11" t="n">
        <f aca="false">IFERROR(I13130/F13130,0)</f>
        <v>0.360325534079349</v>
      </c>
      <c r="K13130" s="4" t="str">
        <f aca="false">IFERROR(INDEX(Data_Orders!$F$2:$F$4727,MATCH(B13130,Data_Orders!$A$2:$A$4727,0)),"")</f>
        <v>Trade Account</v>
      </c>
      <c r="L13130" s="4" t="str">
        <f aca="false">IFERROR(INDEX(Data_Orders!$D$2:$D$4727,MATCH(B13130,Data_Orders!$A$2:$A$4727,0)),"")</f>
        <v>Birmingham South</v>
      </c>
    </row>
    <row r="13131" customFormat="false" ht="15" hidden="false" customHeight="false" outlineLevel="0" collapsed="false">
      <c r="A13131" s="4" t="s">
        <v>18947</v>
      </c>
      <c r="B13131" s="4" t="s">
        <v>5495</v>
      </c>
      <c r="C13131" s="4" t="s">
        <v>1057</v>
      </c>
      <c r="D13131" s="4" t="n">
        <v>8</v>
      </c>
      <c r="E13131" s="4" t="n">
        <v>176.81</v>
      </c>
      <c r="F13131" s="4" t="n">
        <v>1414.48</v>
      </c>
      <c r="G13131" s="4" t="n">
        <f aca="false">INDEX(Data_Products!$D$2:$D$33,MATCH(C13131,Data_Products!$A$2:$A$33,0))</f>
        <v>129.57</v>
      </c>
      <c r="H13131" s="4" t="str">
        <f aca="false">INDEX(Data_Products!$C$2:$C$33,MATCH(C13131,Data_Products!$A$2:$A$33,0))</f>
        <v>Roofing</v>
      </c>
      <c r="I13131" s="10" t="n">
        <f aca="false">D13131*(E13131-G13131)</f>
        <v>377.92</v>
      </c>
      <c r="J13131" s="11" t="n">
        <f aca="false">IFERROR(I13131/F13131,0)</f>
        <v>0.267179458175443</v>
      </c>
      <c r="K13131" s="4" t="str">
        <f aca="false">IFERROR(INDEX(Data_Orders!$F$2:$F$4727,MATCH(B13131,Data_Orders!$A$2:$A$4727,0)),"")</f>
        <v>Trade Account</v>
      </c>
      <c r="L13131" s="4" t="str">
        <f aca="false">IFERROR(INDEX(Data_Orders!$D$2:$D$4727,MATCH(B13131,Data_Orders!$A$2:$A$4727,0)),"")</f>
        <v>Birmingham South</v>
      </c>
    </row>
    <row r="13132" customFormat="false" ht="15" hidden="false" customHeight="false" outlineLevel="0" collapsed="false">
      <c r="A13132" s="4" t="s">
        <v>18948</v>
      </c>
      <c r="B13132" s="4" t="s">
        <v>5495</v>
      </c>
      <c r="C13132" s="4" t="s">
        <v>1068</v>
      </c>
      <c r="D13132" s="4" t="n">
        <v>19</v>
      </c>
      <c r="E13132" s="4" t="n">
        <v>86.28</v>
      </c>
      <c r="F13132" s="4" t="n">
        <v>1639.32</v>
      </c>
      <c r="G13132" s="4" t="n">
        <f aca="false">INDEX(Data_Products!$D$2:$D$33,MATCH(C13132,Data_Products!$A$2:$A$33,0))</f>
        <v>68.55</v>
      </c>
      <c r="H13132" s="4" t="str">
        <f aca="false">INDEX(Data_Products!$C$2:$C$33,MATCH(C13132,Data_Products!$A$2:$A$33,0))</f>
        <v>Plumbing &amp; Drainage</v>
      </c>
      <c r="I13132" s="10" t="n">
        <f aca="false">D13132*(E13132-G13132)</f>
        <v>336.87</v>
      </c>
      <c r="J13132" s="11" t="n">
        <f aca="false">IFERROR(I13132/F13132,0)</f>
        <v>0.205493741307371</v>
      </c>
      <c r="K13132" s="4" t="str">
        <f aca="false">IFERROR(INDEX(Data_Orders!$F$2:$F$4727,MATCH(B13132,Data_Orders!$A$2:$A$4727,0)),"")</f>
        <v>Trade Account</v>
      </c>
      <c r="L13132" s="4" t="str">
        <f aca="false">IFERROR(INDEX(Data_Orders!$D$2:$D$4727,MATCH(B13132,Data_Orders!$A$2:$A$4727,0)),"")</f>
        <v>Birmingham South</v>
      </c>
    </row>
    <row r="13133" customFormat="false" ht="15" hidden="false" customHeight="false" outlineLevel="0" collapsed="false">
      <c r="A13133" s="4" t="s">
        <v>18949</v>
      </c>
      <c r="B13133" s="4" t="s">
        <v>5495</v>
      </c>
      <c r="C13133" s="4" t="s">
        <v>1061</v>
      </c>
      <c r="D13133" s="4" t="n">
        <v>14</v>
      </c>
      <c r="E13133" s="4" t="n">
        <v>145.57</v>
      </c>
      <c r="F13133" s="4" t="n">
        <v>2037.98</v>
      </c>
      <c r="G13133" s="4" t="n">
        <f aca="false">INDEX(Data_Products!$D$2:$D$33,MATCH(C13133,Data_Products!$A$2:$A$33,0))</f>
        <v>119.29</v>
      </c>
      <c r="H13133" s="4" t="str">
        <f aca="false">INDEX(Data_Products!$C$2:$C$33,MATCH(C13133,Data_Products!$A$2:$A$33,0))</f>
        <v>Plumbing &amp; Drainage</v>
      </c>
      <c r="I13133" s="10" t="n">
        <f aca="false">D13133*(E13133-G13133)</f>
        <v>367.92</v>
      </c>
      <c r="J13133" s="11" t="n">
        <f aca="false">IFERROR(I13133/F13133,0)</f>
        <v>0.180531702960775</v>
      </c>
      <c r="K13133" s="4" t="str">
        <f aca="false">IFERROR(INDEX(Data_Orders!$F$2:$F$4727,MATCH(B13133,Data_Orders!$A$2:$A$4727,0)),"")</f>
        <v>Trade Account</v>
      </c>
      <c r="L13133" s="4" t="str">
        <f aca="false">IFERROR(INDEX(Data_Orders!$D$2:$D$4727,MATCH(B13133,Data_Orders!$A$2:$A$4727,0)),"")</f>
        <v>Birmingham South</v>
      </c>
    </row>
    <row r="13134" customFormat="false" ht="15" hidden="false" customHeight="false" outlineLevel="0" collapsed="false">
      <c r="A13134" s="4" t="s">
        <v>18950</v>
      </c>
      <c r="B13134" s="4" t="s">
        <v>5495</v>
      </c>
      <c r="C13134" s="4" t="s">
        <v>1066</v>
      </c>
      <c r="D13134" s="4" t="n">
        <v>18</v>
      </c>
      <c r="E13134" s="4" t="n">
        <v>209.69</v>
      </c>
      <c r="F13134" s="4" t="n">
        <v>3774.42</v>
      </c>
      <c r="G13134" s="4" t="n">
        <f aca="false">INDEX(Data_Products!$D$2:$D$33,MATCH(C13134,Data_Products!$A$2:$A$33,0))</f>
        <v>144.38</v>
      </c>
      <c r="H13134" s="4" t="str">
        <f aca="false">INDEX(Data_Products!$C$2:$C$33,MATCH(C13134,Data_Products!$A$2:$A$33,0))</f>
        <v>Plumbing &amp; Drainage</v>
      </c>
      <c r="I13134" s="10" t="n">
        <f aca="false">D13134*(E13134-G13134)</f>
        <v>1175.58</v>
      </c>
      <c r="J13134" s="11" t="n">
        <f aca="false">IFERROR(I13134/F13134,0)</f>
        <v>0.311459773952024</v>
      </c>
      <c r="K13134" s="4" t="str">
        <f aca="false">IFERROR(INDEX(Data_Orders!$F$2:$F$4727,MATCH(B13134,Data_Orders!$A$2:$A$4727,0)),"")</f>
        <v>Trade Account</v>
      </c>
      <c r="L13134" s="4" t="str">
        <f aca="false">IFERROR(INDEX(Data_Orders!$D$2:$D$4727,MATCH(B13134,Data_Orders!$A$2:$A$4727,0)),"")</f>
        <v>Birmingham South</v>
      </c>
    </row>
    <row r="13135" customFormat="false" ht="15" hidden="false" customHeight="false" outlineLevel="0" collapsed="false">
      <c r="A13135" s="4" t="s">
        <v>18951</v>
      </c>
      <c r="B13135" s="4" t="s">
        <v>5496</v>
      </c>
      <c r="C13135" s="4" t="s">
        <v>1046</v>
      </c>
      <c r="D13135" s="4" t="n">
        <v>14</v>
      </c>
      <c r="E13135" s="4" t="n">
        <v>154.02</v>
      </c>
      <c r="F13135" s="4" t="n">
        <v>2156.28</v>
      </c>
      <c r="G13135" s="4" t="n">
        <f aca="false">INDEX(Data_Products!$D$2:$D$33,MATCH(C13135,Data_Products!$A$2:$A$33,0))</f>
        <v>102.1</v>
      </c>
      <c r="H13135" s="4" t="str">
        <f aca="false">INDEX(Data_Products!$C$2:$C$33,MATCH(C13135,Data_Products!$A$2:$A$33,0))</f>
        <v>Tools &amp; Fixings</v>
      </c>
      <c r="I13135" s="10" t="n">
        <f aca="false">D13135*(E13135-G13135)</f>
        <v>726.88</v>
      </c>
      <c r="J13135" s="11" t="n">
        <f aca="false">IFERROR(I13135/F13135,0)</f>
        <v>0.337099078041813</v>
      </c>
      <c r="K13135" s="4" t="str">
        <f aca="false">IFERROR(INDEX(Data_Orders!$F$2:$F$4727,MATCH(B13135,Data_Orders!$A$2:$A$4727,0)),"")</f>
        <v>Trade Account</v>
      </c>
      <c r="L13135" s="4" t="str">
        <f aca="false">IFERROR(INDEX(Data_Orders!$D$2:$D$4727,MATCH(B13135,Data_Orders!$A$2:$A$4727,0)),"")</f>
        <v>Birmingham South</v>
      </c>
    </row>
    <row r="13136" customFormat="false" ht="15" hidden="false" customHeight="false" outlineLevel="0" collapsed="false">
      <c r="A13136" s="4" t="s">
        <v>18952</v>
      </c>
      <c r="B13136" s="4" t="s">
        <v>5497</v>
      </c>
      <c r="C13136" s="4" t="s">
        <v>1015</v>
      </c>
      <c r="D13136" s="4" t="n">
        <v>1</v>
      </c>
      <c r="E13136" s="4" t="n">
        <v>122.01</v>
      </c>
      <c r="F13136" s="4" t="n">
        <v>122.01</v>
      </c>
      <c r="G13136" s="4" t="n">
        <f aca="false">INDEX(Data_Products!$D$2:$D$33,MATCH(C13136,Data_Products!$A$2:$A$33,0))</f>
        <v>85.53</v>
      </c>
      <c r="H13136" s="4" t="str">
        <f aca="false">INDEX(Data_Products!$C$2:$C$33,MATCH(C13136,Data_Products!$A$2:$A$33,0))</f>
        <v>Timber</v>
      </c>
      <c r="I13136" s="10" t="n">
        <f aca="false">D13136*(E13136-G13136)</f>
        <v>36.48</v>
      </c>
      <c r="J13136" s="11" t="n">
        <f aca="false">IFERROR(I13136/F13136,0)</f>
        <v>0.298991885910991</v>
      </c>
      <c r="K13136" s="4" t="str">
        <f aca="false">IFERROR(INDEX(Data_Orders!$F$2:$F$4727,MATCH(B13136,Data_Orders!$A$2:$A$4727,0)),"")</f>
        <v>Trade Account</v>
      </c>
      <c r="L13136" s="4" t="str">
        <f aca="false">IFERROR(INDEX(Data_Orders!$D$2:$D$4727,MATCH(B13136,Data_Orders!$A$2:$A$4727,0)),"")</f>
        <v>Birmingham South</v>
      </c>
    </row>
    <row r="13137" customFormat="false" ht="15" hidden="false" customHeight="false" outlineLevel="0" collapsed="false">
      <c r="A13137" s="4" t="s">
        <v>18953</v>
      </c>
      <c r="B13137" s="4" t="s">
        <v>5497</v>
      </c>
      <c r="C13137" s="4" t="s">
        <v>1044</v>
      </c>
      <c r="D13137" s="4" t="n">
        <v>10</v>
      </c>
      <c r="E13137" s="4" t="n">
        <v>190.44</v>
      </c>
      <c r="F13137" s="4" t="n">
        <v>1904.4</v>
      </c>
      <c r="G13137" s="4" t="n">
        <f aca="false">INDEX(Data_Products!$D$2:$D$33,MATCH(C13137,Data_Products!$A$2:$A$33,0))</f>
        <v>115.48</v>
      </c>
      <c r="H13137" s="4" t="str">
        <f aca="false">INDEX(Data_Products!$C$2:$C$33,MATCH(C13137,Data_Products!$A$2:$A$33,0))</f>
        <v>Tools &amp; Fixings</v>
      </c>
      <c r="I13137" s="10" t="n">
        <f aca="false">D13137*(E13137-G13137)</f>
        <v>749.6</v>
      </c>
      <c r="J13137" s="11" t="n">
        <f aca="false">IFERROR(I13137/F13137,0)</f>
        <v>0.393614786809494</v>
      </c>
      <c r="K13137" s="4" t="str">
        <f aca="false">IFERROR(INDEX(Data_Orders!$F$2:$F$4727,MATCH(B13137,Data_Orders!$A$2:$A$4727,0)),"")</f>
        <v>Trade Account</v>
      </c>
      <c r="L13137" s="4" t="str">
        <f aca="false">IFERROR(INDEX(Data_Orders!$D$2:$D$4727,MATCH(B13137,Data_Orders!$A$2:$A$4727,0)),"")</f>
        <v>Birmingham South</v>
      </c>
    </row>
    <row r="13138" customFormat="false" ht="15" hidden="false" customHeight="false" outlineLevel="0" collapsed="false">
      <c r="A13138" s="4" t="s">
        <v>18954</v>
      </c>
      <c r="B13138" s="4" t="s">
        <v>5497</v>
      </c>
      <c r="C13138" s="4" t="s">
        <v>1010</v>
      </c>
      <c r="D13138" s="4" t="n">
        <v>20</v>
      </c>
      <c r="E13138" s="4" t="n">
        <v>135.95</v>
      </c>
      <c r="F13138" s="4" t="n">
        <v>2719</v>
      </c>
      <c r="G13138" s="4" t="n">
        <f aca="false">INDEX(Data_Products!$D$2:$D$33,MATCH(C13138,Data_Products!$A$2:$A$33,0))</f>
        <v>111.1</v>
      </c>
      <c r="H13138" s="4" t="str">
        <f aca="false">INDEX(Data_Products!$C$2:$C$33,MATCH(C13138,Data_Products!$A$2:$A$33,0))</f>
        <v>Timber</v>
      </c>
      <c r="I13138" s="10" t="n">
        <f aca="false">D13138*(E13138-G13138)</f>
        <v>497</v>
      </c>
      <c r="J13138" s="11" t="n">
        <f aca="false">IFERROR(I13138/F13138,0)</f>
        <v>0.18278778962854</v>
      </c>
      <c r="K13138" s="4" t="str">
        <f aca="false">IFERROR(INDEX(Data_Orders!$F$2:$F$4727,MATCH(B13138,Data_Orders!$A$2:$A$4727,0)),"")</f>
        <v>Trade Account</v>
      </c>
      <c r="L13138" s="4" t="str">
        <f aca="false">IFERROR(INDEX(Data_Orders!$D$2:$D$4727,MATCH(B13138,Data_Orders!$A$2:$A$4727,0)),"")</f>
        <v>Birmingham South</v>
      </c>
    </row>
    <row r="13139" customFormat="false" ht="15" hidden="false" customHeight="false" outlineLevel="0" collapsed="false">
      <c r="A13139" s="4" t="s">
        <v>18955</v>
      </c>
      <c r="B13139" s="4" t="s">
        <v>5497</v>
      </c>
      <c r="C13139" s="4" t="s">
        <v>1048</v>
      </c>
      <c r="D13139" s="4" t="n">
        <v>5</v>
      </c>
      <c r="E13139" s="4" t="n">
        <v>112.72</v>
      </c>
      <c r="F13139" s="4" t="n">
        <v>563.6</v>
      </c>
      <c r="G13139" s="4" t="n">
        <f aca="false">INDEX(Data_Products!$D$2:$D$33,MATCH(C13139,Data_Products!$A$2:$A$33,0))</f>
        <v>83.21</v>
      </c>
      <c r="H13139" s="4" t="str">
        <f aca="false">INDEX(Data_Products!$C$2:$C$33,MATCH(C13139,Data_Products!$A$2:$A$33,0))</f>
        <v>Tools &amp; Fixings</v>
      </c>
      <c r="I13139" s="10" t="n">
        <f aca="false">D13139*(E13139-G13139)</f>
        <v>147.55</v>
      </c>
      <c r="J13139" s="11" t="n">
        <f aca="false">IFERROR(I13139/F13139,0)</f>
        <v>0.26179914833215</v>
      </c>
      <c r="K13139" s="4" t="str">
        <f aca="false">IFERROR(INDEX(Data_Orders!$F$2:$F$4727,MATCH(B13139,Data_Orders!$A$2:$A$4727,0)),"")</f>
        <v>Trade Account</v>
      </c>
      <c r="L13139" s="4" t="str">
        <f aca="false">IFERROR(INDEX(Data_Orders!$D$2:$D$4727,MATCH(B13139,Data_Orders!$A$2:$A$4727,0)),"")</f>
        <v>Birmingham South</v>
      </c>
    </row>
    <row r="13140" customFormat="false" ht="15" hidden="false" customHeight="false" outlineLevel="0" collapsed="false">
      <c r="A13140" s="4" t="s">
        <v>18956</v>
      </c>
      <c r="B13140" s="4" t="s">
        <v>5498</v>
      </c>
      <c r="C13140" s="4" t="s">
        <v>1059</v>
      </c>
      <c r="D13140" s="4" t="n">
        <v>18</v>
      </c>
      <c r="E13140" s="4" t="n">
        <v>103.63</v>
      </c>
      <c r="F13140" s="4" t="n">
        <v>1865.34</v>
      </c>
      <c r="G13140" s="4" t="n">
        <f aca="false">INDEX(Data_Products!$D$2:$D$33,MATCH(C13140,Data_Products!$A$2:$A$33,0))</f>
        <v>82.55</v>
      </c>
      <c r="H13140" s="4" t="str">
        <f aca="false">INDEX(Data_Products!$C$2:$C$33,MATCH(C13140,Data_Products!$A$2:$A$33,0))</f>
        <v>Roofing</v>
      </c>
      <c r="I13140" s="10" t="n">
        <f aca="false">D13140*(E13140-G13140)</f>
        <v>379.44</v>
      </c>
      <c r="J13140" s="11" t="n">
        <f aca="false">IFERROR(I13140/F13140,0)</f>
        <v>0.203415999228023</v>
      </c>
      <c r="K13140" s="4" t="str">
        <f aca="false">IFERROR(INDEX(Data_Orders!$F$2:$F$4727,MATCH(B13140,Data_Orders!$A$2:$A$4727,0)),"")</f>
        <v>Trade Account</v>
      </c>
      <c r="L13140" s="4" t="str">
        <f aca="false">IFERROR(INDEX(Data_Orders!$D$2:$D$4727,MATCH(B13140,Data_Orders!$A$2:$A$4727,0)),"")</f>
        <v>Birmingham South</v>
      </c>
    </row>
    <row r="13141" customFormat="false" ht="15" hidden="false" customHeight="false" outlineLevel="0" collapsed="false">
      <c r="A13141" s="4" t="s">
        <v>18957</v>
      </c>
      <c r="B13141" s="4" t="s">
        <v>5498</v>
      </c>
      <c r="C13141" s="4" t="s">
        <v>1021</v>
      </c>
      <c r="D13141" s="4" t="n">
        <v>12</v>
      </c>
      <c r="E13141" s="4" t="n">
        <v>73.76</v>
      </c>
      <c r="F13141" s="4" t="n">
        <v>885.12</v>
      </c>
      <c r="G13141" s="4" t="n">
        <f aca="false">INDEX(Data_Products!$D$2:$D$33,MATCH(C13141,Data_Products!$A$2:$A$33,0))</f>
        <v>51.51</v>
      </c>
      <c r="H13141" s="4" t="str">
        <f aca="false">INDEX(Data_Products!$C$2:$C$33,MATCH(C13141,Data_Products!$A$2:$A$33,0))</f>
        <v>Cement &amp; Aggregates</v>
      </c>
      <c r="I13141" s="10" t="n">
        <f aca="false">D13141*(E13141-G13141)</f>
        <v>267</v>
      </c>
      <c r="J13141" s="11" t="n">
        <f aca="false">IFERROR(I13141/F13141,0)</f>
        <v>0.301654013015185</v>
      </c>
      <c r="K13141" s="4" t="str">
        <f aca="false">IFERROR(INDEX(Data_Orders!$F$2:$F$4727,MATCH(B13141,Data_Orders!$A$2:$A$4727,0)),"")</f>
        <v>Trade Account</v>
      </c>
      <c r="L13141" s="4" t="str">
        <f aca="false">IFERROR(INDEX(Data_Orders!$D$2:$D$4727,MATCH(B13141,Data_Orders!$A$2:$A$4727,0)),"")</f>
        <v>Birmingham South</v>
      </c>
    </row>
    <row r="13142" customFormat="false" ht="15" hidden="false" customHeight="false" outlineLevel="0" collapsed="false">
      <c r="A13142" s="4" t="s">
        <v>18958</v>
      </c>
      <c r="B13142" s="4" t="s">
        <v>5499</v>
      </c>
      <c r="C13142" s="4" t="s">
        <v>1075</v>
      </c>
      <c r="D13142" s="4" t="n">
        <v>14</v>
      </c>
      <c r="E13142" s="4" t="n">
        <v>98.61</v>
      </c>
      <c r="F13142" s="4" t="n">
        <v>1380.54</v>
      </c>
      <c r="G13142" s="4" t="n">
        <f aca="false">INDEX(Data_Products!$D$2:$D$33,MATCH(C13142,Data_Products!$A$2:$A$33,0))</f>
        <v>74.84</v>
      </c>
      <c r="H13142" s="4" t="str">
        <f aca="false">INDEX(Data_Products!$C$2:$C$33,MATCH(C13142,Data_Products!$A$2:$A$33,0))</f>
        <v>Landscaping</v>
      </c>
      <c r="I13142" s="10" t="n">
        <f aca="false">D13142*(E13142-G13142)</f>
        <v>332.78</v>
      </c>
      <c r="J13142" s="11" t="n">
        <f aca="false">IFERROR(I13142/F13142,0)</f>
        <v>0.24105060338708</v>
      </c>
      <c r="K13142" s="4" t="str">
        <f aca="false">IFERROR(INDEX(Data_Orders!$F$2:$F$4727,MATCH(B13142,Data_Orders!$A$2:$A$4727,0)),"")</f>
        <v>Trade Account</v>
      </c>
      <c r="L13142" s="4" t="str">
        <f aca="false">IFERROR(INDEX(Data_Orders!$D$2:$D$4727,MATCH(B13142,Data_Orders!$A$2:$A$4727,0)),"")</f>
        <v>Birmingham South</v>
      </c>
    </row>
    <row r="13143" customFormat="false" ht="15" hidden="false" customHeight="false" outlineLevel="0" collapsed="false">
      <c r="A13143" s="4" t="s">
        <v>18959</v>
      </c>
      <c r="B13143" s="4" t="s">
        <v>5499</v>
      </c>
      <c r="C13143" s="4" t="s">
        <v>1059</v>
      </c>
      <c r="D13143" s="4" t="n">
        <v>3</v>
      </c>
      <c r="E13143" s="4" t="n">
        <v>103.63</v>
      </c>
      <c r="F13143" s="4" t="n">
        <v>310.89</v>
      </c>
      <c r="G13143" s="4" t="n">
        <f aca="false">INDEX(Data_Products!$D$2:$D$33,MATCH(C13143,Data_Products!$A$2:$A$33,0))</f>
        <v>82.55</v>
      </c>
      <c r="H13143" s="4" t="str">
        <f aca="false">INDEX(Data_Products!$C$2:$C$33,MATCH(C13143,Data_Products!$A$2:$A$33,0))</f>
        <v>Roofing</v>
      </c>
      <c r="I13143" s="10" t="n">
        <f aca="false">D13143*(E13143-G13143)</f>
        <v>63.24</v>
      </c>
      <c r="J13143" s="11" t="n">
        <f aca="false">IFERROR(I13143/F13143,0)</f>
        <v>0.203415999228023</v>
      </c>
      <c r="K13143" s="4" t="str">
        <f aca="false">IFERROR(INDEX(Data_Orders!$F$2:$F$4727,MATCH(B13143,Data_Orders!$A$2:$A$4727,0)),"")</f>
        <v>Trade Account</v>
      </c>
      <c r="L13143" s="4" t="str">
        <f aca="false">IFERROR(INDEX(Data_Orders!$D$2:$D$4727,MATCH(B13143,Data_Orders!$A$2:$A$4727,0)),"")</f>
        <v>Birmingham South</v>
      </c>
    </row>
    <row r="13144" customFormat="false" ht="15" hidden="false" customHeight="false" outlineLevel="0" collapsed="false">
      <c r="A13144" s="4" t="s">
        <v>18960</v>
      </c>
      <c r="B13144" s="4" t="s">
        <v>5499</v>
      </c>
      <c r="C13144" s="4" t="s">
        <v>1017</v>
      </c>
      <c r="D13144" s="4" t="n">
        <v>5</v>
      </c>
      <c r="E13144" s="4" t="n">
        <v>49.15</v>
      </c>
      <c r="F13144" s="4" t="n">
        <v>245.75</v>
      </c>
      <c r="G13144" s="4" t="n">
        <f aca="false">INDEX(Data_Products!$D$2:$D$33,MATCH(C13144,Data_Products!$A$2:$A$33,0))</f>
        <v>31.44</v>
      </c>
      <c r="H13144" s="4" t="str">
        <f aca="false">INDEX(Data_Products!$C$2:$C$33,MATCH(C13144,Data_Products!$A$2:$A$33,0))</f>
        <v>Timber</v>
      </c>
      <c r="I13144" s="10" t="n">
        <f aca="false">D13144*(E13144-G13144)</f>
        <v>88.55</v>
      </c>
      <c r="J13144" s="11" t="n">
        <f aca="false">IFERROR(I13144/F13144,0)</f>
        <v>0.360325534079349</v>
      </c>
      <c r="K13144" s="4" t="str">
        <f aca="false">IFERROR(INDEX(Data_Orders!$F$2:$F$4727,MATCH(B13144,Data_Orders!$A$2:$A$4727,0)),"")</f>
        <v>Trade Account</v>
      </c>
      <c r="L13144" s="4" t="str">
        <f aca="false">IFERROR(INDEX(Data_Orders!$D$2:$D$4727,MATCH(B13144,Data_Orders!$A$2:$A$4727,0)),"")</f>
        <v>Birmingham South</v>
      </c>
    </row>
    <row r="13145" customFormat="false" ht="15" hidden="false" customHeight="false" outlineLevel="0" collapsed="false">
      <c r="A13145" s="4" t="s">
        <v>18961</v>
      </c>
      <c r="B13145" s="4" t="s">
        <v>5499</v>
      </c>
      <c r="C13145" s="4" t="s">
        <v>1052</v>
      </c>
      <c r="D13145" s="4" t="n">
        <v>19</v>
      </c>
      <c r="E13145" s="4" t="n">
        <v>205.71</v>
      </c>
      <c r="F13145" s="4" t="n">
        <v>3908.49</v>
      </c>
      <c r="G13145" s="4" t="n">
        <f aca="false">INDEX(Data_Products!$D$2:$D$33,MATCH(C13145,Data_Products!$A$2:$A$33,0))</f>
        <v>152.29</v>
      </c>
      <c r="H13145" s="4" t="str">
        <f aca="false">INDEX(Data_Products!$C$2:$C$33,MATCH(C13145,Data_Products!$A$2:$A$33,0))</f>
        <v>Roofing</v>
      </c>
      <c r="I13145" s="10" t="n">
        <f aca="false">D13145*(E13145-G13145)</f>
        <v>1014.98</v>
      </c>
      <c r="J13145" s="11" t="n">
        <f aca="false">IFERROR(I13145/F13145,0)</f>
        <v>0.259685965679841</v>
      </c>
      <c r="K13145" s="4" t="str">
        <f aca="false">IFERROR(INDEX(Data_Orders!$F$2:$F$4727,MATCH(B13145,Data_Orders!$A$2:$A$4727,0)),"")</f>
        <v>Trade Account</v>
      </c>
      <c r="L13145" s="4" t="str">
        <f aca="false">IFERROR(INDEX(Data_Orders!$D$2:$D$4727,MATCH(B13145,Data_Orders!$A$2:$A$4727,0)),"")</f>
        <v>Birmingham South</v>
      </c>
    </row>
    <row r="13146" customFormat="false" ht="15" hidden="false" customHeight="false" outlineLevel="0" collapsed="false">
      <c r="A13146" s="4" t="s">
        <v>18962</v>
      </c>
      <c r="B13146" s="4" t="s">
        <v>5500</v>
      </c>
      <c r="C13146" s="4" t="s">
        <v>1068</v>
      </c>
      <c r="D13146" s="4" t="n">
        <v>3</v>
      </c>
      <c r="E13146" s="4" t="n">
        <v>86.28</v>
      </c>
      <c r="F13146" s="4" t="n">
        <v>258.84</v>
      </c>
      <c r="G13146" s="4" t="n">
        <f aca="false">INDEX(Data_Products!$D$2:$D$33,MATCH(C13146,Data_Products!$A$2:$A$33,0))</f>
        <v>68.55</v>
      </c>
      <c r="H13146" s="4" t="str">
        <f aca="false">INDEX(Data_Products!$C$2:$C$33,MATCH(C13146,Data_Products!$A$2:$A$33,0))</f>
        <v>Plumbing &amp; Drainage</v>
      </c>
      <c r="I13146" s="10" t="n">
        <f aca="false">D13146*(E13146-G13146)</f>
        <v>53.19</v>
      </c>
      <c r="J13146" s="11" t="n">
        <f aca="false">IFERROR(I13146/F13146,0)</f>
        <v>0.205493741307371</v>
      </c>
      <c r="K13146" s="4" t="str">
        <f aca="false">IFERROR(INDEX(Data_Orders!$F$2:$F$4727,MATCH(B13146,Data_Orders!$A$2:$A$4727,0)),"")</f>
        <v>Trade Account</v>
      </c>
      <c r="L13146" s="4" t="str">
        <f aca="false">IFERROR(INDEX(Data_Orders!$D$2:$D$4727,MATCH(B13146,Data_Orders!$A$2:$A$4727,0)),"")</f>
        <v>Birmingham South</v>
      </c>
    </row>
    <row r="13147" customFormat="false" ht="15" hidden="false" customHeight="false" outlineLevel="0" collapsed="false">
      <c r="A13147" s="4" t="s">
        <v>18963</v>
      </c>
      <c r="B13147" s="4" t="s">
        <v>5500</v>
      </c>
      <c r="C13147" s="4" t="s">
        <v>1019</v>
      </c>
      <c r="D13147" s="4" t="n">
        <v>7</v>
      </c>
      <c r="E13147" s="4" t="n">
        <v>79.76</v>
      </c>
      <c r="F13147" s="4" t="n">
        <v>558.32</v>
      </c>
      <c r="G13147" s="4" t="n">
        <f aca="false">INDEX(Data_Products!$D$2:$D$33,MATCH(C13147,Data_Products!$A$2:$A$33,0))</f>
        <v>59.07</v>
      </c>
      <c r="H13147" s="4" t="str">
        <f aca="false">INDEX(Data_Products!$C$2:$C$33,MATCH(C13147,Data_Products!$A$2:$A$33,0))</f>
        <v>Timber</v>
      </c>
      <c r="I13147" s="10" t="n">
        <f aca="false">D13147*(E13147-G13147)</f>
        <v>144.83</v>
      </c>
      <c r="J13147" s="11" t="n">
        <f aca="false">IFERROR(I13147/F13147,0)</f>
        <v>0.259403209628887</v>
      </c>
      <c r="K13147" s="4" t="str">
        <f aca="false">IFERROR(INDEX(Data_Orders!$F$2:$F$4727,MATCH(B13147,Data_Orders!$A$2:$A$4727,0)),"")</f>
        <v>Trade Account</v>
      </c>
      <c r="L13147" s="4" t="str">
        <f aca="false">IFERROR(INDEX(Data_Orders!$D$2:$D$4727,MATCH(B13147,Data_Orders!$A$2:$A$4727,0)),"")</f>
        <v>Birmingham South</v>
      </c>
    </row>
    <row r="13148" customFormat="false" ht="15" hidden="false" customHeight="false" outlineLevel="0" collapsed="false">
      <c r="A13148" s="4" t="s">
        <v>18964</v>
      </c>
      <c r="B13148" s="4" t="s">
        <v>5501</v>
      </c>
      <c r="C13148" s="4" t="s">
        <v>1035</v>
      </c>
      <c r="D13148" s="4" t="n">
        <v>19</v>
      </c>
      <c r="E13148" s="4" t="n">
        <v>165.07</v>
      </c>
      <c r="F13148" s="4" t="n">
        <v>3136.33</v>
      </c>
      <c r="G13148" s="4" t="n">
        <f aca="false">INDEX(Data_Products!$D$2:$D$33,MATCH(C13148,Data_Products!$A$2:$A$33,0))</f>
        <v>134.65</v>
      </c>
      <c r="H13148" s="4" t="str">
        <f aca="false">INDEX(Data_Products!$C$2:$C$33,MATCH(C13148,Data_Products!$A$2:$A$33,0))</f>
        <v>Insulation</v>
      </c>
      <c r="I13148" s="10" t="n">
        <f aca="false">D13148*(E13148-G13148)</f>
        <v>577.98</v>
      </c>
      <c r="J13148" s="11" t="n">
        <f aca="false">IFERROR(I13148/F13148,0)</f>
        <v>0.184285454655601</v>
      </c>
      <c r="K13148" s="4" t="str">
        <f aca="false">IFERROR(INDEX(Data_Orders!$F$2:$F$4727,MATCH(B13148,Data_Orders!$A$2:$A$4727,0)),"")</f>
        <v>Trade Account</v>
      </c>
      <c r="L13148" s="4" t="str">
        <f aca="false">IFERROR(INDEX(Data_Orders!$D$2:$D$4727,MATCH(B13148,Data_Orders!$A$2:$A$4727,0)),"")</f>
        <v>Birmingham South</v>
      </c>
    </row>
    <row r="13149" customFormat="false" ht="15" hidden="false" customHeight="false" outlineLevel="0" collapsed="false">
      <c r="A13149" s="4" t="s">
        <v>18965</v>
      </c>
      <c r="B13149" s="4" t="s">
        <v>5501</v>
      </c>
      <c r="C13149" s="4" t="s">
        <v>1021</v>
      </c>
      <c r="D13149" s="4" t="n">
        <v>9</v>
      </c>
      <c r="E13149" s="4" t="n">
        <v>73.76</v>
      </c>
      <c r="F13149" s="4" t="n">
        <v>663.84</v>
      </c>
      <c r="G13149" s="4" t="n">
        <f aca="false">INDEX(Data_Products!$D$2:$D$33,MATCH(C13149,Data_Products!$A$2:$A$33,0))</f>
        <v>51.51</v>
      </c>
      <c r="H13149" s="4" t="str">
        <f aca="false">INDEX(Data_Products!$C$2:$C$33,MATCH(C13149,Data_Products!$A$2:$A$33,0))</f>
        <v>Cement &amp; Aggregates</v>
      </c>
      <c r="I13149" s="10" t="n">
        <f aca="false">D13149*(E13149-G13149)</f>
        <v>200.25</v>
      </c>
      <c r="J13149" s="11" t="n">
        <f aca="false">IFERROR(I13149/F13149,0)</f>
        <v>0.301654013015184</v>
      </c>
      <c r="K13149" s="4" t="str">
        <f aca="false">IFERROR(INDEX(Data_Orders!$F$2:$F$4727,MATCH(B13149,Data_Orders!$A$2:$A$4727,0)),"")</f>
        <v>Trade Account</v>
      </c>
      <c r="L13149" s="4" t="str">
        <f aca="false">IFERROR(INDEX(Data_Orders!$D$2:$D$4727,MATCH(B13149,Data_Orders!$A$2:$A$4727,0)),"")</f>
        <v>Birmingham South</v>
      </c>
    </row>
    <row r="13150" customFormat="false" ht="15" hidden="false" customHeight="false" outlineLevel="0" collapsed="false">
      <c r="A13150" s="4" t="s">
        <v>18966</v>
      </c>
      <c r="B13150" s="4" t="s">
        <v>5501</v>
      </c>
      <c r="C13150" s="4" t="s">
        <v>1077</v>
      </c>
      <c r="D13150" s="4" t="n">
        <v>2</v>
      </c>
      <c r="E13150" s="4" t="n">
        <v>46.61</v>
      </c>
      <c r="F13150" s="4" t="n">
        <v>93.22</v>
      </c>
      <c r="G13150" s="4" t="n">
        <f aca="false">INDEX(Data_Products!$D$2:$D$33,MATCH(C13150,Data_Products!$A$2:$A$33,0))</f>
        <v>36.87</v>
      </c>
      <c r="H13150" s="4" t="str">
        <f aca="false">INDEX(Data_Products!$C$2:$C$33,MATCH(C13150,Data_Products!$A$2:$A$33,0))</f>
        <v>Landscaping</v>
      </c>
      <c r="I13150" s="10" t="n">
        <f aca="false">D13150*(E13150-G13150)</f>
        <v>19.48</v>
      </c>
      <c r="J13150" s="11" t="n">
        <f aca="false">IFERROR(I13150/F13150,0)</f>
        <v>0.208968032611028</v>
      </c>
      <c r="K13150" s="4" t="str">
        <f aca="false">IFERROR(INDEX(Data_Orders!$F$2:$F$4727,MATCH(B13150,Data_Orders!$A$2:$A$4727,0)),"")</f>
        <v>Trade Account</v>
      </c>
      <c r="L13150" s="4" t="str">
        <f aca="false">IFERROR(INDEX(Data_Orders!$D$2:$D$4727,MATCH(B13150,Data_Orders!$A$2:$A$4727,0)),"")</f>
        <v>Birmingham South</v>
      </c>
    </row>
    <row r="13151" customFormat="false" ht="15" hidden="false" customHeight="false" outlineLevel="0" collapsed="false">
      <c r="A13151" s="4" t="s">
        <v>18967</v>
      </c>
      <c r="B13151" s="4" t="s">
        <v>5501</v>
      </c>
      <c r="C13151" s="4" t="s">
        <v>1019</v>
      </c>
      <c r="D13151" s="4" t="n">
        <v>2</v>
      </c>
      <c r="E13151" s="4" t="n">
        <v>79.76</v>
      </c>
      <c r="F13151" s="4" t="n">
        <v>159.52</v>
      </c>
      <c r="G13151" s="4" t="n">
        <f aca="false">INDEX(Data_Products!$D$2:$D$33,MATCH(C13151,Data_Products!$A$2:$A$33,0))</f>
        <v>59.07</v>
      </c>
      <c r="H13151" s="4" t="str">
        <f aca="false">INDEX(Data_Products!$C$2:$C$33,MATCH(C13151,Data_Products!$A$2:$A$33,0))</f>
        <v>Timber</v>
      </c>
      <c r="I13151" s="10" t="n">
        <f aca="false">D13151*(E13151-G13151)</f>
        <v>41.38</v>
      </c>
      <c r="J13151" s="11" t="n">
        <f aca="false">IFERROR(I13151/F13151,0)</f>
        <v>0.259403209628887</v>
      </c>
      <c r="K13151" s="4" t="str">
        <f aca="false">IFERROR(INDEX(Data_Orders!$F$2:$F$4727,MATCH(B13151,Data_Orders!$A$2:$A$4727,0)),"")</f>
        <v>Trade Account</v>
      </c>
      <c r="L13151" s="4" t="str">
        <f aca="false">IFERROR(INDEX(Data_Orders!$D$2:$D$4727,MATCH(B13151,Data_Orders!$A$2:$A$4727,0)),"")</f>
        <v>Birmingham South</v>
      </c>
    </row>
    <row r="13152" customFormat="false" ht="15" hidden="false" customHeight="false" outlineLevel="0" collapsed="false">
      <c r="A13152" s="4" t="s">
        <v>18968</v>
      </c>
      <c r="B13152" s="4" t="s">
        <v>5501</v>
      </c>
      <c r="C13152" s="4" t="s">
        <v>1013</v>
      </c>
      <c r="D13152" s="4" t="n">
        <v>7</v>
      </c>
      <c r="E13152" s="4" t="n">
        <v>240.92</v>
      </c>
      <c r="F13152" s="4" t="n">
        <v>1686.44</v>
      </c>
      <c r="G13152" s="4" t="n">
        <f aca="false">INDEX(Data_Products!$D$2:$D$33,MATCH(C13152,Data_Products!$A$2:$A$33,0))</f>
        <v>168.32</v>
      </c>
      <c r="H13152" s="4" t="str">
        <f aca="false">INDEX(Data_Products!$C$2:$C$33,MATCH(C13152,Data_Products!$A$2:$A$33,0))</f>
        <v>Timber</v>
      </c>
      <c r="I13152" s="10" t="n">
        <f aca="false">D13152*(E13152-G13152)</f>
        <v>508.2</v>
      </c>
      <c r="J13152" s="11" t="n">
        <f aca="false">IFERROR(I13152/F13152,0)</f>
        <v>0.301344844761747</v>
      </c>
      <c r="K13152" s="4" t="str">
        <f aca="false">IFERROR(INDEX(Data_Orders!$F$2:$F$4727,MATCH(B13152,Data_Orders!$A$2:$A$4727,0)),"")</f>
        <v>Trade Account</v>
      </c>
      <c r="L13152" s="4" t="str">
        <f aca="false">IFERROR(INDEX(Data_Orders!$D$2:$D$4727,MATCH(B13152,Data_Orders!$A$2:$A$4727,0)),"")</f>
        <v>Birmingham South</v>
      </c>
    </row>
    <row r="13153" customFormat="false" ht="15" hidden="false" customHeight="false" outlineLevel="0" collapsed="false">
      <c r="A13153" s="4" t="s">
        <v>18969</v>
      </c>
      <c r="B13153" s="4" t="s">
        <v>5502</v>
      </c>
      <c r="C13153" s="4" t="s">
        <v>1075</v>
      </c>
      <c r="D13153" s="4" t="n">
        <v>16</v>
      </c>
      <c r="E13153" s="4" t="n">
        <v>98.61</v>
      </c>
      <c r="F13153" s="4" t="n">
        <v>1577.76</v>
      </c>
      <c r="G13153" s="4" t="n">
        <f aca="false">INDEX(Data_Products!$D$2:$D$33,MATCH(C13153,Data_Products!$A$2:$A$33,0))</f>
        <v>74.84</v>
      </c>
      <c r="H13153" s="4" t="str">
        <f aca="false">INDEX(Data_Products!$C$2:$C$33,MATCH(C13153,Data_Products!$A$2:$A$33,0))</f>
        <v>Landscaping</v>
      </c>
      <c r="I13153" s="10" t="n">
        <f aca="false">D13153*(E13153-G13153)</f>
        <v>380.32</v>
      </c>
      <c r="J13153" s="11" t="n">
        <f aca="false">IFERROR(I13153/F13153,0)</f>
        <v>0.24105060338708</v>
      </c>
      <c r="K13153" s="4" t="str">
        <f aca="false">IFERROR(INDEX(Data_Orders!$F$2:$F$4727,MATCH(B13153,Data_Orders!$A$2:$A$4727,0)),"")</f>
        <v>Trade Account</v>
      </c>
      <c r="L13153" s="4" t="str">
        <f aca="false">IFERROR(INDEX(Data_Orders!$D$2:$D$4727,MATCH(B13153,Data_Orders!$A$2:$A$4727,0)),"")</f>
        <v>Birmingham South</v>
      </c>
    </row>
    <row r="13154" customFormat="false" ht="15" hidden="false" customHeight="false" outlineLevel="0" collapsed="false">
      <c r="A13154" s="4" t="s">
        <v>18970</v>
      </c>
      <c r="B13154" s="4" t="s">
        <v>5503</v>
      </c>
      <c r="C13154" s="4" t="s">
        <v>1046</v>
      </c>
      <c r="D13154" s="4" t="n">
        <v>13</v>
      </c>
      <c r="E13154" s="4" t="n">
        <v>154.02</v>
      </c>
      <c r="F13154" s="4" t="n">
        <v>2002.26</v>
      </c>
      <c r="G13154" s="4" t="n">
        <f aca="false">INDEX(Data_Products!$D$2:$D$33,MATCH(C13154,Data_Products!$A$2:$A$33,0))</f>
        <v>102.1</v>
      </c>
      <c r="H13154" s="4" t="str">
        <f aca="false">INDEX(Data_Products!$C$2:$C$33,MATCH(C13154,Data_Products!$A$2:$A$33,0))</f>
        <v>Tools &amp; Fixings</v>
      </c>
      <c r="I13154" s="10" t="n">
        <f aca="false">D13154*(E13154-G13154)</f>
        <v>674.96</v>
      </c>
      <c r="J13154" s="11" t="n">
        <f aca="false">IFERROR(I13154/F13154,0)</f>
        <v>0.337099078041813</v>
      </c>
      <c r="K13154" s="4" t="str">
        <f aca="false">IFERROR(INDEX(Data_Orders!$F$2:$F$4727,MATCH(B13154,Data_Orders!$A$2:$A$4727,0)),"")</f>
        <v>Trade Account</v>
      </c>
      <c r="L13154" s="4" t="str">
        <f aca="false">IFERROR(INDEX(Data_Orders!$D$2:$D$4727,MATCH(B13154,Data_Orders!$A$2:$A$4727,0)),"")</f>
        <v>Birmingham South</v>
      </c>
    </row>
    <row r="13155" customFormat="false" ht="15" hidden="false" customHeight="false" outlineLevel="0" collapsed="false">
      <c r="A13155" s="4" t="s">
        <v>18971</v>
      </c>
      <c r="B13155" s="4" t="s">
        <v>5503</v>
      </c>
      <c r="C13155" s="4" t="s">
        <v>1048</v>
      </c>
      <c r="D13155" s="4" t="n">
        <v>5</v>
      </c>
      <c r="E13155" s="4" t="n">
        <v>112.72</v>
      </c>
      <c r="F13155" s="4" t="n">
        <v>563.6</v>
      </c>
      <c r="G13155" s="4" t="n">
        <f aca="false">INDEX(Data_Products!$D$2:$D$33,MATCH(C13155,Data_Products!$A$2:$A$33,0))</f>
        <v>83.21</v>
      </c>
      <c r="H13155" s="4" t="str">
        <f aca="false">INDEX(Data_Products!$C$2:$C$33,MATCH(C13155,Data_Products!$A$2:$A$33,0))</f>
        <v>Tools &amp; Fixings</v>
      </c>
      <c r="I13155" s="10" t="n">
        <f aca="false">D13155*(E13155-G13155)</f>
        <v>147.55</v>
      </c>
      <c r="J13155" s="11" t="n">
        <f aca="false">IFERROR(I13155/F13155,0)</f>
        <v>0.26179914833215</v>
      </c>
      <c r="K13155" s="4" t="str">
        <f aca="false">IFERROR(INDEX(Data_Orders!$F$2:$F$4727,MATCH(B13155,Data_Orders!$A$2:$A$4727,0)),"")</f>
        <v>Trade Account</v>
      </c>
      <c r="L13155" s="4" t="str">
        <f aca="false">IFERROR(INDEX(Data_Orders!$D$2:$D$4727,MATCH(B13155,Data_Orders!$A$2:$A$4727,0)),"")</f>
        <v>Birmingham South</v>
      </c>
    </row>
    <row r="13156" customFormat="false" ht="15" hidden="false" customHeight="false" outlineLevel="0" collapsed="false">
      <c r="A13156" s="4" t="s">
        <v>18972</v>
      </c>
      <c r="B13156" s="4" t="s">
        <v>5503</v>
      </c>
      <c r="C13156" s="4" t="s">
        <v>1035</v>
      </c>
      <c r="D13156" s="4" t="n">
        <v>15</v>
      </c>
      <c r="E13156" s="4" t="n">
        <v>165.07</v>
      </c>
      <c r="F13156" s="4" t="n">
        <v>2476.05</v>
      </c>
      <c r="G13156" s="4" t="n">
        <f aca="false">INDEX(Data_Products!$D$2:$D$33,MATCH(C13156,Data_Products!$A$2:$A$33,0))</f>
        <v>134.65</v>
      </c>
      <c r="H13156" s="4" t="str">
        <f aca="false">INDEX(Data_Products!$C$2:$C$33,MATCH(C13156,Data_Products!$A$2:$A$33,0))</f>
        <v>Insulation</v>
      </c>
      <c r="I13156" s="10" t="n">
        <f aca="false">D13156*(E13156-G13156)</f>
        <v>456.3</v>
      </c>
      <c r="J13156" s="11" t="n">
        <f aca="false">IFERROR(I13156/F13156,0)</f>
        <v>0.184285454655601</v>
      </c>
      <c r="K13156" s="4" t="str">
        <f aca="false">IFERROR(INDEX(Data_Orders!$F$2:$F$4727,MATCH(B13156,Data_Orders!$A$2:$A$4727,0)),"")</f>
        <v>Trade Account</v>
      </c>
      <c r="L13156" s="4" t="str">
        <f aca="false">IFERROR(INDEX(Data_Orders!$D$2:$D$4727,MATCH(B13156,Data_Orders!$A$2:$A$4727,0)),"")</f>
        <v>Birmingham South</v>
      </c>
    </row>
    <row r="13157" customFormat="false" ht="15" hidden="false" customHeight="false" outlineLevel="0" collapsed="false">
      <c r="A13157" s="4" t="s">
        <v>18973</v>
      </c>
      <c r="B13157" s="4" t="s">
        <v>5504</v>
      </c>
      <c r="C13157" s="4" t="s">
        <v>1010</v>
      </c>
      <c r="D13157" s="4" t="n">
        <v>6</v>
      </c>
      <c r="E13157" s="4" t="n">
        <v>135.95</v>
      </c>
      <c r="F13157" s="4" t="n">
        <v>815.7</v>
      </c>
      <c r="G13157" s="4" t="n">
        <f aca="false">INDEX(Data_Products!$D$2:$D$33,MATCH(C13157,Data_Products!$A$2:$A$33,0))</f>
        <v>111.1</v>
      </c>
      <c r="H13157" s="4" t="str">
        <f aca="false">INDEX(Data_Products!$C$2:$C$33,MATCH(C13157,Data_Products!$A$2:$A$33,0))</f>
        <v>Timber</v>
      </c>
      <c r="I13157" s="10" t="n">
        <f aca="false">D13157*(E13157-G13157)</f>
        <v>149.1</v>
      </c>
      <c r="J13157" s="11" t="n">
        <f aca="false">IFERROR(I13157/F13157,0)</f>
        <v>0.18278778962854</v>
      </c>
      <c r="K13157" s="4" t="str">
        <f aca="false">IFERROR(INDEX(Data_Orders!$F$2:$F$4727,MATCH(B13157,Data_Orders!$A$2:$A$4727,0)),"")</f>
        <v>Trade Account</v>
      </c>
      <c r="L13157" s="4" t="str">
        <f aca="false">IFERROR(INDEX(Data_Orders!$D$2:$D$4727,MATCH(B13157,Data_Orders!$A$2:$A$4727,0)),"")</f>
        <v>Birmingham South</v>
      </c>
    </row>
    <row r="13158" customFormat="false" ht="15" hidden="false" customHeight="false" outlineLevel="0" collapsed="false">
      <c r="A13158" s="4" t="s">
        <v>18974</v>
      </c>
      <c r="B13158" s="4" t="s">
        <v>5504</v>
      </c>
      <c r="C13158" s="4" t="s">
        <v>1037</v>
      </c>
      <c r="D13158" s="4" t="n">
        <v>14</v>
      </c>
      <c r="E13158" s="4" t="n">
        <v>90.97</v>
      </c>
      <c r="F13158" s="4" t="n">
        <v>1273.58</v>
      </c>
      <c r="G13158" s="4" t="n">
        <f aca="false">INDEX(Data_Products!$D$2:$D$33,MATCH(C13158,Data_Products!$A$2:$A$33,0))</f>
        <v>73.81</v>
      </c>
      <c r="H13158" s="4" t="str">
        <f aca="false">INDEX(Data_Products!$C$2:$C$33,MATCH(C13158,Data_Products!$A$2:$A$33,0))</f>
        <v>Insulation</v>
      </c>
      <c r="I13158" s="10" t="n">
        <f aca="false">D13158*(E13158-G13158)</f>
        <v>240.24</v>
      </c>
      <c r="J13158" s="11" t="n">
        <f aca="false">IFERROR(I13158/F13158,0)</f>
        <v>0.18863361547763</v>
      </c>
      <c r="K13158" s="4" t="str">
        <f aca="false">IFERROR(INDEX(Data_Orders!$F$2:$F$4727,MATCH(B13158,Data_Orders!$A$2:$A$4727,0)),"")</f>
        <v>Trade Account</v>
      </c>
      <c r="L13158" s="4" t="str">
        <f aca="false">IFERROR(INDEX(Data_Orders!$D$2:$D$4727,MATCH(B13158,Data_Orders!$A$2:$A$4727,0)),"")</f>
        <v>Birmingham South</v>
      </c>
    </row>
    <row r="13159" customFormat="false" ht="15" hidden="false" customHeight="false" outlineLevel="0" collapsed="false">
      <c r="A13159" s="4" t="s">
        <v>18975</v>
      </c>
      <c r="B13159" s="4" t="s">
        <v>5504</v>
      </c>
      <c r="C13159" s="4" t="s">
        <v>1017</v>
      </c>
      <c r="D13159" s="4" t="n">
        <v>5</v>
      </c>
      <c r="E13159" s="4" t="n">
        <v>49.15</v>
      </c>
      <c r="F13159" s="4" t="n">
        <v>245.75</v>
      </c>
      <c r="G13159" s="4" t="n">
        <f aca="false">INDEX(Data_Products!$D$2:$D$33,MATCH(C13159,Data_Products!$A$2:$A$33,0))</f>
        <v>31.44</v>
      </c>
      <c r="H13159" s="4" t="str">
        <f aca="false">INDEX(Data_Products!$C$2:$C$33,MATCH(C13159,Data_Products!$A$2:$A$33,0))</f>
        <v>Timber</v>
      </c>
      <c r="I13159" s="10" t="n">
        <f aca="false">D13159*(E13159-G13159)</f>
        <v>88.55</v>
      </c>
      <c r="J13159" s="11" t="n">
        <f aca="false">IFERROR(I13159/F13159,0)</f>
        <v>0.360325534079349</v>
      </c>
      <c r="K13159" s="4" t="str">
        <f aca="false">IFERROR(INDEX(Data_Orders!$F$2:$F$4727,MATCH(B13159,Data_Orders!$A$2:$A$4727,0)),"")</f>
        <v>Trade Account</v>
      </c>
      <c r="L13159" s="4" t="str">
        <f aca="false">IFERROR(INDEX(Data_Orders!$D$2:$D$4727,MATCH(B13159,Data_Orders!$A$2:$A$4727,0)),"")</f>
        <v>Birmingham South</v>
      </c>
    </row>
    <row r="13160" customFormat="false" ht="15" hidden="false" customHeight="false" outlineLevel="0" collapsed="false">
      <c r="A13160" s="4" t="s">
        <v>18976</v>
      </c>
      <c r="B13160" s="4" t="s">
        <v>5504</v>
      </c>
      <c r="C13160" s="4" t="s">
        <v>1015</v>
      </c>
      <c r="D13160" s="4" t="n">
        <v>2</v>
      </c>
      <c r="E13160" s="4" t="n">
        <v>122.01</v>
      </c>
      <c r="F13160" s="4" t="n">
        <v>244.02</v>
      </c>
      <c r="G13160" s="4" t="n">
        <f aca="false">INDEX(Data_Products!$D$2:$D$33,MATCH(C13160,Data_Products!$A$2:$A$33,0))</f>
        <v>85.53</v>
      </c>
      <c r="H13160" s="4" t="str">
        <f aca="false">INDEX(Data_Products!$C$2:$C$33,MATCH(C13160,Data_Products!$A$2:$A$33,0))</f>
        <v>Timber</v>
      </c>
      <c r="I13160" s="10" t="n">
        <f aca="false">D13160*(E13160-G13160)</f>
        <v>72.96</v>
      </c>
      <c r="J13160" s="11" t="n">
        <f aca="false">IFERROR(I13160/F13160,0)</f>
        <v>0.298991885910991</v>
      </c>
      <c r="K13160" s="4" t="str">
        <f aca="false">IFERROR(INDEX(Data_Orders!$F$2:$F$4727,MATCH(B13160,Data_Orders!$A$2:$A$4727,0)),"")</f>
        <v>Trade Account</v>
      </c>
      <c r="L13160" s="4" t="str">
        <f aca="false">IFERROR(INDEX(Data_Orders!$D$2:$D$4727,MATCH(B13160,Data_Orders!$A$2:$A$4727,0)),"")</f>
        <v>Birmingham South</v>
      </c>
    </row>
    <row r="13161" customFormat="false" ht="15" hidden="false" customHeight="false" outlineLevel="0" collapsed="false">
      <c r="A13161" s="4" t="s">
        <v>18977</v>
      </c>
      <c r="B13161" s="4" t="s">
        <v>5504</v>
      </c>
      <c r="C13161" s="4" t="s">
        <v>1059</v>
      </c>
      <c r="D13161" s="4" t="n">
        <v>8</v>
      </c>
      <c r="E13161" s="4" t="n">
        <v>103.63</v>
      </c>
      <c r="F13161" s="4" t="n">
        <v>829.04</v>
      </c>
      <c r="G13161" s="4" t="n">
        <f aca="false">INDEX(Data_Products!$D$2:$D$33,MATCH(C13161,Data_Products!$A$2:$A$33,0))</f>
        <v>82.55</v>
      </c>
      <c r="H13161" s="4" t="str">
        <f aca="false">INDEX(Data_Products!$C$2:$C$33,MATCH(C13161,Data_Products!$A$2:$A$33,0))</f>
        <v>Roofing</v>
      </c>
      <c r="I13161" s="10" t="n">
        <f aca="false">D13161*(E13161-G13161)</f>
        <v>168.64</v>
      </c>
      <c r="J13161" s="11" t="n">
        <f aca="false">IFERROR(I13161/F13161,0)</f>
        <v>0.203415999228023</v>
      </c>
      <c r="K13161" s="4" t="str">
        <f aca="false">IFERROR(INDEX(Data_Orders!$F$2:$F$4727,MATCH(B13161,Data_Orders!$A$2:$A$4727,0)),"")</f>
        <v>Trade Account</v>
      </c>
      <c r="L13161" s="4" t="str">
        <f aca="false">IFERROR(INDEX(Data_Orders!$D$2:$D$4727,MATCH(B13161,Data_Orders!$A$2:$A$4727,0)),"")</f>
        <v>Birmingham South</v>
      </c>
    </row>
    <row r="13162" customFormat="false" ht="15" hidden="false" customHeight="false" outlineLevel="0" collapsed="false">
      <c r="A13162" s="4" t="s">
        <v>18978</v>
      </c>
      <c r="B13162" s="4" t="s">
        <v>5505</v>
      </c>
      <c r="C13162" s="4" t="s">
        <v>1050</v>
      </c>
      <c r="D13162" s="4" t="n">
        <v>3</v>
      </c>
      <c r="E13162" s="4" t="n">
        <v>238.63</v>
      </c>
      <c r="F13162" s="4" t="n">
        <v>715.89</v>
      </c>
      <c r="G13162" s="4" t="n">
        <f aca="false">INDEX(Data_Products!$D$2:$D$33,MATCH(C13162,Data_Products!$A$2:$A$33,0))</f>
        <v>148.91</v>
      </c>
      <c r="H13162" s="4" t="str">
        <f aca="false">INDEX(Data_Products!$C$2:$C$33,MATCH(C13162,Data_Products!$A$2:$A$33,0))</f>
        <v>Tools &amp; Fixings</v>
      </c>
      <c r="I13162" s="10" t="n">
        <f aca="false">D13162*(E13162-G13162)</f>
        <v>269.16</v>
      </c>
      <c r="J13162" s="11" t="n">
        <f aca="false">IFERROR(I13162/F13162,0)</f>
        <v>0.375979549930855</v>
      </c>
      <c r="K13162" s="4" t="str">
        <f aca="false">IFERROR(INDEX(Data_Orders!$F$2:$F$4727,MATCH(B13162,Data_Orders!$A$2:$A$4727,0)),"")</f>
        <v>Trade Account</v>
      </c>
      <c r="L13162" s="4" t="str">
        <f aca="false">IFERROR(INDEX(Data_Orders!$D$2:$D$4727,MATCH(B13162,Data_Orders!$A$2:$A$4727,0)),"")</f>
        <v>Birmingham South</v>
      </c>
    </row>
    <row r="13163" customFormat="false" ht="15" hidden="false" customHeight="false" outlineLevel="0" collapsed="false">
      <c r="A13163" s="4" t="s">
        <v>18979</v>
      </c>
      <c r="B13163" s="4" t="s">
        <v>5505</v>
      </c>
      <c r="C13163" s="4" t="s">
        <v>1068</v>
      </c>
      <c r="D13163" s="4" t="n">
        <v>14</v>
      </c>
      <c r="E13163" s="4" t="n">
        <v>86.28</v>
      </c>
      <c r="F13163" s="4" t="n">
        <v>1207.92</v>
      </c>
      <c r="G13163" s="4" t="n">
        <f aca="false">INDEX(Data_Products!$D$2:$D$33,MATCH(C13163,Data_Products!$A$2:$A$33,0))</f>
        <v>68.55</v>
      </c>
      <c r="H13163" s="4" t="str">
        <f aca="false">INDEX(Data_Products!$C$2:$C$33,MATCH(C13163,Data_Products!$A$2:$A$33,0))</f>
        <v>Plumbing &amp; Drainage</v>
      </c>
      <c r="I13163" s="10" t="n">
        <f aca="false">D13163*(E13163-G13163)</f>
        <v>248.22</v>
      </c>
      <c r="J13163" s="11" t="n">
        <f aca="false">IFERROR(I13163/F13163,0)</f>
        <v>0.205493741307371</v>
      </c>
      <c r="K13163" s="4" t="str">
        <f aca="false">IFERROR(INDEX(Data_Orders!$F$2:$F$4727,MATCH(B13163,Data_Orders!$A$2:$A$4727,0)),"")</f>
        <v>Trade Account</v>
      </c>
      <c r="L13163" s="4" t="str">
        <f aca="false">IFERROR(INDEX(Data_Orders!$D$2:$D$4727,MATCH(B13163,Data_Orders!$A$2:$A$4727,0)),"")</f>
        <v>Birmingham South</v>
      </c>
    </row>
    <row r="13164" customFormat="false" ht="15" hidden="false" customHeight="false" outlineLevel="0" collapsed="false">
      <c r="A13164" s="4" t="s">
        <v>18980</v>
      </c>
      <c r="B13164" s="4" t="s">
        <v>5505</v>
      </c>
      <c r="C13164" s="4" t="s">
        <v>1035</v>
      </c>
      <c r="D13164" s="4" t="n">
        <v>11</v>
      </c>
      <c r="E13164" s="4" t="n">
        <v>165.07</v>
      </c>
      <c r="F13164" s="4" t="n">
        <v>1815.77</v>
      </c>
      <c r="G13164" s="4" t="n">
        <f aca="false">INDEX(Data_Products!$D$2:$D$33,MATCH(C13164,Data_Products!$A$2:$A$33,0))</f>
        <v>134.65</v>
      </c>
      <c r="H13164" s="4" t="str">
        <f aca="false">INDEX(Data_Products!$C$2:$C$33,MATCH(C13164,Data_Products!$A$2:$A$33,0))</f>
        <v>Insulation</v>
      </c>
      <c r="I13164" s="10" t="n">
        <f aca="false">D13164*(E13164-G13164)</f>
        <v>334.62</v>
      </c>
      <c r="J13164" s="11" t="n">
        <f aca="false">IFERROR(I13164/F13164,0)</f>
        <v>0.184285454655601</v>
      </c>
      <c r="K13164" s="4" t="str">
        <f aca="false">IFERROR(INDEX(Data_Orders!$F$2:$F$4727,MATCH(B13164,Data_Orders!$A$2:$A$4727,0)),"")</f>
        <v>Trade Account</v>
      </c>
      <c r="L13164" s="4" t="str">
        <f aca="false">IFERROR(INDEX(Data_Orders!$D$2:$D$4727,MATCH(B13164,Data_Orders!$A$2:$A$4727,0)),"")</f>
        <v>Birmingham South</v>
      </c>
    </row>
    <row r="13165" customFormat="false" ht="15" hidden="false" customHeight="false" outlineLevel="0" collapsed="false">
      <c r="A13165" s="4" t="s">
        <v>18981</v>
      </c>
      <c r="B13165" s="4" t="s">
        <v>5505</v>
      </c>
      <c r="C13165" s="4" t="s">
        <v>1077</v>
      </c>
      <c r="D13165" s="4" t="n">
        <v>16</v>
      </c>
      <c r="E13165" s="4" t="n">
        <v>46.61</v>
      </c>
      <c r="F13165" s="4" t="n">
        <v>745.76</v>
      </c>
      <c r="G13165" s="4" t="n">
        <f aca="false">INDEX(Data_Products!$D$2:$D$33,MATCH(C13165,Data_Products!$A$2:$A$33,0))</f>
        <v>36.87</v>
      </c>
      <c r="H13165" s="4" t="str">
        <f aca="false">INDEX(Data_Products!$C$2:$C$33,MATCH(C13165,Data_Products!$A$2:$A$33,0))</f>
        <v>Landscaping</v>
      </c>
      <c r="I13165" s="10" t="n">
        <f aca="false">D13165*(E13165-G13165)</f>
        <v>155.84</v>
      </c>
      <c r="J13165" s="11" t="n">
        <f aca="false">IFERROR(I13165/F13165,0)</f>
        <v>0.208968032611028</v>
      </c>
      <c r="K13165" s="4" t="str">
        <f aca="false">IFERROR(INDEX(Data_Orders!$F$2:$F$4727,MATCH(B13165,Data_Orders!$A$2:$A$4727,0)),"")</f>
        <v>Trade Account</v>
      </c>
      <c r="L13165" s="4" t="str">
        <f aca="false">IFERROR(INDEX(Data_Orders!$D$2:$D$4727,MATCH(B13165,Data_Orders!$A$2:$A$4727,0)),"")</f>
        <v>Birmingham South</v>
      </c>
    </row>
    <row r="13166" customFormat="false" ht="15" hidden="false" customHeight="false" outlineLevel="0" collapsed="false">
      <c r="A13166" s="4" t="s">
        <v>18982</v>
      </c>
      <c r="B13166" s="4" t="s">
        <v>5506</v>
      </c>
      <c r="C13166" s="4" t="s">
        <v>1021</v>
      </c>
      <c r="D13166" s="4" t="n">
        <v>4</v>
      </c>
      <c r="E13166" s="4" t="n">
        <v>73.76</v>
      </c>
      <c r="F13166" s="4" t="n">
        <v>295.04</v>
      </c>
      <c r="G13166" s="4" t="n">
        <f aca="false">INDEX(Data_Products!$D$2:$D$33,MATCH(C13166,Data_Products!$A$2:$A$33,0))</f>
        <v>51.51</v>
      </c>
      <c r="H13166" s="4" t="str">
        <f aca="false">INDEX(Data_Products!$C$2:$C$33,MATCH(C13166,Data_Products!$A$2:$A$33,0))</f>
        <v>Cement &amp; Aggregates</v>
      </c>
      <c r="I13166" s="10" t="n">
        <f aca="false">D13166*(E13166-G13166)</f>
        <v>89</v>
      </c>
      <c r="J13166" s="11" t="n">
        <f aca="false">IFERROR(I13166/F13166,0)</f>
        <v>0.301654013015184</v>
      </c>
      <c r="K13166" s="4" t="str">
        <f aca="false">IFERROR(INDEX(Data_Orders!$F$2:$F$4727,MATCH(B13166,Data_Orders!$A$2:$A$4727,0)),"")</f>
        <v>Trade Account</v>
      </c>
      <c r="L13166" s="4" t="str">
        <f aca="false">IFERROR(INDEX(Data_Orders!$D$2:$D$4727,MATCH(B13166,Data_Orders!$A$2:$A$4727,0)),"")</f>
        <v>Birmingham South</v>
      </c>
    </row>
    <row r="13167" customFormat="false" ht="15" hidden="false" customHeight="false" outlineLevel="0" collapsed="false">
      <c r="A13167" s="4" t="s">
        <v>18983</v>
      </c>
      <c r="B13167" s="4" t="s">
        <v>5507</v>
      </c>
      <c r="C13167" s="4" t="s">
        <v>1039</v>
      </c>
      <c r="D13167" s="4" t="n">
        <v>18</v>
      </c>
      <c r="E13167" s="4" t="n">
        <v>160.41</v>
      </c>
      <c r="F13167" s="4" t="n">
        <v>2887.38</v>
      </c>
      <c r="G13167" s="4" t="n">
        <f aca="false">INDEX(Data_Products!$D$2:$D$33,MATCH(C13167,Data_Products!$A$2:$A$33,0))</f>
        <v>99.74</v>
      </c>
      <c r="H13167" s="4" t="str">
        <f aca="false">INDEX(Data_Products!$C$2:$C$33,MATCH(C13167,Data_Products!$A$2:$A$33,0))</f>
        <v>Insulation</v>
      </c>
      <c r="I13167" s="10" t="n">
        <f aca="false">D13167*(E13167-G13167)</f>
        <v>1092.06</v>
      </c>
      <c r="J13167" s="11" t="n">
        <f aca="false">IFERROR(I13167/F13167,0)</f>
        <v>0.378218315566361</v>
      </c>
      <c r="K13167" s="4" t="str">
        <f aca="false">IFERROR(INDEX(Data_Orders!$F$2:$F$4727,MATCH(B13167,Data_Orders!$A$2:$A$4727,0)),"")</f>
        <v>Trade Account</v>
      </c>
      <c r="L13167" s="4" t="str">
        <f aca="false">IFERROR(INDEX(Data_Orders!$D$2:$D$4727,MATCH(B13167,Data_Orders!$A$2:$A$4727,0)),"")</f>
        <v>Birmingham South</v>
      </c>
    </row>
    <row r="13168" customFormat="false" ht="15" hidden="false" customHeight="false" outlineLevel="0" collapsed="false">
      <c r="A13168" s="4" t="s">
        <v>18984</v>
      </c>
      <c r="B13168" s="4" t="s">
        <v>5507</v>
      </c>
      <c r="C13168" s="4" t="s">
        <v>1013</v>
      </c>
      <c r="D13168" s="4" t="n">
        <v>3</v>
      </c>
      <c r="E13168" s="4" t="n">
        <v>240.92</v>
      </c>
      <c r="F13168" s="4" t="n">
        <v>722.76</v>
      </c>
      <c r="G13168" s="4" t="n">
        <f aca="false">INDEX(Data_Products!$D$2:$D$33,MATCH(C13168,Data_Products!$A$2:$A$33,0))</f>
        <v>168.32</v>
      </c>
      <c r="H13168" s="4" t="str">
        <f aca="false">INDEX(Data_Products!$C$2:$C$33,MATCH(C13168,Data_Products!$A$2:$A$33,0))</f>
        <v>Timber</v>
      </c>
      <c r="I13168" s="10" t="n">
        <f aca="false">D13168*(E13168-G13168)</f>
        <v>217.8</v>
      </c>
      <c r="J13168" s="11" t="n">
        <f aca="false">IFERROR(I13168/F13168,0)</f>
        <v>0.301344844761747</v>
      </c>
      <c r="K13168" s="4" t="str">
        <f aca="false">IFERROR(INDEX(Data_Orders!$F$2:$F$4727,MATCH(B13168,Data_Orders!$A$2:$A$4727,0)),"")</f>
        <v>Trade Account</v>
      </c>
      <c r="L13168" s="4" t="str">
        <f aca="false">IFERROR(INDEX(Data_Orders!$D$2:$D$4727,MATCH(B13168,Data_Orders!$A$2:$A$4727,0)),"")</f>
        <v>Birmingham South</v>
      </c>
    </row>
    <row r="13169" customFormat="false" ht="15" hidden="false" customHeight="false" outlineLevel="0" collapsed="false">
      <c r="A13169" s="4" t="s">
        <v>18985</v>
      </c>
      <c r="B13169" s="4" t="s">
        <v>5507</v>
      </c>
      <c r="C13169" s="4" t="s">
        <v>1068</v>
      </c>
      <c r="D13169" s="4" t="n">
        <v>4</v>
      </c>
      <c r="E13169" s="4" t="n">
        <v>86.28</v>
      </c>
      <c r="F13169" s="4" t="n">
        <v>345.12</v>
      </c>
      <c r="G13169" s="4" t="n">
        <f aca="false">INDEX(Data_Products!$D$2:$D$33,MATCH(C13169,Data_Products!$A$2:$A$33,0))</f>
        <v>68.55</v>
      </c>
      <c r="H13169" s="4" t="str">
        <f aca="false">INDEX(Data_Products!$C$2:$C$33,MATCH(C13169,Data_Products!$A$2:$A$33,0))</f>
        <v>Plumbing &amp; Drainage</v>
      </c>
      <c r="I13169" s="10" t="n">
        <f aca="false">D13169*(E13169-G13169)</f>
        <v>70.92</v>
      </c>
      <c r="J13169" s="11" t="n">
        <f aca="false">IFERROR(I13169/F13169,0)</f>
        <v>0.205493741307371</v>
      </c>
      <c r="K13169" s="4" t="str">
        <f aca="false">IFERROR(INDEX(Data_Orders!$F$2:$F$4727,MATCH(B13169,Data_Orders!$A$2:$A$4727,0)),"")</f>
        <v>Trade Account</v>
      </c>
      <c r="L13169" s="4" t="str">
        <f aca="false">IFERROR(INDEX(Data_Orders!$D$2:$D$4727,MATCH(B13169,Data_Orders!$A$2:$A$4727,0)),"")</f>
        <v>Birmingham South</v>
      </c>
    </row>
    <row r="13170" customFormat="false" ht="15" hidden="false" customHeight="false" outlineLevel="0" collapsed="false">
      <c r="A13170" s="4" t="s">
        <v>18986</v>
      </c>
      <c r="B13170" s="4" t="s">
        <v>5507</v>
      </c>
      <c r="C13170" s="4" t="s">
        <v>1055</v>
      </c>
      <c r="D13170" s="4" t="n">
        <v>5</v>
      </c>
      <c r="E13170" s="4" t="n">
        <v>205.03</v>
      </c>
      <c r="F13170" s="4" t="n">
        <v>1025.15</v>
      </c>
      <c r="G13170" s="4" t="n">
        <f aca="false">INDEX(Data_Products!$D$2:$D$33,MATCH(C13170,Data_Products!$A$2:$A$33,0))</f>
        <v>138.6</v>
      </c>
      <c r="H13170" s="4" t="str">
        <f aca="false">INDEX(Data_Products!$C$2:$C$33,MATCH(C13170,Data_Products!$A$2:$A$33,0))</f>
        <v>Roofing</v>
      </c>
      <c r="I13170" s="10" t="n">
        <f aca="false">D13170*(E13170-G13170)</f>
        <v>332.15</v>
      </c>
      <c r="J13170" s="11" t="n">
        <f aca="false">IFERROR(I13170/F13170,0)</f>
        <v>0.324001365653807</v>
      </c>
      <c r="K13170" s="4" t="str">
        <f aca="false">IFERROR(INDEX(Data_Orders!$F$2:$F$4727,MATCH(B13170,Data_Orders!$A$2:$A$4727,0)),"")</f>
        <v>Trade Account</v>
      </c>
      <c r="L13170" s="4" t="str">
        <f aca="false">IFERROR(INDEX(Data_Orders!$D$2:$D$4727,MATCH(B13170,Data_Orders!$A$2:$A$4727,0)),"")</f>
        <v>Birmingham South</v>
      </c>
    </row>
    <row r="13171" customFormat="false" ht="15" hidden="false" customHeight="false" outlineLevel="0" collapsed="false">
      <c r="A13171" s="4" t="s">
        <v>18987</v>
      </c>
      <c r="B13171" s="4" t="s">
        <v>5507</v>
      </c>
      <c r="C13171" s="4" t="s">
        <v>1015</v>
      </c>
      <c r="D13171" s="4" t="n">
        <v>8</v>
      </c>
      <c r="E13171" s="4" t="n">
        <v>122.01</v>
      </c>
      <c r="F13171" s="4" t="n">
        <v>976.08</v>
      </c>
      <c r="G13171" s="4" t="n">
        <f aca="false">INDEX(Data_Products!$D$2:$D$33,MATCH(C13171,Data_Products!$A$2:$A$33,0))</f>
        <v>85.53</v>
      </c>
      <c r="H13171" s="4" t="str">
        <f aca="false">INDEX(Data_Products!$C$2:$C$33,MATCH(C13171,Data_Products!$A$2:$A$33,0))</f>
        <v>Timber</v>
      </c>
      <c r="I13171" s="10" t="n">
        <f aca="false">D13171*(E13171-G13171)</f>
        <v>291.84</v>
      </c>
      <c r="J13171" s="11" t="n">
        <f aca="false">IFERROR(I13171/F13171,0)</f>
        <v>0.298991885910991</v>
      </c>
      <c r="K13171" s="4" t="str">
        <f aca="false">IFERROR(INDEX(Data_Orders!$F$2:$F$4727,MATCH(B13171,Data_Orders!$A$2:$A$4727,0)),"")</f>
        <v>Trade Account</v>
      </c>
      <c r="L13171" s="4" t="str">
        <f aca="false">IFERROR(INDEX(Data_Orders!$D$2:$D$4727,MATCH(B13171,Data_Orders!$A$2:$A$4727,0)),"")</f>
        <v>Birmingham South</v>
      </c>
    </row>
    <row r="13172" customFormat="false" ht="15" hidden="false" customHeight="false" outlineLevel="0" collapsed="false">
      <c r="A13172" s="4" t="s">
        <v>18988</v>
      </c>
      <c r="B13172" s="4" t="s">
        <v>5508</v>
      </c>
      <c r="C13172" s="4" t="s">
        <v>1026</v>
      </c>
      <c r="D13172" s="4" t="n">
        <v>10</v>
      </c>
      <c r="E13172" s="4" t="n">
        <v>184.05</v>
      </c>
      <c r="F13172" s="4" t="n">
        <v>1840.5</v>
      </c>
      <c r="G13172" s="4" t="n">
        <f aca="false">INDEX(Data_Products!$D$2:$D$33,MATCH(C13172,Data_Products!$A$2:$A$33,0))</f>
        <v>147.44</v>
      </c>
      <c r="H13172" s="4" t="str">
        <f aca="false">INDEX(Data_Products!$C$2:$C$33,MATCH(C13172,Data_Products!$A$2:$A$33,0))</f>
        <v>Cement &amp; Aggregates</v>
      </c>
      <c r="I13172" s="10" t="n">
        <f aca="false">D13172*(E13172-G13172)</f>
        <v>366.1</v>
      </c>
      <c r="J13172" s="11" t="n">
        <f aca="false">IFERROR(I13172/F13172,0)</f>
        <v>0.19891333876664</v>
      </c>
      <c r="K13172" s="4" t="str">
        <f aca="false">IFERROR(INDEX(Data_Orders!$F$2:$F$4727,MATCH(B13172,Data_Orders!$A$2:$A$4727,0)),"")</f>
        <v>Contractor</v>
      </c>
      <c r="L13172" s="4" t="str">
        <f aca="false">IFERROR(INDEX(Data_Orders!$D$2:$D$4727,MATCH(B13172,Data_Orders!$A$2:$A$4727,0)),"")</f>
        <v>Birmingham South</v>
      </c>
    </row>
    <row r="13173" customFormat="false" ht="15" hidden="false" customHeight="false" outlineLevel="0" collapsed="false">
      <c r="A13173" s="4" t="s">
        <v>18989</v>
      </c>
      <c r="B13173" s="4" t="s">
        <v>5508</v>
      </c>
      <c r="C13173" s="4" t="s">
        <v>1017</v>
      </c>
      <c r="D13173" s="4" t="n">
        <v>11</v>
      </c>
      <c r="E13173" s="4" t="n">
        <v>49.15</v>
      </c>
      <c r="F13173" s="4" t="n">
        <v>540.65</v>
      </c>
      <c r="G13173" s="4" t="n">
        <f aca="false">INDEX(Data_Products!$D$2:$D$33,MATCH(C13173,Data_Products!$A$2:$A$33,0))</f>
        <v>31.44</v>
      </c>
      <c r="H13173" s="4" t="str">
        <f aca="false">INDEX(Data_Products!$C$2:$C$33,MATCH(C13173,Data_Products!$A$2:$A$33,0))</f>
        <v>Timber</v>
      </c>
      <c r="I13173" s="10" t="n">
        <f aca="false">D13173*(E13173-G13173)</f>
        <v>194.81</v>
      </c>
      <c r="J13173" s="11" t="n">
        <f aca="false">IFERROR(I13173/F13173,0)</f>
        <v>0.360325534079349</v>
      </c>
      <c r="K13173" s="4" t="str">
        <f aca="false">IFERROR(INDEX(Data_Orders!$F$2:$F$4727,MATCH(B13173,Data_Orders!$A$2:$A$4727,0)),"")</f>
        <v>Contractor</v>
      </c>
      <c r="L13173" s="4" t="str">
        <f aca="false">IFERROR(INDEX(Data_Orders!$D$2:$D$4727,MATCH(B13173,Data_Orders!$A$2:$A$4727,0)),"")</f>
        <v>Birmingham South</v>
      </c>
    </row>
    <row r="13174" customFormat="false" ht="15" hidden="false" customHeight="false" outlineLevel="0" collapsed="false">
      <c r="A13174" s="4" t="s">
        <v>18990</v>
      </c>
      <c r="B13174" s="4" t="s">
        <v>5509</v>
      </c>
      <c r="C13174" s="4" t="s">
        <v>1048</v>
      </c>
      <c r="D13174" s="4" t="n">
        <v>20</v>
      </c>
      <c r="E13174" s="4" t="n">
        <v>112.72</v>
      </c>
      <c r="F13174" s="4" t="n">
        <v>2254.4</v>
      </c>
      <c r="G13174" s="4" t="n">
        <f aca="false">INDEX(Data_Products!$D$2:$D$33,MATCH(C13174,Data_Products!$A$2:$A$33,0))</f>
        <v>83.21</v>
      </c>
      <c r="H13174" s="4" t="str">
        <f aca="false">INDEX(Data_Products!$C$2:$C$33,MATCH(C13174,Data_Products!$A$2:$A$33,0))</f>
        <v>Tools &amp; Fixings</v>
      </c>
      <c r="I13174" s="10" t="n">
        <f aca="false">D13174*(E13174-G13174)</f>
        <v>590.2</v>
      </c>
      <c r="J13174" s="11" t="n">
        <f aca="false">IFERROR(I13174/F13174,0)</f>
        <v>0.26179914833215</v>
      </c>
      <c r="K13174" s="4" t="str">
        <f aca="false">IFERROR(INDEX(Data_Orders!$F$2:$F$4727,MATCH(B13174,Data_Orders!$A$2:$A$4727,0)),"")</f>
        <v>Contractor</v>
      </c>
      <c r="L13174" s="4" t="str">
        <f aca="false">IFERROR(INDEX(Data_Orders!$D$2:$D$4727,MATCH(B13174,Data_Orders!$A$2:$A$4727,0)),"")</f>
        <v>Birmingham South</v>
      </c>
    </row>
    <row r="13175" customFormat="false" ht="15" hidden="false" customHeight="false" outlineLevel="0" collapsed="false">
      <c r="A13175" s="4" t="s">
        <v>18991</v>
      </c>
      <c r="B13175" s="4" t="s">
        <v>5509</v>
      </c>
      <c r="C13175" s="4" t="s">
        <v>1057</v>
      </c>
      <c r="D13175" s="4" t="n">
        <v>4</v>
      </c>
      <c r="E13175" s="4" t="n">
        <v>176.81</v>
      </c>
      <c r="F13175" s="4" t="n">
        <v>707.24</v>
      </c>
      <c r="G13175" s="4" t="n">
        <f aca="false">INDEX(Data_Products!$D$2:$D$33,MATCH(C13175,Data_Products!$A$2:$A$33,0))</f>
        <v>129.57</v>
      </c>
      <c r="H13175" s="4" t="str">
        <f aca="false">INDEX(Data_Products!$C$2:$C$33,MATCH(C13175,Data_Products!$A$2:$A$33,0))</f>
        <v>Roofing</v>
      </c>
      <c r="I13175" s="10" t="n">
        <f aca="false">D13175*(E13175-G13175)</f>
        <v>188.96</v>
      </c>
      <c r="J13175" s="11" t="n">
        <f aca="false">IFERROR(I13175/F13175,0)</f>
        <v>0.267179458175443</v>
      </c>
      <c r="K13175" s="4" t="str">
        <f aca="false">IFERROR(INDEX(Data_Orders!$F$2:$F$4727,MATCH(B13175,Data_Orders!$A$2:$A$4727,0)),"")</f>
        <v>Contractor</v>
      </c>
      <c r="L13175" s="4" t="str">
        <f aca="false">IFERROR(INDEX(Data_Orders!$D$2:$D$4727,MATCH(B13175,Data_Orders!$A$2:$A$4727,0)),"")</f>
        <v>Birmingham South</v>
      </c>
    </row>
    <row r="13176" customFormat="false" ht="15" hidden="false" customHeight="false" outlineLevel="0" collapsed="false">
      <c r="A13176" s="4" t="s">
        <v>18992</v>
      </c>
      <c r="B13176" s="4" t="s">
        <v>5509</v>
      </c>
      <c r="C13176" s="4" t="s">
        <v>1059</v>
      </c>
      <c r="D13176" s="4" t="n">
        <v>1</v>
      </c>
      <c r="E13176" s="4" t="n">
        <v>103.63</v>
      </c>
      <c r="F13176" s="4" t="n">
        <v>103.63</v>
      </c>
      <c r="G13176" s="4" t="n">
        <f aca="false">INDEX(Data_Products!$D$2:$D$33,MATCH(C13176,Data_Products!$A$2:$A$33,0))</f>
        <v>82.55</v>
      </c>
      <c r="H13176" s="4" t="str">
        <f aca="false">INDEX(Data_Products!$C$2:$C$33,MATCH(C13176,Data_Products!$A$2:$A$33,0))</f>
        <v>Roofing</v>
      </c>
      <c r="I13176" s="10" t="n">
        <f aca="false">D13176*(E13176-G13176)</f>
        <v>21.08</v>
      </c>
      <c r="J13176" s="11" t="n">
        <f aca="false">IFERROR(I13176/F13176,0)</f>
        <v>0.203415999228023</v>
      </c>
      <c r="K13176" s="4" t="str">
        <f aca="false">IFERROR(INDEX(Data_Orders!$F$2:$F$4727,MATCH(B13176,Data_Orders!$A$2:$A$4727,0)),"")</f>
        <v>Contractor</v>
      </c>
      <c r="L13176" s="4" t="str">
        <f aca="false">IFERROR(INDEX(Data_Orders!$D$2:$D$4727,MATCH(B13176,Data_Orders!$A$2:$A$4727,0)),"")</f>
        <v>Birmingham South</v>
      </c>
    </row>
    <row r="13177" customFormat="false" ht="15" hidden="false" customHeight="false" outlineLevel="0" collapsed="false">
      <c r="A13177" s="4" t="s">
        <v>18993</v>
      </c>
      <c r="B13177" s="4" t="s">
        <v>5509</v>
      </c>
      <c r="C13177" s="4" t="s">
        <v>1046</v>
      </c>
      <c r="D13177" s="4" t="n">
        <v>19</v>
      </c>
      <c r="E13177" s="4" t="n">
        <v>154.02</v>
      </c>
      <c r="F13177" s="4" t="n">
        <v>2926.38</v>
      </c>
      <c r="G13177" s="4" t="n">
        <f aca="false">INDEX(Data_Products!$D$2:$D$33,MATCH(C13177,Data_Products!$A$2:$A$33,0))</f>
        <v>102.1</v>
      </c>
      <c r="H13177" s="4" t="str">
        <f aca="false">INDEX(Data_Products!$C$2:$C$33,MATCH(C13177,Data_Products!$A$2:$A$33,0))</f>
        <v>Tools &amp; Fixings</v>
      </c>
      <c r="I13177" s="10" t="n">
        <f aca="false">D13177*(E13177-G13177)</f>
        <v>986.48</v>
      </c>
      <c r="J13177" s="11" t="n">
        <f aca="false">IFERROR(I13177/F13177,0)</f>
        <v>0.337099078041813</v>
      </c>
      <c r="K13177" s="4" t="str">
        <f aca="false">IFERROR(INDEX(Data_Orders!$F$2:$F$4727,MATCH(B13177,Data_Orders!$A$2:$A$4727,0)),"")</f>
        <v>Contractor</v>
      </c>
      <c r="L13177" s="4" t="str">
        <f aca="false">IFERROR(INDEX(Data_Orders!$D$2:$D$4727,MATCH(B13177,Data_Orders!$A$2:$A$4727,0)),"")</f>
        <v>Birmingham South</v>
      </c>
    </row>
    <row r="13178" customFormat="false" ht="15" hidden="false" customHeight="false" outlineLevel="0" collapsed="false">
      <c r="A13178" s="4" t="s">
        <v>18994</v>
      </c>
      <c r="B13178" s="4" t="s">
        <v>5510</v>
      </c>
      <c r="C13178" s="4" t="s">
        <v>1055</v>
      </c>
      <c r="D13178" s="4" t="n">
        <v>13</v>
      </c>
      <c r="E13178" s="4" t="n">
        <v>205.03</v>
      </c>
      <c r="F13178" s="4" t="n">
        <v>2665.39</v>
      </c>
      <c r="G13178" s="4" t="n">
        <f aca="false">INDEX(Data_Products!$D$2:$D$33,MATCH(C13178,Data_Products!$A$2:$A$33,0))</f>
        <v>138.6</v>
      </c>
      <c r="H13178" s="4" t="str">
        <f aca="false">INDEX(Data_Products!$C$2:$C$33,MATCH(C13178,Data_Products!$A$2:$A$33,0))</f>
        <v>Roofing</v>
      </c>
      <c r="I13178" s="10" t="n">
        <f aca="false">D13178*(E13178-G13178)</f>
        <v>863.59</v>
      </c>
      <c r="J13178" s="11" t="n">
        <f aca="false">IFERROR(I13178/F13178,0)</f>
        <v>0.324001365653807</v>
      </c>
      <c r="K13178" s="4" t="str">
        <f aca="false">IFERROR(INDEX(Data_Orders!$F$2:$F$4727,MATCH(B13178,Data_Orders!$A$2:$A$4727,0)),"")</f>
        <v>Contractor</v>
      </c>
      <c r="L13178" s="4" t="str">
        <f aca="false">IFERROR(INDEX(Data_Orders!$D$2:$D$4727,MATCH(B13178,Data_Orders!$A$2:$A$4727,0)),"")</f>
        <v>Birmingham South</v>
      </c>
    </row>
    <row r="13179" customFormat="false" ht="15" hidden="false" customHeight="false" outlineLevel="0" collapsed="false">
      <c r="A13179" s="4" t="s">
        <v>18995</v>
      </c>
      <c r="B13179" s="4" t="s">
        <v>5510</v>
      </c>
      <c r="C13179" s="4" t="s">
        <v>1017</v>
      </c>
      <c r="D13179" s="4" t="n">
        <v>18</v>
      </c>
      <c r="E13179" s="4" t="n">
        <v>49.15</v>
      </c>
      <c r="F13179" s="4" t="n">
        <v>884.7</v>
      </c>
      <c r="G13179" s="4" t="n">
        <f aca="false">INDEX(Data_Products!$D$2:$D$33,MATCH(C13179,Data_Products!$A$2:$A$33,0))</f>
        <v>31.44</v>
      </c>
      <c r="H13179" s="4" t="str">
        <f aca="false">INDEX(Data_Products!$C$2:$C$33,MATCH(C13179,Data_Products!$A$2:$A$33,0))</f>
        <v>Timber</v>
      </c>
      <c r="I13179" s="10" t="n">
        <f aca="false">D13179*(E13179-G13179)</f>
        <v>318.78</v>
      </c>
      <c r="J13179" s="11" t="n">
        <f aca="false">IFERROR(I13179/F13179,0)</f>
        <v>0.360325534079349</v>
      </c>
      <c r="K13179" s="4" t="str">
        <f aca="false">IFERROR(INDEX(Data_Orders!$F$2:$F$4727,MATCH(B13179,Data_Orders!$A$2:$A$4727,0)),"")</f>
        <v>Contractor</v>
      </c>
      <c r="L13179" s="4" t="str">
        <f aca="false">IFERROR(INDEX(Data_Orders!$D$2:$D$4727,MATCH(B13179,Data_Orders!$A$2:$A$4727,0)),"")</f>
        <v>Birmingham South</v>
      </c>
    </row>
    <row r="13180" customFormat="false" ht="15" hidden="false" customHeight="false" outlineLevel="0" collapsed="false">
      <c r="A13180" s="4" t="s">
        <v>18996</v>
      </c>
      <c r="B13180" s="4" t="s">
        <v>5510</v>
      </c>
      <c r="C13180" s="4" t="s">
        <v>1050</v>
      </c>
      <c r="D13180" s="4" t="n">
        <v>2</v>
      </c>
      <c r="E13180" s="4" t="n">
        <v>238.63</v>
      </c>
      <c r="F13180" s="4" t="n">
        <v>477.26</v>
      </c>
      <c r="G13180" s="4" t="n">
        <f aca="false">INDEX(Data_Products!$D$2:$D$33,MATCH(C13180,Data_Products!$A$2:$A$33,0))</f>
        <v>148.91</v>
      </c>
      <c r="H13180" s="4" t="str">
        <f aca="false">INDEX(Data_Products!$C$2:$C$33,MATCH(C13180,Data_Products!$A$2:$A$33,0))</f>
        <v>Tools &amp; Fixings</v>
      </c>
      <c r="I13180" s="10" t="n">
        <f aca="false">D13180*(E13180-G13180)</f>
        <v>179.44</v>
      </c>
      <c r="J13180" s="11" t="n">
        <f aca="false">IFERROR(I13180/F13180,0)</f>
        <v>0.375979549930855</v>
      </c>
      <c r="K13180" s="4" t="str">
        <f aca="false">IFERROR(INDEX(Data_Orders!$F$2:$F$4727,MATCH(B13180,Data_Orders!$A$2:$A$4727,0)),"")</f>
        <v>Contractor</v>
      </c>
      <c r="L13180" s="4" t="str">
        <f aca="false">IFERROR(INDEX(Data_Orders!$D$2:$D$4727,MATCH(B13180,Data_Orders!$A$2:$A$4727,0)),"")</f>
        <v>Birmingham South</v>
      </c>
    </row>
    <row r="13181" customFormat="false" ht="15" hidden="false" customHeight="false" outlineLevel="0" collapsed="false">
      <c r="A13181" s="4" t="s">
        <v>18997</v>
      </c>
      <c r="B13181" s="4" t="s">
        <v>5510</v>
      </c>
      <c r="C13181" s="4" t="s">
        <v>1064</v>
      </c>
      <c r="D13181" s="4" t="n">
        <v>10</v>
      </c>
      <c r="E13181" s="4" t="n">
        <v>97.63</v>
      </c>
      <c r="F13181" s="4" t="n">
        <v>976.3</v>
      </c>
      <c r="G13181" s="4" t="n">
        <f aca="false">INDEX(Data_Products!$D$2:$D$33,MATCH(C13181,Data_Products!$A$2:$A$33,0))</f>
        <v>65.21</v>
      </c>
      <c r="H13181" s="4" t="str">
        <f aca="false">INDEX(Data_Products!$C$2:$C$33,MATCH(C13181,Data_Products!$A$2:$A$33,0))</f>
        <v>Plumbing &amp; Drainage</v>
      </c>
      <c r="I13181" s="10" t="n">
        <f aca="false">D13181*(E13181-G13181)</f>
        <v>324.2</v>
      </c>
      <c r="J13181" s="11" t="n">
        <f aca="false">IFERROR(I13181/F13181,0)</f>
        <v>0.332070060432244</v>
      </c>
      <c r="K13181" s="4" t="str">
        <f aca="false">IFERROR(INDEX(Data_Orders!$F$2:$F$4727,MATCH(B13181,Data_Orders!$A$2:$A$4727,0)),"")</f>
        <v>Contractor</v>
      </c>
      <c r="L13181" s="4" t="str">
        <f aca="false">IFERROR(INDEX(Data_Orders!$D$2:$D$4727,MATCH(B13181,Data_Orders!$A$2:$A$4727,0)),"")</f>
        <v>Birmingham South</v>
      </c>
    </row>
    <row r="13182" customFormat="false" ht="15" hidden="false" customHeight="false" outlineLevel="0" collapsed="false">
      <c r="A13182" s="4" t="s">
        <v>18998</v>
      </c>
      <c r="B13182" s="4" t="s">
        <v>5511</v>
      </c>
      <c r="C13182" s="4" t="s">
        <v>1035</v>
      </c>
      <c r="D13182" s="4" t="n">
        <v>6</v>
      </c>
      <c r="E13182" s="4" t="n">
        <v>165.07</v>
      </c>
      <c r="F13182" s="4" t="n">
        <v>990.42</v>
      </c>
      <c r="G13182" s="4" t="n">
        <f aca="false">INDEX(Data_Products!$D$2:$D$33,MATCH(C13182,Data_Products!$A$2:$A$33,0))</f>
        <v>134.65</v>
      </c>
      <c r="H13182" s="4" t="str">
        <f aca="false">INDEX(Data_Products!$C$2:$C$33,MATCH(C13182,Data_Products!$A$2:$A$33,0))</f>
        <v>Insulation</v>
      </c>
      <c r="I13182" s="10" t="n">
        <f aca="false">D13182*(E13182-G13182)</f>
        <v>182.52</v>
      </c>
      <c r="J13182" s="11" t="n">
        <f aca="false">IFERROR(I13182/F13182,0)</f>
        <v>0.184285454655601</v>
      </c>
      <c r="K13182" s="4" t="str">
        <f aca="false">IFERROR(INDEX(Data_Orders!$F$2:$F$4727,MATCH(B13182,Data_Orders!$A$2:$A$4727,0)),"")</f>
        <v>Contractor</v>
      </c>
      <c r="L13182" s="4" t="str">
        <f aca="false">IFERROR(INDEX(Data_Orders!$D$2:$D$4727,MATCH(B13182,Data_Orders!$A$2:$A$4727,0)),"")</f>
        <v>Birmingham South</v>
      </c>
    </row>
    <row r="13183" customFormat="false" ht="15" hidden="false" customHeight="false" outlineLevel="0" collapsed="false">
      <c r="A13183" s="4" t="s">
        <v>18999</v>
      </c>
      <c r="B13183" s="4" t="s">
        <v>5512</v>
      </c>
      <c r="C13183" s="4" t="s">
        <v>1019</v>
      </c>
      <c r="D13183" s="4" t="n">
        <v>2</v>
      </c>
      <c r="E13183" s="4" t="n">
        <v>79.76</v>
      </c>
      <c r="F13183" s="4" t="n">
        <v>159.52</v>
      </c>
      <c r="G13183" s="4" t="n">
        <f aca="false">INDEX(Data_Products!$D$2:$D$33,MATCH(C13183,Data_Products!$A$2:$A$33,0))</f>
        <v>59.07</v>
      </c>
      <c r="H13183" s="4" t="str">
        <f aca="false">INDEX(Data_Products!$C$2:$C$33,MATCH(C13183,Data_Products!$A$2:$A$33,0))</f>
        <v>Timber</v>
      </c>
      <c r="I13183" s="10" t="n">
        <f aca="false">D13183*(E13183-G13183)</f>
        <v>41.38</v>
      </c>
      <c r="J13183" s="11" t="n">
        <f aca="false">IFERROR(I13183/F13183,0)</f>
        <v>0.259403209628887</v>
      </c>
      <c r="K13183" s="4" t="str">
        <f aca="false">IFERROR(INDEX(Data_Orders!$F$2:$F$4727,MATCH(B13183,Data_Orders!$A$2:$A$4727,0)),"")</f>
        <v>Contractor</v>
      </c>
      <c r="L13183" s="4" t="str">
        <f aca="false">IFERROR(INDEX(Data_Orders!$D$2:$D$4727,MATCH(B13183,Data_Orders!$A$2:$A$4727,0)),"")</f>
        <v>Birmingham South</v>
      </c>
    </row>
    <row r="13184" customFormat="false" ht="15" hidden="false" customHeight="false" outlineLevel="0" collapsed="false">
      <c r="A13184" s="4" t="s">
        <v>19000</v>
      </c>
      <c r="B13184" s="4" t="s">
        <v>5513</v>
      </c>
      <c r="C13184" s="4" t="s">
        <v>1066</v>
      </c>
      <c r="D13184" s="4" t="n">
        <v>1</v>
      </c>
      <c r="E13184" s="4" t="n">
        <v>209.69</v>
      </c>
      <c r="F13184" s="4" t="n">
        <v>209.69</v>
      </c>
      <c r="G13184" s="4" t="n">
        <f aca="false">INDEX(Data_Products!$D$2:$D$33,MATCH(C13184,Data_Products!$A$2:$A$33,0))</f>
        <v>144.38</v>
      </c>
      <c r="H13184" s="4" t="str">
        <f aca="false">INDEX(Data_Products!$C$2:$C$33,MATCH(C13184,Data_Products!$A$2:$A$33,0))</f>
        <v>Plumbing &amp; Drainage</v>
      </c>
      <c r="I13184" s="10" t="n">
        <f aca="false">D13184*(E13184-G13184)</f>
        <v>65.31</v>
      </c>
      <c r="J13184" s="11" t="n">
        <f aca="false">IFERROR(I13184/F13184,0)</f>
        <v>0.311459773952024</v>
      </c>
      <c r="K13184" s="4" t="str">
        <f aca="false">IFERROR(INDEX(Data_Orders!$F$2:$F$4727,MATCH(B13184,Data_Orders!$A$2:$A$4727,0)),"")</f>
        <v>Contractor</v>
      </c>
      <c r="L13184" s="4" t="str">
        <f aca="false">IFERROR(INDEX(Data_Orders!$D$2:$D$4727,MATCH(B13184,Data_Orders!$A$2:$A$4727,0)),"")</f>
        <v>Birmingham South</v>
      </c>
    </row>
    <row r="13185" customFormat="false" ht="15" hidden="false" customHeight="false" outlineLevel="0" collapsed="false">
      <c r="A13185" s="4" t="s">
        <v>19001</v>
      </c>
      <c r="B13185" s="4" t="s">
        <v>5513</v>
      </c>
      <c r="C13185" s="4" t="s">
        <v>1039</v>
      </c>
      <c r="D13185" s="4" t="n">
        <v>17</v>
      </c>
      <c r="E13185" s="4" t="n">
        <v>160.41</v>
      </c>
      <c r="F13185" s="4" t="n">
        <v>2726.97</v>
      </c>
      <c r="G13185" s="4" t="n">
        <f aca="false">INDEX(Data_Products!$D$2:$D$33,MATCH(C13185,Data_Products!$A$2:$A$33,0))</f>
        <v>99.74</v>
      </c>
      <c r="H13185" s="4" t="str">
        <f aca="false">INDEX(Data_Products!$C$2:$C$33,MATCH(C13185,Data_Products!$A$2:$A$33,0))</f>
        <v>Insulation</v>
      </c>
      <c r="I13185" s="10" t="n">
        <f aca="false">D13185*(E13185-G13185)</f>
        <v>1031.39</v>
      </c>
      <c r="J13185" s="11" t="n">
        <f aca="false">IFERROR(I13185/F13185,0)</f>
        <v>0.378218315566361</v>
      </c>
      <c r="K13185" s="4" t="str">
        <f aca="false">IFERROR(INDEX(Data_Orders!$F$2:$F$4727,MATCH(B13185,Data_Orders!$A$2:$A$4727,0)),"")</f>
        <v>Contractor</v>
      </c>
      <c r="L13185" s="4" t="str">
        <f aca="false">IFERROR(INDEX(Data_Orders!$D$2:$D$4727,MATCH(B13185,Data_Orders!$A$2:$A$4727,0)),"")</f>
        <v>Birmingham South</v>
      </c>
    </row>
    <row r="13186" customFormat="false" ht="15" hidden="false" customHeight="false" outlineLevel="0" collapsed="false">
      <c r="A13186" s="4" t="s">
        <v>19002</v>
      </c>
      <c r="B13186" s="4" t="s">
        <v>5514</v>
      </c>
      <c r="C13186" s="4" t="s">
        <v>1066</v>
      </c>
      <c r="D13186" s="4" t="n">
        <v>18</v>
      </c>
      <c r="E13186" s="4" t="n">
        <v>209.69</v>
      </c>
      <c r="F13186" s="4" t="n">
        <v>3774.42</v>
      </c>
      <c r="G13186" s="4" t="n">
        <f aca="false">INDEX(Data_Products!$D$2:$D$33,MATCH(C13186,Data_Products!$A$2:$A$33,0))</f>
        <v>144.38</v>
      </c>
      <c r="H13186" s="4" t="str">
        <f aca="false">INDEX(Data_Products!$C$2:$C$33,MATCH(C13186,Data_Products!$A$2:$A$33,0))</f>
        <v>Plumbing &amp; Drainage</v>
      </c>
      <c r="I13186" s="10" t="n">
        <f aca="false">D13186*(E13186-G13186)</f>
        <v>1175.58</v>
      </c>
      <c r="J13186" s="11" t="n">
        <f aca="false">IFERROR(I13186/F13186,0)</f>
        <v>0.311459773952024</v>
      </c>
      <c r="K13186" s="4" t="str">
        <f aca="false">IFERROR(INDEX(Data_Orders!$F$2:$F$4727,MATCH(B13186,Data_Orders!$A$2:$A$4727,0)),"")</f>
        <v>Contractor</v>
      </c>
      <c r="L13186" s="4" t="str">
        <f aca="false">IFERROR(INDEX(Data_Orders!$D$2:$D$4727,MATCH(B13186,Data_Orders!$A$2:$A$4727,0)),"")</f>
        <v>Birmingham South</v>
      </c>
    </row>
    <row r="13187" customFormat="false" ht="15" hidden="false" customHeight="false" outlineLevel="0" collapsed="false">
      <c r="A13187" s="4" t="s">
        <v>19003</v>
      </c>
      <c r="B13187" s="4" t="s">
        <v>5514</v>
      </c>
      <c r="C13187" s="4" t="s">
        <v>1028</v>
      </c>
      <c r="D13187" s="4" t="n">
        <v>1</v>
      </c>
      <c r="E13187" s="4" t="n">
        <v>118.79</v>
      </c>
      <c r="F13187" s="4" t="n">
        <v>118.79</v>
      </c>
      <c r="G13187" s="4" t="n">
        <f aca="false">INDEX(Data_Products!$D$2:$D$33,MATCH(C13187,Data_Products!$A$2:$A$33,0))</f>
        <v>81.07</v>
      </c>
      <c r="H13187" s="4" t="str">
        <f aca="false">INDEX(Data_Products!$C$2:$C$33,MATCH(C13187,Data_Products!$A$2:$A$33,0))</f>
        <v>Cement &amp; Aggregates</v>
      </c>
      <c r="I13187" s="10" t="n">
        <f aca="false">D13187*(E13187-G13187)</f>
        <v>37.72</v>
      </c>
      <c r="J13187" s="11" t="n">
        <f aca="false">IFERROR(I13187/F13187,0)</f>
        <v>0.317535146056065</v>
      </c>
      <c r="K13187" s="4" t="str">
        <f aca="false">IFERROR(INDEX(Data_Orders!$F$2:$F$4727,MATCH(B13187,Data_Orders!$A$2:$A$4727,0)),"")</f>
        <v>Contractor</v>
      </c>
      <c r="L13187" s="4" t="str">
        <f aca="false">IFERROR(INDEX(Data_Orders!$D$2:$D$4727,MATCH(B13187,Data_Orders!$A$2:$A$4727,0)),"")</f>
        <v>Birmingham South</v>
      </c>
    </row>
    <row r="13188" customFormat="false" ht="15" hidden="false" customHeight="false" outlineLevel="0" collapsed="false">
      <c r="A13188" s="4" t="s">
        <v>19004</v>
      </c>
      <c r="B13188" s="4" t="s">
        <v>5514</v>
      </c>
      <c r="C13188" s="4" t="s">
        <v>1064</v>
      </c>
      <c r="D13188" s="4" t="n">
        <v>9</v>
      </c>
      <c r="E13188" s="4" t="n">
        <v>97.63</v>
      </c>
      <c r="F13188" s="4" t="n">
        <v>878.67</v>
      </c>
      <c r="G13188" s="4" t="n">
        <f aca="false">INDEX(Data_Products!$D$2:$D$33,MATCH(C13188,Data_Products!$A$2:$A$33,0))</f>
        <v>65.21</v>
      </c>
      <c r="H13188" s="4" t="str">
        <f aca="false">INDEX(Data_Products!$C$2:$C$33,MATCH(C13188,Data_Products!$A$2:$A$33,0))</f>
        <v>Plumbing &amp; Drainage</v>
      </c>
      <c r="I13188" s="10" t="n">
        <f aca="false">D13188*(E13188-G13188)</f>
        <v>291.78</v>
      </c>
      <c r="J13188" s="11" t="n">
        <f aca="false">IFERROR(I13188/F13188,0)</f>
        <v>0.332070060432244</v>
      </c>
      <c r="K13188" s="4" t="str">
        <f aca="false">IFERROR(INDEX(Data_Orders!$F$2:$F$4727,MATCH(B13188,Data_Orders!$A$2:$A$4727,0)),"")</f>
        <v>Contractor</v>
      </c>
      <c r="L13188" s="4" t="str">
        <f aca="false">IFERROR(INDEX(Data_Orders!$D$2:$D$4727,MATCH(B13188,Data_Orders!$A$2:$A$4727,0)),"")</f>
        <v>Birmingham South</v>
      </c>
    </row>
    <row r="13189" customFormat="false" ht="15" hidden="false" customHeight="false" outlineLevel="0" collapsed="false">
      <c r="A13189" s="4" t="s">
        <v>19005</v>
      </c>
      <c r="B13189" s="4" t="s">
        <v>5514</v>
      </c>
      <c r="C13189" s="4" t="s">
        <v>1017</v>
      </c>
      <c r="D13189" s="4" t="n">
        <v>9</v>
      </c>
      <c r="E13189" s="4" t="n">
        <v>49.15</v>
      </c>
      <c r="F13189" s="4" t="n">
        <v>442.35</v>
      </c>
      <c r="G13189" s="4" t="n">
        <f aca="false">INDEX(Data_Products!$D$2:$D$33,MATCH(C13189,Data_Products!$A$2:$A$33,0))</f>
        <v>31.44</v>
      </c>
      <c r="H13189" s="4" t="str">
        <f aca="false">INDEX(Data_Products!$C$2:$C$33,MATCH(C13189,Data_Products!$A$2:$A$33,0))</f>
        <v>Timber</v>
      </c>
      <c r="I13189" s="10" t="n">
        <f aca="false">D13189*(E13189-G13189)</f>
        <v>159.39</v>
      </c>
      <c r="J13189" s="11" t="n">
        <f aca="false">IFERROR(I13189/F13189,0)</f>
        <v>0.360325534079349</v>
      </c>
      <c r="K13189" s="4" t="str">
        <f aca="false">IFERROR(INDEX(Data_Orders!$F$2:$F$4727,MATCH(B13189,Data_Orders!$A$2:$A$4727,0)),"")</f>
        <v>Contractor</v>
      </c>
      <c r="L13189" s="4" t="str">
        <f aca="false">IFERROR(INDEX(Data_Orders!$D$2:$D$4727,MATCH(B13189,Data_Orders!$A$2:$A$4727,0)),"")</f>
        <v>Birmingham South</v>
      </c>
    </row>
    <row r="13190" customFormat="false" ht="15" hidden="false" customHeight="false" outlineLevel="0" collapsed="false">
      <c r="A13190" s="4" t="s">
        <v>19006</v>
      </c>
      <c r="B13190" s="4" t="s">
        <v>5515</v>
      </c>
      <c r="C13190" s="4" t="s">
        <v>1068</v>
      </c>
      <c r="D13190" s="4" t="n">
        <v>3</v>
      </c>
      <c r="E13190" s="4" t="n">
        <v>86.28</v>
      </c>
      <c r="F13190" s="4" t="n">
        <v>258.84</v>
      </c>
      <c r="G13190" s="4" t="n">
        <f aca="false">INDEX(Data_Products!$D$2:$D$33,MATCH(C13190,Data_Products!$A$2:$A$33,0))</f>
        <v>68.55</v>
      </c>
      <c r="H13190" s="4" t="str">
        <f aca="false">INDEX(Data_Products!$C$2:$C$33,MATCH(C13190,Data_Products!$A$2:$A$33,0))</f>
        <v>Plumbing &amp; Drainage</v>
      </c>
      <c r="I13190" s="10" t="n">
        <f aca="false">D13190*(E13190-G13190)</f>
        <v>53.19</v>
      </c>
      <c r="J13190" s="11" t="n">
        <f aca="false">IFERROR(I13190/F13190,0)</f>
        <v>0.205493741307371</v>
      </c>
      <c r="K13190" s="4" t="str">
        <f aca="false">IFERROR(INDEX(Data_Orders!$F$2:$F$4727,MATCH(B13190,Data_Orders!$A$2:$A$4727,0)),"")</f>
        <v>Contractor</v>
      </c>
      <c r="L13190" s="4" t="str">
        <f aca="false">IFERROR(INDEX(Data_Orders!$D$2:$D$4727,MATCH(B13190,Data_Orders!$A$2:$A$4727,0)),"")</f>
        <v>Birmingham South</v>
      </c>
    </row>
    <row r="13191" customFormat="false" ht="15" hidden="false" customHeight="false" outlineLevel="0" collapsed="false">
      <c r="A13191" s="4" t="s">
        <v>19007</v>
      </c>
      <c r="B13191" s="4" t="s">
        <v>5515</v>
      </c>
      <c r="C13191" s="4" t="s">
        <v>1013</v>
      </c>
      <c r="D13191" s="4" t="n">
        <v>20</v>
      </c>
      <c r="E13191" s="4" t="n">
        <v>240.92</v>
      </c>
      <c r="F13191" s="4" t="n">
        <v>4818.4</v>
      </c>
      <c r="G13191" s="4" t="n">
        <f aca="false">INDEX(Data_Products!$D$2:$D$33,MATCH(C13191,Data_Products!$A$2:$A$33,0))</f>
        <v>168.32</v>
      </c>
      <c r="H13191" s="4" t="str">
        <f aca="false">INDEX(Data_Products!$C$2:$C$33,MATCH(C13191,Data_Products!$A$2:$A$33,0))</f>
        <v>Timber</v>
      </c>
      <c r="I13191" s="10" t="n">
        <f aca="false">D13191*(E13191-G13191)</f>
        <v>1452</v>
      </c>
      <c r="J13191" s="11" t="n">
        <f aca="false">IFERROR(I13191/F13191,0)</f>
        <v>0.301344844761747</v>
      </c>
      <c r="K13191" s="4" t="str">
        <f aca="false">IFERROR(INDEX(Data_Orders!$F$2:$F$4727,MATCH(B13191,Data_Orders!$A$2:$A$4727,0)),"")</f>
        <v>Contractor</v>
      </c>
      <c r="L13191" s="4" t="str">
        <f aca="false">IFERROR(INDEX(Data_Orders!$D$2:$D$4727,MATCH(B13191,Data_Orders!$A$2:$A$4727,0)),"")</f>
        <v>Birmingham South</v>
      </c>
    </row>
    <row r="13192" customFormat="false" ht="15" hidden="false" customHeight="false" outlineLevel="0" collapsed="false">
      <c r="A13192" s="4" t="s">
        <v>19008</v>
      </c>
      <c r="B13192" s="4" t="s">
        <v>5515</v>
      </c>
      <c r="C13192" s="4" t="s">
        <v>1073</v>
      </c>
      <c r="D13192" s="4" t="n">
        <v>16</v>
      </c>
      <c r="E13192" s="4" t="n">
        <v>231.05</v>
      </c>
      <c r="F13192" s="4" t="n">
        <v>3696.8</v>
      </c>
      <c r="G13192" s="4" t="n">
        <f aca="false">INDEX(Data_Products!$D$2:$D$33,MATCH(C13192,Data_Products!$A$2:$A$33,0))</f>
        <v>148.29</v>
      </c>
      <c r="H13192" s="4" t="str">
        <f aca="false">INDEX(Data_Products!$C$2:$C$33,MATCH(C13192,Data_Products!$A$2:$A$33,0))</f>
        <v>Landscaping</v>
      </c>
      <c r="I13192" s="10" t="n">
        <f aca="false">D13192*(E13192-G13192)</f>
        <v>1324.16</v>
      </c>
      <c r="J13192" s="11" t="n">
        <f aca="false">IFERROR(I13192/F13192,0)</f>
        <v>0.358190867777537</v>
      </c>
      <c r="K13192" s="4" t="str">
        <f aca="false">IFERROR(INDEX(Data_Orders!$F$2:$F$4727,MATCH(B13192,Data_Orders!$A$2:$A$4727,0)),"")</f>
        <v>Contractor</v>
      </c>
      <c r="L13192" s="4" t="str">
        <f aca="false">IFERROR(INDEX(Data_Orders!$D$2:$D$4727,MATCH(B13192,Data_Orders!$A$2:$A$4727,0)),"")</f>
        <v>Birmingham South</v>
      </c>
    </row>
    <row r="13193" customFormat="false" ht="15" hidden="false" customHeight="false" outlineLevel="0" collapsed="false">
      <c r="A13193" s="4" t="s">
        <v>19009</v>
      </c>
      <c r="B13193" s="4" t="s">
        <v>5515</v>
      </c>
      <c r="C13193" s="4" t="s">
        <v>1048</v>
      </c>
      <c r="D13193" s="4" t="n">
        <v>4</v>
      </c>
      <c r="E13193" s="4" t="n">
        <v>112.72</v>
      </c>
      <c r="F13193" s="4" t="n">
        <v>450.88</v>
      </c>
      <c r="G13193" s="4" t="n">
        <f aca="false">INDEX(Data_Products!$D$2:$D$33,MATCH(C13193,Data_Products!$A$2:$A$33,0))</f>
        <v>83.21</v>
      </c>
      <c r="H13193" s="4" t="str">
        <f aca="false">INDEX(Data_Products!$C$2:$C$33,MATCH(C13193,Data_Products!$A$2:$A$33,0))</f>
        <v>Tools &amp; Fixings</v>
      </c>
      <c r="I13193" s="10" t="n">
        <f aca="false">D13193*(E13193-G13193)</f>
        <v>118.04</v>
      </c>
      <c r="J13193" s="11" t="n">
        <f aca="false">IFERROR(I13193/F13193,0)</f>
        <v>0.261799148332151</v>
      </c>
      <c r="K13193" s="4" t="str">
        <f aca="false">IFERROR(INDEX(Data_Orders!$F$2:$F$4727,MATCH(B13193,Data_Orders!$A$2:$A$4727,0)),"")</f>
        <v>Contractor</v>
      </c>
      <c r="L13193" s="4" t="str">
        <f aca="false">IFERROR(INDEX(Data_Orders!$D$2:$D$4727,MATCH(B13193,Data_Orders!$A$2:$A$4727,0)),"")</f>
        <v>Birmingham South</v>
      </c>
    </row>
    <row r="13194" customFormat="false" ht="15" hidden="false" customHeight="false" outlineLevel="0" collapsed="false">
      <c r="A13194" s="4" t="s">
        <v>19010</v>
      </c>
      <c r="B13194" s="4" t="s">
        <v>5516</v>
      </c>
      <c r="C13194" s="4" t="s">
        <v>1050</v>
      </c>
      <c r="D13194" s="4" t="n">
        <v>1</v>
      </c>
      <c r="E13194" s="4" t="n">
        <v>238.63</v>
      </c>
      <c r="F13194" s="4" t="n">
        <v>238.63</v>
      </c>
      <c r="G13194" s="4" t="n">
        <f aca="false">INDEX(Data_Products!$D$2:$D$33,MATCH(C13194,Data_Products!$A$2:$A$33,0))</f>
        <v>148.91</v>
      </c>
      <c r="H13194" s="4" t="str">
        <f aca="false">INDEX(Data_Products!$C$2:$C$33,MATCH(C13194,Data_Products!$A$2:$A$33,0))</f>
        <v>Tools &amp; Fixings</v>
      </c>
      <c r="I13194" s="10" t="n">
        <f aca="false">D13194*(E13194-G13194)</f>
        <v>89.72</v>
      </c>
      <c r="J13194" s="11" t="n">
        <f aca="false">IFERROR(I13194/F13194,0)</f>
        <v>0.375979549930855</v>
      </c>
      <c r="K13194" s="4" t="str">
        <f aca="false">IFERROR(INDEX(Data_Orders!$F$2:$F$4727,MATCH(B13194,Data_Orders!$A$2:$A$4727,0)),"")</f>
        <v>Retail</v>
      </c>
      <c r="L13194" s="4" t="str">
        <f aca="false">IFERROR(INDEX(Data_Orders!$D$2:$D$4727,MATCH(B13194,Data_Orders!$A$2:$A$4727,0)),"")</f>
        <v>Northampton</v>
      </c>
    </row>
    <row r="13195" customFormat="false" ht="15" hidden="false" customHeight="false" outlineLevel="0" collapsed="false">
      <c r="A13195" s="4" t="s">
        <v>19011</v>
      </c>
      <c r="B13195" s="4" t="s">
        <v>5516</v>
      </c>
      <c r="C13195" s="4" t="s">
        <v>1073</v>
      </c>
      <c r="D13195" s="4" t="n">
        <v>13</v>
      </c>
      <c r="E13195" s="4" t="n">
        <v>231.05</v>
      </c>
      <c r="F13195" s="4" t="n">
        <v>3003.65</v>
      </c>
      <c r="G13195" s="4" t="n">
        <f aca="false">INDEX(Data_Products!$D$2:$D$33,MATCH(C13195,Data_Products!$A$2:$A$33,0))</f>
        <v>148.29</v>
      </c>
      <c r="H13195" s="4" t="str">
        <f aca="false">INDEX(Data_Products!$C$2:$C$33,MATCH(C13195,Data_Products!$A$2:$A$33,0))</f>
        <v>Landscaping</v>
      </c>
      <c r="I13195" s="10" t="n">
        <f aca="false">D13195*(E13195-G13195)</f>
        <v>1075.88</v>
      </c>
      <c r="J13195" s="11" t="n">
        <f aca="false">IFERROR(I13195/F13195,0)</f>
        <v>0.358190867777537</v>
      </c>
      <c r="K13195" s="4" t="str">
        <f aca="false">IFERROR(INDEX(Data_Orders!$F$2:$F$4727,MATCH(B13195,Data_Orders!$A$2:$A$4727,0)),"")</f>
        <v>Retail</v>
      </c>
      <c r="L13195" s="4" t="str">
        <f aca="false">IFERROR(INDEX(Data_Orders!$D$2:$D$4727,MATCH(B13195,Data_Orders!$A$2:$A$4727,0)),"")</f>
        <v>Northampton</v>
      </c>
    </row>
    <row r="13196" customFormat="false" ht="15" hidden="false" customHeight="false" outlineLevel="0" collapsed="false">
      <c r="A13196" s="4" t="s">
        <v>19012</v>
      </c>
      <c r="B13196" s="4" t="s">
        <v>5516</v>
      </c>
      <c r="C13196" s="4" t="s">
        <v>1035</v>
      </c>
      <c r="D13196" s="4" t="n">
        <v>1</v>
      </c>
      <c r="E13196" s="4" t="n">
        <v>165.07</v>
      </c>
      <c r="F13196" s="4" t="n">
        <v>165.07</v>
      </c>
      <c r="G13196" s="4" t="n">
        <f aca="false">INDEX(Data_Products!$D$2:$D$33,MATCH(C13196,Data_Products!$A$2:$A$33,0))</f>
        <v>134.65</v>
      </c>
      <c r="H13196" s="4" t="str">
        <f aca="false">INDEX(Data_Products!$C$2:$C$33,MATCH(C13196,Data_Products!$A$2:$A$33,0))</f>
        <v>Insulation</v>
      </c>
      <c r="I13196" s="10" t="n">
        <f aca="false">D13196*(E13196-G13196)</f>
        <v>30.42</v>
      </c>
      <c r="J13196" s="11" t="n">
        <f aca="false">IFERROR(I13196/F13196,0)</f>
        <v>0.184285454655601</v>
      </c>
      <c r="K13196" s="4" t="str">
        <f aca="false">IFERROR(INDEX(Data_Orders!$F$2:$F$4727,MATCH(B13196,Data_Orders!$A$2:$A$4727,0)),"")</f>
        <v>Retail</v>
      </c>
      <c r="L13196" s="4" t="str">
        <f aca="false">IFERROR(INDEX(Data_Orders!$D$2:$D$4727,MATCH(B13196,Data_Orders!$A$2:$A$4727,0)),"")</f>
        <v>Northampton</v>
      </c>
    </row>
    <row r="13197" customFormat="false" ht="15" hidden="false" customHeight="false" outlineLevel="0" collapsed="false">
      <c r="A13197" s="4" t="s">
        <v>19013</v>
      </c>
      <c r="B13197" s="4" t="s">
        <v>5517</v>
      </c>
      <c r="C13197" s="4" t="s">
        <v>1068</v>
      </c>
      <c r="D13197" s="4" t="n">
        <v>2</v>
      </c>
      <c r="E13197" s="4" t="n">
        <v>86.28</v>
      </c>
      <c r="F13197" s="4" t="n">
        <v>172.56</v>
      </c>
      <c r="G13197" s="4" t="n">
        <f aca="false">INDEX(Data_Products!$D$2:$D$33,MATCH(C13197,Data_Products!$A$2:$A$33,0))</f>
        <v>68.55</v>
      </c>
      <c r="H13197" s="4" t="str">
        <f aca="false">INDEX(Data_Products!$C$2:$C$33,MATCH(C13197,Data_Products!$A$2:$A$33,0))</f>
        <v>Plumbing &amp; Drainage</v>
      </c>
      <c r="I13197" s="10" t="n">
        <f aca="false">D13197*(E13197-G13197)</f>
        <v>35.46</v>
      </c>
      <c r="J13197" s="11" t="n">
        <f aca="false">IFERROR(I13197/F13197,0)</f>
        <v>0.205493741307371</v>
      </c>
      <c r="K13197" s="4" t="str">
        <f aca="false">IFERROR(INDEX(Data_Orders!$F$2:$F$4727,MATCH(B13197,Data_Orders!$A$2:$A$4727,0)),"")</f>
        <v>Retail</v>
      </c>
      <c r="L13197" s="4" t="str">
        <f aca="false">IFERROR(INDEX(Data_Orders!$D$2:$D$4727,MATCH(B13197,Data_Orders!$A$2:$A$4727,0)),"")</f>
        <v>Northampton</v>
      </c>
    </row>
    <row r="13198" customFormat="false" ht="15" hidden="false" customHeight="false" outlineLevel="0" collapsed="false">
      <c r="A13198" s="4" t="s">
        <v>19014</v>
      </c>
      <c r="B13198" s="4" t="s">
        <v>5517</v>
      </c>
      <c r="C13198" s="4" t="s">
        <v>1075</v>
      </c>
      <c r="D13198" s="4" t="n">
        <v>14</v>
      </c>
      <c r="E13198" s="4" t="n">
        <v>98.61</v>
      </c>
      <c r="F13198" s="4" t="n">
        <v>1380.54</v>
      </c>
      <c r="G13198" s="4" t="n">
        <f aca="false">INDEX(Data_Products!$D$2:$D$33,MATCH(C13198,Data_Products!$A$2:$A$33,0))</f>
        <v>74.84</v>
      </c>
      <c r="H13198" s="4" t="str">
        <f aca="false">INDEX(Data_Products!$C$2:$C$33,MATCH(C13198,Data_Products!$A$2:$A$33,0))</f>
        <v>Landscaping</v>
      </c>
      <c r="I13198" s="10" t="n">
        <f aca="false">D13198*(E13198-G13198)</f>
        <v>332.78</v>
      </c>
      <c r="J13198" s="11" t="n">
        <f aca="false">IFERROR(I13198/F13198,0)</f>
        <v>0.24105060338708</v>
      </c>
      <c r="K13198" s="4" t="str">
        <f aca="false">IFERROR(INDEX(Data_Orders!$F$2:$F$4727,MATCH(B13198,Data_Orders!$A$2:$A$4727,0)),"")</f>
        <v>Retail</v>
      </c>
      <c r="L13198" s="4" t="str">
        <f aca="false">IFERROR(INDEX(Data_Orders!$D$2:$D$4727,MATCH(B13198,Data_Orders!$A$2:$A$4727,0)),"")</f>
        <v>Northampton</v>
      </c>
    </row>
    <row r="13199" customFormat="false" ht="15" hidden="false" customHeight="false" outlineLevel="0" collapsed="false">
      <c r="A13199" s="4" t="s">
        <v>19015</v>
      </c>
      <c r="B13199" s="4" t="s">
        <v>5517</v>
      </c>
      <c r="C13199" s="4" t="s">
        <v>1046</v>
      </c>
      <c r="D13199" s="4" t="n">
        <v>5</v>
      </c>
      <c r="E13199" s="4" t="n">
        <v>154.02</v>
      </c>
      <c r="F13199" s="4" t="n">
        <v>770.1</v>
      </c>
      <c r="G13199" s="4" t="n">
        <f aca="false">INDEX(Data_Products!$D$2:$D$33,MATCH(C13199,Data_Products!$A$2:$A$33,0))</f>
        <v>102.1</v>
      </c>
      <c r="H13199" s="4" t="str">
        <f aca="false">INDEX(Data_Products!$C$2:$C$33,MATCH(C13199,Data_Products!$A$2:$A$33,0))</f>
        <v>Tools &amp; Fixings</v>
      </c>
      <c r="I13199" s="10" t="n">
        <f aca="false">D13199*(E13199-G13199)</f>
        <v>259.6</v>
      </c>
      <c r="J13199" s="11" t="n">
        <f aca="false">IFERROR(I13199/F13199,0)</f>
        <v>0.337099078041813</v>
      </c>
      <c r="K13199" s="4" t="str">
        <f aca="false">IFERROR(INDEX(Data_Orders!$F$2:$F$4727,MATCH(B13199,Data_Orders!$A$2:$A$4727,0)),"")</f>
        <v>Retail</v>
      </c>
      <c r="L13199" s="4" t="str">
        <f aca="false">IFERROR(INDEX(Data_Orders!$D$2:$D$4727,MATCH(B13199,Data_Orders!$A$2:$A$4727,0)),"")</f>
        <v>Northampton</v>
      </c>
    </row>
    <row r="13200" customFormat="false" ht="15" hidden="false" customHeight="false" outlineLevel="0" collapsed="false">
      <c r="A13200" s="4" t="s">
        <v>19016</v>
      </c>
      <c r="B13200" s="4" t="s">
        <v>5518</v>
      </c>
      <c r="C13200" s="4" t="s">
        <v>1028</v>
      </c>
      <c r="D13200" s="4" t="n">
        <v>20</v>
      </c>
      <c r="E13200" s="4" t="n">
        <v>118.79</v>
      </c>
      <c r="F13200" s="4" t="n">
        <v>2375.8</v>
      </c>
      <c r="G13200" s="4" t="n">
        <f aca="false">INDEX(Data_Products!$D$2:$D$33,MATCH(C13200,Data_Products!$A$2:$A$33,0))</f>
        <v>81.07</v>
      </c>
      <c r="H13200" s="4" t="str">
        <f aca="false">INDEX(Data_Products!$C$2:$C$33,MATCH(C13200,Data_Products!$A$2:$A$33,0))</f>
        <v>Cement &amp; Aggregates</v>
      </c>
      <c r="I13200" s="10" t="n">
        <f aca="false">D13200*(E13200-G13200)</f>
        <v>754.4</v>
      </c>
      <c r="J13200" s="11" t="n">
        <f aca="false">IFERROR(I13200/F13200,0)</f>
        <v>0.317535146056065</v>
      </c>
      <c r="K13200" s="4" t="str">
        <f aca="false">IFERROR(INDEX(Data_Orders!$F$2:$F$4727,MATCH(B13200,Data_Orders!$A$2:$A$4727,0)),"")</f>
        <v>Retail</v>
      </c>
      <c r="L13200" s="4" t="str">
        <f aca="false">IFERROR(INDEX(Data_Orders!$D$2:$D$4727,MATCH(B13200,Data_Orders!$A$2:$A$4727,0)),"")</f>
        <v>Northampton</v>
      </c>
    </row>
    <row r="13201" customFormat="false" ht="15" hidden="false" customHeight="false" outlineLevel="0" collapsed="false">
      <c r="A13201" s="4" t="s">
        <v>19017</v>
      </c>
      <c r="B13201" s="4" t="s">
        <v>5518</v>
      </c>
      <c r="C13201" s="4" t="s">
        <v>1032</v>
      </c>
      <c r="D13201" s="4" t="n">
        <v>18</v>
      </c>
      <c r="E13201" s="4" t="n">
        <v>99.65</v>
      </c>
      <c r="F13201" s="4" t="n">
        <v>1793.7</v>
      </c>
      <c r="G13201" s="4" t="n">
        <f aca="false">INDEX(Data_Products!$D$2:$D$33,MATCH(C13201,Data_Products!$A$2:$A$33,0))</f>
        <v>58.26</v>
      </c>
      <c r="H13201" s="4" t="str">
        <f aca="false">INDEX(Data_Products!$C$2:$C$33,MATCH(C13201,Data_Products!$A$2:$A$33,0))</f>
        <v>Insulation</v>
      </c>
      <c r="I13201" s="10" t="n">
        <f aca="false">D13201*(E13201-G13201)</f>
        <v>745.02</v>
      </c>
      <c r="J13201" s="11" t="n">
        <f aca="false">IFERROR(I13201/F13201,0)</f>
        <v>0.415353738083292</v>
      </c>
      <c r="K13201" s="4" t="str">
        <f aca="false">IFERROR(INDEX(Data_Orders!$F$2:$F$4727,MATCH(B13201,Data_Orders!$A$2:$A$4727,0)),"")</f>
        <v>Retail</v>
      </c>
      <c r="L13201" s="4" t="str">
        <f aca="false">IFERROR(INDEX(Data_Orders!$D$2:$D$4727,MATCH(B13201,Data_Orders!$A$2:$A$4727,0)),"")</f>
        <v>Northampton</v>
      </c>
    </row>
    <row r="13202" customFormat="false" ht="15" hidden="false" customHeight="false" outlineLevel="0" collapsed="false">
      <c r="A13202" s="4" t="s">
        <v>19018</v>
      </c>
      <c r="B13202" s="4" t="s">
        <v>5518</v>
      </c>
      <c r="C13202" s="4" t="s">
        <v>1037</v>
      </c>
      <c r="D13202" s="4" t="n">
        <v>8</v>
      </c>
      <c r="E13202" s="4" t="n">
        <v>90.97</v>
      </c>
      <c r="F13202" s="4" t="n">
        <v>727.76</v>
      </c>
      <c r="G13202" s="4" t="n">
        <f aca="false">INDEX(Data_Products!$D$2:$D$33,MATCH(C13202,Data_Products!$A$2:$A$33,0))</f>
        <v>73.81</v>
      </c>
      <c r="H13202" s="4" t="str">
        <f aca="false">INDEX(Data_Products!$C$2:$C$33,MATCH(C13202,Data_Products!$A$2:$A$33,0))</f>
        <v>Insulation</v>
      </c>
      <c r="I13202" s="10" t="n">
        <f aca="false">D13202*(E13202-G13202)</f>
        <v>137.28</v>
      </c>
      <c r="J13202" s="11" t="n">
        <f aca="false">IFERROR(I13202/F13202,0)</f>
        <v>0.18863361547763</v>
      </c>
      <c r="K13202" s="4" t="str">
        <f aca="false">IFERROR(INDEX(Data_Orders!$F$2:$F$4727,MATCH(B13202,Data_Orders!$A$2:$A$4727,0)),"")</f>
        <v>Retail</v>
      </c>
      <c r="L13202" s="4" t="str">
        <f aca="false">IFERROR(INDEX(Data_Orders!$D$2:$D$4727,MATCH(B13202,Data_Orders!$A$2:$A$4727,0)),"")</f>
        <v>Northampton</v>
      </c>
    </row>
    <row r="13203" customFormat="false" ht="15" hidden="false" customHeight="false" outlineLevel="0" collapsed="false">
      <c r="A13203" s="4" t="s">
        <v>19019</v>
      </c>
      <c r="B13203" s="4" t="s">
        <v>5518</v>
      </c>
      <c r="C13203" s="4" t="s">
        <v>1039</v>
      </c>
      <c r="D13203" s="4" t="n">
        <v>20</v>
      </c>
      <c r="E13203" s="4" t="n">
        <v>160.41</v>
      </c>
      <c r="F13203" s="4" t="n">
        <v>3208.2</v>
      </c>
      <c r="G13203" s="4" t="n">
        <f aca="false">INDEX(Data_Products!$D$2:$D$33,MATCH(C13203,Data_Products!$A$2:$A$33,0))</f>
        <v>99.74</v>
      </c>
      <c r="H13203" s="4" t="str">
        <f aca="false">INDEX(Data_Products!$C$2:$C$33,MATCH(C13203,Data_Products!$A$2:$A$33,0))</f>
        <v>Insulation</v>
      </c>
      <c r="I13203" s="10" t="n">
        <f aca="false">D13203*(E13203-G13203)</f>
        <v>1213.4</v>
      </c>
      <c r="J13203" s="11" t="n">
        <f aca="false">IFERROR(I13203/F13203,0)</f>
        <v>0.378218315566361</v>
      </c>
      <c r="K13203" s="4" t="str">
        <f aca="false">IFERROR(INDEX(Data_Orders!$F$2:$F$4727,MATCH(B13203,Data_Orders!$A$2:$A$4727,0)),"")</f>
        <v>Retail</v>
      </c>
      <c r="L13203" s="4" t="str">
        <f aca="false">IFERROR(INDEX(Data_Orders!$D$2:$D$4727,MATCH(B13203,Data_Orders!$A$2:$A$4727,0)),"")</f>
        <v>Northampton</v>
      </c>
    </row>
    <row r="13204" customFormat="false" ht="15" hidden="false" customHeight="false" outlineLevel="0" collapsed="false">
      <c r="A13204" s="4" t="s">
        <v>19020</v>
      </c>
      <c r="B13204" s="4" t="s">
        <v>5519</v>
      </c>
      <c r="C13204" s="4" t="s">
        <v>1075</v>
      </c>
      <c r="D13204" s="4" t="n">
        <v>2</v>
      </c>
      <c r="E13204" s="4" t="n">
        <v>98.61</v>
      </c>
      <c r="F13204" s="4" t="n">
        <v>197.22</v>
      </c>
      <c r="G13204" s="4" t="n">
        <f aca="false">INDEX(Data_Products!$D$2:$D$33,MATCH(C13204,Data_Products!$A$2:$A$33,0))</f>
        <v>74.84</v>
      </c>
      <c r="H13204" s="4" t="str">
        <f aca="false">INDEX(Data_Products!$C$2:$C$33,MATCH(C13204,Data_Products!$A$2:$A$33,0))</f>
        <v>Landscaping</v>
      </c>
      <c r="I13204" s="10" t="n">
        <f aca="false">D13204*(E13204-G13204)</f>
        <v>47.54</v>
      </c>
      <c r="J13204" s="11" t="n">
        <f aca="false">IFERROR(I13204/F13204,0)</f>
        <v>0.24105060338708</v>
      </c>
      <c r="K13204" s="4" t="str">
        <f aca="false">IFERROR(INDEX(Data_Orders!$F$2:$F$4727,MATCH(B13204,Data_Orders!$A$2:$A$4727,0)),"")</f>
        <v>Retail</v>
      </c>
      <c r="L13204" s="4" t="str">
        <f aca="false">IFERROR(INDEX(Data_Orders!$D$2:$D$4727,MATCH(B13204,Data_Orders!$A$2:$A$4727,0)),"")</f>
        <v>Northampton</v>
      </c>
    </row>
    <row r="13205" customFormat="false" ht="15" hidden="false" customHeight="false" outlineLevel="0" collapsed="false">
      <c r="A13205" s="4" t="s">
        <v>19021</v>
      </c>
      <c r="B13205" s="4" t="s">
        <v>5519</v>
      </c>
      <c r="C13205" s="4" t="s">
        <v>1068</v>
      </c>
      <c r="D13205" s="4" t="n">
        <v>16</v>
      </c>
      <c r="E13205" s="4" t="n">
        <v>86.28</v>
      </c>
      <c r="F13205" s="4" t="n">
        <v>1380.48</v>
      </c>
      <c r="G13205" s="4" t="n">
        <f aca="false">INDEX(Data_Products!$D$2:$D$33,MATCH(C13205,Data_Products!$A$2:$A$33,0))</f>
        <v>68.55</v>
      </c>
      <c r="H13205" s="4" t="str">
        <f aca="false">INDEX(Data_Products!$C$2:$C$33,MATCH(C13205,Data_Products!$A$2:$A$33,0))</f>
        <v>Plumbing &amp; Drainage</v>
      </c>
      <c r="I13205" s="10" t="n">
        <f aca="false">D13205*(E13205-G13205)</f>
        <v>283.68</v>
      </c>
      <c r="J13205" s="11" t="n">
        <f aca="false">IFERROR(I13205/F13205,0)</f>
        <v>0.205493741307371</v>
      </c>
      <c r="K13205" s="4" t="str">
        <f aca="false">IFERROR(INDEX(Data_Orders!$F$2:$F$4727,MATCH(B13205,Data_Orders!$A$2:$A$4727,0)),"")</f>
        <v>Retail</v>
      </c>
      <c r="L13205" s="4" t="str">
        <f aca="false">IFERROR(INDEX(Data_Orders!$D$2:$D$4727,MATCH(B13205,Data_Orders!$A$2:$A$4727,0)),"")</f>
        <v>Northampton</v>
      </c>
    </row>
    <row r="13206" customFormat="false" ht="15" hidden="false" customHeight="false" outlineLevel="0" collapsed="false">
      <c r="A13206" s="4" t="s">
        <v>19022</v>
      </c>
      <c r="B13206" s="4" t="s">
        <v>5519</v>
      </c>
      <c r="C13206" s="4" t="s">
        <v>1035</v>
      </c>
      <c r="D13206" s="4" t="n">
        <v>9</v>
      </c>
      <c r="E13206" s="4" t="n">
        <v>165.07</v>
      </c>
      <c r="F13206" s="4" t="n">
        <v>1485.63</v>
      </c>
      <c r="G13206" s="4" t="n">
        <f aca="false">INDEX(Data_Products!$D$2:$D$33,MATCH(C13206,Data_Products!$A$2:$A$33,0))</f>
        <v>134.65</v>
      </c>
      <c r="H13206" s="4" t="str">
        <f aca="false">INDEX(Data_Products!$C$2:$C$33,MATCH(C13206,Data_Products!$A$2:$A$33,0))</f>
        <v>Insulation</v>
      </c>
      <c r="I13206" s="10" t="n">
        <f aca="false">D13206*(E13206-G13206)</f>
        <v>273.78</v>
      </c>
      <c r="J13206" s="11" t="n">
        <f aca="false">IFERROR(I13206/F13206,0)</f>
        <v>0.184285454655601</v>
      </c>
      <c r="K13206" s="4" t="str">
        <f aca="false">IFERROR(INDEX(Data_Orders!$F$2:$F$4727,MATCH(B13206,Data_Orders!$A$2:$A$4727,0)),"")</f>
        <v>Retail</v>
      </c>
      <c r="L13206" s="4" t="str">
        <f aca="false">IFERROR(INDEX(Data_Orders!$D$2:$D$4727,MATCH(B13206,Data_Orders!$A$2:$A$4727,0)),"")</f>
        <v>Northampton</v>
      </c>
    </row>
    <row r="13207" customFormat="false" ht="15" hidden="false" customHeight="false" outlineLevel="0" collapsed="false">
      <c r="A13207" s="4" t="s">
        <v>19023</v>
      </c>
      <c r="B13207" s="4" t="s">
        <v>5519</v>
      </c>
      <c r="C13207" s="4" t="s">
        <v>1050</v>
      </c>
      <c r="D13207" s="4" t="n">
        <v>5</v>
      </c>
      <c r="E13207" s="4" t="n">
        <v>238.63</v>
      </c>
      <c r="F13207" s="4" t="n">
        <v>1193.15</v>
      </c>
      <c r="G13207" s="4" t="n">
        <f aca="false">INDEX(Data_Products!$D$2:$D$33,MATCH(C13207,Data_Products!$A$2:$A$33,0))</f>
        <v>148.91</v>
      </c>
      <c r="H13207" s="4" t="str">
        <f aca="false">INDEX(Data_Products!$C$2:$C$33,MATCH(C13207,Data_Products!$A$2:$A$33,0))</f>
        <v>Tools &amp; Fixings</v>
      </c>
      <c r="I13207" s="10" t="n">
        <f aca="false">D13207*(E13207-G13207)</f>
        <v>448.6</v>
      </c>
      <c r="J13207" s="11" t="n">
        <f aca="false">IFERROR(I13207/F13207,0)</f>
        <v>0.375979549930855</v>
      </c>
      <c r="K13207" s="4" t="str">
        <f aca="false">IFERROR(INDEX(Data_Orders!$F$2:$F$4727,MATCH(B13207,Data_Orders!$A$2:$A$4727,0)),"")</f>
        <v>Retail</v>
      </c>
      <c r="L13207" s="4" t="str">
        <f aca="false">IFERROR(INDEX(Data_Orders!$D$2:$D$4727,MATCH(B13207,Data_Orders!$A$2:$A$4727,0)),"")</f>
        <v>Northampton</v>
      </c>
    </row>
    <row r="13208" customFormat="false" ht="15" hidden="false" customHeight="false" outlineLevel="0" collapsed="false">
      <c r="A13208" s="4" t="s">
        <v>19024</v>
      </c>
      <c r="B13208" s="4" t="s">
        <v>5519</v>
      </c>
      <c r="C13208" s="4" t="s">
        <v>1055</v>
      </c>
      <c r="D13208" s="4" t="n">
        <v>20</v>
      </c>
      <c r="E13208" s="4" t="n">
        <v>205.03</v>
      </c>
      <c r="F13208" s="4" t="n">
        <v>4100.6</v>
      </c>
      <c r="G13208" s="4" t="n">
        <f aca="false">INDEX(Data_Products!$D$2:$D$33,MATCH(C13208,Data_Products!$A$2:$A$33,0))</f>
        <v>138.6</v>
      </c>
      <c r="H13208" s="4" t="str">
        <f aca="false">INDEX(Data_Products!$C$2:$C$33,MATCH(C13208,Data_Products!$A$2:$A$33,0))</f>
        <v>Roofing</v>
      </c>
      <c r="I13208" s="10" t="n">
        <f aca="false">D13208*(E13208-G13208)</f>
        <v>1328.6</v>
      </c>
      <c r="J13208" s="11" t="n">
        <f aca="false">IFERROR(I13208/F13208,0)</f>
        <v>0.324001365653807</v>
      </c>
      <c r="K13208" s="4" t="str">
        <f aca="false">IFERROR(INDEX(Data_Orders!$F$2:$F$4727,MATCH(B13208,Data_Orders!$A$2:$A$4727,0)),"")</f>
        <v>Retail</v>
      </c>
      <c r="L13208" s="4" t="str">
        <f aca="false">IFERROR(INDEX(Data_Orders!$D$2:$D$4727,MATCH(B13208,Data_Orders!$A$2:$A$4727,0)),"")</f>
        <v>Northampton</v>
      </c>
    </row>
    <row r="13209" customFormat="false" ht="15" hidden="false" customHeight="false" outlineLevel="0" collapsed="false">
      <c r="A13209" s="4" t="s">
        <v>19025</v>
      </c>
      <c r="B13209" s="4" t="s">
        <v>5520</v>
      </c>
      <c r="C13209" s="4" t="s">
        <v>1030</v>
      </c>
      <c r="D13209" s="4" t="n">
        <v>5</v>
      </c>
      <c r="E13209" s="4" t="n">
        <v>25.23</v>
      </c>
      <c r="F13209" s="4" t="n">
        <v>126.15</v>
      </c>
      <c r="G13209" s="4" t="n">
        <f aca="false">INDEX(Data_Products!$D$2:$D$33,MATCH(C13209,Data_Products!$A$2:$A$33,0))</f>
        <v>17.67</v>
      </c>
      <c r="H13209" s="4" t="str">
        <f aca="false">INDEX(Data_Products!$C$2:$C$33,MATCH(C13209,Data_Products!$A$2:$A$33,0))</f>
        <v>Cement &amp; Aggregates</v>
      </c>
      <c r="I13209" s="10" t="n">
        <f aca="false">D13209*(E13209-G13209)</f>
        <v>37.8</v>
      </c>
      <c r="J13209" s="11" t="n">
        <f aca="false">IFERROR(I13209/F13209,0)</f>
        <v>0.299643281807372</v>
      </c>
      <c r="K13209" s="4" t="str">
        <f aca="false">IFERROR(INDEX(Data_Orders!$F$2:$F$4727,MATCH(B13209,Data_Orders!$A$2:$A$4727,0)),"")</f>
        <v>Retail</v>
      </c>
      <c r="L13209" s="4" t="str">
        <f aca="false">IFERROR(INDEX(Data_Orders!$D$2:$D$4727,MATCH(B13209,Data_Orders!$A$2:$A$4727,0)),"")</f>
        <v>Northampton</v>
      </c>
    </row>
    <row r="13210" customFormat="false" ht="15" hidden="false" customHeight="false" outlineLevel="0" collapsed="false">
      <c r="A13210" s="4" t="s">
        <v>19026</v>
      </c>
      <c r="B13210" s="4" t="s">
        <v>5521</v>
      </c>
      <c r="C13210" s="4" t="s">
        <v>1057</v>
      </c>
      <c r="D13210" s="4" t="n">
        <v>15</v>
      </c>
      <c r="E13210" s="4" t="n">
        <v>176.81</v>
      </c>
      <c r="F13210" s="4" t="n">
        <v>2652.15</v>
      </c>
      <c r="G13210" s="4" t="n">
        <f aca="false">INDEX(Data_Products!$D$2:$D$33,MATCH(C13210,Data_Products!$A$2:$A$33,0))</f>
        <v>129.57</v>
      </c>
      <c r="H13210" s="4" t="str">
        <f aca="false">INDEX(Data_Products!$C$2:$C$33,MATCH(C13210,Data_Products!$A$2:$A$33,0))</f>
        <v>Roofing</v>
      </c>
      <c r="I13210" s="10" t="n">
        <f aca="false">D13210*(E13210-G13210)</f>
        <v>708.6</v>
      </c>
      <c r="J13210" s="11" t="n">
        <f aca="false">IFERROR(I13210/F13210,0)</f>
        <v>0.267179458175443</v>
      </c>
      <c r="K13210" s="4" t="str">
        <f aca="false">IFERROR(INDEX(Data_Orders!$F$2:$F$4727,MATCH(B13210,Data_Orders!$A$2:$A$4727,0)),"")</f>
        <v>Retail</v>
      </c>
      <c r="L13210" s="4" t="str">
        <f aca="false">IFERROR(INDEX(Data_Orders!$D$2:$D$4727,MATCH(B13210,Data_Orders!$A$2:$A$4727,0)),"")</f>
        <v>Northampton</v>
      </c>
    </row>
    <row r="13211" customFormat="false" ht="15" hidden="false" customHeight="false" outlineLevel="0" collapsed="false">
      <c r="A13211" s="4" t="s">
        <v>19027</v>
      </c>
      <c r="B13211" s="4" t="s">
        <v>5521</v>
      </c>
      <c r="C13211" s="4" t="s">
        <v>1010</v>
      </c>
      <c r="D13211" s="4" t="n">
        <v>15</v>
      </c>
      <c r="E13211" s="4" t="n">
        <v>135.95</v>
      </c>
      <c r="F13211" s="4" t="n">
        <v>2039.25</v>
      </c>
      <c r="G13211" s="4" t="n">
        <f aca="false">INDEX(Data_Products!$D$2:$D$33,MATCH(C13211,Data_Products!$A$2:$A$33,0))</f>
        <v>111.1</v>
      </c>
      <c r="H13211" s="4" t="str">
        <f aca="false">INDEX(Data_Products!$C$2:$C$33,MATCH(C13211,Data_Products!$A$2:$A$33,0))</f>
        <v>Timber</v>
      </c>
      <c r="I13211" s="10" t="n">
        <f aca="false">D13211*(E13211-G13211)</f>
        <v>372.75</v>
      </c>
      <c r="J13211" s="11" t="n">
        <f aca="false">IFERROR(I13211/F13211,0)</f>
        <v>0.18278778962854</v>
      </c>
      <c r="K13211" s="4" t="str">
        <f aca="false">IFERROR(INDEX(Data_Orders!$F$2:$F$4727,MATCH(B13211,Data_Orders!$A$2:$A$4727,0)),"")</f>
        <v>Retail</v>
      </c>
      <c r="L13211" s="4" t="str">
        <f aca="false">IFERROR(INDEX(Data_Orders!$D$2:$D$4727,MATCH(B13211,Data_Orders!$A$2:$A$4727,0)),"")</f>
        <v>Northampton</v>
      </c>
    </row>
    <row r="13212" customFormat="false" ht="15" hidden="false" customHeight="false" outlineLevel="0" collapsed="false">
      <c r="A13212" s="4" t="s">
        <v>19028</v>
      </c>
      <c r="B13212" s="4" t="s">
        <v>5521</v>
      </c>
      <c r="C13212" s="4" t="s">
        <v>1030</v>
      </c>
      <c r="D13212" s="4" t="n">
        <v>14</v>
      </c>
      <c r="E13212" s="4" t="n">
        <v>25.23</v>
      </c>
      <c r="F13212" s="4" t="n">
        <v>353.22</v>
      </c>
      <c r="G13212" s="4" t="n">
        <f aca="false">INDEX(Data_Products!$D$2:$D$33,MATCH(C13212,Data_Products!$A$2:$A$33,0))</f>
        <v>17.67</v>
      </c>
      <c r="H13212" s="4" t="str">
        <f aca="false">INDEX(Data_Products!$C$2:$C$33,MATCH(C13212,Data_Products!$A$2:$A$33,0))</f>
        <v>Cement &amp; Aggregates</v>
      </c>
      <c r="I13212" s="10" t="n">
        <f aca="false">D13212*(E13212-G13212)</f>
        <v>105.84</v>
      </c>
      <c r="J13212" s="11" t="n">
        <f aca="false">IFERROR(I13212/F13212,0)</f>
        <v>0.299643281807372</v>
      </c>
      <c r="K13212" s="4" t="str">
        <f aca="false">IFERROR(INDEX(Data_Orders!$F$2:$F$4727,MATCH(B13212,Data_Orders!$A$2:$A$4727,0)),"")</f>
        <v>Retail</v>
      </c>
      <c r="L13212" s="4" t="str">
        <f aca="false">IFERROR(INDEX(Data_Orders!$D$2:$D$4727,MATCH(B13212,Data_Orders!$A$2:$A$4727,0)),"")</f>
        <v>Northampton</v>
      </c>
    </row>
    <row r="13213" customFormat="false" ht="15" hidden="false" customHeight="false" outlineLevel="0" collapsed="false">
      <c r="A13213" s="4" t="s">
        <v>19029</v>
      </c>
      <c r="B13213" s="4" t="s">
        <v>5521</v>
      </c>
      <c r="C13213" s="4" t="s">
        <v>1052</v>
      </c>
      <c r="D13213" s="4" t="n">
        <v>6</v>
      </c>
      <c r="E13213" s="4" t="n">
        <v>205.71</v>
      </c>
      <c r="F13213" s="4" t="n">
        <v>1234.26</v>
      </c>
      <c r="G13213" s="4" t="n">
        <f aca="false">INDEX(Data_Products!$D$2:$D$33,MATCH(C13213,Data_Products!$A$2:$A$33,0))</f>
        <v>152.29</v>
      </c>
      <c r="H13213" s="4" t="str">
        <f aca="false">INDEX(Data_Products!$C$2:$C$33,MATCH(C13213,Data_Products!$A$2:$A$33,0))</f>
        <v>Roofing</v>
      </c>
      <c r="I13213" s="10" t="n">
        <f aca="false">D13213*(E13213-G13213)</f>
        <v>320.52</v>
      </c>
      <c r="J13213" s="11" t="n">
        <f aca="false">IFERROR(I13213/F13213,0)</f>
        <v>0.259685965679841</v>
      </c>
      <c r="K13213" s="4" t="str">
        <f aca="false">IFERROR(INDEX(Data_Orders!$F$2:$F$4727,MATCH(B13213,Data_Orders!$A$2:$A$4727,0)),"")</f>
        <v>Retail</v>
      </c>
      <c r="L13213" s="4" t="str">
        <f aca="false">IFERROR(INDEX(Data_Orders!$D$2:$D$4727,MATCH(B13213,Data_Orders!$A$2:$A$4727,0)),"")</f>
        <v>Northampton</v>
      </c>
    </row>
    <row r="13214" customFormat="false" ht="15" hidden="false" customHeight="false" outlineLevel="0" collapsed="false">
      <c r="A13214" s="4" t="s">
        <v>19030</v>
      </c>
      <c r="B13214" s="4" t="s">
        <v>5521</v>
      </c>
      <c r="C13214" s="4" t="s">
        <v>1035</v>
      </c>
      <c r="D13214" s="4" t="n">
        <v>11</v>
      </c>
      <c r="E13214" s="4" t="n">
        <v>165.07</v>
      </c>
      <c r="F13214" s="4" t="n">
        <v>1815.77</v>
      </c>
      <c r="G13214" s="4" t="n">
        <f aca="false">INDEX(Data_Products!$D$2:$D$33,MATCH(C13214,Data_Products!$A$2:$A$33,0))</f>
        <v>134.65</v>
      </c>
      <c r="H13214" s="4" t="str">
        <f aca="false">INDEX(Data_Products!$C$2:$C$33,MATCH(C13214,Data_Products!$A$2:$A$33,0))</f>
        <v>Insulation</v>
      </c>
      <c r="I13214" s="10" t="n">
        <f aca="false">D13214*(E13214-G13214)</f>
        <v>334.62</v>
      </c>
      <c r="J13214" s="11" t="n">
        <f aca="false">IFERROR(I13214/F13214,0)</f>
        <v>0.184285454655601</v>
      </c>
      <c r="K13214" s="4" t="str">
        <f aca="false">IFERROR(INDEX(Data_Orders!$F$2:$F$4727,MATCH(B13214,Data_Orders!$A$2:$A$4727,0)),"")</f>
        <v>Retail</v>
      </c>
      <c r="L13214" s="4" t="str">
        <f aca="false">IFERROR(INDEX(Data_Orders!$D$2:$D$4727,MATCH(B13214,Data_Orders!$A$2:$A$4727,0)),"")</f>
        <v>Northampton</v>
      </c>
    </row>
    <row r="13215" customFormat="false" ht="15" hidden="false" customHeight="false" outlineLevel="0" collapsed="false">
      <c r="A13215" s="4" t="s">
        <v>19031</v>
      </c>
      <c r="B13215" s="4" t="s">
        <v>5522</v>
      </c>
      <c r="C13215" s="4" t="s">
        <v>1057</v>
      </c>
      <c r="D13215" s="4" t="n">
        <v>18</v>
      </c>
      <c r="E13215" s="4" t="n">
        <v>176.81</v>
      </c>
      <c r="F13215" s="4" t="n">
        <v>3182.58</v>
      </c>
      <c r="G13215" s="4" t="n">
        <f aca="false">INDEX(Data_Products!$D$2:$D$33,MATCH(C13215,Data_Products!$A$2:$A$33,0))</f>
        <v>129.57</v>
      </c>
      <c r="H13215" s="4" t="str">
        <f aca="false">INDEX(Data_Products!$C$2:$C$33,MATCH(C13215,Data_Products!$A$2:$A$33,0))</f>
        <v>Roofing</v>
      </c>
      <c r="I13215" s="10" t="n">
        <f aca="false">D13215*(E13215-G13215)</f>
        <v>850.32</v>
      </c>
      <c r="J13215" s="11" t="n">
        <f aca="false">IFERROR(I13215/F13215,0)</f>
        <v>0.267179458175443</v>
      </c>
      <c r="K13215" s="4" t="str">
        <f aca="false">IFERROR(INDEX(Data_Orders!$F$2:$F$4727,MATCH(B13215,Data_Orders!$A$2:$A$4727,0)),"")</f>
        <v>Retail</v>
      </c>
      <c r="L13215" s="4" t="str">
        <f aca="false">IFERROR(INDEX(Data_Orders!$D$2:$D$4727,MATCH(B13215,Data_Orders!$A$2:$A$4727,0)),"")</f>
        <v>Northampton</v>
      </c>
    </row>
    <row r="13216" customFormat="false" ht="15" hidden="false" customHeight="false" outlineLevel="0" collapsed="false">
      <c r="A13216" s="4" t="s">
        <v>19032</v>
      </c>
      <c r="B13216" s="4" t="s">
        <v>5522</v>
      </c>
      <c r="C13216" s="4" t="s">
        <v>1064</v>
      </c>
      <c r="D13216" s="4" t="n">
        <v>10</v>
      </c>
      <c r="E13216" s="4" t="n">
        <v>97.63</v>
      </c>
      <c r="F13216" s="4" t="n">
        <v>976.3</v>
      </c>
      <c r="G13216" s="4" t="n">
        <f aca="false">INDEX(Data_Products!$D$2:$D$33,MATCH(C13216,Data_Products!$A$2:$A$33,0))</f>
        <v>65.21</v>
      </c>
      <c r="H13216" s="4" t="str">
        <f aca="false">INDEX(Data_Products!$C$2:$C$33,MATCH(C13216,Data_Products!$A$2:$A$33,0))</f>
        <v>Plumbing &amp; Drainage</v>
      </c>
      <c r="I13216" s="10" t="n">
        <f aca="false">D13216*(E13216-G13216)</f>
        <v>324.2</v>
      </c>
      <c r="J13216" s="11" t="n">
        <f aca="false">IFERROR(I13216/F13216,0)</f>
        <v>0.332070060432244</v>
      </c>
      <c r="K13216" s="4" t="str">
        <f aca="false">IFERROR(INDEX(Data_Orders!$F$2:$F$4727,MATCH(B13216,Data_Orders!$A$2:$A$4727,0)),"")</f>
        <v>Retail</v>
      </c>
      <c r="L13216" s="4" t="str">
        <f aca="false">IFERROR(INDEX(Data_Orders!$D$2:$D$4727,MATCH(B13216,Data_Orders!$A$2:$A$4727,0)),"")</f>
        <v>Northampton</v>
      </c>
    </row>
    <row r="13217" customFormat="false" ht="15" hidden="false" customHeight="false" outlineLevel="0" collapsed="false">
      <c r="A13217" s="4" t="s">
        <v>19033</v>
      </c>
      <c r="B13217" s="4" t="s">
        <v>5523</v>
      </c>
      <c r="C13217" s="4" t="s">
        <v>1064</v>
      </c>
      <c r="D13217" s="4" t="n">
        <v>20</v>
      </c>
      <c r="E13217" s="4" t="n">
        <v>97.63</v>
      </c>
      <c r="F13217" s="4" t="n">
        <v>1952.6</v>
      </c>
      <c r="G13217" s="4" t="n">
        <f aca="false">INDEX(Data_Products!$D$2:$D$33,MATCH(C13217,Data_Products!$A$2:$A$33,0))</f>
        <v>65.21</v>
      </c>
      <c r="H13217" s="4" t="str">
        <f aca="false">INDEX(Data_Products!$C$2:$C$33,MATCH(C13217,Data_Products!$A$2:$A$33,0))</f>
        <v>Plumbing &amp; Drainage</v>
      </c>
      <c r="I13217" s="10" t="n">
        <f aca="false">D13217*(E13217-G13217)</f>
        <v>648.4</v>
      </c>
      <c r="J13217" s="11" t="n">
        <f aca="false">IFERROR(I13217/F13217,0)</f>
        <v>0.332070060432244</v>
      </c>
      <c r="K13217" s="4" t="str">
        <f aca="false">IFERROR(INDEX(Data_Orders!$F$2:$F$4727,MATCH(B13217,Data_Orders!$A$2:$A$4727,0)),"")</f>
        <v>Retail</v>
      </c>
      <c r="L13217" s="4" t="str">
        <f aca="false">IFERROR(INDEX(Data_Orders!$D$2:$D$4727,MATCH(B13217,Data_Orders!$A$2:$A$4727,0)),"")</f>
        <v>Northampton</v>
      </c>
    </row>
    <row r="13218" customFormat="false" ht="15" hidden="false" customHeight="false" outlineLevel="0" collapsed="false">
      <c r="A13218" s="4" t="s">
        <v>19034</v>
      </c>
      <c r="B13218" s="4" t="s">
        <v>5523</v>
      </c>
      <c r="C13218" s="4" t="s">
        <v>1037</v>
      </c>
      <c r="D13218" s="4" t="n">
        <v>12</v>
      </c>
      <c r="E13218" s="4" t="n">
        <v>90.97</v>
      </c>
      <c r="F13218" s="4" t="n">
        <v>1091.64</v>
      </c>
      <c r="G13218" s="4" t="n">
        <f aca="false">INDEX(Data_Products!$D$2:$D$33,MATCH(C13218,Data_Products!$A$2:$A$33,0))</f>
        <v>73.81</v>
      </c>
      <c r="H13218" s="4" t="str">
        <f aca="false">INDEX(Data_Products!$C$2:$C$33,MATCH(C13218,Data_Products!$A$2:$A$33,0))</f>
        <v>Insulation</v>
      </c>
      <c r="I13218" s="10" t="n">
        <f aca="false">D13218*(E13218-G13218)</f>
        <v>205.92</v>
      </c>
      <c r="J13218" s="11" t="n">
        <f aca="false">IFERROR(I13218/F13218,0)</f>
        <v>0.18863361547763</v>
      </c>
      <c r="K13218" s="4" t="str">
        <f aca="false">IFERROR(INDEX(Data_Orders!$F$2:$F$4727,MATCH(B13218,Data_Orders!$A$2:$A$4727,0)),"")</f>
        <v>Retail</v>
      </c>
      <c r="L13218" s="4" t="str">
        <f aca="false">IFERROR(INDEX(Data_Orders!$D$2:$D$4727,MATCH(B13218,Data_Orders!$A$2:$A$4727,0)),"")</f>
        <v>Northampton</v>
      </c>
    </row>
    <row r="13219" customFormat="false" ht="15" hidden="false" customHeight="false" outlineLevel="0" collapsed="false">
      <c r="A13219" s="4" t="s">
        <v>19035</v>
      </c>
      <c r="B13219" s="4" t="s">
        <v>5523</v>
      </c>
      <c r="C13219" s="4" t="s">
        <v>1052</v>
      </c>
      <c r="D13219" s="4" t="n">
        <v>7</v>
      </c>
      <c r="E13219" s="4" t="n">
        <v>205.71</v>
      </c>
      <c r="F13219" s="4" t="n">
        <v>1439.97</v>
      </c>
      <c r="G13219" s="4" t="n">
        <f aca="false">INDEX(Data_Products!$D$2:$D$33,MATCH(C13219,Data_Products!$A$2:$A$33,0))</f>
        <v>152.29</v>
      </c>
      <c r="H13219" s="4" t="str">
        <f aca="false">INDEX(Data_Products!$C$2:$C$33,MATCH(C13219,Data_Products!$A$2:$A$33,0))</f>
        <v>Roofing</v>
      </c>
      <c r="I13219" s="10" t="n">
        <f aca="false">D13219*(E13219-G13219)</f>
        <v>373.94</v>
      </c>
      <c r="J13219" s="11" t="n">
        <f aca="false">IFERROR(I13219/F13219,0)</f>
        <v>0.259685965679841</v>
      </c>
      <c r="K13219" s="4" t="str">
        <f aca="false">IFERROR(INDEX(Data_Orders!$F$2:$F$4727,MATCH(B13219,Data_Orders!$A$2:$A$4727,0)),"")</f>
        <v>Retail</v>
      </c>
      <c r="L13219" s="4" t="str">
        <f aca="false">IFERROR(INDEX(Data_Orders!$D$2:$D$4727,MATCH(B13219,Data_Orders!$A$2:$A$4727,0)),"")</f>
        <v>Northampton</v>
      </c>
    </row>
    <row r="13220" customFormat="false" ht="15" hidden="false" customHeight="false" outlineLevel="0" collapsed="false">
      <c r="A13220" s="4" t="s">
        <v>19036</v>
      </c>
      <c r="B13220" s="4" t="s">
        <v>5523</v>
      </c>
      <c r="C13220" s="4" t="s">
        <v>1015</v>
      </c>
      <c r="D13220" s="4" t="n">
        <v>2</v>
      </c>
      <c r="E13220" s="4" t="n">
        <v>122.01</v>
      </c>
      <c r="F13220" s="4" t="n">
        <v>244.02</v>
      </c>
      <c r="G13220" s="4" t="n">
        <f aca="false">INDEX(Data_Products!$D$2:$D$33,MATCH(C13220,Data_Products!$A$2:$A$33,0))</f>
        <v>85.53</v>
      </c>
      <c r="H13220" s="4" t="str">
        <f aca="false">INDEX(Data_Products!$C$2:$C$33,MATCH(C13220,Data_Products!$A$2:$A$33,0))</f>
        <v>Timber</v>
      </c>
      <c r="I13220" s="10" t="n">
        <f aca="false">D13220*(E13220-G13220)</f>
        <v>72.96</v>
      </c>
      <c r="J13220" s="11" t="n">
        <f aca="false">IFERROR(I13220/F13220,0)</f>
        <v>0.298991885910991</v>
      </c>
      <c r="K13220" s="4" t="str">
        <f aca="false">IFERROR(INDEX(Data_Orders!$F$2:$F$4727,MATCH(B13220,Data_Orders!$A$2:$A$4727,0)),"")</f>
        <v>Retail</v>
      </c>
      <c r="L13220" s="4" t="str">
        <f aca="false">IFERROR(INDEX(Data_Orders!$D$2:$D$4727,MATCH(B13220,Data_Orders!$A$2:$A$4727,0)),"")</f>
        <v>Northampton</v>
      </c>
    </row>
    <row r="13221" customFormat="false" ht="15" hidden="false" customHeight="false" outlineLevel="0" collapsed="false">
      <c r="A13221" s="4" t="s">
        <v>19037</v>
      </c>
      <c r="B13221" s="4" t="s">
        <v>5524</v>
      </c>
      <c r="C13221" s="4" t="s">
        <v>1077</v>
      </c>
      <c r="D13221" s="4" t="n">
        <v>5</v>
      </c>
      <c r="E13221" s="4" t="n">
        <v>46.61</v>
      </c>
      <c r="F13221" s="4" t="n">
        <v>233.05</v>
      </c>
      <c r="G13221" s="4" t="n">
        <f aca="false">INDEX(Data_Products!$D$2:$D$33,MATCH(C13221,Data_Products!$A$2:$A$33,0))</f>
        <v>36.87</v>
      </c>
      <c r="H13221" s="4" t="str">
        <f aca="false">INDEX(Data_Products!$C$2:$C$33,MATCH(C13221,Data_Products!$A$2:$A$33,0))</f>
        <v>Landscaping</v>
      </c>
      <c r="I13221" s="10" t="n">
        <f aca="false">D13221*(E13221-G13221)</f>
        <v>48.7</v>
      </c>
      <c r="J13221" s="11" t="n">
        <f aca="false">IFERROR(I13221/F13221,0)</f>
        <v>0.208968032611028</v>
      </c>
      <c r="K13221" s="4" t="str">
        <f aca="false">IFERROR(INDEX(Data_Orders!$F$2:$F$4727,MATCH(B13221,Data_Orders!$A$2:$A$4727,0)),"")</f>
        <v>Retail</v>
      </c>
      <c r="L13221" s="4" t="str">
        <f aca="false">IFERROR(INDEX(Data_Orders!$D$2:$D$4727,MATCH(B13221,Data_Orders!$A$2:$A$4727,0)),"")</f>
        <v>Northampton</v>
      </c>
    </row>
    <row r="13222" customFormat="false" ht="15" hidden="false" customHeight="false" outlineLevel="0" collapsed="false">
      <c r="A13222" s="4" t="s">
        <v>19038</v>
      </c>
      <c r="B13222" s="4" t="s">
        <v>5524</v>
      </c>
      <c r="C13222" s="4" t="s">
        <v>1070</v>
      </c>
      <c r="D13222" s="4" t="n">
        <v>17</v>
      </c>
      <c r="E13222" s="4" t="n">
        <v>230.32</v>
      </c>
      <c r="F13222" s="4" t="n">
        <v>3915.44</v>
      </c>
      <c r="G13222" s="4" t="n">
        <f aca="false">INDEX(Data_Products!$D$2:$D$33,MATCH(C13222,Data_Products!$A$2:$A$33,0))</f>
        <v>161.64</v>
      </c>
      <c r="H13222" s="4" t="str">
        <f aca="false">INDEX(Data_Products!$C$2:$C$33,MATCH(C13222,Data_Products!$A$2:$A$33,0))</f>
        <v>Landscaping</v>
      </c>
      <c r="I13222" s="10" t="n">
        <f aca="false">D13222*(E13222-G13222)</f>
        <v>1167.56</v>
      </c>
      <c r="J13222" s="11" t="n">
        <f aca="false">IFERROR(I13222/F13222,0)</f>
        <v>0.298193817297673</v>
      </c>
      <c r="K13222" s="4" t="str">
        <f aca="false">IFERROR(INDEX(Data_Orders!$F$2:$F$4727,MATCH(B13222,Data_Orders!$A$2:$A$4727,0)),"")</f>
        <v>Retail</v>
      </c>
      <c r="L13222" s="4" t="str">
        <f aca="false">IFERROR(INDEX(Data_Orders!$D$2:$D$4727,MATCH(B13222,Data_Orders!$A$2:$A$4727,0)),"")</f>
        <v>Northampton</v>
      </c>
    </row>
    <row r="13223" customFormat="false" ht="15" hidden="false" customHeight="false" outlineLevel="0" collapsed="false">
      <c r="A13223" s="4" t="s">
        <v>19039</v>
      </c>
      <c r="B13223" s="4" t="s">
        <v>5524</v>
      </c>
      <c r="C13223" s="4" t="s">
        <v>1030</v>
      </c>
      <c r="D13223" s="4" t="n">
        <v>13</v>
      </c>
      <c r="E13223" s="4" t="n">
        <v>25.23</v>
      </c>
      <c r="F13223" s="4" t="n">
        <v>327.99</v>
      </c>
      <c r="G13223" s="4" t="n">
        <f aca="false">INDEX(Data_Products!$D$2:$D$33,MATCH(C13223,Data_Products!$A$2:$A$33,0))</f>
        <v>17.67</v>
      </c>
      <c r="H13223" s="4" t="str">
        <f aca="false">INDEX(Data_Products!$C$2:$C$33,MATCH(C13223,Data_Products!$A$2:$A$33,0))</f>
        <v>Cement &amp; Aggregates</v>
      </c>
      <c r="I13223" s="10" t="n">
        <f aca="false">D13223*(E13223-G13223)</f>
        <v>98.28</v>
      </c>
      <c r="J13223" s="11" t="n">
        <f aca="false">IFERROR(I13223/F13223,0)</f>
        <v>0.299643281807372</v>
      </c>
      <c r="K13223" s="4" t="str">
        <f aca="false">IFERROR(INDEX(Data_Orders!$F$2:$F$4727,MATCH(B13223,Data_Orders!$A$2:$A$4727,0)),"")</f>
        <v>Retail</v>
      </c>
      <c r="L13223" s="4" t="str">
        <f aca="false">IFERROR(INDEX(Data_Orders!$D$2:$D$4727,MATCH(B13223,Data_Orders!$A$2:$A$4727,0)),"")</f>
        <v>Northampton</v>
      </c>
    </row>
    <row r="13224" customFormat="false" ht="15" hidden="false" customHeight="false" outlineLevel="0" collapsed="false">
      <c r="A13224" s="4" t="s">
        <v>19040</v>
      </c>
      <c r="B13224" s="4" t="s">
        <v>5524</v>
      </c>
      <c r="C13224" s="4" t="s">
        <v>1044</v>
      </c>
      <c r="D13224" s="4" t="n">
        <v>4</v>
      </c>
      <c r="E13224" s="4" t="n">
        <v>190.44</v>
      </c>
      <c r="F13224" s="4" t="n">
        <v>761.76</v>
      </c>
      <c r="G13224" s="4" t="n">
        <f aca="false">INDEX(Data_Products!$D$2:$D$33,MATCH(C13224,Data_Products!$A$2:$A$33,0))</f>
        <v>115.48</v>
      </c>
      <c r="H13224" s="4" t="str">
        <f aca="false">INDEX(Data_Products!$C$2:$C$33,MATCH(C13224,Data_Products!$A$2:$A$33,0))</f>
        <v>Tools &amp; Fixings</v>
      </c>
      <c r="I13224" s="10" t="n">
        <f aca="false">D13224*(E13224-G13224)</f>
        <v>299.84</v>
      </c>
      <c r="J13224" s="11" t="n">
        <f aca="false">IFERROR(I13224/F13224,0)</f>
        <v>0.393614786809494</v>
      </c>
      <c r="K13224" s="4" t="str">
        <f aca="false">IFERROR(INDEX(Data_Orders!$F$2:$F$4727,MATCH(B13224,Data_Orders!$A$2:$A$4727,0)),"")</f>
        <v>Retail</v>
      </c>
      <c r="L13224" s="4" t="str">
        <f aca="false">IFERROR(INDEX(Data_Orders!$D$2:$D$4727,MATCH(B13224,Data_Orders!$A$2:$A$4727,0)),"")</f>
        <v>Northampton</v>
      </c>
    </row>
    <row r="13225" customFormat="false" ht="15" hidden="false" customHeight="false" outlineLevel="0" collapsed="false">
      <c r="A13225" s="4" t="s">
        <v>19041</v>
      </c>
      <c r="B13225" s="4" t="s">
        <v>5525</v>
      </c>
      <c r="C13225" s="4" t="s">
        <v>1057</v>
      </c>
      <c r="D13225" s="4" t="n">
        <v>17</v>
      </c>
      <c r="E13225" s="4" t="n">
        <v>176.81</v>
      </c>
      <c r="F13225" s="4" t="n">
        <v>3005.77</v>
      </c>
      <c r="G13225" s="4" t="n">
        <f aca="false">INDEX(Data_Products!$D$2:$D$33,MATCH(C13225,Data_Products!$A$2:$A$33,0))</f>
        <v>129.57</v>
      </c>
      <c r="H13225" s="4" t="str">
        <f aca="false">INDEX(Data_Products!$C$2:$C$33,MATCH(C13225,Data_Products!$A$2:$A$33,0))</f>
        <v>Roofing</v>
      </c>
      <c r="I13225" s="10" t="n">
        <f aca="false">D13225*(E13225-G13225)</f>
        <v>803.08</v>
      </c>
      <c r="J13225" s="11" t="n">
        <f aca="false">IFERROR(I13225/F13225,0)</f>
        <v>0.267179458175443</v>
      </c>
      <c r="K13225" s="4" t="str">
        <f aca="false">IFERROR(INDEX(Data_Orders!$F$2:$F$4727,MATCH(B13225,Data_Orders!$A$2:$A$4727,0)),"")</f>
        <v>Retail</v>
      </c>
      <c r="L13225" s="4" t="str">
        <f aca="false">IFERROR(INDEX(Data_Orders!$D$2:$D$4727,MATCH(B13225,Data_Orders!$A$2:$A$4727,0)),"")</f>
        <v>Northampton</v>
      </c>
    </row>
    <row r="13226" customFormat="false" ht="15" hidden="false" customHeight="false" outlineLevel="0" collapsed="false">
      <c r="A13226" s="4" t="s">
        <v>19042</v>
      </c>
      <c r="B13226" s="4" t="s">
        <v>5525</v>
      </c>
      <c r="C13226" s="4" t="s">
        <v>1059</v>
      </c>
      <c r="D13226" s="4" t="n">
        <v>11</v>
      </c>
      <c r="E13226" s="4" t="n">
        <v>103.63</v>
      </c>
      <c r="F13226" s="4" t="n">
        <v>1139.93</v>
      </c>
      <c r="G13226" s="4" t="n">
        <f aca="false">INDEX(Data_Products!$D$2:$D$33,MATCH(C13226,Data_Products!$A$2:$A$33,0))</f>
        <v>82.55</v>
      </c>
      <c r="H13226" s="4" t="str">
        <f aca="false">INDEX(Data_Products!$C$2:$C$33,MATCH(C13226,Data_Products!$A$2:$A$33,0))</f>
        <v>Roofing</v>
      </c>
      <c r="I13226" s="10" t="n">
        <f aca="false">D13226*(E13226-G13226)</f>
        <v>231.88</v>
      </c>
      <c r="J13226" s="11" t="n">
        <f aca="false">IFERROR(I13226/F13226,0)</f>
        <v>0.203415999228023</v>
      </c>
      <c r="K13226" s="4" t="str">
        <f aca="false">IFERROR(INDEX(Data_Orders!$F$2:$F$4727,MATCH(B13226,Data_Orders!$A$2:$A$4727,0)),"")</f>
        <v>Retail</v>
      </c>
      <c r="L13226" s="4" t="str">
        <f aca="false">IFERROR(INDEX(Data_Orders!$D$2:$D$4727,MATCH(B13226,Data_Orders!$A$2:$A$4727,0)),"")</f>
        <v>Northampton</v>
      </c>
    </row>
    <row r="13227" customFormat="false" ht="15" hidden="false" customHeight="false" outlineLevel="0" collapsed="false">
      <c r="A13227" s="4" t="s">
        <v>19043</v>
      </c>
      <c r="B13227" s="4" t="s">
        <v>5525</v>
      </c>
      <c r="C13227" s="4" t="s">
        <v>1037</v>
      </c>
      <c r="D13227" s="4" t="n">
        <v>19</v>
      </c>
      <c r="E13227" s="4" t="n">
        <v>90.97</v>
      </c>
      <c r="F13227" s="4" t="n">
        <v>1728.43</v>
      </c>
      <c r="G13227" s="4" t="n">
        <f aca="false">INDEX(Data_Products!$D$2:$D$33,MATCH(C13227,Data_Products!$A$2:$A$33,0))</f>
        <v>73.81</v>
      </c>
      <c r="H13227" s="4" t="str">
        <f aca="false">INDEX(Data_Products!$C$2:$C$33,MATCH(C13227,Data_Products!$A$2:$A$33,0))</f>
        <v>Insulation</v>
      </c>
      <c r="I13227" s="10" t="n">
        <f aca="false">D13227*(E13227-G13227)</f>
        <v>326.04</v>
      </c>
      <c r="J13227" s="11" t="n">
        <f aca="false">IFERROR(I13227/F13227,0)</f>
        <v>0.18863361547763</v>
      </c>
      <c r="K13227" s="4" t="str">
        <f aca="false">IFERROR(INDEX(Data_Orders!$F$2:$F$4727,MATCH(B13227,Data_Orders!$A$2:$A$4727,0)),"")</f>
        <v>Retail</v>
      </c>
      <c r="L13227" s="4" t="str">
        <f aca="false">IFERROR(INDEX(Data_Orders!$D$2:$D$4727,MATCH(B13227,Data_Orders!$A$2:$A$4727,0)),"")</f>
        <v>Northampton</v>
      </c>
    </row>
    <row r="13228" customFormat="false" ht="15" hidden="false" customHeight="false" outlineLevel="0" collapsed="false">
      <c r="A13228" s="4" t="s">
        <v>19044</v>
      </c>
      <c r="B13228" s="4" t="s">
        <v>5526</v>
      </c>
      <c r="C13228" s="4" t="s">
        <v>1064</v>
      </c>
      <c r="D13228" s="4" t="n">
        <v>13</v>
      </c>
      <c r="E13228" s="4" t="n">
        <v>97.63</v>
      </c>
      <c r="F13228" s="4" t="n">
        <v>1269.19</v>
      </c>
      <c r="G13228" s="4" t="n">
        <f aca="false">INDEX(Data_Products!$D$2:$D$33,MATCH(C13228,Data_Products!$A$2:$A$33,0))</f>
        <v>65.21</v>
      </c>
      <c r="H13228" s="4" t="str">
        <f aca="false">INDEX(Data_Products!$C$2:$C$33,MATCH(C13228,Data_Products!$A$2:$A$33,0))</f>
        <v>Plumbing &amp; Drainage</v>
      </c>
      <c r="I13228" s="10" t="n">
        <f aca="false">D13228*(E13228-G13228)</f>
        <v>421.46</v>
      </c>
      <c r="J13228" s="11" t="n">
        <f aca="false">IFERROR(I13228/F13228,0)</f>
        <v>0.332070060432244</v>
      </c>
      <c r="K13228" s="4" t="str">
        <f aca="false">IFERROR(INDEX(Data_Orders!$F$2:$F$4727,MATCH(B13228,Data_Orders!$A$2:$A$4727,0)),"")</f>
        <v>Contractor</v>
      </c>
      <c r="L13228" s="4" t="str">
        <f aca="false">IFERROR(INDEX(Data_Orders!$D$2:$D$4727,MATCH(B13228,Data_Orders!$A$2:$A$4727,0)),"")</f>
        <v>Nuneaton</v>
      </c>
    </row>
    <row r="13229" customFormat="false" ht="15" hidden="false" customHeight="false" outlineLevel="0" collapsed="false">
      <c r="A13229" s="4" t="s">
        <v>19045</v>
      </c>
      <c r="B13229" s="4" t="s">
        <v>5527</v>
      </c>
      <c r="C13229" s="4" t="s">
        <v>1046</v>
      </c>
      <c r="D13229" s="4" t="n">
        <v>13</v>
      </c>
      <c r="E13229" s="4" t="n">
        <v>154.02</v>
      </c>
      <c r="F13229" s="4" t="n">
        <v>2002.26</v>
      </c>
      <c r="G13229" s="4" t="n">
        <f aca="false">INDEX(Data_Products!$D$2:$D$33,MATCH(C13229,Data_Products!$A$2:$A$33,0))</f>
        <v>102.1</v>
      </c>
      <c r="H13229" s="4" t="str">
        <f aca="false">INDEX(Data_Products!$C$2:$C$33,MATCH(C13229,Data_Products!$A$2:$A$33,0))</f>
        <v>Tools &amp; Fixings</v>
      </c>
      <c r="I13229" s="10" t="n">
        <f aca="false">D13229*(E13229-G13229)</f>
        <v>674.96</v>
      </c>
      <c r="J13229" s="11" t="n">
        <f aca="false">IFERROR(I13229/F13229,0)</f>
        <v>0.337099078041813</v>
      </c>
      <c r="K13229" s="4" t="str">
        <f aca="false">IFERROR(INDEX(Data_Orders!$F$2:$F$4727,MATCH(B13229,Data_Orders!$A$2:$A$4727,0)),"")</f>
        <v>Contractor</v>
      </c>
      <c r="L13229" s="4" t="str">
        <f aca="false">IFERROR(INDEX(Data_Orders!$D$2:$D$4727,MATCH(B13229,Data_Orders!$A$2:$A$4727,0)),"")</f>
        <v>Nuneaton</v>
      </c>
    </row>
    <row r="13230" customFormat="false" ht="15" hidden="false" customHeight="false" outlineLevel="0" collapsed="false">
      <c r="A13230" s="4" t="s">
        <v>19046</v>
      </c>
      <c r="B13230" s="4" t="s">
        <v>5527</v>
      </c>
      <c r="C13230" s="4" t="s">
        <v>1019</v>
      </c>
      <c r="D13230" s="4" t="n">
        <v>18</v>
      </c>
      <c r="E13230" s="4" t="n">
        <v>79.76</v>
      </c>
      <c r="F13230" s="4" t="n">
        <v>1435.68</v>
      </c>
      <c r="G13230" s="4" t="n">
        <f aca="false">INDEX(Data_Products!$D$2:$D$33,MATCH(C13230,Data_Products!$A$2:$A$33,0))</f>
        <v>59.07</v>
      </c>
      <c r="H13230" s="4" t="str">
        <f aca="false">INDEX(Data_Products!$C$2:$C$33,MATCH(C13230,Data_Products!$A$2:$A$33,0))</f>
        <v>Timber</v>
      </c>
      <c r="I13230" s="10" t="n">
        <f aca="false">D13230*(E13230-G13230)</f>
        <v>372.42</v>
      </c>
      <c r="J13230" s="11" t="n">
        <f aca="false">IFERROR(I13230/F13230,0)</f>
        <v>0.259403209628887</v>
      </c>
      <c r="K13230" s="4" t="str">
        <f aca="false">IFERROR(INDEX(Data_Orders!$F$2:$F$4727,MATCH(B13230,Data_Orders!$A$2:$A$4727,0)),"")</f>
        <v>Contractor</v>
      </c>
      <c r="L13230" s="4" t="str">
        <f aca="false">IFERROR(INDEX(Data_Orders!$D$2:$D$4727,MATCH(B13230,Data_Orders!$A$2:$A$4727,0)),"")</f>
        <v>Nuneaton</v>
      </c>
    </row>
    <row r="13231" customFormat="false" ht="15" hidden="false" customHeight="false" outlineLevel="0" collapsed="false">
      <c r="A13231" s="4" t="s">
        <v>19047</v>
      </c>
      <c r="B13231" s="4" t="s">
        <v>5527</v>
      </c>
      <c r="C13231" s="4" t="s">
        <v>1028</v>
      </c>
      <c r="D13231" s="4" t="n">
        <v>20</v>
      </c>
      <c r="E13231" s="4" t="n">
        <v>118.79</v>
      </c>
      <c r="F13231" s="4" t="n">
        <v>2375.8</v>
      </c>
      <c r="G13231" s="4" t="n">
        <f aca="false">INDEX(Data_Products!$D$2:$D$33,MATCH(C13231,Data_Products!$A$2:$A$33,0))</f>
        <v>81.07</v>
      </c>
      <c r="H13231" s="4" t="str">
        <f aca="false">INDEX(Data_Products!$C$2:$C$33,MATCH(C13231,Data_Products!$A$2:$A$33,0))</f>
        <v>Cement &amp; Aggregates</v>
      </c>
      <c r="I13231" s="10" t="n">
        <f aca="false">D13231*(E13231-G13231)</f>
        <v>754.4</v>
      </c>
      <c r="J13231" s="11" t="n">
        <f aca="false">IFERROR(I13231/F13231,0)</f>
        <v>0.317535146056065</v>
      </c>
      <c r="K13231" s="4" t="str">
        <f aca="false">IFERROR(INDEX(Data_Orders!$F$2:$F$4727,MATCH(B13231,Data_Orders!$A$2:$A$4727,0)),"")</f>
        <v>Contractor</v>
      </c>
      <c r="L13231" s="4" t="str">
        <f aca="false">IFERROR(INDEX(Data_Orders!$D$2:$D$4727,MATCH(B13231,Data_Orders!$A$2:$A$4727,0)),"")</f>
        <v>Nuneaton</v>
      </c>
    </row>
    <row r="13232" customFormat="false" ht="15" hidden="false" customHeight="false" outlineLevel="0" collapsed="false">
      <c r="A13232" s="4" t="s">
        <v>19048</v>
      </c>
      <c r="B13232" s="4" t="s">
        <v>5527</v>
      </c>
      <c r="C13232" s="4" t="s">
        <v>1066</v>
      </c>
      <c r="D13232" s="4" t="n">
        <v>14</v>
      </c>
      <c r="E13232" s="4" t="n">
        <v>209.69</v>
      </c>
      <c r="F13232" s="4" t="n">
        <v>2935.66</v>
      </c>
      <c r="G13232" s="4" t="n">
        <f aca="false">INDEX(Data_Products!$D$2:$D$33,MATCH(C13232,Data_Products!$A$2:$A$33,0))</f>
        <v>144.38</v>
      </c>
      <c r="H13232" s="4" t="str">
        <f aca="false">INDEX(Data_Products!$C$2:$C$33,MATCH(C13232,Data_Products!$A$2:$A$33,0))</f>
        <v>Plumbing &amp; Drainage</v>
      </c>
      <c r="I13232" s="10" t="n">
        <f aca="false">D13232*(E13232-G13232)</f>
        <v>914.34</v>
      </c>
      <c r="J13232" s="11" t="n">
        <f aca="false">IFERROR(I13232/F13232,0)</f>
        <v>0.311459773952024</v>
      </c>
      <c r="K13232" s="4" t="str">
        <f aca="false">IFERROR(INDEX(Data_Orders!$F$2:$F$4727,MATCH(B13232,Data_Orders!$A$2:$A$4727,0)),"")</f>
        <v>Contractor</v>
      </c>
      <c r="L13232" s="4" t="str">
        <f aca="false">IFERROR(INDEX(Data_Orders!$D$2:$D$4727,MATCH(B13232,Data_Orders!$A$2:$A$4727,0)),"")</f>
        <v>Nuneaton</v>
      </c>
    </row>
    <row r="13233" customFormat="false" ht="15" hidden="false" customHeight="false" outlineLevel="0" collapsed="false">
      <c r="A13233" s="4" t="s">
        <v>19049</v>
      </c>
      <c r="B13233" s="4" t="s">
        <v>5527</v>
      </c>
      <c r="C13233" s="4" t="s">
        <v>1077</v>
      </c>
      <c r="D13233" s="4" t="n">
        <v>16</v>
      </c>
      <c r="E13233" s="4" t="n">
        <v>46.61</v>
      </c>
      <c r="F13233" s="4" t="n">
        <v>745.76</v>
      </c>
      <c r="G13233" s="4" t="n">
        <f aca="false">INDEX(Data_Products!$D$2:$D$33,MATCH(C13233,Data_Products!$A$2:$A$33,0))</f>
        <v>36.87</v>
      </c>
      <c r="H13233" s="4" t="str">
        <f aca="false">INDEX(Data_Products!$C$2:$C$33,MATCH(C13233,Data_Products!$A$2:$A$33,0))</f>
        <v>Landscaping</v>
      </c>
      <c r="I13233" s="10" t="n">
        <f aca="false">D13233*(E13233-G13233)</f>
        <v>155.84</v>
      </c>
      <c r="J13233" s="11" t="n">
        <f aca="false">IFERROR(I13233/F13233,0)</f>
        <v>0.208968032611028</v>
      </c>
      <c r="K13233" s="4" t="str">
        <f aca="false">IFERROR(INDEX(Data_Orders!$F$2:$F$4727,MATCH(B13233,Data_Orders!$A$2:$A$4727,0)),"")</f>
        <v>Contractor</v>
      </c>
      <c r="L13233" s="4" t="str">
        <f aca="false">IFERROR(INDEX(Data_Orders!$D$2:$D$4727,MATCH(B13233,Data_Orders!$A$2:$A$4727,0)),"")</f>
        <v>Nuneaton</v>
      </c>
    </row>
    <row r="13234" customFormat="false" ht="15" hidden="false" customHeight="false" outlineLevel="0" collapsed="false">
      <c r="A13234" s="4" t="s">
        <v>19050</v>
      </c>
      <c r="B13234" s="4" t="s">
        <v>5528</v>
      </c>
      <c r="C13234" s="4" t="s">
        <v>1017</v>
      </c>
      <c r="D13234" s="4" t="n">
        <v>13</v>
      </c>
      <c r="E13234" s="4" t="n">
        <v>49.15</v>
      </c>
      <c r="F13234" s="4" t="n">
        <v>638.95</v>
      </c>
      <c r="G13234" s="4" t="n">
        <f aca="false">INDEX(Data_Products!$D$2:$D$33,MATCH(C13234,Data_Products!$A$2:$A$33,0))</f>
        <v>31.44</v>
      </c>
      <c r="H13234" s="4" t="str">
        <f aca="false">INDEX(Data_Products!$C$2:$C$33,MATCH(C13234,Data_Products!$A$2:$A$33,0))</f>
        <v>Timber</v>
      </c>
      <c r="I13234" s="10" t="n">
        <f aca="false">D13234*(E13234-G13234)</f>
        <v>230.23</v>
      </c>
      <c r="J13234" s="11" t="n">
        <f aca="false">IFERROR(I13234/F13234,0)</f>
        <v>0.360325534079349</v>
      </c>
      <c r="K13234" s="4" t="str">
        <f aca="false">IFERROR(INDEX(Data_Orders!$F$2:$F$4727,MATCH(B13234,Data_Orders!$A$2:$A$4727,0)),"")</f>
        <v>Contractor</v>
      </c>
      <c r="L13234" s="4" t="str">
        <f aca="false">IFERROR(INDEX(Data_Orders!$D$2:$D$4727,MATCH(B13234,Data_Orders!$A$2:$A$4727,0)),"")</f>
        <v>Nuneaton</v>
      </c>
    </row>
    <row r="13235" customFormat="false" ht="15" hidden="false" customHeight="false" outlineLevel="0" collapsed="false">
      <c r="A13235" s="4" t="s">
        <v>19051</v>
      </c>
      <c r="B13235" s="4" t="s">
        <v>5529</v>
      </c>
      <c r="C13235" s="4" t="s">
        <v>1021</v>
      </c>
      <c r="D13235" s="4" t="n">
        <v>16</v>
      </c>
      <c r="E13235" s="4" t="n">
        <v>73.76</v>
      </c>
      <c r="F13235" s="4" t="n">
        <v>1180.16</v>
      </c>
      <c r="G13235" s="4" t="n">
        <f aca="false">INDEX(Data_Products!$D$2:$D$33,MATCH(C13235,Data_Products!$A$2:$A$33,0))</f>
        <v>51.51</v>
      </c>
      <c r="H13235" s="4" t="str">
        <f aca="false">INDEX(Data_Products!$C$2:$C$33,MATCH(C13235,Data_Products!$A$2:$A$33,0))</f>
        <v>Cement &amp; Aggregates</v>
      </c>
      <c r="I13235" s="10" t="n">
        <f aca="false">D13235*(E13235-G13235)</f>
        <v>356</v>
      </c>
      <c r="J13235" s="11" t="n">
        <f aca="false">IFERROR(I13235/F13235,0)</f>
        <v>0.301654013015184</v>
      </c>
      <c r="K13235" s="4" t="str">
        <f aca="false">IFERROR(INDEX(Data_Orders!$F$2:$F$4727,MATCH(B13235,Data_Orders!$A$2:$A$4727,0)),"")</f>
        <v>Contractor</v>
      </c>
      <c r="L13235" s="4" t="str">
        <f aca="false">IFERROR(INDEX(Data_Orders!$D$2:$D$4727,MATCH(B13235,Data_Orders!$A$2:$A$4727,0)),"")</f>
        <v>Nuneaton</v>
      </c>
    </row>
    <row r="13236" customFormat="false" ht="15" hidden="false" customHeight="false" outlineLevel="0" collapsed="false">
      <c r="A13236" s="4" t="s">
        <v>19052</v>
      </c>
      <c r="B13236" s="4" t="s">
        <v>5529</v>
      </c>
      <c r="C13236" s="4" t="s">
        <v>1068</v>
      </c>
      <c r="D13236" s="4" t="n">
        <v>10</v>
      </c>
      <c r="E13236" s="4" t="n">
        <v>86.28</v>
      </c>
      <c r="F13236" s="4" t="n">
        <v>862.8</v>
      </c>
      <c r="G13236" s="4" t="n">
        <f aca="false">INDEX(Data_Products!$D$2:$D$33,MATCH(C13236,Data_Products!$A$2:$A$33,0))</f>
        <v>68.55</v>
      </c>
      <c r="H13236" s="4" t="str">
        <f aca="false">INDEX(Data_Products!$C$2:$C$33,MATCH(C13236,Data_Products!$A$2:$A$33,0))</f>
        <v>Plumbing &amp; Drainage</v>
      </c>
      <c r="I13236" s="10" t="n">
        <f aca="false">D13236*(E13236-G13236)</f>
        <v>177.3</v>
      </c>
      <c r="J13236" s="11" t="n">
        <f aca="false">IFERROR(I13236/F13236,0)</f>
        <v>0.205493741307371</v>
      </c>
      <c r="K13236" s="4" t="str">
        <f aca="false">IFERROR(INDEX(Data_Orders!$F$2:$F$4727,MATCH(B13236,Data_Orders!$A$2:$A$4727,0)),"")</f>
        <v>Contractor</v>
      </c>
      <c r="L13236" s="4" t="str">
        <f aca="false">IFERROR(INDEX(Data_Orders!$D$2:$D$4727,MATCH(B13236,Data_Orders!$A$2:$A$4727,0)),"")</f>
        <v>Nuneaton</v>
      </c>
    </row>
    <row r="13237" customFormat="false" ht="15" hidden="false" customHeight="false" outlineLevel="0" collapsed="false">
      <c r="A13237" s="4" t="s">
        <v>19053</v>
      </c>
      <c r="B13237" s="4" t="s">
        <v>5529</v>
      </c>
      <c r="C13237" s="4" t="s">
        <v>1044</v>
      </c>
      <c r="D13237" s="4" t="n">
        <v>2</v>
      </c>
      <c r="E13237" s="4" t="n">
        <v>190.44</v>
      </c>
      <c r="F13237" s="4" t="n">
        <v>380.88</v>
      </c>
      <c r="G13237" s="4" t="n">
        <f aca="false">INDEX(Data_Products!$D$2:$D$33,MATCH(C13237,Data_Products!$A$2:$A$33,0))</f>
        <v>115.48</v>
      </c>
      <c r="H13237" s="4" t="str">
        <f aca="false">INDEX(Data_Products!$C$2:$C$33,MATCH(C13237,Data_Products!$A$2:$A$33,0))</f>
        <v>Tools &amp; Fixings</v>
      </c>
      <c r="I13237" s="10" t="n">
        <f aca="false">D13237*(E13237-G13237)</f>
        <v>149.92</v>
      </c>
      <c r="J13237" s="11" t="n">
        <f aca="false">IFERROR(I13237/F13237,0)</f>
        <v>0.393614786809494</v>
      </c>
      <c r="K13237" s="4" t="str">
        <f aca="false">IFERROR(INDEX(Data_Orders!$F$2:$F$4727,MATCH(B13237,Data_Orders!$A$2:$A$4727,0)),"")</f>
        <v>Contractor</v>
      </c>
      <c r="L13237" s="4" t="str">
        <f aca="false">IFERROR(INDEX(Data_Orders!$D$2:$D$4727,MATCH(B13237,Data_Orders!$A$2:$A$4727,0)),"")</f>
        <v>Nuneaton</v>
      </c>
    </row>
    <row r="13238" customFormat="false" ht="15" hidden="false" customHeight="false" outlineLevel="0" collapsed="false">
      <c r="A13238" s="4" t="s">
        <v>19054</v>
      </c>
      <c r="B13238" s="4" t="s">
        <v>5529</v>
      </c>
      <c r="C13238" s="4" t="s">
        <v>1061</v>
      </c>
      <c r="D13238" s="4" t="n">
        <v>6</v>
      </c>
      <c r="E13238" s="4" t="n">
        <v>145.57</v>
      </c>
      <c r="F13238" s="4" t="n">
        <v>873.42</v>
      </c>
      <c r="G13238" s="4" t="n">
        <f aca="false">INDEX(Data_Products!$D$2:$D$33,MATCH(C13238,Data_Products!$A$2:$A$33,0))</f>
        <v>119.29</v>
      </c>
      <c r="H13238" s="4" t="str">
        <f aca="false">INDEX(Data_Products!$C$2:$C$33,MATCH(C13238,Data_Products!$A$2:$A$33,0))</f>
        <v>Plumbing &amp; Drainage</v>
      </c>
      <c r="I13238" s="10" t="n">
        <f aca="false">D13238*(E13238-G13238)</f>
        <v>157.68</v>
      </c>
      <c r="J13238" s="11" t="n">
        <f aca="false">IFERROR(I13238/F13238,0)</f>
        <v>0.180531702960775</v>
      </c>
      <c r="K13238" s="4" t="str">
        <f aca="false">IFERROR(INDEX(Data_Orders!$F$2:$F$4727,MATCH(B13238,Data_Orders!$A$2:$A$4727,0)),"")</f>
        <v>Contractor</v>
      </c>
      <c r="L13238" s="4" t="str">
        <f aca="false">IFERROR(INDEX(Data_Orders!$D$2:$D$4727,MATCH(B13238,Data_Orders!$A$2:$A$4727,0)),"")</f>
        <v>Nuneaton</v>
      </c>
    </row>
    <row r="13239" customFormat="false" ht="15" hidden="false" customHeight="false" outlineLevel="0" collapsed="false">
      <c r="A13239" s="4" t="s">
        <v>19055</v>
      </c>
      <c r="B13239" s="4" t="s">
        <v>5530</v>
      </c>
      <c r="C13239" s="4" t="s">
        <v>1068</v>
      </c>
      <c r="D13239" s="4" t="n">
        <v>5</v>
      </c>
      <c r="E13239" s="4" t="n">
        <v>86.28</v>
      </c>
      <c r="F13239" s="4" t="n">
        <v>431.4</v>
      </c>
      <c r="G13239" s="4" t="n">
        <f aca="false">INDEX(Data_Products!$D$2:$D$33,MATCH(C13239,Data_Products!$A$2:$A$33,0))</f>
        <v>68.55</v>
      </c>
      <c r="H13239" s="4" t="str">
        <f aca="false">INDEX(Data_Products!$C$2:$C$33,MATCH(C13239,Data_Products!$A$2:$A$33,0))</f>
        <v>Plumbing &amp; Drainage</v>
      </c>
      <c r="I13239" s="10" t="n">
        <f aca="false">D13239*(E13239-G13239)</f>
        <v>88.65</v>
      </c>
      <c r="J13239" s="11" t="n">
        <f aca="false">IFERROR(I13239/F13239,0)</f>
        <v>0.205493741307371</v>
      </c>
      <c r="K13239" s="4" t="str">
        <f aca="false">IFERROR(INDEX(Data_Orders!$F$2:$F$4727,MATCH(B13239,Data_Orders!$A$2:$A$4727,0)),"")</f>
        <v>Contractor</v>
      </c>
      <c r="L13239" s="4" t="str">
        <f aca="false">IFERROR(INDEX(Data_Orders!$D$2:$D$4727,MATCH(B13239,Data_Orders!$A$2:$A$4727,0)),"")</f>
        <v>Nuneaton</v>
      </c>
    </row>
    <row r="13240" customFormat="false" ht="15" hidden="false" customHeight="false" outlineLevel="0" collapsed="false">
      <c r="A13240" s="4" t="s">
        <v>19056</v>
      </c>
      <c r="B13240" s="4" t="s">
        <v>5530</v>
      </c>
      <c r="C13240" s="4" t="s">
        <v>1075</v>
      </c>
      <c r="D13240" s="4" t="n">
        <v>7</v>
      </c>
      <c r="E13240" s="4" t="n">
        <v>98.61</v>
      </c>
      <c r="F13240" s="4" t="n">
        <v>690.27</v>
      </c>
      <c r="G13240" s="4" t="n">
        <f aca="false">INDEX(Data_Products!$D$2:$D$33,MATCH(C13240,Data_Products!$A$2:$A$33,0))</f>
        <v>74.84</v>
      </c>
      <c r="H13240" s="4" t="str">
        <f aca="false">INDEX(Data_Products!$C$2:$C$33,MATCH(C13240,Data_Products!$A$2:$A$33,0))</f>
        <v>Landscaping</v>
      </c>
      <c r="I13240" s="10" t="n">
        <f aca="false">D13240*(E13240-G13240)</f>
        <v>166.39</v>
      </c>
      <c r="J13240" s="11" t="n">
        <f aca="false">IFERROR(I13240/F13240,0)</f>
        <v>0.24105060338708</v>
      </c>
      <c r="K13240" s="4" t="str">
        <f aca="false">IFERROR(INDEX(Data_Orders!$F$2:$F$4727,MATCH(B13240,Data_Orders!$A$2:$A$4727,0)),"")</f>
        <v>Contractor</v>
      </c>
      <c r="L13240" s="4" t="str">
        <f aca="false">IFERROR(INDEX(Data_Orders!$D$2:$D$4727,MATCH(B13240,Data_Orders!$A$2:$A$4727,0)),"")</f>
        <v>Nuneaton</v>
      </c>
    </row>
    <row r="13241" customFormat="false" ht="15" hidden="false" customHeight="false" outlineLevel="0" collapsed="false">
      <c r="A13241" s="4" t="s">
        <v>19057</v>
      </c>
      <c r="B13241" s="4" t="s">
        <v>5530</v>
      </c>
      <c r="C13241" s="4" t="s">
        <v>1044</v>
      </c>
      <c r="D13241" s="4" t="n">
        <v>3</v>
      </c>
      <c r="E13241" s="4" t="n">
        <v>190.44</v>
      </c>
      <c r="F13241" s="4" t="n">
        <v>571.32</v>
      </c>
      <c r="G13241" s="4" t="n">
        <f aca="false">INDEX(Data_Products!$D$2:$D$33,MATCH(C13241,Data_Products!$A$2:$A$33,0))</f>
        <v>115.48</v>
      </c>
      <c r="H13241" s="4" t="str">
        <f aca="false">INDEX(Data_Products!$C$2:$C$33,MATCH(C13241,Data_Products!$A$2:$A$33,0))</f>
        <v>Tools &amp; Fixings</v>
      </c>
      <c r="I13241" s="10" t="n">
        <f aca="false">D13241*(E13241-G13241)</f>
        <v>224.88</v>
      </c>
      <c r="J13241" s="11" t="n">
        <f aca="false">IFERROR(I13241/F13241,0)</f>
        <v>0.393614786809494</v>
      </c>
      <c r="K13241" s="4" t="str">
        <f aca="false">IFERROR(INDEX(Data_Orders!$F$2:$F$4727,MATCH(B13241,Data_Orders!$A$2:$A$4727,0)),"")</f>
        <v>Contractor</v>
      </c>
      <c r="L13241" s="4" t="str">
        <f aca="false">IFERROR(INDEX(Data_Orders!$D$2:$D$4727,MATCH(B13241,Data_Orders!$A$2:$A$4727,0)),"")</f>
        <v>Nuneaton</v>
      </c>
    </row>
    <row r="13242" customFormat="false" ht="15" hidden="false" customHeight="false" outlineLevel="0" collapsed="false">
      <c r="A13242" s="4" t="s">
        <v>19058</v>
      </c>
      <c r="B13242" s="4" t="s">
        <v>5531</v>
      </c>
      <c r="C13242" s="4" t="s">
        <v>1032</v>
      </c>
      <c r="D13242" s="4" t="n">
        <v>9</v>
      </c>
      <c r="E13242" s="4" t="n">
        <v>99.65</v>
      </c>
      <c r="F13242" s="4" t="n">
        <v>896.85</v>
      </c>
      <c r="G13242" s="4" t="n">
        <f aca="false">INDEX(Data_Products!$D$2:$D$33,MATCH(C13242,Data_Products!$A$2:$A$33,0))</f>
        <v>58.26</v>
      </c>
      <c r="H13242" s="4" t="str">
        <f aca="false">INDEX(Data_Products!$C$2:$C$33,MATCH(C13242,Data_Products!$A$2:$A$33,0))</f>
        <v>Insulation</v>
      </c>
      <c r="I13242" s="10" t="n">
        <f aca="false">D13242*(E13242-G13242)</f>
        <v>372.51</v>
      </c>
      <c r="J13242" s="11" t="n">
        <f aca="false">IFERROR(I13242/F13242,0)</f>
        <v>0.415353738083292</v>
      </c>
      <c r="K13242" s="4" t="str">
        <f aca="false">IFERROR(INDEX(Data_Orders!$F$2:$F$4727,MATCH(B13242,Data_Orders!$A$2:$A$4727,0)),"")</f>
        <v>Contractor</v>
      </c>
      <c r="L13242" s="4" t="str">
        <f aca="false">IFERROR(INDEX(Data_Orders!$D$2:$D$4727,MATCH(B13242,Data_Orders!$A$2:$A$4727,0)),"")</f>
        <v>Nuneaton</v>
      </c>
    </row>
    <row r="13243" customFormat="false" ht="15" hidden="false" customHeight="false" outlineLevel="0" collapsed="false">
      <c r="A13243" s="4" t="s">
        <v>19059</v>
      </c>
      <c r="B13243" s="4" t="s">
        <v>5531</v>
      </c>
      <c r="C13243" s="4" t="s">
        <v>1019</v>
      </c>
      <c r="D13243" s="4" t="n">
        <v>6</v>
      </c>
      <c r="E13243" s="4" t="n">
        <v>79.76</v>
      </c>
      <c r="F13243" s="4" t="n">
        <v>478.56</v>
      </c>
      <c r="G13243" s="4" t="n">
        <f aca="false">INDEX(Data_Products!$D$2:$D$33,MATCH(C13243,Data_Products!$A$2:$A$33,0))</f>
        <v>59.07</v>
      </c>
      <c r="H13243" s="4" t="str">
        <f aca="false">INDEX(Data_Products!$C$2:$C$33,MATCH(C13243,Data_Products!$A$2:$A$33,0))</f>
        <v>Timber</v>
      </c>
      <c r="I13243" s="10" t="n">
        <f aca="false">D13243*(E13243-G13243)</f>
        <v>124.14</v>
      </c>
      <c r="J13243" s="11" t="n">
        <f aca="false">IFERROR(I13243/F13243,0)</f>
        <v>0.259403209628887</v>
      </c>
      <c r="K13243" s="4" t="str">
        <f aca="false">IFERROR(INDEX(Data_Orders!$F$2:$F$4727,MATCH(B13243,Data_Orders!$A$2:$A$4727,0)),"")</f>
        <v>Contractor</v>
      </c>
      <c r="L13243" s="4" t="str">
        <f aca="false">IFERROR(INDEX(Data_Orders!$D$2:$D$4727,MATCH(B13243,Data_Orders!$A$2:$A$4727,0)),"")</f>
        <v>Nuneaton</v>
      </c>
    </row>
    <row r="13244" customFormat="false" ht="15" hidden="false" customHeight="false" outlineLevel="0" collapsed="false">
      <c r="A13244" s="4" t="s">
        <v>19060</v>
      </c>
      <c r="B13244" s="4" t="s">
        <v>5532</v>
      </c>
      <c r="C13244" s="4" t="s">
        <v>1019</v>
      </c>
      <c r="D13244" s="4" t="n">
        <v>13</v>
      </c>
      <c r="E13244" s="4" t="n">
        <v>79.76</v>
      </c>
      <c r="F13244" s="4" t="n">
        <v>1036.88</v>
      </c>
      <c r="G13244" s="4" t="n">
        <f aca="false">INDEX(Data_Products!$D$2:$D$33,MATCH(C13244,Data_Products!$A$2:$A$33,0))</f>
        <v>59.07</v>
      </c>
      <c r="H13244" s="4" t="str">
        <f aca="false">INDEX(Data_Products!$C$2:$C$33,MATCH(C13244,Data_Products!$A$2:$A$33,0))</f>
        <v>Timber</v>
      </c>
      <c r="I13244" s="10" t="n">
        <f aca="false">D13244*(E13244-G13244)</f>
        <v>268.97</v>
      </c>
      <c r="J13244" s="11" t="n">
        <f aca="false">IFERROR(I13244/F13244,0)</f>
        <v>0.259403209628887</v>
      </c>
      <c r="K13244" s="4" t="str">
        <f aca="false">IFERROR(INDEX(Data_Orders!$F$2:$F$4727,MATCH(B13244,Data_Orders!$A$2:$A$4727,0)),"")</f>
        <v>Contractor</v>
      </c>
      <c r="L13244" s="4" t="str">
        <f aca="false">IFERROR(INDEX(Data_Orders!$D$2:$D$4727,MATCH(B13244,Data_Orders!$A$2:$A$4727,0)),"")</f>
        <v>Nuneaton</v>
      </c>
    </row>
    <row r="13245" customFormat="false" ht="15" hidden="false" customHeight="false" outlineLevel="0" collapsed="false">
      <c r="A13245" s="4" t="s">
        <v>19061</v>
      </c>
      <c r="B13245" s="4" t="s">
        <v>5532</v>
      </c>
      <c r="C13245" s="4" t="s">
        <v>1032</v>
      </c>
      <c r="D13245" s="4" t="n">
        <v>2</v>
      </c>
      <c r="E13245" s="4" t="n">
        <v>99.65</v>
      </c>
      <c r="F13245" s="4" t="n">
        <v>199.3</v>
      </c>
      <c r="G13245" s="4" t="n">
        <f aca="false">INDEX(Data_Products!$D$2:$D$33,MATCH(C13245,Data_Products!$A$2:$A$33,0))</f>
        <v>58.26</v>
      </c>
      <c r="H13245" s="4" t="str">
        <f aca="false">INDEX(Data_Products!$C$2:$C$33,MATCH(C13245,Data_Products!$A$2:$A$33,0))</f>
        <v>Insulation</v>
      </c>
      <c r="I13245" s="10" t="n">
        <f aca="false">D13245*(E13245-G13245)</f>
        <v>82.78</v>
      </c>
      <c r="J13245" s="11" t="n">
        <f aca="false">IFERROR(I13245/F13245,0)</f>
        <v>0.415353738083292</v>
      </c>
      <c r="K13245" s="4" t="str">
        <f aca="false">IFERROR(INDEX(Data_Orders!$F$2:$F$4727,MATCH(B13245,Data_Orders!$A$2:$A$4727,0)),"")</f>
        <v>Contractor</v>
      </c>
      <c r="L13245" s="4" t="str">
        <f aca="false">IFERROR(INDEX(Data_Orders!$D$2:$D$4727,MATCH(B13245,Data_Orders!$A$2:$A$4727,0)),"")</f>
        <v>Nuneaton</v>
      </c>
    </row>
    <row r="13246" customFormat="false" ht="15" hidden="false" customHeight="false" outlineLevel="0" collapsed="false">
      <c r="A13246" s="4" t="s">
        <v>19062</v>
      </c>
      <c r="B13246" s="4" t="s">
        <v>5532</v>
      </c>
      <c r="C13246" s="4" t="s">
        <v>1068</v>
      </c>
      <c r="D13246" s="4" t="n">
        <v>1</v>
      </c>
      <c r="E13246" s="4" t="n">
        <v>86.28</v>
      </c>
      <c r="F13246" s="4" t="n">
        <v>86.28</v>
      </c>
      <c r="G13246" s="4" t="n">
        <f aca="false">INDEX(Data_Products!$D$2:$D$33,MATCH(C13246,Data_Products!$A$2:$A$33,0))</f>
        <v>68.55</v>
      </c>
      <c r="H13246" s="4" t="str">
        <f aca="false">INDEX(Data_Products!$C$2:$C$33,MATCH(C13246,Data_Products!$A$2:$A$33,0))</f>
        <v>Plumbing &amp; Drainage</v>
      </c>
      <c r="I13246" s="10" t="n">
        <f aca="false">D13246*(E13246-G13246)</f>
        <v>17.73</v>
      </c>
      <c r="J13246" s="11" t="n">
        <f aca="false">IFERROR(I13246/F13246,0)</f>
        <v>0.205493741307371</v>
      </c>
      <c r="K13246" s="4" t="str">
        <f aca="false">IFERROR(INDEX(Data_Orders!$F$2:$F$4727,MATCH(B13246,Data_Orders!$A$2:$A$4727,0)),"")</f>
        <v>Contractor</v>
      </c>
      <c r="L13246" s="4" t="str">
        <f aca="false">IFERROR(INDEX(Data_Orders!$D$2:$D$4727,MATCH(B13246,Data_Orders!$A$2:$A$4727,0)),"")</f>
        <v>Nuneaton</v>
      </c>
    </row>
    <row r="13247" customFormat="false" ht="15" hidden="false" customHeight="false" outlineLevel="0" collapsed="false">
      <c r="A13247" s="4" t="s">
        <v>19063</v>
      </c>
      <c r="B13247" s="4" t="s">
        <v>5533</v>
      </c>
      <c r="C13247" s="4" t="s">
        <v>1061</v>
      </c>
      <c r="D13247" s="4" t="n">
        <v>20</v>
      </c>
      <c r="E13247" s="4" t="n">
        <v>145.57</v>
      </c>
      <c r="F13247" s="4" t="n">
        <v>2911.4</v>
      </c>
      <c r="G13247" s="4" t="n">
        <f aca="false">INDEX(Data_Products!$D$2:$D$33,MATCH(C13247,Data_Products!$A$2:$A$33,0))</f>
        <v>119.29</v>
      </c>
      <c r="H13247" s="4" t="str">
        <f aca="false">INDEX(Data_Products!$C$2:$C$33,MATCH(C13247,Data_Products!$A$2:$A$33,0))</f>
        <v>Plumbing &amp; Drainage</v>
      </c>
      <c r="I13247" s="10" t="n">
        <f aca="false">D13247*(E13247-G13247)</f>
        <v>525.6</v>
      </c>
      <c r="J13247" s="11" t="n">
        <f aca="false">IFERROR(I13247/F13247,0)</f>
        <v>0.180531702960775</v>
      </c>
      <c r="K13247" s="4" t="str">
        <f aca="false">IFERROR(INDEX(Data_Orders!$F$2:$F$4727,MATCH(B13247,Data_Orders!$A$2:$A$4727,0)),"")</f>
        <v>Contractor</v>
      </c>
      <c r="L13247" s="4" t="str">
        <f aca="false">IFERROR(INDEX(Data_Orders!$D$2:$D$4727,MATCH(B13247,Data_Orders!$A$2:$A$4727,0)),"")</f>
        <v>Nuneaton</v>
      </c>
    </row>
    <row r="13248" customFormat="false" ht="15" hidden="false" customHeight="false" outlineLevel="0" collapsed="false">
      <c r="A13248" s="4" t="s">
        <v>19064</v>
      </c>
      <c r="B13248" s="4" t="s">
        <v>5533</v>
      </c>
      <c r="C13248" s="4" t="s">
        <v>1068</v>
      </c>
      <c r="D13248" s="4" t="n">
        <v>10</v>
      </c>
      <c r="E13248" s="4" t="n">
        <v>86.28</v>
      </c>
      <c r="F13248" s="4" t="n">
        <v>862.8</v>
      </c>
      <c r="G13248" s="4" t="n">
        <f aca="false">INDEX(Data_Products!$D$2:$D$33,MATCH(C13248,Data_Products!$A$2:$A$33,0))</f>
        <v>68.55</v>
      </c>
      <c r="H13248" s="4" t="str">
        <f aca="false">INDEX(Data_Products!$C$2:$C$33,MATCH(C13248,Data_Products!$A$2:$A$33,0))</f>
        <v>Plumbing &amp; Drainage</v>
      </c>
      <c r="I13248" s="10" t="n">
        <f aca="false">D13248*(E13248-G13248)</f>
        <v>177.3</v>
      </c>
      <c r="J13248" s="11" t="n">
        <f aca="false">IFERROR(I13248/F13248,0)</f>
        <v>0.205493741307371</v>
      </c>
      <c r="K13248" s="4" t="str">
        <f aca="false">IFERROR(INDEX(Data_Orders!$F$2:$F$4727,MATCH(B13248,Data_Orders!$A$2:$A$4727,0)),"")</f>
        <v>Contractor</v>
      </c>
      <c r="L13248" s="4" t="str">
        <f aca="false">IFERROR(INDEX(Data_Orders!$D$2:$D$4727,MATCH(B13248,Data_Orders!$A$2:$A$4727,0)),"")</f>
        <v>Nuneaton</v>
      </c>
    </row>
    <row r="13249" customFormat="false" ht="15" hidden="false" customHeight="false" outlineLevel="0" collapsed="false">
      <c r="A13249" s="4" t="s">
        <v>19065</v>
      </c>
      <c r="B13249" s="4" t="s">
        <v>5533</v>
      </c>
      <c r="C13249" s="4" t="s">
        <v>1046</v>
      </c>
      <c r="D13249" s="4" t="n">
        <v>20</v>
      </c>
      <c r="E13249" s="4" t="n">
        <v>154.02</v>
      </c>
      <c r="F13249" s="4" t="n">
        <v>3080.4</v>
      </c>
      <c r="G13249" s="4" t="n">
        <f aca="false">INDEX(Data_Products!$D$2:$D$33,MATCH(C13249,Data_Products!$A$2:$A$33,0))</f>
        <v>102.1</v>
      </c>
      <c r="H13249" s="4" t="str">
        <f aca="false">INDEX(Data_Products!$C$2:$C$33,MATCH(C13249,Data_Products!$A$2:$A$33,0))</f>
        <v>Tools &amp; Fixings</v>
      </c>
      <c r="I13249" s="10" t="n">
        <f aca="false">D13249*(E13249-G13249)</f>
        <v>1038.4</v>
      </c>
      <c r="J13249" s="11" t="n">
        <f aca="false">IFERROR(I13249/F13249,0)</f>
        <v>0.337099078041813</v>
      </c>
      <c r="K13249" s="4" t="str">
        <f aca="false">IFERROR(INDEX(Data_Orders!$F$2:$F$4727,MATCH(B13249,Data_Orders!$A$2:$A$4727,0)),"")</f>
        <v>Contractor</v>
      </c>
      <c r="L13249" s="4" t="str">
        <f aca="false">IFERROR(INDEX(Data_Orders!$D$2:$D$4727,MATCH(B13249,Data_Orders!$A$2:$A$4727,0)),"")</f>
        <v>Nuneaton</v>
      </c>
    </row>
    <row r="13250" customFormat="false" ht="15" hidden="false" customHeight="false" outlineLevel="0" collapsed="false">
      <c r="A13250" s="4" t="s">
        <v>19066</v>
      </c>
      <c r="B13250" s="4" t="s">
        <v>5534</v>
      </c>
      <c r="C13250" s="4" t="s">
        <v>1041</v>
      </c>
      <c r="D13250" s="4" t="n">
        <v>6</v>
      </c>
      <c r="E13250" s="4" t="n">
        <v>242.75</v>
      </c>
      <c r="F13250" s="4" t="n">
        <v>1456.5</v>
      </c>
      <c r="G13250" s="4" t="n">
        <f aca="false">INDEX(Data_Products!$D$2:$D$33,MATCH(C13250,Data_Products!$A$2:$A$33,0))</f>
        <v>142.94</v>
      </c>
      <c r="H13250" s="4" t="str">
        <f aca="false">INDEX(Data_Products!$C$2:$C$33,MATCH(C13250,Data_Products!$A$2:$A$33,0))</f>
        <v>Tools &amp; Fixings</v>
      </c>
      <c r="I13250" s="10" t="n">
        <f aca="false">D13250*(E13250-G13250)</f>
        <v>598.86</v>
      </c>
      <c r="J13250" s="11" t="n">
        <f aca="false">IFERROR(I13250/F13250,0)</f>
        <v>0.411163748712667</v>
      </c>
      <c r="K13250" s="4" t="str">
        <f aca="false">IFERROR(INDEX(Data_Orders!$F$2:$F$4727,MATCH(B13250,Data_Orders!$A$2:$A$4727,0)),"")</f>
        <v>Contractor</v>
      </c>
      <c r="L13250" s="4" t="str">
        <f aca="false">IFERROR(INDEX(Data_Orders!$D$2:$D$4727,MATCH(B13250,Data_Orders!$A$2:$A$4727,0)),"")</f>
        <v>Nuneaton</v>
      </c>
    </row>
    <row r="13251" customFormat="false" ht="15" hidden="false" customHeight="false" outlineLevel="0" collapsed="false">
      <c r="A13251" s="4" t="s">
        <v>19067</v>
      </c>
      <c r="B13251" s="4" t="s">
        <v>5535</v>
      </c>
      <c r="C13251" s="4" t="s">
        <v>1077</v>
      </c>
      <c r="D13251" s="4" t="n">
        <v>11</v>
      </c>
      <c r="E13251" s="4" t="n">
        <v>46.61</v>
      </c>
      <c r="F13251" s="4" t="n">
        <v>512.71</v>
      </c>
      <c r="G13251" s="4" t="n">
        <f aca="false">INDEX(Data_Products!$D$2:$D$33,MATCH(C13251,Data_Products!$A$2:$A$33,0))</f>
        <v>36.87</v>
      </c>
      <c r="H13251" s="4" t="str">
        <f aca="false">INDEX(Data_Products!$C$2:$C$33,MATCH(C13251,Data_Products!$A$2:$A$33,0))</f>
        <v>Landscaping</v>
      </c>
      <c r="I13251" s="10" t="n">
        <f aca="false">D13251*(E13251-G13251)</f>
        <v>107.14</v>
      </c>
      <c r="J13251" s="11" t="n">
        <f aca="false">IFERROR(I13251/F13251,0)</f>
        <v>0.208968032611028</v>
      </c>
      <c r="K13251" s="4" t="str">
        <f aca="false">IFERROR(INDEX(Data_Orders!$F$2:$F$4727,MATCH(B13251,Data_Orders!$A$2:$A$4727,0)),"")</f>
        <v>Contractor</v>
      </c>
      <c r="L13251" s="4" t="str">
        <f aca="false">IFERROR(INDEX(Data_Orders!$D$2:$D$4727,MATCH(B13251,Data_Orders!$A$2:$A$4727,0)),"")</f>
        <v>Nuneaton</v>
      </c>
    </row>
    <row r="13252" customFormat="false" ht="15" hidden="false" customHeight="false" outlineLevel="0" collapsed="false">
      <c r="A13252" s="4" t="s">
        <v>19068</v>
      </c>
      <c r="B13252" s="4" t="s">
        <v>5535</v>
      </c>
      <c r="C13252" s="4" t="s">
        <v>1070</v>
      </c>
      <c r="D13252" s="4" t="n">
        <v>5</v>
      </c>
      <c r="E13252" s="4" t="n">
        <v>230.32</v>
      </c>
      <c r="F13252" s="4" t="n">
        <v>1151.6</v>
      </c>
      <c r="G13252" s="4" t="n">
        <f aca="false">INDEX(Data_Products!$D$2:$D$33,MATCH(C13252,Data_Products!$A$2:$A$33,0))</f>
        <v>161.64</v>
      </c>
      <c r="H13252" s="4" t="str">
        <f aca="false">INDEX(Data_Products!$C$2:$C$33,MATCH(C13252,Data_Products!$A$2:$A$33,0))</f>
        <v>Landscaping</v>
      </c>
      <c r="I13252" s="10" t="n">
        <f aca="false">D13252*(E13252-G13252)</f>
        <v>343.4</v>
      </c>
      <c r="J13252" s="11" t="n">
        <f aca="false">IFERROR(I13252/F13252,0)</f>
        <v>0.298193817297673</v>
      </c>
      <c r="K13252" s="4" t="str">
        <f aca="false">IFERROR(INDEX(Data_Orders!$F$2:$F$4727,MATCH(B13252,Data_Orders!$A$2:$A$4727,0)),"")</f>
        <v>Contractor</v>
      </c>
      <c r="L13252" s="4" t="str">
        <f aca="false">IFERROR(INDEX(Data_Orders!$D$2:$D$4727,MATCH(B13252,Data_Orders!$A$2:$A$4727,0)),"")</f>
        <v>Nuneaton</v>
      </c>
    </row>
    <row r="13253" customFormat="false" ht="15" hidden="false" customHeight="false" outlineLevel="0" collapsed="false">
      <c r="A13253" s="4" t="s">
        <v>19069</v>
      </c>
      <c r="B13253" s="4" t="s">
        <v>5535</v>
      </c>
      <c r="C13253" s="4" t="s">
        <v>1013</v>
      </c>
      <c r="D13253" s="4" t="n">
        <v>1</v>
      </c>
      <c r="E13253" s="4" t="n">
        <v>240.92</v>
      </c>
      <c r="F13253" s="4" t="n">
        <v>240.92</v>
      </c>
      <c r="G13253" s="4" t="n">
        <f aca="false">INDEX(Data_Products!$D$2:$D$33,MATCH(C13253,Data_Products!$A$2:$A$33,0))</f>
        <v>168.32</v>
      </c>
      <c r="H13253" s="4" t="str">
        <f aca="false">INDEX(Data_Products!$C$2:$C$33,MATCH(C13253,Data_Products!$A$2:$A$33,0))</f>
        <v>Timber</v>
      </c>
      <c r="I13253" s="10" t="n">
        <f aca="false">D13253*(E13253-G13253)</f>
        <v>72.6</v>
      </c>
      <c r="J13253" s="11" t="n">
        <f aca="false">IFERROR(I13253/F13253,0)</f>
        <v>0.301344844761747</v>
      </c>
      <c r="K13253" s="4" t="str">
        <f aca="false">IFERROR(INDEX(Data_Orders!$F$2:$F$4727,MATCH(B13253,Data_Orders!$A$2:$A$4727,0)),"")</f>
        <v>Contractor</v>
      </c>
      <c r="L13253" s="4" t="str">
        <f aca="false">IFERROR(INDEX(Data_Orders!$D$2:$D$4727,MATCH(B13253,Data_Orders!$A$2:$A$4727,0)),"")</f>
        <v>Nuneaton</v>
      </c>
    </row>
    <row r="13254" customFormat="false" ht="15" hidden="false" customHeight="false" outlineLevel="0" collapsed="false">
      <c r="A13254" s="4" t="s">
        <v>19070</v>
      </c>
      <c r="B13254" s="4" t="s">
        <v>5536</v>
      </c>
      <c r="C13254" s="4" t="s">
        <v>1075</v>
      </c>
      <c r="D13254" s="4" t="n">
        <v>8</v>
      </c>
      <c r="E13254" s="4" t="n">
        <v>98.61</v>
      </c>
      <c r="F13254" s="4" t="n">
        <v>788.88</v>
      </c>
      <c r="G13254" s="4" t="n">
        <f aca="false">INDEX(Data_Products!$D$2:$D$33,MATCH(C13254,Data_Products!$A$2:$A$33,0))</f>
        <v>74.84</v>
      </c>
      <c r="H13254" s="4" t="str">
        <f aca="false">INDEX(Data_Products!$C$2:$C$33,MATCH(C13254,Data_Products!$A$2:$A$33,0))</f>
        <v>Landscaping</v>
      </c>
      <c r="I13254" s="10" t="n">
        <f aca="false">D13254*(E13254-G13254)</f>
        <v>190.16</v>
      </c>
      <c r="J13254" s="11" t="n">
        <f aca="false">IFERROR(I13254/F13254,0)</f>
        <v>0.24105060338708</v>
      </c>
      <c r="K13254" s="4" t="str">
        <f aca="false">IFERROR(INDEX(Data_Orders!$F$2:$F$4727,MATCH(B13254,Data_Orders!$A$2:$A$4727,0)),"")</f>
        <v>Contractor</v>
      </c>
      <c r="L13254" s="4" t="str">
        <f aca="false">IFERROR(INDEX(Data_Orders!$D$2:$D$4727,MATCH(B13254,Data_Orders!$A$2:$A$4727,0)),"")</f>
        <v>Nuneaton</v>
      </c>
    </row>
    <row r="13255" customFormat="false" ht="15" hidden="false" customHeight="false" outlineLevel="0" collapsed="false">
      <c r="A13255" s="4" t="s">
        <v>19071</v>
      </c>
      <c r="B13255" s="4" t="s">
        <v>5536</v>
      </c>
      <c r="C13255" s="4" t="s">
        <v>1061</v>
      </c>
      <c r="D13255" s="4" t="n">
        <v>11</v>
      </c>
      <c r="E13255" s="4" t="n">
        <v>145.57</v>
      </c>
      <c r="F13255" s="4" t="n">
        <v>1601.27</v>
      </c>
      <c r="G13255" s="4" t="n">
        <f aca="false">INDEX(Data_Products!$D$2:$D$33,MATCH(C13255,Data_Products!$A$2:$A$33,0))</f>
        <v>119.29</v>
      </c>
      <c r="H13255" s="4" t="str">
        <f aca="false">INDEX(Data_Products!$C$2:$C$33,MATCH(C13255,Data_Products!$A$2:$A$33,0))</f>
        <v>Plumbing &amp; Drainage</v>
      </c>
      <c r="I13255" s="10" t="n">
        <f aca="false">D13255*(E13255-G13255)</f>
        <v>289.08</v>
      </c>
      <c r="J13255" s="11" t="n">
        <f aca="false">IFERROR(I13255/F13255,0)</f>
        <v>0.180531702960775</v>
      </c>
      <c r="K13255" s="4" t="str">
        <f aca="false">IFERROR(INDEX(Data_Orders!$F$2:$F$4727,MATCH(B13255,Data_Orders!$A$2:$A$4727,0)),"")</f>
        <v>Contractor</v>
      </c>
      <c r="L13255" s="4" t="str">
        <f aca="false">IFERROR(INDEX(Data_Orders!$D$2:$D$4727,MATCH(B13255,Data_Orders!$A$2:$A$4727,0)),"")</f>
        <v>Nuneaton</v>
      </c>
    </row>
    <row r="13256" customFormat="false" ht="15" hidden="false" customHeight="false" outlineLevel="0" collapsed="false">
      <c r="A13256" s="4" t="s">
        <v>19072</v>
      </c>
      <c r="B13256" s="4" t="s">
        <v>5536</v>
      </c>
      <c r="C13256" s="4" t="s">
        <v>1073</v>
      </c>
      <c r="D13256" s="4" t="n">
        <v>7</v>
      </c>
      <c r="E13256" s="4" t="n">
        <v>231.05</v>
      </c>
      <c r="F13256" s="4" t="n">
        <v>1617.35</v>
      </c>
      <c r="G13256" s="4" t="n">
        <f aca="false">INDEX(Data_Products!$D$2:$D$33,MATCH(C13256,Data_Products!$A$2:$A$33,0))</f>
        <v>148.29</v>
      </c>
      <c r="H13256" s="4" t="str">
        <f aca="false">INDEX(Data_Products!$C$2:$C$33,MATCH(C13256,Data_Products!$A$2:$A$33,0))</f>
        <v>Landscaping</v>
      </c>
      <c r="I13256" s="10" t="n">
        <f aca="false">D13256*(E13256-G13256)</f>
        <v>579.32</v>
      </c>
      <c r="J13256" s="11" t="n">
        <f aca="false">IFERROR(I13256/F13256,0)</f>
        <v>0.358190867777537</v>
      </c>
      <c r="K13256" s="4" t="str">
        <f aca="false">IFERROR(INDEX(Data_Orders!$F$2:$F$4727,MATCH(B13256,Data_Orders!$A$2:$A$4727,0)),"")</f>
        <v>Contractor</v>
      </c>
      <c r="L13256" s="4" t="str">
        <f aca="false">IFERROR(INDEX(Data_Orders!$D$2:$D$4727,MATCH(B13256,Data_Orders!$A$2:$A$4727,0)),"")</f>
        <v>Nuneaton</v>
      </c>
    </row>
    <row r="13257" customFormat="false" ht="15" hidden="false" customHeight="false" outlineLevel="0" collapsed="false">
      <c r="A13257" s="4" t="s">
        <v>19073</v>
      </c>
      <c r="B13257" s="4" t="s">
        <v>5537</v>
      </c>
      <c r="C13257" s="4" t="s">
        <v>1024</v>
      </c>
      <c r="D13257" s="4" t="n">
        <v>4</v>
      </c>
      <c r="E13257" s="4" t="n">
        <v>137.14</v>
      </c>
      <c r="F13257" s="4" t="n">
        <v>548.56</v>
      </c>
      <c r="G13257" s="4" t="n">
        <f aca="false">INDEX(Data_Products!$D$2:$D$33,MATCH(C13257,Data_Products!$A$2:$A$33,0))</f>
        <v>99.99</v>
      </c>
      <c r="H13257" s="4" t="str">
        <f aca="false">INDEX(Data_Products!$C$2:$C$33,MATCH(C13257,Data_Products!$A$2:$A$33,0))</f>
        <v>Cement &amp; Aggregates</v>
      </c>
      <c r="I13257" s="10" t="n">
        <f aca="false">D13257*(E13257-G13257)</f>
        <v>148.6</v>
      </c>
      <c r="J13257" s="11" t="n">
        <f aca="false">IFERROR(I13257/F13257,0)</f>
        <v>0.270891060230421</v>
      </c>
      <c r="K13257" s="4" t="str">
        <f aca="false">IFERROR(INDEX(Data_Orders!$F$2:$F$4727,MATCH(B13257,Data_Orders!$A$2:$A$4727,0)),"")</f>
        <v>Contractor</v>
      </c>
      <c r="L13257" s="4" t="str">
        <f aca="false">IFERROR(INDEX(Data_Orders!$D$2:$D$4727,MATCH(B13257,Data_Orders!$A$2:$A$4727,0)),"")</f>
        <v>Nuneaton</v>
      </c>
    </row>
    <row r="13258" customFormat="false" ht="15" hidden="false" customHeight="false" outlineLevel="0" collapsed="false">
      <c r="A13258" s="4" t="s">
        <v>19074</v>
      </c>
      <c r="B13258" s="4" t="s">
        <v>5538</v>
      </c>
      <c r="C13258" s="4" t="s">
        <v>1035</v>
      </c>
      <c r="D13258" s="4" t="n">
        <v>1</v>
      </c>
      <c r="E13258" s="4" t="n">
        <v>165.07</v>
      </c>
      <c r="F13258" s="4" t="n">
        <v>165.07</v>
      </c>
      <c r="G13258" s="4" t="n">
        <f aca="false">INDEX(Data_Products!$D$2:$D$33,MATCH(C13258,Data_Products!$A$2:$A$33,0))</f>
        <v>134.65</v>
      </c>
      <c r="H13258" s="4" t="str">
        <f aca="false">INDEX(Data_Products!$C$2:$C$33,MATCH(C13258,Data_Products!$A$2:$A$33,0))</f>
        <v>Insulation</v>
      </c>
      <c r="I13258" s="10" t="n">
        <f aca="false">D13258*(E13258-G13258)</f>
        <v>30.42</v>
      </c>
      <c r="J13258" s="11" t="n">
        <f aca="false">IFERROR(I13258/F13258,0)</f>
        <v>0.184285454655601</v>
      </c>
      <c r="K13258" s="4" t="str">
        <f aca="false">IFERROR(INDEX(Data_Orders!$F$2:$F$4727,MATCH(B13258,Data_Orders!$A$2:$A$4727,0)),"")</f>
        <v>Contractor</v>
      </c>
      <c r="L13258" s="4" t="str">
        <f aca="false">IFERROR(INDEX(Data_Orders!$D$2:$D$4727,MATCH(B13258,Data_Orders!$A$2:$A$4727,0)),"")</f>
        <v>Nuneaton</v>
      </c>
    </row>
    <row r="13259" customFormat="false" ht="15" hidden="false" customHeight="false" outlineLevel="0" collapsed="false">
      <c r="A13259" s="4" t="s">
        <v>19075</v>
      </c>
      <c r="B13259" s="4" t="s">
        <v>5538</v>
      </c>
      <c r="C13259" s="4" t="s">
        <v>1075</v>
      </c>
      <c r="D13259" s="4" t="n">
        <v>11</v>
      </c>
      <c r="E13259" s="4" t="n">
        <v>98.61</v>
      </c>
      <c r="F13259" s="4" t="n">
        <v>1084.71</v>
      </c>
      <c r="G13259" s="4" t="n">
        <f aca="false">INDEX(Data_Products!$D$2:$D$33,MATCH(C13259,Data_Products!$A$2:$A$33,0))</f>
        <v>74.84</v>
      </c>
      <c r="H13259" s="4" t="str">
        <f aca="false">INDEX(Data_Products!$C$2:$C$33,MATCH(C13259,Data_Products!$A$2:$A$33,0))</f>
        <v>Landscaping</v>
      </c>
      <c r="I13259" s="10" t="n">
        <f aca="false">D13259*(E13259-G13259)</f>
        <v>261.47</v>
      </c>
      <c r="J13259" s="11" t="n">
        <f aca="false">IFERROR(I13259/F13259,0)</f>
        <v>0.24105060338708</v>
      </c>
      <c r="K13259" s="4" t="str">
        <f aca="false">IFERROR(INDEX(Data_Orders!$F$2:$F$4727,MATCH(B13259,Data_Orders!$A$2:$A$4727,0)),"")</f>
        <v>Contractor</v>
      </c>
      <c r="L13259" s="4" t="str">
        <f aca="false">IFERROR(INDEX(Data_Orders!$D$2:$D$4727,MATCH(B13259,Data_Orders!$A$2:$A$4727,0)),"")</f>
        <v>Nuneaton</v>
      </c>
    </row>
    <row r="13260" customFormat="false" ht="15" hidden="false" customHeight="false" outlineLevel="0" collapsed="false">
      <c r="A13260" s="4" t="s">
        <v>19076</v>
      </c>
      <c r="B13260" s="4" t="s">
        <v>5538</v>
      </c>
      <c r="C13260" s="4" t="s">
        <v>1039</v>
      </c>
      <c r="D13260" s="4" t="n">
        <v>20</v>
      </c>
      <c r="E13260" s="4" t="n">
        <v>160.41</v>
      </c>
      <c r="F13260" s="4" t="n">
        <v>3208.2</v>
      </c>
      <c r="G13260" s="4" t="n">
        <f aca="false">INDEX(Data_Products!$D$2:$D$33,MATCH(C13260,Data_Products!$A$2:$A$33,0))</f>
        <v>99.74</v>
      </c>
      <c r="H13260" s="4" t="str">
        <f aca="false">INDEX(Data_Products!$C$2:$C$33,MATCH(C13260,Data_Products!$A$2:$A$33,0))</f>
        <v>Insulation</v>
      </c>
      <c r="I13260" s="10" t="n">
        <f aca="false">D13260*(E13260-G13260)</f>
        <v>1213.4</v>
      </c>
      <c r="J13260" s="11" t="n">
        <f aca="false">IFERROR(I13260/F13260,0)</f>
        <v>0.378218315566361</v>
      </c>
      <c r="K13260" s="4" t="str">
        <f aca="false">IFERROR(INDEX(Data_Orders!$F$2:$F$4727,MATCH(B13260,Data_Orders!$A$2:$A$4727,0)),"")</f>
        <v>Contractor</v>
      </c>
      <c r="L13260" s="4" t="str">
        <f aca="false">IFERROR(INDEX(Data_Orders!$D$2:$D$4727,MATCH(B13260,Data_Orders!$A$2:$A$4727,0)),"")</f>
        <v>Nuneaton</v>
      </c>
    </row>
    <row r="13261" customFormat="false" ht="15" hidden="false" customHeight="false" outlineLevel="0" collapsed="false">
      <c r="A13261" s="4" t="s">
        <v>19077</v>
      </c>
      <c r="B13261" s="4" t="s">
        <v>5539</v>
      </c>
      <c r="C13261" s="4" t="s">
        <v>1075</v>
      </c>
      <c r="D13261" s="4" t="n">
        <v>19</v>
      </c>
      <c r="E13261" s="4" t="n">
        <v>98.61</v>
      </c>
      <c r="F13261" s="4" t="n">
        <v>1873.59</v>
      </c>
      <c r="G13261" s="4" t="n">
        <f aca="false">INDEX(Data_Products!$D$2:$D$33,MATCH(C13261,Data_Products!$A$2:$A$33,0))</f>
        <v>74.84</v>
      </c>
      <c r="H13261" s="4" t="str">
        <f aca="false">INDEX(Data_Products!$C$2:$C$33,MATCH(C13261,Data_Products!$A$2:$A$33,0))</f>
        <v>Landscaping</v>
      </c>
      <c r="I13261" s="10" t="n">
        <f aca="false">D13261*(E13261-G13261)</f>
        <v>451.63</v>
      </c>
      <c r="J13261" s="11" t="n">
        <f aca="false">IFERROR(I13261/F13261,0)</f>
        <v>0.24105060338708</v>
      </c>
      <c r="K13261" s="4" t="str">
        <f aca="false">IFERROR(INDEX(Data_Orders!$F$2:$F$4727,MATCH(B13261,Data_Orders!$A$2:$A$4727,0)),"")</f>
        <v>Retail</v>
      </c>
      <c r="L13261" s="4" t="str">
        <f aca="false">IFERROR(INDEX(Data_Orders!$D$2:$D$4727,MATCH(B13261,Data_Orders!$A$2:$A$4727,0)),"")</f>
        <v>Rugby</v>
      </c>
    </row>
    <row r="13262" customFormat="false" ht="15" hidden="false" customHeight="false" outlineLevel="0" collapsed="false">
      <c r="A13262" s="4" t="s">
        <v>19078</v>
      </c>
      <c r="B13262" s="4" t="s">
        <v>5539</v>
      </c>
      <c r="C13262" s="4" t="s">
        <v>1073</v>
      </c>
      <c r="D13262" s="4" t="n">
        <v>9</v>
      </c>
      <c r="E13262" s="4" t="n">
        <v>231.05</v>
      </c>
      <c r="F13262" s="4" t="n">
        <v>2079.45</v>
      </c>
      <c r="G13262" s="4" t="n">
        <f aca="false">INDEX(Data_Products!$D$2:$D$33,MATCH(C13262,Data_Products!$A$2:$A$33,0))</f>
        <v>148.29</v>
      </c>
      <c r="H13262" s="4" t="str">
        <f aca="false">INDEX(Data_Products!$C$2:$C$33,MATCH(C13262,Data_Products!$A$2:$A$33,0))</f>
        <v>Landscaping</v>
      </c>
      <c r="I13262" s="10" t="n">
        <f aca="false">D13262*(E13262-G13262)</f>
        <v>744.84</v>
      </c>
      <c r="J13262" s="11" t="n">
        <f aca="false">IFERROR(I13262/F13262,0)</f>
        <v>0.358190867777537</v>
      </c>
      <c r="K13262" s="4" t="str">
        <f aca="false">IFERROR(INDEX(Data_Orders!$F$2:$F$4727,MATCH(B13262,Data_Orders!$A$2:$A$4727,0)),"")</f>
        <v>Retail</v>
      </c>
      <c r="L13262" s="4" t="str">
        <f aca="false">IFERROR(INDEX(Data_Orders!$D$2:$D$4727,MATCH(B13262,Data_Orders!$A$2:$A$4727,0)),"")</f>
        <v>Rugby</v>
      </c>
    </row>
    <row r="13263" customFormat="false" ht="15" hidden="false" customHeight="false" outlineLevel="0" collapsed="false">
      <c r="A13263" s="4" t="s">
        <v>19079</v>
      </c>
      <c r="B13263" s="4" t="s">
        <v>5540</v>
      </c>
      <c r="C13263" s="4" t="s">
        <v>1061</v>
      </c>
      <c r="D13263" s="4" t="n">
        <v>9</v>
      </c>
      <c r="E13263" s="4" t="n">
        <v>145.57</v>
      </c>
      <c r="F13263" s="4" t="n">
        <v>1310.13</v>
      </c>
      <c r="G13263" s="4" t="n">
        <f aca="false">INDEX(Data_Products!$D$2:$D$33,MATCH(C13263,Data_Products!$A$2:$A$33,0))</f>
        <v>119.29</v>
      </c>
      <c r="H13263" s="4" t="str">
        <f aca="false">INDEX(Data_Products!$C$2:$C$33,MATCH(C13263,Data_Products!$A$2:$A$33,0))</f>
        <v>Plumbing &amp; Drainage</v>
      </c>
      <c r="I13263" s="10" t="n">
        <f aca="false">D13263*(E13263-G13263)</f>
        <v>236.52</v>
      </c>
      <c r="J13263" s="11" t="n">
        <f aca="false">IFERROR(I13263/F13263,0)</f>
        <v>0.180531702960775</v>
      </c>
      <c r="K13263" s="4" t="str">
        <f aca="false">IFERROR(INDEX(Data_Orders!$F$2:$F$4727,MATCH(B13263,Data_Orders!$A$2:$A$4727,0)),"")</f>
        <v>Retail</v>
      </c>
      <c r="L13263" s="4" t="str">
        <f aca="false">IFERROR(INDEX(Data_Orders!$D$2:$D$4727,MATCH(B13263,Data_Orders!$A$2:$A$4727,0)),"")</f>
        <v>Rugby</v>
      </c>
    </row>
    <row r="13264" customFormat="false" ht="15" hidden="false" customHeight="false" outlineLevel="0" collapsed="false">
      <c r="A13264" s="4" t="s">
        <v>19080</v>
      </c>
      <c r="B13264" s="4" t="s">
        <v>5540</v>
      </c>
      <c r="C13264" s="4" t="s">
        <v>1017</v>
      </c>
      <c r="D13264" s="4" t="n">
        <v>3</v>
      </c>
      <c r="E13264" s="4" t="n">
        <v>49.15</v>
      </c>
      <c r="F13264" s="4" t="n">
        <v>147.45</v>
      </c>
      <c r="G13264" s="4" t="n">
        <f aca="false">INDEX(Data_Products!$D$2:$D$33,MATCH(C13264,Data_Products!$A$2:$A$33,0))</f>
        <v>31.44</v>
      </c>
      <c r="H13264" s="4" t="str">
        <f aca="false">INDEX(Data_Products!$C$2:$C$33,MATCH(C13264,Data_Products!$A$2:$A$33,0))</f>
        <v>Timber</v>
      </c>
      <c r="I13264" s="10" t="n">
        <f aca="false">D13264*(E13264-G13264)</f>
        <v>53.13</v>
      </c>
      <c r="J13264" s="11" t="n">
        <f aca="false">IFERROR(I13264/F13264,0)</f>
        <v>0.360325534079349</v>
      </c>
      <c r="K13264" s="4" t="str">
        <f aca="false">IFERROR(INDEX(Data_Orders!$F$2:$F$4727,MATCH(B13264,Data_Orders!$A$2:$A$4727,0)),"")</f>
        <v>Retail</v>
      </c>
      <c r="L13264" s="4" t="str">
        <f aca="false">IFERROR(INDEX(Data_Orders!$D$2:$D$4727,MATCH(B13264,Data_Orders!$A$2:$A$4727,0)),"")</f>
        <v>Rugby</v>
      </c>
    </row>
    <row r="13265" customFormat="false" ht="15" hidden="false" customHeight="false" outlineLevel="0" collapsed="false">
      <c r="A13265" s="4" t="s">
        <v>19081</v>
      </c>
      <c r="B13265" s="4" t="s">
        <v>5541</v>
      </c>
      <c r="C13265" s="4" t="s">
        <v>1066</v>
      </c>
      <c r="D13265" s="4" t="n">
        <v>18</v>
      </c>
      <c r="E13265" s="4" t="n">
        <v>209.69</v>
      </c>
      <c r="F13265" s="4" t="n">
        <v>3774.42</v>
      </c>
      <c r="G13265" s="4" t="n">
        <f aca="false">INDEX(Data_Products!$D$2:$D$33,MATCH(C13265,Data_Products!$A$2:$A$33,0))</f>
        <v>144.38</v>
      </c>
      <c r="H13265" s="4" t="str">
        <f aca="false">INDEX(Data_Products!$C$2:$C$33,MATCH(C13265,Data_Products!$A$2:$A$33,0))</f>
        <v>Plumbing &amp; Drainage</v>
      </c>
      <c r="I13265" s="10" t="n">
        <f aca="false">D13265*(E13265-G13265)</f>
        <v>1175.58</v>
      </c>
      <c r="J13265" s="11" t="n">
        <f aca="false">IFERROR(I13265/F13265,0)</f>
        <v>0.311459773952024</v>
      </c>
      <c r="K13265" s="4" t="str">
        <f aca="false">IFERROR(INDEX(Data_Orders!$F$2:$F$4727,MATCH(B13265,Data_Orders!$A$2:$A$4727,0)),"")</f>
        <v>Retail</v>
      </c>
      <c r="L13265" s="4" t="str">
        <f aca="false">IFERROR(INDEX(Data_Orders!$D$2:$D$4727,MATCH(B13265,Data_Orders!$A$2:$A$4727,0)),"")</f>
        <v>Rugby</v>
      </c>
    </row>
    <row r="13266" customFormat="false" ht="15" hidden="false" customHeight="false" outlineLevel="0" collapsed="false">
      <c r="A13266" s="4" t="s">
        <v>19082</v>
      </c>
      <c r="B13266" s="4" t="s">
        <v>5542</v>
      </c>
      <c r="C13266" s="4" t="s">
        <v>1046</v>
      </c>
      <c r="D13266" s="4" t="n">
        <v>7</v>
      </c>
      <c r="E13266" s="4" t="n">
        <v>154.02</v>
      </c>
      <c r="F13266" s="4" t="n">
        <v>1078.14</v>
      </c>
      <c r="G13266" s="4" t="n">
        <f aca="false">INDEX(Data_Products!$D$2:$D$33,MATCH(C13266,Data_Products!$A$2:$A$33,0))</f>
        <v>102.1</v>
      </c>
      <c r="H13266" s="4" t="str">
        <f aca="false">INDEX(Data_Products!$C$2:$C$33,MATCH(C13266,Data_Products!$A$2:$A$33,0))</f>
        <v>Tools &amp; Fixings</v>
      </c>
      <c r="I13266" s="10" t="n">
        <f aca="false">D13266*(E13266-G13266)</f>
        <v>363.44</v>
      </c>
      <c r="J13266" s="11" t="n">
        <f aca="false">IFERROR(I13266/F13266,0)</f>
        <v>0.337099078041813</v>
      </c>
      <c r="K13266" s="4" t="str">
        <f aca="false">IFERROR(INDEX(Data_Orders!$F$2:$F$4727,MATCH(B13266,Data_Orders!$A$2:$A$4727,0)),"")</f>
        <v>Retail</v>
      </c>
      <c r="L13266" s="4" t="str">
        <f aca="false">IFERROR(INDEX(Data_Orders!$D$2:$D$4727,MATCH(B13266,Data_Orders!$A$2:$A$4727,0)),"")</f>
        <v>Rugby</v>
      </c>
    </row>
    <row r="13267" customFormat="false" ht="15" hidden="false" customHeight="false" outlineLevel="0" collapsed="false">
      <c r="A13267" s="4" t="s">
        <v>19083</v>
      </c>
      <c r="B13267" s="4" t="s">
        <v>5542</v>
      </c>
      <c r="C13267" s="4" t="s">
        <v>1026</v>
      </c>
      <c r="D13267" s="4" t="n">
        <v>15</v>
      </c>
      <c r="E13267" s="4" t="n">
        <v>184.05</v>
      </c>
      <c r="F13267" s="4" t="n">
        <v>2760.75</v>
      </c>
      <c r="G13267" s="4" t="n">
        <f aca="false">INDEX(Data_Products!$D$2:$D$33,MATCH(C13267,Data_Products!$A$2:$A$33,0))</f>
        <v>147.44</v>
      </c>
      <c r="H13267" s="4" t="str">
        <f aca="false">INDEX(Data_Products!$C$2:$C$33,MATCH(C13267,Data_Products!$A$2:$A$33,0))</f>
        <v>Cement &amp; Aggregates</v>
      </c>
      <c r="I13267" s="10" t="n">
        <f aca="false">D13267*(E13267-G13267)</f>
        <v>549.15</v>
      </c>
      <c r="J13267" s="11" t="n">
        <f aca="false">IFERROR(I13267/F13267,0)</f>
        <v>0.19891333876664</v>
      </c>
      <c r="K13267" s="4" t="str">
        <f aca="false">IFERROR(INDEX(Data_Orders!$F$2:$F$4727,MATCH(B13267,Data_Orders!$A$2:$A$4727,0)),"")</f>
        <v>Retail</v>
      </c>
      <c r="L13267" s="4" t="str">
        <f aca="false">IFERROR(INDEX(Data_Orders!$D$2:$D$4727,MATCH(B13267,Data_Orders!$A$2:$A$4727,0)),"")</f>
        <v>Rugby</v>
      </c>
    </row>
    <row r="13268" customFormat="false" ht="15" hidden="false" customHeight="false" outlineLevel="0" collapsed="false">
      <c r="A13268" s="4" t="s">
        <v>19084</v>
      </c>
      <c r="B13268" s="4" t="s">
        <v>5542</v>
      </c>
      <c r="C13268" s="4" t="s">
        <v>1028</v>
      </c>
      <c r="D13268" s="4" t="n">
        <v>16</v>
      </c>
      <c r="E13268" s="4" t="n">
        <v>118.79</v>
      </c>
      <c r="F13268" s="4" t="n">
        <v>1900.64</v>
      </c>
      <c r="G13268" s="4" t="n">
        <f aca="false">INDEX(Data_Products!$D$2:$D$33,MATCH(C13268,Data_Products!$A$2:$A$33,0))</f>
        <v>81.07</v>
      </c>
      <c r="H13268" s="4" t="str">
        <f aca="false">INDEX(Data_Products!$C$2:$C$33,MATCH(C13268,Data_Products!$A$2:$A$33,0))</f>
        <v>Cement &amp; Aggregates</v>
      </c>
      <c r="I13268" s="10" t="n">
        <f aca="false">D13268*(E13268-G13268)</f>
        <v>603.52</v>
      </c>
      <c r="J13268" s="11" t="n">
        <f aca="false">IFERROR(I13268/F13268,0)</f>
        <v>0.317535146056065</v>
      </c>
      <c r="K13268" s="4" t="str">
        <f aca="false">IFERROR(INDEX(Data_Orders!$F$2:$F$4727,MATCH(B13268,Data_Orders!$A$2:$A$4727,0)),"")</f>
        <v>Retail</v>
      </c>
      <c r="L13268" s="4" t="str">
        <f aca="false">IFERROR(INDEX(Data_Orders!$D$2:$D$4727,MATCH(B13268,Data_Orders!$A$2:$A$4727,0)),"")</f>
        <v>Rugby</v>
      </c>
    </row>
    <row r="13269" customFormat="false" ht="15" hidden="false" customHeight="false" outlineLevel="0" collapsed="false">
      <c r="A13269" s="4" t="s">
        <v>19085</v>
      </c>
      <c r="B13269" s="4" t="s">
        <v>5542</v>
      </c>
      <c r="C13269" s="4" t="s">
        <v>1059</v>
      </c>
      <c r="D13269" s="4" t="n">
        <v>19</v>
      </c>
      <c r="E13269" s="4" t="n">
        <v>103.63</v>
      </c>
      <c r="F13269" s="4" t="n">
        <v>1968.97</v>
      </c>
      <c r="G13269" s="4" t="n">
        <f aca="false">INDEX(Data_Products!$D$2:$D$33,MATCH(C13269,Data_Products!$A$2:$A$33,0))</f>
        <v>82.55</v>
      </c>
      <c r="H13269" s="4" t="str">
        <f aca="false">INDEX(Data_Products!$C$2:$C$33,MATCH(C13269,Data_Products!$A$2:$A$33,0))</f>
        <v>Roofing</v>
      </c>
      <c r="I13269" s="10" t="n">
        <f aca="false">D13269*(E13269-G13269)</f>
        <v>400.52</v>
      </c>
      <c r="J13269" s="11" t="n">
        <f aca="false">IFERROR(I13269/F13269,0)</f>
        <v>0.203415999228023</v>
      </c>
      <c r="K13269" s="4" t="str">
        <f aca="false">IFERROR(INDEX(Data_Orders!$F$2:$F$4727,MATCH(B13269,Data_Orders!$A$2:$A$4727,0)),"")</f>
        <v>Retail</v>
      </c>
      <c r="L13269" s="4" t="str">
        <f aca="false">IFERROR(INDEX(Data_Orders!$D$2:$D$4727,MATCH(B13269,Data_Orders!$A$2:$A$4727,0)),"")</f>
        <v>Rugby</v>
      </c>
    </row>
    <row r="13270" customFormat="false" ht="15" hidden="false" customHeight="false" outlineLevel="0" collapsed="false">
      <c r="A13270" s="4" t="s">
        <v>19086</v>
      </c>
      <c r="B13270" s="4" t="s">
        <v>5543</v>
      </c>
      <c r="C13270" s="4" t="s">
        <v>1019</v>
      </c>
      <c r="D13270" s="4" t="n">
        <v>5</v>
      </c>
      <c r="E13270" s="4" t="n">
        <v>79.76</v>
      </c>
      <c r="F13270" s="4" t="n">
        <v>398.8</v>
      </c>
      <c r="G13270" s="4" t="n">
        <f aca="false">INDEX(Data_Products!$D$2:$D$33,MATCH(C13270,Data_Products!$A$2:$A$33,0))</f>
        <v>59.07</v>
      </c>
      <c r="H13270" s="4" t="str">
        <f aca="false">INDEX(Data_Products!$C$2:$C$33,MATCH(C13270,Data_Products!$A$2:$A$33,0))</f>
        <v>Timber</v>
      </c>
      <c r="I13270" s="10" t="n">
        <f aca="false">D13270*(E13270-G13270)</f>
        <v>103.45</v>
      </c>
      <c r="J13270" s="11" t="n">
        <f aca="false">IFERROR(I13270/F13270,0)</f>
        <v>0.259403209628887</v>
      </c>
      <c r="K13270" s="4" t="str">
        <f aca="false">IFERROR(INDEX(Data_Orders!$F$2:$F$4727,MATCH(B13270,Data_Orders!$A$2:$A$4727,0)),"")</f>
        <v>Retail</v>
      </c>
      <c r="L13270" s="4" t="str">
        <f aca="false">IFERROR(INDEX(Data_Orders!$D$2:$D$4727,MATCH(B13270,Data_Orders!$A$2:$A$4727,0)),"")</f>
        <v>Rugby</v>
      </c>
    </row>
    <row r="13271" customFormat="false" ht="15" hidden="false" customHeight="false" outlineLevel="0" collapsed="false">
      <c r="A13271" s="4" t="s">
        <v>19087</v>
      </c>
      <c r="B13271" s="4" t="s">
        <v>5543</v>
      </c>
      <c r="C13271" s="4" t="s">
        <v>1059</v>
      </c>
      <c r="D13271" s="4" t="n">
        <v>4</v>
      </c>
      <c r="E13271" s="4" t="n">
        <v>103.63</v>
      </c>
      <c r="F13271" s="4" t="n">
        <v>414.52</v>
      </c>
      <c r="G13271" s="4" t="n">
        <f aca="false">INDEX(Data_Products!$D$2:$D$33,MATCH(C13271,Data_Products!$A$2:$A$33,0))</f>
        <v>82.55</v>
      </c>
      <c r="H13271" s="4" t="str">
        <f aca="false">INDEX(Data_Products!$C$2:$C$33,MATCH(C13271,Data_Products!$A$2:$A$33,0))</f>
        <v>Roofing</v>
      </c>
      <c r="I13271" s="10" t="n">
        <f aca="false">D13271*(E13271-G13271)</f>
        <v>84.32</v>
      </c>
      <c r="J13271" s="11" t="n">
        <f aca="false">IFERROR(I13271/F13271,0)</f>
        <v>0.203415999228023</v>
      </c>
      <c r="K13271" s="4" t="str">
        <f aca="false">IFERROR(INDEX(Data_Orders!$F$2:$F$4727,MATCH(B13271,Data_Orders!$A$2:$A$4727,0)),"")</f>
        <v>Retail</v>
      </c>
      <c r="L13271" s="4" t="str">
        <f aca="false">IFERROR(INDEX(Data_Orders!$D$2:$D$4727,MATCH(B13271,Data_Orders!$A$2:$A$4727,0)),"")</f>
        <v>Rugby</v>
      </c>
    </row>
    <row r="13272" customFormat="false" ht="15" hidden="false" customHeight="false" outlineLevel="0" collapsed="false">
      <c r="A13272" s="4" t="s">
        <v>19088</v>
      </c>
      <c r="B13272" s="4" t="s">
        <v>5543</v>
      </c>
      <c r="C13272" s="4" t="s">
        <v>1070</v>
      </c>
      <c r="D13272" s="4" t="n">
        <v>4</v>
      </c>
      <c r="E13272" s="4" t="n">
        <v>230.32</v>
      </c>
      <c r="F13272" s="4" t="n">
        <v>921.28</v>
      </c>
      <c r="G13272" s="4" t="n">
        <f aca="false">INDEX(Data_Products!$D$2:$D$33,MATCH(C13272,Data_Products!$A$2:$A$33,0))</f>
        <v>161.64</v>
      </c>
      <c r="H13272" s="4" t="str">
        <f aca="false">INDEX(Data_Products!$C$2:$C$33,MATCH(C13272,Data_Products!$A$2:$A$33,0))</f>
        <v>Landscaping</v>
      </c>
      <c r="I13272" s="10" t="n">
        <f aca="false">D13272*(E13272-G13272)</f>
        <v>274.72</v>
      </c>
      <c r="J13272" s="11" t="n">
        <f aca="false">IFERROR(I13272/F13272,0)</f>
        <v>0.298193817297673</v>
      </c>
      <c r="K13272" s="4" t="str">
        <f aca="false">IFERROR(INDEX(Data_Orders!$F$2:$F$4727,MATCH(B13272,Data_Orders!$A$2:$A$4727,0)),"")</f>
        <v>Retail</v>
      </c>
      <c r="L13272" s="4" t="str">
        <f aca="false">IFERROR(INDEX(Data_Orders!$D$2:$D$4727,MATCH(B13272,Data_Orders!$A$2:$A$4727,0)),"")</f>
        <v>Rugby</v>
      </c>
    </row>
    <row r="13273" customFormat="false" ht="15" hidden="false" customHeight="false" outlineLevel="0" collapsed="false">
      <c r="A13273" s="4" t="s">
        <v>19089</v>
      </c>
      <c r="B13273" s="4" t="s">
        <v>5543</v>
      </c>
      <c r="C13273" s="4" t="s">
        <v>1030</v>
      </c>
      <c r="D13273" s="4" t="n">
        <v>14</v>
      </c>
      <c r="E13273" s="4" t="n">
        <v>25.23</v>
      </c>
      <c r="F13273" s="4" t="n">
        <v>353.22</v>
      </c>
      <c r="G13273" s="4" t="n">
        <f aca="false">INDEX(Data_Products!$D$2:$D$33,MATCH(C13273,Data_Products!$A$2:$A$33,0))</f>
        <v>17.67</v>
      </c>
      <c r="H13273" s="4" t="str">
        <f aca="false">INDEX(Data_Products!$C$2:$C$33,MATCH(C13273,Data_Products!$A$2:$A$33,0))</f>
        <v>Cement &amp; Aggregates</v>
      </c>
      <c r="I13273" s="10" t="n">
        <f aca="false">D13273*(E13273-G13273)</f>
        <v>105.84</v>
      </c>
      <c r="J13273" s="11" t="n">
        <f aca="false">IFERROR(I13273/F13273,0)</f>
        <v>0.299643281807372</v>
      </c>
      <c r="K13273" s="4" t="str">
        <f aca="false">IFERROR(INDEX(Data_Orders!$F$2:$F$4727,MATCH(B13273,Data_Orders!$A$2:$A$4727,0)),"")</f>
        <v>Retail</v>
      </c>
      <c r="L13273" s="4" t="str">
        <f aca="false">IFERROR(INDEX(Data_Orders!$D$2:$D$4727,MATCH(B13273,Data_Orders!$A$2:$A$4727,0)),"")</f>
        <v>Rugby</v>
      </c>
    </row>
    <row r="13274" customFormat="false" ht="15" hidden="false" customHeight="false" outlineLevel="0" collapsed="false">
      <c r="A13274" s="4" t="s">
        <v>19090</v>
      </c>
      <c r="B13274" s="4" t="s">
        <v>5543</v>
      </c>
      <c r="C13274" s="4" t="s">
        <v>1013</v>
      </c>
      <c r="D13274" s="4" t="n">
        <v>17</v>
      </c>
      <c r="E13274" s="4" t="n">
        <v>240.92</v>
      </c>
      <c r="F13274" s="4" t="n">
        <v>4095.64</v>
      </c>
      <c r="G13274" s="4" t="n">
        <f aca="false">INDEX(Data_Products!$D$2:$D$33,MATCH(C13274,Data_Products!$A$2:$A$33,0))</f>
        <v>168.32</v>
      </c>
      <c r="H13274" s="4" t="str">
        <f aca="false">INDEX(Data_Products!$C$2:$C$33,MATCH(C13274,Data_Products!$A$2:$A$33,0))</f>
        <v>Timber</v>
      </c>
      <c r="I13274" s="10" t="n">
        <f aca="false">D13274*(E13274-G13274)</f>
        <v>1234.2</v>
      </c>
      <c r="J13274" s="11" t="n">
        <f aca="false">IFERROR(I13274/F13274,0)</f>
        <v>0.301344844761747</v>
      </c>
      <c r="K13274" s="4" t="str">
        <f aca="false">IFERROR(INDEX(Data_Orders!$F$2:$F$4727,MATCH(B13274,Data_Orders!$A$2:$A$4727,0)),"")</f>
        <v>Retail</v>
      </c>
      <c r="L13274" s="4" t="str">
        <f aca="false">IFERROR(INDEX(Data_Orders!$D$2:$D$4727,MATCH(B13274,Data_Orders!$A$2:$A$4727,0)),"")</f>
        <v>Rugby</v>
      </c>
    </row>
    <row r="13275" customFormat="false" ht="15" hidden="false" customHeight="false" outlineLevel="0" collapsed="false">
      <c r="A13275" s="4" t="s">
        <v>19091</v>
      </c>
      <c r="B13275" s="4" t="s">
        <v>5544</v>
      </c>
      <c r="C13275" s="4" t="s">
        <v>1015</v>
      </c>
      <c r="D13275" s="4" t="n">
        <v>16</v>
      </c>
      <c r="E13275" s="4" t="n">
        <v>122.01</v>
      </c>
      <c r="F13275" s="4" t="n">
        <v>1952.16</v>
      </c>
      <c r="G13275" s="4" t="n">
        <f aca="false">INDEX(Data_Products!$D$2:$D$33,MATCH(C13275,Data_Products!$A$2:$A$33,0))</f>
        <v>85.53</v>
      </c>
      <c r="H13275" s="4" t="str">
        <f aca="false">INDEX(Data_Products!$C$2:$C$33,MATCH(C13275,Data_Products!$A$2:$A$33,0))</f>
        <v>Timber</v>
      </c>
      <c r="I13275" s="10" t="n">
        <f aca="false">D13275*(E13275-G13275)</f>
        <v>583.68</v>
      </c>
      <c r="J13275" s="11" t="n">
        <f aca="false">IFERROR(I13275/F13275,0)</f>
        <v>0.298991885910991</v>
      </c>
      <c r="K13275" s="4" t="str">
        <f aca="false">IFERROR(INDEX(Data_Orders!$F$2:$F$4727,MATCH(B13275,Data_Orders!$A$2:$A$4727,0)),"")</f>
        <v>Retail</v>
      </c>
      <c r="L13275" s="4" t="str">
        <f aca="false">IFERROR(INDEX(Data_Orders!$D$2:$D$4727,MATCH(B13275,Data_Orders!$A$2:$A$4727,0)),"")</f>
        <v>Rugby</v>
      </c>
    </row>
    <row r="13276" customFormat="false" ht="15" hidden="false" customHeight="false" outlineLevel="0" collapsed="false">
      <c r="A13276" s="4" t="s">
        <v>19092</v>
      </c>
      <c r="B13276" s="4" t="s">
        <v>5544</v>
      </c>
      <c r="C13276" s="4" t="s">
        <v>1024</v>
      </c>
      <c r="D13276" s="4" t="n">
        <v>20</v>
      </c>
      <c r="E13276" s="4" t="n">
        <v>137.14</v>
      </c>
      <c r="F13276" s="4" t="n">
        <v>2742.8</v>
      </c>
      <c r="G13276" s="4" t="n">
        <f aca="false">INDEX(Data_Products!$D$2:$D$33,MATCH(C13276,Data_Products!$A$2:$A$33,0))</f>
        <v>99.99</v>
      </c>
      <c r="H13276" s="4" t="str">
        <f aca="false">INDEX(Data_Products!$C$2:$C$33,MATCH(C13276,Data_Products!$A$2:$A$33,0))</f>
        <v>Cement &amp; Aggregates</v>
      </c>
      <c r="I13276" s="10" t="n">
        <f aca="false">D13276*(E13276-G13276)</f>
        <v>743</v>
      </c>
      <c r="J13276" s="11" t="n">
        <f aca="false">IFERROR(I13276/F13276,0)</f>
        <v>0.270891060230421</v>
      </c>
      <c r="K13276" s="4" t="str">
        <f aca="false">IFERROR(INDEX(Data_Orders!$F$2:$F$4727,MATCH(B13276,Data_Orders!$A$2:$A$4727,0)),"")</f>
        <v>Retail</v>
      </c>
      <c r="L13276" s="4" t="str">
        <f aca="false">IFERROR(INDEX(Data_Orders!$D$2:$D$4727,MATCH(B13276,Data_Orders!$A$2:$A$4727,0)),"")</f>
        <v>Rugby</v>
      </c>
    </row>
    <row r="13277" customFormat="false" ht="15" hidden="false" customHeight="false" outlineLevel="0" collapsed="false">
      <c r="A13277" s="4" t="s">
        <v>19093</v>
      </c>
      <c r="B13277" s="4" t="s">
        <v>5545</v>
      </c>
      <c r="C13277" s="4" t="s">
        <v>1015</v>
      </c>
      <c r="D13277" s="4" t="n">
        <v>2</v>
      </c>
      <c r="E13277" s="4" t="n">
        <v>122.01</v>
      </c>
      <c r="F13277" s="4" t="n">
        <v>244.02</v>
      </c>
      <c r="G13277" s="4" t="n">
        <f aca="false">INDEX(Data_Products!$D$2:$D$33,MATCH(C13277,Data_Products!$A$2:$A$33,0))</f>
        <v>85.53</v>
      </c>
      <c r="H13277" s="4" t="str">
        <f aca="false">INDEX(Data_Products!$C$2:$C$33,MATCH(C13277,Data_Products!$A$2:$A$33,0))</f>
        <v>Timber</v>
      </c>
      <c r="I13277" s="10" t="n">
        <f aca="false">D13277*(E13277-G13277)</f>
        <v>72.96</v>
      </c>
      <c r="J13277" s="11" t="n">
        <f aca="false">IFERROR(I13277/F13277,0)</f>
        <v>0.298991885910991</v>
      </c>
      <c r="K13277" s="4" t="str">
        <f aca="false">IFERROR(INDEX(Data_Orders!$F$2:$F$4727,MATCH(B13277,Data_Orders!$A$2:$A$4727,0)),"")</f>
        <v>Retail</v>
      </c>
      <c r="L13277" s="4" t="str">
        <f aca="false">IFERROR(INDEX(Data_Orders!$D$2:$D$4727,MATCH(B13277,Data_Orders!$A$2:$A$4727,0)),"")</f>
        <v>Rugby</v>
      </c>
    </row>
    <row r="13278" customFormat="false" ht="15" hidden="false" customHeight="false" outlineLevel="0" collapsed="false">
      <c r="A13278" s="4" t="s">
        <v>19094</v>
      </c>
      <c r="B13278" s="4" t="s">
        <v>5545</v>
      </c>
      <c r="C13278" s="4" t="s">
        <v>1046</v>
      </c>
      <c r="D13278" s="4" t="n">
        <v>19</v>
      </c>
      <c r="E13278" s="4" t="n">
        <v>154.02</v>
      </c>
      <c r="F13278" s="4" t="n">
        <v>2926.38</v>
      </c>
      <c r="G13278" s="4" t="n">
        <f aca="false">INDEX(Data_Products!$D$2:$D$33,MATCH(C13278,Data_Products!$A$2:$A$33,0))</f>
        <v>102.1</v>
      </c>
      <c r="H13278" s="4" t="str">
        <f aca="false">INDEX(Data_Products!$C$2:$C$33,MATCH(C13278,Data_Products!$A$2:$A$33,0))</f>
        <v>Tools &amp; Fixings</v>
      </c>
      <c r="I13278" s="10" t="n">
        <f aca="false">D13278*(E13278-G13278)</f>
        <v>986.48</v>
      </c>
      <c r="J13278" s="11" t="n">
        <f aca="false">IFERROR(I13278/F13278,0)</f>
        <v>0.337099078041813</v>
      </c>
      <c r="K13278" s="4" t="str">
        <f aca="false">IFERROR(INDEX(Data_Orders!$F$2:$F$4727,MATCH(B13278,Data_Orders!$A$2:$A$4727,0)),"")</f>
        <v>Retail</v>
      </c>
      <c r="L13278" s="4" t="str">
        <f aca="false">IFERROR(INDEX(Data_Orders!$D$2:$D$4727,MATCH(B13278,Data_Orders!$A$2:$A$4727,0)),"")</f>
        <v>Rugby</v>
      </c>
    </row>
    <row r="13279" customFormat="false" ht="15" hidden="false" customHeight="false" outlineLevel="0" collapsed="false">
      <c r="A13279" s="4" t="s">
        <v>19095</v>
      </c>
      <c r="B13279" s="4" t="s">
        <v>5545</v>
      </c>
      <c r="C13279" s="4" t="s">
        <v>1017</v>
      </c>
      <c r="D13279" s="4" t="n">
        <v>13</v>
      </c>
      <c r="E13279" s="4" t="n">
        <v>49.15</v>
      </c>
      <c r="F13279" s="4" t="n">
        <v>638.95</v>
      </c>
      <c r="G13279" s="4" t="n">
        <f aca="false">INDEX(Data_Products!$D$2:$D$33,MATCH(C13279,Data_Products!$A$2:$A$33,0))</f>
        <v>31.44</v>
      </c>
      <c r="H13279" s="4" t="str">
        <f aca="false">INDEX(Data_Products!$C$2:$C$33,MATCH(C13279,Data_Products!$A$2:$A$33,0))</f>
        <v>Timber</v>
      </c>
      <c r="I13279" s="10" t="n">
        <f aca="false">D13279*(E13279-G13279)</f>
        <v>230.23</v>
      </c>
      <c r="J13279" s="11" t="n">
        <f aca="false">IFERROR(I13279/F13279,0)</f>
        <v>0.360325534079349</v>
      </c>
      <c r="K13279" s="4" t="str">
        <f aca="false">IFERROR(INDEX(Data_Orders!$F$2:$F$4727,MATCH(B13279,Data_Orders!$A$2:$A$4727,0)),"")</f>
        <v>Retail</v>
      </c>
      <c r="L13279" s="4" t="str">
        <f aca="false">IFERROR(INDEX(Data_Orders!$D$2:$D$4727,MATCH(B13279,Data_Orders!$A$2:$A$4727,0)),"")</f>
        <v>Rugby</v>
      </c>
    </row>
    <row r="13280" customFormat="false" ht="15" hidden="false" customHeight="false" outlineLevel="0" collapsed="false">
      <c r="A13280" s="4" t="s">
        <v>19096</v>
      </c>
      <c r="B13280" s="4" t="s">
        <v>5545</v>
      </c>
      <c r="C13280" s="4" t="s">
        <v>1055</v>
      </c>
      <c r="D13280" s="4" t="n">
        <v>5</v>
      </c>
      <c r="E13280" s="4" t="n">
        <v>205.03</v>
      </c>
      <c r="F13280" s="4" t="n">
        <v>1025.15</v>
      </c>
      <c r="G13280" s="4" t="n">
        <f aca="false">INDEX(Data_Products!$D$2:$D$33,MATCH(C13280,Data_Products!$A$2:$A$33,0))</f>
        <v>138.6</v>
      </c>
      <c r="H13280" s="4" t="str">
        <f aca="false">INDEX(Data_Products!$C$2:$C$33,MATCH(C13280,Data_Products!$A$2:$A$33,0))</f>
        <v>Roofing</v>
      </c>
      <c r="I13280" s="10" t="n">
        <f aca="false">D13280*(E13280-G13280)</f>
        <v>332.15</v>
      </c>
      <c r="J13280" s="11" t="n">
        <f aca="false">IFERROR(I13280/F13280,0)</f>
        <v>0.324001365653807</v>
      </c>
      <c r="K13280" s="4" t="str">
        <f aca="false">IFERROR(INDEX(Data_Orders!$F$2:$F$4727,MATCH(B13280,Data_Orders!$A$2:$A$4727,0)),"")</f>
        <v>Retail</v>
      </c>
      <c r="L13280" s="4" t="str">
        <f aca="false">IFERROR(INDEX(Data_Orders!$D$2:$D$4727,MATCH(B13280,Data_Orders!$A$2:$A$4727,0)),"")</f>
        <v>Rugby</v>
      </c>
    </row>
    <row r="13281" customFormat="false" ht="15" hidden="false" customHeight="false" outlineLevel="0" collapsed="false">
      <c r="A13281" s="4" t="s">
        <v>19097</v>
      </c>
      <c r="B13281" s="4" t="s">
        <v>5545</v>
      </c>
      <c r="C13281" s="4" t="s">
        <v>1010</v>
      </c>
      <c r="D13281" s="4" t="n">
        <v>10</v>
      </c>
      <c r="E13281" s="4" t="n">
        <v>135.95</v>
      </c>
      <c r="F13281" s="4" t="n">
        <v>1359.5</v>
      </c>
      <c r="G13281" s="4" t="n">
        <f aca="false">INDEX(Data_Products!$D$2:$D$33,MATCH(C13281,Data_Products!$A$2:$A$33,0))</f>
        <v>111.1</v>
      </c>
      <c r="H13281" s="4" t="str">
        <f aca="false">INDEX(Data_Products!$C$2:$C$33,MATCH(C13281,Data_Products!$A$2:$A$33,0))</f>
        <v>Timber</v>
      </c>
      <c r="I13281" s="10" t="n">
        <f aca="false">D13281*(E13281-G13281)</f>
        <v>248.5</v>
      </c>
      <c r="J13281" s="11" t="n">
        <f aca="false">IFERROR(I13281/F13281,0)</f>
        <v>0.18278778962854</v>
      </c>
      <c r="K13281" s="4" t="str">
        <f aca="false">IFERROR(INDEX(Data_Orders!$F$2:$F$4727,MATCH(B13281,Data_Orders!$A$2:$A$4727,0)),"")</f>
        <v>Retail</v>
      </c>
      <c r="L13281" s="4" t="str">
        <f aca="false">IFERROR(INDEX(Data_Orders!$D$2:$D$4727,MATCH(B13281,Data_Orders!$A$2:$A$4727,0)),"")</f>
        <v>Rugby</v>
      </c>
    </row>
    <row r="13282" customFormat="false" ht="15" hidden="false" customHeight="false" outlineLevel="0" collapsed="false">
      <c r="A13282" s="4" t="s">
        <v>19098</v>
      </c>
      <c r="B13282" s="4" t="s">
        <v>5546</v>
      </c>
      <c r="C13282" s="4" t="s">
        <v>1035</v>
      </c>
      <c r="D13282" s="4" t="n">
        <v>20</v>
      </c>
      <c r="E13282" s="4" t="n">
        <v>165.07</v>
      </c>
      <c r="F13282" s="4" t="n">
        <v>3301.4</v>
      </c>
      <c r="G13282" s="4" t="n">
        <f aca="false">INDEX(Data_Products!$D$2:$D$33,MATCH(C13282,Data_Products!$A$2:$A$33,0))</f>
        <v>134.65</v>
      </c>
      <c r="H13282" s="4" t="str">
        <f aca="false">INDEX(Data_Products!$C$2:$C$33,MATCH(C13282,Data_Products!$A$2:$A$33,0))</f>
        <v>Insulation</v>
      </c>
      <c r="I13282" s="10" t="n">
        <f aca="false">D13282*(E13282-G13282)</f>
        <v>608.4</v>
      </c>
      <c r="J13282" s="11" t="n">
        <f aca="false">IFERROR(I13282/F13282,0)</f>
        <v>0.184285454655601</v>
      </c>
      <c r="K13282" s="4" t="str">
        <f aca="false">IFERROR(INDEX(Data_Orders!$F$2:$F$4727,MATCH(B13282,Data_Orders!$A$2:$A$4727,0)),"")</f>
        <v>Retail</v>
      </c>
      <c r="L13282" s="4" t="str">
        <f aca="false">IFERROR(INDEX(Data_Orders!$D$2:$D$4727,MATCH(B13282,Data_Orders!$A$2:$A$4727,0)),"")</f>
        <v>Rugby</v>
      </c>
    </row>
    <row r="13283" customFormat="false" ht="15" hidden="false" customHeight="false" outlineLevel="0" collapsed="false">
      <c r="A13283" s="4" t="s">
        <v>19099</v>
      </c>
      <c r="B13283" s="4" t="s">
        <v>5546</v>
      </c>
      <c r="C13283" s="4" t="s">
        <v>1041</v>
      </c>
      <c r="D13283" s="4" t="n">
        <v>14</v>
      </c>
      <c r="E13283" s="4" t="n">
        <v>242.75</v>
      </c>
      <c r="F13283" s="4" t="n">
        <v>3398.5</v>
      </c>
      <c r="G13283" s="4" t="n">
        <f aca="false">INDEX(Data_Products!$D$2:$D$33,MATCH(C13283,Data_Products!$A$2:$A$33,0))</f>
        <v>142.94</v>
      </c>
      <c r="H13283" s="4" t="str">
        <f aca="false">INDEX(Data_Products!$C$2:$C$33,MATCH(C13283,Data_Products!$A$2:$A$33,0))</f>
        <v>Tools &amp; Fixings</v>
      </c>
      <c r="I13283" s="10" t="n">
        <f aca="false">D13283*(E13283-G13283)</f>
        <v>1397.34</v>
      </c>
      <c r="J13283" s="11" t="n">
        <f aca="false">IFERROR(I13283/F13283,0)</f>
        <v>0.411163748712667</v>
      </c>
      <c r="K13283" s="4" t="str">
        <f aca="false">IFERROR(INDEX(Data_Orders!$F$2:$F$4727,MATCH(B13283,Data_Orders!$A$2:$A$4727,0)),"")</f>
        <v>Retail</v>
      </c>
      <c r="L13283" s="4" t="str">
        <f aca="false">IFERROR(INDEX(Data_Orders!$D$2:$D$4727,MATCH(B13283,Data_Orders!$A$2:$A$4727,0)),"")</f>
        <v>Rugby</v>
      </c>
    </row>
    <row r="13284" customFormat="false" ht="15" hidden="false" customHeight="false" outlineLevel="0" collapsed="false">
      <c r="A13284" s="4" t="s">
        <v>19100</v>
      </c>
      <c r="B13284" s="4" t="s">
        <v>5546</v>
      </c>
      <c r="C13284" s="4" t="s">
        <v>1046</v>
      </c>
      <c r="D13284" s="4" t="n">
        <v>7</v>
      </c>
      <c r="E13284" s="4" t="n">
        <v>154.02</v>
      </c>
      <c r="F13284" s="4" t="n">
        <v>1078.14</v>
      </c>
      <c r="G13284" s="4" t="n">
        <f aca="false">INDEX(Data_Products!$D$2:$D$33,MATCH(C13284,Data_Products!$A$2:$A$33,0))</f>
        <v>102.1</v>
      </c>
      <c r="H13284" s="4" t="str">
        <f aca="false">INDEX(Data_Products!$C$2:$C$33,MATCH(C13284,Data_Products!$A$2:$A$33,0))</f>
        <v>Tools &amp; Fixings</v>
      </c>
      <c r="I13284" s="10" t="n">
        <f aca="false">D13284*(E13284-G13284)</f>
        <v>363.44</v>
      </c>
      <c r="J13284" s="11" t="n">
        <f aca="false">IFERROR(I13284/F13284,0)</f>
        <v>0.337099078041813</v>
      </c>
      <c r="K13284" s="4" t="str">
        <f aca="false">IFERROR(INDEX(Data_Orders!$F$2:$F$4727,MATCH(B13284,Data_Orders!$A$2:$A$4727,0)),"")</f>
        <v>Retail</v>
      </c>
      <c r="L13284" s="4" t="str">
        <f aca="false">IFERROR(INDEX(Data_Orders!$D$2:$D$4727,MATCH(B13284,Data_Orders!$A$2:$A$4727,0)),"")</f>
        <v>Rugby</v>
      </c>
    </row>
    <row r="13285" customFormat="false" ht="15" hidden="false" customHeight="false" outlineLevel="0" collapsed="false">
      <c r="A13285" s="4" t="s">
        <v>19101</v>
      </c>
      <c r="B13285" s="4" t="s">
        <v>5546</v>
      </c>
      <c r="C13285" s="4" t="s">
        <v>1064</v>
      </c>
      <c r="D13285" s="4" t="n">
        <v>11</v>
      </c>
      <c r="E13285" s="4" t="n">
        <v>97.63</v>
      </c>
      <c r="F13285" s="4" t="n">
        <v>1073.93</v>
      </c>
      <c r="G13285" s="4" t="n">
        <f aca="false">INDEX(Data_Products!$D$2:$D$33,MATCH(C13285,Data_Products!$A$2:$A$33,0))</f>
        <v>65.21</v>
      </c>
      <c r="H13285" s="4" t="str">
        <f aca="false">INDEX(Data_Products!$C$2:$C$33,MATCH(C13285,Data_Products!$A$2:$A$33,0))</f>
        <v>Plumbing &amp; Drainage</v>
      </c>
      <c r="I13285" s="10" t="n">
        <f aca="false">D13285*(E13285-G13285)</f>
        <v>356.62</v>
      </c>
      <c r="J13285" s="11" t="n">
        <f aca="false">IFERROR(I13285/F13285,0)</f>
        <v>0.332070060432244</v>
      </c>
      <c r="K13285" s="4" t="str">
        <f aca="false">IFERROR(INDEX(Data_Orders!$F$2:$F$4727,MATCH(B13285,Data_Orders!$A$2:$A$4727,0)),"")</f>
        <v>Retail</v>
      </c>
      <c r="L13285" s="4" t="str">
        <f aca="false">IFERROR(INDEX(Data_Orders!$D$2:$D$4727,MATCH(B13285,Data_Orders!$A$2:$A$4727,0)),"")</f>
        <v>Rugby</v>
      </c>
    </row>
    <row r="13286" customFormat="false" ht="15" hidden="false" customHeight="false" outlineLevel="0" collapsed="false">
      <c r="A13286" s="4" t="s">
        <v>19102</v>
      </c>
      <c r="B13286" s="4" t="s">
        <v>5547</v>
      </c>
      <c r="C13286" s="4" t="s">
        <v>1044</v>
      </c>
      <c r="D13286" s="4" t="n">
        <v>12</v>
      </c>
      <c r="E13286" s="4" t="n">
        <v>190.44</v>
      </c>
      <c r="F13286" s="4" t="n">
        <v>2285.28</v>
      </c>
      <c r="G13286" s="4" t="n">
        <f aca="false">INDEX(Data_Products!$D$2:$D$33,MATCH(C13286,Data_Products!$A$2:$A$33,0))</f>
        <v>115.48</v>
      </c>
      <c r="H13286" s="4" t="str">
        <f aca="false">INDEX(Data_Products!$C$2:$C$33,MATCH(C13286,Data_Products!$A$2:$A$33,0))</f>
        <v>Tools &amp; Fixings</v>
      </c>
      <c r="I13286" s="10" t="n">
        <f aca="false">D13286*(E13286-G13286)</f>
        <v>899.52</v>
      </c>
      <c r="J13286" s="11" t="n">
        <f aca="false">IFERROR(I13286/F13286,0)</f>
        <v>0.393614786809494</v>
      </c>
      <c r="K13286" s="4" t="str">
        <f aca="false">IFERROR(INDEX(Data_Orders!$F$2:$F$4727,MATCH(B13286,Data_Orders!$A$2:$A$4727,0)),"")</f>
        <v>Retail</v>
      </c>
      <c r="L13286" s="4" t="str">
        <f aca="false">IFERROR(INDEX(Data_Orders!$D$2:$D$4727,MATCH(B13286,Data_Orders!$A$2:$A$4727,0)),"")</f>
        <v>Rugby</v>
      </c>
    </row>
    <row r="13287" customFormat="false" ht="15" hidden="false" customHeight="false" outlineLevel="0" collapsed="false">
      <c r="A13287" s="4" t="s">
        <v>19103</v>
      </c>
      <c r="B13287" s="4" t="s">
        <v>5547</v>
      </c>
      <c r="C13287" s="4" t="s">
        <v>1041</v>
      </c>
      <c r="D13287" s="4" t="n">
        <v>5</v>
      </c>
      <c r="E13287" s="4" t="n">
        <v>242.75</v>
      </c>
      <c r="F13287" s="4" t="n">
        <v>1213.75</v>
      </c>
      <c r="G13287" s="4" t="n">
        <f aca="false">INDEX(Data_Products!$D$2:$D$33,MATCH(C13287,Data_Products!$A$2:$A$33,0))</f>
        <v>142.94</v>
      </c>
      <c r="H13287" s="4" t="str">
        <f aca="false">INDEX(Data_Products!$C$2:$C$33,MATCH(C13287,Data_Products!$A$2:$A$33,0))</f>
        <v>Tools &amp; Fixings</v>
      </c>
      <c r="I13287" s="10" t="n">
        <f aca="false">D13287*(E13287-G13287)</f>
        <v>499.05</v>
      </c>
      <c r="J13287" s="11" t="n">
        <f aca="false">IFERROR(I13287/F13287,0)</f>
        <v>0.411163748712667</v>
      </c>
      <c r="K13287" s="4" t="str">
        <f aca="false">IFERROR(INDEX(Data_Orders!$F$2:$F$4727,MATCH(B13287,Data_Orders!$A$2:$A$4727,0)),"")</f>
        <v>Retail</v>
      </c>
      <c r="L13287" s="4" t="str">
        <f aca="false">IFERROR(INDEX(Data_Orders!$D$2:$D$4727,MATCH(B13287,Data_Orders!$A$2:$A$4727,0)),"")</f>
        <v>Rugby</v>
      </c>
    </row>
    <row r="13288" customFormat="false" ht="15" hidden="false" customHeight="false" outlineLevel="0" collapsed="false">
      <c r="A13288" s="4" t="s">
        <v>19104</v>
      </c>
      <c r="B13288" s="4" t="s">
        <v>5547</v>
      </c>
      <c r="C13288" s="4" t="s">
        <v>1030</v>
      </c>
      <c r="D13288" s="4" t="n">
        <v>14</v>
      </c>
      <c r="E13288" s="4" t="n">
        <v>25.23</v>
      </c>
      <c r="F13288" s="4" t="n">
        <v>353.22</v>
      </c>
      <c r="G13288" s="4" t="n">
        <f aca="false">INDEX(Data_Products!$D$2:$D$33,MATCH(C13288,Data_Products!$A$2:$A$33,0))</f>
        <v>17.67</v>
      </c>
      <c r="H13288" s="4" t="str">
        <f aca="false">INDEX(Data_Products!$C$2:$C$33,MATCH(C13288,Data_Products!$A$2:$A$33,0))</f>
        <v>Cement &amp; Aggregates</v>
      </c>
      <c r="I13288" s="10" t="n">
        <f aca="false">D13288*(E13288-G13288)</f>
        <v>105.84</v>
      </c>
      <c r="J13288" s="11" t="n">
        <f aca="false">IFERROR(I13288/F13288,0)</f>
        <v>0.299643281807372</v>
      </c>
      <c r="K13288" s="4" t="str">
        <f aca="false">IFERROR(INDEX(Data_Orders!$F$2:$F$4727,MATCH(B13288,Data_Orders!$A$2:$A$4727,0)),"")</f>
        <v>Retail</v>
      </c>
      <c r="L13288" s="4" t="str">
        <f aca="false">IFERROR(INDEX(Data_Orders!$D$2:$D$4727,MATCH(B13288,Data_Orders!$A$2:$A$4727,0)),"")</f>
        <v>Rugby</v>
      </c>
    </row>
    <row r="13289" customFormat="false" ht="15" hidden="false" customHeight="false" outlineLevel="0" collapsed="false">
      <c r="A13289" s="4" t="s">
        <v>19105</v>
      </c>
      <c r="B13289" s="4" t="s">
        <v>5547</v>
      </c>
      <c r="C13289" s="4" t="s">
        <v>1064</v>
      </c>
      <c r="D13289" s="4" t="n">
        <v>7</v>
      </c>
      <c r="E13289" s="4" t="n">
        <v>97.63</v>
      </c>
      <c r="F13289" s="4" t="n">
        <v>683.41</v>
      </c>
      <c r="G13289" s="4" t="n">
        <f aca="false">INDEX(Data_Products!$D$2:$D$33,MATCH(C13289,Data_Products!$A$2:$A$33,0))</f>
        <v>65.21</v>
      </c>
      <c r="H13289" s="4" t="str">
        <f aca="false">INDEX(Data_Products!$C$2:$C$33,MATCH(C13289,Data_Products!$A$2:$A$33,0))</f>
        <v>Plumbing &amp; Drainage</v>
      </c>
      <c r="I13289" s="10" t="n">
        <f aca="false">D13289*(E13289-G13289)</f>
        <v>226.94</v>
      </c>
      <c r="J13289" s="11" t="n">
        <f aca="false">IFERROR(I13289/F13289,0)</f>
        <v>0.332070060432244</v>
      </c>
      <c r="K13289" s="4" t="str">
        <f aca="false">IFERROR(INDEX(Data_Orders!$F$2:$F$4727,MATCH(B13289,Data_Orders!$A$2:$A$4727,0)),"")</f>
        <v>Retail</v>
      </c>
      <c r="L13289" s="4" t="str">
        <f aca="false">IFERROR(INDEX(Data_Orders!$D$2:$D$4727,MATCH(B13289,Data_Orders!$A$2:$A$4727,0)),"")</f>
        <v>Rugby</v>
      </c>
    </row>
    <row r="13290" customFormat="false" ht="15" hidden="false" customHeight="false" outlineLevel="0" collapsed="false">
      <c r="A13290" s="4" t="s">
        <v>19106</v>
      </c>
      <c r="B13290" s="4" t="s">
        <v>5547</v>
      </c>
      <c r="C13290" s="4" t="s">
        <v>1077</v>
      </c>
      <c r="D13290" s="4" t="n">
        <v>10</v>
      </c>
      <c r="E13290" s="4" t="n">
        <v>46.61</v>
      </c>
      <c r="F13290" s="4" t="n">
        <v>466.1</v>
      </c>
      <c r="G13290" s="4" t="n">
        <f aca="false">INDEX(Data_Products!$D$2:$D$33,MATCH(C13290,Data_Products!$A$2:$A$33,0))</f>
        <v>36.87</v>
      </c>
      <c r="H13290" s="4" t="str">
        <f aca="false">INDEX(Data_Products!$C$2:$C$33,MATCH(C13290,Data_Products!$A$2:$A$33,0))</f>
        <v>Landscaping</v>
      </c>
      <c r="I13290" s="10" t="n">
        <f aca="false">D13290*(E13290-G13290)</f>
        <v>97.4</v>
      </c>
      <c r="J13290" s="11" t="n">
        <f aca="false">IFERROR(I13290/F13290,0)</f>
        <v>0.208968032611028</v>
      </c>
      <c r="K13290" s="4" t="str">
        <f aca="false">IFERROR(INDEX(Data_Orders!$F$2:$F$4727,MATCH(B13290,Data_Orders!$A$2:$A$4727,0)),"")</f>
        <v>Retail</v>
      </c>
      <c r="L13290" s="4" t="str">
        <f aca="false">IFERROR(INDEX(Data_Orders!$D$2:$D$4727,MATCH(B13290,Data_Orders!$A$2:$A$4727,0)),"")</f>
        <v>Rugby</v>
      </c>
    </row>
    <row r="13291" customFormat="false" ht="15" hidden="false" customHeight="false" outlineLevel="0" collapsed="false">
      <c r="A13291" s="4" t="s">
        <v>19107</v>
      </c>
      <c r="B13291" s="4" t="s">
        <v>5548</v>
      </c>
      <c r="C13291" s="4" t="s">
        <v>1077</v>
      </c>
      <c r="D13291" s="4" t="n">
        <v>16</v>
      </c>
      <c r="E13291" s="4" t="n">
        <v>46.61</v>
      </c>
      <c r="F13291" s="4" t="n">
        <v>745.76</v>
      </c>
      <c r="G13291" s="4" t="n">
        <f aca="false">INDEX(Data_Products!$D$2:$D$33,MATCH(C13291,Data_Products!$A$2:$A$33,0))</f>
        <v>36.87</v>
      </c>
      <c r="H13291" s="4" t="str">
        <f aca="false">INDEX(Data_Products!$C$2:$C$33,MATCH(C13291,Data_Products!$A$2:$A$33,0))</f>
        <v>Landscaping</v>
      </c>
      <c r="I13291" s="10" t="n">
        <f aca="false">D13291*(E13291-G13291)</f>
        <v>155.84</v>
      </c>
      <c r="J13291" s="11" t="n">
        <f aca="false">IFERROR(I13291/F13291,0)</f>
        <v>0.208968032611028</v>
      </c>
      <c r="K13291" s="4" t="str">
        <f aca="false">IFERROR(INDEX(Data_Orders!$F$2:$F$4727,MATCH(B13291,Data_Orders!$A$2:$A$4727,0)),"")</f>
        <v>Retail</v>
      </c>
      <c r="L13291" s="4" t="str">
        <f aca="false">IFERROR(INDEX(Data_Orders!$D$2:$D$4727,MATCH(B13291,Data_Orders!$A$2:$A$4727,0)),"")</f>
        <v>Rugby</v>
      </c>
    </row>
    <row r="13292" customFormat="false" ht="15" hidden="false" customHeight="false" outlineLevel="0" collapsed="false">
      <c r="A13292" s="4" t="s">
        <v>19108</v>
      </c>
      <c r="B13292" s="4" t="s">
        <v>5548</v>
      </c>
      <c r="C13292" s="4" t="s">
        <v>1048</v>
      </c>
      <c r="D13292" s="4" t="n">
        <v>5</v>
      </c>
      <c r="E13292" s="4" t="n">
        <v>112.72</v>
      </c>
      <c r="F13292" s="4" t="n">
        <v>563.6</v>
      </c>
      <c r="G13292" s="4" t="n">
        <f aca="false">INDEX(Data_Products!$D$2:$D$33,MATCH(C13292,Data_Products!$A$2:$A$33,0))</f>
        <v>83.21</v>
      </c>
      <c r="H13292" s="4" t="str">
        <f aca="false">INDEX(Data_Products!$C$2:$C$33,MATCH(C13292,Data_Products!$A$2:$A$33,0))</f>
        <v>Tools &amp; Fixings</v>
      </c>
      <c r="I13292" s="10" t="n">
        <f aca="false">D13292*(E13292-G13292)</f>
        <v>147.55</v>
      </c>
      <c r="J13292" s="11" t="n">
        <f aca="false">IFERROR(I13292/F13292,0)</f>
        <v>0.26179914833215</v>
      </c>
      <c r="K13292" s="4" t="str">
        <f aca="false">IFERROR(INDEX(Data_Orders!$F$2:$F$4727,MATCH(B13292,Data_Orders!$A$2:$A$4727,0)),"")</f>
        <v>Retail</v>
      </c>
      <c r="L13292" s="4" t="str">
        <f aca="false">IFERROR(INDEX(Data_Orders!$D$2:$D$4727,MATCH(B13292,Data_Orders!$A$2:$A$4727,0)),"")</f>
        <v>Rugby</v>
      </c>
    </row>
    <row r="13293" customFormat="false" ht="15" hidden="false" customHeight="false" outlineLevel="0" collapsed="false">
      <c r="A13293" s="4" t="s">
        <v>19109</v>
      </c>
      <c r="B13293" s="4" t="s">
        <v>5548</v>
      </c>
      <c r="C13293" s="4" t="s">
        <v>1019</v>
      </c>
      <c r="D13293" s="4" t="n">
        <v>11</v>
      </c>
      <c r="E13293" s="4" t="n">
        <v>79.76</v>
      </c>
      <c r="F13293" s="4" t="n">
        <v>877.36</v>
      </c>
      <c r="G13293" s="4" t="n">
        <f aca="false">INDEX(Data_Products!$D$2:$D$33,MATCH(C13293,Data_Products!$A$2:$A$33,0))</f>
        <v>59.07</v>
      </c>
      <c r="H13293" s="4" t="str">
        <f aca="false">INDEX(Data_Products!$C$2:$C$33,MATCH(C13293,Data_Products!$A$2:$A$33,0))</f>
        <v>Timber</v>
      </c>
      <c r="I13293" s="10" t="n">
        <f aca="false">D13293*(E13293-G13293)</f>
        <v>227.59</v>
      </c>
      <c r="J13293" s="11" t="n">
        <f aca="false">IFERROR(I13293/F13293,0)</f>
        <v>0.259403209628887</v>
      </c>
      <c r="K13293" s="4" t="str">
        <f aca="false">IFERROR(INDEX(Data_Orders!$F$2:$F$4727,MATCH(B13293,Data_Orders!$A$2:$A$4727,0)),"")</f>
        <v>Retail</v>
      </c>
      <c r="L13293" s="4" t="str">
        <f aca="false">IFERROR(INDEX(Data_Orders!$D$2:$D$4727,MATCH(B13293,Data_Orders!$A$2:$A$4727,0)),"")</f>
        <v>Rugby</v>
      </c>
    </row>
    <row r="13294" customFormat="false" ht="15" hidden="false" customHeight="false" outlineLevel="0" collapsed="false">
      <c r="A13294" s="4" t="s">
        <v>19110</v>
      </c>
      <c r="B13294" s="4" t="s">
        <v>5548</v>
      </c>
      <c r="C13294" s="4" t="s">
        <v>1024</v>
      </c>
      <c r="D13294" s="4" t="n">
        <v>10</v>
      </c>
      <c r="E13294" s="4" t="n">
        <v>137.14</v>
      </c>
      <c r="F13294" s="4" t="n">
        <v>1371.4</v>
      </c>
      <c r="G13294" s="4" t="n">
        <f aca="false">INDEX(Data_Products!$D$2:$D$33,MATCH(C13294,Data_Products!$A$2:$A$33,0))</f>
        <v>99.99</v>
      </c>
      <c r="H13294" s="4" t="str">
        <f aca="false">INDEX(Data_Products!$C$2:$C$33,MATCH(C13294,Data_Products!$A$2:$A$33,0))</f>
        <v>Cement &amp; Aggregates</v>
      </c>
      <c r="I13294" s="10" t="n">
        <f aca="false">D13294*(E13294-G13294)</f>
        <v>371.5</v>
      </c>
      <c r="J13294" s="11" t="n">
        <f aca="false">IFERROR(I13294/F13294,0)</f>
        <v>0.270891060230421</v>
      </c>
      <c r="K13294" s="4" t="str">
        <f aca="false">IFERROR(INDEX(Data_Orders!$F$2:$F$4727,MATCH(B13294,Data_Orders!$A$2:$A$4727,0)),"")</f>
        <v>Retail</v>
      </c>
      <c r="L13294" s="4" t="str">
        <f aca="false">IFERROR(INDEX(Data_Orders!$D$2:$D$4727,MATCH(B13294,Data_Orders!$A$2:$A$4727,0)),"")</f>
        <v>Rugby</v>
      </c>
    </row>
    <row r="13295" customFormat="false" ht="15" hidden="false" customHeight="false" outlineLevel="0" collapsed="false">
      <c r="A13295" s="4" t="s">
        <v>19111</v>
      </c>
      <c r="B13295" s="4" t="s">
        <v>5548</v>
      </c>
      <c r="C13295" s="4" t="s">
        <v>1061</v>
      </c>
      <c r="D13295" s="4" t="n">
        <v>10</v>
      </c>
      <c r="E13295" s="4" t="n">
        <v>145.57</v>
      </c>
      <c r="F13295" s="4" t="n">
        <v>1455.7</v>
      </c>
      <c r="G13295" s="4" t="n">
        <f aca="false">INDEX(Data_Products!$D$2:$D$33,MATCH(C13295,Data_Products!$A$2:$A$33,0))</f>
        <v>119.29</v>
      </c>
      <c r="H13295" s="4" t="str">
        <f aca="false">INDEX(Data_Products!$C$2:$C$33,MATCH(C13295,Data_Products!$A$2:$A$33,0))</f>
        <v>Plumbing &amp; Drainage</v>
      </c>
      <c r="I13295" s="10" t="n">
        <f aca="false">D13295*(E13295-G13295)</f>
        <v>262.8</v>
      </c>
      <c r="J13295" s="11" t="n">
        <f aca="false">IFERROR(I13295/F13295,0)</f>
        <v>0.180531702960775</v>
      </c>
      <c r="K13295" s="4" t="str">
        <f aca="false">IFERROR(INDEX(Data_Orders!$F$2:$F$4727,MATCH(B13295,Data_Orders!$A$2:$A$4727,0)),"")</f>
        <v>Retail</v>
      </c>
      <c r="L13295" s="4" t="str">
        <f aca="false">IFERROR(INDEX(Data_Orders!$D$2:$D$4727,MATCH(B13295,Data_Orders!$A$2:$A$4727,0)),"")</f>
        <v>Rugby</v>
      </c>
    </row>
    <row r="13296" customFormat="false" ht="15" hidden="false" customHeight="false" outlineLevel="0" collapsed="false">
      <c r="A13296" s="4" t="s">
        <v>19112</v>
      </c>
      <c r="B13296" s="4" t="s">
        <v>5549</v>
      </c>
      <c r="C13296" s="4" t="s">
        <v>1019</v>
      </c>
      <c r="D13296" s="4" t="n">
        <v>11</v>
      </c>
      <c r="E13296" s="4" t="n">
        <v>79.76</v>
      </c>
      <c r="F13296" s="4" t="n">
        <v>877.36</v>
      </c>
      <c r="G13296" s="4" t="n">
        <f aca="false">INDEX(Data_Products!$D$2:$D$33,MATCH(C13296,Data_Products!$A$2:$A$33,0))</f>
        <v>59.07</v>
      </c>
      <c r="H13296" s="4" t="str">
        <f aca="false">INDEX(Data_Products!$C$2:$C$33,MATCH(C13296,Data_Products!$A$2:$A$33,0))</f>
        <v>Timber</v>
      </c>
      <c r="I13296" s="10" t="n">
        <f aca="false">D13296*(E13296-G13296)</f>
        <v>227.59</v>
      </c>
      <c r="J13296" s="11" t="n">
        <f aca="false">IFERROR(I13296/F13296,0)</f>
        <v>0.259403209628887</v>
      </c>
      <c r="K13296" s="4" t="str">
        <f aca="false">IFERROR(INDEX(Data_Orders!$F$2:$F$4727,MATCH(B13296,Data_Orders!$A$2:$A$4727,0)),"")</f>
        <v>Retail</v>
      </c>
      <c r="L13296" s="4" t="str">
        <f aca="false">IFERROR(INDEX(Data_Orders!$D$2:$D$4727,MATCH(B13296,Data_Orders!$A$2:$A$4727,0)),"")</f>
        <v>Rugby</v>
      </c>
    </row>
    <row r="13297" customFormat="false" ht="15" hidden="false" customHeight="false" outlineLevel="0" collapsed="false">
      <c r="A13297" s="4" t="s">
        <v>19113</v>
      </c>
      <c r="B13297" s="4" t="s">
        <v>5549</v>
      </c>
      <c r="C13297" s="4" t="s">
        <v>1055</v>
      </c>
      <c r="D13297" s="4" t="n">
        <v>7</v>
      </c>
      <c r="E13297" s="4" t="n">
        <v>205.03</v>
      </c>
      <c r="F13297" s="4" t="n">
        <v>1435.21</v>
      </c>
      <c r="G13297" s="4" t="n">
        <f aca="false">INDEX(Data_Products!$D$2:$D$33,MATCH(C13297,Data_Products!$A$2:$A$33,0))</f>
        <v>138.6</v>
      </c>
      <c r="H13297" s="4" t="str">
        <f aca="false">INDEX(Data_Products!$C$2:$C$33,MATCH(C13297,Data_Products!$A$2:$A$33,0))</f>
        <v>Roofing</v>
      </c>
      <c r="I13297" s="10" t="n">
        <f aca="false">D13297*(E13297-G13297)</f>
        <v>465.01</v>
      </c>
      <c r="J13297" s="11" t="n">
        <f aca="false">IFERROR(I13297/F13297,0)</f>
        <v>0.324001365653807</v>
      </c>
      <c r="K13297" s="4" t="str">
        <f aca="false">IFERROR(INDEX(Data_Orders!$F$2:$F$4727,MATCH(B13297,Data_Orders!$A$2:$A$4727,0)),"")</f>
        <v>Retail</v>
      </c>
      <c r="L13297" s="4" t="str">
        <f aca="false">IFERROR(INDEX(Data_Orders!$D$2:$D$4727,MATCH(B13297,Data_Orders!$A$2:$A$4727,0)),"")</f>
        <v>Rugby</v>
      </c>
    </row>
    <row r="13298" customFormat="false" ht="15" hidden="false" customHeight="false" outlineLevel="0" collapsed="false">
      <c r="A13298" s="4" t="s">
        <v>19114</v>
      </c>
      <c r="B13298" s="4" t="s">
        <v>5550</v>
      </c>
      <c r="C13298" s="4" t="s">
        <v>1015</v>
      </c>
      <c r="D13298" s="4" t="n">
        <v>15</v>
      </c>
      <c r="E13298" s="4" t="n">
        <v>122.01</v>
      </c>
      <c r="F13298" s="4" t="n">
        <v>1830.15</v>
      </c>
      <c r="G13298" s="4" t="n">
        <f aca="false">INDEX(Data_Products!$D$2:$D$33,MATCH(C13298,Data_Products!$A$2:$A$33,0))</f>
        <v>85.53</v>
      </c>
      <c r="H13298" s="4" t="str">
        <f aca="false">INDEX(Data_Products!$C$2:$C$33,MATCH(C13298,Data_Products!$A$2:$A$33,0))</f>
        <v>Timber</v>
      </c>
      <c r="I13298" s="10" t="n">
        <f aca="false">D13298*(E13298-G13298)</f>
        <v>547.2</v>
      </c>
      <c r="J13298" s="11" t="n">
        <f aca="false">IFERROR(I13298/F13298,0)</f>
        <v>0.298991885910991</v>
      </c>
      <c r="K13298" s="4" t="str">
        <f aca="false">IFERROR(INDEX(Data_Orders!$F$2:$F$4727,MATCH(B13298,Data_Orders!$A$2:$A$4727,0)),"")</f>
        <v>Retail</v>
      </c>
      <c r="L13298" s="4" t="str">
        <f aca="false">IFERROR(INDEX(Data_Orders!$D$2:$D$4727,MATCH(B13298,Data_Orders!$A$2:$A$4727,0)),"")</f>
        <v>Rugby</v>
      </c>
    </row>
    <row r="13299" customFormat="false" ht="15" hidden="false" customHeight="false" outlineLevel="0" collapsed="false">
      <c r="A13299" s="4" t="s">
        <v>19115</v>
      </c>
      <c r="B13299" s="4" t="s">
        <v>5551</v>
      </c>
      <c r="C13299" s="4" t="s">
        <v>1064</v>
      </c>
      <c r="D13299" s="4" t="n">
        <v>2</v>
      </c>
      <c r="E13299" s="4" t="n">
        <v>97.63</v>
      </c>
      <c r="F13299" s="4" t="n">
        <v>195.26</v>
      </c>
      <c r="G13299" s="4" t="n">
        <f aca="false">INDEX(Data_Products!$D$2:$D$33,MATCH(C13299,Data_Products!$A$2:$A$33,0))</f>
        <v>65.21</v>
      </c>
      <c r="H13299" s="4" t="str">
        <f aca="false">INDEX(Data_Products!$C$2:$C$33,MATCH(C13299,Data_Products!$A$2:$A$33,0))</f>
        <v>Plumbing &amp; Drainage</v>
      </c>
      <c r="I13299" s="10" t="n">
        <f aca="false">D13299*(E13299-G13299)</f>
        <v>64.84</v>
      </c>
      <c r="J13299" s="11" t="n">
        <f aca="false">IFERROR(I13299/F13299,0)</f>
        <v>0.332070060432244</v>
      </c>
      <c r="K13299" s="4" t="str">
        <f aca="false">IFERROR(INDEX(Data_Orders!$F$2:$F$4727,MATCH(B13299,Data_Orders!$A$2:$A$4727,0)),"")</f>
        <v>Retail</v>
      </c>
      <c r="L13299" s="4" t="str">
        <f aca="false">IFERROR(INDEX(Data_Orders!$D$2:$D$4727,MATCH(B13299,Data_Orders!$A$2:$A$4727,0)),"")</f>
        <v>Rugby</v>
      </c>
    </row>
    <row r="13300" customFormat="false" ht="15" hidden="false" customHeight="false" outlineLevel="0" collapsed="false">
      <c r="A13300" s="4" t="s">
        <v>19116</v>
      </c>
      <c r="B13300" s="4" t="s">
        <v>5551</v>
      </c>
      <c r="C13300" s="4" t="s">
        <v>1021</v>
      </c>
      <c r="D13300" s="4" t="n">
        <v>8</v>
      </c>
      <c r="E13300" s="4" t="n">
        <v>73.76</v>
      </c>
      <c r="F13300" s="4" t="n">
        <v>590.08</v>
      </c>
      <c r="G13300" s="4" t="n">
        <f aca="false">INDEX(Data_Products!$D$2:$D$33,MATCH(C13300,Data_Products!$A$2:$A$33,0))</f>
        <v>51.51</v>
      </c>
      <c r="H13300" s="4" t="str">
        <f aca="false">INDEX(Data_Products!$C$2:$C$33,MATCH(C13300,Data_Products!$A$2:$A$33,0))</f>
        <v>Cement &amp; Aggregates</v>
      </c>
      <c r="I13300" s="10" t="n">
        <f aca="false">D13300*(E13300-G13300)</f>
        <v>178</v>
      </c>
      <c r="J13300" s="11" t="n">
        <f aca="false">IFERROR(I13300/F13300,0)</f>
        <v>0.301654013015184</v>
      </c>
      <c r="K13300" s="4" t="str">
        <f aca="false">IFERROR(INDEX(Data_Orders!$F$2:$F$4727,MATCH(B13300,Data_Orders!$A$2:$A$4727,0)),"")</f>
        <v>Retail</v>
      </c>
      <c r="L13300" s="4" t="str">
        <f aca="false">IFERROR(INDEX(Data_Orders!$D$2:$D$4727,MATCH(B13300,Data_Orders!$A$2:$A$4727,0)),"")</f>
        <v>Rugby</v>
      </c>
    </row>
    <row r="13301" customFormat="false" ht="15" hidden="false" customHeight="false" outlineLevel="0" collapsed="false">
      <c r="A13301" s="4" t="s">
        <v>19117</v>
      </c>
      <c r="B13301" s="4" t="s">
        <v>5551</v>
      </c>
      <c r="C13301" s="4" t="s">
        <v>1048</v>
      </c>
      <c r="D13301" s="4" t="n">
        <v>9</v>
      </c>
      <c r="E13301" s="4" t="n">
        <v>112.72</v>
      </c>
      <c r="F13301" s="4" t="n">
        <v>1014.48</v>
      </c>
      <c r="G13301" s="4" t="n">
        <f aca="false">INDEX(Data_Products!$D$2:$D$33,MATCH(C13301,Data_Products!$A$2:$A$33,0))</f>
        <v>83.21</v>
      </c>
      <c r="H13301" s="4" t="str">
        <f aca="false">INDEX(Data_Products!$C$2:$C$33,MATCH(C13301,Data_Products!$A$2:$A$33,0))</f>
        <v>Tools &amp; Fixings</v>
      </c>
      <c r="I13301" s="10" t="n">
        <f aca="false">D13301*(E13301-G13301)</f>
        <v>265.59</v>
      </c>
      <c r="J13301" s="11" t="n">
        <f aca="false">IFERROR(I13301/F13301,0)</f>
        <v>0.261799148332151</v>
      </c>
      <c r="K13301" s="4" t="str">
        <f aca="false">IFERROR(INDEX(Data_Orders!$F$2:$F$4727,MATCH(B13301,Data_Orders!$A$2:$A$4727,0)),"")</f>
        <v>Retail</v>
      </c>
      <c r="L13301" s="4" t="str">
        <f aca="false">IFERROR(INDEX(Data_Orders!$D$2:$D$4727,MATCH(B13301,Data_Orders!$A$2:$A$4727,0)),"")</f>
        <v>Rugby</v>
      </c>
    </row>
    <row r="13302" customFormat="false" ht="15" hidden="false" customHeight="false" outlineLevel="0" collapsed="false">
      <c r="A13302" s="4" t="s">
        <v>19118</v>
      </c>
      <c r="B13302" s="4" t="s">
        <v>5551</v>
      </c>
      <c r="C13302" s="4" t="s">
        <v>1010</v>
      </c>
      <c r="D13302" s="4" t="n">
        <v>11</v>
      </c>
      <c r="E13302" s="4" t="n">
        <v>135.95</v>
      </c>
      <c r="F13302" s="4" t="n">
        <v>1495.45</v>
      </c>
      <c r="G13302" s="4" t="n">
        <f aca="false">INDEX(Data_Products!$D$2:$D$33,MATCH(C13302,Data_Products!$A$2:$A$33,0))</f>
        <v>111.1</v>
      </c>
      <c r="H13302" s="4" t="str">
        <f aca="false">INDEX(Data_Products!$C$2:$C$33,MATCH(C13302,Data_Products!$A$2:$A$33,0))</f>
        <v>Timber</v>
      </c>
      <c r="I13302" s="10" t="n">
        <f aca="false">D13302*(E13302-G13302)</f>
        <v>273.35</v>
      </c>
      <c r="J13302" s="11" t="n">
        <f aca="false">IFERROR(I13302/F13302,0)</f>
        <v>0.18278778962854</v>
      </c>
      <c r="K13302" s="4" t="str">
        <f aca="false">IFERROR(INDEX(Data_Orders!$F$2:$F$4727,MATCH(B13302,Data_Orders!$A$2:$A$4727,0)),"")</f>
        <v>Retail</v>
      </c>
      <c r="L13302" s="4" t="str">
        <f aca="false">IFERROR(INDEX(Data_Orders!$D$2:$D$4727,MATCH(B13302,Data_Orders!$A$2:$A$4727,0)),"")</f>
        <v>Rugby</v>
      </c>
    </row>
    <row r="13303" customFormat="false" ht="15" hidden="false" customHeight="false" outlineLevel="0" collapsed="false">
      <c r="A13303" s="4" t="s">
        <v>19119</v>
      </c>
      <c r="B13303" s="4" t="s">
        <v>5551</v>
      </c>
      <c r="C13303" s="4" t="s">
        <v>1032</v>
      </c>
      <c r="D13303" s="4" t="n">
        <v>12</v>
      </c>
      <c r="E13303" s="4" t="n">
        <v>99.65</v>
      </c>
      <c r="F13303" s="4" t="n">
        <v>1195.8</v>
      </c>
      <c r="G13303" s="4" t="n">
        <f aca="false">INDEX(Data_Products!$D$2:$D$33,MATCH(C13303,Data_Products!$A$2:$A$33,0))</f>
        <v>58.26</v>
      </c>
      <c r="H13303" s="4" t="str">
        <f aca="false">INDEX(Data_Products!$C$2:$C$33,MATCH(C13303,Data_Products!$A$2:$A$33,0))</f>
        <v>Insulation</v>
      </c>
      <c r="I13303" s="10" t="n">
        <f aca="false">D13303*(E13303-G13303)</f>
        <v>496.68</v>
      </c>
      <c r="J13303" s="11" t="n">
        <f aca="false">IFERROR(I13303/F13303,0)</f>
        <v>0.415353738083292</v>
      </c>
      <c r="K13303" s="4" t="str">
        <f aca="false">IFERROR(INDEX(Data_Orders!$F$2:$F$4727,MATCH(B13303,Data_Orders!$A$2:$A$4727,0)),"")</f>
        <v>Retail</v>
      </c>
      <c r="L13303" s="4" t="str">
        <f aca="false">IFERROR(INDEX(Data_Orders!$D$2:$D$4727,MATCH(B13303,Data_Orders!$A$2:$A$4727,0)),"")</f>
        <v>Rugby</v>
      </c>
    </row>
    <row r="13304" customFormat="false" ht="15" hidden="false" customHeight="false" outlineLevel="0" collapsed="false">
      <c r="A13304" s="4" t="s">
        <v>19120</v>
      </c>
      <c r="B13304" s="4" t="s">
        <v>5552</v>
      </c>
      <c r="C13304" s="4" t="s">
        <v>1061</v>
      </c>
      <c r="D13304" s="4" t="n">
        <v>6</v>
      </c>
      <c r="E13304" s="4" t="n">
        <v>145.57</v>
      </c>
      <c r="F13304" s="4" t="n">
        <v>873.42</v>
      </c>
      <c r="G13304" s="4" t="n">
        <f aca="false">INDEX(Data_Products!$D$2:$D$33,MATCH(C13304,Data_Products!$A$2:$A$33,0))</f>
        <v>119.29</v>
      </c>
      <c r="H13304" s="4" t="str">
        <f aca="false">INDEX(Data_Products!$C$2:$C$33,MATCH(C13304,Data_Products!$A$2:$A$33,0))</f>
        <v>Plumbing &amp; Drainage</v>
      </c>
      <c r="I13304" s="10" t="n">
        <f aca="false">D13304*(E13304-G13304)</f>
        <v>157.68</v>
      </c>
      <c r="J13304" s="11" t="n">
        <f aca="false">IFERROR(I13304/F13304,0)</f>
        <v>0.180531702960775</v>
      </c>
      <c r="K13304" s="4" t="str">
        <f aca="false">IFERROR(INDEX(Data_Orders!$F$2:$F$4727,MATCH(B13304,Data_Orders!$A$2:$A$4727,0)),"")</f>
        <v>Retail</v>
      </c>
      <c r="L13304" s="4" t="str">
        <f aca="false">IFERROR(INDEX(Data_Orders!$D$2:$D$4727,MATCH(B13304,Data_Orders!$A$2:$A$4727,0)),"")</f>
        <v>Rugby</v>
      </c>
    </row>
    <row r="13305" customFormat="false" ht="15" hidden="false" customHeight="false" outlineLevel="0" collapsed="false">
      <c r="A13305" s="4" t="s">
        <v>19121</v>
      </c>
      <c r="B13305" s="4" t="s">
        <v>5552</v>
      </c>
      <c r="C13305" s="4" t="s">
        <v>1046</v>
      </c>
      <c r="D13305" s="4" t="n">
        <v>1</v>
      </c>
      <c r="E13305" s="4" t="n">
        <v>154.02</v>
      </c>
      <c r="F13305" s="4" t="n">
        <v>154.02</v>
      </c>
      <c r="G13305" s="4" t="n">
        <f aca="false">INDEX(Data_Products!$D$2:$D$33,MATCH(C13305,Data_Products!$A$2:$A$33,0))</f>
        <v>102.1</v>
      </c>
      <c r="H13305" s="4" t="str">
        <f aca="false">INDEX(Data_Products!$C$2:$C$33,MATCH(C13305,Data_Products!$A$2:$A$33,0))</f>
        <v>Tools &amp; Fixings</v>
      </c>
      <c r="I13305" s="10" t="n">
        <f aca="false">D13305*(E13305-G13305)</f>
        <v>51.92</v>
      </c>
      <c r="J13305" s="11" t="n">
        <f aca="false">IFERROR(I13305/F13305,0)</f>
        <v>0.337099078041813</v>
      </c>
      <c r="K13305" s="4" t="str">
        <f aca="false">IFERROR(INDEX(Data_Orders!$F$2:$F$4727,MATCH(B13305,Data_Orders!$A$2:$A$4727,0)),"")</f>
        <v>Retail</v>
      </c>
      <c r="L13305" s="4" t="str">
        <f aca="false">IFERROR(INDEX(Data_Orders!$D$2:$D$4727,MATCH(B13305,Data_Orders!$A$2:$A$4727,0)),"")</f>
        <v>Rugby</v>
      </c>
    </row>
    <row r="13306" customFormat="false" ht="15" hidden="false" customHeight="false" outlineLevel="0" collapsed="false">
      <c r="A13306" s="4" t="s">
        <v>19122</v>
      </c>
      <c r="B13306" s="4" t="s">
        <v>5552</v>
      </c>
      <c r="C13306" s="4" t="s">
        <v>1021</v>
      </c>
      <c r="D13306" s="4" t="n">
        <v>9</v>
      </c>
      <c r="E13306" s="4" t="n">
        <v>73.76</v>
      </c>
      <c r="F13306" s="4" t="n">
        <v>663.84</v>
      </c>
      <c r="G13306" s="4" t="n">
        <f aca="false">INDEX(Data_Products!$D$2:$D$33,MATCH(C13306,Data_Products!$A$2:$A$33,0))</f>
        <v>51.51</v>
      </c>
      <c r="H13306" s="4" t="str">
        <f aca="false">INDEX(Data_Products!$C$2:$C$33,MATCH(C13306,Data_Products!$A$2:$A$33,0))</f>
        <v>Cement &amp; Aggregates</v>
      </c>
      <c r="I13306" s="10" t="n">
        <f aca="false">D13306*(E13306-G13306)</f>
        <v>200.25</v>
      </c>
      <c r="J13306" s="11" t="n">
        <f aca="false">IFERROR(I13306/F13306,0)</f>
        <v>0.301654013015184</v>
      </c>
      <c r="K13306" s="4" t="str">
        <f aca="false">IFERROR(INDEX(Data_Orders!$F$2:$F$4727,MATCH(B13306,Data_Orders!$A$2:$A$4727,0)),"")</f>
        <v>Retail</v>
      </c>
      <c r="L13306" s="4" t="str">
        <f aca="false">IFERROR(INDEX(Data_Orders!$D$2:$D$4727,MATCH(B13306,Data_Orders!$A$2:$A$4727,0)),"")</f>
        <v>Rugby</v>
      </c>
    </row>
    <row r="13307" customFormat="false" ht="15" hidden="false" customHeight="false" outlineLevel="0" collapsed="false">
      <c r="A13307" s="4" t="s">
        <v>19123</v>
      </c>
      <c r="B13307" s="4" t="s">
        <v>5552</v>
      </c>
      <c r="C13307" s="4" t="s">
        <v>1077</v>
      </c>
      <c r="D13307" s="4" t="n">
        <v>15</v>
      </c>
      <c r="E13307" s="4" t="n">
        <v>46.61</v>
      </c>
      <c r="F13307" s="4" t="n">
        <v>699.15</v>
      </c>
      <c r="G13307" s="4" t="n">
        <f aca="false">INDEX(Data_Products!$D$2:$D$33,MATCH(C13307,Data_Products!$A$2:$A$33,0))</f>
        <v>36.87</v>
      </c>
      <c r="H13307" s="4" t="str">
        <f aca="false">INDEX(Data_Products!$C$2:$C$33,MATCH(C13307,Data_Products!$A$2:$A$33,0))</f>
        <v>Landscaping</v>
      </c>
      <c r="I13307" s="10" t="n">
        <f aca="false">D13307*(E13307-G13307)</f>
        <v>146.1</v>
      </c>
      <c r="J13307" s="11" t="n">
        <f aca="false">IFERROR(I13307/F13307,0)</f>
        <v>0.208968032611028</v>
      </c>
      <c r="K13307" s="4" t="str">
        <f aca="false">IFERROR(INDEX(Data_Orders!$F$2:$F$4727,MATCH(B13307,Data_Orders!$A$2:$A$4727,0)),"")</f>
        <v>Retail</v>
      </c>
      <c r="L13307" s="4" t="str">
        <f aca="false">IFERROR(INDEX(Data_Orders!$D$2:$D$4727,MATCH(B13307,Data_Orders!$A$2:$A$4727,0)),"")</f>
        <v>Rugby</v>
      </c>
    </row>
    <row r="13308" customFormat="false" ht="15" hidden="false" customHeight="false" outlineLevel="0" collapsed="false">
      <c r="A13308" s="4" t="s">
        <v>19124</v>
      </c>
      <c r="B13308" s="4" t="s">
        <v>5552</v>
      </c>
      <c r="C13308" s="4" t="s">
        <v>1044</v>
      </c>
      <c r="D13308" s="4" t="n">
        <v>13</v>
      </c>
      <c r="E13308" s="4" t="n">
        <v>190.44</v>
      </c>
      <c r="F13308" s="4" t="n">
        <v>2475.72</v>
      </c>
      <c r="G13308" s="4" t="n">
        <f aca="false">INDEX(Data_Products!$D$2:$D$33,MATCH(C13308,Data_Products!$A$2:$A$33,0))</f>
        <v>115.48</v>
      </c>
      <c r="H13308" s="4" t="str">
        <f aca="false">INDEX(Data_Products!$C$2:$C$33,MATCH(C13308,Data_Products!$A$2:$A$33,0))</f>
        <v>Tools &amp; Fixings</v>
      </c>
      <c r="I13308" s="10" t="n">
        <f aca="false">D13308*(E13308-G13308)</f>
        <v>974.48</v>
      </c>
      <c r="J13308" s="11" t="n">
        <f aca="false">IFERROR(I13308/F13308,0)</f>
        <v>0.393614786809494</v>
      </c>
      <c r="K13308" s="4" t="str">
        <f aca="false">IFERROR(INDEX(Data_Orders!$F$2:$F$4727,MATCH(B13308,Data_Orders!$A$2:$A$4727,0)),"")</f>
        <v>Retail</v>
      </c>
      <c r="L13308" s="4" t="str">
        <f aca="false">IFERROR(INDEX(Data_Orders!$D$2:$D$4727,MATCH(B13308,Data_Orders!$A$2:$A$4727,0)),"")</f>
        <v>Rugby</v>
      </c>
    </row>
    <row r="13309" customFormat="false" ht="15" hidden="false" customHeight="false" outlineLevel="0" collapsed="false">
      <c r="A13309" s="4" t="s">
        <v>19125</v>
      </c>
      <c r="B13309" s="4" t="s">
        <v>5553</v>
      </c>
      <c r="C13309" s="4" t="s">
        <v>1037</v>
      </c>
      <c r="D13309" s="4" t="n">
        <v>18</v>
      </c>
      <c r="E13309" s="4" t="n">
        <v>90.97</v>
      </c>
      <c r="F13309" s="4" t="n">
        <v>1637.46</v>
      </c>
      <c r="G13309" s="4" t="n">
        <f aca="false">INDEX(Data_Products!$D$2:$D$33,MATCH(C13309,Data_Products!$A$2:$A$33,0))</f>
        <v>73.81</v>
      </c>
      <c r="H13309" s="4" t="str">
        <f aca="false">INDEX(Data_Products!$C$2:$C$33,MATCH(C13309,Data_Products!$A$2:$A$33,0))</f>
        <v>Insulation</v>
      </c>
      <c r="I13309" s="10" t="n">
        <f aca="false">D13309*(E13309-G13309)</f>
        <v>308.88</v>
      </c>
      <c r="J13309" s="11" t="n">
        <f aca="false">IFERROR(I13309/F13309,0)</f>
        <v>0.18863361547763</v>
      </c>
      <c r="K13309" s="4" t="str">
        <f aca="false">IFERROR(INDEX(Data_Orders!$F$2:$F$4727,MATCH(B13309,Data_Orders!$A$2:$A$4727,0)),"")</f>
        <v>Retail</v>
      </c>
      <c r="L13309" s="4" t="str">
        <f aca="false">IFERROR(INDEX(Data_Orders!$D$2:$D$4727,MATCH(B13309,Data_Orders!$A$2:$A$4727,0)),"")</f>
        <v>Rugby</v>
      </c>
    </row>
    <row r="13310" customFormat="false" ht="15" hidden="false" customHeight="false" outlineLevel="0" collapsed="false">
      <c r="A13310" s="4" t="s">
        <v>19126</v>
      </c>
      <c r="B13310" s="4" t="s">
        <v>5553</v>
      </c>
      <c r="C13310" s="4" t="s">
        <v>1075</v>
      </c>
      <c r="D13310" s="4" t="n">
        <v>5</v>
      </c>
      <c r="E13310" s="4" t="n">
        <v>98.61</v>
      </c>
      <c r="F13310" s="4" t="n">
        <v>493.05</v>
      </c>
      <c r="G13310" s="4" t="n">
        <f aca="false">INDEX(Data_Products!$D$2:$D$33,MATCH(C13310,Data_Products!$A$2:$A$33,0))</f>
        <v>74.84</v>
      </c>
      <c r="H13310" s="4" t="str">
        <f aca="false">INDEX(Data_Products!$C$2:$C$33,MATCH(C13310,Data_Products!$A$2:$A$33,0))</f>
        <v>Landscaping</v>
      </c>
      <c r="I13310" s="10" t="n">
        <f aca="false">D13310*(E13310-G13310)</f>
        <v>118.85</v>
      </c>
      <c r="J13310" s="11" t="n">
        <f aca="false">IFERROR(I13310/F13310,0)</f>
        <v>0.24105060338708</v>
      </c>
      <c r="K13310" s="4" t="str">
        <f aca="false">IFERROR(INDEX(Data_Orders!$F$2:$F$4727,MATCH(B13310,Data_Orders!$A$2:$A$4727,0)),"")</f>
        <v>Retail</v>
      </c>
      <c r="L13310" s="4" t="str">
        <f aca="false">IFERROR(INDEX(Data_Orders!$D$2:$D$4727,MATCH(B13310,Data_Orders!$A$2:$A$4727,0)),"")</f>
        <v>Rugby</v>
      </c>
    </row>
    <row r="13311" customFormat="false" ht="15" hidden="false" customHeight="false" outlineLevel="0" collapsed="false">
      <c r="A13311" s="4" t="s">
        <v>19127</v>
      </c>
      <c r="B13311" s="4" t="s">
        <v>5553</v>
      </c>
      <c r="C13311" s="4" t="s">
        <v>1059</v>
      </c>
      <c r="D13311" s="4" t="n">
        <v>18</v>
      </c>
      <c r="E13311" s="4" t="n">
        <v>103.63</v>
      </c>
      <c r="F13311" s="4" t="n">
        <v>1865.34</v>
      </c>
      <c r="G13311" s="4" t="n">
        <f aca="false">INDEX(Data_Products!$D$2:$D$33,MATCH(C13311,Data_Products!$A$2:$A$33,0))</f>
        <v>82.55</v>
      </c>
      <c r="H13311" s="4" t="str">
        <f aca="false">INDEX(Data_Products!$C$2:$C$33,MATCH(C13311,Data_Products!$A$2:$A$33,0))</f>
        <v>Roofing</v>
      </c>
      <c r="I13311" s="10" t="n">
        <f aca="false">D13311*(E13311-G13311)</f>
        <v>379.44</v>
      </c>
      <c r="J13311" s="11" t="n">
        <f aca="false">IFERROR(I13311/F13311,0)</f>
        <v>0.203415999228023</v>
      </c>
      <c r="K13311" s="4" t="str">
        <f aca="false">IFERROR(INDEX(Data_Orders!$F$2:$F$4727,MATCH(B13311,Data_Orders!$A$2:$A$4727,0)),"")</f>
        <v>Retail</v>
      </c>
      <c r="L13311" s="4" t="str">
        <f aca="false">IFERROR(INDEX(Data_Orders!$D$2:$D$4727,MATCH(B13311,Data_Orders!$A$2:$A$4727,0)),"")</f>
        <v>Rugby</v>
      </c>
    </row>
    <row r="13312" customFormat="false" ht="15" hidden="false" customHeight="false" outlineLevel="0" collapsed="false">
      <c r="A13312" s="4" t="s">
        <v>19128</v>
      </c>
      <c r="B13312" s="4" t="s">
        <v>5553</v>
      </c>
      <c r="C13312" s="4" t="s">
        <v>1013</v>
      </c>
      <c r="D13312" s="4" t="n">
        <v>18</v>
      </c>
      <c r="E13312" s="4" t="n">
        <v>240.92</v>
      </c>
      <c r="F13312" s="4" t="n">
        <v>4336.56</v>
      </c>
      <c r="G13312" s="4" t="n">
        <f aca="false">INDEX(Data_Products!$D$2:$D$33,MATCH(C13312,Data_Products!$A$2:$A$33,0))</f>
        <v>168.32</v>
      </c>
      <c r="H13312" s="4" t="str">
        <f aca="false">INDEX(Data_Products!$C$2:$C$33,MATCH(C13312,Data_Products!$A$2:$A$33,0))</f>
        <v>Timber</v>
      </c>
      <c r="I13312" s="10" t="n">
        <f aca="false">D13312*(E13312-G13312)</f>
        <v>1306.8</v>
      </c>
      <c r="J13312" s="11" t="n">
        <f aca="false">IFERROR(I13312/F13312,0)</f>
        <v>0.301344844761747</v>
      </c>
      <c r="K13312" s="4" t="str">
        <f aca="false">IFERROR(INDEX(Data_Orders!$F$2:$F$4727,MATCH(B13312,Data_Orders!$A$2:$A$4727,0)),"")</f>
        <v>Retail</v>
      </c>
      <c r="L13312" s="4" t="str">
        <f aca="false">IFERROR(INDEX(Data_Orders!$D$2:$D$4727,MATCH(B13312,Data_Orders!$A$2:$A$4727,0)),"")</f>
        <v>Rugby</v>
      </c>
    </row>
    <row r="13313" customFormat="false" ht="15" hidden="false" customHeight="false" outlineLevel="0" collapsed="false">
      <c r="A13313" s="4" t="s">
        <v>19129</v>
      </c>
      <c r="B13313" s="4" t="s">
        <v>5554</v>
      </c>
      <c r="C13313" s="4" t="s">
        <v>1032</v>
      </c>
      <c r="D13313" s="4" t="n">
        <v>17</v>
      </c>
      <c r="E13313" s="4" t="n">
        <v>99.65</v>
      </c>
      <c r="F13313" s="4" t="n">
        <v>1694.05</v>
      </c>
      <c r="G13313" s="4" t="n">
        <f aca="false">INDEX(Data_Products!$D$2:$D$33,MATCH(C13313,Data_Products!$A$2:$A$33,0))</f>
        <v>58.26</v>
      </c>
      <c r="H13313" s="4" t="str">
        <f aca="false">INDEX(Data_Products!$C$2:$C$33,MATCH(C13313,Data_Products!$A$2:$A$33,0))</f>
        <v>Insulation</v>
      </c>
      <c r="I13313" s="10" t="n">
        <f aca="false">D13313*(E13313-G13313)</f>
        <v>703.63</v>
      </c>
      <c r="J13313" s="11" t="n">
        <f aca="false">IFERROR(I13313/F13313,0)</f>
        <v>0.415353738083292</v>
      </c>
      <c r="K13313" s="4" t="str">
        <f aca="false">IFERROR(INDEX(Data_Orders!$F$2:$F$4727,MATCH(B13313,Data_Orders!$A$2:$A$4727,0)),"")</f>
        <v>Retail</v>
      </c>
      <c r="L13313" s="4" t="str">
        <f aca="false">IFERROR(INDEX(Data_Orders!$D$2:$D$4727,MATCH(B13313,Data_Orders!$A$2:$A$4727,0)),"")</f>
        <v>Rugby</v>
      </c>
    </row>
    <row r="13314" customFormat="false" ht="15" hidden="false" customHeight="false" outlineLevel="0" collapsed="false">
      <c r="A13314" s="4" t="s">
        <v>19130</v>
      </c>
      <c r="B13314" s="4" t="s">
        <v>5554</v>
      </c>
      <c r="C13314" s="4" t="s">
        <v>1059</v>
      </c>
      <c r="D13314" s="4" t="n">
        <v>15</v>
      </c>
      <c r="E13314" s="4" t="n">
        <v>103.63</v>
      </c>
      <c r="F13314" s="4" t="n">
        <v>1554.45</v>
      </c>
      <c r="G13314" s="4" t="n">
        <f aca="false">INDEX(Data_Products!$D$2:$D$33,MATCH(C13314,Data_Products!$A$2:$A$33,0))</f>
        <v>82.55</v>
      </c>
      <c r="H13314" s="4" t="str">
        <f aca="false">INDEX(Data_Products!$C$2:$C$33,MATCH(C13314,Data_Products!$A$2:$A$33,0))</f>
        <v>Roofing</v>
      </c>
      <c r="I13314" s="10" t="n">
        <f aca="false">D13314*(E13314-G13314)</f>
        <v>316.2</v>
      </c>
      <c r="J13314" s="11" t="n">
        <f aca="false">IFERROR(I13314/F13314,0)</f>
        <v>0.203415999228023</v>
      </c>
      <c r="K13314" s="4" t="str">
        <f aca="false">IFERROR(INDEX(Data_Orders!$F$2:$F$4727,MATCH(B13314,Data_Orders!$A$2:$A$4727,0)),"")</f>
        <v>Retail</v>
      </c>
      <c r="L13314" s="4" t="str">
        <f aca="false">IFERROR(INDEX(Data_Orders!$D$2:$D$4727,MATCH(B13314,Data_Orders!$A$2:$A$4727,0)),"")</f>
        <v>Rugby</v>
      </c>
    </row>
    <row r="13315" customFormat="false" ht="15" hidden="false" customHeight="false" outlineLevel="0" collapsed="false">
      <c r="A13315" s="4" t="s">
        <v>19131</v>
      </c>
      <c r="B13315" s="4" t="s">
        <v>5554</v>
      </c>
      <c r="C13315" s="4" t="s">
        <v>1068</v>
      </c>
      <c r="D13315" s="4" t="n">
        <v>3</v>
      </c>
      <c r="E13315" s="4" t="n">
        <v>86.28</v>
      </c>
      <c r="F13315" s="4" t="n">
        <v>258.84</v>
      </c>
      <c r="G13315" s="4" t="n">
        <f aca="false">INDEX(Data_Products!$D$2:$D$33,MATCH(C13315,Data_Products!$A$2:$A$33,0))</f>
        <v>68.55</v>
      </c>
      <c r="H13315" s="4" t="str">
        <f aca="false">INDEX(Data_Products!$C$2:$C$33,MATCH(C13315,Data_Products!$A$2:$A$33,0))</f>
        <v>Plumbing &amp; Drainage</v>
      </c>
      <c r="I13315" s="10" t="n">
        <f aca="false">D13315*(E13315-G13315)</f>
        <v>53.19</v>
      </c>
      <c r="J13315" s="11" t="n">
        <f aca="false">IFERROR(I13315/F13315,0)</f>
        <v>0.205493741307371</v>
      </c>
      <c r="K13315" s="4" t="str">
        <f aca="false">IFERROR(INDEX(Data_Orders!$F$2:$F$4727,MATCH(B13315,Data_Orders!$A$2:$A$4727,0)),"")</f>
        <v>Retail</v>
      </c>
      <c r="L13315" s="4" t="str">
        <f aca="false">IFERROR(INDEX(Data_Orders!$D$2:$D$4727,MATCH(B13315,Data_Orders!$A$2:$A$4727,0)),"")</f>
        <v>Rugby</v>
      </c>
    </row>
    <row r="13316" customFormat="false" ht="15" hidden="false" customHeight="false" outlineLevel="0" collapsed="false">
      <c r="A13316" s="4" t="s">
        <v>19132</v>
      </c>
      <c r="B13316" s="4" t="s">
        <v>5555</v>
      </c>
      <c r="C13316" s="4" t="s">
        <v>1013</v>
      </c>
      <c r="D13316" s="4" t="n">
        <v>16</v>
      </c>
      <c r="E13316" s="4" t="n">
        <v>240.92</v>
      </c>
      <c r="F13316" s="4" t="n">
        <v>3854.72</v>
      </c>
      <c r="G13316" s="4" t="n">
        <f aca="false">INDEX(Data_Products!$D$2:$D$33,MATCH(C13316,Data_Products!$A$2:$A$33,0))</f>
        <v>168.32</v>
      </c>
      <c r="H13316" s="4" t="str">
        <f aca="false">INDEX(Data_Products!$C$2:$C$33,MATCH(C13316,Data_Products!$A$2:$A$33,0))</f>
        <v>Timber</v>
      </c>
      <c r="I13316" s="10" t="n">
        <f aca="false">D13316*(E13316-G13316)</f>
        <v>1161.6</v>
      </c>
      <c r="J13316" s="11" t="n">
        <f aca="false">IFERROR(I13316/F13316,0)</f>
        <v>0.301344844761747</v>
      </c>
      <c r="K13316" s="4" t="str">
        <f aca="false">IFERROR(INDEX(Data_Orders!$F$2:$F$4727,MATCH(B13316,Data_Orders!$A$2:$A$4727,0)),"")</f>
        <v>Retail</v>
      </c>
      <c r="L13316" s="4" t="str">
        <f aca="false">IFERROR(INDEX(Data_Orders!$D$2:$D$4727,MATCH(B13316,Data_Orders!$A$2:$A$4727,0)),"")</f>
        <v>Rugby</v>
      </c>
    </row>
    <row r="13317" customFormat="false" ht="15" hidden="false" customHeight="false" outlineLevel="0" collapsed="false">
      <c r="A13317" s="4" t="s">
        <v>19133</v>
      </c>
      <c r="B13317" s="4" t="s">
        <v>5555</v>
      </c>
      <c r="C13317" s="4" t="s">
        <v>1055</v>
      </c>
      <c r="D13317" s="4" t="n">
        <v>11</v>
      </c>
      <c r="E13317" s="4" t="n">
        <v>205.03</v>
      </c>
      <c r="F13317" s="4" t="n">
        <v>2255.33</v>
      </c>
      <c r="G13317" s="4" t="n">
        <f aca="false">INDEX(Data_Products!$D$2:$D$33,MATCH(C13317,Data_Products!$A$2:$A$33,0))</f>
        <v>138.6</v>
      </c>
      <c r="H13317" s="4" t="str">
        <f aca="false">INDEX(Data_Products!$C$2:$C$33,MATCH(C13317,Data_Products!$A$2:$A$33,0))</f>
        <v>Roofing</v>
      </c>
      <c r="I13317" s="10" t="n">
        <f aca="false">D13317*(E13317-G13317)</f>
        <v>730.73</v>
      </c>
      <c r="J13317" s="11" t="n">
        <f aca="false">IFERROR(I13317/F13317,0)</f>
        <v>0.324001365653807</v>
      </c>
      <c r="K13317" s="4" t="str">
        <f aca="false">IFERROR(INDEX(Data_Orders!$F$2:$F$4727,MATCH(B13317,Data_Orders!$A$2:$A$4727,0)),"")</f>
        <v>Retail</v>
      </c>
      <c r="L13317" s="4" t="str">
        <f aca="false">IFERROR(INDEX(Data_Orders!$D$2:$D$4727,MATCH(B13317,Data_Orders!$A$2:$A$4727,0)),"")</f>
        <v>Rugby</v>
      </c>
    </row>
    <row r="13318" customFormat="false" ht="15" hidden="false" customHeight="false" outlineLevel="0" collapsed="false">
      <c r="A13318" s="4" t="s">
        <v>19134</v>
      </c>
      <c r="B13318" s="4" t="s">
        <v>5556</v>
      </c>
      <c r="C13318" s="4" t="s">
        <v>1057</v>
      </c>
      <c r="D13318" s="4" t="n">
        <v>7</v>
      </c>
      <c r="E13318" s="4" t="n">
        <v>176.81</v>
      </c>
      <c r="F13318" s="4" t="n">
        <v>1237.67</v>
      </c>
      <c r="G13318" s="4" t="n">
        <f aca="false">INDEX(Data_Products!$D$2:$D$33,MATCH(C13318,Data_Products!$A$2:$A$33,0))</f>
        <v>129.57</v>
      </c>
      <c r="H13318" s="4" t="str">
        <f aca="false">INDEX(Data_Products!$C$2:$C$33,MATCH(C13318,Data_Products!$A$2:$A$33,0))</f>
        <v>Roofing</v>
      </c>
      <c r="I13318" s="10" t="n">
        <f aca="false">D13318*(E13318-G13318)</f>
        <v>330.68</v>
      </c>
      <c r="J13318" s="11" t="n">
        <f aca="false">IFERROR(I13318/F13318,0)</f>
        <v>0.267179458175443</v>
      </c>
      <c r="K13318" s="4" t="str">
        <f aca="false">IFERROR(INDEX(Data_Orders!$F$2:$F$4727,MATCH(B13318,Data_Orders!$A$2:$A$4727,0)),"")</f>
        <v>Retail</v>
      </c>
      <c r="L13318" s="4" t="str">
        <f aca="false">IFERROR(INDEX(Data_Orders!$D$2:$D$4727,MATCH(B13318,Data_Orders!$A$2:$A$4727,0)),"")</f>
        <v>Rugby</v>
      </c>
    </row>
    <row r="13319" customFormat="false" ht="15" hidden="false" customHeight="false" outlineLevel="0" collapsed="false">
      <c r="A13319" s="4" t="s">
        <v>19135</v>
      </c>
      <c r="B13319" s="4" t="s">
        <v>5557</v>
      </c>
      <c r="C13319" s="4" t="s">
        <v>1064</v>
      </c>
      <c r="D13319" s="4" t="n">
        <v>13</v>
      </c>
      <c r="E13319" s="4" t="n">
        <v>97.63</v>
      </c>
      <c r="F13319" s="4" t="n">
        <v>1269.19</v>
      </c>
      <c r="G13319" s="4" t="n">
        <f aca="false">INDEX(Data_Products!$D$2:$D$33,MATCH(C13319,Data_Products!$A$2:$A$33,0))</f>
        <v>65.21</v>
      </c>
      <c r="H13319" s="4" t="str">
        <f aca="false">INDEX(Data_Products!$C$2:$C$33,MATCH(C13319,Data_Products!$A$2:$A$33,0))</f>
        <v>Plumbing &amp; Drainage</v>
      </c>
      <c r="I13319" s="10" t="n">
        <f aca="false">D13319*(E13319-G13319)</f>
        <v>421.46</v>
      </c>
      <c r="J13319" s="11" t="n">
        <f aca="false">IFERROR(I13319/F13319,0)</f>
        <v>0.332070060432244</v>
      </c>
      <c r="K13319" s="4" t="str">
        <f aca="false">IFERROR(INDEX(Data_Orders!$F$2:$F$4727,MATCH(B13319,Data_Orders!$A$2:$A$4727,0)),"")</f>
        <v>Retail</v>
      </c>
      <c r="L13319" s="4" t="str">
        <f aca="false">IFERROR(INDEX(Data_Orders!$D$2:$D$4727,MATCH(B13319,Data_Orders!$A$2:$A$4727,0)),"")</f>
        <v>Rugby</v>
      </c>
    </row>
    <row r="13320" customFormat="false" ht="15" hidden="false" customHeight="false" outlineLevel="0" collapsed="false">
      <c r="A13320" s="4" t="s">
        <v>19136</v>
      </c>
      <c r="B13320" s="4" t="s">
        <v>5557</v>
      </c>
      <c r="C13320" s="4" t="s">
        <v>1059</v>
      </c>
      <c r="D13320" s="4" t="n">
        <v>5</v>
      </c>
      <c r="E13320" s="4" t="n">
        <v>103.63</v>
      </c>
      <c r="F13320" s="4" t="n">
        <v>518.15</v>
      </c>
      <c r="G13320" s="4" t="n">
        <f aca="false">INDEX(Data_Products!$D$2:$D$33,MATCH(C13320,Data_Products!$A$2:$A$33,0))</f>
        <v>82.55</v>
      </c>
      <c r="H13320" s="4" t="str">
        <f aca="false">INDEX(Data_Products!$C$2:$C$33,MATCH(C13320,Data_Products!$A$2:$A$33,0))</f>
        <v>Roofing</v>
      </c>
      <c r="I13320" s="10" t="n">
        <f aca="false">D13320*(E13320-G13320)</f>
        <v>105.4</v>
      </c>
      <c r="J13320" s="11" t="n">
        <f aca="false">IFERROR(I13320/F13320,0)</f>
        <v>0.203415999228023</v>
      </c>
      <c r="K13320" s="4" t="str">
        <f aca="false">IFERROR(INDEX(Data_Orders!$F$2:$F$4727,MATCH(B13320,Data_Orders!$A$2:$A$4727,0)),"")</f>
        <v>Retail</v>
      </c>
      <c r="L13320" s="4" t="str">
        <f aca="false">IFERROR(INDEX(Data_Orders!$D$2:$D$4727,MATCH(B13320,Data_Orders!$A$2:$A$4727,0)),"")</f>
        <v>Rugby</v>
      </c>
    </row>
    <row r="13321" customFormat="false" ht="15" hidden="false" customHeight="false" outlineLevel="0" collapsed="false">
      <c r="A13321" s="4" t="s">
        <v>19137</v>
      </c>
      <c r="B13321" s="4" t="s">
        <v>5557</v>
      </c>
      <c r="C13321" s="4" t="s">
        <v>1019</v>
      </c>
      <c r="D13321" s="4" t="n">
        <v>4</v>
      </c>
      <c r="E13321" s="4" t="n">
        <v>79.76</v>
      </c>
      <c r="F13321" s="4" t="n">
        <v>319.04</v>
      </c>
      <c r="G13321" s="4" t="n">
        <f aca="false">INDEX(Data_Products!$D$2:$D$33,MATCH(C13321,Data_Products!$A$2:$A$33,0))</f>
        <v>59.07</v>
      </c>
      <c r="H13321" s="4" t="str">
        <f aca="false">INDEX(Data_Products!$C$2:$C$33,MATCH(C13321,Data_Products!$A$2:$A$33,0))</f>
        <v>Timber</v>
      </c>
      <c r="I13321" s="10" t="n">
        <f aca="false">D13321*(E13321-G13321)</f>
        <v>82.76</v>
      </c>
      <c r="J13321" s="11" t="n">
        <f aca="false">IFERROR(I13321/F13321,0)</f>
        <v>0.259403209628887</v>
      </c>
      <c r="K13321" s="4" t="str">
        <f aca="false">IFERROR(INDEX(Data_Orders!$F$2:$F$4727,MATCH(B13321,Data_Orders!$A$2:$A$4727,0)),"")</f>
        <v>Retail</v>
      </c>
      <c r="L13321" s="4" t="str">
        <f aca="false">IFERROR(INDEX(Data_Orders!$D$2:$D$4727,MATCH(B13321,Data_Orders!$A$2:$A$4727,0)),"")</f>
        <v>Rugby</v>
      </c>
    </row>
    <row r="13322" customFormat="false" ht="15" hidden="false" customHeight="false" outlineLevel="0" collapsed="false">
      <c r="A13322" s="4" t="s">
        <v>19138</v>
      </c>
      <c r="B13322" s="4" t="s">
        <v>5558</v>
      </c>
      <c r="C13322" s="4" t="s">
        <v>1044</v>
      </c>
      <c r="D13322" s="4" t="n">
        <v>10</v>
      </c>
      <c r="E13322" s="4" t="n">
        <v>190.44</v>
      </c>
      <c r="F13322" s="4" t="n">
        <v>1904.4</v>
      </c>
      <c r="G13322" s="4" t="n">
        <f aca="false">INDEX(Data_Products!$D$2:$D$33,MATCH(C13322,Data_Products!$A$2:$A$33,0))</f>
        <v>115.48</v>
      </c>
      <c r="H13322" s="4" t="str">
        <f aca="false">INDEX(Data_Products!$C$2:$C$33,MATCH(C13322,Data_Products!$A$2:$A$33,0))</f>
        <v>Tools &amp; Fixings</v>
      </c>
      <c r="I13322" s="10" t="n">
        <f aca="false">D13322*(E13322-G13322)</f>
        <v>749.6</v>
      </c>
      <c r="J13322" s="11" t="n">
        <f aca="false">IFERROR(I13322/F13322,0)</f>
        <v>0.393614786809494</v>
      </c>
      <c r="K13322" s="4" t="str">
        <f aca="false">IFERROR(INDEX(Data_Orders!$F$2:$F$4727,MATCH(B13322,Data_Orders!$A$2:$A$4727,0)),"")</f>
        <v>Retail</v>
      </c>
      <c r="L13322" s="4" t="str">
        <f aca="false">IFERROR(INDEX(Data_Orders!$D$2:$D$4727,MATCH(B13322,Data_Orders!$A$2:$A$4727,0)),"")</f>
        <v>Rugby</v>
      </c>
    </row>
    <row r="13323" customFormat="false" ht="15" hidden="false" customHeight="false" outlineLevel="0" collapsed="false">
      <c r="A13323" s="4" t="s">
        <v>19139</v>
      </c>
      <c r="B13323" s="4" t="s">
        <v>5559</v>
      </c>
      <c r="C13323" s="4" t="s">
        <v>1028</v>
      </c>
      <c r="D13323" s="4" t="n">
        <v>9</v>
      </c>
      <c r="E13323" s="4" t="n">
        <v>118.79</v>
      </c>
      <c r="F13323" s="4" t="n">
        <v>1069.11</v>
      </c>
      <c r="G13323" s="4" t="n">
        <f aca="false">INDEX(Data_Products!$D$2:$D$33,MATCH(C13323,Data_Products!$A$2:$A$33,0))</f>
        <v>81.07</v>
      </c>
      <c r="H13323" s="4" t="str">
        <f aca="false">INDEX(Data_Products!$C$2:$C$33,MATCH(C13323,Data_Products!$A$2:$A$33,0))</f>
        <v>Cement &amp; Aggregates</v>
      </c>
      <c r="I13323" s="10" t="n">
        <f aca="false">D13323*(E13323-G13323)</f>
        <v>339.48</v>
      </c>
      <c r="J13323" s="11" t="n">
        <f aca="false">IFERROR(I13323/F13323,0)</f>
        <v>0.317535146056066</v>
      </c>
      <c r="K13323" s="4" t="str">
        <f aca="false">IFERROR(INDEX(Data_Orders!$F$2:$F$4727,MATCH(B13323,Data_Orders!$A$2:$A$4727,0)),"")</f>
        <v>Retail</v>
      </c>
      <c r="L13323" s="4" t="str">
        <f aca="false">IFERROR(INDEX(Data_Orders!$D$2:$D$4727,MATCH(B13323,Data_Orders!$A$2:$A$4727,0)),"")</f>
        <v>Rugby</v>
      </c>
    </row>
    <row r="13324" customFormat="false" ht="15" hidden="false" customHeight="false" outlineLevel="0" collapsed="false">
      <c r="A13324" s="4" t="s">
        <v>19140</v>
      </c>
      <c r="B13324" s="4" t="s">
        <v>5560</v>
      </c>
      <c r="C13324" s="4" t="s">
        <v>1035</v>
      </c>
      <c r="D13324" s="4" t="n">
        <v>20</v>
      </c>
      <c r="E13324" s="4" t="n">
        <v>165.07</v>
      </c>
      <c r="F13324" s="4" t="n">
        <v>3301.4</v>
      </c>
      <c r="G13324" s="4" t="n">
        <f aca="false">INDEX(Data_Products!$D$2:$D$33,MATCH(C13324,Data_Products!$A$2:$A$33,0))</f>
        <v>134.65</v>
      </c>
      <c r="H13324" s="4" t="str">
        <f aca="false">INDEX(Data_Products!$C$2:$C$33,MATCH(C13324,Data_Products!$A$2:$A$33,0))</f>
        <v>Insulation</v>
      </c>
      <c r="I13324" s="10" t="n">
        <f aca="false">D13324*(E13324-G13324)</f>
        <v>608.4</v>
      </c>
      <c r="J13324" s="11" t="n">
        <f aca="false">IFERROR(I13324/F13324,0)</f>
        <v>0.184285454655601</v>
      </c>
      <c r="K13324" s="4" t="str">
        <f aca="false">IFERROR(INDEX(Data_Orders!$F$2:$F$4727,MATCH(B13324,Data_Orders!$A$2:$A$4727,0)),"")</f>
        <v>Trade Account</v>
      </c>
      <c r="L13324" s="4" t="str">
        <f aca="false">IFERROR(INDEX(Data_Orders!$D$2:$D$4727,MATCH(B13324,Data_Orders!$A$2:$A$4727,0)),"")</f>
        <v>Nuneaton</v>
      </c>
    </row>
    <row r="13325" customFormat="false" ht="15" hidden="false" customHeight="false" outlineLevel="0" collapsed="false">
      <c r="A13325" s="4" t="s">
        <v>19141</v>
      </c>
      <c r="B13325" s="4" t="s">
        <v>5560</v>
      </c>
      <c r="C13325" s="4" t="s">
        <v>1019</v>
      </c>
      <c r="D13325" s="4" t="n">
        <v>13</v>
      </c>
      <c r="E13325" s="4" t="n">
        <v>79.76</v>
      </c>
      <c r="F13325" s="4" t="n">
        <v>1036.88</v>
      </c>
      <c r="G13325" s="4" t="n">
        <f aca="false">INDEX(Data_Products!$D$2:$D$33,MATCH(C13325,Data_Products!$A$2:$A$33,0))</f>
        <v>59.07</v>
      </c>
      <c r="H13325" s="4" t="str">
        <f aca="false">INDEX(Data_Products!$C$2:$C$33,MATCH(C13325,Data_Products!$A$2:$A$33,0))</f>
        <v>Timber</v>
      </c>
      <c r="I13325" s="10" t="n">
        <f aca="false">D13325*(E13325-G13325)</f>
        <v>268.97</v>
      </c>
      <c r="J13325" s="11" t="n">
        <f aca="false">IFERROR(I13325/F13325,0)</f>
        <v>0.259403209628887</v>
      </c>
      <c r="K13325" s="4" t="str">
        <f aca="false">IFERROR(INDEX(Data_Orders!$F$2:$F$4727,MATCH(B13325,Data_Orders!$A$2:$A$4727,0)),"")</f>
        <v>Trade Account</v>
      </c>
      <c r="L13325" s="4" t="str">
        <f aca="false">IFERROR(INDEX(Data_Orders!$D$2:$D$4727,MATCH(B13325,Data_Orders!$A$2:$A$4727,0)),"")</f>
        <v>Nuneaton</v>
      </c>
    </row>
    <row r="13326" customFormat="false" ht="15" hidden="false" customHeight="false" outlineLevel="0" collapsed="false">
      <c r="A13326" s="4" t="s">
        <v>19142</v>
      </c>
      <c r="B13326" s="4" t="s">
        <v>5560</v>
      </c>
      <c r="C13326" s="4" t="s">
        <v>1050</v>
      </c>
      <c r="D13326" s="4" t="n">
        <v>10</v>
      </c>
      <c r="E13326" s="4" t="n">
        <v>238.63</v>
      </c>
      <c r="F13326" s="4" t="n">
        <v>2386.3</v>
      </c>
      <c r="G13326" s="4" t="n">
        <f aca="false">INDEX(Data_Products!$D$2:$D$33,MATCH(C13326,Data_Products!$A$2:$A$33,0))</f>
        <v>148.91</v>
      </c>
      <c r="H13326" s="4" t="str">
        <f aca="false">INDEX(Data_Products!$C$2:$C$33,MATCH(C13326,Data_Products!$A$2:$A$33,0))</f>
        <v>Tools &amp; Fixings</v>
      </c>
      <c r="I13326" s="10" t="n">
        <f aca="false">D13326*(E13326-G13326)</f>
        <v>897.2</v>
      </c>
      <c r="J13326" s="11" t="n">
        <f aca="false">IFERROR(I13326/F13326,0)</f>
        <v>0.375979549930855</v>
      </c>
      <c r="K13326" s="4" t="str">
        <f aca="false">IFERROR(INDEX(Data_Orders!$F$2:$F$4727,MATCH(B13326,Data_Orders!$A$2:$A$4727,0)),"")</f>
        <v>Trade Account</v>
      </c>
      <c r="L13326" s="4" t="str">
        <f aca="false">IFERROR(INDEX(Data_Orders!$D$2:$D$4727,MATCH(B13326,Data_Orders!$A$2:$A$4727,0)),"")</f>
        <v>Nuneaton</v>
      </c>
    </row>
    <row r="13327" customFormat="false" ht="15" hidden="false" customHeight="false" outlineLevel="0" collapsed="false">
      <c r="A13327" s="4" t="s">
        <v>19143</v>
      </c>
      <c r="B13327" s="4" t="s">
        <v>5561</v>
      </c>
      <c r="C13327" s="4" t="s">
        <v>1030</v>
      </c>
      <c r="D13327" s="4" t="n">
        <v>7</v>
      </c>
      <c r="E13327" s="4" t="n">
        <v>25.23</v>
      </c>
      <c r="F13327" s="4" t="n">
        <v>176.61</v>
      </c>
      <c r="G13327" s="4" t="n">
        <f aca="false">INDEX(Data_Products!$D$2:$D$33,MATCH(C13327,Data_Products!$A$2:$A$33,0))</f>
        <v>17.67</v>
      </c>
      <c r="H13327" s="4" t="str">
        <f aca="false">INDEX(Data_Products!$C$2:$C$33,MATCH(C13327,Data_Products!$A$2:$A$33,0))</f>
        <v>Cement &amp; Aggregates</v>
      </c>
      <c r="I13327" s="10" t="n">
        <f aca="false">D13327*(E13327-G13327)</f>
        <v>52.92</v>
      </c>
      <c r="J13327" s="11" t="n">
        <f aca="false">IFERROR(I13327/F13327,0)</f>
        <v>0.299643281807372</v>
      </c>
      <c r="K13327" s="4" t="str">
        <f aca="false">IFERROR(INDEX(Data_Orders!$F$2:$F$4727,MATCH(B13327,Data_Orders!$A$2:$A$4727,0)),"")</f>
        <v>Trade Account</v>
      </c>
      <c r="L13327" s="4" t="str">
        <f aca="false">IFERROR(INDEX(Data_Orders!$D$2:$D$4727,MATCH(B13327,Data_Orders!$A$2:$A$4727,0)),"")</f>
        <v>Nuneaton</v>
      </c>
    </row>
    <row r="13328" customFormat="false" ht="15" hidden="false" customHeight="false" outlineLevel="0" collapsed="false">
      <c r="A13328" s="4" t="s">
        <v>19144</v>
      </c>
      <c r="B13328" s="4" t="s">
        <v>5561</v>
      </c>
      <c r="C13328" s="4" t="s">
        <v>1028</v>
      </c>
      <c r="D13328" s="4" t="n">
        <v>3</v>
      </c>
      <c r="E13328" s="4" t="n">
        <v>118.79</v>
      </c>
      <c r="F13328" s="4" t="n">
        <v>356.37</v>
      </c>
      <c r="G13328" s="4" t="n">
        <f aca="false">INDEX(Data_Products!$D$2:$D$33,MATCH(C13328,Data_Products!$A$2:$A$33,0))</f>
        <v>81.07</v>
      </c>
      <c r="H13328" s="4" t="str">
        <f aca="false">INDEX(Data_Products!$C$2:$C$33,MATCH(C13328,Data_Products!$A$2:$A$33,0))</f>
        <v>Cement &amp; Aggregates</v>
      </c>
      <c r="I13328" s="10" t="n">
        <f aca="false">D13328*(E13328-G13328)</f>
        <v>113.16</v>
      </c>
      <c r="J13328" s="11" t="n">
        <f aca="false">IFERROR(I13328/F13328,0)</f>
        <v>0.317535146056065</v>
      </c>
      <c r="K13328" s="4" t="str">
        <f aca="false">IFERROR(INDEX(Data_Orders!$F$2:$F$4727,MATCH(B13328,Data_Orders!$A$2:$A$4727,0)),"")</f>
        <v>Trade Account</v>
      </c>
      <c r="L13328" s="4" t="str">
        <f aca="false">IFERROR(INDEX(Data_Orders!$D$2:$D$4727,MATCH(B13328,Data_Orders!$A$2:$A$4727,0)),"")</f>
        <v>Nuneaton</v>
      </c>
    </row>
    <row r="13329" customFormat="false" ht="15" hidden="false" customHeight="false" outlineLevel="0" collapsed="false">
      <c r="A13329" s="4" t="s">
        <v>19145</v>
      </c>
      <c r="B13329" s="4" t="s">
        <v>5561</v>
      </c>
      <c r="C13329" s="4" t="s">
        <v>1075</v>
      </c>
      <c r="D13329" s="4" t="n">
        <v>20</v>
      </c>
      <c r="E13329" s="4" t="n">
        <v>98.61</v>
      </c>
      <c r="F13329" s="4" t="n">
        <v>1972.2</v>
      </c>
      <c r="G13329" s="4" t="n">
        <f aca="false">INDEX(Data_Products!$D$2:$D$33,MATCH(C13329,Data_Products!$A$2:$A$33,0))</f>
        <v>74.84</v>
      </c>
      <c r="H13329" s="4" t="str">
        <f aca="false">INDEX(Data_Products!$C$2:$C$33,MATCH(C13329,Data_Products!$A$2:$A$33,0))</f>
        <v>Landscaping</v>
      </c>
      <c r="I13329" s="10" t="n">
        <f aca="false">D13329*(E13329-G13329)</f>
        <v>475.4</v>
      </c>
      <c r="J13329" s="11" t="n">
        <f aca="false">IFERROR(I13329/F13329,0)</f>
        <v>0.24105060338708</v>
      </c>
      <c r="K13329" s="4" t="str">
        <f aca="false">IFERROR(INDEX(Data_Orders!$F$2:$F$4727,MATCH(B13329,Data_Orders!$A$2:$A$4727,0)),"")</f>
        <v>Trade Account</v>
      </c>
      <c r="L13329" s="4" t="str">
        <f aca="false">IFERROR(INDEX(Data_Orders!$D$2:$D$4727,MATCH(B13329,Data_Orders!$A$2:$A$4727,0)),"")</f>
        <v>Nuneaton</v>
      </c>
    </row>
    <row r="13330" customFormat="false" ht="15" hidden="false" customHeight="false" outlineLevel="0" collapsed="false">
      <c r="A13330" s="4" t="s">
        <v>19146</v>
      </c>
      <c r="B13330" s="4" t="s">
        <v>5561</v>
      </c>
      <c r="C13330" s="4" t="s">
        <v>1024</v>
      </c>
      <c r="D13330" s="4" t="n">
        <v>20</v>
      </c>
      <c r="E13330" s="4" t="n">
        <v>137.14</v>
      </c>
      <c r="F13330" s="4" t="n">
        <v>2742.8</v>
      </c>
      <c r="G13330" s="4" t="n">
        <f aca="false">INDEX(Data_Products!$D$2:$D$33,MATCH(C13330,Data_Products!$A$2:$A$33,0))</f>
        <v>99.99</v>
      </c>
      <c r="H13330" s="4" t="str">
        <f aca="false">INDEX(Data_Products!$C$2:$C$33,MATCH(C13330,Data_Products!$A$2:$A$33,0))</f>
        <v>Cement &amp; Aggregates</v>
      </c>
      <c r="I13330" s="10" t="n">
        <f aca="false">D13330*(E13330-G13330)</f>
        <v>743</v>
      </c>
      <c r="J13330" s="11" t="n">
        <f aca="false">IFERROR(I13330/F13330,0)</f>
        <v>0.270891060230421</v>
      </c>
      <c r="K13330" s="4" t="str">
        <f aca="false">IFERROR(INDEX(Data_Orders!$F$2:$F$4727,MATCH(B13330,Data_Orders!$A$2:$A$4727,0)),"")</f>
        <v>Trade Account</v>
      </c>
      <c r="L13330" s="4" t="str">
        <f aca="false">IFERROR(INDEX(Data_Orders!$D$2:$D$4727,MATCH(B13330,Data_Orders!$A$2:$A$4727,0)),"")</f>
        <v>Nuneaton</v>
      </c>
    </row>
    <row r="13331" customFormat="false" ht="15" hidden="false" customHeight="false" outlineLevel="0" collapsed="false">
      <c r="A13331" s="4" t="s">
        <v>19147</v>
      </c>
      <c r="B13331" s="4" t="s">
        <v>5562</v>
      </c>
      <c r="C13331" s="4" t="s">
        <v>1017</v>
      </c>
      <c r="D13331" s="4" t="n">
        <v>12</v>
      </c>
      <c r="E13331" s="4" t="n">
        <v>49.15</v>
      </c>
      <c r="F13331" s="4" t="n">
        <v>589.8</v>
      </c>
      <c r="G13331" s="4" t="n">
        <f aca="false">INDEX(Data_Products!$D$2:$D$33,MATCH(C13331,Data_Products!$A$2:$A$33,0))</f>
        <v>31.44</v>
      </c>
      <c r="H13331" s="4" t="str">
        <f aca="false">INDEX(Data_Products!$C$2:$C$33,MATCH(C13331,Data_Products!$A$2:$A$33,0))</f>
        <v>Timber</v>
      </c>
      <c r="I13331" s="10" t="n">
        <f aca="false">D13331*(E13331-G13331)</f>
        <v>212.52</v>
      </c>
      <c r="J13331" s="11" t="n">
        <f aca="false">IFERROR(I13331/F13331,0)</f>
        <v>0.360325534079349</v>
      </c>
      <c r="K13331" s="4" t="str">
        <f aca="false">IFERROR(INDEX(Data_Orders!$F$2:$F$4727,MATCH(B13331,Data_Orders!$A$2:$A$4727,0)),"")</f>
        <v>Trade Account</v>
      </c>
      <c r="L13331" s="4" t="str">
        <f aca="false">IFERROR(INDEX(Data_Orders!$D$2:$D$4727,MATCH(B13331,Data_Orders!$A$2:$A$4727,0)),"")</f>
        <v>Nuneaton</v>
      </c>
    </row>
    <row r="13332" customFormat="false" ht="15" hidden="false" customHeight="false" outlineLevel="0" collapsed="false">
      <c r="A13332" s="4" t="s">
        <v>19148</v>
      </c>
      <c r="B13332" s="4" t="s">
        <v>5562</v>
      </c>
      <c r="C13332" s="4" t="s">
        <v>1066</v>
      </c>
      <c r="D13332" s="4" t="n">
        <v>8</v>
      </c>
      <c r="E13332" s="4" t="n">
        <v>209.69</v>
      </c>
      <c r="F13332" s="4" t="n">
        <v>1677.52</v>
      </c>
      <c r="G13332" s="4" t="n">
        <f aca="false">INDEX(Data_Products!$D$2:$D$33,MATCH(C13332,Data_Products!$A$2:$A$33,0))</f>
        <v>144.38</v>
      </c>
      <c r="H13332" s="4" t="str">
        <f aca="false">INDEX(Data_Products!$C$2:$C$33,MATCH(C13332,Data_Products!$A$2:$A$33,0))</f>
        <v>Plumbing &amp; Drainage</v>
      </c>
      <c r="I13332" s="10" t="n">
        <f aca="false">D13332*(E13332-G13332)</f>
        <v>522.48</v>
      </c>
      <c r="J13332" s="11" t="n">
        <f aca="false">IFERROR(I13332/F13332,0)</f>
        <v>0.311459773952024</v>
      </c>
      <c r="K13332" s="4" t="str">
        <f aca="false">IFERROR(INDEX(Data_Orders!$F$2:$F$4727,MATCH(B13332,Data_Orders!$A$2:$A$4727,0)),"")</f>
        <v>Trade Account</v>
      </c>
      <c r="L13332" s="4" t="str">
        <f aca="false">IFERROR(INDEX(Data_Orders!$D$2:$D$4727,MATCH(B13332,Data_Orders!$A$2:$A$4727,0)),"")</f>
        <v>Nuneaton</v>
      </c>
    </row>
    <row r="13333" customFormat="false" ht="15" hidden="false" customHeight="false" outlineLevel="0" collapsed="false">
      <c r="A13333" s="4" t="s">
        <v>19149</v>
      </c>
      <c r="B13333" s="4" t="s">
        <v>5562</v>
      </c>
      <c r="C13333" s="4" t="s">
        <v>1057</v>
      </c>
      <c r="D13333" s="4" t="n">
        <v>8</v>
      </c>
      <c r="E13333" s="4" t="n">
        <v>176.81</v>
      </c>
      <c r="F13333" s="4" t="n">
        <v>1414.48</v>
      </c>
      <c r="G13333" s="4" t="n">
        <f aca="false">INDEX(Data_Products!$D$2:$D$33,MATCH(C13333,Data_Products!$A$2:$A$33,0))</f>
        <v>129.57</v>
      </c>
      <c r="H13333" s="4" t="str">
        <f aca="false">INDEX(Data_Products!$C$2:$C$33,MATCH(C13333,Data_Products!$A$2:$A$33,0))</f>
        <v>Roofing</v>
      </c>
      <c r="I13333" s="10" t="n">
        <f aca="false">D13333*(E13333-G13333)</f>
        <v>377.92</v>
      </c>
      <c r="J13333" s="11" t="n">
        <f aca="false">IFERROR(I13333/F13333,0)</f>
        <v>0.267179458175443</v>
      </c>
      <c r="K13333" s="4" t="str">
        <f aca="false">IFERROR(INDEX(Data_Orders!$F$2:$F$4727,MATCH(B13333,Data_Orders!$A$2:$A$4727,0)),"")</f>
        <v>Trade Account</v>
      </c>
      <c r="L13333" s="4" t="str">
        <f aca="false">IFERROR(INDEX(Data_Orders!$D$2:$D$4727,MATCH(B13333,Data_Orders!$A$2:$A$4727,0)),"")</f>
        <v>Nuneaton</v>
      </c>
    </row>
    <row r="13334" customFormat="false" ht="15" hidden="false" customHeight="false" outlineLevel="0" collapsed="false">
      <c r="A13334" s="4" t="s">
        <v>19150</v>
      </c>
      <c r="B13334" s="4" t="s">
        <v>5562</v>
      </c>
      <c r="C13334" s="4" t="s">
        <v>1070</v>
      </c>
      <c r="D13334" s="4" t="n">
        <v>8</v>
      </c>
      <c r="E13334" s="4" t="n">
        <v>230.32</v>
      </c>
      <c r="F13334" s="4" t="n">
        <v>1842.56</v>
      </c>
      <c r="G13334" s="4" t="n">
        <f aca="false">INDEX(Data_Products!$D$2:$D$33,MATCH(C13334,Data_Products!$A$2:$A$33,0))</f>
        <v>161.64</v>
      </c>
      <c r="H13334" s="4" t="str">
        <f aca="false">INDEX(Data_Products!$C$2:$C$33,MATCH(C13334,Data_Products!$A$2:$A$33,0))</f>
        <v>Landscaping</v>
      </c>
      <c r="I13334" s="10" t="n">
        <f aca="false">D13334*(E13334-G13334)</f>
        <v>549.44</v>
      </c>
      <c r="J13334" s="11" t="n">
        <f aca="false">IFERROR(I13334/F13334,0)</f>
        <v>0.298193817297673</v>
      </c>
      <c r="K13334" s="4" t="str">
        <f aca="false">IFERROR(INDEX(Data_Orders!$F$2:$F$4727,MATCH(B13334,Data_Orders!$A$2:$A$4727,0)),"")</f>
        <v>Trade Account</v>
      </c>
      <c r="L13334" s="4" t="str">
        <f aca="false">IFERROR(INDEX(Data_Orders!$D$2:$D$4727,MATCH(B13334,Data_Orders!$A$2:$A$4727,0)),"")</f>
        <v>Nuneaton</v>
      </c>
    </row>
    <row r="13335" customFormat="false" ht="15" hidden="false" customHeight="false" outlineLevel="0" collapsed="false">
      <c r="A13335" s="4" t="s">
        <v>19151</v>
      </c>
      <c r="B13335" s="4" t="s">
        <v>5563</v>
      </c>
      <c r="C13335" s="4" t="s">
        <v>1066</v>
      </c>
      <c r="D13335" s="4" t="n">
        <v>15</v>
      </c>
      <c r="E13335" s="4" t="n">
        <v>209.69</v>
      </c>
      <c r="F13335" s="4" t="n">
        <v>3145.35</v>
      </c>
      <c r="G13335" s="4" t="n">
        <f aca="false">INDEX(Data_Products!$D$2:$D$33,MATCH(C13335,Data_Products!$A$2:$A$33,0))</f>
        <v>144.38</v>
      </c>
      <c r="H13335" s="4" t="str">
        <f aca="false">INDEX(Data_Products!$C$2:$C$33,MATCH(C13335,Data_Products!$A$2:$A$33,0))</f>
        <v>Plumbing &amp; Drainage</v>
      </c>
      <c r="I13335" s="10" t="n">
        <f aca="false">D13335*(E13335-G13335)</f>
        <v>979.65</v>
      </c>
      <c r="J13335" s="11" t="n">
        <f aca="false">IFERROR(I13335/F13335,0)</f>
        <v>0.311459773952024</v>
      </c>
      <c r="K13335" s="4" t="str">
        <f aca="false">IFERROR(INDEX(Data_Orders!$F$2:$F$4727,MATCH(B13335,Data_Orders!$A$2:$A$4727,0)),"")</f>
        <v>Trade Account</v>
      </c>
      <c r="L13335" s="4" t="str">
        <f aca="false">IFERROR(INDEX(Data_Orders!$D$2:$D$4727,MATCH(B13335,Data_Orders!$A$2:$A$4727,0)),"")</f>
        <v>Nuneaton</v>
      </c>
    </row>
    <row r="13336" customFormat="false" ht="15" hidden="false" customHeight="false" outlineLevel="0" collapsed="false">
      <c r="A13336" s="4" t="s">
        <v>19152</v>
      </c>
      <c r="B13336" s="4" t="s">
        <v>5563</v>
      </c>
      <c r="C13336" s="4" t="s">
        <v>1050</v>
      </c>
      <c r="D13336" s="4" t="n">
        <v>6</v>
      </c>
      <c r="E13336" s="4" t="n">
        <v>238.63</v>
      </c>
      <c r="F13336" s="4" t="n">
        <v>1431.78</v>
      </c>
      <c r="G13336" s="4" t="n">
        <f aca="false">INDEX(Data_Products!$D$2:$D$33,MATCH(C13336,Data_Products!$A$2:$A$33,0))</f>
        <v>148.91</v>
      </c>
      <c r="H13336" s="4" t="str">
        <f aca="false">INDEX(Data_Products!$C$2:$C$33,MATCH(C13336,Data_Products!$A$2:$A$33,0))</f>
        <v>Tools &amp; Fixings</v>
      </c>
      <c r="I13336" s="10" t="n">
        <f aca="false">D13336*(E13336-G13336)</f>
        <v>538.32</v>
      </c>
      <c r="J13336" s="11" t="n">
        <f aca="false">IFERROR(I13336/F13336,0)</f>
        <v>0.375979549930855</v>
      </c>
      <c r="K13336" s="4" t="str">
        <f aca="false">IFERROR(INDEX(Data_Orders!$F$2:$F$4727,MATCH(B13336,Data_Orders!$A$2:$A$4727,0)),"")</f>
        <v>Trade Account</v>
      </c>
      <c r="L13336" s="4" t="str">
        <f aca="false">IFERROR(INDEX(Data_Orders!$D$2:$D$4727,MATCH(B13336,Data_Orders!$A$2:$A$4727,0)),"")</f>
        <v>Nuneaton</v>
      </c>
    </row>
    <row r="13337" customFormat="false" ht="15" hidden="false" customHeight="false" outlineLevel="0" collapsed="false">
      <c r="A13337" s="4" t="s">
        <v>19153</v>
      </c>
      <c r="B13337" s="4" t="s">
        <v>5563</v>
      </c>
      <c r="C13337" s="4" t="s">
        <v>1075</v>
      </c>
      <c r="D13337" s="4" t="n">
        <v>20</v>
      </c>
      <c r="E13337" s="4" t="n">
        <v>98.61</v>
      </c>
      <c r="F13337" s="4" t="n">
        <v>1972.2</v>
      </c>
      <c r="G13337" s="4" t="n">
        <f aca="false">INDEX(Data_Products!$D$2:$D$33,MATCH(C13337,Data_Products!$A$2:$A$33,0))</f>
        <v>74.84</v>
      </c>
      <c r="H13337" s="4" t="str">
        <f aca="false">INDEX(Data_Products!$C$2:$C$33,MATCH(C13337,Data_Products!$A$2:$A$33,0))</f>
        <v>Landscaping</v>
      </c>
      <c r="I13337" s="10" t="n">
        <f aca="false">D13337*(E13337-G13337)</f>
        <v>475.4</v>
      </c>
      <c r="J13337" s="11" t="n">
        <f aca="false">IFERROR(I13337/F13337,0)</f>
        <v>0.24105060338708</v>
      </c>
      <c r="K13337" s="4" t="str">
        <f aca="false">IFERROR(INDEX(Data_Orders!$F$2:$F$4727,MATCH(B13337,Data_Orders!$A$2:$A$4727,0)),"")</f>
        <v>Trade Account</v>
      </c>
      <c r="L13337" s="4" t="str">
        <f aca="false">IFERROR(INDEX(Data_Orders!$D$2:$D$4727,MATCH(B13337,Data_Orders!$A$2:$A$4727,0)),"")</f>
        <v>Nuneaton</v>
      </c>
    </row>
    <row r="13338" customFormat="false" ht="15" hidden="false" customHeight="false" outlineLevel="0" collapsed="false">
      <c r="A13338" s="4" t="s">
        <v>19154</v>
      </c>
      <c r="B13338" s="4" t="s">
        <v>5564</v>
      </c>
      <c r="C13338" s="4" t="s">
        <v>1041</v>
      </c>
      <c r="D13338" s="4" t="n">
        <v>7</v>
      </c>
      <c r="E13338" s="4" t="n">
        <v>242.75</v>
      </c>
      <c r="F13338" s="4" t="n">
        <v>1699.25</v>
      </c>
      <c r="G13338" s="4" t="n">
        <f aca="false">INDEX(Data_Products!$D$2:$D$33,MATCH(C13338,Data_Products!$A$2:$A$33,0))</f>
        <v>142.94</v>
      </c>
      <c r="H13338" s="4" t="str">
        <f aca="false">INDEX(Data_Products!$C$2:$C$33,MATCH(C13338,Data_Products!$A$2:$A$33,0))</f>
        <v>Tools &amp; Fixings</v>
      </c>
      <c r="I13338" s="10" t="n">
        <f aca="false">D13338*(E13338-G13338)</f>
        <v>698.67</v>
      </c>
      <c r="J13338" s="11" t="n">
        <f aca="false">IFERROR(I13338/F13338,0)</f>
        <v>0.411163748712667</v>
      </c>
      <c r="K13338" s="4" t="str">
        <f aca="false">IFERROR(INDEX(Data_Orders!$F$2:$F$4727,MATCH(B13338,Data_Orders!$A$2:$A$4727,0)),"")</f>
        <v>Trade Account</v>
      </c>
      <c r="L13338" s="4" t="str">
        <f aca="false">IFERROR(INDEX(Data_Orders!$D$2:$D$4727,MATCH(B13338,Data_Orders!$A$2:$A$4727,0)),"")</f>
        <v>Nuneaton</v>
      </c>
    </row>
    <row r="13339" customFormat="false" ht="15" hidden="false" customHeight="false" outlineLevel="0" collapsed="false">
      <c r="A13339" s="4" t="s">
        <v>19155</v>
      </c>
      <c r="B13339" s="4" t="s">
        <v>5564</v>
      </c>
      <c r="C13339" s="4" t="s">
        <v>1010</v>
      </c>
      <c r="D13339" s="4" t="n">
        <v>10</v>
      </c>
      <c r="E13339" s="4" t="n">
        <v>135.95</v>
      </c>
      <c r="F13339" s="4" t="n">
        <v>1359.5</v>
      </c>
      <c r="G13339" s="4" t="n">
        <f aca="false">INDEX(Data_Products!$D$2:$D$33,MATCH(C13339,Data_Products!$A$2:$A$33,0))</f>
        <v>111.1</v>
      </c>
      <c r="H13339" s="4" t="str">
        <f aca="false">INDEX(Data_Products!$C$2:$C$33,MATCH(C13339,Data_Products!$A$2:$A$33,0))</f>
        <v>Timber</v>
      </c>
      <c r="I13339" s="10" t="n">
        <f aca="false">D13339*(E13339-G13339)</f>
        <v>248.5</v>
      </c>
      <c r="J13339" s="11" t="n">
        <f aca="false">IFERROR(I13339/F13339,0)</f>
        <v>0.18278778962854</v>
      </c>
      <c r="K13339" s="4" t="str">
        <f aca="false">IFERROR(INDEX(Data_Orders!$F$2:$F$4727,MATCH(B13339,Data_Orders!$A$2:$A$4727,0)),"")</f>
        <v>Trade Account</v>
      </c>
      <c r="L13339" s="4" t="str">
        <f aca="false">IFERROR(INDEX(Data_Orders!$D$2:$D$4727,MATCH(B13339,Data_Orders!$A$2:$A$4727,0)),"")</f>
        <v>Nuneaton</v>
      </c>
    </row>
    <row r="13340" customFormat="false" ht="15" hidden="false" customHeight="false" outlineLevel="0" collapsed="false">
      <c r="A13340" s="4" t="s">
        <v>19156</v>
      </c>
      <c r="B13340" s="4" t="s">
        <v>5564</v>
      </c>
      <c r="C13340" s="4" t="s">
        <v>1015</v>
      </c>
      <c r="D13340" s="4" t="n">
        <v>8</v>
      </c>
      <c r="E13340" s="4" t="n">
        <v>122.01</v>
      </c>
      <c r="F13340" s="4" t="n">
        <v>976.08</v>
      </c>
      <c r="G13340" s="4" t="n">
        <f aca="false">INDEX(Data_Products!$D$2:$D$33,MATCH(C13340,Data_Products!$A$2:$A$33,0))</f>
        <v>85.53</v>
      </c>
      <c r="H13340" s="4" t="str">
        <f aca="false">INDEX(Data_Products!$C$2:$C$33,MATCH(C13340,Data_Products!$A$2:$A$33,0))</f>
        <v>Timber</v>
      </c>
      <c r="I13340" s="10" t="n">
        <f aca="false">D13340*(E13340-G13340)</f>
        <v>291.84</v>
      </c>
      <c r="J13340" s="11" t="n">
        <f aca="false">IFERROR(I13340/F13340,0)</f>
        <v>0.298991885910991</v>
      </c>
      <c r="K13340" s="4" t="str">
        <f aca="false">IFERROR(INDEX(Data_Orders!$F$2:$F$4727,MATCH(B13340,Data_Orders!$A$2:$A$4727,0)),"")</f>
        <v>Trade Account</v>
      </c>
      <c r="L13340" s="4" t="str">
        <f aca="false">IFERROR(INDEX(Data_Orders!$D$2:$D$4727,MATCH(B13340,Data_Orders!$A$2:$A$4727,0)),"")</f>
        <v>Nuneaton</v>
      </c>
    </row>
    <row r="13341" customFormat="false" ht="15" hidden="false" customHeight="false" outlineLevel="0" collapsed="false">
      <c r="A13341" s="4" t="s">
        <v>19157</v>
      </c>
      <c r="B13341" s="4" t="s">
        <v>5564</v>
      </c>
      <c r="C13341" s="4" t="s">
        <v>1064</v>
      </c>
      <c r="D13341" s="4" t="n">
        <v>10</v>
      </c>
      <c r="E13341" s="4" t="n">
        <v>97.63</v>
      </c>
      <c r="F13341" s="4" t="n">
        <v>976.3</v>
      </c>
      <c r="G13341" s="4" t="n">
        <f aca="false">INDEX(Data_Products!$D$2:$D$33,MATCH(C13341,Data_Products!$A$2:$A$33,0))</f>
        <v>65.21</v>
      </c>
      <c r="H13341" s="4" t="str">
        <f aca="false">INDEX(Data_Products!$C$2:$C$33,MATCH(C13341,Data_Products!$A$2:$A$33,0))</f>
        <v>Plumbing &amp; Drainage</v>
      </c>
      <c r="I13341" s="10" t="n">
        <f aca="false">D13341*(E13341-G13341)</f>
        <v>324.2</v>
      </c>
      <c r="J13341" s="11" t="n">
        <f aca="false">IFERROR(I13341/F13341,0)</f>
        <v>0.332070060432244</v>
      </c>
      <c r="K13341" s="4" t="str">
        <f aca="false">IFERROR(INDEX(Data_Orders!$F$2:$F$4727,MATCH(B13341,Data_Orders!$A$2:$A$4727,0)),"")</f>
        <v>Trade Account</v>
      </c>
      <c r="L13341" s="4" t="str">
        <f aca="false">IFERROR(INDEX(Data_Orders!$D$2:$D$4727,MATCH(B13341,Data_Orders!$A$2:$A$4727,0)),"")</f>
        <v>Nuneaton</v>
      </c>
    </row>
    <row r="13342" customFormat="false" ht="15" hidden="false" customHeight="false" outlineLevel="0" collapsed="false">
      <c r="A13342" s="4" t="s">
        <v>19158</v>
      </c>
      <c r="B13342" s="4" t="s">
        <v>5564</v>
      </c>
      <c r="C13342" s="4" t="s">
        <v>1013</v>
      </c>
      <c r="D13342" s="4" t="n">
        <v>10</v>
      </c>
      <c r="E13342" s="4" t="n">
        <v>240.92</v>
      </c>
      <c r="F13342" s="4" t="n">
        <v>2409.2</v>
      </c>
      <c r="G13342" s="4" t="n">
        <f aca="false">INDEX(Data_Products!$D$2:$D$33,MATCH(C13342,Data_Products!$A$2:$A$33,0))</f>
        <v>168.32</v>
      </c>
      <c r="H13342" s="4" t="str">
        <f aca="false">INDEX(Data_Products!$C$2:$C$33,MATCH(C13342,Data_Products!$A$2:$A$33,0))</f>
        <v>Timber</v>
      </c>
      <c r="I13342" s="10" t="n">
        <f aca="false">D13342*(E13342-G13342)</f>
        <v>726</v>
      </c>
      <c r="J13342" s="11" t="n">
        <f aca="false">IFERROR(I13342/F13342,0)</f>
        <v>0.301344844761747</v>
      </c>
      <c r="K13342" s="4" t="str">
        <f aca="false">IFERROR(INDEX(Data_Orders!$F$2:$F$4727,MATCH(B13342,Data_Orders!$A$2:$A$4727,0)),"")</f>
        <v>Trade Account</v>
      </c>
      <c r="L13342" s="4" t="str">
        <f aca="false">IFERROR(INDEX(Data_Orders!$D$2:$D$4727,MATCH(B13342,Data_Orders!$A$2:$A$4727,0)),"")</f>
        <v>Nuneaton</v>
      </c>
    </row>
    <row r="13343" customFormat="false" ht="15" hidden="false" customHeight="false" outlineLevel="0" collapsed="false">
      <c r="A13343" s="4" t="s">
        <v>19159</v>
      </c>
      <c r="B13343" s="4" t="s">
        <v>5565</v>
      </c>
      <c r="C13343" s="4" t="s">
        <v>1044</v>
      </c>
      <c r="D13343" s="4" t="n">
        <v>12</v>
      </c>
      <c r="E13343" s="4" t="n">
        <v>190.44</v>
      </c>
      <c r="F13343" s="4" t="n">
        <v>2285.28</v>
      </c>
      <c r="G13343" s="4" t="n">
        <f aca="false">INDEX(Data_Products!$D$2:$D$33,MATCH(C13343,Data_Products!$A$2:$A$33,0))</f>
        <v>115.48</v>
      </c>
      <c r="H13343" s="4" t="str">
        <f aca="false">INDEX(Data_Products!$C$2:$C$33,MATCH(C13343,Data_Products!$A$2:$A$33,0))</f>
        <v>Tools &amp; Fixings</v>
      </c>
      <c r="I13343" s="10" t="n">
        <f aca="false">D13343*(E13343-G13343)</f>
        <v>899.52</v>
      </c>
      <c r="J13343" s="11" t="n">
        <f aca="false">IFERROR(I13343/F13343,0)</f>
        <v>0.393614786809494</v>
      </c>
      <c r="K13343" s="4" t="str">
        <f aca="false">IFERROR(INDEX(Data_Orders!$F$2:$F$4727,MATCH(B13343,Data_Orders!$A$2:$A$4727,0)),"")</f>
        <v>Trade Account</v>
      </c>
      <c r="L13343" s="4" t="str">
        <f aca="false">IFERROR(INDEX(Data_Orders!$D$2:$D$4727,MATCH(B13343,Data_Orders!$A$2:$A$4727,0)),"")</f>
        <v>Nuneaton</v>
      </c>
    </row>
    <row r="13344" customFormat="false" ht="15" hidden="false" customHeight="false" outlineLevel="0" collapsed="false">
      <c r="A13344" s="4" t="s">
        <v>19160</v>
      </c>
      <c r="B13344" s="4" t="s">
        <v>5565</v>
      </c>
      <c r="C13344" s="4" t="s">
        <v>1035</v>
      </c>
      <c r="D13344" s="4" t="n">
        <v>18</v>
      </c>
      <c r="E13344" s="4" t="n">
        <v>165.07</v>
      </c>
      <c r="F13344" s="4" t="n">
        <v>2971.26</v>
      </c>
      <c r="G13344" s="4" t="n">
        <f aca="false">INDEX(Data_Products!$D$2:$D$33,MATCH(C13344,Data_Products!$A$2:$A$33,0))</f>
        <v>134.65</v>
      </c>
      <c r="H13344" s="4" t="str">
        <f aca="false">INDEX(Data_Products!$C$2:$C$33,MATCH(C13344,Data_Products!$A$2:$A$33,0))</f>
        <v>Insulation</v>
      </c>
      <c r="I13344" s="10" t="n">
        <f aca="false">D13344*(E13344-G13344)</f>
        <v>547.56</v>
      </c>
      <c r="J13344" s="11" t="n">
        <f aca="false">IFERROR(I13344/F13344,0)</f>
        <v>0.184285454655601</v>
      </c>
      <c r="K13344" s="4" t="str">
        <f aca="false">IFERROR(INDEX(Data_Orders!$F$2:$F$4727,MATCH(B13344,Data_Orders!$A$2:$A$4727,0)),"")</f>
        <v>Trade Account</v>
      </c>
      <c r="L13344" s="4" t="str">
        <f aca="false">IFERROR(INDEX(Data_Orders!$D$2:$D$4727,MATCH(B13344,Data_Orders!$A$2:$A$4727,0)),"")</f>
        <v>Nuneaton</v>
      </c>
    </row>
    <row r="13345" customFormat="false" ht="15" hidden="false" customHeight="false" outlineLevel="0" collapsed="false">
      <c r="A13345" s="4" t="s">
        <v>19161</v>
      </c>
      <c r="B13345" s="4" t="s">
        <v>5565</v>
      </c>
      <c r="C13345" s="4" t="s">
        <v>1061</v>
      </c>
      <c r="D13345" s="4" t="n">
        <v>14</v>
      </c>
      <c r="E13345" s="4" t="n">
        <v>145.57</v>
      </c>
      <c r="F13345" s="4" t="n">
        <v>2037.98</v>
      </c>
      <c r="G13345" s="4" t="n">
        <f aca="false">INDEX(Data_Products!$D$2:$D$33,MATCH(C13345,Data_Products!$A$2:$A$33,0))</f>
        <v>119.29</v>
      </c>
      <c r="H13345" s="4" t="str">
        <f aca="false">INDEX(Data_Products!$C$2:$C$33,MATCH(C13345,Data_Products!$A$2:$A$33,0))</f>
        <v>Plumbing &amp; Drainage</v>
      </c>
      <c r="I13345" s="10" t="n">
        <f aca="false">D13345*(E13345-G13345)</f>
        <v>367.92</v>
      </c>
      <c r="J13345" s="11" t="n">
        <f aca="false">IFERROR(I13345/F13345,0)</f>
        <v>0.180531702960775</v>
      </c>
      <c r="K13345" s="4" t="str">
        <f aca="false">IFERROR(INDEX(Data_Orders!$F$2:$F$4727,MATCH(B13345,Data_Orders!$A$2:$A$4727,0)),"")</f>
        <v>Trade Account</v>
      </c>
      <c r="L13345" s="4" t="str">
        <f aca="false">IFERROR(INDEX(Data_Orders!$D$2:$D$4727,MATCH(B13345,Data_Orders!$A$2:$A$4727,0)),"")</f>
        <v>Nuneaton</v>
      </c>
    </row>
    <row r="13346" customFormat="false" ht="15" hidden="false" customHeight="false" outlineLevel="0" collapsed="false">
      <c r="A13346" s="4" t="s">
        <v>19162</v>
      </c>
      <c r="B13346" s="4" t="s">
        <v>5565</v>
      </c>
      <c r="C13346" s="4" t="s">
        <v>1059</v>
      </c>
      <c r="D13346" s="4" t="n">
        <v>3</v>
      </c>
      <c r="E13346" s="4" t="n">
        <v>103.63</v>
      </c>
      <c r="F13346" s="4" t="n">
        <v>310.89</v>
      </c>
      <c r="G13346" s="4" t="n">
        <f aca="false">INDEX(Data_Products!$D$2:$D$33,MATCH(C13346,Data_Products!$A$2:$A$33,0))</f>
        <v>82.55</v>
      </c>
      <c r="H13346" s="4" t="str">
        <f aca="false">INDEX(Data_Products!$C$2:$C$33,MATCH(C13346,Data_Products!$A$2:$A$33,0))</f>
        <v>Roofing</v>
      </c>
      <c r="I13346" s="10" t="n">
        <f aca="false">D13346*(E13346-G13346)</f>
        <v>63.24</v>
      </c>
      <c r="J13346" s="11" t="n">
        <f aca="false">IFERROR(I13346/F13346,0)</f>
        <v>0.203415999228023</v>
      </c>
      <c r="K13346" s="4" t="str">
        <f aca="false">IFERROR(INDEX(Data_Orders!$F$2:$F$4727,MATCH(B13346,Data_Orders!$A$2:$A$4727,0)),"")</f>
        <v>Trade Account</v>
      </c>
      <c r="L13346" s="4" t="str">
        <f aca="false">IFERROR(INDEX(Data_Orders!$D$2:$D$4727,MATCH(B13346,Data_Orders!$A$2:$A$4727,0)),"")</f>
        <v>Nuneaton</v>
      </c>
    </row>
    <row r="13347" customFormat="false" ht="15" hidden="false" customHeight="false" outlineLevel="0" collapsed="false">
      <c r="A13347" s="4" t="s">
        <v>19163</v>
      </c>
      <c r="B13347" s="4" t="s">
        <v>5565</v>
      </c>
      <c r="C13347" s="4" t="s">
        <v>1048</v>
      </c>
      <c r="D13347" s="4" t="n">
        <v>17</v>
      </c>
      <c r="E13347" s="4" t="n">
        <v>112.72</v>
      </c>
      <c r="F13347" s="4" t="n">
        <v>1916.24</v>
      </c>
      <c r="G13347" s="4" t="n">
        <f aca="false">INDEX(Data_Products!$D$2:$D$33,MATCH(C13347,Data_Products!$A$2:$A$33,0))</f>
        <v>83.21</v>
      </c>
      <c r="H13347" s="4" t="str">
        <f aca="false">INDEX(Data_Products!$C$2:$C$33,MATCH(C13347,Data_Products!$A$2:$A$33,0))</f>
        <v>Tools &amp; Fixings</v>
      </c>
      <c r="I13347" s="10" t="n">
        <f aca="false">D13347*(E13347-G13347)</f>
        <v>501.67</v>
      </c>
      <c r="J13347" s="11" t="n">
        <f aca="false">IFERROR(I13347/F13347,0)</f>
        <v>0.261799148332151</v>
      </c>
      <c r="K13347" s="4" t="str">
        <f aca="false">IFERROR(INDEX(Data_Orders!$F$2:$F$4727,MATCH(B13347,Data_Orders!$A$2:$A$4727,0)),"")</f>
        <v>Trade Account</v>
      </c>
      <c r="L13347" s="4" t="str">
        <f aca="false">IFERROR(INDEX(Data_Orders!$D$2:$D$4727,MATCH(B13347,Data_Orders!$A$2:$A$4727,0)),"")</f>
        <v>Nuneaton</v>
      </c>
    </row>
    <row r="13348" customFormat="false" ht="15" hidden="false" customHeight="false" outlineLevel="0" collapsed="false">
      <c r="A13348" s="4" t="s">
        <v>19164</v>
      </c>
      <c r="B13348" s="4" t="s">
        <v>5566</v>
      </c>
      <c r="C13348" s="4" t="s">
        <v>1017</v>
      </c>
      <c r="D13348" s="4" t="n">
        <v>19</v>
      </c>
      <c r="E13348" s="4" t="n">
        <v>49.15</v>
      </c>
      <c r="F13348" s="4" t="n">
        <v>933.85</v>
      </c>
      <c r="G13348" s="4" t="n">
        <f aca="false">INDEX(Data_Products!$D$2:$D$33,MATCH(C13348,Data_Products!$A$2:$A$33,0))</f>
        <v>31.44</v>
      </c>
      <c r="H13348" s="4" t="str">
        <f aca="false">INDEX(Data_Products!$C$2:$C$33,MATCH(C13348,Data_Products!$A$2:$A$33,0))</f>
        <v>Timber</v>
      </c>
      <c r="I13348" s="10" t="n">
        <f aca="false">D13348*(E13348-G13348)</f>
        <v>336.49</v>
      </c>
      <c r="J13348" s="11" t="n">
        <f aca="false">IFERROR(I13348/F13348,0)</f>
        <v>0.360325534079349</v>
      </c>
      <c r="K13348" s="4" t="str">
        <f aca="false">IFERROR(INDEX(Data_Orders!$F$2:$F$4727,MATCH(B13348,Data_Orders!$A$2:$A$4727,0)),"")</f>
        <v>Trade Account</v>
      </c>
      <c r="L13348" s="4" t="str">
        <f aca="false">IFERROR(INDEX(Data_Orders!$D$2:$D$4727,MATCH(B13348,Data_Orders!$A$2:$A$4727,0)),"")</f>
        <v>Rugby</v>
      </c>
    </row>
    <row r="13349" customFormat="false" ht="15" hidden="false" customHeight="false" outlineLevel="0" collapsed="false">
      <c r="A13349" s="4" t="s">
        <v>19165</v>
      </c>
      <c r="B13349" s="4" t="s">
        <v>5566</v>
      </c>
      <c r="C13349" s="4" t="s">
        <v>1035</v>
      </c>
      <c r="D13349" s="4" t="n">
        <v>19</v>
      </c>
      <c r="E13349" s="4" t="n">
        <v>165.07</v>
      </c>
      <c r="F13349" s="4" t="n">
        <v>3136.33</v>
      </c>
      <c r="G13349" s="4" t="n">
        <f aca="false">INDEX(Data_Products!$D$2:$D$33,MATCH(C13349,Data_Products!$A$2:$A$33,0))</f>
        <v>134.65</v>
      </c>
      <c r="H13349" s="4" t="str">
        <f aca="false">INDEX(Data_Products!$C$2:$C$33,MATCH(C13349,Data_Products!$A$2:$A$33,0))</f>
        <v>Insulation</v>
      </c>
      <c r="I13349" s="10" t="n">
        <f aca="false">D13349*(E13349-G13349)</f>
        <v>577.98</v>
      </c>
      <c r="J13349" s="11" t="n">
        <f aca="false">IFERROR(I13349/F13349,0)</f>
        <v>0.184285454655601</v>
      </c>
      <c r="K13349" s="4" t="str">
        <f aca="false">IFERROR(INDEX(Data_Orders!$F$2:$F$4727,MATCH(B13349,Data_Orders!$A$2:$A$4727,0)),"")</f>
        <v>Trade Account</v>
      </c>
      <c r="L13349" s="4" t="str">
        <f aca="false">IFERROR(INDEX(Data_Orders!$D$2:$D$4727,MATCH(B13349,Data_Orders!$A$2:$A$4727,0)),"")</f>
        <v>Rugby</v>
      </c>
    </row>
    <row r="13350" customFormat="false" ht="15" hidden="false" customHeight="false" outlineLevel="0" collapsed="false">
      <c r="A13350" s="4" t="s">
        <v>19166</v>
      </c>
      <c r="B13350" s="4" t="s">
        <v>5567</v>
      </c>
      <c r="C13350" s="4" t="s">
        <v>1052</v>
      </c>
      <c r="D13350" s="4" t="n">
        <v>14</v>
      </c>
      <c r="E13350" s="4" t="n">
        <v>205.71</v>
      </c>
      <c r="F13350" s="4" t="n">
        <v>2879.94</v>
      </c>
      <c r="G13350" s="4" t="n">
        <f aca="false">INDEX(Data_Products!$D$2:$D$33,MATCH(C13350,Data_Products!$A$2:$A$33,0))</f>
        <v>152.29</v>
      </c>
      <c r="H13350" s="4" t="str">
        <f aca="false">INDEX(Data_Products!$C$2:$C$33,MATCH(C13350,Data_Products!$A$2:$A$33,0))</f>
        <v>Roofing</v>
      </c>
      <c r="I13350" s="10" t="n">
        <f aca="false">D13350*(E13350-G13350)</f>
        <v>747.88</v>
      </c>
      <c r="J13350" s="11" t="n">
        <f aca="false">IFERROR(I13350/F13350,0)</f>
        <v>0.259685965679841</v>
      </c>
      <c r="K13350" s="4" t="str">
        <f aca="false">IFERROR(INDEX(Data_Orders!$F$2:$F$4727,MATCH(B13350,Data_Orders!$A$2:$A$4727,0)),"")</f>
        <v>Trade Account</v>
      </c>
      <c r="L13350" s="4" t="str">
        <f aca="false">IFERROR(INDEX(Data_Orders!$D$2:$D$4727,MATCH(B13350,Data_Orders!$A$2:$A$4727,0)),"")</f>
        <v>Rugby</v>
      </c>
    </row>
    <row r="13351" customFormat="false" ht="15" hidden="false" customHeight="false" outlineLevel="0" collapsed="false">
      <c r="A13351" s="4" t="s">
        <v>19167</v>
      </c>
      <c r="B13351" s="4" t="s">
        <v>5567</v>
      </c>
      <c r="C13351" s="4" t="s">
        <v>1028</v>
      </c>
      <c r="D13351" s="4" t="n">
        <v>8</v>
      </c>
      <c r="E13351" s="4" t="n">
        <v>118.79</v>
      </c>
      <c r="F13351" s="4" t="n">
        <v>950.32</v>
      </c>
      <c r="G13351" s="4" t="n">
        <f aca="false">INDEX(Data_Products!$D$2:$D$33,MATCH(C13351,Data_Products!$A$2:$A$33,0))</f>
        <v>81.07</v>
      </c>
      <c r="H13351" s="4" t="str">
        <f aca="false">INDEX(Data_Products!$C$2:$C$33,MATCH(C13351,Data_Products!$A$2:$A$33,0))</f>
        <v>Cement &amp; Aggregates</v>
      </c>
      <c r="I13351" s="10" t="n">
        <f aca="false">D13351*(E13351-G13351)</f>
        <v>301.76</v>
      </c>
      <c r="J13351" s="11" t="n">
        <f aca="false">IFERROR(I13351/F13351,0)</f>
        <v>0.317535146056065</v>
      </c>
      <c r="K13351" s="4" t="str">
        <f aca="false">IFERROR(INDEX(Data_Orders!$F$2:$F$4727,MATCH(B13351,Data_Orders!$A$2:$A$4727,0)),"")</f>
        <v>Trade Account</v>
      </c>
      <c r="L13351" s="4" t="str">
        <f aca="false">IFERROR(INDEX(Data_Orders!$D$2:$D$4727,MATCH(B13351,Data_Orders!$A$2:$A$4727,0)),"")</f>
        <v>Rugby</v>
      </c>
    </row>
    <row r="13352" customFormat="false" ht="15" hidden="false" customHeight="false" outlineLevel="0" collapsed="false">
      <c r="A13352" s="4" t="s">
        <v>19168</v>
      </c>
      <c r="B13352" s="4" t="s">
        <v>5567</v>
      </c>
      <c r="C13352" s="4" t="s">
        <v>1024</v>
      </c>
      <c r="D13352" s="4" t="n">
        <v>17</v>
      </c>
      <c r="E13352" s="4" t="n">
        <v>137.14</v>
      </c>
      <c r="F13352" s="4" t="n">
        <v>2331.38</v>
      </c>
      <c r="G13352" s="4" t="n">
        <f aca="false">INDEX(Data_Products!$D$2:$D$33,MATCH(C13352,Data_Products!$A$2:$A$33,0))</f>
        <v>99.99</v>
      </c>
      <c r="H13352" s="4" t="str">
        <f aca="false">INDEX(Data_Products!$C$2:$C$33,MATCH(C13352,Data_Products!$A$2:$A$33,0))</f>
        <v>Cement &amp; Aggregates</v>
      </c>
      <c r="I13352" s="10" t="n">
        <f aca="false">D13352*(E13352-G13352)</f>
        <v>631.55</v>
      </c>
      <c r="J13352" s="11" t="n">
        <f aca="false">IFERROR(I13352/F13352,0)</f>
        <v>0.270891060230421</v>
      </c>
      <c r="K13352" s="4" t="str">
        <f aca="false">IFERROR(INDEX(Data_Orders!$F$2:$F$4727,MATCH(B13352,Data_Orders!$A$2:$A$4727,0)),"")</f>
        <v>Trade Account</v>
      </c>
      <c r="L13352" s="4" t="str">
        <f aca="false">IFERROR(INDEX(Data_Orders!$D$2:$D$4727,MATCH(B13352,Data_Orders!$A$2:$A$4727,0)),"")</f>
        <v>Rugby</v>
      </c>
    </row>
    <row r="13353" customFormat="false" ht="15" hidden="false" customHeight="false" outlineLevel="0" collapsed="false">
      <c r="A13353" s="4" t="s">
        <v>19169</v>
      </c>
      <c r="B13353" s="4" t="s">
        <v>5567</v>
      </c>
      <c r="C13353" s="4" t="s">
        <v>1041</v>
      </c>
      <c r="D13353" s="4" t="n">
        <v>5</v>
      </c>
      <c r="E13353" s="4" t="n">
        <v>242.75</v>
      </c>
      <c r="F13353" s="4" t="n">
        <v>1213.75</v>
      </c>
      <c r="G13353" s="4" t="n">
        <f aca="false">INDEX(Data_Products!$D$2:$D$33,MATCH(C13353,Data_Products!$A$2:$A$33,0))</f>
        <v>142.94</v>
      </c>
      <c r="H13353" s="4" t="str">
        <f aca="false">INDEX(Data_Products!$C$2:$C$33,MATCH(C13353,Data_Products!$A$2:$A$33,0))</f>
        <v>Tools &amp; Fixings</v>
      </c>
      <c r="I13353" s="10" t="n">
        <f aca="false">D13353*(E13353-G13353)</f>
        <v>499.05</v>
      </c>
      <c r="J13353" s="11" t="n">
        <f aca="false">IFERROR(I13353/F13353,0)</f>
        <v>0.411163748712667</v>
      </c>
      <c r="K13353" s="4" t="str">
        <f aca="false">IFERROR(INDEX(Data_Orders!$F$2:$F$4727,MATCH(B13353,Data_Orders!$A$2:$A$4727,0)),"")</f>
        <v>Trade Account</v>
      </c>
      <c r="L13353" s="4" t="str">
        <f aca="false">IFERROR(INDEX(Data_Orders!$D$2:$D$4727,MATCH(B13353,Data_Orders!$A$2:$A$4727,0)),"")</f>
        <v>Rugby</v>
      </c>
    </row>
    <row r="13354" customFormat="false" ht="15" hidden="false" customHeight="false" outlineLevel="0" collapsed="false">
      <c r="A13354" s="4" t="s">
        <v>19170</v>
      </c>
      <c r="B13354" s="4" t="s">
        <v>5568</v>
      </c>
      <c r="C13354" s="4" t="s">
        <v>1050</v>
      </c>
      <c r="D13354" s="4" t="n">
        <v>7</v>
      </c>
      <c r="E13354" s="4" t="n">
        <v>238.63</v>
      </c>
      <c r="F13354" s="4" t="n">
        <v>1670.41</v>
      </c>
      <c r="G13354" s="4" t="n">
        <f aca="false">INDEX(Data_Products!$D$2:$D$33,MATCH(C13354,Data_Products!$A$2:$A$33,0))</f>
        <v>148.91</v>
      </c>
      <c r="H13354" s="4" t="str">
        <f aca="false">INDEX(Data_Products!$C$2:$C$33,MATCH(C13354,Data_Products!$A$2:$A$33,0))</f>
        <v>Tools &amp; Fixings</v>
      </c>
      <c r="I13354" s="10" t="n">
        <f aca="false">D13354*(E13354-G13354)</f>
        <v>628.04</v>
      </c>
      <c r="J13354" s="11" t="n">
        <f aca="false">IFERROR(I13354/F13354,0)</f>
        <v>0.375979549930855</v>
      </c>
      <c r="K13354" s="4" t="str">
        <f aca="false">IFERROR(INDEX(Data_Orders!$F$2:$F$4727,MATCH(B13354,Data_Orders!$A$2:$A$4727,0)),"")</f>
        <v>Trade Account</v>
      </c>
      <c r="L13354" s="4" t="str">
        <f aca="false">IFERROR(INDEX(Data_Orders!$D$2:$D$4727,MATCH(B13354,Data_Orders!$A$2:$A$4727,0)),"")</f>
        <v>Rugby</v>
      </c>
    </row>
    <row r="13355" customFormat="false" ht="15" hidden="false" customHeight="false" outlineLevel="0" collapsed="false">
      <c r="A13355" s="4" t="s">
        <v>19171</v>
      </c>
      <c r="B13355" s="4" t="s">
        <v>5568</v>
      </c>
      <c r="C13355" s="4" t="s">
        <v>1070</v>
      </c>
      <c r="D13355" s="4" t="n">
        <v>7</v>
      </c>
      <c r="E13355" s="4" t="n">
        <v>230.32</v>
      </c>
      <c r="F13355" s="4" t="n">
        <v>1612.24</v>
      </c>
      <c r="G13355" s="4" t="n">
        <f aca="false">INDEX(Data_Products!$D$2:$D$33,MATCH(C13355,Data_Products!$A$2:$A$33,0))</f>
        <v>161.64</v>
      </c>
      <c r="H13355" s="4" t="str">
        <f aca="false">INDEX(Data_Products!$C$2:$C$33,MATCH(C13355,Data_Products!$A$2:$A$33,0))</f>
        <v>Landscaping</v>
      </c>
      <c r="I13355" s="10" t="n">
        <f aca="false">D13355*(E13355-G13355)</f>
        <v>480.76</v>
      </c>
      <c r="J13355" s="11" t="n">
        <f aca="false">IFERROR(I13355/F13355,0)</f>
        <v>0.298193817297673</v>
      </c>
      <c r="K13355" s="4" t="str">
        <f aca="false">IFERROR(INDEX(Data_Orders!$F$2:$F$4727,MATCH(B13355,Data_Orders!$A$2:$A$4727,0)),"")</f>
        <v>Trade Account</v>
      </c>
      <c r="L13355" s="4" t="str">
        <f aca="false">IFERROR(INDEX(Data_Orders!$D$2:$D$4727,MATCH(B13355,Data_Orders!$A$2:$A$4727,0)),"")</f>
        <v>Rugby</v>
      </c>
    </row>
    <row r="13356" customFormat="false" ht="15" hidden="false" customHeight="false" outlineLevel="0" collapsed="false">
      <c r="A13356" s="4" t="s">
        <v>19172</v>
      </c>
      <c r="B13356" s="4" t="s">
        <v>5568</v>
      </c>
      <c r="C13356" s="4" t="s">
        <v>1013</v>
      </c>
      <c r="D13356" s="4" t="n">
        <v>4</v>
      </c>
      <c r="E13356" s="4" t="n">
        <v>240.92</v>
      </c>
      <c r="F13356" s="4" t="n">
        <v>963.68</v>
      </c>
      <c r="G13356" s="4" t="n">
        <f aca="false">INDEX(Data_Products!$D$2:$D$33,MATCH(C13356,Data_Products!$A$2:$A$33,0))</f>
        <v>168.32</v>
      </c>
      <c r="H13356" s="4" t="str">
        <f aca="false">INDEX(Data_Products!$C$2:$C$33,MATCH(C13356,Data_Products!$A$2:$A$33,0))</f>
        <v>Timber</v>
      </c>
      <c r="I13356" s="10" t="n">
        <f aca="false">D13356*(E13356-G13356)</f>
        <v>290.4</v>
      </c>
      <c r="J13356" s="11" t="n">
        <f aca="false">IFERROR(I13356/F13356,0)</f>
        <v>0.301344844761747</v>
      </c>
      <c r="K13356" s="4" t="str">
        <f aca="false">IFERROR(INDEX(Data_Orders!$F$2:$F$4727,MATCH(B13356,Data_Orders!$A$2:$A$4727,0)),"")</f>
        <v>Trade Account</v>
      </c>
      <c r="L13356" s="4" t="str">
        <f aca="false">IFERROR(INDEX(Data_Orders!$D$2:$D$4727,MATCH(B13356,Data_Orders!$A$2:$A$4727,0)),"")</f>
        <v>Rugby</v>
      </c>
    </row>
    <row r="13357" customFormat="false" ht="15" hidden="false" customHeight="false" outlineLevel="0" collapsed="false">
      <c r="A13357" s="4" t="s">
        <v>19173</v>
      </c>
      <c r="B13357" s="4" t="s">
        <v>5569</v>
      </c>
      <c r="C13357" s="4" t="s">
        <v>1021</v>
      </c>
      <c r="D13357" s="4" t="n">
        <v>20</v>
      </c>
      <c r="E13357" s="4" t="n">
        <v>73.76</v>
      </c>
      <c r="F13357" s="4" t="n">
        <v>1475.2</v>
      </c>
      <c r="G13357" s="4" t="n">
        <f aca="false">INDEX(Data_Products!$D$2:$D$33,MATCH(C13357,Data_Products!$A$2:$A$33,0))</f>
        <v>51.51</v>
      </c>
      <c r="H13357" s="4" t="str">
        <f aca="false">INDEX(Data_Products!$C$2:$C$33,MATCH(C13357,Data_Products!$A$2:$A$33,0))</f>
        <v>Cement &amp; Aggregates</v>
      </c>
      <c r="I13357" s="10" t="n">
        <f aca="false">D13357*(E13357-G13357)</f>
        <v>445</v>
      </c>
      <c r="J13357" s="11" t="n">
        <f aca="false">IFERROR(I13357/F13357,0)</f>
        <v>0.301654013015184</v>
      </c>
      <c r="K13357" s="4" t="str">
        <f aca="false">IFERROR(INDEX(Data_Orders!$F$2:$F$4727,MATCH(B13357,Data_Orders!$A$2:$A$4727,0)),"")</f>
        <v>Trade Account</v>
      </c>
      <c r="L13357" s="4" t="str">
        <f aca="false">IFERROR(INDEX(Data_Orders!$D$2:$D$4727,MATCH(B13357,Data_Orders!$A$2:$A$4727,0)),"")</f>
        <v>Rugby</v>
      </c>
    </row>
    <row r="13358" customFormat="false" ht="15" hidden="false" customHeight="false" outlineLevel="0" collapsed="false">
      <c r="A13358" s="4" t="s">
        <v>19174</v>
      </c>
      <c r="B13358" s="4" t="s">
        <v>5569</v>
      </c>
      <c r="C13358" s="4" t="s">
        <v>1026</v>
      </c>
      <c r="D13358" s="4" t="n">
        <v>11</v>
      </c>
      <c r="E13358" s="4" t="n">
        <v>184.05</v>
      </c>
      <c r="F13358" s="4" t="n">
        <v>2024.55</v>
      </c>
      <c r="G13358" s="4" t="n">
        <f aca="false">INDEX(Data_Products!$D$2:$D$33,MATCH(C13358,Data_Products!$A$2:$A$33,0))</f>
        <v>147.44</v>
      </c>
      <c r="H13358" s="4" t="str">
        <f aca="false">INDEX(Data_Products!$C$2:$C$33,MATCH(C13358,Data_Products!$A$2:$A$33,0))</f>
        <v>Cement &amp; Aggregates</v>
      </c>
      <c r="I13358" s="10" t="n">
        <f aca="false">D13358*(E13358-G13358)</f>
        <v>402.71</v>
      </c>
      <c r="J13358" s="11" t="n">
        <f aca="false">IFERROR(I13358/F13358,0)</f>
        <v>0.19891333876664</v>
      </c>
      <c r="K13358" s="4" t="str">
        <f aca="false">IFERROR(INDEX(Data_Orders!$F$2:$F$4727,MATCH(B13358,Data_Orders!$A$2:$A$4727,0)),"")</f>
        <v>Trade Account</v>
      </c>
      <c r="L13358" s="4" t="str">
        <f aca="false">IFERROR(INDEX(Data_Orders!$D$2:$D$4727,MATCH(B13358,Data_Orders!$A$2:$A$4727,0)),"")</f>
        <v>Rugby</v>
      </c>
    </row>
    <row r="13359" customFormat="false" ht="15" hidden="false" customHeight="false" outlineLevel="0" collapsed="false">
      <c r="A13359" s="4" t="s">
        <v>19175</v>
      </c>
      <c r="B13359" s="4" t="s">
        <v>5570</v>
      </c>
      <c r="C13359" s="4" t="s">
        <v>1013</v>
      </c>
      <c r="D13359" s="4" t="n">
        <v>10</v>
      </c>
      <c r="E13359" s="4" t="n">
        <v>240.92</v>
      </c>
      <c r="F13359" s="4" t="n">
        <v>2409.2</v>
      </c>
      <c r="G13359" s="4" t="n">
        <f aca="false">INDEX(Data_Products!$D$2:$D$33,MATCH(C13359,Data_Products!$A$2:$A$33,0))</f>
        <v>168.32</v>
      </c>
      <c r="H13359" s="4" t="str">
        <f aca="false">INDEX(Data_Products!$C$2:$C$33,MATCH(C13359,Data_Products!$A$2:$A$33,0))</f>
        <v>Timber</v>
      </c>
      <c r="I13359" s="10" t="n">
        <f aca="false">D13359*(E13359-G13359)</f>
        <v>726</v>
      </c>
      <c r="J13359" s="11" t="n">
        <f aca="false">IFERROR(I13359/F13359,0)</f>
        <v>0.301344844761747</v>
      </c>
      <c r="K13359" s="4" t="str">
        <f aca="false">IFERROR(INDEX(Data_Orders!$F$2:$F$4727,MATCH(B13359,Data_Orders!$A$2:$A$4727,0)),"")</f>
        <v>Trade Account</v>
      </c>
      <c r="L13359" s="4" t="str">
        <f aca="false">IFERROR(INDEX(Data_Orders!$D$2:$D$4727,MATCH(B13359,Data_Orders!$A$2:$A$4727,0)),"")</f>
        <v>Rugby</v>
      </c>
    </row>
    <row r="13360" customFormat="false" ht="15" hidden="false" customHeight="false" outlineLevel="0" collapsed="false">
      <c r="A13360" s="4" t="s">
        <v>19176</v>
      </c>
      <c r="B13360" s="4" t="s">
        <v>5570</v>
      </c>
      <c r="C13360" s="4" t="s">
        <v>1075</v>
      </c>
      <c r="D13360" s="4" t="n">
        <v>15</v>
      </c>
      <c r="E13360" s="4" t="n">
        <v>98.61</v>
      </c>
      <c r="F13360" s="4" t="n">
        <v>1479.15</v>
      </c>
      <c r="G13360" s="4" t="n">
        <f aca="false">INDEX(Data_Products!$D$2:$D$33,MATCH(C13360,Data_Products!$A$2:$A$33,0))</f>
        <v>74.84</v>
      </c>
      <c r="H13360" s="4" t="str">
        <f aca="false">INDEX(Data_Products!$C$2:$C$33,MATCH(C13360,Data_Products!$A$2:$A$33,0))</f>
        <v>Landscaping</v>
      </c>
      <c r="I13360" s="10" t="n">
        <f aca="false">D13360*(E13360-G13360)</f>
        <v>356.55</v>
      </c>
      <c r="J13360" s="11" t="n">
        <f aca="false">IFERROR(I13360/F13360,0)</f>
        <v>0.24105060338708</v>
      </c>
      <c r="K13360" s="4" t="str">
        <f aca="false">IFERROR(INDEX(Data_Orders!$F$2:$F$4727,MATCH(B13360,Data_Orders!$A$2:$A$4727,0)),"")</f>
        <v>Trade Account</v>
      </c>
      <c r="L13360" s="4" t="str">
        <f aca="false">IFERROR(INDEX(Data_Orders!$D$2:$D$4727,MATCH(B13360,Data_Orders!$A$2:$A$4727,0)),"")</f>
        <v>Rugby</v>
      </c>
    </row>
    <row r="13361" customFormat="false" ht="15" hidden="false" customHeight="false" outlineLevel="0" collapsed="false">
      <c r="A13361" s="4" t="s">
        <v>19177</v>
      </c>
      <c r="B13361" s="4" t="s">
        <v>5570</v>
      </c>
      <c r="C13361" s="4" t="s">
        <v>1073</v>
      </c>
      <c r="D13361" s="4" t="n">
        <v>7</v>
      </c>
      <c r="E13361" s="4" t="n">
        <v>231.05</v>
      </c>
      <c r="F13361" s="4" t="n">
        <v>1617.35</v>
      </c>
      <c r="G13361" s="4" t="n">
        <f aca="false">INDEX(Data_Products!$D$2:$D$33,MATCH(C13361,Data_Products!$A$2:$A$33,0))</f>
        <v>148.29</v>
      </c>
      <c r="H13361" s="4" t="str">
        <f aca="false">INDEX(Data_Products!$C$2:$C$33,MATCH(C13361,Data_Products!$A$2:$A$33,0))</f>
        <v>Landscaping</v>
      </c>
      <c r="I13361" s="10" t="n">
        <f aca="false">D13361*(E13361-G13361)</f>
        <v>579.32</v>
      </c>
      <c r="J13361" s="11" t="n">
        <f aca="false">IFERROR(I13361/F13361,0)</f>
        <v>0.358190867777537</v>
      </c>
      <c r="K13361" s="4" t="str">
        <f aca="false">IFERROR(INDEX(Data_Orders!$F$2:$F$4727,MATCH(B13361,Data_Orders!$A$2:$A$4727,0)),"")</f>
        <v>Trade Account</v>
      </c>
      <c r="L13361" s="4" t="str">
        <f aca="false">IFERROR(INDEX(Data_Orders!$D$2:$D$4727,MATCH(B13361,Data_Orders!$A$2:$A$4727,0)),"")</f>
        <v>Rugby</v>
      </c>
    </row>
    <row r="13362" customFormat="false" ht="15" hidden="false" customHeight="false" outlineLevel="0" collapsed="false">
      <c r="A13362" s="4" t="s">
        <v>19178</v>
      </c>
      <c r="B13362" s="4" t="s">
        <v>5570</v>
      </c>
      <c r="C13362" s="4" t="s">
        <v>1041</v>
      </c>
      <c r="D13362" s="4" t="n">
        <v>4</v>
      </c>
      <c r="E13362" s="4" t="n">
        <v>242.75</v>
      </c>
      <c r="F13362" s="4" t="n">
        <v>971</v>
      </c>
      <c r="G13362" s="4" t="n">
        <f aca="false">INDEX(Data_Products!$D$2:$D$33,MATCH(C13362,Data_Products!$A$2:$A$33,0))</f>
        <v>142.94</v>
      </c>
      <c r="H13362" s="4" t="str">
        <f aca="false">INDEX(Data_Products!$C$2:$C$33,MATCH(C13362,Data_Products!$A$2:$A$33,0))</f>
        <v>Tools &amp; Fixings</v>
      </c>
      <c r="I13362" s="10" t="n">
        <f aca="false">D13362*(E13362-G13362)</f>
        <v>399.24</v>
      </c>
      <c r="J13362" s="11" t="n">
        <f aca="false">IFERROR(I13362/F13362,0)</f>
        <v>0.411163748712667</v>
      </c>
      <c r="K13362" s="4" t="str">
        <f aca="false">IFERROR(INDEX(Data_Orders!$F$2:$F$4727,MATCH(B13362,Data_Orders!$A$2:$A$4727,0)),"")</f>
        <v>Trade Account</v>
      </c>
      <c r="L13362" s="4" t="str">
        <f aca="false">IFERROR(INDEX(Data_Orders!$D$2:$D$4727,MATCH(B13362,Data_Orders!$A$2:$A$4727,0)),"")</f>
        <v>Rugby</v>
      </c>
    </row>
    <row r="13363" customFormat="false" ht="15" hidden="false" customHeight="false" outlineLevel="0" collapsed="false">
      <c r="A13363" s="4" t="s">
        <v>19179</v>
      </c>
      <c r="B13363" s="4" t="s">
        <v>5570</v>
      </c>
      <c r="C13363" s="4" t="s">
        <v>1010</v>
      </c>
      <c r="D13363" s="4" t="n">
        <v>10</v>
      </c>
      <c r="E13363" s="4" t="n">
        <v>135.95</v>
      </c>
      <c r="F13363" s="4" t="n">
        <v>1359.5</v>
      </c>
      <c r="G13363" s="4" t="n">
        <f aca="false">INDEX(Data_Products!$D$2:$D$33,MATCH(C13363,Data_Products!$A$2:$A$33,0))</f>
        <v>111.1</v>
      </c>
      <c r="H13363" s="4" t="str">
        <f aca="false">INDEX(Data_Products!$C$2:$C$33,MATCH(C13363,Data_Products!$A$2:$A$33,0))</f>
        <v>Timber</v>
      </c>
      <c r="I13363" s="10" t="n">
        <f aca="false">D13363*(E13363-G13363)</f>
        <v>248.5</v>
      </c>
      <c r="J13363" s="11" t="n">
        <f aca="false">IFERROR(I13363/F13363,0)</f>
        <v>0.18278778962854</v>
      </c>
      <c r="K13363" s="4" t="str">
        <f aca="false">IFERROR(INDEX(Data_Orders!$F$2:$F$4727,MATCH(B13363,Data_Orders!$A$2:$A$4727,0)),"")</f>
        <v>Trade Account</v>
      </c>
      <c r="L13363" s="4" t="str">
        <f aca="false">IFERROR(INDEX(Data_Orders!$D$2:$D$4727,MATCH(B13363,Data_Orders!$A$2:$A$4727,0)),"")</f>
        <v>Rugby</v>
      </c>
    </row>
    <row r="13364" customFormat="false" ht="15" hidden="false" customHeight="false" outlineLevel="0" collapsed="false">
      <c r="A13364" s="4" t="s">
        <v>19180</v>
      </c>
      <c r="B13364" s="4" t="s">
        <v>5571</v>
      </c>
      <c r="C13364" s="4" t="s">
        <v>1044</v>
      </c>
      <c r="D13364" s="4" t="n">
        <v>1</v>
      </c>
      <c r="E13364" s="4" t="n">
        <v>190.44</v>
      </c>
      <c r="F13364" s="4" t="n">
        <v>190.44</v>
      </c>
      <c r="G13364" s="4" t="n">
        <f aca="false">INDEX(Data_Products!$D$2:$D$33,MATCH(C13364,Data_Products!$A$2:$A$33,0))</f>
        <v>115.48</v>
      </c>
      <c r="H13364" s="4" t="str">
        <f aca="false">INDEX(Data_Products!$C$2:$C$33,MATCH(C13364,Data_Products!$A$2:$A$33,0))</f>
        <v>Tools &amp; Fixings</v>
      </c>
      <c r="I13364" s="10" t="n">
        <f aca="false">D13364*(E13364-G13364)</f>
        <v>74.96</v>
      </c>
      <c r="J13364" s="11" t="n">
        <f aca="false">IFERROR(I13364/F13364,0)</f>
        <v>0.393614786809494</v>
      </c>
      <c r="K13364" s="4" t="str">
        <f aca="false">IFERROR(INDEX(Data_Orders!$F$2:$F$4727,MATCH(B13364,Data_Orders!$A$2:$A$4727,0)),"")</f>
        <v>Trade Account</v>
      </c>
      <c r="L13364" s="4" t="str">
        <f aca="false">IFERROR(INDEX(Data_Orders!$D$2:$D$4727,MATCH(B13364,Data_Orders!$A$2:$A$4727,0)),"")</f>
        <v>Binley (Coventry)</v>
      </c>
    </row>
    <row r="13365" customFormat="false" ht="15" hidden="false" customHeight="false" outlineLevel="0" collapsed="false">
      <c r="A13365" s="4" t="s">
        <v>19181</v>
      </c>
      <c r="B13365" s="4" t="s">
        <v>5571</v>
      </c>
      <c r="C13365" s="4" t="s">
        <v>1061</v>
      </c>
      <c r="D13365" s="4" t="n">
        <v>15</v>
      </c>
      <c r="E13365" s="4" t="n">
        <v>145.57</v>
      </c>
      <c r="F13365" s="4" t="n">
        <v>2183.55</v>
      </c>
      <c r="G13365" s="4" t="n">
        <f aca="false">INDEX(Data_Products!$D$2:$D$33,MATCH(C13365,Data_Products!$A$2:$A$33,0))</f>
        <v>119.29</v>
      </c>
      <c r="H13365" s="4" t="str">
        <f aca="false">INDEX(Data_Products!$C$2:$C$33,MATCH(C13365,Data_Products!$A$2:$A$33,0))</f>
        <v>Plumbing &amp; Drainage</v>
      </c>
      <c r="I13365" s="10" t="n">
        <f aca="false">D13365*(E13365-G13365)</f>
        <v>394.2</v>
      </c>
      <c r="J13365" s="11" t="n">
        <f aca="false">IFERROR(I13365/F13365,0)</f>
        <v>0.180531702960775</v>
      </c>
      <c r="K13365" s="4" t="str">
        <f aca="false">IFERROR(INDEX(Data_Orders!$F$2:$F$4727,MATCH(B13365,Data_Orders!$A$2:$A$4727,0)),"")</f>
        <v>Trade Account</v>
      </c>
      <c r="L13365" s="4" t="str">
        <f aca="false">IFERROR(INDEX(Data_Orders!$D$2:$D$4727,MATCH(B13365,Data_Orders!$A$2:$A$4727,0)),"")</f>
        <v>Binley (Coventry)</v>
      </c>
    </row>
    <row r="13366" customFormat="false" ht="15" hidden="false" customHeight="false" outlineLevel="0" collapsed="false">
      <c r="A13366" s="4" t="s">
        <v>19182</v>
      </c>
      <c r="B13366" s="4" t="s">
        <v>5571</v>
      </c>
      <c r="C13366" s="4" t="s">
        <v>1070</v>
      </c>
      <c r="D13366" s="4" t="n">
        <v>1</v>
      </c>
      <c r="E13366" s="4" t="n">
        <v>230.32</v>
      </c>
      <c r="F13366" s="4" t="n">
        <v>230.32</v>
      </c>
      <c r="G13366" s="4" t="n">
        <f aca="false">INDEX(Data_Products!$D$2:$D$33,MATCH(C13366,Data_Products!$A$2:$A$33,0))</f>
        <v>161.64</v>
      </c>
      <c r="H13366" s="4" t="str">
        <f aca="false">INDEX(Data_Products!$C$2:$C$33,MATCH(C13366,Data_Products!$A$2:$A$33,0))</f>
        <v>Landscaping</v>
      </c>
      <c r="I13366" s="10" t="n">
        <f aca="false">D13366*(E13366-G13366)</f>
        <v>68.68</v>
      </c>
      <c r="J13366" s="11" t="n">
        <f aca="false">IFERROR(I13366/F13366,0)</f>
        <v>0.298193817297673</v>
      </c>
      <c r="K13366" s="4" t="str">
        <f aca="false">IFERROR(INDEX(Data_Orders!$F$2:$F$4727,MATCH(B13366,Data_Orders!$A$2:$A$4727,0)),"")</f>
        <v>Trade Account</v>
      </c>
      <c r="L13366" s="4" t="str">
        <f aca="false">IFERROR(INDEX(Data_Orders!$D$2:$D$4727,MATCH(B13366,Data_Orders!$A$2:$A$4727,0)),"")</f>
        <v>Binley (Coventry)</v>
      </c>
    </row>
    <row r="13367" customFormat="false" ht="15" hidden="false" customHeight="false" outlineLevel="0" collapsed="false">
      <c r="A13367" s="4" t="s">
        <v>19183</v>
      </c>
      <c r="B13367" s="4" t="s">
        <v>5571</v>
      </c>
      <c r="C13367" s="4" t="s">
        <v>1028</v>
      </c>
      <c r="D13367" s="4" t="n">
        <v>8</v>
      </c>
      <c r="E13367" s="4" t="n">
        <v>118.79</v>
      </c>
      <c r="F13367" s="4" t="n">
        <v>950.32</v>
      </c>
      <c r="G13367" s="4" t="n">
        <f aca="false">INDEX(Data_Products!$D$2:$D$33,MATCH(C13367,Data_Products!$A$2:$A$33,0))</f>
        <v>81.07</v>
      </c>
      <c r="H13367" s="4" t="str">
        <f aca="false">INDEX(Data_Products!$C$2:$C$33,MATCH(C13367,Data_Products!$A$2:$A$33,0))</f>
        <v>Cement &amp; Aggregates</v>
      </c>
      <c r="I13367" s="10" t="n">
        <f aca="false">D13367*(E13367-G13367)</f>
        <v>301.76</v>
      </c>
      <c r="J13367" s="11" t="n">
        <f aca="false">IFERROR(I13367/F13367,0)</f>
        <v>0.317535146056065</v>
      </c>
      <c r="K13367" s="4" t="str">
        <f aca="false">IFERROR(INDEX(Data_Orders!$F$2:$F$4727,MATCH(B13367,Data_Orders!$A$2:$A$4727,0)),"")</f>
        <v>Trade Account</v>
      </c>
      <c r="L13367" s="4" t="str">
        <f aca="false">IFERROR(INDEX(Data_Orders!$D$2:$D$4727,MATCH(B13367,Data_Orders!$A$2:$A$4727,0)),"")</f>
        <v>Binley (Coventry)</v>
      </c>
    </row>
    <row r="13368" customFormat="false" ht="15" hidden="false" customHeight="false" outlineLevel="0" collapsed="false">
      <c r="A13368" s="4" t="s">
        <v>19184</v>
      </c>
      <c r="B13368" s="4" t="s">
        <v>5572</v>
      </c>
      <c r="C13368" s="4" t="s">
        <v>1039</v>
      </c>
      <c r="D13368" s="4" t="n">
        <v>13</v>
      </c>
      <c r="E13368" s="4" t="n">
        <v>160.41</v>
      </c>
      <c r="F13368" s="4" t="n">
        <v>2085.33</v>
      </c>
      <c r="G13368" s="4" t="n">
        <f aca="false">INDEX(Data_Products!$D$2:$D$33,MATCH(C13368,Data_Products!$A$2:$A$33,0))</f>
        <v>99.74</v>
      </c>
      <c r="H13368" s="4" t="str">
        <f aca="false">INDEX(Data_Products!$C$2:$C$33,MATCH(C13368,Data_Products!$A$2:$A$33,0))</f>
        <v>Insulation</v>
      </c>
      <c r="I13368" s="10" t="n">
        <f aca="false">D13368*(E13368-G13368)</f>
        <v>788.71</v>
      </c>
      <c r="J13368" s="11" t="n">
        <f aca="false">IFERROR(I13368/F13368,0)</f>
        <v>0.378218315566361</v>
      </c>
      <c r="K13368" s="4" t="str">
        <f aca="false">IFERROR(INDEX(Data_Orders!$F$2:$F$4727,MATCH(B13368,Data_Orders!$A$2:$A$4727,0)),"")</f>
        <v>Trade Account</v>
      </c>
      <c r="L13368" s="4" t="str">
        <f aca="false">IFERROR(INDEX(Data_Orders!$D$2:$D$4727,MATCH(B13368,Data_Orders!$A$2:$A$4727,0)),"")</f>
        <v>Binley (Coventry)</v>
      </c>
    </row>
    <row r="13369" customFormat="false" ht="15" hidden="false" customHeight="false" outlineLevel="0" collapsed="false">
      <c r="A13369" s="4" t="s">
        <v>19185</v>
      </c>
      <c r="B13369" s="4" t="s">
        <v>5572</v>
      </c>
      <c r="C13369" s="4" t="s">
        <v>1070</v>
      </c>
      <c r="D13369" s="4" t="n">
        <v>1</v>
      </c>
      <c r="E13369" s="4" t="n">
        <v>230.32</v>
      </c>
      <c r="F13369" s="4" t="n">
        <v>230.32</v>
      </c>
      <c r="G13369" s="4" t="n">
        <f aca="false">INDEX(Data_Products!$D$2:$D$33,MATCH(C13369,Data_Products!$A$2:$A$33,0))</f>
        <v>161.64</v>
      </c>
      <c r="H13369" s="4" t="str">
        <f aca="false">INDEX(Data_Products!$C$2:$C$33,MATCH(C13369,Data_Products!$A$2:$A$33,0))</f>
        <v>Landscaping</v>
      </c>
      <c r="I13369" s="10" t="n">
        <f aca="false">D13369*(E13369-G13369)</f>
        <v>68.68</v>
      </c>
      <c r="J13369" s="11" t="n">
        <f aca="false">IFERROR(I13369/F13369,0)</f>
        <v>0.298193817297673</v>
      </c>
      <c r="K13369" s="4" t="str">
        <f aca="false">IFERROR(INDEX(Data_Orders!$F$2:$F$4727,MATCH(B13369,Data_Orders!$A$2:$A$4727,0)),"")</f>
        <v>Trade Account</v>
      </c>
      <c r="L13369" s="4" t="str">
        <f aca="false">IFERROR(INDEX(Data_Orders!$D$2:$D$4727,MATCH(B13369,Data_Orders!$A$2:$A$4727,0)),"")</f>
        <v>Binley (Coventry)</v>
      </c>
    </row>
    <row r="13370" customFormat="false" ht="15" hidden="false" customHeight="false" outlineLevel="0" collapsed="false">
      <c r="A13370" s="4" t="s">
        <v>19186</v>
      </c>
      <c r="B13370" s="4" t="s">
        <v>5572</v>
      </c>
      <c r="C13370" s="4" t="s">
        <v>1064</v>
      </c>
      <c r="D13370" s="4" t="n">
        <v>1</v>
      </c>
      <c r="E13370" s="4" t="n">
        <v>97.63</v>
      </c>
      <c r="F13370" s="4" t="n">
        <v>97.63</v>
      </c>
      <c r="G13370" s="4" t="n">
        <f aca="false">INDEX(Data_Products!$D$2:$D$33,MATCH(C13370,Data_Products!$A$2:$A$33,0))</f>
        <v>65.21</v>
      </c>
      <c r="H13370" s="4" t="str">
        <f aca="false">INDEX(Data_Products!$C$2:$C$33,MATCH(C13370,Data_Products!$A$2:$A$33,0))</f>
        <v>Plumbing &amp; Drainage</v>
      </c>
      <c r="I13370" s="10" t="n">
        <f aca="false">D13370*(E13370-G13370)</f>
        <v>32.42</v>
      </c>
      <c r="J13370" s="11" t="n">
        <f aca="false">IFERROR(I13370/F13370,0)</f>
        <v>0.332070060432244</v>
      </c>
      <c r="K13370" s="4" t="str">
        <f aca="false">IFERROR(INDEX(Data_Orders!$F$2:$F$4727,MATCH(B13370,Data_Orders!$A$2:$A$4727,0)),"")</f>
        <v>Trade Account</v>
      </c>
      <c r="L13370" s="4" t="str">
        <f aca="false">IFERROR(INDEX(Data_Orders!$D$2:$D$4727,MATCH(B13370,Data_Orders!$A$2:$A$4727,0)),"")</f>
        <v>Binley (Coventry)</v>
      </c>
    </row>
    <row r="13371" customFormat="false" ht="15" hidden="false" customHeight="false" outlineLevel="0" collapsed="false">
      <c r="A13371" s="4" t="s">
        <v>19187</v>
      </c>
      <c r="B13371" s="4" t="s">
        <v>5572</v>
      </c>
      <c r="C13371" s="4" t="s">
        <v>1035</v>
      </c>
      <c r="D13371" s="4" t="n">
        <v>15</v>
      </c>
      <c r="E13371" s="4" t="n">
        <v>165.07</v>
      </c>
      <c r="F13371" s="4" t="n">
        <v>2476.05</v>
      </c>
      <c r="G13371" s="4" t="n">
        <f aca="false">INDEX(Data_Products!$D$2:$D$33,MATCH(C13371,Data_Products!$A$2:$A$33,0))</f>
        <v>134.65</v>
      </c>
      <c r="H13371" s="4" t="str">
        <f aca="false">INDEX(Data_Products!$C$2:$C$33,MATCH(C13371,Data_Products!$A$2:$A$33,0))</f>
        <v>Insulation</v>
      </c>
      <c r="I13371" s="10" t="n">
        <f aca="false">D13371*(E13371-G13371)</f>
        <v>456.3</v>
      </c>
      <c r="J13371" s="11" t="n">
        <f aca="false">IFERROR(I13371/F13371,0)</f>
        <v>0.184285454655601</v>
      </c>
      <c r="K13371" s="4" t="str">
        <f aca="false">IFERROR(INDEX(Data_Orders!$F$2:$F$4727,MATCH(B13371,Data_Orders!$A$2:$A$4727,0)),"")</f>
        <v>Trade Account</v>
      </c>
      <c r="L13371" s="4" t="str">
        <f aca="false">IFERROR(INDEX(Data_Orders!$D$2:$D$4727,MATCH(B13371,Data_Orders!$A$2:$A$4727,0)),"")</f>
        <v>Binley (Coventry)</v>
      </c>
    </row>
    <row r="13372" customFormat="false" ht="15" hidden="false" customHeight="false" outlineLevel="0" collapsed="false">
      <c r="A13372" s="4" t="s">
        <v>19188</v>
      </c>
      <c r="B13372" s="4" t="s">
        <v>5573</v>
      </c>
      <c r="C13372" s="4" t="s">
        <v>1021</v>
      </c>
      <c r="D13372" s="4" t="n">
        <v>18</v>
      </c>
      <c r="E13372" s="4" t="n">
        <v>73.76</v>
      </c>
      <c r="F13372" s="4" t="n">
        <v>1327.68</v>
      </c>
      <c r="G13372" s="4" t="n">
        <f aca="false">INDEX(Data_Products!$D$2:$D$33,MATCH(C13372,Data_Products!$A$2:$A$33,0))</f>
        <v>51.51</v>
      </c>
      <c r="H13372" s="4" t="str">
        <f aca="false">INDEX(Data_Products!$C$2:$C$33,MATCH(C13372,Data_Products!$A$2:$A$33,0))</f>
        <v>Cement &amp; Aggregates</v>
      </c>
      <c r="I13372" s="10" t="n">
        <f aca="false">D13372*(E13372-G13372)</f>
        <v>400.5</v>
      </c>
      <c r="J13372" s="11" t="n">
        <f aca="false">IFERROR(I13372/F13372,0)</f>
        <v>0.301654013015184</v>
      </c>
      <c r="K13372" s="4" t="str">
        <f aca="false">IFERROR(INDEX(Data_Orders!$F$2:$F$4727,MATCH(B13372,Data_Orders!$A$2:$A$4727,0)),"")</f>
        <v>Trade Account</v>
      </c>
      <c r="L13372" s="4" t="str">
        <f aca="false">IFERROR(INDEX(Data_Orders!$D$2:$D$4727,MATCH(B13372,Data_Orders!$A$2:$A$4727,0)),"")</f>
        <v>Binley (Coventry)</v>
      </c>
    </row>
    <row r="13373" customFormat="false" ht="15" hidden="false" customHeight="false" outlineLevel="0" collapsed="false">
      <c r="A13373" s="4" t="s">
        <v>19189</v>
      </c>
      <c r="B13373" s="4" t="s">
        <v>5573</v>
      </c>
      <c r="C13373" s="4" t="s">
        <v>1070</v>
      </c>
      <c r="D13373" s="4" t="n">
        <v>5</v>
      </c>
      <c r="E13373" s="4" t="n">
        <v>230.32</v>
      </c>
      <c r="F13373" s="4" t="n">
        <v>1151.6</v>
      </c>
      <c r="G13373" s="4" t="n">
        <f aca="false">INDEX(Data_Products!$D$2:$D$33,MATCH(C13373,Data_Products!$A$2:$A$33,0))</f>
        <v>161.64</v>
      </c>
      <c r="H13373" s="4" t="str">
        <f aca="false">INDEX(Data_Products!$C$2:$C$33,MATCH(C13373,Data_Products!$A$2:$A$33,0))</f>
        <v>Landscaping</v>
      </c>
      <c r="I13373" s="10" t="n">
        <f aca="false">D13373*(E13373-G13373)</f>
        <v>343.4</v>
      </c>
      <c r="J13373" s="11" t="n">
        <f aca="false">IFERROR(I13373/F13373,0)</f>
        <v>0.298193817297673</v>
      </c>
      <c r="K13373" s="4" t="str">
        <f aca="false">IFERROR(INDEX(Data_Orders!$F$2:$F$4727,MATCH(B13373,Data_Orders!$A$2:$A$4727,0)),"")</f>
        <v>Trade Account</v>
      </c>
      <c r="L13373" s="4" t="str">
        <f aca="false">IFERROR(INDEX(Data_Orders!$D$2:$D$4727,MATCH(B13373,Data_Orders!$A$2:$A$4727,0)),"")</f>
        <v>Binley (Coventry)</v>
      </c>
    </row>
    <row r="13374" customFormat="false" ht="15" hidden="false" customHeight="false" outlineLevel="0" collapsed="false">
      <c r="A13374" s="4" t="s">
        <v>19190</v>
      </c>
      <c r="B13374" s="4" t="s">
        <v>5574</v>
      </c>
      <c r="C13374" s="4" t="s">
        <v>1066</v>
      </c>
      <c r="D13374" s="4" t="n">
        <v>18</v>
      </c>
      <c r="E13374" s="4" t="n">
        <v>209.69</v>
      </c>
      <c r="F13374" s="4" t="n">
        <v>3774.42</v>
      </c>
      <c r="G13374" s="4" t="n">
        <f aca="false">INDEX(Data_Products!$D$2:$D$33,MATCH(C13374,Data_Products!$A$2:$A$33,0))</f>
        <v>144.38</v>
      </c>
      <c r="H13374" s="4" t="str">
        <f aca="false">INDEX(Data_Products!$C$2:$C$33,MATCH(C13374,Data_Products!$A$2:$A$33,0))</f>
        <v>Plumbing &amp; Drainage</v>
      </c>
      <c r="I13374" s="10" t="n">
        <f aca="false">D13374*(E13374-G13374)</f>
        <v>1175.58</v>
      </c>
      <c r="J13374" s="11" t="n">
        <f aca="false">IFERROR(I13374/F13374,0)</f>
        <v>0.311459773952024</v>
      </c>
      <c r="K13374" s="4" t="str">
        <f aca="false">IFERROR(INDEX(Data_Orders!$F$2:$F$4727,MATCH(B13374,Data_Orders!$A$2:$A$4727,0)),"")</f>
        <v>Trade Account</v>
      </c>
      <c r="L13374" s="4" t="str">
        <f aca="false">IFERROR(INDEX(Data_Orders!$D$2:$D$4727,MATCH(B13374,Data_Orders!$A$2:$A$4727,0)),"")</f>
        <v>Binley (Coventry)</v>
      </c>
    </row>
    <row r="13375" customFormat="false" ht="15" hidden="false" customHeight="false" outlineLevel="0" collapsed="false">
      <c r="A13375" s="4" t="s">
        <v>19191</v>
      </c>
      <c r="B13375" s="4" t="s">
        <v>5574</v>
      </c>
      <c r="C13375" s="4" t="s">
        <v>1057</v>
      </c>
      <c r="D13375" s="4" t="n">
        <v>5</v>
      </c>
      <c r="E13375" s="4" t="n">
        <v>176.81</v>
      </c>
      <c r="F13375" s="4" t="n">
        <v>884.05</v>
      </c>
      <c r="G13375" s="4" t="n">
        <f aca="false">INDEX(Data_Products!$D$2:$D$33,MATCH(C13375,Data_Products!$A$2:$A$33,0))</f>
        <v>129.57</v>
      </c>
      <c r="H13375" s="4" t="str">
        <f aca="false">INDEX(Data_Products!$C$2:$C$33,MATCH(C13375,Data_Products!$A$2:$A$33,0))</f>
        <v>Roofing</v>
      </c>
      <c r="I13375" s="10" t="n">
        <f aca="false">D13375*(E13375-G13375)</f>
        <v>236.2</v>
      </c>
      <c r="J13375" s="11" t="n">
        <f aca="false">IFERROR(I13375/F13375,0)</f>
        <v>0.267179458175443</v>
      </c>
      <c r="K13375" s="4" t="str">
        <f aca="false">IFERROR(INDEX(Data_Orders!$F$2:$F$4727,MATCH(B13375,Data_Orders!$A$2:$A$4727,0)),"")</f>
        <v>Trade Account</v>
      </c>
      <c r="L13375" s="4" t="str">
        <f aca="false">IFERROR(INDEX(Data_Orders!$D$2:$D$4727,MATCH(B13375,Data_Orders!$A$2:$A$4727,0)),"")</f>
        <v>Binley (Coventry)</v>
      </c>
    </row>
    <row r="13376" customFormat="false" ht="15" hidden="false" customHeight="false" outlineLevel="0" collapsed="false">
      <c r="A13376" s="4" t="s">
        <v>19192</v>
      </c>
      <c r="B13376" s="4" t="s">
        <v>5575</v>
      </c>
      <c r="C13376" s="4" t="s">
        <v>1068</v>
      </c>
      <c r="D13376" s="4" t="n">
        <v>14</v>
      </c>
      <c r="E13376" s="4" t="n">
        <v>86.28</v>
      </c>
      <c r="F13376" s="4" t="n">
        <v>1207.92</v>
      </c>
      <c r="G13376" s="4" t="n">
        <f aca="false">INDEX(Data_Products!$D$2:$D$33,MATCH(C13376,Data_Products!$A$2:$A$33,0))</f>
        <v>68.55</v>
      </c>
      <c r="H13376" s="4" t="str">
        <f aca="false">INDEX(Data_Products!$C$2:$C$33,MATCH(C13376,Data_Products!$A$2:$A$33,0))</f>
        <v>Plumbing &amp; Drainage</v>
      </c>
      <c r="I13376" s="10" t="n">
        <f aca="false">D13376*(E13376-G13376)</f>
        <v>248.22</v>
      </c>
      <c r="J13376" s="11" t="n">
        <f aca="false">IFERROR(I13376/F13376,0)</f>
        <v>0.205493741307371</v>
      </c>
      <c r="K13376" s="4" t="str">
        <f aca="false">IFERROR(INDEX(Data_Orders!$F$2:$F$4727,MATCH(B13376,Data_Orders!$A$2:$A$4727,0)),"")</f>
        <v>Trade Account</v>
      </c>
      <c r="L13376" s="4" t="str">
        <f aca="false">IFERROR(INDEX(Data_Orders!$D$2:$D$4727,MATCH(B13376,Data_Orders!$A$2:$A$4727,0)),"")</f>
        <v>Binley (Coventry)</v>
      </c>
    </row>
    <row r="13377" customFormat="false" ht="15" hidden="false" customHeight="false" outlineLevel="0" collapsed="false">
      <c r="A13377" s="4" t="s">
        <v>19193</v>
      </c>
      <c r="B13377" s="4" t="s">
        <v>5575</v>
      </c>
      <c r="C13377" s="4" t="s">
        <v>1075</v>
      </c>
      <c r="D13377" s="4" t="n">
        <v>18</v>
      </c>
      <c r="E13377" s="4" t="n">
        <v>98.61</v>
      </c>
      <c r="F13377" s="4" t="n">
        <v>1774.98</v>
      </c>
      <c r="G13377" s="4" t="n">
        <f aca="false">INDEX(Data_Products!$D$2:$D$33,MATCH(C13377,Data_Products!$A$2:$A$33,0))</f>
        <v>74.84</v>
      </c>
      <c r="H13377" s="4" t="str">
        <f aca="false">INDEX(Data_Products!$C$2:$C$33,MATCH(C13377,Data_Products!$A$2:$A$33,0))</f>
        <v>Landscaping</v>
      </c>
      <c r="I13377" s="10" t="n">
        <f aca="false">D13377*(E13377-G13377)</f>
        <v>427.86</v>
      </c>
      <c r="J13377" s="11" t="n">
        <f aca="false">IFERROR(I13377/F13377,0)</f>
        <v>0.24105060338708</v>
      </c>
      <c r="K13377" s="4" t="str">
        <f aca="false">IFERROR(INDEX(Data_Orders!$F$2:$F$4727,MATCH(B13377,Data_Orders!$A$2:$A$4727,0)),"")</f>
        <v>Trade Account</v>
      </c>
      <c r="L13377" s="4" t="str">
        <f aca="false">IFERROR(INDEX(Data_Orders!$D$2:$D$4727,MATCH(B13377,Data_Orders!$A$2:$A$4727,0)),"")</f>
        <v>Binley (Coventry)</v>
      </c>
    </row>
    <row r="13378" customFormat="false" ht="15" hidden="false" customHeight="false" outlineLevel="0" collapsed="false">
      <c r="A13378" s="4" t="s">
        <v>19194</v>
      </c>
      <c r="B13378" s="4" t="s">
        <v>5575</v>
      </c>
      <c r="C13378" s="4" t="s">
        <v>1024</v>
      </c>
      <c r="D13378" s="4" t="n">
        <v>6</v>
      </c>
      <c r="E13378" s="4" t="n">
        <v>137.14</v>
      </c>
      <c r="F13378" s="4" t="n">
        <v>822.84</v>
      </c>
      <c r="G13378" s="4" t="n">
        <f aca="false">INDEX(Data_Products!$D$2:$D$33,MATCH(C13378,Data_Products!$A$2:$A$33,0))</f>
        <v>99.99</v>
      </c>
      <c r="H13378" s="4" t="str">
        <f aca="false">INDEX(Data_Products!$C$2:$C$33,MATCH(C13378,Data_Products!$A$2:$A$33,0))</f>
        <v>Cement &amp; Aggregates</v>
      </c>
      <c r="I13378" s="10" t="n">
        <f aca="false">D13378*(E13378-G13378)</f>
        <v>222.9</v>
      </c>
      <c r="J13378" s="11" t="n">
        <f aca="false">IFERROR(I13378/F13378,0)</f>
        <v>0.270891060230421</v>
      </c>
      <c r="K13378" s="4" t="str">
        <f aca="false">IFERROR(INDEX(Data_Orders!$F$2:$F$4727,MATCH(B13378,Data_Orders!$A$2:$A$4727,0)),"")</f>
        <v>Trade Account</v>
      </c>
      <c r="L13378" s="4" t="str">
        <f aca="false">IFERROR(INDEX(Data_Orders!$D$2:$D$4727,MATCH(B13378,Data_Orders!$A$2:$A$4727,0)),"")</f>
        <v>Binley (Coventry)</v>
      </c>
    </row>
    <row r="13379" customFormat="false" ht="15" hidden="false" customHeight="false" outlineLevel="0" collapsed="false">
      <c r="A13379" s="4" t="s">
        <v>19195</v>
      </c>
      <c r="B13379" s="4" t="s">
        <v>5575</v>
      </c>
      <c r="C13379" s="4" t="s">
        <v>1070</v>
      </c>
      <c r="D13379" s="4" t="n">
        <v>16</v>
      </c>
      <c r="E13379" s="4" t="n">
        <v>230.32</v>
      </c>
      <c r="F13379" s="4" t="n">
        <v>3685.12</v>
      </c>
      <c r="G13379" s="4" t="n">
        <f aca="false">INDEX(Data_Products!$D$2:$D$33,MATCH(C13379,Data_Products!$A$2:$A$33,0))</f>
        <v>161.64</v>
      </c>
      <c r="H13379" s="4" t="str">
        <f aca="false">INDEX(Data_Products!$C$2:$C$33,MATCH(C13379,Data_Products!$A$2:$A$33,0))</f>
        <v>Landscaping</v>
      </c>
      <c r="I13379" s="10" t="n">
        <f aca="false">D13379*(E13379-G13379)</f>
        <v>1098.88</v>
      </c>
      <c r="J13379" s="11" t="n">
        <f aca="false">IFERROR(I13379/F13379,0)</f>
        <v>0.298193817297673</v>
      </c>
      <c r="K13379" s="4" t="str">
        <f aca="false">IFERROR(INDEX(Data_Orders!$F$2:$F$4727,MATCH(B13379,Data_Orders!$A$2:$A$4727,0)),"")</f>
        <v>Trade Account</v>
      </c>
      <c r="L13379" s="4" t="str">
        <f aca="false">IFERROR(INDEX(Data_Orders!$D$2:$D$4727,MATCH(B13379,Data_Orders!$A$2:$A$4727,0)),"")</f>
        <v>Binley (Coventry)</v>
      </c>
    </row>
    <row r="13380" customFormat="false" ht="15" hidden="false" customHeight="false" outlineLevel="0" collapsed="false">
      <c r="A13380" s="4" t="s">
        <v>19196</v>
      </c>
      <c r="B13380" s="4" t="s">
        <v>5575</v>
      </c>
      <c r="C13380" s="4" t="s">
        <v>1046</v>
      </c>
      <c r="D13380" s="4" t="n">
        <v>18</v>
      </c>
      <c r="E13380" s="4" t="n">
        <v>154.02</v>
      </c>
      <c r="F13380" s="4" t="n">
        <v>2772.36</v>
      </c>
      <c r="G13380" s="4" t="n">
        <f aca="false">INDEX(Data_Products!$D$2:$D$33,MATCH(C13380,Data_Products!$A$2:$A$33,0))</f>
        <v>102.1</v>
      </c>
      <c r="H13380" s="4" t="str">
        <f aca="false">INDEX(Data_Products!$C$2:$C$33,MATCH(C13380,Data_Products!$A$2:$A$33,0))</f>
        <v>Tools &amp; Fixings</v>
      </c>
      <c r="I13380" s="10" t="n">
        <f aca="false">D13380*(E13380-G13380)</f>
        <v>934.56</v>
      </c>
      <c r="J13380" s="11" t="n">
        <f aca="false">IFERROR(I13380/F13380,0)</f>
        <v>0.337099078041813</v>
      </c>
      <c r="K13380" s="4" t="str">
        <f aca="false">IFERROR(INDEX(Data_Orders!$F$2:$F$4727,MATCH(B13380,Data_Orders!$A$2:$A$4727,0)),"")</f>
        <v>Trade Account</v>
      </c>
      <c r="L13380" s="4" t="str">
        <f aca="false">IFERROR(INDEX(Data_Orders!$D$2:$D$4727,MATCH(B13380,Data_Orders!$A$2:$A$4727,0)),"")</f>
        <v>Binley (Coventry)</v>
      </c>
    </row>
    <row r="13381" customFormat="false" ht="15" hidden="false" customHeight="false" outlineLevel="0" collapsed="false">
      <c r="A13381" s="4" t="s">
        <v>19197</v>
      </c>
      <c r="B13381" s="4" t="s">
        <v>5576</v>
      </c>
      <c r="C13381" s="4" t="s">
        <v>1052</v>
      </c>
      <c r="D13381" s="4" t="n">
        <v>7</v>
      </c>
      <c r="E13381" s="4" t="n">
        <v>205.71</v>
      </c>
      <c r="F13381" s="4" t="n">
        <v>1439.97</v>
      </c>
      <c r="G13381" s="4" t="n">
        <f aca="false">INDEX(Data_Products!$D$2:$D$33,MATCH(C13381,Data_Products!$A$2:$A$33,0))</f>
        <v>152.29</v>
      </c>
      <c r="H13381" s="4" t="str">
        <f aca="false">INDEX(Data_Products!$C$2:$C$33,MATCH(C13381,Data_Products!$A$2:$A$33,0))</f>
        <v>Roofing</v>
      </c>
      <c r="I13381" s="10" t="n">
        <f aca="false">D13381*(E13381-G13381)</f>
        <v>373.94</v>
      </c>
      <c r="J13381" s="11" t="n">
        <f aca="false">IFERROR(I13381/F13381,0)</f>
        <v>0.259685965679841</v>
      </c>
      <c r="K13381" s="4" t="str">
        <f aca="false">IFERROR(INDEX(Data_Orders!$F$2:$F$4727,MATCH(B13381,Data_Orders!$A$2:$A$4727,0)),"")</f>
        <v>Retail</v>
      </c>
      <c r="L13381" s="4" t="str">
        <f aca="false">IFERROR(INDEX(Data_Orders!$D$2:$D$4727,MATCH(B13381,Data_Orders!$A$2:$A$4727,0)),"")</f>
        <v>Nuneaton</v>
      </c>
    </row>
    <row r="13382" customFormat="false" ht="15" hidden="false" customHeight="false" outlineLevel="0" collapsed="false">
      <c r="A13382" s="4" t="s">
        <v>19198</v>
      </c>
      <c r="B13382" s="4" t="s">
        <v>5576</v>
      </c>
      <c r="C13382" s="4" t="s">
        <v>1024</v>
      </c>
      <c r="D13382" s="4" t="n">
        <v>1</v>
      </c>
      <c r="E13382" s="4" t="n">
        <v>137.14</v>
      </c>
      <c r="F13382" s="4" t="n">
        <v>137.14</v>
      </c>
      <c r="G13382" s="4" t="n">
        <f aca="false">INDEX(Data_Products!$D$2:$D$33,MATCH(C13382,Data_Products!$A$2:$A$33,0))</f>
        <v>99.99</v>
      </c>
      <c r="H13382" s="4" t="str">
        <f aca="false">INDEX(Data_Products!$C$2:$C$33,MATCH(C13382,Data_Products!$A$2:$A$33,0))</f>
        <v>Cement &amp; Aggregates</v>
      </c>
      <c r="I13382" s="10" t="n">
        <f aca="false">D13382*(E13382-G13382)</f>
        <v>37.15</v>
      </c>
      <c r="J13382" s="11" t="n">
        <f aca="false">IFERROR(I13382/F13382,0)</f>
        <v>0.270891060230421</v>
      </c>
      <c r="K13382" s="4" t="str">
        <f aca="false">IFERROR(INDEX(Data_Orders!$F$2:$F$4727,MATCH(B13382,Data_Orders!$A$2:$A$4727,0)),"")</f>
        <v>Retail</v>
      </c>
      <c r="L13382" s="4" t="str">
        <f aca="false">IFERROR(INDEX(Data_Orders!$D$2:$D$4727,MATCH(B13382,Data_Orders!$A$2:$A$4727,0)),"")</f>
        <v>Nuneaton</v>
      </c>
    </row>
    <row r="13383" customFormat="false" ht="15" hidden="false" customHeight="false" outlineLevel="0" collapsed="false">
      <c r="A13383" s="4" t="s">
        <v>19199</v>
      </c>
      <c r="B13383" s="4" t="s">
        <v>5577</v>
      </c>
      <c r="C13383" s="4" t="s">
        <v>1055</v>
      </c>
      <c r="D13383" s="4" t="n">
        <v>14</v>
      </c>
      <c r="E13383" s="4" t="n">
        <v>205.03</v>
      </c>
      <c r="F13383" s="4" t="n">
        <v>2870.42</v>
      </c>
      <c r="G13383" s="4" t="n">
        <f aca="false">INDEX(Data_Products!$D$2:$D$33,MATCH(C13383,Data_Products!$A$2:$A$33,0))</f>
        <v>138.6</v>
      </c>
      <c r="H13383" s="4" t="str">
        <f aca="false">INDEX(Data_Products!$C$2:$C$33,MATCH(C13383,Data_Products!$A$2:$A$33,0))</f>
        <v>Roofing</v>
      </c>
      <c r="I13383" s="10" t="n">
        <f aca="false">D13383*(E13383-G13383)</f>
        <v>930.02</v>
      </c>
      <c r="J13383" s="11" t="n">
        <f aca="false">IFERROR(I13383/F13383,0)</f>
        <v>0.324001365653807</v>
      </c>
      <c r="K13383" s="4" t="str">
        <f aca="false">IFERROR(INDEX(Data_Orders!$F$2:$F$4727,MATCH(B13383,Data_Orders!$A$2:$A$4727,0)),"")</f>
        <v>Retail</v>
      </c>
      <c r="L13383" s="4" t="str">
        <f aca="false">IFERROR(INDEX(Data_Orders!$D$2:$D$4727,MATCH(B13383,Data_Orders!$A$2:$A$4727,0)),"")</f>
        <v>Nuneaton</v>
      </c>
    </row>
    <row r="13384" customFormat="false" ht="15" hidden="false" customHeight="false" outlineLevel="0" collapsed="false">
      <c r="A13384" s="4" t="s">
        <v>19200</v>
      </c>
      <c r="B13384" s="4" t="s">
        <v>5577</v>
      </c>
      <c r="C13384" s="4" t="s">
        <v>1050</v>
      </c>
      <c r="D13384" s="4" t="n">
        <v>19</v>
      </c>
      <c r="E13384" s="4" t="n">
        <v>238.63</v>
      </c>
      <c r="F13384" s="4" t="n">
        <v>4533.97</v>
      </c>
      <c r="G13384" s="4" t="n">
        <f aca="false">INDEX(Data_Products!$D$2:$D$33,MATCH(C13384,Data_Products!$A$2:$A$33,0))</f>
        <v>148.91</v>
      </c>
      <c r="H13384" s="4" t="str">
        <f aca="false">INDEX(Data_Products!$C$2:$C$33,MATCH(C13384,Data_Products!$A$2:$A$33,0))</f>
        <v>Tools &amp; Fixings</v>
      </c>
      <c r="I13384" s="10" t="n">
        <f aca="false">D13384*(E13384-G13384)</f>
        <v>1704.68</v>
      </c>
      <c r="J13384" s="11" t="n">
        <f aca="false">IFERROR(I13384/F13384,0)</f>
        <v>0.375979549930855</v>
      </c>
      <c r="K13384" s="4" t="str">
        <f aca="false">IFERROR(INDEX(Data_Orders!$F$2:$F$4727,MATCH(B13384,Data_Orders!$A$2:$A$4727,0)),"")</f>
        <v>Retail</v>
      </c>
      <c r="L13384" s="4" t="str">
        <f aca="false">IFERROR(INDEX(Data_Orders!$D$2:$D$4727,MATCH(B13384,Data_Orders!$A$2:$A$4727,0)),"")</f>
        <v>Nuneaton</v>
      </c>
    </row>
    <row r="13385" customFormat="false" ht="15" hidden="false" customHeight="false" outlineLevel="0" collapsed="false">
      <c r="A13385" s="4" t="s">
        <v>19201</v>
      </c>
      <c r="B13385" s="4" t="s">
        <v>5577</v>
      </c>
      <c r="C13385" s="4" t="s">
        <v>1068</v>
      </c>
      <c r="D13385" s="4" t="n">
        <v>6</v>
      </c>
      <c r="E13385" s="4" t="n">
        <v>86.28</v>
      </c>
      <c r="F13385" s="4" t="n">
        <v>517.68</v>
      </c>
      <c r="G13385" s="4" t="n">
        <f aca="false">INDEX(Data_Products!$D$2:$D$33,MATCH(C13385,Data_Products!$A$2:$A$33,0))</f>
        <v>68.55</v>
      </c>
      <c r="H13385" s="4" t="str">
        <f aca="false">INDEX(Data_Products!$C$2:$C$33,MATCH(C13385,Data_Products!$A$2:$A$33,0))</f>
        <v>Plumbing &amp; Drainage</v>
      </c>
      <c r="I13385" s="10" t="n">
        <f aca="false">D13385*(E13385-G13385)</f>
        <v>106.38</v>
      </c>
      <c r="J13385" s="11" t="n">
        <f aca="false">IFERROR(I13385/F13385,0)</f>
        <v>0.205493741307371</v>
      </c>
      <c r="K13385" s="4" t="str">
        <f aca="false">IFERROR(INDEX(Data_Orders!$F$2:$F$4727,MATCH(B13385,Data_Orders!$A$2:$A$4727,0)),"")</f>
        <v>Retail</v>
      </c>
      <c r="L13385" s="4" t="str">
        <f aca="false">IFERROR(INDEX(Data_Orders!$D$2:$D$4727,MATCH(B13385,Data_Orders!$A$2:$A$4727,0)),"")</f>
        <v>Nuneaton</v>
      </c>
    </row>
    <row r="13386" customFormat="false" ht="15" hidden="false" customHeight="false" outlineLevel="0" collapsed="false">
      <c r="A13386" s="4" t="s">
        <v>19202</v>
      </c>
      <c r="B13386" s="4" t="s">
        <v>5578</v>
      </c>
      <c r="C13386" s="4" t="s">
        <v>1073</v>
      </c>
      <c r="D13386" s="4" t="n">
        <v>13</v>
      </c>
      <c r="E13386" s="4" t="n">
        <v>231.05</v>
      </c>
      <c r="F13386" s="4" t="n">
        <v>3003.65</v>
      </c>
      <c r="G13386" s="4" t="n">
        <f aca="false">INDEX(Data_Products!$D$2:$D$33,MATCH(C13386,Data_Products!$A$2:$A$33,0))</f>
        <v>148.29</v>
      </c>
      <c r="H13386" s="4" t="str">
        <f aca="false">INDEX(Data_Products!$C$2:$C$33,MATCH(C13386,Data_Products!$A$2:$A$33,0))</f>
        <v>Landscaping</v>
      </c>
      <c r="I13386" s="10" t="n">
        <f aca="false">D13386*(E13386-G13386)</f>
        <v>1075.88</v>
      </c>
      <c r="J13386" s="11" t="n">
        <f aca="false">IFERROR(I13386/F13386,0)</f>
        <v>0.358190867777537</v>
      </c>
      <c r="K13386" s="4" t="str">
        <f aca="false">IFERROR(INDEX(Data_Orders!$F$2:$F$4727,MATCH(B13386,Data_Orders!$A$2:$A$4727,0)),"")</f>
        <v>Retail</v>
      </c>
      <c r="L13386" s="4" t="str">
        <f aca="false">IFERROR(INDEX(Data_Orders!$D$2:$D$4727,MATCH(B13386,Data_Orders!$A$2:$A$4727,0)),"")</f>
        <v>Nuneaton</v>
      </c>
    </row>
    <row r="13387" customFormat="false" ht="15" hidden="false" customHeight="false" outlineLevel="0" collapsed="false">
      <c r="A13387" s="4" t="s">
        <v>19203</v>
      </c>
      <c r="B13387" s="4" t="s">
        <v>5579</v>
      </c>
      <c r="C13387" s="4" t="s">
        <v>1013</v>
      </c>
      <c r="D13387" s="4" t="n">
        <v>12</v>
      </c>
      <c r="E13387" s="4" t="n">
        <v>240.92</v>
      </c>
      <c r="F13387" s="4" t="n">
        <v>2891.04</v>
      </c>
      <c r="G13387" s="4" t="n">
        <f aca="false">INDEX(Data_Products!$D$2:$D$33,MATCH(C13387,Data_Products!$A$2:$A$33,0))</f>
        <v>168.32</v>
      </c>
      <c r="H13387" s="4" t="str">
        <f aca="false">INDEX(Data_Products!$C$2:$C$33,MATCH(C13387,Data_Products!$A$2:$A$33,0))</f>
        <v>Timber</v>
      </c>
      <c r="I13387" s="10" t="n">
        <f aca="false">D13387*(E13387-G13387)</f>
        <v>871.2</v>
      </c>
      <c r="J13387" s="11" t="n">
        <f aca="false">IFERROR(I13387/F13387,0)</f>
        <v>0.301344844761747</v>
      </c>
      <c r="K13387" s="4" t="str">
        <f aca="false">IFERROR(INDEX(Data_Orders!$F$2:$F$4727,MATCH(B13387,Data_Orders!$A$2:$A$4727,0)),"")</f>
        <v>Retail</v>
      </c>
      <c r="L13387" s="4" t="str">
        <f aca="false">IFERROR(INDEX(Data_Orders!$D$2:$D$4727,MATCH(B13387,Data_Orders!$A$2:$A$4727,0)),"")</f>
        <v>Nuneaton</v>
      </c>
    </row>
    <row r="13388" customFormat="false" ht="15" hidden="false" customHeight="false" outlineLevel="0" collapsed="false">
      <c r="A13388" s="4" t="s">
        <v>19204</v>
      </c>
      <c r="B13388" s="4" t="s">
        <v>5579</v>
      </c>
      <c r="C13388" s="4" t="s">
        <v>1073</v>
      </c>
      <c r="D13388" s="4" t="n">
        <v>8</v>
      </c>
      <c r="E13388" s="4" t="n">
        <v>231.05</v>
      </c>
      <c r="F13388" s="4" t="n">
        <v>1848.4</v>
      </c>
      <c r="G13388" s="4" t="n">
        <f aca="false">INDEX(Data_Products!$D$2:$D$33,MATCH(C13388,Data_Products!$A$2:$A$33,0))</f>
        <v>148.29</v>
      </c>
      <c r="H13388" s="4" t="str">
        <f aca="false">INDEX(Data_Products!$C$2:$C$33,MATCH(C13388,Data_Products!$A$2:$A$33,0))</f>
        <v>Landscaping</v>
      </c>
      <c r="I13388" s="10" t="n">
        <f aca="false">D13388*(E13388-G13388)</f>
        <v>662.08</v>
      </c>
      <c r="J13388" s="11" t="n">
        <f aca="false">IFERROR(I13388/F13388,0)</f>
        <v>0.358190867777537</v>
      </c>
      <c r="K13388" s="4" t="str">
        <f aca="false">IFERROR(INDEX(Data_Orders!$F$2:$F$4727,MATCH(B13388,Data_Orders!$A$2:$A$4727,0)),"")</f>
        <v>Retail</v>
      </c>
      <c r="L13388" s="4" t="str">
        <f aca="false">IFERROR(INDEX(Data_Orders!$D$2:$D$4727,MATCH(B13388,Data_Orders!$A$2:$A$4727,0)),"")</f>
        <v>Nuneaton</v>
      </c>
    </row>
    <row r="13389" customFormat="false" ht="15" hidden="false" customHeight="false" outlineLevel="0" collapsed="false">
      <c r="A13389" s="4" t="s">
        <v>19205</v>
      </c>
      <c r="B13389" s="4" t="s">
        <v>5579</v>
      </c>
      <c r="C13389" s="4" t="s">
        <v>1028</v>
      </c>
      <c r="D13389" s="4" t="n">
        <v>4</v>
      </c>
      <c r="E13389" s="4" t="n">
        <v>118.79</v>
      </c>
      <c r="F13389" s="4" t="n">
        <v>475.16</v>
      </c>
      <c r="G13389" s="4" t="n">
        <f aca="false">INDEX(Data_Products!$D$2:$D$33,MATCH(C13389,Data_Products!$A$2:$A$33,0))</f>
        <v>81.07</v>
      </c>
      <c r="H13389" s="4" t="str">
        <f aca="false">INDEX(Data_Products!$C$2:$C$33,MATCH(C13389,Data_Products!$A$2:$A$33,0))</f>
        <v>Cement &amp; Aggregates</v>
      </c>
      <c r="I13389" s="10" t="n">
        <f aca="false">D13389*(E13389-G13389)</f>
        <v>150.88</v>
      </c>
      <c r="J13389" s="11" t="n">
        <f aca="false">IFERROR(I13389/F13389,0)</f>
        <v>0.317535146056065</v>
      </c>
      <c r="K13389" s="4" t="str">
        <f aca="false">IFERROR(INDEX(Data_Orders!$F$2:$F$4727,MATCH(B13389,Data_Orders!$A$2:$A$4727,0)),"")</f>
        <v>Retail</v>
      </c>
      <c r="L13389" s="4" t="str">
        <f aca="false">IFERROR(INDEX(Data_Orders!$D$2:$D$4727,MATCH(B13389,Data_Orders!$A$2:$A$4727,0)),"")</f>
        <v>Nuneaton</v>
      </c>
    </row>
    <row r="13390" customFormat="false" ht="15" hidden="false" customHeight="false" outlineLevel="0" collapsed="false">
      <c r="A13390" s="4" t="s">
        <v>19206</v>
      </c>
      <c r="B13390" s="4" t="s">
        <v>5579</v>
      </c>
      <c r="C13390" s="4" t="s">
        <v>1048</v>
      </c>
      <c r="D13390" s="4" t="n">
        <v>6</v>
      </c>
      <c r="E13390" s="4" t="n">
        <v>112.72</v>
      </c>
      <c r="F13390" s="4" t="n">
        <v>676.32</v>
      </c>
      <c r="G13390" s="4" t="n">
        <f aca="false">INDEX(Data_Products!$D$2:$D$33,MATCH(C13390,Data_Products!$A$2:$A$33,0))</f>
        <v>83.21</v>
      </c>
      <c r="H13390" s="4" t="str">
        <f aca="false">INDEX(Data_Products!$C$2:$C$33,MATCH(C13390,Data_Products!$A$2:$A$33,0))</f>
        <v>Tools &amp; Fixings</v>
      </c>
      <c r="I13390" s="10" t="n">
        <f aca="false">D13390*(E13390-G13390)</f>
        <v>177.06</v>
      </c>
      <c r="J13390" s="11" t="n">
        <f aca="false">IFERROR(I13390/F13390,0)</f>
        <v>0.261799148332151</v>
      </c>
      <c r="K13390" s="4" t="str">
        <f aca="false">IFERROR(INDEX(Data_Orders!$F$2:$F$4727,MATCH(B13390,Data_Orders!$A$2:$A$4727,0)),"")</f>
        <v>Retail</v>
      </c>
      <c r="L13390" s="4" t="str">
        <f aca="false">IFERROR(INDEX(Data_Orders!$D$2:$D$4727,MATCH(B13390,Data_Orders!$A$2:$A$4727,0)),"")</f>
        <v>Nuneaton</v>
      </c>
    </row>
    <row r="13391" customFormat="false" ht="15" hidden="false" customHeight="false" outlineLevel="0" collapsed="false">
      <c r="A13391" s="4" t="s">
        <v>19207</v>
      </c>
      <c r="B13391" s="4" t="s">
        <v>5580</v>
      </c>
      <c r="C13391" s="4" t="s">
        <v>1015</v>
      </c>
      <c r="D13391" s="4" t="n">
        <v>10</v>
      </c>
      <c r="E13391" s="4" t="n">
        <v>122.01</v>
      </c>
      <c r="F13391" s="4" t="n">
        <v>1220.1</v>
      </c>
      <c r="G13391" s="4" t="n">
        <f aca="false">INDEX(Data_Products!$D$2:$D$33,MATCH(C13391,Data_Products!$A$2:$A$33,0))</f>
        <v>85.53</v>
      </c>
      <c r="H13391" s="4" t="str">
        <f aca="false">INDEX(Data_Products!$C$2:$C$33,MATCH(C13391,Data_Products!$A$2:$A$33,0))</f>
        <v>Timber</v>
      </c>
      <c r="I13391" s="10" t="n">
        <f aca="false">D13391*(E13391-G13391)</f>
        <v>364.8</v>
      </c>
      <c r="J13391" s="11" t="n">
        <f aca="false">IFERROR(I13391/F13391,0)</f>
        <v>0.298991885910991</v>
      </c>
      <c r="K13391" s="4" t="str">
        <f aca="false">IFERROR(INDEX(Data_Orders!$F$2:$F$4727,MATCH(B13391,Data_Orders!$A$2:$A$4727,0)),"")</f>
        <v>Retail</v>
      </c>
      <c r="L13391" s="4" t="str">
        <f aca="false">IFERROR(INDEX(Data_Orders!$D$2:$D$4727,MATCH(B13391,Data_Orders!$A$2:$A$4727,0)),"")</f>
        <v>Northampton</v>
      </c>
    </row>
    <row r="13392" customFormat="false" ht="15" hidden="false" customHeight="false" outlineLevel="0" collapsed="false">
      <c r="A13392" s="4" t="s">
        <v>19208</v>
      </c>
      <c r="B13392" s="4" t="s">
        <v>5580</v>
      </c>
      <c r="C13392" s="4" t="s">
        <v>1017</v>
      </c>
      <c r="D13392" s="4" t="n">
        <v>14</v>
      </c>
      <c r="E13392" s="4" t="n">
        <v>49.15</v>
      </c>
      <c r="F13392" s="4" t="n">
        <v>688.1</v>
      </c>
      <c r="G13392" s="4" t="n">
        <f aca="false">INDEX(Data_Products!$D$2:$D$33,MATCH(C13392,Data_Products!$A$2:$A$33,0))</f>
        <v>31.44</v>
      </c>
      <c r="H13392" s="4" t="str">
        <f aca="false">INDEX(Data_Products!$C$2:$C$33,MATCH(C13392,Data_Products!$A$2:$A$33,0))</f>
        <v>Timber</v>
      </c>
      <c r="I13392" s="10" t="n">
        <f aca="false">D13392*(E13392-G13392)</f>
        <v>247.94</v>
      </c>
      <c r="J13392" s="11" t="n">
        <f aca="false">IFERROR(I13392/F13392,0)</f>
        <v>0.360325534079349</v>
      </c>
      <c r="K13392" s="4" t="str">
        <f aca="false">IFERROR(INDEX(Data_Orders!$F$2:$F$4727,MATCH(B13392,Data_Orders!$A$2:$A$4727,0)),"")</f>
        <v>Retail</v>
      </c>
      <c r="L13392" s="4" t="str">
        <f aca="false">IFERROR(INDEX(Data_Orders!$D$2:$D$4727,MATCH(B13392,Data_Orders!$A$2:$A$4727,0)),"")</f>
        <v>Northampton</v>
      </c>
    </row>
    <row r="13393" customFormat="false" ht="15" hidden="false" customHeight="false" outlineLevel="0" collapsed="false">
      <c r="A13393" s="4" t="s">
        <v>19209</v>
      </c>
      <c r="B13393" s="4" t="s">
        <v>5580</v>
      </c>
      <c r="C13393" s="4" t="s">
        <v>1077</v>
      </c>
      <c r="D13393" s="4" t="n">
        <v>12</v>
      </c>
      <c r="E13393" s="4" t="n">
        <v>46.61</v>
      </c>
      <c r="F13393" s="4" t="n">
        <v>559.32</v>
      </c>
      <c r="G13393" s="4" t="n">
        <f aca="false">INDEX(Data_Products!$D$2:$D$33,MATCH(C13393,Data_Products!$A$2:$A$33,0))</f>
        <v>36.87</v>
      </c>
      <c r="H13393" s="4" t="str">
        <f aca="false">INDEX(Data_Products!$C$2:$C$33,MATCH(C13393,Data_Products!$A$2:$A$33,0))</f>
        <v>Landscaping</v>
      </c>
      <c r="I13393" s="10" t="n">
        <f aca="false">D13393*(E13393-G13393)</f>
        <v>116.88</v>
      </c>
      <c r="J13393" s="11" t="n">
        <f aca="false">IFERROR(I13393/F13393,0)</f>
        <v>0.208968032611028</v>
      </c>
      <c r="K13393" s="4" t="str">
        <f aca="false">IFERROR(INDEX(Data_Orders!$F$2:$F$4727,MATCH(B13393,Data_Orders!$A$2:$A$4727,0)),"")</f>
        <v>Retail</v>
      </c>
      <c r="L13393" s="4" t="str">
        <f aca="false">IFERROR(INDEX(Data_Orders!$D$2:$D$4727,MATCH(B13393,Data_Orders!$A$2:$A$4727,0)),"")</f>
        <v>Northampton</v>
      </c>
    </row>
    <row r="13394" customFormat="false" ht="15" hidden="false" customHeight="false" outlineLevel="0" collapsed="false">
      <c r="A13394" s="4" t="s">
        <v>19210</v>
      </c>
      <c r="B13394" s="4" t="s">
        <v>5580</v>
      </c>
      <c r="C13394" s="4" t="s">
        <v>1046</v>
      </c>
      <c r="D13394" s="4" t="n">
        <v>4</v>
      </c>
      <c r="E13394" s="4" t="n">
        <v>154.02</v>
      </c>
      <c r="F13394" s="4" t="n">
        <v>616.08</v>
      </c>
      <c r="G13394" s="4" t="n">
        <f aca="false">INDEX(Data_Products!$D$2:$D$33,MATCH(C13394,Data_Products!$A$2:$A$33,0))</f>
        <v>102.1</v>
      </c>
      <c r="H13394" s="4" t="str">
        <f aca="false">INDEX(Data_Products!$C$2:$C$33,MATCH(C13394,Data_Products!$A$2:$A$33,0))</f>
        <v>Tools &amp; Fixings</v>
      </c>
      <c r="I13394" s="10" t="n">
        <f aca="false">D13394*(E13394-G13394)</f>
        <v>207.68</v>
      </c>
      <c r="J13394" s="11" t="n">
        <f aca="false">IFERROR(I13394/F13394,0)</f>
        <v>0.337099078041813</v>
      </c>
      <c r="K13394" s="4" t="str">
        <f aca="false">IFERROR(INDEX(Data_Orders!$F$2:$F$4727,MATCH(B13394,Data_Orders!$A$2:$A$4727,0)),"")</f>
        <v>Retail</v>
      </c>
      <c r="L13394" s="4" t="str">
        <f aca="false">IFERROR(INDEX(Data_Orders!$D$2:$D$4727,MATCH(B13394,Data_Orders!$A$2:$A$4727,0)),"")</f>
        <v>Northampton</v>
      </c>
    </row>
    <row r="13395" customFormat="false" ht="15" hidden="false" customHeight="false" outlineLevel="0" collapsed="false">
      <c r="A13395" s="4" t="s">
        <v>19211</v>
      </c>
      <c r="B13395" s="4" t="s">
        <v>5580</v>
      </c>
      <c r="C13395" s="4" t="s">
        <v>1057</v>
      </c>
      <c r="D13395" s="4" t="n">
        <v>5</v>
      </c>
      <c r="E13395" s="4" t="n">
        <v>176.81</v>
      </c>
      <c r="F13395" s="4" t="n">
        <v>884.05</v>
      </c>
      <c r="G13395" s="4" t="n">
        <f aca="false">INDEX(Data_Products!$D$2:$D$33,MATCH(C13395,Data_Products!$A$2:$A$33,0))</f>
        <v>129.57</v>
      </c>
      <c r="H13395" s="4" t="str">
        <f aca="false">INDEX(Data_Products!$C$2:$C$33,MATCH(C13395,Data_Products!$A$2:$A$33,0))</f>
        <v>Roofing</v>
      </c>
      <c r="I13395" s="10" t="n">
        <f aca="false">D13395*(E13395-G13395)</f>
        <v>236.2</v>
      </c>
      <c r="J13395" s="11" t="n">
        <f aca="false">IFERROR(I13395/F13395,0)</f>
        <v>0.267179458175443</v>
      </c>
      <c r="K13395" s="4" t="str">
        <f aca="false">IFERROR(INDEX(Data_Orders!$F$2:$F$4727,MATCH(B13395,Data_Orders!$A$2:$A$4727,0)),"")</f>
        <v>Retail</v>
      </c>
      <c r="L13395" s="4" t="str">
        <f aca="false">IFERROR(INDEX(Data_Orders!$D$2:$D$4727,MATCH(B13395,Data_Orders!$A$2:$A$4727,0)),"")</f>
        <v>Northampton</v>
      </c>
    </row>
    <row r="13396" customFormat="false" ht="15" hidden="false" customHeight="false" outlineLevel="0" collapsed="false">
      <c r="A13396" s="4" t="s">
        <v>19212</v>
      </c>
      <c r="B13396" s="4" t="s">
        <v>5581</v>
      </c>
      <c r="C13396" s="4" t="s">
        <v>1017</v>
      </c>
      <c r="D13396" s="4" t="n">
        <v>13</v>
      </c>
      <c r="E13396" s="4" t="n">
        <v>49.15</v>
      </c>
      <c r="F13396" s="4" t="n">
        <v>638.95</v>
      </c>
      <c r="G13396" s="4" t="n">
        <f aca="false">INDEX(Data_Products!$D$2:$D$33,MATCH(C13396,Data_Products!$A$2:$A$33,0))</f>
        <v>31.44</v>
      </c>
      <c r="H13396" s="4" t="str">
        <f aca="false">INDEX(Data_Products!$C$2:$C$33,MATCH(C13396,Data_Products!$A$2:$A$33,0))</f>
        <v>Timber</v>
      </c>
      <c r="I13396" s="10" t="n">
        <f aca="false">D13396*(E13396-G13396)</f>
        <v>230.23</v>
      </c>
      <c r="J13396" s="11" t="n">
        <f aca="false">IFERROR(I13396/F13396,0)</f>
        <v>0.360325534079349</v>
      </c>
      <c r="K13396" s="4" t="str">
        <f aca="false">IFERROR(INDEX(Data_Orders!$F$2:$F$4727,MATCH(B13396,Data_Orders!$A$2:$A$4727,0)),"")</f>
        <v>Retail</v>
      </c>
      <c r="L13396" s="4" t="str">
        <f aca="false">IFERROR(INDEX(Data_Orders!$D$2:$D$4727,MATCH(B13396,Data_Orders!$A$2:$A$4727,0)),"")</f>
        <v>Northampton</v>
      </c>
    </row>
    <row r="13397" customFormat="false" ht="15" hidden="false" customHeight="false" outlineLevel="0" collapsed="false">
      <c r="A13397" s="4" t="s">
        <v>19213</v>
      </c>
      <c r="B13397" s="4" t="s">
        <v>5581</v>
      </c>
      <c r="C13397" s="4" t="s">
        <v>1010</v>
      </c>
      <c r="D13397" s="4" t="n">
        <v>8</v>
      </c>
      <c r="E13397" s="4" t="n">
        <v>135.95</v>
      </c>
      <c r="F13397" s="4" t="n">
        <v>1087.6</v>
      </c>
      <c r="G13397" s="4" t="n">
        <f aca="false">INDEX(Data_Products!$D$2:$D$33,MATCH(C13397,Data_Products!$A$2:$A$33,0))</f>
        <v>111.1</v>
      </c>
      <c r="H13397" s="4" t="str">
        <f aca="false">INDEX(Data_Products!$C$2:$C$33,MATCH(C13397,Data_Products!$A$2:$A$33,0))</f>
        <v>Timber</v>
      </c>
      <c r="I13397" s="10" t="n">
        <f aca="false">D13397*(E13397-G13397)</f>
        <v>198.8</v>
      </c>
      <c r="J13397" s="11" t="n">
        <f aca="false">IFERROR(I13397/F13397,0)</f>
        <v>0.18278778962854</v>
      </c>
      <c r="K13397" s="4" t="str">
        <f aca="false">IFERROR(INDEX(Data_Orders!$F$2:$F$4727,MATCH(B13397,Data_Orders!$A$2:$A$4727,0)),"")</f>
        <v>Retail</v>
      </c>
      <c r="L13397" s="4" t="str">
        <f aca="false">IFERROR(INDEX(Data_Orders!$D$2:$D$4727,MATCH(B13397,Data_Orders!$A$2:$A$4727,0)),"")</f>
        <v>Northampton</v>
      </c>
    </row>
    <row r="13398" customFormat="false" ht="15" hidden="false" customHeight="false" outlineLevel="0" collapsed="false">
      <c r="A13398" s="4" t="s">
        <v>19214</v>
      </c>
      <c r="B13398" s="4" t="s">
        <v>5582</v>
      </c>
      <c r="C13398" s="4" t="s">
        <v>1057</v>
      </c>
      <c r="D13398" s="4" t="n">
        <v>1</v>
      </c>
      <c r="E13398" s="4" t="n">
        <v>176.81</v>
      </c>
      <c r="F13398" s="4" t="n">
        <v>176.81</v>
      </c>
      <c r="G13398" s="4" t="n">
        <f aca="false">INDEX(Data_Products!$D$2:$D$33,MATCH(C13398,Data_Products!$A$2:$A$33,0))</f>
        <v>129.57</v>
      </c>
      <c r="H13398" s="4" t="str">
        <f aca="false">INDEX(Data_Products!$C$2:$C$33,MATCH(C13398,Data_Products!$A$2:$A$33,0))</f>
        <v>Roofing</v>
      </c>
      <c r="I13398" s="10" t="n">
        <f aca="false">D13398*(E13398-G13398)</f>
        <v>47.24</v>
      </c>
      <c r="J13398" s="11" t="n">
        <f aca="false">IFERROR(I13398/F13398,0)</f>
        <v>0.267179458175443</v>
      </c>
      <c r="K13398" s="4" t="str">
        <f aca="false">IFERROR(INDEX(Data_Orders!$F$2:$F$4727,MATCH(B13398,Data_Orders!$A$2:$A$4727,0)),"")</f>
        <v>Retail</v>
      </c>
      <c r="L13398" s="4" t="str">
        <f aca="false">IFERROR(INDEX(Data_Orders!$D$2:$D$4727,MATCH(B13398,Data_Orders!$A$2:$A$4727,0)),"")</f>
        <v>Northampton</v>
      </c>
    </row>
    <row r="13399" customFormat="false" ht="15" hidden="false" customHeight="false" outlineLevel="0" collapsed="false">
      <c r="A13399" s="4" t="s">
        <v>19215</v>
      </c>
      <c r="B13399" s="4" t="s">
        <v>5582</v>
      </c>
      <c r="C13399" s="4" t="s">
        <v>1015</v>
      </c>
      <c r="D13399" s="4" t="n">
        <v>10</v>
      </c>
      <c r="E13399" s="4" t="n">
        <v>122.01</v>
      </c>
      <c r="F13399" s="4" t="n">
        <v>1220.1</v>
      </c>
      <c r="G13399" s="4" t="n">
        <f aca="false">INDEX(Data_Products!$D$2:$D$33,MATCH(C13399,Data_Products!$A$2:$A$33,0))</f>
        <v>85.53</v>
      </c>
      <c r="H13399" s="4" t="str">
        <f aca="false">INDEX(Data_Products!$C$2:$C$33,MATCH(C13399,Data_Products!$A$2:$A$33,0))</f>
        <v>Timber</v>
      </c>
      <c r="I13399" s="10" t="n">
        <f aca="false">D13399*(E13399-G13399)</f>
        <v>364.8</v>
      </c>
      <c r="J13399" s="11" t="n">
        <f aca="false">IFERROR(I13399/F13399,0)</f>
        <v>0.298991885910991</v>
      </c>
      <c r="K13399" s="4" t="str">
        <f aca="false">IFERROR(INDEX(Data_Orders!$F$2:$F$4727,MATCH(B13399,Data_Orders!$A$2:$A$4727,0)),"")</f>
        <v>Retail</v>
      </c>
      <c r="L13399" s="4" t="str">
        <f aca="false">IFERROR(INDEX(Data_Orders!$D$2:$D$4727,MATCH(B13399,Data_Orders!$A$2:$A$4727,0)),"")</f>
        <v>Northampton</v>
      </c>
    </row>
    <row r="13400" customFormat="false" ht="15" hidden="false" customHeight="false" outlineLevel="0" collapsed="false">
      <c r="A13400" s="4" t="s">
        <v>19216</v>
      </c>
      <c r="B13400" s="4" t="s">
        <v>5582</v>
      </c>
      <c r="C13400" s="4" t="s">
        <v>1044</v>
      </c>
      <c r="D13400" s="4" t="n">
        <v>18</v>
      </c>
      <c r="E13400" s="4" t="n">
        <v>190.44</v>
      </c>
      <c r="F13400" s="4" t="n">
        <v>3427.92</v>
      </c>
      <c r="G13400" s="4" t="n">
        <f aca="false">INDEX(Data_Products!$D$2:$D$33,MATCH(C13400,Data_Products!$A$2:$A$33,0))</f>
        <v>115.48</v>
      </c>
      <c r="H13400" s="4" t="str">
        <f aca="false">INDEX(Data_Products!$C$2:$C$33,MATCH(C13400,Data_Products!$A$2:$A$33,0))</f>
        <v>Tools &amp; Fixings</v>
      </c>
      <c r="I13400" s="10" t="n">
        <f aca="false">D13400*(E13400-G13400)</f>
        <v>1349.28</v>
      </c>
      <c r="J13400" s="11" t="n">
        <f aca="false">IFERROR(I13400/F13400,0)</f>
        <v>0.393614786809494</v>
      </c>
      <c r="K13400" s="4" t="str">
        <f aca="false">IFERROR(INDEX(Data_Orders!$F$2:$F$4727,MATCH(B13400,Data_Orders!$A$2:$A$4727,0)),"")</f>
        <v>Retail</v>
      </c>
      <c r="L13400" s="4" t="str">
        <f aca="false">IFERROR(INDEX(Data_Orders!$D$2:$D$4727,MATCH(B13400,Data_Orders!$A$2:$A$4727,0)),"")</f>
        <v>Northampton</v>
      </c>
    </row>
    <row r="13401" customFormat="false" ht="15" hidden="false" customHeight="false" outlineLevel="0" collapsed="false">
      <c r="A13401" s="4" t="s">
        <v>19217</v>
      </c>
      <c r="B13401" s="4" t="s">
        <v>5582</v>
      </c>
      <c r="C13401" s="4" t="s">
        <v>1064</v>
      </c>
      <c r="D13401" s="4" t="n">
        <v>8</v>
      </c>
      <c r="E13401" s="4" t="n">
        <v>97.63</v>
      </c>
      <c r="F13401" s="4" t="n">
        <v>781.04</v>
      </c>
      <c r="G13401" s="4" t="n">
        <f aca="false">INDEX(Data_Products!$D$2:$D$33,MATCH(C13401,Data_Products!$A$2:$A$33,0))</f>
        <v>65.21</v>
      </c>
      <c r="H13401" s="4" t="str">
        <f aca="false">INDEX(Data_Products!$C$2:$C$33,MATCH(C13401,Data_Products!$A$2:$A$33,0))</f>
        <v>Plumbing &amp; Drainage</v>
      </c>
      <c r="I13401" s="10" t="n">
        <f aca="false">D13401*(E13401-G13401)</f>
        <v>259.36</v>
      </c>
      <c r="J13401" s="11" t="n">
        <f aca="false">IFERROR(I13401/F13401,0)</f>
        <v>0.332070060432244</v>
      </c>
      <c r="K13401" s="4" t="str">
        <f aca="false">IFERROR(INDEX(Data_Orders!$F$2:$F$4727,MATCH(B13401,Data_Orders!$A$2:$A$4727,0)),"")</f>
        <v>Retail</v>
      </c>
      <c r="L13401" s="4" t="str">
        <f aca="false">IFERROR(INDEX(Data_Orders!$D$2:$D$4727,MATCH(B13401,Data_Orders!$A$2:$A$4727,0)),"")</f>
        <v>Northampton</v>
      </c>
    </row>
    <row r="13402" customFormat="false" ht="15" hidden="false" customHeight="false" outlineLevel="0" collapsed="false">
      <c r="A13402" s="4" t="s">
        <v>19218</v>
      </c>
      <c r="B13402" s="4" t="s">
        <v>5582</v>
      </c>
      <c r="C13402" s="4" t="s">
        <v>1059</v>
      </c>
      <c r="D13402" s="4" t="n">
        <v>13</v>
      </c>
      <c r="E13402" s="4" t="n">
        <v>103.63</v>
      </c>
      <c r="F13402" s="4" t="n">
        <v>1347.19</v>
      </c>
      <c r="G13402" s="4" t="n">
        <f aca="false">INDEX(Data_Products!$D$2:$D$33,MATCH(C13402,Data_Products!$A$2:$A$33,0))</f>
        <v>82.55</v>
      </c>
      <c r="H13402" s="4" t="str">
        <f aca="false">INDEX(Data_Products!$C$2:$C$33,MATCH(C13402,Data_Products!$A$2:$A$33,0))</f>
        <v>Roofing</v>
      </c>
      <c r="I13402" s="10" t="n">
        <f aca="false">D13402*(E13402-G13402)</f>
        <v>274.04</v>
      </c>
      <c r="J13402" s="11" t="n">
        <f aca="false">IFERROR(I13402/F13402,0)</f>
        <v>0.203415999228023</v>
      </c>
      <c r="K13402" s="4" t="str">
        <f aca="false">IFERROR(INDEX(Data_Orders!$F$2:$F$4727,MATCH(B13402,Data_Orders!$A$2:$A$4727,0)),"")</f>
        <v>Retail</v>
      </c>
      <c r="L13402" s="4" t="str">
        <f aca="false">IFERROR(INDEX(Data_Orders!$D$2:$D$4727,MATCH(B13402,Data_Orders!$A$2:$A$4727,0)),"")</f>
        <v>Northampton</v>
      </c>
    </row>
    <row r="13403" customFormat="false" ht="15" hidden="false" customHeight="false" outlineLevel="0" collapsed="false">
      <c r="A13403" s="4" t="s">
        <v>19219</v>
      </c>
      <c r="B13403" s="4" t="s">
        <v>5583</v>
      </c>
      <c r="C13403" s="4" t="s">
        <v>1017</v>
      </c>
      <c r="D13403" s="4" t="n">
        <v>11</v>
      </c>
      <c r="E13403" s="4" t="n">
        <v>49.15</v>
      </c>
      <c r="F13403" s="4" t="n">
        <v>540.65</v>
      </c>
      <c r="G13403" s="4" t="n">
        <f aca="false">INDEX(Data_Products!$D$2:$D$33,MATCH(C13403,Data_Products!$A$2:$A$33,0))</f>
        <v>31.44</v>
      </c>
      <c r="H13403" s="4" t="str">
        <f aca="false">INDEX(Data_Products!$C$2:$C$33,MATCH(C13403,Data_Products!$A$2:$A$33,0))</f>
        <v>Timber</v>
      </c>
      <c r="I13403" s="10" t="n">
        <f aca="false">D13403*(E13403-G13403)</f>
        <v>194.81</v>
      </c>
      <c r="J13403" s="11" t="n">
        <f aca="false">IFERROR(I13403/F13403,0)</f>
        <v>0.360325534079349</v>
      </c>
      <c r="K13403" s="4" t="str">
        <f aca="false">IFERROR(INDEX(Data_Orders!$F$2:$F$4727,MATCH(B13403,Data_Orders!$A$2:$A$4727,0)),"")</f>
        <v>Retail</v>
      </c>
      <c r="L13403" s="4" t="str">
        <f aca="false">IFERROR(INDEX(Data_Orders!$D$2:$D$4727,MATCH(B13403,Data_Orders!$A$2:$A$4727,0)),"")</f>
        <v>Northampton</v>
      </c>
    </row>
    <row r="13404" customFormat="false" ht="15" hidden="false" customHeight="false" outlineLevel="0" collapsed="false">
      <c r="A13404" s="4" t="s">
        <v>19220</v>
      </c>
      <c r="B13404" s="4" t="s">
        <v>5583</v>
      </c>
      <c r="C13404" s="4" t="s">
        <v>1015</v>
      </c>
      <c r="D13404" s="4" t="n">
        <v>19</v>
      </c>
      <c r="E13404" s="4" t="n">
        <v>122.01</v>
      </c>
      <c r="F13404" s="4" t="n">
        <v>2318.19</v>
      </c>
      <c r="G13404" s="4" t="n">
        <f aca="false">INDEX(Data_Products!$D$2:$D$33,MATCH(C13404,Data_Products!$A$2:$A$33,0))</f>
        <v>85.53</v>
      </c>
      <c r="H13404" s="4" t="str">
        <f aca="false">INDEX(Data_Products!$C$2:$C$33,MATCH(C13404,Data_Products!$A$2:$A$33,0))</f>
        <v>Timber</v>
      </c>
      <c r="I13404" s="10" t="n">
        <f aca="false">D13404*(E13404-G13404)</f>
        <v>693.12</v>
      </c>
      <c r="J13404" s="11" t="n">
        <f aca="false">IFERROR(I13404/F13404,0)</f>
        <v>0.298991885910991</v>
      </c>
      <c r="K13404" s="4" t="str">
        <f aca="false">IFERROR(INDEX(Data_Orders!$F$2:$F$4727,MATCH(B13404,Data_Orders!$A$2:$A$4727,0)),"")</f>
        <v>Retail</v>
      </c>
      <c r="L13404" s="4" t="str">
        <f aca="false">IFERROR(INDEX(Data_Orders!$D$2:$D$4727,MATCH(B13404,Data_Orders!$A$2:$A$4727,0)),"")</f>
        <v>Northampton</v>
      </c>
    </row>
    <row r="13405" customFormat="false" ht="15" hidden="false" customHeight="false" outlineLevel="0" collapsed="false">
      <c r="A13405" s="4" t="s">
        <v>19221</v>
      </c>
      <c r="B13405" s="4" t="s">
        <v>5583</v>
      </c>
      <c r="C13405" s="4" t="s">
        <v>1059</v>
      </c>
      <c r="D13405" s="4" t="n">
        <v>12</v>
      </c>
      <c r="E13405" s="4" t="n">
        <v>103.63</v>
      </c>
      <c r="F13405" s="4" t="n">
        <v>1243.56</v>
      </c>
      <c r="G13405" s="4" t="n">
        <f aca="false">INDEX(Data_Products!$D$2:$D$33,MATCH(C13405,Data_Products!$A$2:$A$33,0))</f>
        <v>82.55</v>
      </c>
      <c r="H13405" s="4" t="str">
        <f aca="false">INDEX(Data_Products!$C$2:$C$33,MATCH(C13405,Data_Products!$A$2:$A$33,0))</f>
        <v>Roofing</v>
      </c>
      <c r="I13405" s="10" t="n">
        <f aca="false">D13405*(E13405-G13405)</f>
        <v>252.96</v>
      </c>
      <c r="J13405" s="11" t="n">
        <f aca="false">IFERROR(I13405/F13405,0)</f>
        <v>0.203415999228023</v>
      </c>
      <c r="K13405" s="4" t="str">
        <f aca="false">IFERROR(INDEX(Data_Orders!$F$2:$F$4727,MATCH(B13405,Data_Orders!$A$2:$A$4727,0)),"")</f>
        <v>Retail</v>
      </c>
      <c r="L13405" s="4" t="str">
        <f aca="false">IFERROR(INDEX(Data_Orders!$D$2:$D$4727,MATCH(B13405,Data_Orders!$A$2:$A$4727,0)),"")</f>
        <v>Northampton</v>
      </c>
    </row>
    <row r="13406" customFormat="false" ht="15" hidden="false" customHeight="false" outlineLevel="0" collapsed="false">
      <c r="A13406" s="4" t="s">
        <v>19222</v>
      </c>
      <c r="B13406" s="4" t="s">
        <v>5583</v>
      </c>
      <c r="C13406" s="4" t="s">
        <v>1039</v>
      </c>
      <c r="D13406" s="4" t="n">
        <v>12</v>
      </c>
      <c r="E13406" s="4" t="n">
        <v>160.41</v>
      </c>
      <c r="F13406" s="4" t="n">
        <v>1924.92</v>
      </c>
      <c r="G13406" s="4" t="n">
        <f aca="false">INDEX(Data_Products!$D$2:$D$33,MATCH(C13406,Data_Products!$A$2:$A$33,0))</f>
        <v>99.74</v>
      </c>
      <c r="H13406" s="4" t="str">
        <f aca="false">INDEX(Data_Products!$C$2:$C$33,MATCH(C13406,Data_Products!$A$2:$A$33,0))</f>
        <v>Insulation</v>
      </c>
      <c r="I13406" s="10" t="n">
        <f aca="false">D13406*(E13406-G13406)</f>
        <v>728.04</v>
      </c>
      <c r="J13406" s="11" t="n">
        <f aca="false">IFERROR(I13406/F13406,0)</f>
        <v>0.378218315566361</v>
      </c>
      <c r="K13406" s="4" t="str">
        <f aca="false">IFERROR(INDEX(Data_Orders!$F$2:$F$4727,MATCH(B13406,Data_Orders!$A$2:$A$4727,0)),"")</f>
        <v>Retail</v>
      </c>
      <c r="L13406" s="4" t="str">
        <f aca="false">IFERROR(INDEX(Data_Orders!$D$2:$D$4727,MATCH(B13406,Data_Orders!$A$2:$A$4727,0)),"")</f>
        <v>Northampton</v>
      </c>
    </row>
    <row r="13407" customFormat="false" ht="15" hidden="false" customHeight="false" outlineLevel="0" collapsed="false">
      <c r="A13407" s="4" t="s">
        <v>19223</v>
      </c>
      <c r="B13407" s="4" t="s">
        <v>5583</v>
      </c>
      <c r="C13407" s="4" t="s">
        <v>1061</v>
      </c>
      <c r="D13407" s="4" t="n">
        <v>18</v>
      </c>
      <c r="E13407" s="4" t="n">
        <v>145.57</v>
      </c>
      <c r="F13407" s="4" t="n">
        <v>2620.26</v>
      </c>
      <c r="G13407" s="4" t="n">
        <f aca="false">INDEX(Data_Products!$D$2:$D$33,MATCH(C13407,Data_Products!$A$2:$A$33,0))</f>
        <v>119.29</v>
      </c>
      <c r="H13407" s="4" t="str">
        <f aca="false">INDEX(Data_Products!$C$2:$C$33,MATCH(C13407,Data_Products!$A$2:$A$33,0))</f>
        <v>Plumbing &amp; Drainage</v>
      </c>
      <c r="I13407" s="10" t="n">
        <f aca="false">D13407*(E13407-G13407)</f>
        <v>473.04</v>
      </c>
      <c r="J13407" s="11" t="n">
        <f aca="false">IFERROR(I13407/F13407,0)</f>
        <v>0.180531702960775</v>
      </c>
      <c r="K13407" s="4" t="str">
        <f aca="false">IFERROR(INDEX(Data_Orders!$F$2:$F$4727,MATCH(B13407,Data_Orders!$A$2:$A$4727,0)),"")</f>
        <v>Retail</v>
      </c>
      <c r="L13407" s="4" t="str">
        <f aca="false">IFERROR(INDEX(Data_Orders!$D$2:$D$4727,MATCH(B13407,Data_Orders!$A$2:$A$4727,0)),"")</f>
        <v>Northampton</v>
      </c>
    </row>
    <row r="13408" customFormat="false" ht="15" hidden="false" customHeight="false" outlineLevel="0" collapsed="false">
      <c r="A13408" s="4" t="s">
        <v>19224</v>
      </c>
      <c r="B13408" s="4" t="s">
        <v>5584</v>
      </c>
      <c r="C13408" s="4" t="s">
        <v>1050</v>
      </c>
      <c r="D13408" s="4" t="n">
        <v>6</v>
      </c>
      <c r="E13408" s="4" t="n">
        <v>238.63</v>
      </c>
      <c r="F13408" s="4" t="n">
        <v>1431.78</v>
      </c>
      <c r="G13408" s="4" t="n">
        <f aca="false">INDEX(Data_Products!$D$2:$D$33,MATCH(C13408,Data_Products!$A$2:$A$33,0))</f>
        <v>148.91</v>
      </c>
      <c r="H13408" s="4" t="str">
        <f aca="false">INDEX(Data_Products!$C$2:$C$33,MATCH(C13408,Data_Products!$A$2:$A$33,0))</f>
        <v>Tools &amp; Fixings</v>
      </c>
      <c r="I13408" s="10" t="n">
        <f aca="false">D13408*(E13408-G13408)</f>
        <v>538.32</v>
      </c>
      <c r="J13408" s="11" t="n">
        <f aca="false">IFERROR(I13408/F13408,0)</f>
        <v>0.375979549930855</v>
      </c>
      <c r="K13408" s="4" t="str">
        <f aca="false">IFERROR(INDEX(Data_Orders!$F$2:$F$4727,MATCH(B13408,Data_Orders!$A$2:$A$4727,0)),"")</f>
        <v>Retail</v>
      </c>
      <c r="L13408" s="4" t="str">
        <f aca="false">IFERROR(INDEX(Data_Orders!$D$2:$D$4727,MATCH(B13408,Data_Orders!$A$2:$A$4727,0)),"")</f>
        <v>Northampton</v>
      </c>
    </row>
    <row r="13409" customFormat="false" ht="15" hidden="false" customHeight="false" outlineLevel="0" collapsed="false">
      <c r="A13409" s="4" t="s">
        <v>19225</v>
      </c>
      <c r="B13409" s="4" t="s">
        <v>5584</v>
      </c>
      <c r="C13409" s="4" t="s">
        <v>1075</v>
      </c>
      <c r="D13409" s="4" t="n">
        <v>3</v>
      </c>
      <c r="E13409" s="4" t="n">
        <v>98.61</v>
      </c>
      <c r="F13409" s="4" t="n">
        <v>295.83</v>
      </c>
      <c r="G13409" s="4" t="n">
        <f aca="false">INDEX(Data_Products!$D$2:$D$33,MATCH(C13409,Data_Products!$A$2:$A$33,0))</f>
        <v>74.84</v>
      </c>
      <c r="H13409" s="4" t="str">
        <f aca="false">INDEX(Data_Products!$C$2:$C$33,MATCH(C13409,Data_Products!$A$2:$A$33,0))</f>
        <v>Landscaping</v>
      </c>
      <c r="I13409" s="10" t="n">
        <f aca="false">D13409*(E13409-G13409)</f>
        <v>71.31</v>
      </c>
      <c r="J13409" s="11" t="n">
        <f aca="false">IFERROR(I13409/F13409,0)</f>
        <v>0.24105060338708</v>
      </c>
      <c r="K13409" s="4" t="str">
        <f aca="false">IFERROR(INDEX(Data_Orders!$F$2:$F$4727,MATCH(B13409,Data_Orders!$A$2:$A$4727,0)),"")</f>
        <v>Retail</v>
      </c>
      <c r="L13409" s="4" t="str">
        <f aca="false">IFERROR(INDEX(Data_Orders!$D$2:$D$4727,MATCH(B13409,Data_Orders!$A$2:$A$4727,0)),"")</f>
        <v>Northampton</v>
      </c>
    </row>
    <row r="13410" customFormat="false" ht="15" hidden="false" customHeight="false" outlineLevel="0" collapsed="false">
      <c r="A13410" s="4" t="s">
        <v>19226</v>
      </c>
      <c r="B13410" s="4" t="s">
        <v>5584</v>
      </c>
      <c r="C13410" s="4" t="s">
        <v>1028</v>
      </c>
      <c r="D13410" s="4" t="n">
        <v>20</v>
      </c>
      <c r="E13410" s="4" t="n">
        <v>118.79</v>
      </c>
      <c r="F13410" s="4" t="n">
        <v>2375.8</v>
      </c>
      <c r="G13410" s="4" t="n">
        <f aca="false">INDEX(Data_Products!$D$2:$D$33,MATCH(C13410,Data_Products!$A$2:$A$33,0))</f>
        <v>81.07</v>
      </c>
      <c r="H13410" s="4" t="str">
        <f aca="false">INDEX(Data_Products!$C$2:$C$33,MATCH(C13410,Data_Products!$A$2:$A$33,0))</f>
        <v>Cement &amp; Aggregates</v>
      </c>
      <c r="I13410" s="10" t="n">
        <f aca="false">D13410*(E13410-G13410)</f>
        <v>754.4</v>
      </c>
      <c r="J13410" s="11" t="n">
        <f aca="false">IFERROR(I13410/F13410,0)</f>
        <v>0.317535146056065</v>
      </c>
      <c r="K13410" s="4" t="str">
        <f aca="false">IFERROR(INDEX(Data_Orders!$F$2:$F$4727,MATCH(B13410,Data_Orders!$A$2:$A$4727,0)),"")</f>
        <v>Retail</v>
      </c>
      <c r="L13410" s="4" t="str">
        <f aca="false">IFERROR(INDEX(Data_Orders!$D$2:$D$4727,MATCH(B13410,Data_Orders!$A$2:$A$4727,0)),"")</f>
        <v>Northampton</v>
      </c>
    </row>
    <row r="13411" customFormat="false" ht="15" hidden="false" customHeight="false" outlineLevel="0" collapsed="false">
      <c r="A13411" s="4" t="s">
        <v>19227</v>
      </c>
      <c r="B13411" s="4" t="s">
        <v>5585</v>
      </c>
      <c r="C13411" s="4" t="s">
        <v>1050</v>
      </c>
      <c r="D13411" s="4" t="n">
        <v>4</v>
      </c>
      <c r="E13411" s="4" t="n">
        <v>238.63</v>
      </c>
      <c r="F13411" s="4" t="n">
        <v>954.52</v>
      </c>
      <c r="G13411" s="4" t="n">
        <f aca="false">INDEX(Data_Products!$D$2:$D$33,MATCH(C13411,Data_Products!$A$2:$A$33,0))</f>
        <v>148.91</v>
      </c>
      <c r="H13411" s="4" t="str">
        <f aca="false">INDEX(Data_Products!$C$2:$C$33,MATCH(C13411,Data_Products!$A$2:$A$33,0))</f>
        <v>Tools &amp; Fixings</v>
      </c>
      <c r="I13411" s="10" t="n">
        <f aca="false">D13411*(E13411-G13411)</f>
        <v>358.88</v>
      </c>
      <c r="J13411" s="11" t="n">
        <f aca="false">IFERROR(I13411/F13411,0)</f>
        <v>0.375979549930855</v>
      </c>
      <c r="K13411" s="4" t="str">
        <f aca="false">IFERROR(INDEX(Data_Orders!$F$2:$F$4727,MATCH(B13411,Data_Orders!$A$2:$A$4727,0)),"")</f>
        <v>Retail</v>
      </c>
      <c r="L13411" s="4" t="str">
        <f aca="false">IFERROR(INDEX(Data_Orders!$D$2:$D$4727,MATCH(B13411,Data_Orders!$A$2:$A$4727,0)),"")</f>
        <v>Northampton</v>
      </c>
    </row>
    <row r="13412" customFormat="false" ht="15" hidden="false" customHeight="false" outlineLevel="0" collapsed="false">
      <c r="A13412" s="4" t="s">
        <v>19228</v>
      </c>
      <c r="B13412" s="4" t="s">
        <v>5585</v>
      </c>
      <c r="C13412" s="4" t="s">
        <v>1064</v>
      </c>
      <c r="D13412" s="4" t="n">
        <v>7</v>
      </c>
      <c r="E13412" s="4" t="n">
        <v>97.63</v>
      </c>
      <c r="F13412" s="4" t="n">
        <v>683.41</v>
      </c>
      <c r="G13412" s="4" t="n">
        <f aca="false">INDEX(Data_Products!$D$2:$D$33,MATCH(C13412,Data_Products!$A$2:$A$33,0))</f>
        <v>65.21</v>
      </c>
      <c r="H13412" s="4" t="str">
        <f aca="false">INDEX(Data_Products!$C$2:$C$33,MATCH(C13412,Data_Products!$A$2:$A$33,0))</f>
        <v>Plumbing &amp; Drainage</v>
      </c>
      <c r="I13412" s="10" t="n">
        <f aca="false">D13412*(E13412-G13412)</f>
        <v>226.94</v>
      </c>
      <c r="J13412" s="11" t="n">
        <f aca="false">IFERROR(I13412/F13412,0)</f>
        <v>0.332070060432244</v>
      </c>
      <c r="K13412" s="4" t="str">
        <f aca="false">IFERROR(INDEX(Data_Orders!$F$2:$F$4727,MATCH(B13412,Data_Orders!$A$2:$A$4727,0)),"")</f>
        <v>Retail</v>
      </c>
      <c r="L13412" s="4" t="str">
        <f aca="false">IFERROR(INDEX(Data_Orders!$D$2:$D$4727,MATCH(B13412,Data_Orders!$A$2:$A$4727,0)),"")</f>
        <v>Northampton</v>
      </c>
    </row>
    <row r="13413" customFormat="false" ht="15" hidden="false" customHeight="false" outlineLevel="0" collapsed="false">
      <c r="A13413" s="4" t="s">
        <v>19229</v>
      </c>
      <c r="B13413" s="4" t="s">
        <v>5585</v>
      </c>
      <c r="C13413" s="4" t="s">
        <v>1024</v>
      </c>
      <c r="D13413" s="4" t="n">
        <v>14</v>
      </c>
      <c r="E13413" s="4" t="n">
        <v>137.14</v>
      </c>
      <c r="F13413" s="4" t="n">
        <v>1919.96</v>
      </c>
      <c r="G13413" s="4" t="n">
        <f aca="false">INDEX(Data_Products!$D$2:$D$33,MATCH(C13413,Data_Products!$A$2:$A$33,0))</f>
        <v>99.99</v>
      </c>
      <c r="H13413" s="4" t="str">
        <f aca="false">INDEX(Data_Products!$C$2:$C$33,MATCH(C13413,Data_Products!$A$2:$A$33,0))</f>
        <v>Cement &amp; Aggregates</v>
      </c>
      <c r="I13413" s="10" t="n">
        <f aca="false">D13413*(E13413-G13413)</f>
        <v>520.1</v>
      </c>
      <c r="J13413" s="11" t="n">
        <f aca="false">IFERROR(I13413/F13413,0)</f>
        <v>0.270891060230421</v>
      </c>
      <c r="K13413" s="4" t="str">
        <f aca="false">IFERROR(INDEX(Data_Orders!$F$2:$F$4727,MATCH(B13413,Data_Orders!$A$2:$A$4727,0)),"")</f>
        <v>Retail</v>
      </c>
      <c r="L13413" s="4" t="str">
        <f aca="false">IFERROR(INDEX(Data_Orders!$D$2:$D$4727,MATCH(B13413,Data_Orders!$A$2:$A$4727,0)),"")</f>
        <v>Northampton</v>
      </c>
    </row>
    <row r="13414" customFormat="false" ht="15" hidden="false" customHeight="false" outlineLevel="0" collapsed="false">
      <c r="A13414" s="4" t="s">
        <v>19230</v>
      </c>
      <c r="B13414" s="4" t="s">
        <v>5585</v>
      </c>
      <c r="C13414" s="4" t="s">
        <v>1075</v>
      </c>
      <c r="D13414" s="4" t="n">
        <v>7</v>
      </c>
      <c r="E13414" s="4" t="n">
        <v>98.61</v>
      </c>
      <c r="F13414" s="4" t="n">
        <v>690.27</v>
      </c>
      <c r="G13414" s="4" t="n">
        <f aca="false">INDEX(Data_Products!$D$2:$D$33,MATCH(C13414,Data_Products!$A$2:$A$33,0))</f>
        <v>74.84</v>
      </c>
      <c r="H13414" s="4" t="str">
        <f aca="false">INDEX(Data_Products!$C$2:$C$33,MATCH(C13414,Data_Products!$A$2:$A$33,0))</f>
        <v>Landscaping</v>
      </c>
      <c r="I13414" s="10" t="n">
        <f aca="false">D13414*(E13414-G13414)</f>
        <v>166.39</v>
      </c>
      <c r="J13414" s="11" t="n">
        <f aca="false">IFERROR(I13414/F13414,0)</f>
        <v>0.24105060338708</v>
      </c>
      <c r="K13414" s="4" t="str">
        <f aca="false">IFERROR(INDEX(Data_Orders!$F$2:$F$4727,MATCH(B13414,Data_Orders!$A$2:$A$4727,0)),"")</f>
        <v>Retail</v>
      </c>
      <c r="L13414" s="4" t="str">
        <f aca="false">IFERROR(INDEX(Data_Orders!$D$2:$D$4727,MATCH(B13414,Data_Orders!$A$2:$A$4727,0)),"")</f>
        <v>Northampton</v>
      </c>
    </row>
    <row r="13415" customFormat="false" ht="15" hidden="false" customHeight="false" outlineLevel="0" collapsed="false">
      <c r="A13415" s="4" t="s">
        <v>19231</v>
      </c>
      <c r="B13415" s="4" t="s">
        <v>5586</v>
      </c>
      <c r="C13415" s="4" t="s">
        <v>1032</v>
      </c>
      <c r="D13415" s="4" t="n">
        <v>16</v>
      </c>
      <c r="E13415" s="4" t="n">
        <v>99.65</v>
      </c>
      <c r="F13415" s="4" t="n">
        <v>1594.4</v>
      </c>
      <c r="G13415" s="4" t="n">
        <f aca="false">INDEX(Data_Products!$D$2:$D$33,MATCH(C13415,Data_Products!$A$2:$A$33,0))</f>
        <v>58.26</v>
      </c>
      <c r="H13415" s="4" t="str">
        <f aca="false">INDEX(Data_Products!$C$2:$C$33,MATCH(C13415,Data_Products!$A$2:$A$33,0))</f>
        <v>Insulation</v>
      </c>
      <c r="I13415" s="10" t="n">
        <f aca="false">D13415*(E13415-G13415)</f>
        <v>662.24</v>
      </c>
      <c r="J13415" s="11" t="n">
        <f aca="false">IFERROR(I13415/F13415,0)</f>
        <v>0.415353738083292</v>
      </c>
      <c r="K13415" s="4" t="str">
        <f aca="false">IFERROR(INDEX(Data_Orders!$F$2:$F$4727,MATCH(B13415,Data_Orders!$A$2:$A$4727,0)),"")</f>
        <v>Retail</v>
      </c>
      <c r="L13415" s="4" t="str">
        <f aca="false">IFERROR(INDEX(Data_Orders!$D$2:$D$4727,MATCH(B13415,Data_Orders!$A$2:$A$4727,0)),"")</f>
        <v>Northampton</v>
      </c>
    </row>
    <row r="13416" customFormat="false" ht="15" hidden="false" customHeight="false" outlineLevel="0" collapsed="false">
      <c r="A13416" s="4" t="s">
        <v>19232</v>
      </c>
      <c r="B13416" s="4" t="s">
        <v>5586</v>
      </c>
      <c r="C13416" s="4" t="s">
        <v>1050</v>
      </c>
      <c r="D13416" s="4" t="n">
        <v>13</v>
      </c>
      <c r="E13416" s="4" t="n">
        <v>238.63</v>
      </c>
      <c r="F13416" s="4" t="n">
        <v>3102.19</v>
      </c>
      <c r="G13416" s="4" t="n">
        <f aca="false">INDEX(Data_Products!$D$2:$D$33,MATCH(C13416,Data_Products!$A$2:$A$33,0))</f>
        <v>148.91</v>
      </c>
      <c r="H13416" s="4" t="str">
        <f aca="false">INDEX(Data_Products!$C$2:$C$33,MATCH(C13416,Data_Products!$A$2:$A$33,0))</f>
        <v>Tools &amp; Fixings</v>
      </c>
      <c r="I13416" s="10" t="n">
        <f aca="false">D13416*(E13416-G13416)</f>
        <v>1166.36</v>
      </c>
      <c r="J13416" s="11" t="n">
        <f aca="false">IFERROR(I13416/F13416,0)</f>
        <v>0.375979549930855</v>
      </c>
      <c r="K13416" s="4" t="str">
        <f aca="false">IFERROR(INDEX(Data_Orders!$F$2:$F$4727,MATCH(B13416,Data_Orders!$A$2:$A$4727,0)),"")</f>
        <v>Retail</v>
      </c>
      <c r="L13416" s="4" t="str">
        <f aca="false">IFERROR(INDEX(Data_Orders!$D$2:$D$4727,MATCH(B13416,Data_Orders!$A$2:$A$4727,0)),"")</f>
        <v>Northampton</v>
      </c>
    </row>
    <row r="13417" customFormat="false" ht="15" hidden="false" customHeight="false" outlineLevel="0" collapsed="false">
      <c r="A13417" s="4" t="s">
        <v>19233</v>
      </c>
      <c r="B13417" s="4" t="s">
        <v>5586</v>
      </c>
      <c r="C13417" s="4" t="s">
        <v>1044</v>
      </c>
      <c r="D13417" s="4" t="n">
        <v>15</v>
      </c>
      <c r="E13417" s="4" t="n">
        <v>190.44</v>
      </c>
      <c r="F13417" s="4" t="n">
        <v>2856.6</v>
      </c>
      <c r="G13417" s="4" t="n">
        <f aca="false">INDEX(Data_Products!$D$2:$D$33,MATCH(C13417,Data_Products!$A$2:$A$33,0))</f>
        <v>115.48</v>
      </c>
      <c r="H13417" s="4" t="str">
        <f aca="false">INDEX(Data_Products!$C$2:$C$33,MATCH(C13417,Data_Products!$A$2:$A$33,0))</f>
        <v>Tools &amp; Fixings</v>
      </c>
      <c r="I13417" s="10" t="n">
        <f aca="false">D13417*(E13417-G13417)</f>
        <v>1124.4</v>
      </c>
      <c r="J13417" s="11" t="n">
        <f aca="false">IFERROR(I13417/F13417,0)</f>
        <v>0.393614786809494</v>
      </c>
      <c r="K13417" s="4" t="str">
        <f aca="false">IFERROR(INDEX(Data_Orders!$F$2:$F$4727,MATCH(B13417,Data_Orders!$A$2:$A$4727,0)),"")</f>
        <v>Retail</v>
      </c>
      <c r="L13417" s="4" t="str">
        <f aca="false">IFERROR(INDEX(Data_Orders!$D$2:$D$4727,MATCH(B13417,Data_Orders!$A$2:$A$4727,0)),"")</f>
        <v>Northampton</v>
      </c>
    </row>
    <row r="13418" customFormat="false" ht="15" hidden="false" customHeight="false" outlineLevel="0" collapsed="false">
      <c r="A13418" s="4" t="s">
        <v>19234</v>
      </c>
      <c r="B13418" s="4" t="s">
        <v>5586</v>
      </c>
      <c r="C13418" s="4" t="s">
        <v>1021</v>
      </c>
      <c r="D13418" s="4" t="n">
        <v>14</v>
      </c>
      <c r="E13418" s="4" t="n">
        <v>73.76</v>
      </c>
      <c r="F13418" s="4" t="n">
        <v>1032.64</v>
      </c>
      <c r="G13418" s="4" t="n">
        <f aca="false">INDEX(Data_Products!$D$2:$D$33,MATCH(C13418,Data_Products!$A$2:$A$33,0))</f>
        <v>51.51</v>
      </c>
      <c r="H13418" s="4" t="str">
        <f aca="false">INDEX(Data_Products!$C$2:$C$33,MATCH(C13418,Data_Products!$A$2:$A$33,0))</f>
        <v>Cement &amp; Aggregates</v>
      </c>
      <c r="I13418" s="10" t="n">
        <f aca="false">D13418*(E13418-G13418)</f>
        <v>311.5</v>
      </c>
      <c r="J13418" s="11" t="n">
        <f aca="false">IFERROR(I13418/F13418,0)</f>
        <v>0.301654013015184</v>
      </c>
      <c r="K13418" s="4" t="str">
        <f aca="false">IFERROR(INDEX(Data_Orders!$F$2:$F$4727,MATCH(B13418,Data_Orders!$A$2:$A$4727,0)),"")</f>
        <v>Retail</v>
      </c>
      <c r="L13418" s="4" t="str">
        <f aca="false">IFERROR(INDEX(Data_Orders!$D$2:$D$4727,MATCH(B13418,Data_Orders!$A$2:$A$4727,0)),"")</f>
        <v>Northampton</v>
      </c>
    </row>
    <row r="13419" customFormat="false" ht="15" hidden="false" customHeight="false" outlineLevel="0" collapsed="false">
      <c r="A13419" s="4" t="s">
        <v>19235</v>
      </c>
      <c r="B13419" s="4" t="s">
        <v>5587</v>
      </c>
      <c r="C13419" s="4" t="s">
        <v>1044</v>
      </c>
      <c r="D13419" s="4" t="n">
        <v>12</v>
      </c>
      <c r="E13419" s="4" t="n">
        <v>190.44</v>
      </c>
      <c r="F13419" s="4" t="n">
        <v>2285.28</v>
      </c>
      <c r="G13419" s="4" t="n">
        <f aca="false">INDEX(Data_Products!$D$2:$D$33,MATCH(C13419,Data_Products!$A$2:$A$33,0))</f>
        <v>115.48</v>
      </c>
      <c r="H13419" s="4" t="str">
        <f aca="false">INDEX(Data_Products!$C$2:$C$33,MATCH(C13419,Data_Products!$A$2:$A$33,0))</f>
        <v>Tools &amp; Fixings</v>
      </c>
      <c r="I13419" s="10" t="n">
        <f aca="false">D13419*(E13419-G13419)</f>
        <v>899.52</v>
      </c>
      <c r="J13419" s="11" t="n">
        <f aca="false">IFERROR(I13419/F13419,0)</f>
        <v>0.393614786809494</v>
      </c>
      <c r="K13419" s="4" t="str">
        <f aca="false">IFERROR(INDEX(Data_Orders!$F$2:$F$4727,MATCH(B13419,Data_Orders!$A$2:$A$4727,0)),"")</f>
        <v>Retail</v>
      </c>
      <c r="L13419" s="4" t="str">
        <f aca="false">IFERROR(INDEX(Data_Orders!$D$2:$D$4727,MATCH(B13419,Data_Orders!$A$2:$A$4727,0)),"")</f>
        <v>Northampton</v>
      </c>
    </row>
    <row r="13420" customFormat="false" ht="15" hidden="false" customHeight="false" outlineLevel="0" collapsed="false">
      <c r="A13420" s="4" t="s">
        <v>19236</v>
      </c>
      <c r="B13420" s="4" t="s">
        <v>5587</v>
      </c>
      <c r="C13420" s="4" t="s">
        <v>1035</v>
      </c>
      <c r="D13420" s="4" t="n">
        <v>18</v>
      </c>
      <c r="E13420" s="4" t="n">
        <v>165.07</v>
      </c>
      <c r="F13420" s="4" t="n">
        <v>2971.26</v>
      </c>
      <c r="G13420" s="4" t="n">
        <f aca="false">INDEX(Data_Products!$D$2:$D$33,MATCH(C13420,Data_Products!$A$2:$A$33,0))</f>
        <v>134.65</v>
      </c>
      <c r="H13420" s="4" t="str">
        <f aca="false">INDEX(Data_Products!$C$2:$C$33,MATCH(C13420,Data_Products!$A$2:$A$33,0))</f>
        <v>Insulation</v>
      </c>
      <c r="I13420" s="10" t="n">
        <f aca="false">D13420*(E13420-G13420)</f>
        <v>547.56</v>
      </c>
      <c r="J13420" s="11" t="n">
        <f aca="false">IFERROR(I13420/F13420,0)</f>
        <v>0.184285454655601</v>
      </c>
      <c r="K13420" s="4" t="str">
        <f aca="false">IFERROR(INDEX(Data_Orders!$F$2:$F$4727,MATCH(B13420,Data_Orders!$A$2:$A$4727,0)),"")</f>
        <v>Retail</v>
      </c>
      <c r="L13420" s="4" t="str">
        <f aca="false">IFERROR(INDEX(Data_Orders!$D$2:$D$4727,MATCH(B13420,Data_Orders!$A$2:$A$4727,0)),"")</f>
        <v>Northampton</v>
      </c>
    </row>
    <row r="13421" customFormat="false" ht="15" hidden="false" customHeight="false" outlineLevel="0" collapsed="false">
      <c r="A13421" s="4" t="s">
        <v>19237</v>
      </c>
      <c r="B13421" s="4" t="s">
        <v>5587</v>
      </c>
      <c r="C13421" s="4" t="s">
        <v>1050</v>
      </c>
      <c r="D13421" s="4" t="n">
        <v>14</v>
      </c>
      <c r="E13421" s="4" t="n">
        <v>238.63</v>
      </c>
      <c r="F13421" s="4" t="n">
        <v>3340.82</v>
      </c>
      <c r="G13421" s="4" t="n">
        <f aca="false">INDEX(Data_Products!$D$2:$D$33,MATCH(C13421,Data_Products!$A$2:$A$33,0))</f>
        <v>148.91</v>
      </c>
      <c r="H13421" s="4" t="str">
        <f aca="false">INDEX(Data_Products!$C$2:$C$33,MATCH(C13421,Data_Products!$A$2:$A$33,0))</f>
        <v>Tools &amp; Fixings</v>
      </c>
      <c r="I13421" s="10" t="n">
        <f aca="false">D13421*(E13421-G13421)</f>
        <v>1256.08</v>
      </c>
      <c r="J13421" s="11" t="n">
        <f aca="false">IFERROR(I13421/F13421,0)</f>
        <v>0.375979549930855</v>
      </c>
      <c r="K13421" s="4" t="str">
        <f aca="false">IFERROR(INDEX(Data_Orders!$F$2:$F$4727,MATCH(B13421,Data_Orders!$A$2:$A$4727,0)),"")</f>
        <v>Retail</v>
      </c>
      <c r="L13421" s="4" t="str">
        <f aca="false">IFERROR(INDEX(Data_Orders!$D$2:$D$4727,MATCH(B13421,Data_Orders!$A$2:$A$4727,0)),"")</f>
        <v>Northampton</v>
      </c>
    </row>
    <row r="13422" customFormat="false" ht="15" hidden="false" customHeight="false" outlineLevel="0" collapsed="false">
      <c r="A13422" s="4" t="s">
        <v>19238</v>
      </c>
      <c r="B13422" s="4" t="s">
        <v>5587</v>
      </c>
      <c r="C13422" s="4" t="s">
        <v>1024</v>
      </c>
      <c r="D13422" s="4" t="n">
        <v>3</v>
      </c>
      <c r="E13422" s="4" t="n">
        <v>137.14</v>
      </c>
      <c r="F13422" s="4" t="n">
        <v>411.42</v>
      </c>
      <c r="G13422" s="4" t="n">
        <f aca="false">INDEX(Data_Products!$D$2:$D$33,MATCH(C13422,Data_Products!$A$2:$A$33,0))</f>
        <v>99.99</v>
      </c>
      <c r="H13422" s="4" t="str">
        <f aca="false">INDEX(Data_Products!$C$2:$C$33,MATCH(C13422,Data_Products!$A$2:$A$33,0))</f>
        <v>Cement &amp; Aggregates</v>
      </c>
      <c r="I13422" s="10" t="n">
        <f aca="false">D13422*(E13422-G13422)</f>
        <v>111.45</v>
      </c>
      <c r="J13422" s="11" t="n">
        <f aca="false">IFERROR(I13422/F13422,0)</f>
        <v>0.270891060230421</v>
      </c>
      <c r="K13422" s="4" t="str">
        <f aca="false">IFERROR(INDEX(Data_Orders!$F$2:$F$4727,MATCH(B13422,Data_Orders!$A$2:$A$4727,0)),"")</f>
        <v>Retail</v>
      </c>
      <c r="L13422" s="4" t="str">
        <f aca="false">IFERROR(INDEX(Data_Orders!$D$2:$D$4727,MATCH(B13422,Data_Orders!$A$2:$A$4727,0)),"")</f>
        <v>Northampton</v>
      </c>
    </row>
    <row r="13423" customFormat="false" ht="15" hidden="false" customHeight="false" outlineLevel="0" collapsed="false">
      <c r="A13423" s="4" t="s">
        <v>19239</v>
      </c>
      <c r="B13423" s="4" t="s">
        <v>5588</v>
      </c>
      <c r="C13423" s="4" t="s">
        <v>1015</v>
      </c>
      <c r="D13423" s="4" t="n">
        <v>20</v>
      </c>
      <c r="E13423" s="4" t="n">
        <v>122.01</v>
      </c>
      <c r="F13423" s="4" t="n">
        <v>2440.2</v>
      </c>
      <c r="G13423" s="4" t="n">
        <f aca="false">INDEX(Data_Products!$D$2:$D$33,MATCH(C13423,Data_Products!$A$2:$A$33,0))</f>
        <v>85.53</v>
      </c>
      <c r="H13423" s="4" t="str">
        <f aca="false">INDEX(Data_Products!$C$2:$C$33,MATCH(C13423,Data_Products!$A$2:$A$33,0))</f>
        <v>Timber</v>
      </c>
      <c r="I13423" s="10" t="n">
        <f aca="false">D13423*(E13423-G13423)</f>
        <v>729.6</v>
      </c>
      <c r="J13423" s="11" t="n">
        <f aca="false">IFERROR(I13423/F13423,0)</f>
        <v>0.298991885910991</v>
      </c>
      <c r="K13423" s="4" t="str">
        <f aca="false">IFERROR(INDEX(Data_Orders!$F$2:$F$4727,MATCH(B13423,Data_Orders!$A$2:$A$4727,0)),"")</f>
        <v>Retail</v>
      </c>
      <c r="L13423" s="4" t="str">
        <f aca="false">IFERROR(INDEX(Data_Orders!$D$2:$D$4727,MATCH(B13423,Data_Orders!$A$2:$A$4727,0)),"")</f>
        <v>Northampton</v>
      </c>
    </row>
    <row r="13424" customFormat="false" ht="15" hidden="false" customHeight="false" outlineLevel="0" collapsed="false">
      <c r="A13424" s="4" t="s">
        <v>19240</v>
      </c>
      <c r="B13424" s="4" t="s">
        <v>5588</v>
      </c>
      <c r="C13424" s="4" t="s">
        <v>1044</v>
      </c>
      <c r="D13424" s="4" t="n">
        <v>3</v>
      </c>
      <c r="E13424" s="4" t="n">
        <v>190.44</v>
      </c>
      <c r="F13424" s="4" t="n">
        <v>571.32</v>
      </c>
      <c r="G13424" s="4" t="n">
        <f aca="false">INDEX(Data_Products!$D$2:$D$33,MATCH(C13424,Data_Products!$A$2:$A$33,0))</f>
        <v>115.48</v>
      </c>
      <c r="H13424" s="4" t="str">
        <f aca="false">INDEX(Data_Products!$C$2:$C$33,MATCH(C13424,Data_Products!$A$2:$A$33,0))</f>
        <v>Tools &amp; Fixings</v>
      </c>
      <c r="I13424" s="10" t="n">
        <f aca="false">D13424*(E13424-G13424)</f>
        <v>224.88</v>
      </c>
      <c r="J13424" s="11" t="n">
        <f aca="false">IFERROR(I13424/F13424,0)</f>
        <v>0.393614786809494</v>
      </c>
      <c r="K13424" s="4" t="str">
        <f aca="false">IFERROR(INDEX(Data_Orders!$F$2:$F$4727,MATCH(B13424,Data_Orders!$A$2:$A$4727,0)),"")</f>
        <v>Retail</v>
      </c>
      <c r="L13424" s="4" t="str">
        <f aca="false">IFERROR(INDEX(Data_Orders!$D$2:$D$4727,MATCH(B13424,Data_Orders!$A$2:$A$4727,0)),"")</f>
        <v>Northampton</v>
      </c>
    </row>
    <row r="13425" customFormat="false" ht="15" hidden="false" customHeight="false" outlineLevel="0" collapsed="false">
      <c r="A13425" s="4" t="s">
        <v>19241</v>
      </c>
      <c r="B13425" s="4" t="s">
        <v>5588</v>
      </c>
      <c r="C13425" s="4" t="s">
        <v>1028</v>
      </c>
      <c r="D13425" s="4" t="n">
        <v>19</v>
      </c>
      <c r="E13425" s="4" t="n">
        <v>118.79</v>
      </c>
      <c r="F13425" s="4" t="n">
        <v>2257.01</v>
      </c>
      <c r="G13425" s="4" t="n">
        <f aca="false">INDEX(Data_Products!$D$2:$D$33,MATCH(C13425,Data_Products!$A$2:$A$33,0))</f>
        <v>81.07</v>
      </c>
      <c r="H13425" s="4" t="str">
        <f aca="false">INDEX(Data_Products!$C$2:$C$33,MATCH(C13425,Data_Products!$A$2:$A$33,0))</f>
        <v>Cement &amp; Aggregates</v>
      </c>
      <c r="I13425" s="10" t="n">
        <f aca="false">D13425*(E13425-G13425)</f>
        <v>716.68</v>
      </c>
      <c r="J13425" s="11" t="n">
        <f aca="false">IFERROR(I13425/F13425,0)</f>
        <v>0.317535146056065</v>
      </c>
      <c r="K13425" s="4" t="str">
        <f aca="false">IFERROR(INDEX(Data_Orders!$F$2:$F$4727,MATCH(B13425,Data_Orders!$A$2:$A$4727,0)),"")</f>
        <v>Retail</v>
      </c>
      <c r="L13425" s="4" t="str">
        <f aca="false">IFERROR(INDEX(Data_Orders!$D$2:$D$4727,MATCH(B13425,Data_Orders!$A$2:$A$4727,0)),"")</f>
        <v>Northampton</v>
      </c>
    </row>
    <row r="13426" customFormat="false" ht="15" hidden="false" customHeight="false" outlineLevel="0" collapsed="false">
      <c r="A13426" s="4" t="s">
        <v>19242</v>
      </c>
      <c r="B13426" s="4" t="s">
        <v>5589</v>
      </c>
      <c r="C13426" s="4" t="s">
        <v>1066</v>
      </c>
      <c r="D13426" s="4" t="n">
        <v>7</v>
      </c>
      <c r="E13426" s="4" t="n">
        <v>209.69</v>
      </c>
      <c r="F13426" s="4" t="n">
        <v>1467.83</v>
      </c>
      <c r="G13426" s="4" t="n">
        <f aca="false">INDEX(Data_Products!$D$2:$D$33,MATCH(C13426,Data_Products!$A$2:$A$33,0))</f>
        <v>144.38</v>
      </c>
      <c r="H13426" s="4" t="str">
        <f aca="false">INDEX(Data_Products!$C$2:$C$33,MATCH(C13426,Data_Products!$A$2:$A$33,0))</f>
        <v>Plumbing &amp; Drainage</v>
      </c>
      <c r="I13426" s="10" t="n">
        <f aca="false">D13426*(E13426-G13426)</f>
        <v>457.17</v>
      </c>
      <c r="J13426" s="11" t="n">
        <f aca="false">IFERROR(I13426/F13426,0)</f>
        <v>0.311459773952024</v>
      </c>
      <c r="K13426" s="4" t="str">
        <f aca="false">IFERROR(INDEX(Data_Orders!$F$2:$F$4727,MATCH(B13426,Data_Orders!$A$2:$A$4727,0)),"")</f>
        <v>Housebuilder</v>
      </c>
      <c r="L13426" s="4" t="str">
        <f aca="false">IFERROR(INDEX(Data_Orders!$D$2:$D$4727,MATCH(B13426,Data_Orders!$A$2:$A$4727,0)),"")</f>
        <v>Leicester</v>
      </c>
    </row>
    <row r="13427" customFormat="false" ht="15" hidden="false" customHeight="false" outlineLevel="0" collapsed="false">
      <c r="A13427" s="4" t="s">
        <v>19243</v>
      </c>
      <c r="B13427" s="4" t="s">
        <v>5589</v>
      </c>
      <c r="C13427" s="4" t="s">
        <v>1044</v>
      </c>
      <c r="D13427" s="4" t="n">
        <v>7</v>
      </c>
      <c r="E13427" s="4" t="n">
        <v>190.44</v>
      </c>
      <c r="F13427" s="4" t="n">
        <v>1333.08</v>
      </c>
      <c r="G13427" s="4" t="n">
        <f aca="false">INDEX(Data_Products!$D$2:$D$33,MATCH(C13427,Data_Products!$A$2:$A$33,0))</f>
        <v>115.48</v>
      </c>
      <c r="H13427" s="4" t="str">
        <f aca="false">INDEX(Data_Products!$C$2:$C$33,MATCH(C13427,Data_Products!$A$2:$A$33,0))</f>
        <v>Tools &amp; Fixings</v>
      </c>
      <c r="I13427" s="10" t="n">
        <f aca="false">D13427*(E13427-G13427)</f>
        <v>524.72</v>
      </c>
      <c r="J13427" s="11" t="n">
        <f aca="false">IFERROR(I13427/F13427,0)</f>
        <v>0.393614786809494</v>
      </c>
      <c r="K13427" s="4" t="str">
        <f aca="false">IFERROR(INDEX(Data_Orders!$F$2:$F$4727,MATCH(B13427,Data_Orders!$A$2:$A$4727,0)),"")</f>
        <v>Housebuilder</v>
      </c>
      <c r="L13427" s="4" t="str">
        <f aca="false">IFERROR(INDEX(Data_Orders!$D$2:$D$4727,MATCH(B13427,Data_Orders!$A$2:$A$4727,0)),"")</f>
        <v>Leicester</v>
      </c>
    </row>
    <row r="13428" customFormat="false" ht="15" hidden="false" customHeight="false" outlineLevel="0" collapsed="false">
      <c r="A13428" s="4" t="s">
        <v>19244</v>
      </c>
      <c r="B13428" s="4" t="s">
        <v>5589</v>
      </c>
      <c r="C13428" s="4" t="s">
        <v>1070</v>
      </c>
      <c r="D13428" s="4" t="n">
        <v>20</v>
      </c>
      <c r="E13428" s="4" t="n">
        <v>230.32</v>
      </c>
      <c r="F13428" s="4" t="n">
        <v>4606.4</v>
      </c>
      <c r="G13428" s="4" t="n">
        <f aca="false">INDEX(Data_Products!$D$2:$D$33,MATCH(C13428,Data_Products!$A$2:$A$33,0))</f>
        <v>161.64</v>
      </c>
      <c r="H13428" s="4" t="str">
        <f aca="false">INDEX(Data_Products!$C$2:$C$33,MATCH(C13428,Data_Products!$A$2:$A$33,0))</f>
        <v>Landscaping</v>
      </c>
      <c r="I13428" s="10" t="n">
        <f aca="false">D13428*(E13428-G13428)</f>
        <v>1373.6</v>
      </c>
      <c r="J13428" s="11" t="n">
        <f aca="false">IFERROR(I13428/F13428,0)</f>
        <v>0.298193817297673</v>
      </c>
      <c r="K13428" s="4" t="str">
        <f aca="false">IFERROR(INDEX(Data_Orders!$F$2:$F$4727,MATCH(B13428,Data_Orders!$A$2:$A$4727,0)),"")</f>
        <v>Housebuilder</v>
      </c>
      <c r="L13428" s="4" t="str">
        <f aca="false">IFERROR(INDEX(Data_Orders!$D$2:$D$4727,MATCH(B13428,Data_Orders!$A$2:$A$4727,0)),"")</f>
        <v>Leicester</v>
      </c>
    </row>
    <row r="13429" customFormat="false" ht="15" hidden="false" customHeight="false" outlineLevel="0" collapsed="false">
      <c r="A13429" s="4" t="s">
        <v>19245</v>
      </c>
      <c r="B13429" s="4" t="s">
        <v>5589</v>
      </c>
      <c r="C13429" s="4" t="s">
        <v>1019</v>
      </c>
      <c r="D13429" s="4" t="n">
        <v>20</v>
      </c>
      <c r="E13429" s="4" t="n">
        <v>79.76</v>
      </c>
      <c r="F13429" s="4" t="n">
        <v>1595.2</v>
      </c>
      <c r="G13429" s="4" t="n">
        <f aca="false">INDEX(Data_Products!$D$2:$D$33,MATCH(C13429,Data_Products!$A$2:$A$33,0))</f>
        <v>59.07</v>
      </c>
      <c r="H13429" s="4" t="str">
        <f aca="false">INDEX(Data_Products!$C$2:$C$33,MATCH(C13429,Data_Products!$A$2:$A$33,0))</f>
        <v>Timber</v>
      </c>
      <c r="I13429" s="10" t="n">
        <f aca="false">D13429*(E13429-G13429)</f>
        <v>413.8</v>
      </c>
      <c r="J13429" s="11" t="n">
        <f aca="false">IFERROR(I13429/F13429,0)</f>
        <v>0.259403209628887</v>
      </c>
      <c r="K13429" s="4" t="str">
        <f aca="false">IFERROR(INDEX(Data_Orders!$F$2:$F$4727,MATCH(B13429,Data_Orders!$A$2:$A$4727,0)),"")</f>
        <v>Housebuilder</v>
      </c>
      <c r="L13429" s="4" t="str">
        <f aca="false">IFERROR(INDEX(Data_Orders!$D$2:$D$4727,MATCH(B13429,Data_Orders!$A$2:$A$4727,0)),"")</f>
        <v>Leicester</v>
      </c>
    </row>
    <row r="13430" customFormat="false" ht="15" hidden="false" customHeight="false" outlineLevel="0" collapsed="false">
      <c r="A13430" s="4" t="s">
        <v>19246</v>
      </c>
      <c r="B13430" s="4" t="s">
        <v>5590</v>
      </c>
      <c r="C13430" s="4" t="s">
        <v>1070</v>
      </c>
      <c r="D13430" s="4" t="n">
        <v>1</v>
      </c>
      <c r="E13430" s="4" t="n">
        <v>230.32</v>
      </c>
      <c r="F13430" s="4" t="n">
        <v>230.32</v>
      </c>
      <c r="G13430" s="4" t="n">
        <f aca="false">INDEX(Data_Products!$D$2:$D$33,MATCH(C13430,Data_Products!$A$2:$A$33,0))</f>
        <v>161.64</v>
      </c>
      <c r="H13430" s="4" t="str">
        <f aca="false">INDEX(Data_Products!$C$2:$C$33,MATCH(C13430,Data_Products!$A$2:$A$33,0))</f>
        <v>Landscaping</v>
      </c>
      <c r="I13430" s="10" t="n">
        <f aca="false">D13430*(E13430-G13430)</f>
        <v>68.68</v>
      </c>
      <c r="J13430" s="11" t="n">
        <f aca="false">IFERROR(I13430/F13430,0)</f>
        <v>0.298193817297673</v>
      </c>
      <c r="K13430" s="4" t="str">
        <f aca="false">IFERROR(INDEX(Data_Orders!$F$2:$F$4727,MATCH(B13430,Data_Orders!$A$2:$A$4727,0)),"")</f>
        <v>Housebuilder</v>
      </c>
      <c r="L13430" s="4" t="str">
        <f aca="false">IFERROR(INDEX(Data_Orders!$D$2:$D$4727,MATCH(B13430,Data_Orders!$A$2:$A$4727,0)),"")</f>
        <v>Leicester</v>
      </c>
    </row>
    <row r="13431" customFormat="false" ht="15" hidden="false" customHeight="false" outlineLevel="0" collapsed="false">
      <c r="A13431" s="4" t="s">
        <v>19247</v>
      </c>
      <c r="B13431" s="4" t="s">
        <v>5590</v>
      </c>
      <c r="C13431" s="4" t="s">
        <v>1037</v>
      </c>
      <c r="D13431" s="4" t="n">
        <v>2</v>
      </c>
      <c r="E13431" s="4" t="n">
        <v>90.97</v>
      </c>
      <c r="F13431" s="4" t="n">
        <v>181.94</v>
      </c>
      <c r="G13431" s="4" t="n">
        <f aca="false">INDEX(Data_Products!$D$2:$D$33,MATCH(C13431,Data_Products!$A$2:$A$33,0))</f>
        <v>73.81</v>
      </c>
      <c r="H13431" s="4" t="str">
        <f aca="false">INDEX(Data_Products!$C$2:$C$33,MATCH(C13431,Data_Products!$A$2:$A$33,0))</f>
        <v>Insulation</v>
      </c>
      <c r="I13431" s="10" t="n">
        <f aca="false">D13431*(E13431-G13431)</f>
        <v>34.32</v>
      </c>
      <c r="J13431" s="11" t="n">
        <f aca="false">IFERROR(I13431/F13431,0)</f>
        <v>0.18863361547763</v>
      </c>
      <c r="K13431" s="4" t="str">
        <f aca="false">IFERROR(INDEX(Data_Orders!$F$2:$F$4727,MATCH(B13431,Data_Orders!$A$2:$A$4727,0)),"")</f>
        <v>Housebuilder</v>
      </c>
      <c r="L13431" s="4" t="str">
        <f aca="false">IFERROR(INDEX(Data_Orders!$D$2:$D$4727,MATCH(B13431,Data_Orders!$A$2:$A$4727,0)),"")</f>
        <v>Leicester</v>
      </c>
    </row>
    <row r="13432" customFormat="false" ht="15" hidden="false" customHeight="false" outlineLevel="0" collapsed="false">
      <c r="A13432" s="4" t="s">
        <v>19248</v>
      </c>
      <c r="B13432" s="4" t="s">
        <v>5590</v>
      </c>
      <c r="C13432" s="4" t="s">
        <v>1017</v>
      </c>
      <c r="D13432" s="4" t="n">
        <v>4</v>
      </c>
      <c r="E13432" s="4" t="n">
        <v>49.15</v>
      </c>
      <c r="F13432" s="4" t="n">
        <v>196.6</v>
      </c>
      <c r="G13432" s="4" t="n">
        <f aca="false">INDEX(Data_Products!$D$2:$D$33,MATCH(C13432,Data_Products!$A$2:$A$33,0))</f>
        <v>31.44</v>
      </c>
      <c r="H13432" s="4" t="str">
        <f aca="false">INDEX(Data_Products!$C$2:$C$33,MATCH(C13432,Data_Products!$A$2:$A$33,0))</f>
        <v>Timber</v>
      </c>
      <c r="I13432" s="10" t="n">
        <f aca="false">D13432*(E13432-G13432)</f>
        <v>70.84</v>
      </c>
      <c r="J13432" s="11" t="n">
        <f aca="false">IFERROR(I13432/F13432,0)</f>
        <v>0.360325534079349</v>
      </c>
      <c r="K13432" s="4" t="str">
        <f aca="false">IFERROR(INDEX(Data_Orders!$F$2:$F$4727,MATCH(B13432,Data_Orders!$A$2:$A$4727,0)),"")</f>
        <v>Housebuilder</v>
      </c>
      <c r="L13432" s="4" t="str">
        <f aca="false">IFERROR(INDEX(Data_Orders!$D$2:$D$4727,MATCH(B13432,Data_Orders!$A$2:$A$4727,0)),"")</f>
        <v>Leicester</v>
      </c>
    </row>
    <row r="13433" customFormat="false" ht="15" hidden="false" customHeight="false" outlineLevel="0" collapsed="false">
      <c r="A13433" s="4" t="s">
        <v>19249</v>
      </c>
      <c r="B13433" s="4" t="s">
        <v>5590</v>
      </c>
      <c r="C13433" s="4" t="s">
        <v>1035</v>
      </c>
      <c r="D13433" s="4" t="n">
        <v>3</v>
      </c>
      <c r="E13433" s="4" t="n">
        <v>165.07</v>
      </c>
      <c r="F13433" s="4" t="n">
        <v>495.21</v>
      </c>
      <c r="G13433" s="4" t="n">
        <f aca="false">INDEX(Data_Products!$D$2:$D$33,MATCH(C13433,Data_Products!$A$2:$A$33,0))</f>
        <v>134.65</v>
      </c>
      <c r="H13433" s="4" t="str">
        <f aca="false">INDEX(Data_Products!$C$2:$C$33,MATCH(C13433,Data_Products!$A$2:$A$33,0))</f>
        <v>Insulation</v>
      </c>
      <c r="I13433" s="10" t="n">
        <f aca="false">D13433*(E13433-G13433)</f>
        <v>91.26</v>
      </c>
      <c r="J13433" s="11" t="n">
        <f aca="false">IFERROR(I13433/F13433,0)</f>
        <v>0.184285454655601</v>
      </c>
      <c r="K13433" s="4" t="str">
        <f aca="false">IFERROR(INDEX(Data_Orders!$F$2:$F$4727,MATCH(B13433,Data_Orders!$A$2:$A$4727,0)),"")</f>
        <v>Housebuilder</v>
      </c>
      <c r="L13433" s="4" t="str">
        <f aca="false">IFERROR(INDEX(Data_Orders!$D$2:$D$4727,MATCH(B13433,Data_Orders!$A$2:$A$4727,0)),"")</f>
        <v>Leicester</v>
      </c>
    </row>
    <row r="13434" customFormat="false" ht="15" hidden="false" customHeight="false" outlineLevel="0" collapsed="false">
      <c r="A13434" s="4" t="s">
        <v>19250</v>
      </c>
      <c r="B13434" s="4" t="s">
        <v>5591</v>
      </c>
      <c r="C13434" s="4" t="s">
        <v>1052</v>
      </c>
      <c r="D13434" s="4" t="n">
        <v>11</v>
      </c>
      <c r="E13434" s="4" t="n">
        <v>205.71</v>
      </c>
      <c r="F13434" s="4" t="n">
        <v>2262.81</v>
      </c>
      <c r="G13434" s="4" t="n">
        <f aca="false">INDEX(Data_Products!$D$2:$D$33,MATCH(C13434,Data_Products!$A$2:$A$33,0))</f>
        <v>152.29</v>
      </c>
      <c r="H13434" s="4" t="str">
        <f aca="false">INDEX(Data_Products!$C$2:$C$33,MATCH(C13434,Data_Products!$A$2:$A$33,0))</f>
        <v>Roofing</v>
      </c>
      <c r="I13434" s="10" t="n">
        <f aca="false">D13434*(E13434-G13434)</f>
        <v>587.62</v>
      </c>
      <c r="J13434" s="11" t="n">
        <f aca="false">IFERROR(I13434/F13434,0)</f>
        <v>0.259685965679841</v>
      </c>
      <c r="K13434" s="4" t="str">
        <f aca="false">IFERROR(INDEX(Data_Orders!$F$2:$F$4727,MATCH(B13434,Data_Orders!$A$2:$A$4727,0)),"")</f>
        <v>Housebuilder</v>
      </c>
      <c r="L13434" s="4" t="str">
        <f aca="false">IFERROR(INDEX(Data_Orders!$D$2:$D$4727,MATCH(B13434,Data_Orders!$A$2:$A$4727,0)),"")</f>
        <v>Leicester</v>
      </c>
    </row>
    <row r="13435" customFormat="false" ht="15" hidden="false" customHeight="false" outlineLevel="0" collapsed="false">
      <c r="A13435" s="4" t="s">
        <v>19251</v>
      </c>
      <c r="B13435" s="4" t="s">
        <v>5591</v>
      </c>
      <c r="C13435" s="4" t="s">
        <v>1017</v>
      </c>
      <c r="D13435" s="4" t="n">
        <v>10</v>
      </c>
      <c r="E13435" s="4" t="n">
        <v>49.15</v>
      </c>
      <c r="F13435" s="4" t="n">
        <v>491.5</v>
      </c>
      <c r="G13435" s="4" t="n">
        <f aca="false">INDEX(Data_Products!$D$2:$D$33,MATCH(C13435,Data_Products!$A$2:$A$33,0))</f>
        <v>31.44</v>
      </c>
      <c r="H13435" s="4" t="str">
        <f aca="false">INDEX(Data_Products!$C$2:$C$33,MATCH(C13435,Data_Products!$A$2:$A$33,0))</f>
        <v>Timber</v>
      </c>
      <c r="I13435" s="10" t="n">
        <f aca="false">D13435*(E13435-G13435)</f>
        <v>177.1</v>
      </c>
      <c r="J13435" s="11" t="n">
        <f aca="false">IFERROR(I13435/F13435,0)</f>
        <v>0.360325534079349</v>
      </c>
      <c r="K13435" s="4" t="str">
        <f aca="false">IFERROR(INDEX(Data_Orders!$F$2:$F$4727,MATCH(B13435,Data_Orders!$A$2:$A$4727,0)),"")</f>
        <v>Housebuilder</v>
      </c>
      <c r="L13435" s="4" t="str">
        <f aca="false">IFERROR(INDEX(Data_Orders!$D$2:$D$4727,MATCH(B13435,Data_Orders!$A$2:$A$4727,0)),"")</f>
        <v>Leicester</v>
      </c>
    </row>
    <row r="13436" customFormat="false" ht="15" hidden="false" customHeight="false" outlineLevel="0" collapsed="false">
      <c r="A13436" s="4" t="s">
        <v>19252</v>
      </c>
      <c r="B13436" s="4" t="s">
        <v>5592</v>
      </c>
      <c r="C13436" s="4" t="s">
        <v>1030</v>
      </c>
      <c r="D13436" s="4" t="n">
        <v>10</v>
      </c>
      <c r="E13436" s="4" t="n">
        <v>25.23</v>
      </c>
      <c r="F13436" s="4" t="n">
        <v>252.3</v>
      </c>
      <c r="G13436" s="4" t="n">
        <f aca="false">INDEX(Data_Products!$D$2:$D$33,MATCH(C13436,Data_Products!$A$2:$A$33,0))</f>
        <v>17.67</v>
      </c>
      <c r="H13436" s="4" t="str">
        <f aca="false">INDEX(Data_Products!$C$2:$C$33,MATCH(C13436,Data_Products!$A$2:$A$33,0))</f>
        <v>Cement &amp; Aggregates</v>
      </c>
      <c r="I13436" s="10" t="n">
        <f aca="false">D13436*(E13436-G13436)</f>
        <v>75.6</v>
      </c>
      <c r="J13436" s="11" t="n">
        <f aca="false">IFERROR(I13436/F13436,0)</f>
        <v>0.299643281807372</v>
      </c>
      <c r="K13436" s="4" t="str">
        <f aca="false">IFERROR(INDEX(Data_Orders!$F$2:$F$4727,MATCH(B13436,Data_Orders!$A$2:$A$4727,0)),"")</f>
        <v>Housebuilder</v>
      </c>
      <c r="L13436" s="4" t="str">
        <f aca="false">IFERROR(INDEX(Data_Orders!$D$2:$D$4727,MATCH(B13436,Data_Orders!$A$2:$A$4727,0)),"")</f>
        <v>Leicester</v>
      </c>
    </row>
    <row r="13437" customFormat="false" ht="15" hidden="false" customHeight="false" outlineLevel="0" collapsed="false">
      <c r="A13437" s="4" t="s">
        <v>19253</v>
      </c>
      <c r="B13437" s="4" t="s">
        <v>5593</v>
      </c>
      <c r="C13437" s="4" t="s">
        <v>1039</v>
      </c>
      <c r="D13437" s="4" t="n">
        <v>16</v>
      </c>
      <c r="E13437" s="4" t="n">
        <v>160.41</v>
      </c>
      <c r="F13437" s="4" t="n">
        <v>2566.56</v>
      </c>
      <c r="G13437" s="4" t="n">
        <f aca="false">INDEX(Data_Products!$D$2:$D$33,MATCH(C13437,Data_Products!$A$2:$A$33,0))</f>
        <v>99.74</v>
      </c>
      <c r="H13437" s="4" t="str">
        <f aca="false">INDEX(Data_Products!$C$2:$C$33,MATCH(C13437,Data_Products!$A$2:$A$33,0))</f>
        <v>Insulation</v>
      </c>
      <c r="I13437" s="10" t="n">
        <f aca="false">D13437*(E13437-G13437)</f>
        <v>970.72</v>
      </c>
      <c r="J13437" s="11" t="n">
        <f aca="false">IFERROR(I13437/F13437,0)</f>
        <v>0.378218315566361</v>
      </c>
      <c r="K13437" s="4" t="str">
        <f aca="false">IFERROR(INDEX(Data_Orders!$F$2:$F$4727,MATCH(B13437,Data_Orders!$A$2:$A$4727,0)),"")</f>
        <v>Housebuilder</v>
      </c>
      <c r="L13437" s="4" t="str">
        <f aca="false">IFERROR(INDEX(Data_Orders!$D$2:$D$4727,MATCH(B13437,Data_Orders!$A$2:$A$4727,0)),"")</f>
        <v>Leicester</v>
      </c>
    </row>
    <row r="13438" customFormat="false" ht="15" hidden="false" customHeight="false" outlineLevel="0" collapsed="false">
      <c r="A13438" s="4" t="s">
        <v>19254</v>
      </c>
      <c r="B13438" s="4" t="s">
        <v>5593</v>
      </c>
      <c r="C13438" s="4" t="s">
        <v>1028</v>
      </c>
      <c r="D13438" s="4" t="n">
        <v>20</v>
      </c>
      <c r="E13438" s="4" t="n">
        <v>118.79</v>
      </c>
      <c r="F13438" s="4" t="n">
        <v>2375.8</v>
      </c>
      <c r="G13438" s="4" t="n">
        <f aca="false">INDEX(Data_Products!$D$2:$D$33,MATCH(C13438,Data_Products!$A$2:$A$33,0))</f>
        <v>81.07</v>
      </c>
      <c r="H13438" s="4" t="str">
        <f aca="false">INDEX(Data_Products!$C$2:$C$33,MATCH(C13438,Data_Products!$A$2:$A$33,0))</f>
        <v>Cement &amp; Aggregates</v>
      </c>
      <c r="I13438" s="10" t="n">
        <f aca="false">D13438*(E13438-G13438)</f>
        <v>754.4</v>
      </c>
      <c r="J13438" s="11" t="n">
        <f aca="false">IFERROR(I13438/F13438,0)</f>
        <v>0.317535146056065</v>
      </c>
      <c r="K13438" s="4" t="str">
        <f aca="false">IFERROR(INDEX(Data_Orders!$F$2:$F$4727,MATCH(B13438,Data_Orders!$A$2:$A$4727,0)),"")</f>
        <v>Housebuilder</v>
      </c>
      <c r="L13438" s="4" t="str">
        <f aca="false">IFERROR(INDEX(Data_Orders!$D$2:$D$4727,MATCH(B13438,Data_Orders!$A$2:$A$4727,0)),"")</f>
        <v>Leicester</v>
      </c>
    </row>
    <row r="13439" customFormat="false" ht="15" hidden="false" customHeight="false" outlineLevel="0" collapsed="false">
      <c r="A13439" s="4" t="s">
        <v>19255</v>
      </c>
      <c r="B13439" s="4" t="s">
        <v>5594</v>
      </c>
      <c r="C13439" s="4" t="s">
        <v>1028</v>
      </c>
      <c r="D13439" s="4" t="n">
        <v>19</v>
      </c>
      <c r="E13439" s="4" t="n">
        <v>118.79</v>
      </c>
      <c r="F13439" s="4" t="n">
        <v>2257.01</v>
      </c>
      <c r="G13439" s="4" t="n">
        <f aca="false">INDEX(Data_Products!$D$2:$D$33,MATCH(C13439,Data_Products!$A$2:$A$33,0))</f>
        <v>81.07</v>
      </c>
      <c r="H13439" s="4" t="str">
        <f aca="false">INDEX(Data_Products!$C$2:$C$33,MATCH(C13439,Data_Products!$A$2:$A$33,0))</f>
        <v>Cement &amp; Aggregates</v>
      </c>
      <c r="I13439" s="10" t="n">
        <f aca="false">D13439*(E13439-G13439)</f>
        <v>716.68</v>
      </c>
      <c r="J13439" s="11" t="n">
        <f aca="false">IFERROR(I13439/F13439,0)</f>
        <v>0.317535146056065</v>
      </c>
      <c r="K13439" s="4" t="str">
        <f aca="false">IFERROR(INDEX(Data_Orders!$F$2:$F$4727,MATCH(B13439,Data_Orders!$A$2:$A$4727,0)),"")</f>
        <v>Housebuilder</v>
      </c>
      <c r="L13439" s="4" t="str">
        <f aca="false">IFERROR(INDEX(Data_Orders!$D$2:$D$4727,MATCH(B13439,Data_Orders!$A$2:$A$4727,0)),"")</f>
        <v>Leicester</v>
      </c>
    </row>
    <row r="13440" customFormat="false" ht="15" hidden="false" customHeight="false" outlineLevel="0" collapsed="false">
      <c r="A13440" s="4" t="s">
        <v>19256</v>
      </c>
      <c r="B13440" s="4" t="s">
        <v>5595</v>
      </c>
      <c r="C13440" s="4" t="s">
        <v>1015</v>
      </c>
      <c r="D13440" s="4" t="n">
        <v>1</v>
      </c>
      <c r="E13440" s="4" t="n">
        <v>122.01</v>
      </c>
      <c r="F13440" s="4" t="n">
        <v>122.01</v>
      </c>
      <c r="G13440" s="4" t="n">
        <f aca="false">INDEX(Data_Products!$D$2:$D$33,MATCH(C13440,Data_Products!$A$2:$A$33,0))</f>
        <v>85.53</v>
      </c>
      <c r="H13440" s="4" t="str">
        <f aca="false">INDEX(Data_Products!$C$2:$C$33,MATCH(C13440,Data_Products!$A$2:$A$33,0))</f>
        <v>Timber</v>
      </c>
      <c r="I13440" s="10" t="n">
        <f aca="false">D13440*(E13440-G13440)</f>
        <v>36.48</v>
      </c>
      <c r="J13440" s="11" t="n">
        <f aca="false">IFERROR(I13440/F13440,0)</f>
        <v>0.298991885910991</v>
      </c>
      <c r="K13440" s="4" t="str">
        <f aca="false">IFERROR(INDEX(Data_Orders!$F$2:$F$4727,MATCH(B13440,Data_Orders!$A$2:$A$4727,0)),"")</f>
        <v>Housebuilder</v>
      </c>
      <c r="L13440" s="4" t="str">
        <f aca="false">IFERROR(INDEX(Data_Orders!$D$2:$D$4727,MATCH(B13440,Data_Orders!$A$2:$A$4727,0)),"")</f>
        <v>Leicester</v>
      </c>
    </row>
    <row r="13441" customFormat="false" ht="15" hidden="false" customHeight="false" outlineLevel="0" collapsed="false">
      <c r="A13441" s="4" t="s">
        <v>19257</v>
      </c>
      <c r="B13441" s="4" t="s">
        <v>5596</v>
      </c>
      <c r="C13441" s="4" t="s">
        <v>1077</v>
      </c>
      <c r="D13441" s="4" t="n">
        <v>13</v>
      </c>
      <c r="E13441" s="4" t="n">
        <v>46.61</v>
      </c>
      <c r="F13441" s="4" t="n">
        <v>605.93</v>
      </c>
      <c r="G13441" s="4" t="n">
        <f aca="false">INDEX(Data_Products!$D$2:$D$33,MATCH(C13441,Data_Products!$A$2:$A$33,0))</f>
        <v>36.87</v>
      </c>
      <c r="H13441" s="4" t="str">
        <f aca="false">INDEX(Data_Products!$C$2:$C$33,MATCH(C13441,Data_Products!$A$2:$A$33,0))</f>
        <v>Landscaping</v>
      </c>
      <c r="I13441" s="10" t="n">
        <f aca="false">D13441*(E13441-G13441)</f>
        <v>126.62</v>
      </c>
      <c r="J13441" s="11" t="n">
        <f aca="false">IFERROR(I13441/F13441,0)</f>
        <v>0.208968032611028</v>
      </c>
      <c r="K13441" s="4" t="str">
        <f aca="false">IFERROR(INDEX(Data_Orders!$F$2:$F$4727,MATCH(B13441,Data_Orders!$A$2:$A$4727,0)),"")</f>
        <v>Housebuilder</v>
      </c>
      <c r="L13441" s="4" t="str">
        <f aca="false">IFERROR(INDEX(Data_Orders!$D$2:$D$4727,MATCH(B13441,Data_Orders!$A$2:$A$4727,0)),"")</f>
        <v>Leicester</v>
      </c>
    </row>
    <row r="13442" customFormat="false" ht="15" hidden="false" customHeight="false" outlineLevel="0" collapsed="false">
      <c r="A13442" s="4" t="s">
        <v>19258</v>
      </c>
      <c r="B13442" s="4" t="s">
        <v>5596</v>
      </c>
      <c r="C13442" s="4" t="s">
        <v>1037</v>
      </c>
      <c r="D13442" s="4" t="n">
        <v>9</v>
      </c>
      <c r="E13442" s="4" t="n">
        <v>90.97</v>
      </c>
      <c r="F13442" s="4" t="n">
        <v>818.73</v>
      </c>
      <c r="G13442" s="4" t="n">
        <f aca="false">INDEX(Data_Products!$D$2:$D$33,MATCH(C13442,Data_Products!$A$2:$A$33,0))</f>
        <v>73.81</v>
      </c>
      <c r="H13442" s="4" t="str">
        <f aca="false">INDEX(Data_Products!$C$2:$C$33,MATCH(C13442,Data_Products!$A$2:$A$33,0))</f>
        <v>Insulation</v>
      </c>
      <c r="I13442" s="10" t="n">
        <f aca="false">D13442*(E13442-G13442)</f>
        <v>154.44</v>
      </c>
      <c r="J13442" s="11" t="n">
        <f aca="false">IFERROR(I13442/F13442,0)</f>
        <v>0.18863361547763</v>
      </c>
      <c r="K13442" s="4" t="str">
        <f aca="false">IFERROR(INDEX(Data_Orders!$F$2:$F$4727,MATCH(B13442,Data_Orders!$A$2:$A$4727,0)),"")</f>
        <v>Housebuilder</v>
      </c>
      <c r="L13442" s="4" t="str">
        <f aca="false">IFERROR(INDEX(Data_Orders!$D$2:$D$4727,MATCH(B13442,Data_Orders!$A$2:$A$4727,0)),"")</f>
        <v>Leicester</v>
      </c>
    </row>
    <row r="13443" customFormat="false" ht="15" hidden="false" customHeight="false" outlineLevel="0" collapsed="false">
      <c r="A13443" s="4" t="s">
        <v>19259</v>
      </c>
      <c r="B13443" s="4" t="s">
        <v>5596</v>
      </c>
      <c r="C13443" s="4" t="s">
        <v>1017</v>
      </c>
      <c r="D13443" s="4" t="n">
        <v>15</v>
      </c>
      <c r="E13443" s="4" t="n">
        <v>49.15</v>
      </c>
      <c r="F13443" s="4" t="n">
        <v>737.25</v>
      </c>
      <c r="G13443" s="4" t="n">
        <f aca="false">INDEX(Data_Products!$D$2:$D$33,MATCH(C13443,Data_Products!$A$2:$A$33,0))</f>
        <v>31.44</v>
      </c>
      <c r="H13443" s="4" t="str">
        <f aca="false">INDEX(Data_Products!$C$2:$C$33,MATCH(C13443,Data_Products!$A$2:$A$33,0))</f>
        <v>Timber</v>
      </c>
      <c r="I13443" s="10" t="n">
        <f aca="false">D13443*(E13443-G13443)</f>
        <v>265.65</v>
      </c>
      <c r="J13443" s="11" t="n">
        <f aca="false">IFERROR(I13443/F13443,0)</f>
        <v>0.360325534079349</v>
      </c>
      <c r="K13443" s="4" t="str">
        <f aca="false">IFERROR(INDEX(Data_Orders!$F$2:$F$4727,MATCH(B13443,Data_Orders!$A$2:$A$4727,0)),"")</f>
        <v>Housebuilder</v>
      </c>
      <c r="L13443" s="4" t="str">
        <f aca="false">IFERROR(INDEX(Data_Orders!$D$2:$D$4727,MATCH(B13443,Data_Orders!$A$2:$A$4727,0)),"")</f>
        <v>Leicester</v>
      </c>
    </row>
    <row r="13444" customFormat="false" ht="15" hidden="false" customHeight="false" outlineLevel="0" collapsed="false">
      <c r="A13444" s="4" t="s">
        <v>19260</v>
      </c>
      <c r="B13444" s="4" t="s">
        <v>5596</v>
      </c>
      <c r="C13444" s="4" t="s">
        <v>1066</v>
      </c>
      <c r="D13444" s="4" t="n">
        <v>20</v>
      </c>
      <c r="E13444" s="4" t="n">
        <v>209.69</v>
      </c>
      <c r="F13444" s="4" t="n">
        <v>4193.8</v>
      </c>
      <c r="G13444" s="4" t="n">
        <f aca="false">INDEX(Data_Products!$D$2:$D$33,MATCH(C13444,Data_Products!$A$2:$A$33,0))</f>
        <v>144.38</v>
      </c>
      <c r="H13444" s="4" t="str">
        <f aca="false">INDEX(Data_Products!$C$2:$C$33,MATCH(C13444,Data_Products!$A$2:$A$33,0))</f>
        <v>Plumbing &amp; Drainage</v>
      </c>
      <c r="I13444" s="10" t="n">
        <f aca="false">D13444*(E13444-G13444)</f>
        <v>1306.2</v>
      </c>
      <c r="J13444" s="11" t="n">
        <f aca="false">IFERROR(I13444/F13444,0)</f>
        <v>0.311459773952024</v>
      </c>
      <c r="K13444" s="4" t="str">
        <f aca="false">IFERROR(INDEX(Data_Orders!$F$2:$F$4727,MATCH(B13444,Data_Orders!$A$2:$A$4727,0)),"")</f>
        <v>Housebuilder</v>
      </c>
      <c r="L13444" s="4" t="str">
        <f aca="false">IFERROR(INDEX(Data_Orders!$D$2:$D$4727,MATCH(B13444,Data_Orders!$A$2:$A$4727,0)),"")</f>
        <v>Leicester</v>
      </c>
    </row>
    <row r="13445" customFormat="false" ht="15" hidden="false" customHeight="false" outlineLevel="0" collapsed="false">
      <c r="A13445" s="4" t="s">
        <v>19261</v>
      </c>
      <c r="B13445" s="4" t="s">
        <v>5596</v>
      </c>
      <c r="C13445" s="4" t="s">
        <v>1075</v>
      </c>
      <c r="D13445" s="4" t="n">
        <v>1</v>
      </c>
      <c r="E13445" s="4" t="n">
        <v>98.61</v>
      </c>
      <c r="F13445" s="4" t="n">
        <v>98.61</v>
      </c>
      <c r="G13445" s="4" t="n">
        <f aca="false">INDEX(Data_Products!$D$2:$D$33,MATCH(C13445,Data_Products!$A$2:$A$33,0))</f>
        <v>74.84</v>
      </c>
      <c r="H13445" s="4" t="str">
        <f aca="false">INDEX(Data_Products!$C$2:$C$33,MATCH(C13445,Data_Products!$A$2:$A$33,0))</f>
        <v>Landscaping</v>
      </c>
      <c r="I13445" s="10" t="n">
        <f aca="false">D13445*(E13445-G13445)</f>
        <v>23.77</v>
      </c>
      <c r="J13445" s="11" t="n">
        <f aca="false">IFERROR(I13445/F13445,0)</f>
        <v>0.24105060338708</v>
      </c>
      <c r="K13445" s="4" t="str">
        <f aca="false">IFERROR(INDEX(Data_Orders!$F$2:$F$4727,MATCH(B13445,Data_Orders!$A$2:$A$4727,0)),"")</f>
        <v>Housebuilder</v>
      </c>
      <c r="L13445" s="4" t="str">
        <f aca="false">IFERROR(INDEX(Data_Orders!$D$2:$D$4727,MATCH(B13445,Data_Orders!$A$2:$A$4727,0)),"")</f>
        <v>Leicester</v>
      </c>
    </row>
    <row r="13446" customFormat="false" ht="15" hidden="false" customHeight="false" outlineLevel="0" collapsed="false">
      <c r="A13446" s="4" t="s">
        <v>19262</v>
      </c>
      <c r="B13446" s="4" t="s">
        <v>5597</v>
      </c>
      <c r="C13446" s="4" t="s">
        <v>1050</v>
      </c>
      <c r="D13446" s="4" t="n">
        <v>16</v>
      </c>
      <c r="E13446" s="4" t="n">
        <v>238.63</v>
      </c>
      <c r="F13446" s="4" t="n">
        <v>3818.08</v>
      </c>
      <c r="G13446" s="4" t="n">
        <f aca="false">INDEX(Data_Products!$D$2:$D$33,MATCH(C13446,Data_Products!$A$2:$A$33,0))</f>
        <v>148.91</v>
      </c>
      <c r="H13446" s="4" t="str">
        <f aca="false">INDEX(Data_Products!$C$2:$C$33,MATCH(C13446,Data_Products!$A$2:$A$33,0))</f>
        <v>Tools &amp; Fixings</v>
      </c>
      <c r="I13446" s="10" t="n">
        <f aca="false">D13446*(E13446-G13446)</f>
        <v>1435.52</v>
      </c>
      <c r="J13446" s="11" t="n">
        <f aca="false">IFERROR(I13446/F13446,0)</f>
        <v>0.375979549930855</v>
      </c>
      <c r="K13446" s="4" t="str">
        <f aca="false">IFERROR(INDEX(Data_Orders!$F$2:$F$4727,MATCH(B13446,Data_Orders!$A$2:$A$4727,0)),"")</f>
        <v>Housebuilder</v>
      </c>
      <c r="L13446" s="4" t="str">
        <f aca="false">IFERROR(INDEX(Data_Orders!$D$2:$D$4727,MATCH(B13446,Data_Orders!$A$2:$A$4727,0)),"")</f>
        <v>Leicester</v>
      </c>
    </row>
    <row r="13447" customFormat="false" ht="15" hidden="false" customHeight="false" outlineLevel="0" collapsed="false">
      <c r="A13447" s="4" t="s">
        <v>19263</v>
      </c>
      <c r="B13447" s="4" t="s">
        <v>5597</v>
      </c>
      <c r="C13447" s="4" t="s">
        <v>1077</v>
      </c>
      <c r="D13447" s="4" t="n">
        <v>8</v>
      </c>
      <c r="E13447" s="4" t="n">
        <v>46.61</v>
      </c>
      <c r="F13447" s="4" t="n">
        <v>372.88</v>
      </c>
      <c r="G13447" s="4" t="n">
        <f aca="false">INDEX(Data_Products!$D$2:$D$33,MATCH(C13447,Data_Products!$A$2:$A$33,0))</f>
        <v>36.87</v>
      </c>
      <c r="H13447" s="4" t="str">
        <f aca="false">INDEX(Data_Products!$C$2:$C$33,MATCH(C13447,Data_Products!$A$2:$A$33,0))</f>
        <v>Landscaping</v>
      </c>
      <c r="I13447" s="10" t="n">
        <f aca="false">D13447*(E13447-G13447)</f>
        <v>77.92</v>
      </c>
      <c r="J13447" s="11" t="n">
        <f aca="false">IFERROR(I13447/F13447,0)</f>
        <v>0.208968032611028</v>
      </c>
      <c r="K13447" s="4" t="str">
        <f aca="false">IFERROR(INDEX(Data_Orders!$F$2:$F$4727,MATCH(B13447,Data_Orders!$A$2:$A$4727,0)),"")</f>
        <v>Housebuilder</v>
      </c>
      <c r="L13447" s="4" t="str">
        <f aca="false">IFERROR(INDEX(Data_Orders!$D$2:$D$4727,MATCH(B13447,Data_Orders!$A$2:$A$4727,0)),"")</f>
        <v>Leicester</v>
      </c>
    </row>
    <row r="13448" customFormat="false" ht="15" hidden="false" customHeight="false" outlineLevel="0" collapsed="false">
      <c r="A13448" s="4" t="s">
        <v>19264</v>
      </c>
      <c r="B13448" s="4" t="s">
        <v>5597</v>
      </c>
      <c r="C13448" s="4" t="s">
        <v>1015</v>
      </c>
      <c r="D13448" s="4" t="n">
        <v>17</v>
      </c>
      <c r="E13448" s="4" t="n">
        <v>122.01</v>
      </c>
      <c r="F13448" s="4" t="n">
        <v>2074.17</v>
      </c>
      <c r="G13448" s="4" t="n">
        <f aca="false">INDEX(Data_Products!$D$2:$D$33,MATCH(C13448,Data_Products!$A$2:$A$33,0))</f>
        <v>85.53</v>
      </c>
      <c r="H13448" s="4" t="str">
        <f aca="false">INDEX(Data_Products!$C$2:$C$33,MATCH(C13448,Data_Products!$A$2:$A$33,0))</f>
        <v>Timber</v>
      </c>
      <c r="I13448" s="10" t="n">
        <f aca="false">D13448*(E13448-G13448)</f>
        <v>620.16</v>
      </c>
      <c r="J13448" s="11" t="n">
        <f aca="false">IFERROR(I13448/F13448,0)</f>
        <v>0.298991885910991</v>
      </c>
      <c r="K13448" s="4" t="str">
        <f aca="false">IFERROR(INDEX(Data_Orders!$F$2:$F$4727,MATCH(B13448,Data_Orders!$A$2:$A$4727,0)),"")</f>
        <v>Housebuilder</v>
      </c>
      <c r="L13448" s="4" t="str">
        <f aca="false">IFERROR(INDEX(Data_Orders!$D$2:$D$4727,MATCH(B13448,Data_Orders!$A$2:$A$4727,0)),"")</f>
        <v>Leicester</v>
      </c>
    </row>
    <row r="13449" customFormat="false" ht="15" hidden="false" customHeight="false" outlineLevel="0" collapsed="false">
      <c r="A13449" s="4" t="s">
        <v>19265</v>
      </c>
      <c r="B13449" s="4" t="s">
        <v>5597</v>
      </c>
      <c r="C13449" s="4" t="s">
        <v>1032</v>
      </c>
      <c r="D13449" s="4" t="n">
        <v>1</v>
      </c>
      <c r="E13449" s="4" t="n">
        <v>99.65</v>
      </c>
      <c r="F13449" s="4" t="n">
        <v>99.65</v>
      </c>
      <c r="G13449" s="4" t="n">
        <f aca="false">INDEX(Data_Products!$D$2:$D$33,MATCH(C13449,Data_Products!$A$2:$A$33,0))</f>
        <v>58.26</v>
      </c>
      <c r="H13449" s="4" t="str">
        <f aca="false">INDEX(Data_Products!$C$2:$C$33,MATCH(C13449,Data_Products!$A$2:$A$33,0))</f>
        <v>Insulation</v>
      </c>
      <c r="I13449" s="10" t="n">
        <f aca="false">D13449*(E13449-G13449)</f>
        <v>41.39</v>
      </c>
      <c r="J13449" s="11" t="n">
        <f aca="false">IFERROR(I13449/F13449,0)</f>
        <v>0.415353738083292</v>
      </c>
      <c r="K13449" s="4" t="str">
        <f aca="false">IFERROR(INDEX(Data_Orders!$F$2:$F$4727,MATCH(B13449,Data_Orders!$A$2:$A$4727,0)),"")</f>
        <v>Housebuilder</v>
      </c>
      <c r="L13449" s="4" t="str">
        <f aca="false">IFERROR(INDEX(Data_Orders!$D$2:$D$4727,MATCH(B13449,Data_Orders!$A$2:$A$4727,0)),"")</f>
        <v>Leicester</v>
      </c>
    </row>
    <row r="13450" customFormat="false" ht="15" hidden="false" customHeight="false" outlineLevel="0" collapsed="false">
      <c r="A13450" s="4" t="s">
        <v>19266</v>
      </c>
      <c r="B13450" s="4" t="s">
        <v>5597</v>
      </c>
      <c r="C13450" s="4" t="s">
        <v>1073</v>
      </c>
      <c r="D13450" s="4" t="n">
        <v>13</v>
      </c>
      <c r="E13450" s="4" t="n">
        <v>231.05</v>
      </c>
      <c r="F13450" s="4" t="n">
        <v>3003.65</v>
      </c>
      <c r="G13450" s="4" t="n">
        <f aca="false">INDEX(Data_Products!$D$2:$D$33,MATCH(C13450,Data_Products!$A$2:$A$33,0))</f>
        <v>148.29</v>
      </c>
      <c r="H13450" s="4" t="str">
        <f aca="false">INDEX(Data_Products!$C$2:$C$33,MATCH(C13450,Data_Products!$A$2:$A$33,0))</f>
        <v>Landscaping</v>
      </c>
      <c r="I13450" s="10" t="n">
        <f aca="false">D13450*(E13450-G13450)</f>
        <v>1075.88</v>
      </c>
      <c r="J13450" s="11" t="n">
        <f aca="false">IFERROR(I13450/F13450,0)</f>
        <v>0.358190867777537</v>
      </c>
      <c r="K13450" s="4" t="str">
        <f aca="false">IFERROR(INDEX(Data_Orders!$F$2:$F$4727,MATCH(B13450,Data_Orders!$A$2:$A$4727,0)),"")</f>
        <v>Housebuilder</v>
      </c>
      <c r="L13450" s="4" t="str">
        <f aca="false">IFERROR(INDEX(Data_Orders!$D$2:$D$4727,MATCH(B13450,Data_Orders!$A$2:$A$4727,0)),"")</f>
        <v>Leicester</v>
      </c>
    </row>
    <row r="13451" customFormat="false" ht="15" hidden="false" customHeight="false" outlineLevel="0" collapsed="false">
      <c r="A13451" s="4" t="s">
        <v>19267</v>
      </c>
      <c r="B13451" s="4" t="s">
        <v>5598</v>
      </c>
      <c r="C13451" s="4" t="s">
        <v>1077</v>
      </c>
      <c r="D13451" s="4" t="n">
        <v>8</v>
      </c>
      <c r="E13451" s="4" t="n">
        <v>46.61</v>
      </c>
      <c r="F13451" s="4" t="n">
        <v>372.88</v>
      </c>
      <c r="G13451" s="4" t="n">
        <f aca="false">INDEX(Data_Products!$D$2:$D$33,MATCH(C13451,Data_Products!$A$2:$A$33,0))</f>
        <v>36.87</v>
      </c>
      <c r="H13451" s="4" t="str">
        <f aca="false">INDEX(Data_Products!$C$2:$C$33,MATCH(C13451,Data_Products!$A$2:$A$33,0))</f>
        <v>Landscaping</v>
      </c>
      <c r="I13451" s="10" t="n">
        <f aca="false">D13451*(E13451-G13451)</f>
        <v>77.92</v>
      </c>
      <c r="J13451" s="11" t="n">
        <f aca="false">IFERROR(I13451/F13451,0)</f>
        <v>0.208968032611028</v>
      </c>
      <c r="K13451" s="4" t="str">
        <f aca="false">IFERROR(INDEX(Data_Orders!$F$2:$F$4727,MATCH(B13451,Data_Orders!$A$2:$A$4727,0)),"")</f>
        <v>Housebuilder</v>
      </c>
      <c r="L13451" s="4" t="str">
        <f aca="false">IFERROR(INDEX(Data_Orders!$D$2:$D$4727,MATCH(B13451,Data_Orders!$A$2:$A$4727,0)),"")</f>
        <v>Leicester</v>
      </c>
    </row>
    <row r="13452" customFormat="false" ht="15" hidden="false" customHeight="false" outlineLevel="0" collapsed="false">
      <c r="A13452" s="4" t="s">
        <v>19268</v>
      </c>
      <c r="B13452" s="4" t="s">
        <v>5598</v>
      </c>
      <c r="C13452" s="4" t="s">
        <v>1050</v>
      </c>
      <c r="D13452" s="4" t="n">
        <v>13</v>
      </c>
      <c r="E13452" s="4" t="n">
        <v>238.63</v>
      </c>
      <c r="F13452" s="4" t="n">
        <v>3102.19</v>
      </c>
      <c r="G13452" s="4" t="n">
        <f aca="false">INDEX(Data_Products!$D$2:$D$33,MATCH(C13452,Data_Products!$A$2:$A$33,0))</f>
        <v>148.91</v>
      </c>
      <c r="H13452" s="4" t="str">
        <f aca="false">INDEX(Data_Products!$C$2:$C$33,MATCH(C13452,Data_Products!$A$2:$A$33,0))</f>
        <v>Tools &amp; Fixings</v>
      </c>
      <c r="I13452" s="10" t="n">
        <f aca="false">D13452*(E13452-G13452)</f>
        <v>1166.36</v>
      </c>
      <c r="J13452" s="11" t="n">
        <f aca="false">IFERROR(I13452/F13452,0)</f>
        <v>0.375979549930855</v>
      </c>
      <c r="K13452" s="4" t="str">
        <f aca="false">IFERROR(INDEX(Data_Orders!$F$2:$F$4727,MATCH(B13452,Data_Orders!$A$2:$A$4727,0)),"")</f>
        <v>Housebuilder</v>
      </c>
      <c r="L13452" s="4" t="str">
        <f aca="false">IFERROR(INDEX(Data_Orders!$D$2:$D$4727,MATCH(B13452,Data_Orders!$A$2:$A$4727,0)),"")</f>
        <v>Leicester</v>
      </c>
    </row>
    <row r="13453" customFormat="false" ht="15" hidden="false" customHeight="false" outlineLevel="0" collapsed="false">
      <c r="A13453" s="4" t="s">
        <v>19269</v>
      </c>
      <c r="B13453" s="4" t="s">
        <v>5598</v>
      </c>
      <c r="C13453" s="4" t="s">
        <v>1037</v>
      </c>
      <c r="D13453" s="4" t="n">
        <v>15</v>
      </c>
      <c r="E13453" s="4" t="n">
        <v>90.97</v>
      </c>
      <c r="F13453" s="4" t="n">
        <v>1364.55</v>
      </c>
      <c r="G13453" s="4" t="n">
        <f aca="false">INDEX(Data_Products!$D$2:$D$33,MATCH(C13453,Data_Products!$A$2:$A$33,0))</f>
        <v>73.81</v>
      </c>
      <c r="H13453" s="4" t="str">
        <f aca="false">INDEX(Data_Products!$C$2:$C$33,MATCH(C13453,Data_Products!$A$2:$A$33,0))</f>
        <v>Insulation</v>
      </c>
      <c r="I13453" s="10" t="n">
        <f aca="false">D13453*(E13453-G13453)</f>
        <v>257.4</v>
      </c>
      <c r="J13453" s="11" t="n">
        <f aca="false">IFERROR(I13453/F13453,0)</f>
        <v>0.18863361547763</v>
      </c>
      <c r="K13453" s="4" t="str">
        <f aca="false">IFERROR(INDEX(Data_Orders!$F$2:$F$4727,MATCH(B13453,Data_Orders!$A$2:$A$4727,0)),"")</f>
        <v>Housebuilder</v>
      </c>
      <c r="L13453" s="4" t="str">
        <f aca="false">IFERROR(INDEX(Data_Orders!$D$2:$D$4727,MATCH(B13453,Data_Orders!$A$2:$A$4727,0)),"")</f>
        <v>Leicester</v>
      </c>
    </row>
    <row r="13454" customFormat="false" ht="15" hidden="false" customHeight="false" outlineLevel="0" collapsed="false">
      <c r="A13454" s="4" t="s">
        <v>19270</v>
      </c>
      <c r="B13454" s="4" t="s">
        <v>5598</v>
      </c>
      <c r="C13454" s="4" t="s">
        <v>1041</v>
      </c>
      <c r="D13454" s="4" t="n">
        <v>6</v>
      </c>
      <c r="E13454" s="4" t="n">
        <v>242.75</v>
      </c>
      <c r="F13454" s="4" t="n">
        <v>1456.5</v>
      </c>
      <c r="G13454" s="4" t="n">
        <f aca="false">INDEX(Data_Products!$D$2:$D$33,MATCH(C13454,Data_Products!$A$2:$A$33,0))</f>
        <v>142.94</v>
      </c>
      <c r="H13454" s="4" t="str">
        <f aca="false">INDEX(Data_Products!$C$2:$C$33,MATCH(C13454,Data_Products!$A$2:$A$33,0))</f>
        <v>Tools &amp; Fixings</v>
      </c>
      <c r="I13454" s="10" t="n">
        <f aca="false">D13454*(E13454-G13454)</f>
        <v>598.86</v>
      </c>
      <c r="J13454" s="11" t="n">
        <f aca="false">IFERROR(I13454/F13454,0)</f>
        <v>0.411163748712667</v>
      </c>
      <c r="K13454" s="4" t="str">
        <f aca="false">IFERROR(INDEX(Data_Orders!$F$2:$F$4727,MATCH(B13454,Data_Orders!$A$2:$A$4727,0)),"")</f>
        <v>Housebuilder</v>
      </c>
      <c r="L13454" s="4" t="str">
        <f aca="false">IFERROR(INDEX(Data_Orders!$D$2:$D$4727,MATCH(B13454,Data_Orders!$A$2:$A$4727,0)),"")</f>
        <v>Leicester</v>
      </c>
    </row>
    <row r="13455" customFormat="false" ht="15" hidden="false" customHeight="false" outlineLevel="0" collapsed="false">
      <c r="A13455" s="4" t="s">
        <v>19271</v>
      </c>
      <c r="B13455" s="4" t="s">
        <v>5598</v>
      </c>
      <c r="C13455" s="4" t="s">
        <v>1057</v>
      </c>
      <c r="D13455" s="4" t="n">
        <v>2</v>
      </c>
      <c r="E13455" s="4" t="n">
        <v>176.81</v>
      </c>
      <c r="F13455" s="4" t="n">
        <v>353.62</v>
      </c>
      <c r="G13455" s="4" t="n">
        <f aca="false">INDEX(Data_Products!$D$2:$D$33,MATCH(C13455,Data_Products!$A$2:$A$33,0))</f>
        <v>129.57</v>
      </c>
      <c r="H13455" s="4" t="str">
        <f aca="false">INDEX(Data_Products!$C$2:$C$33,MATCH(C13455,Data_Products!$A$2:$A$33,0))</f>
        <v>Roofing</v>
      </c>
      <c r="I13455" s="10" t="n">
        <f aca="false">D13455*(E13455-G13455)</f>
        <v>94.48</v>
      </c>
      <c r="J13455" s="11" t="n">
        <f aca="false">IFERROR(I13455/F13455,0)</f>
        <v>0.267179458175443</v>
      </c>
      <c r="K13455" s="4" t="str">
        <f aca="false">IFERROR(INDEX(Data_Orders!$F$2:$F$4727,MATCH(B13455,Data_Orders!$A$2:$A$4727,0)),"")</f>
        <v>Housebuilder</v>
      </c>
      <c r="L13455" s="4" t="str">
        <f aca="false">IFERROR(INDEX(Data_Orders!$D$2:$D$4727,MATCH(B13455,Data_Orders!$A$2:$A$4727,0)),"")</f>
        <v>Leicester</v>
      </c>
    </row>
    <row r="13456" customFormat="false" ht="15" hidden="false" customHeight="false" outlineLevel="0" collapsed="false">
      <c r="A13456" s="4" t="s">
        <v>19272</v>
      </c>
      <c r="B13456" s="4" t="s">
        <v>5599</v>
      </c>
      <c r="C13456" s="4" t="s">
        <v>1017</v>
      </c>
      <c r="D13456" s="4" t="n">
        <v>7</v>
      </c>
      <c r="E13456" s="4" t="n">
        <v>49.15</v>
      </c>
      <c r="F13456" s="4" t="n">
        <v>344.05</v>
      </c>
      <c r="G13456" s="4" t="n">
        <f aca="false">INDEX(Data_Products!$D$2:$D$33,MATCH(C13456,Data_Products!$A$2:$A$33,0))</f>
        <v>31.44</v>
      </c>
      <c r="H13456" s="4" t="str">
        <f aca="false">INDEX(Data_Products!$C$2:$C$33,MATCH(C13456,Data_Products!$A$2:$A$33,0))</f>
        <v>Timber</v>
      </c>
      <c r="I13456" s="10" t="n">
        <f aca="false">D13456*(E13456-G13456)</f>
        <v>123.97</v>
      </c>
      <c r="J13456" s="11" t="n">
        <f aca="false">IFERROR(I13456/F13456,0)</f>
        <v>0.360325534079349</v>
      </c>
      <c r="K13456" s="4" t="str">
        <f aca="false">IFERROR(INDEX(Data_Orders!$F$2:$F$4727,MATCH(B13456,Data_Orders!$A$2:$A$4727,0)),"")</f>
        <v>Housebuilder</v>
      </c>
      <c r="L13456" s="4" t="str">
        <f aca="false">IFERROR(INDEX(Data_Orders!$D$2:$D$4727,MATCH(B13456,Data_Orders!$A$2:$A$4727,0)),"")</f>
        <v>Leicester</v>
      </c>
    </row>
    <row r="13457" customFormat="false" ht="15" hidden="false" customHeight="false" outlineLevel="0" collapsed="false">
      <c r="A13457" s="4" t="s">
        <v>19273</v>
      </c>
      <c r="B13457" s="4" t="s">
        <v>5599</v>
      </c>
      <c r="C13457" s="4" t="s">
        <v>1013</v>
      </c>
      <c r="D13457" s="4" t="n">
        <v>15</v>
      </c>
      <c r="E13457" s="4" t="n">
        <v>240.92</v>
      </c>
      <c r="F13457" s="4" t="n">
        <v>3613.8</v>
      </c>
      <c r="G13457" s="4" t="n">
        <f aca="false">INDEX(Data_Products!$D$2:$D$33,MATCH(C13457,Data_Products!$A$2:$A$33,0))</f>
        <v>168.32</v>
      </c>
      <c r="H13457" s="4" t="str">
        <f aca="false">INDEX(Data_Products!$C$2:$C$33,MATCH(C13457,Data_Products!$A$2:$A$33,0))</f>
        <v>Timber</v>
      </c>
      <c r="I13457" s="10" t="n">
        <f aca="false">D13457*(E13457-G13457)</f>
        <v>1089</v>
      </c>
      <c r="J13457" s="11" t="n">
        <f aca="false">IFERROR(I13457/F13457,0)</f>
        <v>0.301344844761747</v>
      </c>
      <c r="K13457" s="4" t="str">
        <f aca="false">IFERROR(INDEX(Data_Orders!$F$2:$F$4727,MATCH(B13457,Data_Orders!$A$2:$A$4727,0)),"")</f>
        <v>Housebuilder</v>
      </c>
      <c r="L13457" s="4" t="str">
        <f aca="false">IFERROR(INDEX(Data_Orders!$D$2:$D$4727,MATCH(B13457,Data_Orders!$A$2:$A$4727,0)),"")</f>
        <v>Leicester</v>
      </c>
    </row>
    <row r="13458" customFormat="false" ht="15" hidden="false" customHeight="false" outlineLevel="0" collapsed="false">
      <c r="A13458" s="4" t="s">
        <v>19274</v>
      </c>
      <c r="B13458" s="4" t="s">
        <v>5599</v>
      </c>
      <c r="C13458" s="4" t="s">
        <v>1066</v>
      </c>
      <c r="D13458" s="4" t="n">
        <v>6</v>
      </c>
      <c r="E13458" s="4" t="n">
        <v>209.69</v>
      </c>
      <c r="F13458" s="4" t="n">
        <v>1258.14</v>
      </c>
      <c r="G13458" s="4" t="n">
        <f aca="false">INDEX(Data_Products!$D$2:$D$33,MATCH(C13458,Data_Products!$A$2:$A$33,0))</f>
        <v>144.38</v>
      </c>
      <c r="H13458" s="4" t="str">
        <f aca="false">INDEX(Data_Products!$C$2:$C$33,MATCH(C13458,Data_Products!$A$2:$A$33,0))</f>
        <v>Plumbing &amp; Drainage</v>
      </c>
      <c r="I13458" s="10" t="n">
        <f aca="false">D13458*(E13458-G13458)</f>
        <v>391.86</v>
      </c>
      <c r="J13458" s="11" t="n">
        <f aca="false">IFERROR(I13458/F13458,0)</f>
        <v>0.311459773952024</v>
      </c>
      <c r="K13458" s="4" t="str">
        <f aca="false">IFERROR(INDEX(Data_Orders!$F$2:$F$4727,MATCH(B13458,Data_Orders!$A$2:$A$4727,0)),"")</f>
        <v>Housebuilder</v>
      </c>
      <c r="L13458" s="4" t="str">
        <f aca="false">IFERROR(INDEX(Data_Orders!$D$2:$D$4727,MATCH(B13458,Data_Orders!$A$2:$A$4727,0)),"")</f>
        <v>Leicester</v>
      </c>
    </row>
    <row r="13459" customFormat="false" ht="15" hidden="false" customHeight="false" outlineLevel="0" collapsed="false">
      <c r="A13459" s="4" t="s">
        <v>19275</v>
      </c>
      <c r="B13459" s="4" t="s">
        <v>5599</v>
      </c>
      <c r="C13459" s="4" t="s">
        <v>1021</v>
      </c>
      <c r="D13459" s="4" t="n">
        <v>14</v>
      </c>
      <c r="E13459" s="4" t="n">
        <v>73.76</v>
      </c>
      <c r="F13459" s="4" t="n">
        <v>1032.64</v>
      </c>
      <c r="G13459" s="4" t="n">
        <f aca="false">INDEX(Data_Products!$D$2:$D$33,MATCH(C13459,Data_Products!$A$2:$A$33,0))</f>
        <v>51.51</v>
      </c>
      <c r="H13459" s="4" t="str">
        <f aca="false">INDEX(Data_Products!$C$2:$C$33,MATCH(C13459,Data_Products!$A$2:$A$33,0))</f>
        <v>Cement &amp; Aggregates</v>
      </c>
      <c r="I13459" s="10" t="n">
        <f aca="false">D13459*(E13459-G13459)</f>
        <v>311.5</v>
      </c>
      <c r="J13459" s="11" t="n">
        <f aca="false">IFERROR(I13459/F13459,0)</f>
        <v>0.301654013015184</v>
      </c>
      <c r="K13459" s="4" t="str">
        <f aca="false">IFERROR(INDEX(Data_Orders!$F$2:$F$4727,MATCH(B13459,Data_Orders!$A$2:$A$4727,0)),"")</f>
        <v>Housebuilder</v>
      </c>
      <c r="L13459" s="4" t="str">
        <f aca="false">IFERROR(INDEX(Data_Orders!$D$2:$D$4727,MATCH(B13459,Data_Orders!$A$2:$A$4727,0)),"")</f>
        <v>Leicester</v>
      </c>
    </row>
    <row r="13460" customFormat="false" ht="15" hidden="false" customHeight="false" outlineLevel="0" collapsed="false">
      <c r="A13460" s="4" t="s">
        <v>19276</v>
      </c>
      <c r="B13460" s="4" t="s">
        <v>5600</v>
      </c>
      <c r="C13460" s="4" t="s">
        <v>1057</v>
      </c>
      <c r="D13460" s="4" t="n">
        <v>2</v>
      </c>
      <c r="E13460" s="4" t="n">
        <v>176.81</v>
      </c>
      <c r="F13460" s="4" t="n">
        <v>353.62</v>
      </c>
      <c r="G13460" s="4" t="n">
        <f aca="false">INDEX(Data_Products!$D$2:$D$33,MATCH(C13460,Data_Products!$A$2:$A$33,0))</f>
        <v>129.57</v>
      </c>
      <c r="H13460" s="4" t="str">
        <f aca="false">INDEX(Data_Products!$C$2:$C$33,MATCH(C13460,Data_Products!$A$2:$A$33,0))</f>
        <v>Roofing</v>
      </c>
      <c r="I13460" s="10" t="n">
        <f aca="false">D13460*(E13460-G13460)</f>
        <v>94.48</v>
      </c>
      <c r="J13460" s="11" t="n">
        <f aca="false">IFERROR(I13460/F13460,0)</f>
        <v>0.267179458175443</v>
      </c>
      <c r="K13460" s="4" t="str">
        <f aca="false">IFERROR(INDEX(Data_Orders!$F$2:$F$4727,MATCH(B13460,Data_Orders!$A$2:$A$4727,0)),"")</f>
        <v>Housebuilder</v>
      </c>
      <c r="L13460" s="4" t="str">
        <f aca="false">IFERROR(INDEX(Data_Orders!$D$2:$D$4727,MATCH(B13460,Data_Orders!$A$2:$A$4727,0)),"")</f>
        <v>Leicester</v>
      </c>
    </row>
    <row r="13461" customFormat="false" ht="15" hidden="false" customHeight="false" outlineLevel="0" collapsed="false">
      <c r="A13461" s="4" t="s">
        <v>19277</v>
      </c>
      <c r="B13461" s="4" t="s">
        <v>5600</v>
      </c>
      <c r="C13461" s="4" t="s">
        <v>1021</v>
      </c>
      <c r="D13461" s="4" t="n">
        <v>12</v>
      </c>
      <c r="E13461" s="4" t="n">
        <v>73.76</v>
      </c>
      <c r="F13461" s="4" t="n">
        <v>885.12</v>
      </c>
      <c r="G13461" s="4" t="n">
        <f aca="false">INDEX(Data_Products!$D$2:$D$33,MATCH(C13461,Data_Products!$A$2:$A$33,0))</f>
        <v>51.51</v>
      </c>
      <c r="H13461" s="4" t="str">
        <f aca="false">INDEX(Data_Products!$C$2:$C$33,MATCH(C13461,Data_Products!$A$2:$A$33,0))</f>
        <v>Cement &amp; Aggregates</v>
      </c>
      <c r="I13461" s="10" t="n">
        <f aca="false">D13461*(E13461-G13461)</f>
        <v>267</v>
      </c>
      <c r="J13461" s="11" t="n">
        <f aca="false">IFERROR(I13461/F13461,0)</f>
        <v>0.301654013015185</v>
      </c>
      <c r="K13461" s="4" t="str">
        <f aca="false">IFERROR(INDEX(Data_Orders!$F$2:$F$4727,MATCH(B13461,Data_Orders!$A$2:$A$4727,0)),"")</f>
        <v>Housebuilder</v>
      </c>
      <c r="L13461" s="4" t="str">
        <f aca="false">IFERROR(INDEX(Data_Orders!$D$2:$D$4727,MATCH(B13461,Data_Orders!$A$2:$A$4727,0)),"")</f>
        <v>Leicester</v>
      </c>
    </row>
    <row r="13462" customFormat="false" ht="15" hidden="false" customHeight="false" outlineLevel="0" collapsed="false">
      <c r="A13462" s="4" t="s">
        <v>19278</v>
      </c>
      <c r="B13462" s="4" t="s">
        <v>5601</v>
      </c>
      <c r="C13462" s="4" t="s">
        <v>1050</v>
      </c>
      <c r="D13462" s="4" t="n">
        <v>9</v>
      </c>
      <c r="E13462" s="4" t="n">
        <v>238.63</v>
      </c>
      <c r="F13462" s="4" t="n">
        <v>2147.67</v>
      </c>
      <c r="G13462" s="4" t="n">
        <f aca="false">INDEX(Data_Products!$D$2:$D$33,MATCH(C13462,Data_Products!$A$2:$A$33,0))</f>
        <v>148.91</v>
      </c>
      <c r="H13462" s="4" t="str">
        <f aca="false">INDEX(Data_Products!$C$2:$C$33,MATCH(C13462,Data_Products!$A$2:$A$33,0))</f>
        <v>Tools &amp; Fixings</v>
      </c>
      <c r="I13462" s="10" t="n">
        <f aca="false">D13462*(E13462-G13462)</f>
        <v>807.48</v>
      </c>
      <c r="J13462" s="11" t="n">
        <f aca="false">IFERROR(I13462/F13462,0)</f>
        <v>0.375979549930855</v>
      </c>
      <c r="K13462" s="4" t="str">
        <f aca="false">IFERROR(INDEX(Data_Orders!$F$2:$F$4727,MATCH(B13462,Data_Orders!$A$2:$A$4727,0)),"")</f>
        <v>Housebuilder</v>
      </c>
      <c r="L13462" s="4" t="str">
        <f aca="false">IFERROR(INDEX(Data_Orders!$D$2:$D$4727,MATCH(B13462,Data_Orders!$A$2:$A$4727,0)),"")</f>
        <v>Leicester</v>
      </c>
    </row>
    <row r="13463" customFormat="false" ht="15" hidden="false" customHeight="false" outlineLevel="0" collapsed="false">
      <c r="A13463" s="4" t="s">
        <v>19279</v>
      </c>
      <c r="B13463" s="4" t="s">
        <v>5601</v>
      </c>
      <c r="C13463" s="4" t="s">
        <v>1041</v>
      </c>
      <c r="D13463" s="4" t="n">
        <v>12</v>
      </c>
      <c r="E13463" s="4" t="n">
        <v>242.75</v>
      </c>
      <c r="F13463" s="4" t="n">
        <v>2913</v>
      </c>
      <c r="G13463" s="4" t="n">
        <f aca="false">INDEX(Data_Products!$D$2:$D$33,MATCH(C13463,Data_Products!$A$2:$A$33,0))</f>
        <v>142.94</v>
      </c>
      <c r="H13463" s="4" t="str">
        <f aca="false">INDEX(Data_Products!$C$2:$C$33,MATCH(C13463,Data_Products!$A$2:$A$33,0))</f>
        <v>Tools &amp; Fixings</v>
      </c>
      <c r="I13463" s="10" t="n">
        <f aca="false">D13463*(E13463-G13463)</f>
        <v>1197.72</v>
      </c>
      <c r="J13463" s="11" t="n">
        <f aca="false">IFERROR(I13463/F13463,0)</f>
        <v>0.411163748712667</v>
      </c>
      <c r="K13463" s="4" t="str">
        <f aca="false">IFERROR(INDEX(Data_Orders!$F$2:$F$4727,MATCH(B13463,Data_Orders!$A$2:$A$4727,0)),"")</f>
        <v>Housebuilder</v>
      </c>
      <c r="L13463" s="4" t="str">
        <f aca="false">IFERROR(INDEX(Data_Orders!$D$2:$D$4727,MATCH(B13463,Data_Orders!$A$2:$A$4727,0)),"")</f>
        <v>Leicester</v>
      </c>
    </row>
    <row r="13464" customFormat="false" ht="15" hidden="false" customHeight="false" outlineLevel="0" collapsed="false">
      <c r="A13464" s="4" t="s">
        <v>19280</v>
      </c>
      <c r="B13464" s="4" t="s">
        <v>5601</v>
      </c>
      <c r="C13464" s="4" t="s">
        <v>1021</v>
      </c>
      <c r="D13464" s="4" t="n">
        <v>20</v>
      </c>
      <c r="E13464" s="4" t="n">
        <v>73.76</v>
      </c>
      <c r="F13464" s="4" t="n">
        <v>1475.2</v>
      </c>
      <c r="G13464" s="4" t="n">
        <f aca="false">INDEX(Data_Products!$D$2:$D$33,MATCH(C13464,Data_Products!$A$2:$A$33,0))</f>
        <v>51.51</v>
      </c>
      <c r="H13464" s="4" t="str">
        <f aca="false">INDEX(Data_Products!$C$2:$C$33,MATCH(C13464,Data_Products!$A$2:$A$33,0))</f>
        <v>Cement &amp; Aggregates</v>
      </c>
      <c r="I13464" s="10" t="n">
        <f aca="false">D13464*(E13464-G13464)</f>
        <v>445</v>
      </c>
      <c r="J13464" s="11" t="n">
        <f aca="false">IFERROR(I13464/F13464,0)</f>
        <v>0.301654013015184</v>
      </c>
      <c r="K13464" s="4" t="str">
        <f aca="false">IFERROR(INDEX(Data_Orders!$F$2:$F$4727,MATCH(B13464,Data_Orders!$A$2:$A$4727,0)),"")</f>
        <v>Housebuilder</v>
      </c>
      <c r="L13464" s="4" t="str">
        <f aca="false">IFERROR(INDEX(Data_Orders!$D$2:$D$4727,MATCH(B13464,Data_Orders!$A$2:$A$4727,0)),"")</f>
        <v>Leicester</v>
      </c>
    </row>
    <row r="13465" customFormat="false" ht="15" hidden="false" customHeight="false" outlineLevel="0" collapsed="false">
      <c r="A13465" s="4" t="s">
        <v>19281</v>
      </c>
      <c r="B13465" s="4" t="s">
        <v>5601</v>
      </c>
      <c r="C13465" s="4" t="s">
        <v>1073</v>
      </c>
      <c r="D13465" s="4" t="n">
        <v>16</v>
      </c>
      <c r="E13465" s="4" t="n">
        <v>231.05</v>
      </c>
      <c r="F13465" s="4" t="n">
        <v>3696.8</v>
      </c>
      <c r="G13465" s="4" t="n">
        <f aca="false">INDEX(Data_Products!$D$2:$D$33,MATCH(C13465,Data_Products!$A$2:$A$33,0))</f>
        <v>148.29</v>
      </c>
      <c r="H13465" s="4" t="str">
        <f aca="false">INDEX(Data_Products!$C$2:$C$33,MATCH(C13465,Data_Products!$A$2:$A$33,0))</f>
        <v>Landscaping</v>
      </c>
      <c r="I13465" s="10" t="n">
        <f aca="false">D13465*(E13465-G13465)</f>
        <v>1324.16</v>
      </c>
      <c r="J13465" s="11" t="n">
        <f aca="false">IFERROR(I13465/F13465,0)</f>
        <v>0.358190867777537</v>
      </c>
      <c r="K13465" s="4" t="str">
        <f aca="false">IFERROR(INDEX(Data_Orders!$F$2:$F$4727,MATCH(B13465,Data_Orders!$A$2:$A$4727,0)),"")</f>
        <v>Housebuilder</v>
      </c>
      <c r="L13465" s="4" t="str">
        <f aca="false">IFERROR(INDEX(Data_Orders!$D$2:$D$4727,MATCH(B13465,Data_Orders!$A$2:$A$4727,0)),"")</f>
        <v>Leicester</v>
      </c>
    </row>
    <row r="13466" customFormat="false" ht="15" hidden="false" customHeight="false" outlineLevel="0" collapsed="false">
      <c r="A13466" s="4" t="s">
        <v>19282</v>
      </c>
      <c r="B13466" s="4" t="s">
        <v>5602</v>
      </c>
      <c r="C13466" s="4" t="s">
        <v>1035</v>
      </c>
      <c r="D13466" s="4" t="n">
        <v>15</v>
      </c>
      <c r="E13466" s="4" t="n">
        <v>165.07</v>
      </c>
      <c r="F13466" s="4" t="n">
        <v>2476.05</v>
      </c>
      <c r="G13466" s="4" t="n">
        <f aca="false">INDEX(Data_Products!$D$2:$D$33,MATCH(C13466,Data_Products!$A$2:$A$33,0))</f>
        <v>134.65</v>
      </c>
      <c r="H13466" s="4" t="str">
        <f aca="false">INDEX(Data_Products!$C$2:$C$33,MATCH(C13466,Data_Products!$A$2:$A$33,0))</f>
        <v>Insulation</v>
      </c>
      <c r="I13466" s="10" t="n">
        <f aca="false">D13466*(E13466-G13466)</f>
        <v>456.3</v>
      </c>
      <c r="J13466" s="11" t="n">
        <f aca="false">IFERROR(I13466/F13466,0)</f>
        <v>0.184285454655601</v>
      </c>
      <c r="K13466" s="4" t="str">
        <f aca="false">IFERROR(INDEX(Data_Orders!$F$2:$F$4727,MATCH(B13466,Data_Orders!$A$2:$A$4727,0)),"")</f>
        <v>Housebuilder</v>
      </c>
      <c r="L13466" s="4" t="str">
        <f aca="false">IFERROR(INDEX(Data_Orders!$D$2:$D$4727,MATCH(B13466,Data_Orders!$A$2:$A$4727,0)),"")</f>
        <v>Leicester</v>
      </c>
    </row>
    <row r="13467" customFormat="false" ht="15" hidden="false" customHeight="false" outlineLevel="0" collapsed="false">
      <c r="A13467" s="4" t="s">
        <v>19283</v>
      </c>
      <c r="B13467" s="4" t="s">
        <v>5602</v>
      </c>
      <c r="C13467" s="4" t="s">
        <v>1075</v>
      </c>
      <c r="D13467" s="4" t="n">
        <v>20</v>
      </c>
      <c r="E13467" s="4" t="n">
        <v>98.61</v>
      </c>
      <c r="F13467" s="4" t="n">
        <v>1972.2</v>
      </c>
      <c r="G13467" s="4" t="n">
        <f aca="false">INDEX(Data_Products!$D$2:$D$33,MATCH(C13467,Data_Products!$A$2:$A$33,0))</f>
        <v>74.84</v>
      </c>
      <c r="H13467" s="4" t="str">
        <f aca="false">INDEX(Data_Products!$C$2:$C$33,MATCH(C13467,Data_Products!$A$2:$A$33,0))</f>
        <v>Landscaping</v>
      </c>
      <c r="I13467" s="10" t="n">
        <f aca="false">D13467*(E13467-G13467)</f>
        <v>475.4</v>
      </c>
      <c r="J13467" s="11" t="n">
        <f aca="false">IFERROR(I13467/F13467,0)</f>
        <v>0.24105060338708</v>
      </c>
      <c r="K13467" s="4" t="str">
        <f aca="false">IFERROR(INDEX(Data_Orders!$F$2:$F$4727,MATCH(B13467,Data_Orders!$A$2:$A$4727,0)),"")</f>
        <v>Housebuilder</v>
      </c>
      <c r="L13467" s="4" t="str">
        <f aca="false">IFERROR(INDEX(Data_Orders!$D$2:$D$4727,MATCH(B13467,Data_Orders!$A$2:$A$4727,0)),"")</f>
        <v>Leicester</v>
      </c>
    </row>
    <row r="13468" customFormat="false" ht="15" hidden="false" customHeight="false" outlineLevel="0" collapsed="false">
      <c r="A13468" s="4" t="s">
        <v>19284</v>
      </c>
      <c r="B13468" s="4" t="s">
        <v>5602</v>
      </c>
      <c r="C13468" s="4" t="s">
        <v>1057</v>
      </c>
      <c r="D13468" s="4" t="n">
        <v>7</v>
      </c>
      <c r="E13468" s="4" t="n">
        <v>176.81</v>
      </c>
      <c r="F13468" s="4" t="n">
        <v>1237.67</v>
      </c>
      <c r="G13468" s="4" t="n">
        <f aca="false">INDEX(Data_Products!$D$2:$D$33,MATCH(C13468,Data_Products!$A$2:$A$33,0))</f>
        <v>129.57</v>
      </c>
      <c r="H13468" s="4" t="str">
        <f aca="false">INDEX(Data_Products!$C$2:$C$33,MATCH(C13468,Data_Products!$A$2:$A$33,0))</f>
        <v>Roofing</v>
      </c>
      <c r="I13468" s="10" t="n">
        <f aca="false">D13468*(E13468-G13468)</f>
        <v>330.68</v>
      </c>
      <c r="J13468" s="11" t="n">
        <f aca="false">IFERROR(I13468/F13468,0)</f>
        <v>0.267179458175443</v>
      </c>
      <c r="K13468" s="4" t="str">
        <f aca="false">IFERROR(INDEX(Data_Orders!$F$2:$F$4727,MATCH(B13468,Data_Orders!$A$2:$A$4727,0)),"")</f>
        <v>Housebuilder</v>
      </c>
      <c r="L13468" s="4" t="str">
        <f aca="false">IFERROR(INDEX(Data_Orders!$D$2:$D$4727,MATCH(B13468,Data_Orders!$A$2:$A$4727,0)),"")</f>
        <v>Leicester</v>
      </c>
    </row>
    <row r="13469" customFormat="false" ht="15" hidden="false" customHeight="false" outlineLevel="0" collapsed="false">
      <c r="A13469" s="4" t="s">
        <v>19285</v>
      </c>
      <c r="B13469" s="4" t="s">
        <v>5603</v>
      </c>
      <c r="C13469" s="4" t="s">
        <v>1030</v>
      </c>
      <c r="D13469" s="4" t="n">
        <v>4</v>
      </c>
      <c r="E13469" s="4" t="n">
        <v>25.23</v>
      </c>
      <c r="F13469" s="4" t="n">
        <v>100.92</v>
      </c>
      <c r="G13469" s="4" t="n">
        <f aca="false">INDEX(Data_Products!$D$2:$D$33,MATCH(C13469,Data_Products!$A$2:$A$33,0))</f>
        <v>17.67</v>
      </c>
      <c r="H13469" s="4" t="str">
        <f aca="false">INDEX(Data_Products!$C$2:$C$33,MATCH(C13469,Data_Products!$A$2:$A$33,0))</f>
        <v>Cement &amp; Aggregates</v>
      </c>
      <c r="I13469" s="10" t="n">
        <f aca="false">D13469*(E13469-G13469)</f>
        <v>30.24</v>
      </c>
      <c r="J13469" s="11" t="n">
        <f aca="false">IFERROR(I13469/F13469,0)</f>
        <v>0.299643281807372</v>
      </c>
      <c r="K13469" s="4" t="str">
        <f aca="false">IFERROR(INDEX(Data_Orders!$F$2:$F$4727,MATCH(B13469,Data_Orders!$A$2:$A$4727,0)),"")</f>
        <v>Trade Account</v>
      </c>
      <c r="L13469" s="4" t="str">
        <f aca="false">IFERROR(INDEX(Data_Orders!$D$2:$D$4727,MATCH(B13469,Data_Orders!$A$2:$A$4727,0)),"")</f>
        <v>Rugby</v>
      </c>
    </row>
    <row r="13470" customFormat="false" ht="15" hidden="false" customHeight="false" outlineLevel="0" collapsed="false">
      <c r="A13470" s="4" t="s">
        <v>19286</v>
      </c>
      <c r="B13470" s="4" t="s">
        <v>5603</v>
      </c>
      <c r="C13470" s="4" t="s">
        <v>1057</v>
      </c>
      <c r="D13470" s="4" t="n">
        <v>15</v>
      </c>
      <c r="E13470" s="4" t="n">
        <v>176.81</v>
      </c>
      <c r="F13470" s="4" t="n">
        <v>2652.15</v>
      </c>
      <c r="G13470" s="4" t="n">
        <f aca="false">INDEX(Data_Products!$D$2:$D$33,MATCH(C13470,Data_Products!$A$2:$A$33,0))</f>
        <v>129.57</v>
      </c>
      <c r="H13470" s="4" t="str">
        <f aca="false">INDEX(Data_Products!$C$2:$C$33,MATCH(C13470,Data_Products!$A$2:$A$33,0))</f>
        <v>Roofing</v>
      </c>
      <c r="I13470" s="10" t="n">
        <f aca="false">D13470*(E13470-G13470)</f>
        <v>708.6</v>
      </c>
      <c r="J13470" s="11" t="n">
        <f aca="false">IFERROR(I13470/F13470,0)</f>
        <v>0.267179458175443</v>
      </c>
      <c r="K13470" s="4" t="str">
        <f aca="false">IFERROR(INDEX(Data_Orders!$F$2:$F$4727,MATCH(B13470,Data_Orders!$A$2:$A$4727,0)),"")</f>
        <v>Trade Account</v>
      </c>
      <c r="L13470" s="4" t="str">
        <f aca="false">IFERROR(INDEX(Data_Orders!$D$2:$D$4727,MATCH(B13470,Data_Orders!$A$2:$A$4727,0)),"")</f>
        <v>Rugby</v>
      </c>
    </row>
    <row r="13471" customFormat="false" ht="15" hidden="false" customHeight="false" outlineLevel="0" collapsed="false">
      <c r="A13471" s="4" t="s">
        <v>19287</v>
      </c>
      <c r="B13471" s="4" t="s">
        <v>5603</v>
      </c>
      <c r="C13471" s="4" t="s">
        <v>1052</v>
      </c>
      <c r="D13471" s="4" t="n">
        <v>16</v>
      </c>
      <c r="E13471" s="4" t="n">
        <v>205.71</v>
      </c>
      <c r="F13471" s="4" t="n">
        <v>3291.36</v>
      </c>
      <c r="G13471" s="4" t="n">
        <f aca="false">INDEX(Data_Products!$D$2:$D$33,MATCH(C13471,Data_Products!$A$2:$A$33,0))</f>
        <v>152.29</v>
      </c>
      <c r="H13471" s="4" t="str">
        <f aca="false">INDEX(Data_Products!$C$2:$C$33,MATCH(C13471,Data_Products!$A$2:$A$33,0))</f>
        <v>Roofing</v>
      </c>
      <c r="I13471" s="10" t="n">
        <f aca="false">D13471*(E13471-G13471)</f>
        <v>854.72</v>
      </c>
      <c r="J13471" s="11" t="n">
        <f aca="false">IFERROR(I13471/F13471,0)</f>
        <v>0.259685965679841</v>
      </c>
      <c r="K13471" s="4" t="str">
        <f aca="false">IFERROR(INDEX(Data_Orders!$F$2:$F$4727,MATCH(B13471,Data_Orders!$A$2:$A$4727,0)),"")</f>
        <v>Trade Account</v>
      </c>
      <c r="L13471" s="4" t="str">
        <f aca="false">IFERROR(INDEX(Data_Orders!$D$2:$D$4727,MATCH(B13471,Data_Orders!$A$2:$A$4727,0)),"")</f>
        <v>Rugby</v>
      </c>
    </row>
    <row r="13472" customFormat="false" ht="15" hidden="false" customHeight="false" outlineLevel="0" collapsed="false">
      <c r="A13472" s="4" t="s">
        <v>19288</v>
      </c>
      <c r="B13472" s="4" t="s">
        <v>5604</v>
      </c>
      <c r="C13472" s="4" t="s">
        <v>1061</v>
      </c>
      <c r="D13472" s="4" t="n">
        <v>14</v>
      </c>
      <c r="E13472" s="4" t="n">
        <v>145.57</v>
      </c>
      <c r="F13472" s="4" t="n">
        <v>2037.98</v>
      </c>
      <c r="G13472" s="4" t="n">
        <f aca="false">INDEX(Data_Products!$D$2:$D$33,MATCH(C13472,Data_Products!$A$2:$A$33,0))</f>
        <v>119.29</v>
      </c>
      <c r="H13472" s="4" t="str">
        <f aca="false">INDEX(Data_Products!$C$2:$C$33,MATCH(C13472,Data_Products!$A$2:$A$33,0))</f>
        <v>Plumbing &amp; Drainage</v>
      </c>
      <c r="I13472" s="10" t="n">
        <f aca="false">D13472*(E13472-G13472)</f>
        <v>367.92</v>
      </c>
      <c r="J13472" s="11" t="n">
        <f aca="false">IFERROR(I13472/F13472,0)</f>
        <v>0.180531702960775</v>
      </c>
      <c r="K13472" s="4" t="str">
        <f aca="false">IFERROR(INDEX(Data_Orders!$F$2:$F$4727,MATCH(B13472,Data_Orders!$A$2:$A$4727,0)),"")</f>
        <v>Trade Account</v>
      </c>
      <c r="L13472" s="4" t="str">
        <f aca="false">IFERROR(INDEX(Data_Orders!$D$2:$D$4727,MATCH(B13472,Data_Orders!$A$2:$A$4727,0)),"")</f>
        <v>Rugby</v>
      </c>
    </row>
    <row r="13473" customFormat="false" ht="15" hidden="false" customHeight="false" outlineLevel="0" collapsed="false">
      <c r="A13473" s="4" t="s">
        <v>19289</v>
      </c>
      <c r="B13473" s="4" t="s">
        <v>5604</v>
      </c>
      <c r="C13473" s="4" t="s">
        <v>1068</v>
      </c>
      <c r="D13473" s="4" t="n">
        <v>1</v>
      </c>
      <c r="E13473" s="4" t="n">
        <v>86.28</v>
      </c>
      <c r="F13473" s="4" t="n">
        <v>86.28</v>
      </c>
      <c r="G13473" s="4" t="n">
        <f aca="false">INDEX(Data_Products!$D$2:$D$33,MATCH(C13473,Data_Products!$A$2:$A$33,0))</f>
        <v>68.55</v>
      </c>
      <c r="H13473" s="4" t="str">
        <f aca="false">INDEX(Data_Products!$C$2:$C$33,MATCH(C13473,Data_Products!$A$2:$A$33,0))</f>
        <v>Plumbing &amp; Drainage</v>
      </c>
      <c r="I13473" s="10" t="n">
        <f aca="false">D13473*(E13473-G13473)</f>
        <v>17.73</v>
      </c>
      <c r="J13473" s="11" t="n">
        <f aca="false">IFERROR(I13473/F13473,0)</f>
        <v>0.205493741307371</v>
      </c>
      <c r="K13473" s="4" t="str">
        <f aca="false">IFERROR(INDEX(Data_Orders!$F$2:$F$4727,MATCH(B13473,Data_Orders!$A$2:$A$4727,0)),"")</f>
        <v>Trade Account</v>
      </c>
      <c r="L13473" s="4" t="str">
        <f aca="false">IFERROR(INDEX(Data_Orders!$D$2:$D$4727,MATCH(B13473,Data_Orders!$A$2:$A$4727,0)),"")</f>
        <v>Rugby</v>
      </c>
    </row>
    <row r="13474" customFormat="false" ht="15" hidden="false" customHeight="false" outlineLevel="0" collapsed="false">
      <c r="A13474" s="4" t="s">
        <v>19290</v>
      </c>
      <c r="B13474" s="4" t="s">
        <v>5605</v>
      </c>
      <c r="C13474" s="4" t="s">
        <v>1039</v>
      </c>
      <c r="D13474" s="4" t="n">
        <v>18</v>
      </c>
      <c r="E13474" s="4" t="n">
        <v>160.41</v>
      </c>
      <c r="F13474" s="4" t="n">
        <v>2887.38</v>
      </c>
      <c r="G13474" s="4" t="n">
        <f aca="false">INDEX(Data_Products!$D$2:$D$33,MATCH(C13474,Data_Products!$A$2:$A$33,0))</f>
        <v>99.74</v>
      </c>
      <c r="H13474" s="4" t="str">
        <f aca="false">INDEX(Data_Products!$C$2:$C$33,MATCH(C13474,Data_Products!$A$2:$A$33,0))</f>
        <v>Insulation</v>
      </c>
      <c r="I13474" s="10" t="n">
        <f aca="false">D13474*(E13474-G13474)</f>
        <v>1092.06</v>
      </c>
      <c r="J13474" s="11" t="n">
        <f aca="false">IFERROR(I13474/F13474,0)</f>
        <v>0.378218315566361</v>
      </c>
      <c r="K13474" s="4" t="str">
        <f aca="false">IFERROR(INDEX(Data_Orders!$F$2:$F$4727,MATCH(B13474,Data_Orders!$A$2:$A$4727,0)),"")</f>
        <v>Trade Account</v>
      </c>
      <c r="L13474" s="4" t="str">
        <f aca="false">IFERROR(INDEX(Data_Orders!$D$2:$D$4727,MATCH(B13474,Data_Orders!$A$2:$A$4727,0)),"")</f>
        <v>Rugby</v>
      </c>
    </row>
    <row r="13475" customFormat="false" ht="15" hidden="false" customHeight="false" outlineLevel="0" collapsed="false">
      <c r="A13475" s="4" t="s">
        <v>19291</v>
      </c>
      <c r="B13475" s="4" t="s">
        <v>5605</v>
      </c>
      <c r="C13475" s="4" t="s">
        <v>1046</v>
      </c>
      <c r="D13475" s="4" t="n">
        <v>18</v>
      </c>
      <c r="E13475" s="4" t="n">
        <v>154.02</v>
      </c>
      <c r="F13475" s="4" t="n">
        <v>2772.36</v>
      </c>
      <c r="G13475" s="4" t="n">
        <f aca="false">INDEX(Data_Products!$D$2:$D$33,MATCH(C13475,Data_Products!$A$2:$A$33,0))</f>
        <v>102.1</v>
      </c>
      <c r="H13475" s="4" t="str">
        <f aca="false">INDEX(Data_Products!$C$2:$C$33,MATCH(C13475,Data_Products!$A$2:$A$33,0))</f>
        <v>Tools &amp; Fixings</v>
      </c>
      <c r="I13475" s="10" t="n">
        <f aca="false">D13475*(E13475-G13475)</f>
        <v>934.56</v>
      </c>
      <c r="J13475" s="11" t="n">
        <f aca="false">IFERROR(I13475/F13475,0)</f>
        <v>0.337099078041813</v>
      </c>
      <c r="K13475" s="4" t="str">
        <f aca="false">IFERROR(INDEX(Data_Orders!$F$2:$F$4727,MATCH(B13475,Data_Orders!$A$2:$A$4727,0)),"")</f>
        <v>Trade Account</v>
      </c>
      <c r="L13475" s="4" t="str">
        <f aca="false">IFERROR(INDEX(Data_Orders!$D$2:$D$4727,MATCH(B13475,Data_Orders!$A$2:$A$4727,0)),"")</f>
        <v>Rugby</v>
      </c>
    </row>
    <row r="13476" customFormat="false" ht="15" hidden="false" customHeight="false" outlineLevel="0" collapsed="false">
      <c r="A13476" s="4" t="s">
        <v>19292</v>
      </c>
      <c r="B13476" s="4" t="s">
        <v>5605</v>
      </c>
      <c r="C13476" s="4" t="s">
        <v>1032</v>
      </c>
      <c r="D13476" s="4" t="n">
        <v>14</v>
      </c>
      <c r="E13476" s="4" t="n">
        <v>99.65</v>
      </c>
      <c r="F13476" s="4" t="n">
        <v>1395.1</v>
      </c>
      <c r="G13476" s="4" t="n">
        <f aca="false">INDEX(Data_Products!$D$2:$D$33,MATCH(C13476,Data_Products!$A$2:$A$33,0))</f>
        <v>58.26</v>
      </c>
      <c r="H13476" s="4" t="str">
        <f aca="false">INDEX(Data_Products!$C$2:$C$33,MATCH(C13476,Data_Products!$A$2:$A$33,0))</f>
        <v>Insulation</v>
      </c>
      <c r="I13476" s="10" t="n">
        <f aca="false">D13476*(E13476-G13476)</f>
        <v>579.46</v>
      </c>
      <c r="J13476" s="11" t="n">
        <f aca="false">IFERROR(I13476/F13476,0)</f>
        <v>0.415353738083292</v>
      </c>
      <c r="K13476" s="4" t="str">
        <f aca="false">IFERROR(INDEX(Data_Orders!$F$2:$F$4727,MATCH(B13476,Data_Orders!$A$2:$A$4727,0)),"")</f>
        <v>Trade Account</v>
      </c>
      <c r="L13476" s="4" t="str">
        <f aca="false">IFERROR(INDEX(Data_Orders!$D$2:$D$4727,MATCH(B13476,Data_Orders!$A$2:$A$4727,0)),"")</f>
        <v>Rugby</v>
      </c>
    </row>
    <row r="13477" customFormat="false" ht="15" hidden="false" customHeight="false" outlineLevel="0" collapsed="false">
      <c r="A13477" s="4" t="s">
        <v>19293</v>
      </c>
      <c r="B13477" s="4" t="s">
        <v>5605</v>
      </c>
      <c r="C13477" s="4" t="s">
        <v>1048</v>
      </c>
      <c r="D13477" s="4" t="n">
        <v>3</v>
      </c>
      <c r="E13477" s="4" t="n">
        <v>112.72</v>
      </c>
      <c r="F13477" s="4" t="n">
        <v>338.16</v>
      </c>
      <c r="G13477" s="4" t="n">
        <f aca="false">INDEX(Data_Products!$D$2:$D$33,MATCH(C13477,Data_Products!$A$2:$A$33,0))</f>
        <v>83.21</v>
      </c>
      <c r="H13477" s="4" t="str">
        <f aca="false">INDEX(Data_Products!$C$2:$C$33,MATCH(C13477,Data_Products!$A$2:$A$33,0))</f>
        <v>Tools &amp; Fixings</v>
      </c>
      <c r="I13477" s="10" t="n">
        <f aca="false">D13477*(E13477-G13477)</f>
        <v>88.53</v>
      </c>
      <c r="J13477" s="11" t="n">
        <f aca="false">IFERROR(I13477/F13477,0)</f>
        <v>0.261799148332151</v>
      </c>
      <c r="K13477" s="4" t="str">
        <f aca="false">IFERROR(INDEX(Data_Orders!$F$2:$F$4727,MATCH(B13477,Data_Orders!$A$2:$A$4727,0)),"")</f>
        <v>Trade Account</v>
      </c>
      <c r="L13477" s="4" t="str">
        <f aca="false">IFERROR(INDEX(Data_Orders!$D$2:$D$4727,MATCH(B13477,Data_Orders!$A$2:$A$4727,0)),"")</f>
        <v>Rugby</v>
      </c>
    </row>
    <row r="13478" customFormat="false" ht="15" hidden="false" customHeight="false" outlineLevel="0" collapsed="false">
      <c r="A13478" s="4" t="s">
        <v>19294</v>
      </c>
      <c r="B13478" s="4" t="s">
        <v>5605</v>
      </c>
      <c r="C13478" s="4" t="s">
        <v>1059</v>
      </c>
      <c r="D13478" s="4" t="n">
        <v>2</v>
      </c>
      <c r="E13478" s="4" t="n">
        <v>103.63</v>
      </c>
      <c r="F13478" s="4" t="n">
        <v>207.26</v>
      </c>
      <c r="G13478" s="4" t="n">
        <f aca="false">INDEX(Data_Products!$D$2:$D$33,MATCH(C13478,Data_Products!$A$2:$A$33,0))</f>
        <v>82.55</v>
      </c>
      <c r="H13478" s="4" t="str">
        <f aca="false">INDEX(Data_Products!$C$2:$C$33,MATCH(C13478,Data_Products!$A$2:$A$33,0))</f>
        <v>Roofing</v>
      </c>
      <c r="I13478" s="10" t="n">
        <f aca="false">D13478*(E13478-G13478)</f>
        <v>42.16</v>
      </c>
      <c r="J13478" s="11" t="n">
        <f aca="false">IFERROR(I13478/F13478,0)</f>
        <v>0.203415999228023</v>
      </c>
      <c r="K13478" s="4" t="str">
        <f aca="false">IFERROR(INDEX(Data_Orders!$F$2:$F$4727,MATCH(B13478,Data_Orders!$A$2:$A$4727,0)),"")</f>
        <v>Trade Account</v>
      </c>
      <c r="L13478" s="4" t="str">
        <f aca="false">IFERROR(INDEX(Data_Orders!$D$2:$D$4727,MATCH(B13478,Data_Orders!$A$2:$A$4727,0)),"")</f>
        <v>Rugby</v>
      </c>
    </row>
    <row r="13479" customFormat="false" ht="15" hidden="false" customHeight="false" outlineLevel="0" collapsed="false">
      <c r="A13479" s="4" t="s">
        <v>19295</v>
      </c>
      <c r="B13479" s="4" t="s">
        <v>5606</v>
      </c>
      <c r="C13479" s="4" t="s">
        <v>1032</v>
      </c>
      <c r="D13479" s="4" t="n">
        <v>12</v>
      </c>
      <c r="E13479" s="4" t="n">
        <v>99.65</v>
      </c>
      <c r="F13479" s="4" t="n">
        <v>1195.8</v>
      </c>
      <c r="G13479" s="4" t="n">
        <f aca="false">INDEX(Data_Products!$D$2:$D$33,MATCH(C13479,Data_Products!$A$2:$A$33,0))</f>
        <v>58.26</v>
      </c>
      <c r="H13479" s="4" t="str">
        <f aca="false">INDEX(Data_Products!$C$2:$C$33,MATCH(C13479,Data_Products!$A$2:$A$33,0))</f>
        <v>Insulation</v>
      </c>
      <c r="I13479" s="10" t="n">
        <f aca="false">D13479*(E13479-G13479)</f>
        <v>496.68</v>
      </c>
      <c r="J13479" s="11" t="n">
        <f aca="false">IFERROR(I13479/F13479,0)</f>
        <v>0.415353738083292</v>
      </c>
      <c r="K13479" s="4" t="str">
        <f aca="false">IFERROR(INDEX(Data_Orders!$F$2:$F$4727,MATCH(B13479,Data_Orders!$A$2:$A$4727,0)),"")</f>
        <v>Trade Account</v>
      </c>
      <c r="L13479" s="4" t="str">
        <f aca="false">IFERROR(INDEX(Data_Orders!$D$2:$D$4727,MATCH(B13479,Data_Orders!$A$2:$A$4727,0)),"")</f>
        <v>Rugby</v>
      </c>
    </row>
    <row r="13480" customFormat="false" ht="15" hidden="false" customHeight="false" outlineLevel="0" collapsed="false">
      <c r="A13480" s="4" t="s">
        <v>19296</v>
      </c>
      <c r="B13480" s="4" t="s">
        <v>5606</v>
      </c>
      <c r="C13480" s="4" t="s">
        <v>1057</v>
      </c>
      <c r="D13480" s="4" t="n">
        <v>17</v>
      </c>
      <c r="E13480" s="4" t="n">
        <v>176.81</v>
      </c>
      <c r="F13480" s="4" t="n">
        <v>3005.77</v>
      </c>
      <c r="G13480" s="4" t="n">
        <f aca="false">INDEX(Data_Products!$D$2:$D$33,MATCH(C13480,Data_Products!$A$2:$A$33,0))</f>
        <v>129.57</v>
      </c>
      <c r="H13480" s="4" t="str">
        <f aca="false">INDEX(Data_Products!$C$2:$C$33,MATCH(C13480,Data_Products!$A$2:$A$33,0))</f>
        <v>Roofing</v>
      </c>
      <c r="I13480" s="10" t="n">
        <f aca="false">D13480*(E13480-G13480)</f>
        <v>803.08</v>
      </c>
      <c r="J13480" s="11" t="n">
        <f aca="false">IFERROR(I13480/F13480,0)</f>
        <v>0.267179458175443</v>
      </c>
      <c r="K13480" s="4" t="str">
        <f aca="false">IFERROR(INDEX(Data_Orders!$F$2:$F$4727,MATCH(B13480,Data_Orders!$A$2:$A$4727,0)),"")</f>
        <v>Trade Account</v>
      </c>
      <c r="L13480" s="4" t="str">
        <f aca="false">IFERROR(INDEX(Data_Orders!$D$2:$D$4727,MATCH(B13480,Data_Orders!$A$2:$A$4727,0)),"")</f>
        <v>Rugby</v>
      </c>
    </row>
    <row r="13481" customFormat="false" ht="15" hidden="false" customHeight="false" outlineLevel="0" collapsed="false">
      <c r="A13481" s="4" t="s">
        <v>19297</v>
      </c>
      <c r="B13481" s="4" t="s">
        <v>5606</v>
      </c>
      <c r="C13481" s="4" t="s">
        <v>1052</v>
      </c>
      <c r="D13481" s="4" t="n">
        <v>13</v>
      </c>
      <c r="E13481" s="4" t="n">
        <v>205.71</v>
      </c>
      <c r="F13481" s="4" t="n">
        <v>2674.23</v>
      </c>
      <c r="G13481" s="4" t="n">
        <f aca="false">INDEX(Data_Products!$D$2:$D$33,MATCH(C13481,Data_Products!$A$2:$A$33,0))</f>
        <v>152.29</v>
      </c>
      <c r="H13481" s="4" t="str">
        <f aca="false">INDEX(Data_Products!$C$2:$C$33,MATCH(C13481,Data_Products!$A$2:$A$33,0))</f>
        <v>Roofing</v>
      </c>
      <c r="I13481" s="10" t="n">
        <f aca="false">D13481*(E13481-G13481)</f>
        <v>694.46</v>
      </c>
      <c r="J13481" s="11" t="n">
        <f aca="false">IFERROR(I13481/F13481,0)</f>
        <v>0.259685965679841</v>
      </c>
      <c r="K13481" s="4" t="str">
        <f aca="false">IFERROR(INDEX(Data_Orders!$F$2:$F$4727,MATCH(B13481,Data_Orders!$A$2:$A$4727,0)),"")</f>
        <v>Trade Account</v>
      </c>
      <c r="L13481" s="4" t="str">
        <f aca="false">IFERROR(INDEX(Data_Orders!$D$2:$D$4727,MATCH(B13481,Data_Orders!$A$2:$A$4727,0)),"")</f>
        <v>Rugby</v>
      </c>
    </row>
    <row r="13482" customFormat="false" ht="15" hidden="false" customHeight="false" outlineLevel="0" collapsed="false">
      <c r="A13482" s="4" t="s">
        <v>19298</v>
      </c>
      <c r="B13482" s="4" t="s">
        <v>5606</v>
      </c>
      <c r="C13482" s="4" t="s">
        <v>1044</v>
      </c>
      <c r="D13482" s="4" t="n">
        <v>16</v>
      </c>
      <c r="E13482" s="4" t="n">
        <v>190.44</v>
      </c>
      <c r="F13482" s="4" t="n">
        <v>3047.04</v>
      </c>
      <c r="G13482" s="4" t="n">
        <f aca="false">INDEX(Data_Products!$D$2:$D$33,MATCH(C13482,Data_Products!$A$2:$A$33,0))</f>
        <v>115.48</v>
      </c>
      <c r="H13482" s="4" t="str">
        <f aca="false">INDEX(Data_Products!$C$2:$C$33,MATCH(C13482,Data_Products!$A$2:$A$33,0))</f>
        <v>Tools &amp; Fixings</v>
      </c>
      <c r="I13482" s="10" t="n">
        <f aca="false">D13482*(E13482-G13482)</f>
        <v>1199.36</v>
      </c>
      <c r="J13482" s="11" t="n">
        <f aca="false">IFERROR(I13482/F13482,0)</f>
        <v>0.393614786809494</v>
      </c>
      <c r="K13482" s="4" t="str">
        <f aca="false">IFERROR(INDEX(Data_Orders!$F$2:$F$4727,MATCH(B13482,Data_Orders!$A$2:$A$4727,0)),"")</f>
        <v>Trade Account</v>
      </c>
      <c r="L13482" s="4" t="str">
        <f aca="false">IFERROR(INDEX(Data_Orders!$D$2:$D$4727,MATCH(B13482,Data_Orders!$A$2:$A$4727,0)),"")</f>
        <v>Rugby</v>
      </c>
    </row>
    <row r="13483" customFormat="false" ht="15" hidden="false" customHeight="false" outlineLevel="0" collapsed="false">
      <c r="A13483" s="4" t="s">
        <v>19299</v>
      </c>
      <c r="B13483" s="4" t="s">
        <v>5606</v>
      </c>
      <c r="C13483" s="4" t="s">
        <v>1024</v>
      </c>
      <c r="D13483" s="4" t="n">
        <v>19</v>
      </c>
      <c r="E13483" s="4" t="n">
        <v>137.14</v>
      </c>
      <c r="F13483" s="4" t="n">
        <v>2605.66</v>
      </c>
      <c r="G13483" s="4" t="n">
        <f aca="false">INDEX(Data_Products!$D$2:$D$33,MATCH(C13483,Data_Products!$A$2:$A$33,0))</f>
        <v>99.99</v>
      </c>
      <c r="H13483" s="4" t="str">
        <f aca="false">INDEX(Data_Products!$C$2:$C$33,MATCH(C13483,Data_Products!$A$2:$A$33,0))</f>
        <v>Cement &amp; Aggregates</v>
      </c>
      <c r="I13483" s="10" t="n">
        <f aca="false">D13483*(E13483-G13483)</f>
        <v>705.85</v>
      </c>
      <c r="J13483" s="11" t="n">
        <f aca="false">IFERROR(I13483/F13483,0)</f>
        <v>0.270891060230421</v>
      </c>
      <c r="K13483" s="4" t="str">
        <f aca="false">IFERROR(INDEX(Data_Orders!$F$2:$F$4727,MATCH(B13483,Data_Orders!$A$2:$A$4727,0)),"")</f>
        <v>Trade Account</v>
      </c>
      <c r="L13483" s="4" t="str">
        <f aca="false">IFERROR(INDEX(Data_Orders!$D$2:$D$4727,MATCH(B13483,Data_Orders!$A$2:$A$4727,0)),"")</f>
        <v>Rugby</v>
      </c>
    </row>
    <row r="13484" customFormat="false" ht="15" hidden="false" customHeight="false" outlineLevel="0" collapsed="false">
      <c r="A13484" s="4" t="s">
        <v>19300</v>
      </c>
      <c r="B13484" s="4" t="s">
        <v>5607</v>
      </c>
      <c r="C13484" s="4" t="s">
        <v>1077</v>
      </c>
      <c r="D13484" s="4" t="n">
        <v>7</v>
      </c>
      <c r="E13484" s="4" t="n">
        <v>46.61</v>
      </c>
      <c r="F13484" s="4" t="n">
        <v>326.27</v>
      </c>
      <c r="G13484" s="4" t="n">
        <f aca="false">INDEX(Data_Products!$D$2:$D$33,MATCH(C13484,Data_Products!$A$2:$A$33,0))</f>
        <v>36.87</v>
      </c>
      <c r="H13484" s="4" t="str">
        <f aca="false">INDEX(Data_Products!$C$2:$C$33,MATCH(C13484,Data_Products!$A$2:$A$33,0))</f>
        <v>Landscaping</v>
      </c>
      <c r="I13484" s="10" t="n">
        <f aca="false">D13484*(E13484-G13484)</f>
        <v>68.18</v>
      </c>
      <c r="J13484" s="11" t="n">
        <f aca="false">IFERROR(I13484/F13484,0)</f>
        <v>0.208968032611028</v>
      </c>
      <c r="K13484" s="4" t="str">
        <f aca="false">IFERROR(INDEX(Data_Orders!$F$2:$F$4727,MATCH(B13484,Data_Orders!$A$2:$A$4727,0)),"")</f>
        <v>Trade Account</v>
      </c>
      <c r="L13484" s="4" t="str">
        <f aca="false">IFERROR(INDEX(Data_Orders!$D$2:$D$4727,MATCH(B13484,Data_Orders!$A$2:$A$4727,0)),"")</f>
        <v>Rugby</v>
      </c>
    </row>
    <row r="13485" customFormat="false" ht="15" hidden="false" customHeight="false" outlineLevel="0" collapsed="false">
      <c r="A13485" s="4" t="s">
        <v>19301</v>
      </c>
      <c r="B13485" s="4" t="s">
        <v>5607</v>
      </c>
      <c r="C13485" s="4" t="s">
        <v>1059</v>
      </c>
      <c r="D13485" s="4" t="n">
        <v>14</v>
      </c>
      <c r="E13485" s="4" t="n">
        <v>103.63</v>
      </c>
      <c r="F13485" s="4" t="n">
        <v>1450.82</v>
      </c>
      <c r="G13485" s="4" t="n">
        <f aca="false">INDEX(Data_Products!$D$2:$D$33,MATCH(C13485,Data_Products!$A$2:$A$33,0))</f>
        <v>82.55</v>
      </c>
      <c r="H13485" s="4" t="str">
        <f aca="false">INDEX(Data_Products!$C$2:$C$33,MATCH(C13485,Data_Products!$A$2:$A$33,0))</f>
        <v>Roofing</v>
      </c>
      <c r="I13485" s="10" t="n">
        <f aca="false">D13485*(E13485-G13485)</f>
        <v>295.12</v>
      </c>
      <c r="J13485" s="11" t="n">
        <f aca="false">IFERROR(I13485/F13485,0)</f>
        <v>0.203415999228023</v>
      </c>
      <c r="K13485" s="4" t="str">
        <f aca="false">IFERROR(INDEX(Data_Orders!$F$2:$F$4727,MATCH(B13485,Data_Orders!$A$2:$A$4727,0)),"")</f>
        <v>Trade Account</v>
      </c>
      <c r="L13485" s="4" t="str">
        <f aca="false">IFERROR(INDEX(Data_Orders!$D$2:$D$4727,MATCH(B13485,Data_Orders!$A$2:$A$4727,0)),"")</f>
        <v>Rugby</v>
      </c>
    </row>
    <row r="13486" customFormat="false" ht="15" hidden="false" customHeight="false" outlineLevel="0" collapsed="false">
      <c r="A13486" s="4" t="s">
        <v>19302</v>
      </c>
      <c r="B13486" s="4" t="s">
        <v>5608</v>
      </c>
      <c r="C13486" s="4" t="s">
        <v>1073</v>
      </c>
      <c r="D13486" s="4" t="n">
        <v>6</v>
      </c>
      <c r="E13486" s="4" t="n">
        <v>231.05</v>
      </c>
      <c r="F13486" s="4" t="n">
        <v>1386.3</v>
      </c>
      <c r="G13486" s="4" t="n">
        <f aca="false">INDEX(Data_Products!$D$2:$D$33,MATCH(C13486,Data_Products!$A$2:$A$33,0))</f>
        <v>148.29</v>
      </c>
      <c r="H13486" s="4" t="str">
        <f aca="false">INDEX(Data_Products!$C$2:$C$33,MATCH(C13486,Data_Products!$A$2:$A$33,0))</f>
        <v>Landscaping</v>
      </c>
      <c r="I13486" s="10" t="n">
        <f aca="false">D13486*(E13486-G13486)</f>
        <v>496.56</v>
      </c>
      <c r="J13486" s="11" t="n">
        <f aca="false">IFERROR(I13486/F13486,0)</f>
        <v>0.358190867777537</v>
      </c>
      <c r="K13486" s="4" t="str">
        <f aca="false">IFERROR(INDEX(Data_Orders!$F$2:$F$4727,MATCH(B13486,Data_Orders!$A$2:$A$4727,0)),"")</f>
        <v>Trade Account</v>
      </c>
      <c r="L13486" s="4" t="str">
        <f aca="false">IFERROR(INDEX(Data_Orders!$D$2:$D$4727,MATCH(B13486,Data_Orders!$A$2:$A$4727,0)),"")</f>
        <v>Rugby</v>
      </c>
    </row>
    <row r="13487" customFormat="false" ht="15" hidden="false" customHeight="false" outlineLevel="0" collapsed="false">
      <c r="A13487" s="4" t="s">
        <v>19303</v>
      </c>
      <c r="B13487" s="4" t="s">
        <v>5608</v>
      </c>
      <c r="C13487" s="4" t="s">
        <v>1044</v>
      </c>
      <c r="D13487" s="4" t="n">
        <v>13</v>
      </c>
      <c r="E13487" s="4" t="n">
        <v>190.44</v>
      </c>
      <c r="F13487" s="4" t="n">
        <v>2475.72</v>
      </c>
      <c r="G13487" s="4" t="n">
        <f aca="false">INDEX(Data_Products!$D$2:$D$33,MATCH(C13487,Data_Products!$A$2:$A$33,0))</f>
        <v>115.48</v>
      </c>
      <c r="H13487" s="4" t="str">
        <f aca="false">INDEX(Data_Products!$C$2:$C$33,MATCH(C13487,Data_Products!$A$2:$A$33,0))</f>
        <v>Tools &amp; Fixings</v>
      </c>
      <c r="I13487" s="10" t="n">
        <f aca="false">D13487*(E13487-G13487)</f>
        <v>974.48</v>
      </c>
      <c r="J13487" s="11" t="n">
        <f aca="false">IFERROR(I13487/F13487,0)</f>
        <v>0.393614786809494</v>
      </c>
      <c r="K13487" s="4" t="str">
        <f aca="false">IFERROR(INDEX(Data_Orders!$F$2:$F$4727,MATCH(B13487,Data_Orders!$A$2:$A$4727,0)),"")</f>
        <v>Trade Account</v>
      </c>
      <c r="L13487" s="4" t="str">
        <f aca="false">IFERROR(INDEX(Data_Orders!$D$2:$D$4727,MATCH(B13487,Data_Orders!$A$2:$A$4727,0)),"")</f>
        <v>Rugby</v>
      </c>
    </row>
    <row r="13488" customFormat="false" ht="15" hidden="false" customHeight="false" outlineLevel="0" collapsed="false">
      <c r="A13488" s="4" t="s">
        <v>19304</v>
      </c>
      <c r="B13488" s="4" t="s">
        <v>5608</v>
      </c>
      <c r="C13488" s="4" t="s">
        <v>1013</v>
      </c>
      <c r="D13488" s="4" t="n">
        <v>7</v>
      </c>
      <c r="E13488" s="4" t="n">
        <v>240.92</v>
      </c>
      <c r="F13488" s="4" t="n">
        <v>1686.44</v>
      </c>
      <c r="G13488" s="4" t="n">
        <f aca="false">INDEX(Data_Products!$D$2:$D$33,MATCH(C13488,Data_Products!$A$2:$A$33,0))</f>
        <v>168.32</v>
      </c>
      <c r="H13488" s="4" t="str">
        <f aca="false">INDEX(Data_Products!$C$2:$C$33,MATCH(C13488,Data_Products!$A$2:$A$33,0))</f>
        <v>Timber</v>
      </c>
      <c r="I13488" s="10" t="n">
        <f aca="false">D13488*(E13488-G13488)</f>
        <v>508.2</v>
      </c>
      <c r="J13488" s="11" t="n">
        <f aca="false">IFERROR(I13488/F13488,0)</f>
        <v>0.301344844761747</v>
      </c>
      <c r="K13488" s="4" t="str">
        <f aca="false">IFERROR(INDEX(Data_Orders!$F$2:$F$4727,MATCH(B13488,Data_Orders!$A$2:$A$4727,0)),"")</f>
        <v>Trade Account</v>
      </c>
      <c r="L13488" s="4" t="str">
        <f aca="false">IFERROR(INDEX(Data_Orders!$D$2:$D$4727,MATCH(B13488,Data_Orders!$A$2:$A$4727,0)),"")</f>
        <v>Rugby</v>
      </c>
    </row>
    <row r="13489" customFormat="false" ht="15" hidden="false" customHeight="false" outlineLevel="0" collapsed="false">
      <c r="A13489" s="4" t="s">
        <v>19305</v>
      </c>
      <c r="B13489" s="4" t="s">
        <v>5609</v>
      </c>
      <c r="C13489" s="4" t="s">
        <v>1037</v>
      </c>
      <c r="D13489" s="4" t="n">
        <v>14</v>
      </c>
      <c r="E13489" s="4" t="n">
        <v>90.97</v>
      </c>
      <c r="F13489" s="4" t="n">
        <v>1273.58</v>
      </c>
      <c r="G13489" s="4" t="n">
        <f aca="false">INDEX(Data_Products!$D$2:$D$33,MATCH(C13489,Data_Products!$A$2:$A$33,0))</f>
        <v>73.81</v>
      </c>
      <c r="H13489" s="4" t="str">
        <f aca="false">INDEX(Data_Products!$C$2:$C$33,MATCH(C13489,Data_Products!$A$2:$A$33,0))</f>
        <v>Insulation</v>
      </c>
      <c r="I13489" s="10" t="n">
        <f aca="false">D13489*(E13489-G13489)</f>
        <v>240.24</v>
      </c>
      <c r="J13489" s="11" t="n">
        <f aca="false">IFERROR(I13489/F13489,0)</f>
        <v>0.18863361547763</v>
      </c>
      <c r="K13489" s="4" t="str">
        <f aca="false">IFERROR(INDEX(Data_Orders!$F$2:$F$4727,MATCH(B13489,Data_Orders!$A$2:$A$4727,0)),"")</f>
        <v>Trade Account</v>
      </c>
      <c r="L13489" s="4" t="str">
        <f aca="false">IFERROR(INDEX(Data_Orders!$D$2:$D$4727,MATCH(B13489,Data_Orders!$A$2:$A$4727,0)),"")</f>
        <v>Rugby</v>
      </c>
    </row>
    <row r="13490" customFormat="false" ht="15" hidden="false" customHeight="false" outlineLevel="0" collapsed="false">
      <c r="A13490" s="4" t="s">
        <v>19306</v>
      </c>
      <c r="B13490" s="4" t="s">
        <v>5609</v>
      </c>
      <c r="C13490" s="4" t="s">
        <v>1068</v>
      </c>
      <c r="D13490" s="4" t="n">
        <v>12</v>
      </c>
      <c r="E13490" s="4" t="n">
        <v>86.28</v>
      </c>
      <c r="F13490" s="4" t="n">
        <v>1035.36</v>
      </c>
      <c r="G13490" s="4" t="n">
        <f aca="false">INDEX(Data_Products!$D$2:$D$33,MATCH(C13490,Data_Products!$A$2:$A$33,0))</f>
        <v>68.55</v>
      </c>
      <c r="H13490" s="4" t="str">
        <f aca="false">INDEX(Data_Products!$C$2:$C$33,MATCH(C13490,Data_Products!$A$2:$A$33,0))</f>
        <v>Plumbing &amp; Drainage</v>
      </c>
      <c r="I13490" s="10" t="n">
        <f aca="false">D13490*(E13490-G13490)</f>
        <v>212.76</v>
      </c>
      <c r="J13490" s="11" t="n">
        <f aca="false">IFERROR(I13490/F13490,0)</f>
        <v>0.205493741307371</v>
      </c>
      <c r="K13490" s="4" t="str">
        <f aca="false">IFERROR(INDEX(Data_Orders!$F$2:$F$4727,MATCH(B13490,Data_Orders!$A$2:$A$4727,0)),"")</f>
        <v>Trade Account</v>
      </c>
      <c r="L13490" s="4" t="str">
        <f aca="false">IFERROR(INDEX(Data_Orders!$D$2:$D$4727,MATCH(B13490,Data_Orders!$A$2:$A$4727,0)),"")</f>
        <v>Rugby</v>
      </c>
    </row>
    <row r="13491" customFormat="false" ht="15" hidden="false" customHeight="false" outlineLevel="0" collapsed="false">
      <c r="A13491" s="4" t="s">
        <v>19307</v>
      </c>
      <c r="B13491" s="4" t="s">
        <v>5609</v>
      </c>
      <c r="C13491" s="4" t="s">
        <v>1044</v>
      </c>
      <c r="D13491" s="4" t="n">
        <v>20</v>
      </c>
      <c r="E13491" s="4" t="n">
        <v>190.44</v>
      </c>
      <c r="F13491" s="4" t="n">
        <v>3808.8</v>
      </c>
      <c r="G13491" s="4" t="n">
        <f aca="false">INDEX(Data_Products!$D$2:$D$33,MATCH(C13491,Data_Products!$A$2:$A$33,0))</f>
        <v>115.48</v>
      </c>
      <c r="H13491" s="4" t="str">
        <f aca="false">INDEX(Data_Products!$C$2:$C$33,MATCH(C13491,Data_Products!$A$2:$A$33,0))</f>
        <v>Tools &amp; Fixings</v>
      </c>
      <c r="I13491" s="10" t="n">
        <f aca="false">D13491*(E13491-G13491)</f>
        <v>1499.2</v>
      </c>
      <c r="J13491" s="11" t="n">
        <f aca="false">IFERROR(I13491/F13491,0)</f>
        <v>0.393614786809494</v>
      </c>
      <c r="K13491" s="4" t="str">
        <f aca="false">IFERROR(INDEX(Data_Orders!$F$2:$F$4727,MATCH(B13491,Data_Orders!$A$2:$A$4727,0)),"")</f>
        <v>Trade Account</v>
      </c>
      <c r="L13491" s="4" t="str">
        <f aca="false">IFERROR(INDEX(Data_Orders!$D$2:$D$4727,MATCH(B13491,Data_Orders!$A$2:$A$4727,0)),"")</f>
        <v>Rugby</v>
      </c>
    </row>
    <row r="13492" customFormat="false" ht="15" hidden="false" customHeight="false" outlineLevel="0" collapsed="false">
      <c r="A13492" s="4" t="s">
        <v>19308</v>
      </c>
      <c r="B13492" s="4" t="s">
        <v>5609</v>
      </c>
      <c r="C13492" s="4" t="s">
        <v>1057</v>
      </c>
      <c r="D13492" s="4" t="n">
        <v>13</v>
      </c>
      <c r="E13492" s="4" t="n">
        <v>176.81</v>
      </c>
      <c r="F13492" s="4" t="n">
        <v>2298.53</v>
      </c>
      <c r="G13492" s="4" t="n">
        <f aca="false">INDEX(Data_Products!$D$2:$D$33,MATCH(C13492,Data_Products!$A$2:$A$33,0))</f>
        <v>129.57</v>
      </c>
      <c r="H13492" s="4" t="str">
        <f aca="false">INDEX(Data_Products!$C$2:$C$33,MATCH(C13492,Data_Products!$A$2:$A$33,0))</f>
        <v>Roofing</v>
      </c>
      <c r="I13492" s="10" t="n">
        <f aca="false">D13492*(E13492-G13492)</f>
        <v>614.12</v>
      </c>
      <c r="J13492" s="11" t="n">
        <f aca="false">IFERROR(I13492/F13492,0)</f>
        <v>0.267179458175443</v>
      </c>
      <c r="K13492" s="4" t="str">
        <f aca="false">IFERROR(INDEX(Data_Orders!$F$2:$F$4727,MATCH(B13492,Data_Orders!$A$2:$A$4727,0)),"")</f>
        <v>Trade Account</v>
      </c>
      <c r="L13492" s="4" t="str">
        <f aca="false">IFERROR(INDEX(Data_Orders!$D$2:$D$4727,MATCH(B13492,Data_Orders!$A$2:$A$4727,0)),"")</f>
        <v>Rugby</v>
      </c>
    </row>
    <row r="13493" customFormat="false" ht="15" hidden="false" customHeight="false" outlineLevel="0" collapsed="false">
      <c r="A13493" s="4" t="s">
        <v>19309</v>
      </c>
      <c r="B13493" s="4" t="s">
        <v>5610</v>
      </c>
      <c r="C13493" s="4" t="s">
        <v>1061</v>
      </c>
      <c r="D13493" s="4" t="n">
        <v>15</v>
      </c>
      <c r="E13493" s="4" t="n">
        <v>145.57</v>
      </c>
      <c r="F13493" s="4" t="n">
        <v>2183.55</v>
      </c>
      <c r="G13493" s="4" t="n">
        <f aca="false">INDEX(Data_Products!$D$2:$D$33,MATCH(C13493,Data_Products!$A$2:$A$33,0))</f>
        <v>119.29</v>
      </c>
      <c r="H13493" s="4" t="str">
        <f aca="false">INDEX(Data_Products!$C$2:$C$33,MATCH(C13493,Data_Products!$A$2:$A$33,0))</f>
        <v>Plumbing &amp; Drainage</v>
      </c>
      <c r="I13493" s="10" t="n">
        <f aca="false">D13493*(E13493-G13493)</f>
        <v>394.2</v>
      </c>
      <c r="J13493" s="11" t="n">
        <f aca="false">IFERROR(I13493/F13493,0)</f>
        <v>0.180531702960775</v>
      </c>
      <c r="K13493" s="4" t="str">
        <f aca="false">IFERROR(INDEX(Data_Orders!$F$2:$F$4727,MATCH(B13493,Data_Orders!$A$2:$A$4727,0)),"")</f>
        <v>Trade Account</v>
      </c>
      <c r="L13493" s="4" t="str">
        <f aca="false">IFERROR(INDEX(Data_Orders!$D$2:$D$4727,MATCH(B13493,Data_Orders!$A$2:$A$4727,0)),"")</f>
        <v>Rugby</v>
      </c>
    </row>
    <row r="13494" customFormat="false" ht="15" hidden="false" customHeight="false" outlineLevel="0" collapsed="false">
      <c r="A13494" s="4" t="s">
        <v>19310</v>
      </c>
      <c r="B13494" s="4" t="s">
        <v>5610</v>
      </c>
      <c r="C13494" s="4" t="s">
        <v>1032</v>
      </c>
      <c r="D13494" s="4" t="n">
        <v>13</v>
      </c>
      <c r="E13494" s="4" t="n">
        <v>99.65</v>
      </c>
      <c r="F13494" s="4" t="n">
        <v>1295.45</v>
      </c>
      <c r="G13494" s="4" t="n">
        <f aca="false">INDEX(Data_Products!$D$2:$D$33,MATCH(C13494,Data_Products!$A$2:$A$33,0))</f>
        <v>58.26</v>
      </c>
      <c r="H13494" s="4" t="str">
        <f aca="false">INDEX(Data_Products!$C$2:$C$33,MATCH(C13494,Data_Products!$A$2:$A$33,0))</f>
        <v>Insulation</v>
      </c>
      <c r="I13494" s="10" t="n">
        <f aca="false">D13494*(E13494-G13494)</f>
        <v>538.07</v>
      </c>
      <c r="J13494" s="11" t="n">
        <f aca="false">IFERROR(I13494/F13494,0)</f>
        <v>0.415353738083292</v>
      </c>
      <c r="K13494" s="4" t="str">
        <f aca="false">IFERROR(INDEX(Data_Orders!$F$2:$F$4727,MATCH(B13494,Data_Orders!$A$2:$A$4727,0)),"")</f>
        <v>Trade Account</v>
      </c>
      <c r="L13494" s="4" t="str">
        <f aca="false">IFERROR(INDEX(Data_Orders!$D$2:$D$4727,MATCH(B13494,Data_Orders!$A$2:$A$4727,0)),"")</f>
        <v>Rugby</v>
      </c>
    </row>
    <row r="13495" customFormat="false" ht="15" hidden="false" customHeight="false" outlineLevel="0" collapsed="false">
      <c r="A13495" s="4" t="s">
        <v>19311</v>
      </c>
      <c r="B13495" s="4" t="s">
        <v>5610</v>
      </c>
      <c r="C13495" s="4" t="s">
        <v>1046</v>
      </c>
      <c r="D13495" s="4" t="n">
        <v>13</v>
      </c>
      <c r="E13495" s="4" t="n">
        <v>154.02</v>
      </c>
      <c r="F13495" s="4" t="n">
        <v>2002.26</v>
      </c>
      <c r="G13495" s="4" t="n">
        <f aca="false">INDEX(Data_Products!$D$2:$D$33,MATCH(C13495,Data_Products!$A$2:$A$33,0))</f>
        <v>102.1</v>
      </c>
      <c r="H13495" s="4" t="str">
        <f aca="false">INDEX(Data_Products!$C$2:$C$33,MATCH(C13495,Data_Products!$A$2:$A$33,0))</f>
        <v>Tools &amp; Fixings</v>
      </c>
      <c r="I13495" s="10" t="n">
        <f aca="false">D13495*(E13495-G13495)</f>
        <v>674.96</v>
      </c>
      <c r="J13495" s="11" t="n">
        <f aca="false">IFERROR(I13495/F13495,0)</f>
        <v>0.337099078041813</v>
      </c>
      <c r="K13495" s="4" t="str">
        <f aca="false">IFERROR(INDEX(Data_Orders!$F$2:$F$4727,MATCH(B13495,Data_Orders!$A$2:$A$4727,0)),"")</f>
        <v>Trade Account</v>
      </c>
      <c r="L13495" s="4" t="str">
        <f aca="false">IFERROR(INDEX(Data_Orders!$D$2:$D$4727,MATCH(B13495,Data_Orders!$A$2:$A$4727,0)),"")</f>
        <v>Rugby</v>
      </c>
    </row>
    <row r="13496" customFormat="false" ht="15" hidden="false" customHeight="false" outlineLevel="0" collapsed="false">
      <c r="A13496" s="4" t="s">
        <v>19312</v>
      </c>
      <c r="B13496" s="4" t="s">
        <v>5611</v>
      </c>
      <c r="C13496" s="4" t="s">
        <v>1068</v>
      </c>
      <c r="D13496" s="4" t="n">
        <v>9</v>
      </c>
      <c r="E13496" s="4" t="n">
        <v>86.28</v>
      </c>
      <c r="F13496" s="4" t="n">
        <v>776.52</v>
      </c>
      <c r="G13496" s="4" t="n">
        <f aca="false">INDEX(Data_Products!$D$2:$D$33,MATCH(C13496,Data_Products!$A$2:$A$33,0))</f>
        <v>68.55</v>
      </c>
      <c r="H13496" s="4" t="str">
        <f aca="false">INDEX(Data_Products!$C$2:$C$33,MATCH(C13496,Data_Products!$A$2:$A$33,0))</f>
        <v>Plumbing &amp; Drainage</v>
      </c>
      <c r="I13496" s="10" t="n">
        <f aca="false">D13496*(E13496-G13496)</f>
        <v>159.57</v>
      </c>
      <c r="J13496" s="11" t="n">
        <f aca="false">IFERROR(I13496/F13496,0)</f>
        <v>0.205493741307371</v>
      </c>
      <c r="K13496" s="4" t="str">
        <f aca="false">IFERROR(INDEX(Data_Orders!$F$2:$F$4727,MATCH(B13496,Data_Orders!$A$2:$A$4727,0)),"")</f>
        <v>Trade Account</v>
      </c>
      <c r="L13496" s="4" t="str">
        <f aca="false">IFERROR(INDEX(Data_Orders!$D$2:$D$4727,MATCH(B13496,Data_Orders!$A$2:$A$4727,0)),"")</f>
        <v>Rugby</v>
      </c>
    </row>
    <row r="13497" customFormat="false" ht="15" hidden="false" customHeight="false" outlineLevel="0" collapsed="false">
      <c r="A13497" s="4" t="s">
        <v>19313</v>
      </c>
      <c r="B13497" s="4" t="s">
        <v>5611</v>
      </c>
      <c r="C13497" s="4" t="s">
        <v>1050</v>
      </c>
      <c r="D13497" s="4" t="n">
        <v>15</v>
      </c>
      <c r="E13497" s="4" t="n">
        <v>238.63</v>
      </c>
      <c r="F13497" s="4" t="n">
        <v>3579.45</v>
      </c>
      <c r="G13497" s="4" t="n">
        <f aca="false">INDEX(Data_Products!$D$2:$D$33,MATCH(C13497,Data_Products!$A$2:$A$33,0))</f>
        <v>148.91</v>
      </c>
      <c r="H13497" s="4" t="str">
        <f aca="false">INDEX(Data_Products!$C$2:$C$33,MATCH(C13497,Data_Products!$A$2:$A$33,0))</f>
        <v>Tools &amp; Fixings</v>
      </c>
      <c r="I13497" s="10" t="n">
        <f aca="false">D13497*(E13497-G13497)</f>
        <v>1345.8</v>
      </c>
      <c r="J13497" s="11" t="n">
        <f aca="false">IFERROR(I13497/F13497,0)</f>
        <v>0.375979549930855</v>
      </c>
      <c r="K13497" s="4" t="str">
        <f aca="false">IFERROR(INDEX(Data_Orders!$F$2:$F$4727,MATCH(B13497,Data_Orders!$A$2:$A$4727,0)),"")</f>
        <v>Trade Account</v>
      </c>
      <c r="L13497" s="4" t="str">
        <f aca="false">IFERROR(INDEX(Data_Orders!$D$2:$D$4727,MATCH(B13497,Data_Orders!$A$2:$A$4727,0)),"")</f>
        <v>Rugby</v>
      </c>
    </row>
    <row r="13498" customFormat="false" ht="15" hidden="false" customHeight="false" outlineLevel="0" collapsed="false">
      <c r="A13498" s="4" t="s">
        <v>19314</v>
      </c>
      <c r="B13498" s="4" t="s">
        <v>5611</v>
      </c>
      <c r="C13498" s="4" t="s">
        <v>1055</v>
      </c>
      <c r="D13498" s="4" t="n">
        <v>3</v>
      </c>
      <c r="E13498" s="4" t="n">
        <v>205.03</v>
      </c>
      <c r="F13498" s="4" t="n">
        <v>615.09</v>
      </c>
      <c r="G13498" s="4" t="n">
        <f aca="false">INDEX(Data_Products!$D$2:$D$33,MATCH(C13498,Data_Products!$A$2:$A$33,0))</f>
        <v>138.6</v>
      </c>
      <c r="H13498" s="4" t="str">
        <f aca="false">INDEX(Data_Products!$C$2:$C$33,MATCH(C13498,Data_Products!$A$2:$A$33,0))</f>
        <v>Roofing</v>
      </c>
      <c r="I13498" s="10" t="n">
        <f aca="false">D13498*(E13498-G13498)</f>
        <v>199.29</v>
      </c>
      <c r="J13498" s="11" t="n">
        <f aca="false">IFERROR(I13498/F13498,0)</f>
        <v>0.324001365653807</v>
      </c>
      <c r="K13498" s="4" t="str">
        <f aca="false">IFERROR(INDEX(Data_Orders!$F$2:$F$4727,MATCH(B13498,Data_Orders!$A$2:$A$4727,0)),"")</f>
        <v>Trade Account</v>
      </c>
      <c r="L13498" s="4" t="str">
        <f aca="false">IFERROR(INDEX(Data_Orders!$D$2:$D$4727,MATCH(B13498,Data_Orders!$A$2:$A$4727,0)),"")</f>
        <v>Rugby</v>
      </c>
    </row>
    <row r="13499" customFormat="false" ht="15" hidden="false" customHeight="false" outlineLevel="0" collapsed="false">
      <c r="A13499" s="4" t="s">
        <v>19315</v>
      </c>
      <c r="B13499" s="4" t="s">
        <v>5612</v>
      </c>
      <c r="C13499" s="4" t="s">
        <v>1068</v>
      </c>
      <c r="D13499" s="4" t="n">
        <v>8</v>
      </c>
      <c r="E13499" s="4" t="n">
        <v>86.28</v>
      </c>
      <c r="F13499" s="4" t="n">
        <v>690.24</v>
      </c>
      <c r="G13499" s="4" t="n">
        <f aca="false">INDEX(Data_Products!$D$2:$D$33,MATCH(C13499,Data_Products!$A$2:$A$33,0))</f>
        <v>68.55</v>
      </c>
      <c r="H13499" s="4" t="str">
        <f aca="false">INDEX(Data_Products!$C$2:$C$33,MATCH(C13499,Data_Products!$A$2:$A$33,0))</f>
        <v>Plumbing &amp; Drainage</v>
      </c>
      <c r="I13499" s="10" t="n">
        <f aca="false">D13499*(E13499-G13499)</f>
        <v>141.84</v>
      </c>
      <c r="J13499" s="11" t="n">
        <f aca="false">IFERROR(I13499/F13499,0)</f>
        <v>0.205493741307371</v>
      </c>
      <c r="K13499" s="4" t="str">
        <f aca="false">IFERROR(INDEX(Data_Orders!$F$2:$F$4727,MATCH(B13499,Data_Orders!$A$2:$A$4727,0)),"")</f>
        <v>Trade Account</v>
      </c>
      <c r="L13499" s="4" t="str">
        <f aca="false">IFERROR(INDEX(Data_Orders!$D$2:$D$4727,MATCH(B13499,Data_Orders!$A$2:$A$4727,0)),"")</f>
        <v>Rugby</v>
      </c>
    </row>
    <row r="13500" customFormat="false" ht="15" hidden="false" customHeight="false" outlineLevel="0" collapsed="false">
      <c r="A13500" s="4" t="s">
        <v>19316</v>
      </c>
      <c r="B13500" s="4" t="s">
        <v>5612</v>
      </c>
      <c r="C13500" s="4" t="s">
        <v>1055</v>
      </c>
      <c r="D13500" s="4" t="n">
        <v>9</v>
      </c>
      <c r="E13500" s="4" t="n">
        <v>205.03</v>
      </c>
      <c r="F13500" s="4" t="n">
        <v>1845.27</v>
      </c>
      <c r="G13500" s="4" t="n">
        <f aca="false">INDEX(Data_Products!$D$2:$D$33,MATCH(C13500,Data_Products!$A$2:$A$33,0))</f>
        <v>138.6</v>
      </c>
      <c r="H13500" s="4" t="str">
        <f aca="false">INDEX(Data_Products!$C$2:$C$33,MATCH(C13500,Data_Products!$A$2:$A$33,0))</f>
        <v>Roofing</v>
      </c>
      <c r="I13500" s="10" t="n">
        <f aca="false">D13500*(E13500-G13500)</f>
        <v>597.87</v>
      </c>
      <c r="J13500" s="11" t="n">
        <f aca="false">IFERROR(I13500/F13500,0)</f>
        <v>0.324001365653807</v>
      </c>
      <c r="K13500" s="4" t="str">
        <f aca="false">IFERROR(INDEX(Data_Orders!$F$2:$F$4727,MATCH(B13500,Data_Orders!$A$2:$A$4727,0)),"")</f>
        <v>Trade Account</v>
      </c>
      <c r="L13500" s="4" t="str">
        <f aca="false">IFERROR(INDEX(Data_Orders!$D$2:$D$4727,MATCH(B13500,Data_Orders!$A$2:$A$4727,0)),"")</f>
        <v>Rugby</v>
      </c>
    </row>
    <row r="13501" customFormat="false" ht="15" hidden="false" customHeight="false" outlineLevel="0" collapsed="false">
      <c r="A13501" s="4" t="s">
        <v>19317</v>
      </c>
      <c r="B13501" s="4" t="s">
        <v>5612</v>
      </c>
      <c r="C13501" s="4" t="s">
        <v>1066</v>
      </c>
      <c r="D13501" s="4" t="n">
        <v>15</v>
      </c>
      <c r="E13501" s="4" t="n">
        <v>209.69</v>
      </c>
      <c r="F13501" s="4" t="n">
        <v>3145.35</v>
      </c>
      <c r="G13501" s="4" t="n">
        <f aca="false">INDEX(Data_Products!$D$2:$D$33,MATCH(C13501,Data_Products!$A$2:$A$33,0))</f>
        <v>144.38</v>
      </c>
      <c r="H13501" s="4" t="str">
        <f aca="false">INDEX(Data_Products!$C$2:$C$33,MATCH(C13501,Data_Products!$A$2:$A$33,0))</f>
        <v>Plumbing &amp; Drainage</v>
      </c>
      <c r="I13501" s="10" t="n">
        <f aca="false">D13501*(E13501-G13501)</f>
        <v>979.65</v>
      </c>
      <c r="J13501" s="11" t="n">
        <f aca="false">IFERROR(I13501/F13501,0)</f>
        <v>0.311459773952024</v>
      </c>
      <c r="K13501" s="4" t="str">
        <f aca="false">IFERROR(INDEX(Data_Orders!$F$2:$F$4727,MATCH(B13501,Data_Orders!$A$2:$A$4727,0)),"")</f>
        <v>Trade Account</v>
      </c>
      <c r="L13501" s="4" t="str">
        <f aca="false">IFERROR(INDEX(Data_Orders!$D$2:$D$4727,MATCH(B13501,Data_Orders!$A$2:$A$4727,0)),"")</f>
        <v>Rugby</v>
      </c>
    </row>
    <row r="13502" customFormat="false" ht="15" hidden="false" customHeight="false" outlineLevel="0" collapsed="false">
      <c r="A13502" s="4" t="s">
        <v>19318</v>
      </c>
      <c r="B13502" s="4" t="s">
        <v>5613</v>
      </c>
      <c r="C13502" s="4" t="s">
        <v>1055</v>
      </c>
      <c r="D13502" s="4" t="n">
        <v>5</v>
      </c>
      <c r="E13502" s="4" t="n">
        <v>205.03</v>
      </c>
      <c r="F13502" s="4" t="n">
        <v>1025.15</v>
      </c>
      <c r="G13502" s="4" t="n">
        <f aca="false">INDEX(Data_Products!$D$2:$D$33,MATCH(C13502,Data_Products!$A$2:$A$33,0))</f>
        <v>138.6</v>
      </c>
      <c r="H13502" s="4" t="str">
        <f aca="false">INDEX(Data_Products!$C$2:$C$33,MATCH(C13502,Data_Products!$A$2:$A$33,0))</f>
        <v>Roofing</v>
      </c>
      <c r="I13502" s="10" t="n">
        <f aca="false">D13502*(E13502-G13502)</f>
        <v>332.15</v>
      </c>
      <c r="J13502" s="11" t="n">
        <f aca="false">IFERROR(I13502/F13502,0)</f>
        <v>0.324001365653807</v>
      </c>
      <c r="K13502" s="4" t="str">
        <f aca="false">IFERROR(INDEX(Data_Orders!$F$2:$F$4727,MATCH(B13502,Data_Orders!$A$2:$A$4727,0)),"")</f>
        <v>Trade Account</v>
      </c>
      <c r="L13502" s="4" t="str">
        <f aca="false">IFERROR(INDEX(Data_Orders!$D$2:$D$4727,MATCH(B13502,Data_Orders!$A$2:$A$4727,0)),"")</f>
        <v>Rugby</v>
      </c>
    </row>
    <row r="13503" customFormat="false" ht="15" hidden="false" customHeight="false" outlineLevel="0" collapsed="false">
      <c r="A13503" s="4" t="s">
        <v>19319</v>
      </c>
      <c r="B13503" s="4" t="s">
        <v>5613</v>
      </c>
      <c r="C13503" s="4" t="s">
        <v>1013</v>
      </c>
      <c r="D13503" s="4" t="n">
        <v>9</v>
      </c>
      <c r="E13503" s="4" t="n">
        <v>240.92</v>
      </c>
      <c r="F13503" s="4" t="n">
        <v>2168.28</v>
      </c>
      <c r="G13503" s="4" t="n">
        <f aca="false">INDEX(Data_Products!$D$2:$D$33,MATCH(C13503,Data_Products!$A$2:$A$33,0))</f>
        <v>168.32</v>
      </c>
      <c r="H13503" s="4" t="str">
        <f aca="false">INDEX(Data_Products!$C$2:$C$33,MATCH(C13503,Data_Products!$A$2:$A$33,0))</f>
        <v>Timber</v>
      </c>
      <c r="I13503" s="10" t="n">
        <f aca="false">D13503*(E13503-G13503)</f>
        <v>653.4</v>
      </c>
      <c r="J13503" s="11" t="n">
        <f aca="false">IFERROR(I13503/F13503,0)</f>
        <v>0.301344844761747</v>
      </c>
      <c r="K13503" s="4" t="str">
        <f aca="false">IFERROR(INDEX(Data_Orders!$F$2:$F$4727,MATCH(B13503,Data_Orders!$A$2:$A$4727,0)),"")</f>
        <v>Trade Account</v>
      </c>
      <c r="L13503" s="4" t="str">
        <f aca="false">IFERROR(INDEX(Data_Orders!$D$2:$D$4727,MATCH(B13503,Data_Orders!$A$2:$A$4727,0)),"")</f>
        <v>Rugby</v>
      </c>
    </row>
    <row r="13504" customFormat="false" ht="15" hidden="false" customHeight="false" outlineLevel="0" collapsed="false">
      <c r="A13504" s="4" t="s">
        <v>19320</v>
      </c>
      <c r="B13504" s="4" t="s">
        <v>5613</v>
      </c>
      <c r="C13504" s="4" t="s">
        <v>1059</v>
      </c>
      <c r="D13504" s="4" t="n">
        <v>1</v>
      </c>
      <c r="E13504" s="4" t="n">
        <v>103.63</v>
      </c>
      <c r="F13504" s="4" t="n">
        <v>103.63</v>
      </c>
      <c r="G13504" s="4" t="n">
        <f aca="false">INDEX(Data_Products!$D$2:$D$33,MATCH(C13504,Data_Products!$A$2:$A$33,0))</f>
        <v>82.55</v>
      </c>
      <c r="H13504" s="4" t="str">
        <f aca="false">INDEX(Data_Products!$C$2:$C$33,MATCH(C13504,Data_Products!$A$2:$A$33,0))</f>
        <v>Roofing</v>
      </c>
      <c r="I13504" s="10" t="n">
        <f aca="false">D13504*(E13504-G13504)</f>
        <v>21.08</v>
      </c>
      <c r="J13504" s="11" t="n">
        <f aca="false">IFERROR(I13504/F13504,0)</f>
        <v>0.203415999228023</v>
      </c>
      <c r="K13504" s="4" t="str">
        <f aca="false">IFERROR(INDEX(Data_Orders!$F$2:$F$4727,MATCH(B13504,Data_Orders!$A$2:$A$4727,0)),"")</f>
        <v>Trade Account</v>
      </c>
      <c r="L13504" s="4" t="str">
        <f aca="false">IFERROR(INDEX(Data_Orders!$D$2:$D$4727,MATCH(B13504,Data_Orders!$A$2:$A$4727,0)),"")</f>
        <v>Rugby</v>
      </c>
    </row>
    <row r="13505" customFormat="false" ht="15" hidden="false" customHeight="false" outlineLevel="0" collapsed="false">
      <c r="A13505" s="4" t="s">
        <v>19321</v>
      </c>
      <c r="B13505" s="4" t="s">
        <v>5614</v>
      </c>
      <c r="C13505" s="4" t="s">
        <v>1026</v>
      </c>
      <c r="D13505" s="4" t="n">
        <v>6</v>
      </c>
      <c r="E13505" s="4" t="n">
        <v>184.05</v>
      </c>
      <c r="F13505" s="4" t="n">
        <v>1104.3</v>
      </c>
      <c r="G13505" s="4" t="n">
        <f aca="false">INDEX(Data_Products!$D$2:$D$33,MATCH(C13505,Data_Products!$A$2:$A$33,0))</f>
        <v>147.44</v>
      </c>
      <c r="H13505" s="4" t="str">
        <f aca="false">INDEX(Data_Products!$C$2:$C$33,MATCH(C13505,Data_Products!$A$2:$A$33,0))</f>
        <v>Cement &amp; Aggregates</v>
      </c>
      <c r="I13505" s="10" t="n">
        <f aca="false">D13505*(E13505-G13505)</f>
        <v>219.66</v>
      </c>
      <c r="J13505" s="11" t="n">
        <f aca="false">IFERROR(I13505/F13505,0)</f>
        <v>0.19891333876664</v>
      </c>
      <c r="K13505" s="4" t="str">
        <f aca="false">IFERROR(INDEX(Data_Orders!$F$2:$F$4727,MATCH(B13505,Data_Orders!$A$2:$A$4727,0)),"")</f>
        <v>Trade Account</v>
      </c>
      <c r="L13505" s="4" t="str">
        <f aca="false">IFERROR(INDEX(Data_Orders!$D$2:$D$4727,MATCH(B13505,Data_Orders!$A$2:$A$4727,0)),"")</f>
        <v>Rugby</v>
      </c>
    </row>
    <row r="13506" customFormat="false" ht="15" hidden="false" customHeight="false" outlineLevel="0" collapsed="false">
      <c r="A13506" s="4" t="s">
        <v>19322</v>
      </c>
      <c r="B13506" s="4" t="s">
        <v>5614</v>
      </c>
      <c r="C13506" s="4" t="s">
        <v>1041</v>
      </c>
      <c r="D13506" s="4" t="n">
        <v>20</v>
      </c>
      <c r="E13506" s="4" t="n">
        <v>242.75</v>
      </c>
      <c r="F13506" s="4" t="n">
        <v>4855</v>
      </c>
      <c r="G13506" s="4" t="n">
        <f aca="false">INDEX(Data_Products!$D$2:$D$33,MATCH(C13506,Data_Products!$A$2:$A$33,0))</f>
        <v>142.94</v>
      </c>
      <c r="H13506" s="4" t="str">
        <f aca="false">INDEX(Data_Products!$C$2:$C$33,MATCH(C13506,Data_Products!$A$2:$A$33,0))</f>
        <v>Tools &amp; Fixings</v>
      </c>
      <c r="I13506" s="10" t="n">
        <f aca="false">D13506*(E13506-G13506)</f>
        <v>1996.2</v>
      </c>
      <c r="J13506" s="11" t="n">
        <f aca="false">IFERROR(I13506/F13506,0)</f>
        <v>0.411163748712667</v>
      </c>
      <c r="K13506" s="4" t="str">
        <f aca="false">IFERROR(INDEX(Data_Orders!$F$2:$F$4727,MATCH(B13506,Data_Orders!$A$2:$A$4727,0)),"")</f>
        <v>Trade Account</v>
      </c>
      <c r="L13506" s="4" t="str">
        <f aca="false">IFERROR(INDEX(Data_Orders!$D$2:$D$4727,MATCH(B13506,Data_Orders!$A$2:$A$4727,0)),"")</f>
        <v>Rugby</v>
      </c>
    </row>
    <row r="13507" customFormat="false" ht="15" hidden="false" customHeight="false" outlineLevel="0" collapsed="false">
      <c r="A13507" s="4" t="s">
        <v>19323</v>
      </c>
      <c r="B13507" s="4" t="s">
        <v>5614</v>
      </c>
      <c r="C13507" s="4" t="s">
        <v>1044</v>
      </c>
      <c r="D13507" s="4" t="n">
        <v>1</v>
      </c>
      <c r="E13507" s="4" t="n">
        <v>190.44</v>
      </c>
      <c r="F13507" s="4" t="n">
        <v>190.44</v>
      </c>
      <c r="G13507" s="4" t="n">
        <f aca="false">INDEX(Data_Products!$D$2:$D$33,MATCH(C13507,Data_Products!$A$2:$A$33,0))</f>
        <v>115.48</v>
      </c>
      <c r="H13507" s="4" t="str">
        <f aca="false">INDEX(Data_Products!$C$2:$C$33,MATCH(C13507,Data_Products!$A$2:$A$33,0))</f>
        <v>Tools &amp; Fixings</v>
      </c>
      <c r="I13507" s="10" t="n">
        <f aca="false">D13507*(E13507-G13507)</f>
        <v>74.96</v>
      </c>
      <c r="J13507" s="11" t="n">
        <f aca="false">IFERROR(I13507/F13507,0)</f>
        <v>0.393614786809494</v>
      </c>
      <c r="K13507" s="4" t="str">
        <f aca="false">IFERROR(INDEX(Data_Orders!$F$2:$F$4727,MATCH(B13507,Data_Orders!$A$2:$A$4727,0)),"")</f>
        <v>Trade Account</v>
      </c>
      <c r="L13507" s="4" t="str">
        <f aca="false">IFERROR(INDEX(Data_Orders!$D$2:$D$4727,MATCH(B13507,Data_Orders!$A$2:$A$4727,0)),"")</f>
        <v>Rugby</v>
      </c>
    </row>
    <row r="13508" customFormat="false" ht="15" hidden="false" customHeight="false" outlineLevel="0" collapsed="false">
      <c r="A13508" s="4" t="s">
        <v>19324</v>
      </c>
      <c r="B13508" s="4" t="s">
        <v>5615</v>
      </c>
      <c r="C13508" s="4" t="s">
        <v>1057</v>
      </c>
      <c r="D13508" s="4" t="n">
        <v>17</v>
      </c>
      <c r="E13508" s="4" t="n">
        <v>176.81</v>
      </c>
      <c r="F13508" s="4" t="n">
        <v>3005.77</v>
      </c>
      <c r="G13508" s="4" t="n">
        <f aca="false">INDEX(Data_Products!$D$2:$D$33,MATCH(C13508,Data_Products!$A$2:$A$33,0))</f>
        <v>129.57</v>
      </c>
      <c r="H13508" s="4" t="str">
        <f aca="false">INDEX(Data_Products!$C$2:$C$33,MATCH(C13508,Data_Products!$A$2:$A$33,0))</f>
        <v>Roofing</v>
      </c>
      <c r="I13508" s="10" t="n">
        <f aca="false">D13508*(E13508-G13508)</f>
        <v>803.08</v>
      </c>
      <c r="J13508" s="11" t="n">
        <f aca="false">IFERROR(I13508/F13508,0)</f>
        <v>0.267179458175443</v>
      </c>
      <c r="K13508" s="4" t="str">
        <f aca="false">IFERROR(INDEX(Data_Orders!$F$2:$F$4727,MATCH(B13508,Data_Orders!$A$2:$A$4727,0)),"")</f>
        <v>Trade Account</v>
      </c>
      <c r="L13508" s="4" t="str">
        <f aca="false">IFERROR(INDEX(Data_Orders!$D$2:$D$4727,MATCH(B13508,Data_Orders!$A$2:$A$4727,0)),"")</f>
        <v>Rugby</v>
      </c>
    </row>
    <row r="13509" customFormat="false" ht="15" hidden="false" customHeight="false" outlineLevel="0" collapsed="false">
      <c r="A13509" s="4" t="s">
        <v>19325</v>
      </c>
      <c r="B13509" s="4" t="s">
        <v>5615</v>
      </c>
      <c r="C13509" s="4" t="s">
        <v>1068</v>
      </c>
      <c r="D13509" s="4" t="n">
        <v>20</v>
      </c>
      <c r="E13509" s="4" t="n">
        <v>86.28</v>
      </c>
      <c r="F13509" s="4" t="n">
        <v>1725.6</v>
      </c>
      <c r="G13509" s="4" t="n">
        <f aca="false">INDEX(Data_Products!$D$2:$D$33,MATCH(C13509,Data_Products!$A$2:$A$33,0))</f>
        <v>68.55</v>
      </c>
      <c r="H13509" s="4" t="str">
        <f aca="false">INDEX(Data_Products!$C$2:$C$33,MATCH(C13509,Data_Products!$A$2:$A$33,0))</f>
        <v>Plumbing &amp; Drainage</v>
      </c>
      <c r="I13509" s="10" t="n">
        <f aca="false">D13509*(E13509-G13509)</f>
        <v>354.6</v>
      </c>
      <c r="J13509" s="11" t="n">
        <f aca="false">IFERROR(I13509/F13509,0)</f>
        <v>0.205493741307371</v>
      </c>
      <c r="K13509" s="4" t="str">
        <f aca="false">IFERROR(INDEX(Data_Orders!$F$2:$F$4727,MATCH(B13509,Data_Orders!$A$2:$A$4727,0)),"")</f>
        <v>Trade Account</v>
      </c>
      <c r="L13509" s="4" t="str">
        <f aca="false">IFERROR(INDEX(Data_Orders!$D$2:$D$4727,MATCH(B13509,Data_Orders!$A$2:$A$4727,0)),"")</f>
        <v>Rugby</v>
      </c>
    </row>
    <row r="13510" customFormat="false" ht="15" hidden="false" customHeight="false" outlineLevel="0" collapsed="false">
      <c r="A13510" s="4" t="s">
        <v>19326</v>
      </c>
      <c r="B13510" s="4" t="s">
        <v>5615</v>
      </c>
      <c r="C13510" s="4" t="s">
        <v>1061</v>
      </c>
      <c r="D13510" s="4" t="n">
        <v>13</v>
      </c>
      <c r="E13510" s="4" t="n">
        <v>145.57</v>
      </c>
      <c r="F13510" s="4" t="n">
        <v>1892.41</v>
      </c>
      <c r="G13510" s="4" t="n">
        <f aca="false">INDEX(Data_Products!$D$2:$D$33,MATCH(C13510,Data_Products!$A$2:$A$33,0))</f>
        <v>119.29</v>
      </c>
      <c r="H13510" s="4" t="str">
        <f aca="false">INDEX(Data_Products!$C$2:$C$33,MATCH(C13510,Data_Products!$A$2:$A$33,0))</f>
        <v>Plumbing &amp; Drainage</v>
      </c>
      <c r="I13510" s="10" t="n">
        <f aca="false">D13510*(E13510-G13510)</f>
        <v>341.64</v>
      </c>
      <c r="J13510" s="11" t="n">
        <f aca="false">IFERROR(I13510/F13510,0)</f>
        <v>0.180531702960775</v>
      </c>
      <c r="K13510" s="4" t="str">
        <f aca="false">IFERROR(INDEX(Data_Orders!$F$2:$F$4727,MATCH(B13510,Data_Orders!$A$2:$A$4727,0)),"")</f>
        <v>Trade Account</v>
      </c>
      <c r="L13510" s="4" t="str">
        <f aca="false">IFERROR(INDEX(Data_Orders!$D$2:$D$4727,MATCH(B13510,Data_Orders!$A$2:$A$4727,0)),"")</f>
        <v>Rugby</v>
      </c>
    </row>
    <row r="13511" customFormat="false" ht="15" hidden="false" customHeight="false" outlineLevel="0" collapsed="false">
      <c r="A13511" s="4" t="s">
        <v>19327</v>
      </c>
      <c r="B13511" s="4" t="s">
        <v>5616</v>
      </c>
      <c r="C13511" s="4" t="s">
        <v>1066</v>
      </c>
      <c r="D13511" s="4" t="n">
        <v>18</v>
      </c>
      <c r="E13511" s="4" t="n">
        <v>209.69</v>
      </c>
      <c r="F13511" s="4" t="n">
        <v>3774.42</v>
      </c>
      <c r="G13511" s="4" t="n">
        <f aca="false">INDEX(Data_Products!$D$2:$D$33,MATCH(C13511,Data_Products!$A$2:$A$33,0))</f>
        <v>144.38</v>
      </c>
      <c r="H13511" s="4" t="str">
        <f aca="false">INDEX(Data_Products!$C$2:$C$33,MATCH(C13511,Data_Products!$A$2:$A$33,0))</f>
        <v>Plumbing &amp; Drainage</v>
      </c>
      <c r="I13511" s="10" t="n">
        <f aca="false">D13511*(E13511-G13511)</f>
        <v>1175.58</v>
      </c>
      <c r="J13511" s="11" t="n">
        <f aca="false">IFERROR(I13511/F13511,0)</f>
        <v>0.311459773952024</v>
      </c>
      <c r="K13511" s="4" t="str">
        <f aca="false">IFERROR(INDEX(Data_Orders!$F$2:$F$4727,MATCH(B13511,Data_Orders!$A$2:$A$4727,0)),"")</f>
        <v>Trade Account</v>
      </c>
      <c r="L13511" s="4" t="str">
        <f aca="false">IFERROR(INDEX(Data_Orders!$D$2:$D$4727,MATCH(B13511,Data_Orders!$A$2:$A$4727,0)),"")</f>
        <v>Binley (Coventry)</v>
      </c>
    </row>
    <row r="13512" customFormat="false" ht="15" hidden="false" customHeight="false" outlineLevel="0" collapsed="false">
      <c r="A13512" s="4" t="s">
        <v>19328</v>
      </c>
      <c r="B13512" s="4" t="s">
        <v>5616</v>
      </c>
      <c r="C13512" s="4" t="s">
        <v>1068</v>
      </c>
      <c r="D13512" s="4" t="n">
        <v>2</v>
      </c>
      <c r="E13512" s="4" t="n">
        <v>86.28</v>
      </c>
      <c r="F13512" s="4" t="n">
        <v>172.56</v>
      </c>
      <c r="G13512" s="4" t="n">
        <f aca="false">INDEX(Data_Products!$D$2:$D$33,MATCH(C13512,Data_Products!$A$2:$A$33,0))</f>
        <v>68.55</v>
      </c>
      <c r="H13512" s="4" t="str">
        <f aca="false">INDEX(Data_Products!$C$2:$C$33,MATCH(C13512,Data_Products!$A$2:$A$33,0))</f>
        <v>Plumbing &amp; Drainage</v>
      </c>
      <c r="I13512" s="10" t="n">
        <f aca="false">D13512*(E13512-G13512)</f>
        <v>35.46</v>
      </c>
      <c r="J13512" s="11" t="n">
        <f aca="false">IFERROR(I13512/F13512,0)</f>
        <v>0.205493741307371</v>
      </c>
      <c r="K13512" s="4" t="str">
        <f aca="false">IFERROR(INDEX(Data_Orders!$F$2:$F$4727,MATCH(B13512,Data_Orders!$A$2:$A$4727,0)),"")</f>
        <v>Trade Account</v>
      </c>
      <c r="L13512" s="4" t="str">
        <f aca="false">IFERROR(INDEX(Data_Orders!$D$2:$D$4727,MATCH(B13512,Data_Orders!$A$2:$A$4727,0)),"")</f>
        <v>Binley (Coventry)</v>
      </c>
    </row>
    <row r="13513" customFormat="false" ht="15" hidden="false" customHeight="false" outlineLevel="0" collapsed="false">
      <c r="A13513" s="4" t="s">
        <v>19329</v>
      </c>
      <c r="B13513" s="4" t="s">
        <v>5616</v>
      </c>
      <c r="C13513" s="4" t="s">
        <v>1035</v>
      </c>
      <c r="D13513" s="4" t="n">
        <v>16</v>
      </c>
      <c r="E13513" s="4" t="n">
        <v>165.07</v>
      </c>
      <c r="F13513" s="4" t="n">
        <v>2641.12</v>
      </c>
      <c r="G13513" s="4" t="n">
        <f aca="false">INDEX(Data_Products!$D$2:$D$33,MATCH(C13513,Data_Products!$A$2:$A$33,0))</f>
        <v>134.65</v>
      </c>
      <c r="H13513" s="4" t="str">
        <f aca="false">INDEX(Data_Products!$C$2:$C$33,MATCH(C13513,Data_Products!$A$2:$A$33,0))</f>
        <v>Insulation</v>
      </c>
      <c r="I13513" s="10" t="n">
        <f aca="false">D13513*(E13513-G13513)</f>
        <v>486.72</v>
      </c>
      <c r="J13513" s="11" t="n">
        <f aca="false">IFERROR(I13513/F13513,0)</f>
        <v>0.184285454655601</v>
      </c>
      <c r="K13513" s="4" t="str">
        <f aca="false">IFERROR(INDEX(Data_Orders!$F$2:$F$4727,MATCH(B13513,Data_Orders!$A$2:$A$4727,0)),"")</f>
        <v>Trade Account</v>
      </c>
      <c r="L13513" s="4" t="str">
        <f aca="false">IFERROR(INDEX(Data_Orders!$D$2:$D$4727,MATCH(B13513,Data_Orders!$A$2:$A$4727,0)),"")</f>
        <v>Binley (Coventry)</v>
      </c>
    </row>
    <row r="13514" customFormat="false" ht="15" hidden="false" customHeight="false" outlineLevel="0" collapsed="false">
      <c r="A13514" s="4" t="s">
        <v>19330</v>
      </c>
      <c r="B13514" s="4" t="s">
        <v>5616</v>
      </c>
      <c r="C13514" s="4" t="s">
        <v>1028</v>
      </c>
      <c r="D13514" s="4" t="n">
        <v>17</v>
      </c>
      <c r="E13514" s="4" t="n">
        <v>118.79</v>
      </c>
      <c r="F13514" s="4" t="n">
        <v>2019.43</v>
      </c>
      <c r="G13514" s="4" t="n">
        <f aca="false">INDEX(Data_Products!$D$2:$D$33,MATCH(C13514,Data_Products!$A$2:$A$33,0))</f>
        <v>81.07</v>
      </c>
      <c r="H13514" s="4" t="str">
        <f aca="false">INDEX(Data_Products!$C$2:$C$33,MATCH(C13514,Data_Products!$A$2:$A$33,0))</f>
        <v>Cement &amp; Aggregates</v>
      </c>
      <c r="I13514" s="10" t="n">
        <f aca="false">D13514*(E13514-G13514)</f>
        <v>641.24</v>
      </c>
      <c r="J13514" s="11" t="n">
        <f aca="false">IFERROR(I13514/F13514,0)</f>
        <v>0.317535146056065</v>
      </c>
      <c r="K13514" s="4" t="str">
        <f aca="false">IFERROR(INDEX(Data_Orders!$F$2:$F$4727,MATCH(B13514,Data_Orders!$A$2:$A$4727,0)),"")</f>
        <v>Trade Account</v>
      </c>
      <c r="L13514" s="4" t="str">
        <f aca="false">IFERROR(INDEX(Data_Orders!$D$2:$D$4727,MATCH(B13514,Data_Orders!$A$2:$A$4727,0)),"")</f>
        <v>Binley (Coventry)</v>
      </c>
    </row>
    <row r="13515" customFormat="false" ht="15" hidden="false" customHeight="false" outlineLevel="0" collapsed="false">
      <c r="A13515" s="4" t="s">
        <v>19331</v>
      </c>
      <c r="B13515" s="4" t="s">
        <v>5617</v>
      </c>
      <c r="C13515" s="4" t="s">
        <v>1026</v>
      </c>
      <c r="D13515" s="4" t="n">
        <v>7</v>
      </c>
      <c r="E13515" s="4" t="n">
        <v>184.05</v>
      </c>
      <c r="F13515" s="4" t="n">
        <v>1288.35</v>
      </c>
      <c r="G13515" s="4" t="n">
        <f aca="false">INDEX(Data_Products!$D$2:$D$33,MATCH(C13515,Data_Products!$A$2:$A$33,0))</f>
        <v>147.44</v>
      </c>
      <c r="H13515" s="4" t="str">
        <f aca="false">INDEX(Data_Products!$C$2:$C$33,MATCH(C13515,Data_Products!$A$2:$A$33,0))</f>
        <v>Cement &amp; Aggregates</v>
      </c>
      <c r="I13515" s="10" t="n">
        <f aca="false">D13515*(E13515-G13515)</f>
        <v>256.27</v>
      </c>
      <c r="J13515" s="11" t="n">
        <f aca="false">IFERROR(I13515/F13515,0)</f>
        <v>0.19891333876664</v>
      </c>
      <c r="K13515" s="4" t="str">
        <f aca="false">IFERROR(INDEX(Data_Orders!$F$2:$F$4727,MATCH(B13515,Data_Orders!$A$2:$A$4727,0)),"")</f>
        <v>Trade Account</v>
      </c>
      <c r="L13515" s="4" t="str">
        <f aca="false">IFERROR(INDEX(Data_Orders!$D$2:$D$4727,MATCH(B13515,Data_Orders!$A$2:$A$4727,0)),"")</f>
        <v>Binley (Coventry)</v>
      </c>
    </row>
    <row r="13516" customFormat="false" ht="15" hidden="false" customHeight="false" outlineLevel="0" collapsed="false">
      <c r="A13516" s="4" t="s">
        <v>19332</v>
      </c>
      <c r="B13516" s="4" t="s">
        <v>5617</v>
      </c>
      <c r="C13516" s="4" t="s">
        <v>1048</v>
      </c>
      <c r="D13516" s="4" t="n">
        <v>18</v>
      </c>
      <c r="E13516" s="4" t="n">
        <v>112.72</v>
      </c>
      <c r="F13516" s="4" t="n">
        <v>2028.96</v>
      </c>
      <c r="G13516" s="4" t="n">
        <f aca="false">INDEX(Data_Products!$D$2:$D$33,MATCH(C13516,Data_Products!$A$2:$A$33,0))</f>
        <v>83.21</v>
      </c>
      <c r="H13516" s="4" t="str">
        <f aca="false">INDEX(Data_Products!$C$2:$C$33,MATCH(C13516,Data_Products!$A$2:$A$33,0))</f>
        <v>Tools &amp; Fixings</v>
      </c>
      <c r="I13516" s="10" t="n">
        <f aca="false">D13516*(E13516-G13516)</f>
        <v>531.18</v>
      </c>
      <c r="J13516" s="11" t="n">
        <f aca="false">IFERROR(I13516/F13516,0)</f>
        <v>0.261799148332151</v>
      </c>
      <c r="K13516" s="4" t="str">
        <f aca="false">IFERROR(INDEX(Data_Orders!$F$2:$F$4727,MATCH(B13516,Data_Orders!$A$2:$A$4727,0)),"")</f>
        <v>Trade Account</v>
      </c>
      <c r="L13516" s="4" t="str">
        <f aca="false">IFERROR(INDEX(Data_Orders!$D$2:$D$4727,MATCH(B13516,Data_Orders!$A$2:$A$4727,0)),"")</f>
        <v>Binley (Coventry)</v>
      </c>
    </row>
    <row r="13517" customFormat="false" ht="15" hidden="false" customHeight="false" outlineLevel="0" collapsed="false">
      <c r="A13517" s="4" t="s">
        <v>19333</v>
      </c>
      <c r="B13517" s="4" t="s">
        <v>5617</v>
      </c>
      <c r="C13517" s="4" t="s">
        <v>1024</v>
      </c>
      <c r="D13517" s="4" t="n">
        <v>12</v>
      </c>
      <c r="E13517" s="4" t="n">
        <v>137.14</v>
      </c>
      <c r="F13517" s="4" t="n">
        <v>1645.68</v>
      </c>
      <c r="G13517" s="4" t="n">
        <f aca="false">INDEX(Data_Products!$D$2:$D$33,MATCH(C13517,Data_Products!$A$2:$A$33,0))</f>
        <v>99.99</v>
      </c>
      <c r="H13517" s="4" t="str">
        <f aca="false">INDEX(Data_Products!$C$2:$C$33,MATCH(C13517,Data_Products!$A$2:$A$33,0))</f>
        <v>Cement &amp; Aggregates</v>
      </c>
      <c r="I13517" s="10" t="n">
        <f aca="false">D13517*(E13517-G13517)</f>
        <v>445.8</v>
      </c>
      <c r="J13517" s="11" t="n">
        <f aca="false">IFERROR(I13517/F13517,0)</f>
        <v>0.270891060230421</v>
      </c>
      <c r="K13517" s="4" t="str">
        <f aca="false">IFERROR(INDEX(Data_Orders!$F$2:$F$4727,MATCH(B13517,Data_Orders!$A$2:$A$4727,0)),"")</f>
        <v>Trade Account</v>
      </c>
      <c r="L13517" s="4" t="str">
        <f aca="false">IFERROR(INDEX(Data_Orders!$D$2:$D$4727,MATCH(B13517,Data_Orders!$A$2:$A$4727,0)),"")</f>
        <v>Binley (Coventry)</v>
      </c>
    </row>
    <row r="13518" customFormat="false" ht="15" hidden="false" customHeight="false" outlineLevel="0" collapsed="false">
      <c r="A13518" s="4" t="s">
        <v>19334</v>
      </c>
      <c r="B13518" s="4" t="s">
        <v>5618</v>
      </c>
      <c r="C13518" s="4" t="s">
        <v>1024</v>
      </c>
      <c r="D13518" s="4" t="n">
        <v>8</v>
      </c>
      <c r="E13518" s="4" t="n">
        <v>137.14</v>
      </c>
      <c r="F13518" s="4" t="n">
        <v>1097.12</v>
      </c>
      <c r="G13518" s="4" t="n">
        <f aca="false">INDEX(Data_Products!$D$2:$D$33,MATCH(C13518,Data_Products!$A$2:$A$33,0))</f>
        <v>99.99</v>
      </c>
      <c r="H13518" s="4" t="str">
        <f aca="false">INDEX(Data_Products!$C$2:$C$33,MATCH(C13518,Data_Products!$A$2:$A$33,0))</f>
        <v>Cement &amp; Aggregates</v>
      </c>
      <c r="I13518" s="10" t="n">
        <f aca="false">D13518*(E13518-G13518)</f>
        <v>297.2</v>
      </c>
      <c r="J13518" s="11" t="n">
        <f aca="false">IFERROR(I13518/F13518,0)</f>
        <v>0.270891060230421</v>
      </c>
      <c r="K13518" s="4" t="str">
        <f aca="false">IFERROR(INDEX(Data_Orders!$F$2:$F$4727,MATCH(B13518,Data_Orders!$A$2:$A$4727,0)),"")</f>
        <v>Trade Account</v>
      </c>
      <c r="L13518" s="4" t="str">
        <f aca="false">IFERROR(INDEX(Data_Orders!$D$2:$D$4727,MATCH(B13518,Data_Orders!$A$2:$A$4727,0)),"")</f>
        <v>Binley (Coventry)</v>
      </c>
    </row>
    <row r="13519" customFormat="false" ht="15" hidden="false" customHeight="false" outlineLevel="0" collapsed="false">
      <c r="A13519" s="4" t="s">
        <v>19335</v>
      </c>
      <c r="B13519" s="4" t="s">
        <v>5618</v>
      </c>
      <c r="C13519" s="4" t="s">
        <v>1021</v>
      </c>
      <c r="D13519" s="4" t="n">
        <v>14</v>
      </c>
      <c r="E13519" s="4" t="n">
        <v>73.76</v>
      </c>
      <c r="F13519" s="4" t="n">
        <v>1032.64</v>
      </c>
      <c r="G13519" s="4" t="n">
        <f aca="false">INDEX(Data_Products!$D$2:$D$33,MATCH(C13519,Data_Products!$A$2:$A$33,0))</f>
        <v>51.51</v>
      </c>
      <c r="H13519" s="4" t="str">
        <f aca="false">INDEX(Data_Products!$C$2:$C$33,MATCH(C13519,Data_Products!$A$2:$A$33,0))</f>
        <v>Cement &amp; Aggregates</v>
      </c>
      <c r="I13519" s="10" t="n">
        <f aca="false">D13519*(E13519-G13519)</f>
        <v>311.5</v>
      </c>
      <c r="J13519" s="11" t="n">
        <f aca="false">IFERROR(I13519/F13519,0)</f>
        <v>0.301654013015184</v>
      </c>
      <c r="K13519" s="4" t="str">
        <f aca="false">IFERROR(INDEX(Data_Orders!$F$2:$F$4727,MATCH(B13519,Data_Orders!$A$2:$A$4727,0)),"")</f>
        <v>Trade Account</v>
      </c>
      <c r="L13519" s="4" t="str">
        <f aca="false">IFERROR(INDEX(Data_Orders!$D$2:$D$4727,MATCH(B13519,Data_Orders!$A$2:$A$4727,0)),"")</f>
        <v>Binley (Coventry)</v>
      </c>
    </row>
    <row r="13520" customFormat="false" ht="15" hidden="false" customHeight="false" outlineLevel="0" collapsed="false">
      <c r="A13520" s="4" t="s">
        <v>19336</v>
      </c>
      <c r="B13520" s="4" t="s">
        <v>5618</v>
      </c>
      <c r="C13520" s="4" t="s">
        <v>1061</v>
      </c>
      <c r="D13520" s="4" t="n">
        <v>20</v>
      </c>
      <c r="E13520" s="4" t="n">
        <v>145.57</v>
      </c>
      <c r="F13520" s="4" t="n">
        <v>2911.4</v>
      </c>
      <c r="G13520" s="4" t="n">
        <f aca="false">INDEX(Data_Products!$D$2:$D$33,MATCH(C13520,Data_Products!$A$2:$A$33,0))</f>
        <v>119.29</v>
      </c>
      <c r="H13520" s="4" t="str">
        <f aca="false">INDEX(Data_Products!$C$2:$C$33,MATCH(C13520,Data_Products!$A$2:$A$33,0))</f>
        <v>Plumbing &amp; Drainage</v>
      </c>
      <c r="I13520" s="10" t="n">
        <f aca="false">D13520*(E13520-G13520)</f>
        <v>525.6</v>
      </c>
      <c r="J13520" s="11" t="n">
        <f aca="false">IFERROR(I13520/F13520,0)</f>
        <v>0.180531702960775</v>
      </c>
      <c r="K13520" s="4" t="str">
        <f aca="false">IFERROR(INDEX(Data_Orders!$F$2:$F$4727,MATCH(B13520,Data_Orders!$A$2:$A$4727,0)),"")</f>
        <v>Trade Account</v>
      </c>
      <c r="L13520" s="4" t="str">
        <f aca="false">IFERROR(INDEX(Data_Orders!$D$2:$D$4727,MATCH(B13520,Data_Orders!$A$2:$A$4727,0)),"")</f>
        <v>Binley (Coventry)</v>
      </c>
    </row>
    <row r="13521" customFormat="false" ht="15" hidden="false" customHeight="false" outlineLevel="0" collapsed="false">
      <c r="A13521" s="4" t="s">
        <v>19337</v>
      </c>
      <c r="B13521" s="4" t="s">
        <v>5618</v>
      </c>
      <c r="C13521" s="4" t="s">
        <v>1052</v>
      </c>
      <c r="D13521" s="4" t="n">
        <v>13</v>
      </c>
      <c r="E13521" s="4" t="n">
        <v>205.71</v>
      </c>
      <c r="F13521" s="4" t="n">
        <v>2674.23</v>
      </c>
      <c r="G13521" s="4" t="n">
        <f aca="false">INDEX(Data_Products!$D$2:$D$33,MATCH(C13521,Data_Products!$A$2:$A$33,0))</f>
        <v>152.29</v>
      </c>
      <c r="H13521" s="4" t="str">
        <f aca="false">INDEX(Data_Products!$C$2:$C$33,MATCH(C13521,Data_Products!$A$2:$A$33,0))</f>
        <v>Roofing</v>
      </c>
      <c r="I13521" s="10" t="n">
        <f aca="false">D13521*(E13521-G13521)</f>
        <v>694.46</v>
      </c>
      <c r="J13521" s="11" t="n">
        <f aca="false">IFERROR(I13521/F13521,0)</f>
        <v>0.259685965679841</v>
      </c>
      <c r="K13521" s="4" t="str">
        <f aca="false">IFERROR(INDEX(Data_Orders!$F$2:$F$4727,MATCH(B13521,Data_Orders!$A$2:$A$4727,0)),"")</f>
        <v>Trade Account</v>
      </c>
      <c r="L13521" s="4" t="str">
        <f aca="false">IFERROR(INDEX(Data_Orders!$D$2:$D$4727,MATCH(B13521,Data_Orders!$A$2:$A$4727,0)),"")</f>
        <v>Binley (Coventry)</v>
      </c>
    </row>
    <row r="13522" customFormat="false" ht="15" hidden="false" customHeight="false" outlineLevel="0" collapsed="false">
      <c r="A13522" s="4" t="s">
        <v>19338</v>
      </c>
      <c r="B13522" s="4" t="s">
        <v>5618</v>
      </c>
      <c r="C13522" s="4" t="s">
        <v>1017</v>
      </c>
      <c r="D13522" s="4" t="n">
        <v>10</v>
      </c>
      <c r="E13522" s="4" t="n">
        <v>49.15</v>
      </c>
      <c r="F13522" s="4" t="n">
        <v>491.5</v>
      </c>
      <c r="G13522" s="4" t="n">
        <f aca="false">INDEX(Data_Products!$D$2:$D$33,MATCH(C13522,Data_Products!$A$2:$A$33,0))</f>
        <v>31.44</v>
      </c>
      <c r="H13522" s="4" t="str">
        <f aca="false">INDEX(Data_Products!$C$2:$C$33,MATCH(C13522,Data_Products!$A$2:$A$33,0))</f>
        <v>Timber</v>
      </c>
      <c r="I13522" s="10" t="n">
        <f aca="false">D13522*(E13522-G13522)</f>
        <v>177.1</v>
      </c>
      <c r="J13522" s="11" t="n">
        <f aca="false">IFERROR(I13522/F13522,0)</f>
        <v>0.360325534079349</v>
      </c>
      <c r="K13522" s="4" t="str">
        <f aca="false">IFERROR(INDEX(Data_Orders!$F$2:$F$4727,MATCH(B13522,Data_Orders!$A$2:$A$4727,0)),"")</f>
        <v>Trade Account</v>
      </c>
      <c r="L13522" s="4" t="str">
        <f aca="false">IFERROR(INDEX(Data_Orders!$D$2:$D$4727,MATCH(B13522,Data_Orders!$A$2:$A$4727,0)),"")</f>
        <v>Binley (Coventry)</v>
      </c>
    </row>
    <row r="13523" customFormat="false" ht="15" hidden="false" customHeight="false" outlineLevel="0" collapsed="false">
      <c r="A13523" s="4" t="s">
        <v>19339</v>
      </c>
      <c r="B13523" s="4" t="s">
        <v>5619</v>
      </c>
      <c r="C13523" s="4" t="s">
        <v>1013</v>
      </c>
      <c r="D13523" s="4" t="n">
        <v>1</v>
      </c>
      <c r="E13523" s="4" t="n">
        <v>240.92</v>
      </c>
      <c r="F13523" s="4" t="n">
        <v>240.92</v>
      </c>
      <c r="G13523" s="4" t="n">
        <f aca="false">INDEX(Data_Products!$D$2:$D$33,MATCH(C13523,Data_Products!$A$2:$A$33,0))</f>
        <v>168.32</v>
      </c>
      <c r="H13523" s="4" t="str">
        <f aca="false">INDEX(Data_Products!$C$2:$C$33,MATCH(C13523,Data_Products!$A$2:$A$33,0))</f>
        <v>Timber</v>
      </c>
      <c r="I13523" s="10" t="n">
        <f aca="false">D13523*(E13523-G13523)</f>
        <v>72.6</v>
      </c>
      <c r="J13523" s="11" t="n">
        <f aca="false">IFERROR(I13523/F13523,0)</f>
        <v>0.301344844761747</v>
      </c>
      <c r="K13523" s="4" t="str">
        <f aca="false">IFERROR(INDEX(Data_Orders!$F$2:$F$4727,MATCH(B13523,Data_Orders!$A$2:$A$4727,0)),"")</f>
        <v>Trade Account</v>
      </c>
      <c r="L13523" s="4" t="str">
        <f aca="false">IFERROR(INDEX(Data_Orders!$D$2:$D$4727,MATCH(B13523,Data_Orders!$A$2:$A$4727,0)),"")</f>
        <v>Binley (Coventry)</v>
      </c>
    </row>
    <row r="13524" customFormat="false" ht="15" hidden="false" customHeight="false" outlineLevel="0" collapsed="false">
      <c r="A13524" s="4" t="s">
        <v>19340</v>
      </c>
      <c r="B13524" s="4" t="s">
        <v>5619</v>
      </c>
      <c r="C13524" s="4" t="s">
        <v>1059</v>
      </c>
      <c r="D13524" s="4" t="n">
        <v>16</v>
      </c>
      <c r="E13524" s="4" t="n">
        <v>103.63</v>
      </c>
      <c r="F13524" s="4" t="n">
        <v>1658.08</v>
      </c>
      <c r="G13524" s="4" t="n">
        <f aca="false">INDEX(Data_Products!$D$2:$D$33,MATCH(C13524,Data_Products!$A$2:$A$33,0))</f>
        <v>82.55</v>
      </c>
      <c r="H13524" s="4" t="str">
        <f aca="false">INDEX(Data_Products!$C$2:$C$33,MATCH(C13524,Data_Products!$A$2:$A$33,0))</f>
        <v>Roofing</v>
      </c>
      <c r="I13524" s="10" t="n">
        <f aca="false">D13524*(E13524-G13524)</f>
        <v>337.28</v>
      </c>
      <c r="J13524" s="11" t="n">
        <f aca="false">IFERROR(I13524/F13524,0)</f>
        <v>0.203415999228023</v>
      </c>
      <c r="K13524" s="4" t="str">
        <f aca="false">IFERROR(INDEX(Data_Orders!$F$2:$F$4727,MATCH(B13524,Data_Orders!$A$2:$A$4727,0)),"")</f>
        <v>Trade Account</v>
      </c>
      <c r="L13524" s="4" t="str">
        <f aca="false">IFERROR(INDEX(Data_Orders!$D$2:$D$4727,MATCH(B13524,Data_Orders!$A$2:$A$4727,0)),"")</f>
        <v>Binley (Coventry)</v>
      </c>
    </row>
    <row r="13525" customFormat="false" ht="15" hidden="false" customHeight="false" outlineLevel="0" collapsed="false">
      <c r="A13525" s="4" t="s">
        <v>19341</v>
      </c>
      <c r="B13525" s="4" t="s">
        <v>5619</v>
      </c>
      <c r="C13525" s="4" t="s">
        <v>1075</v>
      </c>
      <c r="D13525" s="4" t="n">
        <v>8</v>
      </c>
      <c r="E13525" s="4" t="n">
        <v>98.61</v>
      </c>
      <c r="F13525" s="4" t="n">
        <v>788.88</v>
      </c>
      <c r="G13525" s="4" t="n">
        <f aca="false">INDEX(Data_Products!$D$2:$D$33,MATCH(C13525,Data_Products!$A$2:$A$33,0))</f>
        <v>74.84</v>
      </c>
      <c r="H13525" s="4" t="str">
        <f aca="false">INDEX(Data_Products!$C$2:$C$33,MATCH(C13525,Data_Products!$A$2:$A$33,0))</f>
        <v>Landscaping</v>
      </c>
      <c r="I13525" s="10" t="n">
        <f aca="false">D13525*(E13525-G13525)</f>
        <v>190.16</v>
      </c>
      <c r="J13525" s="11" t="n">
        <f aca="false">IFERROR(I13525/F13525,0)</f>
        <v>0.24105060338708</v>
      </c>
      <c r="K13525" s="4" t="str">
        <f aca="false">IFERROR(INDEX(Data_Orders!$F$2:$F$4727,MATCH(B13525,Data_Orders!$A$2:$A$4727,0)),"")</f>
        <v>Trade Account</v>
      </c>
      <c r="L13525" s="4" t="str">
        <f aca="false">IFERROR(INDEX(Data_Orders!$D$2:$D$4727,MATCH(B13525,Data_Orders!$A$2:$A$4727,0)),"")</f>
        <v>Binley (Coventry)</v>
      </c>
    </row>
    <row r="13526" customFormat="false" ht="15" hidden="false" customHeight="false" outlineLevel="0" collapsed="false">
      <c r="A13526" s="4" t="s">
        <v>19342</v>
      </c>
      <c r="B13526" s="4" t="s">
        <v>5619</v>
      </c>
      <c r="C13526" s="4" t="s">
        <v>1028</v>
      </c>
      <c r="D13526" s="4" t="n">
        <v>15</v>
      </c>
      <c r="E13526" s="4" t="n">
        <v>118.79</v>
      </c>
      <c r="F13526" s="4" t="n">
        <v>1781.85</v>
      </c>
      <c r="G13526" s="4" t="n">
        <f aca="false">INDEX(Data_Products!$D$2:$D$33,MATCH(C13526,Data_Products!$A$2:$A$33,0))</f>
        <v>81.07</v>
      </c>
      <c r="H13526" s="4" t="str">
        <f aca="false">INDEX(Data_Products!$C$2:$C$33,MATCH(C13526,Data_Products!$A$2:$A$33,0))</f>
        <v>Cement &amp; Aggregates</v>
      </c>
      <c r="I13526" s="10" t="n">
        <f aca="false">D13526*(E13526-G13526)</f>
        <v>565.8</v>
      </c>
      <c r="J13526" s="11" t="n">
        <f aca="false">IFERROR(I13526/F13526,0)</f>
        <v>0.317535146056065</v>
      </c>
      <c r="K13526" s="4" t="str">
        <f aca="false">IFERROR(INDEX(Data_Orders!$F$2:$F$4727,MATCH(B13526,Data_Orders!$A$2:$A$4727,0)),"")</f>
        <v>Trade Account</v>
      </c>
      <c r="L13526" s="4" t="str">
        <f aca="false">IFERROR(INDEX(Data_Orders!$D$2:$D$4727,MATCH(B13526,Data_Orders!$A$2:$A$4727,0)),"")</f>
        <v>Binley (Coventry)</v>
      </c>
    </row>
    <row r="13527" customFormat="false" ht="15" hidden="false" customHeight="false" outlineLevel="0" collapsed="false">
      <c r="A13527" s="4" t="s">
        <v>19343</v>
      </c>
      <c r="B13527" s="4" t="s">
        <v>5619</v>
      </c>
      <c r="C13527" s="4" t="s">
        <v>1066</v>
      </c>
      <c r="D13527" s="4" t="n">
        <v>7</v>
      </c>
      <c r="E13527" s="4" t="n">
        <v>209.69</v>
      </c>
      <c r="F13527" s="4" t="n">
        <v>1467.83</v>
      </c>
      <c r="G13527" s="4" t="n">
        <f aca="false">INDEX(Data_Products!$D$2:$D$33,MATCH(C13527,Data_Products!$A$2:$A$33,0))</f>
        <v>144.38</v>
      </c>
      <c r="H13527" s="4" t="str">
        <f aca="false">INDEX(Data_Products!$C$2:$C$33,MATCH(C13527,Data_Products!$A$2:$A$33,0))</f>
        <v>Plumbing &amp; Drainage</v>
      </c>
      <c r="I13527" s="10" t="n">
        <f aca="false">D13527*(E13527-G13527)</f>
        <v>457.17</v>
      </c>
      <c r="J13527" s="11" t="n">
        <f aca="false">IFERROR(I13527/F13527,0)</f>
        <v>0.311459773952024</v>
      </c>
      <c r="K13527" s="4" t="str">
        <f aca="false">IFERROR(INDEX(Data_Orders!$F$2:$F$4727,MATCH(B13527,Data_Orders!$A$2:$A$4727,0)),"")</f>
        <v>Trade Account</v>
      </c>
      <c r="L13527" s="4" t="str">
        <f aca="false">IFERROR(INDEX(Data_Orders!$D$2:$D$4727,MATCH(B13527,Data_Orders!$A$2:$A$4727,0)),"")</f>
        <v>Binley (Coventry)</v>
      </c>
    </row>
    <row r="13528" customFormat="false" ht="15" hidden="false" customHeight="false" outlineLevel="0" collapsed="false">
      <c r="A13528" s="4" t="s">
        <v>19344</v>
      </c>
      <c r="B13528" s="4" t="s">
        <v>5620</v>
      </c>
      <c r="C13528" s="4" t="s">
        <v>1015</v>
      </c>
      <c r="D13528" s="4" t="n">
        <v>13</v>
      </c>
      <c r="E13528" s="4" t="n">
        <v>122.01</v>
      </c>
      <c r="F13528" s="4" t="n">
        <v>1586.13</v>
      </c>
      <c r="G13528" s="4" t="n">
        <f aca="false">INDEX(Data_Products!$D$2:$D$33,MATCH(C13528,Data_Products!$A$2:$A$33,0))</f>
        <v>85.53</v>
      </c>
      <c r="H13528" s="4" t="str">
        <f aca="false">INDEX(Data_Products!$C$2:$C$33,MATCH(C13528,Data_Products!$A$2:$A$33,0))</f>
        <v>Timber</v>
      </c>
      <c r="I13528" s="10" t="n">
        <f aca="false">D13528*(E13528-G13528)</f>
        <v>474.24</v>
      </c>
      <c r="J13528" s="11" t="n">
        <f aca="false">IFERROR(I13528/F13528,0)</f>
        <v>0.298991885910991</v>
      </c>
      <c r="K13528" s="4" t="str">
        <f aca="false">IFERROR(INDEX(Data_Orders!$F$2:$F$4727,MATCH(B13528,Data_Orders!$A$2:$A$4727,0)),"")</f>
        <v>Trade Account</v>
      </c>
      <c r="L13528" s="4" t="str">
        <f aca="false">IFERROR(INDEX(Data_Orders!$D$2:$D$4727,MATCH(B13528,Data_Orders!$A$2:$A$4727,0)),"")</f>
        <v>Binley (Coventry)</v>
      </c>
    </row>
    <row r="13529" customFormat="false" ht="15" hidden="false" customHeight="false" outlineLevel="0" collapsed="false">
      <c r="A13529" s="4" t="s">
        <v>19345</v>
      </c>
      <c r="B13529" s="4" t="s">
        <v>5620</v>
      </c>
      <c r="C13529" s="4" t="s">
        <v>1035</v>
      </c>
      <c r="D13529" s="4" t="n">
        <v>7</v>
      </c>
      <c r="E13529" s="4" t="n">
        <v>165.07</v>
      </c>
      <c r="F13529" s="4" t="n">
        <v>1155.49</v>
      </c>
      <c r="G13529" s="4" t="n">
        <f aca="false">INDEX(Data_Products!$D$2:$D$33,MATCH(C13529,Data_Products!$A$2:$A$33,0))</f>
        <v>134.65</v>
      </c>
      <c r="H13529" s="4" t="str">
        <f aca="false">INDEX(Data_Products!$C$2:$C$33,MATCH(C13529,Data_Products!$A$2:$A$33,0))</f>
        <v>Insulation</v>
      </c>
      <c r="I13529" s="10" t="n">
        <f aca="false">D13529*(E13529-G13529)</f>
        <v>212.94</v>
      </c>
      <c r="J13529" s="11" t="n">
        <f aca="false">IFERROR(I13529/F13529,0)</f>
        <v>0.184285454655601</v>
      </c>
      <c r="K13529" s="4" t="str">
        <f aca="false">IFERROR(INDEX(Data_Orders!$F$2:$F$4727,MATCH(B13529,Data_Orders!$A$2:$A$4727,0)),"")</f>
        <v>Trade Account</v>
      </c>
      <c r="L13529" s="4" t="str">
        <f aca="false">IFERROR(INDEX(Data_Orders!$D$2:$D$4727,MATCH(B13529,Data_Orders!$A$2:$A$4727,0)),"")</f>
        <v>Binley (Coventry)</v>
      </c>
    </row>
    <row r="13530" customFormat="false" ht="15" hidden="false" customHeight="false" outlineLevel="0" collapsed="false">
      <c r="A13530" s="4" t="s">
        <v>19346</v>
      </c>
      <c r="B13530" s="4" t="s">
        <v>5620</v>
      </c>
      <c r="C13530" s="4" t="s">
        <v>1010</v>
      </c>
      <c r="D13530" s="4" t="n">
        <v>6</v>
      </c>
      <c r="E13530" s="4" t="n">
        <v>135.95</v>
      </c>
      <c r="F13530" s="4" t="n">
        <v>815.7</v>
      </c>
      <c r="G13530" s="4" t="n">
        <f aca="false">INDEX(Data_Products!$D$2:$D$33,MATCH(C13530,Data_Products!$A$2:$A$33,0))</f>
        <v>111.1</v>
      </c>
      <c r="H13530" s="4" t="str">
        <f aca="false">INDEX(Data_Products!$C$2:$C$33,MATCH(C13530,Data_Products!$A$2:$A$33,0))</f>
        <v>Timber</v>
      </c>
      <c r="I13530" s="10" t="n">
        <f aca="false">D13530*(E13530-G13530)</f>
        <v>149.1</v>
      </c>
      <c r="J13530" s="11" t="n">
        <f aca="false">IFERROR(I13530/F13530,0)</f>
        <v>0.18278778962854</v>
      </c>
      <c r="K13530" s="4" t="str">
        <f aca="false">IFERROR(INDEX(Data_Orders!$F$2:$F$4727,MATCH(B13530,Data_Orders!$A$2:$A$4727,0)),"")</f>
        <v>Trade Account</v>
      </c>
      <c r="L13530" s="4" t="str">
        <f aca="false">IFERROR(INDEX(Data_Orders!$D$2:$D$4727,MATCH(B13530,Data_Orders!$A$2:$A$4727,0)),"")</f>
        <v>Binley (Coventry)</v>
      </c>
    </row>
    <row r="13531" customFormat="false" ht="15" hidden="false" customHeight="false" outlineLevel="0" collapsed="false">
      <c r="A13531" s="4" t="s">
        <v>19347</v>
      </c>
      <c r="B13531" s="4" t="s">
        <v>5621</v>
      </c>
      <c r="C13531" s="4" t="s">
        <v>1068</v>
      </c>
      <c r="D13531" s="4" t="n">
        <v>4</v>
      </c>
      <c r="E13531" s="4" t="n">
        <v>86.28</v>
      </c>
      <c r="F13531" s="4" t="n">
        <v>345.12</v>
      </c>
      <c r="G13531" s="4" t="n">
        <f aca="false">INDEX(Data_Products!$D$2:$D$33,MATCH(C13531,Data_Products!$A$2:$A$33,0))</f>
        <v>68.55</v>
      </c>
      <c r="H13531" s="4" t="str">
        <f aca="false">INDEX(Data_Products!$C$2:$C$33,MATCH(C13531,Data_Products!$A$2:$A$33,0))</f>
        <v>Plumbing &amp; Drainage</v>
      </c>
      <c r="I13531" s="10" t="n">
        <f aca="false">D13531*(E13531-G13531)</f>
        <v>70.92</v>
      </c>
      <c r="J13531" s="11" t="n">
        <f aca="false">IFERROR(I13531/F13531,0)</f>
        <v>0.205493741307371</v>
      </c>
      <c r="K13531" s="4" t="str">
        <f aca="false">IFERROR(INDEX(Data_Orders!$F$2:$F$4727,MATCH(B13531,Data_Orders!$A$2:$A$4727,0)),"")</f>
        <v>Trade Account</v>
      </c>
      <c r="L13531" s="4" t="str">
        <f aca="false">IFERROR(INDEX(Data_Orders!$D$2:$D$4727,MATCH(B13531,Data_Orders!$A$2:$A$4727,0)),"")</f>
        <v>Binley (Coventry)</v>
      </c>
    </row>
    <row r="13532" customFormat="false" ht="15" hidden="false" customHeight="false" outlineLevel="0" collapsed="false">
      <c r="A13532" s="4" t="s">
        <v>19348</v>
      </c>
      <c r="B13532" s="4" t="s">
        <v>5621</v>
      </c>
      <c r="C13532" s="4" t="s">
        <v>1010</v>
      </c>
      <c r="D13532" s="4" t="n">
        <v>2</v>
      </c>
      <c r="E13532" s="4" t="n">
        <v>135.95</v>
      </c>
      <c r="F13532" s="4" t="n">
        <v>271.9</v>
      </c>
      <c r="G13532" s="4" t="n">
        <f aca="false">INDEX(Data_Products!$D$2:$D$33,MATCH(C13532,Data_Products!$A$2:$A$33,0))</f>
        <v>111.1</v>
      </c>
      <c r="H13532" s="4" t="str">
        <f aca="false">INDEX(Data_Products!$C$2:$C$33,MATCH(C13532,Data_Products!$A$2:$A$33,0))</f>
        <v>Timber</v>
      </c>
      <c r="I13532" s="10" t="n">
        <f aca="false">D13532*(E13532-G13532)</f>
        <v>49.7</v>
      </c>
      <c r="J13532" s="11" t="n">
        <f aca="false">IFERROR(I13532/F13532,0)</f>
        <v>0.18278778962854</v>
      </c>
      <c r="K13532" s="4" t="str">
        <f aca="false">IFERROR(INDEX(Data_Orders!$F$2:$F$4727,MATCH(B13532,Data_Orders!$A$2:$A$4727,0)),"")</f>
        <v>Trade Account</v>
      </c>
      <c r="L13532" s="4" t="str">
        <f aca="false">IFERROR(INDEX(Data_Orders!$D$2:$D$4727,MATCH(B13532,Data_Orders!$A$2:$A$4727,0)),"")</f>
        <v>Binley (Coventry)</v>
      </c>
    </row>
    <row r="13533" customFormat="false" ht="15" hidden="false" customHeight="false" outlineLevel="0" collapsed="false">
      <c r="A13533" s="4" t="s">
        <v>19349</v>
      </c>
      <c r="B13533" s="4" t="s">
        <v>5621</v>
      </c>
      <c r="C13533" s="4" t="s">
        <v>1032</v>
      </c>
      <c r="D13533" s="4" t="n">
        <v>5</v>
      </c>
      <c r="E13533" s="4" t="n">
        <v>99.65</v>
      </c>
      <c r="F13533" s="4" t="n">
        <v>498.25</v>
      </c>
      <c r="G13533" s="4" t="n">
        <f aca="false">INDEX(Data_Products!$D$2:$D$33,MATCH(C13533,Data_Products!$A$2:$A$33,0))</f>
        <v>58.26</v>
      </c>
      <c r="H13533" s="4" t="str">
        <f aca="false">INDEX(Data_Products!$C$2:$C$33,MATCH(C13533,Data_Products!$A$2:$A$33,0))</f>
        <v>Insulation</v>
      </c>
      <c r="I13533" s="10" t="n">
        <f aca="false">D13533*(E13533-G13533)</f>
        <v>206.95</v>
      </c>
      <c r="J13533" s="11" t="n">
        <f aca="false">IFERROR(I13533/F13533,0)</f>
        <v>0.415353738083292</v>
      </c>
      <c r="K13533" s="4" t="str">
        <f aca="false">IFERROR(INDEX(Data_Orders!$F$2:$F$4727,MATCH(B13533,Data_Orders!$A$2:$A$4727,0)),"")</f>
        <v>Trade Account</v>
      </c>
      <c r="L13533" s="4" t="str">
        <f aca="false">IFERROR(INDEX(Data_Orders!$D$2:$D$4727,MATCH(B13533,Data_Orders!$A$2:$A$4727,0)),"")</f>
        <v>Binley (Coventry)</v>
      </c>
    </row>
    <row r="13534" customFormat="false" ht="15" hidden="false" customHeight="false" outlineLevel="0" collapsed="false">
      <c r="A13534" s="4" t="s">
        <v>19350</v>
      </c>
      <c r="B13534" s="4" t="s">
        <v>5622</v>
      </c>
      <c r="C13534" s="4" t="s">
        <v>1046</v>
      </c>
      <c r="D13534" s="4" t="n">
        <v>18</v>
      </c>
      <c r="E13534" s="4" t="n">
        <v>154.02</v>
      </c>
      <c r="F13534" s="4" t="n">
        <v>2772.36</v>
      </c>
      <c r="G13534" s="4" t="n">
        <f aca="false">INDEX(Data_Products!$D$2:$D$33,MATCH(C13534,Data_Products!$A$2:$A$33,0))</f>
        <v>102.1</v>
      </c>
      <c r="H13534" s="4" t="str">
        <f aca="false">INDEX(Data_Products!$C$2:$C$33,MATCH(C13534,Data_Products!$A$2:$A$33,0))</f>
        <v>Tools &amp; Fixings</v>
      </c>
      <c r="I13534" s="10" t="n">
        <f aca="false">D13534*(E13534-G13534)</f>
        <v>934.56</v>
      </c>
      <c r="J13534" s="11" t="n">
        <f aca="false">IFERROR(I13534/F13534,0)</f>
        <v>0.337099078041813</v>
      </c>
      <c r="K13534" s="4" t="str">
        <f aca="false">IFERROR(INDEX(Data_Orders!$F$2:$F$4727,MATCH(B13534,Data_Orders!$A$2:$A$4727,0)),"")</f>
        <v>Trade Account</v>
      </c>
      <c r="L13534" s="4" t="str">
        <f aca="false">IFERROR(INDEX(Data_Orders!$D$2:$D$4727,MATCH(B13534,Data_Orders!$A$2:$A$4727,0)),"")</f>
        <v>Binley (Coventry)</v>
      </c>
    </row>
    <row r="13535" customFormat="false" ht="15" hidden="false" customHeight="false" outlineLevel="0" collapsed="false">
      <c r="A13535" s="4" t="s">
        <v>19351</v>
      </c>
      <c r="B13535" s="4" t="s">
        <v>5622</v>
      </c>
      <c r="C13535" s="4" t="s">
        <v>1026</v>
      </c>
      <c r="D13535" s="4" t="n">
        <v>15</v>
      </c>
      <c r="E13535" s="4" t="n">
        <v>184.05</v>
      </c>
      <c r="F13535" s="4" t="n">
        <v>2760.75</v>
      </c>
      <c r="G13535" s="4" t="n">
        <f aca="false">INDEX(Data_Products!$D$2:$D$33,MATCH(C13535,Data_Products!$A$2:$A$33,0))</f>
        <v>147.44</v>
      </c>
      <c r="H13535" s="4" t="str">
        <f aca="false">INDEX(Data_Products!$C$2:$C$33,MATCH(C13535,Data_Products!$A$2:$A$33,0))</f>
        <v>Cement &amp; Aggregates</v>
      </c>
      <c r="I13535" s="10" t="n">
        <f aca="false">D13535*(E13535-G13535)</f>
        <v>549.15</v>
      </c>
      <c r="J13535" s="11" t="n">
        <f aca="false">IFERROR(I13535/F13535,0)</f>
        <v>0.19891333876664</v>
      </c>
      <c r="K13535" s="4" t="str">
        <f aca="false">IFERROR(INDEX(Data_Orders!$F$2:$F$4727,MATCH(B13535,Data_Orders!$A$2:$A$4727,0)),"")</f>
        <v>Trade Account</v>
      </c>
      <c r="L13535" s="4" t="str">
        <f aca="false">IFERROR(INDEX(Data_Orders!$D$2:$D$4727,MATCH(B13535,Data_Orders!$A$2:$A$4727,0)),"")</f>
        <v>Binley (Coventry)</v>
      </c>
    </row>
    <row r="13536" customFormat="false" ht="15" hidden="false" customHeight="false" outlineLevel="0" collapsed="false">
      <c r="A13536" s="4" t="s">
        <v>19352</v>
      </c>
      <c r="B13536" s="4" t="s">
        <v>5622</v>
      </c>
      <c r="C13536" s="4" t="s">
        <v>1070</v>
      </c>
      <c r="D13536" s="4" t="n">
        <v>19</v>
      </c>
      <c r="E13536" s="4" t="n">
        <v>230.32</v>
      </c>
      <c r="F13536" s="4" t="n">
        <v>4376.08</v>
      </c>
      <c r="G13536" s="4" t="n">
        <f aca="false">INDEX(Data_Products!$D$2:$D$33,MATCH(C13536,Data_Products!$A$2:$A$33,0))</f>
        <v>161.64</v>
      </c>
      <c r="H13536" s="4" t="str">
        <f aca="false">INDEX(Data_Products!$C$2:$C$33,MATCH(C13536,Data_Products!$A$2:$A$33,0))</f>
        <v>Landscaping</v>
      </c>
      <c r="I13536" s="10" t="n">
        <f aca="false">D13536*(E13536-G13536)</f>
        <v>1304.92</v>
      </c>
      <c r="J13536" s="11" t="n">
        <f aca="false">IFERROR(I13536/F13536,0)</f>
        <v>0.298193817297673</v>
      </c>
      <c r="K13536" s="4" t="str">
        <f aca="false">IFERROR(INDEX(Data_Orders!$F$2:$F$4727,MATCH(B13536,Data_Orders!$A$2:$A$4727,0)),"")</f>
        <v>Trade Account</v>
      </c>
      <c r="L13536" s="4" t="str">
        <f aca="false">IFERROR(INDEX(Data_Orders!$D$2:$D$4727,MATCH(B13536,Data_Orders!$A$2:$A$4727,0)),"")</f>
        <v>Binley (Coventry)</v>
      </c>
    </row>
    <row r="13537" customFormat="false" ht="15" hidden="false" customHeight="false" outlineLevel="0" collapsed="false">
      <c r="A13537" s="4" t="s">
        <v>19353</v>
      </c>
      <c r="B13537" s="4" t="s">
        <v>5623</v>
      </c>
      <c r="C13537" s="4" t="s">
        <v>1024</v>
      </c>
      <c r="D13537" s="4" t="n">
        <v>10</v>
      </c>
      <c r="E13537" s="4" t="n">
        <v>137.14</v>
      </c>
      <c r="F13537" s="4" t="n">
        <v>1371.4</v>
      </c>
      <c r="G13537" s="4" t="n">
        <f aca="false">INDEX(Data_Products!$D$2:$D$33,MATCH(C13537,Data_Products!$A$2:$A$33,0))</f>
        <v>99.99</v>
      </c>
      <c r="H13537" s="4" t="str">
        <f aca="false">INDEX(Data_Products!$C$2:$C$33,MATCH(C13537,Data_Products!$A$2:$A$33,0))</f>
        <v>Cement &amp; Aggregates</v>
      </c>
      <c r="I13537" s="10" t="n">
        <f aca="false">D13537*(E13537-G13537)</f>
        <v>371.5</v>
      </c>
      <c r="J13537" s="11" t="n">
        <f aca="false">IFERROR(I13537/F13537,0)</f>
        <v>0.270891060230421</v>
      </c>
      <c r="K13537" s="4" t="str">
        <f aca="false">IFERROR(INDEX(Data_Orders!$F$2:$F$4727,MATCH(B13537,Data_Orders!$A$2:$A$4727,0)),"")</f>
        <v>Trade Account</v>
      </c>
      <c r="L13537" s="4" t="str">
        <f aca="false">IFERROR(INDEX(Data_Orders!$D$2:$D$4727,MATCH(B13537,Data_Orders!$A$2:$A$4727,0)),"")</f>
        <v>Binley (Coventry)</v>
      </c>
    </row>
    <row r="13538" customFormat="false" ht="15" hidden="false" customHeight="false" outlineLevel="0" collapsed="false">
      <c r="A13538" s="4" t="s">
        <v>19354</v>
      </c>
      <c r="B13538" s="4" t="s">
        <v>5623</v>
      </c>
      <c r="C13538" s="4" t="s">
        <v>1073</v>
      </c>
      <c r="D13538" s="4" t="n">
        <v>13</v>
      </c>
      <c r="E13538" s="4" t="n">
        <v>231.05</v>
      </c>
      <c r="F13538" s="4" t="n">
        <v>3003.65</v>
      </c>
      <c r="G13538" s="4" t="n">
        <f aca="false">INDEX(Data_Products!$D$2:$D$33,MATCH(C13538,Data_Products!$A$2:$A$33,0))</f>
        <v>148.29</v>
      </c>
      <c r="H13538" s="4" t="str">
        <f aca="false">INDEX(Data_Products!$C$2:$C$33,MATCH(C13538,Data_Products!$A$2:$A$33,0))</f>
        <v>Landscaping</v>
      </c>
      <c r="I13538" s="10" t="n">
        <f aca="false">D13538*(E13538-G13538)</f>
        <v>1075.88</v>
      </c>
      <c r="J13538" s="11" t="n">
        <f aca="false">IFERROR(I13538/F13538,0)</f>
        <v>0.358190867777537</v>
      </c>
      <c r="K13538" s="4" t="str">
        <f aca="false">IFERROR(INDEX(Data_Orders!$F$2:$F$4727,MATCH(B13538,Data_Orders!$A$2:$A$4727,0)),"")</f>
        <v>Trade Account</v>
      </c>
      <c r="L13538" s="4" t="str">
        <f aca="false">IFERROR(INDEX(Data_Orders!$D$2:$D$4727,MATCH(B13538,Data_Orders!$A$2:$A$4727,0)),"")</f>
        <v>Binley (Coventry)</v>
      </c>
    </row>
    <row r="13539" customFormat="false" ht="15" hidden="false" customHeight="false" outlineLevel="0" collapsed="false">
      <c r="A13539" s="4" t="s">
        <v>19355</v>
      </c>
      <c r="B13539" s="4" t="s">
        <v>5624</v>
      </c>
      <c r="C13539" s="4" t="s">
        <v>1055</v>
      </c>
      <c r="D13539" s="4" t="n">
        <v>13</v>
      </c>
      <c r="E13539" s="4" t="n">
        <v>205.03</v>
      </c>
      <c r="F13539" s="4" t="n">
        <v>2665.39</v>
      </c>
      <c r="G13539" s="4" t="n">
        <f aca="false">INDEX(Data_Products!$D$2:$D$33,MATCH(C13539,Data_Products!$A$2:$A$33,0))</f>
        <v>138.6</v>
      </c>
      <c r="H13539" s="4" t="str">
        <f aca="false">INDEX(Data_Products!$C$2:$C$33,MATCH(C13539,Data_Products!$A$2:$A$33,0))</f>
        <v>Roofing</v>
      </c>
      <c r="I13539" s="10" t="n">
        <f aca="false">D13539*(E13539-G13539)</f>
        <v>863.59</v>
      </c>
      <c r="J13539" s="11" t="n">
        <f aca="false">IFERROR(I13539/F13539,0)</f>
        <v>0.324001365653807</v>
      </c>
      <c r="K13539" s="4" t="str">
        <f aca="false">IFERROR(INDEX(Data_Orders!$F$2:$F$4727,MATCH(B13539,Data_Orders!$A$2:$A$4727,0)),"")</f>
        <v>Trade Account</v>
      </c>
      <c r="L13539" s="4" t="str">
        <f aca="false">IFERROR(INDEX(Data_Orders!$D$2:$D$4727,MATCH(B13539,Data_Orders!$A$2:$A$4727,0)),"")</f>
        <v>Binley (Coventry)</v>
      </c>
    </row>
    <row r="13540" customFormat="false" ht="15" hidden="false" customHeight="false" outlineLevel="0" collapsed="false">
      <c r="A13540" s="4" t="s">
        <v>19356</v>
      </c>
      <c r="B13540" s="4" t="s">
        <v>5624</v>
      </c>
      <c r="C13540" s="4" t="s">
        <v>1039</v>
      </c>
      <c r="D13540" s="4" t="n">
        <v>14</v>
      </c>
      <c r="E13540" s="4" t="n">
        <v>160.41</v>
      </c>
      <c r="F13540" s="4" t="n">
        <v>2245.74</v>
      </c>
      <c r="G13540" s="4" t="n">
        <f aca="false">INDEX(Data_Products!$D$2:$D$33,MATCH(C13540,Data_Products!$A$2:$A$33,0))</f>
        <v>99.74</v>
      </c>
      <c r="H13540" s="4" t="str">
        <f aca="false">INDEX(Data_Products!$C$2:$C$33,MATCH(C13540,Data_Products!$A$2:$A$33,0))</f>
        <v>Insulation</v>
      </c>
      <c r="I13540" s="10" t="n">
        <f aca="false">D13540*(E13540-G13540)</f>
        <v>849.38</v>
      </c>
      <c r="J13540" s="11" t="n">
        <f aca="false">IFERROR(I13540/F13540,0)</f>
        <v>0.378218315566361</v>
      </c>
      <c r="K13540" s="4" t="str">
        <f aca="false">IFERROR(INDEX(Data_Orders!$F$2:$F$4727,MATCH(B13540,Data_Orders!$A$2:$A$4727,0)),"")</f>
        <v>Trade Account</v>
      </c>
      <c r="L13540" s="4" t="str">
        <f aca="false">IFERROR(INDEX(Data_Orders!$D$2:$D$4727,MATCH(B13540,Data_Orders!$A$2:$A$4727,0)),"")</f>
        <v>Binley (Coventry)</v>
      </c>
    </row>
    <row r="13541" customFormat="false" ht="15" hidden="false" customHeight="false" outlineLevel="0" collapsed="false">
      <c r="A13541" s="4" t="s">
        <v>19357</v>
      </c>
      <c r="B13541" s="4" t="s">
        <v>5624</v>
      </c>
      <c r="C13541" s="4" t="s">
        <v>1028</v>
      </c>
      <c r="D13541" s="4" t="n">
        <v>2</v>
      </c>
      <c r="E13541" s="4" t="n">
        <v>118.79</v>
      </c>
      <c r="F13541" s="4" t="n">
        <v>237.58</v>
      </c>
      <c r="G13541" s="4" t="n">
        <f aca="false">INDEX(Data_Products!$D$2:$D$33,MATCH(C13541,Data_Products!$A$2:$A$33,0))</f>
        <v>81.07</v>
      </c>
      <c r="H13541" s="4" t="str">
        <f aca="false">INDEX(Data_Products!$C$2:$C$33,MATCH(C13541,Data_Products!$A$2:$A$33,0))</f>
        <v>Cement &amp; Aggregates</v>
      </c>
      <c r="I13541" s="10" t="n">
        <f aca="false">D13541*(E13541-G13541)</f>
        <v>75.44</v>
      </c>
      <c r="J13541" s="11" t="n">
        <f aca="false">IFERROR(I13541/F13541,0)</f>
        <v>0.317535146056065</v>
      </c>
      <c r="K13541" s="4" t="str">
        <f aca="false">IFERROR(INDEX(Data_Orders!$F$2:$F$4727,MATCH(B13541,Data_Orders!$A$2:$A$4727,0)),"")</f>
        <v>Trade Account</v>
      </c>
      <c r="L13541" s="4" t="str">
        <f aca="false">IFERROR(INDEX(Data_Orders!$D$2:$D$4727,MATCH(B13541,Data_Orders!$A$2:$A$4727,0)),"")</f>
        <v>Binley (Coventry)</v>
      </c>
    </row>
    <row r="13542" customFormat="false" ht="15" hidden="false" customHeight="false" outlineLevel="0" collapsed="false">
      <c r="A13542" s="4" t="s">
        <v>19358</v>
      </c>
      <c r="B13542" s="4" t="s">
        <v>5625</v>
      </c>
      <c r="C13542" s="4" t="s">
        <v>1070</v>
      </c>
      <c r="D13542" s="4" t="n">
        <v>5</v>
      </c>
      <c r="E13542" s="4" t="n">
        <v>230.32</v>
      </c>
      <c r="F13542" s="4" t="n">
        <v>1151.6</v>
      </c>
      <c r="G13542" s="4" t="n">
        <f aca="false">INDEX(Data_Products!$D$2:$D$33,MATCH(C13542,Data_Products!$A$2:$A$33,0))</f>
        <v>161.64</v>
      </c>
      <c r="H13542" s="4" t="str">
        <f aca="false">INDEX(Data_Products!$C$2:$C$33,MATCH(C13542,Data_Products!$A$2:$A$33,0))</f>
        <v>Landscaping</v>
      </c>
      <c r="I13542" s="10" t="n">
        <f aca="false">D13542*(E13542-G13542)</f>
        <v>343.4</v>
      </c>
      <c r="J13542" s="11" t="n">
        <f aca="false">IFERROR(I13542/F13542,0)</f>
        <v>0.298193817297673</v>
      </c>
      <c r="K13542" s="4" t="str">
        <f aca="false">IFERROR(INDEX(Data_Orders!$F$2:$F$4727,MATCH(B13542,Data_Orders!$A$2:$A$4727,0)),"")</f>
        <v>Trade Account</v>
      </c>
      <c r="L13542" s="4" t="str">
        <f aca="false">IFERROR(INDEX(Data_Orders!$D$2:$D$4727,MATCH(B13542,Data_Orders!$A$2:$A$4727,0)),"")</f>
        <v>Binley (Coventry)</v>
      </c>
    </row>
    <row r="13543" customFormat="false" ht="15" hidden="false" customHeight="false" outlineLevel="0" collapsed="false">
      <c r="A13543" s="4" t="s">
        <v>19359</v>
      </c>
      <c r="B13543" s="4" t="s">
        <v>5625</v>
      </c>
      <c r="C13543" s="4" t="s">
        <v>1077</v>
      </c>
      <c r="D13543" s="4" t="n">
        <v>16</v>
      </c>
      <c r="E13543" s="4" t="n">
        <v>46.61</v>
      </c>
      <c r="F13543" s="4" t="n">
        <v>745.76</v>
      </c>
      <c r="G13543" s="4" t="n">
        <f aca="false">INDEX(Data_Products!$D$2:$D$33,MATCH(C13543,Data_Products!$A$2:$A$33,0))</f>
        <v>36.87</v>
      </c>
      <c r="H13543" s="4" t="str">
        <f aca="false">INDEX(Data_Products!$C$2:$C$33,MATCH(C13543,Data_Products!$A$2:$A$33,0))</f>
        <v>Landscaping</v>
      </c>
      <c r="I13543" s="10" t="n">
        <f aca="false">D13543*(E13543-G13543)</f>
        <v>155.84</v>
      </c>
      <c r="J13543" s="11" t="n">
        <f aca="false">IFERROR(I13543/F13543,0)</f>
        <v>0.208968032611028</v>
      </c>
      <c r="K13543" s="4" t="str">
        <f aca="false">IFERROR(INDEX(Data_Orders!$F$2:$F$4727,MATCH(B13543,Data_Orders!$A$2:$A$4727,0)),"")</f>
        <v>Trade Account</v>
      </c>
      <c r="L13543" s="4" t="str">
        <f aca="false">IFERROR(INDEX(Data_Orders!$D$2:$D$4727,MATCH(B13543,Data_Orders!$A$2:$A$4727,0)),"")</f>
        <v>Binley (Coventry)</v>
      </c>
    </row>
    <row r="13544" customFormat="false" ht="15" hidden="false" customHeight="false" outlineLevel="0" collapsed="false">
      <c r="A13544" s="4" t="s">
        <v>19360</v>
      </c>
      <c r="B13544" s="4" t="s">
        <v>5626</v>
      </c>
      <c r="C13544" s="4" t="s">
        <v>1066</v>
      </c>
      <c r="D13544" s="4" t="n">
        <v>19</v>
      </c>
      <c r="E13544" s="4" t="n">
        <v>209.69</v>
      </c>
      <c r="F13544" s="4" t="n">
        <v>3984.11</v>
      </c>
      <c r="G13544" s="4" t="n">
        <f aca="false">INDEX(Data_Products!$D$2:$D$33,MATCH(C13544,Data_Products!$A$2:$A$33,0))</f>
        <v>144.38</v>
      </c>
      <c r="H13544" s="4" t="str">
        <f aca="false">INDEX(Data_Products!$C$2:$C$33,MATCH(C13544,Data_Products!$A$2:$A$33,0))</f>
        <v>Plumbing &amp; Drainage</v>
      </c>
      <c r="I13544" s="10" t="n">
        <f aca="false">D13544*(E13544-G13544)</f>
        <v>1240.89</v>
      </c>
      <c r="J13544" s="11" t="n">
        <f aca="false">IFERROR(I13544/F13544,0)</f>
        <v>0.311459773952024</v>
      </c>
      <c r="K13544" s="4" t="str">
        <f aca="false">IFERROR(INDEX(Data_Orders!$F$2:$F$4727,MATCH(B13544,Data_Orders!$A$2:$A$4727,0)),"")</f>
        <v>Retail</v>
      </c>
      <c r="L13544" s="4" t="str">
        <f aca="false">IFERROR(INDEX(Data_Orders!$D$2:$D$4727,MATCH(B13544,Data_Orders!$A$2:$A$4727,0)),"")</f>
        <v>Northampton</v>
      </c>
    </row>
    <row r="13545" customFormat="false" ht="15" hidden="false" customHeight="false" outlineLevel="0" collapsed="false">
      <c r="A13545" s="4" t="s">
        <v>19361</v>
      </c>
      <c r="B13545" s="4" t="s">
        <v>5626</v>
      </c>
      <c r="C13545" s="4" t="s">
        <v>1013</v>
      </c>
      <c r="D13545" s="4" t="n">
        <v>10</v>
      </c>
      <c r="E13545" s="4" t="n">
        <v>240.92</v>
      </c>
      <c r="F13545" s="4" t="n">
        <v>2409.2</v>
      </c>
      <c r="G13545" s="4" t="n">
        <f aca="false">INDEX(Data_Products!$D$2:$D$33,MATCH(C13545,Data_Products!$A$2:$A$33,0))</f>
        <v>168.32</v>
      </c>
      <c r="H13545" s="4" t="str">
        <f aca="false">INDEX(Data_Products!$C$2:$C$33,MATCH(C13545,Data_Products!$A$2:$A$33,0))</f>
        <v>Timber</v>
      </c>
      <c r="I13545" s="10" t="n">
        <f aca="false">D13545*(E13545-G13545)</f>
        <v>726</v>
      </c>
      <c r="J13545" s="11" t="n">
        <f aca="false">IFERROR(I13545/F13545,0)</f>
        <v>0.301344844761747</v>
      </c>
      <c r="K13545" s="4" t="str">
        <f aca="false">IFERROR(INDEX(Data_Orders!$F$2:$F$4727,MATCH(B13545,Data_Orders!$A$2:$A$4727,0)),"")</f>
        <v>Retail</v>
      </c>
      <c r="L13545" s="4" t="str">
        <f aca="false">IFERROR(INDEX(Data_Orders!$D$2:$D$4727,MATCH(B13545,Data_Orders!$A$2:$A$4727,0)),"")</f>
        <v>Northampton</v>
      </c>
    </row>
    <row r="13546" customFormat="false" ht="15" hidden="false" customHeight="false" outlineLevel="0" collapsed="false">
      <c r="A13546" s="4" t="s">
        <v>19362</v>
      </c>
      <c r="B13546" s="4" t="s">
        <v>5627</v>
      </c>
      <c r="C13546" s="4" t="s">
        <v>1013</v>
      </c>
      <c r="D13546" s="4" t="n">
        <v>3</v>
      </c>
      <c r="E13546" s="4" t="n">
        <v>240.92</v>
      </c>
      <c r="F13546" s="4" t="n">
        <v>722.76</v>
      </c>
      <c r="G13546" s="4" t="n">
        <f aca="false">INDEX(Data_Products!$D$2:$D$33,MATCH(C13546,Data_Products!$A$2:$A$33,0))</f>
        <v>168.32</v>
      </c>
      <c r="H13546" s="4" t="str">
        <f aca="false">INDEX(Data_Products!$C$2:$C$33,MATCH(C13546,Data_Products!$A$2:$A$33,0))</f>
        <v>Timber</v>
      </c>
      <c r="I13546" s="10" t="n">
        <f aca="false">D13546*(E13546-G13546)</f>
        <v>217.8</v>
      </c>
      <c r="J13546" s="11" t="n">
        <f aca="false">IFERROR(I13546/F13546,0)</f>
        <v>0.301344844761747</v>
      </c>
      <c r="K13546" s="4" t="str">
        <f aca="false">IFERROR(INDEX(Data_Orders!$F$2:$F$4727,MATCH(B13546,Data_Orders!$A$2:$A$4727,0)),"")</f>
        <v>Retail</v>
      </c>
      <c r="L13546" s="4" t="str">
        <f aca="false">IFERROR(INDEX(Data_Orders!$D$2:$D$4727,MATCH(B13546,Data_Orders!$A$2:$A$4727,0)),"")</f>
        <v>Northampton</v>
      </c>
    </row>
    <row r="13547" customFormat="false" ht="15" hidden="false" customHeight="false" outlineLevel="0" collapsed="false">
      <c r="A13547" s="4" t="s">
        <v>19363</v>
      </c>
      <c r="B13547" s="4" t="s">
        <v>5628</v>
      </c>
      <c r="C13547" s="4" t="s">
        <v>1055</v>
      </c>
      <c r="D13547" s="4" t="n">
        <v>14</v>
      </c>
      <c r="E13547" s="4" t="n">
        <v>205.03</v>
      </c>
      <c r="F13547" s="4" t="n">
        <v>2870.42</v>
      </c>
      <c r="G13547" s="4" t="n">
        <f aca="false">INDEX(Data_Products!$D$2:$D$33,MATCH(C13547,Data_Products!$A$2:$A$33,0))</f>
        <v>138.6</v>
      </c>
      <c r="H13547" s="4" t="str">
        <f aca="false">INDEX(Data_Products!$C$2:$C$33,MATCH(C13547,Data_Products!$A$2:$A$33,0))</f>
        <v>Roofing</v>
      </c>
      <c r="I13547" s="10" t="n">
        <f aca="false">D13547*(E13547-G13547)</f>
        <v>930.02</v>
      </c>
      <c r="J13547" s="11" t="n">
        <f aca="false">IFERROR(I13547/F13547,0)</f>
        <v>0.324001365653807</v>
      </c>
      <c r="K13547" s="4" t="str">
        <f aca="false">IFERROR(INDEX(Data_Orders!$F$2:$F$4727,MATCH(B13547,Data_Orders!$A$2:$A$4727,0)),"")</f>
        <v>Retail</v>
      </c>
      <c r="L13547" s="4" t="str">
        <f aca="false">IFERROR(INDEX(Data_Orders!$D$2:$D$4727,MATCH(B13547,Data_Orders!$A$2:$A$4727,0)),"")</f>
        <v>Northampton</v>
      </c>
    </row>
    <row r="13548" customFormat="false" ht="15" hidden="false" customHeight="false" outlineLevel="0" collapsed="false">
      <c r="A13548" s="4" t="s">
        <v>19364</v>
      </c>
      <c r="B13548" s="4" t="s">
        <v>5628</v>
      </c>
      <c r="C13548" s="4" t="s">
        <v>1044</v>
      </c>
      <c r="D13548" s="4" t="n">
        <v>2</v>
      </c>
      <c r="E13548" s="4" t="n">
        <v>190.44</v>
      </c>
      <c r="F13548" s="4" t="n">
        <v>380.88</v>
      </c>
      <c r="G13548" s="4" t="n">
        <f aca="false">INDEX(Data_Products!$D$2:$D$33,MATCH(C13548,Data_Products!$A$2:$A$33,0))</f>
        <v>115.48</v>
      </c>
      <c r="H13548" s="4" t="str">
        <f aca="false">INDEX(Data_Products!$C$2:$C$33,MATCH(C13548,Data_Products!$A$2:$A$33,0))</f>
        <v>Tools &amp; Fixings</v>
      </c>
      <c r="I13548" s="10" t="n">
        <f aca="false">D13548*(E13548-G13548)</f>
        <v>149.92</v>
      </c>
      <c r="J13548" s="11" t="n">
        <f aca="false">IFERROR(I13548/F13548,0)</f>
        <v>0.393614786809494</v>
      </c>
      <c r="K13548" s="4" t="str">
        <f aca="false">IFERROR(INDEX(Data_Orders!$F$2:$F$4727,MATCH(B13548,Data_Orders!$A$2:$A$4727,0)),"")</f>
        <v>Retail</v>
      </c>
      <c r="L13548" s="4" t="str">
        <f aca="false">IFERROR(INDEX(Data_Orders!$D$2:$D$4727,MATCH(B13548,Data_Orders!$A$2:$A$4727,0)),"")</f>
        <v>Northampton</v>
      </c>
    </row>
    <row r="13549" customFormat="false" ht="15" hidden="false" customHeight="false" outlineLevel="0" collapsed="false">
      <c r="A13549" s="4" t="s">
        <v>19365</v>
      </c>
      <c r="B13549" s="4" t="s">
        <v>5629</v>
      </c>
      <c r="C13549" s="4" t="s">
        <v>1017</v>
      </c>
      <c r="D13549" s="4" t="n">
        <v>4</v>
      </c>
      <c r="E13549" s="4" t="n">
        <v>49.15</v>
      </c>
      <c r="F13549" s="4" t="n">
        <v>196.6</v>
      </c>
      <c r="G13549" s="4" t="n">
        <f aca="false">INDEX(Data_Products!$D$2:$D$33,MATCH(C13549,Data_Products!$A$2:$A$33,0))</f>
        <v>31.44</v>
      </c>
      <c r="H13549" s="4" t="str">
        <f aca="false">INDEX(Data_Products!$C$2:$C$33,MATCH(C13549,Data_Products!$A$2:$A$33,0))</f>
        <v>Timber</v>
      </c>
      <c r="I13549" s="10" t="n">
        <f aca="false">D13549*(E13549-G13549)</f>
        <v>70.84</v>
      </c>
      <c r="J13549" s="11" t="n">
        <f aca="false">IFERROR(I13549/F13549,0)</f>
        <v>0.360325534079349</v>
      </c>
      <c r="K13549" s="4" t="str">
        <f aca="false">IFERROR(INDEX(Data_Orders!$F$2:$F$4727,MATCH(B13549,Data_Orders!$A$2:$A$4727,0)),"")</f>
        <v>Retail</v>
      </c>
      <c r="L13549" s="4" t="str">
        <f aca="false">IFERROR(INDEX(Data_Orders!$D$2:$D$4727,MATCH(B13549,Data_Orders!$A$2:$A$4727,0)),"")</f>
        <v>Northampton</v>
      </c>
    </row>
    <row r="13550" customFormat="false" ht="15" hidden="false" customHeight="false" outlineLevel="0" collapsed="false">
      <c r="A13550" s="4" t="s">
        <v>19366</v>
      </c>
      <c r="B13550" s="4" t="s">
        <v>5629</v>
      </c>
      <c r="C13550" s="4" t="s">
        <v>1057</v>
      </c>
      <c r="D13550" s="4" t="n">
        <v>13</v>
      </c>
      <c r="E13550" s="4" t="n">
        <v>176.81</v>
      </c>
      <c r="F13550" s="4" t="n">
        <v>2298.53</v>
      </c>
      <c r="G13550" s="4" t="n">
        <f aca="false">INDEX(Data_Products!$D$2:$D$33,MATCH(C13550,Data_Products!$A$2:$A$33,0))</f>
        <v>129.57</v>
      </c>
      <c r="H13550" s="4" t="str">
        <f aca="false">INDEX(Data_Products!$C$2:$C$33,MATCH(C13550,Data_Products!$A$2:$A$33,0))</f>
        <v>Roofing</v>
      </c>
      <c r="I13550" s="10" t="n">
        <f aca="false">D13550*(E13550-G13550)</f>
        <v>614.12</v>
      </c>
      <c r="J13550" s="11" t="n">
        <f aca="false">IFERROR(I13550/F13550,0)</f>
        <v>0.267179458175443</v>
      </c>
      <c r="K13550" s="4" t="str">
        <f aca="false">IFERROR(INDEX(Data_Orders!$F$2:$F$4727,MATCH(B13550,Data_Orders!$A$2:$A$4727,0)),"")</f>
        <v>Retail</v>
      </c>
      <c r="L13550" s="4" t="str">
        <f aca="false">IFERROR(INDEX(Data_Orders!$D$2:$D$4727,MATCH(B13550,Data_Orders!$A$2:$A$4727,0)),"")</f>
        <v>Northampton</v>
      </c>
    </row>
    <row r="13551" customFormat="false" ht="15" hidden="false" customHeight="false" outlineLevel="0" collapsed="false">
      <c r="A13551" s="4" t="s">
        <v>19367</v>
      </c>
      <c r="B13551" s="4" t="s">
        <v>5629</v>
      </c>
      <c r="C13551" s="4" t="s">
        <v>1070</v>
      </c>
      <c r="D13551" s="4" t="n">
        <v>10</v>
      </c>
      <c r="E13551" s="4" t="n">
        <v>230.32</v>
      </c>
      <c r="F13551" s="4" t="n">
        <v>2303.2</v>
      </c>
      <c r="G13551" s="4" t="n">
        <f aca="false">INDEX(Data_Products!$D$2:$D$33,MATCH(C13551,Data_Products!$A$2:$A$33,0))</f>
        <v>161.64</v>
      </c>
      <c r="H13551" s="4" t="str">
        <f aca="false">INDEX(Data_Products!$C$2:$C$33,MATCH(C13551,Data_Products!$A$2:$A$33,0))</f>
        <v>Landscaping</v>
      </c>
      <c r="I13551" s="10" t="n">
        <f aca="false">D13551*(E13551-G13551)</f>
        <v>686.8</v>
      </c>
      <c r="J13551" s="11" t="n">
        <f aca="false">IFERROR(I13551/F13551,0)</f>
        <v>0.298193817297673</v>
      </c>
      <c r="K13551" s="4" t="str">
        <f aca="false">IFERROR(INDEX(Data_Orders!$F$2:$F$4727,MATCH(B13551,Data_Orders!$A$2:$A$4727,0)),"")</f>
        <v>Retail</v>
      </c>
      <c r="L13551" s="4" t="str">
        <f aca="false">IFERROR(INDEX(Data_Orders!$D$2:$D$4727,MATCH(B13551,Data_Orders!$A$2:$A$4727,0)),"")</f>
        <v>Northampton</v>
      </c>
    </row>
    <row r="13552" customFormat="false" ht="15" hidden="false" customHeight="false" outlineLevel="0" collapsed="false">
      <c r="A13552" s="4" t="s">
        <v>19368</v>
      </c>
      <c r="B13552" s="4" t="s">
        <v>5629</v>
      </c>
      <c r="C13552" s="4" t="s">
        <v>1052</v>
      </c>
      <c r="D13552" s="4" t="n">
        <v>17</v>
      </c>
      <c r="E13552" s="4" t="n">
        <v>205.71</v>
      </c>
      <c r="F13552" s="4" t="n">
        <v>3497.07</v>
      </c>
      <c r="G13552" s="4" t="n">
        <f aca="false">INDEX(Data_Products!$D$2:$D$33,MATCH(C13552,Data_Products!$A$2:$A$33,0))</f>
        <v>152.29</v>
      </c>
      <c r="H13552" s="4" t="str">
        <f aca="false">INDEX(Data_Products!$C$2:$C$33,MATCH(C13552,Data_Products!$A$2:$A$33,0))</f>
        <v>Roofing</v>
      </c>
      <c r="I13552" s="10" t="n">
        <f aca="false">D13552*(E13552-G13552)</f>
        <v>908.14</v>
      </c>
      <c r="J13552" s="11" t="n">
        <f aca="false">IFERROR(I13552/F13552,0)</f>
        <v>0.259685965679841</v>
      </c>
      <c r="K13552" s="4" t="str">
        <f aca="false">IFERROR(INDEX(Data_Orders!$F$2:$F$4727,MATCH(B13552,Data_Orders!$A$2:$A$4727,0)),"")</f>
        <v>Retail</v>
      </c>
      <c r="L13552" s="4" t="str">
        <f aca="false">IFERROR(INDEX(Data_Orders!$D$2:$D$4727,MATCH(B13552,Data_Orders!$A$2:$A$4727,0)),"")</f>
        <v>Northampton</v>
      </c>
    </row>
    <row r="13553" customFormat="false" ht="15" hidden="false" customHeight="false" outlineLevel="0" collapsed="false">
      <c r="A13553" s="4" t="s">
        <v>19369</v>
      </c>
      <c r="B13553" s="4" t="s">
        <v>5629</v>
      </c>
      <c r="C13553" s="4" t="s">
        <v>1032</v>
      </c>
      <c r="D13553" s="4" t="n">
        <v>9</v>
      </c>
      <c r="E13553" s="4" t="n">
        <v>99.65</v>
      </c>
      <c r="F13553" s="4" t="n">
        <v>896.85</v>
      </c>
      <c r="G13553" s="4" t="n">
        <f aca="false">INDEX(Data_Products!$D$2:$D$33,MATCH(C13553,Data_Products!$A$2:$A$33,0))</f>
        <v>58.26</v>
      </c>
      <c r="H13553" s="4" t="str">
        <f aca="false">INDEX(Data_Products!$C$2:$C$33,MATCH(C13553,Data_Products!$A$2:$A$33,0))</f>
        <v>Insulation</v>
      </c>
      <c r="I13553" s="10" t="n">
        <f aca="false">D13553*(E13553-G13553)</f>
        <v>372.51</v>
      </c>
      <c r="J13553" s="11" t="n">
        <f aca="false">IFERROR(I13553/F13553,0)</f>
        <v>0.415353738083292</v>
      </c>
      <c r="K13553" s="4" t="str">
        <f aca="false">IFERROR(INDEX(Data_Orders!$F$2:$F$4727,MATCH(B13553,Data_Orders!$A$2:$A$4727,0)),"")</f>
        <v>Retail</v>
      </c>
      <c r="L13553" s="4" t="str">
        <f aca="false">IFERROR(INDEX(Data_Orders!$D$2:$D$4727,MATCH(B13553,Data_Orders!$A$2:$A$4727,0)),"")</f>
        <v>Northampton</v>
      </c>
    </row>
    <row r="13554" customFormat="false" ht="15" hidden="false" customHeight="false" outlineLevel="0" collapsed="false">
      <c r="A13554" s="4" t="s">
        <v>19370</v>
      </c>
      <c r="B13554" s="4" t="s">
        <v>5630</v>
      </c>
      <c r="C13554" s="4" t="s">
        <v>1044</v>
      </c>
      <c r="D13554" s="4" t="n">
        <v>17</v>
      </c>
      <c r="E13554" s="4" t="n">
        <v>190.44</v>
      </c>
      <c r="F13554" s="4" t="n">
        <v>3237.48</v>
      </c>
      <c r="G13554" s="4" t="n">
        <f aca="false">INDEX(Data_Products!$D$2:$D$33,MATCH(C13554,Data_Products!$A$2:$A$33,0))</f>
        <v>115.48</v>
      </c>
      <c r="H13554" s="4" t="str">
        <f aca="false">INDEX(Data_Products!$C$2:$C$33,MATCH(C13554,Data_Products!$A$2:$A$33,0))</f>
        <v>Tools &amp; Fixings</v>
      </c>
      <c r="I13554" s="10" t="n">
        <f aca="false">D13554*(E13554-G13554)</f>
        <v>1274.32</v>
      </c>
      <c r="J13554" s="11" t="n">
        <f aca="false">IFERROR(I13554/F13554,0)</f>
        <v>0.393614786809494</v>
      </c>
      <c r="K13554" s="4" t="str">
        <f aca="false">IFERROR(INDEX(Data_Orders!$F$2:$F$4727,MATCH(B13554,Data_Orders!$A$2:$A$4727,0)),"")</f>
        <v>Retail</v>
      </c>
      <c r="L13554" s="4" t="str">
        <f aca="false">IFERROR(INDEX(Data_Orders!$D$2:$D$4727,MATCH(B13554,Data_Orders!$A$2:$A$4727,0)),"")</f>
        <v>Northampton</v>
      </c>
    </row>
    <row r="13555" customFormat="false" ht="15" hidden="false" customHeight="false" outlineLevel="0" collapsed="false">
      <c r="A13555" s="4" t="s">
        <v>19371</v>
      </c>
      <c r="B13555" s="4" t="s">
        <v>5630</v>
      </c>
      <c r="C13555" s="4" t="s">
        <v>1050</v>
      </c>
      <c r="D13555" s="4" t="n">
        <v>7</v>
      </c>
      <c r="E13555" s="4" t="n">
        <v>238.63</v>
      </c>
      <c r="F13555" s="4" t="n">
        <v>1670.41</v>
      </c>
      <c r="G13555" s="4" t="n">
        <f aca="false">INDEX(Data_Products!$D$2:$D$33,MATCH(C13555,Data_Products!$A$2:$A$33,0))</f>
        <v>148.91</v>
      </c>
      <c r="H13555" s="4" t="str">
        <f aca="false">INDEX(Data_Products!$C$2:$C$33,MATCH(C13555,Data_Products!$A$2:$A$33,0))</f>
        <v>Tools &amp; Fixings</v>
      </c>
      <c r="I13555" s="10" t="n">
        <f aca="false">D13555*(E13555-G13555)</f>
        <v>628.04</v>
      </c>
      <c r="J13555" s="11" t="n">
        <f aca="false">IFERROR(I13555/F13555,0)</f>
        <v>0.375979549930855</v>
      </c>
      <c r="K13555" s="4" t="str">
        <f aca="false">IFERROR(INDEX(Data_Orders!$F$2:$F$4727,MATCH(B13555,Data_Orders!$A$2:$A$4727,0)),"")</f>
        <v>Retail</v>
      </c>
      <c r="L13555" s="4" t="str">
        <f aca="false">IFERROR(INDEX(Data_Orders!$D$2:$D$4727,MATCH(B13555,Data_Orders!$A$2:$A$4727,0)),"")</f>
        <v>Northampton</v>
      </c>
    </row>
    <row r="13556" customFormat="false" ht="15" hidden="false" customHeight="false" outlineLevel="0" collapsed="false">
      <c r="A13556" s="4" t="s">
        <v>19372</v>
      </c>
      <c r="B13556" s="4" t="s">
        <v>5630</v>
      </c>
      <c r="C13556" s="4" t="s">
        <v>1055</v>
      </c>
      <c r="D13556" s="4" t="n">
        <v>8</v>
      </c>
      <c r="E13556" s="4" t="n">
        <v>205.03</v>
      </c>
      <c r="F13556" s="4" t="n">
        <v>1640.24</v>
      </c>
      <c r="G13556" s="4" t="n">
        <f aca="false">INDEX(Data_Products!$D$2:$D$33,MATCH(C13556,Data_Products!$A$2:$A$33,0))</f>
        <v>138.6</v>
      </c>
      <c r="H13556" s="4" t="str">
        <f aca="false">INDEX(Data_Products!$C$2:$C$33,MATCH(C13556,Data_Products!$A$2:$A$33,0))</f>
        <v>Roofing</v>
      </c>
      <c r="I13556" s="10" t="n">
        <f aca="false">D13556*(E13556-G13556)</f>
        <v>531.44</v>
      </c>
      <c r="J13556" s="11" t="n">
        <f aca="false">IFERROR(I13556/F13556,0)</f>
        <v>0.324001365653807</v>
      </c>
      <c r="K13556" s="4" t="str">
        <f aca="false">IFERROR(INDEX(Data_Orders!$F$2:$F$4727,MATCH(B13556,Data_Orders!$A$2:$A$4727,0)),"")</f>
        <v>Retail</v>
      </c>
      <c r="L13556" s="4" t="str">
        <f aca="false">IFERROR(INDEX(Data_Orders!$D$2:$D$4727,MATCH(B13556,Data_Orders!$A$2:$A$4727,0)),"")</f>
        <v>Northampton</v>
      </c>
    </row>
    <row r="13557" customFormat="false" ht="15" hidden="false" customHeight="false" outlineLevel="0" collapsed="false">
      <c r="A13557" s="4" t="s">
        <v>19373</v>
      </c>
      <c r="B13557" s="4" t="s">
        <v>5630</v>
      </c>
      <c r="C13557" s="4" t="s">
        <v>1024</v>
      </c>
      <c r="D13557" s="4" t="n">
        <v>1</v>
      </c>
      <c r="E13557" s="4" t="n">
        <v>137.14</v>
      </c>
      <c r="F13557" s="4" t="n">
        <v>137.14</v>
      </c>
      <c r="G13557" s="4" t="n">
        <f aca="false">INDEX(Data_Products!$D$2:$D$33,MATCH(C13557,Data_Products!$A$2:$A$33,0))</f>
        <v>99.99</v>
      </c>
      <c r="H13557" s="4" t="str">
        <f aca="false">INDEX(Data_Products!$C$2:$C$33,MATCH(C13557,Data_Products!$A$2:$A$33,0))</f>
        <v>Cement &amp; Aggregates</v>
      </c>
      <c r="I13557" s="10" t="n">
        <f aca="false">D13557*(E13557-G13557)</f>
        <v>37.15</v>
      </c>
      <c r="J13557" s="11" t="n">
        <f aca="false">IFERROR(I13557/F13557,0)</f>
        <v>0.270891060230421</v>
      </c>
      <c r="K13557" s="4" t="str">
        <f aca="false">IFERROR(INDEX(Data_Orders!$F$2:$F$4727,MATCH(B13557,Data_Orders!$A$2:$A$4727,0)),"")</f>
        <v>Retail</v>
      </c>
      <c r="L13557" s="4" t="str">
        <f aca="false">IFERROR(INDEX(Data_Orders!$D$2:$D$4727,MATCH(B13557,Data_Orders!$A$2:$A$4727,0)),"")</f>
        <v>Northampton</v>
      </c>
    </row>
    <row r="13558" customFormat="false" ht="15" hidden="false" customHeight="false" outlineLevel="0" collapsed="false">
      <c r="A13558" s="4" t="s">
        <v>19374</v>
      </c>
      <c r="B13558" s="4" t="s">
        <v>5631</v>
      </c>
      <c r="C13558" s="4" t="s">
        <v>1028</v>
      </c>
      <c r="D13558" s="4" t="n">
        <v>9</v>
      </c>
      <c r="E13558" s="4" t="n">
        <v>118.79</v>
      </c>
      <c r="F13558" s="4" t="n">
        <v>1069.11</v>
      </c>
      <c r="G13558" s="4" t="n">
        <f aca="false">INDEX(Data_Products!$D$2:$D$33,MATCH(C13558,Data_Products!$A$2:$A$33,0))</f>
        <v>81.07</v>
      </c>
      <c r="H13558" s="4" t="str">
        <f aca="false">INDEX(Data_Products!$C$2:$C$33,MATCH(C13558,Data_Products!$A$2:$A$33,0))</f>
        <v>Cement &amp; Aggregates</v>
      </c>
      <c r="I13558" s="10" t="n">
        <f aca="false">D13558*(E13558-G13558)</f>
        <v>339.48</v>
      </c>
      <c r="J13558" s="11" t="n">
        <f aca="false">IFERROR(I13558/F13558,0)</f>
        <v>0.317535146056066</v>
      </c>
      <c r="K13558" s="4" t="str">
        <f aca="false">IFERROR(INDEX(Data_Orders!$F$2:$F$4727,MATCH(B13558,Data_Orders!$A$2:$A$4727,0)),"")</f>
        <v>Retail</v>
      </c>
      <c r="L13558" s="4" t="str">
        <f aca="false">IFERROR(INDEX(Data_Orders!$D$2:$D$4727,MATCH(B13558,Data_Orders!$A$2:$A$4727,0)),"")</f>
        <v>Northampton</v>
      </c>
    </row>
    <row r="13559" customFormat="false" ht="15" hidden="false" customHeight="false" outlineLevel="0" collapsed="false">
      <c r="A13559" s="4" t="s">
        <v>19375</v>
      </c>
      <c r="B13559" s="4" t="s">
        <v>5632</v>
      </c>
      <c r="C13559" s="4" t="s">
        <v>1041</v>
      </c>
      <c r="D13559" s="4" t="n">
        <v>12</v>
      </c>
      <c r="E13559" s="4" t="n">
        <v>242.75</v>
      </c>
      <c r="F13559" s="4" t="n">
        <v>2913</v>
      </c>
      <c r="G13559" s="4" t="n">
        <f aca="false">INDEX(Data_Products!$D$2:$D$33,MATCH(C13559,Data_Products!$A$2:$A$33,0))</f>
        <v>142.94</v>
      </c>
      <c r="H13559" s="4" t="str">
        <f aca="false">INDEX(Data_Products!$C$2:$C$33,MATCH(C13559,Data_Products!$A$2:$A$33,0))</f>
        <v>Tools &amp; Fixings</v>
      </c>
      <c r="I13559" s="10" t="n">
        <f aca="false">D13559*(E13559-G13559)</f>
        <v>1197.72</v>
      </c>
      <c r="J13559" s="11" t="n">
        <f aca="false">IFERROR(I13559/F13559,0)</f>
        <v>0.411163748712667</v>
      </c>
      <c r="K13559" s="4" t="str">
        <f aca="false">IFERROR(INDEX(Data_Orders!$F$2:$F$4727,MATCH(B13559,Data_Orders!$A$2:$A$4727,0)),"")</f>
        <v>Retail</v>
      </c>
      <c r="L13559" s="4" t="str">
        <f aca="false">IFERROR(INDEX(Data_Orders!$D$2:$D$4727,MATCH(B13559,Data_Orders!$A$2:$A$4727,0)),"")</f>
        <v>Northampton</v>
      </c>
    </row>
    <row r="13560" customFormat="false" ht="15" hidden="false" customHeight="false" outlineLevel="0" collapsed="false">
      <c r="A13560" s="4" t="s">
        <v>19376</v>
      </c>
      <c r="B13560" s="4" t="s">
        <v>5632</v>
      </c>
      <c r="C13560" s="4" t="s">
        <v>1070</v>
      </c>
      <c r="D13560" s="4" t="n">
        <v>9</v>
      </c>
      <c r="E13560" s="4" t="n">
        <v>230.32</v>
      </c>
      <c r="F13560" s="4" t="n">
        <v>2072.88</v>
      </c>
      <c r="G13560" s="4" t="n">
        <f aca="false">INDEX(Data_Products!$D$2:$D$33,MATCH(C13560,Data_Products!$A$2:$A$33,0))</f>
        <v>161.64</v>
      </c>
      <c r="H13560" s="4" t="str">
        <f aca="false">INDEX(Data_Products!$C$2:$C$33,MATCH(C13560,Data_Products!$A$2:$A$33,0))</f>
        <v>Landscaping</v>
      </c>
      <c r="I13560" s="10" t="n">
        <f aca="false">D13560*(E13560-G13560)</f>
        <v>618.12</v>
      </c>
      <c r="J13560" s="11" t="n">
        <f aca="false">IFERROR(I13560/F13560,0)</f>
        <v>0.298193817297673</v>
      </c>
      <c r="K13560" s="4" t="str">
        <f aca="false">IFERROR(INDEX(Data_Orders!$F$2:$F$4727,MATCH(B13560,Data_Orders!$A$2:$A$4727,0)),"")</f>
        <v>Retail</v>
      </c>
      <c r="L13560" s="4" t="str">
        <f aca="false">IFERROR(INDEX(Data_Orders!$D$2:$D$4727,MATCH(B13560,Data_Orders!$A$2:$A$4727,0)),"")</f>
        <v>Northampton</v>
      </c>
    </row>
    <row r="13561" customFormat="false" ht="15" hidden="false" customHeight="false" outlineLevel="0" collapsed="false">
      <c r="A13561" s="4" t="s">
        <v>19377</v>
      </c>
      <c r="B13561" s="4" t="s">
        <v>5632</v>
      </c>
      <c r="C13561" s="4" t="s">
        <v>1055</v>
      </c>
      <c r="D13561" s="4" t="n">
        <v>16</v>
      </c>
      <c r="E13561" s="4" t="n">
        <v>205.03</v>
      </c>
      <c r="F13561" s="4" t="n">
        <v>3280.48</v>
      </c>
      <c r="G13561" s="4" t="n">
        <f aca="false">INDEX(Data_Products!$D$2:$D$33,MATCH(C13561,Data_Products!$A$2:$A$33,0))</f>
        <v>138.6</v>
      </c>
      <c r="H13561" s="4" t="str">
        <f aca="false">INDEX(Data_Products!$C$2:$C$33,MATCH(C13561,Data_Products!$A$2:$A$33,0))</f>
        <v>Roofing</v>
      </c>
      <c r="I13561" s="10" t="n">
        <f aca="false">D13561*(E13561-G13561)</f>
        <v>1062.88</v>
      </c>
      <c r="J13561" s="11" t="n">
        <f aca="false">IFERROR(I13561/F13561,0)</f>
        <v>0.324001365653807</v>
      </c>
      <c r="K13561" s="4" t="str">
        <f aca="false">IFERROR(INDEX(Data_Orders!$F$2:$F$4727,MATCH(B13561,Data_Orders!$A$2:$A$4727,0)),"")</f>
        <v>Retail</v>
      </c>
      <c r="L13561" s="4" t="str">
        <f aca="false">IFERROR(INDEX(Data_Orders!$D$2:$D$4727,MATCH(B13561,Data_Orders!$A$2:$A$4727,0)),"")</f>
        <v>Northampton</v>
      </c>
    </row>
    <row r="13562" customFormat="false" ht="15" hidden="false" customHeight="false" outlineLevel="0" collapsed="false">
      <c r="A13562" s="4" t="s">
        <v>19378</v>
      </c>
      <c r="B13562" s="4" t="s">
        <v>5633</v>
      </c>
      <c r="C13562" s="4" t="s">
        <v>1024</v>
      </c>
      <c r="D13562" s="4" t="n">
        <v>12</v>
      </c>
      <c r="E13562" s="4" t="n">
        <v>137.14</v>
      </c>
      <c r="F13562" s="4" t="n">
        <v>1645.68</v>
      </c>
      <c r="G13562" s="4" t="n">
        <f aca="false">INDEX(Data_Products!$D$2:$D$33,MATCH(C13562,Data_Products!$A$2:$A$33,0))</f>
        <v>99.99</v>
      </c>
      <c r="H13562" s="4" t="str">
        <f aca="false">INDEX(Data_Products!$C$2:$C$33,MATCH(C13562,Data_Products!$A$2:$A$33,0))</f>
        <v>Cement &amp; Aggregates</v>
      </c>
      <c r="I13562" s="10" t="n">
        <f aca="false">D13562*(E13562-G13562)</f>
        <v>445.8</v>
      </c>
      <c r="J13562" s="11" t="n">
        <f aca="false">IFERROR(I13562/F13562,0)</f>
        <v>0.270891060230421</v>
      </c>
      <c r="K13562" s="4" t="str">
        <f aca="false">IFERROR(INDEX(Data_Orders!$F$2:$F$4727,MATCH(B13562,Data_Orders!$A$2:$A$4727,0)),"")</f>
        <v>Retail</v>
      </c>
      <c r="L13562" s="4" t="str">
        <f aca="false">IFERROR(INDEX(Data_Orders!$D$2:$D$4727,MATCH(B13562,Data_Orders!$A$2:$A$4727,0)),"")</f>
        <v>Northampton</v>
      </c>
    </row>
    <row r="13563" customFormat="false" ht="15" hidden="false" customHeight="false" outlineLevel="0" collapsed="false">
      <c r="A13563" s="4" t="s">
        <v>19379</v>
      </c>
      <c r="B13563" s="4" t="s">
        <v>5633</v>
      </c>
      <c r="C13563" s="4" t="s">
        <v>1070</v>
      </c>
      <c r="D13563" s="4" t="n">
        <v>6</v>
      </c>
      <c r="E13563" s="4" t="n">
        <v>230.32</v>
      </c>
      <c r="F13563" s="4" t="n">
        <v>1381.92</v>
      </c>
      <c r="G13563" s="4" t="n">
        <f aca="false">INDEX(Data_Products!$D$2:$D$33,MATCH(C13563,Data_Products!$A$2:$A$33,0))</f>
        <v>161.64</v>
      </c>
      <c r="H13563" s="4" t="str">
        <f aca="false">INDEX(Data_Products!$C$2:$C$33,MATCH(C13563,Data_Products!$A$2:$A$33,0))</f>
        <v>Landscaping</v>
      </c>
      <c r="I13563" s="10" t="n">
        <f aca="false">D13563*(E13563-G13563)</f>
        <v>412.08</v>
      </c>
      <c r="J13563" s="11" t="n">
        <f aca="false">IFERROR(I13563/F13563,0)</f>
        <v>0.298193817297673</v>
      </c>
      <c r="K13563" s="4" t="str">
        <f aca="false">IFERROR(INDEX(Data_Orders!$F$2:$F$4727,MATCH(B13563,Data_Orders!$A$2:$A$4727,0)),"")</f>
        <v>Retail</v>
      </c>
      <c r="L13563" s="4" t="str">
        <f aca="false">IFERROR(INDEX(Data_Orders!$D$2:$D$4727,MATCH(B13563,Data_Orders!$A$2:$A$4727,0)),"")</f>
        <v>Northampton</v>
      </c>
    </row>
    <row r="13564" customFormat="false" ht="15" hidden="false" customHeight="false" outlineLevel="0" collapsed="false">
      <c r="A13564" s="4" t="s">
        <v>19380</v>
      </c>
      <c r="B13564" s="4" t="s">
        <v>5633</v>
      </c>
      <c r="C13564" s="4" t="s">
        <v>1032</v>
      </c>
      <c r="D13564" s="4" t="n">
        <v>14</v>
      </c>
      <c r="E13564" s="4" t="n">
        <v>99.65</v>
      </c>
      <c r="F13564" s="4" t="n">
        <v>1395.1</v>
      </c>
      <c r="G13564" s="4" t="n">
        <f aca="false">INDEX(Data_Products!$D$2:$D$33,MATCH(C13564,Data_Products!$A$2:$A$33,0))</f>
        <v>58.26</v>
      </c>
      <c r="H13564" s="4" t="str">
        <f aca="false">INDEX(Data_Products!$C$2:$C$33,MATCH(C13564,Data_Products!$A$2:$A$33,0))</f>
        <v>Insulation</v>
      </c>
      <c r="I13564" s="10" t="n">
        <f aca="false">D13564*(E13564-G13564)</f>
        <v>579.46</v>
      </c>
      <c r="J13564" s="11" t="n">
        <f aca="false">IFERROR(I13564/F13564,0)</f>
        <v>0.415353738083292</v>
      </c>
      <c r="K13564" s="4" t="str">
        <f aca="false">IFERROR(INDEX(Data_Orders!$F$2:$F$4727,MATCH(B13564,Data_Orders!$A$2:$A$4727,0)),"")</f>
        <v>Retail</v>
      </c>
      <c r="L13564" s="4" t="str">
        <f aca="false">IFERROR(INDEX(Data_Orders!$D$2:$D$4727,MATCH(B13564,Data_Orders!$A$2:$A$4727,0)),"")</f>
        <v>Northampton</v>
      </c>
    </row>
    <row r="13565" customFormat="false" ht="15" hidden="false" customHeight="false" outlineLevel="0" collapsed="false">
      <c r="A13565" s="4" t="s">
        <v>19381</v>
      </c>
      <c r="B13565" s="4" t="s">
        <v>5633</v>
      </c>
      <c r="C13565" s="4" t="s">
        <v>1010</v>
      </c>
      <c r="D13565" s="4" t="n">
        <v>2</v>
      </c>
      <c r="E13565" s="4" t="n">
        <v>135.95</v>
      </c>
      <c r="F13565" s="4" t="n">
        <v>271.9</v>
      </c>
      <c r="G13565" s="4" t="n">
        <f aca="false">INDEX(Data_Products!$D$2:$D$33,MATCH(C13565,Data_Products!$A$2:$A$33,0))</f>
        <v>111.1</v>
      </c>
      <c r="H13565" s="4" t="str">
        <f aca="false">INDEX(Data_Products!$C$2:$C$33,MATCH(C13565,Data_Products!$A$2:$A$33,0))</f>
        <v>Timber</v>
      </c>
      <c r="I13565" s="10" t="n">
        <f aca="false">D13565*(E13565-G13565)</f>
        <v>49.7</v>
      </c>
      <c r="J13565" s="11" t="n">
        <f aca="false">IFERROR(I13565/F13565,0)</f>
        <v>0.18278778962854</v>
      </c>
      <c r="K13565" s="4" t="str">
        <f aca="false">IFERROR(INDEX(Data_Orders!$F$2:$F$4727,MATCH(B13565,Data_Orders!$A$2:$A$4727,0)),"")</f>
        <v>Retail</v>
      </c>
      <c r="L13565" s="4" t="str">
        <f aca="false">IFERROR(INDEX(Data_Orders!$D$2:$D$4727,MATCH(B13565,Data_Orders!$A$2:$A$4727,0)),"")</f>
        <v>Northampton</v>
      </c>
    </row>
    <row r="13566" customFormat="false" ht="15" hidden="false" customHeight="false" outlineLevel="0" collapsed="false">
      <c r="A13566" s="4" t="s">
        <v>19382</v>
      </c>
      <c r="B13566" s="4" t="s">
        <v>5633</v>
      </c>
      <c r="C13566" s="4" t="s">
        <v>1077</v>
      </c>
      <c r="D13566" s="4" t="n">
        <v>6</v>
      </c>
      <c r="E13566" s="4" t="n">
        <v>46.61</v>
      </c>
      <c r="F13566" s="4" t="n">
        <v>279.66</v>
      </c>
      <c r="G13566" s="4" t="n">
        <f aca="false">INDEX(Data_Products!$D$2:$D$33,MATCH(C13566,Data_Products!$A$2:$A$33,0))</f>
        <v>36.87</v>
      </c>
      <c r="H13566" s="4" t="str">
        <f aca="false">INDEX(Data_Products!$C$2:$C$33,MATCH(C13566,Data_Products!$A$2:$A$33,0))</f>
        <v>Landscaping</v>
      </c>
      <c r="I13566" s="10" t="n">
        <f aca="false">D13566*(E13566-G13566)</f>
        <v>58.44</v>
      </c>
      <c r="J13566" s="11" t="n">
        <f aca="false">IFERROR(I13566/F13566,0)</f>
        <v>0.208968032611028</v>
      </c>
      <c r="K13566" s="4" t="str">
        <f aca="false">IFERROR(INDEX(Data_Orders!$F$2:$F$4727,MATCH(B13566,Data_Orders!$A$2:$A$4727,0)),"")</f>
        <v>Retail</v>
      </c>
      <c r="L13566" s="4" t="str">
        <f aca="false">IFERROR(INDEX(Data_Orders!$D$2:$D$4727,MATCH(B13566,Data_Orders!$A$2:$A$4727,0)),"")</f>
        <v>Northampton</v>
      </c>
    </row>
    <row r="13567" customFormat="false" ht="15" hidden="false" customHeight="false" outlineLevel="0" collapsed="false">
      <c r="A13567" s="4" t="s">
        <v>19383</v>
      </c>
      <c r="B13567" s="4" t="s">
        <v>5634</v>
      </c>
      <c r="C13567" s="4" t="s">
        <v>1010</v>
      </c>
      <c r="D13567" s="4" t="n">
        <v>17</v>
      </c>
      <c r="E13567" s="4" t="n">
        <v>135.95</v>
      </c>
      <c r="F13567" s="4" t="n">
        <v>2311.15</v>
      </c>
      <c r="G13567" s="4" t="n">
        <f aca="false">INDEX(Data_Products!$D$2:$D$33,MATCH(C13567,Data_Products!$A$2:$A$33,0))</f>
        <v>111.1</v>
      </c>
      <c r="H13567" s="4" t="str">
        <f aca="false">INDEX(Data_Products!$C$2:$C$33,MATCH(C13567,Data_Products!$A$2:$A$33,0))</f>
        <v>Timber</v>
      </c>
      <c r="I13567" s="10" t="n">
        <f aca="false">D13567*(E13567-G13567)</f>
        <v>422.45</v>
      </c>
      <c r="J13567" s="11" t="n">
        <f aca="false">IFERROR(I13567/F13567,0)</f>
        <v>0.18278778962854</v>
      </c>
      <c r="K13567" s="4" t="str">
        <f aca="false">IFERROR(INDEX(Data_Orders!$F$2:$F$4727,MATCH(B13567,Data_Orders!$A$2:$A$4727,0)),"")</f>
        <v>Retail</v>
      </c>
      <c r="L13567" s="4" t="str">
        <f aca="false">IFERROR(INDEX(Data_Orders!$D$2:$D$4727,MATCH(B13567,Data_Orders!$A$2:$A$4727,0)),"")</f>
        <v>Northampton</v>
      </c>
    </row>
    <row r="13568" customFormat="false" ht="15" hidden="false" customHeight="false" outlineLevel="0" collapsed="false">
      <c r="A13568" s="4" t="s">
        <v>19384</v>
      </c>
      <c r="B13568" s="4" t="s">
        <v>5634</v>
      </c>
      <c r="C13568" s="4" t="s">
        <v>1061</v>
      </c>
      <c r="D13568" s="4" t="n">
        <v>16</v>
      </c>
      <c r="E13568" s="4" t="n">
        <v>145.57</v>
      </c>
      <c r="F13568" s="4" t="n">
        <v>2329.12</v>
      </c>
      <c r="G13568" s="4" t="n">
        <f aca="false">INDEX(Data_Products!$D$2:$D$33,MATCH(C13568,Data_Products!$A$2:$A$33,0))</f>
        <v>119.29</v>
      </c>
      <c r="H13568" s="4" t="str">
        <f aca="false">INDEX(Data_Products!$C$2:$C$33,MATCH(C13568,Data_Products!$A$2:$A$33,0))</f>
        <v>Plumbing &amp; Drainage</v>
      </c>
      <c r="I13568" s="10" t="n">
        <f aca="false">D13568*(E13568-G13568)</f>
        <v>420.48</v>
      </c>
      <c r="J13568" s="11" t="n">
        <f aca="false">IFERROR(I13568/F13568,0)</f>
        <v>0.180531702960775</v>
      </c>
      <c r="K13568" s="4" t="str">
        <f aca="false">IFERROR(INDEX(Data_Orders!$F$2:$F$4727,MATCH(B13568,Data_Orders!$A$2:$A$4727,0)),"")</f>
        <v>Retail</v>
      </c>
      <c r="L13568" s="4" t="str">
        <f aca="false">IFERROR(INDEX(Data_Orders!$D$2:$D$4727,MATCH(B13568,Data_Orders!$A$2:$A$4727,0)),"")</f>
        <v>Northampton</v>
      </c>
    </row>
    <row r="13569" customFormat="false" ht="15" hidden="false" customHeight="false" outlineLevel="0" collapsed="false">
      <c r="A13569" s="4" t="s">
        <v>19385</v>
      </c>
      <c r="B13569" s="4" t="s">
        <v>5634</v>
      </c>
      <c r="C13569" s="4" t="s">
        <v>1037</v>
      </c>
      <c r="D13569" s="4" t="n">
        <v>11</v>
      </c>
      <c r="E13569" s="4" t="n">
        <v>90.97</v>
      </c>
      <c r="F13569" s="4" t="n">
        <v>1000.67</v>
      </c>
      <c r="G13569" s="4" t="n">
        <f aca="false">INDEX(Data_Products!$D$2:$D$33,MATCH(C13569,Data_Products!$A$2:$A$33,0))</f>
        <v>73.81</v>
      </c>
      <c r="H13569" s="4" t="str">
        <f aca="false">INDEX(Data_Products!$C$2:$C$33,MATCH(C13569,Data_Products!$A$2:$A$33,0))</f>
        <v>Insulation</v>
      </c>
      <c r="I13569" s="10" t="n">
        <f aca="false">D13569*(E13569-G13569)</f>
        <v>188.76</v>
      </c>
      <c r="J13569" s="11" t="n">
        <f aca="false">IFERROR(I13569/F13569,0)</f>
        <v>0.18863361547763</v>
      </c>
      <c r="K13569" s="4" t="str">
        <f aca="false">IFERROR(INDEX(Data_Orders!$F$2:$F$4727,MATCH(B13569,Data_Orders!$A$2:$A$4727,0)),"")</f>
        <v>Retail</v>
      </c>
      <c r="L13569" s="4" t="str">
        <f aca="false">IFERROR(INDEX(Data_Orders!$D$2:$D$4727,MATCH(B13569,Data_Orders!$A$2:$A$4727,0)),"")</f>
        <v>Northampton</v>
      </c>
    </row>
    <row r="13570" customFormat="false" ht="15" hidden="false" customHeight="false" outlineLevel="0" collapsed="false">
      <c r="A13570" s="4" t="s">
        <v>19386</v>
      </c>
      <c r="B13570" s="4" t="s">
        <v>5634</v>
      </c>
      <c r="C13570" s="4" t="s">
        <v>1070</v>
      </c>
      <c r="D13570" s="4" t="n">
        <v>14</v>
      </c>
      <c r="E13570" s="4" t="n">
        <v>230.32</v>
      </c>
      <c r="F13570" s="4" t="n">
        <v>3224.48</v>
      </c>
      <c r="G13570" s="4" t="n">
        <f aca="false">INDEX(Data_Products!$D$2:$D$33,MATCH(C13570,Data_Products!$A$2:$A$33,0))</f>
        <v>161.64</v>
      </c>
      <c r="H13570" s="4" t="str">
        <f aca="false">INDEX(Data_Products!$C$2:$C$33,MATCH(C13570,Data_Products!$A$2:$A$33,0))</f>
        <v>Landscaping</v>
      </c>
      <c r="I13570" s="10" t="n">
        <f aca="false">D13570*(E13570-G13570)</f>
        <v>961.52</v>
      </c>
      <c r="J13570" s="11" t="n">
        <f aca="false">IFERROR(I13570/F13570,0)</f>
        <v>0.298193817297673</v>
      </c>
      <c r="K13570" s="4" t="str">
        <f aca="false">IFERROR(INDEX(Data_Orders!$F$2:$F$4727,MATCH(B13570,Data_Orders!$A$2:$A$4727,0)),"")</f>
        <v>Retail</v>
      </c>
      <c r="L13570" s="4" t="str">
        <f aca="false">IFERROR(INDEX(Data_Orders!$D$2:$D$4727,MATCH(B13570,Data_Orders!$A$2:$A$4727,0)),"")</f>
        <v>Northampton</v>
      </c>
    </row>
    <row r="13571" customFormat="false" ht="15" hidden="false" customHeight="false" outlineLevel="0" collapsed="false">
      <c r="A13571" s="4" t="s">
        <v>19387</v>
      </c>
      <c r="B13571" s="4" t="s">
        <v>5635</v>
      </c>
      <c r="C13571" s="4" t="s">
        <v>1013</v>
      </c>
      <c r="D13571" s="4" t="n">
        <v>18</v>
      </c>
      <c r="E13571" s="4" t="n">
        <v>240.92</v>
      </c>
      <c r="F13571" s="4" t="n">
        <v>4336.56</v>
      </c>
      <c r="G13571" s="4" t="n">
        <f aca="false">INDEX(Data_Products!$D$2:$D$33,MATCH(C13571,Data_Products!$A$2:$A$33,0))</f>
        <v>168.32</v>
      </c>
      <c r="H13571" s="4" t="str">
        <f aca="false">INDEX(Data_Products!$C$2:$C$33,MATCH(C13571,Data_Products!$A$2:$A$33,0))</f>
        <v>Timber</v>
      </c>
      <c r="I13571" s="10" t="n">
        <f aca="false">D13571*(E13571-G13571)</f>
        <v>1306.8</v>
      </c>
      <c r="J13571" s="11" t="n">
        <f aca="false">IFERROR(I13571/F13571,0)</f>
        <v>0.301344844761747</v>
      </c>
      <c r="K13571" s="4" t="str">
        <f aca="false">IFERROR(INDEX(Data_Orders!$F$2:$F$4727,MATCH(B13571,Data_Orders!$A$2:$A$4727,0)),"")</f>
        <v>Retail</v>
      </c>
      <c r="L13571" s="4" t="str">
        <f aca="false">IFERROR(INDEX(Data_Orders!$D$2:$D$4727,MATCH(B13571,Data_Orders!$A$2:$A$4727,0)),"")</f>
        <v>Northampton</v>
      </c>
    </row>
    <row r="13572" customFormat="false" ht="15" hidden="false" customHeight="false" outlineLevel="0" collapsed="false">
      <c r="A13572" s="4" t="s">
        <v>19388</v>
      </c>
      <c r="B13572" s="4" t="s">
        <v>5635</v>
      </c>
      <c r="C13572" s="4" t="s">
        <v>1044</v>
      </c>
      <c r="D13572" s="4" t="n">
        <v>4</v>
      </c>
      <c r="E13572" s="4" t="n">
        <v>190.44</v>
      </c>
      <c r="F13572" s="4" t="n">
        <v>761.76</v>
      </c>
      <c r="G13572" s="4" t="n">
        <f aca="false">INDEX(Data_Products!$D$2:$D$33,MATCH(C13572,Data_Products!$A$2:$A$33,0))</f>
        <v>115.48</v>
      </c>
      <c r="H13572" s="4" t="str">
        <f aca="false">INDEX(Data_Products!$C$2:$C$33,MATCH(C13572,Data_Products!$A$2:$A$33,0))</f>
        <v>Tools &amp; Fixings</v>
      </c>
      <c r="I13572" s="10" t="n">
        <f aca="false">D13572*(E13572-G13572)</f>
        <v>299.84</v>
      </c>
      <c r="J13572" s="11" t="n">
        <f aca="false">IFERROR(I13572/F13572,0)</f>
        <v>0.393614786809494</v>
      </c>
      <c r="K13572" s="4" t="str">
        <f aca="false">IFERROR(INDEX(Data_Orders!$F$2:$F$4727,MATCH(B13572,Data_Orders!$A$2:$A$4727,0)),"")</f>
        <v>Retail</v>
      </c>
      <c r="L13572" s="4" t="str">
        <f aca="false">IFERROR(INDEX(Data_Orders!$D$2:$D$4727,MATCH(B13572,Data_Orders!$A$2:$A$4727,0)),"")</f>
        <v>Northampton</v>
      </c>
    </row>
    <row r="13573" customFormat="false" ht="15" hidden="false" customHeight="false" outlineLevel="0" collapsed="false">
      <c r="A13573" s="4" t="s">
        <v>19389</v>
      </c>
      <c r="B13573" s="4" t="s">
        <v>5635</v>
      </c>
      <c r="C13573" s="4" t="s">
        <v>1015</v>
      </c>
      <c r="D13573" s="4" t="n">
        <v>6</v>
      </c>
      <c r="E13573" s="4" t="n">
        <v>122.01</v>
      </c>
      <c r="F13573" s="4" t="n">
        <v>732.06</v>
      </c>
      <c r="G13573" s="4" t="n">
        <f aca="false">INDEX(Data_Products!$D$2:$D$33,MATCH(C13573,Data_Products!$A$2:$A$33,0))</f>
        <v>85.53</v>
      </c>
      <c r="H13573" s="4" t="str">
        <f aca="false">INDEX(Data_Products!$C$2:$C$33,MATCH(C13573,Data_Products!$A$2:$A$33,0))</f>
        <v>Timber</v>
      </c>
      <c r="I13573" s="10" t="n">
        <f aca="false">D13573*(E13573-G13573)</f>
        <v>218.88</v>
      </c>
      <c r="J13573" s="11" t="n">
        <f aca="false">IFERROR(I13573/F13573,0)</f>
        <v>0.298991885910991</v>
      </c>
      <c r="K13573" s="4" t="str">
        <f aca="false">IFERROR(INDEX(Data_Orders!$F$2:$F$4727,MATCH(B13573,Data_Orders!$A$2:$A$4727,0)),"")</f>
        <v>Retail</v>
      </c>
      <c r="L13573" s="4" t="str">
        <f aca="false">IFERROR(INDEX(Data_Orders!$D$2:$D$4727,MATCH(B13573,Data_Orders!$A$2:$A$4727,0)),"")</f>
        <v>Northampton</v>
      </c>
    </row>
    <row r="13574" customFormat="false" ht="15" hidden="false" customHeight="false" outlineLevel="0" collapsed="false">
      <c r="A13574" s="4" t="s">
        <v>19390</v>
      </c>
      <c r="B13574" s="4" t="s">
        <v>5635</v>
      </c>
      <c r="C13574" s="4" t="s">
        <v>1055</v>
      </c>
      <c r="D13574" s="4" t="n">
        <v>20</v>
      </c>
      <c r="E13574" s="4" t="n">
        <v>205.03</v>
      </c>
      <c r="F13574" s="4" t="n">
        <v>4100.6</v>
      </c>
      <c r="G13574" s="4" t="n">
        <f aca="false">INDEX(Data_Products!$D$2:$D$33,MATCH(C13574,Data_Products!$A$2:$A$33,0))</f>
        <v>138.6</v>
      </c>
      <c r="H13574" s="4" t="str">
        <f aca="false">INDEX(Data_Products!$C$2:$C$33,MATCH(C13574,Data_Products!$A$2:$A$33,0))</f>
        <v>Roofing</v>
      </c>
      <c r="I13574" s="10" t="n">
        <f aca="false">D13574*(E13574-G13574)</f>
        <v>1328.6</v>
      </c>
      <c r="J13574" s="11" t="n">
        <f aca="false">IFERROR(I13574/F13574,0)</f>
        <v>0.324001365653807</v>
      </c>
      <c r="K13574" s="4" t="str">
        <f aca="false">IFERROR(INDEX(Data_Orders!$F$2:$F$4727,MATCH(B13574,Data_Orders!$A$2:$A$4727,0)),"")</f>
        <v>Retail</v>
      </c>
      <c r="L13574" s="4" t="str">
        <f aca="false">IFERROR(INDEX(Data_Orders!$D$2:$D$4727,MATCH(B13574,Data_Orders!$A$2:$A$4727,0)),"")</f>
        <v>Northampton</v>
      </c>
    </row>
    <row r="13575" customFormat="false" ht="15" hidden="false" customHeight="false" outlineLevel="0" collapsed="false">
      <c r="A13575" s="4" t="s">
        <v>19391</v>
      </c>
      <c r="B13575" s="4" t="s">
        <v>5636</v>
      </c>
      <c r="C13575" s="4" t="s">
        <v>1044</v>
      </c>
      <c r="D13575" s="4" t="n">
        <v>9</v>
      </c>
      <c r="E13575" s="4" t="n">
        <v>190.44</v>
      </c>
      <c r="F13575" s="4" t="n">
        <v>1713.96</v>
      </c>
      <c r="G13575" s="4" t="n">
        <f aca="false">INDEX(Data_Products!$D$2:$D$33,MATCH(C13575,Data_Products!$A$2:$A$33,0))</f>
        <v>115.48</v>
      </c>
      <c r="H13575" s="4" t="str">
        <f aca="false">INDEX(Data_Products!$C$2:$C$33,MATCH(C13575,Data_Products!$A$2:$A$33,0))</f>
        <v>Tools &amp; Fixings</v>
      </c>
      <c r="I13575" s="10" t="n">
        <f aca="false">D13575*(E13575-G13575)</f>
        <v>674.64</v>
      </c>
      <c r="J13575" s="11" t="n">
        <f aca="false">IFERROR(I13575/F13575,0)</f>
        <v>0.393614786809494</v>
      </c>
      <c r="K13575" s="4" t="str">
        <f aca="false">IFERROR(INDEX(Data_Orders!$F$2:$F$4727,MATCH(B13575,Data_Orders!$A$2:$A$4727,0)),"")</f>
        <v>Housebuilder</v>
      </c>
      <c r="L13575" s="4" t="str">
        <f aca="false">IFERROR(INDEX(Data_Orders!$D$2:$D$4727,MATCH(B13575,Data_Orders!$A$2:$A$4727,0)),"")</f>
        <v>Northampton</v>
      </c>
    </row>
    <row r="13576" customFormat="false" ht="15" hidden="false" customHeight="false" outlineLevel="0" collapsed="false">
      <c r="A13576" s="4" t="s">
        <v>19392</v>
      </c>
      <c r="B13576" s="4" t="s">
        <v>5636</v>
      </c>
      <c r="C13576" s="4" t="s">
        <v>1041</v>
      </c>
      <c r="D13576" s="4" t="n">
        <v>12</v>
      </c>
      <c r="E13576" s="4" t="n">
        <v>242.75</v>
      </c>
      <c r="F13576" s="4" t="n">
        <v>2913</v>
      </c>
      <c r="G13576" s="4" t="n">
        <f aca="false">INDEX(Data_Products!$D$2:$D$33,MATCH(C13576,Data_Products!$A$2:$A$33,0))</f>
        <v>142.94</v>
      </c>
      <c r="H13576" s="4" t="str">
        <f aca="false">INDEX(Data_Products!$C$2:$C$33,MATCH(C13576,Data_Products!$A$2:$A$33,0))</f>
        <v>Tools &amp; Fixings</v>
      </c>
      <c r="I13576" s="10" t="n">
        <f aca="false">D13576*(E13576-G13576)</f>
        <v>1197.72</v>
      </c>
      <c r="J13576" s="11" t="n">
        <f aca="false">IFERROR(I13576/F13576,0)</f>
        <v>0.411163748712667</v>
      </c>
      <c r="K13576" s="4" t="str">
        <f aca="false">IFERROR(INDEX(Data_Orders!$F$2:$F$4727,MATCH(B13576,Data_Orders!$A$2:$A$4727,0)),"")</f>
        <v>Housebuilder</v>
      </c>
      <c r="L13576" s="4" t="str">
        <f aca="false">IFERROR(INDEX(Data_Orders!$D$2:$D$4727,MATCH(B13576,Data_Orders!$A$2:$A$4727,0)),"")</f>
        <v>Northampton</v>
      </c>
    </row>
    <row r="13577" customFormat="false" ht="15" hidden="false" customHeight="false" outlineLevel="0" collapsed="false">
      <c r="A13577" s="4" t="s">
        <v>19393</v>
      </c>
      <c r="B13577" s="4" t="s">
        <v>5637</v>
      </c>
      <c r="C13577" s="4" t="s">
        <v>1046</v>
      </c>
      <c r="D13577" s="4" t="n">
        <v>7</v>
      </c>
      <c r="E13577" s="4" t="n">
        <v>154.02</v>
      </c>
      <c r="F13577" s="4" t="n">
        <v>1078.14</v>
      </c>
      <c r="G13577" s="4" t="n">
        <f aca="false">INDEX(Data_Products!$D$2:$D$33,MATCH(C13577,Data_Products!$A$2:$A$33,0))</f>
        <v>102.1</v>
      </c>
      <c r="H13577" s="4" t="str">
        <f aca="false">INDEX(Data_Products!$C$2:$C$33,MATCH(C13577,Data_Products!$A$2:$A$33,0))</f>
        <v>Tools &amp; Fixings</v>
      </c>
      <c r="I13577" s="10" t="n">
        <f aca="false">D13577*(E13577-G13577)</f>
        <v>363.44</v>
      </c>
      <c r="J13577" s="11" t="n">
        <f aca="false">IFERROR(I13577/F13577,0)</f>
        <v>0.337099078041813</v>
      </c>
      <c r="K13577" s="4" t="str">
        <f aca="false">IFERROR(INDEX(Data_Orders!$F$2:$F$4727,MATCH(B13577,Data_Orders!$A$2:$A$4727,0)),"")</f>
        <v>Housebuilder</v>
      </c>
      <c r="L13577" s="4" t="str">
        <f aca="false">IFERROR(INDEX(Data_Orders!$D$2:$D$4727,MATCH(B13577,Data_Orders!$A$2:$A$4727,0)),"")</f>
        <v>Northampton</v>
      </c>
    </row>
    <row r="13578" customFormat="false" ht="15" hidden="false" customHeight="false" outlineLevel="0" collapsed="false">
      <c r="A13578" s="4" t="s">
        <v>19394</v>
      </c>
      <c r="B13578" s="4" t="s">
        <v>5637</v>
      </c>
      <c r="C13578" s="4" t="s">
        <v>1077</v>
      </c>
      <c r="D13578" s="4" t="n">
        <v>8</v>
      </c>
      <c r="E13578" s="4" t="n">
        <v>46.61</v>
      </c>
      <c r="F13578" s="4" t="n">
        <v>372.88</v>
      </c>
      <c r="G13578" s="4" t="n">
        <f aca="false">INDEX(Data_Products!$D$2:$D$33,MATCH(C13578,Data_Products!$A$2:$A$33,0))</f>
        <v>36.87</v>
      </c>
      <c r="H13578" s="4" t="str">
        <f aca="false">INDEX(Data_Products!$C$2:$C$33,MATCH(C13578,Data_Products!$A$2:$A$33,0))</f>
        <v>Landscaping</v>
      </c>
      <c r="I13578" s="10" t="n">
        <f aca="false">D13578*(E13578-G13578)</f>
        <v>77.92</v>
      </c>
      <c r="J13578" s="11" t="n">
        <f aca="false">IFERROR(I13578/F13578,0)</f>
        <v>0.208968032611028</v>
      </c>
      <c r="K13578" s="4" t="str">
        <f aca="false">IFERROR(INDEX(Data_Orders!$F$2:$F$4727,MATCH(B13578,Data_Orders!$A$2:$A$4727,0)),"")</f>
        <v>Housebuilder</v>
      </c>
      <c r="L13578" s="4" t="str">
        <f aca="false">IFERROR(INDEX(Data_Orders!$D$2:$D$4727,MATCH(B13578,Data_Orders!$A$2:$A$4727,0)),"")</f>
        <v>Northampton</v>
      </c>
    </row>
    <row r="13579" customFormat="false" ht="15" hidden="false" customHeight="false" outlineLevel="0" collapsed="false">
      <c r="A13579" s="4" t="s">
        <v>19395</v>
      </c>
      <c r="B13579" s="4" t="s">
        <v>5637</v>
      </c>
      <c r="C13579" s="4" t="s">
        <v>1030</v>
      </c>
      <c r="D13579" s="4" t="n">
        <v>16</v>
      </c>
      <c r="E13579" s="4" t="n">
        <v>25.23</v>
      </c>
      <c r="F13579" s="4" t="n">
        <v>403.68</v>
      </c>
      <c r="G13579" s="4" t="n">
        <f aca="false">INDEX(Data_Products!$D$2:$D$33,MATCH(C13579,Data_Products!$A$2:$A$33,0))</f>
        <v>17.67</v>
      </c>
      <c r="H13579" s="4" t="str">
        <f aca="false">INDEX(Data_Products!$C$2:$C$33,MATCH(C13579,Data_Products!$A$2:$A$33,0))</f>
        <v>Cement &amp; Aggregates</v>
      </c>
      <c r="I13579" s="10" t="n">
        <f aca="false">D13579*(E13579-G13579)</f>
        <v>120.96</v>
      </c>
      <c r="J13579" s="11" t="n">
        <f aca="false">IFERROR(I13579/F13579,0)</f>
        <v>0.299643281807372</v>
      </c>
      <c r="K13579" s="4" t="str">
        <f aca="false">IFERROR(INDEX(Data_Orders!$F$2:$F$4727,MATCH(B13579,Data_Orders!$A$2:$A$4727,0)),"")</f>
        <v>Housebuilder</v>
      </c>
      <c r="L13579" s="4" t="str">
        <f aca="false">IFERROR(INDEX(Data_Orders!$D$2:$D$4727,MATCH(B13579,Data_Orders!$A$2:$A$4727,0)),"")</f>
        <v>Northampton</v>
      </c>
    </row>
    <row r="13580" customFormat="false" ht="15" hidden="false" customHeight="false" outlineLevel="0" collapsed="false">
      <c r="A13580" s="4" t="s">
        <v>19396</v>
      </c>
      <c r="B13580" s="4" t="s">
        <v>5637</v>
      </c>
      <c r="C13580" s="4" t="s">
        <v>1057</v>
      </c>
      <c r="D13580" s="4" t="n">
        <v>14</v>
      </c>
      <c r="E13580" s="4" t="n">
        <v>176.81</v>
      </c>
      <c r="F13580" s="4" t="n">
        <v>2475.34</v>
      </c>
      <c r="G13580" s="4" t="n">
        <f aca="false">INDEX(Data_Products!$D$2:$D$33,MATCH(C13580,Data_Products!$A$2:$A$33,0))</f>
        <v>129.57</v>
      </c>
      <c r="H13580" s="4" t="str">
        <f aca="false">INDEX(Data_Products!$C$2:$C$33,MATCH(C13580,Data_Products!$A$2:$A$33,0))</f>
        <v>Roofing</v>
      </c>
      <c r="I13580" s="10" t="n">
        <f aca="false">D13580*(E13580-G13580)</f>
        <v>661.36</v>
      </c>
      <c r="J13580" s="11" t="n">
        <f aca="false">IFERROR(I13580/F13580,0)</f>
        <v>0.267179458175443</v>
      </c>
      <c r="K13580" s="4" t="str">
        <f aca="false">IFERROR(INDEX(Data_Orders!$F$2:$F$4727,MATCH(B13580,Data_Orders!$A$2:$A$4727,0)),"")</f>
        <v>Housebuilder</v>
      </c>
      <c r="L13580" s="4" t="str">
        <f aca="false">IFERROR(INDEX(Data_Orders!$D$2:$D$4727,MATCH(B13580,Data_Orders!$A$2:$A$4727,0)),"")</f>
        <v>Northampton</v>
      </c>
    </row>
    <row r="13581" customFormat="false" ht="15" hidden="false" customHeight="false" outlineLevel="0" collapsed="false">
      <c r="A13581" s="4" t="s">
        <v>19397</v>
      </c>
      <c r="B13581" s="4" t="s">
        <v>5637</v>
      </c>
      <c r="C13581" s="4" t="s">
        <v>1017</v>
      </c>
      <c r="D13581" s="4" t="n">
        <v>17</v>
      </c>
      <c r="E13581" s="4" t="n">
        <v>49.15</v>
      </c>
      <c r="F13581" s="4" t="n">
        <v>835.55</v>
      </c>
      <c r="G13581" s="4" t="n">
        <f aca="false">INDEX(Data_Products!$D$2:$D$33,MATCH(C13581,Data_Products!$A$2:$A$33,0))</f>
        <v>31.44</v>
      </c>
      <c r="H13581" s="4" t="str">
        <f aca="false">INDEX(Data_Products!$C$2:$C$33,MATCH(C13581,Data_Products!$A$2:$A$33,0))</f>
        <v>Timber</v>
      </c>
      <c r="I13581" s="10" t="n">
        <f aca="false">D13581*(E13581-G13581)</f>
        <v>301.07</v>
      </c>
      <c r="J13581" s="11" t="n">
        <f aca="false">IFERROR(I13581/F13581,0)</f>
        <v>0.360325534079349</v>
      </c>
      <c r="K13581" s="4" t="str">
        <f aca="false">IFERROR(INDEX(Data_Orders!$F$2:$F$4727,MATCH(B13581,Data_Orders!$A$2:$A$4727,0)),"")</f>
        <v>Housebuilder</v>
      </c>
      <c r="L13581" s="4" t="str">
        <f aca="false">IFERROR(INDEX(Data_Orders!$D$2:$D$4727,MATCH(B13581,Data_Orders!$A$2:$A$4727,0)),"")</f>
        <v>Northampton</v>
      </c>
    </row>
    <row r="13582" customFormat="false" ht="15" hidden="false" customHeight="false" outlineLevel="0" collapsed="false">
      <c r="A13582" s="4" t="s">
        <v>19398</v>
      </c>
      <c r="B13582" s="4" t="s">
        <v>5638</v>
      </c>
      <c r="C13582" s="4" t="s">
        <v>1032</v>
      </c>
      <c r="D13582" s="4" t="n">
        <v>17</v>
      </c>
      <c r="E13582" s="4" t="n">
        <v>99.65</v>
      </c>
      <c r="F13582" s="4" t="n">
        <v>1694.05</v>
      </c>
      <c r="G13582" s="4" t="n">
        <f aca="false">INDEX(Data_Products!$D$2:$D$33,MATCH(C13582,Data_Products!$A$2:$A$33,0))</f>
        <v>58.26</v>
      </c>
      <c r="H13582" s="4" t="str">
        <f aca="false">INDEX(Data_Products!$C$2:$C$33,MATCH(C13582,Data_Products!$A$2:$A$33,0))</f>
        <v>Insulation</v>
      </c>
      <c r="I13582" s="10" t="n">
        <f aca="false">D13582*(E13582-G13582)</f>
        <v>703.63</v>
      </c>
      <c r="J13582" s="11" t="n">
        <f aca="false">IFERROR(I13582/F13582,0)</f>
        <v>0.415353738083292</v>
      </c>
      <c r="K13582" s="4" t="str">
        <f aca="false">IFERROR(INDEX(Data_Orders!$F$2:$F$4727,MATCH(B13582,Data_Orders!$A$2:$A$4727,0)),"")</f>
        <v>Housebuilder</v>
      </c>
      <c r="L13582" s="4" t="str">
        <f aca="false">IFERROR(INDEX(Data_Orders!$D$2:$D$4727,MATCH(B13582,Data_Orders!$A$2:$A$4727,0)),"")</f>
        <v>Northampton</v>
      </c>
    </row>
    <row r="13583" customFormat="false" ht="15" hidden="false" customHeight="false" outlineLevel="0" collapsed="false">
      <c r="A13583" s="4" t="s">
        <v>19399</v>
      </c>
      <c r="B13583" s="4" t="s">
        <v>5639</v>
      </c>
      <c r="C13583" s="4" t="s">
        <v>1044</v>
      </c>
      <c r="D13583" s="4" t="n">
        <v>19</v>
      </c>
      <c r="E13583" s="4" t="n">
        <v>190.44</v>
      </c>
      <c r="F13583" s="4" t="n">
        <v>3618.36</v>
      </c>
      <c r="G13583" s="4" t="n">
        <f aca="false">INDEX(Data_Products!$D$2:$D$33,MATCH(C13583,Data_Products!$A$2:$A$33,0))</f>
        <v>115.48</v>
      </c>
      <c r="H13583" s="4" t="str">
        <f aca="false">INDEX(Data_Products!$C$2:$C$33,MATCH(C13583,Data_Products!$A$2:$A$33,0))</f>
        <v>Tools &amp; Fixings</v>
      </c>
      <c r="I13583" s="10" t="n">
        <f aca="false">D13583*(E13583-G13583)</f>
        <v>1424.24</v>
      </c>
      <c r="J13583" s="11" t="n">
        <f aca="false">IFERROR(I13583/F13583,0)</f>
        <v>0.393614786809494</v>
      </c>
      <c r="K13583" s="4" t="str">
        <f aca="false">IFERROR(INDEX(Data_Orders!$F$2:$F$4727,MATCH(B13583,Data_Orders!$A$2:$A$4727,0)),"")</f>
        <v>Housebuilder</v>
      </c>
      <c r="L13583" s="4" t="str">
        <f aca="false">IFERROR(INDEX(Data_Orders!$D$2:$D$4727,MATCH(B13583,Data_Orders!$A$2:$A$4727,0)),"")</f>
        <v>Northampton</v>
      </c>
    </row>
    <row r="13584" customFormat="false" ht="15" hidden="false" customHeight="false" outlineLevel="0" collapsed="false">
      <c r="A13584" s="4" t="s">
        <v>19400</v>
      </c>
      <c r="B13584" s="4" t="s">
        <v>5640</v>
      </c>
      <c r="C13584" s="4" t="s">
        <v>1055</v>
      </c>
      <c r="D13584" s="4" t="n">
        <v>13</v>
      </c>
      <c r="E13584" s="4" t="n">
        <v>205.03</v>
      </c>
      <c r="F13584" s="4" t="n">
        <v>2665.39</v>
      </c>
      <c r="G13584" s="4" t="n">
        <f aca="false">INDEX(Data_Products!$D$2:$D$33,MATCH(C13584,Data_Products!$A$2:$A$33,0))</f>
        <v>138.6</v>
      </c>
      <c r="H13584" s="4" t="str">
        <f aca="false">INDEX(Data_Products!$C$2:$C$33,MATCH(C13584,Data_Products!$A$2:$A$33,0))</f>
        <v>Roofing</v>
      </c>
      <c r="I13584" s="10" t="n">
        <f aca="false">D13584*(E13584-G13584)</f>
        <v>863.59</v>
      </c>
      <c r="J13584" s="11" t="n">
        <f aca="false">IFERROR(I13584/F13584,0)</f>
        <v>0.324001365653807</v>
      </c>
      <c r="K13584" s="4" t="str">
        <f aca="false">IFERROR(INDEX(Data_Orders!$F$2:$F$4727,MATCH(B13584,Data_Orders!$A$2:$A$4727,0)),"")</f>
        <v>Housebuilder</v>
      </c>
      <c r="L13584" s="4" t="str">
        <f aca="false">IFERROR(INDEX(Data_Orders!$D$2:$D$4727,MATCH(B13584,Data_Orders!$A$2:$A$4727,0)),"")</f>
        <v>Northampton</v>
      </c>
    </row>
    <row r="13585" customFormat="false" ht="15" hidden="false" customHeight="false" outlineLevel="0" collapsed="false">
      <c r="A13585" s="4" t="s">
        <v>19401</v>
      </c>
      <c r="B13585" s="4" t="s">
        <v>5641</v>
      </c>
      <c r="C13585" s="4" t="s">
        <v>1017</v>
      </c>
      <c r="D13585" s="4" t="n">
        <v>14</v>
      </c>
      <c r="E13585" s="4" t="n">
        <v>49.15</v>
      </c>
      <c r="F13585" s="4" t="n">
        <v>688.1</v>
      </c>
      <c r="G13585" s="4" t="n">
        <f aca="false">INDEX(Data_Products!$D$2:$D$33,MATCH(C13585,Data_Products!$A$2:$A$33,0))</f>
        <v>31.44</v>
      </c>
      <c r="H13585" s="4" t="str">
        <f aca="false">INDEX(Data_Products!$C$2:$C$33,MATCH(C13585,Data_Products!$A$2:$A$33,0))</f>
        <v>Timber</v>
      </c>
      <c r="I13585" s="10" t="n">
        <f aca="false">D13585*(E13585-G13585)</f>
        <v>247.94</v>
      </c>
      <c r="J13585" s="11" t="n">
        <f aca="false">IFERROR(I13585/F13585,0)</f>
        <v>0.360325534079349</v>
      </c>
      <c r="K13585" s="4" t="str">
        <f aca="false">IFERROR(INDEX(Data_Orders!$F$2:$F$4727,MATCH(B13585,Data_Orders!$A$2:$A$4727,0)),"")</f>
        <v>Housebuilder</v>
      </c>
      <c r="L13585" s="4" t="str">
        <f aca="false">IFERROR(INDEX(Data_Orders!$D$2:$D$4727,MATCH(B13585,Data_Orders!$A$2:$A$4727,0)),"")</f>
        <v>Northampton</v>
      </c>
    </row>
    <row r="13586" customFormat="false" ht="15" hidden="false" customHeight="false" outlineLevel="0" collapsed="false">
      <c r="A13586" s="4" t="s">
        <v>19402</v>
      </c>
      <c r="B13586" s="4" t="s">
        <v>5641</v>
      </c>
      <c r="C13586" s="4" t="s">
        <v>1073</v>
      </c>
      <c r="D13586" s="4" t="n">
        <v>9</v>
      </c>
      <c r="E13586" s="4" t="n">
        <v>231.05</v>
      </c>
      <c r="F13586" s="4" t="n">
        <v>2079.45</v>
      </c>
      <c r="G13586" s="4" t="n">
        <f aca="false">INDEX(Data_Products!$D$2:$D$33,MATCH(C13586,Data_Products!$A$2:$A$33,0))</f>
        <v>148.29</v>
      </c>
      <c r="H13586" s="4" t="str">
        <f aca="false">INDEX(Data_Products!$C$2:$C$33,MATCH(C13586,Data_Products!$A$2:$A$33,0))</f>
        <v>Landscaping</v>
      </c>
      <c r="I13586" s="10" t="n">
        <f aca="false">D13586*(E13586-G13586)</f>
        <v>744.84</v>
      </c>
      <c r="J13586" s="11" t="n">
        <f aca="false">IFERROR(I13586/F13586,0)</f>
        <v>0.358190867777537</v>
      </c>
      <c r="K13586" s="4" t="str">
        <f aca="false">IFERROR(INDEX(Data_Orders!$F$2:$F$4727,MATCH(B13586,Data_Orders!$A$2:$A$4727,0)),"")</f>
        <v>Housebuilder</v>
      </c>
      <c r="L13586" s="4" t="str">
        <f aca="false">IFERROR(INDEX(Data_Orders!$D$2:$D$4727,MATCH(B13586,Data_Orders!$A$2:$A$4727,0)),"")</f>
        <v>Northampton</v>
      </c>
    </row>
    <row r="13587" customFormat="false" ht="15" hidden="false" customHeight="false" outlineLevel="0" collapsed="false">
      <c r="A13587" s="4" t="s">
        <v>19403</v>
      </c>
      <c r="B13587" s="4" t="s">
        <v>5641</v>
      </c>
      <c r="C13587" s="4" t="s">
        <v>1010</v>
      </c>
      <c r="D13587" s="4" t="n">
        <v>2</v>
      </c>
      <c r="E13587" s="4" t="n">
        <v>135.95</v>
      </c>
      <c r="F13587" s="4" t="n">
        <v>271.9</v>
      </c>
      <c r="G13587" s="4" t="n">
        <f aca="false">INDEX(Data_Products!$D$2:$D$33,MATCH(C13587,Data_Products!$A$2:$A$33,0))</f>
        <v>111.1</v>
      </c>
      <c r="H13587" s="4" t="str">
        <f aca="false">INDEX(Data_Products!$C$2:$C$33,MATCH(C13587,Data_Products!$A$2:$A$33,0))</f>
        <v>Timber</v>
      </c>
      <c r="I13587" s="10" t="n">
        <f aca="false">D13587*(E13587-G13587)</f>
        <v>49.7</v>
      </c>
      <c r="J13587" s="11" t="n">
        <f aca="false">IFERROR(I13587/F13587,0)</f>
        <v>0.18278778962854</v>
      </c>
      <c r="K13587" s="4" t="str">
        <f aca="false">IFERROR(INDEX(Data_Orders!$F$2:$F$4727,MATCH(B13587,Data_Orders!$A$2:$A$4727,0)),"")</f>
        <v>Housebuilder</v>
      </c>
      <c r="L13587" s="4" t="str">
        <f aca="false">IFERROR(INDEX(Data_Orders!$D$2:$D$4727,MATCH(B13587,Data_Orders!$A$2:$A$4727,0)),"")</f>
        <v>Northampton</v>
      </c>
    </row>
    <row r="13588" customFormat="false" ht="15" hidden="false" customHeight="false" outlineLevel="0" collapsed="false">
      <c r="A13588" s="4" t="s">
        <v>19404</v>
      </c>
      <c r="B13588" s="4" t="s">
        <v>5642</v>
      </c>
      <c r="C13588" s="4" t="s">
        <v>1077</v>
      </c>
      <c r="D13588" s="4" t="n">
        <v>15</v>
      </c>
      <c r="E13588" s="4" t="n">
        <v>46.61</v>
      </c>
      <c r="F13588" s="4" t="n">
        <v>699.15</v>
      </c>
      <c r="G13588" s="4" t="n">
        <f aca="false">INDEX(Data_Products!$D$2:$D$33,MATCH(C13588,Data_Products!$A$2:$A$33,0))</f>
        <v>36.87</v>
      </c>
      <c r="H13588" s="4" t="str">
        <f aca="false">INDEX(Data_Products!$C$2:$C$33,MATCH(C13588,Data_Products!$A$2:$A$33,0))</f>
        <v>Landscaping</v>
      </c>
      <c r="I13588" s="10" t="n">
        <f aca="false">D13588*(E13588-G13588)</f>
        <v>146.1</v>
      </c>
      <c r="J13588" s="11" t="n">
        <f aca="false">IFERROR(I13588/F13588,0)</f>
        <v>0.208968032611028</v>
      </c>
      <c r="K13588" s="4" t="str">
        <f aca="false">IFERROR(INDEX(Data_Orders!$F$2:$F$4727,MATCH(B13588,Data_Orders!$A$2:$A$4727,0)),"")</f>
        <v>Housebuilder</v>
      </c>
      <c r="L13588" s="4" t="str">
        <f aca="false">IFERROR(INDEX(Data_Orders!$D$2:$D$4727,MATCH(B13588,Data_Orders!$A$2:$A$4727,0)),"")</f>
        <v>Northampton</v>
      </c>
    </row>
    <row r="13589" customFormat="false" ht="15" hidden="false" customHeight="false" outlineLevel="0" collapsed="false">
      <c r="A13589" s="4" t="s">
        <v>19405</v>
      </c>
      <c r="B13589" s="4" t="s">
        <v>5643</v>
      </c>
      <c r="C13589" s="4" t="s">
        <v>1066</v>
      </c>
      <c r="D13589" s="4" t="n">
        <v>8</v>
      </c>
      <c r="E13589" s="4" t="n">
        <v>209.69</v>
      </c>
      <c r="F13589" s="4" t="n">
        <v>1677.52</v>
      </c>
      <c r="G13589" s="4" t="n">
        <f aca="false">INDEX(Data_Products!$D$2:$D$33,MATCH(C13589,Data_Products!$A$2:$A$33,0))</f>
        <v>144.38</v>
      </c>
      <c r="H13589" s="4" t="str">
        <f aca="false">INDEX(Data_Products!$C$2:$C$33,MATCH(C13589,Data_Products!$A$2:$A$33,0))</f>
        <v>Plumbing &amp; Drainage</v>
      </c>
      <c r="I13589" s="10" t="n">
        <f aca="false">D13589*(E13589-G13589)</f>
        <v>522.48</v>
      </c>
      <c r="J13589" s="11" t="n">
        <f aca="false">IFERROR(I13589/F13589,0)</f>
        <v>0.311459773952024</v>
      </c>
      <c r="K13589" s="4" t="str">
        <f aca="false">IFERROR(INDEX(Data_Orders!$F$2:$F$4727,MATCH(B13589,Data_Orders!$A$2:$A$4727,0)),"")</f>
        <v>Contractor</v>
      </c>
      <c r="L13589" s="4" t="str">
        <f aca="false">IFERROR(INDEX(Data_Orders!$D$2:$D$4727,MATCH(B13589,Data_Orders!$A$2:$A$4727,0)),"")</f>
        <v>Birmingham South</v>
      </c>
    </row>
    <row r="13590" customFormat="false" ht="15" hidden="false" customHeight="false" outlineLevel="0" collapsed="false">
      <c r="A13590" s="4" t="s">
        <v>19406</v>
      </c>
      <c r="B13590" s="4" t="s">
        <v>5643</v>
      </c>
      <c r="C13590" s="4" t="s">
        <v>1010</v>
      </c>
      <c r="D13590" s="4" t="n">
        <v>9</v>
      </c>
      <c r="E13590" s="4" t="n">
        <v>135.95</v>
      </c>
      <c r="F13590" s="4" t="n">
        <v>1223.55</v>
      </c>
      <c r="G13590" s="4" t="n">
        <f aca="false">INDEX(Data_Products!$D$2:$D$33,MATCH(C13590,Data_Products!$A$2:$A$33,0))</f>
        <v>111.1</v>
      </c>
      <c r="H13590" s="4" t="str">
        <f aca="false">INDEX(Data_Products!$C$2:$C$33,MATCH(C13590,Data_Products!$A$2:$A$33,0))</f>
        <v>Timber</v>
      </c>
      <c r="I13590" s="10" t="n">
        <f aca="false">D13590*(E13590-G13590)</f>
        <v>223.65</v>
      </c>
      <c r="J13590" s="11" t="n">
        <f aca="false">IFERROR(I13590/F13590,0)</f>
        <v>0.18278778962854</v>
      </c>
      <c r="K13590" s="4" t="str">
        <f aca="false">IFERROR(INDEX(Data_Orders!$F$2:$F$4727,MATCH(B13590,Data_Orders!$A$2:$A$4727,0)),"")</f>
        <v>Contractor</v>
      </c>
      <c r="L13590" s="4" t="str">
        <f aca="false">IFERROR(INDEX(Data_Orders!$D$2:$D$4727,MATCH(B13590,Data_Orders!$A$2:$A$4727,0)),"")</f>
        <v>Birmingham South</v>
      </c>
    </row>
    <row r="13591" customFormat="false" ht="15" hidden="false" customHeight="false" outlineLevel="0" collapsed="false">
      <c r="A13591" s="4" t="s">
        <v>19407</v>
      </c>
      <c r="B13591" s="4" t="s">
        <v>5644</v>
      </c>
      <c r="C13591" s="4" t="s">
        <v>1041</v>
      </c>
      <c r="D13591" s="4" t="n">
        <v>11</v>
      </c>
      <c r="E13591" s="4" t="n">
        <v>242.75</v>
      </c>
      <c r="F13591" s="4" t="n">
        <v>2670.25</v>
      </c>
      <c r="G13591" s="4" t="n">
        <f aca="false">INDEX(Data_Products!$D$2:$D$33,MATCH(C13591,Data_Products!$A$2:$A$33,0))</f>
        <v>142.94</v>
      </c>
      <c r="H13591" s="4" t="str">
        <f aca="false">INDEX(Data_Products!$C$2:$C$33,MATCH(C13591,Data_Products!$A$2:$A$33,0))</f>
        <v>Tools &amp; Fixings</v>
      </c>
      <c r="I13591" s="10" t="n">
        <f aca="false">D13591*(E13591-G13591)</f>
        <v>1097.91</v>
      </c>
      <c r="J13591" s="11" t="n">
        <f aca="false">IFERROR(I13591/F13591,0)</f>
        <v>0.411163748712667</v>
      </c>
      <c r="K13591" s="4" t="str">
        <f aca="false">IFERROR(INDEX(Data_Orders!$F$2:$F$4727,MATCH(B13591,Data_Orders!$A$2:$A$4727,0)),"")</f>
        <v>Contractor</v>
      </c>
      <c r="L13591" s="4" t="str">
        <f aca="false">IFERROR(INDEX(Data_Orders!$D$2:$D$4727,MATCH(B13591,Data_Orders!$A$2:$A$4727,0)),"")</f>
        <v>Birmingham South</v>
      </c>
    </row>
    <row r="13592" customFormat="false" ht="15" hidden="false" customHeight="false" outlineLevel="0" collapsed="false">
      <c r="A13592" s="4" t="s">
        <v>19408</v>
      </c>
      <c r="B13592" s="4" t="s">
        <v>5644</v>
      </c>
      <c r="C13592" s="4" t="s">
        <v>1024</v>
      </c>
      <c r="D13592" s="4" t="n">
        <v>10</v>
      </c>
      <c r="E13592" s="4" t="n">
        <v>137.14</v>
      </c>
      <c r="F13592" s="4" t="n">
        <v>1371.4</v>
      </c>
      <c r="G13592" s="4" t="n">
        <f aca="false">INDEX(Data_Products!$D$2:$D$33,MATCH(C13592,Data_Products!$A$2:$A$33,0))</f>
        <v>99.99</v>
      </c>
      <c r="H13592" s="4" t="str">
        <f aca="false">INDEX(Data_Products!$C$2:$C$33,MATCH(C13592,Data_Products!$A$2:$A$33,0))</f>
        <v>Cement &amp; Aggregates</v>
      </c>
      <c r="I13592" s="10" t="n">
        <f aca="false">D13592*(E13592-G13592)</f>
        <v>371.5</v>
      </c>
      <c r="J13592" s="11" t="n">
        <f aca="false">IFERROR(I13592/F13592,0)</f>
        <v>0.270891060230421</v>
      </c>
      <c r="K13592" s="4" t="str">
        <f aca="false">IFERROR(INDEX(Data_Orders!$F$2:$F$4727,MATCH(B13592,Data_Orders!$A$2:$A$4727,0)),"")</f>
        <v>Contractor</v>
      </c>
      <c r="L13592" s="4" t="str">
        <f aca="false">IFERROR(INDEX(Data_Orders!$D$2:$D$4727,MATCH(B13592,Data_Orders!$A$2:$A$4727,0)),"")</f>
        <v>Birmingham South</v>
      </c>
    </row>
    <row r="13593" customFormat="false" ht="15" hidden="false" customHeight="false" outlineLevel="0" collapsed="false">
      <c r="A13593" s="4" t="s">
        <v>19409</v>
      </c>
      <c r="B13593" s="4" t="s">
        <v>5644</v>
      </c>
      <c r="C13593" s="4" t="s">
        <v>1039</v>
      </c>
      <c r="D13593" s="4" t="n">
        <v>1</v>
      </c>
      <c r="E13593" s="4" t="n">
        <v>160.41</v>
      </c>
      <c r="F13593" s="4" t="n">
        <v>160.41</v>
      </c>
      <c r="G13593" s="4" t="n">
        <f aca="false">INDEX(Data_Products!$D$2:$D$33,MATCH(C13593,Data_Products!$A$2:$A$33,0))</f>
        <v>99.74</v>
      </c>
      <c r="H13593" s="4" t="str">
        <f aca="false">INDEX(Data_Products!$C$2:$C$33,MATCH(C13593,Data_Products!$A$2:$A$33,0))</f>
        <v>Insulation</v>
      </c>
      <c r="I13593" s="10" t="n">
        <f aca="false">D13593*(E13593-G13593)</f>
        <v>60.67</v>
      </c>
      <c r="J13593" s="11" t="n">
        <f aca="false">IFERROR(I13593/F13593,0)</f>
        <v>0.378218315566361</v>
      </c>
      <c r="K13593" s="4" t="str">
        <f aca="false">IFERROR(INDEX(Data_Orders!$F$2:$F$4727,MATCH(B13593,Data_Orders!$A$2:$A$4727,0)),"")</f>
        <v>Contractor</v>
      </c>
      <c r="L13593" s="4" t="str">
        <f aca="false">IFERROR(INDEX(Data_Orders!$D$2:$D$4727,MATCH(B13593,Data_Orders!$A$2:$A$4727,0)),"")</f>
        <v>Birmingham South</v>
      </c>
    </row>
    <row r="13594" customFormat="false" ht="15" hidden="false" customHeight="false" outlineLevel="0" collapsed="false">
      <c r="A13594" s="4" t="s">
        <v>19410</v>
      </c>
      <c r="B13594" s="4" t="s">
        <v>5645</v>
      </c>
      <c r="C13594" s="4" t="s">
        <v>1073</v>
      </c>
      <c r="D13594" s="4" t="n">
        <v>5</v>
      </c>
      <c r="E13594" s="4" t="n">
        <v>231.05</v>
      </c>
      <c r="F13594" s="4" t="n">
        <v>1155.25</v>
      </c>
      <c r="G13594" s="4" t="n">
        <f aca="false">INDEX(Data_Products!$D$2:$D$33,MATCH(C13594,Data_Products!$A$2:$A$33,0))</f>
        <v>148.29</v>
      </c>
      <c r="H13594" s="4" t="str">
        <f aca="false">INDEX(Data_Products!$C$2:$C$33,MATCH(C13594,Data_Products!$A$2:$A$33,0))</f>
        <v>Landscaping</v>
      </c>
      <c r="I13594" s="10" t="n">
        <f aca="false">D13594*(E13594-G13594)</f>
        <v>413.8</v>
      </c>
      <c r="J13594" s="11" t="n">
        <f aca="false">IFERROR(I13594/F13594,0)</f>
        <v>0.358190867777537</v>
      </c>
      <c r="K13594" s="4" t="str">
        <f aca="false">IFERROR(INDEX(Data_Orders!$F$2:$F$4727,MATCH(B13594,Data_Orders!$A$2:$A$4727,0)),"")</f>
        <v>Contractor</v>
      </c>
      <c r="L13594" s="4" t="str">
        <f aca="false">IFERROR(INDEX(Data_Orders!$D$2:$D$4727,MATCH(B13594,Data_Orders!$A$2:$A$4727,0)),"")</f>
        <v>Birmingham South</v>
      </c>
    </row>
    <row r="13595" customFormat="false" ht="15" hidden="false" customHeight="false" outlineLevel="0" collapsed="false">
      <c r="A13595" s="4" t="s">
        <v>19411</v>
      </c>
      <c r="B13595" s="4" t="s">
        <v>5645</v>
      </c>
      <c r="C13595" s="4" t="s">
        <v>1028</v>
      </c>
      <c r="D13595" s="4" t="n">
        <v>16</v>
      </c>
      <c r="E13595" s="4" t="n">
        <v>118.79</v>
      </c>
      <c r="F13595" s="4" t="n">
        <v>1900.64</v>
      </c>
      <c r="G13595" s="4" t="n">
        <f aca="false">INDEX(Data_Products!$D$2:$D$33,MATCH(C13595,Data_Products!$A$2:$A$33,0))</f>
        <v>81.07</v>
      </c>
      <c r="H13595" s="4" t="str">
        <f aca="false">INDEX(Data_Products!$C$2:$C$33,MATCH(C13595,Data_Products!$A$2:$A$33,0))</f>
        <v>Cement &amp; Aggregates</v>
      </c>
      <c r="I13595" s="10" t="n">
        <f aca="false">D13595*(E13595-G13595)</f>
        <v>603.52</v>
      </c>
      <c r="J13595" s="11" t="n">
        <f aca="false">IFERROR(I13595/F13595,0)</f>
        <v>0.317535146056065</v>
      </c>
      <c r="K13595" s="4" t="str">
        <f aca="false">IFERROR(INDEX(Data_Orders!$F$2:$F$4727,MATCH(B13595,Data_Orders!$A$2:$A$4727,0)),"")</f>
        <v>Contractor</v>
      </c>
      <c r="L13595" s="4" t="str">
        <f aca="false">IFERROR(INDEX(Data_Orders!$D$2:$D$4727,MATCH(B13595,Data_Orders!$A$2:$A$4727,0)),"")</f>
        <v>Birmingham South</v>
      </c>
    </row>
    <row r="13596" customFormat="false" ht="15" hidden="false" customHeight="false" outlineLevel="0" collapsed="false">
      <c r="A13596" s="4" t="s">
        <v>19412</v>
      </c>
      <c r="B13596" s="4" t="s">
        <v>5645</v>
      </c>
      <c r="C13596" s="4" t="s">
        <v>1052</v>
      </c>
      <c r="D13596" s="4" t="n">
        <v>6</v>
      </c>
      <c r="E13596" s="4" t="n">
        <v>205.71</v>
      </c>
      <c r="F13596" s="4" t="n">
        <v>1234.26</v>
      </c>
      <c r="G13596" s="4" t="n">
        <f aca="false">INDEX(Data_Products!$D$2:$D$33,MATCH(C13596,Data_Products!$A$2:$A$33,0))</f>
        <v>152.29</v>
      </c>
      <c r="H13596" s="4" t="str">
        <f aca="false">INDEX(Data_Products!$C$2:$C$33,MATCH(C13596,Data_Products!$A$2:$A$33,0))</f>
        <v>Roofing</v>
      </c>
      <c r="I13596" s="10" t="n">
        <f aca="false">D13596*(E13596-G13596)</f>
        <v>320.52</v>
      </c>
      <c r="J13596" s="11" t="n">
        <f aca="false">IFERROR(I13596/F13596,0)</f>
        <v>0.259685965679841</v>
      </c>
      <c r="K13596" s="4" t="str">
        <f aca="false">IFERROR(INDEX(Data_Orders!$F$2:$F$4727,MATCH(B13596,Data_Orders!$A$2:$A$4727,0)),"")</f>
        <v>Contractor</v>
      </c>
      <c r="L13596" s="4" t="str">
        <f aca="false">IFERROR(INDEX(Data_Orders!$D$2:$D$4727,MATCH(B13596,Data_Orders!$A$2:$A$4727,0)),"")</f>
        <v>Birmingham South</v>
      </c>
    </row>
    <row r="13597" customFormat="false" ht="15" hidden="false" customHeight="false" outlineLevel="0" collapsed="false">
      <c r="A13597" s="4" t="s">
        <v>19413</v>
      </c>
      <c r="B13597" s="4" t="s">
        <v>5646</v>
      </c>
      <c r="C13597" s="4" t="s">
        <v>1052</v>
      </c>
      <c r="D13597" s="4" t="n">
        <v>1</v>
      </c>
      <c r="E13597" s="4" t="n">
        <v>205.71</v>
      </c>
      <c r="F13597" s="4" t="n">
        <v>205.71</v>
      </c>
      <c r="G13597" s="4" t="n">
        <f aca="false">INDEX(Data_Products!$D$2:$D$33,MATCH(C13597,Data_Products!$A$2:$A$33,0))</f>
        <v>152.29</v>
      </c>
      <c r="H13597" s="4" t="str">
        <f aca="false">INDEX(Data_Products!$C$2:$C$33,MATCH(C13597,Data_Products!$A$2:$A$33,0))</f>
        <v>Roofing</v>
      </c>
      <c r="I13597" s="10" t="n">
        <f aca="false">D13597*(E13597-G13597)</f>
        <v>53.42</v>
      </c>
      <c r="J13597" s="11" t="n">
        <f aca="false">IFERROR(I13597/F13597,0)</f>
        <v>0.259685965679841</v>
      </c>
      <c r="K13597" s="4" t="str">
        <f aca="false">IFERROR(INDEX(Data_Orders!$F$2:$F$4727,MATCH(B13597,Data_Orders!$A$2:$A$4727,0)),"")</f>
        <v>Contractor</v>
      </c>
      <c r="L13597" s="4" t="str">
        <f aca="false">IFERROR(INDEX(Data_Orders!$D$2:$D$4727,MATCH(B13597,Data_Orders!$A$2:$A$4727,0)),"")</f>
        <v>Birmingham South</v>
      </c>
    </row>
    <row r="13598" customFormat="false" ht="15" hidden="false" customHeight="false" outlineLevel="0" collapsed="false">
      <c r="A13598" s="4" t="s">
        <v>19414</v>
      </c>
      <c r="B13598" s="4" t="s">
        <v>5647</v>
      </c>
      <c r="C13598" s="4" t="s">
        <v>1070</v>
      </c>
      <c r="D13598" s="4" t="n">
        <v>15</v>
      </c>
      <c r="E13598" s="4" t="n">
        <v>230.32</v>
      </c>
      <c r="F13598" s="4" t="n">
        <v>3454.8</v>
      </c>
      <c r="G13598" s="4" t="n">
        <f aca="false">INDEX(Data_Products!$D$2:$D$33,MATCH(C13598,Data_Products!$A$2:$A$33,0))</f>
        <v>161.64</v>
      </c>
      <c r="H13598" s="4" t="str">
        <f aca="false">INDEX(Data_Products!$C$2:$C$33,MATCH(C13598,Data_Products!$A$2:$A$33,0))</f>
        <v>Landscaping</v>
      </c>
      <c r="I13598" s="10" t="n">
        <f aca="false">D13598*(E13598-G13598)</f>
        <v>1030.2</v>
      </c>
      <c r="J13598" s="11" t="n">
        <f aca="false">IFERROR(I13598/F13598,0)</f>
        <v>0.298193817297673</v>
      </c>
      <c r="K13598" s="4" t="str">
        <f aca="false">IFERROR(INDEX(Data_Orders!$F$2:$F$4727,MATCH(B13598,Data_Orders!$A$2:$A$4727,0)),"")</f>
        <v>Contractor</v>
      </c>
      <c r="L13598" s="4" t="str">
        <f aca="false">IFERROR(INDEX(Data_Orders!$D$2:$D$4727,MATCH(B13598,Data_Orders!$A$2:$A$4727,0)),"")</f>
        <v>Birmingham South</v>
      </c>
    </row>
    <row r="13599" customFormat="false" ht="15" hidden="false" customHeight="false" outlineLevel="0" collapsed="false">
      <c r="A13599" s="4" t="s">
        <v>19415</v>
      </c>
      <c r="B13599" s="4" t="s">
        <v>5648</v>
      </c>
      <c r="C13599" s="4" t="s">
        <v>1039</v>
      </c>
      <c r="D13599" s="4" t="n">
        <v>16</v>
      </c>
      <c r="E13599" s="4" t="n">
        <v>160.41</v>
      </c>
      <c r="F13599" s="4" t="n">
        <v>2566.56</v>
      </c>
      <c r="G13599" s="4" t="n">
        <f aca="false">INDEX(Data_Products!$D$2:$D$33,MATCH(C13599,Data_Products!$A$2:$A$33,0))</f>
        <v>99.74</v>
      </c>
      <c r="H13599" s="4" t="str">
        <f aca="false">INDEX(Data_Products!$C$2:$C$33,MATCH(C13599,Data_Products!$A$2:$A$33,0))</f>
        <v>Insulation</v>
      </c>
      <c r="I13599" s="10" t="n">
        <f aca="false">D13599*(E13599-G13599)</f>
        <v>970.72</v>
      </c>
      <c r="J13599" s="11" t="n">
        <f aca="false">IFERROR(I13599/F13599,0)</f>
        <v>0.378218315566361</v>
      </c>
      <c r="K13599" s="4" t="str">
        <f aca="false">IFERROR(INDEX(Data_Orders!$F$2:$F$4727,MATCH(B13599,Data_Orders!$A$2:$A$4727,0)),"")</f>
        <v>Trade Account</v>
      </c>
      <c r="L13599" s="4" t="str">
        <f aca="false">IFERROR(INDEX(Data_Orders!$D$2:$D$4727,MATCH(B13599,Data_Orders!$A$2:$A$4727,0)),"")</f>
        <v>Rugby</v>
      </c>
    </row>
    <row r="13600" customFormat="false" ht="15" hidden="false" customHeight="false" outlineLevel="0" collapsed="false">
      <c r="A13600" s="4" t="s">
        <v>19416</v>
      </c>
      <c r="B13600" s="4" t="s">
        <v>5649</v>
      </c>
      <c r="C13600" s="4" t="s">
        <v>1032</v>
      </c>
      <c r="D13600" s="4" t="n">
        <v>9</v>
      </c>
      <c r="E13600" s="4" t="n">
        <v>99.65</v>
      </c>
      <c r="F13600" s="4" t="n">
        <v>896.85</v>
      </c>
      <c r="G13600" s="4" t="n">
        <f aca="false">INDEX(Data_Products!$D$2:$D$33,MATCH(C13600,Data_Products!$A$2:$A$33,0))</f>
        <v>58.26</v>
      </c>
      <c r="H13600" s="4" t="str">
        <f aca="false">INDEX(Data_Products!$C$2:$C$33,MATCH(C13600,Data_Products!$A$2:$A$33,0))</f>
        <v>Insulation</v>
      </c>
      <c r="I13600" s="10" t="n">
        <f aca="false">D13600*(E13600-G13600)</f>
        <v>372.51</v>
      </c>
      <c r="J13600" s="11" t="n">
        <f aca="false">IFERROR(I13600/F13600,0)</f>
        <v>0.415353738083292</v>
      </c>
      <c r="K13600" s="4" t="str">
        <f aca="false">IFERROR(INDEX(Data_Orders!$F$2:$F$4727,MATCH(B13600,Data_Orders!$A$2:$A$4727,0)),"")</f>
        <v>Trade Account</v>
      </c>
      <c r="L13600" s="4" t="str">
        <f aca="false">IFERROR(INDEX(Data_Orders!$D$2:$D$4727,MATCH(B13600,Data_Orders!$A$2:$A$4727,0)),"")</f>
        <v>Rugby</v>
      </c>
    </row>
    <row r="13601" customFormat="false" ht="15" hidden="false" customHeight="false" outlineLevel="0" collapsed="false">
      <c r="A13601" s="4" t="s">
        <v>19417</v>
      </c>
      <c r="B13601" s="4" t="s">
        <v>5649</v>
      </c>
      <c r="C13601" s="4" t="s">
        <v>1061</v>
      </c>
      <c r="D13601" s="4" t="n">
        <v>9</v>
      </c>
      <c r="E13601" s="4" t="n">
        <v>145.57</v>
      </c>
      <c r="F13601" s="4" t="n">
        <v>1310.13</v>
      </c>
      <c r="G13601" s="4" t="n">
        <f aca="false">INDEX(Data_Products!$D$2:$D$33,MATCH(C13601,Data_Products!$A$2:$A$33,0))</f>
        <v>119.29</v>
      </c>
      <c r="H13601" s="4" t="str">
        <f aca="false">INDEX(Data_Products!$C$2:$C$33,MATCH(C13601,Data_Products!$A$2:$A$33,0))</f>
        <v>Plumbing &amp; Drainage</v>
      </c>
      <c r="I13601" s="10" t="n">
        <f aca="false">D13601*(E13601-G13601)</f>
        <v>236.52</v>
      </c>
      <c r="J13601" s="11" t="n">
        <f aca="false">IFERROR(I13601/F13601,0)</f>
        <v>0.180531702960775</v>
      </c>
      <c r="K13601" s="4" t="str">
        <f aca="false">IFERROR(INDEX(Data_Orders!$F$2:$F$4727,MATCH(B13601,Data_Orders!$A$2:$A$4727,0)),"")</f>
        <v>Trade Account</v>
      </c>
      <c r="L13601" s="4" t="str">
        <f aca="false">IFERROR(INDEX(Data_Orders!$D$2:$D$4727,MATCH(B13601,Data_Orders!$A$2:$A$4727,0)),"")</f>
        <v>Rugby</v>
      </c>
    </row>
    <row r="13602" customFormat="false" ht="15" hidden="false" customHeight="false" outlineLevel="0" collapsed="false">
      <c r="A13602" s="4" t="s">
        <v>19418</v>
      </c>
      <c r="B13602" s="4" t="s">
        <v>5649</v>
      </c>
      <c r="C13602" s="4" t="s">
        <v>1052</v>
      </c>
      <c r="D13602" s="4" t="n">
        <v>9</v>
      </c>
      <c r="E13602" s="4" t="n">
        <v>205.71</v>
      </c>
      <c r="F13602" s="4" t="n">
        <v>1851.39</v>
      </c>
      <c r="G13602" s="4" t="n">
        <f aca="false">INDEX(Data_Products!$D$2:$D$33,MATCH(C13602,Data_Products!$A$2:$A$33,0))</f>
        <v>152.29</v>
      </c>
      <c r="H13602" s="4" t="str">
        <f aca="false">INDEX(Data_Products!$C$2:$C$33,MATCH(C13602,Data_Products!$A$2:$A$33,0))</f>
        <v>Roofing</v>
      </c>
      <c r="I13602" s="10" t="n">
        <f aca="false">D13602*(E13602-G13602)</f>
        <v>480.78</v>
      </c>
      <c r="J13602" s="11" t="n">
        <f aca="false">IFERROR(I13602/F13602,0)</f>
        <v>0.259685965679841</v>
      </c>
      <c r="K13602" s="4" t="str">
        <f aca="false">IFERROR(INDEX(Data_Orders!$F$2:$F$4727,MATCH(B13602,Data_Orders!$A$2:$A$4727,0)),"")</f>
        <v>Trade Account</v>
      </c>
      <c r="L13602" s="4" t="str">
        <f aca="false">IFERROR(INDEX(Data_Orders!$D$2:$D$4727,MATCH(B13602,Data_Orders!$A$2:$A$4727,0)),"")</f>
        <v>Rugby</v>
      </c>
    </row>
    <row r="13603" customFormat="false" ht="15" hidden="false" customHeight="false" outlineLevel="0" collapsed="false">
      <c r="A13603" s="4" t="s">
        <v>19419</v>
      </c>
      <c r="B13603" s="4" t="s">
        <v>5649</v>
      </c>
      <c r="C13603" s="4" t="s">
        <v>1046</v>
      </c>
      <c r="D13603" s="4" t="n">
        <v>2</v>
      </c>
      <c r="E13603" s="4" t="n">
        <v>154.02</v>
      </c>
      <c r="F13603" s="4" t="n">
        <v>308.04</v>
      </c>
      <c r="G13603" s="4" t="n">
        <f aca="false">INDEX(Data_Products!$D$2:$D$33,MATCH(C13603,Data_Products!$A$2:$A$33,0))</f>
        <v>102.1</v>
      </c>
      <c r="H13603" s="4" t="str">
        <f aca="false">INDEX(Data_Products!$C$2:$C$33,MATCH(C13603,Data_Products!$A$2:$A$33,0))</f>
        <v>Tools &amp; Fixings</v>
      </c>
      <c r="I13603" s="10" t="n">
        <f aca="false">D13603*(E13603-G13603)</f>
        <v>103.84</v>
      </c>
      <c r="J13603" s="11" t="n">
        <f aca="false">IFERROR(I13603/F13603,0)</f>
        <v>0.337099078041813</v>
      </c>
      <c r="K13603" s="4" t="str">
        <f aca="false">IFERROR(INDEX(Data_Orders!$F$2:$F$4727,MATCH(B13603,Data_Orders!$A$2:$A$4727,0)),"")</f>
        <v>Trade Account</v>
      </c>
      <c r="L13603" s="4" t="str">
        <f aca="false">IFERROR(INDEX(Data_Orders!$D$2:$D$4727,MATCH(B13603,Data_Orders!$A$2:$A$4727,0)),"")</f>
        <v>Rugby</v>
      </c>
    </row>
    <row r="13604" customFormat="false" ht="15" hidden="false" customHeight="false" outlineLevel="0" collapsed="false">
      <c r="A13604" s="4" t="s">
        <v>19420</v>
      </c>
      <c r="B13604" s="4" t="s">
        <v>5649</v>
      </c>
      <c r="C13604" s="4" t="s">
        <v>1068</v>
      </c>
      <c r="D13604" s="4" t="n">
        <v>18</v>
      </c>
      <c r="E13604" s="4" t="n">
        <v>86.28</v>
      </c>
      <c r="F13604" s="4" t="n">
        <v>1553.04</v>
      </c>
      <c r="G13604" s="4" t="n">
        <f aca="false">INDEX(Data_Products!$D$2:$D$33,MATCH(C13604,Data_Products!$A$2:$A$33,0))</f>
        <v>68.55</v>
      </c>
      <c r="H13604" s="4" t="str">
        <f aca="false">INDEX(Data_Products!$C$2:$C$33,MATCH(C13604,Data_Products!$A$2:$A$33,0))</f>
        <v>Plumbing &amp; Drainage</v>
      </c>
      <c r="I13604" s="10" t="n">
        <f aca="false">D13604*(E13604-G13604)</f>
        <v>319.14</v>
      </c>
      <c r="J13604" s="11" t="n">
        <f aca="false">IFERROR(I13604/F13604,0)</f>
        <v>0.205493741307371</v>
      </c>
      <c r="K13604" s="4" t="str">
        <f aca="false">IFERROR(INDEX(Data_Orders!$F$2:$F$4727,MATCH(B13604,Data_Orders!$A$2:$A$4727,0)),"")</f>
        <v>Trade Account</v>
      </c>
      <c r="L13604" s="4" t="str">
        <f aca="false">IFERROR(INDEX(Data_Orders!$D$2:$D$4727,MATCH(B13604,Data_Orders!$A$2:$A$4727,0)),"")</f>
        <v>Rugby</v>
      </c>
    </row>
    <row r="13605" customFormat="false" ht="15" hidden="false" customHeight="false" outlineLevel="0" collapsed="false">
      <c r="A13605" s="4" t="s">
        <v>19421</v>
      </c>
      <c r="B13605" s="4" t="s">
        <v>5650</v>
      </c>
      <c r="C13605" s="4" t="s">
        <v>1073</v>
      </c>
      <c r="D13605" s="4" t="n">
        <v>1</v>
      </c>
      <c r="E13605" s="4" t="n">
        <v>231.05</v>
      </c>
      <c r="F13605" s="4" t="n">
        <v>231.05</v>
      </c>
      <c r="G13605" s="4" t="n">
        <f aca="false">INDEX(Data_Products!$D$2:$D$33,MATCH(C13605,Data_Products!$A$2:$A$33,0))</f>
        <v>148.29</v>
      </c>
      <c r="H13605" s="4" t="str">
        <f aca="false">INDEX(Data_Products!$C$2:$C$33,MATCH(C13605,Data_Products!$A$2:$A$33,0))</f>
        <v>Landscaping</v>
      </c>
      <c r="I13605" s="10" t="n">
        <f aca="false">D13605*(E13605-G13605)</f>
        <v>82.76</v>
      </c>
      <c r="J13605" s="11" t="n">
        <f aca="false">IFERROR(I13605/F13605,0)</f>
        <v>0.358190867777537</v>
      </c>
      <c r="K13605" s="4" t="str">
        <f aca="false">IFERROR(INDEX(Data_Orders!$F$2:$F$4727,MATCH(B13605,Data_Orders!$A$2:$A$4727,0)),"")</f>
        <v>Trade Account</v>
      </c>
      <c r="L13605" s="4" t="str">
        <f aca="false">IFERROR(INDEX(Data_Orders!$D$2:$D$4727,MATCH(B13605,Data_Orders!$A$2:$A$4727,0)),"")</f>
        <v>Rugby</v>
      </c>
    </row>
    <row r="13606" customFormat="false" ht="15" hidden="false" customHeight="false" outlineLevel="0" collapsed="false">
      <c r="A13606" s="4" t="s">
        <v>19422</v>
      </c>
      <c r="B13606" s="4" t="s">
        <v>5650</v>
      </c>
      <c r="C13606" s="4" t="s">
        <v>1032</v>
      </c>
      <c r="D13606" s="4" t="n">
        <v>7</v>
      </c>
      <c r="E13606" s="4" t="n">
        <v>99.65</v>
      </c>
      <c r="F13606" s="4" t="n">
        <v>697.55</v>
      </c>
      <c r="G13606" s="4" t="n">
        <f aca="false">INDEX(Data_Products!$D$2:$D$33,MATCH(C13606,Data_Products!$A$2:$A$33,0))</f>
        <v>58.26</v>
      </c>
      <c r="H13606" s="4" t="str">
        <f aca="false">INDEX(Data_Products!$C$2:$C$33,MATCH(C13606,Data_Products!$A$2:$A$33,0))</f>
        <v>Insulation</v>
      </c>
      <c r="I13606" s="10" t="n">
        <f aca="false">D13606*(E13606-G13606)</f>
        <v>289.73</v>
      </c>
      <c r="J13606" s="11" t="n">
        <f aca="false">IFERROR(I13606/F13606,0)</f>
        <v>0.415353738083292</v>
      </c>
      <c r="K13606" s="4" t="str">
        <f aca="false">IFERROR(INDEX(Data_Orders!$F$2:$F$4727,MATCH(B13606,Data_Orders!$A$2:$A$4727,0)),"")</f>
        <v>Trade Account</v>
      </c>
      <c r="L13606" s="4" t="str">
        <f aca="false">IFERROR(INDEX(Data_Orders!$D$2:$D$4727,MATCH(B13606,Data_Orders!$A$2:$A$4727,0)),"")</f>
        <v>Rugby</v>
      </c>
    </row>
    <row r="13607" customFormat="false" ht="15" hidden="false" customHeight="false" outlineLevel="0" collapsed="false">
      <c r="A13607" s="4" t="s">
        <v>19423</v>
      </c>
      <c r="B13607" s="4" t="s">
        <v>5650</v>
      </c>
      <c r="C13607" s="4" t="s">
        <v>1061</v>
      </c>
      <c r="D13607" s="4" t="n">
        <v>6</v>
      </c>
      <c r="E13607" s="4" t="n">
        <v>145.57</v>
      </c>
      <c r="F13607" s="4" t="n">
        <v>873.42</v>
      </c>
      <c r="G13607" s="4" t="n">
        <f aca="false">INDEX(Data_Products!$D$2:$D$33,MATCH(C13607,Data_Products!$A$2:$A$33,0))</f>
        <v>119.29</v>
      </c>
      <c r="H13607" s="4" t="str">
        <f aca="false">INDEX(Data_Products!$C$2:$C$33,MATCH(C13607,Data_Products!$A$2:$A$33,0))</f>
        <v>Plumbing &amp; Drainage</v>
      </c>
      <c r="I13607" s="10" t="n">
        <f aca="false">D13607*(E13607-G13607)</f>
        <v>157.68</v>
      </c>
      <c r="J13607" s="11" t="n">
        <f aca="false">IFERROR(I13607/F13607,0)</f>
        <v>0.180531702960775</v>
      </c>
      <c r="K13607" s="4" t="str">
        <f aca="false">IFERROR(INDEX(Data_Orders!$F$2:$F$4727,MATCH(B13607,Data_Orders!$A$2:$A$4727,0)),"")</f>
        <v>Trade Account</v>
      </c>
      <c r="L13607" s="4" t="str">
        <f aca="false">IFERROR(INDEX(Data_Orders!$D$2:$D$4727,MATCH(B13607,Data_Orders!$A$2:$A$4727,0)),"")</f>
        <v>Rugby</v>
      </c>
    </row>
    <row r="13608" customFormat="false" ht="15" hidden="false" customHeight="false" outlineLevel="0" collapsed="false">
      <c r="A13608" s="4" t="s">
        <v>19424</v>
      </c>
      <c r="B13608" s="4" t="s">
        <v>5650</v>
      </c>
      <c r="C13608" s="4" t="s">
        <v>1050</v>
      </c>
      <c r="D13608" s="4" t="n">
        <v>2</v>
      </c>
      <c r="E13608" s="4" t="n">
        <v>238.63</v>
      </c>
      <c r="F13608" s="4" t="n">
        <v>477.26</v>
      </c>
      <c r="G13608" s="4" t="n">
        <f aca="false">INDEX(Data_Products!$D$2:$D$33,MATCH(C13608,Data_Products!$A$2:$A$33,0))</f>
        <v>148.91</v>
      </c>
      <c r="H13608" s="4" t="str">
        <f aca="false">INDEX(Data_Products!$C$2:$C$33,MATCH(C13608,Data_Products!$A$2:$A$33,0))</f>
        <v>Tools &amp; Fixings</v>
      </c>
      <c r="I13608" s="10" t="n">
        <f aca="false">D13608*(E13608-G13608)</f>
        <v>179.44</v>
      </c>
      <c r="J13608" s="11" t="n">
        <f aca="false">IFERROR(I13608/F13608,0)</f>
        <v>0.375979549930855</v>
      </c>
      <c r="K13608" s="4" t="str">
        <f aca="false">IFERROR(INDEX(Data_Orders!$F$2:$F$4727,MATCH(B13608,Data_Orders!$A$2:$A$4727,0)),"")</f>
        <v>Trade Account</v>
      </c>
      <c r="L13608" s="4" t="str">
        <f aca="false">IFERROR(INDEX(Data_Orders!$D$2:$D$4727,MATCH(B13608,Data_Orders!$A$2:$A$4727,0)),"")</f>
        <v>Rugby</v>
      </c>
    </row>
    <row r="13609" customFormat="false" ht="15" hidden="false" customHeight="false" outlineLevel="0" collapsed="false">
      <c r="A13609" s="4" t="s">
        <v>19425</v>
      </c>
      <c r="B13609" s="4" t="s">
        <v>5650</v>
      </c>
      <c r="C13609" s="4" t="s">
        <v>1024</v>
      </c>
      <c r="D13609" s="4" t="n">
        <v>15</v>
      </c>
      <c r="E13609" s="4" t="n">
        <v>137.14</v>
      </c>
      <c r="F13609" s="4" t="n">
        <v>2057.1</v>
      </c>
      <c r="G13609" s="4" t="n">
        <f aca="false">INDEX(Data_Products!$D$2:$D$33,MATCH(C13609,Data_Products!$A$2:$A$33,0))</f>
        <v>99.99</v>
      </c>
      <c r="H13609" s="4" t="str">
        <f aca="false">INDEX(Data_Products!$C$2:$C$33,MATCH(C13609,Data_Products!$A$2:$A$33,0))</f>
        <v>Cement &amp; Aggregates</v>
      </c>
      <c r="I13609" s="10" t="n">
        <f aca="false">D13609*(E13609-G13609)</f>
        <v>557.25</v>
      </c>
      <c r="J13609" s="11" t="n">
        <f aca="false">IFERROR(I13609/F13609,0)</f>
        <v>0.270891060230421</v>
      </c>
      <c r="K13609" s="4" t="str">
        <f aca="false">IFERROR(INDEX(Data_Orders!$F$2:$F$4727,MATCH(B13609,Data_Orders!$A$2:$A$4727,0)),"")</f>
        <v>Trade Account</v>
      </c>
      <c r="L13609" s="4" t="str">
        <f aca="false">IFERROR(INDEX(Data_Orders!$D$2:$D$4727,MATCH(B13609,Data_Orders!$A$2:$A$4727,0)),"")</f>
        <v>Rugby</v>
      </c>
    </row>
    <row r="13610" customFormat="false" ht="15" hidden="false" customHeight="false" outlineLevel="0" collapsed="false">
      <c r="A13610" s="4" t="s">
        <v>19426</v>
      </c>
      <c r="B13610" s="4" t="s">
        <v>5651</v>
      </c>
      <c r="C13610" s="4" t="s">
        <v>1052</v>
      </c>
      <c r="D13610" s="4" t="n">
        <v>12</v>
      </c>
      <c r="E13610" s="4" t="n">
        <v>205.71</v>
      </c>
      <c r="F13610" s="4" t="n">
        <v>2468.52</v>
      </c>
      <c r="G13610" s="4" t="n">
        <f aca="false">INDEX(Data_Products!$D$2:$D$33,MATCH(C13610,Data_Products!$A$2:$A$33,0))</f>
        <v>152.29</v>
      </c>
      <c r="H13610" s="4" t="str">
        <f aca="false">INDEX(Data_Products!$C$2:$C$33,MATCH(C13610,Data_Products!$A$2:$A$33,0))</f>
        <v>Roofing</v>
      </c>
      <c r="I13610" s="10" t="n">
        <f aca="false">D13610*(E13610-G13610)</f>
        <v>641.04</v>
      </c>
      <c r="J13610" s="11" t="n">
        <f aca="false">IFERROR(I13610/F13610,0)</f>
        <v>0.259685965679841</v>
      </c>
      <c r="K13610" s="4" t="str">
        <f aca="false">IFERROR(INDEX(Data_Orders!$F$2:$F$4727,MATCH(B13610,Data_Orders!$A$2:$A$4727,0)),"")</f>
        <v>Contractor</v>
      </c>
      <c r="L13610" s="4" t="str">
        <f aca="false">IFERROR(INDEX(Data_Orders!$D$2:$D$4727,MATCH(B13610,Data_Orders!$A$2:$A$4727,0)),"")</f>
        <v>Rugby</v>
      </c>
    </row>
    <row r="13611" customFormat="false" ht="15" hidden="false" customHeight="false" outlineLevel="0" collapsed="false">
      <c r="A13611" s="4" t="s">
        <v>19427</v>
      </c>
      <c r="B13611" s="4" t="s">
        <v>5651</v>
      </c>
      <c r="C13611" s="4" t="s">
        <v>1064</v>
      </c>
      <c r="D13611" s="4" t="n">
        <v>6</v>
      </c>
      <c r="E13611" s="4" t="n">
        <v>97.63</v>
      </c>
      <c r="F13611" s="4" t="n">
        <v>585.78</v>
      </c>
      <c r="G13611" s="4" t="n">
        <f aca="false">INDEX(Data_Products!$D$2:$D$33,MATCH(C13611,Data_Products!$A$2:$A$33,0))</f>
        <v>65.21</v>
      </c>
      <c r="H13611" s="4" t="str">
        <f aca="false">INDEX(Data_Products!$C$2:$C$33,MATCH(C13611,Data_Products!$A$2:$A$33,0))</f>
        <v>Plumbing &amp; Drainage</v>
      </c>
      <c r="I13611" s="10" t="n">
        <f aca="false">D13611*(E13611-G13611)</f>
        <v>194.52</v>
      </c>
      <c r="J13611" s="11" t="n">
        <f aca="false">IFERROR(I13611/F13611,0)</f>
        <v>0.332070060432244</v>
      </c>
      <c r="K13611" s="4" t="str">
        <f aca="false">IFERROR(INDEX(Data_Orders!$F$2:$F$4727,MATCH(B13611,Data_Orders!$A$2:$A$4727,0)),"")</f>
        <v>Contractor</v>
      </c>
      <c r="L13611" s="4" t="str">
        <f aca="false">IFERROR(INDEX(Data_Orders!$D$2:$D$4727,MATCH(B13611,Data_Orders!$A$2:$A$4727,0)),"")</f>
        <v>Rugby</v>
      </c>
    </row>
    <row r="13612" customFormat="false" ht="15" hidden="false" customHeight="false" outlineLevel="0" collapsed="false">
      <c r="A13612" s="4" t="s">
        <v>19428</v>
      </c>
      <c r="B13612" s="4" t="s">
        <v>5651</v>
      </c>
      <c r="C13612" s="4" t="s">
        <v>1013</v>
      </c>
      <c r="D13612" s="4" t="n">
        <v>7</v>
      </c>
      <c r="E13612" s="4" t="n">
        <v>240.92</v>
      </c>
      <c r="F13612" s="4" t="n">
        <v>1686.44</v>
      </c>
      <c r="G13612" s="4" t="n">
        <f aca="false">INDEX(Data_Products!$D$2:$D$33,MATCH(C13612,Data_Products!$A$2:$A$33,0))</f>
        <v>168.32</v>
      </c>
      <c r="H13612" s="4" t="str">
        <f aca="false">INDEX(Data_Products!$C$2:$C$33,MATCH(C13612,Data_Products!$A$2:$A$33,0))</f>
        <v>Timber</v>
      </c>
      <c r="I13612" s="10" t="n">
        <f aca="false">D13612*(E13612-G13612)</f>
        <v>508.2</v>
      </c>
      <c r="J13612" s="11" t="n">
        <f aca="false">IFERROR(I13612/F13612,0)</f>
        <v>0.301344844761747</v>
      </c>
      <c r="K13612" s="4" t="str">
        <f aca="false">IFERROR(INDEX(Data_Orders!$F$2:$F$4727,MATCH(B13612,Data_Orders!$A$2:$A$4727,0)),"")</f>
        <v>Contractor</v>
      </c>
      <c r="L13612" s="4" t="str">
        <f aca="false">IFERROR(INDEX(Data_Orders!$D$2:$D$4727,MATCH(B13612,Data_Orders!$A$2:$A$4727,0)),"")</f>
        <v>Rugby</v>
      </c>
    </row>
    <row r="13613" customFormat="false" ht="15" hidden="false" customHeight="false" outlineLevel="0" collapsed="false">
      <c r="A13613" s="4" t="s">
        <v>19429</v>
      </c>
      <c r="B13613" s="4" t="s">
        <v>5651</v>
      </c>
      <c r="C13613" s="4" t="s">
        <v>1017</v>
      </c>
      <c r="D13613" s="4" t="n">
        <v>2</v>
      </c>
      <c r="E13613" s="4" t="n">
        <v>49.15</v>
      </c>
      <c r="F13613" s="4" t="n">
        <v>98.3</v>
      </c>
      <c r="G13613" s="4" t="n">
        <f aca="false">INDEX(Data_Products!$D$2:$D$33,MATCH(C13613,Data_Products!$A$2:$A$33,0))</f>
        <v>31.44</v>
      </c>
      <c r="H13613" s="4" t="str">
        <f aca="false">INDEX(Data_Products!$C$2:$C$33,MATCH(C13613,Data_Products!$A$2:$A$33,0))</f>
        <v>Timber</v>
      </c>
      <c r="I13613" s="10" t="n">
        <f aca="false">D13613*(E13613-G13613)</f>
        <v>35.42</v>
      </c>
      <c r="J13613" s="11" t="n">
        <f aca="false">IFERROR(I13613/F13613,0)</f>
        <v>0.360325534079349</v>
      </c>
      <c r="K13613" s="4" t="str">
        <f aca="false">IFERROR(INDEX(Data_Orders!$F$2:$F$4727,MATCH(B13613,Data_Orders!$A$2:$A$4727,0)),"")</f>
        <v>Contractor</v>
      </c>
      <c r="L13613" s="4" t="str">
        <f aca="false">IFERROR(INDEX(Data_Orders!$D$2:$D$4727,MATCH(B13613,Data_Orders!$A$2:$A$4727,0)),"")</f>
        <v>Rugby</v>
      </c>
    </row>
    <row r="13614" customFormat="false" ht="15" hidden="false" customHeight="false" outlineLevel="0" collapsed="false">
      <c r="A13614" s="4" t="s">
        <v>19430</v>
      </c>
      <c r="B13614" s="4" t="s">
        <v>5652</v>
      </c>
      <c r="C13614" s="4" t="s">
        <v>1010</v>
      </c>
      <c r="D13614" s="4" t="n">
        <v>20</v>
      </c>
      <c r="E13614" s="4" t="n">
        <v>135.95</v>
      </c>
      <c r="F13614" s="4" t="n">
        <v>2719</v>
      </c>
      <c r="G13614" s="4" t="n">
        <f aca="false">INDEX(Data_Products!$D$2:$D$33,MATCH(C13614,Data_Products!$A$2:$A$33,0))</f>
        <v>111.1</v>
      </c>
      <c r="H13614" s="4" t="str">
        <f aca="false">INDEX(Data_Products!$C$2:$C$33,MATCH(C13614,Data_Products!$A$2:$A$33,0))</f>
        <v>Timber</v>
      </c>
      <c r="I13614" s="10" t="n">
        <f aca="false">D13614*(E13614-G13614)</f>
        <v>497</v>
      </c>
      <c r="J13614" s="11" t="n">
        <f aca="false">IFERROR(I13614/F13614,0)</f>
        <v>0.18278778962854</v>
      </c>
      <c r="K13614" s="4" t="str">
        <f aca="false">IFERROR(INDEX(Data_Orders!$F$2:$F$4727,MATCH(B13614,Data_Orders!$A$2:$A$4727,0)),"")</f>
        <v>Trade Account</v>
      </c>
      <c r="L13614" s="4" t="str">
        <f aca="false">IFERROR(INDEX(Data_Orders!$D$2:$D$4727,MATCH(B13614,Data_Orders!$A$2:$A$4727,0)),"")</f>
        <v>Rugby</v>
      </c>
    </row>
    <row r="13615" customFormat="false" ht="15" hidden="false" customHeight="false" outlineLevel="0" collapsed="false">
      <c r="A13615" s="4" t="s">
        <v>19431</v>
      </c>
      <c r="B13615" s="4" t="s">
        <v>5652</v>
      </c>
      <c r="C13615" s="4" t="s">
        <v>1026</v>
      </c>
      <c r="D13615" s="4" t="n">
        <v>19</v>
      </c>
      <c r="E13615" s="4" t="n">
        <v>184.05</v>
      </c>
      <c r="F13615" s="4" t="n">
        <v>3496.95</v>
      </c>
      <c r="G13615" s="4" t="n">
        <f aca="false">INDEX(Data_Products!$D$2:$D$33,MATCH(C13615,Data_Products!$A$2:$A$33,0))</f>
        <v>147.44</v>
      </c>
      <c r="H13615" s="4" t="str">
        <f aca="false">INDEX(Data_Products!$C$2:$C$33,MATCH(C13615,Data_Products!$A$2:$A$33,0))</f>
        <v>Cement &amp; Aggregates</v>
      </c>
      <c r="I13615" s="10" t="n">
        <f aca="false">D13615*(E13615-G13615)</f>
        <v>695.59</v>
      </c>
      <c r="J13615" s="11" t="n">
        <f aca="false">IFERROR(I13615/F13615,0)</f>
        <v>0.19891333876664</v>
      </c>
      <c r="K13615" s="4" t="str">
        <f aca="false">IFERROR(INDEX(Data_Orders!$F$2:$F$4727,MATCH(B13615,Data_Orders!$A$2:$A$4727,0)),"")</f>
        <v>Trade Account</v>
      </c>
      <c r="L13615" s="4" t="str">
        <f aca="false">IFERROR(INDEX(Data_Orders!$D$2:$D$4727,MATCH(B13615,Data_Orders!$A$2:$A$4727,0)),"")</f>
        <v>Rugby</v>
      </c>
    </row>
    <row r="13616" customFormat="false" ht="15" hidden="false" customHeight="false" outlineLevel="0" collapsed="false">
      <c r="A13616" s="4" t="s">
        <v>19432</v>
      </c>
      <c r="B13616" s="4" t="s">
        <v>5652</v>
      </c>
      <c r="C13616" s="4" t="s">
        <v>1041</v>
      </c>
      <c r="D13616" s="4" t="n">
        <v>4</v>
      </c>
      <c r="E13616" s="4" t="n">
        <v>242.75</v>
      </c>
      <c r="F13616" s="4" t="n">
        <v>971</v>
      </c>
      <c r="G13616" s="4" t="n">
        <f aca="false">INDEX(Data_Products!$D$2:$D$33,MATCH(C13616,Data_Products!$A$2:$A$33,0))</f>
        <v>142.94</v>
      </c>
      <c r="H13616" s="4" t="str">
        <f aca="false">INDEX(Data_Products!$C$2:$C$33,MATCH(C13616,Data_Products!$A$2:$A$33,0))</f>
        <v>Tools &amp; Fixings</v>
      </c>
      <c r="I13616" s="10" t="n">
        <f aca="false">D13616*(E13616-G13616)</f>
        <v>399.24</v>
      </c>
      <c r="J13616" s="11" t="n">
        <f aca="false">IFERROR(I13616/F13616,0)</f>
        <v>0.411163748712667</v>
      </c>
      <c r="K13616" s="4" t="str">
        <f aca="false">IFERROR(INDEX(Data_Orders!$F$2:$F$4727,MATCH(B13616,Data_Orders!$A$2:$A$4727,0)),"")</f>
        <v>Trade Account</v>
      </c>
      <c r="L13616" s="4" t="str">
        <f aca="false">IFERROR(INDEX(Data_Orders!$D$2:$D$4727,MATCH(B13616,Data_Orders!$A$2:$A$4727,0)),"")</f>
        <v>Rugby</v>
      </c>
    </row>
    <row r="13617" customFormat="false" ht="15" hidden="false" customHeight="false" outlineLevel="0" collapsed="false">
      <c r="A13617" s="4" t="s">
        <v>19433</v>
      </c>
      <c r="B13617" s="4" t="s">
        <v>5653</v>
      </c>
      <c r="C13617" s="4" t="s">
        <v>1028</v>
      </c>
      <c r="D13617" s="4" t="n">
        <v>2</v>
      </c>
      <c r="E13617" s="4" t="n">
        <v>118.79</v>
      </c>
      <c r="F13617" s="4" t="n">
        <v>237.58</v>
      </c>
      <c r="G13617" s="4" t="n">
        <f aca="false">INDEX(Data_Products!$D$2:$D$33,MATCH(C13617,Data_Products!$A$2:$A$33,0))</f>
        <v>81.07</v>
      </c>
      <c r="H13617" s="4" t="str">
        <f aca="false">INDEX(Data_Products!$C$2:$C$33,MATCH(C13617,Data_Products!$A$2:$A$33,0))</f>
        <v>Cement &amp; Aggregates</v>
      </c>
      <c r="I13617" s="10" t="n">
        <f aca="false">D13617*(E13617-G13617)</f>
        <v>75.44</v>
      </c>
      <c r="J13617" s="11" t="n">
        <f aca="false">IFERROR(I13617/F13617,0)</f>
        <v>0.317535146056065</v>
      </c>
      <c r="K13617" s="4" t="str">
        <f aca="false">IFERROR(INDEX(Data_Orders!$F$2:$F$4727,MATCH(B13617,Data_Orders!$A$2:$A$4727,0)),"")</f>
        <v>Trade Account</v>
      </c>
      <c r="L13617" s="4" t="str">
        <f aca="false">IFERROR(INDEX(Data_Orders!$D$2:$D$4727,MATCH(B13617,Data_Orders!$A$2:$A$4727,0)),"")</f>
        <v>Rugby</v>
      </c>
    </row>
    <row r="13618" customFormat="false" ht="15" hidden="false" customHeight="false" outlineLevel="0" collapsed="false">
      <c r="A13618" s="4" t="s">
        <v>19434</v>
      </c>
      <c r="B13618" s="4" t="s">
        <v>5653</v>
      </c>
      <c r="C13618" s="4" t="s">
        <v>1066</v>
      </c>
      <c r="D13618" s="4" t="n">
        <v>6</v>
      </c>
      <c r="E13618" s="4" t="n">
        <v>209.69</v>
      </c>
      <c r="F13618" s="4" t="n">
        <v>1258.14</v>
      </c>
      <c r="G13618" s="4" t="n">
        <f aca="false">INDEX(Data_Products!$D$2:$D$33,MATCH(C13618,Data_Products!$A$2:$A$33,0))</f>
        <v>144.38</v>
      </c>
      <c r="H13618" s="4" t="str">
        <f aca="false">INDEX(Data_Products!$C$2:$C$33,MATCH(C13618,Data_Products!$A$2:$A$33,0))</f>
        <v>Plumbing &amp; Drainage</v>
      </c>
      <c r="I13618" s="10" t="n">
        <f aca="false">D13618*(E13618-G13618)</f>
        <v>391.86</v>
      </c>
      <c r="J13618" s="11" t="n">
        <f aca="false">IFERROR(I13618/F13618,0)</f>
        <v>0.311459773952024</v>
      </c>
      <c r="K13618" s="4" t="str">
        <f aca="false">IFERROR(INDEX(Data_Orders!$F$2:$F$4727,MATCH(B13618,Data_Orders!$A$2:$A$4727,0)),"")</f>
        <v>Trade Account</v>
      </c>
      <c r="L13618" s="4" t="str">
        <f aca="false">IFERROR(INDEX(Data_Orders!$D$2:$D$4727,MATCH(B13618,Data_Orders!$A$2:$A$4727,0)),"")</f>
        <v>Rugby</v>
      </c>
    </row>
    <row r="13619" customFormat="false" ht="15" hidden="false" customHeight="false" outlineLevel="0" collapsed="false">
      <c r="A13619" s="4" t="s">
        <v>19435</v>
      </c>
      <c r="B13619" s="4" t="s">
        <v>5653</v>
      </c>
      <c r="C13619" s="4" t="s">
        <v>1068</v>
      </c>
      <c r="D13619" s="4" t="n">
        <v>15</v>
      </c>
      <c r="E13619" s="4" t="n">
        <v>86.28</v>
      </c>
      <c r="F13619" s="4" t="n">
        <v>1294.2</v>
      </c>
      <c r="G13619" s="4" t="n">
        <f aca="false">INDEX(Data_Products!$D$2:$D$33,MATCH(C13619,Data_Products!$A$2:$A$33,0))</f>
        <v>68.55</v>
      </c>
      <c r="H13619" s="4" t="str">
        <f aca="false">INDEX(Data_Products!$C$2:$C$33,MATCH(C13619,Data_Products!$A$2:$A$33,0))</f>
        <v>Plumbing &amp; Drainage</v>
      </c>
      <c r="I13619" s="10" t="n">
        <f aca="false">D13619*(E13619-G13619)</f>
        <v>265.95</v>
      </c>
      <c r="J13619" s="11" t="n">
        <f aca="false">IFERROR(I13619/F13619,0)</f>
        <v>0.205493741307371</v>
      </c>
      <c r="K13619" s="4" t="str">
        <f aca="false">IFERROR(INDEX(Data_Orders!$F$2:$F$4727,MATCH(B13619,Data_Orders!$A$2:$A$4727,0)),"")</f>
        <v>Trade Account</v>
      </c>
      <c r="L13619" s="4" t="str">
        <f aca="false">IFERROR(INDEX(Data_Orders!$D$2:$D$4727,MATCH(B13619,Data_Orders!$A$2:$A$4727,0)),"")</f>
        <v>Rugby</v>
      </c>
    </row>
    <row r="13620" customFormat="false" ht="15" hidden="false" customHeight="false" outlineLevel="0" collapsed="false">
      <c r="A13620" s="4" t="s">
        <v>19436</v>
      </c>
      <c r="B13620" s="4" t="s">
        <v>5654</v>
      </c>
      <c r="C13620" s="4" t="s">
        <v>1010</v>
      </c>
      <c r="D13620" s="4" t="n">
        <v>5</v>
      </c>
      <c r="E13620" s="4" t="n">
        <v>135.95</v>
      </c>
      <c r="F13620" s="4" t="n">
        <v>679.75</v>
      </c>
      <c r="G13620" s="4" t="n">
        <f aca="false">INDEX(Data_Products!$D$2:$D$33,MATCH(C13620,Data_Products!$A$2:$A$33,0))</f>
        <v>111.1</v>
      </c>
      <c r="H13620" s="4" t="str">
        <f aca="false">INDEX(Data_Products!$C$2:$C$33,MATCH(C13620,Data_Products!$A$2:$A$33,0))</f>
        <v>Timber</v>
      </c>
      <c r="I13620" s="10" t="n">
        <f aca="false">D13620*(E13620-G13620)</f>
        <v>124.25</v>
      </c>
      <c r="J13620" s="11" t="n">
        <f aca="false">IFERROR(I13620/F13620,0)</f>
        <v>0.18278778962854</v>
      </c>
      <c r="K13620" s="4" t="str">
        <f aca="false">IFERROR(INDEX(Data_Orders!$F$2:$F$4727,MATCH(B13620,Data_Orders!$A$2:$A$4727,0)),"")</f>
        <v>Trade Account</v>
      </c>
      <c r="L13620" s="4" t="str">
        <f aca="false">IFERROR(INDEX(Data_Orders!$D$2:$D$4727,MATCH(B13620,Data_Orders!$A$2:$A$4727,0)),"")</f>
        <v>Rugby</v>
      </c>
    </row>
    <row r="13621" customFormat="false" ht="15" hidden="false" customHeight="false" outlineLevel="0" collapsed="false">
      <c r="A13621" s="4" t="s">
        <v>19437</v>
      </c>
      <c r="B13621" s="4" t="s">
        <v>5654</v>
      </c>
      <c r="C13621" s="4" t="s">
        <v>1017</v>
      </c>
      <c r="D13621" s="4" t="n">
        <v>20</v>
      </c>
      <c r="E13621" s="4" t="n">
        <v>49.15</v>
      </c>
      <c r="F13621" s="4" t="n">
        <v>983</v>
      </c>
      <c r="G13621" s="4" t="n">
        <f aca="false">INDEX(Data_Products!$D$2:$D$33,MATCH(C13621,Data_Products!$A$2:$A$33,0))</f>
        <v>31.44</v>
      </c>
      <c r="H13621" s="4" t="str">
        <f aca="false">INDEX(Data_Products!$C$2:$C$33,MATCH(C13621,Data_Products!$A$2:$A$33,0))</f>
        <v>Timber</v>
      </c>
      <c r="I13621" s="10" t="n">
        <f aca="false">D13621*(E13621-G13621)</f>
        <v>354.2</v>
      </c>
      <c r="J13621" s="11" t="n">
        <f aca="false">IFERROR(I13621/F13621,0)</f>
        <v>0.360325534079349</v>
      </c>
      <c r="K13621" s="4" t="str">
        <f aca="false">IFERROR(INDEX(Data_Orders!$F$2:$F$4727,MATCH(B13621,Data_Orders!$A$2:$A$4727,0)),"")</f>
        <v>Trade Account</v>
      </c>
      <c r="L13621" s="4" t="str">
        <f aca="false">IFERROR(INDEX(Data_Orders!$D$2:$D$4727,MATCH(B13621,Data_Orders!$A$2:$A$4727,0)),"")</f>
        <v>Rugby</v>
      </c>
    </row>
    <row r="13622" customFormat="false" ht="15" hidden="false" customHeight="false" outlineLevel="0" collapsed="false">
      <c r="A13622" s="4" t="s">
        <v>19438</v>
      </c>
      <c r="B13622" s="4" t="s">
        <v>5655</v>
      </c>
      <c r="C13622" s="4" t="s">
        <v>1015</v>
      </c>
      <c r="D13622" s="4" t="n">
        <v>11</v>
      </c>
      <c r="E13622" s="4" t="n">
        <v>122.01</v>
      </c>
      <c r="F13622" s="4" t="n">
        <v>1342.11</v>
      </c>
      <c r="G13622" s="4" t="n">
        <f aca="false">INDEX(Data_Products!$D$2:$D$33,MATCH(C13622,Data_Products!$A$2:$A$33,0))</f>
        <v>85.53</v>
      </c>
      <c r="H13622" s="4" t="str">
        <f aca="false">INDEX(Data_Products!$C$2:$C$33,MATCH(C13622,Data_Products!$A$2:$A$33,0))</f>
        <v>Timber</v>
      </c>
      <c r="I13622" s="10" t="n">
        <f aca="false">D13622*(E13622-G13622)</f>
        <v>401.28</v>
      </c>
      <c r="J13622" s="11" t="n">
        <f aca="false">IFERROR(I13622/F13622,0)</f>
        <v>0.298991885910991</v>
      </c>
      <c r="K13622" s="4" t="str">
        <f aca="false">IFERROR(INDEX(Data_Orders!$F$2:$F$4727,MATCH(B13622,Data_Orders!$A$2:$A$4727,0)),"")</f>
        <v>Trade Account</v>
      </c>
      <c r="L13622" s="4" t="str">
        <f aca="false">IFERROR(INDEX(Data_Orders!$D$2:$D$4727,MATCH(B13622,Data_Orders!$A$2:$A$4727,0)),"")</f>
        <v>Rugby</v>
      </c>
    </row>
    <row r="13623" customFormat="false" ht="15" hidden="false" customHeight="false" outlineLevel="0" collapsed="false">
      <c r="A13623" s="4" t="s">
        <v>19439</v>
      </c>
      <c r="B13623" s="4" t="s">
        <v>5655</v>
      </c>
      <c r="C13623" s="4" t="s">
        <v>1048</v>
      </c>
      <c r="D13623" s="4" t="n">
        <v>1</v>
      </c>
      <c r="E13623" s="4" t="n">
        <v>112.72</v>
      </c>
      <c r="F13623" s="4" t="n">
        <v>112.72</v>
      </c>
      <c r="G13623" s="4" t="n">
        <f aca="false">INDEX(Data_Products!$D$2:$D$33,MATCH(C13623,Data_Products!$A$2:$A$33,0))</f>
        <v>83.21</v>
      </c>
      <c r="H13623" s="4" t="str">
        <f aca="false">INDEX(Data_Products!$C$2:$C$33,MATCH(C13623,Data_Products!$A$2:$A$33,0))</f>
        <v>Tools &amp; Fixings</v>
      </c>
      <c r="I13623" s="10" t="n">
        <f aca="false">D13623*(E13623-G13623)</f>
        <v>29.51</v>
      </c>
      <c r="J13623" s="11" t="n">
        <f aca="false">IFERROR(I13623/F13623,0)</f>
        <v>0.261799148332151</v>
      </c>
      <c r="K13623" s="4" t="str">
        <f aca="false">IFERROR(INDEX(Data_Orders!$F$2:$F$4727,MATCH(B13623,Data_Orders!$A$2:$A$4727,0)),"")</f>
        <v>Trade Account</v>
      </c>
      <c r="L13623" s="4" t="str">
        <f aca="false">IFERROR(INDEX(Data_Orders!$D$2:$D$4727,MATCH(B13623,Data_Orders!$A$2:$A$4727,0)),"")</f>
        <v>Rugby</v>
      </c>
    </row>
    <row r="13624" customFormat="false" ht="15" hidden="false" customHeight="false" outlineLevel="0" collapsed="false">
      <c r="A13624" s="4" t="s">
        <v>19440</v>
      </c>
      <c r="B13624" s="4" t="s">
        <v>5656</v>
      </c>
      <c r="C13624" s="4" t="s">
        <v>1019</v>
      </c>
      <c r="D13624" s="4" t="n">
        <v>18</v>
      </c>
      <c r="E13624" s="4" t="n">
        <v>79.76</v>
      </c>
      <c r="F13624" s="4" t="n">
        <v>1435.68</v>
      </c>
      <c r="G13624" s="4" t="n">
        <f aca="false">INDEX(Data_Products!$D$2:$D$33,MATCH(C13624,Data_Products!$A$2:$A$33,0))</f>
        <v>59.07</v>
      </c>
      <c r="H13624" s="4" t="str">
        <f aca="false">INDEX(Data_Products!$C$2:$C$33,MATCH(C13624,Data_Products!$A$2:$A$33,0))</f>
        <v>Timber</v>
      </c>
      <c r="I13624" s="10" t="n">
        <f aca="false">D13624*(E13624-G13624)</f>
        <v>372.42</v>
      </c>
      <c r="J13624" s="11" t="n">
        <f aca="false">IFERROR(I13624/F13624,0)</f>
        <v>0.259403209628887</v>
      </c>
      <c r="K13624" s="4" t="str">
        <f aca="false">IFERROR(INDEX(Data_Orders!$F$2:$F$4727,MATCH(B13624,Data_Orders!$A$2:$A$4727,0)),"")</f>
        <v>Trade Account</v>
      </c>
      <c r="L13624" s="4" t="str">
        <f aca="false">IFERROR(INDEX(Data_Orders!$D$2:$D$4727,MATCH(B13624,Data_Orders!$A$2:$A$4727,0)),"")</f>
        <v>Rugby</v>
      </c>
    </row>
    <row r="13625" customFormat="false" ht="15" hidden="false" customHeight="false" outlineLevel="0" collapsed="false">
      <c r="A13625" s="4" t="s">
        <v>19441</v>
      </c>
      <c r="B13625" s="4" t="s">
        <v>5656</v>
      </c>
      <c r="C13625" s="4" t="s">
        <v>1024</v>
      </c>
      <c r="D13625" s="4" t="n">
        <v>5</v>
      </c>
      <c r="E13625" s="4" t="n">
        <v>137.14</v>
      </c>
      <c r="F13625" s="4" t="n">
        <v>685.7</v>
      </c>
      <c r="G13625" s="4" t="n">
        <f aca="false">INDEX(Data_Products!$D$2:$D$33,MATCH(C13625,Data_Products!$A$2:$A$33,0))</f>
        <v>99.99</v>
      </c>
      <c r="H13625" s="4" t="str">
        <f aca="false">INDEX(Data_Products!$C$2:$C$33,MATCH(C13625,Data_Products!$A$2:$A$33,0))</f>
        <v>Cement &amp; Aggregates</v>
      </c>
      <c r="I13625" s="10" t="n">
        <f aca="false">D13625*(E13625-G13625)</f>
        <v>185.75</v>
      </c>
      <c r="J13625" s="11" t="n">
        <f aca="false">IFERROR(I13625/F13625,0)</f>
        <v>0.270891060230421</v>
      </c>
      <c r="K13625" s="4" t="str">
        <f aca="false">IFERROR(INDEX(Data_Orders!$F$2:$F$4727,MATCH(B13625,Data_Orders!$A$2:$A$4727,0)),"")</f>
        <v>Trade Account</v>
      </c>
      <c r="L13625" s="4" t="str">
        <f aca="false">IFERROR(INDEX(Data_Orders!$D$2:$D$4727,MATCH(B13625,Data_Orders!$A$2:$A$4727,0)),"")</f>
        <v>Rugby</v>
      </c>
    </row>
    <row r="13626" customFormat="false" ht="15" hidden="false" customHeight="false" outlineLevel="0" collapsed="false">
      <c r="A13626" s="4" t="s">
        <v>19442</v>
      </c>
      <c r="B13626" s="4" t="s">
        <v>5656</v>
      </c>
      <c r="C13626" s="4" t="s">
        <v>1015</v>
      </c>
      <c r="D13626" s="4" t="n">
        <v>2</v>
      </c>
      <c r="E13626" s="4" t="n">
        <v>122.01</v>
      </c>
      <c r="F13626" s="4" t="n">
        <v>244.02</v>
      </c>
      <c r="G13626" s="4" t="n">
        <f aca="false">INDEX(Data_Products!$D$2:$D$33,MATCH(C13626,Data_Products!$A$2:$A$33,0))</f>
        <v>85.53</v>
      </c>
      <c r="H13626" s="4" t="str">
        <f aca="false">INDEX(Data_Products!$C$2:$C$33,MATCH(C13626,Data_Products!$A$2:$A$33,0))</f>
        <v>Timber</v>
      </c>
      <c r="I13626" s="10" t="n">
        <f aca="false">D13626*(E13626-G13626)</f>
        <v>72.96</v>
      </c>
      <c r="J13626" s="11" t="n">
        <f aca="false">IFERROR(I13626/F13626,0)</f>
        <v>0.298991885910991</v>
      </c>
      <c r="K13626" s="4" t="str">
        <f aca="false">IFERROR(INDEX(Data_Orders!$F$2:$F$4727,MATCH(B13626,Data_Orders!$A$2:$A$4727,0)),"")</f>
        <v>Trade Account</v>
      </c>
      <c r="L13626" s="4" t="str">
        <f aca="false">IFERROR(INDEX(Data_Orders!$D$2:$D$4727,MATCH(B13626,Data_Orders!$A$2:$A$4727,0)),"")</f>
        <v>Rugby</v>
      </c>
    </row>
    <row r="13627" customFormat="false" ht="15" hidden="false" customHeight="false" outlineLevel="0" collapsed="false">
      <c r="A13627" s="4" t="s">
        <v>19443</v>
      </c>
      <c r="B13627" s="4" t="s">
        <v>5657</v>
      </c>
      <c r="C13627" s="4" t="s">
        <v>1075</v>
      </c>
      <c r="D13627" s="4" t="n">
        <v>2</v>
      </c>
      <c r="E13627" s="4" t="n">
        <v>98.61</v>
      </c>
      <c r="F13627" s="4" t="n">
        <v>197.22</v>
      </c>
      <c r="G13627" s="4" t="n">
        <f aca="false">INDEX(Data_Products!$D$2:$D$33,MATCH(C13627,Data_Products!$A$2:$A$33,0))</f>
        <v>74.84</v>
      </c>
      <c r="H13627" s="4" t="str">
        <f aca="false">INDEX(Data_Products!$C$2:$C$33,MATCH(C13627,Data_Products!$A$2:$A$33,0))</f>
        <v>Landscaping</v>
      </c>
      <c r="I13627" s="10" t="n">
        <f aca="false">D13627*(E13627-G13627)</f>
        <v>47.54</v>
      </c>
      <c r="J13627" s="11" t="n">
        <f aca="false">IFERROR(I13627/F13627,0)</f>
        <v>0.24105060338708</v>
      </c>
      <c r="K13627" s="4" t="str">
        <f aca="false">IFERROR(INDEX(Data_Orders!$F$2:$F$4727,MATCH(B13627,Data_Orders!$A$2:$A$4727,0)),"")</f>
        <v>Trade Account</v>
      </c>
      <c r="L13627" s="4" t="str">
        <f aca="false">IFERROR(INDEX(Data_Orders!$D$2:$D$4727,MATCH(B13627,Data_Orders!$A$2:$A$4727,0)),"")</f>
        <v>Rugby</v>
      </c>
    </row>
    <row r="13628" customFormat="false" ht="15" hidden="false" customHeight="false" outlineLevel="0" collapsed="false">
      <c r="A13628" s="4" t="s">
        <v>19444</v>
      </c>
      <c r="B13628" s="4" t="s">
        <v>5657</v>
      </c>
      <c r="C13628" s="4" t="s">
        <v>1046</v>
      </c>
      <c r="D13628" s="4" t="n">
        <v>10</v>
      </c>
      <c r="E13628" s="4" t="n">
        <v>154.02</v>
      </c>
      <c r="F13628" s="4" t="n">
        <v>1540.2</v>
      </c>
      <c r="G13628" s="4" t="n">
        <f aca="false">INDEX(Data_Products!$D$2:$D$33,MATCH(C13628,Data_Products!$A$2:$A$33,0))</f>
        <v>102.1</v>
      </c>
      <c r="H13628" s="4" t="str">
        <f aca="false">INDEX(Data_Products!$C$2:$C$33,MATCH(C13628,Data_Products!$A$2:$A$33,0))</f>
        <v>Tools &amp; Fixings</v>
      </c>
      <c r="I13628" s="10" t="n">
        <f aca="false">D13628*(E13628-G13628)</f>
        <v>519.2</v>
      </c>
      <c r="J13628" s="11" t="n">
        <f aca="false">IFERROR(I13628/F13628,0)</f>
        <v>0.337099078041813</v>
      </c>
      <c r="K13628" s="4" t="str">
        <f aca="false">IFERROR(INDEX(Data_Orders!$F$2:$F$4727,MATCH(B13628,Data_Orders!$A$2:$A$4727,0)),"")</f>
        <v>Trade Account</v>
      </c>
      <c r="L13628" s="4" t="str">
        <f aca="false">IFERROR(INDEX(Data_Orders!$D$2:$D$4727,MATCH(B13628,Data_Orders!$A$2:$A$4727,0)),"")</f>
        <v>Rugby</v>
      </c>
    </row>
    <row r="13629" customFormat="false" ht="15" hidden="false" customHeight="false" outlineLevel="0" collapsed="false">
      <c r="A13629" s="4" t="s">
        <v>19445</v>
      </c>
      <c r="B13629" s="4" t="s">
        <v>5657</v>
      </c>
      <c r="C13629" s="4" t="s">
        <v>1019</v>
      </c>
      <c r="D13629" s="4" t="n">
        <v>17</v>
      </c>
      <c r="E13629" s="4" t="n">
        <v>79.76</v>
      </c>
      <c r="F13629" s="4" t="n">
        <v>1355.92</v>
      </c>
      <c r="G13629" s="4" t="n">
        <f aca="false">INDEX(Data_Products!$D$2:$D$33,MATCH(C13629,Data_Products!$A$2:$A$33,0))</f>
        <v>59.07</v>
      </c>
      <c r="H13629" s="4" t="str">
        <f aca="false">INDEX(Data_Products!$C$2:$C$33,MATCH(C13629,Data_Products!$A$2:$A$33,0))</f>
        <v>Timber</v>
      </c>
      <c r="I13629" s="10" t="n">
        <f aca="false">D13629*(E13629-G13629)</f>
        <v>351.73</v>
      </c>
      <c r="J13629" s="11" t="n">
        <f aca="false">IFERROR(I13629/F13629,0)</f>
        <v>0.259403209628887</v>
      </c>
      <c r="K13629" s="4" t="str">
        <f aca="false">IFERROR(INDEX(Data_Orders!$F$2:$F$4727,MATCH(B13629,Data_Orders!$A$2:$A$4727,0)),"")</f>
        <v>Trade Account</v>
      </c>
      <c r="L13629" s="4" t="str">
        <f aca="false">IFERROR(INDEX(Data_Orders!$D$2:$D$4727,MATCH(B13629,Data_Orders!$A$2:$A$4727,0)),"")</f>
        <v>Rugby</v>
      </c>
    </row>
    <row r="13630" customFormat="false" ht="15" hidden="false" customHeight="false" outlineLevel="0" collapsed="false">
      <c r="A13630" s="4" t="s">
        <v>19446</v>
      </c>
      <c r="B13630" s="4" t="s">
        <v>5657</v>
      </c>
      <c r="C13630" s="4" t="s">
        <v>1066</v>
      </c>
      <c r="D13630" s="4" t="n">
        <v>4</v>
      </c>
      <c r="E13630" s="4" t="n">
        <v>209.69</v>
      </c>
      <c r="F13630" s="4" t="n">
        <v>838.76</v>
      </c>
      <c r="G13630" s="4" t="n">
        <f aca="false">INDEX(Data_Products!$D$2:$D$33,MATCH(C13630,Data_Products!$A$2:$A$33,0))</f>
        <v>144.38</v>
      </c>
      <c r="H13630" s="4" t="str">
        <f aca="false">INDEX(Data_Products!$C$2:$C$33,MATCH(C13630,Data_Products!$A$2:$A$33,0))</f>
        <v>Plumbing &amp; Drainage</v>
      </c>
      <c r="I13630" s="10" t="n">
        <f aca="false">D13630*(E13630-G13630)</f>
        <v>261.24</v>
      </c>
      <c r="J13630" s="11" t="n">
        <f aca="false">IFERROR(I13630/F13630,0)</f>
        <v>0.311459773952024</v>
      </c>
      <c r="K13630" s="4" t="str">
        <f aca="false">IFERROR(INDEX(Data_Orders!$F$2:$F$4727,MATCH(B13630,Data_Orders!$A$2:$A$4727,0)),"")</f>
        <v>Trade Account</v>
      </c>
      <c r="L13630" s="4" t="str">
        <f aca="false">IFERROR(INDEX(Data_Orders!$D$2:$D$4727,MATCH(B13630,Data_Orders!$A$2:$A$4727,0)),"")</f>
        <v>Rugby</v>
      </c>
    </row>
    <row r="13631" customFormat="false" ht="15" hidden="false" customHeight="false" outlineLevel="0" collapsed="false">
      <c r="A13631" s="4" t="s">
        <v>19447</v>
      </c>
      <c r="B13631" s="4" t="s">
        <v>5658</v>
      </c>
      <c r="C13631" s="4" t="s">
        <v>1050</v>
      </c>
      <c r="D13631" s="4" t="n">
        <v>8</v>
      </c>
      <c r="E13631" s="4" t="n">
        <v>238.63</v>
      </c>
      <c r="F13631" s="4" t="n">
        <v>1909.04</v>
      </c>
      <c r="G13631" s="4" t="n">
        <f aca="false">INDEX(Data_Products!$D$2:$D$33,MATCH(C13631,Data_Products!$A$2:$A$33,0))</f>
        <v>148.91</v>
      </c>
      <c r="H13631" s="4" t="str">
        <f aca="false">INDEX(Data_Products!$C$2:$C$33,MATCH(C13631,Data_Products!$A$2:$A$33,0))</f>
        <v>Tools &amp; Fixings</v>
      </c>
      <c r="I13631" s="10" t="n">
        <f aca="false">D13631*(E13631-G13631)</f>
        <v>717.76</v>
      </c>
      <c r="J13631" s="11" t="n">
        <f aca="false">IFERROR(I13631/F13631,0)</f>
        <v>0.375979549930855</v>
      </c>
      <c r="K13631" s="4" t="str">
        <f aca="false">IFERROR(INDEX(Data_Orders!$F$2:$F$4727,MATCH(B13631,Data_Orders!$A$2:$A$4727,0)),"")</f>
        <v>Trade Account</v>
      </c>
      <c r="L13631" s="4" t="str">
        <f aca="false">IFERROR(INDEX(Data_Orders!$D$2:$D$4727,MATCH(B13631,Data_Orders!$A$2:$A$4727,0)),"")</f>
        <v>Rugby</v>
      </c>
    </row>
    <row r="13632" customFormat="false" ht="15" hidden="false" customHeight="false" outlineLevel="0" collapsed="false">
      <c r="A13632" s="4" t="s">
        <v>19448</v>
      </c>
      <c r="B13632" s="4" t="s">
        <v>5659</v>
      </c>
      <c r="C13632" s="4" t="s">
        <v>1030</v>
      </c>
      <c r="D13632" s="4" t="n">
        <v>15</v>
      </c>
      <c r="E13632" s="4" t="n">
        <v>25.23</v>
      </c>
      <c r="F13632" s="4" t="n">
        <v>378.45</v>
      </c>
      <c r="G13632" s="4" t="n">
        <f aca="false">INDEX(Data_Products!$D$2:$D$33,MATCH(C13632,Data_Products!$A$2:$A$33,0))</f>
        <v>17.67</v>
      </c>
      <c r="H13632" s="4" t="str">
        <f aca="false">INDEX(Data_Products!$C$2:$C$33,MATCH(C13632,Data_Products!$A$2:$A$33,0))</f>
        <v>Cement &amp; Aggregates</v>
      </c>
      <c r="I13632" s="10" t="n">
        <f aca="false">D13632*(E13632-G13632)</f>
        <v>113.4</v>
      </c>
      <c r="J13632" s="11" t="n">
        <f aca="false">IFERROR(I13632/F13632,0)</f>
        <v>0.299643281807372</v>
      </c>
      <c r="K13632" s="4" t="str">
        <f aca="false">IFERROR(INDEX(Data_Orders!$F$2:$F$4727,MATCH(B13632,Data_Orders!$A$2:$A$4727,0)),"")</f>
        <v>Trade Account</v>
      </c>
      <c r="L13632" s="4" t="str">
        <f aca="false">IFERROR(INDEX(Data_Orders!$D$2:$D$4727,MATCH(B13632,Data_Orders!$A$2:$A$4727,0)),"")</f>
        <v>Rugby</v>
      </c>
    </row>
    <row r="13633" customFormat="false" ht="15" hidden="false" customHeight="false" outlineLevel="0" collapsed="false">
      <c r="A13633" s="4" t="s">
        <v>19449</v>
      </c>
      <c r="B13633" s="4" t="s">
        <v>5659</v>
      </c>
      <c r="C13633" s="4" t="s">
        <v>1046</v>
      </c>
      <c r="D13633" s="4" t="n">
        <v>7</v>
      </c>
      <c r="E13633" s="4" t="n">
        <v>154.02</v>
      </c>
      <c r="F13633" s="4" t="n">
        <v>1078.14</v>
      </c>
      <c r="G13633" s="4" t="n">
        <f aca="false">INDEX(Data_Products!$D$2:$D$33,MATCH(C13633,Data_Products!$A$2:$A$33,0))</f>
        <v>102.1</v>
      </c>
      <c r="H13633" s="4" t="str">
        <f aca="false">INDEX(Data_Products!$C$2:$C$33,MATCH(C13633,Data_Products!$A$2:$A$33,0))</f>
        <v>Tools &amp; Fixings</v>
      </c>
      <c r="I13633" s="10" t="n">
        <f aca="false">D13633*(E13633-G13633)</f>
        <v>363.44</v>
      </c>
      <c r="J13633" s="11" t="n">
        <f aca="false">IFERROR(I13633/F13633,0)</f>
        <v>0.337099078041813</v>
      </c>
      <c r="K13633" s="4" t="str">
        <f aca="false">IFERROR(INDEX(Data_Orders!$F$2:$F$4727,MATCH(B13633,Data_Orders!$A$2:$A$4727,0)),"")</f>
        <v>Trade Account</v>
      </c>
      <c r="L13633" s="4" t="str">
        <f aca="false">IFERROR(INDEX(Data_Orders!$D$2:$D$4727,MATCH(B13633,Data_Orders!$A$2:$A$4727,0)),"")</f>
        <v>Rugby</v>
      </c>
    </row>
    <row r="13634" customFormat="false" ht="15" hidden="false" customHeight="false" outlineLevel="0" collapsed="false">
      <c r="A13634" s="4" t="s">
        <v>19450</v>
      </c>
      <c r="B13634" s="4" t="s">
        <v>5659</v>
      </c>
      <c r="C13634" s="4" t="s">
        <v>1059</v>
      </c>
      <c r="D13634" s="4" t="n">
        <v>17</v>
      </c>
      <c r="E13634" s="4" t="n">
        <v>103.63</v>
      </c>
      <c r="F13634" s="4" t="n">
        <v>1761.71</v>
      </c>
      <c r="G13634" s="4" t="n">
        <f aca="false">INDEX(Data_Products!$D$2:$D$33,MATCH(C13634,Data_Products!$A$2:$A$33,0))</f>
        <v>82.55</v>
      </c>
      <c r="H13634" s="4" t="str">
        <f aca="false">INDEX(Data_Products!$C$2:$C$33,MATCH(C13634,Data_Products!$A$2:$A$33,0))</f>
        <v>Roofing</v>
      </c>
      <c r="I13634" s="10" t="n">
        <f aca="false">D13634*(E13634-G13634)</f>
        <v>358.36</v>
      </c>
      <c r="J13634" s="11" t="n">
        <f aca="false">IFERROR(I13634/F13634,0)</f>
        <v>0.203415999228023</v>
      </c>
      <c r="K13634" s="4" t="str">
        <f aca="false">IFERROR(INDEX(Data_Orders!$F$2:$F$4727,MATCH(B13634,Data_Orders!$A$2:$A$4727,0)),"")</f>
        <v>Trade Account</v>
      </c>
      <c r="L13634" s="4" t="str">
        <f aca="false">IFERROR(INDEX(Data_Orders!$D$2:$D$4727,MATCH(B13634,Data_Orders!$A$2:$A$4727,0)),"")</f>
        <v>Rugby</v>
      </c>
    </row>
    <row r="13635" customFormat="false" ht="15" hidden="false" customHeight="false" outlineLevel="0" collapsed="false">
      <c r="A13635" s="4" t="s">
        <v>19451</v>
      </c>
      <c r="B13635" s="4" t="s">
        <v>5660</v>
      </c>
      <c r="C13635" s="4" t="s">
        <v>1064</v>
      </c>
      <c r="D13635" s="4" t="n">
        <v>15</v>
      </c>
      <c r="E13635" s="4" t="n">
        <v>97.63</v>
      </c>
      <c r="F13635" s="4" t="n">
        <v>1464.45</v>
      </c>
      <c r="G13635" s="4" t="n">
        <f aca="false">INDEX(Data_Products!$D$2:$D$33,MATCH(C13635,Data_Products!$A$2:$A$33,0))</f>
        <v>65.21</v>
      </c>
      <c r="H13635" s="4" t="str">
        <f aca="false">INDEX(Data_Products!$C$2:$C$33,MATCH(C13635,Data_Products!$A$2:$A$33,0))</f>
        <v>Plumbing &amp; Drainage</v>
      </c>
      <c r="I13635" s="10" t="n">
        <f aca="false">D13635*(E13635-G13635)</f>
        <v>486.3</v>
      </c>
      <c r="J13635" s="11" t="n">
        <f aca="false">IFERROR(I13635/F13635,0)</f>
        <v>0.332070060432244</v>
      </c>
      <c r="K13635" s="4" t="str">
        <f aca="false">IFERROR(INDEX(Data_Orders!$F$2:$F$4727,MATCH(B13635,Data_Orders!$A$2:$A$4727,0)),"")</f>
        <v>Trade Account</v>
      </c>
      <c r="L13635" s="4" t="str">
        <f aca="false">IFERROR(INDEX(Data_Orders!$D$2:$D$4727,MATCH(B13635,Data_Orders!$A$2:$A$4727,0)),"")</f>
        <v>Rugby</v>
      </c>
    </row>
    <row r="13636" customFormat="false" ht="15" hidden="false" customHeight="false" outlineLevel="0" collapsed="false">
      <c r="A13636" s="4" t="s">
        <v>19452</v>
      </c>
      <c r="B13636" s="4" t="s">
        <v>5660</v>
      </c>
      <c r="C13636" s="4" t="s">
        <v>1068</v>
      </c>
      <c r="D13636" s="4" t="n">
        <v>7</v>
      </c>
      <c r="E13636" s="4" t="n">
        <v>86.28</v>
      </c>
      <c r="F13636" s="4" t="n">
        <v>603.96</v>
      </c>
      <c r="G13636" s="4" t="n">
        <f aca="false">INDEX(Data_Products!$D$2:$D$33,MATCH(C13636,Data_Products!$A$2:$A$33,0))</f>
        <v>68.55</v>
      </c>
      <c r="H13636" s="4" t="str">
        <f aca="false">INDEX(Data_Products!$C$2:$C$33,MATCH(C13636,Data_Products!$A$2:$A$33,0))</f>
        <v>Plumbing &amp; Drainage</v>
      </c>
      <c r="I13636" s="10" t="n">
        <f aca="false">D13636*(E13636-G13636)</f>
        <v>124.11</v>
      </c>
      <c r="J13636" s="11" t="n">
        <f aca="false">IFERROR(I13636/F13636,0)</f>
        <v>0.205493741307371</v>
      </c>
      <c r="K13636" s="4" t="str">
        <f aca="false">IFERROR(INDEX(Data_Orders!$F$2:$F$4727,MATCH(B13636,Data_Orders!$A$2:$A$4727,0)),"")</f>
        <v>Trade Account</v>
      </c>
      <c r="L13636" s="4" t="str">
        <f aca="false">IFERROR(INDEX(Data_Orders!$D$2:$D$4727,MATCH(B13636,Data_Orders!$A$2:$A$4727,0)),"")</f>
        <v>Rugby</v>
      </c>
    </row>
    <row r="13637" customFormat="false" ht="15" hidden="false" customHeight="false" outlineLevel="0" collapsed="false">
      <c r="A13637" s="4" t="s">
        <v>19453</v>
      </c>
      <c r="B13637" s="4" t="s">
        <v>5660</v>
      </c>
      <c r="C13637" s="4" t="s">
        <v>1044</v>
      </c>
      <c r="D13637" s="4" t="n">
        <v>19</v>
      </c>
      <c r="E13637" s="4" t="n">
        <v>190.44</v>
      </c>
      <c r="F13637" s="4" t="n">
        <v>3618.36</v>
      </c>
      <c r="G13637" s="4" t="n">
        <f aca="false">INDEX(Data_Products!$D$2:$D$33,MATCH(C13637,Data_Products!$A$2:$A$33,0))</f>
        <v>115.48</v>
      </c>
      <c r="H13637" s="4" t="str">
        <f aca="false">INDEX(Data_Products!$C$2:$C$33,MATCH(C13637,Data_Products!$A$2:$A$33,0))</f>
        <v>Tools &amp; Fixings</v>
      </c>
      <c r="I13637" s="10" t="n">
        <f aca="false">D13637*(E13637-G13637)</f>
        <v>1424.24</v>
      </c>
      <c r="J13637" s="11" t="n">
        <f aca="false">IFERROR(I13637/F13637,0)</f>
        <v>0.393614786809494</v>
      </c>
      <c r="K13637" s="4" t="str">
        <f aca="false">IFERROR(INDEX(Data_Orders!$F$2:$F$4727,MATCH(B13637,Data_Orders!$A$2:$A$4727,0)),"")</f>
        <v>Trade Account</v>
      </c>
      <c r="L13637" s="4" t="str">
        <f aca="false">IFERROR(INDEX(Data_Orders!$D$2:$D$4727,MATCH(B13637,Data_Orders!$A$2:$A$4727,0)),"")</f>
        <v>Rugby</v>
      </c>
    </row>
    <row r="13638" customFormat="false" ht="15" hidden="false" customHeight="false" outlineLevel="0" collapsed="false">
      <c r="A13638" s="4" t="s">
        <v>19454</v>
      </c>
      <c r="B13638" s="4" t="s">
        <v>5660</v>
      </c>
      <c r="C13638" s="4" t="s">
        <v>1052</v>
      </c>
      <c r="D13638" s="4" t="n">
        <v>17</v>
      </c>
      <c r="E13638" s="4" t="n">
        <v>205.71</v>
      </c>
      <c r="F13638" s="4" t="n">
        <v>3497.07</v>
      </c>
      <c r="G13638" s="4" t="n">
        <f aca="false">INDEX(Data_Products!$D$2:$D$33,MATCH(C13638,Data_Products!$A$2:$A$33,0))</f>
        <v>152.29</v>
      </c>
      <c r="H13638" s="4" t="str">
        <f aca="false">INDEX(Data_Products!$C$2:$C$33,MATCH(C13638,Data_Products!$A$2:$A$33,0))</f>
        <v>Roofing</v>
      </c>
      <c r="I13638" s="10" t="n">
        <f aca="false">D13638*(E13638-G13638)</f>
        <v>908.14</v>
      </c>
      <c r="J13638" s="11" t="n">
        <f aca="false">IFERROR(I13638/F13638,0)</f>
        <v>0.259685965679841</v>
      </c>
      <c r="K13638" s="4" t="str">
        <f aca="false">IFERROR(INDEX(Data_Orders!$F$2:$F$4727,MATCH(B13638,Data_Orders!$A$2:$A$4727,0)),"")</f>
        <v>Trade Account</v>
      </c>
      <c r="L13638" s="4" t="str">
        <f aca="false">IFERROR(INDEX(Data_Orders!$D$2:$D$4727,MATCH(B13638,Data_Orders!$A$2:$A$4727,0)),"")</f>
        <v>Rugby</v>
      </c>
    </row>
    <row r="13639" customFormat="false" ht="15" hidden="false" customHeight="false" outlineLevel="0" collapsed="false">
      <c r="A13639" s="4" t="s">
        <v>19455</v>
      </c>
      <c r="B13639" s="4" t="s">
        <v>5661</v>
      </c>
      <c r="C13639" s="4" t="s">
        <v>1028</v>
      </c>
      <c r="D13639" s="4" t="n">
        <v>11</v>
      </c>
      <c r="E13639" s="4" t="n">
        <v>118.79</v>
      </c>
      <c r="F13639" s="4" t="n">
        <v>1306.69</v>
      </c>
      <c r="G13639" s="4" t="n">
        <f aca="false">INDEX(Data_Products!$D$2:$D$33,MATCH(C13639,Data_Products!$A$2:$A$33,0))</f>
        <v>81.07</v>
      </c>
      <c r="H13639" s="4" t="str">
        <f aca="false">INDEX(Data_Products!$C$2:$C$33,MATCH(C13639,Data_Products!$A$2:$A$33,0))</f>
        <v>Cement &amp; Aggregates</v>
      </c>
      <c r="I13639" s="10" t="n">
        <f aca="false">D13639*(E13639-G13639)</f>
        <v>414.92</v>
      </c>
      <c r="J13639" s="11" t="n">
        <f aca="false">IFERROR(I13639/F13639,0)</f>
        <v>0.317535146056065</v>
      </c>
      <c r="K13639" s="4" t="str">
        <f aca="false">IFERROR(INDEX(Data_Orders!$F$2:$F$4727,MATCH(B13639,Data_Orders!$A$2:$A$4727,0)),"")</f>
        <v>Trade Account</v>
      </c>
      <c r="L13639" s="4" t="str">
        <f aca="false">IFERROR(INDEX(Data_Orders!$D$2:$D$4727,MATCH(B13639,Data_Orders!$A$2:$A$4727,0)),"")</f>
        <v>Rugby</v>
      </c>
    </row>
    <row r="13640" customFormat="false" ht="15" hidden="false" customHeight="false" outlineLevel="0" collapsed="false">
      <c r="A13640" s="4" t="s">
        <v>19456</v>
      </c>
      <c r="B13640" s="4" t="s">
        <v>5661</v>
      </c>
      <c r="C13640" s="4" t="s">
        <v>1068</v>
      </c>
      <c r="D13640" s="4" t="n">
        <v>11</v>
      </c>
      <c r="E13640" s="4" t="n">
        <v>86.28</v>
      </c>
      <c r="F13640" s="4" t="n">
        <v>949.08</v>
      </c>
      <c r="G13640" s="4" t="n">
        <f aca="false">INDEX(Data_Products!$D$2:$D$33,MATCH(C13640,Data_Products!$A$2:$A$33,0))</f>
        <v>68.55</v>
      </c>
      <c r="H13640" s="4" t="str">
        <f aca="false">INDEX(Data_Products!$C$2:$C$33,MATCH(C13640,Data_Products!$A$2:$A$33,0))</f>
        <v>Plumbing &amp; Drainage</v>
      </c>
      <c r="I13640" s="10" t="n">
        <f aca="false">D13640*(E13640-G13640)</f>
        <v>195.03</v>
      </c>
      <c r="J13640" s="11" t="n">
        <f aca="false">IFERROR(I13640/F13640,0)</f>
        <v>0.205493741307371</v>
      </c>
      <c r="K13640" s="4" t="str">
        <f aca="false">IFERROR(INDEX(Data_Orders!$F$2:$F$4727,MATCH(B13640,Data_Orders!$A$2:$A$4727,0)),"")</f>
        <v>Trade Account</v>
      </c>
      <c r="L13640" s="4" t="str">
        <f aca="false">IFERROR(INDEX(Data_Orders!$D$2:$D$4727,MATCH(B13640,Data_Orders!$A$2:$A$4727,0)),"")</f>
        <v>Rugby</v>
      </c>
    </row>
    <row r="13641" customFormat="false" ht="15" hidden="false" customHeight="false" outlineLevel="0" collapsed="false">
      <c r="A13641" s="4" t="s">
        <v>19457</v>
      </c>
      <c r="B13641" s="4" t="s">
        <v>5662</v>
      </c>
      <c r="C13641" s="4" t="s">
        <v>1068</v>
      </c>
      <c r="D13641" s="4" t="n">
        <v>18</v>
      </c>
      <c r="E13641" s="4" t="n">
        <v>86.28</v>
      </c>
      <c r="F13641" s="4" t="n">
        <v>1553.04</v>
      </c>
      <c r="G13641" s="4" t="n">
        <f aca="false">INDEX(Data_Products!$D$2:$D$33,MATCH(C13641,Data_Products!$A$2:$A$33,0))</f>
        <v>68.55</v>
      </c>
      <c r="H13641" s="4" t="str">
        <f aca="false">INDEX(Data_Products!$C$2:$C$33,MATCH(C13641,Data_Products!$A$2:$A$33,0))</f>
        <v>Plumbing &amp; Drainage</v>
      </c>
      <c r="I13641" s="10" t="n">
        <f aca="false">D13641*(E13641-G13641)</f>
        <v>319.14</v>
      </c>
      <c r="J13641" s="11" t="n">
        <f aca="false">IFERROR(I13641/F13641,0)</f>
        <v>0.205493741307371</v>
      </c>
      <c r="K13641" s="4" t="str">
        <f aca="false">IFERROR(INDEX(Data_Orders!$F$2:$F$4727,MATCH(B13641,Data_Orders!$A$2:$A$4727,0)),"")</f>
        <v>Trade Account</v>
      </c>
      <c r="L13641" s="4" t="str">
        <f aca="false">IFERROR(INDEX(Data_Orders!$D$2:$D$4727,MATCH(B13641,Data_Orders!$A$2:$A$4727,0)),"")</f>
        <v>Rugby</v>
      </c>
    </row>
    <row r="13642" customFormat="false" ht="15" hidden="false" customHeight="false" outlineLevel="0" collapsed="false">
      <c r="A13642" s="4" t="s">
        <v>19458</v>
      </c>
      <c r="B13642" s="4" t="s">
        <v>5662</v>
      </c>
      <c r="C13642" s="4" t="s">
        <v>1017</v>
      </c>
      <c r="D13642" s="4" t="n">
        <v>6</v>
      </c>
      <c r="E13642" s="4" t="n">
        <v>49.15</v>
      </c>
      <c r="F13642" s="4" t="n">
        <v>294.9</v>
      </c>
      <c r="G13642" s="4" t="n">
        <f aca="false">INDEX(Data_Products!$D$2:$D$33,MATCH(C13642,Data_Products!$A$2:$A$33,0))</f>
        <v>31.44</v>
      </c>
      <c r="H13642" s="4" t="str">
        <f aca="false">INDEX(Data_Products!$C$2:$C$33,MATCH(C13642,Data_Products!$A$2:$A$33,0))</f>
        <v>Timber</v>
      </c>
      <c r="I13642" s="10" t="n">
        <f aca="false">D13642*(E13642-G13642)</f>
        <v>106.26</v>
      </c>
      <c r="J13642" s="11" t="n">
        <f aca="false">IFERROR(I13642/F13642,0)</f>
        <v>0.360325534079349</v>
      </c>
      <c r="K13642" s="4" t="str">
        <f aca="false">IFERROR(INDEX(Data_Orders!$F$2:$F$4727,MATCH(B13642,Data_Orders!$A$2:$A$4727,0)),"")</f>
        <v>Trade Account</v>
      </c>
      <c r="L13642" s="4" t="str">
        <f aca="false">IFERROR(INDEX(Data_Orders!$D$2:$D$4727,MATCH(B13642,Data_Orders!$A$2:$A$4727,0)),"")</f>
        <v>Rugby</v>
      </c>
    </row>
    <row r="13643" customFormat="false" ht="15" hidden="false" customHeight="false" outlineLevel="0" collapsed="false">
      <c r="A13643" s="4" t="s">
        <v>19459</v>
      </c>
      <c r="B13643" s="4" t="s">
        <v>5662</v>
      </c>
      <c r="C13643" s="4" t="s">
        <v>1035</v>
      </c>
      <c r="D13643" s="4" t="n">
        <v>16</v>
      </c>
      <c r="E13643" s="4" t="n">
        <v>165.07</v>
      </c>
      <c r="F13643" s="4" t="n">
        <v>2641.12</v>
      </c>
      <c r="G13643" s="4" t="n">
        <f aca="false">INDEX(Data_Products!$D$2:$D$33,MATCH(C13643,Data_Products!$A$2:$A$33,0))</f>
        <v>134.65</v>
      </c>
      <c r="H13643" s="4" t="str">
        <f aca="false">INDEX(Data_Products!$C$2:$C$33,MATCH(C13643,Data_Products!$A$2:$A$33,0))</f>
        <v>Insulation</v>
      </c>
      <c r="I13643" s="10" t="n">
        <f aca="false">D13643*(E13643-G13643)</f>
        <v>486.72</v>
      </c>
      <c r="J13643" s="11" t="n">
        <f aca="false">IFERROR(I13643/F13643,0)</f>
        <v>0.184285454655601</v>
      </c>
      <c r="K13643" s="4" t="str">
        <f aca="false">IFERROR(INDEX(Data_Orders!$F$2:$F$4727,MATCH(B13643,Data_Orders!$A$2:$A$4727,0)),"")</f>
        <v>Trade Account</v>
      </c>
      <c r="L13643" s="4" t="str">
        <f aca="false">IFERROR(INDEX(Data_Orders!$D$2:$D$4727,MATCH(B13643,Data_Orders!$A$2:$A$4727,0)),"")</f>
        <v>Rugby</v>
      </c>
    </row>
    <row r="13644" customFormat="false" ht="15" hidden="false" customHeight="false" outlineLevel="0" collapsed="false">
      <c r="A13644" s="4" t="s">
        <v>19460</v>
      </c>
      <c r="B13644" s="4" t="s">
        <v>5662</v>
      </c>
      <c r="C13644" s="4" t="s">
        <v>1070</v>
      </c>
      <c r="D13644" s="4" t="n">
        <v>5</v>
      </c>
      <c r="E13644" s="4" t="n">
        <v>230.32</v>
      </c>
      <c r="F13644" s="4" t="n">
        <v>1151.6</v>
      </c>
      <c r="G13644" s="4" t="n">
        <f aca="false">INDEX(Data_Products!$D$2:$D$33,MATCH(C13644,Data_Products!$A$2:$A$33,0))</f>
        <v>161.64</v>
      </c>
      <c r="H13644" s="4" t="str">
        <f aca="false">INDEX(Data_Products!$C$2:$C$33,MATCH(C13644,Data_Products!$A$2:$A$33,0))</f>
        <v>Landscaping</v>
      </c>
      <c r="I13644" s="10" t="n">
        <f aca="false">D13644*(E13644-G13644)</f>
        <v>343.4</v>
      </c>
      <c r="J13644" s="11" t="n">
        <f aca="false">IFERROR(I13644/F13644,0)</f>
        <v>0.298193817297673</v>
      </c>
      <c r="K13644" s="4" t="str">
        <f aca="false">IFERROR(INDEX(Data_Orders!$F$2:$F$4727,MATCH(B13644,Data_Orders!$A$2:$A$4727,0)),"")</f>
        <v>Trade Account</v>
      </c>
      <c r="L13644" s="4" t="str">
        <f aca="false">IFERROR(INDEX(Data_Orders!$D$2:$D$4727,MATCH(B13644,Data_Orders!$A$2:$A$4727,0)),"")</f>
        <v>Rugby</v>
      </c>
    </row>
    <row r="13645" customFormat="false" ht="15" hidden="false" customHeight="false" outlineLevel="0" collapsed="false">
      <c r="A13645" s="4" t="s">
        <v>19461</v>
      </c>
      <c r="B13645" s="4" t="s">
        <v>5662</v>
      </c>
      <c r="C13645" s="4" t="s">
        <v>1015</v>
      </c>
      <c r="D13645" s="4" t="n">
        <v>7</v>
      </c>
      <c r="E13645" s="4" t="n">
        <v>122.01</v>
      </c>
      <c r="F13645" s="4" t="n">
        <v>854.07</v>
      </c>
      <c r="G13645" s="4" t="n">
        <f aca="false">INDEX(Data_Products!$D$2:$D$33,MATCH(C13645,Data_Products!$A$2:$A$33,0))</f>
        <v>85.53</v>
      </c>
      <c r="H13645" s="4" t="str">
        <f aca="false">INDEX(Data_Products!$C$2:$C$33,MATCH(C13645,Data_Products!$A$2:$A$33,0))</f>
        <v>Timber</v>
      </c>
      <c r="I13645" s="10" t="n">
        <f aca="false">D13645*(E13645-G13645)</f>
        <v>255.36</v>
      </c>
      <c r="J13645" s="11" t="n">
        <f aca="false">IFERROR(I13645/F13645,0)</f>
        <v>0.298991885910991</v>
      </c>
      <c r="K13645" s="4" t="str">
        <f aca="false">IFERROR(INDEX(Data_Orders!$F$2:$F$4727,MATCH(B13645,Data_Orders!$A$2:$A$4727,0)),"")</f>
        <v>Trade Account</v>
      </c>
      <c r="L13645" s="4" t="str">
        <f aca="false">IFERROR(INDEX(Data_Orders!$D$2:$D$4727,MATCH(B13645,Data_Orders!$A$2:$A$4727,0)),"")</f>
        <v>Rugby</v>
      </c>
    </row>
    <row r="13646" customFormat="false" ht="15" hidden="false" customHeight="false" outlineLevel="0" collapsed="false">
      <c r="A13646" s="4" t="s">
        <v>19462</v>
      </c>
      <c r="B13646" s="4" t="s">
        <v>5663</v>
      </c>
      <c r="C13646" s="4" t="s">
        <v>1070</v>
      </c>
      <c r="D13646" s="4" t="n">
        <v>5</v>
      </c>
      <c r="E13646" s="4" t="n">
        <v>230.32</v>
      </c>
      <c r="F13646" s="4" t="n">
        <v>1151.6</v>
      </c>
      <c r="G13646" s="4" t="n">
        <f aca="false">INDEX(Data_Products!$D$2:$D$33,MATCH(C13646,Data_Products!$A$2:$A$33,0))</f>
        <v>161.64</v>
      </c>
      <c r="H13646" s="4" t="str">
        <f aca="false">INDEX(Data_Products!$C$2:$C$33,MATCH(C13646,Data_Products!$A$2:$A$33,0))</f>
        <v>Landscaping</v>
      </c>
      <c r="I13646" s="10" t="n">
        <f aca="false">D13646*(E13646-G13646)</f>
        <v>343.4</v>
      </c>
      <c r="J13646" s="11" t="n">
        <f aca="false">IFERROR(I13646/F13646,0)</f>
        <v>0.298193817297673</v>
      </c>
      <c r="K13646" s="4" t="str">
        <f aca="false">IFERROR(INDEX(Data_Orders!$F$2:$F$4727,MATCH(B13646,Data_Orders!$A$2:$A$4727,0)),"")</f>
        <v>Trade Account</v>
      </c>
      <c r="L13646" s="4" t="str">
        <f aca="false">IFERROR(INDEX(Data_Orders!$D$2:$D$4727,MATCH(B13646,Data_Orders!$A$2:$A$4727,0)),"")</f>
        <v>Rugby</v>
      </c>
    </row>
    <row r="13647" customFormat="false" ht="15" hidden="false" customHeight="false" outlineLevel="0" collapsed="false">
      <c r="A13647" s="4" t="s">
        <v>19463</v>
      </c>
      <c r="B13647" s="4" t="s">
        <v>5663</v>
      </c>
      <c r="C13647" s="4" t="s">
        <v>1019</v>
      </c>
      <c r="D13647" s="4" t="n">
        <v>19</v>
      </c>
      <c r="E13647" s="4" t="n">
        <v>79.76</v>
      </c>
      <c r="F13647" s="4" t="n">
        <v>1515.44</v>
      </c>
      <c r="G13647" s="4" t="n">
        <f aca="false">INDEX(Data_Products!$D$2:$D$33,MATCH(C13647,Data_Products!$A$2:$A$33,0))</f>
        <v>59.07</v>
      </c>
      <c r="H13647" s="4" t="str">
        <f aca="false">INDEX(Data_Products!$C$2:$C$33,MATCH(C13647,Data_Products!$A$2:$A$33,0))</f>
        <v>Timber</v>
      </c>
      <c r="I13647" s="10" t="n">
        <f aca="false">D13647*(E13647-G13647)</f>
        <v>393.11</v>
      </c>
      <c r="J13647" s="11" t="n">
        <f aca="false">IFERROR(I13647/F13647,0)</f>
        <v>0.259403209628887</v>
      </c>
      <c r="K13647" s="4" t="str">
        <f aca="false">IFERROR(INDEX(Data_Orders!$F$2:$F$4727,MATCH(B13647,Data_Orders!$A$2:$A$4727,0)),"")</f>
        <v>Trade Account</v>
      </c>
      <c r="L13647" s="4" t="str">
        <f aca="false">IFERROR(INDEX(Data_Orders!$D$2:$D$4727,MATCH(B13647,Data_Orders!$A$2:$A$4727,0)),"")</f>
        <v>Rugby</v>
      </c>
    </row>
    <row r="13648" customFormat="false" ht="15" hidden="false" customHeight="false" outlineLevel="0" collapsed="false">
      <c r="A13648" s="4" t="s">
        <v>19464</v>
      </c>
      <c r="B13648" s="4" t="s">
        <v>5663</v>
      </c>
      <c r="C13648" s="4" t="s">
        <v>1039</v>
      </c>
      <c r="D13648" s="4" t="n">
        <v>12</v>
      </c>
      <c r="E13648" s="4" t="n">
        <v>160.41</v>
      </c>
      <c r="F13648" s="4" t="n">
        <v>1924.92</v>
      </c>
      <c r="G13648" s="4" t="n">
        <f aca="false">INDEX(Data_Products!$D$2:$D$33,MATCH(C13648,Data_Products!$A$2:$A$33,0))</f>
        <v>99.74</v>
      </c>
      <c r="H13648" s="4" t="str">
        <f aca="false">INDEX(Data_Products!$C$2:$C$33,MATCH(C13648,Data_Products!$A$2:$A$33,0))</f>
        <v>Insulation</v>
      </c>
      <c r="I13648" s="10" t="n">
        <f aca="false">D13648*(E13648-G13648)</f>
        <v>728.04</v>
      </c>
      <c r="J13648" s="11" t="n">
        <f aca="false">IFERROR(I13648/F13648,0)</f>
        <v>0.378218315566361</v>
      </c>
      <c r="K13648" s="4" t="str">
        <f aca="false">IFERROR(INDEX(Data_Orders!$F$2:$F$4727,MATCH(B13648,Data_Orders!$A$2:$A$4727,0)),"")</f>
        <v>Trade Account</v>
      </c>
      <c r="L13648" s="4" t="str">
        <f aca="false">IFERROR(INDEX(Data_Orders!$D$2:$D$4727,MATCH(B13648,Data_Orders!$A$2:$A$4727,0)),"")</f>
        <v>Rugby</v>
      </c>
    </row>
    <row r="13649" customFormat="false" ht="15" hidden="false" customHeight="false" outlineLevel="0" collapsed="false">
      <c r="A13649" s="4" t="s">
        <v>19465</v>
      </c>
      <c r="B13649" s="4" t="s">
        <v>5663</v>
      </c>
      <c r="C13649" s="4" t="s">
        <v>1075</v>
      </c>
      <c r="D13649" s="4" t="n">
        <v>4</v>
      </c>
      <c r="E13649" s="4" t="n">
        <v>98.61</v>
      </c>
      <c r="F13649" s="4" t="n">
        <v>394.44</v>
      </c>
      <c r="G13649" s="4" t="n">
        <f aca="false">INDEX(Data_Products!$D$2:$D$33,MATCH(C13649,Data_Products!$A$2:$A$33,0))</f>
        <v>74.84</v>
      </c>
      <c r="H13649" s="4" t="str">
        <f aca="false">INDEX(Data_Products!$C$2:$C$33,MATCH(C13649,Data_Products!$A$2:$A$33,0))</f>
        <v>Landscaping</v>
      </c>
      <c r="I13649" s="10" t="n">
        <f aca="false">D13649*(E13649-G13649)</f>
        <v>95.08</v>
      </c>
      <c r="J13649" s="11" t="n">
        <f aca="false">IFERROR(I13649/F13649,0)</f>
        <v>0.24105060338708</v>
      </c>
      <c r="K13649" s="4" t="str">
        <f aca="false">IFERROR(INDEX(Data_Orders!$F$2:$F$4727,MATCH(B13649,Data_Orders!$A$2:$A$4727,0)),"")</f>
        <v>Trade Account</v>
      </c>
      <c r="L13649" s="4" t="str">
        <f aca="false">IFERROR(INDEX(Data_Orders!$D$2:$D$4727,MATCH(B13649,Data_Orders!$A$2:$A$4727,0)),"")</f>
        <v>Rugby</v>
      </c>
    </row>
    <row r="13650" customFormat="false" ht="15" hidden="false" customHeight="false" outlineLevel="0" collapsed="false">
      <c r="A13650" s="4" t="s">
        <v>19466</v>
      </c>
      <c r="B13650" s="4" t="s">
        <v>5663</v>
      </c>
      <c r="C13650" s="4" t="s">
        <v>1028</v>
      </c>
      <c r="D13650" s="4" t="n">
        <v>17</v>
      </c>
      <c r="E13650" s="4" t="n">
        <v>118.79</v>
      </c>
      <c r="F13650" s="4" t="n">
        <v>2019.43</v>
      </c>
      <c r="G13650" s="4" t="n">
        <f aca="false">INDEX(Data_Products!$D$2:$D$33,MATCH(C13650,Data_Products!$A$2:$A$33,0))</f>
        <v>81.07</v>
      </c>
      <c r="H13650" s="4" t="str">
        <f aca="false">INDEX(Data_Products!$C$2:$C$33,MATCH(C13650,Data_Products!$A$2:$A$33,0))</f>
        <v>Cement &amp; Aggregates</v>
      </c>
      <c r="I13650" s="10" t="n">
        <f aca="false">D13650*(E13650-G13650)</f>
        <v>641.24</v>
      </c>
      <c r="J13650" s="11" t="n">
        <f aca="false">IFERROR(I13650/F13650,0)</f>
        <v>0.317535146056065</v>
      </c>
      <c r="K13650" s="4" t="str">
        <f aca="false">IFERROR(INDEX(Data_Orders!$F$2:$F$4727,MATCH(B13650,Data_Orders!$A$2:$A$4727,0)),"")</f>
        <v>Trade Account</v>
      </c>
      <c r="L13650" s="4" t="str">
        <f aca="false">IFERROR(INDEX(Data_Orders!$D$2:$D$4727,MATCH(B13650,Data_Orders!$A$2:$A$4727,0)),"")</f>
        <v>Rugby</v>
      </c>
    </row>
    <row r="13651" customFormat="false" ht="15" hidden="false" customHeight="false" outlineLevel="0" collapsed="false">
      <c r="A13651" s="4" t="s">
        <v>19467</v>
      </c>
      <c r="B13651" s="4" t="s">
        <v>5664</v>
      </c>
      <c r="C13651" s="4" t="s">
        <v>1070</v>
      </c>
      <c r="D13651" s="4" t="n">
        <v>12</v>
      </c>
      <c r="E13651" s="4" t="n">
        <v>230.32</v>
      </c>
      <c r="F13651" s="4" t="n">
        <v>2763.84</v>
      </c>
      <c r="G13651" s="4" t="n">
        <f aca="false">INDEX(Data_Products!$D$2:$D$33,MATCH(C13651,Data_Products!$A$2:$A$33,0))</f>
        <v>161.64</v>
      </c>
      <c r="H13651" s="4" t="str">
        <f aca="false">INDEX(Data_Products!$C$2:$C$33,MATCH(C13651,Data_Products!$A$2:$A$33,0))</f>
        <v>Landscaping</v>
      </c>
      <c r="I13651" s="10" t="n">
        <f aca="false">D13651*(E13651-G13651)</f>
        <v>824.16</v>
      </c>
      <c r="J13651" s="11" t="n">
        <f aca="false">IFERROR(I13651/F13651,0)</f>
        <v>0.298193817297673</v>
      </c>
      <c r="K13651" s="4" t="str">
        <f aca="false">IFERROR(INDEX(Data_Orders!$F$2:$F$4727,MATCH(B13651,Data_Orders!$A$2:$A$4727,0)),"")</f>
        <v>Trade Account</v>
      </c>
      <c r="L13651" s="4" t="str">
        <f aca="false">IFERROR(INDEX(Data_Orders!$D$2:$D$4727,MATCH(B13651,Data_Orders!$A$2:$A$4727,0)),"")</f>
        <v>Rugby</v>
      </c>
    </row>
    <row r="13652" customFormat="false" ht="15" hidden="false" customHeight="false" outlineLevel="0" collapsed="false">
      <c r="A13652" s="4" t="s">
        <v>19468</v>
      </c>
      <c r="B13652" s="4" t="s">
        <v>5664</v>
      </c>
      <c r="C13652" s="4" t="s">
        <v>1035</v>
      </c>
      <c r="D13652" s="4" t="n">
        <v>15</v>
      </c>
      <c r="E13652" s="4" t="n">
        <v>165.07</v>
      </c>
      <c r="F13652" s="4" t="n">
        <v>2476.05</v>
      </c>
      <c r="G13652" s="4" t="n">
        <f aca="false">INDEX(Data_Products!$D$2:$D$33,MATCH(C13652,Data_Products!$A$2:$A$33,0))</f>
        <v>134.65</v>
      </c>
      <c r="H13652" s="4" t="str">
        <f aca="false">INDEX(Data_Products!$C$2:$C$33,MATCH(C13652,Data_Products!$A$2:$A$33,0))</f>
        <v>Insulation</v>
      </c>
      <c r="I13652" s="10" t="n">
        <f aca="false">D13652*(E13652-G13652)</f>
        <v>456.3</v>
      </c>
      <c r="J13652" s="11" t="n">
        <f aca="false">IFERROR(I13652/F13652,0)</f>
        <v>0.184285454655601</v>
      </c>
      <c r="K13652" s="4" t="str">
        <f aca="false">IFERROR(INDEX(Data_Orders!$F$2:$F$4727,MATCH(B13652,Data_Orders!$A$2:$A$4727,0)),"")</f>
        <v>Trade Account</v>
      </c>
      <c r="L13652" s="4" t="str">
        <f aca="false">IFERROR(INDEX(Data_Orders!$D$2:$D$4727,MATCH(B13652,Data_Orders!$A$2:$A$4727,0)),"")</f>
        <v>Rugby</v>
      </c>
    </row>
    <row r="13653" customFormat="false" ht="15" hidden="false" customHeight="false" outlineLevel="0" collapsed="false">
      <c r="A13653" s="4" t="s">
        <v>19469</v>
      </c>
      <c r="B13653" s="4" t="s">
        <v>5665</v>
      </c>
      <c r="C13653" s="4" t="s">
        <v>1064</v>
      </c>
      <c r="D13653" s="4" t="n">
        <v>3</v>
      </c>
      <c r="E13653" s="4" t="n">
        <v>97.63</v>
      </c>
      <c r="F13653" s="4" t="n">
        <v>292.89</v>
      </c>
      <c r="G13653" s="4" t="n">
        <f aca="false">INDEX(Data_Products!$D$2:$D$33,MATCH(C13653,Data_Products!$A$2:$A$33,0))</f>
        <v>65.21</v>
      </c>
      <c r="H13653" s="4" t="str">
        <f aca="false">INDEX(Data_Products!$C$2:$C$33,MATCH(C13653,Data_Products!$A$2:$A$33,0))</f>
        <v>Plumbing &amp; Drainage</v>
      </c>
      <c r="I13653" s="10" t="n">
        <f aca="false">D13653*(E13653-G13653)</f>
        <v>97.26</v>
      </c>
      <c r="J13653" s="11" t="n">
        <f aca="false">IFERROR(I13653/F13653,0)</f>
        <v>0.332070060432244</v>
      </c>
      <c r="K13653" s="4" t="str">
        <f aca="false">IFERROR(INDEX(Data_Orders!$F$2:$F$4727,MATCH(B13653,Data_Orders!$A$2:$A$4727,0)),"")</f>
        <v>Trade Account</v>
      </c>
      <c r="L13653" s="4" t="str">
        <f aca="false">IFERROR(INDEX(Data_Orders!$D$2:$D$4727,MATCH(B13653,Data_Orders!$A$2:$A$4727,0)),"")</f>
        <v>Rugby</v>
      </c>
    </row>
    <row r="13654" customFormat="false" ht="15" hidden="false" customHeight="false" outlineLevel="0" collapsed="false">
      <c r="A13654" s="4" t="s">
        <v>19470</v>
      </c>
      <c r="B13654" s="4" t="s">
        <v>5665</v>
      </c>
      <c r="C13654" s="4" t="s">
        <v>1046</v>
      </c>
      <c r="D13654" s="4" t="n">
        <v>11</v>
      </c>
      <c r="E13654" s="4" t="n">
        <v>154.02</v>
      </c>
      <c r="F13654" s="4" t="n">
        <v>1694.22</v>
      </c>
      <c r="G13654" s="4" t="n">
        <f aca="false">INDEX(Data_Products!$D$2:$D$33,MATCH(C13654,Data_Products!$A$2:$A$33,0))</f>
        <v>102.1</v>
      </c>
      <c r="H13654" s="4" t="str">
        <f aca="false">INDEX(Data_Products!$C$2:$C$33,MATCH(C13654,Data_Products!$A$2:$A$33,0))</f>
        <v>Tools &amp; Fixings</v>
      </c>
      <c r="I13654" s="10" t="n">
        <f aca="false">D13654*(E13654-G13654)</f>
        <v>571.12</v>
      </c>
      <c r="J13654" s="11" t="n">
        <f aca="false">IFERROR(I13654/F13654,0)</f>
        <v>0.337099078041813</v>
      </c>
      <c r="K13654" s="4" t="str">
        <f aca="false">IFERROR(INDEX(Data_Orders!$F$2:$F$4727,MATCH(B13654,Data_Orders!$A$2:$A$4727,0)),"")</f>
        <v>Trade Account</v>
      </c>
      <c r="L13654" s="4" t="str">
        <f aca="false">IFERROR(INDEX(Data_Orders!$D$2:$D$4727,MATCH(B13654,Data_Orders!$A$2:$A$4727,0)),"")</f>
        <v>Rugby</v>
      </c>
    </row>
    <row r="13655" customFormat="false" ht="15" hidden="false" customHeight="false" outlineLevel="0" collapsed="false">
      <c r="A13655" s="4" t="s">
        <v>19471</v>
      </c>
      <c r="B13655" s="4" t="s">
        <v>5665</v>
      </c>
      <c r="C13655" s="4" t="s">
        <v>1066</v>
      </c>
      <c r="D13655" s="4" t="n">
        <v>11</v>
      </c>
      <c r="E13655" s="4" t="n">
        <v>209.69</v>
      </c>
      <c r="F13655" s="4" t="n">
        <v>2306.59</v>
      </c>
      <c r="G13655" s="4" t="n">
        <f aca="false">INDEX(Data_Products!$D$2:$D$33,MATCH(C13655,Data_Products!$A$2:$A$33,0))</f>
        <v>144.38</v>
      </c>
      <c r="H13655" s="4" t="str">
        <f aca="false">INDEX(Data_Products!$C$2:$C$33,MATCH(C13655,Data_Products!$A$2:$A$33,0))</f>
        <v>Plumbing &amp; Drainage</v>
      </c>
      <c r="I13655" s="10" t="n">
        <f aca="false">D13655*(E13655-G13655)</f>
        <v>718.41</v>
      </c>
      <c r="J13655" s="11" t="n">
        <f aca="false">IFERROR(I13655/F13655,0)</f>
        <v>0.311459773952024</v>
      </c>
      <c r="K13655" s="4" t="str">
        <f aca="false">IFERROR(INDEX(Data_Orders!$F$2:$F$4727,MATCH(B13655,Data_Orders!$A$2:$A$4727,0)),"")</f>
        <v>Trade Account</v>
      </c>
      <c r="L13655" s="4" t="str">
        <f aca="false">IFERROR(INDEX(Data_Orders!$D$2:$D$4727,MATCH(B13655,Data_Orders!$A$2:$A$4727,0)),"")</f>
        <v>Rugby</v>
      </c>
    </row>
    <row r="13656" customFormat="false" ht="15" hidden="false" customHeight="false" outlineLevel="0" collapsed="false">
      <c r="A13656" s="4" t="s">
        <v>19472</v>
      </c>
      <c r="B13656" s="4" t="s">
        <v>5665</v>
      </c>
      <c r="C13656" s="4" t="s">
        <v>1057</v>
      </c>
      <c r="D13656" s="4" t="n">
        <v>19</v>
      </c>
      <c r="E13656" s="4" t="n">
        <v>176.81</v>
      </c>
      <c r="F13656" s="4" t="n">
        <v>3359.39</v>
      </c>
      <c r="G13656" s="4" t="n">
        <f aca="false">INDEX(Data_Products!$D$2:$D$33,MATCH(C13656,Data_Products!$A$2:$A$33,0))</f>
        <v>129.57</v>
      </c>
      <c r="H13656" s="4" t="str">
        <f aca="false">INDEX(Data_Products!$C$2:$C$33,MATCH(C13656,Data_Products!$A$2:$A$33,0))</f>
        <v>Roofing</v>
      </c>
      <c r="I13656" s="10" t="n">
        <f aca="false">D13656*(E13656-G13656)</f>
        <v>897.56</v>
      </c>
      <c r="J13656" s="11" t="n">
        <f aca="false">IFERROR(I13656/F13656,0)</f>
        <v>0.267179458175443</v>
      </c>
      <c r="K13656" s="4" t="str">
        <f aca="false">IFERROR(INDEX(Data_Orders!$F$2:$F$4727,MATCH(B13656,Data_Orders!$A$2:$A$4727,0)),"")</f>
        <v>Trade Account</v>
      </c>
      <c r="L13656" s="4" t="str">
        <f aca="false">IFERROR(INDEX(Data_Orders!$D$2:$D$4727,MATCH(B13656,Data_Orders!$A$2:$A$4727,0)),"")</f>
        <v>Rugby</v>
      </c>
    </row>
    <row r="13657" customFormat="false" ht="15" hidden="false" customHeight="false" outlineLevel="0" collapsed="false">
      <c r="A13657" s="4" t="s">
        <v>19473</v>
      </c>
      <c r="B13657" s="4" t="s">
        <v>5666</v>
      </c>
      <c r="C13657" s="4" t="s">
        <v>1013</v>
      </c>
      <c r="D13657" s="4" t="n">
        <v>17</v>
      </c>
      <c r="E13657" s="4" t="n">
        <v>240.92</v>
      </c>
      <c r="F13657" s="4" t="n">
        <v>4095.64</v>
      </c>
      <c r="G13657" s="4" t="n">
        <f aca="false">INDEX(Data_Products!$D$2:$D$33,MATCH(C13657,Data_Products!$A$2:$A$33,0))</f>
        <v>168.32</v>
      </c>
      <c r="H13657" s="4" t="str">
        <f aca="false">INDEX(Data_Products!$C$2:$C$33,MATCH(C13657,Data_Products!$A$2:$A$33,0))</f>
        <v>Timber</v>
      </c>
      <c r="I13657" s="10" t="n">
        <f aca="false">D13657*(E13657-G13657)</f>
        <v>1234.2</v>
      </c>
      <c r="J13657" s="11" t="n">
        <f aca="false">IFERROR(I13657/F13657,0)</f>
        <v>0.301344844761747</v>
      </c>
      <c r="K13657" s="4" t="str">
        <f aca="false">IFERROR(INDEX(Data_Orders!$F$2:$F$4727,MATCH(B13657,Data_Orders!$A$2:$A$4727,0)),"")</f>
        <v>Trade Account</v>
      </c>
      <c r="L13657" s="4" t="str">
        <f aca="false">IFERROR(INDEX(Data_Orders!$D$2:$D$4727,MATCH(B13657,Data_Orders!$A$2:$A$4727,0)),"")</f>
        <v>Rugby</v>
      </c>
    </row>
    <row r="13658" customFormat="false" ht="15" hidden="false" customHeight="false" outlineLevel="0" collapsed="false">
      <c r="A13658" s="4" t="s">
        <v>19474</v>
      </c>
      <c r="B13658" s="4" t="s">
        <v>5666</v>
      </c>
      <c r="C13658" s="4" t="s">
        <v>1075</v>
      </c>
      <c r="D13658" s="4" t="n">
        <v>4</v>
      </c>
      <c r="E13658" s="4" t="n">
        <v>98.61</v>
      </c>
      <c r="F13658" s="4" t="n">
        <v>394.44</v>
      </c>
      <c r="G13658" s="4" t="n">
        <f aca="false">INDEX(Data_Products!$D$2:$D$33,MATCH(C13658,Data_Products!$A$2:$A$33,0))</f>
        <v>74.84</v>
      </c>
      <c r="H13658" s="4" t="str">
        <f aca="false">INDEX(Data_Products!$C$2:$C$33,MATCH(C13658,Data_Products!$A$2:$A$33,0))</f>
        <v>Landscaping</v>
      </c>
      <c r="I13658" s="10" t="n">
        <f aca="false">D13658*(E13658-G13658)</f>
        <v>95.08</v>
      </c>
      <c r="J13658" s="11" t="n">
        <f aca="false">IFERROR(I13658/F13658,0)</f>
        <v>0.24105060338708</v>
      </c>
      <c r="K13658" s="4" t="str">
        <f aca="false">IFERROR(INDEX(Data_Orders!$F$2:$F$4727,MATCH(B13658,Data_Orders!$A$2:$A$4727,0)),"")</f>
        <v>Trade Account</v>
      </c>
      <c r="L13658" s="4" t="str">
        <f aca="false">IFERROR(INDEX(Data_Orders!$D$2:$D$4727,MATCH(B13658,Data_Orders!$A$2:$A$4727,0)),"")</f>
        <v>Rugby</v>
      </c>
    </row>
    <row r="13659" customFormat="false" ht="15" hidden="false" customHeight="false" outlineLevel="0" collapsed="false">
      <c r="A13659" s="4" t="s">
        <v>19475</v>
      </c>
      <c r="B13659" s="4" t="s">
        <v>5667</v>
      </c>
      <c r="C13659" s="4" t="s">
        <v>1061</v>
      </c>
      <c r="D13659" s="4" t="n">
        <v>11</v>
      </c>
      <c r="E13659" s="4" t="n">
        <v>145.57</v>
      </c>
      <c r="F13659" s="4" t="n">
        <v>1601.27</v>
      </c>
      <c r="G13659" s="4" t="n">
        <f aca="false">INDEX(Data_Products!$D$2:$D$33,MATCH(C13659,Data_Products!$A$2:$A$33,0))</f>
        <v>119.29</v>
      </c>
      <c r="H13659" s="4" t="str">
        <f aca="false">INDEX(Data_Products!$C$2:$C$33,MATCH(C13659,Data_Products!$A$2:$A$33,0))</f>
        <v>Plumbing &amp; Drainage</v>
      </c>
      <c r="I13659" s="10" t="n">
        <f aca="false">D13659*(E13659-G13659)</f>
        <v>289.08</v>
      </c>
      <c r="J13659" s="11" t="n">
        <f aca="false">IFERROR(I13659/F13659,0)</f>
        <v>0.180531702960775</v>
      </c>
      <c r="K13659" s="4" t="str">
        <f aca="false">IFERROR(INDEX(Data_Orders!$F$2:$F$4727,MATCH(B13659,Data_Orders!$A$2:$A$4727,0)),"")</f>
        <v>Trade Account</v>
      </c>
      <c r="L13659" s="4" t="str">
        <f aca="false">IFERROR(INDEX(Data_Orders!$D$2:$D$4727,MATCH(B13659,Data_Orders!$A$2:$A$4727,0)),"")</f>
        <v>Rugby</v>
      </c>
    </row>
    <row r="13660" customFormat="false" ht="15" hidden="false" customHeight="false" outlineLevel="0" collapsed="false">
      <c r="A13660" s="4" t="s">
        <v>19476</v>
      </c>
      <c r="B13660" s="4" t="s">
        <v>5667</v>
      </c>
      <c r="C13660" s="4" t="s">
        <v>1070</v>
      </c>
      <c r="D13660" s="4" t="n">
        <v>10</v>
      </c>
      <c r="E13660" s="4" t="n">
        <v>230.32</v>
      </c>
      <c r="F13660" s="4" t="n">
        <v>2303.2</v>
      </c>
      <c r="G13660" s="4" t="n">
        <f aca="false">INDEX(Data_Products!$D$2:$D$33,MATCH(C13660,Data_Products!$A$2:$A$33,0))</f>
        <v>161.64</v>
      </c>
      <c r="H13660" s="4" t="str">
        <f aca="false">INDEX(Data_Products!$C$2:$C$33,MATCH(C13660,Data_Products!$A$2:$A$33,0))</f>
        <v>Landscaping</v>
      </c>
      <c r="I13660" s="10" t="n">
        <f aca="false">D13660*(E13660-G13660)</f>
        <v>686.8</v>
      </c>
      <c r="J13660" s="11" t="n">
        <f aca="false">IFERROR(I13660/F13660,0)</f>
        <v>0.298193817297673</v>
      </c>
      <c r="K13660" s="4" t="str">
        <f aca="false">IFERROR(INDEX(Data_Orders!$F$2:$F$4727,MATCH(B13660,Data_Orders!$A$2:$A$4727,0)),"")</f>
        <v>Trade Account</v>
      </c>
      <c r="L13660" s="4" t="str">
        <f aca="false">IFERROR(INDEX(Data_Orders!$D$2:$D$4727,MATCH(B13660,Data_Orders!$A$2:$A$4727,0)),"")</f>
        <v>Rugby</v>
      </c>
    </row>
    <row r="13661" customFormat="false" ht="15" hidden="false" customHeight="false" outlineLevel="0" collapsed="false">
      <c r="A13661" s="4" t="s">
        <v>19477</v>
      </c>
      <c r="B13661" s="4" t="s">
        <v>5667</v>
      </c>
      <c r="C13661" s="4" t="s">
        <v>1068</v>
      </c>
      <c r="D13661" s="4" t="n">
        <v>9</v>
      </c>
      <c r="E13661" s="4" t="n">
        <v>86.28</v>
      </c>
      <c r="F13661" s="4" t="n">
        <v>776.52</v>
      </c>
      <c r="G13661" s="4" t="n">
        <f aca="false">INDEX(Data_Products!$D$2:$D$33,MATCH(C13661,Data_Products!$A$2:$A$33,0))</f>
        <v>68.55</v>
      </c>
      <c r="H13661" s="4" t="str">
        <f aca="false">INDEX(Data_Products!$C$2:$C$33,MATCH(C13661,Data_Products!$A$2:$A$33,0))</f>
        <v>Plumbing &amp; Drainage</v>
      </c>
      <c r="I13661" s="10" t="n">
        <f aca="false">D13661*(E13661-G13661)</f>
        <v>159.57</v>
      </c>
      <c r="J13661" s="11" t="n">
        <f aca="false">IFERROR(I13661/F13661,0)</f>
        <v>0.205493741307371</v>
      </c>
      <c r="K13661" s="4" t="str">
        <f aca="false">IFERROR(INDEX(Data_Orders!$F$2:$F$4727,MATCH(B13661,Data_Orders!$A$2:$A$4727,0)),"")</f>
        <v>Trade Account</v>
      </c>
      <c r="L13661" s="4" t="str">
        <f aca="false">IFERROR(INDEX(Data_Orders!$D$2:$D$4727,MATCH(B13661,Data_Orders!$A$2:$A$4727,0)),"")</f>
        <v>Rugby</v>
      </c>
    </row>
    <row r="13662" customFormat="false" ht="15" hidden="false" customHeight="false" outlineLevel="0" collapsed="false">
      <c r="A13662" s="4" t="s">
        <v>19478</v>
      </c>
      <c r="B13662" s="4" t="s">
        <v>5667</v>
      </c>
      <c r="C13662" s="4" t="s">
        <v>1052</v>
      </c>
      <c r="D13662" s="4" t="n">
        <v>17</v>
      </c>
      <c r="E13662" s="4" t="n">
        <v>205.71</v>
      </c>
      <c r="F13662" s="4" t="n">
        <v>3497.07</v>
      </c>
      <c r="G13662" s="4" t="n">
        <f aca="false">INDEX(Data_Products!$D$2:$D$33,MATCH(C13662,Data_Products!$A$2:$A$33,0))</f>
        <v>152.29</v>
      </c>
      <c r="H13662" s="4" t="str">
        <f aca="false">INDEX(Data_Products!$C$2:$C$33,MATCH(C13662,Data_Products!$A$2:$A$33,0))</f>
        <v>Roofing</v>
      </c>
      <c r="I13662" s="10" t="n">
        <f aca="false">D13662*(E13662-G13662)</f>
        <v>908.14</v>
      </c>
      <c r="J13662" s="11" t="n">
        <f aca="false">IFERROR(I13662/F13662,0)</f>
        <v>0.259685965679841</v>
      </c>
      <c r="K13662" s="4" t="str">
        <f aca="false">IFERROR(INDEX(Data_Orders!$F$2:$F$4727,MATCH(B13662,Data_Orders!$A$2:$A$4727,0)),"")</f>
        <v>Trade Account</v>
      </c>
      <c r="L13662" s="4" t="str">
        <f aca="false">IFERROR(INDEX(Data_Orders!$D$2:$D$4727,MATCH(B13662,Data_Orders!$A$2:$A$4727,0)),"")</f>
        <v>Rugby</v>
      </c>
    </row>
    <row r="13663" customFormat="false" ht="15" hidden="false" customHeight="false" outlineLevel="0" collapsed="false">
      <c r="A13663" s="4" t="s">
        <v>19479</v>
      </c>
      <c r="B13663" s="4" t="s">
        <v>5668</v>
      </c>
      <c r="C13663" s="4" t="s">
        <v>1017</v>
      </c>
      <c r="D13663" s="4" t="n">
        <v>1</v>
      </c>
      <c r="E13663" s="4" t="n">
        <v>49.15</v>
      </c>
      <c r="F13663" s="4" t="n">
        <v>49.15</v>
      </c>
      <c r="G13663" s="4" t="n">
        <f aca="false">INDEX(Data_Products!$D$2:$D$33,MATCH(C13663,Data_Products!$A$2:$A$33,0))</f>
        <v>31.44</v>
      </c>
      <c r="H13663" s="4" t="str">
        <f aca="false">INDEX(Data_Products!$C$2:$C$33,MATCH(C13663,Data_Products!$A$2:$A$33,0))</f>
        <v>Timber</v>
      </c>
      <c r="I13663" s="10" t="n">
        <f aca="false">D13663*(E13663-G13663)</f>
        <v>17.71</v>
      </c>
      <c r="J13663" s="11" t="n">
        <f aca="false">IFERROR(I13663/F13663,0)</f>
        <v>0.360325534079349</v>
      </c>
      <c r="K13663" s="4" t="str">
        <f aca="false">IFERROR(INDEX(Data_Orders!$F$2:$F$4727,MATCH(B13663,Data_Orders!$A$2:$A$4727,0)),"")</f>
        <v>Trade Account</v>
      </c>
      <c r="L13663" s="4" t="str">
        <f aca="false">IFERROR(INDEX(Data_Orders!$D$2:$D$4727,MATCH(B13663,Data_Orders!$A$2:$A$4727,0)),"")</f>
        <v>Rugby</v>
      </c>
    </row>
    <row r="13664" customFormat="false" ht="15" hidden="false" customHeight="false" outlineLevel="0" collapsed="false">
      <c r="A13664" s="4" t="s">
        <v>19480</v>
      </c>
      <c r="B13664" s="4" t="s">
        <v>5668</v>
      </c>
      <c r="C13664" s="4" t="s">
        <v>1057</v>
      </c>
      <c r="D13664" s="4" t="n">
        <v>10</v>
      </c>
      <c r="E13664" s="4" t="n">
        <v>176.81</v>
      </c>
      <c r="F13664" s="4" t="n">
        <v>1768.1</v>
      </c>
      <c r="G13664" s="4" t="n">
        <f aca="false">INDEX(Data_Products!$D$2:$D$33,MATCH(C13664,Data_Products!$A$2:$A$33,0))</f>
        <v>129.57</v>
      </c>
      <c r="H13664" s="4" t="str">
        <f aca="false">INDEX(Data_Products!$C$2:$C$33,MATCH(C13664,Data_Products!$A$2:$A$33,0))</f>
        <v>Roofing</v>
      </c>
      <c r="I13664" s="10" t="n">
        <f aca="false">D13664*(E13664-G13664)</f>
        <v>472.4</v>
      </c>
      <c r="J13664" s="11" t="n">
        <f aca="false">IFERROR(I13664/F13664,0)</f>
        <v>0.267179458175443</v>
      </c>
      <c r="K13664" s="4" t="str">
        <f aca="false">IFERROR(INDEX(Data_Orders!$F$2:$F$4727,MATCH(B13664,Data_Orders!$A$2:$A$4727,0)),"")</f>
        <v>Trade Account</v>
      </c>
      <c r="L13664" s="4" t="str">
        <f aca="false">IFERROR(INDEX(Data_Orders!$D$2:$D$4727,MATCH(B13664,Data_Orders!$A$2:$A$4727,0)),"")</f>
        <v>Rugby</v>
      </c>
    </row>
    <row r="13665" customFormat="false" ht="15" hidden="false" customHeight="false" outlineLevel="0" collapsed="false">
      <c r="A13665" s="4" t="s">
        <v>19481</v>
      </c>
      <c r="B13665" s="4" t="s">
        <v>5668</v>
      </c>
      <c r="C13665" s="4" t="s">
        <v>1066</v>
      </c>
      <c r="D13665" s="4" t="n">
        <v>17</v>
      </c>
      <c r="E13665" s="4" t="n">
        <v>209.69</v>
      </c>
      <c r="F13665" s="4" t="n">
        <v>3564.73</v>
      </c>
      <c r="G13665" s="4" t="n">
        <f aca="false">INDEX(Data_Products!$D$2:$D$33,MATCH(C13665,Data_Products!$A$2:$A$33,0))</f>
        <v>144.38</v>
      </c>
      <c r="H13665" s="4" t="str">
        <f aca="false">INDEX(Data_Products!$C$2:$C$33,MATCH(C13665,Data_Products!$A$2:$A$33,0))</f>
        <v>Plumbing &amp; Drainage</v>
      </c>
      <c r="I13665" s="10" t="n">
        <f aca="false">D13665*(E13665-G13665)</f>
        <v>1110.27</v>
      </c>
      <c r="J13665" s="11" t="n">
        <f aca="false">IFERROR(I13665/F13665,0)</f>
        <v>0.311459773952024</v>
      </c>
      <c r="K13665" s="4" t="str">
        <f aca="false">IFERROR(INDEX(Data_Orders!$F$2:$F$4727,MATCH(B13665,Data_Orders!$A$2:$A$4727,0)),"")</f>
        <v>Trade Account</v>
      </c>
      <c r="L13665" s="4" t="str">
        <f aca="false">IFERROR(INDEX(Data_Orders!$D$2:$D$4727,MATCH(B13665,Data_Orders!$A$2:$A$4727,0)),"")</f>
        <v>Rugby</v>
      </c>
    </row>
    <row r="13666" customFormat="false" ht="15" hidden="false" customHeight="false" outlineLevel="0" collapsed="false">
      <c r="A13666" s="4" t="s">
        <v>19482</v>
      </c>
      <c r="B13666" s="4" t="s">
        <v>5668</v>
      </c>
      <c r="C13666" s="4" t="s">
        <v>1032</v>
      </c>
      <c r="D13666" s="4" t="n">
        <v>18</v>
      </c>
      <c r="E13666" s="4" t="n">
        <v>99.65</v>
      </c>
      <c r="F13666" s="4" t="n">
        <v>1793.7</v>
      </c>
      <c r="G13666" s="4" t="n">
        <f aca="false">INDEX(Data_Products!$D$2:$D$33,MATCH(C13666,Data_Products!$A$2:$A$33,0))</f>
        <v>58.26</v>
      </c>
      <c r="H13666" s="4" t="str">
        <f aca="false">INDEX(Data_Products!$C$2:$C$33,MATCH(C13666,Data_Products!$A$2:$A$33,0))</f>
        <v>Insulation</v>
      </c>
      <c r="I13666" s="10" t="n">
        <f aca="false">D13666*(E13666-G13666)</f>
        <v>745.02</v>
      </c>
      <c r="J13666" s="11" t="n">
        <f aca="false">IFERROR(I13666/F13666,0)</f>
        <v>0.415353738083292</v>
      </c>
      <c r="K13666" s="4" t="str">
        <f aca="false">IFERROR(INDEX(Data_Orders!$F$2:$F$4727,MATCH(B13666,Data_Orders!$A$2:$A$4727,0)),"")</f>
        <v>Trade Account</v>
      </c>
      <c r="L13666" s="4" t="str">
        <f aca="false">IFERROR(INDEX(Data_Orders!$D$2:$D$4727,MATCH(B13666,Data_Orders!$A$2:$A$4727,0)),"")</f>
        <v>Rugby</v>
      </c>
    </row>
    <row r="13667" customFormat="false" ht="15" hidden="false" customHeight="false" outlineLevel="0" collapsed="false">
      <c r="A13667" s="4" t="s">
        <v>19483</v>
      </c>
      <c r="B13667" s="4" t="s">
        <v>5669</v>
      </c>
      <c r="C13667" s="4" t="s">
        <v>1061</v>
      </c>
      <c r="D13667" s="4" t="n">
        <v>11</v>
      </c>
      <c r="E13667" s="4" t="n">
        <v>145.57</v>
      </c>
      <c r="F13667" s="4" t="n">
        <v>1601.27</v>
      </c>
      <c r="G13667" s="4" t="n">
        <f aca="false">INDEX(Data_Products!$D$2:$D$33,MATCH(C13667,Data_Products!$A$2:$A$33,0))</f>
        <v>119.29</v>
      </c>
      <c r="H13667" s="4" t="str">
        <f aca="false">INDEX(Data_Products!$C$2:$C$33,MATCH(C13667,Data_Products!$A$2:$A$33,0))</f>
        <v>Plumbing &amp; Drainage</v>
      </c>
      <c r="I13667" s="10" t="n">
        <f aca="false">D13667*(E13667-G13667)</f>
        <v>289.08</v>
      </c>
      <c r="J13667" s="11" t="n">
        <f aca="false">IFERROR(I13667/F13667,0)</f>
        <v>0.180531702960775</v>
      </c>
      <c r="K13667" s="4" t="str">
        <f aca="false">IFERROR(INDEX(Data_Orders!$F$2:$F$4727,MATCH(B13667,Data_Orders!$A$2:$A$4727,0)),"")</f>
        <v>Trade Account</v>
      </c>
      <c r="L13667" s="4" t="str">
        <f aca="false">IFERROR(INDEX(Data_Orders!$D$2:$D$4727,MATCH(B13667,Data_Orders!$A$2:$A$4727,0)),"")</f>
        <v>Rugby</v>
      </c>
    </row>
    <row r="13668" customFormat="false" ht="15" hidden="false" customHeight="false" outlineLevel="0" collapsed="false">
      <c r="A13668" s="4" t="s">
        <v>19484</v>
      </c>
      <c r="B13668" s="4" t="s">
        <v>5669</v>
      </c>
      <c r="C13668" s="4" t="s">
        <v>1017</v>
      </c>
      <c r="D13668" s="4" t="n">
        <v>1</v>
      </c>
      <c r="E13668" s="4" t="n">
        <v>49.15</v>
      </c>
      <c r="F13668" s="4" t="n">
        <v>49.15</v>
      </c>
      <c r="G13668" s="4" t="n">
        <f aca="false">INDEX(Data_Products!$D$2:$D$33,MATCH(C13668,Data_Products!$A$2:$A$33,0))</f>
        <v>31.44</v>
      </c>
      <c r="H13668" s="4" t="str">
        <f aca="false">INDEX(Data_Products!$C$2:$C$33,MATCH(C13668,Data_Products!$A$2:$A$33,0))</f>
        <v>Timber</v>
      </c>
      <c r="I13668" s="10" t="n">
        <f aca="false">D13668*(E13668-G13668)</f>
        <v>17.71</v>
      </c>
      <c r="J13668" s="11" t="n">
        <f aca="false">IFERROR(I13668/F13668,0)</f>
        <v>0.360325534079349</v>
      </c>
      <c r="K13668" s="4" t="str">
        <f aca="false">IFERROR(INDEX(Data_Orders!$F$2:$F$4727,MATCH(B13668,Data_Orders!$A$2:$A$4727,0)),"")</f>
        <v>Trade Account</v>
      </c>
      <c r="L13668" s="4" t="str">
        <f aca="false">IFERROR(INDEX(Data_Orders!$D$2:$D$4727,MATCH(B13668,Data_Orders!$A$2:$A$4727,0)),"")</f>
        <v>Rugby</v>
      </c>
    </row>
    <row r="13669" customFormat="false" ht="15" hidden="false" customHeight="false" outlineLevel="0" collapsed="false">
      <c r="A13669" s="4" t="s">
        <v>19485</v>
      </c>
      <c r="B13669" s="4" t="s">
        <v>5669</v>
      </c>
      <c r="C13669" s="4" t="s">
        <v>1073</v>
      </c>
      <c r="D13669" s="4" t="n">
        <v>17</v>
      </c>
      <c r="E13669" s="4" t="n">
        <v>231.05</v>
      </c>
      <c r="F13669" s="4" t="n">
        <v>3927.85</v>
      </c>
      <c r="G13669" s="4" t="n">
        <f aca="false">INDEX(Data_Products!$D$2:$D$33,MATCH(C13669,Data_Products!$A$2:$A$33,0))</f>
        <v>148.29</v>
      </c>
      <c r="H13669" s="4" t="str">
        <f aca="false">INDEX(Data_Products!$C$2:$C$33,MATCH(C13669,Data_Products!$A$2:$A$33,0))</f>
        <v>Landscaping</v>
      </c>
      <c r="I13669" s="10" t="n">
        <f aca="false">D13669*(E13669-G13669)</f>
        <v>1406.92</v>
      </c>
      <c r="J13669" s="11" t="n">
        <f aca="false">IFERROR(I13669/F13669,0)</f>
        <v>0.358190867777537</v>
      </c>
      <c r="K13669" s="4" t="str">
        <f aca="false">IFERROR(INDEX(Data_Orders!$F$2:$F$4727,MATCH(B13669,Data_Orders!$A$2:$A$4727,0)),"")</f>
        <v>Trade Account</v>
      </c>
      <c r="L13669" s="4" t="str">
        <f aca="false">IFERROR(INDEX(Data_Orders!$D$2:$D$4727,MATCH(B13669,Data_Orders!$A$2:$A$4727,0)),"")</f>
        <v>Rugby</v>
      </c>
    </row>
    <row r="13670" customFormat="false" ht="15" hidden="false" customHeight="false" outlineLevel="0" collapsed="false">
      <c r="A13670" s="4" t="s">
        <v>19486</v>
      </c>
      <c r="B13670" s="4" t="s">
        <v>5669</v>
      </c>
      <c r="C13670" s="4" t="s">
        <v>1059</v>
      </c>
      <c r="D13670" s="4" t="n">
        <v>19</v>
      </c>
      <c r="E13670" s="4" t="n">
        <v>103.63</v>
      </c>
      <c r="F13670" s="4" t="n">
        <v>1968.97</v>
      </c>
      <c r="G13670" s="4" t="n">
        <f aca="false">INDEX(Data_Products!$D$2:$D$33,MATCH(C13670,Data_Products!$A$2:$A$33,0))</f>
        <v>82.55</v>
      </c>
      <c r="H13670" s="4" t="str">
        <f aca="false">INDEX(Data_Products!$C$2:$C$33,MATCH(C13670,Data_Products!$A$2:$A$33,0))</f>
        <v>Roofing</v>
      </c>
      <c r="I13670" s="10" t="n">
        <f aca="false">D13670*(E13670-G13670)</f>
        <v>400.52</v>
      </c>
      <c r="J13670" s="11" t="n">
        <f aca="false">IFERROR(I13670/F13670,0)</f>
        <v>0.203415999228023</v>
      </c>
      <c r="K13670" s="4" t="str">
        <f aca="false">IFERROR(INDEX(Data_Orders!$F$2:$F$4727,MATCH(B13670,Data_Orders!$A$2:$A$4727,0)),"")</f>
        <v>Trade Account</v>
      </c>
      <c r="L13670" s="4" t="str">
        <f aca="false">IFERROR(INDEX(Data_Orders!$D$2:$D$4727,MATCH(B13670,Data_Orders!$A$2:$A$4727,0)),"")</f>
        <v>Rugby</v>
      </c>
    </row>
    <row r="13671" customFormat="false" ht="15" hidden="false" customHeight="false" outlineLevel="0" collapsed="false">
      <c r="A13671" s="4" t="s">
        <v>19487</v>
      </c>
      <c r="B13671" s="4" t="s">
        <v>5669</v>
      </c>
      <c r="C13671" s="4" t="s">
        <v>1070</v>
      </c>
      <c r="D13671" s="4" t="n">
        <v>5</v>
      </c>
      <c r="E13671" s="4" t="n">
        <v>230.32</v>
      </c>
      <c r="F13671" s="4" t="n">
        <v>1151.6</v>
      </c>
      <c r="G13671" s="4" t="n">
        <f aca="false">INDEX(Data_Products!$D$2:$D$33,MATCH(C13671,Data_Products!$A$2:$A$33,0))</f>
        <v>161.64</v>
      </c>
      <c r="H13671" s="4" t="str">
        <f aca="false">INDEX(Data_Products!$C$2:$C$33,MATCH(C13671,Data_Products!$A$2:$A$33,0))</f>
        <v>Landscaping</v>
      </c>
      <c r="I13671" s="10" t="n">
        <f aca="false">D13671*(E13671-G13671)</f>
        <v>343.4</v>
      </c>
      <c r="J13671" s="11" t="n">
        <f aca="false">IFERROR(I13671/F13671,0)</f>
        <v>0.298193817297673</v>
      </c>
      <c r="K13671" s="4" t="str">
        <f aca="false">IFERROR(INDEX(Data_Orders!$F$2:$F$4727,MATCH(B13671,Data_Orders!$A$2:$A$4727,0)),"")</f>
        <v>Trade Account</v>
      </c>
      <c r="L13671" s="4" t="str">
        <f aca="false">IFERROR(INDEX(Data_Orders!$D$2:$D$4727,MATCH(B13671,Data_Orders!$A$2:$A$4727,0)),"")</f>
        <v>Rugby</v>
      </c>
    </row>
    <row r="13672" customFormat="false" ht="15" hidden="false" customHeight="false" outlineLevel="0" collapsed="false">
      <c r="A13672" s="4" t="s">
        <v>19488</v>
      </c>
      <c r="B13672" s="4" t="s">
        <v>5670</v>
      </c>
      <c r="C13672" s="4" t="s">
        <v>1030</v>
      </c>
      <c r="D13672" s="4" t="n">
        <v>10</v>
      </c>
      <c r="E13672" s="4" t="n">
        <v>25.23</v>
      </c>
      <c r="F13672" s="4" t="n">
        <v>252.3</v>
      </c>
      <c r="G13672" s="4" t="n">
        <f aca="false">INDEX(Data_Products!$D$2:$D$33,MATCH(C13672,Data_Products!$A$2:$A$33,0))</f>
        <v>17.67</v>
      </c>
      <c r="H13672" s="4" t="str">
        <f aca="false">INDEX(Data_Products!$C$2:$C$33,MATCH(C13672,Data_Products!$A$2:$A$33,0))</f>
        <v>Cement &amp; Aggregates</v>
      </c>
      <c r="I13672" s="10" t="n">
        <f aca="false">D13672*(E13672-G13672)</f>
        <v>75.6</v>
      </c>
      <c r="J13672" s="11" t="n">
        <f aca="false">IFERROR(I13672/F13672,0)</f>
        <v>0.299643281807372</v>
      </c>
      <c r="K13672" s="4" t="str">
        <f aca="false">IFERROR(INDEX(Data_Orders!$F$2:$F$4727,MATCH(B13672,Data_Orders!$A$2:$A$4727,0)),"")</f>
        <v>Trade Account</v>
      </c>
      <c r="L13672" s="4" t="str">
        <f aca="false">IFERROR(INDEX(Data_Orders!$D$2:$D$4727,MATCH(B13672,Data_Orders!$A$2:$A$4727,0)),"")</f>
        <v>Rugby</v>
      </c>
    </row>
    <row r="13673" customFormat="false" ht="15" hidden="false" customHeight="false" outlineLevel="0" collapsed="false">
      <c r="A13673" s="4" t="s">
        <v>19489</v>
      </c>
      <c r="B13673" s="4" t="s">
        <v>5670</v>
      </c>
      <c r="C13673" s="4" t="s">
        <v>1039</v>
      </c>
      <c r="D13673" s="4" t="n">
        <v>2</v>
      </c>
      <c r="E13673" s="4" t="n">
        <v>160.41</v>
      </c>
      <c r="F13673" s="4" t="n">
        <v>320.82</v>
      </c>
      <c r="G13673" s="4" t="n">
        <f aca="false">INDEX(Data_Products!$D$2:$D$33,MATCH(C13673,Data_Products!$A$2:$A$33,0))</f>
        <v>99.74</v>
      </c>
      <c r="H13673" s="4" t="str">
        <f aca="false">INDEX(Data_Products!$C$2:$C$33,MATCH(C13673,Data_Products!$A$2:$A$33,0))</f>
        <v>Insulation</v>
      </c>
      <c r="I13673" s="10" t="n">
        <f aca="false">D13673*(E13673-G13673)</f>
        <v>121.34</v>
      </c>
      <c r="J13673" s="11" t="n">
        <f aca="false">IFERROR(I13673/F13673,0)</f>
        <v>0.378218315566361</v>
      </c>
      <c r="K13673" s="4" t="str">
        <f aca="false">IFERROR(INDEX(Data_Orders!$F$2:$F$4727,MATCH(B13673,Data_Orders!$A$2:$A$4727,0)),"")</f>
        <v>Trade Account</v>
      </c>
      <c r="L13673" s="4" t="str">
        <f aca="false">IFERROR(INDEX(Data_Orders!$D$2:$D$4727,MATCH(B13673,Data_Orders!$A$2:$A$4727,0)),"")</f>
        <v>Rugby</v>
      </c>
    </row>
    <row r="13674" customFormat="false" ht="15" hidden="false" customHeight="false" outlineLevel="0" collapsed="false">
      <c r="A13674" s="4" t="s">
        <v>19490</v>
      </c>
      <c r="B13674" s="4" t="s">
        <v>5670</v>
      </c>
      <c r="C13674" s="4" t="s">
        <v>1059</v>
      </c>
      <c r="D13674" s="4" t="n">
        <v>8</v>
      </c>
      <c r="E13674" s="4" t="n">
        <v>103.63</v>
      </c>
      <c r="F13674" s="4" t="n">
        <v>829.04</v>
      </c>
      <c r="G13674" s="4" t="n">
        <f aca="false">INDEX(Data_Products!$D$2:$D$33,MATCH(C13674,Data_Products!$A$2:$A$33,0))</f>
        <v>82.55</v>
      </c>
      <c r="H13674" s="4" t="str">
        <f aca="false">INDEX(Data_Products!$C$2:$C$33,MATCH(C13674,Data_Products!$A$2:$A$33,0))</f>
        <v>Roofing</v>
      </c>
      <c r="I13674" s="10" t="n">
        <f aca="false">D13674*(E13674-G13674)</f>
        <v>168.64</v>
      </c>
      <c r="J13674" s="11" t="n">
        <f aca="false">IFERROR(I13674/F13674,0)</f>
        <v>0.203415999228023</v>
      </c>
      <c r="K13674" s="4" t="str">
        <f aca="false">IFERROR(INDEX(Data_Orders!$F$2:$F$4727,MATCH(B13674,Data_Orders!$A$2:$A$4727,0)),"")</f>
        <v>Trade Account</v>
      </c>
      <c r="L13674" s="4" t="str">
        <f aca="false">IFERROR(INDEX(Data_Orders!$D$2:$D$4727,MATCH(B13674,Data_Orders!$A$2:$A$4727,0)),"")</f>
        <v>Rugby</v>
      </c>
    </row>
    <row r="13675" customFormat="false" ht="15" hidden="false" customHeight="false" outlineLevel="0" collapsed="false">
      <c r="A13675" s="4" t="s">
        <v>19491</v>
      </c>
      <c r="B13675" s="4" t="s">
        <v>5671</v>
      </c>
      <c r="C13675" s="4" t="s">
        <v>1041</v>
      </c>
      <c r="D13675" s="4" t="n">
        <v>14</v>
      </c>
      <c r="E13675" s="4" t="n">
        <v>242.75</v>
      </c>
      <c r="F13675" s="4" t="n">
        <v>3398.5</v>
      </c>
      <c r="G13675" s="4" t="n">
        <f aca="false">INDEX(Data_Products!$D$2:$D$33,MATCH(C13675,Data_Products!$A$2:$A$33,0))</f>
        <v>142.94</v>
      </c>
      <c r="H13675" s="4" t="str">
        <f aca="false">INDEX(Data_Products!$C$2:$C$33,MATCH(C13675,Data_Products!$A$2:$A$33,0))</f>
        <v>Tools &amp; Fixings</v>
      </c>
      <c r="I13675" s="10" t="n">
        <f aca="false">D13675*(E13675-G13675)</f>
        <v>1397.34</v>
      </c>
      <c r="J13675" s="11" t="n">
        <f aca="false">IFERROR(I13675/F13675,0)</f>
        <v>0.411163748712667</v>
      </c>
      <c r="K13675" s="4" t="str">
        <f aca="false">IFERROR(INDEX(Data_Orders!$F$2:$F$4727,MATCH(B13675,Data_Orders!$A$2:$A$4727,0)),"")</f>
        <v>Trade Account</v>
      </c>
      <c r="L13675" s="4" t="str">
        <f aca="false">IFERROR(INDEX(Data_Orders!$D$2:$D$4727,MATCH(B13675,Data_Orders!$A$2:$A$4727,0)),"")</f>
        <v>Rugby</v>
      </c>
    </row>
    <row r="13676" customFormat="false" ht="15" hidden="false" customHeight="false" outlineLevel="0" collapsed="false">
      <c r="A13676" s="4" t="s">
        <v>19492</v>
      </c>
      <c r="B13676" s="4" t="s">
        <v>5672</v>
      </c>
      <c r="C13676" s="4" t="s">
        <v>1046</v>
      </c>
      <c r="D13676" s="4" t="n">
        <v>2</v>
      </c>
      <c r="E13676" s="4" t="n">
        <v>154.02</v>
      </c>
      <c r="F13676" s="4" t="n">
        <v>308.04</v>
      </c>
      <c r="G13676" s="4" t="n">
        <f aca="false">INDEX(Data_Products!$D$2:$D$33,MATCH(C13676,Data_Products!$A$2:$A$33,0))</f>
        <v>102.1</v>
      </c>
      <c r="H13676" s="4" t="str">
        <f aca="false">INDEX(Data_Products!$C$2:$C$33,MATCH(C13676,Data_Products!$A$2:$A$33,0))</f>
        <v>Tools &amp; Fixings</v>
      </c>
      <c r="I13676" s="10" t="n">
        <f aca="false">D13676*(E13676-G13676)</f>
        <v>103.84</v>
      </c>
      <c r="J13676" s="11" t="n">
        <f aca="false">IFERROR(I13676/F13676,0)</f>
        <v>0.337099078041813</v>
      </c>
      <c r="K13676" s="4" t="str">
        <f aca="false">IFERROR(INDEX(Data_Orders!$F$2:$F$4727,MATCH(B13676,Data_Orders!$A$2:$A$4727,0)),"")</f>
        <v>Retail</v>
      </c>
      <c r="L13676" s="4" t="str">
        <f aca="false">IFERROR(INDEX(Data_Orders!$D$2:$D$4727,MATCH(B13676,Data_Orders!$A$2:$A$4727,0)),"")</f>
        <v>Binley (Coventry)</v>
      </c>
    </row>
    <row r="13677" customFormat="false" ht="15" hidden="false" customHeight="false" outlineLevel="0" collapsed="false">
      <c r="A13677" s="4" t="s">
        <v>19493</v>
      </c>
      <c r="B13677" s="4" t="s">
        <v>5672</v>
      </c>
      <c r="C13677" s="4" t="s">
        <v>1015</v>
      </c>
      <c r="D13677" s="4" t="n">
        <v>17</v>
      </c>
      <c r="E13677" s="4" t="n">
        <v>122.01</v>
      </c>
      <c r="F13677" s="4" t="n">
        <v>2074.17</v>
      </c>
      <c r="G13677" s="4" t="n">
        <f aca="false">INDEX(Data_Products!$D$2:$D$33,MATCH(C13677,Data_Products!$A$2:$A$33,0))</f>
        <v>85.53</v>
      </c>
      <c r="H13677" s="4" t="str">
        <f aca="false">INDEX(Data_Products!$C$2:$C$33,MATCH(C13677,Data_Products!$A$2:$A$33,0))</f>
        <v>Timber</v>
      </c>
      <c r="I13677" s="10" t="n">
        <f aca="false">D13677*(E13677-G13677)</f>
        <v>620.16</v>
      </c>
      <c r="J13677" s="11" t="n">
        <f aca="false">IFERROR(I13677/F13677,0)</f>
        <v>0.298991885910991</v>
      </c>
      <c r="K13677" s="4" t="str">
        <f aca="false">IFERROR(INDEX(Data_Orders!$F$2:$F$4727,MATCH(B13677,Data_Orders!$A$2:$A$4727,0)),"")</f>
        <v>Retail</v>
      </c>
      <c r="L13677" s="4" t="str">
        <f aca="false">IFERROR(INDEX(Data_Orders!$D$2:$D$4727,MATCH(B13677,Data_Orders!$A$2:$A$4727,0)),"")</f>
        <v>Binley (Coventry)</v>
      </c>
    </row>
    <row r="13678" customFormat="false" ht="15" hidden="false" customHeight="false" outlineLevel="0" collapsed="false">
      <c r="A13678" s="4" t="s">
        <v>19494</v>
      </c>
      <c r="B13678" s="4" t="s">
        <v>5672</v>
      </c>
      <c r="C13678" s="4" t="s">
        <v>1070</v>
      </c>
      <c r="D13678" s="4" t="n">
        <v>5</v>
      </c>
      <c r="E13678" s="4" t="n">
        <v>230.32</v>
      </c>
      <c r="F13678" s="4" t="n">
        <v>1151.6</v>
      </c>
      <c r="G13678" s="4" t="n">
        <f aca="false">INDEX(Data_Products!$D$2:$D$33,MATCH(C13678,Data_Products!$A$2:$A$33,0))</f>
        <v>161.64</v>
      </c>
      <c r="H13678" s="4" t="str">
        <f aca="false">INDEX(Data_Products!$C$2:$C$33,MATCH(C13678,Data_Products!$A$2:$A$33,0))</f>
        <v>Landscaping</v>
      </c>
      <c r="I13678" s="10" t="n">
        <f aca="false">D13678*(E13678-G13678)</f>
        <v>343.4</v>
      </c>
      <c r="J13678" s="11" t="n">
        <f aca="false">IFERROR(I13678/F13678,0)</f>
        <v>0.298193817297673</v>
      </c>
      <c r="K13678" s="4" t="str">
        <f aca="false">IFERROR(INDEX(Data_Orders!$F$2:$F$4727,MATCH(B13678,Data_Orders!$A$2:$A$4727,0)),"")</f>
        <v>Retail</v>
      </c>
      <c r="L13678" s="4" t="str">
        <f aca="false">IFERROR(INDEX(Data_Orders!$D$2:$D$4727,MATCH(B13678,Data_Orders!$A$2:$A$4727,0)),"")</f>
        <v>Binley (Coventry)</v>
      </c>
    </row>
    <row r="13679" customFormat="false" ht="15" hidden="false" customHeight="false" outlineLevel="0" collapsed="false">
      <c r="A13679" s="4" t="s">
        <v>19495</v>
      </c>
      <c r="B13679" s="4" t="s">
        <v>5673</v>
      </c>
      <c r="C13679" s="4" t="s">
        <v>1041</v>
      </c>
      <c r="D13679" s="4" t="n">
        <v>11</v>
      </c>
      <c r="E13679" s="4" t="n">
        <v>242.75</v>
      </c>
      <c r="F13679" s="4" t="n">
        <v>2670.25</v>
      </c>
      <c r="G13679" s="4" t="n">
        <f aca="false">INDEX(Data_Products!$D$2:$D$33,MATCH(C13679,Data_Products!$A$2:$A$33,0))</f>
        <v>142.94</v>
      </c>
      <c r="H13679" s="4" t="str">
        <f aca="false">INDEX(Data_Products!$C$2:$C$33,MATCH(C13679,Data_Products!$A$2:$A$33,0))</f>
        <v>Tools &amp; Fixings</v>
      </c>
      <c r="I13679" s="10" t="n">
        <f aca="false">D13679*(E13679-G13679)</f>
        <v>1097.91</v>
      </c>
      <c r="J13679" s="11" t="n">
        <f aca="false">IFERROR(I13679/F13679,0)</f>
        <v>0.411163748712667</v>
      </c>
      <c r="K13679" s="4" t="str">
        <f aca="false">IFERROR(INDEX(Data_Orders!$F$2:$F$4727,MATCH(B13679,Data_Orders!$A$2:$A$4727,0)),"")</f>
        <v>Retail</v>
      </c>
      <c r="L13679" s="4" t="str">
        <f aca="false">IFERROR(INDEX(Data_Orders!$D$2:$D$4727,MATCH(B13679,Data_Orders!$A$2:$A$4727,0)),"")</f>
        <v>Binley (Coventry)</v>
      </c>
    </row>
    <row r="13680" customFormat="false" ht="15" hidden="false" customHeight="false" outlineLevel="0" collapsed="false">
      <c r="A13680" s="4" t="s">
        <v>19496</v>
      </c>
      <c r="B13680" s="4" t="s">
        <v>5673</v>
      </c>
      <c r="C13680" s="4" t="s">
        <v>1064</v>
      </c>
      <c r="D13680" s="4" t="n">
        <v>10</v>
      </c>
      <c r="E13680" s="4" t="n">
        <v>97.63</v>
      </c>
      <c r="F13680" s="4" t="n">
        <v>976.3</v>
      </c>
      <c r="G13680" s="4" t="n">
        <f aca="false">INDEX(Data_Products!$D$2:$D$33,MATCH(C13680,Data_Products!$A$2:$A$33,0))</f>
        <v>65.21</v>
      </c>
      <c r="H13680" s="4" t="str">
        <f aca="false">INDEX(Data_Products!$C$2:$C$33,MATCH(C13680,Data_Products!$A$2:$A$33,0))</f>
        <v>Plumbing &amp; Drainage</v>
      </c>
      <c r="I13680" s="10" t="n">
        <f aca="false">D13680*(E13680-G13680)</f>
        <v>324.2</v>
      </c>
      <c r="J13680" s="11" t="n">
        <f aca="false">IFERROR(I13680/F13680,0)</f>
        <v>0.332070060432244</v>
      </c>
      <c r="K13680" s="4" t="str">
        <f aca="false">IFERROR(INDEX(Data_Orders!$F$2:$F$4727,MATCH(B13680,Data_Orders!$A$2:$A$4727,0)),"")</f>
        <v>Retail</v>
      </c>
      <c r="L13680" s="4" t="str">
        <f aca="false">IFERROR(INDEX(Data_Orders!$D$2:$D$4727,MATCH(B13680,Data_Orders!$A$2:$A$4727,0)),"")</f>
        <v>Binley (Coventry)</v>
      </c>
    </row>
    <row r="13681" customFormat="false" ht="15" hidden="false" customHeight="false" outlineLevel="0" collapsed="false">
      <c r="A13681" s="4" t="s">
        <v>19497</v>
      </c>
      <c r="B13681" s="4" t="s">
        <v>5674</v>
      </c>
      <c r="C13681" s="4" t="s">
        <v>1055</v>
      </c>
      <c r="D13681" s="4" t="n">
        <v>12</v>
      </c>
      <c r="E13681" s="4" t="n">
        <v>205.03</v>
      </c>
      <c r="F13681" s="4" t="n">
        <v>2460.36</v>
      </c>
      <c r="G13681" s="4" t="n">
        <f aca="false">INDEX(Data_Products!$D$2:$D$33,MATCH(C13681,Data_Products!$A$2:$A$33,0))</f>
        <v>138.6</v>
      </c>
      <c r="H13681" s="4" t="str">
        <f aca="false">INDEX(Data_Products!$C$2:$C$33,MATCH(C13681,Data_Products!$A$2:$A$33,0))</f>
        <v>Roofing</v>
      </c>
      <c r="I13681" s="10" t="n">
        <f aca="false">D13681*(E13681-G13681)</f>
        <v>797.16</v>
      </c>
      <c r="J13681" s="11" t="n">
        <f aca="false">IFERROR(I13681/F13681,0)</f>
        <v>0.324001365653807</v>
      </c>
      <c r="K13681" s="4" t="str">
        <f aca="false">IFERROR(INDEX(Data_Orders!$F$2:$F$4727,MATCH(B13681,Data_Orders!$A$2:$A$4727,0)),"")</f>
        <v>Retail</v>
      </c>
      <c r="L13681" s="4" t="str">
        <f aca="false">IFERROR(INDEX(Data_Orders!$D$2:$D$4727,MATCH(B13681,Data_Orders!$A$2:$A$4727,0)),"")</f>
        <v>Binley (Coventry)</v>
      </c>
    </row>
    <row r="13682" customFormat="false" ht="15" hidden="false" customHeight="false" outlineLevel="0" collapsed="false">
      <c r="A13682" s="4" t="s">
        <v>19498</v>
      </c>
      <c r="B13682" s="4" t="s">
        <v>5674</v>
      </c>
      <c r="C13682" s="4" t="s">
        <v>1044</v>
      </c>
      <c r="D13682" s="4" t="n">
        <v>19</v>
      </c>
      <c r="E13682" s="4" t="n">
        <v>190.44</v>
      </c>
      <c r="F13682" s="4" t="n">
        <v>3618.36</v>
      </c>
      <c r="G13682" s="4" t="n">
        <f aca="false">INDEX(Data_Products!$D$2:$D$33,MATCH(C13682,Data_Products!$A$2:$A$33,0))</f>
        <v>115.48</v>
      </c>
      <c r="H13682" s="4" t="str">
        <f aca="false">INDEX(Data_Products!$C$2:$C$33,MATCH(C13682,Data_Products!$A$2:$A$33,0))</f>
        <v>Tools &amp; Fixings</v>
      </c>
      <c r="I13682" s="10" t="n">
        <f aca="false">D13682*(E13682-G13682)</f>
        <v>1424.24</v>
      </c>
      <c r="J13682" s="11" t="n">
        <f aca="false">IFERROR(I13682/F13682,0)</f>
        <v>0.393614786809494</v>
      </c>
      <c r="K13682" s="4" t="str">
        <f aca="false">IFERROR(INDEX(Data_Orders!$F$2:$F$4727,MATCH(B13682,Data_Orders!$A$2:$A$4727,0)),"")</f>
        <v>Retail</v>
      </c>
      <c r="L13682" s="4" t="str">
        <f aca="false">IFERROR(INDEX(Data_Orders!$D$2:$D$4727,MATCH(B13682,Data_Orders!$A$2:$A$4727,0)),"")</f>
        <v>Binley (Coventry)</v>
      </c>
    </row>
    <row r="13683" customFormat="false" ht="15" hidden="false" customHeight="false" outlineLevel="0" collapsed="false">
      <c r="A13683" s="4" t="s">
        <v>19499</v>
      </c>
      <c r="B13683" s="4" t="s">
        <v>5674</v>
      </c>
      <c r="C13683" s="4" t="s">
        <v>1075</v>
      </c>
      <c r="D13683" s="4" t="n">
        <v>6</v>
      </c>
      <c r="E13683" s="4" t="n">
        <v>98.61</v>
      </c>
      <c r="F13683" s="4" t="n">
        <v>591.66</v>
      </c>
      <c r="G13683" s="4" t="n">
        <f aca="false">INDEX(Data_Products!$D$2:$D$33,MATCH(C13683,Data_Products!$A$2:$A$33,0))</f>
        <v>74.84</v>
      </c>
      <c r="H13683" s="4" t="str">
        <f aca="false">INDEX(Data_Products!$C$2:$C$33,MATCH(C13683,Data_Products!$A$2:$A$33,0))</f>
        <v>Landscaping</v>
      </c>
      <c r="I13683" s="10" t="n">
        <f aca="false">D13683*(E13683-G13683)</f>
        <v>142.62</v>
      </c>
      <c r="J13683" s="11" t="n">
        <f aca="false">IFERROR(I13683/F13683,0)</f>
        <v>0.24105060338708</v>
      </c>
      <c r="K13683" s="4" t="str">
        <f aca="false">IFERROR(INDEX(Data_Orders!$F$2:$F$4727,MATCH(B13683,Data_Orders!$A$2:$A$4727,0)),"")</f>
        <v>Retail</v>
      </c>
      <c r="L13683" s="4" t="str">
        <f aca="false">IFERROR(INDEX(Data_Orders!$D$2:$D$4727,MATCH(B13683,Data_Orders!$A$2:$A$4727,0)),"")</f>
        <v>Binley (Coventry)</v>
      </c>
    </row>
    <row r="13684" customFormat="false" ht="15" hidden="false" customHeight="false" outlineLevel="0" collapsed="false">
      <c r="A13684" s="4" t="s">
        <v>19500</v>
      </c>
      <c r="B13684" s="4" t="s">
        <v>5674</v>
      </c>
      <c r="C13684" s="4" t="s">
        <v>1028</v>
      </c>
      <c r="D13684" s="4" t="n">
        <v>12</v>
      </c>
      <c r="E13684" s="4" t="n">
        <v>118.79</v>
      </c>
      <c r="F13684" s="4" t="n">
        <v>1425.48</v>
      </c>
      <c r="G13684" s="4" t="n">
        <f aca="false">INDEX(Data_Products!$D$2:$D$33,MATCH(C13684,Data_Products!$A$2:$A$33,0))</f>
        <v>81.07</v>
      </c>
      <c r="H13684" s="4" t="str">
        <f aca="false">INDEX(Data_Products!$C$2:$C$33,MATCH(C13684,Data_Products!$A$2:$A$33,0))</f>
        <v>Cement &amp; Aggregates</v>
      </c>
      <c r="I13684" s="10" t="n">
        <f aca="false">D13684*(E13684-G13684)</f>
        <v>452.64</v>
      </c>
      <c r="J13684" s="11" t="n">
        <f aca="false">IFERROR(I13684/F13684,0)</f>
        <v>0.317535146056065</v>
      </c>
      <c r="K13684" s="4" t="str">
        <f aca="false">IFERROR(INDEX(Data_Orders!$F$2:$F$4727,MATCH(B13684,Data_Orders!$A$2:$A$4727,0)),"")</f>
        <v>Retail</v>
      </c>
      <c r="L13684" s="4" t="str">
        <f aca="false">IFERROR(INDEX(Data_Orders!$D$2:$D$4727,MATCH(B13684,Data_Orders!$A$2:$A$4727,0)),"")</f>
        <v>Binley (Coventry)</v>
      </c>
    </row>
    <row r="13685" customFormat="false" ht="15" hidden="false" customHeight="false" outlineLevel="0" collapsed="false">
      <c r="A13685" s="4" t="s">
        <v>19501</v>
      </c>
      <c r="B13685" s="4" t="s">
        <v>5675</v>
      </c>
      <c r="C13685" s="4" t="s">
        <v>1061</v>
      </c>
      <c r="D13685" s="4" t="n">
        <v>8</v>
      </c>
      <c r="E13685" s="4" t="n">
        <v>145.57</v>
      </c>
      <c r="F13685" s="4" t="n">
        <v>1164.56</v>
      </c>
      <c r="G13685" s="4" t="n">
        <f aca="false">INDEX(Data_Products!$D$2:$D$33,MATCH(C13685,Data_Products!$A$2:$A$33,0))</f>
        <v>119.29</v>
      </c>
      <c r="H13685" s="4" t="str">
        <f aca="false">INDEX(Data_Products!$C$2:$C$33,MATCH(C13685,Data_Products!$A$2:$A$33,0))</f>
        <v>Plumbing &amp; Drainage</v>
      </c>
      <c r="I13685" s="10" t="n">
        <f aca="false">D13685*(E13685-G13685)</f>
        <v>210.24</v>
      </c>
      <c r="J13685" s="11" t="n">
        <f aca="false">IFERROR(I13685/F13685,0)</f>
        <v>0.180531702960775</v>
      </c>
      <c r="K13685" s="4" t="str">
        <f aca="false">IFERROR(INDEX(Data_Orders!$F$2:$F$4727,MATCH(B13685,Data_Orders!$A$2:$A$4727,0)),"")</f>
        <v>Retail</v>
      </c>
      <c r="L13685" s="4" t="str">
        <f aca="false">IFERROR(INDEX(Data_Orders!$D$2:$D$4727,MATCH(B13685,Data_Orders!$A$2:$A$4727,0)),"")</f>
        <v>Birmingham South</v>
      </c>
    </row>
    <row r="13686" customFormat="false" ht="15" hidden="false" customHeight="false" outlineLevel="0" collapsed="false">
      <c r="A13686" s="4" t="s">
        <v>19502</v>
      </c>
      <c r="B13686" s="4" t="s">
        <v>5675</v>
      </c>
      <c r="C13686" s="4" t="s">
        <v>1050</v>
      </c>
      <c r="D13686" s="4" t="n">
        <v>16</v>
      </c>
      <c r="E13686" s="4" t="n">
        <v>238.63</v>
      </c>
      <c r="F13686" s="4" t="n">
        <v>3818.08</v>
      </c>
      <c r="G13686" s="4" t="n">
        <f aca="false">INDEX(Data_Products!$D$2:$D$33,MATCH(C13686,Data_Products!$A$2:$A$33,0))</f>
        <v>148.91</v>
      </c>
      <c r="H13686" s="4" t="str">
        <f aca="false">INDEX(Data_Products!$C$2:$C$33,MATCH(C13686,Data_Products!$A$2:$A$33,0))</f>
        <v>Tools &amp; Fixings</v>
      </c>
      <c r="I13686" s="10" t="n">
        <f aca="false">D13686*(E13686-G13686)</f>
        <v>1435.52</v>
      </c>
      <c r="J13686" s="11" t="n">
        <f aca="false">IFERROR(I13686/F13686,0)</f>
        <v>0.375979549930855</v>
      </c>
      <c r="K13686" s="4" t="str">
        <f aca="false">IFERROR(INDEX(Data_Orders!$F$2:$F$4727,MATCH(B13686,Data_Orders!$A$2:$A$4727,0)),"")</f>
        <v>Retail</v>
      </c>
      <c r="L13686" s="4" t="str">
        <f aca="false">IFERROR(INDEX(Data_Orders!$D$2:$D$4727,MATCH(B13686,Data_Orders!$A$2:$A$4727,0)),"")</f>
        <v>Birmingham South</v>
      </c>
    </row>
    <row r="13687" customFormat="false" ht="15" hidden="false" customHeight="false" outlineLevel="0" collapsed="false">
      <c r="A13687" s="4" t="s">
        <v>19503</v>
      </c>
      <c r="B13687" s="4" t="s">
        <v>5675</v>
      </c>
      <c r="C13687" s="4" t="s">
        <v>1066</v>
      </c>
      <c r="D13687" s="4" t="n">
        <v>20</v>
      </c>
      <c r="E13687" s="4" t="n">
        <v>209.69</v>
      </c>
      <c r="F13687" s="4" t="n">
        <v>4193.8</v>
      </c>
      <c r="G13687" s="4" t="n">
        <f aca="false">INDEX(Data_Products!$D$2:$D$33,MATCH(C13687,Data_Products!$A$2:$A$33,0))</f>
        <v>144.38</v>
      </c>
      <c r="H13687" s="4" t="str">
        <f aca="false">INDEX(Data_Products!$C$2:$C$33,MATCH(C13687,Data_Products!$A$2:$A$33,0))</f>
        <v>Plumbing &amp; Drainage</v>
      </c>
      <c r="I13687" s="10" t="n">
        <f aca="false">D13687*(E13687-G13687)</f>
        <v>1306.2</v>
      </c>
      <c r="J13687" s="11" t="n">
        <f aca="false">IFERROR(I13687/F13687,0)</f>
        <v>0.311459773952024</v>
      </c>
      <c r="K13687" s="4" t="str">
        <f aca="false">IFERROR(INDEX(Data_Orders!$F$2:$F$4727,MATCH(B13687,Data_Orders!$A$2:$A$4727,0)),"")</f>
        <v>Retail</v>
      </c>
      <c r="L13687" s="4" t="str">
        <f aca="false">IFERROR(INDEX(Data_Orders!$D$2:$D$4727,MATCH(B13687,Data_Orders!$A$2:$A$4727,0)),"")</f>
        <v>Birmingham South</v>
      </c>
    </row>
    <row r="13688" customFormat="false" ht="15" hidden="false" customHeight="false" outlineLevel="0" collapsed="false">
      <c r="A13688" s="4" t="s">
        <v>19504</v>
      </c>
      <c r="B13688" s="4" t="s">
        <v>5676</v>
      </c>
      <c r="C13688" s="4" t="s">
        <v>1013</v>
      </c>
      <c r="D13688" s="4" t="n">
        <v>11</v>
      </c>
      <c r="E13688" s="4" t="n">
        <v>240.92</v>
      </c>
      <c r="F13688" s="4" t="n">
        <v>2650.12</v>
      </c>
      <c r="G13688" s="4" t="n">
        <f aca="false">INDEX(Data_Products!$D$2:$D$33,MATCH(C13688,Data_Products!$A$2:$A$33,0))</f>
        <v>168.32</v>
      </c>
      <c r="H13688" s="4" t="str">
        <f aca="false">INDEX(Data_Products!$C$2:$C$33,MATCH(C13688,Data_Products!$A$2:$A$33,0))</f>
        <v>Timber</v>
      </c>
      <c r="I13688" s="10" t="n">
        <f aca="false">D13688*(E13688-G13688)</f>
        <v>798.6</v>
      </c>
      <c r="J13688" s="11" t="n">
        <f aca="false">IFERROR(I13688/F13688,0)</f>
        <v>0.301344844761747</v>
      </c>
      <c r="K13688" s="4" t="str">
        <f aca="false">IFERROR(INDEX(Data_Orders!$F$2:$F$4727,MATCH(B13688,Data_Orders!$A$2:$A$4727,0)),"")</f>
        <v>Retail</v>
      </c>
      <c r="L13688" s="4" t="str">
        <f aca="false">IFERROR(INDEX(Data_Orders!$D$2:$D$4727,MATCH(B13688,Data_Orders!$A$2:$A$4727,0)),"")</f>
        <v>Birmingham South</v>
      </c>
    </row>
    <row r="13689" customFormat="false" ht="15" hidden="false" customHeight="false" outlineLevel="0" collapsed="false">
      <c r="A13689" s="4" t="s">
        <v>19505</v>
      </c>
      <c r="B13689" s="4" t="s">
        <v>5676</v>
      </c>
      <c r="C13689" s="4" t="s">
        <v>1010</v>
      </c>
      <c r="D13689" s="4" t="n">
        <v>12</v>
      </c>
      <c r="E13689" s="4" t="n">
        <v>135.95</v>
      </c>
      <c r="F13689" s="4" t="n">
        <v>1631.4</v>
      </c>
      <c r="G13689" s="4" t="n">
        <f aca="false">INDEX(Data_Products!$D$2:$D$33,MATCH(C13689,Data_Products!$A$2:$A$33,0))</f>
        <v>111.1</v>
      </c>
      <c r="H13689" s="4" t="str">
        <f aca="false">INDEX(Data_Products!$C$2:$C$33,MATCH(C13689,Data_Products!$A$2:$A$33,0))</f>
        <v>Timber</v>
      </c>
      <c r="I13689" s="10" t="n">
        <f aca="false">D13689*(E13689-G13689)</f>
        <v>298.2</v>
      </c>
      <c r="J13689" s="11" t="n">
        <f aca="false">IFERROR(I13689/F13689,0)</f>
        <v>0.18278778962854</v>
      </c>
      <c r="K13689" s="4" t="str">
        <f aca="false">IFERROR(INDEX(Data_Orders!$F$2:$F$4727,MATCH(B13689,Data_Orders!$A$2:$A$4727,0)),"")</f>
        <v>Retail</v>
      </c>
      <c r="L13689" s="4" t="str">
        <f aca="false">IFERROR(INDEX(Data_Orders!$D$2:$D$4727,MATCH(B13689,Data_Orders!$A$2:$A$4727,0)),"")</f>
        <v>Birmingham South</v>
      </c>
    </row>
    <row r="13690" customFormat="false" ht="15" hidden="false" customHeight="false" outlineLevel="0" collapsed="false">
      <c r="A13690" s="4" t="s">
        <v>19506</v>
      </c>
      <c r="B13690" s="4" t="s">
        <v>5676</v>
      </c>
      <c r="C13690" s="4" t="s">
        <v>1044</v>
      </c>
      <c r="D13690" s="4" t="n">
        <v>20</v>
      </c>
      <c r="E13690" s="4" t="n">
        <v>190.44</v>
      </c>
      <c r="F13690" s="4" t="n">
        <v>3808.8</v>
      </c>
      <c r="G13690" s="4" t="n">
        <f aca="false">INDEX(Data_Products!$D$2:$D$33,MATCH(C13690,Data_Products!$A$2:$A$33,0))</f>
        <v>115.48</v>
      </c>
      <c r="H13690" s="4" t="str">
        <f aca="false">INDEX(Data_Products!$C$2:$C$33,MATCH(C13690,Data_Products!$A$2:$A$33,0))</f>
        <v>Tools &amp; Fixings</v>
      </c>
      <c r="I13690" s="10" t="n">
        <f aca="false">D13690*(E13690-G13690)</f>
        <v>1499.2</v>
      </c>
      <c r="J13690" s="11" t="n">
        <f aca="false">IFERROR(I13690/F13690,0)</f>
        <v>0.393614786809494</v>
      </c>
      <c r="K13690" s="4" t="str">
        <f aca="false">IFERROR(INDEX(Data_Orders!$F$2:$F$4727,MATCH(B13690,Data_Orders!$A$2:$A$4727,0)),"")</f>
        <v>Retail</v>
      </c>
      <c r="L13690" s="4" t="str">
        <f aca="false">IFERROR(INDEX(Data_Orders!$D$2:$D$4727,MATCH(B13690,Data_Orders!$A$2:$A$4727,0)),"")</f>
        <v>Birmingham South</v>
      </c>
    </row>
    <row r="13691" customFormat="false" ht="15" hidden="false" customHeight="false" outlineLevel="0" collapsed="false">
      <c r="A13691" s="4" t="s">
        <v>19507</v>
      </c>
      <c r="B13691" s="4" t="s">
        <v>5676</v>
      </c>
      <c r="C13691" s="4" t="s">
        <v>1059</v>
      </c>
      <c r="D13691" s="4" t="n">
        <v>10</v>
      </c>
      <c r="E13691" s="4" t="n">
        <v>103.63</v>
      </c>
      <c r="F13691" s="4" t="n">
        <v>1036.3</v>
      </c>
      <c r="G13691" s="4" t="n">
        <f aca="false">INDEX(Data_Products!$D$2:$D$33,MATCH(C13691,Data_Products!$A$2:$A$33,0))</f>
        <v>82.55</v>
      </c>
      <c r="H13691" s="4" t="str">
        <f aca="false">INDEX(Data_Products!$C$2:$C$33,MATCH(C13691,Data_Products!$A$2:$A$33,0))</f>
        <v>Roofing</v>
      </c>
      <c r="I13691" s="10" t="n">
        <f aca="false">D13691*(E13691-G13691)</f>
        <v>210.8</v>
      </c>
      <c r="J13691" s="11" t="n">
        <f aca="false">IFERROR(I13691/F13691,0)</f>
        <v>0.203415999228023</v>
      </c>
      <c r="K13691" s="4" t="str">
        <f aca="false">IFERROR(INDEX(Data_Orders!$F$2:$F$4727,MATCH(B13691,Data_Orders!$A$2:$A$4727,0)),"")</f>
        <v>Retail</v>
      </c>
      <c r="L13691" s="4" t="str">
        <f aca="false">IFERROR(INDEX(Data_Orders!$D$2:$D$4727,MATCH(B13691,Data_Orders!$A$2:$A$4727,0)),"")</f>
        <v>Birmingham South</v>
      </c>
    </row>
    <row r="13692" customFormat="false" ht="15" hidden="false" customHeight="false" outlineLevel="0" collapsed="false">
      <c r="A13692" s="4" t="s">
        <v>19508</v>
      </c>
      <c r="B13692" s="4" t="s">
        <v>5676</v>
      </c>
      <c r="C13692" s="4" t="s">
        <v>1030</v>
      </c>
      <c r="D13692" s="4" t="n">
        <v>18</v>
      </c>
      <c r="E13692" s="4" t="n">
        <v>25.23</v>
      </c>
      <c r="F13692" s="4" t="n">
        <v>454.14</v>
      </c>
      <c r="G13692" s="4" t="n">
        <f aca="false">INDEX(Data_Products!$D$2:$D$33,MATCH(C13692,Data_Products!$A$2:$A$33,0))</f>
        <v>17.67</v>
      </c>
      <c r="H13692" s="4" t="str">
        <f aca="false">INDEX(Data_Products!$C$2:$C$33,MATCH(C13692,Data_Products!$A$2:$A$33,0))</f>
        <v>Cement &amp; Aggregates</v>
      </c>
      <c r="I13692" s="10" t="n">
        <f aca="false">D13692*(E13692-G13692)</f>
        <v>136.08</v>
      </c>
      <c r="J13692" s="11" t="n">
        <f aca="false">IFERROR(I13692/F13692,0)</f>
        <v>0.299643281807372</v>
      </c>
      <c r="K13692" s="4" t="str">
        <f aca="false">IFERROR(INDEX(Data_Orders!$F$2:$F$4727,MATCH(B13692,Data_Orders!$A$2:$A$4727,0)),"")</f>
        <v>Retail</v>
      </c>
      <c r="L13692" s="4" t="str">
        <f aca="false">IFERROR(INDEX(Data_Orders!$D$2:$D$4727,MATCH(B13692,Data_Orders!$A$2:$A$4727,0)),"")</f>
        <v>Birmingham South</v>
      </c>
    </row>
    <row r="13693" customFormat="false" ht="15" hidden="false" customHeight="false" outlineLevel="0" collapsed="false">
      <c r="A13693" s="4" t="s">
        <v>19509</v>
      </c>
      <c r="B13693" s="4" t="s">
        <v>5677</v>
      </c>
      <c r="C13693" s="4" t="s">
        <v>1050</v>
      </c>
      <c r="D13693" s="4" t="n">
        <v>14</v>
      </c>
      <c r="E13693" s="4" t="n">
        <v>238.63</v>
      </c>
      <c r="F13693" s="4" t="n">
        <v>3340.82</v>
      </c>
      <c r="G13693" s="4" t="n">
        <f aca="false">INDEX(Data_Products!$D$2:$D$33,MATCH(C13693,Data_Products!$A$2:$A$33,0))</f>
        <v>148.91</v>
      </c>
      <c r="H13693" s="4" t="str">
        <f aca="false">INDEX(Data_Products!$C$2:$C$33,MATCH(C13693,Data_Products!$A$2:$A$33,0))</f>
        <v>Tools &amp; Fixings</v>
      </c>
      <c r="I13693" s="10" t="n">
        <f aca="false">D13693*(E13693-G13693)</f>
        <v>1256.08</v>
      </c>
      <c r="J13693" s="11" t="n">
        <f aca="false">IFERROR(I13693/F13693,0)</f>
        <v>0.375979549930855</v>
      </c>
      <c r="K13693" s="4" t="str">
        <f aca="false">IFERROR(INDEX(Data_Orders!$F$2:$F$4727,MATCH(B13693,Data_Orders!$A$2:$A$4727,0)),"")</f>
        <v>Retail</v>
      </c>
      <c r="L13693" s="4" t="str">
        <f aca="false">IFERROR(INDEX(Data_Orders!$D$2:$D$4727,MATCH(B13693,Data_Orders!$A$2:$A$4727,0)),"")</f>
        <v>Birmingham South</v>
      </c>
    </row>
    <row r="13694" customFormat="false" ht="15" hidden="false" customHeight="false" outlineLevel="0" collapsed="false">
      <c r="A13694" s="4" t="s">
        <v>19510</v>
      </c>
      <c r="B13694" s="4" t="s">
        <v>5677</v>
      </c>
      <c r="C13694" s="4" t="s">
        <v>1059</v>
      </c>
      <c r="D13694" s="4" t="n">
        <v>15</v>
      </c>
      <c r="E13694" s="4" t="n">
        <v>103.63</v>
      </c>
      <c r="F13694" s="4" t="n">
        <v>1554.45</v>
      </c>
      <c r="G13694" s="4" t="n">
        <f aca="false">INDEX(Data_Products!$D$2:$D$33,MATCH(C13694,Data_Products!$A$2:$A$33,0))</f>
        <v>82.55</v>
      </c>
      <c r="H13694" s="4" t="str">
        <f aca="false">INDEX(Data_Products!$C$2:$C$33,MATCH(C13694,Data_Products!$A$2:$A$33,0))</f>
        <v>Roofing</v>
      </c>
      <c r="I13694" s="10" t="n">
        <f aca="false">D13694*(E13694-G13694)</f>
        <v>316.2</v>
      </c>
      <c r="J13694" s="11" t="n">
        <f aca="false">IFERROR(I13694/F13694,0)</f>
        <v>0.203415999228023</v>
      </c>
      <c r="K13694" s="4" t="str">
        <f aca="false">IFERROR(INDEX(Data_Orders!$F$2:$F$4727,MATCH(B13694,Data_Orders!$A$2:$A$4727,0)),"")</f>
        <v>Retail</v>
      </c>
      <c r="L13694" s="4" t="str">
        <f aca="false">IFERROR(INDEX(Data_Orders!$D$2:$D$4727,MATCH(B13694,Data_Orders!$A$2:$A$4727,0)),"")</f>
        <v>Birmingham South</v>
      </c>
    </row>
    <row r="13695" customFormat="false" ht="15" hidden="false" customHeight="false" outlineLevel="0" collapsed="false">
      <c r="A13695" s="4" t="s">
        <v>19511</v>
      </c>
      <c r="B13695" s="4" t="s">
        <v>5677</v>
      </c>
      <c r="C13695" s="4" t="s">
        <v>1061</v>
      </c>
      <c r="D13695" s="4" t="n">
        <v>9</v>
      </c>
      <c r="E13695" s="4" t="n">
        <v>145.57</v>
      </c>
      <c r="F13695" s="4" t="n">
        <v>1310.13</v>
      </c>
      <c r="G13695" s="4" t="n">
        <f aca="false">INDEX(Data_Products!$D$2:$D$33,MATCH(C13695,Data_Products!$A$2:$A$33,0))</f>
        <v>119.29</v>
      </c>
      <c r="H13695" s="4" t="str">
        <f aca="false">INDEX(Data_Products!$C$2:$C$33,MATCH(C13695,Data_Products!$A$2:$A$33,0))</f>
        <v>Plumbing &amp; Drainage</v>
      </c>
      <c r="I13695" s="10" t="n">
        <f aca="false">D13695*(E13695-G13695)</f>
        <v>236.52</v>
      </c>
      <c r="J13695" s="11" t="n">
        <f aca="false">IFERROR(I13695/F13695,0)</f>
        <v>0.180531702960775</v>
      </c>
      <c r="K13695" s="4" t="str">
        <f aca="false">IFERROR(INDEX(Data_Orders!$F$2:$F$4727,MATCH(B13695,Data_Orders!$A$2:$A$4727,0)),"")</f>
        <v>Retail</v>
      </c>
      <c r="L13695" s="4" t="str">
        <f aca="false">IFERROR(INDEX(Data_Orders!$D$2:$D$4727,MATCH(B13695,Data_Orders!$A$2:$A$4727,0)),"")</f>
        <v>Birmingham South</v>
      </c>
    </row>
    <row r="13696" customFormat="false" ht="15" hidden="false" customHeight="false" outlineLevel="0" collapsed="false">
      <c r="A13696" s="4" t="s">
        <v>19512</v>
      </c>
      <c r="B13696" s="4" t="s">
        <v>5678</v>
      </c>
      <c r="C13696" s="4" t="s">
        <v>1039</v>
      </c>
      <c r="D13696" s="4" t="n">
        <v>14</v>
      </c>
      <c r="E13696" s="4" t="n">
        <v>160.41</v>
      </c>
      <c r="F13696" s="4" t="n">
        <v>2245.74</v>
      </c>
      <c r="G13696" s="4" t="n">
        <f aca="false">INDEX(Data_Products!$D$2:$D$33,MATCH(C13696,Data_Products!$A$2:$A$33,0))</f>
        <v>99.74</v>
      </c>
      <c r="H13696" s="4" t="str">
        <f aca="false">INDEX(Data_Products!$C$2:$C$33,MATCH(C13696,Data_Products!$A$2:$A$33,0))</f>
        <v>Insulation</v>
      </c>
      <c r="I13696" s="10" t="n">
        <f aca="false">D13696*(E13696-G13696)</f>
        <v>849.38</v>
      </c>
      <c r="J13696" s="11" t="n">
        <f aca="false">IFERROR(I13696/F13696,0)</f>
        <v>0.378218315566361</v>
      </c>
      <c r="K13696" s="4" t="str">
        <f aca="false">IFERROR(INDEX(Data_Orders!$F$2:$F$4727,MATCH(B13696,Data_Orders!$A$2:$A$4727,0)),"")</f>
        <v>Retail</v>
      </c>
      <c r="L13696" s="4" t="str">
        <f aca="false">IFERROR(INDEX(Data_Orders!$D$2:$D$4727,MATCH(B13696,Data_Orders!$A$2:$A$4727,0)),"")</f>
        <v>Birmingham South</v>
      </c>
    </row>
    <row r="13697" customFormat="false" ht="15" hidden="false" customHeight="false" outlineLevel="0" collapsed="false">
      <c r="A13697" s="4" t="s">
        <v>19513</v>
      </c>
      <c r="B13697" s="4" t="s">
        <v>5679</v>
      </c>
      <c r="C13697" s="4" t="s">
        <v>1057</v>
      </c>
      <c r="D13697" s="4" t="n">
        <v>11</v>
      </c>
      <c r="E13697" s="4" t="n">
        <v>176.81</v>
      </c>
      <c r="F13697" s="4" t="n">
        <v>1944.91</v>
      </c>
      <c r="G13697" s="4" t="n">
        <f aca="false">INDEX(Data_Products!$D$2:$D$33,MATCH(C13697,Data_Products!$A$2:$A$33,0))</f>
        <v>129.57</v>
      </c>
      <c r="H13697" s="4" t="str">
        <f aca="false">INDEX(Data_Products!$C$2:$C$33,MATCH(C13697,Data_Products!$A$2:$A$33,0))</f>
        <v>Roofing</v>
      </c>
      <c r="I13697" s="10" t="n">
        <f aca="false">D13697*(E13697-G13697)</f>
        <v>519.64</v>
      </c>
      <c r="J13697" s="11" t="n">
        <f aca="false">IFERROR(I13697/F13697,0)</f>
        <v>0.267179458175443</v>
      </c>
      <c r="K13697" s="4" t="str">
        <f aca="false">IFERROR(INDEX(Data_Orders!$F$2:$F$4727,MATCH(B13697,Data_Orders!$A$2:$A$4727,0)),"")</f>
        <v>Retail</v>
      </c>
      <c r="L13697" s="4" t="str">
        <f aca="false">IFERROR(INDEX(Data_Orders!$D$2:$D$4727,MATCH(B13697,Data_Orders!$A$2:$A$4727,0)),"")</f>
        <v>Birmingham South</v>
      </c>
    </row>
    <row r="13698" customFormat="false" ht="15" hidden="false" customHeight="false" outlineLevel="0" collapsed="false">
      <c r="A13698" s="4" t="s">
        <v>19514</v>
      </c>
      <c r="B13698" s="4" t="s">
        <v>5679</v>
      </c>
      <c r="C13698" s="4" t="s">
        <v>1050</v>
      </c>
      <c r="D13698" s="4" t="n">
        <v>14</v>
      </c>
      <c r="E13698" s="4" t="n">
        <v>238.63</v>
      </c>
      <c r="F13698" s="4" t="n">
        <v>3340.82</v>
      </c>
      <c r="G13698" s="4" t="n">
        <f aca="false">INDEX(Data_Products!$D$2:$D$33,MATCH(C13698,Data_Products!$A$2:$A$33,0))</f>
        <v>148.91</v>
      </c>
      <c r="H13698" s="4" t="str">
        <f aca="false">INDEX(Data_Products!$C$2:$C$33,MATCH(C13698,Data_Products!$A$2:$A$33,0))</f>
        <v>Tools &amp; Fixings</v>
      </c>
      <c r="I13698" s="10" t="n">
        <f aca="false">D13698*(E13698-G13698)</f>
        <v>1256.08</v>
      </c>
      <c r="J13698" s="11" t="n">
        <f aca="false">IFERROR(I13698/F13698,0)</f>
        <v>0.375979549930855</v>
      </c>
      <c r="K13698" s="4" t="str">
        <f aca="false">IFERROR(INDEX(Data_Orders!$F$2:$F$4727,MATCH(B13698,Data_Orders!$A$2:$A$4727,0)),"")</f>
        <v>Retail</v>
      </c>
      <c r="L13698" s="4" t="str">
        <f aca="false">IFERROR(INDEX(Data_Orders!$D$2:$D$4727,MATCH(B13698,Data_Orders!$A$2:$A$4727,0)),"")</f>
        <v>Birmingham South</v>
      </c>
    </row>
    <row r="13699" customFormat="false" ht="15" hidden="false" customHeight="false" outlineLevel="0" collapsed="false">
      <c r="A13699" s="4" t="s">
        <v>19515</v>
      </c>
      <c r="B13699" s="4" t="s">
        <v>5680</v>
      </c>
      <c r="C13699" s="4" t="s">
        <v>1017</v>
      </c>
      <c r="D13699" s="4" t="n">
        <v>19</v>
      </c>
      <c r="E13699" s="4" t="n">
        <v>49.15</v>
      </c>
      <c r="F13699" s="4" t="n">
        <v>933.85</v>
      </c>
      <c r="G13699" s="4" t="n">
        <f aca="false">INDEX(Data_Products!$D$2:$D$33,MATCH(C13699,Data_Products!$A$2:$A$33,0))</f>
        <v>31.44</v>
      </c>
      <c r="H13699" s="4" t="str">
        <f aca="false">INDEX(Data_Products!$C$2:$C$33,MATCH(C13699,Data_Products!$A$2:$A$33,0))</f>
        <v>Timber</v>
      </c>
      <c r="I13699" s="10" t="n">
        <f aca="false">D13699*(E13699-G13699)</f>
        <v>336.49</v>
      </c>
      <c r="J13699" s="11" t="n">
        <f aca="false">IFERROR(I13699/F13699,0)</f>
        <v>0.360325534079349</v>
      </c>
      <c r="K13699" s="4" t="str">
        <f aca="false">IFERROR(INDEX(Data_Orders!$F$2:$F$4727,MATCH(B13699,Data_Orders!$A$2:$A$4727,0)),"")</f>
        <v>Retail</v>
      </c>
      <c r="L13699" s="4" t="str">
        <f aca="false">IFERROR(INDEX(Data_Orders!$D$2:$D$4727,MATCH(B13699,Data_Orders!$A$2:$A$4727,0)),"")</f>
        <v>Birmingham South</v>
      </c>
    </row>
    <row r="13700" customFormat="false" ht="15" hidden="false" customHeight="false" outlineLevel="0" collapsed="false">
      <c r="A13700" s="4" t="s">
        <v>19516</v>
      </c>
      <c r="B13700" s="4" t="s">
        <v>5680</v>
      </c>
      <c r="C13700" s="4" t="s">
        <v>1019</v>
      </c>
      <c r="D13700" s="4" t="n">
        <v>8</v>
      </c>
      <c r="E13700" s="4" t="n">
        <v>79.76</v>
      </c>
      <c r="F13700" s="4" t="n">
        <v>638.08</v>
      </c>
      <c r="G13700" s="4" t="n">
        <f aca="false">INDEX(Data_Products!$D$2:$D$33,MATCH(C13700,Data_Products!$A$2:$A$33,0))</f>
        <v>59.07</v>
      </c>
      <c r="H13700" s="4" t="str">
        <f aca="false">INDEX(Data_Products!$C$2:$C$33,MATCH(C13700,Data_Products!$A$2:$A$33,0))</f>
        <v>Timber</v>
      </c>
      <c r="I13700" s="10" t="n">
        <f aca="false">D13700*(E13700-G13700)</f>
        <v>165.52</v>
      </c>
      <c r="J13700" s="11" t="n">
        <f aca="false">IFERROR(I13700/F13700,0)</f>
        <v>0.259403209628887</v>
      </c>
      <c r="K13700" s="4" t="str">
        <f aca="false">IFERROR(INDEX(Data_Orders!$F$2:$F$4727,MATCH(B13700,Data_Orders!$A$2:$A$4727,0)),"")</f>
        <v>Retail</v>
      </c>
      <c r="L13700" s="4" t="str">
        <f aca="false">IFERROR(INDEX(Data_Orders!$D$2:$D$4727,MATCH(B13700,Data_Orders!$A$2:$A$4727,0)),"")</f>
        <v>Birmingham South</v>
      </c>
    </row>
    <row r="13701" customFormat="false" ht="15" hidden="false" customHeight="false" outlineLevel="0" collapsed="false">
      <c r="A13701" s="4" t="s">
        <v>19517</v>
      </c>
      <c r="B13701" s="4" t="s">
        <v>5680</v>
      </c>
      <c r="C13701" s="4" t="s">
        <v>1032</v>
      </c>
      <c r="D13701" s="4" t="n">
        <v>11</v>
      </c>
      <c r="E13701" s="4" t="n">
        <v>99.65</v>
      </c>
      <c r="F13701" s="4" t="n">
        <v>1096.15</v>
      </c>
      <c r="G13701" s="4" t="n">
        <f aca="false">INDEX(Data_Products!$D$2:$D$33,MATCH(C13701,Data_Products!$A$2:$A$33,0))</f>
        <v>58.26</v>
      </c>
      <c r="H13701" s="4" t="str">
        <f aca="false">INDEX(Data_Products!$C$2:$C$33,MATCH(C13701,Data_Products!$A$2:$A$33,0))</f>
        <v>Insulation</v>
      </c>
      <c r="I13701" s="10" t="n">
        <f aca="false">D13701*(E13701-G13701)</f>
        <v>455.29</v>
      </c>
      <c r="J13701" s="11" t="n">
        <f aca="false">IFERROR(I13701/F13701,0)</f>
        <v>0.415353738083292</v>
      </c>
      <c r="K13701" s="4" t="str">
        <f aca="false">IFERROR(INDEX(Data_Orders!$F$2:$F$4727,MATCH(B13701,Data_Orders!$A$2:$A$4727,0)),"")</f>
        <v>Retail</v>
      </c>
      <c r="L13701" s="4" t="str">
        <f aca="false">IFERROR(INDEX(Data_Orders!$D$2:$D$4727,MATCH(B13701,Data_Orders!$A$2:$A$4727,0)),"")</f>
        <v>Birmingham South</v>
      </c>
    </row>
    <row r="13702" customFormat="false" ht="15" hidden="false" customHeight="false" outlineLevel="0" collapsed="false">
      <c r="A13702" s="4" t="s">
        <v>19518</v>
      </c>
      <c r="B13702" s="4" t="s">
        <v>5680</v>
      </c>
      <c r="C13702" s="4" t="s">
        <v>1035</v>
      </c>
      <c r="D13702" s="4" t="n">
        <v>1</v>
      </c>
      <c r="E13702" s="4" t="n">
        <v>165.07</v>
      </c>
      <c r="F13702" s="4" t="n">
        <v>165.07</v>
      </c>
      <c r="G13702" s="4" t="n">
        <f aca="false">INDEX(Data_Products!$D$2:$D$33,MATCH(C13702,Data_Products!$A$2:$A$33,0))</f>
        <v>134.65</v>
      </c>
      <c r="H13702" s="4" t="str">
        <f aca="false">INDEX(Data_Products!$C$2:$C$33,MATCH(C13702,Data_Products!$A$2:$A$33,0))</f>
        <v>Insulation</v>
      </c>
      <c r="I13702" s="10" t="n">
        <f aca="false">D13702*(E13702-G13702)</f>
        <v>30.42</v>
      </c>
      <c r="J13702" s="11" t="n">
        <f aca="false">IFERROR(I13702/F13702,0)</f>
        <v>0.184285454655601</v>
      </c>
      <c r="K13702" s="4" t="str">
        <f aca="false">IFERROR(INDEX(Data_Orders!$F$2:$F$4727,MATCH(B13702,Data_Orders!$A$2:$A$4727,0)),"")</f>
        <v>Retail</v>
      </c>
      <c r="L13702" s="4" t="str">
        <f aca="false">IFERROR(INDEX(Data_Orders!$D$2:$D$4727,MATCH(B13702,Data_Orders!$A$2:$A$4727,0)),"")</f>
        <v>Birmingham South</v>
      </c>
    </row>
    <row r="13703" customFormat="false" ht="15" hidden="false" customHeight="false" outlineLevel="0" collapsed="false">
      <c r="A13703" s="4" t="s">
        <v>19519</v>
      </c>
      <c r="B13703" s="4" t="s">
        <v>5681</v>
      </c>
      <c r="C13703" s="4" t="s">
        <v>1039</v>
      </c>
      <c r="D13703" s="4" t="n">
        <v>1</v>
      </c>
      <c r="E13703" s="4" t="n">
        <v>160.41</v>
      </c>
      <c r="F13703" s="4" t="n">
        <v>160.41</v>
      </c>
      <c r="G13703" s="4" t="n">
        <f aca="false">INDEX(Data_Products!$D$2:$D$33,MATCH(C13703,Data_Products!$A$2:$A$33,0))</f>
        <v>99.74</v>
      </c>
      <c r="H13703" s="4" t="str">
        <f aca="false">INDEX(Data_Products!$C$2:$C$33,MATCH(C13703,Data_Products!$A$2:$A$33,0))</f>
        <v>Insulation</v>
      </c>
      <c r="I13703" s="10" t="n">
        <f aca="false">D13703*(E13703-G13703)</f>
        <v>60.67</v>
      </c>
      <c r="J13703" s="11" t="n">
        <f aca="false">IFERROR(I13703/F13703,0)</f>
        <v>0.378218315566361</v>
      </c>
      <c r="K13703" s="4" t="str">
        <f aca="false">IFERROR(INDEX(Data_Orders!$F$2:$F$4727,MATCH(B13703,Data_Orders!$A$2:$A$4727,0)),"")</f>
        <v>Retail</v>
      </c>
      <c r="L13703" s="4" t="str">
        <f aca="false">IFERROR(INDEX(Data_Orders!$D$2:$D$4727,MATCH(B13703,Data_Orders!$A$2:$A$4727,0)),"")</f>
        <v>Birmingham South</v>
      </c>
    </row>
    <row r="13704" customFormat="false" ht="15" hidden="false" customHeight="false" outlineLevel="0" collapsed="false">
      <c r="A13704" s="4" t="s">
        <v>19520</v>
      </c>
      <c r="B13704" s="4" t="s">
        <v>5681</v>
      </c>
      <c r="C13704" s="4" t="s">
        <v>1041</v>
      </c>
      <c r="D13704" s="4" t="n">
        <v>13</v>
      </c>
      <c r="E13704" s="4" t="n">
        <v>242.75</v>
      </c>
      <c r="F13704" s="4" t="n">
        <v>3155.75</v>
      </c>
      <c r="G13704" s="4" t="n">
        <f aca="false">INDEX(Data_Products!$D$2:$D$33,MATCH(C13704,Data_Products!$A$2:$A$33,0))</f>
        <v>142.94</v>
      </c>
      <c r="H13704" s="4" t="str">
        <f aca="false">INDEX(Data_Products!$C$2:$C$33,MATCH(C13704,Data_Products!$A$2:$A$33,0))</f>
        <v>Tools &amp; Fixings</v>
      </c>
      <c r="I13704" s="10" t="n">
        <f aca="false">D13704*(E13704-G13704)</f>
        <v>1297.53</v>
      </c>
      <c r="J13704" s="11" t="n">
        <f aca="false">IFERROR(I13704/F13704,0)</f>
        <v>0.411163748712667</v>
      </c>
      <c r="K13704" s="4" t="str">
        <f aca="false">IFERROR(INDEX(Data_Orders!$F$2:$F$4727,MATCH(B13704,Data_Orders!$A$2:$A$4727,0)),"")</f>
        <v>Retail</v>
      </c>
      <c r="L13704" s="4" t="str">
        <f aca="false">IFERROR(INDEX(Data_Orders!$D$2:$D$4727,MATCH(B13704,Data_Orders!$A$2:$A$4727,0)),"")</f>
        <v>Birmingham South</v>
      </c>
    </row>
    <row r="13705" customFormat="false" ht="15" hidden="false" customHeight="false" outlineLevel="0" collapsed="false">
      <c r="A13705" s="4" t="s">
        <v>19521</v>
      </c>
      <c r="B13705" s="4" t="s">
        <v>5681</v>
      </c>
      <c r="C13705" s="4" t="s">
        <v>1028</v>
      </c>
      <c r="D13705" s="4" t="n">
        <v>10</v>
      </c>
      <c r="E13705" s="4" t="n">
        <v>118.79</v>
      </c>
      <c r="F13705" s="4" t="n">
        <v>1187.9</v>
      </c>
      <c r="G13705" s="4" t="n">
        <f aca="false">INDEX(Data_Products!$D$2:$D$33,MATCH(C13705,Data_Products!$A$2:$A$33,0))</f>
        <v>81.07</v>
      </c>
      <c r="H13705" s="4" t="str">
        <f aca="false">INDEX(Data_Products!$C$2:$C$33,MATCH(C13705,Data_Products!$A$2:$A$33,0))</f>
        <v>Cement &amp; Aggregates</v>
      </c>
      <c r="I13705" s="10" t="n">
        <f aca="false">D13705*(E13705-G13705)</f>
        <v>377.2</v>
      </c>
      <c r="J13705" s="11" t="n">
        <f aca="false">IFERROR(I13705/F13705,0)</f>
        <v>0.317535146056065</v>
      </c>
      <c r="K13705" s="4" t="str">
        <f aca="false">IFERROR(INDEX(Data_Orders!$F$2:$F$4727,MATCH(B13705,Data_Orders!$A$2:$A$4727,0)),"")</f>
        <v>Retail</v>
      </c>
      <c r="L13705" s="4" t="str">
        <f aca="false">IFERROR(INDEX(Data_Orders!$D$2:$D$4727,MATCH(B13705,Data_Orders!$A$2:$A$4727,0)),"")</f>
        <v>Birmingham South</v>
      </c>
    </row>
    <row r="13706" customFormat="false" ht="15" hidden="false" customHeight="false" outlineLevel="0" collapsed="false">
      <c r="A13706" s="4" t="s">
        <v>19522</v>
      </c>
      <c r="B13706" s="4" t="s">
        <v>5681</v>
      </c>
      <c r="C13706" s="4" t="s">
        <v>1052</v>
      </c>
      <c r="D13706" s="4" t="n">
        <v>4</v>
      </c>
      <c r="E13706" s="4" t="n">
        <v>205.71</v>
      </c>
      <c r="F13706" s="4" t="n">
        <v>822.84</v>
      </c>
      <c r="G13706" s="4" t="n">
        <f aca="false">INDEX(Data_Products!$D$2:$D$33,MATCH(C13706,Data_Products!$A$2:$A$33,0))</f>
        <v>152.29</v>
      </c>
      <c r="H13706" s="4" t="str">
        <f aca="false">INDEX(Data_Products!$C$2:$C$33,MATCH(C13706,Data_Products!$A$2:$A$33,0))</f>
        <v>Roofing</v>
      </c>
      <c r="I13706" s="10" t="n">
        <f aca="false">D13706*(E13706-G13706)</f>
        <v>213.68</v>
      </c>
      <c r="J13706" s="11" t="n">
        <f aca="false">IFERROR(I13706/F13706,0)</f>
        <v>0.259685965679841</v>
      </c>
      <c r="K13706" s="4" t="str">
        <f aca="false">IFERROR(INDEX(Data_Orders!$F$2:$F$4727,MATCH(B13706,Data_Orders!$A$2:$A$4727,0)),"")</f>
        <v>Retail</v>
      </c>
      <c r="L13706" s="4" t="str">
        <f aca="false">IFERROR(INDEX(Data_Orders!$D$2:$D$4727,MATCH(B13706,Data_Orders!$A$2:$A$4727,0)),"")</f>
        <v>Birmingham South</v>
      </c>
    </row>
    <row r="13707" customFormat="false" ht="15" hidden="false" customHeight="false" outlineLevel="0" collapsed="false">
      <c r="A13707" s="4" t="s">
        <v>19523</v>
      </c>
      <c r="B13707" s="4" t="s">
        <v>5682</v>
      </c>
      <c r="C13707" s="4" t="s">
        <v>1075</v>
      </c>
      <c r="D13707" s="4" t="n">
        <v>5</v>
      </c>
      <c r="E13707" s="4" t="n">
        <v>98.61</v>
      </c>
      <c r="F13707" s="4" t="n">
        <v>493.05</v>
      </c>
      <c r="G13707" s="4" t="n">
        <f aca="false">INDEX(Data_Products!$D$2:$D$33,MATCH(C13707,Data_Products!$A$2:$A$33,0))</f>
        <v>74.84</v>
      </c>
      <c r="H13707" s="4" t="str">
        <f aca="false">INDEX(Data_Products!$C$2:$C$33,MATCH(C13707,Data_Products!$A$2:$A$33,0))</f>
        <v>Landscaping</v>
      </c>
      <c r="I13707" s="10" t="n">
        <f aca="false">D13707*(E13707-G13707)</f>
        <v>118.85</v>
      </c>
      <c r="J13707" s="11" t="n">
        <f aca="false">IFERROR(I13707/F13707,0)</f>
        <v>0.24105060338708</v>
      </c>
      <c r="K13707" s="4" t="str">
        <f aca="false">IFERROR(INDEX(Data_Orders!$F$2:$F$4727,MATCH(B13707,Data_Orders!$A$2:$A$4727,0)),"")</f>
        <v>Retail</v>
      </c>
      <c r="L13707" s="4" t="str">
        <f aca="false">IFERROR(INDEX(Data_Orders!$D$2:$D$4727,MATCH(B13707,Data_Orders!$A$2:$A$4727,0)),"")</f>
        <v>Birmingham South</v>
      </c>
    </row>
    <row r="13708" customFormat="false" ht="15" hidden="false" customHeight="false" outlineLevel="0" collapsed="false">
      <c r="A13708" s="4" t="s">
        <v>19524</v>
      </c>
      <c r="B13708" s="4" t="s">
        <v>5682</v>
      </c>
      <c r="C13708" s="4" t="s">
        <v>1064</v>
      </c>
      <c r="D13708" s="4" t="n">
        <v>16</v>
      </c>
      <c r="E13708" s="4" t="n">
        <v>97.63</v>
      </c>
      <c r="F13708" s="4" t="n">
        <v>1562.08</v>
      </c>
      <c r="G13708" s="4" t="n">
        <f aca="false">INDEX(Data_Products!$D$2:$D$33,MATCH(C13708,Data_Products!$A$2:$A$33,0))</f>
        <v>65.21</v>
      </c>
      <c r="H13708" s="4" t="str">
        <f aca="false">INDEX(Data_Products!$C$2:$C$33,MATCH(C13708,Data_Products!$A$2:$A$33,0))</f>
        <v>Plumbing &amp; Drainage</v>
      </c>
      <c r="I13708" s="10" t="n">
        <f aca="false">D13708*(E13708-G13708)</f>
        <v>518.72</v>
      </c>
      <c r="J13708" s="11" t="n">
        <f aca="false">IFERROR(I13708/F13708,0)</f>
        <v>0.332070060432244</v>
      </c>
      <c r="K13708" s="4" t="str">
        <f aca="false">IFERROR(INDEX(Data_Orders!$F$2:$F$4727,MATCH(B13708,Data_Orders!$A$2:$A$4727,0)),"")</f>
        <v>Retail</v>
      </c>
      <c r="L13708" s="4" t="str">
        <f aca="false">IFERROR(INDEX(Data_Orders!$D$2:$D$4727,MATCH(B13708,Data_Orders!$A$2:$A$4727,0)),"")</f>
        <v>Birmingham South</v>
      </c>
    </row>
    <row r="13709" customFormat="false" ht="15" hidden="false" customHeight="false" outlineLevel="0" collapsed="false">
      <c r="A13709" s="4" t="s">
        <v>19525</v>
      </c>
      <c r="B13709" s="4" t="s">
        <v>5683</v>
      </c>
      <c r="C13709" s="4" t="s">
        <v>1077</v>
      </c>
      <c r="D13709" s="4" t="n">
        <v>10</v>
      </c>
      <c r="E13709" s="4" t="n">
        <v>46.61</v>
      </c>
      <c r="F13709" s="4" t="n">
        <v>466.1</v>
      </c>
      <c r="G13709" s="4" t="n">
        <f aca="false">INDEX(Data_Products!$D$2:$D$33,MATCH(C13709,Data_Products!$A$2:$A$33,0))</f>
        <v>36.87</v>
      </c>
      <c r="H13709" s="4" t="str">
        <f aca="false">INDEX(Data_Products!$C$2:$C$33,MATCH(C13709,Data_Products!$A$2:$A$33,0))</f>
        <v>Landscaping</v>
      </c>
      <c r="I13709" s="10" t="n">
        <f aca="false">D13709*(E13709-G13709)</f>
        <v>97.4</v>
      </c>
      <c r="J13709" s="11" t="n">
        <f aca="false">IFERROR(I13709/F13709,0)</f>
        <v>0.208968032611028</v>
      </c>
      <c r="K13709" s="4" t="str">
        <f aca="false">IFERROR(INDEX(Data_Orders!$F$2:$F$4727,MATCH(B13709,Data_Orders!$A$2:$A$4727,0)),"")</f>
        <v>Contractor</v>
      </c>
      <c r="L13709" s="4" t="str">
        <f aca="false">IFERROR(INDEX(Data_Orders!$D$2:$D$4727,MATCH(B13709,Data_Orders!$A$2:$A$4727,0)),"")</f>
        <v>Leicester</v>
      </c>
    </row>
    <row r="13710" customFormat="false" ht="15" hidden="false" customHeight="false" outlineLevel="0" collapsed="false">
      <c r="A13710" s="4" t="s">
        <v>19526</v>
      </c>
      <c r="B13710" s="4" t="s">
        <v>5684</v>
      </c>
      <c r="C13710" s="4" t="s">
        <v>1077</v>
      </c>
      <c r="D13710" s="4" t="n">
        <v>7</v>
      </c>
      <c r="E13710" s="4" t="n">
        <v>46.61</v>
      </c>
      <c r="F13710" s="4" t="n">
        <v>326.27</v>
      </c>
      <c r="G13710" s="4" t="n">
        <f aca="false">INDEX(Data_Products!$D$2:$D$33,MATCH(C13710,Data_Products!$A$2:$A$33,0))</f>
        <v>36.87</v>
      </c>
      <c r="H13710" s="4" t="str">
        <f aca="false">INDEX(Data_Products!$C$2:$C$33,MATCH(C13710,Data_Products!$A$2:$A$33,0))</f>
        <v>Landscaping</v>
      </c>
      <c r="I13710" s="10" t="n">
        <f aca="false">D13710*(E13710-G13710)</f>
        <v>68.18</v>
      </c>
      <c r="J13710" s="11" t="n">
        <f aca="false">IFERROR(I13710/F13710,0)</f>
        <v>0.208968032611028</v>
      </c>
      <c r="K13710" s="4" t="str">
        <f aca="false">IFERROR(INDEX(Data_Orders!$F$2:$F$4727,MATCH(B13710,Data_Orders!$A$2:$A$4727,0)),"")</f>
        <v>Contractor</v>
      </c>
      <c r="L13710" s="4" t="str">
        <f aca="false">IFERROR(INDEX(Data_Orders!$D$2:$D$4727,MATCH(B13710,Data_Orders!$A$2:$A$4727,0)),"")</f>
        <v>Leicester</v>
      </c>
    </row>
    <row r="13711" customFormat="false" ht="15" hidden="false" customHeight="false" outlineLevel="0" collapsed="false">
      <c r="A13711" s="4" t="s">
        <v>19527</v>
      </c>
      <c r="B13711" s="4" t="s">
        <v>5684</v>
      </c>
      <c r="C13711" s="4" t="s">
        <v>1017</v>
      </c>
      <c r="D13711" s="4" t="n">
        <v>9</v>
      </c>
      <c r="E13711" s="4" t="n">
        <v>49.15</v>
      </c>
      <c r="F13711" s="4" t="n">
        <v>442.35</v>
      </c>
      <c r="G13711" s="4" t="n">
        <f aca="false">INDEX(Data_Products!$D$2:$D$33,MATCH(C13711,Data_Products!$A$2:$A$33,0))</f>
        <v>31.44</v>
      </c>
      <c r="H13711" s="4" t="str">
        <f aca="false">INDEX(Data_Products!$C$2:$C$33,MATCH(C13711,Data_Products!$A$2:$A$33,0))</f>
        <v>Timber</v>
      </c>
      <c r="I13711" s="10" t="n">
        <f aca="false">D13711*(E13711-G13711)</f>
        <v>159.39</v>
      </c>
      <c r="J13711" s="11" t="n">
        <f aca="false">IFERROR(I13711/F13711,0)</f>
        <v>0.360325534079349</v>
      </c>
      <c r="K13711" s="4" t="str">
        <f aca="false">IFERROR(INDEX(Data_Orders!$F$2:$F$4727,MATCH(B13711,Data_Orders!$A$2:$A$4727,0)),"")</f>
        <v>Contractor</v>
      </c>
      <c r="L13711" s="4" t="str">
        <f aca="false">IFERROR(INDEX(Data_Orders!$D$2:$D$4727,MATCH(B13711,Data_Orders!$A$2:$A$4727,0)),"")</f>
        <v>Leicester</v>
      </c>
    </row>
    <row r="13712" customFormat="false" ht="15" hidden="false" customHeight="false" outlineLevel="0" collapsed="false">
      <c r="A13712" s="4" t="s">
        <v>19528</v>
      </c>
      <c r="B13712" s="4" t="s">
        <v>5684</v>
      </c>
      <c r="C13712" s="4" t="s">
        <v>1059</v>
      </c>
      <c r="D13712" s="4" t="n">
        <v>4</v>
      </c>
      <c r="E13712" s="4" t="n">
        <v>103.63</v>
      </c>
      <c r="F13712" s="4" t="n">
        <v>414.52</v>
      </c>
      <c r="G13712" s="4" t="n">
        <f aca="false">INDEX(Data_Products!$D$2:$D$33,MATCH(C13712,Data_Products!$A$2:$A$33,0))</f>
        <v>82.55</v>
      </c>
      <c r="H13712" s="4" t="str">
        <f aca="false">INDEX(Data_Products!$C$2:$C$33,MATCH(C13712,Data_Products!$A$2:$A$33,0))</f>
        <v>Roofing</v>
      </c>
      <c r="I13712" s="10" t="n">
        <f aca="false">D13712*(E13712-G13712)</f>
        <v>84.32</v>
      </c>
      <c r="J13712" s="11" t="n">
        <f aca="false">IFERROR(I13712/F13712,0)</f>
        <v>0.203415999228023</v>
      </c>
      <c r="K13712" s="4" t="str">
        <f aca="false">IFERROR(INDEX(Data_Orders!$F$2:$F$4727,MATCH(B13712,Data_Orders!$A$2:$A$4727,0)),"")</f>
        <v>Contractor</v>
      </c>
      <c r="L13712" s="4" t="str">
        <f aca="false">IFERROR(INDEX(Data_Orders!$D$2:$D$4727,MATCH(B13712,Data_Orders!$A$2:$A$4727,0)),"")</f>
        <v>Leicester</v>
      </c>
    </row>
    <row r="13713" customFormat="false" ht="15" hidden="false" customHeight="false" outlineLevel="0" collapsed="false">
      <c r="A13713" s="4" t="s">
        <v>19529</v>
      </c>
      <c r="B13713" s="4" t="s">
        <v>5685</v>
      </c>
      <c r="C13713" s="4" t="s">
        <v>1013</v>
      </c>
      <c r="D13713" s="4" t="n">
        <v>11</v>
      </c>
      <c r="E13713" s="4" t="n">
        <v>240.92</v>
      </c>
      <c r="F13713" s="4" t="n">
        <v>2650.12</v>
      </c>
      <c r="G13713" s="4" t="n">
        <f aca="false">INDEX(Data_Products!$D$2:$D$33,MATCH(C13713,Data_Products!$A$2:$A$33,0))</f>
        <v>168.32</v>
      </c>
      <c r="H13713" s="4" t="str">
        <f aca="false">INDEX(Data_Products!$C$2:$C$33,MATCH(C13713,Data_Products!$A$2:$A$33,0))</f>
        <v>Timber</v>
      </c>
      <c r="I13713" s="10" t="n">
        <f aca="false">D13713*(E13713-G13713)</f>
        <v>798.6</v>
      </c>
      <c r="J13713" s="11" t="n">
        <f aca="false">IFERROR(I13713/F13713,0)</f>
        <v>0.301344844761747</v>
      </c>
      <c r="K13713" s="4" t="str">
        <f aca="false">IFERROR(INDEX(Data_Orders!$F$2:$F$4727,MATCH(B13713,Data_Orders!$A$2:$A$4727,0)),"")</f>
        <v>Contractor</v>
      </c>
      <c r="L13713" s="4" t="str">
        <f aca="false">IFERROR(INDEX(Data_Orders!$D$2:$D$4727,MATCH(B13713,Data_Orders!$A$2:$A$4727,0)),"")</f>
        <v>Leicester</v>
      </c>
    </row>
    <row r="13714" customFormat="false" ht="15" hidden="false" customHeight="false" outlineLevel="0" collapsed="false">
      <c r="A13714" s="4" t="s">
        <v>19530</v>
      </c>
      <c r="B13714" s="4" t="s">
        <v>5686</v>
      </c>
      <c r="C13714" s="4" t="s">
        <v>1032</v>
      </c>
      <c r="D13714" s="4" t="n">
        <v>10</v>
      </c>
      <c r="E13714" s="4" t="n">
        <v>99.65</v>
      </c>
      <c r="F13714" s="4" t="n">
        <v>996.5</v>
      </c>
      <c r="G13714" s="4" t="n">
        <f aca="false">INDEX(Data_Products!$D$2:$D$33,MATCH(C13714,Data_Products!$A$2:$A$33,0))</f>
        <v>58.26</v>
      </c>
      <c r="H13714" s="4" t="str">
        <f aca="false">INDEX(Data_Products!$C$2:$C$33,MATCH(C13714,Data_Products!$A$2:$A$33,0))</f>
        <v>Insulation</v>
      </c>
      <c r="I13714" s="10" t="n">
        <f aca="false">D13714*(E13714-G13714)</f>
        <v>413.9</v>
      </c>
      <c r="J13714" s="11" t="n">
        <f aca="false">IFERROR(I13714/F13714,0)</f>
        <v>0.415353738083292</v>
      </c>
      <c r="K13714" s="4" t="str">
        <f aca="false">IFERROR(INDEX(Data_Orders!$F$2:$F$4727,MATCH(B13714,Data_Orders!$A$2:$A$4727,0)),"")</f>
        <v>Contractor</v>
      </c>
      <c r="L13714" s="4" t="str">
        <f aca="false">IFERROR(INDEX(Data_Orders!$D$2:$D$4727,MATCH(B13714,Data_Orders!$A$2:$A$4727,0)),"")</f>
        <v>Leicester</v>
      </c>
    </row>
    <row r="13715" customFormat="false" ht="15" hidden="false" customHeight="false" outlineLevel="0" collapsed="false">
      <c r="A13715" s="4" t="s">
        <v>19531</v>
      </c>
      <c r="B13715" s="4" t="s">
        <v>5686</v>
      </c>
      <c r="C13715" s="4" t="s">
        <v>1048</v>
      </c>
      <c r="D13715" s="4" t="n">
        <v>12</v>
      </c>
      <c r="E13715" s="4" t="n">
        <v>112.72</v>
      </c>
      <c r="F13715" s="4" t="n">
        <v>1352.64</v>
      </c>
      <c r="G13715" s="4" t="n">
        <f aca="false">INDEX(Data_Products!$D$2:$D$33,MATCH(C13715,Data_Products!$A$2:$A$33,0))</f>
        <v>83.21</v>
      </c>
      <c r="H13715" s="4" t="str">
        <f aca="false">INDEX(Data_Products!$C$2:$C$33,MATCH(C13715,Data_Products!$A$2:$A$33,0))</f>
        <v>Tools &amp; Fixings</v>
      </c>
      <c r="I13715" s="10" t="n">
        <f aca="false">D13715*(E13715-G13715)</f>
        <v>354.12</v>
      </c>
      <c r="J13715" s="11" t="n">
        <f aca="false">IFERROR(I13715/F13715,0)</f>
        <v>0.261799148332151</v>
      </c>
      <c r="K13715" s="4" t="str">
        <f aca="false">IFERROR(INDEX(Data_Orders!$F$2:$F$4727,MATCH(B13715,Data_Orders!$A$2:$A$4727,0)),"")</f>
        <v>Contractor</v>
      </c>
      <c r="L13715" s="4" t="str">
        <f aca="false">IFERROR(INDEX(Data_Orders!$D$2:$D$4727,MATCH(B13715,Data_Orders!$A$2:$A$4727,0)),"")</f>
        <v>Leicester</v>
      </c>
    </row>
    <row r="13716" customFormat="false" ht="15" hidden="false" customHeight="false" outlineLevel="0" collapsed="false">
      <c r="A13716" s="4" t="s">
        <v>19532</v>
      </c>
      <c r="B13716" s="4" t="s">
        <v>5686</v>
      </c>
      <c r="C13716" s="4" t="s">
        <v>1026</v>
      </c>
      <c r="D13716" s="4" t="n">
        <v>12</v>
      </c>
      <c r="E13716" s="4" t="n">
        <v>184.05</v>
      </c>
      <c r="F13716" s="4" t="n">
        <v>2208.6</v>
      </c>
      <c r="G13716" s="4" t="n">
        <f aca="false">INDEX(Data_Products!$D$2:$D$33,MATCH(C13716,Data_Products!$A$2:$A$33,0))</f>
        <v>147.44</v>
      </c>
      <c r="H13716" s="4" t="str">
        <f aca="false">INDEX(Data_Products!$C$2:$C$33,MATCH(C13716,Data_Products!$A$2:$A$33,0))</f>
        <v>Cement &amp; Aggregates</v>
      </c>
      <c r="I13716" s="10" t="n">
        <f aca="false">D13716*(E13716-G13716)</f>
        <v>439.32</v>
      </c>
      <c r="J13716" s="11" t="n">
        <f aca="false">IFERROR(I13716/F13716,0)</f>
        <v>0.19891333876664</v>
      </c>
      <c r="K13716" s="4" t="str">
        <f aca="false">IFERROR(INDEX(Data_Orders!$F$2:$F$4727,MATCH(B13716,Data_Orders!$A$2:$A$4727,0)),"")</f>
        <v>Contractor</v>
      </c>
      <c r="L13716" s="4" t="str">
        <f aca="false">IFERROR(INDEX(Data_Orders!$D$2:$D$4727,MATCH(B13716,Data_Orders!$A$2:$A$4727,0)),"")</f>
        <v>Leicester</v>
      </c>
    </row>
    <row r="13717" customFormat="false" ht="15" hidden="false" customHeight="false" outlineLevel="0" collapsed="false">
      <c r="A13717" s="4" t="s">
        <v>19533</v>
      </c>
      <c r="B13717" s="4" t="s">
        <v>5687</v>
      </c>
      <c r="C13717" s="4" t="s">
        <v>1073</v>
      </c>
      <c r="D13717" s="4" t="n">
        <v>14</v>
      </c>
      <c r="E13717" s="4" t="n">
        <v>231.05</v>
      </c>
      <c r="F13717" s="4" t="n">
        <v>3234.7</v>
      </c>
      <c r="G13717" s="4" t="n">
        <f aca="false">INDEX(Data_Products!$D$2:$D$33,MATCH(C13717,Data_Products!$A$2:$A$33,0))</f>
        <v>148.29</v>
      </c>
      <c r="H13717" s="4" t="str">
        <f aca="false">INDEX(Data_Products!$C$2:$C$33,MATCH(C13717,Data_Products!$A$2:$A$33,0))</f>
        <v>Landscaping</v>
      </c>
      <c r="I13717" s="10" t="n">
        <f aca="false">D13717*(E13717-G13717)</f>
        <v>1158.64</v>
      </c>
      <c r="J13717" s="11" t="n">
        <f aca="false">IFERROR(I13717/F13717,0)</f>
        <v>0.358190867777537</v>
      </c>
      <c r="K13717" s="4" t="str">
        <f aca="false">IFERROR(INDEX(Data_Orders!$F$2:$F$4727,MATCH(B13717,Data_Orders!$A$2:$A$4727,0)),"")</f>
        <v>Contractor</v>
      </c>
      <c r="L13717" s="4" t="str">
        <f aca="false">IFERROR(INDEX(Data_Orders!$D$2:$D$4727,MATCH(B13717,Data_Orders!$A$2:$A$4727,0)),"")</f>
        <v>Leicester</v>
      </c>
    </row>
    <row r="13718" customFormat="false" ht="15" hidden="false" customHeight="false" outlineLevel="0" collapsed="false">
      <c r="A13718" s="4" t="s">
        <v>19534</v>
      </c>
      <c r="B13718" s="4" t="s">
        <v>5687</v>
      </c>
      <c r="C13718" s="4" t="s">
        <v>1068</v>
      </c>
      <c r="D13718" s="4" t="n">
        <v>6</v>
      </c>
      <c r="E13718" s="4" t="n">
        <v>86.28</v>
      </c>
      <c r="F13718" s="4" t="n">
        <v>517.68</v>
      </c>
      <c r="G13718" s="4" t="n">
        <f aca="false">INDEX(Data_Products!$D$2:$D$33,MATCH(C13718,Data_Products!$A$2:$A$33,0))</f>
        <v>68.55</v>
      </c>
      <c r="H13718" s="4" t="str">
        <f aca="false">INDEX(Data_Products!$C$2:$C$33,MATCH(C13718,Data_Products!$A$2:$A$33,0))</f>
        <v>Plumbing &amp; Drainage</v>
      </c>
      <c r="I13718" s="10" t="n">
        <f aca="false">D13718*(E13718-G13718)</f>
        <v>106.38</v>
      </c>
      <c r="J13718" s="11" t="n">
        <f aca="false">IFERROR(I13718/F13718,0)</f>
        <v>0.205493741307371</v>
      </c>
      <c r="K13718" s="4" t="str">
        <f aca="false">IFERROR(INDEX(Data_Orders!$F$2:$F$4727,MATCH(B13718,Data_Orders!$A$2:$A$4727,0)),"")</f>
        <v>Contractor</v>
      </c>
      <c r="L13718" s="4" t="str">
        <f aca="false">IFERROR(INDEX(Data_Orders!$D$2:$D$4727,MATCH(B13718,Data_Orders!$A$2:$A$4727,0)),"")</f>
        <v>Leicester</v>
      </c>
    </row>
    <row r="13719" customFormat="false" ht="15" hidden="false" customHeight="false" outlineLevel="0" collapsed="false">
      <c r="A13719" s="4" t="s">
        <v>19535</v>
      </c>
      <c r="B13719" s="4" t="s">
        <v>5687</v>
      </c>
      <c r="C13719" s="4" t="s">
        <v>1035</v>
      </c>
      <c r="D13719" s="4" t="n">
        <v>4</v>
      </c>
      <c r="E13719" s="4" t="n">
        <v>165.07</v>
      </c>
      <c r="F13719" s="4" t="n">
        <v>660.28</v>
      </c>
      <c r="G13719" s="4" t="n">
        <f aca="false">INDEX(Data_Products!$D$2:$D$33,MATCH(C13719,Data_Products!$A$2:$A$33,0))</f>
        <v>134.65</v>
      </c>
      <c r="H13719" s="4" t="str">
        <f aca="false">INDEX(Data_Products!$C$2:$C$33,MATCH(C13719,Data_Products!$A$2:$A$33,0))</f>
        <v>Insulation</v>
      </c>
      <c r="I13719" s="10" t="n">
        <f aca="false">D13719*(E13719-G13719)</f>
        <v>121.68</v>
      </c>
      <c r="J13719" s="11" t="n">
        <f aca="false">IFERROR(I13719/F13719,0)</f>
        <v>0.184285454655601</v>
      </c>
      <c r="K13719" s="4" t="str">
        <f aca="false">IFERROR(INDEX(Data_Orders!$F$2:$F$4727,MATCH(B13719,Data_Orders!$A$2:$A$4727,0)),"")</f>
        <v>Contractor</v>
      </c>
      <c r="L13719" s="4" t="str">
        <f aca="false">IFERROR(INDEX(Data_Orders!$D$2:$D$4727,MATCH(B13719,Data_Orders!$A$2:$A$4727,0)),"")</f>
        <v>Leicester</v>
      </c>
    </row>
    <row r="13720" customFormat="false" ht="15" hidden="false" customHeight="false" outlineLevel="0" collapsed="false">
      <c r="A13720" s="4" t="s">
        <v>19536</v>
      </c>
      <c r="B13720" s="4" t="s">
        <v>5688</v>
      </c>
      <c r="C13720" s="4" t="s">
        <v>1077</v>
      </c>
      <c r="D13720" s="4" t="n">
        <v>16</v>
      </c>
      <c r="E13720" s="4" t="n">
        <v>46.61</v>
      </c>
      <c r="F13720" s="4" t="n">
        <v>745.76</v>
      </c>
      <c r="G13720" s="4" t="n">
        <f aca="false">INDEX(Data_Products!$D$2:$D$33,MATCH(C13720,Data_Products!$A$2:$A$33,0))</f>
        <v>36.87</v>
      </c>
      <c r="H13720" s="4" t="str">
        <f aca="false">INDEX(Data_Products!$C$2:$C$33,MATCH(C13720,Data_Products!$A$2:$A$33,0))</f>
        <v>Landscaping</v>
      </c>
      <c r="I13720" s="10" t="n">
        <f aca="false">D13720*(E13720-G13720)</f>
        <v>155.84</v>
      </c>
      <c r="J13720" s="11" t="n">
        <f aca="false">IFERROR(I13720/F13720,0)</f>
        <v>0.208968032611028</v>
      </c>
      <c r="K13720" s="4" t="str">
        <f aca="false">IFERROR(INDEX(Data_Orders!$F$2:$F$4727,MATCH(B13720,Data_Orders!$A$2:$A$4727,0)),"")</f>
        <v>Contractor</v>
      </c>
      <c r="L13720" s="4" t="str">
        <f aca="false">IFERROR(INDEX(Data_Orders!$D$2:$D$4727,MATCH(B13720,Data_Orders!$A$2:$A$4727,0)),"")</f>
        <v>Leicester</v>
      </c>
    </row>
    <row r="13721" customFormat="false" ht="15" hidden="false" customHeight="false" outlineLevel="0" collapsed="false">
      <c r="A13721" s="4" t="s">
        <v>19537</v>
      </c>
      <c r="B13721" s="4" t="s">
        <v>5688</v>
      </c>
      <c r="C13721" s="4" t="s">
        <v>1057</v>
      </c>
      <c r="D13721" s="4" t="n">
        <v>14</v>
      </c>
      <c r="E13721" s="4" t="n">
        <v>176.81</v>
      </c>
      <c r="F13721" s="4" t="n">
        <v>2475.34</v>
      </c>
      <c r="G13721" s="4" t="n">
        <f aca="false">INDEX(Data_Products!$D$2:$D$33,MATCH(C13721,Data_Products!$A$2:$A$33,0))</f>
        <v>129.57</v>
      </c>
      <c r="H13721" s="4" t="str">
        <f aca="false">INDEX(Data_Products!$C$2:$C$33,MATCH(C13721,Data_Products!$A$2:$A$33,0))</f>
        <v>Roofing</v>
      </c>
      <c r="I13721" s="10" t="n">
        <f aca="false">D13721*(E13721-G13721)</f>
        <v>661.36</v>
      </c>
      <c r="J13721" s="11" t="n">
        <f aca="false">IFERROR(I13721/F13721,0)</f>
        <v>0.267179458175443</v>
      </c>
      <c r="K13721" s="4" t="str">
        <f aca="false">IFERROR(INDEX(Data_Orders!$F$2:$F$4727,MATCH(B13721,Data_Orders!$A$2:$A$4727,0)),"")</f>
        <v>Contractor</v>
      </c>
      <c r="L13721" s="4" t="str">
        <f aca="false">IFERROR(INDEX(Data_Orders!$D$2:$D$4727,MATCH(B13721,Data_Orders!$A$2:$A$4727,0)),"")</f>
        <v>Leicester</v>
      </c>
    </row>
    <row r="13722" customFormat="false" ht="15" hidden="false" customHeight="false" outlineLevel="0" collapsed="false">
      <c r="A13722" s="4" t="s">
        <v>19538</v>
      </c>
      <c r="B13722" s="4" t="s">
        <v>5688</v>
      </c>
      <c r="C13722" s="4" t="s">
        <v>1024</v>
      </c>
      <c r="D13722" s="4" t="n">
        <v>14</v>
      </c>
      <c r="E13722" s="4" t="n">
        <v>137.14</v>
      </c>
      <c r="F13722" s="4" t="n">
        <v>1919.96</v>
      </c>
      <c r="G13722" s="4" t="n">
        <f aca="false">INDEX(Data_Products!$D$2:$D$33,MATCH(C13722,Data_Products!$A$2:$A$33,0))</f>
        <v>99.99</v>
      </c>
      <c r="H13722" s="4" t="str">
        <f aca="false">INDEX(Data_Products!$C$2:$C$33,MATCH(C13722,Data_Products!$A$2:$A$33,0))</f>
        <v>Cement &amp; Aggregates</v>
      </c>
      <c r="I13722" s="10" t="n">
        <f aca="false">D13722*(E13722-G13722)</f>
        <v>520.1</v>
      </c>
      <c r="J13722" s="11" t="n">
        <f aca="false">IFERROR(I13722/F13722,0)</f>
        <v>0.270891060230421</v>
      </c>
      <c r="K13722" s="4" t="str">
        <f aca="false">IFERROR(INDEX(Data_Orders!$F$2:$F$4727,MATCH(B13722,Data_Orders!$A$2:$A$4727,0)),"")</f>
        <v>Contractor</v>
      </c>
      <c r="L13722" s="4" t="str">
        <f aca="false">IFERROR(INDEX(Data_Orders!$D$2:$D$4727,MATCH(B13722,Data_Orders!$A$2:$A$4727,0)),"")</f>
        <v>Leicester</v>
      </c>
    </row>
    <row r="13723" customFormat="false" ht="15" hidden="false" customHeight="false" outlineLevel="0" collapsed="false">
      <c r="A13723" s="4" t="s">
        <v>19539</v>
      </c>
      <c r="B13723" s="4" t="s">
        <v>5688</v>
      </c>
      <c r="C13723" s="4" t="s">
        <v>1035</v>
      </c>
      <c r="D13723" s="4" t="n">
        <v>17</v>
      </c>
      <c r="E13723" s="4" t="n">
        <v>165.07</v>
      </c>
      <c r="F13723" s="4" t="n">
        <v>2806.19</v>
      </c>
      <c r="G13723" s="4" t="n">
        <f aca="false">INDEX(Data_Products!$D$2:$D$33,MATCH(C13723,Data_Products!$A$2:$A$33,0))</f>
        <v>134.65</v>
      </c>
      <c r="H13723" s="4" t="str">
        <f aca="false">INDEX(Data_Products!$C$2:$C$33,MATCH(C13723,Data_Products!$A$2:$A$33,0))</f>
        <v>Insulation</v>
      </c>
      <c r="I13723" s="10" t="n">
        <f aca="false">D13723*(E13723-G13723)</f>
        <v>517.14</v>
      </c>
      <c r="J13723" s="11" t="n">
        <f aca="false">IFERROR(I13723/F13723,0)</f>
        <v>0.184285454655601</v>
      </c>
      <c r="K13723" s="4" t="str">
        <f aca="false">IFERROR(INDEX(Data_Orders!$F$2:$F$4727,MATCH(B13723,Data_Orders!$A$2:$A$4727,0)),"")</f>
        <v>Contractor</v>
      </c>
      <c r="L13723" s="4" t="str">
        <f aca="false">IFERROR(INDEX(Data_Orders!$D$2:$D$4727,MATCH(B13723,Data_Orders!$A$2:$A$4727,0)),"")</f>
        <v>Leicester</v>
      </c>
    </row>
    <row r="13724" customFormat="false" ht="15" hidden="false" customHeight="false" outlineLevel="0" collapsed="false">
      <c r="A13724" s="4" t="s">
        <v>19540</v>
      </c>
      <c r="B13724" s="4" t="s">
        <v>5688</v>
      </c>
      <c r="C13724" s="4" t="s">
        <v>1066</v>
      </c>
      <c r="D13724" s="4" t="n">
        <v>2</v>
      </c>
      <c r="E13724" s="4" t="n">
        <v>209.69</v>
      </c>
      <c r="F13724" s="4" t="n">
        <v>419.38</v>
      </c>
      <c r="G13724" s="4" t="n">
        <f aca="false">INDEX(Data_Products!$D$2:$D$33,MATCH(C13724,Data_Products!$A$2:$A$33,0))</f>
        <v>144.38</v>
      </c>
      <c r="H13724" s="4" t="str">
        <f aca="false">INDEX(Data_Products!$C$2:$C$33,MATCH(C13724,Data_Products!$A$2:$A$33,0))</f>
        <v>Plumbing &amp; Drainage</v>
      </c>
      <c r="I13724" s="10" t="n">
        <f aca="false">D13724*(E13724-G13724)</f>
        <v>130.62</v>
      </c>
      <c r="J13724" s="11" t="n">
        <f aca="false">IFERROR(I13724/F13724,0)</f>
        <v>0.311459773952024</v>
      </c>
      <c r="K13724" s="4" t="str">
        <f aca="false">IFERROR(INDEX(Data_Orders!$F$2:$F$4727,MATCH(B13724,Data_Orders!$A$2:$A$4727,0)),"")</f>
        <v>Contractor</v>
      </c>
      <c r="L13724" s="4" t="str">
        <f aca="false">IFERROR(INDEX(Data_Orders!$D$2:$D$4727,MATCH(B13724,Data_Orders!$A$2:$A$4727,0)),"")</f>
        <v>Leicester</v>
      </c>
    </row>
    <row r="13725" customFormat="false" ht="15" hidden="false" customHeight="false" outlineLevel="0" collapsed="false">
      <c r="A13725" s="4" t="s">
        <v>19541</v>
      </c>
      <c r="B13725" s="4" t="s">
        <v>5689</v>
      </c>
      <c r="C13725" s="4" t="s">
        <v>1035</v>
      </c>
      <c r="D13725" s="4" t="n">
        <v>19</v>
      </c>
      <c r="E13725" s="4" t="n">
        <v>165.07</v>
      </c>
      <c r="F13725" s="4" t="n">
        <v>3136.33</v>
      </c>
      <c r="G13725" s="4" t="n">
        <f aca="false">INDEX(Data_Products!$D$2:$D$33,MATCH(C13725,Data_Products!$A$2:$A$33,0))</f>
        <v>134.65</v>
      </c>
      <c r="H13725" s="4" t="str">
        <f aca="false">INDEX(Data_Products!$C$2:$C$33,MATCH(C13725,Data_Products!$A$2:$A$33,0))</f>
        <v>Insulation</v>
      </c>
      <c r="I13725" s="10" t="n">
        <f aca="false">D13725*(E13725-G13725)</f>
        <v>577.98</v>
      </c>
      <c r="J13725" s="11" t="n">
        <f aca="false">IFERROR(I13725/F13725,0)</f>
        <v>0.184285454655601</v>
      </c>
      <c r="K13725" s="4" t="str">
        <f aca="false">IFERROR(INDEX(Data_Orders!$F$2:$F$4727,MATCH(B13725,Data_Orders!$A$2:$A$4727,0)),"")</f>
        <v>Contractor</v>
      </c>
      <c r="L13725" s="4" t="str">
        <f aca="false">IFERROR(INDEX(Data_Orders!$D$2:$D$4727,MATCH(B13725,Data_Orders!$A$2:$A$4727,0)),"")</f>
        <v>Leicester</v>
      </c>
    </row>
    <row r="13726" customFormat="false" ht="15" hidden="false" customHeight="false" outlineLevel="0" collapsed="false">
      <c r="A13726" s="4" t="s">
        <v>19542</v>
      </c>
      <c r="B13726" s="4" t="s">
        <v>5689</v>
      </c>
      <c r="C13726" s="4" t="s">
        <v>1064</v>
      </c>
      <c r="D13726" s="4" t="n">
        <v>3</v>
      </c>
      <c r="E13726" s="4" t="n">
        <v>97.63</v>
      </c>
      <c r="F13726" s="4" t="n">
        <v>292.89</v>
      </c>
      <c r="G13726" s="4" t="n">
        <f aca="false">INDEX(Data_Products!$D$2:$D$33,MATCH(C13726,Data_Products!$A$2:$A$33,0))</f>
        <v>65.21</v>
      </c>
      <c r="H13726" s="4" t="str">
        <f aca="false">INDEX(Data_Products!$C$2:$C$33,MATCH(C13726,Data_Products!$A$2:$A$33,0))</f>
        <v>Plumbing &amp; Drainage</v>
      </c>
      <c r="I13726" s="10" t="n">
        <f aca="false">D13726*(E13726-G13726)</f>
        <v>97.26</v>
      </c>
      <c r="J13726" s="11" t="n">
        <f aca="false">IFERROR(I13726/F13726,0)</f>
        <v>0.332070060432244</v>
      </c>
      <c r="K13726" s="4" t="str">
        <f aca="false">IFERROR(INDEX(Data_Orders!$F$2:$F$4727,MATCH(B13726,Data_Orders!$A$2:$A$4727,0)),"")</f>
        <v>Contractor</v>
      </c>
      <c r="L13726" s="4" t="str">
        <f aca="false">IFERROR(INDEX(Data_Orders!$D$2:$D$4727,MATCH(B13726,Data_Orders!$A$2:$A$4727,0)),"")</f>
        <v>Leicester</v>
      </c>
    </row>
    <row r="13727" customFormat="false" ht="15" hidden="false" customHeight="false" outlineLevel="0" collapsed="false">
      <c r="A13727" s="4" t="s">
        <v>19543</v>
      </c>
      <c r="B13727" s="4" t="s">
        <v>5689</v>
      </c>
      <c r="C13727" s="4" t="s">
        <v>1010</v>
      </c>
      <c r="D13727" s="4" t="n">
        <v>1</v>
      </c>
      <c r="E13727" s="4" t="n">
        <v>135.95</v>
      </c>
      <c r="F13727" s="4" t="n">
        <v>135.95</v>
      </c>
      <c r="G13727" s="4" t="n">
        <f aca="false">INDEX(Data_Products!$D$2:$D$33,MATCH(C13727,Data_Products!$A$2:$A$33,0))</f>
        <v>111.1</v>
      </c>
      <c r="H13727" s="4" t="str">
        <f aca="false">INDEX(Data_Products!$C$2:$C$33,MATCH(C13727,Data_Products!$A$2:$A$33,0))</f>
        <v>Timber</v>
      </c>
      <c r="I13727" s="10" t="n">
        <f aca="false">D13727*(E13727-G13727)</f>
        <v>24.85</v>
      </c>
      <c r="J13727" s="11" t="n">
        <f aca="false">IFERROR(I13727/F13727,0)</f>
        <v>0.18278778962854</v>
      </c>
      <c r="K13727" s="4" t="str">
        <f aca="false">IFERROR(INDEX(Data_Orders!$F$2:$F$4727,MATCH(B13727,Data_Orders!$A$2:$A$4727,0)),"")</f>
        <v>Contractor</v>
      </c>
      <c r="L13727" s="4" t="str">
        <f aca="false">IFERROR(INDEX(Data_Orders!$D$2:$D$4727,MATCH(B13727,Data_Orders!$A$2:$A$4727,0)),"")</f>
        <v>Leicester</v>
      </c>
    </row>
    <row r="13728" customFormat="false" ht="15" hidden="false" customHeight="false" outlineLevel="0" collapsed="false">
      <c r="A13728" s="4" t="s">
        <v>19544</v>
      </c>
      <c r="B13728" s="4" t="s">
        <v>5689</v>
      </c>
      <c r="C13728" s="4" t="s">
        <v>1030</v>
      </c>
      <c r="D13728" s="4" t="n">
        <v>17</v>
      </c>
      <c r="E13728" s="4" t="n">
        <v>25.23</v>
      </c>
      <c r="F13728" s="4" t="n">
        <v>428.91</v>
      </c>
      <c r="G13728" s="4" t="n">
        <f aca="false">INDEX(Data_Products!$D$2:$D$33,MATCH(C13728,Data_Products!$A$2:$A$33,0))</f>
        <v>17.67</v>
      </c>
      <c r="H13728" s="4" t="str">
        <f aca="false">INDEX(Data_Products!$C$2:$C$33,MATCH(C13728,Data_Products!$A$2:$A$33,0))</f>
        <v>Cement &amp; Aggregates</v>
      </c>
      <c r="I13728" s="10" t="n">
        <f aca="false">D13728*(E13728-G13728)</f>
        <v>128.52</v>
      </c>
      <c r="J13728" s="11" t="n">
        <f aca="false">IFERROR(I13728/F13728,0)</f>
        <v>0.299643281807372</v>
      </c>
      <c r="K13728" s="4" t="str">
        <f aca="false">IFERROR(INDEX(Data_Orders!$F$2:$F$4727,MATCH(B13728,Data_Orders!$A$2:$A$4727,0)),"")</f>
        <v>Contractor</v>
      </c>
      <c r="L13728" s="4" t="str">
        <f aca="false">IFERROR(INDEX(Data_Orders!$D$2:$D$4727,MATCH(B13728,Data_Orders!$A$2:$A$4727,0)),"")</f>
        <v>Leicester</v>
      </c>
    </row>
    <row r="13729" customFormat="false" ht="15" hidden="false" customHeight="false" outlineLevel="0" collapsed="false">
      <c r="A13729" s="4" t="s">
        <v>19545</v>
      </c>
      <c r="B13729" s="4" t="s">
        <v>5689</v>
      </c>
      <c r="C13729" s="4" t="s">
        <v>1066</v>
      </c>
      <c r="D13729" s="4" t="n">
        <v>14</v>
      </c>
      <c r="E13729" s="4" t="n">
        <v>209.69</v>
      </c>
      <c r="F13729" s="4" t="n">
        <v>2935.66</v>
      </c>
      <c r="G13729" s="4" t="n">
        <f aca="false">INDEX(Data_Products!$D$2:$D$33,MATCH(C13729,Data_Products!$A$2:$A$33,0))</f>
        <v>144.38</v>
      </c>
      <c r="H13729" s="4" t="str">
        <f aca="false">INDEX(Data_Products!$C$2:$C$33,MATCH(C13729,Data_Products!$A$2:$A$33,0))</f>
        <v>Plumbing &amp; Drainage</v>
      </c>
      <c r="I13729" s="10" t="n">
        <f aca="false">D13729*(E13729-G13729)</f>
        <v>914.34</v>
      </c>
      <c r="J13729" s="11" t="n">
        <f aca="false">IFERROR(I13729/F13729,0)</f>
        <v>0.311459773952024</v>
      </c>
      <c r="K13729" s="4" t="str">
        <f aca="false">IFERROR(INDEX(Data_Orders!$F$2:$F$4727,MATCH(B13729,Data_Orders!$A$2:$A$4727,0)),"")</f>
        <v>Contractor</v>
      </c>
      <c r="L13729" s="4" t="str">
        <f aca="false">IFERROR(INDEX(Data_Orders!$D$2:$D$4727,MATCH(B13729,Data_Orders!$A$2:$A$4727,0)),"")</f>
        <v>Leicester</v>
      </c>
    </row>
    <row r="13730" customFormat="false" ht="15" hidden="false" customHeight="false" outlineLevel="0" collapsed="false">
      <c r="A13730" s="4" t="s">
        <v>19546</v>
      </c>
      <c r="B13730" s="4" t="s">
        <v>5690</v>
      </c>
      <c r="C13730" s="4" t="s">
        <v>1030</v>
      </c>
      <c r="D13730" s="4" t="n">
        <v>7</v>
      </c>
      <c r="E13730" s="4" t="n">
        <v>25.23</v>
      </c>
      <c r="F13730" s="4" t="n">
        <v>176.61</v>
      </c>
      <c r="G13730" s="4" t="n">
        <f aca="false">INDEX(Data_Products!$D$2:$D$33,MATCH(C13730,Data_Products!$A$2:$A$33,0))</f>
        <v>17.67</v>
      </c>
      <c r="H13730" s="4" t="str">
        <f aca="false">INDEX(Data_Products!$C$2:$C$33,MATCH(C13730,Data_Products!$A$2:$A$33,0))</f>
        <v>Cement &amp; Aggregates</v>
      </c>
      <c r="I13730" s="10" t="n">
        <f aca="false">D13730*(E13730-G13730)</f>
        <v>52.92</v>
      </c>
      <c r="J13730" s="11" t="n">
        <f aca="false">IFERROR(I13730/F13730,0)</f>
        <v>0.299643281807372</v>
      </c>
      <c r="K13730" s="4" t="str">
        <f aca="false">IFERROR(INDEX(Data_Orders!$F$2:$F$4727,MATCH(B13730,Data_Orders!$A$2:$A$4727,0)),"")</f>
        <v>Contractor</v>
      </c>
      <c r="L13730" s="4" t="str">
        <f aca="false">IFERROR(INDEX(Data_Orders!$D$2:$D$4727,MATCH(B13730,Data_Orders!$A$2:$A$4727,0)),"")</f>
        <v>Leicester</v>
      </c>
    </row>
    <row r="13731" customFormat="false" ht="15" hidden="false" customHeight="false" outlineLevel="0" collapsed="false">
      <c r="A13731" s="4" t="s">
        <v>19547</v>
      </c>
      <c r="B13731" s="4" t="s">
        <v>5691</v>
      </c>
      <c r="C13731" s="4" t="s">
        <v>1015</v>
      </c>
      <c r="D13731" s="4" t="n">
        <v>16</v>
      </c>
      <c r="E13731" s="4" t="n">
        <v>122.01</v>
      </c>
      <c r="F13731" s="4" t="n">
        <v>1952.16</v>
      </c>
      <c r="G13731" s="4" t="n">
        <f aca="false">INDEX(Data_Products!$D$2:$D$33,MATCH(C13731,Data_Products!$A$2:$A$33,0))</f>
        <v>85.53</v>
      </c>
      <c r="H13731" s="4" t="str">
        <f aca="false">INDEX(Data_Products!$C$2:$C$33,MATCH(C13731,Data_Products!$A$2:$A$33,0))</f>
        <v>Timber</v>
      </c>
      <c r="I13731" s="10" t="n">
        <f aca="false">D13731*(E13731-G13731)</f>
        <v>583.68</v>
      </c>
      <c r="J13731" s="11" t="n">
        <f aca="false">IFERROR(I13731/F13731,0)</f>
        <v>0.298991885910991</v>
      </c>
      <c r="K13731" s="4" t="str">
        <f aca="false">IFERROR(INDEX(Data_Orders!$F$2:$F$4727,MATCH(B13731,Data_Orders!$A$2:$A$4727,0)),"")</f>
        <v>Contractor</v>
      </c>
      <c r="L13731" s="4" t="str">
        <f aca="false">IFERROR(INDEX(Data_Orders!$D$2:$D$4727,MATCH(B13731,Data_Orders!$A$2:$A$4727,0)),"")</f>
        <v>Leicester</v>
      </c>
    </row>
    <row r="13732" customFormat="false" ht="15" hidden="false" customHeight="false" outlineLevel="0" collapsed="false">
      <c r="A13732" s="4" t="s">
        <v>19548</v>
      </c>
      <c r="B13732" s="4" t="s">
        <v>5691</v>
      </c>
      <c r="C13732" s="4" t="s">
        <v>1035</v>
      </c>
      <c r="D13732" s="4" t="n">
        <v>18</v>
      </c>
      <c r="E13732" s="4" t="n">
        <v>165.07</v>
      </c>
      <c r="F13732" s="4" t="n">
        <v>2971.26</v>
      </c>
      <c r="G13732" s="4" t="n">
        <f aca="false">INDEX(Data_Products!$D$2:$D$33,MATCH(C13732,Data_Products!$A$2:$A$33,0))</f>
        <v>134.65</v>
      </c>
      <c r="H13732" s="4" t="str">
        <f aca="false">INDEX(Data_Products!$C$2:$C$33,MATCH(C13732,Data_Products!$A$2:$A$33,0))</f>
        <v>Insulation</v>
      </c>
      <c r="I13732" s="10" t="n">
        <f aca="false">D13732*(E13732-G13732)</f>
        <v>547.56</v>
      </c>
      <c r="J13732" s="11" t="n">
        <f aca="false">IFERROR(I13732/F13732,0)</f>
        <v>0.184285454655601</v>
      </c>
      <c r="K13732" s="4" t="str">
        <f aca="false">IFERROR(INDEX(Data_Orders!$F$2:$F$4727,MATCH(B13732,Data_Orders!$A$2:$A$4727,0)),"")</f>
        <v>Contractor</v>
      </c>
      <c r="L13732" s="4" t="str">
        <f aca="false">IFERROR(INDEX(Data_Orders!$D$2:$D$4727,MATCH(B13732,Data_Orders!$A$2:$A$4727,0)),"")</f>
        <v>Leicester</v>
      </c>
    </row>
    <row r="13733" customFormat="false" ht="15" hidden="false" customHeight="false" outlineLevel="0" collapsed="false">
      <c r="A13733" s="4" t="s">
        <v>19549</v>
      </c>
      <c r="B13733" s="4" t="s">
        <v>5691</v>
      </c>
      <c r="C13733" s="4" t="s">
        <v>1075</v>
      </c>
      <c r="D13733" s="4" t="n">
        <v>11</v>
      </c>
      <c r="E13733" s="4" t="n">
        <v>98.61</v>
      </c>
      <c r="F13733" s="4" t="n">
        <v>1084.71</v>
      </c>
      <c r="G13733" s="4" t="n">
        <f aca="false">INDEX(Data_Products!$D$2:$D$33,MATCH(C13733,Data_Products!$A$2:$A$33,0))</f>
        <v>74.84</v>
      </c>
      <c r="H13733" s="4" t="str">
        <f aca="false">INDEX(Data_Products!$C$2:$C$33,MATCH(C13733,Data_Products!$A$2:$A$33,0))</f>
        <v>Landscaping</v>
      </c>
      <c r="I13733" s="10" t="n">
        <f aca="false">D13733*(E13733-G13733)</f>
        <v>261.47</v>
      </c>
      <c r="J13733" s="11" t="n">
        <f aca="false">IFERROR(I13733/F13733,0)</f>
        <v>0.24105060338708</v>
      </c>
      <c r="K13733" s="4" t="str">
        <f aca="false">IFERROR(INDEX(Data_Orders!$F$2:$F$4727,MATCH(B13733,Data_Orders!$A$2:$A$4727,0)),"")</f>
        <v>Contractor</v>
      </c>
      <c r="L13733" s="4" t="str">
        <f aca="false">IFERROR(INDEX(Data_Orders!$D$2:$D$4727,MATCH(B13733,Data_Orders!$A$2:$A$4727,0)),"")</f>
        <v>Leicester</v>
      </c>
    </row>
    <row r="13734" customFormat="false" ht="15" hidden="false" customHeight="false" outlineLevel="0" collapsed="false">
      <c r="A13734" s="4" t="s">
        <v>19550</v>
      </c>
      <c r="B13734" s="4" t="s">
        <v>5691</v>
      </c>
      <c r="C13734" s="4" t="s">
        <v>1032</v>
      </c>
      <c r="D13734" s="4" t="n">
        <v>6</v>
      </c>
      <c r="E13734" s="4" t="n">
        <v>99.65</v>
      </c>
      <c r="F13734" s="4" t="n">
        <v>597.9</v>
      </c>
      <c r="G13734" s="4" t="n">
        <f aca="false">INDEX(Data_Products!$D$2:$D$33,MATCH(C13734,Data_Products!$A$2:$A$33,0))</f>
        <v>58.26</v>
      </c>
      <c r="H13734" s="4" t="str">
        <f aca="false">INDEX(Data_Products!$C$2:$C$33,MATCH(C13734,Data_Products!$A$2:$A$33,0))</f>
        <v>Insulation</v>
      </c>
      <c r="I13734" s="10" t="n">
        <f aca="false">D13734*(E13734-G13734)</f>
        <v>248.34</v>
      </c>
      <c r="J13734" s="11" t="n">
        <f aca="false">IFERROR(I13734/F13734,0)</f>
        <v>0.415353738083292</v>
      </c>
      <c r="K13734" s="4" t="str">
        <f aca="false">IFERROR(INDEX(Data_Orders!$F$2:$F$4727,MATCH(B13734,Data_Orders!$A$2:$A$4727,0)),"")</f>
        <v>Contractor</v>
      </c>
      <c r="L13734" s="4" t="str">
        <f aca="false">IFERROR(INDEX(Data_Orders!$D$2:$D$4727,MATCH(B13734,Data_Orders!$A$2:$A$4727,0)),"")</f>
        <v>Leicester</v>
      </c>
    </row>
    <row r="13735" customFormat="false" ht="15" hidden="false" customHeight="false" outlineLevel="0" collapsed="false">
      <c r="A13735" s="4" t="s">
        <v>19551</v>
      </c>
      <c r="B13735" s="4" t="s">
        <v>5692</v>
      </c>
      <c r="C13735" s="4" t="s">
        <v>1041</v>
      </c>
      <c r="D13735" s="4" t="n">
        <v>13</v>
      </c>
      <c r="E13735" s="4" t="n">
        <v>242.75</v>
      </c>
      <c r="F13735" s="4" t="n">
        <v>3155.75</v>
      </c>
      <c r="G13735" s="4" t="n">
        <f aca="false">INDEX(Data_Products!$D$2:$D$33,MATCH(C13735,Data_Products!$A$2:$A$33,0))</f>
        <v>142.94</v>
      </c>
      <c r="H13735" s="4" t="str">
        <f aca="false">INDEX(Data_Products!$C$2:$C$33,MATCH(C13735,Data_Products!$A$2:$A$33,0))</f>
        <v>Tools &amp; Fixings</v>
      </c>
      <c r="I13735" s="10" t="n">
        <f aca="false">D13735*(E13735-G13735)</f>
        <v>1297.53</v>
      </c>
      <c r="J13735" s="11" t="n">
        <f aca="false">IFERROR(I13735/F13735,0)</f>
        <v>0.411163748712667</v>
      </c>
      <c r="K13735" s="4" t="str">
        <f aca="false">IFERROR(INDEX(Data_Orders!$F$2:$F$4727,MATCH(B13735,Data_Orders!$A$2:$A$4727,0)),"")</f>
        <v>Contractor</v>
      </c>
      <c r="L13735" s="4" t="str">
        <f aca="false">IFERROR(INDEX(Data_Orders!$D$2:$D$4727,MATCH(B13735,Data_Orders!$A$2:$A$4727,0)),"")</f>
        <v>Leicester</v>
      </c>
    </row>
    <row r="13736" customFormat="false" ht="15" hidden="false" customHeight="false" outlineLevel="0" collapsed="false">
      <c r="A13736" s="4" t="s">
        <v>19552</v>
      </c>
      <c r="B13736" s="4" t="s">
        <v>5692</v>
      </c>
      <c r="C13736" s="4" t="s">
        <v>1050</v>
      </c>
      <c r="D13736" s="4" t="n">
        <v>2</v>
      </c>
      <c r="E13736" s="4" t="n">
        <v>238.63</v>
      </c>
      <c r="F13736" s="4" t="n">
        <v>477.26</v>
      </c>
      <c r="G13736" s="4" t="n">
        <f aca="false">INDEX(Data_Products!$D$2:$D$33,MATCH(C13736,Data_Products!$A$2:$A$33,0))</f>
        <v>148.91</v>
      </c>
      <c r="H13736" s="4" t="str">
        <f aca="false">INDEX(Data_Products!$C$2:$C$33,MATCH(C13736,Data_Products!$A$2:$A$33,0))</f>
        <v>Tools &amp; Fixings</v>
      </c>
      <c r="I13736" s="10" t="n">
        <f aca="false">D13736*(E13736-G13736)</f>
        <v>179.44</v>
      </c>
      <c r="J13736" s="11" t="n">
        <f aca="false">IFERROR(I13736/F13736,0)</f>
        <v>0.375979549930855</v>
      </c>
      <c r="K13736" s="4" t="str">
        <f aca="false">IFERROR(INDEX(Data_Orders!$F$2:$F$4727,MATCH(B13736,Data_Orders!$A$2:$A$4727,0)),"")</f>
        <v>Contractor</v>
      </c>
      <c r="L13736" s="4" t="str">
        <f aca="false">IFERROR(INDEX(Data_Orders!$D$2:$D$4727,MATCH(B13736,Data_Orders!$A$2:$A$4727,0)),"")</f>
        <v>Leicester</v>
      </c>
    </row>
    <row r="13737" customFormat="false" ht="15" hidden="false" customHeight="false" outlineLevel="0" collapsed="false">
      <c r="A13737" s="4" t="s">
        <v>19553</v>
      </c>
      <c r="B13737" s="4" t="s">
        <v>5692</v>
      </c>
      <c r="C13737" s="4" t="s">
        <v>1026</v>
      </c>
      <c r="D13737" s="4" t="n">
        <v>20</v>
      </c>
      <c r="E13737" s="4" t="n">
        <v>184.05</v>
      </c>
      <c r="F13737" s="4" t="n">
        <v>3681</v>
      </c>
      <c r="G13737" s="4" t="n">
        <f aca="false">INDEX(Data_Products!$D$2:$D$33,MATCH(C13737,Data_Products!$A$2:$A$33,0))</f>
        <v>147.44</v>
      </c>
      <c r="H13737" s="4" t="str">
        <f aca="false">INDEX(Data_Products!$C$2:$C$33,MATCH(C13737,Data_Products!$A$2:$A$33,0))</f>
        <v>Cement &amp; Aggregates</v>
      </c>
      <c r="I13737" s="10" t="n">
        <f aca="false">D13737*(E13737-G13737)</f>
        <v>732.2</v>
      </c>
      <c r="J13737" s="11" t="n">
        <f aca="false">IFERROR(I13737/F13737,0)</f>
        <v>0.19891333876664</v>
      </c>
      <c r="K13737" s="4" t="str">
        <f aca="false">IFERROR(INDEX(Data_Orders!$F$2:$F$4727,MATCH(B13737,Data_Orders!$A$2:$A$4727,0)),"")</f>
        <v>Contractor</v>
      </c>
      <c r="L13737" s="4" t="str">
        <f aca="false">IFERROR(INDEX(Data_Orders!$D$2:$D$4727,MATCH(B13737,Data_Orders!$A$2:$A$4727,0)),"")</f>
        <v>Leicester</v>
      </c>
    </row>
    <row r="13738" customFormat="false" ht="15" hidden="false" customHeight="false" outlineLevel="0" collapsed="false">
      <c r="A13738" s="4" t="s">
        <v>19554</v>
      </c>
      <c r="B13738" s="4" t="s">
        <v>5692</v>
      </c>
      <c r="C13738" s="4" t="s">
        <v>1037</v>
      </c>
      <c r="D13738" s="4" t="n">
        <v>8</v>
      </c>
      <c r="E13738" s="4" t="n">
        <v>90.97</v>
      </c>
      <c r="F13738" s="4" t="n">
        <v>727.76</v>
      </c>
      <c r="G13738" s="4" t="n">
        <f aca="false">INDEX(Data_Products!$D$2:$D$33,MATCH(C13738,Data_Products!$A$2:$A$33,0))</f>
        <v>73.81</v>
      </c>
      <c r="H13738" s="4" t="str">
        <f aca="false">INDEX(Data_Products!$C$2:$C$33,MATCH(C13738,Data_Products!$A$2:$A$33,0))</f>
        <v>Insulation</v>
      </c>
      <c r="I13738" s="10" t="n">
        <f aca="false">D13738*(E13738-G13738)</f>
        <v>137.28</v>
      </c>
      <c r="J13738" s="11" t="n">
        <f aca="false">IFERROR(I13738/F13738,0)</f>
        <v>0.18863361547763</v>
      </c>
      <c r="K13738" s="4" t="str">
        <f aca="false">IFERROR(INDEX(Data_Orders!$F$2:$F$4727,MATCH(B13738,Data_Orders!$A$2:$A$4727,0)),"")</f>
        <v>Contractor</v>
      </c>
      <c r="L13738" s="4" t="str">
        <f aca="false">IFERROR(INDEX(Data_Orders!$D$2:$D$4727,MATCH(B13738,Data_Orders!$A$2:$A$4727,0)),"")</f>
        <v>Leicester</v>
      </c>
    </row>
    <row r="13739" customFormat="false" ht="15" hidden="false" customHeight="false" outlineLevel="0" collapsed="false">
      <c r="A13739" s="4" t="s">
        <v>19555</v>
      </c>
      <c r="B13739" s="4" t="s">
        <v>5692</v>
      </c>
      <c r="C13739" s="4" t="s">
        <v>1048</v>
      </c>
      <c r="D13739" s="4" t="n">
        <v>3</v>
      </c>
      <c r="E13739" s="4" t="n">
        <v>112.72</v>
      </c>
      <c r="F13739" s="4" t="n">
        <v>338.16</v>
      </c>
      <c r="G13739" s="4" t="n">
        <f aca="false">INDEX(Data_Products!$D$2:$D$33,MATCH(C13739,Data_Products!$A$2:$A$33,0))</f>
        <v>83.21</v>
      </c>
      <c r="H13739" s="4" t="str">
        <f aca="false">INDEX(Data_Products!$C$2:$C$33,MATCH(C13739,Data_Products!$A$2:$A$33,0))</f>
        <v>Tools &amp; Fixings</v>
      </c>
      <c r="I13739" s="10" t="n">
        <f aca="false">D13739*(E13739-G13739)</f>
        <v>88.53</v>
      </c>
      <c r="J13739" s="11" t="n">
        <f aca="false">IFERROR(I13739/F13739,0)</f>
        <v>0.261799148332151</v>
      </c>
      <c r="K13739" s="4" t="str">
        <f aca="false">IFERROR(INDEX(Data_Orders!$F$2:$F$4727,MATCH(B13739,Data_Orders!$A$2:$A$4727,0)),"")</f>
        <v>Contractor</v>
      </c>
      <c r="L13739" s="4" t="str">
        <f aca="false">IFERROR(INDEX(Data_Orders!$D$2:$D$4727,MATCH(B13739,Data_Orders!$A$2:$A$4727,0)),"")</f>
        <v>Leicester</v>
      </c>
    </row>
    <row r="13740" customFormat="false" ht="15" hidden="false" customHeight="false" outlineLevel="0" collapsed="false">
      <c r="A13740" s="4" t="s">
        <v>19556</v>
      </c>
      <c r="B13740" s="4" t="s">
        <v>5693</v>
      </c>
      <c r="C13740" s="4" t="s">
        <v>1013</v>
      </c>
      <c r="D13740" s="4" t="n">
        <v>17</v>
      </c>
      <c r="E13740" s="4" t="n">
        <v>240.92</v>
      </c>
      <c r="F13740" s="4" t="n">
        <v>4095.64</v>
      </c>
      <c r="G13740" s="4" t="n">
        <f aca="false">INDEX(Data_Products!$D$2:$D$33,MATCH(C13740,Data_Products!$A$2:$A$33,0))</f>
        <v>168.32</v>
      </c>
      <c r="H13740" s="4" t="str">
        <f aca="false">INDEX(Data_Products!$C$2:$C$33,MATCH(C13740,Data_Products!$A$2:$A$33,0))</f>
        <v>Timber</v>
      </c>
      <c r="I13740" s="10" t="n">
        <f aca="false">D13740*(E13740-G13740)</f>
        <v>1234.2</v>
      </c>
      <c r="J13740" s="11" t="n">
        <f aca="false">IFERROR(I13740/F13740,0)</f>
        <v>0.301344844761747</v>
      </c>
      <c r="K13740" s="4" t="str">
        <f aca="false">IFERROR(INDEX(Data_Orders!$F$2:$F$4727,MATCH(B13740,Data_Orders!$A$2:$A$4727,0)),"")</f>
        <v>Contractor</v>
      </c>
      <c r="L13740" s="4" t="str">
        <f aca="false">IFERROR(INDEX(Data_Orders!$D$2:$D$4727,MATCH(B13740,Data_Orders!$A$2:$A$4727,0)),"")</f>
        <v>Leicester</v>
      </c>
    </row>
    <row r="13741" customFormat="false" ht="15" hidden="false" customHeight="false" outlineLevel="0" collapsed="false">
      <c r="A13741" s="4" t="s">
        <v>19557</v>
      </c>
      <c r="B13741" s="4" t="s">
        <v>5693</v>
      </c>
      <c r="C13741" s="4" t="s">
        <v>1046</v>
      </c>
      <c r="D13741" s="4" t="n">
        <v>17</v>
      </c>
      <c r="E13741" s="4" t="n">
        <v>154.02</v>
      </c>
      <c r="F13741" s="4" t="n">
        <v>2618.34</v>
      </c>
      <c r="G13741" s="4" t="n">
        <f aca="false">INDEX(Data_Products!$D$2:$D$33,MATCH(C13741,Data_Products!$A$2:$A$33,0))</f>
        <v>102.1</v>
      </c>
      <c r="H13741" s="4" t="str">
        <f aca="false">INDEX(Data_Products!$C$2:$C$33,MATCH(C13741,Data_Products!$A$2:$A$33,0))</f>
        <v>Tools &amp; Fixings</v>
      </c>
      <c r="I13741" s="10" t="n">
        <f aca="false">D13741*(E13741-G13741)</f>
        <v>882.64</v>
      </c>
      <c r="J13741" s="11" t="n">
        <f aca="false">IFERROR(I13741/F13741,0)</f>
        <v>0.337099078041813</v>
      </c>
      <c r="K13741" s="4" t="str">
        <f aca="false">IFERROR(INDEX(Data_Orders!$F$2:$F$4727,MATCH(B13741,Data_Orders!$A$2:$A$4727,0)),"")</f>
        <v>Contractor</v>
      </c>
      <c r="L13741" s="4" t="str">
        <f aca="false">IFERROR(INDEX(Data_Orders!$D$2:$D$4727,MATCH(B13741,Data_Orders!$A$2:$A$4727,0)),"")</f>
        <v>Leicester</v>
      </c>
    </row>
    <row r="13742" customFormat="false" ht="15" hidden="false" customHeight="false" outlineLevel="0" collapsed="false">
      <c r="A13742" s="4" t="s">
        <v>19558</v>
      </c>
      <c r="B13742" s="4" t="s">
        <v>5693</v>
      </c>
      <c r="C13742" s="4" t="s">
        <v>1050</v>
      </c>
      <c r="D13742" s="4" t="n">
        <v>18</v>
      </c>
      <c r="E13742" s="4" t="n">
        <v>238.63</v>
      </c>
      <c r="F13742" s="4" t="n">
        <v>4295.34</v>
      </c>
      <c r="G13742" s="4" t="n">
        <f aca="false">INDEX(Data_Products!$D$2:$D$33,MATCH(C13742,Data_Products!$A$2:$A$33,0))</f>
        <v>148.91</v>
      </c>
      <c r="H13742" s="4" t="str">
        <f aca="false">INDEX(Data_Products!$C$2:$C$33,MATCH(C13742,Data_Products!$A$2:$A$33,0))</f>
        <v>Tools &amp; Fixings</v>
      </c>
      <c r="I13742" s="10" t="n">
        <f aca="false">D13742*(E13742-G13742)</f>
        <v>1614.96</v>
      </c>
      <c r="J13742" s="11" t="n">
        <f aca="false">IFERROR(I13742/F13742,0)</f>
        <v>0.375979549930855</v>
      </c>
      <c r="K13742" s="4" t="str">
        <f aca="false">IFERROR(INDEX(Data_Orders!$F$2:$F$4727,MATCH(B13742,Data_Orders!$A$2:$A$4727,0)),"")</f>
        <v>Contractor</v>
      </c>
      <c r="L13742" s="4" t="str">
        <f aca="false">IFERROR(INDEX(Data_Orders!$D$2:$D$4727,MATCH(B13742,Data_Orders!$A$2:$A$4727,0)),"")</f>
        <v>Leicester</v>
      </c>
    </row>
    <row r="13743" customFormat="false" ht="15" hidden="false" customHeight="false" outlineLevel="0" collapsed="false">
      <c r="A13743" s="4" t="s">
        <v>19559</v>
      </c>
      <c r="B13743" s="4" t="s">
        <v>5693</v>
      </c>
      <c r="C13743" s="4" t="s">
        <v>1077</v>
      </c>
      <c r="D13743" s="4" t="n">
        <v>12</v>
      </c>
      <c r="E13743" s="4" t="n">
        <v>46.61</v>
      </c>
      <c r="F13743" s="4" t="n">
        <v>559.32</v>
      </c>
      <c r="G13743" s="4" t="n">
        <f aca="false">INDEX(Data_Products!$D$2:$D$33,MATCH(C13743,Data_Products!$A$2:$A$33,0))</f>
        <v>36.87</v>
      </c>
      <c r="H13743" s="4" t="str">
        <f aca="false">INDEX(Data_Products!$C$2:$C$33,MATCH(C13743,Data_Products!$A$2:$A$33,0))</f>
        <v>Landscaping</v>
      </c>
      <c r="I13743" s="10" t="n">
        <f aca="false">D13743*(E13743-G13743)</f>
        <v>116.88</v>
      </c>
      <c r="J13743" s="11" t="n">
        <f aca="false">IFERROR(I13743/F13743,0)</f>
        <v>0.208968032611028</v>
      </c>
      <c r="K13743" s="4" t="str">
        <f aca="false">IFERROR(INDEX(Data_Orders!$F$2:$F$4727,MATCH(B13743,Data_Orders!$A$2:$A$4727,0)),"")</f>
        <v>Contractor</v>
      </c>
      <c r="L13743" s="4" t="str">
        <f aca="false">IFERROR(INDEX(Data_Orders!$D$2:$D$4727,MATCH(B13743,Data_Orders!$A$2:$A$4727,0)),"")</f>
        <v>Leicester</v>
      </c>
    </row>
    <row r="13744" customFormat="false" ht="15" hidden="false" customHeight="false" outlineLevel="0" collapsed="false">
      <c r="A13744" s="4" t="s">
        <v>19560</v>
      </c>
      <c r="B13744" s="4" t="s">
        <v>5694</v>
      </c>
      <c r="C13744" s="4" t="s">
        <v>1015</v>
      </c>
      <c r="D13744" s="4" t="n">
        <v>2</v>
      </c>
      <c r="E13744" s="4" t="n">
        <v>122.01</v>
      </c>
      <c r="F13744" s="4" t="n">
        <v>244.02</v>
      </c>
      <c r="G13744" s="4" t="n">
        <f aca="false">INDEX(Data_Products!$D$2:$D$33,MATCH(C13744,Data_Products!$A$2:$A$33,0))</f>
        <v>85.53</v>
      </c>
      <c r="H13744" s="4" t="str">
        <f aca="false">INDEX(Data_Products!$C$2:$C$33,MATCH(C13744,Data_Products!$A$2:$A$33,0))</f>
        <v>Timber</v>
      </c>
      <c r="I13744" s="10" t="n">
        <f aca="false">D13744*(E13744-G13744)</f>
        <v>72.96</v>
      </c>
      <c r="J13744" s="11" t="n">
        <f aca="false">IFERROR(I13744/F13744,0)</f>
        <v>0.298991885910991</v>
      </c>
      <c r="K13744" s="4" t="str">
        <f aca="false">IFERROR(INDEX(Data_Orders!$F$2:$F$4727,MATCH(B13744,Data_Orders!$A$2:$A$4727,0)),"")</f>
        <v>Contractor</v>
      </c>
      <c r="L13744" s="4" t="str">
        <f aca="false">IFERROR(INDEX(Data_Orders!$D$2:$D$4727,MATCH(B13744,Data_Orders!$A$2:$A$4727,0)),"")</f>
        <v>Leicester</v>
      </c>
    </row>
    <row r="13745" customFormat="false" ht="15" hidden="false" customHeight="false" outlineLevel="0" collapsed="false">
      <c r="A13745" s="4" t="s">
        <v>19561</v>
      </c>
      <c r="B13745" s="4" t="s">
        <v>5695</v>
      </c>
      <c r="C13745" s="4" t="s">
        <v>1066</v>
      </c>
      <c r="D13745" s="4" t="n">
        <v>7</v>
      </c>
      <c r="E13745" s="4" t="n">
        <v>209.69</v>
      </c>
      <c r="F13745" s="4" t="n">
        <v>1467.83</v>
      </c>
      <c r="G13745" s="4" t="n">
        <f aca="false">INDEX(Data_Products!$D$2:$D$33,MATCH(C13745,Data_Products!$A$2:$A$33,0))</f>
        <v>144.38</v>
      </c>
      <c r="H13745" s="4" t="str">
        <f aca="false">INDEX(Data_Products!$C$2:$C$33,MATCH(C13745,Data_Products!$A$2:$A$33,0))</f>
        <v>Plumbing &amp; Drainage</v>
      </c>
      <c r="I13745" s="10" t="n">
        <f aca="false">D13745*(E13745-G13745)</f>
        <v>457.17</v>
      </c>
      <c r="J13745" s="11" t="n">
        <f aca="false">IFERROR(I13745/F13745,0)</f>
        <v>0.311459773952024</v>
      </c>
      <c r="K13745" s="4" t="str">
        <f aca="false">IFERROR(INDEX(Data_Orders!$F$2:$F$4727,MATCH(B13745,Data_Orders!$A$2:$A$4727,0)),"")</f>
        <v>Contractor</v>
      </c>
      <c r="L13745" s="4" t="str">
        <f aca="false">IFERROR(INDEX(Data_Orders!$D$2:$D$4727,MATCH(B13745,Data_Orders!$A$2:$A$4727,0)),"")</f>
        <v>Leicester</v>
      </c>
    </row>
    <row r="13746" customFormat="false" ht="15" hidden="false" customHeight="false" outlineLevel="0" collapsed="false">
      <c r="A13746" s="4" t="s">
        <v>19562</v>
      </c>
      <c r="B13746" s="4" t="s">
        <v>5695</v>
      </c>
      <c r="C13746" s="4" t="s">
        <v>1064</v>
      </c>
      <c r="D13746" s="4" t="n">
        <v>20</v>
      </c>
      <c r="E13746" s="4" t="n">
        <v>97.63</v>
      </c>
      <c r="F13746" s="4" t="n">
        <v>1952.6</v>
      </c>
      <c r="G13746" s="4" t="n">
        <f aca="false">INDEX(Data_Products!$D$2:$D$33,MATCH(C13746,Data_Products!$A$2:$A$33,0))</f>
        <v>65.21</v>
      </c>
      <c r="H13746" s="4" t="str">
        <f aca="false">INDEX(Data_Products!$C$2:$C$33,MATCH(C13746,Data_Products!$A$2:$A$33,0))</f>
        <v>Plumbing &amp; Drainage</v>
      </c>
      <c r="I13746" s="10" t="n">
        <f aca="false">D13746*(E13746-G13746)</f>
        <v>648.4</v>
      </c>
      <c r="J13746" s="11" t="n">
        <f aca="false">IFERROR(I13746/F13746,0)</f>
        <v>0.332070060432244</v>
      </c>
      <c r="K13746" s="4" t="str">
        <f aca="false">IFERROR(INDEX(Data_Orders!$F$2:$F$4727,MATCH(B13746,Data_Orders!$A$2:$A$4727,0)),"")</f>
        <v>Contractor</v>
      </c>
      <c r="L13746" s="4" t="str">
        <f aca="false">IFERROR(INDEX(Data_Orders!$D$2:$D$4727,MATCH(B13746,Data_Orders!$A$2:$A$4727,0)),"")</f>
        <v>Leicester</v>
      </c>
    </row>
    <row r="13747" customFormat="false" ht="15" hidden="false" customHeight="false" outlineLevel="0" collapsed="false">
      <c r="A13747" s="4" t="s">
        <v>19563</v>
      </c>
      <c r="B13747" s="4" t="s">
        <v>5695</v>
      </c>
      <c r="C13747" s="4" t="s">
        <v>1048</v>
      </c>
      <c r="D13747" s="4" t="n">
        <v>3</v>
      </c>
      <c r="E13747" s="4" t="n">
        <v>112.72</v>
      </c>
      <c r="F13747" s="4" t="n">
        <v>338.16</v>
      </c>
      <c r="G13747" s="4" t="n">
        <f aca="false">INDEX(Data_Products!$D$2:$D$33,MATCH(C13747,Data_Products!$A$2:$A$33,0))</f>
        <v>83.21</v>
      </c>
      <c r="H13747" s="4" t="str">
        <f aca="false">INDEX(Data_Products!$C$2:$C$33,MATCH(C13747,Data_Products!$A$2:$A$33,0))</f>
        <v>Tools &amp; Fixings</v>
      </c>
      <c r="I13747" s="10" t="n">
        <f aca="false">D13747*(E13747-G13747)</f>
        <v>88.53</v>
      </c>
      <c r="J13747" s="11" t="n">
        <f aca="false">IFERROR(I13747/F13747,0)</f>
        <v>0.261799148332151</v>
      </c>
      <c r="K13747" s="4" t="str">
        <f aca="false">IFERROR(INDEX(Data_Orders!$F$2:$F$4727,MATCH(B13747,Data_Orders!$A$2:$A$4727,0)),"")</f>
        <v>Contractor</v>
      </c>
      <c r="L13747" s="4" t="str">
        <f aca="false">IFERROR(INDEX(Data_Orders!$D$2:$D$4727,MATCH(B13747,Data_Orders!$A$2:$A$4727,0)),"")</f>
        <v>Leicester</v>
      </c>
    </row>
    <row r="13748" customFormat="false" ht="15" hidden="false" customHeight="false" outlineLevel="0" collapsed="false">
      <c r="A13748" s="4" t="s">
        <v>19564</v>
      </c>
      <c r="B13748" s="4" t="s">
        <v>5696</v>
      </c>
      <c r="C13748" s="4" t="s">
        <v>1035</v>
      </c>
      <c r="D13748" s="4" t="n">
        <v>7</v>
      </c>
      <c r="E13748" s="4" t="n">
        <v>165.07</v>
      </c>
      <c r="F13748" s="4" t="n">
        <v>1155.49</v>
      </c>
      <c r="G13748" s="4" t="n">
        <f aca="false">INDEX(Data_Products!$D$2:$D$33,MATCH(C13748,Data_Products!$A$2:$A$33,0))</f>
        <v>134.65</v>
      </c>
      <c r="H13748" s="4" t="str">
        <f aca="false">INDEX(Data_Products!$C$2:$C$33,MATCH(C13748,Data_Products!$A$2:$A$33,0))</f>
        <v>Insulation</v>
      </c>
      <c r="I13748" s="10" t="n">
        <f aca="false">D13748*(E13748-G13748)</f>
        <v>212.94</v>
      </c>
      <c r="J13748" s="11" t="n">
        <f aca="false">IFERROR(I13748/F13748,0)</f>
        <v>0.184285454655601</v>
      </c>
      <c r="K13748" s="4" t="str">
        <f aca="false">IFERROR(INDEX(Data_Orders!$F$2:$F$4727,MATCH(B13748,Data_Orders!$A$2:$A$4727,0)),"")</f>
        <v>Contractor</v>
      </c>
      <c r="L13748" s="4" t="str">
        <f aca="false">IFERROR(INDEX(Data_Orders!$D$2:$D$4727,MATCH(B13748,Data_Orders!$A$2:$A$4727,0)),"")</f>
        <v>Leicester</v>
      </c>
    </row>
    <row r="13749" customFormat="false" ht="15" hidden="false" customHeight="false" outlineLevel="0" collapsed="false">
      <c r="A13749" s="4" t="s">
        <v>19565</v>
      </c>
      <c r="B13749" s="4" t="s">
        <v>5697</v>
      </c>
      <c r="C13749" s="4" t="s">
        <v>1021</v>
      </c>
      <c r="D13749" s="4" t="n">
        <v>13</v>
      </c>
      <c r="E13749" s="4" t="n">
        <v>73.76</v>
      </c>
      <c r="F13749" s="4" t="n">
        <v>958.88</v>
      </c>
      <c r="G13749" s="4" t="n">
        <f aca="false">INDEX(Data_Products!$D$2:$D$33,MATCH(C13749,Data_Products!$A$2:$A$33,0))</f>
        <v>51.51</v>
      </c>
      <c r="H13749" s="4" t="str">
        <f aca="false">INDEX(Data_Products!$C$2:$C$33,MATCH(C13749,Data_Products!$A$2:$A$33,0))</f>
        <v>Cement &amp; Aggregates</v>
      </c>
      <c r="I13749" s="10" t="n">
        <f aca="false">D13749*(E13749-G13749)</f>
        <v>289.25</v>
      </c>
      <c r="J13749" s="11" t="n">
        <f aca="false">IFERROR(I13749/F13749,0)</f>
        <v>0.301654013015185</v>
      </c>
      <c r="K13749" s="4" t="str">
        <f aca="false">IFERROR(INDEX(Data_Orders!$F$2:$F$4727,MATCH(B13749,Data_Orders!$A$2:$A$4727,0)),"")</f>
        <v>Contractor</v>
      </c>
      <c r="L13749" s="4" t="str">
        <f aca="false">IFERROR(INDEX(Data_Orders!$D$2:$D$4727,MATCH(B13749,Data_Orders!$A$2:$A$4727,0)),"")</f>
        <v>Leicester</v>
      </c>
    </row>
    <row r="13750" customFormat="false" ht="15" hidden="false" customHeight="false" outlineLevel="0" collapsed="false">
      <c r="A13750" s="4" t="s">
        <v>19566</v>
      </c>
      <c r="B13750" s="4" t="s">
        <v>5698</v>
      </c>
      <c r="C13750" s="4" t="s">
        <v>1013</v>
      </c>
      <c r="D13750" s="4" t="n">
        <v>20</v>
      </c>
      <c r="E13750" s="4" t="n">
        <v>240.92</v>
      </c>
      <c r="F13750" s="4" t="n">
        <v>4818.4</v>
      </c>
      <c r="G13750" s="4" t="n">
        <f aca="false">INDEX(Data_Products!$D$2:$D$33,MATCH(C13750,Data_Products!$A$2:$A$33,0))</f>
        <v>168.32</v>
      </c>
      <c r="H13750" s="4" t="str">
        <f aca="false">INDEX(Data_Products!$C$2:$C$33,MATCH(C13750,Data_Products!$A$2:$A$33,0))</f>
        <v>Timber</v>
      </c>
      <c r="I13750" s="10" t="n">
        <f aca="false">D13750*(E13750-G13750)</f>
        <v>1452</v>
      </c>
      <c r="J13750" s="11" t="n">
        <f aca="false">IFERROR(I13750/F13750,0)</f>
        <v>0.301344844761747</v>
      </c>
      <c r="K13750" s="4" t="str">
        <f aca="false">IFERROR(INDEX(Data_Orders!$F$2:$F$4727,MATCH(B13750,Data_Orders!$A$2:$A$4727,0)),"")</f>
        <v>Contractor</v>
      </c>
      <c r="L13750" s="4" t="str">
        <f aca="false">IFERROR(INDEX(Data_Orders!$D$2:$D$4727,MATCH(B13750,Data_Orders!$A$2:$A$4727,0)),"")</f>
        <v>Leicester</v>
      </c>
    </row>
    <row r="13751" customFormat="false" ht="15" hidden="false" customHeight="false" outlineLevel="0" collapsed="false">
      <c r="A13751" s="4" t="s">
        <v>19567</v>
      </c>
      <c r="B13751" s="4" t="s">
        <v>5699</v>
      </c>
      <c r="C13751" s="4" t="s">
        <v>1057</v>
      </c>
      <c r="D13751" s="4" t="n">
        <v>8</v>
      </c>
      <c r="E13751" s="4" t="n">
        <v>176.81</v>
      </c>
      <c r="F13751" s="4" t="n">
        <v>1414.48</v>
      </c>
      <c r="G13751" s="4" t="n">
        <f aca="false">INDEX(Data_Products!$D$2:$D$33,MATCH(C13751,Data_Products!$A$2:$A$33,0))</f>
        <v>129.57</v>
      </c>
      <c r="H13751" s="4" t="str">
        <f aca="false">INDEX(Data_Products!$C$2:$C$33,MATCH(C13751,Data_Products!$A$2:$A$33,0))</f>
        <v>Roofing</v>
      </c>
      <c r="I13751" s="10" t="n">
        <f aca="false">D13751*(E13751-G13751)</f>
        <v>377.92</v>
      </c>
      <c r="J13751" s="11" t="n">
        <f aca="false">IFERROR(I13751/F13751,0)</f>
        <v>0.267179458175443</v>
      </c>
      <c r="K13751" s="4" t="str">
        <f aca="false">IFERROR(INDEX(Data_Orders!$F$2:$F$4727,MATCH(B13751,Data_Orders!$A$2:$A$4727,0)),"")</f>
        <v>Contractor</v>
      </c>
      <c r="L13751" s="4" t="str">
        <f aca="false">IFERROR(INDEX(Data_Orders!$D$2:$D$4727,MATCH(B13751,Data_Orders!$A$2:$A$4727,0)),"")</f>
        <v>Leicester</v>
      </c>
    </row>
    <row r="13752" customFormat="false" ht="15" hidden="false" customHeight="false" outlineLevel="0" collapsed="false">
      <c r="A13752" s="4" t="s">
        <v>19568</v>
      </c>
      <c r="B13752" s="4" t="s">
        <v>5699</v>
      </c>
      <c r="C13752" s="4" t="s">
        <v>1061</v>
      </c>
      <c r="D13752" s="4" t="n">
        <v>7</v>
      </c>
      <c r="E13752" s="4" t="n">
        <v>145.57</v>
      </c>
      <c r="F13752" s="4" t="n">
        <v>1018.99</v>
      </c>
      <c r="G13752" s="4" t="n">
        <f aca="false">INDEX(Data_Products!$D$2:$D$33,MATCH(C13752,Data_Products!$A$2:$A$33,0))</f>
        <v>119.29</v>
      </c>
      <c r="H13752" s="4" t="str">
        <f aca="false">INDEX(Data_Products!$C$2:$C$33,MATCH(C13752,Data_Products!$A$2:$A$33,0))</f>
        <v>Plumbing &amp; Drainage</v>
      </c>
      <c r="I13752" s="10" t="n">
        <f aca="false">D13752*(E13752-G13752)</f>
        <v>183.96</v>
      </c>
      <c r="J13752" s="11" t="n">
        <f aca="false">IFERROR(I13752/F13752,0)</f>
        <v>0.180531702960775</v>
      </c>
      <c r="K13752" s="4" t="str">
        <f aca="false">IFERROR(INDEX(Data_Orders!$F$2:$F$4727,MATCH(B13752,Data_Orders!$A$2:$A$4727,0)),"")</f>
        <v>Contractor</v>
      </c>
      <c r="L13752" s="4" t="str">
        <f aca="false">IFERROR(INDEX(Data_Orders!$D$2:$D$4727,MATCH(B13752,Data_Orders!$A$2:$A$4727,0)),"")</f>
        <v>Leicester</v>
      </c>
    </row>
    <row r="13753" customFormat="false" ht="15" hidden="false" customHeight="false" outlineLevel="0" collapsed="false">
      <c r="A13753" s="4" t="s">
        <v>19569</v>
      </c>
      <c r="B13753" s="4" t="s">
        <v>5700</v>
      </c>
      <c r="C13753" s="4" t="s">
        <v>1026</v>
      </c>
      <c r="D13753" s="4" t="n">
        <v>6</v>
      </c>
      <c r="E13753" s="4" t="n">
        <v>184.05</v>
      </c>
      <c r="F13753" s="4" t="n">
        <v>1104.3</v>
      </c>
      <c r="G13753" s="4" t="n">
        <f aca="false">INDEX(Data_Products!$D$2:$D$33,MATCH(C13753,Data_Products!$A$2:$A$33,0))</f>
        <v>147.44</v>
      </c>
      <c r="H13753" s="4" t="str">
        <f aca="false">INDEX(Data_Products!$C$2:$C$33,MATCH(C13753,Data_Products!$A$2:$A$33,0))</f>
        <v>Cement &amp; Aggregates</v>
      </c>
      <c r="I13753" s="10" t="n">
        <f aca="false">D13753*(E13753-G13753)</f>
        <v>219.66</v>
      </c>
      <c r="J13753" s="11" t="n">
        <f aca="false">IFERROR(I13753/F13753,0)</f>
        <v>0.19891333876664</v>
      </c>
      <c r="K13753" s="4" t="str">
        <f aca="false">IFERROR(INDEX(Data_Orders!$F$2:$F$4727,MATCH(B13753,Data_Orders!$A$2:$A$4727,0)),"")</f>
        <v>Contractor</v>
      </c>
      <c r="L13753" s="4" t="str">
        <f aca="false">IFERROR(INDEX(Data_Orders!$D$2:$D$4727,MATCH(B13753,Data_Orders!$A$2:$A$4727,0)),"")</f>
        <v>Leicester</v>
      </c>
    </row>
    <row r="13754" customFormat="false" ht="15" hidden="false" customHeight="false" outlineLevel="0" collapsed="false">
      <c r="A13754" s="4" t="s">
        <v>19570</v>
      </c>
      <c r="B13754" s="4" t="s">
        <v>5700</v>
      </c>
      <c r="C13754" s="4" t="s">
        <v>1044</v>
      </c>
      <c r="D13754" s="4" t="n">
        <v>1</v>
      </c>
      <c r="E13754" s="4" t="n">
        <v>190.44</v>
      </c>
      <c r="F13754" s="4" t="n">
        <v>190.44</v>
      </c>
      <c r="G13754" s="4" t="n">
        <f aca="false">INDEX(Data_Products!$D$2:$D$33,MATCH(C13754,Data_Products!$A$2:$A$33,0))</f>
        <v>115.48</v>
      </c>
      <c r="H13754" s="4" t="str">
        <f aca="false">INDEX(Data_Products!$C$2:$C$33,MATCH(C13754,Data_Products!$A$2:$A$33,0))</f>
        <v>Tools &amp; Fixings</v>
      </c>
      <c r="I13754" s="10" t="n">
        <f aca="false">D13754*(E13754-G13754)</f>
        <v>74.96</v>
      </c>
      <c r="J13754" s="11" t="n">
        <f aca="false">IFERROR(I13754/F13754,0)</f>
        <v>0.393614786809494</v>
      </c>
      <c r="K13754" s="4" t="str">
        <f aca="false">IFERROR(INDEX(Data_Orders!$F$2:$F$4727,MATCH(B13754,Data_Orders!$A$2:$A$4727,0)),"")</f>
        <v>Contractor</v>
      </c>
      <c r="L13754" s="4" t="str">
        <f aca="false">IFERROR(INDEX(Data_Orders!$D$2:$D$4727,MATCH(B13754,Data_Orders!$A$2:$A$4727,0)),"")</f>
        <v>Leicester</v>
      </c>
    </row>
    <row r="13755" customFormat="false" ht="15" hidden="false" customHeight="false" outlineLevel="0" collapsed="false">
      <c r="A13755" s="4" t="s">
        <v>19571</v>
      </c>
      <c r="B13755" s="4" t="s">
        <v>5700</v>
      </c>
      <c r="C13755" s="4" t="s">
        <v>1050</v>
      </c>
      <c r="D13755" s="4" t="n">
        <v>8</v>
      </c>
      <c r="E13755" s="4" t="n">
        <v>238.63</v>
      </c>
      <c r="F13755" s="4" t="n">
        <v>1909.04</v>
      </c>
      <c r="G13755" s="4" t="n">
        <f aca="false">INDEX(Data_Products!$D$2:$D$33,MATCH(C13755,Data_Products!$A$2:$A$33,0))</f>
        <v>148.91</v>
      </c>
      <c r="H13755" s="4" t="str">
        <f aca="false">INDEX(Data_Products!$C$2:$C$33,MATCH(C13755,Data_Products!$A$2:$A$33,0))</f>
        <v>Tools &amp; Fixings</v>
      </c>
      <c r="I13755" s="10" t="n">
        <f aca="false">D13755*(E13755-G13755)</f>
        <v>717.76</v>
      </c>
      <c r="J13755" s="11" t="n">
        <f aca="false">IFERROR(I13755/F13755,0)</f>
        <v>0.375979549930855</v>
      </c>
      <c r="K13755" s="4" t="str">
        <f aca="false">IFERROR(INDEX(Data_Orders!$F$2:$F$4727,MATCH(B13755,Data_Orders!$A$2:$A$4727,0)),"")</f>
        <v>Contractor</v>
      </c>
      <c r="L13755" s="4" t="str">
        <f aca="false">IFERROR(INDEX(Data_Orders!$D$2:$D$4727,MATCH(B13755,Data_Orders!$A$2:$A$4727,0)),"")</f>
        <v>Leicester</v>
      </c>
    </row>
    <row r="13756" customFormat="false" ht="15" hidden="false" customHeight="false" outlineLevel="0" collapsed="false">
      <c r="A13756" s="4" t="s">
        <v>19572</v>
      </c>
      <c r="B13756" s="4" t="s">
        <v>5700</v>
      </c>
      <c r="C13756" s="4" t="s">
        <v>1013</v>
      </c>
      <c r="D13756" s="4" t="n">
        <v>18</v>
      </c>
      <c r="E13756" s="4" t="n">
        <v>240.92</v>
      </c>
      <c r="F13756" s="4" t="n">
        <v>4336.56</v>
      </c>
      <c r="G13756" s="4" t="n">
        <f aca="false">INDEX(Data_Products!$D$2:$D$33,MATCH(C13756,Data_Products!$A$2:$A$33,0))</f>
        <v>168.32</v>
      </c>
      <c r="H13756" s="4" t="str">
        <f aca="false">INDEX(Data_Products!$C$2:$C$33,MATCH(C13756,Data_Products!$A$2:$A$33,0))</f>
        <v>Timber</v>
      </c>
      <c r="I13756" s="10" t="n">
        <f aca="false">D13756*(E13756-G13756)</f>
        <v>1306.8</v>
      </c>
      <c r="J13756" s="11" t="n">
        <f aca="false">IFERROR(I13756/F13756,0)</f>
        <v>0.301344844761747</v>
      </c>
      <c r="K13756" s="4" t="str">
        <f aca="false">IFERROR(INDEX(Data_Orders!$F$2:$F$4727,MATCH(B13756,Data_Orders!$A$2:$A$4727,0)),"")</f>
        <v>Contractor</v>
      </c>
      <c r="L13756" s="4" t="str">
        <f aca="false">IFERROR(INDEX(Data_Orders!$D$2:$D$4727,MATCH(B13756,Data_Orders!$A$2:$A$4727,0)),"")</f>
        <v>Leicester</v>
      </c>
    </row>
    <row r="13757" customFormat="false" ht="15" hidden="false" customHeight="false" outlineLevel="0" collapsed="false">
      <c r="A13757" s="4" t="s">
        <v>19573</v>
      </c>
      <c r="B13757" s="4" t="s">
        <v>5701</v>
      </c>
      <c r="C13757" s="4" t="s">
        <v>1046</v>
      </c>
      <c r="D13757" s="4" t="n">
        <v>3</v>
      </c>
      <c r="E13757" s="4" t="n">
        <v>154.02</v>
      </c>
      <c r="F13757" s="4" t="n">
        <v>462.06</v>
      </c>
      <c r="G13757" s="4" t="n">
        <f aca="false">INDEX(Data_Products!$D$2:$D$33,MATCH(C13757,Data_Products!$A$2:$A$33,0))</f>
        <v>102.1</v>
      </c>
      <c r="H13757" s="4" t="str">
        <f aca="false">INDEX(Data_Products!$C$2:$C$33,MATCH(C13757,Data_Products!$A$2:$A$33,0))</f>
        <v>Tools &amp; Fixings</v>
      </c>
      <c r="I13757" s="10" t="n">
        <f aca="false">D13757*(E13757-G13757)</f>
        <v>155.76</v>
      </c>
      <c r="J13757" s="11" t="n">
        <f aca="false">IFERROR(I13757/F13757,0)</f>
        <v>0.337099078041813</v>
      </c>
      <c r="K13757" s="4" t="str">
        <f aca="false">IFERROR(INDEX(Data_Orders!$F$2:$F$4727,MATCH(B13757,Data_Orders!$A$2:$A$4727,0)),"")</f>
        <v>Contractor</v>
      </c>
      <c r="L13757" s="4" t="str">
        <f aca="false">IFERROR(INDEX(Data_Orders!$D$2:$D$4727,MATCH(B13757,Data_Orders!$A$2:$A$4727,0)),"")</f>
        <v>Leicester</v>
      </c>
    </row>
    <row r="13758" customFormat="false" ht="15" hidden="false" customHeight="false" outlineLevel="0" collapsed="false">
      <c r="A13758" s="4" t="s">
        <v>19574</v>
      </c>
      <c r="B13758" s="4" t="s">
        <v>5701</v>
      </c>
      <c r="C13758" s="4" t="s">
        <v>1021</v>
      </c>
      <c r="D13758" s="4" t="n">
        <v>18</v>
      </c>
      <c r="E13758" s="4" t="n">
        <v>73.76</v>
      </c>
      <c r="F13758" s="4" t="n">
        <v>1327.68</v>
      </c>
      <c r="G13758" s="4" t="n">
        <f aca="false">INDEX(Data_Products!$D$2:$D$33,MATCH(C13758,Data_Products!$A$2:$A$33,0))</f>
        <v>51.51</v>
      </c>
      <c r="H13758" s="4" t="str">
        <f aca="false">INDEX(Data_Products!$C$2:$C$33,MATCH(C13758,Data_Products!$A$2:$A$33,0))</f>
        <v>Cement &amp; Aggregates</v>
      </c>
      <c r="I13758" s="10" t="n">
        <f aca="false">D13758*(E13758-G13758)</f>
        <v>400.5</v>
      </c>
      <c r="J13758" s="11" t="n">
        <f aca="false">IFERROR(I13758/F13758,0)</f>
        <v>0.301654013015184</v>
      </c>
      <c r="K13758" s="4" t="str">
        <f aca="false">IFERROR(INDEX(Data_Orders!$F$2:$F$4727,MATCH(B13758,Data_Orders!$A$2:$A$4727,0)),"")</f>
        <v>Contractor</v>
      </c>
      <c r="L13758" s="4" t="str">
        <f aca="false">IFERROR(INDEX(Data_Orders!$D$2:$D$4727,MATCH(B13758,Data_Orders!$A$2:$A$4727,0)),"")</f>
        <v>Leicester</v>
      </c>
    </row>
    <row r="13759" customFormat="false" ht="15" hidden="false" customHeight="false" outlineLevel="0" collapsed="false">
      <c r="A13759" s="4" t="s">
        <v>19575</v>
      </c>
      <c r="B13759" s="4" t="s">
        <v>5701</v>
      </c>
      <c r="C13759" s="4" t="s">
        <v>1077</v>
      </c>
      <c r="D13759" s="4" t="n">
        <v>18</v>
      </c>
      <c r="E13759" s="4" t="n">
        <v>46.61</v>
      </c>
      <c r="F13759" s="4" t="n">
        <v>838.98</v>
      </c>
      <c r="G13759" s="4" t="n">
        <f aca="false">INDEX(Data_Products!$D$2:$D$33,MATCH(C13759,Data_Products!$A$2:$A$33,0))</f>
        <v>36.87</v>
      </c>
      <c r="H13759" s="4" t="str">
        <f aca="false">INDEX(Data_Products!$C$2:$C$33,MATCH(C13759,Data_Products!$A$2:$A$33,0))</f>
        <v>Landscaping</v>
      </c>
      <c r="I13759" s="10" t="n">
        <f aca="false">D13759*(E13759-G13759)</f>
        <v>175.32</v>
      </c>
      <c r="J13759" s="11" t="n">
        <f aca="false">IFERROR(I13759/F13759,0)</f>
        <v>0.208968032611028</v>
      </c>
      <c r="K13759" s="4" t="str">
        <f aca="false">IFERROR(INDEX(Data_Orders!$F$2:$F$4727,MATCH(B13759,Data_Orders!$A$2:$A$4727,0)),"")</f>
        <v>Contractor</v>
      </c>
      <c r="L13759" s="4" t="str">
        <f aca="false">IFERROR(INDEX(Data_Orders!$D$2:$D$4727,MATCH(B13759,Data_Orders!$A$2:$A$4727,0)),"")</f>
        <v>Leicester</v>
      </c>
    </row>
    <row r="13760" customFormat="false" ht="15" hidden="false" customHeight="false" outlineLevel="0" collapsed="false">
      <c r="A13760" s="4" t="s">
        <v>19576</v>
      </c>
      <c r="B13760" s="4" t="s">
        <v>5701</v>
      </c>
      <c r="C13760" s="4" t="s">
        <v>1055</v>
      </c>
      <c r="D13760" s="4" t="n">
        <v>20</v>
      </c>
      <c r="E13760" s="4" t="n">
        <v>205.03</v>
      </c>
      <c r="F13760" s="4" t="n">
        <v>4100.6</v>
      </c>
      <c r="G13760" s="4" t="n">
        <f aca="false">INDEX(Data_Products!$D$2:$D$33,MATCH(C13760,Data_Products!$A$2:$A$33,0))</f>
        <v>138.6</v>
      </c>
      <c r="H13760" s="4" t="str">
        <f aca="false">INDEX(Data_Products!$C$2:$C$33,MATCH(C13760,Data_Products!$A$2:$A$33,0))</f>
        <v>Roofing</v>
      </c>
      <c r="I13760" s="10" t="n">
        <f aca="false">D13760*(E13760-G13760)</f>
        <v>1328.6</v>
      </c>
      <c r="J13760" s="11" t="n">
        <f aca="false">IFERROR(I13760/F13760,0)</f>
        <v>0.324001365653807</v>
      </c>
      <c r="K13760" s="4" t="str">
        <f aca="false">IFERROR(INDEX(Data_Orders!$F$2:$F$4727,MATCH(B13760,Data_Orders!$A$2:$A$4727,0)),"")</f>
        <v>Contractor</v>
      </c>
      <c r="L13760" s="4" t="str">
        <f aca="false">IFERROR(INDEX(Data_Orders!$D$2:$D$4727,MATCH(B13760,Data_Orders!$A$2:$A$4727,0)),"")</f>
        <v>Leicester</v>
      </c>
    </row>
    <row r="13761" customFormat="false" ht="15" hidden="false" customHeight="false" outlineLevel="0" collapsed="false">
      <c r="A13761" s="4" t="s">
        <v>19577</v>
      </c>
      <c r="B13761" s="4" t="s">
        <v>5702</v>
      </c>
      <c r="C13761" s="4" t="s">
        <v>1030</v>
      </c>
      <c r="D13761" s="4" t="n">
        <v>14</v>
      </c>
      <c r="E13761" s="4" t="n">
        <v>25.23</v>
      </c>
      <c r="F13761" s="4" t="n">
        <v>353.22</v>
      </c>
      <c r="G13761" s="4" t="n">
        <f aca="false">INDEX(Data_Products!$D$2:$D$33,MATCH(C13761,Data_Products!$A$2:$A$33,0))</f>
        <v>17.67</v>
      </c>
      <c r="H13761" s="4" t="str">
        <f aca="false">INDEX(Data_Products!$C$2:$C$33,MATCH(C13761,Data_Products!$A$2:$A$33,0))</f>
        <v>Cement &amp; Aggregates</v>
      </c>
      <c r="I13761" s="10" t="n">
        <f aca="false">D13761*(E13761-G13761)</f>
        <v>105.84</v>
      </c>
      <c r="J13761" s="11" t="n">
        <f aca="false">IFERROR(I13761/F13761,0)</f>
        <v>0.299643281807372</v>
      </c>
      <c r="K13761" s="4" t="str">
        <f aca="false">IFERROR(INDEX(Data_Orders!$F$2:$F$4727,MATCH(B13761,Data_Orders!$A$2:$A$4727,0)),"")</f>
        <v>Contractor</v>
      </c>
      <c r="L13761" s="4" t="str">
        <f aca="false">IFERROR(INDEX(Data_Orders!$D$2:$D$4727,MATCH(B13761,Data_Orders!$A$2:$A$4727,0)),"")</f>
        <v>Leicester</v>
      </c>
    </row>
    <row r="13762" customFormat="false" ht="15" hidden="false" customHeight="false" outlineLevel="0" collapsed="false">
      <c r="A13762" s="4" t="s">
        <v>19578</v>
      </c>
      <c r="B13762" s="4" t="s">
        <v>5702</v>
      </c>
      <c r="C13762" s="4" t="s">
        <v>1077</v>
      </c>
      <c r="D13762" s="4" t="n">
        <v>15</v>
      </c>
      <c r="E13762" s="4" t="n">
        <v>46.61</v>
      </c>
      <c r="F13762" s="4" t="n">
        <v>699.15</v>
      </c>
      <c r="G13762" s="4" t="n">
        <f aca="false">INDEX(Data_Products!$D$2:$D$33,MATCH(C13762,Data_Products!$A$2:$A$33,0))</f>
        <v>36.87</v>
      </c>
      <c r="H13762" s="4" t="str">
        <f aca="false">INDEX(Data_Products!$C$2:$C$33,MATCH(C13762,Data_Products!$A$2:$A$33,0))</f>
        <v>Landscaping</v>
      </c>
      <c r="I13762" s="10" t="n">
        <f aca="false">D13762*(E13762-G13762)</f>
        <v>146.1</v>
      </c>
      <c r="J13762" s="11" t="n">
        <f aca="false">IFERROR(I13762/F13762,0)</f>
        <v>0.208968032611028</v>
      </c>
      <c r="K13762" s="4" t="str">
        <f aca="false">IFERROR(INDEX(Data_Orders!$F$2:$F$4727,MATCH(B13762,Data_Orders!$A$2:$A$4727,0)),"")</f>
        <v>Contractor</v>
      </c>
      <c r="L13762" s="4" t="str">
        <f aca="false">IFERROR(INDEX(Data_Orders!$D$2:$D$4727,MATCH(B13762,Data_Orders!$A$2:$A$4727,0)),"")</f>
        <v>Leicester</v>
      </c>
    </row>
    <row r="13763" customFormat="false" ht="15" hidden="false" customHeight="false" outlineLevel="0" collapsed="false">
      <c r="A13763" s="4" t="s">
        <v>19579</v>
      </c>
      <c r="B13763" s="4" t="s">
        <v>5702</v>
      </c>
      <c r="C13763" s="4" t="s">
        <v>1041</v>
      </c>
      <c r="D13763" s="4" t="n">
        <v>14</v>
      </c>
      <c r="E13763" s="4" t="n">
        <v>242.75</v>
      </c>
      <c r="F13763" s="4" t="n">
        <v>3398.5</v>
      </c>
      <c r="G13763" s="4" t="n">
        <f aca="false">INDEX(Data_Products!$D$2:$D$33,MATCH(C13763,Data_Products!$A$2:$A$33,0))</f>
        <v>142.94</v>
      </c>
      <c r="H13763" s="4" t="str">
        <f aca="false">INDEX(Data_Products!$C$2:$C$33,MATCH(C13763,Data_Products!$A$2:$A$33,0))</f>
        <v>Tools &amp; Fixings</v>
      </c>
      <c r="I13763" s="10" t="n">
        <f aca="false">D13763*(E13763-G13763)</f>
        <v>1397.34</v>
      </c>
      <c r="J13763" s="11" t="n">
        <f aca="false">IFERROR(I13763/F13763,0)</f>
        <v>0.411163748712667</v>
      </c>
      <c r="K13763" s="4" t="str">
        <f aca="false">IFERROR(INDEX(Data_Orders!$F$2:$F$4727,MATCH(B13763,Data_Orders!$A$2:$A$4727,0)),"")</f>
        <v>Contractor</v>
      </c>
      <c r="L13763" s="4" t="str">
        <f aca="false">IFERROR(INDEX(Data_Orders!$D$2:$D$4727,MATCH(B13763,Data_Orders!$A$2:$A$4727,0)),"")</f>
        <v>Leicester</v>
      </c>
    </row>
    <row r="13764" customFormat="false" ht="15" hidden="false" customHeight="false" outlineLevel="0" collapsed="false">
      <c r="A13764" s="4" t="s">
        <v>19580</v>
      </c>
      <c r="B13764" s="4" t="s">
        <v>5702</v>
      </c>
      <c r="C13764" s="4" t="s">
        <v>1046</v>
      </c>
      <c r="D13764" s="4" t="n">
        <v>13</v>
      </c>
      <c r="E13764" s="4" t="n">
        <v>154.02</v>
      </c>
      <c r="F13764" s="4" t="n">
        <v>2002.26</v>
      </c>
      <c r="G13764" s="4" t="n">
        <f aca="false">INDEX(Data_Products!$D$2:$D$33,MATCH(C13764,Data_Products!$A$2:$A$33,0))</f>
        <v>102.1</v>
      </c>
      <c r="H13764" s="4" t="str">
        <f aca="false">INDEX(Data_Products!$C$2:$C$33,MATCH(C13764,Data_Products!$A$2:$A$33,0))</f>
        <v>Tools &amp; Fixings</v>
      </c>
      <c r="I13764" s="10" t="n">
        <f aca="false">D13764*(E13764-G13764)</f>
        <v>674.96</v>
      </c>
      <c r="J13764" s="11" t="n">
        <f aca="false">IFERROR(I13764/F13764,0)</f>
        <v>0.337099078041813</v>
      </c>
      <c r="K13764" s="4" t="str">
        <f aca="false">IFERROR(INDEX(Data_Orders!$F$2:$F$4727,MATCH(B13764,Data_Orders!$A$2:$A$4727,0)),"")</f>
        <v>Contractor</v>
      </c>
      <c r="L13764" s="4" t="str">
        <f aca="false">IFERROR(INDEX(Data_Orders!$D$2:$D$4727,MATCH(B13764,Data_Orders!$A$2:$A$4727,0)),"")</f>
        <v>Leicester</v>
      </c>
    </row>
    <row r="13765" customFormat="false" ht="15" hidden="false" customHeight="false" outlineLevel="0" collapsed="false">
      <c r="A13765" s="4" t="s">
        <v>19581</v>
      </c>
      <c r="B13765" s="4" t="s">
        <v>5702</v>
      </c>
      <c r="C13765" s="4" t="s">
        <v>1017</v>
      </c>
      <c r="D13765" s="4" t="n">
        <v>8</v>
      </c>
      <c r="E13765" s="4" t="n">
        <v>49.15</v>
      </c>
      <c r="F13765" s="4" t="n">
        <v>393.2</v>
      </c>
      <c r="G13765" s="4" t="n">
        <f aca="false">INDEX(Data_Products!$D$2:$D$33,MATCH(C13765,Data_Products!$A$2:$A$33,0))</f>
        <v>31.44</v>
      </c>
      <c r="H13765" s="4" t="str">
        <f aca="false">INDEX(Data_Products!$C$2:$C$33,MATCH(C13765,Data_Products!$A$2:$A$33,0))</f>
        <v>Timber</v>
      </c>
      <c r="I13765" s="10" t="n">
        <f aca="false">D13765*(E13765-G13765)</f>
        <v>141.68</v>
      </c>
      <c r="J13765" s="11" t="n">
        <f aca="false">IFERROR(I13765/F13765,0)</f>
        <v>0.360325534079349</v>
      </c>
      <c r="K13765" s="4" t="str">
        <f aca="false">IFERROR(INDEX(Data_Orders!$F$2:$F$4727,MATCH(B13765,Data_Orders!$A$2:$A$4727,0)),"")</f>
        <v>Contractor</v>
      </c>
      <c r="L13765" s="4" t="str">
        <f aca="false">IFERROR(INDEX(Data_Orders!$D$2:$D$4727,MATCH(B13765,Data_Orders!$A$2:$A$4727,0)),"")</f>
        <v>Leicester</v>
      </c>
    </row>
    <row r="13766" customFormat="false" ht="15" hidden="false" customHeight="false" outlineLevel="0" collapsed="false">
      <c r="A13766" s="4" t="s">
        <v>19582</v>
      </c>
      <c r="B13766" s="4" t="s">
        <v>5703</v>
      </c>
      <c r="C13766" s="4" t="s">
        <v>1073</v>
      </c>
      <c r="D13766" s="4" t="n">
        <v>5</v>
      </c>
      <c r="E13766" s="4" t="n">
        <v>231.05</v>
      </c>
      <c r="F13766" s="4" t="n">
        <v>1155.25</v>
      </c>
      <c r="G13766" s="4" t="n">
        <f aca="false">INDEX(Data_Products!$D$2:$D$33,MATCH(C13766,Data_Products!$A$2:$A$33,0))</f>
        <v>148.29</v>
      </c>
      <c r="H13766" s="4" t="str">
        <f aca="false">INDEX(Data_Products!$C$2:$C$33,MATCH(C13766,Data_Products!$A$2:$A$33,0))</f>
        <v>Landscaping</v>
      </c>
      <c r="I13766" s="10" t="n">
        <f aca="false">D13766*(E13766-G13766)</f>
        <v>413.8</v>
      </c>
      <c r="J13766" s="11" t="n">
        <f aca="false">IFERROR(I13766/F13766,0)</f>
        <v>0.358190867777537</v>
      </c>
      <c r="K13766" s="4" t="str">
        <f aca="false">IFERROR(INDEX(Data_Orders!$F$2:$F$4727,MATCH(B13766,Data_Orders!$A$2:$A$4727,0)),"")</f>
        <v>Contractor</v>
      </c>
      <c r="L13766" s="4" t="str">
        <f aca="false">IFERROR(INDEX(Data_Orders!$D$2:$D$4727,MATCH(B13766,Data_Orders!$A$2:$A$4727,0)),"")</f>
        <v>Leicester</v>
      </c>
    </row>
    <row r="13767" customFormat="false" ht="15" hidden="false" customHeight="false" outlineLevel="0" collapsed="false">
      <c r="A13767" s="4" t="s">
        <v>19583</v>
      </c>
      <c r="B13767" s="4" t="s">
        <v>5703</v>
      </c>
      <c r="C13767" s="4" t="s">
        <v>1068</v>
      </c>
      <c r="D13767" s="4" t="n">
        <v>1</v>
      </c>
      <c r="E13767" s="4" t="n">
        <v>86.28</v>
      </c>
      <c r="F13767" s="4" t="n">
        <v>86.28</v>
      </c>
      <c r="G13767" s="4" t="n">
        <f aca="false">INDEX(Data_Products!$D$2:$D$33,MATCH(C13767,Data_Products!$A$2:$A$33,0))</f>
        <v>68.55</v>
      </c>
      <c r="H13767" s="4" t="str">
        <f aca="false">INDEX(Data_Products!$C$2:$C$33,MATCH(C13767,Data_Products!$A$2:$A$33,0))</f>
        <v>Plumbing &amp; Drainage</v>
      </c>
      <c r="I13767" s="10" t="n">
        <f aca="false">D13767*(E13767-G13767)</f>
        <v>17.73</v>
      </c>
      <c r="J13767" s="11" t="n">
        <f aca="false">IFERROR(I13767/F13767,0)</f>
        <v>0.205493741307371</v>
      </c>
      <c r="K13767" s="4" t="str">
        <f aca="false">IFERROR(INDEX(Data_Orders!$F$2:$F$4727,MATCH(B13767,Data_Orders!$A$2:$A$4727,0)),"")</f>
        <v>Contractor</v>
      </c>
      <c r="L13767" s="4" t="str">
        <f aca="false">IFERROR(INDEX(Data_Orders!$D$2:$D$4727,MATCH(B13767,Data_Orders!$A$2:$A$4727,0)),"")</f>
        <v>Leicester</v>
      </c>
    </row>
    <row r="13768" customFormat="false" ht="15" hidden="false" customHeight="false" outlineLevel="0" collapsed="false">
      <c r="A13768" s="4" t="s">
        <v>19584</v>
      </c>
      <c r="B13768" s="4" t="s">
        <v>5703</v>
      </c>
      <c r="C13768" s="4" t="s">
        <v>1066</v>
      </c>
      <c r="D13768" s="4" t="n">
        <v>18</v>
      </c>
      <c r="E13768" s="4" t="n">
        <v>209.69</v>
      </c>
      <c r="F13768" s="4" t="n">
        <v>3774.42</v>
      </c>
      <c r="G13768" s="4" t="n">
        <f aca="false">INDEX(Data_Products!$D$2:$D$33,MATCH(C13768,Data_Products!$A$2:$A$33,0))</f>
        <v>144.38</v>
      </c>
      <c r="H13768" s="4" t="str">
        <f aca="false">INDEX(Data_Products!$C$2:$C$33,MATCH(C13768,Data_Products!$A$2:$A$33,0))</f>
        <v>Plumbing &amp; Drainage</v>
      </c>
      <c r="I13768" s="10" t="n">
        <f aca="false">D13768*(E13768-G13768)</f>
        <v>1175.58</v>
      </c>
      <c r="J13768" s="11" t="n">
        <f aca="false">IFERROR(I13768/F13768,0)</f>
        <v>0.311459773952024</v>
      </c>
      <c r="K13768" s="4" t="str">
        <f aca="false">IFERROR(INDEX(Data_Orders!$F$2:$F$4727,MATCH(B13768,Data_Orders!$A$2:$A$4727,0)),"")</f>
        <v>Contractor</v>
      </c>
      <c r="L13768" s="4" t="str">
        <f aca="false">IFERROR(INDEX(Data_Orders!$D$2:$D$4727,MATCH(B13768,Data_Orders!$A$2:$A$4727,0)),"")</f>
        <v>Leicester</v>
      </c>
    </row>
    <row r="13769" customFormat="false" ht="15" hidden="false" customHeight="false" outlineLevel="0" collapsed="false">
      <c r="A13769" s="4" t="s">
        <v>19585</v>
      </c>
      <c r="B13769" s="4" t="s">
        <v>5704</v>
      </c>
      <c r="C13769" s="4" t="s">
        <v>1046</v>
      </c>
      <c r="D13769" s="4" t="n">
        <v>6</v>
      </c>
      <c r="E13769" s="4" t="n">
        <v>154.02</v>
      </c>
      <c r="F13769" s="4" t="n">
        <v>924.12</v>
      </c>
      <c r="G13769" s="4" t="n">
        <f aca="false">INDEX(Data_Products!$D$2:$D$33,MATCH(C13769,Data_Products!$A$2:$A$33,0))</f>
        <v>102.1</v>
      </c>
      <c r="H13769" s="4" t="str">
        <f aca="false">INDEX(Data_Products!$C$2:$C$33,MATCH(C13769,Data_Products!$A$2:$A$33,0))</f>
        <v>Tools &amp; Fixings</v>
      </c>
      <c r="I13769" s="10" t="n">
        <f aca="false">D13769*(E13769-G13769)</f>
        <v>311.52</v>
      </c>
      <c r="J13769" s="11" t="n">
        <f aca="false">IFERROR(I13769/F13769,0)</f>
        <v>0.337099078041813</v>
      </c>
      <c r="K13769" s="4" t="str">
        <f aca="false">IFERROR(INDEX(Data_Orders!$F$2:$F$4727,MATCH(B13769,Data_Orders!$A$2:$A$4727,0)),"")</f>
        <v>Contractor</v>
      </c>
      <c r="L13769" s="4" t="str">
        <f aca="false">IFERROR(INDEX(Data_Orders!$D$2:$D$4727,MATCH(B13769,Data_Orders!$A$2:$A$4727,0)),"")</f>
        <v>Leicester</v>
      </c>
    </row>
    <row r="13770" customFormat="false" ht="15" hidden="false" customHeight="false" outlineLevel="0" collapsed="false">
      <c r="A13770" s="4" t="s">
        <v>19586</v>
      </c>
      <c r="B13770" s="4" t="s">
        <v>5704</v>
      </c>
      <c r="C13770" s="4" t="s">
        <v>1059</v>
      </c>
      <c r="D13770" s="4" t="n">
        <v>10</v>
      </c>
      <c r="E13770" s="4" t="n">
        <v>103.63</v>
      </c>
      <c r="F13770" s="4" t="n">
        <v>1036.3</v>
      </c>
      <c r="G13770" s="4" t="n">
        <f aca="false">INDEX(Data_Products!$D$2:$D$33,MATCH(C13770,Data_Products!$A$2:$A$33,0))</f>
        <v>82.55</v>
      </c>
      <c r="H13770" s="4" t="str">
        <f aca="false">INDEX(Data_Products!$C$2:$C$33,MATCH(C13770,Data_Products!$A$2:$A$33,0))</f>
        <v>Roofing</v>
      </c>
      <c r="I13770" s="10" t="n">
        <f aca="false">D13770*(E13770-G13770)</f>
        <v>210.8</v>
      </c>
      <c r="J13770" s="11" t="n">
        <f aca="false">IFERROR(I13770/F13770,0)</f>
        <v>0.203415999228023</v>
      </c>
      <c r="K13770" s="4" t="str">
        <f aca="false">IFERROR(INDEX(Data_Orders!$F$2:$F$4727,MATCH(B13770,Data_Orders!$A$2:$A$4727,0)),"")</f>
        <v>Contractor</v>
      </c>
      <c r="L13770" s="4" t="str">
        <f aca="false">IFERROR(INDEX(Data_Orders!$D$2:$D$4727,MATCH(B13770,Data_Orders!$A$2:$A$4727,0)),"")</f>
        <v>Leicester</v>
      </c>
    </row>
    <row r="13771" customFormat="false" ht="15" hidden="false" customHeight="false" outlineLevel="0" collapsed="false">
      <c r="A13771" s="4" t="s">
        <v>19587</v>
      </c>
      <c r="B13771" s="4" t="s">
        <v>5704</v>
      </c>
      <c r="C13771" s="4" t="s">
        <v>1015</v>
      </c>
      <c r="D13771" s="4" t="n">
        <v>6</v>
      </c>
      <c r="E13771" s="4" t="n">
        <v>122.01</v>
      </c>
      <c r="F13771" s="4" t="n">
        <v>732.06</v>
      </c>
      <c r="G13771" s="4" t="n">
        <f aca="false">INDEX(Data_Products!$D$2:$D$33,MATCH(C13771,Data_Products!$A$2:$A$33,0))</f>
        <v>85.53</v>
      </c>
      <c r="H13771" s="4" t="str">
        <f aca="false">INDEX(Data_Products!$C$2:$C$33,MATCH(C13771,Data_Products!$A$2:$A$33,0))</f>
        <v>Timber</v>
      </c>
      <c r="I13771" s="10" t="n">
        <f aca="false">D13771*(E13771-G13771)</f>
        <v>218.88</v>
      </c>
      <c r="J13771" s="11" t="n">
        <f aca="false">IFERROR(I13771/F13771,0)</f>
        <v>0.298991885910991</v>
      </c>
      <c r="K13771" s="4" t="str">
        <f aca="false">IFERROR(INDEX(Data_Orders!$F$2:$F$4727,MATCH(B13771,Data_Orders!$A$2:$A$4727,0)),"")</f>
        <v>Contractor</v>
      </c>
      <c r="L13771" s="4" t="str">
        <f aca="false">IFERROR(INDEX(Data_Orders!$D$2:$D$4727,MATCH(B13771,Data_Orders!$A$2:$A$4727,0)),"")</f>
        <v>Leicester</v>
      </c>
    </row>
    <row r="13772" customFormat="false" ht="15" hidden="false" customHeight="false" outlineLevel="0" collapsed="false">
      <c r="A13772" s="4" t="s">
        <v>19588</v>
      </c>
      <c r="B13772" s="4" t="s">
        <v>5705</v>
      </c>
      <c r="C13772" s="4" t="s">
        <v>1039</v>
      </c>
      <c r="D13772" s="4" t="n">
        <v>5</v>
      </c>
      <c r="E13772" s="4" t="n">
        <v>160.41</v>
      </c>
      <c r="F13772" s="4" t="n">
        <v>802.05</v>
      </c>
      <c r="G13772" s="4" t="n">
        <f aca="false">INDEX(Data_Products!$D$2:$D$33,MATCH(C13772,Data_Products!$A$2:$A$33,0))</f>
        <v>99.74</v>
      </c>
      <c r="H13772" s="4" t="str">
        <f aca="false">INDEX(Data_Products!$C$2:$C$33,MATCH(C13772,Data_Products!$A$2:$A$33,0))</f>
        <v>Insulation</v>
      </c>
      <c r="I13772" s="10" t="n">
        <f aca="false">D13772*(E13772-G13772)</f>
        <v>303.35</v>
      </c>
      <c r="J13772" s="11" t="n">
        <f aca="false">IFERROR(I13772/F13772,0)</f>
        <v>0.378218315566361</v>
      </c>
      <c r="K13772" s="4" t="str">
        <f aca="false">IFERROR(INDEX(Data_Orders!$F$2:$F$4727,MATCH(B13772,Data_Orders!$A$2:$A$4727,0)),"")</f>
        <v>Contractor</v>
      </c>
      <c r="L13772" s="4" t="str">
        <f aca="false">IFERROR(INDEX(Data_Orders!$D$2:$D$4727,MATCH(B13772,Data_Orders!$A$2:$A$4727,0)),"")</f>
        <v>Leicester</v>
      </c>
    </row>
    <row r="13773" customFormat="false" ht="15" hidden="false" customHeight="false" outlineLevel="0" collapsed="false">
      <c r="A13773" s="4" t="s">
        <v>19589</v>
      </c>
      <c r="B13773" s="4" t="s">
        <v>5705</v>
      </c>
      <c r="C13773" s="4" t="s">
        <v>1030</v>
      </c>
      <c r="D13773" s="4" t="n">
        <v>14</v>
      </c>
      <c r="E13773" s="4" t="n">
        <v>25.23</v>
      </c>
      <c r="F13773" s="4" t="n">
        <v>353.22</v>
      </c>
      <c r="G13773" s="4" t="n">
        <f aca="false">INDEX(Data_Products!$D$2:$D$33,MATCH(C13773,Data_Products!$A$2:$A$33,0))</f>
        <v>17.67</v>
      </c>
      <c r="H13773" s="4" t="str">
        <f aca="false">INDEX(Data_Products!$C$2:$C$33,MATCH(C13773,Data_Products!$A$2:$A$33,0))</f>
        <v>Cement &amp; Aggregates</v>
      </c>
      <c r="I13773" s="10" t="n">
        <f aca="false">D13773*(E13773-G13773)</f>
        <v>105.84</v>
      </c>
      <c r="J13773" s="11" t="n">
        <f aca="false">IFERROR(I13773/F13773,0)</f>
        <v>0.299643281807372</v>
      </c>
      <c r="K13773" s="4" t="str">
        <f aca="false">IFERROR(INDEX(Data_Orders!$F$2:$F$4727,MATCH(B13773,Data_Orders!$A$2:$A$4727,0)),"")</f>
        <v>Contractor</v>
      </c>
      <c r="L13773" s="4" t="str">
        <f aca="false">IFERROR(INDEX(Data_Orders!$D$2:$D$4727,MATCH(B13773,Data_Orders!$A$2:$A$4727,0)),"")</f>
        <v>Leicester</v>
      </c>
    </row>
    <row r="13774" customFormat="false" ht="15" hidden="false" customHeight="false" outlineLevel="0" collapsed="false">
      <c r="A13774" s="4" t="s">
        <v>19590</v>
      </c>
      <c r="B13774" s="4" t="s">
        <v>5705</v>
      </c>
      <c r="C13774" s="4" t="s">
        <v>1044</v>
      </c>
      <c r="D13774" s="4" t="n">
        <v>10</v>
      </c>
      <c r="E13774" s="4" t="n">
        <v>190.44</v>
      </c>
      <c r="F13774" s="4" t="n">
        <v>1904.4</v>
      </c>
      <c r="G13774" s="4" t="n">
        <f aca="false">INDEX(Data_Products!$D$2:$D$33,MATCH(C13774,Data_Products!$A$2:$A$33,0))</f>
        <v>115.48</v>
      </c>
      <c r="H13774" s="4" t="str">
        <f aca="false">INDEX(Data_Products!$C$2:$C$33,MATCH(C13774,Data_Products!$A$2:$A$33,0))</f>
        <v>Tools &amp; Fixings</v>
      </c>
      <c r="I13774" s="10" t="n">
        <f aca="false">D13774*(E13774-G13774)</f>
        <v>749.6</v>
      </c>
      <c r="J13774" s="11" t="n">
        <f aca="false">IFERROR(I13774/F13774,0)</f>
        <v>0.393614786809494</v>
      </c>
      <c r="K13774" s="4" t="str">
        <f aca="false">IFERROR(INDEX(Data_Orders!$F$2:$F$4727,MATCH(B13774,Data_Orders!$A$2:$A$4727,0)),"")</f>
        <v>Contractor</v>
      </c>
      <c r="L13774" s="4" t="str">
        <f aca="false">IFERROR(INDEX(Data_Orders!$D$2:$D$4727,MATCH(B13774,Data_Orders!$A$2:$A$4727,0)),"")</f>
        <v>Leicester</v>
      </c>
    </row>
    <row r="13775" customFormat="false" ht="15" hidden="false" customHeight="false" outlineLevel="0" collapsed="false">
      <c r="A13775" s="4" t="s">
        <v>19591</v>
      </c>
      <c r="B13775" s="4" t="s">
        <v>5705</v>
      </c>
      <c r="C13775" s="4" t="s">
        <v>1028</v>
      </c>
      <c r="D13775" s="4" t="n">
        <v>9</v>
      </c>
      <c r="E13775" s="4" t="n">
        <v>118.79</v>
      </c>
      <c r="F13775" s="4" t="n">
        <v>1069.11</v>
      </c>
      <c r="G13775" s="4" t="n">
        <f aca="false">INDEX(Data_Products!$D$2:$D$33,MATCH(C13775,Data_Products!$A$2:$A$33,0))</f>
        <v>81.07</v>
      </c>
      <c r="H13775" s="4" t="str">
        <f aca="false">INDEX(Data_Products!$C$2:$C$33,MATCH(C13775,Data_Products!$A$2:$A$33,0))</f>
        <v>Cement &amp; Aggregates</v>
      </c>
      <c r="I13775" s="10" t="n">
        <f aca="false">D13775*(E13775-G13775)</f>
        <v>339.48</v>
      </c>
      <c r="J13775" s="11" t="n">
        <f aca="false">IFERROR(I13775/F13775,0)</f>
        <v>0.317535146056066</v>
      </c>
      <c r="K13775" s="4" t="str">
        <f aca="false">IFERROR(INDEX(Data_Orders!$F$2:$F$4727,MATCH(B13775,Data_Orders!$A$2:$A$4727,0)),"")</f>
        <v>Contractor</v>
      </c>
      <c r="L13775" s="4" t="str">
        <f aca="false">IFERROR(INDEX(Data_Orders!$D$2:$D$4727,MATCH(B13775,Data_Orders!$A$2:$A$4727,0)),"")</f>
        <v>Leicester</v>
      </c>
    </row>
    <row r="13776" customFormat="false" ht="15" hidden="false" customHeight="false" outlineLevel="0" collapsed="false">
      <c r="A13776" s="4" t="s">
        <v>19592</v>
      </c>
      <c r="B13776" s="4" t="s">
        <v>5706</v>
      </c>
      <c r="C13776" s="4" t="s">
        <v>1028</v>
      </c>
      <c r="D13776" s="4" t="n">
        <v>15</v>
      </c>
      <c r="E13776" s="4" t="n">
        <v>118.79</v>
      </c>
      <c r="F13776" s="4" t="n">
        <v>1781.85</v>
      </c>
      <c r="G13776" s="4" t="n">
        <f aca="false">INDEX(Data_Products!$D$2:$D$33,MATCH(C13776,Data_Products!$A$2:$A$33,0))</f>
        <v>81.07</v>
      </c>
      <c r="H13776" s="4" t="str">
        <f aca="false">INDEX(Data_Products!$C$2:$C$33,MATCH(C13776,Data_Products!$A$2:$A$33,0))</f>
        <v>Cement &amp; Aggregates</v>
      </c>
      <c r="I13776" s="10" t="n">
        <f aca="false">D13776*(E13776-G13776)</f>
        <v>565.8</v>
      </c>
      <c r="J13776" s="11" t="n">
        <f aca="false">IFERROR(I13776/F13776,0)</f>
        <v>0.317535146056065</v>
      </c>
      <c r="K13776" s="4" t="str">
        <f aca="false">IFERROR(INDEX(Data_Orders!$F$2:$F$4727,MATCH(B13776,Data_Orders!$A$2:$A$4727,0)),"")</f>
        <v>Contractor</v>
      </c>
      <c r="L13776" s="4" t="str">
        <f aca="false">IFERROR(INDEX(Data_Orders!$D$2:$D$4727,MATCH(B13776,Data_Orders!$A$2:$A$4727,0)),"")</f>
        <v>Leicester</v>
      </c>
    </row>
    <row r="13777" customFormat="false" ht="15" hidden="false" customHeight="false" outlineLevel="0" collapsed="false">
      <c r="A13777" s="4" t="s">
        <v>19593</v>
      </c>
      <c r="B13777" s="4" t="s">
        <v>5707</v>
      </c>
      <c r="C13777" s="4" t="s">
        <v>1024</v>
      </c>
      <c r="D13777" s="4" t="n">
        <v>20</v>
      </c>
      <c r="E13777" s="4" t="n">
        <v>137.14</v>
      </c>
      <c r="F13777" s="4" t="n">
        <v>2742.8</v>
      </c>
      <c r="G13777" s="4" t="n">
        <f aca="false">INDEX(Data_Products!$D$2:$D$33,MATCH(C13777,Data_Products!$A$2:$A$33,0))</f>
        <v>99.99</v>
      </c>
      <c r="H13777" s="4" t="str">
        <f aca="false">INDEX(Data_Products!$C$2:$C$33,MATCH(C13777,Data_Products!$A$2:$A$33,0))</f>
        <v>Cement &amp; Aggregates</v>
      </c>
      <c r="I13777" s="10" t="n">
        <f aca="false">D13777*(E13777-G13777)</f>
        <v>743</v>
      </c>
      <c r="J13777" s="11" t="n">
        <f aca="false">IFERROR(I13777/F13777,0)</f>
        <v>0.270891060230421</v>
      </c>
      <c r="K13777" s="4" t="str">
        <f aca="false">IFERROR(INDEX(Data_Orders!$F$2:$F$4727,MATCH(B13777,Data_Orders!$A$2:$A$4727,0)),"")</f>
        <v>Contractor</v>
      </c>
      <c r="L13777" s="4" t="str">
        <f aca="false">IFERROR(INDEX(Data_Orders!$D$2:$D$4727,MATCH(B13777,Data_Orders!$A$2:$A$4727,0)),"")</f>
        <v>Leicester</v>
      </c>
    </row>
    <row r="13778" customFormat="false" ht="15" hidden="false" customHeight="false" outlineLevel="0" collapsed="false">
      <c r="A13778" s="4" t="s">
        <v>19594</v>
      </c>
      <c r="B13778" s="4" t="s">
        <v>5707</v>
      </c>
      <c r="C13778" s="4" t="s">
        <v>1064</v>
      </c>
      <c r="D13778" s="4" t="n">
        <v>14</v>
      </c>
      <c r="E13778" s="4" t="n">
        <v>97.63</v>
      </c>
      <c r="F13778" s="4" t="n">
        <v>1366.82</v>
      </c>
      <c r="G13778" s="4" t="n">
        <f aca="false">INDEX(Data_Products!$D$2:$D$33,MATCH(C13778,Data_Products!$A$2:$A$33,0))</f>
        <v>65.21</v>
      </c>
      <c r="H13778" s="4" t="str">
        <f aca="false">INDEX(Data_Products!$C$2:$C$33,MATCH(C13778,Data_Products!$A$2:$A$33,0))</f>
        <v>Plumbing &amp; Drainage</v>
      </c>
      <c r="I13778" s="10" t="n">
        <f aca="false">D13778*(E13778-G13778)</f>
        <v>453.88</v>
      </c>
      <c r="J13778" s="11" t="n">
        <f aca="false">IFERROR(I13778/F13778,0)</f>
        <v>0.332070060432244</v>
      </c>
      <c r="K13778" s="4" t="str">
        <f aca="false">IFERROR(INDEX(Data_Orders!$F$2:$F$4727,MATCH(B13778,Data_Orders!$A$2:$A$4727,0)),"")</f>
        <v>Contractor</v>
      </c>
      <c r="L13778" s="4" t="str">
        <f aca="false">IFERROR(INDEX(Data_Orders!$D$2:$D$4727,MATCH(B13778,Data_Orders!$A$2:$A$4727,0)),"")</f>
        <v>Leicester</v>
      </c>
    </row>
    <row r="13779" customFormat="false" ht="15" hidden="false" customHeight="false" outlineLevel="0" collapsed="false">
      <c r="A13779" s="4" t="s">
        <v>19595</v>
      </c>
      <c r="B13779" s="4" t="s">
        <v>5707</v>
      </c>
      <c r="C13779" s="4" t="s">
        <v>1057</v>
      </c>
      <c r="D13779" s="4" t="n">
        <v>14</v>
      </c>
      <c r="E13779" s="4" t="n">
        <v>176.81</v>
      </c>
      <c r="F13779" s="4" t="n">
        <v>2475.34</v>
      </c>
      <c r="G13779" s="4" t="n">
        <f aca="false">INDEX(Data_Products!$D$2:$D$33,MATCH(C13779,Data_Products!$A$2:$A$33,0))</f>
        <v>129.57</v>
      </c>
      <c r="H13779" s="4" t="str">
        <f aca="false">INDEX(Data_Products!$C$2:$C$33,MATCH(C13779,Data_Products!$A$2:$A$33,0))</f>
        <v>Roofing</v>
      </c>
      <c r="I13779" s="10" t="n">
        <f aca="false">D13779*(E13779-G13779)</f>
        <v>661.36</v>
      </c>
      <c r="J13779" s="11" t="n">
        <f aca="false">IFERROR(I13779/F13779,0)</f>
        <v>0.267179458175443</v>
      </c>
      <c r="K13779" s="4" t="str">
        <f aca="false">IFERROR(INDEX(Data_Orders!$F$2:$F$4727,MATCH(B13779,Data_Orders!$A$2:$A$4727,0)),"")</f>
        <v>Contractor</v>
      </c>
      <c r="L13779" s="4" t="str">
        <f aca="false">IFERROR(INDEX(Data_Orders!$D$2:$D$4727,MATCH(B13779,Data_Orders!$A$2:$A$4727,0)),"")</f>
        <v>Leicester</v>
      </c>
    </row>
    <row r="13780" customFormat="false" ht="15" hidden="false" customHeight="false" outlineLevel="0" collapsed="false">
      <c r="A13780" s="4" t="s">
        <v>19596</v>
      </c>
      <c r="B13780" s="4" t="s">
        <v>5707</v>
      </c>
      <c r="C13780" s="4" t="s">
        <v>1021</v>
      </c>
      <c r="D13780" s="4" t="n">
        <v>8</v>
      </c>
      <c r="E13780" s="4" t="n">
        <v>73.76</v>
      </c>
      <c r="F13780" s="4" t="n">
        <v>590.08</v>
      </c>
      <c r="G13780" s="4" t="n">
        <f aca="false">INDEX(Data_Products!$D$2:$D$33,MATCH(C13780,Data_Products!$A$2:$A$33,0))</f>
        <v>51.51</v>
      </c>
      <c r="H13780" s="4" t="str">
        <f aca="false">INDEX(Data_Products!$C$2:$C$33,MATCH(C13780,Data_Products!$A$2:$A$33,0))</f>
        <v>Cement &amp; Aggregates</v>
      </c>
      <c r="I13780" s="10" t="n">
        <f aca="false">D13780*(E13780-G13780)</f>
        <v>178</v>
      </c>
      <c r="J13780" s="11" t="n">
        <f aca="false">IFERROR(I13780/F13780,0)</f>
        <v>0.301654013015184</v>
      </c>
      <c r="K13780" s="4" t="str">
        <f aca="false">IFERROR(INDEX(Data_Orders!$F$2:$F$4727,MATCH(B13780,Data_Orders!$A$2:$A$4727,0)),"")</f>
        <v>Contractor</v>
      </c>
      <c r="L13780" s="4" t="str">
        <f aca="false">IFERROR(INDEX(Data_Orders!$D$2:$D$4727,MATCH(B13780,Data_Orders!$A$2:$A$4727,0)),"")</f>
        <v>Leicester</v>
      </c>
    </row>
    <row r="13781" customFormat="false" ht="15" hidden="false" customHeight="false" outlineLevel="0" collapsed="false">
      <c r="A13781" s="4" t="s">
        <v>19597</v>
      </c>
      <c r="B13781" s="4" t="s">
        <v>5707</v>
      </c>
      <c r="C13781" s="4" t="s">
        <v>1044</v>
      </c>
      <c r="D13781" s="4" t="n">
        <v>15</v>
      </c>
      <c r="E13781" s="4" t="n">
        <v>190.44</v>
      </c>
      <c r="F13781" s="4" t="n">
        <v>2856.6</v>
      </c>
      <c r="G13781" s="4" t="n">
        <f aca="false">INDEX(Data_Products!$D$2:$D$33,MATCH(C13781,Data_Products!$A$2:$A$33,0))</f>
        <v>115.48</v>
      </c>
      <c r="H13781" s="4" t="str">
        <f aca="false">INDEX(Data_Products!$C$2:$C$33,MATCH(C13781,Data_Products!$A$2:$A$33,0))</f>
        <v>Tools &amp; Fixings</v>
      </c>
      <c r="I13781" s="10" t="n">
        <f aca="false">D13781*(E13781-G13781)</f>
        <v>1124.4</v>
      </c>
      <c r="J13781" s="11" t="n">
        <f aca="false">IFERROR(I13781/F13781,0)</f>
        <v>0.393614786809494</v>
      </c>
      <c r="K13781" s="4" t="str">
        <f aca="false">IFERROR(INDEX(Data_Orders!$F$2:$F$4727,MATCH(B13781,Data_Orders!$A$2:$A$4727,0)),"")</f>
        <v>Contractor</v>
      </c>
      <c r="L13781" s="4" t="str">
        <f aca="false">IFERROR(INDEX(Data_Orders!$D$2:$D$4727,MATCH(B13781,Data_Orders!$A$2:$A$4727,0)),"")</f>
        <v>Leicester</v>
      </c>
    </row>
    <row r="13782" customFormat="false" ht="15" hidden="false" customHeight="false" outlineLevel="0" collapsed="false">
      <c r="A13782" s="4" t="s">
        <v>19598</v>
      </c>
      <c r="B13782" s="4" t="s">
        <v>5708</v>
      </c>
      <c r="C13782" s="4" t="s">
        <v>1046</v>
      </c>
      <c r="D13782" s="4" t="n">
        <v>18</v>
      </c>
      <c r="E13782" s="4" t="n">
        <v>154.02</v>
      </c>
      <c r="F13782" s="4" t="n">
        <v>2772.36</v>
      </c>
      <c r="G13782" s="4" t="n">
        <f aca="false">INDEX(Data_Products!$D$2:$D$33,MATCH(C13782,Data_Products!$A$2:$A$33,0))</f>
        <v>102.1</v>
      </c>
      <c r="H13782" s="4" t="str">
        <f aca="false">INDEX(Data_Products!$C$2:$C$33,MATCH(C13782,Data_Products!$A$2:$A$33,0))</f>
        <v>Tools &amp; Fixings</v>
      </c>
      <c r="I13782" s="10" t="n">
        <f aca="false">D13782*(E13782-G13782)</f>
        <v>934.56</v>
      </c>
      <c r="J13782" s="11" t="n">
        <f aca="false">IFERROR(I13782/F13782,0)</f>
        <v>0.337099078041813</v>
      </c>
      <c r="K13782" s="4" t="str">
        <f aca="false">IFERROR(INDEX(Data_Orders!$F$2:$F$4727,MATCH(B13782,Data_Orders!$A$2:$A$4727,0)),"")</f>
        <v>Contractor</v>
      </c>
      <c r="L13782" s="4" t="str">
        <f aca="false">IFERROR(INDEX(Data_Orders!$D$2:$D$4727,MATCH(B13782,Data_Orders!$A$2:$A$4727,0)),"")</f>
        <v>Leicester</v>
      </c>
    </row>
    <row r="13783" customFormat="false" ht="15" hidden="false" customHeight="false" outlineLevel="0" collapsed="false">
      <c r="A13783" s="4" t="s">
        <v>19599</v>
      </c>
      <c r="B13783" s="4" t="s">
        <v>5708</v>
      </c>
      <c r="C13783" s="4" t="s">
        <v>1015</v>
      </c>
      <c r="D13783" s="4" t="n">
        <v>16</v>
      </c>
      <c r="E13783" s="4" t="n">
        <v>122.01</v>
      </c>
      <c r="F13783" s="4" t="n">
        <v>1952.16</v>
      </c>
      <c r="G13783" s="4" t="n">
        <f aca="false">INDEX(Data_Products!$D$2:$D$33,MATCH(C13783,Data_Products!$A$2:$A$33,0))</f>
        <v>85.53</v>
      </c>
      <c r="H13783" s="4" t="str">
        <f aca="false">INDEX(Data_Products!$C$2:$C$33,MATCH(C13783,Data_Products!$A$2:$A$33,0))</f>
        <v>Timber</v>
      </c>
      <c r="I13783" s="10" t="n">
        <f aca="false">D13783*(E13783-G13783)</f>
        <v>583.68</v>
      </c>
      <c r="J13783" s="11" t="n">
        <f aca="false">IFERROR(I13783/F13783,0)</f>
        <v>0.298991885910991</v>
      </c>
      <c r="K13783" s="4" t="str">
        <f aca="false">IFERROR(INDEX(Data_Orders!$F$2:$F$4727,MATCH(B13783,Data_Orders!$A$2:$A$4727,0)),"")</f>
        <v>Contractor</v>
      </c>
      <c r="L13783" s="4" t="str">
        <f aca="false">IFERROR(INDEX(Data_Orders!$D$2:$D$4727,MATCH(B13783,Data_Orders!$A$2:$A$4727,0)),"")</f>
        <v>Leicester</v>
      </c>
    </row>
    <row r="13784" customFormat="false" ht="15" hidden="false" customHeight="false" outlineLevel="0" collapsed="false">
      <c r="A13784" s="4" t="s">
        <v>19600</v>
      </c>
      <c r="B13784" s="4" t="s">
        <v>5708</v>
      </c>
      <c r="C13784" s="4" t="s">
        <v>1057</v>
      </c>
      <c r="D13784" s="4" t="n">
        <v>15</v>
      </c>
      <c r="E13784" s="4" t="n">
        <v>176.81</v>
      </c>
      <c r="F13784" s="4" t="n">
        <v>2652.15</v>
      </c>
      <c r="G13784" s="4" t="n">
        <f aca="false">INDEX(Data_Products!$D$2:$D$33,MATCH(C13784,Data_Products!$A$2:$A$33,0))</f>
        <v>129.57</v>
      </c>
      <c r="H13784" s="4" t="str">
        <f aca="false">INDEX(Data_Products!$C$2:$C$33,MATCH(C13784,Data_Products!$A$2:$A$33,0))</f>
        <v>Roofing</v>
      </c>
      <c r="I13784" s="10" t="n">
        <f aca="false">D13784*(E13784-G13784)</f>
        <v>708.6</v>
      </c>
      <c r="J13784" s="11" t="n">
        <f aca="false">IFERROR(I13784/F13784,0)</f>
        <v>0.267179458175443</v>
      </c>
      <c r="K13784" s="4" t="str">
        <f aca="false">IFERROR(INDEX(Data_Orders!$F$2:$F$4727,MATCH(B13784,Data_Orders!$A$2:$A$4727,0)),"")</f>
        <v>Contractor</v>
      </c>
      <c r="L13784" s="4" t="str">
        <f aca="false">IFERROR(INDEX(Data_Orders!$D$2:$D$4727,MATCH(B13784,Data_Orders!$A$2:$A$4727,0)),"")</f>
        <v>Leicester</v>
      </c>
    </row>
    <row r="13785" customFormat="false" ht="15" hidden="false" customHeight="false" outlineLevel="0" collapsed="false">
      <c r="A13785" s="4" t="s">
        <v>19601</v>
      </c>
      <c r="B13785" s="4" t="s">
        <v>5709</v>
      </c>
      <c r="C13785" s="4" t="s">
        <v>1028</v>
      </c>
      <c r="D13785" s="4" t="n">
        <v>6</v>
      </c>
      <c r="E13785" s="4" t="n">
        <v>118.79</v>
      </c>
      <c r="F13785" s="4" t="n">
        <v>712.74</v>
      </c>
      <c r="G13785" s="4" t="n">
        <f aca="false">INDEX(Data_Products!$D$2:$D$33,MATCH(C13785,Data_Products!$A$2:$A$33,0))</f>
        <v>81.07</v>
      </c>
      <c r="H13785" s="4" t="str">
        <f aca="false">INDEX(Data_Products!$C$2:$C$33,MATCH(C13785,Data_Products!$A$2:$A$33,0))</f>
        <v>Cement &amp; Aggregates</v>
      </c>
      <c r="I13785" s="10" t="n">
        <f aca="false">D13785*(E13785-G13785)</f>
        <v>226.32</v>
      </c>
      <c r="J13785" s="11" t="n">
        <f aca="false">IFERROR(I13785/F13785,0)</f>
        <v>0.317535146056065</v>
      </c>
      <c r="K13785" s="4" t="str">
        <f aca="false">IFERROR(INDEX(Data_Orders!$F$2:$F$4727,MATCH(B13785,Data_Orders!$A$2:$A$4727,0)),"")</f>
        <v>Contractor</v>
      </c>
      <c r="L13785" s="4" t="str">
        <f aca="false">IFERROR(INDEX(Data_Orders!$D$2:$D$4727,MATCH(B13785,Data_Orders!$A$2:$A$4727,0)),"")</f>
        <v>Leicester</v>
      </c>
    </row>
    <row r="13786" customFormat="false" ht="15" hidden="false" customHeight="false" outlineLevel="0" collapsed="false">
      <c r="A13786" s="4" t="s">
        <v>19602</v>
      </c>
      <c r="B13786" s="4" t="s">
        <v>5709</v>
      </c>
      <c r="C13786" s="4" t="s">
        <v>1052</v>
      </c>
      <c r="D13786" s="4" t="n">
        <v>10</v>
      </c>
      <c r="E13786" s="4" t="n">
        <v>205.71</v>
      </c>
      <c r="F13786" s="4" t="n">
        <v>2057.1</v>
      </c>
      <c r="G13786" s="4" t="n">
        <f aca="false">INDEX(Data_Products!$D$2:$D$33,MATCH(C13786,Data_Products!$A$2:$A$33,0))</f>
        <v>152.29</v>
      </c>
      <c r="H13786" s="4" t="str">
        <f aca="false">INDEX(Data_Products!$C$2:$C$33,MATCH(C13786,Data_Products!$A$2:$A$33,0))</f>
        <v>Roofing</v>
      </c>
      <c r="I13786" s="10" t="n">
        <f aca="false">D13786*(E13786-G13786)</f>
        <v>534.2</v>
      </c>
      <c r="J13786" s="11" t="n">
        <f aca="false">IFERROR(I13786/F13786,0)</f>
        <v>0.259685965679841</v>
      </c>
      <c r="K13786" s="4" t="str">
        <f aca="false">IFERROR(INDEX(Data_Orders!$F$2:$F$4727,MATCH(B13786,Data_Orders!$A$2:$A$4727,0)),"")</f>
        <v>Contractor</v>
      </c>
      <c r="L13786" s="4" t="str">
        <f aca="false">IFERROR(INDEX(Data_Orders!$D$2:$D$4727,MATCH(B13786,Data_Orders!$A$2:$A$4727,0)),"")</f>
        <v>Leicester</v>
      </c>
    </row>
    <row r="13787" customFormat="false" ht="15" hidden="false" customHeight="false" outlineLevel="0" collapsed="false">
      <c r="A13787" s="4" t="s">
        <v>19603</v>
      </c>
      <c r="B13787" s="4" t="s">
        <v>5709</v>
      </c>
      <c r="C13787" s="4" t="s">
        <v>1050</v>
      </c>
      <c r="D13787" s="4" t="n">
        <v>13</v>
      </c>
      <c r="E13787" s="4" t="n">
        <v>238.63</v>
      </c>
      <c r="F13787" s="4" t="n">
        <v>3102.19</v>
      </c>
      <c r="G13787" s="4" t="n">
        <f aca="false">INDEX(Data_Products!$D$2:$D$33,MATCH(C13787,Data_Products!$A$2:$A$33,0))</f>
        <v>148.91</v>
      </c>
      <c r="H13787" s="4" t="str">
        <f aca="false">INDEX(Data_Products!$C$2:$C$33,MATCH(C13787,Data_Products!$A$2:$A$33,0))</f>
        <v>Tools &amp; Fixings</v>
      </c>
      <c r="I13787" s="10" t="n">
        <f aca="false">D13787*(E13787-G13787)</f>
        <v>1166.36</v>
      </c>
      <c r="J13787" s="11" t="n">
        <f aca="false">IFERROR(I13787/F13787,0)</f>
        <v>0.375979549930855</v>
      </c>
      <c r="K13787" s="4" t="str">
        <f aca="false">IFERROR(INDEX(Data_Orders!$F$2:$F$4727,MATCH(B13787,Data_Orders!$A$2:$A$4727,0)),"")</f>
        <v>Contractor</v>
      </c>
      <c r="L13787" s="4" t="str">
        <f aca="false">IFERROR(INDEX(Data_Orders!$D$2:$D$4727,MATCH(B13787,Data_Orders!$A$2:$A$4727,0)),"")</f>
        <v>Leicester</v>
      </c>
    </row>
    <row r="13788" customFormat="false" ht="15" hidden="false" customHeight="false" outlineLevel="0" collapsed="false">
      <c r="A13788" s="4" t="s">
        <v>19604</v>
      </c>
      <c r="B13788" s="4" t="s">
        <v>5710</v>
      </c>
      <c r="C13788" s="4" t="s">
        <v>1057</v>
      </c>
      <c r="D13788" s="4" t="n">
        <v>9</v>
      </c>
      <c r="E13788" s="4" t="n">
        <v>176.81</v>
      </c>
      <c r="F13788" s="4" t="n">
        <v>1591.29</v>
      </c>
      <c r="G13788" s="4" t="n">
        <f aca="false">INDEX(Data_Products!$D$2:$D$33,MATCH(C13788,Data_Products!$A$2:$A$33,0))</f>
        <v>129.57</v>
      </c>
      <c r="H13788" s="4" t="str">
        <f aca="false">INDEX(Data_Products!$C$2:$C$33,MATCH(C13788,Data_Products!$A$2:$A$33,0))</f>
        <v>Roofing</v>
      </c>
      <c r="I13788" s="10" t="n">
        <f aca="false">D13788*(E13788-G13788)</f>
        <v>425.16</v>
      </c>
      <c r="J13788" s="11" t="n">
        <f aca="false">IFERROR(I13788/F13788,0)</f>
        <v>0.267179458175443</v>
      </c>
      <c r="K13788" s="4" t="str">
        <f aca="false">IFERROR(INDEX(Data_Orders!$F$2:$F$4727,MATCH(B13788,Data_Orders!$A$2:$A$4727,0)),"")</f>
        <v>Contractor</v>
      </c>
      <c r="L13788" s="4" t="str">
        <f aca="false">IFERROR(INDEX(Data_Orders!$D$2:$D$4727,MATCH(B13788,Data_Orders!$A$2:$A$4727,0)),"")</f>
        <v>Leicester</v>
      </c>
    </row>
    <row r="13789" customFormat="false" ht="15" hidden="false" customHeight="false" outlineLevel="0" collapsed="false">
      <c r="A13789" s="4" t="s">
        <v>19605</v>
      </c>
      <c r="B13789" s="4" t="s">
        <v>5710</v>
      </c>
      <c r="C13789" s="4" t="s">
        <v>1015</v>
      </c>
      <c r="D13789" s="4" t="n">
        <v>13</v>
      </c>
      <c r="E13789" s="4" t="n">
        <v>122.01</v>
      </c>
      <c r="F13789" s="4" t="n">
        <v>1586.13</v>
      </c>
      <c r="G13789" s="4" t="n">
        <f aca="false">INDEX(Data_Products!$D$2:$D$33,MATCH(C13789,Data_Products!$A$2:$A$33,0))</f>
        <v>85.53</v>
      </c>
      <c r="H13789" s="4" t="str">
        <f aca="false">INDEX(Data_Products!$C$2:$C$33,MATCH(C13789,Data_Products!$A$2:$A$33,0))</f>
        <v>Timber</v>
      </c>
      <c r="I13789" s="10" t="n">
        <f aca="false">D13789*(E13789-G13789)</f>
        <v>474.24</v>
      </c>
      <c r="J13789" s="11" t="n">
        <f aca="false">IFERROR(I13789/F13789,0)</f>
        <v>0.298991885910991</v>
      </c>
      <c r="K13789" s="4" t="str">
        <f aca="false">IFERROR(INDEX(Data_Orders!$F$2:$F$4727,MATCH(B13789,Data_Orders!$A$2:$A$4727,0)),"")</f>
        <v>Contractor</v>
      </c>
      <c r="L13789" s="4" t="str">
        <f aca="false">IFERROR(INDEX(Data_Orders!$D$2:$D$4727,MATCH(B13789,Data_Orders!$A$2:$A$4727,0)),"")</f>
        <v>Leicester</v>
      </c>
    </row>
    <row r="13790" customFormat="false" ht="15" hidden="false" customHeight="false" outlineLevel="0" collapsed="false">
      <c r="A13790" s="4" t="s">
        <v>19606</v>
      </c>
      <c r="B13790" s="4" t="s">
        <v>5710</v>
      </c>
      <c r="C13790" s="4" t="s">
        <v>1030</v>
      </c>
      <c r="D13790" s="4" t="n">
        <v>20</v>
      </c>
      <c r="E13790" s="4" t="n">
        <v>25.23</v>
      </c>
      <c r="F13790" s="4" t="n">
        <v>504.6</v>
      </c>
      <c r="G13790" s="4" t="n">
        <f aca="false">INDEX(Data_Products!$D$2:$D$33,MATCH(C13790,Data_Products!$A$2:$A$33,0))</f>
        <v>17.67</v>
      </c>
      <c r="H13790" s="4" t="str">
        <f aca="false">INDEX(Data_Products!$C$2:$C$33,MATCH(C13790,Data_Products!$A$2:$A$33,0))</f>
        <v>Cement &amp; Aggregates</v>
      </c>
      <c r="I13790" s="10" t="n">
        <f aca="false">D13790*(E13790-G13790)</f>
        <v>151.2</v>
      </c>
      <c r="J13790" s="11" t="n">
        <f aca="false">IFERROR(I13790/F13790,0)</f>
        <v>0.299643281807372</v>
      </c>
      <c r="K13790" s="4" t="str">
        <f aca="false">IFERROR(INDEX(Data_Orders!$F$2:$F$4727,MATCH(B13790,Data_Orders!$A$2:$A$4727,0)),"")</f>
        <v>Contractor</v>
      </c>
      <c r="L13790" s="4" t="str">
        <f aca="false">IFERROR(INDEX(Data_Orders!$D$2:$D$4727,MATCH(B13790,Data_Orders!$A$2:$A$4727,0)),"")</f>
        <v>Leicester</v>
      </c>
    </row>
    <row r="13791" customFormat="false" ht="15" hidden="false" customHeight="false" outlineLevel="0" collapsed="false">
      <c r="A13791" s="4" t="s">
        <v>19607</v>
      </c>
      <c r="B13791" s="4" t="s">
        <v>5710</v>
      </c>
      <c r="C13791" s="4" t="s">
        <v>1075</v>
      </c>
      <c r="D13791" s="4" t="n">
        <v>7</v>
      </c>
      <c r="E13791" s="4" t="n">
        <v>98.61</v>
      </c>
      <c r="F13791" s="4" t="n">
        <v>690.27</v>
      </c>
      <c r="G13791" s="4" t="n">
        <f aca="false">INDEX(Data_Products!$D$2:$D$33,MATCH(C13791,Data_Products!$A$2:$A$33,0))</f>
        <v>74.84</v>
      </c>
      <c r="H13791" s="4" t="str">
        <f aca="false">INDEX(Data_Products!$C$2:$C$33,MATCH(C13791,Data_Products!$A$2:$A$33,0))</f>
        <v>Landscaping</v>
      </c>
      <c r="I13791" s="10" t="n">
        <f aca="false">D13791*(E13791-G13791)</f>
        <v>166.39</v>
      </c>
      <c r="J13791" s="11" t="n">
        <f aca="false">IFERROR(I13791/F13791,0)</f>
        <v>0.24105060338708</v>
      </c>
      <c r="K13791" s="4" t="str">
        <f aca="false">IFERROR(INDEX(Data_Orders!$F$2:$F$4727,MATCH(B13791,Data_Orders!$A$2:$A$4727,0)),"")</f>
        <v>Contractor</v>
      </c>
      <c r="L13791" s="4" t="str">
        <f aca="false">IFERROR(INDEX(Data_Orders!$D$2:$D$4727,MATCH(B13791,Data_Orders!$A$2:$A$4727,0)),"")</f>
        <v>Leicester</v>
      </c>
    </row>
    <row r="13792" customFormat="false" ht="15" hidden="false" customHeight="false" outlineLevel="0" collapsed="false">
      <c r="A13792" s="4" t="s">
        <v>19608</v>
      </c>
      <c r="B13792" s="4" t="s">
        <v>5711</v>
      </c>
      <c r="C13792" s="4" t="s">
        <v>1052</v>
      </c>
      <c r="D13792" s="4" t="n">
        <v>11</v>
      </c>
      <c r="E13792" s="4" t="n">
        <v>205.71</v>
      </c>
      <c r="F13792" s="4" t="n">
        <v>2262.81</v>
      </c>
      <c r="G13792" s="4" t="n">
        <f aca="false">INDEX(Data_Products!$D$2:$D$33,MATCH(C13792,Data_Products!$A$2:$A$33,0))</f>
        <v>152.29</v>
      </c>
      <c r="H13792" s="4" t="str">
        <f aca="false">INDEX(Data_Products!$C$2:$C$33,MATCH(C13792,Data_Products!$A$2:$A$33,0))</f>
        <v>Roofing</v>
      </c>
      <c r="I13792" s="10" t="n">
        <f aca="false">D13792*(E13792-G13792)</f>
        <v>587.62</v>
      </c>
      <c r="J13792" s="11" t="n">
        <f aca="false">IFERROR(I13792/F13792,0)</f>
        <v>0.259685965679841</v>
      </c>
      <c r="K13792" s="4" t="str">
        <f aca="false">IFERROR(INDEX(Data_Orders!$F$2:$F$4727,MATCH(B13792,Data_Orders!$A$2:$A$4727,0)),"")</f>
        <v>Contractor</v>
      </c>
      <c r="L13792" s="4" t="str">
        <f aca="false">IFERROR(INDEX(Data_Orders!$D$2:$D$4727,MATCH(B13792,Data_Orders!$A$2:$A$4727,0)),"")</f>
        <v>Leicester</v>
      </c>
    </row>
    <row r="13793" customFormat="false" ht="15" hidden="false" customHeight="false" outlineLevel="0" collapsed="false">
      <c r="A13793" s="4" t="s">
        <v>19609</v>
      </c>
      <c r="B13793" s="4" t="s">
        <v>5711</v>
      </c>
      <c r="C13793" s="4" t="s">
        <v>1059</v>
      </c>
      <c r="D13793" s="4" t="n">
        <v>11</v>
      </c>
      <c r="E13793" s="4" t="n">
        <v>103.63</v>
      </c>
      <c r="F13793" s="4" t="n">
        <v>1139.93</v>
      </c>
      <c r="G13793" s="4" t="n">
        <f aca="false">INDEX(Data_Products!$D$2:$D$33,MATCH(C13793,Data_Products!$A$2:$A$33,0))</f>
        <v>82.55</v>
      </c>
      <c r="H13793" s="4" t="str">
        <f aca="false">INDEX(Data_Products!$C$2:$C$33,MATCH(C13793,Data_Products!$A$2:$A$33,0))</f>
        <v>Roofing</v>
      </c>
      <c r="I13793" s="10" t="n">
        <f aca="false">D13793*(E13793-G13793)</f>
        <v>231.88</v>
      </c>
      <c r="J13793" s="11" t="n">
        <f aca="false">IFERROR(I13793/F13793,0)</f>
        <v>0.203415999228023</v>
      </c>
      <c r="K13793" s="4" t="str">
        <f aca="false">IFERROR(INDEX(Data_Orders!$F$2:$F$4727,MATCH(B13793,Data_Orders!$A$2:$A$4727,0)),"")</f>
        <v>Contractor</v>
      </c>
      <c r="L13793" s="4" t="str">
        <f aca="false">IFERROR(INDEX(Data_Orders!$D$2:$D$4727,MATCH(B13793,Data_Orders!$A$2:$A$4727,0)),"")</f>
        <v>Leicester</v>
      </c>
    </row>
    <row r="13794" customFormat="false" ht="15" hidden="false" customHeight="false" outlineLevel="0" collapsed="false">
      <c r="A13794" s="4" t="s">
        <v>19610</v>
      </c>
      <c r="B13794" s="4" t="s">
        <v>5711</v>
      </c>
      <c r="C13794" s="4" t="s">
        <v>1032</v>
      </c>
      <c r="D13794" s="4" t="n">
        <v>14</v>
      </c>
      <c r="E13794" s="4" t="n">
        <v>99.65</v>
      </c>
      <c r="F13794" s="4" t="n">
        <v>1395.1</v>
      </c>
      <c r="G13794" s="4" t="n">
        <f aca="false">INDEX(Data_Products!$D$2:$D$33,MATCH(C13794,Data_Products!$A$2:$A$33,0))</f>
        <v>58.26</v>
      </c>
      <c r="H13794" s="4" t="str">
        <f aca="false">INDEX(Data_Products!$C$2:$C$33,MATCH(C13794,Data_Products!$A$2:$A$33,0))</f>
        <v>Insulation</v>
      </c>
      <c r="I13794" s="10" t="n">
        <f aca="false">D13794*(E13794-G13794)</f>
        <v>579.46</v>
      </c>
      <c r="J13794" s="11" t="n">
        <f aca="false">IFERROR(I13794/F13794,0)</f>
        <v>0.415353738083292</v>
      </c>
      <c r="K13794" s="4" t="str">
        <f aca="false">IFERROR(INDEX(Data_Orders!$F$2:$F$4727,MATCH(B13794,Data_Orders!$A$2:$A$4727,0)),"")</f>
        <v>Contractor</v>
      </c>
      <c r="L13794" s="4" t="str">
        <f aca="false">IFERROR(INDEX(Data_Orders!$D$2:$D$4727,MATCH(B13794,Data_Orders!$A$2:$A$4727,0)),"")</f>
        <v>Leicester</v>
      </c>
    </row>
    <row r="13795" customFormat="false" ht="15" hidden="false" customHeight="false" outlineLevel="0" collapsed="false">
      <c r="A13795" s="4" t="s">
        <v>19611</v>
      </c>
      <c r="B13795" s="4" t="s">
        <v>5711</v>
      </c>
      <c r="C13795" s="4" t="s">
        <v>1026</v>
      </c>
      <c r="D13795" s="4" t="n">
        <v>13</v>
      </c>
      <c r="E13795" s="4" t="n">
        <v>184.05</v>
      </c>
      <c r="F13795" s="4" t="n">
        <v>2392.65</v>
      </c>
      <c r="G13795" s="4" t="n">
        <f aca="false">INDEX(Data_Products!$D$2:$D$33,MATCH(C13795,Data_Products!$A$2:$A$33,0))</f>
        <v>147.44</v>
      </c>
      <c r="H13795" s="4" t="str">
        <f aca="false">INDEX(Data_Products!$C$2:$C$33,MATCH(C13795,Data_Products!$A$2:$A$33,0))</f>
        <v>Cement &amp; Aggregates</v>
      </c>
      <c r="I13795" s="10" t="n">
        <f aca="false">D13795*(E13795-G13795)</f>
        <v>475.93</v>
      </c>
      <c r="J13795" s="11" t="n">
        <f aca="false">IFERROR(I13795/F13795,0)</f>
        <v>0.19891333876664</v>
      </c>
      <c r="K13795" s="4" t="str">
        <f aca="false">IFERROR(INDEX(Data_Orders!$F$2:$F$4727,MATCH(B13795,Data_Orders!$A$2:$A$4727,0)),"")</f>
        <v>Contractor</v>
      </c>
      <c r="L13795" s="4" t="str">
        <f aca="false">IFERROR(INDEX(Data_Orders!$D$2:$D$4727,MATCH(B13795,Data_Orders!$A$2:$A$4727,0)),"")</f>
        <v>Leicester</v>
      </c>
    </row>
    <row r="13796" customFormat="false" ht="15" hidden="false" customHeight="false" outlineLevel="0" collapsed="false">
      <c r="A13796" s="4" t="s">
        <v>19612</v>
      </c>
      <c r="B13796" s="4" t="s">
        <v>5711</v>
      </c>
      <c r="C13796" s="4" t="s">
        <v>1015</v>
      </c>
      <c r="D13796" s="4" t="n">
        <v>10</v>
      </c>
      <c r="E13796" s="4" t="n">
        <v>122.01</v>
      </c>
      <c r="F13796" s="4" t="n">
        <v>1220.1</v>
      </c>
      <c r="G13796" s="4" t="n">
        <f aca="false">INDEX(Data_Products!$D$2:$D$33,MATCH(C13796,Data_Products!$A$2:$A$33,0))</f>
        <v>85.53</v>
      </c>
      <c r="H13796" s="4" t="str">
        <f aca="false">INDEX(Data_Products!$C$2:$C$33,MATCH(C13796,Data_Products!$A$2:$A$33,0))</f>
        <v>Timber</v>
      </c>
      <c r="I13796" s="10" t="n">
        <f aca="false">D13796*(E13796-G13796)</f>
        <v>364.8</v>
      </c>
      <c r="J13796" s="11" t="n">
        <f aca="false">IFERROR(I13796/F13796,0)</f>
        <v>0.298991885910991</v>
      </c>
      <c r="K13796" s="4" t="str">
        <f aca="false">IFERROR(INDEX(Data_Orders!$F$2:$F$4727,MATCH(B13796,Data_Orders!$A$2:$A$4727,0)),"")</f>
        <v>Contractor</v>
      </c>
      <c r="L13796" s="4" t="str">
        <f aca="false">IFERROR(INDEX(Data_Orders!$D$2:$D$4727,MATCH(B13796,Data_Orders!$A$2:$A$4727,0)),"")</f>
        <v>Leicester</v>
      </c>
    </row>
    <row r="13797" customFormat="false" ht="15" hidden="false" customHeight="false" outlineLevel="0" collapsed="false">
      <c r="A13797" s="4" t="s">
        <v>19613</v>
      </c>
      <c r="B13797" s="4" t="s">
        <v>5712</v>
      </c>
      <c r="C13797" s="4" t="s">
        <v>1024</v>
      </c>
      <c r="D13797" s="4" t="n">
        <v>9</v>
      </c>
      <c r="E13797" s="4" t="n">
        <v>137.14</v>
      </c>
      <c r="F13797" s="4" t="n">
        <v>1234.26</v>
      </c>
      <c r="G13797" s="4" t="n">
        <f aca="false">INDEX(Data_Products!$D$2:$D$33,MATCH(C13797,Data_Products!$A$2:$A$33,0))</f>
        <v>99.99</v>
      </c>
      <c r="H13797" s="4" t="str">
        <f aca="false">INDEX(Data_Products!$C$2:$C$33,MATCH(C13797,Data_Products!$A$2:$A$33,0))</f>
        <v>Cement &amp; Aggregates</v>
      </c>
      <c r="I13797" s="10" t="n">
        <f aca="false">D13797*(E13797-G13797)</f>
        <v>334.35</v>
      </c>
      <c r="J13797" s="11" t="n">
        <f aca="false">IFERROR(I13797/F13797,0)</f>
        <v>0.270891060230421</v>
      </c>
      <c r="K13797" s="4" t="str">
        <f aca="false">IFERROR(INDEX(Data_Orders!$F$2:$F$4727,MATCH(B13797,Data_Orders!$A$2:$A$4727,0)),"")</f>
        <v>Contractor</v>
      </c>
      <c r="L13797" s="4" t="str">
        <f aca="false">IFERROR(INDEX(Data_Orders!$D$2:$D$4727,MATCH(B13797,Data_Orders!$A$2:$A$4727,0)),"")</f>
        <v>Leicester</v>
      </c>
    </row>
    <row r="13798" customFormat="false" ht="15" hidden="false" customHeight="false" outlineLevel="0" collapsed="false">
      <c r="A13798" s="4" t="s">
        <v>19614</v>
      </c>
      <c r="B13798" s="4" t="s">
        <v>5712</v>
      </c>
      <c r="C13798" s="4" t="s">
        <v>1052</v>
      </c>
      <c r="D13798" s="4" t="n">
        <v>1</v>
      </c>
      <c r="E13798" s="4" t="n">
        <v>205.71</v>
      </c>
      <c r="F13798" s="4" t="n">
        <v>205.71</v>
      </c>
      <c r="G13798" s="4" t="n">
        <f aca="false">INDEX(Data_Products!$D$2:$D$33,MATCH(C13798,Data_Products!$A$2:$A$33,0))</f>
        <v>152.29</v>
      </c>
      <c r="H13798" s="4" t="str">
        <f aca="false">INDEX(Data_Products!$C$2:$C$33,MATCH(C13798,Data_Products!$A$2:$A$33,0))</f>
        <v>Roofing</v>
      </c>
      <c r="I13798" s="10" t="n">
        <f aca="false">D13798*(E13798-G13798)</f>
        <v>53.42</v>
      </c>
      <c r="J13798" s="11" t="n">
        <f aca="false">IFERROR(I13798/F13798,0)</f>
        <v>0.259685965679841</v>
      </c>
      <c r="K13798" s="4" t="str">
        <f aca="false">IFERROR(INDEX(Data_Orders!$F$2:$F$4727,MATCH(B13798,Data_Orders!$A$2:$A$4727,0)),"")</f>
        <v>Contractor</v>
      </c>
      <c r="L13798" s="4" t="str">
        <f aca="false">IFERROR(INDEX(Data_Orders!$D$2:$D$4727,MATCH(B13798,Data_Orders!$A$2:$A$4727,0)),"")</f>
        <v>Leicester</v>
      </c>
    </row>
    <row r="13799" customFormat="false" ht="15" hidden="false" customHeight="false" outlineLevel="0" collapsed="false">
      <c r="A13799" s="4" t="s">
        <v>19615</v>
      </c>
      <c r="B13799" s="4" t="s">
        <v>5713</v>
      </c>
      <c r="C13799" s="4" t="s">
        <v>1039</v>
      </c>
      <c r="D13799" s="4" t="n">
        <v>3</v>
      </c>
      <c r="E13799" s="4" t="n">
        <v>160.41</v>
      </c>
      <c r="F13799" s="4" t="n">
        <v>481.23</v>
      </c>
      <c r="G13799" s="4" t="n">
        <f aca="false">INDEX(Data_Products!$D$2:$D$33,MATCH(C13799,Data_Products!$A$2:$A$33,0))</f>
        <v>99.74</v>
      </c>
      <c r="H13799" s="4" t="str">
        <f aca="false">INDEX(Data_Products!$C$2:$C$33,MATCH(C13799,Data_Products!$A$2:$A$33,0))</f>
        <v>Insulation</v>
      </c>
      <c r="I13799" s="10" t="n">
        <f aca="false">D13799*(E13799-G13799)</f>
        <v>182.01</v>
      </c>
      <c r="J13799" s="11" t="n">
        <f aca="false">IFERROR(I13799/F13799,0)</f>
        <v>0.378218315566361</v>
      </c>
      <c r="K13799" s="4" t="str">
        <f aca="false">IFERROR(INDEX(Data_Orders!$F$2:$F$4727,MATCH(B13799,Data_Orders!$A$2:$A$4727,0)),"")</f>
        <v>Housebuilder</v>
      </c>
      <c r="L13799" s="4" t="str">
        <f aca="false">IFERROR(INDEX(Data_Orders!$D$2:$D$4727,MATCH(B13799,Data_Orders!$A$2:$A$4727,0)),"")</f>
        <v>Leicester</v>
      </c>
    </row>
    <row r="13800" customFormat="false" ht="15" hidden="false" customHeight="false" outlineLevel="0" collapsed="false">
      <c r="A13800" s="4" t="s">
        <v>19616</v>
      </c>
      <c r="B13800" s="4" t="s">
        <v>5713</v>
      </c>
      <c r="C13800" s="4" t="s">
        <v>1057</v>
      </c>
      <c r="D13800" s="4" t="n">
        <v>4</v>
      </c>
      <c r="E13800" s="4" t="n">
        <v>176.81</v>
      </c>
      <c r="F13800" s="4" t="n">
        <v>707.24</v>
      </c>
      <c r="G13800" s="4" t="n">
        <f aca="false">INDEX(Data_Products!$D$2:$D$33,MATCH(C13800,Data_Products!$A$2:$A$33,0))</f>
        <v>129.57</v>
      </c>
      <c r="H13800" s="4" t="str">
        <f aca="false">INDEX(Data_Products!$C$2:$C$33,MATCH(C13800,Data_Products!$A$2:$A$33,0))</f>
        <v>Roofing</v>
      </c>
      <c r="I13800" s="10" t="n">
        <f aca="false">D13800*(E13800-G13800)</f>
        <v>188.96</v>
      </c>
      <c r="J13800" s="11" t="n">
        <f aca="false">IFERROR(I13800/F13800,0)</f>
        <v>0.267179458175443</v>
      </c>
      <c r="K13800" s="4" t="str">
        <f aca="false">IFERROR(INDEX(Data_Orders!$F$2:$F$4727,MATCH(B13800,Data_Orders!$A$2:$A$4727,0)),"")</f>
        <v>Housebuilder</v>
      </c>
      <c r="L13800" s="4" t="str">
        <f aca="false">IFERROR(INDEX(Data_Orders!$D$2:$D$4727,MATCH(B13800,Data_Orders!$A$2:$A$4727,0)),"")</f>
        <v>Leicester</v>
      </c>
    </row>
    <row r="13801" customFormat="false" ht="15" hidden="false" customHeight="false" outlineLevel="0" collapsed="false">
      <c r="A13801" s="4" t="s">
        <v>19617</v>
      </c>
      <c r="B13801" s="4" t="s">
        <v>5713</v>
      </c>
      <c r="C13801" s="4" t="s">
        <v>1066</v>
      </c>
      <c r="D13801" s="4" t="n">
        <v>18</v>
      </c>
      <c r="E13801" s="4" t="n">
        <v>209.69</v>
      </c>
      <c r="F13801" s="4" t="n">
        <v>3774.42</v>
      </c>
      <c r="G13801" s="4" t="n">
        <f aca="false">INDEX(Data_Products!$D$2:$D$33,MATCH(C13801,Data_Products!$A$2:$A$33,0))</f>
        <v>144.38</v>
      </c>
      <c r="H13801" s="4" t="str">
        <f aca="false">INDEX(Data_Products!$C$2:$C$33,MATCH(C13801,Data_Products!$A$2:$A$33,0))</f>
        <v>Plumbing &amp; Drainage</v>
      </c>
      <c r="I13801" s="10" t="n">
        <f aca="false">D13801*(E13801-G13801)</f>
        <v>1175.58</v>
      </c>
      <c r="J13801" s="11" t="n">
        <f aca="false">IFERROR(I13801/F13801,0)</f>
        <v>0.311459773952024</v>
      </c>
      <c r="K13801" s="4" t="str">
        <f aca="false">IFERROR(INDEX(Data_Orders!$F$2:$F$4727,MATCH(B13801,Data_Orders!$A$2:$A$4727,0)),"")</f>
        <v>Housebuilder</v>
      </c>
      <c r="L13801" s="4" t="str">
        <f aca="false">IFERROR(INDEX(Data_Orders!$D$2:$D$4727,MATCH(B13801,Data_Orders!$A$2:$A$4727,0)),"")</f>
        <v>Leicester</v>
      </c>
    </row>
    <row r="13802" customFormat="false" ht="15" hidden="false" customHeight="false" outlineLevel="0" collapsed="false">
      <c r="A13802" s="4" t="s">
        <v>19618</v>
      </c>
      <c r="B13802" s="4" t="s">
        <v>5713</v>
      </c>
      <c r="C13802" s="4" t="s">
        <v>1046</v>
      </c>
      <c r="D13802" s="4" t="n">
        <v>6</v>
      </c>
      <c r="E13802" s="4" t="n">
        <v>154.02</v>
      </c>
      <c r="F13802" s="4" t="n">
        <v>924.12</v>
      </c>
      <c r="G13802" s="4" t="n">
        <f aca="false">INDEX(Data_Products!$D$2:$D$33,MATCH(C13802,Data_Products!$A$2:$A$33,0))</f>
        <v>102.1</v>
      </c>
      <c r="H13802" s="4" t="str">
        <f aca="false">INDEX(Data_Products!$C$2:$C$33,MATCH(C13802,Data_Products!$A$2:$A$33,0))</f>
        <v>Tools &amp; Fixings</v>
      </c>
      <c r="I13802" s="10" t="n">
        <f aca="false">D13802*(E13802-G13802)</f>
        <v>311.52</v>
      </c>
      <c r="J13802" s="11" t="n">
        <f aca="false">IFERROR(I13802/F13802,0)</f>
        <v>0.337099078041813</v>
      </c>
      <c r="K13802" s="4" t="str">
        <f aca="false">IFERROR(INDEX(Data_Orders!$F$2:$F$4727,MATCH(B13802,Data_Orders!$A$2:$A$4727,0)),"")</f>
        <v>Housebuilder</v>
      </c>
      <c r="L13802" s="4" t="str">
        <f aca="false">IFERROR(INDEX(Data_Orders!$D$2:$D$4727,MATCH(B13802,Data_Orders!$A$2:$A$4727,0)),"")</f>
        <v>Leicester</v>
      </c>
    </row>
    <row r="13803" customFormat="false" ht="15" hidden="false" customHeight="false" outlineLevel="0" collapsed="false">
      <c r="A13803" s="4" t="s">
        <v>19619</v>
      </c>
      <c r="B13803" s="4" t="s">
        <v>5714</v>
      </c>
      <c r="C13803" s="4" t="s">
        <v>1044</v>
      </c>
      <c r="D13803" s="4" t="n">
        <v>8</v>
      </c>
      <c r="E13803" s="4" t="n">
        <v>190.44</v>
      </c>
      <c r="F13803" s="4" t="n">
        <v>1523.52</v>
      </c>
      <c r="G13803" s="4" t="n">
        <f aca="false">INDEX(Data_Products!$D$2:$D$33,MATCH(C13803,Data_Products!$A$2:$A$33,0))</f>
        <v>115.48</v>
      </c>
      <c r="H13803" s="4" t="str">
        <f aca="false">INDEX(Data_Products!$C$2:$C$33,MATCH(C13803,Data_Products!$A$2:$A$33,0))</f>
        <v>Tools &amp; Fixings</v>
      </c>
      <c r="I13803" s="10" t="n">
        <f aca="false">D13803*(E13803-G13803)</f>
        <v>599.68</v>
      </c>
      <c r="J13803" s="11" t="n">
        <f aca="false">IFERROR(I13803/F13803,0)</f>
        <v>0.393614786809494</v>
      </c>
      <c r="K13803" s="4" t="str">
        <f aca="false">IFERROR(INDEX(Data_Orders!$F$2:$F$4727,MATCH(B13803,Data_Orders!$A$2:$A$4727,0)),"")</f>
        <v>Contractor</v>
      </c>
      <c r="L13803" s="4" t="str">
        <f aca="false">IFERROR(INDEX(Data_Orders!$D$2:$D$4727,MATCH(B13803,Data_Orders!$A$2:$A$4727,0)),"")</f>
        <v>Rugby</v>
      </c>
    </row>
    <row r="13804" customFormat="false" ht="15" hidden="false" customHeight="false" outlineLevel="0" collapsed="false">
      <c r="A13804" s="4" t="s">
        <v>19620</v>
      </c>
      <c r="B13804" s="4" t="s">
        <v>5714</v>
      </c>
      <c r="C13804" s="4" t="s">
        <v>1019</v>
      </c>
      <c r="D13804" s="4" t="n">
        <v>15</v>
      </c>
      <c r="E13804" s="4" t="n">
        <v>79.76</v>
      </c>
      <c r="F13804" s="4" t="n">
        <v>1196.4</v>
      </c>
      <c r="G13804" s="4" t="n">
        <f aca="false">INDEX(Data_Products!$D$2:$D$33,MATCH(C13804,Data_Products!$A$2:$A$33,0))</f>
        <v>59.07</v>
      </c>
      <c r="H13804" s="4" t="str">
        <f aca="false">INDEX(Data_Products!$C$2:$C$33,MATCH(C13804,Data_Products!$A$2:$A$33,0))</f>
        <v>Timber</v>
      </c>
      <c r="I13804" s="10" t="n">
        <f aca="false">D13804*(E13804-G13804)</f>
        <v>310.35</v>
      </c>
      <c r="J13804" s="11" t="n">
        <f aca="false">IFERROR(I13804/F13804,0)</f>
        <v>0.259403209628887</v>
      </c>
      <c r="K13804" s="4" t="str">
        <f aca="false">IFERROR(INDEX(Data_Orders!$F$2:$F$4727,MATCH(B13804,Data_Orders!$A$2:$A$4727,0)),"")</f>
        <v>Contractor</v>
      </c>
      <c r="L13804" s="4" t="str">
        <f aca="false">IFERROR(INDEX(Data_Orders!$D$2:$D$4727,MATCH(B13804,Data_Orders!$A$2:$A$4727,0)),"")</f>
        <v>Rugby</v>
      </c>
    </row>
    <row r="13805" customFormat="false" ht="15" hidden="false" customHeight="false" outlineLevel="0" collapsed="false">
      <c r="A13805" s="4" t="s">
        <v>19621</v>
      </c>
      <c r="B13805" s="4" t="s">
        <v>5714</v>
      </c>
      <c r="C13805" s="4" t="s">
        <v>1021</v>
      </c>
      <c r="D13805" s="4" t="n">
        <v>7</v>
      </c>
      <c r="E13805" s="4" t="n">
        <v>73.76</v>
      </c>
      <c r="F13805" s="4" t="n">
        <v>516.32</v>
      </c>
      <c r="G13805" s="4" t="n">
        <f aca="false">INDEX(Data_Products!$D$2:$D$33,MATCH(C13805,Data_Products!$A$2:$A$33,0))</f>
        <v>51.51</v>
      </c>
      <c r="H13805" s="4" t="str">
        <f aca="false">INDEX(Data_Products!$C$2:$C$33,MATCH(C13805,Data_Products!$A$2:$A$33,0))</f>
        <v>Cement &amp; Aggregates</v>
      </c>
      <c r="I13805" s="10" t="n">
        <f aca="false">D13805*(E13805-G13805)</f>
        <v>155.75</v>
      </c>
      <c r="J13805" s="11" t="n">
        <f aca="false">IFERROR(I13805/F13805,0)</f>
        <v>0.301654013015184</v>
      </c>
      <c r="K13805" s="4" t="str">
        <f aca="false">IFERROR(INDEX(Data_Orders!$F$2:$F$4727,MATCH(B13805,Data_Orders!$A$2:$A$4727,0)),"")</f>
        <v>Contractor</v>
      </c>
      <c r="L13805" s="4" t="str">
        <f aca="false">IFERROR(INDEX(Data_Orders!$D$2:$D$4727,MATCH(B13805,Data_Orders!$A$2:$A$4727,0)),"")</f>
        <v>Rugby</v>
      </c>
    </row>
    <row r="13806" customFormat="false" ht="15" hidden="false" customHeight="false" outlineLevel="0" collapsed="false">
      <c r="A13806" s="4" t="s">
        <v>19622</v>
      </c>
      <c r="B13806" s="4" t="s">
        <v>5714</v>
      </c>
      <c r="C13806" s="4" t="s">
        <v>1073</v>
      </c>
      <c r="D13806" s="4" t="n">
        <v>8</v>
      </c>
      <c r="E13806" s="4" t="n">
        <v>231.05</v>
      </c>
      <c r="F13806" s="4" t="n">
        <v>1848.4</v>
      </c>
      <c r="G13806" s="4" t="n">
        <f aca="false">INDEX(Data_Products!$D$2:$D$33,MATCH(C13806,Data_Products!$A$2:$A$33,0))</f>
        <v>148.29</v>
      </c>
      <c r="H13806" s="4" t="str">
        <f aca="false">INDEX(Data_Products!$C$2:$C$33,MATCH(C13806,Data_Products!$A$2:$A$33,0))</f>
        <v>Landscaping</v>
      </c>
      <c r="I13806" s="10" t="n">
        <f aca="false">D13806*(E13806-G13806)</f>
        <v>662.08</v>
      </c>
      <c r="J13806" s="11" t="n">
        <f aca="false">IFERROR(I13806/F13806,0)</f>
        <v>0.358190867777537</v>
      </c>
      <c r="K13806" s="4" t="str">
        <f aca="false">IFERROR(INDEX(Data_Orders!$F$2:$F$4727,MATCH(B13806,Data_Orders!$A$2:$A$4727,0)),"")</f>
        <v>Contractor</v>
      </c>
      <c r="L13806" s="4" t="str">
        <f aca="false">IFERROR(INDEX(Data_Orders!$D$2:$D$4727,MATCH(B13806,Data_Orders!$A$2:$A$4727,0)),"")</f>
        <v>Rugby</v>
      </c>
    </row>
    <row r="13807" customFormat="false" ht="15" hidden="false" customHeight="false" outlineLevel="0" collapsed="false">
      <c r="A13807" s="4" t="s">
        <v>19623</v>
      </c>
      <c r="B13807" s="4" t="s">
        <v>5714</v>
      </c>
      <c r="C13807" s="4" t="s">
        <v>1013</v>
      </c>
      <c r="D13807" s="4" t="n">
        <v>16</v>
      </c>
      <c r="E13807" s="4" t="n">
        <v>240.92</v>
      </c>
      <c r="F13807" s="4" t="n">
        <v>3854.72</v>
      </c>
      <c r="G13807" s="4" t="n">
        <f aca="false">INDEX(Data_Products!$D$2:$D$33,MATCH(C13807,Data_Products!$A$2:$A$33,0))</f>
        <v>168.32</v>
      </c>
      <c r="H13807" s="4" t="str">
        <f aca="false">INDEX(Data_Products!$C$2:$C$33,MATCH(C13807,Data_Products!$A$2:$A$33,0))</f>
        <v>Timber</v>
      </c>
      <c r="I13807" s="10" t="n">
        <f aca="false">D13807*(E13807-G13807)</f>
        <v>1161.6</v>
      </c>
      <c r="J13807" s="11" t="n">
        <f aca="false">IFERROR(I13807/F13807,0)</f>
        <v>0.301344844761747</v>
      </c>
      <c r="K13807" s="4" t="str">
        <f aca="false">IFERROR(INDEX(Data_Orders!$F$2:$F$4727,MATCH(B13807,Data_Orders!$A$2:$A$4727,0)),"")</f>
        <v>Contractor</v>
      </c>
      <c r="L13807" s="4" t="str">
        <f aca="false">IFERROR(INDEX(Data_Orders!$D$2:$D$4727,MATCH(B13807,Data_Orders!$A$2:$A$4727,0)),"")</f>
        <v>Rugby</v>
      </c>
    </row>
    <row r="13808" customFormat="false" ht="15" hidden="false" customHeight="false" outlineLevel="0" collapsed="false">
      <c r="A13808" s="4" t="s">
        <v>19624</v>
      </c>
      <c r="B13808" s="4" t="s">
        <v>5715</v>
      </c>
      <c r="C13808" s="4" t="s">
        <v>1064</v>
      </c>
      <c r="D13808" s="4" t="n">
        <v>3</v>
      </c>
      <c r="E13808" s="4" t="n">
        <v>97.63</v>
      </c>
      <c r="F13808" s="4" t="n">
        <v>292.89</v>
      </c>
      <c r="G13808" s="4" t="n">
        <f aca="false">INDEX(Data_Products!$D$2:$D$33,MATCH(C13808,Data_Products!$A$2:$A$33,0))</f>
        <v>65.21</v>
      </c>
      <c r="H13808" s="4" t="str">
        <f aca="false">INDEX(Data_Products!$C$2:$C$33,MATCH(C13808,Data_Products!$A$2:$A$33,0))</f>
        <v>Plumbing &amp; Drainage</v>
      </c>
      <c r="I13808" s="10" t="n">
        <f aca="false">D13808*(E13808-G13808)</f>
        <v>97.26</v>
      </c>
      <c r="J13808" s="11" t="n">
        <f aca="false">IFERROR(I13808/F13808,0)</f>
        <v>0.332070060432244</v>
      </c>
      <c r="K13808" s="4" t="str">
        <f aca="false">IFERROR(INDEX(Data_Orders!$F$2:$F$4727,MATCH(B13808,Data_Orders!$A$2:$A$4727,0)),"")</f>
        <v>Contractor</v>
      </c>
      <c r="L13808" s="4" t="str">
        <f aca="false">IFERROR(INDEX(Data_Orders!$D$2:$D$4727,MATCH(B13808,Data_Orders!$A$2:$A$4727,0)),"")</f>
        <v>Rugby</v>
      </c>
    </row>
    <row r="13809" customFormat="false" ht="15" hidden="false" customHeight="false" outlineLevel="0" collapsed="false">
      <c r="A13809" s="4" t="s">
        <v>19625</v>
      </c>
      <c r="B13809" s="4" t="s">
        <v>5715</v>
      </c>
      <c r="C13809" s="4" t="s">
        <v>1028</v>
      </c>
      <c r="D13809" s="4" t="n">
        <v>7</v>
      </c>
      <c r="E13809" s="4" t="n">
        <v>118.79</v>
      </c>
      <c r="F13809" s="4" t="n">
        <v>831.53</v>
      </c>
      <c r="G13809" s="4" t="n">
        <f aca="false">INDEX(Data_Products!$D$2:$D$33,MATCH(C13809,Data_Products!$A$2:$A$33,0))</f>
        <v>81.07</v>
      </c>
      <c r="H13809" s="4" t="str">
        <f aca="false">INDEX(Data_Products!$C$2:$C$33,MATCH(C13809,Data_Products!$A$2:$A$33,0))</f>
        <v>Cement &amp; Aggregates</v>
      </c>
      <c r="I13809" s="10" t="n">
        <f aca="false">D13809*(E13809-G13809)</f>
        <v>264.04</v>
      </c>
      <c r="J13809" s="11" t="n">
        <f aca="false">IFERROR(I13809/F13809,0)</f>
        <v>0.317535146056065</v>
      </c>
      <c r="K13809" s="4" t="str">
        <f aca="false">IFERROR(INDEX(Data_Orders!$F$2:$F$4727,MATCH(B13809,Data_Orders!$A$2:$A$4727,0)),"")</f>
        <v>Contractor</v>
      </c>
      <c r="L13809" s="4" t="str">
        <f aca="false">IFERROR(INDEX(Data_Orders!$D$2:$D$4727,MATCH(B13809,Data_Orders!$A$2:$A$4727,0)),"")</f>
        <v>Rugby</v>
      </c>
    </row>
    <row r="13810" customFormat="false" ht="15" hidden="false" customHeight="false" outlineLevel="0" collapsed="false">
      <c r="A13810" s="4" t="s">
        <v>19626</v>
      </c>
      <c r="B13810" s="4" t="s">
        <v>5715</v>
      </c>
      <c r="C13810" s="4" t="s">
        <v>1013</v>
      </c>
      <c r="D13810" s="4" t="n">
        <v>17</v>
      </c>
      <c r="E13810" s="4" t="n">
        <v>240.92</v>
      </c>
      <c r="F13810" s="4" t="n">
        <v>4095.64</v>
      </c>
      <c r="G13810" s="4" t="n">
        <f aca="false">INDEX(Data_Products!$D$2:$D$33,MATCH(C13810,Data_Products!$A$2:$A$33,0))</f>
        <v>168.32</v>
      </c>
      <c r="H13810" s="4" t="str">
        <f aca="false">INDEX(Data_Products!$C$2:$C$33,MATCH(C13810,Data_Products!$A$2:$A$33,0))</f>
        <v>Timber</v>
      </c>
      <c r="I13810" s="10" t="n">
        <f aca="false">D13810*(E13810-G13810)</f>
        <v>1234.2</v>
      </c>
      <c r="J13810" s="11" t="n">
        <f aca="false">IFERROR(I13810/F13810,0)</f>
        <v>0.301344844761747</v>
      </c>
      <c r="K13810" s="4" t="str">
        <f aca="false">IFERROR(INDEX(Data_Orders!$F$2:$F$4727,MATCH(B13810,Data_Orders!$A$2:$A$4727,0)),"")</f>
        <v>Contractor</v>
      </c>
      <c r="L13810" s="4" t="str">
        <f aca="false">IFERROR(INDEX(Data_Orders!$D$2:$D$4727,MATCH(B13810,Data_Orders!$A$2:$A$4727,0)),"")</f>
        <v>Rugby</v>
      </c>
    </row>
    <row r="13811" customFormat="false" ht="15" hidden="false" customHeight="false" outlineLevel="0" collapsed="false">
      <c r="A13811" s="4" t="s">
        <v>19627</v>
      </c>
      <c r="B13811" s="4" t="s">
        <v>5715</v>
      </c>
      <c r="C13811" s="4" t="s">
        <v>1037</v>
      </c>
      <c r="D13811" s="4" t="n">
        <v>14</v>
      </c>
      <c r="E13811" s="4" t="n">
        <v>90.97</v>
      </c>
      <c r="F13811" s="4" t="n">
        <v>1273.58</v>
      </c>
      <c r="G13811" s="4" t="n">
        <f aca="false">INDEX(Data_Products!$D$2:$D$33,MATCH(C13811,Data_Products!$A$2:$A$33,0))</f>
        <v>73.81</v>
      </c>
      <c r="H13811" s="4" t="str">
        <f aca="false">INDEX(Data_Products!$C$2:$C$33,MATCH(C13811,Data_Products!$A$2:$A$33,0))</f>
        <v>Insulation</v>
      </c>
      <c r="I13811" s="10" t="n">
        <f aca="false">D13811*(E13811-G13811)</f>
        <v>240.24</v>
      </c>
      <c r="J13811" s="11" t="n">
        <f aca="false">IFERROR(I13811/F13811,0)</f>
        <v>0.18863361547763</v>
      </c>
      <c r="K13811" s="4" t="str">
        <f aca="false">IFERROR(INDEX(Data_Orders!$F$2:$F$4727,MATCH(B13811,Data_Orders!$A$2:$A$4727,0)),"")</f>
        <v>Contractor</v>
      </c>
      <c r="L13811" s="4" t="str">
        <f aca="false">IFERROR(INDEX(Data_Orders!$D$2:$D$4727,MATCH(B13811,Data_Orders!$A$2:$A$4727,0)),"")</f>
        <v>Rugby</v>
      </c>
    </row>
    <row r="13812" customFormat="false" ht="15" hidden="false" customHeight="false" outlineLevel="0" collapsed="false">
      <c r="A13812" s="4" t="s">
        <v>19628</v>
      </c>
      <c r="B13812" s="4" t="s">
        <v>5715</v>
      </c>
      <c r="C13812" s="4" t="s">
        <v>1057</v>
      </c>
      <c r="D13812" s="4" t="n">
        <v>16</v>
      </c>
      <c r="E13812" s="4" t="n">
        <v>176.81</v>
      </c>
      <c r="F13812" s="4" t="n">
        <v>2828.96</v>
      </c>
      <c r="G13812" s="4" t="n">
        <f aca="false">INDEX(Data_Products!$D$2:$D$33,MATCH(C13812,Data_Products!$A$2:$A$33,0))</f>
        <v>129.57</v>
      </c>
      <c r="H13812" s="4" t="str">
        <f aca="false">INDEX(Data_Products!$C$2:$C$33,MATCH(C13812,Data_Products!$A$2:$A$33,0))</f>
        <v>Roofing</v>
      </c>
      <c r="I13812" s="10" t="n">
        <f aca="false">D13812*(E13812-G13812)</f>
        <v>755.84</v>
      </c>
      <c r="J13812" s="11" t="n">
        <f aca="false">IFERROR(I13812/F13812,0)</f>
        <v>0.267179458175443</v>
      </c>
      <c r="K13812" s="4" t="str">
        <f aca="false">IFERROR(INDEX(Data_Orders!$F$2:$F$4727,MATCH(B13812,Data_Orders!$A$2:$A$4727,0)),"")</f>
        <v>Contractor</v>
      </c>
      <c r="L13812" s="4" t="str">
        <f aca="false">IFERROR(INDEX(Data_Orders!$D$2:$D$4727,MATCH(B13812,Data_Orders!$A$2:$A$4727,0)),"")</f>
        <v>Rugby</v>
      </c>
    </row>
    <row r="13813" customFormat="false" ht="15" hidden="false" customHeight="false" outlineLevel="0" collapsed="false">
      <c r="A13813" s="4" t="s">
        <v>19629</v>
      </c>
      <c r="B13813" s="4" t="s">
        <v>5716</v>
      </c>
      <c r="C13813" s="4" t="s">
        <v>1057</v>
      </c>
      <c r="D13813" s="4" t="n">
        <v>13</v>
      </c>
      <c r="E13813" s="4" t="n">
        <v>176.81</v>
      </c>
      <c r="F13813" s="4" t="n">
        <v>2298.53</v>
      </c>
      <c r="G13813" s="4" t="n">
        <f aca="false">INDEX(Data_Products!$D$2:$D$33,MATCH(C13813,Data_Products!$A$2:$A$33,0))</f>
        <v>129.57</v>
      </c>
      <c r="H13813" s="4" t="str">
        <f aca="false">INDEX(Data_Products!$C$2:$C$33,MATCH(C13813,Data_Products!$A$2:$A$33,0))</f>
        <v>Roofing</v>
      </c>
      <c r="I13813" s="10" t="n">
        <f aca="false">D13813*(E13813-G13813)</f>
        <v>614.12</v>
      </c>
      <c r="J13813" s="11" t="n">
        <f aca="false">IFERROR(I13813/F13813,0)</f>
        <v>0.267179458175443</v>
      </c>
      <c r="K13813" s="4" t="str">
        <f aca="false">IFERROR(INDEX(Data_Orders!$F$2:$F$4727,MATCH(B13813,Data_Orders!$A$2:$A$4727,0)),"")</f>
        <v>Contractor</v>
      </c>
      <c r="L13813" s="4" t="str">
        <f aca="false">IFERROR(INDEX(Data_Orders!$D$2:$D$4727,MATCH(B13813,Data_Orders!$A$2:$A$4727,0)),"")</f>
        <v>Binley (Coventry)</v>
      </c>
    </row>
    <row r="13814" customFormat="false" ht="15" hidden="false" customHeight="false" outlineLevel="0" collapsed="false">
      <c r="A13814" s="4" t="s">
        <v>19630</v>
      </c>
      <c r="B13814" s="4" t="s">
        <v>5716</v>
      </c>
      <c r="C13814" s="4" t="s">
        <v>1064</v>
      </c>
      <c r="D13814" s="4" t="n">
        <v>12</v>
      </c>
      <c r="E13814" s="4" t="n">
        <v>97.63</v>
      </c>
      <c r="F13814" s="4" t="n">
        <v>1171.56</v>
      </c>
      <c r="G13814" s="4" t="n">
        <f aca="false">INDEX(Data_Products!$D$2:$D$33,MATCH(C13814,Data_Products!$A$2:$A$33,0))</f>
        <v>65.21</v>
      </c>
      <c r="H13814" s="4" t="str">
        <f aca="false">INDEX(Data_Products!$C$2:$C$33,MATCH(C13814,Data_Products!$A$2:$A$33,0))</f>
        <v>Plumbing &amp; Drainage</v>
      </c>
      <c r="I13814" s="10" t="n">
        <f aca="false">D13814*(E13814-G13814)</f>
        <v>389.04</v>
      </c>
      <c r="J13814" s="11" t="n">
        <f aca="false">IFERROR(I13814/F13814,0)</f>
        <v>0.332070060432244</v>
      </c>
      <c r="K13814" s="4" t="str">
        <f aca="false">IFERROR(INDEX(Data_Orders!$F$2:$F$4727,MATCH(B13814,Data_Orders!$A$2:$A$4727,0)),"")</f>
        <v>Contractor</v>
      </c>
      <c r="L13814" s="4" t="str">
        <f aca="false">IFERROR(INDEX(Data_Orders!$D$2:$D$4727,MATCH(B13814,Data_Orders!$A$2:$A$4727,0)),"")</f>
        <v>Binley (Coventry)</v>
      </c>
    </row>
    <row r="13815" customFormat="false" ht="15" hidden="false" customHeight="false" outlineLevel="0" collapsed="false">
      <c r="A13815" s="4" t="s">
        <v>19631</v>
      </c>
      <c r="B13815" s="4" t="s">
        <v>5716</v>
      </c>
      <c r="C13815" s="4" t="s">
        <v>1041</v>
      </c>
      <c r="D13815" s="4" t="n">
        <v>15</v>
      </c>
      <c r="E13815" s="4" t="n">
        <v>242.75</v>
      </c>
      <c r="F13815" s="4" t="n">
        <v>3641.25</v>
      </c>
      <c r="G13815" s="4" t="n">
        <f aca="false">INDEX(Data_Products!$D$2:$D$33,MATCH(C13815,Data_Products!$A$2:$A$33,0))</f>
        <v>142.94</v>
      </c>
      <c r="H13815" s="4" t="str">
        <f aca="false">INDEX(Data_Products!$C$2:$C$33,MATCH(C13815,Data_Products!$A$2:$A$33,0))</f>
        <v>Tools &amp; Fixings</v>
      </c>
      <c r="I13815" s="10" t="n">
        <f aca="false">D13815*(E13815-G13815)</f>
        <v>1497.15</v>
      </c>
      <c r="J13815" s="11" t="n">
        <f aca="false">IFERROR(I13815/F13815,0)</f>
        <v>0.411163748712667</v>
      </c>
      <c r="K13815" s="4" t="str">
        <f aca="false">IFERROR(INDEX(Data_Orders!$F$2:$F$4727,MATCH(B13815,Data_Orders!$A$2:$A$4727,0)),"")</f>
        <v>Contractor</v>
      </c>
      <c r="L13815" s="4" t="str">
        <f aca="false">IFERROR(INDEX(Data_Orders!$D$2:$D$4727,MATCH(B13815,Data_Orders!$A$2:$A$4727,0)),"")</f>
        <v>Binley (Coventry)</v>
      </c>
    </row>
    <row r="13816" customFormat="false" ht="15" hidden="false" customHeight="false" outlineLevel="0" collapsed="false">
      <c r="A13816" s="4" t="s">
        <v>19632</v>
      </c>
      <c r="B13816" s="4" t="s">
        <v>5717</v>
      </c>
      <c r="C13816" s="4" t="s">
        <v>1048</v>
      </c>
      <c r="D13816" s="4" t="n">
        <v>12</v>
      </c>
      <c r="E13816" s="4" t="n">
        <v>112.72</v>
      </c>
      <c r="F13816" s="4" t="n">
        <v>1352.64</v>
      </c>
      <c r="G13816" s="4" t="n">
        <f aca="false">INDEX(Data_Products!$D$2:$D$33,MATCH(C13816,Data_Products!$A$2:$A$33,0))</f>
        <v>83.21</v>
      </c>
      <c r="H13816" s="4" t="str">
        <f aca="false">INDEX(Data_Products!$C$2:$C$33,MATCH(C13816,Data_Products!$A$2:$A$33,0))</f>
        <v>Tools &amp; Fixings</v>
      </c>
      <c r="I13816" s="10" t="n">
        <f aca="false">D13816*(E13816-G13816)</f>
        <v>354.12</v>
      </c>
      <c r="J13816" s="11" t="n">
        <f aca="false">IFERROR(I13816/F13816,0)</f>
        <v>0.261799148332151</v>
      </c>
      <c r="K13816" s="4" t="str">
        <f aca="false">IFERROR(INDEX(Data_Orders!$F$2:$F$4727,MATCH(B13816,Data_Orders!$A$2:$A$4727,0)),"")</f>
        <v>Contractor</v>
      </c>
      <c r="L13816" s="4" t="str">
        <f aca="false">IFERROR(INDEX(Data_Orders!$D$2:$D$4727,MATCH(B13816,Data_Orders!$A$2:$A$4727,0)),"")</f>
        <v>Binley (Coventry)</v>
      </c>
    </row>
    <row r="13817" customFormat="false" ht="15" hidden="false" customHeight="false" outlineLevel="0" collapsed="false">
      <c r="A13817" s="4" t="s">
        <v>19633</v>
      </c>
      <c r="B13817" s="4" t="s">
        <v>5717</v>
      </c>
      <c r="C13817" s="4" t="s">
        <v>1057</v>
      </c>
      <c r="D13817" s="4" t="n">
        <v>11</v>
      </c>
      <c r="E13817" s="4" t="n">
        <v>176.81</v>
      </c>
      <c r="F13817" s="4" t="n">
        <v>1944.91</v>
      </c>
      <c r="G13817" s="4" t="n">
        <f aca="false">INDEX(Data_Products!$D$2:$D$33,MATCH(C13817,Data_Products!$A$2:$A$33,0))</f>
        <v>129.57</v>
      </c>
      <c r="H13817" s="4" t="str">
        <f aca="false">INDEX(Data_Products!$C$2:$C$33,MATCH(C13817,Data_Products!$A$2:$A$33,0))</f>
        <v>Roofing</v>
      </c>
      <c r="I13817" s="10" t="n">
        <f aca="false">D13817*(E13817-G13817)</f>
        <v>519.64</v>
      </c>
      <c r="J13817" s="11" t="n">
        <f aca="false">IFERROR(I13817/F13817,0)</f>
        <v>0.267179458175443</v>
      </c>
      <c r="K13817" s="4" t="str">
        <f aca="false">IFERROR(INDEX(Data_Orders!$F$2:$F$4727,MATCH(B13817,Data_Orders!$A$2:$A$4727,0)),"")</f>
        <v>Contractor</v>
      </c>
      <c r="L13817" s="4" t="str">
        <f aca="false">IFERROR(INDEX(Data_Orders!$D$2:$D$4727,MATCH(B13817,Data_Orders!$A$2:$A$4727,0)),"")</f>
        <v>Binley (Coventry)</v>
      </c>
    </row>
    <row r="13818" customFormat="false" ht="15" hidden="false" customHeight="false" outlineLevel="0" collapsed="false">
      <c r="A13818" s="4" t="s">
        <v>19634</v>
      </c>
      <c r="B13818" s="4" t="s">
        <v>5717</v>
      </c>
      <c r="C13818" s="4" t="s">
        <v>1010</v>
      </c>
      <c r="D13818" s="4" t="n">
        <v>3</v>
      </c>
      <c r="E13818" s="4" t="n">
        <v>135.95</v>
      </c>
      <c r="F13818" s="4" t="n">
        <v>407.85</v>
      </c>
      <c r="G13818" s="4" t="n">
        <f aca="false">INDEX(Data_Products!$D$2:$D$33,MATCH(C13818,Data_Products!$A$2:$A$33,0))</f>
        <v>111.1</v>
      </c>
      <c r="H13818" s="4" t="str">
        <f aca="false">INDEX(Data_Products!$C$2:$C$33,MATCH(C13818,Data_Products!$A$2:$A$33,0))</f>
        <v>Timber</v>
      </c>
      <c r="I13818" s="10" t="n">
        <f aca="false">D13818*(E13818-G13818)</f>
        <v>74.55</v>
      </c>
      <c r="J13818" s="11" t="n">
        <f aca="false">IFERROR(I13818/F13818,0)</f>
        <v>0.18278778962854</v>
      </c>
      <c r="K13818" s="4" t="str">
        <f aca="false">IFERROR(INDEX(Data_Orders!$F$2:$F$4727,MATCH(B13818,Data_Orders!$A$2:$A$4727,0)),"")</f>
        <v>Contractor</v>
      </c>
      <c r="L13818" s="4" t="str">
        <f aca="false">IFERROR(INDEX(Data_Orders!$D$2:$D$4727,MATCH(B13818,Data_Orders!$A$2:$A$4727,0)),"")</f>
        <v>Binley (Coventry)</v>
      </c>
    </row>
    <row r="13819" customFormat="false" ht="15" hidden="false" customHeight="false" outlineLevel="0" collapsed="false">
      <c r="A13819" s="4" t="s">
        <v>19635</v>
      </c>
      <c r="B13819" s="4" t="s">
        <v>5717</v>
      </c>
      <c r="C13819" s="4" t="s">
        <v>1013</v>
      </c>
      <c r="D13819" s="4" t="n">
        <v>5</v>
      </c>
      <c r="E13819" s="4" t="n">
        <v>240.92</v>
      </c>
      <c r="F13819" s="4" t="n">
        <v>1204.6</v>
      </c>
      <c r="G13819" s="4" t="n">
        <f aca="false">INDEX(Data_Products!$D$2:$D$33,MATCH(C13819,Data_Products!$A$2:$A$33,0))</f>
        <v>168.32</v>
      </c>
      <c r="H13819" s="4" t="str">
        <f aca="false">INDEX(Data_Products!$C$2:$C$33,MATCH(C13819,Data_Products!$A$2:$A$33,0))</f>
        <v>Timber</v>
      </c>
      <c r="I13819" s="10" t="n">
        <f aca="false">D13819*(E13819-G13819)</f>
        <v>363</v>
      </c>
      <c r="J13819" s="11" t="n">
        <f aca="false">IFERROR(I13819/F13819,0)</f>
        <v>0.301344844761747</v>
      </c>
      <c r="K13819" s="4" t="str">
        <f aca="false">IFERROR(INDEX(Data_Orders!$F$2:$F$4727,MATCH(B13819,Data_Orders!$A$2:$A$4727,0)),"")</f>
        <v>Contractor</v>
      </c>
      <c r="L13819" s="4" t="str">
        <f aca="false">IFERROR(INDEX(Data_Orders!$D$2:$D$4727,MATCH(B13819,Data_Orders!$A$2:$A$4727,0)),"")</f>
        <v>Binley (Coventry)</v>
      </c>
    </row>
    <row r="13820" customFormat="false" ht="15" hidden="false" customHeight="false" outlineLevel="0" collapsed="false">
      <c r="A13820" s="4" t="s">
        <v>19636</v>
      </c>
      <c r="B13820" s="4" t="s">
        <v>5718</v>
      </c>
      <c r="C13820" s="4" t="s">
        <v>1055</v>
      </c>
      <c r="D13820" s="4" t="n">
        <v>20</v>
      </c>
      <c r="E13820" s="4" t="n">
        <v>205.03</v>
      </c>
      <c r="F13820" s="4" t="n">
        <v>4100.6</v>
      </c>
      <c r="G13820" s="4" t="n">
        <f aca="false">INDEX(Data_Products!$D$2:$D$33,MATCH(C13820,Data_Products!$A$2:$A$33,0))</f>
        <v>138.6</v>
      </c>
      <c r="H13820" s="4" t="str">
        <f aca="false">INDEX(Data_Products!$C$2:$C$33,MATCH(C13820,Data_Products!$A$2:$A$33,0))</f>
        <v>Roofing</v>
      </c>
      <c r="I13820" s="10" t="n">
        <f aca="false">D13820*(E13820-G13820)</f>
        <v>1328.6</v>
      </c>
      <c r="J13820" s="11" t="n">
        <f aca="false">IFERROR(I13820/F13820,0)</f>
        <v>0.324001365653807</v>
      </c>
      <c r="K13820" s="4" t="str">
        <f aca="false">IFERROR(INDEX(Data_Orders!$F$2:$F$4727,MATCH(B13820,Data_Orders!$A$2:$A$4727,0)),"")</f>
        <v>Contractor</v>
      </c>
      <c r="L13820" s="4" t="str">
        <f aca="false">IFERROR(INDEX(Data_Orders!$D$2:$D$4727,MATCH(B13820,Data_Orders!$A$2:$A$4727,0)),"")</f>
        <v>Binley (Coventry)</v>
      </c>
    </row>
    <row r="13821" customFormat="false" ht="15" hidden="false" customHeight="false" outlineLevel="0" collapsed="false">
      <c r="A13821" s="4" t="s">
        <v>19637</v>
      </c>
      <c r="B13821" s="4" t="s">
        <v>5718</v>
      </c>
      <c r="C13821" s="4" t="s">
        <v>1039</v>
      </c>
      <c r="D13821" s="4" t="n">
        <v>9</v>
      </c>
      <c r="E13821" s="4" t="n">
        <v>160.41</v>
      </c>
      <c r="F13821" s="4" t="n">
        <v>1443.69</v>
      </c>
      <c r="G13821" s="4" t="n">
        <f aca="false">INDEX(Data_Products!$D$2:$D$33,MATCH(C13821,Data_Products!$A$2:$A$33,0))</f>
        <v>99.74</v>
      </c>
      <c r="H13821" s="4" t="str">
        <f aca="false">INDEX(Data_Products!$C$2:$C$33,MATCH(C13821,Data_Products!$A$2:$A$33,0))</f>
        <v>Insulation</v>
      </c>
      <c r="I13821" s="10" t="n">
        <f aca="false">D13821*(E13821-G13821)</f>
        <v>546.03</v>
      </c>
      <c r="J13821" s="11" t="n">
        <f aca="false">IFERROR(I13821/F13821,0)</f>
        <v>0.378218315566361</v>
      </c>
      <c r="K13821" s="4" t="str">
        <f aca="false">IFERROR(INDEX(Data_Orders!$F$2:$F$4727,MATCH(B13821,Data_Orders!$A$2:$A$4727,0)),"")</f>
        <v>Contractor</v>
      </c>
      <c r="L13821" s="4" t="str">
        <f aca="false">IFERROR(INDEX(Data_Orders!$D$2:$D$4727,MATCH(B13821,Data_Orders!$A$2:$A$4727,0)),"")</f>
        <v>Binley (Coventry)</v>
      </c>
    </row>
    <row r="13822" customFormat="false" ht="15" hidden="false" customHeight="false" outlineLevel="0" collapsed="false">
      <c r="A13822" s="4" t="s">
        <v>19638</v>
      </c>
      <c r="B13822" s="4" t="s">
        <v>5718</v>
      </c>
      <c r="C13822" s="4" t="s">
        <v>1028</v>
      </c>
      <c r="D13822" s="4" t="n">
        <v>7</v>
      </c>
      <c r="E13822" s="4" t="n">
        <v>118.79</v>
      </c>
      <c r="F13822" s="4" t="n">
        <v>831.53</v>
      </c>
      <c r="G13822" s="4" t="n">
        <f aca="false">INDEX(Data_Products!$D$2:$D$33,MATCH(C13822,Data_Products!$A$2:$A$33,0))</f>
        <v>81.07</v>
      </c>
      <c r="H13822" s="4" t="str">
        <f aca="false">INDEX(Data_Products!$C$2:$C$33,MATCH(C13822,Data_Products!$A$2:$A$33,0))</f>
        <v>Cement &amp; Aggregates</v>
      </c>
      <c r="I13822" s="10" t="n">
        <f aca="false">D13822*(E13822-G13822)</f>
        <v>264.04</v>
      </c>
      <c r="J13822" s="11" t="n">
        <f aca="false">IFERROR(I13822/F13822,0)</f>
        <v>0.317535146056065</v>
      </c>
      <c r="K13822" s="4" t="str">
        <f aca="false">IFERROR(INDEX(Data_Orders!$F$2:$F$4727,MATCH(B13822,Data_Orders!$A$2:$A$4727,0)),"")</f>
        <v>Contractor</v>
      </c>
      <c r="L13822" s="4" t="str">
        <f aca="false">IFERROR(INDEX(Data_Orders!$D$2:$D$4727,MATCH(B13822,Data_Orders!$A$2:$A$4727,0)),"")</f>
        <v>Binley (Coventry)</v>
      </c>
    </row>
    <row r="13823" customFormat="false" ht="15" hidden="false" customHeight="false" outlineLevel="0" collapsed="false">
      <c r="A13823" s="4" t="s">
        <v>19639</v>
      </c>
      <c r="B13823" s="4" t="s">
        <v>5718</v>
      </c>
      <c r="C13823" s="4" t="s">
        <v>1077</v>
      </c>
      <c r="D13823" s="4" t="n">
        <v>14</v>
      </c>
      <c r="E13823" s="4" t="n">
        <v>46.61</v>
      </c>
      <c r="F13823" s="4" t="n">
        <v>652.54</v>
      </c>
      <c r="G13823" s="4" t="n">
        <f aca="false">INDEX(Data_Products!$D$2:$D$33,MATCH(C13823,Data_Products!$A$2:$A$33,0))</f>
        <v>36.87</v>
      </c>
      <c r="H13823" s="4" t="str">
        <f aca="false">INDEX(Data_Products!$C$2:$C$33,MATCH(C13823,Data_Products!$A$2:$A$33,0))</f>
        <v>Landscaping</v>
      </c>
      <c r="I13823" s="10" t="n">
        <f aca="false">D13823*(E13823-G13823)</f>
        <v>136.36</v>
      </c>
      <c r="J13823" s="11" t="n">
        <f aca="false">IFERROR(I13823/F13823,0)</f>
        <v>0.208968032611028</v>
      </c>
      <c r="K13823" s="4" t="str">
        <f aca="false">IFERROR(INDEX(Data_Orders!$F$2:$F$4727,MATCH(B13823,Data_Orders!$A$2:$A$4727,0)),"")</f>
        <v>Contractor</v>
      </c>
      <c r="L13823" s="4" t="str">
        <f aca="false">IFERROR(INDEX(Data_Orders!$D$2:$D$4727,MATCH(B13823,Data_Orders!$A$2:$A$4727,0)),"")</f>
        <v>Binley (Coventry)</v>
      </c>
    </row>
    <row r="13824" customFormat="false" ht="15" hidden="false" customHeight="false" outlineLevel="0" collapsed="false">
      <c r="A13824" s="4" t="s">
        <v>19640</v>
      </c>
      <c r="B13824" s="4" t="s">
        <v>5719</v>
      </c>
      <c r="C13824" s="4" t="s">
        <v>1041</v>
      </c>
      <c r="D13824" s="4" t="n">
        <v>12</v>
      </c>
      <c r="E13824" s="4" t="n">
        <v>242.75</v>
      </c>
      <c r="F13824" s="4" t="n">
        <v>2913</v>
      </c>
      <c r="G13824" s="4" t="n">
        <f aca="false">INDEX(Data_Products!$D$2:$D$33,MATCH(C13824,Data_Products!$A$2:$A$33,0))</f>
        <v>142.94</v>
      </c>
      <c r="H13824" s="4" t="str">
        <f aca="false">INDEX(Data_Products!$C$2:$C$33,MATCH(C13824,Data_Products!$A$2:$A$33,0))</f>
        <v>Tools &amp; Fixings</v>
      </c>
      <c r="I13824" s="10" t="n">
        <f aca="false">D13824*(E13824-G13824)</f>
        <v>1197.72</v>
      </c>
      <c r="J13824" s="11" t="n">
        <f aca="false">IFERROR(I13824/F13824,0)</f>
        <v>0.411163748712667</v>
      </c>
      <c r="K13824" s="4" t="str">
        <f aca="false">IFERROR(INDEX(Data_Orders!$F$2:$F$4727,MATCH(B13824,Data_Orders!$A$2:$A$4727,0)),"")</f>
        <v>Contractor</v>
      </c>
      <c r="L13824" s="4" t="str">
        <f aca="false">IFERROR(INDEX(Data_Orders!$D$2:$D$4727,MATCH(B13824,Data_Orders!$A$2:$A$4727,0)),"")</f>
        <v>Binley (Coventry)</v>
      </c>
    </row>
    <row r="13825" customFormat="false" ht="15" hidden="false" customHeight="false" outlineLevel="0" collapsed="false">
      <c r="A13825" s="4" t="s">
        <v>19641</v>
      </c>
      <c r="B13825" s="4" t="s">
        <v>5719</v>
      </c>
      <c r="C13825" s="4" t="s">
        <v>1013</v>
      </c>
      <c r="D13825" s="4" t="n">
        <v>14</v>
      </c>
      <c r="E13825" s="4" t="n">
        <v>240.92</v>
      </c>
      <c r="F13825" s="4" t="n">
        <v>3372.88</v>
      </c>
      <c r="G13825" s="4" t="n">
        <f aca="false">INDEX(Data_Products!$D$2:$D$33,MATCH(C13825,Data_Products!$A$2:$A$33,0))</f>
        <v>168.32</v>
      </c>
      <c r="H13825" s="4" t="str">
        <f aca="false">INDEX(Data_Products!$C$2:$C$33,MATCH(C13825,Data_Products!$A$2:$A$33,0))</f>
        <v>Timber</v>
      </c>
      <c r="I13825" s="10" t="n">
        <f aca="false">D13825*(E13825-G13825)</f>
        <v>1016.4</v>
      </c>
      <c r="J13825" s="11" t="n">
        <f aca="false">IFERROR(I13825/F13825,0)</f>
        <v>0.301344844761747</v>
      </c>
      <c r="K13825" s="4" t="str">
        <f aca="false">IFERROR(INDEX(Data_Orders!$F$2:$F$4727,MATCH(B13825,Data_Orders!$A$2:$A$4727,0)),"")</f>
        <v>Contractor</v>
      </c>
      <c r="L13825" s="4" t="str">
        <f aca="false">IFERROR(INDEX(Data_Orders!$D$2:$D$4727,MATCH(B13825,Data_Orders!$A$2:$A$4727,0)),"")</f>
        <v>Binley (Coventry)</v>
      </c>
    </row>
    <row r="13826" customFormat="false" ht="15" hidden="false" customHeight="false" outlineLevel="0" collapsed="false">
      <c r="A13826" s="4" t="s">
        <v>19642</v>
      </c>
      <c r="B13826" s="4" t="s">
        <v>5720</v>
      </c>
      <c r="C13826" s="4" t="s">
        <v>1077</v>
      </c>
      <c r="D13826" s="4" t="n">
        <v>7</v>
      </c>
      <c r="E13826" s="4" t="n">
        <v>46.61</v>
      </c>
      <c r="F13826" s="4" t="n">
        <v>326.27</v>
      </c>
      <c r="G13826" s="4" t="n">
        <f aca="false">INDEX(Data_Products!$D$2:$D$33,MATCH(C13826,Data_Products!$A$2:$A$33,0))</f>
        <v>36.87</v>
      </c>
      <c r="H13826" s="4" t="str">
        <f aca="false">INDEX(Data_Products!$C$2:$C$33,MATCH(C13826,Data_Products!$A$2:$A$33,0))</f>
        <v>Landscaping</v>
      </c>
      <c r="I13826" s="10" t="n">
        <f aca="false">D13826*(E13826-G13826)</f>
        <v>68.18</v>
      </c>
      <c r="J13826" s="11" t="n">
        <f aca="false">IFERROR(I13826/F13826,0)</f>
        <v>0.208968032611028</v>
      </c>
      <c r="K13826" s="4" t="str">
        <f aca="false">IFERROR(INDEX(Data_Orders!$F$2:$F$4727,MATCH(B13826,Data_Orders!$A$2:$A$4727,0)),"")</f>
        <v>Contractor</v>
      </c>
      <c r="L13826" s="4" t="str">
        <f aca="false">IFERROR(INDEX(Data_Orders!$D$2:$D$4727,MATCH(B13826,Data_Orders!$A$2:$A$4727,0)),"")</f>
        <v>Binley (Coventry)</v>
      </c>
    </row>
    <row r="13827" customFormat="false" ht="15" hidden="false" customHeight="false" outlineLevel="0" collapsed="false">
      <c r="A13827" s="4" t="s">
        <v>19643</v>
      </c>
      <c r="B13827" s="4" t="s">
        <v>5720</v>
      </c>
      <c r="C13827" s="4" t="s">
        <v>1039</v>
      </c>
      <c r="D13827" s="4" t="n">
        <v>9</v>
      </c>
      <c r="E13827" s="4" t="n">
        <v>160.41</v>
      </c>
      <c r="F13827" s="4" t="n">
        <v>1443.69</v>
      </c>
      <c r="G13827" s="4" t="n">
        <f aca="false">INDEX(Data_Products!$D$2:$D$33,MATCH(C13827,Data_Products!$A$2:$A$33,0))</f>
        <v>99.74</v>
      </c>
      <c r="H13827" s="4" t="str">
        <f aca="false">INDEX(Data_Products!$C$2:$C$33,MATCH(C13827,Data_Products!$A$2:$A$33,0))</f>
        <v>Insulation</v>
      </c>
      <c r="I13827" s="10" t="n">
        <f aca="false">D13827*(E13827-G13827)</f>
        <v>546.03</v>
      </c>
      <c r="J13827" s="11" t="n">
        <f aca="false">IFERROR(I13827/F13827,0)</f>
        <v>0.378218315566361</v>
      </c>
      <c r="K13827" s="4" t="str">
        <f aca="false">IFERROR(INDEX(Data_Orders!$F$2:$F$4727,MATCH(B13827,Data_Orders!$A$2:$A$4727,0)),"")</f>
        <v>Contractor</v>
      </c>
      <c r="L13827" s="4" t="str">
        <f aca="false">IFERROR(INDEX(Data_Orders!$D$2:$D$4727,MATCH(B13827,Data_Orders!$A$2:$A$4727,0)),"")</f>
        <v>Binley (Coventry)</v>
      </c>
    </row>
    <row r="13828" customFormat="false" ht="15" hidden="false" customHeight="false" outlineLevel="0" collapsed="false">
      <c r="A13828" s="4" t="s">
        <v>19644</v>
      </c>
      <c r="B13828" s="4" t="s">
        <v>5720</v>
      </c>
      <c r="C13828" s="4" t="s">
        <v>1035</v>
      </c>
      <c r="D13828" s="4" t="n">
        <v>9</v>
      </c>
      <c r="E13828" s="4" t="n">
        <v>165.07</v>
      </c>
      <c r="F13828" s="4" t="n">
        <v>1485.63</v>
      </c>
      <c r="G13828" s="4" t="n">
        <f aca="false">INDEX(Data_Products!$D$2:$D$33,MATCH(C13828,Data_Products!$A$2:$A$33,0))</f>
        <v>134.65</v>
      </c>
      <c r="H13828" s="4" t="str">
        <f aca="false">INDEX(Data_Products!$C$2:$C$33,MATCH(C13828,Data_Products!$A$2:$A$33,0))</f>
        <v>Insulation</v>
      </c>
      <c r="I13828" s="10" t="n">
        <f aca="false">D13828*(E13828-G13828)</f>
        <v>273.78</v>
      </c>
      <c r="J13828" s="11" t="n">
        <f aca="false">IFERROR(I13828/F13828,0)</f>
        <v>0.184285454655601</v>
      </c>
      <c r="K13828" s="4" t="str">
        <f aca="false">IFERROR(INDEX(Data_Orders!$F$2:$F$4727,MATCH(B13828,Data_Orders!$A$2:$A$4727,0)),"")</f>
        <v>Contractor</v>
      </c>
      <c r="L13828" s="4" t="str">
        <f aca="false">IFERROR(INDEX(Data_Orders!$D$2:$D$4727,MATCH(B13828,Data_Orders!$A$2:$A$4727,0)),"")</f>
        <v>Binley (Coventry)</v>
      </c>
    </row>
    <row r="13829" customFormat="false" ht="15" hidden="false" customHeight="false" outlineLevel="0" collapsed="false">
      <c r="A13829" s="4" t="s">
        <v>19645</v>
      </c>
      <c r="B13829" s="4" t="s">
        <v>5721</v>
      </c>
      <c r="C13829" s="4" t="s">
        <v>1013</v>
      </c>
      <c r="D13829" s="4" t="n">
        <v>10</v>
      </c>
      <c r="E13829" s="4" t="n">
        <v>240.92</v>
      </c>
      <c r="F13829" s="4" t="n">
        <v>2409.2</v>
      </c>
      <c r="G13829" s="4" t="n">
        <f aca="false">INDEX(Data_Products!$D$2:$D$33,MATCH(C13829,Data_Products!$A$2:$A$33,0))</f>
        <v>168.32</v>
      </c>
      <c r="H13829" s="4" t="str">
        <f aca="false">INDEX(Data_Products!$C$2:$C$33,MATCH(C13829,Data_Products!$A$2:$A$33,0))</f>
        <v>Timber</v>
      </c>
      <c r="I13829" s="10" t="n">
        <f aca="false">D13829*(E13829-G13829)</f>
        <v>726</v>
      </c>
      <c r="J13829" s="11" t="n">
        <f aca="false">IFERROR(I13829/F13829,0)</f>
        <v>0.301344844761747</v>
      </c>
      <c r="K13829" s="4" t="str">
        <f aca="false">IFERROR(INDEX(Data_Orders!$F$2:$F$4727,MATCH(B13829,Data_Orders!$A$2:$A$4727,0)),"")</f>
        <v>Contractor</v>
      </c>
      <c r="L13829" s="4" t="str">
        <f aca="false">IFERROR(INDEX(Data_Orders!$D$2:$D$4727,MATCH(B13829,Data_Orders!$A$2:$A$4727,0)),"")</f>
        <v>Binley (Coventry)</v>
      </c>
    </row>
    <row r="13830" customFormat="false" ht="15" hidden="false" customHeight="false" outlineLevel="0" collapsed="false">
      <c r="A13830" s="4" t="s">
        <v>19646</v>
      </c>
      <c r="B13830" s="4" t="s">
        <v>5722</v>
      </c>
      <c r="C13830" s="4" t="s">
        <v>1057</v>
      </c>
      <c r="D13830" s="4" t="n">
        <v>17</v>
      </c>
      <c r="E13830" s="4" t="n">
        <v>176.81</v>
      </c>
      <c r="F13830" s="4" t="n">
        <v>3005.77</v>
      </c>
      <c r="G13830" s="4" t="n">
        <f aca="false">INDEX(Data_Products!$D$2:$D$33,MATCH(C13830,Data_Products!$A$2:$A$33,0))</f>
        <v>129.57</v>
      </c>
      <c r="H13830" s="4" t="str">
        <f aca="false">INDEX(Data_Products!$C$2:$C$33,MATCH(C13830,Data_Products!$A$2:$A$33,0))</f>
        <v>Roofing</v>
      </c>
      <c r="I13830" s="10" t="n">
        <f aca="false">D13830*(E13830-G13830)</f>
        <v>803.08</v>
      </c>
      <c r="J13830" s="11" t="n">
        <f aca="false">IFERROR(I13830/F13830,0)</f>
        <v>0.267179458175443</v>
      </c>
      <c r="K13830" s="4" t="str">
        <f aca="false">IFERROR(INDEX(Data_Orders!$F$2:$F$4727,MATCH(B13830,Data_Orders!$A$2:$A$4727,0)),"")</f>
        <v>Contractor</v>
      </c>
      <c r="L13830" s="4" t="str">
        <f aca="false">IFERROR(INDEX(Data_Orders!$D$2:$D$4727,MATCH(B13830,Data_Orders!$A$2:$A$4727,0)),"")</f>
        <v>Binley (Coventry)</v>
      </c>
    </row>
    <row r="13831" customFormat="false" ht="15" hidden="false" customHeight="false" outlineLevel="0" collapsed="false">
      <c r="A13831" s="4" t="s">
        <v>19647</v>
      </c>
      <c r="B13831" s="4" t="s">
        <v>5723</v>
      </c>
      <c r="C13831" s="4" t="s">
        <v>1028</v>
      </c>
      <c r="D13831" s="4" t="n">
        <v>12</v>
      </c>
      <c r="E13831" s="4" t="n">
        <v>118.79</v>
      </c>
      <c r="F13831" s="4" t="n">
        <v>1425.48</v>
      </c>
      <c r="G13831" s="4" t="n">
        <f aca="false">INDEX(Data_Products!$D$2:$D$33,MATCH(C13831,Data_Products!$A$2:$A$33,0))</f>
        <v>81.07</v>
      </c>
      <c r="H13831" s="4" t="str">
        <f aca="false">INDEX(Data_Products!$C$2:$C$33,MATCH(C13831,Data_Products!$A$2:$A$33,0))</f>
        <v>Cement &amp; Aggregates</v>
      </c>
      <c r="I13831" s="10" t="n">
        <f aca="false">D13831*(E13831-G13831)</f>
        <v>452.64</v>
      </c>
      <c r="J13831" s="11" t="n">
        <f aca="false">IFERROR(I13831/F13831,0)</f>
        <v>0.317535146056065</v>
      </c>
      <c r="K13831" s="4" t="str">
        <f aca="false">IFERROR(INDEX(Data_Orders!$F$2:$F$4727,MATCH(B13831,Data_Orders!$A$2:$A$4727,0)),"")</f>
        <v>Contractor</v>
      </c>
      <c r="L13831" s="4" t="str">
        <f aca="false">IFERROR(INDEX(Data_Orders!$D$2:$D$4727,MATCH(B13831,Data_Orders!$A$2:$A$4727,0)),"")</f>
        <v>Binley (Coventry)</v>
      </c>
    </row>
    <row r="13832" customFormat="false" ht="15" hidden="false" customHeight="false" outlineLevel="0" collapsed="false">
      <c r="A13832" s="4" t="s">
        <v>19648</v>
      </c>
      <c r="B13832" s="4" t="s">
        <v>5723</v>
      </c>
      <c r="C13832" s="4" t="s">
        <v>1041</v>
      </c>
      <c r="D13832" s="4" t="n">
        <v>5</v>
      </c>
      <c r="E13832" s="4" t="n">
        <v>242.75</v>
      </c>
      <c r="F13832" s="4" t="n">
        <v>1213.75</v>
      </c>
      <c r="G13832" s="4" t="n">
        <f aca="false">INDEX(Data_Products!$D$2:$D$33,MATCH(C13832,Data_Products!$A$2:$A$33,0))</f>
        <v>142.94</v>
      </c>
      <c r="H13832" s="4" t="str">
        <f aca="false">INDEX(Data_Products!$C$2:$C$33,MATCH(C13832,Data_Products!$A$2:$A$33,0))</f>
        <v>Tools &amp; Fixings</v>
      </c>
      <c r="I13832" s="10" t="n">
        <f aca="false">D13832*(E13832-G13832)</f>
        <v>499.05</v>
      </c>
      <c r="J13832" s="11" t="n">
        <f aca="false">IFERROR(I13832/F13832,0)</f>
        <v>0.411163748712667</v>
      </c>
      <c r="K13832" s="4" t="str">
        <f aca="false">IFERROR(INDEX(Data_Orders!$F$2:$F$4727,MATCH(B13832,Data_Orders!$A$2:$A$4727,0)),"")</f>
        <v>Contractor</v>
      </c>
      <c r="L13832" s="4" t="str">
        <f aca="false">IFERROR(INDEX(Data_Orders!$D$2:$D$4727,MATCH(B13832,Data_Orders!$A$2:$A$4727,0)),"")</f>
        <v>Binley (Coventry)</v>
      </c>
    </row>
    <row r="13833" customFormat="false" ht="15" hidden="false" customHeight="false" outlineLevel="0" collapsed="false">
      <c r="A13833" s="4" t="s">
        <v>19649</v>
      </c>
      <c r="B13833" s="4" t="s">
        <v>5723</v>
      </c>
      <c r="C13833" s="4" t="s">
        <v>1059</v>
      </c>
      <c r="D13833" s="4" t="n">
        <v>2</v>
      </c>
      <c r="E13833" s="4" t="n">
        <v>103.63</v>
      </c>
      <c r="F13833" s="4" t="n">
        <v>207.26</v>
      </c>
      <c r="G13833" s="4" t="n">
        <f aca="false">INDEX(Data_Products!$D$2:$D$33,MATCH(C13833,Data_Products!$A$2:$A$33,0))</f>
        <v>82.55</v>
      </c>
      <c r="H13833" s="4" t="str">
        <f aca="false">INDEX(Data_Products!$C$2:$C$33,MATCH(C13833,Data_Products!$A$2:$A$33,0))</f>
        <v>Roofing</v>
      </c>
      <c r="I13833" s="10" t="n">
        <f aca="false">D13833*(E13833-G13833)</f>
        <v>42.16</v>
      </c>
      <c r="J13833" s="11" t="n">
        <f aca="false">IFERROR(I13833/F13833,0)</f>
        <v>0.203415999228023</v>
      </c>
      <c r="K13833" s="4" t="str">
        <f aca="false">IFERROR(INDEX(Data_Orders!$F$2:$F$4727,MATCH(B13833,Data_Orders!$A$2:$A$4727,0)),"")</f>
        <v>Contractor</v>
      </c>
      <c r="L13833" s="4" t="str">
        <f aca="false">IFERROR(INDEX(Data_Orders!$D$2:$D$4727,MATCH(B13833,Data_Orders!$A$2:$A$4727,0)),"")</f>
        <v>Binley (Coventry)</v>
      </c>
    </row>
    <row r="13834" customFormat="false" ht="15" hidden="false" customHeight="false" outlineLevel="0" collapsed="false">
      <c r="A13834" s="4" t="s">
        <v>19650</v>
      </c>
      <c r="B13834" s="4" t="s">
        <v>5723</v>
      </c>
      <c r="C13834" s="4" t="s">
        <v>1017</v>
      </c>
      <c r="D13834" s="4" t="n">
        <v>8</v>
      </c>
      <c r="E13834" s="4" t="n">
        <v>49.15</v>
      </c>
      <c r="F13834" s="4" t="n">
        <v>393.2</v>
      </c>
      <c r="G13834" s="4" t="n">
        <f aca="false">INDEX(Data_Products!$D$2:$D$33,MATCH(C13834,Data_Products!$A$2:$A$33,0))</f>
        <v>31.44</v>
      </c>
      <c r="H13834" s="4" t="str">
        <f aca="false">INDEX(Data_Products!$C$2:$C$33,MATCH(C13834,Data_Products!$A$2:$A$33,0))</f>
        <v>Timber</v>
      </c>
      <c r="I13834" s="10" t="n">
        <f aca="false">D13834*(E13834-G13834)</f>
        <v>141.68</v>
      </c>
      <c r="J13834" s="11" t="n">
        <f aca="false">IFERROR(I13834/F13834,0)</f>
        <v>0.360325534079349</v>
      </c>
      <c r="K13834" s="4" t="str">
        <f aca="false">IFERROR(INDEX(Data_Orders!$F$2:$F$4727,MATCH(B13834,Data_Orders!$A$2:$A$4727,0)),"")</f>
        <v>Contractor</v>
      </c>
      <c r="L13834" s="4" t="str">
        <f aca="false">IFERROR(INDEX(Data_Orders!$D$2:$D$4727,MATCH(B13834,Data_Orders!$A$2:$A$4727,0)),"")</f>
        <v>Binley (Coventry)</v>
      </c>
    </row>
    <row r="13835" customFormat="false" ht="15" hidden="false" customHeight="false" outlineLevel="0" collapsed="false">
      <c r="A13835" s="4" t="s">
        <v>19651</v>
      </c>
      <c r="B13835" s="4" t="s">
        <v>5724</v>
      </c>
      <c r="C13835" s="4" t="s">
        <v>1055</v>
      </c>
      <c r="D13835" s="4" t="n">
        <v>19</v>
      </c>
      <c r="E13835" s="4" t="n">
        <v>205.03</v>
      </c>
      <c r="F13835" s="4" t="n">
        <v>3895.57</v>
      </c>
      <c r="G13835" s="4" t="n">
        <f aca="false">INDEX(Data_Products!$D$2:$D$33,MATCH(C13835,Data_Products!$A$2:$A$33,0))</f>
        <v>138.6</v>
      </c>
      <c r="H13835" s="4" t="str">
        <f aca="false">INDEX(Data_Products!$C$2:$C$33,MATCH(C13835,Data_Products!$A$2:$A$33,0))</f>
        <v>Roofing</v>
      </c>
      <c r="I13835" s="10" t="n">
        <f aca="false">D13835*(E13835-G13835)</f>
        <v>1262.17</v>
      </c>
      <c r="J13835" s="11" t="n">
        <f aca="false">IFERROR(I13835/F13835,0)</f>
        <v>0.324001365653807</v>
      </c>
      <c r="K13835" s="4" t="str">
        <f aca="false">IFERROR(INDEX(Data_Orders!$F$2:$F$4727,MATCH(B13835,Data_Orders!$A$2:$A$4727,0)),"")</f>
        <v>Contractor</v>
      </c>
      <c r="L13835" s="4" t="str">
        <f aca="false">IFERROR(INDEX(Data_Orders!$D$2:$D$4727,MATCH(B13835,Data_Orders!$A$2:$A$4727,0)),"")</f>
        <v>Binley (Coventry)</v>
      </c>
    </row>
    <row r="13836" customFormat="false" ht="15" hidden="false" customHeight="false" outlineLevel="0" collapsed="false">
      <c r="A13836" s="4" t="s">
        <v>19652</v>
      </c>
      <c r="B13836" s="4" t="s">
        <v>5725</v>
      </c>
      <c r="C13836" s="4" t="s">
        <v>1046</v>
      </c>
      <c r="D13836" s="4" t="n">
        <v>11</v>
      </c>
      <c r="E13836" s="4" t="n">
        <v>154.02</v>
      </c>
      <c r="F13836" s="4" t="n">
        <v>1694.22</v>
      </c>
      <c r="G13836" s="4" t="n">
        <f aca="false">INDEX(Data_Products!$D$2:$D$33,MATCH(C13836,Data_Products!$A$2:$A$33,0))</f>
        <v>102.1</v>
      </c>
      <c r="H13836" s="4" t="str">
        <f aca="false">INDEX(Data_Products!$C$2:$C$33,MATCH(C13836,Data_Products!$A$2:$A$33,0))</f>
        <v>Tools &amp; Fixings</v>
      </c>
      <c r="I13836" s="10" t="n">
        <f aca="false">D13836*(E13836-G13836)</f>
        <v>571.12</v>
      </c>
      <c r="J13836" s="11" t="n">
        <f aca="false">IFERROR(I13836/F13836,0)</f>
        <v>0.337099078041813</v>
      </c>
      <c r="K13836" s="4" t="str">
        <f aca="false">IFERROR(INDEX(Data_Orders!$F$2:$F$4727,MATCH(B13836,Data_Orders!$A$2:$A$4727,0)),"")</f>
        <v>Contractor</v>
      </c>
      <c r="L13836" s="4" t="str">
        <f aca="false">IFERROR(INDEX(Data_Orders!$D$2:$D$4727,MATCH(B13836,Data_Orders!$A$2:$A$4727,0)),"")</f>
        <v>Binley (Coventry)</v>
      </c>
    </row>
    <row r="13837" customFormat="false" ht="15" hidden="false" customHeight="false" outlineLevel="0" collapsed="false">
      <c r="A13837" s="4" t="s">
        <v>19653</v>
      </c>
      <c r="B13837" s="4" t="s">
        <v>5725</v>
      </c>
      <c r="C13837" s="4" t="s">
        <v>1035</v>
      </c>
      <c r="D13837" s="4" t="n">
        <v>14</v>
      </c>
      <c r="E13837" s="4" t="n">
        <v>165.07</v>
      </c>
      <c r="F13837" s="4" t="n">
        <v>2310.98</v>
      </c>
      <c r="G13837" s="4" t="n">
        <f aca="false">INDEX(Data_Products!$D$2:$D$33,MATCH(C13837,Data_Products!$A$2:$A$33,0))</f>
        <v>134.65</v>
      </c>
      <c r="H13837" s="4" t="str">
        <f aca="false">INDEX(Data_Products!$C$2:$C$33,MATCH(C13837,Data_Products!$A$2:$A$33,0))</f>
        <v>Insulation</v>
      </c>
      <c r="I13837" s="10" t="n">
        <f aca="false">D13837*(E13837-G13837)</f>
        <v>425.88</v>
      </c>
      <c r="J13837" s="11" t="n">
        <f aca="false">IFERROR(I13837/F13837,0)</f>
        <v>0.184285454655601</v>
      </c>
      <c r="K13837" s="4" t="str">
        <f aca="false">IFERROR(INDEX(Data_Orders!$F$2:$F$4727,MATCH(B13837,Data_Orders!$A$2:$A$4727,0)),"")</f>
        <v>Contractor</v>
      </c>
      <c r="L13837" s="4" t="str">
        <f aca="false">IFERROR(INDEX(Data_Orders!$D$2:$D$4727,MATCH(B13837,Data_Orders!$A$2:$A$4727,0)),"")</f>
        <v>Binley (Coventry)</v>
      </c>
    </row>
    <row r="13838" customFormat="false" ht="15" hidden="false" customHeight="false" outlineLevel="0" collapsed="false">
      <c r="A13838" s="4" t="s">
        <v>19654</v>
      </c>
      <c r="B13838" s="4" t="s">
        <v>5725</v>
      </c>
      <c r="C13838" s="4" t="s">
        <v>1057</v>
      </c>
      <c r="D13838" s="4" t="n">
        <v>12</v>
      </c>
      <c r="E13838" s="4" t="n">
        <v>176.81</v>
      </c>
      <c r="F13838" s="4" t="n">
        <v>2121.72</v>
      </c>
      <c r="G13838" s="4" t="n">
        <f aca="false">INDEX(Data_Products!$D$2:$D$33,MATCH(C13838,Data_Products!$A$2:$A$33,0))</f>
        <v>129.57</v>
      </c>
      <c r="H13838" s="4" t="str">
        <f aca="false">INDEX(Data_Products!$C$2:$C$33,MATCH(C13838,Data_Products!$A$2:$A$33,0))</f>
        <v>Roofing</v>
      </c>
      <c r="I13838" s="10" t="n">
        <f aca="false">D13838*(E13838-G13838)</f>
        <v>566.88</v>
      </c>
      <c r="J13838" s="11" t="n">
        <f aca="false">IFERROR(I13838/F13838,0)</f>
        <v>0.267179458175443</v>
      </c>
      <c r="K13838" s="4" t="str">
        <f aca="false">IFERROR(INDEX(Data_Orders!$F$2:$F$4727,MATCH(B13838,Data_Orders!$A$2:$A$4727,0)),"")</f>
        <v>Contractor</v>
      </c>
      <c r="L13838" s="4" t="str">
        <f aca="false">IFERROR(INDEX(Data_Orders!$D$2:$D$4727,MATCH(B13838,Data_Orders!$A$2:$A$4727,0)),"")</f>
        <v>Binley (Coventry)</v>
      </c>
    </row>
    <row r="13839" customFormat="false" ht="15" hidden="false" customHeight="false" outlineLevel="0" collapsed="false">
      <c r="A13839" s="4" t="s">
        <v>19655</v>
      </c>
      <c r="B13839" s="4" t="s">
        <v>5725</v>
      </c>
      <c r="C13839" s="4" t="s">
        <v>1077</v>
      </c>
      <c r="D13839" s="4" t="n">
        <v>4</v>
      </c>
      <c r="E13839" s="4" t="n">
        <v>46.61</v>
      </c>
      <c r="F13839" s="4" t="n">
        <v>186.44</v>
      </c>
      <c r="G13839" s="4" t="n">
        <f aca="false">INDEX(Data_Products!$D$2:$D$33,MATCH(C13839,Data_Products!$A$2:$A$33,0))</f>
        <v>36.87</v>
      </c>
      <c r="H13839" s="4" t="str">
        <f aca="false">INDEX(Data_Products!$C$2:$C$33,MATCH(C13839,Data_Products!$A$2:$A$33,0))</f>
        <v>Landscaping</v>
      </c>
      <c r="I13839" s="10" t="n">
        <f aca="false">D13839*(E13839-G13839)</f>
        <v>38.96</v>
      </c>
      <c r="J13839" s="11" t="n">
        <f aca="false">IFERROR(I13839/F13839,0)</f>
        <v>0.208968032611028</v>
      </c>
      <c r="K13839" s="4" t="str">
        <f aca="false">IFERROR(INDEX(Data_Orders!$F$2:$F$4727,MATCH(B13839,Data_Orders!$A$2:$A$4727,0)),"")</f>
        <v>Contractor</v>
      </c>
      <c r="L13839" s="4" t="str">
        <f aca="false">IFERROR(INDEX(Data_Orders!$D$2:$D$4727,MATCH(B13839,Data_Orders!$A$2:$A$4727,0)),"")</f>
        <v>Binley (Coventry)</v>
      </c>
    </row>
    <row r="13840" customFormat="false" ht="15" hidden="false" customHeight="false" outlineLevel="0" collapsed="false">
      <c r="A13840" s="4" t="s">
        <v>19656</v>
      </c>
      <c r="B13840" s="4" t="s">
        <v>5725</v>
      </c>
      <c r="C13840" s="4" t="s">
        <v>1010</v>
      </c>
      <c r="D13840" s="4" t="n">
        <v>8</v>
      </c>
      <c r="E13840" s="4" t="n">
        <v>135.95</v>
      </c>
      <c r="F13840" s="4" t="n">
        <v>1087.6</v>
      </c>
      <c r="G13840" s="4" t="n">
        <f aca="false">INDEX(Data_Products!$D$2:$D$33,MATCH(C13840,Data_Products!$A$2:$A$33,0))</f>
        <v>111.1</v>
      </c>
      <c r="H13840" s="4" t="str">
        <f aca="false">INDEX(Data_Products!$C$2:$C$33,MATCH(C13840,Data_Products!$A$2:$A$33,0))</f>
        <v>Timber</v>
      </c>
      <c r="I13840" s="10" t="n">
        <f aca="false">D13840*(E13840-G13840)</f>
        <v>198.8</v>
      </c>
      <c r="J13840" s="11" t="n">
        <f aca="false">IFERROR(I13840/F13840,0)</f>
        <v>0.18278778962854</v>
      </c>
      <c r="K13840" s="4" t="str">
        <f aca="false">IFERROR(INDEX(Data_Orders!$F$2:$F$4727,MATCH(B13840,Data_Orders!$A$2:$A$4727,0)),"")</f>
        <v>Contractor</v>
      </c>
      <c r="L13840" s="4" t="str">
        <f aca="false">IFERROR(INDEX(Data_Orders!$D$2:$D$4727,MATCH(B13840,Data_Orders!$A$2:$A$4727,0)),"")</f>
        <v>Binley (Coventry)</v>
      </c>
    </row>
    <row r="13841" customFormat="false" ht="15" hidden="false" customHeight="false" outlineLevel="0" collapsed="false">
      <c r="A13841" s="4" t="s">
        <v>19657</v>
      </c>
      <c r="B13841" s="4" t="s">
        <v>5726</v>
      </c>
      <c r="C13841" s="4" t="s">
        <v>1073</v>
      </c>
      <c r="D13841" s="4" t="n">
        <v>11</v>
      </c>
      <c r="E13841" s="4" t="n">
        <v>231.05</v>
      </c>
      <c r="F13841" s="4" t="n">
        <v>2541.55</v>
      </c>
      <c r="G13841" s="4" t="n">
        <f aca="false">INDEX(Data_Products!$D$2:$D$33,MATCH(C13841,Data_Products!$A$2:$A$33,0))</f>
        <v>148.29</v>
      </c>
      <c r="H13841" s="4" t="str">
        <f aca="false">INDEX(Data_Products!$C$2:$C$33,MATCH(C13841,Data_Products!$A$2:$A$33,0))</f>
        <v>Landscaping</v>
      </c>
      <c r="I13841" s="10" t="n">
        <f aca="false">D13841*(E13841-G13841)</f>
        <v>910.36</v>
      </c>
      <c r="J13841" s="11" t="n">
        <f aca="false">IFERROR(I13841/F13841,0)</f>
        <v>0.358190867777537</v>
      </c>
      <c r="K13841" s="4" t="str">
        <f aca="false">IFERROR(INDEX(Data_Orders!$F$2:$F$4727,MATCH(B13841,Data_Orders!$A$2:$A$4727,0)),"")</f>
        <v>Contractor</v>
      </c>
      <c r="L13841" s="4" t="str">
        <f aca="false">IFERROR(INDEX(Data_Orders!$D$2:$D$4727,MATCH(B13841,Data_Orders!$A$2:$A$4727,0)),"")</f>
        <v>Binley (Coventry)</v>
      </c>
    </row>
    <row r="13842" customFormat="false" ht="15" hidden="false" customHeight="false" outlineLevel="0" collapsed="false">
      <c r="A13842" s="4" t="s">
        <v>19658</v>
      </c>
      <c r="B13842" s="4" t="s">
        <v>5726</v>
      </c>
      <c r="C13842" s="4" t="s">
        <v>1070</v>
      </c>
      <c r="D13842" s="4" t="n">
        <v>2</v>
      </c>
      <c r="E13842" s="4" t="n">
        <v>230.32</v>
      </c>
      <c r="F13842" s="4" t="n">
        <v>460.64</v>
      </c>
      <c r="G13842" s="4" t="n">
        <f aca="false">INDEX(Data_Products!$D$2:$D$33,MATCH(C13842,Data_Products!$A$2:$A$33,0))</f>
        <v>161.64</v>
      </c>
      <c r="H13842" s="4" t="str">
        <f aca="false">INDEX(Data_Products!$C$2:$C$33,MATCH(C13842,Data_Products!$A$2:$A$33,0))</f>
        <v>Landscaping</v>
      </c>
      <c r="I13842" s="10" t="n">
        <f aca="false">D13842*(E13842-G13842)</f>
        <v>137.36</v>
      </c>
      <c r="J13842" s="11" t="n">
        <f aca="false">IFERROR(I13842/F13842,0)</f>
        <v>0.298193817297673</v>
      </c>
      <c r="K13842" s="4" t="str">
        <f aca="false">IFERROR(INDEX(Data_Orders!$F$2:$F$4727,MATCH(B13842,Data_Orders!$A$2:$A$4727,0)),"")</f>
        <v>Contractor</v>
      </c>
      <c r="L13842" s="4" t="str">
        <f aca="false">IFERROR(INDEX(Data_Orders!$D$2:$D$4727,MATCH(B13842,Data_Orders!$A$2:$A$4727,0)),"")</f>
        <v>Binley (Coventry)</v>
      </c>
    </row>
    <row r="13843" customFormat="false" ht="15" hidden="false" customHeight="false" outlineLevel="0" collapsed="false">
      <c r="A13843" s="4" t="s">
        <v>19659</v>
      </c>
      <c r="B13843" s="4" t="s">
        <v>5726</v>
      </c>
      <c r="C13843" s="4" t="s">
        <v>1048</v>
      </c>
      <c r="D13843" s="4" t="n">
        <v>18</v>
      </c>
      <c r="E13843" s="4" t="n">
        <v>112.72</v>
      </c>
      <c r="F13843" s="4" t="n">
        <v>2028.96</v>
      </c>
      <c r="G13843" s="4" t="n">
        <f aca="false">INDEX(Data_Products!$D$2:$D$33,MATCH(C13843,Data_Products!$A$2:$A$33,0))</f>
        <v>83.21</v>
      </c>
      <c r="H13843" s="4" t="str">
        <f aca="false">INDEX(Data_Products!$C$2:$C$33,MATCH(C13843,Data_Products!$A$2:$A$33,0))</f>
        <v>Tools &amp; Fixings</v>
      </c>
      <c r="I13843" s="10" t="n">
        <f aca="false">D13843*(E13843-G13843)</f>
        <v>531.18</v>
      </c>
      <c r="J13843" s="11" t="n">
        <f aca="false">IFERROR(I13843/F13843,0)</f>
        <v>0.261799148332151</v>
      </c>
      <c r="K13843" s="4" t="str">
        <f aca="false">IFERROR(INDEX(Data_Orders!$F$2:$F$4727,MATCH(B13843,Data_Orders!$A$2:$A$4727,0)),"")</f>
        <v>Contractor</v>
      </c>
      <c r="L13843" s="4" t="str">
        <f aca="false">IFERROR(INDEX(Data_Orders!$D$2:$D$4727,MATCH(B13843,Data_Orders!$A$2:$A$4727,0)),"")</f>
        <v>Binley (Coventry)</v>
      </c>
    </row>
    <row r="13844" customFormat="false" ht="15" hidden="false" customHeight="false" outlineLevel="0" collapsed="false">
      <c r="A13844" s="4" t="s">
        <v>19660</v>
      </c>
      <c r="B13844" s="4" t="s">
        <v>5727</v>
      </c>
      <c r="C13844" s="4" t="s">
        <v>1024</v>
      </c>
      <c r="D13844" s="4" t="n">
        <v>6</v>
      </c>
      <c r="E13844" s="4" t="n">
        <v>137.14</v>
      </c>
      <c r="F13844" s="4" t="n">
        <v>822.84</v>
      </c>
      <c r="G13844" s="4" t="n">
        <f aca="false">INDEX(Data_Products!$D$2:$D$33,MATCH(C13844,Data_Products!$A$2:$A$33,0))</f>
        <v>99.99</v>
      </c>
      <c r="H13844" s="4" t="str">
        <f aca="false">INDEX(Data_Products!$C$2:$C$33,MATCH(C13844,Data_Products!$A$2:$A$33,0))</f>
        <v>Cement &amp; Aggregates</v>
      </c>
      <c r="I13844" s="10" t="n">
        <f aca="false">D13844*(E13844-G13844)</f>
        <v>222.9</v>
      </c>
      <c r="J13844" s="11" t="n">
        <f aca="false">IFERROR(I13844/F13844,0)</f>
        <v>0.270891060230421</v>
      </c>
      <c r="K13844" s="4" t="str">
        <f aca="false">IFERROR(INDEX(Data_Orders!$F$2:$F$4727,MATCH(B13844,Data_Orders!$A$2:$A$4727,0)),"")</f>
        <v>Contractor</v>
      </c>
      <c r="L13844" s="4" t="str">
        <f aca="false">IFERROR(INDEX(Data_Orders!$D$2:$D$4727,MATCH(B13844,Data_Orders!$A$2:$A$4727,0)),"")</f>
        <v>Binley (Coventry)</v>
      </c>
    </row>
    <row r="13845" customFormat="false" ht="15" hidden="false" customHeight="false" outlineLevel="0" collapsed="false">
      <c r="A13845" s="4" t="s">
        <v>19661</v>
      </c>
      <c r="B13845" s="4" t="s">
        <v>5727</v>
      </c>
      <c r="C13845" s="4" t="s">
        <v>1075</v>
      </c>
      <c r="D13845" s="4" t="n">
        <v>19</v>
      </c>
      <c r="E13845" s="4" t="n">
        <v>98.61</v>
      </c>
      <c r="F13845" s="4" t="n">
        <v>1873.59</v>
      </c>
      <c r="G13845" s="4" t="n">
        <f aca="false">INDEX(Data_Products!$D$2:$D$33,MATCH(C13845,Data_Products!$A$2:$A$33,0))</f>
        <v>74.84</v>
      </c>
      <c r="H13845" s="4" t="str">
        <f aca="false">INDEX(Data_Products!$C$2:$C$33,MATCH(C13845,Data_Products!$A$2:$A$33,0))</f>
        <v>Landscaping</v>
      </c>
      <c r="I13845" s="10" t="n">
        <f aca="false">D13845*(E13845-G13845)</f>
        <v>451.63</v>
      </c>
      <c r="J13845" s="11" t="n">
        <f aca="false">IFERROR(I13845/F13845,0)</f>
        <v>0.24105060338708</v>
      </c>
      <c r="K13845" s="4" t="str">
        <f aca="false">IFERROR(INDEX(Data_Orders!$F$2:$F$4727,MATCH(B13845,Data_Orders!$A$2:$A$4727,0)),"")</f>
        <v>Contractor</v>
      </c>
      <c r="L13845" s="4" t="str">
        <f aca="false">IFERROR(INDEX(Data_Orders!$D$2:$D$4727,MATCH(B13845,Data_Orders!$A$2:$A$4727,0)),"")</f>
        <v>Binley (Coventry)</v>
      </c>
    </row>
    <row r="13846" customFormat="false" ht="15" hidden="false" customHeight="false" outlineLevel="0" collapsed="false">
      <c r="A13846" s="4" t="s">
        <v>19662</v>
      </c>
      <c r="B13846" s="4" t="s">
        <v>5727</v>
      </c>
      <c r="C13846" s="4" t="s">
        <v>1021</v>
      </c>
      <c r="D13846" s="4" t="n">
        <v>17</v>
      </c>
      <c r="E13846" s="4" t="n">
        <v>73.76</v>
      </c>
      <c r="F13846" s="4" t="n">
        <v>1253.92</v>
      </c>
      <c r="G13846" s="4" t="n">
        <f aca="false">INDEX(Data_Products!$D$2:$D$33,MATCH(C13846,Data_Products!$A$2:$A$33,0))</f>
        <v>51.51</v>
      </c>
      <c r="H13846" s="4" t="str">
        <f aca="false">INDEX(Data_Products!$C$2:$C$33,MATCH(C13846,Data_Products!$A$2:$A$33,0))</f>
        <v>Cement &amp; Aggregates</v>
      </c>
      <c r="I13846" s="10" t="n">
        <f aca="false">D13846*(E13846-G13846)</f>
        <v>378.25</v>
      </c>
      <c r="J13846" s="11" t="n">
        <f aca="false">IFERROR(I13846/F13846,0)</f>
        <v>0.301654013015184</v>
      </c>
      <c r="K13846" s="4" t="str">
        <f aca="false">IFERROR(INDEX(Data_Orders!$F$2:$F$4727,MATCH(B13846,Data_Orders!$A$2:$A$4727,0)),"")</f>
        <v>Contractor</v>
      </c>
      <c r="L13846" s="4" t="str">
        <f aca="false">IFERROR(INDEX(Data_Orders!$D$2:$D$4727,MATCH(B13846,Data_Orders!$A$2:$A$4727,0)),"")</f>
        <v>Binley (Coventry)</v>
      </c>
    </row>
    <row r="13847" customFormat="false" ht="15" hidden="false" customHeight="false" outlineLevel="0" collapsed="false">
      <c r="A13847" s="4" t="s">
        <v>19663</v>
      </c>
      <c r="B13847" s="4" t="s">
        <v>5728</v>
      </c>
      <c r="C13847" s="4" t="s">
        <v>1073</v>
      </c>
      <c r="D13847" s="4" t="n">
        <v>6</v>
      </c>
      <c r="E13847" s="4" t="n">
        <v>231.05</v>
      </c>
      <c r="F13847" s="4" t="n">
        <v>1386.3</v>
      </c>
      <c r="G13847" s="4" t="n">
        <f aca="false">INDEX(Data_Products!$D$2:$D$33,MATCH(C13847,Data_Products!$A$2:$A$33,0))</f>
        <v>148.29</v>
      </c>
      <c r="H13847" s="4" t="str">
        <f aca="false">INDEX(Data_Products!$C$2:$C$33,MATCH(C13847,Data_Products!$A$2:$A$33,0))</f>
        <v>Landscaping</v>
      </c>
      <c r="I13847" s="10" t="n">
        <f aca="false">D13847*(E13847-G13847)</f>
        <v>496.56</v>
      </c>
      <c r="J13847" s="11" t="n">
        <f aca="false">IFERROR(I13847/F13847,0)</f>
        <v>0.358190867777537</v>
      </c>
      <c r="K13847" s="4" t="str">
        <f aca="false">IFERROR(INDEX(Data_Orders!$F$2:$F$4727,MATCH(B13847,Data_Orders!$A$2:$A$4727,0)),"")</f>
        <v>Contractor</v>
      </c>
      <c r="L13847" s="4" t="str">
        <f aca="false">IFERROR(INDEX(Data_Orders!$D$2:$D$4727,MATCH(B13847,Data_Orders!$A$2:$A$4727,0)),"")</f>
        <v>Binley (Coventry)</v>
      </c>
    </row>
    <row r="13848" customFormat="false" ht="15" hidden="false" customHeight="false" outlineLevel="0" collapsed="false">
      <c r="A13848" s="4" t="s">
        <v>19664</v>
      </c>
      <c r="B13848" s="4" t="s">
        <v>5728</v>
      </c>
      <c r="C13848" s="4" t="s">
        <v>1039</v>
      </c>
      <c r="D13848" s="4" t="n">
        <v>16</v>
      </c>
      <c r="E13848" s="4" t="n">
        <v>160.41</v>
      </c>
      <c r="F13848" s="4" t="n">
        <v>2566.56</v>
      </c>
      <c r="G13848" s="4" t="n">
        <f aca="false">INDEX(Data_Products!$D$2:$D$33,MATCH(C13848,Data_Products!$A$2:$A$33,0))</f>
        <v>99.74</v>
      </c>
      <c r="H13848" s="4" t="str">
        <f aca="false">INDEX(Data_Products!$C$2:$C$33,MATCH(C13848,Data_Products!$A$2:$A$33,0))</f>
        <v>Insulation</v>
      </c>
      <c r="I13848" s="10" t="n">
        <f aca="false">D13848*(E13848-G13848)</f>
        <v>970.72</v>
      </c>
      <c r="J13848" s="11" t="n">
        <f aca="false">IFERROR(I13848/F13848,0)</f>
        <v>0.378218315566361</v>
      </c>
      <c r="K13848" s="4" t="str">
        <f aca="false">IFERROR(INDEX(Data_Orders!$F$2:$F$4727,MATCH(B13848,Data_Orders!$A$2:$A$4727,0)),"")</f>
        <v>Contractor</v>
      </c>
      <c r="L13848" s="4" t="str">
        <f aca="false">IFERROR(INDEX(Data_Orders!$D$2:$D$4727,MATCH(B13848,Data_Orders!$A$2:$A$4727,0)),"")</f>
        <v>Binley (Coventry)</v>
      </c>
    </row>
    <row r="13849" customFormat="false" ht="15" hidden="false" customHeight="false" outlineLevel="0" collapsed="false">
      <c r="A13849" s="4" t="s">
        <v>19665</v>
      </c>
      <c r="B13849" s="4" t="s">
        <v>5728</v>
      </c>
      <c r="C13849" s="4" t="s">
        <v>1059</v>
      </c>
      <c r="D13849" s="4" t="n">
        <v>19</v>
      </c>
      <c r="E13849" s="4" t="n">
        <v>103.63</v>
      </c>
      <c r="F13849" s="4" t="n">
        <v>1968.97</v>
      </c>
      <c r="G13849" s="4" t="n">
        <f aca="false">INDEX(Data_Products!$D$2:$D$33,MATCH(C13849,Data_Products!$A$2:$A$33,0))</f>
        <v>82.55</v>
      </c>
      <c r="H13849" s="4" t="str">
        <f aca="false">INDEX(Data_Products!$C$2:$C$33,MATCH(C13849,Data_Products!$A$2:$A$33,0))</f>
        <v>Roofing</v>
      </c>
      <c r="I13849" s="10" t="n">
        <f aca="false">D13849*(E13849-G13849)</f>
        <v>400.52</v>
      </c>
      <c r="J13849" s="11" t="n">
        <f aca="false">IFERROR(I13849/F13849,0)</f>
        <v>0.203415999228023</v>
      </c>
      <c r="K13849" s="4" t="str">
        <f aca="false">IFERROR(INDEX(Data_Orders!$F$2:$F$4727,MATCH(B13849,Data_Orders!$A$2:$A$4727,0)),"")</f>
        <v>Contractor</v>
      </c>
      <c r="L13849" s="4" t="str">
        <f aca="false">IFERROR(INDEX(Data_Orders!$D$2:$D$4727,MATCH(B13849,Data_Orders!$A$2:$A$4727,0)),"")</f>
        <v>Binley (Coventry)</v>
      </c>
    </row>
    <row r="13850" customFormat="false" ht="15" hidden="false" customHeight="false" outlineLevel="0" collapsed="false">
      <c r="A13850" s="4" t="s">
        <v>19666</v>
      </c>
      <c r="B13850" s="4" t="s">
        <v>5728</v>
      </c>
      <c r="C13850" s="4" t="s">
        <v>1024</v>
      </c>
      <c r="D13850" s="4" t="n">
        <v>2</v>
      </c>
      <c r="E13850" s="4" t="n">
        <v>137.14</v>
      </c>
      <c r="F13850" s="4" t="n">
        <v>274.28</v>
      </c>
      <c r="G13850" s="4" t="n">
        <f aca="false">INDEX(Data_Products!$D$2:$D$33,MATCH(C13850,Data_Products!$A$2:$A$33,0))</f>
        <v>99.99</v>
      </c>
      <c r="H13850" s="4" t="str">
        <f aca="false">INDEX(Data_Products!$C$2:$C$33,MATCH(C13850,Data_Products!$A$2:$A$33,0))</f>
        <v>Cement &amp; Aggregates</v>
      </c>
      <c r="I13850" s="10" t="n">
        <f aca="false">D13850*(E13850-G13850)</f>
        <v>74.3</v>
      </c>
      <c r="J13850" s="11" t="n">
        <f aca="false">IFERROR(I13850/F13850,0)</f>
        <v>0.270891060230421</v>
      </c>
      <c r="K13850" s="4" t="str">
        <f aca="false">IFERROR(INDEX(Data_Orders!$F$2:$F$4727,MATCH(B13850,Data_Orders!$A$2:$A$4727,0)),"")</f>
        <v>Contractor</v>
      </c>
      <c r="L13850" s="4" t="str">
        <f aca="false">IFERROR(INDEX(Data_Orders!$D$2:$D$4727,MATCH(B13850,Data_Orders!$A$2:$A$4727,0)),"")</f>
        <v>Binley (Coventry)</v>
      </c>
    </row>
    <row r="13851" customFormat="false" ht="15" hidden="false" customHeight="false" outlineLevel="0" collapsed="false">
      <c r="A13851" s="4" t="s">
        <v>19667</v>
      </c>
      <c r="B13851" s="4" t="s">
        <v>5729</v>
      </c>
      <c r="C13851" s="4" t="s">
        <v>1019</v>
      </c>
      <c r="D13851" s="4" t="n">
        <v>4</v>
      </c>
      <c r="E13851" s="4" t="n">
        <v>79.76</v>
      </c>
      <c r="F13851" s="4" t="n">
        <v>319.04</v>
      </c>
      <c r="G13851" s="4" t="n">
        <f aca="false">INDEX(Data_Products!$D$2:$D$33,MATCH(C13851,Data_Products!$A$2:$A$33,0))</f>
        <v>59.07</v>
      </c>
      <c r="H13851" s="4" t="str">
        <f aca="false">INDEX(Data_Products!$C$2:$C$33,MATCH(C13851,Data_Products!$A$2:$A$33,0))</f>
        <v>Timber</v>
      </c>
      <c r="I13851" s="10" t="n">
        <f aca="false">D13851*(E13851-G13851)</f>
        <v>82.76</v>
      </c>
      <c r="J13851" s="11" t="n">
        <f aca="false">IFERROR(I13851/F13851,0)</f>
        <v>0.259403209628887</v>
      </c>
      <c r="K13851" s="4" t="str">
        <f aca="false">IFERROR(INDEX(Data_Orders!$F$2:$F$4727,MATCH(B13851,Data_Orders!$A$2:$A$4727,0)),"")</f>
        <v>Contractor</v>
      </c>
      <c r="L13851" s="4" t="str">
        <f aca="false">IFERROR(INDEX(Data_Orders!$D$2:$D$4727,MATCH(B13851,Data_Orders!$A$2:$A$4727,0)),"")</f>
        <v>Binley (Coventry)</v>
      </c>
    </row>
    <row r="13852" customFormat="false" ht="15" hidden="false" customHeight="false" outlineLevel="0" collapsed="false">
      <c r="A13852" s="4" t="s">
        <v>19668</v>
      </c>
      <c r="B13852" s="4" t="s">
        <v>5729</v>
      </c>
      <c r="C13852" s="4" t="s">
        <v>1024</v>
      </c>
      <c r="D13852" s="4" t="n">
        <v>1</v>
      </c>
      <c r="E13852" s="4" t="n">
        <v>137.14</v>
      </c>
      <c r="F13852" s="4" t="n">
        <v>137.14</v>
      </c>
      <c r="G13852" s="4" t="n">
        <f aca="false">INDEX(Data_Products!$D$2:$D$33,MATCH(C13852,Data_Products!$A$2:$A$33,0))</f>
        <v>99.99</v>
      </c>
      <c r="H13852" s="4" t="str">
        <f aca="false">INDEX(Data_Products!$C$2:$C$33,MATCH(C13852,Data_Products!$A$2:$A$33,0))</f>
        <v>Cement &amp; Aggregates</v>
      </c>
      <c r="I13852" s="10" t="n">
        <f aca="false">D13852*(E13852-G13852)</f>
        <v>37.15</v>
      </c>
      <c r="J13852" s="11" t="n">
        <f aca="false">IFERROR(I13852/F13852,0)</f>
        <v>0.270891060230421</v>
      </c>
      <c r="K13852" s="4" t="str">
        <f aca="false">IFERROR(INDEX(Data_Orders!$F$2:$F$4727,MATCH(B13852,Data_Orders!$A$2:$A$4727,0)),"")</f>
        <v>Contractor</v>
      </c>
      <c r="L13852" s="4" t="str">
        <f aca="false">IFERROR(INDEX(Data_Orders!$D$2:$D$4727,MATCH(B13852,Data_Orders!$A$2:$A$4727,0)),"")</f>
        <v>Binley (Coventry)</v>
      </c>
    </row>
    <row r="13853" customFormat="false" ht="15" hidden="false" customHeight="false" outlineLevel="0" collapsed="false">
      <c r="A13853" s="4" t="s">
        <v>19669</v>
      </c>
      <c r="B13853" s="4" t="s">
        <v>5729</v>
      </c>
      <c r="C13853" s="4" t="s">
        <v>1048</v>
      </c>
      <c r="D13853" s="4" t="n">
        <v>13</v>
      </c>
      <c r="E13853" s="4" t="n">
        <v>112.72</v>
      </c>
      <c r="F13853" s="4" t="n">
        <v>1465.36</v>
      </c>
      <c r="G13853" s="4" t="n">
        <f aca="false">INDEX(Data_Products!$D$2:$D$33,MATCH(C13853,Data_Products!$A$2:$A$33,0))</f>
        <v>83.21</v>
      </c>
      <c r="H13853" s="4" t="str">
        <f aca="false">INDEX(Data_Products!$C$2:$C$33,MATCH(C13853,Data_Products!$A$2:$A$33,0))</f>
        <v>Tools &amp; Fixings</v>
      </c>
      <c r="I13853" s="10" t="n">
        <f aca="false">D13853*(E13853-G13853)</f>
        <v>383.63</v>
      </c>
      <c r="J13853" s="11" t="n">
        <f aca="false">IFERROR(I13853/F13853,0)</f>
        <v>0.261799148332151</v>
      </c>
      <c r="K13853" s="4" t="str">
        <f aca="false">IFERROR(INDEX(Data_Orders!$F$2:$F$4727,MATCH(B13853,Data_Orders!$A$2:$A$4727,0)),"")</f>
        <v>Contractor</v>
      </c>
      <c r="L13853" s="4" t="str">
        <f aca="false">IFERROR(INDEX(Data_Orders!$D$2:$D$4727,MATCH(B13853,Data_Orders!$A$2:$A$4727,0)),"")</f>
        <v>Binley (Coventry)</v>
      </c>
    </row>
    <row r="13854" customFormat="false" ht="15" hidden="false" customHeight="false" outlineLevel="0" collapsed="false">
      <c r="A13854" s="4" t="s">
        <v>19670</v>
      </c>
      <c r="B13854" s="4" t="s">
        <v>5730</v>
      </c>
      <c r="C13854" s="4" t="s">
        <v>1052</v>
      </c>
      <c r="D13854" s="4" t="n">
        <v>2</v>
      </c>
      <c r="E13854" s="4" t="n">
        <v>205.71</v>
      </c>
      <c r="F13854" s="4" t="n">
        <v>411.42</v>
      </c>
      <c r="G13854" s="4" t="n">
        <f aca="false">INDEX(Data_Products!$D$2:$D$33,MATCH(C13854,Data_Products!$A$2:$A$33,0))</f>
        <v>152.29</v>
      </c>
      <c r="H13854" s="4" t="str">
        <f aca="false">INDEX(Data_Products!$C$2:$C$33,MATCH(C13854,Data_Products!$A$2:$A$33,0))</f>
        <v>Roofing</v>
      </c>
      <c r="I13854" s="10" t="n">
        <f aca="false">D13854*(E13854-G13854)</f>
        <v>106.84</v>
      </c>
      <c r="J13854" s="11" t="n">
        <f aca="false">IFERROR(I13854/F13854,0)</f>
        <v>0.259685965679841</v>
      </c>
      <c r="K13854" s="4" t="str">
        <f aca="false">IFERROR(INDEX(Data_Orders!$F$2:$F$4727,MATCH(B13854,Data_Orders!$A$2:$A$4727,0)),"")</f>
        <v>Contractor</v>
      </c>
      <c r="L13854" s="4" t="str">
        <f aca="false">IFERROR(INDEX(Data_Orders!$D$2:$D$4727,MATCH(B13854,Data_Orders!$A$2:$A$4727,0)),"")</f>
        <v>Binley (Coventry)</v>
      </c>
    </row>
    <row r="13855" customFormat="false" ht="15" hidden="false" customHeight="false" outlineLevel="0" collapsed="false">
      <c r="A13855" s="4" t="s">
        <v>19671</v>
      </c>
      <c r="B13855" s="4" t="s">
        <v>5730</v>
      </c>
      <c r="C13855" s="4" t="s">
        <v>1015</v>
      </c>
      <c r="D13855" s="4" t="n">
        <v>2</v>
      </c>
      <c r="E13855" s="4" t="n">
        <v>122.01</v>
      </c>
      <c r="F13855" s="4" t="n">
        <v>244.02</v>
      </c>
      <c r="G13855" s="4" t="n">
        <f aca="false">INDEX(Data_Products!$D$2:$D$33,MATCH(C13855,Data_Products!$A$2:$A$33,0))</f>
        <v>85.53</v>
      </c>
      <c r="H13855" s="4" t="str">
        <f aca="false">INDEX(Data_Products!$C$2:$C$33,MATCH(C13855,Data_Products!$A$2:$A$33,0))</f>
        <v>Timber</v>
      </c>
      <c r="I13855" s="10" t="n">
        <f aca="false">D13855*(E13855-G13855)</f>
        <v>72.96</v>
      </c>
      <c r="J13855" s="11" t="n">
        <f aca="false">IFERROR(I13855/F13855,0)</f>
        <v>0.298991885910991</v>
      </c>
      <c r="K13855" s="4" t="str">
        <f aca="false">IFERROR(INDEX(Data_Orders!$F$2:$F$4727,MATCH(B13855,Data_Orders!$A$2:$A$4727,0)),"")</f>
        <v>Contractor</v>
      </c>
      <c r="L13855" s="4" t="str">
        <f aca="false">IFERROR(INDEX(Data_Orders!$D$2:$D$4727,MATCH(B13855,Data_Orders!$A$2:$A$4727,0)),"")</f>
        <v>Binley (Coventry)</v>
      </c>
    </row>
    <row r="13856" customFormat="false" ht="15" hidden="false" customHeight="false" outlineLevel="0" collapsed="false">
      <c r="A13856" s="4" t="s">
        <v>19672</v>
      </c>
      <c r="B13856" s="4" t="s">
        <v>5730</v>
      </c>
      <c r="C13856" s="4" t="s">
        <v>1061</v>
      </c>
      <c r="D13856" s="4" t="n">
        <v>12</v>
      </c>
      <c r="E13856" s="4" t="n">
        <v>145.57</v>
      </c>
      <c r="F13856" s="4" t="n">
        <v>1746.84</v>
      </c>
      <c r="G13856" s="4" t="n">
        <f aca="false">INDEX(Data_Products!$D$2:$D$33,MATCH(C13856,Data_Products!$A$2:$A$33,0))</f>
        <v>119.29</v>
      </c>
      <c r="H13856" s="4" t="str">
        <f aca="false">INDEX(Data_Products!$C$2:$C$33,MATCH(C13856,Data_Products!$A$2:$A$33,0))</f>
        <v>Plumbing &amp; Drainage</v>
      </c>
      <c r="I13856" s="10" t="n">
        <f aca="false">D13856*(E13856-G13856)</f>
        <v>315.36</v>
      </c>
      <c r="J13856" s="11" t="n">
        <f aca="false">IFERROR(I13856/F13856,0)</f>
        <v>0.180531702960775</v>
      </c>
      <c r="K13856" s="4" t="str">
        <f aca="false">IFERROR(INDEX(Data_Orders!$F$2:$F$4727,MATCH(B13856,Data_Orders!$A$2:$A$4727,0)),"")</f>
        <v>Contractor</v>
      </c>
      <c r="L13856" s="4" t="str">
        <f aca="false">IFERROR(INDEX(Data_Orders!$D$2:$D$4727,MATCH(B13856,Data_Orders!$A$2:$A$4727,0)),"")</f>
        <v>Binley (Coventry)</v>
      </c>
    </row>
    <row r="13857" customFormat="false" ht="15" hidden="false" customHeight="false" outlineLevel="0" collapsed="false">
      <c r="A13857" s="4" t="s">
        <v>19673</v>
      </c>
      <c r="B13857" s="4" t="s">
        <v>5730</v>
      </c>
      <c r="C13857" s="4" t="s">
        <v>1068</v>
      </c>
      <c r="D13857" s="4" t="n">
        <v>5</v>
      </c>
      <c r="E13857" s="4" t="n">
        <v>86.28</v>
      </c>
      <c r="F13857" s="4" t="n">
        <v>431.4</v>
      </c>
      <c r="G13857" s="4" t="n">
        <f aca="false">INDEX(Data_Products!$D$2:$D$33,MATCH(C13857,Data_Products!$A$2:$A$33,0))</f>
        <v>68.55</v>
      </c>
      <c r="H13857" s="4" t="str">
        <f aca="false">INDEX(Data_Products!$C$2:$C$33,MATCH(C13857,Data_Products!$A$2:$A$33,0))</f>
        <v>Plumbing &amp; Drainage</v>
      </c>
      <c r="I13857" s="10" t="n">
        <f aca="false">D13857*(E13857-G13857)</f>
        <v>88.65</v>
      </c>
      <c r="J13857" s="11" t="n">
        <f aca="false">IFERROR(I13857/F13857,0)</f>
        <v>0.205493741307371</v>
      </c>
      <c r="K13857" s="4" t="str">
        <f aca="false">IFERROR(INDEX(Data_Orders!$F$2:$F$4727,MATCH(B13857,Data_Orders!$A$2:$A$4727,0)),"")</f>
        <v>Contractor</v>
      </c>
      <c r="L13857" s="4" t="str">
        <f aca="false">IFERROR(INDEX(Data_Orders!$D$2:$D$4727,MATCH(B13857,Data_Orders!$A$2:$A$4727,0)),"")</f>
        <v>Binley (Coventry)</v>
      </c>
    </row>
    <row r="13858" customFormat="false" ht="15" hidden="false" customHeight="false" outlineLevel="0" collapsed="false">
      <c r="A13858" s="4" t="s">
        <v>19674</v>
      </c>
      <c r="B13858" s="4" t="s">
        <v>5730</v>
      </c>
      <c r="C13858" s="4" t="s">
        <v>1044</v>
      </c>
      <c r="D13858" s="4" t="n">
        <v>5</v>
      </c>
      <c r="E13858" s="4" t="n">
        <v>190.44</v>
      </c>
      <c r="F13858" s="4" t="n">
        <v>952.2</v>
      </c>
      <c r="G13858" s="4" t="n">
        <f aca="false">INDEX(Data_Products!$D$2:$D$33,MATCH(C13858,Data_Products!$A$2:$A$33,0))</f>
        <v>115.48</v>
      </c>
      <c r="H13858" s="4" t="str">
        <f aca="false">INDEX(Data_Products!$C$2:$C$33,MATCH(C13858,Data_Products!$A$2:$A$33,0))</f>
        <v>Tools &amp; Fixings</v>
      </c>
      <c r="I13858" s="10" t="n">
        <f aca="false">D13858*(E13858-G13858)</f>
        <v>374.8</v>
      </c>
      <c r="J13858" s="11" t="n">
        <f aca="false">IFERROR(I13858/F13858,0)</f>
        <v>0.393614786809494</v>
      </c>
      <c r="K13858" s="4" t="str">
        <f aca="false">IFERROR(INDEX(Data_Orders!$F$2:$F$4727,MATCH(B13858,Data_Orders!$A$2:$A$4727,0)),"")</f>
        <v>Contractor</v>
      </c>
      <c r="L13858" s="4" t="str">
        <f aca="false">IFERROR(INDEX(Data_Orders!$D$2:$D$4727,MATCH(B13858,Data_Orders!$A$2:$A$4727,0)),"")</f>
        <v>Binley (Coventry)</v>
      </c>
    </row>
    <row r="13859" customFormat="false" ht="15" hidden="false" customHeight="false" outlineLevel="0" collapsed="false">
      <c r="A13859" s="4" t="s">
        <v>19675</v>
      </c>
      <c r="B13859" s="4" t="s">
        <v>5731</v>
      </c>
      <c r="C13859" s="4" t="s">
        <v>1046</v>
      </c>
      <c r="D13859" s="4" t="n">
        <v>9</v>
      </c>
      <c r="E13859" s="4" t="n">
        <v>154.02</v>
      </c>
      <c r="F13859" s="4" t="n">
        <v>1386.18</v>
      </c>
      <c r="G13859" s="4" t="n">
        <f aca="false">INDEX(Data_Products!$D$2:$D$33,MATCH(C13859,Data_Products!$A$2:$A$33,0))</f>
        <v>102.1</v>
      </c>
      <c r="H13859" s="4" t="str">
        <f aca="false">INDEX(Data_Products!$C$2:$C$33,MATCH(C13859,Data_Products!$A$2:$A$33,0))</f>
        <v>Tools &amp; Fixings</v>
      </c>
      <c r="I13859" s="10" t="n">
        <f aca="false">D13859*(E13859-G13859)</f>
        <v>467.28</v>
      </c>
      <c r="J13859" s="11" t="n">
        <f aca="false">IFERROR(I13859/F13859,0)</f>
        <v>0.337099078041813</v>
      </c>
      <c r="K13859" s="4" t="str">
        <f aca="false">IFERROR(INDEX(Data_Orders!$F$2:$F$4727,MATCH(B13859,Data_Orders!$A$2:$A$4727,0)),"")</f>
        <v>Contractor</v>
      </c>
      <c r="L13859" s="4" t="str">
        <f aca="false">IFERROR(INDEX(Data_Orders!$D$2:$D$4727,MATCH(B13859,Data_Orders!$A$2:$A$4727,0)),"")</f>
        <v>Binley (Coventry)</v>
      </c>
    </row>
    <row r="13860" customFormat="false" ht="15" hidden="false" customHeight="false" outlineLevel="0" collapsed="false">
      <c r="A13860" s="4" t="s">
        <v>19676</v>
      </c>
      <c r="B13860" s="4" t="s">
        <v>5732</v>
      </c>
      <c r="C13860" s="4" t="s">
        <v>1073</v>
      </c>
      <c r="D13860" s="4" t="n">
        <v>10</v>
      </c>
      <c r="E13860" s="4" t="n">
        <v>231.05</v>
      </c>
      <c r="F13860" s="4" t="n">
        <v>2310.5</v>
      </c>
      <c r="G13860" s="4" t="n">
        <f aca="false">INDEX(Data_Products!$D$2:$D$33,MATCH(C13860,Data_Products!$A$2:$A$33,0))</f>
        <v>148.29</v>
      </c>
      <c r="H13860" s="4" t="str">
        <f aca="false">INDEX(Data_Products!$C$2:$C$33,MATCH(C13860,Data_Products!$A$2:$A$33,0))</f>
        <v>Landscaping</v>
      </c>
      <c r="I13860" s="10" t="n">
        <f aca="false">D13860*(E13860-G13860)</f>
        <v>827.6</v>
      </c>
      <c r="J13860" s="11" t="n">
        <f aca="false">IFERROR(I13860/F13860,0)</f>
        <v>0.358190867777537</v>
      </c>
      <c r="K13860" s="4" t="str">
        <f aca="false">IFERROR(INDEX(Data_Orders!$F$2:$F$4727,MATCH(B13860,Data_Orders!$A$2:$A$4727,0)),"")</f>
        <v>Contractor</v>
      </c>
      <c r="L13860" s="4" t="str">
        <f aca="false">IFERROR(INDEX(Data_Orders!$D$2:$D$4727,MATCH(B13860,Data_Orders!$A$2:$A$4727,0)),"")</f>
        <v>Binley (Coventry)</v>
      </c>
    </row>
    <row r="13861" customFormat="false" ht="15" hidden="false" customHeight="false" outlineLevel="0" collapsed="false">
      <c r="A13861" s="4" t="s">
        <v>19677</v>
      </c>
      <c r="B13861" s="4" t="s">
        <v>5732</v>
      </c>
      <c r="C13861" s="4" t="s">
        <v>1068</v>
      </c>
      <c r="D13861" s="4" t="n">
        <v>19</v>
      </c>
      <c r="E13861" s="4" t="n">
        <v>86.28</v>
      </c>
      <c r="F13861" s="4" t="n">
        <v>1639.32</v>
      </c>
      <c r="G13861" s="4" t="n">
        <f aca="false">INDEX(Data_Products!$D$2:$D$33,MATCH(C13861,Data_Products!$A$2:$A$33,0))</f>
        <v>68.55</v>
      </c>
      <c r="H13861" s="4" t="str">
        <f aca="false">INDEX(Data_Products!$C$2:$C$33,MATCH(C13861,Data_Products!$A$2:$A$33,0))</f>
        <v>Plumbing &amp; Drainage</v>
      </c>
      <c r="I13861" s="10" t="n">
        <f aca="false">D13861*(E13861-G13861)</f>
        <v>336.87</v>
      </c>
      <c r="J13861" s="11" t="n">
        <f aca="false">IFERROR(I13861/F13861,0)</f>
        <v>0.205493741307371</v>
      </c>
      <c r="K13861" s="4" t="str">
        <f aca="false">IFERROR(INDEX(Data_Orders!$F$2:$F$4727,MATCH(B13861,Data_Orders!$A$2:$A$4727,0)),"")</f>
        <v>Contractor</v>
      </c>
      <c r="L13861" s="4" t="str">
        <f aca="false">IFERROR(INDEX(Data_Orders!$D$2:$D$4727,MATCH(B13861,Data_Orders!$A$2:$A$4727,0)),"")</f>
        <v>Binley (Coventry)</v>
      </c>
    </row>
    <row r="13862" customFormat="false" ht="15" hidden="false" customHeight="false" outlineLevel="0" collapsed="false">
      <c r="A13862" s="4" t="s">
        <v>19678</v>
      </c>
      <c r="B13862" s="4" t="s">
        <v>5732</v>
      </c>
      <c r="C13862" s="4" t="s">
        <v>1055</v>
      </c>
      <c r="D13862" s="4" t="n">
        <v>14</v>
      </c>
      <c r="E13862" s="4" t="n">
        <v>205.03</v>
      </c>
      <c r="F13862" s="4" t="n">
        <v>2870.42</v>
      </c>
      <c r="G13862" s="4" t="n">
        <f aca="false">INDEX(Data_Products!$D$2:$D$33,MATCH(C13862,Data_Products!$A$2:$A$33,0))</f>
        <v>138.6</v>
      </c>
      <c r="H13862" s="4" t="str">
        <f aca="false">INDEX(Data_Products!$C$2:$C$33,MATCH(C13862,Data_Products!$A$2:$A$33,0))</f>
        <v>Roofing</v>
      </c>
      <c r="I13862" s="10" t="n">
        <f aca="false">D13862*(E13862-G13862)</f>
        <v>930.02</v>
      </c>
      <c r="J13862" s="11" t="n">
        <f aca="false">IFERROR(I13862/F13862,0)</f>
        <v>0.324001365653807</v>
      </c>
      <c r="K13862" s="4" t="str">
        <f aca="false">IFERROR(INDEX(Data_Orders!$F$2:$F$4727,MATCH(B13862,Data_Orders!$A$2:$A$4727,0)),"")</f>
        <v>Contractor</v>
      </c>
      <c r="L13862" s="4" t="str">
        <f aca="false">IFERROR(INDEX(Data_Orders!$D$2:$D$4727,MATCH(B13862,Data_Orders!$A$2:$A$4727,0)),"")</f>
        <v>Binley (Coventry)</v>
      </c>
    </row>
    <row r="13863" customFormat="false" ht="15" hidden="false" customHeight="false" outlineLevel="0" collapsed="false">
      <c r="A13863" s="4" t="s">
        <v>19679</v>
      </c>
      <c r="B13863" s="4" t="s">
        <v>5732</v>
      </c>
      <c r="C13863" s="4" t="s">
        <v>1064</v>
      </c>
      <c r="D13863" s="4" t="n">
        <v>12</v>
      </c>
      <c r="E13863" s="4" t="n">
        <v>97.63</v>
      </c>
      <c r="F13863" s="4" t="n">
        <v>1171.56</v>
      </c>
      <c r="G13863" s="4" t="n">
        <f aca="false">INDEX(Data_Products!$D$2:$D$33,MATCH(C13863,Data_Products!$A$2:$A$33,0))</f>
        <v>65.21</v>
      </c>
      <c r="H13863" s="4" t="str">
        <f aca="false">INDEX(Data_Products!$C$2:$C$33,MATCH(C13863,Data_Products!$A$2:$A$33,0))</f>
        <v>Plumbing &amp; Drainage</v>
      </c>
      <c r="I13863" s="10" t="n">
        <f aca="false">D13863*(E13863-G13863)</f>
        <v>389.04</v>
      </c>
      <c r="J13863" s="11" t="n">
        <f aca="false">IFERROR(I13863/F13863,0)</f>
        <v>0.332070060432244</v>
      </c>
      <c r="K13863" s="4" t="str">
        <f aca="false">IFERROR(INDEX(Data_Orders!$F$2:$F$4727,MATCH(B13863,Data_Orders!$A$2:$A$4727,0)),"")</f>
        <v>Contractor</v>
      </c>
      <c r="L13863" s="4" t="str">
        <f aca="false">IFERROR(INDEX(Data_Orders!$D$2:$D$4727,MATCH(B13863,Data_Orders!$A$2:$A$4727,0)),"")</f>
        <v>Binley (Coventry)</v>
      </c>
    </row>
    <row r="13864" customFormat="false" ht="15" hidden="false" customHeight="false" outlineLevel="0" collapsed="false">
      <c r="A13864" s="4" t="s">
        <v>19680</v>
      </c>
      <c r="B13864" s="4" t="s">
        <v>5733</v>
      </c>
      <c r="C13864" s="4" t="s">
        <v>1010</v>
      </c>
      <c r="D13864" s="4" t="n">
        <v>1</v>
      </c>
      <c r="E13864" s="4" t="n">
        <v>135.95</v>
      </c>
      <c r="F13864" s="4" t="n">
        <v>135.95</v>
      </c>
      <c r="G13864" s="4" t="n">
        <f aca="false">INDEX(Data_Products!$D$2:$D$33,MATCH(C13864,Data_Products!$A$2:$A$33,0))</f>
        <v>111.1</v>
      </c>
      <c r="H13864" s="4" t="str">
        <f aca="false">INDEX(Data_Products!$C$2:$C$33,MATCH(C13864,Data_Products!$A$2:$A$33,0))</f>
        <v>Timber</v>
      </c>
      <c r="I13864" s="10" t="n">
        <f aca="false">D13864*(E13864-G13864)</f>
        <v>24.85</v>
      </c>
      <c r="J13864" s="11" t="n">
        <f aca="false">IFERROR(I13864/F13864,0)</f>
        <v>0.18278778962854</v>
      </c>
      <c r="K13864" s="4" t="str">
        <f aca="false">IFERROR(INDEX(Data_Orders!$F$2:$F$4727,MATCH(B13864,Data_Orders!$A$2:$A$4727,0)),"")</f>
        <v>Contractor</v>
      </c>
      <c r="L13864" s="4" t="str">
        <f aca="false">IFERROR(INDEX(Data_Orders!$D$2:$D$4727,MATCH(B13864,Data_Orders!$A$2:$A$4727,0)),"")</f>
        <v>Binley (Coventry)</v>
      </c>
    </row>
    <row r="13865" customFormat="false" ht="15" hidden="false" customHeight="false" outlineLevel="0" collapsed="false">
      <c r="A13865" s="4" t="s">
        <v>19681</v>
      </c>
      <c r="B13865" s="4" t="s">
        <v>5733</v>
      </c>
      <c r="C13865" s="4" t="s">
        <v>1032</v>
      </c>
      <c r="D13865" s="4" t="n">
        <v>6</v>
      </c>
      <c r="E13865" s="4" t="n">
        <v>99.65</v>
      </c>
      <c r="F13865" s="4" t="n">
        <v>597.9</v>
      </c>
      <c r="G13865" s="4" t="n">
        <f aca="false">INDEX(Data_Products!$D$2:$D$33,MATCH(C13865,Data_Products!$A$2:$A$33,0))</f>
        <v>58.26</v>
      </c>
      <c r="H13865" s="4" t="str">
        <f aca="false">INDEX(Data_Products!$C$2:$C$33,MATCH(C13865,Data_Products!$A$2:$A$33,0))</f>
        <v>Insulation</v>
      </c>
      <c r="I13865" s="10" t="n">
        <f aca="false">D13865*(E13865-G13865)</f>
        <v>248.34</v>
      </c>
      <c r="J13865" s="11" t="n">
        <f aca="false">IFERROR(I13865/F13865,0)</f>
        <v>0.415353738083292</v>
      </c>
      <c r="K13865" s="4" t="str">
        <f aca="false">IFERROR(INDEX(Data_Orders!$F$2:$F$4727,MATCH(B13865,Data_Orders!$A$2:$A$4727,0)),"")</f>
        <v>Contractor</v>
      </c>
      <c r="L13865" s="4" t="str">
        <f aca="false">IFERROR(INDEX(Data_Orders!$D$2:$D$4727,MATCH(B13865,Data_Orders!$A$2:$A$4727,0)),"")</f>
        <v>Binley (Coventry)</v>
      </c>
    </row>
    <row r="13866" customFormat="false" ht="15" hidden="false" customHeight="false" outlineLevel="0" collapsed="false">
      <c r="A13866" s="4" t="s">
        <v>19682</v>
      </c>
      <c r="B13866" s="4" t="s">
        <v>5733</v>
      </c>
      <c r="C13866" s="4" t="s">
        <v>1070</v>
      </c>
      <c r="D13866" s="4" t="n">
        <v>12</v>
      </c>
      <c r="E13866" s="4" t="n">
        <v>230.32</v>
      </c>
      <c r="F13866" s="4" t="n">
        <v>2763.84</v>
      </c>
      <c r="G13866" s="4" t="n">
        <f aca="false">INDEX(Data_Products!$D$2:$D$33,MATCH(C13866,Data_Products!$A$2:$A$33,0))</f>
        <v>161.64</v>
      </c>
      <c r="H13866" s="4" t="str">
        <f aca="false">INDEX(Data_Products!$C$2:$C$33,MATCH(C13866,Data_Products!$A$2:$A$33,0))</f>
        <v>Landscaping</v>
      </c>
      <c r="I13866" s="10" t="n">
        <f aca="false">D13866*(E13866-G13866)</f>
        <v>824.16</v>
      </c>
      <c r="J13866" s="11" t="n">
        <f aca="false">IFERROR(I13866/F13866,0)</f>
        <v>0.298193817297673</v>
      </c>
      <c r="K13866" s="4" t="str">
        <f aca="false">IFERROR(INDEX(Data_Orders!$F$2:$F$4727,MATCH(B13866,Data_Orders!$A$2:$A$4727,0)),"")</f>
        <v>Contractor</v>
      </c>
      <c r="L13866" s="4" t="str">
        <f aca="false">IFERROR(INDEX(Data_Orders!$D$2:$D$4727,MATCH(B13866,Data_Orders!$A$2:$A$4727,0)),"")</f>
        <v>Binley (Coventry)</v>
      </c>
    </row>
    <row r="13867" customFormat="false" ht="15" hidden="false" customHeight="false" outlineLevel="0" collapsed="false">
      <c r="A13867" s="4" t="s">
        <v>19683</v>
      </c>
      <c r="B13867" s="4" t="s">
        <v>5733</v>
      </c>
      <c r="C13867" s="4" t="s">
        <v>1019</v>
      </c>
      <c r="D13867" s="4" t="n">
        <v>20</v>
      </c>
      <c r="E13867" s="4" t="n">
        <v>79.76</v>
      </c>
      <c r="F13867" s="4" t="n">
        <v>1595.2</v>
      </c>
      <c r="G13867" s="4" t="n">
        <f aca="false">INDEX(Data_Products!$D$2:$D$33,MATCH(C13867,Data_Products!$A$2:$A$33,0))</f>
        <v>59.07</v>
      </c>
      <c r="H13867" s="4" t="str">
        <f aca="false">INDEX(Data_Products!$C$2:$C$33,MATCH(C13867,Data_Products!$A$2:$A$33,0))</f>
        <v>Timber</v>
      </c>
      <c r="I13867" s="10" t="n">
        <f aca="false">D13867*(E13867-G13867)</f>
        <v>413.8</v>
      </c>
      <c r="J13867" s="11" t="n">
        <f aca="false">IFERROR(I13867/F13867,0)</f>
        <v>0.259403209628887</v>
      </c>
      <c r="K13867" s="4" t="str">
        <f aca="false">IFERROR(INDEX(Data_Orders!$F$2:$F$4727,MATCH(B13867,Data_Orders!$A$2:$A$4727,0)),"")</f>
        <v>Contractor</v>
      </c>
      <c r="L13867" s="4" t="str">
        <f aca="false">IFERROR(INDEX(Data_Orders!$D$2:$D$4727,MATCH(B13867,Data_Orders!$A$2:$A$4727,0)),"")</f>
        <v>Binley (Coventry)</v>
      </c>
    </row>
    <row r="13868" customFormat="false" ht="15" hidden="false" customHeight="false" outlineLevel="0" collapsed="false">
      <c r="A13868" s="4" t="s">
        <v>19684</v>
      </c>
      <c r="B13868" s="4" t="s">
        <v>5733</v>
      </c>
      <c r="C13868" s="4" t="s">
        <v>1044</v>
      </c>
      <c r="D13868" s="4" t="n">
        <v>20</v>
      </c>
      <c r="E13868" s="4" t="n">
        <v>190.44</v>
      </c>
      <c r="F13868" s="4" t="n">
        <v>3808.8</v>
      </c>
      <c r="G13868" s="4" t="n">
        <f aca="false">INDEX(Data_Products!$D$2:$D$33,MATCH(C13868,Data_Products!$A$2:$A$33,0))</f>
        <v>115.48</v>
      </c>
      <c r="H13868" s="4" t="str">
        <f aca="false">INDEX(Data_Products!$C$2:$C$33,MATCH(C13868,Data_Products!$A$2:$A$33,0))</f>
        <v>Tools &amp; Fixings</v>
      </c>
      <c r="I13868" s="10" t="n">
        <f aca="false">D13868*(E13868-G13868)</f>
        <v>1499.2</v>
      </c>
      <c r="J13868" s="11" t="n">
        <f aca="false">IFERROR(I13868/F13868,0)</f>
        <v>0.393614786809494</v>
      </c>
      <c r="K13868" s="4" t="str">
        <f aca="false">IFERROR(INDEX(Data_Orders!$F$2:$F$4727,MATCH(B13868,Data_Orders!$A$2:$A$4727,0)),"")</f>
        <v>Contractor</v>
      </c>
      <c r="L13868" s="4" t="str">
        <f aca="false">IFERROR(INDEX(Data_Orders!$D$2:$D$4727,MATCH(B13868,Data_Orders!$A$2:$A$4727,0)),"")</f>
        <v>Binley (Coventry)</v>
      </c>
    </row>
    <row r="13869" customFormat="false" ht="15" hidden="false" customHeight="false" outlineLevel="0" collapsed="false">
      <c r="A13869" s="4" t="s">
        <v>19685</v>
      </c>
      <c r="B13869" s="4" t="s">
        <v>5734</v>
      </c>
      <c r="C13869" s="4" t="s">
        <v>1077</v>
      </c>
      <c r="D13869" s="4" t="n">
        <v>4</v>
      </c>
      <c r="E13869" s="4" t="n">
        <v>46.61</v>
      </c>
      <c r="F13869" s="4" t="n">
        <v>186.44</v>
      </c>
      <c r="G13869" s="4" t="n">
        <f aca="false">INDEX(Data_Products!$D$2:$D$33,MATCH(C13869,Data_Products!$A$2:$A$33,0))</f>
        <v>36.87</v>
      </c>
      <c r="H13869" s="4" t="str">
        <f aca="false">INDEX(Data_Products!$C$2:$C$33,MATCH(C13869,Data_Products!$A$2:$A$33,0))</f>
        <v>Landscaping</v>
      </c>
      <c r="I13869" s="10" t="n">
        <f aca="false">D13869*(E13869-G13869)</f>
        <v>38.96</v>
      </c>
      <c r="J13869" s="11" t="n">
        <f aca="false">IFERROR(I13869/F13869,0)</f>
        <v>0.208968032611028</v>
      </c>
      <c r="K13869" s="4" t="str">
        <f aca="false">IFERROR(INDEX(Data_Orders!$F$2:$F$4727,MATCH(B13869,Data_Orders!$A$2:$A$4727,0)),"")</f>
        <v>Contractor</v>
      </c>
      <c r="L13869" s="4" t="str">
        <f aca="false">IFERROR(INDEX(Data_Orders!$D$2:$D$4727,MATCH(B13869,Data_Orders!$A$2:$A$4727,0)),"")</f>
        <v>Binley (Coventry)</v>
      </c>
    </row>
    <row r="13870" customFormat="false" ht="15" hidden="false" customHeight="false" outlineLevel="0" collapsed="false">
      <c r="A13870" s="4" t="s">
        <v>19686</v>
      </c>
      <c r="B13870" s="4" t="s">
        <v>5735</v>
      </c>
      <c r="C13870" s="4" t="s">
        <v>1024</v>
      </c>
      <c r="D13870" s="4" t="n">
        <v>17</v>
      </c>
      <c r="E13870" s="4" t="n">
        <v>137.14</v>
      </c>
      <c r="F13870" s="4" t="n">
        <v>2331.38</v>
      </c>
      <c r="G13870" s="4" t="n">
        <f aca="false">INDEX(Data_Products!$D$2:$D$33,MATCH(C13870,Data_Products!$A$2:$A$33,0))</f>
        <v>99.99</v>
      </c>
      <c r="H13870" s="4" t="str">
        <f aca="false">INDEX(Data_Products!$C$2:$C$33,MATCH(C13870,Data_Products!$A$2:$A$33,0))</f>
        <v>Cement &amp; Aggregates</v>
      </c>
      <c r="I13870" s="10" t="n">
        <f aca="false">D13870*(E13870-G13870)</f>
        <v>631.55</v>
      </c>
      <c r="J13870" s="11" t="n">
        <f aca="false">IFERROR(I13870/F13870,0)</f>
        <v>0.270891060230421</v>
      </c>
      <c r="K13870" s="4" t="str">
        <f aca="false">IFERROR(INDEX(Data_Orders!$F$2:$F$4727,MATCH(B13870,Data_Orders!$A$2:$A$4727,0)),"")</f>
        <v>Contractor</v>
      </c>
      <c r="L13870" s="4" t="str">
        <f aca="false">IFERROR(INDEX(Data_Orders!$D$2:$D$4727,MATCH(B13870,Data_Orders!$A$2:$A$4727,0)),"")</f>
        <v>Binley (Coventry)</v>
      </c>
    </row>
    <row r="13871" customFormat="false" ht="15" hidden="false" customHeight="false" outlineLevel="0" collapsed="false">
      <c r="A13871" s="4" t="s">
        <v>19687</v>
      </c>
      <c r="B13871" s="4" t="s">
        <v>5735</v>
      </c>
      <c r="C13871" s="4" t="s">
        <v>1032</v>
      </c>
      <c r="D13871" s="4" t="n">
        <v>7</v>
      </c>
      <c r="E13871" s="4" t="n">
        <v>99.65</v>
      </c>
      <c r="F13871" s="4" t="n">
        <v>697.55</v>
      </c>
      <c r="G13871" s="4" t="n">
        <f aca="false">INDEX(Data_Products!$D$2:$D$33,MATCH(C13871,Data_Products!$A$2:$A$33,0))</f>
        <v>58.26</v>
      </c>
      <c r="H13871" s="4" t="str">
        <f aca="false">INDEX(Data_Products!$C$2:$C$33,MATCH(C13871,Data_Products!$A$2:$A$33,0))</f>
        <v>Insulation</v>
      </c>
      <c r="I13871" s="10" t="n">
        <f aca="false">D13871*(E13871-G13871)</f>
        <v>289.73</v>
      </c>
      <c r="J13871" s="11" t="n">
        <f aca="false">IFERROR(I13871/F13871,0)</f>
        <v>0.415353738083292</v>
      </c>
      <c r="K13871" s="4" t="str">
        <f aca="false">IFERROR(INDEX(Data_Orders!$F$2:$F$4727,MATCH(B13871,Data_Orders!$A$2:$A$4727,0)),"")</f>
        <v>Contractor</v>
      </c>
      <c r="L13871" s="4" t="str">
        <f aca="false">IFERROR(INDEX(Data_Orders!$D$2:$D$4727,MATCH(B13871,Data_Orders!$A$2:$A$4727,0)),"")</f>
        <v>Binley (Coventry)</v>
      </c>
    </row>
    <row r="13872" customFormat="false" ht="15" hidden="false" customHeight="false" outlineLevel="0" collapsed="false">
      <c r="A13872" s="4" t="s">
        <v>19688</v>
      </c>
      <c r="B13872" s="4" t="s">
        <v>5735</v>
      </c>
      <c r="C13872" s="4" t="s">
        <v>1073</v>
      </c>
      <c r="D13872" s="4" t="n">
        <v>2</v>
      </c>
      <c r="E13872" s="4" t="n">
        <v>231.05</v>
      </c>
      <c r="F13872" s="4" t="n">
        <v>462.1</v>
      </c>
      <c r="G13872" s="4" t="n">
        <f aca="false">INDEX(Data_Products!$D$2:$D$33,MATCH(C13872,Data_Products!$A$2:$A$33,0))</f>
        <v>148.29</v>
      </c>
      <c r="H13872" s="4" t="str">
        <f aca="false">INDEX(Data_Products!$C$2:$C$33,MATCH(C13872,Data_Products!$A$2:$A$33,0))</f>
        <v>Landscaping</v>
      </c>
      <c r="I13872" s="10" t="n">
        <f aca="false">D13872*(E13872-G13872)</f>
        <v>165.52</v>
      </c>
      <c r="J13872" s="11" t="n">
        <f aca="false">IFERROR(I13872/F13872,0)</f>
        <v>0.358190867777537</v>
      </c>
      <c r="K13872" s="4" t="str">
        <f aca="false">IFERROR(INDEX(Data_Orders!$F$2:$F$4727,MATCH(B13872,Data_Orders!$A$2:$A$4727,0)),"")</f>
        <v>Contractor</v>
      </c>
      <c r="L13872" s="4" t="str">
        <f aca="false">IFERROR(INDEX(Data_Orders!$D$2:$D$4727,MATCH(B13872,Data_Orders!$A$2:$A$4727,0)),"")</f>
        <v>Binley (Coventry)</v>
      </c>
    </row>
    <row r="13873" customFormat="false" ht="15" hidden="false" customHeight="false" outlineLevel="0" collapsed="false">
      <c r="A13873" s="4" t="s">
        <v>19689</v>
      </c>
      <c r="B13873" s="4" t="s">
        <v>5736</v>
      </c>
      <c r="C13873" s="4" t="s">
        <v>1055</v>
      </c>
      <c r="D13873" s="4" t="n">
        <v>16</v>
      </c>
      <c r="E13873" s="4" t="n">
        <v>205.03</v>
      </c>
      <c r="F13873" s="4" t="n">
        <v>3280.48</v>
      </c>
      <c r="G13873" s="4" t="n">
        <f aca="false">INDEX(Data_Products!$D$2:$D$33,MATCH(C13873,Data_Products!$A$2:$A$33,0))</f>
        <v>138.6</v>
      </c>
      <c r="H13873" s="4" t="str">
        <f aca="false">INDEX(Data_Products!$C$2:$C$33,MATCH(C13873,Data_Products!$A$2:$A$33,0))</f>
        <v>Roofing</v>
      </c>
      <c r="I13873" s="10" t="n">
        <f aca="false">D13873*(E13873-G13873)</f>
        <v>1062.88</v>
      </c>
      <c r="J13873" s="11" t="n">
        <f aca="false">IFERROR(I13873/F13873,0)</f>
        <v>0.324001365653807</v>
      </c>
      <c r="K13873" s="4" t="str">
        <f aca="false">IFERROR(INDEX(Data_Orders!$F$2:$F$4727,MATCH(B13873,Data_Orders!$A$2:$A$4727,0)),"")</f>
        <v>Contractor</v>
      </c>
      <c r="L13873" s="4" t="str">
        <f aca="false">IFERROR(INDEX(Data_Orders!$D$2:$D$4727,MATCH(B13873,Data_Orders!$A$2:$A$4727,0)),"")</f>
        <v>Binley (Coventry)</v>
      </c>
    </row>
    <row r="13874" customFormat="false" ht="15" hidden="false" customHeight="false" outlineLevel="0" collapsed="false">
      <c r="A13874" s="4" t="s">
        <v>19690</v>
      </c>
      <c r="B13874" s="4" t="s">
        <v>5737</v>
      </c>
      <c r="C13874" s="4" t="s">
        <v>1017</v>
      </c>
      <c r="D13874" s="4" t="n">
        <v>14</v>
      </c>
      <c r="E13874" s="4" t="n">
        <v>49.15</v>
      </c>
      <c r="F13874" s="4" t="n">
        <v>688.1</v>
      </c>
      <c r="G13874" s="4" t="n">
        <f aca="false">INDEX(Data_Products!$D$2:$D$33,MATCH(C13874,Data_Products!$A$2:$A$33,0))</f>
        <v>31.44</v>
      </c>
      <c r="H13874" s="4" t="str">
        <f aca="false">INDEX(Data_Products!$C$2:$C$33,MATCH(C13874,Data_Products!$A$2:$A$33,0))</f>
        <v>Timber</v>
      </c>
      <c r="I13874" s="10" t="n">
        <f aca="false">D13874*(E13874-G13874)</f>
        <v>247.94</v>
      </c>
      <c r="J13874" s="11" t="n">
        <f aca="false">IFERROR(I13874/F13874,0)</f>
        <v>0.360325534079349</v>
      </c>
      <c r="K13874" s="4" t="str">
        <f aca="false">IFERROR(INDEX(Data_Orders!$F$2:$F$4727,MATCH(B13874,Data_Orders!$A$2:$A$4727,0)),"")</f>
        <v>Contractor</v>
      </c>
      <c r="L13874" s="4" t="str">
        <f aca="false">IFERROR(INDEX(Data_Orders!$D$2:$D$4727,MATCH(B13874,Data_Orders!$A$2:$A$4727,0)),"")</f>
        <v>Binley (Coventry)</v>
      </c>
    </row>
    <row r="13875" customFormat="false" ht="15" hidden="false" customHeight="false" outlineLevel="0" collapsed="false">
      <c r="A13875" s="4" t="s">
        <v>19691</v>
      </c>
      <c r="B13875" s="4" t="s">
        <v>5737</v>
      </c>
      <c r="C13875" s="4" t="s">
        <v>1026</v>
      </c>
      <c r="D13875" s="4" t="n">
        <v>3</v>
      </c>
      <c r="E13875" s="4" t="n">
        <v>184.05</v>
      </c>
      <c r="F13875" s="4" t="n">
        <v>552.15</v>
      </c>
      <c r="G13875" s="4" t="n">
        <f aca="false">INDEX(Data_Products!$D$2:$D$33,MATCH(C13875,Data_Products!$A$2:$A$33,0))</f>
        <v>147.44</v>
      </c>
      <c r="H13875" s="4" t="str">
        <f aca="false">INDEX(Data_Products!$C$2:$C$33,MATCH(C13875,Data_Products!$A$2:$A$33,0))</f>
        <v>Cement &amp; Aggregates</v>
      </c>
      <c r="I13875" s="10" t="n">
        <f aca="false">D13875*(E13875-G13875)</f>
        <v>109.83</v>
      </c>
      <c r="J13875" s="11" t="n">
        <f aca="false">IFERROR(I13875/F13875,0)</f>
        <v>0.19891333876664</v>
      </c>
      <c r="K13875" s="4" t="str">
        <f aca="false">IFERROR(INDEX(Data_Orders!$F$2:$F$4727,MATCH(B13875,Data_Orders!$A$2:$A$4727,0)),"")</f>
        <v>Contractor</v>
      </c>
      <c r="L13875" s="4" t="str">
        <f aca="false">IFERROR(INDEX(Data_Orders!$D$2:$D$4727,MATCH(B13875,Data_Orders!$A$2:$A$4727,0)),"")</f>
        <v>Binley (Coventry)</v>
      </c>
    </row>
    <row r="13876" customFormat="false" ht="15" hidden="false" customHeight="false" outlineLevel="0" collapsed="false">
      <c r="A13876" s="4" t="s">
        <v>19692</v>
      </c>
      <c r="B13876" s="4" t="s">
        <v>5737</v>
      </c>
      <c r="C13876" s="4" t="s">
        <v>1013</v>
      </c>
      <c r="D13876" s="4" t="n">
        <v>1</v>
      </c>
      <c r="E13876" s="4" t="n">
        <v>240.92</v>
      </c>
      <c r="F13876" s="4" t="n">
        <v>240.92</v>
      </c>
      <c r="G13876" s="4" t="n">
        <f aca="false">INDEX(Data_Products!$D$2:$D$33,MATCH(C13876,Data_Products!$A$2:$A$33,0))</f>
        <v>168.32</v>
      </c>
      <c r="H13876" s="4" t="str">
        <f aca="false">INDEX(Data_Products!$C$2:$C$33,MATCH(C13876,Data_Products!$A$2:$A$33,0))</f>
        <v>Timber</v>
      </c>
      <c r="I13876" s="10" t="n">
        <f aca="false">D13876*(E13876-G13876)</f>
        <v>72.6</v>
      </c>
      <c r="J13876" s="11" t="n">
        <f aca="false">IFERROR(I13876/F13876,0)</f>
        <v>0.301344844761747</v>
      </c>
      <c r="K13876" s="4" t="str">
        <f aca="false">IFERROR(INDEX(Data_Orders!$F$2:$F$4727,MATCH(B13876,Data_Orders!$A$2:$A$4727,0)),"")</f>
        <v>Contractor</v>
      </c>
      <c r="L13876" s="4" t="str">
        <f aca="false">IFERROR(INDEX(Data_Orders!$D$2:$D$4727,MATCH(B13876,Data_Orders!$A$2:$A$4727,0)),"")</f>
        <v>Binley (Coventry)</v>
      </c>
    </row>
    <row r="13877" customFormat="false" ht="15" hidden="false" customHeight="false" outlineLevel="0" collapsed="false">
      <c r="A13877" s="4" t="s">
        <v>19693</v>
      </c>
      <c r="B13877" s="4" t="s">
        <v>5738</v>
      </c>
      <c r="C13877" s="4" t="s">
        <v>1073</v>
      </c>
      <c r="D13877" s="4" t="n">
        <v>4</v>
      </c>
      <c r="E13877" s="4" t="n">
        <v>231.05</v>
      </c>
      <c r="F13877" s="4" t="n">
        <v>924.2</v>
      </c>
      <c r="G13877" s="4" t="n">
        <f aca="false">INDEX(Data_Products!$D$2:$D$33,MATCH(C13877,Data_Products!$A$2:$A$33,0))</f>
        <v>148.29</v>
      </c>
      <c r="H13877" s="4" t="str">
        <f aca="false">INDEX(Data_Products!$C$2:$C$33,MATCH(C13877,Data_Products!$A$2:$A$33,0))</f>
        <v>Landscaping</v>
      </c>
      <c r="I13877" s="10" t="n">
        <f aca="false">D13877*(E13877-G13877)</f>
        <v>331.04</v>
      </c>
      <c r="J13877" s="11" t="n">
        <f aca="false">IFERROR(I13877/F13877,0)</f>
        <v>0.358190867777537</v>
      </c>
      <c r="K13877" s="4" t="str">
        <f aca="false">IFERROR(INDEX(Data_Orders!$F$2:$F$4727,MATCH(B13877,Data_Orders!$A$2:$A$4727,0)),"")</f>
        <v>Contractor</v>
      </c>
      <c r="L13877" s="4" t="str">
        <f aca="false">IFERROR(INDEX(Data_Orders!$D$2:$D$4727,MATCH(B13877,Data_Orders!$A$2:$A$4727,0)),"")</f>
        <v>Binley (Coventry)</v>
      </c>
    </row>
    <row r="13878" customFormat="false" ht="15" hidden="false" customHeight="false" outlineLevel="0" collapsed="false">
      <c r="A13878" s="4" t="s">
        <v>19694</v>
      </c>
      <c r="B13878" s="4" t="s">
        <v>5738</v>
      </c>
      <c r="C13878" s="4" t="s">
        <v>1019</v>
      </c>
      <c r="D13878" s="4" t="n">
        <v>13</v>
      </c>
      <c r="E13878" s="4" t="n">
        <v>79.76</v>
      </c>
      <c r="F13878" s="4" t="n">
        <v>1036.88</v>
      </c>
      <c r="G13878" s="4" t="n">
        <f aca="false">INDEX(Data_Products!$D$2:$D$33,MATCH(C13878,Data_Products!$A$2:$A$33,0))</f>
        <v>59.07</v>
      </c>
      <c r="H13878" s="4" t="str">
        <f aca="false">INDEX(Data_Products!$C$2:$C$33,MATCH(C13878,Data_Products!$A$2:$A$33,0))</f>
        <v>Timber</v>
      </c>
      <c r="I13878" s="10" t="n">
        <f aca="false">D13878*(E13878-G13878)</f>
        <v>268.97</v>
      </c>
      <c r="J13878" s="11" t="n">
        <f aca="false">IFERROR(I13878/F13878,0)</f>
        <v>0.259403209628887</v>
      </c>
      <c r="K13878" s="4" t="str">
        <f aca="false">IFERROR(INDEX(Data_Orders!$F$2:$F$4727,MATCH(B13878,Data_Orders!$A$2:$A$4727,0)),"")</f>
        <v>Contractor</v>
      </c>
      <c r="L13878" s="4" t="str">
        <f aca="false">IFERROR(INDEX(Data_Orders!$D$2:$D$4727,MATCH(B13878,Data_Orders!$A$2:$A$4727,0)),"")</f>
        <v>Binley (Coventry)</v>
      </c>
    </row>
    <row r="13879" customFormat="false" ht="15" hidden="false" customHeight="false" outlineLevel="0" collapsed="false">
      <c r="A13879" s="4" t="s">
        <v>19695</v>
      </c>
      <c r="B13879" s="4" t="s">
        <v>5739</v>
      </c>
      <c r="C13879" s="4" t="s">
        <v>1017</v>
      </c>
      <c r="D13879" s="4" t="n">
        <v>5</v>
      </c>
      <c r="E13879" s="4" t="n">
        <v>49.15</v>
      </c>
      <c r="F13879" s="4" t="n">
        <v>245.75</v>
      </c>
      <c r="G13879" s="4" t="n">
        <f aca="false">INDEX(Data_Products!$D$2:$D$33,MATCH(C13879,Data_Products!$A$2:$A$33,0))</f>
        <v>31.44</v>
      </c>
      <c r="H13879" s="4" t="str">
        <f aca="false">INDEX(Data_Products!$C$2:$C$33,MATCH(C13879,Data_Products!$A$2:$A$33,0))</f>
        <v>Timber</v>
      </c>
      <c r="I13879" s="10" t="n">
        <f aca="false">D13879*(E13879-G13879)</f>
        <v>88.55</v>
      </c>
      <c r="J13879" s="11" t="n">
        <f aca="false">IFERROR(I13879/F13879,0)</f>
        <v>0.360325534079349</v>
      </c>
      <c r="K13879" s="4" t="str">
        <f aca="false">IFERROR(INDEX(Data_Orders!$F$2:$F$4727,MATCH(B13879,Data_Orders!$A$2:$A$4727,0)),"")</f>
        <v>Trade Account</v>
      </c>
      <c r="L13879" s="4" t="str">
        <f aca="false">IFERROR(INDEX(Data_Orders!$D$2:$D$4727,MATCH(B13879,Data_Orders!$A$2:$A$4727,0)),"")</f>
        <v>Binley (Coventry)</v>
      </c>
    </row>
    <row r="13880" customFormat="false" ht="15" hidden="false" customHeight="false" outlineLevel="0" collapsed="false">
      <c r="A13880" s="4" t="s">
        <v>19696</v>
      </c>
      <c r="B13880" s="4" t="s">
        <v>5739</v>
      </c>
      <c r="C13880" s="4" t="s">
        <v>1030</v>
      </c>
      <c r="D13880" s="4" t="n">
        <v>2</v>
      </c>
      <c r="E13880" s="4" t="n">
        <v>25.23</v>
      </c>
      <c r="F13880" s="4" t="n">
        <v>50.46</v>
      </c>
      <c r="G13880" s="4" t="n">
        <f aca="false">INDEX(Data_Products!$D$2:$D$33,MATCH(C13880,Data_Products!$A$2:$A$33,0))</f>
        <v>17.67</v>
      </c>
      <c r="H13880" s="4" t="str">
        <f aca="false">INDEX(Data_Products!$C$2:$C$33,MATCH(C13880,Data_Products!$A$2:$A$33,0))</f>
        <v>Cement &amp; Aggregates</v>
      </c>
      <c r="I13880" s="10" t="n">
        <f aca="false">D13880*(E13880-G13880)</f>
        <v>15.12</v>
      </c>
      <c r="J13880" s="11" t="n">
        <f aca="false">IFERROR(I13880/F13880,0)</f>
        <v>0.299643281807372</v>
      </c>
      <c r="K13880" s="4" t="str">
        <f aca="false">IFERROR(INDEX(Data_Orders!$F$2:$F$4727,MATCH(B13880,Data_Orders!$A$2:$A$4727,0)),"")</f>
        <v>Trade Account</v>
      </c>
      <c r="L13880" s="4" t="str">
        <f aca="false">IFERROR(INDEX(Data_Orders!$D$2:$D$4727,MATCH(B13880,Data_Orders!$A$2:$A$4727,0)),"")</f>
        <v>Binley (Coventry)</v>
      </c>
    </row>
    <row r="13881" customFormat="false" ht="15" hidden="false" customHeight="false" outlineLevel="0" collapsed="false">
      <c r="A13881" s="4" t="s">
        <v>19697</v>
      </c>
      <c r="B13881" s="4" t="s">
        <v>5739</v>
      </c>
      <c r="C13881" s="4" t="s">
        <v>1041</v>
      </c>
      <c r="D13881" s="4" t="n">
        <v>10</v>
      </c>
      <c r="E13881" s="4" t="n">
        <v>242.75</v>
      </c>
      <c r="F13881" s="4" t="n">
        <v>2427.5</v>
      </c>
      <c r="G13881" s="4" t="n">
        <f aca="false">INDEX(Data_Products!$D$2:$D$33,MATCH(C13881,Data_Products!$A$2:$A$33,0))</f>
        <v>142.94</v>
      </c>
      <c r="H13881" s="4" t="str">
        <f aca="false">INDEX(Data_Products!$C$2:$C$33,MATCH(C13881,Data_Products!$A$2:$A$33,0))</f>
        <v>Tools &amp; Fixings</v>
      </c>
      <c r="I13881" s="10" t="n">
        <f aca="false">D13881*(E13881-G13881)</f>
        <v>998.1</v>
      </c>
      <c r="J13881" s="11" t="n">
        <f aca="false">IFERROR(I13881/F13881,0)</f>
        <v>0.411163748712667</v>
      </c>
      <c r="K13881" s="4" t="str">
        <f aca="false">IFERROR(INDEX(Data_Orders!$F$2:$F$4727,MATCH(B13881,Data_Orders!$A$2:$A$4727,0)),"")</f>
        <v>Trade Account</v>
      </c>
      <c r="L13881" s="4" t="str">
        <f aca="false">IFERROR(INDEX(Data_Orders!$D$2:$D$4727,MATCH(B13881,Data_Orders!$A$2:$A$4727,0)),"")</f>
        <v>Binley (Coventry)</v>
      </c>
    </row>
    <row r="13882" customFormat="false" ht="15" hidden="false" customHeight="false" outlineLevel="0" collapsed="false">
      <c r="A13882" s="4" t="s">
        <v>19698</v>
      </c>
      <c r="B13882" s="4" t="s">
        <v>5739</v>
      </c>
      <c r="C13882" s="4" t="s">
        <v>1026</v>
      </c>
      <c r="D13882" s="4" t="n">
        <v>8</v>
      </c>
      <c r="E13882" s="4" t="n">
        <v>184.05</v>
      </c>
      <c r="F13882" s="4" t="n">
        <v>1472.4</v>
      </c>
      <c r="G13882" s="4" t="n">
        <f aca="false">INDEX(Data_Products!$D$2:$D$33,MATCH(C13882,Data_Products!$A$2:$A$33,0))</f>
        <v>147.44</v>
      </c>
      <c r="H13882" s="4" t="str">
        <f aca="false">INDEX(Data_Products!$C$2:$C$33,MATCH(C13882,Data_Products!$A$2:$A$33,0))</f>
        <v>Cement &amp; Aggregates</v>
      </c>
      <c r="I13882" s="10" t="n">
        <f aca="false">D13882*(E13882-G13882)</f>
        <v>292.88</v>
      </c>
      <c r="J13882" s="11" t="n">
        <f aca="false">IFERROR(I13882/F13882,0)</f>
        <v>0.19891333876664</v>
      </c>
      <c r="K13882" s="4" t="str">
        <f aca="false">IFERROR(INDEX(Data_Orders!$F$2:$F$4727,MATCH(B13882,Data_Orders!$A$2:$A$4727,0)),"")</f>
        <v>Trade Account</v>
      </c>
      <c r="L13882" s="4" t="str">
        <f aca="false">IFERROR(INDEX(Data_Orders!$D$2:$D$4727,MATCH(B13882,Data_Orders!$A$2:$A$4727,0)),"")</f>
        <v>Binley (Coventry)</v>
      </c>
    </row>
    <row r="13883" customFormat="false" ht="15" hidden="false" customHeight="false" outlineLevel="0" collapsed="false">
      <c r="A13883" s="4" t="s">
        <v>19699</v>
      </c>
      <c r="B13883" s="4" t="s">
        <v>5740</v>
      </c>
      <c r="C13883" s="4" t="s">
        <v>1019</v>
      </c>
      <c r="D13883" s="4" t="n">
        <v>3</v>
      </c>
      <c r="E13883" s="4" t="n">
        <v>79.76</v>
      </c>
      <c r="F13883" s="4" t="n">
        <v>239.28</v>
      </c>
      <c r="G13883" s="4" t="n">
        <f aca="false">INDEX(Data_Products!$D$2:$D$33,MATCH(C13883,Data_Products!$A$2:$A$33,0))</f>
        <v>59.07</v>
      </c>
      <c r="H13883" s="4" t="str">
        <f aca="false">INDEX(Data_Products!$C$2:$C$33,MATCH(C13883,Data_Products!$A$2:$A$33,0))</f>
        <v>Timber</v>
      </c>
      <c r="I13883" s="10" t="n">
        <f aca="false">D13883*(E13883-G13883)</f>
        <v>62.07</v>
      </c>
      <c r="J13883" s="11" t="n">
        <f aca="false">IFERROR(I13883/F13883,0)</f>
        <v>0.259403209628887</v>
      </c>
      <c r="K13883" s="4" t="str">
        <f aca="false">IFERROR(INDEX(Data_Orders!$F$2:$F$4727,MATCH(B13883,Data_Orders!$A$2:$A$4727,0)),"")</f>
        <v>Trade Account</v>
      </c>
      <c r="L13883" s="4" t="str">
        <f aca="false">IFERROR(INDEX(Data_Orders!$D$2:$D$4727,MATCH(B13883,Data_Orders!$A$2:$A$4727,0)),"")</f>
        <v>Binley (Coventry)</v>
      </c>
    </row>
    <row r="13884" customFormat="false" ht="15" hidden="false" customHeight="false" outlineLevel="0" collapsed="false">
      <c r="A13884" s="4" t="s">
        <v>19700</v>
      </c>
      <c r="B13884" s="4" t="s">
        <v>5740</v>
      </c>
      <c r="C13884" s="4" t="s">
        <v>1041</v>
      </c>
      <c r="D13884" s="4" t="n">
        <v>6</v>
      </c>
      <c r="E13884" s="4" t="n">
        <v>242.75</v>
      </c>
      <c r="F13884" s="4" t="n">
        <v>1456.5</v>
      </c>
      <c r="G13884" s="4" t="n">
        <f aca="false">INDEX(Data_Products!$D$2:$D$33,MATCH(C13884,Data_Products!$A$2:$A$33,0))</f>
        <v>142.94</v>
      </c>
      <c r="H13884" s="4" t="str">
        <f aca="false">INDEX(Data_Products!$C$2:$C$33,MATCH(C13884,Data_Products!$A$2:$A$33,0))</f>
        <v>Tools &amp; Fixings</v>
      </c>
      <c r="I13884" s="10" t="n">
        <f aca="false">D13884*(E13884-G13884)</f>
        <v>598.86</v>
      </c>
      <c r="J13884" s="11" t="n">
        <f aca="false">IFERROR(I13884/F13884,0)</f>
        <v>0.411163748712667</v>
      </c>
      <c r="K13884" s="4" t="str">
        <f aca="false">IFERROR(INDEX(Data_Orders!$F$2:$F$4727,MATCH(B13884,Data_Orders!$A$2:$A$4727,0)),"")</f>
        <v>Trade Account</v>
      </c>
      <c r="L13884" s="4" t="str">
        <f aca="false">IFERROR(INDEX(Data_Orders!$D$2:$D$4727,MATCH(B13884,Data_Orders!$A$2:$A$4727,0)),"")</f>
        <v>Binley (Coventry)</v>
      </c>
    </row>
    <row r="13885" customFormat="false" ht="15" hidden="false" customHeight="false" outlineLevel="0" collapsed="false">
      <c r="A13885" s="4" t="s">
        <v>19701</v>
      </c>
      <c r="B13885" s="4" t="s">
        <v>5740</v>
      </c>
      <c r="C13885" s="4" t="s">
        <v>1030</v>
      </c>
      <c r="D13885" s="4" t="n">
        <v>14</v>
      </c>
      <c r="E13885" s="4" t="n">
        <v>25.23</v>
      </c>
      <c r="F13885" s="4" t="n">
        <v>353.22</v>
      </c>
      <c r="G13885" s="4" t="n">
        <f aca="false">INDEX(Data_Products!$D$2:$D$33,MATCH(C13885,Data_Products!$A$2:$A$33,0))</f>
        <v>17.67</v>
      </c>
      <c r="H13885" s="4" t="str">
        <f aca="false">INDEX(Data_Products!$C$2:$C$33,MATCH(C13885,Data_Products!$A$2:$A$33,0))</f>
        <v>Cement &amp; Aggregates</v>
      </c>
      <c r="I13885" s="10" t="n">
        <f aca="false">D13885*(E13885-G13885)</f>
        <v>105.84</v>
      </c>
      <c r="J13885" s="11" t="n">
        <f aca="false">IFERROR(I13885/F13885,0)</f>
        <v>0.299643281807372</v>
      </c>
      <c r="K13885" s="4" t="str">
        <f aca="false">IFERROR(INDEX(Data_Orders!$F$2:$F$4727,MATCH(B13885,Data_Orders!$A$2:$A$4727,0)),"")</f>
        <v>Trade Account</v>
      </c>
      <c r="L13885" s="4" t="str">
        <f aca="false">IFERROR(INDEX(Data_Orders!$D$2:$D$4727,MATCH(B13885,Data_Orders!$A$2:$A$4727,0)),"")</f>
        <v>Binley (Coventry)</v>
      </c>
    </row>
    <row r="13886" customFormat="false" ht="15" hidden="false" customHeight="false" outlineLevel="0" collapsed="false">
      <c r="A13886" s="4" t="s">
        <v>19702</v>
      </c>
      <c r="B13886" s="4" t="s">
        <v>5740</v>
      </c>
      <c r="C13886" s="4" t="s">
        <v>1026</v>
      </c>
      <c r="D13886" s="4" t="n">
        <v>14</v>
      </c>
      <c r="E13886" s="4" t="n">
        <v>184.05</v>
      </c>
      <c r="F13886" s="4" t="n">
        <v>2576.7</v>
      </c>
      <c r="G13886" s="4" t="n">
        <f aca="false">INDEX(Data_Products!$D$2:$D$33,MATCH(C13886,Data_Products!$A$2:$A$33,0))</f>
        <v>147.44</v>
      </c>
      <c r="H13886" s="4" t="str">
        <f aca="false">INDEX(Data_Products!$C$2:$C$33,MATCH(C13886,Data_Products!$A$2:$A$33,0))</f>
        <v>Cement &amp; Aggregates</v>
      </c>
      <c r="I13886" s="10" t="n">
        <f aca="false">D13886*(E13886-G13886)</f>
        <v>512.54</v>
      </c>
      <c r="J13886" s="11" t="n">
        <f aca="false">IFERROR(I13886/F13886,0)</f>
        <v>0.19891333876664</v>
      </c>
      <c r="K13886" s="4" t="str">
        <f aca="false">IFERROR(INDEX(Data_Orders!$F$2:$F$4727,MATCH(B13886,Data_Orders!$A$2:$A$4727,0)),"")</f>
        <v>Trade Account</v>
      </c>
      <c r="L13886" s="4" t="str">
        <f aca="false">IFERROR(INDEX(Data_Orders!$D$2:$D$4727,MATCH(B13886,Data_Orders!$A$2:$A$4727,0)),"")</f>
        <v>Binley (Coventry)</v>
      </c>
    </row>
    <row r="13887" customFormat="false" ht="15" hidden="false" customHeight="false" outlineLevel="0" collapsed="false">
      <c r="A13887" s="4" t="s">
        <v>19703</v>
      </c>
      <c r="B13887" s="4" t="s">
        <v>5740</v>
      </c>
      <c r="C13887" s="4" t="s">
        <v>1066</v>
      </c>
      <c r="D13887" s="4" t="n">
        <v>14</v>
      </c>
      <c r="E13887" s="4" t="n">
        <v>209.69</v>
      </c>
      <c r="F13887" s="4" t="n">
        <v>2935.66</v>
      </c>
      <c r="G13887" s="4" t="n">
        <f aca="false">INDEX(Data_Products!$D$2:$D$33,MATCH(C13887,Data_Products!$A$2:$A$33,0))</f>
        <v>144.38</v>
      </c>
      <c r="H13887" s="4" t="str">
        <f aca="false">INDEX(Data_Products!$C$2:$C$33,MATCH(C13887,Data_Products!$A$2:$A$33,0))</f>
        <v>Plumbing &amp; Drainage</v>
      </c>
      <c r="I13887" s="10" t="n">
        <f aca="false">D13887*(E13887-G13887)</f>
        <v>914.34</v>
      </c>
      <c r="J13887" s="11" t="n">
        <f aca="false">IFERROR(I13887/F13887,0)</f>
        <v>0.311459773952024</v>
      </c>
      <c r="K13887" s="4" t="str">
        <f aca="false">IFERROR(INDEX(Data_Orders!$F$2:$F$4727,MATCH(B13887,Data_Orders!$A$2:$A$4727,0)),"")</f>
        <v>Trade Account</v>
      </c>
      <c r="L13887" s="4" t="str">
        <f aca="false">IFERROR(INDEX(Data_Orders!$D$2:$D$4727,MATCH(B13887,Data_Orders!$A$2:$A$4727,0)),"")</f>
        <v>Binley (Coventry)</v>
      </c>
    </row>
    <row r="13888" customFormat="false" ht="15" hidden="false" customHeight="false" outlineLevel="0" collapsed="false">
      <c r="A13888" s="4" t="s">
        <v>19704</v>
      </c>
      <c r="B13888" s="4" t="s">
        <v>5741</v>
      </c>
      <c r="C13888" s="4" t="s">
        <v>1070</v>
      </c>
      <c r="D13888" s="4" t="n">
        <v>7</v>
      </c>
      <c r="E13888" s="4" t="n">
        <v>230.32</v>
      </c>
      <c r="F13888" s="4" t="n">
        <v>1612.24</v>
      </c>
      <c r="G13888" s="4" t="n">
        <f aca="false">INDEX(Data_Products!$D$2:$D$33,MATCH(C13888,Data_Products!$A$2:$A$33,0))</f>
        <v>161.64</v>
      </c>
      <c r="H13888" s="4" t="str">
        <f aca="false">INDEX(Data_Products!$C$2:$C$33,MATCH(C13888,Data_Products!$A$2:$A$33,0))</f>
        <v>Landscaping</v>
      </c>
      <c r="I13888" s="10" t="n">
        <f aca="false">D13888*(E13888-G13888)</f>
        <v>480.76</v>
      </c>
      <c r="J13888" s="11" t="n">
        <f aca="false">IFERROR(I13888/F13888,0)</f>
        <v>0.298193817297673</v>
      </c>
      <c r="K13888" s="4" t="str">
        <f aca="false">IFERROR(INDEX(Data_Orders!$F$2:$F$4727,MATCH(B13888,Data_Orders!$A$2:$A$4727,0)),"")</f>
        <v>Trade Account</v>
      </c>
      <c r="L13888" s="4" t="str">
        <f aca="false">IFERROR(INDEX(Data_Orders!$D$2:$D$4727,MATCH(B13888,Data_Orders!$A$2:$A$4727,0)),"")</f>
        <v>Binley (Coventry)</v>
      </c>
    </row>
    <row r="13889" customFormat="false" ht="15" hidden="false" customHeight="false" outlineLevel="0" collapsed="false">
      <c r="A13889" s="4" t="s">
        <v>19705</v>
      </c>
      <c r="B13889" s="4" t="s">
        <v>5741</v>
      </c>
      <c r="C13889" s="4" t="s">
        <v>1013</v>
      </c>
      <c r="D13889" s="4" t="n">
        <v>13</v>
      </c>
      <c r="E13889" s="4" t="n">
        <v>240.92</v>
      </c>
      <c r="F13889" s="4" t="n">
        <v>3131.96</v>
      </c>
      <c r="G13889" s="4" t="n">
        <f aca="false">INDEX(Data_Products!$D$2:$D$33,MATCH(C13889,Data_Products!$A$2:$A$33,0))</f>
        <v>168.32</v>
      </c>
      <c r="H13889" s="4" t="str">
        <f aca="false">INDEX(Data_Products!$C$2:$C$33,MATCH(C13889,Data_Products!$A$2:$A$33,0))</f>
        <v>Timber</v>
      </c>
      <c r="I13889" s="10" t="n">
        <f aca="false">D13889*(E13889-G13889)</f>
        <v>943.8</v>
      </c>
      <c r="J13889" s="11" t="n">
        <f aca="false">IFERROR(I13889/F13889,0)</f>
        <v>0.301344844761747</v>
      </c>
      <c r="K13889" s="4" t="str">
        <f aca="false">IFERROR(INDEX(Data_Orders!$F$2:$F$4727,MATCH(B13889,Data_Orders!$A$2:$A$4727,0)),"")</f>
        <v>Trade Account</v>
      </c>
      <c r="L13889" s="4" t="str">
        <f aca="false">IFERROR(INDEX(Data_Orders!$D$2:$D$4727,MATCH(B13889,Data_Orders!$A$2:$A$4727,0)),"")</f>
        <v>Binley (Coventry)</v>
      </c>
    </row>
    <row r="13890" customFormat="false" ht="15" hidden="false" customHeight="false" outlineLevel="0" collapsed="false">
      <c r="A13890" s="4" t="s">
        <v>19706</v>
      </c>
      <c r="B13890" s="4" t="s">
        <v>5741</v>
      </c>
      <c r="C13890" s="4" t="s">
        <v>1021</v>
      </c>
      <c r="D13890" s="4" t="n">
        <v>3</v>
      </c>
      <c r="E13890" s="4" t="n">
        <v>73.76</v>
      </c>
      <c r="F13890" s="4" t="n">
        <v>221.28</v>
      </c>
      <c r="G13890" s="4" t="n">
        <f aca="false">INDEX(Data_Products!$D$2:$D$33,MATCH(C13890,Data_Products!$A$2:$A$33,0))</f>
        <v>51.51</v>
      </c>
      <c r="H13890" s="4" t="str">
        <f aca="false">INDEX(Data_Products!$C$2:$C$33,MATCH(C13890,Data_Products!$A$2:$A$33,0))</f>
        <v>Cement &amp; Aggregates</v>
      </c>
      <c r="I13890" s="10" t="n">
        <f aca="false">D13890*(E13890-G13890)</f>
        <v>66.75</v>
      </c>
      <c r="J13890" s="11" t="n">
        <f aca="false">IFERROR(I13890/F13890,0)</f>
        <v>0.301654013015185</v>
      </c>
      <c r="K13890" s="4" t="str">
        <f aca="false">IFERROR(INDEX(Data_Orders!$F$2:$F$4727,MATCH(B13890,Data_Orders!$A$2:$A$4727,0)),"")</f>
        <v>Trade Account</v>
      </c>
      <c r="L13890" s="4" t="str">
        <f aca="false">IFERROR(INDEX(Data_Orders!$D$2:$D$4727,MATCH(B13890,Data_Orders!$A$2:$A$4727,0)),"")</f>
        <v>Binley (Coventry)</v>
      </c>
    </row>
    <row r="13891" customFormat="false" ht="15" hidden="false" customHeight="false" outlineLevel="0" collapsed="false">
      <c r="A13891" s="4" t="s">
        <v>19707</v>
      </c>
      <c r="B13891" s="4" t="s">
        <v>5741</v>
      </c>
      <c r="C13891" s="4" t="s">
        <v>1026</v>
      </c>
      <c r="D13891" s="4" t="n">
        <v>14</v>
      </c>
      <c r="E13891" s="4" t="n">
        <v>184.05</v>
      </c>
      <c r="F13891" s="4" t="n">
        <v>2576.7</v>
      </c>
      <c r="G13891" s="4" t="n">
        <f aca="false">INDEX(Data_Products!$D$2:$D$33,MATCH(C13891,Data_Products!$A$2:$A$33,0))</f>
        <v>147.44</v>
      </c>
      <c r="H13891" s="4" t="str">
        <f aca="false">INDEX(Data_Products!$C$2:$C$33,MATCH(C13891,Data_Products!$A$2:$A$33,0))</f>
        <v>Cement &amp; Aggregates</v>
      </c>
      <c r="I13891" s="10" t="n">
        <f aca="false">D13891*(E13891-G13891)</f>
        <v>512.54</v>
      </c>
      <c r="J13891" s="11" t="n">
        <f aca="false">IFERROR(I13891/F13891,0)</f>
        <v>0.19891333876664</v>
      </c>
      <c r="K13891" s="4" t="str">
        <f aca="false">IFERROR(INDEX(Data_Orders!$F$2:$F$4727,MATCH(B13891,Data_Orders!$A$2:$A$4727,0)),"")</f>
        <v>Trade Account</v>
      </c>
      <c r="L13891" s="4" t="str">
        <f aca="false">IFERROR(INDEX(Data_Orders!$D$2:$D$4727,MATCH(B13891,Data_Orders!$A$2:$A$4727,0)),"")</f>
        <v>Binley (Coventry)</v>
      </c>
    </row>
    <row r="13892" customFormat="false" ht="15" hidden="false" customHeight="false" outlineLevel="0" collapsed="false">
      <c r="A13892" s="4" t="s">
        <v>19708</v>
      </c>
      <c r="B13892" s="4" t="s">
        <v>5742</v>
      </c>
      <c r="C13892" s="4" t="s">
        <v>1041</v>
      </c>
      <c r="D13892" s="4" t="n">
        <v>14</v>
      </c>
      <c r="E13892" s="4" t="n">
        <v>242.75</v>
      </c>
      <c r="F13892" s="4" t="n">
        <v>3398.5</v>
      </c>
      <c r="G13892" s="4" t="n">
        <f aca="false">INDEX(Data_Products!$D$2:$D$33,MATCH(C13892,Data_Products!$A$2:$A$33,0))</f>
        <v>142.94</v>
      </c>
      <c r="H13892" s="4" t="str">
        <f aca="false">INDEX(Data_Products!$C$2:$C$33,MATCH(C13892,Data_Products!$A$2:$A$33,0))</f>
        <v>Tools &amp; Fixings</v>
      </c>
      <c r="I13892" s="10" t="n">
        <f aca="false">D13892*(E13892-G13892)</f>
        <v>1397.34</v>
      </c>
      <c r="J13892" s="11" t="n">
        <f aca="false">IFERROR(I13892/F13892,0)</f>
        <v>0.411163748712667</v>
      </c>
      <c r="K13892" s="4" t="str">
        <f aca="false">IFERROR(INDEX(Data_Orders!$F$2:$F$4727,MATCH(B13892,Data_Orders!$A$2:$A$4727,0)),"")</f>
        <v>Contractor</v>
      </c>
      <c r="L13892" s="4" t="str">
        <f aca="false">IFERROR(INDEX(Data_Orders!$D$2:$D$4727,MATCH(B13892,Data_Orders!$A$2:$A$4727,0)),"")</f>
        <v>Birmingham South</v>
      </c>
    </row>
    <row r="13893" customFormat="false" ht="15" hidden="false" customHeight="false" outlineLevel="0" collapsed="false">
      <c r="A13893" s="4" t="s">
        <v>19709</v>
      </c>
      <c r="B13893" s="4" t="s">
        <v>5742</v>
      </c>
      <c r="C13893" s="4" t="s">
        <v>1032</v>
      </c>
      <c r="D13893" s="4" t="n">
        <v>15</v>
      </c>
      <c r="E13893" s="4" t="n">
        <v>99.65</v>
      </c>
      <c r="F13893" s="4" t="n">
        <v>1494.75</v>
      </c>
      <c r="G13893" s="4" t="n">
        <f aca="false">INDEX(Data_Products!$D$2:$D$33,MATCH(C13893,Data_Products!$A$2:$A$33,0))</f>
        <v>58.26</v>
      </c>
      <c r="H13893" s="4" t="str">
        <f aca="false">INDEX(Data_Products!$C$2:$C$33,MATCH(C13893,Data_Products!$A$2:$A$33,0))</f>
        <v>Insulation</v>
      </c>
      <c r="I13893" s="10" t="n">
        <f aca="false">D13893*(E13893-G13893)</f>
        <v>620.85</v>
      </c>
      <c r="J13893" s="11" t="n">
        <f aca="false">IFERROR(I13893/F13893,0)</f>
        <v>0.415353738083292</v>
      </c>
      <c r="K13893" s="4" t="str">
        <f aca="false">IFERROR(INDEX(Data_Orders!$F$2:$F$4727,MATCH(B13893,Data_Orders!$A$2:$A$4727,0)),"")</f>
        <v>Contractor</v>
      </c>
      <c r="L13893" s="4" t="str">
        <f aca="false">IFERROR(INDEX(Data_Orders!$D$2:$D$4727,MATCH(B13893,Data_Orders!$A$2:$A$4727,0)),"")</f>
        <v>Birmingham South</v>
      </c>
    </row>
    <row r="13894" customFormat="false" ht="15" hidden="false" customHeight="false" outlineLevel="0" collapsed="false">
      <c r="A13894" s="4" t="s">
        <v>19710</v>
      </c>
      <c r="B13894" s="4" t="s">
        <v>5742</v>
      </c>
      <c r="C13894" s="4" t="s">
        <v>1019</v>
      </c>
      <c r="D13894" s="4" t="n">
        <v>5</v>
      </c>
      <c r="E13894" s="4" t="n">
        <v>79.76</v>
      </c>
      <c r="F13894" s="4" t="n">
        <v>398.8</v>
      </c>
      <c r="G13894" s="4" t="n">
        <f aca="false">INDEX(Data_Products!$D$2:$D$33,MATCH(C13894,Data_Products!$A$2:$A$33,0))</f>
        <v>59.07</v>
      </c>
      <c r="H13894" s="4" t="str">
        <f aca="false">INDEX(Data_Products!$C$2:$C$33,MATCH(C13894,Data_Products!$A$2:$A$33,0))</f>
        <v>Timber</v>
      </c>
      <c r="I13894" s="10" t="n">
        <f aca="false">D13894*(E13894-G13894)</f>
        <v>103.45</v>
      </c>
      <c r="J13894" s="11" t="n">
        <f aca="false">IFERROR(I13894/F13894,0)</f>
        <v>0.259403209628887</v>
      </c>
      <c r="K13894" s="4" t="str">
        <f aca="false">IFERROR(INDEX(Data_Orders!$F$2:$F$4727,MATCH(B13894,Data_Orders!$A$2:$A$4727,0)),"")</f>
        <v>Contractor</v>
      </c>
      <c r="L13894" s="4" t="str">
        <f aca="false">IFERROR(INDEX(Data_Orders!$D$2:$D$4727,MATCH(B13894,Data_Orders!$A$2:$A$4727,0)),"")</f>
        <v>Birmingham South</v>
      </c>
    </row>
    <row r="13895" customFormat="false" ht="15" hidden="false" customHeight="false" outlineLevel="0" collapsed="false">
      <c r="A13895" s="4" t="s">
        <v>19711</v>
      </c>
      <c r="B13895" s="4" t="s">
        <v>5743</v>
      </c>
      <c r="C13895" s="4" t="s">
        <v>1073</v>
      </c>
      <c r="D13895" s="4" t="n">
        <v>14</v>
      </c>
      <c r="E13895" s="4" t="n">
        <v>231.05</v>
      </c>
      <c r="F13895" s="4" t="n">
        <v>3234.7</v>
      </c>
      <c r="G13895" s="4" t="n">
        <f aca="false">INDEX(Data_Products!$D$2:$D$33,MATCH(C13895,Data_Products!$A$2:$A$33,0))</f>
        <v>148.29</v>
      </c>
      <c r="H13895" s="4" t="str">
        <f aca="false">INDEX(Data_Products!$C$2:$C$33,MATCH(C13895,Data_Products!$A$2:$A$33,0))</f>
        <v>Landscaping</v>
      </c>
      <c r="I13895" s="10" t="n">
        <f aca="false">D13895*(E13895-G13895)</f>
        <v>1158.64</v>
      </c>
      <c r="J13895" s="11" t="n">
        <f aca="false">IFERROR(I13895/F13895,0)</f>
        <v>0.358190867777537</v>
      </c>
      <c r="K13895" s="4" t="str">
        <f aca="false">IFERROR(INDEX(Data_Orders!$F$2:$F$4727,MATCH(B13895,Data_Orders!$A$2:$A$4727,0)),"")</f>
        <v>Retail</v>
      </c>
      <c r="L13895" s="4" t="str">
        <f aca="false">IFERROR(INDEX(Data_Orders!$D$2:$D$4727,MATCH(B13895,Data_Orders!$A$2:$A$4727,0)),"")</f>
        <v>Nuneaton</v>
      </c>
    </row>
    <row r="13896" customFormat="false" ht="15" hidden="false" customHeight="false" outlineLevel="0" collapsed="false">
      <c r="A13896" s="4" t="s">
        <v>19712</v>
      </c>
      <c r="B13896" s="4" t="s">
        <v>5743</v>
      </c>
      <c r="C13896" s="4" t="s">
        <v>1061</v>
      </c>
      <c r="D13896" s="4" t="n">
        <v>18</v>
      </c>
      <c r="E13896" s="4" t="n">
        <v>145.57</v>
      </c>
      <c r="F13896" s="4" t="n">
        <v>2620.26</v>
      </c>
      <c r="G13896" s="4" t="n">
        <f aca="false">INDEX(Data_Products!$D$2:$D$33,MATCH(C13896,Data_Products!$A$2:$A$33,0))</f>
        <v>119.29</v>
      </c>
      <c r="H13896" s="4" t="str">
        <f aca="false">INDEX(Data_Products!$C$2:$C$33,MATCH(C13896,Data_Products!$A$2:$A$33,0))</f>
        <v>Plumbing &amp; Drainage</v>
      </c>
      <c r="I13896" s="10" t="n">
        <f aca="false">D13896*(E13896-G13896)</f>
        <v>473.04</v>
      </c>
      <c r="J13896" s="11" t="n">
        <f aca="false">IFERROR(I13896/F13896,0)</f>
        <v>0.180531702960775</v>
      </c>
      <c r="K13896" s="4" t="str">
        <f aca="false">IFERROR(INDEX(Data_Orders!$F$2:$F$4727,MATCH(B13896,Data_Orders!$A$2:$A$4727,0)),"")</f>
        <v>Retail</v>
      </c>
      <c r="L13896" s="4" t="str">
        <f aca="false">IFERROR(INDEX(Data_Orders!$D$2:$D$4727,MATCH(B13896,Data_Orders!$A$2:$A$4727,0)),"")</f>
        <v>Nuneaton</v>
      </c>
    </row>
    <row r="13897" customFormat="false" ht="15" hidden="false" customHeight="false" outlineLevel="0" collapsed="false">
      <c r="A13897" s="4" t="s">
        <v>19713</v>
      </c>
      <c r="B13897" s="4" t="s">
        <v>5743</v>
      </c>
      <c r="C13897" s="4" t="s">
        <v>1070</v>
      </c>
      <c r="D13897" s="4" t="n">
        <v>16</v>
      </c>
      <c r="E13897" s="4" t="n">
        <v>230.32</v>
      </c>
      <c r="F13897" s="4" t="n">
        <v>3685.12</v>
      </c>
      <c r="G13897" s="4" t="n">
        <f aca="false">INDEX(Data_Products!$D$2:$D$33,MATCH(C13897,Data_Products!$A$2:$A$33,0))</f>
        <v>161.64</v>
      </c>
      <c r="H13897" s="4" t="str">
        <f aca="false">INDEX(Data_Products!$C$2:$C$33,MATCH(C13897,Data_Products!$A$2:$A$33,0))</f>
        <v>Landscaping</v>
      </c>
      <c r="I13897" s="10" t="n">
        <f aca="false">D13897*(E13897-G13897)</f>
        <v>1098.88</v>
      </c>
      <c r="J13897" s="11" t="n">
        <f aca="false">IFERROR(I13897/F13897,0)</f>
        <v>0.298193817297673</v>
      </c>
      <c r="K13897" s="4" t="str">
        <f aca="false">IFERROR(INDEX(Data_Orders!$F$2:$F$4727,MATCH(B13897,Data_Orders!$A$2:$A$4727,0)),"")</f>
        <v>Retail</v>
      </c>
      <c r="L13897" s="4" t="str">
        <f aca="false">IFERROR(INDEX(Data_Orders!$D$2:$D$4727,MATCH(B13897,Data_Orders!$A$2:$A$4727,0)),"")</f>
        <v>Nuneaton</v>
      </c>
    </row>
    <row r="13898" customFormat="false" ht="15" hidden="false" customHeight="false" outlineLevel="0" collapsed="false">
      <c r="A13898" s="4" t="s">
        <v>19714</v>
      </c>
      <c r="B13898" s="4" t="s">
        <v>5744</v>
      </c>
      <c r="C13898" s="4" t="s">
        <v>1050</v>
      </c>
      <c r="D13898" s="4" t="n">
        <v>3</v>
      </c>
      <c r="E13898" s="4" t="n">
        <v>238.63</v>
      </c>
      <c r="F13898" s="4" t="n">
        <v>715.89</v>
      </c>
      <c r="G13898" s="4" t="n">
        <f aca="false">INDEX(Data_Products!$D$2:$D$33,MATCH(C13898,Data_Products!$A$2:$A$33,0))</f>
        <v>148.91</v>
      </c>
      <c r="H13898" s="4" t="str">
        <f aca="false">INDEX(Data_Products!$C$2:$C$33,MATCH(C13898,Data_Products!$A$2:$A$33,0))</f>
        <v>Tools &amp; Fixings</v>
      </c>
      <c r="I13898" s="10" t="n">
        <f aca="false">D13898*(E13898-G13898)</f>
        <v>269.16</v>
      </c>
      <c r="J13898" s="11" t="n">
        <f aca="false">IFERROR(I13898/F13898,0)</f>
        <v>0.375979549930855</v>
      </c>
      <c r="K13898" s="4" t="str">
        <f aca="false">IFERROR(INDEX(Data_Orders!$F$2:$F$4727,MATCH(B13898,Data_Orders!$A$2:$A$4727,0)),"")</f>
        <v>Retail</v>
      </c>
      <c r="L13898" s="4" t="str">
        <f aca="false">IFERROR(INDEX(Data_Orders!$D$2:$D$4727,MATCH(B13898,Data_Orders!$A$2:$A$4727,0)),"")</f>
        <v>Nuneaton</v>
      </c>
    </row>
    <row r="13899" customFormat="false" ht="15" hidden="false" customHeight="false" outlineLevel="0" collapsed="false">
      <c r="A13899" s="4" t="s">
        <v>19715</v>
      </c>
      <c r="B13899" s="4" t="s">
        <v>5744</v>
      </c>
      <c r="C13899" s="4" t="s">
        <v>1010</v>
      </c>
      <c r="D13899" s="4" t="n">
        <v>3</v>
      </c>
      <c r="E13899" s="4" t="n">
        <v>135.95</v>
      </c>
      <c r="F13899" s="4" t="n">
        <v>407.85</v>
      </c>
      <c r="G13899" s="4" t="n">
        <f aca="false">INDEX(Data_Products!$D$2:$D$33,MATCH(C13899,Data_Products!$A$2:$A$33,0))</f>
        <v>111.1</v>
      </c>
      <c r="H13899" s="4" t="str">
        <f aca="false">INDEX(Data_Products!$C$2:$C$33,MATCH(C13899,Data_Products!$A$2:$A$33,0))</f>
        <v>Timber</v>
      </c>
      <c r="I13899" s="10" t="n">
        <f aca="false">D13899*(E13899-G13899)</f>
        <v>74.55</v>
      </c>
      <c r="J13899" s="11" t="n">
        <f aca="false">IFERROR(I13899/F13899,0)</f>
        <v>0.18278778962854</v>
      </c>
      <c r="K13899" s="4" t="str">
        <f aca="false">IFERROR(INDEX(Data_Orders!$F$2:$F$4727,MATCH(B13899,Data_Orders!$A$2:$A$4727,0)),"")</f>
        <v>Retail</v>
      </c>
      <c r="L13899" s="4" t="str">
        <f aca="false">IFERROR(INDEX(Data_Orders!$D$2:$D$4727,MATCH(B13899,Data_Orders!$A$2:$A$4727,0)),"")</f>
        <v>Nuneaton</v>
      </c>
    </row>
    <row r="13900" customFormat="false" ht="15" hidden="false" customHeight="false" outlineLevel="0" collapsed="false">
      <c r="A13900" s="4" t="s">
        <v>19716</v>
      </c>
      <c r="B13900" s="4" t="s">
        <v>5744</v>
      </c>
      <c r="C13900" s="4" t="s">
        <v>1032</v>
      </c>
      <c r="D13900" s="4" t="n">
        <v>6</v>
      </c>
      <c r="E13900" s="4" t="n">
        <v>99.65</v>
      </c>
      <c r="F13900" s="4" t="n">
        <v>597.9</v>
      </c>
      <c r="G13900" s="4" t="n">
        <f aca="false">INDEX(Data_Products!$D$2:$D$33,MATCH(C13900,Data_Products!$A$2:$A$33,0))</f>
        <v>58.26</v>
      </c>
      <c r="H13900" s="4" t="str">
        <f aca="false">INDEX(Data_Products!$C$2:$C$33,MATCH(C13900,Data_Products!$A$2:$A$33,0))</f>
        <v>Insulation</v>
      </c>
      <c r="I13900" s="10" t="n">
        <f aca="false">D13900*(E13900-G13900)</f>
        <v>248.34</v>
      </c>
      <c r="J13900" s="11" t="n">
        <f aca="false">IFERROR(I13900/F13900,0)</f>
        <v>0.415353738083292</v>
      </c>
      <c r="K13900" s="4" t="str">
        <f aca="false">IFERROR(INDEX(Data_Orders!$F$2:$F$4727,MATCH(B13900,Data_Orders!$A$2:$A$4727,0)),"")</f>
        <v>Retail</v>
      </c>
      <c r="L13900" s="4" t="str">
        <f aca="false">IFERROR(INDEX(Data_Orders!$D$2:$D$4727,MATCH(B13900,Data_Orders!$A$2:$A$4727,0)),"")</f>
        <v>Nuneaton</v>
      </c>
    </row>
    <row r="13901" customFormat="false" ht="15" hidden="false" customHeight="false" outlineLevel="0" collapsed="false">
      <c r="A13901" s="4" t="s">
        <v>19717</v>
      </c>
      <c r="B13901" s="4" t="s">
        <v>5744</v>
      </c>
      <c r="C13901" s="4" t="s">
        <v>1041</v>
      </c>
      <c r="D13901" s="4" t="n">
        <v>3</v>
      </c>
      <c r="E13901" s="4" t="n">
        <v>242.75</v>
      </c>
      <c r="F13901" s="4" t="n">
        <v>728.25</v>
      </c>
      <c r="G13901" s="4" t="n">
        <f aca="false">INDEX(Data_Products!$D$2:$D$33,MATCH(C13901,Data_Products!$A$2:$A$33,0))</f>
        <v>142.94</v>
      </c>
      <c r="H13901" s="4" t="str">
        <f aca="false">INDEX(Data_Products!$C$2:$C$33,MATCH(C13901,Data_Products!$A$2:$A$33,0))</f>
        <v>Tools &amp; Fixings</v>
      </c>
      <c r="I13901" s="10" t="n">
        <f aca="false">D13901*(E13901-G13901)</f>
        <v>299.43</v>
      </c>
      <c r="J13901" s="11" t="n">
        <f aca="false">IFERROR(I13901/F13901,0)</f>
        <v>0.411163748712667</v>
      </c>
      <c r="K13901" s="4" t="str">
        <f aca="false">IFERROR(INDEX(Data_Orders!$F$2:$F$4727,MATCH(B13901,Data_Orders!$A$2:$A$4727,0)),"")</f>
        <v>Retail</v>
      </c>
      <c r="L13901" s="4" t="str">
        <f aca="false">IFERROR(INDEX(Data_Orders!$D$2:$D$4727,MATCH(B13901,Data_Orders!$A$2:$A$4727,0)),"")</f>
        <v>Nuneaton</v>
      </c>
    </row>
    <row r="13902" customFormat="false" ht="15" hidden="false" customHeight="false" outlineLevel="0" collapsed="false">
      <c r="A13902" s="4" t="s">
        <v>19718</v>
      </c>
      <c r="B13902" s="4" t="s">
        <v>5745</v>
      </c>
      <c r="C13902" s="4" t="s">
        <v>1015</v>
      </c>
      <c r="D13902" s="4" t="n">
        <v>20</v>
      </c>
      <c r="E13902" s="4" t="n">
        <v>122.01</v>
      </c>
      <c r="F13902" s="4" t="n">
        <v>2440.2</v>
      </c>
      <c r="G13902" s="4" t="n">
        <f aca="false">INDEX(Data_Products!$D$2:$D$33,MATCH(C13902,Data_Products!$A$2:$A$33,0))</f>
        <v>85.53</v>
      </c>
      <c r="H13902" s="4" t="str">
        <f aca="false">INDEX(Data_Products!$C$2:$C$33,MATCH(C13902,Data_Products!$A$2:$A$33,0))</f>
        <v>Timber</v>
      </c>
      <c r="I13902" s="10" t="n">
        <f aca="false">D13902*(E13902-G13902)</f>
        <v>729.6</v>
      </c>
      <c r="J13902" s="11" t="n">
        <f aca="false">IFERROR(I13902/F13902,0)</f>
        <v>0.298991885910991</v>
      </c>
      <c r="K13902" s="4" t="str">
        <f aca="false">IFERROR(INDEX(Data_Orders!$F$2:$F$4727,MATCH(B13902,Data_Orders!$A$2:$A$4727,0)),"")</f>
        <v>Retail</v>
      </c>
      <c r="L13902" s="4" t="str">
        <f aca="false">IFERROR(INDEX(Data_Orders!$D$2:$D$4727,MATCH(B13902,Data_Orders!$A$2:$A$4727,0)),"")</f>
        <v>Nuneaton</v>
      </c>
    </row>
    <row r="13903" customFormat="false" ht="15" hidden="false" customHeight="false" outlineLevel="0" collapsed="false">
      <c r="A13903" s="4" t="s">
        <v>19719</v>
      </c>
      <c r="B13903" s="4" t="s">
        <v>5745</v>
      </c>
      <c r="C13903" s="4" t="s">
        <v>1070</v>
      </c>
      <c r="D13903" s="4" t="n">
        <v>7</v>
      </c>
      <c r="E13903" s="4" t="n">
        <v>230.32</v>
      </c>
      <c r="F13903" s="4" t="n">
        <v>1612.24</v>
      </c>
      <c r="G13903" s="4" t="n">
        <f aca="false">INDEX(Data_Products!$D$2:$D$33,MATCH(C13903,Data_Products!$A$2:$A$33,0))</f>
        <v>161.64</v>
      </c>
      <c r="H13903" s="4" t="str">
        <f aca="false">INDEX(Data_Products!$C$2:$C$33,MATCH(C13903,Data_Products!$A$2:$A$33,0))</f>
        <v>Landscaping</v>
      </c>
      <c r="I13903" s="10" t="n">
        <f aca="false">D13903*(E13903-G13903)</f>
        <v>480.76</v>
      </c>
      <c r="J13903" s="11" t="n">
        <f aca="false">IFERROR(I13903/F13903,0)</f>
        <v>0.298193817297673</v>
      </c>
      <c r="K13903" s="4" t="str">
        <f aca="false">IFERROR(INDEX(Data_Orders!$F$2:$F$4727,MATCH(B13903,Data_Orders!$A$2:$A$4727,0)),"")</f>
        <v>Retail</v>
      </c>
      <c r="L13903" s="4" t="str">
        <f aca="false">IFERROR(INDEX(Data_Orders!$D$2:$D$4727,MATCH(B13903,Data_Orders!$A$2:$A$4727,0)),"")</f>
        <v>Nuneaton</v>
      </c>
    </row>
    <row r="13904" customFormat="false" ht="15" hidden="false" customHeight="false" outlineLevel="0" collapsed="false">
      <c r="A13904" s="4" t="s">
        <v>19720</v>
      </c>
      <c r="B13904" s="4" t="s">
        <v>5745</v>
      </c>
      <c r="C13904" s="4" t="s">
        <v>1037</v>
      </c>
      <c r="D13904" s="4" t="n">
        <v>6</v>
      </c>
      <c r="E13904" s="4" t="n">
        <v>90.97</v>
      </c>
      <c r="F13904" s="4" t="n">
        <v>545.82</v>
      </c>
      <c r="G13904" s="4" t="n">
        <f aca="false">INDEX(Data_Products!$D$2:$D$33,MATCH(C13904,Data_Products!$A$2:$A$33,0))</f>
        <v>73.81</v>
      </c>
      <c r="H13904" s="4" t="str">
        <f aca="false">INDEX(Data_Products!$C$2:$C$33,MATCH(C13904,Data_Products!$A$2:$A$33,0))</f>
        <v>Insulation</v>
      </c>
      <c r="I13904" s="10" t="n">
        <f aca="false">D13904*(E13904-G13904)</f>
        <v>102.96</v>
      </c>
      <c r="J13904" s="11" t="n">
        <f aca="false">IFERROR(I13904/F13904,0)</f>
        <v>0.18863361547763</v>
      </c>
      <c r="K13904" s="4" t="str">
        <f aca="false">IFERROR(INDEX(Data_Orders!$F$2:$F$4727,MATCH(B13904,Data_Orders!$A$2:$A$4727,0)),"")</f>
        <v>Retail</v>
      </c>
      <c r="L13904" s="4" t="str">
        <f aca="false">IFERROR(INDEX(Data_Orders!$D$2:$D$4727,MATCH(B13904,Data_Orders!$A$2:$A$4727,0)),"")</f>
        <v>Nuneaton</v>
      </c>
    </row>
    <row r="13905" customFormat="false" ht="15" hidden="false" customHeight="false" outlineLevel="0" collapsed="false">
      <c r="A13905" s="4" t="s">
        <v>19721</v>
      </c>
      <c r="B13905" s="4" t="s">
        <v>5745</v>
      </c>
      <c r="C13905" s="4" t="s">
        <v>1041</v>
      </c>
      <c r="D13905" s="4" t="n">
        <v>8</v>
      </c>
      <c r="E13905" s="4" t="n">
        <v>242.75</v>
      </c>
      <c r="F13905" s="4" t="n">
        <v>1942</v>
      </c>
      <c r="G13905" s="4" t="n">
        <f aca="false">INDEX(Data_Products!$D$2:$D$33,MATCH(C13905,Data_Products!$A$2:$A$33,0))</f>
        <v>142.94</v>
      </c>
      <c r="H13905" s="4" t="str">
        <f aca="false">INDEX(Data_Products!$C$2:$C$33,MATCH(C13905,Data_Products!$A$2:$A$33,0))</f>
        <v>Tools &amp; Fixings</v>
      </c>
      <c r="I13905" s="10" t="n">
        <f aca="false">D13905*(E13905-G13905)</f>
        <v>798.48</v>
      </c>
      <c r="J13905" s="11" t="n">
        <f aca="false">IFERROR(I13905/F13905,0)</f>
        <v>0.411163748712667</v>
      </c>
      <c r="K13905" s="4" t="str">
        <f aca="false">IFERROR(INDEX(Data_Orders!$F$2:$F$4727,MATCH(B13905,Data_Orders!$A$2:$A$4727,0)),"")</f>
        <v>Retail</v>
      </c>
      <c r="L13905" s="4" t="str">
        <f aca="false">IFERROR(INDEX(Data_Orders!$D$2:$D$4727,MATCH(B13905,Data_Orders!$A$2:$A$4727,0)),"")</f>
        <v>Nuneaton</v>
      </c>
    </row>
    <row r="13906" customFormat="false" ht="15" hidden="false" customHeight="false" outlineLevel="0" collapsed="false">
      <c r="A13906" s="4" t="s">
        <v>19722</v>
      </c>
      <c r="B13906" s="4" t="s">
        <v>5745</v>
      </c>
      <c r="C13906" s="4" t="s">
        <v>1059</v>
      </c>
      <c r="D13906" s="4" t="n">
        <v>12</v>
      </c>
      <c r="E13906" s="4" t="n">
        <v>103.63</v>
      </c>
      <c r="F13906" s="4" t="n">
        <v>1243.56</v>
      </c>
      <c r="G13906" s="4" t="n">
        <f aca="false">INDEX(Data_Products!$D$2:$D$33,MATCH(C13906,Data_Products!$A$2:$A$33,0))</f>
        <v>82.55</v>
      </c>
      <c r="H13906" s="4" t="str">
        <f aca="false">INDEX(Data_Products!$C$2:$C$33,MATCH(C13906,Data_Products!$A$2:$A$33,0))</f>
        <v>Roofing</v>
      </c>
      <c r="I13906" s="10" t="n">
        <f aca="false">D13906*(E13906-G13906)</f>
        <v>252.96</v>
      </c>
      <c r="J13906" s="11" t="n">
        <f aca="false">IFERROR(I13906/F13906,0)</f>
        <v>0.203415999228023</v>
      </c>
      <c r="K13906" s="4" t="str">
        <f aca="false">IFERROR(INDEX(Data_Orders!$F$2:$F$4727,MATCH(B13906,Data_Orders!$A$2:$A$4727,0)),"")</f>
        <v>Retail</v>
      </c>
      <c r="L13906" s="4" t="str">
        <f aca="false">IFERROR(INDEX(Data_Orders!$D$2:$D$4727,MATCH(B13906,Data_Orders!$A$2:$A$4727,0)),"")</f>
        <v>Nuneaton</v>
      </c>
    </row>
    <row r="13907" customFormat="false" ht="15" hidden="false" customHeight="false" outlineLevel="0" collapsed="false">
      <c r="A13907" s="4" t="s">
        <v>19723</v>
      </c>
      <c r="B13907" s="4" t="s">
        <v>5746</v>
      </c>
      <c r="C13907" s="4" t="s">
        <v>1050</v>
      </c>
      <c r="D13907" s="4" t="n">
        <v>8</v>
      </c>
      <c r="E13907" s="4" t="n">
        <v>238.63</v>
      </c>
      <c r="F13907" s="4" t="n">
        <v>1909.04</v>
      </c>
      <c r="G13907" s="4" t="n">
        <f aca="false">INDEX(Data_Products!$D$2:$D$33,MATCH(C13907,Data_Products!$A$2:$A$33,0))</f>
        <v>148.91</v>
      </c>
      <c r="H13907" s="4" t="str">
        <f aca="false">INDEX(Data_Products!$C$2:$C$33,MATCH(C13907,Data_Products!$A$2:$A$33,0))</f>
        <v>Tools &amp; Fixings</v>
      </c>
      <c r="I13907" s="10" t="n">
        <f aca="false">D13907*(E13907-G13907)</f>
        <v>717.76</v>
      </c>
      <c r="J13907" s="11" t="n">
        <f aca="false">IFERROR(I13907/F13907,0)</f>
        <v>0.375979549930855</v>
      </c>
      <c r="K13907" s="4" t="str">
        <f aca="false">IFERROR(INDEX(Data_Orders!$F$2:$F$4727,MATCH(B13907,Data_Orders!$A$2:$A$4727,0)),"")</f>
        <v>Retail</v>
      </c>
      <c r="L13907" s="4" t="str">
        <f aca="false">IFERROR(INDEX(Data_Orders!$D$2:$D$4727,MATCH(B13907,Data_Orders!$A$2:$A$4727,0)),"")</f>
        <v>Nuneaton</v>
      </c>
    </row>
    <row r="13908" customFormat="false" ht="15" hidden="false" customHeight="false" outlineLevel="0" collapsed="false">
      <c r="A13908" s="4" t="s">
        <v>19724</v>
      </c>
      <c r="B13908" s="4" t="s">
        <v>5746</v>
      </c>
      <c r="C13908" s="4" t="s">
        <v>1066</v>
      </c>
      <c r="D13908" s="4" t="n">
        <v>8</v>
      </c>
      <c r="E13908" s="4" t="n">
        <v>209.69</v>
      </c>
      <c r="F13908" s="4" t="n">
        <v>1677.52</v>
      </c>
      <c r="G13908" s="4" t="n">
        <f aca="false">INDEX(Data_Products!$D$2:$D$33,MATCH(C13908,Data_Products!$A$2:$A$33,0))</f>
        <v>144.38</v>
      </c>
      <c r="H13908" s="4" t="str">
        <f aca="false">INDEX(Data_Products!$C$2:$C$33,MATCH(C13908,Data_Products!$A$2:$A$33,0))</f>
        <v>Plumbing &amp; Drainage</v>
      </c>
      <c r="I13908" s="10" t="n">
        <f aca="false">D13908*(E13908-G13908)</f>
        <v>522.48</v>
      </c>
      <c r="J13908" s="11" t="n">
        <f aca="false">IFERROR(I13908/F13908,0)</f>
        <v>0.311459773952024</v>
      </c>
      <c r="K13908" s="4" t="str">
        <f aca="false">IFERROR(INDEX(Data_Orders!$F$2:$F$4727,MATCH(B13908,Data_Orders!$A$2:$A$4727,0)),"")</f>
        <v>Retail</v>
      </c>
      <c r="L13908" s="4" t="str">
        <f aca="false">IFERROR(INDEX(Data_Orders!$D$2:$D$4727,MATCH(B13908,Data_Orders!$A$2:$A$4727,0)),"")</f>
        <v>Nuneaton</v>
      </c>
    </row>
    <row r="13909" customFormat="false" ht="15" hidden="false" customHeight="false" outlineLevel="0" collapsed="false">
      <c r="A13909" s="4" t="s">
        <v>19725</v>
      </c>
      <c r="B13909" s="4" t="s">
        <v>5747</v>
      </c>
      <c r="C13909" s="4" t="s">
        <v>1028</v>
      </c>
      <c r="D13909" s="4" t="n">
        <v>19</v>
      </c>
      <c r="E13909" s="4" t="n">
        <v>118.79</v>
      </c>
      <c r="F13909" s="4" t="n">
        <v>2257.01</v>
      </c>
      <c r="G13909" s="4" t="n">
        <f aca="false">INDEX(Data_Products!$D$2:$D$33,MATCH(C13909,Data_Products!$A$2:$A$33,0))</f>
        <v>81.07</v>
      </c>
      <c r="H13909" s="4" t="str">
        <f aca="false">INDEX(Data_Products!$C$2:$C$33,MATCH(C13909,Data_Products!$A$2:$A$33,0))</f>
        <v>Cement &amp; Aggregates</v>
      </c>
      <c r="I13909" s="10" t="n">
        <f aca="false">D13909*(E13909-G13909)</f>
        <v>716.68</v>
      </c>
      <c r="J13909" s="11" t="n">
        <f aca="false">IFERROR(I13909/F13909,0)</f>
        <v>0.317535146056065</v>
      </c>
      <c r="K13909" s="4" t="str">
        <f aca="false">IFERROR(INDEX(Data_Orders!$F$2:$F$4727,MATCH(B13909,Data_Orders!$A$2:$A$4727,0)),"")</f>
        <v>Retail</v>
      </c>
      <c r="L13909" s="4" t="str">
        <f aca="false">IFERROR(INDEX(Data_Orders!$D$2:$D$4727,MATCH(B13909,Data_Orders!$A$2:$A$4727,0)),"")</f>
        <v>Nuneaton</v>
      </c>
    </row>
    <row r="13910" customFormat="false" ht="15" hidden="false" customHeight="false" outlineLevel="0" collapsed="false">
      <c r="A13910" s="4" t="s">
        <v>19726</v>
      </c>
      <c r="B13910" s="4" t="s">
        <v>5747</v>
      </c>
      <c r="C13910" s="4" t="s">
        <v>1046</v>
      </c>
      <c r="D13910" s="4" t="n">
        <v>11</v>
      </c>
      <c r="E13910" s="4" t="n">
        <v>154.02</v>
      </c>
      <c r="F13910" s="4" t="n">
        <v>1694.22</v>
      </c>
      <c r="G13910" s="4" t="n">
        <f aca="false">INDEX(Data_Products!$D$2:$D$33,MATCH(C13910,Data_Products!$A$2:$A$33,0))</f>
        <v>102.1</v>
      </c>
      <c r="H13910" s="4" t="str">
        <f aca="false">INDEX(Data_Products!$C$2:$C$33,MATCH(C13910,Data_Products!$A$2:$A$33,0))</f>
        <v>Tools &amp; Fixings</v>
      </c>
      <c r="I13910" s="10" t="n">
        <f aca="false">D13910*(E13910-G13910)</f>
        <v>571.12</v>
      </c>
      <c r="J13910" s="11" t="n">
        <f aca="false">IFERROR(I13910/F13910,0)</f>
        <v>0.337099078041813</v>
      </c>
      <c r="K13910" s="4" t="str">
        <f aca="false">IFERROR(INDEX(Data_Orders!$F$2:$F$4727,MATCH(B13910,Data_Orders!$A$2:$A$4727,0)),"")</f>
        <v>Retail</v>
      </c>
      <c r="L13910" s="4" t="str">
        <f aca="false">IFERROR(INDEX(Data_Orders!$D$2:$D$4727,MATCH(B13910,Data_Orders!$A$2:$A$4727,0)),"")</f>
        <v>Nuneaton</v>
      </c>
    </row>
    <row r="13911" customFormat="false" ht="15" hidden="false" customHeight="false" outlineLevel="0" collapsed="false">
      <c r="A13911" s="4" t="s">
        <v>19727</v>
      </c>
      <c r="B13911" s="4" t="s">
        <v>5747</v>
      </c>
      <c r="C13911" s="4" t="s">
        <v>1030</v>
      </c>
      <c r="D13911" s="4" t="n">
        <v>3</v>
      </c>
      <c r="E13911" s="4" t="n">
        <v>25.23</v>
      </c>
      <c r="F13911" s="4" t="n">
        <v>75.69</v>
      </c>
      <c r="G13911" s="4" t="n">
        <f aca="false">INDEX(Data_Products!$D$2:$D$33,MATCH(C13911,Data_Products!$A$2:$A$33,0))</f>
        <v>17.67</v>
      </c>
      <c r="H13911" s="4" t="str">
        <f aca="false">INDEX(Data_Products!$C$2:$C$33,MATCH(C13911,Data_Products!$A$2:$A$33,0))</f>
        <v>Cement &amp; Aggregates</v>
      </c>
      <c r="I13911" s="10" t="n">
        <f aca="false">D13911*(E13911-G13911)</f>
        <v>22.68</v>
      </c>
      <c r="J13911" s="11" t="n">
        <f aca="false">IFERROR(I13911/F13911,0)</f>
        <v>0.299643281807372</v>
      </c>
      <c r="K13911" s="4" t="str">
        <f aca="false">IFERROR(INDEX(Data_Orders!$F$2:$F$4727,MATCH(B13911,Data_Orders!$A$2:$A$4727,0)),"")</f>
        <v>Retail</v>
      </c>
      <c r="L13911" s="4" t="str">
        <f aca="false">IFERROR(INDEX(Data_Orders!$D$2:$D$4727,MATCH(B13911,Data_Orders!$A$2:$A$4727,0)),"")</f>
        <v>Nuneaton</v>
      </c>
    </row>
    <row r="13912" customFormat="false" ht="15" hidden="false" customHeight="false" outlineLevel="0" collapsed="false">
      <c r="A13912" s="4" t="s">
        <v>19728</v>
      </c>
      <c r="B13912" s="4" t="s">
        <v>5748</v>
      </c>
      <c r="C13912" s="4" t="s">
        <v>1032</v>
      </c>
      <c r="D13912" s="4" t="n">
        <v>15</v>
      </c>
      <c r="E13912" s="4" t="n">
        <v>99.65</v>
      </c>
      <c r="F13912" s="4" t="n">
        <v>1494.75</v>
      </c>
      <c r="G13912" s="4" t="n">
        <f aca="false">INDEX(Data_Products!$D$2:$D$33,MATCH(C13912,Data_Products!$A$2:$A$33,0))</f>
        <v>58.26</v>
      </c>
      <c r="H13912" s="4" t="str">
        <f aca="false">INDEX(Data_Products!$C$2:$C$33,MATCH(C13912,Data_Products!$A$2:$A$33,0))</f>
        <v>Insulation</v>
      </c>
      <c r="I13912" s="10" t="n">
        <f aca="false">D13912*(E13912-G13912)</f>
        <v>620.85</v>
      </c>
      <c r="J13912" s="11" t="n">
        <f aca="false">IFERROR(I13912/F13912,0)</f>
        <v>0.415353738083292</v>
      </c>
      <c r="K13912" s="4" t="str">
        <f aca="false">IFERROR(INDEX(Data_Orders!$F$2:$F$4727,MATCH(B13912,Data_Orders!$A$2:$A$4727,0)),"")</f>
        <v>Retail</v>
      </c>
      <c r="L13912" s="4" t="str">
        <f aca="false">IFERROR(INDEX(Data_Orders!$D$2:$D$4727,MATCH(B13912,Data_Orders!$A$2:$A$4727,0)),"")</f>
        <v>Nuneaton</v>
      </c>
    </row>
    <row r="13913" customFormat="false" ht="15" hidden="false" customHeight="false" outlineLevel="0" collapsed="false">
      <c r="A13913" s="4" t="s">
        <v>19729</v>
      </c>
      <c r="B13913" s="4" t="s">
        <v>5748</v>
      </c>
      <c r="C13913" s="4" t="s">
        <v>1044</v>
      </c>
      <c r="D13913" s="4" t="n">
        <v>19</v>
      </c>
      <c r="E13913" s="4" t="n">
        <v>190.44</v>
      </c>
      <c r="F13913" s="4" t="n">
        <v>3618.36</v>
      </c>
      <c r="G13913" s="4" t="n">
        <f aca="false">INDEX(Data_Products!$D$2:$D$33,MATCH(C13913,Data_Products!$A$2:$A$33,0))</f>
        <v>115.48</v>
      </c>
      <c r="H13913" s="4" t="str">
        <f aca="false">INDEX(Data_Products!$C$2:$C$33,MATCH(C13913,Data_Products!$A$2:$A$33,0))</f>
        <v>Tools &amp; Fixings</v>
      </c>
      <c r="I13913" s="10" t="n">
        <f aca="false">D13913*(E13913-G13913)</f>
        <v>1424.24</v>
      </c>
      <c r="J13913" s="11" t="n">
        <f aca="false">IFERROR(I13913/F13913,0)</f>
        <v>0.393614786809494</v>
      </c>
      <c r="K13913" s="4" t="str">
        <f aca="false">IFERROR(INDEX(Data_Orders!$F$2:$F$4727,MATCH(B13913,Data_Orders!$A$2:$A$4727,0)),"")</f>
        <v>Retail</v>
      </c>
      <c r="L13913" s="4" t="str">
        <f aca="false">IFERROR(INDEX(Data_Orders!$D$2:$D$4727,MATCH(B13913,Data_Orders!$A$2:$A$4727,0)),"")</f>
        <v>Nuneaton</v>
      </c>
    </row>
    <row r="13914" customFormat="false" ht="15" hidden="false" customHeight="false" outlineLevel="0" collapsed="false">
      <c r="A13914" s="4" t="s">
        <v>19730</v>
      </c>
      <c r="B13914" s="4" t="s">
        <v>5748</v>
      </c>
      <c r="C13914" s="4" t="s">
        <v>1068</v>
      </c>
      <c r="D13914" s="4" t="n">
        <v>10</v>
      </c>
      <c r="E13914" s="4" t="n">
        <v>86.28</v>
      </c>
      <c r="F13914" s="4" t="n">
        <v>862.8</v>
      </c>
      <c r="G13914" s="4" t="n">
        <f aca="false">INDEX(Data_Products!$D$2:$D$33,MATCH(C13914,Data_Products!$A$2:$A$33,0))</f>
        <v>68.55</v>
      </c>
      <c r="H13914" s="4" t="str">
        <f aca="false">INDEX(Data_Products!$C$2:$C$33,MATCH(C13914,Data_Products!$A$2:$A$33,0))</f>
        <v>Plumbing &amp; Drainage</v>
      </c>
      <c r="I13914" s="10" t="n">
        <f aca="false">D13914*(E13914-G13914)</f>
        <v>177.3</v>
      </c>
      <c r="J13914" s="11" t="n">
        <f aca="false">IFERROR(I13914/F13914,0)</f>
        <v>0.205493741307371</v>
      </c>
      <c r="K13914" s="4" t="str">
        <f aca="false">IFERROR(INDEX(Data_Orders!$F$2:$F$4727,MATCH(B13914,Data_Orders!$A$2:$A$4727,0)),"")</f>
        <v>Retail</v>
      </c>
      <c r="L13914" s="4" t="str">
        <f aca="false">IFERROR(INDEX(Data_Orders!$D$2:$D$4727,MATCH(B13914,Data_Orders!$A$2:$A$4727,0)),"")</f>
        <v>Nuneaton</v>
      </c>
    </row>
    <row r="13915" customFormat="false" ht="15" hidden="false" customHeight="false" outlineLevel="0" collapsed="false">
      <c r="A13915" s="4" t="s">
        <v>19731</v>
      </c>
      <c r="B13915" s="4" t="s">
        <v>5748</v>
      </c>
      <c r="C13915" s="4" t="s">
        <v>1013</v>
      </c>
      <c r="D13915" s="4" t="n">
        <v>7</v>
      </c>
      <c r="E13915" s="4" t="n">
        <v>240.92</v>
      </c>
      <c r="F13915" s="4" t="n">
        <v>1686.44</v>
      </c>
      <c r="G13915" s="4" t="n">
        <f aca="false">INDEX(Data_Products!$D$2:$D$33,MATCH(C13915,Data_Products!$A$2:$A$33,0))</f>
        <v>168.32</v>
      </c>
      <c r="H13915" s="4" t="str">
        <f aca="false">INDEX(Data_Products!$C$2:$C$33,MATCH(C13915,Data_Products!$A$2:$A$33,0))</f>
        <v>Timber</v>
      </c>
      <c r="I13915" s="10" t="n">
        <f aca="false">D13915*(E13915-G13915)</f>
        <v>508.2</v>
      </c>
      <c r="J13915" s="11" t="n">
        <f aca="false">IFERROR(I13915/F13915,0)</f>
        <v>0.301344844761747</v>
      </c>
      <c r="K13915" s="4" t="str">
        <f aca="false">IFERROR(INDEX(Data_Orders!$F$2:$F$4727,MATCH(B13915,Data_Orders!$A$2:$A$4727,0)),"")</f>
        <v>Retail</v>
      </c>
      <c r="L13915" s="4" t="str">
        <f aca="false">IFERROR(INDEX(Data_Orders!$D$2:$D$4727,MATCH(B13915,Data_Orders!$A$2:$A$4727,0)),"")</f>
        <v>Nuneaton</v>
      </c>
    </row>
    <row r="13916" customFormat="false" ht="15" hidden="false" customHeight="false" outlineLevel="0" collapsed="false">
      <c r="A13916" s="4" t="s">
        <v>19732</v>
      </c>
      <c r="B13916" s="4" t="s">
        <v>5749</v>
      </c>
      <c r="C13916" s="4" t="s">
        <v>1059</v>
      </c>
      <c r="D13916" s="4" t="n">
        <v>17</v>
      </c>
      <c r="E13916" s="4" t="n">
        <v>103.63</v>
      </c>
      <c r="F13916" s="4" t="n">
        <v>1761.71</v>
      </c>
      <c r="G13916" s="4" t="n">
        <f aca="false">INDEX(Data_Products!$D$2:$D$33,MATCH(C13916,Data_Products!$A$2:$A$33,0))</f>
        <v>82.55</v>
      </c>
      <c r="H13916" s="4" t="str">
        <f aca="false">INDEX(Data_Products!$C$2:$C$33,MATCH(C13916,Data_Products!$A$2:$A$33,0))</f>
        <v>Roofing</v>
      </c>
      <c r="I13916" s="10" t="n">
        <f aca="false">D13916*(E13916-G13916)</f>
        <v>358.36</v>
      </c>
      <c r="J13916" s="11" t="n">
        <f aca="false">IFERROR(I13916/F13916,0)</f>
        <v>0.203415999228023</v>
      </c>
      <c r="K13916" s="4" t="str">
        <f aca="false">IFERROR(INDEX(Data_Orders!$F$2:$F$4727,MATCH(B13916,Data_Orders!$A$2:$A$4727,0)),"")</f>
        <v>Retail</v>
      </c>
      <c r="L13916" s="4" t="str">
        <f aca="false">IFERROR(INDEX(Data_Orders!$D$2:$D$4727,MATCH(B13916,Data_Orders!$A$2:$A$4727,0)),"")</f>
        <v>Nuneaton</v>
      </c>
    </row>
    <row r="13917" customFormat="false" ht="15" hidden="false" customHeight="false" outlineLevel="0" collapsed="false">
      <c r="A13917" s="4" t="s">
        <v>19733</v>
      </c>
      <c r="B13917" s="4" t="s">
        <v>5750</v>
      </c>
      <c r="C13917" s="4" t="s">
        <v>1019</v>
      </c>
      <c r="D13917" s="4" t="n">
        <v>9</v>
      </c>
      <c r="E13917" s="4" t="n">
        <v>79.76</v>
      </c>
      <c r="F13917" s="4" t="n">
        <v>717.84</v>
      </c>
      <c r="G13917" s="4" t="n">
        <f aca="false">INDEX(Data_Products!$D$2:$D$33,MATCH(C13917,Data_Products!$A$2:$A$33,0))</f>
        <v>59.07</v>
      </c>
      <c r="H13917" s="4" t="str">
        <f aca="false">INDEX(Data_Products!$C$2:$C$33,MATCH(C13917,Data_Products!$A$2:$A$33,0))</f>
        <v>Timber</v>
      </c>
      <c r="I13917" s="10" t="n">
        <f aca="false">D13917*(E13917-G13917)</f>
        <v>186.21</v>
      </c>
      <c r="J13917" s="11" t="n">
        <f aca="false">IFERROR(I13917/F13917,0)</f>
        <v>0.259403209628887</v>
      </c>
      <c r="K13917" s="4" t="str">
        <f aca="false">IFERROR(INDEX(Data_Orders!$F$2:$F$4727,MATCH(B13917,Data_Orders!$A$2:$A$4727,0)),"")</f>
        <v>Retail</v>
      </c>
      <c r="L13917" s="4" t="str">
        <f aca="false">IFERROR(INDEX(Data_Orders!$D$2:$D$4727,MATCH(B13917,Data_Orders!$A$2:$A$4727,0)),"")</f>
        <v>Nuneaton</v>
      </c>
    </row>
    <row r="13918" customFormat="false" ht="15" hidden="false" customHeight="false" outlineLevel="0" collapsed="false">
      <c r="A13918" s="4" t="s">
        <v>19734</v>
      </c>
      <c r="B13918" s="4" t="s">
        <v>5751</v>
      </c>
      <c r="C13918" s="4" t="s">
        <v>1057</v>
      </c>
      <c r="D13918" s="4" t="n">
        <v>17</v>
      </c>
      <c r="E13918" s="4" t="n">
        <v>176.81</v>
      </c>
      <c r="F13918" s="4" t="n">
        <v>3005.77</v>
      </c>
      <c r="G13918" s="4" t="n">
        <f aca="false">INDEX(Data_Products!$D$2:$D$33,MATCH(C13918,Data_Products!$A$2:$A$33,0))</f>
        <v>129.57</v>
      </c>
      <c r="H13918" s="4" t="str">
        <f aca="false">INDEX(Data_Products!$C$2:$C$33,MATCH(C13918,Data_Products!$A$2:$A$33,0))</f>
        <v>Roofing</v>
      </c>
      <c r="I13918" s="10" t="n">
        <f aca="false">D13918*(E13918-G13918)</f>
        <v>803.08</v>
      </c>
      <c r="J13918" s="11" t="n">
        <f aca="false">IFERROR(I13918/F13918,0)</f>
        <v>0.267179458175443</v>
      </c>
      <c r="K13918" s="4" t="str">
        <f aca="false">IFERROR(INDEX(Data_Orders!$F$2:$F$4727,MATCH(B13918,Data_Orders!$A$2:$A$4727,0)),"")</f>
        <v>Retail</v>
      </c>
      <c r="L13918" s="4" t="str">
        <f aca="false">IFERROR(INDEX(Data_Orders!$D$2:$D$4727,MATCH(B13918,Data_Orders!$A$2:$A$4727,0)),"")</f>
        <v>Nuneaton</v>
      </c>
    </row>
    <row r="13919" customFormat="false" ht="15" hidden="false" customHeight="false" outlineLevel="0" collapsed="false">
      <c r="A13919" s="4" t="s">
        <v>19735</v>
      </c>
      <c r="B13919" s="4" t="s">
        <v>5751</v>
      </c>
      <c r="C13919" s="4" t="s">
        <v>1028</v>
      </c>
      <c r="D13919" s="4" t="n">
        <v>11</v>
      </c>
      <c r="E13919" s="4" t="n">
        <v>118.79</v>
      </c>
      <c r="F13919" s="4" t="n">
        <v>1306.69</v>
      </c>
      <c r="G13919" s="4" t="n">
        <f aca="false">INDEX(Data_Products!$D$2:$D$33,MATCH(C13919,Data_Products!$A$2:$A$33,0))</f>
        <v>81.07</v>
      </c>
      <c r="H13919" s="4" t="str">
        <f aca="false">INDEX(Data_Products!$C$2:$C$33,MATCH(C13919,Data_Products!$A$2:$A$33,0))</f>
        <v>Cement &amp; Aggregates</v>
      </c>
      <c r="I13919" s="10" t="n">
        <f aca="false">D13919*(E13919-G13919)</f>
        <v>414.92</v>
      </c>
      <c r="J13919" s="11" t="n">
        <f aca="false">IFERROR(I13919/F13919,0)</f>
        <v>0.317535146056065</v>
      </c>
      <c r="K13919" s="4" t="str">
        <f aca="false">IFERROR(INDEX(Data_Orders!$F$2:$F$4727,MATCH(B13919,Data_Orders!$A$2:$A$4727,0)),"")</f>
        <v>Retail</v>
      </c>
      <c r="L13919" s="4" t="str">
        <f aca="false">IFERROR(INDEX(Data_Orders!$D$2:$D$4727,MATCH(B13919,Data_Orders!$A$2:$A$4727,0)),"")</f>
        <v>Nuneaton</v>
      </c>
    </row>
    <row r="13920" customFormat="false" ht="15" hidden="false" customHeight="false" outlineLevel="0" collapsed="false">
      <c r="A13920" s="4" t="s">
        <v>19736</v>
      </c>
      <c r="B13920" s="4" t="s">
        <v>5751</v>
      </c>
      <c r="C13920" s="4" t="s">
        <v>1039</v>
      </c>
      <c r="D13920" s="4" t="n">
        <v>11</v>
      </c>
      <c r="E13920" s="4" t="n">
        <v>160.41</v>
      </c>
      <c r="F13920" s="4" t="n">
        <v>1764.51</v>
      </c>
      <c r="G13920" s="4" t="n">
        <f aca="false">INDEX(Data_Products!$D$2:$D$33,MATCH(C13920,Data_Products!$A$2:$A$33,0))</f>
        <v>99.74</v>
      </c>
      <c r="H13920" s="4" t="str">
        <f aca="false">INDEX(Data_Products!$C$2:$C$33,MATCH(C13920,Data_Products!$A$2:$A$33,0))</f>
        <v>Insulation</v>
      </c>
      <c r="I13920" s="10" t="n">
        <f aca="false">D13920*(E13920-G13920)</f>
        <v>667.37</v>
      </c>
      <c r="J13920" s="11" t="n">
        <f aca="false">IFERROR(I13920/F13920,0)</f>
        <v>0.378218315566361</v>
      </c>
      <c r="K13920" s="4" t="str">
        <f aca="false">IFERROR(INDEX(Data_Orders!$F$2:$F$4727,MATCH(B13920,Data_Orders!$A$2:$A$4727,0)),"")</f>
        <v>Retail</v>
      </c>
      <c r="L13920" s="4" t="str">
        <f aca="false">IFERROR(INDEX(Data_Orders!$D$2:$D$4727,MATCH(B13920,Data_Orders!$A$2:$A$4727,0)),"")</f>
        <v>Nuneaton</v>
      </c>
    </row>
    <row r="13921" customFormat="false" ht="15" hidden="false" customHeight="false" outlineLevel="0" collapsed="false">
      <c r="A13921" s="4" t="s">
        <v>19737</v>
      </c>
      <c r="B13921" s="4" t="s">
        <v>5751</v>
      </c>
      <c r="C13921" s="4" t="s">
        <v>1061</v>
      </c>
      <c r="D13921" s="4" t="n">
        <v>4</v>
      </c>
      <c r="E13921" s="4" t="n">
        <v>145.57</v>
      </c>
      <c r="F13921" s="4" t="n">
        <v>582.28</v>
      </c>
      <c r="G13921" s="4" t="n">
        <f aca="false">INDEX(Data_Products!$D$2:$D$33,MATCH(C13921,Data_Products!$A$2:$A$33,0))</f>
        <v>119.29</v>
      </c>
      <c r="H13921" s="4" t="str">
        <f aca="false">INDEX(Data_Products!$C$2:$C$33,MATCH(C13921,Data_Products!$A$2:$A$33,0))</f>
        <v>Plumbing &amp; Drainage</v>
      </c>
      <c r="I13921" s="10" t="n">
        <f aca="false">D13921*(E13921-G13921)</f>
        <v>105.12</v>
      </c>
      <c r="J13921" s="11" t="n">
        <f aca="false">IFERROR(I13921/F13921,0)</f>
        <v>0.180531702960775</v>
      </c>
      <c r="K13921" s="4" t="str">
        <f aca="false">IFERROR(INDEX(Data_Orders!$F$2:$F$4727,MATCH(B13921,Data_Orders!$A$2:$A$4727,0)),"")</f>
        <v>Retail</v>
      </c>
      <c r="L13921" s="4" t="str">
        <f aca="false">IFERROR(INDEX(Data_Orders!$D$2:$D$4727,MATCH(B13921,Data_Orders!$A$2:$A$4727,0)),"")</f>
        <v>Nuneaton</v>
      </c>
    </row>
    <row r="13922" customFormat="false" ht="15" hidden="false" customHeight="false" outlineLevel="0" collapsed="false">
      <c r="A13922" s="4" t="s">
        <v>19738</v>
      </c>
      <c r="B13922" s="4" t="s">
        <v>5752</v>
      </c>
      <c r="C13922" s="4" t="s">
        <v>1019</v>
      </c>
      <c r="D13922" s="4" t="n">
        <v>2</v>
      </c>
      <c r="E13922" s="4" t="n">
        <v>79.76</v>
      </c>
      <c r="F13922" s="4" t="n">
        <v>159.52</v>
      </c>
      <c r="G13922" s="4" t="n">
        <f aca="false">INDEX(Data_Products!$D$2:$D$33,MATCH(C13922,Data_Products!$A$2:$A$33,0))</f>
        <v>59.07</v>
      </c>
      <c r="H13922" s="4" t="str">
        <f aca="false">INDEX(Data_Products!$C$2:$C$33,MATCH(C13922,Data_Products!$A$2:$A$33,0))</f>
        <v>Timber</v>
      </c>
      <c r="I13922" s="10" t="n">
        <f aca="false">D13922*(E13922-G13922)</f>
        <v>41.38</v>
      </c>
      <c r="J13922" s="11" t="n">
        <f aca="false">IFERROR(I13922/F13922,0)</f>
        <v>0.259403209628887</v>
      </c>
      <c r="K13922" s="4" t="str">
        <f aca="false">IFERROR(INDEX(Data_Orders!$F$2:$F$4727,MATCH(B13922,Data_Orders!$A$2:$A$4727,0)),"")</f>
        <v>Retail</v>
      </c>
      <c r="L13922" s="4" t="str">
        <f aca="false">IFERROR(INDEX(Data_Orders!$D$2:$D$4727,MATCH(B13922,Data_Orders!$A$2:$A$4727,0)),"")</f>
        <v>Nuneaton</v>
      </c>
    </row>
    <row r="13923" customFormat="false" ht="15" hidden="false" customHeight="false" outlineLevel="0" collapsed="false">
      <c r="A13923" s="4" t="s">
        <v>19739</v>
      </c>
      <c r="B13923" s="4" t="s">
        <v>5753</v>
      </c>
      <c r="C13923" s="4" t="s">
        <v>1070</v>
      </c>
      <c r="D13923" s="4" t="n">
        <v>3</v>
      </c>
      <c r="E13923" s="4" t="n">
        <v>230.32</v>
      </c>
      <c r="F13923" s="4" t="n">
        <v>690.96</v>
      </c>
      <c r="G13923" s="4" t="n">
        <f aca="false">INDEX(Data_Products!$D$2:$D$33,MATCH(C13923,Data_Products!$A$2:$A$33,0))</f>
        <v>161.64</v>
      </c>
      <c r="H13923" s="4" t="str">
        <f aca="false">INDEX(Data_Products!$C$2:$C$33,MATCH(C13923,Data_Products!$A$2:$A$33,0))</f>
        <v>Landscaping</v>
      </c>
      <c r="I13923" s="10" t="n">
        <f aca="false">D13923*(E13923-G13923)</f>
        <v>206.04</v>
      </c>
      <c r="J13923" s="11" t="n">
        <f aca="false">IFERROR(I13923/F13923,0)</f>
        <v>0.298193817297673</v>
      </c>
      <c r="K13923" s="4" t="str">
        <f aca="false">IFERROR(INDEX(Data_Orders!$F$2:$F$4727,MATCH(B13923,Data_Orders!$A$2:$A$4727,0)),"")</f>
        <v>Retail</v>
      </c>
      <c r="L13923" s="4" t="str">
        <f aca="false">IFERROR(INDEX(Data_Orders!$D$2:$D$4727,MATCH(B13923,Data_Orders!$A$2:$A$4727,0)),"")</f>
        <v>Nuneaton</v>
      </c>
    </row>
    <row r="13924" customFormat="false" ht="15" hidden="false" customHeight="false" outlineLevel="0" collapsed="false">
      <c r="A13924" s="4" t="s">
        <v>19740</v>
      </c>
      <c r="B13924" s="4" t="s">
        <v>5754</v>
      </c>
      <c r="C13924" s="4" t="s">
        <v>1048</v>
      </c>
      <c r="D13924" s="4" t="n">
        <v>11</v>
      </c>
      <c r="E13924" s="4" t="n">
        <v>112.72</v>
      </c>
      <c r="F13924" s="4" t="n">
        <v>1239.92</v>
      </c>
      <c r="G13924" s="4" t="n">
        <f aca="false">INDEX(Data_Products!$D$2:$D$33,MATCH(C13924,Data_Products!$A$2:$A$33,0))</f>
        <v>83.21</v>
      </c>
      <c r="H13924" s="4" t="str">
        <f aca="false">INDEX(Data_Products!$C$2:$C$33,MATCH(C13924,Data_Products!$A$2:$A$33,0))</f>
        <v>Tools &amp; Fixings</v>
      </c>
      <c r="I13924" s="10" t="n">
        <f aca="false">D13924*(E13924-G13924)</f>
        <v>324.61</v>
      </c>
      <c r="J13924" s="11" t="n">
        <f aca="false">IFERROR(I13924/F13924,0)</f>
        <v>0.261799148332151</v>
      </c>
      <c r="K13924" s="4" t="str">
        <f aca="false">IFERROR(INDEX(Data_Orders!$F$2:$F$4727,MATCH(B13924,Data_Orders!$A$2:$A$4727,0)),"")</f>
        <v>Retail</v>
      </c>
      <c r="L13924" s="4" t="str">
        <f aca="false">IFERROR(INDEX(Data_Orders!$D$2:$D$4727,MATCH(B13924,Data_Orders!$A$2:$A$4727,0)),"")</f>
        <v>Nuneaton</v>
      </c>
    </row>
    <row r="13925" customFormat="false" ht="15" hidden="false" customHeight="false" outlineLevel="0" collapsed="false">
      <c r="A13925" s="4" t="s">
        <v>19741</v>
      </c>
      <c r="B13925" s="4" t="s">
        <v>5754</v>
      </c>
      <c r="C13925" s="4" t="s">
        <v>1046</v>
      </c>
      <c r="D13925" s="4" t="n">
        <v>4</v>
      </c>
      <c r="E13925" s="4" t="n">
        <v>154.02</v>
      </c>
      <c r="F13925" s="4" t="n">
        <v>616.08</v>
      </c>
      <c r="G13925" s="4" t="n">
        <f aca="false">INDEX(Data_Products!$D$2:$D$33,MATCH(C13925,Data_Products!$A$2:$A$33,0))</f>
        <v>102.1</v>
      </c>
      <c r="H13925" s="4" t="str">
        <f aca="false">INDEX(Data_Products!$C$2:$C$33,MATCH(C13925,Data_Products!$A$2:$A$33,0))</f>
        <v>Tools &amp; Fixings</v>
      </c>
      <c r="I13925" s="10" t="n">
        <f aca="false">D13925*(E13925-G13925)</f>
        <v>207.68</v>
      </c>
      <c r="J13925" s="11" t="n">
        <f aca="false">IFERROR(I13925/F13925,0)</f>
        <v>0.337099078041813</v>
      </c>
      <c r="K13925" s="4" t="str">
        <f aca="false">IFERROR(INDEX(Data_Orders!$F$2:$F$4727,MATCH(B13925,Data_Orders!$A$2:$A$4727,0)),"")</f>
        <v>Retail</v>
      </c>
      <c r="L13925" s="4" t="str">
        <f aca="false">IFERROR(INDEX(Data_Orders!$D$2:$D$4727,MATCH(B13925,Data_Orders!$A$2:$A$4727,0)),"")</f>
        <v>Nuneaton</v>
      </c>
    </row>
    <row r="13926" customFormat="false" ht="15" hidden="false" customHeight="false" outlineLevel="0" collapsed="false">
      <c r="A13926" s="4" t="s">
        <v>19742</v>
      </c>
      <c r="B13926" s="4" t="s">
        <v>5754</v>
      </c>
      <c r="C13926" s="4" t="s">
        <v>1013</v>
      </c>
      <c r="D13926" s="4" t="n">
        <v>2</v>
      </c>
      <c r="E13926" s="4" t="n">
        <v>240.92</v>
      </c>
      <c r="F13926" s="4" t="n">
        <v>481.84</v>
      </c>
      <c r="G13926" s="4" t="n">
        <f aca="false">INDEX(Data_Products!$D$2:$D$33,MATCH(C13926,Data_Products!$A$2:$A$33,0))</f>
        <v>168.32</v>
      </c>
      <c r="H13926" s="4" t="str">
        <f aca="false">INDEX(Data_Products!$C$2:$C$33,MATCH(C13926,Data_Products!$A$2:$A$33,0))</f>
        <v>Timber</v>
      </c>
      <c r="I13926" s="10" t="n">
        <f aca="false">D13926*(E13926-G13926)</f>
        <v>145.2</v>
      </c>
      <c r="J13926" s="11" t="n">
        <f aca="false">IFERROR(I13926/F13926,0)</f>
        <v>0.301344844761747</v>
      </c>
      <c r="K13926" s="4" t="str">
        <f aca="false">IFERROR(INDEX(Data_Orders!$F$2:$F$4727,MATCH(B13926,Data_Orders!$A$2:$A$4727,0)),"")</f>
        <v>Retail</v>
      </c>
      <c r="L13926" s="4" t="str">
        <f aca="false">IFERROR(INDEX(Data_Orders!$D$2:$D$4727,MATCH(B13926,Data_Orders!$A$2:$A$4727,0)),"")</f>
        <v>Nuneaton</v>
      </c>
    </row>
    <row r="13927" customFormat="false" ht="15" hidden="false" customHeight="false" outlineLevel="0" collapsed="false">
      <c r="A13927" s="4" t="s">
        <v>19743</v>
      </c>
      <c r="B13927" s="4" t="s">
        <v>5755</v>
      </c>
      <c r="C13927" s="4" t="s">
        <v>1024</v>
      </c>
      <c r="D13927" s="4" t="n">
        <v>13</v>
      </c>
      <c r="E13927" s="4" t="n">
        <v>137.14</v>
      </c>
      <c r="F13927" s="4" t="n">
        <v>1782.82</v>
      </c>
      <c r="G13927" s="4" t="n">
        <f aca="false">INDEX(Data_Products!$D$2:$D$33,MATCH(C13927,Data_Products!$A$2:$A$33,0))</f>
        <v>99.99</v>
      </c>
      <c r="H13927" s="4" t="str">
        <f aca="false">INDEX(Data_Products!$C$2:$C$33,MATCH(C13927,Data_Products!$A$2:$A$33,0))</f>
        <v>Cement &amp; Aggregates</v>
      </c>
      <c r="I13927" s="10" t="n">
        <f aca="false">D13927*(E13927-G13927)</f>
        <v>482.95</v>
      </c>
      <c r="J13927" s="11" t="n">
        <f aca="false">IFERROR(I13927/F13927,0)</f>
        <v>0.270891060230421</v>
      </c>
      <c r="K13927" s="4" t="str">
        <f aca="false">IFERROR(INDEX(Data_Orders!$F$2:$F$4727,MATCH(B13927,Data_Orders!$A$2:$A$4727,0)),"")</f>
        <v>Retail</v>
      </c>
      <c r="L13927" s="4" t="str">
        <f aca="false">IFERROR(INDEX(Data_Orders!$D$2:$D$4727,MATCH(B13927,Data_Orders!$A$2:$A$4727,0)),"")</f>
        <v>Nuneaton</v>
      </c>
    </row>
    <row r="13928" customFormat="false" ht="15" hidden="false" customHeight="false" outlineLevel="0" collapsed="false">
      <c r="A13928" s="4" t="s">
        <v>19744</v>
      </c>
      <c r="B13928" s="4" t="s">
        <v>5755</v>
      </c>
      <c r="C13928" s="4" t="s">
        <v>1030</v>
      </c>
      <c r="D13928" s="4" t="n">
        <v>12</v>
      </c>
      <c r="E13928" s="4" t="n">
        <v>25.23</v>
      </c>
      <c r="F13928" s="4" t="n">
        <v>302.76</v>
      </c>
      <c r="G13928" s="4" t="n">
        <f aca="false">INDEX(Data_Products!$D$2:$D$33,MATCH(C13928,Data_Products!$A$2:$A$33,0))</f>
        <v>17.67</v>
      </c>
      <c r="H13928" s="4" t="str">
        <f aca="false">INDEX(Data_Products!$C$2:$C$33,MATCH(C13928,Data_Products!$A$2:$A$33,0))</f>
        <v>Cement &amp; Aggregates</v>
      </c>
      <c r="I13928" s="10" t="n">
        <f aca="false">D13928*(E13928-G13928)</f>
        <v>90.72</v>
      </c>
      <c r="J13928" s="11" t="n">
        <f aca="false">IFERROR(I13928/F13928,0)</f>
        <v>0.299643281807372</v>
      </c>
      <c r="K13928" s="4" t="str">
        <f aca="false">IFERROR(INDEX(Data_Orders!$F$2:$F$4727,MATCH(B13928,Data_Orders!$A$2:$A$4727,0)),"")</f>
        <v>Retail</v>
      </c>
      <c r="L13928" s="4" t="str">
        <f aca="false">IFERROR(INDEX(Data_Orders!$D$2:$D$4727,MATCH(B13928,Data_Orders!$A$2:$A$4727,0)),"")</f>
        <v>Nuneaton</v>
      </c>
    </row>
    <row r="13929" customFormat="false" ht="15" hidden="false" customHeight="false" outlineLevel="0" collapsed="false">
      <c r="A13929" s="4" t="s">
        <v>19745</v>
      </c>
      <c r="B13929" s="4" t="s">
        <v>5756</v>
      </c>
      <c r="C13929" s="4" t="s">
        <v>1026</v>
      </c>
      <c r="D13929" s="4" t="n">
        <v>7</v>
      </c>
      <c r="E13929" s="4" t="n">
        <v>184.05</v>
      </c>
      <c r="F13929" s="4" t="n">
        <v>1288.35</v>
      </c>
      <c r="G13929" s="4" t="n">
        <f aca="false">INDEX(Data_Products!$D$2:$D$33,MATCH(C13929,Data_Products!$A$2:$A$33,0))</f>
        <v>147.44</v>
      </c>
      <c r="H13929" s="4" t="str">
        <f aca="false">INDEX(Data_Products!$C$2:$C$33,MATCH(C13929,Data_Products!$A$2:$A$33,0))</f>
        <v>Cement &amp; Aggregates</v>
      </c>
      <c r="I13929" s="10" t="n">
        <f aca="false">D13929*(E13929-G13929)</f>
        <v>256.27</v>
      </c>
      <c r="J13929" s="11" t="n">
        <f aca="false">IFERROR(I13929/F13929,0)</f>
        <v>0.19891333876664</v>
      </c>
      <c r="K13929" s="4" t="str">
        <f aca="false">IFERROR(INDEX(Data_Orders!$F$2:$F$4727,MATCH(B13929,Data_Orders!$A$2:$A$4727,0)),"")</f>
        <v>Retail</v>
      </c>
      <c r="L13929" s="4" t="str">
        <f aca="false">IFERROR(INDEX(Data_Orders!$D$2:$D$4727,MATCH(B13929,Data_Orders!$A$2:$A$4727,0)),"")</f>
        <v>Nuneaton</v>
      </c>
    </row>
    <row r="13930" customFormat="false" ht="15" hidden="false" customHeight="false" outlineLevel="0" collapsed="false">
      <c r="A13930" s="4" t="s">
        <v>19746</v>
      </c>
      <c r="B13930" s="4" t="s">
        <v>5756</v>
      </c>
      <c r="C13930" s="4" t="s">
        <v>1039</v>
      </c>
      <c r="D13930" s="4" t="n">
        <v>8</v>
      </c>
      <c r="E13930" s="4" t="n">
        <v>160.41</v>
      </c>
      <c r="F13930" s="4" t="n">
        <v>1283.28</v>
      </c>
      <c r="G13930" s="4" t="n">
        <f aca="false">INDEX(Data_Products!$D$2:$D$33,MATCH(C13930,Data_Products!$A$2:$A$33,0))</f>
        <v>99.74</v>
      </c>
      <c r="H13930" s="4" t="str">
        <f aca="false">INDEX(Data_Products!$C$2:$C$33,MATCH(C13930,Data_Products!$A$2:$A$33,0))</f>
        <v>Insulation</v>
      </c>
      <c r="I13930" s="10" t="n">
        <f aca="false">D13930*(E13930-G13930)</f>
        <v>485.36</v>
      </c>
      <c r="J13930" s="11" t="n">
        <f aca="false">IFERROR(I13930/F13930,0)</f>
        <v>0.378218315566361</v>
      </c>
      <c r="K13930" s="4" t="str">
        <f aca="false">IFERROR(INDEX(Data_Orders!$F$2:$F$4727,MATCH(B13930,Data_Orders!$A$2:$A$4727,0)),"")</f>
        <v>Retail</v>
      </c>
      <c r="L13930" s="4" t="str">
        <f aca="false">IFERROR(INDEX(Data_Orders!$D$2:$D$4727,MATCH(B13930,Data_Orders!$A$2:$A$4727,0)),"")</f>
        <v>Nuneaton</v>
      </c>
    </row>
    <row r="13931" customFormat="false" ht="15" hidden="false" customHeight="false" outlineLevel="0" collapsed="false">
      <c r="A13931" s="4" t="s">
        <v>19747</v>
      </c>
      <c r="B13931" s="4" t="s">
        <v>5757</v>
      </c>
      <c r="C13931" s="4" t="s">
        <v>1044</v>
      </c>
      <c r="D13931" s="4" t="n">
        <v>12</v>
      </c>
      <c r="E13931" s="4" t="n">
        <v>190.44</v>
      </c>
      <c r="F13931" s="4" t="n">
        <v>2285.28</v>
      </c>
      <c r="G13931" s="4" t="n">
        <f aca="false">INDEX(Data_Products!$D$2:$D$33,MATCH(C13931,Data_Products!$A$2:$A$33,0))</f>
        <v>115.48</v>
      </c>
      <c r="H13931" s="4" t="str">
        <f aca="false">INDEX(Data_Products!$C$2:$C$33,MATCH(C13931,Data_Products!$A$2:$A$33,0))</f>
        <v>Tools &amp; Fixings</v>
      </c>
      <c r="I13931" s="10" t="n">
        <f aca="false">D13931*(E13931-G13931)</f>
        <v>899.52</v>
      </c>
      <c r="J13931" s="11" t="n">
        <f aca="false">IFERROR(I13931/F13931,0)</f>
        <v>0.393614786809494</v>
      </c>
      <c r="K13931" s="4" t="str">
        <f aca="false">IFERROR(INDEX(Data_Orders!$F$2:$F$4727,MATCH(B13931,Data_Orders!$A$2:$A$4727,0)),"")</f>
        <v>Retail</v>
      </c>
      <c r="L13931" s="4" t="str">
        <f aca="false">IFERROR(INDEX(Data_Orders!$D$2:$D$4727,MATCH(B13931,Data_Orders!$A$2:$A$4727,0)),"")</f>
        <v>Nuneaton</v>
      </c>
    </row>
    <row r="13932" customFormat="false" ht="15" hidden="false" customHeight="false" outlineLevel="0" collapsed="false">
      <c r="A13932" s="4" t="s">
        <v>19748</v>
      </c>
      <c r="B13932" s="4" t="s">
        <v>5757</v>
      </c>
      <c r="C13932" s="4" t="s">
        <v>1059</v>
      </c>
      <c r="D13932" s="4" t="n">
        <v>10</v>
      </c>
      <c r="E13932" s="4" t="n">
        <v>103.63</v>
      </c>
      <c r="F13932" s="4" t="n">
        <v>1036.3</v>
      </c>
      <c r="G13932" s="4" t="n">
        <f aca="false">INDEX(Data_Products!$D$2:$D$33,MATCH(C13932,Data_Products!$A$2:$A$33,0))</f>
        <v>82.55</v>
      </c>
      <c r="H13932" s="4" t="str">
        <f aca="false">INDEX(Data_Products!$C$2:$C$33,MATCH(C13932,Data_Products!$A$2:$A$33,0))</f>
        <v>Roofing</v>
      </c>
      <c r="I13932" s="10" t="n">
        <f aca="false">D13932*(E13932-G13932)</f>
        <v>210.8</v>
      </c>
      <c r="J13932" s="11" t="n">
        <f aca="false">IFERROR(I13932/F13932,0)</f>
        <v>0.203415999228023</v>
      </c>
      <c r="K13932" s="4" t="str">
        <f aca="false">IFERROR(INDEX(Data_Orders!$F$2:$F$4727,MATCH(B13932,Data_Orders!$A$2:$A$4727,0)),"")</f>
        <v>Retail</v>
      </c>
      <c r="L13932" s="4" t="str">
        <f aca="false">IFERROR(INDEX(Data_Orders!$D$2:$D$4727,MATCH(B13932,Data_Orders!$A$2:$A$4727,0)),"")</f>
        <v>Nuneaton</v>
      </c>
    </row>
    <row r="13933" customFormat="false" ht="15" hidden="false" customHeight="false" outlineLevel="0" collapsed="false">
      <c r="A13933" s="4" t="s">
        <v>19749</v>
      </c>
      <c r="B13933" s="4" t="s">
        <v>5757</v>
      </c>
      <c r="C13933" s="4" t="s">
        <v>1064</v>
      </c>
      <c r="D13933" s="4" t="n">
        <v>7</v>
      </c>
      <c r="E13933" s="4" t="n">
        <v>97.63</v>
      </c>
      <c r="F13933" s="4" t="n">
        <v>683.41</v>
      </c>
      <c r="G13933" s="4" t="n">
        <f aca="false">INDEX(Data_Products!$D$2:$D$33,MATCH(C13933,Data_Products!$A$2:$A$33,0))</f>
        <v>65.21</v>
      </c>
      <c r="H13933" s="4" t="str">
        <f aca="false">INDEX(Data_Products!$C$2:$C$33,MATCH(C13933,Data_Products!$A$2:$A$33,0))</f>
        <v>Plumbing &amp; Drainage</v>
      </c>
      <c r="I13933" s="10" t="n">
        <f aca="false">D13933*(E13933-G13933)</f>
        <v>226.94</v>
      </c>
      <c r="J13933" s="11" t="n">
        <f aca="false">IFERROR(I13933/F13933,0)</f>
        <v>0.332070060432244</v>
      </c>
      <c r="K13933" s="4" t="str">
        <f aca="false">IFERROR(INDEX(Data_Orders!$F$2:$F$4727,MATCH(B13933,Data_Orders!$A$2:$A$4727,0)),"")</f>
        <v>Retail</v>
      </c>
      <c r="L13933" s="4" t="str">
        <f aca="false">IFERROR(INDEX(Data_Orders!$D$2:$D$4727,MATCH(B13933,Data_Orders!$A$2:$A$4727,0)),"")</f>
        <v>Nuneaton</v>
      </c>
    </row>
    <row r="13934" customFormat="false" ht="15" hidden="false" customHeight="false" outlineLevel="0" collapsed="false">
      <c r="A13934" s="4" t="s">
        <v>19750</v>
      </c>
      <c r="B13934" s="4" t="s">
        <v>5758</v>
      </c>
      <c r="C13934" s="4" t="s">
        <v>1010</v>
      </c>
      <c r="D13934" s="4" t="n">
        <v>19</v>
      </c>
      <c r="E13934" s="4" t="n">
        <v>135.95</v>
      </c>
      <c r="F13934" s="4" t="n">
        <v>2583.05</v>
      </c>
      <c r="G13934" s="4" t="n">
        <f aca="false">INDEX(Data_Products!$D$2:$D$33,MATCH(C13934,Data_Products!$A$2:$A$33,0))</f>
        <v>111.1</v>
      </c>
      <c r="H13934" s="4" t="str">
        <f aca="false">INDEX(Data_Products!$C$2:$C$33,MATCH(C13934,Data_Products!$A$2:$A$33,0))</f>
        <v>Timber</v>
      </c>
      <c r="I13934" s="10" t="n">
        <f aca="false">D13934*(E13934-G13934)</f>
        <v>472.15</v>
      </c>
      <c r="J13934" s="11" t="n">
        <f aca="false">IFERROR(I13934/F13934,0)</f>
        <v>0.18278778962854</v>
      </c>
      <c r="K13934" s="4" t="str">
        <f aca="false">IFERROR(INDEX(Data_Orders!$F$2:$F$4727,MATCH(B13934,Data_Orders!$A$2:$A$4727,0)),"")</f>
        <v>Retail</v>
      </c>
      <c r="L13934" s="4" t="str">
        <f aca="false">IFERROR(INDEX(Data_Orders!$D$2:$D$4727,MATCH(B13934,Data_Orders!$A$2:$A$4727,0)),"")</f>
        <v>Nuneaton</v>
      </c>
    </row>
    <row r="13935" customFormat="false" ht="15" hidden="false" customHeight="false" outlineLevel="0" collapsed="false">
      <c r="A13935" s="4" t="s">
        <v>19751</v>
      </c>
      <c r="B13935" s="4" t="s">
        <v>5759</v>
      </c>
      <c r="C13935" s="4" t="s">
        <v>1073</v>
      </c>
      <c r="D13935" s="4" t="n">
        <v>9</v>
      </c>
      <c r="E13935" s="4" t="n">
        <v>231.05</v>
      </c>
      <c r="F13935" s="4" t="n">
        <v>2079.45</v>
      </c>
      <c r="G13935" s="4" t="n">
        <f aca="false">INDEX(Data_Products!$D$2:$D$33,MATCH(C13935,Data_Products!$A$2:$A$33,0))</f>
        <v>148.29</v>
      </c>
      <c r="H13935" s="4" t="str">
        <f aca="false">INDEX(Data_Products!$C$2:$C$33,MATCH(C13935,Data_Products!$A$2:$A$33,0))</f>
        <v>Landscaping</v>
      </c>
      <c r="I13935" s="10" t="n">
        <f aca="false">D13935*(E13935-G13935)</f>
        <v>744.84</v>
      </c>
      <c r="J13935" s="11" t="n">
        <f aca="false">IFERROR(I13935/F13935,0)</f>
        <v>0.358190867777537</v>
      </c>
      <c r="K13935" s="4" t="str">
        <f aca="false">IFERROR(INDEX(Data_Orders!$F$2:$F$4727,MATCH(B13935,Data_Orders!$A$2:$A$4727,0)),"")</f>
        <v>Retail</v>
      </c>
      <c r="L13935" s="4" t="str">
        <f aca="false">IFERROR(INDEX(Data_Orders!$D$2:$D$4727,MATCH(B13935,Data_Orders!$A$2:$A$4727,0)),"")</f>
        <v>Nuneaton</v>
      </c>
    </row>
    <row r="13936" customFormat="false" ht="15" hidden="false" customHeight="false" outlineLevel="0" collapsed="false">
      <c r="A13936" s="4" t="s">
        <v>19752</v>
      </c>
      <c r="B13936" s="4" t="s">
        <v>5759</v>
      </c>
      <c r="C13936" s="4" t="s">
        <v>1030</v>
      </c>
      <c r="D13936" s="4" t="n">
        <v>8</v>
      </c>
      <c r="E13936" s="4" t="n">
        <v>25.23</v>
      </c>
      <c r="F13936" s="4" t="n">
        <v>201.84</v>
      </c>
      <c r="G13936" s="4" t="n">
        <f aca="false">INDEX(Data_Products!$D$2:$D$33,MATCH(C13936,Data_Products!$A$2:$A$33,0))</f>
        <v>17.67</v>
      </c>
      <c r="H13936" s="4" t="str">
        <f aca="false">INDEX(Data_Products!$C$2:$C$33,MATCH(C13936,Data_Products!$A$2:$A$33,0))</f>
        <v>Cement &amp; Aggregates</v>
      </c>
      <c r="I13936" s="10" t="n">
        <f aca="false">D13936*(E13936-G13936)</f>
        <v>60.48</v>
      </c>
      <c r="J13936" s="11" t="n">
        <f aca="false">IFERROR(I13936/F13936,0)</f>
        <v>0.299643281807372</v>
      </c>
      <c r="K13936" s="4" t="str">
        <f aca="false">IFERROR(INDEX(Data_Orders!$F$2:$F$4727,MATCH(B13936,Data_Orders!$A$2:$A$4727,0)),"")</f>
        <v>Retail</v>
      </c>
      <c r="L13936" s="4" t="str">
        <f aca="false">IFERROR(INDEX(Data_Orders!$D$2:$D$4727,MATCH(B13936,Data_Orders!$A$2:$A$4727,0)),"")</f>
        <v>Nuneaton</v>
      </c>
    </row>
    <row r="13937" customFormat="false" ht="15" hidden="false" customHeight="false" outlineLevel="0" collapsed="false">
      <c r="A13937" s="4" t="s">
        <v>19753</v>
      </c>
      <c r="B13937" s="4" t="s">
        <v>5759</v>
      </c>
      <c r="C13937" s="4" t="s">
        <v>1017</v>
      </c>
      <c r="D13937" s="4" t="n">
        <v>15</v>
      </c>
      <c r="E13937" s="4" t="n">
        <v>49.15</v>
      </c>
      <c r="F13937" s="4" t="n">
        <v>737.25</v>
      </c>
      <c r="G13937" s="4" t="n">
        <f aca="false">INDEX(Data_Products!$D$2:$D$33,MATCH(C13937,Data_Products!$A$2:$A$33,0))</f>
        <v>31.44</v>
      </c>
      <c r="H13937" s="4" t="str">
        <f aca="false">INDEX(Data_Products!$C$2:$C$33,MATCH(C13937,Data_Products!$A$2:$A$33,0))</f>
        <v>Timber</v>
      </c>
      <c r="I13937" s="10" t="n">
        <f aca="false">D13937*(E13937-G13937)</f>
        <v>265.65</v>
      </c>
      <c r="J13937" s="11" t="n">
        <f aca="false">IFERROR(I13937/F13937,0)</f>
        <v>0.360325534079349</v>
      </c>
      <c r="K13937" s="4" t="str">
        <f aca="false">IFERROR(INDEX(Data_Orders!$F$2:$F$4727,MATCH(B13937,Data_Orders!$A$2:$A$4727,0)),"")</f>
        <v>Retail</v>
      </c>
      <c r="L13937" s="4" t="str">
        <f aca="false">IFERROR(INDEX(Data_Orders!$D$2:$D$4727,MATCH(B13937,Data_Orders!$A$2:$A$4727,0)),"")</f>
        <v>Nuneaton</v>
      </c>
    </row>
    <row r="13938" customFormat="false" ht="15" hidden="false" customHeight="false" outlineLevel="0" collapsed="false">
      <c r="A13938" s="4" t="s">
        <v>19754</v>
      </c>
      <c r="B13938" s="4" t="s">
        <v>5759</v>
      </c>
      <c r="C13938" s="4" t="s">
        <v>1037</v>
      </c>
      <c r="D13938" s="4" t="n">
        <v>15</v>
      </c>
      <c r="E13938" s="4" t="n">
        <v>90.97</v>
      </c>
      <c r="F13938" s="4" t="n">
        <v>1364.55</v>
      </c>
      <c r="G13938" s="4" t="n">
        <f aca="false">INDEX(Data_Products!$D$2:$D$33,MATCH(C13938,Data_Products!$A$2:$A$33,0))</f>
        <v>73.81</v>
      </c>
      <c r="H13938" s="4" t="str">
        <f aca="false">INDEX(Data_Products!$C$2:$C$33,MATCH(C13938,Data_Products!$A$2:$A$33,0))</f>
        <v>Insulation</v>
      </c>
      <c r="I13938" s="10" t="n">
        <f aca="false">D13938*(E13938-G13938)</f>
        <v>257.4</v>
      </c>
      <c r="J13938" s="11" t="n">
        <f aca="false">IFERROR(I13938/F13938,0)</f>
        <v>0.18863361547763</v>
      </c>
      <c r="K13938" s="4" t="str">
        <f aca="false">IFERROR(INDEX(Data_Orders!$F$2:$F$4727,MATCH(B13938,Data_Orders!$A$2:$A$4727,0)),"")</f>
        <v>Retail</v>
      </c>
      <c r="L13938" s="4" t="str">
        <f aca="false">IFERROR(INDEX(Data_Orders!$D$2:$D$4727,MATCH(B13938,Data_Orders!$A$2:$A$4727,0)),"")</f>
        <v>Nuneaton</v>
      </c>
    </row>
    <row r="13939" customFormat="false" ht="15" hidden="false" customHeight="false" outlineLevel="0" collapsed="false">
      <c r="A13939" s="4" t="s">
        <v>19755</v>
      </c>
      <c r="B13939" s="4" t="s">
        <v>5759</v>
      </c>
      <c r="C13939" s="4" t="s">
        <v>1064</v>
      </c>
      <c r="D13939" s="4" t="n">
        <v>2</v>
      </c>
      <c r="E13939" s="4" t="n">
        <v>97.63</v>
      </c>
      <c r="F13939" s="4" t="n">
        <v>195.26</v>
      </c>
      <c r="G13939" s="4" t="n">
        <f aca="false">INDEX(Data_Products!$D$2:$D$33,MATCH(C13939,Data_Products!$A$2:$A$33,0))</f>
        <v>65.21</v>
      </c>
      <c r="H13939" s="4" t="str">
        <f aca="false">INDEX(Data_Products!$C$2:$C$33,MATCH(C13939,Data_Products!$A$2:$A$33,0))</f>
        <v>Plumbing &amp; Drainage</v>
      </c>
      <c r="I13939" s="10" t="n">
        <f aca="false">D13939*(E13939-G13939)</f>
        <v>64.84</v>
      </c>
      <c r="J13939" s="11" t="n">
        <f aca="false">IFERROR(I13939/F13939,0)</f>
        <v>0.332070060432244</v>
      </c>
      <c r="K13939" s="4" t="str">
        <f aca="false">IFERROR(INDEX(Data_Orders!$F$2:$F$4727,MATCH(B13939,Data_Orders!$A$2:$A$4727,0)),"")</f>
        <v>Retail</v>
      </c>
      <c r="L13939" s="4" t="str">
        <f aca="false">IFERROR(INDEX(Data_Orders!$D$2:$D$4727,MATCH(B13939,Data_Orders!$A$2:$A$4727,0)),"")</f>
        <v>Nuneaton</v>
      </c>
    </row>
    <row r="13940" customFormat="false" ht="15" hidden="false" customHeight="false" outlineLevel="0" collapsed="false">
      <c r="A13940" s="4" t="s">
        <v>19756</v>
      </c>
      <c r="B13940" s="4" t="s">
        <v>5760</v>
      </c>
      <c r="C13940" s="4" t="s">
        <v>1017</v>
      </c>
      <c r="D13940" s="4" t="n">
        <v>15</v>
      </c>
      <c r="E13940" s="4" t="n">
        <v>49.15</v>
      </c>
      <c r="F13940" s="4" t="n">
        <v>737.25</v>
      </c>
      <c r="G13940" s="4" t="n">
        <f aca="false">INDEX(Data_Products!$D$2:$D$33,MATCH(C13940,Data_Products!$A$2:$A$33,0))</f>
        <v>31.44</v>
      </c>
      <c r="H13940" s="4" t="str">
        <f aca="false">INDEX(Data_Products!$C$2:$C$33,MATCH(C13940,Data_Products!$A$2:$A$33,0))</f>
        <v>Timber</v>
      </c>
      <c r="I13940" s="10" t="n">
        <f aca="false">D13940*(E13940-G13940)</f>
        <v>265.65</v>
      </c>
      <c r="J13940" s="11" t="n">
        <f aca="false">IFERROR(I13940/F13940,0)</f>
        <v>0.360325534079349</v>
      </c>
      <c r="K13940" s="4" t="str">
        <f aca="false">IFERROR(INDEX(Data_Orders!$F$2:$F$4727,MATCH(B13940,Data_Orders!$A$2:$A$4727,0)),"")</f>
        <v>Retail</v>
      </c>
      <c r="L13940" s="4" t="str">
        <f aca="false">IFERROR(INDEX(Data_Orders!$D$2:$D$4727,MATCH(B13940,Data_Orders!$A$2:$A$4727,0)),"")</f>
        <v>Nuneaton</v>
      </c>
    </row>
    <row r="13941" customFormat="false" ht="15" hidden="false" customHeight="false" outlineLevel="0" collapsed="false">
      <c r="A13941" s="4" t="s">
        <v>19757</v>
      </c>
      <c r="B13941" s="4" t="s">
        <v>5760</v>
      </c>
      <c r="C13941" s="4" t="s">
        <v>1066</v>
      </c>
      <c r="D13941" s="4" t="n">
        <v>1</v>
      </c>
      <c r="E13941" s="4" t="n">
        <v>209.69</v>
      </c>
      <c r="F13941" s="4" t="n">
        <v>209.69</v>
      </c>
      <c r="G13941" s="4" t="n">
        <f aca="false">INDEX(Data_Products!$D$2:$D$33,MATCH(C13941,Data_Products!$A$2:$A$33,0))</f>
        <v>144.38</v>
      </c>
      <c r="H13941" s="4" t="str">
        <f aca="false">INDEX(Data_Products!$C$2:$C$33,MATCH(C13941,Data_Products!$A$2:$A$33,0))</f>
        <v>Plumbing &amp; Drainage</v>
      </c>
      <c r="I13941" s="10" t="n">
        <f aca="false">D13941*(E13941-G13941)</f>
        <v>65.31</v>
      </c>
      <c r="J13941" s="11" t="n">
        <f aca="false">IFERROR(I13941/F13941,0)</f>
        <v>0.311459773952024</v>
      </c>
      <c r="K13941" s="4" t="str">
        <f aca="false">IFERROR(INDEX(Data_Orders!$F$2:$F$4727,MATCH(B13941,Data_Orders!$A$2:$A$4727,0)),"")</f>
        <v>Retail</v>
      </c>
      <c r="L13941" s="4" t="str">
        <f aca="false">IFERROR(INDEX(Data_Orders!$D$2:$D$4727,MATCH(B13941,Data_Orders!$A$2:$A$4727,0)),"")</f>
        <v>Nuneaton</v>
      </c>
    </row>
    <row r="13942" customFormat="false" ht="15" hidden="false" customHeight="false" outlineLevel="0" collapsed="false">
      <c r="A13942" s="4" t="s">
        <v>19758</v>
      </c>
      <c r="B13942" s="4" t="s">
        <v>5761</v>
      </c>
      <c r="C13942" s="4" t="s">
        <v>1041</v>
      </c>
      <c r="D13942" s="4" t="n">
        <v>6</v>
      </c>
      <c r="E13942" s="4" t="n">
        <v>242.75</v>
      </c>
      <c r="F13942" s="4" t="n">
        <v>1456.5</v>
      </c>
      <c r="G13942" s="4" t="n">
        <f aca="false">INDEX(Data_Products!$D$2:$D$33,MATCH(C13942,Data_Products!$A$2:$A$33,0))</f>
        <v>142.94</v>
      </c>
      <c r="H13942" s="4" t="str">
        <f aca="false">INDEX(Data_Products!$C$2:$C$33,MATCH(C13942,Data_Products!$A$2:$A$33,0))</f>
        <v>Tools &amp; Fixings</v>
      </c>
      <c r="I13942" s="10" t="n">
        <f aca="false">D13942*(E13942-G13942)</f>
        <v>598.86</v>
      </c>
      <c r="J13942" s="11" t="n">
        <f aca="false">IFERROR(I13942/F13942,0)</f>
        <v>0.411163748712667</v>
      </c>
      <c r="K13942" s="4" t="str">
        <f aca="false">IFERROR(INDEX(Data_Orders!$F$2:$F$4727,MATCH(B13942,Data_Orders!$A$2:$A$4727,0)),"")</f>
        <v>Retail</v>
      </c>
      <c r="L13942" s="4" t="str">
        <f aca="false">IFERROR(INDEX(Data_Orders!$D$2:$D$4727,MATCH(B13942,Data_Orders!$A$2:$A$4727,0)),"")</f>
        <v>Nuneaton</v>
      </c>
    </row>
    <row r="13943" customFormat="false" ht="15" hidden="false" customHeight="false" outlineLevel="0" collapsed="false">
      <c r="A13943" s="4" t="s">
        <v>19759</v>
      </c>
      <c r="B13943" s="4" t="s">
        <v>5761</v>
      </c>
      <c r="C13943" s="4" t="s">
        <v>1013</v>
      </c>
      <c r="D13943" s="4" t="n">
        <v>11</v>
      </c>
      <c r="E13943" s="4" t="n">
        <v>240.92</v>
      </c>
      <c r="F13943" s="4" t="n">
        <v>2650.12</v>
      </c>
      <c r="G13943" s="4" t="n">
        <f aca="false">INDEX(Data_Products!$D$2:$D$33,MATCH(C13943,Data_Products!$A$2:$A$33,0))</f>
        <v>168.32</v>
      </c>
      <c r="H13943" s="4" t="str">
        <f aca="false">INDEX(Data_Products!$C$2:$C$33,MATCH(C13943,Data_Products!$A$2:$A$33,0))</f>
        <v>Timber</v>
      </c>
      <c r="I13943" s="10" t="n">
        <f aca="false">D13943*(E13943-G13943)</f>
        <v>798.6</v>
      </c>
      <c r="J13943" s="11" t="n">
        <f aca="false">IFERROR(I13943/F13943,0)</f>
        <v>0.301344844761747</v>
      </c>
      <c r="K13943" s="4" t="str">
        <f aca="false">IFERROR(INDEX(Data_Orders!$F$2:$F$4727,MATCH(B13943,Data_Orders!$A$2:$A$4727,0)),"")</f>
        <v>Retail</v>
      </c>
      <c r="L13943" s="4" t="str">
        <f aca="false">IFERROR(INDEX(Data_Orders!$D$2:$D$4727,MATCH(B13943,Data_Orders!$A$2:$A$4727,0)),"")</f>
        <v>Nuneaton</v>
      </c>
    </row>
    <row r="13944" customFormat="false" ht="15" hidden="false" customHeight="false" outlineLevel="0" collapsed="false">
      <c r="A13944" s="4" t="s">
        <v>19760</v>
      </c>
      <c r="B13944" s="4" t="s">
        <v>5761</v>
      </c>
      <c r="C13944" s="4" t="s">
        <v>1017</v>
      </c>
      <c r="D13944" s="4" t="n">
        <v>20</v>
      </c>
      <c r="E13944" s="4" t="n">
        <v>49.15</v>
      </c>
      <c r="F13944" s="4" t="n">
        <v>983</v>
      </c>
      <c r="G13944" s="4" t="n">
        <f aca="false">INDEX(Data_Products!$D$2:$D$33,MATCH(C13944,Data_Products!$A$2:$A$33,0))</f>
        <v>31.44</v>
      </c>
      <c r="H13944" s="4" t="str">
        <f aca="false">INDEX(Data_Products!$C$2:$C$33,MATCH(C13944,Data_Products!$A$2:$A$33,0))</f>
        <v>Timber</v>
      </c>
      <c r="I13944" s="10" t="n">
        <f aca="false">D13944*(E13944-G13944)</f>
        <v>354.2</v>
      </c>
      <c r="J13944" s="11" t="n">
        <f aca="false">IFERROR(I13944/F13944,0)</f>
        <v>0.360325534079349</v>
      </c>
      <c r="K13944" s="4" t="str">
        <f aca="false">IFERROR(INDEX(Data_Orders!$F$2:$F$4727,MATCH(B13944,Data_Orders!$A$2:$A$4727,0)),"")</f>
        <v>Retail</v>
      </c>
      <c r="L13944" s="4" t="str">
        <f aca="false">IFERROR(INDEX(Data_Orders!$D$2:$D$4727,MATCH(B13944,Data_Orders!$A$2:$A$4727,0)),"")</f>
        <v>Nuneaton</v>
      </c>
    </row>
    <row r="13945" customFormat="false" ht="15" hidden="false" customHeight="false" outlineLevel="0" collapsed="false">
      <c r="A13945" s="4" t="s">
        <v>19761</v>
      </c>
      <c r="B13945" s="4" t="s">
        <v>5762</v>
      </c>
      <c r="C13945" s="4" t="s">
        <v>1073</v>
      </c>
      <c r="D13945" s="4" t="n">
        <v>7</v>
      </c>
      <c r="E13945" s="4" t="n">
        <v>231.05</v>
      </c>
      <c r="F13945" s="4" t="n">
        <v>1617.35</v>
      </c>
      <c r="G13945" s="4" t="n">
        <f aca="false">INDEX(Data_Products!$D$2:$D$33,MATCH(C13945,Data_Products!$A$2:$A$33,0))</f>
        <v>148.29</v>
      </c>
      <c r="H13945" s="4" t="str">
        <f aca="false">INDEX(Data_Products!$C$2:$C$33,MATCH(C13945,Data_Products!$A$2:$A$33,0))</f>
        <v>Landscaping</v>
      </c>
      <c r="I13945" s="10" t="n">
        <f aca="false">D13945*(E13945-G13945)</f>
        <v>579.32</v>
      </c>
      <c r="J13945" s="11" t="n">
        <f aca="false">IFERROR(I13945/F13945,0)</f>
        <v>0.358190867777537</v>
      </c>
      <c r="K13945" s="4" t="str">
        <f aca="false">IFERROR(INDEX(Data_Orders!$F$2:$F$4727,MATCH(B13945,Data_Orders!$A$2:$A$4727,0)),"")</f>
        <v>Retail</v>
      </c>
      <c r="L13945" s="4" t="str">
        <f aca="false">IFERROR(INDEX(Data_Orders!$D$2:$D$4727,MATCH(B13945,Data_Orders!$A$2:$A$4727,0)),"")</f>
        <v>Nuneaton</v>
      </c>
    </row>
    <row r="13946" customFormat="false" ht="15" hidden="false" customHeight="false" outlineLevel="0" collapsed="false">
      <c r="A13946" s="4" t="s">
        <v>19762</v>
      </c>
      <c r="B13946" s="4" t="s">
        <v>5762</v>
      </c>
      <c r="C13946" s="4" t="s">
        <v>1057</v>
      </c>
      <c r="D13946" s="4" t="n">
        <v>19</v>
      </c>
      <c r="E13946" s="4" t="n">
        <v>176.81</v>
      </c>
      <c r="F13946" s="4" t="n">
        <v>3359.39</v>
      </c>
      <c r="G13946" s="4" t="n">
        <f aca="false">INDEX(Data_Products!$D$2:$D$33,MATCH(C13946,Data_Products!$A$2:$A$33,0))</f>
        <v>129.57</v>
      </c>
      <c r="H13946" s="4" t="str">
        <f aca="false">INDEX(Data_Products!$C$2:$C$33,MATCH(C13946,Data_Products!$A$2:$A$33,0))</f>
        <v>Roofing</v>
      </c>
      <c r="I13946" s="10" t="n">
        <f aca="false">D13946*(E13946-G13946)</f>
        <v>897.56</v>
      </c>
      <c r="J13946" s="11" t="n">
        <f aca="false">IFERROR(I13946/F13946,0)</f>
        <v>0.267179458175443</v>
      </c>
      <c r="K13946" s="4" t="str">
        <f aca="false">IFERROR(INDEX(Data_Orders!$F$2:$F$4727,MATCH(B13946,Data_Orders!$A$2:$A$4727,0)),"")</f>
        <v>Retail</v>
      </c>
      <c r="L13946" s="4" t="str">
        <f aca="false">IFERROR(INDEX(Data_Orders!$D$2:$D$4727,MATCH(B13946,Data_Orders!$A$2:$A$4727,0)),"")</f>
        <v>Nuneaton</v>
      </c>
    </row>
    <row r="13947" customFormat="false" ht="15" hidden="false" customHeight="false" outlineLevel="0" collapsed="false">
      <c r="A13947" s="4" t="s">
        <v>19763</v>
      </c>
      <c r="B13947" s="4" t="s">
        <v>5762</v>
      </c>
      <c r="C13947" s="4" t="s">
        <v>1068</v>
      </c>
      <c r="D13947" s="4" t="n">
        <v>16</v>
      </c>
      <c r="E13947" s="4" t="n">
        <v>86.28</v>
      </c>
      <c r="F13947" s="4" t="n">
        <v>1380.48</v>
      </c>
      <c r="G13947" s="4" t="n">
        <f aca="false">INDEX(Data_Products!$D$2:$D$33,MATCH(C13947,Data_Products!$A$2:$A$33,0))</f>
        <v>68.55</v>
      </c>
      <c r="H13947" s="4" t="str">
        <f aca="false">INDEX(Data_Products!$C$2:$C$33,MATCH(C13947,Data_Products!$A$2:$A$33,0))</f>
        <v>Plumbing &amp; Drainage</v>
      </c>
      <c r="I13947" s="10" t="n">
        <f aca="false">D13947*(E13947-G13947)</f>
        <v>283.68</v>
      </c>
      <c r="J13947" s="11" t="n">
        <f aca="false">IFERROR(I13947/F13947,0)</f>
        <v>0.205493741307371</v>
      </c>
      <c r="K13947" s="4" t="str">
        <f aca="false">IFERROR(INDEX(Data_Orders!$F$2:$F$4727,MATCH(B13947,Data_Orders!$A$2:$A$4727,0)),"")</f>
        <v>Retail</v>
      </c>
      <c r="L13947" s="4" t="str">
        <f aca="false">IFERROR(INDEX(Data_Orders!$D$2:$D$4727,MATCH(B13947,Data_Orders!$A$2:$A$4727,0)),"")</f>
        <v>Nuneaton</v>
      </c>
    </row>
    <row r="13948" customFormat="false" ht="15" hidden="false" customHeight="false" outlineLevel="0" collapsed="false">
      <c r="A13948" s="4" t="s">
        <v>19764</v>
      </c>
      <c r="B13948" s="4" t="s">
        <v>5762</v>
      </c>
      <c r="C13948" s="4" t="s">
        <v>1066</v>
      </c>
      <c r="D13948" s="4" t="n">
        <v>3</v>
      </c>
      <c r="E13948" s="4" t="n">
        <v>209.69</v>
      </c>
      <c r="F13948" s="4" t="n">
        <v>629.07</v>
      </c>
      <c r="G13948" s="4" t="n">
        <f aca="false">INDEX(Data_Products!$D$2:$D$33,MATCH(C13948,Data_Products!$A$2:$A$33,0))</f>
        <v>144.38</v>
      </c>
      <c r="H13948" s="4" t="str">
        <f aca="false">INDEX(Data_Products!$C$2:$C$33,MATCH(C13948,Data_Products!$A$2:$A$33,0))</f>
        <v>Plumbing &amp; Drainage</v>
      </c>
      <c r="I13948" s="10" t="n">
        <f aca="false">D13948*(E13948-G13948)</f>
        <v>195.93</v>
      </c>
      <c r="J13948" s="11" t="n">
        <f aca="false">IFERROR(I13948/F13948,0)</f>
        <v>0.311459773952024</v>
      </c>
      <c r="K13948" s="4" t="str">
        <f aca="false">IFERROR(INDEX(Data_Orders!$F$2:$F$4727,MATCH(B13948,Data_Orders!$A$2:$A$4727,0)),"")</f>
        <v>Retail</v>
      </c>
      <c r="L13948" s="4" t="str">
        <f aca="false">IFERROR(INDEX(Data_Orders!$D$2:$D$4727,MATCH(B13948,Data_Orders!$A$2:$A$4727,0)),"")</f>
        <v>Nuneaton</v>
      </c>
    </row>
    <row r="13949" customFormat="false" ht="15" hidden="false" customHeight="false" outlineLevel="0" collapsed="false">
      <c r="A13949" s="4" t="s">
        <v>19765</v>
      </c>
      <c r="B13949" s="4" t="s">
        <v>5762</v>
      </c>
      <c r="C13949" s="4" t="s">
        <v>1026</v>
      </c>
      <c r="D13949" s="4" t="n">
        <v>15</v>
      </c>
      <c r="E13949" s="4" t="n">
        <v>184.05</v>
      </c>
      <c r="F13949" s="4" t="n">
        <v>2760.75</v>
      </c>
      <c r="G13949" s="4" t="n">
        <f aca="false">INDEX(Data_Products!$D$2:$D$33,MATCH(C13949,Data_Products!$A$2:$A$33,0))</f>
        <v>147.44</v>
      </c>
      <c r="H13949" s="4" t="str">
        <f aca="false">INDEX(Data_Products!$C$2:$C$33,MATCH(C13949,Data_Products!$A$2:$A$33,0))</f>
        <v>Cement &amp; Aggregates</v>
      </c>
      <c r="I13949" s="10" t="n">
        <f aca="false">D13949*(E13949-G13949)</f>
        <v>549.15</v>
      </c>
      <c r="J13949" s="11" t="n">
        <f aca="false">IFERROR(I13949/F13949,0)</f>
        <v>0.19891333876664</v>
      </c>
      <c r="K13949" s="4" t="str">
        <f aca="false">IFERROR(INDEX(Data_Orders!$F$2:$F$4727,MATCH(B13949,Data_Orders!$A$2:$A$4727,0)),"")</f>
        <v>Retail</v>
      </c>
      <c r="L13949" s="4" t="str">
        <f aca="false">IFERROR(INDEX(Data_Orders!$D$2:$D$4727,MATCH(B13949,Data_Orders!$A$2:$A$4727,0)),"")</f>
        <v>Nuneaton</v>
      </c>
    </row>
    <row r="13950" customFormat="false" ht="15" hidden="false" customHeight="false" outlineLevel="0" collapsed="false">
      <c r="A13950" s="4" t="s">
        <v>19766</v>
      </c>
      <c r="B13950" s="4" t="s">
        <v>5763</v>
      </c>
      <c r="C13950" s="4" t="s">
        <v>1035</v>
      </c>
      <c r="D13950" s="4" t="n">
        <v>13</v>
      </c>
      <c r="E13950" s="4" t="n">
        <v>165.07</v>
      </c>
      <c r="F13950" s="4" t="n">
        <v>2145.91</v>
      </c>
      <c r="G13950" s="4" t="n">
        <f aca="false">INDEX(Data_Products!$D$2:$D$33,MATCH(C13950,Data_Products!$A$2:$A$33,0))</f>
        <v>134.65</v>
      </c>
      <c r="H13950" s="4" t="str">
        <f aca="false">INDEX(Data_Products!$C$2:$C$33,MATCH(C13950,Data_Products!$A$2:$A$33,0))</f>
        <v>Insulation</v>
      </c>
      <c r="I13950" s="10" t="n">
        <f aca="false">D13950*(E13950-G13950)</f>
        <v>395.46</v>
      </c>
      <c r="J13950" s="11" t="n">
        <f aca="false">IFERROR(I13950/F13950,0)</f>
        <v>0.184285454655601</v>
      </c>
      <c r="K13950" s="4" t="str">
        <f aca="false">IFERROR(INDEX(Data_Orders!$F$2:$F$4727,MATCH(B13950,Data_Orders!$A$2:$A$4727,0)),"")</f>
        <v>Retail</v>
      </c>
      <c r="L13950" s="4" t="str">
        <f aca="false">IFERROR(INDEX(Data_Orders!$D$2:$D$4727,MATCH(B13950,Data_Orders!$A$2:$A$4727,0)),"")</f>
        <v>Nuneaton</v>
      </c>
    </row>
    <row r="13951" customFormat="false" ht="15" hidden="false" customHeight="false" outlineLevel="0" collapsed="false">
      <c r="A13951" s="4" t="s">
        <v>19767</v>
      </c>
      <c r="B13951" s="4" t="s">
        <v>5763</v>
      </c>
      <c r="C13951" s="4" t="s">
        <v>1037</v>
      </c>
      <c r="D13951" s="4" t="n">
        <v>20</v>
      </c>
      <c r="E13951" s="4" t="n">
        <v>90.97</v>
      </c>
      <c r="F13951" s="4" t="n">
        <v>1819.4</v>
      </c>
      <c r="G13951" s="4" t="n">
        <f aca="false">INDEX(Data_Products!$D$2:$D$33,MATCH(C13951,Data_Products!$A$2:$A$33,0))</f>
        <v>73.81</v>
      </c>
      <c r="H13951" s="4" t="str">
        <f aca="false">INDEX(Data_Products!$C$2:$C$33,MATCH(C13951,Data_Products!$A$2:$A$33,0))</f>
        <v>Insulation</v>
      </c>
      <c r="I13951" s="10" t="n">
        <f aca="false">D13951*(E13951-G13951)</f>
        <v>343.2</v>
      </c>
      <c r="J13951" s="11" t="n">
        <f aca="false">IFERROR(I13951/F13951,0)</f>
        <v>0.18863361547763</v>
      </c>
      <c r="K13951" s="4" t="str">
        <f aca="false">IFERROR(INDEX(Data_Orders!$F$2:$F$4727,MATCH(B13951,Data_Orders!$A$2:$A$4727,0)),"")</f>
        <v>Retail</v>
      </c>
      <c r="L13951" s="4" t="str">
        <f aca="false">IFERROR(INDEX(Data_Orders!$D$2:$D$4727,MATCH(B13951,Data_Orders!$A$2:$A$4727,0)),"")</f>
        <v>Nuneaton</v>
      </c>
    </row>
    <row r="13952" customFormat="false" ht="15" hidden="false" customHeight="false" outlineLevel="0" collapsed="false">
      <c r="A13952" s="4" t="s">
        <v>19768</v>
      </c>
      <c r="B13952" s="4" t="s">
        <v>5763</v>
      </c>
      <c r="C13952" s="4" t="s">
        <v>1046</v>
      </c>
      <c r="D13952" s="4" t="n">
        <v>15</v>
      </c>
      <c r="E13952" s="4" t="n">
        <v>154.02</v>
      </c>
      <c r="F13952" s="4" t="n">
        <v>2310.3</v>
      </c>
      <c r="G13952" s="4" t="n">
        <f aca="false">INDEX(Data_Products!$D$2:$D$33,MATCH(C13952,Data_Products!$A$2:$A$33,0))</f>
        <v>102.1</v>
      </c>
      <c r="H13952" s="4" t="str">
        <f aca="false">INDEX(Data_Products!$C$2:$C$33,MATCH(C13952,Data_Products!$A$2:$A$33,0))</f>
        <v>Tools &amp; Fixings</v>
      </c>
      <c r="I13952" s="10" t="n">
        <f aca="false">D13952*(E13952-G13952)</f>
        <v>778.8</v>
      </c>
      <c r="J13952" s="11" t="n">
        <f aca="false">IFERROR(I13952/F13952,0)</f>
        <v>0.337099078041813</v>
      </c>
      <c r="K13952" s="4" t="str">
        <f aca="false">IFERROR(INDEX(Data_Orders!$F$2:$F$4727,MATCH(B13952,Data_Orders!$A$2:$A$4727,0)),"")</f>
        <v>Retail</v>
      </c>
      <c r="L13952" s="4" t="str">
        <f aca="false">IFERROR(INDEX(Data_Orders!$D$2:$D$4727,MATCH(B13952,Data_Orders!$A$2:$A$4727,0)),"")</f>
        <v>Nuneaton</v>
      </c>
    </row>
    <row r="13953" customFormat="false" ht="15" hidden="false" customHeight="false" outlineLevel="0" collapsed="false">
      <c r="A13953" s="4" t="s">
        <v>19769</v>
      </c>
      <c r="B13953" s="4" t="s">
        <v>5763</v>
      </c>
      <c r="C13953" s="4" t="s">
        <v>1017</v>
      </c>
      <c r="D13953" s="4" t="n">
        <v>12</v>
      </c>
      <c r="E13953" s="4" t="n">
        <v>49.15</v>
      </c>
      <c r="F13953" s="4" t="n">
        <v>589.8</v>
      </c>
      <c r="G13953" s="4" t="n">
        <f aca="false">INDEX(Data_Products!$D$2:$D$33,MATCH(C13953,Data_Products!$A$2:$A$33,0))</f>
        <v>31.44</v>
      </c>
      <c r="H13953" s="4" t="str">
        <f aca="false">INDEX(Data_Products!$C$2:$C$33,MATCH(C13953,Data_Products!$A$2:$A$33,0))</f>
        <v>Timber</v>
      </c>
      <c r="I13953" s="10" t="n">
        <f aca="false">D13953*(E13953-G13953)</f>
        <v>212.52</v>
      </c>
      <c r="J13953" s="11" t="n">
        <f aca="false">IFERROR(I13953/F13953,0)</f>
        <v>0.360325534079349</v>
      </c>
      <c r="K13953" s="4" t="str">
        <f aca="false">IFERROR(INDEX(Data_Orders!$F$2:$F$4727,MATCH(B13953,Data_Orders!$A$2:$A$4727,0)),"")</f>
        <v>Retail</v>
      </c>
      <c r="L13953" s="4" t="str">
        <f aca="false">IFERROR(INDEX(Data_Orders!$D$2:$D$4727,MATCH(B13953,Data_Orders!$A$2:$A$4727,0)),"")</f>
        <v>Nuneaton</v>
      </c>
    </row>
    <row r="13954" customFormat="false" ht="15" hidden="false" customHeight="false" outlineLevel="0" collapsed="false">
      <c r="A13954" s="4" t="s">
        <v>19770</v>
      </c>
      <c r="B13954" s="4" t="s">
        <v>5763</v>
      </c>
      <c r="C13954" s="4" t="s">
        <v>1041</v>
      </c>
      <c r="D13954" s="4" t="n">
        <v>2</v>
      </c>
      <c r="E13954" s="4" t="n">
        <v>242.75</v>
      </c>
      <c r="F13954" s="4" t="n">
        <v>485.5</v>
      </c>
      <c r="G13954" s="4" t="n">
        <f aca="false">INDEX(Data_Products!$D$2:$D$33,MATCH(C13954,Data_Products!$A$2:$A$33,0))</f>
        <v>142.94</v>
      </c>
      <c r="H13954" s="4" t="str">
        <f aca="false">INDEX(Data_Products!$C$2:$C$33,MATCH(C13954,Data_Products!$A$2:$A$33,0))</f>
        <v>Tools &amp; Fixings</v>
      </c>
      <c r="I13954" s="10" t="n">
        <f aca="false">D13954*(E13954-G13954)</f>
        <v>199.62</v>
      </c>
      <c r="J13954" s="11" t="n">
        <f aca="false">IFERROR(I13954/F13954,0)</f>
        <v>0.411163748712667</v>
      </c>
      <c r="K13954" s="4" t="str">
        <f aca="false">IFERROR(INDEX(Data_Orders!$F$2:$F$4727,MATCH(B13954,Data_Orders!$A$2:$A$4727,0)),"")</f>
        <v>Retail</v>
      </c>
      <c r="L13954" s="4" t="str">
        <f aca="false">IFERROR(INDEX(Data_Orders!$D$2:$D$4727,MATCH(B13954,Data_Orders!$A$2:$A$4727,0)),"")</f>
        <v>Nuneaton</v>
      </c>
    </row>
    <row r="13955" customFormat="false" ht="15" hidden="false" customHeight="false" outlineLevel="0" collapsed="false">
      <c r="A13955" s="4" t="s">
        <v>19771</v>
      </c>
      <c r="B13955" s="4" t="s">
        <v>5764</v>
      </c>
      <c r="C13955" s="4" t="s">
        <v>1017</v>
      </c>
      <c r="D13955" s="4" t="n">
        <v>19</v>
      </c>
      <c r="E13955" s="4" t="n">
        <v>49.15</v>
      </c>
      <c r="F13955" s="4" t="n">
        <v>933.85</v>
      </c>
      <c r="G13955" s="4" t="n">
        <f aca="false">INDEX(Data_Products!$D$2:$D$33,MATCH(C13955,Data_Products!$A$2:$A$33,0))</f>
        <v>31.44</v>
      </c>
      <c r="H13955" s="4" t="str">
        <f aca="false">INDEX(Data_Products!$C$2:$C$33,MATCH(C13955,Data_Products!$A$2:$A$33,0))</f>
        <v>Timber</v>
      </c>
      <c r="I13955" s="10" t="n">
        <f aca="false">D13955*(E13955-G13955)</f>
        <v>336.49</v>
      </c>
      <c r="J13955" s="11" t="n">
        <f aca="false">IFERROR(I13955/F13955,0)</f>
        <v>0.360325534079349</v>
      </c>
      <c r="K13955" s="4" t="str">
        <f aca="false">IFERROR(INDEX(Data_Orders!$F$2:$F$4727,MATCH(B13955,Data_Orders!$A$2:$A$4727,0)),"")</f>
        <v>Retail</v>
      </c>
      <c r="L13955" s="4" t="str">
        <f aca="false">IFERROR(INDEX(Data_Orders!$D$2:$D$4727,MATCH(B13955,Data_Orders!$A$2:$A$4727,0)),"")</f>
        <v>Nuneaton</v>
      </c>
    </row>
    <row r="13956" customFormat="false" ht="15" hidden="false" customHeight="false" outlineLevel="0" collapsed="false">
      <c r="A13956" s="4" t="s">
        <v>19772</v>
      </c>
      <c r="B13956" s="4" t="s">
        <v>5764</v>
      </c>
      <c r="C13956" s="4" t="s">
        <v>1044</v>
      </c>
      <c r="D13956" s="4" t="n">
        <v>8</v>
      </c>
      <c r="E13956" s="4" t="n">
        <v>190.44</v>
      </c>
      <c r="F13956" s="4" t="n">
        <v>1523.52</v>
      </c>
      <c r="G13956" s="4" t="n">
        <f aca="false">INDEX(Data_Products!$D$2:$D$33,MATCH(C13956,Data_Products!$A$2:$A$33,0))</f>
        <v>115.48</v>
      </c>
      <c r="H13956" s="4" t="str">
        <f aca="false">INDEX(Data_Products!$C$2:$C$33,MATCH(C13956,Data_Products!$A$2:$A$33,0))</f>
        <v>Tools &amp; Fixings</v>
      </c>
      <c r="I13956" s="10" t="n">
        <f aca="false">D13956*(E13956-G13956)</f>
        <v>599.68</v>
      </c>
      <c r="J13956" s="11" t="n">
        <f aca="false">IFERROR(I13956/F13956,0)</f>
        <v>0.393614786809494</v>
      </c>
      <c r="K13956" s="4" t="str">
        <f aca="false">IFERROR(INDEX(Data_Orders!$F$2:$F$4727,MATCH(B13956,Data_Orders!$A$2:$A$4727,0)),"")</f>
        <v>Retail</v>
      </c>
      <c r="L13956" s="4" t="str">
        <f aca="false">IFERROR(INDEX(Data_Orders!$D$2:$D$4727,MATCH(B13956,Data_Orders!$A$2:$A$4727,0)),"")</f>
        <v>Nuneaton</v>
      </c>
    </row>
    <row r="13957" customFormat="false" ht="15" hidden="false" customHeight="false" outlineLevel="0" collapsed="false">
      <c r="A13957" s="4" t="s">
        <v>19773</v>
      </c>
      <c r="B13957" s="4" t="s">
        <v>5764</v>
      </c>
      <c r="C13957" s="4" t="s">
        <v>1077</v>
      </c>
      <c r="D13957" s="4" t="n">
        <v>1</v>
      </c>
      <c r="E13957" s="4" t="n">
        <v>46.61</v>
      </c>
      <c r="F13957" s="4" t="n">
        <v>46.61</v>
      </c>
      <c r="G13957" s="4" t="n">
        <f aca="false">INDEX(Data_Products!$D$2:$D$33,MATCH(C13957,Data_Products!$A$2:$A$33,0))</f>
        <v>36.87</v>
      </c>
      <c r="H13957" s="4" t="str">
        <f aca="false">INDEX(Data_Products!$C$2:$C$33,MATCH(C13957,Data_Products!$A$2:$A$33,0))</f>
        <v>Landscaping</v>
      </c>
      <c r="I13957" s="10" t="n">
        <f aca="false">D13957*(E13957-G13957)</f>
        <v>9.74</v>
      </c>
      <c r="J13957" s="11" t="n">
        <f aca="false">IFERROR(I13957/F13957,0)</f>
        <v>0.208968032611028</v>
      </c>
      <c r="K13957" s="4" t="str">
        <f aca="false">IFERROR(INDEX(Data_Orders!$F$2:$F$4727,MATCH(B13957,Data_Orders!$A$2:$A$4727,0)),"")</f>
        <v>Retail</v>
      </c>
      <c r="L13957" s="4" t="str">
        <f aca="false">IFERROR(INDEX(Data_Orders!$D$2:$D$4727,MATCH(B13957,Data_Orders!$A$2:$A$4727,0)),"")</f>
        <v>Nuneaton</v>
      </c>
    </row>
    <row r="13958" customFormat="false" ht="15" hidden="false" customHeight="false" outlineLevel="0" collapsed="false">
      <c r="A13958" s="4" t="s">
        <v>19774</v>
      </c>
      <c r="B13958" s="4" t="s">
        <v>5764</v>
      </c>
      <c r="C13958" s="4" t="s">
        <v>1061</v>
      </c>
      <c r="D13958" s="4" t="n">
        <v>3</v>
      </c>
      <c r="E13958" s="4" t="n">
        <v>145.57</v>
      </c>
      <c r="F13958" s="4" t="n">
        <v>436.71</v>
      </c>
      <c r="G13958" s="4" t="n">
        <f aca="false">INDEX(Data_Products!$D$2:$D$33,MATCH(C13958,Data_Products!$A$2:$A$33,0))</f>
        <v>119.29</v>
      </c>
      <c r="H13958" s="4" t="str">
        <f aca="false">INDEX(Data_Products!$C$2:$C$33,MATCH(C13958,Data_Products!$A$2:$A$33,0))</f>
        <v>Plumbing &amp; Drainage</v>
      </c>
      <c r="I13958" s="10" t="n">
        <f aca="false">D13958*(E13958-G13958)</f>
        <v>78.84</v>
      </c>
      <c r="J13958" s="11" t="n">
        <f aca="false">IFERROR(I13958/F13958,0)</f>
        <v>0.180531702960775</v>
      </c>
      <c r="K13958" s="4" t="str">
        <f aca="false">IFERROR(INDEX(Data_Orders!$F$2:$F$4727,MATCH(B13958,Data_Orders!$A$2:$A$4727,0)),"")</f>
        <v>Retail</v>
      </c>
      <c r="L13958" s="4" t="str">
        <f aca="false">IFERROR(INDEX(Data_Orders!$D$2:$D$4727,MATCH(B13958,Data_Orders!$A$2:$A$4727,0)),"")</f>
        <v>Nuneaton</v>
      </c>
    </row>
    <row r="13959" customFormat="false" ht="15" hidden="false" customHeight="false" outlineLevel="0" collapsed="false">
      <c r="A13959" s="4" t="s">
        <v>19775</v>
      </c>
      <c r="B13959" s="4" t="s">
        <v>5764</v>
      </c>
      <c r="C13959" s="4" t="s">
        <v>1026</v>
      </c>
      <c r="D13959" s="4" t="n">
        <v>2</v>
      </c>
      <c r="E13959" s="4" t="n">
        <v>184.05</v>
      </c>
      <c r="F13959" s="4" t="n">
        <v>368.1</v>
      </c>
      <c r="G13959" s="4" t="n">
        <f aca="false">INDEX(Data_Products!$D$2:$D$33,MATCH(C13959,Data_Products!$A$2:$A$33,0))</f>
        <v>147.44</v>
      </c>
      <c r="H13959" s="4" t="str">
        <f aca="false">INDEX(Data_Products!$C$2:$C$33,MATCH(C13959,Data_Products!$A$2:$A$33,0))</f>
        <v>Cement &amp; Aggregates</v>
      </c>
      <c r="I13959" s="10" t="n">
        <f aca="false">D13959*(E13959-G13959)</f>
        <v>73.22</v>
      </c>
      <c r="J13959" s="11" t="n">
        <f aca="false">IFERROR(I13959/F13959,0)</f>
        <v>0.19891333876664</v>
      </c>
      <c r="K13959" s="4" t="str">
        <f aca="false">IFERROR(INDEX(Data_Orders!$F$2:$F$4727,MATCH(B13959,Data_Orders!$A$2:$A$4727,0)),"")</f>
        <v>Retail</v>
      </c>
      <c r="L13959" s="4" t="str">
        <f aca="false">IFERROR(INDEX(Data_Orders!$D$2:$D$4727,MATCH(B13959,Data_Orders!$A$2:$A$4727,0)),"")</f>
        <v>Nuneaton</v>
      </c>
    </row>
    <row r="13960" customFormat="false" ht="15" hidden="false" customHeight="false" outlineLevel="0" collapsed="false">
      <c r="A13960" s="4" t="s">
        <v>19776</v>
      </c>
      <c r="B13960" s="4" t="s">
        <v>5765</v>
      </c>
      <c r="C13960" s="4" t="s">
        <v>1061</v>
      </c>
      <c r="D13960" s="4" t="n">
        <v>19</v>
      </c>
      <c r="E13960" s="4" t="n">
        <v>145.57</v>
      </c>
      <c r="F13960" s="4" t="n">
        <v>2765.83</v>
      </c>
      <c r="G13960" s="4" t="n">
        <f aca="false">INDEX(Data_Products!$D$2:$D$33,MATCH(C13960,Data_Products!$A$2:$A$33,0))</f>
        <v>119.29</v>
      </c>
      <c r="H13960" s="4" t="str">
        <f aca="false">INDEX(Data_Products!$C$2:$C$33,MATCH(C13960,Data_Products!$A$2:$A$33,0))</f>
        <v>Plumbing &amp; Drainage</v>
      </c>
      <c r="I13960" s="10" t="n">
        <f aca="false">D13960*(E13960-G13960)</f>
        <v>499.32</v>
      </c>
      <c r="J13960" s="11" t="n">
        <f aca="false">IFERROR(I13960/F13960,0)</f>
        <v>0.180531702960775</v>
      </c>
      <c r="K13960" s="4" t="str">
        <f aca="false">IFERROR(INDEX(Data_Orders!$F$2:$F$4727,MATCH(B13960,Data_Orders!$A$2:$A$4727,0)),"")</f>
        <v>Retail</v>
      </c>
      <c r="L13960" s="4" t="str">
        <f aca="false">IFERROR(INDEX(Data_Orders!$D$2:$D$4727,MATCH(B13960,Data_Orders!$A$2:$A$4727,0)),"")</f>
        <v>Nuneaton</v>
      </c>
    </row>
    <row r="13961" customFormat="false" ht="15" hidden="false" customHeight="false" outlineLevel="0" collapsed="false">
      <c r="A13961" s="4" t="s">
        <v>19777</v>
      </c>
      <c r="B13961" s="4" t="s">
        <v>5765</v>
      </c>
      <c r="C13961" s="4" t="s">
        <v>1035</v>
      </c>
      <c r="D13961" s="4" t="n">
        <v>3</v>
      </c>
      <c r="E13961" s="4" t="n">
        <v>165.07</v>
      </c>
      <c r="F13961" s="4" t="n">
        <v>495.21</v>
      </c>
      <c r="G13961" s="4" t="n">
        <f aca="false">INDEX(Data_Products!$D$2:$D$33,MATCH(C13961,Data_Products!$A$2:$A$33,0))</f>
        <v>134.65</v>
      </c>
      <c r="H13961" s="4" t="str">
        <f aca="false">INDEX(Data_Products!$C$2:$C$33,MATCH(C13961,Data_Products!$A$2:$A$33,0))</f>
        <v>Insulation</v>
      </c>
      <c r="I13961" s="10" t="n">
        <f aca="false">D13961*(E13961-G13961)</f>
        <v>91.26</v>
      </c>
      <c r="J13961" s="11" t="n">
        <f aca="false">IFERROR(I13961/F13961,0)</f>
        <v>0.184285454655601</v>
      </c>
      <c r="K13961" s="4" t="str">
        <f aca="false">IFERROR(INDEX(Data_Orders!$F$2:$F$4727,MATCH(B13961,Data_Orders!$A$2:$A$4727,0)),"")</f>
        <v>Retail</v>
      </c>
      <c r="L13961" s="4" t="str">
        <f aca="false">IFERROR(INDEX(Data_Orders!$D$2:$D$4727,MATCH(B13961,Data_Orders!$A$2:$A$4727,0)),"")</f>
        <v>Nuneaton</v>
      </c>
    </row>
    <row r="13962" customFormat="false" ht="15" hidden="false" customHeight="false" outlineLevel="0" collapsed="false">
      <c r="A13962" s="4" t="s">
        <v>19778</v>
      </c>
      <c r="B13962" s="4" t="s">
        <v>5765</v>
      </c>
      <c r="C13962" s="4" t="s">
        <v>1073</v>
      </c>
      <c r="D13962" s="4" t="n">
        <v>13</v>
      </c>
      <c r="E13962" s="4" t="n">
        <v>231.05</v>
      </c>
      <c r="F13962" s="4" t="n">
        <v>3003.65</v>
      </c>
      <c r="G13962" s="4" t="n">
        <f aca="false">INDEX(Data_Products!$D$2:$D$33,MATCH(C13962,Data_Products!$A$2:$A$33,0))</f>
        <v>148.29</v>
      </c>
      <c r="H13962" s="4" t="str">
        <f aca="false">INDEX(Data_Products!$C$2:$C$33,MATCH(C13962,Data_Products!$A$2:$A$33,0))</f>
        <v>Landscaping</v>
      </c>
      <c r="I13962" s="10" t="n">
        <f aca="false">D13962*(E13962-G13962)</f>
        <v>1075.88</v>
      </c>
      <c r="J13962" s="11" t="n">
        <f aca="false">IFERROR(I13962/F13962,0)</f>
        <v>0.358190867777537</v>
      </c>
      <c r="K13962" s="4" t="str">
        <f aca="false">IFERROR(INDEX(Data_Orders!$F$2:$F$4727,MATCH(B13962,Data_Orders!$A$2:$A$4727,0)),"")</f>
        <v>Retail</v>
      </c>
      <c r="L13962" s="4" t="str">
        <f aca="false">IFERROR(INDEX(Data_Orders!$D$2:$D$4727,MATCH(B13962,Data_Orders!$A$2:$A$4727,0)),"")</f>
        <v>Nuneaton</v>
      </c>
    </row>
    <row r="13963" customFormat="false" ht="15" hidden="false" customHeight="false" outlineLevel="0" collapsed="false">
      <c r="A13963" s="4" t="s">
        <v>19779</v>
      </c>
      <c r="B13963" s="4" t="s">
        <v>5766</v>
      </c>
      <c r="C13963" s="4" t="s">
        <v>1024</v>
      </c>
      <c r="D13963" s="4" t="n">
        <v>16</v>
      </c>
      <c r="E13963" s="4" t="n">
        <v>137.14</v>
      </c>
      <c r="F13963" s="4" t="n">
        <v>2194.24</v>
      </c>
      <c r="G13963" s="4" t="n">
        <f aca="false">INDEX(Data_Products!$D$2:$D$33,MATCH(C13963,Data_Products!$A$2:$A$33,0))</f>
        <v>99.99</v>
      </c>
      <c r="H13963" s="4" t="str">
        <f aca="false">INDEX(Data_Products!$C$2:$C$33,MATCH(C13963,Data_Products!$A$2:$A$33,0))</f>
        <v>Cement &amp; Aggregates</v>
      </c>
      <c r="I13963" s="10" t="n">
        <f aca="false">D13963*(E13963-G13963)</f>
        <v>594.4</v>
      </c>
      <c r="J13963" s="11" t="n">
        <f aca="false">IFERROR(I13963/F13963,0)</f>
        <v>0.270891060230421</v>
      </c>
      <c r="K13963" s="4" t="str">
        <f aca="false">IFERROR(INDEX(Data_Orders!$F$2:$F$4727,MATCH(B13963,Data_Orders!$A$2:$A$4727,0)),"")</f>
        <v>Retail</v>
      </c>
      <c r="L13963" s="4" t="str">
        <f aca="false">IFERROR(INDEX(Data_Orders!$D$2:$D$4727,MATCH(B13963,Data_Orders!$A$2:$A$4727,0)),"")</f>
        <v>Nuneaton</v>
      </c>
    </row>
    <row r="13964" customFormat="false" ht="15" hidden="false" customHeight="false" outlineLevel="0" collapsed="false">
      <c r="A13964" s="4" t="s">
        <v>19780</v>
      </c>
      <c r="B13964" s="4" t="s">
        <v>5766</v>
      </c>
      <c r="C13964" s="4" t="s">
        <v>1026</v>
      </c>
      <c r="D13964" s="4" t="n">
        <v>19</v>
      </c>
      <c r="E13964" s="4" t="n">
        <v>184.05</v>
      </c>
      <c r="F13964" s="4" t="n">
        <v>3496.95</v>
      </c>
      <c r="G13964" s="4" t="n">
        <f aca="false">INDEX(Data_Products!$D$2:$D$33,MATCH(C13964,Data_Products!$A$2:$A$33,0))</f>
        <v>147.44</v>
      </c>
      <c r="H13964" s="4" t="str">
        <f aca="false">INDEX(Data_Products!$C$2:$C$33,MATCH(C13964,Data_Products!$A$2:$A$33,0))</f>
        <v>Cement &amp; Aggregates</v>
      </c>
      <c r="I13964" s="10" t="n">
        <f aca="false">D13964*(E13964-G13964)</f>
        <v>695.59</v>
      </c>
      <c r="J13964" s="11" t="n">
        <f aca="false">IFERROR(I13964/F13964,0)</f>
        <v>0.19891333876664</v>
      </c>
      <c r="K13964" s="4" t="str">
        <f aca="false">IFERROR(INDEX(Data_Orders!$F$2:$F$4727,MATCH(B13964,Data_Orders!$A$2:$A$4727,0)),"")</f>
        <v>Retail</v>
      </c>
      <c r="L13964" s="4" t="str">
        <f aca="false">IFERROR(INDEX(Data_Orders!$D$2:$D$4727,MATCH(B13964,Data_Orders!$A$2:$A$4727,0)),"")</f>
        <v>Nuneaton</v>
      </c>
    </row>
    <row r="13965" customFormat="false" ht="15" hidden="false" customHeight="false" outlineLevel="0" collapsed="false">
      <c r="A13965" s="4" t="s">
        <v>19781</v>
      </c>
      <c r="B13965" s="4" t="s">
        <v>5766</v>
      </c>
      <c r="C13965" s="4" t="s">
        <v>1059</v>
      </c>
      <c r="D13965" s="4" t="n">
        <v>7</v>
      </c>
      <c r="E13965" s="4" t="n">
        <v>103.63</v>
      </c>
      <c r="F13965" s="4" t="n">
        <v>725.41</v>
      </c>
      <c r="G13965" s="4" t="n">
        <f aca="false">INDEX(Data_Products!$D$2:$D$33,MATCH(C13965,Data_Products!$A$2:$A$33,0))</f>
        <v>82.55</v>
      </c>
      <c r="H13965" s="4" t="str">
        <f aca="false">INDEX(Data_Products!$C$2:$C$33,MATCH(C13965,Data_Products!$A$2:$A$33,0))</f>
        <v>Roofing</v>
      </c>
      <c r="I13965" s="10" t="n">
        <f aca="false">D13965*(E13965-G13965)</f>
        <v>147.56</v>
      </c>
      <c r="J13965" s="11" t="n">
        <f aca="false">IFERROR(I13965/F13965,0)</f>
        <v>0.203415999228023</v>
      </c>
      <c r="K13965" s="4" t="str">
        <f aca="false">IFERROR(INDEX(Data_Orders!$F$2:$F$4727,MATCH(B13965,Data_Orders!$A$2:$A$4727,0)),"")</f>
        <v>Retail</v>
      </c>
      <c r="L13965" s="4" t="str">
        <f aca="false">IFERROR(INDEX(Data_Orders!$D$2:$D$4727,MATCH(B13965,Data_Orders!$A$2:$A$4727,0)),"")</f>
        <v>Nuneaton</v>
      </c>
    </row>
    <row r="13966" customFormat="false" ht="15" hidden="false" customHeight="false" outlineLevel="0" collapsed="false">
      <c r="A13966" s="4" t="s">
        <v>19782</v>
      </c>
      <c r="B13966" s="4" t="s">
        <v>5766</v>
      </c>
      <c r="C13966" s="4" t="s">
        <v>1055</v>
      </c>
      <c r="D13966" s="4" t="n">
        <v>13</v>
      </c>
      <c r="E13966" s="4" t="n">
        <v>205.03</v>
      </c>
      <c r="F13966" s="4" t="n">
        <v>2665.39</v>
      </c>
      <c r="G13966" s="4" t="n">
        <f aca="false">INDEX(Data_Products!$D$2:$D$33,MATCH(C13966,Data_Products!$A$2:$A$33,0))</f>
        <v>138.6</v>
      </c>
      <c r="H13966" s="4" t="str">
        <f aca="false">INDEX(Data_Products!$C$2:$C$33,MATCH(C13966,Data_Products!$A$2:$A$33,0))</f>
        <v>Roofing</v>
      </c>
      <c r="I13966" s="10" t="n">
        <f aca="false">D13966*(E13966-G13966)</f>
        <v>863.59</v>
      </c>
      <c r="J13966" s="11" t="n">
        <f aca="false">IFERROR(I13966/F13966,0)</f>
        <v>0.324001365653807</v>
      </c>
      <c r="K13966" s="4" t="str">
        <f aca="false">IFERROR(INDEX(Data_Orders!$F$2:$F$4727,MATCH(B13966,Data_Orders!$A$2:$A$4727,0)),"")</f>
        <v>Retail</v>
      </c>
      <c r="L13966" s="4" t="str">
        <f aca="false">IFERROR(INDEX(Data_Orders!$D$2:$D$4727,MATCH(B13966,Data_Orders!$A$2:$A$4727,0)),"")</f>
        <v>Nuneaton</v>
      </c>
    </row>
    <row r="13967" customFormat="false" ht="15" hidden="false" customHeight="false" outlineLevel="0" collapsed="false">
      <c r="A13967" s="4" t="s">
        <v>19783</v>
      </c>
      <c r="B13967" s="4" t="s">
        <v>5766</v>
      </c>
      <c r="C13967" s="4" t="s">
        <v>1015</v>
      </c>
      <c r="D13967" s="4" t="n">
        <v>10</v>
      </c>
      <c r="E13967" s="4" t="n">
        <v>122.01</v>
      </c>
      <c r="F13967" s="4" t="n">
        <v>1220.1</v>
      </c>
      <c r="G13967" s="4" t="n">
        <f aca="false">INDEX(Data_Products!$D$2:$D$33,MATCH(C13967,Data_Products!$A$2:$A$33,0))</f>
        <v>85.53</v>
      </c>
      <c r="H13967" s="4" t="str">
        <f aca="false">INDEX(Data_Products!$C$2:$C$33,MATCH(C13967,Data_Products!$A$2:$A$33,0))</f>
        <v>Timber</v>
      </c>
      <c r="I13967" s="10" t="n">
        <f aca="false">D13967*(E13967-G13967)</f>
        <v>364.8</v>
      </c>
      <c r="J13967" s="11" t="n">
        <f aca="false">IFERROR(I13967/F13967,0)</f>
        <v>0.298991885910991</v>
      </c>
      <c r="K13967" s="4" t="str">
        <f aca="false">IFERROR(INDEX(Data_Orders!$F$2:$F$4727,MATCH(B13967,Data_Orders!$A$2:$A$4727,0)),"")</f>
        <v>Retail</v>
      </c>
      <c r="L13967" s="4" t="str">
        <f aca="false">IFERROR(INDEX(Data_Orders!$D$2:$D$4727,MATCH(B13967,Data_Orders!$A$2:$A$4727,0)),"")</f>
        <v>Nuneaton</v>
      </c>
    </row>
    <row r="13968" customFormat="false" ht="15" hidden="false" customHeight="false" outlineLevel="0" collapsed="false">
      <c r="A13968" s="4" t="s">
        <v>19784</v>
      </c>
      <c r="B13968" s="4" t="s">
        <v>5767</v>
      </c>
      <c r="C13968" s="4" t="s">
        <v>1010</v>
      </c>
      <c r="D13968" s="4" t="n">
        <v>9</v>
      </c>
      <c r="E13968" s="4" t="n">
        <v>135.95</v>
      </c>
      <c r="F13968" s="4" t="n">
        <v>1223.55</v>
      </c>
      <c r="G13968" s="4" t="n">
        <f aca="false">INDEX(Data_Products!$D$2:$D$33,MATCH(C13968,Data_Products!$A$2:$A$33,0))</f>
        <v>111.1</v>
      </c>
      <c r="H13968" s="4" t="str">
        <f aca="false">INDEX(Data_Products!$C$2:$C$33,MATCH(C13968,Data_Products!$A$2:$A$33,0))</f>
        <v>Timber</v>
      </c>
      <c r="I13968" s="10" t="n">
        <f aca="false">D13968*(E13968-G13968)</f>
        <v>223.65</v>
      </c>
      <c r="J13968" s="11" t="n">
        <f aca="false">IFERROR(I13968/F13968,0)</f>
        <v>0.18278778962854</v>
      </c>
      <c r="K13968" s="4" t="str">
        <f aca="false">IFERROR(INDEX(Data_Orders!$F$2:$F$4727,MATCH(B13968,Data_Orders!$A$2:$A$4727,0)),"")</f>
        <v>Retail</v>
      </c>
      <c r="L13968" s="4" t="str">
        <f aca="false">IFERROR(INDEX(Data_Orders!$D$2:$D$4727,MATCH(B13968,Data_Orders!$A$2:$A$4727,0)),"")</f>
        <v>Nuneaton</v>
      </c>
    </row>
    <row r="13969" customFormat="false" ht="15" hidden="false" customHeight="false" outlineLevel="0" collapsed="false">
      <c r="A13969" s="4" t="s">
        <v>19785</v>
      </c>
      <c r="B13969" s="4" t="s">
        <v>5767</v>
      </c>
      <c r="C13969" s="4" t="s">
        <v>1046</v>
      </c>
      <c r="D13969" s="4" t="n">
        <v>10</v>
      </c>
      <c r="E13969" s="4" t="n">
        <v>154.02</v>
      </c>
      <c r="F13969" s="4" t="n">
        <v>1540.2</v>
      </c>
      <c r="G13969" s="4" t="n">
        <f aca="false">INDEX(Data_Products!$D$2:$D$33,MATCH(C13969,Data_Products!$A$2:$A$33,0))</f>
        <v>102.1</v>
      </c>
      <c r="H13969" s="4" t="str">
        <f aca="false">INDEX(Data_Products!$C$2:$C$33,MATCH(C13969,Data_Products!$A$2:$A$33,0))</f>
        <v>Tools &amp; Fixings</v>
      </c>
      <c r="I13969" s="10" t="n">
        <f aca="false">D13969*(E13969-G13969)</f>
        <v>519.2</v>
      </c>
      <c r="J13969" s="11" t="n">
        <f aca="false">IFERROR(I13969/F13969,0)</f>
        <v>0.337099078041813</v>
      </c>
      <c r="K13969" s="4" t="str">
        <f aca="false">IFERROR(INDEX(Data_Orders!$F$2:$F$4727,MATCH(B13969,Data_Orders!$A$2:$A$4727,0)),"")</f>
        <v>Retail</v>
      </c>
      <c r="L13969" s="4" t="str">
        <f aca="false">IFERROR(INDEX(Data_Orders!$D$2:$D$4727,MATCH(B13969,Data_Orders!$A$2:$A$4727,0)),"")</f>
        <v>Nuneaton</v>
      </c>
    </row>
    <row r="13970" customFormat="false" ht="15" hidden="false" customHeight="false" outlineLevel="0" collapsed="false">
      <c r="A13970" s="4" t="s">
        <v>19786</v>
      </c>
      <c r="B13970" s="4" t="s">
        <v>5767</v>
      </c>
      <c r="C13970" s="4" t="s">
        <v>1052</v>
      </c>
      <c r="D13970" s="4" t="n">
        <v>2</v>
      </c>
      <c r="E13970" s="4" t="n">
        <v>205.71</v>
      </c>
      <c r="F13970" s="4" t="n">
        <v>411.42</v>
      </c>
      <c r="G13970" s="4" t="n">
        <f aca="false">INDEX(Data_Products!$D$2:$D$33,MATCH(C13970,Data_Products!$A$2:$A$33,0))</f>
        <v>152.29</v>
      </c>
      <c r="H13970" s="4" t="str">
        <f aca="false">INDEX(Data_Products!$C$2:$C$33,MATCH(C13970,Data_Products!$A$2:$A$33,0))</f>
        <v>Roofing</v>
      </c>
      <c r="I13970" s="10" t="n">
        <f aca="false">D13970*(E13970-G13970)</f>
        <v>106.84</v>
      </c>
      <c r="J13970" s="11" t="n">
        <f aca="false">IFERROR(I13970/F13970,0)</f>
        <v>0.259685965679841</v>
      </c>
      <c r="K13970" s="4" t="str">
        <f aca="false">IFERROR(INDEX(Data_Orders!$F$2:$F$4727,MATCH(B13970,Data_Orders!$A$2:$A$4727,0)),"")</f>
        <v>Retail</v>
      </c>
      <c r="L13970" s="4" t="str">
        <f aca="false">IFERROR(INDEX(Data_Orders!$D$2:$D$4727,MATCH(B13970,Data_Orders!$A$2:$A$4727,0)),"")</f>
        <v>Nuneaton</v>
      </c>
    </row>
    <row r="13971" customFormat="false" ht="15" hidden="false" customHeight="false" outlineLevel="0" collapsed="false">
      <c r="A13971" s="4" t="s">
        <v>19787</v>
      </c>
      <c r="B13971" s="4" t="s">
        <v>5767</v>
      </c>
      <c r="C13971" s="4" t="s">
        <v>1059</v>
      </c>
      <c r="D13971" s="4" t="n">
        <v>13</v>
      </c>
      <c r="E13971" s="4" t="n">
        <v>103.63</v>
      </c>
      <c r="F13971" s="4" t="n">
        <v>1347.19</v>
      </c>
      <c r="G13971" s="4" t="n">
        <f aca="false">INDEX(Data_Products!$D$2:$D$33,MATCH(C13971,Data_Products!$A$2:$A$33,0))</f>
        <v>82.55</v>
      </c>
      <c r="H13971" s="4" t="str">
        <f aca="false">INDEX(Data_Products!$C$2:$C$33,MATCH(C13971,Data_Products!$A$2:$A$33,0))</f>
        <v>Roofing</v>
      </c>
      <c r="I13971" s="10" t="n">
        <f aca="false">D13971*(E13971-G13971)</f>
        <v>274.04</v>
      </c>
      <c r="J13971" s="11" t="n">
        <f aca="false">IFERROR(I13971/F13971,0)</f>
        <v>0.203415999228023</v>
      </c>
      <c r="K13971" s="4" t="str">
        <f aca="false">IFERROR(INDEX(Data_Orders!$F$2:$F$4727,MATCH(B13971,Data_Orders!$A$2:$A$4727,0)),"")</f>
        <v>Retail</v>
      </c>
      <c r="L13971" s="4" t="str">
        <f aca="false">IFERROR(INDEX(Data_Orders!$D$2:$D$4727,MATCH(B13971,Data_Orders!$A$2:$A$4727,0)),"")</f>
        <v>Nuneaton</v>
      </c>
    </row>
    <row r="13972" customFormat="false" ht="15" hidden="false" customHeight="false" outlineLevel="0" collapsed="false">
      <c r="A13972" s="4" t="s">
        <v>19788</v>
      </c>
      <c r="B13972" s="4" t="s">
        <v>5768</v>
      </c>
      <c r="C13972" s="4" t="s">
        <v>1075</v>
      </c>
      <c r="D13972" s="4" t="n">
        <v>12</v>
      </c>
      <c r="E13972" s="4" t="n">
        <v>98.61</v>
      </c>
      <c r="F13972" s="4" t="n">
        <v>1183.32</v>
      </c>
      <c r="G13972" s="4" t="n">
        <f aca="false">INDEX(Data_Products!$D$2:$D$33,MATCH(C13972,Data_Products!$A$2:$A$33,0))</f>
        <v>74.84</v>
      </c>
      <c r="H13972" s="4" t="str">
        <f aca="false">INDEX(Data_Products!$C$2:$C$33,MATCH(C13972,Data_Products!$A$2:$A$33,0))</f>
        <v>Landscaping</v>
      </c>
      <c r="I13972" s="10" t="n">
        <f aca="false">D13972*(E13972-G13972)</f>
        <v>285.24</v>
      </c>
      <c r="J13972" s="11" t="n">
        <f aca="false">IFERROR(I13972/F13972,0)</f>
        <v>0.24105060338708</v>
      </c>
      <c r="K13972" s="4" t="str">
        <f aca="false">IFERROR(INDEX(Data_Orders!$F$2:$F$4727,MATCH(B13972,Data_Orders!$A$2:$A$4727,0)),"")</f>
        <v>Contractor</v>
      </c>
      <c r="L13972" s="4" t="str">
        <f aca="false">IFERROR(INDEX(Data_Orders!$D$2:$D$4727,MATCH(B13972,Data_Orders!$A$2:$A$4727,0)),"")</f>
        <v>Binley (Coventry)</v>
      </c>
    </row>
    <row r="13973" customFormat="false" ht="15" hidden="false" customHeight="false" outlineLevel="0" collapsed="false">
      <c r="A13973" s="4" t="s">
        <v>19789</v>
      </c>
      <c r="B13973" s="4" t="s">
        <v>5768</v>
      </c>
      <c r="C13973" s="4" t="s">
        <v>1068</v>
      </c>
      <c r="D13973" s="4" t="n">
        <v>15</v>
      </c>
      <c r="E13973" s="4" t="n">
        <v>86.28</v>
      </c>
      <c r="F13973" s="4" t="n">
        <v>1294.2</v>
      </c>
      <c r="G13973" s="4" t="n">
        <f aca="false">INDEX(Data_Products!$D$2:$D$33,MATCH(C13973,Data_Products!$A$2:$A$33,0))</f>
        <v>68.55</v>
      </c>
      <c r="H13973" s="4" t="str">
        <f aca="false">INDEX(Data_Products!$C$2:$C$33,MATCH(C13973,Data_Products!$A$2:$A$33,0))</f>
        <v>Plumbing &amp; Drainage</v>
      </c>
      <c r="I13973" s="10" t="n">
        <f aca="false">D13973*(E13973-G13973)</f>
        <v>265.95</v>
      </c>
      <c r="J13973" s="11" t="n">
        <f aca="false">IFERROR(I13973/F13973,0)</f>
        <v>0.205493741307371</v>
      </c>
      <c r="K13973" s="4" t="str">
        <f aca="false">IFERROR(INDEX(Data_Orders!$F$2:$F$4727,MATCH(B13973,Data_Orders!$A$2:$A$4727,0)),"")</f>
        <v>Contractor</v>
      </c>
      <c r="L13973" s="4" t="str">
        <f aca="false">IFERROR(INDEX(Data_Orders!$D$2:$D$4727,MATCH(B13973,Data_Orders!$A$2:$A$4727,0)),"")</f>
        <v>Binley (Coventry)</v>
      </c>
    </row>
    <row r="13974" customFormat="false" ht="15" hidden="false" customHeight="false" outlineLevel="0" collapsed="false">
      <c r="A13974" s="4" t="s">
        <v>19790</v>
      </c>
      <c r="B13974" s="4" t="s">
        <v>5769</v>
      </c>
      <c r="C13974" s="4" t="s">
        <v>1070</v>
      </c>
      <c r="D13974" s="4" t="n">
        <v>1</v>
      </c>
      <c r="E13974" s="4" t="n">
        <v>230.32</v>
      </c>
      <c r="F13974" s="4" t="n">
        <v>230.32</v>
      </c>
      <c r="G13974" s="4" t="n">
        <f aca="false">INDEX(Data_Products!$D$2:$D$33,MATCH(C13974,Data_Products!$A$2:$A$33,0))</f>
        <v>161.64</v>
      </c>
      <c r="H13974" s="4" t="str">
        <f aca="false">INDEX(Data_Products!$C$2:$C$33,MATCH(C13974,Data_Products!$A$2:$A$33,0))</f>
        <v>Landscaping</v>
      </c>
      <c r="I13974" s="10" t="n">
        <f aca="false">D13974*(E13974-G13974)</f>
        <v>68.68</v>
      </c>
      <c r="J13974" s="11" t="n">
        <f aca="false">IFERROR(I13974/F13974,0)</f>
        <v>0.298193817297673</v>
      </c>
      <c r="K13974" s="4" t="str">
        <f aca="false">IFERROR(INDEX(Data_Orders!$F$2:$F$4727,MATCH(B13974,Data_Orders!$A$2:$A$4727,0)),"")</f>
        <v>Contractor</v>
      </c>
      <c r="L13974" s="4" t="str">
        <f aca="false">IFERROR(INDEX(Data_Orders!$D$2:$D$4727,MATCH(B13974,Data_Orders!$A$2:$A$4727,0)),"")</f>
        <v>Binley (Coventry)</v>
      </c>
    </row>
    <row r="13975" customFormat="false" ht="15" hidden="false" customHeight="false" outlineLevel="0" collapsed="false">
      <c r="A13975" s="4" t="s">
        <v>19791</v>
      </c>
      <c r="B13975" s="4" t="s">
        <v>5769</v>
      </c>
      <c r="C13975" s="4" t="s">
        <v>1077</v>
      </c>
      <c r="D13975" s="4" t="n">
        <v>19</v>
      </c>
      <c r="E13975" s="4" t="n">
        <v>46.61</v>
      </c>
      <c r="F13975" s="4" t="n">
        <v>885.59</v>
      </c>
      <c r="G13975" s="4" t="n">
        <f aca="false">INDEX(Data_Products!$D$2:$D$33,MATCH(C13975,Data_Products!$A$2:$A$33,0))</f>
        <v>36.87</v>
      </c>
      <c r="H13975" s="4" t="str">
        <f aca="false">INDEX(Data_Products!$C$2:$C$33,MATCH(C13975,Data_Products!$A$2:$A$33,0))</f>
        <v>Landscaping</v>
      </c>
      <c r="I13975" s="10" t="n">
        <f aca="false">D13975*(E13975-G13975)</f>
        <v>185.06</v>
      </c>
      <c r="J13975" s="11" t="n">
        <f aca="false">IFERROR(I13975/F13975,0)</f>
        <v>0.208968032611028</v>
      </c>
      <c r="K13975" s="4" t="str">
        <f aca="false">IFERROR(INDEX(Data_Orders!$F$2:$F$4727,MATCH(B13975,Data_Orders!$A$2:$A$4727,0)),"")</f>
        <v>Contractor</v>
      </c>
      <c r="L13975" s="4" t="str">
        <f aca="false">IFERROR(INDEX(Data_Orders!$D$2:$D$4727,MATCH(B13975,Data_Orders!$A$2:$A$4727,0)),"")</f>
        <v>Binley (Coventry)</v>
      </c>
    </row>
    <row r="13976" customFormat="false" ht="15" hidden="false" customHeight="false" outlineLevel="0" collapsed="false">
      <c r="A13976" s="4" t="s">
        <v>19792</v>
      </c>
      <c r="B13976" s="4" t="s">
        <v>5769</v>
      </c>
      <c r="C13976" s="4" t="s">
        <v>1037</v>
      </c>
      <c r="D13976" s="4" t="n">
        <v>9</v>
      </c>
      <c r="E13976" s="4" t="n">
        <v>90.97</v>
      </c>
      <c r="F13976" s="4" t="n">
        <v>818.73</v>
      </c>
      <c r="G13976" s="4" t="n">
        <f aca="false">INDEX(Data_Products!$D$2:$D$33,MATCH(C13976,Data_Products!$A$2:$A$33,0))</f>
        <v>73.81</v>
      </c>
      <c r="H13976" s="4" t="str">
        <f aca="false">INDEX(Data_Products!$C$2:$C$33,MATCH(C13976,Data_Products!$A$2:$A$33,0))</f>
        <v>Insulation</v>
      </c>
      <c r="I13976" s="10" t="n">
        <f aca="false">D13976*(E13976-G13976)</f>
        <v>154.44</v>
      </c>
      <c r="J13976" s="11" t="n">
        <f aca="false">IFERROR(I13976/F13976,0)</f>
        <v>0.18863361547763</v>
      </c>
      <c r="K13976" s="4" t="str">
        <f aca="false">IFERROR(INDEX(Data_Orders!$F$2:$F$4727,MATCH(B13976,Data_Orders!$A$2:$A$4727,0)),"")</f>
        <v>Contractor</v>
      </c>
      <c r="L13976" s="4" t="str">
        <f aca="false">IFERROR(INDEX(Data_Orders!$D$2:$D$4727,MATCH(B13976,Data_Orders!$A$2:$A$4727,0)),"")</f>
        <v>Binley (Coventry)</v>
      </c>
    </row>
    <row r="13977" customFormat="false" ht="15" hidden="false" customHeight="false" outlineLevel="0" collapsed="false">
      <c r="A13977" s="4" t="s">
        <v>19793</v>
      </c>
      <c r="B13977" s="4" t="s">
        <v>5769</v>
      </c>
      <c r="C13977" s="4" t="s">
        <v>1035</v>
      </c>
      <c r="D13977" s="4" t="n">
        <v>13</v>
      </c>
      <c r="E13977" s="4" t="n">
        <v>165.07</v>
      </c>
      <c r="F13977" s="4" t="n">
        <v>2145.91</v>
      </c>
      <c r="G13977" s="4" t="n">
        <f aca="false">INDEX(Data_Products!$D$2:$D$33,MATCH(C13977,Data_Products!$A$2:$A$33,0))</f>
        <v>134.65</v>
      </c>
      <c r="H13977" s="4" t="str">
        <f aca="false">INDEX(Data_Products!$C$2:$C$33,MATCH(C13977,Data_Products!$A$2:$A$33,0))</f>
        <v>Insulation</v>
      </c>
      <c r="I13977" s="10" t="n">
        <f aca="false">D13977*(E13977-G13977)</f>
        <v>395.46</v>
      </c>
      <c r="J13977" s="11" t="n">
        <f aca="false">IFERROR(I13977/F13977,0)</f>
        <v>0.184285454655601</v>
      </c>
      <c r="K13977" s="4" t="str">
        <f aca="false">IFERROR(INDEX(Data_Orders!$F$2:$F$4727,MATCH(B13977,Data_Orders!$A$2:$A$4727,0)),"")</f>
        <v>Contractor</v>
      </c>
      <c r="L13977" s="4" t="str">
        <f aca="false">IFERROR(INDEX(Data_Orders!$D$2:$D$4727,MATCH(B13977,Data_Orders!$A$2:$A$4727,0)),"")</f>
        <v>Binley (Coventry)</v>
      </c>
    </row>
    <row r="13978" customFormat="false" ht="15" hidden="false" customHeight="false" outlineLevel="0" collapsed="false">
      <c r="A13978" s="4" t="s">
        <v>19794</v>
      </c>
      <c r="B13978" s="4" t="s">
        <v>5770</v>
      </c>
      <c r="C13978" s="4" t="s">
        <v>1044</v>
      </c>
      <c r="D13978" s="4" t="n">
        <v>18</v>
      </c>
      <c r="E13978" s="4" t="n">
        <v>190.44</v>
      </c>
      <c r="F13978" s="4" t="n">
        <v>3427.92</v>
      </c>
      <c r="G13978" s="4" t="n">
        <f aca="false">INDEX(Data_Products!$D$2:$D$33,MATCH(C13978,Data_Products!$A$2:$A$33,0))</f>
        <v>115.48</v>
      </c>
      <c r="H13978" s="4" t="str">
        <f aca="false">INDEX(Data_Products!$C$2:$C$33,MATCH(C13978,Data_Products!$A$2:$A$33,0))</f>
        <v>Tools &amp; Fixings</v>
      </c>
      <c r="I13978" s="10" t="n">
        <f aca="false">D13978*(E13978-G13978)</f>
        <v>1349.28</v>
      </c>
      <c r="J13978" s="11" t="n">
        <f aca="false">IFERROR(I13978/F13978,0)</f>
        <v>0.393614786809494</v>
      </c>
      <c r="K13978" s="4" t="str">
        <f aca="false">IFERROR(INDEX(Data_Orders!$F$2:$F$4727,MATCH(B13978,Data_Orders!$A$2:$A$4727,0)),"")</f>
        <v>Contractor</v>
      </c>
      <c r="L13978" s="4" t="str">
        <f aca="false">IFERROR(INDEX(Data_Orders!$D$2:$D$4727,MATCH(B13978,Data_Orders!$A$2:$A$4727,0)),"")</f>
        <v>Binley (Coventry)</v>
      </c>
    </row>
    <row r="13979" customFormat="false" ht="15" hidden="false" customHeight="false" outlineLevel="0" collapsed="false">
      <c r="A13979" s="4" t="s">
        <v>19795</v>
      </c>
      <c r="B13979" s="4" t="s">
        <v>5771</v>
      </c>
      <c r="C13979" s="4" t="s">
        <v>1039</v>
      </c>
      <c r="D13979" s="4" t="n">
        <v>6</v>
      </c>
      <c r="E13979" s="4" t="n">
        <v>160.41</v>
      </c>
      <c r="F13979" s="4" t="n">
        <v>962.46</v>
      </c>
      <c r="G13979" s="4" t="n">
        <f aca="false">INDEX(Data_Products!$D$2:$D$33,MATCH(C13979,Data_Products!$A$2:$A$33,0))</f>
        <v>99.74</v>
      </c>
      <c r="H13979" s="4" t="str">
        <f aca="false">INDEX(Data_Products!$C$2:$C$33,MATCH(C13979,Data_Products!$A$2:$A$33,0))</f>
        <v>Insulation</v>
      </c>
      <c r="I13979" s="10" t="n">
        <f aca="false">D13979*(E13979-G13979)</f>
        <v>364.02</v>
      </c>
      <c r="J13979" s="11" t="n">
        <f aca="false">IFERROR(I13979/F13979,0)</f>
        <v>0.378218315566361</v>
      </c>
      <c r="K13979" s="4" t="str">
        <f aca="false">IFERROR(INDEX(Data_Orders!$F$2:$F$4727,MATCH(B13979,Data_Orders!$A$2:$A$4727,0)),"")</f>
        <v>Contractor</v>
      </c>
      <c r="L13979" s="4" t="str">
        <f aca="false">IFERROR(INDEX(Data_Orders!$D$2:$D$4727,MATCH(B13979,Data_Orders!$A$2:$A$4727,0)),"")</f>
        <v>Binley (Coventry)</v>
      </c>
    </row>
    <row r="13980" customFormat="false" ht="15" hidden="false" customHeight="false" outlineLevel="0" collapsed="false">
      <c r="A13980" s="4" t="s">
        <v>19796</v>
      </c>
      <c r="B13980" s="4" t="s">
        <v>5771</v>
      </c>
      <c r="C13980" s="4" t="s">
        <v>1019</v>
      </c>
      <c r="D13980" s="4" t="n">
        <v>15</v>
      </c>
      <c r="E13980" s="4" t="n">
        <v>79.76</v>
      </c>
      <c r="F13980" s="4" t="n">
        <v>1196.4</v>
      </c>
      <c r="G13980" s="4" t="n">
        <f aca="false">INDEX(Data_Products!$D$2:$D$33,MATCH(C13980,Data_Products!$A$2:$A$33,0))</f>
        <v>59.07</v>
      </c>
      <c r="H13980" s="4" t="str">
        <f aca="false">INDEX(Data_Products!$C$2:$C$33,MATCH(C13980,Data_Products!$A$2:$A$33,0))</f>
        <v>Timber</v>
      </c>
      <c r="I13980" s="10" t="n">
        <f aca="false">D13980*(E13980-G13980)</f>
        <v>310.35</v>
      </c>
      <c r="J13980" s="11" t="n">
        <f aca="false">IFERROR(I13980/F13980,0)</f>
        <v>0.259403209628887</v>
      </c>
      <c r="K13980" s="4" t="str">
        <f aca="false">IFERROR(INDEX(Data_Orders!$F$2:$F$4727,MATCH(B13980,Data_Orders!$A$2:$A$4727,0)),"")</f>
        <v>Contractor</v>
      </c>
      <c r="L13980" s="4" t="str">
        <f aca="false">IFERROR(INDEX(Data_Orders!$D$2:$D$4727,MATCH(B13980,Data_Orders!$A$2:$A$4727,0)),"")</f>
        <v>Binley (Coventry)</v>
      </c>
    </row>
    <row r="13981" customFormat="false" ht="15" hidden="false" customHeight="false" outlineLevel="0" collapsed="false">
      <c r="A13981" s="4" t="s">
        <v>19797</v>
      </c>
      <c r="B13981" s="4" t="s">
        <v>5771</v>
      </c>
      <c r="C13981" s="4" t="s">
        <v>1055</v>
      </c>
      <c r="D13981" s="4" t="n">
        <v>4</v>
      </c>
      <c r="E13981" s="4" t="n">
        <v>205.03</v>
      </c>
      <c r="F13981" s="4" t="n">
        <v>820.12</v>
      </c>
      <c r="G13981" s="4" t="n">
        <f aca="false">INDEX(Data_Products!$D$2:$D$33,MATCH(C13981,Data_Products!$A$2:$A$33,0))</f>
        <v>138.6</v>
      </c>
      <c r="H13981" s="4" t="str">
        <f aca="false">INDEX(Data_Products!$C$2:$C$33,MATCH(C13981,Data_Products!$A$2:$A$33,0))</f>
        <v>Roofing</v>
      </c>
      <c r="I13981" s="10" t="n">
        <f aca="false">D13981*(E13981-G13981)</f>
        <v>265.72</v>
      </c>
      <c r="J13981" s="11" t="n">
        <f aca="false">IFERROR(I13981/F13981,0)</f>
        <v>0.324001365653807</v>
      </c>
      <c r="K13981" s="4" t="str">
        <f aca="false">IFERROR(INDEX(Data_Orders!$F$2:$F$4727,MATCH(B13981,Data_Orders!$A$2:$A$4727,0)),"")</f>
        <v>Contractor</v>
      </c>
      <c r="L13981" s="4" t="str">
        <f aca="false">IFERROR(INDEX(Data_Orders!$D$2:$D$4727,MATCH(B13981,Data_Orders!$A$2:$A$4727,0)),"")</f>
        <v>Binley (Coventry)</v>
      </c>
    </row>
    <row r="13982" customFormat="false" ht="15" hidden="false" customHeight="false" outlineLevel="0" collapsed="false">
      <c r="A13982" s="4" t="s">
        <v>19798</v>
      </c>
      <c r="B13982" s="4" t="s">
        <v>5772</v>
      </c>
      <c r="C13982" s="4" t="s">
        <v>1039</v>
      </c>
      <c r="D13982" s="4" t="n">
        <v>5</v>
      </c>
      <c r="E13982" s="4" t="n">
        <v>160.41</v>
      </c>
      <c r="F13982" s="4" t="n">
        <v>802.05</v>
      </c>
      <c r="G13982" s="4" t="n">
        <f aca="false">INDEX(Data_Products!$D$2:$D$33,MATCH(C13982,Data_Products!$A$2:$A$33,0))</f>
        <v>99.74</v>
      </c>
      <c r="H13982" s="4" t="str">
        <f aca="false">INDEX(Data_Products!$C$2:$C$33,MATCH(C13982,Data_Products!$A$2:$A$33,0))</f>
        <v>Insulation</v>
      </c>
      <c r="I13982" s="10" t="n">
        <f aca="false">D13982*(E13982-G13982)</f>
        <v>303.35</v>
      </c>
      <c r="J13982" s="11" t="n">
        <f aca="false">IFERROR(I13982/F13982,0)</f>
        <v>0.378218315566361</v>
      </c>
      <c r="K13982" s="4" t="str">
        <f aca="false">IFERROR(INDEX(Data_Orders!$F$2:$F$4727,MATCH(B13982,Data_Orders!$A$2:$A$4727,0)),"")</f>
        <v>Contractor</v>
      </c>
      <c r="L13982" s="4" t="str">
        <f aca="false">IFERROR(INDEX(Data_Orders!$D$2:$D$4727,MATCH(B13982,Data_Orders!$A$2:$A$4727,0)),"")</f>
        <v>Binley (Coventry)</v>
      </c>
    </row>
    <row r="13983" customFormat="false" ht="15" hidden="false" customHeight="false" outlineLevel="0" collapsed="false">
      <c r="A13983" s="4" t="s">
        <v>19799</v>
      </c>
      <c r="B13983" s="4" t="s">
        <v>5772</v>
      </c>
      <c r="C13983" s="4" t="s">
        <v>1010</v>
      </c>
      <c r="D13983" s="4" t="n">
        <v>13</v>
      </c>
      <c r="E13983" s="4" t="n">
        <v>135.95</v>
      </c>
      <c r="F13983" s="4" t="n">
        <v>1767.35</v>
      </c>
      <c r="G13983" s="4" t="n">
        <f aca="false">INDEX(Data_Products!$D$2:$D$33,MATCH(C13983,Data_Products!$A$2:$A$33,0))</f>
        <v>111.1</v>
      </c>
      <c r="H13983" s="4" t="str">
        <f aca="false">INDEX(Data_Products!$C$2:$C$33,MATCH(C13983,Data_Products!$A$2:$A$33,0))</f>
        <v>Timber</v>
      </c>
      <c r="I13983" s="10" t="n">
        <f aca="false">D13983*(E13983-G13983)</f>
        <v>323.05</v>
      </c>
      <c r="J13983" s="11" t="n">
        <f aca="false">IFERROR(I13983/F13983,0)</f>
        <v>0.18278778962854</v>
      </c>
      <c r="K13983" s="4" t="str">
        <f aca="false">IFERROR(INDEX(Data_Orders!$F$2:$F$4727,MATCH(B13983,Data_Orders!$A$2:$A$4727,0)),"")</f>
        <v>Contractor</v>
      </c>
      <c r="L13983" s="4" t="str">
        <f aca="false">IFERROR(INDEX(Data_Orders!$D$2:$D$4727,MATCH(B13983,Data_Orders!$A$2:$A$4727,0)),"")</f>
        <v>Binley (Coventry)</v>
      </c>
    </row>
    <row r="13984" customFormat="false" ht="15" hidden="false" customHeight="false" outlineLevel="0" collapsed="false">
      <c r="A13984" s="4" t="s">
        <v>19800</v>
      </c>
      <c r="B13984" s="4" t="s">
        <v>5773</v>
      </c>
      <c r="C13984" s="4" t="s">
        <v>1017</v>
      </c>
      <c r="D13984" s="4" t="n">
        <v>18</v>
      </c>
      <c r="E13984" s="4" t="n">
        <v>49.15</v>
      </c>
      <c r="F13984" s="4" t="n">
        <v>884.7</v>
      </c>
      <c r="G13984" s="4" t="n">
        <f aca="false">INDEX(Data_Products!$D$2:$D$33,MATCH(C13984,Data_Products!$A$2:$A$33,0))</f>
        <v>31.44</v>
      </c>
      <c r="H13984" s="4" t="str">
        <f aca="false">INDEX(Data_Products!$C$2:$C$33,MATCH(C13984,Data_Products!$A$2:$A$33,0))</f>
        <v>Timber</v>
      </c>
      <c r="I13984" s="10" t="n">
        <f aca="false">D13984*(E13984-G13984)</f>
        <v>318.78</v>
      </c>
      <c r="J13984" s="11" t="n">
        <f aca="false">IFERROR(I13984/F13984,0)</f>
        <v>0.360325534079349</v>
      </c>
      <c r="K13984" s="4" t="str">
        <f aca="false">IFERROR(INDEX(Data_Orders!$F$2:$F$4727,MATCH(B13984,Data_Orders!$A$2:$A$4727,0)),"")</f>
        <v>Contractor</v>
      </c>
      <c r="L13984" s="4" t="str">
        <f aca="false">IFERROR(INDEX(Data_Orders!$D$2:$D$4727,MATCH(B13984,Data_Orders!$A$2:$A$4727,0)),"")</f>
        <v>Binley (Coventry)</v>
      </c>
    </row>
    <row r="13985" customFormat="false" ht="15" hidden="false" customHeight="false" outlineLevel="0" collapsed="false">
      <c r="A13985" s="4" t="s">
        <v>19801</v>
      </c>
      <c r="B13985" s="4" t="s">
        <v>5774</v>
      </c>
      <c r="C13985" s="4" t="s">
        <v>1070</v>
      </c>
      <c r="D13985" s="4" t="n">
        <v>8</v>
      </c>
      <c r="E13985" s="4" t="n">
        <v>230.32</v>
      </c>
      <c r="F13985" s="4" t="n">
        <v>1842.56</v>
      </c>
      <c r="G13985" s="4" t="n">
        <f aca="false">INDEX(Data_Products!$D$2:$D$33,MATCH(C13985,Data_Products!$A$2:$A$33,0))</f>
        <v>161.64</v>
      </c>
      <c r="H13985" s="4" t="str">
        <f aca="false">INDEX(Data_Products!$C$2:$C$33,MATCH(C13985,Data_Products!$A$2:$A$33,0))</f>
        <v>Landscaping</v>
      </c>
      <c r="I13985" s="10" t="n">
        <f aca="false">D13985*(E13985-G13985)</f>
        <v>549.44</v>
      </c>
      <c r="J13985" s="11" t="n">
        <f aca="false">IFERROR(I13985/F13985,0)</f>
        <v>0.298193817297673</v>
      </c>
      <c r="K13985" s="4" t="str">
        <f aca="false">IFERROR(INDEX(Data_Orders!$F$2:$F$4727,MATCH(B13985,Data_Orders!$A$2:$A$4727,0)),"")</f>
        <v>Contractor</v>
      </c>
      <c r="L13985" s="4" t="str">
        <f aca="false">IFERROR(INDEX(Data_Orders!$D$2:$D$4727,MATCH(B13985,Data_Orders!$A$2:$A$4727,0)),"")</f>
        <v>Binley (Coventry)</v>
      </c>
    </row>
    <row r="13986" customFormat="false" ht="15" hidden="false" customHeight="false" outlineLevel="0" collapsed="false">
      <c r="A13986" s="4" t="s">
        <v>19802</v>
      </c>
      <c r="B13986" s="4" t="s">
        <v>5774</v>
      </c>
      <c r="C13986" s="4" t="s">
        <v>1010</v>
      </c>
      <c r="D13986" s="4" t="n">
        <v>14</v>
      </c>
      <c r="E13986" s="4" t="n">
        <v>135.95</v>
      </c>
      <c r="F13986" s="4" t="n">
        <v>1903.3</v>
      </c>
      <c r="G13986" s="4" t="n">
        <f aca="false">INDEX(Data_Products!$D$2:$D$33,MATCH(C13986,Data_Products!$A$2:$A$33,0))</f>
        <v>111.1</v>
      </c>
      <c r="H13986" s="4" t="str">
        <f aca="false">INDEX(Data_Products!$C$2:$C$33,MATCH(C13986,Data_Products!$A$2:$A$33,0))</f>
        <v>Timber</v>
      </c>
      <c r="I13986" s="10" t="n">
        <f aca="false">D13986*(E13986-G13986)</f>
        <v>347.9</v>
      </c>
      <c r="J13986" s="11" t="n">
        <f aca="false">IFERROR(I13986/F13986,0)</f>
        <v>0.18278778962854</v>
      </c>
      <c r="K13986" s="4" t="str">
        <f aca="false">IFERROR(INDEX(Data_Orders!$F$2:$F$4727,MATCH(B13986,Data_Orders!$A$2:$A$4727,0)),"")</f>
        <v>Contractor</v>
      </c>
      <c r="L13986" s="4" t="str">
        <f aca="false">IFERROR(INDEX(Data_Orders!$D$2:$D$4727,MATCH(B13986,Data_Orders!$A$2:$A$4727,0)),"")</f>
        <v>Binley (Coventry)</v>
      </c>
    </row>
    <row r="13987" customFormat="false" ht="15" hidden="false" customHeight="false" outlineLevel="0" collapsed="false">
      <c r="A13987" s="4" t="s">
        <v>19803</v>
      </c>
      <c r="B13987" s="4" t="s">
        <v>5774</v>
      </c>
      <c r="C13987" s="4" t="s">
        <v>1061</v>
      </c>
      <c r="D13987" s="4" t="n">
        <v>1</v>
      </c>
      <c r="E13987" s="4" t="n">
        <v>145.57</v>
      </c>
      <c r="F13987" s="4" t="n">
        <v>145.57</v>
      </c>
      <c r="G13987" s="4" t="n">
        <f aca="false">INDEX(Data_Products!$D$2:$D$33,MATCH(C13987,Data_Products!$A$2:$A$33,0))</f>
        <v>119.29</v>
      </c>
      <c r="H13987" s="4" t="str">
        <f aca="false">INDEX(Data_Products!$C$2:$C$33,MATCH(C13987,Data_Products!$A$2:$A$33,0))</f>
        <v>Plumbing &amp; Drainage</v>
      </c>
      <c r="I13987" s="10" t="n">
        <f aca="false">D13987*(E13987-G13987)</f>
        <v>26.28</v>
      </c>
      <c r="J13987" s="11" t="n">
        <f aca="false">IFERROR(I13987/F13987,0)</f>
        <v>0.180531702960775</v>
      </c>
      <c r="K13987" s="4" t="str">
        <f aca="false">IFERROR(INDEX(Data_Orders!$F$2:$F$4727,MATCH(B13987,Data_Orders!$A$2:$A$4727,0)),"")</f>
        <v>Contractor</v>
      </c>
      <c r="L13987" s="4" t="str">
        <f aca="false">IFERROR(INDEX(Data_Orders!$D$2:$D$4727,MATCH(B13987,Data_Orders!$A$2:$A$4727,0)),"")</f>
        <v>Binley (Coventry)</v>
      </c>
    </row>
    <row r="13988" customFormat="false" ht="15" hidden="false" customHeight="false" outlineLevel="0" collapsed="false">
      <c r="A13988" s="4" t="s">
        <v>19804</v>
      </c>
      <c r="B13988" s="4" t="s">
        <v>5774</v>
      </c>
      <c r="C13988" s="4" t="s">
        <v>1017</v>
      </c>
      <c r="D13988" s="4" t="n">
        <v>19</v>
      </c>
      <c r="E13988" s="4" t="n">
        <v>49.15</v>
      </c>
      <c r="F13988" s="4" t="n">
        <v>933.85</v>
      </c>
      <c r="G13988" s="4" t="n">
        <f aca="false">INDEX(Data_Products!$D$2:$D$33,MATCH(C13988,Data_Products!$A$2:$A$33,0))</f>
        <v>31.44</v>
      </c>
      <c r="H13988" s="4" t="str">
        <f aca="false">INDEX(Data_Products!$C$2:$C$33,MATCH(C13988,Data_Products!$A$2:$A$33,0))</f>
        <v>Timber</v>
      </c>
      <c r="I13988" s="10" t="n">
        <f aca="false">D13988*(E13988-G13988)</f>
        <v>336.49</v>
      </c>
      <c r="J13988" s="11" t="n">
        <f aca="false">IFERROR(I13988/F13988,0)</f>
        <v>0.360325534079349</v>
      </c>
      <c r="K13988" s="4" t="str">
        <f aca="false">IFERROR(INDEX(Data_Orders!$F$2:$F$4727,MATCH(B13988,Data_Orders!$A$2:$A$4727,0)),"")</f>
        <v>Contractor</v>
      </c>
      <c r="L13988" s="4" t="str">
        <f aca="false">IFERROR(INDEX(Data_Orders!$D$2:$D$4727,MATCH(B13988,Data_Orders!$A$2:$A$4727,0)),"")</f>
        <v>Binley (Coventry)</v>
      </c>
    </row>
    <row r="13989" customFormat="false" ht="15" hidden="false" customHeight="false" outlineLevel="0" collapsed="false">
      <c r="A13989" s="4" t="s">
        <v>19805</v>
      </c>
      <c r="B13989" s="4" t="s">
        <v>5774</v>
      </c>
      <c r="C13989" s="4" t="s">
        <v>1052</v>
      </c>
      <c r="D13989" s="4" t="n">
        <v>3</v>
      </c>
      <c r="E13989" s="4" t="n">
        <v>205.71</v>
      </c>
      <c r="F13989" s="4" t="n">
        <v>617.13</v>
      </c>
      <c r="G13989" s="4" t="n">
        <f aca="false">INDEX(Data_Products!$D$2:$D$33,MATCH(C13989,Data_Products!$A$2:$A$33,0))</f>
        <v>152.29</v>
      </c>
      <c r="H13989" s="4" t="str">
        <f aca="false">INDEX(Data_Products!$C$2:$C$33,MATCH(C13989,Data_Products!$A$2:$A$33,0))</f>
        <v>Roofing</v>
      </c>
      <c r="I13989" s="10" t="n">
        <f aca="false">D13989*(E13989-G13989)</f>
        <v>160.26</v>
      </c>
      <c r="J13989" s="11" t="n">
        <f aca="false">IFERROR(I13989/F13989,0)</f>
        <v>0.259685965679841</v>
      </c>
      <c r="K13989" s="4" t="str">
        <f aca="false">IFERROR(INDEX(Data_Orders!$F$2:$F$4727,MATCH(B13989,Data_Orders!$A$2:$A$4727,0)),"")</f>
        <v>Contractor</v>
      </c>
      <c r="L13989" s="4" t="str">
        <f aca="false">IFERROR(INDEX(Data_Orders!$D$2:$D$4727,MATCH(B13989,Data_Orders!$A$2:$A$4727,0)),"")</f>
        <v>Binley (Coventry)</v>
      </c>
    </row>
    <row r="13990" customFormat="false" ht="15" hidden="false" customHeight="false" outlineLevel="0" collapsed="false">
      <c r="A13990" s="4" t="s">
        <v>19806</v>
      </c>
      <c r="B13990" s="4" t="s">
        <v>5775</v>
      </c>
      <c r="C13990" s="4" t="s">
        <v>1070</v>
      </c>
      <c r="D13990" s="4" t="n">
        <v>18</v>
      </c>
      <c r="E13990" s="4" t="n">
        <v>230.32</v>
      </c>
      <c r="F13990" s="4" t="n">
        <v>4145.76</v>
      </c>
      <c r="G13990" s="4" t="n">
        <f aca="false">INDEX(Data_Products!$D$2:$D$33,MATCH(C13990,Data_Products!$A$2:$A$33,0))</f>
        <v>161.64</v>
      </c>
      <c r="H13990" s="4" t="str">
        <f aca="false">INDEX(Data_Products!$C$2:$C$33,MATCH(C13990,Data_Products!$A$2:$A$33,0))</f>
        <v>Landscaping</v>
      </c>
      <c r="I13990" s="10" t="n">
        <f aca="false">D13990*(E13990-G13990)</f>
        <v>1236.24</v>
      </c>
      <c r="J13990" s="11" t="n">
        <f aca="false">IFERROR(I13990/F13990,0)</f>
        <v>0.298193817297673</v>
      </c>
      <c r="K13990" s="4" t="str">
        <f aca="false">IFERROR(INDEX(Data_Orders!$F$2:$F$4727,MATCH(B13990,Data_Orders!$A$2:$A$4727,0)),"")</f>
        <v>Contractor</v>
      </c>
      <c r="L13990" s="4" t="str">
        <f aca="false">IFERROR(INDEX(Data_Orders!$D$2:$D$4727,MATCH(B13990,Data_Orders!$A$2:$A$4727,0)),"")</f>
        <v>Binley (Coventry)</v>
      </c>
    </row>
    <row r="13991" customFormat="false" ht="15" hidden="false" customHeight="false" outlineLevel="0" collapsed="false">
      <c r="A13991" s="4" t="s">
        <v>19807</v>
      </c>
      <c r="B13991" s="4" t="s">
        <v>5775</v>
      </c>
      <c r="C13991" s="4" t="s">
        <v>1050</v>
      </c>
      <c r="D13991" s="4" t="n">
        <v>3</v>
      </c>
      <c r="E13991" s="4" t="n">
        <v>238.63</v>
      </c>
      <c r="F13991" s="4" t="n">
        <v>715.89</v>
      </c>
      <c r="G13991" s="4" t="n">
        <f aca="false">INDEX(Data_Products!$D$2:$D$33,MATCH(C13991,Data_Products!$A$2:$A$33,0))</f>
        <v>148.91</v>
      </c>
      <c r="H13991" s="4" t="str">
        <f aca="false">INDEX(Data_Products!$C$2:$C$33,MATCH(C13991,Data_Products!$A$2:$A$33,0))</f>
        <v>Tools &amp; Fixings</v>
      </c>
      <c r="I13991" s="10" t="n">
        <f aca="false">D13991*(E13991-G13991)</f>
        <v>269.16</v>
      </c>
      <c r="J13991" s="11" t="n">
        <f aca="false">IFERROR(I13991/F13991,0)</f>
        <v>0.375979549930855</v>
      </c>
      <c r="K13991" s="4" t="str">
        <f aca="false">IFERROR(INDEX(Data_Orders!$F$2:$F$4727,MATCH(B13991,Data_Orders!$A$2:$A$4727,0)),"")</f>
        <v>Contractor</v>
      </c>
      <c r="L13991" s="4" t="str">
        <f aca="false">IFERROR(INDEX(Data_Orders!$D$2:$D$4727,MATCH(B13991,Data_Orders!$A$2:$A$4727,0)),"")</f>
        <v>Binley (Coventry)</v>
      </c>
    </row>
    <row r="13992" customFormat="false" ht="15" hidden="false" customHeight="false" outlineLevel="0" collapsed="false">
      <c r="A13992" s="4" t="s">
        <v>19808</v>
      </c>
      <c r="B13992" s="4" t="s">
        <v>5775</v>
      </c>
      <c r="C13992" s="4" t="s">
        <v>1010</v>
      </c>
      <c r="D13992" s="4" t="n">
        <v>15</v>
      </c>
      <c r="E13992" s="4" t="n">
        <v>135.95</v>
      </c>
      <c r="F13992" s="4" t="n">
        <v>2039.25</v>
      </c>
      <c r="G13992" s="4" t="n">
        <f aca="false">INDEX(Data_Products!$D$2:$D$33,MATCH(C13992,Data_Products!$A$2:$A$33,0))</f>
        <v>111.1</v>
      </c>
      <c r="H13992" s="4" t="str">
        <f aca="false">INDEX(Data_Products!$C$2:$C$33,MATCH(C13992,Data_Products!$A$2:$A$33,0))</f>
        <v>Timber</v>
      </c>
      <c r="I13992" s="10" t="n">
        <f aca="false">D13992*(E13992-G13992)</f>
        <v>372.75</v>
      </c>
      <c r="J13992" s="11" t="n">
        <f aca="false">IFERROR(I13992/F13992,0)</f>
        <v>0.18278778962854</v>
      </c>
      <c r="K13992" s="4" t="str">
        <f aca="false">IFERROR(INDEX(Data_Orders!$F$2:$F$4727,MATCH(B13992,Data_Orders!$A$2:$A$4727,0)),"")</f>
        <v>Contractor</v>
      </c>
      <c r="L13992" s="4" t="str">
        <f aca="false">IFERROR(INDEX(Data_Orders!$D$2:$D$4727,MATCH(B13992,Data_Orders!$A$2:$A$4727,0)),"")</f>
        <v>Binley (Coventry)</v>
      </c>
    </row>
    <row r="13993" customFormat="false" ht="15" hidden="false" customHeight="false" outlineLevel="0" collapsed="false">
      <c r="A13993" s="4" t="s">
        <v>19809</v>
      </c>
      <c r="B13993" s="4" t="s">
        <v>5776</v>
      </c>
      <c r="C13993" s="4" t="s">
        <v>1070</v>
      </c>
      <c r="D13993" s="4" t="n">
        <v>7</v>
      </c>
      <c r="E13993" s="4" t="n">
        <v>230.32</v>
      </c>
      <c r="F13993" s="4" t="n">
        <v>1612.24</v>
      </c>
      <c r="G13993" s="4" t="n">
        <f aca="false">INDEX(Data_Products!$D$2:$D$33,MATCH(C13993,Data_Products!$A$2:$A$33,0))</f>
        <v>161.64</v>
      </c>
      <c r="H13993" s="4" t="str">
        <f aca="false">INDEX(Data_Products!$C$2:$C$33,MATCH(C13993,Data_Products!$A$2:$A$33,0))</f>
        <v>Landscaping</v>
      </c>
      <c r="I13993" s="10" t="n">
        <f aca="false">D13993*(E13993-G13993)</f>
        <v>480.76</v>
      </c>
      <c r="J13993" s="11" t="n">
        <f aca="false">IFERROR(I13993/F13993,0)</f>
        <v>0.298193817297673</v>
      </c>
      <c r="K13993" s="4" t="str">
        <f aca="false">IFERROR(INDEX(Data_Orders!$F$2:$F$4727,MATCH(B13993,Data_Orders!$A$2:$A$4727,0)),"")</f>
        <v>Contractor</v>
      </c>
      <c r="L13993" s="4" t="str">
        <f aca="false">IFERROR(INDEX(Data_Orders!$D$2:$D$4727,MATCH(B13993,Data_Orders!$A$2:$A$4727,0)),"")</f>
        <v>Binley (Coventry)</v>
      </c>
    </row>
    <row r="13994" customFormat="false" ht="15" hidden="false" customHeight="false" outlineLevel="0" collapsed="false">
      <c r="A13994" s="4" t="s">
        <v>19810</v>
      </c>
      <c r="B13994" s="4" t="s">
        <v>5777</v>
      </c>
      <c r="C13994" s="4" t="s">
        <v>1059</v>
      </c>
      <c r="D13994" s="4" t="n">
        <v>17</v>
      </c>
      <c r="E13994" s="4" t="n">
        <v>103.63</v>
      </c>
      <c r="F13994" s="4" t="n">
        <v>1761.71</v>
      </c>
      <c r="G13994" s="4" t="n">
        <f aca="false">INDEX(Data_Products!$D$2:$D$33,MATCH(C13994,Data_Products!$A$2:$A$33,0))</f>
        <v>82.55</v>
      </c>
      <c r="H13994" s="4" t="str">
        <f aca="false">INDEX(Data_Products!$C$2:$C$33,MATCH(C13994,Data_Products!$A$2:$A$33,0))</f>
        <v>Roofing</v>
      </c>
      <c r="I13994" s="10" t="n">
        <f aca="false">D13994*(E13994-G13994)</f>
        <v>358.36</v>
      </c>
      <c r="J13994" s="11" t="n">
        <f aca="false">IFERROR(I13994/F13994,0)</f>
        <v>0.203415999228023</v>
      </c>
      <c r="K13994" s="4" t="str">
        <f aca="false">IFERROR(INDEX(Data_Orders!$F$2:$F$4727,MATCH(B13994,Data_Orders!$A$2:$A$4727,0)),"")</f>
        <v>Contractor</v>
      </c>
      <c r="L13994" s="4" t="str">
        <f aca="false">IFERROR(INDEX(Data_Orders!$D$2:$D$4727,MATCH(B13994,Data_Orders!$A$2:$A$4727,0)),"")</f>
        <v>Binley (Coventry)</v>
      </c>
    </row>
    <row r="13995" customFormat="false" ht="15" hidden="false" customHeight="false" outlineLevel="0" collapsed="false">
      <c r="A13995" s="4" t="s">
        <v>19811</v>
      </c>
      <c r="B13995" s="4" t="s">
        <v>5777</v>
      </c>
      <c r="C13995" s="4" t="s">
        <v>1037</v>
      </c>
      <c r="D13995" s="4" t="n">
        <v>1</v>
      </c>
      <c r="E13995" s="4" t="n">
        <v>90.97</v>
      </c>
      <c r="F13995" s="4" t="n">
        <v>90.97</v>
      </c>
      <c r="G13995" s="4" t="n">
        <f aca="false">INDEX(Data_Products!$D$2:$D$33,MATCH(C13995,Data_Products!$A$2:$A$33,0))</f>
        <v>73.81</v>
      </c>
      <c r="H13995" s="4" t="str">
        <f aca="false">INDEX(Data_Products!$C$2:$C$33,MATCH(C13995,Data_Products!$A$2:$A$33,0))</f>
        <v>Insulation</v>
      </c>
      <c r="I13995" s="10" t="n">
        <f aca="false">D13995*(E13995-G13995)</f>
        <v>17.16</v>
      </c>
      <c r="J13995" s="11" t="n">
        <f aca="false">IFERROR(I13995/F13995,0)</f>
        <v>0.18863361547763</v>
      </c>
      <c r="K13995" s="4" t="str">
        <f aca="false">IFERROR(INDEX(Data_Orders!$F$2:$F$4727,MATCH(B13995,Data_Orders!$A$2:$A$4727,0)),"")</f>
        <v>Contractor</v>
      </c>
      <c r="L13995" s="4" t="str">
        <f aca="false">IFERROR(INDEX(Data_Orders!$D$2:$D$4727,MATCH(B13995,Data_Orders!$A$2:$A$4727,0)),"")</f>
        <v>Binley (Coventry)</v>
      </c>
    </row>
    <row r="13996" customFormat="false" ht="15" hidden="false" customHeight="false" outlineLevel="0" collapsed="false">
      <c r="A13996" s="4" t="s">
        <v>19812</v>
      </c>
      <c r="B13996" s="4" t="s">
        <v>5777</v>
      </c>
      <c r="C13996" s="4" t="s">
        <v>1057</v>
      </c>
      <c r="D13996" s="4" t="n">
        <v>12</v>
      </c>
      <c r="E13996" s="4" t="n">
        <v>176.81</v>
      </c>
      <c r="F13996" s="4" t="n">
        <v>2121.72</v>
      </c>
      <c r="G13996" s="4" t="n">
        <f aca="false">INDEX(Data_Products!$D$2:$D$33,MATCH(C13996,Data_Products!$A$2:$A$33,0))</f>
        <v>129.57</v>
      </c>
      <c r="H13996" s="4" t="str">
        <f aca="false">INDEX(Data_Products!$C$2:$C$33,MATCH(C13996,Data_Products!$A$2:$A$33,0))</f>
        <v>Roofing</v>
      </c>
      <c r="I13996" s="10" t="n">
        <f aca="false">D13996*(E13996-G13996)</f>
        <v>566.88</v>
      </c>
      <c r="J13996" s="11" t="n">
        <f aca="false">IFERROR(I13996/F13996,0)</f>
        <v>0.267179458175443</v>
      </c>
      <c r="K13996" s="4" t="str">
        <f aca="false">IFERROR(INDEX(Data_Orders!$F$2:$F$4727,MATCH(B13996,Data_Orders!$A$2:$A$4727,0)),"")</f>
        <v>Contractor</v>
      </c>
      <c r="L13996" s="4" t="str">
        <f aca="false">IFERROR(INDEX(Data_Orders!$D$2:$D$4727,MATCH(B13996,Data_Orders!$A$2:$A$4727,0)),"")</f>
        <v>Binley (Coventry)</v>
      </c>
    </row>
    <row r="13997" customFormat="false" ht="15" hidden="false" customHeight="false" outlineLevel="0" collapsed="false">
      <c r="A13997" s="4" t="s">
        <v>19813</v>
      </c>
      <c r="B13997" s="4" t="s">
        <v>5777</v>
      </c>
      <c r="C13997" s="4" t="s">
        <v>1021</v>
      </c>
      <c r="D13997" s="4" t="n">
        <v>17</v>
      </c>
      <c r="E13997" s="4" t="n">
        <v>73.76</v>
      </c>
      <c r="F13997" s="4" t="n">
        <v>1253.92</v>
      </c>
      <c r="G13997" s="4" t="n">
        <f aca="false">INDEX(Data_Products!$D$2:$D$33,MATCH(C13997,Data_Products!$A$2:$A$33,0))</f>
        <v>51.51</v>
      </c>
      <c r="H13997" s="4" t="str">
        <f aca="false">INDEX(Data_Products!$C$2:$C$33,MATCH(C13997,Data_Products!$A$2:$A$33,0))</f>
        <v>Cement &amp; Aggregates</v>
      </c>
      <c r="I13997" s="10" t="n">
        <f aca="false">D13997*(E13997-G13997)</f>
        <v>378.25</v>
      </c>
      <c r="J13997" s="11" t="n">
        <f aca="false">IFERROR(I13997/F13997,0)</f>
        <v>0.301654013015184</v>
      </c>
      <c r="K13997" s="4" t="str">
        <f aca="false">IFERROR(INDEX(Data_Orders!$F$2:$F$4727,MATCH(B13997,Data_Orders!$A$2:$A$4727,0)),"")</f>
        <v>Contractor</v>
      </c>
      <c r="L13997" s="4" t="str">
        <f aca="false">IFERROR(INDEX(Data_Orders!$D$2:$D$4727,MATCH(B13997,Data_Orders!$A$2:$A$4727,0)),"")</f>
        <v>Binley (Coventry)</v>
      </c>
    </row>
    <row r="13998" customFormat="false" ht="15" hidden="false" customHeight="false" outlineLevel="0" collapsed="false">
      <c r="A13998" s="4" t="s">
        <v>19814</v>
      </c>
      <c r="B13998" s="4" t="s">
        <v>5778</v>
      </c>
      <c r="C13998" s="4" t="s">
        <v>1068</v>
      </c>
      <c r="D13998" s="4" t="n">
        <v>2</v>
      </c>
      <c r="E13998" s="4" t="n">
        <v>86.28</v>
      </c>
      <c r="F13998" s="4" t="n">
        <v>172.56</v>
      </c>
      <c r="G13998" s="4" t="n">
        <f aca="false">INDEX(Data_Products!$D$2:$D$33,MATCH(C13998,Data_Products!$A$2:$A$33,0))</f>
        <v>68.55</v>
      </c>
      <c r="H13998" s="4" t="str">
        <f aca="false">INDEX(Data_Products!$C$2:$C$33,MATCH(C13998,Data_Products!$A$2:$A$33,0))</f>
        <v>Plumbing &amp; Drainage</v>
      </c>
      <c r="I13998" s="10" t="n">
        <f aca="false">D13998*(E13998-G13998)</f>
        <v>35.46</v>
      </c>
      <c r="J13998" s="11" t="n">
        <f aca="false">IFERROR(I13998/F13998,0)</f>
        <v>0.205493741307371</v>
      </c>
      <c r="K13998" s="4" t="str">
        <f aca="false">IFERROR(INDEX(Data_Orders!$F$2:$F$4727,MATCH(B13998,Data_Orders!$A$2:$A$4727,0)),"")</f>
        <v>Contractor</v>
      </c>
      <c r="L13998" s="4" t="str">
        <f aca="false">IFERROR(INDEX(Data_Orders!$D$2:$D$4727,MATCH(B13998,Data_Orders!$A$2:$A$4727,0)),"")</f>
        <v>Binley (Coventry)</v>
      </c>
    </row>
    <row r="13999" customFormat="false" ht="15" hidden="false" customHeight="false" outlineLevel="0" collapsed="false">
      <c r="A13999" s="4" t="s">
        <v>19815</v>
      </c>
      <c r="B13999" s="4" t="s">
        <v>5778</v>
      </c>
      <c r="C13999" s="4" t="s">
        <v>1044</v>
      </c>
      <c r="D13999" s="4" t="n">
        <v>3</v>
      </c>
      <c r="E13999" s="4" t="n">
        <v>190.44</v>
      </c>
      <c r="F13999" s="4" t="n">
        <v>571.32</v>
      </c>
      <c r="G13999" s="4" t="n">
        <f aca="false">INDEX(Data_Products!$D$2:$D$33,MATCH(C13999,Data_Products!$A$2:$A$33,0))</f>
        <v>115.48</v>
      </c>
      <c r="H13999" s="4" t="str">
        <f aca="false">INDEX(Data_Products!$C$2:$C$33,MATCH(C13999,Data_Products!$A$2:$A$33,0))</f>
        <v>Tools &amp; Fixings</v>
      </c>
      <c r="I13999" s="10" t="n">
        <f aca="false">D13999*(E13999-G13999)</f>
        <v>224.88</v>
      </c>
      <c r="J13999" s="11" t="n">
        <f aca="false">IFERROR(I13999/F13999,0)</f>
        <v>0.393614786809494</v>
      </c>
      <c r="K13999" s="4" t="str">
        <f aca="false">IFERROR(INDEX(Data_Orders!$F$2:$F$4727,MATCH(B13999,Data_Orders!$A$2:$A$4727,0)),"")</f>
        <v>Contractor</v>
      </c>
      <c r="L13999" s="4" t="str">
        <f aca="false">IFERROR(INDEX(Data_Orders!$D$2:$D$4727,MATCH(B13999,Data_Orders!$A$2:$A$4727,0)),"")</f>
        <v>Binley (Coventry)</v>
      </c>
    </row>
    <row r="14000" customFormat="false" ht="15" hidden="false" customHeight="false" outlineLevel="0" collapsed="false">
      <c r="A14000" s="4" t="s">
        <v>19816</v>
      </c>
      <c r="B14000" s="4" t="s">
        <v>5778</v>
      </c>
      <c r="C14000" s="4" t="s">
        <v>1070</v>
      </c>
      <c r="D14000" s="4" t="n">
        <v>9</v>
      </c>
      <c r="E14000" s="4" t="n">
        <v>230.32</v>
      </c>
      <c r="F14000" s="4" t="n">
        <v>2072.88</v>
      </c>
      <c r="G14000" s="4" t="n">
        <f aca="false">INDEX(Data_Products!$D$2:$D$33,MATCH(C14000,Data_Products!$A$2:$A$33,0))</f>
        <v>161.64</v>
      </c>
      <c r="H14000" s="4" t="str">
        <f aca="false">INDEX(Data_Products!$C$2:$C$33,MATCH(C14000,Data_Products!$A$2:$A$33,0))</f>
        <v>Landscaping</v>
      </c>
      <c r="I14000" s="10" t="n">
        <f aca="false">D14000*(E14000-G14000)</f>
        <v>618.12</v>
      </c>
      <c r="J14000" s="11" t="n">
        <f aca="false">IFERROR(I14000/F14000,0)</f>
        <v>0.298193817297673</v>
      </c>
      <c r="K14000" s="4" t="str">
        <f aca="false">IFERROR(INDEX(Data_Orders!$F$2:$F$4727,MATCH(B14000,Data_Orders!$A$2:$A$4727,0)),"")</f>
        <v>Contractor</v>
      </c>
      <c r="L14000" s="4" t="str">
        <f aca="false">IFERROR(INDEX(Data_Orders!$D$2:$D$4727,MATCH(B14000,Data_Orders!$A$2:$A$4727,0)),"")</f>
        <v>Binley (Coventry)</v>
      </c>
    </row>
    <row r="14001" customFormat="false" ht="15" hidden="false" customHeight="false" outlineLevel="0" collapsed="false">
      <c r="A14001" s="4" t="s">
        <v>19817</v>
      </c>
      <c r="B14001" s="4" t="s">
        <v>5778</v>
      </c>
      <c r="C14001" s="4" t="s">
        <v>1066</v>
      </c>
      <c r="D14001" s="4" t="n">
        <v>19</v>
      </c>
      <c r="E14001" s="4" t="n">
        <v>209.69</v>
      </c>
      <c r="F14001" s="4" t="n">
        <v>3984.11</v>
      </c>
      <c r="G14001" s="4" t="n">
        <f aca="false">INDEX(Data_Products!$D$2:$D$33,MATCH(C14001,Data_Products!$A$2:$A$33,0))</f>
        <v>144.38</v>
      </c>
      <c r="H14001" s="4" t="str">
        <f aca="false">INDEX(Data_Products!$C$2:$C$33,MATCH(C14001,Data_Products!$A$2:$A$33,0))</f>
        <v>Plumbing &amp; Drainage</v>
      </c>
      <c r="I14001" s="10" t="n">
        <f aca="false">D14001*(E14001-G14001)</f>
        <v>1240.89</v>
      </c>
      <c r="J14001" s="11" t="n">
        <f aca="false">IFERROR(I14001/F14001,0)</f>
        <v>0.311459773952024</v>
      </c>
      <c r="K14001" s="4" t="str">
        <f aca="false">IFERROR(INDEX(Data_Orders!$F$2:$F$4727,MATCH(B14001,Data_Orders!$A$2:$A$4727,0)),"")</f>
        <v>Contractor</v>
      </c>
      <c r="L14001" s="4" t="str">
        <f aca="false">IFERROR(INDEX(Data_Orders!$D$2:$D$4727,MATCH(B14001,Data_Orders!$A$2:$A$4727,0)),"")</f>
        <v>Binley (Coventry)</v>
      </c>
    </row>
    <row r="14002" customFormat="false" ht="15" hidden="false" customHeight="false" outlineLevel="0" collapsed="false">
      <c r="A14002" s="4" t="s">
        <v>19818</v>
      </c>
      <c r="B14002" s="4" t="s">
        <v>5779</v>
      </c>
      <c r="C14002" s="4" t="s">
        <v>1032</v>
      </c>
      <c r="D14002" s="4" t="n">
        <v>20</v>
      </c>
      <c r="E14002" s="4" t="n">
        <v>99.65</v>
      </c>
      <c r="F14002" s="4" t="n">
        <v>1993</v>
      </c>
      <c r="G14002" s="4" t="n">
        <f aca="false">INDEX(Data_Products!$D$2:$D$33,MATCH(C14002,Data_Products!$A$2:$A$33,0))</f>
        <v>58.26</v>
      </c>
      <c r="H14002" s="4" t="str">
        <f aca="false">INDEX(Data_Products!$C$2:$C$33,MATCH(C14002,Data_Products!$A$2:$A$33,0))</f>
        <v>Insulation</v>
      </c>
      <c r="I14002" s="10" t="n">
        <f aca="false">D14002*(E14002-G14002)</f>
        <v>827.8</v>
      </c>
      <c r="J14002" s="11" t="n">
        <f aca="false">IFERROR(I14002/F14002,0)</f>
        <v>0.415353738083292</v>
      </c>
      <c r="K14002" s="4" t="str">
        <f aca="false">IFERROR(INDEX(Data_Orders!$F$2:$F$4727,MATCH(B14002,Data_Orders!$A$2:$A$4727,0)),"")</f>
        <v>Trade Account</v>
      </c>
      <c r="L14002" s="4" t="str">
        <f aca="false">IFERROR(INDEX(Data_Orders!$D$2:$D$4727,MATCH(B14002,Data_Orders!$A$2:$A$4727,0)),"")</f>
        <v>Northampton</v>
      </c>
    </row>
    <row r="14003" customFormat="false" ht="15" hidden="false" customHeight="false" outlineLevel="0" collapsed="false">
      <c r="A14003" s="4" t="s">
        <v>19819</v>
      </c>
      <c r="B14003" s="4" t="s">
        <v>5779</v>
      </c>
      <c r="C14003" s="4" t="s">
        <v>1039</v>
      </c>
      <c r="D14003" s="4" t="n">
        <v>13</v>
      </c>
      <c r="E14003" s="4" t="n">
        <v>160.41</v>
      </c>
      <c r="F14003" s="4" t="n">
        <v>2085.33</v>
      </c>
      <c r="G14003" s="4" t="n">
        <f aca="false">INDEX(Data_Products!$D$2:$D$33,MATCH(C14003,Data_Products!$A$2:$A$33,0))</f>
        <v>99.74</v>
      </c>
      <c r="H14003" s="4" t="str">
        <f aca="false">INDEX(Data_Products!$C$2:$C$33,MATCH(C14003,Data_Products!$A$2:$A$33,0))</f>
        <v>Insulation</v>
      </c>
      <c r="I14003" s="10" t="n">
        <f aca="false">D14003*(E14003-G14003)</f>
        <v>788.71</v>
      </c>
      <c r="J14003" s="11" t="n">
        <f aca="false">IFERROR(I14003/F14003,0)</f>
        <v>0.378218315566361</v>
      </c>
      <c r="K14003" s="4" t="str">
        <f aca="false">IFERROR(INDEX(Data_Orders!$F$2:$F$4727,MATCH(B14003,Data_Orders!$A$2:$A$4727,0)),"")</f>
        <v>Trade Account</v>
      </c>
      <c r="L14003" s="4" t="str">
        <f aca="false">IFERROR(INDEX(Data_Orders!$D$2:$D$4727,MATCH(B14003,Data_Orders!$A$2:$A$4727,0)),"")</f>
        <v>Northampton</v>
      </c>
    </row>
    <row r="14004" customFormat="false" ht="15" hidden="false" customHeight="false" outlineLevel="0" collapsed="false">
      <c r="A14004" s="4" t="s">
        <v>19820</v>
      </c>
      <c r="B14004" s="4" t="s">
        <v>5779</v>
      </c>
      <c r="C14004" s="4" t="s">
        <v>1055</v>
      </c>
      <c r="D14004" s="4" t="n">
        <v>10</v>
      </c>
      <c r="E14004" s="4" t="n">
        <v>205.03</v>
      </c>
      <c r="F14004" s="4" t="n">
        <v>2050.3</v>
      </c>
      <c r="G14004" s="4" t="n">
        <f aca="false">INDEX(Data_Products!$D$2:$D$33,MATCH(C14004,Data_Products!$A$2:$A$33,0))</f>
        <v>138.6</v>
      </c>
      <c r="H14004" s="4" t="str">
        <f aca="false">INDEX(Data_Products!$C$2:$C$33,MATCH(C14004,Data_Products!$A$2:$A$33,0))</f>
        <v>Roofing</v>
      </c>
      <c r="I14004" s="10" t="n">
        <f aca="false">D14004*(E14004-G14004)</f>
        <v>664.3</v>
      </c>
      <c r="J14004" s="11" t="n">
        <f aca="false">IFERROR(I14004/F14004,0)</f>
        <v>0.324001365653807</v>
      </c>
      <c r="K14004" s="4" t="str">
        <f aca="false">IFERROR(INDEX(Data_Orders!$F$2:$F$4727,MATCH(B14004,Data_Orders!$A$2:$A$4727,0)),"")</f>
        <v>Trade Account</v>
      </c>
      <c r="L14004" s="4" t="str">
        <f aca="false">IFERROR(INDEX(Data_Orders!$D$2:$D$4727,MATCH(B14004,Data_Orders!$A$2:$A$4727,0)),"")</f>
        <v>Northampton</v>
      </c>
    </row>
    <row r="14005" customFormat="false" ht="15" hidden="false" customHeight="false" outlineLevel="0" collapsed="false">
      <c r="A14005" s="4" t="s">
        <v>19821</v>
      </c>
      <c r="B14005" s="4" t="s">
        <v>5779</v>
      </c>
      <c r="C14005" s="4" t="s">
        <v>1064</v>
      </c>
      <c r="D14005" s="4" t="n">
        <v>14</v>
      </c>
      <c r="E14005" s="4" t="n">
        <v>97.63</v>
      </c>
      <c r="F14005" s="4" t="n">
        <v>1366.82</v>
      </c>
      <c r="G14005" s="4" t="n">
        <f aca="false">INDEX(Data_Products!$D$2:$D$33,MATCH(C14005,Data_Products!$A$2:$A$33,0))</f>
        <v>65.21</v>
      </c>
      <c r="H14005" s="4" t="str">
        <f aca="false">INDEX(Data_Products!$C$2:$C$33,MATCH(C14005,Data_Products!$A$2:$A$33,0))</f>
        <v>Plumbing &amp; Drainage</v>
      </c>
      <c r="I14005" s="10" t="n">
        <f aca="false">D14005*(E14005-G14005)</f>
        <v>453.88</v>
      </c>
      <c r="J14005" s="11" t="n">
        <f aca="false">IFERROR(I14005/F14005,0)</f>
        <v>0.332070060432244</v>
      </c>
      <c r="K14005" s="4" t="str">
        <f aca="false">IFERROR(INDEX(Data_Orders!$F$2:$F$4727,MATCH(B14005,Data_Orders!$A$2:$A$4727,0)),"")</f>
        <v>Trade Account</v>
      </c>
      <c r="L14005" s="4" t="str">
        <f aca="false">IFERROR(INDEX(Data_Orders!$D$2:$D$4727,MATCH(B14005,Data_Orders!$A$2:$A$4727,0)),"")</f>
        <v>Northampton</v>
      </c>
    </row>
    <row r="14006" customFormat="false" ht="15" hidden="false" customHeight="false" outlineLevel="0" collapsed="false">
      <c r="A14006" s="4" t="s">
        <v>19822</v>
      </c>
      <c r="B14006" s="4" t="s">
        <v>5779</v>
      </c>
      <c r="C14006" s="4" t="s">
        <v>1061</v>
      </c>
      <c r="D14006" s="4" t="n">
        <v>1</v>
      </c>
      <c r="E14006" s="4" t="n">
        <v>145.57</v>
      </c>
      <c r="F14006" s="4" t="n">
        <v>145.57</v>
      </c>
      <c r="G14006" s="4" t="n">
        <f aca="false">INDEX(Data_Products!$D$2:$D$33,MATCH(C14006,Data_Products!$A$2:$A$33,0))</f>
        <v>119.29</v>
      </c>
      <c r="H14006" s="4" t="str">
        <f aca="false">INDEX(Data_Products!$C$2:$C$33,MATCH(C14006,Data_Products!$A$2:$A$33,0))</f>
        <v>Plumbing &amp; Drainage</v>
      </c>
      <c r="I14006" s="10" t="n">
        <f aca="false">D14006*(E14006-G14006)</f>
        <v>26.28</v>
      </c>
      <c r="J14006" s="11" t="n">
        <f aca="false">IFERROR(I14006/F14006,0)</f>
        <v>0.180531702960775</v>
      </c>
      <c r="K14006" s="4" t="str">
        <f aca="false">IFERROR(INDEX(Data_Orders!$F$2:$F$4727,MATCH(B14006,Data_Orders!$A$2:$A$4727,0)),"")</f>
        <v>Trade Account</v>
      </c>
      <c r="L14006" s="4" t="str">
        <f aca="false">IFERROR(INDEX(Data_Orders!$D$2:$D$4727,MATCH(B14006,Data_Orders!$A$2:$A$4727,0)),"")</f>
        <v>Northampton</v>
      </c>
    </row>
    <row r="14007" customFormat="false" ht="15" hidden="false" customHeight="false" outlineLevel="0" collapsed="false">
      <c r="A14007" s="4" t="s">
        <v>19823</v>
      </c>
      <c r="B14007" s="4" t="s">
        <v>5780</v>
      </c>
      <c r="C14007" s="4" t="s">
        <v>1024</v>
      </c>
      <c r="D14007" s="4" t="n">
        <v>20</v>
      </c>
      <c r="E14007" s="4" t="n">
        <v>137.14</v>
      </c>
      <c r="F14007" s="4" t="n">
        <v>2742.8</v>
      </c>
      <c r="G14007" s="4" t="n">
        <f aca="false">INDEX(Data_Products!$D$2:$D$33,MATCH(C14007,Data_Products!$A$2:$A$33,0))</f>
        <v>99.99</v>
      </c>
      <c r="H14007" s="4" t="str">
        <f aca="false">INDEX(Data_Products!$C$2:$C$33,MATCH(C14007,Data_Products!$A$2:$A$33,0))</f>
        <v>Cement &amp; Aggregates</v>
      </c>
      <c r="I14007" s="10" t="n">
        <f aca="false">D14007*(E14007-G14007)</f>
        <v>743</v>
      </c>
      <c r="J14007" s="11" t="n">
        <f aca="false">IFERROR(I14007/F14007,0)</f>
        <v>0.270891060230421</v>
      </c>
      <c r="K14007" s="4" t="str">
        <f aca="false">IFERROR(INDEX(Data_Orders!$F$2:$F$4727,MATCH(B14007,Data_Orders!$A$2:$A$4727,0)),"")</f>
        <v>Trade Account</v>
      </c>
      <c r="L14007" s="4" t="str">
        <f aca="false">IFERROR(INDEX(Data_Orders!$D$2:$D$4727,MATCH(B14007,Data_Orders!$A$2:$A$4727,0)),"")</f>
        <v>Northampton</v>
      </c>
    </row>
    <row r="14008" customFormat="false" ht="15" hidden="false" customHeight="false" outlineLevel="0" collapsed="false">
      <c r="A14008" s="4" t="s">
        <v>19824</v>
      </c>
      <c r="B14008" s="4" t="s">
        <v>5780</v>
      </c>
      <c r="C14008" s="4" t="s">
        <v>1055</v>
      </c>
      <c r="D14008" s="4" t="n">
        <v>12</v>
      </c>
      <c r="E14008" s="4" t="n">
        <v>205.03</v>
      </c>
      <c r="F14008" s="4" t="n">
        <v>2460.36</v>
      </c>
      <c r="G14008" s="4" t="n">
        <f aca="false">INDEX(Data_Products!$D$2:$D$33,MATCH(C14008,Data_Products!$A$2:$A$33,0))</f>
        <v>138.6</v>
      </c>
      <c r="H14008" s="4" t="str">
        <f aca="false">INDEX(Data_Products!$C$2:$C$33,MATCH(C14008,Data_Products!$A$2:$A$33,0))</f>
        <v>Roofing</v>
      </c>
      <c r="I14008" s="10" t="n">
        <f aca="false">D14008*(E14008-G14008)</f>
        <v>797.16</v>
      </c>
      <c r="J14008" s="11" t="n">
        <f aca="false">IFERROR(I14008/F14008,0)</f>
        <v>0.324001365653807</v>
      </c>
      <c r="K14008" s="4" t="str">
        <f aca="false">IFERROR(INDEX(Data_Orders!$F$2:$F$4727,MATCH(B14008,Data_Orders!$A$2:$A$4727,0)),"")</f>
        <v>Trade Account</v>
      </c>
      <c r="L14008" s="4" t="str">
        <f aca="false">IFERROR(INDEX(Data_Orders!$D$2:$D$4727,MATCH(B14008,Data_Orders!$A$2:$A$4727,0)),"")</f>
        <v>Northampton</v>
      </c>
    </row>
    <row r="14009" customFormat="false" ht="15" hidden="false" customHeight="false" outlineLevel="0" collapsed="false">
      <c r="A14009" s="4" t="s">
        <v>19825</v>
      </c>
      <c r="B14009" s="4" t="s">
        <v>5780</v>
      </c>
      <c r="C14009" s="4" t="s">
        <v>1032</v>
      </c>
      <c r="D14009" s="4" t="n">
        <v>13</v>
      </c>
      <c r="E14009" s="4" t="n">
        <v>99.65</v>
      </c>
      <c r="F14009" s="4" t="n">
        <v>1295.45</v>
      </c>
      <c r="G14009" s="4" t="n">
        <f aca="false">INDEX(Data_Products!$D$2:$D$33,MATCH(C14009,Data_Products!$A$2:$A$33,0))</f>
        <v>58.26</v>
      </c>
      <c r="H14009" s="4" t="str">
        <f aca="false">INDEX(Data_Products!$C$2:$C$33,MATCH(C14009,Data_Products!$A$2:$A$33,0))</f>
        <v>Insulation</v>
      </c>
      <c r="I14009" s="10" t="n">
        <f aca="false">D14009*(E14009-G14009)</f>
        <v>538.07</v>
      </c>
      <c r="J14009" s="11" t="n">
        <f aca="false">IFERROR(I14009/F14009,0)</f>
        <v>0.415353738083292</v>
      </c>
      <c r="K14009" s="4" t="str">
        <f aca="false">IFERROR(INDEX(Data_Orders!$F$2:$F$4727,MATCH(B14009,Data_Orders!$A$2:$A$4727,0)),"")</f>
        <v>Trade Account</v>
      </c>
      <c r="L14009" s="4" t="str">
        <f aca="false">IFERROR(INDEX(Data_Orders!$D$2:$D$4727,MATCH(B14009,Data_Orders!$A$2:$A$4727,0)),"")</f>
        <v>Northampton</v>
      </c>
    </row>
    <row r="14010" customFormat="false" ht="15" hidden="false" customHeight="false" outlineLevel="0" collapsed="false">
      <c r="A14010" s="4" t="s">
        <v>19826</v>
      </c>
      <c r="B14010" s="4" t="s">
        <v>5780</v>
      </c>
      <c r="C14010" s="4" t="s">
        <v>1077</v>
      </c>
      <c r="D14010" s="4" t="n">
        <v>19</v>
      </c>
      <c r="E14010" s="4" t="n">
        <v>46.61</v>
      </c>
      <c r="F14010" s="4" t="n">
        <v>885.59</v>
      </c>
      <c r="G14010" s="4" t="n">
        <f aca="false">INDEX(Data_Products!$D$2:$D$33,MATCH(C14010,Data_Products!$A$2:$A$33,0))</f>
        <v>36.87</v>
      </c>
      <c r="H14010" s="4" t="str">
        <f aca="false">INDEX(Data_Products!$C$2:$C$33,MATCH(C14010,Data_Products!$A$2:$A$33,0))</f>
        <v>Landscaping</v>
      </c>
      <c r="I14010" s="10" t="n">
        <f aca="false">D14010*(E14010-G14010)</f>
        <v>185.06</v>
      </c>
      <c r="J14010" s="11" t="n">
        <f aca="false">IFERROR(I14010/F14010,0)</f>
        <v>0.208968032611028</v>
      </c>
      <c r="K14010" s="4" t="str">
        <f aca="false">IFERROR(INDEX(Data_Orders!$F$2:$F$4727,MATCH(B14010,Data_Orders!$A$2:$A$4727,0)),"")</f>
        <v>Trade Account</v>
      </c>
      <c r="L14010" s="4" t="str">
        <f aca="false">IFERROR(INDEX(Data_Orders!$D$2:$D$4727,MATCH(B14010,Data_Orders!$A$2:$A$4727,0)),"")</f>
        <v>Northampton</v>
      </c>
    </row>
    <row r="14011" customFormat="false" ht="15" hidden="false" customHeight="false" outlineLevel="0" collapsed="false">
      <c r="A14011" s="4" t="s">
        <v>19827</v>
      </c>
      <c r="B14011" s="4" t="s">
        <v>5781</v>
      </c>
      <c r="C14011" s="4" t="s">
        <v>1050</v>
      </c>
      <c r="D14011" s="4" t="n">
        <v>6</v>
      </c>
      <c r="E14011" s="4" t="n">
        <v>238.63</v>
      </c>
      <c r="F14011" s="4" t="n">
        <v>1431.78</v>
      </c>
      <c r="G14011" s="4" t="n">
        <f aca="false">INDEX(Data_Products!$D$2:$D$33,MATCH(C14011,Data_Products!$A$2:$A$33,0))</f>
        <v>148.91</v>
      </c>
      <c r="H14011" s="4" t="str">
        <f aca="false">INDEX(Data_Products!$C$2:$C$33,MATCH(C14011,Data_Products!$A$2:$A$33,0))</f>
        <v>Tools &amp; Fixings</v>
      </c>
      <c r="I14011" s="10" t="n">
        <f aca="false">D14011*(E14011-G14011)</f>
        <v>538.32</v>
      </c>
      <c r="J14011" s="11" t="n">
        <f aca="false">IFERROR(I14011/F14011,0)</f>
        <v>0.375979549930855</v>
      </c>
      <c r="K14011" s="4" t="str">
        <f aca="false">IFERROR(INDEX(Data_Orders!$F$2:$F$4727,MATCH(B14011,Data_Orders!$A$2:$A$4727,0)),"")</f>
        <v>Trade Account</v>
      </c>
      <c r="L14011" s="4" t="str">
        <f aca="false">IFERROR(INDEX(Data_Orders!$D$2:$D$4727,MATCH(B14011,Data_Orders!$A$2:$A$4727,0)),"")</f>
        <v>Northampton</v>
      </c>
    </row>
    <row r="14012" customFormat="false" ht="15" hidden="false" customHeight="false" outlineLevel="0" collapsed="false">
      <c r="A14012" s="4" t="s">
        <v>19828</v>
      </c>
      <c r="B14012" s="4" t="s">
        <v>5782</v>
      </c>
      <c r="C14012" s="4" t="s">
        <v>1035</v>
      </c>
      <c r="D14012" s="4" t="n">
        <v>4</v>
      </c>
      <c r="E14012" s="4" t="n">
        <v>165.07</v>
      </c>
      <c r="F14012" s="4" t="n">
        <v>660.28</v>
      </c>
      <c r="G14012" s="4" t="n">
        <f aca="false">INDEX(Data_Products!$D$2:$D$33,MATCH(C14012,Data_Products!$A$2:$A$33,0))</f>
        <v>134.65</v>
      </c>
      <c r="H14012" s="4" t="str">
        <f aca="false">INDEX(Data_Products!$C$2:$C$33,MATCH(C14012,Data_Products!$A$2:$A$33,0))</f>
        <v>Insulation</v>
      </c>
      <c r="I14012" s="10" t="n">
        <f aca="false">D14012*(E14012-G14012)</f>
        <v>121.68</v>
      </c>
      <c r="J14012" s="11" t="n">
        <f aca="false">IFERROR(I14012/F14012,0)</f>
        <v>0.184285454655601</v>
      </c>
      <c r="K14012" s="4" t="str">
        <f aca="false">IFERROR(INDEX(Data_Orders!$F$2:$F$4727,MATCH(B14012,Data_Orders!$A$2:$A$4727,0)),"")</f>
        <v>Trade Account</v>
      </c>
      <c r="L14012" s="4" t="str">
        <f aca="false">IFERROR(INDEX(Data_Orders!$D$2:$D$4727,MATCH(B14012,Data_Orders!$A$2:$A$4727,0)),"")</f>
        <v>Northampton</v>
      </c>
    </row>
    <row r="14013" customFormat="false" ht="15" hidden="false" customHeight="false" outlineLevel="0" collapsed="false">
      <c r="A14013" s="4" t="s">
        <v>19829</v>
      </c>
      <c r="B14013" s="4" t="s">
        <v>5783</v>
      </c>
      <c r="C14013" s="4" t="s">
        <v>1037</v>
      </c>
      <c r="D14013" s="4" t="n">
        <v>19</v>
      </c>
      <c r="E14013" s="4" t="n">
        <v>90.97</v>
      </c>
      <c r="F14013" s="4" t="n">
        <v>1728.43</v>
      </c>
      <c r="G14013" s="4" t="n">
        <f aca="false">INDEX(Data_Products!$D$2:$D$33,MATCH(C14013,Data_Products!$A$2:$A$33,0))</f>
        <v>73.81</v>
      </c>
      <c r="H14013" s="4" t="str">
        <f aca="false">INDEX(Data_Products!$C$2:$C$33,MATCH(C14013,Data_Products!$A$2:$A$33,0))</f>
        <v>Insulation</v>
      </c>
      <c r="I14013" s="10" t="n">
        <f aca="false">D14013*(E14013-G14013)</f>
        <v>326.04</v>
      </c>
      <c r="J14013" s="11" t="n">
        <f aca="false">IFERROR(I14013/F14013,0)</f>
        <v>0.18863361547763</v>
      </c>
      <c r="K14013" s="4" t="str">
        <f aca="false">IFERROR(INDEX(Data_Orders!$F$2:$F$4727,MATCH(B14013,Data_Orders!$A$2:$A$4727,0)),"")</f>
        <v>Trade Account</v>
      </c>
      <c r="L14013" s="4" t="str">
        <f aca="false">IFERROR(INDEX(Data_Orders!$D$2:$D$4727,MATCH(B14013,Data_Orders!$A$2:$A$4727,0)),"")</f>
        <v>Northampton</v>
      </c>
    </row>
    <row r="14014" customFormat="false" ht="15" hidden="false" customHeight="false" outlineLevel="0" collapsed="false">
      <c r="A14014" s="4" t="s">
        <v>19830</v>
      </c>
      <c r="B14014" s="4" t="s">
        <v>5783</v>
      </c>
      <c r="C14014" s="4" t="s">
        <v>1026</v>
      </c>
      <c r="D14014" s="4" t="n">
        <v>15</v>
      </c>
      <c r="E14014" s="4" t="n">
        <v>184.05</v>
      </c>
      <c r="F14014" s="4" t="n">
        <v>2760.75</v>
      </c>
      <c r="G14014" s="4" t="n">
        <f aca="false">INDEX(Data_Products!$D$2:$D$33,MATCH(C14014,Data_Products!$A$2:$A$33,0))</f>
        <v>147.44</v>
      </c>
      <c r="H14014" s="4" t="str">
        <f aca="false">INDEX(Data_Products!$C$2:$C$33,MATCH(C14014,Data_Products!$A$2:$A$33,0))</f>
        <v>Cement &amp; Aggregates</v>
      </c>
      <c r="I14014" s="10" t="n">
        <f aca="false">D14014*(E14014-G14014)</f>
        <v>549.15</v>
      </c>
      <c r="J14014" s="11" t="n">
        <f aca="false">IFERROR(I14014/F14014,0)</f>
        <v>0.19891333876664</v>
      </c>
      <c r="K14014" s="4" t="str">
        <f aca="false">IFERROR(INDEX(Data_Orders!$F$2:$F$4727,MATCH(B14014,Data_Orders!$A$2:$A$4727,0)),"")</f>
        <v>Trade Account</v>
      </c>
      <c r="L14014" s="4" t="str">
        <f aca="false">IFERROR(INDEX(Data_Orders!$D$2:$D$4727,MATCH(B14014,Data_Orders!$A$2:$A$4727,0)),"")</f>
        <v>Northampton</v>
      </c>
    </row>
    <row r="14015" customFormat="false" ht="15" hidden="false" customHeight="false" outlineLevel="0" collapsed="false">
      <c r="A14015" s="4" t="s">
        <v>19831</v>
      </c>
      <c r="B14015" s="4" t="s">
        <v>5783</v>
      </c>
      <c r="C14015" s="4" t="s">
        <v>1070</v>
      </c>
      <c r="D14015" s="4" t="n">
        <v>10</v>
      </c>
      <c r="E14015" s="4" t="n">
        <v>230.32</v>
      </c>
      <c r="F14015" s="4" t="n">
        <v>2303.2</v>
      </c>
      <c r="G14015" s="4" t="n">
        <f aca="false">INDEX(Data_Products!$D$2:$D$33,MATCH(C14015,Data_Products!$A$2:$A$33,0))</f>
        <v>161.64</v>
      </c>
      <c r="H14015" s="4" t="str">
        <f aca="false">INDEX(Data_Products!$C$2:$C$33,MATCH(C14015,Data_Products!$A$2:$A$33,0))</f>
        <v>Landscaping</v>
      </c>
      <c r="I14015" s="10" t="n">
        <f aca="false">D14015*(E14015-G14015)</f>
        <v>686.8</v>
      </c>
      <c r="J14015" s="11" t="n">
        <f aca="false">IFERROR(I14015/F14015,0)</f>
        <v>0.298193817297673</v>
      </c>
      <c r="K14015" s="4" t="str">
        <f aca="false">IFERROR(INDEX(Data_Orders!$F$2:$F$4727,MATCH(B14015,Data_Orders!$A$2:$A$4727,0)),"")</f>
        <v>Trade Account</v>
      </c>
      <c r="L14015" s="4" t="str">
        <f aca="false">IFERROR(INDEX(Data_Orders!$D$2:$D$4727,MATCH(B14015,Data_Orders!$A$2:$A$4727,0)),"")</f>
        <v>Northampton</v>
      </c>
    </row>
    <row r="14016" customFormat="false" ht="15" hidden="false" customHeight="false" outlineLevel="0" collapsed="false">
      <c r="A14016" s="4" t="s">
        <v>19832</v>
      </c>
      <c r="B14016" s="4" t="s">
        <v>5784</v>
      </c>
      <c r="C14016" s="4" t="s">
        <v>1066</v>
      </c>
      <c r="D14016" s="4" t="n">
        <v>2</v>
      </c>
      <c r="E14016" s="4" t="n">
        <v>209.69</v>
      </c>
      <c r="F14016" s="4" t="n">
        <v>419.38</v>
      </c>
      <c r="G14016" s="4" t="n">
        <f aca="false">INDEX(Data_Products!$D$2:$D$33,MATCH(C14016,Data_Products!$A$2:$A$33,0))</f>
        <v>144.38</v>
      </c>
      <c r="H14016" s="4" t="str">
        <f aca="false">INDEX(Data_Products!$C$2:$C$33,MATCH(C14016,Data_Products!$A$2:$A$33,0))</f>
        <v>Plumbing &amp; Drainage</v>
      </c>
      <c r="I14016" s="10" t="n">
        <f aca="false">D14016*(E14016-G14016)</f>
        <v>130.62</v>
      </c>
      <c r="J14016" s="11" t="n">
        <f aca="false">IFERROR(I14016/F14016,0)</f>
        <v>0.311459773952024</v>
      </c>
      <c r="K14016" s="4" t="str">
        <f aca="false">IFERROR(INDEX(Data_Orders!$F$2:$F$4727,MATCH(B14016,Data_Orders!$A$2:$A$4727,0)),"")</f>
        <v>Trade Account</v>
      </c>
      <c r="L14016" s="4" t="str">
        <f aca="false">IFERROR(INDEX(Data_Orders!$D$2:$D$4727,MATCH(B14016,Data_Orders!$A$2:$A$4727,0)),"")</f>
        <v>Northampton</v>
      </c>
    </row>
    <row r="14017" customFormat="false" ht="15" hidden="false" customHeight="false" outlineLevel="0" collapsed="false">
      <c r="A14017" s="4" t="s">
        <v>19833</v>
      </c>
      <c r="B14017" s="4" t="s">
        <v>5784</v>
      </c>
      <c r="C14017" s="4" t="s">
        <v>1057</v>
      </c>
      <c r="D14017" s="4" t="n">
        <v>2</v>
      </c>
      <c r="E14017" s="4" t="n">
        <v>176.81</v>
      </c>
      <c r="F14017" s="4" t="n">
        <v>353.62</v>
      </c>
      <c r="G14017" s="4" t="n">
        <f aca="false">INDEX(Data_Products!$D$2:$D$33,MATCH(C14017,Data_Products!$A$2:$A$33,0))</f>
        <v>129.57</v>
      </c>
      <c r="H14017" s="4" t="str">
        <f aca="false">INDEX(Data_Products!$C$2:$C$33,MATCH(C14017,Data_Products!$A$2:$A$33,0))</f>
        <v>Roofing</v>
      </c>
      <c r="I14017" s="10" t="n">
        <f aca="false">D14017*(E14017-G14017)</f>
        <v>94.48</v>
      </c>
      <c r="J14017" s="11" t="n">
        <f aca="false">IFERROR(I14017/F14017,0)</f>
        <v>0.267179458175443</v>
      </c>
      <c r="K14017" s="4" t="str">
        <f aca="false">IFERROR(INDEX(Data_Orders!$F$2:$F$4727,MATCH(B14017,Data_Orders!$A$2:$A$4727,0)),"")</f>
        <v>Trade Account</v>
      </c>
      <c r="L14017" s="4" t="str">
        <f aca="false">IFERROR(INDEX(Data_Orders!$D$2:$D$4727,MATCH(B14017,Data_Orders!$A$2:$A$4727,0)),"")</f>
        <v>Northampton</v>
      </c>
    </row>
    <row r="14018" customFormat="false" ht="15" hidden="false" customHeight="false" outlineLevel="0" collapsed="false">
      <c r="A14018" s="4" t="s">
        <v>19834</v>
      </c>
      <c r="B14018" s="4" t="s">
        <v>5784</v>
      </c>
      <c r="C14018" s="4" t="s">
        <v>1052</v>
      </c>
      <c r="D14018" s="4" t="n">
        <v>16</v>
      </c>
      <c r="E14018" s="4" t="n">
        <v>205.71</v>
      </c>
      <c r="F14018" s="4" t="n">
        <v>3291.36</v>
      </c>
      <c r="G14018" s="4" t="n">
        <f aca="false">INDEX(Data_Products!$D$2:$D$33,MATCH(C14018,Data_Products!$A$2:$A$33,0))</f>
        <v>152.29</v>
      </c>
      <c r="H14018" s="4" t="str">
        <f aca="false">INDEX(Data_Products!$C$2:$C$33,MATCH(C14018,Data_Products!$A$2:$A$33,0))</f>
        <v>Roofing</v>
      </c>
      <c r="I14018" s="10" t="n">
        <f aca="false">D14018*(E14018-G14018)</f>
        <v>854.72</v>
      </c>
      <c r="J14018" s="11" t="n">
        <f aca="false">IFERROR(I14018/F14018,0)</f>
        <v>0.259685965679841</v>
      </c>
      <c r="K14018" s="4" t="str">
        <f aca="false">IFERROR(INDEX(Data_Orders!$F$2:$F$4727,MATCH(B14018,Data_Orders!$A$2:$A$4727,0)),"")</f>
        <v>Trade Account</v>
      </c>
      <c r="L14018" s="4" t="str">
        <f aca="false">IFERROR(INDEX(Data_Orders!$D$2:$D$4727,MATCH(B14018,Data_Orders!$A$2:$A$4727,0)),"")</f>
        <v>Northampton</v>
      </c>
    </row>
    <row r="14019" customFormat="false" ht="15" hidden="false" customHeight="false" outlineLevel="0" collapsed="false">
      <c r="A14019" s="4" t="s">
        <v>19835</v>
      </c>
      <c r="B14019" s="4" t="s">
        <v>5784</v>
      </c>
      <c r="C14019" s="4" t="s">
        <v>1021</v>
      </c>
      <c r="D14019" s="4" t="n">
        <v>12</v>
      </c>
      <c r="E14019" s="4" t="n">
        <v>73.76</v>
      </c>
      <c r="F14019" s="4" t="n">
        <v>885.12</v>
      </c>
      <c r="G14019" s="4" t="n">
        <f aca="false">INDEX(Data_Products!$D$2:$D$33,MATCH(C14019,Data_Products!$A$2:$A$33,0))</f>
        <v>51.51</v>
      </c>
      <c r="H14019" s="4" t="str">
        <f aca="false">INDEX(Data_Products!$C$2:$C$33,MATCH(C14019,Data_Products!$A$2:$A$33,0))</f>
        <v>Cement &amp; Aggregates</v>
      </c>
      <c r="I14019" s="10" t="n">
        <f aca="false">D14019*(E14019-G14019)</f>
        <v>267</v>
      </c>
      <c r="J14019" s="11" t="n">
        <f aca="false">IFERROR(I14019/F14019,0)</f>
        <v>0.301654013015185</v>
      </c>
      <c r="K14019" s="4" t="str">
        <f aca="false">IFERROR(INDEX(Data_Orders!$F$2:$F$4727,MATCH(B14019,Data_Orders!$A$2:$A$4727,0)),"")</f>
        <v>Trade Account</v>
      </c>
      <c r="L14019" s="4" t="str">
        <f aca="false">IFERROR(INDEX(Data_Orders!$D$2:$D$4727,MATCH(B14019,Data_Orders!$A$2:$A$4727,0)),"")</f>
        <v>Northampton</v>
      </c>
    </row>
    <row r="14020" customFormat="false" ht="15" hidden="false" customHeight="false" outlineLevel="0" collapsed="false">
      <c r="A14020" s="4" t="s">
        <v>19836</v>
      </c>
      <c r="B14020" s="4" t="s">
        <v>5784</v>
      </c>
      <c r="C14020" s="4" t="s">
        <v>1035</v>
      </c>
      <c r="D14020" s="4" t="n">
        <v>4</v>
      </c>
      <c r="E14020" s="4" t="n">
        <v>165.07</v>
      </c>
      <c r="F14020" s="4" t="n">
        <v>660.28</v>
      </c>
      <c r="G14020" s="4" t="n">
        <f aca="false">INDEX(Data_Products!$D$2:$D$33,MATCH(C14020,Data_Products!$A$2:$A$33,0))</f>
        <v>134.65</v>
      </c>
      <c r="H14020" s="4" t="str">
        <f aca="false">INDEX(Data_Products!$C$2:$C$33,MATCH(C14020,Data_Products!$A$2:$A$33,0))</f>
        <v>Insulation</v>
      </c>
      <c r="I14020" s="10" t="n">
        <f aca="false">D14020*(E14020-G14020)</f>
        <v>121.68</v>
      </c>
      <c r="J14020" s="11" t="n">
        <f aca="false">IFERROR(I14020/F14020,0)</f>
        <v>0.184285454655601</v>
      </c>
      <c r="K14020" s="4" t="str">
        <f aca="false">IFERROR(INDEX(Data_Orders!$F$2:$F$4727,MATCH(B14020,Data_Orders!$A$2:$A$4727,0)),"")</f>
        <v>Trade Account</v>
      </c>
      <c r="L14020" s="4" t="str">
        <f aca="false">IFERROR(INDEX(Data_Orders!$D$2:$D$4727,MATCH(B14020,Data_Orders!$A$2:$A$4727,0)),"")</f>
        <v>Northampton</v>
      </c>
    </row>
    <row r="14021" customFormat="false" ht="15" hidden="false" customHeight="false" outlineLevel="0" collapsed="false">
      <c r="A14021" s="4" t="s">
        <v>19837</v>
      </c>
      <c r="B14021" s="4" t="s">
        <v>5785</v>
      </c>
      <c r="C14021" s="4" t="s">
        <v>1061</v>
      </c>
      <c r="D14021" s="4" t="n">
        <v>17</v>
      </c>
      <c r="E14021" s="4" t="n">
        <v>145.57</v>
      </c>
      <c r="F14021" s="4" t="n">
        <v>2474.69</v>
      </c>
      <c r="G14021" s="4" t="n">
        <f aca="false">INDEX(Data_Products!$D$2:$D$33,MATCH(C14021,Data_Products!$A$2:$A$33,0))</f>
        <v>119.29</v>
      </c>
      <c r="H14021" s="4" t="str">
        <f aca="false">INDEX(Data_Products!$C$2:$C$33,MATCH(C14021,Data_Products!$A$2:$A$33,0))</f>
        <v>Plumbing &amp; Drainage</v>
      </c>
      <c r="I14021" s="10" t="n">
        <f aca="false">D14021*(E14021-G14021)</f>
        <v>446.76</v>
      </c>
      <c r="J14021" s="11" t="n">
        <f aca="false">IFERROR(I14021/F14021,0)</f>
        <v>0.180531702960775</v>
      </c>
      <c r="K14021" s="4" t="str">
        <f aca="false">IFERROR(INDEX(Data_Orders!$F$2:$F$4727,MATCH(B14021,Data_Orders!$A$2:$A$4727,0)),"")</f>
        <v>Trade Account</v>
      </c>
      <c r="L14021" s="4" t="str">
        <f aca="false">IFERROR(INDEX(Data_Orders!$D$2:$D$4727,MATCH(B14021,Data_Orders!$A$2:$A$4727,0)),"")</f>
        <v>Northampton</v>
      </c>
    </row>
    <row r="14022" customFormat="false" ht="15" hidden="false" customHeight="false" outlineLevel="0" collapsed="false">
      <c r="A14022" s="4" t="s">
        <v>19838</v>
      </c>
      <c r="B14022" s="4" t="s">
        <v>5785</v>
      </c>
      <c r="C14022" s="4" t="s">
        <v>1028</v>
      </c>
      <c r="D14022" s="4" t="n">
        <v>14</v>
      </c>
      <c r="E14022" s="4" t="n">
        <v>118.79</v>
      </c>
      <c r="F14022" s="4" t="n">
        <v>1663.06</v>
      </c>
      <c r="G14022" s="4" t="n">
        <f aca="false">INDEX(Data_Products!$D$2:$D$33,MATCH(C14022,Data_Products!$A$2:$A$33,0))</f>
        <v>81.07</v>
      </c>
      <c r="H14022" s="4" t="str">
        <f aca="false">INDEX(Data_Products!$C$2:$C$33,MATCH(C14022,Data_Products!$A$2:$A$33,0))</f>
        <v>Cement &amp; Aggregates</v>
      </c>
      <c r="I14022" s="10" t="n">
        <f aca="false">D14022*(E14022-G14022)</f>
        <v>528.08</v>
      </c>
      <c r="J14022" s="11" t="n">
        <f aca="false">IFERROR(I14022/F14022,0)</f>
        <v>0.317535146056065</v>
      </c>
      <c r="K14022" s="4" t="str">
        <f aca="false">IFERROR(INDEX(Data_Orders!$F$2:$F$4727,MATCH(B14022,Data_Orders!$A$2:$A$4727,0)),"")</f>
        <v>Trade Account</v>
      </c>
      <c r="L14022" s="4" t="str">
        <f aca="false">IFERROR(INDEX(Data_Orders!$D$2:$D$4727,MATCH(B14022,Data_Orders!$A$2:$A$4727,0)),"")</f>
        <v>Northampton</v>
      </c>
    </row>
    <row r="14023" customFormat="false" ht="15" hidden="false" customHeight="false" outlineLevel="0" collapsed="false">
      <c r="A14023" s="4" t="s">
        <v>19839</v>
      </c>
      <c r="B14023" s="4" t="s">
        <v>5785</v>
      </c>
      <c r="C14023" s="4" t="s">
        <v>1073</v>
      </c>
      <c r="D14023" s="4" t="n">
        <v>16</v>
      </c>
      <c r="E14023" s="4" t="n">
        <v>231.05</v>
      </c>
      <c r="F14023" s="4" t="n">
        <v>3696.8</v>
      </c>
      <c r="G14023" s="4" t="n">
        <f aca="false">INDEX(Data_Products!$D$2:$D$33,MATCH(C14023,Data_Products!$A$2:$A$33,0))</f>
        <v>148.29</v>
      </c>
      <c r="H14023" s="4" t="str">
        <f aca="false">INDEX(Data_Products!$C$2:$C$33,MATCH(C14023,Data_Products!$A$2:$A$33,0))</f>
        <v>Landscaping</v>
      </c>
      <c r="I14023" s="10" t="n">
        <f aca="false">D14023*(E14023-G14023)</f>
        <v>1324.16</v>
      </c>
      <c r="J14023" s="11" t="n">
        <f aca="false">IFERROR(I14023/F14023,0)</f>
        <v>0.358190867777537</v>
      </c>
      <c r="K14023" s="4" t="str">
        <f aca="false">IFERROR(INDEX(Data_Orders!$F$2:$F$4727,MATCH(B14023,Data_Orders!$A$2:$A$4727,0)),"")</f>
        <v>Trade Account</v>
      </c>
      <c r="L14023" s="4" t="str">
        <f aca="false">IFERROR(INDEX(Data_Orders!$D$2:$D$4727,MATCH(B14023,Data_Orders!$A$2:$A$4727,0)),"")</f>
        <v>Northampton</v>
      </c>
    </row>
    <row r="14024" customFormat="false" ht="15" hidden="false" customHeight="false" outlineLevel="0" collapsed="false">
      <c r="A14024" s="4" t="s">
        <v>19840</v>
      </c>
      <c r="B14024" s="4" t="s">
        <v>5785</v>
      </c>
      <c r="C14024" s="4" t="s">
        <v>1066</v>
      </c>
      <c r="D14024" s="4" t="n">
        <v>7</v>
      </c>
      <c r="E14024" s="4" t="n">
        <v>209.69</v>
      </c>
      <c r="F14024" s="4" t="n">
        <v>1467.83</v>
      </c>
      <c r="G14024" s="4" t="n">
        <f aca="false">INDEX(Data_Products!$D$2:$D$33,MATCH(C14024,Data_Products!$A$2:$A$33,0))</f>
        <v>144.38</v>
      </c>
      <c r="H14024" s="4" t="str">
        <f aca="false">INDEX(Data_Products!$C$2:$C$33,MATCH(C14024,Data_Products!$A$2:$A$33,0))</f>
        <v>Plumbing &amp; Drainage</v>
      </c>
      <c r="I14024" s="10" t="n">
        <f aca="false">D14024*(E14024-G14024)</f>
        <v>457.17</v>
      </c>
      <c r="J14024" s="11" t="n">
        <f aca="false">IFERROR(I14024/F14024,0)</f>
        <v>0.311459773952024</v>
      </c>
      <c r="K14024" s="4" t="str">
        <f aca="false">IFERROR(INDEX(Data_Orders!$F$2:$F$4727,MATCH(B14024,Data_Orders!$A$2:$A$4727,0)),"")</f>
        <v>Trade Account</v>
      </c>
      <c r="L14024" s="4" t="str">
        <f aca="false">IFERROR(INDEX(Data_Orders!$D$2:$D$4727,MATCH(B14024,Data_Orders!$A$2:$A$4727,0)),"")</f>
        <v>Northampton</v>
      </c>
    </row>
    <row r="14025" customFormat="false" ht="15" hidden="false" customHeight="false" outlineLevel="0" collapsed="false">
      <c r="A14025" s="4" t="s">
        <v>19841</v>
      </c>
      <c r="B14025" s="4" t="s">
        <v>5786</v>
      </c>
      <c r="C14025" s="4" t="s">
        <v>1017</v>
      </c>
      <c r="D14025" s="4" t="n">
        <v>16</v>
      </c>
      <c r="E14025" s="4" t="n">
        <v>49.15</v>
      </c>
      <c r="F14025" s="4" t="n">
        <v>786.4</v>
      </c>
      <c r="G14025" s="4" t="n">
        <f aca="false">INDEX(Data_Products!$D$2:$D$33,MATCH(C14025,Data_Products!$A$2:$A$33,0))</f>
        <v>31.44</v>
      </c>
      <c r="H14025" s="4" t="str">
        <f aca="false">INDEX(Data_Products!$C$2:$C$33,MATCH(C14025,Data_Products!$A$2:$A$33,0))</f>
        <v>Timber</v>
      </c>
      <c r="I14025" s="10" t="n">
        <f aca="false">D14025*(E14025-G14025)</f>
        <v>283.36</v>
      </c>
      <c r="J14025" s="11" t="n">
        <f aca="false">IFERROR(I14025/F14025,0)</f>
        <v>0.360325534079349</v>
      </c>
      <c r="K14025" s="4" t="str">
        <f aca="false">IFERROR(INDEX(Data_Orders!$F$2:$F$4727,MATCH(B14025,Data_Orders!$A$2:$A$4727,0)),"")</f>
        <v>Trade Account</v>
      </c>
      <c r="L14025" s="4" t="str">
        <f aca="false">IFERROR(INDEX(Data_Orders!$D$2:$D$4727,MATCH(B14025,Data_Orders!$A$2:$A$4727,0)),"")</f>
        <v>Northampton</v>
      </c>
    </row>
    <row r="14026" customFormat="false" ht="15" hidden="false" customHeight="false" outlineLevel="0" collapsed="false">
      <c r="A14026" s="4" t="s">
        <v>19842</v>
      </c>
      <c r="B14026" s="4" t="s">
        <v>5786</v>
      </c>
      <c r="C14026" s="4" t="s">
        <v>1048</v>
      </c>
      <c r="D14026" s="4" t="n">
        <v>9</v>
      </c>
      <c r="E14026" s="4" t="n">
        <v>112.72</v>
      </c>
      <c r="F14026" s="4" t="n">
        <v>1014.48</v>
      </c>
      <c r="G14026" s="4" t="n">
        <f aca="false">INDEX(Data_Products!$D$2:$D$33,MATCH(C14026,Data_Products!$A$2:$A$33,0))</f>
        <v>83.21</v>
      </c>
      <c r="H14026" s="4" t="str">
        <f aca="false">INDEX(Data_Products!$C$2:$C$33,MATCH(C14026,Data_Products!$A$2:$A$33,0))</f>
        <v>Tools &amp; Fixings</v>
      </c>
      <c r="I14026" s="10" t="n">
        <f aca="false">D14026*(E14026-G14026)</f>
        <v>265.59</v>
      </c>
      <c r="J14026" s="11" t="n">
        <f aca="false">IFERROR(I14026/F14026,0)</f>
        <v>0.261799148332151</v>
      </c>
      <c r="K14026" s="4" t="str">
        <f aca="false">IFERROR(INDEX(Data_Orders!$F$2:$F$4727,MATCH(B14026,Data_Orders!$A$2:$A$4727,0)),"")</f>
        <v>Trade Account</v>
      </c>
      <c r="L14026" s="4" t="str">
        <f aca="false">IFERROR(INDEX(Data_Orders!$D$2:$D$4727,MATCH(B14026,Data_Orders!$A$2:$A$4727,0)),"")</f>
        <v>Northampton</v>
      </c>
    </row>
    <row r="14027" customFormat="false" ht="15" hidden="false" customHeight="false" outlineLevel="0" collapsed="false">
      <c r="A14027" s="4" t="s">
        <v>19843</v>
      </c>
      <c r="B14027" s="4" t="s">
        <v>5786</v>
      </c>
      <c r="C14027" s="4" t="s">
        <v>1019</v>
      </c>
      <c r="D14027" s="4" t="n">
        <v>17</v>
      </c>
      <c r="E14027" s="4" t="n">
        <v>79.76</v>
      </c>
      <c r="F14027" s="4" t="n">
        <v>1355.92</v>
      </c>
      <c r="G14027" s="4" t="n">
        <f aca="false">INDEX(Data_Products!$D$2:$D$33,MATCH(C14027,Data_Products!$A$2:$A$33,0))</f>
        <v>59.07</v>
      </c>
      <c r="H14027" s="4" t="str">
        <f aca="false">INDEX(Data_Products!$C$2:$C$33,MATCH(C14027,Data_Products!$A$2:$A$33,0))</f>
        <v>Timber</v>
      </c>
      <c r="I14027" s="10" t="n">
        <f aca="false">D14027*(E14027-G14027)</f>
        <v>351.73</v>
      </c>
      <c r="J14027" s="11" t="n">
        <f aca="false">IFERROR(I14027/F14027,0)</f>
        <v>0.259403209628887</v>
      </c>
      <c r="K14027" s="4" t="str">
        <f aca="false">IFERROR(INDEX(Data_Orders!$F$2:$F$4727,MATCH(B14027,Data_Orders!$A$2:$A$4727,0)),"")</f>
        <v>Trade Account</v>
      </c>
      <c r="L14027" s="4" t="str">
        <f aca="false">IFERROR(INDEX(Data_Orders!$D$2:$D$4727,MATCH(B14027,Data_Orders!$A$2:$A$4727,0)),"")</f>
        <v>Northampton</v>
      </c>
    </row>
    <row r="14028" customFormat="false" ht="15" hidden="false" customHeight="false" outlineLevel="0" collapsed="false">
      <c r="A14028" s="4" t="s">
        <v>19844</v>
      </c>
      <c r="B14028" s="4" t="s">
        <v>5786</v>
      </c>
      <c r="C14028" s="4" t="s">
        <v>1061</v>
      </c>
      <c r="D14028" s="4" t="n">
        <v>15</v>
      </c>
      <c r="E14028" s="4" t="n">
        <v>145.57</v>
      </c>
      <c r="F14028" s="4" t="n">
        <v>2183.55</v>
      </c>
      <c r="G14028" s="4" t="n">
        <f aca="false">INDEX(Data_Products!$D$2:$D$33,MATCH(C14028,Data_Products!$A$2:$A$33,0))</f>
        <v>119.29</v>
      </c>
      <c r="H14028" s="4" t="str">
        <f aca="false">INDEX(Data_Products!$C$2:$C$33,MATCH(C14028,Data_Products!$A$2:$A$33,0))</f>
        <v>Plumbing &amp; Drainage</v>
      </c>
      <c r="I14028" s="10" t="n">
        <f aca="false">D14028*(E14028-G14028)</f>
        <v>394.2</v>
      </c>
      <c r="J14028" s="11" t="n">
        <f aca="false">IFERROR(I14028/F14028,0)</f>
        <v>0.180531702960775</v>
      </c>
      <c r="K14028" s="4" t="str">
        <f aca="false">IFERROR(INDEX(Data_Orders!$F$2:$F$4727,MATCH(B14028,Data_Orders!$A$2:$A$4727,0)),"")</f>
        <v>Trade Account</v>
      </c>
      <c r="L14028" s="4" t="str">
        <f aca="false">IFERROR(INDEX(Data_Orders!$D$2:$D$4727,MATCH(B14028,Data_Orders!$A$2:$A$4727,0)),"")</f>
        <v>Northampton</v>
      </c>
    </row>
    <row r="14029" customFormat="false" ht="15" hidden="false" customHeight="false" outlineLevel="0" collapsed="false">
      <c r="A14029" s="4" t="s">
        <v>19845</v>
      </c>
      <c r="B14029" s="4" t="s">
        <v>5786</v>
      </c>
      <c r="C14029" s="4" t="s">
        <v>1044</v>
      </c>
      <c r="D14029" s="4" t="n">
        <v>10</v>
      </c>
      <c r="E14029" s="4" t="n">
        <v>190.44</v>
      </c>
      <c r="F14029" s="4" t="n">
        <v>1904.4</v>
      </c>
      <c r="G14029" s="4" t="n">
        <f aca="false">INDEX(Data_Products!$D$2:$D$33,MATCH(C14029,Data_Products!$A$2:$A$33,0))</f>
        <v>115.48</v>
      </c>
      <c r="H14029" s="4" t="str">
        <f aca="false">INDEX(Data_Products!$C$2:$C$33,MATCH(C14029,Data_Products!$A$2:$A$33,0))</f>
        <v>Tools &amp; Fixings</v>
      </c>
      <c r="I14029" s="10" t="n">
        <f aca="false">D14029*(E14029-G14029)</f>
        <v>749.6</v>
      </c>
      <c r="J14029" s="11" t="n">
        <f aca="false">IFERROR(I14029/F14029,0)</f>
        <v>0.393614786809494</v>
      </c>
      <c r="K14029" s="4" t="str">
        <f aca="false">IFERROR(INDEX(Data_Orders!$F$2:$F$4727,MATCH(B14029,Data_Orders!$A$2:$A$4727,0)),"")</f>
        <v>Trade Account</v>
      </c>
      <c r="L14029" s="4" t="str">
        <f aca="false">IFERROR(INDEX(Data_Orders!$D$2:$D$4727,MATCH(B14029,Data_Orders!$A$2:$A$4727,0)),"")</f>
        <v>Northampton</v>
      </c>
    </row>
    <row r="14030" customFormat="false" ht="15" hidden="false" customHeight="false" outlineLevel="0" collapsed="false">
      <c r="A14030" s="4" t="s">
        <v>19846</v>
      </c>
      <c r="B14030" s="4" t="s">
        <v>5787</v>
      </c>
      <c r="C14030" s="4" t="s">
        <v>1052</v>
      </c>
      <c r="D14030" s="4" t="n">
        <v>20</v>
      </c>
      <c r="E14030" s="4" t="n">
        <v>205.71</v>
      </c>
      <c r="F14030" s="4" t="n">
        <v>4114.2</v>
      </c>
      <c r="G14030" s="4" t="n">
        <f aca="false">INDEX(Data_Products!$D$2:$D$33,MATCH(C14030,Data_Products!$A$2:$A$33,0))</f>
        <v>152.29</v>
      </c>
      <c r="H14030" s="4" t="str">
        <f aca="false">INDEX(Data_Products!$C$2:$C$33,MATCH(C14030,Data_Products!$A$2:$A$33,0))</f>
        <v>Roofing</v>
      </c>
      <c r="I14030" s="10" t="n">
        <f aca="false">D14030*(E14030-G14030)</f>
        <v>1068.4</v>
      </c>
      <c r="J14030" s="11" t="n">
        <f aca="false">IFERROR(I14030/F14030,0)</f>
        <v>0.259685965679841</v>
      </c>
      <c r="K14030" s="4" t="str">
        <f aca="false">IFERROR(INDEX(Data_Orders!$F$2:$F$4727,MATCH(B14030,Data_Orders!$A$2:$A$4727,0)),"")</f>
        <v>Trade Account</v>
      </c>
      <c r="L14030" s="4" t="str">
        <f aca="false">IFERROR(INDEX(Data_Orders!$D$2:$D$4727,MATCH(B14030,Data_Orders!$A$2:$A$4727,0)),"")</f>
        <v>Northampton</v>
      </c>
    </row>
    <row r="14031" customFormat="false" ht="15" hidden="false" customHeight="false" outlineLevel="0" collapsed="false">
      <c r="A14031" s="4" t="s">
        <v>19847</v>
      </c>
      <c r="B14031" s="4" t="s">
        <v>5787</v>
      </c>
      <c r="C14031" s="4" t="s">
        <v>1026</v>
      </c>
      <c r="D14031" s="4" t="n">
        <v>20</v>
      </c>
      <c r="E14031" s="4" t="n">
        <v>184.05</v>
      </c>
      <c r="F14031" s="4" t="n">
        <v>3681</v>
      </c>
      <c r="G14031" s="4" t="n">
        <f aca="false">INDEX(Data_Products!$D$2:$D$33,MATCH(C14031,Data_Products!$A$2:$A$33,0))</f>
        <v>147.44</v>
      </c>
      <c r="H14031" s="4" t="str">
        <f aca="false">INDEX(Data_Products!$C$2:$C$33,MATCH(C14031,Data_Products!$A$2:$A$33,0))</f>
        <v>Cement &amp; Aggregates</v>
      </c>
      <c r="I14031" s="10" t="n">
        <f aca="false">D14031*(E14031-G14031)</f>
        <v>732.2</v>
      </c>
      <c r="J14031" s="11" t="n">
        <f aca="false">IFERROR(I14031/F14031,0)</f>
        <v>0.19891333876664</v>
      </c>
      <c r="K14031" s="4" t="str">
        <f aca="false">IFERROR(INDEX(Data_Orders!$F$2:$F$4727,MATCH(B14031,Data_Orders!$A$2:$A$4727,0)),"")</f>
        <v>Trade Account</v>
      </c>
      <c r="L14031" s="4" t="str">
        <f aca="false">IFERROR(INDEX(Data_Orders!$D$2:$D$4727,MATCH(B14031,Data_Orders!$A$2:$A$4727,0)),"")</f>
        <v>Northampton</v>
      </c>
    </row>
    <row r="14032" customFormat="false" ht="15" hidden="false" customHeight="false" outlineLevel="0" collapsed="false">
      <c r="A14032" s="4" t="s">
        <v>19848</v>
      </c>
      <c r="B14032" s="4" t="s">
        <v>5787</v>
      </c>
      <c r="C14032" s="4" t="s">
        <v>1035</v>
      </c>
      <c r="D14032" s="4" t="n">
        <v>11</v>
      </c>
      <c r="E14032" s="4" t="n">
        <v>165.07</v>
      </c>
      <c r="F14032" s="4" t="n">
        <v>1815.77</v>
      </c>
      <c r="G14032" s="4" t="n">
        <f aca="false">INDEX(Data_Products!$D$2:$D$33,MATCH(C14032,Data_Products!$A$2:$A$33,0))</f>
        <v>134.65</v>
      </c>
      <c r="H14032" s="4" t="str">
        <f aca="false">INDEX(Data_Products!$C$2:$C$33,MATCH(C14032,Data_Products!$A$2:$A$33,0))</f>
        <v>Insulation</v>
      </c>
      <c r="I14032" s="10" t="n">
        <f aca="false">D14032*(E14032-G14032)</f>
        <v>334.62</v>
      </c>
      <c r="J14032" s="11" t="n">
        <f aca="false">IFERROR(I14032/F14032,0)</f>
        <v>0.184285454655601</v>
      </c>
      <c r="K14032" s="4" t="str">
        <f aca="false">IFERROR(INDEX(Data_Orders!$F$2:$F$4727,MATCH(B14032,Data_Orders!$A$2:$A$4727,0)),"")</f>
        <v>Trade Account</v>
      </c>
      <c r="L14032" s="4" t="str">
        <f aca="false">IFERROR(INDEX(Data_Orders!$D$2:$D$4727,MATCH(B14032,Data_Orders!$A$2:$A$4727,0)),"")</f>
        <v>Northampton</v>
      </c>
    </row>
    <row r="14033" customFormat="false" ht="15" hidden="false" customHeight="false" outlineLevel="0" collapsed="false">
      <c r="A14033" s="4" t="s">
        <v>19849</v>
      </c>
      <c r="B14033" s="4" t="s">
        <v>5787</v>
      </c>
      <c r="C14033" s="4" t="s">
        <v>1070</v>
      </c>
      <c r="D14033" s="4" t="n">
        <v>18</v>
      </c>
      <c r="E14033" s="4" t="n">
        <v>230.32</v>
      </c>
      <c r="F14033" s="4" t="n">
        <v>4145.76</v>
      </c>
      <c r="G14033" s="4" t="n">
        <f aca="false">INDEX(Data_Products!$D$2:$D$33,MATCH(C14033,Data_Products!$A$2:$A$33,0))</f>
        <v>161.64</v>
      </c>
      <c r="H14033" s="4" t="str">
        <f aca="false">INDEX(Data_Products!$C$2:$C$33,MATCH(C14033,Data_Products!$A$2:$A$33,0))</f>
        <v>Landscaping</v>
      </c>
      <c r="I14033" s="10" t="n">
        <f aca="false">D14033*(E14033-G14033)</f>
        <v>1236.24</v>
      </c>
      <c r="J14033" s="11" t="n">
        <f aca="false">IFERROR(I14033/F14033,0)</f>
        <v>0.298193817297673</v>
      </c>
      <c r="K14033" s="4" t="str">
        <f aca="false">IFERROR(INDEX(Data_Orders!$F$2:$F$4727,MATCH(B14033,Data_Orders!$A$2:$A$4727,0)),"")</f>
        <v>Trade Account</v>
      </c>
      <c r="L14033" s="4" t="str">
        <f aca="false">IFERROR(INDEX(Data_Orders!$D$2:$D$4727,MATCH(B14033,Data_Orders!$A$2:$A$4727,0)),"")</f>
        <v>Northampton</v>
      </c>
    </row>
    <row r="14034" customFormat="false" ht="15" hidden="false" customHeight="false" outlineLevel="0" collapsed="false">
      <c r="A14034" s="4" t="s">
        <v>19850</v>
      </c>
      <c r="B14034" s="4" t="s">
        <v>5788</v>
      </c>
      <c r="C14034" s="4" t="s">
        <v>1048</v>
      </c>
      <c r="D14034" s="4" t="n">
        <v>12</v>
      </c>
      <c r="E14034" s="4" t="n">
        <v>112.72</v>
      </c>
      <c r="F14034" s="4" t="n">
        <v>1352.64</v>
      </c>
      <c r="G14034" s="4" t="n">
        <f aca="false">INDEX(Data_Products!$D$2:$D$33,MATCH(C14034,Data_Products!$A$2:$A$33,0))</f>
        <v>83.21</v>
      </c>
      <c r="H14034" s="4" t="str">
        <f aca="false">INDEX(Data_Products!$C$2:$C$33,MATCH(C14034,Data_Products!$A$2:$A$33,0))</f>
        <v>Tools &amp; Fixings</v>
      </c>
      <c r="I14034" s="10" t="n">
        <f aca="false">D14034*(E14034-G14034)</f>
        <v>354.12</v>
      </c>
      <c r="J14034" s="11" t="n">
        <f aca="false">IFERROR(I14034/F14034,0)</f>
        <v>0.261799148332151</v>
      </c>
      <c r="K14034" s="4" t="str">
        <f aca="false">IFERROR(INDEX(Data_Orders!$F$2:$F$4727,MATCH(B14034,Data_Orders!$A$2:$A$4727,0)),"")</f>
        <v>Trade Account</v>
      </c>
      <c r="L14034" s="4" t="str">
        <f aca="false">IFERROR(INDEX(Data_Orders!$D$2:$D$4727,MATCH(B14034,Data_Orders!$A$2:$A$4727,0)),"")</f>
        <v>Northampton</v>
      </c>
    </row>
    <row r="14035" customFormat="false" ht="15" hidden="false" customHeight="false" outlineLevel="0" collapsed="false">
      <c r="A14035" s="4" t="s">
        <v>19851</v>
      </c>
      <c r="B14035" s="4" t="s">
        <v>5788</v>
      </c>
      <c r="C14035" s="4" t="s">
        <v>1026</v>
      </c>
      <c r="D14035" s="4" t="n">
        <v>13</v>
      </c>
      <c r="E14035" s="4" t="n">
        <v>184.05</v>
      </c>
      <c r="F14035" s="4" t="n">
        <v>2392.65</v>
      </c>
      <c r="G14035" s="4" t="n">
        <f aca="false">INDEX(Data_Products!$D$2:$D$33,MATCH(C14035,Data_Products!$A$2:$A$33,0))</f>
        <v>147.44</v>
      </c>
      <c r="H14035" s="4" t="str">
        <f aca="false">INDEX(Data_Products!$C$2:$C$33,MATCH(C14035,Data_Products!$A$2:$A$33,0))</f>
        <v>Cement &amp; Aggregates</v>
      </c>
      <c r="I14035" s="10" t="n">
        <f aca="false">D14035*(E14035-G14035)</f>
        <v>475.93</v>
      </c>
      <c r="J14035" s="11" t="n">
        <f aca="false">IFERROR(I14035/F14035,0)</f>
        <v>0.19891333876664</v>
      </c>
      <c r="K14035" s="4" t="str">
        <f aca="false">IFERROR(INDEX(Data_Orders!$F$2:$F$4727,MATCH(B14035,Data_Orders!$A$2:$A$4727,0)),"")</f>
        <v>Trade Account</v>
      </c>
      <c r="L14035" s="4" t="str">
        <f aca="false">IFERROR(INDEX(Data_Orders!$D$2:$D$4727,MATCH(B14035,Data_Orders!$A$2:$A$4727,0)),"")</f>
        <v>Northampton</v>
      </c>
    </row>
    <row r="14036" customFormat="false" ht="15" hidden="false" customHeight="false" outlineLevel="0" collapsed="false">
      <c r="A14036" s="4" t="s">
        <v>19852</v>
      </c>
      <c r="B14036" s="4" t="s">
        <v>5789</v>
      </c>
      <c r="C14036" s="4" t="s">
        <v>1050</v>
      </c>
      <c r="D14036" s="4" t="n">
        <v>12</v>
      </c>
      <c r="E14036" s="4" t="n">
        <v>238.63</v>
      </c>
      <c r="F14036" s="4" t="n">
        <v>2863.56</v>
      </c>
      <c r="G14036" s="4" t="n">
        <f aca="false">INDEX(Data_Products!$D$2:$D$33,MATCH(C14036,Data_Products!$A$2:$A$33,0))</f>
        <v>148.91</v>
      </c>
      <c r="H14036" s="4" t="str">
        <f aca="false">INDEX(Data_Products!$C$2:$C$33,MATCH(C14036,Data_Products!$A$2:$A$33,0))</f>
        <v>Tools &amp; Fixings</v>
      </c>
      <c r="I14036" s="10" t="n">
        <f aca="false">D14036*(E14036-G14036)</f>
        <v>1076.64</v>
      </c>
      <c r="J14036" s="11" t="n">
        <f aca="false">IFERROR(I14036/F14036,0)</f>
        <v>0.375979549930855</v>
      </c>
      <c r="K14036" s="4" t="str">
        <f aca="false">IFERROR(INDEX(Data_Orders!$F$2:$F$4727,MATCH(B14036,Data_Orders!$A$2:$A$4727,0)),"")</f>
        <v>Trade Account</v>
      </c>
      <c r="L14036" s="4" t="str">
        <f aca="false">IFERROR(INDEX(Data_Orders!$D$2:$D$4727,MATCH(B14036,Data_Orders!$A$2:$A$4727,0)),"")</f>
        <v>Northampton</v>
      </c>
    </row>
    <row r="14037" customFormat="false" ht="15" hidden="false" customHeight="false" outlineLevel="0" collapsed="false">
      <c r="A14037" s="4" t="s">
        <v>19853</v>
      </c>
      <c r="B14037" s="4" t="s">
        <v>5789</v>
      </c>
      <c r="C14037" s="4" t="s">
        <v>1044</v>
      </c>
      <c r="D14037" s="4" t="n">
        <v>5</v>
      </c>
      <c r="E14037" s="4" t="n">
        <v>190.44</v>
      </c>
      <c r="F14037" s="4" t="n">
        <v>952.2</v>
      </c>
      <c r="G14037" s="4" t="n">
        <f aca="false">INDEX(Data_Products!$D$2:$D$33,MATCH(C14037,Data_Products!$A$2:$A$33,0))</f>
        <v>115.48</v>
      </c>
      <c r="H14037" s="4" t="str">
        <f aca="false">INDEX(Data_Products!$C$2:$C$33,MATCH(C14037,Data_Products!$A$2:$A$33,0))</f>
        <v>Tools &amp; Fixings</v>
      </c>
      <c r="I14037" s="10" t="n">
        <f aca="false">D14037*(E14037-G14037)</f>
        <v>374.8</v>
      </c>
      <c r="J14037" s="11" t="n">
        <f aca="false">IFERROR(I14037/F14037,0)</f>
        <v>0.393614786809494</v>
      </c>
      <c r="K14037" s="4" t="str">
        <f aca="false">IFERROR(INDEX(Data_Orders!$F$2:$F$4727,MATCH(B14037,Data_Orders!$A$2:$A$4727,0)),"")</f>
        <v>Trade Account</v>
      </c>
      <c r="L14037" s="4" t="str">
        <f aca="false">IFERROR(INDEX(Data_Orders!$D$2:$D$4727,MATCH(B14037,Data_Orders!$A$2:$A$4727,0)),"")</f>
        <v>Northampton</v>
      </c>
    </row>
    <row r="14038" customFormat="false" ht="15" hidden="false" customHeight="false" outlineLevel="0" collapsed="false">
      <c r="A14038" s="4" t="s">
        <v>19854</v>
      </c>
      <c r="B14038" s="4" t="s">
        <v>5789</v>
      </c>
      <c r="C14038" s="4" t="s">
        <v>1064</v>
      </c>
      <c r="D14038" s="4" t="n">
        <v>2</v>
      </c>
      <c r="E14038" s="4" t="n">
        <v>97.63</v>
      </c>
      <c r="F14038" s="4" t="n">
        <v>195.26</v>
      </c>
      <c r="G14038" s="4" t="n">
        <f aca="false">INDEX(Data_Products!$D$2:$D$33,MATCH(C14038,Data_Products!$A$2:$A$33,0))</f>
        <v>65.21</v>
      </c>
      <c r="H14038" s="4" t="str">
        <f aca="false">INDEX(Data_Products!$C$2:$C$33,MATCH(C14038,Data_Products!$A$2:$A$33,0))</f>
        <v>Plumbing &amp; Drainage</v>
      </c>
      <c r="I14038" s="10" t="n">
        <f aca="false">D14038*(E14038-G14038)</f>
        <v>64.84</v>
      </c>
      <c r="J14038" s="11" t="n">
        <f aca="false">IFERROR(I14038/F14038,0)</f>
        <v>0.332070060432244</v>
      </c>
      <c r="K14038" s="4" t="str">
        <f aca="false">IFERROR(INDEX(Data_Orders!$F$2:$F$4727,MATCH(B14038,Data_Orders!$A$2:$A$4727,0)),"")</f>
        <v>Trade Account</v>
      </c>
      <c r="L14038" s="4" t="str">
        <f aca="false">IFERROR(INDEX(Data_Orders!$D$2:$D$4727,MATCH(B14038,Data_Orders!$A$2:$A$4727,0)),"")</f>
        <v>Northampton</v>
      </c>
    </row>
    <row r="14039" customFormat="false" ht="15" hidden="false" customHeight="false" outlineLevel="0" collapsed="false">
      <c r="A14039" s="4" t="s">
        <v>19855</v>
      </c>
      <c r="B14039" s="4" t="s">
        <v>5789</v>
      </c>
      <c r="C14039" s="4" t="s">
        <v>1017</v>
      </c>
      <c r="D14039" s="4" t="n">
        <v>3</v>
      </c>
      <c r="E14039" s="4" t="n">
        <v>49.15</v>
      </c>
      <c r="F14039" s="4" t="n">
        <v>147.45</v>
      </c>
      <c r="G14039" s="4" t="n">
        <f aca="false">INDEX(Data_Products!$D$2:$D$33,MATCH(C14039,Data_Products!$A$2:$A$33,0))</f>
        <v>31.44</v>
      </c>
      <c r="H14039" s="4" t="str">
        <f aca="false">INDEX(Data_Products!$C$2:$C$33,MATCH(C14039,Data_Products!$A$2:$A$33,0))</f>
        <v>Timber</v>
      </c>
      <c r="I14039" s="10" t="n">
        <f aca="false">D14039*(E14039-G14039)</f>
        <v>53.13</v>
      </c>
      <c r="J14039" s="11" t="n">
        <f aca="false">IFERROR(I14039/F14039,0)</f>
        <v>0.360325534079349</v>
      </c>
      <c r="K14039" s="4" t="str">
        <f aca="false">IFERROR(INDEX(Data_Orders!$F$2:$F$4727,MATCH(B14039,Data_Orders!$A$2:$A$4727,0)),"")</f>
        <v>Trade Account</v>
      </c>
      <c r="L14039" s="4" t="str">
        <f aca="false">IFERROR(INDEX(Data_Orders!$D$2:$D$4727,MATCH(B14039,Data_Orders!$A$2:$A$4727,0)),"")</f>
        <v>Northampton</v>
      </c>
    </row>
    <row r="14040" customFormat="false" ht="15" hidden="false" customHeight="false" outlineLevel="0" collapsed="false">
      <c r="A14040" s="4" t="s">
        <v>19856</v>
      </c>
      <c r="B14040" s="4" t="s">
        <v>5789</v>
      </c>
      <c r="C14040" s="4" t="s">
        <v>1021</v>
      </c>
      <c r="D14040" s="4" t="n">
        <v>20</v>
      </c>
      <c r="E14040" s="4" t="n">
        <v>73.76</v>
      </c>
      <c r="F14040" s="4" t="n">
        <v>1475.2</v>
      </c>
      <c r="G14040" s="4" t="n">
        <f aca="false">INDEX(Data_Products!$D$2:$D$33,MATCH(C14040,Data_Products!$A$2:$A$33,0))</f>
        <v>51.51</v>
      </c>
      <c r="H14040" s="4" t="str">
        <f aca="false">INDEX(Data_Products!$C$2:$C$33,MATCH(C14040,Data_Products!$A$2:$A$33,0))</f>
        <v>Cement &amp; Aggregates</v>
      </c>
      <c r="I14040" s="10" t="n">
        <f aca="false">D14040*(E14040-G14040)</f>
        <v>445</v>
      </c>
      <c r="J14040" s="11" t="n">
        <f aca="false">IFERROR(I14040/F14040,0)</f>
        <v>0.301654013015184</v>
      </c>
      <c r="K14040" s="4" t="str">
        <f aca="false">IFERROR(INDEX(Data_Orders!$F$2:$F$4727,MATCH(B14040,Data_Orders!$A$2:$A$4727,0)),"")</f>
        <v>Trade Account</v>
      </c>
      <c r="L14040" s="4" t="str">
        <f aca="false">IFERROR(INDEX(Data_Orders!$D$2:$D$4727,MATCH(B14040,Data_Orders!$A$2:$A$4727,0)),"")</f>
        <v>Northampton</v>
      </c>
    </row>
    <row r="14041" customFormat="false" ht="15" hidden="false" customHeight="false" outlineLevel="0" collapsed="false">
      <c r="A14041" s="4" t="s">
        <v>19857</v>
      </c>
      <c r="B14041" s="4" t="s">
        <v>5790</v>
      </c>
      <c r="C14041" s="4" t="s">
        <v>1059</v>
      </c>
      <c r="D14041" s="4" t="n">
        <v>13</v>
      </c>
      <c r="E14041" s="4" t="n">
        <v>103.63</v>
      </c>
      <c r="F14041" s="4" t="n">
        <v>1347.19</v>
      </c>
      <c r="G14041" s="4" t="n">
        <f aca="false">INDEX(Data_Products!$D$2:$D$33,MATCH(C14041,Data_Products!$A$2:$A$33,0))</f>
        <v>82.55</v>
      </c>
      <c r="H14041" s="4" t="str">
        <f aca="false">INDEX(Data_Products!$C$2:$C$33,MATCH(C14041,Data_Products!$A$2:$A$33,0))</f>
        <v>Roofing</v>
      </c>
      <c r="I14041" s="10" t="n">
        <f aca="false">D14041*(E14041-G14041)</f>
        <v>274.04</v>
      </c>
      <c r="J14041" s="11" t="n">
        <f aca="false">IFERROR(I14041/F14041,0)</f>
        <v>0.203415999228023</v>
      </c>
      <c r="K14041" s="4" t="str">
        <f aca="false">IFERROR(INDEX(Data_Orders!$F$2:$F$4727,MATCH(B14041,Data_Orders!$A$2:$A$4727,0)),"")</f>
        <v>Trade Account</v>
      </c>
      <c r="L14041" s="4" t="str">
        <f aca="false">IFERROR(INDEX(Data_Orders!$D$2:$D$4727,MATCH(B14041,Data_Orders!$A$2:$A$4727,0)),"")</f>
        <v>Northampton</v>
      </c>
    </row>
    <row r="14042" customFormat="false" ht="15" hidden="false" customHeight="false" outlineLevel="0" collapsed="false">
      <c r="A14042" s="4" t="s">
        <v>19858</v>
      </c>
      <c r="B14042" s="4" t="s">
        <v>5791</v>
      </c>
      <c r="C14042" s="4" t="s">
        <v>1055</v>
      </c>
      <c r="D14042" s="4" t="n">
        <v>13</v>
      </c>
      <c r="E14042" s="4" t="n">
        <v>205.03</v>
      </c>
      <c r="F14042" s="4" t="n">
        <v>2665.39</v>
      </c>
      <c r="G14042" s="4" t="n">
        <f aca="false">INDEX(Data_Products!$D$2:$D$33,MATCH(C14042,Data_Products!$A$2:$A$33,0))</f>
        <v>138.6</v>
      </c>
      <c r="H14042" s="4" t="str">
        <f aca="false">INDEX(Data_Products!$C$2:$C$33,MATCH(C14042,Data_Products!$A$2:$A$33,0))</f>
        <v>Roofing</v>
      </c>
      <c r="I14042" s="10" t="n">
        <f aca="false">D14042*(E14042-G14042)</f>
        <v>863.59</v>
      </c>
      <c r="J14042" s="11" t="n">
        <f aca="false">IFERROR(I14042/F14042,0)</f>
        <v>0.324001365653807</v>
      </c>
      <c r="K14042" s="4" t="str">
        <f aca="false">IFERROR(INDEX(Data_Orders!$F$2:$F$4727,MATCH(B14042,Data_Orders!$A$2:$A$4727,0)),"")</f>
        <v>Trade Account</v>
      </c>
      <c r="L14042" s="4" t="str">
        <f aca="false">IFERROR(INDEX(Data_Orders!$D$2:$D$4727,MATCH(B14042,Data_Orders!$A$2:$A$4727,0)),"")</f>
        <v>Northampton</v>
      </c>
    </row>
    <row r="14043" customFormat="false" ht="15" hidden="false" customHeight="false" outlineLevel="0" collapsed="false">
      <c r="A14043" s="4" t="s">
        <v>19859</v>
      </c>
      <c r="B14043" s="4" t="s">
        <v>5791</v>
      </c>
      <c r="C14043" s="4" t="s">
        <v>1050</v>
      </c>
      <c r="D14043" s="4" t="n">
        <v>16</v>
      </c>
      <c r="E14043" s="4" t="n">
        <v>238.63</v>
      </c>
      <c r="F14043" s="4" t="n">
        <v>3818.08</v>
      </c>
      <c r="G14043" s="4" t="n">
        <f aca="false">INDEX(Data_Products!$D$2:$D$33,MATCH(C14043,Data_Products!$A$2:$A$33,0))</f>
        <v>148.91</v>
      </c>
      <c r="H14043" s="4" t="str">
        <f aca="false">INDEX(Data_Products!$C$2:$C$33,MATCH(C14043,Data_Products!$A$2:$A$33,0))</f>
        <v>Tools &amp; Fixings</v>
      </c>
      <c r="I14043" s="10" t="n">
        <f aca="false">D14043*(E14043-G14043)</f>
        <v>1435.52</v>
      </c>
      <c r="J14043" s="11" t="n">
        <f aca="false">IFERROR(I14043/F14043,0)</f>
        <v>0.375979549930855</v>
      </c>
      <c r="K14043" s="4" t="str">
        <f aca="false">IFERROR(INDEX(Data_Orders!$F$2:$F$4727,MATCH(B14043,Data_Orders!$A$2:$A$4727,0)),"")</f>
        <v>Trade Account</v>
      </c>
      <c r="L14043" s="4" t="str">
        <f aca="false">IFERROR(INDEX(Data_Orders!$D$2:$D$4727,MATCH(B14043,Data_Orders!$A$2:$A$4727,0)),"")</f>
        <v>Northampton</v>
      </c>
    </row>
    <row r="14044" customFormat="false" ht="15" hidden="false" customHeight="false" outlineLevel="0" collapsed="false">
      <c r="A14044" s="4" t="s">
        <v>19860</v>
      </c>
      <c r="B14044" s="4" t="s">
        <v>5791</v>
      </c>
      <c r="C14044" s="4" t="s">
        <v>1017</v>
      </c>
      <c r="D14044" s="4" t="n">
        <v>4</v>
      </c>
      <c r="E14044" s="4" t="n">
        <v>49.15</v>
      </c>
      <c r="F14044" s="4" t="n">
        <v>196.6</v>
      </c>
      <c r="G14044" s="4" t="n">
        <f aca="false">INDEX(Data_Products!$D$2:$D$33,MATCH(C14044,Data_Products!$A$2:$A$33,0))</f>
        <v>31.44</v>
      </c>
      <c r="H14044" s="4" t="str">
        <f aca="false">INDEX(Data_Products!$C$2:$C$33,MATCH(C14044,Data_Products!$A$2:$A$33,0))</f>
        <v>Timber</v>
      </c>
      <c r="I14044" s="10" t="n">
        <f aca="false">D14044*(E14044-G14044)</f>
        <v>70.84</v>
      </c>
      <c r="J14044" s="11" t="n">
        <f aca="false">IFERROR(I14044/F14044,0)</f>
        <v>0.360325534079349</v>
      </c>
      <c r="K14044" s="4" t="str">
        <f aca="false">IFERROR(INDEX(Data_Orders!$F$2:$F$4727,MATCH(B14044,Data_Orders!$A$2:$A$4727,0)),"")</f>
        <v>Trade Account</v>
      </c>
      <c r="L14044" s="4" t="str">
        <f aca="false">IFERROR(INDEX(Data_Orders!$D$2:$D$4727,MATCH(B14044,Data_Orders!$A$2:$A$4727,0)),"")</f>
        <v>Northampton</v>
      </c>
    </row>
    <row r="14045" customFormat="false" ht="15" hidden="false" customHeight="false" outlineLevel="0" collapsed="false">
      <c r="A14045" s="4" t="s">
        <v>19861</v>
      </c>
      <c r="B14045" s="4" t="s">
        <v>5791</v>
      </c>
      <c r="C14045" s="4" t="s">
        <v>1019</v>
      </c>
      <c r="D14045" s="4" t="n">
        <v>19</v>
      </c>
      <c r="E14045" s="4" t="n">
        <v>79.76</v>
      </c>
      <c r="F14045" s="4" t="n">
        <v>1515.44</v>
      </c>
      <c r="G14045" s="4" t="n">
        <f aca="false">INDEX(Data_Products!$D$2:$D$33,MATCH(C14045,Data_Products!$A$2:$A$33,0))</f>
        <v>59.07</v>
      </c>
      <c r="H14045" s="4" t="str">
        <f aca="false">INDEX(Data_Products!$C$2:$C$33,MATCH(C14045,Data_Products!$A$2:$A$33,0))</f>
        <v>Timber</v>
      </c>
      <c r="I14045" s="10" t="n">
        <f aca="false">D14045*(E14045-G14045)</f>
        <v>393.11</v>
      </c>
      <c r="J14045" s="11" t="n">
        <f aca="false">IFERROR(I14045/F14045,0)</f>
        <v>0.259403209628887</v>
      </c>
      <c r="K14045" s="4" t="str">
        <f aca="false">IFERROR(INDEX(Data_Orders!$F$2:$F$4727,MATCH(B14045,Data_Orders!$A$2:$A$4727,0)),"")</f>
        <v>Trade Account</v>
      </c>
      <c r="L14045" s="4" t="str">
        <f aca="false">IFERROR(INDEX(Data_Orders!$D$2:$D$4727,MATCH(B14045,Data_Orders!$A$2:$A$4727,0)),"")</f>
        <v>Northampton</v>
      </c>
    </row>
    <row r="14046" customFormat="false" ht="15" hidden="false" customHeight="false" outlineLevel="0" collapsed="false">
      <c r="A14046" s="4" t="s">
        <v>19862</v>
      </c>
      <c r="B14046" s="4" t="s">
        <v>5792</v>
      </c>
      <c r="C14046" s="4" t="s">
        <v>1039</v>
      </c>
      <c r="D14046" s="4" t="n">
        <v>8</v>
      </c>
      <c r="E14046" s="4" t="n">
        <v>160.41</v>
      </c>
      <c r="F14046" s="4" t="n">
        <v>1283.28</v>
      </c>
      <c r="G14046" s="4" t="n">
        <f aca="false">INDEX(Data_Products!$D$2:$D$33,MATCH(C14046,Data_Products!$A$2:$A$33,0))</f>
        <v>99.74</v>
      </c>
      <c r="H14046" s="4" t="str">
        <f aca="false">INDEX(Data_Products!$C$2:$C$33,MATCH(C14046,Data_Products!$A$2:$A$33,0))</f>
        <v>Insulation</v>
      </c>
      <c r="I14046" s="10" t="n">
        <f aca="false">D14046*(E14046-G14046)</f>
        <v>485.36</v>
      </c>
      <c r="J14046" s="11" t="n">
        <f aca="false">IFERROR(I14046/F14046,0)</f>
        <v>0.378218315566361</v>
      </c>
      <c r="K14046" s="4" t="str">
        <f aca="false">IFERROR(INDEX(Data_Orders!$F$2:$F$4727,MATCH(B14046,Data_Orders!$A$2:$A$4727,0)),"")</f>
        <v>Trade Account</v>
      </c>
      <c r="L14046" s="4" t="str">
        <f aca="false">IFERROR(INDEX(Data_Orders!$D$2:$D$4727,MATCH(B14046,Data_Orders!$A$2:$A$4727,0)),"")</f>
        <v>Northampton</v>
      </c>
    </row>
    <row r="14047" customFormat="false" ht="15" hidden="false" customHeight="false" outlineLevel="0" collapsed="false">
      <c r="A14047" s="4" t="s">
        <v>19863</v>
      </c>
      <c r="B14047" s="4" t="s">
        <v>5792</v>
      </c>
      <c r="C14047" s="4" t="s">
        <v>1077</v>
      </c>
      <c r="D14047" s="4" t="n">
        <v>2</v>
      </c>
      <c r="E14047" s="4" t="n">
        <v>46.61</v>
      </c>
      <c r="F14047" s="4" t="n">
        <v>93.22</v>
      </c>
      <c r="G14047" s="4" t="n">
        <f aca="false">INDEX(Data_Products!$D$2:$D$33,MATCH(C14047,Data_Products!$A$2:$A$33,0))</f>
        <v>36.87</v>
      </c>
      <c r="H14047" s="4" t="str">
        <f aca="false">INDEX(Data_Products!$C$2:$C$33,MATCH(C14047,Data_Products!$A$2:$A$33,0))</f>
        <v>Landscaping</v>
      </c>
      <c r="I14047" s="10" t="n">
        <f aca="false">D14047*(E14047-G14047)</f>
        <v>19.48</v>
      </c>
      <c r="J14047" s="11" t="n">
        <f aca="false">IFERROR(I14047/F14047,0)</f>
        <v>0.208968032611028</v>
      </c>
      <c r="K14047" s="4" t="str">
        <f aca="false">IFERROR(INDEX(Data_Orders!$F$2:$F$4727,MATCH(B14047,Data_Orders!$A$2:$A$4727,0)),"")</f>
        <v>Trade Account</v>
      </c>
      <c r="L14047" s="4" t="str">
        <f aca="false">IFERROR(INDEX(Data_Orders!$D$2:$D$4727,MATCH(B14047,Data_Orders!$A$2:$A$4727,0)),"")</f>
        <v>Northampton</v>
      </c>
    </row>
    <row r="14048" customFormat="false" ht="15" hidden="false" customHeight="false" outlineLevel="0" collapsed="false">
      <c r="A14048" s="4" t="s">
        <v>19864</v>
      </c>
      <c r="B14048" s="4" t="s">
        <v>5792</v>
      </c>
      <c r="C14048" s="4" t="s">
        <v>1050</v>
      </c>
      <c r="D14048" s="4" t="n">
        <v>7</v>
      </c>
      <c r="E14048" s="4" t="n">
        <v>238.63</v>
      </c>
      <c r="F14048" s="4" t="n">
        <v>1670.41</v>
      </c>
      <c r="G14048" s="4" t="n">
        <f aca="false">INDEX(Data_Products!$D$2:$D$33,MATCH(C14048,Data_Products!$A$2:$A$33,0))</f>
        <v>148.91</v>
      </c>
      <c r="H14048" s="4" t="str">
        <f aca="false">INDEX(Data_Products!$C$2:$C$33,MATCH(C14048,Data_Products!$A$2:$A$33,0))</f>
        <v>Tools &amp; Fixings</v>
      </c>
      <c r="I14048" s="10" t="n">
        <f aca="false">D14048*(E14048-G14048)</f>
        <v>628.04</v>
      </c>
      <c r="J14048" s="11" t="n">
        <f aca="false">IFERROR(I14048/F14048,0)</f>
        <v>0.375979549930855</v>
      </c>
      <c r="K14048" s="4" t="str">
        <f aca="false">IFERROR(INDEX(Data_Orders!$F$2:$F$4727,MATCH(B14048,Data_Orders!$A$2:$A$4727,0)),"")</f>
        <v>Trade Account</v>
      </c>
      <c r="L14048" s="4" t="str">
        <f aca="false">IFERROR(INDEX(Data_Orders!$D$2:$D$4727,MATCH(B14048,Data_Orders!$A$2:$A$4727,0)),"")</f>
        <v>Northampton</v>
      </c>
    </row>
    <row r="14049" customFormat="false" ht="15" hidden="false" customHeight="false" outlineLevel="0" collapsed="false">
      <c r="A14049" s="4" t="s">
        <v>19865</v>
      </c>
      <c r="B14049" s="4" t="s">
        <v>5792</v>
      </c>
      <c r="C14049" s="4" t="s">
        <v>1024</v>
      </c>
      <c r="D14049" s="4" t="n">
        <v>3</v>
      </c>
      <c r="E14049" s="4" t="n">
        <v>137.14</v>
      </c>
      <c r="F14049" s="4" t="n">
        <v>411.42</v>
      </c>
      <c r="G14049" s="4" t="n">
        <f aca="false">INDEX(Data_Products!$D$2:$D$33,MATCH(C14049,Data_Products!$A$2:$A$33,0))</f>
        <v>99.99</v>
      </c>
      <c r="H14049" s="4" t="str">
        <f aca="false">INDEX(Data_Products!$C$2:$C$33,MATCH(C14049,Data_Products!$A$2:$A$33,0))</f>
        <v>Cement &amp; Aggregates</v>
      </c>
      <c r="I14049" s="10" t="n">
        <f aca="false">D14049*(E14049-G14049)</f>
        <v>111.45</v>
      </c>
      <c r="J14049" s="11" t="n">
        <f aca="false">IFERROR(I14049/F14049,0)</f>
        <v>0.270891060230421</v>
      </c>
      <c r="K14049" s="4" t="str">
        <f aca="false">IFERROR(INDEX(Data_Orders!$F$2:$F$4727,MATCH(B14049,Data_Orders!$A$2:$A$4727,0)),"")</f>
        <v>Trade Account</v>
      </c>
      <c r="L14049" s="4" t="str">
        <f aca="false">IFERROR(INDEX(Data_Orders!$D$2:$D$4727,MATCH(B14049,Data_Orders!$A$2:$A$4727,0)),"")</f>
        <v>Northampton</v>
      </c>
    </row>
    <row r="14050" customFormat="false" ht="15" hidden="false" customHeight="false" outlineLevel="0" collapsed="false">
      <c r="A14050" s="4" t="s">
        <v>19866</v>
      </c>
      <c r="B14050" s="4" t="s">
        <v>5792</v>
      </c>
      <c r="C14050" s="4" t="s">
        <v>1035</v>
      </c>
      <c r="D14050" s="4" t="n">
        <v>8</v>
      </c>
      <c r="E14050" s="4" t="n">
        <v>165.07</v>
      </c>
      <c r="F14050" s="4" t="n">
        <v>1320.56</v>
      </c>
      <c r="G14050" s="4" t="n">
        <f aca="false">INDEX(Data_Products!$D$2:$D$33,MATCH(C14050,Data_Products!$A$2:$A$33,0))</f>
        <v>134.65</v>
      </c>
      <c r="H14050" s="4" t="str">
        <f aca="false">INDEX(Data_Products!$C$2:$C$33,MATCH(C14050,Data_Products!$A$2:$A$33,0))</f>
        <v>Insulation</v>
      </c>
      <c r="I14050" s="10" t="n">
        <f aca="false">D14050*(E14050-G14050)</f>
        <v>243.36</v>
      </c>
      <c r="J14050" s="11" t="n">
        <f aca="false">IFERROR(I14050/F14050,0)</f>
        <v>0.184285454655601</v>
      </c>
      <c r="K14050" s="4" t="str">
        <f aca="false">IFERROR(INDEX(Data_Orders!$F$2:$F$4727,MATCH(B14050,Data_Orders!$A$2:$A$4727,0)),"")</f>
        <v>Trade Account</v>
      </c>
      <c r="L14050" s="4" t="str">
        <f aca="false">IFERROR(INDEX(Data_Orders!$D$2:$D$4727,MATCH(B14050,Data_Orders!$A$2:$A$4727,0)),"")</f>
        <v>Northampton</v>
      </c>
    </row>
    <row r="14051" customFormat="false" ht="15" hidden="false" customHeight="false" outlineLevel="0" collapsed="false">
      <c r="A14051" s="4" t="s">
        <v>19867</v>
      </c>
      <c r="B14051" s="4" t="s">
        <v>5793</v>
      </c>
      <c r="C14051" s="4" t="s">
        <v>1046</v>
      </c>
      <c r="D14051" s="4" t="n">
        <v>16</v>
      </c>
      <c r="E14051" s="4" t="n">
        <v>154.02</v>
      </c>
      <c r="F14051" s="4" t="n">
        <v>2464.32</v>
      </c>
      <c r="G14051" s="4" t="n">
        <f aca="false">INDEX(Data_Products!$D$2:$D$33,MATCH(C14051,Data_Products!$A$2:$A$33,0))</f>
        <v>102.1</v>
      </c>
      <c r="H14051" s="4" t="str">
        <f aca="false">INDEX(Data_Products!$C$2:$C$33,MATCH(C14051,Data_Products!$A$2:$A$33,0))</f>
        <v>Tools &amp; Fixings</v>
      </c>
      <c r="I14051" s="10" t="n">
        <f aca="false">D14051*(E14051-G14051)</f>
        <v>830.72</v>
      </c>
      <c r="J14051" s="11" t="n">
        <f aca="false">IFERROR(I14051/F14051,0)</f>
        <v>0.337099078041813</v>
      </c>
      <c r="K14051" s="4" t="str">
        <f aca="false">IFERROR(INDEX(Data_Orders!$F$2:$F$4727,MATCH(B14051,Data_Orders!$A$2:$A$4727,0)),"")</f>
        <v>Contractor</v>
      </c>
      <c r="L14051" s="4" t="str">
        <f aca="false">IFERROR(INDEX(Data_Orders!$D$2:$D$4727,MATCH(B14051,Data_Orders!$A$2:$A$4727,0)),"")</f>
        <v>Nuneaton</v>
      </c>
    </row>
    <row r="14052" customFormat="false" ht="15" hidden="false" customHeight="false" outlineLevel="0" collapsed="false">
      <c r="A14052" s="4" t="s">
        <v>19868</v>
      </c>
      <c r="B14052" s="4" t="s">
        <v>5793</v>
      </c>
      <c r="C14052" s="4" t="s">
        <v>1019</v>
      </c>
      <c r="D14052" s="4" t="n">
        <v>12</v>
      </c>
      <c r="E14052" s="4" t="n">
        <v>79.76</v>
      </c>
      <c r="F14052" s="4" t="n">
        <v>957.12</v>
      </c>
      <c r="G14052" s="4" t="n">
        <f aca="false">INDEX(Data_Products!$D$2:$D$33,MATCH(C14052,Data_Products!$A$2:$A$33,0))</f>
        <v>59.07</v>
      </c>
      <c r="H14052" s="4" t="str">
        <f aca="false">INDEX(Data_Products!$C$2:$C$33,MATCH(C14052,Data_Products!$A$2:$A$33,0))</f>
        <v>Timber</v>
      </c>
      <c r="I14052" s="10" t="n">
        <f aca="false">D14052*(E14052-G14052)</f>
        <v>248.28</v>
      </c>
      <c r="J14052" s="11" t="n">
        <f aca="false">IFERROR(I14052/F14052,0)</f>
        <v>0.259403209628887</v>
      </c>
      <c r="K14052" s="4" t="str">
        <f aca="false">IFERROR(INDEX(Data_Orders!$F$2:$F$4727,MATCH(B14052,Data_Orders!$A$2:$A$4727,0)),"")</f>
        <v>Contractor</v>
      </c>
      <c r="L14052" s="4" t="str">
        <f aca="false">IFERROR(INDEX(Data_Orders!$D$2:$D$4727,MATCH(B14052,Data_Orders!$A$2:$A$4727,0)),"")</f>
        <v>Nuneaton</v>
      </c>
    </row>
    <row r="14053" customFormat="false" ht="15" hidden="false" customHeight="false" outlineLevel="0" collapsed="false">
      <c r="A14053" s="4" t="s">
        <v>19869</v>
      </c>
      <c r="B14053" s="4" t="s">
        <v>5793</v>
      </c>
      <c r="C14053" s="4" t="s">
        <v>1066</v>
      </c>
      <c r="D14053" s="4" t="n">
        <v>8</v>
      </c>
      <c r="E14053" s="4" t="n">
        <v>209.69</v>
      </c>
      <c r="F14053" s="4" t="n">
        <v>1677.52</v>
      </c>
      <c r="G14053" s="4" t="n">
        <f aca="false">INDEX(Data_Products!$D$2:$D$33,MATCH(C14053,Data_Products!$A$2:$A$33,0))</f>
        <v>144.38</v>
      </c>
      <c r="H14053" s="4" t="str">
        <f aca="false">INDEX(Data_Products!$C$2:$C$33,MATCH(C14053,Data_Products!$A$2:$A$33,0))</f>
        <v>Plumbing &amp; Drainage</v>
      </c>
      <c r="I14053" s="10" t="n">
        <f aca="false">D14053*(E14053-G14053)</f>
        <v>522.48</v>
      </c>
      <c r="J14053" s="11" t="n">
        <f aca="false">IFERROR(I14053/F14053,0)</f>
        <v>0.311459773952024</v>
      </c>
      <c r="K14053" s="4" t="str">
        <f aca="false">IFERROR(INDEX(Data_Orders!$F$2:$F$4727,MATCH(B14053,Data_Orders!$A$2:$A$4727,0)),"")</f>
        <v>Contractor</v>
      </c>
      <c r="L14053" s="4" t="str">
        <f aca="false">IFERROR(INDEX(Data_Orders!$D$2:$D$4727,MATCH(B14053,Data_Orders!$A$2:$A$4727,0)),"")</f>
        <v>Nuneaton</v>
      </c>
    </row>
    <row r="14054" customFormat="false" ht="15" hidden="false" customHeight="false" outlineLevel="0" collapsed="false">
      <c r="A14054" s="4" t="s">
        <v>19870</v>
      </c>
      <c r="B14054" s="4" t="s">
        <v>5793</v>
      </c>
      <c r="C14054" s="4" t="s">
        <v>1061</v>
      </c>
      <c r="D14054" s="4" t="n">
        <v>8</v>
      </c>
      <c r="E14054" s="4" t="n">
        <v>145.57</v>
      </c>
      <c r="F14054" s="4" t="n">
        <v>1164.56</v>
      </c>
      <c r="G14054" s="4" t="n">
        <f aca="false">INDEX(Data_Products!$D$2:$D$33,MATCH(C14054,Data_Products!$A$2:$A$33,0))</f>
        <v>119.29</v>
      </c>
      <c r="H14054" s="4" t="str">
        <f aca="false">INDEX(Data_Products!$C$2:$C$33,MATCH(C14054,Data_Products!$A$2:$A$33,0))</f>
        <v>Plumbing &amp; Drainage</v>
      </c>
      <c r="I14054" s="10" t="n">
        <f aca="false">D14054*(E14054-G14054)</f>
        <v>210.24</v>
      </c>
      <c r="J14054" s="11" t="n">
        <f aca="false">IFERROR(I14054/F14054,0)</f>
        <v>0.180531702960775</v>
      </c>
      <c r="K14054" s="4" t="str">
        <f aca="false">IFERROR(INDEX(Data_Orders!$F$2:$F$4727,MATCH(B14054,Data_Orders!$A$2:$A$4727,0)),"")</f>
        <v>Contractor</v>
      </c>
      <c r="L14054" s="4" t="str">
        <f aca="false">IFERROR(INDEX(Data_Orders!$D$2:$D$4727,MATCH(B14054,Data_Orders!$A$2:$A$4727,0)),"")</f>
        <v>Nuneaton</v>
      </c>
    </row>
    <row r="14055" customFormat="false" ht="15" hidden="false" customHeight="false" outlineLevel="0" collapsed="false">
      <c r="A14055" s="4" t="s">
        <v>19871</v>
      </c>
      <c r="B14055" s="4" t="s">
        <v>5794</v>
      </c>
      <c r="C14055" s="4" t="s">
        <v>1021</v>
      </c>
      <c r="D14055" s="4" t="n">
        <v>6</v>
      </c>
      <c r="E14055" s="4" t="n">
        <v>73.76</v>
      </c>
      <c r="F14055" s="4" t="n">
        <v>442.56</v>
      </c>
      <c r="G14055" s="4" t="n">
        <f aca="false">INDEX(Data_Products!$D$2:$D$33,MATCH(C14055,Data_Products!$A$2:$A$33,0))</f>
        <v>51.51</v>
      </c>
      <c r="H14055" s="4" t="str">
        <f aca="false">INDEX(Data_Products!$C$2:$C$33,MATCH(C14055,Data_Products!$A$2:$A$33,0))</f>
        <v>Cement &amp; Aggregates</v>
      </c>
      <c r="I14055" s="10" t="n">
        <f aca="false">D14055*(E14055-G14055)</f>
        <v>133.5</v>
      </c>
      <c r="J14055" s="11" t="n">
        <f aca="false">IFERROR(I14055/F14055,0)</f>
        <v>0.301654013015185</v>
      </c>
      <c r="K14055" s="4" t="str">
        <f aca="false">IFERROR(INDEX(Data_Orders!$F$2:$F$4727,MATCH(B14055,Data_Orders!$A$2:$A$4727,0)),"")</f>
        <v>Contractor</v>
      </c>
      <c r="L14055" s="4" t="str">
        <f aca="false">IFERROR(INDEX(Data_Orders!$D$2:$D$4727,MATCH(B14055,Data_Orders!$A$2:$A$4727,0)),"")</f>
        <v>Nuneaton</v>
      </c>
    </row>
    <row r="14056" customFormat="false" ht="15" hidden="false" customHeight="false" outlineLevel="0" collapsed="false">
      <c r="A14056" s="4" t="s">
        <v>19872</v>
      </c>
      <c r="B14056" s="4" t="s">
        <v>5794</v>
      </c>
      <c r="C14056" s="4" t="s">
        <v>1039</v>
      </c>
      <c r="D14056" s="4" t="n">
        <v>2</v>
      </c>
      <c r="E14056" s="4" t="n">
        <v>160.41</v>
      </c>
      <c r="F14056" s="4" t="n">
        <v>320.82</v>
      </c>
      <c r="G14056" s="4" t="n">
        <f aca="false">INDEX(Data_Products!$D$2:$D$33,MATCH(C14056,Data_Products!$A$2:$A$33,0))</f>
        <v>99.74</v>
      </c>
      <c r="H14056" s="4" t="str">
        <f aca="false">INDEX(Data_Products!$C$2:$C$33,MATCH(C14056,Data_Products!$A$2:$A$33,0))</f>
        <v>Insulation</v>
      </c>
      <c r="I14056" s="10" t="n">
        <f aca="false">D14056*(E14056-G14056)</f>
        <v>121.34</v>
      </c>
      <c r="J14056" s="11" t="n">
        <f aca="false">IFERROR(I14056/F14056,0)</f>
        <v>0.378218315566361</v>
      </c>
      <c r="K14056" s="4" t="str">
        <f aca="false">IFERROR(INDEX(Data_Orders!$F$2:$F$4727,MATCH(B14056,Data_Orders!$A$2:$A$4727,0)),"")</f>
        <v>Contractor</v>
      </c>
      <c r="L14056" s="4" t="str">
        <f aca="false">IFERROR(INDEX(Data_Orders!$D$2:$D$4727,MATCH(B14056,Data_Orders!$A$2:$A$4727,0)),"")</f>
        <v>Nuneaton</v>
      </c>
    </row>
    <row r="14057" customFormat="false" ht="15" hidden="false" customHeight="false" outlineLevel="0" collapsed="false">
      <c r="A14057" s="4" t="s">
        <v>19873</v>
      </c>
      <c r="B14057" s="4" t="s">
        <v>5794</v>
      </c>
      <c r="C14057" s="4" t="s">
        <v>1059</v>
      </c>
      <c r="D14057" s="4" t="n">
        <v>5</v>
      </c>
      <c r="E14057" s="4" t="n">
        <v>103.63</v>
      </c>
      <c r="F14057" s="4" t="n">
        <v>518.15</v>
      </c>
      <c r="G14057" s="4" t="n">
        <f aca="false">INDEX(Data_Products!$D$2:$D$33,MATCH(C14057,Data_Products!$A$2:$A$33,0))</f>
        <v>82.55</v>
      </c>
      <c r="H14057" s="4" t="str">
        <f aca="false">INDEX(Data_Products!$C$2:$C$33,MATCH(C14057,Data_Products!$A$2:$A$33,0))</f>
        <v>Roofing</v>
      </c>
      <c r="I14057" s="10" t="n">
        <f aca="false">D14057*(E14057-G14057)</f>
        <v>105.4</v>
      </c>
      <c r="J14057" s="11" t="n">
        <f aca="false">IFERROR(I14057/F14057,0)</f>
        <v>0.203415999228023</v>
      </c>
      <c r="K14057" s="4" t="str">
        <f aca="false">IFERROR(INDEX(Data_Orders!$F$2:$F$4727,MATCH(B14057,Data_Orders!$A$2:$A$4727,0)),"")</f>
        <v>Contractor</v>
      </c>
      <c r="L14057" s="4" t="str">
        <f aca="false">IFERROR(INDEX(Data_Orders!$D$2:$D$4727,MATCH(B14057,Data_Orders!$A$2:$A$4727,0)),"")</f>
        <v>Nuneaton</v>
      </c>
    </row>
    <row r="14058" customFormat="false" ht="15" hidden="false" customHeight="false" outlineLevel="0" collapsed="false">
      <c r="A14058" s="4" t="s">
        <v>19874</v>
      </c>
      <c r="B14058" s="4" t="s">
        <v>5795</v>
      </c>
      <c r="C14058" s="4" t="s">
        <v>1017</v>
      </c>
      <c r="D14058" s="4" t="n">
        <v>19</v>
      </c>
      <c r="E14058" s="4" t="n">
        <v>49.15</v>
      </c>
      <c r="F14058" s="4" t="n">
        <v>933.85</v>
      </c>
      <c r="G14058" s="4" t="n">
        <f aca="false">INDEX(Data_Products!$D$2:$D$33,MATCH(C14058,Data_Products!$A$2:$A$33,0))</f>
        <v>31.44</v>
      </c>
      <c r="H14058" s="4" t="str">
        <f aca="false">INDEX(Data_Products!$C$2:$C$33,MATCH(C14058,Data_Products!$A$2:$A$33,0))</f>
        <v>Timber</v>
      </c>
      <c r="I14058" s="10" t="n">
        <f aca="false">D14058*(E14058-G14058)</f>
        <v>336.49</v>
      </c>
      <c r="J14058" s="11" t="n">
        <f aca="false">IFERROR(I14058/F14058,0)</f>
        <v>0.360325534079349</v>
      </c>
      <c r="K14058" s="4" t="str">
        <f aca="false">IFERROR(INDEX(Data_Orders!$F$2:$F$4727,MATCH(B14058,Data_Orders!$A$2:$A$4727,0)),"")</f>
        <v>Trade Account</v>
      </c>
      <c r="L14058" s="4" t="str">
        <f aca="false">IFERROR(INDEX(Data_Orders!$D$2:$D$4727,MATCH(B14058,Data_Orders!$A$2:$A$4727,0)),"")</f>
        <v>Rugby</v>
      </c>
    </row>
    <row r="14059" customFormat="false" ht="15" hidden="false" customHeight="false" outlineLevel="0" collapsed="false">
      <c r="A14059" s="4" t="s">
        <v>19875</v>
      </c>
      <c r="B14059" s="4" t="s">
        <v>5795</v>
      </c>
      <c r="C14059" s="4" t="s">
        <v>1021</v>
      </c>
      <c r="D14059" s="4" t="n">
        <v>7</v>
      </c>
      <c r="E14059" s="4" t="n">
        <v>73.76</v>
      </c>
      <c r="F14059" s="4" t="n">
        <v>516.32</v>
      </c>
      <c r="G14059" s="4" t="n">
        <f aca="false">INDEX(Data_Products!$D$2:$D$33,MATCH(C14059,Data_Products!$A$2:$A$33,0))</f>
        <v>51.51</v>
      </c>
      <c r="H14059" s="4" t="str">
        <f aca="false">INDEX(Data_Products!$C$2:$C$33,MATCH(C14059,Data_Products!$A$2:$A$33,0))</f>
        <v>Cement &amp; Aggregates</v>
      </c>
      <c r="I14059" s="10" t="n">
        <f aca="false">D14059*(E14059-G14059)</f>
        <v>155.75</v>
      </c>
      <c r="J14059" s="11" t="n">
        <f aca="false">IFERROR(I14059/F14059,0)</f>
        <v>0.301654013015184</v>
      </c>
      <c r="K14059" s="4" t="str">
        <f aca="false">IFERROR(INDEX(Data_Orders!$F$2:$F$4727,MATCH(B14059,Data_Orders!$A$2:$A$4727,0)),"")</f>
        <v>Trade Account</v>
      </c>
      <c r="L14059" s="4" t="str">
        <f aca="false">IFERROR(INDEX(Data_Orders!$D$2:$D$4727,MATCH(B14059,Data_Orders!$A$2:$A$4727,0)),"")</f>
        <v>Rugby</v>
      </c>
    </row>
    <row r="14060" customFormat="false" ht="15" hidden="false" customHeight="false" outlineLevel="0" collapsed="false">
      <c r="A14060" s="4" t="s">
        <v>19876</v>
      </c>
      <c r="B14060" s="4" t="s">
        <v>5795</v>
      </c>
      <c r="C14060" s="4" t="s">
        <v>1048</v>
      </c>
      <c r="D14060" s="4" t="n">
        <v>10</v>
      </c>
      <c r="E14060" s="4" t="n">
        <v>112.72</v>
      </c>
      <c r="F14060" s="4" t="n">
        <v>1127.2</v>
      </c>
      <c r="G14060" s="4" t="n">
        <f aca="false">INDEX(Data_Products!$D$2:$D$33,MATCH(C14060,Data_Products!$A$2:$A$33,0))</f>
        <v>83.21</v>
      </c>
      <c r="H14060" s="4" t="str">
        <f aca="false">INDEX(Data_Products!$C$2:$C$33,MATCH(C14060,Data_Products!$A$2:$A$33,0))</f>
        <v>Tools &amp; Fixings</v>
      </c>
      <c r="I14060" s="10" t="n">
        <f aca="false">D14060*(E14060-G14060)</f>
        <v>295.1</v>
      </c>
      <c r="J14060" s="11" t="n">
        <f aca="false">IFERROR(I14060/F14060,0)</f>
        <v>0.26179914833215</v>
      </c>
      <c r="K14060" s="4" t="str">
        <f aca="false">IFERROR(INDEX(Data_Orders!$F$2:$F$4727,MATCH(B14060,Data_Orders!$A$2:$A$4727,0)),"")</f>
        <v>Trade Account</v>
      </c>
      <c r="L14060" s="4" t="str">
        <f aca="false">IFERROR(INDEX(Data_Orders!$D$2:$D$4727,MATCH(B14060,Data_Orders!$A$2:$A$4727,0)),"")</f>
        <v>Rugby</v>
      </c>
    </row>
    <row r="14061" customFormat="false" ht="15" hidden="false" customHeight="false" outlineLevel="0" collapsed="false">
      <c r="A14061" s="4" t="s">
        <v>19877</v>
      </c>
      <c r="B14061" s="4" t="s">
        <v>5795</v>
      </c>
      <c r="C14061" s="4" t="s">
        <v>1037</v>
      </c>
      <c r="D14061" s="4" t="n">
        <v>12</v>
      </c>
      <c r="E14061" s="4" t="n">
        <v>90.97</v>
      </c>
      <c r="F14061" s="4" t="n">
        <v>1091.64</v>
      </c>
      <c r="G14061" s="4" t="n">
        <f aca="false">INDEX(Data_Products!$D$2:$D$33,MATCH(C14061,Data_Products!$A$2:$A$33,0))</f>
        <v>73.81</v>
      </c>
      <c r="H14061" s="4" t="str">
        <f aca="false">INDEX(Data_Products!$C$2:$C$33,MATCH(C14061,Data_Products!$A$2:$A$33,0))</f>
        <v>Insulation</v>
      </c>
      <c r="I14061" s="10" t="n">
        <f aca="false">D14061*(E14061-G14061)</f>
        <v>205.92</v>
      </c>
      <c r="J14061" s="11" t="n">
        <f aca="false">IFERROR(I14061/F14061,0)</f>
        <v>0.18863361547763</v>
      </c>
      <c r="K14061" s="4" t="str">
        <f aca="false">IFERROR(INDEX(Data_Orders!$F$2:$F$4727,MATCH(B14061,Data_Orders!$A$2:$A$4727,0)),"")</f>
        <v>Trade Account</v>
      </c>
      <c r="L14061" s="4" t="str">
        <f aca="false">IFERROR(INDEX(Data_Orders!$D$2:$D$4727,MATCH(B14061,Data_Orders!$A$2:$A$4727,0)),"")</f>
        <v>Rugby</v>
      </c>
    </row>
    <row r="14062" customFormat="false" ht="15" hidden="false" customHeight="false" outlineLevel="0" collapsed="false">
      <c r="A14062" s="4" t="s">
        <v>19878</v>
      </c>
      <c r="B14062" s="4" t="s">
        <v>5795</v>
      </c>
      <c r="C14062" s="4" t="s">
        <v>1050</v>
      </c>
      <c r="D14062" s="4" t="n">
        <v>4</v>
      </c>
      <c r="E14062" s="4" t="n">
        <v>238.63</v>
      </c>
      <c r="F14062" s="4" t="n">
        <v>954.52</v>
      </c>
      <c r="G14062" s="4" t="n">
        <f aca="false">INDEX(Data_Products!$D$2:$D$33,MATCH(C14062,Data_Products!$A$2:$A$33,0))</f>
        <v>148.91</v>
      </c>
      <c r="H14062" s="4" t="str">
        <f aca="false">INDEX(Data_Products!$C$2:$C$33,MATCH(C14062,Data_Products!$A$2:$A$33,0))</f>
        <v>Tools &amp; Fixings</v>
      </c>
      <c r="I14062" s="10" t="n">
        <f aca="false">D14062*(E14062-G14062)</f>
        <v>358.88</v>
      </c>
      <c r="J14062" s="11" t="n">
        <f aca="false">IFERROR(I14062/F14062,0)</f>
        <v>0.375979549930855</v>
      </c>
      <c r="K14062" s="4" t="str">
        <f aca="false">IFERROR(INDEX(Data_Orders!$F$2:$F$4727,MATCH(B14062,Data_Orders!$A$2:$A$4727,0)),"")</f>
        <v>Trade Account</v>
      </c>
      <c r="L14062" s="4" t="str">
        <f aca="false">IFERROR(INDEX(Data_Orders!$D$2:$D$4727,MATCH(B14062,Data_Orders!$A$2:$A$4727,0)),"")</f>
        <v>Rugby</v>
      </c>
    </row>
    <row r="14063" customFormat="false" ht="15" hidden="false" customHeight="false" outlineLevel="0" collapsed="false">
      <c r="A14063" s="4" t="s">
        <v>19879</v>
      </c>
      <c r="B14063" s="4" t="s">
        <v>5796</v>
      </c>
      <c r="C14063" s="4" t="s">
        <v>1050</v>
      </c>
      <c r="D14063" s="4" t="n">
        <v>5</v>
      </c>
      <c r="E14063" s="4" t="n">
        <v>238.63</v>
      </c>
      <c r="F14063" s="4" t="n">
        <v>1193.15</v>
      </c>
      <c r="G14063" s="4" t="n">
        <f aca="false">INDEX(Data_Products!$D$2:$D$33,MATCH(C14063,Data_Products!$A$2:$A$33,0))</f>
        <v>148.91</v>
      </c>
      <c r="H14063" s="4" t="str">
        <f aca="false">INDEX(Data_Products!$C$2:$C$33,MATCH(C14063,Data_Products!$A$2:$A$33,0))</f>
        <v>Tools &amp; Fixings</v>
      </c>
      <c r="I14063" s="10" t="n">
        <f aca="false">D14063*(E14063-G14063)</f>
        <v>448.6</v>
      </c>
      <c r="J14063" s="11" t="n">
        <f aca="false">IFERROR(I14063/F14063,0)</f>
        <v>0.375979549930855</v>
      </c>
      <c r="K14063" s="4" t="str">
        <f aca="false">IFERROR(INDEX(Data_Orders!$F$2:$F$4727,MATCH(B14063,Data_Orders!$A$2:$A$4727,0)),"")</f>
        <v>Trade Account</v>
      </c>
      <c r="L14063" s="4" t="str">
        <f aca="false">IFERROR(INDEX(Data_Orders!$D$2:$D$4727,MATCH(B14063,Data_Orders!$A$2:$A$4727,0)),"")</f>
        <v>Rugby</v>
      </c>
    </row>
    <row r="14064" customFormat="false" ht="15" hidden="false" customHeight="false" outlineLevel="0" collapsed="false">
      <c r="A14064" s="4" t="s">
        <v>19880</v>
      </c>
      <c r="B14064" s="4" t="s">
        <v>5796</v>
      </c>
      <c r="C14064" s="4" t="s">
        <v>1021</v>
      </c>
      <c r="D14064" s="4" t="n">
        <v>5</v>
      </c>
      <c r="E14064" s="4" t="n">
        <v>73.76</v>
      </c>
      <c r="F14064" s="4" t="n">
        <v>368.8</v>
      </c>
      <c r="G14064" s="4" t="n">
        <f aca="false">INDEX(Data_Products!$D$2:$D$33,MATCH(C14064,Data_Products!$A$2:$A$33,0))</f>
        <v>51.51</v>
      </c>
      <c r="H14064" s="4" t="str">
        <f aca="false">INDEX(Data_Products!$C$2:$C$33,MATCH(C14064,Data_Products!$A$2:$A$33,0))</f>
        <v>Cement &amp; Aggregates</v>
      </c>
      <c r="I14064" s="10" t="n">
        <f aca="false">D14064*(E14064-G14064)</f>
        <v>111.25</v>
      </c>
      <c r="J14064" s="11" t="n">
        <f aca="false">IFERROR(I14064/F14064,0)</f>
        <v>0.301654013015184</v>
      </c>
      <c r="K14064" s="4" t="str">
        <f aca="false">IFERROR(INDEX(Data_Orders!$F$2:$F$4727,MATCH(B14064,Data_Orders!$A$2:$A$4727,0)),"")</f>
        <v>Trade Account</v>
      </c>
      <c r="L14064" s="4" t="str">
        <f aca="false">IFERROR(INDEX(Data_Orders!$D$2:$D$4727,MATCH(B14064,Data_Orders!$A$2:$A$4727,0)),"")</f>
        <v>Rugby</v>
      </c>
    </row>
    <row r="14065" customFormat="false" ht="15" hidden="false" customHeight="false" outlineLevel="0" collapsed="false">
      <c r="A14065" s="4" t="s">
        <v>19881</v>
      </c>
      <c r="B14065" s="4" t="s">
        <v>5797</v>
      </c>
      <c r="C14065" s="4" t="s">
        <v>1015</v>
      </c>
      <c r="D14065" s="4" t="n">
        <v>15</v>
      </c>
      <c r="E14065" s="4" t="n">
        <v>122.01</v>
      </c>
      <c r="F14065" s="4" t="n">
        <v>1830.15</v>
      </c>
      <c r="G14065" s="4" t="n">
        <f aca="false">INDEX(Data_Products!$D$2:$D$33,MATCH(C14065,Data_Products!$A$2:$A$33,0))</f>
        <v>85.53</v>
      </c>
      <c r="H14065" s="4" t="str">
        <f aca="false">INDEX(Data_Products!$C$2:$C$33,MATCH(C14065,Data_Products!$A$2:$A$33,0))</f>
        <v>Timber</v>
      </c>
      <c r="I14065" s="10" t="n">
        <f aca="false">D14065*(E14065-G14065)</f>
        <v>547.2</v>
      </c>
      <c r="J14065" s="11" t="n">
        <f aca="false">IFERROR(I14065/F14065,0)</f>
        <v>0.298991885910991</v>
      </c>
      <c r="K14065" s="4" t="str">
        <f aca="false">IFERROR(INDEX(Data_Orders!$F$2:$F$4727,MATCH(B14065,Data_Orders!$A$2:$A$4727,0)),"")</f>
        <v>Trade Account</v>
      </c>
      <c r="L14065" s="4" t="str">
        <f aca="false">IFERROR(INDEX(Data_Orders!$D$2:$D$4727,MATCH(B14065,Data_Orders!$A$2:$A$4727,0)),"")</f>
        <v>Rugby</v>
      </c>
    </row>
    <row r="14066" customFormat="false" ht="15" hidden="false" customHeight="false" outlineLevel="0" collapsed="false">
      <c r="A14066" s="4" t="s">
        <v>19882</v>
      </c>
      <c r="B14066" s="4" t="s">
        <v>5797</v>
      </c>
      <c r="C14066" s="4" t="s">
        <v>1041</v>
      </c>
      <c r="D14066" s="4" t="n">
        <v>17</v>
      </c>
      <c r="E14066" s="4" t="n">
        <v>242.75</v>
      </c>
      <c r="F14066" s="4" t="n">
        <v>4126.75</v>
      </c>
      <c r="G14066" s="4" t="n">
        <f aca="false">INDEX(Data_Products!$D$2:$D$33,MATCH(C14066,Data_Products!$A$2:$A$33,0))</f>
        <v>142.94</v>
      </c>
      <c r="H14066" s="4" t="str">
        <f aca="false">INDEX(Data_Products!$C$2:$C$33,MATCH(C14066,Data_Products!$A$2:$A$33,0))</f>
        <v>Tools &amp; Fixings</v>
      </c>
      <c r="I14066" s="10" t="n">
        <f aca="false">D14066*(E14066-G14066)</f>
        <v>1696.77</v>
      </c>
      <c r="J14066" s="11" t="n">
        <f aca="false">IFERROR(I14066/F14066,0)</f>
        <v>0.411163748712667</v>
      </c>
      <c r="K14066" s="4" t="str">
        <f aca="false">IFERROR(INDEX(Data_Orders!$F$2:$F$4727,MATCH(B14066,Data_Orders!$A$2:$A$4727,0)),"")</f>
        <v>Trade Account</v>
      </c>
      <c r="L14066" s="4" t="str">
        <f aca="false">IFERROR(INDEX(Data_Orders!$D$2:$D$4727,MATCH(B14066,Data_Orders!$A$2:$A$4727,0)),"")</f>
        <v>Rugby</v>
      </c>
    </row>
    <row r="14067" customFormat="false" ht="15" hidden="false" customHeight="false" outlineLevel="0" collapsed="false">
      <c r="A14067" s="4" t="s">
        <v>19883</v>
      </c>
      <c r="B14067" s="4" t="s">
        <v>5798</v>
      </c>
      <c r="C14067" s="4" t="s">
        <v>1073</v>
      </c>
      <c r="D14067" s="4" t="n">
        <v>8</v>
      </c>
      <c r="E14067" s="4" t="n">
        <v>231.05</v>
      </c>
      <c r="F14067" s="4" t="n">
        <v>1848.4</v>
      </c>
      <c r="G14067" s="4" t="n">
        <f aca="false">INDEX(Data_Products!$D$2:$D$33,MATCH(C14067,Data_Products!$A$2:$A$33,0))</f>
        <v>148.29</v>
      </c>
      <c r="H14067" s="4" t="str">
        <f aca="false">INDEX(Data_Products!$C$2:$C$33,MATCH(C14067,Data_Products!$A$2:$A$33,0))</f>
        <v>Landscaping</v>
      </c>
      <c r="I14067" s="10" t="n">
        <f aca="false">D14067*(E14067-G14067)</f>
        <v>662.08</v>
      </c>
      <c r="J14067" s="11" t="n">
        <f aca="false">IFERROR(I14067/F14067,0)</f>
        <v>0.358190867777537</v>
      </c>
      <c r="K14067" s="4" t="str">
        <f aca="false">IFERROR(INDEX(Data_Orders!$F$2:$F$4727,MATCH(B14067,Data_Orders!$A$2:$A$4727,0)),"")</f>
        <v>Trade Account</v>
      </c>
      <c r="L14067" s="4" t="str">
        <f aca="false">IFERROR(INDEX(Data_Orders!$D$2:$D$4727,MATCH(B14067,Data_Orders!$A$2:$A$4727,0)),"")</f>
        <v>Rugby</v>
      </c>
    </row>
    <row r="14068" customFormat="false" ht="15" hidden="false" customHeight="false" outlineLevel="0" collapsed="false">
      <c r="A14068" s="4" t="s">
        <v>19884</v>
      </c>
      <c r="B14068" s="4" t="s">
        <v>5798</v>
      </c>
      <c r="C14068" s="4" t="s">
        <v>1075</v>
      </c>
      <c r="D14068" s="4" t="n">
        <v>19</v>
      </c>
      <c r="E14068" s="4" t="n">
        <v>98.61</v>
      </c>
      <c r="F14068" s="4" t="n">
        <v>1873.59</v>
      </c>
      <c r="G14068" s="4" t="n">
        <f aca="false">INDEX(Data_Products!$D$2:$D$33,MATCH(C14068,Data_Products!$A$2:$A$33,0))</f>
        <v>74.84</v>
      </c>
      <c r="H14068" s="4" t="str">
        <f aca="false">INDEX(Data_Products!$C$2:$C$33,MATCH(C14068,Data_Products!$A$2:$A$33,0))</f>
        <v>Landscaping</v>
      </c>
      <c r="I14068" s="10" t="n">
        <f aca="false">D14068*(E14068-G14068)</f>
        <v>451.63</v>
      </c>
      <c r="J14068" s="11" t="n">
        <f aca="false">IFERROR(I14068/F14068,0)</f>
        <v>0.24105060338708</v>
      </c>
      <c r="K14068" s="4" t="str">
        <f aca="false">IFERROR(INDEX(Data_Orders!$F$2:$F$4727,MATCH(B14068,Data_Orders!$A$2:$A$4727,0)),"")</f>
        <v>Trade Account</v>
      </c>
      <c r="L14068" s="4" t="str">
        <f aca="false">IFERROR(INDEX(Data_Orders!$D$2:$D$4727,MATCH(B14068,Data_Orders!$A$2:$A$4727,0)),"")</f>
        <v>Rugby</v>
      </c>
    </row>
    <row r="14069" customFormat="false" ht="15" hidden="false" customHeight="false" outlineLevel="0" collapsed="false">
      <c r="A14069" s="4" t="s">
        <v>19885</v>
      </c>
      <c r="B14069" s="4" t="s">
        <v>5798</v>
      </c>
      <c r="C14069" s="4" t="s">
        <v>1010</v>
      </c>
      <c r="D14069" s="4" t="n">
        <v>9</v>
      </c>
      <c r="E14069" s="4" t="n">
        <v>135.95</v>
      </c>
      <c r="F14069" s="4" t="n">
        <v>1223.55</v>
      </c>
      <c r="G14069" s="4" t="n">
        <f aca="false">INDEX(Data_Products!$D$2:$D$33,MATCH(C14069,Data_Products!$A$2:$A$33,0))</f>
        <v>111.1</v>
      </c>
      <c r="H14069" s="4" t="str">
        <f aca="false">INDEX(Data_Products!$C$2:$C$33,MATCH(C14069,Data_Products!$A$2:$A$33,0))</f>
        <v>Timber</v>
      </c>
      <c r="I14069" s="10" t="n">
        <f aca="false">D14069*(E14069-G14069)</f>
        <v>223.65</v>
      </c>
      <c r="J14069" s="11" t="n">
        <f aca="false">IFERROR(I14069/F14069,0)</f>
        <v>0.18278778962854</v>
      </c>
      <c r="K14069" s="4" t="str">
        <f aca="false">IFERROR(INDEX(Data_Orders!$F$2:$F$4727,MATCH(B14069,Data_Orders!$A$2:$A$4727,0)),"")</f>
        <v>Trade Account</v>
      </c>
      <c r="L14069" s="4" t="str">
        <f aca="false">IFERROR(INDEX(Data_Orders!$D$2:$D$4727,MATCH(B14069,Data_Orders!$A$2:$A$4727,0)),"")</f>
        <v>Rugby</v>
      </c>
    </row>
    <row r="14070" customFormat="false" ht="15" hidden="false" customHeight="false" outlineLevel="0" collapsed="false">
      <c r="A14070" s="4" t="s">
        <v>19886</v>
      </c>
      <c r="B14070" s="4" t="s">
        <v>5799</v>
      </c>
      <c r="C14070" s="4" t="s">
        <v>1059</v>
      </c>
      <c r="D14070" s="4" t="n">
        <v>16</v>
      </c>
      <c r="E14070" s="4" t="n">
        <v>103.63</v>
      </c>
      <c r="F14070" s="4" t="n">
        <v>1658.08</v>
      </c>
      <c r="G14070" s="4" t="n">
        <f aca="false">INDEX(Data_Products!$D$2:$D$33,MATCH(C14070,Data_Products!$A$2:$A$33,0))</f>
        <v>82.55</v>
      </c>
      <c r="H14070" s="4" t="str">
        <f aca="false">INDEX(Data_Products!$C$2:$C$33,MATCH(C14070,Data_Products!$A$2:$A$33,0))</f>
        <v>Roofing</v>
      </c>
      <c r="I14070" s="10" t="n">
        <f aca="false">D14070*(E14070-G14070)</f>
        <v>337.28</v>
      </c>
      <c r="J14070" s="11" t="n">
        <f aca="false">IFERROR(I14070/F14070,0)</f>
        <v>0.203415999228023</v>
      </c>
      <c r="K14070" s="4" t="str">
        <f aca="false">IFERROR(INDEX(Data_Orders!$F$2:$F$4727,MATCH(B14070,Data_Orders!$A$2:$A$4727,0)),"")</f>
        <v>Contractor</v>
      </c>
      <c r="L14070" s="4" t="str">
        <f aca="false">IFERROR(INDEX(Data_Orders!$D$2:$D$4727,MATCH(B14070,Data_Orders!$A$2:$A$4727,0)),"")</f>
        <v>Rugby</v>
      </c>
    </row>
    <row r="14071" customFormat="false" ht="15" hidden="false" customHeight="false" outlineLevel="0" collapsed="false">
      <c r="A14071" s="4" t="s">
        <v>19887</v>
      </c>
      <c r="B14071" s="4" t="s">
        <v>5799</v>
      </c>
      <c r="C14071" s="4" t="s">
        <v>1057</v>
      </c>
      <c r="D14071" s="4" t="n">
        <v>19</v>
      </c>
      <c r="E14071" s="4" t="n">
        <v>176.81</v>
      </c>
      <c r="F14071" s="4" t="n">
        <v>3359.39</v>
      </c>
      <c r="G14071" s="4" t="n">
        <f aca="false">INDEX(Data_Products!$D$2:$D$33,MATCH(C14071,Data_Products!$A$2:$A$33,0))</f>
        <v>129.57</v>
      </c>
      <c r="H14071" s="4" t="str">
        <f aca="false">INDEX(Data_Products!$C$2:$C$33,MATCH(C14071,Data_Products!$A$2:$A$33,0))</f>
        <v>Roofing</v>
      </c>
      <c r="I14071" s="10" t="n">
        <f aca="false">D14071*(E14071-G14071)</f>
        <v>897.56</v>
      </c>
      <c r="J14071" s="11" t="n">
        <f aca="false">IFERROR(I14071/F14071,0)</f>
        <v>0.267179458175443</v>
      </c>
      <c r="K14071" s="4" t="str">
        <f aca="false">IFERROR(INDEX(Data_Orders!$F$2:$F$4727,MATCH(B14071,Data_Orders!$A$2:$A$4727,0)),"")</f>
        <v>Contractor</v>
      </c>
      <c r="L14071" s="4" t="str">
        <f aca="false">IFERROR(INDEX(Data_Orders!$D$2:$D$4727,MATCH(B14071,Data_Orders!$A$2:$A$4727,0)),"")</f>
        <v>Rugby</v>
      </c>
    </row>
    <row r="14072" customFormat="false" ht="15" hidden="false" customHeight="false" outlineLevel="0" collapsed="false">
      <c r="A14072" s="4" t="s">
        <v>19888</v>
      </c>
      <c r="B14072" s="4" t="s">
        <v>5799</v>
      </c>
      <c r="C14072" s="4" t="s">
        <v>1044</v>
      </c>
      <c r="D14072" s="4" t="n">
        <v>3</v>
      </c>
      <c r="E14072" s="4" t="n">
        <v>190.44</v>
      </c>
      <c r="F14072" s="4" t="n">
        <v>571.32</v>
      </c>
      <c r="G14072" s="4" t="n">
        <f aca="false">INDEX(Data_Products!$D$2:$D$33,MATCH(C14072,Data_Products!$A$2:$A$33,0))</f>
        <v>115.48</v>
      </c>
      <c r="H14072" s="4" t="str">
        <f aca="false">INDEX(Data_Products!$C$2:$C$33,MATCH(C14072,Data_Products!$A$2:$A$33,0))</f>
        <v>Tools &amp; Fixings</v>
      </c>
      <c r="I14072" s="10" t="n">
        <f aca="false">D14072*(E14072-G14072)</f>
        <v>224.88</v>
      </c>
      <c r="J14072" s="11" t="n">
        <f aca="false">IFERROR(I14072/F14072,0)</f>
        <v>0.393614786809494</v>
      </c>
      <c r="K14072" s="4" t="str">
        <f aca="false">IFERROR(INDEX(Data_Orders!$F$2:$F$4727,MATCH(B14072,Data_Orders!$A$2:$A$4727,0)),"")</f>
        <v>Contractor</v>
      </c>
      <c r="L14072" s="4" t="str">
        <f aca="false">IFERROR(INDEX(Data_Orders!$D$2:$D$4727,MATCH(B14072,Data_Orders!$A$2:$A$4727,0)),"")</f>
        <v>Rugby</v>
      </c>
    </row>
    <row r="14073" customFormat="false" ht="15" hidden="false" customHeight="false" outlineLevel="0" collapsed="false">
      <c r="A14073" s="4" t="s">
        <v>19889</v>
      </c>
      <c r="B14073" s="4" t="s">
        <v>5799</v>
      </c>
      <c r="C14073" s="4" t="s">
        <v>1061</v>
      </c>
      <c r="D14073" s="4" t="n">
        <v>15</v>
      </c>
      <c r="E14073" s="4" t="n">
        <v>145.57</v>
      </c>
      <c r="F14073" s="4" t="n">
        <v>2183.55</v>
      </c>
      <c r="G14073" s="4" t="n">
        <f aca="false">INDEX(Data_Products!$D$2:$D$33,MATCH(C14073,Data_Products!$A$2:$A$33,0))</f>
        <v>119.29</v>
      </c>
      <c r="H14073" s="4" t="str">
        <f aca="false">INDEX(Data_Products!$C$2:$C$33,MATCH(C14073,Data_Products!$A$2:$A$33,0))</f>
        <v>Plumbing &amp; Drainage</v>
      </c>
      <c r="I14073" s="10" t="n">
        <f aca="false">D14073*(E14073-G14073)</f>
        <v>394.2</v>
      </c>
      <c r="J14073" s="11" t="n">
        <f aca="false">IFERROR(I14073/F14073,0)</f>
        <v>0.180531702960775</v>
      </c>
      <c r="K14073" s="4" t="str">
        <f aca="false">IFERROR(INDEX(Data_Orders!$F$2:$F$4727,MATCH(B14073,Data_Orders!$A$2:$A$4727,0)),"")</f>
        <v>Contractor</v>
      </c>
      <c r="L14073" s="4" t="str">
        <f aca="false">IFERROR(INDEX(Data_Orders!$D$2:$D$4727,MATCH(B14073,Data_Orders!$A$2:$A$4727,0)),"")</f>
        <v>Rugby</v>
      </c>
    </row>
    <row r="14074" customFormat="false" ht="15" hidden="false" customHeight="false" outlineLevel="0" collapsed="false">
      <c r="A14074" s="4" t="s">
        <v>19890</v>
      </c>
      <c r="B14074" s="4" t="s">
        <v>5800</v>
      </c>
      <c r="C14074" s="4" t="s">
        <v>1024</v>
      </c>
      <c r="D14074" s="4" t="n">
        <v>17</v>
      </c>
      <c r="E14074" s="4" t="n">
        <v>137.14</v>
      </c>
      <c r="F14074" s="4" t="n">
        <v>2331.38</v>
      </c>
      <c r="G14074" s="4" t="n">
        <f aca="false">INDEX(Data_Products!$D$2:$D$33,MATCH(C14074,Data_Products!$A$2:$A$33,0))</f>
        <v>99.99</v>
      </c>
      <c r="H14074" s="4" t="str">
        <f aca="false">INDEX(Data_Products!$C$2:$C$33,MATCH(C14074,Data_Products!$A$2:$A$33,0))</f>
        <v>Cement &amp; Aggregates</v>
      </c>
      <c r="I14074" s="10" t="n">
        <f aca="false">D14074*(E14074-G14074)</f>
        <v>631.55</v>
      </c>
      <c r="J14074" s="11" t="n">
        <f aca="false">IFERROR(I14074/F14074,0)</f>
        <v>0.270891060230421</v>
      </c>
      <c r="K14074" s="4" t="str">
        <f aca="false">IFERROR(INDEX(Data_Orders!$F$2:$F$4727,MATCH(B14074,Data_Orders!$A$2:$A$4727,0)),"")</f>
        <v>Contractor</v>
      </c>
      <c r="L14074" s="4" t="str">
        <f aca="false">IFERROR(INDEX(Data_Orders!$D$2:$D$4727,MATCH(B14074,Data_Orders!$A$2:$A$4727,0)),"")</f>
        <v>Birmingham South</v>
      </c>
    </row>
    <row r="14075" customFormat="false" ht="15" hidden="false" customHeight="false" outlineLevel="0" collapsed="false">
      <c r="A14075" s="4" t="s">
        <v>19891</v>
      </c>
      <c r="B14075" s="4" t="s">
        <v>5800</v>
      </c>
      <c r="C14075" s="4" t="s">
        <v>1035</v>
      </c>
      <c r="D14075" s="4" t="n">
        <v>3</v>
      </c>
      <c r="E14075" s="4" t="n">
        <v>165.07</v>
      </c>
      <c r="F14075" s="4" t="n">
        <v>495.21</v>
      </c>
      <c r="G14075" s="4" t="n">
        <f aca="false">INDEX(Data_Products!$D$2:$D$33,MATCH(C14075,Data_Products!$A$2:$A$33,0))</f>
        <v>134.65</v>
      </c>
      <c r="H14075" s="4" t="str">
        <f aca="false">INDEX(Data_Products!$C$2:$C$33,MATCH(C14075,Data_Products!$A$2:$A$33,0))</f>
        <v>Insulation</v>
      </c>
      <c r="I14075" s="10" t="n">
        <f aca="false">D14075*(E14075-G14075)</f>
        <v>91.26</v>
      </c>
      <c r="J14075" s="11" t="n">
        <f aca="false">IFERROR(I14075/F14075,0)</f>
        <v>0.184285454655601</v>
      </c>
      <c r="K14075" s="4" t="str">
        <f aca="false">IFERROR(INDEX(Data_Orders!$F$2:$F$4727,MATCH(B14075,Data_Orders!$A$2:$A$4727,0)),"")</f>
        <v>Contractor</v>
      </c>
      <c r="L14075" s="4" t="str">
        <f aca="false">IFERROR(INDEX(Data_Orders!$D$2:$D$4727,MATCH(B14075,Data_Orders!$A$2:$A$4727,0)),"")</f>
        <v>Birmingham South</v>
      </c>
    </row>
    <row r="14076" customFormat="false" ht="15" hidden="false" customHeight="false" outlineLevel="0" collapsed="false">
      <c r="A14076" s="4" t="s">
        <v>19892</v>
      </c>
      <c r="B14076" s="4" t="s">
        <v>5800</v>
      </c>
      <c r="C14076" s="4" t="s">
        <v>1026</v>
      </c>
      <c r="D14076" s="4" t="n">
        <v>3</v>
      </c>
      <c r="E14076" s="4" t="n">
        <v>184.05</v>
      </c>
      <c r="F14076" s="4" t="n">
        <v>552.15</v>
      </c>
      <c r="G14076" s="4" t="n">
        <f aca="false">INDEX(Data_Products!$D$2:$D$33,MATCH(C14076,Data_Products!$A$2:$A$33,0))</f>
        <v>147.44</v>
      </c>
      <c r="H14076" s="4" t="str">
        <f aca="false">INDEX(Data_Products!$C$2:$C$33,MATCH(C14076,Data_Products!$A$2:$A$33,0))</f>
        <v>Cement &amp; Aggregates</v>
      </c>
      <c r="I14076" s="10" t="n">
        <f aca="false">D14076*(E14076-G14076)</f>
        <v>109.83</v>
      </c>
      <c r="J14076" s="11" t="n">
        <f aca="false">IFERROR(I14076/F14076,0)</f>
        <v>0.19891333876664</v>
      </c>
      <c r="K14076" s="4" t="str">
        <f aca="false">IFERROR(INDEX(Data_Orders!$F$2:$F$4727,MATCH(B14076,Data_Orders!$A$2:$A$4727,0)),"")</f>
        <v>Contractor</v>
      </c>
      <c r="L14076" s="4" t="str">
        <f aca="false">IFERROR(INDEX(Data_Orders!$D$2:$D$4727,MATCH(B14076,Data_Orders!$A$2:$A$4727,0)),"")</f>
        <v>Birmingham South</v>
      </c>
    </row>
    <row r="14077" customFormat="false" ht="15" hidden="false" customHeight="false" outlineLevel="0" collapsed="false">
      <c r="A14077" s="4" t="s">
        <v>19893</v>
      </c>
      <c r="B14077" s="4" t="s">
        <v>5801</v>
      </c>
      <c r="C14077" s="4" t="s">
        <v>1044</v>
      </c>
      <c r="D14077" s="4" t="n">
        <v>19</v>
      </c>
      <c r="E14077" s="4" t="n">
        <v>190.44</v>
      </c>
      <c r="F14077" s="4" t="n">
        <v>3618.36</v>
      </c>
      <c r="G14077" s="4" t="n">
        <f aca="false">INDEX(Data_Products!$D$2:$D$33,MATCH(C14077,Data_Products!$A$2:$A$33,0))</f>
        <v>115.48</v>
      </c>
      <c r="H14077" s="4" t="str">
        <f aca="false">INDEX(Data_Products!$C$2:$C$33,MATCH(C14077,Data_Products!$A$2:$A$33,0))</f>
        <v>Tools &amp; Fixings</v>
      </c>
      <c r="I14077" s="10" t="n">
        <f aca="false">D14077*(E14077-G14077)</f>
        <v>1424.24</v>
      </c>
      <c r="J14077" s="11" t="n">
        <f aca="false">IFERROR(I14077/F14077,0)</f>
        <v>0.393614786809494</v>
      </c>
      <c r="K14077" s="4" t="str">
        <f aca="false">IFERROR(INDEX(Data_Orders!$F$2:$F$4727,MATCH(B14077,Data_Orders!$A$2:$A$4727,0)),"")</f>
        <v>Contractor</v>
      </c>
      <c r="L14077" s="4" t="str">
        <f aca="false">IFERROR(INDEX(Data_Orders!$D$2:$D$4727,MATCH(B14077,Data_Orders!$A$2:$A$4727,0)),"")</f>
        <v>Birmingham South</v>
      </c>
    </row>
    <row r="14078" customFormat="false" ht="15" hidden="false" customHeight="false" outlineLevel="0" collapsed="false">
      <c r="A14078" s="4" t="s">
        <v>19894</v>
      </c>
      <c r="B14078" s="4" t="s">
        <v>5801</v>
      </c>
      <c r="C14078" s="4" t="s">
        <v>1035</v>
      </c>
      <c r="D14078" s="4" t="n">
        <v>5</v>
      </c>
      <c r="E14078" s="4" t="n">
        <v>165.07</v>
      </c>
      <c r="F14078" s="4" t="n">
        <v>825.35</v>
      </c>
      <c r="G14078" s="4" t="n">
        <f aca="false">INDEX(Data_Products!$D$2:$D$33,MATCH(C14078,Data_Products!$A$2:$A$33,0))</f>
        <v>134.65</v>
      </c>
      <c r="H14078" s="4" t="str">
        <f aca="false">INDEX(Data_Products!$C$2:$C$33,MATCH(C14078,Data_Products!$A$2:$A$33,0))</f>
        <v>Insulation</v>
      </c>
      <c r="I14078" s="10" t="n">
        <f aca="false">D14078*(E14078-G14078)</f>
        <v>152.1</v>
      </c>
      <c r="J14078" s="11" t="n">
        <f aca="false">IFERROR(I14078/F14078,0)</f>
        <v>0.184285454655601</v>
      </c>
      <c r="K14078" s="4" t="str">
        <f aca="false">IFERROR(INDEX(Data_Orders!$F$2:$F$4727,MATCH(B14078,Data_Orders!$A$2:$A$4727,0)),"")</f>
        <v>Contractor</v>
      </c>
      <c r="L14078" s="4" t="str">
        <f aca="false">IFERROR(INDEX(Data_Orders!$D$2:$D$4727,MATCH(B14078,Data_Orders!$A$2:$A$4727,0)),"")</f>
        <v>Birmingham South</v>
      </c>
    </row>
    <row r="14079" customFormat="false" ht="15" hidden="false" customHeight="false" outlineLevel="0" collapsed="false">
      <c r="A14079" s="4" t="s">
        <v>19895</v>
      </c>
      <c r="B14079" s="4" t="s">
        <v>5801</v>
      </c>
      <c r="C14079" s="4" t="s">
        <v>1013</v>
      </c>
      <c r="D14079" s="4" t="n">
        <v>15</v>
      </c>
      <c r="E14079" s="4" t="n">
        <v>240.92</v>
      </c>
      <c r="F14079" s="4" t="n">
        <v>3613.8</v>
      </c>
      <c r="G14079" s="4" t="n">
        <f aca="false">INDEX(Data_Products!$D$2:$D$33,MATCH(C14079,Data_Products!$A$2:$A$33,0))</f>
        <v>168.32</v>
      </c>
      <c r="H14079" s="4" t="str">
        <f aca="false">INDEX(Data_Products!$C$2:$C$33,MATCH(C14079,Data_Products!$A$2:$A$33,0))</f>
        <v>Timber</v>
      </c>
      <c r="I14079" s="10" t="n">
        <f aca="false">D14079*(E14079-G14079)</f>
        <v>1089</v>
      </c>
      <c r="J14079" s="11" t="n">
        <f aca="false">IFERROR(I14079/F14079,0)</f>
        <v>0.301344844761747</v>
      </c>
      <c r="K14079" s="4" t="str">
        <f aca="false">IFERROR(INDEX(Data_Orders!$F$2:$F$4727,MATCH(B14079,Data_Orders!$A$2:$A$4727,0)),"")</f>
        <v>Contractor</v>
      </c>
      <c r="L14079" s="4" t="str">
        <f aca="false">IFERROR(INDEX(Data_Orders!$D$2:$D$4727,MATCH(B14079,Data_Orders!$A$2:$A$4727,0)),"")</f>
        <v>Birmingham South</v>
      </c>
    </row>
    <row r="14080" customFormat="false" ht="15" hidden="false" customHeight="false" outlineLevel="0" collapsed="false">
      <c r="A14080" s="4" t="s">
        <v>19896</v>
      </c>
      <c r="B14080" s="4" t="s">
        <v>5802</v>
      </c>
      <c r="C14080" s="4" t="s">
        <v>1052</v>
      </c>
      <c r="D14080" s="4" t="n">
        <v>9</v>
      </c>
      <c r="E14080" s="4" t="n">
        <v>205.71</v>
      </c>
      <c r="F14080" s="4" t="n">
        <v>1851.39</v>
      </c>
      <c r="G14080" s="4" t="n">
        <f aca="false">INDEX(Data_Products!$D$2:$D$33,MATCH(C14080,Data_Products!$A$2:$A$33,0))</f>
        <v>152.29</v>
      </c>
      <c r="H14080" s="4" t="str">
        <f aca="false">INDEX(Data_Products!$C$2:$C$33,MATCH(C14080,Data_Products!$A$2:$A$33,0))</f>
        <v>Roofing</v>
      </c>
      <c r="I14080" s="10" t="n">
        <f aca="false">D14080*(E14080-G14080)</f>
        <v>480.78</v>
      </c>
      <c r="J14080" s="11" t="n">
        <f aca="false">IFERROR(I14080/F14080,0)</f>
        <v>0.259685965679841</v>
      </c>
      <c r="K14080" s="4" t="str">
        <f aca="false">IFERROR(INDEX(Data_Orders!$F$2:$F$4727,MATCH(B14080,Data_Orders!$A$2:$A$4727,0)),"")</f>
        <v>Contractor</v>
      </c>
      <c r="L14080" s="4" t="str">
        <f aca="false">IFERROR(INDEX(Data_Orders!$D$2:$D$4727,MATCH(B14080,Data_Orders!$A$2:$A$4727,0)),"")</f>
        <v>Birmingham South</v>
      </c>
    </row>
    <row r="14081" customFormat="false" ht="15" hidden="false" customHeight="false" outlineLevel="0" collapsed="false">
      <c r="A14081" s="4" t="s">
        <v>19897</v>
      </c>
      <c r="B14081" s="4" t="s">
        <v>5803</v>
      </c>
      <c r="C14081" s="4" t="s">
        <v>1061</v>
      </c>
      <c r="D14081" s="4" t="n">
        <v>7</v>
      </c>
      <c r="E14081" s="4" t="n">
        <v>145.57</v>
      </c>
      <c r="F14081" s="4" t="n">
        <v>1018.99</v>
      </c>
      <c r="G14081" s="4" t="n">
        <f aca="false">INDEX(Data_Products!$D$2:$D$33,MATCH(C14081,Data_Products!$A$2:$A$33,0))</f>
        <v>119.29</v>
      </c>
      <c r="H14081" s="4" t="str">
        <f aca="false">INDEX(Data_Products!$C$2:$C$33,MATCH(C14081,Data_Products!$A$2:$A$33,0))</f>
        <v>Plumbing &amp; Drainage</v>
      </c>
      <c r="I14081" s="10" t="n">
        <f aca="false">D14081*(E14081-G14081)</f>
        <v>183.96</v>
      </c>
      <c r="J14081" s="11" t="n">
        <f aca="false">IFERROR(I14081/F14081,0)</f>
        <v>0.180531702960775</v>
      </c>
      <c r="K14081" s="4" t="str">
        <f aca="false">IFERROR(INDEX(Data_Orders!$F$2:$F$4727,MATCH(B14081,Data_Orders!$A$2:$A$4727,0)),"")</f>
        <v>Contractor</v>
      </c>
      <c r="L14081" s="4" t="str">
        <f aca="false">IFERROR(INDEX(Data_Orders!$D$2:$D$4727,MATCH(B14081,Data_Orders!$A$2:$A$4727,0)),"")</f>
        <v>Birmingham South</v>
      </c>
    </row>
    <row r="14082" customFormat="false" ht="15" hidden="false" customHeight="false" outlineLevel="0" collapsed="false">
      <c r="A14082" s="4" t="s">
        <v>19898</v>
      </c>
      <c r="B14082" s="4" t="s">
        <v>5804</v>
      </c>
      <c r="C14082" s="4" t="s">
        <v>1059</v>
      </c>
      <c r="D14082" s="4" t="n">
        <v>12</v>
      </c>
      <c r="E14082" s="4" t="n">
        <v>103.63</v>
      </c>
      <c r="F14082" s="4" t="n">
        <v>1243.56</v>
      </c>
      <c r="G14082" s="4" t="n">
        <f aca="false">INDEX(Data_Products!$D$2:$D$33,MATCH(C14082,Data_Products!$A$2:$A$33,0))</f>
        <v>82.55</v>
      </c>
      <c r="H14082" s="4" t="str">
        <f aca="false">INDEX(Data_Products!$C$2:$C$33,MATCH(C14082,Data_Products!$A$2:$A$33,0))</f>
        <v>Roofing</v>
      </c>
      <c r="I14082" s="10" t="n">
        <f aca="false">D14082*(E14082-G14082)</f>
        <v>252.96</v>
      </c>
      <c r="J14082" s="11" t="n">
        <f aca="false">IFERROR(I14082/F14082,0)</f>
        <v>0.203415999228023</v>
      </c>
      <c r="K14082" s="4" t="str">
        <f aca="false">IFERROR(INDEX(Data_Orders!$F$2:$F$4727,MATCH(B14082,Data_Orders!$A$2:$A$4727,0)),"")</f>
        <v>Contractor</v>
      </c>
      <c r="L14082" s="4" t="str">
        <f aca="false">IFERROR(INDEX(Data_Orders!$D$2:$D$4727,MATCH(B14082,Data_Orders!$A$2:$A$4727,0)),"")</f>
        <v>Birmingham South</v>
      </c>
    </row>
    <row r="14083" customFormat="false" ht="15" hidden="false" customHeight="false" outlineLevel="0" collapsed="false">
      <c r="A14083" s="4" t="s">
        <v>19899</v>
      </c>
      <c r="B14083" s="4" t="s">
        <v>5804</v>
      </c>
      <c r="C14083" s="4" t="s">
        <v>1070</v>
      </c>
      <c r="D14083" s="4" t="n">
        <v>14</v>
      </c>
      <c r="E14083" s="4" t="n">
        <v>230.32</v>
      </c>
      <c r="F14083" s="4" t="n">
        <v>3224.48</v>
      </c>
      <c r="G14083" s="4" t="n">
        <f aca="false">INDEX(Data_Products!$D$2:$D$33,MATCH(C14083,Data_Products!$A$2:$A$33,0))</f>
        <v>161.64</v>
      </c>
      <c r="H14083" s="4" t="str">
        <f aca="false">INDEX(Data_Products!$C$2:$C$33,MATCH(C14083,Data_Products!$A$2:$A$33,0))</f>
        <v>Landscaping</v>
      </c>
      <c r="I14083" s="10" t="n">
        <f aca="false">D14083*(E14083-G14083)</f>
        <v>961.52</v>
      </c>
      <c r="J14083" s="11" t="n">
        <f aca="false">IFERROR(I14083/F14083,0)</f>
        <v>0.298193817297673</v>
      </c>
      <c r="K14083" s="4" t="str">
        <f aca="false">IFERROR(INDEX(Data_Orders!$F$2:$F$4727,MATCH(B14083,Data_Orders!$A$2:$A$4727,0)),"")</f>
        <v>Contractor</v>
      </c>
      <c r="L14083" s="4" t="str">
        <f aca="false">IFERROR(INDEX(Data_Orders!$D$2:$D$4727,MATCH(B14083,Data_Orders!$A$2:$A$4727,0)),"")</f>
        <v>Birmingham South</v>
      </c>
    </row>
    <row r="14084" customFormat="false" ht="15" hidden="false" customHeight="false" outlineLevel="0" collapsed="false">
      <c r="A14084" s="4" t="s">
        <v>19900</v>
      </c>
      <c r="B14084" s="4" t="s">
        <v>5804</v>
      </c>
      <c r="C14084" s="4" t="s">
        <v>1035</v>
      </c>
      <c r="D14084" s="4" t="n">
        <v>6</v>
      </c>
      <c r="E14084" s="4" t="n">
        <v>165.07</v>
      </c>
      <c r="F14084" s="4" t="n">
        <v>990.42</v>
      </c>
      <c r="G14084" s="4" t="n">
        <f aca="false">INDEX(Data_Products!$D$2:$D$33,MATCH(C14084,Data_Products!$A$2:$A$33,0))</f>
        <v>134.65</v>
      </c>
      <c r="H14084" s="4" t="str">
        <f aca="false">INDEX(Data_Products!$C$2:$C$33,MATCH(C14084,Data_Products!$A$2:$A$33,0))</f>
        <v>Insulation</v>
      </c>
      <c r="I14084" s="10" t="n">
        <f aca="false">D14084*(E14084-G14084)</f>
        <v>182.52</v>
      </c>
      <c r="J14084" s="11" t="n">
        <f aca="false">IFERROR(I14084/F14084,0)</f>
        <v>0.184285454655601</v>
      </c>
      <c r="K14084" s="4" t="str">
        <f aca="false">IFERROR(INDEX(Data_Orders!$F$2:$F$4727,MATCH(B14084,Data_Orders!$A$2:$A$4727,0)),"")</f>
        <v>Contractor</v>
      </c>
      <c r="L14084" s="4" t="str">
        <f aca="false">IFERROR(INDEX(Data_Orders!$D$2:$D$4727,MATCH(B14084,Data_Orders!$A$2:$A$4727,0)),"")</f>
        <v>Birmingham South</v>
      </c>
    </row>
    <row r="14085" customFormat="false" ht="15" hidden="false" customHeight="false" outlineLevel="0" collapsed="false">
      <c r="A14085" s="4" t="s">
        <v>19901</v>
      </c>
      <c r="B14085" s="4" t="s">
        <v>5804</v>
      </c>
      <c r="C14085" s="4" t="s">
        <v>1041</v>
      </c>
      <c r="D14085" s="4" t="n">
        <v>20</v>
      </c>
      <c r="E14085" s="4" t="n">
        <v>242.75</v>
      </c>
      <c r="F14085" s="4" t="n">
        <v>4855</v>
      </c>
      <c r="G14085" s="4" t="n">
        <f aca="false">INDEX(Data_Products!$D$2:$D$33,MATCH(C14085,Data_Products!$A$2:$A$33,0))</f>
        <v>142.94</v>
      </c>
      <c r="H14085" s="4" t="str">
        <f aca="false">INDEX(Data_Products!$C$2:$C$33,MATCH(C14085,Data_Products!$A$2:$A$33,0))</f>
        <v>Tools &amp; Fixings</v>
      </c>
      <c r="I14085" s="10" t="n">
        <f aca="false">D14085*(E14085-G14085)</f>
        <v>1996.2</v>
      </c>
      <c r="J14085" s="11" t="n">
        <f aca="false">IFERROR(I14085/F14085,0)</f>
        <v>0.411163748712667</v>
      </c>
      <c r="K14085" s="4" t="str">
        <f aca="false">IFERROR(INDEX(Data_Orders!$F$2:$F$4727,MATCH(B14085,Data_Orders!$A$2:$A$4727,0)),"")</f>
        <v>Contractor</v>
      </c>
      <c r="L14085" s="4" t="str">
        <f aca="false">IFERROR(INDEX(Data_Orders!$D$2:$D$4727,MATCH(B14085,Data_Orders!$A$2:$A$4727,0)),"")</f>
        <v>Birmingham South</v>
      </c>
    </row>
    <row r="14086" customFormat="false" ht="15" hidden="false" customHeight="false" outlineLevel="0" collapsed="false">
      <c r="A14086" s="4" t="s">
        <v>19902</v>
      </c>
      <c r="B14086" s="4" t="s">
        <v>5804</v>
      </c>
      <c r="C14086" s="4" t="s">
        <v>1055</v>
      </c>
      <c r="D14086" s="4" t="n">
        <v>9</v>
      </c>
      <c r="E14086" s="4" t="n">
        <v>205.03</v>
      </c>
      <c r="F14086" s="4" t="n">
        <v>1845.27</v>
      </c>
      <c r="G14086" s="4" t="n">
        <f aca="false">INDEX(Data_Products!$D$2:$D$33,MATCH(C14086,Data_Products!$A$2:$A$33,0))</f>
        <v>138.6</v>
      </c>
      <c r="H14086" s="4" t="str">
        <f aca="false">INDEX(Data_Products!$C$2:$C$33,MATCH(C14086,Data_Products!$A$2:$A$33,0))</f>
        <v>Roofing</v>
      </c>
      <c r="I14086" s="10" t="n">
        <f aca="false">D14086*(E14086-G14086)</f>
        <v>597.87</v>
      </c>
      <c r="J14086" s="11" t="n">
        <f aca="false">IFERROR(I14086/F14086,0)</f>
        <v>0.324001365653807</v>
      </c>
      <c r="K14086" s="4" t="str">
        <f aca="false">IFERROR(INDEX(Data_Orders!$F$2:$F$4727,MATCH(B14086,Data_Orders!$A$2:$A$4727,0)),"")</f>
        <v>Contractor</v>
      </c>
      <c r="L14086" s="4" t="str">
        <f aca="false">IFERROR(INDEX(Data_Orders!$D$2:$D$4727,MATCH(B14086,Data_Orders!$A$2:$A$4727,0)),"")</f>
        <v>Birmingham South</v>
      </c>
    </row>
    <row r="14087" customFormat="false" ht="15" hidden="false" customHeight="false" outlineLevel="0" collapsed="false">
      <c r="A14087" s="4" t="s">
        <v>19903</v>
      </c>
      <c r="B14087" s="4" t="s">
        <v>5805</v>
      </c>
      <c r="C14087" s="4" t="s">
        <v>1050</v>
      </c>
      <c r="D14087" s="4" t="n">
        <v>14</v>
      </c>
      <c r="E14087" s="4" t="n">
        <v>238.63</v>
      </c>
      <c r="F14087" s="4" t="n">
        <v>3340.82</v>
      </c>
      <c r="G14087" s="4" t="n">
        <f aca="false">INDEX(Data_Products!$D$2:$D$33,MATCH(C14087,Data_Products!$A$2:$A$33,0))</f>
        <v>148.91</v>
      </c>
      <c r="H14087" s="4" t="str">
        <f aca="false">INDEX(Data_Products!$C$2:$C$33,MATCH(C14087,Data_Products!$A$2:$A$33,0))</f>
        <v>Tools &amp; Fixings</v>
      </c>
      <c r="I14087" s="10" t="n">
        <f aca="false">D14087*(E14087-G14087)</f>
        <v>1256.08</v>
      </c>
      <c r="J14087" s="11" t="n">
        <f aca="false">IFERROR(I14087/F14087,0)</f>
        <v>0.375979549930855</v>
      </c>
      <c r="K14087" s="4" t="str">
        <f aca="false">IFERROR(INDEX(Data_Orders!$F$2:$F$4727,MATCH(B14087,Data_Orders!$A$2:$A$4727,0)),"")</f>
        <v>Contractor</v>
      </c>
      <c r="L14087" s="4" t="str">
        <f aca="false">IFERROR(INDEX(Data_Orders!$D$2:$D$4727,MATCH(B14087,Data_Orders!$A$2:$A$4727,0)),"")</f>
        <v>Birmingham South</v>
      </c>
    </row>
    <row r="14088" customFormat="false" ht="15" hidden="false" customHeight="false" outlineLevel="0" collapsed="false">
      <c r="A14088" s="4" t="s">
        <v>19904</v>
      </c>
      <c r="B14088" s="4" t="s">
        <v>5805</v>
      </c>
      <c r="C14088" s="4" t="s">
        <v>1017</v>
      </c>
      <c r="D14088" s="4" t="n">
        <v>18</v>
      </c>
      <c r="E14088" s="4" t="n">
        <v>49.15</v>
      </c>
      <c r="F14088" s="4" t="n">
        <v>884.7</v>
      </c>
      <c r="G14088" s="4" t="n">
        <f aca="false">INDEX(Data_Products!$D$2:$D$33,MATCH(C14088,Data_Products!$A$2:$A$33,0))</f>
        <v>31.44</v>
      </c>
      <c r="H14088" s="4" t="str">
        <f aca="false">INDEX(Data_Products!$C$2:$C$33,MATCH(C14088,Data_Products!$A$2:$A$33,0))</f>
        <v>Timber</v>
      </c>
      <c r="I14088" s="10" t="n">
        <f aca="false">D14088*(E14088-G14088)</f>
        <v>318.78</v>
      </c>
      <c r="J14088" s="11" t="n">
        <f aca="false">IFERROR(I14088/F14088,0)</f>
        <v>0.360325534079349</v>
      </c>
      <c r="K14088" s="4" t="str">
        <f aca="false">IFERROR(INDEX(Data_Orders!$F$2:$F$4727,MATCH(B14088,Data_Orders!$A$2:$A$4727,0)),"")</f>
        <v>Contractor</v>
      </c>
      <c r="L14088" s="4" t="str">
        <f aca="false">IFERROR(INDEX(Data_Orders!$D$2:$D$4727,MATCH(B14088,Data_Orders!$A$2:$A$4727,0)),"")</f>
        <v>Birmingham South</v>
      </c>
    </row>
    <row r="14089" customFormat="false" ht="15" hidden="false" customHeight="false" outlineLevel="0" collapsed="false">
      <c r="A14089" s="4" t="s">
        <v>19905</v>
      </c>
      <c r="B14089" s="4" t="s">
        <v>5806</v>
      </c>
      <c r="C14089" s="4" t="s">
        <v>1010</v>
      </c>
      <c r="D14089" s="4" t="n">
        <v>11</v>
      </c>
      <c r="E14089" s="4" t="n">
        <v>135.95</v>
      </c>
      <c r="F14089" s="4" t="n">
        <v>1495.45</v>
      </c>
      <c r="G14089" s="4" t="n">
        <f aca="false">INDEX(Data_Products!$D$2:$D$33,MATCH(C14089,Data_Products!$A$2:$A$33,0))</f>
        <v>111.1</v>
      </c>
      <c r="H14089" s="4" t="str">
        <f aca="false">INDEX(Data_Products!$C$2:$C$33,MATCH(C14089,Data_Products!$A$2:$A$33,0))</f>
        <v>Timber</v>
      </c>
      <c r="I14089" s="10" t="n">
        <f aca="false">D14089*(E14089-G14089)</f>
        <v>273.35</v>
      </c>
      <c r="J14089" s="11" t="n">
        <f aca="false">IFERROR(I14089/F14089,0)</f>
        <v>0.18278778962854</v>
      </c>
      <c r="K14089" s="4" t="str">
        <f aca="false">IFERROR(INDEX(Data_Orders!$F$2:$F$4727,MATCH(B14089,Data_Orders!$A$2:$A$4727,0)),"")</f>
        <v>Contractor</v>
      </c>
      <c r="L14089" s="4" t="str">
        <f aca="false">IFERROR(INDEX(Data_Orders!$D$2:$D$4727,MATCH(B14089,Data_Orders!$A$2:$A$4727,0)),"")</f>
        <v>Birmingham South</v>
      </c>
    </row>
    <row r="14090" customFormat="false" ht="15" hidden="false" customHeight="false" outlineLevel="0" collapsed="false">
      <c r="A14090" s="4" t="s">
        <v>19906</v>
      </c>
      <c r="B14090" s="4" t="s">
        <v>5806</v>
      </c>
      <c r="C14090" s="4" t="s">
        <v>1066</v>
      </c>
      <c r="D14090" s="4" t="n">
        <v>11</v>
      </c>
      <c r="E14090" s="4" t="n">
        <v>209.69</v>
      </c>
      <c r="F14090" s="4" t="n">
        <v>2306.59</v>
      </c>
      <c r="G14090" s="4" t="n">
        <f aca="false">INDEX(Data_Products!$D$2:$D$33,MATCH(C14090,Data_Products!$A$2:$A$33,0))</f>
        <v>144.38</v>
      </c>
      <c r="H14090" s="4" t="str">
        <f aca="false">INDEX(Data_Products!$C$2:$C$33,MATCH(C14090,Data_Products!$A$2:$A$33,0))</f>
        <v>Plumbing &amp; Drainage</v>
      </c>
      <c r="I14090" s="10" t="n">
        <f aca="false">D14090*(E14090-G14090)</f>
        <v>718.41</v>
      </c>
      <c r="J14090" s="11" t="n">
        <f aca="false">IFERROR(I14090/F14090,0)</f>
        <v>0.311459773952024</v>
      </c>
      <c r="K14090" s="4" t="str">
        <f aca="false">IFERROR(INDEX(Data_Orders!$F$2:$F$4727,MATCH(B14090,Data_Orders!$A$2:$A$4727,0)),"")</f>
        <v>Contractor</v>
      </c>
      <c r="L14090" s="4" t="str">
        <f aca="false">IFERROR(INDEX(Data_Orders!$D$2:$D$4727,MATCH(B14090,Data_Orders!$A$2:$A$4727,0)),"")</f>
        <v>Birmingham South</v>
      </c>
    </row>
    <row r="14091" customFormat="false" ht="15" hidden="false" customHeight="false" outlineLevel="0" collapsed="false">
      <c r="A14091" s="4" t="s">
        <v>19907</v>
      </c>
      <c r="B14091" s="4" t="s">
        <v>5806</v>
      </c>
      <c r="C14091" s="4" t="s">
        <v>1046</v>
      </c>
      <c r="D14091" s="4" t="n">
        <v>1</v>
      </c>
      <c r="E14091" s="4" t="n">
        <v>154.02</v>
      </c>
      <c r="F14091" s="4" t="n">
        <v>154.02</v>
      </c>
      <c r="G14091" s="4" t="n">
        <f aca="false">INDEX(Data_Products!$D$2:$D$33,MATCH(C14091,Data_Products!$A$2:$A$33,0))</f>
        <v>102.1</v>
      </c>
      <c r="H14091" s="4" t="str">
        <f aca="false">INDEX(Data_Products!$C$2:$C$33,MATCH(C14091,Data_Products!$A$2:$A$33,0))</f>
        <v>Tools &amp; Fixings</v>
      </c>
      <c r="I14091" s="10" t="n">
        <f aca="false">D14091*(E14091-G14091)</f>
        <v>51.92</v>
      </c>
      <c r="J14091" s="11" t="n">
        <f aca="false">IFERROR(I14091/F14091,0)</f>
        <v>0.337099078041813</v>
      </c>
      <c r="K14091" s="4" t="str">
        <f aca="false">IFERROR(INDEX(Data_Orders!$F$2:$F$4727,MATCH(B14091,Data_Orders!$A$2:$A$4727,0)),"")</f>
        <v>Contractor</v>
      </c>
      <c r="L14091" s="4" t="str">
        <f aca="false">IFERROR(INDEX(Data_Orders!$D$2:$D$4727,MATCH(B14091,Data_Orders!$A$2:$A$4727,0)),"")</f>
        <v>Birmingham South</v>
      </c>
    </row>
    <row r="14092" customFormat="false" ht="15" hidden="false" customHeight="false" outlineLevel="0" collapsed="false">
      <c r="A14092" s="4" t="s">
        <v>19908</v>
      </c>
      <c r="B14092" s="4" t="s">
        <v>5806</v>
      </c>
      <c r="C14092" s="4" t="s">
        <v>1048</v>
      </c>
      <c r="D14092" s="4" t="n">
        <v>13</v>
      </c>
      <c r="E14092" s="4" t="n">
        <v>112.72</v>
      </c>
      <c r="F14092" s="4" t="n">
        <v>1465.36</v>
      </c>
      <c r="G14092" s="4" t="n">
        <f aca="false">INDEX(Data_Products!$D$2:$D$33,MATCH(C14092,Data_Products!$A$2:$A$33,0))</f>
        <v>83.21</v>
      </c>
      <c r="H14092" s="4" t="str">
        <f aca="false">INDEX(Data_Products!$C$2:$C$33,MATCH(C14092,Data_Products!$A$2:$A$33,0))</f>
        <v>Tools &amp; Fixings</v>
      </c>
      <c r="I14092" s="10" t="n">
        <f aca="false">D14092*(E14092-G14092)</f>
        <v>383.63</v>
      </c>
      <c r="J14092" s="11" t="n">
        <f aca="false">IFERROR(I14092/F14092,0)</f>
        <v>0.261799148332151</v>
      </c>
      <c r="K14092" s="4" t="str">
        <f aca="false">IFERROR(INDEX(Data_Orders!$F$2:$F$4727,MATCH(B14092,Data_Orders!$A$2:$A$4727,0)),"")</f>
        <v>Contractor</v>
      </c>
      <c r="L14092" s="4" t="str">
        <f aca="false">IFERROR(INDEX(Data_Orders!$D$2:$D$4727,MATCH(B14092,Data_Orders!$A$2:$A$4727,0)),"")</f>
        <v>Birmingham South</v>
      </c>
    </row>
    <row r="14093" customFormat="false" ht="15" hidden="false" customHeight="false" outlineLevel="0" collapsed="false">
      <c r="A14093" s="4" t="s">
        <v>19909</v>
      </c>
      <c r="B14093" s="4" t="s">
        <v>5807</v>
      </c>
      <c r="C14093" s="4" t="s">
        <v>1026</v>
      </c>
      <c r="D14093" s="4" t="n">
        <v>19</v>
      </c>
      <c r="E14093" s="4" t="n">
        <v>184.05</v>
      </c>
      <c r="F14093" s="4" t="n">
        <v>3496.95</v>
      </c>
      <c r="G14093" s="4" t="n">
        <f aca="false">INDEX(Data_Products!$D$2:$D$33,MATCH(C14093,Data_Products!$A$2:$A$33,0))</f>
        <v>147.44</v>
      </c>
      <c r="H14093" s="4" t="str">
        <f aca="false">INDEX(Data_Products!$C$2:$C$33,MATCH(C14093,Data_Products!$A$2:$A$33,0))</f>
        <v>Cement &amp; Aggregates</v>
      </c>
      <c r="I14093" s="10" t="n">
        <f aca="false">D14093*(E14093-G14093)</f>
        <v>695.59</v>
      </c>
      <c r="J14093" s="11" t="n">
        <f aca="false">IFERROR(I14093/F14093,0)</f>
        <v>0.19891333876664</v>
      </c>
      <c r="K14093" s="4" t="str">
        <f aca="false">IFERROR(INDEX(Data_Orders!$F$2:$F$4727,MATCH(B14093,Data_Orders!$A$2:$A$4727,0)),"")</f>
        <v>Contractor</v>
      </c>
      <c r="L14093" s="4" t="str">
        <f aca="false">IFERROR(INDEX(Data_Orders!$D$2:$D$4727,MATCH(B14093,Data_Orders!$A$2:$A$4727,0)),"")</f>
        <v>Birmingham South</v>
      </c>
    </row>
    <row r="14094" customFormat="false" ht="15" hidden="false" customHeight="false" outlineLevel="0" collapsed="false">
      <c r="A14094" s="4" t="s">
        <v>19910</v>
      </c>
      <c r="B14094" s="4" t="s">
        <v>5807</v>
      </c>
      <c r="C14094" s="4" t="s">
        <v>1064</v>
      </c>
      <c r="D14094" s="4" t="n">
        <v>9</v>
      </c>
      <c r="E14094" s="4" t="n">
        <v>97.63</v>
      </c>
      <c r="F14094" s="4" t="n">
        <v>878.67</v>
      </c>
      <c r="G14094" s="4" t="n">
        <f aca="false">INDEX(Data_Products!$D$2:$D$33,MATCH(C14094,Data_Products!$A$2:$A$33,0))</f>
        <v>65.21</v>
      </c>
      <c r="H14094" s="4" t="str">
        <f aca="false">INDEX(Data_Products!$C$2:$C$33,MATCH(C14094,Data_Products!$A$2:$A$33,0))</f>
        <v>Plumbing &amp; Drainage</v>
      </c>
      <c r="I14094" s="10" t="n">
        <f aca="false">D14094*(E14094-G14094)</f>
        <v>291.78</v>
      </c>
      <c r="J14094" s="11" t="n">
        <f aca="false">IFERROR(I14094/F14094,0)</f>
        <v>0.332070060432244</v>
      </c>
      <c r="K14094" s="4" t="str">
        <f aca="false">IFERROR(INDEX(Data_Orders!$F$2:$F$4727,MATCH(B14094,Data_Orders!$A$2:$A$4727,0)),"")</f>
        <v>Contractor</v>
      </c>
      <c r="L14094" s="4" t="str">
        <f aca="false">IFERROR(INDEX(Data_Orders!$D$2:$D$4727,MATCH(B14094,Data_Orders!$A$2:$A$4727,0)),"")</f>
        <v>Birmingham South</v>
      </c>
    </row>
    <row r="14095" customFormat="false" ht="15" hidden="false" customHeight="false" outlineLevel="0" collapsed="false">
      <c r="A14095" s="4" t="s">
        <v>19911</v>
      </c>
      <c r="B14095" s="4" t="s">
        <v>5807</v>
      </c>
      <c r="C14095" s="4" t="s">
        <v>1075</v>
      </c>
      <c r="D14095" s="4" t="n">
        <v>9</v>
      </c>
      <c r="E14095" s="4" t="n">
        <v>98.61</v>
      </c>
      <c r="F14095" s="4" t="n">
        <v>887.49</v>
      </c>
      <c r="G14095" s="4" t="n">
        <f aca="false">INDEX(Data_Products!$D$2:$D$33,MATCH(C14095,Data_Products!$A$2:$A$33,0))</f>
        <v>74.84</v>
      </c>
      <c r="H14095" s="4" t="str">
        <f aca="false">INDEX(Data_Products!$C$2:$C$33,MATCH(C14095,Data_Products!$A$2:$A$33,0))</f>
        <v>Landscaping</v>
      </c>
      <c r="I14095" s="10" t="n">
        <f aca="false">D14095*(E14095-G14095)</f>
        <v>213.93</v>
      </c>
      <c r="J14095" s="11" t="n">
        <f aca="false">IFERROR(I14095/F14095,0)</f>
        <v>0.24105060338708</v>
      </c>
      <c r="K14095" s="4" t="str">
        <f aca="false">IFERROR(INDEX(Data_Orders!$F$2:$F$4727,MATCH(B14095,Data_Orders!$A$2:$A$4727,0)),"")</f>
        <v>Contractor</v>
      </c>
      <c r="L14095" s="4" t="str">
        <f aca="false">IFERROR(INDEX(Data_Orders!$D$2:$D$4727,MATCH(B14095,Data_Orders!$A$2:$A$4727,0)),"")</f>
        <v>Birmingham South</v>
      </c>
    </row>
    <row r="14096" customFormat="false" ht="15" hidden="false" customHeight="false" outlineLevel="0" collapsed="false">
      <c r="A14096" s="4" t="s">
        <v>19912</v>
      </c>
      <c r="B14096" s="4" t="s">
        <v>5808</v>
      </c>
      <c r="C14096" s="4" t="s">
        <v>1064</v>
      </c>
      <c r="D14096" s="4" t="n">
        <v>9</v>
      </c>
      <c r="E14096" s="4" t="n">
        <v>97.63</v>
      </c>
      <c r="F14096" s="4" t="n">
        <v>878.67</v>
      </c>
      <c r="G14096" s="4" t="n">
        <f aca="false">INDEX(Data_Products!$D$2:$D$33,MATCH(C14096,Data_Products!$A$2:$A$33,0))</f>
        <v>65.21</v>
      </c>
      <c r="H14096" s="4" t="str">
        <f aca="false">INDEX(Data_Products!$C$2:$C$33,MATCH(C14096,Data_Products!$A$2:$A$33,0))</f>
        <v>Plumbing &amp; Drainage</v>
      </c>
      <c r="I14096" s="10" t="n">
        <f aca="false">D14096*(E14096-G14096)</f>
        <v>291.78</v>
      </c>
      <c r="J14096" s="11" t="n">
        <f aca="false">IFERROR(I14096/F14096,0)</f>
        <v>0.332070060432244</v>
      </c>
      <c r="K14096" s="4" t="str">
        <f aca="false">IFERROR(INDEX(Data_Orders!$F$2:$F$4727,MATCH(B14096,Data_Orders!$A$2:$A$4727,0)),"")</f>
        <v>Contractor</v>
      </c>
      <c r="L14096" s="4" t="str">
        <f aca="false">IFERROR(INDEX(Data_Orders!$D$2:$D$4727,MATCH(B14096,Data_Orders!$A$2:$A$4727,0)),"")</f>
        <v>Rugby</v>
      </c>
    </row>
    <row r="14097" customFormat="false" ht="15" hidden="false" customHeight="false" outlineLevel="0" collapsed="false">
      <c r="A14097" s="4" t="s">
        <v>19913</v>
      </c>
      <c r="B14097" s="4" t="s">
        <v>5808</v>
      </c>
      <c r="C14097" s="4" t="s">
        <v>1061</v>
      </c>
      <c r="D14097" s="4" t="n">
        <v>20</v>
      </c>
      <c r="E14097" s="4" t="n">
        <v>145.57</v>
      </c>
      <c r="F14097" s="4" t="n">
        <v>2911.4</v>
      </c>
      <c r="G14097" s="4" t="n">
        <f aca="false">INDEX(Data_Products!$D$2:$D$33,MATCH(C14097,Data_Products!$A$2:$A$33,0))</f>
        <v>119.29</v>
      </c>
      <c r="H14097" s="4" t="str">
        <f aca="false">INDEX(Data_Products!$C$2:$C$33,MATCH(C14097,Data_Products!$A$2:$A$33,0))</f>
        <v>Plumbing &amp; Drainage</v>
      </c>
      <c r="I14097" s="10" t="n">
        <f aca="false">D14097*(E14097-G14097)</f>
        <v>525.6</v>
      </c>
      <c r="J14097" s="11" t="n">
        <f aca="false">IFERROR(I14097/F14097,0)</f>
        <v>0.180531702960775</v>
      </c>
      <c r="K14097" s="4" t="str">
        <f aca="false">IFERROR(INDEX(Data_Orders!$F$2:$F$4727,MATCH(B14097,Data_Orders!$A$2:$A$4727,0)),"")</f>
        <v>Contractor</v>
      </c>
      <c r="L14097" s="4" t="str">
        <f aca="false">IFERROR(INDEX(Data_Orders!$D$2:$D$4727,MATCH(B14097,Data_Orders!$A$2:$A$4727,0)),"")</f>
        <v>Rugby</v>
      </c>
    </row>
    <row r="14098" customFormat="false" ht="15" hidden="false" customHeight="false" outlineLevel="0" collapsed="false">
      <c r="A14098" s="4" t="s">
        <v>19914</v>
      </c>
      <c r="B14098" s="4" t="s">
        <v>5808</v>
      </c>
      <c r="C14098" s="4" t="s">
        <v>1050</v>
      </c>
      <c r="D14098" s="4" t="n">
        <v>7</v>
      </c>
      <c r="E14098" s="4" t="n">
        <v>238.63</v>
      </c>
      <c r="F14098" s="4" t="n">
        <v>1670.41</v>
      </c>
      <c r="G14098" s="4" t="n">
        <f aca="false">INDEX(Data_Products!$D$2:$D$33,MATCH(C14098,Data_Products!$A$2:$A$33,0))</f>
        <v>148.91</v>
      </c>
      <c r="H14098" s="4" t="str">
        <f aca="false">INDEX(Data_Products!$C$2:$C$33,MATCH(C14098,Data_Products!$A$2:$A$33,0))</f>
        <v>Tools &amp; Fixings</v>
      </c>
      <c r="I14098" s="10" t="n">
        <f aca="false">D14098*(E14098-G14098)</f>
        <v>628.04</v>
      </c>
      <c r="J14098" s="11" t="n">
        <f aca="false">IFERROR(I14098/F14098,0)</f>
        <v>0.375979549930855</v>
      </c>
      <c r="K14098" s="4" t="str">
        <f aca="false">IFERROR(INDEX(Data_Orders!$F$2:$F$4727,MATCH(B14098,Data_Orders!$A$2:$A$4727,0)),"")</f>
        <v>Contractor</v>
      </c>
      <c r="L14098" s="4" t="str">
        <f aca="false">IFERROR(INDEX(Data_Orders!$D$2:$D$4727,MATCH(B14098,Data_Orders!$A$2:$A$4727,0)),"")</f>
        <v>Rugby</v>
      </c>
    </row>
    <row r="14099" customFormat="false" ht="15" hidden="false" customHeight="false" outlineLevel="0" collapsed="false">
      <c r="A14099" s="4" t="s">
        <v>19915</v>
      </c>
      <c r="B14099" s="4" t="s">
        <v>5808</v>
      </c>
      <c r="C14099" s="4" t="s">
        <v>1044</v>
      </c>
      <c r="D14099" s="4" t="n">
        <v>12</v>
      </c>
      <c r="E14099" s="4" t="n">
        <v>190.44</v>
      </c>
      <c r="F14099" s="4" t="n">
        <v>2285.28</v>
      </c>
      <c r="G14099" s="4" t="n">
        <f aca="false">INDEX(Data_Products!$D$2:$D$33,MATCH(C14099,Data_Products!$A$2:$A$33,0))</f>
        <v>115.48</v>
      </c>
      <c r="H14099" s="4" t="str">
        <f aca="false">INDEX(Data_Products!$C$2:$C$33,MATCH(C14099,Data_Products!$A$2:$A$33,0))</f>
        <v>Tools &amp; Fixings</v>
      </c>
      <c r="I14099" s="10" t="n">
        <f aca="false">D14099*(E14099-G14099)</f>
        <v>899.52</v>
      </c>
      <c r="J14099" s="11" t="n">
        <f aca="false">IFERROR(I14099/F14099,0)</f>
        <v>0.393614786809494</v>
      </c>
      <c r="K14099" s="4" t="str">
        <f aca="false">IFERROR(INDEX(Data_Orders!$F$2:$F$4727,MATCH(B14099,Data_Orders!$A$2:$A$4727,0)),"")</f>
        <v>Contractor</v>
      </c>
      <c r="L14099" s="4" t="str">
        <f aca="false">IFERROR(INDEX(Data_Orders!$D$2:$D$4727,MATCH(B14099,Data_Orders!$A$2:$A$4727,0)),"")</f>
        <v>Rugby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7"/>
    <col collapsed="false" customWidth="true" hidden="false" outlineLevel="0" max="3" min="3" style="0" width="11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17"/>
  </cols>
  <sheetData>
    <row r="1" customFormat="false" ht="15" hidden="false" customHeight="false" outlineLevel="0" collapsed="false">
      <c r="A1" s="3" t="s">
        <v>19916</v>
      </c>
      <c r="B1" s="3" t="s">
        <v>19917</v>
      </c>
      <c r="C1" s="3" t="s">
        <v>19918</v>
      </c>
      <c r="D1" s="3" t="s">
        <v>19919</v>
      </c>
      <c r="E1" s="3" t="s">
        <v>19920</v>
      </c>
      <c r="F1" s="3" t="s">
        <v>19921</v>
      </c>
    </row>
    <row r="2" customFormat="false" ht="15" hidden="false" customHeight="false" outlineLevel="0" collapsed="false">
      <c r="A2" s="4" t="s">
        <v>19922</v>
      </c>
      <c r="B2" s="4" t="s">
        <v>19923</v>
      </c>
      <c r="C2" s="4" t="s">
        <v>19924</v>
      </c>
      <c r="D2" s="4" t="s">
        <v>82</v>
      </c>
      <c r="E2" s="9" t="n">
        <v>45607</v>
      </c>
      <c r="F2" s="4" t="n">
        <v>2135.44</v>
      </c>
    </row>
    <row r="3" customFormat="false" ht="15" hidden="false" customHeight="false" outlineLevel="0" collapsed="false">
      <c r="A3" s="4" t="s">
        <v>19925</v>
      </c>
      <c r="B3" s="4" t="s">
        <v>19926</v>
      </c>
      <c r="C3" s="4" t="s">
        <v>19924</v>
      </c>
      <c r="D3" s="4" t="s">
        <v>74</v>
      </c>
      <c r="E3" s="9" t="n">
        <v>45475</v>
      </c>
      <c r="F3" s="4" t="n">
        <v>463.88</v>
      </c>
    </row>
    <row r="4" customFormat="false" ht="15" hidden="false" customHeight="false" outlineLevel="0" collapsed="false">
      <c r="A4" s="4" t="s">
        <v>19927</v>
      </c>
      <c r="B4" s="4" t="s">
        <v>19928</v>
      </c>
      <c r="C4" s="4" t="s">
        <v>19929</v>
      </c>
      <c r="D4" s="4" t="s">
        <v>78</v>
      </c>
      <c r="E4" s="9" t="n">
        <v>45323</v>
      </c>
      <c r="F4" s="4" t="n">
        <v>445.65</v>
      </c>
    </row>
    <row r="5" customFormat="false" ht="15" hidden="false" customHeight="false" outlineLevel="0" collapsed="false">
      <c r="A5" s="4" t="s">
        <v>19930</v>
      </c>
      <c r="B5" s="4" t="s">
        <v>19931</v>
      </c>
      <c r="C5" s="4" t="s">
        <v>19924</v>
      </c>
      <c r="D5" s="4" t="s">
        <v>82</v>
      </c>
      <c r="E5" s="9" t="n">
        <v>45859</v>
      </c>
      <c r="F5" s="4" t="n">
        <v>2039.3</v>
      </c>
    </row>
    <row r="6" customFormat="false" ht="15" hidden="false" customHeight="false" outlineLevel="0" collapsed="false">
      <c r="A6" s="4" t="s">
        <v>19932</v>
      </c>
      <c r="B6" s="4" t="s">
        <v>19933</v>
      </c>
      <c r="C6" s="4" t="s">
        <v>19934</v>
      </c>
      <c r="D6" s="4" t="s">
        <v>74</v>
      </c>
      <c r="E6" s="9" t="n">
        <v>45839</v>
      </c>
      <c r="F6" s="4" t="n">
        <v>1455.1</v>
      </c>
    </row>
    <row r="7" customFormat="false" ht="15" hidden="false" customHeight="false" outlineLevel="0" collapsed="false">
      <c r="A7" s="4" t="s">
        <v>19935</v>
      </c>
      <c r="B7" s="4" t="s">
        <v>19936</v>
      </c>
      <c r="C7" s="4" t="s">
        <v>19924</v>
      </c>
      <c r="D7" s="4" t="s">
        <v>119</v>
      </c>
      <c r="E7" s="9" t="n">
        <v>45977</v>
      </c>
      <c r="F7" s="4" t="n">
        <v>1614.39</v>
      </c>
    </row>
    <row r="8" customFormat="false" ht="15" hidden="false" customHeight="false" outlineLevel="0" collapsed="false">
      <c r="A8" s="4" t="s">
        <v>19937</v>
      </c>
      <c r="B8" s="4" t="s">
        <v>19938</v>
      </c>
      <c r="C8" s="4" t="s">
        <v>19929</v>
      </c>
      <c r="D8" s="4" t="s">
        <v>78</v>
      </c>
      <c r="E8" s="9" t="n">
        <v>45947</v>
      </c>
      <c r="F8" s="4" t="n">
        <v>2255.4</v>
      </c>
    </row>
    <row r="9" customFormat="false" ht="15" hidden="false" customHeight="false" outlineLevel="0" collapsed="false">
      <c r="A9" s="4" t="s">
        <v>19939</v>
      </c>
      <c r="B9" s="4" t="s">
        <v>19940</v>
      </c>
      <c r="C9" s="4" t="s">
        <v>19924</v>
      </c>
      <c r="D9" s="4" t="s">
        <v>74</v>
      </c>
      <c r="E9" s="9" t="n">
        <v>45959</v>
      </c>
      <c r="F9" s="4" t="n">
        <v>1675.45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5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21"/>
    <col collapsed="false" customWidth="true" hidden="false" outlineLevel="0" max="8" min="8" style="0" width="16"/>
    <col collapsed="false" customWidth="true" hidden="false" outlineLevel="0" max="9" min="9" style="0" width="18"/>
  </cols>
  <sheetData>
    <row r="1" customFormat="false" ht="15" hidden="false" customHeight="false" outlineLevel="0" collapsed="false">
      <c r="A1" s="3" t="s">
        <v>19941</v>
      </c>
      <c r="B1" s="3" t="s">
        <v>19916</v>
      </c>
      <c r="C1" s="3" t="s">
        <v>65</v>
      </c>
      <c r="D1" s="3" t="s">
        <v>19942</v>
      </c>
      <c r="E1" s="3" t="s">
        <v>19943</v>
      </c>
      <c r="F1" s="3" t="s">
        <v>19944</v>
      </c>
      <c r="G1" s="3" t="s">
        <v>19945</v>
      </c>
      <c r="H1" s="3" t="s">
        <v>19946</v>
      </c>
      <c r="I1" s="3" t="s">
        <v>1082</v>
      </c>
    </row>
    <row r="2" customFormat="false" ht="15" hidden="false" customHeight="false" outlineLevel="0" collapsed="false">
      <c r="A2" s="4" t="s">
        <v>19947</v>
      </c>
      <c r="B2" s="4" t="s">
        <v>19922</v>
      </c>
      <c r="C2" s="4" t="s">
        <v>353</v>
      </c>
      <c r="D2" s="4" t="n">
        <v>1</v>
      </c>
      <c r="E2" s="4" t="n">
        <v>0</v>
      </c>
      <c r="F2" s="4" t="n">
        <v>0</v>
      </c>
      <c r="G2" s="4" t="n">
        <v>0</v>
      </c>
      <c r="H2" s="4" t="str">
        <f aca="false">INDEX(Data_Campaigns!$C$2:$C$10,MATCH(B2,Data_Campaigns!$A$2:$A$10,0))</f>
        <v>Email</v>
      </c>
      <c r="I2" s="4" t="str">
        <f aca="false">INDEX(Data_Customers!$C$2:$C$602,MATCH(C2,Data_Customers!$A$2:$A$602,0))</f>
        <v>Trade Account</v>
      </c>
    </row>
    <row r="3" customFormat="false" ht="15" hidden="false" customHeight="false" outlineLevel="0" collapsed="false">
      <c r="A3" s="4" t="s">
        <v>19948</v>
      </c>
      <c r="B3" s="4" t="s">
        <v>19922</v>
      </c>
      <c r="C3" s="4" t="s">
        <v>940</v>
      </c>
      <c r="D3" s="4" t="n">
        <v>0</v>
      </c>
      <c r="E3" s="4" t="n">
        <v>0</v>
      </c>
      <c r="F3" s="4" t="n">
        <v>0</v>
      </c>
      <c r="G3" s="4" t="n">
        <v>0</v>
      </c>
      <c r="H3" s="4" t="str">
        <f aca="false">INDEX(Data_Campaigns!$C$2:$C$10,MATCH(B3,Data_Campaigns!$A$2:$A$10,0))</f>
        <v>Email</v>
      </c>
      <c r="I3" s="4" t="str">
        <f aca="false">INDEX(Data_Customers!$C$2:$C$602,MATCH(C3,Data_Customers!$A$2:$A$602,0))</f>
        <v>Trade Account</v>
      </c>
    </row>
    <row r="4" customFormat="false" ht="15" hidden="false" customHeight="false" outlineLevel="0" collapsed="false">
      <c r="A4" s="4" t="s">
        <v>19949</v>
      </c>
      <c r="B4" s="4" t="s">
        <v>19922</v>
      </c>
      <c r="C4" s="4" t="s">
        <v>898</v>
      </c>
      <c r="D4" s="4" t="n">
        <v>0</v>
      </c>
      <c r="E4" s="4" t="n">
        <v>0</v>
      </c>
      <c r="F4" s="4" t="n">
        <v>0</v>
      </c>
      <c r="G4" s="4" t="n">
        <v>0</v>
      </c>
      <c r="H4" s="4" t="str">
        <f aca="false">INDEX(Data_Campaigns!$C$2:$C$10,MATCH(B4,Data_Campaigns!$A$2:$A$10,0))</f>
        <v>Email</v>
      </c>
      <c r="I4" s="4" t="str">
        <f aca="false">INDEX(Data_Customers!$C$2:$C$602,MATCH(C4,Data_Customers!$A$2:$A$602,0))</f>
        <v>Trade Account</v>
      </c>
    </row>
    <row r="5" customFormat="false" ht="15" hidden="false" customHeight="false" outlineLevel="0" collapsed="false">
      <c r="A5" s="4" t="s">
        <v>19950</v>
      </c>
      <c r="B5" s="4" t="s">
        <v>19922</v>
      </c>
      <c r="C5" s="4" t="s">
        <v>498</v>
      </c>
      <c r="D5" s="4" t="n">
        <v>0</v>
      </c>
      <c r="E5" s="4" t="n">
        <v>0</v>
      </c>
      <c r="F5" s="4" t="n">
        <v>0</v>
      </c>
      <c r="G5" s="4" t="n">
        <v>0</v>
      </c>
      <c r="H5" s="4" t="str">
        <f aca="false">INDEX(Data_Campaigns!$C$2:$C$10,MATCH(B5,Data_Campaigns!$A$2:$A$10,0))</f>
        <v>Email</v>
      </c>
      <c r="I5" s="4" t="str">
        <f aca="false">INDEX(Data_Customers!$C$2:$C$602,MATCH(C5,Data_Customers!$A$2:$A$602,0))</f>
        <v>Trade Account</v>
      </c>
    </row>
    <row r="6" customFormat="false" ht="15" hidden="false" customHeight="false" outlineLevel="0" collapsed="false">
      <c r="A6" s="4" t="s">
        <v>19951</v>
      </c>
      <c r="B6" s="4" t="s">
        <v>19922</v>
      </c>
      <c r="C6" s="4" t="s">
        <v>675</v>
      </c>
      <c r="D6" s="4" t="n">
        <v>0</v>
      </c>
      <c r="E6" s="4" t="n">
        <v>0</v>
      </c>
      <c r="F6" s="4" t="n">
        <v>0</v>
      </c>
      <c r="G6" s="4" t="n">
        <v>0</v>
      </c>
      <c r="H6" s="4" t="str">
        <f aca="false">INDEX(Data_Campaigns!$C$2:$C$10,MATCH(B6,Data_Campaigns!$A$2:$A$10,0))</f>
        <v>Email</v>
      </c>
      <c r="I6" s="4" t="str">
        <f aca="false">INDEX(Data_Customers!$C$2:$C$602,MATCH(C6,Data_Customers!$A$2:$A$602,0))</f>
        <v>Trade Account</v>
      </c>
    </row>
    <row r="7" customFormat="false" ht="15" hidden="false" customHeight="false" outlineLevel="0" collapsed="false">
      <c r="A7" s="4" t="s">
        <v>19952</v>
      </c>
      <c r="B7" s="4" t="s">
        <v>19922</v>
      </c>
      <c r="C7" s="4" t="s">
        <v>800</v>
      </c>
      <c r="D7" s="4" t="n">
        <v>0</v>
      </c>
      <c r="E7" s="4" t="n">
        <v>0</v>
      </c>
      <c r="F7" s="4" t="n">
        <v>0</v>
      </c>
      <c r="G7" s="4" t="n">
        <v>0</v>
      </c>
      <c r="H7" s="4" t="str">
        <f aca="false">INDEX(Data_Campaigns!$C$2:$C$10,MATCH(B7,Data_Campaigns!$A$2:$A$10,0))</f>
        <v>Email</v>
      </c>
      <c r="I7" s="4" t="str">
        <f aca="false">INDEX(Data_Customers!$C$2:$C$602,MATCH(C7,Data_Customers!$A$2:$A$602,0))</f>
        <v>Trade Account</v>
      </c>
    </row>
    <row r="8" customFormat="false" ht="15" hidden="false" customHeight="false" outlineLevel="0" collapsed="false">
      <c r="A8" s="4" t="s">
        <v>19953</v>
      </c>
      <c r="B8" s="4" t="s">
        <v>19922</v>
      </c>
      <c r="C8" s="4" t="s">
        <v>618</v>
      </c>
      <c r="D8" s="4" t="n">
        <v>1</v>
      </c>
      <c r="E8" s="4" t="n">
        <v>0</v>
      </c>
      <c r="F8" s="4" t="n">
        <v>0</v>
      </c>
      <c r="G8" s="4" t="n">
        <v>0</v>
      </c>
      <c r="H8" s="4" t="str">
        <f aca="false">INDEX(Data_Campaigns!$C$2:$C$10,MATCH(B8,Data_Campaigns!$A$2:$A$10,0))</f>
        <v>Email</v>
      </c>
      <c r="I8" s="4" t="str">
        <f aca="false">INDEX(Data_Customers!$C$2:$C$602,MATCH(C8,Data_Customers!$A$2:$A$602,0))</f>
        <v>Trade Account</v>
      </c>
    </row>
    <row r="9" customFormat="false" ht="15" hidden="false" customHeight="false" outlineLevel="0" collapsed="false">
      <c r="A9" s="4" t="s">
        <v>19954</v>
      </c>
      <c r="B9" s="4" t="s">
        <v>19922</v>
      </c>
      <c r="C9" s="4" t="s">
        <v>454</v>
      </c>
      <c r="D9" s="4" t="n">
        <v>0</v>
      </c>
      <c r="E9" s="4" t="n">
        <v>0</v>
      </c>
      <c r="F9" s="4" t="n">
        <v>0</v>
      </c>
      <c r="G9" s="4" t="n">
        <v>0</v>
      </c>
      <c r="H9" s="4" t="str">
        <f aca="false">INDEX(Data_Campaigns!$C$2:$C$10,MATCH(B9,Data_Campaigns!$A$2:$A$10,0))</f>
        <v>Email</v>
      </c>
      <c r="I9" s="4" t="str">
        <f aca="false">INDEX(Data_Customers!$C$2:$C$602,MATCH(C9,Data_Customers!$A$2:$A$602,0))</f>
        <v>Trade Account</v>
      </c>
    </row>
    <row r="10" customFormat="false" ht="15" hidden="false" customHeight="false" outlineLevel="0" collapsed="false">
      <c r="A10" s="4" t="s">
        <v>19955</v>
      </c>
      <c r="B10" s="4" t="s">
        <v>19922</v>
      </c>
      <c r="C10" s="4" t="s">
        <v>849</v>
      </c>
      <c r="D10" s="4" t="n">
        <v>1</v>
      </c>
      <c r="E10" s="4" t="n">
        <v>1</v>
      </c>
      <c r="F10" s="4" t="n">
        <v>0</v>
      </c>
      <c r="G10" s="4" t="n">
        <v>0</v>
      </c>
      <c r="H10" s="4" t="str">
        <f aca="false">INDEX(Data_Campaigns!$C$2:$C$10,MATCH(B10,Data_Campaigns!$A$2:$A$10,0))</f>
        <v>Email</v>
      </c>
      <c r="I10" s="4" t="str">
        <f aca="false">INDEX(Data_Customers!$C$2:$C$602,MATCH(C10,Data_Customers!$A$2:$A$602,0))</f>
        <v>Trade Account</v>
      </c>
    </row>
    <row r="11" customFormat="false" ht="15" hidden="false" customHeight="false" outlineLevel="0" collapsed="false">
      <c r="A11" s="4" t="s">
        <v>19956</v>
      </c>
      <c r="B11" s="4" t="s">
        <v>19922</v>
      </c>
      <c r="C11" s="4" t="s">
        <v>606</v>
      </c>
      <c r="D11" s="4" t="n">
        <v>0</v>
      </c>
      <c r="E11" s="4" t="n">
        <v>0</v>
      </c>
      <c r="F11" s="4" t="n">
        <v>0</v>
      </c>
      <c r="G11" s="4" t="n">
        <v>0</v>
      </c>
      <c r="H11" s="4" t="str">
        <f aca="false">INDEX(Data_Campaigns!$C$2:$C$10,MATCH(B11,Data_Campaigns!$A$2:$A$10,0))</f>
        <v>Email</v>
      </c>
      <c r="I11" s="4" t="str">
        <f aca="false">INDEX(Data_Customers!$C$2:$C$602,MATCH(C11,Data_Customers!$A$2:$A$602,0))</f>
        <v>Trade Account</v>
      </c>
    </row>
    <row r="12" customFormat="false" ht="15" hidden="false" customHeight="false" outlineLevel="0" collapsed="false">
      <c r="A12" s="4" t="s">
        <v>19957</v>
      </c>
      <c r="B12" s="4" t="s">
        <v>19922</v>
      </c>
      <c r="C12" s="4" t="s">
        <v>831</v>
      </c>
      <c r="D12" s="4" t="n">
        <v>0</v>
      </c>
      <c r="E12" s="4" t="n">
        <v>0</v>
      </c>
      <c r="F12" s="4" t="n">
        <v>0</v>
      </c>
      <c r="G12" s="4" t="n">
        <v>0</v>
      </c>
      <c r="H12" s="4" t="str">
        <f aca="false">INDEX(Data_Campaigns!$C$2:$C$10,MATCH(B12,Data_Campaigns!$A$2:$A$10,0))</f>
        <v>Email</v>
      </c>
      <c r="I12" s="4" t="str">
        <f aca="false">INDEX(Data_Customers!$C$2:$C$602,MATCH(C12,Data_Customers!$A$2:$A$602,0))</f>
        <v>Trade Account</v>
      </c>
    </row>
    <row r="13" customFormat="false" ht="15" hidden="false" customHeight="false" outlineLevel="0" collapsed="false">
      <c r="A13" s="4" t="s">
        <v>19958</v>
      </c>
      <c r="B13" s="4" t="s">
        <v>19922</v>
      </c>
      <c r="C13" s="4" t="s">
        <v>225</v>
      </c>
      <c r="D13" s="4" t="n">
        <v>0</v>
      </c>
      <c r="E13" s="4" t="n">
        <v>0</v>
      </c>
      <c r="F13" s="4" t="n">
        <v>0</v>
      </c>
      <c r="G13" s="4" t="n">
        <v>0</v>
      </c>
      <c r="H13" s="4" t="str">
        <f aca="false">INDEX(Data_Campaigns!$C$2:$C$10,MATCH(B13,Data_Campaigns!$A$2:$A$10,0))</f>
        <v>Email</v>
      </c>
      <c r="I13" s="4" t="str">
        <f aca="false">INDEX(Data_Customers!$C$2:$C$602,MATCH(C13,Data_Customers!$A$2:$A$602,0))</f>
        <v>Trade Account</v>
      </c>
    </row>
    <row r="14" customFormat="false" ht="15" hidden="false" customHeight="false" outlineLevel="0" collapsed="false">
      <c r="A14" s="4" t="s">
        <v>19959</v>
      </c>
      <c r="B14" s="4" t="s">
        <v>19922</v>
      </c>
      <c r="C14" s="4" t="s">
        <v>264</v>
      </c>
      <c r="D14" s="4" t="n">
        <v>1</v>
      </c>
      <c r="E14" s="4" t="n">
        <v>0</v>
      </c>
      <c r="F14" s="4" t="n">
        <v>0</v>
      </c>
      <c r="G14" s="4" t="n">
        <v>0</v>
      </c>
      <c r="H14" s="4" t="str">
        <f aca="false">INDEX(Data_Campaigns!$C$2:$C$10,MATCH(B14,Data_Campaigns!$A$2:$A$10,0))</f>
        <v>Email</v>
      </c>
      <c r="I14" s="4" t="str">
        <f aca="false">INDEX(Data_Customers!$C$2:$C$602,MATCH(C14,Data_Customers!$A$2:$A$602,0))</f>
        <v>Trade Account</v>
      </c>
    </row>
    <row r="15" customFormat="false" ht="15" hidden="false" customHeight="false" outlineLevel="0" collapsed="false">
      <c r="A15" s="4" t="s">
        <v>19960</v>
      </c>
      <c r="B15" s="4" t="s">
        <v>19922</v>
      </c>
      <c r="C15" s="4" t="s">
        <v>244</v>
      </c>
      <c r="D15" s="4" t="n">
        <v>0</v>
      </c>
      <c r="E15" s="4" t="n">
        <v>0</v>
      </c>
      <c r="F15" s="4" t="n">
        <v>0</v>
      </c>
      <c r="G15" s="4" t="n">
        <v>0</v>
      </c>
      <c r="H15" s="4" t="str">
        <f aca="false">INDEX(Data_Campaigns!$C$2:$C$10,MATCH(B15,Data_Campaigns!$A$2:$A$10,0))</f>
        <v>Email</v>
      </c>
      <c r="I15" s="4" t="str">
        <f aca="false">INDEX(Data_Customers!$C$2:$C$602,MATCH(C15,Data_Customers!$A$2:$A$602,0))</f>
        <v>Trade Account</v>
      </c>
    </row>
    <row r="16" customFormat="false" ht="15" hidden="false" customHeight="false" outlineLevel="0" collapsed="false">
      <c r="A16" s="4" t="s">
        <v>19961</v>
      </c>
      <c r="B16" s="4" t="s">
        <v>19922</v>
      </c>
      <c r="C16" s="4" t="s">
        <v>619</v>
      </c>
      <c r="D16" s="4" t="n">
        <v>1</v>
      </c>
      <c r="E16" s="4" t="n">
        <v>1</v>
      </c>
      <c r="F16" s="4" t="n">
        <v>0</v>
      </c>
      <c r="G16" s="4" t="n">
        <v>0</v>
      </c>
      <c r="H16" s="4" t="str">
        <f aca="false">INDEX(Data_Campaigns!$C$2:$C$10,MATCH(B16,Data_Campaigns!$A$2:$A$10,0))</f>
        <v>Email</v>
      </c>
      <c r="I16" s="4" t="str">
        <f aca="false">INDEX(Data_Customers!$C$2:$C$602,MATCH(C16,Data_Customers!$A$2:$A$602,0))</f>
        <v>Trade Account</v>
      </c>
    </row>
    <row r="17" customFormat="false" ht="15" hidden="false" customHeight="false" outlineLevel="0" collapsed="false">
      <c r="A17" s="4" t="s">
        <v>19962</v>
      </c>
      <c r="B17" s="4" t="s">
        <v>19922</v>
      </c>
      <c r="C17" s="4" t="s">
        <v>830</v>
      </c>
      <c r="D17" s="4" t="n">
        <v>1</v>
      </c>
      <c r="E17" s="4" t="n">
        <v>0</v>
      </c>
      <c r="F17" s="4" t="n">
        <v>0</v>
      </c>
      <c r="G17" s="4" t="n">
        <v>0</v>
      </c>
      <c r="H17" s="4" t="str">
        <f aca="false">INDEX(Data_Campaigns!$C$2:$C$10,MATCH(B17,Data_Campaigns!$A$2:$A$10,0))</f>
        <v>Email</v>
      </c>
      <c r="I17" s="4" t="str">
        <f aca="false">INDEX(Data_Customers!$C$2:$C$602,MATCH(C17,Data_Customers!$A$2:$A$602,0))</f>
        <v>Trade Account</v>
      </c>
    </row>
    <row r="18" customFormat="false" ht="15" hidden="false" customHeight="false" outlineLevel="0" collapsed="false">
      <c r="A18" s="4" t="s">
        <v>19963</v>
      </c>
      <c r="B18" s="4" t="s">
        <v>19922</v>
      </c>
      <c r="C18" s="4" t="s">
        <v>148</v>
      </c>
      <c r="D18" s="4" t="n">
        <v>1</v>
      </c>
      <c r="E18" s="4" t="n">
        <v>1</v>
      </c>
      <c r="F18" s="4" t="n">
        <v>0</v>
      </c>
      <c r="G18" s="4" t="n">
        <v>0</v>
      </c>
      <c r="H18" s="4" t="str">
        <f aca="false">INDEX(Data_Campaigns!$C$2:$C$10,MATCH(B18,Data_Campaigns!$A$2:$A$10,0))</f>
        <v>Email</v>
      </c>
      <c r="I18" s="4" t="str">
        <f aca="false">INDEX(Data_Customers!$C$2:$C$602,MATCH(C18,Data_Customers!$A$2:$A$602,0))</f>
        <v>Trade Account</v>
      </c>
    </row>
    <row r="19" customFormat="false" ht="15" hidden="false" customHeight="false" outlineLevel="0" collapsed="false">
      <c r="A19" s="4" t="s">
        <v>19964</v>
      </c>
      <c r="B19" s="4" t="s">
        <v>19922</v>
      </c>
      <c r="C19" s="4" t="s">
        <v>439</v>
      </c>
      <c r="D19" s="4" t="n">
        <v>1</v>
      </c>
      <c r="E19" s="4" t="n">
        <v>0</v>
      </c>
      <c r="F19" s="4" t="n">
        <v>0</v>
      </c>
      <c r="G19" s="4" t="n">
        <v>0</v>
      </c>
      <c r="H19" s="4" t="str">
        <f aca="false">INDEX(Data_Campaigns!$C$2:$C$10,MATCH(B19,Data_Campaigns!$A$2:$A$10,0))</f>
        <v>Email</v>
      </c>
      <c r="I19" s="4" t="str">
        <f aca="false">INDEX(Data_Customers!$C$2:$C$602,MATCH(C19,Data_Customers!$A$2:$A$602,0))</f>
        <v>Trade Account</v>
      </c>
    </row>
    <row r="20" customFormat="false" ht="15" hidden="false" customHeight="false" outlineLevel="0" collapsed="false">
      <c r="A20" s="4" t="s">
        <v>19965</v>
      </c>
      <c r="B20" s="4" t="s">
        <v>19922</v>
      </c>
      <c r="C20" s="4" t="s">
        <v>593</v>
      </c>
      <c r="D20" s="4" t="n">
        <v>0</v>
      </c>
      <c r="E20" s="4" t="n">
        <v>0</v>
      </c>
      <c r="F20" s="4" t="n">
        <v>0</v>
      </c>
      <c r="G20" s="4" t="n">
        <v>0</v>
      </c>
      <c r="H20" s="4" t="str">
        <f aca="false">INDEX(Data_Campaigns!$C$2:$C$10,MATCH(B20,Data_Campaigns!$A$2:$A$10,0))</f>
        <v>Email</v>
      </c>
      <c r="I20" s="4" t="str">
        <f aca="false">INDEX(Data_Customers!$C$2:$C$602,MATCH(C20,Data_Customers!$A$2:$A$602,0))</f>
        <v>Trade Account</v>
      </c>
    </row>
    <row r="21" customFormat="false" ht="15" hidden="false" customHeight="false" outlineLevel="0" collapsed="false">
      <c r="A21" s="4" t="s">
        <v>19966</v>
      </c>
      <c r="B21" s="4" t="s">
        <v>19922</v>
      </c>
      <c r="C21" s="4" t="s">
        <v>803</v>
      </c>
      <c r="D21" s="4" t="n">
        <v>1</v>
      </c>
      <c r="E21" s="4" t="n">
        <v>0</v>
      </c>
      <c r="F21" s="4" t="n">
        <v>0</v>
      </c>
      <c r="G21" s="4" t="n">
        <v>0</v>
      </c>
      <c r="H21" s="4" t="str">
        <f aca="false">INDEX(Data_Campaigns!$C$2:$C$10,MATCH(B21,Data_Campaigns!$A$2:$A$10,0))</f>
        <v>Email</v>
      </c>
      <c r="I21" s="4" t="str">
        <f aca="false">INDEX(Data_Customers!$C$2:$C$602,MATCH(C21,Data_Customers!$A$2:$A$602,0))</f>
        <v>Trade Account</v>
      </c>
    </row>
    <row r="22" customFormat="false" ht="15" hidden="false" customHeight="false" outlineLevel="0" collapsed="false">
      <c r="A22" s="4" t="s">
        <v>19967</v>
      </c>
      <c r="B22" s="4" t="s">
        <v>19922</v>
      </c>
      <c r="C22" s="4" t="s">
        <v>972</v>
      </c>
      <c r="D22" s="4" t="n">
        <v>1</v>
      </c>
      <c r="E22" s="4" t="n">
        <v>0</v>
      </c>
      <c r="F22" s="4" t="n">
        <v>0</v>
      </c>
      <c r="G22" s="4" t="n">
        <v>0</v>
      </c>
      <c r="H22" s="4" t="str">
        <f aca="false">INDEX(Data_Campaigns!$C$2:$C$10,MATCH(B22,Data_Campaigns!$A$2:$A$10,0))</f>
        <v>Email</v>
      </c>
      <c r="I22" s="4" t="str">
        <f aca="false">INDEX(Data_Customers!$C$2:$C$602,MATCH(C22,Data_Customers!$A$2:$A$602,0))</f>
        <v>Trade Account</v>
      </c>
    </row>
    <row r="23" customFormat="false" ht="15" hidden="false" customHeight="false" outlineLevel="0" collapsed="false">
      <c r="A23" s="4" t="s">
        <v>19968</v>
      </c>
      <c r="B23" s="4" t="s">
        <v>19922</v>
      </c>
      <c r="C23" s="4" t="s">
        <v>737</v>
      </c>
      <c r="D23" s="4" t="n">
        <v>1</v>
      </c>
      <c r="E23" s="4" t="n">
        <v>0</v>
      </c>
      <c r="F23" s="4" t="n">
        <v>0</v>
      </c>
      <c r="G23" s="4" t="n">
        <v>0</v>
      </c>
      <c r="H23" s="4" t="str">
        <f aca="false">INDEX(Data_Campaigns!$C$2:$C$10,MATCH(B23,Data_Campaigns!$A$2:$A$10,0))</f>
        <v>Email</v>
      </c>
      <c r="I23" s="4" t="str">
        <f aca="false">INDEX(Data_Customers!$C$2:$C$602,MATCH(C23,Data_Customers!$A$2:$A$602,0))</f>
        <v>Trade Account</v>
      </c>
    </row>
    <row r="24" customFormat="false" ht="15" hidden="false" customHeight="false" outlineLevel="0" collapsed="false">
      <c r="A24" s="4" t="s">
        <v>19969</v>
      </c>
      <c r="B24" s="4" t="s">
        <v>19922</v>
      </c>
      <c r="C24" s="4" t="s">
        <v>205</v>
      </c>
      <c r="D24" s="4" t="n">
        <v>1</v>
      </c>
      <c r="E24" s="4" t="n">
        <v>0</v>
      </c>
      <c r="F24" s="4" t="n">
        <v>0</v>
      </c>
      <c r="G24" s="4" t="n">
        <v>0</v>
      </c>
      <c r="H24" s="4" t="str">
        <f aca="false">INDEX(Data_Campaigns!$C$2:$C$10,MATCH(B24,Data_Campaigns!$A$2:$A$10,0))</f>
        <v>Email</v>
      </c>
      <c r="I24" s="4" t="str">
        <f aca="false">INDEX(Data_Customers!$C$2:$C$602,MATCH(C24,Data_Customers!$A$2:$A$602,0))</f>
        <v>Trade Account</v>
      </c>
    </row>
    <row r="25" customFormat="false" ht="15" hidden="false" customHeight="false" outlineLevel="0" collapsed="false">
      <c r="A25" s="4" t="s">
        <v>19970</v>
      </c>
      <c r="B25" s="4" t="s">
        <v>19922</v>
      </c>
      <c r="C25" s="4" t="s">
        <v>255</v>
      </c>
      <c r="D25" s="4" t="n">
        <v>0</v>
      </c>
      <c r="E25" s="4" t="n">
        <v>0</v>
      </c>
      <c r="F25" s="4" t="n">
        <v>0</v>
      </c>
      <c r="G25" s="4" t="n">
        <v>0</v>
      </c>
      <c r="H25" s="4" t="str">
        <f aca="false">INDEX(Data_Campaigns!$C$2:$C$10,MATCH(B25,Data_Campaigns!$A$2:$A$10,0))</f>
        <v>Email</v>
      </c>
      <c r="I25" s="4" t="str">
        <f aca="false">INDEX(Data_Customers!$C$2:$C$602,MATCH(C25,Data_Customers!$A$2:$A$602,0))</f>
        <v>Trade Account</v>
      </c>
    </row>
    <row r="26" customFormat="false" ht="15" hidden="false" customHeight="false" outlineLevel="0" collapsed="false">
      <c r="A26" s="4" t="s">
        <v>19971</v>
      </c>
      <c r="B26" s="4" t="s">
        <v>19922</v>
      </c>
      <c r="C26" s="4" t="s">
        <v>753</v>
      </c>
      <c r="D26" s="4" t="n">
        <v>1</v>
      </c>
      <c r="E26" s="4" t="n">
        <v>1</v>
      </c>
      <c r="F26" s="4" t="n">
        <v>0</v>
      </c>
      <c r="G26" s="4" t="n">
        <v>0</v>
      </c>
      <c r="H26" s="4" t="str">
        <f aca="false">INDEX(Data_Campaigns!$C$2:$C$10,MATCH(B26,Data_Campaigns!$A$2:$A$10,0))</f>
        <v>Email</v>
      </c>
      <c r="I26" s="4" t="str">
        <f aca="false">INDEX(Data_Customers!$C$2:$C$602,MATCH(C26,Data_Customers!$A$2:$A$602,0))</f>
        <v>Trade Account</v>
      </c>
    </row>
    <row r="27" customFormat="false" ht="15" hidden="false" customHeight="false" outlineLevel="0" collapsed="false">
      <c r="A27" s="4" t="s">
        <v>19972</v>
      </c>
      <c r="B27" s="4" t="s">
        <v>19922</v>
      </c>
      <c r="C27" s="4" t="s">
        <v>556</v>
      </c>
      <c r="D27" s="4" t="n">
        <v>1</v>
      </c>
      <c r="E27" s="4" t="n">
        <v>0</v>
      </c>
      <c r="F27" s="4" t="n">
        <v>0</v>
      </c>
      <c r="G27" s="4" t="n">
        <v>0</v>
      </c>
      <c r="H27" s="4" t="str">
        <f aca="false">INDEX(Data_Campaigns!$C$2:$C$10,MATCH(B27,Data_Campaigns!$A$2:$A$10,0))</f>
        <v>Email</v>
      </c>
      <c r="I27" s="4" t="str">
        <f aca="false">INDEX(Data_Customers!$C$2:$C$602,MATCH(C27,Data_Customers!$A$2:$A$602,0))</f>
        <v>Trade Account</v>
      </c>
    </row>
    <row r="28" customFormat="false" ht="15" hidden="false" customHeight="false" outlineLevel="0" collapsed="false">
      <c r="A28" s="4" t="s">
        <v>19973</v>
      </c>
      <c r="B28" s="4" t="s">
        <v>19922</v>
      </c>
      <c r="C28" s="4" t="s">
        <v>369</v>
      </c>
      <c r="D28" s="4" t="n">
        <v>0</v>
      </c>
      <c r="E28" s="4" t="n">
        <v>0</v>
      </c>
      <c r="F28" s="4" t="n">
        <v>0</v>
      </c>
      <c r="G28" s="4" t="n">
        <v>0</v>
      </c>
      <c r="H28" s="4" t="str">
        <f aca="false">INDEX(Data_Campaigns!$C$2:$C$10,MATCH(B28,Data_Campaigns!$A$2:$A$10,0))</f>
        <v>Email</v>
      </c>
      <c r="I28" s="4" t="str">
        <f aca="false">INDEX(Data_Customers!$C$2:$C$602,MATCH(C28,Data_Customers!$A$2:$A$602,0))</f>
        <v>Trade Account</v>
      </c>
    </row>
    <row r="29" customFormat="false" ht="15" hidden="false" customHeight="false" outlineLevel="0" collapsed="false">
      <c r="A29" s="4" t="s">
        <v>19974</v>
      </c>
      <c r="B29" s="4" t="s">
        <v>19922</v>
      </c>
      <c r="C29" s="4" t="s">
        <v>707</v>
      </c>
      <c r="D29" s="4" t="n">
        <v>1</v>
      </c>
      <c r="E29" s="4" t="n">
        <v>0</v>
      </c>
      <c r="F29" s="4" t="n">
        <v>0</v>
      </c>
      <c r="G29" s="4" t="n">
        <v>0</v>
      </c>
      <c r="H29" s="4" t="str">
        <f aca="false">INDEX(Data_Campaigns!$C$2:$C$10,MATCH(B29,Data_Campaigns!$A$2:$A$10,0))</f>
        <v>Email</v>
      </c>
      <c r="I29" s="4" t="str">
        <f aca="false">INDEX(Data_Customers!$C$2:$C$602,MATCH(C29,Data_Customers!$A$2:$A$602,0))</f>
        <v>Trade Account</v>
      </c>
    </row>
    <row r="30" customFormat="false" ht="15" hidden="false" customHeight="false" outlineLevel="0" collapsed="false">
      <c r="A30" s="4" t="s">
        <v>19975</v>
      </c>
      <c r="B30" s="4" t="s">
        <v>19922</v>
      </c>
      <c r="C30" s="4" t="s">
        <v>438</v>
      </c>
      <c r="D30" s="4" t="n">
        <v>0</v>
      </c>
      <c r="E30" s="4" t="n">
        <v>0</v>
      </c>
      <c r="F30" s="4" t="n">
        <v>0</v>
      </c>
      <c r="G30" s="4" t="n">
        <v>0</v>
      </c>
      <c r="H30" s="4" t="str">
        <f aca="false">INDEX(Data_Campaigns!$C$2:$C$10,MATCH(B30,Data_Campaigns!$A$2:$A$10,0))</f>
        <v>Email</v>
      </c>
      <c r="I30" s="4" t="str">
        <f aca="false">INDEX(Data_Customers!$C$2:$C$602,MATCH(C30,Data_Customers!$A$2:$A$602,0))</f>
        <v>Trade Account</v>
      </c>
    </row>
    <row r="31" customFormat="false" ht="15" hidden="false" customHeight="false" outlineLevel="0" collapsed="false">
      <c r="A31" s="4" t="s">
        <v>19976</v>
      </c>
      <c r="B31" s="4" t="s">
        <v>19922</v>
      </c>
      <c r="C31" s="4" t="s">
        <v>603</v>
      </c>
      <c r="D31" s="4" t="n">
        <v>0</v>
      </c>
      <c r="E31" s="4" t="n">
        <v>0</v>
      </c>
      <c r="F31" s="4" t="n">
        <v>0</v>
      </c>
      <c r="G31" s="4" t="n">
        <v>0</v>
      </c>
      <c r="H31" s="4" t="str">
        <f aca="false">INDEX(Data_Campaigns!$C$2:$C$10,MATCH(B31,Data_Campaigns!$A$2:$A$10,0))</f>
        <v>Email</v>
      </c>
      <c r="I31" s="4" t="str">
        <f aca="false">INDEX(Data_Customers!$C$2:$C$602,MATCH(C31,Data_Customers!$A$2:$A$602,0))</f>
        <v>Trade Account</v>
      </c>
    </row>
    <row r="32" customFormat="false" ht="15" hidden="false" customHeight="false" outlineLevel="0" collapsed="false">
      <c r="A32" s="4" t="s">
        <v>19977</v>
      </c>
      <c r="B32" s="4" t="s">
        <v>19922</v>
      </c>
      <c r="C32" s="4" t="s">
        <v>631</v>
      </c>
      <c r="D32" s="4" t="n">
        <v>1</v>
      </c>
      <c r="E32" s="4" t="n">
        <v>0</v>
      </c>
      <c r="F32" s="4" t="n">
        <v>0</v>
      </c>
      <c r="G32" s="4" t="n">
        <v>0</v>
      </c>
      <c r="H32" s="4" t="str">
        <f aca="false">INDEX(Data_Campaigns!$C$2:$C$10,MATCH(B32,Data_Campaigns!$A$2:$A$10,0))</f>
        <v>Email</v>
      </c>
      <c r="I32" s="4" t="str">
        <f aca="false">INDEX(Data_Customers!$C$2:$C$602,MATCH(C32,Data_Customers!$A$2:$A$602,0))</f>
        <v>Trade Account</v>
      </c>
    </row>
    <row r="33" customFormat="false" ht="15" hidden="false" customHeight="false" outlineLevel="0" collapsed="false">
      <c r="A33" s="4" t="s">
        <v>19978</v>
      </c>
      <c r="B33" s="4" t="s">
        <v>19922</v>
      </c>
      <c r="C33" s="4" t="s">
        <v>966</v>
      </c>
      <c r="D33" s="4" t="n">
        <v>0</v>
      </c>
      <c r="E33" s="4" t="n">
        <v>0</v>
      </c>
      <c r="F33" s="4" t="n">
        <v>0</v>
      </c>
      <c r="G33" s="4" t="n">
        <v>0</v>
      </c>
      <c r="H33" s="4" t="str">
        <f aca="false">INDEX(Data_Campaigns!$C$2:$C$10,MATCH(B33,Data_Campaigns!$A$2:$A$10,0))</f>
        <v>Email</v>
      </c>
      <c r="I33" s="4" t="str">
        <f aca="false">INDEX(Data_Customers!$C$2:$C$602,MATCH(C33,Data_Customers!$A$2:$A$602,0))</f>
        <v>Trade Account</v>
      </c>
    </row>
    <row r="34" customFormat="false" ht="15" hidden="false" customHeight="false" outlineLevel="0" collapsed="false">
      <c r="A34" s="4" t="s">
        <v>19979</v>
      </c>
      <c r="B34" s="4" t="s">
        <v>19922</v>
      </c>
      <c r="C34" s="4" t="s">
        <v>550</v>
      </c>
      <c r="D34" s="4" t="n">
        <v>0</v>
      </c>
      <c r="E34" s="4" t="n">
        <v>0</v>
      </c>
      <c r="F34" s="4" t="n">
        <v>0</v>
      </c>
      <c r="G34" s="4" t="n">
        <v>0</v>
      </c>
      <c r="H34" s="4" t="str">
        <f aca="false">INDEX(Data_Campaigns!$C$2:$C$10,MATCH(B34,Data_Campaigns!$A$2:$A$10,0))</f>
        <v>Email</v>
      </c>
      <c r="I34" s="4" t="str">
        <f aca="false">INDEX(Data_Customers!$C$2:$C$602,MATCH(C34,Data_Customers!$A$2:$A$602,0))</f>
        <v>Trade Account</v>
      </c>
    </row>
    <row r="35" customFormat="false" ht="15" hidden="false" customHeight="false" outlineLevel="0" collapsed="false">
      <c r="A35" s="4" t="s">
        <v>19980</v>
      </c>
      <c r="B35" s="4" t="s">
        <v>19922</v>
      </c>
      <c r="C35" s="4" t="s">
        <v>762</v>
      </c>
      <c r="D35" s="4" t="n">
        <v>0</v>
      </c>
      <c r="E35" s="4" t="n">
        <v>0</v>
      </c>
      <c r="F35" s="4" t="n">
        <v>0</v>
      </c>
      <c r="G35" s="4" t="n">
        <v>0</v>
      </c>
      <c r="H35" s="4" t="str">
        <f aca="false">INDEX(Data_Campaigns!$C$2:$C$10,MATCH(B35,Data_Campaigns!$A$2:$A$10,0))</f>
        <v>Email</v>
      </c>
      <c r="I35" s="4" t="str">
        <f aca="false">INDEX(Data_Customers!$C$2:$C$602,MATCH(C35,Data_Customers!$A$2:$A$602,0))</f>
        <v>Trade Account</v>
      </c>
    </row>
    <row r="36" customFormat="false" ht="15" hidden="false" customHeight="false" outlineLevel="0" collapsed="false">
      <c r="A36" s="4" t="s">
        <v>19981</v>
      </c>
      <c r="B36" s="4" t="s">
        <v>19922</v>
      </c>
      <c r="C36" s="4" t="s">
        <v>879</v>
      </c>
      <c r="D36" s="4" t="n">
        <v>1</v>
      </c>
      <c r="E36" s="4" t="n">
        <v>0</v>
      </c>
      <c r="F36" s="4" t="n">
        <v>0</v>
      </c>
      <c r="G36" s="4" t="n">
        <v>0</v>
      </c>
      <c r="H36" s="4" t="str">
        <f aca="false">INDEX(Data_Campaigns!$C$2:$C$10,MATCH(B36,Data_Campaigns!$A$2:$A$10,0))</f>
        <v>Email</v>
      </c>
      <c r="I36" s="4" t="str">
        <f aca="false">INDEX(Data_Customers!$C$2:$C$602,MATCH(C36,Data_Customers!$A$2:$A$602,0))</f>
        <v>Trade Account</v>
      </c>
    </row>
    <row r="37" customFormat="false" ht="15" hidden="false" customHeight="false" outlineLevel="0" collapsed="false">
      <c r="A37" s="4" t="s">
        <v>19982</v>
      </c>
      <c r="B37" s="4" t="s">
        <v>19922</v>
      </c>
      <c r="C37" s="4" t="s">
        <v>80</v>
      </c>
      <c r="D37" s="4" t="n">
        <v>0</v>
      </c>
      <c r="E37" s="4" t="n">
        <v>0</v>
      </c>
      <c r="F37" s="4" t="n">
        <v>0</v>
      </c>
      <c r="G37" s="4" t="n">
        <v>0</v>
      </c>
      <c r="H37" s="4" t="str">
        <f aca="false">INDEX(Data_Campaigns!$C$2:$C$10,MATCH(B37,Data_Campaigns!$A$2:$A$10,0))</f>
        <v>Email</v>
      </c>
      <c r="I37" s="4" t="str">
        <f aca="false">INDEX(Data_Customers!$C$2:$C$602,MATCH(C37,Data_Customers!$A$2:$A$602,0))</f>
        <v>Trade Account</v>
      </c>
    </row>
    <row r="38" customFormat="false" ht="15" hidden="false" customHeight="false" outlineLevel="0" collapsed="false">
      <c r="A38" s="4" t="s">
        <v>19983</v>
      </c>
      <c r="B38" s="4" t="s">
        <v>19922</v>
      </c>
      <c r="C38" s="4" t="s">
        <v>414</v>
      </c>
      <c r="D38" s="4" t="n">
        <v>0</v>
      </c>
      <c r="E38" s="4" t="n">
        <v>0</v>
      </c>
      <c r="F38" s="4" t="n">
        <v>0</v>
      </c>
      <c r="G38" s="4" t="n">
        <v>0</v>
      </c>
      <c r="H38" s="4" t="str">
        <f aca="false">INDEX(Data_Campaigns!$C$2:$C$10,MATCH(B38,Data_Campaigns!$A$2:$A$10,0))</f>
        <v>Email</v>
      </c>
      <c r="I38" s="4" t="str">
        <f aca="false">INDEX(Data_Customers!$C$2:$C$602,MATCH(C38,Data_Customers!$A$2:$A$602,0))</f>
        <v>Trade Account</v>
      </c>
    </row>
    <row r="39" customFormat="false" ht="15" hidden="false" customHeight="false" outlineLevel="0" collapsed="false">
      <c r="A39" s="4" t="s">
        <v>19984</v>
      </c>
      <c r="B39" s="4" t="s">
        <v>19922</v>
      </c>
      <c r="C39" s="4" t="s">
        <v>304</v>
      </c>
      <c r="D39" s="4" t="n">
        <v>0</v>
      </c>
      <c r="E39" s="4" t="n">
        <v>0</v>
      </c>
      <c r="F39" s="4" t="n">
        <v>0</v>
      </c>
      <c r="G39" s="4" t="n">
        <v>0</v>
      </c>
      <c r="H39" s="4" t="str">
        <f aca="false">INDEX(Data_Campaigns!$C$2:$C$10,MATCH(B39,Data_Campaigns!$A$2:$A$10,0))</f>
        <v>Email</v>
      </c>
      <c r="I39" s="4" t="str">
        <f aca="false">INDEX(Data_Customers!$C$2:$C$602,MATCH(C39,Data_Customers!$A$2:$A$602,0))</f>
        <v>Trade Account</v>
      </c>
    </row>
    <row r="40" customFormat="false" ht="15" hidden="false" customHeight="false" outlineLevel="0" collapsed="false">
      <c r="A40" s="4" t="s">
        <v>19985</v>
      </c>
      <c r="B40" s="4" t="s">
        <v>19922</v>
      </c>
      <c r="C40" s="4" t="s">
        <v>485</v>
      </c>
      <c r="D40" s="4" t="n">
        <v>0</v>
      </c>
      <c r="E40" s="4" t="n">
        <v>0</v>
      </c>
      <c r="F40" s="4" t="n">
        <v>0</v>
      </c>
      <c r="G40" s="4" t="n">
        <v>0</v>
      </c>
      <c r="H40" s="4" t="str">
        <f aca="false">INDEX(Data_Campaigns!$C$2:$C$10,MATCH(B40,Data_Campaigns!$A$2:$A$10,0))</f>
        <v>Email</v>
      </c>
      <c r="I40" s="4" t="str">
        <f aca="false">INDEX(Data_Customers!$C$2:$C$602,MATCH(C40,Data_Customers!$A$2:$A$602,0))</f>
        <v>Trade Account</v>
      </c>
    </row>
    <row r="41" customFormat="false" ht="15" hidden="false" customHeight="false" outlineLevel="0" collapsed="false">
      <c r="A41" s="4" t="s">
        <v>19986</v>
      </c>
      <c r="B41" s="4" t="s">
        <v>19922</v>
      </c>
      <c r="C41" s="4" t="s">
        <v>643</v>
      </c>
      <c r="D41" s="4" t="n">
        <v>0</v>
      </c>
      <c r="E41" s="4" t="n">
        <v>0</v>
      </c>
      <c r="F41" s="4" t="n">
        <v>0</v>
      </c>
      <c r="G41" s="4" t="n">
        <v>0</v>
      </c>
      <c r="H41" s="4" t="str">
        <f aca="false">INDEX(Data_Campaigns!$C$2:$C$10,MATCH(B41,Data_Campaigns!$A$2:$A$10,0))</f>
        <v>Email</v>
      </c>
      <c r="I41" s="4" t="str">
        <f aca="false">INDEX(Data_Customers!$C$2:$C$602,MATCH(C41,Data_Customers!$A$2:$A$602,0))</f>
        <v>Trade Account</v>
      </c>
    </row>
    <row r="42" customFormat="false" ht="15" hidden="false" customHeight="false" outlineLevel="0" collapsed="false">
      <c r="A42" s="4" t="s">
        <v>19987</v>
      </c>
      <c r="B42" s="4" t="s">
        <v>19922</v>
      </c>
      <c r="C42" s="4" t="s">
        <v>511</v>
      </c>
      <c r="D42" s="4" t="n">
        <v>1</v>
      </c>
      <c r="E42" s="4" t="n">
        <v>0</v>
      </c>
      <c r="F42" s="4" t="n">
        <v>0</v>
      </c>
      <c r="G42" s="4" t="n">
        <v>0</v>
      </c>
      <c r="H42" s="4" t="str">
        <f aca="false">INDEX(Data_Campaigns!$C$2:$C$10,MATCH(B42,Data_Campaigns!$A$2:$A$10,0))</f>
        <v>Email</v>
      </c>
      <c r="I42" s="4" t="str">
        <f aca="false">INDEX(Data_Customers!$C$2:$C$602,MATCH(C42,Data_Customers!$A$2:$A$602,0))</f>
        <v>Trade Account</v>
      </c>
    </row>
    <row r="43" customFormat="false" ht="15" hidden="false" customHeight="false" outlineLevel="0" collapsed="false">
      <c r="A43" s="4" t="s">
        <v>19988</v>
      </c>
      <c r="B43" s="4" t="s">
        <v>19922</v>
      </c>
      <c r="C43" s="4" t="s">
        <v>721</v>
      </c>
      <c r="D43" s="4" t="n">
        <v>0</v>
      </c>
      <c r="E43" s="4" t="n">
        <v>0</v>
      </c>
      <c r="F43" s="4" t="n">
        <v>0</v>
      </c>
      <c r="G43" s="4" t="n">
        <v>0</v>
      </c>
      <c r="H43" s="4" t="str">
        <f aca="false">INDEX(Data_Campaigns!$C$2:$C$10,MATCH(B43,Data_Campaigns!$A$2:$A$10,0))</f>
        <v>Email</v>
      </c>
      <c r="I43" s="4" t="str">
        <f aca="false">INDEX(Data_Customers!$C$2:$C$602,MATCH(C43,Data_Customers!$A$2:$A$602,0))</f>
        <v>Trade Account</v>
      </c>
    </row>
    <row r="44" customFormat="false" ht="15" hidden="false" customHeight="false" outlineLevel="0" collapsed="false">
      <c r="A44" s="4" t="s">
        <v>19989</v>
      </c>
      <c r="B44" s="4" t="s">
        <v>19922</v>
      </c>
      <c r="C44" s="4" t="s">
        <v>405</v>
      </c>
      <c r="D44" s="4" t="n">
        <v>1</v>
      </c>
      <c r="E44" s="4" t="n">
        <v>0</v>
      </c>
      <c r="F44" s="4" t="n">
        <v>0</v>
      </c>
      <c r="G44" s="4" t="n">
        <v>0</v>
      </c>
      <c r="H44" s="4" t="str">
        <f aca="false">INDEX(Data_Campaigns!$C$2:$C$10,MATCH(B44,Data_Campaigns!$A$2:$A$10,0))</f>
        <v>Email</v>
      </c>
      <c r="I44" s="4" t="str">
        <f aca="false">INDEX(Data_Customers!$C$2:$C$602,MATCH(C44,Data_Customers!$A$2:$A$602,0))</f>
        <v>Trade Account</v>
      </c>
    </row>
    <row r="45" customFormat="false" ht="15" hidden="false" customHeight="false" outlineLevel="0" collapsed="false">
      <c r="A45" s="4" t="s">
        <v>19990</v>
      </c>
      <c r="B45" s="4" t="s">
        <v>19922</v>
      </c>
      <c r="C45" s="4" t="s">
        <v>327</v>
      </c>
      <c r="D45" s="4" t="n">
        <v>0</v>
      </c>
      <c r="E45" s="4" t="n">
        <v>0</v>
      </c>
      <c r="F45" s="4" t="n">
        <v>0</v>
      </c>
      <c r="G45" s="4" t="n">
        <v>0</v>
      </c>
      <c r="H45" s="4" t="str">
        <f aca="false">INDEX(Data_Campaigns!$C$2:$C$10,MATCH(B45,Data_Campaigns!$A$2:$A$10,0))</f>
        <v>Email</v>
      </c>
      <c r="I45" s="4" t="str">
        <f aca="false">INDEX(Data_Customers!$C$2:$C$602,MATCH(C45,Data_Customers!$A$2:$A$602,0))</f>
        <v>Trade Account</v>
      </c>
    </row>
    <row r="46" customFormat="false" ht="15" hidden="false" customHeight="false" outlineLevel="0" collapsed="false">
      <c r="A46" s="4" t="s">
        <v>19991</v>
      </c>
      <c r="B46" s="4" t="s">
        <v>19922</v>
      </c>
      <c r="C46" s="4" t="s">
        <v>509</v>
      </c>
      <c r="D46" s="4" t="n">
        <v>0</v>
      </c>
      <c r="E46" s="4" t="n">
        <v>0</v>
      </c>
      <c r="F46" s="4" t="n">
        <v>0</v>
      </c>
      <c r="G46" s="4" t="n">
        <v>0</v>
      </c>
      <c r="H46" s="4" t="str">
        <f aca="false">INDEX(Data_Campaigns!$C$2:$C$10,MATCH(B46,Data_Campaigns!$A$2:$A$10,0))</f>
        <v>Email</v>
      </c>
      <c r="I46" s="4" t="str">
        <f aca="false">INDEX(Data_Customers!$C$2:$C$602,MATCH(C46,Data_Customers!$A$2:$A$602,0))</f>
        <v>Trade Account</v>
      </c>
    </row>
    <row r="47" customFormat="false" ht="15" hidden="false" customHeight="false" outlineLevel="0" collapsed="false">
      <c r="A47" s="4" t="s">
        <v>19992</v>
      </c>
      <c r="B47" s="4" t="s">
        <v>19922</v>
      </c>
      <c r="C47" s="4" t="s">
        <v>857</v>
      </c>
      <c r="D47" s="4" t="n">
        <v>1</v>
      </c>
      <c r="E47" s="4" t="n">
        <v>0</v>
      </c>
      <c r="F47" s="4" t="n">
        <v>0</v>
      </c>
      <c r="G47" s="4" t="n">
        <v>0</v>
      </c>
      <c r="H47" s="4" t="str">
        <f aca="false">INDEX(Data_Campaigns!$C$2:$C$10,MATCH(B47,Data_Campaigns!$A$2:$A$10,0))</f>
        <v>Email</v>
      </c>
      <c r="I47" s="4" t="str">
        <f aca="false">INDEX(Data_Customers!$C$2:$C$602,MATCH(C47,Data_Customers!$A$2:$A$602,0))</f>
        <v>Trade Account</v>
      </c>
    </row>
    <row r="48" customFormat="false" ht="15" hidden="false" customHeight="false" outlineLevel="0" collapsed="false">
      <c r="A48" s="4" t="s">
        <v>19993</v>
      </c>
      <c r="B48" s="4" t="s">
        <v>19922</v>
      </c>
      <c r="C48" s="4" t="s">
        <v>942</v>
      </c>
      <c r="D48" s="4" t="n">
        <v>0</v>
      </c>
      <c r="E48" s="4" t="n">
        <v>0</v>
      </c>
      <c r="F48" s="4" t="n">
        <v>0</v>
      </c>
      <c r="G48" s="4" t="n">
        <v>0</v>
      </c>
      <c r="H48" s="4" t="str">
        <f aca="false">INDEX(Data_Campaigns!$C$2:$C$10,MATCH(B48,Data_Campaigns!$A$2:$A$10,0))</f>
        <v>Email</v>
      </c>
      <c r="I48" s="4" t="str">
        <f aca="false">INDEX(Data_Customers!$C$2:$C$602,MATCH(C48,Data_Customers!$A$2:$A$602,0))</f>
        <v>Trade Account</v>
      </c>
    </row>
    <row r="49" customFormat="false" ht="15" hidden="false" customHeight="false" outlineLevel="0" collapsed="false">
      <c r="A49" s="4" t="s">
        <v>19994</v>
      </c>
      <c r="B49" s="4" t="s">
        <v>19922</v>
      </c>
      <c r="C49" s="4" t="s">
        <v>853</v>
      </c>
      <c r="D49" s="4" t="n">
        <v>0</v>
      </c>
      <c r="E49" s="4" t="n">
        <v>0</v>
      </c>
      <c r="F49" s="4" t="n">
        <v>0</v>
      </c>
      <c r="G49" s="4" t="n">
        <v>0</v>
      </c>
      <c r="H49" s="4" t="str">
        <f aca="false">INDEX(Data_Campaigns!$C$2:$C$10,MATCH(B49,Data_Campaigns!$A$2:$A$10,0))</f>
        <v>Email</v>
      </c>
      <c r="I49" s="4" t="str">
        <f aca="false">INDEX(Data_Customers!$C$2:$C$602,MATCH(C49,Data_Customers!$A$2:$A$602,0))</f>
        <v>Trade Account</v>
      </c>
    </row>
    <row r="50" customFormat="false" ht="15" hidden="false" customHeight="false" outlineLevel="0" collapsed="false">
      <c r="A50" s="4" t="s">
        <v>19995</v>
      </c>
      <c r="B50" s="4" t="s">
        <v>19922</v>
      </c>
      <c r="C50" s="4" t="s">
        <v>977</v>
      </c>
      <c r="D50" s="4" t="n">
        <v>1</v>
      </c>
      <c r="E50" s="4" t="n">
        <v>1</v>
      </c>
      <c r="F50" s="4" t="n">
        <v>0</v>
      </c>
      <c r="G50" s="4" t="n">
        <v>0</v>
      </c>
      <c r="H50" s="4" t="str">
        <f aca="false">INDEX(Data_Campaigns!$C$2:$C$10,MATCH(B50,Data_Campaigns!$A$2:$A$10,0))</f>
        <v>Email</v>
      </c>
      <c r="I50" s="4" t="str">
        <f aca="false">INDEX(Data_Customers!$C$2:$C$602,MATCH(C50,Data_Customers!$A$2:$A$602,0))</f>
        <v>Trade Account</v>
      </c>
    </row>
    <row r="51" customFormat="false" ht="15" hidden="false" customHeight="false" outlineLevel="0" collapsed="false">
      <c r="A51" s="4" t="s">
        <v>19996</v>
      </c>
      <c r="B51" s="4" t="s">
        <v>19922</v>
      </c>
      <c r="C51" s="4" t="s">
        <v>764</v>
      </c>
      <c r="D51" s="4" t="n">
        <v>1</v>
      </c>
      <c r="E51" s="4" t="n">
        <v>1</v>
      </c>
      <c r="F51" s="4" t="n">
        <v>0</v>
      </c>
      <c r="G51" s="4" t="n">
        <v>0</v>
      </c>
      <c r="H51" s="4" t="str">
        <f aca="false">INDEX(Data_Campaigns!$C$2:$C$10,MATCH(B51,Data_Campaigns!$A$2:$A$10,0))</f>
        <v>Email</v>
      </c>
      <c r="I51" s="4" t="str">
        <f aca="false">INDEX(Data_Customers!$C$2:$C$602,MATCH(C51,Data_Customers!$A$2:$A$602,0))</f>
        <v>Trade Account</v>
      </c>
    </row>
    <row r="52" customFormat="false" ht="15" hidden="false" customHeight="false" outlineLevel="0" collapsed="false">
      <c r="A52" s="4" t="s">
        <v>19997</v>
      </c>
      <c r="B52" s="4" t="s">
        <v>19922</v>
      </c>
      <c r="C52" s="4" t="s">
        <v>776</v>
      </c>
      <c r="D52" s="4" t="n">
        <v>0</v>
      </c>
      <c r="E52" s="4" t="n">
        <v>0</v>
      </c>
      <c r="F52" s="4" t="n">
        <v>0</v>
      </c>
      <c r="G52" s="4" t="n">
        <v>0</v>
      </c>
      <c r="H52" s="4" t="str">
        <f aca="false">INDEX(Data_Campaigns!$C$2:$C$10,MATCH(B52,Data_Campaigns!$A$2:$A$10,0))</f>
        <v>Email</v>
      </c>
      <c r="I52" s="4" t="str">
        <f aca="false">INDEX(Data_Customers!$C$2:$C$602,MATCH(C52,Data_Customers!$A$2:$A$602,0))</f>
        <v>Trade Account</v>
      </c>
    </row>
    <row r="53" customFormat="false" ht="15" hidden="false" customHeight="false" outlineLevel="0" collapsed="false">
      <c r="A53" s="4" t="s">
        <v>19998</v>
      </c>
      <c r="B53" s="4" t="s">
        <v>19922</v>
      </c>
      <c r="C53" s="4" t="s">
        <v>168</v>
      </c>
      <c r="D53" s="4" t="n">
        <v>0</v>
      </c>
      <c r="E53" s="4" t="n">
        <v>0</v>
      </c>
      <c r="F53" s="4" t="n">
        <v>0</v>
      </c>
      <c r="G53" s="4" t="n">
        <v>0</v>
      </c>
      <c r="H53" s="4" t="str">
        <f aca="false">INDEX(Data_Campaigns!$C$2:$C$10,MATCH(B53,Data_Campaigns!$A$2:$A$10,0))</f>
        <v>Email</v>
      </c>
      <c r="I53" s="4" t="str">
        <f aca="false">INDEX(Data_Customers!$C$2:$C$602,MATCH(C53,Data_Customers!$A$2:$A$602,0))</f>
        <v>Trade Account</v>
      </c>
    </row>
    <row r="54" customFormat="false" ht="15" hidden="false" customHeight="false" outlineLevel="0" collapsed="false">
      <c r="A54" s="4" t="s">
        <v>19999</v>
      </c>
      <c r="B54" s="4" t="s">
        <v>19922</v>
      </c>
      <c r="C54" s="4" t="s">
        <v>694</v>
      </c>
      <c r="D54" s="4" t="n">
        <v>1</v>
      </c>
      <c r="E54" s="4" t="n">
        <v>0</v>
      </c>
      <c r="F54" s="4" t="n">
        <v>0</v>
      </c>
      <c r="G54" s="4" t="n">
        <v>0</v>
      </c>
      <c r="H54" s="4" t="str">
        <f aca="false">INDEX(Data_Campaigns!$C$2:$C$10,MATCH(B54,Data_Campaigns!$A$2:$A$10,0))</f>
        <v>Email</v>
      </c>
      <c r="I54" s="4" t="str">
        <f aca="false">INDEX(Data_Customers!$C$2:$C$602,MATCH(C54,Data_Customers!$A$2:$A$602,0))</f>
        <v>Trade Account</v>
      </c>
    </row>
    <row r="55" customFormat="false" ht="15" hidden="false" customHeight="false" outlineLevel="0" collapsed="false">
      <c r="A55" s="4" t="s">
        <v>20000</v>
      </c>
      <c r="B55" s="4" t="s">
        <v>19922</v>
      </c>
      <c r="C55" s="4" t="s">
        <v>467</v>
      </c>
      <c r="D55" s="4" t="n">
        <v>1</v>
      </c>
      <c r="E55" s="4" t="n">
        <v>1</v>
      </c>
      <c r="F55" s="4" t="n">
        <v>0</v>
      </c>
      <c r="G55" s="4" t="n">
        <v>0</v>
      </c>
      <c r="H55" s="4" t="str">
        <f aca="false">INDEX(Data_Campaigns!$C$2:$C$10,MATCH(B55,Data_Campaigns!$A$2:$A$10,0))</f>
        <v>Email</v>
      </c>
      <c r="I55" s="4" t="str">
        <f aca="false">INDEX(Data_Customers!$C$2:$C$602,MATCH(C55,Data_Customers!$A$2:$A$602,0))</f>
        <v>Trade Account</v>
      </c>
    </row>
    <row r="56" customFormat="false" ht="15" hidden="false" customHeight="false" outlineLevel="0" collapsed="false">
      <c r="A56" s="4" t="s">
        <v>20001</v>
      </c>
      <c r="B56" s="4" t="s">
        <v>19922</v>
      </c>
      <c r="C56" s="4" t="s">
        <v>848</v>
      </c>
      <c r="D56" s="4" t="n">
        <v>1</v>
      </c>
      <c r="E56" s="4" t="n">
        <v>1</v>
      </c>
      <c r="F56" s="4" t="n">
        <v>0</v>
      </c>
      <c r="G56" s="4" t="n">
        <v>0</v>
      </c>
      <c r="H56" s="4" t="str">
        <f aca="false">INDEX(Data_Campaigns!$C$2:$C$10,MATCH(B56,Data_Campaigns!$A$2:$A$10,0))</f>
        <v>Email</v>
      </c>
      <c r="I56" s="4" t="str">
        <f aca="false">INDEX(Data_Customers!$C$2:$C$602,MATCH(C56,Data_Customers!$A$2:$A$602,0))</f>
        <v>Trade Account</v>
      </c>
    </row>
    <row r="57" customFormat="false" ht="15" hidden="false" customHeight="false" outlineLevel="0" collapsed="false">
      <c r="A57" s="4" t="s">
        <v>20002</v>
      </c>
      <c r="B57" s="4" t="s">
        <v>19922</v>
      </c>
      <c r="C57" s="4" t="s">
        <v>864</v>
      </c>
      <c r="D57" s="4" t="n">
        <v>0</v>
      </c>
      <c r="E57" s="4" t="n">
        <v>0</v>
      </c>
      <c r="F57" s="4" t="n">
        <v>0</v>
      </c>
      <c r="G57" s="4" t="n">
        <v>0</v>
      </c>
      <c r="H57" s="4" t="str">
        <f aca="false">INDEX(Data_Campaigns!$C$2:$C$10,MATCH(B57,Data_Campaigns!$A$2:$A$10,0))</f>
        <v>Email</v>
      </c>
      <c r="I57" s="4" t="str">
        <f aca="false">INDEX(Data_Customers!$C$2:$C$602,MATCH(C57,Data_Customers!$A$2:$A$602,0))</f>
        <v>Trade Account</v>
      </c>
    </row>
    <row r="58" customFormat="false" ht="15" hidden="false" customHeight="false" outlineLevel="0" collapsed="false">
      <c r="A58" s="4" t="s">
        <v>20003</v>
      </c>
      <c r="B58" s="4" t="s">
        <v>19922</v>
      </c>
      <c r="C58" s="4" t="s">
        <v>330</v>
      </c>
      <c r="D58" s="4" t="n">
        <v>0</v>
      </c>
      <c r="E58" s="4" t="n">
        <v>0</v>
      </c>
      <c r="F58" s="4" t="n">
        <v>0</v>
      </c>
      <c r="G58" s="4" t="n">
        <v>0</v>
      </c>
      <c r="H58" s="4" t="str">
        <f aca="false">INDEX(Data_Campaigns!$C$2:$C$10,MATCH(B58,Data_Campaigns!$A$2:$A$10,0))</f>
        <v>Email</v>
      </c>
      <c r="I58" s="4" t="str">
        <f aca="false">INDEX(Data_Customers!$C$2:$C$602,MATCH(C58,Data_Customers!$A$2:$A$602,0))</f>
        <v>Trade Account</v>
      </c>
    </row>
    <row r="59" customFormat="false" ht="15" hidden="false" customHeight="false" outlineLevel="0" collapsed="false">
      <c r="A59" s="4" t="s">
        <v>20004</v>
      </c>
      <c r="B59" s="4" t="s">
        <v>19925</v>
      </c>
      <c r="C59" s="4" t="s">
        <v>268</v>
      </c>
      <c r="D59" s="4" t="n">
        <v>0</v>
      </c>
      <c r="E59" s="4" t="n">
        <v>0</v>
      </c>
      <c r="F59" s="4" t="n">
        <v>0</v>
      </c>
      <c r="G59" s="4" t="n">
        <v>0</v>
      </c>
      <c r="H59" s="4" t="str">
        <f aca="false">INDEX(Data_Campaigns!$C$2:$C$10,MATCH(B59,Data_Campaigns!$A$2:$A$10,0))</f>
        <v>Email</v>
      </c>
      <c r="I59" s="4" t="str">
        <f aca="false">INDEX(Data_Customers!$C$2:$C$602,MATCH(C59,Data_Customers!$A$2:$A$602,0))</f>
        <v>Retail</v>
      </c>
    </row>
    <row r="60" customFormat="false" ht="15" hidden="false" customHeight="false" outlineLevel="0" collapsed="false">
      <c r="A60" s="4" t="s">
        <v>20005</v>
      </c>
      <c r="B60" s="4" t="s">
        <v>19925</v>
      </c>
      <c r="C60" s="4" t="s">
        <v>772</v>
      </c>
      <c r="D60" s="4" t="n">
        <v>0</v>
      </c>
      <c r="E60" s="4" t="n">
        <v>0</v>
      </c>
      <c r="F60" s="4" t="n">
        <v>0</v>
      </c>
      <c r="G60" s="4" t="n">
        <v>0</v>
      </c>
      <c r="H60" s="4" t="str">
        <f aca="false">INDEX(Data_Campaigns!$C$2:$C$10,MATCH(B60,Data_Campaigns!$A$2:$A$10,0))</f>
        <v>Email</v>
      </c>
      <c r="I60" s="4" t="str">
        <f aca="false">INDEX(Data_Customers!$C$2:$C$602,MATCH(C60,Data_Customers!$A$2:$A$602,0))</f>
        <v>Retail</v>
      </c>
    </row>
    <row r="61" customFormat="false" ht="15" hidden="false" customHeight="false" outlineLevel="0" collapsed="false">
      <c r="A61" s="4" t="s">
        <v>20006</v>
      </c>
      <c r="B61" s="4" t="s">
        <v>19925</v>
      </c>
      <c r="C61" s="4" t="s">
        <v>591</v>
      </c>
      <c r="D61" s="4" t="n">
        <v>0</v>
      </c>
      <c r="E61" s="4" t="n">
        <v>0</v>
      </c>
      <c r="F61" s="4" t="n">
        <v>0</v>
      </c>
      <c r="G61" s="4" t="n">
        <v>0</v>
      </c>
      <c r="H61" s="4" t="str">
        <f aca="false">INDEX(Data_Campaigns!$C$2:$C$10,MATCH(B61,Data_Campaigns!$A$2:$A$10,0))</f>
        <v>Email</v>
      </c>
      <c r="I61" s="4" t="str">
        <f aca="false">INDEX(Data_Customers!$C$2:$C$602,MATCH(C61,Data_Customers!$A$2:$A$602,0))</f>
        <v>Retail</v>
      </c>
    </row>
    <row r="62" customFormat="false" ht="15" hidden="false" customHeight="false" outlineLevel="0" collapsed="false">
      <c r="A62" s="4" t="s">
        <v>20007</v>
      </c>
      <c r="B62" s="4" t="s">
        <v>19925</v>
      </c>
      <c r="C62" s="4" t="s">
        <v>144</v>
      </c>
      <c r="D62" s="4" t="n">
        <v>1</v>
      </c>
      <c r="E62" s="4" t="n">
        <v>1</v>
      </c>
      <c r="F62" s="4" t="n">
        <v>0</v>
      </c>
      <c r="G62" s="4" t="n">
        <v>0</v>
      </c>
      <c r="H62" s="4" t="str">
        <f aca="false">INDEX(Data_Campaigns!$C$2:$C$10,MATCH(B62,Data_Campaigns!$A$2:$A$10,0))</f>
        <v>Email</v>
      </c>
      <c r="I62" s="4" t="str">
        <f aca="false">INDEX(Data_Customers!$C$2:$C$602,MATCH(C62,Data_Customers!$A$2:$A$602,0))</f>
        <v>Retail</v>
      </c>
    </row>
    <row r="63" customFormat="false" ht="15" hidden="false" customHeight="false" outlineLevel="0" collapsed="false">
      <c r="A63" s="4" t="s">
        <v>20008</v>
      </c>
      <c r="B63" s="4" t="s">
        <v>19925</v>
      </c>
      <c r="C63" s="4" t="s">
        <v>347</v>
      </c>
      <c r="D63" s="4" t="n">
        <v>0</v>
      </c>
      <c r="E63" s="4" t="n">
        <v>0</v>
      </c>
      <c r="F63" s="4" t="n">
        <v>0</v>
      </c>
      <c r="G63" s="4" t="n">
        <v>0</v>
      </c>
      <c r="H63" s="4" t="str">
        <f aca="false">INDEX(Data_Campaigns!$C$2:$C$10,MATCH(B63,Data_Campaigns!$A$2:$A$10,0))</f>
        <v>Email</v>
      </c>
      <c r="I63" s="4" t="str">
        <f aca="false">INDEX(Data_Customers!$C$2:$C$602,MATCH(C63,Data_Customers!$A$2:$A$602,0))</f>
        <v>Retail</v>
      </c>
    </row>
    <row r="64" customFormat="false" ht="15" hidden="false" customHeight="false" outlineLevel="0" collapsed="false">
      <c r="A64" s="4" t="s">
        <v>20009</v>
      </c>
      <c r="B64" s="4" t="s">
        <v>19925</v>
      </c>
      <c r="C64" s="4" t="s">
        <v>160</v>
      </c>
      <c r="D64" s="4" t="n">
        <v>0</v>
      </c>
      <c r="E64" s="4" t="n">
        <v>0</v>
      </c>
      <c r="F64" s="4" t="n">
        <v>0</v>
      </c>
      <c r="G64" s="4" t="n">
        <v>0</v>
      </c>
      <c r="H64" s="4" t="str">
        <f aca="false">INDEX(Data_Campaigns!$C$2:$C$10,MATCH(B64,Data_Campaigns!$A$2:$A$10,0))</f>
        <v>Email</v>
      </c>
      <c r="I64" s="4" t="str">
        <f aca="false">INDEX(Data_Customers!$C$2:$C$602,MATCH(C64,Data_Customers!$A$2:$A$602,0))</f>
        <v>Retail</v>
      </c>
    </row>
    <row r="65" customFormat="false" ht="15" hidden="false" customHeight="false" outlineLevel="0" collapsed="false">
      <c r="A65" s="4" t="s">
        <v>20010</v>
      </c>
      <c r="B65" s="4" t="s">
        <v>19925</v>
      </c>
      <c r="C65" s="4" t="s">
        <v>869</v>
      </c>
      <c r="D65" s="4" t="n">
        <v>1</v>
      </c>
      <c r="E65" s="4" t="n">
        <v>1</v>
      </c>
      <c r="F65" s="4" t="n">
        <v>0</v>
      </c>
      <c r="G65" s="4" t="n">
        <v>0</v>
      </c>
      <c r="H65" s="4" t="str">
        <f aca="false">INDEX(Data_Campaigns!$C$2:$C$10,MATCH(B65,Data_Campaigns!$A$2:$A$10,0))</f>
        <v>Email</v>
      </c>
      <c r="I65" s="4" t="str">
        <f aca="false">INDEX(Data_Customers!$C$2:$C$602,MATCH(C65,Data_Customers!$A$2:$A$602,0))</f>
        <v>Retail</v>
      </c>
    </row>
    <row r="66" customFormat="false" ht="15" hidden="false" customHeight="false" outlineLevel="0" collapsed="false">
      <c r="A66" s="4" t="s">
        <v>20011</v>
      </c>
      <c r="B66" s="4" t="s">
        <v>19925</v>
      </c>
      <c r="C66" s="4" t="s">
        <v>981</v>
      </c>
      <c r="D66" s="4" t="n">
        <v>1</v>
      </c>
      <c r="E66" s="4" t="n">
        <v>1</v>
      </c>
      <c r="F66" s="4" t="n">
        <v>0</v>
      </c>
      <c r="G66" s="4" t="n">
        <v>0</v>
      </c>
      <c r="H66" s="4" t="str">
        <f aca="false">INDEX(Data_Campaigns!$C$2:$C$10,MATCH(B66,Data_Campaigns!$A$2:$A$10,0))</f>
        <v>Email</v>
      </c>
      <c r="I66" s="4" t="str">
        <f aca="false">INDEX(Data_Customers!$C$2:$C$602,MATCH(C66,Data_Customers!$A$2:$A$602,0))</f>
        <v>Retail</v>
      </c>
    </row>
    <row r="67" customFormat="false" ht="15" hidden="false" customHeight="false" outlineLevel="0" collapsed="false">
      <c r="A67" s="4" t="s">
        <v>20012</v>
      </c>
      <c r="B67" s="4" t="s">
        <v>19925</v>
      </c>
      <c r="C67" s="4" t="s">
        <v>594</v>
      </c>
      <c r="D67" s="4" t="n">
        <v>0</v>
      </c>
      <c r="E67" s="4" t="n">
        <v>0</v>
      </c>
      <c r="F67" s="4" t="n">
        <v>0</v>
      </c>
      <c r="G67" s="4" t="n">
        <v>0</v>
      </c>
      <c r="H67" s="4" t="str">
        <f aca="false">INDEX(Data_Campaigns!$C$2:$C$10,MATCH(B67,Data_Campaigns!$A$2:$A$10,0))</f>
        <v>Email</v>
      </c>
      <c r="I67" s="4" t="str">
        <f aca="false">INDEX(Data_Customers!$C$2:$C$602,MATCH(C67,Data_Customers!$A$2:$A$602,0))</f>
        <v>Retail</v>
      </c>
    </row>
    <row r="68" customFormat="false" ht="15" hidden="false" customHeight="false" outlineLevel="0" collapsed="false">
      <c r="A68" s="4" t="s">
        <v>20013</v>
      </c>
      <c r="B68" s="4" t="s">
        <v>19925</v>
      </c>
      <c r="C68" s="4" t="s">
        <v>758</v>
      </c>
      <c r="D68" s="4" t="n">
        <v>0</v>
      </c>
      <c r="E68" s="4" t="n">
        <v>0</v>
      </c>
      <c r="F68" s="4" t="n">
        <v>0</v>
      </c>
      <c r="G68" s="4" t="n">
        <v>0</v>
      </c>
      <c r="H68" s="4" t="str">
        <f aca="false">INDEX(Data_Campaigns!$C$2:$C$10,MATCH(B68,Data_Campaigns!$A$2:$A$10,0))</f>
        <v>Email</v>
      </c>
      <c r="I68" s="4" t="str">
        <f aca="false">INDEX(Data_Customers!$C$2:$C$602,MATCH(C68,Data_Customers!$A$2:$A$602,0))</f>
        <v>Retail</v>
      </c>
    </row>
    <row r="69" customFormat="false" ht="15" hidden="false" customHeight="false" outlineLevel="0" collapsed="false">
      <c r="A69" s="4" t="s">
        <v>20014</v>
      </c>
      <c r="B69" s="4" t="s">
        <v>19925</v>
      </c>
      <c r="C69" s="4" t="s">
        <v>868</v>
      </c>
      <c r="D69" s="4" t="n">
        <v>0</v>
      </c>
      <c r="E69" s="4" t="n">
        <v>0</v>
      </c>
      <c r="F69" s="4" t="n">
        <v>0</v>
      </c>
      <c r="G69" s="4" t="n">
        <v>0</v>
      </c>
      <c r="H69" s="4" t="str">
        <f aca="false">INDEX(Data_Campaigns!$C$2:$C$10,MATCH(B69,Data_Campaigns!$A$2:$A$10,0))</f>
        <v>Email</v>
      </c>
      <c r="I69" s="4" t="str">
        <f aca="false">INDEX(Data_Customers!$C$2:$C$602,MATCH(C69,Data_Customers!$A$2:$A$602,0))</f>
        <v>Retail</v>
      </c>
    </row>
    <row r="70" customFormat="false" ht="15" hidden="false" customHeight="false" outlineLevel="0" collapsed="false">
      <c r="A70" s="4" t="s">
        <v>20015</v>
      </c>
      <c r="B70" s="4" t="s">
        <v>19925</v>
      </c>
      <c r="C70" s="4" t="s">
        <v>886</v>
      </c>
      <c r="D70" s="4" t="n">
        <v>1</v>
      </c>
      <c r="E70" s="4" t="n">
        <v>1</v>
      </c>
      <c r="F70" s="4" t="n">
        <v>0</v>
      </c>
      <c r="G70" s="4" t="n">
        <v>0</v>
      </c>
      <c r="H70" s="4" t="str">
        <f aca="false">INDEX(Data_Campaigns!$C$2:$C$10,MATCH(B70,Data_Campaigns!$A$2:$A$10,0))</f>
        <v>Email</v>
      </c>
      <c r="I70" s="4" t="str">
        <f aca="false">INDEX(Data_Customers!$C$2:$C$602,MATCH(C70,Data_Customers!$A$2:$A$602,0))</f>
        <v>Retail</v>
      </c>
    </row>
    <row r="71" customFormat="false" ht="15" hidden="false" customHeight="false" outlineLevel="0" collapsed="false">
      <c r="A71" s="4" t="s">
        <v>20016</v>
      </c>
      <c r="B71" s="4" t="s">
        <v>19925</v>
      </c>
      <c r="C71" s="4" t="s">
        <v>905</v>
      </c>
      <c r="D71" s="4" t="n">
        <v>0</v>
      </c>
      <c r="E71" s="4" t="n">
        <v>0</v>
      </c>
      <c r="F71" s="4" t="n">
        <v>0</v>
      </c>
      <c r="G71" s="4" t="n">
        <v>0</v>
      </c>
      <c r="H71" s="4" t="str">
        <f aca="false">INDEX(Data_Campaigns!$C$2:$C$10,MATCH(B71,Data_Campaigns!$A$2:$A$10,0))</f>
        <v>Email</v>
      </c>
      <c r="I71" s="4" t="str">
        <f aca="false">INDEX(Data_Customers!$C$2:$C$602,MATCH(C71,Data_Customers!$A$2:$A$602,0))</f>
        <v>Retail</v>
      </c>
    </row>
    <row r="72" customFormat="false" ht="15" hidden="false" customHeight="false" outlineLevel="0" collapsed="false">
      <c r="A72" s="4" t="s">
        <v>20017</v>
      </c>
      <c r="B72" s="4" t="s">
        <v>19925</v>
      </c>
      <c r="C72" s="4" t="s">
        <v>709</v>
      </c>
      <c r="D72" s="4" t="n">
        <v>1</v>
      </c>
      <c r="E72" s="4" t="n">
        <v>1</v>
      </c>
      <c r="F72" s="4" t="n">
        <v>0</v>
      </c>
      <c r="G72" s="4" t="n">
        <v>0</v>
      </c>
      <c r="H72" s="4" t="str">
        <f aca="false">INDEX(Data_Campaigns!$C$2:$C$10,MATCH(B72,Data_Campaigns!$A$2:$A$10,0))</f>
        <v>Email</v>
      </c>
      <c r="I72" s="4" t="str">
        <f aca="false">INDEX(Data_Customers!$C$2:$C$602,MATCH(C72,Data_Customers!$A$2:$A$602,0))</f>
        <v>Retail</v>
      </c>
    </row>
    <row r="73" customFormat="false" ht="15" hidden="false" customHeight="false" outlineLevel="0" collapsed="false">
      <c r="A73" s="4" t="s">
        <v>20018</v>
      </c>
      <c r="B73" s="4" t="s">
        <v>19925</v>
      </c>
      <c r="C73" s="4" t="s">
        <v>718</v>
      </c>
      <c r="D73" s="4" t="n">
        <v>0</v>
      </c>
      <c r="E73" s="4" t="n">
        <v>0</v>
      </c>
      <c r="F73" s="4" t="n">
        <v>0</v>
      </c>
      <c r="G73" s="4" t="n">
        <v>0</v>
      </c>
      <c r="H73" s="4" t="str">
        <f aca="false">INDEX(Data_Campaigns!$C$2:$C$10,MATCH(B73,Data_Campaigns!$A$2:$A$10,0))</f>
        <v>Email</v>
      </c>
      <c r="I73" s="4" t="str">
        <f aca="false">INDEX(Data_Customers!$C$2:$C$602,MATCH(C73,Data_Customers!$A$2:$A$602,0))</f>
        <v>Retail</v>
      </c>
    </row>
    <row r="74" customFormat="false" ht="15" hidden="false" customHeight="false" outlineLevel="0" collapsed="false">
      <c r="A74" s="4" t="s">
        <v>20019</v>
      </c>
      <c r="B74" s="4" t="s">
        <v>19925</v>
      </c>
      <c r="C74" s="4" t="s">
        <v>670</v>
      </c>
      <c r="D74" s="4" t="n">
        <v>0</v>
      </c>
      <c r="E74" s="4" t="n">
        <v>0</v>
      </c>
      <c r="F74" s="4" t="n">
        <v>0</v>
      </c>
      <c r="G74" s="4" t="n">
        <v>0</v>
      </c>
      <c r="H74" s="4" t="str">
        <f aca="false">INDEX(Data_Campaigns!$C$2:$C$10,MATCH(B74,Data_Campaigns!$A$2:$A$10,0))</f>
        <v>Email</v>
      </c>
      <c r="I74" s="4" t="str">
        <f aca="false">INDEX(Data_Customers!$C$2:$C$602,MATCH(C74,Data_Customers!$A$2:$A$602,0))</f>
        <v>Retail</v>
      </c>
    </row>
    <row r="75" customFormat="false" ht="15" hidden="false" customHeight="false" outlineLevel="0" collapsed="false">
      <c r="A75" s="4" t="s">
        <v>20020</v>
      </c>
      <c r="B75" s="4" t="s">
        <v>19925</v>
      </c>
      <c r="C75" s="4" t="s">
        <v>589</v>
      </c>
      <c r="D75" s="4" t="n">
        <v>1</v>
      </c>
      <c r="E75" s="4" t="n">
        <v>0</v>
      </c>
      <c r="F75" s="4" t="n">
        <v>0</v>
      </c>
      <c r="G75" s="4" t="n">
        <v>0</v>
      </c>
      <c r="H75" s="4" t="str">
        <f aca="false">INDEX(Data_Campaigns!$C$2:$C$10,MATCH(B75,Data_Campaigns!$A$2:$A$10,0))</f>
        <v>Email</v>
      </c>
      <c r="I75" s="4" t="str">
        <f aca="false">INDEX(Data_Customers!$C$2:$C$602,MATCH(C75,Data_Customers!$A$2:$A$602,0))</f>
        <v>Retail</v>
      </c>
    </row>
    <row r="76" customFormat="false" ht="15" hidden="false" customHeight="false" outlineLevel="0" collapsed="false">
      <c r="A76" s="4" t="s">
        <v>20021</v>
      </c>
      <c r="B76" s="4" t="s">
        <v>19925</v>
      </c>
      <c r="C76" s="4" t="s">
        <v>187</v>
      </c>
      <c r="D76" s="4" t="n">
        <v>0</v>
      </c>
      <c r="E76" s="4" t="n">
        <v>0</v>
      </c>
      <c r="F76" s="4" t="n">
        <v>0</v>
      </c>
      <c r="G76" s="4" t="n">
        <v>0</v>
      </c>
      <c r="H76" s="4" t="str">
        <f aca="false">INDEX(Data_Campaigns!$C$2:$C$10,MATCH(B76,Data_Campaigns!$A$2:$A$10,0))</f>
        <v>Email</v>
      </c>
      <c r="I76" s="4" t="str">
        <f aca="false">INDEX(Data_Customers!$C$2:$C$602,MATCH(C76,Data_Customers!$A$2:$A$602,0))</f>
        <v>Retail</v>
      </c>
    </row>
    <row r="77" customFormat="false" ht="15" hidden="false" customHeight="false" outlineLevel="0" collapsed="false">
      <c r="A77" s="4" t="s">
        <v>20022</v>
      </c>
      <c r="B77" s="4" t="s">
        <v>19925</v>
      </c>
      <c r="C77" s="4" t="s">
        <v>337</v>
      </c>
      <c r="D77" s="4" t="n">
        <v>1</v>
      </c>
      <c r="E77" s="4" t="n">
        <v>0</v>
      </c>
      <c r="F77" s="4" t="n">
        <v>0</v>
      </c>
      <c r="G77" s="4" t="n">
        <v>0</v>
      </c>
      <c r="H77" s="4" t="str">
        <f aca="false">INDEX(Data_Campaigns!$C$2:$C$10,MATCH(B77,Data_Campaigns!$A$2:$A$10,0))</f>
        <v>Email</v>
      </c>
      <c r="I77" s="4" t="str">
        <f aca="false">INDEX(Data_Customers!$C$2:$C$602,MATCH(C77,Data_Customers!$A$2:$A$602,0))</f>
        <v>Retail</v>
      </c>
    </row>
    <row r="78" customFormat="false" ht="15" hidden="false" customHeight="false" outlineLevel="0" collapsed="false">
      <c r="A78" s="4" t="s">
        <v>20023</v>
      </c>
      <c r="B78" s="4" t="s">
        <v>19925</v>
      </c>
      <c r="C78" s="4" t="s">
        <v>789</v>
      </c>
      <c r="D78" s="4" t="n">
        <v>0</v>
      </c>
      <c r="E78" s="4" t="n">
        <v>0</v>
      </c>
      <c r="F78" s="4" t="n">
        <v>0</v>
      </c>
      <c r="G78" s="4" t="n">
        <v>0</v>
      </c>
      <c r="H78" s="4" t="str">
        <f aca="false">INDEX(Data_Campaigns!$C$2:$C$10,MATCH(B78,Data_Campaigns!$A$2:$A$10,0))</f>
        <v>Email</v>
      </c>
      <c r="I78" s="4" t="str">
        <f aca="false">INDEX(Data_Customers!$C$2:$C$602,MATCH(C78,Data_Customers!$A$2:$A$602,0))</f>
        <v>Retail</v>
      </c>
    </row>
    <row r="79" customFormat="false" ht="15" hidden="false" customHeight="false" outlineLevel="0" collapsed="false">
      <c r="A79" s="4" t="s">
        <v>20024</v>
      </c>
      <c r="B79" s="4" t="s">
        <v>19925</v>
      </c>
      <c r="C79" s="4" t="s">
        <v>406</v>
      </c>
      <c r="D79" s="4" t="n">
        <v>1</v>
      </c>
      <c r="E79" s="4" t="n">
        <v>1</v>
      </c>
      <c r="F79" s="4" t="n">
        <v>0</v>
      </c>
      <c r="G79" s="4" t="n">
        <v>0</v>
      </c>
      <c r="H79" s="4" t="str">
        <f aca="false">INDEX(Data_Campaigns!$C$2:$C$10,MATCH(B79,Data_Campaigns!$A$2:$A$10,0))</f>
        <v>Email</v>
      </c>
      <c r="I79" s="4" t="str">
        <f aca="false">INDEX(Data_Customers!$C$2:$C$602,MATCH(C79,Data_Customers!$A$2:$A$602,0))</f>
        <v>Retail</v>
      </c>
    </row>
    <row r="80" customFormat="false" ht="15" hidden="false" customHeight="false" outlineLevel="0" collapsed="false">
      <c r="A80" s="4" t="s">
        <v>20025</v>
      </c>
      <c r="B80" s="4" t="s">
        <v>19925</v>
      </c>
      <c r="C80" s="4" t="s">
        <v>287</v>
      </c>
      <c r="D80" s="4" t="n">
        <v>0</v>
      </c>
      <c r="E80" s="4" t="n">
        <v>0</v>
      </c>
      <c r="F80" s="4" t="n">
        <v>0</v>
      </c>
      <c r="G80" s="4" t="n">
        <v>0</v>
      </c>
      <c r="H80" s="4" t="str">
        <f aca="false">INDEX(Data_Campaigns!$C$2:$C$10,MATCH(B80,Data_Campaigns!$A$2:$A$10,0))</f>
        <v>Email</v>
      </c>
      <c r="I80" s="4" t="str">
        <f aca="false">INDEX(Data_Customers!$C$2:$C$602,MATCH(C80,Data_Customers!$A$2:$A$602,0))</f>
        <v>Retail</v>
      </c>
    </row>
    <row r="81" customFormat="false" ht="15" hidden="false" customHeight="false" outlineLevel="0" collapsed="false">
      <c r="A81" s="4" t="s">
        <v>20026</v>
      </c>
      <c r="B81" s="4" t="s">
        <v>19925</v>
      </c>
      <c r="C81" s="4" t="s">
        <v>496</v>
      </c>
      <c r="D81" s="4" t="n">
        <v>0</v>
      </c>
      <c r="E81" s="4" t="n">
        <v>0</v>
      </c>
      <c r="F81" s="4" t="n">
        <v>0</v>
      </c>
      <c r="G81" s="4" t="n">
        <v>0</v>
      </c>
      <c r="H81" s="4" t="str">
        <f aca="false">INDEX(Data_Campaigns!$C$2:$C$10,MATCH(B81,Data_Campaigns!$A$2:$A$10,0))</f>
        <v>Email</v>
      </c>
      <c r="I81" s="4" t="str">
        <f aca="false">INDEX(Data_Customers!$C$2:$C$602,MATCH(C81,Data_Customers!$A$2:$A$602,0))</f>
        <v>Retail</v>
      </c>
    </row>
    <row r="82" customFormat="false" ht="15" hidden="false" customHeight="false" outlineLevel="0" collapsed="false">
      <c r="A82" s="4" t="s">
        <v>20027</v>
      </c>
      <c r="B82" s="4" t="s">
        <v>19925</v>
      </c>
      <c r="C82" s="4" t="s">
        <v>696</v>
      </c>
      <c r="D82" s="4" t="n">
        <v>1</v>
      </c>
      <c r="E82" s="4" t="n">
        <v>0</v>
      </c>
      <c r="F82" s="4" t="n">
        <v>0</v>
      </c>
      <c r="G82" s="4" t="n">
        <v>0</v>
      </c>
      <c r="H82" s="4" t="str">
        <f aca="false">INDEX(Data_Campaigns!$C$2:$C$10,MATCH(B82,Data_Campaigns!$A$2:$A$10,0))</f>
        <v>Email</v>
      </c>
      <c r="I82" s="4" t="str">
        <f aca="false">INDEX(Data_Customers!$C$2:$C$602,MATCH(C82,Data_Customers!$A$2:$A$602,0))</f>
        <v>Retail</v>
      </c>
    </row>
    <row r="83" customFormat="false" ht="15" hidden="false" customHeight="false" outlineLevel="0" collapsed="false">
      <c r="A83" s="4" t="s">
        <v>20028</v>
      </c>
      <c r="B83" s="4" t="s">
        <v>19925</v>
      </c>
      <c r="C83" s="4" t="s">
        <v>778</v>
      </c>
      <c r="D83" s="4" t="n">
        <v>1</v>
      </c>
      <c r="E83" s="4" t="n">
        <v>0</v>
      </c>
      <c r="F83" s="4" t="n">
        <v>0</v>
      </c>
      <c r="G83" s="4" t="n">
        <v>0</v>
      </c>
      <c r="H83" s="4" t="str">
        <f aca="false">INDEX(Data_Campaigns!$C$2:$C$10,MATCH(B83,Data_Campaigns!$A$2:$A$10,0))</f>
        <v>Email</v>
      </c>
      <c r="I83" s="4" t="str">
        <f aca="false">INDEX(Data_Customers!$C$2:$C$602,MATCH(C83,Data_Customers!$A$2:$A$602,0))</f>
        <v>Retail</v>
      </c>
    </row>
    <row r="84" customFormat="false" ht="15" hidden="false" customHeight="false" outlineLevel="0" collapsed="false">
      <c r="A84" s="4" t="s">
        <v>20029</v>
      </c>
      <c r="B84" s="4" t="s">
        <v>19925</v>
      </c>
      <c r="C84" s="4" t="s">
        <v>608</v>
      </c>
      <c r="D84" s="4" t="n">
        <v>0</v>
      </c>
      <c r="E84" s="4" t="n">
        <v>0</v>
      </c>
      <c r="F84" s="4" t="n">
        <v>0</v>
      </c>
      <c r="G84" s="4" t="n">
        <v>0</v>
      </c>
      <c r="H84" s="4" t="str">
        <f aca="false">INDEX(Data_Campaigns!$C$2:$C$10,MATCH(B84,Data_Campaigns!$A$2:$A$10,0))</f>
        <v>Email</v>
      </c>
      <c r="I84" s="4" t="str">
        <f aca="false">INDEX(Data_Customers!$C$2:$C$602,MATCH(C84,Data_Customers!$A$2:$A$602,0))</f>
        <v>Retail</v>
      </c>
    </row>
    <row r="85" customFormat="false" ht="15" hidden="false" customHeight="false" outlineLevel="0" collapsed="false">
      <c r="A85" s="4" t="s">
        <v>20030</v>
      </c>
      <c r="B85" s="4" t="s">
        <v>19925</v>
      </c>
      <c r="C85" s="4" t="s">
        <v>266</v>
      </c>
      <c r="D85" s="4" t="n">
        <v>0</v>
      </c>
      <c r="E85" s="4" t="n">
        <v>0</v>
      </c>
      <c r="F85" s="4" t="n">
        <v>0</v>
      </c>
      <c r="G85" s="4" t="n">
        <v>0</v>
      </c>
      <c r="H85" s="4" t="str">
        <f aca="false">INDEX(Data_Campaigns!$C$2:$C$10,MATCH(B85,Data_Campaigns!$A$2:$A$10,0))</f>
        <v>Email</v>
      </c>
      <c r="I85" s="4" t="str">
        <f aca="false">INDEX(Data_Customers!$C$2:$C$602,MATCH(C85,Data_Customers!$A$2:$A$602,0))</f>
        <v>Retail</v>
      </c>
    </row>
    <row r="86" customFormat="false" ht="15" hidden="false" customHeight="false" outlineLevel="0" collapsed="false">
      <c r="A86" s="4" t="s">
        <v>20031</v>
      </c>
      <c r="B86" s="4" t="s">
        <v>19925</v>
      </c>
      <c r="C86" s="4" t="s">
        <v>730</v>
      </c>
      <c r="D86" s="4" t="n">
        <v>1</v>
      </c>
      <c r="E86" s="4" t="n">
        <v>0</v>
      </c>
      <c r="F86" s="4" t="n">
        <v>0</v>
      </c>
      <c r="G86" s="4" t="n">
        <v>0</v>
      </c>
      <c r="H86" s="4" t="str">
        <f aca="false">INDEX(Data_Campaigns!$C$2:$C$10,MATCH(B86,Data_Campaigns!$A$2:$A$10,0))</f>
        <v>Email</v>
      </c>
      <c r="I86" s="4" t="str">
        <f aca="false">INDEX(Data_Customers!$C$2:$C$602,MATCH(C86,Data_Customers!$A$2:$A$602,0))</f>
        <v>Retail</v>
      </c>
    </row>
    <row r="87" customFormat="false" ht="15" hidden="false" customHeight="false" outlineLevel="0" collapsed="false">
      <c r="A87" s="4" t="s">
        <v>20032</v>
      </c>
      <c r="B87" s="4" t="s">
        <v>19925</v>
      </c>
      <c r="C87" s="4" t="s">
        <v>355</v>
      </c>
      <c r="D87" s="4" t="n">
        <v>0</v>
      </c>
      <c r="E87" s="4" t="n">
        <v>0</v>
      </c>
      <c r="F87" s="4" t="n">
        <v>0</v>
      </c>
      <c r="G87" s="4" t="n">
        <v>0</v>
      </c>
      <c r="H87" s="4" t="str">
        <f aca="false">INDEX(Data_Campaigns!$C$2:$C$10,MATCH(B87,Data_Campaigns!$A$2:$A$10,0))</f>
        <v>Email</v>
      </c>
      <c r="I87" s="4" t="str">
        <f aca="false">INDEX(Data_Customers!$C$2:$C$602,MATCH(C87,Data_Customers!$A$2:$A$602,0))</f>
        <v>Retail</v>
      </c>
    </row>
    <row r="88" customFormat="false" ht="15" hidden="false" customHeight="false" outlineLevel="0" collapsed="false">
      <c r="A88" s="4" t="s">
        <v>20033</v>
      </c>
      <c r="B88" s="4" t="s">
        <v>19925</v>
      </c>
      <c r="C88" s="4" t="s">
        <v>816</v>
      </c>
      <c r="D88" s="4" t="n">
        <v>0</v>
      </c>
      <c r="E88" s="4" t="n">
        <v>0</v>
      </c>
      <c r="F88" s="4" t="n">
        <v>0</v>
      </c>
      <c r="G88" s="4" t="n">
        <v>0</v>
      </c>
      <c r="H88" s="4" t="str">
        <f aca="false">INDEX(Data_Campaigns!$C$2:$C$10,MATCH(B88,Data_Campaigns!$A$2:$A$10,0))</f>
        <v>Email</v>
      </c>
      <c r="I88" s="4" t="str">
        <f aca="false">INDEX(Data_Customers!$C$2:$C$602,MATCH(C88,Data_Customers!$A$2:$A$602,0))</f>
        <v>Retail</v>
      </c>
    </row>
    <row r="89" customFormat="false" ht="15" hidden="false" customHeight="false" outlineLevel="0" collapsed="false">
      <c r="A89" s="4" t="s">
        <v>20034</v>
      </c>
      <c r="B89" s="4" t="s">
        <v>19925</v>
      </c>
      <c r="C89" s="4" t="s">
        <v>311</v>
      </c>
      <c r="D89" s="4" t="n">
        <v>0</v>
      </c>
      <c r="E89" s="4" t="n">
        <v>0</v>
      </c>
      <c r="F89" s="4" t="n">
        <v>0</v>
      </c>
      <c r="G89" s="4" t="n">
        <v>0</v>
      </c>
      <c r="H89" s="4" t="str">
        <f aca="false">INDEX(Data_Campaigns!$C$2:$C$10,MATCH(B89,Data_Campaigns!$A$2:$A$10,0))</f>
        <v>Email</v>
      </c>
      <c r="I89" s="4" t="str">
        <f aca="false">INDEX(Data_Customers!$C$2:$C$602,MATCH(C89,Data_Customers!$A$2:$A$602,0))</f>
        <v>Retail</v>
      </c>
    </row>
    <row r="90" customFormat="false" ht="15" hidden="false" customHeight="false" outlineLevel="0" collapsed="false">
      <c r="A90" s="4" t="s">
        <v>20035</v>
      </c>
      <c r="B90" s="4" t="s">
        <v>19925</v>
      </c>
      <c r="C90" s="4" t="s">
        <v>639</v>
      </c>
      <c r="D90" s="4" t="n">
        <v>0</v>
      </c>
      <c r="E90" s="4" t="n">
        <v>0</v>
      </c>
      <c r="F90" s="4" t="n">
        <v>0</v>
      </c>
      <c r="G90" s="4" t="n">
        <v>0</v>
      </c>
      <c r="H90" s="4" t="str">
        <f aca="false">INDEX(Data_Campaigns!$C$2:$C$10,MATCH(B90,Data_Campaigns!$A$2:$A$10,0))</f>
        <v>Email</v>
      </c>
      <c r="I90" s="4" t="str">
        <f aca="false">INDEX(Data_Customers!$C$2:$C$602,MATCH(C90,Data_Customers!$A$2:$A$602,0))</f>
        <v>Retail</v>
      </c>
    </row>
    <row r="91" customFormat="false" ht="15" hidden="false" customHeight="false" outlineLevel="0" collapsed="false">
      <c r="A91" s="4" t="s">
        <v>20036</v>
      </c>
      <c r="B91" s="4" t="s">
        <v>19925</v>
      </c>
      <c r="C91" s="4" t="s">
        <v>602</v>
      </c>
      <c r="D91" s="4" t="n">
        <v>0</v>
      </c>
      <c r="E91" s="4" t="n">
        <v>0</v>
      </c>
      <c r="F91" s="4" t="n">
        <v>0</v>
      </c>
      <c r="G91" s="4" t="n">
        <v>0</v>
      </c>
      <c r="H91" s="4" t="str">
        <f aca="false">INDEX(Data_Campaigns!$C$2:$C$10,MATCH(B91,Data_Campaigns!$A$2:$A$10,0))</f>
        <v>Email</v>
      </c>
      <c r="I91" s="4" t="str">
        <f aca="false">INDEX(Data_Customers!$C$2:$C$602,MATCH(C91,Data_Customers!$A$2:$A$602,0))</f>
        <v>Retail</v>
      </c>
    </row>
    <row r="92" customFormat="false" ht="15" hidden="false" customHeight="false" outlineLevel="0" collapsed="false">
      <c r="A92" s="4" t="s">
        <v>20037</v>
      </c>
      <c r="B92" s="4" t="s">
        <v>19927</v>
      </c>
      <c r="C92" s="4" t="s">
        <v>932</v>
      </c>
      <c r="D92" s="4" t="n">
        <v>0</v>
      </c>
      <c r="E92" s="4" t="n">
        <v>0</v>
      </c>
      <c r="F92" s="4" t="n">
        <v>0</v>
      </c>
      <c r="G92" s="4" t="n">
        <v>0</v>
      </c>
      <c r="H92" s="4" t="str">
        <f aca="false">INDEX(Data_Campaigns!$C$2:$C$10,MATCH(B92,Data_Campaigns!$A$2:$A$10,0))</f>
        <v>SMS</v>
      </c>
      <c r="I92" s="4" t="str">
        <f aca="false">INDEX(Data_Customers!$C$2:$C$602,MATCH(C92,Data_Customers!$A$2:$A$602,0))</f>
        <v>Contractor</v>
      </c>
    </row>
    <row r="93" customFormat="false" ht="15" hidden="false" customHeight="false" outlineLevel="0" collapsed="false">
      <c r="A93" s="4" t="s">
        <v>20038</v>
      </c>
      <c r="B93" s="4" t="s">
        <v>19927</v>
      </c>
      <c r="C93" s="4" t="s">
        <v>882</v>
      </c>
      <c r="D93" s="4" t="n">
        <v>0</v>
      </c>
      <c r="E93" s="4" t="n">
        <v>0</v>
      </c>
      <c r="F93" s="4" t="n">
        <v>0</v>
      </c>
      <c r="G93" s="4" t="n">
        <v>0</v>
      </c>
      <c r="H93" s="4" t="str">
        <f aca="false">INDEX(Data_Campaigns!$C$2:$C$10,MATCH(B93,Data_Campaigns!$A$2:$A$10,0))</f>
        <v>SMS</v>
      </c>
      <c r="I93" s="4" t="str">
        <f aca="false">INDEX(Data_Customers!$C$2:$C$602,MATCH(C93,Data_Customers!$A$2:$A$602,0))</f>
        <v>Contractor</v>
      </c>
    </row>
    <row r="94" customFormat="false" ht="15" hidden="false" customHeight="false" outlineLevel="0" collapsed="false">
      <c r="A94" s="4" t="s">
        <v>20039</v>
      </c>
      <c r="B94" s="4" t="s">
        <v>19927</v>
      </c>
      <c r="C94" s="4" t="s">
        <v>756</v>
      </c>
      <c r="D94" s="4" t="n">
        <v>1</v>
      </c>
      <c r="E94" s="4" t="n">
        <v>0</v>
      </c>
      <c r="F94" s="4" t="n">
        <v>0</v>
      </c>
      <c r="G94" s="4" t="n">
        <v>0</v>
      </c>
      <c r="H94" s="4" t="str">
        <f aca="false">INDEX(Data_Campaigns!$C$2:$C$10,MATCH(B94,Data_Campaigns!$A$2:$A$10,0))</f>
        <v>SMS</v>
      </c>
      <c r="I94" s="4" t="str">
        <f aca="false">INDEX(Data_Customers!$C$2:$C$602,MATCH(C94,Data_Customers!$A$2:$A$602,0))</f>
        <v>Contractor</v>
      </c>
    </row>
    <row r="95" customFormat="false" ht="15" hidden="false" customHeight="false" outlineLevel="0" collapsed="false">
      <c r="A95" s="4" t="s">
        <v>20040</v>
      </c>
      <c r="B95" s="4" t="s">
        <v>19927</v>
      </c>
      <c r="C95" s="4" t="s">
        <v>720</v>
      </c>
      <c r="D95" s="4" t="n">
        <v>1</v>
      </c>
      <c r="E95" s="4" t="n">
        <v>0</v>
      </c>
      <c r="F95" s="4" t="n">
        <v>0</v>
      </c>
      <c r="G95" s="4" t="n">
        <v>0</v>
      </c>
      <c r="H95" s="4" t="str">
        <f aca="false">INDEX(Data_Campaigns!$C$2:$C$10,MATCH(B95,Data_Campaigns!$A$2:$A$10,0))</f>
        <v>SMS</v>
      </c>
      <c r="I95" s="4" t="str">
        <f aca="false">INDEX(Data_Customers!$C$2:$C$602,MATCH(C95,Data_Customers!$A$2:$A$602,0))</f>
        <v>Contractor</v>
      </c>
    </row>
    <row r="96" customFormat="false" ht="15" hidden="false" customHeight="false" outlineLevel="0" collapsed="false">
      <c r="A96" s="4" t="s">
        <v>20041</v>
      </c>
      <c r="B96" s="4" t="s">
        <v>19927</v>
      </c>
      <c r="C96" s="4" t="s">
        <v>852</v>
      </c>
      <c r="D96" s="4" t="n">
        <v>1</v>
      </c>
      <c r="E96" s="4" t="n">
        <v>0</v>
      </c>
      <c r="F96" s="4" t="n">
        <v>0</v>
      </c>
      <c r="G96" s="4" t="n">
        <v>0</v>
      </c>
      <c r="H96" s="4" t="str">
        <f aca="false">INDEX(Data_Campaigns!$C$2:$C$10,MATCH(B96,Data_Campaigns!$A$2:$A$10,0))</f>
        <v>SMS</v>
      </c>
      <c r="I96" s="4" t="str">
        <f aca="false">INDEX(Data_Customers!$C$2:$C$602,MATCH(C96,Data_Customers!$A$2:$A$602,0))</f>
        <v>Contractor</v>
      </c>
    </row>
    <row r="97" customFormat="false" ht="15" hidden="false" customHeight="false" outlineLevel="0" collapsed="false">
      <c r="A97" s="4" t="s">
        <v>20042</v>
      </c>
      <c r="B97" s="4" t="s">
        <v>19927</v>
      </c>
      <c r="C97" s="4" t="s">
        <v>570</v>
      </c>
      <c r="D97" s="4" t="n">
        <v>0</v>
      </c>
      <c r="E97" s="4" t="n">
        <v>0</v>
      </c>
      <c r="F97" s="4" t="n">
        <v>0</v>
      </c>
      <c r="G97" s="4" t="n">
        <v>0</v>
      </c>
      <c r="H97" s="4" t="str">
        <f aca="false">INDEX(Data_Campaigns!$C$2:$C$10,MATCH(B97,Data_Campaigns!$A$2:$A$10,0))</f>
        <v>SMS</v>
      </c>
      <c r="I97" s="4" t="str">
        <f aca="false">INDEX(Data_Customers!$C$2:$C$602,MATCH(C97,Data_Customers!$A$2:$A$602,0))</f>
        <v>Contractor</v>
      </c>
    </row>
    <row r="98" customFormat="false" ht="15" hidden="false" customHeight="false" outlineLevel="0" collapsed="false">
      <c r="A98" s="4" t="s">
        <v>20043</v>
      </c>
      <c r="B98" s="4" t="s">
        <v>19927</v>
      </c>
      <c r="C98" s="4" t="s">
        <v>199</v>
      </c>
      <c r="D98" s="4" t="n">
        <v>1</v>
      </c>
      <c r="E98" s="4" t="n">
        <v>1</v>
      </c>
      <c r="F98" s="4" t="n">
        <v>0</v>
      </c>
      <c r="G98" s="4" t="n">
        <v>0</v>
      </c>
      <c r="H98" s="4" t="str">
        <f aca="false">INDEX(Data_Campaigns!$C$2:$C$10,MATCH(B98,Data_Campaigns!$A$2:$A$10,0))</f>
        <v>SMS</v>
      </c>
      <c r="I98" s="4" t="str">
        <f aca="false">INDEX(Data_Customers!$C$2:$C$602,MATCH(C98,Data_Customers!$A$2:$A$602,0))</f>
        <v>Contractor</v>
      </c>
    </row>
    <row r="99" customFormat="false" ht="15" hidden="false" customHeight="false" outlineLevel="0" collapsed="false">
      <c r="A99" s="4" t="s">
        <v>20044</v>
      </c>
      <c r="B99" s="4" t="s">
        <v>19927</v>
      </c>
      <c r="C99" s="4" t="s">
        <v>959</v>
      </c>
      <c r="D99" s="4" t="n">
        <v>0</v>
      </c>
      <c r="E99" s="4" t="n">
        <v>0</v>
      </c>
      <c r="F99" s="4" t="n">
        <v>0</v>
      </c>
      <c r="G99" s="4" t="n">
        <v>0</v>
      </c>
      <c r="H99" s="4" t="str">
        <f aca="false">INDEX(Data_Campaigns!$C$2:$C$10,MATCH(B99,Data_Campaigns!$A$2:$A$10,0))</f>
        <v>SMS</v>
      </c>
      <c r="I99" s="4" t="str">
        <f aca="false">INDEX(Data_Customers!$C$2:$C$602,MATCH(C99,Data_Customers!$A$2:$A$602,0))</f>
        <v>Contractor</v>
      </c>
    </row>
    <row r="100" customFormat="false" ht="15" hidden="false" customHeight="false" outlineLevel="0" collapsed="false">
      <c r="A100" s="4" t="s">
        <v>20045</v>
      </c>
      <c r="B100" s="4" t="s">
        <v>19927</v>
      </c>
      <c r="C100" s="4" t="s">
        <v>1001</v>
      </c>
      <c r="D100" s="4" t="n">
        <v>1</v>
      </c>
      <c r="E100" s="4" t="n">
        <v>1</v>
      </c>
      <c r="F100" s="4" t="n">
        <v>0</v>
      </c>
      <c r="G100" s="4" t="n">
        <v>0</v>
      </c>
      <c r="H100" s="4" t="str">
        <f aca="false">INDEX(Data_Campaigns!$C$2:$C$10,MATCH(B100,Data_Campaigns!$A$2:$A$10,0))</f>
        <v>SMS</v>
      </c>
      <c r="I100" s="4" t="str">
        <f aca="false">INDEX(Data_Customers!$C$2:$C$602,MATCH(C100,Data_Customers!$A$2:$A$602,0))</f>
        <v>Contractor</v>
      </c>
    </row>
    <row r="101" customFormat="false" ht="15" hidden="false" customHeight="false" outlineLevel="0" collapsed="false">
      <c r="A101" s="4" t="s">
        <v>20046</v>
      </c>
      <c r="B101" s="4" t="s">
        <v>19927</v>
      </c>
      <c r="C101" s="4" t="s">
        <v>875</v>
      </c>
      <c r="D101" s="4" t="n">
        <v>1</v>
      </c>
      <c r="E101" s="4" t="n">
        <v>0</v>
      </c>
      <c r="F101" s="4" t="n">
        <v>0</v>
      </c>
      <c r="G101" s="4" t="n">
        <v>0</v>
      </c>
      <c r="H101" s="4" t="str">
        <f aca="false">INDEX(Data_Campaigns!$C$2:$C$10,MATCH(B101,Data_Campaigns!$A$2:$A$10,0))</f>
        <v>SMS</v>
      </c>
      <c r="I101" s="4" t="str">
        <f aca="false">INDEX(Data_Customers!$C$2:$C$602,MATCH(C101,Data_Customers!$A$2:$A$602,0))</f>
        <v>Contractor</v>
      </c>
    </row>
    <row r="102" customFormat="false" ht="15" hidden="false" customHeight="false" outlineLevel="0" collapsed="false">
      <c r="A102" s="4" t="s">
        <v>20047</v>
      </c>
      <c r="B102" s="4" t="s">
        <v>19927</v>
      </c>
      <c r="C102" s="4" t="s">
        <v>315</v>
      </c>
      <c r="D102" s="4" t="n">
        <v>0</v>
      </c>
      <c r="E102" s="4" t="n">
        <v>0</v>
      </c>
      <c r="F102" s="4" t="n">
        <v>0</v>
      </c>
      <c r="G102" s="4" t="n">
        <v>0</v>
      </c>
      <c r="H102" s="4" t="str">
        <f aca="false">INDEX(Data_Campaigns!$C$2:$C$10,MATCH(B102,Data_Campaigns!$A$2:$A$10,0))</f>
        <v>SMS</v>
      </c>
      <c r="I102" s="4" t="str">
        <f aca="false">INDEX(Data_Customers!$C$2:$C$602,MATCH(C102,Data_Customers!$A$2:$A$602,0))</f>
        <v>Contractor</v>
      </c>
    </row>
    <row r="103" customFormat="false" ht="15" hidden="false" customHeight="false" outlineLevel="0" collapsed="false">
      <c r="A103" s="4" t="s">
        <v>20048</v>
      </c>
      <c r="B103" s="4" t="s">
        <v>19927</v>
      </c>
      <c r="C103" s="4" t="s">
        <v>247</v>
      </c>
      <c r="D103" s="4" t="n">
        <v>1</v>
      </c>
      <c r="E103" s="4" t="n">
        <v>0</v>
      </c>
      <c r="F103" s="4" t="n">
        <v>0</v>
      </c>
      <c r="G103" s="4" t="n">
        <v>0</v>
      </c>
      <c r="H103" s="4" t="str">
        <f aca="false">INDEX(Data_Campaigns!$C$2:$C$10,MATCH(B103,Data_Campaigns!$A$2:$A$10,0))</f>
        <v>SMS</v>
      </c>
      <c r="I103" s="4" t="str">
        <f aca="false">INDEX(Data_Customers!$C$2:$C$602,MATCH(C103,Data_Customers!$A$2:$A$602,0))</f>
        <v>Contractor</v>
      </c>
    </row>
    <row r="104" customFormat="false" ht="15" hidden="false" customHeight="false" outlineLevel="0" collapsed="false">
      <c r="A104" s="4" t="s">
        <v>20049</v>
      </c>
      <c r="B104" s="4" t="s">
        <v>19927</v>
      </c>
      <c r="C104" s="4" t="s">
        <v>197</v>
      </c>
      <c r="D104" s="4" t="n">
        <v>0</v>
      </c>
      <c r="E104" s="4" t="n">
        <v>0</v>
      </c>
      <c r="F104" s="4" t="n">
        <v>0</v>
      </c>
      <c r="G104" s="4" t="n">
        <v>0</v>
      </c>
      <c r="H104" s="4" t="str">
        <f aca="false">INDEX(Data_Campaigns!$C$2:$C$10,MATCH(B104,Data_Campaigns!$A$2:$A$10,0))</f>
        <v>SMS</v>
      </c>
      <c r="I104" s="4" t="str">
        <f aca="false">INDEX(Data_Customers!$C$2:$C$602,MATCH(C104,Data_Customers!$A$2:$A$602,0))</f>
        <v>Contractor</v>
      </c>
    </row>
    <row r="105" customFormat="false" ht="15" hidden="false" customHeight="false" outlineLevel="0" collapsed="false">
      <c r="A105" s="4" t="s">
        <v>20050</v>
      </c>
      <c r="B105" s="4" t="s">
        <v>19927</v>
      </c>
      <c r="C105" s="4" t="s">
        <v>819</v>
      </c>
      <c r="D105" s="4" t="n">
        <v>0</v>
      </c>
      <c r="E105" s="4" t="n">
        <v>0</v>
      </c>
      <c r="F105" s="4" t="n">
        <v>0</v>
      </c>
      <c r="G105" s="4" t="n">
        <v>0</v>
      </c>
      <c r="H105" s="4" t="str">
        <f aca="false">INDEX(Data_Campaigns!$C$2:$C$10,MATCH(B105,Data_Campaigns!$A$2:$A$10,0))</f>
        <v>SMS</v>
      </c>
      <c r="I105" s="4" t="str">
        <f aca="false">INDEX(Data_Customers!$C$2:$C$602,MATCH(C105,Data_Customers!$A$2:$A$602,0))</f>
        <v>Contractor</v>
      </c>
    </row>
    <row r="106" customFormat="false" ht="15" hidden="false" customHeight="false" outlineLevel="0" collapsed="false">
      <c r="A106" s="4" t="s">
        <v>20051</v>
      </c>
      <c r="B106" s="4" t="s">
        <v>19927</v>
      </c>
      <c r="C106" s="4" t="s">
        <v>669</v>
      </c>
      <c r="D106" s="4" t="n">
        <v>1</v>
      </c>
      <c r="E106" s="4" t="n">
        <v>1</v>
      </c>
      <c r="F106" s="4" t="n">
        <v>0</v>
      </c>
      <c r="G106" s="4" t="n">
        <v>0</v>
      </c>
      <c r="H106" s="4" t="str">
        <f aca="false">INDEX(Data_Campaigns!$C$2:$C$10,MATCH(B106,Data_Campaigns!$A$2:$A$10,0))</f>
        <v>SMS</v>
      </c>
      <c r="I106" s="4" t="str">
        <f aca="false">INDEX(Data_Customers!$C$2:$C$602,MATCH(C106,Data_Customers!$A$2:$A$602,0))</f>
        <v>Contractor</v>
      </c>
    </row>
    <row r="107" customFormat="false" ht="15" hidden="false" customHeight="false" outlineLevel="0" collapsed="false">
      <c r="A107" s="4" t="s">
        <v>20052</v>
      </c>
      <c r="B107" s="4" t="s">
        <v>19927</v>
      </c>
      <c r="C107" s="4" t="s">
        <v>394</v>
      </c>
      <c r="D107" s="4" t="n">
        <v>0</v>
      </c>
      <c r="E107" s="4" t="n">
        <v>0</v>
      </c>
      <c r="F107" s="4" t="n">
        <v>0</v>
      </c>
      <c r="G107" s="4" t="n">
        <v>0</v>
      </c>
      <c r="H107" s="4" t="str">
        <f aca="false">INDEX(Data_Campaigns!$C$2:$C$10,MATCH(B107,Data_Campaigns!$A$2:$A$10,0))</f>
        <v>SMS</v>
      </c>
      <c r="I107" s="4" t="str">
        <f aca="false">INDEX(Data_Customers!$C$2:$C$602,MATCH(C107,Data_Customers!$A$2:$A$602,0))</f>
        <v>Contractor</v>
      </c>
    </row>
    <row r="108" customFormat="false" ht="15" hidden="false" customHeight="false" outlineLevel="0" collapsed="false">
      <c r="A108" s="4" t="s">
        <v>20053</v>
      </c>
      <c r="B108" s="4" t="s">
        <v>19927</v>
      </c>
      <c r="C108" s="4" t="s">
        <v>992</v>
      </c>
      <c r="D108" s="4" t="n">
        <v>1</v>
      </c>
      <c r="E108" s="4" t="n">
        <v>1</v>
      </c>
      <c r="F108" s="4" t="n">
        <v>0</v>
      </c>
      <c r="G108" s="4" t="n">
        <v>0</v>
      </c>
      <c r="H108" s="4" t="str">
        <f aca="false">INDEX(Data_Campaigns!$C$2:$C$10,MATCH(B108,Data_Campaigns!$A$2:$A$10,0))</f>
        <v>SMS</v>
      </c>
      <c r="I108" s="4" t="str">
        <f aca="false">INDEX(Data_Customers!$C$2:$C$602,MATCH(C108,Data_Customers!$A$2:$A$602,0))</f>
        <v>Contractor</v>
      </c>
    </row>
    <row r="109" customFormat="false" ht="15" hidden="false" customHeight="false" outlineLevel="0" collapsed="false">
      <c r="A109" s="4" t="s">
        <v>20054</v>
      </c>
      <c r="B109" s="4" t="s">
        <v>19927</v>
      </c>
      <c r="C109" s="4" t="s">
        <v>346</v>
      </c>
      <c r="D109" s="4" t="n">
        <v>1</v>
      </c>
      <c r="E109" s="4" t="n">
        <v>0</v>
      </c>
      <c r="F109" s="4" t="n">
        <v>0</v>
      </c>
      <c r="G109" s="4" t="n">
        <v>0</v>
      </c>
      <c r="H109" s="4" t="str">
        <f aca="false">INDEX(Data_Campaigns!$C$2:$C$10,MATCH(B109,Data_Campaigns!$A$2:$A$10,0))</f>
        <v>SMS</v>
      </c>
      <c r="I109" s="4" t="str">
        <f aca="false">INDEX(Data_Customers!$C$2:$C$602,MATCH(C109,Data_Customers!$A$2:$A$602,0))</f>
        <v>Contractor</v>
      </c>
    </row>
    <row r="110" customFormat="false" ht="15" hidden="false" customHeight="false" outlineLevel="0" collapsed="false">
      <c r="A110" s="4" t="s">
        <v>20055</v>
      </c>
      <c r="B110" s="4" t="s">
        <v>19927</v>
      </c>
      <c r="C110" s="4" t="s">
        <v>751</v>
      </c>
      <c r="D110" s="4" t="n">
        <v>0</v>
      </c>
      <c r="E110" s="4" t="n">
        <v>0</v>
      </c>
      <c r="F110" s="4" t="n">
        <v>0</v>
      </c>
      <c r="G110" s="4" t="n">
        <v>0</v>
      </c>
      <c r="H110" s="4" t="str">
        <f aca="false">INDEX(Data_Campaigns!$C$2:$C$10,MATCH(B110,Data_Campaigns!$A$2:$A$10,0))</f>
        <v>SMS</v>
      </c>
      <c r="I110" s="4" t="str">
        <f aca="false">INDEX(Data_Customers!$C$2:$C$602,MATCH(C110,Data_Customers!$A$2:$A$602,0))</f>
        <v>Contractor</v>
      </c>
    </row>
    <row r="111" customFormat="false" ht="15" hidden="false" customHeight="false" outlineLevel="0" collapsed="false">
      <c r="A111" s="4" t="s">
        <v>20056</v>
      </c>
      <c r="B111" s="4" t="s">
        <v>19927</v>
      </c>
      <c r="C111" s="4" t="s">
        <v>686</v>
      </c>
      <c r="D111" s="4" t="n">
        <v>1</v>
      </c>
      <c r="E111" s="4" t="n">
        <v>0</v>
      </c>
      <c r="F111" s="4" t="n">
        <v>0</v>
      </c>
      <c r="G111" s="4" t="n">
        <v>0</v>
      </c>
      <c r="H111" s="4" t="str">
        <f aca="false">INDEX(Data_Campaigns!$C$2:$C$10,MATCH(B111,Data_Campaigns!$A$2:$A$10,0))</f>
        <v>SMS</v>
      </c>
      <c r="I111" s="4" t="str">
        <f aca="false">INDEX(Data_Customers!$C$2:$C$602,MATCH(C111,Data_Customers!$A$2:$A$602,0))</f>
        <v>Contractor</v>
      </c>
    </row>
    <row r="112" customFormat="false" ht="15" hidden="false" customHeight="false" outlineLevel="0" collapsed="false">
      <c r="A112" s="4" t="s">
        <v>20057</v>
      </c>
      <c r="B112" s="4" t="s">
        <v>19927</v>
      </c>
      <c r="C112" s="4" t="s">
        <v>173</v>
      </c>
      <c r="D112" s="4" t="n">
        <v>0</v>
      </c>
      <c r="E112" s="4" t="n">
        <v>0</v>
      </c>
      <c r="F112" s="4" t="n">
        <v>0</v>
      </c>
      <c r="G112" s="4" t="n">
        <v>0</v>
      </c>
      <c r="H112" s="4" t="str">
        <f aca="false">INDEX(Data_Campaigns!$C$2:$C$10,MATCH(B112,Data_Campaigns!$A$2:$A$10,0))</f>
        <v>SMS</v>
      </c>
      <c r="I112" s="4" t="str">
        <f aca="false">INDEX(Data_Customers!$C$2:$C$602,MATCH(C112,Data_Customers!$A$2:$A$602,0))</f>
        <v>Contractor</v>
      </c>
    </row>
    <row r="113" customFormat="false" ht="15" hidden="false" customHeight="false" outlineLevel="0" collapsed="false">
      <c r="A113" s="4" t="s">
        <v>20058</v>
      </c>
      <c r="B113" s="4" t="s">
        <v>19927</v>
      </c>
      <c r="C113" s="4" t="s">
        <v>126</v>
      </c>
      <c r="D113" s="4" t="n">
        <v>0</v>
      </c>
      <c r="E113" s="4" t="n">
        <v>0</v>
      </c>
      <c r="F113" s="4" t="n">
        <v>0</v>
      </c>
      <c r="G113" s="4" t="n">
        <v>0</v>
      </c>
      <c r="H113" s="4" t="str">
        <f aca="false">INDEX(Data_Campaigns!$C$2:$C$10,MATCH(B113,Data_Campaigns!$A$2:$A$10,0))</f>
        <v>SMS</v>
      </c>
      <c r="I113" s="4" t="str">
        <f aca="false">INDEX(Data_Customers!$C$2:$C$602,MATCH(C113,Data_Customers!$A$2:$A$602,0))</f>
        <v>Contractor</v>
      </c>
    </row>
    <row r="114" customFormat="false" ht="15" hidden="false" customHeight="false" outlineLevel="0" collapsed="false">
      <c r="A114" s="4" t="s">
        <v>20059</v>
      </c>
      <c r="B114" s="4" t="s">
        <v>19927</v>
      </c>
      <c r="C114" s="4" t="s">
        <v>310</v>
      </c>
      <c r="D114" s="4" t="n">
        <v>1</v>
      </c>
      <c r="E114" s="4" t="n">
        <v>0</v>
      </c>
      <c r="F114" s="4" t="n">
        <v>0</v>
      </c>
      <c r="G114" s="4" t="n">
        <v>0</v>
      </c>
      <c r="H114" s="4" t="str">
        <f aca="false">INDEX(Data_Campaigns!$C$2:$C$10,MATCH(B114,Data_Campaigns!$A$2:$A$10,0))</f>
        <v>SMS</v>
      </c>
      <c r="I114" s="4" t="str">
        <f aca="false">INDEX(Data_Customers!$C$2:$C$602,MATCH(C114,Data_Customers!$A$2:$A$602,0))</f>
        <v>Contractor</v>
      </c>
    </row>
    <row r="115" customFormat="false" ht="15" hidden="false" customHeight="false" outlineLevel="0" collapsed="false">
      <c r="A115" s="4" t="s">
        <v>20060</v>
      </c>
      <c r="B115" s="4" t="s">
        <v>19927</v>
      </c>
      <c r="C115" s="4" t="s">
        <v>990</v>
      </c>
      <c r="D115" s="4" t="n">
        <v>1</v>
      </c>
      <c r="E115" s="4" t="n">
        <v>0</v>
      </c>
      <c r="F115" s="4" t="n">
        <v>0</v>
      </c>
      <c r="G115" s="4" t="n">
        <v>0</v>
      </c>
      <c r="H115" s="4" t="str">
        <f aca="false">INDEX(Data_Campaigns!$C$2:$C$10,MATCH(B115,Data_Campaigns!$A$2:$A$10,0))</f>
        <v>SMS</v>
      </c>
      <c r="I115" s="4" t="str">
        <f aca="false">INDEX(Data_Customers!$C$2:$C$602,MATCH(C115,Data_Customers!$A$2:$A$602,0))</f>
        <v>Contractor</v>
      </c>
    </row>
    <row r="116" customFormat="false" ht="15" hidden="false" customHeight="false" outlineLevel="0" collapsed="false">
      <c r="A116" s="4" t="s">
        <v>20061</v>
      </c>
      <c r="B116" s="4" t="s">
        <v>19927</v>
      </c>
      <c r="C116" s="4" t="s">
        <v>295</v>
      </c>
      <c r="D116" s="4" t="n">
        <v>0</v>
      </c>
      <c r="E116" s="4" t="n">
        <v>0</v>
      </c>
      <c r="F116" s="4" t="n">
        <v>0</v>
      </c>
      <c r="G116" s="4" t="n">
        <v>0</v>
      </c>
      <c r="H116" s="4" t="str">
        <f aca="false">INDEX(Data_Campaigns!$C$2:$C$10,MATCH(B116,Data_Campaigns!$A$2:$A$10,0))</f>
        <v>SMS</v>
      </c>
      <c r="I116" s="4" t="str">
        <f aca="false">INDEX(Data_Customers!$C$2:$C$602,MATCH(C116,Data_Customers!$A$2:$A$602,0))</f>
        <v>Contractor</v>
      </c>
    </row>
    <row r="117" customFormat="false" ht="15" hidden="false" customHeight="false" outlineLevel="0" collapsed="false">
      <c r="A117" s="4" t="s">
        <v>20062</v>
      </c>
      <c r="B117" s="4" t="s">
        <v>19927</v>
      </c>
      <c r="C117" s="4" t="s">
        <v>843</v>
      </c>
      <c r="D117" s="4" t="n">
        <v>0</v>
      </c>
      <c r="E117" s="4" t="n">
        <v>0</v>
      </c>
      <c r="F117" s="4" t="n">
        <v>0</v>
      </c>
      <c r="G117" s="4" t="n">
        <v>0</v>
      </c>
      <c r="H117" s="4" t="str">
        <f aca="false">INDEX(Data_Campaigns!$C$2:$C$10,MATCH(B117,Data_Campaigns!$A$2:$A$10,0))</f>
        <v>SMS</v>
      </c>
      <c r="I117" s="4" t="str">
        <f aca="false">INDEX(Data_Customers!$C$2:$C$602,MATCH(C117,Data_Customers!$A$2:$A$602,0))</f>
        <v>Contractor</v>
      </c>
    </row>
    <row r="118" customFormat="false" ht="15" hidden="false" customHeight="false" outlineLevel="0" collapsed="false">
      <c r="A118" s="4" t="s">
        <v>20063</v>
      </c>
      <c r="B118" s="4" t="s">
        <v>19927</v>
      </c>
      <c r="C118" s="4" t="s">
        <v>152</v>
      </c>
      <c r="D118" s="4" t="n">
        <v>0</v>
      </c>
      <c r="E118" s="4" t="n">
        <v>0</v>
      </c>
      <c r="F118" s="4" t="n">
        <v>0</v>
      </c>
      <c r="G118" s="4" t="n">
        <v>0</v>
      </c>
      <c r="H118" s="4" t="str">
        <f aca="false">INDEX(Data_Campaigns!$C$2:$C$10,MATCH(B118,Data_Campaigns!$A$2:$A$10,0))</f>
        <v>SMS</v>
      </c>
      <c r="I118" s="4" t="str">
        <f aca="false">INDEX(Data_Customers!$C$2:$C$602,MATCH(C118,Data_Customers!$A$2:$A$602,0))</f>
        <v>Contractor</v>
      </c>
    </row>
    <row r="119" customFormat="false" ht="15" hidden="false" customHeight="false" outlineLevel="0" collapsed="false">
      <c r="A119" s="4" t="s">
        <v>20064</v>
      </c>
      <c r="B119" s="4" t="s">
        <v>19927</v>
      </c>
      <c r="C119" s="4" t="s">
        <v>985</v>
      </c>
      <c r="D119" s="4" t="n">
        <v>0</v>
      </c>
      <c r="E119" s="4" t="n">
        <v>0</v>
      </c>
      <c r="F119" s="4" t="n">
        <v>0</v>
      </c>
      <c r="G119" s="4" t="n">
        <v>0</v>
      </c>
      <c r="H119" s="4" t="str">
        <f aca="false">INDEX(Data_Campaigns!$C$2:$C$10,MATCH(B119,Data_Campaigns!$A$2:$A$10,0))</f>
        <v>SMS</v>
      </c>
      <c r="I119" s="4" t="str">
        <f aca="false">INDEX(Data_Customers!$C$2:$C$602,MATCH(C119,Data_Customers!$A$2:$A$602,0))</f>
        <v>Contractor</v>
      </c>
    </row>
    <row r="120" customFormat="false" ht="15" hidden="false" customHeight="false" outlineLevel="0" collapsed="false">
      <c r="A120" s="4" t="s">
        <v>20065</v>
      </c>
      <c r="B120" s="4" t="s">
        <v>19927</v>
      </c>
      <c r="C120" s="4" t="s">
        <v>400</v>
      </c>
      <c r="D120" s="4" t="n">
        <v>0</v>
      </c>
      <c r="E120" s="4" t="n">
        <v>0</v>
      </c>
      <c r="F120" s="4" t="n">
        <v>0</v>
      </c>
      <c r="G120" s="4" t="n">
        <v>0</v>
      </c>
      <c r="H120" s="4" t="str">
        <f aca="false">INDEX(Data_Campaigns!$C$2:$C$10,MATCH(B120,Data_Campaigns!$A$2:$A$10,0))</f>
        <v>SMS</v>
      </c>
      <c r="I120" s="4" t="str">
        <f aca="false">INDEX(Data_Customers!$C$2:$C$602,MATCH(C120,Data_Customers!$A$2:$A$602,0))</f>
        <v>Contractor</v>
      </c>
    </row>
    <row r="121" customFormat="false" ht="15" hidden="false" customHeight="false" outlineLevel="0" collapsed="false">
      <c r="A121" s="4" t="s">
        <v>20066</v>
      </c>
      <c r="B121" s="4" t="s">
        <v>19927</v>
      </c>
      <c r="C121" s="4" t="s">
        <v>177</v>
      </c>
      <c r="D121" s="4" t="n">
        <v>0</v>
      </c>
      <c r="E121" s="4" t="n">
        <v>0</v>
      </c>
      <c r="F121" s="4" t="n">
        <v>0</v>
      </c>
      <c r="G121" s="4" t="n">
        <v>0</v>
      </c>
      <c r="H121" s="4" t="str">
        <f aca="false">INDEX(Data_Campaigns!$C$2:$C$10,MATCH(B121,Data_Campaigns!$A$2:$A$10,0))</f>
        <v>SMS</v>
      </c>
      <c r="I121" s="4" t="str">
        <f aca="false">INDEX(Data_Customers!$C$2:$C$602,MATCH(C121,Data_Customers!$A$2:$A$602,0))</f>
        <v>Contractor</v>
      </c>
    </row>
    <row r="122" customFormat="false" ht="15" hidden="false" customHeight="false" outlineLevel="0" collapsed="false">
      <c r="A122" s="4" t="s">
        <v>20067</v>
      </c>
      <c r="B122" s="4" t="s">
        <v>19927</v>
      </c>
      <c r="C122" s="4" t="s">
        <v>895</v>
      </c>
      <c r="D122" s="4" t="n">
        <v>1</v>
      </c>
      <c r="E122" s="4" t="n">
        <v>0</v>
      </c>
      <c r="F122" s="4" t="n">
        <v>0</v>
      </c>
      <c r="G122" s="4" t="n">
        <v>0</v>
      </c>
      <c r="H122" s="4" t="str">
        <f aca="false">INDEX(Data_Campaigns!$C$2:$C$10,MATCH(B122,Data_Campaigns!$A$2:$A$10,0))</f>
        <v>SMS</v>
      </c>
      <c r="I122" s="4" t="str">
        <f aca="false">INDEX(Data_Customers!$C$2:$C$602,MATCH(C122,Data_Customers!$A$2:$A$602,0))</f>
        <v>Contractor</v>
      </c>
    </row>
    <row r="123" customFormat="false" ht="15" hidden="false" customHeight="false" outlineLevel="0" collapsed="false">
      <c r="A123" s="4" t="s">
        <v>20068</v>
      </c>
      <c r="B123" s="4" t="s">
        <v>19927</v>
      </c>
      <c r="C123" s="4" t="s">
        <v>777</v>
      </c>
      <c r="D123" s="4" t="n">
        <v>0</v>
      </c>
      <c r="E123" s="4" t="n">
        <v>0</v>
      </c>
      <c r="F123" s="4" t="n">
        <v>0</v>
      </c>
      <c r="G123" s="4" t="n">
        <v>0</v>
      </c>
      <c r="H123" s="4" t="str">
        <f aca="false">INDEX(Data_Campaigns!$C$2:$C$10,MATCH(B123,Data_Campaigns!$A$2:$A$10,0))</f>
        <v>SMS</v>
      </c>
      <c r="I123" s="4" t="str">
        <f aca="false">INDEX(Data_Customers!$C$2:$C$602,MATCH(C123,Data_Customers!$A$2:$A$602,0))</f>
        <v>Contractor</v>
      </c>
    </row>
    <row r="124" customFormat="false" ht="15" hidden="false" customHeight="false" outlineLevel="0" collapsed="false">
      <c r="A124" s="4" t="s">
        <v>20069</v>
      </c>
      <c r="B124" s="4" t="s">
        <v>19927</v>
      </c>
      <c r="C124" s="4" t="s">
        <v>888</v>
      </c>
      <c r="D124" s="4" t="n">
        <v>0</v>
      </c>
      <c r="E124" s="4" t="n">
        <v>0</v>
      </c>
      <c r="F124" s="4" t="n">
        <v>0</v>
      </c>
      <c r="G124" s="4" t="n">
        <v>0</v>
      </c>
      <c r="H124" s="4" t="str">
        <f aca="false">INDEX(Data_Campaigns!$C$2:$C$10,MATCH(B124,Data_Campaigns!$A$2:$A$10,0))</f>
        <v>SMS</v>
      </c>
      <c r="I124" s="4" t="str">
        <f aca="false">INDEX(Data_Customers!$C$2:$C$602,MATCH(C124,Data_Customers!$A$2:$A$602,0))</f>
        <v>Contractor</v>
      </c>
    </row>
    <row r="125" customFormat="false" ht="15" hidden="false" customHeight="false" outlineLevel="0" collapsed="false">
      <c r="A125" s="4" t="s">
        <v>20070</v>
      </c>
      <c r="B125" s="4" t="s">
        <v>19927</v>
      </c>
      <c r="C125" s="4" t="s">
        <v>988</v>
      </c>
      <c r="D125" s="4" t="n">
        <v>0</v>
      </c>
      <c r="E125" s="4" t="n">
        <v>0</v>
      </c>
      <c r="F125" s="4" t="n">
        <v>0</v>
      </c>
      <c r="G125" s="4" t="n">
        <v>0</v>
      </c>
      <c r="H125" s="4" t="str">
        <f aca="false">INDEX(Data_Campaigns!$C$2:$C$10,MATCH(B125,Data_Campaigns!$A$2:$A$10,0))</f>
        <v>SMS</v>
      </c>
      <c r="I125" s="4" t="str">
        <f aca="false">INDEX(Data_Customers!$C$2:$C$602,MATCH(C125,Data_Customers!$A$2:$A$602,0))</f>
        <v>Contractor</v>
      </c>
    </row>
    <row r="126" customFormat="false" ht="15" hidden="false" customHeight="false" outlineLevel="0" collapsed="false">
      <c r="A126" s="4" t="s">
        <v>20071</v>
      </c>
      <c r="B126" s="4" t="s">
        <v>19927</v>
      </c>
      <c r="C126" s="4" t="s">
        <v>508</v>
      </c>
      <c r="D126" s="4" t="n">
        <v>1</v>
      </c>
      <c r="E126" s="4" t="n">
        <v>0</v>
      </c>
      <c r="F126" s="4" t="n">
        <v>0</v>
      </c>
      <c r="G126" s="4" t="n">
        <v>0</v>
      </c>
      <c r="H126" s="4" t="str">
        <f aca="false">INDEX(Data_Campaigns!$C$2:$C$10,MATCH(B126,Data_Campaigns!$A$2:$A$10,0))</f>
        <v>SMS</v>
      </c>
      <c r="I126" s="4" t="str">
        <f aca="false">INDEX(Data_Customers!$C$2:$C$602,MATCH(C126,Data_Customers!$A$2:$A$602,0))</f>
        <v>Contractor</v>
      </c>
    </row>
    <row r="127" customFormat="false" ht="15" hidden="false" customHeight="false" outlineLevel="0" collapsed="false">
      <c r="A127" s="4" t="s">
        <v>20072</v>
      </c>
      <c r="B127" s="4" t="s">
        <v>19927</v>
      </c>
      <c r="C127" s="4" t="s">
        <v>927</v>
      </c>
      <c r="D127" s="4" t="n">
        <v>1</v>
      </c>
      <c r="E127" s="4" t="n">
        <v>0</v>
      </c>
      <c r="F127" s="4" t="n">
        <v>0</v>
      </c>
      <c r="G127" s="4" t="n">
        <v>0</v>
      </c>
      <c r="H127" s="4" t="str">
        <f aca="false">INDEX(Data_Campaigns!$C$2:$C$10,MATCH(B127,Data_Campaigns!$A$2:$A$10,0))</f>
        <v>SMS</v>
      </c>
      <c r="I127" s="4" t="str">
        <f aca="false">INDEX(Data_Customers!$C$2:$C$602,MATCH(C127,Data_Customers!$A$2:$A$602,0))</f>
        <v>Contractor</v>
      </c>
    </row>
    <row r="128" customFormat="false" ht="15" hidden="false" customHeight="false" outlineLevel="0" collapsed="false">
      <c r="A128" s="4" t="s">
        <v>20073</v>
      </c>
      <c r="B128" s="4" t="s">
        <v>19927</v>
      </c>
      <c r="C128" s="4" t="s">
        <v>873</v>
      </c>
      <c r="D128" s="4" t="n">
        <v>0</v>
      </c>
      <c r="E128" s="4" t="n">
        <v>0</v>
      </c>
      <c r="F128" s="4" t="n">
        <v>0</v>
      </c>
      <c r="G128" s="4" t="n">
        <v>0</v>
      </c>
      <c r="H128" s="4" t="str">
        <f aca="false">INDEX(Data_Campaigns!$C$2:$C$10,MATCH(B128,Data_Campaigns!$A$2:$A$10,0))</f>
        <v>SMS</v>
      </c>
      <c r="I128" s="4" t="str">
        <f aca="false">INDEX(Data_Customers!$C$2:$C$602,MATCH(C128,Data_Customers!$A$2:$A$602,0))</f>
        <v>Contractor</v>
      </c>
    </row>
    <row r="129" customFormat="false" ht="15" hidden="false" customHeight="false" outlineLevel="0" collapsed="false">
      <c r="A129" s="4" t="s">
        <v>20074</v>
      </c>
      <c r="B129" s="4" t="s">
        <v>19927</v>
      </c>
      <c r="C129" s="4" t="s">
        <v>475</v>
      </c>
      <c r="D129" s="4" t="n">
        <v>0</v>
      </c>
      <c r="E129" s="4" t="n">
        <v>0</v>
      </c>
      <c r="F129" s="4" t="n">
        <v>0</v>
      </c>
      <c r="G129" s="4" t="n">
        <v>0</v>
      </c>
      <c r="H129" s="4" t="str">
        <f aca="false">INDEX(Data_Campaigns!$C$2:$C$10,MATCH(B129,Data_Campaigns!$A$2:$A$10,0))</f>
        <v>SMS</v>
      </c>
      <c r="I129" s="4" t="str">
        <f aca="false">INDEX(Data_Customers!$C$2:$C$602,MATCH(C129,Data_Customers!$A$2:$A$602,0))</f>
        <v>Contractor</v>
      </c>
    </row>
    <row r="130" customFormat="false" ht="15" hidden="false" customHeight="false" outlineLevel="0" collapsed="false">
      <c r="A130" s="4" t="s">
        <v>20075</v>
      </c>
      <c r="B130" s="4" t="s">
        <v>19927</v>
      </c>
      <c r="C130" s="4" t="s">
        <v>245</v>
      </c>
      <c r="D130" s="4" t="n">
        <v>1</v>
      </c>
      <c r="E130" s="4" t="n">
        <v>0</v>
      </c>
      <c r="F130" s="4" t="n">
        <v>0</v>
      </c>
      <c r="G130" s="4" t="n">
        <v>0</v>
      </c>
      <c r="H130" s="4" t="str">
        <f aca="false">INDEX(Data_Campaigns!$C$2:$C$10,MATCH(B130,Data_Campaigns!$A$2:$A$10,0))</f>
        <v>SMS</v>
      </c>
      <c r="I130" s="4" t="str">
        <f aca="false">INDEX(Data_Customers!$C$2:$C$602,MATCH(C130,Data_Customers!$A$2:$A$602,0))</f>
        <v>Contractor</v>
      </c>
    </row>
    <row r="131" customFormat="false" ht="15" hidden="false" customHeight="false" outlineLevel="0" collapsed="false">
      <c r="A131" s="4" t="s">
        <v>20076</v>
      </c>
      <c r="B131" s="4" t="s">
        <v>19927</v>
      </c>
      <c r="C131" s="4" t="s">
        <v>978</v>
      </c>
      <c r="D131" s="4" t="n">
        <v>0</v>
      </c>
      <c r="E131" s="4" t="n">
        <v>0</v>
      </c>
      <c r="F131" s="4" t="n">
        <v>0</v>
      </c>
      <c r="G131" s="4" t="n">
        <v>0</v>
      </c>
      <c r="H131" s="4" t="str">
        <f aca="false">INDEX(Data_Campaigns!$C$2:$C$10,MATCH(B131,Data_Campaigns!$A$2:$A$10,0))</f>
        <v>SMS</v>
      </c>
      <c r="I131" s="4" t="str">
        <f aca="false">INDEX(Data_Customers!$C$2:$C$602,MATCH(C131,Data_Customers!$A$2:$A$602,0))</f>
        <v>Contractor</v>
      </c>
    </row>
    <row r="132" customFormat="false" ht="15" hidden="false" customHeight="false" outlineLevel="0" collapsed="false">
      <c r="A132" s="4" t="s">
        <v>20077</v>
      </c>
      <c r="B132" s="4" t="s">
        <v>19927</v>
      </c>
      <c r="C132" s="4" t="s">
        <v>1002</v>
      </c>
      <c r="D132" s="4" t="n">
        <v>0</v>
      </c>
      <c r="E132" s="4" t="n">
        <v>0</v>
      </c>
      <c r="F132" s="4" t="n">
        <v>0</v>
      </c>
      <c r="G132" s="4" t="n">
        <v>0</v>
      </c>
      <c r="H132" s="4" t="str">
        <f aca="false">INDEX(Data_Campaigns!$C$2:$C$10,MATCH(B132,Data_Campaigns!$A$2:$A$10,0))</f>
        <v>SMS</v>
      </c>
      <c r="I132" s="4" t="str">
        <f aca="false">INDEX(Data_Customers!$C$2:$C$602,MATCH(C132,Data_Customers!$A$2:$A$602,0))</f>
        <v>Contractor</v>
      </c>
    </row>
    <row r="133" customFormat="false" ht="15" hidden="false" customHeight="false" outlineLevel="0" collapsed="false">
      <c r="A133" s="4" t="s">
        <v>20078</v>
      </c>
      <c r="B133" s="4" t="s">
        <v>19927</v>
      </c>
      <c r="C133" s="4" t="s">
        <v>272</v>
      </c>
      <c r="D133" s="4" t="n">
        <v>0</v>
      </c>
      <c r="E133" s="4" t="n">
        <v>0</v>
      </c>
      <c r="F133" s="4" t="n">
        <v>0</v>
      </c>
      <c r="G133" s="4" t="n">
        <v>0</v>
      </c>
      <c r="H133" s="4" t="str">
        <f aca="false">INDEX(Data_Campaigns!$C$2:$C$10,MATCH(B133,Data_Campaigns!$A$2:$A$10,0))</f>
        <v>SMS</v>
      </c>
      <c r="I133" s="4" t="str">
        <f aca="false">INDEX(Data_Customers!$C$2:$C$602,MATCH(C133,Data_Customers!$A$2:$A$602,0))</f>
        <v>Contractor</v>
      </c>
    </row>
    <row r="134" customFormat="false" ht="15" hidden="false" customHeight="false" outlineLevel="0" collapsed="false">
      <c r="A134" s="4" t="s">
        <v>20079</v>
      </c>
      <c r="B134" s="4" t="s">
        <v>19927</v>
      </c>
      <c r="C134" s="4" t="s">
        <v>458</v>
      </c>
      <c r="D134" s="4" t="n">
        <v>1</v>
      </c>
      <c r="E134" s="4" t="n">
        <v>1</v>
      </c>
      <c r="F134" s="4" t="n">
        <v>0</v>
      </c>
      <c r="G134" s="4" t="n">
        <v>0</v>
      </c>
      <c r="H134" s="4" t="str">
        <f aca="false">INDEX(Data_Campaigns!$C$2:$C$10,MATCH(B134,Data_Campaigns!$A$2:$A$10,0))</f>
        <v>SMS</v>
      </c>
      <c r="I134" s="4" t="str">
        <f aca="false">INDEX(Data_Customers!$C$2:$C$602,MATCH(C134,Data_Customers!$A$2:$A$602,0))</f>
        <v>Contractor</v>
      </c>
    </row>
    <row r="135" customFormat="false" ht="15" hidden="false" customHeight="false" outlineLevel="0" collapsed="false">
      <c r="A135" s="4" t="s">
        <v>20080</v>
      </c>
      <c r="B135" s="4" t="s">
        <v>19927</v>
      </c>
      <c r="C135" s="4" t="s">
        <v>573</v>
      </c>
      <c r="D135" s="4" t="n">
        <v>0</v>
      </c>
      <c r="E135" s="4" t="n">
        <v>0</v>
      </c>
      <c r="F135" s="4" t="n">
        <v>0</v>
      </c>
      <c r="G135" s="4" t="n">
        <v>0</v>
      </c>
      <c r="H135" s="4" t="str">
        <f aca="false">INDEX(Data_Campaigns!$C$2:$C$10,MATCH(B135,Data_Campaigns!$A$2:$A$10,0))</f>
        <v>SMS</v>
      </c>
      <c r="I135" s="4" t="str">
        <f aca="false">INDEX(Data_Customers!$C$2:$C$602,MATCH(C135,Data_Customers!$A$2:$A$602,0))</f>
        <v>Contractor</v>
      </c>
    </row>
    <row r="136" customFormat="false" ht="15" hidden="false" customHeight="false" outlineLevel="0" collapsed="false">
      <c r="A136" s="4" t="s">
        <v>20081</v>
      </c>
      <c r="B136" s="4" t="s">
        <v>19927</v>
      </c>
      <c r="C136" s="4" t="s">
        <v>662</v>
      </c>
      <c r="D136" s="4" t="n">
        <v>1</v>
      </c>
      <c r="E136" s="4" t="n">
        <v>1</v>
      </c>
      <c r="F136" s="4" t="n">
        <v>0</v>
      </c>
      <c r="G136" s="4" t="n">
        <v>0</v>
      </c>
      <c r="H136" s="4" t="str">
        <f aca="false">INDEX(Data_Campaigns!$C$2:$C$10,MATCH(B136,Data_Campaigns!$A$2:$A$10,0))</f>
        <v>SMS</v>
      </c>
      <c r="I136" s="4" t="str">
        <f aca="false">INDEX(Data_Customers!$C$2:$C$602,MATCH(C136,Data_Customers!$A$2:$A$602,0))</f>
        <v>Contractor</v>
      </c>
    </row>
    <row r="137" customFormat="false" ht="15" hidden="false" customHeight="false" outlineLevel="0" collapsed="false">
      <c r="A137" s="4" t="s">
        <v>20082</v>
      </c>
      <c r="B137" s="4" t="s">
        <v>19927</v>
      </c>
      <c r="C137" s="4" t="s">
        <v>719</v>
      </c>
      <c r="D137" s="4" t="n">
        <v>1</v>
      </c>
      <c r="E137" s="4" t="n">
        <v>1</v>
      </c>
      <c r="F137" s="4" t="n">
        <v>0</v>
      </c>
      <c r="G137" s="4" t="n">
        <v>0</v>
      </c>
      <c r="H137" s="4" t="str">
        <f aca="false">INDEX(Data_Campaigns!$C$2:$C$10,MATCH(B137,Data_Campaigns!$A$2:$A$10,0))</f>
        <v>SMS</v>
      </c>
      <c r="I137" s="4" t="str">
        <f aca="false">INDEX(Data_Customers!$C$2:$C$602,MATCH(C137,Data_Customers!$A$2:$A$602,0))</f>
        <v>Contractor</v>
      </c>
    </row>
    <row r="138" customFormat="false" ht="15" hidden="false" customHeight="false" outlineLevel="0" collapsed="false">
      <c r="A138" s="4" t="s">
        <v>20083</v>
      </c>
      <c r="B138" s="4" t="s">
        <v>19927</v>
      </c>
      <c r="C138" s="4" t="s">
        <v>554</v>
      </c>
      <c r="D138" s="4" t="n">
        <v>1</v>
      </c>
      <c r="E138" s="4" t="n">
        <v>0</v>
      </c>
      <c r="F138" s="4" t="n">
        <v>0</v>
      </c>
      <c r="G138" s="4" t="n">
        <v>0</v>
      </c>
      <c r="H138" s="4" t="str">
        <f aca="false">INDEX(Data_Campaigns!$C$2:$C$10,MATCH(B138,Data_Campaigns!$A$2:$A$10,0))</f>
        <v>SMS</v>
      </c>
      <c r="I138" s="4" t="str">
        <f aca="false">INDEX(Data_Customers!$C$2:$C$602,MATCH(C138,Data_Customers!$A$2:$A$602,0))</f>
        <v>Contractor</v>
      </c>
    </row>
    <row r="139" customFormat="false" ht="15" hidden="false" customHeight="false" outlineLevel="0" collapsed="false">
      <c r="A139" s="4" t="s">
        <v>20084</v>
      </c>
      <c r="B139" s="4" t="s">
        <v>19927</v>
      </c>
      <c r="C139" s="4" t="s">
        <v>998</v>
      </c>
      <c r="D139" s="4" t="n">
        <v>0</v>
      </c>
      <c r="E139" s="4" t="n">
        <v>0</v>
      </c>
      <c r="F139" s="4" t="n">
        <v>0</v>
      </c>
      <c r="G139" s="4" t="n">
        <v>0</v>
      </c>
      <c r="H139" s="4" t="str">
        <f aca="false">INDEX(Data_Campaigns!$C$2:$C$10,MATCH(B139,Data_Campaigns!$A$2:$A$10,0))</f>
        <v>SMS</v>
      </c>
      <c r="I139" s="4" t="str">
        <f aca="false">INDEX(Data_Customers!$C$2:$C$602,MATCH(C139,Data_Customers!$A$2:$A$602,0))</f>
        <v>Contractor</v>
      </c>
    </row>
    <row r="140" customFormat="false" ht="15" hidden="false" customHeight="false" outlineLevel="0" collapsed="false">
      <c r="A140" s="4" t="s">
        <v>20085</v>
      </c>
      <c r="B140" s="4" t="s">
        <v>19927</v>
      </c>
      <c r="C140" s="4" t="s">
        <v>528</v>
      </c>
      <c r="D140" s="4" t="n">
        <v>1</v>
      </c>
      <c r="E140" s="4" t="n">
        <v>0</v>
      </c>
      <c r="F140" s="4" t="n">
        <v>0</v>
      </c>
      <c r="G140" s="4" t="n">
        <v>0</v>
      </c>
      <c r="H140" s="4" t="str">
        <f aca="false">INDEX(Data_Campaigns!$C$2:$C$10,MATCH(B140,Data_Campaigns!$A$2:$A$10,0))</f>
        <v>SMS</v>
      </c>
      <c r="I140" s="4" t="str">
        <f aca="false">INDEX(Data_Customers!$C$2:$C$602,MATCH(C140,Data_Customers!$A$2:$A$602,0))</f>
        <v>Contractor</v>
      </c>
    </row>
    <row r="141" customFormat="false" ht="15" hidden="false" customHeight="false" outlineLevel="0" collapsed="false">
      <c r="A141" s="4" t="s">
        <v>20086</v>
      </c>
      <c r="B141" s="4" t="s">
        <v>19927</v>
      </c>
      <c r="C141" s="4" t="s">
        <v>907</v>
      </c>
      <c r="D141" s="4" t="n">
        <v>1</v>
      </c>
      <c r="E141" s="4" t="n">
        <v>0</v>
      </c>
      <c r="F141" s="4" t="n">
        <v>0</v>
      </c>
      <c r="G141" s="4" t="n">
        <v>0</v>
      </c>
      <c r="H141" s="4" t="str">
        <f aca="false">INDEX(Data_Campaigns!$C$2:$C$10,MATCH(B141,Data_Campaigns!$A$2:$A$10,0))</f>
        <v>SMS</v>
      </c>
      <c r="I141" s="4" t="str">
        <f aca="false">INDEX(Data_Customers!$C$2:$C$602,MATCH(C141,Data_Customers!$A$2:$A$602,0))</f>
        <v>Contractor</v>
      </c>
    </row>
    <row r="142" customFormat="false" ht="15" hidden="false" customHeight="false" outlineLevel="0" collapsed="false">
      <c r="A142" s="4" t="s">
        <v>20087</v>
      </c>
      <c r="B142" s="4" t="s">
        <v>19927</v>
      </c>
      <c r="C142" s="4" t="s">
        <v>792</v>
      </c>
      <c r="D142" s="4" t="n">
        <v>0</v>
      </c>
      <c r="E142" s="4" t="n">
        <v>0</v>
      </c>
      <c r="F142" s="4" t="n">
        <v>0</v>
      </c>
      <c r="G142" s="4" t="n">
        <v>0</v>
      </c>
      <c r="H142" s="4" t="str">
        <f aca="false">INDEX(Data_Campaigns!$C$2:$C$10,MATCH(B142,Data_Campaigns!$A$2:$A$10,0))</f>
        <v>SMS</v>
      </c>
      <c r="I142" s="4" t="str">
        <f aca="false">INDEX(Data_Customers!$C$2:$C$602,MATCH(C142,Data_Customers!$A$2:$A$602,0))</f>
        <v>Contractor</v>
      </c>
    </row>
    <row r="143" customFormat="false" ht="15" hidden="false" customHeight="false" outlineLevel="0" collapsed="false">
      <c r="A143" s="4" t="s">
        <v>20088</v>
      </c>
      <c r="B143" s="4" t="s">
        <v>19927</v>
      </c>
      <c r="C143" s="4" t="s">
        <v>521</v>
      </c>
      <c r="D143" s="4" t="n">
        <v>1</v>
      </c>
      <c r="E143" s="4" t="n">
        <v>0</v>
      </c>
      <c r="F143" s="4" t="n">
        <v>0</v>
      </c>
      <c r="G143" s="4" t="n">
        <v>0</v>
      </c>
      <c r="H143" s="4" t="str">
        <f aca="false">INDEX(Data_Campaigns!$C$2:$C$10,MATCH(B143,Data_Campaigns!$A$2:$A$10,0))</f>
        <v>SMS</v>
      </c>
      <c r="I143" s="4" t="str">
        <f aca="false">INDEX(Data_Customers!$C$2:$C$602,MATCH(C143,Data_Customers!$A$2:$A$602,0))</f>
        <v>Contractor</v>
      </c>
    </row>
    <row r="144" customFormat="false" ht="15" hidden="false" customHeight="false" outlineLevel="0" collapsed="false">
      <c r="A144" s="4" t="s">
        <v>20089</v>
      </c>
      <c r="B144" s="4" t="s">
        <v>19927</v>
      </c>
      <c r="C144" s="4" t="s">
        <v>708</v>
      </c>
      <c r="D144" s="4" t="n">
        <v>0</v>
      </c>
      <c r="E144" s="4" t="n">
        <v>0</v>
      </c>
      <c r="F144" s="4" t="n">
        <v>0</v>
      </c>
      <c r="G144" s="4" t="n">
        <v>0</v>
      </c>
      <c r="H144" s="4" t="str">
        <f aca="false">INDEX(Data_Campaigns!$C$2:$C$10,MATCH(B144,Data_Campaigns!$A$2:$A$10,0))</f>
        <v>SMS</v>
      </c>
      <c r="I144" s="4" t="str">
        <f aca="false">INDEX(Data_Customers!$C$2:$C$602,MATCH(C144,Data_Customers!$A$2:$A$602,0))</f>
        <v>Contractor</v>
      </c>
    </row>
    <row r="145" customFormat="false" ht="15" hidden="false" customHeight="false" outlineLevel="0" collapsed="false">
      <c r="A145" s="4" t="s">
        <v>20090</v>
      </c>
      <c r="B145" s="4" t="s">
        <v>19927</v>
      </c>
      <c r="C145" s="4" t="s">
        <v>418</v>
      </c>
      <c r="D145" s="4" t="n">
        <v>1</v>
      </c>
      <c r="E145" s="4" t="n">
        <v>0</v>
      </c>
      <c r="F145" s="4" t="n">
        <v>0</v>
      </c>
      <c r="G145" s="4" t="n">
        <v>0</v>
      </c>
      <c r="H145" s="4" t="str">
        <f aca="false">INDEX(Data_Campaigns!$C$2:$C$10,MATCH(B145,Data_Campaigns!$A$2:$A$10,0))</f>
        <v>SMS</v>
      </c>
      <c r="I145" s="4" t="str">
        <f aca="false">INDEX(Data_Customers!$C$2:$C$602,MATCH(C145,Data_Customers!$A$2:$A$602,0))</f>
        <v>Contractor</v>
      </c>
    </row>
    <row r="146" customFormat="false" ht="15" hidden="false" customHeight="false" outlineLevel="0" collapsed="false">
      <c r="A146" s="4" t="s">
        <v>20091</v>
      </c>
      <c r="B146" s="4" t="s">
        <v>19927</v>
      </c>
      <c r="C146" s="4" t="s">
        <v>726</v>
      </c>
      <c r="D146" s="4" t="n">
        <v>0</v>
      </c>
      <c r="E146" s="4" t="n">
        <v>0</v>
      </c>
      <c r="F146" s="4" t="n">
        <v>0</v>
      </c>
      <c r="G146" s="4" t="n">
        <v>0</v>
      </c>
      <c r="H146" s="4" t="str">
        <f aca="false">INDEX(Data_Campaigns!$C$2:$C$10,MATCH(B146,Data_Campaigns!$A$2:$A$10,0))</f>
        <v>SMS</v>
      </c>
      <c r="I146" s="4" t="str">
        <f aca="false">INDEX(Data_Customers!$C$2:$C$602,MATCH(C146,Data_Customers!$A$2:$A$602,0))</f>
        <v>Contractor</v>
      </c>
    </row>
    <row r="147" customFormat="false" ht="15" hidden="false" customHeight="false" outlineLevel="0" collapsed="false">
      <c r="A147" s="4" t="s">
        <v>20092</v>
      </c>
      <c r="B147" s="4" t="s">
        <v>19927</v>
      </c>
      <c r="C147" s="4" t="s">
        <v>552</v>
      </c>
      <c r="D147" s="4" t="n">
        <v>0</v>
      </c>
      <c r="E147" s="4" t="n">
        <v>0</v>
      </c>
      <c r="F147" s="4" t="n">
        <v>0</v>
      </c>
      <c r="G147" s="4" t="n">
        <v>0</v>
      </c>
      <c r="H147" s="4" t="str">
        <f aca="false">INDEX(Data_Campaigns!$C$2:$C$10,MATCH(B147,Data_Campaigns!$A$2:$A$10,0))</f>
        <v>SMS</v>
      </c>
      <c r="I147" s="4" t="str">
        <f aca="false">INDEX(Data_Customers!$C$2:$C$602,MATCH(C147,Data_Customers!$A$2:$A$602,0))</f>
        <v>Contractor</v>
      </c>
    </row>
    <row r="148" customFormat="false" ht="15" hidden="false" customHeight="false" outlineLevel="0" collapsed="false">
      <c r="A148" s="4" t="s">
        <v>20093</v>
      </c>
      <c r="B148" s="4" t="s">
        <v>19927</v>
      </c>
      <c r="C148" s="4" t="s">
        <v>421</v>
      </c>
      <c r="D148" s="4" t="n">
        <v>1</v>
      </c>
      <c r="E148" s="4" t="n">
        <v>0</v>
      </c>
      <c r="F148" s="4" t="n">
        <v>0</v>
      </c>
      <c r="G148" s="4" t="n">
        <v>0</v>
      </c>
      <c r="H148" s="4" t="str">
        <f aca="false">INDEX(Data_Campaigns!$C$2:$C$10,MATCH(B148,Data_Campaigns!$A$2:$A$10,0))</f>
        <v>SMS</v>
      </c>
      <c r="I148" s="4" t="str">
        <f aca="false">INDEX(Data_Customers!$C$2:$C$602,MATCH(C148,Data_Customers!$A$2:$A$602,0))</f>
        <v>Contractor</v>
      </c>
    </row>
    <row r="149" customFormat="false" ht="15" hidden="false" customHeight="false" outlineLevel="0" collapsed="false">
      <c r="A149" s="4" t="s">
        <v>20094</v>
      </c>
      <c r="B149" s="4" t="s">
        <v>19927</v>
      </c>
      <c r="C149" s="4" t="s">
        <v>221</v>
      </c>
      <c r="D149" s="4" t="n">
        <v>1</v>
      </c>
      <c r="E149" s="4" t="n">
        <v>0</v>
      </c>
      <c r="F149" s="4" t="n">
        <v>0</v>
      </c>
      <c r="G149" s="4" t="n">
        <v>0</v>
      </c>
      <c r="H149" s="4" t="str">
        <f aca="false">INDEX(Data_Campaigns!$C$2:$C$10,MATCH(B149,Data_Campaigns!$A$2:$A$10,0))</f>
        <v>SMS</v>
      </c>
      <c r="I149" s="4" t="str">
        <f aca="false">INDEX(Data_Customers!$C$2:$C$602,MATCH(C149,Data_Customers!$A$2:$A$602,0))</f>
        <v>Contractor</v>
      </c>
    </row>
    <row r="150" customFormat="false" ht="15" hidden="false" customHeight="false" outlineLevel="0" collapsed="false">
      <c r="A150" s="4" t="s">
        <v>20095</v>
      </c>
      <c r="B150" s="4" t="s">
        <v>19927</v>
      </c>
      <c r="C150" s="4" t="s">
        <v>489</v>
      </c>
      <c r="D150" s="4" t="n">
        <v>0</v>
      </c>
      <c r="E150" s="4" t="n">
        <v>0</v>
      </c>
      <c r="F150" s="4" t="n">
        <v>0</v>
      </c>
      <c r="G150" s="4" t="n">
        <v>0</v>
      </c>
      <c r="H150" s="4" t="str">
        <f aca="false">INDEX(Data_Campaigns!$C$2:$C$10,MATCH(B150,Data_Campaigns!$A$2:$A$10,0))</f>
        <v>SMS</v>
      </c>
      <c r="I150" s="4" t="str">
        <f aca="false">INDEX(Data_Customers!$C$2:$C$602,MATCH(C150,Data_Customers!$A$2:$A$602,0))</f>
        <v>Contractor</v>
      </c>
    </row>
    <row r="151" customFormat="false" ht="15" hidden="false" customHeight="false" outlineLevel="0" collapsed="false">
      <c r="A151" s="4" t="s">
        <v>20096</v>
      </c>
      <c r="B151" s="4" t="s">
        <v>19927</v>
      </c>
      <c r="C151" s="4" t="s">
        <v>691</v>
      </c>
      <c r="D151" s="4" t="n">
        <v>1</v>
      </c>
      <c r="E151" s="4" t="n">
        <v>1</v>
      </c>
      <c r="F151" s="4" t="n">
        <v>1</v>
      </c>
      <c r="G151" s="4" t="n">
        <v>244.12</v>
      </c>
      <c r="H151" s="4" t="str">
        <f aca="false">INDEX(Data_Campaigns!$C$2:$C$10,MATCH(B151,Data_Campaigns!$A$2:$A$10,0))</f>
        <v>SMS</v>
      </c>
      <c r="I151" s="4" t="str">
        <f aca="false">INDEX(Data_Customers!$C$2:$C$602,MATCH(C151,Data_Customers!$A$2:$A$602,0))</f>
        <v>Contractor</v>
      </c>
    </row>
    <row r="152" customFormat="false" ht="15" hidden="false" customHeight="false" outlineLevel="0" collapsed="false">
      <c r="A152" s="4" t="s">
        <v>20097</v>
      </c>
      <c r="B152" s="4" t="s">
        <v>19927</v>
      </c>
      <c r="C152" s="4" t="s">
        <v>252</v>
      </c>
      <c r="D152" s="4" t="n">
        <v>0</v>
      </c>
      <c r="E152" s="4" t="n">
        <v>0</v>
      </c>
      <c r="F152" s="4" t="n">
        <v>0</v>
      </c>
      <c r="G152" s="4" t="n">
        <v>0</v>
      </c>
      <c r="H152" s="4" t="str">
        <f aca="false">INDEX(Data_Campaigns!$C$2:$C$10,MATCH(B152,Data_Campaigns!$A$2:$A$10,0))</f>
        <v>SMS</v>
      </c>
      <c r="I152" s="4" t="str">
        <f aca="false">INDEX(Data_Customers!$C$2:$C$602,MATCH(C152,Data_Customers!$A$2:$A$602,0))</f>
        <v>Contractor</v>
      </c>
    </row>
    <row r="153" customFormat="false" ht="15" hidden="false" customHeight="false" outlineLevel="0" collapsed="false">
      <c r="A153" s="4" t="s">
        <v>20098</v>
      </c>
      <c r="B153" s="4" t="s">
        <v>19927</v>
      </c>
      <c r="C153" s="4" t="s">
        <v>636</v>
      </c>
      <c r="D153" s="4" t="n">
        <v>0</v>
      </c>
      <c r="E153" s="4" t="n">
        <v>0</v>
      </c>
      <c r="F153" s="4" t="n">
        <v>0</v>
      </c>
      <c r="G153" s="4" t="n">
        <v>0</v>
      </c>
      <c r="H153" s="4" t="str">
        <f aca="false">INDEX(Data_Campaigns!$C$2:$C$10,MATCH(B153,Data_Campaigns!$A$2:$A$10,0))</f>
        <v>SMS</v>
      </c>
      <c r="I153" s="4" t="str">
        <f aca="false">INDEX(Data_Customers!$C$2:$C$602,MATCH(C153,Data_Customers!$A$2:$A$602,0))</f>
        <v>Contractor</v>
      </c>
    </row>
    <row r="154" customFormat="false" ht="15" hidden="false" customHeight="false" outlineLevel="0" collapsed="false">
      <c r="A154" s="4" t="s">
        <v>20099</v>
      </c>
      <c r="B154" s="4" t="s">
        <v>19927</v>
      </c>
      <c r="C154" s="4" t="s">
        <v>379</v>
      </c>
      <c r="D154" s="4" t="n">
        <v>1</v>
      </c>
      <c r="E154" s="4" t="n">
        <v>0</v>
      </c>
      <c r="F154" s="4" t="n">
        <v>0</v>
      </c>
      <c r="G154" s="4" t="n">
        <v>0</v>
      </c>
      <c r="H154" s="4" t="str">
        <f aca="false">INDEX(Data_Campaigns!$C$2:$C$10,MATCH(B154,Data_Campaigns!$A$2:$A$10,0))</f>
        <v>SMS</v>
      </c>
      <c r="I154" s="4" t="str">
        <f aca="false">INDEX(Data_Customers!$C$2:$C$602,MATCH(C154,Data_Customers!$A$2:$A$602,0))</f>
        <v>Contractor</v>
      </c>
    </row>
    <row r="155" customFormat="false" ht="15" hidden="false" customHeight="false" outlineLevel="0" collapsed="false">
      <c r="A155" s="4" t="s">
        <v>20100</v>
      </c>
      <c r="B155" s="4" t="s">
        <v>19927</v>
      </c>
      <c r="C155" s="4" t="s">
        <v>839</v>
      </c>
      <c r="D155" s="4" t="n">
        <v>1</v>
      </c>
      <c r="E155" s="4" t="n">
        <v>0</v>
      </c>
      <c r="F155" s="4" t="n">
        <v>0</v>
      </c>
      <c r="G155" s="4" t="n">
        <v>0</v>
      </c>
      <c r="H155" s="4" t="str">
        <f aca="false">INDEX(Data_Campaigns!$C$2:$C$10,MATCH(B155,Data_Campaigns!$A$2:$A$10,0))</f>
        <v>SMS</v>
      </c>
      <c r="I155" s="4" t="str">
        <f aca="false">INDEX(Data_Customers!$C$2:$C$602,MATCH(C155,Data_Customers!$A$2:$A$602,0))</f>
        <v>Contractor</v>
      </c>
    </row>
    <row r="156" customFormat="false" ht="15" hidden="false" customHeight="false" outlineLevel="0" collapsed="false">
      <c r="A156" s="4" t="s">
        <v>20101</v>
      </c>
      <c r="B156" s="4" t="s">
        <v>19927</v>
      </c>
      <c r="C156" s="4" t="s">
        <v>291</v>
      </c>
      <c r="D156" s="4" t="n">
        <v>0</v>
      </c>
      <c r="E156" s="4" t="n">
        <v>0</v>
      </c>
      <c r="F156" s="4" t="n">
        <v>0</v>
      </c>
      <c r="G156" s="4" t="n">
        <v>0</v>
      </c>
      <c r="H156" s="4" t="str">
        <f aca="false">INDEX(Data_Campaigns!$C$2:$C$10,MATCH(B156,Data_Campaigns!$A$2:$A$10,0))</f>
        <v>SMS</v>
      </c>
      <c r="I156" s="4" t="str">
        <f aca="false">INDEX(Data_Customers!$C$2:$C$602,MATCH(C156,Data_Customers!$A$2:$A$602,0))</f>
        <v>Contractor</v>
      </c>
    </row>
    <row r="157" customFormat="false" ht="15" hidden="false" customHeight="false" outlineLevel="0" collapsed="false">
      <c r="A157" s="4" t="s">
        <v>20102</v>
      </c>
      <c r="B157" s="4" t="s">
        <v>19927</v>
      </c>
      <c r="C157" s="4" t="s">
        <v>582</v>
      </c>
      <c r="D157" s="4" t="n">
        <v>0</v>
      </c>
      <c r="E157" s="4" t="n">
        <v>0</v>
      </c>
      <c r="F157" s="4" t="n">
        <v>0</v>
      </c>
      <c r="G157" s="4" t="n">
        <v>0</v>
      </c>
      <c r="H157" s="4" t="str">
        <f aca="false">INDEX(Data_Campaigns!$C$2:$C$10,MATCH(B157,Data_Campaigns!$A$2:$A$10,0))</f>
        <v>SMS</v>
      </c>
      <c r="I157" s="4" t="str">
        <f aca="false">INDEX(Data_Customers!$C$2:$C$602,MATCH(C157,Data_Customers!$A$2:$A$602,0))</f>
        <v>Contractor</v>
      </c>
    </row>
    <row r="158" customFormat="false" ht="15" hidden="false" customHeight="false" outlineLevel="0" collapsed="false">
      <c r="A158" s="4" t="s">
        <v>20103</v>
      </c>
      <c r="B158" s="4" t="s">
        <v>19927</v>
      </c>
      <c r="C158" s="4" t="s">
        <v>750</v>
      </c>
      <c r="D158" s="4" t="n">
        <v>0</v>
      </c>
      <c r="E158" s="4" t="n">
        <v>0</v>
      </c>
      <c r="F158" s="4" t="n">
        <v>0</v>
      </c>
      <c r="G158" s="4" t="n">
        <v>0</v>
      </c>
      <c r="H158" s="4" t="str">
        <f aca="false">INDEX(Data_Campaigns!$C$2:$C$10,MATCH(B158,Data_Campaigns!$A$2:$A$10,0))</f>
        <v>SMS</v>
      </c>
      <c r="I158" s="4" t="str">
        <f aca="false">INDEX(Data_Customers!$C$2:$C$602,MATCH(C158,Data_Customers!$A$2:$A$602,0))</f>
        <v>Contractor</v>
      </c>
    </row>
    <row r="159" customFormat="false" ht="15" hidden="false" customHeight="false" outlineLevel="0" collapsed="false">
      <c r="A159" s="4" t="s">
        <v>20104</v>
      </c>
      <c r="B159" s="4" t="s">
        <v>19930</v>
      </c>
      <c r="C159" s="4" t="s">
        <v>447</v>
      </c>
      <c r="D159" s="4" t="n">
        <v>0</v>
      </c>
      <c r="E159" s="4" t="n">
        <v>0</v>
      </c>
      <c r="F159" s="4" t="n">
        <v>0</v>
      </c>
      <c r="G159" s="4" t="n">
        <v>0</v>
      </c>
      <c r="H159" s="4" t="str">
        <f aca="false">INDEX(Data_Campaigns!$C$2:$C$10,MATCH(B159,Data_Campaigns!$A$2:$A$10,0))</f>
        <v>Email</v>
      </c>
      <c r="I159" s="4" t="str">
        <f aca="false">INDEX(Data_Customers!$C$2:$C$602,MATCH(C159,Data_Customers!$A$2:$A$602,0))</f>
        <v>Trade Account</v>
      </c>
    </row>
    <row r="160" customFormat="false" ht="15" hidden="false" customHeight="false" outlineLevel="0" collapsed="false">
      <c r="A160" s="4" t="s">
        <v>20105</v>
      </c>
      <c r="B160" s="4" t="s">
        <v>19930</v>
      </c>
      <c r="C160" s="4" t="s">
        <v>408</v>
      </c>
      <c r="D160" s="4" t="n">
        <v>0</v>
      </c>
      <c r="E160" s="4" t="n">
        <v>0</v>
      </c>
      <c r="F160" s="4" t="n">
        <v>0</v>
      </c>
      <c r="G160" s="4" t="n">
        <v>0</v>
      </c>
      <c r="H160" s="4" t="str">
        <f aca="false">INDEX(Data_Campaigns!$C$2:$C$10,MATCH(B160,Data_Campaigns!$A$2:$A$10,0))</f>
        <v>Email</v>
      </c>
      <c r="I160" s="4" t="str">
        <f aca="false">INDEX(Data_Customers!$C$2:$C$602,MATCH(C160,Data_Customers!$A$2:$A$602,0))</f>
        <v>Trade Account</v>
      </c>
    </row>
    <row r="161" customFormat="false" ht="15" hidden="false" customHeight="false" outlineLevel="0" collapsed="false">
      <c r="A161" s="4" t="s">
        <v>20106</v>
      </c>
      <c r="B161" s="4" t="s">
        <v>19930</v>
      </c>
      <c r="C161" s="4" t="s">
        <v>464</v>
      </c>
      <c r="D161" s="4" t="n">
        <v>0</v>
      </c>
      <c r="E161" s="4" t="n">
        <v>0</v>
      </c>
      <c r="F161" s="4" t="n">
        <v>0</v>
      </c>
      <c r="G161" s="4" t="n">
        <v>0</v>
      </c>
      <c r="H161" s="4" t="str">
        <f aca="false">INDEX(Data_Campaigns!$C$2:$C$10,MATCH(B161,Data_Campaigns!$A$2:$A$10,0))</f>
        <v>Email</v>
      </c>
      <c r="I161" s="4" t="str">
        <f aca="false">INDEX(Data_Customers!$C$2:$C$602,MATCH(C161,Data_Customers!$A$2:$A$602,0))</f>
        <v>Trade Account</v>
      </c>
    </row>
    <row r="162" customFormat="false" ht="15" hidden="false" customHeight="false" outlineLevel="0" collapsed="false">
      <c r="A162" s="4" t="s">
        <v>20107</v>
      </c>
      <c r="B162" s="4" t="s">
        <v>19930</v>
      </c>
      <c r="C162" s="4" t="s">
        <v>953</v>
      </c>
      <c r="D162" s="4" t="n">
        <v>1</v>
      </c>
      <c r="E162" s="4" t="n">
        <v>0</v>
      </c>
      <c r="F162" s="4" t="n">
        <v>0</v>
      </c>
      <c r="G162" s="4" t="n">
        <v>0</v>
      </c>
      <c r="H162" s="4" t="str">
        <f aca="false">INDEX(Data_Campaigns!$C$2:$C$10,MATCH(B162,Data_Campaigns!$A$2:$A$10,0))</f>
        <v>Email</v>
      </c>
      <c r="I162" s="4" t="str">
        <f aca="false">INDEX(Data_Customers!$C$2:$C$602,MATCH(C162,Data_Customers!$A$2:$A$602,0))</f>
        <v>Trade Account</v>
      </c>
    </row>
    <row r="163" customFormat="false" ht="15" hidden="false" customHeight="false" outlineLevel="0" collapsed="false">
      <c r="A163" s="4" t="s">
        <v>20108</v>
      </c>
      <c r="B163" s="4" t="s">
        <v>19930</v>
      </c>
      <c r="C163" s="4" t="s">
        <v>857</v>
      </c>
      <c r="D163" s="4" t="n">
        <v>0</v>
      </c>
      <c r="E163" s="4" t="n">
        <v>0</v>
      </c>
      <c r="F163" s="4" t="n">
        <v>0</v>
      </c>
      <c r="G163" s="4" t="n">
        <v>0</v>
      </c>
      <c r="H163" s="4" t="str">
        <f aca="false">INDEX(Data_Campaigns!$C$2:$C$10,MATCH(B163,Data_Campaigns!$A$2:$A$10,0))</f>
        <v>Email</v>
      </c>
      <c r="I163" s="4" t="str">
        <f aca="false">INDEX(Data_Customers!$C$2:$C$602,MATCH(C163,Data_Customers!$A$2:$A$602,0))</f>
        <v>Trade Account</v>
      </c>
    </row>
    <row r="164" customFormat="false" ht="15" hidden="false" customHeight="false" outlineLevel="0" collapsed="false">
      <c r="A164" s="4" t="s">
        <v>20109</v>
      </c>
      <c r="B164" s="4" t="s">
        <v>19930</v>
      </c>
      <c r="C164" s="4" t="s">
        <v>284</v>
      </c>
      <c r="D164" s="4" t="n">
        <v>0</v>
      </c>
      <c r="E164" s="4" t="n">
        <v>0</v>
      </c>
      <c r="F164" s="4" t="n">
        <v>0</v>
      </c>
      <c r="G164" s="4" t="n">
        <v>0</v>
      </c>
      <c r="H164" s="4" t="str">
        <f aca="false">INDEX(Data_Campaigns!$C$2:$C$10,MATCH(B164,Data_Campaigns!$A$2:$A$10,0))</f>
        <v>Email</v>
      </c>
      <c r="I164" s="4" t="str">
        <f aca="false">INDEX(Data_Customers!$C$2:$C$602,MATCH(C164,Data_Customers!$A$2:$A$602,0))</f>
        <v>Trade Account</v>
      </c>
    </row>
    <row r="165" customFormat="false" ht="15" hidden="false" customHeight="false" outlineLevel="0" collapsed="false">
      <c r="A165" s="4" t="s">
        <v>20110</v>
      </c>
      <c r="B165" s="4" t="s">
        <v>19930</v>
      </c>
      <c r="C165" s="4" t="s">
        <v>325</v>
      </c>
      <c r="D165" s="4" t="n">
        <v>1</v>
      </c>
      <c r="E165" s="4" t="n">
        <v>0</v>
      </c>
      <c r="F165" s="4" t="n">
        <v>0</v>
      </c>
      <c r="G165" s="4" t="n">
        <v>0</v>
      </c>
      <c r="H165" s="4" t="str">
        <f aca="false">INDEX(Data_Campaigns!$C$2:$C$10,MATCH(B165,Data_Campaigns!$A$2:$A$10,0))</f>
        <v>Email</v>
      </c>
      <c r="I165" s="4" t="str">
        <f aca="false">INDEX(Data_Customers!$C$2:$C$602,MATCH(C165,Data_Customers!$A$2:$A$602,0))</f>
        <v>Trade Account</v>
      </c>
    </row>
    <row r="166" customFormat="false" ht="15" hidden="false" customHeight="false" outlineLevel="0" collapsed="false">
      <c r="A166" s="4" t="s">
        <v>20111</v>
      </c>
      <c r="B166" s="4" t="s">
        <v>19930</v>
      </c>
      <c r="C166" s="4" t="s">
        <v>840</v>
      </c>
      <c r="D166" s="4" t="n">
        <v>0</v>
      </c>
      <c r="E166" s="4" t="n">
        <v>0</v>
      </c>
      <c r="F166" s="4" t="n">
        <v>0</v>
      </c>
      <c r="G166" s="4" t="n">
        <v>0</v>
      </c>
      <c r="H166" s="4" t="str">
        <f aca="false">INDEX(Data_Campaigns!$C$2:$C$10,MATCH(B166,Data_Campaigns!$A$2:$A$10,0))</f>
        <v>Email</v>
      </c>
      <c r="I166" s="4" t="str">
        <f aca="false">INDEX(Data_Customers!$C$2:$C$602,MATCH(C166,Data_Customers!$A$2:$A$602,0))</f>
        <v>Trade Account</v>
      </c>
    </row>
    <row r="167" customFormat="false" ht="15" hidden="false" customHeight="false" outlineLevel="0" collapsed="false">
      <c r="A167" s="4" t="s">
        <v>20112</v>
      </c>
      <c r="B167" s="4" t="s">
        <v>19930</v>
      </c>
      <c r="C167" s="4" t="s">
        <v>236</v>
      </c>
      <c r="D167" s="4" t="n">
        <v>0</v>
      </c>
      <c r="E167" s="4" t="n">
        <v>0</v>
      </c>
      <c r="F167" s="4" t="n">
        <v>0</v>
      </c>
      <c r="G167" s="4" t="n">
        <v>0</v>
      </c>
      <c r="H167" s="4" t="str">
        <f aca="false">INDEX(Data_Campaigns!$C$2:$C$10,MATCH(B167,Data_Campaigns!$A$2:$A$10,0))</f>
        <v>Email</v>
      </c>
      <c r="I167" s="4" t="str">
        <f aca="false">INDEX(Data_Customers!$C$2:$C$602,MATCH(C167,Data_Customers!$A$2:$A$602,0))</f>
        <v>Trade Account</v>
      </c>
    </row>
    <row r="168" customFormat="false" ht="15" hidden="false" customHeight="false" outlineLevel="0" collapsed="false">
      <c r="A168" s="4" t="s">
        <v>20113</v>
      </c>
      <c r="B168" s="4" t="s">
        <v>19930</v>
      </c>
      <c r="C168" s="4" t="s">
        <v>788</v>
      </c>
      <c r="D168" s="4" t="n">
        <v>1</v>
      </c>
      <c r="E168" s="4" t="n">
        <v>0</v>
      </c>
      <c r="F168" s="4" t="n">
        <v>0</v>
      </c>
      <c r="G168" s="4" t="n">
        <v>0</v>
      </c>
      <c r="H168" s="4" t="str">
        <f aca="false">INDEX(Data_Campaigns!$C$2:$C$10,MATCH(B168,Data_Campaigns!$A$2:$A$10,0))</f>
        <v>Email</v>
      </c>
      <c r="I168" s="4" t="str">
        <f aca="false">INDEX(Data_Customers!$C$2:$C$602,MATCH(C168,Data_Customers!$A$2:$A$602,0))</f>
        <v>Trade Account</v>
      </c>
    </row>
    <row r="169" customFormat="false" ht="15" hidden="false" customHeight="false" outlineLevel="0" collapsed="false">
      <c r="A169" s="4" t="s">
        <v>20114</v>
      </c>
      <c r="B169" s="4" t="s">
        <v>19930</v>
      </c>
      <c r="C169" s="4" t="s">
        <v>215</v>
      </c>
      <c r="D169" s="4" t="n">
        <v>0</v>
      </c>
      <c r="E169" s="4" t="n">
        <v>0</v>
      </c>
      <c r="F169" s="4" t="n">
        <v>0</v>
      </c>
      <c r="G169" s="4" t="n">
        <v>0</v>
      </c>
      <c r="H169" s="4" t="str">
        <f aca="false">INDEX(Data_Campaigns!$C$2:$C$10,MATCH(B169,Data_Campaigns!$A$2:$A$10,0))</f>
        <v>Email</v>
      </c>
      <c r="I169" s="4" t="str">
        <f aca="false">INDEX(Data_Customers!$C$2:$C$602,MATCH(C169,Data_Customers!$A$2:$A$602,0))</f>
        <v>Trade Account</v>
      </c>
    </row>
    <row r="170" customFormat="false" ht="15" hidden="false" customHeight="false" outlineLevel="0" collapsed="false">
      <c r="A170" s="4" t="s">
        <v>20115</v>
      </c>
      <c r="B170" s="4" t="s">
        <v>19930</v>
      </c>
      <c r="C170" s="4" t="s">
        <v>848</v>
      </c>
      <c r="D170" s="4" t="n">
        <v>1</v>
      </c>
      <c r="E170" s="4" t="n">
        <v>0</v>
      </c>
      <c r="F170" s="4" t="n">
        <v>0</v>
      </c>
      <c r="G170" s="4" t="n">
        <v>0</v>
      </c>
      <c r="H170" s="4" t="str">
        <f aca="false">INDEX(Data_Campaigns!$C$2:$C$10,MATCH(B170,Data_Campaigns!$A$2:$A$10,0))</f>
        <v>Email</v>
      </c>
      <c r="I170" s="4" t="str">
        <f aca="false">INDEX(Data_Customers!$C$2:$C$602,MATCH(C170,Data_Customers!$A$2:$A$602,0))</f>
        <v>Trade Account</v>
      </c>
    </row>
    <row r="171" customFormat="false" ht="15" hidden="false" customHeight="false" outlineLevel="0" collapsed="false">
      <c r="A171" s="4" t="s">
        <v>20116</v>
      </c>
      <c r="B171" s="4" t="s">
        <v>19930</v>
      </c>
      <c r="C171" s="4" t="s">
        <v>937</v>
      </c>
      <c r="D171" s="4" t="n">
        <v>1</v>
      </c>
      <c r="E171" s="4" t="n">
        <v>0</v>
      </c>
      <c r="F171" s="4" t="n">
        <v>0</v>
      </c>
      <c r="G171" s="4" t="n">
        <v>0</v>
      </c>
      <c r="H171" s="4" t="str">
        <f aca="false">INDEX(Data_Campaigns!$C$2:$C$10,MATCH(B171,Data_Campaigns!$A$2:$A$10,0))</f>
        <v>Email</v>
      </c>
      <c r="I171" s="4" t="str">
        <f aca="false">INDEX(Data_Customers!$C$2:$C$602,MATCH(C171,Data_Customers!$A$2:$A$602,0))</f>
        <v>Trade Account</v>
      </c>
    </row>
    <row r="172" customFormat="false" ht="15" hidden="false" customHeight="false" outlineLevel="0" collapsed="false">
      <c r="A172" s="4" t="s">
        <v>20117</v>
      </c>
      <c r="B172" s="4" t="s">
        <v>19930</v>
      </c>
      <c r="C172" s="4" t="s">
        <v>879</v>
      </c>
      <c r="D172" s="4" t="n">
        <v>0</v>
      </c>
      <c r="E172" s="4" t="n">
        <v>0</v>
      </c>
      <c r="F172" s="4" t="n">
        <v>0</v>
      </c>
      <c r="G172" s="4" t="n">
        <v>0</v>
      </c>
      <c r="H172" s="4" t="str">
        <f aca="false">INDEX(Data_Campaigns!$C$2:$C$10,MATCH(B172,Data_Campaigns!$A$2:$A$10,0))</f>
        <v>Email</v>
      </c>
      <c r="I172" s="4" t="str">
        <f aca="false">INDEX(Data_Customers!$C$2:$C$602,MATCH(C172,Data_Customers!$A$2:$A$602,0))</f>
        <v>Trade Account</v>
      </c>
    </row>
    <row r="173" customFormat="false" ht="15" hidden="false" customHeight="false" outlineLevel="0" collapsed="false">
      <c r="A173" s="4" t="s">
        <v>20118</v>
      </c>
      <c r="B173" s="4" t="s">
        <v>19930</v>
      </c>
      <c r="C173" s="4" t="s">
        <v>480</v>
      </c>
      <c r="D173" s="4" t="n">
        <v>1</v>
      </c>
      <c r="E173" s="4" t="n">
        <v>1</v>
      </c>
      <c r="F173" s="4" t="n">
        <v>1</v>
      </c>
      <c r="G173" s="4" t="n">
        <v>78.3</v>
      </c>
      <c r="H173" s="4" t="str">
        <f aca="false">INDEX(Data_Campaigns!$C$2:$C$10,MATCH(B173,Data_Campaigns!$A$2:$A$10,0))</f>
        <v>Email</v>
      </c>
      <c r="I173" s="4" t="str">
        <f aca="false">INDEX(Data_Customers!$C$2:$C$602,MATCH(C173,Data_Customers!$A$2:$A$602,0))</f>
        <v>Trade Account</v>
      </c>
    </row>
    <row r="174" customFormat="false" ht="15" hidden="false" customHeight="false" outlineLevel="0" collapsed="false">
      <c r="A174" s="4" t="s">
        <v>20119</v>
      </c>
      <c r="B174" s="4" t="s">
        <v>19930</v>
      </c>
      <c r="C174" s="4" t="s">
        <v>648</v>
      </c>
      <c r="D174" s="4" t="n">
        <v>1</v>
      </c>
      <c r="E174" s="4" t="n">
        <v>1</v>
      </c>
      <c r="F174" s="4" t="n">
        <v>1</v>
      </c>
      <c r="G174" s="4" t="n">
        <v>257.43</v>
      </c>
      <c r="H174" s="4" t="str">
        <f aca="false">INDEX(Data_Campaigns!$C$2:$C$10,MATCH(B174,Data_Campaigns!$A$2:$A$10,0))</f>
        <v>Email</v>
      </c>
      <c r="I174" s="4" t="str">
        <f aca="false">INDEX(Data_Customers!$C$2:$C$602,MATCH(C174,Data_Customers!$A$2:$A$602,0))</f>
        <v>Trade Account</v>
      </c>
    </row>
    <row r="175" customFormat="false" ht="15" hidden="false" customHeight="false" outlineLevel="0" collapsed="false">
      <c r="A175" s="4" t="s">
        <v>20120</v>
      </c>
      <c r="B175" s="4" t="s">
        <v>19930</v>
      </c>
      <c r="C175" s="4" t="s">
        <v>606</v>
      </c>
      <c r="D175" s="4" t="n">
        <v>0</v>
      </c>
      <c r="E175" s="4" t="n">
        <v>0</v>
      </c>
      <c r="F175" s="4" t="n">
        <v>0</v>
      </c>
      <c r="G175" s="4" t="n">
        <v>0</v>
      </c>
      <c r="H175" s="4" t="str">
        <f aca="false">INDEX(Data_Campaigns!$C$2:$C$10,MATCH(B175,Data_Campaigns!$A$2:$A$10,0))</f>
        <v>Email</v>
      </c>
      <c r="I175" s="4" t="str">
        <f aca="false">INDEX(Data_Customers!$C$2:$C$602,MATCH(C175,Data_Customers!$A$2:$A$602,0))</f>
        <v>Trade Account</v>
      </c>
    </row>
    <row r="176" customFormat="false" ht="15" hidden="false" customHeight="false" outlineLevel="0" collapsed="false">
      <c r="A176" s="4" t="s">
        <v>20121</v>
      </c>
      <c r="B176" s="4" t="s">
        <v>19930</v>
      </c>
      <c r="C176" s="4" t="s">
        <v>794</v>
      </c>
      <c r="D176" s="4" t="n">
        <v>1</v>
      </c>
      <c r="E176" s="4" t="n">
        <v>1</v>
      </c>
      <c r="F176" s="4" t="n">
        <v>0</v>
      </c>
      <c r="G176" s="4" t="n">
        <v>0</v>
      </c>
      <c r="H176" s="4" t="str">
        <f aca="false">INDEX(Data_Campaigns!$C$2:$C$10,MATCH(B176,Data_Campaigns!$A$2:$A$10,0))</f>
        <v>Email</v>
      </c>
      <c r="I176" s="4" t="str">
        <f aca="false">INDEX(Data_Customers!$C$2:$C$602,MATCH(C176,Data_Customers!$A$2:$A$602,0))</f>
        <v>Trade Account</v>
      </c>
    </row>
    <row r="177" customFormat="false" ht="15" hidden="false" customHeight="false" outlineLevel="0" collapsed="false">
      <c r="A177" s="4" t="s">
        <v>20122</v>
      </c>
      <c r="B177" s="4" t="s">
        <v>19930</v>
      </c>
      <c r="C177" s="4" t="s">
        <v>615</v>
      </c>
      <c r="D177" s="4" t="n">
        <v>1</v>
      </c>
      <c r="E177" s="4" t="n">
        <v>0</v>
      </c>
      <c r="F177" s="4" t="n">
        <v>0</v>
      </c>
      <c r="G177" s="4" t="n">
        <v>0</v>
      </c>
      <c r="H177" s="4" t="str">
        <f aca="false">INDEX(Data_Campaigns!$C$2:$C$10,MATCH(B177,Data_Campaigns!$A$2:$A$10,0))</f>
        <v>Email</v>
      </c>
      <c r="I177" s="4" t="str">
        <f aca="false">INDEX(Data_Customers!$C$2:$C$602,MATCH(C177,Data_Customers!$A$2:$A$602,0))</f>
        <v>Trade Account</v>
      </c>
    </row>
    <row r="178" customFormat="false" ht="15" hidden="false" customHeight="false" outlineLevel="0" collapsed="false">
      <c r="A178" s="4" t="s">
        <v>20123</v>
      </c>
      <c r="B178" s="4" t="s">
        <v>19930</v>
      </c>
      <c r="C178" s="4" t="s">
        <v>966</v>
      </c>
      <c r="D178" s="4" t="n">
        <v>0</v>
      </c>
      <c r="E178" s="4" t="n">
        <v>0</v>
      </c>
      <c r="F178" s="4" t="n">
        <v>0</v>
      </c>
      <c r="G178" s="4" t="n">
        <v>0</v>
      </c>
      <c r="H178" s="4" t="str">
        <f aca="false">INDEX(Data_Campaigns!$C$2:$C$10,MATCH(B178,Data_Campaigns!$A$2:$A$10,0))</f>
        <v>Email</v>
      </c>
      <c r="I178" s="4" t="str">
        <f aca="false">INDEX(Data_Customers!$C$2:$C$602,MATCH(C178,Data_Customers!$A$2:$A$602,0))</f>
        <v>Trade Account</v>
      </c>
    </row>
    <row r="179" customFormat="false" ht="15" hidden="false" customHeight="false" outlineLevel="0" collapsed="false">
      <c r="A179" s="4" t="s">
        <v>20124</v>
      </c>
      <c r="B179" s="4" t="s">
        <v>19930</v>
      </c>
      <c r="C179" s="4" t="s">
        <v>301</v>
      </c>
      <c r="D179" s="4" t="n">
        <v>0</v>
      </c>
      <c r="E179" s="4" t="n">
        <v>0</v>
      </c>
      <c r="F179" s="4" t="n">
        <v>0</v>
      </c>
      <c r="G179" s="4" t="n">
        <v>0</v>
      </c>
      <c r="H179" s="4" t="str">
        <f aca="false">INDEX(Data_Campaigns!$C$2:$C$10,MATCH(B179,Data_Campaigns!$A$2:$A$10,0))</f>
        <v>Email</v>
      </c>
      <c r="I179" s="4" t="str">
        <f aca="false">INDEX(Data_Customers!$C$2:$C$602,MATCH(C179,Data_Customers!$A$2:$A$602,0))</f>
        <v>Trade Account</v>
      </c>
    </row>
    <row r="180" customFormat="false" ht="15" hidden="false" customHeight="false" outlineLevel="0" collapsed="false">
      <c r="A180" s="4" t="s">
        <v>20125</v>
      </c>
      <c r="B180" s="4" t="s">
        <v>19930</v>
      </c>
      <c r="C180" s="4" t="s">
        <v>223</v>
      </c>
      <c r="D180" s="4" t="n">
        <v>0</v>
      </c>
      <c r="E180" s="4" t="n">
        <v>0</v>
      </c>
      <c r="F180" s="4" t="n">
        <v>0</v>
      </c>
      <c r="G180" s="4" t="n">
        <v>0</v>
      </c>
      <c r="H180" s="4" t="str">
        <f aca="false">INDEX(Data_Campaigns!$C$2:$C$10,MATCH(B180,Data_Campaigns!$A$2:$A$10,0))</f>
        <v>Email</v>
      </c>
      <c r="I180" s="4" t="str">
        <f aca="false">INDEX(Data_Customers!$C$2:$C$602,MATCH(C180,Data_Customers!$A$2:$A$602,0))</f>
        <v>Trade Account</v>
      </c>
    </row>
    <row r="181" customFormat="false" ht="15" hidden="false" customHeight="false" outlineLevel="0" collapsed="false">
      <c r="A181" s="4" t="s">
        <v>20126</v>
      </c>
      <c r="B181" s="4" t="s">
        <v>19930</v>
      </c>
      <c r="C181" s="4" t="s">
        <v>369</v>
      </c>
      <c r="D181" s="4" t="n">
        <v>0</v>
      </c>
      <c r="E181" s="4" t="n">
        <v>0</v>
      </c>
      <c r="F181" s="4" t="n">
        <v>0</v>
      </c>
      <c r="G181" s="4" t="n">
        <v>0</v>
      </c>
      <c r="H181" s="4" t="str">
        <f aca="false">INDEX(Data_Campaigns!$C$2:$C$10,MATCH(B181,Data_Campaigns!$A$2:$A$10,0))</f>
        <v>Email</v>
      </c>
      <c r="I181" s="4" t="str">
        <f aca="false">INDEX(Data_Customers!$C$2:$C$602,MATCH(C181,Data_Customers!$A$2:$A$602,0))</f>
        <v>Trade Account</v>
      </c>
    </row>
    <row r="182" customFormat="false" ht="15" hidden="false" customHeight="false" outlineLevel="0" collapsed="false">
      <c r="A182" s="4" t="s">
        <v>20127</v>
      </c>
      <c r="B182" s="4" t="s">
        <v>19930</v>
      </c>
      <c r="C182" s="4" t="s">
        <v>977</v>
      </c>
      <c r="D182" s="4" t="n">
        <v>1</v>
      </c>
      <c r="E182" s="4" t="n">
        <v>1</v>
      </c>
      <c r="F182" s="4" t="n">
        <v>0</v>
      </c>
      <c r="G182" s="4" t="n">
        <v>0</v>
      </c>
      <c r="H182" s="4" t="str">
        <f aca="false">INDEX(Data_Campaigns!$C$2:$C$10,MATCH(B182,Data_Campaigns!$A$2:$A$10,0))</f>
        <v>Email</v>
      </c>
      <c r="I182" s="4" t="str">
        <f aca="false">INDEX(Data_Customers!$C$2:$C$602,MATCH(C182,Data_Customers!$A$2:$A$602,0))</f>
        <v>Trade Account</v>
      </c>
    </row>
    <row r="183" customFormat="false" ht="15" hidden="false" customHeight="false" outlineLevel="0" collapsed="false">
      <c r="A183" s="4" t="s">
        <v>20128</v>
      </c>
      <c r="B183" s="4" t="s">
        <v>19930</v>
      </c>
      <c r="C183" s="4" t="s">
        <v>904</v>
      </c>
      <c r="D183" s="4" t="n">
        <v>0</v>
      </c>
      <c r="E183" s="4" t="n">
        <v>0</v>
      </c>
      <c r="F183" s="4" t="n">
        <v>0</v>
      </c>
      <c r="G183" s="4" t="n">
        <v>0</v>
      </c>
      <c r="H183" s="4" t="str">
        <f aca="false">INDEX(Data_Campaigns!$C$2:$C$10,MATCH(B183,Data_Campaigns!$A$2:$A$10,0))</f>
        <v>Email</v>
      </c>
      <c r="I183" s="4" t="str">
        <f aca="false">INDEX(Data_Customers!$C$2:$C$602,MATCH(C183,Data_Customers!$A$2:$A$602,0))</f>
        <v>Trade Account</v>
      </c>
    </row>
    <row r="184" customFormat="false" ht="15" hidden="false" customHeight="false" outlineLevel="0" collapsed="false">
      <c r="A184" s="4" t="s">
        <v>20129</v>
      </c>
      <c r="B184" s="4" t="s">
        <v>19930</v>
      </c>
      <c r="C184" s="4" t="s">
        <v>766</v>
      </c>
      <c r="D184" s="4" t="n">
        <v>0</v>
      </c>
      <c r="E184" s="4" t="n">
        <v>0</v>
      </c>
      <c r="F184" s="4" t="n">
        <v>0</v>
      </c>
      <c r="G184" s="4" t="n">
        <v>0</v>
      </c>
      <c r="H184" s="4" t="str">
        <f aca="false">INDEX(Data_Campaigns!$C$2:$C$10,MATCH(B184,Data_Campaigns!$A$2:$A$10,0))</f>
        <v>Email</v>
      </c>
      <c r="I184" s="4" t="str">
        <f aca="false">INDEX(Data_Customers!$C$2:$C$602,MATCH(C184,Data_Customers!$A$2:$A$602,0))</f>
        <v>Trade Account</v>
      </c>
    </row>
    <row r="185" customFormat="false" ht="15" hidden="false" customHeight="false" outlineLevel="0" collapsed="false">
      <c r="A185" s="4" t="s">
        <v>20130</v>
      </c>
      <c r="B185" s="4" t="s">
        <v>19930</v>
      </c>
      <c r="C185" s="4" t="s">
        <v>498</v>
      </c>
      <c r="D185" s="4" t="n">
        <v>0</v>
      </c>
      <c r="E185" s="4" t="n">
        <v>0</v>
      </c>
      <c r="F185" s="4" t="n">
        <v>0</v>
      </c>
      <c r="G185" s="4" t="n">
        <v>0</v>
      </c>
      <c r="H185" s="4" t="str">
        <f aca="false">INDEX(Data_Campaigns!$C$2:$C$10,MATCH(B185,Data_Campaigns!$A$2:$A$10,0))</f>
        <v>Email</v>
      </c>
      <c r="I185" s="4" t="str">
        <f aca="false">INDEX(Data_Customers!$C$2:$C$602,MATCH(C185,Data_Customers!$A$2:$A$602,0))</f>
        <v>Trade Account</v>
      </c>
    </row>
    <row r="186" customFormat="false" ht="15" hidden="false" customHeight="false" outlineLevel="0" collapsed="false">
      <c r="A186" s="4" t="s">
        <v>20131</v>
      </c>
      <c r="B186" s="4" t="s">
        <v>19930</v>
      </c>
      <c r="C186" s="4" t="s">
        <v>830</v>
      </c>
      <c r="D186" s="4" t="n">
        <v>1</v>
      </c>
      <c r="E186" s="4" t="n">
        <v>1</v>
      </c>
      <c r="F186" s="4" t="n">
        <v>1</v>
      </c>
      <c r="G186" s="4" t="n">
        <v>201.43</v>
      </c>
      <c r="H186" s="4" t="str">
        <f aca="false">INDEX(Data_Campaigns!$C$2:$C$10,MATCH(B186,Data_Campaigns!$A$2:$A$10,0))</f>
        <v>Email</v>
      </c>
      <c r="I186" s="4" t="str">
        <f aca="false">INDEX(Data_Customers!$C$2:$C$602,MATCH(C186,Data_Customers!$A$2:$A$602,0))</f>
        <v>Trade Account</v>
      </c>
    </row>
    <row r="187" customFormat="false" ht="15" hidden="false" customHeight="false" outlineLevel="0" collapsed="false">
      <c r="A187" s="4" t="s">
        <v>20132</v>
      </c>
      <c r="B187" s="4" t="s">
        <v>19930</v>
      </c>
      <c r="C187" s="4" t="s">
        <v>979</v>
      </c>
      <c r="D187" s="4" t="n">
        <v>1</v>
      </c>
      <c r="E187" s="4" t="n">
        <v>0</v>
      </c>
      <c r="F187" s="4" t="n">
        <v>0</v>
      </c>
      <c r="G187" s="4" t="n">
        <v>0</v>
      </c>
      <c r="H187" s="4" t="str">
        <f aca="false">INDEX(Data_Campaigns!$C$2:$C$10,MATCH(B187,Data_Campaigns!$A$2:$A$10,0))</f>
        <v>Email</v>
      </c>
      <c r="I187" s="4" t="str">
        <f aca="false">INDEX(Data_Customers!$C$2:$C$602,MATCH(C187,Data_Customers!$A$2:$A$602,0))</f>
        <v>Trade Account</v>
      </c>
    </row>
    <row r="188" customFormat="false" ht="15" hidden="false" customHeight="false" outlineLevel="0" collapsed="false">
      <c r="A188" s="4" t="s">
        <v>20133</v>
      </c>
      <c r="B188" s="4" t="s">
        <v>19930</v>
      </c>
      <c r="C188" s="4" t="s">
        <v>898</v>
      </c>
      <c r="D188" s="4" t="n">
        <v>1</v>
      </c>
      <c r="E188" s="4" t="n">
        <v>0</v>
      </c>
      <c r="F188" s="4" t="n">
        <v>0</v>
      </c>
      <c r="G188" s="4" t="n">
        <v>0</v>
      </c>
      <c r="H188" s="4" t="str">
        <f aca="false">INDEX(Data_Campaigns!$C$2:$C$10,MATCH(B188,Data_Campaigns!$A$2:$A$10,0))</f>
        <v>Email</v>
      </c>
      <c r="I188" s="4" t="str">
        <f aca="false">INDEX(Data_Customers!$C$2:$C$602,MATCH(C188,Data_Customers!$A$2:$A$602,0))</f>
        <v>Trade Account</v>
      </c>
    </row>
    <row r="189" customFormat="false" ht="15" hidden="false" customHeight="false" outlineLevel="0" collapsed="false">
      <c r="A189" s="4" t="s">
        <v>20134</v>
      </c>
      <c r="B189" s="4" t="s">
        <v>19930</v>
      </c>
      <c r="C189" s="4" t="s">
        <v>244</v>
      </c>
      <c r="D189" s="4" t="n">
        <v>1</v>
      </c>
      <c r="E189" s="4" t="n">
        <v>1</v>
      </c>
      <c r="F189" s="4" t="n">
        <v>0</v>
      </c>
      <c r="G189" s="4" t="n">
        <v>0</v>
      </c>
      <c r="H189" s="4" t="str">
        <f aca="false">INDEX(Data_Campaigns!$C$2:$C$10,MATCH(B189,Data_Campaigns!$A$2:$A$10,0))</f>
        <v>Email</v>
      </c>
      <c r="I189" s="4" t="str">
        <f aca="false">INDEX(Data_Customers!$C$2:$C$602,MATCH(C189,Data_Customers!$A$2:$A$602,0))</f>
        <v>Trade Account</v>
      </c>
    </row>
    <row r="190" customFormat="false" ht="15" hidden="false" customHeight="false" outlineLevel="0" collapsed="false">
      <c r="A190" s="4" t="s">
        <v>20135</v>
      </c>
      <c r="B190" s="4" t="s">
        <v>19930</v>
      </c>
      <c r="C190" s="4" t="s">
        <v>918</v>
      </c>
      <c r="D190" s="4" t="n">
        <v>1</v>
      </c>
      <c r="E190" s="4" t="n">
        <v>1</v>
      </c>
      <c r="F190" s="4" t="n">
        <v>1</v>
      </c>
      <c r="G190" s="4" t="n">
        <v>765.37</v>
      </c>
      <c r="H190" s="4" t="str">
        <f aca="false">INDEX(Data_Campaigns!$C$2:$C$10,MATCH(B190,Data_Campaigns!$A$2:$A$10,0))</f>
        <v>Email</v>
      </c>
      <c r="I190" s="4" t="str">
        <f aca="false">INDEX(Data_Customers!$C$2:$C$602,MATCH(C190,Data_Customers!$A$2:$A$602,0))</f>
        <v>Trade Account</v>
      </c>
    </row>
    <row r="191" customFormat="false" ht="15" hidden="false" customHeight="false" outlineLevel="0" collapsed="false">
      <c r="A191" s="4" t="s">
        <v>20136</v>
      </c>
      <c r="B191" s="4" t="s">
        <v>19930</v>
      </c>
      <c r="C191" s="4" t="s">
        <v>451</v>
      </c>
      <c r="D191" s="4" t="n">
        <v>1</v>
      </c>
      <c r="E191" s="4" t="n">
        <v>1</v>
      </c>
      <c r="F191" s="4" t="n">
        <v>0</v>
      </c>
      <c r="G191" s="4" t="n">
        <v>0</v>
      </c>
      <c r="H191" s="4" t="str">
        <f aca="false">INDEX(Data_Campaigns!$C$2:$C$10,MATCH(B191,Data_Campaigns!$A$2:$A$10,0))</f>
        <v>Email</v>
      </c>
      <c r="I191" s="4" t="str">
        <f aca="false">INDEX(Data_Customers!$C$2:$C$602,MATCH(C191,Data_Customers!$A$2:$A$602,0))</f>
        <v>Trade Account</v>
      </c>
    </row>
    <row r="192" customFormat="false" ht="15" hidden="false" customHeight="false" outlineLevel="0" collapsed="false">
      <c r="A192" s="4" t="s">
        <v>20137</v>
      </c>
      <c r="B192" s="4" t="s">
        <v>19930</v>
      </c>
      <c r="C192" s="4" t="s">
        <v>492</v>
      </c>
      <c r="D192" s="4" t="n">
        <v>1</v>
      </c>
      <c r="E192" s="4" t="n">
        <v>0</v>
      </c>
      <c r="F192" s="4" t="n">
        <v>0</v>
      </c>
      <c r="G192" s="4" t="n">
        <v>0</v>
      </c>
      <c r="H192" s="4" t="str">
        <f aca="false">INDEX(Data_Campaigns!$C$2:$C$10,MATCH(B192,Data_Campaigns!$A$2:$A$10,0))</f>
        <v>Email</v>
      </c>
      <c r="I192" s="4" t="str">
        <f aca="false">INDEX(Data_Customers!$C$2:$C$602,MATCH(C192,Data_Customers!$A$2:$A$602,0))</f>
        <v>Trade Account</v>
      </c>
    </row>
    <row r="193" customFormat="false" ht="15" hidden="false" customHeight="false" outlineLevel="0" collapsed="false">
      <c r="A193" s="4" t="s">
        <v>20138</v>
      </c>
      <c r="B193" s="4" t="s">
        <v>19930</v>
      </c>
      <c r="C193" s="4" t="s">
        <v>276</v>
      </c>
      <c r="D193" s="4" t="n">
        <v>1</v>
      </c>
      <c r="E193" s="4" t="n">
        <v>0</v>
      </c>
      <c r="F193" s="4" t="n">
        <v>0</v>
      </c>
      <c r="G193" s="4" t="n">
        <v>0</v>
      </c>
      <c r="H193" s="4" t="str">
        <f aca="false">INDEX(Data_Campaigns!$C$2:$C$10,MATCH(B193,Data_Campaigns!$A$2:$A$10,0))</f>
        <v>Email</v>
      </c>
      <c r="I193" s="4" t="str">
        <f aca="false">INDEX(Data_Customers!$C$2:$C$602,MATCH(C193,Data_Customers!$A$2:$A$602,0))</f>
        <v>Trade Account</v>
      </c>
    </row>
    <row r="194" customFormat="false" ht="15" hidden="false" customHeight="false" outlineLevel="0" collapsed="false">
      <c r="A194" s="4" t="s">
        <v>20139</v>
      </c>
      <c r="B194" s="4" t="s">
        <v>19932</v>
      </c>
      <c r="C194" s="4" t="s">
        <v>770</v>
      </c>
      <c r="D194" s="4"/>
      <c r="E194" s="4" t="n">
        <v>0</v>
      </c>
      <c r="F194" s="4" t="n">
        <v>0</v>
      </c>
      <c r="G194" s="4" t="n">
        <v>0</v>
      </c>
      <c r="H194" s="4" t="str">
        <f aca="false">INDEX(Data_Campaigns!$C$2:$C$10,MATCH(B194,Data_Campaigns!$A$2:$A$10,0))</f>
        <v>Direct Mail</v>
      </c>
      <c r="I194" s="4" t="str">
        <f aca="false">INDEX(Data_Customers!$C$2:$C$602,MATCH(C194,Data_Customers!$A$2:$A$602,0))</f>
        <v>Retail</v>
      </c>
    </row>
    <row r="195" customFormat="false" ht="15" hidden="false" customHeight="false" outlineLevel="0" collapsed="false">
      <c r="A195" s="4" t="s">
        <v>20140</v>
      </c>
      <c r="B195" s="4" t="s">
        <v>19932</v>
      </c>
      <c r="C195" s="4" t="s">
        <v>456</v>
      </c>
      <c r="D195" s="4"/>
      <c r="E195" s="4" t="n">
        <v>0</v>
      </c>
      <c r="F195" s="4" t="n">
        <v>0</v>
      </c>
      <c r="G195" s="4" t="n">
        <v>0</v>
      </c>
      <c r="H195" s="4" t="str">
        <f aca="false">INDEX(Data_Campaigns!$C$2:$C$10,MATCH(B195,Data_Campaigns!$A$2:$A$10,0))</f>
        <v>Direct Mail</v>
      </c>
      <c r="I195" s="4" t="str">
        <f aca="false">INDEX(Data_Customers!$C$2:$C$602,MATCH(C195,Data_Customers!$A$2:$A$602,0))</f>
        <v>Retail</v>
      </c>
    </row>
    <row r="196" customFormat="false" ht="15" hidden="false" customHeight="false" outlineLevel="0" collapsed="false">
      <c r="A196" s="4" t="s">
        <v>20141</v>
      </c>
      <c r="B196" s="4" t="s">
        <v>19932</v>
      </c>
      <c r="C196" s="4" t="s">
        <v>266</v>
      </c>
      <c r="D196" s="4"/>
      <c r="E196" s="4" t="n">
        <v>0</v>
      </c>
      <c r="F196" s="4" t="n">
        <v>0</v>
      </c>
      <c r="G196" s="4" t="n">
        <v>0</v>
      </c>
      <c r="H196" s="4" t="str">
        <f aca="false">INDEX(Data_Campaigns!$C$2:$C$10,MATCH(B196,Data_Campaigns!$A$2:$A$10,0))</f>
        <v>Direct Mail</v>
      </c>
      <c r="I196" s="4" t="str">
        <f aca="false">INDEX(Data_Customers!$C$2:$C$602,MATCH(C196,Data_Customers!$A$2:$A$602,0))</f>
        <v>Retail</v>
      </c>
    </row>
    <row r="197" customFormat="false" ht="15" hidden="false" customHeight="false" outlineLevel="0" collapsed="false">
      <c r="A197" s="4" t="s">
        <v>20142</v>
      </c>
      <c r="B197" s="4" t="s">
        <v>19932</v>
      </c>
      <c r="C197" s="4" t="s">
        <v>138</v>
      </c>
      <c r="D197" s="4"/>
      <c r="E197" s="4" t="n">
        <v>0</v>
      </c>
      <c r="F197" s="4" t="n">
        <v>0</v>
      </c>
      <c r="G197" s="4" t="n">
        <v>0</v>
      </c>
      <c r="H197" s="4" t="str">
        <f aca="false">INDEX(Data_Campaigns!$C$2:$C$10,MATCH(B197,Data_Campaigns!$A$2:$A$10,0))</f>
        <v>Direct Mail</v>
      </c>
      <c r="I197" s="4" t="str">
        <f aca="false">INDEX(Data_Customers!$C$2:$C$602,MATCH(C197,Data_Customers!$A$2:$A$602,0))</f>
        <v>Retail</v>
      </c>
    </row>
    <row r="198" customFormat="false" ht="15" hidden="false" customHeight="false" outlineLevel="0" collapsed="false">
      <c r="A198" s="4" t="s">
        <v>20143</v>
      </c>
      <c r="B198" s="4" t="s">
        <v>19932</v>
      </c>
      <c r="C198" s="4" t="s">
        <v>957</v>
      </c>
      <c r="D198" s="4"/>
      <c r="E198" s="4" t="n">
        <v>0</v>
      </c>
      <c r="F198" s="4" t="n">
        <v>0</v>
      </c>
      <c r="G198" s="4" t="n">
        <v>0</v>
      </c>
      <c r="H198" s="4" t="str">
        <f aca="false">INDEX(Data_Campaigns!$C$2:$C$10,MATCH(B198,Data_Campaigns!$A$2:$A$10,0))</f>
        <v>Direct Mail</v>
      </c>
      <c r="I198" s="4" t="str">
        <f aca="false">INDEX(Data_Customers!$C$2:$C$602,MATCH(C198,Data_Customers!$A$2:$A$602,0))</f>
        <v>Retail</v>
      </c>
    </row>
    <row r="199" customFormat="false" ht="15" hidden="false" customHeight="false" outlineLevel="0" collapsed="false">
      <c r="A199" s="4" t="s">
        <v>20144</v>
      </c>
      <c r="B199" s="4" t="s">
        <v>19932</v>
      </c>
      <c r="C199" s="4" t="s">
        <v>670</v>
      </c>
      <c r="D199" s="4"/>
      <c r="E199" s="4" t="n">
        <v>0</v>
      </c>
      <c r="F199" s="4" t="n">
        <v>0</v>
      </c>
      <c r="G199" s="4" t="n">
        <v>0</v>
      </c>
      <c r="H199" s="4" t="str">
        <f aca="false">INDEX(Data_Campaigns!$C$2:$C$10,MATCH(B199,Data_Campaigns!$A$2:$A$10,0))</f>
        <v>Direct Mail</v>
      </c>
      <c r="I199" s="4" t="str">
        <f aca="false">INDEX(Data_Customers!$C$2:$C$602,MATCH(C199,Data_Customers!$A$2:$A$602,0))</f>
        <v>Retail</v>
      </c>
    </row>
    <row r="200" customFormat="false" ht="15" hidden="false" customHeight="false" outlineLevel="0" collapsed="false">
      <c r="A200" s="4" t="s">
        <v>20145</v>
      </c>
      <c r="B200" s="4" t="s">
        <v>19932</v>
      </c>
      <c r="C200" s="4" t="s">
        <v>280</v>
      </c>
      <c r="D200" s="4"/>
      <c r="E200" s="4" t="n">
        <v>0</v>
      </c>
      <c r="F200" s="4" t="n">
        <v>0</v>
      </c>
      <c r="G200" s="4" t="n">
        <v>0</v>
      </c>
      <c r="H200" s="4" t="str">
        <f aca="false">INDEX(Data_Campaigns!$C$2:$C$10,MATCH(B200,Data_Campaigns!$A$2:$A$10,0))</f>
        <v>Direct Mail</v>
      </c>
      <c r="I200" s="4" t="str">
        <f aca="false">INDEX(Data_Customers!$C$2:$C$602,MATCH(C200,Data_Customers!$A$2:$A$602,0))</f>
        <v>Retail</v>
      </c>
    </row>
    <row r="201" customFormat="false" ht="15" hidden="false" customHeight="false" outlineLevel="0" collapsed="false">
      <c r="A201" s="4" t="s">
        <v>20146</v>
      </c>
      <c r="B201" s="4" t="s">
        <v>19932</v>
      </c>
      <c r="C201" s="4" t="s">
        <v>923</v>
      </c>
      <c r="D201" s="4"/>
      <c r="E201" s="4" t="n">
        <v>0</v>
      </c>
      <c r="F201" s="4" t="n">
        <v>0</v>
      </c>
      <c r="G201" s="4" t="n">
        <v>0</v>
      </c>
      <c r="H201" s="4" t="str">
        <f aca="false">INDEX(Data_Campaigns!$C$2:$C$10,MATCH(B201,Data_Campaigns!$A$2:$A$10,0))</f>
        <v>Direct Mail</v>
      </c>
      <c r="I201" s="4" t="str">
        <f aca="false">INDEX(Data_Customers!$C$2:$C$602,MATCH(C201,Data_Customers!$A$2:$A$602,0))</f>
        <v>Retail</v>
      </c>
    </row>
    <row r="202" customFormat="false" ht="15" hidden="false" customHeight="false" outlineLevel="0" collapsed="false">
      <c r="A202" s="4" t="s">
        <v>20147</v>
      </c>
      <c r="B202" s="4" t="s">
        <v>19932</v>
      </c>
      <c r="C202" s="4" t="s">
        <v>919</v>
      </c>
      <c r="D202" s="4"/>
      <c r="E202" s="4" t="n">
        <v>0</v>
      </c>
      <c r="F202" s="4" t="n">
        <v>0</v>
      </c>
      <c r="G202" s="4" t="n">
        <v>0</v>
      </c>
      <c r="H202" s="4" t="str">
        <f aca="false">INDEX(Data_Campaigns!$C$2:$C$10,MATCH(B202,Data_Campaigns!$A$2:$A$10,0))</f>
        <v>Direct Mail</v>
      </c>
      <c r="I202" s="4" t="str">
        <f aca="false">INDEX(Data_Customers!$C$2:$C$602,MATCH(C202,Data_Customers!$A$2:$A$602,0))</f>
        <v>Retail</v>
      </c>
    </row>
    <row r="203" customFormat="false" ht="15" hidden="false" customHeight="false" outlineLevel="0" collapsed="false">
      <c r="A203" s="4" t="s">
        <v>20148</v>
      </c>
      <c r="B203" s="4" t="s">
        <v>19932</v>
      </c>
      <c r="C203" s="4" t="s">
        <v>250</v>
      </c>
      <c r="D203" s="4"/>
      <c r="E203" s="4" t="n">
        <v>0</v>
      </c>
      <c r="F203" s="4" t="n">
        <v>0</v>
      </c>
      <c r="G203" s="4" t="n">
        <v>0</v>
      </c>
      <c r="H203" s="4" t="str">
        <f aca="false">INDEX(Data_Campaigns!$C$2:$C$10,MATCH(B203,Data_Campaigns!$A$2:$A$10,0))</f>
        <v>Direct Mail</v>
      </c>
      <c r="I203" s="4" t="str">
        <f aca="false">INDEX(Data_Customers!$C$2:$C$602,MATCH(C203,Data_Customers!$A$2:$A$602,0))</f>
        <v>Retail</v>
      </c>
    </row>
    <row r="204" customFormat="false" ht="15" hidden="false" customHeight="false" outlineLevel="0" collapsed="false">
      <c r="A204" s="4" t="s">
        <v>20149</v>
      </c>
      <c r="B204" s="4" t="s">
        <v>19932</v>
      </c>
      <c r="C204" s="4" t="s">
        <v>915</v>
      </c>
      <c r="D204" s="4"/>
      <c r="E204" s="4" t="n">
        <v>0</v>
      </c>
      <c r="F204" s="4" t="n">
        <v>0</v>
      </c>
      <c r="G204" s="4" t="n">
        <v>0</v>
      </c>
      <c r="H204" s="4" t="str">
        <f aca="false">INDEX(Data_Campaigns!$C$2:$C$10,MATCH(B204,Data_Campaigns!$A$2:$A$10,0))</f>
        <v>Direct Mail</v>
      </c>
      <c r="I204" s="4" t="str">
        <f aca="false">INDEX(Data_Customers!$C$2:$C$602,MATCH(C204,Data_Customers!$A$2:$A$602,0))</f>
        <v>Retail</v>
      </c>
    </row>
    <row r="205" customFormat="false" ht="15" hidden="false" customHeight="false" outlineLevel="0" collapsed="false">
      <c r="A205" s="4" t="s">
        <v>20150</v>
      </c>
      <c r="B205" s="4" t="s">
        <v>19932</v>
      </c>
      <c r="C205" s="4" t="s">
        <v>383</v>
      </c>
      <c r="D205" s="4"/>
      <c r="E205" s="4" t="n">
        <v>0</v>
      </c>
      <c r="F205" s="4" t="n">
        <v>0</v>
      </c>
      <c r="G205" s="4" t="n">
        <v>0</v>
      </c>
      <c r="H205" s="4" t="str">
        <f aca="false">INDEX(Data_Campaigns!$C$2:$C$10,MATCH(B205,Data_Campaigns!$A$2:$A$10,0))</f>
        <v>Direct Mail</v>
      </c>
      <c r="I205" s="4" t="str">
        <f aca="false">INDEX(Data_Customers!$C$2:$C$602,MATCH(C205,Data_Customers!$A$2:$A$602,0))</f>
        <v>Retail</v>
      </c>
    </row>
    <row r="206" customFormat="false" ht="15" hidden="false" customHeight="false" outlineLevel="0" collapsed="false">
      <c r="A206" s="4" t="s">
        <v>20151</v>
      </c>
      <c r="B206" s="4" t="s">
        <v>19932</v>
      </c>
      <c r="C206" s="4" t="s">
        <v>798</v>
      </c>
      <c r="D206" s="4"/>
      <c r="E206" s="4" t="n">
        <v>0</v>
      </c>
      <c r="F206" s="4" t="n">
        <v>0</v>
      </c>
      <c r="G206" s="4" t="n">
        <v>0</v>
      </c>
      <c r="H206" s="4" t="str">
        <f aca="false">INDEX(Data_Campaigns!$C$2:$C$10,MATCH(B206,Data_Campaigns!$A$2:$A$10,0))</f>
        <v>Direct Mail</v>
      </c>
      <c r="I206" s="4" t="str">
        <f aca="false">INDEX(Data_Customers!$C$2:$C$602,MATCH(C206,Data_Customers!$A$2:$A$602,0))</f>
        <v>Retail</v>
      </c>
    </row>
    <row r="207" customFormat="false" ht="15" hidden="false" customHeight="false" outlineLevel="0" collapsed="false">
      <c r="A207" s="4" t="s">
        <v>20152</v>
      </c>
      <c r="B207" s="4" t="s">
        <v>19932</v>
      </c>
      <c r="C207" s="4" t="s">
        <v>522</v>
      </c>
      <c r="D207" s="4"/>
      <c r="E207" s="4" t="n">
        <v>0</v>
      </c>
      <c r="F207" s="4" t="n">
        <v>0</v>
      </c>
      <c r="G207" s="4" t="n">
        <v>0</v>
      </c>
      <c r="H207" s="4" t="str">
        <f aca="false">INDEX(Data_Campaigns!$C$2:$C$10,MATCH(B207,Data_Campaigns!$A$2:$A$10,0))</f>
        <v>Direct Mail</v>
      </c>
      <c r="I207" s="4" t="str">
        <f aca="false">INDEX(Data_Customers!$C$2:$C$602,MATCH(C207,Data_Customers!$A$2:$A$602,0))</f>
        <v>Retail</v>
      </c>
    </row>
    <row r="208" customFormat="false" ht="15" hidden="false" customHeight="false" outlineLevel="0" collapsed="false">
      <c r="A208" s="4" t="s">
        <v>20153</v>
      </c>
      <c r="B208" s="4" t="s">
        <v>19932</v>
      </c>
      <c r="C208" s="4" t="s">
        <v>608</v>
      </c>
      <c r="D208" s="4"/>
      <c r="E208" s="4" t="n">
        <v>0</v>
      </c>
      <c r="F208" s="4" t="n">
        <v>0</v>
      </c>
      <c r="G208" s="4" t="n">
        <v>0</v>
      </c>
      <c r="H208" s="4" t="str">
        <f aca="false">INDEX(Data_Campaigns!$C$2:$C$10,MATCH(B208,Data_Campaigns!$A$2:$A$10,0))</f>
        <v>Direct Mail</v>
      </c>
      <c r="I208" s="4" t="str">
        <f aca="false">INDEX(Data_Customers!$C$2:$C$602,MATCH(C208,Data_Customers!$A$2:$A$602,0))</f>
        <v>Retail</v>
      </c>
    </row>
    <row r="209" customFormat="false" ht="15" hidden="false" customHeight="false" outlineLevel="0" collapsed="false">
      <c r="A209" s="4" t="s">
        <v>20154</v>
      </c>
      <c r="B209" s="4" t="s">
        <v>19932</v>
      </c>
      <c r="C209" s="4" t="s">
        <v>939</v>
      </c>
      <c r="D209" s="4"/>
      <c r="E209" s="4" t="n">
        <v>0</v>
      </c>
      <c r="F209" s="4" t="n">
        <v>0</v>
      </c>
      <c r="G209" s="4" t="n">
        <v>0</v>
      </c>
      <c r="H209" s="4" t="str">
        <f aca="false">INDEX(Data_Campaigns!$C$2:$C$10,MATCH(B209,Data_Campaigns!$A$2:$A$10,0))</f>
        <v>Direct Mail</v>
      </c>
      <c r="I209" s="4" t="str">
        <f aca="false">INDEX(Data_Customers!$C$2:$C$602,MATCH(C209,Data_Customers!$A$2:$A$602,0))</f>
        <v>Retail</v>
      </c>
    </row>
    <row r="210" customFormat="false" ht="15" hidden="false" customHeight="false" outlineLevel="0" collapsed="false">
      <c r="A210" s="4" t="s">
        <v>20155</v>
      </c>
      <c r="B210" s="4" t="s">
        <v>19932</v>
      </c>
      <c r="C210" s="4" t="s">
        <v>655</v>
      </c>
      <c r="D210" s="4"/>
      <c r="E210" s="4" t="n">
        <v>0</v>
      </c>
      <c r="F210" s="4" t="n">
        <v>0</v>
      </c>
      <c r="G210" s="4" t="n">
        <v>0</v>
      </c>
      <c r="H210" s="4" t="str">
        <f aca="false">INDEX(Data_Campaigns!$C$2:$C$10,MATCH(B210,Data_Campaigns!$A$2:$A$10,0))</f>
        <v>Direct Mail</v>
      </c>
      <c r="I210" s="4" t="str">
        <f aca="false">INDEX(Data_Customers!$C$2:$C$602,MATCH(C210,Data_Customers!$A$2:$A$602,0))</f>
        <v>Retail</v>
      </c>
    </row>
    <row r="211" customFormat="false" ht="15" hidden="false" customHeight="false" outlineLevel="0" collapsed="false">
      <c r="A211" s="4" t="s">
        <v>20156</v>
      </c>
      <c r="B211" s="4" t="s">
        <v>19932</v>
      </c>
      <c r="C211" s="4" t="s">
        <v>258</v>
      </c>
      <c r="D211" s="4"/>
      <c r="E211" s="4" t="n">
        <v>0</v>
      </c>
      <c r="F211" s="4" t="n">
        <v>0</v>
      </c>
      <c r="G211" s="4" t="n">
        <v>0</v>
      </c>
      <c r="H211" s="4" t="str">
        <f aca="false">INDEX(Data_Campaigns!$C$2:$C$10,MATCH(B211,Data_Campaigns!$A$2:$A$10,0))</f>
        <v>Direct Mail</v>
      </c>
      <c r="I211" s="4" t="str">
        <f aca="false">INDEX(Data_Customers!$C$2:$C$602,MATCH(C211,Data_Customers!$A$2:$A$602,0))</f>
        <v>Retail</v>
      </c>
    </row>
    <row r="212" customFormat="false" ht="15" hidden="false" customHeight="false" outlineLevel="0" collapsed="false">
      <c r="A212" s="4" t="s">
        <v>20157</v>
      </c>
      <c r="B212" s="4" t="s">
        <v>19932</v>
      </c>
      <c r="C212" s="4" t="s">
        <v>905</v>
      </c>
      <c r="D212" s="4"/>
      <c r="E212" s="4" t="n">
        <v>0</v>
      </c>
      <c r="F212" s="4" t="n">
        <v>0</v>
      </c>
      <c r="G212" s="4" t="n">
        <v>0</v>
      </c>
      <c r="H212" s="4" t="str">
        <f aca="false">INDEX(Data_Campaigns!$C$2:$C$10,MATCH(B212,Data_Campaigns!$A$2:$A$10,0))</f>
        <v>Direct Mail</v>
      </c>
      <c r="I212" s="4" t="str">
        <f aca="false">INDEX(Data_Customers!$C$2:$C$602,MATCH(C212,Data_Customers!$A$2:$A$602,0))</f>
        <v>Retail</v>
      </c>
    </row>
    <row r="213" customFormat="false" ht="15" hidden="false" customHeight="false" outlineLevel="0" collapsed="false">
      <c r="A213" s="4" t="s">
        <v>20158</v>
      </c>
      <c r="B213" s="4" t="s">
        <v>19932</v>
      </c>
      <c r="C213" s="4" t="s">
        <v>181</v>
      </c>
      <c r="D213" s="4"/>
      <c r="E213" s="4" t="n">
        <v>0</v>
      </c>
      <c r="F213" s="4" t="n">
        <v>0</v>
      </c>
      <c r="G213" s="4" t="n">
        <v>0</v>
      </c>
      <c r="H213" s="4" t="str">
        <f aca="false">INDEX(Data_Campaigns!$C$2:$C$10,MATCH(B213,Data_Campaigns!$A$2:$A$10,0))</f>
        <v>Direct Mail</v>
      </c>
      <c r="I213" s="4" t="str">
        <f aca="false">INDEX(Data_Customers!$C$2:$C$602,MATCH(C213,Data_Customers!$A$2:$A$602,0))</f>
        <v>Retail</v>
      </c>
    </row>
    <row r="214" customFormat="false" ht="15" hidden="false" customHeight="false" outlineLevel="0" collapsed="false">
      <c r="A214" s="4" t="s">
        <v>20159</v>
      </c>
      <c r="B214" s="4" t="s">
        <v>19932</v>
      </c>
      <c r="C214" s="4" t="s">
        <v>689</v>
      </c>
      <c r="D214" s="4"/>
      <c r="E214" s="4" t="n">
        <v>0</v>
      </c>
      <c r="F214" s="4" t="n">
        <v>0</v>
      </c>
      <c r="G214" s="4" t="n">
        <v>0</v>
      </c>
      <c r="H214" s="4" t="str">
        <f aca="false">INDEX(Data_Campaigns!$C$2:$C$10,MATCH(B214,Data_Campaigns!$A$2:$A$10,0))</f>
        <v>Direct Mail</v>
      </c>
      <c r="I214" s="4" t="str">
        <f aca="false">INDEX(Data_Customers!$C$2:$C$602,MATCH(C214,Data_Customers!$A$2:$A$602,0))</f>
        <v>Retail</v>
      </c>
    </row>
    <row r="215" customFormat="false" ht="15" hidden="false" customHeight="false" outlineLevel="0" collapsed="false">
      <c r="A215" s="4" t="s">
        <v>20160</v>
      </c>
      <c r="B215" s="4" t="s">
        <v>19932</v>
      </c>
      <c r="C215" s="4" t="s">
        <v>563</v>
      </c>
      <c r="D215" s="4"/>
      <c r="E215" s="4" t="n">
        <v>0</v>
      </c>
      <c r="F215" s="4" t="n">
        <v>0</v>
      </c>
      <c r="G215" s="4" t="n">
        <v>0</v>
      </c>
      <c r="H215" s="4" t="str">
        <f aca="false">INDEX(Data_Campaigns!$C$2:$C$10,MATCH(B215,Data_Campaigns!$A$2:$A$10,0))</f>
        <v>Direct Mail</v>
      </c>
      <c r="I215" s="4" t="str">
        <f aca="false">INDEX(Data_Customers!$C$2:$C$602,MATCH(C215,Data_Customers!$A$2:$A$602,0))</f>
        <v>Retail</v>
      </c>
    </row>
    <row r="216" customFormat="false" ht="15" hidden="false" customHeight="false" outlineLevel="0" collapsed="false">
      <c r="A216" s="4" t="s">
        <v>20161</v>
      </c>
      <c r="B216" s="4" t="s">
        <v>19932</v>
      </c>
      <c r="C216" s="4" t="s">
        <v>166</v>
      </c>
      <c r="D216" s="4"/>
      <c r="E216" s="4" t="n">
        <v>0</v>
      </c>
      <c r="F216" s="4" t="n">
        <v>0</v>
      </c>
      <c r="G216" s="4" t="n">
        <v>0</v>
      </c>
      <c r="H216" s="4" t="str">
        <f aca="false">INDEX(Data_Campaigns!$C$2:$C$10,MATCH(B216,Data_Campaigns!$A$2:$A$10,0))</f>
        <v>Direct Mail</v>
      </c>
      <c r="I216" s="4" t="str">
        <f aca="false">INDEX(Data_Customers!$C$2:$C$602,MATCH(C216,Data_Customers!$A$2:$A$602,0))</f>
        <v>Retail</v>
      </c>
    </row>
    <row r="217" customFormat="false" ht="15" hidden="false" customHeight="false" outlineLevel="0" collapsed="false">
      <c r="A217" s="4" t="s">
        <v>20162</v>
      </c>
      <c r="B217" s="4" t="s">
        <v>19932</v>
      </c>
      <c r="C217" s="4" t="s">
        <v>722</v>
      </c>
      <c r="D217" s="4"/>
      <c r="E217" s="4" t="n">
        <v>0</v>
      </c>
      <c r="F217" s="4" t="n">
        <v>0</v>
      </c>
      <c r="G217" s="4" t="n">
        <v>0</v>
      </c>
      <c r="H217" s="4" t="str">
        <f aca="false">INDEX(Data_Campaigns!$C$2:$C$10,MATCH(B217,Data_Campaigns!$A$2:$A$10,0))</f>
        <v>Direct Mail</v>
      </c>
      <c r="I217" s="4" t="str">
        <f aca="false">INDEX(Data_Customers!$C$2:$C$602,MATCH(C217,Data_Customers!$A$2:$A$602,0))</f>
        <v>Retail</v>
      </c>
    </row>
    <row r="218" customFormat="false" ht="15" hidden="false" customHeight="false" outlineLevel="0" collapsed="false">
      <c r="A218" s="4" t="s">
        <v>20163</v>
      </c>
      <c r="B218" s="4" t="s">
        <v>19932</v>
      </c>
      <c r="C218" s="4" t="s">
        <v>809</v>
      </c>
      <c r="D218" s="4"/>
      <c r="E218" s="4" t="n">
        <v>0</v>
      </c>
      <c r="F218" s="4" t="n">
        <v>0</v>
      </c>
      <c r="G218" s="4" t="n">
        <v>0</v>
      </c>
      <c r="H218" s="4" t="str">
        <f aca="false">INDEX(Data_Campaigns!$C$2:$C$10,MATCH(B218,Data_Campaigns!$A$2:$A$10,0))</f>
        <v>Direct Mail</v>
      </c>
      <c r="I218" s="4" t="str">
        <f aca="false">INDEX(Data_Customers!$C$2:$C$602,MATCH(C218,Data_Customers!$A$2:$A$602,0))</f>
        <v>Retail</v>
      </c>
    </row>
    <row r="219" customFormat="false" ht="15" hidden="false" customHeight="false" outlineLevel="0" collapsed="false">
      <c r="A219" s="4" t="s">
        <v>20164</v>
      </c>
      <c r="B219" s="4" t="s">
        <v>19932</v>
      </c>
      <c r="C219" s="4" t="s">
        <v>759</v>
      </c>
      <c r="D219" s="4"/>
      <c r="E219" s="4" t="n">
        <v>0</v>
      </c>
      <c r="F219" s="4" t="n">
        <v>0</v>
      </c>
      <c r="G219" s="4" t="n">
        <v>0</v>
      </c>
      <c r="H219" s="4" t="str">
        <f aca="false">INDEX(Data_Campaigns!$C$2:$C$10,MATCH(B219,Data_Campaigns!$A$2:$A$10,0))</f>
        <v>Direct Mail</v>
      </c>
      <c r="I219" s="4" t="str">
        <f aca="false">INDEX(Data_Customers!$C$2:$C$602,MATCH(C219,Data_Customers!$A$2:$A$602,0))</f>
        <v>Retail</v>
      </c>
    </row>
    <row r="220" customFormat="false" ht="15" hidden="false" customHeight="false" outlineLevel="0" collapsed="false">
      <c r="A220" s="4" t="s">
        <v>20165</v>
      </c>
      <c r="B220" s="4" t="s">
        <v>19932</v>
      </c>
      <c r="C220" s="4" t="s">
        <v>778</v>
      </c>
      <c r="D220" s="4"/>
      <c r="E220" s="4" t="n">
        <v>0</v>
      </c>
      <c r="F220" s="4" t="n">
        <v>0</v>
      </c>
      <c r="G220" s="4" t="n">
        <v>0</v>
      </c>
      <c r="H220" s="4" t="str">
        <f aca="false">INDEX(Data_Campaigns!$C$2:$C$10,MATCH(B220,Data_Campaigns!$A$2:$A$10,0))</f>
        <v>Direct Mail</v>
      </c>
      <c r="I220" s="4" t="str">
        <f aca="false">INDEX(Data_Customers!$C$2:$C$602,MATCH(C220,Data_Customers!$A$2:$A$602,0))</f>
        <v>Retail</v>
      </c>
    </row>
    <row r="221" customFormat="false" ht="15" hidden="false" customHeight="false" outlineLevel="0" collapsed="false">
      <c r="A221" s="4" t="s">
        <v>20166</v>
      </c>
      <c r="B221" s="4" t="s">
        <v>19932</v>
      </c>
      <c r="C221" s="4" t="s">
        <v>749</v>
      </c>
      <c r="D221" s="4"/>
      <c r="E221" s="4" t="n">
        <v>0</v>
      </c>
      <c r="F221" s="4" t="n">
        <v>0</v>
      </c>
      <c r="G221" s="4" t="n">
        <v>0</v>
      </c>
      <c r="H221" s="4" t="str">
        <f aca="false">INDEX(Data_Campaigns!$C$2:$C$10,MATCH(B221,Data_Campaigns!$A$2:$A$10,0))</f>
        <v>Direct Mail</v>
      </c>
      <c r="I221" s="4" t="str">
        <f aca="false">INDEX(Data_Customers!$C$2:$C$602,MATCH(C221,Data_Customers!$A$2:$A$602,0))</f>
        <v>Retail</v>
      </c>
    </row>
    <row r="222" customFormat="false" ht="15" hidden="false" customHeight="false" outlineLevel="0" collapsed="false">
      <c r="A222" s="4" t="s">
        <v>20167</v>
      </c>
      <c r="B222" s="4" t="s">
        <v>19932</v>
      </c>
      <c r="C222" s="4" t="s">
        <v>701</v>
      </c>
      <c r="D222" s="4"/>
      <c r="E222" s="4" t="n">
        <v>0</v>
      </c>
      <c r="F222" s="4" t="n">
        <v>1</v>
      </c>
      <c r="G222" s="4" t="n">
        <v>442.7</v>
      </c>
      <c r="H222" s="4" t="str">
        <f aca="false">INDEX(Data_Campaigns!$C$2:$C$10,MATCH(B222,Data_Campaigns!$A$2:$A$10,0))</f>
        <v>Direct Mail</v>
      </c>
      <c r="I222" s="4" t="str">
        <f aca="false">INDEX(Data_Customers!$C$2:$C$602,MATCH(C222,Data_Customers!$A$2:$A$602,0))</f>
        <v>Retail</v>
      </c>
    </row>
    <row r="223" customFormat="false" ht="15" hidden="false" customHeight="false" outlineLevel="0" collapsed="false">
      <c r="A223" s="4" t="s">
        <v>20168</v>
      </c>
      <c r="B223" s="4" t="s">
        <v>19932</v>
      </c>
      <c r="C223" s="4" t="s">
        <v>899</v>
      </c>
      <c r="D223" s="4"/>
      <c r="E223" s="4" t="n">
        <v>0</v>
      </c>
      <c r="F223" s="4" t="n">
        <v>0</v>
      </c>
      <c r="G223" s="4" t="n">
        <v>0</v>
      </c>
      <c r="H223" s="4" t="str">
        <f aca="false">INDEX(Data_Campaigns!$C$2:$C$10,MATCH(B223,Data_Campaigns!$A$2:$A$10,0))</f>
        <v>Direct Mail</v>
      </c>
      <c r="I223" s="4" t="str">
        <f aca="false">INDEX(Data_Customers!$C$2:$C$602,MATCH(C223,Data_Customers!$A$2:$A$602,0))</f>
        <v>Retail</v>
      </c>
    </row>
    <row r="224" customFormat="false" ht="15" hidden="false" customHeight="false" outlineLevel="0" collapsed="false">
      <c r="A224" s="4" t="s">
        <v>20169</v>
      </c>
      <c r="B224" s="4" t="s">
        <v>19932</v>
      </c>
      <c r="C224" s="4" t="s">
        <v>645</v>
      </c>
      <c r="D224" s="4"/>
      <c r="E224" s="4" t="n">
        <v>0</v>
      </c>
      <c r="F224" s="4" t="n">
        <v>0</v>
      </c>
      <c r="G224" s="4" t="n">
        <v>0</v>
      </c>
      <c r="H224" s="4" t="str">
        <f aca="false">INDEX(Data_Campaigns!$C$2:$C$10,MATCH(B224,Data_Campaigns!$A$2:$A$10,0))</f>
        <v>Direct Mail</v>
      </c>
      <c r="I224" s="4" t="str">
        <f aca="false">INDEX(Data_Customers!$C$2:$C$602,MATCH(C224,Data_Customers!$A$2:$A$602,0))</f>
        <v>Retail</v>
      </c>
    </row>
    <row r="225" customFormat="false" ht="15" hidden="false" customHeight="false" outlineLevel="0" collapsed="false">
      <c r="A225" s="4" t="s">
        <v>20170</v>
      </c>
      <c r="B225" s="4" t="s">
        <v>19932</v>
      </c>
      <c r="C225" s="4" t="s">
        <v>954</v>
      </c>
      <c r="D225" s="4"/>
      <c r="E225" s="4" t="n">
        <v>0</v>
      </c>
      <c r="F225" s="4" t="n">
        <v>0</v>
      </c>
      <c r="G225" s="4" t="n">
        <v>0</v>
      </c>
      <c r="H225" s="4" t="str">
        <f aca="false">INDEX(Data_Campaigns!$C$2:$C$10,MATCH(B225,Data_Campaigns!$A$2:$A$10,0))</f>
        <v>Direct Mail</v>
      </c>
      <c r="I225" s="4" t="str">
        <f aca="false">INDEX(Data_Customers!$C$2:$C$602,MATCH(C225,Data_Customers!$A$2:$A$602,0))</f>
        <v>Retail</v>
      </c>
    </row>
    <row r="226" customFormat="false" ht="15" hidden="false" customHeight="false" outlineLevel="0" collapsed="false">
      <c r="A226" s="4" t="s">
        <v>20171</v>
      </c>
      <c r="B226" s="4" t="s">
        <v>19932</v>
      </c>
      <c r="C226" s="4" t="s">
        <v>945</v>
      </c>
      <c r="D226" s="4"/>
      <c r="E226" s="4" t="n">
        <v>0</v>
      </c>
      <c r="F226" s="4" t="n">
        <v>0</v>
      </c>
      <c r="G226" s="4" t="n">
        <v>0</v>
      </c>
      <c r="H226" s="4" t="str">
        <f aca="false">INDEX(Data_Campaigns!$C$2:$C$10,MATCH(B226,Data_Campaigns!$A$2:$A$10,0))</f>
        <v>Direct Mail</v>
      </c>
      <c r="I226" s="4" t="str">
        <f aca="false">INDEX(Data_Customers!$C$2:$C$602,MATCH(C226,Data_Customers!$A$2:$A$602,0))</f>
        <v>Retail</v>
      </c>
    </row>
    <row r="227" customFormat="false" ht="15" hidden="false" customHeight="false" outlineLevel="0" collapsed="false">
      <c r="A227" s="4" t="s">
        <v>20172</v>
      </c>
      <c r="B227" s="4" t="s">
        <v>19932</v>
      </c>
      <c r="C227" s="4" t="s">
        <v>672</v>
      </c>
      <c r="D227" s="4"/>
      <c r="E227" s="4" t="n">
        <v>0</v>
      </c>
      <c r="F227" s="4" t="n">
        <v>0</v>
      </c>
      <c r="G227" s="4" t="n">
        <v>0</v>
      </c>
      <c r="H227" s="4" t="str">
        <f aca="false">INDEX(Data_Campaigns!$C$2:$C$10,MATCH(B227,Data_Campaigns!$A$2:$A$10,0))</f>
        <v>Direct Mail</v>
      </c>
      <c r="I227" s="4" t="str">
        <f aca="false">INDEX(Data_Customers!$C$2:$C$602,MATCH(C227,Data_Customers!$A$2:$A$602,0))</f>
        <v>Retail</v>
      </c>
    </row>
    <row r="228" customFormat="false" ht="15" hidden="false" customHeight="false" outlineLevel="0" collapsed="false">
      <c r="A228" s="4" t="s">
        <v>20173</v>
      </c>
      <c r="B228" s="4" t="s">
        <v>19932</v>
      </c>
      <c r="C228" s="4" t="s">
        <v>634</v>
      </c>
      <c r="D228" s="4"/>
      <c r="E228" s="4" t="n">
        <v>0</v>
      </c>
      <c r="F228" s="4" t="n">
        <v>1</v>
      </c>
      <c r="G228" s="4" t="n">
        <v>809.98</v>
      </c>
      <c r="H228" s="4" t="str">
        <f aca="false">INDEX(Data_Campaigns!$C$2:$C$10,MATCH(B228,Data_Campaigns!$A$2:$A$10,0))</f>
        <v>Direct Mail</v>
      </c>
      <c r="I228" s="4" t="str">
        <f aca="false">INDEX(Data_Customers!$C$2:$C$602,MATCH(C228,Data_Customers!$A$2:$A$602,0))</f>
        <v>Retail</v>
      </c>
    </row>
    <row r="229" customFormat="false" ht="15" hidden="false" customHeight="false" outlineLevel="0" collapsed="false">
      <c r="A229" s="4" t="s">
        <v>20174</v>
      </c>
      <c r="B229" s="4" t="s">
        <v>19932</v>
      </c>
      <c r="C229" s="4" t="s">
        <v>544</v>
      </c>
      <c r="D229" s="4"/>
      <c r="E229" s="4" t="n">
        <v>0</v>
      </c>
      <c r="F229" s="4" t="n">
        <v>0</v>
      </c>
      <c r="G229" s="4" t="n">
        <v>0</v>
      </c>
      <c r="H229" s="4" t="str">
        <f aca="false">INDEX(Data_Campaigns!$C$2:$C$10,MATCH(B229,Data_Campaigns!$A$2:$A$10,0))</f>
        <v>Direct Mail</v>
      </c>
      <c r="I229" s="4" t="str">
        <f aca="false">INDEX(Data_Customers!$C$2:$C$602,MATCH(C229,Data_Customers!$A$2:$A$602,0))</f>
        <v>Retail</v>
      </c>
    </row>
    <row r="230" customFormat="false" ht="15" hidden="false" customHeight="false" outlineLevel="0" collapsed="false">
      <c r="A230" s="4" t="s">
        <v>20175</v>
      </c>
      <c r="B230" s="4" t="s">
        <v>19932</v>
      </c>
      <c r="C230" s="4" t="s">
        <v>158</v>
      </c>
      <c r="D230" s="4"/>
      <c r="E230" s="4" t="n">
        <v>0</v>
      </c>
      <c r="F230" s="4" t="n">
        <v>0</v>
      </c>
      <c r="G230" s="4" t="n">
        <v>0</v>
      </c>
      <c r="H230" s="4" t="str">
        <f aca="false">INDEX(Data_Campaigns!$C$2:$C$10,MATCH(B230,Data_Campaigns!$A$2:$A$10,0))</f>
        <v>Direct Mail</v>
      </c>
      <c r="I230" s="4" t="str">
        <f aca="false">INDEX(Data_Customers!$C$2:$C$602,MATCH(C230,Data_Customers!$A$2:$A$602,0))</f>
        <v>Retail</v>
      </c>
    </row>
    <row r="231" customFormat="false" ht="15" hidden="false" customHeight="false" outlineLevel="0" collapsed="false">
      <c r="A231" s="4" t="s">
        <v>20176</v>
      </c>
      <c r="B231" s="4" t="s">
        <v>19932</v>
      </c>
      <c r="C231" s="4" t="s">
        <v>365</v>
      </c>
      <c r="D231" s="4"/>
      <c r="E231" s="4" t="n">
        <v>0</v>
      </c>
      <c r="F231" s="4" t="n">
        <v>0</v>
      </c>
      <c r="G231" s="4" t="n">
        <v>0</v>
      </c>
      <c r="H231" s="4" t="str">
        <f aca="false">INDEX(Data_Campaigns!$C$2:$C$10,MATCH(B231,Data_Campaigns!$A$2:$A$10,0))</f>
        <v>Direct Mail</v>
      </c>
      <c r="I231" s="4" t="str">
        <f aca="false">INDEX(Data_Customers!$C$2:$C$602,MATCH(C231,Data_Customers!$A$2:$A$602,0))</f>
        <v>Retail</v>
      </c>
    </row>
    <row r="232" customFormat="false" ht="15" hidden="false" customHeight="false" outlineLevel="0" collapsed="false">
      <c r="A232" s="4" t="s">
        <v>20177</v>
      </c>
      <c r="B232" s="4" t="s">
        <v>19932</v>
      </c>
      <c r="C232" s="4" t="s">
        <v>702</v>
      </c>
      <c r="D232" s="4"/>
      <c r="E232" s="4" t="n">
        <v>0</v>
      </c>
      <c r="F232" s="4" t="n">
        <v>0</v>
      </c>
      <c r="G232" s="4" t="n">
        <v>0</v>
      </c>
      <c r="H232" s="4" t="str">
        <f aca="false">INDEX(Data_Campaigns!$C$2:$C$10,MATCH(B232,Data_Campaigns!$A$2:$A$10,0))</f>
        <v>Direct Mail</v>
      </c>
      <c r="I232" s="4" t="str">
        <f aca="false">INDEX(Data_Customers!$C$2:$C$602,MATCH(C232,Data_Customers!$A$2:$A$602,0))</f>
        <v>Retail</v>
      </c>
    </row>
    <row r="233" customFormat="false" ht="15" hidden="false" customHeight="false" outlineLevel="0" collapsed="false">
      <c r="A233" s="4" t="s">
        <v>20178</v>
      </c>
      <c r="B233" s="4" t="s">
        <v>19932</v>
      </c>
      <c r="C233" s="4" t="s">
        <v>677</v>
      </c>
      <c r="D233" s="4"/>
      <c r="E233" s="4" t="n">
        <v>0</v>
      </c>
      <c r="F233" s="4" t="n">
        <v>0</v>
      </c>
      <c r="G233" s="4" t="n">
        <v>0</v>
      </c>
      <c r="H233" s="4" t="str">
        <f aca="false">INDEX(Data_Campaigns!$C$2:$C$10,MATCH(B233,Data_Campaigns!$A$2:$A$10,0))</f>
        <v>Direct Mail</v>
      </c>
      <c r="I233" s="4" t="str">
        <f aca="false">INDEX(Data_Customers!$C$2:$C$602,MATCH(C233,Data_Customers!$A$2:$A$602,0))</f>
        <v>Retail</v>
      </c>
    </row>
    <row r="234" customFormat="false" ht="15" hidden="false" customHeight="false" outlineLevel="0" collapsed="false">
      <c r="A234" s="4" t="s">
        <v>20179</v>
      </c>
      <c r="B234" s="4" t="s">
        <v>19932</v>
      </c>
      <c r="C234" s="4" t="s">
        <v>943</v>
      </c>
      <c r="D234" s="4"/>
      <c r="E234" s="4" t="n">
        <v>0</v>
      </c>
      <c r="F234" s="4" t="n">
        <v>0</v>
      </c>
      <c r="G234" s="4" t="n">
        <v>0</v>
      </c>
      <c r="H234" s="4" t="str">
        <f aca="false">INDEX(Data_Campaigns!$C$2:$C$10,MATCH(B234,Data_Campaigns!$A$2:$A$10,0))</f>
        <v>Direct Mail</v>
      </c>
      <c r="I234" s="4" t="str">
        <f aca="false">INDEX(Data_Customers!$C$2:$C$602,MATCH(C234,Data_Customers!$A$2:$A$602,0))</f>
        <v>Retail</v>
      </c>
    </row>
    <row r="235" customFormat="false" ht="15" hidden="false" customHeight="false" outlineLevel="0" collapsed="false">
      <c r="A235" s="4" t="s">
        <v>20180</v>
      </c>
      <c r="B235" s="4" t="s">
        <v>19932</v>
      </c>
      <c r="C235" s="4" t="s">
        <v>911</v>
      </c>
      <c r="D235" s="4"/>
      <c r="E235" s="4" t="n">
        <v>0</v>
      </c>
      <c r="F235" s="4" t="n">
        <v>0</v>
      </c>
      <c r="G235" s="4" t="n">
        <v>0</v>
      </c>
      <c r="H235" s="4" t="str">
        <f aca="false">INDEX(Data_Campaigns!$C$2:$C$10,MATCH(B235,Data_Campaigns!$A$2:$A$10,0))</f>
        <v>Direct Mail</v>
      </c>
      <c r="I235" s="4" t="str">
        <f aca="false">INDEX(Data_Customers!$C$2:$C$602,MATCH(C235,Data_Customers!$A$2:$A$602,0))</f>
        <v>Retail</v>
      </c>
    </row>
    <row r="236" customFormat="false" ht="15" hidden="false" customHeight="false" outlineLevel="0" collapsed="false">
      <c r="A236" s="4" t="s">
        <v>20181</v>
      </c>
      <c r="B236" s="4" t="s">
        <v>19932</v>
      </c>
      <c r="C236" s="4" t="s">
        <v>973</v>
      </c>
      <c r="D236" s="4"/>
      <c r="E236" s="4" t="n">
        <v>0</v>
      </c>
      <c r="F236" s="4" t="n">
        <v>0</v>
      </c>
      <c r="G236" s="4" t="n">
        <v>0</v>
      </c>
      <c r="H236" s="4" t="str">
        <f aca="false">INDEX(Data_Campaigns!$C$2:$C$10,MATCH(B236,Data_Campaigns!$A$2:$A$10,0))</f>
        <v>Direct Mail</v>
      </c>
      <c r="I236" s="4" t="str">
        <f aca="false">INDEX(Data_Customers!$C$2:$C$602,MATCH(C236,Data_Customers!$A$2:$A$602,0))</f>
        <v>Retail</v>
      </c>
    </row>
    <row r="237" customFormat="false" ht="15" hidden="false" customHeight="false" outlineLevel="0" collapsed="false">
      <c r="A237" s="4" t="s">
        <v>20182</v>
      </c>
      <c r="B237" s="4" t="s">
        <v>19932</v>
      </c>
      <c r="C237" s="4" t="s">
        <v>363</v>
      </c>
      <c r="D237" s="4"/>
      <c r="E237" s="4" t="n">
        <v>0</v>
      </c>
      <c r="F237" s="4" t="n">
        <v>0</v>
      </c>
      <c r="G237" s="4" t="n">
        <v>0</v>
      </c>
      <c r="H237" s="4" t="str">
        <f aca="false">INDEX(Data_Campaigns!$C$2:$C$10,MATCH(B237,Data_Campaigns!$A$2:$A$10,0))</f>
        <v>Direct Mail</v>
      </c>
      <c r="I237" s="4" t="str">
        <f aca="false">INDEX(Data_Customers!$C$2:$C$602,MATCH(C237,Data_Customers!$A$2:$A$602,0))</f>
        <v>Retail</v>
      </c>
    </row>
    <row r="238" customFormat="false" ht="15" hidden="false" customHeight="false" outlineLevel="0" collapsed="false">
      <c r="A238" s="4" t="s">
        <v>20183</v>
      </c>
      <c r="B238" s="4" t="s">
        <v>19932</v>
      </c>
      <c r="C238" s="4" t="s">
        <v>732</v>
      </c>
      <c r="D238" s="4"/>
      <c r="E238" s="4" t="n">
        <v>0</v>
      </c>
      <c r="F238" s="4" t="n">
        <v>0</v>
      </c>
      <c r="G238" s="4" t="n">
        <v>0</v>
      </c>
      <c r="H238" s="4" t="str">
        <f aca="false">INDEX(Data_Campaigns!$C$2:$C$10,MATCH(B238,Data_Campaigns!$A$2:$A$10,0))</f>
        <v>Direct Mail</v>
      </c>
      <c r="I238" s="4" t="str">
        <f aca="false">INDEX(Data_Customers!$C$2:$C$602,MATCH(C238,Data_Customers!$A$2:$A$602,0))</f>
        <v>Retail</v>
      </c>
    </row>
    <row r="239" customFormat="false" ht="15" hidden="false" customHeight="false" outlineLevel="0" collapsed="false">
      <c r="A239" s="4" t="s">
        <v>20184</v>
      </c>
      <c r="B239" s="4" t="s">
        <v>19932</v>
      </c>
      <c r="C239" s="4" t="s">
        <v>962</v>
      </c>
      <c r="D239" s="4"/>
      <c r="E239" s="4" t="n">
        <v>0</v>
      </c>
      <c r="F239" s="4" t="n">
        <v>0</v>
      </c>
      <c r="G239" s="4" t="n">
        <v>0</v>
      </c>
      <c r="H239" s="4" t="str">
        <f aca="false">INDEX(Data_Campaigns!$C$2:$C$10,MATCH(B239,Data_Campaigns!$A$2:$A$10,0))</f>
        <v>Direct Mail</v>
      </c>
      <c r="I239" s="4" t="str">
        <f aca="false">INDEX(Data_Customers!$C$2:$C$602,MATCH(C239,Data_Customers!$A$2:$A$602,0))</f>
        <v>Retail</v>
      </c>
    </row>
    <row r="240" customFormat="false" ht="15" hidden="false" customHeight="false" outlineLevel="0" collapsed="false">
      <c r="A240" s="4" t="s">
        <v>20185</v>
      </c>
      <c r="B240" s="4" t="s">
        <v>19932</v>
      </c>
      <c r="C240" s="4" t="s">
        <v>730</v>
      </c>
      <c r="D240" s="4"/>
      <c r="E240" s="4" t="n">
        <v>0</v>
      </c>
      <c r="F240" s="4" t="n">
        <v>0</v>
      </c>
      <c r="G240" s="4" t="n">
        <v>0</v>
      </c>
      <c r="H240" s="4" t="str">
        <f aca="false">INDEX(Data_Campaigns!$C$2:$C$10,MATCH(B240,Data_Campaigns!$A$2:$A$10,0))</f>
        <v>Direct Mail</v>
      </c>
      <c r="I240" s="4" t="str">
        <f aca="false">INDEX(Data_Customers!$C$2:$C$602,MATCH(C240,Data_Customers!$A$2:$A$602,0))</f>
        <v>Retail</v>
      </c>
    </row>
    <row r="241" customFormat="false" ht="15" hidden="false" customHeight="false" outlineLevel="0" collapsed="false">
      <c r="A241" s="4" t="s">
        <v>20186</v>
      </c>
      <c r="B241" s="4" t="s">
        <v>19932</v>
      </c>
      <c r="C241" s="4" t="s">
        <v>994</v>
      </c>
      <c r="D241" s="4"/>
      <c r="E241" s="4" t="n">
        <v>0</v>
      </c>
      <c r="F241" s="4" t="n">
        <v>0</v>
      </c>
      <c r="G241" s="4" t="n">
        <v>0</v>
      </c>
      <c r="H241" s="4" t="str">
        <f aca="false">INDEX(Data_Campaigns!$C$2:$C$10,MATCH(B241,Data_Campaigns!$A$2:$A$10,0))</f>
        <v>Direct Mail</v>
      </c>
      <c r="I241" s="4" t="str">
        <f aca="false">INDEX(Data_Customers!$C$2:$C$602,MATCH(C241,Data_Customers!$A$2:$A$602,0))</f>
        <v>Retail</v>
      </c>
    </row>
    <row r="242" customFormat="false" ht="15" hidden="false" customHeight="false" outlineLevel="0" collapsed="false">
      <c r="A242" s="4" t="s">
        <v>20187</v>
      </c>
      <c r="B242" s="4" t="s">
        <v>19932</v>
      </c>
      <c r="C242" s="4" t="s">
        <v>374</v>
      </c>
      <c r="D242" s="4"/>
      <c r="E242" s="4" t="n">
        <v>0</v>
      </c>
      <c r="F242" s="4" t="n">
        <v>0</v>
      </c>
      <c r="G242" s="4" t="n">
        <v>0</v>
      </c>
      <c r="H242" s="4" t="str">
        <f aca="false">INDEX(Data_Campaigns!$C$2:$C$10,MATCH(B242,Data_Campaigns!$A$2:$A$10,0))</f>
        <v>Direct Mail</v>
      </c>
      <c r="I242" s="4" t="str">
        <f aca="false">INDEX(Data_Customers!$C$2:$C$602,MATCH(C242,Data_Customers!$A$2:$A$602,0))</f>
        <v>Retail</v>
      </c>
    </row>
    <row r="243" customFormat="false" ht="15" hidden="false" customHeight="false" outlineLevel="0" collapsed="false">
      <c r="A243" s="4" t="s">
        <v>20188</v>
      </c>
      <c r="B243" s="4" t="s">
        <v>19932</v>
      </c>
      <c r="C243" s="4" t="s">
        <v>877</v>
      </c>
      <c r="D243" s="4"/>
      <c r="E243" s="4" t="n">
        <v>0</v>
      </c>
      <c r="F243" s="4" t="n">
        <v>0</v>
      </c>
      <c r="G243" s="4" t="n">
        <v>0</v>
      </c>
      <c r="H243" s="4" t="str">
        <f aca="false">INDEX(Data_Campaigns!$C$2:$C$10,MATCH(B243,Data_Campaigns!$A$2:$A$10,0))</f>
        <v>Direct Mail</v>
      </c>
      <c r="I243" s="4" t="str">
        <f aca="false">INDEX(Data_Customers!$C$2:$C$602,MATCH(C243,Data_Customers!$A$2:$A$602,0))</f>
        <v>Retail</v>
      </c>
    </row>
    <row r="244" customFormat="false" ht="15" hidden="false" customHeight="false" outlineLevel="0" collapsed="false">
      <c r="A244" s="4" t="s">
        <v>20189</v>
      </c>
      <c r="B244" s="4" t="s">
        <v>19932</v>
      </c>
      <c r="C244" s="4" t="s">
        <v>298</v>
      </c>
      <c r="D244" s="4"/>
      <c r="E244" s="4" t="n">
        <v>0</v>
      </c>
      <c r="F244" s="4" t="n">
        <v>0</v>
      </c>
      <c r="G244" s="4" t="n">
        <v>0</v>
      </c>
      <c r="H244" s="4" t="str">
        <f aca="false">INDEX(Data_Campaigns!$C$2:$C$10,MATCH(B244,Data_Campaigns!$A$2:$A$10,0))</f>
        <v>Direct Mail</v>
      </c>
      <c r="I244" s="4" t="str">
        <f aca="false">INDEX(Data_Customers!$C$2:$C$602,MATCH(C244,Data_Customers!$A$2:$A$602,0))</f>
        <v>Retail</v>
      </c>
    </row>
    <row r="245" customFormat="false" ht="15" hidden="false" customHeight="false" outlineLevel="0" collapsed="false">
      <c r="A245" s="4" t="s">
        <v>20190</v>
      </c>
      <c r="B245" s="4" t="s">
        <v>19932</v>
      </c>
      <c r="C245" s="4" t="s">
        <v>128</v>
      </c>
      <c r="D245" s="4"/>
      <c r="E245" s="4" t="n">
        <v>0</v>
      </c>
      <c r="F245" s="4" t="n">
        <v>0</v>
      </c>
      <c r="G245" s="4" t="n">
        <v>0</v>
      </c>
      <c r="H245" s="4" t="str">
        <f aca="false">INDEX(Data_Campaigns!$C$2:$C$10,MATCH(B245,Data_Campaigns!$A$2:$A$10,0))</f>
        <v>Direct Mail</v>
      </c>
      <c r="I245" s="4" t="str">
        <f aca="false">INDEX(Data_Customers!$C$2:$C$602,MATCH(C245,Data_Customers!$A$2:$A$602,0))</f>
        <v>Retail</v>
      </c>
    </row>
    <row r="246" customFormat="false" ht="15" hidden="false" customHeight="false" outlineLevel="0" collapsed="false">
      <c r="A246" s="4" t="s">
        <v>20191</v>
      </c>
      <c r="B246" s="4" t="s">
        <v>19932</v>
      </c>
      <c r="C246" s="4" t="s">
        <v>434</v>
      </c>
      <c r="D246" s="4"/>
      <c r="E246" s="4" t="n">
        <v>0</v>
      </c>
      <c r="F246" s="4" t="n">
        <v>0</v>
      </c>
      <c r="G246" s="4" t="n">
        <v>0</v>
      </c>
      <c r="H246" s="4" t="str">
        <f aca="false">INDEX(Data_Campaigns!$C$2:$C$10,MATCH(B246,Data_Campaigns!$A$2:$A$10,0))</f>
        <v>Direct Mail</v>
      </c>
      <c r="I246" s="4" t="str">
        <f aca="false">INDEX(Data_Customers!$C$2:$C$602,MATCH(C246,Data_Customers!$A$2:$A$602,0))</f>
        <v>Retail</v>
      </c>
    </row>
    <row r="247" customFormat="false" ht="15" hidden="false" customHeight="false" outlineLevel="0" collapsed="false">
      <c r="A247" s="4" t="s">
        <v>20192</v>
      </c>
      <c r="B247" s="4" t="s">
        <v>19932</v>
      </c>
      <c r="C247" s="4" t="s">
        <v>709</v>
      </c>
      <c r="D247" s="4"/>
      <c r="E247" s="4" t="n">
        <v>0</v>
      </c>
      <c r="F247" s="4" t="n">
        <v>0</v>
      </c>
      <c r="G247" s="4" t="n">
        <v>0</v>
      </c>
      <c r="H247" s="4" t="str">
        <f aca="false">INDEX(Data_Campaigns!$C$2:$C$10,MATCH(B247,Data_Campaigns!$A$2:$A$10,0))</f>
        <v>Direct Mail</v>
      </c>
      <c r="I247" s="4" t="str">
        <f aca="false">INDEX(Data_Customers!$C$2:$C$602,MATCH(C247,Data_Customers!$A$2:$A$602,0))</f>
        <v>Retail</v>
      </c>
    </row>
    <row r="248" customFormat="false" ht="15" hidden="false" customHeight="false" outlineLevel="0" collapsed="false">
      <c r="A248" s="4" t="s">
        <v>20193</v>
      </c>
      <c r="B248" s="4" t="s">
        <v>19932</v>
      </c>
      <c r="C248" s="4" t="s">
        <v>866</v>
      </c>
      <c r="D248" s="4"/>
      <c r="E248" s="4" t="n">
        <v>0</v>
      </c>
      <c r="F248" s="4" t="n">
        <v>0</v>
      </c>
      <c r="G248" s="4" t="n">
        <v>0</v>
      </c>
      <c r="H248" s="4" t="str">
        <f aca="false">INDEX(Data_Campaigns!$C$2:$C$10,MATCH(B248,Data_Campaigns!$A$2:$A$10,0))</f>
        <v>Direct Mail</v>
      </c>
      <c r="I248" s="4" t="str">
        <f aca="false">INDEX(Data_Customers!$C$2:$C$602,MATCH(C248,Data_Customers!$A$2:$A$602,0))</f>
        <v>Retail</v>
      </c>
    </row>
    <row r="249" customFormat="false" ht="15" hidden="false" customHeight="false" outlineLevel="0" collapsed="false">
      <c r="A249" s="4" t="s">
        <v>20194</v>
      </c>
      <c r="B249" s="4" t="s">
        <v>19932</v>
      </c>
      <c r="C249" s="4" t="s">
        <v>767</v>
      </c>
      <c r="D249" s="4"/>
      <c r="E249" s="4" t="n">
        <v>0</v>
      </c>
      <c r="F249" s="4" t="n">
        <v>0</v>
      </c>
      <c r="G249" s="4" t="n">
        <v>0</v>
      </c>
      <c r="H249" s="4" t="str">
        <f aca="false">INDEX(Data_Campaigns!$C$2:$C$10,MATCH(B249,Data_Campaigns!$A$2:$A$10,0))</f>
        <v>Direct Mail</v>
      </c>
      <c r="I249" s="4" t="str">
        <f aca="false">INDEX(Data_Customers!$C$2:$C$602,MATCH(C249,Data_Customers!$A$2:$A$602,0))</f>
        <v>Retail</v>
      </c>
    </row>
    <row r="250" customFormat="false" ht="15" hidden="false" customHeight="false" outlineLevel="0" collapsed="false">
      <c r="A250" s="4" t="s">
        <v>20195</v>
      </c>
      <c r="B250" s="4" t="s">
        <v>19932</v>
      </c>
      <c r="C250" s="4" t="s">
        <v>124</v>
      </c>
      <c r="D250" s="4"/>
      <c r="E250" s="4" t="n">
        <v>0</v>
      </c>
      <c r="F250" s="4" t="n">
        <v>0</v>
      </c>
      <c r="G250" s="4" t="n">
        <v>0</v>
      </c>
      <c r="H250" s="4" t="str">
        <f aca="false">INDEX(Data_Campaigns!$C$2:$C$10,MATCH(B250,Data_Campaigns!$A$2:$A$10,0))</f>
        <v>Direct Mail</v>
      </c>
      <c r="I250" s="4" t="str">
        <f aca="false">INDEX(Data_Customers!$C$2:$C$602,MATCH(C250,Data_Customers!$A$2:$A$602,0))</f>
        <v>Retail</v>
      </c>
    </row>
    <row r="251" customFormat="false" ht="15" hidden="false" customHeight="false" outlineLevel="0" collapsed="false">
      <c r="A251" s="4" t="s">
        <v>20196</v>
      </c>
      <c r="B251" s="4" t="s">
        <v>19932</v>
      </c>
      <c r="C251" s="4" t="s">
        <v>429</v>
      </c>
      <c r="D251" s="4"/>
      <c r="E251" s="4" t="n">
        <v>0</v>
      </c>
      <c r="F251" s="4" t="n">
        <v>0</v>
      </c>
      <c r="G251" s="4" t="n">
        <v>0</v>
      </c>
      <c r="H251" s="4" t="str">
        <f aca="false">INDEX(Data_Campaigns!$C$2:$C$10,MATCH(B251,Data_Campaigns!$A$2:$A$10,0))</f>
        <v>Direct Mail</v>
      </c>
      <c r="I251" s="4" t="str">
        <f aca="false">INDEX(Data_Customers!$C$2:$C$602,MATCH(C251,Data_Customers!$A$2:$A$602,0))</f>
        <v>Retail</v>
      </c>
    </row>
    <row r="252" customFormat="false" ht="15" hidden="false" customHeight="false" outlineLevel="0" collapsed="false">
      <c r="A252" s="4" t="s">
        <v>20197</v>
      </c>
      <c r="B252" s="4" t="s">
        <v>19932</v>
      </c>
      <c r="C252" s="4" t="s">
        <v>531</v>
      </c>
      <c r="D252" s="4"/>
      <c r="E252" s="4" t="n">
        <v>0</v>
      </c>
      <c r="F252" s="4" t="n">
        <v>0</v>
      </c>
      <c r="G252" s="4" t="n">
        <v>0</v>
      </c>
      <c r="H252" s="4" t="str">
        <f aca="false">INDEX(Data_Campaigns!$C$2:$C$10,MATCH(B252,Data_Campaigns!$A$2:$A$10,0))</f>
        <v>Direct Mail</v>
      </c>
      <c r="I252" s="4" t="str">
        <f aca="false">INDEX(Data_Customers!$C$2:$C$602,MATCH(C252,Data_Customers!$A$2:$A$602,0))</f>
        <v>Retail</v>
      </c>
    </row>
    <row r="253" customFormat="false" ht="15" hidden="false" customHeight="false" outlineLevel="0" collapsed="false">
      <c r="A253" s="4" t="s">
        <v>20198</v>
      </c>
      <c r="B253" s="4" t="s">
        <v>19932</v>
      </c>
      <c r="C253" s="4" t="s">
        <v>235</v>
      </c>
      <c r="D253" s="4"/>
      <c r="E253" s="4" t="n">
        <v>0</v>
      </c>
      <c r="F253" s="4" t="n">
        <v>0</v>
      </c>
      <c r="G253" s="4" t="n">
        <v>0</v>
      </c>
      <c r="H253" s="4" t="str">
        <f aca="false">INDEX(Data_Campaigns!$C$2:$C$10,MATCH(B253,Data_Campaigns!$A$2:$A$10,0))</f>
        <v>Direct Mail</v>
      </c>
      <c r="I253" s="4" t="str">
        <f aca="false">INDEX(Data_Customers!$C$2:$C$602,MATCH(C253,Data_Customers!$A$2:$A$602,0))</f>
        <v>Retail</v>
      </c>
    </row>
    <row r="254" customFormat="false" ht="15" hidden="false" customHeight="false" outlineLevel="0" collapsed="false">
      <c r="A254" s="4" t="s">
        <v>20199</v>
      </c>
      <c r="B254" s="4" t="s">
        <v>19932</v>
      </c>
      <c r="C254" s="4" t="s">
        <v>412</v>
      </c>
      <c r="D254" s="4"/>
      <c r="E254" s="4" t="n">
        <v>0</v>
      </c>
      <c r="F254" s="4" t="n">
        <v>1</v>
      </c>
      <c r="G254" s="4" t="n">
        <v>73.28</v>
      </c>
      <c r="H254" s="4" t="str">
        <f aca="false">INDEX(Data_Campaigns!$C$2:$C$10,MATCH(B254,Data_Campaigns!$A$2:$A$10,0))</f>
        <v>Direct Mail</v>
      </c>
      <c r="I254" s="4" t="str">
        <f aca="false">INDEX(Data_Customers!$C$2:$C$602,MATCH(C254,Data_Customers!$A$2:$A$602,0))</f>
        <v>Retail</v>
      </c>
    </row>
    <row r="255" customFormat="false" ht="15" hidden="false" customHeight="false" outlineLevel="0" collapsed="false">
      <c r="A255" s="4" t="s">
        <v>20200</v>
      </c>
      <c r="B255" s="4" t="s">
        <v>19932</v>
      </c>
      <c r="C255" s="4" t="s">
        <v>473</v>
      </c>
      <c r="D255" s="4"/>
      <c r="E255" s="4" t="n">
        <v>0</v>
      </c>
      <c r="F255" s="4" t="n">
        <v>0</v>
      </c>
      <c r="G255" s="4" t="n">
        <v>0</v>
      </c>
      <c r="H255" s="4" t="str">
        <f aca="false">INDEX(Data_Campaigns!$C$2:$C$10,MATCH(B255,Data_Campaigns!$A$2:$A$10,0))</f>
        <v>Direct Mail</v>
      </c>
      <c r="I255" s="4" t="str">
        <f aca="false">INDEX(Data_Customers!$C$2:$C$602,MATCH(C255,Data_Customers!$A$2:$A$602,0))</f>
        <v>Retail</v>
      </c>
    </row>
    <row r="256" customFormat="false" ht="15" hidden="false" customHeight="false" outlineLevel="0" collapsed="false">
      <c r="A256" s="4" t="s">
        <v>20201</v>
      </c>
      <c r="B256" s="4" t="s">
        <v>19932</v>
      </c>
      <c r="C256" s="4" t="s">
        <v>503</v>
      </c>
      <c r="D256" s="4"/>
      <c r="E256" s="4" t="n">
        <v>0</v>
      </c>
      <c r="F256" s="4" t="n">
        <v>0</v>
      </c>
      <c r="G256" s="4" t="n">
        <v>0</v>
      </c>
      <c r="H256" s="4" t="str">
        <f aca="false">INDEX(Data_Campaigns!$C$2:$C$10,MATCH(B256,Data_Campaigns!$A$2:$A$10,0))</f>
        <v>Direct Mail</v>
      </c>
      <c r="I256" s="4" t="str">
        <f aca="false">INDEX(Data_Customers!$C$2:$C$602,MATCH(C256,Data_Customers!$A$2:$A$602,0))</f>
        <v>Retail</v>
      </c>
    </row>
    <row r="257" customFormat="false" ht="15" hidden="false" customHeight="false" outlineLevel="0" collapsed="false">
      <c r="A257" s="4" t="s">
        <v>20202</v>
      </c>
      <c r="B257" s="4" t="s">
        <v>19932</v>
      </c>
      <c r="C257" s="4" t="s">
        <v>816</v>
      </c>
      <c r="D257" s="4"/>
      <c r="E257" s="4" t="n">
        <v>0</v>
      </c>
      <c r="F257" s="4" t="n">
        <v>1</v>
      </c>
      <c r="G257" s="4" t="n">
        <v>278.42</v>
      </c>
      <c r="H257" s="4" t="str">
        <f aca="false">INDEX(Data_Campaigns!$C$2:$C$10,MATCH(B257,Data_Campaigns!$A$2:$A$10,0))</f>
        <v>Direct Mail</v>
      </c>
      <c r="I257" s="4" t="str">
        <f aca="false">INDEX(Data_Customers!$C$2:$C$602,MATCH(C257,Data_Customers!$A$2:$A$602,0))</f>
        <v>Retail</v>
      </c>
    </row>
    <row r="258" customFormat="false" ht="15" hidden="false" customHeight="false" outlineLevel="0" collapsed="false">
      <c r="A258" s="4" t="s">
        <v>20203</v>
      </c>
      <c r="B258" s="4" t="s">
        <v>19932</v>
      </c>
      <c r="C258" s="4" t="s">
        <v>598</v>
      </c>
      <c r="D258" s="4"/>
      <c r="E258" s="4" t="n">
        <v>0</v>
      </c>
      <c r="F258" s="4" t="n">
        <v>0</v>
      </c>
      <c r="G258" s="4" t="n">
        <v>0</v>
      </c>
      <c r="H258" s="4" t="str">
        <f aca="false">INDEX(Data_Campaigns!$C$2:$C$10,MATCH(B258,Data_Campaigns!$A$2:$A$10,0))</f>
        <v>Direct Mail</v>
      </c>
      <c r="I258" s="4" t="str">
        <f aca="false">INDEX(Data_Customers!$C$2:$C$602,MATCH(C258,Data_Customers!$A$2:$A$602,0))</f>
        <v>Retail</v>
      </c>
    </row>
    <row r="259" customFormat="false" ht="15" hidden="false" customHeight="false" outlineLevel="0" collapsed="false">
      <c r="A259" s="4" t="s">
        <v>20204</v>
      </c>
      <c r="B259" s="4" t="s">
        <v>19932</v>
      </c>
      <c r="C259" s="4" t="s">
        <v>774</v>
      </c>
      <c r="D259" s="4"/>
      <c r="E259" s="4" t="n">
        <v>0</v>
      </c>
      <c r="F259" s="4" t="n">
        <v>0</v>
      </c>
      <c r="G259" s="4" t="n">
        <v>0</v>
      </c>
      <c r="H259" s="4" t="str">
        <f aca="false">INDEX(Data_Campaigns!$C$2:$C$10,MATCH(B259,Data_Campaigns!$A$2:$A$10,0))</f>
        <v>Direct Mail</v>
      </c>
      <c r="I259" s="4" t="str">
        <f aca="false">INDEX(Data_Customers!$C$2:$C$602,MATCH(C259,Data_Customers!$A$2:$A$602,0))</f>
        <v>Retail</v>
      </c>
    </row>
    <row r="260" customFormat="false" ht="15" hidden="false" customHeight="false" outlineLevel="0" collapsed="false">
      <c r="A260" s="4" t="s">
        <v>20205</v>
      </c>
      <c r="B260" s="4" t="s">
        <v>19932</v>
      </c>
      <c r="C260" s="4" t="s">
        <v>763</v>
      </c>
      <c r="D260" s="4"/>
      <c r="E260" s="4" t="n">
        <v>0</v>
      </c>
      <c r="F260" s="4" t="n">
        <v>0</v>
      </c>
      <c r="G260" s="4" t="n">
        <v>0</v>
      </c>
      <c r="H260" s="4" t="str">
        <f aca="false">INDEX(Data_Campaigns!$C$2:$C$10,MATCH(B260,Data_Campaigns!$A$2:$A$10,0))</f>
        <v>Direct Mail</v>
      </c>
      <c r="I260" s="4" t="str">
        <f aca="false">INDEX(Data_Customers!$C$2:$C$602,MATCH(C260,Data_Customers!$A$2:$A$602,0))</f>
        <v>Retail</v>
      </c>
    </row>
    <row r="261" customFormat="false" ht="15" hidden="false" customHeight="false" outlineLevel="0" collapsed="false">
      <c r="A261" s="4" t="s">
        <v>20206</v>
      </c>
      <c r="B261" s="4" t="s">
        <v>19932</v>
      </c>
      <c r="C261" s="4" t="s">
        <v>602</v>
      </c>
      <c r="D261" s="4"/>
      <c r="E261" s="4" t="n">
        <v>0</v>
      </c>
      <c r="F261" s="4" t="n">
        <v>0</v>
      </c>
      <c r="G261" s="4" t="n">
        <v>0</v>
      </c>
      <c r="H261" s="4" t="str">
        <f aca="false">INDEX(Data_Campaigns!$C$2:$C$10,MATCH(B261,Data_Campaigns!$A$2:$A$10,0))</f>
        <v>Direct Mail</v>
      </c>
      <c r="I261" s="4" t="str">
        <f aca="false">INDEX(Data_Customers!$C$2:$C$602,MATCH(C261,Data_Customers!$A$2:$A$602,0))</f>
        <v>Retail</v>
      </c>
    </row>
    <row r="262" customFormat="false" ht="15" hidden="false" customHeight="false" outlineLevel="0" collapsed="false">
      <c r="A262" s="4" t="s">
        <v>20207</v>
      </c>
      <c r="B262" s="4" t="s">
        <v>19932</v>
      </c>
      <c r="C262" s="4" t="s">
        <v>728</v>
      </c>
      <c r="D262" s="4"/>
      <c r="E262" s="4" t="n">
        <v>0</v>
      </c>
      <c r="F262" s="4" t="n">
        <v>0</v>
      </c>
      <c r="G262" s="4" t="n">
        <v>0</v>
      </c>
      <c r="H262" s="4" t="str">
        <f aca="false">INDEX(Data_Campaigns!$C$2:$C$10,MATCH(B262,Data_Campaigns!$A$2:$A$10,0))</f>
        <v>Direct Mail</v>
      </c>
      <c r="I262" s="4" t="str">
        <f aca="false">INDEX(Data_Customers!$C$2:$C$602,MATCH(C262,Data_Customers!$A$2:$A$602,0))</f>
        <v>Retail</v>
      </c>
    </row>
    <row r="263" customFormat="false" ht="15" hidden="false" customHeight="false" outlineLevel="0" collapsed="false">
      <c r="A263" s="4" t="s">
        <v>20208</v>
      </c>
      <c r="B263" s="4" t="s">
        <v>19932</v>
      </c>
      <c r="C263" s="4" t="s">
        <v>231</v>
      </c>
      <c r="D263" s="4"/>
      <c r="E263" s="4" t="n">
        <v>0</v>
      </c>
      <c r="F263" s="4" t="n">
        <v>0</v>
      </c>
      <c r="G263" s="4" t="n">
        <v>0</v>
      </c>
      <c r="H263" s="4" t="str">
        <f aca="false">INDEX(Data_Campaigns!$C$2:$C$10,MATCH(B263,Data_Campaigns!$A$2:$A$10,0))</f>
        <v>Direct Mail</v>
      </c>
      <c r="I263" s="4" t="str">
        <f aca="false">INDEX(Data_Customers!$C$2:$C$602,MATCH(C263,Data_Customers!$A$2:$A$602,0))</f>
        <v>Retail</v>
      </c>
    </row>
    <row r="264" customFormat="false" ht="15" hidden="false" customHeight="false" outlineLevel="0" collapsed="false">
      <c r="A264" s="4" t="s">
        <v>20209</v>
      </c>
      <c r="B264" s="4" t="s">
        <v>19932</v>
      </c>
      <c r="C264" s="4" t="s">
        <v>268</v>
      </c>
      <c r="D264" s="4"/>
      <c r="E264" s="4" t="n">
        <v>0</v>
      </c>
      <c r="F264" s="4" t="n">
        <v>0</v>
      </c>
      <c r="G264" s="4" t="n">
        <v>0</v>
      </c>
      <c r="H264" s="4" t="str">
        <f aca="false">INDEX(Data_Campaigns!$C$2:$C$10,MATCH(B264,Data_Campaigns!$A$2:$A$10,0))</f>
        <v>Direct Mail</v>
      </c>
      <c r="I264" s="4" t="str">
        <f aca="false">INDEX(Data_Customers!$C$2:$C$602,MATCH(C264,Data_Customers!$A$2:$A$602,0))</f>
        <v>Retail</v>
      </c>
    </row>
    <row r="265" customFormat="false" ht="15" hidden="false" customHeight="false" outlineLevel="0" collapsed="false">
      <c r="A265" s="4" t="s">
        <v>20210</v>
      </c>
      <c r="B265" s="4" t="s">
        <v>19932</v>
      </c>
      <c r="C265" s="4" t="s">
        <v>150</v>
      </c>
      <c r="D265" s="4"/>
      <c r="E265" s="4" t="n">
        <v>0</v>
      </c>
      <c r="F265" s="4" t="n">
        <v>0</v>
      </c>
      <c r="G265" s="4" t="n">
        <v>0</v>
      </c>
      <c r="H265" s="4" t="str">
        <f aca="false">INDEX(Data_Campaigns!$C$2:$C$10,MATCH(B265,Data_Campaigns!$A$2:$A$10,0))</f>
        <v>Direct Mail</v>
      </c>
      <c r="I265" s="4" t="str">
        <f aca="false">INDEX(Data_Customers!$C$2:$C$602,MATCH(C265,Data_Customers!$A$2:$A$602,0))</f>
        <v>Retail</v>
      </c>
    </row>
    <row r="266" customFormat="false" ht="15" hidden="false" customHeight="false" outlineLevel="0" collapsed="false">
      <c r="A266" s="4" t="s">
        <v>20211</v>
      </c>
      <c r="B266" s="4" t="s">
        <v>19932</v>
      </c>
      <c r="C266" s="4" t="s">
        <v>425</v>
      </c>
      <c r="D266" s="4"/>
      <c r="E266" s="4" t="n">
        <v>0</v>
      </c>
      <c r="F266" s="4" t="n">
        <v>0</v>
      </c>
      <c r="G266" s="4" t="n">
        <v>0</v>
      </c>
      <c r="H266" s="4" t="str">
        <f aca="false">INDEX(Data_Campaigns!$C$2:$C$10,MATCH(B266,Data_Campaigns!$A$2:$A$10,0))</f>
        <v>Direct Mail</v>
      </c>
      <c r="I266" s="4" t="str">
        <f aca="false">INDEX(Data_Customers!$C$2:$C$602,MATCH(C266,Data_Customers!$A$2:$A$602,0))</f>
        <v>Retail</v>
      </c>
    </row>
    <row r="267" customFormat="false" ht="15" hidden="false" customHeight="false" outlineLevel="0" collapsed="false">
      <c r="A267" s="4" t="s">
        <v>20212</v>
      </c>
      <c r="B267" s="4" t="s">
        <v>19932</v>
      </c>
      <c r="C267" s="4" t="s">
        <v>884</v>
      </c>
      <c r="D267" s="4"/>
      <c r="E267" s="4" t="n">
        <v>0</v>
      </c>
      <c r="F267" s="4" t="n">
        <v>0</v>
      </c>
      <c r="G267" s="4" t="n">
        <v>0</v>
      </c>
      <c r="H267" s="4" t="str">
        <f aca="false">INDEX(Data_Campaigns!$C$2:$C$10,MATCH(B267,Data_Campaigns!$A$2:$A$10,0))</f>
        <v>Direct Mail</v>
      </c>
      <c r="I267" s="4" t="str">
        <f aca="false">INDEX(Data_Customers!$C$2:$C$602,MATCH(C267,Data_Customers!$A$2:$A$602,0))</f>
        <v>Retail</v>
      </c>
    </row>
    <row r="268" customFormat="false" ht="15" hidden="false" customHeight="false" outlineLevel="0" collapsed="false">
      <c r="A268" s="4" t="s">
        <v>20213</v>
      </c>
      <c r="B268" s="4" t="s">
        <v>19932</v>
      </c>
      <c r="C268" s="4" t="s">
        <v>641</v>
      </c>
      <c r="D268" s="4"/>
      <c r="E268" s="4" t="n">
        <v>0</v>
      </c>
      <c r="F268" s="4" t="n">
        <v>0</v>
      </c>
      <c r="G268" s="4" t="n">
        <v>0</v>
      </c>
      <c r="H268" s="4" t="str">
        <f aca="false">INDEX(Data_Campaigns!$C$2:$C$10,MATCH(B268,Data_Campaigns!$A$2:$A$10,0))</f>
        <v>Direct Mail</v>
      </c>
      <c r="I268" s="4" t="str">
        <f aca="false">INDEX(Data_Customers!$C$2:$C$602,MATCH(C268,Data_Customers!$A$2:$A$602,0))</f>
        <v>Retail</v>
      </c>
    </row>
    <row r="269" customFormat="false" ht="15" hidden="false" customHeight="false" outlineLevel="0" collapsed="false">
      <c r="A269" s="4" t="s">
        <v>20214</v>
      </c>
      <c r="B269" s="4" t="s">
        <v>19932</v>
      </c>
      <c r="C269" s="4" t="s">
        <v>715</v>
      </c>
      <c r="D269" s="4"/>
      <c r="E269" s="4" t="n">
        <v>0</v>
      </c>
      <c r="F269" s="4" t="n">
        <v>1</v>
      </c>
      <c r="G269" s="4" t="n">
        <v>851.48</v>
      </c>
      <c r="H269" s="4" t="str">
        <f aca="false">INDEX(Data_Campaigns!$C$2:$C$10,MATCH(B269,Data_Campaigns!$A$2:$A$10,0))</f>
        <v>Direct Mail</v>
      </c>
      <c r="I269" s="4" t="str">
        <f aca="false">INDEX(Data_Customers!$C$2:$C$602,MATCH(C269,Data_Customers!$A$2:$A$602,0))</f>
        <v>Retail</v>
      </c>
    </row>
    <row r="270" customFormat="false" ht="15" hidden="false" customHeight="false" outlineLevel="0" collapsed="false">
      <c r="A270" s="4" t="s">
        <v>20215</v>
      </c>
      <c r="B270" s="4" t="s">
        <v>19932</v>
      </c>
      <c r="C270" s="4" t="s">
        <v>97</v>
      </c>
      <c r="D270" s="4"/>
      <c r="E270" s="4" t="n">
        <v>0</v>
      </c>
      <c r="F270" s="4" t="n">
        <v>0</v>
      </c>
      <c r="G270" s="4" t="n">
        <v>0</v>
      </c>
      <c r="H270" s="4" t="str">
        <f aca="false">INDEX(Data_Campaigns!$C$2:$C$10,MATCH(B270,Data_Campaigns!$A$2:$A$10,0))</f>
        <v>Direct Mail</v>
      </c>
      <c r="I270" s="4" t="str">
        <f aca="false">INDEX(Data_Customers!$C$2:$C$602,MATCH(C270,Data_Customers!$A$2:$A$602,0))</f>
        <v>Retail</v>
      </c>
    </row>
    <row r="271" customFormat="false" ht="15" hidden="false" customHeight="false" outlineLevel="0" collapsed="false">
      <c r="A271" s="4" t="s">
        <v>20216</v>
      </c>
      <c r="B271" s="4" t="s">
        <v>19932</v>
      </c>
      <c r="C271" s="4" t="s">
        <v>406</v>
      </c>
      <c r="D271" s="4"/>
      <c r="E271" s="4" t="n">
        <v>0</v>
      </c>
      <c r="F271" s="4" t="n">
        <v>0</v>
      </c>
      <c r="G271" s="4" t="n">
        <v>0</v>
      </c>
      <c r="H271" s="4" t="str">
        <f aca="false">INDEX(Data_Campaigns!$C$2:$C$10,MATCH(B271,Data_Campaigns!$A$2:$A$10,0))</f>
        <v>Direct Mail</v>
      </c>
      <c r="I271" s="4" t="str">
        <f aca="false">INDEX(Data_Customers!$C$2:$C$602,MATCH(C271,Data_Customers!$A$2:$A$602,0))</f>
        <v>Retail</v>
      </c>
    </row>
    <row r="272" customFormat="false" ht="15" hidden="false" customHeight="false" outlineLevel="0" collapsed="false">
      <c r="A272" s="4" t="s">
        <v>20217</v>
      </c>
      <c r="B272" s="4" t="s">
        <v>19932</v>
      </c>
      <c r="C272" s="4" t="s">
        <v>445</v>
      </c>
      <c r="D272" s="4"/>
      <c r="E272" s="4" t="n">
        <v>0</v>
      </c>
      <c r="F272" s="4" t="n">
        <v>0</v>
      </c>
      <c r="G272" s="4" t="n">
        <v>0</v>
      </c>
      <c r="H272" s="4" t="str">
        <f aca="false">INDEX(Data_Campaigns!$C$2:$C$10,MATCH(B272,Data_Campaigns!$A$2:$A$10,0))</f>
        <v>Direct Mail</v>
      </c>
      <c r="I272" s="4" t="str">
        <f aca="false">INDEX(Data_Customers!$C$2:$C$602,MATCH(C272,Data_Customers!$A$2:$A$602,0))</f>
        <v>Retail</v>
      </c>
    </row>
    <row r="273" customFormat="false" ht="15" hidden="false" customHeight="false" outlineLevel="0" collapsed="false">
      <c r="A273" s="4" t="s">
        <v>20218</v>
      </c>
      <c r="B273" s="4" t="s">
        <v>19932</v>
      </c>
      <c r="C273" s="4" t="s">
        <v>496</v>
      </c>
      <c r="D273" s="4"/>
      <c r="E273" s="4" t="n">
        <v>0</v>
      </c>
      <c r="F273" s="4" t="n">
        <v>0</v>
      </c>
      <c r="G273" s="4" t="n">
        <v>0</v>
      </c>
      <c r="H273" s="4" t="str">
        <f aca="false">INDEX(Data_Campaigns!$C$2:$C$10,MATCH(B273,Data_Campaigns!$A$2:$A$10,0))</f>
        <v>Direct Mail</v>
      </c>
      <c r="I273" s="4" t="str">
        <f aca="false">INDEX(Data_Customers!$C$2:$C$602,MATCH(C273,Data_Customers!$A$2:$A$602,0))</f>
        <v>Retail</v>
      </c>
    </row>
    <row r="274" customFormat="false" ht="15" hidden="false" customHeight="false" outlineLevel="0" collapsed="false">
      <c r="A274" s="4" t="s">
        <v>20219</v>
      </c>
      <c r="B274" s="4" t="s">
        <v>19932</v>
      </c>
      <c r="C274" s="4" t="s">
        <v>357</v>
      </c>
      <c r="D274" s="4"/>
      <c r="E274" s="4" t="n">
        <v>0</v>
      </c>
      <c r="F274" s="4" t="n">
        <v>0</v>
      </c>
      <c r="G274" s="4" t="n">
        <v>0</v>
      </c>
      <c r="H274" s="4" t="str">
        <f aca="false">INDEX(Data_Campaigns!$C$2:$C$10,MATCH(B274,Data_Campaigns!$A$2:$A$10,0))</f>
        <v>Direct Mail</v>
      </c>
      <c r="I274" s="4" t="str">
        <f aca="false">INDEX(Data_Customers!$C$2:$C$602,MATCH(C274,Data_Customers!$A$2:$A$602,0))</f>
        <v>Retail</v>
      </c>
    </row>
    <row r="275" customFormat="false" ht="15" hidden="false" customHeight="false" outlineLevel="0" collapsed="false">
      <c r="A275" s="4" t="s">
        <v>20220</v>
      </c>
      <c r="B275" s="4" t="s">
        <v>19932</v>
      </c>
      <c r="C275" s="4" t="s">
        <v>585</v>
      </c>
      <c r="D275" s="4"/>
      <c r="E275" s="4" t="n">
        <v>0</v>
      </c>
      <c r="F275" s="4" t="n">
        <v>0</v>
      </c>
      <c r="G275" s="4" t="n">
        <v>0</v>
      </c>
      <c r="H275" s="4" t="str">
        <f aca="false">INDEX(Data_Campaigns!$C$2:$C$10,MATCH(B275,Data_Campaigns!$A$2:$A$10,0))</f>
        <v>Direct Mail</v>
      </c>
      <c r="I275" s="4" t="str">
        <f aca="false">INDEX(Data_Customers!$C$2:$C$602,MATCH(C275,Data_Customers!$A$2:$A$602,0))</f>
        <v>Retail</v>
      </c>
    </row>
    <row r="276" customFormat="false" ht="15" hidden="false" customHeight="false" outlineLevel="0" collapsed="false">
      <c r="A276" s="4" t="s">
        <v>20221</v>
      </c>
      <c r="B276" s="4" t="s">
        <v>19932</v>
      </c>
      <c r="C276" s="4" t="s">
        <v>287</v>
      </c>
      <c r="D276" s="4"/>
      <c r="E276" s="4" t="n">
        <v>0</v>
      </c>
      <c r="F276" s="4" t="n">
        <v>0</v>
      </c>
      <c r="G276" s="4" t="n">
        <v>0</v>
      </c>
      <c r="H276" s="4" t="str">
        <f aca="false">INDEX(Data_Campaigns!$C$2:$C$10,MATCH(B276,Data_Campaigns!$A$2:$A$10,0))</f>
        <v>Direct Mail</v>
      </c>
      <c r="I276" s="4" t="str">
        <f aca="false">INDEX(Data_Customers!$C$2:$C$602,MATCH(C276,Data_Customers!$A$2:$A$602,0))</f>
        <v>Retail</v>
      </c>
    </row>
    <row r="277" customFormat="false" ht="15" hidden="false" customHeight="false" outlineLevel="0" collapsed="false">
      <c r="A277" s="4" t="s">
        <v>20222</v>
      </c>
      <c r="B277" s="4" t="s">
        <v>19932</v>
      </c>
      <c r="C277" s="4" t="s">
        <v>539</v>
      </c>
      <c r="D277" s="4"/>
      <c r="E277" s="4" t="n">
        <v>0</v>
      </c>
      <c r="F277" s="4" t="n">
        <v>0</v>
      </c>
      <c r="G277" s="4" t="n">
        <v>0</v>
      </c>
      <c r="H277" s="4" t="str">
        <f aca="false">INDEX(Data_Campaigns!$C$2:$C$10,MATCH(B277,Data_Campaigns!$A$2:$A$10,0))</f>
        <v>Direct Mail</v>
      </c>
      <c r="I277" s="4" t="str">
        <f aca="false">INDEX(Data_Customers!$C$2:$C$602,MATCH(C277,Data_Customers!$A$2:$A$602,0))</f>
        <v>Retail</v>
      </c>
    </row>
    <row r="278" customFormat="false" ht="15" hidden="false" customHeight="false" outlineLevel="0" collapsed="false">
      <c r="A278" s="4" t="s">
        <v>20223</v>
      </c>
      <c r="B278" s="4" t="s">
        <v>19932</v>
      </c>
      <c r="C278" s="4" t="s">
        <v>501</v>
      </c>
      <c r="D278" s="4"/>
      <c r="E278" s="4" t="n">
        <v>0</v>
      </c>
      <c r="F278" s="4" t="n">
        <v>0</v>
      </c>
      <c r="G278" s="4" t="n">
        <v>0</v>
      </c>
      <c r="H278" s="4" t="str">
        <f aca="false">INDEX(Data_Campaigns!$C$2:$C$10,MATCH(B278,Data_Campaigns!$A$2:$A$10,0))</f>
        <v>Direct Mail</v>
      </c>
      <c r="I278" s="4" t="str">
        <f aca="false">INDEX(Data_Customers!$C$2:$C$602,MATCH(C278,Data_Customers!$A$2:$A$602,0))</f>
        <v>Retail</v>
      </c>
    </row>
    <row r="279" customFormat="false" ht="15" hidden="false" customHeight="false" outlineLevel="0" collapsed="false">
      <c r="A279" s="4" t="s">
        <v>20224</v>
      </c>
      <c r="B279" s="4" t="s">
        <v>19932</v>
      </c>
      <c r="C279" s="4" t="s">
        <v>106</v>
      </c>
      <c r="D279" s="4"/>
      <c r="E279" s="4" t="n">
        <v>0</v>
      </c>
      <c r="F279" s="4" t="n">
        <v>0</v>
      </c>
      <c r="G279" s="4" t="n">
        <v>0</v>
      </c>
      <c r="H279" s="4" t="str">
        <f aca="false">INDEX(Data_Campaigns!$C$2:$C$10,MATCH(B279,Data_Campaigns!$A$2:$A$10,0))</f>
        <v>Direct Mail</v>
      </c>
      <c r="I279" s="4" t="str">
        <f aca="false">INDEX(Data_Customers!$C$2:$C$602,MATCH(C279,Data_Customers!$A$2:$A$602,0))</f>
        <v>Retail</v>
      </c>
    </row>
    <row r="280" customFormat="false" ht="15" hidden="false" customHeight="false" outlineLevel="0" collapsed="false">
      <c r="A280" s="4" t="s">
        <v>20225</v>
      </c>
      <c r="B280" s="4" t="s">
        <v>19932</v>
      </c>
      <c r="C280" s="4" t="s">
        <v>242</v>
      </c>
      <c r="D280" s="4"/>
      <c r="E280" s="4" t="n">
        <v>0</v>
      </c>
      <c r="F280" s="4" t="n">
        <v>0</v>
      </c>
      <c r="G280" s="4" t="n">
        <v>0</v>
      </c>
      <c r="H280" s="4" t="str">
        <f aca="false">INDEX(Data_Campaigns!$C$2:$C$10,MATCH(B280,Data_Campaigns!$A$2:$A$10,0))</f>
        <v>Direct Mail</v>
      </c>
      <c r="I280" s="4" t="str">
        <f aca="false">INDEX(Data_Customers!$C$2:$C$602,MATCH(C280,Data_Customers!$A$2:$A$602,0))</f>
        <v>Retail</v>
      </c>
    </row>
    <row r="281" customFormat="false" ht="15" hidden="false" customHeight="false" outlineLevel="0" collapsed="false">
      <c r="A281" s="4" t="s">
        <v>20226</v>
      </c>
      <c r="B281" s="4" t="s">
        <v>19932</v>
      </c>
      <c r="C281" s="4" t="s">
        <v>471</v>
      </c>
      <c r="D281" s="4"/>
      <c r="E281" s="4" t="n">
        <v>0</v>
      </c>
      <c r="F281" s="4" t="n">
        <v>0</v>
      </c>
      <c r="G281" s="4" t="n">
        <v>0</v>
      </c>
      <c r="H281" s="4" t="str">
        <f aca="false">INDEX(Data_Campaigns!$C$2:$C$10,MATCH(B281,Data_Campaigns!$A$2:$A$10,0))</f>
        <v>Direct Mail</v>
      </c>
      <c r="I281" s="4" t="str">
        <f aca="false">INDEX(Data_Customers!$C$2:$C$602,MATCH(C281,Data_Customers!$A$2:$A$602,0))</f>
        <v>Retail</v>
      </c>
    </row>
    <row r="282" customFormat="false" ht="15" hidden="false" customHeight="false" outlineLevel="0" collapsed="false">
      <c r="A282" s="4" t="s">
        <v>20227</v>
      </c>
      <c r="B282" s="4" t="s">
        <v>19935</v>
      </c>
      <c r="C282" s="4" t="s">
        <v>860</v>
      </c>
      <c r="D282" s="4" t="n">
        <v>1</v>
      </c>
      <c r="E282" s="4" t="n">
        <v>0</v>
      </c>
      <c r="F282" s="4" t="n">
        <v>0</v>
      </c>
      <c r="G282" s="4" t="n">
        <v>0</v>
      </c>
      <c r="H282" s="4" t="str">
        <f aca="false">INDEX(Data_Campaigns!$C$2:$C$10,MATCH(B282,Data_Campaigns!$A$2:$A$10,0))</f>
        <v>Email</v>
      </c>
      <c r="I282" s="4" t="str">
        <f aca="false">INDEX(Data_Customers!$C$2:$C$602,MATCH(C282,Data_Customers!$A$2:$A$602,0))</f>
        <v>Housebuilder</v>
      </c>
    </row>
    <row r="283" customFormat="false" ht="15" hidden="false" customHeight="false" outlineLevel="0" collapsed="false">
      <c r="A283" s="4" t="s">
        <v>20228</v>
      </c>
      <c r="B283" s="4" t="s">
        <v>19935</v>
      </c>
      <c r="C283" s="4" t="s">
        <v>172</v>
      </c>
      <c r="D283" s="4" t="n">
        <v>0</v>
      </c>
      <c r="E283" s="4" t="n">
        <v>0</v>
      </c>
      <c r="F283" s="4" t="n">
        <v>0</v>
      </c>
      <c r="G283" s="4" t="n">
        <v>0</v>
      </c>
      <c r="H283" s="4" t="str">
        <f aca="false">INDEX(Data_Campaigns!$C$2:$C$10,MATCH(B283,Data_Campaigns!$A$2:$A$10,0))</f>
        <v>Email</v>
      </c>
      <c r="I283" s="4" t="str">
        <f aca="false">INDEX(Data_Customers!$C$2:$C$602,MATCH(C283,Data_Customers!$A$2:$A$602,0))</f>
        <v>Housebuilder</v>
      </c>
    </row>
    <row r="284" customFormat="false" ht="15" hidden="false" customHeight="false" outlineLevel="0" collapsed="false">
      <c r="A284" s="4" t="s">
        <v>20229</v>
      </c>
      <c r="B284" s="4" t="s">
        <v>19935</v>
      </c>
      <c r="C284" s="4" t="s">
        <v>483</v>
      </c>
      <c r="D284" s="4" t="n">
        <v>0</v>
      </c>
      <c r="E284" s="4" t="n">
        <v>0</v>
      </c>
      <c r="F284" s="4" t="n">
        <v>0</v>
      </c>
      <c r="G284" s="4" t="n">
        <v>0</v>
      </c>
      <c r="H284" s="4" t="str">
        <f aca="false">INDEX(Data_Campaigns!$C$2:$C$10,MATCH(B284,Data_Campaigns!$A$2:$A$10,0))</f>
        <v>Email</v>
      </c>
      <c r="I284" s="4" t="str">
        <f aca="false">INDEX(Data_Customers!$C$2:$C$602,MATCH(C284,Data_Customers!$A$2:$A$602,0))</f>
        <v>Housebuilder</v>
      </c>
    </row>
    <row r="285" customFormat="false" ht="15" hidden="false" customHeight="false" outlineLevel="0" collapsed="false">
      <c r="A285" s="4" t="s">
        <v>20230</v>
      </c>
      <c r="B285" s="4" t="s">
        <v>19935</v>
      </c>
      <c r="C285" s="4" t="s">
        <v>952</v>
      </c>
      <c r="D285" s="4" t="n">
        <v>0</v>
      </c>
      <c r="E285" s="4" t="n">
        <v>0</v>
      </c>
      <c r="F285" s="4" t="n">
        <v>0</v>
      </c>
      <c r="G285" s="4" t="n">
        <v>0</v>
      </c>
      <c r="H285" s="4" t="str">
        <f aca="false">INDEX(Data_Campaigns!$C$2:$C$10,MATCH(B285,Data_Campaigns!$A$2:$A$10,0))</f>
        <v>Email</v>
      </c>
      <c r="I285" s="4" t="str">
        <f aca="false">INDEX(Data_Customers!$C$2:$C$602,MATCH(C285,Data_Customers!$A$2:$A$602,0))</f>
        <v>Housebuilder</v>
      </c>
    </row>
    <row r="286" customFormat="false" ht="15" hidden="false" customHeight="false" outlineLevel="0" collapsed="false">
      <c r="A286" s="4" t="s">
        <v>20231</v>
      </c>
      <c r="B286" s="4" t="s">
        <v>19935</v>
      </c>
      <c r="C286" s="4" t="s">
        <v>949</v>
      </c>
      <c r="D286" s="4" t="n">
        <v>0</v>
      </c>
      <c r="E286" s="4" t="n">
        <v>0</v>
      </c>
      <c r="F286" s="4" t="n">
        <v>0</v>
      </c>
      <c r="G286" s="4" t="n">
        <v>0</v>
      </c>
      <c r="H286" s="4" t="str">
        <f aca="false">INDEX(Data_Campaigns!$C$2:$C$10,MATCH(B286,Data_Campaigns!$A$2:$A$10,0))</f>
        <v>Email</v>
      </c>
      <c r="I286" s="4" t="str">
        <f aca="false">INDEX(Data_Customers!$C$2:$C$602,MATCH(C286,Data_Customers!$A$2:$A$602,0))</f>
        <v>Housebuilder</v>
      </c>
    </row>
    <row r="287" customFormat="false" ht="15" hidden="false" customHeight="false" outlineLevel="0" collapsed="false">
      <c r="A287" s="4" t="s">
        <v>20232</v>
      </c>
      <c r="B287" s="4" t="s">
        <v>19935</v>
      </c>
      <c r="C287" s="4" t="s">
        <v>765</v>
      </c>
      <c r="D287" s="4" t="n">
        <v>1</v>
      </c>
      <c r="E287" s="4" t="n">
        <v>0</v>
      </c>
      <c r="F287" s="4" t="n">
        <v>0</v>
      </c>
      <c r="G287" s="4" t="n">
        <v>0</v>
      </c>
      <c r="H287" s="4" t="str">
        <f aca="false">INDEX(Data_Campaigns!$C$2:$C$10,MATCH(B287,Data_Campaigns!$A$2:$A$10,0))</f>
        <v>Email</v>
      </c>
      <c r="I287" s="4" t="str">
        <f aca="false">INDEX(Data_Customers!$C$2:$C$602,MATCH(C287,Data_Customers!$A$2:$A$602,0))</f>
        <v>Housebuilder</v>
      </c>
    </row>
    <row r="288" customFormat="false" ht="15" hidden="false" customHeight="false" outlineLevel="0" collapsed="false">
      <c r="A288" s="4" t="s">
        <v>20233</v>
      </c>
      <c r="B288" s="4" t="s">
        <v>19935</v>
      </c>
      <c r="C288" s="4" t="s">
        <v>841</v>
      </c>
      <c r="D288" s="4" t="n">
        <v>0</v>
      </c>
      <c r="E288" s="4" t="n">
        <v>0</v>
      </c>
      <c r="F288" s="4" t="n">
        <v>0</v>
      </c>
      <c r="G288" s="4" t="n">
        <v>0</v>
      </c>
      <c r="H288" s="4" t="str">
        <f aca="false">INDEX(Data_Campaigns!$C$2:$C$10,MATCH(B288,Data_Campaigns!$A$2:$A$10,0))</f>
        <v>Email</v>
      </c>
      <c r="I288" s="4" t="str">
        <f aca="false">INDEX(Data_Customers!$C$2:$C$602,MATCH(C288,Data_Customers!$A$2:$A$602,0))</f>
        <v>Housebuilder</v>
      </c>
    </row>
    <row r="289" customFormat="false" ht="15" hidden="false" customHeight="false" outlineLevel="0" collapsed="false">
      <c r="A289" s="4" t="s">
        <v>20234</v>
      </c>
      <c r="B289" s="4" t="s">
        <v>19935</v>
      </c>
      <c r="C289" s="4" t="s">
        <v>207</v>
      </c>
      <c r="D289" s="4" t="n">
        <v>0</v>
      </c>
      <c r="E289" s="4" t="n">
        <v>0</v>
      </c>
      <c r="F289" s="4" t="n">
        <v>0</v>
      </c>
      <c r="G289" s="4" t="n">
        <v>0</v>
      </c>
      <c r="H289" s="4" t="str">
        <f aca="false">INDEX(Data_Campaigns!$C$2:$C$10,MATCH(B289,Data_Campaigns!$A$2:$A$10,0))</f>
        <v>Email</v>
      </c>
      <c r="I289" s="4" t="str">
        <f aca="false">INDEX(Data_Customers!$C$2:$C$602,MATCH(C289,Data_Customers!$A$2:$A$602,0))</f>
        <v>Housebuilder</v>
      </c>
    </row>
    <row r="290" customFormat="false" ht="15" hidden="false" customHeight="false" outlineLevel="0" collapsed="false">
      <c r="A290" s="4" t="s">
        <v>20235</v>
      </c>
      <c r="B290" s="4" t="s">
        <v>19935</v>
      </c>
      <c r="C290" s="4" t="s">
        <v>318</v>
      </c>
      <c r="D290" s="4" t="n">
        <v>0</v>
      </c>
      <c r="E290" s="4" t="n">
        <v>0</v>
      </c>
      <c r="F290" s="4" t="n">
        <v>0</v>
      </c>
      <c r="G290" s="4" t="n">
        <v>0</v>
      </c>
      <c r="H290" s="4" t="str">
        <f aca="false">INDEX(Data_Campaigns!$C$2:$C$10,MATCH(B290,Data_Campaigns!$A$2:$A$10,0))</f>
        <v>Email</v>
      </c>
      <c r="I290" s="4" t="str">
        <f aca="false">INDEX(Data_Customers!$C$2:$C$602,MATCH(C290,Data_Customers!$A$2:$A$602,0))</f>
        <v>Housebuilder</v>
      </c>
    </row>
    <row r="291" customFormat="false" ht="15" hidden="false" customHeight="false" outlineLevel="0" collapsed="false">
      <c r="A291" s="4" t="s">
        <v>20236</v>
      </c>
      <c r="B291" s="4" t="s">
        <v>19935</v>
      </c>
      <c r="C291" s="4" t="s">
        <v>704</v>
      </c>
      <c r="D291" s="4" t="n">
        <v>1</v>
      </c>
      <c r="E291" s="4" t="n">
        <v>0</v>
      </c>
      <c r="F291" s="4" t="n">
        <v>0</v>
      </c>
      <c r="G291" s="4" t="n">
        <v>0</v>
      </c>
      <c r="H291" s="4" t="str">
        <f aca="false">INDEX(Data_Campaigns!$C$2:$C$10,MATCH(B291,Data_Campaigns!$A$2:$A$10,0))</f>
        <v>Email</v>
      </c>
      <c r="I291" s="4" t="str">
        <f aca="false">INDEX(Data_Customers!$C$2:$C$602,MATCH(C291,Data_Customers!$A$2:$A$602,0))</f>
        <v>Housebuilder</v>
      </c>
    </row>
    <row r="292" customFormat="false" ht="15" hidden="false" customHeight="false" outlineLevel="0" collapsed="false">
      <c r="A292" s="4" t="s">
        <v>20237</v>
      </c>
      <c r="B292" s="4" t="s">
        <v>19935</v>
      </c>
      <c r="C292" s="4" t="s">
        <v>117</v>
      </c>
      <c r="D292" s="4" t="n">
        <v>1</v>
      </c>
      <c r="E292" s="4" t="n">
        <v>0</v>
      </c>
      <c r="F292" s="4" t="n">
        <v>0</v>
      </c>
      <c r="G292" s="4" t="n">
        <v>0</v>
      </c>
      <c r="H292" s="4" t="str">
        <f aca="false">INDEX(Data_Campaigns!$C$2:$C$10,MATCH(B292,Data_Campaigns!$A$2:$A$10,0))</f>
        <v>Email</v>
      </c>
      <c r="I292" s="4" t="str">
        <f aca="false">INDEX(Data_Customers!$C$2:$C$602,MATCH(C292,Data_Customers!$A$2:$A$602,0))</f>
        <v>Housebuilder</v>
      </c>
    </row>
    <row r="293" customFormat="false" ht="15" hidden="false" customHeight="false" outlineLevel="0" collapsed="false">
      <c r="A293" s="4" t="s">
        <v>20238</v>
      </c>
      <c r="B293" s="4" t="s">
        <v>19935</v>
      </c>
      <c r="C293" s="4" t="s">
        <v>975</v>
      </c>
      <c r="D293" s="4" t="n">
        <v>0</v>
      </c>
      <c r="E293" s="4" t="n">
        <v>0</v>
      </c>
      <c r="F293" s="4" t="n">
        <v>0</v>
      </c>
      <c r="G293" s="4" t="n">
        <v>0</v>
      </c>
      <c r="H293" s="4" t="str">
        <f aca="false">INDEX(Data_Campaigns!$C$2:$C$10,MATCH(B293,Data_Campaigns!$A$2:$A$10,0))</f>
        <v>Email</v>
      </c>
      <c r="I293" s="4" t="str">
        <f aca="false">INDEX(Data_Customers!$C$2:$C$602,MATCH(C293,Data_Customers!$A$2:$A$602,0))</f>
        <v>Housebuilder</v>
      </c>
    </row>
    <row r="294" customFormat="false" ht="15" hidden="false" customHeight="false" outlineLevel="0" collapsed="false">
      <c r="A294" s="4" t="s">
        <v>20239</v>
      </c>
      <c r="B294" s="4" t="s">
        <v>19935</v>
      </c>
      <c r="C294" s="4" t="s">
        <v>970</v>
      </c>
      <c r="D294" s="4" t="n">
        <v>1</v>
      </c>
      <c r="E294" s="4" t="n">
        <v>0</v>
      </c>
      <c r="F294" s="4" t="n">
        <v>0</v>
      </c>
      <c r="G294" s="4" t="n">
        <v>0</v>
      </c>
      <c r="H294" s="4" t="str">
        <f aca="false">INDEX(Data_Campaigns!$C$2:$C$10,MATCH(B294,Data_Campaigns!$A$2:$A$10,0))</f>
        <v>Email</v>
      </c>
      <c r="I294" s="4" t="str">
        <f aca="false">INDEX(Data_Customers!$C$2:$C$602,MATCH(C294,Data_Customers!$A$2:$A$602,0))</f>
        <v>Housebuilder</v>
      </c>
    </row>
    <row r="295" customFormat="false" ht="15" hidden="false" customHeight="false" outlineLevel="0" collapsed="false">
      <c r="A295" s="4" t="s">
        <v>20240</v>
      </c>
      <c r="B295" s="4" t="s">
        <v>19935</v>
      </c>
      <c r="C295" s="4" t="s">
        <v>398</v>
      </c>
      <c r="D295" s="4" t="n">
        <v>0</v>
      </c>
      <c r="E295" s="4" t="n">
        <v>0</v>
      </c>
      <c r="F295" s="4" t="n">
        <v>0</v>
      </c>
      <c r="G295" s="4" t="n">
        <v>0</v>
      </c>
      <c r="H295" s="4" t="str">
        <f aca="false">INDEX(Data_Campaigns!$C$2:$C$10,MATCH(B295,Data_Campaigns!$A$2:$A$10,0))</f>
        <v>Email</v>
      </c>
      <c r="I295" s="4" t="str">
        <f aca="false">INDEX(Data_Customers!$C$2:$C$602,MATCH(C295,Data_Customers!$A$2:$A$602,0))</f>
        <v>Housebuilder</v>
      </c>
    </row>
    <row r="296" customFormat="false" ht="15" hidden="false" customHeight="false" outlineLevel="0" collapsed="false">
      <c r="A296" s="4" t="s">
        <v>20241</v>
      </c>
      <c r="B296" s="4" t="s">
        <v>19935</v>
      </c>
      <c r="C296" s="4" t="s">
        <v>892</v>
      </c>
      <c r="D296" s="4" t="n">
        <v>0</v>
      </c>
      <c r="E296" s="4" t="n">
        <v>0</v>
      </c>
      <c r="F296" s="4" t="n">
        <v>0</v>
      </c>
      <c r="G296" s="4" t="n">
        <v>0</v>
      </c>
      <c r="H296" s="4" t="str">
        <f aca="false">INDEX(Data_Campaigns!$C$2:$C$10,MATCH(B296,Data_Campaigns!$A$2:$A$10,0))</f>
        <v>Email</v>
      </c>
      <c r="I296" s="4" t="str">
        <f aca="false">INDEX(Data_Customers!$C$2:$C$602,MATCH(C296,Data_Customers!$A$2:$A$602,0))</f>
        <v>Housebuilder</v>
      </c>
    </row>
    <row r="297" customFormat="false" ht="15" hidden="false" customHeight="false" outlineLevel="0" collapsed="false">
      <c r="A297" s="4" t="s">
        <v>20242</v>
      </c>
      <c r="B297" s="4" t="s">
        <v>19935</v>
      </c>
      <c r="C297" s="4" t="s">
        <v>614</v>
      </c>
      <c r="D297" s="4" t="n">
        <v>0</v>
      </c>
      <c r="E297" s="4" t="n">
        <v>0</v>
      </c>
      <c r="F297" s="4" t="n">
        <v>0</v>
      </c>
      <c r="G297" s="4" t="n">
        <v>0</v>
      </c>
      <c r="H297" s="4" t="str">
        <f aca="false">INDEX(Data_Campaigns!$C$2:$C$10,MATCH(B297,Data_Campaigns!$A$2:$A$10,0))</f>
        <v>Email</v>
      </c>
      <c r="I297" s="4" t="str">
        <f aca="false">INDEX(Data_Customers!$C$2:$C$602,MATCH(C297,Data_Customers!$A$2:$A$602,0))</f>
        <v>Housebuilder</v>
      </c>
    </row>
    <row r="298" customFormat="false" ht="15" hidden="false" customHeight="false" outlineLevel="0" collapsed="false">
      <c r="A298" s="4" t="s">
        <v>20243</v>
      </c>
      <c r="B298" s="4" t="s">
        <v>19935</v>
      </c>
      <c r="C298" s="4" t="s">
        <v>791</v>
      </c>
      <c r="D298" s="4" t="n">
        <v>1</v>
      </c>
      <c r="E298" s="4" t="n">
        <v>0</v>
      </c>
      <c r="F298" s="4" t="n">
        <v>0</v>
      </c>
      <c r="G298" s="4" t="n">
        <v>0</v>
      </c>
      <c r="H298" s="4" t="str">
        <f aca="false">INDEX(Data_Campaigns!$C$2:$C$10,MATCH(B298,Data_Campaigns!$A$2:$A$10,0))</f>
        <v>Email</v>
      </c>
      <c r="I298" s="4" t="str">
        <f aca="false">INDEX(Data_Customers!$C$2:$C$602,MATCH(C298,Data_Customers!$A$2:$A$602,0))</f>
        <v>Housebuilder</v>
      </c>
    </row>
    <row r="299" customFormat="false" ht="15" hidden="false" customHeight="false" outlineLevel="0" collapsed="false">
      <c r="A299" s="4" t="s">
        <v>20244</v>
      </c>
      <c r="B299" s="4" t="s">
        <v>19935</v>
      </c>
      <c r="C299" s="4" t="s">
        <v>986</v>
      </c>
      <c r="D299" s="4" t="n">
        <v>1</v>
      </c>
      <c r="E299" s="4" t="n">
        <v>0</v>
      </c>
      <c r="F299" s="4" t="n">
        <v>0</v>
      </c>
      <c r="G299" s="4" t="n">
        <v>0</v>
      </c>
      <c r="H299" s="4" t="str">
        <f aca="false">INDEX(Data_Campaigns!$C$2:$C$10,MATCH(B299,Data_Campaigns!$A$2:$A$10,0))</f>
        <v>Email</v>
      </c>
      <c r="I299" s="4" t="str">
        <f aca="false">INDEX(Data_Customers!$C$2:$C$602,MATCH(C299,Data_Customers!$A$2:$A$602,0))</f>
        <v>Housebuilder</v>
      </c>
    </row>
    <row r="300" customFormat="false" ht="15" hidden="false" customHeight="false" outlineLevel="0" collapsed="false">
      <c r="A300" s="4" t="s">
        <v>20245</v>
      </c>
      <c r="B300" s="4" t="s">
        <v>19935</v>
      </c>
      <c r="C300" s="4" t="s">
        <v>580</v>
      </c>
      <c r="D300" s="4" t="n">
        <v>1</v>
      </c>
      <c r="E300" s="4" t="n">
        <v>0</v>
      </c>
      <c r="F300" s="4" t="n">
        <v>0</v>
      </c>
      <c r="G300" s="4" t="n">
        <v>0</v>
      </c>
      <c r="H300" s="4" t="str">
        <f aca="false">INDEX(Data_Campaigns!$C$2:$C$10,MATCH(B300,Data_Campaigns!$A$2:$A$10,0))</f>
        <v>Email</v>
      </c>
      <c r="I300" s="4" t="str">
        <f aca="false">INDEX(Data_Customers!$C$2:$C$602,MATCH(C300,Data_Customers!$A$2:$A$602,0))</f>
        <v>Housebuilder</v>
      </c>
    </row>
    <row r="301" customFormat="false" ht="15" hidden="false" customHeight="false" outlineLevel="0" collapsed="false">
      <c r="A301" s="4" t="s">
        <v>20246</v>
      </c>
      <c r="B301" s="4" t="s">
        <v>19935</v>
      </c>
      <c r="C301" s="4" t="s">
        <v>880</v>
      </c>
      <c r="D301" s="4" t="n">
        <v>1</v>
      </c>
      <c r="E301" s="4" t="n">
        <v>0</v>
      </c>
      <c r="F301" s="4" t="n">
        <v>0</v>
      </c>
      <c r="G301" s="4" t="n">
        <v>0</v>
      </c>
      <c r="H301" s="4" t="str">
        <f aca="false">INDEX(Data_Campaigns!$C$2:$C$10,MATCH(B301,Data_Campaigns!$A$2:$A$10,0))</f>
        <v>Email</v>
      </c>
      <c r="I301" s="4" t="str">
        <f aca="false">INDEX(Data_Customers!$C$2:$C$602,MATCH(C301,Data_Customers!$A$2:$A$602,0))</f>
        <v>Housebuilder</v>
      </c>
    </row>
    <row r="302" customFormat="false" ht="15" hidden="false" customHeight="false" outlineLevel="0" collapsed="false">
      <c r="A302" s="4" t="s">
        <v>20247</v>
      </c>
      <c r="B302" s="4" t="s">
        <v>19935</v>
      </c>
      <c r="C302" s="4" t="s">
        <v>344</v>
      </c>
      <c r="D302" s="4" t="n">
        <v>1</v>
      </c>
      <c r="E302" s="4" t="n">
        <v>1</v>
      </c>
      <c r="F302" s="4" t="n">
        <v>0</v>
      </c>
      <c r="G302" s="4" t="n">
        <v>0</v>
      </c>
      <c r="H302" s="4" t="str">
        <f aca="false">INDEX(Data_Campaigns!$C$2:$C$10,MATCH(B302,Data_Campaigns!$A$2:$A$10,0))</f>
        <v>Email</v>
      </c>
      <c r="I302" s="4" t="str">
        <f aca="false">INDEX(Data_Customers!$C$2:$C$602,MATCH(C302,Data_Customers!$A$2:$A$602,0))</f>
        <v>Housebuilder</v>
      </c>
    </row>
    <row r="303" customFormat="false" ht="15" hidden="false" customHeight="false" outlineLevel="0" collapsed="false">
      <c r="A303" s="4" t="s">
        <v>20248</v>
      </c>
      <c r="B303" s="4" t="s">
        <v>19935</v>
      </c>
      <c r="C303" s="4" t="s">
        <v>891</v>
      </c>
      <c r="D303" s="4" t="n">
        <v>0</v>
      </c>
      <c r="E303" s="4" t="n">
        <v>0</v>
      </c>
      <c r="F303" s="4" t="n">
        <v>0</v>
      </c>
      <c r="G303" s="4" t="n">
        <v>0</v>
      </c>
      <c r="H303" s="4" t="str">
        <f aca="false">INDEX(Data_Campaigns!$C$2:$C$10,MATCH(B303,Data_Campaigns!$A$2:$A$10,0))</f>
        <v>Email</v>
      </c>
      <c r="I303" s="4" t="str">
        <f aca="false">INDEX(Data_Customers!$C$2:$C$602,MATCH(C303,Data_Customers!$A$2:$A$602,0))</f>
        <v>Housebuilder</v>
      </c>
    </row>
    <row r="304" customFormat="false" ht="15" hidden="false" customHeight="false" outlineLevel="0" collapsed="false">
      <c r="A304" s="4" t="s">
        <v>20249</v>
      </c>
      <c r="B304" s="4" t="s">
        <v>19935</v>
      </c>
      <c r="C304" s="4" t="s">
        <v>132</v>
      </c>
      <c r="D304" s="4" t="n">
        <v>1</v>
      </c>
      <c r="E304" s="4" t="n">
        <v>0</v>
      </c>
      <c r="F304" s="4" t="n">
        <v>0</v>
      </c>
      <c r="G304" s="4" t="n">
        <v>0</v>
      </c>
      <c r="H304" s="4" t="str">
        <f aca="false">INDEX(Data_Campaigns!$C$2:$C$10,MATCH(B304,Data_Campaigns!$A$2:$A$10,0))</f>
        <v>Email</v>
      </c>
      <c r="I304" s="4" t="str">
        <f aca="false">INDEX(Data_Customers!$C$2:$C$602,MATCH(C304,Data_Customers!$A$2:$A$602,0))</f>
        <v>Housebuilder</v>
      </c>
    </row>
    <row r="305" customFormat="false" ht="15" hidden="false" customHeight="false" outlineLevel="0" collapsed="false">
      <c r="A305" s="4" t="s">
        <v>20250</v>
      </c>
      <c r="B305" s="4" t="s">
        <v>19935</v>
      </c>
      <c r="C305" s="4" t="s">
        <v>335</v>
      </c>
      <c r="D305" s="4" t="n">
        <v>0</v>
      </c>
      <c r="E305" s="4" t="n">
        <v>0</v>
      </c>
      <c r="F305" s="4" t="n">
        <v>0</v>
      </c>
      <c r="G305" s="4" t="n">
        <v>0</v>
      </c>
      <c r="H305" s="4" t="str">
        <f aca="false">INDEX(Data_Campaigns!$C$2:$C$10,MATCH(B305,Data_Campaigns!$A$2:$A$10,0))</f>
        <v>Email</v>
      </c>
      <c r="I305" s="4" t="str">
        <f aca="false">INDEX(Data_Customers!$C$2:$C$602,MATCH(C305,Data_Customers!$A$2:$A$602,0))</f>
        <v>Housebuilder</v>
      </c>
    </row>
    <row r="306" customFormat="false" ht="15" hidden="false" customHeight="false" outlineLevel="0" collapsed="false">
      <c r="A306" s="4" t="s">
        <v>20251</v>
      </c>
      <c r="B306" s="4" t="s">
        <v>19935</v>
      </c>
      <c r="C306" s="4" t="s">
        <v>786</v>
      </c>
      <c r="D306" s="4" t="n">
        <v>0</v>
      </c>
      <c r="E306" s="4" t="n">
        <v>0</v>
      </c>
      <c r="F306" s="4" t="n">
        <v>0</v>
      </c>
      <c r="G306" s="4" t="n">
        <v>0</v>
      </c>
      <c r="H306" s="4" t="str">
        <f aca="false">INDEX(Data_Campaigns!$C$2:$C$10,MATCH(B306,Data_Campaigns!$A$2:$A$10,0))</f>
        <v>Email</v>
      </c>
      <c r="I306" s="4" t="str">
        <f aca="false">INDEX(Data_Customers!$C$2:$C$602,MATCH(C306,Data_Customers!$A$2:$A$602,0))</f>
        <v>Housebuilder</v>
      </c>
    </row>
    <row r="307" customFormat="false" ht="15" hidden="false" customHeight="false" outlineLevel="0" collapsed="false">
      <c r="A307" s="4" t="s">
        <v>20252</v>
      </c>
      <c r="B307" s="4" t="s">
        <v>19935</v>
      </c>
      <c r="C307" s="4" t="s">
        <v>787</v>
      </c>
      <c r="D307" s="4" t="n">
        <v>0</v>
      </c>
      <c r="E307" s="4" t="n">
        <v>0</v>
      </c>
      <c r="F307" s="4" t="n">
        <v>0</v>
      </c>
      <c r="G307" s="4" t="n">
        <v>0</v>
      </c>
      <c r="H307" s="4" t="str">
        <f aca="false">INDEX(Data_Campaigns!$C$2:$C$10,MATCH(B307,Data_Campaigns!$A$2:$A$10,0))</f>
        <v>Email</v>
      </c>
      <c r="I307" s="4" t="str">
        <f aca="false">INDEX(Data_Customers!$C$2:$C$602,MATCH(C307,Data_Customers!$A$2:$A$602,0))</f>
        <v>Housebuilder</v>
      </c>
    </row>
    <row r="308" customFormat="false" ht="15" hidden="false" customHeight="false" outlineLevel="0" collapsed="false">
      <c r="A308" s="4" t="s">
        <v>20253</v>
      </c>
      <c r="B308" s="4" t="s">
        <v>19935</v>
      </c>
      <c r="C308" s="4" t="s">
        <v>376</v>
      </c>
      <c r="D308" s="4" t="n">
        <v>0</v>
      </c>
      <c r="E308" s="4" t="n">
        <v>0</v>
      </c>
      <c r="F308" s="4" t="n">
        <v>0</v>
      </c>
      <c r="G308" s="4" t="n">
        <v>0</v>
      </c>
      <c r="H308" s="4" t="str">
        <f aca="false">INDEX(Data_Campaigns!$C$2:$C$10,MATCH(B308,Data_Campaigns!$A$2:$A$10,0))</f>
        <v>Email</v>
      </c>
      <c r="I308" s="4" t="str">
        <f aca="false">INDEX(Data_Customers!$C$2:$C$602,MATCH(C308,Data_Customers!$A$2:$A$602,0))</f>
        <v>Housebuilder</v>
      </c>
    </row>
    <row r="309" customFormat="false" ht="15" hidden="false" customHeight="false" outlineLevel="0" collapsed="false">
      <c r="A309" s="4" t="s">
        <v>20254</v>
      </c>
      <c r="B309" s="4" t="s">
        <v>19935</v>
      </c>
      <c r="C309" s="4" t="s">
        <v>390</v>
      </c>
      <c r="D309" s="4" t="n">
        <v>1</v>
      </c>
      <c r="E309" s="4" t="n">
        <v>0</v>
      </c>
      <c r="F309" s="4" t="n">
        <v>0</v>
      </c>
      <c r="G309" s="4" t="n">
        <v>0</v>
      </c>
      <c r="H309" s="4" t="str">
        <f aca="false">INDEX(Data_Campaigns!$C$2:$C$10,MATCH(B309,Data_Campaigns!$A$2:$A$10,0))</f>
        <v>Email</v>
      </c>
      <c r="I309" s="4" t="str">
        <f aca="false">INDEX(Data_Customers!$C$2:$C$602,MATCH(C309,Data_Customers!$A$2:$A$602,0))</f>
        <v>Housebuilder</v>
      </c>
    </row>
    <row r="310" customFormat="false" ht="15" hidden="false" customHeight="false" outlineLevel="0" collapsed="false">
      <c r="A310" s="4" t="s">
        <v>20255</v>
      </c>
      <c r="B310" s="4" t="s">
        <v>19935</v>
      </c>
      <c r="C310" s="4" t="s">
        <v>607</v>
      </c>
      <c r="D310" s="4" t="n">
        <v>1</v>
      </c>
      <c r="E310" s="4" t="n">
        <v>0</v>
      </c>
      <c r="F310" s="4" t="n">
        <v>0</v>
      </c>
      <c r="G310" s="4" t="n">
        <v>0</v>
      </c>
      <c r="H310" s="4" t="str">
        <f aca="false">INDEX(Data_Campaigns!$C$2:$C$10,MATCH(B310,Data_Campaigns!$A$2:$A$10,0))</f>
        <v>Email</v>
      </c>
      <c r="I310" s="4" t="str">
        <f aca="false">INDEX(Data_Customers!$C$2:$C$602,MATCH(C310,Data_Customers!$A$2:$A$602,0))</f>
        <v>Housebuilder</v>
      </c>
    </row>
    <row r="311" customFormat="false" ht="15" hidden="false" customHeight="false" outlineLevel="0" collapsed="false">
      <c r="A311" s="4" t="s">
        <v>20256</v>
      </c>
      <c r="B311" s="4" t="s">
        <v>19935</v>
      </c>
      <c r="C311" s="4" t="s">
        <v>566</v>
      </c>
      <c r="D311" s="4" t="n">
        <v>1</v>
      </c>
      <c r="E311" s="4" t="n">
        <v>0</v>
      </c>
      <c r="F311" s="4" t="n">
        <v>0</v>
      </c>
      <c r="G311" s="4" t="n">
        <v>0</v>
      </c>
      <c r="H311" s="4" t="str">
        <f aca="false">INDEX(Data_Campaigns!$C$2:$C$10,MATCH(B311,Data_Campaigns!$A$2:$A$10,0))</f>
        <v>Email</v>
      </c>
      <c r="I311" s="4" t="str">
        <f aca="false">INDEX(Data_Customers!$C$2:$C$602,MATCH(C311,Data_Customers!$A$2:$A$602,0))</f>
        <v>Housebuilder</v>
      </c>
    </row>
    <row r="312" customFormat="false" ht="15" hidden="false" customHeight="false" outlineLevel="0" collapsed="false">
      <c r="A312" s="4" t="s">
        <v>20257</v>
      </c>
      <c r="B312" s="4" t="s">
        <v>19935</v>
      </c>
      <c r="C312" s="4" t="s">
        <v>541</v>
      </c>
      <c r="D312" s="4" t="n">
        <v>1</v>
      </c>
      <c r="E312" s="4" t="n">
        <v>0</v>
      </c>
      <c r="F312" s="4" t="n">
        <v>0</v>
      </c>
      <c r="G312" s="4" t="n">
        <v>0</v>
      </c>
      <c r="H312" s="4" t="str">
        <f aca="false">INDEX(Data_Campaigns!$C$2:$C$10,MATCH(B312,Data_Campaigns!$A$2:$A$10,0))</f>
        <v>Email</v>
      </c>
      <c r="I312" s="4" t="str">
        <f aca="false">INDEX(Data_Customers!$C$2:$C$602,MATCH(C312,Data_Customers!$A$2:$A$602,0))</f>
        <v>Housebuilder</v>
      </c>
    </row>
    <row r="313" customFormat="false" ht="15" hidden="false" customHeight="false" outlineLevel="0" collapsed="false">
      <c r="A313" s="4" t="s">
        <v>20258</v>
      </c>
      <c r="B313" s="4" t="s">
        <v>19935</v>
      </c>
      <c r="C313" s="4" t="s">
        <v>162</v>
      </c>
      <c r="D313" s="4" t="n">
        <v>1</v>
      </c>
      <c r="E313" s="4" t="n">
        <v>0</v>
      </c>
      <c r="F313" s="4" t="n">
        <v>0</v>
      </c>
      <c r="G313" s="4" t="n">
        <v>0</v>
      </c>
      <c r="H313" s="4" t="str">
        <f aca="false">INDEX(Data_Campaigns!$C$2:$C$10,MATCH(B313,Data_Campaigns!$A$2:$A$10,0))</f>
        <v>Email</v>
      </c>
      <c r="I313" s="4" t="str">
        <f aca="false">INDEX(Data_Customers!$C$2:$C$602,MATCH(C313,Data_Customers!$A$2:$A$602,0))</f>
        <v>Housebuilder</v>
      </c>
    </row>
    <row r="314" customFormat="false" ht="15" hidden="false" customHeight="false" outlineLevel="0" collapsed="false">
      <c r="A314" s="4" t="s">
        <v>20259</v>
      </c>
      <c r="B314" s="4" t="s">
        <v>19935</v>
      </c>
      <c r="C314" s="4" t="s">
        <v>189</v>
      </c>
      <c r="D314" s="4" t="n">
        <v>1</v>
      </c>
      <c r="E314" s="4" t="n">
        <v>0</v>
      </c>
      <c r="F314" s="4" t="n">
        <v>0</v>
      </c>
      <c r="G314" s="4" t="n">
        <v>0</v>
      </c>
      <c r="H314" s="4" t="str">
        <f aca="false">INDEX(Data_Campaigns!$C$2:$C$10,MATCH(B314,Data_Campaigns!$A$2:$A$10,0))</f>
        <v>Email</v>
      </c>
      <c r="I314" s="4" t="str">
        <f aca="false">INDEX(Data_Customers!$C$2:$C$602,MATCH(C314,Data_Customers!$A$2:$A$602,0))</f>
        <v>Housebuilder</v>
      </c>
    </row>
    <row r="315" customFormat="false" ht="15" hidden="false" customHeight="false" outlineLevel="0" collapsed="false">
      <c r="A315" s="4" t="s">
        <v>20260</v>
      </c>
      <c r="B315" s="4" t="s">
        <v>19935</v>
      </c>
      <c r="C315" s="4" t="s">
        <v>248</v>
      </c>
      <c r="D315" s="4" t="n">
        <v>1</v>
      </c>
      <c r="E315" s="4" t="n">
        <v>0</v>
      </c>
      <c r="F315" s="4" t="n">
        <v>0</v>
      </c>
      <c r="G315" s="4" t="n">
        <v>0</v>
      </c>
      <c r="H315" s="4" t="str">
        <f aca="false">INDEX(Data_Campaigns!$C$2:$C$10,MATCH(B315,Data_Campaigns!$A$2:$A$10,0))</f>
        <v>Email</v>
      </c>
      <c r="I315" s="4" t="str">
        <f aca="false">INDEX(Data_Customers!$C$2:$C$602,MATCH(C315,Data_Customers!$A$2:$A$602,0))</f>
        <v>Housebuilder</v>
      </c>
    </row>
    <row r="316" customFormat="false" ht="15" hidden="false" customHeight="false" outlineLevel="0" collapsed="false">
      <c r="A316" s="4" t="s">
        <v>20261</v>
      </c>
      <c r="B316" s="4" t="s">
        <v>19937</v>
      </c>
      <c r="C316" s="4" t="s">
        <v>852</v>
      </c>
      <c r="D316" s="4" t="n">
        <v>0</v>
      </c>
      <c r="E316" s="4" t="n">
        <v>0</v>
      </c>
      <c r="F316" s="4" t="n">
        <v>0</v>
      </c>
      <c r="G316" s="4" t="n">
        <v>0</v>
      </c>
      <c r="H316" s="4" t="str">
        <f aca="false">INDEX(Data_Campaigns!$C$2:$C$10,MATCH(B316,Data_Campaigns!$A$2:$A$10,0))</f>
        <v>SMS</v>
      </c>
      <c r="I316" s="4" t="str">
        <f aca="false">INDEX(Data_Customers!$C$2:$C$602,MATCH(C316,Data_Customers!$A$2:$A$602,0))</f>
        <v>Contractor</v>
      </c>
    </row>
    <row r="317" customFormat="false" ht="15" hidden="false" customHeight="false" outlineLevel="0" collapsed="false">
      <c r="A317" s="4" t="s">
        <v>20262</v>
      </c>
      <c r="B317" s="4" t="s">
        <v>19937</v>
      </c>
      <c r="C317" s="4" t="s">
        <v>558</v>
      </c>
      <c r="D317" s="4" t="n">
        <v>1</v>
      </c>
      <c r="E317" s="4" t="n">
        <v>0</v>
      </c>
      <c r="F317" s="4" t="n">
        <v>0</v>
      </c>
      <c r="G317" s="4" t="n">
        <v>0</v>
      </c>
      <c r="H317" s="4" t="str">
        <f aca="false">INDEX(Data_Campaigns!$C$2:$C$10,MATCH(B317,Data_Campaigns!$A$2:$A$10,0))</f>
        <v>SMS</v>
      </c>
      <c r="I317" s="4" t="str">
        <f aca="false">INDEX(Data_Customers!$C$2:$C$602,MATCH(C317,Data_Customers!$A$2:$A$602,0))</f>
        <v>Contractor</v>
      </c>
    </row>
    <row r="318" customFormat="false" ht="15" hidden="false" customHeight="false" outlineLevel="0" collapsed="false">
      <c r="A318" s="4" t="s">
        <v>20263</v>
      </c>
      <c r="B318" s="4" t="s">
        <v>19937</v>
      </c>
      <c r="C318" s="4" t="s">
        <v>173</v>
      </c>
      <c r="D318" s="4" t="n">
        <v>0</v>
      </c>
      <c r="E318" s="4" t="n">
        <v>0</v>
      </c>
      <c r="F318" s="4" t="n">
        <v>0</v>
      </c>
      <c r="G318" s="4" t="n">
        <v>0</v>
      </c>
      <c r="H318" s="4" t="str">
        <f aca="false">INDEX(Data_Campaigns!$C$2:$C$10,MATCH(B318,Data_Campaigns!$A$2:$A$10,0))</f>
        <v>SMS</v>
      </c>
      <c r="I318" s="4" t="str">
        <f aca="false">INDEX(Data_Customers!$C$2:$C$602,MATCH(C318,Data_Customers!$A$2:$A$602,0))</f>
        <v>Contractor</v>
      </c>
    </row>
    <row r="319" customFormat="false" ht="15" hidden="false" customHeight="false" outlineLevel="0" collapsed="false">
      <c r="A319" s="4" t="s">
        <v>20264</v>
      </c>
      <c r="B319" s="4" t="s">
        <v>19937</v>
      </c>
      <c r="C319" s="4" t="s">
        <v>662</v>
      </c>
      <c r="D319" s="4" t="n">
        <v>1</v>
      </c>
      <c r="E319" s="4" t="n">
        <v>0</v>
      </c>
      <c r="F319" s="4" t="n">
        <v>0</v>
      </c>
      <c r="G319" s="4" t="n">
        <v>0</v>
      </c>
      <c r="H319" s="4" t="str">
        <f aca="false">INDEX(Data_Campaigns!$C$2:$C$10,MATCH(B319,Data_Campaigns!$A$2:$A$10,0))</f>
        <v>SMS</v>
      </c>
      <c r="I319" s="4" t="str">
        <f aca="false">INDEX(Data_Customers!$C$2:$C$602,MATCH(C319,Data_Customers!$A$2:$A$602,0))</f>
        <v>Contractor</v>
      </c>
    </row>
    <row r="320" customFormat="false" ht="15" hidden="false" customHeight="false" outlineLevel="0" collapsed="false">
      <c r="A320" s="4" t="s">
        <v>20265</v>
      </c>
      <c r="B320" s="4" t="s">
        <v>19937</v>
      </c>
      <c r="C320" s="4" t="s">
        <v>455</v>
      </c>
      <c r="D320" s="4" t="n">
        <v>0</v>
      </c>
      <c r="E320" s="4" t="n">
        <v>0</v>
      </c>
      <c r="F320" s="4" t="n">
        <v>0</v>
      </c>
      <c r="G320" s="4" t="n">
        <v>0</v>
      </c>
      <c r="H320" s="4" t="str">
        <f aca="false">INDEX(Data_Campaigns!$C$2:$C$10,MATCH(B320,Data_Campaigns!$A$2:$A$10,0))</f>
        <v>SMS</v>
      </c>
      <c r="I320" s="4" t="str">
        <f aca="false">INDEX(Data_Customers!$C$2:$C$602,MATCH(C320,Data_Customers!$A$2:$A$602,0))</f>
        <v>Contractor</v>
      </c>
    </row>
    <row r="321" customFormat="false" ht="15" hidden="false" customHeight="false" outlineLevel="0" collapsed="false">
      <c r="A321" s="4" t="s">
        <v>20266</v>
      </c>
      <c r="B321" s="4" t="s">
        <v>19937</v>
      </c>
      <c r="C321" s="4" t="s">
        <v>713</v>
      </c>
      <c r="D321" s="4" t="n">
        <v>0</v>
      </c>
      <c r="E321" s="4" t="n">
        <v>0</v>
      </c>
      <c r="F321" s="4" t="n">
        <v>0</v>
      </c>
      <c r="G321" s="4" t="n">
        <v>0</v>
      </c>
      <c r="H321" s="4" t="str">
        <f aca="false">INDEX(Data_Campaigns!$C$2:$C$10,MATCH(B321,Data_Campaigns!$A$2:$A$10,0))</f>
        <v>SMS</v>
      </c>
      <c r="I321" s="4" t="str">
        <f aca="false">INDEX(Data_Customers!$C$2:$C$602,MATCH(C321,Data_Customers!$A$2:$A$602,0))</f>
        <v>Contractor</v>
      </c>
    </row>
    <row r="322" customFormat="false" ht="15" hidden="false" customHeight="false" outlineLevel="0" collapsed="false">
      <c r="A322" s="4" t="s">
        <v>20267</v>
      </c>
      <c r="B322" s="4" t="s">
        <v>19937</v>
      </c>
      <c r="C322" s="4" t="s">
        <v>315</v>
      </c>
      <c r="D322" s="4" t="n">
        <v>0</v>
      </c>
      <c r="E322" s="4" t="n">
        <v>0</v>
      </c>
      <c r="F322" s="4" t="n">
        <v>0</v>
      </c>
      <c r="G322" s="4" t="n">
        <v>0</v>
      </c>
      <c r="H322" s="4" t="str">
        <f aca="false">INDEX(Data_Campaigns!$C$2:$C$10,MATCH(B322,Data_Campaigns!$A$2:$A$10,0))</f>
        <v>SMS</v>
      </c>
      <c r="I322" s="4" t="str">
        <f aca="false">INDEX(Data_Customers!$C$2:$C$602,MATCH(C322,Data_Customers!$A$2:$A$602,0))</f>
        <v>Contractor</v>
      </c>
    </row>
    <row r="323" customFormat="false" ht="15" hidden="false" customHeight="false" outlineLevel="0" collapsed="false">
      <c r="A323" s="4" t="s">
        <v>20268</v>
      </c>
      <c r="B323" s="4" t="s">
        <v>19937</v>
      </c>
      <c r="C323" s="4" t="s">
        <v>582</v>
      </c>
      <c r="D323" s="4" t="n">
        <v>1</v>
      </c>
      <c r="E323" s="4" t="n">
        <v>0</v>
      </c>
      <c r="F323" s="4" t="n">
        <v>0</v>
      </c>
      <c r="G323" s="4" t="n">
        <v>0</v>
      </c>
      <c r="H323" s="4" t="str">
        <f aca="false">INDEX(Data_Campaigns!$C$2:$C$10,MATCH(B323,Data_Campaigns!$A$2:$A$10,0))</f>
        <v>SMS</v>
      </c>
      <c r="I323" s="4" t="str">
        <f aca="false">INDEX(Data_Customers!$C$2:$C$602,MATCH(C323,Data_Customers!$A$2:$A$602,0))</f>
        <v>Contractor</v>
      </c>
    </row>
    <row r="324" customFormat="false" ht="15" hidden="false" customHeight="false" outlineLevel="0" collapsed="false">
      <c r="A324" s="4" t="s">
        <v>20269</v>
      </c>
      <c r="B324" s="4" t="s">
        <v>19937</v>
      </c>
      <c r="C324" s="4" t="s">
        <v>272</v>
      </c>
      <c r="D324" s="4" t="n">
        <v>0</v>
      </c>
      <c r="E324" s="4" t="n">
        <v>0</v>
      </c>
      <c r="F324" s="4" t="n">
        <v>0</v>
      </c>
      <c r="G324" s="4" t="n">
        <v>0</v>
      </c>
      <c r="H324" s="4" t="str">
        <f aca="false">INDEX(Data_Campaigns!$C$2:$C$10,MATCH(B324,Data_Campaigns!$A$2:$A$10,0))</f>
        <v>SMS</v>
      </c>
      <c r="I324" s="4" t="str">
        <f aca="false">INDEX(Data_Customers!$C$2:$C$602,MATCH(C324,Data_Customers!$A$2:$A$602,0))</f>
        <v>Contractor</v>
      </c>
    </row>
    <row r="325" customFormat="false" ht="15" hidden="false" customHeight="false" outlineLevel="0" collapsed="false">
      <c r="A325" s="4" t="s">
        <v>20270</v>
      </c>
      <c r="B325" s="4" t="s">
        <v>19937</v>
      </c>
      <c r="C325" s="4" t="s">
        <v>351</v>
      </c>
      <c r="D325" s="4" t="n">
        <v>0</v>
      </c>
      <c r="E325" s="4" t="n">
        <v>0</v>
      </c>
      <c r="F325" s="4" t="n">
        <v>0</v>
      </c>
      <c r="G325" s="4" t="n">
        <v>0</v>
      </c>
      <c r="H325" s="4" t="str">
        <f aca="false">INDEX(Data_Campaigns!$C$2:$C$10,MATCH(B325,Data_Campaigns!$A$2:$A$10,0))</f>
        <v>SMS</v>
      </c>
      <c r="I325" s="4" t="str">
        <f aca="false">INDEX(Data_Customers!$C$2:$C$602,MATCH(C325,Data_Customers!$A$2:$A$602,0))</f>
        <v>Contractor</v>
      </c>
    </row>
    <row r="326" customFormat="false" ht="15" hidden="false" customHeight="false" outlineLevel="0" collapsed="false">
      <c r="A326" s="4" t="s">
        <v>20271</v>
      </c>
      <c r="B326" s="4" t="s">
        <v>19937</v>
      </c>
      <c r="C326" s="4" t="s">
        <v>990</v>
      </c>
      <c r="D326" s="4" t="n">
        <v>1</v>
      </c>
      <c r="E326" s="4" t="n">
        <v>1</v>
      </c>
      <c r="F326" s="4" t="n">
        <v>0</v>
      </c>
      <c r="G326" s="4" t="n">
        <v>0</v>
      </c>
      <c r="H326" s="4" t="str">
        <f aca="false">INDEX(Data_Campaigns!$C$2:$C$10,MATCH(B326,Data_Campaigns!$A$2:$A$10,0))</f>
        <v>SMS</v>
      </c>
      <c r="I326" s="4" t="str">
        <f aca="false">INDEX(Data_Customers!$C$2:$C$602,MATCH(C326,Data_Customers!$A$2:$A$602,0))</f>
        <v>Contractor</v>
      </c>
    </row>
    <row r="327" customFormat="false" ht="15" hidden="false" customHeight="false" outlineLevel="0" collapsed="false">
      <c r="A327" s="4" t="s">
        <v>20272</v>
      </c>
      <c r="B327" s="4" t="s">
        <v>19937</v>
      </c>
      <c r="C327" s="4" t="s">
        <v>310</v>
      </c>
      <c r="D327" s="4" t="n">
        <v>0</v>
      </c>
      <c r="E327" s="4" t="n">
        <v>0</v>
      </c>
      <c r="F327" s="4" t="n">
        <v>0</v>
      </c>
      <c r="G327" s="4" t="n">
        <v>0</v>
      </c>
      <c r="H327" s="4" t="str">
        <f aca="false">INDEX(Data_Campaigns!$C$2:$C$10,MATCH(B327,Data_Campaigns!$A$2:$A$10,0))</f>
        <v>SMS</v>
      </c>
      <c r="I327" s="4" t="str">
        <f aca="false">INDEX(Data_Customers!$C$2:$C$602,MATCH(C327,Data_Customers!$A$2:$A$602,0))</f>
        <v>Contractor</v>
      </c>
    </row>
    <row r="328" customFormat="false" ht="15" hidden="false" customHeight="false" outlineLevel="0" collapsed="false">
      <c r="A328" s="4" t="s">
        <v>20273</v>
      </c>
      <c r="B328" s="4" t="s">
        <v>19937</v>
      </c>
      <c r="C328" s="4" t="s">
        <v>247</v>
      </c>
      <c r="D328" s="4" t="n">
        <v>0</v>
      </c>
      <c r="E328" s="4" t="n">
        <v>0</v>
      </c>
      <c r="F328" s="4" t="n">
        <v>0</v>
      </c>
      <c r="G328" s="4" t="n">
        <v>0</v>
      </c>
      <c r="H328" s="4" t="str">
        <f aca="false">INDEX(Data_Campaigns!$C$2:$C$10,MATCH(B328,Data_Campaigns!$A$2:$A$10,0))</f>
        <v>SMS</v>
      </c>
      <c r="I328" s="4" t="str">
        <f aca="false">INDEX(Data_Customers!$C$2:$C$602,MATCH(C328,Data_Customers!$A$2:$A$602,0))</f>
        <v>Contractor</v>
      </c>
    </row>
    <row r="329" customFormat="false" ht="15" hidden="false" customHeight="false" outlineLevel="0" collapsed="false">
      <c r="A329" s="4" t="s">
        <v>20274</v>
      </c>
      <c r="B329" s="4" t="s">
        <v>19937</v>
      </c>
      <c r="C329" s="4" t="s">
        <v>669</v>
      </c>
      <c r="D329" s="4" t="n">
        <v>1</v>
      </c>
      <c r="E329" s="4" t="n">
        <v>1</v>
      </c>
      <c r="F329" s="4" t="n">
        <v>0</v>
      </c>
      <c r="G329" s="4" t="n">
        <v>0</v>
      </c>
      <c r="H329" s="4" t="str">
        <f aca="false">INDEX(Data_Campaigns!$C$2:$C$10,MATCH(B329,Data_Campaigns!$A$2:$A$10,0))</f>
        <v>SMS</v>
      </c>
      <c r="I329" s="4" t="str">
        <f aca="false">INDEX(Data_Customers!$C$2:$C$602,MATCH(C329,Data_Customers!$A$2:$A$602,0))</f>
        <v>Contractor</v>
      </c>
    </row>
    <row r="330" customFormat="false" ht="15" hidden="false" customHeight="false" outlineLevel="0" collapsed="false">
      <c r="A330" s="4" t="s">
        <v>20275</v>
      </c>
      <c r="B330" s="4" t="s">
        <v>19937</v>
      </c>
      <c r="C330" s="4" t="s">
        <v>525</v>
      </c>
      <c r="D330" s="4" t="n">
        <v>1</v>
      </c>
      <c r="E330" s="4" t="n">
        <v>0</v>
      </c>
      <c r="F330" s="4" t="n">
        <v>0</v>
      </c>
      <c r="G330" s="4" t="n">
        <v>0</v>
      </c>
      <c r="H330" s="4" t="str">
        <f aca="false">INDEX(Data_Campaigns!$C$2:$C$10,MATCH(B330,Data_Campaigns!$A$2:$A$10,0))</f>
        <v>SMS</v>
      </c>
      <c r="I330" s="4" t="str">
        <f aca="false">INDEX(Data_Customers!$C$2:$C$602,MATCH(C330,Data_Customers!$A$2:$A$602,0))</f>
        <v>Contractor</v>
      </c>
    </row>
    <row r="331" customFormat="false" ht="15" hidden="false" customHeight="false" outlineLevel="0" collapsed="false">
      <c r="A331" s="4" t="s">
        <v>20276</v>
      </c>
      <c r="B331" s="4" t="s">
        <v>19937</v>
      </c>
      <c r="C331" s="4" t="s">
        <v>295</v>
      </c>
      <c r="D331" s="4" t="n">
        <v>1</v>
      </c>
      <c r="E331" s="4" t="n">
        <v>0</v>
      </c>
      <c r="F331" s="4" t="n">
        <v>0</v>
      </c>
      <c r="G331" s="4" t="n">
        <v>0</v>
      </c>
      <c r="H331" s="4" t="str">
        <f aca="false">INDEX(Data_Campaigns!$C$2:$C$10,MATCH(B331,Data_Campaigns!$A$2:$A$10,0))</f>
        <v>SMS</v>
      </c>
      <c r="I331" s="4" t="str">
        <f aca="false">INDEX(Data_Customers!$C$2:$C$602,MATCH(C331,Data_Customers!$A$2:$A$602,0))</f>
        <v>Contractor</v>
      </c>
    </row>
    <row r="332" customFormat="false" ht="15" hidden="false" customHeight="false" outlineLevel="0" collapsed="false">
      <c r="A332" s="4" t="s">
        <v>20277</v>
      </c>
      <c r="B332" s="4" t="s">
        <v>19937</v>
      </c>
      <c r="C332" s="4" t="s">
        <v>985</v>
      </c>
      <c r="D332" s="4" t="n">
        <v>1</v>
      </c>
      <c r="E332" s="4" t="n">
        <v>1</v>
      </c>
      <c r="F332" s="4" t="n">
        <v>0</v>
      </c>
      <c r="G332" s="4" t="n">
        <v>0</v>
      </c>
      <c r="H332" s="4" t="str">
        <f aca="false">INDEX(Data_Campaigns!$C$2:$C$10,MATCH(B332,Data_Campaigns!$A$2:$A$10,0))</f>
        <v>SMS</v>
      </c>
      <c r="I332" s="4" t="str">
        <f aca="false">INDEX(Data_Customers!$C$2:$C$602,MATCH(C332,Data_Customers!$A$2:$A$602,0))</f>
        <v>Contractor</v>
      </c>
    </row>
    <row r="333" customFormat="false" ht="15" hidden="false" customHeight="false" outlineLevel="0" collapsed="false">
      <c r="A333" s="4" t="s">
        <v>20278</v>
      </c>
      <c r="B333" s="4" t="s">
        <v>19937</v>
      </c>
      <c r="C333" s="4" t="s">
        <v>177</v>
      </c>
      <c r="D333" s="4" t="n">
        <v>0</v>
      </c>
      <c r="E333" s="4" t="n">
        <v>0</v>
      </c>
      <c r="F333" s="4" t="n">
        <v>0</v>
      </c>
      <c r="G333" s="4" t="n">
        <v>0</v>
      </c>
      <c r="H333" s="4" t="str">
        <f aca="false">INDEX(Data_Campaigns!$C$2:$C$10,MATCH(B333,Data_Campaigns!$A$2:$A$10,0))</f>
        <v>SMS</v>
      </c>
      <c r="I333" s="4" t="str">
        <f aca="false">INDEX(Data_Customers!$C$2:$C$602,MATCH(C333,Data_Customers!$A$2:$A$602,0))</f>
        <v>Contractor</v>
      </c>
    </row>
    <row r="334" customFormat="false" ht="15" hidden="false" customHeight="false" outlineLevel="0" collapsed="false">
      <c r="A334" s="4" t="s">
        <v>20279</v>
      </c>
      <c r="B334" s="4" t="s">
        <v>19937</v>
      </c>
      <c r="C334" s="4" t="s">
        <v>221</v>
      </c>
      <c r="D334" s="4" t="n">
        <v>0</v>
      </c>
      <c r="E334" s="4" t="n">
        <v>0</v>
      </c>
      <c r="F334" s="4" t="n">
        <v>0</v>
      </c>
      <c r="G334" s="4" t="n">
        <v>0</v>
      </c>
      <c r="H334" s="4" t="str">
        <f aca="false">INDEX(Data_Campaigns!$C$2:$C$10,MATCH(B334,Data_Campaigns!$A$2:$A$10,0))</f>
        <v>SMS</v>
      </c>
      <c r="I334" s="4" t="str">
        <f aca="false">INDEX(Data_Customers!$C$2:$C$602,MATCH(C334,Data_Customers!$A$2:$A$602,0))</f>
        <v>Contractor</v>
      </c>
    </row>
    <row r="335" customFormat="false" ht="15" hidden="false" customHeight="false" outlineLevel="0" collapsed="false">
      <c r="A335" s="4" t="s">
        <v>20280</v>
      </c>
      <c r="B335" s="4" t="s">
        <v>19937</v>
      </c>
      <c r="C335" s="4" t="s">
        <v>1001</v>
      </c>
      <c r="D335" s="4" t="n">
        <v>1</v>
      </c>
      <c r="E335" s="4" t="n">
        <v>0</v>
      </c>
      <c r="F335" s="4" t="n">
        <v>0</v>
      </c>
      <c r="G335" s="4" t="n">
        <v>0</v>
      </c>
      <c r="H335" s="4" t="str">
        <f aca="false">INDEX(Data_Campaigns!$C$2:$C$10,MATCH(B335,Data_Campaigns!$A$2:$A$10,0))</f>
        <v>SMS</v>
      </c>
      <c r="I335" s="4" t="str">
        <f aca="false">INDEX(Data_Customers!$C$2:$C$602,MATCH(C335,Data_Customers!$A$2:$A$602,0))</f>
        <v>Contractor</v>
      </c>
    </row>
    <row r="336" customFormat="false" ht="15" hidden="false" customHeight="false" outlineLevel="0" collapsed="false">
      <c r="A336" s="4" t="s">
        <v>20281</v>
      </c>
      <c r="B336" s="4" t="s">
        <v>19937</v>
      </c>
      <c r="C336" s="4" t="s">
        <v>751</v>
      </c>
      <c r="D336" s="4" t="n">
        <v>0</v>
      </c>
      <c r="E336" s="4" t="n">
        <v>0</v>
      </c>
      <c r="F336" s="4" t="n">
        <v>0</v>
      </c>
      <c r="G336" s="4" t="n">
        <v>0</v>
      </c>
      <c r="H336" s="4" t="str">
        <f aca="false">INDEX(Data_Campaigns!$C$2:$C$10,MATCH(B336,Data_Campaigns!$A$2:$A$10,0))</f>
        <v>SMS</v>
      </c>
      <c r="I336" s="4" t="str">
        <f aca="false">INDEX(Data_Customers!$C$2:$C$602,MATCH(C336,Data_Customers!$A$2:$A$602,0))</f>
        <v>Contractor</v>
      </c>
    </row>
    <row r="337" customFormat="false" ht="15" hidden="false" customHeight="false" outlineLevel="0" collapsed="false">
      <c r="A337" s="4" t="s">
        <v>20282</v>
      </c>
      <c r="B337" s="4" t="s">
        <v>19937</v>
      </c>
      <c r="C337" s="4" t="s">
        <v>819</v>
      </c>
      <c r="D337" s="4" t="n">
        <v>1</v>
      </c>
      <c r="E337" s="4" t="n">
        <v>1</v>
      </c>
      <c r="F337" s="4" t="n">
        <v>0</v>
      </c>
      <c r="G337" s="4" t="n">
        <v>0</v>
      </c>
      <c r="H337" s="4" t="str">
        <f aca="false">INDEX(Data_Campaigns!$C$2:$C$10,MATCH(B337,Data_Campaigns!$A$2:$A$10,0))</f>
        <v>SMS</v>
      </c>
      <c r="I337" s="4" t="str">
        <f aca="false">INDEX(Data_Customers!$C$2:$C$602,MATCH(C337,Data_Customers!$A$2:$A$602,0))</f>
        <v>Contractor</v>
      </c>
    </row>
    <row r="338" customFormat="false" ht="15" hidden="false" customHeight="false" outlineLevel="0" collapsed="false">
      <c r="A338" s="4" t="s">
        <v>20283</v>
      </c>
      <c r="B338" s="4" t="s">
        <v>19937</v>
      </c>
      <c r="C338" s="4" t="s">
        <v>126</v>
      </c>
      <c r="D338" s="4" t="n">
        <v>1</v>
      </c>
      <c r="E338" s="4" t="n">
        <v>0</v>
      </c>
      <c r="F338" s="4" t="n">
        <v>0</v>
      </c>
      <c r="G338" s="4" t="n">
        <v>0</v>
      </c>
      <c r="H338" s="4" t="str">
        <f aca="false">INDEX(Data_Campaigns!$C$2:$C$10,MATCH(B338,Data_Campaigns!$A$2:$A$10,0))</f>
        <v>SMS</v>
      </c>
      <c r="I338" s="4" t="str">
        <f aca="false">INDEX(Data_Customers!$C$2:$C$602,MATCH(C338,Data_Customers!$A$2:$A$602,0))</f>
        <v>Contractor</v>
      </c>
    </row>
    <row r="339" customFormat="false" ht="15" hidden="false" customHeight="false" outlineLevel="0" collapsed="false">
      <c r="A339" s="4" t="s">
        <v>20284</v>
      </c>
      <c r="B339" s="4" t="s">
        <v>19937</v>
      </c>
      <c r="C339" s="4" t="s">
        <v>875</v>
      </c>
      <c r="D339" s="4" t="n">
        <v>0</v>
      </c>
      <c r="E339" s="4" t="n">
        <v>0</v>
      </c>
      <c r="F339" s="4" t="n">
        <v>0</v>
      </c>
      <c r="G339" s="4" t="n">
        <v>0</v>
      </c>
      <c r="H339" s="4" t="str">
        <f aca="false">INDEX(Data_Campaigns!$C$2:$C$10,MATCH(B339,Data_Campaigns!$A$2:$A$10,0))</f>
        <v>SMS</v>
      </c>
      <c r="I339" s="4" t="str">
        <f aca="false">INDEX(Data_Customers!$C$2:$C$602,MATCH(C339,Data_Customers!$A$2:$A$602,0))</f>
        <v>Contractor</v>
      </c>
    </row>
    <row r="340" customFormat="false" ht="15" hidden="false" customHeight="false" outlineLevel="0" collapsed="false">
      <c r="A340" s="4" t="s">
        <v>20285</v>
      </c>
      <c r="B340" s="4" t="s">
        <v>19937</v>
      </c>
      <c r="C340" s="4" t="s">
        <v>245</v>
      </c>
      <c r="D340" s="4" t="n">
        <v>0</v>
      </c>
      <c r="E340" s="4" t="n">
        <v>0</v>
      </c>
      <c r="F340" s="4" t="n">
        <v>0</v>
      </c>
      <c r="G340" s="4" t="n">
        <v>0</v>
      </c>
      <c r="H340" s="4" t="str">
        <f aca="false">INDEX(Data_Campaigns!$C$2:$C$10,MATCH(B340,Data_Campaigns!$A$2:$A$10,0))</f>
        <v>SMS</v>
      </c>
      <c r="I340" s="4" t="str">
        <f aca="false">INDEX(Data_Customers!$C$2:$C$602,MATCH(C340,Data_Customers!$A$2:$A$602,0))</f>
        <v>Contractor</v>
      </c>
    </row>
    <row r="341" customFormat="false" ht="15" hidden="false" customHeight="false" outlineLevel="0" collapsed="false">
      <c r="A341" s="4" t="s">
        <v>20286</v>
      </c>
      <c r="B341" s="4" t="s">
        <v>19937</v>
      </c>
      <c r="C341" s="4" t="s">
        <v>792</v>
      </c>
      <c r="D341" s="4" t="n">
        <v>0</v>
      </c>
      <c r="E341" s="4" t="n">
        <v>0</v>
      </c>
      <c r="F341" s="4" t="n">
        <v>0</v>
      </c>
      <c r="G341" s="4" t="n">
        <v>0</v>
      </c>
      <c r="H341" s="4" t="str">
        <f aca="false">INDEX(Data_Campaigns!$C$2:$C$10,MATCH(B341,Data_Campaigns!$A$2:$A$10,0))</f>
        <v>SMS</v>
      </c>
      <c r="I341" s="4" t="str">
        <f aca="false">INDEX(Data_Customers!$C$2:$C$602,MATCH(C341,Data_Customers!$A$2:$A$602,0))</f>
        <v>Contractor</v>
      </c>
    </row>
    <row r="342" customFormat="false" ht="15" hidden="false" customHeight="false" outlineLevel="0" collapsed="false">
      <c r="A342" s="4" t="s">
        <v>20287</v>
      </c>
      <c r="B342" s="4" t="s">
        <v>19937</v>
      </c>
      <c r="C342" s="4" t="s">
        <v>418</v>
      </c>
      <c r="D342" s="4" t="n">
        <v>0</v>
      </c>
      <c r="E342" s="4" t="n">
        <v>0</v>
      </c>
      <c r="F342" s="4" t="n">
        <v>0</v>
      </c>
      <c r="G342" s="4" t="n">
        <v>0</v>
      </c>
      <c r="H342" s="4" t="str">
        <f aca="false">INDEX(Data_Campaigns!$C$2:$C$10,MATCH(B342,Data_Campaigns!$A$2:$A$10,0))</f>
        <v>SMS</v>
      </c>
      <c r="I342" s="4" t="str">
        <f aca="false">INDEX(Data_Customers!$C$2:$C$602,MATCH(C342,Data_Customers!$A$2:$A$602,0))</f>
        <v>Contractor</v>
      </c>
    </row>
    <row r="343" customFormat="false" ht="15" hidden="false" customHeight="false" outlineLevel="0" collapsed="false">
      <c r="A343" s="4" t="s">
        <v>20288</v>
      </c>
      <c r="B343" s="4" t="s">
        <v>19937</v>
      </c>
      <c r="C343" s="4" t="s">
        <v>76</v>
      </c>
      <c r="D343" s="4" t="n">
        <v>0</v>
      </c>
      <c r="E343" s="4" t="n">
        <v>0</v>
      </c>
      <c r="F343" s="4" t="n">
        <v>0</v>
      </c>
      <c r="G343" s="4" t="n">
        <v>0</v>
      </c>
      <c r="H343" s="4" t="str">
        <f aca="false">INDEX(Data_Campaigns!$C$2:$C$10,MATCH(B343,Data_Campaigns!$A$2:$A$10,0))</f>
        <v>SMS</v>
      </c>
      <c r="I343" s="4" t="str">
        <f aca="false">INDEX(Data_Customers!$C$2:$C$602,MATCH(C343,Data_Customers!$A$2:$A$602,0))</f>
        <v>Contractor</v>
      </c>
    </row>
    <row r="344" customFormat="false" ht="15" hidden="false" customHeight="false" outlineLevel="0" collapsed="false">
      <c r="A344" s="4" t="s">
        <v>20289</v>
      </c>
      <c r="B344" s="4" t="s">
        <v>19937</v>
      </c>
      <c r="C344" s="4" t="s">
        <v>508</v>
      </c>
      <c r="D344" s="4" t="n">
        <v>0</v>
      </c>
      <c r="E344" s="4" t="n">
        <v>0</v>
      </c>
      <c r="F344" s="4" t="n">
        <v>0</v>
      </c>
      <c r="G344" s="4" t="n">
        <v>0</v>
      </c>
      <c r="H344" s="4" t="str">
        <f aca="false">INDEX(Data_Campaigns!$C$2:$C$10,MATCH(B344,Data_Campaigns!$A$2:$A$10,0))</f>
        <v>SMS</v>
      </c>
      <c r="I344" s="4" t="str">
        <f aca="false">INDEX(Data_Customers!$C$2:$C$602,MATCH(C344,Data_Customers!$A$2:$A$602,0))</f>
        <v>Contractor</v>
      </c>
    </row>
    <row r="345" customFormat="false" ht="15" hidden="false" customHeight="false" outlineLevel="0" collapsed="false">
      <c r="A345" s="4" t="s">
        <v>20290</v>
      </c>
      <c r="B345" s="4" t="s">
        <v>19937</v>
      </c>
      <c r="C345" s="4" t="s">
        <v>199</v>
      </c>
      <c r="D345" s="4" t="n">
        <v>1</v>
      </c>
      <c r="E345" s="4" t="n">
        <v>0</v>
      </c>
      <c r="F345" s="4" t="n">
        <v>0</v>
      </c>
      <c r="G345" s="4" t="n">
        <v>0</v>
      </c>
      <c r="H345" s="4" t="str">
        <f aca="false">INDEX(Data_Campaigns!$C$2:$C$10,MATCH(B345,Data_Campaigns!$A$2:$A$10,0))</f>
        <v>SMS</v>
      </c>
      <c r="I345" s="4" t="str">
        <f aca="false">INDEX(Data_Customers!$C$2:$C$602,MATCH(C345,Data_Customers!$A$2:$A$602,0))</f>
        <v>Contractor</v>
      </c>
    </row>
    <row r="346" customFormat="false" ht="15" hidden="false" customHeight="false" outlineLevel="0" collapsed="false">
      <c r="A346" s="4" t="s">
        <v>20291</v>
      </c>
      <c r="B346" s="4" t="s">
        <v>19937</v>
      </c>
      <c r="C346" s="4" t="s">
        <v>927</v>
      </c>
      <c r="D346" s="4" t="n">
        <v>0</v>
      </c>
      <c r="E346" s="4" t="n">
        <v>0</v>
      </c>
      <c r="F346" s="4" t="n">
        <v>0</v>
      </c>
      <c r="G346" s="4" t="n">
        <v>0</v>
      </c>
      <c r="H346" s="4" t="str">
        <f aca="false">INDEX(Data_Campaigns!$C$2:$C$10,MATCH(B346,Data_Campaigns!$A$2:$A$10,0))</f>
        <v>SMS</v>
      </c>
      <c r="I346" s="4" t="str">
        <f aca="false">INDEX(Data_Customers!$C$2:$C$602,MATCH(C346,Data_Customers!$A$2:$A$602,0))</f>
        <v>Contractor</v>
      </c>
    </row>
    <row r="347" customFormat="false" ht="15" hidden="false" customHeight="false" outlineLevel="0" collapsed="false">
      <c r="A347" s="4" t="s">
        <v>20292</v>
      </c>
      <c r="B347" s="4" t="s">
        <v>19937</v>
      </c>
      <c r="C347" s="4" t="s">
        <v>708</v>
      </c>
      <c r="D347" s="4" t="n">
        <v>1</v>
      </c>
      <c r="E347" s="4" t="n">
        <v>1</v>
      </c>
      <c r="F347" s="4" t="n">
        <v>0</v>
      </c>
      <c r="G347" s="4" t="n">
        <v>0</v>
      </c>
      <c r="H347" s="4" t="str">
        <f aca="false">INDEX(Data_Campaigns!$C$2:$C$10,MATCH(B347,Data_Campaigns!$A$2:$A$10,0))</f>
        <v>SMS</v>
      </c>
      <c r="I347" s="4" t="str">
        <f aca="false">INDEX(Data_Customers!$C$2:$C$602,MATCH(C347,Data_Customers!$A$2:$A$602,0))</f>
        <v>Contractor</v>
      </c>
    </row>
    <row r="348" customFormat="false" ht="15" hidden="false" customHeight="false" outlineLevel="0" collapsed="false">
      <c r="A348" s="4" t="s">
        <v>20293</v>
      </c>
      <c r="B348" s="4" t="s">
        <v>19937</v>
      </c>
      <c r="C348" s="4" t="s">
        <v>421</v>
      </c>
      <c r="D348" s="4" t="n">
        <v>0</v>
      </c>
      <c r="E348" s="4" t="n">
        <v>0</v>
      </c>
      <c r="F348" s="4" t="n">
        <v>0</v>
      </c>
      <c r="G348" s="4" t="n">
        <v>0</v>
      </c>
      <c r="H348" s="4" t="str">
        <f aca="false">INDEX(Data_Campaigns!$C$2:$C$10,MATCH(B348,Data_Campaigns!$A$2:$A$10,0))</f>
        <v>SMS</v>
      </c>
      <c r="I348" s="4" t="str">
        <f aca="false">INDEX(Data_Customers!$C$2:$C$602,MATCH(C348,Data_Customers!$A$2:$A$602,0))</f>
        <v>Contractor</v>
      </c>
    </row>
    <row r="349" customFormat="false" ht="15" hidden="false" customHeight="false" outlineLevel="0" collapsed="false">
      <c r="A349" s="4" t="s">
        <v>20294</v>
      </c>
      <c r="B349" s="4" t="s">
        <v>19937</v>
      </c>
      <c r="C349" s="4" t="s">
        <v>636</v>
      </c>
      <c r="D349" s="4" t="n">
        <v>0</v>
      </c>
      <c r="E349" s="4" t="n">
        <v>0</v>
      </c>
      <c r="F349" s="4" t="n">
        <v>0</v>
      </c>
      <c r="G349" s="4" t="n">
        <v>0</v>
      </c>
      <c r="H349" s="4" t="str">
        <f aca="false">INDEX(Data_Campaigns!$C$2:$C$10,MATCH(B349,Data_Campaigns!$A$2:$A$10,0))</f>
        <v>SMS</v>
      </c>
      <c r="I349" s="4" t="str">
        <f aca="false">INDEX(Data_Customers!$C$2:$C$602,MATCH(C349,Data_Customers!$A$2:$A$602,0))</f>
        <v>Contractor</v>
      </c>
    </row>
    <row r="350" customFormat="false" ht="15" hidden="false" customHeight="false" outlineLevel="0" collapsed="false">
      <c r="A350" s="4" t="s">
        <v>20295</v>
      </c>
      <c r="B350" s="4" t="s">
        <v>19937</v>
      </c>
      <c r="C350" s="4" t="s">
        <v>843</v>
      </c>
      <c r="D350" s="4" t="n">
        <v>0</v>
      </c>
      <c r="E350" s="4" t="n">
        <v>0</v>
      </c>
      <c r="F350" s="4" t="n">
        <v>0</v>
      </c>
      <c r="G350" s="4" t="n">
        <v>0</v>
      </c>
      <c r="H350" s="4" t="str">
        <f aca="false">INDEX(Data_Campaigns!$C$2:$C$10,MATCH(B350,Data_Campaigns!$A$2:$A$10,0))</f>
        <v>SMS</v>
      </c>
      <c r="I350" s="4" t="str">
        <f aca="false">INDEX(Data_Customers!$C$2:$C$602,MATCH(C350,Data_Customers!$A$2:$A$602,0))</f>
        <v>Contractor</v>
      </c>
    </row>
    <row r="351" customFormat="false" ht="15" hidden="false" customHeight="false" outlineLevel="0" collapsed="false">
      <c r="A351" s="4" t="s">
        <v>20296</v>
      </c>
      <c r="B351" s="4" t="s">
        <v>19937</v>
      </c>
      <c r="C351" s="4" t="s">
        <v>882</v>
      </c>
      <c r="D351" s="4" t="n">
        <v>1</v>
      </c>
      <c r="E351" s="4" t="n">
        <v>0</v>
      </c>
      <c r="F351" s="4" t="n">
        <v>0</v>
      </c>
      <c r="G351" s="4" t="n">
        <v>0</v>
      </c>
      <c r="H351" s="4" t="str">
        <f aca="false">INDEX(Data_Campaigns!$C$2:$C$10,MATCH(B351,Data_Campaigns!$A$2:$A$10,0))</f>
        <v>SMS</v>
      </c>
      <c r="I351" s="4" t="str">
        <f aca="false">INDEX(Data_Customers!$C$2:$C$602,MATCH(C351,Data_Customers!$A$2:$A$602,0))</f>
        <v>Contractor</v>
      </c>
    </row>
    <row r="352" customFormat="false" ht="15" hidden="false" customHeight="false" outlineLevel="0" collapsed="false">
      <c r="A352" s="4" t="s">
        <v>20297</v>
      </c>
      <c r="B352" s="4" t="s">
        <v>19937</v>
      </c>
      <c r="C352" s="4" t="s">
        <v>998</v>
      </c>
      <c r="D352" s="4" t="n">
        <v>1</v>
      </c>
      <c r="E352" s="4" t="n">
        <v>0</v>
      </c>
      <c r="F352" s="4" t="n">
        <v>0</v>
      </c>
      <c r="G352" s="4" t="n">
        <v>0</v>
      </c>
      <c r="H352" s="4" t="str">
        <f aca="false">INDEX(Data_Campaigns!$C$2:$C$10,MATCH(B352,Data_Campaigns!$A$2:$A$10,0))</f>
        <v>SMS</v>
      </c>
      <c r="I352" s="4" t="str">
        <f aca="false">INDEX(Data_Customers!$C$2:$C$602,MATCH(C352,Data_Customers!$A$2:$A$602,0))</f>
        <v>Contractor</v>
      </c>
    </row>
    <row r="353" customFormat="false" ht="15" hidden="false" customHeight="false" outlineLevel="0" collapsed="false">
      <c r="A353" s="4" t="s">
        <v>20298</v>
      </c>
      <c r="B353" s="4" t="s">
        <v>19937</v>
      </c>
      <c r="C353" s="4" t="s">
        <v>152</v>
      </c>
      <c r="D353" s="4" t="n">
        <v>0</v>
      </c>
      <c r="E353" s="4" t="n">
        <v>0</v>
      </c>
      <c r="F353" s="4" t="n">
        <v>0</v>
      </c>
      <c r="G353" s="4" t="n">
        <v>0</v>
      </c>
      <c r="H353" s="4" t="str">
        <f aca="false">INDEX(Data_Campaigns!$C$2:$C$10,MATCH(B353,Data_Campaigns!$A$2:$A$10,0))</f>
        <v>SMS</v>
      </c>
      <c r="I353" s="4" t="str">
        <f aca="false">INDEX(Data_Customers!$C$2:$C$602,MATCH(C353,Data_Customers!$A$2:$A$602,0))</f>
        <v>Contractor</v>
      </c>
    </row>
    <row r="354" customFormat="false" ht="15" hidden="false" customHeight="false" outlineLevel="0" collapsed="false">
      <c r="A354" s="4" t="s">
        <v>20299</v>
      </c>
      <c r="B354" s="4" t="s">
        <v>19937</v>
      </c>
      <c r="C354" s="4" t="s">
        <v>400</v>
      </c>
      <c r="D354" s="4" t="n">
        <v>1</v>
      </c>
      <c r="E354" s="4" t="n">
        <v>0</v>
      </c>
      <c r="F354" s="4" t="n">
        <v>0</v>
      </c>
      <c r="G354" s="4" t="n">
        <v>0</v>
      </c>
      <c r="H354" s="4" t="str">
        <f aca="false">INDEX(Data_Campaigns!$C$2:$C$10,MATCH(B354,Data_Campaigns!$A$2:$A$10,0))</f>
        <v>SMS</v>
      </c>
      <c r="I354" s="4" t="str">
        <f aca="false">INDEX(Data_Customers!$C$2:$C$602,MATCH(C354,Data_Customers!$A$2:$A$602,0))</f>
        <v>Contractor</v>
      </c>
    </row>
    <row r="355" customFormat="false" ht="15" hidden="false" customHeight="false" outlineLevel="0" collapsed="false">
      <c r="A355" s="4" t="s">
        <v>20300</v>
      </c>
      <c r="B355" s="4" t="s">
        <v>19937</v>
      </c>
      <c r="C355" s="4" t="s">
        <v>756</v>
      </c>
      <c r="D355" s="4" t="n">
        <v>1</v>
      </c>
      <c r="E355" s="4" t="n">
        <v>1</v>
      </c>
      <c r="F355" s="4" t="n">
        <v>0</v>
      </c>
      <c r="G355" s="4" t="n">
        <v>0</v>
      </c>
      <c r="H355" s="4" t="str">
        <f aca="false">INDEX(Data_Campaigns!$C$2:$C$10,MATCH(B355,Data_Campaigns!$A$2:$A$10,0))</f>
        <v>SMS</v>
      </c>
      <c r="I355" s="4" t="str">
        <f aca="false">INDEX(Data_Customers!$C$2:$C$602,MATCH(C355,Data_Customers!$A$2:$A$602,0))</f>
        <v>Contractor</v>
      </c>
    </row>
    <row r="356" customFormat="false" ht="15" hidden="false" customHeight="false" outlineLevel="0" collapsed="false">
      <c r="A356" s="4" t="s">
        <v>20301</v>
      </c>
      <c r="B356" s="4" t="s">
        <v>19937</v>
      </c>
      <c r="C356" s="4" t="s">
        <v>978</v>
      </c>
      <c r="D356" s="4" t="n">
        <v>1</v>
      </c>
      <c r="E356" s="4" t="n">
        <v>0</v>
      </c>
      <c r="F356" s="4" t="n">
        <v>0</v>
      </c>
      <c r="G356" s="4" t="n">
        <v>0</v>
      </c>
      <c r="H356" s="4" t="str">
        <f aca="false">INDEX(Data_Campaigns!$C$2:$C$10,MATCH(B356,Data_Campaigns!$A$2:$A$10,0))</f>
        <v>SMS</v>
      </c>
      <c r="I356" s="4" t="str">
        <f aca="false">INDEX(Data_Customers!$C$2:$C$602,MATCH(C356,Data_Customers!$A$2:$A$602,0))</f>
        <v>Contractor</v>
      </c>
    </row>
    <row r="357" customFormat="false" ht="15" hidden="false" customHeight="false" outlineLevel="0" collapsed="false">
      <c r="A357" s="4" t="s">
        <v>20302</v>
      </c>
      <c r="B357" s="4" t="s">
        <v>19937</v>
      </c>
      <c r="C357" s="4" t="s">
        <v>873</v>
      </c>
      <c r="D357" s="4" t="n">
        <v>0</v>
      </c>
      <c r="E357" s="4" t="n">
        <v>0</v>
      </c>
      <c r="F357" s="4" t="n">
        <v>0</v>
      </c>
      <c r="G357" s="4" t="n">
        <v>0</v>
      </c>
      <c r="H357" s="4" t="str">
        <f aca="false">INDEX(Data_Campaigns!$C$2:$C$10,MATCH(B357,Data_Campaigns!$A$2:$A$10,0))</f>
        <v>SMS</v>
      </c>
      <c r="I357" s="4" t="str">
        <f aca="false">INDEX(Data_Customers!$C$2:$C$602,MATCH(C357,Data_Customers!$A$2:$A$602,0))</f>
        <v>Contractor</v>
      </c>
    </row>
    <row r="358" customFormat="false" ht="15" hidden="false" customHeight="false" outlineLevel="0" collapsed="false">
      <c r="A358" s="4" t="s">
        <v>20303</v>
      </c>
      <c r="B358" s="4" t="s">
        <v>19937</v>
      </c>
      <c r="C358" s="4" t="s">
        <v>959</v>
      </c>
      <c r="D358" s="4" t="n">
        <v>1</v>
      </c>
      <c r="E358" s="4" t="n">
        <v>0</v>
      </c>
      <c r="F358" s="4" t="n">
        <v>0</v>
      </c>
      <c r="G358" s="4" t="n">
        <v>0</v>
      </c>
      <c r="H358" s="4" t="str">
        <f aca="false">INDEX(Data_Campaigns!$C$2:$C$10,MATCH(B358,Data_Campaigns!$A$2:$A$10,0))</f>
        <v>SMS</v>
      </c>
      <c r="I358" s="4" t="str">
        <f aca="false">INDEX(Data_Customers!$C$2:$C$602,MATCH(C358,Data_Customers!$A$2:$A$602,0))</f>
        <v>Contractor</v>
      </c>
    </row>
    <row r="359" customFormat="false" ht="15" hidden="false" customHeight="false" outlineLevel="0" collapsed="false">
      <c r="A359" s="4" t="s">
        <v>20304</v>
      </c>
      <c r="B359" s="4" t="s">
        <v>19937</v>
      </c>
      <c r="C359" s="4" t="s">
        <v>313</v>
      </c>
      <c r="D359" s="4" t="n">
        <v>1</v>
      </c>
      <c r="E359" s="4" t="n">
        <v>0</v>
      </c>
      <c r="F359" s="4" t="n">
        <v>0</v>
      </c>
      <c r="G359" s="4" t="n">
        <v>0</v>
      </c>
      <c r="H359" s="4" t="str">
        <f aca="false">INDEX(Data_Campaigns!$C$2:$C$10,MATCH(B359,Data_Campaigns!$A$2:$A$10,0))</f>
        <v>SMS</v>
      </c>
      <c r="I359" s="4" t="str">
        <f aca="false">INDEX(Data_Customers!$C$2:$C$602,MATCH(C359,Data_Customers!$A$2:$A$602,0))</f>
        <v>Contractor</v>
      </c>
    </row>
    <row r="360" customFormat="false" ht="15" hidden="false" customHeight="false" outlineLevel="0" collapsed="false">
      <c r="A360" s="4" t="s">
        <v>20305</v>
      </c>
      <c r="B360" s="4" t="s">
        <v>19937</v>
      </c>
      <c r="C360" s="4" t="s">
        <v>252</v>
      </c>
      <c r="D360" s="4" t="n">
        <v>0</v>
      </c>
      <c r="E360" s="4" t="n">
        <v>0</v>
      </c>
      <c r="F360" s="4" t="n">
        <v>0</v>
      </c>
      <c r="G360" s="4" t="n">
        <v>0</v>
      </c>
      <c r="H360" s="4" t="str">
        <f aca="false">INDEX(Data_Campaigns!$C$2:$C$10,MATCH(B360,Data_Campaigns!$A$2:$A$10,0))</f>
        <v>SMS</v>
      </c>
      <c r="I360" s="4" t="str">
        <f aca="false">INDEX(Data_Customers!$C$2:$C$602,MATCH(C360,Data_Customers!$A$2:$A$602,0))</f>
        <v>Contractor</v>
      </c>
    </row>
    <row r="361" customFormat="false" ht="15" hidden="false" customHeight="false" outlineLevel="0" collapsed="false">
      <c r="A361" s="4" t="s">
        <v>20306</v>
      </c>
      <c r="B361" s="4" t="s">
        <v>19937</v>
      </c>
      <c r="C361" s="4" t="s">
        <v>458</v>
      </c>
      <c r="D361" s="4" t="n">
        <v>1</v>
      </c>
      <c r="E361" s="4" t="n">
        <v>0</v>
      </c>
      <c r="F361" s="4" t="n">
        <v>0</v>
      </c>
      <c r="G361" s="4" t="n">
        <v>0</v>
      </c>
      <c r="H361" s="4" t="str">
        <f aca="false">INDEX(Data_Campaigns!$C$2:$C$10,MATCH(B361,Data_Campaigns!$A$2:$A$10,0))</f>
        <v>SMS</v>
      </c>
      <c r="I361" s="4" t="str">
        <f aca="false">INDEX(Data_Customers!$C$2:$C$602,MATCH(C361,Data_Customers!$A$2:$A$602,0))</f>
        <v>Contractor</v>
      </c>
    </row>
    <row r="362" customFormat="false" ht="15" hidden="false" customHeight="false" outlineLevel="0" collapsed="false">
      <c r="A362" s="4" t="s">
        <v>20307</v>
      </c>
      <c r="B362" s="4" t="s">
        <v>19937</v>
      </c>
      <c r="C362" s="4" t="s">
        <v>462</v>
      </c>
      <c r="D362" s="4" t="n">
        <v>1</v>
      </c>
      <c r="E362" s="4" t="n">
        <v>0</v>
      </c>
      <c r="F362" s="4" t="n">
        <v>0</v>
      </c>
      <c r="G362" s="4" t="n">
        <v>0</v>
      </c>
      <c r="H362" s="4" t="str">
        <f aca="false">INDEX(Data_Campaigns!$C$2:$C$10,MATCH(B362,Data_Campaigns!$A$2:$A$10,0))</f>
        <v>SMS</v>
      </c>
      <c r="I362" s="4" t="str">
        <f aca="false">INDEX(Data_Customers!$C$2:$C$602,MATCH(C362,Data_Customers!$A$2:$A$602,0))</f>
        <v>Contractor</v>
      </c>
    </row>
    <row r="363" customFormat="false" ht="15" hidden="false" customHeight="false" outlineLevel="0" collapsed="false">
      <c r="A363" s="4" t="s">
        <v>20308</v>
      </c>
      <c r="B363" s="4" t="s">
        <v>19937</v>
      </c>
      <c r="C363" s="4" t="s">
        <v>988</v>
      </c>
      <c r="D363" s="4" t="n">
        <v>1</v>
      </c>
      <c r="E363" s="4" t="n">
        <v>0</v>
      </c>
      <c r="F363" s="4" t="n">
        <v>0</v>
      </c>
      <c r="G363" s="4" t="n">
        <v>0</v>
      </c>
      <c r="H363" s="4" t="str">
        <f aca="false">INDEX(Data_Campaigns!$C$2:$C$10,MATCH(B363,Data_Campaigns!$A$2:$A$10,0))</f>
        <v>SMS</v>
      </c>
      <c r="I363" s="4" t="str">
        <f aca="false">INDEX(Data_Customers!$C$2:$C$602,MATCH(C363,Data_Customers!$A$2:$A$602,0))</f>
        <v>Contractor</v>
      </c>
    </row>
    <row r="364" customFormat="false" ht="15" hidden="false" customHeight="false" outlineLevel="0" collapsed="false">
      <c r="A364" s="4" t="s">
        <v>20309</v>
      </c>
      <c r="B364" s="4" t="s">
        <v>19937</v>
      </c>
      <c r="C364" s="4" t="s">
        <v>777</v>
      </c>
      <c r="D364" s="4" t="n">
        <v>0</v>
      </c>
      <c r="E364" s="4" t="n">
        <v>0</v>
      </c>
      <c r="F364" s="4" t="n">
        <v>0</v>
      </c>
      <c r="G364" s="4" t="n">
        <v>0</v>
      </c>
      <c r="H364" s="4" t="str">
        <f aca="false">INDEX(Data_Campaigns!$C$2:$C$10,MATCH(B364,Data_Campaigns!$A$2:$A$10,0))</f>
        <v>SMS</v>
      </c>
      <c r="I364" s="4" t="str">
        <f aca="false">INDEX(Data_Customers!$C$2:$C$602,MATCH(C364,Data_Customers!$A$2:$A$602,0))</f>
        <v>Contractor</v>
      </c>
    </row>
    <row r="365" customFormat="false" ht="15" hidden="false" customHeight="false" outlineLevel="0" collapsed="false">
      <c r="A365" s="4" t="s">
        <v>20310</v>
      </c>
      <c r="B365" s="4" t="s">
        <v>19937</v>
      </c>
      <c r="C365" s="4" t="s">
        <v>750</v>
      </c>
      <c r="D365" s="4" t="n">
        <v>1</v>
      </c>
      <c r="E365" s="4" t="n">
        <v>0</v>
      </c>
      <c r="F365" s="4" t="n">
        <v>0</v>
      </c>
      <c r="G365" s="4" t="n">
        <v>0</v>
      </c>
      <c r="H365" s="4" t="str">
        <f aca="false">INDEX(Data_Campaigns!$C$2:$C$10,MATCH(B365,Data_Campaigns!$A$2:$A$10,0))</f>
        <v>SMS</v>
      </c>
      <c r="I365" s="4" t="str">
        <f aca="false">INDEX(Data_Customers!$C$2:$C$602,MATCH(C365,Data_Customers!$A$2:$A$602,0))</f>
        <v>Contractor</v>
      </c>
    </row>
    <row r="366" customFormat="false" ht="15" hidden="false" customHeight="false" outlineLevel="0" collapsed="false">
      <c r="A366" s="4" t="s">
        <v>20311</v>
      </c>
      <c r="B366" s="4" t="s">
        <v>19937</v>
      </c>
      <c r="C366" s="4" t="s">
        <v>570</v>
      </c>
      <c r="D366" s="4" t="n">
        <v>1</v>
      </c>
      <c r="E366" s="4" t="n">
        <v>0</v>
      </c>
      <c r="F366" s="4" t="n">
        <v>0</v>
      </c>
      <c r="G366" s="4" t="n">
        <v>0</v>
      </c>
      <c r="H366" s="4" t="str">
        <f aca="false">INDEX(Data_Campaigns!$C$2:$C$10,MATCH(B366,Data_Campaigns!$A$2:$A$10,0))</f>
        <v>SMS</v>
      </c>
      <c r="I366" s="4" t="str">
        <f aca="false">INDEX(Data_Customers!$C$2:$C$602,MATCH(C366,Data_Customers!$A$2:$A$602,0))</f>
        <v>Contractor</v>
      </c>
    </row>
    <row r="367" customFormat="false" ht="15" hidden="false" customHeight="false" outlineLevel="0" collapsed="false">
      <c r="A367" s="4" t="s">
        <v>20312</v>
      </c>
      <c r="B367" s="4" t="s">
        <v>19937</v>
      </c>
      <c r="C367" s="4" t="s">
        <v>932</v>
      </c>
      <c r="D367" s="4" t="n">
        <v>1</v>
      </c>
      <c r="E367" s="4" t="n">
        <v>1</v>
      </c>
      <c r="F367" s="4" t="n">
        <v>0</v>
      </c>
      <c r="G367" s="4" t="n">
        <v>0</v>
      </c>
      <c r="H367" s="4" t="str">
        <f aca="false">INDEX(Data_Campaigns!$C$2:$C$10,MATCH(B367,Data_Campaigns!$A$2:$A$10,0))</f>
        <v>SMS</v>
      </c>
      <c r="I367" s="4" t="str">
        <f aca="false">INDEX(Data_Customers!$C$2:$C$602,MATCH(C367,Data_Customers!$A$2:$A$602,0))</f>
        <v>Contractor</v>
      </c>
    </row>
    <row r="368" customFormat="false" ht="15" hidden="false" customHeight="false" outlineLevel="0" collapsed="false">
      <c r="A368" s="4" t="s">
        <v>20313</v>
      </c>
      <c r="B368" s="4" t="s">
        <v>19937</v>
      </c>
      <c r="C368" s="4" t="s">
        <v>719</v>
      </c>
      <c r="D368" s="4" t="n">
        <v>0</v>
      </c>
      <c r="E368" s="4" t="n">
        <v>0</v>
      </c>
      <c r="F368" s="4" t="n">
        <v>0</v>
      </c>
      <c r="G368" s="4" t="n">
        <v>0</v>
      </c>
      <c r="H368" s="4" t="str">
        <f aca="false">INDEX(Data_Campaigns!$C$2:$C$10,MATCH(B368,Data_Campaigns!$A$2:$A$10,0))</f>
        <v>SMS</v>
      </c>
      <c r="I368" s="4" t="str">
        <f aca="false">INDEX(Data_Customers!$C$2:$C$602,MATCH(C368,Data_Customers!$A$2:$A$602,0))</f>
        <v>Contractor</v>
      </c>
    </row>
    <row r="369" customFormat="false" ht="15" hidden="false" customHeight="false" outlineLevel="0" collapsed="false">
      <c r="A369" s="4" t="s">
        <v>20314</v>
      </c>
      <c r="B369" s="4" t="s">
        <v>19937</v>
      </c>
      <c r="C369" s="4" t="s">
        <v>987</v>
      </c>
      <c r="D369" s="4" t="n">
        <v>1</v>
      </c>
      <c r="E369" s="4" t="n">
        <v>0</v>
      </c>
      <c r="F369" s="4" t="n">
        <v>0</v>
      </c>
      <c r="G369" s="4" t="n">
        <v>0</v>
      </c>
      <c r="H369" s="4" t="str">
        <f aca="false">INDEX(Data_Campaigns!$C$2:$C$10,MATCH(B369,Data_Campaigns!$A$2:$A$10,0))</f>
        <v>SMS</v>
      </c>
      <c r="I369" s="4" t="str">
        <f aca="false">INDEX(Data_Customers!$C$2:$C$602,MATCH(C369,Data_Customers!$A$2:$A$602,0))</f>
        <v>Contractor</v>
      </c>
    </row>
    <row r="370" customFormat="false" ht="15" hidden="false" customHeight="false" outlineLevel="0" collapsed="false">
      <c r="A370" s="4" t="s">
        <v>20315</v>
      </c>
      <c r="B370" s="4" t="s">
        <v>19937</v>
      </c>
      <c r="C370" s="4" t="s">
        <v>573</v>
      </c>
      <c r="D370" s="4" t="n">
        <v>0</v>
      </c>
      <c r="E370" s="4" t="n">
        <v>0</v>
      </c>
      <c r="F370" s="4" t="n">
        <v>0</v>
      </c>
      <c r="G370" s="4" t="n">
        <v>0</v>
      </c>
      <c r="H370" s="4" t="str">
        <f aca="false">INDEX(Data_Campaigns!$C$2:$C$10,MATCH(B370,Data_Campaigns!$A$2:$A$10,0))</f>
        <v>SMS</v>
      </c>
      <c r="I370" s="4" t="str">
        <f aca="false">INDEX(Data_Customers!$C$2:$C$602,MATCH(C370,Data_Customers!$A$2:$A$602,0))</f>
        <v>Contractor</v>
      </c>
    </row>
    <row r="371" customFormat="false" ht="15" hidden="false" customHeight="false" outlineLevel="0" collapsed="false">
      <c r="A371" s="4" t="s">
        <v>20316</v>
      </c>
      <c r="B371" s="4" t="s">
        <v>19937</v>
      </c>
      <c r="C371" s="4" t="s">
        <v>379</v>
      </c>
      <c r="D371" s="4" t="n">
        <v>1</v>
      </c>
      <c r="E371" s="4" t="n">
        <v>0</v>
      </c>
      <c r="F371" s="4" t="n">
        <v>0</v>
      </c>
      <c r="G371" s="4" t="n">
        <v>0</v>
      </c>
      <c r="H371" s="4" t="str">
        <f aca="false">INDEX(Data_Campaigns!$C$2:$C$10,MATCH(B371,Data_Campaigns!$A$2:$A$10,0))</f>
        <v>SMS</v>
      </c>
      <c r="I371" s="4" t="str">
        <f aca="false">INDEX(Data_Customers!$C$2:$C$602,MATCH(C371,Data_Customers!$A$2:$A$602,0))</f>
        <v>Contractor</v>
      </c>
    </row>
    <row r="372" customFormat="false" ht="15" hidden="false" customHeight="false" outlineLevel="0" collapsed="false">
      <c r="A372" s="4" t="s">
        <v>20317</v>
      </c>
      <c r="B372" s="4" t="s">
        <v>19937</v>
      </c>
      <c r="C372" s="4" t="s">
        <v>686</v>
      </c>
      <c r="D372" s="4" t="n">
        <v>0</v>
      </c>
      <c r="E372" s="4" t="n">
        <v>0</v>
      </c>
      <c r="F372" s="4" t="n">
        <v>0</v>
      </c>
      <c r="G372" s="4" t="n">
        <v>0</v>
      </c>
      <c r="H372" s="4" t="str">
        <f aca="false">INDEX(Data_Campaigns!$C$2:$C$10,MATCH(B372,Data_Campaigns!$A$2:$A$10,0))</f>
        <v>SMS</v>
      </c>
      <c r="I372" s="4" t="str">
        <f aca="false">INDEX(Data_Customers!$C$2:$C$602,MATCH(C372,Data_Customers!$A$2:$A$602,0))</f>
        <v>Contractor</v>
      </c>
    </row>
    <row r="373" customFormat="false" ht="15" hidden="false" customHeight="false" outlineLevel="0" collapsed="false">
      <c r="A373" s="4" t="s">
        <v>20318</v>
      </c>
      <c r="B373" s="4" t="s">
        <v>19937</v>
      </c>
      <c r="C373" s="4" t="s">
        <v>528</v>
      </c>
      <c r="D373" s="4" t="n">
        <v>0</v>
      </c>
      <c r="E373" s="4" t="n">
        <v>0</v>
      </c>
      <c r="F373" s="4" t="n">
        <v>0</v>
      </c>
      <c r="G373" s="4" t="n">
        <v>0</v>
      </c>
      <c r="H373" s="4" t="str">
        <f aca="false">INDEX(Data_Campaigns!$C$2:$C$10,MATCH(B373,Data_Campaigns!$A$2:$A$10,0))</f>
        <v>SMS</v>
      </c>
      <c r="I373" s="4" t="str">
        <f aca="false">INDEX(Data_Customers!$C$2:$C$602,MATCH(C373,Data_Customers!$A$2:$A$602,0))</f>
        <v>Contractor</v>
      </c>
    </row>
    <row r="374" customFormat="false" ht="15" hidden="false" customHeight="false" outlineLevel="0" collapsed="false">
      <c r="A374" s="4" t="s">
        <v>20319</v>
      </c>
      <c r="B374" s="4" t="s">
        <v>19937</v>
      </c>
      <c r="C374" s="4" t="s">
        <v>895</v>
      </c>
      <c r="D374" s="4" t="n">
        <v>1</v>
      </c>
      <c r="E374" s="4" t="n">
        <v>0</v>
      </c>
      <c r="F374" s="4" t="n">
        <v>0</v>
      </c>
      <c r="G374" s="4" t="n">
        <v>0</v>
      </c>
      <c r="H374" s="4" t="str">
        <f aca="false">INDEX(Data_Campaigns!$C$2:$C$10,MATCH(B374,Data_Campaigns!$A$2:$A$10,0))</f>
        <v>SMS</v>
      </c>
      <c r="I374" s="4" t="str">
        <f aca="false">INDEX(Data_Customers!$C$2:$C$602,MATCH(C374,Data_Customers!$A$2:$A$602,0))</f>
        <v>Contractor</v>
      </c>
    </row>
    <row r="375" customFormat="false" ht="15" hidden="false" customHeight="false" outlineLevel="0" collapsed="false">
      <c r="A375" s="4" t="s">
        <v>20320</v>
      </c>
      <c r="B375" s="4" t="s">
        <v>19937</v>
      </c>
      <c r="C375" s="4" t="s">
        <v>992</v>
      </c>
      <c r="D375" s="4" t="n">
        <v>1</v>
      </c>
      <c r="E375" s="4" t="n">
        <v>0</v>
      </c>
      <c r="F375" s="4" t="n">
        <v>0</v>
      </c>
      <c r="G375" s="4" t="n">
        <v>0</v>
      </c>
      <c r="H375" s="4" t="str">
        <f aca="false">INDEX(Data_Campaigns!$C$2:$C$10,MATCH(B375,Data_Campaigns!$A$2:$A$10,0))</f>
        <v>SMS</v>
      </c>
      <c r="I375" s="4" t="str">
        <f aca="false">INDEX(Data_Customers!$C$2:$C$602,MATCH(C375,Data_Customers!$A$2:$A$602,0))</f>
        <v>Contractor</v>
      </c>
    </row>
    <row r="376" customFormat="false" ht="15" hidden="false" customHeight="false" outlineLevel="0" collapsed="false">
      <c r="A376" s="4" t="s">
        <v>20321</v>
      </c>
      <c r="B376" s="4" t="s">
        <v>19937</v>
      </c>
      <c r="C376" s="4" t="s">
        <v>554</v>
      </c>
      <c r="D376" s="4" t="n">
        <v>0</v>
      </c>
      <c r="E376" s="4" t="n">
        <v>0</v>
      </c>
      <c r="F376" s="4" t="n">
        <v>0</v>
      </c>
      <c r="G376" s="4" t="n">
        <v>0</v>
      </c>
      <c r="H376" s="4" t="str">
        <f aca="false">INDEX(Data_Campaigns!$C$2:$C$10,MATCH(B376,Data_Campaigns!$A$2:$A$10,0))</f>
        <v>SMS</v>
      </c>
      <c r="I376" s="4" t="str">
        <f aca="false">INDEX(Data_Customers!$C$2:$C$602,MATCH(C376,Data_Customers!$A$2:$A$602,0))</f>
        <v>Contractor</v>
      </c>
    </row>
    <row r="377" customFormat="false" ht="15" hidden="false" customHeight="false" outlineLevel="0" collapsed="false">
      <c r="A377" s="4" t="s">
        <v>20322</v>
      </c>
      <c r="B377" s="4" t="s">
        <v>19937</v>
      </c>
      <c r="C377" s="4" t="s">
        <v>371</v>
      </c>
      <c r="D377" s="4" t="n">
        <v>0</v>
      </c>
      <c r="E377" s="4" t="n">
        <v>0</v>
      </c>
      <c r="F377" s="4" t="n">
        <v>0</v>
      </c>
      <c r="G377" s="4" t="n">
        <v>0</v>
      </c>
      <c r="H377" s="4" t="str">
        <f aca="false">INDEX(Data_Campaigns!$C$2:$C$10,MATCH(B377,Data_Campaigns!$A$2:$A$10,0))</f>
        <v>SMS</v>
      </c>
      <c r="I377" s="4" t="str">
        <f aca="false">INDEX(Data_Customers!$C$2:$C$602,MATCH(C377,Data_Customers!$A$2:$A$602,0))</f>
        <v>Contractor</v>
      </c>
    </row>
    <row r="378" customFormat="false" ht="15" hidden="false" customHeight="false" outlineLevel="0" collapsed="false">
      <c r="A378" s="4" t="s">
        <v>20323</v>
      </c>
      <c r="B378" s="4" t="s">
        <v>19937</v>
      </c>
      <c r="C378" s="4" t="s">
        <v>346</v>
      </c>
      <c r="D378" s="4" t="n">
        <v>1</v>
      </c>
      <c r="E378" s="4" t="n">
        <v>0</v>
      </c>
      <c r="F378" s="4" t="n">
        <v>0</v>
      </c>
      <c r="G378" s="4" t="n">
        <v>0</v>
      </c>
      <c r="H378" s="4" t="str">
        <f aca="false">INDEX(Data_Campaigns!$C$2:$C$10,MATCH(B378,Data_Campaigns!$A$2:$A$10,0))</f>
        <v>SMS</v>
      </c>
      <c r="I378" s="4" t="str">
        <f aca="false">INDEX(Data_Customers!$C$2:$C$602,MATCH(C378,Data_Customers!$A$2:$A$602,0))</f>
        <v>Contractor</v>
      </c>
    </row>
    <row r="379" customFormat="false" ht="15" hidden="false" customHeight="false" outlineLevel="0" collapsed="false">
      <c r="A379" s="4" t="s">
        <v>20324</v>
      </c>
      <c r="B379" s="4" t="s">
        <v>19937</v>
      </c>
      <c r="C379" s="4" t="s">
        <v>489</v>
      </c>
      <c r="D379" s="4" t="n">
        <v>0</v>
      </c>
      <c r="E379" s="4" t="n">
        <v>0</v>
      </c>
      <c r="F379" s="4" t="n">
        <v>0</v>
      </c>
      <c r="G379" s="4" t="n">
        <v>0</v>
      </c>
      <c r="H379" s="4" t="str">
        <f aca="false">INDEX(Data_Campaigns!$C$2:$C$10,MATCH(B379,Data_Campaigns!$A$2:$A$10,0))</f>
        <v>SMS</v>
      </c>
      <c r="I379" s="4" t="str">
        <f aca="false">INDEX(Data_Customers!$C$2:$C$602,MATCH(C379,Data_Customers!$A$2:$A$602,0))</f>
        <v>Contractor</v>
      </c>
    </row>
    <row r="380" customFormat="false" ht="15" hidden="false" customHeight="false" outlineLevel="0" collapsed="false">
      <c r="A380" s="4" t="s">
        <v>20325</v>
      </c>
      <c r="B380" s="4" t="s">
        <v>19937</v>
      </c>
      <c r="C380" s="4" t="s">
        <v>720</v>
      </c>
      <c r="D380" s="4" t="n">
        <v>0</v>
      </c>
      <c r="E380" s="4" t="n">
        <v>0</v>
      </c>
      <c r="F380" s="4" t="n">
        <v>0</v>
      </c>
      <c r="G380" s="4" t="n">
        <v>0</v>
      </c>
      <c r="H380" s="4" t="str">
        <f aca="false">INDEX(Data_Campaigns!$C$2:$C$10,MATCH(B380,Data_Campaigns!$A$2:$A$10,0))</f>
        <v>SMS</v>
      </c>
      <c r="I380" s="4" t="str">
        <f aca="false">INDEX(Data_Customers!$C$2:$C$602,MATCH(C380,Data_Customers!$A$2:$A$602,0))</f>
        <v>Contractor</v>
      </c>
    </row>
    <row r="381" customFormat="false" ht="15" hidden="false" customHeight="false" outlineLevel="0" collapsed="false">
      <c r="A381" s="4" t="s">
        <v>20326</v>
      </c>
      <c r="B381" s="4" t="s">
        <v>19937</v>
      </c>
      <c r="C381" s="4" t="s">
        <v>291</v>
      </c>
      <c r="D381" s="4" t="n">
        <v>1</v>
      </c>
      <c r="E381" s="4" t="n">
        <v>1</v>
      </c>
      <c r="F381" s="4" t="n">
        <v>0</v>
      </c>
      <c r="G381" s="4" t="n">
        <v>0</v>
      </c>
      <c r="H381" s="4" t="str">
        <f aca="false">INDEX(Data_Campaigns!$C$2:$C$10,MATCH(B381,Data_Campaigns!$A$2:$A$10,0))</f>
        <v>SMS</v>
      </c>
      <c r="I381" s="4" t="str">
        <f aca="false">INDEX(Data_Customers!$C$2:$C$602,MATCH(C381,Data_Customers!$A$2:$A$602,0))</f>
        <v>Contractor</v>
      </c>
    </row>
    <row r="382" customFormat="false" ht="15" hidden="false" customHeight="false" outlineLevel="0" collapsed="false">
      <c r="A382" s="4" t="s">
        <v>20327</v>
      </c>
      <c r="B382" s="4" t="s">
        <v>19937</v>
      </c>
      <c r="C382" s="4" t="s">
        <v>907</v>
      </c>
      <c r="D382" s="4" t="n">
        <v>1</v>
      </c>
      <c r="E382" s="4" t="n">
        <v>0</v>
      </c>
      <c r="F382" s="4" t="n">
        <v>0</v>
      </c>
      <c r="G382" s="4" t="n">
        <v>0</v>
      </c>
      <c r="H382" s="4" t="str">
        <f aca="false">INDEX(Data_Campaigns!$C$2:$C$10,MATCH(B382,Data_Campaigns!$A$2:$A$10,0))</f>
        <v>SMS</v>
      </c>
      <c r="I382" s="4" t="str">
        <f aca="false">INDEX(Data_Customers!$C$2:$C$602,MATCH(C382,Data_Customers!$A$2:$A$602,0))</f>
        <v>Contractor</v>
      </c>
    </row>
    <row r="383" customFormat="false" ht="15" hidden="false" customHeight="false" outlineLevel="0" collapsed="false">
      <c r="A383" s="4" t="s">
        <v>20328</v>
      </c>
      <c r="B383" s="4" t="s">
        <v>19937</v>
      </c>
      <c r="C383" s="4" t="s">
        <v>699</v>
      </c>
      <c r="D383" s="4" t="n">
        <v>0</v>
      </c>
      <c r="E383" s="4" t="n">
        <v>0</v>
      </c>
      <c r="F383" s="4" t="n">
        <v>0</v>
      </c>
      <c r="G383" s="4" t="n">
        <v>0</v>
      </c>
      <c r="H383" s="4" t="str">
        <f aca="false">INDEX(Data_Campaigns!$C$2:$C$10,MATCH(B383,Data_Campaigns!$A$2:$A$10,0))</f>
        <v>SMS</v>
      </c>
      <c r="I383" s="4" t="str">
        <f aca="false">INDEX(Data_Customers!$C$2:$C$602,MATCH(C383,Data_Customers!$A$2:$A$602,0))</f>
        <v>Contractor</v>
      </c>
    </row>
    <row r="384" customFormat="false" ht="15" hidden="false" customHeight="false" outlineLevel="0" collapsed="false">
      <c r="A384" s="4" t="s">
        <v>20329</v>
      </c>
      <c r="B384" s="4" t="s">
        <v>19937</v>
      </c>
      <c r="C384" s="4" t="s">
        <v>521</v>
      </c>
      <c r="D384" s="4" t="n">
        <v>0</v>
      </c>
      <c r="E384" s="4" t="n">
        <v>0</v>
      </c>
      <c r="F384" s="4" t="n">
        <v>0</v>
      </c>
      <c r="G384" s="4" t="n">
        <v>0</v>
      </c>
      <c r="H384" s="4" t="str">
        <f aca="false">INDEX(Data_Campaigns!$C$2:$C$10,MATCH(B384,Data_Campaigns!$A$2:$A$10,0))</f>
        <v>SMS</v>
      </c>
      <c r="I384" s="4" t="str">
        <f aca="false">INDEX(Data_Customers!$C$2:$C$602,MATCH(C384,Data_Customers!$A$2:$A$602,0))</f>
        <v>Contractor</v>
      </c>
    </row>
    <row r="385" customFormat="false" ht="15" hidden="false" customHeight="false" outlineLevel="0" collapsed="false">
      <c r="A385" s="4" t="s">
        <v>20330</v>
      </c>
      <c r="B385" s="4" t="s">
        <v>19937</v>
      </c>
      <c r="C385" s="4" t="s">
        <v>394</v>
      </c>
      <c r="D385" s="4" t="n">
        <v>1</v>
      </c>
      <c r="E385" s="4" t="n">
        <v>1</v>
      </c>
      <c r="F385" s="4" t="n">
        <v>0</v>
      </c>
      <c r="G385" s="4" t="n">
        <v>0</v>
      </c>
      <c r="H385" s="4" t="str">
        <f aca="false">INDEX(Data_Campaigns!$C$2:$C$10,MATCH(B385,Data_Campaigns!$A$2:$A$10,0))</f>
        <v>SMS</v>
      </c>
      <c r="I385" s="4" t="str">
        <f aca="false">INDEX(Data_Customers!$C$2:$C$602,MATCH(C385,Data_Customers!$A$2:$A$602,0))</f>
        <v>Contractor</v>
      </c>
    </row>
    <row r="386" customFormat="false" ht="15" hidden="false" customHeight="false" outlineLevel="0" collapsed="false">
      <c r="A386" s="4" t="s">
        <v>20331</v>
      </c>
      <c r="B386" s="4" t="s">
        <v>19937</v>
      </c>
      <c r="C386" s="4" t="s">
        <v>306</v>
      </c>
      <c r="D386" s="4" t="n">
        <v>1</v>
      </c>
      <c r="E386" s="4" t="n">
        <v>1</v>
      </c>
      <c r="F386" s="4" t="n">
        <v>1</v>
      </c>
      <c r="G386" s="4" t="n">
        <v>749.7</v>
      </c>
      <c r="H386" s="4" t="str">
        <f aca="false">INDEX(Data_Campaigns!$C$2:$C$10,MATCH(B386,Data_Campaigns!$A$2:$A$10,0))</f>
        <v>SMS</v>
      </c>
      <c r="I386" s="4" t="str">
        <f aca="false">INDEX(Data_Customers!$C$2:$C$602,MATCH(C386,Data_Customers!$A$2:$A$602,0))</f>
        <v>Contractor</v>
      </c>
    </row>
    <row r="387" customFormat="false" ht="15" hidden="false" customHeight="false" outlineLevel="0" collapsed="false">
      <c r="A387" s="4" t="s">
        <v>20332</v>
      </c>
      <c r="B387" s="4" t="s">
        <v>19937</v>
      </c>
      <c r="C387" s="4" t="s">
        <v>691</v>
      </c>
      <c r="D387" s="4" t="n">
        <v>0</v>
      </c>
      <c r="E387" s="4" t="n">
        <v>0</v>
      </c>
      <c r="F387" s="4" t="n">
        <v>0</v>
      </c>
      <c r="G387" s="4" t="n">
        <v>0</v>
      </c>
      <c r="H387" s="4" t="str">
        <f aca="false">INDEX(Data_Campaigns!$C$2:$C$10,MATCH(B387,Data_Campaigns!$A$2:$A$10,0))</f>
        <v>SMS</v>
      </c>
      <c r="I387" s="4" t="str">
        <f aca="false">INDEX(Data_Customers!$C$2:$C$602,MATCH(C387,Data_Customers!$A$2:$A$602,0))</f>
        <v>Contractor</v>
      </c>
    </row>
    <row r="388" customFormat="false" ht="15" hidden="false" customHeight="false" outlineLevel="0" collapsed="false">
      <c r="A388" s="4" t="s">
        <v>20333</v>
      </c>
      <c r="B388" s="4" t="s">
        <v>19937</v>
      </c>
      <c r="C388" s="4" t="s">
        <v>552</v>
      </c>
      <c r="D388" s="4" t="n">
        <v>0</v>
      </c>
      <c r="E388" s="4" t="n">
        <v>0</v>
      </c>
      <c r="F388" s="4" t="n">
        <v>0</v>
      </c>
      <c r="G388" s="4" t="n">
        <v>0</v>
      </c>
      <c r="H388" s="4" t="str">
        <f aca="false">INDEX(Data_Campaigns!$C$2:$C$10,MATCH(B388,Data_Campaigns!$A$2:$A$10,0))</f>
        <v>SMS</v>
      </c>
      <c r="I388" s="4" t="str">
        <f aca="false">INDEX(Data_Customers!$C$2:$C$602,MATCH(C388,Data_Customers!$A$2:$A$602,0))</f>
        <v>Contractor</v>
      </c>
    </row>
    <row r="389" customFormat="false" ht="15" hidden="false" customHeight="false" outlineLevel="0" collapsed="false">
      <c r="A389" s="4" t="s">
        <v>20334</v>
      </c>
      <c r="B389" s="4" t="s">
        <v>19939</v>
      </c>
      <c r="C389" s="4" t="s">
        <v>967</v>
      </c>
      <c r="D389" s="4" t="n">
        <v>1</v>
      </c>
      <c r="E389" s="4" t="n">
        <v>1</v>
      </c>
      <c r="F389" s="4" t="n">
        <v>0</v>
      </c>
      <c r="G389" s="4" t="n">
        <v>0</v>
      </c>
      <c r="H389" s="4" t="str">
        <f aca="false">INDEX(Data_Campaigns!$C$2:$C$10,MATCH(B389,Data_Campaigns!$A$2:$A$10,0))</f>
        <v>Email</v>
      </c>
      <c r="I389" s="4" t="str">
        <f aca="false">INDEX(Data_Customers!$C$2:$C$602,MATCH(C389,Data_Customers!$A$2:$A$602,0))</f>
        <v>Retail</v>
      </c>
    </row>
    <row r="390" customFormat="false" ht="15" hidden="false" customHeight="false" outlineLevel="0" collapsed="false">
      <c r="A390" s="4" t="s">
        <v>20335</v>
      </c>
      <c r="B390" s="4" t="s">
        <v>19939</v>
      </c>
      <c r="C390" s="4" t="s">
        <v>589</v>
      </c>
      <c r="D390" s="4" t="n">
        <v>1</v>
      </c>
      <c r="E390" s="4" t="n">
        <v>0</v>
      </c>
      <c r="F390" s="4" t="n">
        <v>0</v>
      </c>
      <c r="G390" s="4" t="n">
        <v>0</v>
      </c>
      <c r="H390" s="4" t="str">
        <f aca="false">INDEX(Data_Campaigns!$C$2:$C$10,MATCH(B390,Data_Campaigns!$A$2:$A$10,0))</f>
        <v>Email</v>
      </c>
      <c r="I390" s="4" t="str">
        <f aca="false">INDEX(Data_Customers!$C$2:$C$602,MATCH(C390,Data_Customers!$A$2:$A$602,0))</f>
        <v>Retail</v>
      </c>
    </row>
    <row r="391" customFormat="false" ht="15" hidden="false" customHeight="false" outlineLevel="0" collapsed="false">
      <c r="A391" s="4" t="s">
        <v>20336</v>
      </c>
      <c r="B391" s="4" t="s">
        <v>19939</v>
      </c>
      <c r="C391" s="4" t="s">
        <v>496</v>
      </c>
      <c r="D391" s="4" t="n">
        <v>0</v>
      </c>
      <c r="E391" s="4" t="n">
        <v>0</v>
      </c>
      <c r="F391" s="4" t="n">
        <v>0</v>
      </c>
      <c r="G391" s="4" t="n">
        <v>0</v>
      </c>
      <c r="H391" s="4" t="str">
        <f aca="false">INDEX(Data_Campaigns!$C$2:$C$10,MATCH(B391,Data_Campaigns!$A$2:$A$10,0))</f>
        <v>Email</v>
      </c>
      <c r="I391" s="4" t="str">
        <f aca="false">INDEX(Data_Customers!$C$2:$C$602,MATCH(C391,Data_Customers!$A$2:$A$602,0))</f>
        <v>Retail</v>
      </c>
    </row>
    <row r="392" customFormat="false" ht="15" hidden="false" customHeight="false" outlineLevel="0" collapsed="false">
      <c r="A392" s="4" t="s">
        <v>20337</v>
      </c>
      <c r="B392" s="4" t="s">
        <v>19939</v>
      </c>
      <c r="C392" s="4" t="s">
        <v>877</v>
      </c>
      <c r="D392" s="4" t="n">
        <v>0</v>
      </c>
      <c r="E392" s="4" t="n">
        <v>0</v>
      </c>
      <c r="F392" s="4" t="n">
        <v>0</v>
      </c>
      <c r="G392" s="4" t="n">
        <v>0</v>
      </c>
      <c r="H392" s="4" t="str">
        <f aca="false">INDEX(Data_Campaigns!$C$2:$C$10,MATCH(B392,Data_Campaigns!$A$2:$A$10,0))</f>
        <v>Email</v>
      </c>
      <c r="I392" s="4" t="str">
        <f aca="false">INDEX(Data_Customers!$C$2:$C$602,MATCH(C392,Data_Customers!$A$2:$A$602,0))</f>
        <v>Retail</v>
      </c>
    </row>
    <row r="393" customFormat="false" ht="15" hidden="false" customHeight="false" outlineLevel="0" collapsed="false">
      <c r="A393" s="4" t="s">
        <v>20338</v>
      </c>
      <c r="B393" s="4" t="s">
        <v>19939</v>
      </c>
      <c r="C393" s="4" t="s">
        <v>908</v>
      </c>
      <c r="D393" s="4" t="n">
        <v>0</v>
      </c>
      <c r="E393" s="4" t="n">
        <v>0</v>
      </c>
      <c r="F393" s="4" t="n">
        <v>0</v>
      </c>
      <c r="G393" s="4" t="n">
        <v>0</v>
      </c>
      <c r="H393" s="4" t="str">
        <f aca="false">INDEX(Data_Campaigns!$C$2:$C$10,MATCH(B393,Data_Campaigns!$A$2:$A$10,0))</f>
        <v>Email</v>
      </c>
      <c r="I393" s="4" t="str">
        <f aca="false">INDEX(Data_Customers!$C$2:$C$602,MATCH(C393,Data_Customers!$A$2:$A$602,0))</f>
        <v>Retail</v>
      </c>
    </row>
    <row r="394" customFormat="false" ht="15" hidden="false" customHeight="false" outlineLevel="0" collapsed="false">
      <c r="A394" s="4" t="s">
        <v>20339</v>
      </c>
      <c r="B394" s="4" t="s">
        <v>19939</v>
      </c>
      <c r="C394" s="4" t="s">
        <v>504</v>
      </c>
      <c r="D394" s="4" t="n">
        <v>0</v>
      </c>
      <c r="E394" s="4" t="n">
        <v>0</v>
      </c>
      <c r="F394" s="4" t="n">
        <v>0</v>
      </c>
      <c r="G394" s="4" t="n">
        <v>0</v>
      </c>
      <c r="H394" s="4" t="str">
        <f aca="false">INDEX(Data_Campaigns!$C$2:$C$10,MATCH(B394,Data_Campaigns!$A$2:$A$10,0))</f>
        <v>Email</v>
      </c>
      <c r="I394" s="4" t="str">
        <f aca="false">INDEX(Data_Customers!$C$2:$C$602,MATCH(C394,Data_Customers!$A$2:$A$602,0))</f>
        <v>Retail</v>
      </c>
    </row>
    <row r="395" customFormat="false" ht="15" hidden="false" customHeight="false" outlineLevel="0" collapsed="false">
      <c r="A395" s="4" t="s">
        <v>20340</v>
      </c>
      <c r="B395" s="4" t="s">
        <v>19939</v>
      </c>
      <c r="C395" s="4" t="s">
        <v>522</v>
      </c>
      <c r="D395" s="4" t="n">
        <v>1</v>
      </c>
      <c r="E395" s="4" t="n">
        <v>0</v>
      </c>
      <c r="F395" s="4" t="n">
        <v>0</v>
      </c>
      <c r="G395" s="4" t="n">
        <v>0</v>
      </c>
      <c r="H395" s="4" t="str">
        <f aca="false">INDEX(Data_Campaigns!$C$2:$C$10,MATCH(B395,Data_Campaigns!$A$2:$A$10,0))</f>
        <v>Email</v>
      </c>
      <c r="I395" s="4" t="str">
        <f aca="false">INDEX(Data_Customers!$C$2:$C$602,MATCH(C395,Data_Customers!$A$2:$A$602,0))</f>
        <v>Retail</v>
      </c>
    </row>
    <row r="396" customFormat="false" ht="15" hidden="false" customHeight="false" outlineLevel="0" collapsed="false">
      <c r="A396" s="4" t="s">
        <v>20341</v>
      </c>
      <c r="B396" s="4" t="s">
        <v>19939</v>
      </c>
      <c r="C396" s="4" t="s">
        <v>355</v>
      </c>
      <c r="D396" s="4" t="n">
        <v>0</v>
      </c>
      <c r="E396" s="4" t="n">
        <v>0</v>
      </c>
      <c r="F396" s="4" t="n">
        <v>0</v>
      </c>
      <c r="G396" s="4" t="n">
        <v>0</v>
      </c>
      <c r="H396" s="4" t="str">
        <f aca="false">INDEX(Data_Campaigns!$C$2:$C$10,MATCH(B396,Data_Campaigns!$A$2:$A$10,0))</f>
        <v>Email</v>
      </c>
      <c r="I396" s="4" t="str">
        <f aca="false">INDEX(Data_Customers!$C$2:$C$602,MATCH(C396,Data_Customers!$A$2:$A$602,0))</f>
        <v>Retail</v>
      </c>
    </row>
    <row r="397" customFormat="false" ht="15" hidden="false" customHeight="false" outlineLevel="0" collapsed="false">
      <c r="A397" s="4" t="s">
        <v>20342</v>
      </c>
      <c r="B397" s="4" t="s">
        <v>19939</v>
      </c>
      <c r="C397" s="4" t="s">
        <v>778</v>
      </c>
      <c r="D397" s="4" t="n">
        <v>1</v>
      </c>
      <c r="E397" s="4" t="n">
        <v>0</v>
      </c>
      <c r="F397" s="4" t="n">
        <v>0</v>
      </c>
      <c r="G397" s="4" t="n">
        <v>0</v>
      </c>
      <c r="H397" s="4" t="str">
        <f aca="false">INDEX(Data_Campaigns!$C$2:$C$10,MATCH(B397,Data_Campaigns!$A$2:$A$10,0))</f>
        <v>Email</v>
      </c>
      <c r="I397" s="4" t="str">
        <f aca="false">INDEX(Data_Customers!$C$2:$C$602,MATCH(C397,Data_Customers!$A$2:$A$602,0))</f>
        <v>Retail</v>
      </c>
    </row>
    <row r="398" customFormat="false" ht="15" hidden="false" customHeight="false" outlineLevel="0" collapsed="false">
      <c r="A398" s="4" t="s">
        <v>20343</v>
      </c>
      <c r="B398" s="4" t="s">
        <v>19939</v>
      </c>
      <c r="C398" s="4" t="s">
        <v>945</v>
      </c>
      <c r="D398" s="4" t="n">
        <v>0</v>
      </c>
      <c r="E398" s="4" t="n">
        <v>0</v>
      </c>
      <c r="F398" s="4" t="n">
        <v>0</v>
      </c>
      <c r="G398" s="4" t="n">
        <v>0</v>
      </c>
      <c r="H398" s="4" t="str">
        <f aca="false">INDEX(Data_Campaigns!$C$2:$C$10,MATCH(B398,Data_Campaigns!$A$2:$A$10,0))</f>
        <v>Email</v>
      </c>
      <c r="I398" s="4" t="str">
        <f aca="false">INDEX(Data_Customers!$C$2:$C$602,MATCH(C398,Data_Customers!$A$2:$A$602,0))</f>
        <v>Retail</v>
      </c>
    </row>
    <row r="399" customFormat="false" ht="15" hidden="false" customHeight="false" outlineLevel="0" collapsed="false">
      <c r="A399" s="4" t="s">
        <v>20344</v>
      </c>
      <c r="B399" s="4" t="s">
        <v>19939</v>
      </c>
      <c r="C399" s="4" t="s">
        <v>653</v>
      </c>
      <c r="D399" s="4" t="n">
        <v>1</v>
      </c>
      <c r="E399" s="4" t="n">
        <v>0</v>
      </c>
      <c r="F399" s="4" t="n">
        <v>0</v>
      </c>
      <c r="G399" s="4" t="n">
        <v>0</v>
      </c>
      <c r="H399" s="4" t="str">
        <f aca="false">INDEX(Data_Campaigns!$C$2:$C$10,MATCH(B399,Data_Campaigns!$A$2:$A$10,0))</f>
        <v>Email</v>
      </c>
      <c r="I399" s="4" t="str">
        <f aca="false">INDEX(Data_Customers!$C$2:$C$602,MATCH(C399,Data_Customers!$A$2:$A$602,0))</f>
        <v>Retail</v>
      </c>
    </row>
    <row r="400" customFormat="false" ht="15" hidden="false" customHeight="false" outlineLevel="0" collapsed="false">
      <c r="A400" s="4" t="s">
        <v>20345</v>
      </c>
      <c r="B400" s="4" t="s">
        <v>19939</v>
      </c>
      <c r="C400" s="4" t="s">
        <v>962</v>
      </c>
      <c r="D400" s="4" t="n">
        <v>1</v>
      </c>
      <c r="E400" s="4" t="n">
        <v>0</v>
      </c>
      <c r="F400" s="4" t="n">
        <v>0</v>
      </c>
      <c r="G400" s="4" t="n">
        <v>0</v>
      </c>
      <c r="H400" s="4" t="str">
        <f aca="false">INDEX(Data_Campaigns!$C$2:$C$10,MATCH(B400,Data_Campaigns!$A$2:$A$10,0))</f>
        <v>Email</v>
      </c>
      <c r="I400" s="4" t="str">
        <f aca="false">INDEX(Data_Customers!$C$2:$C$602,MATCH(C400,Data_Customers!$A$2:$A$602,0))</f>
        <v>Retail</v>
      </c>
    </row>
    <row r="401" customFormat="false" ht="15" hidden="false" customHeight="false" outlineLevel="0" collapsed="false">
      <c r="A401" s="4" t="s">
        <v>20346</v>
      </c>
      <c r="B401" s="4" t="s">
        <v>19939</v>
      </c>
      <c r="C401" s="4" t="s">
        <v>494</v>
      </c>
      <c r="D401" s="4" t="n">
        <v>1</v>
      </c>
      <c r="E401" s="4" t="n">
        <v>0</v>
      </c>
      <c r="F401" s="4" t="n">
        <v>0</v>
      </c>
      <c r="G401" s="4" t="n">
        <v>0</v>
      </c>
      <c r="H401" s="4" t="str">
        <f aca="false">INDEX(Data_Campaigns!$C$2:$C$10,MATCH(B401,Data_Campaigns!$A$2:$A$10,0))</f>
        <v>Email</v>
      </c>
      <c r="I401" s="4" t="str">
        <f aca="false">INDEX(Data_Customers!$C$2:$C$602,MATCH(C401,Data_Customers!$A$2:$A$602,0))</f>
        <v>Retail</v>
      </c>
    </row>
    <row r="402" customFormat="false" ht="15" hidden="false" customHeight="false" outlineLevel="0" collapsed="false">
      <c r="A402" s="4" t="s">
        <v>20347</v>
      </c>
      <c r="B402" s="4" t="s">
        <v>19939</v>
      </c>
      <c r="C402" s="4" t="s">
        <v>744</v>
      </c>
      <c r="D402" s="4" t="n">
        <v>1</v>
      </c>
      <c r="E402" s="4" t="n">
        <v>1</v>
      </c>
      <c r="F402" s="4" t="n">
        <v>0</v>
      </c>
      <c r="G402" s="4" t="n">
        <v>0</v>
      </c>
      <c r="H402" s="4" t="str">
        <f aca="false">INDEX(Data_Campaigns!$C$2:$C$10,MATCH(B402,Data_Campaigns!$A$2:$A$10,0))</f>
        <v>Email</v>
      </c>
      <c r="I402" s="4" t="str">
        <f aca="false">INDEX(Data_Customers!$C$2:$C$602,MATCH(C402,Data_Customers!$A$2:$A$602,0))</f>
        <v>Retail</v>
      </c>
    </row>
    <row r="403" customFormat="false" ht="15" hidden="false" customHeight="false" outlineLevel="0" collapsed="false">
      <c r="A403" s="4" t="s">
        <v>20348</v>
      </c>
      <c r="B403" s="4" t="s">
        <v>19939</v>
      </c>
      <c r="C403" s="4" t="s">
        <v>238</v>
      </c>
      <c r="D403" s="4" t="n">
        <v>1</v>
      </c>
      <c r="E403" s="4" t="n">
        <v>0</v>
      </c>
      <c r="F403" s="4" t="n">
        <v>0</v>
      </c>
      <c r="G403" s="4" t="n">
        <v>0</v>
      </c>
      <c r="H403" s="4" t="str">
        <f aca="false">INDEX(Data_Campaigns!$C$2:$C$10,MATCH(B403,Data_Campaigns!$A$2:$A$10,0))</f>
        <v>Email</v>
      </c>
      <c r="I403" s="4" t="str">
        <f aca="false">INDEX(Data_Customers!$C$2:$C$602,MATCH(C403,Data_Customers!$A$2:$A$602,0))</f>
        <v>Retail</v>
      </c>
    </row>
    <row r="404" customFormat="false" ht="15" hidden="false" customHeight="false" outlineLevel="0" collapsed="false">
      <c r="A404" s="4" t="s">
        <v>20349</v>
      </c>
      <c r="B404" s="4" t="s">
        <v>19939</v>
      </c>
      <c r="C404" s="4" t="s">
        <v>866</v>
      </c>
      <c r="D404" s="4" t="n">
        <v>1</v>
      </c>
      <c r="E404" s="4" t="n">
        <v>0</v>
      </c>
      <c r="F404" s="4" t="n">
        <v>0</v>
      </c>
      <c r="G404" s="4" t="n">
        <v>0</v>
      </c>
      <c r="H404" s="4" t="str">
        <f aca="false">INDEX(Data_Campaigns!$C$2:$C$10,MATCH(B404,Data_Campaigns!$A$2:$A$10,0))</f>
        <v>Email</v>
      </c>
      <c r="I404" s="4" t="str">
        <f aca="false">INDEX(Data_Customers!$C$2:$C$602,MATCH(C404,Data_Customers!$A$2:$A$602,0))</f>
        <v>Retail</v>
      </c>
    </row>
    <row r="405" customFormat="false" ht="15" hidden="false" customHeight="false" outlineLevel="0" collapsed="false">
      <c r="A405" s="4" t="s">
        <v>20350</v>
      </c>
      <c r="B405" s="4" t="s">
        <v>19939</v>
      </c>
      <c r="C405" s="4" t="s">
        <v>519</v>
      </c>
      <c r="D405" s="4" t="n">
        <v>0</v>
      </c>
      <c r="E405" s="4" t="n">
        <v>0</v>
      </c>
      <c r="F405" s="4" t="n">
        <v>0</v>
      </c>
      <c r="G405" s="4" t="n">
        <v>0</v>
      </c>
      <c r="H405" s="4" t="str">
        <f aca="false">INDEX(Data_Campaigns!$C$2:$C$10,MATCH(B405,Data_Campaigns!$A$2:$A$10,0))</f>
        <v>Email</v>
      </c>
      <c r="I405" s="4" t="str">
        <f aca="false">INDEX(Data_Customers!$C$2:$C$602,MATCH(C405,Data_Customers!$A$2:$A$602,0))</f>
        <v>Retail</v>
      </c>
    </row>
    <row r="406" customFormat="false" ht="15" hidden="false" customHeight="false" outlineLevel="0" collapsed="false">
      <c r="A406" s="4" t="s">
        <v>20351</v>
      </c>
      <c r="B406" s="4" t="s">
        <v>19939</v>
      </c>
      <c r="C406" s="4" t="s">
        <v>730</v>
      </c>
      <c r="D406" s="4" t="n">
        <v>1</v>
      </c>
      <c r="E406" s="4" t="n">
        <v>0</v>
      </c>
      <c r="F406" s="4" t="n">
        <v>0</v>
      </c>
      <c r="G406" s="4" t="n">
        <v>0</v>
      </c>
      <c r="H406" s="4" t="str">
        <f aca="false">INDEX(Data_Campaigns!$C$2:$C$10,MATCH(B406,Data_Campaigns!$A$2:$A$10,0))</f>
        <v>Email</v>
      </c>
      <c r="I406" s="4" t="str">
        <f aca="false">INDEX(Data_Customers!$C$2:$C$602,MATCH(C406,Data_Customers!$A$2:$A$602,0))</f>
        <v>Retail</v>
      </c>
    </row>
    <row r="407" customFormat="false" ht="15" hidden="false" customHeight="false" outlineLevel="0" collapsed="false">
      <c r="A407" s="4" t="s">
        <v>20352</v>
      </c>
      <c r="B407" s="4" t="s">
        <v>19939</v>
      </c>
      <c r="C407" s="4" t="s">
        <v>919</v>
      </c>
      <c r="D407" s="4" t="n">
        <v>1</v>
      </c>
      <c r="E407" s="4" t="n">
        <v>0</v>
      </c>
      <c r="F407" s="4" t="n">
        <v>0</v>
      </c>
      <c r="G407" s="4" t="n">
        <v>0</v>
      </c>
      <c r="H407" s="4" t="str">
        <f aca="false">INDEX(Data_Campaigns!$C$2:$C$10,MATCH(B407,Data_Campaigns!$A$2:$A$10,0))</f>
        <v>Email</v>
      </c>
      <c r="I407" s="4" t="str">
        <f aca="false">INDEX(Data_Customers!$C$2:$C$602,MATCH(C407,Data_Customers!$A$2:$A$602,0))</f>
        <v>Retail</v>
      </c>
    </row>
    <row r="408" customFormat="false" ht="15" hidden="false" customHeight="false" outlineLevel="0" collapsed="false">
      <c r="A408" s="4" t="s">
        <v>20353</v>
      </c>
      <c r="B408" s="4" t="s">
        <v>19939</v>
      </c>
      <c r="C408" s="4" t="s">
        <v>627</v>
      </c>
      <c r="D408" s="4" t="n">
        <v>1</v>
      </c>
      <c r="E408" s="4" t="n">
        <v>0</v>
      </c>
      <c r="F408" s="4" t="n">
        <v>0</v>
      </c>
      <c r="G408" s="4" t="n">
        <v>0</v>
      </c>
      <c r="H408" s="4" t="str">
        <f aca="false">INDEX(Data_Campaigns!$C$2:$C$10,MATCH(B408,Data_Campaigns!$A$2:$A$10,0))</f>
        <v>Email</v>
      </c>
      <c r="I408" s="4" t="str">
        <f aca="false">INDEX(Data_Customers!$C$2:$C$602,MATCH(C408,Data_Customers!$A$2:$A$602,0))</f>
        <v>Retail</v>
      </c>
    </row>
    <row r="409" customFormat="false" ht="15" hidden="false" customHeight="false" outlineLevel="0" collapsed="false">
      <c r="A409" s="4" t="s">
        <v>20354</v>
      </c>
      <c r="B409" s="4" t="s">
        <v>19939</v>
      </c>
      <c r="C409" s="4" t="s">
        <v>594</v>
      </c>
      <c r="D409" s="4" t="n">
        <v>1</v>
      </c>
      <c r="E409" s="4" t="n">
        <v>0</v>
      </c>
      <c r="F409" s="4" t="n">
        <v>0</v>
      </c>
      <c r="G409" s="4" t="n">
        <v>0</v>
      </c>
      <c r="H409" s="4" t="str">
        <f aca="false">INDEX(Data_Campaigns!$C$2:$C$10,MATCH(B409,Data_Campaigns!$A$2:$A$10,0))</f>
        <v>Email</v>
      </c>
      <c r="I409" s="4" t="str">
        <f aca="false">INDEX(Data_Customers!$C$2:$C$602,MATCH(C409,Data_Customers!$A$2:$A$602,0))</f>
        <v>Retail</v>
      </c>
    </row>
    <row r="410" customFormat="false" ht="15" hidden="false" customHeight="false" outlineLevel="0" collapsed="false">
      <c r="A410" s="4" t="s">
        <v>20355</v>
      </c>
      <c r="B410" s="4" t="s">
        <v>19939</v>
      </c>
      <c r="C410" s="4" t="s">
        <v>645</v>
      </c>
      <c r="D410" s="4" t="n">
        <v>0</v>
      </c>
      <c r="E410" s="4" t="n">
        <v>0</v>
      </c>
      <c r="F410" s="4" t="n">
        <v>0</v>
      </c>
      <c r="G410" s="4" t="n">
        <v>0</v>
      </c>
      <c r="H410" s="4" t="str">
        <f aca="false">INDEX(Data_Campaigns!$C$2:$C$10,MATCH(B410,Data_Campaigns!$A$2:$A$10,0))</f>
        <v>Email</v>
      </c>
      <c r="I410" s="4" t="str">
        <f aca="false">INDEX(Data_Customers!$C$2:$C$602,MATCH(C410,Data_Customers!$A$2:$A$602,0))</f>
        <v>Retail</v>
      </c>
    </row>
    <row r="411" customFormat="false" ht="15" hidden="false" customHeight="false" outlineLevel="0" collapsed="false">
      <c r="A411" s="4" t="s">
        <v>20356</v>
      </c>
      <c r="B411" s="4" t="s">
        <v>19939</v>
      </c>
      <c r="C411" s="4" t="s">
        <v>905</v>
      </c>
      <c r="D411" s="4" t="n">
        <v>0</v>
      </c>
      <c r="E411" s="4" t="n">
        <v>0</v>
      </c>
      <c r="F411" s="4" t="n">
        <v>0</v>
      </c>
      <c r="G411" s="4" t="n">
        <v>0</v>
      </c>
      <c r="H411" s="4" t="str">
        <f aca="false">INDEX(Data_Campaigns!$C$2:$C$10,MATCH(B411,Data_Campaigns!$A$2:$A$10,0))</f>
        <v>Email</v>
      </c>
      <c r="I411" s="4" t="str">
        <f aca="false">INDEX(Data_Customers!$C$2:$C$602,MATCH(C411,Data_Customers!$A$2:$A$602,0))</f>
        <v>Retail</v>
      </c>
    </row>
    <row r="412" customFormat="false" ht="15" hidden="false" customHeight="false" outlineLevel="0" collapsed="false">
      <c r="A412" s="4" t="s">
        <v>20357</v>
      </c>
      <c r="B412" s="4" t="s">
        <v>19939</v>
      </c>
      <c r="C412" s="4" t="s">
        <v>774</v>
      </c>
      <c r="D412" s="4" t="n">
        <v>0</v>
      </c>
      <c r="E412" s="4" t="n">
        <v>0</v>
      </c>
      <c r="F412" s="4" t="n">
        <v>0</v>
      </c>
      <c r="G412" s="4" t="n">
        <v>0</v>
      </c>
      <c r="H412" s="4" t="str">
        <f aca="false">INDEX(Data_Campaigns!$C$2:$C$10,MATCH(B412,Data_Campaigns!$A$2:$A$10,0))</f>
        <v>Email</v>
      </c>
      <c r="I412" s="4" t="str">
        <f aca="false">INDEX(Data_Customers!$C$2:$C$602,MATCH(C412,Data_Customers!$A$2:$A$602,0))</f>
        <v>Retail</v>
      </c>
    </row>
    <row r="413" customFormat="false" ht="15" hidden="false" customHeight="false" outlineLevel="0" collapsed="false">
      <c r="A413" s="4" t="s">
        <v>20358</v>
      </c>
      <c r="B413" s="4" t="s">
        <v>19939</v>
      </c>
      <c r="C413" s="4" t="s">
        <v>869</v>
      </c>
      <c r="D413" s="4" t="n">
        <v>1</v>
      </c>
      <c r="E413" s="4" t="n">
        <v>1</v>
      </c>
      <c r="F413" s="4" t="n">
        <v>0</v>
      </c>
      <c r="G413" s="4" t="n">
        <v>0</v>
      </c>
      <c r="H413" s="4" t="str">
        <f aca="false">INDEX(Data_Campaigns!$C$2:$C$10,MATCH(B413,Data_Campaigns!$A$2:$A$10,0))</f>
        <v>Email</v>
      </c>
      <c r="I413" s="4" t="str">
        <f aca="false">INDEX(Data_Customers!$C$2:$C$602,MATCH(C413,Data_Customers!$A$2:$A$602,0))</f>
        <v>Retail</v>
      </c>
    </row>
    <row r="414" customFormat="false" ht="15" hidden="false" customHeight="false" outlineLevel="0" collapsed="false">
      <c r="A414" s="4" t="s">
        <v>20359</v>
      </c>
      <c r="B414" s="4" t="s">
        <v>19939</v>
      </c>
      <c r="C414" s="4" t="s">
        <v>280</v>
      </c>
      <c r="D414" s="4" t="n">
        <v>1</v>
      </c>
      <c r="E414" s="4" t="n">
        <v>0</v>
      </c>
      <c r="F414" s="4" t="n">
        <v>0</v>
      </c>
      <c r="G414" s="4" t="n">
        <v>0</v>
      </c>
      <c r="H414" s="4" t="str">
        <f aca="false">INDEX(Data_Campaigns!$C$2:$C$10,MATCH(B414,Data_Campaigns!$A$2:$A$10,0))</f>
        <v>Email</v>
      </c>
      <c r="I414" s="4" t="str">
        <f aca="false">INDEX(Data_Customers!$C$2:$C$602,MATCH(C414,Data_Customers!$A$2:$A$602,0))</f>
        <v>Retail</v>
      </c>
    </row>
    <row r="415" customFormat="false" ht="15" hidden="false" customHeight="false" outlineLevel="0" collapsed="false">
      <c r="A415" s="4" t="s">
        <v>20360</v>
      </c>
      <c r="B415" s="4" t="s">
        <v>19939</v>
      </c>
      <c r="C415" s="4" t="s">
        <v>383</v>
      </c>
      <c r="D415" s="4" t="n">
        <v>0</v>
      </c>
      <c r="E415" s="4" t="n">
        <v>0</v>
      </c>
      <c r="F415" s="4" t="n">
        <v>0</v>
      </c>
      <c r="G415" s="4" t="n">
        <v>0</v>
      </c>
      <c r="H415" s="4" t="str">
        <f aca="false">INDEX(Data_Campaigns!$C$2:$C$10,MATCH(B415,Data_Campaigns!$A$2:$A$10,0))</f>
        <v>Email</v>
      </c>
      <c r="I415" s="4" t="str">
        <f aca="false">INDEX(Data_Customers!$C$2:$C$602,MATCH(C415,Data_Customers!$A$2:$A$602,0))</f>
        <v>Retail</v>
      </c>
    </row>
    <row r="416" customFormat="false" ht="15" hidden="false" customHeight="false" outlineLevel="0" collapsed="false">
      <c r="A416" s="4" t="s">
        <v>20361</v>
      </c>
      <c r="B416" s="4" t="s">
        <v>19939</v>
      </c>
      <c r="C416" s="4" t="s">
        <v>770</v>
      </c>
      <c r="D416" s="4" t="n">
        <v>0</v>
      </c>
      <c r="E416" s="4" t="n">
        <v>0</v>
      </c>
      <c r="F416" s="4" t="n">
        <v>0</v>
      </c>
      <c r="G416" s="4" t="n">
        <v>0</v>
      </c>
      <c r="H416" s="4" t="str">
        <f aca="false">INDEX(Data_Campaigns!$C$2:$C$10,MATCH(B416,Data_Campaigns!$A$2:$A$10,0))</f>
        <v>Email</v>
      </c>
      <c r="I416" s="4" t="str">
        <f aca="false">INDEX(Data_Customers!$C$2:$C$602,MATCH(C416,Data_Customers!$A$2:$A$602,0))</f>
        <v>Retail</v>
      </c>
    </row>
    <row r="417" customFormat="false" ht="15" hidden="false" customHeight="false" outlineLevel="0" collapsed="false">
      <c r="A417" s="4" t="s">
        <v>20362</v>
      </c>
      <c r="B417" s="4" t="s">
        <v>19939</v>
      </c>
      <c r="C417" s="4" t="s">
        <v>666</v>
      </c>
      <c r="D417" s="4" t="n">
        <v>0</v>
      </c>
      <c r="E417" s="4" t="n">
        <v>0</v>
      </c>
      <c r="F417" s="4" t="n">
        <v>0</v>
      </c>
      <c r="G417" s="4" t="n">
        <v>0</v>
      </c>
      <c r="H417" s="4" t="str">
        <f aca="false">INDEX(Data_Campaigns!$C$2:$C$10,MATCH(B417,Data_Campaigns!$A$2:$A$10,0))</f>
        <v>Email</v>
      </c>
      <c r="I417" s="4" t="str">
        <f aca="false">INDEX(Data_Customers!$C$2:$C$602,MATCH(C417,Data_Customers!$A$2:$A$602,0))</f>
        <v>Retail</v>
      </c>
    </row>
    <row r="418" customFormat="false" ht="15" hidden="false" customHeight="false" outlineLevel="0" collapsed="false">
      <c r="A418" s="4" t="s">
        <v>20363</v>
      </c>
      <c r="B418" s="4" t="s">
        <v>19939</v>
      </c>
      <c r="C418" s="4" t="s">
        <v>242</v>
      </c>
      <c r="D418" s="4" t="n">
        <v>0</v>
      </c>
      <c r="E418" s="4" t="n">
        <v>0</v>
      </c>
      <c r="F418" s="4" t="n">
        <v>0</v>
      </c>
      <c r="G418" s="4" t="n">
        <v>0</v>
      </c>
      <c r="H418" s="4" t="str">
        <f aca="false">INDEX(Data_Campaigns!$C$2:$C$10,MATCH(B418,Data_Campaigns!$A$2:$A$10,0))</f>
        <v>Email</v>
      </c>
      <c r="I418" s="4" t="str">
        <f aca="false">INDEX(Data_Customers!$C$2:$C$602,MATCH(C418,Data_Customers!$A$2:$A$602,0))</f>
        <v>Retail</v>
      </c>
    </row>
    <row r="419" customFormat="false" ht="15" hidden="false" customHeight="false" outlineLevel="0" collapsed="false">
      <c r="A419" s="4" t="s">
        <v>20364</v>
      </c>
      <c r="B419" s="4" t="s">
        <v>19939</v>
      </c>
      <c r="C419" s="4" t="s">
        <v>863</v>
      </c>
      <c r="D419" s="4" t="n">
        <v>1</v>
      </c>
      <c r="E419" s="4" t="n">
        <v>0</v>
      </c>
      <c r="F419" s="4" t="n">
        <v>0</v>
      </c>
      <c r="G419" s="4" t="n">
        <v>0</v>
      </c>
      <c r="H419" s="4" t="str">
        <f aca="false">INDEX(Data_Campaigns!$C$2:$C$10,MATCH(B419,Data_Campaigns!$A$2:$A$10,0))</f>
        <v>Email</v>
      </c>
      <c r="I419" s="4" t="str">
        <f aca="false">INDEX(Data_Customers!$C$2:$C$602,MATCH(C419,Data_Customers!$A$2:$A$602,0))</f>
        <v>Retail</v>
      </c>
    </row>
    <row r="420" customFormat="false" ht="15" hidden="false" customHeight="false" outlineLevel="0" collapsed="false">
      <c r="A420" s="4" t="s">
        <v>20365</v>
      </c>
      <c r="B420" s="4" t="s">
        <v>19939</v>
      </c>
      <c r="C420" s="4" t="s">
        <v>160</v>
      </c>
      <c r="D420" s="4" t="n">
        <v>0</v>
      </c>
      <c r="E420" s="4" t="n">
        <v>0</v>
      </c>
      <c r="F420" s="4" t="n">
        <v>0</v>
      </c>
      <c r="G420" s="4" t="n">
        <v>0</v>
      </c>
      <c r="H420" s="4" t="str">
        <f aca="false">INDEX(Data_Campaigns!$C$2:$C$10,MATCH(B420,Data_Campaigns!$A$2:$A$10,0))</f>
        <v>Email</v>
      </c>
      <c r="I420" s="4" t="str">
        <f aca="false">INDEX(Data_Customers!$C$2:$C$602,MATCH(C420,Data_Customers!$A$2:$A$602,0))</f>
        <v>Retail</v>
      </c>
    </row>
    <row r="421" customFormat="false" ht="15" hidden="false" customHeight="false" outlineLevel="0" collapsed="false">
      <c r="A421" s="4" t="s">
        <v>20366</v>
      </c>
      <c r="B421" s="4" t="s">
        <v>19939</v>
      </c>
      <c r="C421" s="4" t="s">
        <v>981</v>
      </c>
      <c r="D421" s="4" t="n">
        <v>1</v>
      </c>
      <c r="E421" s="4" t="n">
        <v>1</v>
      </c>
      <c r="F421" s="4" t="n">
        <v>0</v>
      </c>
      <c r="G421" s="4" t="n">
        <v>0</v>
      </c>
      <c r="H421" s="4" t="str">
        <f aca="false">INDEX(Data_Campaigns!$C$2:$C$10,MATCH(B421,Data_Campaigns!$A$2:$A$10,0))</f>
        <v>Email</v>
      </c>
      <c r="I421" s="4" t="str">
        <f aca="false">INDEX(Data_Customers!$C$2:$C$602,MATCH(C421,Data_Customers!$A$2:$A$602,0))</f>
        <v>Retail</v>
      </c>
    </row>
    <row r="422" customFormat="false" ht="15" hidden="false" customHeight="false" outlineLevel="0" collapsed="false">
      <c r="A422" s="4" t="s">
        <v>20367</v>
      </c>
      <c r="B422" s="4" t="s">
        <v>19939</v>
      </c>
      <c r="C422" s="4" t="s">
        <v>899</v>
      </c>
      <c r="D422" s="4" t="n">
        <v>1</v>
      </c>
      <c r="E422" s="4" t="n">
        <v>0</v>
      </c>
      <c r="F422" s="4" t="n">
        <v>0</v>
      </c>
      <c r="G422" s="4" t="n">
        <v>0</v>
      </c>
      <c r="H422" s="4" t="str">
        <f aca="false">INDEX(Data_Campaigns!$C$2:$C$10,MATCH(B422,Data_Campaigns!$A$2:$A$10,0))</f>
        <v>Email</v>
      </c>
      <c r="I422" s="4" t="str">
        <f aca="false">INDEX(Data_Customers!$C$2:$C$602,MATCH(C422,Data_Customers!$A$2:$A$602,0))</f>
        <v>Retail</v>
      </c>
    </row>
    <row r="423" customFormat="false" ht="15" hidden="false" customHeight="false" outlineLevel="0" collapsed="false">
      <c r="A423" s="4" t="s">
        <v>20368</v>
      </c>
      <c r="B423" s="4" t="s">
        <v>19939</v>
      </c>
      <c r="C423" s="4" t="s">
        <v>758</v>
      </c>
      <c r="D423" s="4" t="n">
        <v>0</v>
      </c>
      <c r="E423" s="4" t="n">
        <v>0</v>
      </c>
      <c r="F423" s="4" t="n">
        <v>0</v>
      </c>
      <c r="G423" s="4" t="n">
        <v>0</v>
      </c>
      <c r="H423" s="4" t="str">
        <f aca="false">INDEX(Data_Campaigns!$C$2:$C$10,MATCH(B423,Data_Campaigns!$A$2:$A$10,0))</f>
        <v>Email</v>
      </c>
      <c r="I423" s="4" t="str">
        <f aca="false">INDEX(Data_Customers!$C$2:$C$602,MATCH(C423,Data_Customers!$A$2:$A$602,0))</f>
        <v>Retail</v>
      </c>
    </row>
    <row r="424" customFormat="false" ht="15" hidden="false" customHeight="false" outlineLevel="0" collapsed="false">
      <c r="A424" s="4" t="s">
        <v>20369</v>
      </c>
      <c r="B424" s="4" t="s">
        <v>19939</v>
      </c>
      <c r="C424" s="4" t="s">
        <v>333</v>
      </c>
      <c r="D424" s="4" t="n">
        <v>1</v>
      </c>
      <c r="E424" s="4" t="n">
        <v>0</v>
      </c>
      <c r="F424" s="4" t="n">
        <v>0</v>
      </c>
      <c r="G424" s="4" t="n">
        <v>0</v>
      </c>
      <c r="H424" s="4" t="str">
        <f aca="false">INDEX(Data_Campaigns!$C$2:$C$10,MATCH(B424,Data_Campaigns!$A$2:$A$10,0))</f>
        <v>Email</v>
      </c>
      <c r="I424" s="4" t="str">
        <f aca="false">INDEX(Data_Customers!$C$2:$C$602,MATCH(C424,Data_Customers!$A$2:$A$602,0))</f>
        <v>Retail</v>
      </c>
    </row>
    <row r="425" customFormat="false" ht="15" hidden="false" customHeight="false" outlineLevel="0" collapsed="false">
      <c r="A425" s="4" t="s">
        <v>20370</v>
      </c>
      <c r="B425" s="4" t="s">
        <v>19939</v>
      </c>
      <c r="C425" s="4" t="s">
        <v>634</v>
      </c>
      <c r="D425" s="4" t="n">
        <v>0</v>
      </c>
      <c r="E425" s="4" t="n">
        <v>0</v>
      </c>
      <c r="F425" s="4" t="n">
        <v>0</v>
      </c>
      <c r="G425" s="4" t="n">
        <v>0</v>
      </c>
      <c r="H425" s="4" t="str">
        <f aca="false">INDEX(Data_Campaigns!$C$2:$C$10,MATCH(B425,Data_Campaigns!$A$2:$A$10,0))</f>
        <v>Email</v>
      </c>
      <c r="I425" s="4" t="str">
        <f aca="false">INDEX(Data_Customers!$C$2:$C$602,MATCH(C425,Data_Customers!$A$2:$A$602,0))</f>
        <v>Retail</v>
      </c>
    </row>
    <row r="426" customFormat="false" ht="15" hidden="false" customHeight="false" outlineLevel="0" collapsed="false">
      <c r="A426" s="4" t="s">
        <v>20371</v>
      </c>
      <c r="B426" s="4" t="s">
        <v>19939</v>
      </c>
      <c r="C426" s="4" t="s">
        <v>670</v>
      </c>
      <c r="D426" s="4" t="n">
        <v>1</v>
      </c>
      <c r="E426" s="4" t="n">
        <v>1</v>
      </c>
      <c r="F426" s="4" t="n">
        <v>0</v>
      </c>
      <c r="G426" s="4" t="n">
        <v>0</v>
      </c>
      <c r="H426" s="4" t="str">
        <f aca="false">INDEX(Data_Campaigns!$C$2:$C$10,MATCH(B426,Data_Campaigns!$A$2:$A$10,0))</f>
        <v>Email</v>
      </c>
      <c r="I426" s="4" t="str">
        <f aca="false">INDEX(Data_Customers!$C$2:$C$602,MATCH(C426,Data_Customers!$A$2:$A$602,0))</f>
        <v>Retail</v>
      </c>
    </row>
    <row r="427" customFormat="false" ht="15" hidden="false" customHeight="false" outlineLevel="0" collapsed="false">
      <c r="A427" s="4" t="s">
        <v>20372</v>
      </c>
      <c r="B427" s="4" t="s">
        <v>19939</v>
      </c>
      <c r="C427" s="4" t="s">
        <v>749</v>
      </c>
      <c r="D427" s="4" t="n">
        <v>0</v>
      </c>
      <c r="E427" s="4" t="n">
        <v>0</v>
      </c>
      <c r="F427" s="4" t="n">
        <v>0</v>
      </c>
      <c r="G427" s="4" t="n">
        <v>0</v>
      </c>
      <c r="H427" s="4" t="str">
        <f aca="false">INDEX(Data_Campaigns!$C$2:$C$10,MATCH(B427,Data_Campaigns!$A$2:$A$10,0))</f>
        <v>Email</v>
      </c>
      <c r="I427" s="4" t="str">
        <f aca="false">INDEX(Data_Customers!$C$2:$C$602,MATCH(C427,Data_Customers!$A$2:$A$602,0))</f>
        <v>Retail</v>
      </c>
    </row>
    <row r="428" customFormat="false" ht="15" hidden="false" customHeight="false" outlineLevel="0" collapsed="false">
      <c r="A428" s="4" t="s">
        <v>20373</v>
      </c>
      <c r="B428" s="4" t="s">
        <v>19939</v>
      </c>
      <c r="C428" s="4" t="s">
        <v>610</v>
      </c>
      <c r="D428" s="4" t="n">
        <v>0</v>
      </c>
      <c r="E428" s="4" t="n">
        <v>0</v>
      </c>
      <c r="F428" s="4" t="n">
        <v>0</v>
      </c>
      <c r="G428" s="4" t="n">
        <v>0</v>
      </c>
      <c r="H428" s="4" t="str">
        <f aca="false">INDEX(Data_Campaigns!$C$2:$C$10,MATCH(B428,Data_Campaigns!$A$2:$A$10,0))</f>
        <v>Email</v>
      </c>
      <c r="I428" s="4" t="str">
        <f aca="false">INDEX(Data_Customers!$C$2:$C$602,MATCH(C428,Data_Customers!$A$2:$A$602,0))</f>
        <v>Retail</v>
      </c>
    </row>
    <row r="429" customFormat="false" ht="15" hidden="false" customHeight="false" outlineLevel="0" collapsed="false">
      <c r="A429" s="4" t="s">
        <v>20374</v>
      </c>
      <c r="B429" s="4" t="s">
        <v>19939</v>
      </c>
      <c r="C429" s="4" t="s">
        <v>715</v>
      </c>
      <c r="D429" s="4" t="n">
        <v>0</v>
      </c>
      <c r="E429" s="4" t="n">
        <v>0</v>
      </c>
      <c r="F429" s="4" t="n">
        <v>0</v>
      </c>
      <c r="G429" s="4" t="n">
        <v>0</v>
      </c>
      <c r="H429" s="4" t="str">
        <f aca="false">INDEX(Data_Campaigns!$C$2:$C$10,MATCH(B429,Data_Campaigns!$A$2:$A$10,0))</f>
        <v>Email</v>
      </c>
      <c r="I429" s="4" t="str">
        <f aca="false">INDEX(Data_Customers!$C$2:$C$602,MATCH(C429,Data_Customers!$A$2:$A$602,0))</f>
        <v>Retail</v>
      </c>
    </row>
    <row r="430" customFormat="false" ht="15" hidden="false" customHeight="false" outlineLevel="0" collapsed="false">
      <c r="A430" s="4" t="s">
        <v>20375</v>
      </c>
      <c r="B430" s="4" t="s">
        <v>19939</v>
      </c>
      <c r="C430" s="4" t="s">
        <v>187</v>
      </c>
      <c r="D430" s="4" t="n">
        <v>1</v>
      </c>
      <c r="E430" s="4" t="n">
        <v>0</v>
      </c>
      <c r="F430" s="4" t="n">
        <v>0</v>
      </c>
      <c r="G430" s="4" t="n">
        <v>0</v>
      </c>
      <c r="H430" s="4" t="str">
        <f aca="false">INDEX(Data_Campaigns!$C$2:$C$10,MATCH(B430,Data_Campaigns!$A$2:$A$10,0))</f>
        <v>Email</v>
      </c>
      <c r="I430" s="4" t="str">
        <f aca="false">INDEX(Data_Customers!$C$2:$C$602,MATCH(C430,Data_Customers!$A$2:$A$602,0))</f>
        <v>Retail</v>
      </c>
    </row>
    <row r="431" customFormat="false" ht="15" hidden="false" customHeight="false" outlineLevel="0" collapsed="false">
      <c r="A431" s="4" t="s">
        <v>20376</v>
      </c>
      <c r="B431" s="4" t="s">
        <v>19939</v>
      </c>
      <c r="C431" s="4" t="s">
        <v>445</v>
      </c>
      <c r="D431" s="4" t="n">
        <v>0</v>
      </c>
      <c r="E431" s="4" t="n">
        <v>0</v>
      </c>
      <c r="F431" s="4" t="n">
        <v>0</v>
      </c>
      <c r="G431" s="4" t="n">
        <v>0</v>
      </c>
      <c r="H431" s="4" t="str">
        <f aca="false">INDEX(Data_Campaigns!$C$2:$C$10,MATCH(B431,Data_Campaigns!$A$2:$A$10,0))</f>
        <v>Email</v>
      </c>
      <c r="I431" s="4" t="str">
        <f aca="false">INDEX(Data_Customers!$C$2:$C$602,MATCH(C431,Data_Customers!$A$2:$A$602,0))</f>
        <v>Retail</v>
      </c>
    </row>
    <row r="432" customFormat="false" ht="15" hidden="false" customHeight="false" outlineLevel="0" collapsed="false">
      <c r="A432" s="4" t="s">
        <v>20377</v>
      </c>
      <c r="B432" s="4" t="s">
        <v>19939</v>
      </c>
      <c r="C432" s="4" t="s">
        <v>954</v>
      </c>
      <c r="D432" s="4" t="n">
        <v>0</v>
      </c>
      <c r="E432" s="4" t="n">
        <v>0</v>
      </c>
      <c r="F432" s="4" t="n">
        <v>0</v>
      </c>
      <c r="G432" s="4" t="n">
        <v>0</v>
      </c>
      <c r="H432" s="4" t="str">
        <f aca="false">INDEX(Data_Campaigns!$C$2:$C$10,MATCH(B432,Data_Campaigns!$A$2:$A$10,0))</f>
        <v>Email</v>
      </c>
      <c r="I432" s="4" t="str">
        <f aca="false">INDEX(Data_Customers!$C$2:$C$602,MATCH(C432,Data_Customers!$A$2:$A$602,0))</f>
        <v>Retail</v>
      </c>
    </row>
    <row r="433" customFormat="false" ht="15" hidden="false" customHeight="false" outlineLevel="0" collapsed="false">
      <c r="A433" s="4" t="s">
        <v>20378</v>
      </c>
      <c r="B433" s="4" t="s">
        <v>19939</v>
      </c>
      <c r="C433" s="4" t="s">
        <v>823</v>
      </c>
      <c r="D433" s="4" t="n">
        <v>0</v>
      </c>
      <c r="E433" s="4" t="n">
        <v>0</v>
      </c>
      <c r="F433" s="4" t="n">
        <v>0</v>
      </c>
      <c r="G433" s="4" t="n">
        <v>0</v>
      </c>
      <c r="H433" s="4" t="str">
        <f aca="false">INDEX(Data_Campaigns!$C$2:$C$10,MATCH(B433,Data_Campaigns!$A$2:$A$10,0))</f>
        <v>Email</v>
      </c>
      <c r="I433" s="4" t="str">
        <f aca="false">INDEX(Data_Customers!$C$2:$C$602,MATCH(C433,Data_Customers!$A$2:$A$602,0))</f>
        <v>Retail</v>
      </c>
    </row>
    <row r="434" customFormat="false" ht="15" hidden="false" customHeight="false" outlineLevel="0" collapsed="false">
      <c r="A434" s="4" t="s">
        <v>20379</v>
      </c>
      <c r="B434" s="4" t="s">
        <v>19939</v>
      </c>
      <c r="C434" s="4" t="s">
        <v>911</v>
      </c>
      <c r="D434" s="4" t="n">
        <v>0</v>
      </c>
      <c r="E434" s="4" t="n">
        <v>0</v>
      </c>
      <c r="F434" s="4" t="n">
        <v>0</v>
      </c>
      <c r="G434" s="4" t="n">
        <v>0</v>
      </c>
      <c r="H434" s="4" t="str">
        <f aca="false">INDEX(Data_Campaigns!$C$2:$C$10,MATCH(B434,Data_Campaigns!$A$2:$A$10,0))</f>
        <v>Email</v>
      </c>
      <c r="I434" s="4" t="str">
        <f aca="false">INDEX(Data_Customers!$C$2:$C$602,MATCH(C434,Data_Customers!$A$2:$A$602,0))</f>
        <v>Retail</v>
      </c>
    </row>
    <row r="435" customFormat="false" ht="15" hidden="false" customHeight="false" outlineLevel="0" collapsed="false">
      <c r="A435" s="4" t="s">
        <v>20380</v>
      </c>
      <c r="B435" s="4" t="s">
        <v>19939</v>
      </c>
      <c r="C435" s="4" t="s">
        <v>973</v>
      </c>
      <c r="D435" s="4" t="n">
        <v>1</v>
      </c>
      <c r="E435" s="4" t="n">
        <v>0</v>
      </c>
      <c r="F435" s="4" t="n">
        <v>0</v>
      </c>
      <c r="G435" s="4" t="n">
        <v>0</v>
      </c>
      <c r="H435" s="4" t="str">
        <f aca="false">INDEX(Data_Campaigns!$C$2:$C$10,MATCH(B435,Data_Campaigns!$A$2:$A$10,0))</f>
        <v>Email</v>
      </c>
      <c r="I435" s="4" t="str">
        <f aca="false">INDEX(Data_Customers!$C$2:$C$602,MATCH(C435,Data_Customers!$A$2:$A$602,0))</f>
        <v>Retail</v>
      </c>
    </row>
    <row r="436" customFormat="false" ht="15" hidden="false" customHeight="false" outlineLevel="0" collapsed="false">
      <c r="A436" s="4" t="s">
        <v>20381</v>
      </c>
      <c r="B436" s="4" t="s">
        <v>19939</v>
      </c>
      <c r="C436" s="4" t="s">
        <v>181</v>
      </c>
      <c r="D436" s="4" t="n">
        <v>0</v>
      </c>
      <c r="E436" s="4" t="n">
        <v>0</v>
      </c>
      <c r="F436" s="4" t="n">
        <v>0</v>
      </c>
      <c r="G436" s="4" t="n">
        <v>0</v>
      </c>
      <c r="H436" s="4" t="str">
        <f aca="false">INDEX(Data_Campaigns!$C$2:$C$10,MATCH(B436,Data_Campaigns!$A$2:$A$10,0))</f>
        <v>Email</v>
      </c>
      <c r="I436" s="4" t="str">
        <f aca="false">INDEX(Data_Customers!$C$2:$C$602,MATCH(C436,Data_Customers!$A$2:$A$602,0))</f>
        <v>Retail</v>
      </c>
    </row>
    <row r="437" customFormat="false" ht="15" hidden="false" customHeight="false" outlineLevel="0" collapsed="false">
      <c r="A437" s="4" t="s">
        <v>20382</v>
      </c>
      <c r="B437" s="4" t="s">
        <v>19939</v>
      </c>
      <c r="C437" s="4" t="s">
        <v>763</v>
      </c>
      <c r="D437" s="4" t="n">
        <v>0</v>
      </c>
      <c r="E437" s="4" t="n">
        <v>0</v>
      </c>
      <c r="F437" s="4" t="n">
        <v>0</v>
      </c>
      <c r="G437" s="4" t="n">
        <v>0</v>
      </c>
      <c r="H437" s="4" t="str">
        <f aca="false">INDEX(Data_Campaigns!$C$2:$C$10,MATCH(B437,Data_Campaigns!$A$2:$A$10,0))</f>
        <v>Email</v>
      </c>
      <c r="I437" s="4" t="str">
        <f aca="false">INDEX(Data_Customers!$C$2:$C$602,MATCH(C437,Data_Customers!$A$2:$A$602,0))</f>
        <v>Retail</v>
      </c>
    </row>
    <row r="438" customFormat="false" ht="15" hidden="false" customHeight="false" outlineLevel="0" collapsed="false">
      <c r="A438" s="4" t="s">
        <v>20383</v>
      </c>
      <c r="B438" s="4" t="s">
        <v>19939</v>
      </c>
      <c r="C438" s="4" t="s">
        <v>789</v>
      </c>
      <c r="D438" s="4" t="n">
        <v>0</v>
      </c>
      <c r="E438" s="4" t="n">
        <v>0</v>
      </c>
      <c r="F438" s="4" t="n">
        <v>0</v>
      </c>
      <c r="G438" s="4" t="n">
        <v>0</v>
      </c>
      <c r="H438" s="4" t="str">
        <f aca="false">INDEX(Data_Campaigns!$C$2:$C$10,MATCH(B438,Data_Campaigns!$A$2:$A$10,0))</f>
        <v>Email</v>
      </c>
      <c r="I438" s="4" t="str">
        <f aca="false">INDEX(Data_Customers!$C$2:$C$602,MATCH(C438,Data_Customers!$A$2:$A$602,0))</f>
        <v>Retail</v>
      </c>
    </row>
    <row r="439" customFormat="false" ht="15" hidden="false" customHeight="false" outlineLevel="0" collapsed="false">
      <c r="A439" s="4" t="s">
        <v>20384</v>
      </c>
      <c r="B439" s="4" t="s">
        <v>19939</v>
      </c>
      <c r="C439" s="4" t="s">
        <v>320</v>
      </c>
      <c r="D439" s="4" t="n">
        <v>0</v>
      </c>
      <c r="E439" s="4" t="n">
        <v>0</v>
      </c>
      <c r="F439" s="4" t="n">
        <v>0</v>
      </c>
      <c r="G439" s="4" t="n">
        <v>0</v>
      </c>
      <c r="H439" s="4" t="str">
        <f aca="false">INDEX(Data_Campaigns!$C$2:$C$10,MATCH(B439,Data_Campaigns!$A$2:$A$10,0))</f>
        <v>Email</v>
      </c>
      <c r="I439" s="4" t="str">
        <f aca="false">INDEX(Data_Customers!$C$2:$C$602,MATCH(C439,Data_Customers!$A$2:$A$602,0))</f>
        <v>Retail</v>
      </c>
    </row>
    <row r="440" customFormat="false" ht="15" hidden="false" customHeight="false" outlineLevel="0" collapsed="false">
      <c r="A440" s="4" t="s">
        <v>20385</v>
      </c>
      <c r="B440" s="4" t="s">
        <v>19939</v>
      </c>
      <c r="C440" s="4" t="s">
        <v>99</v>
      </c>
      <c r="D440" s="4" t="n">
        <v>0</v>
      </c>
      <c r="E440" s="4" t="n">
        <v>0</v>
      </c>
      <c r="F440" s="4" t="n">
        <v>0</v>
      </c>
      <c r="G440" s="4" t="n">
        <v>0</v>
      </c>
      <c r="H440" s="4" t="str">
        <f aca="false">INDEX(Data_Campaigns!$C$2:$C$10,MATCH(B440,Data_Campaigns!$A$2:$A$10,0))</f>
        <v>Email</v>
      </c>
      <c r="I440" s="4" t="str">
        <f aca="false">INDEX(Data_Customers!$C$2:$C$602,MATCH(C440,Data_Customers!$A$2:$A$602,0))</f>
        <v>Retail</v>
      </c>
    </row>
    <row r="441" customFormat="false" ht="15" hidden="false" customHeight="false" outlineLevel="0" collapsed="false">
      <c r="A441" s="4" t="s">
        <v>20386</v>
      </c>
      <c r="B441" s="4" t="s">
        <v>19939</v>
      </c>
      <c r="C441" s="4" t="s">
        <v>211</v>
      </c>
      <c r="D441" s="4" t="n">
        <v>0</v>
      </c>
      <c r="E441" s="4" t="n">
        <v>0</v>
      </c>
      <c r="F441" s="4" t="n">
        <v>0</v>
      </c>
      <c r="G441" s="4" t="n">
        <v>0</v>
      </c>
      <c r="H441" s="4" t="str">
        <f aca="false">INDEX(Data_Campaigns!$C$2:$C$10,MATCH(B441,Data_Campaigns!$A$2:$A$10,0))</f>
        <v>Email</v>
      </c>
      <c r="I441" s="4" t="str">
        <f aca="false">INDEX(Data_Customers!$C$2:$C$602,MATCH(C441,Data_Customers!$A$2:$A$602,0))</f>
        <v>Retail</v>
      </c>
    </row>
    <row r="442" customFormat="false" ht="15" hidden="false" customHeight="false" outlineLevel="0" collapsed="false">
      <c r="A442" s="4" t="s">
        <v>20387</v>
      </c>
      <c r="B442" s="4" t="s">
        <v>19939</v>
      </c>
      <c r="C442" s="4" t="s">
        <v>268</v>
      </c>
      <c r="D442" s="4" t="n">
        <v>1</v>
      </c>
      <c r="E442" s="4" t="n">
        <v>0</v>
      </c>
      <c r="F442" s="4" t="n">
        <v>0</v>
      </c>
      <c r="G442" s="4" t="n">
        <v>0</v>
      </c>
      <c r="H442" s="4" t="str">
        <f aca="false">INDEX(Data_Campaigns!$C$2:$C$10,MATCH(B442,Data_Campaigns!$A$2:$A$10,0))</f>
        <v>Email</v>
      </c>
      <c r="I442" s="4" t="str">
        <f aca="false">INDEX(Data_Customers!$C$2:$C$602,MATCH(C442,Data_Customers!$A$2:$A$602,0))</f>
        <v>Retail</v>
      </c>
    </row>
    <row r="443" customFormat="false" ht="15" hidden="false" customHeight="false" outlineLevel="0" collapsed="false">
      <c r="A443" s="4" t="s">
        <v>20388</v>
      </c>
      <c r="B443" s="4" t="s">
        <v>19939</v>
      </c>
      <c r="C443" s="4" t="s">
        <v>983</v>
      </c>
      <c r="D443" s="4" t="n">
        <v>1</v>
      </c>
      <c r="E443" s="4" t="n">
        <v>0</v>
      </c>
      <c r="F443" s="4" t="n">
        <v>0</v>
      </c>
      <c r="G443" s="4" t="n">
        <v>0</v>
      </c>
      <c r="H443" s="4" t="str">
        <f aca="false">INDEX(Data_Campaigns!$C$2:$C$10,MATCH(B443,Data_Campaigns!$A$2:$A$10,0))</f>
        <v>Email</v>
      </c>
      <c r="I443" s="4" t="str">
        <f aca="false">INDEX(Data_Customers!$C$2:$C$602,MATCH(C443,Data_Customers!$A$2:$A$602,0))</f>
        <v>Retail</v>
      </c>
    </row>
    <row r="444" customFormat="false" ht="15" hidden="false" customHeight="false" outlineLevel="0" collapsed="false">
      <c r="A444" s="4" t="s">
        <v>20389</v>
      </c>
      <c r="B444" s="4" t="s">
        <v>19939</v>
      </c>
      <c r="C444" s="4" t="s">
        <v>266</v>
      </c>
      <c r="D444" s="4" t="n">
        <v>1</v>
      </c>
      <c r="E444" s="4" t="n">
        <v>1</v>
      </c>
      <c r="F444" s="4" t="n">
        <v>0</v>
      </c>
      <c r="G444" s="4" t="n">
        <v>0</v>
      </c>
      <c r="H444" s="4" t="str">
        <f aca="false">INDEX(Data_Campaigns!$C$2:$C$10,MATCH(B444,Data_Campaigns!$A$2:$A$10,0))</f>
        <v>Email</v>
      </c>
      <c r="I444" s="4" t="str">
        <f aca="false">INDEX(Data_Customers!$C$2:$C$602,MATCH(C444,Data_Customers!$A$2:$A$602,0))</f>
        <v>Retail</v>
      </c>
    </row>
    <row r="445" customFormat="false" ht="15" hidden="false" customHeight="false" outlineLevel="0" collapsed="false">
      <c r="A445" s="4" t="s">
        <v>20390</v>
      </c>
      <c r="B445" s="4" t="s">
        <v>19939</v>
      </c>
      <c r="C445" s="4" t="s">
        <v>425</v>
      </c>
      <c r="D445" s="4" t="n">
        <v>0</v>
      </c>
      <c r="E445" s="4" t="n">
        <v>0</v>
      </c>
      <c r="F445" s="4" t="n">
        <v>0</v>
      </c>
      <c r="G445" s="4" t="n">
        <v>0</v>
      </c>
      <c r="H445" s="4" t="str">
        <f aca="false">INDEX(Data_Campaigns!$C$2:$C$10,MATCH(B445,Data_Campaigns!$A$2:$A$10,0))</f>
        <v>Email</v>
      </c>
      <c r="I445" s="4" t="str">
        <f aca="false">INDEX(Data_Customers!$C$2:$C$602,MATCH(C445,Data_Customers!$A$2:$A$602,0))</f>
        <v>Retail</v>
      </c>
    </row>
    <row r="446" customFormat="false" ht="15" hidden="false" customHeight="false" outlineLevel="0" collapsed="false">
      <c r="A446" s="4" t="s">
        <v>20391</v>
      </c>
      <c r="B446" s="4" t="s">
        <v>19939</v>
      </c>
      <c r="C446" s="4" t="s">
        <v>612</v>
      </c>
      <c r="D446" s="4" t="n">
        <v>0</v>
      </c>
      <c r="E446" s="4" t="n">
        <v>0</v>
      </c>
      <c r="F446" s="4" t="n">
        <v>0</v>
      </c>
      <c r="G446" s="4" t="n">
        <v>0</v>
      </c>
      <c r="H446" s="4" t="str">
        <f aca="false">INDEX(Data_Campaigns!$C$2:$C$10,MATCH(B446,Data_Campaigns!$A$2:$A$10,0))</f>
        <v>Email</v>
      </c>
      <c r="I446" s="4" t="str">
        <f aca="false">INDEX(Data_Customers!$C$2:$C$602,MATCH(C446,Data_Customers!$A$2:$A$602,0))</f>
        <v>Retail</v>
      </c>
    </row>
    <row r="447" customFormat="false" ht="15" hidden="false" customHeight="false" outlineLevel="0" collapsed="false">
      <c r="A447" s="4" t="s">
        <v>20392</v>
      </c>
      <c r="B447" s="4" t="s">
        <v>19939</v>
      </c>
      <c r="C447" s="4" t="s">
        <v>732</v>
      </c>
      <c r="D447" s="4" t="n">
        <v>0</v>
      </c>
      <c r="E447" s="4" t="n">
        <v>0</v>
      </c>
      <c r="F447" s="4" t="n">
        <v>0</v>
      </c>
      <c r="G447" s="4" t="n">
        <v>0</v>
      </c>
      <c r="H447" s="4" t="str">
        <f aca="false">INDEX(Data_Campaigns!$C$2:$C$10,MATCH(B447,Data_Campaigns!$A$2:$A$10,0))</f>
        <v>Email</v>
      </c>
      <c r="I447" s="4" t="str">
        <f aca="false">INDEX(Data_Customers!$C$2:$C$602,MATCH(C447,Data_Customers!$A$2:$A$602,0))</f>
        <v>Retail</v>
      </c>
    </row>
    <row r="448" customFormat="false" ht="15" hidden="false" customHeight="false" outlineLevel="0" collapsed="false">
      <c r="A448" s="4" t="s">
        <v>20393</v>
      </c>
      <c r="B448" s="4" t="s">
        <v>19939</v>
      </c>
      <c r="C448" s="4" t="s">
        <v>465</v>
      </c>
      <c r="D448" s="4" t="n">
        <v>0</v>
      </c>
      <c r="E448" s="4" t="n">
        <v>0</v>
      </c>
      <c r="F448" s="4" t="n">
        <v>0</v>
      </c>
      <c r="G448" s="4" t="n">
        <v>0</v>
      </c>
      <c r="H448" s="4" t="str">
        <f aca="false">INDEX(Data_Campaigns!$C$2:$C$10,MATCH(B448,Data_Campaigns!$A$2:$A$10,0))</f>
        <v>Email</v>
      </c>
      <c r="I448" s="4" t="str">
        <f aca="false">INDEX(Data_Customers!$C$2:$C$602,MATCH(C448,Data_Customers!$A$2:$A$602,0))</f>
        <v>Retail</v>
      </c>
    </row>
    <row r="449" customFormat="false" ht="15" hidden="false" customHeight="false" outlineLevel="0" collapsed="false">
      <c r="A449" s="4" t="s">
        <v>20394</v>
      </c>
      <c r="B449" s="4" t="s">
        <v>19939</v>
      </c>
      <c r="C449" s="4" t="s">
        <v>423</v>
      </c>
      <c r="D449" s="4" t="n">
        <v>0</v>
      </c>
      <c r="E449" s="4" t="n">
        <v>0</v>
      </c>
      <c r="F449" s="4" t="n">
        <v>0</v>
      </c>
      <c r="G449" s="4" t="n">
        <v>0</v>
      </c>
      <c r="H449" s="4" t="str">
        <f aca="false">INDEX(Data_Campaigns!$C$2:$C$10,MATCH(B449,Data_Campaigns!$A$2:$A$10,0))</f>
        <v>Email</v>
      </c>
      <c r="I449" s="4" t="str">
        <f aca="false">INDEX(Data_Customers!$C$2:$C$602,MATCH(C449,Data_Customers!$A$2:$A$602,0))</f>
        <v>Retail</v>
      </c>
    </row>
    <row r="450" customFormat="false" ht="15" hidden="false" customHeight="false" outlineLevel="0" collapsed="false">
      <c r="A450" s="4" t="s">
        <v>20395</v>
      </c>
      <c r="B450" s="4" t="s">
        <v>19939</v>
      </c>
      <c r="C450" s="4" t="s">
        <v>886</v>
      </c>
      <c r="D450" s="4" t="n">
        <v>1</v>
      </c>
      <c r="E450" s="4" t="n">
        <v>1</v>
      </c>
      <c r="F450" s="4" t="n">
        <v>0</v>
      </c>
      <c r="G450" s="4" t="n">
        <v>0</v>
      </c>
      <c r="H450" s="4" t="str">
        <f aca="false">INDEX(Data_Campaigns!$C$2:$C$10,MATCH(B450,Data_Campaigns!$A$2:$A$10,0))</f>
        <v>Email</v>
      </c>
      <c r="I450" s="4" t="str">
        <f aca="false">INDEX(Data_Customers!$C$2:$C$602,MATCH(C450,Data_Customers!$A$2:$A$602,0))</f>
        <v>Retail</v>
      </c>
    </row>
    <row r="451" customFormat="false" ht="15" hidden="false" customHeight="false" outlineLevel="0" collapsed="false">
      <c r="A451" s="4" t="s">
        <v>20396</v>
      </c>
      <c r="B451" s="4" t="s">
        <v>19939</v>
      </c>
      <c r="C451" s="4" t="s">
        <v>460</v>
      </c>
      <c r="D451" s="4" t="n">
        <v>1</v>
      </c>
      <c r="E451" s="4" t="n">
        <v>0</v>
      </c>
      <c r="F451" s="4" t="n">
        <v>0</v>
      </c>
      <c r="G451" s="4" t="n">
        <v>0</v>
      </c>
      <c r="H451" s="4" t="str">
        <f aca="false">INDEX(Data_Campaigns!$C$2:$C$10,MATCH(B451,Data_Campaigns!$A$2:$A$10,0))</f>
        <v>Email</v>
      </c>
      <c r="I451" s="4" t="str">
        <f aca="false">INDEX(Data_Customers!$C$2:$C$602,MATCH(C451,Data_Customers!$A$2:$A$602,0))</f>
        <v>Retail</v>
      </c>
    </row>
    <row r="452" customFormat="false" ht="15" hidden="false" customHeight="false" outlineLevel="0" collapsed="false">
      <c r="A452" s="4" t="s">
        <v>20397</v>
      </c>
      <c r="B452" s="4" t="s">
        <v>19939</v>
      </c>
      <c r="C452" s="4" t="s">
        <v>429</v>
      </c>
      <c r="D452" s="4" t="n">
        <v>1</v>
      </c>
      <c r="E452" s="4" t="n">
        <v>0</v>
      </c>
      <c r="F452" s="4" t="n">
        <v>0</v>
      </c>
      <c r="G452" s="4" t="n">
        <v>0</v>
      </c>
      <c r="H452" s="4" t="str">
        <f aca="false">INDEX(Data_Campaigns!$C$2:$C$10,MATCH(B452,Data_Campaigns!$A$2:$A$10,0))</f>
        <v>Email</v>
      </c>
      <c r="I452" s="4" t="str">
        <f aca="false">INDEX(Data_Customers!$C$2:$C$602,MATCH(C452,Data_Customers!$A$2:$A$602,0))</f>
        <v>Retail</v>
      </c>
    </row>
    <row r="453" customFormat="false" ht="15" hidden="false" customHeight="false" outlineLevel="0" collapsed="false">
      <c r="A453" s="4" t="s">
        <v>20398</v>
      </c>
      <c r="B453" s="4" t="s">
        <v>19939</v>
      </c>
      <c r="C453" s="4" t="s">
        <v>311</v>
      </c>
      <c r="D453" s="4" t="n">
        <v>0</v>
      </c>
      <c r="E453" s="4" t="n">
        <v>0</v>
      </c>
      <c r="F453" s="4" t="n">
        <v>0</v>
      </c>
      <c r="G453" s="4" t="n">
        <v>0</v>
      </c>
      <c r="H453" s="4" t="str">
        <f aca="false">INDEX(Data_Campaigns!$C$2:$C$10,MATCH(B453,Data_Campaigns!$A$2:$A$10,0))</f>
        <v>Email</v>
      </c>
      <c r="I453" s="4" t="str">
        <f aca="false">INDEX(Data_Customers!$C$2:$C$602,MATCH(C453,Data_Customers!$A$2:$A$602,0))</f>
        <v>Retail</v>
      </c>
    </row>
    <row r="454" customFormat="false" ht="15" hidden="false" customHeight="false" outlineLevel="0" collapsed="false">
      <c r="A454" s="4" t="s">
        <v>20399</v>
      </c>
      <c r="B454" s="4" t="s">
        <v>19939</v>
      </c>
      <c r="C454" s="4" t="s">
        <v>718</v>
      </c>
      <c r="D454" s="4" t="n">
        <v>1</v>
      </c>
      <c r="E454" s="4" t="n">
        <v>0</v>
      </c>
      <c r="F454" s="4" t="n">
        <v>0</v>
      </c>
      <c r="G454" s="4" t="n">
        <v>0</v>
      </c>
      <c r="H454" s="4" t="str">
        <f aca="false">INDEX(Data_Campaigns!$C$2:$C$10,MATCH(B454,Data_Campaigns!$A$2:$A$10,0))</f>
        <v>Email</v>
      </c>
      <c r="I454" s="4" t="str">
        <f aca="false">INDEX(Data_Customers!$C$2:$C$602,MATCH(C454,Data_Customers!$A$2:$A$602,0))</f>
        <v>Retail</v>
      </c>
    </row>
    <row r="455" customFormat="false" ht="15" hidden="false" customHeight="false" outlineLevel="0" collapsed="false">
      <c r="A455" s="4" t="s">
        <v>20400</v>
      </c>
      <c r="B455" s="4" t="s">
        <v>19939</v>
      </c>
      <c r="C455" s="4" t="s">
        <v>689</v>
      </c>
      <c r="D455" s="4" t="n">
        <v>0</v>
      </c>
      <c r="E455" s="4" t="n">
        <v>0</v>
      </c>
      <c r="F455" s="4" t="n">
        <v>0</v>
      </c>
      <c r="G455" s="4" t="n">
        <v>0</v>
      </c>
      <c r="H455" s="4" t="str">
        <f aca="false">INDEX(Data_Campaigns!$C$2:$C$10,MATCH(B455,Data_Campaigns!$A$2:$A$10,0))</f>
        <v>Email</v>
      </c>
      <c r="I455" s="4" t="str">
        <f aca="false">INDEX(Data_Customers!$C$2:$C$602,MATCH(C455,Data_Customers!$A$2:$A$602,0))</f>
        <v>Retail</v>
      </c>
    </row>
    <row r="456" customFormat="false" ht="15" hidden="false" customHeight="false" outlineLevel="0" collapsed="false">
      <c r="A456" s="4" t="s">
        <v>20401</v>
      </c>
      <c r="B456" s="4" t="s">
        <v>19939</v>
      </c>
      <c r="C456" s="4" t="s">
        <v>722</v>
      </c>
      <c r="D456" s="4" t="n">
        <v>0</v>
      </c>
      <c r="E456" s="4" t="n">
        <v>0</v>
      </c>
      <c r="F456" s="4" t="n">
        <v>0</v>
      </c>
      <c r="G456" s="4" t="n">
        <v>0</v>
      </c>
      <c r="H456" s="4" t="str">
        <f aca="false">INDEX(Data_Campaigns!$C$2:$C$10,MATCH(B456,Data_Campaigns!$A$2:$A$10,0))</f>
        <v>Email</v>
      </c>
      <c r="I456" s="4" t="str">
        <f aca="false">INDEX(Data_Customers!$C$2:$C$602,MATCH(C456,Data_Customers!$A$2:$A$602,0))</f>
        <v>Retail</v>
      </c>
    </row>
    <row r="457" customFormat="false" ht="15" hidden="false" customHeight="false" outlineLevel="0" collapsed="false">
      <c r="A457" s="4" t="s">
        <v>20402</v>
      </c>
      <c r="B457" s="4" t="s">
        <v>19939</v>
      </c>
      <c r="C457" s="4" t="s">
        <v>108</v>
      </c>
      <c r="D457" s="4" t="n">
        <v>1</v>
      </c>
      <c r="E457" s="4" t="n">
        <v>0</v>
      </c>
      <c r="F457" s="4" t="n">
        <v>0</v>
      </c>
      <c r="G457" s="4" t="n">
        <v>0</v>
      </c>
      <c r="H457" s="4" t="str">
        <f aca="false">INDEX(Data_Campaigns!$C$2:$C$10,MATCH(B457,Data_Campaigns!$A$2:$A$10,0))</f>
        <v>Email</v>
      </c>
      <c r="I457" s="4" t="str">
        <f aca="false">INDEX(Data_Customers!$C$2:$C$602,MATCH(C457,Data_Customers!$A$2:$A$602,0))</f>
        <v>Retail</v>
      </c>
    </row>
    <row r="458" customFormat="false" ht="15" hidden="false" customHeight="false" outlineLevel="0" collapsed="false">
      <c r="A458" s="4" t="s">
        <v>20403</v>
      </c>
      <c r="B458" s="4" t="s">
        <v>19939</v>
      </c>
      <c r="C458" s="4" t="s">
        <v>724</v>
      </c>
      <c r="D458" s="4" t="n">
        <v>0</v>
      </c>
      <c r="E458" s="4" t="n">
        <v>0</v>
      </c>
      <c r="F458" s="4" t="n">
        <v>0</v>
      </c>
      <c r="G458" s="4" t="n">
        <v>0</v>
      </c>
      <c r="H458" s="4" t="str">
        <f aca="false">INDEX(Data_Campaigns!$C$2:$C$10,MATCH(B458,Data_Campaigns!$A$2:$A$10,0))</f>
        <v>Email</v>
      </c>
      <c r="I458" s="4" t="str">
        <f aca="false">INDEX(Data_Customers!$C$2:$C$602,MATCH(C458,Data_Customers!$A$2:$A$602,0))</f>
        <v>Retail</v>
      </c>
    </row>
    <row r="459" customFormat="false" ht="15" hidden="false" customHeight="false" outlineLevel="0" collapsed="false">
      <c r="A459" s="4" t="s">
        <v>20404</v>
      </c>
      <c r="B459" s="4" t="s">
        <v>19939</v>
      </c>
      <c r="C459" s="4" t="s">
        <v>672</v>
      </c>
      <c r="D459" s="4" t="n">
        <v>1</v>
      </c>
      <c r="E459" s="4" t="n">
        <v>0</v>
      </c>
      <c r="F459" s="4" t="n">
        <v>0</v>
      </c>
      <c r="G459" s="4" t="n">
        <v>0</v>
      </c>
      <c r="H459" s="4" t="str">
        <f aca="false">INDEX(Data_Campaigns!$C$2:$C$10,MATCH(B459,Data_Campaigns!$A$2:$A$10,0))</f>
        <v>Email</v>
      </c>
      <c r="I459" s="4" t="str">
        <f aca="false">INDEX(Data_Customers!$C$2:$C$602,MATCH(C459,Data_Customers!$A$2:$A$602,0))</f>
        <v>Retail</v>
      </c>
    </row>
    <row r="460" customFormat="false" ht="15" hidden="false" customHeight="false" outlineLevel="0" collapsed="false">
      <c r="A460" s="4" t="s">
        <v>20405</v>
      </c>
      <c r="B460" s="4" t="s">
        <v>19939</v>
      </c>
      <c r="C460" s="4" t="s">
        <v>381</v>
      </c>
      <c r="D460" s="4" t="n">
        <v>0</v>
      </c>
      <c r="E460" s="4" t="n">
        <v>0</v>
      </c>
      <c r="F460" s="4" t="n">
        <v>0</v>
      </c>
      <c r="G460" s="4" t="n">
        <v>0</v>
      </c>
      <c r="H460" s="4" t="str">
        <f aca="false">INDEX(Data_Campaigns!$C$2:$C$10,MATCH(B460,Data_Campaigns!$A$2:$A$10,0))</f>
        <v>Email</v>
      </c>
      <c r="I460" s="4" t="str">
        <f aca="false">INDEX(Data_Customers!$C$2:$C$602,MATCH(C460,Data_Customers!$A$2:$A$602,0))</f>
        <v>Retail</v>
      </c>
    </row>
    <row r="461" customFormat="false" ht="15" hidden="false" customHeight="false" outlineLevel="0" collapsed="false">
      <c r="A461" s="4" t="s">
        <v>20406</v>
      </c>
      <c r="B461" s="4" t="s">
        <v>19939</v>
      </c>
      <c r="C461" s="4" t="s">
        <v>403</v>
      </c>
      <c r="D461" s="4" t="n">
        <v>1</v>
      </c>
      <c r="E461" s="4" t="n">
        <v>0</v>
      </c>
      <c r="F461" s="4" t="n">
        <v>0</v>
      </c>
      <c r="G461" s="4" t="n">
        <v>0</v>
      </c>
      <c r="H461" s="4" t="str">
        <f aca="false">INDEX(Data_Campaigns!$C$2:$C$10,MATCH(B461,Data_Campaigns!$A$2:$A$10,0))</f>
        <v>Email</v>
      </c>
      <c r="I461" s="4" t="str">
        <f aca="false">INDEX(Data_Customers!$C$2:$C$602,MATCH(C461,Data_Customers!$A$2:$A$602,0))</f>
        <v>Retail</v>
      </c>
    </row>
    <row r="462" customFormat="false" ht="15" hidden="false" customHeight="false" outlineLevel="0" collapsed="false">
      <c r="A462" s="4" t="s">
        <v>20407</v>
      </c>
      <c r="B462" s="4" t="s">
        <v>19939</v>
      </c>
      <c r="C462" s="4" t="s">
        <v>158</v>
      </c>
      <c r="D462" s="4" t="n">
        <v>0</v>
      </c>
      <c r="E462" s="4" t="n">
        <v>0</v>
      </c>
      <c r="F462" s="4" t="n">
        <v>0</v>
      </c>
      <c r="G462" s="4" t="n">
        <v>0</v>
      </c>
      <c r="H462" s="4" t="str">
        <f aca="false">INDEX(Data_Campaigns!$C$2:$C$10,MATCH(B462,Data_Campaigns!$A$2:$A$10,0))</f>
        <v>Email</v>
      </c>
      <c r="I462" s="4" t="str">
        <f aca="false">INDEX(Data_Customers!$C$2:$C$602,MATCH(C462,Data_Customers!$A$2:$A$602,0))</f>
        <v>Retail</v>
      </c>
    </row>
    <row r="463" customFormat="false" ht="15" hidden="false" customHeight="false" outlineLevel="0" collapsed="false">
      <c r="A463" s="4" t="s">
        <v>20408</v>
      </c>
      <c r="B463" s="4" t="s">
        <v>19939</v>
      </c>
      <c r="C463" s="4" t="s">
        <v>144</v>
      </c>
      <c r="D463" s="4" t="n">
        <v>1</v>
      </c>
      <c r="E463" s="4" t="n">
        <v>1</v>
      </c>
      <c r="F463" s="4" t="n">
        <v>0</v>
      </c>
      <c r="G463" s="4" t="n">
        <v>0</v>
      </c>
      <c r="H463" s="4" t="str">
        <f aca="false">INDEX(Data_Campaigns!$C$2:$C$10,MATCH(B463,Data_Campaigns!$A$2:$A$10,0))</f>
        <v>Email</v>
      </c>
      <c r="I463" s="4" t="str">
        <f aca="false">INDEX(Data_Customers!$C$2:$C$602,MATCH(C463,Data_Customers!$A$2:$A$602,0))</f>
        <v>Retail</v>
      </c>
    </row>
    <row r="464" customFormat="false" ht="15" hidden="false" customHeight="false" outlineLevel="0" collapsed="false">
      <c r="A464" s="4" t="s">
        <v>20409</v>
      </c>
      <c r="B464" s="4" t="s">
        <v>19939</v>
      </c>
      <c r="C464" s="4" t="s">
        <v>923</v>
      </c>
      <c r="D464" s="4" t="n">
        <v>0</v>
      </c>
      <c r="E464" s="4" t="n">
        <v>0</v>
      </c>
      <c r="F464" s="4" t="n">
        <v>0</v>
      </c>
      <c r="G464" s="4" t="n">
        <v>0</v>
      </c>
      <c r="H464" s="4" t="str">
        <f aca="false">INDEX(Data_Campaigns!$C$2:$C$10,MATCH(B464,Data_Campaigns!$A$2:$A$10,0))</f>
        <v>Email</v>
      </c>
      <c r="I464" s="4" t="str">
        <f aca="false">INDEX(Data_Customers!$C$2:$C$602,MATCH(C464,Data_Customers!$A$2:$A$602,0))</f>
        <v>Retail</v>
      </c>
    </row>
    <row r="465" customFormat="false" ht="15" hidden="false" customHeight="false" outlineLevel="0" collapsed="false">
      <c r="A465" s="4" t="s">
        <v>20410</v>
      </c>
      <c r="B465" s="4" t="s">
        <v>19939</v>
      </c>
      <c r="C465" s="4" t="s">
        <v>539</v>
      </c>
      <c r="D465" s="4" t="n">
        <v>1</v>
      </c>
      <c r="E465" s="4" t="n">
        <v>0</v>
      </c>
      <c r="F465" s="4" t="n">
        <v>0</v>
      </c>
      <c r="G465" s="4" t="n">
        <v>0</v>
      </c>
      <c r="H465" s="4" t="str">
        <f aca="false">INDEX(Data_Campaigns!$C$2:$C$10,MATCH(B465,Data_Campaigns!$A$2:$A$10,0))</f>
        <v>Email</v>
      </c>
      <c r="I465" s="4" t="str">
        <f aca="false">INDEX(Data_Customers!$C$2:$C$602,MATCH(C465,Data_Customers!$A$2:$A$602,0))</f>
        <v>Retail</v>
      </c>
    </row>
    <row r="466" customFormat="false" ht="15" hidden="false" customHeight="false" outlineLevel="0" collapsed="false">
      <c r="A466" s="4" t="s">
        <v>20411</v>
      </c>
      <c r="B466" s="4" t="s">
        <v>19939</v>
      </c>
      <c r="C466" s="4" t="s">
        <v>416</v>
      </c>
      <c r="D466" s="4" t="n">
        <v>1</v>
      </c>
      <c r="E466" s="4" t="n">
        <v>0</v>
      </c>
      <c r="F466" s="4" t="n">
        <v>0</v>
      </c>
      <c r="G466" s="4" t="n">
        <v>0</v>
      </c>
      <c r="H466" s="4" t="str">
        <f aca="false">INDEX(Data_Campaigns!$C$2:$C$10,MATCH(B466,Data_Campaigns!$A$2:$A$10,0))</f>
        <v>Email</v>
      </c>
      <c r="I466" s="4" t="str">
        <f aca="false">INDEX(Data_Customers!$C$2:$C$602,MATCH(C466,Data_Customers!$A$2:$A$602,0))</f>
        <v>Retail</v>
      </c>
    </row>
    <row r="467" customFormat="false" ht="15" hidden="false" customHeight="false" outlineLevel="0" collapsed="false">
      <c r="A467" s="4" t="s">
        <v>20412</v>
      </c>
      <c r="B467" s="4" t="s">
        <v>19939</v>
      </c>
      <c r="C467" s="4" t="s">
        <v>735</v>
      </c>
      <c r="D467" s="4" t="n">
        <v>1</v>
      </c>
      <c r="E467" s="4" t="n">
        <v>0</v>
      </c>
      <c r="F467" s="4" t="n">
        <v>0</v>
      </c>
      <c r="G467" s="4" t="n">
        <v>0</v>
      </c>
      <c r="H467" s="4" t="str">
        <f aca="false">INDEX(Data_Campaigns!$C$2:$C$10,MATCH(B467,Data_Campaigns!$A$2:$A$10,0))</f>
        <v>Email</v>
      </c>
      <c r="I467" s="4" t="str">
        <f aca="false">INDEX(Data_Customers!$C$2:$C$602,MATCH(C467,Data_Customers!$A$2:$A$602,0))</f>
        <v>Retail</v>
      </c>
    </row>
    <row r="468" customFormat="false" ht="15" hidden="false" customHeight="false" outlineLevel="0" collapsed="false">
      <c r="A468" s="4" t="s">
        <v>20413</v>
      </c>
      <c r="B468" s="4" t="s">
        <v>19939</v>
      </c>
      <c r="C468" s="4" t="s">
        <v>499</v>
      </c>
      <c r="D468" s="4" t="n">
        <v>0</v>
      </c>
      <c r="E468" s="4" t="n">
        <v>0</v>
      </c>
      <c r="F468" s="4" t="n">
        <v>0</v>
      </c>
      <c r="G468" s="4" t="n">
        <v>0</v>
      </c>
      <c r="H468" s="4" t="str">
        <f aca="false">INDEX(Data_Campaigns!$C$2:$C$10,MATCH(B468,Data_Campaigns!$A$2:$A$10,0))</f>
        <v>Email</v>
      </c>
      <c r="I468" s="4" t="str">
        <f aca="false">INDEX(Data_Customers!$C$2:$C$602,MATCH(C468,Data_Customers!$A$2:$A$602,0))</f>
        <v>Retail</v>
      </c>
    </row>
    <row r="469" customFormat="false" ht="15" hidden="false" customHeight="false" outlineLevel="0" collapsed="false">
      <c r="A469" s="4" t="s">
        <v>20414</v>
      </c>
      <c r="B469" s="4" t="s">
        <v>19939</v>
      </c>
      <c r="C469" s="4" t="s">
        <v>600</v>
      </c>
      <c r="D469" s="4" t="n">
        <v>0</v>
      </c>
      <c r="E469" s="4" t="n">
        <v>0</v>
      </c>
      <c r="F469" s="4" t="n">
        <v>0</v>
      </c>
      <c r="G469" s="4" t="n">
        <v>0</v>
      </c>
      <c r="H469" s="4" t="str">
        <f aca="false">INDEX(Data_Campaigns!$C$2:$C$10,MATCH(B469,Data_Campaigns!$A$2:$A$10,0))</f>
        <v>Email</v>
      </c>
      <c r="I469" s="4" t="str">
        <f aca="false">INDEX(Data_Customers!$C$2:$C$602,MATCH(C469,Data_Customers!$A$2:$A$602,0))</f>
        <v>Retail</v>
      </c>
    </row>
    <row r="470" customFormat="false" ht="15" hidden="false" customHeight="false" outlineLevel="0" collapsed="false">
      <c r="A470" s="4" t="s">
        <v>20415</v>
      </c>
      <c r="B470" s="4" t="s">
        <v>19939</v>
      </c>
      <c r="C470" s="4" t="s">
        <v>170</v>
      </c>
      <c r="D470" s="4" t="n">
        <v>1</v>
      </c>
      <c r="E470" s="4" t="n">
        <v>0</v>
      </c>
      <c r="F470" s="4" t="n">
        <v>0</v>
      </c>
      <c r="G470" s="4" t="n">
        <v>0</v>
      </c>
      <c r="H470" s="4" t="str">
        <f aca="false">INDEX(Data_Campaigns!$C$2:$C$10,MATCH(B470,Data_Campaigns!$A$2:$A$10,0))</f>
        <v>Email</v>
      </c>
      <c r="I470" s="4" t="str">
        <f aca="false">INDEX(Data_Customers!$C$2:$C$602,MATCH(C470,Data_Customers!$A$2:$A$602,0))</f>
        <v>Retail</v>
      </c>
    </row>
    <row r="471" customFormat="false" ht="15" hidden="false" customHeight="false" outlineLevel="0" collapsed="false">
      <c r="A471" s="4" t="s">
        <v>20416</v>
      </c>
      <c r="B471" s="4" t="s">
        <v>19939</v>
      </c>
      <c r="C471" s="4" t="s">
        <v>97</v>
      </c>
      <c r="D471" s="4" t="n">
        <v>1</v>
      </c>
      <c r="E471" s="4" t="n">
        <v>0</v>
      </c>
      <c r="F471" s="4" t="n">
        <v>0</v>
      </c>
      <c r="G471" s="4" t="n">
        <v>0</v>
      </c>
      <c r="H471" s="4" t="str">
        <f aca="false">INDEX(Data_Campaigns!$C$2:$C$10,MATCH(B471,Data_Campaigns!$A$2:$A$10,0))</f>
        <v>Email</v>
      </c>
      <c r="I471" s="4" t="str">
        <f aca="false">INDEX(Data_Customers!$C$2:$C$602,MATCH(C471,Data_Customers!$A$2:$A$602,0))</f>
        <v>Retail</v>
      </c>
    </row>
    <row r="472" customFormat="false" ht="15" hidden="false" customHeight="false" outlineLevel="0" collapsed="false">
      <c r="A472" s="4" t="s">
        <v>20417</v>
      </c>
      <c r="B472" s="4" t="s">
        <v>19939</v>
      </c>
      <c r="C472" s="4" t="s">
        <v>868</v>
      </c>
      <c r="D472" s="4" t="n">
        <v>1</v>
      </c>
      <c r="E472" s="4" t="n">
        <v>0</v>
      </c>
      <c r="F472" s="4" t="n">
        <v>0</v>
      </c>
      <c r="G472" s="4" t="n">
        <v>0</v>
      </c>
      <c r="H472" s="4" t="str">
        <f aca="false">INDEX(Data_Campaigns!$C$2:$C$10,MATCH(B472,Data_Campaigns!$A$2:$A$10,0))</f>
        <v>Email</v>
      </c>
      <c r="I472" s="4" t="str">
        <f aca="false">INDEX(Data_Customers!$C$2:$C$602,MATCH(C472,Data_Customers!$A$2:$A$602,0))</f>
        <v>Retail</v>
      </c>
    </row>
    <row r="473" customFormat="false" ht="15" hidden="false" customHeight="false" outlineLevel="0" collapsed="false">
      <c r="A473" s="4" t="s">
        <v>20418</v>
      </c>
      <c r="B473" s="4" t="s">
        <v>19939</v>
      </c>
      <c r="C473" s="4" t="s">
        <v>72</v>
      </c>
      <c r="D473" s="4" t="n">
        <v>0</v>
      </c>
      <c r="E473" s="4" t="n">
        <v>0</v>
      </c>
      <c r="F473" s="4" t="n">
        <v>0</v>
      </c>
      <c r="G473" s="4" t="n">
        <v>0</v>
      </c>
      <c r="H473" s="4" t="str">
        <f aca="false">INDEX(Data_Campaigns!$C$2:$C$10,MATCH(B473,Data_Campaigns!$A$2:$A$10,0))</f>
        <v>Email</v>
      </c>
      <c r="I473" s="4" t="str">
        <f aca="false">INDEX(Data_Customers!$C$2:$C$602,MATCH(C473,Data_Customers!$A$2:$A$602,0))</f>
        <v>Retail</v>
      </c>
    </row>
    <row r="474" customFormat="false" ht="15" hidden="false" customHeight="false" outlineLevel="0" collapsed="false">
      <c r="A474" s="4" t="s">
        <v>20419</v>
      </c>
      <c r="B474" s="4" t="s">
        <v>19939</v>
      </c>
      <c r="C474" s="4" t="s">
        <v>185</v>
      </c>
      <c r="D474" s="4" t="n">
        <v>0</v>
      </c>
      <c r="E474" s="4" t="n">
        <v>0</v>
      </c>
      <c r="F474" s="4" t="n">
        <v>0</v>
      </c>
      <c r="G474" s="4" t="n">
        <v>0</v>
      </c>
      <c r="H474" s="4" t="str">
        <f aca="false">INDEX(Data_Campaigns!$C$2:$C$10,MATCH(B474,Data_Campaigns!$A$2:$A$10,0))</f>
        <v>Email</v>
      </c>
      <c r="I474" s="4" t="str">
        <f aca="false">INDEX(Data_Customers!$C$2:$C$602,MATCH(C474,Data_Customers!$A$2:$A$602,0))</f>
        <v>Retail</v>
      </c>
    </row>
    <row r="475" customFormat="false" ht="15" hidden="false" customHeight="false" outlineLevel="0" collapsed="false">
      <c r="A475" s="4" t="s">
        <v>20420</v>
      </c>
      <c r="B475" s="4" t="s">
        <v>19939</v>
      </c>
      <c r="C475" s="4" t="s">
        <v>682</v>
      </c>
      <c r="D475" s="4" t="n">
        <v>1</v>
      </c>
      <c r="E475" s="4" t="n">
        <v>0</v>
      </c>
      <c r="F475" s="4" t="n">
        <v>0</v>
      </c>
      <c r="G475" s="4" t="n">
        <v>0</v>
      </c>
      <c r="H475" s="4" t="str">
        <f aca="false">INDEX(Data_Campaigns!$C$2:$C$10,MATCH(B475,Data_Campaigns!$A$2:$A$10,0))</f>
        <v>Email</v>
      </c>
      <c r="I475" s="4" t="str">
        <f aca="false">INDEX(Data_Customers!$C$2:$C$602,MATCH(C475,Data_Customers!$A$2:$A$602,0))</f>
        <v>Retail</v>
      </c>
    </row>
    <row r="476" customFormat="false" ht="15" hidden="false" customHeight="false" outlineLevel="0" collapsed="false">
      <c r="A476" s="4" t="s">
        <v>20421</v>
      </c>
      <c r="B476" s="4" t="s">
        <v>19939</v>
      </c>
      <c r="C476" s="4" t="s">
        <v>598</v>
      </c>
      <c r="D476" s="4" t="n">
        <v>0</v>
      </c>
      <c r="E476" s="4" t="n">
        <v>0</v>
      </c>
      <c r="F476" s="4" t="n">
        <v>0</v>
      </c>
      <c r="G476" s="4" t="n">
        <v>0</v>
      </c>
      <c r="H476" s="4" t="str">
        <f aca="false">INDEX(Data_Campaigns!$C$2:$C$10,MATCH(B476,Data_Campaigns!$A$2:$A$10,0))</f>
        <v>Email</v>
      </c>
      <c r="I476" s="4" t="str">
        <f aca="false">INDEX(Data_Customers!$C$2:$C$602,MATCH(C476,Data_Customers!$A$2:$A$602,0))</f>
        <v>Retail</v>
      </c>
    </row>
    <row r="477" customFormat="false" ht="15" hidden="false" customHeight="false" outlineLevel="0" collapsed="false">
      <c r="A477" s="4" t="s">
        <v>20422</v>
      </c>
      <c r="B477" s="4" t="s">
        <v>19939</v>
      </c>
      <c r="C477" s="4" t="s">
        <v>106</v>
      </c>
      <c r="D477" s="4" t="n">
        <v>0</v>
      </c>
      <c r="E477" s="4" t="n">
        <v>0</v>
      </c>
      <c r="F477" s="4" t="n">
        <v>0</v>
      </c>
      <c r="G477" s="4" t="n">
        <v>0</v>
      </c>
      <c r="H477" s="4" t="str">
        <f aca="false">INDEX(Data_Campaigns!$C$2:$C$10,MATCH(B477,Data_Campaigns!$A$2:$A$10,0))</f>
        <v>Email</v>
      </c>
      <c r="I477" s="4" t="str">
        <f aca="false">INDEX(Data_Customers!$C$2:$C$602,MATCH(C477,Data_Customers!$A$2:$A$602,0))</f>
        <v>Retail</v>
      </c>
    </row>
    <row r="478" customFormat="false" ht="15" hidden="false" customHeight="false" outlineLevel="0" collapsed="false">
      <c r="A478" s="4" t="s">
        <v>20423</v>
      </c>
      <c r="B478" s="4" t="s">
        <v>19939</v>
      </c>
      <c r="C478" s="4" t="s">
        <v>481</v>
      </c>
      <c r="D478" s="4" t="n">
        <v>0</v>
      </c>
      <c r="E478" s="4" t="n">
        <v>0</v>
      </c>
      <c r="F478" s="4" t="n">
        <v>0</v>
      </c>
      <c r="G478" s="4" t="n">
        <v>0</v>
      </c>
      <c r="H478" s="4" t="str">
        <f aca="false">INDEX(Data_Campaigns!$C$2:$C$10,MATCH(B478,Data_Campaigns!$A$2:$A$10,0))</f>
        <v>Email</v>
      </c>
      <c r="I478" s="4" t="str">
        <f aca="false">INDEX(Data_Customers!$C$2:$C$602,MATCH(C478,Data_Customers!$A$2:$A$602,0))</f>
        <v>Retail</v>
      </c>
    </row>
    <row r="479" customFormat="false" ht="15" hidden="false" customHeight="false" outlineLevel="0" collapsed="false">
      <c r="A479" s="4" t="s">
        <v>20424</v>
      </c>
      <c r="B479" s="4" t="s">
        <v>19939</v>
      </c>
      <c r="C479" s="4" t="s">
        <v>337</v>
      </c>
      <c r="D479" s="4" t="n">
        <v>0</v>
      </c>
      <c r="E479" s="4" t="n">
        <v>0</v>
      </c>
      <c r="F479" s="4" t="n">
        <v>0</v>
      </c>
      <c r="G479" s="4" t="n">
        <v>0</v>
      </c>
      <c r="H479" s="4" t="str">
        <f aca="false">INDEX(Data_Campaigns!$C$2:$C$10,MATCH(B479,Data_Campaigns!$A$2:$A$10,0))</f>
        <v>Email</v>
      </c>
      <c r="I479" s="4" t="str">
        <f aca="false">INDEX(Data_Customers!$C$2:$C$602,MATCH(C479,Data_Customers!$A$2:$A$602,0))</f>
        <v>Retail</v>
      </c>
    </row>
    <row r="480" customFormat="false" ht="15" hidden="false" customHeight="false" outlineLevel="0" collapsed="false">
      <c r="A480" s="4" t="s">
        <v>20425</v>
      </c>
      <c r="B480" s="4" t="s">
        <v>19939</v>
      </c>
      <c r="C480" s="4" t="s">
        <v>608</v>
      </c>
      <c r="D480" s="4" t="n">
        <v>1</v>
      </c>
      <c r="E480" s="4" t="n">
        <v>0</v>
      </c>
      <c r="F480" s="4" t="n">
        <v>0</v>
      </c>
      <c r="G480" s="4" t="n">
        <v>0</v>
      </c>
      <c r="H480" s="4" t="str">
        <f aca="false">INDEX(Data_Campaigns!$C$2:$C$10,MATCH(B480,Data_Campaigns!$A$2:$A$10,0))</f>
        <v>Email</v>
      </c>
      <c r="I480" s="4" t="str">
        <f aca="false">INDEX(Data_Customers!$C$2:$C$602,MATCH(C480,Data_Customers!$A$2:$A$602,0))</f>
        <v>Retail</v>
      </c>
    </row>
    <row r="481" customFormat="false" ht="15" hidden="false" customHeight="false" outlineLevel="0" collapsed="false">
      <c r="A481" s="4" t="s">
        <v>20426</v>
      </c>
      <c r="B481" s="4" t="s">
        <v>19939</v>
      </c>
      <c r="C481" s="4" t="s">
        <v>585</v>
      </c>
      <c r="D481" s="4" t="n">
        <v>1</v>
      </c>
      <c r="E481" s="4" t="n">
        <v>0</v>
      </c>
      <c r="F481" s="4" t="n">
        <v>0</v>
      </c>
      <c r="G481" s="4" t="n">
        <v>0</v>
      </c>
      <c r="H481" s="4" t="str">
        <f aca="false">INDEX(Data_Campaigns!$C$2:$C$10,MATCH(B481,Data_Campaigns!$A$2:$A$10,0))</f>
        <v>Email</v>
      </c>
      <c r="I481" s="4" t="str">
        <f aca="false">INDEX(Data_Customers!$C$2:$C$602,MATCH(C481,Data_Customers!$A$2:$A$602,0))</f>
        <v>Retail</v>
      </c>
    </row>
    <row r="482" customFormat="false" ht="15" hidden="false" customHeight="false" outlineLevel="0" collapsed="false">
      <c r="A482" s="4" t="s">
        <v>20427</v>
      </c>
      <c r="B482" s="4" t="s">
        <v>19939</v>
      </c>
      <c r="C482" s="4" t="s">
        <v>235</v>
      </c>
      <c r="D482" s="4" t="n">
        <v>0</v>
      </c>
      <c r="E482" s="4" t="n">
        <v>0</v>
      </c>
      <c r="F482" s="4" t="n">
        <v>0</v>
      </c>
      <c r="G482" s="4" t="n">
        <v>0</v>
      </c>
      <c r="H482" s="4" t="str">
        <f aca="false">INDEX(Data_Campaigns!$C$2:$C$10,MATCH(B482,Data_Campaigns!$A$2:$A$10,0))</f>
        <v>Email</v>
      </c>
      <c r="I482" s="4" t="str">
        <f aca="false">INDEX(Data_Customers!$C$2:$C$602,MATCH(C482,Data_Customers!$A$2:$A$602,0))</f>
        <v>Retail</v>
      </c>
    </row>
    <row r="483" customFormat="false" ht="15" hidden="false" customHeight="false" outlineLevel="0" collapsed="false">
      <c r="A483" s="4" t="s">
        <v>20428</v>
      </c>
      <c r="B483" s="4" t="s">
        <v>19939</v>
      </c>
      <c r="C483" s="4" t="s">
        <v>571</v>
      </c>
      <c r="D483" s="4" t="n">
        <v>0</v>
      </c>
      <c r="E483" s="4" t="n">
        <v>0</v>
      </c>
      <c r="F483" s="4" t="n">
        <v>0</v>
      </c>
      <c r="G483" s="4" t="n">
        <v>0</v>
      </c>
      <c r="H483" s="4" t="str">
        <f aca="false">INDEX(Data_Campaigns!$C$2:$C$10,MATCH(B483,Data_Campaigns!$A$2:$A$10,0))</f>
        <v>Email</v>
      </c>
      <c r="I483" s="4" t="str">
        <f aca="false">INDEX(Data_Customers!$C$2:$C$602,MATCH(C483,Data_Customers!$A$2:$A$602,0))</f>
        <v>Retail</v>
      </c>
    </row>
    <row r="484" customFormat="false" ht="15" hidden="false" customHeight="false" outlineLevel="0" collapsed="false">
      <c r="A484" s="4" t="s">
        <v>20429</v>
      </c>
      <c r="B484" s="4" t="s">
        <v>19939</v>
      </c>
      <c r="C484" s="4" t="s">
        <v>696</v>
      </c>
      <c r="D484" s="4" t="n">
        <v>1</v>
      </c>
      <c r="E484" s="4" t="n">
        <v>0</v>
      </c>
      <c r="F484" s="4" t="n">
        <v>0</v>
      </c>
      <c r="G484" s="4" t="n">
        <v>0</v>
      </c>
      <c r="H484" s="4" t="str">
        <f aca="false">INDEX(Data_Campaigns!$C$2:$C$10,MATCH(B484,Data_Campaigns!$A$2:$A$10,0))</f>
        <v>Email</v>
      </c>
      <c r="I484" s="4" t="str">
        <f aca="false">INDEX(Data_Customers!$C$2:$C$602,MATCH(C484,Data_Customers!$A$2:$A$602,0))</f>
        <v>Retail</v>
      </c>
    </row>
    <row r="485" customFormat="false" ht="15" hidden="false" customHeight="false" outlineLevel="0" collapsed="false">
      <c r="A485" s="4" t="s">
        <v>20430</v>
      </c>
      <c r="B485" s="4" t="s">
        <v>19939</v>
      </c>
      <c r="C485" s="4" t="s">
        <v>302</v>
      </c>
      <c r="D485" s="4" t="n">
        <v>1</v>
      </c>
      <c r="E485" s="4" t="n">
        <v>0</v>
      </c>
      <c r="F485" s="4" t="n">
        <v>0</v>
      </c>
      <c r="G485" s="4" t="n">
        <v>0</v>
      </c>
      <c r="H485" s="4" t="str">
        <f aca="false">INDEX(Data_Campaigns!$C$2:$C$10,MATCH(B485,Data_Campaigns!$A$2:$A$10,0))</f>
        <v>Email</v>
      </c>
      <c r="I485" s="4" t="str">
        <f aca="false">INDEX(Data_Customers!$C$2:$C$602,MATCH(C485,Data_Customers!$A$2:$A$602,0))</f>
        <v>Retail</v>
      </c>
    </row>
    <row r="486" customFormat="false" ht="15" hidden="false" customHeight="false" outlineLevel="0" collapsed="false">
      <c r="A486" s="4" t="s">
        <v>20431</v>
      </c>
      <c r="B486" s="4" t="s">
        <v>19939</v>
      </c>
      <c r="C486" s="4" t="s">
        <v>388</v>
      </c>
      <c r="D486" s="4" t="n">
        <v>0</v>
      </c>
      <c r="E486" s="4" t="n">
        <v>0</v>
      </c>
      <c r="F486" s="4" t="n">
        <v>0</v>
      </c>
      <c r="G486" s="4" t="n">
        <v>0</v>
      </c>
      <c r="H486" s="4" t="str">
        <f aca="false">INDEX(Data_Campaigns!$C$2:$C$10,MATCH(B486,Data_Campaigns!$A$2:$A$10,0))</f>
        <v>Email</v>
      </c>
      <c r="I486" s="4" t="str">
        <f aca="false">INDEX(Data_Customers!$C$2:$C$602,MATCH(C486,Data_Customers!$A$2:$A$602,0))</f>
        <v>Retail</v>
      </c>
    </row>
    <row r="487" customFormat="false" ht="15" hidden="false" customHeight="false" outlineLevel="0" collapsed="false">
      <c r="A487" s="4" t="s">
        <v>20432</v>
      </c>
      <c r="B487" s="4" t="s">
        <v>19939</v>
      </c>
      <c r="C487" s="4" t="s">
        <v>136</v>
      </c>
      <c r="D487" s="4" t="n">
        <v>0</v>
      </c>
      <c r="E487" s="4" t="n">
        <v>0</v>
      </c>
      <c r="F487" s="4" t="n">
        <v>0</v>
      </c>
      <c r="G487" s="4" t="n">
        <v>0</v>
      </c>
      <c r="H487" s="4" t="str">
        <f aca="false">INDEX(Data_Campaigns!$C$2:$C$10,MATCH(B487,Data_Campaigns!$A$2:$A$10,0))</f>
        <v>Email</v>
      </c>
      <c r="I487" s="4" t="str">
        <f aca="false">INDEX(Data_Customers!$C$2:$C$602,MATCH(C487,Data_Customers!$A$2:$A$602,0))</f>
        <v>Retail</v>
      </c>
    </row>
    <row r="488" customFormat="false" ht="15" hidden="false" customHeight="false" outlineLevel="0" collapsed="false">
      <c r="A488" s="4" t="s">
        <v>20433</v>
      </c>
      <c r="B488" s="4" t="s">
        <v>19939</v>
      </c>
      <c r="C488" s="4" t="s">
        <v>274</v>
      </c>
      <c r="D488" s="4" t="n">
        <v>0</v>
      </c>
      <c r="E488" s="4" t="n">
        <v>0</v>
      </c>
      <c r="F488" s="4" t="n">
        <v>0</v>
      </c>
      <c r="G488" s="4" t="n">
        <v>0</v>
      </c>
      <c r="H488" s="4" t="str">
        <f aca="false">INDEX(Data_Campaigns!$C$2:$C$10,MATCH(B488,Data_Campaigns!$A$2:$A$10,0))</f>
        <v>Email</v>
      </c>
      <c r="I488" s="4" t="str">
        <f aca="false">INDEX(Data_Customers!$C$2:$C$602,MATCH(C488,Data_Customers!$A$2:$A$602,0))</f>
        <v>Retail</v>
      </c>
    </row>
    <row r="489" customFormat="false" ht="15" hidden="false" customHeight="false" outlineLevel="0" collapsed="false">
      <c r="A489" s="4" t="s">
        <v>20434</v>
      </c>
      <c r="B489" s="4" t="s">
        <v>19939</v>
      </c>
      <c r="C489" s="4" t="s">
        <v>772</v>
      </c>
      <c r="D489" s="4" t="n">
        <v>1</v>
      </c>
      <c r="E489" s="4" t="n">
        <v>0</v>
      </c>
      <c r="F489" s="4" t="n">
        <v>0</v>
      </c>
      <c r="G489" s="4" t="n">
        <v>0</v>
      </c>
      <c r="H489" s="4" t="str">
        <f aca="false">INDEX(Data_Campaigns!$C$2:$C$10,MATCH(B489,Data_Campaigns!$A$2:$A$10,0))</f>
        <v>Email</v>
      </c>
      <c r="I489" s="4" t="str">
        <f aca="false">INDEX(Data_Customers!$C$2:$C$602,MATCH(C489,Data_Customers!$A$2:$A$602,0))</f>
        <v>Retail</v>
      </c>
    </row>
    <row r="490" customFormat="false" ht="15" hidden="false" customHeight="false" outlineLevel="0" collapsed="false">
      <c r="A490" s="4" t="s">
        <v>20435</v>
      </c>
      <c r="B490" s="4" t="s">
        <v>19939</v>
      </c>
      <c r="C490" s="4" t="s">
        <v>701</v>
      </c>
      <c r="D490" s="4" t="n">
        <v>1</v>
      </c>
      <c r="E490" s="4" t="n">
        <v>0</v>
      </c>
      <c r="F490" s="4" t="n">
        <v>0</v>
      </c>
      <c r="G490" s="4" t="n">
        <v>0</v>
      </c>
      <c r="H490" s="4" t="str">
        <f aca="false">INDEX(Data_Campaigns!$C$2:$C$10,MATCH(B490,Data_Campaigns!$A$2:$A$10,0))</f>
        <v>Email</v>
      </c>
      <c r="I490" s="4" t="str">
        <f aca="false">INDEX(Data_Customers!$C$2:$C$602,MATCH(C490,Data_Customers!$A$2:$A$602,0))</f>
        <v>Retail</v>
      </c>
    </row>
    <row r="491" customFormat="false" ht="15" hidden="false" customHeight="false" outlineLevel="0" collapsed="false">
      <c r="A491" s="4" t="s">
        <v>20436</v>
      </c>
      <c r="B491" s="4" t="s">
        <v>19939</v>
      </c>
      <c r="C491" s="4" t="s">
        <v>287</v>
      </c>
      <c r="D491" s="4" t="n">
        <v>0</v>
      </c>
      <c r="E491" s="4" t="n">
        <v>0</v>
      </c>
      <c r="F491" s="4" t="n">
        <v>0</v>
      </c>
      <c r="G491" s="4" t="n">
        <v>0</v>
      </c>
      <c r="H491" s="4" t="str">
        <f aca="false">INDEX(Data_Campaigns!$C$2:$C$10,MATCH(B491,Data_Campaigns!$A$2:$A$10,0))</f>
        <v>Email</v>
      </c>
      <c r="I491" s="4" t="str">
        <f aca="false">INDEX(Data_Customers!$C$2:$C$602,MATCH(C491,Data_Customers!$A$2:$A$602,0))</f>
        <v>Retail</v>
      </c>
    </row>
    <row r="492" customFormat="false" ht="15" hidden="false" customHeight="false" outlineLevel="0" collapsed="false">
      <c r="A492" s="4" t="s">
        <v>20437</v>
      </c>
      <c r="B492" s="4" t="s">
        <v>19939</v>
      </c>
      <c r="C492" s="4" t="s">
        <v>282</v>
      </c>
      <c r="D492" s="4" t="n">
        <v>0</v>
      </c>
      <c r="E492" s="4" t="n">
        <v>0</v>
      </c>
      <c r="F492" s="4" t="n">
        <v>0</v>
      </c>
      <c r="G492" s="4" t="n">
        <v>0</v>
      </c>
      <c r="H492" s="4" t="str">
        <f aca="false">INDEX(Data_Campaigns!$C$2:$C$10,MATCH(B492,Data_Campaigns!$A$2:$A$10,0))</f>
        <v>Email</v>
      </c>
      <c r="I492" s="4" t="str">
        <f aca="false">INDEX(Data_Customers!$C$2:$C$602,MATCH(C492,Data_Customers!$A$2:$A$602,0))</f>
        <v>Retail</v>
      </c>
    </row>
    <row r="493" customFormat="false" ht="15" hidden="false" customHeight="false" outlineLevel="0" collapsed="false">
      <c r="A493" s="4" t="s">
        <v>20438</v>
      </c>
      <c r="B493" s="4" t="s">
        <v>19939</v>
      </c>
      <c r="C493" s="4" t="s">
        <v>828</v>
      </c>
      <c r="D493" s="4" t="n">
        <v>0</v>
      </c>
      <c r="E493" s="4" t="n">
        <v>0</v>
      </c>
      <c r="F493" s="4" t="n">
        <v>0</v>
      </c>
      <c r="G493" s="4" t="n">
        <v>0</v>
      </c>
      <c r="H493" s="4" t="str">
        <f aca="false">INDEX(Data_Campaigns!$C$2:$C$10,MATCH(B493,Data_Campaigns!$A$2:$A$10,0))</f>
        <v>Email</v>
      </c>
      <c r="I493" s="4" t="str">
        <f aca="false">INDEX(Data_Customers!$C$2:$C$602,MATCH(C493,Data_Customers!$A$2:$A$602,0))</f>
        <v>Retail</v>
      </c>
    </row>
    <row r="494" customFormat="false" ht="15" hidden="false" customHeight="false" outlineLevel="0" collapsed="false">
      <c r="A494" s="4" t="s">
        <v>20439</v>
      </c>
      <c r="B494" s="4" t="s">
        <v>19939</v>
      </c>
      <c r="C494" s="4" t="s">
        <v>531</v>
      </c>
      <c r="D494" s="4" t="n">
        <v>0</v>
      </c>
      <c r="E494" s="4" t="n">
        <v>0</v>
      </c>
      <c r="F494" s="4" t="n">
        <v>0</v>
      </c>
      <c r="G494" s="4" t="n">
        <v>0</v>
      </c>
      <c r="H494" s="4" t="str">
        <f aca="false">INDEX(Data_Campaigns!$C$2:$C$10,MATCH(B494,Data_Campaigns!$A$2:$A$10,0))</f>
        <v>Email</v>
      </c>
      <c r="I494" s="4" t="str">
        <f aca="false">INDEX(Data_Customers!$C$2:$C$602,MATCH(C494,Data_Customers!$A$2:$A$602,0))</f>
        <v>Retail</v>
      </c>
    </row>
    <row r="495" customFormat="false" ht="15" hidden="false" customHeight="false" outlineLevel="0" collapsed="false">
      <c r="A495" s="4" t="s">
        <v>20440</v>
      </c>
      <c r="B495" s="4" t="s">
        <v>19939</v>
      </c>
      <c r="C495" s="4" t="s">
        <v>150</v>
      </c>
      <c r="D495" s="4" t="n">
        <v>0</v>
      </c>
      <c r="E495" s="4" t="n">
        <v>0</v>
      </c>
      <c r="F495" s="4" t="n">
        <v>0</v>
      </c>
      <c r="G495" s="4" t="n">
        <v>0</v>
      </c>
      <c r="H495" s="4" t="str">
        <f aca="false">INDEX(Data_Campaigns!$C$2:$C$10,MATCH(B495,Data_Campaigns!$A$2:$A$10,0))</f>
        <v>Email</v>
      </c>
      <c r="I495" s="4" t="str">
        <f aca="false">INDEX(Data_Customers!$C$2:$C$602,MATCH(C495,Data_Customers!$A$2:$A$602,0))</f>
        <v>Retail</v>
      </c>
    </row>
    <row r="496" customFormat="false" ht="15" hidden="false" customHeight="false" outlineLevel="0" collapsed="false">
      <c r="A496" s="4" t="s">
        <v>20441</v>
      </c>
      <c r="B496" s="4" t="s">
        <v>19939</v>
      </c>
      <c r="C496" s="4" t="s">
        <v>798</v>
      </c>
      <c r="D496" s="4" t="n">
        <v>0</v>
      </c>
      <c r="E496" s="4" t="n">
        <v>0</v>
      </c>
      <c r="F496" s="4" t="n">
        <v>0</v>
      </c>
      <c r="G496" s="4" t="n">
        <v>0</v>
      </c>
      <c r="H496" s="4" t="str">
        <f aca="false">INDEX(Data_Campaigns!$C$2:$C$10,MATCH(B496,Data_Campaigns!$A$2:$A$10,0))</f>
        <v>Email</v>
      </c>
      <c r="I496" s="4" t="str">
        <f aca="false">INDEX(Data_Customers!$C$2:$C$602,MATCH(C496,Data_Customers!$A$2:$A$602,0))</f>
        <v>Retail</v>
      </c>
    </row>
    <row r="497" customFormat="false" ht="15" hidden="false" customHeight="false" outlineLevel="0" collapsed="false">
      <c r="A497" s="4" t="s">
        <v>20442</v>
      </c>
      <c r="B497" s="4" t="s">
        <v>19939</v>
      </c>
      <c r="C497" s="4" t="s">
        <v>947</v>
      </c>
      <c r="D497" s="4" t="n">
        <v>0</v>
      </c>
      <c r="E497" s="4" t="n">
        <v>0</v>
      </c>
      <c r="F497" s="4" t="n">
        <v>0</v>
      </c>
      <c r="G497" s="4" t="n">
        <v>0</v>
      </c>
      <c r="H497" s="4" t="str">
        <f aca="false">INDEX(Data_Campaigns!$C$2:$C$10,MATCH(B497,Data_Campaigns!$A$2:$A$10,0))</f>
        <v>Email</v>
      </c>
      <c r="I497" s="4" t="str">
        <f aca="false">INDEX(Data_Customers!$C$2:$C$602,MATCH(C497,Data_Customers!$A$2:$A$602,0))</f>
        <v>Retail</v>
      </c>
    </row>
    <row r="498" customFormat="false" ht="15" hidden="false" customHeight="false" outlineLevel="0" collapsed="false">
      <c r="A498" s="4" t="s">
        <v>20443</v>
      </c>
      <c r="B498" s="4" t="s">
        <v>19939</v>
      </c>
      <c r="C498" s="4" t="s">
        <v>406</v>
      </c>
      <c r="D498" s="4" t="n">
        <v>0</v>
      </c>
      <c r="E498" s="4" t="n">
        <v>0</v>
      </c>
      <c r="F498" s="4" t="n">
        <v>0</v>
      </c>
      <c r="G498" s="4" t="n">
        <v>0</v>
      </c>
      <c r="H498" s="4" t="str">
        <f aca="false">INDEX(Data_Campaigns!$C$2:$C$10,MATCH(B498,Data_Campaigns!$A$2:$A$10,0))</f>
        <v>Email</v>
      </c>
      <c r="I498" s="4" t="str">
        <f aca="false">INDEX(Data_Customers!$C$2:$C$602,MATCH(C498,Data_Customers!$A$2:$A$602,0))</f>
        <v>Retail</v>
      </c>
    </row>
    <row r="499" customFormat="false" ht="15" hidden="false" customHeight="false" outlineLevel="0" collapsed="false">
      <c r="A499" s="4" t="s">
        <v>20444</v>
      </c>
      <c r="B499" s="4" t="s">
        <v>19939</v>
      </c>
      <c r="C499" s="4" t="s">
        <v>943</v>
      </c>
      <c r="D499" s="4" t="n">
        <v>1</v>
      </c>
      <c r="E499" s="4" t="n">
        <v>0</v>
      </c>
      <c r="F499" s="4" t="n">
        <v>0</v>
      </c>
      <c r="G499" s="4" t="n">
        <v>0</v>
      </c>
      <c r="H499" s="4" t="str">
        <f aca="false">INDEX(Data_Campaigns!$C$2:$C$10,MATCH(B499,Data_Campaigns!$A$2:$A$10,0))</f>
        <v>Email</v>
      </c>
      <c r="I499" s="4" t="str">
        <f aca="false">INDEX(Data_Customers!$C$2:$C$602,MATCH(C499,Data_Customers!$A$2:$A$602,0))</f>
        <v>Retail</v>
      </c>
    </row>
    <row r="500" customFormat="false" ht="15" hidden="false" customHeight="false" outlineLevel="0" collapsed="false">
      <c r="A500" s="4" t="s">
        <v>20445</v>
      </c>
      <c r="B500" s="4" t="s">
        <v>19939</v>
      </c>
      <c r="C500" s="4" t="s">
        <v>963</v>
      </c>
      <c r="D500" s="4" t="n">
        <v>1</v>
      </c>
      <c r="E500" s="4" t="n">
        <v>1</v>
      </c>
      <c r="F500" s="4" t="n">
        <v>0</v>
      </c>
      <c r="G500" s="4" t="n">
        <v>0</v>
      </c>
      <c r="H500" s="4" t="str">
        <f aca="false">INDEX(Data_Campaigns!$C$2:$C$10,MATCH(B500,Data_Campaigns!$A$2:$A$10,0))</f>
        <v>Email</v>
      </c>
      <c r="I500" s="4" t="str">
        <f aca="false">INDEX(Data_Customers!$C$2:$C$602,MATCH(C500,Data_Customers!$A$2:$A$602,0))</f>
        <v>Retail</v>
      </c>
    </row>
    <row r="501" customFormat="false" ht="15" hidden="false" customHeight="false" outlineLevel="0" collapsed="false">
      <c r="A501" s="4" t="s">
        <v>20446</v>
      </c>
      <c r="B501" s="4" t="s">
        <v>19939</v>
      </c>
      <c r="C501" s="4" t="s">
        <v>449</v>
      </c>
      <c r="D501" s="4" t="n">
        <v>1</v>
      </c>
      <c r="E501" s="4" t="n">
        <v>0</v>
      </c>
      <c r="F501" s="4" t="n">
        <v>0</v>
      </c>
      <c r="G501" s="4" t="n">
        <v>0</v>
      </c>
      <c r="H501" s="4" t="str">
        <f aca="false">INDEX(Data_Campaigns!$C$2:$C$10,MATCH(B501,Data_Campaigns!$A$2:$A$10,0))</f>
        <v>Email</v>
      </c>
      <c r="I501" s="4" t="str">
        <f aca="false">INDEX(Data_Customers!$C$2:$C$602,MATCH(C501,Data_Customers!$A$2:$A$602,0))</f>
        <v>Retail</v>
      </c>
    </row>
    <row r="502" customFormat="false" ht="15" hidden="false" customHeight="false" outlineLevel="0" collapsed="false">
      <c r="A502" s="4" t="s">
        <v>20447</v>
      </c>
      <c r="B502" s="4" t="s">
        <v>19939</v>
      </c>
      <c r="C502" s="4" t="s">
        <v>166</v>
      </c>
      <c r="D502" s="4" t="n">
        <v>0</v>
      </c>
      <c r="E502" s="4" t="n">
        <v>0</v>
      </c>
      <c r="F502" s="4" t="n">
        <v>0</v>
      </c>
      <c r="G502" s="4" t="n">
        <v>0</v>
      </c>
      <c r="H502" s="4" t="str">
        <f aca="false">INDEX(Data_Campaigns!$C$2:$C$10,MATCH(B502,Data_Campaigns!$A$2:$A$10,0))</f>
        <v>Email</v>
      </c>
      <c r="I502" s="4" t="str">
        <f aca="false">INDEX(Data_Customers!$C$2:$C$602,MATCH(C502,Data_Customers!$A$2:$A$602,0))</f>
        <v>Retail</v>
      </c>
    </row>
    <row r="503" customFormat="false" ht="15" hidden="false" customHeight="false" outlineLevel="0" collapsed="false">
      <c r="A503" s="4" t="s">
        <v>20448</v>
      </c>
      <c r="B503" s="4" t="s">
        <v>19939</v>
      </c>
      <c r="C503" s="4" t="s">
        <v>357</v>
      </c>
      <c r="D503" s="4" t="n">
        <v>0</v>
      </c>
      <c r="E503" s="4" t="n">
        <v>0</v>
      </c>
      <c r="F503" s="4" t="n">
        <v>0</v>
      </c>
      <c r="G503" s="4" t="n">
        <v>0</v>
      </c>
      <c r="H503" s="4" t="str">
        <f aca="false">INDEX(Data_Campaigns!$C$2:$C$10,MATCH(B503,Data_Campaigns!$A$2:$A$10,0))</f>
        <v>Email</v>
      </c>
      <c r="I503" s="4" t="str">
        <f aca="false">INDEX(Data_Customers!$C$2:$C$602,MATCH(C503,Data_Customers!$A$2:$A$602,0))</f>
        <v>Retail</v>
      </c>
    </row>
    <row r="504" customFormat="false" ht="15" hidden="false" customHeight="false" outlineLevel="0" collapsed="false">
      <c r="A504" s="4" t="s">
        <v>20449</v>
      </c>
      <c r="B504" s="4" t="s">
        <v>19939</v>
      </c>
      <c r="C504" s="4" t="s">
        <v>709</v>
      </c>
      <c r="D504" s="4" t="n">
        <v>1</v>
      </c>
      <c r="E504" s="4" t="n">
        <v>0</v>
      </c>
      <c r="F504" s="4" t="n">
        <v>0</v>
      </c>
      <c r="G504" s="4" t="n">
        <v>0</v>
      </c>
      <c r="H504" s="4" t="str">
        <f aca="false">INDEX(Data_Campaigns!$C$2:$C$10,MATCH(B504,Data_Campaigns!$A$2:$A$10,0))</f>
        <v>Email</v>
      </c>
      <c r="I504" s="4" t="str">
        <f aca="false">INDEX(Data_Customers!$C$2:$C$602,MATCH(C504,Data_Customers!$A$2:$A$602,0))</f>
        <v>Retail</v>
      </c>
    </row>
    <row r="505" customFormat="false" ht="15" hidden="false" customHeight="false" outlineLevel="0" collapsed="false">
      <c r="A505" s="4" t="s">
        <v>20450</v>
      </c>
      <c r="B505" s="4" t="s">
        <v>19939</v>
      </c>
      <c r="C505" s="4" t="s">
        <v>602</v>
      </c>
      <c r="D505" s="4" t="n">
        <v>0</v>
      </c>
      <c r="E505" s="4" t="n">
        <v>0</v>
      </c>
      <c r="F505" s="4" t="n">
        <v>0</v>
      </c>
      <c r="G505" s="4" t="n">
        <v>0</v>
      </c>
      <c r="H505" s="4" t="str">
        <f aca="false">INDEX(Data_Campaigns!$C$2:$C$10,MATCH(B505,Data_Campaigns!$A$2:$A$10,0))</f>
        <v>Email</v>
      </c>
      <c r="I505" s="4" t="str">
        <f aca="false">INDEX(Data_Customers!$C$2:$C$602,MATCH(C505,Data_Customers!$A$2:$A$602,0))</f>
        <v>Retail</v>
      </c>
    </row>
    <row r="506" customFormat="false" ht="15" hidden="false" customHeight="false" outlineLevel="0" collapsed="false">
      <c r="A506" s="4" t="s">
        <v>20451</v>
      </c>
      <c r="B506" s="4" t="s">
        <v>19939</v>
      </c>
      <c r="C506" s="4" t="s">
        <v>759</v>
      </c>
      <c r="D506" s="4" t="n">
        <v>0</v>
      </c>
      <c r="E506" s="4" t="n">
        <v>0</v>
      </c>
      <c r="F506" s="4" t="n">
        <v>0</v>
      </c>
      <c r="G506" s="4" t="n">
        <v>0</v>
      </c>
      <c r="H506" s="4" t="str">
        <f aca="false">INDEX(Data_Campaigns!$C$2:$C$10,MATCH(B506,Data_Campaigns!$A$2:$A$10,0))</f>
        <v>Email</v>
      </c>
      <c r="I506" s="4" t="str">
        <f aca="false">INDEX(Data_Customers!$C$2:$C$602,MATCH(C506,Data_Customers!$A$2:$A$602,0))</f>
        <v>Retail</v>
      </c>
    </row>
    <row r="507" customFormat="false" ht="15" hidden="false" customHeight="false" outlineLevel="0" collapsed="false">
      <c r="A507" s="4" t="s">
        <v>20452</v>
      </c>
      <c r="B507" s="4" t="s">
        <v>19939</v>
      </c>
      <c r="C507" s="4" t="s">
        <v>441</v>
      </c>
      <c r="D507" s="4" t="n">
        <v>0</v>
      </c>
      <c r="E507" s="4" t="n">
        <v>0</v>
      </c>
      <c r="F507" s="4" t="n">
        <v>0</v>
      </c>
      <c r="G507" s="4" t="n">
        <v>0</v>
      </c>
      <c r="H507" s="4" t="str">
        <f aca="false">INDEX(Data_Campaigns!$C$2:$C$10,MATCH(B507,Data_Campaigns!$A$2:$A$10,0))</f>
        <v>Email</v>
      </c>
      <c r="I507" s="4" t="str">
        <f aca="false">INDEX(Data_Customers!$C$2:$C$602,MATCH(C507,Data_Customers!$A$2:$A$602,0))</f>
        <v>Retail</v>
      </c>
    </row>
    <row r="508" customFormat="false" ht="15" hidden="false" customHeight="false" outlineLevel="0" collapsed="false">
      <c r="A508" s="4" t="s">
        <v>20453</v>
      </c>
      <c r="B508" s="4" t="s">
        <v>19939</v>
      </c>
      <c r="C508" s="4" t="s">
        <v>456</v>
      </c>
      <c r="D508" s="4" t="n">
        <v>0</v>
      </c>
      <c r="E508" s="4" t="n">
        <v>0</v>
      </c>
      <c r="F508" s="4" t="n">
        <v>0</v>
      </c>
      <c r="G508" s="4" t="n">
        <v>0</v>
      </c>
      <c r="H508" s="4" t="str">
        <f aca="false">INDEX(Data_Campaigns!$C$2:$C$10,MATCH(B508,Data_Campaigns!$A$2:$A$10,0))</f>
        <v>Email</v>
      </c>
      <c r="I508" s="4" t="str">
        <f aca="false">INDEX(Data_Customers!$C$2:$C$602,MATCH(C508,Data_Customers!$A$2:$A$602,0))</f>
        <v>Retail</v>
      </c>
    </row>
    <row r="509" customFormat="false" ht="15" hidden="false" customHeight="false" outlineLevel="0" collapsed="false">
      <c r="A509" s="4" t="s">
        <v>20454</v>
      </c>
      <c r="B509" s="4" t="s">
        <v>19939</v>
      </c>
      <c r="C509" s="4" t="s">
        <v>363</v>
      </c>
      <c r="D509" s="4" t="n">
        <v>0</v>
      </c>
      <c r="E509" s="4" t="n">
        <v>0</v>
      </c>
      <c r="F509" s="4" t="n">
        <v>0</v>
      </c>
      <c r="G509" s="4" t="n">
        <v>0</v>
      </c>
      <c r="H509" s="4" t="str">
        <f aca="false">INDEX(Data_Campaigns!$C$2:$C$10,MATCH(B509,Data_Campaigns!$A$2:$A$10,0))</f>
        <v>Email</v>
      </c>
      <c r="I509" s="4" t="str">
        <f aca="false">INDEX(Data_Customers!$C$2:$C$602,MATCH(C509,Data_Customers!$A$2:$A$602,0))</f>
        <v>Retail</v>
      </c>
    </row>
    <row r="510" customFormat="false" ht="15" hidden="false" customHeight="false" outlineLevel="0" collapsed="false">
      <c r="A510" s="4" t="s">
        <v>20455</v>
      </c>
      <c r="B510" s="4" t="s">
        <v>19939</v>
      </c>
      <c r="C510" s="4" t="s">
        <v>434</v>
      </c>
      <c r="D510" s="4" t="n">
        <v>0</v>
      </c>
      <c r="E510" s="4" t="n">
        <v>0</v>
      </c>
      <c r="F510" s="4" t="n">
        <v>0</v>
      </c>
      <c r="G510" s="4" t="n">
        <v>0</v>
      </c>
      <c r="H510" s="4" t="str">
        <f aca="false">INDEX(Data_Campaigns!$C$2:$C$10,MATCH(B510,Data_Campaigns!$A$2:$A$10,0))</f>
        <v>Email</v>
      </c>
      <c r="I510" s="4" t="str">
        <f aca="false">INDEX(Data_Customers!$C$2:$C$602,MATCH(C510,Data_Customers!$A$2:$A$602,0))</f>
        <v>Retail</v>
      </c>
    </row>
    <row r="511" customFormat="false" ht="15" hidden="false" customHeight="false" outlineLevel="0" collapsed="false">
      <c r="A511" s="4" t="s">
        <v>20456</v>
      </c>
      <c r="B511" s="4" t="s">
        <v>19939</v>
      </c>
      <c r="C511" s="4" t="s">
        <v>591</v>
      </c>
      <c r="D511" s="4" t="n">
        <v>1</v>
      </c>
      <c r="E511" s="4" t="n">
        <v>0</v>
      </c>
      <c r="F511" s="4" t="n">
        <v>0</v>
      </c>
      <c r="G511" s="4" t="n">
        <v>0</v>
      </c>
      <c r="H511" s="4" t="str">
        <f aca="false">INDEX(Data_Campaigns!$C$2:$C$10,MATCH(B511,Data_Campaigns!$A$2:$A$10,0))</f>
        <v>Email</v>
      </c>
      <c r="I511" s="4" t="str">
        <f aca="false">INDEX(Data_Customers!$C$2:$C$602,MATCH(C511,Data_Customers!$A$2:$A$602,0))</f>
        <v>Retail</v>
      </c>
    </row>
    <row r="512" customFormat="false" ht="15" hidden="false" customHeight="false" outlineLevel="0" collapsed="false">
      <c r="A512" s="4" t="s">
        <v>20457</v>
      </c>
      <c r="B512" s="4" t="s">
        <v>19939</v>
      </c>
      <c r="C512" s="4" t="s">
        <v>969</v>
      </c>
      <c r="D512" s="4" t="n">
        <v>1</v>
      </c>
      <c r="E512" s="4" t="n">
        <v>0</v>
      </c>
      <c r="F512" s="4" t="n">
        <v>0</v>
      </c>
      <c r="G512" s="4" t="n">
        <v>0</v>
      </c>
      <c r="H512" s="4" t="str">
        <f aca="false">INDEX(Data_Campaigns!$C$2:$C$10,MATCH(B512,Data_Campaigns!$A$2:$A$10,0))</f>
        <v>Email</v>
      </c>
      <c r="I512" s="4" t="str">
        <f aca="false">INDEX(Data_Customers!$C$2:$C$602,MATCH(C512,Data_Customers!$A$2:$A$602,0))</f>
        <v>Retail</v>
      </c>
    </row>
    <row r="513" customFormat="false" ht="15" hidden="false" customHeight="false" outlineLevel="0" collapsed="false">
      <c r="A513" s="4" t="s">
        <v>20458</v>
      </c>
      <c r="B513" s="4" t="s">
        <v>19939</v>
      </c>
      <c r="C513" s="4" t="s">
        <v>639</v>
      </c>
      <c r="D513" s="4" t="n">
        <v>1</v>
      </c>
      <c r="E513" s="4" t="n">
        <v>0</v>
      </c>
      <c r="F513" s="4" t="n">
        <v>0</v>
      </c>
      <c r="G513" s="4" t="n">
        <v>0</v>
      </c>
      <c r="H513" s="4" t="str">
        <f aca="false">INDEX(Data_Campaigns!$C$2:$C$10,MATCH(B513,Data_Campaigns!$A$2:$A$10,0))</f>
        <v>Email</v>
      </c>
      <c r="I513" s="4" t="str">
        <f aca="false">INDEX(Data_Customers!$C$2:$C$602,MATCH(C513,Data_Customers!$A$2:$A$602,0))</f>
        <v>Retail</v>
      </c>
    </row>
    <row r="514" customFormat="false" ht="15" hidden="false" customHeight="false" outlineLevel="0" collapsed="false">
      <c r="A514" s="4" t="s">
        <v>20459</v>
      </c>
      <c r="B514" s="4" t="s">
        <v>19939</v>
      </c>
      <c r="C514" s="4" t="s">
        <v>298</v>
      </c>
      <c r="D514" s="4" t="n">
        <v>0</v>
      </c>
      <c r="E514" s="4" t="n">
        <v>0</v>
      </c>
      <c r="F514" s="4" t="n">
        <v>0</v>
      </c>
      <c r="G514" s="4" t="n">
        <v>0</v>
      </c>
      <c r="H514" s="4" t="str">
        <f aca="false">INDEX(Data_Campaigns!$C$2:$C$10,MATCH(B514,Data_Campaigns!$A$2:$A$10,0))</f>
        <v>Email</v>
      </c>
      <c r="I514" s="4" t="str">
        <f aca="false">INDEX(Data_Customers!$C$2:$C$602,MATCH(C514,Data_Customers!$A$2:$A$602,0))</f>
        <v>Retail</v>
      </c>
    </row>
    <row r="515" customFormat="false" ht="15" hidden="false" customHeight="false" outlineLevel="0" collapsed="false">
      <c r="A515" s="4" t="s">
        <v>20460</v>
      </c>
      <c r="B515" s="4" t="s">
        <v>19939</v>
      </c>
      <c r="C515" s="4" t="s">
        <v>641</v>
      </c>
      <c r="D515" s="4" t="n">
        <v>1</v>
      </c>
      <c r="E515" s="4" t="n">
        <v>0</v>
      </c>
      <c r="F515" s="4" t="n">
        <v>0</v>
      </c>
      <c r="G515" s="4" t="n">
        <v>0</v>
      </c>
      <c r="H515" s="4" t="str">
        <f aca="false">INDEX(Data_Campaigns!$C$2:$C$10,MATCH(B515,Data_Campaigns!$A$2:$A$10,0))</f>
        <v>Email</v>
      </c>
      <c r="I515" s="4" t="str">
        <f aca="false">INDEX(Data_Customers!$C$2:$C$602,MATCH(C515,Data_Customers!$A$2:$A$602,0))</f>
        <v>Retail</v>
      </c>
    </row>
    <row r="516" customFormat="false" ht="15" hidden="false" customHeight="false" outlineLevel="0" collapsed="false">
      <c r="A516" s="4" t="s">
        <v>20461</v>
      </c>
      <c r="B516" s="4" t="s">
        <v>19939</v>
      </c>
      <c r="C516" s="4" t="s">
        <v>92</v>
      </c>
      <c r="D516" s="4" t="n">
        <v>0</v>
      </c>
      <c r="E516" s="4" t="n">
        <v>0</v>
      </c>
      <c r="F516" s="4" t="n">
        <v>0</v>
      </c>
      <c r="G516" s="4" t="n">
        <v>0</v>
      </c>
      <c r="H516" s="4" t="str">
        <f aca="false">INDEX(Data_Campaigns!$C$2:$C$10,MATCH(B516,Data_Campaigns!$A$2:$A$10,0))</f>
        <v>Email</v>
      </c>
      <c r="I516" s="4" t="str">
        <f aca="false">INDEX(Data_Customers!$C$2:$C$602,MATCH(C516,Data_Customers!$A$2:$A$602,0))</f>
        <v>Retail</v>
      </c>
    </row>
    <row r="517" customFormat="false" ht="15" hidden="false" customHeight="false" outlineLevel="0" collapsed="false">
      <c r="A517" s="4" t="s">
        <v>20462</v>
      </c>
      <c r="B517" s="4" t="s">
        <v>19939</v>
      </c>
      <c r="C517" s="4" t="s">
        <v>906</v>
      </c>
      <c r="D517" s="4" t="n">
        <v>0</v>
      </c>
      <c r="E517" s="4" t="n">
        <v>0</v>
      </c>
      <c r="F517" s="4" t="n">
        <v>0</v>
      </c>
      <c r="G517" s="4" t="n">
        <v>0</v>
      </c>
      <c r="H517" s="4" t="str">
        <f aca="false">INDEX(Data_Campaigns!$C$2:$C$10,MATCH(B517,Data_Campaigns!$A$2:$A$10,0))</f>
        <v>Email</v>
      </c>
      <c r="I517" s="4" t="str">
        <f aca="false">INDEX(Data_Customers!$C$2:$C$602,MATCH(C517,Data_Customers!$A$2:$A$602,0))</f>
        <v>Retail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2" style="0" width="24"/>
  </cols>
  <sheetData>
    <row r="2" customFormat="false" ht="19.7" hidden="false" customHeight="false" outlineLevel="0" collapsed="false">
      <c r="B2" s="1" t="s">
        <v>20463</v>
      </c>
    </row>
    <row r="3" customFormat="false" ht="15" hidden="false" customHeight="false" outlineLevel="0" collapsed="false">
      <c r="B3" s="2" t="s">
        <v>20464</v>
      </c>
    </row>
    <row r="5" customFormat="false" ht="15" hidden="false" customHeight="false" outlineLevel="0" collapsed="false">
      <c r="B5" s="5" t="s">
        <v>20465</v>
      </c>
      <c r="C5" s="12" t="s">
        <v>72</v>
      </c>
    </row>
    <row r="7" customFormat="false" ht="15" hidden="false" customHeight="false" outlineLevel="0" collapsed="false">
      <c r="B7" s="5" t="s">
        <v>66</v>
      </c>
      <c r="C7" s="4" t="str">
        <f aca="false">IFERROR(INDEX(Data_Customers!$B$2:$B$602,MATCH($C$5,Data_Customers!$A$2:$A$602,0)),"Not found")</f>
        <v>Liam Evans</v>
      </c>
    </row>
    <row r="8" customFormat="false" ht="15" hidden="false" customHeight="false" outlineLevel="0" collapsed="false">
      <c r="B8" s="5" t="s">
        <v>67</v>
      </c>
      <c r="C8" s="4" t="str">
        <f aca="false">IFERROR(INDEX(Data_Customers!$C$2:$C$602,MATCH($C$5,Data_Customers!$A$2:$A$602,0)),"")</f>
        <v>Retail</v>
      </c>
    </row>
    <row r="9" customFormat="false" ht="15" hidden="false" customHeight="false" outlineLevel="0" collapsed="false">
      <c r="B9" s="5" t="s">
        <v>68</v>
      </c>
      <c r="C9" s="4" t="str">
        <f aca="false">IFERROR(INDEX(Data_Customers!$D$2:$D$602,MATCH($C$5,Data_Customers!$A$2:$A$602,0)),"")</f>
        <v>Binley (Coventry)</v>
      </c>
    </row>
    <row r="10" customFormat="false" ht="15" hidden="false" customHeight="false" outlineLevel="0" collapsed="false">
      <c r="B10" s="5" t="s">
        <v>69</v>
      </c>
      <c r="C10" s="9" t="n">
        <f aca="false">IFERROR(INDEX(Data_Customers!$E$2:$E$602,MATCH($C$5,Data_Customers!$A$2:$A$602,0)),"")</f>
        <v>45155</v>
      </c>
    </row>
    <row r="11" customFormat="false" ht="15" hidden="false" customHeight="false" outlineLevel="0" collapsed="false">
      <c r="B11" s="5" t="s">
        <v>20466</v>
      </c>
      <c r="C11" s="4" t="n">
        <f aca="false">IFERROR(INDEX(Data_Customers!$F$2:$F$602,MATCH($C$5,Data_Customers!$A$2:$A$602,0)),"")</f>
        <v>1</v>
      </c>
    </row>
    <row r="12" customFormat="false" ht="15" hidden="false" customHeight="false" outlineLevel="0" collapsed="false">
      <c r="B12" s="5" t="s">
        <v>20467</v>
      </c>
      <c r="C12" s="4" t="n">
        <f aca="false">COUNTIF(Data_Orders!$B$2:$B$4727,$C$5)</f>
        <v>1</v>
      </c>
    </row>
    <row r="13" customFormat="false" ht="15" hidden="false" customHeight="false" outlineLevel="0" collapsed="false">
      <c r="B13" s="5" t="s">
        <v>20468</v>
      </c>
      <c r="C13" s="10" t="n">
        <f aca="false">SUMIF(Data_Orders!$B$2:$B$4727,$C$5,Data_Orders!$E$2:$E$4727)</f>
        <v>1873.59</v>
      </c>
    </row>
    <row r="14" customFormat="false" ht="15" hidden="false" customHeight="false" outlineLevel="0" collapsed="false">
      <c r="B14" s="5" t="s">
        <v>20469</v>
      </c>
      <c r="C14" s="10" t="n">
        <f aca="false">IFERROR(SUMIF(Data_Orders!$B$2:$B$4727,$C$5,Data_Orders!$E$2:$E$4727)/COUNTIF(Data_Orders!$B$2:$B$4727,$C$5),0)</f>
        <v>1873.59</v>
      </c>
    </row>
    <row r="15" customFormat="false" ht="15" hidden="false" customHeight="false" outlineLevel="0" collapsed="false">
      <c r="B15" s="5" t="s">
        <v>20470</v>
      </c>
      <c r="C15" s="9" t="n">
        <f aca="false">IFERROR(_xlfn.MAXIFS(Data_Orders!$C$2:$C$4727,Data_Orders!$B$2:$B$4727,$C$5),"No orders")</f>
        <v>45504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2"/>
  </cols>
  <sheetData>
    <row r="2" customFormat="false" ht="19.7" hidden="false" customHeight="false" outlineLevel="0" collapsed="false">
      <c r="B2" s="1" t="s">
        <v>20471</v>
      </c>
    </row>
    <row r="3" customFormat="false" ht="15" hidden="false" customHeight="false" outlineLevel="0" collapsed="false">
      <c r="B3" s="2" t="s">
        <v>20472</v>
      </c>
    </row>
    <row r="5" customFormat="false" ht="15" hidden="false" customHeight="false" outlineLevel="0" collapsed="false">
      <c r="B5" s="3" t="s">
        <v>67</v>
      </c>
      <c r="C5" s="3" t="s">
        <v>20473</v>
      </c>
      <c r="D5" s="3" t="s">
        <v>20474</v>
      </c>
      <c r="E5" s="3" t="s">
        <v>20475</v>
      </c>
      <c r="F5" s="3" t="s">
        <v>20476</v>
      </c>
    </row>
    <row r="6" customFormat="false" ht="15" hidden="false" customHeight="false" outlineLevel="0" collapsed="false">
      <c r="B6" s="4" t="s">
        <v>78</v>
      </c>
      <c r="C6" s="4" t="n">
        <f aca="false">COUNTIFS(Data_Orders!$F$2:$F$4727,B6)</f>
        <v>1055</v>
      </c>
      <c r="D6" s="13" t="n">
        <f aca="false">SUMIFS(Data_OrderLines!$F$2:$F$14100,Data_OrderLines!$K$2:$K$14100,B6)</f>
        <v>4605246.8</v>
      </c>
      <c r="E6" s="13" t="n">
        <f aca="false">SUMIFS(Data_OrderLines!$I$2:$I$14100,Data_OrderLines!$K$2:$K$14100,B6)</f>
        <v>1368853.67</v>
      </c>
      <c r="F6" s="11" t="n">
        <f aca="false">IFERROR(E6/D6,0)</f>
        <v>0.297237852703139</v>
      </c>
    </row>
    <row r="7" customFormat="false" ht="15" hidden="false" customHeight="false" outlineLevel="0" collapsed="false">
      <c r="B7" s="4" t="s">
        <v>119</v>
      </c>
      <c r="C7" s="4" t="n">
        <f aca="false">COUNTIFS(Data_Orders!$F$2:$F$4727,B7)</f>
        <v>472</v>
      </c>
      <c r="D7" s="13" t="n">
        <f aca="false">SUMIFS(Data_OrderLines!$F$2:$F$14100,Data_OrderLines!$K$2:$K$14100,B7)</f>
        <v>2083499.19</v>
      </c>
      <c r="E7" s="13" t="n">
        <f aca="false">SUMIFS(Data_OrderLines!$I$2:$I$14100,Data_OrderLines!$K$2:$K$14100,B7)</f>
        <v>630698.76</v>
      </c>
      <c r="F7" s="11" t="n">
        <f aca="false">IFERROR(E7/D7,0)</f>
        <v>0.302711305589708</v>
      </c>
    </row>
    <row r="8" customFormat="false" ht="15" hidden="false" customHeight="false" outlineLevel="0" collapsed="false">
      <c r="B8" s="4" t="s">
        <v>74</v>
      </c>
      <c r="C8" s="4" t="n">
        <f aca="false">COUNTIFS(Data_Orders!$F$2:$F$4727,B8)</f>
        <v>1554</v>
      </c>
      <c r="D8" s="13" t="n">
        <f aca="false">SUMIFS(Data_OrderLines!$F$2:$F$14100,Data_OrderLines!$K$2:$K$14100,B8)</f>
        <v>6907346.84</v>
      </c>
      <c r="E8" s="13" t="n">
        <f aca="false">SUMIFS(Data_OrderLines!$I$2:$I$14100,Data_OrderLines!$K$2:$K$14100,B8)</f>
        <v>2039530.92</v>
      </c>
      <c r="F8" s="11" t="n">
        <f aca="false">IFERROR(E8/D8,0)</f>
        <v>0.295269800003267</v>
      </c>
    </row>
    <row r="9" customFormat="false" ht="15" hidden="false" customHeight="false" outlineLevel="0" collapsed="false">
      <c r="B9" s="4" t="s">
        <v>82</v>
      </c>
      <c r="C9" s="4" t="n">
        <f aca="false">COUNTIFS(Data_Orders!$F$2:$F$4727,B9)</f>
        <v>1644</v>
      </c>
      <c r="D9" s="13" t="n">
        <f aca="false">SUMIFS(Data_OrderLines!$F$2:$F$14100,Data_OrderLines!$K$2:$K$14100,B9)</f>
        <v>7607321.42</v>
      </c>
      <c r="E9" s="13" t="n">
        <f aca="false">SUMIFS(Data_OrderLines!$I$2:$I$14100,Data_OrderLines!$K$2:$K$14100,B9)</f>
        <v>2259034.13</v>
      </c>
      <c r="F9" s="11" t="n">
        <f aca="false">IFERROR(E9/D9,0)</f>
        <v>0.296955262605428</v>
      </c>
    </row>
    <row r="10" customFormat="false" ht="15" hidden="false" customHeight="false" outlineLevel="0" collapsed="false">
      <c r="B10" s="5" t="s">
        <v>20477</v>
      </c>
      <c r="C10" s="5" t="n">
        <f aca="false">SUM(C6:C9)</f>
        <v>4725</v>
      </c>
      <c r="D10" s="14" t="n">
        <f aca="false">SUM(D6:D9)</f>
        <v>21203414.25</v>
      </c>
      <c r="E10" s="14" t="n">
        <f aca="false">SUM(E6:E9)</f>
        <v>6298117.48</v>
      </c>
      <c r="F10" s="15" t="n">
        <f aca="false">IFERROR(E10/D10,0)</f>
        <v>0.297033176154638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0"/>
    <col collapsed="false" customWidth="true" hidden="false" outlineLevel="0" max="10" min="3" style="0" width="16"/>
  </cols>
  <sheetData>
    <row r="2" customFormat="false" ht="19.7" hidden="false" customHeight="false" outlineLevel="0" collapsed="false">
      <c r="B2" s="1" t="s">
        <v>20478</v>
      </c>
    </row>
    <row r="3" customFormat="false" ht="15" hidden="false" customHeight="false" outlineLevel="0" collapsed="false">
      <c r="B3" s="2" t="s">
        <v>20479</v>
      </c>
    </row>
    <row r="5" customFormat="false" ht="15" hidden="false" customHeight="false" outlineLevel="0" collapsed="false">
      <c r="B5" s="3" t="s">
        <v>20480</v>
      </c>
      <c r="C5" s="3" t="s">
        <v>1023</v>
      </c>
      <c r="D5" s="3" t="s">
        <v>1034</v>
      </c>
      <c r="E5" s="3" t="s">
        <v>1072</v>
      </c>
      <c r="F5" s="3" t="s">
        <v>1063</v>
      </c>
      <c r="G5" s="3" t="s">
        <v>1054</v>
      </c>
      <c r="H5" s="3" t="s">
        <v>1012</v>
      </c>
      <c r="I5" s="3" t="s">
        <v>1043</v>
      </c>
      <c r="J5" s="3" t="s">
        <v>20477</v>
      </c>
    </row>
    <row r="6" customFormat="false" ht="15" hidden="false" customHeight="false" outlineLevel="0" collapsed="false">
      <c r="B6" s="5" t="s">
        <v>75</v>
      </c>
      <c r="C6" s="13" t="n">
        <f aca="false">SUMIFS(Data_OrderLines!$F$2:$F$14100,Data_OrderLines!$L$2:$L$14100,$B6,Data_OrderLines!$H$2:$H$14100,C$5)</f>
        <v>377431.22</v>
      </c>
      <c r="D6" s="13" t="n">
        <f aca="false">SUMIFS(Data_OrderLines!$F$2:$F$14100,Data_OrderLines!$L$2:$L$14100,$B6,Data_OrderLines!$H$2:$H$14100,D$5)</f>
        <v>356834.03</v>
      </c>
      <c r="E6" s="13" t="n">
        <f aca="false">SUMIFS(Data_OrderLines!$F$2:$F$14100,Data_OrderLines!$L$2:$L$14100,$B6,Data_OrderLines!$H$2:$H$14100,E$5)</f>
        <v>458608.65</v>
      </c>
      <c r="F6" s="13" t="n">
        <f aca="false">SUMIFS(Data_OrderLines!$F$2:$F$14100,Data_OrderLines!$L$2:$L$14100,$B6,Data_OrderLines!$H$2:$H$14100,F$5)</f>
        <v>350394.21</v>
      </c>
      <c r="G6" s="13" t="n">
        <f aca="false">SUMIFS(Data_OrderLines!$F$2:$F$14100,Data_OrderLines!$L$2:$L$14100,$B6,Data_OrderLines!$H$2:$H$14100,G$5)</f>
        <v>550930.35</v>
      </c>
      <c r="H6" s="13" t="n">
        <f aca="false">SUMIFS(Data_OrderLines!$F$2:$F$14100,Data_OrderLines!$L$2:$L$14100,$B6,Data_OrderLines!$H$2:$H$14100,H$5)</f>
        <v>521704.47</v>
      </c>
      <c r="I6" s="13" t="n">
        <f aca="false">SUMIFS(Data_OrderLines!$F$2:$F$14100,Data_OrderLines!$L$2:$L$14100,$B6,Data_OrderLines!$H$2:$H$14100,I$5)</f>
        <v>709809.91</v>
      </c>
      <c r="J6" s="14" t="n">
        <f aca="false">SUM(C6:I6)</f>
        <v>3325712.84</v>
      </c>
    </row>
    <row r="7" customFormat="false" ht="15" hidden="false" customHeight="false" outlineLevel="0" collapsed="false">
      <c r="B7" s="5" t="s">
        <v>79</v>
      </c>
      <c r="C7" s="13" t="n">
        <f aca="false">SUMIFS(Data_OrderLines!$F$2:$F$14100,Data_OrderLines!$L$2:$L$14100,$B7,Data_OrderLines!$H$2:$H$14100,C$5)</f>
        <v>364164.86</v>
      </c>
      <c r="D7" s="13" t="n">
        <f aca="false">SUMIFS(Data_OrderLines!$F$2:$F$14100,Data_OrderLines!$L$2:$L$14100,$B7,Data_OrderLines!$H$2:$H$14100,D$5)</f>
        <v>411601.18</v>
      </c>
      <c r="E7" s="13" t="n">
        <f aca="false">SUMIFS(Data_OrderLines!$F$2:$F$14100,Data_OrderLines!$L$2:$L$14100,$B7,Data_OrderLines!$H$2:$H$14100,E$5)</f>
        <v>492151.01</v>
      </c>
      <c r="F7" s="13" t="n">
        <f aca="false">SUMIFS(Data_OrderLines!$F$2:$F$14100,Data_OrderLines!$L$2:$L$14100,$B7,Data_OrderLines!$H$2:$H$14100,F$5)</f>
        <v>490784.9</v>
      </c>
      <c r="G7" s="13" t="n">
        <f aca="false">SUMIFS(Data_OrderLines!$F$2:$F$14100,Data_OrderLines!$L$2:$L$14100,$B7,Data_OrderLines!$H$2:$H$14100,G$5)</f>
        <v>549705.4</v>
      </c>
      <c r="H7" s="13" t="n">
        <f aca="false">SUMIFS(Data_OrderLines!$F$2:$F$14100,Data_OrderLines!$L$2:$L$14100,$B7,Data_OrderLines!$H$2:$H$14100,H$5)</f>
        <v>498066.45</v>
      </c>
      <c r="I7" s="13" t="n">
        <f aca="false">SUMIFS(Data_OrderLines!$F$2:$F$14100,Data_OrderLines!$L$2:$L$14100,$B7,Data_OrderLines!$H$2:$H$14100,I$5)</f>
        <v>764088.27</v>
      </c>
      <c r="J7" s="14" t="n">
        <f aca="false">SUM(C7:I7)</f>
        <v>3570562.07</v>
      </c>
    </row>
    <row r="8" customFormat="false" ht="15" hidden="false" customHeight="false" outlineLevel="0" collapsed="false">
      <c r="B8" s="5" t="s">
        <v>94</v>
      </c>
      <c r="C8" s="13" t="n">
        <f aca="false">SUMIFS(Data_OrderLines!$F$2:$F$14100,Data_OrderLines!$L$2:$L$14100,$B8,Data_OrderLines!$H$2:$H$14100,C$5)</f>
        <v>434442.75</v>
      </c>
      <c r="D8" s="13" t="n">
        <f aca="false">SUMIFS(Data_OrderLines!$F$2:$F$14100,Data_OrderLines!$L$2:$L$14100,$B8,Data_OrderLines!$H$2:$H$14100,D$5)</f>
        <v>406511.8</v>
      </c>
      <c r="E8" s="13" t="n">
        <f aca="false">SUMIFS(Data_OrderLines!$F$2:$F$14100,Data_OrderLines!$L$2:$L$14100,$B8,Data_OrderLines!$H$2:$H$14100,E$5)</f>
        <v>483876.65</v>
      </c>
      <c r="F8" s="13" t="n">
        <f aca="false">SUMIFS(Data_OrderLines!$F$2:$F$14100,Data_OrderLines!$L$2:$L$14100,$B8,Data_OrderLines!$H$2:$H$14100,F$5)</f>
        <v>446982.33</v>
      </c>
      <c r="G8" s="13" t="n">
        <f aca="false">SUMIFS(Data_OrderLines!$F$2:$F$14100,Data_OrderLines!$L$2:$L$14100,$B8,Data_OrderLines!$H$2:$H$14100,G$5)</f>
        <v>572884.33</v>
      </c>
      <c r="H8" s="13" t="n">
        <f aca="false">SUMIFS(Data_OrderLines!$F$2:$F$14100,Data_OrderLines!$L$2:$L$14100,$B8,Data_OrderLines!$H$2:$H$14100,H$5)</f>
        <v>553025.09</v>
      </c>
      <c r="I8" s="13" t="n">
        <f aca="false">SUMIFS(Data_OrderLines!$F$2:$F$14100,Data_OrderLines!$L$2:$L$14100,$B8,Data_OrderLines!$H$2:$H$14100,I$5)</f>
        <v>752090</v>
      </c>
      <c r="J8" s="14" t="n">
        <f aca="false">SUM(C8:I8)</f>
        <v>3649812.95</v>
      </c>
    </row>
    <row r="9" customFormat="false" ht="15" hidden="false" customHeight="false" outlineLevel="0" collapsed="false">
      <c r="B9" s="5" t="s">
        <v>85</v>
      </c>
      <c r="C9" s="13" t="n">
        <f aca="false">SUMIFS(Data_OrderLines!$F$2:$F$14100,Data_OrderLines!$L$2:$L$14100,$B9,Data_OrderLines!$H$2:$H$14100,C$5)</f>
        <v>464938.54</v>
      </c>
      <c r="D9" s="13" t="n">
        <f aca="false">SUMIFS(Data_OrderLines!$F$2:$F$14100,Data_OrderLines!$L$2:$L$14100,$B9,Data_OrderLines!$H$2:$H$14100,D$5)</f>
        <v>457809.45</v>
      </c>
      <c r="E9" s="13" t="n">
        <f aca="false">SUMIFS(Data_OrderLines!$F$2:$F$14100,Data_OrderLines!$L$2:$L$14100,$B9,Data_OrderLines!$H$2:$H$14100,E$5)</f>
        <v>492116.58</v>
      </c>
      <c r="F9" s="13" t="n">
        <f aca="false">SUMIFS(Data_OrderLines!$F$2:$F$14100,Data_OrderLines!$L$2:$L$14100,$B9,Data_OrderLines!$H$2:$H$14100,F$5)</f>
        <v>452593.24</v>
      </c>
      <c r="G9" s="13" t="n">
        <f aca="false">SUMIFS(Data_OrderLines!$F$2:$F$14100,Data_OrderLines!$L$2:$L$14100,$B9,Data_OrderLines!$H$2:$H$14100,G$5)</f>
        <v>576525.65</v>
      </c>
      <c r="H9" s="13" t="n">
        <f aca="false">SUMIFS(Data_OrderLines!$F$2:$F$14100,Data_OrderLines!$L$2:$L$14100,$B9,Data_OrderLines!$H$2:$H$14100,H$5)</f>
        <v>588649.54</v>
      </c>
      <c r="I9" s="13" t="n">
        <f aca="false">SUMIFS(Data_OrderLines!$F$2:$F$14100,Data_OrderLines!$L$2:$L$14100,$B9,Data_OrderLines!$H$2:$H$14100,I$5)</f>
        <v>814314.52</v>
      </c>
      <c r="J9" s="14" t="n">
        <f aca="false">SUM(C9:I9)</f>
        <v>3846947.52</v>
      </c>
    </row>
    <row r="10" customFormat="false" ht="15" hidden="false" customHeight="false" outlineLevel="0" collapsed="false">
      <c r="B10" s="5" t="s">
        <v>110</v>
      </c>
      <c r="C10" s="13" t="n">
        <f aca="false">SUMIFS(Data_OrderLines!$F$2:$F$14100,Data_OrderLines!$L$2:$L$14100,$B10,Data_OrderLines!$H$2:$H$14100,C$5)</f>
        <v>381513.44</v>
      </c>
      <c r="D10" s="13" t="n">
        <f aca="false">SUMIFS(Data_OrderLines!$F$2:$F$14100,Data_OrderLines!$L$2:$L$14100,$B10,Data_OrderLines!$H$2:$H$14100,D$5)</f>
        <v>397254.48</v>
      </c>
      <c r="E10" s="13" t="n">
        <f aca="false">SUMIFS(Data_OrderLines!$F$2:$F$14100,Data_OrderLines!$L$2:$L$14100,$B10,Data_OrderLines!$H$2:$H$14100,E$5)</f>
        <v>495769.55</v>
      </c>
      <c r="F10" s="13" t="n">
        <f aca="false">SUMIFS(Data_OrderLines!$F$2:$F$14100,Data_OrderLines!$L$2:$L$14100,$B10,Data_OrderLines!$H$2:$H$14100,F$5)</f>
        <v>395623.55</v>
      </c>
      <c r="G10" s="13" t="n">
        <f aca="false">SUMIFS(Data_OrderLines!$F$2:$F$14100,Data_OrderLines!$L$2:$L$14100,$B10,Data_OrderLines!$H$2:$H$14100,G$5)</f>
        <v>542593.4</v>
      </c>
      <c r="H10" s="13" t="n">
        <f aca="false">SUMIFS(Data_OrderLines!$F$2:$F$14100,Data_OrderLines!$L$2:$L$14100,$B10,Data_OrderLines!$H$2:$H$14100,H$5)</f>
        <v>462183.73</v>
      </c>
      <c r="I10" s="13" t="n">
        <f aca="false">SUMIFS(Data_OrderLines!$F$2:$F$14100,Data_OrderLines!$L$2:$L$14100,$B10,Data_OrderLines!$H$2:$H$14100,I$5)</f>
        <v>675484.81</v>
      </c>
      <c r="J10" s="14" t="n">
        <f aca="false">SUM(C10:I10)</f>
        <v>3350422.96</v>
      </c>
    </row>
    <row r="11" customFormat="false" ht="15" hidden="false" customHeight="false" outlineLevel="0" collapsed="false">
      <c r="B11" s="5" t="s">
        <v>103</v>
      </c>
      <c r="C11" s="13" t="n">
        <f aca="false">SUMIFS(Data_OrderLines!$F$2:$F$14100,Data_OrderLines!$L$2:$L$14100,$B11,Data_OrderLines!$H$2:$H$14100,C$5)</f>
        <v>394181.95</v>
      </c>
      <c r="D11" s="13" t="n">
        <f aca="false">SUMIFS(Data_OrderLines!$F$2:$F$14100,Data_OrderLines!$L$2:$L$14100,$B11,Data_OrderLines!$H$2:$H$14100,D$5)</f>
        <v>417798.76</v>
      </c>
      <c r="E11" s="13" t="n">
        <f aca="false">SUMIFS(Data_OrderLines!$F$2:$F$14100,Data_OrderLines!$L$2:$L$14100,$B11,Data_OrderLines!$H$2:$H$14100,E$5)</f>
        <v>456877.46</v>
      </c>
      <c r="F11" s="13" t="n">
        <f aca="false">SUMIFS(Data_OrderLines!$F$2:$F$14100,Data_OrderLines!$L$2:$L$14100,$B11,Data_OrderLines!$H$2:$H$14100,F$5)</f>
        <v>421884.51</v>
      </c>
      <c r="G11" s="13" t="n">
        <f aca="false">SUMIFS(Data_OrderLines!$F$2:$F$14100,Data_OrderLines!$L$2:$L$14100,$B11,Data_OrderLines!$H$2:$H$14100,G$5)</f>
        <v>582217.71</v>
      </c>
      <c r="H11" s="13" t="n">
        <f aca="false">SUMIFS(Data_OrderLines!$F$2:$F$14100,Data_OrderLines!$L$2:$L$14100,$B11,Data_OrderLines!$H$2:$H$14100,H$5)</f>
        <v>490064.82</v>
      </c>
      <c r="I11" s="13" t="n">
        <f aca="false">SUMIFS(Data_OrderLines!$F$2:$F$14100,Data_OrderLines!$L$2:$L$14100,$B11,Data_OrderLines!$H$2:$H$14100,I$5)</f>
        <v>696930.7</v>
      </c>
      <c r="J11" s="14" t="n">
        <f aca="false">SUM(C11:I11)</f>
        <v>3459955.91</v>
      </c>
    </row>
    <row r="12" customFormat="false" ht="15" hidden="false" customHeight="false" outlineLevel="0" collapsed="false">
      <c r="B12" s="5" t="s">
        <v>20477</v>
      </c>
      <c r="C12" s="14" t="n">
        <f aca="false">SUM(C6:C11)</f>
        <v>2416672.76</v>
      </c>
      <c r="D12" s="14" t="n">
        <f aca="false">SUM(D6:D11)</f>
        <v>2447809.7</v>
      </c>
      <c r="E12" s="14" t="n">
        <f aca="false">SUM(E6:E11)</f>
        <v>2879399.9</v>
      </c>
      <c r="F12" s="14" t="n">
        <f aca="false">SUM(F6:F11)</f>
        <v>2558262.74</v>
      </c>
      <c r="G12" s="14" t="n">
        <f aca="false">SUM(G6:G11)</f>
        <v>3374856.84</v>
      </c>
      <c r="H12" s="14" t="n">
        <f aca="false">SUM(H6:H11)</f>
        <v>3113694.1</v>
      </c>
      <c r="I12" s="14" t="n">
        <f aca="false">SUM(I6:I11)</f>
        <v>4412718.21</v>
      </c>
      <c r="J12" s="14" t="n">
        <f aca="false">SUM(J6:J11)</f>
        <v>21203414.25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4" min="3" style="0" width="12"/>
    <col collapsed="false" customWidth="true" hidden="false" outlineLevel="0" max="7" min="5" style="0" width="10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10"/>
  </cols>
  <sheetData>
    <row r="2" customFormat="false" ht="19.7" hidden="false" customHeight="false" outlineLevel="0" collapsed="false">
      <c r="B2" s="1" t="s">
        <v>20481</v>
      </c>
    </row>
    <row r="3" customFormat="false" ht="15" hidden="false" customHeight="false" outlineLevel="0" collapsed="false">
      <c r="B3" s="2" t="s">
        <v>20482</v>
      </c>
    </row>
    <row r="5" customFormat="false" ht="15" hidden="false" customHeight="false" outlineLevel="0" collapsed="false">
      <c r="B5" s="3" t="s">
        <v>20483</v>
      </c>
      <c r="C5" s="3" t="s">
        <v>19918</v>
      </c>
      <c r="D5" s="3" t="s">
        <v>20484</v>
      </c>
      <c r="E5" s="3" t="s">
        <v>20485</v>
      </c>
      <c r="F5" s="3" t="s">
        <v>20486</v>
      </c>
      <c r="G5" s="3" t="s">
        <v>20487</v>
      </c>
      <c r="H5" s="3" t="s">
        <v>20488</v>
      </c>
      <c r="I5" s="3" t="s">
        <v>19945</v>
      </c>
      <c r="J5" s="3" t="s">
        <v>44</v>
      </c>
      <c r="K5" s="3" t="s">
        <v>47</v>
      </c>
      <c r="L5" s="3" t="s">
        <v>20489</v>
      </c>
    </row>
    <row r="6" customFormat="false" ht="15" hidden="false" customHeight="false" outlineLevel="0" collapsed="false">
      <c r="B6" s="4" t="str">
        <f aca="false">Data_Campaigns!B2</f>
        <v>Spring Trade Promo</v>
      </c>
      <c r="C6" s="4" t="str">
        <f aca="false">Data_Campaigns!C2</f>
        <v>Email</v>
      </c>
      <c r="D6" s="13" t="n">
        <f aca="false">Data_Campaigns!F2</f>
        <v>2135.44</v>
      </c>
      <c r="E6" s="4" t="n">
        <f aca="false">COUNTIFS(Data_CampaignSends!$B$2:$B$518,Data_Campaigns!A2)</f>
        <v>57</v>
      </c>
      <c r="F6" s="4" t="n">
        <f aca="false">COUNTIFS(Data_CampaignSends!$B$2:$B$518,Data_Campaigns!A2,Data_CampaignSends!$D$2:$D$518,1)</f>
        <v>25</v>
      </c>
      <c r="G6" s="4" t="n">
        <f aca="false">COUNTIFS(Data_CampaignSends!$B$2:$B$518,Data_Campaigns!A2,Data_CampaignSends!$E$2:$E$518,1)</f>
        <v>8</v>
      </c>
      <c r="H6" s="4" t="n">
        <f aca="false">COUNTIFS(Data_CampaignSends!$B$2:$B$518,Data_Campaigns!A2,Data_CampaignSends!$F$2:$F$518,1)</f>
        <v>0</v>
      </c>
      <c r="I6" s="13" t="n">
        <f aca="false">SUMIFS(Data_CampaignSends!$G$2:$G$518,Data_CampaignSends!$B$2:$B$518,Data_Campaigns!A2)</f>
        <v>0</v>
      </c>
      <c r="J6" s="11" t="n">
        <f aca="false">IFERROR(F6/E6,0)</f>
        <v>0.43859649122807</v>
      </c>
      <c r="K6" s="11" t="n">
        <f aca="false">IFERROR(H6/E6,0)</f>
        <v>0</v>
      </c>
      <c r="L6" s="11" t="n">
        <f aca="false">IFERROR((I6-D6)/D6,0)</f>
        <v>-1</v>
      </c>
    </row>
    <row r="7" customFormat="false" ht="15" hidden="false" customHeight="false" outlineLevel="0" collapsed="false">
      <c r="B7" s="4" t="str">
        <f aca="false">Data_Campaigns!B3</f>
        <v>Loft Insulation Push</v>
      </c>
      <c r="C7" s="4" t="str">
        <f aca="false">Data_Campaigns!C3</f>
        <v>Email</v>
      </c>
      <c r="D7" s="13" t="n">
        <f aca="false">Data_Campaigns!F3</f>
        <v>463.88</v>
      </c>
      <c r="E7" s="4" t="n">
        <f aca="false">COUNTIFS(Data_CampaignSends!$B$2:$B$518,Data_Campaigns!A3)</f>
        <v>33</v>
      </c>
      <c r="F7" s="4" t="n">
        <f aca="false">COUNTIFS(Data_CampaignSends!$B$2:$B$518,Data_Campaigns!A3,Data_CampaignSends!$D$2:$D$518,1)</f>
        <v>11</v>
      </c>
      <c r="G7" s="4" t="n">
        <f aca="false">COUNTIFS(Data_CampaignSends!$B$2:$B$518,Data_Campaigns!A3,Data_CampaignSends!$E$2:$E$518,1)</f>
        <v>6</v>
      </c>
      <c r="H7" s="4" t="n">
        <f aca="false">COUNTIFS(Data_CampaignSends!$B$2:$B$518,Data_Campaigns!A3,Data_CampaignSends!$F$2:$F$518,1)</f>
        <v>0</v>
      </c>
      <c r="I7" s="13" t="n">
        <f aca="false">SUMIFS(Data_CampaignSends!$G$2:$G$518,Data_CampaignSends!$B$2:$B$518,Data_Campaigns!A3)</f>
        <v>0</v>
      </c>
      <c r="J7" s="11" t="n">
        <f aca="false">IFERROR(F7/E7,0)</f>
        <v>0.333333333333333</v>
      </c>
      <c r="K7" s="11" t="n">
        <f aca="false">IFERROR(H7/E7,0)</f>
        <v>0</v>
      </c>
      <c r="L7" s="11" t="n">
        <f aca="false">IFERROR((I7-D7)/D7,0)</f>
        <v>-1</v>
      </c>
    </row>
    <row r="8" customFormat="false" ht="15" hidden="false" customHeight="false" outlineLevel="0" collapsed="false">
      <c r="B8" s="4" t="str">
        <f aca="false">Data_Campaigns!B4</f>
        <v>Contractor Loyalty Rewards</v>
      </c>
      <c r="C8" s="4" t="str">
        <f aca="false">Data_Campaigns!C4</f>
        <v>SMS</v>
      </c>
      <c r="D8" s="13" t="n">
        <f aca="false">Data_Campaigns!F4</f>
        <v>445.65</v>
      </c>
      <c r="E8" s="4" t="n">
        <f aca="false">COUNTIFS(Data_CampaignSends!$B$2:$B$518,Data_Campaigns!A4)</f>
        <v>67</v>
      </c>
      <c r="F8" s="4" t="n">
        <f aca="false">COUNTIFS(Data_CampaignSends!$B$2:$B$518,Data_Campaigns!A4,Data_CampaignSends!$D$2:$D$518,1)</f>
        <v>30</v>
      </c>
      <c r="G8" s="4" t="n">
        <f aca="false">COUNTIFS(Data_CampaignSends!$B$2:$B$518,Data_Campaigns!A4,Data_CampaignSends!$E$2:$E$518,1)</f>
        <v>8</v>
      </c>
      <c r="H8" s="4" t="n">
        <f aca="false">COUNTIFS(Data_CampaignSends!$B$2:$B$518,Data_Campaigns!A4,Data_CampaignSends!$F$2:$F$518,1)</f>
        <v>1</v>
      </c>
      <c r="I8" s="13" t="n">
        <f aca="false">SUMIFS(Data_CampaignSends!$G$2:$G$518,Data_CampaignSends!$B$2:$B$518,Data_Campaigns!A4)</f>
        <v>244.12</v>
      </c>
      <c r="J8" s="11" t="n">
        <f aca="false">IFERROR(F8/E8,0)</f>
        <v>0.447761194029851</v>
      </c>
      <c r="K8" s="11" t="n">
        <f aca="false">IFERROR(H8/E8,0)</f>
        <v>0.0149253731343284</v>
      </c>
      <c r="L8" s="11" t="n">
        <f aca="false">IFERROR((I8-D8)/D8,0)</f>
        <v>-0.452215864467632</v>
      </c>
    </row>
    <row r="9" customFormat="false" ht="15" hidden="false" customHeight="false" outlineLevel="0" collapsed="false">
      <c r="B9" s="4" t="str">
        <f aca="false">Data_Campaigns!B5</f>
        <v>New Account Welcome Series</v>
      </c>
      <c r="C9" s="4" t="str">
        <f aca="false">Data_Campaigns!C5</f>
        <v>Email</v>
      </c>
      <c r="D9" s="13" t="n">
        <f aca="false">Data_Campaigns!F5</f>
        <v>2039.3</v>
      </c>
      <c r="E9" s="4" t="n">
        <f aca="false">COUNTIFS(Data_CampaignSends!$B$2:$B$518,Data_Campaigns!A5)</f>
        <v>35</v>
      </c>
      <c r="F9" s="4" t="n">
        <f aca="false">COUNTIFS(Data_CampaignSends!$B$2:$B$518,Data_Campaigns!A5,Data_CampaignSends!$D$2:$D$518,1)</f>
        <v>18</v>
      </c>
      <c r="G9" s="4" t="n">
        <f aca="false">COUNTIFS(Data_CampaignSends!$B$2:$B$518,Data_Campaigns!A5,Data_CampaignSends!$E$2:$E$518,1)</f>
        <v>8</v>
      </c>
      <c r="H9" s="4" t="n">
        <f aca="false">COUNTIFS(Data_CampaignSends!$B$2:$B$518,Data_Campaigns!A5,Data_CampaignSends!$F$2:$F$518,1)</f>
        <v>4</v>
      </c>
      <c r="I9" s="13" t="n">
        <f aca="false">SUMIFS(Data_CampaignSends!$G$2:$G$518,Data_CampaignSends!$B$2:$B$518,Data_Campaigns!A5)</f>
        <v>1302.53</v>
      </c>
      <c r="J9" s="11" t="n">
        <f aca="false">IFERROR(F9/E9,0)</f>
        <v>0.514285714285714</v>
      </c>
      <c r="K9" s="11" t="n">
        <f aca="false">IFERROR(H9/E9,0)</f>
        <v>0.114285714285714</v>
      </c>
      <c r="L9" s="11" t="n">
        <f aca="false">IFERROR((I9-D9)/D9,0)</f>
        <v>-0.361285735301329</v>
      </c>
    </row>
    <row r="10" customFormat="false" ht="15" hidden="false" customHeight="false" outlineLevel="0" collapsed="false">
      <c r="B10" s="4" t="str">
        <f aca="false">Data_Campaigns!B6</f>
        <v>Summer Landscaping Sale</v>
      </c>
      <c r="C10" s="4" t="str">
        <f aca="false">Data_Campaigns!C6</f>
        <v>Direct Mail</v>
      </c>
      <c r="D10" s="13" t="n">
        <f aca="false">Data_Campaigns!F6</f>
        <v>1455.1</v>
      </c>
      <c r="E10" s="4" t="n">
        <f aca="false">COUNTIFS(Data_CampaignSends!$B$2:$B$518,Data_Campaigns!A6)</f>
        <v>88</v>
      </c>
      <c r="F10" s="4" t="n">
        <f aca="false">COUNTIFS(Data_CampaignSends!$B$2:$B$518,Data_Campaigns!A6,Data_CampaignSends!$D$2:$D$518,1)</f>
        <v>0</v>
      </c>
      <c r="G10" s="4" t="n">
        <f aca="false">COUNTIFS(Data_CampaignSends!$B$2:$B$518,Data_Campaigns!A6,Data_CampaignSends!$E$2:$E$518,1)</f>
        <v>0</v>
      </c>
      <c r="H10" s="4" t="n">
        <f aca="false">COUNTIFS(Data_CampaignSends!$B$2:$B$518,Data_Campaigns!A6,Data_CampaignSends!$F$2:$F$518,1)</f>
        <v>5</v>
      </c>
      <c r="I10" s="13" t="n">
        <f aca="false">SUMIFS(Data_CampaignSends!$G$2:$G$518,Data_CampaignSends!$B$2:$B$518,Data_Campaigns!A6)</f>
        <v>2455.86</v>
      </c>
      <c r="J10" s="11" t="n">
        <f aca="false">IFERROR(F10/E10,0)</f>
        <v>0</v>
      </c>
      <c r="K10" s="11" t="n">
        <f aca="false">IFERROR(H10/E10,0)</f>
        <v>0.0568181818181818</v>
      </c>
      <c r="L10" s="11" t="n">
        <f aca="false">IFERROR((I10-D10)/D10,0)</f>
        <v>0.687760291388908</v>
      </c>
    </row>
    <row r="11" customFormat="false" ht="15" hidden="false" customHeight="false" outlineLevel="0" collapsed="false">
      <c r="B11" s="4" t="str">
        <f aca="false">Data_Campaigns!B7</f>
        <v>Housebuilder Bulk Discount</v>
      </c>
      <c r="C11" s="4" t="str">
        <f aca="false">Data_Campaigns!C7</f>
        <v>Email</v>
      </c>
      <c r="D11" s="13" t="n">
        <f aca="false">Data_Campaigns!F7</f>
        <v>1614.39</v>
      </c>
      <c r="E11" s="4" t="n">
        <f aca="false">COUNTIFS(Data_CampaignSends!$B$2:$B$518,Data_Campaigns!A7)</f>
        <v>34</v>
      </c>
      <c r="F11" s="4" t="n">
        <f aca="false">COUNTIFS(Data_CampaignSends!$B$2:$B$518,Data_Campaigns!A7,Data_CampaignSends!$D$2:$D$518,1)</f>
        <v>18</v>
      </c>
      <c r="G11" s="4" t="n">
        <f aca="false">COUNTIFS(Data_CampaignSends!$B$2:$B$518,Data_Campaigns!A7,Data_CampaignSends!$E$2:$E$518,1)</f>
        <v>1</v>
      </c>
      <c r="H11" s="4" t="n">
        <f aca="false">COUNTIFS(Data_CampaignSends!$B$2:$B$518,Data_Campaigns!A7,Data_CampaignSends!$F$2:$F$518,1)</f>
        <v>0</v>
      </c>
      <c r="I11" s="13" t="n">
        <f aca="false">SUMIFS(Data_CampaignSends!$G$2:$G$518,Data_CampaignSends!$B$2:$B$518,Data_Campaigns!A7)</f>
        <v>0</v>
      </c>
      <c r="J11" s="11" t="n">
        <f aca="false">IFERROR(F11/E11,0)</f>
        <v>0.529411764705882</v>
      </c>
      <c r="K11" s="11" t="n">
        <f aca="false">IFERROR(H11/E11,0)</f>
        <v>0</v>
      </c>
      <c r="L11" s="11" t="n">
        <f aca="false">IFERROR((I11-D11)/D11,0)</f>
        <v>-1</v>
      </c>
    </row>
    <row r="12" customFormat="false" ht="15" hidden="false" customHeight="false" outlineLevel="0" collapsed="false">
      <c r="B12" s="4" t="str">
        <f aca="false">Data_Campaigns!B8</f>
        <v>Winter Roofing Materials Offer</v>
      </c>
      <c r="C12" s="4" t="str">
        <f aca="false">Data_Campaigns!C8</f>
        <v>SMS</v>
      </c>
      <c r="D12" s="13" t="n">
        <f aca="false">Data_Campaigns!F8</f>
        <v>2255.4</v>
      </c>
      <c r="E12" s="4" t="n">
        <f aca="false">COUNTIFS(Data_CampaignSends!$B$2:$B$518,Data_Campaigns!A8)</f>
        <v>73</v>
      </c>
      <c r="F12" s="4" t="n">
        <f aca="false">COUNTIFS(Data_CampaignSends!$B$2:$B$518,Data_Campaigns!A8,Data_CampaignSends!$D$2:$D$518,1)</f>
        <v>35</v>
      </c>
      <c r="G12" s="4" t="n">
        <f aca="false">COUNTIFS(Data_CampaignSends!$B$2:$B$518,Data_Campaigns!A8,Data_CampaignSends!$E$2:$E$518,1)</f>
        <v>10</v>
      </c>
      <c r="H12" s="4" t="n">
        <f aca="false">COUNTIFS(Data_CampaignSends!$B$2:$B$518,Data_Campaigns!A8,Data_CampaignSends!$F$2:$F$518,1)</f>
        <v>1</v>
      </c>
      <c r="I12" s="13" t="n">
        <f aca="false">SUMIFS(Data_CampaignSends!$G$2:$G$518,Data_CampaignSends!$B$2:$B$518,Data_Campaigns!A8)</f>
        <v>749.7</v>
      </c>
      <c r="J12" s="11" t="n">
        <f aca="false">IFERROR(F12/E12,0)</f>
        <v>0.479452054794521</v>
      </c>
      <c r="K12" s="11" t="n">
        <f aca="false">IFERROR(H12/E12,0)</f>
        <v>0.0136986301369863</v>
      </c>
      <c r="L12" s="11" t="n">
        <f aca="false">IFERROR((I12-D12)/D12,0)</f>
        <v>-0.667597765363129</v>
      </c>
    </row>
    <row r="13" customFormat="false" ht="15" hidden="false" customHeight="false" outlineLevel="0" collapsed="false">
      <c r="B13" s="4" t="str">
        <f aca="false">Data_Campaigns!B9</f>
        <v>Cement &amp; Aggregates Flash Sale</v>
      </c>
      <c r="C13" s="4" t="str">
        <f aca="false">Data_Campaigns!C9</f>
        <v>Email</v>
      </c>
      <c r="D13" s="13" t="n">
        <f aca="false">Data_Campaigns!F9</f>
        <v>1675.45</v>
      </c>
      <c r="E13" s="4" t="n">
        <f aca="false">COUNTIFS(Data_CampaignSends!$B$2:$B$518,Data_Campaigns!A9)</f>
        <v>129</v>
      </c>
      <c r="F13" s="4" t="n">
        <f aca="false">COUNTIFS(Data_CampaignSends!$B$2:$B$518,Data_Campaigns!A9,Data_CampaignSends!$D$2:$D$518,1)</f>
        <v>55</v>
      </c>
      <c r="G13" s="4" t="n">
        <f aca="false">COUNTIFS(Data_CampaignSends!$B$2:$B$518,Data_Campaigns!A9,Data_CampaignSends!$E$2:$E$518,1)</f>
        <v>9</v>
      </c>
      <c r="H13" s="4" t="n">
        <f aca="false">COUNTIFS(Data_CampaignSends!$B$2:$B$518,Data_Campaigns!A9,Data_CampaignSends!$F$2:$F$518,1)</f>
        <v>0</v>
      </c>
      <c r="I13" s="13" t="n">
        <f aca="false">SUMIFS(Data_CampaignSends!$G$2:$G$518,Data_CampaignSends!$B$2:$B$518,Data_Campaigns!A9)</f>
        <v>0</v>
      </c>
      <c r="J13" s="11" t="n">
        <f aca="false">IFERROR(F13/E13,0)</f>
        <v>0.426356589147287</v>
      </c>
      <c r="K13" s="11" t="n">
        <f aca="false">IFERROR(H13/E13,0)</f>
        <v>0</v>
      </c>
      <c r="L13" s="11" t="n">
        <f aca="false">IFERROR((I13-D13)/D13,0)</f>
        <v>-1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2026-07-10T17:32:08Z</dcterms:created>
  <dc:creator>openpyxl</dc:creator>
  <dc:description/>
  <dc:language>en-US</dc:language>
  <cp:lastModifiedBy/>
  <dcterms:modified xsi:type="dcterms:W3CDTF">2026-07-10T17:32:19Z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